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cc9428be249226/Desktop/"/>
    </mc:Choice>
  </mc:AlternateContent>
  <xr:revisionPtr revIDLastSave="375" documentId="8_{26D0A387-40C6-4024-AF4E-116ADA1A2A0A}" xr6:coauthVersionLast="47" xr6:coauthVersionMax="47" xr10:uidLastSave="{D6993DEC-AA18-4EEF-B0C4-576B4A09CE0F}"/>
  <bookViews>
    <workbookView xWindow="-108" yWindow="-108" windowWidth="23256" windowHeight="12456" xr2:uid="{20739D31-EB06-4059-9917-E875D4338C71}"/>
  </bookViews>
  <sheets>
    <sheet name="Comuni" sheetId="2" r:id="rId1"/>
    <sheet name="Ripartizione-geografica" sheetId="5" r:id="rId2"/>
    <sheet name="Table 0" sheetId="8" r:id="rId3"/>
    <sheet name="Foglio1" sheetId="11" r:id="rId4"/>
    <sheet name="Misure" sheetId="12" r:id="rId5"/>
  </sheets>
  <definedNames>
    <definedName name="_xlcn.WorksheetConnection_Cartel1Comuni1" hidden="1">Comuni[]</definedName>
    <definedName name="_xlcn.WorksheetConnection_LEZ9.xlsxRipartizione_geografica1" hidden="1">Ripartizione_geografica[]</definedName>
    <definedName name="_xlcn.WorksheetConnection_LEZ9.xlsxTable_01" hidden="1">Table_0[]</definedName>
    <definedName name="DatiEsterni_1" localSheetId="0" hidden="1">'Comuni'!$A$1:$D$7909</definedName>
    <definedName name="DatiEsterni_1" localSheetId="1" hidden="1">'Ripartizione-geografica'!$A$1:$C$21</definedName>
    <definedName name="DatiEsterni_1" localSheetId="2" hidden="1">'Table 0'!$A$1:$D$22</definedName>
  </definedNames>
  <calcPr calcId="191029"/>
  <pivotCaches>
    <pivotCache cacheId="4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0" name="Table_0" connection="WorksheetConnection_LEZ 9.xlsx!Table_0"/>
          <x15:modelTable id="Ripartizione_geografica" name="Ripartizione_geografica" connection="WorksheetConnection_LEZ 9.xlsx!Ripartizione_geografica"/>
          <x15:modelTable id="Comuni" name="Comuni" connection="WorksheetConnection_Cartel1!Comuni"/>
        </x15:modelTables>
        <x15:modelRelationships>
          <x15:modelRelationship fromTable="Comuni" fromColumn="Regione" toTable="Ripartizione_geografica" toColumn="Regione"/>
          <x15:modelRelationship fromTable="Table_0" fromColumn="Regione" toTable="Ripartizione_geografica" toColumn="Region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O2" i="2"/>
  <c r="P2" i="2" s="1"/>
  <c r="O3" i="2"/>
  <c r="P3" i="2" s="1"/>
  <c r="O4" i="2"/>
  <c r="P4" i="2" s="1"/>
  <c r="O5" i="2"/>
  <c r="P5" i="2" s="1"/>
  <c r="O6" i="2"/>
  <c r="P6" i="2" s="1"/>
  <c r="O7" i="2"/>
  <c r="P7" i="2" s="1"/>
  <c r="O8" i="2"/>
  <c r="P8" i="2" s="1"/>
  <c r="O9" i="2"/>
  <c r="P9" i="2" s="1"/>
  <c r="O10" i="2"/>
  <c r="P10" i="2" s="1"/>
  <c r="O11" i="2"/>
  <c r="P11" i="2" s="1"/>
  <c r="O12" i="2"/>
  <c r="P12" i="2" s="1"/>
  <c r="O13" i="2"/>
  <c r="P13" i="2" s="1"/>
  <c r="O14" i="2"/>
  <c r="P14" i="2" s="1"/>
  <c r="O15" i="2"/>
  <c r="P15" i="2" s="1"/>
  <c r="O16" i="2"/>
  <c r="P16" i="2" s="1"/>
  <c r="O17" i="2"/>
  <c r="P17" i="2" s="1"/>
  <c r="O18" i="2"/>
  <c r="P18" i="2" s="1"/>
  <c r="O19" i="2"/>
  <c r="P19" i="2" s="1"/>
  <c r="O20" i="2"/>
  <c r="P20" i="2" s="1"/>
  <c r="O21" i="2"/>
  <c r="P21" i="2" s="1"/>
  <c r="O22" i="2"/>
  <c r="P22" i="2" s="1"/>
  <c r="O23" i="2"/>
  <c r="P23" i="2" s="1"/>
  <c r="O24" i="2"/>
  <c r="P24" i="2" s="1"/>
  <c r="O25" i="2"/>
  <c r="P25" i="2" s="1"/>
  <c r="O26" i="2"/>
  <c r="P26" i="2" s="1"/>
  <c r="O27" i="2"/>
  <c r="P27" i="2" s="1"/>
  <c r="O28" i="2"/>
  <c r="P28" i="2" s="1"/>
  <c r="O29" i="2"/>
  <c r="P29" i="2" s="1"/>
  <c r="O30" i="2"/>
  <c r="P30" i="2" s="1"/>
  <c r="O31" i="2"/>
  <c r="P31" i="2" s="1"/>
  <c r="O32" i="2"/>
  <c r="P32" i="2" s="1"/>
  <c r="O33" i="2"/>
  <c r="P33" i="2" s="1"/>
  <c r="O34" i="2"/>
  <c r="P34" i="2" s="1"/>
  <c r="O35" i="2"/>
  <c r="P35" i="2" s="1"/>
  <c r="O36" i="2"/>
  <c r="P36" i="2" s="1"/>
  <c r="O37" i="2"/>
  <c r="P37" i="2" s="1"/>
  <c r="O38" i="2"/>
  <c r="P38" i="2" s="1"/>
  <c r="O39" i="2"/>
  <c r="P39" i="2" s="1"/>
  <c r="O40" i="2"/>
  <c r="P40" i="2" s="1"/>
  <c r="O41" i="2"/>
  <c r="P41" i="2" s="1"/>
  <c r="O42" i="2"/>
  <c r="P42" i="2" s="1"/>
  <c r="O43" i="2"/>
  <c r="P43" i="2" s="1"/>
  <c r="O44" i="2"/>
  <c r="P44" i="2" s="1"/>
  <c r="O45" i="2"/>
  <c r="P45" i="2" s="1"/>
  <c r="O46" i="2"/>
  <c r="P46" i="2" s="1"/>
  <c r="O47" i="2"/>
  <c r="P47" i="2" s="1"/>
  <c r="O48" i="2"/>
  <c r="P48" i="2" s="1"/>
  <c r="O49" i="2"/>
  <c r="P49" i="2" s="1"/>
  <c r="O50" i="2"/>
  <c r="P50" i="2" s="1"/>
  <c r="O51" i="2"/>
  <c r="P51" i="2" s="1"/>
  <c r="O52" i="2"/>
  <c r="P52" i="2" s="1"/>
  <c r="O53" i="2"/>
  <c r="P53" i="2" s="1"/>
  <c r="O54" i="2"/>
  <c r="P54" i="2" s="1"/>
  <c r="O55" i="2"/>
  <c r="P55" i="2" s="1"/>
  <c r="O56" i="2"/>
  <c r="P56" i="2" s="1"/>
  <c r="O57" i="2"/>
  <c r="P57" i="2" s="1"/>
  <c r="O58" i="2"/>
  <c r="P58" i="2" s="1"/>
  <c r="O59" i="2"/>
  <c r="P59" i="2" s="1"/>
  <c r="O60" i="2"/>
  <c r="P60" i="2" s="1"/>
  <c r="O61" i="2"/>
  <c r="P61" i="2" s="1"/>
  <c r="O62" i="2"/>
  <c r="P62" i="2" s="1"/>
  <c r="O63" i="2"/>
  <c r="P63" i="2" s="1"/>
  <c r="O64" i="2"/>
  <c r="P64" i="2" s="1"/>
  <c r="O65" i="2"/>
  <c r="P65" i="2" s="1"/>
  <c r="O66" i="2"/>
  <c r="P66" i="2" s="1"/>
  <c r="O67" i="2"/>
  <c r="P67" i="2" s="1"/>
  <c r="O68" i="2"/>
  <c r="P68" i="2" s="1"/>
  <c r="O69" i="2"/>
  <c r="P69" i="2" s="1"/>
  <c r="O70" i="2"/>
  <c r="P70" i="2" s="1"/>
  <c r="O71" i="2"/>
  <c r="P71" i="2" s="1"/>
  <c r="O72" i="2"/>
  <c r="P72" i="2" s="1"/>
  <c r="O73" i="2"/>
  <c r="P73" i="2" s="1"/>
  <c r="O74" i="2"/>
  <c r="P74" i="2" s="1"/>
  <c r="O75" i="2"/>
  <c r="P75" i="2" s="1"/>
  <c r="O76" i="2"/>
  <c r="P76" i="2" s="1"/>
  <c r="O77" i="2"/>
  <c r="P77" i="2" s="1"/>
  <c r="O78" i="2"/>
  <c r="P78" i="2" s="1"/>
  <c r="O79" i="2"/>
  <c r="P79" i="2" s="1"/>
  <c r="O80" i="2"/>
  <c r="P80" i="2" s="1"/>
  <c r="O81" i="2"/>
  <c r="P81" i="2" s="1"/>
  <c r="O82" i="2"/>
  <c r="P82" i="2" s="1"/>
  <c r="O83" i="2"/>
  <c r="P83" i="2" s="1"/>
  <c r="O84" i="2"/>
  <c r="P84" i="2" s="1"/>
  <c r="O85" i="2"/>
  <c r="P85" i="2" s="1"/>
  <c r="O86" i="2"/>
  <c r="P86" i="2" s="1"/>
  <c r="O87" i="2"/>
  <c r="P87" i="2" s="1"/>
  <c r="O88" i="2"/>
  <c r="P88" i="2" s="1"/>
  <c r="O89" i="2"/>
  <c r="P89" i="2" s="1"/>
  <c r="O90" i="2"/>
  <c r="P90" i="2" s="1"/>
  <c r="O91" i="2"/>
  <c r="P91" i="2" s="1"/>
  <c r="O92" i="2"/>
  <c r="P92" i="2" s="1"/>
  <c r="O93" i="2"/>
  <c r="P93" i="2" s="1"/>
  <c r="O94" i="2"/>
  <c r="P94" i="2" s="1"/>
  <c r="O95" i="2"/>
  <c r="P95" i="2" s="1"/>
  <c r="O96" i="2"/>
  <c r="P96" i="2" s="1"/>
  <c r="O97" i="2"/>
  <c r="P97" i="2" s="1"/>
  <c r="O98" i="2"/>
  <c r="P98" i="2" s="1"/>
  <c r="O99" i="2"/>
  <c r="P99" i="2" s="1"/>
  <c r="O100" i="2"/>
  <c r="P100" i="2" s="1"/>
  <c r="O101" i="2"/>
  <c r="P101" i="2" s="1"/>
  <c r="O102" i="2"/>
  <c r="P102" i="2" s="1"/>
  <c r="O103" i="2"/>
  <c r="P103" i="2" s="1"/>
  <c r="O104" i="2"/>
  <c r="P104" i="2" s="1"/>
  <c r="O105" i="2"/>
  <c r="P105" i="2" s="1"/>
  <c r="O106" i="2"/>
  <c r="P106" i="2" s="1"/>
  <c r="O107" i="2"/>
  <c r="P107" i="2" s="1"/>
  <c r="O108" i="2"/>
  <c r="P108" i="2" s="1"/>
  <c r="O109" i="2"/>
  <c r="P109" i="2" s="1"/>
  <c r="O110" i="2"/>
  <c r="P110" i="2" s="1"/>
  <c r="O111" i="2"/>
  <c r="P111" i="2" s="1"/>
  <c r="O112" i="2"/>
  <c r="P112" i="2" s="1"/>
  <c r="O113" i="2"/>
  <c r="P113" i="2" s="1"/>
  <c r="O114" i="2"/>
  <c r="P114" i="2" s="1"/>
  <c r="O115" i="2"/>
  <c r="P115" i="2" s="1"/>
  <c r="O116" i="2"/>
  <c r="P116" i="2" s="1"/>
  <c r="O117" i="2"/>
  <c r="P117" i="2" s="1"/>
  <c r="O118" i="2"/>
  <c r="P118" i="2" s="1"/>
  <c r="O119" i="2"/>
  <c r="P119" i="2" s="1"/>
  <c r="O120" i="2"/>
  <c r="P120" i="2" s="1"/>
  <c r="O121" i="2"/>
  <c r="P121" i="2" s="1"/>
  <c r="O122" i="2"/>
  <c r="P122" i="2" s="1"/>
  <c r="O123" i="2"/>
  <c r="P123" i="2" s="1"/>
  <c r="O124" i="2"/>
  <c r="P124" i="2" s="1"/>
  <c r="O125" i="2"/>
  <c r="P125" i="2" s="1"/>
  <c r="O126" i="2"/>
  <c r="P126" i="2" s="1"/>
  <c r="O127" i="2"/>
  <c r="P127" i="2" s="1"/>
  <c r="O128" i="2"/>
  <c r="P128" i="2" s="1"/>
  <c r="O129" i="2"/>
  <c r="P129" i="2" s="1"/>
  <c r="O130" i="2"/>
  <c r="P130" i="2" s="1"/>
  <c r="O131" i="2"/>
  <c r="P131" i="2" s="1"/>
  <c r="O132" i="2"/>
  <c r="P132" i="2" s="1"/>
  <c r="O133" i="2"/>
  <c r="P133" i="2" s="1"/>
  <c r="O134" i="2"/>
  <c r="P134" i="2" s="1"/>
  <c r="O135" i="2"/>
  <c r="P135" i="2" s="1"/>
  <c r="O136" i="2"/>
  <c r="P136" i="2" s="1"/>
  <c r="O137" i="2"/>
  <c r="P137" i="2" s="1"/>
  <c r="O138" i="2"/>
  <c r="P138" i="2" s="1"/>
  <c r="O139" i="2"/>
  <c r="P139" i="2" s="1"/>
  <c r="O140" i="2"/>
  <c r="P140" i="2" s="1"/>
  <c r="O141" i="2"/>
  <c r="P141" i="2" s="1"/>
  <c r="O142" i="2"/>
  <c r="P142" i="2" s="1"/>
  <c r="O143" i="2"/>
  <c r="P143" i="2" s="1"/>
  <c r="O144" i="2"/>
  <c r="P144" i="2" s="1"/>
  <c r="O145" i="2"/>
  <c r="P145" i="2" s="1"/>
  <c r="O146" i="2"/>
  <c r="P146" i="2" s="1"/>
  <c r="O147" i="2"/>
  <c r="P147" i="2" s="1"/>
  <c r="O148" i="2"/>
  <c r="P148" i="2" s="1"/>
  <c r="O149" i="2"/>
  <c r="P149" i="2" s="1"/>
  <c r="O150" i="2"/>
  <c r="P150" i="2" s="1"/>
  <c r="O151" i="2"/>
  <c r="P151" i="2" s="1"/>
  <c r="O152" i="2"/>
  <c r="P152" i="2" s="1"/>
  <c r="O153" i="2"/>
  <c r="P153" i="2" s="1"/>
  <c r="O154" i="2"/>
  <c r="P154" i="2" s="1"/>
  <c r="O155" i="2"/>
  <c r="P155" i="2" s="1"/>
  <c r="O156" i="2"/>
  <c r="P156" i="2" s="1"/>
  <c r="O157" i="2"/>
  <c r="P157" i="2" s="1"/>
  <c r="O158" i="2"/>
  <c r="P158" i="2" s="1"/>
  <c r="O159" i="2"/>
  <c r="P159" i="2" s="1"/>
  <c r="O160" i="2"/>
  <c r="P160" i="2" s="1"/>
  <c r="O161" i="2"/>
  <c r="P161" i="2" s="1"/>
  <c r="O162" i="2"/>
  <c r="P162" i="2" s="1"/>
  <c r="O163" i="2"/>
  <c r="P163" i="2" s="1"/>
  <c r="O164" i="2"/>
  <c r="P164" i="2" s="1"/>
  <c r="O165" i="2"/>
  <c r="P165" i="2" s="1"/>
  <c r="O166" i="2"/>
  <c r="P166" i="2" s="1"/>
  <c r="O167" i="2"/>
  <c r="P167" i="2" s="1"/>
  <c r="O168" i="2"/>
  <c r="P168" i="2" s="1"/>
  <c r="O169" i="2"/>
  <c r="P169" i="2" s="1"/>
  <c r="O170" i="2"/>
  <c r="P170" i="2" s="1"/>
  <c r="O171" i="2"/>
  <c r="P171" i="2" s="1"/>
  <c r="O172" i="2"/>
  <c r="P172" i="2" s="1"/>
  <c r="O173" i="2"/>
  <c r="P173" i="2" s="1"/>
  <c r="O174" i="2"/>
  <c r="P174" i="2" s="1"/>
  <c r="O175" i="2"/>
  <c r="P175" i="2" s="1"/>
  <c r="O176" i="2"/>
  <c r="P176" i="2" s="1"/>
  <c r="O177" i="2"/>
  <c r="P177" i="2" s="1"/>
  <c r="O178" i="2"/>
  <c r="P178" i="2" s="1"/>
  <c r="O179" i="2"/>
  <c r="P179" i="2" s="1"/>
  <c r="O180" i="2"/>
  <c r="P180" i="2" s="1"/>
  <c r="O181" i="2"/>
  <c r="P181" i="2" s="1"/>
  <c r="O182" i="2"/>
  <c r="P182" i="2" s="1"/>
  <c r="O183" i="2"/>
  <c r="P183" i="2" s="1"/>
  <c r="O184" i="2"/>
  <c r="P184" i="2" s="1"/>
  <c r="O185" i="2"/>
  <c r="P185" i="2" s="1"/>
  <c r="O186" i="2"/>
  <c r="P186" i="2" s="1"/>
  <c r="O187" i="2"/>
  <c r="P187" i="2" s="1"/>
  <c r="O188" i="2"/>
  <c r="P188" i="2" s="1"/>
  <c r="O189" i="2"/>
  <c r="P189" i="2" s="1"/>
  <c r="O190" i="2"/>
  <c r="P190" i="2" s="1"/>
  <c r="O191" i="2"/>
  <c r="P191" i="2" s="1"/>
  <c r="O192" i="2"/>
  <c r="P192" i="2" s="1"/>
  <c r="O193" i="2"/>
  <c r="P193" i="2" s="1"/>
  <c r="O194" i="2"/>
  <c r="P194" i="2" s="1"/>
  <c r="O195" i="2"/>
  <c r="P195" i="2" s="1"/>
  <c r="O196" i="2"/>
  <c r="P196" i="2" s="1"/>
  <c r="O197" i="2"/>
  <c r="P197" i="2" s="1"/>
  <c r="O198" i="2"/>
  <c r="P198" i="2" s="1"/>
  <c r="O199" i="2"/>
  <c r="P199" i="2" s="1"/>
  <c r="O200" i="2"/>
  <c r="P200" i="2" s="1"/>
  <c r="O201" i="2"/>
  <c r="P201" i="2" s="1"/>
  <c r="O202" i="2"/>
  <c r="P202" i="2" s="1"/>
  <c r="O203" i="2"/>
  <c r="P203" i="2" s="1"/>
  <c r="O204" i="2"/>
  <c r="P204" i="2" s="1"/>
  <c r="O205" i="2"/>
  <c r="P205" i="2" s="1"/>
  <c r="O206" i="2"/>
  <c r="P206" i="2" s="1"/>
  <c r="O207" i="2"/>
  <c r="P207" i="2" s="1"/>
  <c r="O208" i="2"/>
  <c r="P208" i="2" s="1"/>
  <c r="O209" i="2"/>
  <c r="P209" i="2" s="1"/>
  <c r="O210" i="2"/>
  <c r="P210" i="2" s="1"/>
  <c r="O211" i="2"/>
  <c r="P211" i="2" s="1"/>
  <c r="O212" i="2"/>
  <c r="P212" i="2" s="1"/>
  <c r="O213" i="2"/>
  <c r="P213" i="2" s="1"/>
  <c r="O214" i="2"/>
  <c r="P214" i="2" s="1"/>
  <c r="O215" i="2"/>
  <c r="P215" i="2" s="1"/>
  <c r="O216" i="2"/>
  <c r="P216" i="2" s="1"/>
  <c r="O217" i="2"/>
  <c r="P217" i="2" s="1"/>
  <c r="O218" i="2"/>
  <c r="P218" i="2" s="1"/>
  <c r="O219" i="2"/>
  <c r="P219" i="2" s="1"/>
  <c r="O220" i="2"/>
  <c r="P220" i="2" s="1"/>
  <c r="O221" i="2"/>
  <c r="P221" i="2" s="1"/>
  <c r="O222" i="2"/>
  <c r="P222" i="2" s="1"/>
  <c r="O223" i="2"/>
  <c r="P223" i="2" s="1"/>
  <c r="O224" i="2"/>
  <c r="P224" i="2" s="1"/>
  <c r="O225" i="2"/>
  <c r="P225" i="2" s="1"/>
  <c r="O226" i="2"/>
  <c r="P226" i="2" s="1"/>
  <c r="O227" i="2"/>
  <c r="P227" i="2" s="1"/>
  <c r="O228" i="2"/>
  <c r="P228" i="2" s="1"/>
  <c r="O229" i="2"/>
  <c r="P229" i="2" s="1"/>
  <c r="O230" i="2"/>
  <c r="P230" i="2" s="1"/>
  <c r="O231" i="2"/>
  <c r="P231" i="2" s="1"/>
  <c r="O232" i="2"/>
  <c r="P232" i="2" s="1"/>
  <c r="O233" i="2"/>
  <c r="P233" i="2" s="1"/>
  <c r="O234" i="2"/>
  <c r="P234" i="2" s="1"/>
  <c r="O235" i="2"/>
  <c r="P235" i="2" s="1"/>
  <c r="O236" i="2"/>
  <c r="P236" i="2" s="1"/>
  <c r="O237" i="2"/>
  <c r="P237" i="2" s="1"/>
  <c r="O238" i="2"/>
  <c r="P238" i="2" s="1"/>
  <c r="O239" i="2"/>
  <c r="P239" i="2" s="1"/>
  <c r="O240" i="2"/>
  <c r="P240" i="2" s="1"/>
  <c r="O241" i="2"/>
  <c r="P241" i="2" s="1"/>
  <c r="O242" i="2"/>
  <c r="P242" i="2" s="1"/>
  <c r="O243" i="2"/>
  <c r="P243" i="2" s="1"/>
  <c r="O244" i="2"/>
  <c r="P244" i="2" s="1"/>
  <c r="O245" i="2"/>
  <c r="P245" i="2" s="1"/>
  <c r="O246" i="2"/>
  <c r="P246" i="2" s="1"/>
  <c r="O247" i="2"/>
  <c r="P247" i="2" s="1"/>
  <c r="O248" i="2"/>
  <c r="P248" i="2" s="1"/>
  <c r="O249" i="2"/>
  <c r="P249" i="2" s="1"/>
  <c r="O250" i="2"/>
  <c r="P250" i="2" s="1"/>
  <c r="O251" i="2"/>
  <c r="P251" i="2" s="1"/>
  <c r="O252" i="2"/>
  <c r="P252" i="2" s="1"/>
  <c r="O253" i="2"/>
  <c r="P253" i="2" s="1"/>
  <c r="O254" i="2"/>
  <c r="P254" i="2" s="1"/>
  <c r="O255" i="2"/>
  <c r="P255" i="2" s="1"/>
  <c r="O256" i="2"/>
  <c r="P256" i="2" s="1"/>
  <c r="O257" i="2"/>
  <c r="P257" i="2" s="1"/>
  <c r="O258" i="2"/>
  <c r="P258" i="2" s="1"/>
  <c r="O259" i="2"/>
  <c r="P259" i="2" s="1"/>
  <c r="O260" i="2"/>
  <c r="P260" i="2" s="1"/>
  <c r="O261" i="2"/>
  <c r="P261" i="2" s="1"/>
  <c r="O262" i="2"/>
  <c r="P262" i="2" s="1"/>
  <c r="O263" i="2"/>
  <c r="P263" i="2" s="1"/>
  <c r="O264" i="2"/>
  <c r="P264" i="2" s="1"/>
  <c r="O265" i="2"/>
  <c r="P265" i="2" s="1"/>
  <c r="O266" i="2"/>
  <c r="P266" i="2" s="1"/>
  <c r="O267" i="2"/>
  <c r="P267" i="2" s="1"/>
  <c r="O268" i="2"/>
  <c r="P268" i="2" s="1"/>
  <c r="O269" i="2"/>
  <c r="P269" i="2" s="1"/>
  <c r="O270" i="2"/>
  <c r="P270" i="2" s="1"/>
  <c r="O271" i="2"/>
  <c r="P271" i="2" s="1"/>
  <c r="O272" i="2"/>
  <c r="P272" i="2" s="1"/>
  <c r="O273" i="2"/>
  <c r="P273" i="2" s="1"/>
  <c r="O274" i="2"/>
  <c r="P274" i="2" s="1"/>
  <c r="O275" i="2"/>
  <c r="P275" i="2" s="1"/>
  <c r="O276" i="2"/>
  <c r="P276" i="2" s="1"/>
  <c r="O277" i="2"/>
  <c r="P277" i="2" s="1"/>
  <c r="O278" i="2"/>
  <c r="P278" i="2" s="1"/>
  <c r="O279" i="2"/>
  <c r="P279" i="2" s="1"/>
  <c r="O280" i="2"/>
  <c r="P280" i="2" s="1"/>
  <c r="O281" i="2"/>
  <c r="P281" i="2" s="1"/>
  <c r="O282" i="2"/>
  <c r="P282" i="2" s="1"/>
  <c r="O283" i="2"/>
  <c r="P283" i="2" s="1"/>
  <c r="O284" i="2"/>
  <c r="P284" i="2" s="1"/>
  <c r="O285" i="2"/>
  <c r="P285" i="2" s="1"/>
  <c r="O286" i="2"/>
  <c r="P286" i="2" s="1"/>
  <c r="O287" i="2"/>
  <c r="P287" i="2" s="1"/>
  <c r="O288" i="2"/>
  <c r="P288" i="2" s="1"/>
  <c r="O289" i="2"/>
  <c r="P289" i="2" s="1"/>
  <c r="O290" i="2"/>
  <c r="P290" i="2" s="1"/>
  <c r="O291" i="2"/>
  <c r="P291" i="2" s="1"/>
  <c r="O292" i="2"/>
  <c r="P292" i="2" s="1"/>
  <c r="O293" i="2"/>
  <c r="P293" i="2" s="1"/>
  <c r="O294" i="2"/>
  <c r="P294" i="2" s="1"/>
  <c r="O295" i="2"/>
  <c r="P295" i="2" s="1"/>
  <c r="O296" i="2"/>
  <c r="P296" i="2" s="1"/>
  <c r="O297" i="2"/>
  <c r="P297" i="2" s="1"/>
  <c r="O298" i="2"/>
  <c r="P298" i="2" s="1"/>
  <c r="O299" i="2"/>
  <c r="P299" i="2" s="1"/>
  <c r="O300" i="2"/>
  <c r="P300" i="2" s="1"/>
  <c r="O301" i="2"/>
  <c r="P301" i="2" s="1"/>
  <c r="O302" i="2"/>
  <c r="P302" i="2" s="1"/>
  <c r="O303" i="2"/>
  <c r="P303" i="2" s="1"/>
  <c r="O304" i="2"/>
  <c r="P304" i="2" s="1"/>
  <c r="O305" i="2"/>
  <c r="P305" i="2" s="1"/>
  <c r="O306" i="2"/>
  <c r="P306" i="2" s="1"/>
  <c r="O307" i="2"/>
  <c r="P307" i="2" s="1"/>
  <c r="O308" i="2"/>
  <c r="P308" i="2" s="1"/>
  <c r="O309" i="2"/>
  <c r="P309" i="2" s="1"/>
  <c r="O310" i="2"/>
  <c r="P310" i="2" s="1"/>
  <c r="O311" i="2"/>
  <c r="P311" i="2" s="1"/>
  <c r="O312" i="2"/>
  <c r="P312" i="2" s="1"/>
  <c r="O313" i="2"/>
  <c r="P313" i="2" s="1"/>
  <c r="O314" i="2"/>
  <c r="P314" i="2" s="1"/>
  <c r="O315" i="2"/>
  <c r="P315" i="2" s="1"/>
  <c r="O316" i="2"/>
  <c r="P316" i="2" s="1"/>
  <c r="O317" i="2"/>
  <c r="P317" i="2" s="1"/>
  <c r="O318" i="2"/>
  <c r="P318" i="2" s="1"/>
  <c r="O319" i="2"/>
  <c r="P319" i="2" s="1"/>
  <c r="O320" i="2"/>
  <c r="P320" i="2" s="1"/>
  <c r="O321" i="2"/>
  <c r="P321" i="2" s="1"/>
  <c r="O322" i="2"/>
  <c r="P322" i="2" s="1"/>
  <c r="O323" i="2"/>
  <c r="P323" i="2" s="1"/>
  <c r="O324" i="2"/>
  <c r="P324" i="2" s="1"/>
  <c r="O325" i="2"/>
  <c r="P325" i="2" s="1"/>
  <c r="O326" i="2"/>
  <c r="P326" i="2" s="1"/>
  <c r="O327" i="2"/>
  <c r="P327" i="2" s="1"/>
  <c r="O328" i="2"/>
  <c r="P328" i="2" s="1"/>
  <c r="O329" i="2"/>
  <c r="P329" i="2" s="1"/>
  <c r="O330" i="2"/>
  <c r="P330" i="2" s="1"/>
  <c r="O331" i="2"/>
  <c r="P331" i="2" s="1"/>
  <c r="O332" i="2"/>
  <c r="P332" i="2" s="1"/>
  <c r="O333" i="2"/>
  <c r="P333" i="2" s="1"/>
  <c r="O334" i="2"/>
  <c r="P334" i="2" s="1"/>
  <c r="O335" i="2"/>
  <c r="P335" i="2" s="1"/>
  <c r="O336" i="2"/>
  <c r="P336" i="2" s="1"/>
  <c r="O337" i="2"/>
  <c r="P337" i="2" s="1"/>
  <c r="O338" i="2"/>
  <c r="P338" i="2" s="1"/>
  <c r="O339" i="2"/>
  <c r="P339" i="2" s="1"/>
  <c r="O340" i="2"/>
  <c r="P340" i="2" s="1"/>
  <c r="O341" i="2"/>
  <c r="P341" i="2" s="1"/>
  <c r="O342" i="2"/>
  <c r="P342" i="2" s="1"/>
  <c r="O343" i="2"/>
  <c r="P343" i="2" s="1"/>
  <c r="O344" i="2"/>
  <c r="P344" i="2" s="1"/>
  <c r="O345" i="2"/>
  <c r="P345" i="2" s="1"/>
  <c r="O346" i="2"/>
  <c r="P346" i="2" s="1"/>
  <c r="O347" i="2"/>
  <c r="P347" i="2" s="1"/>
  <c r="O348" i="2"/>
  <c r="P348" i="2" s="1"/>
  <c r="O349" i="2"/>
  <c r="P349" i="2" s="1"/>
  <c r="O350" i="2"/>
  <c r="P350" i="2" s="1"/>
  <c r="O351" i="2"/>
  <c r="P351" i="2" s="1"/>
  <c r="O352" i="2"/>
  <c r="P352" i="2" s="1"/>
  <c r="O353" i="2"/>
  <c r="P353" i="2" s="1"/>
  <c r="O354" i="2"/>
  <c r="P354" i="2" s="1"/>
  <c r="O355" i="2"/>
  <c r="P355" i="2" s="1"/>
  <c r="O356" i="2"/>
  <c r="P356" i="2" s="1"/>
  <c r="O357" i="2"/>
  <c r="P357" i="2" s="1"/>
  <c r="O358" i="2"/>
  <c r="P358" i="2" s="1"/>
  <c r="O359" i="2"/>
  <c r="P359" i="2" s="1"/>
  <c r="O360" i="2"/>
  <c r="P360" i="2" s="1"/>
  <c r="O361" i="2"/>
  <c r="P361" i="2" s="1"/>
  <c r="O362" i="2"/>
  <c r="P362" i="2" s="1"/>
  <c r="O363" i="2"/>
  <c r="P363" i="2" s="1"/>
  <c r="O364" i="2"/>
  <c r="P364" i="2" s="1"/>
  <c r="O365" i="2"/>
  <c r="P365" i="2" s="1"/>
  <c r="O366" i="2"/>
  <c r="P366" i="2" s="1"/>
  <c r="O367" i="2"/>
  <c r="P367" i="2" s="1"/>
  <c r="O368" i="2"/>
  <c r="P368" i="2" s="1"/>
  <c r="O369" i="2"/>
  <c r="P369" i="2" s="1"/>
  <c r="O370" i="2"/>
  <c r="P370" i="2" s="1"/>
  <c r="O371" i="2"/>
  <c r="P371" i="2" s="1"/>
  <c r="O372" i="2"/>
  <c r="P372" i="2" s="1"/>
  <c r="O373" i="2"/>
  <c r="P373" i="2" s="1"/>
  <c r="O374" i="2"/>
  <c r="P374" i="2" s="1"/>
  <c r="O375" i="2"/>
  <c r="P375" i="2" s="1"/>
  <c r="O376" i="2"/>
  <c r="P376" i="2" s="1"/>
  <c r="O377" i="2"/>
  <c r="P377" i="2" s="1"/>
  <c r="O378" i="2"/>
  <c r="P378" i="2" s="1"/>
  <c r="O379" i="2"/>
  <c r="P379" i="2" s="1"/>
  <c r="O380" i="2"/>
  <c r="P380" i="2" s="1"/>
  <c r="O381" i="2"/>
  <c r="P381" i="2" s="1"/>
  <c r="O382" i="2"/>
  <c r="P382" i="2" s="1"/>
  <c r="O383" i="2"/>
  <c r="P383" i="2" s="1"/>
  <c r="O384" i="2"/>
  <c r="P384" i="2" s="1"/>
  <c r="O385" i="2"/>
  <c r="P385" i="2" s="1"/>
  <c r="O386" i="2"/>
  <c r="P386" i="2" s="1"/>
  <c r="O387" i="2"/>
  <c r="P387" i="2" s="1"/>
  <c r="O388" i="2"/>
  <c r="P388" i="2" s="1"/>
  <c r="O389" i="2"/>
  <c r="P389" i="2" s="1"/>
  <c r="O390" i="2"/>
  <c r="P390" i="2" s="1"/>
  <c r="O391" i="2"/>
  <c r="P391" i="2" s="1"/>
  <c r="O392" i="2"/>
  <c r="P392" i="2" s="1"/>
  <c r="O393" i="2"/>
  <c r="P393" i="2" s="1"/>
  <c r="O394" i="2"/>
  <c r="P394" i="2" s="1"/>
  <c r="O395" i="2"/>
  <c r="P395" i="2" s="1"/>
  <c r="O396" i="2"/>
  <c r="P396" i="2" s="1"/>
  <c r="O397" i="2"/>
  <c r="P397" i="2" s="1"/>
  <c r="O398" i="2"/>
  <c r="P398" i="2" s="1"/>
  <c r="O399" i="2"/>
  <c r="P399" i="2" s="1"/>
  <c r="O400" i="2"/>
  <c r="P400" i="2" s="1"/>
  <c r="O401" i="2"/>
  <c r="P401" i="2" s="1"/>
  <c r="O402" i="2"/>
  <c r="P402" i="2" s="1"/>
  <c r="O403" i="2"/>
  <c r="P403" i="2" s="1"/>
  <c r="O404" i="2"/>
  <c r="P404" i="2" s="1"/>
  <c r="O405" i="2"/>
  <c r="P405" i="2" s="1"/>
  <c r="O406" i="2"/>
  <c r="P406" i="2" s="1"/>
  <c r="O407" i="2"/>
  <c r="P407" i="2" s="1"/>
  <c r="O408" i="2"/>
  <c r="P408" i="2" s="1"/>
  <c r="O409" i="2"/>
  <c r="P409" i="2" s="1"/>
  <c r="O410" i="2"/>
  <c r="P410" i="2" s="1"/>
  <c r="O411" i="2"/>
  <c r="P411" i="2" s="1"/>
  <c r="O412" i="2"/>
  <c r="P412" i="2" s="1"/>
  <c r="O413" i="2"/>
  <c r="P413" i="2" s="1"/>
  <c r="O414" i="2"/>
  <c r="P414" i="2" s="1"/>
  <c r="O415" i="2"/>
  <c r="P415" i="2" s="1"/>
  <c r="O416" i="2"/>
  <c r="P416" i="2" s="1"/>
  <c r="O417" i="2"/>
  <c r="P417" i="2" s="1"/>
  <c r="O418" i="2"/>
  <c r="P418" i="2" s="1"/>
  <c r="O419" i="2"/>
  <c r="P419" i="2" s="1"/>
  <c r="O420" i="2"/>
  <c r="P420" i="2" s="1"/>
  <c r="O421" i="2"/>
  <c r="P421" i="2" s="1"/>
  <c r="O422" i="2"/>
  <c r="P422" i="2" s="1"/>
  <c r="O423" i="2"/>
  <c r="P423" i="2" s="1"/>
  <c r="O424" i="2"/>
  <c r="P424" i="2" s="1"/>
  <c r="O425" i="2"/>
  <c r="P425" i="2" s="1"/>
  <c r="O426" i="2"/>
  <c r="P426" i="2" s="1"/>
  <c r="O427" i="2"/>
  <c r="P427" i="2" s="1"/>
  <c r="O428" i="2"/>
  <c r="P428" i="2" s="1"/>
  <c r="O429" i="2"/>
  <c r="P429" i="2" s="1"/>
  <c r="O430" i="2"/>
  <c r="P430" i="2" s="1"/>
  <c r="O431" i="2"/>
  <c r="P431" i="2" s="1"/>
  <c r="O432" i="2"/>
  <c r="P432" i="2" s="1"/>
  <c r="O433" i="2"/>
  <c r="P433" i="2" s="1"/>
  <c r="O434" i="2"/>
  <c r="P434" i="2" s="1"/>
  <c r="O435" i="2"/>
  <c r="P435" i="2" s="1"/>
  <c r="O436" i="2"/>
  <c r="P436" i="2" s="1"/>
  <c r="O437" i="2"/>
  <c r="P437" i="2" s="1"/>
  <c r="O438" i="2"/>
  <c r="P438" i="2" s="1"/>
  <c r="O439" i="2"/>
  <c r="P439" i="2" s="1"/>
  <c r="O440" i="2"/>
  <c r="P440" i="2" s="1"/>
  <c r="O441" i="2"/>
  <c r="P441" i="2" s="1"/>
  <c r="O442" i="2"/>
  <c r="P442" i="2" s="1"/>
  <c r="O443" i="2"/>
  <c r="P443" i="2" s="1"/>
  <c r="O444" i="2"/>
  <c r="P444" i="2" s="1"/>
  <c r="O445" i="2"/>
  <c r="P445" i="2" s="1"/>
  <c r="O446" i="2"/>
  <c r="P446" i="2" s="1"/>
  <c r="O447" i="2"/>
  <c r="P447" i="2" s="1"/>
  <c r="O448" i="2"/>
  <c r="P448" i="2" s="1"/>
  <c r="O449" i="2"/>
  <c r="P449" i="2" s="1"/>
  <c r="O450" i="2"/>
  <c r="P450" i="2" s="1"/>
  <c r="O451" i="2"/>
  <c r="P451" i="2" s="1"/>
  <c r="O452" i="2"/>
  <c r="P452" i="2" s="1"/>
  <c r="O453" i="2"/>
  <c r="P453" i="2" s="1"/>
  <c r="O454" i="2"/>
  <c r="P454" i="2" s="1"/>
  <c r="O455" i="2"/>
  <c r="P455" i="2" s="1"/>
  <c r="O456" i="2"/>
  <c r="P456" i="2" s="1"/>
  <c r="O457" i="2"/>
  <c r="P457" i="2" s="1"/>
  <c r="O458" i="2"/>
  <c r="P458" i="2" s="1"/>
  <c r="O459" i="2"/>
  <c r="P459" i="2" s="1"/>
  <c r="O460" i="2"/>
  <c r="P460" i="2" s="1"/>
  <c r="O461" i="2"/>
  <c r="P461" i="2" s="1"/>
  <c r="O462" i="2"/>
  <c r="P462" i="2" s="1"/>
  <c r="O463" i="2"/>
  <c r="P463" i="2" s="1"/>
  <c r="O464" i="2"/>
  <c r="P464" i="2" s="1"/>
  <c r="O465" i="2"/>
  <c r="P465" i="2" s="1"/>
  <c r="O466" i="2"/>
  <c r="P466" i="2" s="1"/>
  <c r="O467" i="2"/>
  <c r="P467" i="2" s="1"/>
  <c r="O468" i="2"/>
  <c r="P468" i="2" s="1"/>
  <c r="O469" i="2"/>
  <c r="P469" i="2" s="1"/>
  <c r="O470" i="2"/>
  <c r="P470" i="2" s="1"/>
  <c r="O471" i="2"/>
  <c r="P471" i="2" s="1"/>
  <c r="O472" i="2"/>
  <c r="P472" i="2" s="1"/>
  <c r="O473" i="2"/>
  <c r="P473" i="2" s="1"/>
  <c r="O474" i="2"/>
  <c r="P474" i="2" s="1"/>
  <c r="O475" i="2"/>
  <c r="P475" i="2" s="1"/>
  <c r="O476" i="2"/>
  <c r="P476" i="2" s="1"/>
  <c r="O477" i="2"/>
  <c r="P477" i="2" s="1"/>
  <c r="O478" i="2"/>
  <c r="P478" i="2" s="1"/>
  <c r="O479" i="2"/>
  <c r="P479" i="2" s="1"/>
  <c r="O480" i="2"/>
  <c r="P480" i="2" s="1"/>
  <c r="O481" i="2"/>
  <c r="P481" i="2" s="1"/>
  <c r="O482" i="2"/>
  <c r="P482" i="2" s="1"/>
  <c r="O483" i="2"/>
  <c r="P483" i="2" s="1"/>
  <c r="O484" i="2"/>
  <c r="P484" i="2" s="1"/>
  <c r="O485" i="2"/>
  <c r="P485" i="2" s="1"/>
  <c r="O486" i="2"/>
  <c r="P486" i="2" s="1"/>
  <c r="O487" i="2"/>
  <c r="P487" i="2" s="1"/>
  <c r="O488" i="2"/>
  <c r="P488" i="2" s="1"/>
  <c r="O489" i="2"/>
  <c r="P489" i="2" s="1"/>
  <c r="O490" i="2"/>
  <c r="P490" i="2" s="1"/>
  <c r="O491" i="2"/>
  <c r="P491" i="2" s="1"/>
  <c r="O492" i="2"/>
  <c r="P492" i="2" s="1"/>
  <c r="O493" i="2"/>
  <c r="P493" i="2" s="1"/>
  <c r="O494" i="2"/>
  <c r="P494" i="2" s="1"/>
  <c r="O495" i="2"/>
  <c r="P495" i="2" s="1"/>
  <c r="O496" i="2"/>
  <c r="P496" i="2" s="1"/>
  <c r="O497" i="2"/>
  <c r="P497" i="2" s="1"/>
  <c r="O498" i="2"/>
  <c r="P498" i="2" s="1"/>
  <c r="O499" i="2"/>
  <c r="P499" i="2" s="1"/>
  <c r="O500" i="2"/>
  <c r="P500" i="2" s="1"/>
  <c r="O501" i="2"/>
  <c r="P501" i="2" s="1"/>
  <c r="O502" i="2"/>
  <c r="P502" i="2" s="1"/>
  <c r="O503" i="2"/>
  <c r="P503" i="2" s="1"/>
  <c r="O504" i="2"/>
  <c r="P504" i="2" s="1"/>
  <c r="O505" i="2"/>
  <c r="P505" i="2" s="1"/>
  <c r="O506" i="2"/>
  <c r="P506" i="2" s="1"/>
  <c r="O507" i="2"/>
  <c r="P507" i="2" s="1"/>
  <c r="O508" i="2"/>
  <c r="P508" i="2" s="1"/>
  <c r="O509" i="2"/>
  <c r="P509" i="2" s="1"/>
  <c r="O510" i="2"/>
  <c r="P510" i="2" s="1"/>
  <c r="O511" i="2"/>
  <c r="P511" i="2" s="1"/>
  <c r="O512" i="2"/>
  <c r="P512" i="2" s="1"/>
  <c r="O513" i="2"/>
  <c r="P513" i="2" s="1"/>
  <c r="O514" i="2"/>
  <c r="P514" i="2" s="1"/>
  <c r="O515" i="2"/>
  <c r="P515" i="2" s="1"/>
  <c r="O516" i="2"/>
  <c r="P516" i="2" s="1"/>
  <c r="O517" i="2"/>
  <c r="P517" i="2" s="1"/>
  <c r="O518" i="2"/>
  <c r="P518" i="2" s="1"/>
  <c r="O519" i="2"/>
  <c r="P519" i="2" s="1"/>
  <c r="O520" i="2"/>
  <c r="P520" i="2" s="1"/>
  <c r="O521" i="2"/>
  <c r="P521" i="2" s="1"/>
  <c r="O522" i="2"/>
  <c r="P522" i="2" s="1"/>
  <c r="O523" i="2"/>
  <c r="P523" i="2" s="1"/>
  <c r="O524" i="2"/>
  <c r="P524" i="2" s="1"/>
  <c r="O525" i="2"/>
  <c r="P525" i="2" s="1"/>
  <c r="O526" i="2"/>
  <c r="P526" i="2" s="1"/>
  <c r="O527" i="2"/>
  <c r="P527" i="2" s="1"/>
  <c r="O528" i="2"/>
  <c r="P528" i="2" s="1"/>
  <c r="O529" i="2"/>
  <c r="P529" i="2" s="1"/>
  <c r="O530" i="2"/>
  <c r="P530" i="2" s="1"/>
  <c r="O531" i="2"/>
  <c r="P531" i="2" s="1"/>
  <c r="O532" i="2"/>
  <c r="P532" i="2" s="1"/>
  <c r="O533" i="2"/>
  <c r="P533" i="2" s="1"/>
  <c r="O534" i="2"/>
  <c r="P534" i="2" s="1"/>
  <c r="O535" i="2"/>
  <c r="P535" i="2" s="1"/>
  <c r="O536" i="2"/>
  <c r="P536" i="2" s="1"/>
  <c r="O537" i="2"/>
  <c r="P537" i="2" s="1"/>
  <c r="O538" i="2"/>
  <c r="P538" i="2" s="1"/>
  <c r="O539" i="2"/>
  <c r="P539" i="2" s="1"/>
  <c r="O540" i="2"/>
  <c r="P540" i="2" s="1"/>
  <c r="O541" i="2"/>
  <c r="P541" i="2" s="1"/>
  <c r="O542" i="2"/>
  <c r="P542" i="2" s="1"/>
  <c r="O543" i="2"/>
  <c r="P543" i="2" s="1"/>
  <c r="O544" i="2"/>
  <c r="P544" i="2" s="1"/>
  <c r="O545" i="2"/>
  <c r="P545" i="2" s="1"/>
  <c r="O546" i="2"/>
  <c r="P546" i="2" s="1"/>
  <c r="O547" i="2"/>
  <c r="P547" i="2" s="1"/>
  <c r="O548" i="2"/>
  <c r="P548" i="2" s="1"/>
  <c r="O549" i="2"/>
  <c r="P549" i="2" s="1"/>
  <c r="O550" i="2"/>
  <c r="P550" i="2" s="1"/>
  <c r="O551" i="2"/>
  <c r="P551" i="2" s="1"/>
  <c r="O552" i="2"/>
  <c r="P552" i="2" s="1"/>
  <c r="O553" i="2"/>
  <c r="P553" i="2" s="1"/>
  <c r="O554" i="2"/>
  <c r="P554" i="2" s="1"/>
  <c r="O555" i="2"/>
  <c r="P555" i="2" s="1"/>
  <c r="O556" i="2"/>
  <c r="P556" i="2" s="1"/>
  <c r="O557" i="2"/>
  <c r="P557" i="2" s="1"/>
  <c r="O558" i="2"/>
  <c r="P558" i="2" s="1"/>
  <c r="O559" i="2"/>
  <c r="P559" i="2" s="1"/>
  <c r="O560" i="2"/>
  <c r="P560" i="2" s="1"/>
  <c r="O561" i="2"/>
  <c r="P561" i="2" s="1"/>
  <c r="O562" i="2"/>
  <c r="P562" i="2" s="1"/>
  <c r="O563" i="2"/>
  <c r="P563" i="2" s="1"/>
  <c r="O564" i="2"/>
  <c r="P564" i="2" s="1"/>
  <c r="O565" i="2"/>
  <c r="P565" i="2" s="1"/>
  <c r="O566" i="2"/>
  <c r="P566" i="2" s="1"/>
  <c r="O567" i="2"/>
  <c r="P567" i="2" s="1"/>
  <c r="O568" i="2"/>
  <c r="P568" i="2" s="1"/>
  <c r="O569" i="2"/>
  <c r="P569" i="2" s="1"/>
  <c r="O570" i="2"/>
  <c r="P570" i="2" s="1"/>
  <c r="O571" i="2"/>
  <c r="P571" i="2" s="1"/>
  <c r="O572" i="2"/>
  <c r="P572" i="2" s="1"/>
  <c r="O573" i="2"/>
  <c r="P573" i="2" s="1"/>
  <c r="O574" i="2"/>
  <c r="P574" i="2" s="1"/>
  <c r="O575" i="2"/>
  <c r="P575" i="2" s="1"/>
  <c r="O576" i="2"/>
  <c r="P576" i="2" s="1"/>
  <c r="O577" i="2"/>
  <c r="P577" i="2" s="1"/>
  <c r="O578" i="2"/>
  <c r="P578" i="2" s="1"/>
  <c r="O579" i="2"/>
  <c r="P579" i="2" s="1"/>
  <c r="O580" i="2"/>
  <c r="P580" i="2" s="1"/>
  <c r="O581" i="2"/>
  <c r="P581" i="2" s="1"/>
  <c r="O582" i="2"/>
  <c r="P582" i="2" s="1"/>
  <c r="O583" i="2"/>
  <c r="P583" i="2" s="1"/>
  <c r="O584" i="2"/>
  <c r="P584" i="2" s="1"/>
  <c r="O585" i="2"/>
  <c r="P585" i="2" s="1"/>
  <c r="O586" i="2"/>
  <c r="P586" i="2" s="1"/>
  <c r="O587" i="2"/>
  <c r="P587" i="2" s="1"/>
  <c r="O588" i="2"/>
  <c r="P588" i="2" s="1"/>
  <c r="O589" i="2"/>
  <c r="P589" i="2" s="1"/>
  <c r="O590" i="2"/>
  <c r="P590" i="2" s="1"/>
  <c r="O591" i="2"/>
  <c r="P591" i="2" s="1"/>
  <c r="O592" i="2"/>
  <c r="P592" i="2" s="1"/>
  <c r="O593" i="2"/>
  <c r="P593" i="2" s="1"/>
  <c r="O594" i="2"/>
  <c r="P594" i="2" s="1"/>
  <c r="O595" i="2"/>
  <c r="P595" i="2" s="1"/>
  <c r="O596" i="2"/>
  <c r="P596" i="2" s="1"/>
  <c r="O597" i="2"/>
  <c r="P597" i="2" s="1"/>
  <c r="O598" i="2"/>
  <c r="P598" i="2" s="1"/>
  <c r="O599" i="2"/>
  <c r="P599" i="2" s="1"/>
  <c r="O600" i="2"/>
  <c r="P600" i="2" s="1"/>
  <c r="O601" i="2"/>
  <c r="P601" i="2" s="1"/>
  <c r="O602" i="2"/>
  <c r="P602" i="2" s="1"/>
  <c r="O603" i="2"/>
  <c r="P603" i="2" s="1"/>
  <c r="O604" i="2"/>
  <c r="P604" i="2" s="1"/>
  <c r="O605" i="2"/>
  <c r="P605" i="2" s="1"/>
  <c r="O606" i="2"/>
  <c r="P606" i="2" s="1"/>
  <c r="O607" i="2"/>
  <c r="P607" i="2" s="1"/>
  <c r="O608" i="2"/>
  <c r="P608" i="2" s="1"/>
  <c r="O609" i="2"/>
  <c r="P609" i="2" s="1"/>
  <c r="O610" i="2"/>
  <c r="P610" i="2" s="1"/>
  <c r="O611" i="2"/>
  <c r="P611" i="2" s="1"/>
  <c r="O612" i="2"/>
  <c r="P612" i="2" s="1"/>
  <c r="O613" i="2"/>
  <c r="P613" i="2" s="1"/>
  <c r="O614" i="2"/>
  <c r="P614" i="2" s="1"/>
  <c r="O615" i="2"/>
  <c r="P615" i="2" s="1"/>
  <c r="O616" i="2"/>
  <c r="P616" i="2" s="1"/>
  <c r="O617" i="2"/>
  <c r="P617" i="2" s="1"/>
  <c r="O618" i="2"/>
  <c r="P618" i="2" s="1"/>
  <c r="O619" i="2"/>
  <c r="P619" i="2" s="1"/>
  <c r="O620" i="2"/>
  <c r="P620" i="2" s="1"/>
  <c r="O621" i="2"/>
  <c r="P621" i="2" s="1"/>
  <c r="O622" i="2"/>
  <c r="P622" i="2" s="1"/>
  <c r="O623" i="2"/>
  <c r="P623" i="2" s="1"/>
  <c r="O624" i="2"/>
  <c r="P624" i="2" s="1"/>
  <c r="O625" i="2"/>
  <c r="P625" i="2" s="1"/>
  <c r="O626" i="2"/>
  <c r="P626" i="2" s="1"/>
  <c r="O627" i="2"/>
  <c r="P627" i="2" s="1"/>
  <c r="O628" i="2"/>
  <c r="P628" i="2" s="1"/>
  <c r="O629" i="2"/>
  <c r="P629" i="2" s="1"/>
  <c r="O630" i="2"/>
  <c r="P630" i="2" s="1"/>
  <c r="O631" i="2"/>
  <c r="P631" i="2" s="1"/>
  <c r="O632" i="2"/>
  <c r="P632" i="2" s="1"/>
  <c r="O633" i="2"/>
  <c r="P633" i="2" s="1"/>
  <c r="O634" i="2"/>
  <c r="P634" i="2" s="1"/>
  <c r="O635" i="2"/>
  <c r="P635" i="2" s="1"/>
  <c r="O636" i="2"/>
  <c r="P636" i="2" s="1"/>
  <c r="O637" i="2"/>
  <c r="P637" i="2" s="1"/>
  <c r="O638" i="2"/>
  <c r="P638" i="2" s="1"/>
  <c r="O639" i="2"/>
  <c r="P639" i="2" s="1"/>
  <c r="O640" i="2"/>
  <c r="P640" i="2" s="1"/>
  <c r="O641" i="2"/>
  <c r="P641" i="2" s="1"/>
  <c r="O642" i="2"/>
  <c r="P642" i="2" s="1"/>
  <c r="O643" i="2"/>
  <c r="P643" i="2" s="1"/>
  <c r="O644" i="2"/>
  <c r="P644" i="2" s="1"/>
  <c r="O645" i="2"/>
  <c r="P645" i="2" s="1"/>
  <c r="O646" i="2"/>
  <c r="P646" i="2" s="1"/>
  <c r="O647" i="2"/>
  <c r="P647" i="2" s="1"/>
  <c r="O648" i="2"/>
  <c r="P648" i="2" s="1"/>
  <c r="O649" i="2"/>
  <c r="P649" i="2" s="1"/>
  <c r="O650" i="2"/>
  <c r="P650" i="2" s="1"/>
  <c r="O651" i="2"/>
  <c r="P651" i="2" s="1"/>
  <c r="O652" i="2"/>
  <c r="P652" i="2" s="1"/>
  <c r="O653" i="2"/>
  <c r="P653" i="2" s="1"/>
  <c r="O654" i="2"/>
  <c r="P654" i="2" s="1"/>
  <c r="O655" i="2"/>
  <c r="P655" i="2" s="1"/>
  <c r="O656" i="2"/>
  <c r="P656" i="2" s="1"/>
  <c r="O657" i="2"/>
  <c r="P657" i="2" s="1"/>
  <c r="O658" i="2"/>
  <c r="P658" i="2" s="1"/>
  <c r="O659" i="2"/>
  <c r="P659" i="2" s="1"/>
  <c r="O660" i="2"/>
  <c r="P660" i="2" s="1"/>
  <c r="O661" i="2"/>
  <c r="P661" i="2" s="1"/>
  <c r="O662" i="2"/>
  <c r="P662" i="2" s="1"/>
  <c r="O663" i="2"/>
  <c r="P663" i="2" s="1"/>
  <c r="O664" i="2"/>
  <c r="P664" i="2" s="1"/>
  <c r="O665" i="2"/>
  <c r="P665" i="2" s="1"/>
  <c r="O666" i="2"/>
  <c r="P666" i="2" s="1"/>
  <c r="O667" i="2"/>
  <c r="P667" i="2" s="1"/>
  <c r="O668" i="2"/>
  <c r="P668" i="2" s="1"/>
  <c r="O669" i="2"/>
  <c r="P669" i="2" s="1"/>
  <c r="O670" i="2"/>
  <c r="P670" i="2" s="1"/>
  <c r="O671" i="2"/>
  <c r="P671" i="2" s="1"/>
  <c r="O672" i="2"/>
  <c r="P672" i="2" s="1"/>
  <c r="O673" i="2"/>
  <c r="P673" i="2" s="1"/>
  <c r="O674" i="2"/>
  <c r="P674" i="2" s="1"/>
  <c r="O675" i="2"/>
  <c r="P675" i="2" s="1"/>
  <c r="O676" i="2"/>
  <c r="P676" i="2" s="1"/>
  <c r="O677" i="2"/>
  <c r="P677" i="2" s="1"/>
  <c r="O678" i="2"/>
  <c r="P678" i="2" s="1"/>
  <c r="O679" i="2"/>
  <c r="P679" i="2" s="1"/>
  <c r="O680" i="2"/>
  <c r="P680" i="2" s="1"/>
  <c r="O681" i="2"/>
  <c r="P681" i="2" s="1"/>
  <c r="O682" i="2"/>
  <c r="P682" i="2" s="1"/>
  <c r="O683" i="2"/>
  <c r="P683" i="2" s="1"/>
  <c r="O684" i="2"/>
  <c r="P684" i="2" s="1"/>
  <c r="O685" i="2"/>
  <c r="P685" i="2" s="1"/>
  <c r="O686" i="2"/>
  <c r="P686" i="2" s="1"/>
  <c r="O687" i="2"/>
  <c r="P687" i="2" s="1"/>
  <c r="O688" i="2"/>
  <c r="P688" i="2" s="1"/>
  <c r="O689" i="2"/>
  <c r="P689" i="2" s="1"/>
  <c r="O690" i="2"/>
  <c r="P690" i="2" s="1"/>
  <c r="O691" i="2"/>
  <c r="P691" i="2" s="1"/>
  <c r="O692" i="2"/>
  <c r="P692" i="2" s="1"/>
  <c r="O693" i="2"/>
  <c r="P693" i="2" s="1"/>
  <c r="O694" i="2"/>
  <c r="P694" i="2" s="1"/>
  <c r="O695" i="2"/>
  <c r="P695" i="2" s="1"/>
  <c r="O696" i="2"/>
  <c r="P696" i="2" s="1"/>
  <c r="O697" i="2"/>
  <c r="P697" i="2" s="1"/>
  <c r="O698" i="2"/>
  <c r="P698" i="2" s="1"/>
  <c r="O699" i="2"/>
  <c r="P699" i="2" s="1"/>
  <c r="O700" i="2"/>
  <c r="P700" i="2" s="1"/>
  <c r="O701" i="2"/>
  <c r="P701" i="2" s="1"/>
  <c r="O702" i="2"/>
  <c r="P702" i="2" s="1"/>
  <c r="O703" i="2"/>
  <c r="P703" i="2" s="1"/>
  <c r="O704" i="2"/>
  <c r="P704" i="2" s="1"/>
  <c r="O705" i="2"/>
  <c r="P705" i="2" s="1"/>
  <c r="O706" i="2"/>
  <c r="P706" i="2" s="1"/>
  <c r="O707" i="2"/>
  <c r="P707" i="2" s="1"/>
  <c r="O708" i="2"/>
  <c r="P708" i="2" s="1"/>
  <c r="O709" i="2"/>
  <c r="P709" i="2" s="1"/>
  <c r="O710" i="2"/>
  <c r="P710" i="2" s="1"/>
  <c r="O711" i="2"/>
  <c r="P711" i="2" s="1"/>
  <c r="O712" i="2"/>
  <c r="P712" i="2" s="1"/>
  <c r="O713" i="2"/>
  <c r="P713" i="2" s="1"/>
  <c r="O714" i="2"/>
  <c r="P714" i="2" s="1"/>
  <c r="O715" i="2"/>
  <c r="P715" i="2" s="1"/>
  <c r="O716" i="2"/>
  <c r="P716" i="2" s="1"/>
  <c r="O717" i="2"/>
  <c r="P717" i="2" s="1"/>
  <c r="O718" i="2"/>
  <c r="P718" i="2" s="1"/>
  <c r="O719" i="2"/>
  <c r="P719" i="2" s="1"/>
  <c r="O720" i="2"/>
  <c r="P720" i="2" s="1"/>
  <c r="O721" i="2"/>
  <c r="P721" i="2" s="1"/>
  <c r="O722" i="2"/>
  <c r="P722" i="2" s="1"/>
  <c r="O723" i="2"/>
  <c r="P723" i="2" s="1"/>
  <c r="O724" i="2"/>
  <c r="P724" i="2" s="1"/>
  <c r="O725" i="2"/>
  <c r="P725" i="2" s="1"/>
  <c r="O726" i="2"/>
  <c r="P726" i="2" s="1"/>
  <c r="O727" i="2"/>
  <c r="P727" i="2" s="1"/>
  <c r="O728" i="2"/>
  <c r="P728" i="2" s="1"/>
  <c r="O729" i="2"/>
  <c r="P729" i="2" s="1"/>
  <c r="O730" i="2"/>
  <c r="P730" i="2" s="1"/>
  <c r="O731" i="2"/>
  <c r="P731" i="2" s="1"/>
  <c r="O732" i="2"/>
  <c r="P732" i="2" s="1"/>
  <c r="O733" i="2"/>
  <c r="P733" i="2" s="1"/>
  <c r="O734" i="2"/>
  <c r="P734" i="2" s="1"/>
  <c r="O735" i="2"/>
  <c r="P735" i="2" s="1"/>
  <c r="O736" i="2"/>
  <c r="P736" i="2" s="1"/>
  <c r="O737" i="2"/>
  <c r="P737" i="2" s="1"/>
  <c r="O738" i="2"/>
  <c r="P738" i="2" s="1"/>
  <c r="O739" i="2"/>
  <c r="P739" i="2" s="1"/>
  <c r="O740" i="2"/>
  <c r="P740" i="2" s="1"/>
  <c r="O741" i="2"/>
  <c r="P741" i="2" s="1"/>
  <c r="O742" i="2"/>
  <c r="P742" i="2" s="1"/>
  <c r="O743" i="2"/>
  <c r="P743" i="2" s="1"/>
  <c r="O744" i="2"/>
  <c r="P744" i="2" s="1"/>
  <c r="O745" i="2"/>
  <c r="P745" i="2" s="1"/>
  <c r="O746" i="2"/>
  <c r="P746" i="2" s="1"/>
  <c r="O747" i="2"/>
  <c r="P747" i="2" s="1"/>
  <c r="O748" i="2"/>
  <c r="P748" i="2" s="1"/>
  <c r="O749" i="2"/>
  <c r="P749" i="2" s="1"/>
  <c r="O750" i="2"/>
  <c r="P750" i="2" s="1"/>
  <c r="O751" i="2"/>
  <c r="P751" i="2" s="1"/>
  <c r="O752" i="2"/>
  <c r="P752" i="2" s="1"/>
  <c r="O753" i="2"/>
  <c r="P753" i="2" s="1"/>
  <c r="O754" i="2"/>
  <c r="P754" i="2" s="1"/>
  <c r="O755" i="2"/>
  <c r="P755" i="2" s="1"/>
  <c r="O756" i="2"/>
  <c r="P756" i="2" s="1"/>
  <c r="O757" i="2"/>
  <c r="P757" i="2" s="1"/>
  <c r="O758" i="2"/>
  <c r="P758" i="2" s="1"/>
  <c r="O759" i="2"/>
  <c r="P759" i="2" s="1"/>
  <c r="O760" i="2"/>
  <c r="P760" i="2" s="1"/>
  <c r="O761" i="2"/>
  <c r="P761" i="2" s="1"/>
  <c r="O762" i="2"/>
  <c r="P762" i="2" s="1"/>
  <c r="O763" i="2"/>
  <c r="P763" i="2" s="1"/>
  <c r="O764" i="2"/>
  <c r="P764" i="2" s="1"/>
  <c r="O765" i="2"/>
  <c r="P765" i="2" s="1"/>
  <c r="O766" i="2"/>
  <c r="P766" i="2" s="1"/>
  <c r="O767" i="2"/>
  <c r="P767" i="2" s="1"/>
  <c r="O768" i="2"/>
  <c r="P768" i="2" s="1"/>
  <c r="O769" i="2"/>
  <c r="P769" i="2" s="1"/>
  <c r="O770" i="2"/>
  <c r="P770" i="2" s="1"/>
  <c r="O771" i="2"/>
  <c r="P771" i="2" s="1"/>
  <c r="O772" i="2"/>
  <c r="P772" i="2" s="1"/>
  <c r="O773" i="2"/>
  <c r="P773" i="2" s="1"/>
  <c r="O774" i="2"/>
  <c r="P774" i="2" s="1"/>
  <c r="O775" i="2"/>
  <c r="P775" i="2" s="1"/>
  <c r="O776" i="2"/>
  <c r="P776" i="2" s="1"/>
  <c r="O777" i="2"/>
  <c r="P777" i="2" s="1"/>
  <c r="O778" i="2"/>
  <c r="P778" i="2" s="1"/>
  <c r="O779" i="2"/>
  <c r="P779" i="2" s="1"/>
  <c r="O780" i="2"/>
  <c r="P780" i="2" s="1"/>
  <c r="O781" i="2"/>
  <c r="P781" i="2" s="1"/>
  <c r="O782" i="2"/>
  <c r="P782" i="2" s="1"/>
  <c r="O783" i="2"/>
  <c r="P783" i="2" s="1"/>
  <c r="O784" i="2"/>
  <c r="P784" i="2" s="1"/>
  <c r="O785" i="2"/>
  <c r="P785" i="2" s="1"/>
  <c r="O786" i="2"/>
  <c r="P786" i="2" s="1"/>
  <c r="O787" i="2"/>
  <c r="P787" i="2" s="1"/>
  <c r="O788" i="2"/>
  <c r="P788" i="2" s="1"/>
  <c r="O789" i="2"/>
  <c r="P789" i="2" s="1"/>
  <c r="O790" i="2"/>
  <c r="P790" i="2" s="1"/>
  <c r="O791" i="2"/>
  <c r="P791" i="2" s="1"/>
  <c r="O792" i="2"/>
  <c r="P792" i="2" s="1"/>
  <c r="O793" i="2"/>
  <c r="P793" i="2" s="1"/>
  <c r="O794" i="2"/>
  <c r="P794" i="2" s="1"/>
  <c r="O795" i="2"/>
  <c r="P795" i="2" s="1"/>
  <c r="O796" i="2"/>
  <c r="P796" i="2" s="1"/>
  <c r="O797" i="2"/>
  <c r="P797" i="2" s="1"/>
  <c r="O798" i="2"/>
  <c r="P798" i="2" s="1"/>
  <c r="O799" i="2"/>
  <c r="P799" i="2" s="1"/>
  <c r="O800" i="2"/>
  <c r="P800" i="2" s="1"/>
  <c r="O801" i="2"/>
  <c r="P801" i="2" s="1"/>
  <c r="O802" i="2"/>
  <c r="P802" i="2" s="1"/>
  <c r="O803" i="2"/>
  <c r="P803" i="2" s="1"/>
  <c r="O804" i="2"/>
  <c r="P804" i="2" s="1"/>
  <c r="O805" i="2"/>
  <c r="P805" i="2" s="1"/>
  <c r="O806" i="2"/>
  <c r="P806" i="2" s="1"/>
  <c r="O807" i="2"/>
  <c r="P807" i="2" s="1"/>
  <c r="O808" i="2"/>
  <c r="P808" i="2" s="1"/>
  <c r="O809" i="2"/>
  <c r="P809" i="2" s="1"/>
  <c r="O810" i="2"/>
  <c r="P810" i="2" s="1"/>
  <c r="O811" i="2"/>
  <c r="P811" i="2" s="1"/>
  <c r="O812" i="2"/>
  <c r="P812" i="2" s="1"/>
  <c r="O813" i="2"/>
  <c r="P813" i="2" s="1"/>
  <c r="O814" i="2"/>
  <c r="P814" i="2" s="1"/>
  <c r="O815" i="2"/>
  <c r="P815" i="2" s="1"/>
  <c r="O816" i="2"/>
  <c r="P816" i="2" s="1"/>
  <c r="O817" i="2"/>
  <c r="P817" i="2" s="1"/>
  <c r="O818" i="2"/>
  <c r="P818" i="2" s="1"/>
  <c r="O819" i="2"/>
  <c r="P819" i="2" s="1"/>
  <c r="O820" i="2"/>
  <c r="P820" i="2" s="1"/>
  <c r="O821" i="2"/>
  <c r="P821" i="2" s="1"/>
  <c r="O822" i="2"/>
  <c r="P822" i="2" s="1"/>
  <c r="O823" i="2"/>
  <c r="P823" i="2" s="1"/>
  <c r="O824" i="2"/>
  <c r="P824" i="2" s="1"/>
  <c r="O825" i="2"/>
  <c r="P825" i="2" s="1"/>
  <c r="O826" i="2"/>
  <c r="P826" i="2" s="1"/>
  <c r="O827" i="2"/>
  <c r="P827" i="2" s="1"/>
  <c r="O828" i="2"/>
  <c r="P828" i="2" s="1"/>
  <c r="O829" i="2"/>
  <c r="P829" i="2" s="1"/>
  <c r="O830" i="2"/>
  <c r="P830" i="2" s="1"/>
  <c r="O831" i="2"/>
  <c r="P831" i="2" s="1"/>
  <c r="O832" i="2"/>
  <c r="P832" i="2" s="1"/>
  <c r="O833" i="2"/>
  <c r="P833" i="2" s="1"/>
  <c r="O834" i="2"/>
  <c r="P834" i="2" s="1"/>
  <c r="O835" i="2"/>
  <c r="P835" i="2" s="1"/>
  <c r="O836" i="2"/>
  <c r="P836" i="2" s="1"/>
  <c r="O837" i="2"/>
  <c r="P837" i="2" s="1"/>
  <c r="O838" i="2"/>
  <c r="P838" i="2" s="1"/>
  <c r="O839" i="2"/>
  <c r="P839" i="2" s="1"/>
  <c r="O840" i="2"/>
  <c r="P840" i="2" s="1"/>
  <c r="O841" i="2"/>
  <c r="P841" i="2" s="1"/>
  <c r="O842" i="2"/>
  <c r="P842" i="2" s="1"/>
  <c r="O843" i="2"/>
  <c r="P843" i="2" s="1"/>
  <c r="O844" i="2"/>
  <c r="P844" i="2" s="1"/>
  <c r="O845" i="2"/>
  <c r="P845" i="2" s="1"/>
  <c r="O846" i="2"/>
  <c r="P846" i="2" s="1"/>
  <c r="O847" i="2"/>
  <c r="P847" i="2" s="1"/>
  <c r="O848" i="2"/>
  <c r="P848" i="2" s="1"/>
  <c r="O849" i="2"/>
  <c r="P849" i="2" s="1"/>
  <c r="O850" i="2"/>
  <c r="P850" i="2" s="1"/>
  <c r="O851" i="2"/>
  <c r="P851" i="2" s="1"/>
  <c r="O852" i="2"/>
  <c r="P852" i="2" s="1"/>
  <c r="O853" i="2"/>
  <c r="P853" i="2" s="1"/>
  <c r="O854" i="2"/>
  <c r="P854" i="2" s="1"/>
  <c r="O855" i="2"/>
  <c r="P855" i="2" s="1"/>
  <c r="O856" i="2"/>
  <c r="P856" i="2" s="1"/>
  <c r="O857" i="2"/>
  <c r="P857" i="2" s="1"/>
  <c r="O858" i="2"/>
  <c r="P858" i="2" s="1"/>
  <c r="O859" i="2"/>
  <c r="P859" i="2" s="1"/>
  <c r="O860" i="2"/>
  <c r="P860" i="2" s="1"/>
  <c r="O861" i="2"/>
  <c r="P861" i="2" s="1"/>
  <c r="O862" i="2"/>
  <c r="P862" i="2" s="1"/>
  <c r="O863" i="2"/>
  <c r="P863" i="2" s="1"/>
  <c r="O864" i="2"/>
  <c r="P864" i="2" s="1"/>
  <c r="O865" i="2"/>
  <c r="P865" i="2" s="1"/>
  <c r="O866" i="2"/>
  <c r="P866" i="2" s="1"/>
  <c r="O867" i="2"/>
  <c r="P867" i="2" s="1"/>
  <c r="O868" i="2"/>
  <c r="P868" i="2" s="1"/>
  <c r="O869" i="2"/>
  <c r="P869" i="2" s="1"/>
  <c r="O870" i="2"/>
  <c r="P870" i="2" s="1"/>
  <c r="O871" i="2"/>
  <c r="P871" i="2" s="1"/>
  <c r="O872" i="2"/>
  <c r="P872" i="2" s="1"/>
  <c r="O873" i="2"/>
  <c r="P873" i="2" s="1"/>
  <c r="O874" i="2"/>
  <c r="P874" i="2" s="1"/>
  <c r="O875" i="2"/>
  <c r="P875" i="2" s="1"/>
  <c r="O876" i="2"/>
  <c r="P876" i="2" s="1"/>
  <c r="O877" i="2"/>
  <c r="P877" i="2" s="1"/>
  <c r="O878" i="2"/>
  <c r="P878" i="2" s="1"/>
  <c r="O879" i="2"/>
  <c r="P879" i="2" s="1"/>
  <c r="O880" i="2"/>
  <c r="P880" i="2" s="1"/>
  <c r="O881" i="2"/>
  <c r="P881" i="2" s="1"/>
  <c r="O882" i="2"/>
  <c r="P882" i="2" s="1"/>
  <c r="O883" i="2"/>
  <c r="P883" i="2" s="1"/>
  <c r="O884" i="2"/>
  <c r="P884" i="2" s="1"/>
  <c r="O885" i="2"/>
  <c r="P885" i="2" s="1"/>
  <c r="O886" i="2"/>
  <c r="P886" i="2" s="1"/>
  <c r="O887" i="2"/>
  <c r="P887" i="2" s="1"/>
  <c r="O888" i="2"/>
  <c r="P888" i="2" s="1"/>
  <c r="O889" i="2"/>
  <c r="P889" i="2" s="1"/>
  <c r="O890" i="2"/>
  <c r="P890" i="2" s="1"/>
  <c r="O891" i="2"/>
  <c r="P891" i="2" s="1"/>
  <c r="O892" i="2"/>
  <c r="P892" i="2" s="1"/>
  <c r="O893" i="2"/>
  <c r="P893" i="2" s="1"/>
  <c r="O894" i="2"/>
  <c r="P894" i="2" s="1"/>
  <c r="O895" i="2"/>
  <c r="P895" i="2" s="1"/>
  <c r="O896" i="2"/>
  <c r="P896" i="2" s="1"/>
  <c r="O897" i="2"/>
  <c r="P897" i="2" s="1"/>
  <c r="O898" i="2"/>
  <c r="P898" i="2" s="1"/>
  <c r="O899" i="2"/>
  <c r="P899" i="2" s="1"/>
  <c r="O900" i="2"/>
  <c r="P900" i="2" s="1"/>
  <c r="O901" i="2"/>
  <c r="P901" i="2" s="1"/>
  <c r="O902" i="2"/>
  <c r="P902" i="2" s="1"/>
  <c r="O903" i="2"/>
  <c r="P903" i="2" s="1"/>
  <c r="O904" i="2"/>
  <c r="P904" i="2" s="1"/>
  <c r="O905" i="2"/>
  <c r="P905" i="2" s="1"/>
  <c r="O906" i="2"/>
  <c r="P906" i="2" s="1"/>
  <c r="O907" i="2"/>
  <c r="P907" i="2" s="1"/>
  <c r="O908" i="2"/>
  <c r="P908" i="2" s="1"/>
  <c r="O909" i="2"/>
  <c r="P909" i="2" s="1"/>
  <c r="O910" i="2"/>
  <c r="P910" i="2" s="1"/>
  <c r="O911" i="2"/>
  <c r="P911" i="2" s="1"/>
  <c r="O912" i="2"/>
  <c r="P912" i="2" s="1"/>
  <c r="O913" i="2"/>
  <c r="P913" i="2" s="1"/>
  <c r="O914" i="2"/>
  <c r="P914" i="2" s="1"/>
  <c r="O915" i="2"/>
  <c r="P915" i="2" s="1"/>
  <c r="O916" i="2"/>
  <c r="P916" i="2" s="1"/>
  <c r="O917" i="2"/>
  <c r="P917" i="2" s="1"/>
  <c r="O918" i="2"/>
  <c r="P918" i="2" s="1"/>
  <c r="O919" i="2"/>
  <c r="P919" i="2" s="1"/>
  <c r="O920" i="2"/>
  <c r="P920" i="2" s="1"/>
  <c r="O921" i="2"/>
  <c r="P921" i="2" s="1"/>
  <c r="O922" i="2"/>
  <c r="P922" i="2" s="1"/>
  <c r="O923" i="2"/>
  <c r="P923" i="2" s="1"/>
  <c r="O924" i="2"/>
  <c r="P924" i="2" s="1"/>
  <c r="O925" i="2"/>
  <c r="P925" i="2" s="1"/>
  <c r="O926" i="2"/>
  <c r="P926" i="2" s="1"/>
  <c r="O927" i="2"/>
  <c r="P927" i="2" s="1"/>
  <c r="O928" i="2"/>
  <c r="P928" i="2" s="1"/>
  <c r="O929" i="2"/>
  <c r="P929" i="2" s="1"/>
  <c r="O930" i="2"/>
  <c r="P930" i="2" s="1"/>
  <c r="O931" i="2"/>
  <c r="P931" i="2" s="1"/>
  <c r="O932" i="2"/>
  <c r="P932" i="2" s="1"/>
  <c r="O933" i="2"/>
  <c r="P933" i="2" s="1"/>
  <c r="O934" i="2"/>
  <c r="P934" i="2" s="1"/>
  <c r="O935" i="2"/>
  <c r="P935" i="2" s="1"/>
  <c r="O936" i="2"/>
  <c r="P936" i="2" s="1"/>
  <c r="O937" i="2"/>
  <c r="P937" i="2" s="1"/>
  <c r="O938" i="2"/>
  <c r="P938" i="2" s="1"/>
  <c r="O939" i="2"/>
  <c r="P939" i="2" s="1"/>
  <c r="O940" i="2"/>
  <c r="P940" i="2" s="1"/>
  <c r="O941" i="2"/>
  <c r="P941" i="2" s="1"/>
  <c r="O942" i="2"/>
  <c r="P942" i="2" s="1"/>
  <c r="O943" i="2"/>
  <c r="P943" i="2" s="1"/>
  <c r="O944" i="2"/>
  <c r="P944" i="2" s="1"/>
  <c r="O945" i="2"/>
  <c r="P945" i="2" s="1"/>
  <c r="O946" i="2"/>
  <c r="P946" i="2" s="1"/>
  <c r="O947" i="2"/>
  <c r="P947" i="2" s="1"/>
  <c r="O948" i="2"/>
  <c r="P948" i="2" s="1"/>
  <c r="O949" i="2"/>
  <c r="P949" i="2" s="1"/>
  <c r="O950" i="2"/>
  <c r="P950" i="2" s="1"/>
  <c r="O951" i="2"/>
  <c r="P951" i="2" s="1"/>
  <c r="O952" i="2"/>
  <c r="P952" i="2" s="1"/>
  <c r="O953" i="2"/>
  <c r="P953" i="2" s="1"/>
  <c r="O954" i="2"/>
  <c r="P954" i="2" s="1"/>
  <c r="O955" i="2"/>
  <c r="P955" i="2" s="1"/>
  <c r="O956" i="2"/>
  <c r="P956" i="2" s="1"/>
  <c r="O957" i="2"/>
  <c r="P957" i="2" s="1"/>
  <c r="O958" i="2"/>
  <c r="P958" i="2" s="1"/>
  <c r="O959" i="2"/>
  <c r="P959" i="2" s="1"/>
  <c r="O960" i="2"/>
  <c r="P960" i="2" s="1"/>
  <c r="O961" i="2"/>
  <c r="P961" i="2" s="1"/>
  <c r="O962" i="2"/>
  <c r="P962" i="2" s="1"/>
  <c r="O963" i="2"/>
  <c r="P963" i="2" s="1"/>
  <c r="O964" i="2"/>
  <c r="P964" i="2" s="1"/>
  <c r="O965" i="2"/>
  <c r="P965" i="2" s="1"/>
  <c r="O966" i="2"/>
  <c r="P966" i="2" s="1"/>
  <c r="O967" i="2"/>
  <c r="P967" i="2" s="1"/>
  <c r="O968" i="2"/>
  <c r="P968" i="2" s="1"/>
  <c r="O969" i="2"/>
  <c r="P969" i="2" s="1"/>
  <c r="O970" i="2"/>
  <c r="P970" i="2" s="1"/>
  <c r="O971" i="2"/>
  <c r="P971" i="2" s="1"/>
  <c r="O972" i="2"/>
  <c r="P972" i="2" s="1"/>
  <c r="O973" i="2"/>
  <c r="P973" i="2" s="1"/>
  <c r="O974" i="2"/>
  <c r="P974" i="2" s="1"/>
  <c r="O975" i="2"/>
  <c r="P975" i="2" s="1"/>
  <c r="O976" i="2"/>
  <c r="P976" i="2" s="1"/>
  <c r="O977" i="2"/>
  <c r="P977" i="2" s="1"/>
  <c r="O978" i="2"/>
  <c r="P978" i="2" s="1"/>
  <c r="O979" i="2"/>
  <c r="P979" i="2" s="1"/>
  <c r="O980" i="2"/>
  <c r="P980" i="2" s="1"/>
  <c r="O981" i="2"/>
  <c r="P981" i="2" s="1"/>
  <c r="O982" i="2"/>
  <c r="P982" i="2" s="1"/>
  <c r="O983" i="2"/>
  <c r="P983" i="2" s="1"/>
  <c r="O984" i="2"/>
  <c r="P984" i="2" s="1"/>
  <c r="O985" i="2"/>
  <c r="P985" i="2" s="1"/>
  <c r="O986" i="2"/>
  <c r="P986" i="2" s="1"/>
  <c r="O987" i="2"/>
  <c r="P987" i="2" s="1"/>
  <c r="O988" i="2"/>
  <c r="P988" i="2" s="1"/>
  <c r="O989" i="2"/>
  <c r="P989" i="2" s="1"/>
  <c r="O990" i="2"/>
  <c r="P990" i="2" s="1"/>
  <c r="O991" i="2"/>
  <c r="P991" i="2" s="1"/>
  <c r="O992" i="2"/>
  <c r="P992" i="2" s="1"/>
  <c r="O993" i="2"/>
  <c r="P993" i="2" s="1"/>
  <c r="O994" i="2"/>
  <c r="P994" i="2" s="1"/>
  <c r="O995" i="2"/>
  <c r="P995" i="2" s="1"/>
  <c r="O996" i="2"/>
  <c r="P996" i="2" s="1"/>
  <c r="O997" i="2"/>
  <c r="P997" i="2" s="1"/>
  <c r="O998" i="2"/>
  <c r="P998" i="2" s="1"/>
  <c r="O999" i="2"/>
  <c r="P999" i="2" s="1"/>
  <c r="O1000" i="2"/>
  <c r="P1000" i="2" s="1"/>
  <c r="O1001" i="2"/>
  <c r="P1001" i="2" s="1"/>
  <c r="O1002" i="2"/>
  <c r="P1002" i="2" s="1"/>
  <c r="O1003" i="2"/>
  <c r="P1003" i="2" s="1"/>
  <c r="O1004" i="2"/>
  <c r="P1004" i="2" s="1"/>
  <c r="O1005" i="2"/>
  <c r="P1005" i="2" s="1"/>
  <c r="O1006" i="2"/>
  <c r="P1006" i="2" s="1"/>
  <c r="O1007" i="2"/>
  <c r="P1007" i="2" s="1"/>
  <c r="O1008" i="2"/>
  <c r="P1008" i="2" s="1"/>
  <c r="O1009" i="2"/>
  <c r="P1009" i="2" s="1"/>
  <c r="O1010" i="2"/>
  <c r="P1010" i="2" s="1"/>
  <c r="O1011" i="2"/>
  <c r="P1011" i="2" s="1"/>
  <c r="O1012" i="2"/>
  <c r="P1012" i="2" s="1"/>
  <c r="O1013" i="2"/>
  <c r="P1013" i="2" s="1"/>
  <c r="O1014" i="2"/>
  <c r="P1014" i="2" s="1"/>
  <c r="O1015" i="2"/>
  <c r="P1015" i="2" s="1"/>
  <c r="O1016" i="2"/>
  <c r="P1016" i="2" s="1"/>
  <c r="O1017" i="2"/>
  <c r="P1017" i="2" s="1"/>
  <c r="O1018" i="2"/>
  <c r="P1018" i="2" s="1"/>
  <c r="O1019" i="2"/>
  <c r="P1019" i="2" s="1"/>
  <c r="O1020" i="2"/>
  <c r="P1020" i="2" s="1"/>
  <c r="O1021" i="2"/>
  <c r="P1021" i="2" s="1"/>
  <c r="O1022" i="2"/>
  <c r="P1022" i="2" s="1"/>
  <c r="O1023" i="2"/>
  <c r="P1023" i="2" s="1"/>
  <c r="O1024" i="2"/>
  <c r="P1024" i="2" s="1"/>
  <c r="O1025" i="2"/>
  <c r="P1025" i="2" s="1"/>
  <c r="O1026" i="2"/>
  <c r="P1026" i="2" s="1"/>
  <c r="O1027" i="2"/>
  <c r="P1027" i="2" s="1"/>
  <c r="O1028" i="2"/>
  <c r="P1028" i="2" s="1"/>
  <c r="O1029" i="2"/>
  <c r="P1029" i="2" s="1"/>
  <c r="O1030" i="2"/>
  <c r="P1030" i="2" s="1"/>
  <c r="O1031" i="2"/>
  <c r="P1031" i="2" s="1"/>
  <c r="O1032" i="2"/>
  <c r="P1032" i="2" s="1"/>
  <c r="O1033" i="2"/>
  <c r="P1033" i="2" s="1"/>
  <c r="O1034" i="2"/>
  <c r="P1034" i="2" s="1"/>
  <c r="O1035" i="2"/>
  <c r="P1035" i="2" s="1"/>
  <c r="O1036" i="2"/>
  <c r="P1036" i="2" s="1"/>
  <c r="O1037" i="2"/>
  <c r="P1037" i="2" s="1"/>
  <c r="O1038" i="2"/>
  <c r="P1038" i="2" s="1"/>
  <c r="O1039" i="2"/>
  <c r="P1039" i="2" s="1"/>
  <c r="O1040" i="2"/>
  <c r="P1040" i="2" s="1"/>
  <c r="O1041" i="2"/>
  <c r="P1041" i="2" s="1"/>
  <c r="O1042" i="2"/>
  <c r="P1042" i="2" s="1"/>
  <c r="O1043" i="2"/>
  <c r="P1043" i="2" s="1"/>
  <c r="O1044" i="2"/>
  <c r="P1044" i="2" s="1"/>
  <c r="O1045" i="2"/>
  <c r="P1045" i="2" s="1"/>
  <c r="O1046" i="2"/>
  <c r="P1046" i="2" s="1"/>
  <c r="O1047" i="2"/>
  <c r="P1047" i="2" s="1"/>
  <c r="O1048" i="2"/>
  <c r="P1048" i="2" s="1"/>
  <c r="O1049" i="2"/>
  <c r="P1049" i="2" s="1"/>
  <c r="O1050" i="2"/>
  <c r="P1050" i="2" s="1"/>
  <c r="O1051" i="2"/>
  <c r="P1051" i="2" s="1"/>
  <c r="O1052" i="2"/>
  <c r="P1052" i="2" s="1"/>
  <c r="O1053" i="2"/>
  <c r="P1053" i="2" s="1"/>
  <c r="O1054" i="2"/>
  <c r="P1054" i="2" s="1"/>
  <c r="O1055" i="2"/>
  <c r="P1055" i="2" s="1"/>
  <c r="O1056" i="2"/>
  <c r="P1056" i="2" s="1"/>
  <c r="O1057" i="2"/>
  <c r="P1057" i="2" s="1"/>
  <c r="O1058" i="2"/>
  <c r="P1058" i="2" s="1"/>
  <c r="O1059" i="2"/>
  <c r="P1059" i="2" s="1"/>
  <c r="O1060" i="2"/>
  <c r="P1060" i="2" s="1"/>
  <c r="O1061" i="2"/>
  <c r="P1061" i="2" s="1"/>
  <c r="O1062" i="2"/>
  <c r="P1062" i="2" s="1"/>
  <c r="O1063" i="2"/>
  <c r="P1063" i="2" s="1"/>
  <c r="O1064" i="2"/>
  <c r="P1064" i="2" s="1"/>
  <c r="O1065" i="2"/>
  <c r="P1065" i="2" s="1"/>
  <c r="O1066" i="2"/>
  <c r="P1066" i="2" s="1"/>
  <c r="O1067" i="2"/>
  <c r="P1067" i="2" s="1"/>
  <c r="O1068" i="2"/>
  <c r="P1068" i="2" s="1"/>
  <c r="O1069" i="2"/>
  <c r="P1069" i="2" s="1"/>
  <c r="O1070" i="2"/>
  <c r="P1070" i="2" s="1"/>
  <c r="O1071" i="2"/>
  <c r="P1071" i="2" s="1"/>
  <c r="O1072" i="2"/>
  <c r="P1072" i="2" s="1"/>
  <c r="O1073" i="2"/>
  <c r="P1073" i="2" s="1"/>
  <c r="O1074" i="2"/>
  <c r="P1074" i="2" s="1"/>
  <c r="O1075" i="2"/>
  <c r="P1075" i="2" s="1"/>
  <c r="O1076" i="2"/>
  <c r="P1076" i="2" s="1"/>
  <c r="O1077" i="2"/>
  <c r="P1077" i="2" s="1"/>
  <c r="O1078" i="2"/>
  <c r="P1078" i="2" s="1"/>
  <c r="O1079" i="2"/>
  <c r="P1079" i="2" s="1"/>
  <c r="O1080" i="2"/>
  <c r="P1080" i="2" s="1"/>
  <c r="O1081" i="2"/>
  <c r="P1081" i="2" s="1"/>
  <c r="O1082" i="2"/>
  <c r="P1082" i="2" s="1"/>
  <c r="O1083" i="2"/>
  <c r="P1083" i="2" s="1"/>
  <c r="O1084" i="2"/>
  <c r="P1084" i="2" s="1"/>
  <c r="O1085" i="2"/>
  <c r="P1085" i="2" s="1"/>
  <c r="O1086" i="2"/>
  <c r="P1086" i="2" s="1"/>
  <c r="O1087" i="2"/>
  <c r="P1087" i="2" s="1"/>
  <c r="O1088" i="2"/>
  <c r="P1088" i="2" s="1"/>
  <c r="O1089" i="2"/>
  <c r="P1089" i="2" s="1"/>
  <c r="O1090" i="2"/>
  <c r="P1090" i="2" s="1"/>
  <c r="O1091" i="2"/>
  <c r="P1091" i="2" s="1"/>
  <c r="O1092" i="2"/>
  <c r="P1092" i="2" s="1"/>
  <c r="O1093" i="2"/>
  <c r="P1093" i="2" s="1"/>
  <c r="O1094" i="2"/>
  <c r="P1094" i="2" s="1"/>
  <c r="O1095" i="2"/>
  <c r="P1095" i="2" s="1"/>
  <c r="O1096" i="2"/>
  <c r="P1096" i="2" s="1"/>
  <c r="O1097" i="2"/>
  <c r="P1097" i="2" s="1"/>
  <c r="O1098" i="2"/>
  <c r="P1098" i="2" s="1"/>
  <c r="O1099" i="2"/>
  <c r="P1099" i="2" s="1"/>
  <c r="O1100" i="2"/>
  <c r="P1100" i="2" s="1"/>
  <c r="O1101" i="2"/>
  <c r="P1101" i="2" s="1"/>
  <c r="O1102" i="2"/>
  <c r="P1102" i="2" s="1"/>
  <c r="O1103" i="2"/>
  <c r="P1103" i="2" s="1"/>
  <c r="O1104" i="2"/>
  <c r="P1104" i="2" s="1"/>
  <c r="O1105" i="2"/>
  <c r="P1105" i="2" s="1"/>
  <c r="O1106" i="2"/>
  <c r="P1106" i="2" s="1"/>
  <c r="O1107" i="2"/>
  <c r="P1107" i="2" s="1"/>
  <c r="O1108" i="2"/>
  <c r="P1108" i="2" s="1"/>
  <c r="O1109" i="2"/>
  <c r="P1109" i="2" s="1"/>
  <c r="O1110" i="2"/>
  <c r="P1110" i="2" s="1"/>
  <c r="O1111" i="2"/>
  <c r="P1111" i="2" s="1"/>
  <c r="O1112" i="2"/>
  <c r="P1112" i="2" s="1"/>
  <c r="O1113" i="2"/>
  <c r="P1113" i="2" s="1"/>
  <c r="O1114" i="2"/>
  <c r="P1114" i="2" s="1"/>
  <c r="O1115" i="2"/>
  <c r="P1115" i="2" s="1"/>
  <c r="O1116" i="2"/>
  <c r="P1116" i="2" s="1"/>
  <c r="O1117" i="2"/>
  <c r="P1117" i="2" s="1"/>
  <c r="O1118" i="2"/>
  <c r="P1118" i="2" s="1"/>
  <c r="O1119" i="2"/>
  <c r="P1119" i="2" s="1"/>
  <c r="O1120" i="2"/>
  <c r="P1120" i="2" s="1"/>
  <c r="O1121" i="2"/>
  <c r="P1121" i="2" s="1"/>
  <c r="O1122" i="2"/>
  <c r="P1122" i="2" s="1"/>
  <c r="O1123" i="2"/>
  <c r="P1123" i="2" s="1"/>
  <c r="O1124" i="2"/>
  <c r="P1124" i="2" s="1"/>
  <c r="O1125" i="2"/>
  <c r="P1125" i="2" s="1"/>
  <c r="O1126" i="2"/>
  <c r="P1126" i="2" s="1"/>
  <c r="O1127" i="2"/>
  <c r="P1127" i="2" s="1"/>
  <c r="O1128" i="2"/>
  <c r="P1128" i="2" s="1"/>
  <c r="O1129" i="2"/>
  <c r="P1129" i="2" s="1"/>
  <c r="O1130" i="2"/>
  <c r="P1130" i="2" s="1"/>
  <c r="O1131" i="2"/>
  <c r="P1131" i="2" s="1"/>
  <c r="O1132" i="2"/>
  <c r="P1132" i="2" s="1"/>
  <c r="O1133" i="2"/>
  <c r="P1133" i="2" s="1"/>
  <c r="O1134" i="2"/>
  <c r="P1134" i="2" s="1"/>
  <c r="O1135" i="2"/>
  <c r="P1135" i="2" s="1"/>
  <c r="O1136" i="2"/>
  <c r="P1136" i="2" s="1"/>
  <c r="O1137" i="2"/>
  <c r="P1137" i="2" s="1"/>
  <c r="O1138" i="2"/>
  <c r="P1138" i="2" s="1"/>
  <c r="O1139" i="2"/>
  <c r="P1139" i="2" s="1"/>
  <c r="O1140" i="2"/>
  <c r="P1140" i="2" s="1"/>
  <c r="O1141" i="2"/>
  <c r="P1141" i="2" s="1"/>
  <c r="O1142" i="2"/>
  <c r="P1142" i="2" s="1"/>
  <c r="O1143" i="2"/>
  <c r="P1143" i="2" s="1"/>
  <c r="O1144" i="2"/>
  <c r="P1144" i="2" s="1"/>
  <c r="O1145" i="2"/>
  <c r="P1145" i="2" s="1"/>
  <c r="O1146" i="2"/>
  <c r="P1146" i="2" s="1"/>
  <c r="O1147" i="2"/>
  <c r="P1147" i="2" s="1"/>
  <c r="O1148" i="2"/>
  <c r="P1148" i="2" s="1"/>
  <c r="O1149" i="2"/>
  <c r="P1149" i="2" s="1"/>
  <c r="O1150" i="2"/>
  <c r="P1150" i="2" s="1"/>
  <c r="O1151" i="2"/>
  <c r="P1151" i="2" s="1"/>
  <c r="O1152" i="2"/>
  <c r="P1152" i="2" s="1"/>
  <c r="O1153" i="2"/>
  <c r="P1153" i="2" s="1"/>
  <c r="O1154" i="2"/>
  <c r="P1154" i="2" s="1"/>
  <c r="O1155" i="2"/>
  <c r="P1155" i="2" s="1"/>
  <c r="O1156" i="2"/>
  <c r="P1156" i="2" s="1"/>
  <c r="O1157" i="2"/>
  <c r="P1157" i="2" s="1"/>
  <c r="O1158" i="2"/>
  <c r="P1158" i="2" s="1"/>
  <c r="O1159" i="2"/>
  <c r="P1159" i="2" s="1"/>
  <c r="O1160" i="2"/>
  <c r="P1160" i="2" s="1"/>
  <c r="O1161" i="2"/>
  <c r="P1161" i="2" s="1"/>
  <c r="O1162" i="2"/>
  <c r="P1162" i="2" s="1"/>
  <c r="O1163" i="2"/>
  <c r="P1163" i="2" s="1"/>
  <c r="O1164" i="2"/>
  <c r="P1164" i="2" s="1"/>
  <c r="O1165" i="2"/>
  <c r="P1165" i="2" s="1"/>
  <c r="O1166" i="2"/>
  <c r="P1166" i="2" s="1"/>
  <c r="O1167" i="2"/>
  <c r="P1167" i="2" s="1"/>
  <c r="O1168" i="2"/>
  <c r="P1168" i="2" s="1"/>
  <c r="O1169" i="2"/>
  <c r="P1169" i="2" s="1"/>
  <c r="O1170" i="2"/>
  <c r="P1170" i="2" s="1"/>
  <c r="O1171" i="2"/>
  <c r="P1171" i="2" s="1"/>
  <c r="O1172" i="2"/>
  <c r="P1172" i="2" s="1"/>
  <c r="O1173" i="2"/>
  <c r="P1173" i="2" s="1"/>
  <c r="O1174" i="2"/>
  <c r="P1174" i="2" s="1"/>
  <c r="O1175" i="2"/>
  <c r="P1175" i="2" s="1"/>
  <c r="O1176" i="2"/>
  <c r="P1176" i="2" s="1"/>
  <c r="O1177" i="2"/>
  <c r="P1177" i="2" s="1"/>
  <c r="O1178" i="2"/>
  <c r="P1178" i="2" s="1"/>
  <c r="O1179" i="2"/>
  <c r="P1179" i="2" s="1"/>
  <c r="O1180" i="2"/>
  <c r="P1180" i="2" s="1"/>
  <c r="O1181" i="2"/>
  <c r="P1181" i="2" s="1"/>
  <c r="O1182" i="2"/>
  <c r="P1182" i="2" s="1"/>
  <c r="O1183" i="2"/>
  <c r="P1183" i="2" s="1"/>
  <c r="O1184" i="2"/>
  <c r="P1184" i="2" s="1"/>
  <c r="O1185" i="2"/>
  <c r="P1185" i="2" s="1"/>
  <c r="O1186" i="2"/>
  <c r="P1186" i="2" s="1"/>
  <c r="O1187" i="2"/>
  <c r="P1187" i="2" s="1"/>
  <c r="O1188" i="2"/>
  <c r="P1188" i="2" s="1"/>
  <c r="O1189" i="2"/>
  <c r="P1189" i="2" s="1"/>
  <c r="O1190" i="2"/>
  <c r="P1190" i="2" s="1"/>
  <c r="O1191" i="2"/>
  <c r="P1191" i="2" s="1"/>
  <c r="O1192" i="2"/>
  <c r="P1192" i="2" s="1"/>
  <c r="O1193" i="2"/>
  <c r="P1193" i="2" s="1"/>
  <c r="O1194" i="2"/>
  <c r="P1194" i="2" s="1"/>
  <c r="O1195" i="2"/>
  <c r="P1195" i="2" s="1"/>
  <c r="O1196" i="2"/>
  <c r="P1196" i="2" s="1"/>
  <c r="O1197" i="2"/>
  <c r="P1197" i="2" s="1"/>
  <c r="O1198" i="2"/>
  <c r="P1198" i="2" s="1"/>
  <c r="O1199" i="2"/>
  <c r="P1199" i="2" s="1"/>
  <c r="O1200" i="2"/>
  <c r="P1200" i="2" s="1"/>
  <c r="O1201" i="2"/>
  <c r="P1201" i="2" s="1"/>
  <c r="O1202" i="2"/>
  <c r="P1202" i="2" s="1"/>
  <c r="O1203" i="2"/>
  <c r="P1203" i="2" s="1"/>
  <c r="O1204" i="2"/>
  <c r="P1204" i="2" s="1"/>
  <c r="O1205" i="2"/>
  <c r="P1205" i="2" s="1"/>
  <c r="O1206" i="2"/>
  <c r="P1206" i="2" s="1"/>
  <c r="O1207" i="2"/>
  <c r="P1207" i="2" s="1"/>
  <c r="O1208" i="2"/>
  <c r="P1208" i="2" s="1"/>
  <c r="O1209" i="2"/>
  <c r="P1209" i="2" s="1"/>
  <c r="O1210" i="2"/>
  <c r="P1210" i="2" s="1"/>
  <c r="O1211" i="2"/>
  <c r="P1211" i="2" s="1"/>
  <c r="O1212" i="2"/>
  <c r="P1212" i="2" s="1"/>
  <c r="O1213" i="2"/>
  <c r="P1213" i="2" s="1"/>
  <c r="O1214" i="2"/>
  <c r="P1214" i="2" s="1"/>
  <c r="O1215" i="2"/>
  <c r="P1215" i="2" s="1"/>
  <c r="O1216" i="2"/>
  <c r="P1216" i="2" s="1"/>
  <c r="O1217" i="2"/>
  <c r="P1217" i="2" s="1"/>
  <c r="O1218" i="2"/>
  <c r="P1218" i="2" s="1"/>
  <c r="O1219" i="2"/>
  <c r="P1219" i="2" s="1"/>
  <c r="O1220" i="2"/>
  <c r="P1220" i="2" s="1"/>
  <c r="O1221" i="2"/>
  <c r="P1221" i="2" s="1"/>
  <c r="O1222" i="2"/>
  <c r="P1222" i="2" s="1"/>
  <c r="O1223" i="2"/>
  <c r="P1223" i="2" s="1"/>
  <c r="O1224" i="2"/>
  <c r="P1224" i="2" s="1"/>
  <c r="O1225" i="2"/>
  <c r="P1225" i="2" s="1"/>
  <c r="O1226" i="2"/>
  <c r="P1226" i="2" s="1"/>
  <c r="O1227" i="2"/>
  <c r="P1227" i="2" s="1"/>
  <c r="O1228" i="2"/>
  <c r="P1228" i="2" s="1"/>
  <c r="O1229" i="2"/>
  <c r="P1229" i="2" s="1"/>
  <c r="O1230" i="2"/>
  <c r="P1230" i="2" s="1"/>
  <c r="O1231" i="2"/>
  <c r="P1231" i="2" s="1"/>
  <c r="O1232" i="2"/>
  <c r="P1232" i="2" s="1"/>
  <c r="O1233" i="2"/>
  <c r="P1233" i="2" s="1"/>
  <c r="O1234" i="2"/>
  <c r="P1234" i="2" s="1"/>
  <c r="O1235" i="2"/>
  <c r="P1235" i="2" s="1"/>
  <c r="O1236" i="2"/>
  <c r="P1236" i="2" s="1"/>
  <c r="O1237" i="2"/>
  <c r="P1237" i="2" s="1"/>
  <c r="O1238" i="2"/>
  <c r="P1238" i="2" s="1"/>
  <c r="O1239" i="2"/>
  <c r="P1239" i="2" s="1"/>
  <c r="O1240" i="2"/>
  <c r="P1240" i="2" s="1"/>
  <c r="O1241" i="2"/>
  <c r="P1241" i="2" s="1"/>
  <c r="O1242" i="2"/>
  <c r="P1242" i="2" s="1"/>
  <c r="O1243" i="2"/>
  <c r="P1243" i="2" s="1"/>
  <c r="O1244" i="2"/>
  <c r="P1244" i="2" s="1"/>
  <c r="O1245" i="2"/>
  <c r="P1245" i="2" s="1"/>
  <c r="O1246" i="2"/>
  <c r="P1246" i="2" s="1"/>
  <c r="O1247" i="2"/>
  <c r="P1247" i="2" s="1"/>
  <c r="O1248" i="2"/>
  <c r="P1248" i="2" s="1"/>
  <c r="O1249" i="2"/>
  <c r="P1249" i="2" s="1"/>
  <c r="O1250" i="2"/>
  <c r="P1250" i="2" s="1"/>
  <c r="O1251" i="2"/>
  <c r="P1251" i="2" s="1"/>
  <c r="O1252" i="2"/>
  <c r="P1252" i="2" s="1"/>
  <c r="O1253" i="2"/>
  <c r="P1253" i="2" s="1"/>
  <c r="O1254" i="2"/>
  <c r="P1254" i="2" s="1"/>
  <c r="O1255" i="2"/>
  <c r="P1255" i="2" s="1"/>
  <c r="O1256" i="2"/>
  <c r="P1256" i="2" s="1"/>
  <c r="O1257" i="2"/>
  <c r="P1257" i="2" s="1"/>
  <c r="O1258" i="2"/>
  <c r="P1258" i="2" s="1"/>
  <c r="O1259" i="2"/>
  <c r="P1259" i="2" s="1"/>
  <c r="O1260" i="2"/>
  <c r="P1260" i="2" s="1"/>
  <c r="O1261" i="2"/>
  <c r="P1261" i="2" s="1"/>
  <c r="O1262" i="2"/>
  <c r="P1262" i="2" s="1"/>
  <c r="O1263" i="2"/>
  <c r="P1263" i="2" s="1"/>
  <c r="O1264" i="2"/>
  <c r="P1264" i="2" s="1"/>
  <c r="O1265" i="2"/>
  <c r="P1265" i="2" s="1"/>
  <c r="O1266" i="2"/>
  <c r="P1266" i="2" s="1"/>
  <c r="O1267" i="2"/>
  <c r="P1267" i="2" s="1"/>
  <c r="O1268" i="2"/>
  <c r="P1268" i="2" s="1"/>
  <c r="O1269" i="2"/>
  <c r="P1269" i="2" s="1"/>
  <c r="O1270" i="2"/>
  <c r="P1270" i="2" s="1"/>
  <c r="O1271" i="2"/>
  <c r="P1271" i="2" s="1"/>
  <c r="O1272" i="2"/>
  <c r="P1272" i="2" s="1"/>
  <c r="O1273" i="2"/>
  <c r="P1273" i="2" s="1"/>
  <c r="O1274" i="2"/>
  <c r="P1274" i="2" s="1"/>
  <c r="O1275" i="2"/>
  <c r="P1275" i="2" s="1"/>
  <c r="O1276" i="2"/>
  <c r="P1276" i="2" s="1"/>
  <c r="O1277" i="2"/>
  <c r="P1277" i="2" s="1"/>
  <c r="O1278" i="2"/>
  <c r="P1278" i="2" s="1"/>
  <c r="O1279" i="2"/>
  <c r="P1279" i="2" s="1"/>
  <c r="O1280" i="2"/>
  <c r="P1280" i="2" s="1"/>
  <c r="O1281" i="2"/>
  <c r="P1281" i="2" s="1"/>
  <c r="O1282" i="2"/>
  <c r="P1282" i="2" s="1"/>
  <c r="O1283" i="2"/>
  <c r="P1283" i="2" s="1"/>
  <c r="O1284" i="2"/>
  <c r="P1284" i="2" s="1"/>
  <c r="O1285" i="2"/>
  <c r="P1285" i="2" s="1"/>
  <c r="O1286" i="2"/>
  <c r="P1286" i="2" s="1"/>
  <c r="O1287" i="2"/>
  <c r="P1287" i="2" s="1"/>
  <c r="O1288" i="2"/>
  <c r="P1288" i="2" s="1"/>
  <c r="O1289" i="2"/>
  <c r="P1289" i="2" s="1"/>
  <c r="O1290" i="2"/>
  <c r="P1290" i="2" s="1"/>
  <c r="O1291" i="2"/>
  <c r="P1291" i="2" s="1"/>
  <c r="O1292" i="2"/>
  <c r="P1292" i="2" s="1"/>
  <c r="O1293" i="2"/>
  <c r="P1293" i="2" s="1"/>
  <c r="O1294" i="2"/>
  <c r="P1294" i="2" s="1"/>
  <c r="O1295" i="2"/>
  <c r="P1295" i="2" s="1"/>
  <c r="O1296" i="2"/>
  <c r="P1296" i="2" s="1"/>
  <c r="O1297" i="2"/>
  <c r="P1297" i="2" s="1"/>
  <c r="O1298" i="2"/>
  <c r="P1298" i="2" s="1"/>
  <c r="O1299" i="2"/>
  <c r="P1299" i="2" s="1"/>
  <c r="O1300" i="2"/>
  <c r="P1300" i="2" s="1"/>
  <c r="O1301" i="2"/>
  <c r="P1301" i="2" s="1"/>
  <c r="O1302" i="2"/>
  <c r="P1302" i="2" s="1"/>
  <c r="O1303" i="2"/>
  <c r="P1303" i="2" s="1"/>
  <c r="O1304" i="2"/>
  <c r="P1304" i="2" s="1"/>
  <c r="O1305" i="2"/>
  <c r="P1305" i="2" s="1"/>
  <c r="O1306" i="2"/>
  <c r="P1306" i="2" s="1"/>
  <c r="O1307" i="2"/>
  <c r="P1307" i="2" s="1"/>
  <c r="O1308" i="2"/>
  <c r="P1308" i="2" s="1"/>
  <c r="O1309" i="2"/>
  <c r="P1309" i="2" s="1"/>
  <c r="O1310" i="2"/>
  <c r="P1310" i="2" s="1"/>
  <c r="O1311" i="2"/>
  <c r="P1311" i="2" s="1"/>
  <c r="O1312" i="2"/>
  <c r="P1312" i="2" s="1"/>
  <c r="O1313" i="2"/>
  <c r="P1313" i="2" s="1"/>
  <c r="O1314" i="2"/>
  <c r="P1314" i="2" s="1"/>
  <c r="O1315" i="2"/>
  <c r="P1315" i="2" s="1"/>
  <c r="O1316" i="2"/>
  <c r="P1316" i="2" s="1"/>
  <c r="O1317" i="2"/>
  <c r="P1317" i="2" s="1"/>
  <c r="O1318" i="2"/>
  <c r="P1318" i="2" s="1"/>
  <c r="O1319" i="2"/>
  <c r="P1319" i="2" s="1"/>
  <c r="O1320" i="2"/>
  <c r="P1320" i="2" s="1"/>
  <c r="O1321" i="2"/>
  <c r="P1321" i="2" s="1"/>
  <c r="O1322" i="2"/>
  <c r="P1322" i="2" s="1"/>
  <c r="O1323" i="2"/>
  <c r="P1323" i="2" s="1"/>
  <c r="O1324" i="2"/>
  <c r="P1324" i="2" s="1"/>
  <c r="O1325" i="2"/>
  <c r="P1325" i="2" s="1"/>
  <c r="O1326" i="2"/>
  <c r="P1326" i="2" s="1"/>
  <c r="O1327" i="2"/>
  <c r="P1327" i="2" s="1"/>
  <c r="O1328" i="2"/>
  <c r="P1328" i="2" s="1"/>
  <c r="O1329" i="2"/>
  <c r="P1329" i="2" s="1"/>
  <c r="O1330" i="2"/>
  <c r="P1330" i="2" s="1"/>
  <c r="O1331" i="2"/>
  <c r="P1331" i="2" s="1"/>
  <c r="O1332" i="2"/>
  <c r="P1332" i="2" s="1"/>
  <c r="O1333" i="2"/>
  <c r="P1333" i="2" s="1"/>
  <c r="O1334" i="2"/>
  <c r="P1334" i="2" s="1"/>
  <c r="O1335" i="2"/>
  <c r="P1335" i="2" s="1"/>
  <c r="O1336" i="2"/>
  <c r="P1336" i="2" s="1"/>
  <c r="O1337" i="2"/>
  <c r="P1337" i="2" s="1"/>
  <c r="O1338" i="2"/>
  <c r="P1338" i="2" s="1"/>
  <c r="O1339" i="2"/>
  <c r="P1339" i="2" s="1"/>
  <c r="O1340" i="2"/>
  <c r="P1340" i="2" s="1"/>
  <c r="O1341" i="2"/>
  <c r="P1341" i="2" s="1"/>
  <c r="O1342" i="2"/>
  <c r="P1342" i="2" s="1"/>
  <c r="O1343" i="2"/>
  <c r="P1343" i="2" s="1"/>
  <c r="O1344" i="2"/>
  <c r="P1344" i="2" s="1"/>
  <c r="O1345" i="2"/>
  <c r="P1345" i="2" s="1"/>
  <c r="O1346" i="2"/>
  <c r="P1346" i="2" s="1"/>
  <c r="O1347" i="2"/>
  <c r="P1347" i="2" s="1"/>
  <c r="O1348" i="2"/>
  <c r="P1348" i="2" s="1"/>
  <c r="O1349" i="2"/>
  <c r="P1349" i="2" s="1"/>
  <c r="O1350" i="2"/>
  <c r="P1350" i="2" s="1"/>
  <c r="O1351" i="2"/>
  <c r="P1351" i="2" s="1"/>
  <c r="O1352" i="2"/>
  <c r="P1352" i="2" s="1"/>
  <c r="O1353" i="2"/>
  <c r="P1353" i="2" s="1"/>
  <c r="O1354" i="2"/>
  <c r="P1354" i="2" s="1"/>
  <c r="O1355" i="2"/>
  <c r="P1355" i="2" s="1"/>
  <c r="O1356" i="2"/>
  <c r="P1356" i="2" s="1"/>
  <c r="O1357" i="2"/>
  <c r="P1357" i="2" s="1"/>
  <c r="O1358" i="2"/>
  <c r="P1358" i="2" s="1"/>
  <c r="O1359" i="2"/>
  <c r="P1359" i="2" s="1"/>
  <c r="O1360" i="2"/>
  <c r="P1360" i="2" s="1"/>
  <c r="O1361" i="2"/>
  <c r="P1361" i="2" s="1"/>
  <c r="O1362" i="2"/>
  <c r="P1362" i="2" s="1"/>
  <c r="O1363" i="2"/>
  <c r="P1363" i="2" s="1"/>
  <c r="O1364" i="2"/>
  <c r="P1364" i="2" s="1"/>
  <c r="O1365" i="2"/>
  <c r="P1365" i="2" s="1"/>
  <c r="O1366" i="2"/>
  <c r="P1366" i="2" s="1"/>
  <c r="O1367" i="2"/>
  <c r="P1367" i="2" s="1"/>
  <c r="O1368" i="2"/>
  <c r="P1368" i="2" s="1"/>
  <c r="O1369" i="2"/>
  <c r="P1369" i="2" s="1"/>
  <c r="O1370" i="2"/>
  <c r="P1370" i="2" s="1"/>
  <c r="O1371" i="2"/>
  <c r="P1371" i="2" s="1"/>
  <c r="O1372" i="2"/>
  <c r="P1372" i="2" s="1"/>
  <c r="O1373" i="2"/>
  <c r="P1373" i="2" s="1"/>
  <c r="O1374" i="2"/>
  <c r="P1374" i="2" s="1"/>
  <c r="O1375" i="2"/>
  <c r="P1375" i="2" s="1"/>
  <c r="O1376" i="2"/>
  <c r="P1376" i="2" s="1"/>
  <c r="O1377" i="2"/>
  <c r="P1377" i="2" s="1"/>
  <c r="O1378" i="2"/>
  <c r="P1378" i="2" s="1"/>
  <c r="O1379" i="2"/>
  <c r="P1379" i="2" s="1"/>
  <c r="O1380" i="2"/>
  <c r="P1380" i="2" s="1"/>
  <c r="O1381" i="2"/>
  <c r="P1381" i="2" s="1"/>
  <c r="O1382" i="2"/>
  <c r="P1382" i="2" s="1"/>
  <c r="O1383" i="2"/>
  <c r="P1383" i="2" s="1"/>
  <c r="O1384" i="2"/>
  <c r="P1384" i="2" s="1"/>
  <c r="O1385" i="2"/>
  <c r="P1385" i="2" s="1"/>
  <c r="O1386" i="2"/>
  <c r="P1386" i="2" s="1"/>
  <c r="O1387" i="2"/>
  <c r="P1387" i="2" s="1"/>
  <c r="O1388" i="2"/>
  <c r="P1388" i="2" s="1"/>
  <c r="O1389" i="2"/>
  <c r="P1389" i="2" s="1"/>
  <c r="O1390" i="2"/>
  <c r="P1390" i="2" s="1"/>
  <c r="O1391" i="2"/>
  <c r="P1391" i="2" s="1"/>
  <c r="O1392" i="2"/>
  <c r="P1392" i="2" s="1"/>
  <c r="O1393" i="2"/>
  <c r="P1393" i="2" s="1"/>
  <c r="O1394" i="2"/>
  <c r="P1394" i="2" s="1"/>
  <c r="O1395" i="2"/>
  <c r="P1395" i="2" s="1"/>
  <c r="O1396" i="2"/>
  <c r="P1396" i="2" s="1"/>
  <c r="O1397" i="2"/>
  <c r="P1397" i="2" s="1"/>
  <c r="O1398" i="2"/>
  <c r="P1398" i="2" s="1"/>
  <c r="O1399" i="2"/>
  <c r="P1399" i="2" s="1"/>
  <c r="O1400" i="2"/>
  <c r="P1400" i="2" s="1"/>
  <c r="O1401" i="2"/>
  <c r="P1401" i="2" s="1"/>
  <c r="O1402" i="2"/>
  <c r="P1402" i="2" s="1"/>
  <c r="O1403" i="2"/>
  <c r="P1403" i="2" s="1"/>
  <c r="O1404" i="2"/>
  <c r="P1404" i="2" s="1"/>
  <c r="O1405" i="2"/>
  <c r="P1405" i="2" s="1"/>
  <c r="O1406" i="2"/>
  <c r="P1406" i="2" s="1"/>
  <c r="O1407" i="2"/>
  <c r="P1407" i="2" s="1"/>
  <c r="O1408" i="2"/>
  <c r="P1408" i="2" s="1"/>
  <c r="O1409" i="2"/>
  <c r="P1409" i="2" s="1"/>
  <c r="O1410" i="2"/>
  <c r="P1410" i="2" s="1"/>
  <c r="O1411" i="2"/>
  <c r="P1411" i="2" s="1"/>
  <c r="O1412" i="2"/>
  <c r="P1412" i="2" s="1"/>
  <c r="O1413" i="2"/>
  <c r="P1413" i="2" s="1"/>
  <c r="O1414" i="2"/>
  <c r="P1414" i="2" s="1"/>
  <c r="O1415" i="2"/>
  <c r="P1415" i="2" s="1"/>
  <c r="O1416" i="2"/>
  <c r="P1416" i="2" s="1"/>
  <c r="O1417" i="2"/>
  <c r="P1417" i="2" s="1"/>
  <c r="O1418" i="2"/>
  <c r="P1418" i="2" s="1"/>
  <c r="O1419" i="2"/>
  <c r="P1419" i="2" s="1"/>
  <c r="O1420" i="2"/>
  <c r="P1420" i="2" s="1"/>
  <c r="O1421" i="2"/>
  <c r="P1421" i="2" s="1"/>
  <c r="O1422" i="2"/>
  <c r="P1422" i="2" s="1"/>
  <c r="O1423" i="2"/>
  <c r="P1423" i="2" s="1"/>
  <c r="O1424" i="2"/>
  <c r="P1424" i="2" s="1"/>
  <c r="O1425" i="2"/>
  <c r="P1425" i="2" s="1"/>
  <c r="O1426" i="2"/>
  <c r="P1426" i="2" s="1"/>
  <c r="O1427" i="2"/>
  <c r="P1427" i="2" s="1"/>
  <c r="O1428" i="2"/>
  <c r="P1428" i="2" s="1"/>
  <c r="O1429" i="2"/>
  <c r="P1429" i="2" s="1"/>
  <c r="O1430" i="2"/>
  <c r="P1430" i="2" s="1"/>
  <c r="O1431" i="2"/>
  <c r="P1431" i="2" s="1"/>
  <c r="O1432" i="2"/>
  <c r="P1432" i="2" s="1"/>
  <c r="O1433" i="2"/>
  <c r="P1433" i="2" s="1"/>
  <c r="O1434" i="2"/>
  <c r="P1434" i="2" s="1"/>
  <c r="O1435" i="2"/>
  <c r="P1435" i="2" s="1"/>
  <c r="O1436" i="2"/>
  <c r="P1436" i="2" s="1"/>
  <c r="O1437" i="2"/>
  <c r="P1437" i="2" s="1"/>
  <c r="O1438" i="2"/>
  <c r="P1438" i="2" s="1"/>
  <c r="O1439" i="2"/>
  <c r="P1439" i="2" s="1"/>
  <c r="O1440" i="2"/>
  <c r="P1440" i="2" s="1"/>
  <c r="O1441" i="2"/>
  <c r="P1441" i="2" s="1"/>
  <c r="O1442" i="2"/>
  <c r="P1442" i="2" s="1"/>
  <c r="O1443" i="2"/>
  <c r="P1443" i="2" s="1"/>
  <c r="O1444" i="2"/>
  <c r="P1444" i="2" s="1"/>
  <c r="O1445" i="2"/>
  <c r="P1445" i="2" s="1"/>
  <c r="O1446" i="2"/>
  <c r="P1446" i="2" s="1"/>
  <c r="O1447" i="2"/>
  <c r="P1447" i="2" s="1"/>
  <c r="O1448" i="2"/>
  <c r="P1448" i="2" s="1"/>
  <c r="O1449" i="2"/>
  <c r="P1449" i="2" s="1"/>
  <c r="O1450" i="2"/>
  <c r="P1450" i="2" s="1"/>
  <c r="O1451" i="2"/>
  <c r="P1451" i="2" s="1"/>
  <c r="O1452" i="2"/>
  <c r="P1452" i="2" s="1"/>
  <c r="O1453" i="2"/>
  <c r="P1453" i="2" s="1"/>
  <c r="O1454" i="2"/>
  <c r="P1454" i="2" s="1"/>
  <c r="O1455" i="2"/>
  <c r="P1455" i="2" s="1"/>
  <c r="O1456" i="2"/>
  <c r="P1456" i="2" s="1"/>
  <c r="O1457" i="2"/>
  <c r="P1457" i="2" s="1"/>
  <c r="O1458" i="2"/>
  <c r="P1458" i="2" s="1"/>
  <c r="O1459" i="2"/>
  <c r="P1459" i="2" s="1"/>
  <c r="O1460" i="2"/>
  <c r="P1460" i="2" s="1"/>
  <c r="O1461" i="2"/>
  <c r="P1461" i="2" s="1"/>
  <c r="O1462" i="2"/>
  <c r="P1462" i="2" s="1"/>
  <c r="O1463" i="2"/>
  <c r="P1463" i="2" s="1"/>
  <c r="O1464" i="2"/>
  <c r="P1464" i="2" s="1"/>
  <c r="O1465" i="2"/>
  <c r="P1465" i="2" s="1"/>
  <c r="O1466" i="2"/>
  <c r="P1466" i="2" s="1"/>
  <c r="O1467" i="2"/>
  <c r="P1467" i="2" s="1"/>
  <c r="O1468" i="2"/>
  <c r="P1468" i="2" s="1"/>
  <c r="O1469" i="2"/>
  <c r="P1469" i="2" s="1"/>
  <c r="O1470" i="2"/>
  <c r="P1470" i="2" s="1"/>
  <c r="O1471" i="2"/>
  <c r="P1471" i="2" s="1"/>
  <c r="O1472" i="2"/>
  <c r="P1472" i="2" s="1"/>
  <c r="O1473" i="2"/>
  <c r="P1473" i="2" s="1"/>
  <c r="O1474" i="2"/>
  <c r="P1474" i="2" s="1"/>
  <c r="O1475" i="2"/>
  <c r="P1475" i="2" s="1"/>
  <c r="O1476" i="2"/>
  <c r="P1476" i="2" s="1"/>
  <c r="O1477" i="2"/>
  <c r="P1477" i="2" s="1"/>
  <c r="O1478" i="2"/>
  <c r="P1478" i="2" s="1"/>
  <c r="O1479" i="2"/>
  <c r="P1479" i="2" s="1"/>
  <c r="O1480" i="2"/>
  <c r="P1480" i="2" s="1"/>
  <c r="O1481" i="2"/>
  <c r="P1481" i="2" s="1"/>
  <c r="O1482" i="2"/>
  <c r="P1482" i="2" s="1"/>
  <c r="O1483" i="2"/>
  <c r="P1483" i="2" s="1"/>
  <c r="O1484" i="2"/>
  <c r="P1484" i="2" s="1"/>
  <c r="O1485" i="2"/>
  <c r="P1485" i="2" s="1"/>
  <c r="O1486" i="2"/>
  <c r="P1486" i="2" s="1"/>
  <c r="O1487" i="2"/>
  <c r="P1487" i="2" s="1"/>
  <c r="O1488" i="2"/>
  <c r="P1488" i="2" s="1"/>
  <c r="O1489" i="2"/>
  <c r="P1489" i="2" s="1"/>
  <c r="O1490" i="2"/>
  <c r="P1490" i="2" s="1"/>
  <c r="O1491" i="2"/>
  <c r="P1491" i="2" s="1"/>
  <c r="O1492" i="2"/>
  <c r="P1492" i="2" s="1"/>
  <c r="O1493" i="2"/>
  <c r="P1493" i="2" s="1"/>
  <c r="O1494" i="2"/>
  <c r="P1494" i="2" s="1"/>
  <c r="O1495" i="2"/>
  <c r="P1495" i="2" s="1"/>
  <c r="O1496" i="2"/>
  <c r="P1496" i="2" s="1"/>
  <c r="O1497" i="2"/>
  <c r="P1497" i="2" s="1"/>
  <c r="O1498" i="2"/>
  <c r="P1498" i="2" s="1"/>
  <c r="O1499" i="2"/>
  <c r="P1499" i="2" s="1"/>
  <c r="O1500" i="2"/>
  <c r="P1500" i="2" s="1"/>
  <c r="O1501" i="2"/>
  <c r="P1501" i="2" s="1"/>
  <c r="O1502" i="2"/>
  <c r="P1502" i="2" s="1"/>
  <c r="O1503" i="2"/>
  <c r="P1503" i="2" s="1"/>
  <c r="O1504" i="2"/>
  <c r="P1504" i="2" s="1"/>
  <c r="O1505" i="2"/>
  <c r="P1505" i="2" s="1"/>
  <c r="O1506" i="2"/>
  <c r="P1506" i="2" s="1"/>
  <c r="O1507" i="2"/>
  <c r="P1507" i="2" s="1"/>
  <c r="O1508" i="2"/>
  <c r="P1508" i="2" s="1"/>
  <c r="O1509" i="2"/>
  <c r="P1509" i="2" s="1"/>
  <c r="O1510" i="2"/>
  <c r="P1510" i="2" s="1"/>
  <c r="O1511" i="2"/>
  <c r="P1511" i="2" s="1"/>
  <c r="O1512" i="2"/>
  <c r="P1512" i="2" s="1"/>
  <c r="O1513" i="2"/>
  <c r="P1513" i="2" s="1"/>
  <c r="O1514" i="2"/>
  <c r="P1514" i="2" s="1"/>
  <c r="O1515" i="2"/>
  <c r="P1515" i="2" s="1"/>
  <c r="O1516" i="2"/>
  <c r="P1516" i="2" s="1"/>
  <c r="O1517" i="2"/>
  <c r="P1517" i="2" s="1"/>
  <c r="O1518" i="2"/>
  <c r="P1518" i="2" s="1"/>
  <c r="O1519" i="2"/>
  <c r="P1519" i="2" s="1"/>
  <c r="O1520" i="2"/>
  <c r="P1520" i="2" s="1"/>
  <c r="O1521" i="2"/>
  <c r="P1521" i="2" s="1"/>
  <c r="O1522" i="2"/>
  <c r="P1522" i="2" s="1"/>
  <c r="O1523" i="2"/>
  <c r="P1523" i="2" s="1"/>
  <c r="O1524" i="2"/>
  <c r="P1524" i="2" s="1"/>
  <c r="O1525" i="2"/>
  <c r="P1525" i="2" s="1"/>
  <c r="O1526" i="2"/>
  <c r="P1526" i="2" s="1"/>
  <c r="O1527" i="2"/>
  <c r="P1527" i="2" s="1"/>
  <c r="O1528" i="2"/>
  <c r="P1528" i="2" s="1"/>
  <c r="O1529" i="2"/>
  <c r="P1529" i="2" s="1"/>
  <c r="O1530" i="2"/>
  <c r="P1530" i="2" s="1"/>
  <c r="O1531" i="2"/>
  <c r="P1531" i="2" s="1"/>
  <c r="O1532" i="2"/>
  <c r="P1532" i="2" s="1"/>
  <c r="O1533" i="2"/>
  <c r="P1533" i="2" s="1"/>
  <c r="O1534" i="2"/>
  <c r="P1534" i="2" s="1"/>
  <c r="O1535" i="2"/>
  <c r="P1535" i="2" s="1"/>
  <c r="O1536" i="2"/>
  <c r="P1536" i="2" s="1"/>
  <c r="O1537" i="2"/>
  <c r="P1537" i="2" s="1"/>
  <c r="O1538" i="2"/>
  <c r="P1538" i="2" s="1"/>
  <c r="O1539" i="2"/>
  <c r="P1539" i="2" s="1"/>
  <c r="O1540" i="2"/>
  <c r="P1540" i="2" s="1"/>
  <c r="O1541" i="2"/>
  <c r="P1541" i="2" s="1"/>
  <c r="O1542" i="2"/>
  <c r="P1542" i="2" s="1"/>
  <c r="O1543" i="2"/>
  <c r="P1543" i="2" s="1"/>
  <c r="O1544" i="2"/>
  <c r="P1544" i="2" s="1"/>
  <c r="O1545" i="2"/>
  <c r="P1545" i="2" s="1"/>
  <c r="O1546" i="2"/>
  <c r="P1546" i="2" s="1"/>
  <c r="O1547" i="2"/>
  <c r="P1547" i="2" s="1"/>
  <c r="O1548" i="2"/>
  <c r="P1548" i="2" s="1"/>
  <c r="O1549" i="2"/>
  <c r="P1549" i="2" s="1"/>
  <c r="O1550" i="2"/>
  <c r="P1550" i="2" s="1"/>
  <c r="O1551" i="2"/>
  <c r="P1551" i="2" s="1"/>
  <c r="O1552" i="2"/>
  <c r="P1552" i="2" s="1"/>
  <c r="O1553" i="2"/>
  <c r="P1553" i="2" s="1"/>
  <c r="O1554" i="2"/>
  <c r="P1554" i="2" s="1"/>
  <c r="O1555" i="2"/>
  <c r="P1555" i="2" s="1"/>
  <c r="O1556" i="2"/>
  <c r="P1556" i="2" s="1"/>
  <c r="O1557" i="2"/>
  <c r="P1557" i="2" s="1"/>
  <c r="O1558" i="2"/>
  <c r="P1558" i="2" s="1"/>
  <c r="O1559" i="2"/>
  <c r="P1559" i="2" s="1"/>
  <c r="O1560" i="2"/>
  <c r="P1560" i="2" s="1"/>
  <c r="O1561" i="2"/>
  <c r="P1561" i="2" s="1"/>
  <c r="O1562" i="2"/>
  <c r="P1562" i="2" s="1"/>
  <c r="O1563" i="2"/>
  <c r="P1563" i="2" s="1"/>
  <c r="O1564" i="2"/>
  <c r="P1564" i="2" s="1"/>
  <c r="O1565" i="2"/>
  <c r="P1565" i="2" s="1"/>
  <c r="O1566" i="2"/>
  <c r="P1566" i="2" s="1"/>
  <c r="O1567" i="2"/>
  <c r="P1567" i="2" s="1"/>
  <c r="O1568" i="2"/>
  <c r="P1568" i="2" s="1"/>
  <c r="O1569" i="2"/>
  <c r="P1569" i="2" s="1"/>
  <c r="O1570" i="2"/>
  <c r="P1570" i="2" s="1"/>
  <c r="O1571" i="2"/>
  <c r="P1571" i="2" s="1"/>
  <c r="O1572" i="2"/>
  <c r="P1572" i="2" s="1"/>
  <c r="O1573" i="2"/>
  <c r="P1573" i="2" s="1"/>
  <c r="O1574" i="2"/>
  <c r="P1574" i="2" s="1"/>
  <c r="O1575" i="2"/>
  <c r="P1575" i="2" s="1"/>
  <c r="O1576" i="2"/>
  <c r="P1576" i="2" s="1"/>
  <c r="O1577" i="2"/>
  <c r="P1577" i="2" s="1"/>
  <c r="O1578" i="2"/>
  <c r="P1578" i="2" s="1"/>
  <c r="O1579" i="2"/>
  <c r="P1579" i="2" s="1"/>
  <c r="O1580" i="2"/>
  <c r="P1580" i="2" s="1"/>
  <c r="O1581" i="2"/>
  <c r="P1581" i="2" s="1"/>
  <c r="O1582" i="2"/>
  <c r="P1582" i="2" s="1"/>
  <c r="O1583" i="2"/>
  <c r="P1583" i="2" s="1"/>
  <c r="O1584" i="2"/>
  <c r="P1584" i="2" s="1"/>
  <c r="O1585" i="2"/>
  <c r="P1585" i="2" s="1"/>
  <c r="O1586" i="2"/>
  <c r="P1586" i="2" s="1"/>
  <c r="O1587" i="2"/>
  <c r="P1587" i="2" s="1"/>
  <c r="O1588" i="2"/>
  <c r="P1588" i="2" s="1"/>
  <c r="O1589" i="2"/>
  <c r="P1589" i="2" s="1"/>
  <c r="O1590" i="2"/>
  <c r="P1590" i="2" s="1"/>
  <c r="O1591" i="2"/>
  <c r="P1591" i="2" s="1"/>
  <c r="O1592" i="2"/>
  <c r="P1592" i="2" s="1"/>
  <c r="O1593" i="2"/>
  <c r="P1593" i="2" s="1"/>
  <c r="O1594" i="2"/>
  <c r="P1594" i="2" s="1"/>
  <c r="O1595" i="2"/>
  <c r="P1595" i="2" s="1"/>
  <c r="O1596" i="2"/>
  <c r="P1596" i="2" s="1"/>
  <c r="O1597" i="2"/>
  <c r="P1597" i="2" s="1"/>
  <c r="O1598" i="2"/>
  <c r="P1598" i="2" s="1"/>
  <c r="O1599" i="2"/>
  <c r="P1599" i="2" s="1"/>
  <c r="O1600" i="2"/>
  <c r="P1600" i="2" s="1"/>
  <c r="O1601" i="2"/>
  <c r="P1601" i="2" s="1"/>
  <c r="O1602" i="2"/>
  <c r="P1602" i="2" s="1"/>
  <c r="O1603" i="2"/>
  <c r="P1603" i="2" s="1"/>
  <c r="O1604" i="2"/>
  <c r="P1604" i="2" s="1"/>
  <c r="O1605" i="2"/>
  <c r="P1605" i="2" s="1"/>
  <c r="O1606" i="2"/>
  <c r="P1606" i="2" s="1"/>
  <c r="O1607" i="2"/>
  <c r="P1607" i="2" s="1"/>
  <c r="O1608" i="2"/>
  <c r="P1608" i="2" s="1"/>
  <c r="O1609" i="2"/>
  <c r="P1609" i="2" s="1"/>
  <c r="O1610" i="2"/>
  <c r="P1610" i="2" s="1"/>
  <c r="O1611" i="2"/>
  <c r="P1611" i="2" s="1"/>
  <c r="O1612" i="2"/>
  <c r="P1612" i="2" s="1"/>
  <c r="O1613" i="2"/>
  <c r="P1613" i="2" s="1"/>
  <c r="O1614" i="2"/>
  <c r="P1614" i="2" s="1"/>
  <c r="O1615" i="2"/>
  <c r="P1615" i="2" s="1"/>
  <c r="O1616" i="2"/>
  <c r="P1616" i="2" s="1"/>
  <c r="O1617" i="2"/>
  <c r="P1617" i="2" s="1"/>
  <c r="O1618" i="2"/>
  <c r="P1618" i="2" s="1"/>
  <c r="O1619" i="2"/>
  <c r="P1619" i="2" s="1"/>
  <c r="O1620" i="2"/>
  <c r="P1620" i="2" s="1"/>
  <c r="O1621" i="2"/>
  <c r="P1621" i="2" s="1"/>
  <c r="O1622" i="2"/>
  <c r="P1622" i="2" s="1"/>
  <c r="O1623" i="2"/>
  <c r="P1623" i="2" s="1"/>
  <c r="O1624" i="2"/>
  <c r="P1624" i="2" s="1"/>
  <c r="O1625" i="2"/>
  <c r="P1625" i="2" s="1"/>
  <c r="O1626" i="2"/>
  <c r="P1626" i="2" s="1"/>
  <c r="O1627" i="2"/>
  <c r="P1627" i="2" s="1"/>
  <c r="O1628" i="2"/>
  <c r="P1628" i="2" s="1"/>
  <c r="O1629" i="2"/>
  <c r="P1629" i="2" s="1"/>
  <c r="O1630" i="2"/>
  <c r="P1630" i="2" s="1"/>
  <c r="O1631" i="2"/>
  <c r="P1631" i="2" s="1"/>
  <c r="O1632" i="2"/>
  <c r="P1632" i="2" s="1"/>
  <c r="O1633" i="2"/>
  <c r="P1633" i="2" s="1"/>
  <c r="O1634" i="2"/>
  <c r="P1634" i="2" s="1"/>
  <c r="O1635" i="2"/>
  <c r="P1635" i="2" s="1"/>
  <c r="O1636" i="2"/>
  <c r="P1636" i="2" s="1"/>
  <c r="O1637" i="2"/>
  <c r="P1637" i="2" s="1"/>
  <c r="O1638" i="2"/>
  <c r="P1638" i="2" s="1"/>
  <c r="O1639" i="2"/>
  <c r="P1639" i="2" s="1"/>
  <c r="O1640" i="2"/>
  <c r="P1640" i="2" s="1"/>
  <c r="O1641" i="2"/>
  <c r="P1641" i="2" s="1"/>
  <c r="O1642" i="2"/>
  <c r="P1642" i="2" s="1"/>
  <c r="O1643" i="2"/>
  <c r="P1643" i="2" s="1"/>
  <c r="O1644" i="2"/>
  <c r="P1644" i="2" s="1"/>
  <c r="O1645" i="2"/>
  <c r="P1645" i="2" s="1"/>
  <c r="O1646" i="2"/>
  <c r="P1646" i="2" s="1"/>
  <c r="O1647" i="2"/>
  <c r="P1647" i="2" s="1"/>
  <c r="O1648" i="2"/>
  <c r="P1648" i="2" s="1"/>
  <c r="O1649" i="2"/>
  <c r="P1649" i="2" s="1"/>
  <c r="O1650" i="2"/>
  <c r="P1650" i="2" s="1"/>
  <c r="O1651" i="2"/>
  <c r="P1651" i="2" s="1"/>
  <c r="O1652" i="2"/>
  <c r="P1652" i="2" s="1"/>
  <c r="O1653" i="2"/>
  <c r="P1653" i="2" s="1"/>
  <c r="O1654" i="2"/>
  <c r="P1654" i="2" s="1"/>
  <c r="O1655" i="2"/>
  <c r="P1655" i="2" s="1"/>
  <c r="O1656" i="2"/>
  <c r="P1656" i="2" s="1"/>
  <c r="O1657" i="2"/>
  <c r="P1657" i="2" s="1"/>
  <c r="O1658" i="2"/>
  <c r="P1658" i="2" s="1"/>
  <c r="O1659" i="2"/>
  <c r="P1659" i="2" s="1"/>
  <c r="O1660" i="2"/>
  <c r="P1660" i="2" s="1"/>
  <c r="O1661" i="2"/>
  <c r="P1661" i="2" s="1"/>
  <c r="O1662" i="2"/>
  <c r="P1662" i="2" s="1"/>
  <c r="O1663" i="2"/>
  <c r="P1663" i="2" s="1"/>
  <c r="O1664" i="2"/>
  <c r="P1664" i="2" s="1"/>
  <c r="O1665" i="2"/>
  <c r="P1665" i="2" s="1"/>
  <c r="O1666" i="2"/>
  <c r="P1666" i="2" s="1"/>
  <c r="O1667" i="2"/>
  <c r="P1667" i="2" s="1"/>
  <c r="O1668" i="2"/>
  <c r="P1668" i="2" s="1"/>
  <c r="O1669" i="2"/>
  <c r="P1669" i="2" s="1"/>
  <c r="O1670" i="2"/>
  <c r="P1670" i="2" s="1"/>
  <c r="O1671" i="2"/>
  <c r="P1671" i="2" s="1"/>
  <c r="O1672" i="2"/>
  <c r="P1672" i="2" s="1"/>
  <c r="O1673" i="2"/>
  <c r="P1673" i="2" s="1"/>
  <c r="O1674" i="2"/>
  <c r="P1674" i="2" s="1"/>
  <c r="O1675" i="2"/>
  <c r="P1675" i="2" s="1"/>
  <c r="O1676" i="2"/>
  <c r="P1676" i="2" s="1"/>
  <c r="O1677" i="2"/>
  <c r="P1677" i="2" s="1"/>
  <c r="O1678" i="2"/>
  <c r="P1678" i="2" s="1"/>
  <c r="O1679" i="2"/>
  <c r="P1679" i="2" s="1"/>
  <c r="O1680" i="2"/>
  <c r="P1680" i="2" s="1"/>
  <c r="O1681" i="2"/>
  <c r="P1681" i="2" s="1"/>
  <c r="O1682" i="2"/>
  <c r="P1682" i="2" s="1"/>
  <c r="O1683" i="2"/>
  <c r="P1683" i="2" s="1"/>
  <c r="O1684" i="2"/>
  <c r="P1684" i="2" s="1"/>
  <c r="O1685" i="2"/>
  <c r="P1685" i="2" s="1"/>
  <c r="O1686" i="2"/>
  <c r="P1686" i="2" s="1"/>
  <c r="O1687" i="2"/>
  <c r="P1687" i="2" s="1"/>
  <c r="O1688" i="2"/>
  <c r="P1688" i="2" s="1"/>
  <c r="O1689" i="2"/>
  <c r="P1689" i="2" s="1"/>
  <c r="O1690" i="2"/>
  <c r="P1690" i="2" s="1"/>
  <c r="O1691" i="2"/>
  <c r="P1691" i="2" s="1"/>
  <c r="O1692" i="2"/>
  <c r="P1692" i="2" s="1"/>
  <c r="O1693" i="2"/>
  <c r="P1693" i="2" s="1"/>
  <c r="O1694" i="2"/>
  <c r="P1694" i="2" s="1"/>
  <c r="O1695" i="2"/>
  <c r="P1695" i="2" s="1"/>
  <c r="O1696" i="2"/>
  <c r="P1696" i="2" s="1"/>
  <c r="O1697" i="2"/>
  <c r="P1697" i="2" s="1"/>
  <c r="O1698" i="2"/>
  <c r="P1698" i="2" s="1"/>
  <c r="O1699" i="2"/>
  <c r="P1699" i="2" s="1"/>
  <c r="O1700" i="2"/>
  <c r="P1700" i="2" s="1"/>
  <c r="O1701" i="2"/>
  <c r="P1701" i="2" s="1"/>
  <c r="O1702" i="2"/>
  <c r="P1702" i="2" s="1"/>
  <c r="O1703" i="2"/>
  <c r="P1703" i="2" s="1"/>
  <c r="O1704" i="2"/>
  <c r="P1704" i="2" s="1"/>
  <c r="O1705" i="2"/>
  <c r="P1705" i="2" s="1"/>
  <c r="O1706" i="2"/>
  <c r="P1706" i="2" s="1"/>
  <c r="O1707" i="2"/>
  <c r="P1707" i="2" s="1"/>
  <c r="O1708" i="2"/>
  <c r="P1708" i="2" s="1"/>
  <c r="O1709" i="2"/>
  <c r="P1709" i="2" s="1"/>
  <c r="O1710" i="2"/>
  <c r="P1710" i="2" s="1"/>
  <c r="O1711" i="2"/>
  <c r="P1711" i="2" s="1"/>
  <c r="O1712" i="2"/>
  <c r="P1712" i="2" s="1"/>
  <c r="O1713" i="2"/>
  <c r="P1713" i="2" s="1"/>
  <c r="O1714" i="2"/>
  <c r="P1714" i="2" s="1"/>
  <c r="O1715" i="2"/>
  <c r="P1715" i="2" s="1"/>
  <c r="O1716" i="2"/>
  <c r="P1716" i="2" s="1"/>
  <c r="O1717" i="2"/>
  <c r="P1717" i="2" s="1"/>
  <c r="O1718" i="2"/>
  <c r="P1718" i="2" s="1"/>
  <c r="O1719" i="2"/>
  <c r="P1719" i="2" s="1"/>
  <c r="O1720" i="2"/>
  <c r="P1720" i="2" s="1"/>
  <c r="O1721" i="2"/>
  <c r="P1721" i="2" s="1"/>
  <c r="O1722" i="2"/>
  <c r="P1722" i="2" s="1"/>
  <c r="O1723" i="2"/>
  <c r="P1723" i="2" s="1"/>
  <c r="O1724" i="2"/>
  <c r="P1724" i="2" s="1"/>
  <c r="O1725" i="2"/>
  <c r="P1725" i="2" s="1"/>
  <c r="O1726" i="2"/>
  <c r="P1726" i="2" s="1"/>
  <c r="O1727" i="2"/>
  <c r="P1727" i="2" s="1"/>
  <c r="O1728" i="2"/>
  <c r="P1728" i="2" s="1"/>
  <c r="O1729" i="2"/>
  <c r="P1729" i="2" s="1"/>
  <c r="O1730" i="2"/>
  <c r="P1730" i="2" s="1"/>
  <c r="O1731" i="2"/>
  <c r="P1731" i="2" s="1"/>
  <c r="O1732" i="2"/>
  <c r="P1732" i="2" s="1"/>
  <c r="O1733" i="2"/>
  <c r="P1733" i="2" s="1"/>
  <c r="O1734" i="2"/>
  <c r="P1734" i="2" s="1"/>
  <c r="O1735" i="2"/>
  <c r="P1735" i="2" s="1"/>
  <c r="O1736" i="2"/>
  <c r="P1736" i="2" s="1"/>
  <c r="O1737" i="2"/>
  <c r="P1737" i="2" s="1"/>
  <c r="O1738" i="2"/>
  <c r="P1738" i="2" s="1"/>
  <c r="O1739" i="2"/>
  <c r="P1739" i="2" s="1"/>
  <c r="O1740" i="2"/>
  <c r="P1740" i="2" s="1"/>
  <c r="O1741" i="2"/>
  <c r="P1741" i="2" s="1"/>
  <c r="O1742" i="2"/>
  <c r="P1742" i="2" s="1"/>
  <c r="O1743" i="2"/>
  <c r="P1743" i="2" s="1"/>
  <c r="O1744" i="2"/>
  <c r="P1744" i="2" s="1"/>
  <c r="O1745" i="2"/>
  <c r="P1745" i="2" s="1"/>
  <c r="O1746" i="2"/>
  <c r="P1746" i="2" s="1"/>
  <c r="O1747" i="2"/>
  <c r="P1747" i="2" s="1"/>
  <c r="O1748" i="2"/>
  <c r="P1748" i="2" s="1"/>
  <c r="O1749" i="2"/>
  <c r="P1749" i="2" s="1"/>
  <c r="O1750" i="2"/>
  <c r="P1750" i="2" s="1"/>
  <c r="O1751" i="2"/>
  <c r="P1751" i="2" s="1"/>
  <c r="O1752" i="2"/>
  <c r="P1752" i="2" s="1"/>
  <c r="O1753" i="2"/>
  <c r="P1753" i="2" s="1"/>
  <c r="O1754" i="2"/>
  <c r="P1754" i="2" s="1"/>
  <c r="O1755" i="2"/>
  <c r="P1755" i="2" s="1"/>
  <c r="O1756" i="2"/>
  <c r="P1756" i="2" s="1"/>
  <c r="O1757" i="2"/>
  <c r="P1757" i="2" s="1"/>
  <c r="O1758" i="2"/>
  <c r="P1758" i="2" s="1"/>
  <c r="O1759" i="2"/>
  <c r="P1759" i="2" s="1"/>
  <c r="O1760" i="2"/>
  <c r="P1760" i="2" s="1"/>
  <c r="O1761" i="2"/>
  <c r="P1761" i="2" s="1"/>
  <c r="O1762" i="2"/>
  <c r="P1762" i="2" s="1"/>
  <c r="O1763" i="2"/>
  <c r="P1763" i="2" s="1"/>
  <c r="O1764" i="2"/>
  <c r="P1764" i="2" s="1"/>
  <c r="O1765" i="2"/>
  <c r="P1765" i="2" s="1"/>
  <c r="O1766" i="2"/>
  <c r="P1766" i="2" s="1"/>
  <c r="O1767" i="2"/>
  <c r="P1767" i="2" s="1"/>
  <c r="O1768" i="2"/>
  <c r="P1768" i="2" s="1"/>
  <c r="O1769" i="2"/>
  <c r="P1769" i="2" s="1"/>
  <c r="O1770" i="2"/>
  <c r="P1770" i="2" s="1"/>
  <c r="O1771" i="2"/>
  <c r="P1771" i="2" s="1"/>
  <c r="O1772" i="2"/>
  <c r="P1772" i="2" s="1"/>
  <c r="O1773" i="2"/>
  <c r="P1773" i="2" s="1"/>
  <c r="O1774" i="2"/>
  <c r="P1774" i="2" s="1"/>
  <c r="O1775" i="2"/>
  <c r="P1775" i="2" s="1"/>
  <c r="O1776" i="2"/>
  <c r="P1776" i="2" s="1"/>
  <c r="O1777" i="2"/>
  <c r="P1777" i="2" s="1"/>
  <c r="O1778" i="2"/>
  <c r="P1778" i="2" s="1"/>
  <c r="O1779" i="2"/>
  <c r="P1779" i="2" s="1"/>
  <c r="O1780" i="2"/>
  <c r="P1780" i="2" s="1"/>
  <c r="O1781" i="2"/>
  <c r="P1781" i="2" s="1"/>
  <c r="O1782" i="2"/>
  <c r="P1782" i="2" s="1"/>
  <c r="O1783" i="2"/>
  <c r="P1783" i="2" s="1"/>
  <c r="O1784" i="2"/>
  <c r="P1784" i="2" s="1"/>
  <c r="O1785" i="2"/>
  <c r="P1785" i="2" s="1"/>
  <c r="O1786" i="2"/>
  <c r="P1786" i="2" s="1"/>
  <c r="O1787" i="2"/>
  <c r="P1787" i="2" s="1"/>
  <c r="O1788" i="2"/>
  <c r="P1788" i="2" s="1"/>
  <c r="O1789" i="2"/>
  <c r="P1789" i="2" s="1"/>
  <c r="O1790" i="2"/>
  <c r="P1790" i="2" s="1"/>
  <c r="O1791" i="2"/>
  <c r="P1791" i="2" s="1"/>
  <c r="O1792" i="2"/>
  <c r="P1792" i="2" s="1"/>
  <c r="O1793" i="2"/>
  <c r="P1793" i="2" s="1"/>
  <c r="O1794" i="2"/>
  <c r="P1794" i="2" s="1"/>
  <c r="O1795" i="2"/>
  <c r="P1795" i="2" s="1"/>
  <c r="O1796" i="2"/>
  <c r="P1796" i="2" s="1"/>
  <c r="O1797" i="2"/>
  <c r="P1797" i="2" s="1"/>
  <c r="O1798" i="2"/>
  <c r="P1798" i="2" s="1"/>
  <c r="O1799" i="2"/>
  <c r="P1799" i="2" s="1"/>
  <c r="O1800" i="2"/>
  <c r="P1800" i="2" s="1"/>
  <c r="O1801" i="2"/>
  <c r="P1801" i="2" s="1"/>
  <c r="O1802" i="2"/>
  <c r="P1802" i="2" s="1"/>
  <c r="O1803" i="2"/>
  <c r="P1803" i="2" s="1"/>
  <c r="O1804" i="2"/>
  <c r="P1804" i="2" s="1"/>
  <c r="O1805" i="2"/>
  <c r="P1805" i="2" s="1"/>
  <c r="O1806" i="2"/>
  <c r="P1806" i="2" s="1"/>
  <c r="O1807" i="2"/>
  <c r="P1807" i="2" s="1"/>
  <c r="O1808" i="2"/>
  <c r="P1808" i="2" s="1"/>
  <c r="O1809" i="2"/>
  <c r="P1809" i="2" s="1"/>
  <c r="O1810" i="2"/>
  <c r="P1810" i="2" s="1"/>
  <c r="O1811" i="2"/>
  <c r="P1811" i="2" s="1"/>
  <c r="O1812" i="2"/>
  <c r="P1812" i="2" s="1"/>
  <c r="O1813" i="2"/>
  <c r="P1813" i="2" s="1"/>
  <c r="O1814" i="2"/>
  <c r="P1814" i="2" s="1"/>
  <c r="O1815" i="2"/>
  <c r="P1815" i="2" s="1"/>
  <c r="O1816" i="2"/>
  <c r="P1816" i="2" s="1"/>
  <c r="O1817" i="2"/>
  <c r="P1817" i="2" s="1"/>
  <c r="O1818" i="2"/>
  <c r="P1818" i="2" s="1"/>
  <c r="O1819" i="2"/>
  <c r="P1819" i="2" s="1"/>
  <c r="O1820" i="2"/>
  <c r="P1820" i="2" s="1"/>
  <c r="O1821" i="2"/>
  <c r="P1821" i="2" s="1"/>
  <c r="O1822" i="2"/>
  <c r="P1822" i="2" s="1"/>
  <c r="O1823" i="2"/>
  <c r="P1823" i="2" s="1"/>
  <c r="O1824" i="2"/>
  <c r="P1824" i="2" s="1"/>
  <c r="O1825" i="2"/>
  <c r="P1825" i="2" s="1"/>
  <c r="O1826" i="2"/>
  <c r="P1826" i="2" s="1"/>
  <c r="O1827" i="2"/>
  <c r="P1827" i="2" s="1"/>
  <c r="O1828" i="2"/>
  <c r="P1828" i="2" s="1"/>
  <c r="O1829" i="2"/>
  <c r="P1829" i="2" s="1"/>
  <c r="O1830" i="2"/>
  <c r="P1830" i="2" s="1"/>
  <c r="O1831" i="2"/>
  <c r="P1831" i="2" s="1"/>
  <c r="O1832" i="2"/>
  <c r="P1832" i="2" s="1"/>
  <c r="O1833" i="2"/>
  <c r="P1833" i="2" s="1"/>
  <c r="O1834" i="2"/>
  <c r="P1834" i="2" s="1"/>
  <c r="O1835" i="2"/>
  <c r="P1835" i="2" s="1"/>
  <c r="O1836" i="2"/>
  <c r="P1836" i="2" s="1"/>
  <c r="O1837" i="2"/>
  <c r="P1837" i="2" s="1"/>
  <c r="O1838" i="2"/>
  <c r="P1838" i="2" s="1"/>
  <c r="O1839" i="2"/>
  <c r="P1839" i="2" s="1"/>
  <c r="O1840" i="2"/>
  <c r="P1840" i="2" s="1"/>
  <c r="O1841" i="2"/>
  <c r="P1841" i="2" s="1"/>
  <c r="O1842" i="2"/>
  <c r="P1842" i="2" s="1"/>
  <c r="O1843" i="2"/>
  <c r="P1843" i="2" s="1"/>
  <c r="O1844" i="2"/>
  <c r="P1844" i="2" s="1"/>
  <c r="O1845" i="2"/>
  <c r="P1845" i="2" s="1"/>
  <c r="O1846" i="2"/>
  <c r="P1846" i="2" s="1"/>
  <c r="O1847" i="2"/>
  <c r="P1847" i="2" s="1"/>
  <c r="O1848" i="2"/>
  <c r="P1848" i="2" s="1"/>
  <c r="O1849" i="2"/>
  <c r="P1849" i="2" s="1"/>
  <c r="O1850" i="2"/>
  <c r="P1850" i="2" s="1"/>
  <c r="O1851" i="2"/>
  <c r="P1851" i="2" s="1"/>
  <c r="O1852" i="2"/>
  <c r="P1852" i="2" s="1"/>
  <c r="O1853" i="2"/>
  <c r="P1853" i="2" s="1"/>
  <c r="O1854" i="2"/>
  <c r="P1854" i="2" s="1"/>
  <c r="O1855" i="2"/>
  <c r="P1855" i="2" s="1"/>
  <c r="O1856" i="2"/>
  <c r="P1856" i="2" s="1"/>
  <c r="O1857" i="2"/>
  <c r="P1857" i="2" s="1"/>
  <c r="O1858" i="2"/>
  <c r="P1858" i="2" s="1"/>
  <c r="O1859" i="2"/>
  <c r="P1859" i="2" s="1"/>
  <c r="O1860" i="2"/>
  <c r="P1860" i="2" s="1"/>
  <c r="O1861" i="2"/>
  <c r="P1861" i="2" s="1"/>
  <c r="O1862" i="2"/>
  <c r="P1862" i="2" s="1"/>
  <c r="O1863" i="2"/>
  <c r="P1863" i="2" s="1"/>
  <c r="O1864" i="2"/>
  <c r="P1864" i="2" s="1"/>
  <c r="O1865" i="2"/>
  <c r="P1865" i="2" s="1"/>
  <c r="O1866" i="2"/>
  <c r="P1866" i="2" s="1"/>
  <c r="O1867" i="2"/>
  <c r="P1867" i="2" s="1"/>
  <c r="O1868" i="2"/>
  <c r="P1868" i="2" s="1"/>
  <c r="O1869" i="2"/>
  <c r="P1869" i="2" s="1"/>
  <c r="O1870" i="2"/>
  <c r="P1870" i="2" s="1"/>
  <c r="O1871" i="2"/>
  <c r="P1871" i="2" s="1"/>
  <c r="O1872" i="2"/>
  <c r="P1872" i="2" s="1"/>
  <c r="O1873" i="2"/>
  <c r="P1873" i="2" s="1"/>
  <c r="O1874" i="2"/>
  <c r="P1874" i="2" s="1"/>
  <c r="O1875" i="2"/>
  <c r="P1875" i="2" s="1"/>
  <c r="O1876" i="2"/>
  <c r="P1876" i="2" s="1"/>
  <c r="O1877" i="2"/>
  <c r="P1877" i="2" s="1"/>
  <c r="O1878" i="2"/>
  <c r="P1878" i="2" s="1"/>
  <c r="O1879" i="2"/>
  <c r="P1879" i="2" s="1"/>
  <c r="O1880" i="2"/>
  <c r="P1880" i="2" s="1"/>
  <c r="O1881" i="2"/>
  <c r="P1881" i="2" s="1"/>
  <c r="O1882" i="2"/>
  <c r="P1882" i="2" s="1"/>
  <c r="O1883" i="2"/>
  <c r="P1883" i="2" s="1"/>
  <c r="O1884" i="2"/>
  <c r="P1884" i="2" s="1"/>
  <c r="O1885" i="2"/>
  <c r="P1885" i="2" s="1"/>
  <c r="O1886" i="2"/>
  <c r="P1886" i="2" s="1"/>
  <c r="O1887" i="2"/>
  <c r="P1887" i="2" s="1"/>
  <c r="O1888" i="2"/>
  <c r="P1888" i="2" s="1"/>
  <c r="O1889" i="2"/>
  <c r="P1889" i="2" s="1"/>
  <c r="O1890" i="2"/>
  <c r="P1890" i="2" s="1"/>
  <c r="O1891" i="2"/>
  <c r="P1891" i="2" s="1"/>
  <c r="O1892" i="2"/>
  <c r="P1892" i="2" s="1"/>
  <c r="O1893" i="2"/>
  <c r="P1893" i="2" s="1"/>
  <c r="O1894" i="2"/>
  <c r="P1894" i="2" s="1"/>
  <c r="O1895" i="2"/>
  <c r="P1895" i="2" s="1"/>
  <c r="O1896" i="2"/>
  <c r="P1896" i="2" s="1"/>
  <c r="O1897" i="2"/>
  <c r="P1897" i="2" s="1"/>
  <c r="O1898" i="2"/>
  <c r="P1898" i="2" s="1"/>
  <c r="O1899" i="2"/>
  <c r="P1899" i="2" s="1"/>
  <c r="O1900" i="2"/>
  <c r="P1900" i="2" s="1"/>
  <c r="O1901" i="2"/>
  <c r="P1901" i="2" s="1"/>
  <c r="O1902" i="2"/>
  <c r="P1902" i="2" s="1"/>
  <c r="O1903" i="2"/>
  <c r="P1903" i="2" s="1"/>
  <c r="O1904" i="2"/>
  <c r="P1904" i="2" s="1"/>
  <c r="O1905" i="2"/>
  <c r="P1905" i="2" s="1"/>
  <c r="O1906" i="2"/>
  <c r="P1906" i="2" s="1"/>
  <c r="O1907" i="2"/>
  <c r="P1907" i="2" s="1"/>
  <c r="O1908" i="2"/>
  <c r="P1908" i="2" s="1"/>
  <c r="O1909" i="2"/>
  <c r="P1909" i="2" s="1"/>
  <c r="O1910" i="2"/>
  <c r="P1910" i="2" s="1"/>
  <c r="O1911" i="2"/>
  <c r="P1911" i="2" s="1"/>
  <c r="O1912" i="2"/>
  <c r="P1912" i="2" s="1"/>
  <c r="O1913" i="2"/>
  <c r="P1913" i="2" s="1"/>
  <c r="O1914" i="2"/>
  <c r="P1914" i="2" s="1"/>
  <c r="O1915" i="2"/>
  <c r="P1915" i="2" s="1"/>
  <c r="O1916" i="2"/>
  <c r="P1916" i="2" s="1"/>
  <c r="O1917" i="2"/>
  <c r="P1917" i="2" s="1"/>
  <c r="O1918" i="2"/>
  <c r="P1918" i="2" s="1"/>
  <c r="O1919" i="2"/>
  <c r="P1919" i="2" s="1"/>
  <c r="O1920" i="2"/>
  <c r="P1920" i="2" s="1"/>
  <c r="O1921" i="2"/>
  <c r="P1921" i="2" s="1"/>
  <c r="O1922" i="2"/>
  <c r="P1922" i="2" s="1"/>
  <c r="O1923" i="2"/>
  <c r="P1923" i="2" s="1"/>
  <c r="O1924" i="2"/>
  <c r="P1924" i="2" s="1"/>
  <c r="O1925" i="2"/>
  <c r="P1925" i="2" s="1"/>
  <c r="O1926" i="2"/>
  <c r="P1926" i="2" s="1"/>
  <c r="O1927" i="2"/>
  <c r="P1927" i="2" s="1"/>
  <c r="O1928" i="2"/>
  <c r="P1928" i="2" s="1"/>
  <c r="O1929" i="2"/>
  <c r="P1929" i="2" s="1"/>
  <c r="O1930" i="2"/>
  <c r="P1930" i="2" s="1"/>
  <c r="O1931" i="2"/>
  <c r="P1931" i="2" s="1"/>
  <c r="O1932" i="2"/>
  <c r="P1932" i="2" s="1"/>
  <c r="O1933" i="2"/>
  <c r="P1933" i="2" s="1"/>
  <c r="O1934" i="2"/>
  <c r="P1934" i="2" s="1"/>
  <c r="O1935" i="2"/>
  <c r="P1935" i="2" s="1"/>
  <c r="O1936" i="2"/>
  <c r="P1936" i="2" s="1"/>
  <c r="O1937" i="2"/>
  <c r="P1937" i="2" s="1"/>
  <c r="O1938" i="2"/>
  <c r="P1938" i="2" s="1"/>
  <c r="O1939" i="2"/>
  <c r="P1939" i="2" s="1"/>
  <c r="O1940" i="2"/>
  <c r="P1940" i="2" s="1"/>
  <c r="O1941" i="2"/>
  <c r="P1941" i="2" s="1"/>
  <c r="O1942" i="2"/>
  <c r="P1942" i="2" s="1"/>
  <c r="O1943" i="2"/>
  <c r="P1943" i="2" s="1"/>
  <c r="O1944" i="2"/>
  <c r="P1944" i="2" s="1"/>
  <c r="O1945" i="2"/>
  <c r="P1945" i="2" s="1"/>
  <c r="O1946" i="2"/>
  <c r="P1946" i="2" s="1"/>
  <c r="O1947" i="2"/>
  <c r="P1947" i="2" s="1"/>
  <c r="O1948" i="2"/>
  <c r="P1948" i="2" s="1"/>
  <c r="O1949" i="2"/>
  <c r="P1949" i="2" s="1"/>
  <c r="O1950" i="2"/>
  <c r="P1950" i="2" s="1"/>
  <c r="O1951" i="2"/>
  <c r="P1951" i="2" s="1"/>
  <c r="O1952" i="2"/>
  <c r="P1952" i="2" s="1"/>
  <c r="O1953" i="2"/>
  <c r="P1953" i="2" s="1"/>
  <c r="O1954" i="2"/>
  <c r="P1954" i="2" s="1"/>
  <c r="O1955" i="2"/>
  <c r="P1955" i="2" s="1"/>
  <c r="O1956" i="2"/>
  <c r="P1956" i="2" s="1"/>
  <c r="O1957" i="2"/>
  <c r="P1957" i="2" s="1"/>
  <c r="O1958" i="2"/>
  <c r="P1958" i="2" s="1"/>
  <c r="O1959" i="2"/>
  <c r="P1959" i="2" s="1"/>
  <c r="O1960" i="2"/>
  <c r="P1960" i="2" s="1"/>
  <c r="O1961" i="2"/>
  <c r="P1961" i="2" s="1"/>
  <c r="O1962" i="2"/>
  <c r="P1962" i="2" s="1"/>
  <c r="O1963" i="2"/>
  <c r="P1963" i="2" s="1"/>
  <c r="O1964" i="2"/>
  <c r="P1964" i="2" s="1"/>
  <c r="O1965" i="2"/>
  <c r="P1965" i="2" s="1"/>
  <c r="O1966" i="2"/>
  <c r="P1966" i="2" s="1"/>
  <c r="O1967" i="2"/>
  <c r="P1967" i="2" s="1"/>
  <c r="O1968" i="2"/>
  <c r="P1968" i="2" s="1"/>
  <c r="O1969" i="2"/>
  <c r="P1969" i="2" s="1"/>
  <c r="O1970" i="2"/>
  <c r="P1970" i="2" s="1"/>
  <c r="O1971" i="2"/>
  <c r="P1971" i="2" s="1"/>
  <c r="O1972" i="2"/>
  <c r="P1972" i="2" s="1"/>
  <c r="O1973" i="2"/>
  <c r="P1973" i="2" s="1"/>
  <c r="O1974" i="2"/>
  <c r="P1974" i="2" s="1"/>
  <c r="O1975" i="2"/>
  <c r="P1975" i="2" s="1"/>
  <c r="O1976" i="2"/>
  <c r="P1976" i="2" s="1"/>
  <c r="O1977" i="2"/>
  <c r="P1977" i="2" s="1"/>
  <c r="O1978" i="2"/>
  <c r="P1978" i="2" s="1"/>
  <c r="O1979" i="2"/>
  <c r="P1979" i="2" s="1"/>
  <c r="O1980" i="2"/>
  <c r="P1980" i="2" s="1"/>
  <c r="O1981" i="2"/>
  <c r="P1981" i="2" s="1"/>
  <c r="O1982" i="2"/>
  <c r="P1982" i="2" s="1"/>
  <c r="O1983" i="2"/>
  <c r="P1983" i="2" s="1"/>
  <c r="O1984" i="2"/>
  <c r="P1984" i="2" s="1"/>
  <c r="O1985" i="2"/>
  <c r="P1985" i="2" s="1"/>
  <c r="O1986" i="2"/>
  <c r="P1986" i="2" s="1"/>
  <c r="O1987" i="2"/>
  <c r="P1987" i="2" s="1"/>
  <c r="O1988" i="2"/>
  <c r="P1988" i="2" s="1"/>
  <c r="O1989" i="2"/>
  <c r="P1989" i="2" s="1"/>
  <c r="O1990" i="2"/>
  <c r="P1990" i="2" s="1"/>
  <c r="O1991" i="2"/>
  <c r="P1991" i="2" s="1"/>
  <c r="O1992" i="2"/>
  <c r="P1992" i="2" s="1"/>
  <c r="O1993" i="2"/>
  <c r="P1993" i="2" s="1"/>
  <c r="O1994" i="2"/>
  <c r="P1994" i="2" s="1"/>
  <c r="O1995" i="2"/>
  <c r="P1995" i="2" s="1"/>
  <c r="O1996" i="2"/>
  <c r="P1996" i="2" s="1"/>
  <c r="O1997" i="2"/>
  <c r="P1997" i="2" s="1"/>
  <c r="O1998" i="2"/>
  <c r="P1998" i="2" s="1"/>
  <c r="O1999" i="2"/>
  <c r="P1999" i="2" s="1"/>
  <c r="O2000" i="2"/>
  <c r="P2000" i="2" s="1"/>
  <c r="O2001" i="2"/>
  <c r="P2001" i="2" s="1"/>
  <c r="O2002" i="2"/>
  <c r="P2002" i="2" s="1"/>
  <c r="O2003" i="2"/>
  <c r="P2003" i="2" s="1"/>
  <c r="O2004" i="2"/>
  <c r="P2004" i="2" s="1"/>
  <c r="O2005" i="2"/>
  <c r="P2005" i="2" s="1"/>
  <c r="O2006" i="2"/>
  <c r="P2006" i="2" s="1"/>
  <c r="O2007" i="2"/>
  <c r="P2007" i="2" s="1"/>
  <c r="O2008" i="2"/>
  <c r="P2008" i="2" s="1"/>
  <c r="O2009" i="2"/>
  <c r="P2009" i="2" s="1"/>
  <c r="O2010" i="2"/>
  <c r="P2010" i="2" s="1"/>
  <c r="O2011" i="2"/>
  <c r="P2011" i="2" s="1"/>
  <c r="O2012" i="2"/>
  <c r="P2012" i="2" s="1"/>
  <c r="O2013" i="2"/>
  <c r="P2013" i="2" s="1"/>
  <c r="O2014" i="2"/>
  <c r="P2014" i="2" s="1"/>
  <c r="O2015" i="2"/>
  <c r="P2015" i="2" s="1"/>
  <c r="O2016" i="2"/>
  <c r="P2016" i="2" s="1"/>
  <c r="O2017" i="2"/>
  <c r="P2017" i="2" s="1"/>
  <c r="O2018" i="2"/>
  <c r="P2018" i="2" s="1"/>
  <c r="O2019" i="2"/>
  <c r="P2019" i="2" s="1"/>
  <c r="O2020" i="2"/>
  <c r="P2020" i="2" s="1"/>
  <c r="O2021" i="2"/>
  <c r="P2021" i="2" s="1"/>
  <c r="O2022" i="2"/>
  <c r="P2022" i="2" s="1"/>
  <c r="O2023" i="2"/>
  <c r="P2023" i="2" s="1"/>
  <c r="O2024" i="2"/>
  <c r="P2024" i="2" s="1"/>
  <c r="O2025" i="2"/>
  <c r="P2025" i="2" s="1"/>
  <c r="O2026" i="2"/>
  <c r="P2026" i="2" s="1"/>
  <c r="O2027" i="2"/>
  <c r="P2027" i="2" s="1"/>
  <c r="O2028" i="2"/>
  <c r="P2028" i="2" s="1"/>
  <c r="O2029" i="2"/>
  <c r="P2029" i="2" s="1"/>
  <c r="O2030" i="2"/>
  <c r="P2030" i="2" s="1"/>
  <c r="O2031" i="2"/>
  <c r="P2031" i="2" s="1"/>
  <c r="O2032" i="2"/>
  <c r="P2032" i="2" s="1"/>
  <c r="O2033" i="2"/>
  <c r="P2033" i="2" s="1"/>
  <c r="O2034" i="2"/>
  <c r="P2034" i="2" s="1"/>
  <c r="O2035" i="2"/>
  <c r="P2035" i="2" s="1"/>
  <c r="O2036" i="2"/>
  <c r="P2036" i="2" s="1"/>
  <c r="O2037" i="2"/>
  <c r="P2037" i="2" s="1"/>
  <c r="O2038" i="2"/>
  <c r="P2038" i="2" s="1"/>
  <c r="O2039" i="2"/>
  <c r="P2039" i="2" s="1"/>
  <c r="O2040" i="2"/>
  <c r="P2040" i="2" s="1"/>
  <c r="O2041" i="2"/>
  <c r="P2041" i="2" s="1"/>
  <c r="O2042" i="2"/>
  <c r="P2042" i="2" s="1"/>
  <c r="O2043" i="2"/>
  <c r="P2043" i="2" s="1"/>
  <c r="O2044" i="2"/>
  <c r="P2044" i="2" s="1"/>
  <c r="O2045" i="2"/>
  <c r="P2045" i="2" s="1"/>
  <c r="O2046" i="2"/>
  <c r="P2046" i="2" s="1"/>
  <c r="O2047" i="2"/>
  <c r="P2047" i="2" s="1"/>
  <c r="O2048" i="2"/>
  <c r="P2048" i="2" s="1"/>
  <c r="O2049" i="2"/>
  <c r="P2049" i="2" s="1"/>
  <c r="O2050" i="2"/>
  <c r="P2050" i="2" s="1"/>
  <c r="O2051" i="2"/>
  <c r="P2051" i="2" s="1"/>
  <c r="O2052" i="2"/>
  <c r="P2052" i="2" s="1"/>
  <c r="O2053" i="2"/>
  <c r="P2053" i="2" s="1"/>
  <c r="O2054" i="2"/>
  <c r="P2054" i="2" s="1"/>
  <c r="O2055" i="2"/>
  <c r="P2055" i="2" s="1"/>
  <c r="O2056" i="2"/>
  <c r="P2056" i="2" s="1"/>
  <c r="O2057" i="2"/>
  <c r="P2057" i="2" s="1"/>
  <c r="O2058" i="2"/>
  <c r="P2058" i="2" s="1"/>
  <c r="O2059" i="2"/>
  <c r="P2059" i="2" s="1"/>
  <c r="O2060" i="2"/>
  <c r="P2060" i="2" s="1"/>
  <c r="O2061" i="2"/>
  <c r="P2061" i="2" s="1"/>
  <c r="O2062" i="2"/>
  <c r="P2062" i="2" s="1"/>
  <c r="O2063" i="2"/>
  <c r="P2063" i="2" s="1"/>
  <c r="O2064" i="2"/>
  <c r="P2064" i="2" s="1"/>
  <c r="O2065" i="2"/>
  <c r="P2065" i="2" s="1"/>
  <c r="O2066" i="2"/>
  <c r="P2066" i="2" s="1"/>
  <c r="O2067" i="2"/>
  <c r="P2067" i="2" s="1"/>
  <c r="O2068" i="2"/>
  <c r="P2068" i="2" s="1"/>
  <c r="O2069" i="2"/>
  <c r="P2069" i="2" s="1"/>
  <c r="O2070" i="2"/>
  <c r="P2070" i="2" s="1"/>
  <c r="O2071" i="2"/>
  <c r="P2071" i="2" s="1"/>
  <c r="O2072" i="2"/>
  <c r="P2072" i="2" s="1"/>
  <c r="O2073" i="2"/>
  <c r="P2073" i="2" s="1"/>
  <c r="O2074" i="2"/>
  <c r="P2074" i="2" s="1"/>
  <c r="O2075" i="2"/>
  <c r="P2075" i="2" s="1"/>
  <c r="O2076" i="2"/>
  <c r="P2076" i="2" s="1"/>
  <c r="O2077" i="2"/>
  <c r="P2077" i="2" s="1"/>
  <c r="O2078" i="2"/>
  <c r="P2078" i="2" s="1"/>
  <c r="O2079" i="2"/>
  <c r="P2079" i="2" s="1"/>
  <c r="O2080" i="2"/>
  <c r="P2080" i="2" s="1"/>
  <c r="O2081" i="2"/>
  <c r="P2081" i="2" s="1"/>
  <c r="O2082" i="2"/>
  <c r="P2082" i="2" s="1"/>
  <c r="O2083" i="2"/>
  <c r="P2083" i="2" s="1"/>
  <c r="O2084" i="2"/>
  <c r="P2084" i="2" s="1"/>
  <c r="O2085" i="2"/>
  <c r="P2085" i="2" s="1"/>
  <c r="O2086" i="2"/>
  <c r="P2086" i="2" s="1"/>
  <c r="O2087" i="2"/>
  <c r="P2087" i="2" s="1"/>
  <c r="O2088" i="2"/>
  <c r="P2088" i="2" s="1"/>
  <c r="O2089" i="2"/>
  <c r="P2089" i="2" s="1"/>
  <c r="O2090" i="2"/>
  <c r="P2090" i="2" s="1"/>
  <c r="O2091" i="2"/>
  <c r="P2091" i="2" s="1"/>
  <c r="O2092" i="2"/>
  <c r="P2092" i="2" s="1"/>
  <c r="O2093" i="2"/>
  <c r="P2093" i="2" s="1"/>
  <c r="O2094" i="2"/>
  <c r="P2094" i="2" s="1"/>
  <c r="O2095" i="2"/>
  <c r="P2095" i="2" s="1"/>
  <c r="O2096" i="2"/>
  <c r="P2096" i="2" s="1"/>
  <c r="O2097" i="2"/>
  <c r="P2097" i="2" s="1"/>
  <c r="O2098" i="2"/>
  <c r="P2098" i="2" s="1"/>
  <c r="O2099" i="2"/>
  <c r="P2099" i="2" s="1"/>
  <c r="O2100" i="2"/>
  <c r="P2100" i="2" s="1"/>
  <c r="O2101" i="2"/>
  <c r="P2101" i="2" s="1"/>
  <c r="O2102" i="2"/>
  <c r="P2102" i="2" s="1"/>
  <c r="O2103" i="2"/>
  <c r="P2103" i="2" s="1"/>
  <c r="O2104" i="2"/>
  <c r="P2104" i="2" s="1"/>
  <c r="O2105" i="2"/>
  <c r="P2105" i="2" s="1"/>
  <c r="O2106" i="2"/>
  <c r="P2106" i="2" s="1"/>
  <c r="O2107" i="2"/>
  <c r="P2107" i="2" s="1"/>
  <c r="O2108" i="2"/>
  <c r="P2108" i="2" s="1"/>
  <c r="O2109" i="2"/>
  <c r="P2109" i="2" s="1"/>
  <c r="O2110" i="2"/>
  <c r="P2110" i="2" s="1"/>
  <c r="O2111" i="2"/>
  <c r="P2111" i="2" s="1"/>
  <c r="O2112" i="2"/>
  <c r="P2112" i="2" s="1"/>
  <c r="O2113" i="2"/>
  <c r="P2113" i="2" s="1"/>
  <c r="O2114" i="2"/>
  <c r="P2114" i="2" s="1"/>
  <c r="O2115" i="2"/>
  <c r="P2115" i="2" s="1"/>
  <c r="O2116" i="2"/>
  <c r="P2116" i="2" s="1"/>
  <c r="O2117" i="2"/>
  <c r="P2117" i="2" s="1"/>
  <c r="O2118" i="2"/>
  <c r="P2118" i="2" s="1"/>
  <c r="O2119" i="2"/>
  <c r="P2119" i="2" s="1"/>
  <c r="O2120" i="2"/>
  <c r="P2120" i="2" s="1"/>
  <c r="O2121" i="2"/>
  <c r="P2121" i="2" s="1"/>
  <c r="O2122" i="2"/>
  <c r="P2122" i="2" s="1"/>
  <c r="O2123" i="2"/>
  <c r="P2123" i="2" s="1"/>
  <c r="O2124" i="2"/>
  <c r="P2124" i="2" s="1"/>
  <c r="O2125" i="2"/>
  <c r="P2125" i="2" s="1"/>
  <c r="O2126" i="2"/>
  <c r="P2126" i="2" s="1"/>
  <c r="O2127" i="2"/>
  <c r="P2127" i="2" s="1"/>
  <c r="O2128" i="2"/>
  <c r="P2128" i="2" s="1"/>
  <c r="O2129" i="2"/>
  <c r="P2129" i="2" s="1"/>
  <c r="O2130" i="2"/>
  <c r="P2130" i="2" s="1"/>
  <c r="O2131" i="2"/>
  <c r="P2131" i="2" s="1"/>
  <c r="O2132" i="2"/>
  <c r="P2132" i="2" s="1"/>
  <c r="O2133" i="2"/>
  <c r="P2133" i="2" s="1"/>
  <c r="O2134" i="2"/>
  <c r="P2134" i="2" s="1"/>
  <c r="O2135" i="2"/>
  <c r="P2135" i="2" s="1"/>
  <c r="O2136" i="2"/>
  <c r="P2136" i="2" s="1"/>
  <c r="O2137" i="2"/>
  <c r="P2137" i="2" s="1"/>
  <c r="O2138" i="2"/>
  <c r="P2138" i="2" s="1"/>
  <c r="O2139" i="2"/>
  <c r="P2139" i="2" s="1"/>
  <c r="O2140" i="2"/>
  <c r="P2140" i="2" s="1"/>
  <c r="O2141" i="2"/>
  <c r="P2141" i="2" s="1"/>
  <c r="O2142" i="2"/>
  <c r="P2142" i="2" s="1"/>
  <c r="O2143" i="2"/>
  <c r="P2143" i="2" s="1"/>
  <c r="O2144" i="2"/>
  <c r="P2144" i="2" s="1"/>
  <c r="O2145" i="2"/>
  <c r="P2145" i="2" s="1"/>
  <c r="O2146" i="2"/>
  <c r="P2146" i="2" s="1"/>
  <c r="O2147" i="2"/>
  <c r="P2147" i="2" s="1"/>
  <c r="O2148" i="2"/>
  <c r="P2148" i="2" s="1"/>
  <c r="O2149" i="2"/>
  <c r="P2149" i="2" s="1"/>
  <c r="O2150" i="2"/>
  <c r="P2150" i="2" s="1"/>
  <c r="O2151" i="2"/>
  <c r="P2151" i="2" s="1"/>
  <c r="O2152" i="2"/>
  <c r="P2152" i="2" s="1"/>
  <c r="O2153" i="2"/>
  <c r="P2153" i="2" s="1"/>
  <c r="O2154" i="2"/>
  <c r="P2154" i="2" s="1"/>
  <c r="O2155" i="2"/>
  <c r="P2155" i="2" s="1"/>
  <c r="O2156" i="2"/>
  <c r="P2156" i="2" s="1"/>
  <c r="O2157" i="2"/>
  <c r="P2157" i="2" s="1"/>
  <c r="O2158" i="2"/>
  <c r="P2158" i="2" s="1"/>
  <c r="O2159" i="2"/>
  <c r="P2159" i="2" s="1"/>
  <c r="O2160" i="2"/>
  <c r="P2160" i="2" s="1"/>
  <c r="O2161" i="2"/>
  <c r="P2161" i="2" s="1"/>
  <c r="O2162" i="2"/>
  <c r="P2162" i="2" s="1"/>
  <c r="O2163" i="2"/>
  <c r="P2163" i="2" s="1"/>
  <c r="O2164" i="2"/>
  <c r="P2164" i="2" s="1"/>
  <c r="O2165" i="2"/>
  <c r="P2165" i="2" s="1"/>
  <c r="O2166" i="2"/>
  <c r="P2166" i="2" s="1"/>
  <c r="O2167" i="2"/>
  <c r="P2167" i="2" s="1"/>
  <c r="O2168" i="2"/>
  <c r="P2168" i="2" s="1"/>
  <c r="O2169" i="2"/>
  <c r="P2169" i="2" s="1"/>
  <c r="O2170" i="2"/>
  <c r="P2170" i="2" s="1"/>
  <c r="O2171" i="2"/>
  <c r="P2171" i="2" s="1"/>
  <c r="O2172" i="2"/>
  <c r="P2172" i="2" s="1"/>
  <c r="O2173" i="2"/>
  <c r="P2173" i="2" s="1"/>
  <c r="O2174" i="2"/>
  <c r="P2174" i="2" s="1"/>
  <c r="O2175" i="2"/>
  <c r="P2175" i="2" s="1"/>
  <c r="O2176" i="2"/>
  <c r="P2176" i="2" s="1"/>
  <c r="O2177" i="2"/>
  <c r="P2177" i="2" s="1"/>
  <c r="O2178" i="2"/>
  <c r="P2178" i="2" s="1"/>
  <c r="O2179" i="2"/>
  <c r="P2179" i="2" s="1"/>
  <c r="O2180" i="2"/>
  <c r="P2180" i="2" s="1"/>
  <c r="O2181" i="2"/>
  <c r="P2181" i="2" s="1"/>
  <c r="O2182" i="2"/>
  <c r="P2182" i="2" s="1"/>
  <c r="O2183" i="2"/>
  <c r="P2183" i="2" s="1"/>
  <c r="O2184" i="2"/>
  <c r="P2184" i="2" s="1"/>
  <c r="O2185" i="2"/>
  <c r="P2185" i="2" s="1"/>
  <c r="O2186" i="2"/>
  <c r="P2186" i="2" s="1"/>
  <c r="O2187" i="2"/>
  <c r="P2187" i="2" s="1"/>
  <c r="O2188" i="2"/>
  <c r="P2188" i="2" s="1"/>
  <c r="O2189" i="2"/>
  <c r="P2189" i="2" s="1"/>
  <c r="O2190" i="2"/>
  <c r="P2190" i="2" s="1"/>
  <c r="O2191" i="2"/>
  <c r="P2191" i="2" s="1"/>
  <c r="O2192" i="2"/>
  <c r="P2192" i="2" s="1"/>
  <c r="O2193" i="2"/>
  <c r="P2193" i="2" s="1"/>
  <c r="O2194" i="2"/>
  <c r="P2194" i="2" s="1"/>
  <c r="O2195" i="2"/>
  <c r="P2195" i="2" s="1"/>
  <c r="O2196" i="2"/>
  <c r="P2196" i="2" s="1"/>
  <c r="O2197" i="2"/>
  <c r="P2197" i="2" s="1"/>
  <c r="O2198" i="2"/>
  <c r="P2198" i="2" s="1"/>
  <c r="O2199" i="2"/>
  <c r="P2199" i="2" s="1"/>
  <c r="O2200" i="2"/>
  <c r="P2200" i="2" s="1"/>
  <c r="O2201" i="2"/>
  <c r="P2201" i="2" s="1"/>
  <c r="O2202" i="2"/>
  <c r="P2202" i="2" s="1"/>
  <c r="O2203" i="2"/>
  <c r="P2203" i="2" s="1"/>
  <c r="O2204" i="2"/>
  <c r="P2204" i="2" s="1"/>
  <c r="O2205" i="2"/>
  <c r="P2205" i="2" s="1"/>
  <c r="O2206" i="2"/>
  <c r="P2206" i="2" s="1"/>
  <c r="O2207" i="2"/>
  <c r="P2207" i="2" s="1"/>
  <c r="O2208" i="2"/>
  <c r="P2208" i="2" s="1"/>
  <c r="O2209" i="2"/>
  <c r="P2209" i="2" s="1"/>
  <c r="O2210" i="2"/>
  <c r="P2210" i="2" s="1"/>
  <c r="O2211" i="2"/>
  <c r="P2211" i="2" s="1"/>
  <c r="O2212" i="2"/>
  <c r="P2212" i="2" s="1"/>
  <c r="O2213" i="2"/>
  <c r="P2213" i="2" s="1"/>
  <c r="O2214" i="2"/>
  <c r="P2214" i="2" s="1"/>
  <c r="O2215" i="2"/>
  <c r="P2215" i="2" s="1"/>
  <c r="O2216" i="2"/>
  <c r="P2216" i="2" s="1"/>
  <c r="O2217" i="2"/>
  <c r="P2217" i="2" s="1"/>
  <c r="O2218" i="2"/>
  <c r="P2218" i="2" s="1"/>
  <c r="O2219" i="2"/>
  <c r="P2219" i="2" s="1"/>
  <c r="O2220" i="2"/>
  <c r="P2220" i="2" s="1"/>
  <c r="O2221" i="2"/>
  <c r="P2221" i="2" s="1"/>
  <c r="O2222" i="2"/>
  <c r="P2222" i="2" s="1"/>
  <c r="O2223" i="2"/>
  <c r="P2223" i="2" s="1"/>
  <c r="O2224" i="2"/>
  <c r="P2224" i="2" s="1"/>
  <c r="O2225" i="2"/>
  <c r="P2225" i="2" s="1"/>
  <c r="O2226" i="2"/>
  <c r="P2226" i="2" s="1"/>
  <c r="O2227" i="2"/>
  <c r="P2227" i="2" s="1"/>
  <c r="O2228" i="2"/>
  <c r="P2228" i="2" s="1"/>
  <c r="O2229" i="2"/>
  <c r="P2229" i="2" s="1"/>
  <c r="O2230" i="2"/>
  <c r="P2230" i="2" s="1"/>
  <c r="O2231" i="2"/>
  <c r="P2231" i="2" s="1"/>
  <c r="O2232" i="2"/>
  <c r="P2232" i="2" s="1"/>
  <c r="O2233" i="2"/>
  <c r="P2233" i="2" s="1"/>
  <c r="O2234" i="2"/>
  <c r="P2234" i="2" s="1"/>
  <c r="O2235" i="2"/>
  <c r="P2235" i="2" s="1"/>
  <c r="O2236" i="2"/>
  <c r="P2236" i="2" s="1"/>
  <c r="O2237" i="2"/>
  <c r="P2237" i="2" s="1"/>
  <c r="O2238" i="2"/>
  <c r="P2238" i="2" s="1"/>
  <c r="O2239" i="2"/>
  <c r="P2239" i="2" s="1"/>
  <c r="O2240" i="2"/>
  <c r="P2240" i="2" s="1"/>
  <c r="O2241" i="2"/>
  <c r="P2241" i="2" s="1"/>
  <c r="O2242" i="2"/>
  <c r="P2242" i="2" s="1"/>
  <c r="O2243" i="2"/>
  <c r="P2243" i="2" s="1"/>
  <c r="O2244" i="2"/>
  <c r="P2244" i="2" s="1"/>
  <c r="O2245" i="2"/>
  <c r="P2245" i="2" s="1"/>
  <c r="O2246" i="2"/>
  <c r="P2246" i="2" s="1"/>
  <c r="O2247" i="2"/>
  <c r="P2247" i="2" s="1"/>
  <c r="O2248" i="2"/>
  <c r="P2248" i="2" s="1"/>
  <c r="O2249" i="2"/>
  <c r="P2249" i="2" s="1"/>
  <c r="O2250" i="2"/>
  <c r="P2250" i="2" s="1"/>
  <c r="O2251" i="2"/>
  <c r="P2251" i="2" s="1"/>
  <c r="O2252" i="2"/>
  <c r="P2252" i="2" s="1"/>
  <c r="O2253" i="2"/>
  <c r="P2253" i="2" s="1"/>
  <c r="O2254" i="2"/>
  <c r="P2254" i="2" s="1"/>
  <c r="O2255" i="2"/>
  <c r="P2255" i="2" s="1"/>
  <c r="O2256" i="2"/>
  <c r="P2256" i="2" s="1"/>
  <c r="O2257" i="2"/>
  <c r="P2257" i="2" s="1"/>
  <c r="O2258" i="2"/>
  <c r="P2258" i="2" s="1"/>
  <c r="O2259" i="2"/>
  <c r="P2259" i="2" s="1"/>
  <c r="O2260" i="2"/>
  <c r="P2260" i="2" s="1"/>
  <c r="O2261" i="2"/>
  <c r="P2261" i="2" s="1"/>
  <c r="O2262" i="2"/>
  <c r="P2262" i="2" s="1"/>
  <c r="O2263" i="2"/>
  <c r="P2263" i="2" s="1"/>
  <c r="O2264" i="2"/>
  <c r="P2264" i="2" s="1"/>
  <c r="O2265" i="2"/>
  <c r="P2265" i="2" s="1"/>
  <c r="O2266" i="2"/>
  <c r="P2266" i="2" s="1"/>
  <c r="O2267" i="2"/>
  <c r="P2267" i="2" s="1"/>
  <c r="O2268" i="2"/>
  <c r="P2268" i="2" s="1"/>
  <c r="O2269" i="2"/>
  <c r="P2269" i="2" s="1"/>
  <c r="O2270" i="2"/>
  <c r="P2270" i="2" s="1"/>
  <c r="O2271" i="2"/>
  <c r="P2271" i="2" s="1"/>
  <c r="O2272" i="2"/>
  <c r="P2272" i="2" s="1"/>
  <c r="O2273" i="2"/>
  <c r="P2273" i="2" s="1"/>
  <c r="O2274" i="2"/>
  <c r="P2274" i="2" s="1"/>
  <c r="O2275" i="2"/>
  <c r="P2275" i="2" s="1"/>
  <c r="O2276" i="2"/>
  <c r="P2276" i="2" s="1"/>
  <c r="O2277" i="2"/>
  <c r="P2277" i="2" s="1"/>
  <c r="O2278" i="2"/>
  <c r="P2278" i="2" s="1"/>
  <c r="O2279" i="2"/>
  <c r="P2279" i="2" s="1"/>
  <c r="O2280" i="2"/>
  <c r="P2280" i="2" s="1"/>
  <c r="O2281" i="2"/>
  <c r="P2281" i="2" s="1"/>
  <c r="O2282" i="2"/>
  <c r="P2282" i="2" s="1"/>
  <c r="O2283" i="2"/>
  <c r="P2283" i="2" s="1"/>
  <c r="O2284" i="2"/>
  <c r="P2284" i="2" s="1"/>
  <c r="O2285" i="2"/>
  <c r="P2285" i="2" s="1"/>
  <c r="O2286" i="2"/>
  <c r="P2286" i="2" s="1"/>
  <c r="O2287" i="2"/>
  <c r="P2287" i="2" s="1"/>
  <c r="O2288" i="2"/>
  <c r="P2288" i="2" s="1"/>
  <c r="O2289" i="2"/>
  <c r="P2289" i="2" s="1"/>
  <c r="O2290" i="2"/>
  <c r="P2290" i="2" s="1"/>
  <c r="O2291" i="2"/>
  <c r="P2291" i="2" s="1"/>
  <c r="O2292" i="2"/>
  <c r="P2292" i="2" s="1"/>
  <c r="O2293" i="2"/>
  <c r="P2293" i="2" s="1"/>
  <c r="O2294" i="2"/>
  <c r="P2294" i="2" s="1"/>
  <c r="O2295" i="2"/>
  <c r="P2295" i="2" s="1"/>
  <c r="O2296" i="2"/>
  <c r="P2296" i="2" s="1"/>
  <c r="O2297" i="2"/>
  <c r="P2297" i="2" s="1"/>
  <c r="O2298" i="2"/>
  <c r="P2298" i="2" s="1"/>
  <c r="O2299" i="2"/>
  <c r="P2299" i="2" s="1"/>
  <c r="O2300" i="2"/>
  <c r="P2300" i="2" s="1"/>
  <c r="O2301" i="2"/>
  <c r="P2301" i="2" s="1"/>
  <c r="O2302" i="2"/>
  <c r="P2302" i="2" s="1"/>
  <c r="O2303" i="2"/>
  <c r="P2303" i="2" s="1"/>
  <c r="O2304" i="2"/>
  <c r="P2304" i="2" s="1"/>
  <c r="O2305" i="2"/>
  <c r="P2305" i="2" s="1"/>
  <c r="O2306" i="2"/>
  <c r="P2306" i="2" s="1"/>
  <c r="O2307" i="2"/>
  <c r="P2307" i="2" s="1"/>
  <c r="O2308" i="2"/>
  <c r="P2308" i="2" s="1"/>
  <c r="O2309" i="2"/>
  <c r="P2309" i="2" s="1"/>
  <c r="O2310" i="2"/>
  <c r="P2310" i="2" s="1"/>
  <c r="O2311" i="2"/>
  <c r="P2311" i="2" s="1"/>
  <c r="O2312" i="2"/>
  <c r="P2312" i="2" s="1"/>
  <c r="O2313" i="2"/>
  <c r="P2313" i="2" s="1"/>
  <c r="O2314" i="2"/>
  <c r="P2314" i="2" s="1"/>
  <c r="O2315" i="2"/>
  <c r="P2315" i="2" s="1"/>
  <c r="O2316" i="2"/>
  <c r="P2316" i="2" s="1"/>
  <c r="O2317" i="2"/>
  <c r="P2317" i="2" s="1"/>
  <c r="O2318" i="2"/>
  <c r="P2318" i="2" s="1"/>
  <c r="O2319" i="2"/>
  <c r="P2319" i="2" s="1"/>
  <c r="O2320" i="2"/>
  <c r="P2320" i="2" s="1"/>
  <c r="O2321" i="2"/>
  <c r="P2321" i="2" s="1"/>
  <c r="O2322" i="2"/>
  <c r="P2322" i="2" s="1"/>
  <c r="O2323" i="2"/>
  <c r="P2323" i="2" s="1"/>
  <c r="O2324" i="2"/>
  <c r="P2324" i="2" s="1"/>
  <c r="O2325" i="2"/>
  <c r="P2325" i="2" s="1"/>
  <c r="O2326" i="2"/>
  <c r="P2326" i="2" s="1"/>
  <c r="O2327" i="2"/>
  <c r="P2327" i="2" s="1"/>
  <c r="O2328" i="2"/>
  <c r="P2328" i="2" s="1"/>
  <c r="O2329" i="2"/>
  <c r="P2329" i="2" s="1"/>
  <c r="O2330" i="2"/>
  <c r="P2330" i="2" s="1"/>
  <c r="O2331" i="2"/>
  <c r="P2331" i="2" s="1"/>
  <c r="O2332" i="2"/>
  <c r="P2332" i="2" s="1"/>
  <c r="O2333" i="2"/>
  <c r="P2333" i="2" s="1"/>
  <c r="O2334" i="2"/>
  <c r="P2334" i="2" s="1"/>
  <c r="O2335" i="2"/>
  <c r="P2335" i="2" s="1"/>
  <c r="O2336" i="2"/>
  <c r="P2336" i="2" s="1"/>
  <c r="O2337" i="2"/>
  <c r="P2337" i="2" s="1"/>
  <c r="O2338" i="2"/>
  <c r="P2338" i="2" s="1"/>
  <c r="O2339" i="2"/>
  <c r="P2339" i="2" s="1"/>
  <c r="O2340" i="2"/>
  <c r="P2340" i="2" s="1"/>
  <c r="O2341" i="2"/>
  <c r="P2341" i="2" s="1"/>
  <c r="O2342" i="2"/>
  <c r="P2342" i="2" s="1"/>
  <c r="O2343" i="2"/>
  <c r="P2343" i="2" s="1"/>
  <c r="O2344" i="2"/>
  <c r="P2344" i="2" s="1"/>
  <c r="O2345" i="2"/>
  <c r="P2345" i="2" s="1"/>
  <c r="O2346" i="2"/>
  <c r="P2346" i="2" s="1"/>
  <c r="O2347" i="2"/>
  <c r="P2347" i="2" s="1"/>
  <c r="O2348" i="2"/>
  <c r="P2348" i="2" s="1"/>
  <c r="O2349" i="2"/>
  <c r="P2349" i="2" s="1"/>
  <c r="O2350" i="2"/>
  <c r="P2350" i="2" s="1"/>
  <c r="O2351" i="2"/>
  <c r="P2351" i="2" s="1"/>
  <c r="O2352" i="2"/>
  <c r="P2352" i="2" s="1"/>
  <c r="O2353" i="2"/>
  <c r="P2353" i="2" s="1"/>
  <c r="O2354" i="2"/>
  <c r="P2354" i="2" s="1"/>
  <c r="O2355" i="2"/>
  <c r="P2355" i="2" s="1"/>
  <c r="O2356" i="2"/>
  <c r="P2356" i="2" s="1"/>
  <c r="O2357" i="2"/>
  <c r="P2357" i="2" s="1"/>
  <c r="O2358" i="2"/>
  <c r="P2358" i="2" s="1"/>
  <c r="O2359" i="2"/>
  <c r="P2359" i="2" s="1"/>
  <c r="O2360" i="2"/>
  <c r="P2360" i="2" s="1"/>
  <c r="O2361" i="2"/>
  <c r="P2361" i="2" s="1"/>
  <c r="O2362" i="2"/>
  <c r="P2362" i="2" s="1"/>
  <c r="O2363" i="2"/>
  <c r="P2363" i="2" s="1"/>
  <c r="O2364" i="2"/>
  <c r="P2364" i="2" s="1"/>
  <c r="O2365" i="2"/>
  <c r="P2365" i="2" s="1"/>
  <c r="O2366" i="2"/>
  <c r="P2366" i="2" s="1"/>
  <c r="O2367" i="2"/>
  <c r="P2367" i="2" s="1"/>
  <c r="O2368" i="2"/>
  <c r="P2368" i="2" s="1"/>
  <c r="O2369" i="2"/>
  <c r="P2369" i="2" s="1"/>
  <c r="O2370" i="2"/>
  <c r="P2370" i="2" s="1"/>
  <c r="O2371" i="2"/>
  <c r="P2371" i="2" s="1"/>
  <c r="O2372" i="2"/>
  <c r="P2372" i="2" s="1"/>
  <c r="O2373" i="2"/>
  <c r="P2373" i="2" s="1"/>
  <c r="O2374" i="2"/>
  <c r="P2374" i="2" s="1"/>
  <c r="O2375" i="2"/>
  <c r="P2375" i="2" s="1"/>
  <c r="O2376" i="2"/>
  <c r="P2376" i="2" s="1"/>
  <c r="O2377" i="2"/>
  <c r="P2377" i="2" s="1"/>
  <c r="O2378" i="2"/>
  <c r="P2378" i="2" s="1"/>
  <c r="O2379" i="2"/>
  <c r="P2379" i="2" s="1"/>
  <c r="O2380" i="2"/>
  <c r="P2380" i="2" s="1"/>
  <c r="O2381" i="2"/>
  <c r="P2381" i="2" s="1"/>
  <c r="O2382" i="2"/>
  <c r="P2382" i="2" s="1"/>
  <c r="O2383" i="2"/>
  <c r="P2383" i="2" s="1"/>
  <c r="O2384" i="2"/>
  <c r="P2384" i="2" s="1"/>
  <c r="O2385" i="2"/>
  <c r="P2385" i="2" s="1"/>
  <c r="O2386" i="2"/>
  <c r="P2386" i="2" s="1"/>
  <c r="O2387" i="2"/>
  <c r="P2387" i="2" s="1"/>
  <c r="O2388" i="2"/>
  <c r="P2388" i="2" s="1"/>
  <c r="O2389" i="2"/>
  <c r="P2389" i="2" s="1"/>
  <c r="O2390" i="2"/>
  <c r="P2390" i="2" s="1"/>
  <c r="O2391" i="2"/>
  <c r="P2391" i="2" s="1"/>
  <c r="O2392" i="2"/>
  <c r="P2392" i="2" s="1"/>
  <c r="O2393" i="2"/>
  <c r="P2393" i="2" s="1"/>
  <c r="O2394" i="2"/>
  <c r="P2394" i="2" s="1"/>
  <c r="O2395" i="2"/>
  <c r="P2395" i="2" s="1"/>
  <c r="O2396" i="2"/>
  <c r="P2396" i="2" s="1"/>
  <c r="O2397" i="2"/>
  <c r="P2397" i="2" s="1"/>
  <c r="O2398" i="2"/>
  <c r="P2398" i="2" s="1"/>
  <c r="O2399" i="2"/>
  <c r="P2399" i="2" s="1"/>
  <c r="O2400" i="2"/>
  <c r="P2400" i="2" s="1"/>
  <c r="O2401" i="2"/>
  <c r="P2401" i="2" s="1"/>
  <c r="O2402" i="2"/>
  <c r="P2402" i="2" s="1"/>
  <c r="O2403" i="2"/>
  <c r="P2403" i="2" s="1"/>
  <c r="O2404" i="2"/>
  <c r="P2404" i="2" s="1"/>
  <c r="O2405" i="2"/>
  <c r="P2405" i="2" s="1"/>
  <c r="O2406" i="2"/>
  <c r="P2406" i="2" s="1"/>
  <c r="O2407" i="2"/>
  <c r="P2407" i="2" s="1"/>
  <c r="O2408" i="2"/>
  <c r="P2408" i="2" s="1"/>
  <c r="O2409" i="2"/>
  <c r="P2409" i="2" s="1"/>
  <c r="O2410" i="2"/>
  <c r="P2410" i="2" s="1"/>
  <c r="O2411" i="2"/>
  <c r="P2411" i="2" s="1"/>
  <c r="O2412" i="2"/>
  <c r="P2412" i="2" s="1"/>
  <c r="O2413" i="2"/>
  <c r="P2413" i="2" s="1"/>
  <c r="O2414" i="2"/>
  <c r="P2414" i="2" s="1"/>
  <c r="O2415" i="2"/>
  <c r="P2415" i="2" s="1"/>
  <c r="O2416" i="2"/>
  <c r="P2416" i="2" s="1"/>
  <c r="O2417" i="2"/>
  <c r="P2417" i="2" s="1"/>
  <c r="O2418" i="2"/>
  <c r="P2418" i="2" s="1"/>
  <c r="O2419" i="2"/>
  <c r="P2419" i="2" s="1"/>
  <c r="O2420" i="2"/>
  <c r="P2420" i="2" s="1"/>
  <c r="O2421" i="2"/>
  <c r="P2421" i="2" s="1"/>
  <c r="O2422" i="2"/>
  <c r="P2422" i="2" s="1"/>
  <c r="O2423" i="2"/>
  <c r="P2423" i="2" s="1"/>
  <c r="O2424" i="2"/>
  <c r="P2424" i="2" s="1"/>
  <c r="O2425" i="2"/>
  <c r="P2425" i="2" s="1"/>
  <c r="O2426" i="2"/>
  <c r="P2426" i="2" s="1"/>
  <c r="O2427" i="2"/>
  <c r="P2427" i="2" s="1"/>
  <c r="O2428" i="2"/>
  <c r="P2428" i="2" s="1"/>
  <c r="O2429" i="2"/>
  <c r="P2429" i="2" s="1"/>
  <c r="O2430" i="2"/>
  <c r="P2430" i="2" s="1"/>
  <c r="O2431" i="2"/>
  <c r="P2431" i="2" s="1"/>
  <c r="O2432" i="2"/>
  <c r="P2432" i="2" s="1"/>
  <c r="O2433" i="2"/>
  <c r="P2433" i="2" s="1"/>
  <c r="O2434" i="2"/>
  <c r="P2434" i="2" s="1"/>
  <c r="O2435" i="2"/>
  <c r="P2435" i="2" s="1"/>
  <c r="O2436" i="2"/>
  <c r="P2436" i="2" s="1"/>
  <c r="O2437" i="2"/>
  <c r="P2437" i="2" s="1"/>
  <c r="O2438" i="2"/>
  <c r="P2438" i="2" s="1"/>
  <c r="O2439" i="2"/>
  <c r="P2439" i="2" s="1"/>
  <c r="O2440" i="2"/>
  <c r="P2440" i="2" s="1"/>
  <c r="O2441" i="2"/>
  <c r="P2441" i="2" s="1"/>
  <c r="O2442" i="2"/>
  <c r="P2442" i="2" s="1"/>
  <c r="O2443" i="2"/>
  <c r="P2443" i="2" s="1"/>
  <c r="O2444" i="2"/>
  <c r="P2444" i="2" s="1"/>
  <c r="O2445" i="2"/>
  <c r="P2445" i="2" s="1"/>
  <c r="O2446" i="2"/>
  <c r="P2446" i="2" s="1"/>
  <c r="O2447" i="2"/>
  <c r="P2447" i="2" s="1"/>
  <c r="O2448" i="2"/>
  <c r="P2448" i="2" s="1"/>
  <c r="O2449" i="2"/>
  <c r="P2449" i="2" s="1"/>
  <c r="O2450" i="2"/>
  <c r="P2450" i="2" s="1"/>
  <c r="O2451" i="2"/>
  <c r="P2451" i="2" s="1"/>
  <c r="O2452" i="2"/>
  <c r="P2452" i="2" s="1"/>
  <c r="O2453" i="2"/>
  <c r="P2453" i="2" s="1"/>
  <c r="O2454" i="2"/>
  <c r="P2454" i="2" s="1"/>
  <c r="O2455" i="2"/>
  <c r="P2455" i="2" s="1"/>
  <c r="O2456" i="2"/>
  <c r="P2456" i="2" s="1"/>
  <c r="O2457" i="2"/>
  <c r="P2457" i="2" s="1"/>
  <c r="O2458" i="2"/>
  <c r="P2458" i="2" s="1"/>
  <c r="O2459" i="2"/>
  <c r="P2459" i="2" s="1"/>
  <c r="O2460" i="2"/>
  <c r="P2460" i="2" s="1"/>
  <c r="O2461" i="2"/>
  <c r="P2461" i="2" s="1"/>
  <c r="O2462" i="2"/>
  <c r="P2462" i="2" s="1"/>
  <c r="O2463" i="2"/>
  <c r="P2463" i="2" s="1"/>
  <c r="O2464" i="2"/>
  <c r="P2464" i="2" s="1"/>
  <c r="O2465" i="2"/>
  <c r="P2465" i="2" s="1"/>
  <c r="O2466" i="2"/>
  <c r="P2466" i="2" s="1"/>
  <c r="O2467" i="2"/>
  <c r="P2467" i="2" s="1"/>
  <c r="O2468" i="2"/>
  <c r="P2468" i="2" s="1"/>
  <c r="O2469" i="2"/>
  <c r="P2469" i="2" s="1"/>
  <c r="O2470" i="2"/>
  <c r="P2470" i="2" s="1"/>
  <c r="O2471" i="2"/>
  <c r="P2471" i="2" s="1"/>
  <c r="O2472" i="2"/>
  <c r="P2472" i="2" s="1"/>
  <c r="O2473" i="2"/>
  <c r="P2473" i="2" s="1"/>
  <c r="O2474" i="2"/>
  <c r="P2474" i="2" s="1"/>
  <c r="O2475" i="2"/>
  <c r="P2475" i="2" s="1"/>
  <c r="O2476" i="2"/>
  <c r="P2476" i="2" s="1"/>
  <c r="O2477" i="2"/>
  <c r="P2477" i="2" s="1"/>
  <c r="O2478" i="2"/>
  <c r="P2478" i="2" s="1"/>
  <c r="O2479" i="2"/>
  <c r="P2479" i="2" s="1"/>
  <c r="O2480" i="2"/>
  <c r="P2480" i="2" s="1"/>
  <c r="O2481" i="2"/>
  <c r="P2481" i="2" s="1"/>
  <c r="O2482" i="2"/>
  <c r="P2482" i="2" s="1"/>
  <c r="O2483" i="2"/>
  <c r="P2483" i="2" s="1"/>
  <c r="O2484" i="2"/>
  <c r="P2484" i="2" s="1"/>
  <c r="O2485" i="2"/>
  <c r="P2485" i="2" s="1"/>
  <c r="O2486" i="2"/>
  <c r="P2486" i="2" s="1"/>
  <c r="O2487" i="2"/>
  <c r="P2487" i="2" s="1"/>
  <c r="O2488" i="2"/>
  <c r="P2488" i="2" s="1"/>
  <c r="O2489" i="2"/>
  <c r="P2489" i="2" s="1"/>
  <c r="O2490" i="2"/>
  <c r="P2490" i="2" s="1"/>
  <c r="O2491" i="2"/>
  <c r="P2491" i="2" s="1"/>
  <c r="O2492" i="2"/>
  <c r="P2492" i="2" s="1"/>
  <c r="O2493" i="2"/>
  <c r="P2493" i="2" s="1"/>
  <c r="O2494" i="2"/>
  <c r="P2494" i="2" s="1"/>
  <c r="O2495" i="2"/>
  <c r="P2495" i="2" s="1"/>
  <c r="O2496" i="2"/>
  <c r="P2496" i="2" s="1"/>
  <c r="O2497" i="2"/>
  <c r="P2497" i="2" s="1"/>
  <c r="O2498" i="2"/>
  <c r="P2498" i="2" s="1"/>
  <c r="O2499" i="2"/>
  <c r="P2499" i="2" s="1"/>
  <c r="O2500" i="2"/>
  <c r="P2500" i="2" s="1"/>
  <c r="O2501" i="2"/>
  <c r="P2501" i="2" s="1"/>
  <c r="O2502" i="2"/>
  <c r="P2502" i="2" s="1"/>
  <c r="O2503" i="2"/>
  <c r="P2503" i="2" s="1"/>
  <c r="O2504" i="2"/>
  <c r="P2504" i="2" s="1"/>
  <c r="O2505" i="2"/>
  <c r="P2505" i="2" s="1"/>
  <c r="O2506" i="2"/>
  <c r="P2506" i="2" s="1"/>
  <c r="O2507" i="2"/>
  <c r="P2507" i="2" s="1"/>
  <c r="O2508" i="2"/>
  <c r="P2508" i="2" s="1"/>
  <c r="O2509" i="2"/>
  <c r="P2509" i="2" s="1"/>
  <c r="O2510" i="2"/>
  <c r="P2510" i="2" s="1"/>
  <c r="O2511" i="2"/>
  <c r="P2511" i="2" s="1"/>
  <c r="O2512" i="2"/>
  <c r="P2512" i="2" s="1"/>
  <c r="O2513" i="2"/>
  <c r="P2513" i="2" s="1"/>
  <c r="O2514" i="2"/>
  <c r="P2514" i="2" s="1"/>
  <c r="O2515" i="2"/>
  <c r="P2515" i="2" s="1"/>
  <c r="O2516" i="2"/>
  <c r="P2516" i="2" s="1"/>
  <c r="O2517" i="2"/>
  <c r="P2517" i="2" s="1"/>
  <c r="O2518" i="2"/>
  <c r="P2518" i="2" s="1"/>
  <c r="O2519" i="2"/>
  <c r="P2519" i="2" s="1"/>
  <c r="O2520" i="2"/>
  <c r="P2520" i="2" s="1"/>
  <c r="O2521" i="2"/>
  <c r="P2521" i="2" s="1"/>
  <c r="O2522" i="2"/>
  <c r="P2522" i="2" s="1"/>
  <c r="O2523" i="2"/>
  <c r="P2523" i="2" s="1"/>
  <c r="O2524" i="2"/>
  <c r="P2524" i="2" s="1"/>
  <c r="O2525" i="2"/>
  <c r="P2525" i="2" s="1"/>
  <c r="O2526" i="2"/>
  <c r="P2526" i="2" s="1"/>
  <c r="O2527" i="2"/>
  <c r="P2527" i="2" s="1"/>
  <c r="O2528" i="2"/>
  <c r="P2528" i="2" s="1"/>
  <c r="O2529" i="2"/>
  <c r="P2529" i="2" s="1"/>
  <c r="O2530" i="2"/>
  <c r="P2530" i="2" s="1"/>
  <c r="O2531" i="2"/>
  <c r="P2531" i="2" s="1"/>
  <c r="O2532" i="2"/>
  <c r="P2532" i="2" s="1"/>
  <c r="O2533" i="2"/>
  <c r="P2533" i="2" s="1"/>
  <c r="O2534" i="2"/>
  <c r="P2534" i="2" s="1"/>
  <c r="O2535" i="2"/>
  <c r="P2535" i="2" s="1"/>
  <c r="O2536" i="2"/>
  <c r="P2536" i="2" s="1"/>
  <c r="O2537" i="2"/>
  <c r="P2537" i="2" s="1"/>
  <c r="O2538" i="2"/>
  <c r="P2538" i="2" s="1"/>
  <c r="O2539" i="2"/>
  <c r="P2539" i="2" s="1"/>
  <c r="O2540" i="2"/>
  <c r="P2540" i="2" s="1"/>
  <c r="O2541" i="2"/>
  <c r="P2541" i="2" s="1"/>
  <c r="O2542" i="2"/>
  <c r="P2542" i="2" s="1"/>
  <c r="O2543" i="2"/>
  <c r="P2543" i="2" s="1"/>
  <c r="O2544" i="2"/>
  <c r="P2544" i="2" s="1"/>
  <c r="O2545" i="2"/>
  <c r="P2545" i="2" s="1"/>
  <c r="O2546" i="2"/>
  <c r="P2546" i="2" s="1"/>
  <c r="O2547" i="2"/>
  <c r="P2547" i="2" s="1"/>
  <c r="O2548" i="2"/>
  <c r="P2548" i="2" s="1"/>
  <c r="O2549" i="2"/>
  <c r="P2549" i="2" s="1"/>
  <c r="O2550" i="2"/>
  <c r="P2550" i="2" s="1"/>
  <c r="O2551" i="2"/>
  <c r="P2551" i="2" s="1"/>
  <c r="O2552" i="2"/>
  <c r="P2552" i="2" s="1"/>
  <c r="O2553" i="2"/>
  <c r="P2553" i="2" s="1"/>
  <c r="O2554" i="2"/>
  <c r="P2554" i="2" s="1"/>
  <c r="O2555" i="2"/>
  <c r="P2555" i="2" s="1"/>
  <c r="O2556" i="2"/>
  <c r="P2556" i="2" s="1"/>
  <c r="O2557" i="2"/>
  <c r="P2557" i="2" s="1"/>
  <c r="O2558" i="2"/>
  <c r="P2558" i="2" s="1"/>
  <c r="O2559" i="2"/>
  <c r="P2559" i="2" s="1"/>
  <c r="O2560" i="2"/>
  <c r="P2560" i="2" s="1"/>
  <c r="O2561" i="2"/>
  <c r="P2561" i="2" s="1"/>
  <c r="O2562" i="2"/>
  <c r="P2562" i="2" s="1"/>
  <c r="O2563" i="2"/>
  <c r="P2563" i="2" s="1"/>
  <c r="O2564" i="2"/>
  <c r="P2564" i="2" s="1"/>
  <c r="O2565" i="2"/>
  <c r="P2565" i="2" s="1"/>
  <c r="O2566" i="2"/>
  <c r="P2566" i="2" s="1"/>
  <c r="O2567" i="2"/>
  <c r="P2567" i="2" s="1"/>
  <c r="O2568" i="2"/>
  <c r="P2568" i="2" s="1"/>
  <c r="O2569" i="2"/>
  <c r="P2569" i="2" s="1"/>
  <c r="O2570" i="2"/>
  <c r="P2570" i="2" s="1"/>
  <c r="O2571" i="2"/>
  <c r="P2571" i="2" s="1"/>
  <c r="O2572" i="2"/>
  <c r="P2572" i="2" s="1"/>
  <c r="O2573" i="2"/>
  <c r="P2573" i="2" s="1"/>
  <c r="O2574" i="2"/>
  <c r="P2574" i="2" s="1"/>
  <c r="O2575" i="2"/>
  <c r="P2575" i="2" s="1"/>
  <c r="O2576" i="2"/>
  <c r="P2576" i="2" s="1"/>
  <c r="O2577" i="2"/>
  <c r="P2577" i="2" s="1"/>
  <c r="O2578" i="2"/>
  <c r="P2578" i="2" s="1"/>
  <c r="O2579" i="2"/>
  <c r="P2579" i="2" s="1"/>
  <c r="O2580" i="2"/>
  <c r="P2580" i="2" s="1"/>
  <c r="O2581" i="2"/>
  <c r="P2581" i="2" s="1"/>
  <c r="O2582" i="2"/>
  <c r="P2582" i="2" s="1"/>
  <c r="O2583" i="2"/>
  <c r="P2583" i="2" s="1"/>
  <c r="O2584" i="2"/>
  <c r="P2584" i="2" s="1"/>
  <c r="O2585" i="2"/>
  <c r="P2585" i="2" s="1"/>
  <c r="O2586" i="2"/>
  <c r="P2586" i="2" s="1"/>
  <c r="O2587" i="2"/>
  <c r="P2587" i="2" s="1"/>
  <c r="O2588" i="2"/>
  <c r="P2588" i="2" s="1"/>
  <c r="O2589" i="2"/>
  <c r="P2589" i="2" s="1"/>
  <c r="O2590" i="2"/>
  <c r="P2590" i="2" s="1"/>
  <c r="O2591" i="2"/>
  <c r="P2591" i="2" s="1"/>
  <c r="O2592" i="2"/>
  <c r="P2592" i="2" s="1"/>
  <c r="O2593" i="2"/>
  <c r="P2593" i="2" s="1"/>
  <c r="O2594" i="2"/>
  <c r="P2594" i="2" s="1"/>
  <c r="O2595" i="2"/>
  <c r="P2595" i="2" s="1"/>
  <c r="O2596" i="2"/>
  <c r="P2596" i="2" s="1"/>
  <c r="O2597" i="2"/>
  <c r="P2597" i="2" s="1"/>
  <c r="O2598" i="2"/>
  <c r="P2598" i="2" s="1"/>
  <c r="O2599" i="2"/>
  <c r="P2599" i="2" s="1"/>
  <c r="O2600" i="2"/>
  <c r="P2600" i="2" s="1"/>
  <c r="O2601" i="2"/>
  <c r="P2601" i="2" s="1"/>
  <c r="O2602" i="2"/>
  <c r="P2602" i="2" s="1"/>
  <c r="O2603" i="2"/>
  <c r="P2603" i="2" s="1"/>
  <c r="O2604" i="2"/>
  <c r="P2604" i="2" s="1"/>
  <c r="O2605" i="2"/>
  <c r="P2605" i="2" s="1"/>
  <c r="O2606" i="2"/>
  <c r="P2606" i="2" s="1"/>
  <c r="O2607" i="2"/>
  <c r="P2607" i="2" s="1"/>
  <c r="O2608" i="2"/>
  <c r="P2608" i="2" s="1"/>
  <c r="O2609" i="2"/>
  <c r="P2609" i="2" s="1"/>
  <c r="O2610" i="2"/>
  <c r="P2610" i="2" s="1"/>
  <c r="O2611" i="2"/>
  <c r="P2611" i="2" s="1"/>
  <c r="O2612" i="2"/>
  <c r="P2612" i="2" s="1"/>
  <c r="O2613" i="2"/>
  <c r="P2613" i="2" s="1"/>
  <c r="O2614" i="2"/>
  <c r="P2614" i="2" s="1"/>
  <c r="O2615" i="2"/>
  <c r="P2615" i="2" s="1"/>
  <c r="O2616" i="2"/>
  <c r="P2616" i="2" s="1"/>
  <c r="O2617" i="2"/>
  <c r="P2617" i="2" s="1"/>
  <c r="O2618" i="2"/>
  <c r="P2618" i="2" s="1"/>
  <c r="O2619" i="2"/>
  <c r="P2619" i="2" s="1"/>
  <c r="O2620" i="2"/>
  <c r="P2620" i="2" s="1"/>
  <c r="O2621" i="2"/>
  <c r="P2621" i="2" s="1"/>
  <c r="O2622" i="2"/>
  <c r="P2622" i="2" s="1"/>
  <c r="O2623" i="2"/>
  <c r="P2623" i="2" s="1"/>
  <c r="O2624" i="2"/>
  <c r="P2624" i="2" s="1"/>
  <c r="O2625" i="2"/>
  <c r="P2625" i="2" s="1"/>
  <c r="O2626" i="2"/>
  <c r="P2626" i="2" s="1"/>
  <c r="O2627" i="2"/>
  <c r="P2627" i="2" s="1"/>
  <c r="O2628" i="2"/>
  <c r="P2628" i="2" s="1"/>
  <c r="O2629" i="2"/>
  <c r="P2629" i="2" s="1"/>
  <c r="O2630" i="2"/>
  <c r="P2630" i="2" s="1"/>
  <c r="O2631" i="2"/>
  <c r="P2631" i="2" s="1"/>
  <c r="O2632" i="2"/>
  <c r="P2632" i="2" s="1"/>
  <c r="O2633" i="2"/>
  <c r="P2633" i="2" s="1"/>
  <c r="O2634" i="2"/>
  <c r="P2634" i="2" s="1"/>
  <c r="O2635" i="2"/>
  <c r="P2635" i="2" s="1"/>
  <c r="O2636" i="2"/>
  <c r="P2636" i="2" s="1"/>
  <c r="O2637" i="2"/>
  <c r="P2637" i="2" s="1"/>
  <c r="O2638" i="2"/>
  <c r="P2638" i="2" s="1"/>
  <c r="O2639" i="2"/>
  <c r="P2639" i="2" s="1"/>
  <c r="O2640" i="2"/>
  <c r="P2640" i="2" s="1"/>
  <c r="O2641" i="2"/>
  <c r="P2641" i="2" s="1"/>
  <c r="O2642" i="2"/>
  <c r="P2642" i="2" s="1"/>
  <c r="O2643" i="2"/>
  <c r="P2643" i="2" s="1"/>
  <c r="O2644" i="2"/>
  <c r="P2644" i="2" s="1"/>
  <c r="O2645" i="2"/>
  <c r="P2645" i="2" s="1"/>
  <c r="O2646" i="2"/>
  <c r="P2646" i="2" s="1"/>
  <c r="O2647" i="2"/>
  <c r="P2647" i="2" s="1"/>
  <c r="O2648" i="2"/>
  <c r="P2648" i="2" s="1"/>
  <c r="O2649" i="2"/>
  <c r="P2649" i="2" s="1"/>
  <c r="O2650" i="2"/>
  <c r="P2650" i="2" s="1"/>
  <c r="O2651" i="2"/>
  <c r="P2651" i="2" s="1"/>
  <c r="O2652" i="2"/>
  <c r="P2652" i="2" s="1"/>
  <c r="O2653" i="2"/>
  <c r="P2653" i="2" s="1"/>
  <c r="O2654" i="2"/>
  <c r="P2654" i="2" s="1"/>
  <c r="O2655" i="2"/>
  <c r="P2655" i="2" s="1"/>
  <c r="O2656" i="2"/>
  <c r="P2656" i="2" s="1"/>
  <c r="O2657" i="2"/>
  <c r="P2657" i="2" s="1"/>
  <c r="O2658" i="2"/>
  <c r="P2658" i="2" s="1"/>
  <c r="O2659" i="2"/>
  <c r="P2659" i="2" s="1"/>
  <c r="O2660" i="2"/>
  <c r="P2660" i="2" s="1"/>
  <c r="O2661" i="2"/>
  <c r="P2661" i="2" s="1"/>
  <c r="O2662" i="2"/>
  <c r="P2662" i="2" s="1"/>
  <c r="O2663" i="2"/>
  <c r="P2663" i="2" s="1"/>
  <c r="O2664" i="2"/>
  <c r="P2664" i="2" s="1"/>
  <c r="O2665" i="2"/>
  <c r="P2665" i="2" s="1"/>
  <c r="O2666" i="2"/>
  <c r="P2666" i="2" s="1"/>
  <c r="O2667" i="2"/>
  <c r="P2667" i="2" s="1"/>
  <c r="O2668" i="2"/>
  <c r="P2668" i="2" s="1"/>
  <c r="O2669" i="2"/>
  <c r="P2669" i="2" s="1"/>
  <c r="O2670" i="2"/>
  <c r="P2670" i="2" s="1"/>
  <c r="O2671" i="2"/>
  <c r="P2671" i="2" s="1"/>
  <c r="O2672" i="2"/>
  <c r="P2672" i="2" s="1"/>
  <c r="O2673" i="2"/>
  <c r="P2673" i="2" s="1"/>
  <c r="O2674" i="2"/>
  <c r="P2674" i="2" s="1"/>
  <c r="O2675" i="2"/>
  <c r="P2675" i="2" s="1"/>
  <c r="O2676" i="2"/>
  <c r="P2676" i="2" s="1"/>
  <c r="O2677" i="2"/>
  <c r="P2677" i="2" s="1"/>
  <c r="O2678" i="2"/>
  <c r="P2678" i="2" s="1"/>
  <c r="O2679" i="2"/>
  <c r="P2679" i="2" s="1"/>
  <c r="O2680" i="2"/>
  <c r="P2680" i="2" s="1"/>
  <c r="O2681" i="2"/>
  <c r="P2681" i="2" s="1"/>
  <c r="O2682" i="2"/>
  <c r="P2682" i="2" s="1"/>
  <c r="O2683" i="2"/>
  <c r="P2683" i="2" s="1"/>
  <c r="O2684" i="2"/>
  <c r="P2684" i="2" s="1"/>
  <c r="O2685" i="2"/>
  <c r="P2685" i="2" s="1"/>
  <c r="O2686" i="2"/>
  <c r="P2686" i="2" s="1"/>
  <c r="O2687" i="2"/>
  <c r="P2687" i="2" s="1"/>
  <c r="O2688" i="2"/>
  <c r="P2688" i="2" s="1"/>
  <c r="O2689" i="2"/>
  <c r="P2689" i="2" s="1"/>
  <c r="O2690" i="2"/>
  <c r="P2690" i="2" s="1"/>
  <c r="O2691" i="2"/>
  <c r="P2691" i="2" s="1"/>
  <c r="O2692" i="2"/>
  <c r="P2692" i="2" s="1"/>
  <c r="O2693" i="2"/>
  <c r="P2693" i="2" s="1"/>
  <c r="O2694" i="2"/>
  <c r="P2694" i="2" s="1"/>
  <c r="O2695" i="2"/>
  <c r="P2695" i="2" s="1"/>
  <c r="O2696" i="2"/>
  <c r="P2696" i="2" s="1"/>
  <c r="O2697" i="2"/>
  <c r="P2697" i="2" s="1"/>
  <c r="O2698" i="2"/>
  <c r="P2698" i="2" s="1"/>
  <c r="O2699" i="2"/>
  <c r="P2699" i="2" s="1"/>
  <c r="O2700" i="2"/>
  <c r="P2700" i="2" s="1"/>
  <c r="O2701" i="2"/>
  <c r="P2701" i="2" s="1"/>
  <c r="O2702" i="2"/>
  <c r="P2702" i="2" s="1"/>
  <c r="O2703" i="2"/>
  <c r="P2703" i="2" s="1"/>
  <c r="O2704" i="2"/>
  <c r="P2704" i="2" s="1"/>
  <c r="O2705" i="2"/>
  <c r="P2705" i="2" s="1"/>
  <c r="O2706" i="2"/>
  <c r="P2706" i="2" s="1"/>
  <c r="O2707" i="2"/>
  <c r="P2707" i="2" s="1"/>
  <c r="O2708" i="2"/>
  <c r="P2708" i="2" s="1"/>
  <c r="O2709" i="2"/>
  <c r="P2709" i="2" s="1"/>
  <c r="O2710" i="2"/>
  <c r="P2710" i="2" s="1"/>
  <c r="O2711" i="2"/>
  <c r="P2711" i="2" s="1"/>
  <c r="O2712" i="2"/>
  <c r="P2712" i="2" s="1"/>
  <c r="O2713" i="2"/>
  <c r="P2713" i="2" s="1"/>
  <c r="O2714" i="2"/>
  <c r="P2714" i="2" s="1"/>
  <c r="O2715" i="2"/>
  <c r="P2715" i="2" s="1"/>
  <c r="O2716" i="2"/>
  <c r="P2716" i="2" s="1"/>
  <c r="O2717" i="2"/>
  <c r="P2717" i="2" s="1"/>
  <c r="O2718" i="2"/>
  <c r="P2718" i="2" s="1"/>
  <c r="O2719" i="2"/>
  <c r="P2719" i="2" s="1"/>
  <c r="O2720" i="2"/>
  <c r="P2720" i="2" s="1"/>
  <c r="O2721" i="2"/>
  <c r="P2721" i="2" s="1"/>
  <c r="O2722" i="2"/>
  <c r="P2722" i="2" s="1"/>
  <c r="O2723" i="2"/>
  <c r="P2723" i="2" s="1"/>
  <c r="O2724" i="2"/>
  <c r="P2724" i="2" s="1"/>
  <c r="O2725" i="2"/>
  <c r="P2725" i="2" s="1"/>
  <c r="O2726" i="2"/>
  <c r="P2726" i="2" s="1"/>
  <c r="O2727" i="2"/>
  <c r="P2727" i="2" s="1"/>
  <c r="O2728" i="2"/>
  <c r="P2728" i="2" s="1"/>
  <c r="O2729" i="2"/>
  <c r="P2729" i="2" s="1"/>
  <c r="O2730" i="2"/>
  <c r="P2730" i="2" s="1"/>
  <c r="O2731" i="2"/>
  <c r="P2731" i="2" s="1"/>
  <c r="O2732" i="2"/>
  <c r="P2732" i="2" s="1"/>
  <c r="O2733" i="2"/>
  <c r="P2733" i="2" s="1"/>
  <c r="O2734" i="2"/>
  <c r="P2734" i="2" s="1"/>
  <c r="O2735" i="2"/>
  <c r="P2735" i="2" s="1"/>
  <c r="O2736" i="2"/>
  <c r="P2736" i="2" s="1"/>
  <c r="O2737" i="2"/>
  <c r="P2737" i="2" s="1"/>
  <c r="O2738" i="2"/>
  <c r="P2738" i="2" s="1"/>
  <c r="O2739" i="2"/>
  <c r="P2739" i="2" s="1"/>
  <c r="O2740" i="2"/>
  <c r="P2740" i="2" s="1"/>
  <c r="O2741" i="2"/>
  <c r="P2741" i="2" s="1"/>
  <c r="O2742" i="2"/>
  <c r="P2742" i="2" s="1"/>
  <c r="O2743" i="2"/>
  <c r="P2743" i="2" s="1"/>
  <c r="O2744" i="2"/>
  <c r="P2744" i="2" s="1"/>
  <c r="O2745" i="2"/>
  <c r="P2745" i="2" s="1"/>
  <c r="O2746" i="2"/>
  <c r="P2746" i="2" s="1"/>
  <c r="O2747" i="2"/>
  <c r="P2747" i="2" s="1"/>
  <c r="O2748" i="2"/>
  <c r="P2748" i="2" s="1"/>
  <c r="O2749" i="2"/>
  <c r="P2749" i="2" s="1"/>
  <c r="O2750" i="2"/>
  <c r="P2750" i="2" s="1"/>
  <c r="O2751" i="2"/>
  <c r="P2751" i="2" s="1"/>
  <c r="O2752" i="2"/>
  <c r="P2752" i="2" s="1"/>
  <c r="O2753" i="2"/>
  <c r="P2753" i="2" s="1"/>
  <c r="O2754" i="2"/>
  <c r="P2754" i="2" s="1"/>
  <c r="O2755" i="2"/>
  <c r="P2755" i="2" s="1"/>
  <c r="O2756" i="2"/>
  <c r="P2756" i="2" s="1"/>
  <c r="O2757" i="2"/>
  <c r="P2757" i="2" s="1"/>
  <c r="O2758" i="2"/>
  <c r="P2758" i="2" s="1"/>
  <c r="O2759" i="2"/>
  <c r="P2759" i="2" s="1"/>
  <c r="O2760" i="2"/>
  <c r="P2760" i="2" s="1"/>
  <c r="O2761" i="2"/>
  <c r="P2761" i="2" s="1"/>
  <c r="O2762" i="2"/>
  <c r="P2762" i="2" s="1"/>
  <c r="O2763" i="2"/>
  <c r="P2763" i="2" s="1"/>
  <c r="O2764" i="2"/>
  <c r="P2764" i="2" s="1"/>
  <c r="O2765" i="2"/>
  <c r="P2765" i="2" s="1"/>
  <c r="O2766" i="2"/>
  <c r="P2766" i="2" s="1"/>
  <c r="O2767" i="2"/>
  <c r="P2767" i="2" s="1"/>
  <c r="O2768" i="2"/>
  <c r="P2768" i="2" s="1"/>
  <c r="O2769" i="2"/>
  <c r="P2769" i="2" s="1"/>
  <c r="O2770" i="2"/>
  <c r="P2770" i="2" s="1"/>
  <c r="O2771" i="2"/>
  <c r="P2771" i="2" s="1"/>
  <c r="O2772" i="2"/>
  <c r="P2772" i="2" s="1"/>
  <c r="O2773" i="2"/>
  <c r="P2773" i="2" s="1"/>
  <c r="O2774" i="2"/>
  <c r="P2774" i="2" s="1"/>
  <c r="O2775" i="2"/>
  <c r="P2775" i="2" s="1"/>
  <c r="O2776" i="2"/>
  <c r="P2776" i="2" s="1"/>
  <c r="O2777" i="2"/>
  <c r="P2777" i="2" s="1"/>
  <c r="O2778" i="2"/>
  <c r="P2778" i="2" s="1"/>
  <c r="O2779" i="2"/>
  <c r="P2779" i="2" s="1"/>
  <c r="O2780" i="2"/>
  <c r="P2780" i="2" s="1"/>
  <c r="O2781" i="2"/>
  <c r="P2781" i="2" s="1"/>
  <c r="O2782" i="2"/>
  <c r="P2782" i="2" s="1"/>
  <c r="O2783" i="2"/>
  <c r="P2783" i="2" s="1"/>
  <c r="O2784" i="2"/>
  <c r="P2784" i="2" s="1"/>
  <c r="O2785" i="2"/>
  <c r="P2785" i="2" s="1"/>
  <c r="O2786" i="2"/>
  <c r="P2786" i="2" s="1"/>
  <c r="O2787" i="2"/>
  <c r="P2787" i="2" s="1"/>
  <c r="O2788" i="2"/>
  <c r="P2788" i="2" s="1"/>
  <c r="O2789" i="2"/>
  <c r="P2789" i="2" s="1"/>
  <c r="O2790" i="2"/>
  <c r="P2790" i="2" s="1"/>
  <c r="O2791" i="2"/>
  <c r="P2791" i="2" s="1"/>
  <c r="O2792" i="2"/>
  <c r="P2792" i="2" s="1"/>
  <c r="O2793" i="2"/>
  <c r="P2793" i="2" s="1"/>
  <c r="O2794" i="2"/>
  <c r="P2794" i="2" s="1"/>
  <c r="O2795" i="2"/>
  <c r="P2795" i="2" s="1"/>
  <c r="O2796" i="2"/>
  <c r="P2796" i="2" s="1"/>
  <c r="O2797" i="2"/>
  <c r="P2797" i="2" s="1"/>
  <c r="O2798" i="2"/>
  <c r="P2798" i="2" s="1"/>
  <c r="O2799" i="2"/>
  <c r="P2799" i="2" s="1"/>
  <c r="O2800" i="2"/>
  <c r="P2800" i="2" s="1"/>
  <c r="O2801" i="2"/>
  <c r="P2801" i="2" s="1"/>
  <c r="O2802" i="2"/>
  <c r="P2802" i="2" s="1"/>
  <c r="O2803" i="2"/>
  <c r="P2803" i="2" s="1"/>
  <c r="O2804" i="2"/>
  <c r="P2804" i="2" s="1"/>
  <c r="O2805" i="2"/>
  <c r="P2805" i="2" s="1"/>
  <c r="O2806" i="2"/>
  <c r="P2806" i="2" s="1"/>
  <c r="O2807" i="2"/>
  <c r="P2807" i="2" s="1"/>
  <c r="O2808" i="2"/>
  <c r="P2808" i="2" s="1"/>
  <c r="O2809" i="2"/>
  <c r="P2809" i="2" s="1"/>
  <c r="O2810" i="2"/>
  <c r="P2810" i="2" s="1"/>
  <c r="O2811" i="2"/>
  <c r="P2811" i="2" s="1"/>
  <c r="O2812" i="2"/>
  <c r="P2812" i="2" s="1"/>
  <c r="O2813" i="2"/>
  <c r="P2813" i="2" s="1"/>
  <c r="O2814" i="2"/>
  <c r="P2814" i="2" s="1"/>
  <c r="O2815" i="2"/>
  <c r="P2815" i="2" s="1"/>
  <c r="O2816" i="2"/>
  <c r="P2816" i="2" s="1"/>
  <c r="O2817" i="2"/>
  <c r="P2817" i="2" s="1"/>
  <c r="O2818" i="2"/>
  <c r="P2818" i="2" s="1"/>
  <c r="O2819" i="2"/>
  <c r="P2819" i="2" s="1"/>
  <c r="O2820" i="2"/>
  <c r="P2820" i="2" s="1"/>
  <c r="O2821" i="2"/>
  <c r="P2821" i="2" s="1"/>
  <c r="O2822" i="2"/>
  <c r="P2822" i="2" s="1"/>
  <c r="O2823" i="2"/>
  <c r="P2823" i="2" s="1"/>
  <c r="O2824" i="2"/>
  <c r="P2824" i="2" s="1"/>
  <c r="O2825" i="2"/>
  <c r="P2825" i="2" s="1"/>
  <c r="O2826" i="2"/>
  <c r="P2826" i="2" s="1"/>
  <c r="O2827" i="2"/>
  <c r="P2827" i="2" s="1"/>
  <c r="O2828" i="2"/>
  <c r="P2828" i="2" s="1"/>
  <c r="O2829" i="2"/>
  <c r="P2829" i="2" s="1"/>
  <c r="O2830" i="2"/>
  <c r="P2830" i="2" s="1"/>
  <c r="O2831" i="2"/>
  <c r="P2831" i="2" s="1"/>
  <c r="O2832" i="2"/>
  <c r="P2832" i="2" s="1"/>
  <c r="O2833" i="2"/>
  <c r="P2833" i="2" s="1"/>
  <c r="O2834" i="2"/>
  <c r="P2834" i="2" s="1"/>
  <c r="O2835" i="2"/>
  <c r="P2835" i="2" s="1"/>
  <c r="O2836" i="2"/>
  <c r="P2836" i="2" s="1"/>
  <c r="O2837" i="2"/>
  <c r="P2837" i="2" s="1"/>
  <c r="O2838" i="2"/>
  <c r="P2838" i="2" s="1"/>
  <c r="O2839" i="2"/>
  <c r="P2839" i="2" s="1"/>
  <c r="O2840" i="2"/>
  <c r="P2840" i="2" s="1"/>
  <c r="O2841" i="2"/>
  <c r="P2841" i="2" s="1"/>
  <c r="O2842" i="2"/>
  <c r="P2842" i="2" s="1"/>
  <c r="O2843" i="2"/>
  <c r="P2843" i="2" s="1"/>
  <c r="O2844" i="2"/>
  <c r="P2844" i="2" s="1"/>
  <c r="O2845" i="2"/>
  <c r="P2845" i="2" s="1"/>
  <c r="O2846" i="2"/>
  <c r="P2846" i="2" s="1"/>
  <c r="O2847" i="2"/>
  <c r="P2847" i="2" s="1"/>
  <c r="O2848" i="2"/>
  <c r="P2848" i="2" s="1"/>
  <c r="O2849" i="2"/>
  <c r="P2849" i="2" s="1"/>
  <c r="O2850" i="2"/>
  <c r="P2850" i="2" s="1"/>
  <c r="O2851" i="2"/>
  <c r="P2851" i="2" s="1"/>
  <c r="O2852" i="2"/>
  <c r="P2852" i="2" s="1"/>
  <c r="O2853" i="2"/>
  <c r="P2853" i="2" s="1"/>
  <c r="O2854" i="2"/>
  <c r="P2854" i="2" s="1"/>
  <c r="O2855" i="2"/>
  <c r="P2855" i="2" s="1"/>
  <c r="O2856" i="2"/>
  <c r="P2856" i="2" s="1"/>
  <c r="O2857" i="2"/>
  <c r="P2857" i="2" s="1"/>
  <c r="O2858" i="2"/>
  <c r="P2858" i="2" s="1"/>
  <c r="O2859" i="2"/>
  <c r="P2859" i="2" s="1"/>
  <c r="O2860" i="2"/>
  <c r="P2860" i="2" s="1"/>
  <c r="O2861" i="2"/>
  <c r="P2861" i="2" s="1"/>
  <c r="O2862" i="2"/>
  <c r="P2862" i="2" s="1"/>
  <c r="O2863" i="2"/>
  <c r="P2863" i="2" s="1"/>
  <c r="O2864" i="2"/>
  <c r="P2864" i="2" s="1"/>
  <c r="O2865" i="2"/>
  <c r="P2865" i="2" s="1"/>
  <c r="O2866" i="2"/>
  <c r="P2866" i="2" s="1"/>
  <c r="O2867" i="2"/>
  <c r="P2867" i="2" s="1"/>
  <c r="O2868" i="2"/>
  <c r="P2868" i="2" s="1"/>
  <c r="O2869" i="2"/>
  <c r="P2869" i="2" s="1"/>
  <c r="O2870" i="2"/>
  <c r="P2870" i="2" s="1"/>
  <c r="O2871" i="2"/>
  <c r="P2871" i="2" s="1"/>
  <c r="O2872" i="2"/>
  <c r="P2872" i="2" s="1"/>
  <c r="O2873" i="2"/>
  <c r="P2873" i="2" s="1"/>
  <c r="O2874" i="2"/>
  <c r="P2874" i="2" s="1"/>
  <c r="O2875" i="2"/>
  <c r="P2875" i="2" s="1"/>
  <c r="O2876" i="2"/>
  <c r="P2876" i="2" s="1"/>
  <c r="O2877" i="2"/>
  <c r="P2877" i="2" s="1"/>
  <c r="O2878" i="2"/>
  <c r="P2878" i="2" s="1"/>
  <c r="O2879" i="2"/>
  <c r="P2879" i="2" s="1"/>
  <c r="O2880" i="2"/>
  <c r="P2880" i="2" s="1"/>
  <c r="O2881" i="2"/>
  <c r="P2881" i="2" s="1"/>
  <c r="O2882" i="2"/>
  <c r="P2882" i="2" s="1"/>
  <c r="O2883" i="2"/>
  <c r="P2883" i="2" s="1"/>
  <c r="O2884" i="2"/>
  <c r="P2884" i="2" s="1"/>
  <c r="O2885" i="2"/>
  <c r="P2885" i="2" s="1"/>
  <c r="O2886" i="2"/>
  <c r="P2886" i="2" s="1"/>
  <c r="O2887" i="2"/>
  <c r="P2887" i="2" s="1"/>
  <c r="O2888" i="2"/>
  <c r="P2888" i="2" s="1"/>
  <c r="O2889" i="2"/>
  <c r="P2889" i="2" s="1"/>
  <c r="O2890" i="2"/>
  <c r="P2890" i="2" s="1"/>
  <c r="O2891" i="2"/>
  <c r="P2891" i="2" s="1"/>
  <c r="O2892" i="2"/>
  <c r="P2892" i="2" s="1"/>
  <c r="O2893" i="2"/>
  <c r="P2893" i="2" s="1"/>
  <c r="O2894" i="2"/>
  <c r="P2894" i="2" s="1"/>
  <c r="O2895" i="2"/>
  <c r="P2895" i="2" s="1"/>
  <c r="O2896" i="2"/>
  <c r="P2896" i="2" s="1"/>
  <c r="O2897" i="2"/>
  <c r="P2897" i="2" s="1"/>
  <c r="O2898" i="2"/>
  <c r="P2898" i="2" s="1"/>
  <c r="O2899" i="2"/>
  <c r="P2899" i="2" s="1"/>
  <c r="O2900" i="2"/>
  <c r="P2900" i="2" s="1"/>
  <c r="O2901" i="2"/>
  <c r="P2901" i="2" s="1"/>
  <c r="O2902" i="2"/>
  <c r="P2902" i="2" s="1"/>
  <c r="O2903" i="2"/>
  <c r="P2903" i="2" s="1"/>
  <c r="O2904" i="2"/>
  <c r="P2904" i="2" s="1"/>
  <c r="O2905" i="2"/>
  <c r="P2905" i="2" s="1"/>
  <c r="O2906" i="2"/>
  <c r="P2906" i="2" s="1"/>
  <c r="O2907" i="2"/>
  <c r="P2907" i="2" s="1"/>
  <c r="O2908" i="2"/>
  <c r="P2908" i="2" s="1"/>
  <c r="O2909" i="2"/>
  <c r="P2909" i="2" s="1"/>
  <c r="O2910" i="2"/>
  <c r="P2910" i="2" s="1"/>
  <c r="O2911" i="2"/>
  <c r="P2911" i="2" s="1"/>
  <c r="O2912" i="2"/>
  <c r="P2912" i="2" s="1"/>
  <c r="O2913" i="2"/>
  <c r="P2913" i="2" s="1"/>
  <c r="O2914" i="2"/>
  <c r="P2914" i="2" s="1"/>
  <c r="O2915" i="2"/>
  <c r="P2915" i="2" s="1"/>
  <c r="O2916" i="2"/>
  <c r="P2916" i="2" s="1"/>
  <c r="O2917" i="2"/>
  <c r="P2917" i="2" s="1"/>
  <c r="O2918" i="2"/>
  <c r="P2918" i="2" s="1"/>
  <c r="O2919" i="2"/>
  <c r="P2919" i="2" s="1"/>
  <c r="O2920" i="2"/>
  <c r="P2920" i="2" s="1"/>
  <c r="O2921" i="2"/>
  <c r="P2921" i="2" s="1"/>
  <c r="O2922" i="2"/>
  <c r="P2922" i="2" s="1"/>
  <c r="O2923" i="2"/>
  <c r="P2923" i="2" s="1"/>
  <c r="O2924" i="2"/>
  <c r="P2924" i="2" s="1"/>
  <c r="O2925" i="2"/>
  <c r="P2925" i="2" s="1"/>
  <c r="O2926" i="2"/>
  <c r="P2926" i="2" s="1"/>
  <c r="O2927" i="2"/>
  <c r="P2927" i="2" s="1"/>
  <c r="O2928" i="2"/>
  <c r="P2928" i="2" s="1"/>
  <c r="O2929" i="2"/>
  <c r="P2929" i="2" s="1"/>
  <c r="O2930" i="2"/>
  <c r="P2930" i="2" s="1"/>
  <c r="O2931" i="2"/>
  <c r="P2931" i="2" s="1"/>
  <c r="O2932" i="2"/>
  <c r="P2932" i="2" s="1"/>
  <c r="O2933" i="2"/>
  <c r="P2933" i="2" s="1"/>
  <c r="O2934" i="2"/>
  <c r="P2934" i="2" s="1"/>
  <c r="O2935" i="2"/>
  <c r="P2935" i="2" s="1"/>
  <c r="O2936" i="2"/>
  <c r="P2936" i="2" s="1"/>
  <c r="O2937" i="2"/>
  <c r="P2937" i="2" s="1"/>
  <c r="O2938" i="2"/>
  <c r="P2938" i="2" s="1"/>
  <c r="O2939" i="2"/>
  <c r="P2939" i="2" s="1"/>
  <c r="O2940" i="2"/>
  <c r="P2940" i="2" s="1"/>
  <c r="O2941" i="2"/>
  <c r="P2941" i="2" s="1"/>
  <c r="O2942" i="2"/>
  <c r="P2942" i="2" s="1"/>
  <c r="O2943" i="2"/>
  <c r="P2943" i="2" s="1"/>
  <c r="O2944" i="2"/>
  <c r="P2944" i="2" s="1"/>
  <c r="O2945" i="2"/>
  <c r="P2945" i="2" s="1"/>
  <c r="O2946" i="2"/>
  <c r="P2946" i="2" s="1"/>
  <c r="O2947" i="2"/>
  <c r="P2947" i="2" s="1"/>
  <c r="O2948" i="2"/>
  <c r="P2948" i="2" s="1"/>
  <c r="O2949" i="2"/>
  <c r="P2949" i="2" s="1"/>
  <c r="O2950" i="2"/>
  <c r="P2950" i="2" s="1"/>
  <c r="O2951" i="2"/>
  <c r="P2951" i="2" s="1"/>
  <c r="O2952" i="2"/>
  <c r="P2952" i="2" s="1"/>
  <c r="O2953" i="2"/>
  <c r="P2953" i="2" s="1"/>
  <c r="O2954" i="2"/>
  <c r="P2954" i="2" s="1"/>
  <c r="O2955" i="2"/>
  <c r="P2955" i="2" s="1"/>
  <c r="O2956" i="2"/>
  <c r="P2956" i="2" s="1"/>
  <c r="O2957" i="2"/>
  <c r="P2957" i="2" s="1"/>
  <c r="O2958" i="2"/>
  <c r="P2958" i="2" s="1"/>
  <c r="O2959" i="2"/>
  <c r="P2959" i="2" s="1"/>
  <c r="O2960" i="2"/>
  <c r="P2960" i="2" s="1"/>
  <c r="O2961" i="2"/>
  <c r="P2961" i="2" s="1"/>
  <c r="O2962" i="2"/>
  <c r="P2962" i="2" s="1"/>
  <c r="O2963" i="2"/>
  <c r="P2963" i="2" s="1"/>
  <c r="O2964" i="2"/>
  <c r="P2964" i="2" s="1"/>
  <c r="O2965" i="2"/>
  <c r="P2965" i="2" s="1"/>
  <c r="O2966" i="2"/>
  <c r="P2966" i="2" s="1"/>
  <c r="O2967" i="2"/>
  <c r="P2967" i="2" s="1"/>
  <c r="O2968" i="2"/>
  <c r="P2968" i="2" s="1"/>
  <c r="O2969" i="2"/>
  <c r="P2969" i="2" s="1"/>
  <c r="O2970" i="2"/>
  <c r="P2970" i="2" s="1"/>
  <c r="O2971" i="2"/>
  <c r="P2971" i="2" s="1"/>
  <c r="O2972" i="2"/>
  <c r="P2972" i="2" s="1"/>
  <c r="O2973" i="2"/>
  <c r="P2973" i="2" s="1"/>
  <c r="O2974" i="2"/>
  <c r="P2974" i="2" s="1"/>
  <c r="O2975" i="2"/>
  <c r="P2975" i="2" s="1"/>
  <c r="O2976" i="2"/>
  <c r="P2976" i="2" s="1"/>
  <c r="O2977" i="2"/>
  <c r="P2977" i="2" s="1"/>
  <c r="O2978" i="2"/>
  <c r="P2978" i="2" s="1"/>
  <c r="O2979" i="2"/>
  <c r="P2979" i="2" s="1"/>
  <c r="O2980" i="2"/>
  <c r="P2980" i="2" s="1"/>
  <c r="O2981" i="2"/>
  <c r="P2981" i="2" s="1"/>
  <c r="O2982" i="2"/>
  <c r="P2982" i="2" s="1"/>
  <c r="O2983" i="2"/>
  <c r="P2983" i="2" s="1"/>
  <c r="O2984" i="2"/>
  <c r="P2984" i="2" s="1"/>
  <c r="O2985" i="2"/>
  <c r="P2985" i="2" s="1"/>
  <c r="O2986" i="2"/>
  <c r="P2986" i="2" s="1"/>
  <c r="O2987" i="2"/>
  <c r="P2987" i="2" s="1"/>
  <c r="O2988" i="2"/>
  <c r="P2988" i="2" s="1"/>
  <c r="O2989" i="2"/>
  <c r="P2989" i="2" s="1"/>
  <c r="O2990" i="2"/>
  <c r="P2990" i="2" s="1"/>
  <c r="O2991" i="2"/>
  <c r="P2991" i="2" s="1"/>
  <c r="O2992" i="2"/>
  <c r="P2992" i="2" s="1"/>
  <c r="O2993" i="2"/>
  <c r="P2993" i="2" s="1"/>
  <c r="O2994" i="2"/>
  <c r="P2994" i="2" s="1"/>
  <c r="O2995" i="2"/>
  <c r="P2995" i="2" s="1"/>
  <c r="O2996" i="2"/>
  <c r="P2996" i="2" s="1"/>
  <c r="O2997" i="2"/>
  <c r="P2997" i="2" s="1"/>
  <c r="O2998" i="2"/>
  <c r="P2998" i="2" s="1"/>
  <c r="O2999" i="2"/>
  <c r="P2999" i="2" s="1"/>
  <c r="O3000" i="2"/>
  <c r="P3000" i="2" s="1"/>
  <c r="O3001" i="2"/>
  <c r="P3001" i="2" s="1"/>
  <c r="O3002" i="2"/>
  <c r="P3002" i="2" s="1"/>
  <c r="O3003" i="2"/>
  <c r="P3003" i="2" s="1"/>
  <c r="O3004" i="2"/>
  <c r="P3004" i="2" s="1"/>
  <c r="O3005" i="2"/>
  <c r="P3005" i="2" s="1"/>
  <c r="O3006" i="2"/>
  <c r="P3006" i="2" s="1"/>
  <c r="O3007" i="2"/>
  <c r="P3007" i="2" s="1"/>
  <c r="O3008" i="2"/>
  <c r="P3008" i="2" s="1"/>
  <c r="O3009" i="2"/>
  <c r="P3009" i="2" s="1"/>
  <c r="O3010" i="2"/>
  <c r="P3010" i="2" s="1"/>
  <c r="O3011" i="2"/>
  <c r="P3011" i="2" s="1"/>
  <c r="O3012" i="2"/>
  <c r="P3012" i="2" s="1"/>
  <c r="O3013" i="2"/>
  <c r="P3013" i="2" s="1"/>
  <c r="O3014" i="2"/>
  <c r="P3014" i="2" s="1"/>
  <c r="O3015" i="2"/>
  <c r="P3015" i="2" s="1"/>
  <c r="O3016" i="2"/>
  <c r="P3016" i="2" s="1"/>
  <c r="O3017" i="2"/>
  <c r="P3017" i="2" s="1"/>
  <c r="O3018" i="2"/>
  <c r="P3018" i="2" s="1"/>
  <c r="O3019" i="2"/>
  <c r="P3019" i="2" s="1"/>
  <c r="O3020" i="2"/>
  <c r="P3020" i="2" s="1"/>
  <c r="O3021" i="2"/>
  <c r="P3021" i="2" s="1"/>
  <c r="O3022" i="2"/>
  <c r="P3022" i="2" s="1"/>
  <c r="O3023" i="2"/>
  <c r="P3023" i="2" s="1"/>
  <c r="O3024" i="2"/>
  <c r="P3024" i="2" s="1"/>
  <c r="O3025" i="2"/>
  <c r="P3025" i="2" s="1"/>
  <c r="O3026" i="2"/>
  <c r="P3026" i="2" s="1"/>
  <c r="O3027" i="2"/>
  <c r="P3027" i="2" s="1"/>
  <c r="O3028" i="2"/>
  <c r="P3028" i="2" s="1"/>
  <c r="O3029" i="2"/>
  <c r="P3029" i="2" s="1"/>
  <c r="O3030" i="2"/>
  <c r="P3030" i="2" s="1"/>
  <c r="O3031" i="2"/>
  <c r="P3031" i="2" s="1"/>
  <c r="O3032" i="2"/>
  <c r="P3032" i="2" s="1"/>
  <c r="O3033" i="2"/>
  <c r="P3033" i="2" s="1"/>
  <c r="O3034" i="2"/>
  <c r="P3034" i="2" s="1"/>
  <c r="O3035" i="2"/>
  <c r="P3035" i="2" s="1"/>
  <c r="O3036" i="2"/>
  <c r="P3036" i="2" s="1"/>
  <c r="O3037" i="2"/>
  <c r="P3037" i="2" s="1"/>
  <c r="O3038" i="2"/>
  <c r="P3038" i="2" s="1"/>
  <c r="O3039" i="2"/>
  <c r="P3039" i="2" s="1"/>
  <c r="O3040" i="2"/>
  <c r="P3040" i="2" s="1"/>
  <c r="O3041" i="2"/>
  <c r="P3041" i="2" s="1"/>
  <c r="O3042" i="2"/>
  <c r="P3042" i="2" s="1"/>
  <c r="O3043" i="2"/>
  <c r="P3043" i="2" s="1"/>
  <c r="O3044" i="2"/>
  <c r="P3044" i="2" s="1"/>
  <c r="O3045" i="2"/>
  <c r="P3045" i="2" s="1"/>
  <c r="O3046" i="2"/>
  <c r="P3046" i="2" s="1"/>
  <c r="O3047" i="2"/>
  <c r="P3047" i="2" s="1"/>
  <c r="O3048" i="2"/>
  <c r="P3048" i="2" s="1"/>
  <c r="O3049" i="2"/>
  <c r="P3049" i="2" s="1"/>
  <c r="O3050" i="2"/>
  <c r="P3050" i="2" s="1"/>
  <c r="O3051" i="2"/>
  <c r="P3051" i="2" s="1"/>
  <c r="O3052" i="2"/>
  <c r="P3052" i="2" s="1"/>
  <c r="O3053" i="2"/>
  <c r="P3053" i="2" s="1"/>
  <c r="O3054" i="2"/>
  <c r="P3054" i="2" s="1"/>
  <c r="O3055" i="2"/>
  <c r="P3055" i="2" s="1"/>
  <c r="O3056" i="2"/>
  <c r="P3056" i="2" s="1"/>
  <c r="O3057" i="2"/>
  <c r="P3057" i="2" s="1"/>
  <c r="O3058" i="2"/>
  <c r="P3058" i="2" s="1"/>
  <c r="O3059" i="2"/>
  <c r="P3059" i="2" s="1"/>
  <c r="O3060" i="2"/>
  <c r="P3060" i="2" s="1"/>
  <c r="O3061" i="2"/>
  <c r="P3061" i="2" s="1"/>
  <c r="O3062" i="2"/>
  <c r="P3062" i="2" s="1"/>
  <c r="O3063" i="2"/>
  <c r="P3063" i="2" s="1"/>
  <c r="O3064" i="2"/>
  <c r="P3064" i="2" s="1"/>
  <c r="O3065" i="2"/>
  <c r="P3065" i="2" s="1"/>
  <c r="O3066" i="2"/>
  <c r="P3066" i="2" s="1"/>
  <c r="O3067" i="2"/>
  <c r="P3067" i="2" s="1"/>
  <c r="O3068" i="2"/>
  <c r="P3068" i="2" s="1"/>
  <c r="O3069" i="2"/>
  <c r="P3069" i="2" s="1"/>
  <c r="O3070" i="2"/>
  <c r="P3070" i="2" s="1"/>
  <c r="O3071" i="2"/>
  <c r="P3071" i="2" s="1"/>
  <c r="O3072" i="2"/>
  <c r="P3072" i="2" s="1"/>
  <c r="O3073" i="2"/>
  <c r="P3073" i="2" s="1"/>
  <c r="O3074" i="2"/>
  <c r="P3074" i="2" s="1"/>
  <c r="O3075" i="2"/>
  <c r="P3075" i="2" s="1"/>
  <c r="O3076" i="2"/>
  <c r="P3076" i="2" s="1"/>
  <c r="O3077" i="2"/>
  <c r="P3077" i="2" s="1"/>
  <c r="O3078" i="2"/>
  <c r="P3078" i="2" s="1"/>
  <c r="O3079" i="2"/>
  <c r="P3079" i="2" s="1"/>
  <c r="O3080" i="2"/>
  <c r="P3080" i="2" s="1"/>
  <c r="O3081" i="2"/>
  <c r="P3081" i="2" s="1"/>
  <c r="O3082" i="2"/>
  <c r="P3082" i="2" s="1"/>
  <c r="O3083" i="2"/>
  <c r="P3083" i="2" s="1"/>
  <c r="O3084" i="2"/>
  <c r="P3084" i="2" s="1"/>
  <c r="O3085" i="2"/>
  <c r="P3085" i="2" s="1"/>
  <c r="O3086" i="2"/>
  <c r="P3086" i="2" s="1"/>
  <c r="O3087" i="2"/>
  <c r="P3087" i="2" s="1"/>
  <c r="O3088" i="2"/>
  <c r="P3088" i="2" s="1"/>
  <c r="O3089" i="2"/>
  <c r="P3089" i="2" s="1"/>
  <c r="O3090" i="2"/>
  <c r="P3090" i="2" s="1"/>
  <c r="O3091" i="2"/>
  <c r="P3091" i="2" s="1"/>
  <c r="O3092" i="2"/>
  <c r="P3092" i="2" s="1"/>
  <c r="O3093" i="2"/>
  <c r="P3093" i="2" s="1"/>
  <c r="O3094" i="2"/>
  <c r="P3094" i="2" s="1"/>
  <c r="O3095" i="2"/>
  <c r="P3095" i="2" s="1"/>
  <c r="O3096" i="2"/>
  <c r="P3096" i="2" s="1"/>
  <c r="O3097" i="2"/>
  <c r="P3097" i="2" s="1"/>
  <c r="O3098" i="2"/>
  <c r="P3098" i="2" s="1"/>
  <c r="O3099" i="2"/>
  <c r="P3099" i="2" s="1"/>
  <c r="O3100" i="2"/>
  <c r="P3100" i="2" s="1"/>
  <c r="O3101" i="2"/>
  <c r="P3101" i="2" s="1"/>
  <c r="O3102" i="2"/>
  <c r="P3102" i="2" s="1"/>
  <c r="O3103" i="2"/>
  <c r="P3103" i="2" s="1"/>
  <c r="O3104" i="2"/>
  <c r="P3104" i="2" s="1"/>
  <c r="O3105" i="2"/>
  <c r="P3105" i="2" s="1"/>
  <c r="O3106" i="2"/>
  <c r="P3106" i="2" s="1"/>
  <c r="O3107" i="2"/>
  <c r="P3107" i="2" s="1"/>
  <c r="O3108" i="2"/>
  <c r="P3108" i="2" s="1"/>
  <c r="O3109" i="2"/>
  <c r="P3109" i="2" s="1"/>
  <c r="O3110" i="2"/>
  <c r="P3110" i="2" s="1"/>
  <c r="O3111" i="2"/>
  <c r="P3111" i="2" s="1"/>
  <c r="O3112" i="2"/>
  <c r="P3112" i="2" s="1"/>
  <c r="O3113" i="2"/>
  <c r="P3113" i="2" s="1"/>
  <c r="O3114" i="2"/>
  <c r="P3114" i="2" s="1"/>
  <c r="O3115" i="2"/>
  <c r="P3115" i="2" s="1"/>
  <c r="O3116" i="2"/>
  <c r="P3116" i="2" s="1"/>
  <c r="O3117" i="2"/>
  <c r="P3117" i="2" s="1"/>
  <c r="O3118" i="2"/>
  <c r="P3118" i="2" s="1"/>
  <c r="O3119" i="2"/>
  <c r="P3119" i="2" s="1"/>
  <c r="O3120" i="2"/>
  <c r="P3120" i="2" s="1"/>
  <c r="O3121" i="2"/>
  <c r="P3121" i="2" s="1"/>
  <c r="O3122" i="2"/>
  <c r="P3122" i="2" s="1"/>
  <c r="O3123" i="2"/>
  <c r="P3123" i="2" s="1"/>
  <c r="O3124" i="2"/>
  <c r="P3124" i="2" s="1"/>
  <c r="O3125" i="2"/>
  <c r="P3125" i="2" s="1"/>
  <c r="O3126" i="2"/>
  <c r="P3126" i="2" s="1"/>
  <c r="O3127" i="2"/>
  <c r="P3127" i="2" s="1"/>
  <c r="O3128" i="2"/>
  <c r="P3128" i="2" s="1"/>
  <c r="O3129" i="2"/>
  <c r="P3129" i="2" s="1"/>
  <c r="O3130" i="2"/>
  <c r="P3130" i="2" s="1"/>
  <c r="O3131" i="2"/>
  <c r="P3131" i="2" s="1"/>
  <c r="O3132" i="2"/>
  <c r="P3132" i="2" s="1"/>
  <c r="O3133" i="2"/>
  <c r="P3133" i="2" s="1"/>
  <c r="O3134" i="2"/>
  <c r="P3134" i="2" s="1"/>
  <c r="O3135" i="2"/>
  <c r="P3135" i="2" s="1"/>
  <c r="O3136" i="2"/>
  <c r="P3136" i="2" s="1"/>
  <c r="O3137" i="2"/>
  <c r="P3137" i="2" s="1"/>
  <c r="O3138" i="2"/>
  <c r="P3138" i="2" s="1"/>
  <c r="O3139" i="2"/>
  <c r="P3139" i="2" s="1"/>
  <c r="O3140" i="2"/>
  <c r="P3140" i="2" s="1"/>
  <c r="O3141" i="2"/>
  <c r="P3141" i="2" s="1"/>
  <c r="O3142" i="2"/>
  <c r="P3142" i="2" s="1"/>
  <c r="O3143" i="2"/>
  <c r="P3143" i="2" s="1"/>
  <c r="O3144" i="2"/>
  <c r="P3144" i="2" s="1"/>
  <c r="O3145" i="2"/>
  <c r="P3145" i="2" s="1"/>
  <c r="O3146" i="2"/>
  <c r="P3146" i="2" s="1"/>
  <c r="O3147" i="2"/>
  <c r="P3147" i="2" s="1"/>
  <c r="O3148" i="2"/>
  <c r="P3148" i="2" s="1"/>
  <c r="O3149" i="2"/>
  <c r="P3149" i="2" s="1"/>
  <c r="O3150" i="2"/>
  <c r="P3150" i="2" s="1"/>
  <c r="O3151" i="2"/>
  <c r="P3151" i="2" s="1"/>
  <c r="O3152" i="2"/>
  <c r="P3152" i="2" s="1"/>
  <c r="O3153" i="2"/>
  <c r="P3153" i="2" s="1"/>
  <c r="O3154" i="2"/>
  <c r="P3154" i="2" s="1"/>
  <c r="O3155" i="2"/>
  <c r="P3155" i="2" s="1"/>
  <c r="O3156" i="2"/>
  <c r="P3156" i="2" s="1"/>
  <c r="O3157" i="2"/>
  <c r="P3157" i="2" s="1"/>
  <c r="O3158" i="2"/>
  <c r="P3158" i="2" s="1"/>
  <c r="O3159" i="2"/>
  <c r="P3159" i="2" s="1"/>
  <c r="O3160" i="2"/>
  <c r="P3160" i="2" s="1"/>
  <c r="O3161" i="2"/>
  <c r="P3161" i="2" s="1"/>
  <c r="O3162" i="2"/>
  <c r="P3162" i="2" s="1"/>
  <c r="O3163" i="2"/>
  <c r="P3163" i="2" s="1"/>
  <c r="O3164" i="2"/>
  <c r="P3164" i="2" s="1"/>
  <c r="O3165" i="2"/>
  <c r="P3165" i="2" s="1"/>
  <c r="O3166" i="2"/>
  <c r="P3166" i="2" s="1"/>
  <c r="O3167" i="2"/>
  <c r="P3167" i="2" s="1"/>
  <c r="O3168" i="2"/>
  <c r="P3168" i="2" s="1"/>
  <c r="O3169" i="2"/>
  <c r="P3169" i="2" s="1"/>
  <c r="O3170" i="2"/>
  <c r="P3170" i="2" s="1"/>
  <c r="O3171" i="2"/>
  <c r="P3171" i="2" s="1"/>
  <c r="O3172" i="2"/>
  <c r="P3172" i="2" s="1"/>
  <c r="O3173" i="2"/>
  <c r="P3173" i="2" s="1"/>
  <c r="O3174" i="2"/>
  <c r="P3174" i="2" s="1"/>
  <c r="O3175" i="2"/>
  <c r="P3175" i="2" s="1"/>
  <c r="O3176" i="2"/>
  <c r="P3176" i="2" s="1"/>
  <c r="O3177" i="2"/>
  <c r="P3177" i="2" s="1"/>
  <c r="O3178" i="2"/>
  <c r="P3178" i="2" s="1"/>
  <c r="O3179" i="2"/>
  <c r="P3179" i="2" s="1"/>
  <c r="O3180" i="2"/>
  <c r="P3180" i="2" s="1"/>
  <c r="O3181" i="2"/>
  <c r="P3181" i="2" s="1"/>
  <c r="O3182" i="2"/>
  <c r="P3182" i="2" s="1"/>
  <c r="O3183" i="2"/>
  <c r="P3183" i="2" s="1"/>
  <c r="O3184" i="2"/>
  <c r="P3184" i="2" s="1"/>
  <c r="O3185" i="2"/>
  <c r="P3185" i="2" s="1"/>
  <c r="O3186" i="2"/>
  <c r="P3186" i="2" s="1"/>
  <c r="O3187" i="2"/>
  <c r="P3187" i="2" s="1"/>
  <c r="O3188" i="2"/>
  <c r="P3188" i="2" s="1"/>
  <c r="O3189" i="2"/>
  <c r="P3189" i="2" s="1"/>
  <c r="O3190" i="2"/>
  <c r="P3190" i="2" s="1"/>
  <c r="O3191" i="2"/>
  <c r="P3191" i="2" s="1"/>
  <c r="O3192" i="2"/>
  <c r="P3192" i="2" s="1"/>
  <c r="O3193" i="2"/>
  <c r="P3193" i="2" s="1"/>
  <c r="O3194" i="2"/>
  <c r="P3194" i="2" s="1"/>
  <c r="O3195" i="2"/>
  <c r="P3195" i="2" s="1"/>
  <c r="O3196" i="2"/>
  <c r="P3196" i="2" s="1"/>
  <c r="O3197" i="2"/>
  <c r="P3197" i="2" s="1"/>
  <c r="O3198" i="2"/>
  <c r="P3198" i="2" s="1"/>
  <c r="O3199" i="2"/>
  <c r="P3199" i="2" s="1"/>
  <c r="O3200" i="2"/>
  <c r="P3200" i="2" s="1"/>
  <c r="O3201" i="2"/>
  <c r="P3201" i="2" s="1"/>
  <c r="O3202" i="2"/>
  <c r="P3202" i="2" s="1"/>
  <c r="O3203" i="2"/>
  <c r="P3203" i="2" s="1"/>
  <c r="O3204" i="2"/>
  <c r="P3204" i="2" s="1"/>
  <c r="O3205" i="2"/>
  <c r="P3205" i="2" s="1"/>
  <c r="O3206" i="2"/>
  <c r="P3206" i="2" s="1"/>
  <c r="O3207" i="2"/>
  <c r="P3207" i="2" s="1"/>
  <c r="O3208" i="2"/>
  <c r="P3208" i="2" s="1"/>
  <c r="O3209" i="2"/>
  <c r="P3209" i="2" s="1"/>
  <c r="O3210" i="2"/>
  <c r="P3210" i="2" s="1"/>
  <c r="O3211" i="2"/>
  <c r="P3211" i="2" s="1"/>
  <c r="O3212" i="2"/>
  <c r="P3212" i="2" s="1"/>
  <c r="O3213" i="2"/>
  <c r="P3213" i="2" s="1"/>
  <c r="O3214" i="2"/>
  <c r="P3214" i="2" s="1"/>
  <c r="O3215" i="2"/>
  <c r="P3215" i="2" s="1"/>
  <c r="O3216" i="2"/>
  <c r="P3216" i="2" s="1"/>
  <c r="O3217" i="2"/>
  <c r="P3217" i="2" s="1"/>
  <c r="O3218" i="2"/>
  <c r="P3218" i="2" s="1"/>
  <c r="O3219" i="2"/>
  <c r="P3219" i="2" s="1"/>
  <c r="O3220" i="2"/>
  <c r="P3220" i="2" s="1"/>
  <c r="O3221" i="2"/>
  <c r="P3221" i="2" s="1"/>
  <c r="O3222" i="2"/>
  <c r="P3222" i="2" s="1"/>
  <c r="O3223" i="2"/>
  <c r="P3223" i="2" s="1"/>
  <c r="O3224" i="2"/>
  <c r="P3224" i="2" s="1"/>
  <c r="O3225" i="2"/>
  <c r="P3225" i="2" s="1"/>
  <c r="O3226" i="2"/>
  <c r="P3226" i="2" s="1"/>
  <c r="O3227" i="2"/>
  <c r="P3227" i="2" s="1"/>
  <c r="O3228" i="2"/>
  <c r="P3228" i="2" s="1"/>
  <c r="O3229" i="2"/>
  <c r="P3229" i="2" s="1"/>
  <c r="O3230" i="2"/>
  <c r="P3230" i="2" s="1"/>
  <c r="O3231" i="2"/>
  <c r="P3231" i="2" s="1"/>
  <c r="O3232" i="2"/>
  <c r="P3232" i="2" s="1"/>
  <c r="O3233" i="2"/>
  <c r="P3233" i="2" s="1"/>
  <c r="O3234" i="2"/>
  <c r="P3234" i="2" s="1"/>
  <c r="O3235" i="2"/>
  <c r="P3235" i="2" s="1"/>
  <c r="O3236" i="2"/>
  <c r="P3236" i="2" s="1"/>
  <c r="O3237" i="2"/>
  <c r="P3237" i="2" s="1"/>
  <c r="O3238" i="2"/>
  <c r="P3238" i="2" s="1"/>
  <c r="O3239" i="2"/>
  <c r="P3239" i="2" s="1"/>
  <c r="O3240" i="2"/>
  <c r="P3240" i="2" s="1"/>
  <c r="O3241" i="2"/>
  <c r="P3241" i="2" s="1"/>
  <c r="O3242" i="2"/>
  <c r="P3242" i="2" s="1"/>
  <c r="O3243" i="2"/>
  <c r="P3243" i="2" s="1"/>
  <c r="O3244" i="2"/>
  <c r="P3244" i="2" s="1"/>
  <c r="O3245" i="2"/>
  <c r="P3245" i="2" s="1"/>
  <c r="O3246" i="2"/>
  <c r="P3246" i="2" s="1"/>
  <c r="O3247" i="2"/>
  <c r="P3247" i="2" s="1"/>
  <c r="O3248" i="2"/>
  <c r="P3248" i="2" s="1"/>
  <c r="O3249" i="2"/>
  <c r="P3249" i="2" s="1"/>
  <c r="O3250" i="2"/>
  <c r="P3250" i="2" s="1"/>
  <c r="O3251" i="2"/>
  <c r="P3251" i="2" s="1"/>
  <c r="O3252" i="2"/>
  <c r="P3252" i="2" s="1"/>
  <c r="O3253" i="2"/>
  <c r="P3253" i="2" s="1"/>
  <c r="O3254" i="2"/>
  <c r="P3254" i="2" s="1"/>
  <c r="O3255" i="2"/>
  <c r="P3255" i="2" s="1"/>
  <c r="O3256" i="2"/>
  <c r="P3256" i="2" s="1"/>
  <c r="O3257" i="2"/>
  <c r="P3257" i="2" s="1"/>
  <c r="O3258" i="2"/>
  <c r="P3258" i="2" s="1"/>
  <c r="O3259" i="2"/>
  <c r="P3259" i="2" s="1"/>
  <c r="O3260" i="2"/>
  <c r="P3260" i="2" s="1"/>
  <c r="O3261" i="2"/>
  <c r="P3261" i="2" s="1"/>
  <c r="O3262" i="2"/>
  <c r="P3262" i="2" s="1"/>
  <c r="O3263" i="2"/>
  <c r="P3263" i="2" s="1"/>
  <c r="O3264" i="2"/>
  <c r="P3264" i="2" s="1"/>
  <c r="O3265" i="2"/>
  <c r="P3265" i="2" s="1"/>
  <c r="O3266" i="2"/>
  <c r="P3266" i="2" s="1"/>
  <c r="O3267" i="2"/>
  <c r="P3267" i="2" s="1"/>
  <c r="O3268" i="2"/>
  <c r="P3268" i="2" s="1"/>
  <c r="O3269" i="2"/>
  <c r="P3269" i="2" s="1"/>
  <c r="O3270" i="2"/>
  <c r="P3270" i="2" s="1"/>
  <c r="O3271" i="2"/>
  <c r="P3271" i="2" s="1"/>
  <c r="O3272" i="2"/>
  <c r="P3272" i="2" s="1"/>
  <c r="O3273" i="2"/>
  <c r="P3273" i="2" s="1"/>
  <c r="O3274" i="2"/>
  <c r="P3274" i="2" s="1"/>
  <c r="O3275" i="2"/>
  <c r="P3275" i="2" s="1"/>
  <c r="O3276" i="2"/>
  <c r="P3276" i="2" s="1"/>
  <c r="O3277" i="2"/>
  <c r="P3277" i="2" s="1"/>
  <c r="O3278" i="2"/>
  <c r="P3278" i="2" s="1"/>
  <c r="O3279" i="2"/>
  <c r="P3279" i="2" s="1"/>
  <c r="O3280" i="2"/>
  <c r="P3280" i="2" s="1"/>
  <c r="O3281" i="2"/>
  <c r="P3281" i="2" s="1"/>
  <c r="O3282" i="2"/>
  <c r="P3282" i="2" s="1"/>
  <c r="O3283" i="2"/>
  <c r="P3283" i="2" s="1"/>
  <c r="O3284" i="2"/>
  <c r="P3284" i="2" s="1"/>
  <c r="O3285" i="2"/>
  <c r="P3285" i="2" s="1"/>
  <c r="O3286" i="2"/>
  <c r="P3286" i="2" s="1"/>
  <c r="O3287" i="2"/>
  <c r="P3287" i="2" s="1"/>
  <c r="O3288" i="2"/>
  <c r="P3288" i="2" s="1"/>
  <c r="O3289" i="2"/>
  <c r="P3289" i="2" s="1"/>
  <c r="O3290" i="2"/>
  <c r="P3290" i="2" s="1"/>
  <c r="O3291" i="2"/>
  <c r="P3291" i="2" s="1"/>
  <c r="O3292" i="2"/>
  <c r="P3292" i="2" s="1"/>
  <c r="O3293" i="2"/>
  <c r="P3293" i="2" s="1"/>
  <c r="O3294" i="2"/>
  <c r="P3294" i="2" s="1"/>
  <c r="O3295" i="2"/>
  <c r="P3295" i="2" s="1"/>
  <c r="O3296" i="2"/>
  <c r="P3296" i="2" s="1"/>
  <c r="O3297" i="2"/>
  <c r="P3297" i="2" s="1"/>
  <c r="O3298" i="2"/>
  <c r="P3298" i="2" s="1"/>
  <c r="O3299" i="2"/>
  <c r="P3299" i="2" s="1"/>
  <c r="O3300" i="2"/>
  <c r="P3300" i="2" s="1"/>
  <c r="O3301" i="2"/>
  <c r="P3301" i="2" s="1"/>
  <c r="O3302" i="2"/>
  <c r="P3302" i="2" s="1"/>
  <c r="O3303" i="2"/>
  <c r="P3303" i="2" s="1"/>
  <c r="O3304" i="2"/>
  <c r="P3304" i="2" s="1"/>
  <c r="O3305" i="2"/>
  <c r="P3305" i="2" s="1"/>
  <c r="O3306" i="2"/>
  <c r="P3306" i="2" s="1"/>
  <c r="O3307" i="2"/>
  <c r="P3307" i="2" s="1"/>
  <c r="O3308" i="2"/>
  <c r="P3308" i="2" s="1"/>
  <c r="O3309" i="2"/>
  <c r="P3309" i="2" s="1"/>
  <c r="O3310" i="2"/>
  <c r="P3310" i="2" s="1"/>
  <c r="O3311" i="2"/>
  <c r="P3311" i="2" s="1"/>
  <c r="O3312" i="2"/>
  <c r="P3312" i="2" s="1"/>
  <c r="O3313" i="2"/>
  <c r="P3313" i="2" s="1"/>
  <c r="O3314" i="2"/>
  <c r="P3314" i="2" s="1"/>
  <c r="O3315" i="2"/>
  <c r="P3315" i="2" s="1"/>
  <c r="O3316" i="2"/>
  <c r="P3316" i="2" s="1"/>
  <c r="O3317" i="2"/>
  <c r="P3317" i="2" s="1"/>
  <c r="O3318" i="2"/>
  <c r="P3318" i="2" s="1"/>
  <c r="O3319" i="2"/>
  <c r="P3319" i="2" s="1"/>
  <c r="O3320" i="2"/>
  <c r="P3320" i="2" s="1"/>
  <c r="O3321" i="2"/>
  <c r="P3321" i="2" s="1"/>
  <c r="O3322" i="2"/>
  <c r="P3322" i="2" s="1"/>
  <c r="O3323" i="2"/>
  <c r="P3323" i="2" s="1"/>
  <c r="O3324" i="2"/>
  <c r="P3324" i="2" s="1"/>
  <c r="O3325" i="2"/>
  <c r="P3325" i="2" s="1"/>
  <c r="O3326" i="2"/>
  <c r="P3326" i="2" s="1"/>
  <c r="O3327" i="2"/>
  <c r="P3327" i="2" s="1"/>
  <c r="O3328" i="2"/>
  <c r="P3328" i="2" s="1"/>
  <c r="O3329" i="2"/>
  <c r="P3329" i="2" s="1"/>
  <c r="O3330" i="2"/>
  <c r="P3330" i="2" s="1"/>
  <c r="O3331" i="2"/>
  <c r="P3331" i="2" s="1"/>
  <c r="O3332" i="2"/>
  <c r="P3332" i="2" s="1"/>
  <c r="O3333" i="2"/>
  <c r="P3333" i="2" s="1"/>
  <c r="O3334" i="2"/>
  <c r="P3334" i="2" s="1"/>
  <c r="O3335" i="2"/>
  <c r="P3335" i="2" s="1"/>
  <c r="O3336" i="2"/>
  <c r="P3336" i="2" s="1"/>
  <c r="O3337" i="2"/>
  <c r="P3337" i="2" s="1"/>
  <c r="O3338" i="2"/>
  <c r="P3338" i="2" s="1"/>
  <c r="O3339" i="2"/>
  <c r="P3339" i="2" s="1"/>
  <c r="O3340" i="2"/>
  <c r="P3340" i="2" s="1"/>
  <c r="O3341" i="2"/>
  <c r="P3341" i="2" s="1"/>
  <c r="O3342" i="2"/>
  <c r="P3342" i="2" s="1"/>
  <c r="O3343" i="2"/>
  <c r="P3343" i="2" s="1"/>
  <c r="O3344" i="2"/>
  <c r="P3344" i="2" s="1"/>
  <c r="O3345" i="2"/>
  <c r="P3345" i="2" s="1"/>
  <c r="O3346" i="2"/>
  <c r="P3346" i="2" s="1"/>
  <c r="O3347" i="2"/>
  <c r="P3347" i="2" s="1"/>
  <c r="O3348" i="2"/>
  <c r="P3348" i="2" s="1"/>
  <c r="O3349" i="2"/>
  <c r="P3349" i="2" s="1"/>
  <c r="O3350" i="2"/>
  <c r="P3350" i="2" s="1"/>
  <c r="O3351" i="2"/>
  <c r="P3351" i="2" s="1"/>
  <c r="O3352" i="2"/>
  <c r="P3352" i="2" s="1"/>
  <c r="O3353" i="2"/>
  <c r="P3353" i="2" s="1"/>
  <c r="O3354" i="2"/>
  <c r="P3354" i="2" s="1"/>
  <c r="O3355" i="2"/>
  <c r="P3355" i="2" s="1"/>
  <c r="O3356" i="2"/>
  <c r="P3356" i="2" s="1"/>
  <c r="O3357" i="2"/>
  <c r="P3357" i="2" s="1"/>
  <c r="O3358" i="2"/>
  <c r="P3358" i="2" s="1"/>
  <c r="O3359" i="2"/>
  <c r="P3359" i="2" s="1"/>
  <c r="O3360" i="2"/>
  <c r="P3360" i="2" s="1"/>
  <c r="O3361" i="2"/>
  <c r="P3361" i="2" s="1"/>
  <c r="O3362" i="2"/>
  <c r="P3362" i="2" s="1"/>
  <c r="O3363" i="2"/>
  <c r="P3363" i="2" s="1"/>
  <c r="O3364" i="2"/>
  <c r="P3364" i="2" s="1"/>
  <c r="O3365" i="2"/>
  <c r="P3365" i="2" s="1"/>
  <c r="O3366" i="2"/>
  <c r="P3366" i="2" s="1"/>
  <c r="O3367" i="2"/>
  <c r="P3367" i="2" s="1"/>
  <c r="O3368" i="2"/>
  <c r="P3368" i="2" s="1"/>
  <c r="O3369" i="2"/>
  <c r="P3369" i="2" s="1"/>
  <c r="O3370" i="2"/>
  <c r="P3370" i="2" s="1"/>
  <c r="O3371" i="2"/>
  <c r="P3371" i="2" s="1"/>
  <c r="O3372" i="2"/>
  <c r="P3372" i="2" s="1"/>
  <c r="O3373" i="2"/>
  <c r="P3373" i="2" s="1"/>
  <c r="O3374" i="2"/>
  <c r="P3374" i="2" s="1"/>
  <c r="O3375" i="2"/>
  <c r="P3375" i="2" s="1"/>
  <c r="O3376" i="2"/>
  <c r="P3376" i="2" s="1"/>
  <c r="O3377" i="2"/>
  <c r="P3377" i="2" s="1"/>
  <c r="O3378" i="2"/>
  <c r="P3378" i="2" s="1"/>
  <c r="O3379" i="2"/>
  <c r="P3379" i="2" s="1"/>
  <c r="O3380" i="2"/>
  <c r="P3380" i="2" s="1"/>
  <c r="O3381" i="2"/>
  <c r="P3381" i="2" s="1"/>
  <c r="O3382" i="2"/>
  <c r="P3382" i="2" s="1"/>
  <c r="O3383" i="2"/>
  <c r="P3383" i="2" s="1"/>
  <c r="O3384" i="2"/>
  <c r="P3384" i="2" s="1"/>
  <c r="O3385" i="2"/>
  <c r="P3385" i="2" s="1"/>
  <c r="O3386" i="2"/>
  <c r="P3386" i="2" s="1"/>
  <c r="O3387" i="2"/>
  <c r="P3387" i="2" s="1"/>
  <c r="O3388" i="2"/>
  <c r="P3388" i="2" s="1"/>
  <c r="O3389" i="2"/>
  <c r="P3389" i="2" s="1"/>
  <c r="O3390" i="2"/>
  <c r="P3390" i="2" s="1"/>
  <c r="O3391" i="2"/>
  <c r="P3391" i="2" s="1"/>
  <c r="O3392" i="2"/>
  <c r="P3392" i="2" s="1"/>
  <c r="O3393" i="2"/>
  <c r="P3393" i="2" s="1"/>
  <c r="O3394" i="2"/>
  <c r="P3394" i="2" s="1"/>
  <c r="O3395" i="2"/>
  <c r="P3395" i="2" s="1"/>
  <c r="O3396" i="2"/>
  <c r="P3396" i="2" s="1"/>
  <c r="O3397" i="2"/>
  <c r="P3397" i="2" s="1"/>
  <c r="O3398" i="2"/>
  <c r="P3398" i="2" s="1"/>
  <c r="O3399" i="2"/>
  <c r="P3399" i="2" s="1"/>
  <c r="O3400" i="2"/>
  <c r="P3400" i="2" s="1"/>
  <c r="O3401" i="2"/>
  <c r="P3401" i="2" s="1"/>
  <c r="O3402" i="2"/>
  <c r="P3402" i="2" s="1"/>
  <c r="O3403" i="2"/>
  <c r="P3403" i="2" s="1"/>
  <c r="O3404" i="2"/>
  <c r="P3404" i="2" s="1"/>
  <c r="O3405" i="2"/>
  <c r="P3405" i="2" s="1"/>
  <c r="O3406" i="2"/>
  <c r="P3406" i="2" s="1"/>
  <c r="O3407" i="2"/>
  <c r="P3407" i="2" s="1"/>
  <c r="O3408" i="2"/>
  <c r="P3408" i="2" s="1"/>
  <c r="O3409" i="2"/>
  <c r="P3409" i="2" s="1"/>
  <c r="O3410" i="2"/>
  <c r="P3410" i="2" s="1"/>
  <c r="O3411" i="2"/>
  <c r="P3411" i="2" s="1"/>
  <c r="O3412" i="2"/>
  <c r="P3412" i="2" s="1"/>
  <c r="O3413" i="2"/>
  <c r="P3413" i="2" s="1"/>
  <c r="O3414" i="2"/>
  <c r="P3414" i="2" s="1"/>
  <c r="O3415" i="2"/>
  <c r="P3415" i="2" s="1"/>
  <c r="O3416" i="2"/>
  <c r="P3416" i="2" s="1"/>
  <c r="O3417" i="2"/>
  <c r="P3417" i="2" s="1"/>
  <c r="O3418" i="2"/>
  <c r="P3418" i="2" s="1"/>
  <c r="O3419" i="2"/>
  <c r="P3419" i="2" s="1"/>
  <c r="O3420" i="2"/>
  <c r="P3420" i="2" s="1"/>
  <c r="O3421" i="2"/>
  <c r="P3421" i="2" s="1"/>
  <c r="O3422" i="2"/>
  <c r="P3422" i="2" s="1"/>
  <c r="O3423" i="2"/>
  <c r="P3423" i="2" s="1"/>
  <c r="O3424" i="2"/>
  <c r="P3424" i="2" s="1"/>
  <c r="O3425" i="2"/>
  <c r="P3425" i="2" s="1"/>
  <c r="O3426" i="2"/>
  <c r="P3426" i="2" s="1"/>
  <c r="O3427" i="2"/>
  <c r="P3427" i="2" s="1"/>
  <c r="O3428" i="2"/>
  <c r="P3428" i="2" s="1"/>
  <c r="O3429" i="2"/>
  <c r="P3429" i="2" s="1"/>
  <c r="O3430" i="2"/>
  <c r="P3430" i="2" s="1"/>
  <c r="O3431" i="2"/>
  <c r="P3431" i="2" s="1"/>
  <c r="O3432" i="2"/>
  <c r="P3432" i="2" s="1"/>
  <c r="O3433" i="2"/>
  <c r="P3433" i="2" s="1"/>
  <c r="O3434" i="2"/>
  <c r="P3434" i="2" s="1"/>
  <c r="O3435" i="2"/>
  <c r="P3435" i="2" s="1"/>
  <c r="O3436" i="2"/>
  <c r="P3436" i="2" s="1"/>
  <c r="O3437" i="2"/>
  <c r="P3437" i="2" s="1"/>
  <c r="O3438" i="2"/>
  <c r="P3438" i="2" s="1"/>
  <c r="O3439" i="2"/>
  <c r="P3439" i="2" s="1"/>
  <c r="O3440" i="2"/>
  <c r="P3440" i="2" s="1"/>
  <c r="O3441" i="2"/>
  <c r="P3441" i="2" s="1"/>
  <c r="O3442" i="2"/>
  <c r="P3442" i="2" s="1"/>
  <c r="O3443" i="2"/>
  <c r="P3443" i="2" s="1"/>
  <c r="O3444" i="2"/>
  <c r="P3444" i="2" s="1"/>
  <c r="O3445" i="2"/>
  <c r="P3445" i="2" s="1"/>
  <c r="O3446" i="2"/>
  <c r="P3446" i="2" s="1"/>
  <c r="O3447" i="2"/>
  <c r="P3447" i="2" s="1"/>
  <c r="O3448" i="2"/>
  <c r="P3448" i="2" s="1"/>
  <c r="O3449" i="2"/>
  <c r="P3449" i="2" s="1"/>
  <c r="O3450" i="2"/>
  <c r="P3450" i="2" s="1"/>
  <c r="O3451" i="2"/>
  <c r="P3451" i="2" s="1"/>
  <c r="O3452" i="2"/>
  <c r="P3452" i="2" s="1"/>
  <c r="O3453" i="2"/>
  <c r="P3453" i="2" s="1"/>
  <c r="O3454" i="2"/>
  <c r="P3454" i="2" s="1"/>
  <c r="O3455" i="2"/>
  <c r="P3455" i="2" s="1"/>
  <c r="O3456" i="2"/>
  <c r="P3456" i="2" s="1"/>
  <c r="O3457" i="2"/>
  <c r="P3457" i="2" s="1"/>
  <c r="O3458" i="2"/>
  <c r="P3458" i="2" s="1"/>
  <c r="O3459" i="2"/>
  <c r="P3459" i="2" s="1"/>
  <c r="O3460" i="2"/>
  <c r="P3460" i="2" s="1"/>
  <c r="O3461" i="2"/>
  <c r="P3461" i="2" s="1"/>
  <c r="O3462" i="2"/>
  <c r="P3462" i="2" s="1"/>
  <c r="O3463" i="2"/>
  <c r="P3463" i="2" s="1"/>
  <c r="O3464" i="2"/>
  <c r="P3464" i="2" s="1"/>
  <c r="O3465" i="2"/>
  <c r="P3465" i="2" s="1"/>
  <c r="O3466" i="2"/>
  <c r="P3466" i="2" s="1"/>
  <c r="O3467" i="2"/>
  <c r="P3467" i="2" s="1"/>
  <c r="O3468" i="2"/>
  <c r="P3468" i="2" s="1"/>
  <c r="O3469" i="2"/>
  <c r="P3469" i="2" s="1"/>
  <c r="O3470" i="2"/>
  <c r="P3470" i="2" s="1"/>
  <c r="O3471" i="2"/>
  <c r="P3471" i="2" s="1"/>
  <c r="O3472" i="2"/>
  <c r="P3472" i="2" s="1"/>
  <c r="O3473" i="2"/>
  <c r="P3473" i="2" s="1"/>
  <c r="O3474" i="2"/>
  <c r="P3474" i="2" s="1"/>
  <c r="O3475" i="2"/>
  <c r="P3475" i="2" s="1"/>
  <c r="O3476" i="2"/>
  <c r="P3476" i="2" s="1"/>
  <c r="O3477" i="2"/>
  <c r="P3477" i="2" s="1"/>
  <c r="O3478" i="2"/>
  <c r="P3478" i="2" s="1"/>
  <c r="O3479" i="2"/>
  <c r="P3479" i="2" s="1"/>
  <c r="O3480" i="2"/>
  <c r="P3480" i="2" s="1"/>
  <c r="O3481" i="2"/>
  <c r="P3481" i="2" s="1"/>
  <c r="O3482" i="2"/>
  <c r="P3482" i="2" s="1"/>
  <c r="O3483" i="2"/>
  <c r="P3483" i="2" s="1"/>
  <c r="O3484" i="2"/>
  <c r="P3484" i="2" s="1"/>
  <c r="O3485" i="2"/>
  <c r="P3485" i="2" s="1"/>
  <c r="O3486" i="2"/>
  <c r="P3486" i="2" s="1"/>
  <c r="O3487" i="2"/>
  <c r="P3487" i="2" s="1"/>
  <c r="O3488" i="2"/>
  <c r="P3488" i="2" s="1"/>
  <c r="O3489" i="2"/>
  <c r="P3489" i="2" s="1"/>
  <c r="O3490" i="2"/>
  <c r="P3490" i="2" s="1"/>
  <c r="O3491" i="2"/>
  <c r="P3491" i="2" s="1"/>
  <c r="O3492" i="2"/>
  <c r="P3492" i="2" s="1"/>
  <c r="O3493" i="2"/>
  <c r="P3493" i="2" s="1"/>
  <c r="O3494" i="2"/>
  <c r="P3494" i="2" s="1"/>
  <c r="O3495" i="2"/>
  <c r="P3495" i="2" s="1"/>
  <c r="O3496" i="2"/>
  <c r="P3496" i="2" s="1"/>
  <c r="O3497" i="2"/>
  <c r="P3497" i="2" s="1"/>
  <c r="O3498" i="2"/>
  <c r="P3498" i="2" s="1"/>
  <c r="O3499" i="2"/>
  <c r="P3499" i="2" s="1"/>
  <c r="O3500" i="2"/>
  <c r="P3500" i="2" s="1"/>
  <c r="O3501" i="2"/>
  <c r="P3501" i="2" s="1"/>
  <c r="O3502" i="2"/>
  <c r="P3502" i="2" s="1"/>
  <c r="O3503" i="2"/>
  <c r="P3503" i="2" s="1"/>
  <c r="O3504" i="2"/>
  <c r="P3504" i="2" s="1"/>
  <c r="O3505" i="2"/>
  <c r="P3505" i="2" s="1"/>
  <c r="O3506" i="2"/>
  <c r="P3506" i="2" s="1"/>
  <c r="O3507" i="2"/>
  <c r="P3507" i="2" s="1"/>
  <c r="O3508" i="2"/>
  <c r="P3508" i="2" s="1"/>
  <c r="O3509" i="2"/>
  <c r="P3509" i="2" s="1"/>
  <c r="O3510" i="2"/>
  <c r="P3510" i="2" s="1"/>
  <c r="O3511" i="2"/>
  <c r="P3511" i="2" s="1"/>
  <c r="O3512" i="2"/>
  <c r="P3512" i="2" s="1"/>
  <c r="O3513" i="2"/>
  <c r="P3513" i="2" s="1"/>
  <c r="O3514" i="2"/>
  <c r="P3514" i="2" s="1"/>
  <c r="O3515" i="2"/>
  <c r="P3515" i="2" s="1"/>
  <c r="O3516" i="2"/>
  <c r="P3516" i="2" s="1"/>
  <c r="O3517" i="2"/>
  <c r="P3517" i="2" s="1"/>
  <c r="O3518" i="2"/>
  <c r="P3518" i="2" s="1"/>
  <c r="O3519" i="2"/>
  <c r="P3519" i="2" s="1"/>
  <c r="O3520" i="2"/>
  <c r="P3520" i="2" s="1"/>
  <c r="O3521" i="2"/>
  <c r="P3521" i="2" s="1"/>
  <c r="O3522" i="2"/>
  <c r="P3522" i="2" s="1"/>
  <c r="O3523" i="2"/>
  <c r="P3523" i="2" s="1"/>
  <c r="O3524" i="2"/>
  <c r="P3524" i="2" s="1"/>
  <c r="O3525" i="2"/>
  <c r="P3525" i="2" s="1"/>
  <c r="O3526" i="2"/>
  <c r="P3526" i="2" s="1"/>
  <c r="O3527" i="2"/>
  <c r="P3527" i="2" s="1"/>
  <c r="O3528" i="2"/>
  <c r="P3528" i="2" s="1"/>
  <c r="O3529" i="2"/>
  <c r="P3529" i="2" s="1"/>
  <c r="O3530" i="2"/>
  <c r="P3530" i="2" s="1"/>
  <c r="O3531" i="2"/>
  <c r="P3531" i="2" s="1"/>
  <c r="O3532" i="2"/>
  <c r="P3532" i="2" s="1"/>
  <c r="O3533" i="2"/>
  <c r="P3533" i="2" s="1"/>
  <c r="O3534" i="2"/>
  <c r="P3534" i="2" s="1"/>
  <c r="O3535" i="2"/>
  <c r="P3535" i="2" s="1"/>
  <c r="O3536" i="2"/>
  <c r="P3536" i="2" s="1"/>
  <c r="O3537" i="2"/>
  <c r="P3537" i="2" s="1"/>
  <c r="O3538" i="2"/>
  <c r="P3538" i="2" s="1"/>
  <c r="O3539" i="2"/>
  <c r="P3539" i="2" s="1"/>
  <c r="O3540" i="2"/>
  <c r="P3540" i="2" s="1"/>
  <c r="O3541" i="2"/>
  <c r="P3541" i="2" s="1"/>
  <c r="O3542" i="2"/>
  <c r="P3542" i="2" s="1"/>
  <c r="O3543" i="2"/>
  <c r="P3543" i="2" s="1"/>
  <c r="O3544" i="2"/>
  <c r="P3544" i="2" s="1"/>
  <c r="O3545" i="2"/>
  <c r="P3545" i="2" s="1"/>
  <c r="O3546" i="2"/>
  <c r="P3546" i="2" s="1"/>
  <c r="O3547" i="2"/>
  <c r="P3547" i="2" s="1"/>
  <c r="O3548" i="2"/>
  <c r="P3548" i="2" s="1"/>
  <c r="O3549" i="2"/>
  <c r="P3549" i="2" s="1"/>
  <c r="O3550" i="2"/>
  <c r="P3550" i="2" s="1"/>
  <c r="O3551" i="2"/>
  <c r="P3551" i="2" s="1"/>
  <c r="O3552" i="2"/>
  <c r="P3552" i="2" s="1"/>
  <c r="O3553" i="2"/>
  <c r="P3553" i="2" s="1"/>
  <c r="O3554" i="2"/>
  <c r="P3554" i="2" s="1"/>
  <c r="O3555" i="2"/>
  <c r="P3555" i="2" s="1"/>
  <c r="O3556" i="2"/>
  <c r="P3556" i="2" s="1"/>
  <c r="O3557" i="2"/>
  <c r="P3557" i="2" s="1"/>
  <c r="O3558" i="2"/>
  <c r="P3558" i="2" s="1"/>
  <c r="O3559" i="2"/>
  <c r="P3559" i="2" s="1"/>
  <c r="O3560" i="2"/>
  <c r="P3560" i="2" s="1"/>
  <c r="O3561" i="2"/>
  <c r="P3561" i="2" s="1"/>
  <c r="O3562" i="2"/>
  <c r="P3562" i="2" s="1"/>
  <c r="O3563" i="2"/>
  <c r="P3563" i="2" s="1"/>
  <c r="O3564" i="2"/>
  <c r="P3564" i="2" s="1"/>
  <c r="O3565" i="2"/>
  <c r="P3565" i="2" s="1"/>
  <c r="O3566" i="2"/>
  <c r="P3566" i="2" s="1"/>
  <c r="O3567" i="2"/>
  <c r="P3567" i="2" s="1"/>
  <c r="O3568" i="2"/>
  <c r="P3568" i="2" s="1"/>
  <c r="O3569" i="2"/>
  <c r="P3569" i="2" s="1"/>
  <c r="O3570" i="2"/>
  <c r="P3570" i="2" s="1"/>
  <c r="O3571" i="2"/>
  <c r="P3571" i="2" s="1"/>
  <c r="O3572" i="2"/>
  <c r="P3572" i="2" s="1"/>
  <c r="O3573" i="2"/>
  <c r="P3573" i="2" s="1"/>
  <c r="O3574" i="2"/>
  <c r="P3574" i="2" s="1"/>
  <c r="O3575" i="2"/>
  <c r="P3575" i="2" s="1"/>
  <c r="O3576" i="2"/>
  <c r="P3576" i="2" s="1"/>
  <c r="O3577" i="2"/>
  <c r="P3577" i="2" s="1"/>
  <c r="O3578" i="2"/>
  <c r="P3578" i="2" s="1"/>
  <c r="O3579" i="2"/>
  <c r="P3579" i="2" s="1"/>
  <c r="O3580" i="2"/>
  <c r="P3580" i="2" s="1"/>
  <c r="O3581" i="2"/>
  <c r="P3581" i="2" s="1"/>
  <c r="O3582" i="2"/>
  <c r="P3582" i="2" s="1"/>
  <c r="O3583" i="2"/>
  <c r="P3583" i="2" s="1"/>
  <c r="O3584" i="2"/>
  <c r="P3584" i="2" s="1"/>
  <c r="O3585" i="2"/>
  <c r="P3585" i="2" s="1"/>
  <c r="O3586" i="2"/>
  <c r="P3586" i="2" s="1"/>
  <c r="O3587" i="2"/>
  <c r="P3587" i="2" s="1"/>
  <c r="O3588" i="2"/>
  <c r="P3588" i="2" s="1"/>
  <c r="O3589" i="2"/>
  <c r="P3589" i="2" s="1"/>
  <c r="O3590" i="2"/>
  <c r="P3590" i="2" s="1"/>
  <c r="O3591" i="2"/>
  <c r="P3591" i="2" s="1"/>
  <c r="O3592" i="2"/>
  <c r="P3592" i="2" s="1"/>
  <c r="O3593" i="2"/>
  <c r="P3593" i="2" s="1"/>
  <c r="O3594" i="2"/>
  <c r="P3594" i="2" s="1"/>
  <c r="O3595" i="2"/>
  <c r="P3595" i="2" s="1"/>
  <c r="O3596" i="2"/>
  <c r="P3596" i="2" s="1"/>
  <c r="O3597" i="2"/>
  <c r="P3597" i="2" s="1"/>
  <c r="O3598" i="2"/>
  <c r="P3598" i="2" s="1"/>
  <c r="O3599" i="2"/>
  <c r="P3599" i="2" s="1"/>
  <c r="O3600" i="2"/>
  <c r="P3600" i="2" s="1"/>
  <c r="O3601" i="2"/>
  <c r="P3601" i="2" s="1"/>
  <c r="O3602" i="2"/>
  <c r="P3602" i="2" s="1"/>
  <c r="O3603" i="2"/>
  <c r="P3603" i="2" s="1"/>
  <c r="O3604" i="2"/>
  <c r="P3604" i="2" s="1"/>
  <c r="O3605" i="2"/>
  <c r="P3605" i="2" s="1"/>
  <c r="O3606" i="2"/>
  <c r="P3606" i="2" s="1"/>
  <c r="O3607" i="2"/>
  <c r="P3607" i="2" s="1"/>
  <c r="O3608" i="2"/>
  <c r="P3608" i="2" s="1"/>
  <c r="O3609" i="2"/>
  <c r="P3609" i="2" s="1"/>
  <c r="O3610" i="2"/>
  <c r="P3610" i="2" s="1"/>
  <c r="O3611" i="2"/>
  <c r="P3611" i="2" s="1"/>
  <c r="O3612" i="2"/>
  <c r="P3612" i="2" s="1"/>
  <c r="O3613" i="2"/>
  <c r="P3613" i="2" s="1"/>
  <c r="O3614" i="2"/>
  <c r="P3614" i="2" s="1"/>
  <c r="O3615" i="2"/>
  <c r="P3615" i="2" s="1"/>
  <c r="O3616" i="2"/>
  <c r="P3616" i="2" s="1"/>
  <c r="O3617" i="2"/>
  <c r="P3617" i="2" s="1"/>
  <c r="O3618" i="2"/>
  <c r="P3618" i="2" s="1"/>
  <c r="O3619" i="2"/>
  <c r="P3619" i="2" s="1"/>
  <c r="O3620" i="2"/>
  <c r="P3620" i="2" s="1"/>
  <c r="O3621" i="2"/>
  <c r="P3621" i="2" s="1"/>
  <c r="O3622" i="2"/>
  <c r="P3622" i="2" s="1"/>
  <c r="O3623" i="2"/>
  <c r="P3623" i="2" s="1"/>
  <c r="O3624" i="2"/>
  <c r="P3624" i="2" s="1"/>
  <c r="O3625" i="2"/>
  <c r="P3625" i="2" s="1"/>
  <c r="O3626" i="2"/>
  <c r="P3626" i="2" s="1"/>
  <c r="O3627" i="2"/>
  <c r="P3627" i="2" s="1"/>
  <c r="O3628" i="2"/>
  <c r="P3628" i="2" s="1"/>
  <c r="O3629" i="2"/>
  <c r="P3629" i="2" s="1"/>
  <c r="O3630" i="2"/>
  <c r="P3630" i="2" s="1"/>
  <c r="O3631" i="2"/>
  <c r="P3631" i="2" s="1"/>
  <c r="O3632" i="2"/>
  <c r="P3632" i="2" s="1"/>
  <c r="O3633" i="2"/>
  <c r="P3633" i="2" s="1"/>
  <c r="O3634" i="2"/>
  <c r="P3634" i="2" s="1"/>
  <c r="O3635" i="2"/>
  <c r="P3635" i="2" s="1"/>
  <c r="O3636" i="2"/>
  <c r="P3636" i="2" s="1"/>
  <c r="O3637" i="2"/>
  <c r="P3637" i="2" s="1"/>
  <c r="O3638" i="2"/>
  <c r="P3638" i="2" s="1"/>
  <c r="O3639" i="2"/>
  <c r="P3639" i="2" s="1"/>
  <c r="O3640" i="2"/>
  <c r="P3640" i="2" s="1"/>
  <c r="O3641" i="2"/>
  <c r="P3641" i="2" s="1"/>
  <c r="O3642" i="2"/>
  <c r="P3642" i="2" s="1"/>
  <c r="O3643" i="2"/>
  <c r="P3643" i="2" s="1"/>
  <c r="O3644" i="2"/>
  <c r="P3644" i="2" s="1"/>
  <c r="O3645" i="2"/>
  <c r="P3645" i="2" s="1"/>
  <c r="O3646" i="2"/>
  <c r="P3646" i="2" s="1"/>
  <c r="O3647" i="2"/>
  <c r="P3647" i="2" s="1"/>
  <c r="O3648" i="2"/>
  <c r="P3648" i="2" s="1"/>
  <c r="O3649" i="2"/>
  <c r="P3649" i="2" s="1"/>
  <c r="O3650" i="2"/>
  <c r="P3650" i="2" s="1"/>
  <c r="O3651" i="2"/>
  <c r="P3651" i="2" s="1"/>
  <c r="O3652" i="2"/>
  <c r="P3652" i="2" s="1"/>
  <c r="O3653" i="2"/>
  <c r="P3653" i="2" s="1"/>
  <c r="O3654" i="2"/>
  <c r="P3654" i="2" s="1"/>
  <c r="O3655" i="2"/>
  <c r="P3655" i="2" s="1"/>
  <c r="O3656" i="2"/>
  <c r="P3656" i="2" s="1"/>
  <c r="O3657" i="2"/>
  <c r="P3657" i="2" s="1"/>
  <c r="O3658" i="2"/>
  <c r="P3658" i="2" s="1"/>
  <c r="O3659" i="2"/>
  <c r="P3659" i="2" s="1"/>
  <c r="O3660" i="2"/>
  <c r="P3660" i="2" s="1"/>
  <c r="O3661" i="2"/>
  <c r="P3661" i="2" s="1"/>
  <c r="O3662" i="2"/>
  <c r="P3662" i="2" s="1"/>
  <c r="O3663" i="2"/>
  <c r="P3663" i="2" s="1"/>
  <c r="O3664" i="2"/>
  <c r="P3664" i="2" s="1"/>
  <c r="O3665" i="2"/>
  <c r="P3665" i="2" s="1"/>
  <c r="O3666" i="2"/>
  <c r="P3666" i="2" s="1"/>
  <c r="O3667" i="2"/>
  <c r="P3667" i="2" s="1"/>
  <c r="O3668" i="2"/>
  <c r="P3668" i="2" s="1"/>
  <c r="O3669" i="2"/>
  <c r="P3669" i="2" s="1"/>
  <c r="O3670" i="2"/>
  <c r="P3670" i="2" s="1"/>
  <c r="O3671" i="2"/>
  <c r="P3671" i="2" s="1"/>
  <c r="O3672" i="2"/>
  <c r="P3672" i="2" s="1"/>
  <c r="O3673" i="2"/>
  <c r="P3673" i="2" s="1"/>
  <c r="O3674" i="2"/>
  <c r="P3674" i="2" s="1"/>
  <c r="O3675" i="2"/>
  <c r="P3675" i="2" s="1"/>
  <c r="O3676" i="2"/>
  <c r="P3676" i="2" s="1"/>
  <c r="O3677" i="2"/>
  <c r="P3677" i="2" s="1"/>
  <c r="O3678" i="2"/>
  <c r="P3678" i="2" s="1"/>
  <c r="O3679" i="2"/>
  <c r="P3679" i="2" s="1"/>
  <c r="O3680" i="2"/>
  <c r="P3680" i="2" s="1"/>
  <c r="O3681" i="2"/>
  <c r="P3681" i="2" s="1"/>
  <c r="O3682" i="2"/>
  <c r="P3682" i="2" s="1"/>
  <c r="O3683" i="2"/>
  <c r="P3683" i="2" s="1"/>
  <c r="O3684" i="2"/>
  <c r="P3684" i="2" s="1"/>
  <c r="O3685" i="2"/>
  <c r="P3685" i="2" s="1"/>
  <c r="O3686" i="2"/>
  <c r="P3686" i="2" s="1"/>
  <c r="O3687" i="2"/>
  <c r="P3687" i="2" s="1"/>
  <c r="O3688" i="2"/>
  <c r="P3688" i="2" s="1"/>
  <c r="O3689" i="2"/>
  <c r="P3689" i="2" s="1"/>
  <c r="O3690" i="2"/>
  <c r="P3690" i="2" s="1"/>
  <c r="O3691" i="2"/>
  <c r="P3691" i="2" s="1"/>
  <c r="O3692" i="2"/>
  <c r="P3692" i="2" s="1"/>
  <c r="O3693" i="2"/>
  <c r="P3693" i="2" s="1"/>
  <c r="O3694" i="2"/>
  <c r="P3694" i="2" s="1"/>
  <c r="O3695" i="2"/>
  <c r="P3695" i="2" s="1"/>
  <c r="O3696" i="2"/>
  <c r="P3696" i="2" s="1"/>
  <c r="O3697" i="2"/>
  <c r="P3697" i="2" s="1"/>
  <c r="O3698" i="2"/>
  <c r="P3698" i="2" s="1"/>
  <c r="O3699" i="2"/>
  <c r="P3699" i="2" s="1"/>
  <c r="O3700" i="2"/>
  <c r="P3700" i="2" s="1"/>
  <c r="O3701" i="2"/>
  <c r="P3701" i="2" s="1"/>
  <c r="O3702" i="2"/>
  <c r="P3702" i="2" s="1"/>
  <c r="O3703" i="2"/>
  <c r="P3703" i="2" s="1"/>
  <c r="O3704" i="2"/>
  <c r="P3704" i="2" s="1"/>
  <c r="O3705" i="2"/>
  <c r="P3705" i="2" s="1"/>
  <c r="O3706" i="2"/>
  <c r="P3706" i="2" s="1"/>
  <c r="O3707" i="2"/>
  <c r="P3707" i="2" s="1"/>
  <c r="O3708" i="2"/>
  <c r="P3708" i="2" s="1"/>
  <c r="O3709" i="2"/>
  <c r="P3709" i="2" s="1"/>
  <c r="O3710" i="2"/>
  <c r="P3710" i="2" s="1"/>
  <c r="O3711" i="2"/>
  <c r="P3711" i="2" s="1"/>
  <c r="O3712" i="2"/>
  <c r="P3712" i="2" s="1"/>
  <c r="O3713" i="2"/>
  <c r="P3713" i="2" s="1"/>
  <c r="O3714" i="2"/>
  <c r="P3714" i="2" s="1"/>
  <c r="O3715" i="2"/>
  <c r="P3715" i="2" s="1"/>
  <c r="O3716" i="2"/>
  <c r="P3716" i="2" s="1"/>
  <c r="O3717" i="2"/>
  <c r="P3717" i="2" s="1"/>
  <c r="O3718" i="2"/>
  <c r="P3718" i="2" s="1"/>
  <c r="O3719" i="2"/>
  <c r="P3719" i="2" s="1"/>
  <c r="O3720" i="2"/>
  <c r="P3720" i="2" s="1"/>
  <c r="O3721" i="2"/>
  <c r="P3721" i="2" s="1"/>
  <c r="O3722" i="2"/>
  <c r="P3722" i="2" s="1"/>
  <c r="O3723" i="2"/>
  <c r="P3723" i="2" s="1"/>
  <c r="O3724" i="2"/>
  <c r="P3724" i="2" s="1"/>
  <c r="O3725" i="2"/>
  <c r="P3725" i="2" s="1"/>
  <c r="O3726" i="2"/>
  <c r="P3726" i="2" s="1"/>
  <c r="O3727" i="2"/>
  <c r="P3727" i="2" s="1"/>
  <c r="O3728" i="2"/>
  <c r="P3728" i="2" s="1"/>
  <c r="O3729" i="2"/>
  <c r="P3729" i="2" s="1"/>
  <c r="O3730" i="2"/>
  <c r="P3730" i="2" s="1"/>
  <c r="O3731" i="2"/>
  <c r="P3731" i="2" s="1"/>
  <c r="O3732" i="2"/>
  <c r="P3732" i="2" s="1"/>
  <c r="O3733" i="2"/>
  <c r="P3733" i="2" s="1"/>
  <c r="O3734" i="2"/>
  <c r="P3734" i="2" s="1"/>
  <c r="O3735" i="2"/>
  <c r="P3735" i="2" s="1"/>
  <c r="O3736" i="2"/>
  <c r="P3736" i="2" s="1"/>
  <c r="O3737" i="2"/>
  <c r="P3737" i="2" s="1"/>
  <c r="O3738" i="2"/>
  <c r="P3738" i="2" s="1"/>
  <c r="O3739" i="2"/>
  <c r="P3739" i="2" s="1"/>
  <c r="O3740" i="2"/>
  <c r="P3740" i="2" s="1"/>
  <c r="O3741" i="2"/>
  <c r="P3741" i="2" s="1"/>
  <c r="O3742" i="2"/>
  <c r="P3742" i="2" s="1"/>
  <c r="O3743" i="2"/>
  <c r="P3743" i="2" s="1"/>
  <c r="O3744" i="2"/>
  <c r="P3744" i="2" s="1"/>
  <c r="O3745" i="2"/>
  <c r="P3745" i="2" s="1"/>
  <c r="O3746" i="2"/>
  <c r="P3746" i="2" s="1"/>
  <c r="O3747" i="2"/>
  <c r="P3747" i="2" s="1"/>
  <c r="O3748" i="2"/>
  <c r="P3748" i="2" s="1"/>
  <c r="O3749" i="2"/>
  <c r="P3749" i="2" s="1"/>
  <c r="O3750" i="2"/>
  <c r="P3750" i="2" s="1"/>
  <c r="O3751" i="2"/>
  <c r="P3751" i="2" s="1"/>
  <c r="O3752" i="2"/>
  <c r="P3752" i="2" s="1"/>
  <c r="O3753" i="2"/>
  <c r="P3753" i="2" s="1"/>
  <c r="O3754" i="2"/>
  <c r="P3754" i="2" s="1"/>
  <c r="O3755" i="2"/>
  <c r="P3755" i="2" s="1"/>
  <c r="O3756" i="2"/>
  <c r="P3756" i="2" s="1"/>
  <c r="O3757" i="2"/>
  <c r="P3757" i="2" s="1"/>
  <c r="O3758" i="2"/>
  <c r="P3758" i="2" s="1"/>
  <c r="O3759" i="2"/>
  <c r="P3759" i="2" s="1"/>
  <c r="O3760" i="2"/>
  <c r="P3760" i="2" s="1"/>
  <c r="O3761" i="2"/>
  <c r="P3761" i="2" s="1"/>
  <c r="O3762" i="2"/>
  <c r="P3762" i="2" s="1"/>
  <c r="O3763" i="2"/>
  <c r="P3763" i="2" s="1"/>
  <c r="O3764" i="2"/>
  <c r="P3764" i="2" s="1"/>
  <c r="O3765" i="2"/>
  <c r="P3765" i="2" s="1"/>
  <c r="O3766" i="2"/>
  <c r="P3766" i="2" s="1"/>
  <c r="O3767" i="2"/>
  <c r="P3767" i="2" s="1"/>
  <c r="O3768" i="2"/>
  <c r="P3768" i="2" s="1"/>
  <c r="O3769" i="2"/>
  <c r="P3769" i="2" s="1"/>
  <c r="O3770" i="2"/>
  <c r="P3770" i="2" s="1"/>
  <c r="O3771" i="2"/>
  <c r="P3771" i="2" s="1"/>
  <c r="O3772" i="2"/>
  <c r="P3772" i="2" s="1"/>
  <c r="O3773" i="2"/>
  <c r="P3773" i="2" s="1"/>
  <c r="O3774" i="2"/>
  <c r="P3774" i="2" s="1"/>
  <c r="O3775" i="2"/>
  <c r="P3775" i="2" s="1"/>
  <c r="O3776" i="2"/>
  <c r="P3776" i="2" s="1"/>
  <c r="O3777" i="2"/>
  <c r="P3777" i="2" s="1"/>
  <c r="O3778" i="2"/>
  <c r="P3778" i="2" s="1"/>
  <c r="O3779" i="2"/>
  <c r="P3779" i="2" s="1"/>
  <c r="O3780" i="2"/>
  <c r="P3780" i="2" s="1"/>
  <c r="O3781" i="2"/>
  <c r="P3781" i="2" s="1"/>
  <c r="O3782" i="2"/>
  <c r="P3782" i="2" s="1"/>
  <c r="O3783" i="2"/>
  <c r="P3783" i="2" s="1"/>
  <c r="O3784" i="2"/>
  <c r="P3784" i="2" s="1"/>
  <c r="O3785" i="2"/>
  <c r="P3785" i="2" s="1"/>
  <c r="O3786" i="2"/>
  <c r="P3786" i="2" s="1"/>
  <c r="O3787" i="2"/>
  <c r="P3787" i="2" s="1"/>
  <c r="O3788" i="2"/>
  <c r="P3788" i="2" s="1"/>
  <c r="O3789" i="2"/>
  <c r="P3789" i="2" s="1"/>
  <c r="O3790" i="2"/>
  <c r="P3790" i="2" s="1"/>
  <c r="O3791" i="2"/>
  <c r="P3791" i="2" s="1"/>
  <c r="O3792" i="2"/>
  <c r="P3792" i="2" s="1"/>
  <c r="O3793" i="2"/>
  <c r="P3793" i="2" s="1"/>
  <c r="O3794" i="2"/>
  <c r="P3794" i="2" s="1"/>
  <c r="O3795" i="2"/>
  <c r="P3795" i="2" s="1"/>
  <c r="O3796" i="2"/>
  <c r="P3796" i="2" s="1"/>
  <c r="O3797" i="2"/>
  <c r="P3797" i="2" s="1"/>
  <c r="O3798" i="2"/>
  <c r="P3798" i="2" s="1"/>
  <c r="O3799" i="2"/>
  <c r="P3799" i="2" s="1"/>
  <c r="O3800" i="2"/>
  <c r="P3800" i="2" s="1"/>
  <c r="O3801" i="2"/>
  <c r="P3801" i="2" s="1"/>
  <c r="O3802" i="2"/>
  <c r="P3802" i="2" s="1"/>
  <c r="O3803" i="2"/>
  <c r="P3803" i="2" s="1"/>
  <c r="O3804" i="2"/>
  <c r="P3804" i="2" s="1"/>
  <c r="O3805" i="2"/>
  <c r="P3805" i="2" s="1"/>
  <c r="O3806" i="2"/>
  <c r="P3806" i="2" s="1"/>
  <c r="O3807" i="2"/>
  <c r="P3807" i="2" s="1"/>
  <c r="O3808" i="2"/>
  <c r="P3808" i="2" s="1"/>
  <c r="O3809" i="2"/>
  <c r="P3809" i="2" s="1"/>
  <c r="O3810" i="2"/>
  <c r="P3810" i="2" s="1"/>
  <c r="O3811" i="2"/>
  <c r="P3811" i="2" s="1"/>
  <c r="O3812" i="2"/>
  <c r="P3812" i="2" s="1"/>
  <c r="O3813" i="2"/>
  <c r="P3813" i="2" s="1"/>
  <c r="O3814" i="2"/>
  <c r="P3814" i="2" s="1"/>
  <c r="O3815" i="2"/>
  <c r="P3815" i="2" s="1"/>
  <c r="O3816" i="2"/>
  <c r="P3816" i="2" s="1"/>
  <c r="O3817" i="2"/>
  <c r="P3817" i="2" s="1"/>
  <c r="O3818" i="2"/>
  <c r="P3818" i="2" s="1"/>
  <c r="O3819" i="2"/>
  <c r="P3819" i="2" s="1"/>
  <c r="O3820" i="2"/>
  <c r="P3820" i="2" s="1"/>
  <c r="O3821" i="2"/>
  <c r="P3821" i="2" s="1"/>
  <c r="O3822" i="2"/>
  <c r="P3822" i="2" s="1"/>
  <c r="O3823" i="2"/>
  <c r="P3823" i="2" s="1"/>
  <c r="O3824" i="2"/>
  <c r="P3824" i="2" s="1"/>
  <c r="O3825" i="2"/>
  <c r="P3825" i="2" s="1"/>
  <c r="O3826" i="2"/>
  <c r="P3826" i="2" s="1"/>
  <c r="O3827" i="2"/>
  <c r="P3827" i="2" s="1"/>
  <c r="O3828" i="2"/>
  <c r="P3828" i="2" s="1"/>
  <c r="O3829" i="2"/>
  <c r="P3829" i="2" s="1"/>
  <c r="O3830" i="2"/>
  <c r="P3830" i="2" s="1"/>
  <c r="O3831" i="2"/>
  <c r="P3831" i="2" s="1"/>
  <c r="O3832" i="2"/>
  <c r="P3832" i="2" s="1"/>
  <c r="O3833" i="2"/>
  <c r="P3833" i="2" s="1"/>
  <c r="O3834" i="2"/>
  <c r="P3834" i="2" s="1"/>
  <c r="O3835" i="2"/>
  <c r="P3835" i="2" s="1"/>
  <c r="O3836" i="2"/>
  <c r="P3836" i="2" s="1"/>
  <c r="O3837" i="2"/>
  <c r="P3837" i="2" s="1"/>
  <c r="O3838" i="2"/>
  <c r="P3838" i="2" s="1"/>
  <c r="O3839" i="2"/>
  <c r="P3839" i="2" s="1"/>
  <c r="O3840" i="2"/>
  <c r="P3840" i="2" s="1"/>
  <c r="O3841" i="2"/>
  <c r="P3841" i="2" s="1"/>
  <c r="O3842" i="2"/>
  <c r="P3842" i="2" s="1"/>
  <c r="O3843" i="2"/>
  <c r="P3843" i="2" s="1"/>
  <c r="O3844" i="2"/>
  <c r="P3844" i="2" s="1"/>
  <c r="O3845" i="2"/>
  <c r="P3845" i="2" s="1"/>
  <c r="O3846" i="2"/>
  <c r="P3846" i="2" s="1"/>
  <c r="O3847" i="2"/>
  <c r="P3847" i="2" s="1"/>
  <c r="O3848" i="2"/>
  <c r="P3848" i="2" s="1"/>
  <c r="O3849" i="2"/>
  <c r="P3849" i="2" s="1"/>
  <c r="O3850" i="2"/>
  <c r="P3850" i="2" s="1"/>
  <c r="O3851" i="2"/>
  <c r="P3851" i="2" s="1"/>
  <c r="O3852" i="2"/>
  <c r="P3852" i="2" s="1"/>
  <c r="O3853" i="2"/>
  <c r="P3853" i="2" s="1"/>
  <c r="O3854" i="2"/>
  <c r="P3854" i="2" s="1"/>
  <c r="O3855" i="2"/>
  <c r="P3855" i="2" s="1"/>
  <c r="O3856" i="2"/>
  <c r="P3856" i="2" s="1"/>
  <c r="O3857" i="2"/>
  <c r="P3857" i="2" s="1"/>
  <c r="O3858" i="2"/>
  <c r="P3858" i="2" s="1"/>
  <c r="O3859" i="2"/>
  <c r="P3859" i="2" s="1"/>
  <c r="O3860" i="2"/>
  <c r="P3860" i="2" s="1"/>
  <c r="O3861" i="2"/>
  <c r="P3861" i="2" s="1"/>
  <c r="O3862" i="2"/>
  <c r="P3862" i="2" s="1"/>
  <c r="O3863" i="2"/>
  <c r="P3863" i="2" s="1"/>
  <c r="O3864" i="2"/>
  <c r="P3864" i="2" s="1"/>
  <c r="O3865" i="2"/>
  <c r="P3865" i="2" s="1"/>
  <c r="O3866" i="2"/>
  <c r="P3866" i="2" s="1"/>
  <c r="O3867" i="2"/>
  <c r="P3867" i="2" s="1"/>
  <c r="O3868" i="2"/>
  <c r="P3868" i="2" s="1"/>
  <c r="O3869" i="2"/>
  <c r="P3869" i="2" s="1"/>
  <c r="O3870" i="2"/>
  <c r="P3870" i="2" s="1"/>
  <c r="O3871" i="2"/>
  <c r="P3871" i="2" s="1"/>
  <c r="O3872" i="2"/>
  <c r="P3872" i="2" s="1"/>
  <c r="O3873" i="2"/>
  <c r="P3873" i="2" s="1"/>
  <c r="O3874" i="2"/>
  <c r="P3874" i="2" s="1"/>
  <c r="O3875" i="2"/>
  <c r="P3875" i="2" s="1"/>
  <c r="O3876" i="2"/>
  <c r="P3876" i="2" s="1"/>
  <c r="O3877" i="2"/>
  <c r="P3877" i="2" s="1"/>
  <c r="O3878" i="2"/>
  <c r="P3878" i="2" s="1"/>
  <c r="O3879" i="2"/>
  <c r="P3879" i="2" s="1"/>
  <c r="O3880" i="2"/>
  <c r="P3880" i="2" s="1"/>
  <c r="O3881" i="2"/>
  <c r="P3881" i="2" s="1"/>
  <c r="O3882" i="2"/>
  <c r="P3882" i="2" s="1"/>
  <c r="O3883" i="2"/>
  <c r="P3883" i="2" s="1"/>
  <c r="O3884" i="2"/>
  <c r="P3884" i="2" s="1"/>
  <c r="O3885" i="2"/>
  <c r="P3885" i="2" s="1"/>
  <c r="O3886" i="2"/>
  <c r="P3886" i="2" s="1"/>
  <c r="O3887" i="2"/>
  <c r="P3887" i="2" s="1"/>
  <c r="O3888" i="2"/>
  <c r="P3888" i="2" s="1"/>
  <c r="O3889" i="2"/>
  <c r="P3889" i="2" s="1"/>
  <c r="O3890" i="2"/>
  <c r="P3890" i="2" s="1"/>
  <c r="O3891" i="2"/>
  <c r="P3891" i="2" s="1"/>
  <c r="O3892" i="2"/>
  <c r="P3892" i="2" s="1"/>
  <c r="O3893" i="2"/>
  <c r="P3893" i="2" s="1"/>
  <c r="O3894" i="2"/>
  <c r="P3894" i="2" s="1"/>
  <c r="O3895" i="2"/>
  <c r="P3895" i="2" s="1"/>
  <c r="O3896" i="2"/>
  <c r="P3896" i="2" s="1"/>
  <c r="O3897" i="2"/>
  <c r="P3897" i="2" s="1"/>
  <c r="O3898" i="2"/>
  <c r="P3898" i="2" s="1"/>
  <c r="O3899" i="2"/>
  <c r="P3899" i="2" s="1"/>
  <c r="O3900" i="2"/>
  <c r="P3900" i="2" s="1"/>
  <c r="O3901" i="2"/>
  <c r="P3901" i="2" s="1"/>
  <c r="O3902" i="2"/>
  <c r="P3902" i="2" s="1"/>
  <c r="O3903" i="2"/>
  <c r="P3903" i="2" s="1"/>
  <c r="O3904" i="2"/>
  <c r="P3904" i="2" s="1"/>
  <c r="O3905" i="2"/>
  <c r="P3905" i="2" s="1"/>
  <c r="O3906" i="2"/>
  <c r="P3906" i="2" s="1"/>
  <c r="O3907" i="2"/>
  <c r="P3907" i="2" s="1"/>
  <c r="O3908" i="2"/>
  <c r="P3908" i="2" s="1"/>
  <c r="O3909" i="2"/>
  <c r="P3909" i="2" s="1"/>
  <c r="O3910" i="2"/>
  <c r="P3910" i="2" s="1"/>
  <c r="O3911" i="2"/>
  <c r="P3911" i="2" s="1"/>
  <c r="O3912" i="2"/>
  <c r="P3912" i="2" s="1"/>
  <c r="O3913" i="2"/>
  <c r="P3913" i="2" s="1"/>
  <c r="O3914" i="2"/>
  <c r="P3914" i="2" s="1"/>
  <c r="O3915" i="2"/>
  <c r="P3915" i="2" s="1"/>
  <c r="O3916" i="2"/>
  <c r="P3916" i="2" s="1"/>
  <c r="O3917" i="2"/>
  <c r="P3917" i="2" s="1"/>
  <c r="O3918" i="2"/>
  <c r="P3918" i="2" s="1"/>
  <c r="O3919" i="2"/>
  <c r="P3919" i="2" s="1"/>
  <c r="O3920" i="2"/>
  <c r="P3920" i="2" s="1"/>
  <c r="O3921" i="2"/>
  <c r="P3921" i="2" s="1"/>
  <c r="O3922" i="2"/>
  <c r="P3922" i="2" s="1"/>
  <c r="O3923" i="2"/>
  <c r="P3923" i="2" s="1"/>
  <c r="O3924" i="2"/>
  <c r="P3924" i="2" s="1"/>
  <c r="O3925" i="2"/>
  <c r="P3925" i="2" s="1"/>
  <c r="O3926" i="2"/>
  <c r="P3926" i="2" s="1"/>
  <c r="O3927" i="2"/>
  <c r="P3927" i="2" s="1"/>
  <c r="O3928" i="2"/>
  <c r="P3928" i="2" s="1"/>
  <c r="O3929" i="2"/>
  <c r="P3929" i="2" s="1"/>
  <c r="O3930" i="2"/>
  <c r="P3930" i="2" s="1"/>
  <c r="O3931" i="2"/>
  <c r="P3931" i="2" s="1"/>
  <c r="O3932" i="2"/>
  <c r="P3932" i="2" s="1"/>
  <c r="O3933" i="2"/>
  <c r="P3933" i="2" s="1"/>
  <c r="O3934" i="2"/>
  <c r="P3934" i="2" s="1"/>
  <c r="O3935" i="2"/>
  <c r="P3935" i="2" s="1"/>
  <c r="O3936" i="2"/>
  <c r="P3936" i="2" s="1"/>
  <c r="O3937" i="2"/>
  <c r="P3937" i="2" s="1"/>
  <c r="O3938" i="2"/>
  <c r="P3938" i="2" s="1"/>
  <c r="O3939" i="2"/>
  <c r="P3939" i="2" s="1"/>
  <c r="O3940" i="2"/>
  <c r="P3940" i="2" s="1"/>
  <c r="O3941" i="2"/>
  <c r="P3941" i="2" s="1"/>
  <c r="O3942" i="2"/>
  <c r="P3942" i="2" s="1"/>
  <c r="O3943" i="2"/>
  <c r="P3943" i="2" s="1"/>
  <c r="O3944" i="2"/>
  <c r="P3944" i="2" s="1"/>
  <c r="O3945" i="2"/>
  <c r="P3945" i="2" s="1"/>
  <c r="O3946" i="2"/>
  <c r="P3946" i="2" s="1"/>
  <c r="O3947" i="2"/>
  <c r="P3947" i="2" s="1"/>
  <c r="O3948" i="2"/>
  <c r="P3948" i="2" s="1"/>
  <c r="O3949" i="2"/>
  <c r="P3949" i="2" s="1"/>
  <c r="O3950" i="2"/>
  <c r="P3950" i="2" s="1"/>
  <c r="O3951" i="2"/>
  <c r="P3951" i="2" s="1"/>
  <c r="O3952" i="2"/>
  <c r="P3952" i="2" s="1"/>
  <c r="O3953" i="2"/>
  <c r="P3953" i="2" s="1"/>
  <c r="O3954" i="2"/>
  <c r="P3954" i="2" s="1"/>
  <c r="O3955" i="2"/>
  <c r="P3955" i="2" s="1"/>
  <c r="O3956" i="2"/>
  <c r="P3956" i="2" s="1"/>
  <c r="O3957" i="2"/>
  <c r="P3957" i="2" s="1"/>
  <c r="O3958" i="2"/>
  <c r="P3958" i="2" s="1"/>
  <c r="O3959" i="2"/>
  <c r="P3959" i="2" s="1"/>
  <c r="O3960" i="2"/>
  <c r="P3960" i="2" s="1"/>
  <c r="O3961" i="2"/>
  <c r="P3961" i="2" s="1"/>
  <c r="O3962" i="2"/>
  <c r="P3962" i="2" s="1"/>
  <c r="O3963" i="2"/>
  <c r="P3963" i="2" s="1"/>
  <c r="O3964" i="2"/>
  <c r="P3964" i="2" s="1"/>
  <c r="O3965" i="2"/>
  <c r="P3965" i="2" s="1"/>
  <c r="O3966" i="2"/>
  <c r="P3966" i="2" s="1"/>
  <c r="O3967" i="2"/>
  <c r="P3967" i="2" s="1"/>
  <c r="O3968" i="2"/>
  <c r="P3968" i="2" s="1"/>
  <c r="O3969" i="2"/>
  <c r="P3969" i="2" s="1"/>
  <c r="O3970" i="2"/>
  <c r="P3970" i="2" s="1"/>
  <c r="O3971" i="2"/>
  <c r="P3971" i="2" s="1"/>
  <c r="O3972" i="2"/>
  <c r="P3972" i="2" s="1"/>
  <c r="O3973" i="2"/>
  <c r="P3973" i="2" s="1"/>
  <c r="O3974" i="2"/>
  <c r="P3974" i="2" s="1"/>
  <c r="O3975" i="2"/>
  <c r="P3975" i="2" s="1"/>
  <c r="O3976" i="2"/>
  <c r="P3976" i="2" s="1"/>
  <c r="O3977" i="2"/>
  <c r="P3977" i="2" s="1"/>
  <c r="O3978" i="2"/>
  <c r="P3978" i="2" s="1"/>
  <c r="O3979" i="2"/>
  <c r="P3979" i="2" s="1"/>
  <c r="O3980" i="2"/>
  <c r="P3980" i="2" s="1"/>
  <c r="O3981" i="2"/>
  <c r="P3981" i="2" s="1"/>
  <c r="O3982" i="2"/>
  <c r="P3982" i="2" s="1"/>
  <c r="O3983" i="2"/>
  <c r="P3983" i="2" s="1"/>
  <c r="O3984" i="2"/>
  <c r="P3984" i="2" s="1"/>
  <c r="O3985" i="2"/>
  <c r="P3985" i="2" s="1"/>
  <c r="O3986" i="2"/>
  <c r="P3986" i="2" s="1"/>
  <c r="O3987" i="2"/>
  <c r="P3987" i="2" s="1"/>
  <c r="O3988" i="2"/>
  <c r="P3988" i="2" s="1"/>
  <c r="O3989" i="2"/>
  <c r="P3989" i="2" s="1"/>
  <c r="O3990" i="2"/>
  <c r="P3990" i="2" s="1"/>
  <c r="O3991" i="2"/>
  <c r="P3991" i="2" s="1"/>
  <c r="O3992" i="2"/>
  <c r="P3992" i="2" s="1"/>
  <c r="O3993" i="2"/>
  <c r="P3993" i="2" s="1"/>
  <c r="O3994" i="2"/>
  <c r="P3994" i="2" s="1"/>
  <c r="O3995" i="2"/>
  <c r="P3995" i="2" s="1"/>
  <c r="O3996" i="2"/>
  <c r="P3996" i="2" s="1"/>
  <c r="O3997" i="2"/>
  <c r="P3997" i="2" s="1"/>
  <c r="O3998" i="2"/>
  <c r="P3998" i="2" s="1"/>
  <c r="O3999" i="2"/>
  <c r="P3999" i="2" s="1"/>
  <c r="O4000" i="2"/>
  <c r="P4000" i="2" s="1"/>
  <c r="O4001" i="2"/>
  <c r="P4001" i="2" s="1"/>
  <c r="O4002" i="2"/>
  <c r="P4002" i="2" s="1"/>
  <c r="O4003" i="2"/>
  <c r="P4003" i="2" s="1"/>
  <c r="O4004" i="2"/>
  <c r="P4004" i="2" s="1"/>
  <c r="O4005" i="2"/>
  <c r="P4005" i="2" s="1"/>
  <c r="O4006" i="2"/>
  <c r="P4006" i="2" s="1"/>
  <c r="O4007" i="2"/>
  <c r="P4007" i="2" s="1"/>
  <c r="O4008" i="2"/>
  <c r="P4008" i="2" s="1"/>
  <c r="O4009" i="2"/>
  <c r="P4009" i="2" s="1"/>
  <c r="O4010" i="2"/>
  <c r="P4010" i="2" s="1"/>
  <c r="O4011" i="2"/>
  <c r="P4011" i="2" s="1"/>
  <c r="O4012" i="2"/>
  <c r="P4012" i="2" s="1"/>
  <c r="O4013" i="2"/>
  <c r="P4013" i="2" s="1"/>
  <c r="O4014" i="2"/>
  <c r="P4014" i="2" s="1"/>
  <c r="O4015" i="2"/>
  <c r="P4015" i="2" s="1"/>
  <c r="O4016" i="2"/>
  <c r="P4016" i="2" s="1"/>
  <c r="O4017" i="2"/>
  <c r="P4017" i="2" s="1"/>
  <c r="O4018" i="2"/>
  <c r="P4018" i="2" s="1"/>
  <c r="O4019" i="2"/>
  <c r="P4019" i="2" s="1"/>
  <c r="O4020" i="2"/>
  <c r="P4020" i="2" s="1"/>
  <c r="O4021" i="2"/>
  <c r="P4021" i="2" s="1"/>
  <c r="O4022" i="2"/>
  <c r="P4022" i="2" s="1"/>
  <c r="O4023" i="2"/>
  <c r="P4023" i="2" s="1"/>
  <c r="O4024" i="2"/>
  <c r="P4024" i="2" s="1"/>
  <c r="O4025" i="2"/>
  <c r="P4025" i="2" s="1"/>
  <c r="O4026" i="2"/>
  <c r="P4026" i="2" s="1"/>
  <c r="O4027" i="2"/>
  <c r="P4027" i="2" s="1"/>
  <c r="O4028" i="2"/>
  <c r="P4028" i="2" s="1"/>
  <c r="O4029" i="2"/>
  <c r="P4029" i="2" s="1"/>
  <c r="O4030" i="2"/>
  <c r="P4030" i="2" s="1"/>
  <c r="O4031" i="2"/>
  <c r="P4031" i="2" s="1"/>
  <c r="O4032" i="2"/>
  <c r="P4032" i="2" s="1"/>
  <c r="O4033" i="2"/>
  <c r="P4033" i="2" s="1"/>
  <c r="O4034" i="2"/>
  <c r="P4034" i="2" s="1"/>
  <c r="O4035" i="2"/>
  <c r="P4035" i="2" s="1"/>
  <c r="O4036" i="2"/>
  <c r="P4036" i="2" s="1"/>
  <c r="O4037" i="2"/>
  <c r="P4037" i="2" s="1"/>
  <c r="O4038" i="2"/>
  <c r="P4038" i="2" s="1"/>
  <c r="O4039" i="2"/>
  <c r="P4039" i="2" s="1"/>
  <c r="O4040" i="2"/>
  <c r="P4040" i="2" s="1"/>
  <c r="O4041" i="2"/>
  <c r="P4041" i="2" s="1"/>
  <c r="O4042" i="2"/>
  <c r="P4042" i="2" s="1"/>
  <c r="O4043" i="2"/>
  <c r="P4043" i="2" s="1"/>
  <c r="O4044" i="2"/>
  <c r="P4044" i="2" s="1"/>
  <c r="O4045" i="2"/>
  <c r="P4045" i="2" s="1"/>
  <c r="O4046" i="2"/>
  <c r="P4046" i="2" s="1"/>
  <c r="O4047" i="2"/>
  <c r="P4047" i="2" s="1"/>
  <c r="O4048" i="2"/>
  <c r="P4048" i="2" s="1"/>
  <c r="O4049" i="2"/>
  <c r="P4049" i="2" s="1"/>
  <c r="O4050" i="2"/>
  <c r="P4050" i="2" s="1"/>
  <c r="O4051" i="2"/>
  <c r="P4051" i="2" s="1"/>
  <c r="O4052" i="2"/>
  <c r="P4052" i="2" s="1"/>
  <c r="O4053" i="2"/>
  <c r="P4053" i="2" s="1"/>
  <c r="O4054" i="2"/>
  <c r="P4054" i="2" s="1"/>
  <c r="O4055" i="2"/>
  <c r="P4055" i="2" s="1"/>
  <c r="O4056" i="2"/>
  <c r="P4056" i="2" s="1"/>
  <c r="O4057" i="2"/>
  <c r="P4057" i="2" s="1"/>
  <c r="O4058" i="2"/>
  <c r="P4058" i="2" s="1"/>
  <c r="O4059" i="2"/>
  <c r="P4059" i="2" s="1"/>
  <c r="O4060" i="2"/>
  <c r="P4060" i="2" s="1"/>
  <c r="O4061" i="2"/>
  <c r="P4061" i="2" s="1"/>
  <c r="O4062" i="2"/>
  <c r="P4062" i="2" s="1"/>
  <c r="O4063" i="2"/>
  <c r="P4063" i="2" s="1"/>
  <c r="O4064" i="2"/>
  <c r="P4064" i="2" s="1"/>
  <c r="O4065" i="2"/>
  <c r="P4065" i="2" s="1"/>
  <c r="O4066" i="2"/>
  <c r="P4066" i="2" s="1"/>
  <c r="O4067" i="2"/>
  <c r="P4067" i="2" s="1"/>
  <c r="O4068" i="2"/>
  <c r="P4068" i="2" s="1"/>
  <c r="O4069" i="2"/>
  <c r="P4069" i="2" s="1"/>
  <c r="O4070" i="2"/>
  <c r="P4070" i="2" s="1"/>
  <c r="O4071" i="2"/>
  <c r="P4071" i="2" s="1"/>
  <c r="O4072" i="2"/>
  <c r="P4072" i="2" s="1"/>
  <c r="O4073" i="2"/>
  <c r="P4073" i="2" s="1"/>
  <c r="O4074" i="2"/>
  <c r="P4074" i="2" s="1"/>
  <c r="O4075" i="2"/>
  <c r="P4075" i="2" s="1"/>
  <c r="O4076" i="2"/>
  <c r="P4076" i="2" s="1"/>
  <c r="O4077" i="2"/>
  <c r="P4077" i="2" s="1"/>
  <c r="O4078" i="2"/>
  <c r="P4078" i="2" s="1"/>
  <c r="O4079" i="2"/>
  <c r="P4079" i="2" s="1"/>
  <c r="O4080" i="2"/>
  <c r="P4080" i="2" s="1"/>
  <c r="O4081" i="2"/>
  <c r="P4081" i="2" s="1"/>
  <c r="O4082" i="2"/>
  <c r="P4082" i="2" s="1"/>
  <c r="O4083" i="2"/>
  <c r="P4083" i="2" s="1"/>
  <c r="O4084" i="2"/>
  <c r="P4084" i="2" s="1"/>
  <c r="O4085" i="2"/>
  <c r="P4085" i="2" s="1"/>
  <c r="O4086" i="2"/>
  <c r="P4086" i="2" s="1"/>
  <c r="O4087" i="2"/>
  <c r="P4087" i="2" s="1"/>
  <c r="O4088" i="2"/>
  <c r="P4088" i="2" s="1"/>
  <c r="O4089" i="2"/>
  <c r="P4089" i="2" s="1"/>
  <c r="O4090" i="2"/>
  <c r="P4090" i="2" s="1"/>
  <c r="O4091" i="2"/>
  <c r="P4091" i="2" s="1"/>
  <c r="O4092" i="2"/>
  <c r="P4092" i="2" s="1"/>
  <c r="O4093" i="2"/>
  <c r="P4093" i="2" s="1"/>
  <c r="O4094" i="2"/>
  <c r="P4094" i="2" s="1"/>
  <c r="O4095" i="2"/>
  <c r="P4095" i="2" s="1"/>
  <c r="O4096" i="2"/>
  <c r="P4096" i="2" s="1"/>
  <c r="O4097" i="2"/>
  <c r="P4097" i="2" s="1"/>
  <c r="O4098" i="2"/>
  <c r="P4098" i="2" s="1"/>
  <c r="O4099" i="2"/>
  <c r="P4099" i="2" s="1"/>
  <c r="O4100" i="2"/>
  <c r="P4100" i="2" s="1"/>
  <c r="O4101" i="2"/>
  <c r="P4101" i="2" s="1"/>
  <c r="O4102" i="2"/>
  <c r="P4102" i="2" s="1"/>
  <c r="O4103" i="2"/>
  <c r="P4103" i="2" s="1"/>
  <c r="O4104" i="2"/>
  <c r="P4104" i="2" s="1"/>
  <c r="O4105" i="2"/>
  <c r="P4105" i="2" s="1"/>
  <c r="O4106" i="2"/>
  <c r="P4106" i="2" s="1"/>
  <c r="O4107" i="2"/>
  <c r="P4107" i="2" s="1"/>
  <c r="O4108" i="2"/>
  <c r="P4108" i="2" s="1"/>
  <c r="O4109" i="2"/>
  <c r="P4109" i="2" s="1"/>
  <c r="O4110" i="2"/>
  <c r="P4110" i="2" s="1"/>
  <c r="O4111" i="2"/>
  <c r="P4111" i="2" s="1"/>
  <c r="O4112" i="2"/>
  <c r="P4112" i="2" s="1"/>
  <c r="O4113" i="2"/>
  <c r="P4113" i="2" s="1"/>
  <c r="O4114" i="2"/>
  <c r="P4114" i="2" s="1"/>
  <c r="O4115" i="2"/>
  <c r="P4115" i="2" s="1"/>
  <c r="O4116" i="2"/>
  <c r="P4116" i="2" s="1"/>
  <c r="O4117" i="2"/>
  <c r="P4117" i="2" s="1"/>
  <c r="O4118" i="2"/>
  <c r="P4118" i="2" s="1"/>
  <c r="O4119" i="2"/>
  <c r="P4119" i="2" s="1"/>
  <c r="O4120" i="2"/>
  <c r="P4120" i="2" s="1"/>
  <c r="O4121" i="2"/>
  <c r="P4121" i="2" s="1"/>
  <c r="O4122" i="2"/>
  <c r="P4122" i="2" s="1"/>
  <c r="O4123" i="2"/>
  <c r="P4123" i="2" s="1"/>
  <c r="O4124" i="2"/>
  <c r="P4124" i="2" s="1"/>
  <c r="O4125" i="2"/>
  <c r="P4125" i="2" s="1"/>
  <c r="O4126" i="2"/>
  <c r="P4126" i="2" s="1"/>
  <c r="O4127" i="2"/>
  <c r="P4127" i="2" s="1"/>
  <c r="O4128" i="2"/>
  <c r="P4128" i="2" s="1"/>
  <c r="O4129" i="2"/>
  <c r="P4129" i="2" s="1"/>
  <c r="O4130" i="2"/>
  <c r="P4130" i="2" s="1"/>
  <c r="O4131" i="2"/>
  <c r="P4131" i="2" s="1"/>
  <c r="O4132" i="2"/>
  <c r="P4132" i="2" s="1"/>
  <c r="O4133" i="2"/>
  <c r="P4133" i="2" s="1"/>
  <c r="O4134" i="2"/>
  <c r="P4134" i="2" s="1"/>
  <c r="O4135" i="2"/>
  <c r="P4135" i="2" s="1"/>
  <c r="O4136" i="2"/>
  <c r="P4136" i="2" s="1"/>
  <c r="O4137" i="2"/>
  <c r="P4137" i="2" s="1"/>
  <c r="O4138" i="2"/>
  <c r="P4138" i="2" s="1"/>
  <c r="O4139" i="2"/>
  <c r="P4139" i="2" s="1"/>
  <c r="O4140" i="2"/>
  <c r="P4140" i="2" s="1"/>
  <c r="O4141" i="2"/>
  <c r="P4141" i="2" s="1"/>
  <c r="O4142" i="2"/>
  <c r="P4142" i="2" s="1"/>
  <c r="O4143" i="2"/>
  <c r="P4143" i="2" s="1"/>
  <c r="O4144" i="2"/>
  <c r="P4144" i="2" s="1"/>
  <c r="O4145" i="2"/>
  <c r="P4145" i="2" s="1"/>
  <c r="O4146" i="2"/>
  <c r="P4146" i="2" s="1"/>
  <c r="O4147" i="2"/>
  <c r="P4147" i="2" s="1"/>
  <c r="O4148" i="2"/>
  <c r="P4148" i="2" s="1"/>
  <c r="O4149" i="2"/>
  <c r="P4149" i="2" s="1"/>
  <c r="O4150" i="2"/>
  <c r="P4150" i="2" s="1"/>
  <c r="O4151" i="2"/>
  <c r="P4151" i="2" s="1"/>
  <c r="O4152" i="2"/>
  <c r="P4152" i="2" s="1"/>
  <c r="O4153" i="2"/>
  <c r="P4153" i="2" s="1"/>
  <c r="O4154" i="2"/>
  <c r="P4154" i="2" s="1"/>
  <c r="O4155" i="2"/>
  <c r="P4155" i="2" s="1"/>
  <c r="O4156" i="2"/>
  <c r="P4156" i="2" s="1"/>
  <c r="O4157" i="2"/>
  <c r="P4157" i="2" s="1"/>
  <c r="O4158" i="2"/>
  <c r="P4158" i="2" s="1"/>
  <c r="O4159" i="2"/>
  <c r="P4159" i="2" s="1"/>
  <c r="O4160" i="2"/>
  <c r="P4160" i="2" s="1"/>
  <c r="O4161" i="2"/>
  <c r="P4161" i="2" s="1"/>
  <c r="O4162" i="2"/>
  <c r="P4162" i="2" s="1"/>
  <c r="O4163" i="2"/>
  <c r="P4163" i="2" s="1"/>
  <c r="O4164" i="2"/>
  <c r="P4164" i="2" s="1"/>
  <c r="O4165" i="2"/>
  <c r="P4165" i="2" s="1"/>
  <c r="O4166" i="2"/>
  <c r="P4166" i="2" s="1"/>
  <c r="O4167" i="2"/>
  <c r="P4167" i="2" s="1"/>
  <c r="O4168" i="2"/>
  <c r="P4168" i="2" s="1"/>
  <c r="O4169" i="2"/>
  <c r="P4169" i="2" s="1"/>
  <c r="O4170" i="2"/>
  <c r="P4170" i="2" s="1"/>
  <c r="O4171" i="2"/>
  <c r="P4171" i="2" s="1"/>
  <c r="O4172" i="2"/>
  <c r="P4172" i="2" s="1"/>
  <c r="O4173" i="2"/>
  <c r="P4173" i="2" s="1"/>
  <c r="O4174" i="2"/>
  <c r="P4174" i="2" s="1"/>
  <c r="O4175" i="2"/>
  <c r="P4175" i="2" s="1"/>
  <c r="O4176" i="2"/>
  <c r="P4176" i="2" s="1"/>
  <c r="O4177" i="2"/>
  <c r="P4177" i="2" s="1"/>
  <c r="O4178" i="2"/>
  <c r="P4178" i="2" s="1"/>
  <c r="O4179" i="2"/>
  <c r="P4179" i="2" s="1"/>
  <c r="O4180" i="2"/>
  <c r="P4180" i="2" s="1"/>
  <c r="O4181" i="2"/>
  <c r="P4181" i="2" s="1"/>
  <c r="O4182" i="2"/>
  <c r="P4182" i="2" s="1"/>
  <c r="O4183" i="2"/>
  <c r="P4183" i="2" s="1"/>
  <c r="O4184" i="2"/>
  <c r="P4184" i="2" s="1"/>
  <c r="O4185" i="2"/>
  <c r="P4185" i="2" s="1"/>
  <c r="O4186" i="2"/>
  <c r="P4186" i="2" s="1"/>
  <c r="O4187" i="2"/>
  <c r="P4187" i="2" s="1"/>
  <c r="O4188" i="2"/>
  <c r="P4188" i="2" s="1"/>
  <c r="O4189" i="2"/>
  <c r="P4189" i="2" s="1"/>
  <c r="O4190" i="2"/>
  <c r="P4190" i="2" s="1"/>
  <c r="O4191" i="2"/>
  <c r="P4191" i="2" s="1"/>
  <c r="O4192" i="2"/>
  <c r="P4192" i="2" s="1"/>
  <c r="O4193" i="2"/>
  <c r="P4193" i="2" s="1"/>
  <c r="O4194" i="2"/>
  <c r="P4194" i="2" s="1"/>
  <c r="O4195" i="2"/>
  <c r="P4195" i="2" s="1"/>
  <c r="O4196" i="2"/>
  <c r="P4196" i="2" s="1"/>
  <c r="O4197" i="2"/>
  <c r="P4197" i="2" s="1"/>
  <c r="O4198" i="2"/>
  <c r="P4198" i="2" s="1"/>
  <c r="O4199" i="2"/>
  <c r="P4199" i="2" s="1"/>
  <c r="O4200" i="2"/>
  <c r="P4200" i="2" s="1"/>
  <c r="O4201" i="2"/>
  <c r="P4201" i="2" s="1"/>
  <c r="O4202" i="2"/>
  <c r="P4202" i="2" s="1"/>
  <c r="O4203" i="2"/>
  <c r="P4203" i="2" s="1"/>
  <c r="O4204" i="2"/>
  <c r="P4204" i="2" s="1"/>
  <c r="O4205" i="2"/>
  <c r="P4205" i="2" s="1"/>
  <c r="O4206" i="2"/>
  <c r="P4206" i="2" s="1"/>
  <c r="O4207" i="2"/>
  <c r="P4207" i="2" s="1"/>
  <c r="O4208" i="2"/>
  <c r="P4208" i="2" s="1"/>
  <c r="O4209" i="2"/>
  <c r="P4209" i="2" s="1"/>
  <c r="O4210" i="2"/>
  <c r="P4210" i="2" s="1"/>
  <c r="O4211" i="2"/>
  <c r="P4211" i="2" s="1"/>
  <c r="O4212" i="2"/>
  <c r="P4212" i="2" s="1"/>
  <c r="O4213" i="2"/>
  <c r="P4213" i="2" s="1"/>
  <c r="O4214" i="2"/>
  <c r="P4214" i="2" s="1"/>
  <c r="O4215" i="2"/>
  <c r="P4215" i="2" s="1"/>
  <c r="O4216" i="2"/>
  <c r="P4216" i="2" s="1"/>
  <c r="O4217" i="2"/>
  <c r="P4217" i="2" s="1"/>
  <c r="O4218" i="2"/>
  <c r="P4218" i="2" s="1"/>
  <c r="O4219" i="2"/>
  <c r="P4219" i="2" s="1"/>
  <c r="O4220" i="2"/>
  <c r="P4220" i="2" s="1"/>
  <c r="O4221" i="2"/>
  <c r="P4221" i="2" s="1"/>
  <c r="O4222" i="2"/>
  <c r="P4222" i="2" s="1"/>
  <c r="O4223" i="2"/>
  <c r="P4223" i="2" s="1"/>
  <c r="O4224" i="2"/>
  <c r="P4224" i="2" s="1"/>
  <c r="O4225" i="2"/>
  <c r="P4225" i="2" s="1"/>
  <c r="O4226" i="2"/>
  <c r="P4226" i="2" s="1"/>
  <c r="O4227" i="2"/>
  <c r="P4227" i="2" s="1"/>
  <c r="O4228" i="2"/>
  <c r="P4228" i="2" s="1"/>
  <c r="O4229" i="2"/>
  <c r="P4229" i="2" s="1"/>
  <c r="O4230" i="2"/>
  <c r="P4230" i="2" s="1"/>
  <c r="O4231" i="2"/>
  <c r="P4231" i="2" s="1"/>
  <c r="O4232" i="2"/>
  <c r="P4232" i="2" s="1"/>
  <c r="O4233" i="2"/>
  <c r="P4233" i="2" s="1"/>
  <c r="O4234" i="2"/>
  <c r="P4234" i="2" s="1"/>
  <c r="O4235" i="2"/>
  <c r="P4235" i="2" s="1"/>
  <c r="O4236" i="2"/>
  <c r="P4236" i="2" s="1"/>
  <c r="O4237" i="2"/>
  <c r="P4237" i="2" s="1"/>
  <c r="O4238" i="2"/>
  <c r="P4238" i="2" s="1"/>
  <c r="O4239" i="2"/>
  <c r="P4239" i="2" s="1"/>
  <c r="O4240" i="2"/>
  <c r="P4240" i="2" s="1"/>
  <c r="O4241" i="2"/>
  <c r="P4241" i="2" s="1"/>
  <c r="O4242" i="2"/>
  <c r="P4242" i="2" s="1"/>
  <c r="O4243" i="2"/>
  <c r="P4243" i="2" s="1"/>
  <c r="O4244" i="2"/>
  <c r="P4244" i="2" s="1"/>
  <c r="O4245" i="2"/>
  <c r="P4245" i="2" s="1"/>
  <c r="O4246" i="2"/>
  <c r="P4246" i="2" s="1"/>
  <c r="O4247" i="2"/>
  <c r="P4247" i="2" s="1"/>
  <c r="O4248" i="2"/>
  <c r="P4248" i="2" s="1"/>
  <c r="O4249" i="2"/>
  <c r="P4249" i="2" s="1"/>
  <c r="O4250" i="2"/>
  <c r="P4250" i="2" s="1"/>
  <c r="O4251" i="2"/>
  <c r="P4251" i="2" s="1"/>
  <c r="O4252" i="2"/>
  <c r="P4252" i="2" s="1"/>
  <c r="O4253" i="2"/>
  <c r="P4253" i="2" s="1"/>
  <c r="O4254" i="2"/>
  <c r="P4254" i="2" s="1"/>
  <c r="O4255" i="2"/>
  <c r="P4255" i="2" s="1"/>
  <c r="O4256" i="2"/>
  <c r="P4256" i="2" s="1"/>
  <c r="O4257" i="2"/>
  <c r="P4257" i="2" s="1"/>
  <c r="O4258" i="2"/>
  <c r="P4258" i="2" s="1"/>
  <c r="O4259" i="2"/>
  <c r="P4259" i="2" s="1"/>
  <c r="O4260" i="2"/>
  <c r="P4260" i="2" s="1"/>
  <c r="O4261" i="2"/>
  <c r="P4261" i="2" s="1"/>
  <c r="O4262" i="2"/>
  <c r="P4262" i="2" s="1"/>
  <c r="O4263" i="2"/>
  <c r="P4263" i="2" s="1"/>
  <c r="O4264" i="2"/>
  <c r="P4264" i="2" s="1"/>
  <c r="O4265" i="2"/>
  <c r="P4265" i="2" s="1"/>
  <c r="O4266" i="2"/>
  <c r="P4266" i="2" s="1"/>
  <c r="O4267" i="2"/>
  <c r="P4267" i="2" s="1"/>
  <c r="O4268" i="2"/>
  <c r="P4268" i="2" s="1"/>
  <c r="O4269" i="2"/>
  <c r="P4269" i="2" s="1"/>
  <c r="O4270" i="2"/>
  <c r="P4270" i="2" s="1"/>
  <c r="O4271" i="2"/>
  <c r="P4271" i="2" s="1"/>
  <c r="O4272" i="2"/>
  <c r="P4272" i="2" s="1"/>
  <c r="O4273" i="2"/>
  <c r="P4273" i="2" s="1"/>
  <c r="O4274" i="2"/>
  <c r="P4274" i="2" s="1"/>
  <c r="O4275" i="2"/>
  <c r="P4275" i="2" s="1"/>
  <c r="O4276" i="2"/>
  <c r="P4276" i="2" s="1"/>
  <c r="O4277" i="2"/>
  <c r="P4277" i="2" s="1"/>
  <c r="O4278" i="2"/>
  <c r="P4278" i="2" s="1"/>
  <c r="O4279" i="2"/>
  <c r="P4279" i="2" s="1"/>
  <c r="O4280" i="2"/>
  <c r="P4280" i="2" s="1"/>
  <c r="O4281" i="2"/>
  <c r="P4281" i="2" s="1"/>
  <c r="O4282" i="2"/>
  <c r="P4282" i="2" s="1"/>
  <c r="O4283" i="2"/>
  <c r="P4283" i="2" s="1"/>
  <c r="O4284" i="2"/>
  <c r="P4284" i="2" s="1"/>
  <c r="O4285" i="2"/>
  <c r="P4285" i="2" s="1"/>
  <c r="O4286" i="2"/>
  <c r="P4286" i="2" s="1"/>
  <c r="O4287" i="2"/>
  <c r="P4287" i="2" s="1"/>
  <c r="O4288" i="2"/>
  <c r="P4288" i="2" s="1"/>
  <c r="O4289" i="2"/>
  <c r="P4289" i="2" s="1"/>
  <c r="O4290" i="2"/>
  <c r="P4290" i="2" s="1"/>
  <c r="O4291" i="2"/>
  <c r="P4291" i="2" s="1"/>
  <c r="O4292" i="2"/>
  <c r="P4292" i="2" s="1"/>
  <c r="O4293" i="2"/>
  <c r="P4293" i="2" s="1"/>
  <c r="O4294" i="2"/>
  <c r="P4294" i="2" s="1"/>
  <c r="O4295" i="2"/>
  <c r="P4295" i="2" s="1"/>
  <c r="O4296" i="2"/>
  <c r="P4296" i="2" s="1"/>
  <c r="O4297" i="2"/>
  <c r="P4297" i="2" s="1"/>
  <c r="O4298" i="2"/>
  <c r="P4298" i="2" s="1"/>
  <c r="O4299" i="2"/>
  <c r="P4299" i="2" s="1"/>
  <c r="O4300" i="2"/>
  <c r="P4300" i="2" s="1"/>
  <c r="O4301" i="2"/>
  <c r="P4301" i="2" s="1"/>
  <c r="O4302" i="2"/>
  <c r="P4302" i="2" s="1"/>
  <c r="O4303" i="2"/>
  <c r="P4303" i="2" s="1"/>
  <c r="O4304" i="2"/>
  <c r="P4304" i="2" s="1"/>
  <c r="O4305" i="2"/>
  <c r="P4305" i="2" s="1"/>
  <c r="O4306" i="2"/>
  <c r="P4306" i="2" s="1"/>
  <c r="O4307" i="2"/>
  <c r="P4307" i="2" s="1"/>
  <c r="O4308" i="2"/>
  <c r="P4308" i="2" s="1"/>
  <c r="O4309" i="2"/>
  <c r="P4309" i="2" s="1"/>
  <c r="O4310" i="2"/>
  <c r="P4310" i="2" s="1"/>
  <c r="O4311" i="2"/>
  <c r="P4311" i="2" s="1"/>
  <c r="O4312" i="2"/>
  <c r="P4312" i="2" s="1"/>
  <c r="O4313" i="2"/>
  <c r="P4313" i="2" s="1"/>
  <c r="O4314" i="2"/>
  <c r="P4314" i="2" s="1"/>
  <c r="O4315" i="2"/>
  <c r="P4315" i="2" s="1"/>
  <c r="O4316" i="2"/>
  <c r="P4316" i="2" s="1"/>
  <c r="O4317" i="2"/>
  <c r="P4317" i="2" s="1"/>
  <c r="O4318" i="2"/>
  <c r="P4318" i="2" s="1"/>
  <c r="O4319" i="2"/>
  <c r="P4319" i="2" s="1"/>
  <c r="O4320" i="2"/>
  <c r="P4320" i="2" s="1"/>
  <c r="O4321" i="2"/>
  <c r="P4321" i="2" s="1"/>
  <c r="O4322" i="2"/>
  <c r="P4322" i="2" s="1"/>
  <c r="O4323" i="2"/>
  <c r="P4323" i="2" s="1"/>
  <c r="O4324" i="2"/>
  <c r="P4324" i="2" s="1"/>
  <c r="O4325" i="2"/>
  <c r="P4325" i="2" s="1"/>
  <c r="O4326" i="2"/>
  <c r="P4326" i="2" s="1"/>
  <c r="O4327" i="2"/>
  <c r="P4327" i="2" s="1"/>
  <c r="O4328" i="2"/>
  <c r="P4328" i="2" s="1"/>
  <c r="O4329" i="2"/>
  <c r="P4329" i="2" s="1"/>
  <c r="O4330" i="2"/>
  <c r="P4330" i="2" s="1"/>
  <c r="O4331" i="2"/>
  <c r="P4331" i="2" s="1"/>
  <c r="O4332" i="2"/>
  <c r="P4332" i="2" s="1"/>
  <c r="O4333" i="2"/>
  <c r="P4333" i="2" s="1"/>
  <c r="O4334" i="2"/>
  <c r="P4334" i="2" s="1"/>
  <c r="O4335" i="2"/>
  <c r="P4335" i="2" s="1"/>
  <c r="O4336" i="2"/>
  <c r="P4336" i="2" s="1"/>
  <c r="O4337" i="2"/>
  <c r="P4337" i="2" s="1"/>
  <c r="O4338" i="2"/>
  <c r="P4338" i="2" s="1"/>
  <c r="O4339" i="2"/>
  <c r="P4339" i="2" s="1"/>
  <c r="O4340" i="2"/>
  <c r="P4340" i="2" s="1"/>
  <c r="O4341" i="2"/>
  <c r="P4341" i="2" s="1"/>
  <c r="O4342" i="2"/>
  <c r="P4342" i="2" s="1"/>
  <c r="O4343" i="2"/>
  <c r="P4343" i="2" s="1"/>
  <c r="O4344" i="2"/>
  <c r="P4344" i="2" s="1"/>
  <c r="O4345" i="2"/>
  <c r="P4345" i="2" s="1"/>
  <c r="O4346" i="2"/>
  <c r="P4346" i="2" s="1"/>
  <c r="O4347" i="2"/>
  <c r="P4347" i="2" s="1"/>
  <c r="O4348" i="2"/>
  <c r="P4348" i="2" s="1"/>
  <c r="O4349" i="2"/>
  <c r="P4349" i="2" s="1"/>
  <c r="O4350" i="2"/>
  <c r="P4350" i="2" s="1"/>
  <c r="O4351" i="2"/>
  <c r="P4351" i="2" s="1"/>
  <c r="O4352" i="2"/>
  <c r="P4352" i="2" s="1"/>
  <c r="O4353" i="2"/>
  <c r="P4353" i="2" s="1"/>
  <c r="O4354" i="2"/>
  <c r="P4354" i="2" s="1"/>
  <c r="O4355" i="2"/>
  <c r="P4355" i="2" s="1"/>
  <c r="O4356" i="2"/>
  <c r="P4356" i="2" s="1"/>
  <c r="O4357" i="2"/>
  <c r="P4357" i="2" s="1"/>
  <c r="O4358" i="2"/>
  <c r="P4358" i="2" s="1"/>
  <c r="O4359" i="2"/>
  <c r="P4359" i="2" s="1"/>
  <c r="O4360" i="2"/>
  <c r="P4360" i="2" s="1"/>
  <c r="O4361" i="2"/>
  <c r="P4361" i="2" s="1"/>
  <c r="O4362" i="2"/>
  <c r="P4362" i="2" s="1"/>
  <c r="O4363" i="2"/>
  <c r="P4363" i="2" s="1"/>
  <c r="O4364" i="2"/>
  <c r="P4364" i="2" s="1"/>
  <c r="O4365" i="2"/>
  <c r="P4365" i="2" s="1"/>
  <c r="O4366" i="2"/>
  <c r="P4366" i="2" s="1"/>
  <c r="O4367" i="2"/>
  <c r="P4367" i="2" s="1"/>
  <c r="O4368" i="2"/>
  <c r="P4368" i="2" s="1"/>
  <c r="O4369" i="2"/>
  <c r="P4369" i="2" s="1"/>
  <c r="O4370" i="2"/>
  <c r="P4370" i="2" s="1"/>
  <c r="O4371" i="2"/>
  <c r="P4371" i="2" s="1"/>
  <c r="O4372" i="2"/>
  <c r="P4372" i="2" s="1"/>
  <c r="O4373" i="2"/>
  <c r="P4373" i="2" s="1"/>
  <c r="O4374" i="2"/>
  <c r="P4374" i="2" s="1"/>
  <c r="O4375" i="2"/>
  <c r="P4375" i="2" s="1"/>
  <c r="O4376" i="2"/>
  <c r="P4376" i="2" s="1"/>
  <c r="O4377" i="2"/>
  <c r="P4377" i="2" s="1"/>
  <c r="O4378" i="2"/>
  <c r="P4378" i="2" s="1"/>
  <c r="O4379" i="2"/>
  <c r="P4379" i="2" s="1"/>
  <c r="O4380" i="2"/>
  <c r="P4380" i="2" s="1"/>
  <c r="O4381" i="2"/>
  <c r="P4381" i="2" s="1"/>
  <c r="O4382" i="2"/>
  <c r="P4382" i="2" s="1"/>
  <c r="O4383" i="2"/>
  <c r="P4383" i="2" s="1"/>
  <c r="O4384" i="2"/>
  <c r="P4384" i="2" s="1"/>
  <c r="O4385" i="2"/>
  <c r="P4385" i="2" s="1"/>
  <c r="O4386" i="2"/>
  <c r="P4386" i="2" s="1"/>
  <c r="O4387" i="2"/>
  <c r="P4387" i="2" s="1"/>
  <c r="O4388" i="2"/>
  <c r="P4388" i="2" s="1"/>
  <c r="O4389" i="2"/>
  <c r="P4389" i="2" s="1"/>
  <c r="O4390" i="2"/>
  <c r="P4390" i="2" s="1"/>
  <c r="O4391" i="2"/>
  <c r="P4391" i="2" s="1"/>
  <c r="O4392" i="2"/>
  <c r="P4392" i="2" s="1"/>
  <c r="O4393" i="2"/>
  <c r="P4393" i="2" s="1"/>
  <c r="O4394" i="2"/>
  <c r="P4394" i="2" s="1"/>
  <c r="O4395" i="2"/>
  <c r="P4395" i="2" s="1"/>
  <c r="O4396" i="2"/>
  <c r="P4396" i="2" s="1"/>
  <c r="O4397" i="2"/>
  <c r="P4397" i="2" s="1"/>
  <c r="O4398" i="2"/>
  <c r="P4398" i="2" s="1"/>
  <c r="O4399" i="2"/>
  <c r="P4399" i="2" s="1"/>
  <c r="O4400" i="2"/>
  <c r="P4400" i="2" s="1"/>
  <c r="O4401" i="2"/>
  <c r="P4401" i="2" s="1"/>
  <c r="O4402" i="2"/>
  <c r="P4402" i="2" s="1"/>
  <c r="O4403" i="2"/>
  <c r="P4403" i="2" s="1"/>
  <c r="O4404" i="2"/>
  <c r="P4404" i="2" s="1"/>
  <c r="O4405" i="2"/>
  <c r="P4405" i="2" s="1"/>
  <c r="O4406" i="2"/>
  <c r="P4406" i="2" s="1"/>
  <c r="O4407" i="2"/>
  <c r="P4407" i="2" s="1"/>
  <c r="O4408" i="2"/>
  <c r="P4408" i="2" s="1"/>
  <c r="O4409" i="2"/>
  <c r="P4409" i="2" s="1"/>
  <c r="O4410" i="2"/>
  <c r="P4410" i="2" s="1"/>
  <c r="O4411" i="2"/>
  <c r="P4411" i="2" s="1"/>
  <c r="O4412" i="2"/>
  <c r="P4412" i="2" s="1"/>
  <c r="O4413" i="2"/>
  <c r="P4413" i="2" s="1"/>
  <c r="O4414" i="2"/>
  <c r="P4414" i="2" s="1"/>
  <c r="O4415" i="2"/>
  <c r="P4415" i="2" s="1"/>
  <c r="O4416" i="2"/>
  <c r="P4416" i="2" s="1"/>
  <c r="O4417" i="2"/>
  <c r="P4417" i="2" s="1"/>
  <c r="O4418" i="2"/>
  <c r="P4418" i="2" s="1"/>
  <c r="O4419" i="2"/>
  <c r="P4419" i="2" s="1"/>
  <c r="O4420" i="2"/>
  <c r="P4420" i="2" s="1"/>
  <c r="O4421" i="2"/>
  <c r="P4421" i="2" s="1"/>
  <c r="O4422" i="2"/>
  <c r="P4422" i="2" s="1"/>
  <c r="O4423" i="2"/>
  <c r="P4423" i="2" s="1"/>
  <c r="O4424" i="2"/>
  <c r="P4424" i="2" s="1"/>
  <c r="O4425" i="2"/>
  <c r="P4425" i="2" s="1"/>
  <c r="O4426" i="2"/>
  <c r="P4426" i="2" s="1"/>
  <c r="O4427" i="2"/>
  <c r="P4427" i="2" s="1"/>
  <c r="O4428" i="2"/>
  <c r="P4428" i="2" s="1"/>
  <c r="O4429" i="2"/>
  <c r="P4429" i="2" s="1"/>
  <c r="O4430" i="2"/>
  <c r="P4430" i="2" s="1"/>
  <c r="O4431" i="2"/>
  <c r="P4431" i="2" s="1"/>
  <c r="O4432" i="2"/>
  <c r="P4432" i="2" s="1"/>
  <c r="O4433" i="2"/>
  <c r="P4433" i="2" s="1"/>
  <c r="O4434" i="2"/>
  <c r="P4434" i="2" s="1"/>
  <c r="O4435" i="2"/>
  <c r="P4435" i="2" s="1"/>
  <c r="O4436" i="2"/>
  <c r="P4436" i="2" s="1"/>
  <c r="O4437" i="2"/>
  <c r="P4437" i="2" s="1"/>
  <c r="O4438" i="2"/>
  <c r="P4438" i="2" s="1"/>
  <c r="O4439" i="2"/>
  <c r="P4439" i="2" s="1"/>
  <c r="O4440" i="2"/>
  <c r="P4440" i="2" s="1"/>
  <c r="O4441" i="2"/>
  <c r="P4441" i="2" s="1"/>
  <c r="O4442" i="2"/>
  <c r="P4442" i="2" s="1"/>
  <c r="O4443" i="2"/>
  <c r="P4443" i="2" s="1"/>
  <c r="O4444" i="2"/>
  <c r="P4444" i="2" s="1"/>
  <c r="O4445" i="2"/>
  <c r="P4445" i="2" s="1"/>
  <c r="O4446" i="2"/>
  <c r="P4446" i="2" s="1"/>
  <c r="O4447" i="2"/>
  <c r="P4447" i="2" s="1"/>
  <c r="O4448" i="2"/>
  <c r="P4448" i="2" s="1"/>
  <c r="O4449" i="2"/>
  <c r="P4449" i="2" s="1"/>
  <c r="O4450" i="2"/>
  <c r="P4450" i="2" s="1"/>
  <c r="O4451" i="2"/>
  <c r="P4451" i="2" s="1"/>
  <c r="O4452" i="2"/>
  <c r="P4452" i="2" s="1"/>
  <c r="O4453" i="2"/>
  <c r="P4453" i="2" s="1"/>
  <c r="O4454" i="2"/>
  <c r="P4454" i="2" s="1"/>
  <c r="O4455" i="2"/>
  <c r="P4455" i="2" s="1"/>
  <c r="O4456" i="2"/>
  <c r="P4456" i="2" s="1"/>
  <c r="O4457" i="2"/>
  <c r="P4457" i="2" s="1"/>
  <c r="O4458" i="2"/>
  <c r="P4458" i="2" s="1"/>
  <c r="O4459" i="2"/>
  <c r="P4459" i="2" s="1"/>
  <c r="O4460" i="2"/>
  <c r="P4460" i="2" s="1"/>
  <c r="O4461" i="2"/>
  <c r="P4461" i="2" s="1"/>
  <c r="O4462" i="2"/>
  <c r="P4462" i="2" s="1"/>
  <c r="O4463" i="2"/>
  <c r="P4463" i="2" s="1"/>
  <c r="O4464" i="2"/>
  <c r="P4464" i="2" s="1"/>
  <c r="O4465" i="2"/>
  <c r="P4465" i="2" s="1"/>
  <c r="O4466" i="2"/>
  <c r="P4466" i="2" s="1"/>
  <c r="O4467" i="2"/>
  <c r="P4467" i="2" s="1"/>
  <c r="O4468" i="2"/>
  <c r="P4468" i="2" s="1"/>
  <c r="O4469" i="2"/>
  <c r="P4469" i="2" s="1"/>
  <c r="O4470" i="2"/>
  <c r="P4470" i="2" s="1"/>
  <c r="O4471" i="2"/>
  <c r="P4471" i="2" s="1"/>
  <c r="O4472" i="2"/>
  <c r="P4472" i="2" s="1"/>
  <c r="O4473" i="2"/>
  <c r="P4473" i="2" s="1"/>
  <c r="O4474" i="2"/>
  <c r="P4474" i="2" s="1"/>
  <c r="O4475" i="2"/>
  <c r="P4475" i="2" s="1"/>
  <c r="O4476" i="2"/>
  <c r="P4476" i="2" s="1"/>
  <c r="O4477" i="2"/>
  <c r="P4477" i="2" s="1"/>
  <c r="O4478" i="2"/>
  <c r="P4478" i="2" s="1"/>
  <c r="O4479" i="2"/>
  <c r="P4479" i="2" s="1"/>
  <c r="O4480" i="2"/>
  <c r="P4480" i="2" s="1"/>
  <c r="O4481" i="2"/>
  <c r="P4481" i="2" s="1"/>
  <c r="O4482" i="2"/>
  <c r="P4482" i="2" s="1"/>
  <c r="O4483" i="2"/>
  <c r="P4483" i="2" s="1"/>
  <c r="O4484" i="2"/>
  <c r="P4484" i="2" s="1"/>
  <c r="O4485" i="2"/>
  <c r="P4485" i="2" s="1"/>
  <c r="O4486" i="2"/>
  <c r="P4486" i="2" s="1"/>
  <c r="O4487" i="2"/>
  <c r="P4487" i="2" s="1"/>
  <c r="O4488" i="2"/>
  <c r="P4488" i="2" s="1"/>
  <c r="O4489" i="2"/>
  <c r="P4489" i="2" s="1"/>
  <c r="O4490" i="2"/>
  <c r="P4490" i="2" s="1"/>
  <c r="O4491" i="2"/>
  <c r="P4491" i="2" s="1"/>
  <c r="O4492" i="2"/>
  <c r="P4492" i="2" s="1"/>
  <c r="O4493" i="2"/>
  <c r="P4493" i="2" s="1"/>
  <c r="O4494" i="2"/>
  <c r="P4494" i="2" s="1"/>
  <c r="O4495" i="2"/>
  <c r="P4495" i="2" s="1"/>
  <c r="O4496" i="2"/>
  <c r="P4496" i="2" s="1"/>
  <c r="O4497" i="2"/>
  <c r="P4497" i="2" s="1"/>
  <c r="O4498" i="2"/>
  <c r="P4498" i="2" s="1"/>
  <c r="O4499" i="2"/>
  <c r="P4499" i="2" s="1"/>
  <c r="O4500" i="2"/>
  <c r="P4500" i="2" s="1"/>
  <c r="O4501" i="2"/>
  <c r="P4501" i="2" s="1"/>
  <c r="O4502" i="2"/>
  <c r="P4502" i="2" s="1"/>
  <c r="O4503" i="2"/>
  <c r="P4503" i="2" s="1"/>
  <c r="O4504" i="2"/>
  <c r="P4504" i="2" s="1"/>
  <c r="O4505" i="2"/>
  <c r="P4505" i="2" s="1"/>
  <c r="O4506" i="2"/>
  <c r="P4506" i="2" s="1"/>
  <c r="O4507" i="2"/>
  <c r="P4507" i="2" s="1"/>
  <c r="O4508" i="2"/>
  <c r="P4508" i="2" s="1"/>
  <c r="O4509" i="2"/>
  <c r="P4509" i="2" s="1"/>
  <c r="O4510" i="2"/>
  <c r="P4510" i="2" s="1"/>
  <c r="O4511" i="2"/>
  <c r="P4511" i="2" s="1"/>
  <c r="O4512" i="2"/>
  <c r="P4512" i="2" s="1"/>
  <c r="O4513" i="2"/>
  <c r="P4513" i="2" s="1"/>
  <c r="O4514" i="2"/>
  <c r="P4514" i="2" s="1"/>
  <c r="O4515" i="2"/>
  <c r="P4515" i="2" s="1"/>
  <c r="O4516" i="2"/>
  <c r="P4516" i="2" s="1"/>
  <c r="O4517" i="2"/>
  <c r="P4517" i="2" s="1"/>
  <c r="O4518" i="2"/>
  <c r="P4518" i="2" s="1"/>
  <c r="O4519" i="2"/>
  <c r="P4519" i="2" s="1"/>
  <c r="O4520" i="2"/>
  <c r="P4520" i="2" s="1"/>
  <c r="O4521" i="2"/>
  <c r="P4521" i="2" s="1"/>
  <c r="O4522" i="2"/>
  <c r="P4522" i="2" s="1"/>
  <c r="O4523" i="2"/>
  <c r="P4523" i="2" s="1"/>
  <c r="O4524" i="2"/>
  <c r="P4524" i="2" s="1"/>
  <c r="O4525" i="2"/>
  <c r="P4525" i="2" s="1"/>
  <c r="O4526" i="2"/>
  <c r="P4526" i="2" s="1"/>
  <c r="O4527" i="2"/>
  <c r="P4527" i="2" s="1"/>
  <c r="O4528" i="2"/>
  <c r="P4528" i="2" s="1"/>
  <c r="O4529" i="2"/>
  <c r="P4529" i="2" s="1"/>
  <c r="O4530" i="2"/>
  <c r="P4530" i="2" s="1"/>
  <c r="O4531" i="2"/>
  <c r="P4531" i="2" s="1"/>
  <c r="O4532" i="2"/>
  <c r="P4532" i="2" s="1"/>
  <c r="O4533" i="2"/>
  <c r="P4533" i="2" s="1"/>
  <c r="O4534" i="2"/>
  <c r="P4534" i="2" s="1"/>
  <c r="O4535" i="2"/>
  <c r="P4535" i="2" s="1"/>
  <c r="O4536" i="2"/>
  <c r="P4536" i="2" s="1"/>
  <c r="O4537" i="2"/>
  <c r="P4537" i="2" s="1"/>
  <c r="O4538" i="2"/>
  <c r="P4538" i="2" s="1"/>
  <c r="O4539" i="2"/>
  <c r="P4539" i="2" s="1"/>
  <c r="O4540" i="2"/>
  <c r="P4540" i="2" s="1"/>
  <c r="O4541" i="2"/>
  <c r="P4541" i="2" s="1"/>
  <c r="O4542" i="2"/>
  <c r="P4542" i="2" s="1"/>
  <c r="O4543" i="2"/>
  <c r="P4543" i="2" s="1"/>
  <c r="O4544" i="2"/>
  <c r="P4544" i="2" s="1"/>
  <c r="O4545" i="2"/>
  <c r="P4545" i="2" s="1"/>
  <c r="O4546" i="2"/>
  <c r="P4546" i="2" s="1"/>
  <c r="O4547" i="2"/>
  <c r="P4547" i="2" s="1"/>
  <c r="O4548" i="2"/>
  <c r="P4548" i="2" s="1"/>
  <c r="O4549" i="2"/>
  <c r="P4549" i="2" s="1"/>
  <c r="O4550" i="2"/>
  <c r="P4550" i="2" s="1"/>
  <c r="O4551" i="2"/>
  <c r="P4551" i="2" s="1"/>
  <c r="O4552" i="2"/>
  <c r="P4552" i="2" s="1"/>
  <c r="O4553" i="2"/>
  <c r="P4553" i="2" s="1"/>
  <c r="O4554" i="2"/>
  <c r="P4554" i="2" s="1"/>
  <c r="O4555" i="2"/>
  <c r="P4555" i="2" s="1"/>
  <c r="O4556" i="2"/>
  <c r="P4556" i="2" s="1"/>
  <c r="O4557" i="2"/>
  <c r="P4557" i="2" s="1"/>
  <c r="O4558" i="2"/>
  <c r="P4558" i="2" s="1"/>
  <c r="O4559" i="2"/>
  <c r="P4559" i="2" s="1"/>
  <c r="O4560" i="2"/>
  <c r="P4560" i="2" s="1"/>
  <c r="O4561" i="2"/>
  <c r="P4561" i="2" s="1"/>
  <c r="O4562" i="2"/>
  <c r="P4562" i="2" s="1"/>
  <c r="O4563" i="2"/>
  <c r="P4563" i="2" s="1"/>
  <c r="O4564" i="2"/>
  <c r="P4564" i="2" s="1"/>
  <c r="O4565" i="2"/>
  <c r="P4565" i="2" s="1"/>
  <c r="O4566" i="2"/>
  <c r="P4566" i="2" s="1"/>
  <c r="O4567" i="2"/>
  <c r="P4567" i="2" s="1"/>
  <c r="O4568" i="2"/>
  <c r="P4568" i="2" s="1"/>
  <c r="O4569" i="2"/>
  <c r="P4569" i="2" s="1"/>
  <c r="O4570" i="2"/>
  <c r="P4570" i="2" s="1"/>
  <c r="O4571" i="2"/>
  <c r="P4571" i="2" s="1"/>
  <c r="O4572" i="2"/>
  <c r="P4572" i="2" s="1"/>
  <c r="O4573" i="2"/>
  <c r="P4573" i="2" s="1"/>
  <c r="O4574" i="2"/>
  <c r="P4574" i="2" s="1"/>
  <c r="O4575" i="2"/>
  <c r="P4575" i="2" s="1"/>
  <c r="O4576" i="2"/>
  <c r="P4576" i="2" s="1"/>
  <c r="O4577" i="2"/>
  <c r="P4577" i="2" s="1"/>
  <c r="O4578" i="2"/>
  <c r="P4578" i="2" s="1"/>
  <c r="O4579" i="2"/>
  <c r="P4579" i="2" s="1"/>
  <c r="O4580" i="2"/>
  <c r="P4580" i="2" s="1"/>
  <c r="O4581" i="2"/>
  <c r="P4581" i="2" s="1"/>
  <c r="O4582" i="2"/>
  <c r="P4582" i="2" s="1"/>
  <c r="O4583" i="2"/>
  <c r="P4583" i="2" s="1"/>
  <c r="O4584" i="2"/>
  <c r="P4584" i="2" s="1"/>
  <c r="O4585" i="2"/>
  <c r="P4585" i="2" s="1"/>
  <c r="O4586" i="2"/>
  <c r="P4586" i="2" s="1"/>
  <c r="O4587" i="2"/>
  <c r="P4587" i="2" s="1"/>
  <c r="O4588" i="2"/>
  <c r="P4588" i="2" s="1"/>
  <c r="O4589" i="2"/>
  <c r="P4589" i="2" s="1"/>
  <c r="O4590" i="2"/>
  <c r="P4590" i="2" s="1"/>
  <c r="O4591" i="2"/>
  <c r="P4591" i="2" s="1"/>
  <c r="O4592" i="2"/>
  <c r="P4592" i="2" s="1"/>
  <c r="O4593" i="2"/>
  <c r="P4593" i="2" s="1"/>
  <c r="O4594" i="2"/>
  <c r="P4594" i="2" s="1"/>
  <c r="O4595" i="2"/>
  <c r="P4595" i="2" s="1"/>
  <c r="O4596" i="2"/>
  <c r="P4596" i="2" s="1"/>
  <c r="O4597" i="2"/>
  <c r="P4597" i="2" s="1"/>
  <c r="O4598" i="2"/>
  <c r="P4598" i="2" s="1"/>
  <c r="O4599" i="2"/>
  <c r="P4599" i="2" s="1"/>
  <c r="O4600" i="2"/>
  <c r="P4600" i="2" s="1"/>
  <c r="O4601" i="2"/>
  <c r="P4601" i="2" s="1"/>
  <c r="O4602" i="2"/>
  <c r="P4602" i="2" s="1"/>
  <c r="O4603" i="2"/>
  <c r="P4603" i="2" s="1"/>
  <c r="O4604" i="2"/>
  <c r="P4604" i="2" s="1"/>
  <c r="O4605" i="2"/>
  <c r="P4605" i="2" s="1"/>
  <c r="O4606" i="2"/>
  <c r="P4606" i="2" s="1"/>
  <c r="O4607" i="2"/>
  <c r="P4607" i="2" s="1"/>
  <c r="O4608" i="2"/>
  <c r="P4608" i="2" s="1"/>
  <c r="O4609" i="2"/>
  <c r="P4609" i="2" s="1"/>
  <c r="O4610" i="2"/>
  <c r="P4610" i="2" s="1"/>
  <c r="O4611" i="2"/>
  <c r="P4611" i="2" s="1"/>
  <c r="O4612" i="2"/>
  <c r="P4612" i="2" s="1"/>
  <c r="O4613" i="2"/>
  <c r="P4613" i="2" s="1"/>
  <c r="O4614" i="2"/>
  <c r="P4614" i="2" s="1"/>
  <c r="O4615" i="2"/>
  <c r="P4615" i="2" s="1"/>
  <c r="O4616" i="2"/>
  <c r="P4616" i="2" s="1"/>
  <c r="O4617" i="2"/>
  <c r="P4617" i="2" s="1"/>
  <c r="O4618" i="2"/>
  <c r="P4618" i="2" s="1"/>
  <c r="O4619" i="2"/>
  <c r="P4619" i="2" s="1"/>
  <c r="O4620" i="2"/>
  <c r="P4620" i="2" s="1"/>
  <c r="O4621" i="2"/>
  <c r="P4621" i="2" s="1"/>
  <c r="O4622" i="2"/>
  <c r="P4622" i="2" s="1"/>
  <c r="O4623" i="2"/>
  <c r="P4623" i="2" s="1"/>
  <c r="O4624" i="2"/>
  <c r="P4624" i="2" s="1"/>
  <c r="O4625" i="2"/>
  <c r="P4625" i="2" s="1"/>
  <c r="O4626" i="2"/>
  <c r="P4626" i="2" s="1"/>
  <c r="O4627" i="2"/>
  <c r="P4627" i="2" s="1"/>
  <c r="O4628" i="2"/>
  <c r="P4628" i="2" s="1"/>
  <c r="O4629" i="2"/>
  <c r="P4629" i="2" s="1"/>
  <c r="O4630" i="2"/>
  <c r="P4630" i="2" s="1"/>
  <c r="O4631" i="2"/>
  <c r="P4631" i="2" s="1"/>
  <c r="O4632" i="2"/>
  <c r="P4632" i="2" s="1"/>
  <c r="O4633" i="2"/>
  <c r="P4633" i="2" s="1"/>
  <c r="O4634" i="2"/>
  <c r="P4634" i="2" s="1"/>
  <c r="O4635" i="2"/>
  <c r="P4635" i="2" s="1"/>
  <c r="O4636" i="2"/>
  <c r="P4636" i="2" s="1"/>
  <c r="O4637" i="2"/>
  <c r="P4637" i="2" s="1"/>
  <c r="O4638" i="2"/>
  <c r="P4638" i="2" s="1"/>
  <c r="O4639" i="2"/>
  <c r="P4639" i="2" s="1"/>
  <c r="O4640" i="2"/>
  <c r="P4640" i="2" s="1"/>
  <c r="O4641" i="2"/>
  <c r="P4641" i="2" s="1"/>
  <c r="O4642" i="2"/>
  <c r="P4642" i="2" s="1"/>
  <c r="O4643" i="2"/>
  <c r="P4643" i="2" s="1"/>
  <c r="O4644" i="2"/>
  <c r="P4644" i="2" s="1"/>
  <c r="O4645" i="2"/>
  <c r="P4645" i="2" s="1"/>
  <c r="O4646" i="2"/>
  <c r="P4646" i="2" s="1"/>
  <c r="O4647" i="2"/>
  <c r="P4647" i="2" s="1"/>
  <c r="O4648" i="2"/>
  <c r="P4648" i="2" s="1"/>
  <c r="O4649" i="2"/>
  <c r="P4649" i="2" s="1"/>
  <c r="O4650" i="2"/>
  <c r="P4650" i="2" s="1"/>
  <c r="O4651" i="2"/>
  <c r="P4651" i="2" s="1"/>
  <c r="O4652" i="2"/>
  <c r="P4652" i="2" s="1"/>
  <c r="O4653" i="2"/>
  <c r="P4653" i="2" s="1"/>
  <c r="O4654" i="2"/>
  <c r="P4654" i="2" s="1"/>
  <c r="O4655" i="2"/>
  <c r="P4655" i="2" s="1"/>
  <c r="O4656" i="2"/>
  <c r="P4656" i="2" s="1"/>
  <c r="O4657" i="2"/>
  <c r="P4657" i="2" s="1"/>
  <c r="O4658" i="2"/>
  <c r="P4658" i="2" s="1"/>
  <c r="O4659" i="2"/>
  <c r="P4659" i="2" s="1"/>
  <c r="O4660" i="2"/>
  <c r="P4660" i="2" s="1"/>
  <c r="O4661" i="2"/>
  <c r="P4661" i="2" s="1"/>
  <c r="O4662" i="2"/>
  <c r="P4662" i="2" s="1"/>
  <c r="O4663" i="2"/>
  <c r="P4663" i="2" s="1"/>
  <c r="O4664" i="2"/>
  <c r="P4664" i="2" s="1"/>
  <c r="O4665" i="2"/>
  <c r="P4665" i="2" s="1"/>
  <c r="O4666" i="2"/>
  <c r="P4666" i="2" s="1"/>
  <c r="O4667" i="2"/>
  <c r="P4667" i="2" s="1"/>
  <c r="O4668" i="2"/>
  <c r="P4668" i="2" s="1"/>
  <c r="O4669" i="2"/>
  <c r="P4669" i="2" s="1"/>
  <c r="O4670" i="2"/>
  <c r="P4670" i="2" s="1"/>
  <c r="O4671" i="2"/>
  <c r="P4671" i="2" s="1"/>
  <c r="O4672" i="2"/>
  <c r="P4672" i="2" s="1"/>
  <c r="O4673" i="2"/>
  <c r="P4673" i="2" s="1"/>
  <c r="O4674" i="2"/>
  <c r="P4674" i="2" s="1"/>
  <c r="O4675" i="2"/>
  <c r="P4675" i="2" s="1"/>
  <c r="O4676" i="2"/>
  <c r="P4676" i="2" s="1"/>
  <c r="O4677" i="2"/>
  <c r="P4677" i="2" s="1"/>
  <c r="O4678" i="2"/>
  <c r="P4678" i="2" s="1"/>
  <c r="O4679" i="2"/>
  <c r="P4679" i="2" s="1"/>
  <c r="O4680" i="2"/>
  <c r="P4680" i="2" s="1"/>
  <c r="O4681" i="2"/>
  <c r="P4681" i="2" s="1"/>
  <c r="O4682" i="2"/>
  <c r="P4682" i="2" s="1"/>
  <c r="O4683" i="2"/>
  <c r="P4683" i="2" s="1"/>
  <c r="O4684" i="2"/>
  <c r="P4684" i="2" s="1"/>
  <c r="O4685" i="2"/>
  <c r="P4685" i="2" s="1"/>
  <c r="O4686" i="2"/>
  <c r="P4686" i="2" s="1"/>
  <c r="O4687" i="2"/>
  <c r="P4687" i="2" s="1"/>
  <c r="O4688" i="2"/>
  <c r="P4688" i="2" s="1"/>
  <c r="O4689" i="2"/>
  <c r="P4689" i="2" s="1"/>
  <c r="O4690" i="2"/>
  <c r="P4690" i="2" s="1"/>
  <c r="O4691" i="2"/>
  <c r="P4691" i="2" s="1"/>
  <c r="O4692" i="2"/>
  <c r="P4692" i="2" s="1"/>
  <c r="O4693" i="2"/>
  <c r="P4693" i="2" s="1"/>
  <c r="O4694" i="2"/>
  <c r="P4694" i="2" s="1"/>
  <c r="O4695" i="2"/>
  <c r="P4695" i="2" s="1"/>
  <c r="O4696" i="2"/>
  <c r="P4696" i="2" s="1"/>
  <c r="O4697" i="2"/>
  <c r="P4697" i="2" s="1"/>
  <c r="O4698" i="2"/>
  <c r="P4698" i="2" s="1"/>
  <c r="O4699" i="2"/>
  <c r="P4699" i="2" s="1"/>
  <c r="O4700" i="2"/>
  <c r="P4700" i="2" s="1"/>
  <c r="O4701" i="2"/>
  <c r="P4701" i="2" s="1"/>
  <c r="O4702" i="2"/>
  <c r="P4702" i="2" s="1"/>
  <c r="O4703" i="2"/>
  <c r="P4703" i="2" s="1"/>
  <c r="O4704" i="2"/>
  <c r="P4704" i="2" s="1"/>
  <c r="O4705" i="2"/>
  <c r="P4705" i="2" s="1"/>
  <c r="O4706" i="2"/>
  <c r="P4706" i="2" s="1"/>
  <c r="O4707" i="2"/>
  <c r="P4707" i="2" s="1"/>
  <c r="O4708" i="2"/>
  <c r="P4708" i="2" s="1"/>
  <c r="O4709" i="2"/>
  <c r="P4709" i="2" s="1"/>
  <c r="O4710" i="2"/>
  <c r="P4710" i="2" s="1"/>
  <c r="O4711" i="2"/>
  <c r="P4711" i="2" s="1"/>
  <c r="O4712" i="2"/>
  <c r="P4712" i="2" s="1"/>
  <c r="O4713" i="2"/>
  <c r="P4713" i="2" s="1"/>
  <c r="O4714" i="2"/>
  <c r="P4714" i="2" s="1"/>
  <c r="O4715" i="2"/>
  <c r="P4715" i="2" s="1"/>
  <c r="O4716" i="2"/>
  <c r="P4716" i="2" s="1"/>
  <c r="O4717" i="2"/>
  <c r="P4717" i="2" s="1"/>
  <c r="O4718" i="2"/>
  <c r="P4718" i="2" s="1"/>
  <c r="O4719" i="2"/>
  <c r="P4719" i="2" s="1"/>
  <c r="O4720" i="2"/>
  <c r="P4720" i="2" s="1"/>
  <c r="O4721" i="2"/>
  <c r="P4721" i="2" s="1"/>
  <c r="O4722" i="2"/>
  <c r="P4722" i="2" s="1"/>
  <c r="O4723" i="2"/>
  <c r="P4723" i="2" s="1"/>
  <c r="O4724" i="2"/>
  <c r="P4724" i="2" s="1"/>
  <c r="O4725" i="2"/>
  <c r="P4725" i="2" s="1"/>
  <c r="O4726" i="2"/>
  <c r="P4726" i="2" s="1"/>
  <c r="O4727" i="2"/>
  <c r="P4727" i="2" s="1"/>
  <c r="O4728" i="2"/>
  <c r="P4728" i="2" s="1"/>
  <c r="O4729" i="2"/>
  <c r="P4729" i="2" s="1"/>
  <c r="O4730" i="2"/>
  <c r="P4730" i="2" s="1"/>
  <c r="O4731" i="2"/>
  <c r="P4731" i="2" s="1"/>
  <c r="O4732" i="2"/>
  <c r="P4732" i="2" s="1"/>
  <c r="O4733" i="2"/>
  <c r="P4733" i="2" s="1"/>
  <c r="O4734" i="2"/>
  <c r="P4734" i="2" s="1"/>
  <c r="O4735" i="2"/>
  <c r="P4735" i="2" s="1"/>
  <c r="O4736" i="2"/>
  <c r="P4736" i="2" s="1"/>
  <c r="O4737" i="2"/>
  <c r="P4737" i="2" s="1"/>
  <c r="O4738" i="2"/>
  <c r="P4738" i="2" s="1"/>
  <c r="O4739" i="2"/>
  <c r="P4739" i="2" s="1"/>
  <c r="O4740" i="2"/>
  <c r="P4740" i="2" s="1"/>
  <c r="O4741" i="2"/>
  <c r="P4741" i="2" s="1"/>
  <c r="O4742" i="2"/>
  <c r="P4742" i="2" s="1"/>
  <c r="O4743" i="2"/>
  <c r="P4743" i="2" s="1"/>
  <c r="O4744" i="2"/>
  <c r="P4744" i="2" s="1"/>
  <c r="O4745" i="2"/>
  <c r="P4745" i="2" s="1"/>
  <c r="O4746" i="2"/>
  <c r="P4746" i="2" s="1"/>
  <c r="O4747" i="2"/>
  <c r="P4747" i="2" s="1"/>
  <c r="O4748" i="2"/>
  <c r="P4748" i="2" s="1"/>
  <c r="O4749" i="2"/>
  <c r="P4749" i="2" s="1"/>
  <c r="O4750" i="2"/>
  <c r="P4750" i="2" s="1"/>
  <c r="O4751" i="2"/>
  <c r="P4751" i="2" s="1"/>
  <c r="O4752" i="2"/>
  <c r="P4752" i="2" s="1"/>
  <c r="O4753" i="2"/>
  <c r="P4753" i="2" s="1"/>
  <c r="O4754" i="2"/>
  <c r="P4754" i="2" s="1"/>
  <c r="O4755" i="2"/>
  <c r="P4755" i="2" s="1"/>
  <c r="O4756" i="2"/>
  <c r="P4756" i="2" s="1"/>
  <c r="O4757" i="2"/>
  <c r="P4757" i="2" s="1"/>
  <c r="O4758" i="2"/>
  <c r="P4758" i="2" s="1"/>
  <c r="O4759" i="2"/>
  <c r="P4759" i="2" s="1"/>
  <c r="O4760" i="2"/>
  <c r="P4760" i="2" s="1"/>
  <c r="O4761" i="2"/>
  <c r="P4761" i="2" s="1"/>
  <c r="O4762" i="2"/>
  <c r="P4762" i="2" s="1"/>
  <c r="O4763" i="2"/>
  <c r="P4763" i="2" s="1"/>
  <c r="O4764" i="2"/>
  <c r="P4764" i="2" s="1"/>
  <c r="O4765" i="2"/>
  <c r="P4765" i="2" s="1"/>
  <c r="O4766" i="2"/>
  <c r="P4766" i="2" s="1"/>
  <c r="O4767" i="2"/>
  <c r="P4767" i="2" s="1"/>
  <c r="O4768" i="2"/>
  <c r="P4768" i="2" s="1"/>
  <c r="O4769" i="2"/>
  <c r="P4769" i="2" s="1"/>
  <c r="O4770" i="2"/>
  <c r="P4770" i="2" s="1"/>
  <c r="O4771" i="2"/>
  <c r="P4771" i="2" s="1"/>
  <c r="O4772" i="2"/>
  <c r="P4772" i="2" s="1"/>
  <c r="O4773" i="2"/>
  <c r="P4773" i="2" s="1"/>
  <c r="O4774" i="2"/>
  <c r="P4774" i="2" s="1"/>
  <c r="O4775" i="2"/>
  <c r="P4775" i="2" s="1"/>
  <c r="O4776" i="2"/>
  <c r="P4776" i="2" s="1"/>
  <c r="O4777" i="2"/>
  <c r="P4777" i="2" s="1"/>
  <c r="O4778" i="2"/>
  <c r="P4778" i="2" s="1"/>
  <c r="O4779" i="2"/>
  <c r="P4779" i="2" s="1"/>
  <c r="O4780" i="2"/>
  <c r="P4780" i="2" s="1"/>
  <c r="O4781" i="2"/>
  <c r="P4781" i="2" s="1"/>
  <c r="O4782" i="2"/>
  <c r="P4782" i="2" s="1"/>
  <c r="O4783" i="2"/>
  <c r="P4783" i="2" s="1"/>
  <c r="O4784" i="2"/>
  <c r="P4784" i="2" s="1"/>
  <c r="O4785" i="2"/>
  <c r="P4785" i="2" s="1"/>
  <c r="O4786" i="2"/>
  <c r="P4786" i="2" s="1"/>
  <c r="O4787" i="2"/>
  <c r="P4787" i="2" s="1"/>
  <c r="O4788" i="2"/>
  <c r="P4788" i="2" s="1"/>
  <c r="O4789" i="2"/>
  <c r="P4789" i="2" s="1"/>
  <c r="O4790" i="2"/>
  <c r="P4790" i="2" s="1"/>
  <c r="O4791" i="2"/>
  <c r="P4791" i="2" s="1"/>
  <c r="O4792" i="2"/>
  <c r="P4792" i="2" s="1"/>
  <c r="O4793" i="2"/>
  <c r="P4793" i="2" s="1"/>
  <c r="O4794" i="2"/>
  <c r="P4794" i="2" s="1"/>
  <c r="O4795" i="2"/>
  <c r="P4795" i="2" s="1"/>
  <c r="O4796" i="2"/>
  <c r="P4796" i="2" s="1"/>
  <c r="O4797" i="2"/>
  <c r="P4797" i="2" s="1"/>
  <c r="O4798" i="2"/>
  <c r="P4798" i="2" s="1"/>
  <c r="O4799" i="2"/>
  <c r="P4799" i="2" s="1"/>
  <c r="O4800" i="2"/>
  <c r="P4800" i="2" s="1"/>
  <c r="O4801" i="2"/>
  <c r="P4801" i="2" s="1"/>
  <c r="O4802" i="2"/>
  <c r="P4802" i="2" s="1"/>
  <c r="O4803" i="2"/>
  <c r="P4803" i="2" s="1"/>
  <c r="O4804" i="2"/>
  <c r="P4804" i="2" s="1"/>
  <c r="O4805" i="2"/>
  <c r="P4805" i="2" s="1"/>
  <c r="O4806" i="2"/>
  <c r="P4806" i="2" s="1"/>
  <c r="O4807" i="2"/>
  <c r="P4807" i="2" s="1"/>
  <c r="O4808" i="2"/>
  <c r="P4808" i="2" s="1"/>
  <c r="O4809" i="2"/>
  <c r="P4809" i="2" s="1"/>
  <c r="O4810" i="2"/>
  <c r="P4810" i="2" s="1"/>
  <c r="O4811" i="2"/>
  <c r="P4811" i="2" s="1"/>
  <c r="O4812" i="2"/>
  <c r="P4812" i="2" s="1"/>
  <c r="O4813" i="2"/>
  <c r="P4813" i="2" s="1"/>
  <c r="O4814" i="2"/>
  <c r="P4814" i="2" s="1"/>
  <c r="O4815" i="2"/>
  <c r="P4815" i="2" s="1"/>
  <c r="O4816" i="2"/>
  <c r="P4816" i="2" s="1"/>
  <c r="O4817" i="2"/>
  <c r="P4817" i="2" s="1"/>
  <c r="O4818" i="2"/>
  <c r="P4818" i="2" s="1"/>
  <c r="O4819" i="2"/>
  <c r="P4819" i="2" s="1"/>
  <c r="O4820" i="2"/>
  <c r="P4820" i="2" s="1"/>
  <c r="O4821" i="2"/>
  <c r="P4821" i="2" s="1"/>
  <c r="O4822" i="2"/>
  <c r="P4822" i="2" s="1"/>
  <c r="O4823" i="2"/>
  <c r="P4823" i="2" s="1"/>
  <c r="O4824" i="2"/>
  <c r="P4824" i="2" s="1"/>
  <c r="O4825" i="2"/>
  <c r="P4825" i="2" s="1"/>
  <c r="O4826" i="2"/>
  <c r="P4826" i="2" s="1"/>
  <c r="O4827" i="2"/>
  <c r="P4827" i="2" s="1"/>
  <c r="O4828" i="2"/>
  <c r="P4828" i="2" s="1"/>
  <c r="O4829" i="2"/>
  <c r="P4829" i="2" s="1"/>
  <c r="O4830" i="2"/>
  <c r="P4830" i="2" s="1"/>
  <c r="O4831" i="2"/>
  <c r="P4831" i="2" s="1"/>
  <c r="O4832" i="2"/>
  <c r="P4832" i="2" s="1"/>
  <c r="O4833" i="2"/>
  <c r="P4833" i="2" s="1"/>
  <c r="O4834" i="2"/>
  <c r="P4834" i="2" s="1"/>
  <c r="O4835" i="2"/>
  <c r="P4835" i="2" s="1"/>
  <c r="O4836" i="2"/>
  <c r="P4836" i="2" s="1"/>
  <c r="O4837" i="2"/>
  <c r="P4837" i="2" s="1"/>
  <c r="O4838" i="2"/>
  <c r="P4838" i="2" s="1"/>
  <c r="O4839" i="2"/>
  <c r="P4839" i="2" s="1"/>
  <c r="O4840" i="2"/>
  <c r="P4840" i="2" s="1"/>
  <c r="O4841" i="2"/>
  <c r="P4841" i="2" s="1"/>
  <c r="O4842" i="2"/>
  <c r="P4842" i="2" s="1"/>
  <c r="O4843" i="2"/>
  <c r="P4843" i="2" s="1"/>
  <c r="O4844" i="2"/>
  <c r="P4844" i="2" s="1"/>
  <c r="O4845" i="2"/>
  <c r="P4845" i="2" s="1"/>
  <c r="O4846" i="2"/>
  <c r="P4846" i="2" s="1"/>
  <c r="O4847" i="2"/>
  <c r="P4847" i="2" s="1"/>
  <c r="O4848" i="2"/>
  <c r="P4848" i="2" s="1"/>
  <c r="O4849" i="2"/>
  <c r="P4849" i="2" s="1"/>
  <c r="O4850" i="2"/>
  <c r="P4850" i="2" s="1"/>
  <c r="O4851" i="2"/>
  <c r="P4851" i="2" s="1"/>
  <c r="O4852" i="2"/>
  <c r="P4852" i="2" s="1"/>
  <c r="O4853" i="2"/>
  <c r="P4853" i="2" s="1"/>
  <c r="O4854" i="2"/>
  <c r="P4854" i="2" s="1"/>
  <c r="O4855" i="2"/>
  <c r="P4855" i="2" s="1"/>
  <c r="O4856" i="2"/>
  <c r="P4856" i="2" s="1"/>
  <c r="O4857" i="2"/>
  <c r="P4857" i="2" s="1"/>
  <c r="O4858" i="2"/>
  <c r="P4858" i="2" s="1"/>
  <c r="O4859" i="2"/>
  <c r="P4859" i="2" s="1"/>
  <c r="O4860" i="2"/>
  <c r="P4860" i="2" s="1"/>
  <c r="O4861" i="2"/>
  <c r="P4861" i="2" s="1"/>
  <c r="O4862" i="2"/>
  <c r="P4862" i="2" s="1"/>
  <c r="O4863" i="2"/>
  <c r="P4863" i="2" s="1"/>
  <c r="O4864" i="2"/>
  <c r="P4864" i="2" s="1"/>
  <c r="O4865" i="2"/>
  <c r="P4865" i="2" s="1"/>
  <c r="O4866" i="2"/>
  <c r="P4866" i="2" s="1"/>
  <c r="O4867" i="2"/>
  <c r="P4867" i="2" s="1"/>
  <c r="O4868" i="2"/>
  <c r="P4868" i="2" s="1"/>
  <c r="O4869" i="2"/>
  <c r="P4869" i="2" s="1"/>
  <c r="O4870" i="2"/>
  <c r="P4870" i="2" s="1"/>
  <c r="O4871" i="2"/>
  <c r="P4871" i="2" s="1"/>
  <c r="O4872" i="2"/>
  <c r="P4872" i="2" s="1"/>
  <c r="O4873" i="2"/>
  <c r="P4873" i="2" s="1"/>
  <c r="O4874" i="2"/>
  <c r="P4874" i="2" s="1"/>
  <c r="O4875" i="2"/>
  <c r="P4875" i="2" s="1"/>
  <c r="O4876" i="2"/>
  <c r="P4876" i="2" s="1"/>
  <c r="O4877" i="2"/>
  <c r="P4877" i="2" s="1"/>
  <c r="O4878" i="2"/>
  <c r="P4878" i="2" s="1"/>
  <c r="O4879" i="2"/>
  <c r="P4879" i="2" s="1"/>
  <c r="O4880" i="2"/>
  <c r="P4880" i="2" s="1"/>
  <c r="O4881" i="2"/>
  <c r="P4881" i="2" s="1"/>
  <c r="O4882" i="2"/>
  <c r="P4882" i="2" s="1"/>
  <c r="O4883" i="2"/>
  <c r="P4883" i="2" s="1"/>
  <c r="O4884" i="2"/>
  <c r="P4884" i="2" s="1"/>
  <c r="O4885" i="2"/>
  <c r="P4885" i="2" s="1"/>
  <c r="O4886" i="2"/>
  <c r="P4886" i="2" s="1"/>
  <c r="O4887" i="2"/>
  <c r="P4887" i="2" s="1"/>
  <c r="O4888" i="2"/>
  <c r="P4888" i="2" s="1"/>
  <c r="O4889" i="2"/>
  <c r="P4889" i="2" s="1"/>
  <c r="O4890" i="2"/>
  <c r="P4890" i="2" s="1"/>
  <c r="O4891" i="2"/>
  <c r="P4891" i="2" s="1"/>
  <c r="O4892" i="2"/>
  <c r="P4892" i="2" s="1"/>
  <c r="O4893" i="2"/>
  <c r="P4893" i="2" s="1"/>
  <c r="O4894" i="2"/>
  <c r="P4894" i="2" s="1"/>
  <c r="O4895" i="2"/>
  <c r="P4895" i="2" s="1"/>
  <c r="O4896" i="2"/>
  <c r="P4896" i="2" s="1"/>
  <c r="O4897" i="2"/>
  <c r="P4897" i="2" s="1"/>
  <c r="O4898" i="2"/>
  <c r="P4898" i="2" s="1"/>
  <c r="O4899" i="2"/>
  <c r="P4899" i="2" s="1"/>
  <c r="O4900" i="2"/>
  <c r="P4900" i="2" s="1"/>
  <c r="O4901" i="2"/>
  <c r="P4901" i="2" s="1"/>
  <c r="O4902" i="2"/>
  <c r="P4902" i="2" s="1"/>
  <c r="O4903" i="2"/>
  <c r="P4903" i="2" s="1"/>
  <c r="O4904" i="2"/>
  <c r="P4904" i="2" s="1"/>
  <c r="O4905" i="2"/>
  <c r="P4905" i="2" s="1"/>
  <c r="O4906" i="2"/>
  <c r="P4906" i="2" s="1"/>
  <c r="O4907" i="2"/>
  <c r="P4907" i="2" s="1"/>
  <c r="O4908" i="2"/>
  <c r="P4908" i="2" s="1"/>
  <c r="O4909" i="2"/>
  <c r="P4909" i="2" s="1"/>
  <c r="O4910" i="2"/>
  <c r="P4910" i="2" s="1"/>
  <c r="O4911" i="2"/>
  <c r="P4911" i="2" s="1"/>
  <c r="O4912" i="2"/>
  <c r="P4912" i="2" s="1"/>
  <c r="O4913" i="2"/>
  <c r="P4913" i="2" s="1"/>
  <c r="O4914" i="2"/>
  <c r="P4914" i="2" s="1"/>
  <c r="O4915" i="2"/>
  <c r="P4915" i="2" s="1"/>
  <c r="O4916" i="2"/>
  <c r="P4916" i="2" s="1"/>
  <c r="O4917" i="2"/>
  <c r="P4917" i="2" s="1"/>
  <c r="O4918" i="2"/>
  <c r="P4918" i="2" s="1"/>
  <c r="O4919" i="2"/>
  <c r="P4919" i="2" s="1"/>
  <c r="O4920" i="2"/>
  <c r="P4920" i="2" s="1"/>
  <c r="O4921" i="2"/>
  <c r="P4921" i="2" s="1"/>
  <c r="O4922" i="2"/>
  <c r="P4922" i="2" s="1"/>
  <c r="O4923" i="2"/>
  <c r="P4923" i="2" s="1"/>
  <c r="O4924" i="2"/>
  <c r="P4924" i="2" s="1"/>
  <c r="O4925" i="2"/>
  <c r="P4925" i="2" s="1"/>
  <c r="O4926" i="2"/>
  <c r="P4926" i="2" s="1"/>
  <c r="O4927" i="2"/>
  <c r="P4927" i="2" s="1"/>
  <c r="O4928" i="2"/>
  <c r="P4928" i="2" s="1"/>
  <c r="O4929" i="2"/>
  <c r="P4929" i="2" s="1"/>
  <c r="O4930" i="2"/>
  <c r="P4930" i="2" s="1"/>
  <c r="O4931" i="2"/>
  <c r="P4931" i="2" s="1"/>
  <c r="O4932" i="2"/>
  <c r="P4932" i="2" s="1"/>
  <c r="O4933" i="2"/>
  <c r="P4933" i="2" s="1"/>
  <c r="O4934" i="2"/>
  <c r="P4934" i="2" s="1"/>
  <c r="O4935" i="2"/>
  <c r="P4935" i="2" s="1"/>
  <c r="O4936" i="2"/>
  <c r="P4936" i="2" s="1"/>
  <c r="O4937" i="2"/>
  <c r="P4937" i="2" s="1"/>
  <c r="O4938" i="2"/>
  <c r="P4938" i="2" s="1"/>
  <c r="O4939" i="2"/>
  <c r="P4939" i="2" s="1"/>
  <c r="O4940" i="2"/>
  <c r="P4940" i="2" s="1"/>
  <c r="O4941" i="2"/>
  <c r="P4941" i="2" s="1"/>
  <c r="O4942" i="2"/>
  <c r="P4942" i="2" s="1"/>
  <c r="O4943" i="2"/>
  <c r="P4943" i="2" s="1"/>
  <c r="O4944" i="2"/>
  <c r="P4944" i="2" s="1"/>
  <c r="O4945" i="2"/>
  <c r="P4945" i="2" s="1"/>
  <c r="O4946" i="2"/>
  <c r="P4946" i="2" s="1"/>
  <c r="O4947" i="2"/>
  <c r="P4947" i="2" s="1"/>
  <c r="O4948" i="2"/>
  <c r="P4948" i="2" s="1"/>
  <c r="O4949" i="2"/>
  <c r="P4949" i="2" s="1"/>
  <c r="O4950" i="2"/>
  <c r="P4950" i="2" s="1"/>
  <c r="O4951" i="2"/>
  <c r="P4951" i="2" s="1"/>
  <c r="O4952" i="2"/>
  <c r="P4952" i="2" s="1"/>
  <c r="O4953" i="2"/>
  <c r="P4953" i="2" s="1"/>
  <c r="O4954" i="2"/>
  <c r="P4954" i="2" s="1"/>
  <c r="O4955" i="2"/>
  <c r="P4955" i="2" s="1"/>
  <c r="O4956" i="2"/>
  <c r="P4956" i="2" s="1"/>
  <c r="O4957" i="2"/>
  <c r="P4957" i="2" s="1"/>
  <c r="O4958" i="2"/>
  <c r="P4958" i="2" s="1"/>
  <c r="O4959" i="2"/>
  <c r="P4959" i="2" s="1"/>
  <c r="O4960" i="2"/>
  <c r="P4960" i="2" s="1"/>
  <c r="O4961" i="2"/>
  <c r="P4961" i="2" s="1"/>
  <c r="O4962" i="2"/>
  <c r="P4962" i="2" s="1"/>
  <c r="O4963" i="2"/>
  <c r="P4963" i="2" s="1"/>
  <c r="O4964" i="2"/>
  <c r="P4964" i="2" s="1"/>
  <c r="O4965" i="2"/>
  <c r="P4965" i="2" s="1"/>
  <c r="O4966" i="2"/>
  <c r="P4966" i="2" s="1"/>
  <c r="O4967" i="2"/>
  <c r="P4967" i="2" s="1"/>
  <c r="O4968" i="2"/>
  <c r="P4968" i="2" s="1"/>
  <c r="O4969" i="2"/>
  <c r="P4969" i="2" s="1"/>
  <c r="O4970" i="2"/>
  <c r="P4970" i="2" s="1"/>
  <c r="O4971" i="2"/>
  <c r="P4971" i="2" s="1"/>
  <c r="O4972" i="2"/>
  <c r="P4972" i="2" s="1"/>
  <c r="O4973" i="2"/>
  <c r="P4973" i="2" s="1"/>
  <c r="O4974" i="2"/>
  <c r="P4974" i="2" s="1"/>
  <c r="O4975" i="2"/>
  <c r="P4975" i="2" s="1"/>
  <c r="O4976" i="2"/>
  <c r="P4976" i="2" s="1"/>
  <c r="O4977" i="2"/>
  <c r="P4977" i="2" s="1"/>
  <c r="O4978" i="2"/>
  <c r="P4978" i="2" s="1"/>
  <c r="O4979" i="2"/>
  <c r="P4979" i="2" s="1"/>
  <c r="O4980" i="2"/>
  <c r="P4980" i="2" s="1"/>
  <c r="O4981" i="2"/>
  <c r="P4981" i="2" s="1"/>
  <c r="O4982" i="2"/>
  <c r="P4982" i="2" s="1"/>
  <c r="O4983" i="2"/>
  <c r="P4983" i="2" s="1"/>
  <c r="O4984" i="2"/>
  <c r="P4984" i="2" s="1"/>
  <c r="O4985" i="2"/>
  <c r="P4985" i="2" s="1"/>
  <c r="O4986" i="2"/>
  <c r="P4986" i="2" s="1"/>
  <c r="O4987" i="2"/>
  <c r="P4987" i="2" s="1"/>
  <c r="O4988" i="2"/>
  <c r="P4988" i="2" s="1"/>
  <c r="O4989" i="2"/>
  <c r="P4989" i="2" s="1"/>
  <c r="O4990" i="2"/>
  <c r="P4990" i="2" s="1"/>
  <c r="O4991" i="2"/>
  <c r="P4991" i="2" s="1"/>
  <c r="O4992" i="2"/>
  <c r="P4992" i="2" s="1"/>
  <c r="O4993" i="2"/>
  <c r="P4993" i="2" s="1"/>
  <c r="O4994" i="2"/>
  <c r="P4994" i="2" s="1"/>
  <c r="O4995" i="2"/>
  <c r="P4995" i="2" s="1"/>
  <c r="O4996" i="2"/>
  <c r="P4996" i="2" s="1"/>
  <c r="O4997" i="2"/>
  <c r="P4997" i="2" s="1"/>
  <c r="O4998" i="2"/>
  <c r="P4998" i="2" s="1"/>
  <c r="O4999" i="2"/>
  <c r="P4999" i="2" s="1"/>
  <c r="O5000" i="2"/>
  <c r="P5000" i="2" s="1"/>
  <c r="O5001" i="2"/>
  <c r="P5001" i="2" s="1"/>
  <c r="O5002" i="2"/>
  <c r="P5002" i="2" s="1"/>
  <c r="O5003" i="2"/>
  <c r="P5003" i="2" s="1"/>
  <c r="O5004" i="2"/>
  <c r="P5004" i="2" s="1"/>
  <c r="O5005" i="2"/>
  <c r="P5005" i="2" s="1"/>
  <c r="O5006" i="2"/>
  <c r="P5006" i="2" s="1"/>
  <c r="O5007" i="2"/>
  <c r="P5007" i="2" s="1"/>
  <c r="O5008" i="2"/>
  <c r="P5008" i="2" s="1"/>
  <c r="O5009" i="2"/>
  <c r="P5009" i="2" s="1"/>
  <c r="O5010" i="2"/>
  <c r="P5010" i="2" s="1"/>
  <c r="O5011" i="2"/>
  <c r="P5011" i="2" s="1"/>
  <c r="O5012" i="2"/>
  <c r="P5012" i="2" s="1"/>
  <c r="O5013" i="2"/>
  <c r="P5013" i="2" s="1"/>
  <c r="O5014" i="2"/>
  <c r="P5014" i="2" s="1"/>
  <c r="O5015" i="2"/>
  <c r="P5015" i="2" s="1"/>
  <c r="O5016" i="2"/>
  <c r="P5016" i="2" s="1"/>
  <c r="O5017" i="2"/>
  <c r="P5017" i="2" s="1"/>
  <c r="O5018" i="2"/>
  <c r="P5018" i="2" s="1"/>
  <c r="O5019" i="2"/>
  <c r="P5019" i="2" s="1"/>
  <c r="O5020" i="2"/>
  <c r="P5020" i="2" s="1"/>
  <c r="O5021" i="2"/>
  <c r="P5021" i="2" s="1"/>
  <c r="O5022" i="2"/>
  <c r="P5022" i="2" s="1"/>
  <c r="O5023" i="2"/>
  <c r="P5023" i="2" s="1"/>
  <c r="O5024" i="2"/>
  <c r="P5024" i="2" s="1"/>
  <c r="O5025" i="2"/>
  <c r="P5025" i="2" s="1"/>
  <c r="O5026" i="2"/>
  <c r="P5026" i="2" s="1"/>
  <c r="O5027" i="2"/>
  <c r="P5027" i="2" s="1"/>
  <c r="O5028" i="2"/>
  <c r="P5028" i="2" s="1"/>
  <c r="O5029" i="2"/>
  <c r="P5029" i="2" s="1"/>
  <c r="O5030" i="2"/>
  <c r="P5030" i="2" s="1"/>
  <c r="O5031" i="2"/>
  <c r="P5031" i="2" s="1"/>
  <c r="O5032" i="2"/>
  <c r="P5032" i="2" s="1"/>
  <c r="O5033" i="2"/>
  <c r="P5033" i="2" s="1"/>
  <c r="O5034" i="2"/>
  <c r="P5034" i="2" s="1"/>
  <c r="O5035" i="2"/>
  <c r="P5035" i="2" s="1"/>
  <c r="O5036" i="2"/>
  <c r="P5036" i="2" s="1"/>
  <c r="O5037" i="2"/>
  <c r="P5037" i="2" s="1"/>
  <c r="O5038" i="2"/>
  <c r="P5038" i="2" s="1"/>
  <c r="O5039" i="2"/>
  <c r="P5039" i="2" s="1"/>
  <c r="O5040" i="2"/>
  <c r="P5040" i="2" s="1"/>
  <c r="O5041" i="2"/>
  <c r="P5041" i="2" s="1"/>
  <c r="O5042" i="2"/>
  <c r="P5042" i="2" s="1"/>
  <c r="O5043" i="2"/>
  <c r="P5043" i="2" s="1"/>
  <c r="O5044" i="2"/>
  <c r="P5044" i="2" s="1"/>
  <c r="O5045" i="2"/>
  <c r="P5045" i="2" s="1"/>
  <c r="O5046" i="2"/>
  <c r="P5046" i="2" s="1"/>
  <c r="O5047" i="2"/>
  <c r="P5047" i="2" s="1"/>
  <c r="O5048" i="2"/>
  <c r="P5048" i="2" s="1"/>
  <c r="O5049" i="2"/>
  <c r="P5049" i="2" s="1"/>
  <c r="O5050" i="2"/>
  <c r="P5050" i="2" s="1"/>
  <c r="O5051" i="2"/>
  <c r="P5051" i="2" s="1"/>
  <c r="O5052" i="2"/>
  <c r="P5052" i="2" s="1"/>
  <c r="O5053" i="2"/>
  <c r="P5053" i="2" s="1"/>
  <c r="O5054" i="2"/>
  <c r="P5054" i="2" s="1"/>
  <c r="O5055" i="2"/>
  <c r="P5055" i="2" s="1"/>
  <c r="O5056" i="2"/>
  <c r="P5056" i="2" s="1"/>
  <c r="O5057" i="2"/>
  <c r="P5057" i="2" s="1"/>
  <c r="O5058" i="2"/>
  <c r="P5058" i="2" s="1"/>
  <c r="O5059" i="2"/>
  <c r="P5059" i="2" s="1"/>
  <c r="O5060" i="2"/>
  <c r="P5060" i="2" s="1"/>
  <c r="O5061" i="2"/>
  <c r="P5061" i="2" s="1"/>
  <c r="O5062" i="2"/>
  <c r="P5062" i="2" s="1"/>
  <c r="O5063" i="2"/>
  <c r="P5063" i="2" s="1"/>
  <c r="O5064" i="2"/>
  <c r="P5064" i="2" s="1"/>
  <c r="O5065" i="2"/>
  <c r="P5065" i="2" s="1"/>
  <c r="O5066" i="2"/>
  <c r="P5066" i="2" s="1"/>
  <c r="O5067" i="2"/>
  <c r="P5067" i="2" s="1"/>
  <c r="O5068" i="2"/>
  <c r="P5068" i="2" s="1"/>
  <c r="O5069" i="2"/>
  <c r="P5069" i="2" s="1"/>
  <c r="O5070" i="2"/>
  <c r="P5070" i="2" s="1"/>
  <c r="O5071" i="2"/>
  <c r="P5071" i="2" s="1"/>
  <c r="O5072" i="2"/>
  <c r="P5072" i="2" s="1"/>
  <c r="O5073" i="2"/>
  <c r="P5073" i="2" s="1"/>
  <c r="O5074" i="2"/>
  <c r="P5074" i="2" s="1"/>
  <c r="O5075" i="2"/>
  <c r="P5075" i="2" s="1"/>
  <c r="O5076" i="2"/>
  <c r="P5076" i="2" s="1"/>
  <c r="O5077" i="2"/>
  <c r="P5077" i="2" s="1"/>
  <c r="O5078" i="2"/>
  <c r="P5078" i="2" s="1"/>
  <c r="O5079" i="2"/>
  <c r="P5079" i="2" s="1"/>
  <c r="O5080" i="2"/>
  <c r="P5080" i="2" s="1"/>
  <c r="O5081" i="2"/>
  <c r="P5081" i="2" s="1"/>
  <c r="O5082" i="2"/>
  <c r="P5082" i="2" s="1"/>
  <c r="O5083" i="2"/>
  <c r="P5083" i="2" s="1"/>
  <c r="O5084" i="2"/>
  <c r="P5084" i="2" s="1"/>
  <c r="O5085" i="2"/>
  <c r="P5085" i="2" s="1"/>
  <c r="O5086" i="2"/>
  <c r="P5086" i="2" s="1"/>
  <c r="O5087" i="2"/>
  <c r="P5087" i="2" s="1"/>
  <c r="O5088" i="2"/>
  <c r="P5088" i="2" s="1"/>
  <c r="O5089" i="2"/>
  <c r="P5089" i="2" s="1"/>
  <c r="O5090" i="2"/>
  <c r="P5090" i="2" s="1"/>
  <c r="O5091" i="2"/>
  <c r="P5091" i="2" s="1"/>
  <c r="O5092" i="2"/>
  <c r="P5092" i="2" s="1"/>
  <c r="O5093" i="2"/>
  <c r="P5093" i="2" s="1"/>
  <c r="O5094" i="2"/>
  <c r="P5094" i="2" s="1"/>
  <c r="O5095" i="2"/>
  <c r="P5095" i="2" s="1"/>
  <c r="O5096" i="2"/>
  <c r="P5096" i="2" s="1"/>
  <c r="O5097" i="2"/>
  <c r="P5097" i="2" s="1"/>
  <c r="O5098" i="2"/>
  <c r="P5098" i="2" s="1"/>
  <c r="O5099" i="2"/>
  <c r="P5099" i="2" s="1"/>
  <c r="O5100" i="2"/>
  <c r="P5100" i="2" s="1"/>
  <c r="O5101" i="2"/>
  <c r="P5101" i="2" s="1"/>
  <c r="O5102" i="2"/>
  <c r="P5102" i="2" s="1"/>
  <c r="O5103" i="2"/>
  <c r="P5103" i="2" s="1"/>
  <c r="O5104" i="2"/>
  <c r="P5104" i="2" s="1"/>
  <c r="O5105" i="2"/>
  <c r="P5105" i="2" s="1"/>
  <c r="O5106" i="2"/>
  <c r="P5106" i="2" s="1"/>
  <c r="O5107" i="2"/>
  <c r="P5107" i="2" s="1"/>
  <c r="O5108" i="2"/>
  <c r="P5108" i="2" s="1"/>
  <c r="O5109" i="2"/>
  <c r="P5109" i="2" s="1"/>
  <c r="O5110" i="2"/>
  <c r="P5110" i="2" s="1"/>
  <c r="O5111" i="2"/>
  <c r="P5111" i="2" s="1"/>
  <c r="O5112" i="2"/>
  <c r="P5112" i="2" s="1"/>
  <c r="O5113" i="2"/>
  <c r="P5113" i="2" s="1"/>
  <c r="O5114" i="2"/>
  <c r="P5114" i="2" s="1"/>
  <c r="O5115" i="2"/>
  <c r="P5115" i="2" s="1"/>
  <c r="O5116" i="2"/>
  <c r="P5116" i="2" s="1"/>
  <c r="O5117" i="2"/>
  <c r="P5117" i="2" s="1"/>
  <c r="O5118" i="2"/>
  <c r="P5118" i="2" s="1"/>
  <c r="O5119" i="2"/>
  <c r="P5119" i="2" s="1"/>
  <c r="O5120" i="2"/>
  <c r="P5120" i="2" s="1"/>
  <c r="O5121" i="2"/>
  <c r="P5121" i="2" s="1"/>
  <c r="O5122" i="2"/>
  <c r="P5122" i="2" s="1"/>
  <c r="O5123" i="2"/>
  <c r="P5123" i="2" s="1"/>
  <c r="O5124" i="2"/>
  <c r="P5124" i="2" s="1"/>
  <c r="O5125" i="2"/>
  <c r="P5125" i="2" s="1"/>
  <c r="O5126" i="2"/>
  <c r="P5126" i="2" s="1"/>
  <c r="O5127" i="2"/>
  <c r="P5127" i="2" s="1"/>
  <c r="O5128" i="2"/>
  <c r="P5128" i="2" s="1"/>
  <c r="O5129" i="2"/>
  <c r="P5129" i="2" s="1"/>
  <c r="O5130" i="2"/>
  <c r="P5130" i="2" s="1"/>
  <c r="O5131" i="2"/>
  <c r="P5131" i="2" s="1"/>
  <c r="O5132" i="2"/>
  <c r="P5132" i="2" s="1"/>
  <c r="O5133" i="2"/>
  <c r="P5133" i="2" s="1"/>
  <c r="O5134" i="2"/>
  <c r="P5134" i="2" s="1"/>
  <c r="O5135" i="2"/>
  <c r="P5135" i="2" s="1"/>
  <c r="O5136" i="2"/>
  <c r="P5136" i="2" s="1"/>
  <c r="O5137" i="2"/>
  <c r="P5137" i="2" s="1"/>
  <c r="O5138" i="2"/>
  <c r="P5138" i="2" s="1"/>
  <c r="O5139" i="2"/>
  <c r="P5139" i="2" s="1"/>
  <c r="O5140" i="2"/>
  <c r="P5140" i="2" s="1"/>
  <c r="O5141" i="2"/>
  <c r="P5141" i="2" s="1"/>
  <c r="O5142" i="2"/>
  <c r="P5142" i="2" s="1"/>
  <c r="O5143" i="2"/>
  <c r="P5143" i="2" s="1"/>
  <c r="O5144" i="2"/>
  <c r="P5144" i="2" s="1"/>
  <c r="O5145" i="2"/>
  <c r="P5145" i="2" s="1"/>
  <c r="O5146" i="2"/>
  <c r="P5146" i="2" s="1"/>
  <c r="O5147" i="2"/>
  <c r="P5147" i="2" s="1"/>
  <c r="O5148" i="2"/>
  <c r="P5148" i="2" s="1"/>
  <c r="O5149" i="2"/>
  <c r="P5149" i="2" s="1"/>
  <c r="O5150" i="2"/>
  <c r="P5150" i="2" s="1"/>
  <c r="O5151" i="2"/>
  <c r="P5151" i="2" s="1"/>
  <c r="O5152" i="2"/>
  <c r="P5152" i="2" s="1"/>
  <c r="O5153" i="2"/>
  <c r="P5153" i="2" s="1"/>
  <c r="O5154" i="2"/>
  <c r="P5154" i="2" s="1"/>
  <c r="O5155" i="2"/>
  <c r="P5155" i="2" s="1"/>
  <c r="O5156" i="2"/>
  <c r="P5156" i="2" s="1"/>
  <c r="O5157" i="2"/>
  <c r="P5157" i="2" s="1"/>
  <c r="O5158" i="2"/>
  <c r="P5158" i="2" s="1"/>
  <c r="O5159" i="2"/>
  <c r="P5159" i="2" s="1"/>
  <c r="O5160" i="2"/>
  <c r="P5160" i="2" s="1"/>
  <c r="O5161" i="2"/>
  <c r="P5161" i="2" s="1"/>
  <c r="O5162" i="2"/>
  <c r="P5162" i="2" s="1"/>
  <c r="O5163" i="2"/>
  <c r="P5163" i="2" s="1"/>
  <c r="O5164" i="2"/>
  <c r="P5164" i="2" s="1"/>
  <c r="O5165" i="2"/>
  <c r="P5165" i="2" s="1"/>
  <c r="O5166" i="2"/>
  <c r="P5166" i="2" s="1"/>
  <c r="O5167" i="2"/>
  <c r="P5167" i="2" s="1"/>
  <c r="O5168" i="2"/>
  <c r="P5168" i="2" s="1"/>
  <c r="O5169" i="2"/>
  <c r="P5169" i="2" s="1"/>
  <c r="O5170" i="2"/>
  <c r="P5170" i="2" s="1"/>
  <c r="O5171" i="2"/>
  <c r="P5171" i="2" s="1"/>
  <c r="O5172" i="2"/>
  <c r="P5172" i="2" s="1"/>
  <c r="O5173" i="2"/>
  <c r="P5173" i="2" s="1"/>
  <c r="O5174" i="2"/>
  <c r="P5174" i="2" s="1"/>
  <c r="O5175" i="2"/>
  <c r="P5175" i="2" s="1"/>
  <c r="O5176" i="2"/>
  <c r="P5176" i="2" s="1"/>
  <c r="O5177" i="2"/>
  <c r="P5177" i="2" s="1"/>
  <c r="O5178" i="2"/>
  <c r="P5178" i="2" s="1"/>
  <c r="O5179" i="2"/>
  <c r="P5179" i="2" s="1"/>
  <c r="O5180" i="2"/>
  <c r="P5180" i="2" s="1"/>
  <c r="O5181" i="2"/>
  <c r="P5181" i="2" s="1"/>
  <c r="O5182" i="2"/>
  <c r="P5182" i="2" s="1"/>
  <c r="O5183" i="2"/>
  <c r="P5183" i="2" s="1"/>
  <c r="O5184" i="2"/>
  <c r="P5184" i="2" s="1"/>
  <c r="O5185" i="2"/>
  <c r="P5185" i="2" s="1"/>
  <c r="O5186" i="2"/>
  <c r="P5186" i="2" s="1"/>
  <c r="O5187" i="2"/>
  <c r="P5187" i="2" s="1"/>
  <c r="O5188" i="2"/>
  <c r="P5188" i="2" s="1"/>
  <c r="O5189" i="2"/>
  <c r="P5189" i="2" s="1"/>
  <c r="O5190" i="2"/>
  <c r="P5190" i="2" s="1"/>
  <c r="O5191" i="2"/>
  <c r="P5191" i="2" s="1"/>
  <c r="O5192" i="2"/>
  <c r="P5192" i="2" s="1"/>
  <c r="O5193" i="2"/>
  <c r="P5193" i="2" s="1"/>
  <c r="O5194" i="2"/>
  <c r="P5194" i="2" s="1"/>
  <c r="O5195" i="2"/>
  <c r="P5195" i="2" s="1"/>
  <c r="O5196" i="2"/>
  <c r="P5196" i="2" s="1"/>
  <c r="O5197" i="2"/>
  <c r="P5197" i="2" s="1"/>
  <c r="O5198" i="2"/>
  <c r="P5198" i="2" s="1"/>
  <c r="O5199" i="2"/>
  <c r="P5199" i="2" s="1"/>
  <c r="O5200" i="2"/>
  <c r="P5200" i="2" s="1"/>
  <c r="O5201" i="2"/>
  <c r="P5201" i="2" s="1"/>
  <c r="O5202" i="2"/>
  <c r="P5202" i="2" s="1"/>
  <c r="O5203" i="2"/>
  <c r="P5203" i="2" s="1"/>
  <c r="O5204" i="2"/>
  <c r="P5204" i="2" s="1"/>
  <c r="O5205" i="2"/>
  <c r="P5205" i="2" s="1"/>
  <c r="O5206" i="2"/>
  <c r="P5206" i="2" s="1"/>
  <c r="O5207" i="2"/>
  <c r="P5207" i="2" s="1"/>
  <c r="O5208" i="2"/>
  <c r="P5208" i="2" s="1"/>
  <c r="O5209" i="2"/>
  <c r="P5209" i="2" s="1"/>
  <c r="O5210" i="2"/>
  <c r="P5210" i="2" s="1"/>
  <c r="O5211" i="2"/>
  <c r="P5211" i="2" s="1"/>
  <c r="O5212" i="2"/>
  <c r="P5212" i="2" s="1"/>
  <c r="O5213" i="2"/>
  <c r="P5213" i="2" s="1"/>
  <c r="O5214" i="2"/>
  <c r="P5214" i="2" s="1"/>
  <c r="O5215" i="2"/>
  <c r="P5215" i="2" s="1"/>
  <c r="O5216" i="2"/>
  <c r="P5216" i="2" s="1"/>
  <c r="O5217" i="2"/>
  <c r="P5217" i="2" s="1"/>
  <c r="O5218" i="2"/>
  <c r="P5218" i="2" s="1"/>
  <c r="O5219" i="2"/>
  <c r="P5219" i="2" s="1"/>
  <c r="O5220" i="2"/>
  <c r="P5220" i="2" s="1"/>
  <c r="O5221" i="2"/>
  <c r="P5221" i="2" s="1"/>
  <c r="O5222" i="2"/>
  <c r="P5222" i="2" s="1"/>
  <c r="O5223" i="2"/>
  <c r="P5223" i="2" s="1"/>
  <c r="O5224" i="2"/>
  <c r="P5224" i="2" s="1"/>
  <c r="O5225" i="2"/>
  <c r="P5225" i="2" s="1"/>
  <c r="O5226" i="2"/>
  <c r="P5226" i="2" s="1"/>
  <c r="O5227" i="2"/>
  <c r="P5227" i="2" s="1"/>
  <c r="O5228" i="2"/>
  <c r="P5228" i="2" s="1"/>
  <c r="O5229" i="2"/>
  <c r="P5229" i="2" s="1"/>
  <c r="O5230" i="2"/>
  <c r="P5230" i="2" s="1"/>
  <c r="O5231" i="2"/>
  <c r="P5231" i="2" s="1"/>
  <c r="O5232" i="2"/>
  <c r="P5232" i="2" s="1"/>
  <c r="O5233" i="2"/>
  <c r="P5233" i="2" s="1"/>
  <c r="O5234" i="2"/>
  <c r="P5234" i="2" s="1"/>
  <c r="O5235" i="2"/>
  <c r="P5235" i="2" s="1"/>
  <c r="O5236" i="2"/>
  <c r="P5236" i="2" s="1"/>
  <c r="O5237" i="2"/>
  <c r="P5237" i="2" s="1"/>
  <c r="O5238" i="2"/>
  <c r="P5238" i="2" s="1"/>
  <c r="O5239" i="2"/>
  <c r="P5239" i="2" s="1"/>
  <c r="O5240" i="2"/>
  <c r="P5240" i="2" s="1"/>
  <c r="O5241" i="2"/>
  <c r="P5241" i="2" s="1"/>
  <c r="O5242" i="2"/>
  <c r="P5242" i="2" s="1"/>
  <c r="O5243" i="2"/>
  <c r="P5243" i="2" s="1"/>
  <c r="O5244" i="2"/>
  <c r="P5244" i="2" s="1"/>
  <c r="O5245" i="2"/>
  <c r="P5245" i="2" s="1"/>
  <c r="O5246" i="2"/>
  <c r="P5246" i="2" s="1"/>
  <c r="O5247" i="2"/>
  <c r="P5247" i="2" s="1"/>
  <c r="O5248" i="2"/>
  <c r="P5248" i="2" s="1"/>
  <c r="O5249" i="2"/>
  <c r="P5249" i="2" s="1"/>
  <c r="O5250" i="2"/>
  <c r="P5250" i="2" s="1"/>
  <c r="O5251" i="2"/>
  <c r="P5251" i="2" s="1"/>
  <c r="O5252" i="2"/>
  <c r="P5252" i="2" s="1"/>
  <c r="O5253" i="2"/>
  <c r="P5253" i="2" s="1"/>
  <c r="O5254" i="2"/>
  <c r="P5254" i="2" s="1"/>
  <c r="O5255" i="2"/>
  <c r="P5255" i="2" s="1"/>
  <c r="O5256" i="2"/>
  <c r="P5256" i="2" s="1"/>
  <c r="O5257" i="2"/>
  <c r="P5257" i="2" s="1"/>
  <c r="O5258" i="2"/>
  <c r="P5258" i="2" s="1"/>
  <c r="O5259" i="2"/>
  <c r="P5259" i="2" s="1"/>
  <c r="O5260" i="2"/>
  <c r="P5260" i="2" s="1"/>
  <c r="O5261" i="2"/>
  <c r="P5261" i="2" s="1"/>
  <c r="O5262" i="2"/>
  <c r="P5262" i="2" s="1"/>
  <c r="O5263" i="2"/>
  <c r="P5263" i="2" s="1"/>
  <c r="O5264" i="2"/>
  <c r="P5264" i="2" s="1"/>
  <c r="O5265" i="2"/>
  <c r="P5265" i="2" s="1"/>
  <c r="O5266" i="2"/>
  <c r="P5266" i="2" s="1"/>
  <c r="O5267" i="2"/>
  <c r="P5267" i="2" s="1"/>
  <c r="O5268" i="2"/>
  <c r="P5268" i="2" s="1"/>
  <c r="O5269" i="2"/>
  <c r="P5269" i="2" s="1"/>
  <c r="O5270" i="2"/>
  <c r="P5270" i="2" s="1"/>
  <c r="O5271" i="2"/>
  <c r="P5271" i="2" s="1"/>
  <c r="O5272" i="2"/>
  <c r="P5272" i="2" s="1"/>
  <c r="O5273" i="2"/>
  <c r="P5273" i="2" s="1"/>
  <c r="O5274" i="2"/>
  <c r="P5274" i="2" s="1"/>
  <c r="O5275" i="2"/>
  <c r="P5275" i="2" s="1"/>
  <c r="O5276" i="2"/>
  <c r="P5276" i="2" s="1"/>
  <c r="O5277" i="2"/>
  <c r="P5277" i="2" s="1"/>
  <c r="O5278" i="2"/>
  <c r="P5278" i="2" s="1"/>
  <c r="O5279" i="2"/>
  <c r="P5279" i="2" s="1"/>
  <c r="O5280" i="2"/>
  <c r="P5280" i="2" s="1"/>
  <c r="O5281" i="2"/>
  <c r="P5281" i="2" s="1"/>
  <c r="O5282" i="2"/>
  <c r="P5282" i="2" s="1"/>
  <c r="O5283" i="2"/>
  <c r="P5283" i="2" s="1"/>
  <c r="O5284" i="2"/>
  <c r="P5284" i="2" s="1"/>
  <c r="O5285" i="2"/>
  <c r="P5285" i="2" s="1"/>
  <c r="O5286" i="2"/>
  <c r="P5286" i="2" s="1"/>
  <c r="O5287" i="2"/>
  <c r="P5287" i="2" s="1"/>
  <c r="O5288" i="2"/>
  <c r="P5288" i="2" s="1"/>
  <c r="O5289" i="2"/>
  <c r="P5289" i="2" s="1"/>
  <c r="O5290" i="2"/>
  <c r="P5290" i="2" s="1"/>
  <c r="O5291" i="2"/>
  <c r="P5291" i="2" s="1"/>
  <c r="O5292" i="2"/>
  <c r="P5292" i="2" s="1"/>
  <c r="O5293" i="2"/>
  <c r="P5293" i="2" s="1"/>
  <c r="O5294" i="2"/>
  <c r="P5294" i="2" s="1"/>
  <c r="O5295" i="2"/>
  <c r="P5295" i="2" s="1"/>
  <c r="O5296" i="2"/>
  <c r="P5296" i="2" s="1"/>
  <c r="O5297" i="2"/>
  <c r="P5297" i="2" s="1"/>
  <c r="O5298" i="2"/>
  <c r="P5298" i="2" s="1"/>
  <c r="O5299" i="2"/>
  <c r="P5299" i="2" s="1"/>
  <c r="O5300" i="2"/>
  <c r="P5300" i="2" s="1"/>
  <c r="O5301" i="2"/>
  <c r="P5301" i="2" s="1"/>
  <c r="O5302" i="2"/>
  <c r="P5302" i="2" s="1"/>
  <c r="O5303" i="2"/>
  <c r="P5303" i="2" s="1"/>
  <c r="O5304" i="2"/>
  <c r="P5304" i="2" s="1"/>
  <c r="O5305" i="2"/>
  <c r="P5305" i="2" s="1"/>
  <c r="O5306" i="2"/>
  <c r="P5306" i="2" s="1"/>
  <c r="O5307" i="2"/>
  <c r="P5307" i="2" s="1"/>
  <c r="O5308" i="2"/>
  <c r="P5308" i="2" s="1"/>
  <c r="O5309" i="2"/>
  <c r="P5309" i="2" s="1"/>
  <c r="O5310" i="2"/>
  <c r="P5310" i="2" s="1"/>
  <c r="O5311" i="2"/>
  <c r="P5311" i="2" s="1"/>
  <c r="O5312" i="2"/>
  <c r="P5312" i="2" s="1"/>
  <c r="O5313" i="2"/>
  <c r="P5313" i="2" s="1"/>
  <c r="O5314" i="2"/>
  <c r="P5314" i="2" s="1"/>
  <c r="O5315" i="2"/>
  <c r="P5315" i="2" s="1"/>
  <c r="O5316" i="2"/>
  <c r="P5316" i="2" s="1"/>
  <c r="O5317" i="2"/>
  <c r="P5317" i="2" s="1"/>
  <c r="O5318" i="2"/>
  <c r="P5318" i="2" s="1"/>
  <c r="O5319" i="2"/>
  <c r="P5319" i="2" s="1"/>
  <c r="O5320" i="2"/>
  <c r="P5320" i="2" s="1"/>
  <c r="O5321" i="2"/>
  <c r="P5321" i="2" s="1"/>
  <c r="O5322" i="2"/>
  <c r="P5322" i="2" s="1"/>
  <c r="O5323" i="2"/>
  <c r="P5323" i="2" s="1"/>
  <c r="O5324" i="2"/>
  <c r="P5324" i="2" s="1"/>
  <c r="O5325" i="2"/>
  <c r="P5325" i="2" s="1"/>
  <c r="O5326" i="2"/>
  <c r="P5326" i="2" s="1"/>
  <c r="O5327" i="2"/>
  <c r="P5327" i="2" s="1"/>
  <c r="O5328" i="2"/>
  <c r="P5328" i="2" s="1"/>
  <c r="O5329" i="2"/>
  <c r="P5329" i="2" s="1"/>
  <c r="O5330" i="2"/>
  <c r="P5330" i="2" s="1"/>
  <c r="O5331" i="2"/>
  <c r="P5331" i="2" s="1"/>
  <c r="O5332" i="2"/>
  <c r="P5332" i="2" s="1"/>
  <c r="O5333" i="2"/>
  <c r="P5333" i="2" s="1"/>
  <c r="O5334" i="2"/>
  <c r="P5334" i="2" s="1"/>
  <c r="O5335" i="2"/>
  <c r="P5335" i="2" s="1"/>
  <c r="O5336" i="2"/>
  <c r="P5336" i="2" s="1"/>
  <c r="O5337" i="2"/>
  <c r="P5337" i="2" s="1"/>
  <c r="O5338" i="2"/>
  <c r="P5338" i="2" s="1"/>
  <c r="O5339" i="2"/>
  <c r="P5339" i="2" s="1"/>
  <c r="O5340" i="2"/>
  <c r="P5340" i="2" s="1"/>
  <c r="O5341" i="2"/>
  <c r="P5341" i="2" s="1"/>
  <c r="O5342" i="2"/>
  <c r="P5342" i="2" s="1"/>
  <c r="O5343" i="2"/>
  <c r="P5343" i="2" s="1"/>
  <c r="O5344" i="2"/>
  <c r="P5344" i="2" s="1"/>
  <c r="O5345" i="2"/>
  <c r="P5345" i="2" s="1"/>
  <c r="O5346" i="2"/>
  <c r="P5346" i="2" s="1"/>
  <c r="O5347" i="2"/>
  <c r="P5347" i="2" s="1"/>
  <c r="O5348" i="2"/>
  <c r="P5348" i="2" s="1"/>
  <c r="O5349" i="2"/>
  <c r="P5349" i="2" s="1"/>
  <c r="O5350" i="2"/>
  <c r="P5350" i="2" s="1"/>
  <c r="O5351" i="2"/>
  <c r="P5351" i="2" s="1"/>
  <c r="O5352" i="2"/>
  <c r="P5352" i="2" s="1"/>
  <c r="O5353" i="2"/>
  <c r="P5353" i="2" s="1"/>
  <c r="O5354" i="2"/>
  <c r="P5354" i="2" s="1"/>
  <c r="O5355" i="2"/>
  <c r="P5355" i="2" s="1"/>
  <c r="O5356" i="2"/>
  <c r="P5356" i="2" s="1"/>
  <c r="O5357" i="2"/>
  <c r="P5357" i="2" s="1"/>
  <c r="O5358" i="2"/>
  <c r="P5358" i="2" s="1"/>
  <c r="O5359" i="2"/>
  <c r="P5359" i="2" s="1"/>
  <c r="O5360" i="2"/>
  <c r="P5360" i="2" s="1"/>
  <c r="O5361" i="2"/>
  <c r="P5361" i="2" s="1"/>
  <c r="O5362" i="2"/>
  <c r="P5362" i="2" s="1"/>
  <c r="O5363" i="2"/>
  <c r="P5363" i="2" s="1"/>
  <c r="O5364" i="2"/>
  <c r="P5364" i="2" s="1"/>
  <c r="O5365" i="2"/>
  <c r="P5365" i="2" s="1"/>
  <c r="O5366" i="2"/>
  <c r="P5366" i="2" s="1"/>
  <c r="O5367" i="2"/>
  <c r="P5367" i="2" s="1"/>
  <c r="O5368" i="2"/>
  <c r="P5368" i="2" s="1"/>
  <c r="O5369" i="2"/>
  <c r="P5369" i="2" s="1"/>
  <c r="O5370" i="2"/>
  <c r="P5370" i="2" s="1"/>
  <c r="O5371" i="2"/>
  <c r="P5371" i="2" s="1"/>
  <c r="O5372" i="2"/>
  <c r="P5372" i="2" s="1"/>
  <c r="O5373" i="2"/>
  <c r="P5373" i="2" s="1"/>
  <c r="O5374" i="2"/>
  <c r="P5374" i="2" s="1"/>
  <c r="O5375" i="2"/>
  <c r="P5375" i="2" s="1"/>
  <c r="O5376" i="2"/>
  <c r="P5376" i="2" s="1"/>
  <c r="O5377" i="2"/>
  <c r="P5377" i="2" s="1"/>
  <c r="O5378" i="2"/>
  <c r="P5378" i="2" s="1"/>
  <c r="O5379" i="2"/>
  <c r="P5379" i="2" s="1"/>
  <c r="O5380" i="2"/>
  <c r="P5380" i="2" s="1"/>
  <c r="O5381" i="2"/>
  <c r="P5381" i="2" s="1"/>
  <c r="O5382" i="2"/>
  <c r="P5382" i="2" s="1"/>
  <c r="O5383" i="2"/>
  <c r="P5383" i="2" s="1"/>
  <c r="O5384" i="2"/>
  <c r="P5384" i="2" s="1"/>
  <c r="O5385" i="2"/>
  <c r="P5385" i="2" s="1"/>
  <c r="O5386" i="2"/>
  <c r="P5386" i="2" s="1"/>
  <c r="O5387" i="2"/>
  <c r="P5387" i="2" s="1"/>
  <c r="O5388" i="2"/>
  <c r="P5388" i="2" s="1"/>
  <c r="O5389" i="2"/>
  <c r="P5389" i="2" s="1"/>
  <c r="O5390" i="2"/>
  <c r="P5390" i="2" s="1"/>
  <c r="O5391" i="2"/>
  <c r="P5391" i="2" s="1"/>
  <c r="O5392" i="2"/>
  <c r="P5392" i="2" s="1"/>
  <c r="O5393" i="2"/>
  <c r="P5393" i="2" s="1"/>
  <c r="O5394" i="2"/>
  <c r="P5394" i="2" s="1"/>
  <c r="O5395" i="2"/>
  <c r="P5395" i="2" s="1"/>
  <c r="O5396" i="2"/>
  <c r="P5396" i="2" s="1"/>
  <c r="O5397" i="2"/>
  <c r="P5397" i="2" s="1"/>
  <c r="O5398" i="2"/>
  <c r="P5398" i="2" s="1"/>
  <c r="O5399" i="2"/>
  <c r="P5399" i="2" s="1"/>
  <c r="O5400" i="2"/>
  <c r="P5400" i="2" s="1"/>
  <c r="O5401" i="2"/>
  <c r="P5401" i="2" s="1"/>
  <c r="O5402" i="2"/>
  <c r="P5402" i="2" s="1"/>
  <c r="O5403" i="2"/>
  <c r="P5403" i="2" s="1"/>
  <c r="O5404" i="2"/>
  <c r="P5404" i="2" s="1"/>
  <c r="O5405" i="2"/>
  <c r="P5405" i="2" s="1"/>
  <c r="O5406" i="2"/>
  <c r="P5406" i="2" s="1"/>
  <c r="O5407" i="2"/>
  <c r="P5407" i="2" s="1"/>
  <c r="O5408" i="2"/>
  <c r="P5408" i="2" s="1"/>
  <c r="O5409" i="2"/>
  <c r="P5409" i="2" s="1"/>
  <c r="O5410" i="2"/>
  <c r="P5410" i="2" s="1"/>
  <c r="O5411" i="2"/>
  <c r="P5411" i="2" s="1"/>
  <c r="O5412" i="2"/>
  <c r="P5412" i="2" s="1"/>
  <c r="O5413" i="2"/>
  <c r="P5413" i="2" s="1"/>
  <c r="O5414" i="2"/>
  <c r="P5414" i="2" s="1"/>
  <c r="O5415" i="2"/>
  <c r="P5415" i="2" s="1"/>
  <c r="O5416" i="2"/>
  <c r="P5416" i="2" s="1"/>
  <c r="O5417" i="2"/>
  <c r="P5417" i="2" s="1"/>
  <c r="O5418" i="2"/>
  <c r="P5418" i="2" s="1"/>
  <c r="O5419" i="2"/>
  <c r="P5419" i="2" s="1"/>
  <c r="O5420" i="2"/>
  <c r="P5420" i="2" s="1"/>
  <c r="O5421" i="2"/>
  <c r="P5421" i="2" s="1"/>
  <c r="O5422" i="2"/>
  <c r="P5422" i="2" s="1"/>
  <c r="O5423" i="2"/>
  <c r="P5423" i="2" s="1"/>
  <c r="O5424" i="2"/>
  <c r="P5424" i="2" s="1"/>
  <c r="O5425" i="2"/>
  <c r="P5425" i="2" s="1"/>
  <c r="O5426" i="2"/>
  <c r="P5426" i="2" s="1"/>
  <c r="O5427" i="2"/>
  <c r="P5427" i="2" s="1"/>
  <c r="O5428" i="2"/>
  <c r="P5428" i="2" s="1"/>
  <c r="O5429" i="2"/>
  <c r="P5429" i="2" s="1"/>
  <c r="O5430" i="2"/>
  <c r="P5430" i="2" s="1"/>
  <c r="O5431" i="2"/>
  <c r="P5431" i="2" s="1"/>
  <c r="O5432" i="2"/>
  <c r="P5432" i="2" s="1"/>
  <c r="O5433" i="2"/>
  <c r="P5433" i="2" s="1"/>
  <c r="O5434" i="2"/>
  <c r="P5434" i="2" s="1"/>
  <c r="O5435" i="2"/>
  <c r="P5435" i="2" s="1"/>
  <c r="O5436" i="2"/>
  <c r="P5436" i="2" s="1"/>
  <c r="O5437" i="2"/>
  <c r="P5437" i="2" s="1"/>
  <c r="O5438" i="2"/>
  <c r="P5438" i="2" s="1"/>
  <c r="O5439" i="2"/>
  <c r="P5439" i="2" s="1"/>
  <c r="O5440" i="2"/>
  <c r="P5440" i="2" s="1"/>
  <c r="O5441" i="2"/>
  <c r="P5441" i="2" s="1"/>
  <c r="O5442" i="2"/>
  <c r="P5442" i="2" s="1"/>
  <c r="O5443" i="2"/>
  <c r="P5443" i="2" s="1"/>
  <c r="O5444" i="2"/>
  <c r="P5444" i="2" s="1"/>
  <c r="O5445" i="2"/>
  <c r="P5445" i="2" s="1"/>
  <c r="O5446" i="2"/>
  <c r="P5446" i="2" s="1"/>
  <c r="O5447" i="2"/>
  <c r="P5447" i="2" s="1"/>
  <c r="O5448" i="2"/>
  <c r="P5448" i="2" s="1"/>
  <c r="O5449" i="2"/>
  <c r="P5449" i="2" s="1"/>
  <c r="O5450" i="2"/>
  <c r="P5450" i="2" s="1"/>
  <c r="O5451" i="2"/>
  <c r="P5451" i="2" s="1"/>
  <c r="O5452" i="2"/>
  <c r="P5452" i="2" s="1"/>
  <c r="O5453" i="2"/>
  <c r="P5453" i="2" s="1"/>
  <c r="O5454" i="2"/>
  <c r="P5454" i="2" s="1"/>
  <c r="O5455" i="2"/>
  <c r="P5455" i="2" s="1"/>
  <c r="O5456" i="2"/>
  <c r="P5456" i="2" s="1"/>
  <c r="O5457" i="2"/>
  <c r="P5457" i="2" s="1"/>
  <c r="O5458" i="2"/>
  <c r="P5458" i="2" s="1"/>
  <c r="O5459" i="2"/>
  <c r="P5459" i="2" s="1"/>
  <c r="O5460" i="2"/>
  <c r="P5460" i="2" s="1"/>
  <c r="O5461" i="2"/>
  <c r="P5461" i="2" s="1"/>
  <c r="O5462" i="2"/>
  <c r="P5462" i="2" s="1"/>
  <c r="O5463" i="2"/>
  <c r="P5463" i="2" s="1"/>
  <c r="O5464" i="2"/>
  <c r="P5464" i="2" s="1"/>
  <c r="O5465" i="2"/>
  <c r="P5465" i="2" s="1"/>
  <c r="O5466" i="2"/>
  <c r="P5466" i="2" s="1"/>
  <c r="O5467" i="2"/>
  <c r="P5467" i="2" s="1"/>
  <c r="O5468" i="2"/>
  <c r="P5468" i="2" s="1"/>
  <c r="O5469" i="2"/>
  <c r="P5469" i="2" s="1"/>
  <c r="O5470" i="2"/>
  <c r="P5470" i="2" s="1"/>
  <c r="O5471" i="2"/>
  <c r="P5471" i="2" s="1"/>
  <c r="O5472" i="2"/>
  <c r="P5472" i="2" s="1"/>
  <c r="O5473" i="2"/>
  <c r="P5473" i="2" s="1"/>
  <c r="O5474" i="2"/>
  <c r="P5474" i="2" s="1"/>
  <c r="O5475" i="2"/>
  <c r="P5475" i="2" s="1"/>
  <c r="O5476" i="2"/>
  <c r="P5476" i="2" s="1"/>
  <c r="O5477" i="2"/>
  <c r="P5477" i="2" s="1"/>
  <c r="O5478" i="2"/>
  <c r="P5478" i="2" s="1"/>
  <c r="O5479" i="2"/>
  <c r="P5479" i="2" s="1"/>
  <c r="O5480" i="2"/>
  <c r="P5480" i="2" s="1"/>
  <c r="O5481" i="2"/>
  <c r="P5481" i="2" s="1"/>
  <c r="O5482" i="2"/>
  <c r="P5482" i="2" s="1"/>
  <c r="O5483" i="2"/>
  <c r="P5483" i="2" s="1"/>
  <c r="O5484" i="2"/>
  <c r="P5484" i="2" s="1"/>
  <c r="O5485" i="2"/>
  <c r="P5485" i="2" s="1"/>
  <c r="O5486" i="2"/>
  <c r="P5486" i="2" s="1"/>
  <c r="O5487" i="2"/>
  <c r="P5487" i="2" s="1"/>
  <c r="O5488" i="2"/>
  <c r="P5488" i="2" s="1"/>
  <c r="O5489" i="2"/>
  <c r="P5489" i="2" s="1"/>
  <c r="O5490" i="2"/>
  <c r="P5490" i="2" s="1"/>
  <c r="O5491" i="2"/>
  <c r="P5491" i="2" s="1"/>
  <c r="O5492" i="2"/>
  <c r="P5492" i="2" s="1"/>
  <c r="O5493" i="2"/>
  <c r="P5493" i="2" s="1"/>
  <c r="O5494" i="2"/>
  <c r="P5494" i="2" s="1"/>
  <c r="O5495" i="2"/>
  <c r="P5495" i="2" s="1"/>
  <c r="O5496" i="2"/>
  <c r="P5496" i="2" s="1"/>
  <c r="O5497" i="2"/>
  <c r="P5497" i="2" s="1"/>
  <c r="O5498" i="2"/>
  <c r="P5498" i="2" s="1"/>
  <c r="O5499" i="2"/>
  <c r="P5499" i="2" s="1"/>
  <c r="O5500" i="2"/>
  <c r="P5500" i="2" s="1"/>
  <c r="O5501" i="2"/>
  <c r="P5501" i="2" s="1"/>
  <c r="O5502" i="2"/>
  <c r="P5502" i="2" s="1"/>
  <c r="O5503" i="2"/>
  <c r="P5503" i="2" s="1"/>
  <c r="O5504" i="2"/>
  <c r="P5504" i="2" s="1"/>
  <c r="O5505" i="2"/>
  <c r="P5505" i="2" s="1"/>
  <c r="O5506" i="2"/>
  <c r="P5506" i="2" s="1"/>
  <c r="O5507" i="2"/>
  <c r="P5507" i="2" s="1"/>
  <c r="O5508" i="2"/>
  <c r="P5508" i="2" s="1"/>
  <c r="O5509" i="2"/>
  <c r="P5509" i="2" s="1"/>
  <c r="O5510" i="2"/>
  <c r="P5510" i="2" s="1"/>
  <c r="O5511" i="2"/>
  <c r="P5511" i="2" s="1"/>
  <c r="O5512" i="2"/>
  <c r="P5512" i="2" s="1"/>
  <c r="O5513" i="2"/>
  <c r="P5513" i="2" s="1"/>
  <c r="O5514" i="2"/>
  <c r="P5514" i="2" s="1"/>
  <c r="O5515" i="2"/>
  <c r="P5515" i="2" s="1"/>
  <c r="O5516" i="2"/>
  <c r="P5516" i="2" s="1"/>
  <c r="O5517" i="2"/>
  <c r="P5517" i="2" s="1"/>
  <c r="O5518" i="2"/>
  <c r="P5518" i="2" s="1"/>
  <c r="O5519" i="2"/>
  <c r="P5519" i="2" s="1"/>
  <c r="O5520" i="2"/>
  <c r="P5520" i="2" s="1"/>
  <c r="O5521" i="2"/>
  <c r="P5521" i="2" s="1"/>
  <c r="O5522" i="2"/>
  <c r="P5522" i="2" s="1"/>
  <c r="O5523" i="2"/>
  <c r="P5523" i="2" s="1"/>
  <c r="O5524" i="2"/>
  <c r="P5524" i="2" s="1"/>
  <c r="O5525" i="2"/>
  <c r="P5525" i="2" s="1"/>
  <c r="O5526" i="2"/>
  <c r="P5526" i="2" s="1"/>
  <c r="O5527" i="2"/>
  <c r="P5527" i="2" s="1"/>
  <c r="O5528" i="2"/>
  <c r="P5528" i="2" s="1"/>
  <c r="O5529" i="2"/>
  <c r="P5529" i="2" s="1"/>
  <c r="O5530" i="2"/>
  <c r="P5530" i="2" s="1"/>
  <c r="O5531" i="2"/>
  <c r="P5531" i="2" s="1"/>
  <c r="O5532" i="2"/>
  <c r="P5532" i="2" s="1"/>
  <c r="O5533" i="2"/>
  <c r="P5533" i="2" s="1"/>
  <c r="O5534" i="2"/>
  <c r="P5534" i="2" s="1"/>
  <c r="O5535" i="2"/>
  <c r="P5535" i="2" s="1"/>
  <c r="O5536" i="2"/>
  <c r="P5536" i="2" s="1"/>
  <c r="O5537" i="2"/>
  <c r="P5537" i="2" s="1"/>
  <c r="O5538" i="2"/>
  <c r="P5538" i="2" s="1"/>
  <c r="O5539" i="2"/>
  <c r="P5539" i="2" s="1"/>
  <c r="O5540" i="2"/>
  <c r="P5540" i="2" s="1"/>
  <c r="O5541" i="2"/>
  <c r="P5541" i="2" s="1"/>
  <c r="O5542" i="2"/>
  <c r="P5542" i="2" s="1"/>
  <c r="O5543" i="2"/>
  <c r="P5543" i="2" s="1"/>
  <c r="O5544" i="2"/>
  <c r="P5544" i="2" s="1"/>
  <c r="O5545" i="2"/>
  <c r="P5545" i="2" s="1"/>
  <c r="O5546" i="2"/>
  <c r="P5546" i="2" s="1"/>
  <c r="O5547" i="2"/>
  <c r="P5547" i="2" s="1"/>
  <c r="O5548" i="2"/>
  <c r="P5548" i="2" s="1"/>
  <c r="O5549" i="2"/>
  <c r="P5549" i="2" s="1"/>
  <c r="O5550" i="2"/>
  <c r="P5550" i="2" s="1"/>
  <c r="O5551" i="2"/>
  <c r="P5551" i="2" s="1"/>
  <c r="O5552" i="2"/>
  <c r="P5552" i="2" s="1"/>
  <c r="O5553" i="2"/>
  <c r="P5553" i="2" s="1"/>
  <c r="O5554" i="2"/>
  <c r="P5554" i="2" s="1"/>
  <c r="O5555" i="2"/>
  <c r="P5555" i="2" s="1"/>
  <c r="O5556" i="2"/>
  <c r="P5556" i="2" s="1"/>
  <c r="O5557" i="2"/>
  <c r="P5557" i="2" s="1"/>
  <c r="O5558" i="2"/>
  <c r="P5558" i="2" s="1"/>
  <c r="O5559" i="2"/>
  <c r="P5559" i="2" s="1"/>
  <c r="O5560" i="2"/>
  <c r="P5560" i="2" s="1"/>
  <c r="O5561" i="2"/>
  <c r="P5561" i="2" s="1"/>
  <c r="O5562" i="2"/>
  <c r="P5562" i="2" s="1"/>
  <c r="O5563" i="2"/>
  <c r="P5563" i="2" s="1"/>
  <c r="O5564" i="2"/>
  <c r="P5564" i="2" s="1"/>
  <c r="O5565" i="2"/>
  <c r="P5565" i="2" s="1"/>
  <c r="O5566" i="2"/>
  <c r="P5566" i="2" s="1"/>
  <c r="O5567" i="2"/>
  <c r="P5567" i="2" s="1"/>
  <c r="O5568" i="2"/>
  <c r="P5568" i="2" s="1"/>
  <c r="O5569" i="2"/>
  <c r="P5569" i="2" s="1"/>
  <c r="O5570" i="2"/>
  <c r="P5570" i="2" s="1"/>
  <c r="O5571" i="2"/>
  <c r="P5571" i="2" s="1"/>
  <c r="O5572" i="2"/>
  <c r="P5572" i="2" s="1"/>
  <c r="O5573" i="2"/>
  <c r="P5573" i="2" s="1"/>
  <c r="O5574" i="2"/>
  <c r="P5574" i="2" s="1"/>
  <c r="O5575" i="2"/>
  <c r="P5575" i="2" s="1"/>
  <c r="O5576" i="2"/>
  <c r="P5576" i="2" s="1"/>
  <c r="O5577" i="2"/>
  <c r="P5577" i="2" s="1"/>
  <c r="O5578" i="2"/>
  <c r="P5578" i="2" s="1"/>
  <c r="O5579" i="2"/>
  <c r="P5579" i="2" s="1"/>
  <c r="O5580" i="2"/>
  <c r="P5580" i="2" s="1"/>
  <c r="O5581" i="2"/>
  <c r="P5581" i="2" s="1"/>
  <c r="O5582" i="2"/>
  <c r="P5582" i="2" s="1"/>
  <c r="O5583" i="2"/>
  <c r="P5583" i="2" s="1"/>
  <c r="O5584" i="2"/>
  <c r="P5584" i="2" s="1"/>
  <c r="O5585" i="2"/>
  <c r="P5585" i="2" s="1"/>
  <c r="O5586" i="2"/>
  <c r="P5586" i="2" s="1"/>
  <c r="O5587" i="2"/>
  <c r="P5587" i="2" s="1"/>
  <c r="O5588" i="2"/>
  <c r="P5588" i="2" s="1"/>
  <c r="O5589" i="2"/>
  <c r="P5589" i="2" s="1"/>
  <c r="O5590" i="2"/>
  <c r="P5590" i="2" s="1"/>
  <c r="O5591" i="2"/>
  <c r="P5591" i="2" s="1"/>
  <c r="O5592" i="2"/>
  <c r="P5592" i="2" s="1"/>
  <c r="O5593" i="2"/>
  <c r="P5593" i="2" s="1"/>
  <c r="O5594" i="2"/>
  <c r="P5594" i="2" s="1"/>
  <c r="O5595" i="2"/>
  <c r="P5595" i="2" s="1"/>
  <c r="O5596" i="2"/>
  <c r="P5596" i="2" s="1"/>
  <c r="O5597" i="2"/>
  <c r="P5597" i="2" s="1"/>
  <c r="O5598" i="2"/>
  <c r="P5598" i="2" s="1"/>
  <c r="O5599" i="2"/>
  <c r="P5599" i="2" s="1"/>
  <c r="O5600" i="2"/>
  <c r="P5600" i="2" s="1"/>
  <c r="O5601" i="2"/>
  <c r="P5601" i="2" s="1"/>
  <c r="O5602" i="2"/>
  <c r="P5602" i="2" s="1"/>
  <c r="O5603" i="2"/>
  <c r="P5603" i="2" s="1"/>
  <c r="O5604" i="2"/>
  <c r="P5604" i="2" s="1"/>
  <c r="O5605" i="2"/>
  <c r="P5605" i="2" s="1"/>
  <c r="O5606" i="2"/>
  <c r="P5606" i="2" s="1"/>
  <c r="O5607" i="2"/>
  <c r="P5607" i="2" s="1"/>
  <c r="O5608" i="2"/>
  <c r="P5608" i="2" s="1"/>
  <c r="O5609" i="2"/>
  <c r="P5609" i="2" s="1"/>
  <c r="O5610" i="2"/>
  <c r="P5610" i="2" s="1"/>
  <c r="O5611" i="2"/>
  <c r="P5611" i="2" s="1"/>
  <c r="O5612" i="2"/>
  <c r="P5612" i="2" s="1"/>
  <c r="O5613" i="2"/>
  <c r="P5613" i="2" s="1"/>
  <c r="O5614" i="2"/>
  <c r="P5614" i="2" s="1"/>
  <c r="O5615" i="2"/>
  <c r="P5615" i="2" s="1"/>
  <c r="O5616" i="2"/>
  <c r="P5616" i="2" s="1"/>
  <c r="O5617" i="2"/>
  <c r="P5617" i="2" s="1"/>
  <c r="O5618" i="2"/>
  <c r="P5618" i="2" s="1"/>
  <c r="O5619" i="2"/>
  <c r="P5619" i="2" s="1"/>
  <c r="O5620" i="2"/>
  <c r="P5620" i="2" s="1"/>
  <c r="O5621" i="2"/>
  <c r="P5621" i="2" s="1"/>
  <c r="O5622" i="2"/>
  <c r="P5622" i="2" s="1"/>
  <c r="O5623" i="2"/>
  <c r="P5623" i="2" s="1"/>
  <c r="O5624" i="2"/>
  <c r="P5624" i="2" s="1"/>
  <c r="O5625" i="2"/>
  <c r="P5625" i="2" s="1"/>
  <c r="O5626" i="2"/>
  <c r="P5626" i="2" s="1"/>
  <c r="O5627" i="2"/>
  <c r="P5627" i="2" s="1"/>
  <c r="O5628" i="2"/>
  <c r="P5628" i="2" s="1"/>
  <c r="O5629" i="2"/>
  <c r="P5629" i="2" s="1"/>
  <c r="O5630" i="2"/>
  <c r="P5630" i="2" s="1"/>
  <c r="O5631" i="2"/>
  <c r="P5631" i="2" s="1"/>
  <c r="O5632" i="2"/>
  <c r="P5632" i="2" s="1"/>
  <c r="O5633" i="2"/>
  <c r="P5633" i="2" s="1"/>
  <c r="O5634" i="2"/>
  <c r="P5634" i="2" s="1"/>
  <c r="O5635" i="2"/>
  <c r="P5635" i="2" s="1"/>
  <c r="O5636" i="2"/>
  <c r="P5636" i="2" s="1"/>
  <c r="O5637" i="2"/>
  <c r="P5637" i="2" s="1"/>
  <c r="O5638" i="2"/>
  <c r="P5638" i="2" s="1"/>
  <c r="O5639" i="2"/>
  <c r="P5639" i="2" s="1"/>
  <c r="O5640" i="2"/>
  <c r="P5640" i="2" s="1"/>
  <c r="O5641" i="2"/>
  <c r="P5641" i="2" s="1"/>
  <c r="O5642" i="2"/>
  <c r="P5642" i="2" s="1"/>
  <c r="O5643" i="2"/>
  <c r="P5643" i="2" s="1"/>
  <c r="O5644" i="2"/>
  <c r="P5644" i="2" s="1"/>
  <c r="O5645" i="2"/>
  <c r="P5645" i="2" s="1"/>
  <c r="O5646" i="2"/>
  <c r="P5646" i="2" s="1"/>
  <c r="O5647" i="2"/>
  <c r="P5647" i="2" s="1"/>
  <c r="O5648" i="2"/>
  <c r="P5648" i="2" s="1"/>
  <c r="O5649" i="2"/>
  <c r="P5649" i="2" s="1"/>
  <c r="O5650" i="2"/>
  <c r="P5650" i="2" s="1"/>
  <c r="O5651" i="2"/>
  <c r="P5651" i="2" s="1"/>
  <c r="O5652" i="2"/>
  <c r="P5652" i="2" s="1"/>
  <c r="O5653" i="2"/>
  <c r="P5653" i="2" s="1"/>
  <c r="O5654" i="2"/>
  <c r="P5654" i="2" s="1"/>
  <c r="O5655" i="2"/>
  <c r="P5655" i="2" s="1"/>
  <c r="O5656" i="2"/>
  <c r="P5656" i="2" s="1"/>
  <c r="O5657" i="2"/>
  <c r="P5657" i="2" s="1"/>
  <c r="O5658" i="2"/>
  <c r="P5658" i="2" s="1"/>
  <c r="O5659" i="2"/>
  <c r="P5659" i="2" s="1"/>
  <c r="O5660" i="2"/>
  <c r="P5660" i="2" s="1"/>
  <c r="O5661" i="2"/>
  <c r="P5661" i="2" s="1"/>
  <c r="O5662" i="2"/>
  <c r="P5662" i="2" s="1"/>
  <c r="O5663" i="2"/>
  <c r="P5663" i="2" s="1"/>
  <c r="O5664" i="2"/>
  <c r="P5664" i="2" s="1"/>
  <c r="O5665" i="2"/>
  <c r="P5665" i="2" s="1"/>
  <c r="O5666" i="2"/>
  <c r="P5666" i="2" s="1"/>
  <c r="O5667" i="2"/>
  <c r="P5667" i="2" s="1"/>
  <c r="O5668" i="2"/>
  <c r="P5668" i="2" s="1"/>
  <c r="O5669" i="2"/>
  <c r="P5669" i="2" s="1"/>
  <c r="O5670" i="2"/>
  <c r="P5670" i="2" s="1"/>
  <c r="O5671" i="2"/>
  <c r="P5671" i="2" s="1"/>
  <c r="O5672" i="2"/>
  <c r="P5672" i="2" s="1"/>
  <c r="O5673" i="2"/>
  <c r="P5673" i="2" s="1"/>
  <c r="O5674" i="2"/>
  <c r="P5674" i="2" s="1"/>
  <c r="O5675" i="2"/>
  <c r="P5675" i="2" s="1"/>
  <c r="O5676" i="2"/>
  <c r="P5676" i="2" s="1"/>
  <c r="O5677" i="2"/>
  <c r="P5677" i="2" s="1"/>
  <c r="O5678" i="2"/>
  <c r="P5678" i="2" s="1"/>
  <c r="O5679" i="2"/>
  <c r="P5679" i="2" s="1"/>
  <c r="O5680" i="2"/>
  <c r="P5680" i="2" s="1"/>
  <c r="O5681" i="2"/>
  <c r="P5681" i="2" s="1"/>
  <c r="O5682" i="2"/>
  <c r="P5682" i="2" s="1"/>
  <c r="O5683" i="2"/>
  <c r="P5683" i="2" s="1"/>
  <c r="O5684" i="2"/>
  <c r="P5684" i="2" s="1"/>
  <c r="O5685" i="2"/>
  <c r="P5685" i="2" s="1"/>
  <c r="O5686" i="2"/>
  <c r="P5686" i="2" s="1"/>
  <c r="O5687" i="2"/>
  <c r="P5687" i="2" s="1"/>
  <c r="O5688" i="2"/>
  <c r="P5688" i="2" s="1"/>
  <c r="O5689" i="2"/>
  <c r="P5689" i="2" s="1"/>
  <c r="O5690" i="2"/>
  <c r="P5690" i="2" s="1"/>
  <c r="O5691" i="2"/>
  <c r="P5691" i="2" s="1"/>
  <c r="O5692" i="2"/>
  <c r="P5692" i="2" s="1"/>
  <c r="O5693" i="2"/>
  <c r="P5693" i="2" s="1"/>
  <c r="O5694" i="2"/>
  <c r="P5694" i="2" s="1"/>
  <c r="O5695" i="2"/>
  <c r="P5695" i="2" s="1"/>
  <c r="O5696" i="2"/>
  <c r="P5696" i="2" s="1"/>
  <c r="O5697" i="2"/>
  <c r="P5697" i="2" s="1"/>
  <c r="O5698" i="2"/>
  <c r="P5698" i="2" s="1"/>
  <c r="O5699" i="2"/>
  <c r="P5699" i="2" s="1"/>
  <c r="O5700" i="2"/>
  <c r="P5700" i="2" s="1"/>
  <c r="O5701" i="2"/>
  <c r="P5701" i="2" s="1"/>
  <c r="O5702" i="2"/>
  <c r="P5702" i="2" s="1"/>
  <c r="O5703" i="2"/>
  <c r="P5703" i="2" s="1"/>
  <c r="O5704" i="2"/>
  <c r="P5704" i="2" s="1"/>
  <c r="O5705" i="2"/>
  <c r="P5705" i="2" s="1"/>
  <c r="O5706" i="2"/>
  <c r="P5706" i="2" s="1"/>
  <c r="O5707" i="2"/>
  <c r="P5707" i="2" s="1"/>
  <c r="O5708" i="2"/>
  <c r="P5708" i="2" s="1"/>
  <c r="O5709" i="2"/>
  <c r="P5709" i="2" s="1"/>
  <c r="O5710" i="2"/>
  <c r="P5710" i="2" s="1"/>
  <c r="O5711" i="2"/>
  <c r="P5711" i="2" s="1"/>
  <c r="O5712" i="2"/>
  <c r="P5712" i="2" s="1"/>
  <c r="O5713" i="2"/>
  <c r="P5713" i="2" s="1"/>
  <c r="O5714" i="2"/>
  <c r="P5714" i="2" s="1"/>
  <c r="O5715" i="2"/>
  <c r="P5715" i="2" s="1"/>
  <c r="O5716" i="2"/>
  <c r="P5716" i="2" s="1"/>
  <c r="O5717" i="2"/>
  <c r="P5717" i="2" s="1"/>
  <c r="O5718" i="2"/>
  <c r="P5718" i="2" s="1"/>
  <c r="O5719" i="2"/>
  <c r="P5719" i="2" s="1"/>
  <c r="O5720" i="2"/>
  <c r="P5720" i="2" s="1"/>
  <c r="O5721" i="2"/>
  <c r="P5721" i="2" s="1"/>
  <c r="O5722" i="2"/>
  <c r="P5722" i="2" s="1"/>
  <c r="O5723" i="2"/>
  <c r="P5723" i="2" s="1"/>
  <c r="O5724" i="2"/>
  <c r="P5724" i="2" s="1"/>
  <c r="O5725" i="2"/>
  <c r="P5725" i="2" s="1"/>
  <c r="O5726" i="2"/>
  <c r="P5726" i="2" s="1"/>
  <c r="O5727" i="2"/>
  <c r="P5727" i="2" s="1"/>
  <c r="O5728" i="2"/>
  <c r="P5728" i="2" s="1"/>
  <c r="O5729" i="2"/>
  <c r="P5729" i="2" s="1"/>
  <c r="O5730" i="2"/>
  <c r="P5730" i="2" s="1"/>
  <c r="O5731" i="2"/>
  <c r="P5731" i="2" s="1"/>
  <c r="O5732" i="2"/>
  <c r="P5732" i="2" s="1"/>
  <c r="O5733" i="2"/>
  <c r="P5733" i="2" s="1"/>
  <c r="O5734" i="2"/>
  <c r="P5734" i="2" s="1"/>
  <c r="O5735" i="2"/>
  <c r="P5735" i="2" s="1"/>
  <c r="O5736" i="2"/>
  <c r="P5736" i="2" s="1"/>
  <c r="O5737" i="2"/>
  <c r="P5737" i="2" s="1"/>
  <c r="O5738" i="2"/>
  <c r="P5738" i="2" s="1"/>
  <c r="O5739" i="2"/>
  <c r="P5739" i="2" s="1"/>
  <c r="O5740" i="2"/>
  <c r="P5740" i="2" s="1"/>
  <c r="O5741" i="2"/>
  <c r="P5741" i="2" s="1"/>
  <c r="O5742" i="2"/>
  <c r="P5742" i="2" s="1"/>
  <c r="O5743" i="2"/>
  <c r="P5743" i="2" s="1"/>
  <c r="O5744" i="2"/>
  <c r="P5744" i="2" s="1"/>
  <c r="O5745" i="2"/>
  <c r="P5745" i="2" s="1"/>
  <c r="O5746" i="2"/>
  <c r="P5746" i="2" s="1"/>
  <c r="O5747" i="2"/>
  <c r="P5747" i="2" s="1"/>
  <c r="O5748" i="2"/>
  <c r="P5748" i="2" s="1"/>
  <c r="O5749" i="2"/>
  <c r="P5749" i="2" s="1"/>
  <c r="O5750" i="2"/>
  <c r="P5750" i="2" s="1"/>
  <c r="O5751" i="2"/>
  <c r="P5751" i="2" s="1"/>
  <c r="O5752" i="2"/>
  <c r="P5752" i="2" s="1"/>
  <c r="O5753" i="2"/>
  <c r="P5753" i="2" s="1"/>
  <c r="O5754" i="2"/>
  <c r="P5754" i="2" s="1"/>
  <c r="O5755" i="2"/>
  <c r="P5755" i="2" s="1"/>
  <c r="O5756" i="2"/>
  <c r="P5756" i="2" s="1"/>
  <c r="O5757" i="2"/>
  <c r="P5757" i="2" s="1"/>
  <c r="O5758" i="2"/>
  <c r="P5758" i="2" s="1"/>
  <c r="O5759" i="2"/>
  <c r="P5759" i="2" s="1"/>
  <c r="O5760" i="2"/>
  <c r="P5760" i="2" s="1"/>
  <c r="O5761" i="2"/>
  <c r="P5761" i="2" s="1"/>
  <c r="O5762" i="2"/>
  <c r="P5762" i="2" s="1"/>
  <c r="O5763" i="2"/>
  <c r="P5763" i="2" s="1"/>
  <c r="O5764" i="2"/>
  <c r="P5764" i="2" s="1"/>
  <c r="O5765" i="2"/>
  <c r="P5765" i="2" s="1"/>
  <c r="O5766" i="2"/>
  <c r="P5766" i="2" s="1"/>
  <c r="O5767" i="2"/>
  <c r="P5767" i="2" s="1"/>
  <c r="O5768" i="2"/>
  <c r="P5768" i="2" s="1"/>
  <c r="O5769" i="2"/>
  <c r="P5769" i="2" s="1"/>
  <c r="O5770" i="2"/>
  <c r="P5770" i="2" s="1"/>
  <c r="O5771" i="2"/>
  <c r="P5771" i="2" s="1"/>
  <c r="O5772" i="2"/>
  <c r="P5772" i="2" s="1"/>
  <c r="O5773" i="2"/>
  <c r="P5773" i="2" s="1"/>
  <c r="O5774" i="2"/>
  <c r="P5774" i="2" s="1"/>
  <c r="O5775" i="2"/>
  <c r="P5775" i="2" s="1"/>
  <c r="O5776" i="2"/>
  <c r="P5776" i="2" s="1"/>
  <c r="O5777" i="2"/>
  <c r="P5777" i="2" s="1"/>
  <c r="O5778" i="2"/>
  <c r="P5778" i="2" s="1"/>
  <c r="O5779" i="2"/>
  <c r="P5779" i="2" s="1"/>
  <c r="O5780" i="2"/>
  <c r="P5780" i="2" s="1"/>
  <c r="O5781" i="2"/>
  <c r="P5781" i="2" s="1"/>
  <c r="O5782" i="2"/>
  <c r="P5782" i="2" s="1"/>
  <c r="O5783" i="2"/>
  <c r="P5783" i="2" s="1"/>
  <c r="O5784" i="2"/>
  <c r="P5784" i="2" s="1"/>
  <c r="O5785" i="2"/>
  <c r="P5785" i="2" s="1"/>
  <c r="O5786" i="2"/>
  <c r="P5786" i="2" s="1"/>
  <c r="O5787" i="2"/>
  <c r="P5787" i="2" s="1"/>
  <c r="O5788" i="2"/>
  <c r="P5788" i="2" s="1"/>
  <c r="O5789" i="2"/>
  <c r="P5789" i="2" s="1"/>
  <c r="O5790" i="2"/>
  <c r="P5790" i="2" s="1"/>
  <c r="O5791" i="2"/>
  <c r="P5791" i="2" s="1"/>
  <c r="O5792" i="2"/>
  <c r="P5792" i="2" s="1"/>
  <c r="O5793" i="2"/>
  <c r="P5793" i="2" s="1"/>
  <c r="O5794" i="2"/>
  <c r="P5794" i="2" s="1"/>
  <c r="O5795" i="2"/>
  <c r="P5795" i="2" s="1"/>
  <c r="O5796" i="2"/>
  <c r="P5796" i="2" s="1"/>
  <c r="O5797" i="2"/>
  <c r="P5797" i="2" s="1"/>
  <c r="O5798" i="2"/>
  <c r="P5798" i="2" s="1"/>
  <c r="O5799" i="2"/>
  <c r="P5799" i="2" s="1"/>
  <c r="O5800" i="2"/>
  <c r="P5800" i="2" s="1"/>
  <c r="O5801" i="2"/>
  <c r="P5801" i="2" s="1"/>
  <c r="O5802" i="2"/>
  <c r="P5802" i="2" s="1"/>
  <c r="O5803" i="2"/>
  <c r="P5803" i="2" s="1"/>
  <c r="O5804" i="2"/>
  <c r="P5804" i="2" s="1"/>
  <c r="O5805" i="2"/>
  <c r="P5805" i="2" s="1"/>
  <c r="O5806" i="2"/>
  <c r="P5806" i="2" s="1"/>
  <c r="O5807" i="2"/>
  <c r="P5807" i="2" s="1"/>
  <c r="O5808" i="2"/>
  <c r="P5808" i="2" s="1"/>
  <c r="O5809" i="2"/>
  <c r="P5809" i="2" s="1"/>
  <c r="O5810" i="2"/>
  <c r="P5810" i="2" s="1"/>
  <c r="O5811" i="2"/>
  <c r="P5811" i="2" s="1"/>
  <c r="O5812" i="2"/>
  <c r="P5812" i="2" s="1"/>
  <c r="O5813" i="2"/>
  <c r="P5813" i="2" s="1"/>
  <c r="O5814" i="2"/>
  <c r="P5814" i="2" s="1"/>
  <c r="O5815" i="2"/>
  <c r="P5815" i="2" s="1"/>
  <c r="O5816" i="2"/>
  <c r="P5816" i="2" s="1"/>
  <c r="O5817" i="2"/>
  <c r="P5817" i="2" s="1"/>
  <c r="O5818" i="2"/>
  <c r="P5818" i="2" s="1"/>
  <c r="O5819" i="2"/>
  <c r="P5819" i="2" s="1"/>
  <c r="O5820" i="2"/>
  <c r="P5820" i="2" s="1"/>
  <c r="O5821" i="2"/>
  <c r="P5821" i="2" s="1"/>
  <c r="O5822" i="2"/>
  <c r="P5822" i="2" s="1"/>
  <c r="O5823" i="2"/>
  <c r="P5823" i="2" s="1"/>
  <c r="O5824" i="2"/>
  <c r="P5824" i="2" s="1"/>
  <c r="O5825" i="2"/>
  <c r="P5825" i="2" s="1"/>
  <c r="O5826" i="2"/>
  <c r="P5826" i="2" s="1"/>
  <c r="O5827" i="2"/>
  <c r="P5827" i="2" s="1"/>
  <c r="O5828" i="2"/>
  <c r="P5828" i="2" s="1"/>
  <c r="O5829" i="2"/>
  <c r="P5829" i="2" s="1"/>
  <c r="O5830" i="2"/>
  <c r="P5830" i="2" s="1"/>
  <c r="O5831" i="2"/>
  <c r="P5831" i="2" s="1"/>
  <c r="O5832" i="2"/>
  <c r="P5832" i="2" s="1"/>
  <c r="O5833" i="2"/>
  <c r="P5833" i="2" s="1"/>
  <c r="O5834" i="2"/>
  <c r="P5834" i="2" s="1"/>
  <c r="O5835" i="2"/>
  <c r="P5835" i="2" s="1"/>
  <c r="O5836" i="2"/>
  <c r="P5836" i="2" s="1"/>
  <c r="O5837" i="2"/>
  <c r="P5837" i="2" s="1"/>
  <c r="O5838" i="2"/>
  <c r="P5838" i="2" s="1"/>
  <c r="O5839" i="2"/>
  <c r="P5839" i="2" s="1"/>
  <c r="O5840" i="2"/>
  <c r="P5840" i="2" s="1"/>
  <c r="O5841" i="2"/>
  <c r="P5841" i="2" s="1"/>
  <c r="O5842" i="2"/>
  <c r="P5842" i="2" s="1"/>
  <c r="O5843" i="2"/>
  <c r="P5843" i="2" s="1"/>
  <c r="O5844" i="2"/>
  <c r="P5844" i="2" s="1"/>
  <c r="O5845" i="2"/>
  <c r="P5845" i="2" s="1"/>
  <c r="O5846" i="2"/>
  <c r="P5846" i="2" s="1"/>
  <c r="O5847" i="2"/>
  <c r="P5847" i="2" s="1"/>
  <c r="O5848" i="2"/>
  <c r="P5848" i="2" s="1"/>
  <c r="O5849" i="2"/>
  <c r="P5849" i="2" s="1"/>
  <c r="O5850" i="2"/>
  <c r="P5850" i="2" s="1"/>
  <c r="O5851" i="2"/>
  <c r="P5851" i="2" s="1"/>
  <c r="O5852" i="2"/>
  <c r="P5852" i="2" s="1"/>
  <c r="O5853" i="2"/>
  <c r="P5853" i="2" s="1"/>
  <c r="O5854" i="2"/>
  <c r="P5854" i="2" s="1"/>
  <c r="O5855" i="2"/>
  <c r="P5855" i="2" s="1"/>
  <c r="O5856" i="2"/>
  <c r="P5856" i="2" s="1"/>
  <c r="O5857" i="2"/>
  <c r="P5857" i="2" s="1"/>
  <c r="O5858" i="2"/>
  <c r="P5858" i="2" s="1"/>
  <c r="O5859" i="2"/>
  <c r="P5859" i="2" s="1"/>
  <c r="O5860" i="2"/>
  <c r="P5860" i="2" s="1"/>
  <c r="O5861" i="2"/>
  <c r="P5861" i="2" s="1"/>
  <c r="O5862" i="2"/>
  <c r="P5862" i="2" s="1"/>
  <c r="O5863" i="2"/>
  <c r="P5863" i="2" s="1"/>
  <c r="O5864" i="2"/>
  <c r="P5864" i="2" s="1"/>
  <c r="O5865" i="2"/>
  <c r="P5865" i="2" s="1"/>
  <c r="O5866" i="2"/>
  <c r="P5866" i="2" s="1"/>
  <c r="O5867" i="2"/>
  <c r="P5867" i="2" s="1"/>
  <c r="O5868" i="2"/>
  <c r="P5868" i="2" s="1"/>
  <c r="O5869" i="2"/>
  <c r="P5869" i="2" s="1"/>
  <c r="O5870" i="2"/>
  <c r="P5870" i="2" s="1"/>
  <c r="O5871" i="2"/>
  <c r="P5871" i="2" s="1"/>
  <c r="O5872" i="2"/>
  <c r="P5872" i="2" s="1"/>
  <c r="O5873" i="2"/>
  <c r="P5873" i="2" s="1"/>
  <c r="O5874" i="2"/>
  <c r="P5874" i="2" s="1"/>
  <c r="O5875" i="2"/>
  <c r="P5875" i="2" s="1"/>
  <c r="O5876" i="2"/>
  <c r="P5876" i="2" s="1"/>
  <c r="O5877" i="2"/>
  <c r="P5877" i="2" s="1"/>
  <c r="O5878" i="2"/>
  <c r="P5878" i="2" s="1"/>
  <c r="O5879" i="2"/>
  <c r="P5879" i="2" s="1"/>
  <c r="O5880" i="2"/>
  <c r="P5880" i="2" s="1"/>
  <c r="O5881" i="2"/>
  <c r="P5881" i="2" s="1"/>
  <c r="O5882" i="2"/>
  <c r="P5882" i="2" s="1"/>
  <c r="O5883" i="2"/>
  <c r="P5883" i="2" s="1"/>
  <c r="O5884" i="2"/>
  <c r="P5884" i="2" s="1"/>
  <c r="O5885" i="2"/>
  <c r="P5885" i="2" s="1"/>
  <c r="O5886" i="2"/>
  <c r="P5886" i="2" s="1"/>
  <c r="O5887" i="2"/>
  <c r="P5887" i="2" s="1"/>
  <c r="O5888" i="2"/>
  <c r="P5888" i="2" s="1"/>
  <c r="O5889" i="2"/>
  <c r="P5889" i="2" s="1"/>
  <c r="O5890" i="2"/>
  <c r="P5890" i="2" s="1"/>
  <c r="O5891" i="2"/>
  <c r="P5891" i="2" s="1"/>
  <c r="O5892" i="2"/>
  <c r="P5892" i="2" s="1"/>
  <c r="O5893" i="2"/>
  <c r="P5893" i="2" s="1"/>
  <c r="O5894" i="2"/>
  <c r="P5894" i="2" s="1"/>
  <c r="O5895" i="2"/>
  <c r="P5895" i="2" s="1"/>
  <c r="O5896" i="2"/>
  <c r="P5896" i="2" s="1"/>
  <c r="O5897" i="2"/>
  <c r="P5897" i="2" s="1"/>
  <c r="O5898" i="2"/>
  <c r="P5898" i="2" s="1"/>
  <c r="O5899" i="2"/>
  <c r="P5899" i="2" s="1"/>
  <c r="O5900" i="2"/>
  <c r="P5900" i="2" s="1"/>
  <c r="O5901" i="2"/>
  <c r="P5901" i="2" s="1"/>
  <c r="O5902" i="2"/>
  <c r="P5902" i="2" s="1"/>
  <c r="O5903" i="2"/>
  <c r="P5903" i="2" s="1"/>
  <c r="O5904" i="2"/>
  <c r="P5904" i="2" s="1"/>
  <c r="O5905" i="2"/>
  <c r="P5905" i="2" s="1"/>
  <c r="O5906" i="2"/>
  <c r="P5906" i="2" s="1"/>
  <c r="O5907" i="2"/>
  <c r="P5907" i="2" s="1"/>
  <c r="O5908" i="2"/>
  <c r="P5908" i="2" s="1"/>
  <c r="O5909" i="2"/>
  <c r="P5909" i="2" s="1"/>
  <c r="O5910" i="2"/>
  <c r="P5910" i="2" s="1"/>
  <c r="O5911" i="2"/>
  <c r="P5911" i="2" s="1"/>
  <c r="O5912" i="2"/>
  <c r="P5912" i="2" s="1"/>
  <c r="O5913" i="2"/>
  <c r="P5913" i="2" s="1"/>
  <c r="O5914" i="2"/>
  <c r="P5914" i="2" s="1"/>
  <c r="O5915" i="2"/>
  <c r="P5915" i="2" s="1"/>
  <c r="O5916" i="2"/>
  <c r="P5916" i="2" s="1"/>
  <c r="O5917" i="2"/>
  <c r="P5917" i="2" s="1"/>
  <c r="O5918" i="2"/>
  <c r="P5918" i="2" s="1"/>
  <c r="O5919" i="2"/>
  <c r="P5919" i="2" s="1"/>
  <c r="O5920" i="2"/>
  <c r="P5920" i="2" s="1"/>
  <c r="O5921" i="2"/>
  <c r="P5921" i="2" s="1"/>
  <c r="O5922" i="2"/>
  <c r="P5922" i="2" s="1"/>
  <c r="O5923" i="2"/>
  <c r="P5923" i="2" s="1"/>
  <c r="O5924" i="2"/>
  <c r="P5924" i="2" s="1"/>
  <c r="O5925" i="2"/>
  <c r="P5925" i="2" s="1"/>
  <c r="O5926" i="2"/>
  <c r="P5926" i="2" s="1"/>
  <c r="O5927" i="2"/>
  <c r="P5927" i="2" s="1"/>
  <c r="O5928" i="2"/>
  <c r="P5928" i="2" s="1"/>
  <c r="O5929" i="2"/>
  <c r="P5929" i="2" s="1"/>
  <c r="O5930" i="2"/>
  <c r="P5930" i="2" s="1"/>
  <c r="O5931" i="2"/>
  <c r="P5931" i="2" s="1"/>
  <c r="O5932" i="2"/>
  <c r="P5932" i="2" s="1"/>
  <c r="O5933" i="2"/>
  <c r="P5933" i="2" s="1"/>
  <c r="O5934" i="2"/>
  <c r="P5934" i="2" s="1"/>
  <c r="O5935" i="2"/>
  <c r="P5935" i="2" s="1"/>
  <c r="O5936" i="2"/>
  <c r="P5936" i="2" s="1"/>
  <c r="O5937" i="2"/>
  <c r="P5937" i="2" s="1"/>
  <c r="O5938" i="2"/>
  <c r="P5938" i="2" s="1"/>
  <c r="O5939" i="2"/>
  <c r="P5939" i="2" s="1"/>
  <c r="O5940" i="2"/>
  <c r="P5940" i="2" s="1"/>
  <c r="O5941" i="2"/>
  <c r="P5941" i="2" s="1"/>
  <c r="O5942" i="2"/>
  <c r="P5942" i="2" s="1"/>
  <c r="O5943" i="2"/>
  <c r="P5943" i="2" s="1"/>
  <c r="O5944" i="2"/>
  <c r="P5944" i="2" s="1"/>
  <c r="O5945" i="2"/>
  <c r="P5945" i="2" s="1"/>
  <c r="O5946" i="2"/>
  <c r="P5946" i="2" s="1"/>
  <c r="O5947" i="2"/>
  <c r="P5947" i="2" s="1"/>
  <c r="O5948" i="2"/>
  <c r="P5948" i="2" s="1"/>
  <c r="O5949" i="2"/>
  <c r="P5949" i="2" s="1"/>
  <c r="O5950" i="2"/>
  <c r="P5950" i="2" s="1"/>
  <c r="O5951" i="2"/>
  <c r="P5951" i="2" s="1"/>
  <c r="O5952" i="2"/>
  <c r="P5952" i="2" s="1"/>
  <c r="O5953" i="2"/>
  <c r="P5953" i="2" s="1"/>
  <c r="O5954" i="2"/>
  <c r="P5954" i="2" s="1"/>
  <c r="O5955" i="2"/>
  <c r="P5955" i="2" s="1"/>
  <c r="O5956" i="2"/>
  <c r="P5956" i="2" s="1"/>
  <c r="O5957" i="2"/>
  <c r="P5957" i="2" s="1"/>
  <c r="O5958" i="2"/>
  <c r="P5958" i="2" s="1"/>
  <c r="O5959" i="2"/>
  <c r="P5959" i="2" s="1"/>
  <c r="O5960" i="2"/>
  <c r="P5960" i="2" s="1"/>
  <c r="O5961" i="2"/>
  <c r="P5961" i="2" s="1"/>
  <c r="O5962" i="2"/>
  <c r="P5962" i="2" s="1"/>
  <c r="O5963" i="2"/>
  <c r="P5963" i="2" s="1"/>
  <c r="O5964" i="2"/>
  <c r="P5964" i="2" s="1"/>
  <c r="O5965" i="2"/>
  <c r="P5965" i="2" s="1"/>
  <c r="O5966" i="2"/>
  <c r="P5966" i="2" s="1"/>
  <c r="O5967" i="2"/>
  <c r="P5967" i="2" s="1"/>
  <c r="O5968" i="2"/>
  <c r="P5968" i="2" s="1"/>
  <c r="O5969" i="2"/>
  <c r="P5969" i="2" s="1"/>
  <c r="O5970" i="2"/>
  <c r="P5970" i="2" s="1"/>
  <c r="O5971" i="2"/>
  <c r="P5971" i="2" s="1"/>
  <c r="O5972" i="2"/>
  <c r="P5972" i="2" s="1"/>
  <c r="O5973" i="2"/>
  <c r="P5973" i="2" s="1"/>
  <c r="O5974" i="2"/>
  <c r="P5974" i="2" s="1"/>
  <c r="O5975" i="2"/>
  <c r="P5975" i="2" s="1"/>
  <c r="O5976" i="2"/>
  <c r="P5976" i="2" s="1"/>
  <c r="O5977" i="2"/>
  <c r="P5977" i="2" s="1"/>
  <c r="O5978" i="2"/>
  <c r="P5978" i="2" s="1"/>
  <c r="O5979" i="2"/>
  <c r="P5979" i="2" s="1"/>
  <c r="O5980" i="2"/>
  <c r="P5980" i="2" s="1"/>
  <c r="O5981" i="2"/>
  <c r="P5981" i="2" s="1"/>
  <c r="O5982" i="2"/>
  <c r="P5982" i="2" s="1"/>
  <c r="O5983" i="2"/>
  <c r="P5983" i="2" s="1"/>
  <c r="O5984" i="2"/>
  <c r="P5984" i="2" s="1"/>
  <c r="O5985" i="2"/>
  <c r="P5985" i="2" s="1"/>
  <c r="O5986" i="2"/>
  <c r="P5986" i="2" s="1"/>
  <c r="O5987" i="2"/>
  <c r="P5987" i="2" s="1"/>
  <c r="O5988" i="2"/>
  <c r="P5988" i="2" s="1"/>
  <c r="O5989" i="2"/>
  <c r="P5989" i="2" s="1"/>
  <c r="O5990" i="2"/>
  <c r="P5990" i="2" s="1"/>
  <c r="O5991" i="2"/>
  <c r="P5991" i="2" s="1"/>
  <c r="O5992" i="2"/>
  <c r="P5992" i="2" s="1"/>
  <c r="O5993" i="2"/>
  <c r="P5993" i="2" s="1"/>
  <c r="O5994" i="2"/>
  <c r="P5994" i="2" s="1"/>
  <c r="O5995" i="2"/>
  <c r="P5995" i="2" s="1"/>
  <c r="O5996" i="2"/>
  <c r="P5996" i="2" s="1"/>
  <c r="O5997" i="2"/>
  <c r="P5997" i="2" s="1"/>
  <c r="O5998" i="2"/>
  <c r="P5998" i="2" s="1"/>
  <c r="O5999" i="2"/>
  <c r="P5999" i="2" s="1"/>
  <c r="O6000" i="2"/>
  <c r="P6000" i="2" s="1"/>
  <c r="O6001" i="2"/>
  <c r="P6001" i="2" s="1"/>
  <c r="O6002" i="2"/>
  <c r="P6002" i="2" s="1"/>
  <c r="O6003" i="2"/>
  <c r="P6003" i="2" s="1"/>
  <c r="O6004" i="2"/>
  <c r="P6004" i="2" s="1"/>
  <c r="O6005" i="2"/>
  <c r="P6005" i="2" s="1"/>
  <c r="O6006" i="2"/>
  <c r="P6006" i="2" s="1"/>
  <c r="O6007" i="2"/>
  <c r="P6007" i="2" s="1"/>
  <c r="O6008" i="2"/>
  <c r="P6008" i="2" s="1"/>
  <c r="O6009" i="2"/>
  <c r="P6009" i="2" s="1"/>
  <c r="O6010" i="2"/>
  <c r="P6010" i="2" s="1"/>
  <c r="O6011" i="2"/>
  <c r="P6011" i="2" s="1"/>
  <c r="O6012" i="2"/>
  <c r="P6012" i="2" s="1"/>
  <c r="O6013" i="2"/>
  <c r="P6013" i="2" s="1"/>
  <c r="O6014" i="2"/>
  <c r="P6014" i="2" s="1"/>
  <c r="O6015" i="2"/>
  <c r="P6015" i="2" s="1"/>
  <c r="O6016" i="2"/>
  <c r="P6016" i="2" s="1"/>
  <c r="O6017" i="2"/>
  <c r="P6017" i="2" s="1"/>
  <c r="O6018" i="2"/>
  <c r="P6018" i="2" s="1"/>
  <c r="O6019" i="2"/>
  <c r="P6019" i="2" s="1"/>
  <c r="O6020" i="2"/>
  <c r="P6020" i="2" s="1"/>
  <c r="O6021" i="2"/>
  <c r="P6021" i="2" s="1"/>
  <c r="O6022" i="2"/>
  <c r="P6022" i="2" s="1"/>
  <c r="O6023" i="2"/>
  <c r="P6023" i="2" s="1"/>
  <c r="O6024" i="2"/>
  <c r="P6024" i="2" s="1"/>
  <c r="O6025" i="2"/>
  <c r="P6025" i="2" s="1"/>
  <c r="O6026" i="2"/>
  <c r="P6026" i="2" s="1"/>
  <c r="O6027" i="2"/>
  <c r="P6027" i="2" s="1"/>
  <c r="O6028" i="2"/>
  <c r="P6028" i="2" s="1"/>
  <c r="O6029" i="2"/>
  <c r="P6029" i="2" s="1"/>
  <c r="O6030" i="2"/>
  <c r="P6030" i="2" s="1"/>
  <c r="O6031" i="2"/>
  <c r="P6031" i="2" s="1"/>
  <c r="O6032" i="2"/>
  <c r="P6032" i="2" s="1"/>
  <c r="O6033" i="2"/>
  <c r="P6033" i="2" s="1"/>
  <c r="O6034" i="2"/>
  <c r="P6034" i="2" s="1"/>
  <c r="O6035" i="2"/>
  <c r="P6035" i="2" s="1"/>
  <c r="O6036" i="2"/>
  <c r="P6036" i="2" s="1"/>
  <c r="O6037" i="2"/>
  <c r="P6037" i="2" s="1"/>
  <c r="O6038" i="2"/>
  <c r="P6038" i="2" s="1"/>
  <c r="O6039" i="2"/>
  <c r="P6039" i="2" s="1"/>
  <c r="O6040" i="2"/>
  <c r="P6040" i="2" s="1"/>
  <c r="O6041" i="2"/>
  <c r="P6041" i="2" s="1"/>
  <c r="O6042" i="2"/>
  <c r="P6042" i="2" s="1"/>
  <c r="O6043" i="2"/>
  <c r="P6043" i="2" s="1"/>
  <c r="O6044" i="2"/>
  <c r="P6044" i="2" s="1"/>
  <c r="O6045" i="2"/>
  <c r="P6045" i="2" s="1"/>
  <c r="O6046" i="2"/>
  <c r="P6046" i="2" s="1"/>
  <c r="O6047" i="2"/>
  <c r="P6047" i="2" s="1"/>
  <c r="O6048" i="2"/>
  <c r="P6048" i="2" s="1"/>
  <c r="O6049" i="2"/>
  <c r="P6049" i="2" s="1"/>
  <c r="O6050" i="2"/>
  <c r="P6050" i="2" s="1"/>
  <c r="O6051" i="2"/>
  <c r="P6051" i="2" s="1"/>
  <c r="O6052" i="2"/>
  <c r="P6052" i="2" s="1"/>
  <c r="O6053" i="2"/>
  <c r="P6053" i="2" s="1"/>
  <c r="O6054" i="2"/>
  <c r="P6054" i="2" s="1"/>
  <c r="O6055" i="2"/>
  <c r="P6055" i="2" s="1"/>
  <c r="O6056" i="2"/>
  <c r="P6056" i="2" s="1"/>
  <c r="O6057" i="2"/>
  <c r="P6057" i="2" s="1"/>
  <c r="O6058" i="2"/>
  <c r="P6058" i="2" s="1"/>
  <c r="O6059" i="2"/>
  <c r="P6059" i="2" s="1"/>
  <c r="O6060" i="2"/>
  <c r="P6060" i="2" s="1"/>
  <c r="O6061" i="2"/>
  <c r="P6061" i="2" s="1"/>
  <c r="O6062" i="2"/>
  <c r="P6062" i="2" s="1"/>
  <c r="O6063" i="2"/>
  <c r="P6063" i="2" s="1"/>
  <c r="O6064" i="2"/>
  <c r="P6064" i="2" s="1"/>
  <c r="O6065" i="2"/>
  <c r="P6065" i="2" s="1"/>
  <c r="O6066" i="2"/>
  <c r="P6066" i="2" s="1"/>
  <c r="O6067" i="2"/>
  <c r="P6067" i="2" s="1"/>
  <c r="O6068" i="2"/>
  <c r="P6068" i="2" s="1"/>
  <c r="O6069" i="2"/>
  <c r="P6069" i="2" s="1"/>
  <c r="O6070" i="2"/>
  <c r="P6070" i="2" s="1"/>
  <c r="O6071" i="2"/>
  <c r="P6071" i="2" s="1"/>
  <c r="O6072" i="2"/>
  <c r="P6072" i="2" s="1"/>
  <c r="O6073" i="2"/>
  <c r="P6073" i="2" s="1"/>
  <c r="O6074" i="2"/>
  <c r="P6074" i="2" s="1"/>
  <c r="O6075" i="2"/>
  <c r="P6075" i="2" s="1"/>
  <c r="O6076" i="2"/>
  <c r="P6076" i="2" s="1"/>
  <c r="O6077" i="2"/>
  <c r="P6077" i="2" s="1"/>
  <c r="O6078" i="2"/>
  <c r="P6078" i="2" s="1"/>
  <c r="O6079" i="2"/>
  <c r="P6079" i="2" s="1"/>
  <c r="O6080" i="2"/>
  <c r="P6080" i="2" s="1"/>
  <c r="O6081" i="2"/>
  <c r="P6081" i="2" s="1"/>
  <c r="O6082" i="2"/>
  <c r="P6082" i="2" s="1"/>
  <c r="O6083" i="2"/>
  <c r="P6083" i="2" s="1"/>
  <c r="O6084" i="2"/>
  <c r="P6084" i="2" s="1"/>
  <c r="O6085" i="2"/>
  <c r="P6085" i="2" s="1"/>
  <c r="O6086" i="2"/>
  <c r="P6086" i="2" s="1"/>
  <c r="O6087" i="2"/>
  <c r="P6087" i="2" s="1"/>
  <c r="O6088" i="2"/>
  <c r="P6088" i="2" s="1"/>
  <c r="O6089" i="2"/>
  <c r="P6089" i="2" s="1"/>
  <c r="O6090" i="2"/>
  <c r="P6090" i="2" s="1"/>
  <c r="O6091" i="2"/>
  <c r="P6091" i="2" s="1"/>
  <c r="O6092" i="2"/>
  <c r="P6092" i="2" s="1"/>
  <c r="O6093" i="2"/>
  <c r="P6093" i="2" s="1"/>
  <c r="O6094" i="2"/>
  <c r="P6094" i="2" s="1"/>
  <c r="O6095" i="2"/>
  <c r="P6095" i="2" s="1"/>
  <c r="O6096" i="2"/>
  <c r="P6096" i="2" s="1"/>
  <c r="O6097" i="2"/>
  <c r="P6097" i="2" s="1"/>
  <c r="O6098" i="2"/>
  <c r="P6098" i="2" s="1"/>
  <c r="O6099" i="2"/>
  <c r="P6099" i="2" s="1"/>
  <c r="O6100" i="2"/>
  <c r="P6100" i="2" s="1"/>
  <c r="O6101" i="2"/>
  <c r="P6101" i="2" s="1"/>
  <c r="O6102" i="2"/>
  <c r="P6102" i="2" s="1"/>
  <c r="O6103" i="2"/>
  <c r="P6103" i="2" s="1"/>
  <c r="O6104" i="2"/>
  <c r="P6104" i="2" s="1"/>
  <c r="O6105" i="2"/>
  <c r="P6105" i="2" s="1"/>
  <c r="O6106" i="2"/>
  <c r="P6106" i="2" s="1"/>
  <c r="O6107" i="2"/>
  <c r="P6107" i="2" s="1"/>
  <c r="O6108" i="2"/>
  <c r="P6108" i="2" s="1"/>
  <c r="O6109" i="2"/>
  <c r="P6109" i="2" s="1"/>
  <c r="O6110" i="2"/>
  <c r="P6110" i="2" s="1"/>
  <c r="O6111" i="2"/>
  <c r="P6111" i="2" s="1"/>
  <c r="O6112" i="2"/>
  <c r="P6112" i="2" s="1"/>
  <c r="O6113" i="2"/>
  <c r="P6113" i="2" s="1"/>
  <c r="O6114" i="2"/>
  <c r="P6114" i="2" s="1"/>
  <c r="O6115" i="2"/>
  <c r="P6115" i="2" s="1"/>
  <c r="O6116" i="2"/>
  <c r="P6116" i="2" s="1"/>
  <c r="O6117" i="2"/>
  <c r="P6117" i="2" s="1"/>
  <c r="O6118" i="2"/>
  <c r="P6118" i="2" s="1"/>
  <c r="O6119" i="2"/>
  <c r="P6119" i="2" s="1"/>
  <c r="O6120" i="2"/>
  <c r="P6120" i="2" s="1"/>
  <c r="O6121" i="2"/>
  <c r="P6121" i="2" s="1"/>
  <c r="O6122" i="2"/>
  <c r="P6122" i="2" s="1"/>
  <c r="O6123" i="2"/>
  <c r="P6123" i="2" s="1"/>
  <c r="O6124" i="2"/>
  <c r="P6124" i="2" s="1"/>
  <c r="O6125" i="2"/>
  <c r="P6125" i="2" s="1"/>
  <c r="O6126" i="2"/>
  <c r="P6126" i="2" s="1"/>
  <c r="O6127" i="2"/>
  <c r="P6127" i="2" s="1"/>
  <c r="O6128" i="2"/>
  <c r="P6128" i="2" s="1"/>
  <c r="O6129" i="2"/>
  <c r="P6129" i="2" s="1"/>
  <c r="O6130" i="2"/>
  <c r="P6130" i="2" s="1"/>
  <c r="O6131" i="2"/>
  <c r="P6131" i="2" s="1"/>
  <c r="O6132" i="2"/>
  <c r="P6132" i="2" s="1"/>
  <c r="O6133" i="2"/>
  <c r="P6133" i="2" s="1"/>
  <c r="O6134" i="2"/>
  <c r="P6134" i="2" s="1"/>
  <c r="O6135" i="2"/>
  <c r="P6135" i="2" s="1"/>
  <c r="O6136" i="2"/>
  <c r="P6136" i="2" s="1"/>
  <c r="O6137" i="2"/>
  <c r="P6137" i="2" s="1"/>
  <c r="O6138" i="2"/>
  <c r="P6138" i="2" s="1"/>
  <c r="O6139" i="2"/>
  <c r="P6139" i="2" s="1"/>
  <c r="O6140" i="2"/>
  <c r="P6140" i="2" s="1"/>
  <c r="O6141" i="2"/>
  <c r="P6141" i="2" s="1"/>
  <c r="O6142" i="2"/>
  <c r="P6142" i="2" s="1"/>
  <c r="O6143" i="2"/>
  <c r="P6143" i="2" s="1"/>
  <c r="O6144" i="2"/>
  <c r="P6144" i="2" s="1"/>
  <c r="O6145" i="2"/>
  <c r="P6145" i="2" s="1"/>
  <c r="O6146" i="2"/>
  <c r="P6146" i="2" s="1"/>
  <c r="O6147" i="2"/>
  <c r="P6147" i="2" s="1"/>
  <c r="O6148" i="2"/>
  <c r="P6148" i="2" s="1"/>
  <c r="O6149" i="2"/>
  <c r="P6149" i="2" s="1"/>
  <c r="O6150" i="2"/>
  <c r="P6150" i="2" s="1"/>
  <c r="O6151" i="2"/>
  <c r="P6151" i="2" s="1"/>
  <c r="O6152" i="2"/>
  <c r="P6152" i="2" s="1"/>
  <c r="O6153" i="2"/>
  <c r="P6153" i="2" s="1"/>
  <c r="O6154" i="2"/>
  <c r="P6154" i="2" s="1"/>
  <c r="O6155" i="2"/>
  <c r="P6155" i="2" s="1"/>
  <c r="O6156" i="2"/>
  <c r="P6156" i="2" s="1"/>
  <c r="O6157" i="2"/>
  <c r="P6157" i="2" s="1"/>
  <c r="O6158" i="2"/>
  <c r="P6158" i="2" s="1"/>
  <c r="O6159" i="2"/>
  <c r="P6159" i="2" s="1"/>
  <c r="O6160" i="2"/>
  <c r="P6160" i="2" s="1"/>
  <c r="O6161" i="2"/>
  <c r="P6161" i="2" s="1"/>
  <c r="O6162" i="2"/>
  <c r="P6162" i="2" s="1"/>
  <c r="O6163" i="2"/>
  <c r="P6163" i="2" s="1"/>
  <c r="O6164" i="2"/>
  <c r="P6164" i="2" s="1"/>
  <c r="O6165" i="2"/>
  <c r="P6165" i="2" s="1"/>
  <c r="O6166" i="2"/>
  <c r="P6166" i="2" s="1"/>
  <c r="O6167" i="2"/>
  <c r="P6167" i="2" s="1"/>
  <c r="O6168" i="2"/>
  <c r="P6168" i="2" s="1"/>
  <c r="O6169" i="2"/>
  <c r="P6169" i="2" s="1"/>
  <c r="O6170" i="2"/>
  <c r="P6170" i="2" s="1"/>
  <c r="O6171" i="2"/>
  <c r="P6171" i="2" s="1"/>
  <c r="O6172" i="2"/>
  <c r="P6172" i="2" s="1"/>
  <c r="O6173" i="2"/>
  <c r="P6173" i="2" s="1"/>
  <c r="O6174" i="2"/>
  <c r="P6174" i="2" s="1"/>
  <c r="O6175" i="2"/>
  <c r="P6175" i="2" s="1"/>
  <c r="O6176" i="2"/>
  <c r="P6176" i="2" s="1"/>
  <c r="O6177" i="2"/>
  <c r="P6177" i="2" s="1"/>
  <c r="O6178" i="2"/>
  <c r="P6178" i="2" s="1"/>
  <c r="O6179" i="2"/>
  <c r="P6179" i="2" s="1"/>
  <c r="O6180" i="2"/>
  <c r="P6180" i="2" s="1"/>
  <c r="O6181" i="2"/>
  <c r="P6181" i="2" s="1"/>
  <c r="O6182" i="2"/>
  <c r="P6182" i="2" s="1"/>
  <c r="O6183" i="2"/>
  <c r="P6183" i="2" s="1"/>
  <c r="O6184" i="2"/>
  <c r="P6184" i="2" s="1"/>
  <c r="O6185" i="2"/>
  <c r="P6185" i="2" s="1"/>
  <c r="O6186" i="2"/>
  <c r="P6186" i="2" s="1"/>
  <c r="O6187" i="2"/>
  <c r="P6187" i="2" s="1"/>
  <c r="O6188" i="2"/>
  <c r="P6188" i="2" s="1"/>
  <c r="O6189" i="2"/>
  <c r="P6189" i="2" s="1"/>
  <c r="O6190" i="2"/>
  <c r="P6190" i="2" s="1"/>
  <c r="O6191" i="2"/>
  <c r="P6191" i="2" s="1"/>
  <c r="O6192" i="2"/>
  <c r="P6192" i="2" s="1"/>
  <c r="O6193" i="2"/>
  <c r="P6193" i="2" s="1"/>
  <c r="O6194" i="2"/>
  <c r="P6194" i="2" s="1"/>
  <c r="O6195" i="2"/>
  <c r="P6195" i="2" s="1"/>
  <c r="O6196" i="2"/>
  <c r="P6196" i="2" s="1"/>
  <c r="O6197" i="2"/>
  <c r="P6197" i="2" s="1"/>
  <c r="O6198" i="2"/>
  <c r="P6198" i="2" s="1"/>
  <c r="O6199" i="2"/>
  <c r="P6199" i="2" s="1"/>
  <c r="O6200" i="2"/>
  <c r="P6200" i="2" s="1"/>
  <c r="O6201" i="2"/>
  <c r="P6201" i="2" s="1"/>
  <c r="O6202" i="2"/>
  <c r="P6202" i="2" s="1"/>
  <c r="O6203" i="2"/>
  <c r="P6203" i="2" s="1"/>
  <c r="O6204" i="2"/>
  <c r="P6204" i="2" s="1"/>
  <c r="O6205" i="2"/>
  <c r="P6205" i="2" s="1"/>
  <c r="O6206" i="2"/>
  <c r="P6206" i="2" s="1"/>
  <c r="O6207" i="2"/>
  <c r="P6207" i="2" s="1"/>
  <c r="O6208" i="2"/>
  <c r="P6208" i="2" s="1"/>
  <c r="O6209" i="2"/>
  <c r="P6209" i="2" s="1"/>
  <c r="O6210" i="2"/>
  <c r="P6210" i="2" s="1"/>
  <c r="O6211" i="2"/>
  <c r="P6211" i="2" s="1"/>
  <c r="O6212" i="2"/>
  <c r="P6212" i="2" s="1"/>
  <c r="O6213" i="2"/>
  <c r="P6213" i="2" s="1"/>
  <c r="O6214" i="2"/>
  <c r="P6214" i="2" s="1"/>
  <c r="O6215" i="2"/>
  <c r="P6215" i="2" s="1"/>
  <c r="O6216" i="2"/>
  <c r="P6216" i="2" s="1"/>
  <c r="O6217" i="2"/>
  <c r="P6217" i="2" s="1"/>
  <c r="O6218" i="2"/>
  <c r="P6218" i="2" s="1"/>
  <c r="O6219" i="2"/>
  <c r="P6219" i="2" s="1"/>
  <c r="O6220" i="2"/>
  <c r="P6220" i="2" s="1"/>
  <c r="O6221" i="2"/>
  <c r="P6221" i="2" s="1"/>
  <c r="O6222" i="2"/>
  <c r="P6222" i="2" s="1"/>
  <c r="O6223" i="2"/>
  <c r="P6223" i="2" s="1"/>
  <c r="O6224" i="2"/>
  <c r="P6224" i="2" s="1"/>
  <c r="O6225" i="2"/>
  <c r="P6225" i="2" s="1"/>
  <c r="O6226" i="2"/>
  <c r="P6226" i="2" s="1"/>
  <c r="O6227" i="2"/>
  <c r="P6227" i="2" s="1"/>
  <c r="O6228" i="2"/>
  <c r="P6228" i="2" s="1"/>
  <c r="O6229" i="2"/>
  <c r="P6229" i="2" s="1"/>
  <c r="O6230" i="2"/>
  <c r="P6230" i="2" s="1"/>
  <c r="O6231" i="2"/>
  <c r="P6231" i="2" s="1"/>
  <c r="O6232" i="2"/>
  <c r="P6232" i="2" s="1"/>
  <c r="O6233" i="2"/>
  <c r="P6233" i="2" s="1"/>
  <c r="O6234" i="2"/>
  <c r="P6234" i="2" s="1"/>
  <c r="O6235" i="2"/>
  <c r="P6235" i="2" s="1"/>
  <c r="O6236" i="2"/>
  <c r="P6236" i="2" s="1"/>
  <c r="O6237" i="2"/>
  <c r="P6237" i="2" s="1"/>
  <c r="O6238" i="2"/>
  <c r="P6238" i="2" s="1"/>
  <c r="O6239" i="2"/>
  <c r="P6239" i="2" s="1"/>
  <c r="O6240" i="2"/>
  <c r="P6240" i="2" s="1"/>
  <c r="O6241" i="2"/>
  <c r="P6241" i="2" s="1"/>
  <c r="O6242" i="2"/>
  <c r="P6242" i="2" s="1"/>
  <c r="O6243" i="2"/>
  <c r="P6243" i="2" s="1"/>
  <c r="O6244" i="2"/>
  <c r="P6244" i="2" s="1"/>
  <c r="O6245" i="2"/>
  <c r="P6245" i="2" s="1"/>
  <c r="O6246" i="2"/>
  <c r="P6246" i="2" s="1"/>
  <c r="O6247" i="2"/>
  <c r="P6247" i="2" s="1"/>
  <c r="O6248" i="2"/>
  <c r="P6248" i="2" s="1"/>
  <c r="O6249" i="2"/>
  <c r="P6249" i="2" s="1"/>
  <c r="O6250" i="2"/>
  <c r="P6250" i="2" s="1"/>
  <c r="O6251" i="2"/>
  <c r="P6251" i="2" s="1"/>
  <c r="O6252" i="2"/>
  <c r="P6252" i="2" s="1"/>
  <c r="O6253" i="2"/>
  <c r="P6253" i="2" s="1"/>
  <c r="O6254" i="2"/>
  <c r="P6254" i="2" s="1"/>
  <c r="O6255" i="2"/>
  <c r="P6255" i="2" s="1"/>
  <c r="O6256" i="2"/>
  <c r="P6256" i="2" s="1"/>
  <c r="O6257" i="2"/>
  <c r="P6257" i="2" s="1"/>
  <c r="O6258" i="2"/>
  <c r="P6258" i="2" s="1"/>
  <c r="O6259" i="2"/>
  <c r="P6259" i="2" s="1"/>
  <c r="O6260" i="2"/>
  <c r="P6260" i="2" s="1"/>
  <c r="O6261" i="2"/>
  <c r="P6261" i="2" s="1"/>
  <c r="O6262" i="2"/>
  <c r="P6262" i="2" s="1"/>
  <c r="O6263" i="2"/>
  <c r="P6263" i="2" s="1"/>
  <c r="O6264" i="2"/>
  <c r="P6264" i="2" s="1"/>
  <c r="O6265" i="2"/>
  <c r="P6265" i="2" s="1"/>
  <c r="O6266" i="2"/>
  <c r="P6266" i="2" s="1"/>
  <c r="O6267" i="2"/>
  <c r="P6267" i="2" s="1"/>
  <c r="O6268" i="2"/>
  <c r="P6268" i="2" s="1"/>
  <c r="O6269" i="2"/>
  <c r="P6269" i="2" s="1"/>
  <c r="O6270" i="2"/>
  <c r="P6270" i="2" s="1"/>
  <c r="O6271" i="2"/>
  <c r="P6271" i="2" s="1"/>
  <c r="O6272" i="2"/>
  <c r="P6272" i="2" s="1"/>
  <c r="O6273" i="2"/>
  <c r="P6273" i="2" s="1"/>
  <c r="O6274" i="2"/>
  <c r="P6274" i="2" s="1"/>
  <c r="O6275" i="2"/>
  <c r="P6275" i="2" s="1"/>
  <c r="O6276" i="2"/>
  <c r="P6276" i="2" s="1"/>
  <c r="O6277" i="2"/>
  <c r="P6277" i="2" s="1"/>
  <c r="O6278" i="2"/>
  <c r="P6278" i="2" s="1"/>
  <c r="O6279" i="2"/>
  <c r="P6279" i="2" s="1"/>
  <c r="O6280" i="2"/>
  <c r="P6280" i="2" s="1"/>
  <c r="O6281" i="2"/>
  <c r="P6281" i="2" s="1"/>
  <c r="O6282" i="2"/>
  <c r="P6282" i="2" s="1"/>
  <c r="O6283" i="2"/>
  <c r="P6283" i="2" s="1"/>
  <c r="O6284" i="2"/>
  <c r="P6284" i="2" s="1"/>
  <c r="O6285" i="2"/>
  <c r="P6285" i="2" s="1"/>
  <c r="O6286" i="2"/>
  <c r="P6286" i="2" s="1"/>
  <c r="O6287" i="2"/>
  <c r="P6287" i="2" s="1"/>
  <c r="O6288" i="2"/>
  <c r="P6288" i="2" s="1"/>
  <c r="O6289" i="2"/>
  <c r="P6289" i="2" s="1"/>
  <c r="O6290" i="2"/>
  <c r="P6290" i="2" s="1"/>
  <c r="O6291" i="2"/>
  <c r="P6291" i="2" s="1"/>
  <c r="O6292" i="2"/>
  <c r="P6292" i="2" s="1"/>
  <c r="O6293" i="2"/>
  <c r="P6293" i="2" s="1"/>
  <c r="O6294" i="2"/>
  <c r="P6294" i="2" s="1"/>
  <c r="O6295" i="2"/>
  <c r="P6295" i="2" s="1"/>
  <c r="O6296" i="2"/>
  <c r="P6296" i="2" s="1"/>
  <c r="O6297" i="2"/>
  <c r="P6297" i="2" s="1"/>
  <c r="O6298" i="2"/>
  <c r="P6298" i="2" s="1"/>
  <c r="O6299" i="2"/>
  <c r="P6299" i="2" s="1"/>
  <c r="O6300" i="2"/>
  <c r="P6300" i="2" s="1"/>
  <c r="O6301" i="2"/>
  <c r="P6301" i="2" s="1"/>
  <c r="O6302" i="2"/>
  <c r="P6302" i="2" s="1"/>
  <c r="O6303" i="2"/>
  <c r="P6303" i="2" s="1"/>
  <c r="O6304" i="2"/>
  <c r="P6304" i="2" s="1"/>
  <c r="O6305" i="2"/>
  <c r="P6305" i="2" s="1"/>
  <c r="O6306" i="2"/>
  <c r="P6306" i="2" s="1"/>
  <c r="O6307" i="2"/>
  <c r="P6307" i="2" s="1"/>
  <c r="O6308" i="2"/>
  <c r="P6308" i="2" s="1"/>
  <c r="O6309" i="2"/>
  <c r="P6309" i="2" s="1"/>
  <c r="O6310" i="2"/>
  <c r="P6310" i="2" s="1"/>
  <c r="O6311" i="2"/>
  <c r="P6311" i="2" s="1"/>
  <c r="O6312" i="2"/>
  <c r="P6312" i="2" s="1"/>
  <c r="O6313" i="2"/>
  <c r="P6313" i="2" s="1"/>
  <c r="O6314" i="2"/>
  <c r="P6314" i="2" s="1"/>
  <c r="O6315" i="2"/>
  <c r="P6315" i="2" s="1"/>
  <c r="O6316" i="2"/>
  <c r="P6316" i="2" s="1"/>
  <c r="O6317" i="2"/>
  <c r="P6317" i="2" s="1"/>
  <c r="O6318" i="2"/>
  <c r="P6318" i="2" s="1"/>
  <c r="O6319" i="2"/>
  <c r="P6319" i="2" s="1"/>
  <c r="O6320" i="2"/>
  <c r="P6320" i="2" s="1"/>
  <c r="O6321" i="2"/>
  <c r="P6321" i="2" s="1"/>
  <c r="O6322" i="2"/>
  <c r="P6322" i="2" s="1"/>
  <c r="O6323" i="2"/>
  <c r="P6323" i="2" s="1"/>
  <c r="O6324" i="2"/>
  <c r="P6324" i="2" s="1"/>
  <c r="O6325" i="2"/>
  <c r="P6325" i="2" s="1"/>
  <c r="O6326" i="2"/>
  <c r="P6326" i="2" s="1"/>
  <c r="O6327" i="2"/>
  <c r="P6327" i="2" s="1"/>
  <c r="O6328" i="2"/>
  <c r="P6328" i="2" s="1"/>
  <c r="O6329" i="2"/>
  <c r="P6329" i="2" s="1"/>
  <c r="O6330" i="2"/>
  <c r="P6330" i="2" s="1"/>
  <c r="O6331" i="2"/>
  <c r="P6331" i="2" s="1"/>
  <c r="O6332" i="2"/>
  <c r="P6332" i="2" s="1"/>
  <c r="O6333" i="2"/>
  <c r="P6333" i="2" s="1"/>
  <c r="O6334" i="2"/>
  <c r="P6334" i="2" s="1"/>
  <c r="O6335" i="2"/>
  <c r="P6335" i="2" s="1"/>
  <c r="O6336" i="2"/>
  <c r="P6336" i="2" s="1"/>
  <c r="O6337" i="2"/>
  <c r="P6337" i="2" s="1"/>
  <c r="O6338" i="2"/>
  <c r="P6338" i="2" s="1"/>
  <c r="O6339" i="2"/>
  <c r="P6339" i="2" s="1"/>
  <c r="O6340" i="2"/>
  <c r="P6340" i="2" s="1"/>
  <c r="O6341" i="2"/>
  <c r="P6341" i="2" s="1"/>
  <c r="O6342" i="2"/>
  <c r="P6342" i="2" s="1"/>
  <c r="O6343" i="2"/>
  <c r="P6343" i="2" s="1"/>
  <c r="O6344" i="2"/>
  <c r="P6344" i="2" s="1"/>
  <c r="O6345" i="2"/>
  <c r="P6345" i="2" s="1"/>
  <c r="O6346" i="2"/>
  <c r="P6346" i="2" s="1"/>
  <c r="O6347" i="2"/>
  <c r="P6347" i="2" s="1"/>
  <c r="O6348" i="2"/>
  <c r="P6348" i="2" s="1"/>
  <c r="O6349" i="2"/>
  <c r="P6349" i="2" s="1"/>
  <c r="O6350" i="2"/>
  <c r="P6350" i="2" s="1"/>
  <c r="O6351" i="2"/>
  <c r="P6351" i="2" s="1"/>
  <c r="O6352" i="2"/>
  <c r="P6352" i="2" s="1"/>
  <c r="O6353" i="2"/>
  <c r="P6353" i="2" s="1"/>
  <c r="O6354" i="2"/>
  <c r="P6354" i="2" s="1"/>
  <c r="O6355" i="2"/>
  <c r="P6355" i="2" s="1"/>
  <c r="O6356" i="2"/>
  <c r="P6356" i="2" s="1"/>
  <c r="O6357" i="2"/>
  <c r="P6357" i="2" s="1"/>
  <c r="O6358" i="2"/>
  <c r="P6358" i="2" s="1"/>
  <c r="O6359" i="2"/>
  <c r="P6359" i="2" s="1"/>
  <c r="O6360" i="2"/>
  <c r="P6360" i="2" s="1"/>
  <c r="O6361" i="2"/>
  <c r="P6361" i="2" s="1"/>
  <c r="O6362" i="2"/>
  <c r="P6362" i="2" s="1"/>
  <c r="O6363" i="2"/>
  <c r="P6363" i="2" s="1"/>
  <c r="O6364" i="2"/>
  <c r="P6364" i="2" s="1"/>
  <c r="O6365" i="2"/>
  <c r="P6365" i="2" s="1"/>
  <c r="O6366" i="2"/>
  <c r="P6366" i="2" s="1"/>
  <c r="O6367" i="2"/>
  <c r="P6367" i="2" s="1"/>
  <c r="O6368" i="2"/>
  <c r="P6368" i="2" s="1"/>
  <c r="O6369" i="2"/>
  <c r="P6369" i="2" s="1"/>
  <c r="O6370" i="2"/>
  <c r="P6370" i="2" s="1"/>
  <c r="O6371" i="2"/>
  <c r="P6371" i="2" s="1"/>
  <c r="O6372" i="2"/>
  <c r="P6372" i="2" s="1"/>
  <c r="O6373" i="2"/>
  <c r="P6373" i="2" s="1"/>
  <c r="O6374" i="2"/>
  <c r="P6374" i="2" s="1"/>
  <c r="O6375" i="2"/>
  <c r="P6375" i="2" s="1"/>
  <c r="O6376" i="2"/>
  <c r="P6376" i="2" s="1"/>
  <c r="O6377" i="2"/>
  <c r="P6377" i="2" s="1"/>
  <c r="O6378" i="2"/>
  <c r="P6378" i="2" s="1"/>
  <c r="O6379" i="2"/>
  <c r="P6379" i="2" s="1"/>
  <c r="O6380" i="2"/>
  <c r="P6380" i="2" s="1"/>
  <c r="O6381" i="2"/>
  <c r="P6381" i="2" s="1"/>
  <c r="O6382" i="2"/>
  <c r="P6382" i="2" s="1"/>
  <c r="O6383" i="2"/>
  <c r="P6383" i="2" s="1"/>
  <c r="O6384" i="2"/>
  <c r="P6384" i="2" s="1"/>
  <c r="O6385" i="2"/>
  <c r="P6385" i="2" s="1"/>
  <c r="O6386" i="2"/>
  <c r="P6386" i="2" s="1"/>
  <c r="O6387" i="2"/>
  <c r="P6387" i="2" s="1"/>
  <c r="O6388" i="2"/>
  <c r="P6388" i="2" s="1"/>
  <c r="O6389" i="2"/>
  <c r="P6389" i="2" s="1"/>
  <c r="O6390" i="2"/>
  <c r="P6390" i="2" s="1"/>
  <c r="O6391" i="2"/>
  <c r="P6391" i="2" s="1"/>
  <c r="O6392" i="2"/>
  <c r="P6392" i="2" s="1"/>
  <c r="O6393" i="2"/>
  <c r="P6393" i="2" s="1"/>
  <c r="O6394" i="2"/>
  <c r="P6394" i="2" s="1"/>
  <c r="O6395" i="2"/>
  <c r="P6395" i="2" s="1"/>
  <c r="O6396" i="2"/>
  <c r="P6396" i="2" s="1"/>
  <c r="O6397" i="2"/>
  <c r="P6397" i="2" s="1"/>
  <c r="O6398" i="2"/>
  <c r="P6398" i="2" s="1"/>
  <c r="O6399" i="2"/>
  <c r="P6399" i="2" s="1"/>
  <c r="O6400" i="2"/>
  <c r="P6400" i="2" s="1"/>
  <c r="O6401" i="2"/>
  <c r="P6401" i="2" s="1"/>
  <c r="O6402" i="2"/>
  <c r="P6402" i="2" s="1"/>
  <c r="O6403" i="2"/>
  <c r="P6403" i="2" s="1"/>
  <c r="O6404" i="2"/>
  <c r="P6404" i="2" s="1"/>
  <c r="O6405" i="2"/>
  <c r="P6405" i="2" s="1"/>
  <c r="O6406" i="2"/>
  <c r="P6406" i="2" s="1"/>
  <c r="O6407" i="2"/>
  <c r="P6407" i="2" s="1"/>
  <c r="O6408" i="2"/>
  <c r="P6408" i="2" s="1"/>
  <c r="O6409" i="2"/>
  <c r="P6409" i="2" s="1"/>
  <c r="O6410" i="2"/>
  <c r="P6410" i="2" s="1"/>
  <c r="O6411" i="2"/>
  <c r="P6411" i="2" s="1"/>
  <c r="O6412" i="2"/>
  <c r="P6412" i="2" s="1"/>
  <c r="O6413" i="2"/>
  <c r="P6413" i="2" s="1"/>
  <c r="O6414" i="2"/>
  <c r="P6414" i="2" s="1"/>
  <c r="O6415" i="2"/>
  <c r="P6415" i="2" s="1"/>
  <c r="O6416" i="2"/>
  <c r="P6416" i="2" s="1"/>
  <c r="O6417" i="2"/>
  <c r="P6417" i="2" s="1"/>
  <c r="O6418" i="2"/>
  <c r="P6418" i="2" s="1"/>
  <c r="O6419" i="2"/>
  <c r="P6419" i="2" s="1"/>
  <c r="O6420" i="2"/>
  <c r="P6420" i="2" s="1"/>
  <c r="O6421" i="2"/>
  <c r="P6421" i="2" s="1"/>
  <c r="O6422" i="2"/>
  <c r="P6422" i="2" s="1"/>
  <c r="O6423" i="2"/>
  <c r="P6423" i="2" s="1"/>
  <c r="O6424" i="2"/>
  <c r="P6424" i="2" s="1"/>
  <c r="O6425" i="2"/>
  <c r="P6425" i="2" s="1"/>
  <c r="O6426" i="2"/>
  <c r="P6426" i="2" s="1"/>
  <c r="O6427" i="2"/>
  <c r="P6427" i="2" s="1"/>
  <c r="O6428" i="2"/>
  <c r="P6428" i="2" s="1"/>
  <c r="O6429" i="2"/>
  <c r="P6429" i="2" s="1"/>
  <c r="O6430" i="2"/>
  <c r="P6430" i="2" s="1"/>
  <c r="O6431" i="2"/>
  <c r="P6431" i="2" s="1"/>
  <c r="O6432" i="2"/>
  <c r="P6432" i="2" s="1"/>
  <c r="O6433" i="2"/>
  <c r="P6433" i="2" s="1"/>
  <c r="O6434" i="2"/>
  <c r="P6434" i="2" s="1"/>
  <c r="O6435" i="2"/>
  <c r="P6435" i="2" s="1"/>
  <c r="O6436" i="2"/>
  <c r="P6436" i="2" s="1"/>
  <c r="O6437" i="2"/>
  <c r="P6437" i="2" s="1"/>
  <c r="O6438" i="2"/>
  <c r="P6438" i="2" s="1"/>
  <c r="O6439" i="2"/>
  <c r="P6439" i="2" s="1"/>
  <c r="O6440" i="2"/>
  <c r="P6440" i="2" s="1"/>
  <c r="O6441" i="2"/>
  <c r="P6441" i="2" s="1"/>
  <c r="O6442" i="2"/>
  <c r="P6442" i="2" s="1"/>
  <c r="O6443" i="2"/>
  <c r="P6443" i="2" s="1"/>
  <c r="O6444" i="2"/>
  <c r="P6444" i="2" s="1"/>
  <c r="O6445" i="2"/>
  <c r="P6445" i="2" s="1"/>
  <c r="O6446" i="2"/>
  <c r="P6446" i="2" s="1"/>
  <c r="O6447" i="2"/>
  <c r="P6447" i="2" s="1"/>
  <c r="O6448" i="2"/>
  <c r="P6448" i="2" s="1"/>
  <c r="O6449" i="2"/>
  <c r="P6449" i="2" s="1"/>
  <c r="O6450" i="2"/>
  <c r="P6450" i="2" s="1"/>
  <c r="O6451" i="2"/>
  <c r="P6451" i="2" s="1"/>
  <c r="O6452" i="2"/>
  <c r="P6452" i="2" s="1"/>
  <c r="O6453" i="2"/>
  <c r="P6453" i="2" s="1"/>
  <c r="O6454" i="2"/>
  <c r="P6454" i="2" s="1"/>
  <c r="O6455" i="2"/>
  <c r="P6455" i="2" s="1"/>
  <c r="O6456" i="2"/>
  <c r="P6456" i="2" s="1"/>
  <c r="O6457" i="2"/>
  <c r="P6457" i="2" s="1"/>
  <c r="O6458" i="2"/>
  <c r="P6458" i="2" s="1"/>
  <c r="O6459" i="2"/>
  <c r="P6459" i="2" s="1"/>
  <c r="O6460" i="2"/>
  <c r="P6460" i="2" s="1"/>
  <c r="O6461" i="2"/>
  <c r="P6461" i="2" s="1"/>
  <c r="O6462" i="2"/>
  <c r="P6462" i="2" s="1"/>
  <c r="O6463" i="2"/>
  <c r="P6463" i="2" s="1"/>
  <c r="O6464" i="2"/>
  <c r="P6464" i="2" s="1"/>
  <c r="O6465" i="2"/>
  <c r="P6465" i="2" s="1"/>
  <c r="O6466" i="2"/>
  <c r="P6466" i="2" s="1"/>
  <c r="O6467" i="2"/>
  <c r="P6467" i="2" s="1"/>
  <c r="O6468" i="2"/>
  <c r="P6468" i="2" s="1"/>
  <c r="O6469" i="2"/>
  <c r="P6469" i="2" s="1"/>
  <c r="O6470" i="2"/>
  <c r="P6470" i="2" s="1"/>
  <c r="O6471" i="2"/>
  <c r="P6471" i="2" s="1"/>
  <c r="O6472" i="2"/>
  <c r="P6472" i="2" s="1"/>
  <c r="O6473" i="2"/>
  <c r="P6473" i="2" s="1"/>
  <c r="O6474" i="2"/>
  <c r="P6474" i="2" s="1"/>
  <c r="O6475" i="2"/>
  <c r="P6475" i="2" s="1"/>
  <c r="O6476" i="2"/>
  <c r="P6476" i="2" s="1"/>
  <c r="O6477" i="2"/>
  <c r="P6477" i="2" s="1"/>
  <c r="O6478" i="2"/>
  <c r="P6478" i="2" s="1"/>
  <c r="O6479" i="2"/>
  <c r="P6479" i="2" s="1"/>
  <c r="O6480" i="2"/>
  <c r="P6480" i="2" s="1"/>
  <c r="O6481" i="2"/>
  <c r="P6481" i="2" s="1"/>
  <c r="O6482" i="2"/>
  <c r="P6482" i="2" s="1"/>
  <c r="O6483" i="2"/>
  <c r="P6483" i="2" s="1"/>
  <c r="O6484" i="2"/>
  <c r="P6484" i="2" s="1"/>
  <c r="O6485" i="2"/>
  <c r="P6485" i="2" s="1"/>
  <c r="O6486" i="2"/>
  <c r="P6486" i="2" s="1"/>
  <c r="O6487" i="2"/>
  <c r="P6487" i="2" s="1"/>
  <c r="O6488" i="2"/>
  <c r="P6488" i="2" s="1"/>
  <c r="O6489" i="2"/>
  <c r="P6489" i="2" s="1"/>
  <c r="O6490" i="2"/>
  <c r="P6490" i="2" s="1"/>
  <c r="O6491" i="2"/>
  <c r="P6491" i="2" s="1"/>
  <c r="O6492" i="2"/>
  <c r="P6492" i="2" s="1"/>
  <c r="O6493" i="2"/>
  <c r="P6493" i="2" s="1"/>
  <c r="O6494" i="2"/>
  <c r="P6494" i="2" s="1"/>
  <c r="O6495" i="2"/>
  <c r="P6495" i="2" s="1"/>
  <c r="O6496" i="2"/>
  <c r="P6496" i="2" s="1"/>
  <c r="O6497" i="2"/>
  <c r="P6497" i="2" s="1"/>
  <c r="O6498" i="2"/>
  <c r="P6498" i="2" s="1"/>
  <c r="O6499" i="2"/>
  <c r="P6499" i="2" s="1"/>
  <c r="O6500" i="2"/>
  <c r="P6500" i="2" s="1"/>
  <c r="O6501" i="2"/>
  <c r="P6501" i="2" s="1"/>
  <c r="O6502" i="2"/>
  <c r="P6502" i="2" s="1"/>
  <c r="O6503" i="2"/>
  <c r="P6503" i="2" s="1"/>
  <c r="O6504" i="2"/>
  <c r="P6504" i="2" s="1"/>
  <c r="O6505" i="2"/>
  <c r="P6505" i="2" s="1"/>
  <c r="O6506" i="2"/>
  <c r="P6506" i="2" s="1"/>
  <c r="O6507" i="2"/>
  <c r="P6507" i="2" s="1"/>
  <c r="O6508" i="2"/>
  <c r="P6508" i="2" s="1"/>
  <c r="O6509" i="2"/>
  <c r="P6509" i="2" s="1"/>
  <c r="O6510" i="2"/>
  <c r="P6510" i="2" s="1"/>
  <c r="O6511" i="2"/>
  <c r="P6511" i="2" s="1"/>
  <c r="O6512" i="2"/>
  <c r="P6512" i="2" s="1"/>
  <c r="O6513" i="2"/>
  <c r="P6513" i="2" s="1"/>
  <c r="O6514" i="2"/>
  <c r="P6514" i="2" s="1"/>
  <c r="O6515" i="2"/>
  <c r="P6515" i="2" s="1"/>
  <c r="O6516" i="2"/>
  <c r="P6516" i="2" s="1"/>
  <c r="O6517" i="2"/>
  <c r="P6517" i="2" s="1"/>
  <c r="O6518" i="2"/>
  <c r="P6518" i="2" s="1"/>
  <c r="O6519" i="2"/>
  <c r="P6519" i="2" s="1"/>
  <c r="O6520" i="2"/>
  <c r="P6520" i="2" s="1"/>
  <c r="O6521" i="2"/>
  <c r="P6521" i="2" s="1"/>
  <c r="O6522" i="2"/>
  <c r="P6522" i="2" s="1"/>
  <c r="O6523" i="2"/>
  <c r="P6523" i="2" s="1"/>
  <c r="O6524" i="2"/>
  <c r="P6524" i="2" s="1"/>
  <c r="O6525" i="2"/>
  <c r="P6525" i="2" s="1"/>
  <c r="O6526" i="2"/>
  <c r="P6526" i="2" s="1"/>
  <c r="O6527" i="2"/>
  <c r="P6527" i="2" s="1"/>
  <c r="O6528" i="2"/>
  <c r="P6528" i="2" s="1"/>
  <c r="O6529" i="2"/>
  <c r="P6529" i="2" s="1"/>
  <c r="O6530" i="2"/>
  <c r="P6530" i="2" s="1"/>
  <c r="O6531" i="2"/>
  <c r="P6531" i="2" s="1"/>
  <c r="O6532" i="2"/>
  <c r="P6532" i="2" s="1"/>
  <c r="O6533" i="2"/>
  <c r="P6533" i="2" s="1"/>
  <c r="O6534" i="2"/>
  <c r="P6534" i="2" s="1"/>
  <c r="O6535" i="2"/>
  <c r="P6535" i="2" s="1"/>
  <c r="O6536" i="2"/>
  <c r="P6536" i="2" s="1"/>
  <c r="O6537" i="2"/>
  <c r="P6537" i="2" s="1"/>
  <c r="O6538" i="2"/>
  <c r="P6538" i="2" s="1"/>
  <c r="O6539" i="2"/>
  <c r="P6539" i="2" s="1"/>
  <c r="O6540" i="2"/>
  <c r="P6540" i="2" s="1"/>
  <c r="O6541" i="2"/>
  <c r="P6541" i="2" s="1"/>
  <c r="O6542" i="2"/>
  <c r="P6542" i="2" s="1"/>
  <c r="O6543" i="2"/>
  <c r="P6543" i="2" s="1"/>
  <c r="O6544" i="2"/>
  <c r="P6544" i="2" s="1"/>
  <c r="O6545" i="2"/>
  <c r="P6545" i="2" s="1"/>
  <c r="O6546" i="2"/>
  <c r="P6546" i="2" s="1"/>
  <c r="O6547" i="2"/>
  <c r="P6547" i="2" s="1"/>
  <c r="O6548" i="2"/>
  <c r="P6548" i="2" s="1"/>
  <c r="O6549" i="2"/>
  <c r="P6549" i="2" s="1"/>
  <c r="O6550" i="2"/>
  <c r="P6550" i="2" s="1"/>
  <c r="O6551" i="2"/>
  <c r="P6551" i="2" s="1"/>
  <c r="O6552" i="2"/>
  <c r="P6552" i="2" s="1"/>
  <c r="O6553" i="2"/>
  <c r="P6553" i="2" s="1"/>
  <c r="O6554" i="2"/>
  <c r="P6554" i="2" s="1"/>
  <c r="O6555" i="2"/>
  <c r="P6555" i="2" s="1"/>
  <c r="O6556" i="2"/>
  <c r="P6556" i="2" s="1"/>
  <c r="O6557" i="2"/>
  <c r="P6557" i="2" s="1"/>
  <c r="O6558" i="2"/>
  <c r="P6558" i="2" s="1"/>
  <c r="O6559" i="2"/>
  <c r="P6559" i="2" s="1"/>
  <c r="O6560" i="2"/>
  <c r="P6560" i="2" s="1"/>
  <c r="O6561" i="2"/>
  <c r="P6561" i="2" s="1"/>
  <c r="O6562" i="2"/>
  <c r="P6562" i="2" s="1"/>
  <c r="O6563" i="2"/>
  <c r="P6563" i="2" s="1"/>
  <c r="O6564" i="2"/>
  <c r="P6564" i="2" s="1"/>
  <c r="O6565" i="2"/>
  <c r="P6565" i="2" s="1"/>
  <c r="O6566" i="2"/>
  <c r="P6566" i="2" s="1"/>
  <c r="O6567" i="2"/>
  <c r="P6567" i="2" s="1"/>
  <c r="O6568" i="2"/>
  <c r="P6568" i="2" s="1"/>
  <c r="O6569" i="2"/>
  <c r="P6569" i="2" s="1"/>
  <c r="O6570" i="2"/>
  <c r="P6570" i="2" s="1"/>
  <c r="O6571" i="2"/>
  <c r="P6571" i="2" s="1"/>
  <c r="O6572" i="2"/>
  <c r="P6572" i="2" s="1"/>
  <c r="O6573" i="2"/>
  <c r="P6573" i="2" s="1"/>
  <c r="O6574" i="2"/>
  <c r="P6574" i="2" s="1"/>
  <c r="O6575" i="2"/>
  <c r="P6575" i="2" s="1"/>
  <c r="O6576" i="2"/>
  <c r="P6576" i="2" s="1"/>
  <c r="O6577" i="2"/>
  <c r="P6577" i="2" s="1"/>
  <c r="O6578" i="2"/>
  <c r="P6578" i="2" s="1"/>
  <c r="O6579" i="2"/>
  <c r="P6579" i="2" s="1"/>
  <c r="O6580" i="2"/>
  <c r="P6580" i="2" s="1"/>
  <c r="O6581" i="2"/>
  <c r="P6581" i="2" s="1"/>
  <c r="O6582" i="2"/>
  <c r="P6582" i="2" s="1"/>
  <c r="O6583" i="2"/>
  <c r="P6583" i="2" s="1"/>
  <c r="O6584" i="2"/>
  <c r="P6584" i="2" s="1"/>
  <c r="O6585" i="2"/>
  <c r="P6585" i="2" s="1"/>
  <c r="O6586" i="2"/>
  <c r="P6586" i="2" s="1"/>
  <c r="O6587" i="2"/>
  <c r="P6587" i="2" s="1"/>
  <c r="O6588" i="2"/>
  <c r="P6588" i="2" s="1"/>
  <c r="O6589" i="2"/>
  <c r="P6589" i="2" s="1"/>
  <c r="O6590" i="2"/>
  <c r="P6590" i="2" s="1"/>
  <c r="O6591" i="2"/>
  <c r="P6591" i="2" s="1"/>
  <c r="O6592" i="2"/>
  <c r="P6592" i="2" s="1"/>
  <c r="O6593" i="2"/>
  <c r="P6593" i="2" s="1"/>
  <c r="O6594" i="2"/>
  <c r="P6594" i="2" s="1"/>
  <c r="O6595" i="2"/>
  <c r="P6595" i="2" s="1"/>
  <c r="O6596" i="2"/>
  <c r="P6596" i="2" s="1"/>
  <c r="O6597" i="2"/>
  <c r="P6597" i="2" s="1"/>
  <c r="O6598" i="2"/>
  <c r="P6598" i="2" s="1"/>
  <c r="O6599" i="2"/>
  <c r="P6599" i="2" s="1"/>
  <c r="O6600" i="2"/>
  <c r="P6600" i="2" s="1"/>
  <c r="O6601" i="2"/>
  <c r="P6601" i="2" s="1"/>
  <c r="O6602" i="2"/>
  <c r="P6602" i="2" s="1"/>
  <c r="O6603" i="2"/>
  <c r="P6603" i="2" s="1"/>
  <c r="O6604" i="2"/>
  <c r="P6604" i="2" s="1"/>
  <c r="O6605" i="2"/>
  <c r="P6605" i="2" s="1"/>
  <c r="O6606" i="2"/>
  <c r="P6606" i="2" s="1"/>
  <c r="O6607" i="2"/>
  <c r="P6607" i="2" s="1"/>
  <c r="O6608" i="2"/>
  <c r="P6608" i="2" s="1"/>
  <c r="O6609" i="2"/>
  <c r="P6609" i="2" s="1"/>
  <c r="O6610" i="2"/>
  <c r="P6610" i="2" s="1"/>
  <c r="O6611" i="2"/>
  <c r="P6611" i="2" s="1"/>
  <c r="O6612" i="2"/>
  <c r="P6612" i="2" s="1"/>
  <c r="O6613" i="2"/>
  <c r="P6613" i="2" s="1"/>
  <c r="O6614" i="2"/>
  <c r="P6614" i="2" s="1"/>
  <c r="O6615" i="2"/>
  <c r="P6615" i="2" s="1"/>
  <c r="O6616" i="2"/>
  <c r="P6616" i="2" s="1"/>
  <c r="O6617" i="2"/>
  <c r="P6617" i="2" s="1"/>
  <c r="O6618" i="2"/>
  <c r="P6618" i="2" s="1"/>
  <c r="O6619" i="2"/>
  <c r="P6619" i="2" s="1"/>
  <c r="O6620" i="2"/>
  <c r="P6620" i="2" s="1"/>
  <c r="O6621" i="2"/>
  <c r="P6621" i="2" s="1"/>
  <c r="O6622" i="2"/>
  <c r="P6622" i="2" s="1"/>
  <c r="O6623" i="2"/>
  <c r="P6623" i="2" s="1"/>
  <c r="O6624" i="2"/>
  <c r="P6624" i="2" s="1"/>
  <c r="O6625" i="2"/>
  <c r="P6625" i="2" s="1"/>
  <c r="O6626" i="2"/>
  <c r="P6626" i="2" s="1"/>
  <c r="O6627" i="2"/>
  <c r="P6627" i="2" s="1"/>
  <c r="O6628" i="2"/>
  <c r="P6628" i="2" s="1"/>
  <c r="O6629" i="2"/>
  <c r="P6629" i="2" s="1"/>
  <c r="O6630" i="2"/>
  <c r="P6630" i="2" s="1"/>
  <c r="O6631" i="2"/>
  <c r="P6631" i="2" s="1"/>
  <c r="O6632" i="2"/>
  <c r="P6632" i="2" s="1"/>
  <c r="O6633" i="2"/>
  <c r="P6633" i="2" s="1"/>
  <c r="O6634" i="2"/>
  <c r="P6634" i="2" s="1"/>
  <c r="O6635" i="2"/>
  <c r="P6635" i="2" s="1"/>
  <c r="O6636" i="2"/>
  <c r="P6636" i="2" s="1"/>
  <c r="O6637" i="2"/>
  <c r="P6637" i="2" s="1"/>
  <c r="O6638" i="2"/>
  <c r="P6638" i="2" s="1"/>
  <c r="O6639" i="2"/>
  <c r="P6639" i="2" s="1"/>
  <c r="O6640" i="2"/>
  <c r="P6640" i="2" s="1"/>
  <c r="O6641" i="2"/>
  <c r="P6641" i="2" s="1"/>
  <c r="O6642" i="2"/>
  <c r="P6642" i="2" s="1"/>
  <c r="O6643" i="2"/>
  <c r="P6643" i="2" s="1"/>
  <c r="O6644" i="2"/>
  <c r="P6644" i="2" s="1"/>
  <c r="O6645" i="2"/>
  <c r="P6645" i="2" s="1"/>
  <c r="O6646" i="2"/>
  <c r="P6646" i="2" s="1"/>
  <c r="O6647" i="2"/>
  <c r="P6647" i="2" s="1"/>
  <c r="O6648" i="2"/>
  <c r="P6648" i="2" s="1"/>
  <c r="O6649" i="2"/>
  <c r="P6649" i="2" s="1"/>
  <c r="O6650" i="2"/>
  <c r="P6650" i="2" s="1"/>
  <c r="O6651" i="2"/>
  <c r="P6651" i="2" s="1"/>
  <c r="O6652" i="2"/>
  <c r="P6652" i="2" s="1"/>
  <c r="O6653" i="2"/>
  <c r="P6653" i="2" s="1"/>
  <c r="O6654" i="2"/>
  <c r="P6654" i="2" s="1"/>
  <c r="O6655" i="2"/>
  <c r="P6655" i="2" s="1"/>
  <c r="O6656" i="2"/>
  <c r="P6656" i="2" s="1"/>
  <c r="O6657" i="2"/>
  <c r="P6657" i="2" s="1"/>
  <c r="O6658" i="2"/>
  <c r="P6658" i="2" s="1"/>
  <c r="O6659" i="2"/>
  <c r="P6659" i="2" s="1"/>
  <c r="O6660" i="2"/>
  <c r="P6660" i="2" s="1"/>
  <c r="O6661" i="2"/>
  <c r="P6661" i="2" s="1"/>
  <c r="O6662" i="2"/>
  <c r="P6662" i="2" s="1"/>
  <c r="O6663" i="2"/>
  <c r="P6663" i="2" s="1"/>
  <c r="O6664" i="2"/>
  <c r="P6664" i="2" s="1"/>
  <c r="O6665" i="2"/>
  <c r="P6665" i="2" s="1"/>
  <c r="O6666" i="2"/>
  <c r="P6666" i="2" s="1"/>
  <c r="O6667" i="2"/>
  <c r="P6667" i="2" s="1"/>
  <c r="O6668" i="2"/>
  <c r="P6668" i="2" s="1"/>
  <c r="O6669" i="2"/>
  <c r="P6669" i="2" s="1"/>
  <c r="O6670" i="2"/>
  <c r="P6670" i="2" s="1"/>
  <c r="O6671" i="2"/>
  <c r="P6671" i="2" s="1"/>
  <c r="O6672" i="2"/>
  <c r="P6672" i="2" s="1"/>
  <c r="O6673" i="2"/>
  <c r="P6673" i="2" s="1"/>
  <c r="O6674" i="2"/>
  <c r="P6674" i="2" s="1"/>
  <c r="O6675" i="2"/>
  <c r="P6675" i="2" s="1"/>
  <c r="O6676" i="2"/>
  <c r="P6676" i="2" s="1"/>
  <c r="O6677" i="2"/>
  <c r="P6677" i="2" s="1"/>
  <c r="O6678" i="2"/>
  <c r="P6678" i="2" s="1"/>
  <c r="O6679" i="2"/>
  <c r="P6679" i="2" s="1"/>
  <c r="O6680" i="2"/>
  <c r="P6680" i="2" s="1"/>
  <c r="O6681" i="2"/>
  <c r="P6681" i="2" s="1"/>
  <c r="O6682" i="2"/>
  <c r="P6682" i="2" s="1"/>
  <c r="O6683" i="2"/>
  <c r="P6683" i="2" s="1"/>
  <c r="O6684" i="2"/>
  <c r="P6684" i="2" s="1"/>
  <c r="O6685" i="2"/>
  <c r="P6685" i="2" s="1"/>
  <c r="O6686" i="2"/>
  <c r="P6686" i="2" s="1"/>
  <c r="O6687" i="2"/>
  <c r="P6687" i="2" s="1"/>
  <c r="O6688" i="2"/>
  <c r="P6688" i="2" s="1"/>
  <c r="O6689" i="2"/>
  <c r="P6689" i="2" s="1"/>
  <c r="O6690" i="2"/>
  <c r="P6690" i="2" s="1"/>
  <c r="O6691" i="2"/>
  <c r="P6691" i="2" s="1"/>
  <c r="O6692" i="2"/>
  <c r="P6692" i="2" s="1"/>
  <c r="O6693" i="2"/>
  <c r="P6693" i="2" s="1"/>
  <c r="O6694" i="2"/>
  <c r="P6694" i="2" s="1"/>
  <c r="O6695" i="2"/>
  <c r="P6695" i="2" s="1"/>
  <c r="O6696" i="2"/>
  <c r="P6696" i="2" s="1"/>
  <c r="O6697" i="2"/>
  <c r="P6697" i="2" s="1"/>
  <c r="O6698" i="2"/>
  <c r="P6698" i="2" s="1"/>
  <c r="O6699" i="2"/>
  <c r="P6699" i="2" s="1"/>
  <c r="O6700" i="2"/>
  <c r="P6700" i="2" s="1"/>
  <c r="O6701" i="2"/>
  <c r="P6701" i="2" s="1"/>
  <c r="O6702" i="2"/>
  <c r="P6702" i="2" s="1"/>
  <c r="O6703" i="2"/>
  <c r="P6703" i="2" s="1"/>
  <c r="O6704" i="2"/>
  <c r="P6704" i="2" s="1"/>
  <c r="O6705" i="2"/>
  <c r="P6705" i="2" s="1"/>
  <c r="O6706" i="2"/>
  <c r="P6706" i="2" s="1"/>
  <c r="O6707" i="2"/>
  <c r="P6707" i="2" s="1"/>
  <c r="O6708" i="2"/>
  <c r="P6708" i="2" s="1"/>
  <c r="O6709" i="2"/>
  <c r="P6709" i="2" s="1"/>
  <c r="O6710" i="2"/>
  <c r="P6710" i="2" s="1"/>
  <c r="O6711" i="2"/>
  <c r="P6711" i="2" s="1"/>
  <c r="O6712" i="2"/>
  <c r="P6712" i="2" s="1"/>
  <c r="O6713" i="2"/>
  <c r="P6713" i="2" s="1"/>
  <c r="O6714" i="2"/>
  <c r="P6714" i="2" s="1"/>
  <c r="O6715" i="2"/>
  <c r="P6715" i="2" s="1"/>
  <c r="O6716" i="2"/>
  <c r="P6716" i="2" s="1"/>
  <c r="O6717" i="2"/>
  <c r="P6717" i="2" s="1"/>
  <c r="O6718" i="2"/>
  <c r="P6718" i="2" s="1"/>
  <c r="O6719" i="2"/>
  <c r="P6719" i="2" s="1"/>
  <c r="O6720" i="2"/>
  <c r="P6720" i="2" s="1"/>
  <c r="O6721" i="2"/>
  <c r="P6721" i="2" s="1"/>
  <c r="O6722" i="2"/>
  <c r="P6722" i="2" s="1"/>
  <c r="O6723" i="2"/>
  <c r="P6723" i="2" s="1"/>
  <c r="O6724" i="2"/>
  <c r="P6724" i="2" s="1"/>
  <c r="O6725" i="2"/>
  <c r="P6725" i="2" s="1"/>
  <c r="O6726" i="2"/>
  <c r="P6726" i="2" s="1"/>
  <c r="O6727" i="2"/>
  <c r="P6727" i="2" s="1"/>
  <c r="O6728" i="2"/>
  <c r="P6728" i="2" s="1"/>
  <c r="O6729" i="2"/>
  <c r="P6729" i="2" s="1"/>
  <c r="O6730" i="2"/>
  <c r="P6730" i="2" s="1"/>
  <c r="O6731" i="2"/>
  <c r="P6731" i="2" s="1"/>
  <c r="O6732" i="2"/>
  <c r="P6732" i="2" s="1"/>
  <c r="O6733" i="2"/>
  <c r="P6733" i="2" s="1"/>
  <c r="O6734" i="2"/>
  <c r="P6734" i="2" s="1"/>
  <c r="O6735" i="2"/>
  <c r="P6735" i="2" s="1"/>
  <c r="O6736" i="2"/>
  <c r="P6736" i="2" s="1"/>
  <c r="O6737" i="2"/>
  <c r="P6737" i="2" s="1"/>
  <c r="O6738" i="2"/>
  <c r="P6738" i="2" s="1"/>
  <c r="O6739" i="2"/>
  <c r="P6739" i="2" s="1"/>
  <c r="O6740" i="2"/>
  <c r="P6740" i="2" s="1"/>
  <c r="O6741" i="2"/>
  <c r="P6741" i="2" s="1"/>
  <c r="O6742" i="2"/>
  <c r="P6742" i="2" s="1"/>
  <c r="O6743" i="2"/>
  <c r="P6743" i="2" s="1"/>
  <c r="O6744" i="2"/>
  <c r="P6744" i="2" s="1"/>
  <c r="O6745" i="2"/>
  <c r="P6745" i="2" s="1"/>
  <c r="O6746" i="2"/>
  <c r="P6746" i="2" s="1"/>
  <c r="O6747" i="2"/>
  <c r="P6747" i="2" s="1"/>
  <c r="O6748" i="2"/>
  <c r="P6748" i="2" s="1"/>
  <c r="O6749" i="2"/>
  <c r="P6749" i="2" s="1"/>
  <c r="O6750" i="2"/>
  <c r="P6750" i="2" s="1"/>
  <c r="O6751" i="2"/>
  <c r="P6751" i="2" s="1"/>
  <c r="O6752" i="2"/>
  <c r="P6752" i="2" s="1"/>
  <c r="O6753" i="2"/>
  <c r="P6753" i="2" s="1"/>
  <c r="O6754" i="2"/>
  <c r="P6754" i="2" s="1"/>
  <c r="O6755" i="2"/>
  <c r="P6755" i="2" s="1"/>
  <c r="O6756" i="2"/>
  <c r="P6756" i="2" s="1"/>
  <c r="O6757" i="2"/>
  <c r="P6757" i="2" s="1"/>
  <c r="O6758" i="2"/>
  <c r="P6758" i="2" s="1"/>
  <c r="O6759" i="2"/>
  <c r="P6759" i="2" s="1"/>
  <c r="O6760" i="2"/>
  <c r="P6760" i="2" s="1"/>
  <c r="O6761" i="2"/>
  <c r="P6761" i="2" s="1"/>
  <c r="O6762" i="2"/>
  <c r="P6762" i="2" s="1"/>
  <c r="O6763" i="2"/>
  <c r="P6763" i="2" s="1"/>
  <c r="O6764" i="2"/>
  <c r="P6764" i="2" s="1"/>
  <c r="O6765" i="2"/>
  <c r="P6765" i="2" s="1"/>
  <c r="O6766" i="2"/>
  <c r="P6766" i="2" s="1"/>
  <c r="O6767" i="2"/>
  <c r="P6767" i="2" s="1"/>
  <c r="O6768" i="2"/>
  <c r="P6768" i="2" s="1"/>
  <c r="O6769" i="2"/>
  <c r="P6769" i="2" s="1"/>
  <c r="O6770" i="2"/>
  <c r="P6770" i="2" s="1"/>
  <c r="O6771" i="2"/>
  <c r="P6771" i="2" s="1"/>
  <c r="O6772" i="2"/>
  <c r="P6772" i="2" s="1"/>
  <c r="O6773" i="2"/>
  <c r="P6773" i="2" s="1"/>
  <c r="O6774" i="2"/>
  <c r="P6774" i="2" s="1"/>
  <c r="O6775" i="2"/>
  <c r="P6775" i="2" s="1"/>
  <c r="O6776" i="2"/>
  <c r="P6776" i="2" s="1"/>
  <c r="O6777" i="2"/>
  <c r="P6777" i="2" s="1"/>
  <c r="O6778" i="2"/>
  <c r="P6778" i="2" s="1"/>
  <c r="O6779" i="2"/>
  <c r="P6779" i="2" s="1"/>
  <c r="O6780" i="2"/>
  <c r="P6780" i="2" s="1"/>
  <c r="O6781" i="2"/>
  <c r="P6781" i="2" s="1"/>
  <c r="O6782" i="2"/>
  <c r="P6782" i="2" s="1"/>
  <c r="O6783" i="2"/>
  <c r="P6783" i="2" s="1"/>
  <c r="O6784" i="2"/>
  <c r="P6784" i="2" s="1"/>
  <c r="O6785" i="2"/>
  <c r="P6785" i="2" s="1"/>
  <c r="O6786" i="2"/>
  <c r="P6786" i="2" s="1"/>
  <c r="O6787" i="2"/>
  <c r="P6787" i="2" s="1"/>
  <c r="O6788" i="2"/>
  <c r="P6788" i="2" s="1"/>
  <c r="O6789" i="2"/>
  <c r="P6789" i="2" s="1"/>
  <c r="O6790" i="2"/>
  <c r="P6790" i="2" s="1"/>
  <c r="O6791" i="2"/>
  <c r="P6791" i="2" s="1"/>
  <c r="O6792" i="2"/>
  <c r="P6792" i="2" s="1"/>
  <c r="O6793" i="2"/>
  <c r="P6793" i="2" s="1"/>
  <c r="O6794" i="2"/>
  <c r="P6794" i="2" s="1"/>
  <c r="O6795" i="2"/>
  <c r="P6795" i="2" s="1"/>
  <c r="O6796" i="2"/>
  <c r="P6796" i="2" s="1"/>
  <c r="O6797" i="2"/>
  <c r="P6797" i="2" s="1"/>
  <c r="O6798" i="2"/>
  <c r="P6798" i="2" s="1"/>
  <c r="O6799" i="2"/>
  <c r="P6799" i="2" s="1"/>
  <c r="O6800" i="2"/>
  <c r="P6800" i="2" s="1"/>
  <c r="O6801" i="2"/>
  <c r="P6801" i="2" s="1"/>
  <c r="O6802" i="2"/>
  <c r="P6802" i="2" s="1"/>
  <c r="O6803" i="2"/>
  <c r="P6803" i="2" s="1"/>
  <c r="O6804" i="2"/>
  <c r="P6804" i="2" s="1"/>
  <c r="O6805" i="2"/>
  <c r="P6805" i="2" s="1"/>
  <c r="O6806" i="2"/>
  <c r="P6806" i="2" s="1"/>
  <c r="O6807" i="2"/>
  <c r="P6807" i="2" s="1"/>
  <c r="O6808" i="2"/>
  <c r="P6808" i="2" s="1"/>
  <c r="O6809" i="2"/>
  <c r="P6809" i="2" s="1"/>
  <c r="O6810" i="2"/>
  <c r="P6810" i="2" s="1"/>
  <c r="O6811" i="2"/>
  <c r="P6811" i="2" s="1"/>
  <c r="O6812" i="2"/>
  <c r="P6812" i="2" s="1"/>
  <c r="O6813" i="2"/>
  <c r="P6813" i="2" s="1"/>
  <c r="O6814" i="2"/>
  <c r="P6814" i="2" s="1"/>
  <c r="O6815" i="2"/>
  <c r="P6815" i="2" s="1"/>
  <c r="O6816" i="2"/>
  <c r="P6816" i="2" s="1"/>
  <c r="O6817" i="2"/>
  <c r="P6817" i="2" s="1"/>
  <c r="O6818" i="2"/>
  <c r="P6818" i="2" s="1"/>
  <c r="O6819" i="2"/>
  <c r="P6819" i="2" s="1"/>
  <c r="O6820" i="2"/>
  <c r="P6820" i="2" s="1"/>
  <c r="O6821" i="2"/>
  <c r="P6821" i="2" s="1"/>
  <c r="O6822" i="2"/>
  <c r="P6822" i="2" s="1"/>
  <c r="O6823" i="2"/>
  <c r="P6823" i="2" s="1"/>
  <c r="O6824" i="2"/>
  <c r="P6824" i="2" s="1"/>
  <c r="O6825" i="2"/>
  <c r="P6825" i="2" s="1"/>
  <c r="O6826" i="2"/>
  <c r="P6826" i="2" s="1"/>
  <c r="O6827" i="2"/>
  <c r="P6827" i="2" s="1"/>
  <c r="O6828" i="2"/>
  <c r="P6828" i="2" s="1"/>
  <c r="O6829" i="2"/>
  <c r="P6829" i="2" s="1"/>
  <c r="O6830" i="2"/>
  <c r="P6830" i="2" s="1"/>
  <c r="O6831" i="2"/>
  <c r="P6831" i="2" s="1"/>
  <c r="O6832" i="2"/>
  <c r="P6832" i="2" s="1"/>
  <c r="O6833" i="2"/>
  <c r="P6833" i="2" s="1"/>
  <c r="O6834" i="2"/>
  <c r="P6834" i="2" s="1"/>
  <c r="O6835" i="2"/>
  <c r="P6835" i="2" s="1"/>
  <c r="O6836" i="2"/>
  <c r="P6836" i="2" s="1"/>
  <c r="O6837" i="2"/>
  <c r="P6837" i="2" s="1"/>
  <c r="O6838" i="2"/>
  <c r="P6838" i="2" s="1"/>
  <c r="O6839" i="2"/>
  <c r="P6839" i="2" s="1"/>
  <c r="O6840" i="2"/>
  <c r="P6840" i="2" s="1"/>
  <c r="O6841" i="2"/>
  <c r="P6841" i="2" s="1"/>
  <c r="O6842" i="2"/>
  <c r="P6842" i="2" s="1"/>
  <c r="O6843" i="2"/>
  <c r="P6843" i="2" s="1"/>
  <c r="O6844" i="2"/>
  <c r="P6844" i="2" s="1"/>
  <c r="O6845" i="2"/>
  <c r="P6845" i="2" s="1"/>
  <c r="O6846" i="2"/>
  <c r="P6846" i="2" s="1"/>
  <c r="O6847" i="2"/>
  <c r="P6847" i="2" s="1"/>
  <c r="O6848" i="2"/>
  <c r="P6848" i="2" s="1"/>
  <c r="O6849" i="2"/>
  <c r="P6849" i="2" s="1"/>
  <c r="O6850" i="2"/>
  <c r="P6850" i="2" s="1"/>
  <c r="O6851" i="2"/>
  <c r="P6851" i="2" s="1"/>
  <c r="O6852" i="2"/>
  <c r="P6852" i="2" s="1"/>
  <c r="O6853" i="2"/>
  <c r="P6853" i="2" s="1"/>
  <c r="O6854" i="2"/>
  <c r="P6854" i="2" s="1"/>
  <c r="O6855" i="2"/>
  <c r="P6855" i="2" s="1"/>
  <c r="O6856" i="2"/>
  <c r="P6856" i="2" s="1"/>
  <c r="O6857" i="2"/>
  <c r="P6857" i="2" s="1"/>
  <c r="O6858" i="2"/>
  <c r="P6858" i="2" s="1"/>
  <c r="O6859" i="2"/>
  <c r="P6859" i="2" s="1"/>
  <c r="O6860" i="2"/>
  <c r="P6860" i="2" s="1"/>
  <c r="O6861" i="2"/>
  <c r="P6861" i="2" s="1"/>
  <c r="O6862" i="2"/>
  <c r="P6862" i="2" s="1"/>
  <c r="O6863" i="2"/>
  <c r="P6863" i="2" s="1"/>
  <c r="O6864" i="2"/>
  <c r="P6864" i="2" s="1"/>
  <c r="O6865" i="2"/>
  <c r="P6865" i="2" s="1"/>
  <c r="O6866" i="2"/>
  <c r="P6866" i="2" s="1"/>
  <c r="O6867" i="2"/>
  <c r="P6867" i="2" s="1"/>
  <c r="O6868" i="2"/>
  <c r="P6868" i="2" s="1"/>
  <c r="O6869" i="2"/>
  <c r="P6869" i="2" s="1"/>
  <c r="O6870" i="2"/>
  <c r="P6870" i="2" s="1"/>
  <c r="O6871" i="2"/>
  <c r="P6871" i="2" s="1"/>
  <c r="O6872" i="2"/>
  <c r="P6872" i="2" s="1"/>
  <c r="O6873" i="2"/>
  <c r="P6873" i="2" s="1"/>
  <c r="O6874" i="2"/>
  <c r="P6874" i="2" s="1"/>
  <c r="O6875" i="2"/>
  <c r="P6875" i="2" s="1"/>
  <c r="O6876" i="2"/>
  <c r="P6876" i="2" s="1"/>
  <c r="O6877" i="2"/>
  <c r="P6877" i="2" s="1"/>
  <c r="O6878" i="2"/>
  <c r="P6878" i="2" s="1"/>
  <c r="O6879" i="2"/>
  <c r="P6879" i="2" s="1"/>
  <c r="O6880" i="2"/>
  <c r="P6880" i="2" s="1"/>
  <c r="O6881" i="2"/>
  <c r="P6881" i="2" s="1"/>
  <c r="O6882" i="2"/>
  <c r="P6882" i="2" s="1"/>
  <c r="O6883" i="2"/>
  <c r="P6883" i="2" s="1"/>
  <c r="O6884" i="2"/>
  <c r="P6884" i="2" s="1"/>
  <c r="O6885" i="2"/>
  <c r="P6885" i="2" s="1"/>
  <c r="O6886" i="2"/>
  <c r="P6886" i="2" s="1"/>
  <c r="O6887" i="2"/>
  <c r="P6887" i="2" s="1"/>
  <c r="O6888" i="2"/>
  <c r="P6888" i="2" s="1"/>
  <c r="O6889" i="2"/>
  <c r="P6889" i="2" s="1"/>
  <c r="O6890" i="2"/>
  <c r="P6890" i="2" s="1"/>
  <c r="O6891" i="2"/>
  <c r="P6891" i="2" s="1"/>
  <c r="O6892" i="2"/>
  <c r="P6892" i="2" s="1"/>
  <c r="O6893" i="2"/>
  <c r="P6893" i="2" s="1"/>
  <c r="O6894" i="2"/>
  <c r="P6894" i="2" s="1"/>
  <c r="O6895" i="2"/>
  <c r="P6895" i="2" s="1"/>
  <c r="O6896" i="2"/>
  <c r="P6896" i="2" s="1"/>
  <c r="O6897" i="2"/>
  <c r="P6897" i="2" s="1"/>
  <c r="O6898" i="2"/>
  <c r="P6898" i="2" s="1"/>
  <c r="O6899" i="2"/>
  <c r="P6899" i="2" s="1"/>
  <c r="O6900" i="2"/>
  <c r="P6900" i="2" s="1"/>
  <c r="O6901" i="2"/>
  <c r="P6901" i="2" s="1"/>
  <c r="O6902" i="2"/>
  <c r="P6902" i="2" s="1"/>
  <c r="O6903" i="2"/>
  <c r="P6903" i="2" s="1"/>
  <c r="O6904" i="2"/>
  <c r="P6904" i="2" s="1"/>
  <c r="O6905" i="2"/>
  <c r="P6905" i="2" s="1"/>
  <c r="O6906" i="2"/>
  <c r="P6906" i="2" s="1"/>
  <c r="O6907" i="2"/>
  <c r="P6907" i="2" s="1"/>
  <c r="O6908" i="2"/>
  <c r="P6908" i="2" s="1"/>
  <c r="O6909" i="2"/>
  <c r="P6909" i="2" s="1"/>
  <c r="O6910" i="2"/>
  <c r="P6910" i="2" s="1"/>
  <c r="O6911" i="2"/>
  <c r="P6911" i="2" s="1"/>
  <c r="O6912" i="2"/>
  <c r="P6912" i="2" s="1"/>
  <c r="O6913" i="2"/>
  <c r="P6913" i="2" s="1"/>
  <c r="O6914" i="2"/>
  <c r="P6914" i="2" s="1"/>
  <c r="O6915" i="2"/>
  <c r="P6915" i="2" s="1"/>
  <c r="O6916" i="2"/>
  <c r="P6916" i="2" s="1"/>
  <c r="O6917" i="2"/>
  <c r="P6917" i="2" s="1"/>
  <c r="O6918" i="2"/>
  <c r="P6918" i="2" s="1"/>
  <c r="O6919" i="2"/>
  <c r="P6919" i="2" s="1"/>
  <c r="O6920" i="2"/>
  <c r="P6920" i="2" s="1"/>
  <c r="O6921" i="2"/>
  <c r="P6921" i="2" s="1"/>
  <c r="O6922" i="2"/>
  <c r="P6922" i="2" s="1"/>
  <c r="O6923" i="2"/>
  <c r="P6923" i="2" s="1"/>
  <c r="O6924" i="2"/>
  <c r="P6924" i="2" s="1"/>
  <c r="O6925" i="2"/>
  <c r="P6925" i="2" s="1"/>
  <c r="O6926" i="2"/>
  <c r="P6926" i="2" s="1"/>
  <c r="O6927" i="2"/>
  <c r="P6927" i="2" s="1"/>
  <c r="O6928" i="2"/>
  <c r="P6928" i="2" s="1"/>
  <c r="O6929" i="2"/>
  <c r="P6929" i="2" s="1"/>
  <c r="O6930" i="2"/>
  <c r="P6930" i="2" s="1"/>
  <c r="O6931" i="2"/>
  <c r="P6931" i="2" s="1"/>
  <c r="O6932" i="2"/>
  <c r="P6932" i="2" s="1"/>
  <c r="O6933" i="2"/>
  <c r="P6933" i="2" s="1"/>
  <c r="O6934" i="2"/>
  <c r="P6934" i="2" s="1"/>
  <c r="O6935" i="2"/>
  <c r="P6935" i="2" s="1"/>
  <c r="O6936" i="2"/>
  <c r="P6936" i="2" s="1"/>
  <c r="O6937" i="2"/>
  <c r="P6937" i="2" s="1"/>
  <c r="O6938" i="2"/>
  <c r="P6938" i="2" s="1"/>
  <c r="O6939" i="2"/>
  <c r="P6939" i="2" s="1"/>
  <c r="O6940" i="2"/>
  <c r="P6940" i="2" s="1"/>
  <c r="O6941" i="2"/>
  <c r="P6941" i="2" s="1"/>
  <c r="O6942" i="2"/>
  <c r="P6942" i="2" s="1"/>
  <c r="O6943" i="2"/>
  <c r="P6943" i="2" s="1"/>
  <c r="O6944" i="2"/>
  <c r="P6944" i="2" s="1"/>
  <c r="O6945" i="2"/>
  <c r="P6945" i="2" s="1"/>
  <c r="O6946" i="2"/>
  <c r="P6946" i="2" s="1"/>
  <c r="O6947" i="2"/>
  <c r="P6947" i="2" s="1"/>
  <c r="O6948" i="2"/>
  <c r="P6948" i="2" s="1"/>
  <c r="O6949" i="2"/>
  <c r="P6949" i="2" s="1"/>
  <c r="O6950" i="2"/>
  <c r="P6950" i="2" s="1"/>
  <c r="O6951" i="2"/>
  <c r="P6951" i="2" s="1"/>
  <c r="O6952" i="2"/>
  <c r="P6952" i="2" s="1"/>
  <c r="O6953" i="2"/>
  <c r="P6953" i="2" s="1"/>
  <c r="O6954" i="2"/>
  <c r="P6954" i="2" s="1"/>
  <c r="O6955" i="2"/>
  <c r="P6955" i="2" s="1"/>
  <c r="O6956" i="2"/>
  <c r="P6956" i="2" s="1"/>
  <c r="O6957" i="2"/>
  <c r="P6957" i="2" s="1"/>
  <c r="O6958" i="2"/>
  <c r="P6958" i="2" s="1"/>
  <c r="O6959" i="2"/>
  <c r="P6959" i="2" s="1"/>
  <c r="O6960" i="2"/>
  <c r="P6960" i="2" s="1"/>
  <c r="O6961" i="2"/>
  <c r="P6961" i="2" s="1"/>
  <c r="O6962" i="2"/>
  <c r="P6962" i="2" s="1"/>
  <c r="O6963" i="2"/>
  <c r="P6963" i="2" s="1"/>
  <c r="O6964" i="2"/>
  <c r="P6964" i="2" s="1"/>
  <c r="O6965" i="2"/>
  <c r="P6965" i="2" s="1"/>
  <c r="O6966" i="2"/>
  <c r="P6966" i="2" s="1"/>
  <c r="O6967" i="2"/>
  <c r="P6967" i="2" s="1"/>
  <c r="O6968" i="2"/>
  <c r="P6968" i="2" s="1"/>
  <c r="O6969" i="2"/>
  <c r="P6969" i="2" s="1"/>
  <c r="O6970" i="2"/>
  <c r="P6970" i="2" s="1"/>
  <c r="O6971" i="2"/>
  <c r="P6971" i="2" s="1"/>
  <c r="O6972" i="2"/>
  <c r="P6972" i="2" s="1"/>
  <c r="O6973" i="2"/>
  <c r="P6973" i="2" s="1"/>
  <c r="O6974" i="2"/>
  <c r="P6974" i="2" s="1"/>
  <c r="O6975" i="2"/>
  <c r="P6975" i="2" s="1"/>
  <c r="O6976" i="2"/>
  <c r="P6976" i="2" s="1"/>
  <c r="O6977" i="2"/>
  <c r="P6977" i="2" s="1"/>
  <c r="O6978" i="2"/>
  <c r="P6978" i="2" s="1"/>
  <c r="O6979" i="2"/>
  <c r="P6979" i="2" s="1"/>
  <c r="O6980" i="2"/>
  <c r="P6980" i="2" s="1"/>
  <c r="O6981" i="2"/>
  <c r="P6981" i="2" s="1"/>
  <c r="O6982" i="2"/>
  <c r="P6982" i="2" s="1"/>
  <c r="O6983" i="2"/>
  <c r="P6983" i="2" s="1"/>
  <c r="O6984" i="2"/>
  <c r="P6984" i="2" s="1"/>
  <c r="O6985" i="2"/>
  <c r="P6985" i="2" s="1"/>
  <c r="O6986" i="2"/>
  <c r="P6986" i="2" s="1"/>
  <c r="O6987" i="2"/>
  <c r="P6987" i="2" s="1"/>
  <c r="O6988" i="2"/>
  <c r="P6988" i="2" s="1"/>
  <c r="O6989" i="2"/>
  <c r="P6989" i="2" s="1"/>
  <c r="O6990" i="2"/>
  <c r="P6990" i="2" s="1"/>
  <c r="O6991" i="2"/>
  <c r="P6991" i="2" s="1"/>
  <c r="O6992" i="2"/>
  <c r="P6992" i="2" s="1"/>
  <c r="O6993" i="2"/>
  <c r="P6993" i="2" s="1"/>
  <c r="O6994" i="2"/>
  <c r="P6994" i="2" s="1"/>
  <c r="O6995" i="2"/>
  <c r="P6995" i="2" s="1"/>
  <c r="O6996" i="2"/>
  <c r="P6996" i="2" s="1"/>
  <c r="O6997" i="2"/>
  <c r="P6997" i="2" s="1"/>
  <c r="O6998" i="2"/>
  <c r="P6998" i="2" s="1"/>
  <c r="O6999" i="2"/>
  <c r="P6999" i="2" s="1"/>
  <c r="O7000" i="2"/>
  <c r="P7000" i="2" s="1"/>
  <c r="O7001" i="2"/>
  <c r="P7001" i="2" s="1"/>
  <c r="O7002" i="2"/>
  <c r="P7002" i="2" s="1"/>
  <c r="O7003" i="2"/>
  <c r="P7003" i="2" s="1"/>
  <c r="O7004" i="2"/>
  <c r="P7004" i="2" s="1"/>
  <c r="O7005" i="2"/>
  <c r="P7005" i="2" s="1"/>
  <c r="O7006" i="2"/>
  <c r="P7006" i="2" s="1"/>
  <c r="O7007" i="2"/>
  <c r="P7007" i="2" s="1"/>
  <c r="O7008" i="2"/>
  <c r="P7008" i="2" s="1"/>
  <c r="O7009" i="2"/>
  <c r="P7009" i="2" s="1"/>
  <c r="O7010" i="2"/>
  <c r="P7010" i="2" s="1"/>
  <c r="O7011" i="2"/>
  <c r="P7011" i="2" s="1"/>
  <c r="O7012" i="2"/>
  <c r="P7012" i="2" s="1"/>
  <c r="O7013" i="2"/>
  <c r="P7013" i="2" s="1"/>
  <c r="O7014" i="2"/>
  <c r="P7014" i="2" s="1"/>
  <c r="O7015" i="2"/>
  <c r="P7015" i="2" s="1"/>
  <c r="O7016" i="2"/>
  <c r="P7016" i="2" s="1"/>
  <c r="O7017" i="2"/>
  <c r="P7017" i="2" s="1"/>
  <c r="O7018" i="2"/>
  <c r="P7018" i="2" s="1"/>
  <c r="O7019" i="2"/>
  <c r="P7019" i="2" s="1"/>
  <c r="O7020" i="2"/>
  <c r="P7020" i="2" s="1"/>
  <c r="O7021" i="2"/>
  <c r="P7021" i="2" s="1"/>
  <c r="O7022" i="2"/>
  <c r="P7022" i="2" s="1"/>
  <c r="O7023" i="2"/>
  <c r="P7023" i="2" s="1"/>
  <c r="O7024" i="2"/>
  <c r="P7024" i="2" s="1"/>
  <c r="O7025" i="2"/>
  <c r="P7025" i="2" s="1"/>
  <c r="O7026" i="2"/>
  <c r="P7026" i="2" s="1"/>
  <c r="O7027" i="2"/>
  <c r="P7027" i="2" s="1"/>
  <c r="O7028" i="2"/>
  <c r="P7028" i="2" s="1"/>
  <c r="O7029" i="2"/>
  <c r="P7029" i="2" s="1"/>
  <c r="O7030" i="2"/>
  <c r="P7030" i="2" s="1"/>
  <c r="O7031" i="2"/>
  <c r="P7031" i="2" s="1"/>
  <c r="O7032" i="2"/>
  <c r="P7032" i="2" s="1"/>
  <c r="O7033" i="2"/>
  <c r="P7033" i="2" s="1"/>
  <c r="O7034" i="2"/>
  <c r="P7034" i="2" s="1"/>
  <c r="O7035" i="2"/>
  <c r="P7035" i="2" s="1"/>
  <c r="O7036" i="2"/>
  <c r="P7036" i="2" s="1"/>
  <c r="O7037" i="2"/>
  <c r="P7037" i="2" s="1"/>
  <c r="O7038" i="2"/>
  <c r="P7038" i="2" s="1"/>
  <c r="O7039" i="2"/>
  <c r="P7039" i="2" s="1"/>
  <c r="O7040" i="2"/>
  <c r="P7040" i="2" s="1"/>
  <c r="O7041" i="2"/>
  <c r="P7041" i="2" s="1"/>
  <c r="O7042" i="2"/>
  <c r="P7042" i="2" s="1"/>
  <c r="O7043" i="2"/>
  <c r="P7043" i="2" s="1"/>
  <c r="O7044" i="2"/>
  <c r="P7044" i="2" s="1"/>
  <c r="O7045" i="2"/>
  <c r="P7045" i="2" s="1"/>
  <c r="O7046" i="2"/>
  <c r="P7046" i="2" s="1"/>
  <c r="O7047" i="2"/>
  <c r="P7047" i="2" s="1"/>
  <c r="O7048" i="2"/>
  <c r="P7048" i="2" s="1"/>
  <c r="O7049" i="2"/>
  <c r="P7049" i="2" s="1"/>
  <c r="O7050" i="2"/>
  <c r="P7050" i="2" s="1"/>
  <c r="O7051" i="2"/>
  <c r="P7051" i="2" s="1"/>
  <c r="O7052" i="2"/>
  <c r="P7052" i="2" s="1"/>
  <c r="O7053" i="2"/>
  <c r="P7053" i="2" s="1"/>
  <c r="O7054" i="2"/>
  <c r="P7054" i="2" s="1"/>
  <c r="O7055" i="2"/>
  <c r="P7055" i="2" s="1"/>
  <c r="O7056" i="2"/>
  <c r="P7056" i="2" s="1"/>
  <c r="O7057" i="2"/>
  <c r="P7057" i="2" s="1"/>
  <c r="O7058" i="2"/>
  <c r="P7058" i="2" s="1"/>
  <c r="O7059" i="2"/>
  <c r="P7059" i="2" s="1"/>
  <c r="O7060" i="2"/>
  <c r="P7060" i="2" s="1"/>
  <c r="O7061" i="2"/>
  <c r="P7061" i="2" s="1"/>
  <c r="O7062" i="2"/>
  <c r="P7062" i="2" s="1"/>
  <c r="O7063" i="2"/>
  <c r="P7063" i="2" s="1"/>
  <c r="O7064" i="2"/>
  <c r="P7064" i="2" s="1"/>
  <c r="O7065" i="2"/>
  <c r="P7065" i="2" s="1"/>
  <c r="O7066" i="2"/>
  <c r="P7066" i="2" s="1"/>
  <c r="O7067" i="2"/>
  <c r="P7067" i="2" s="1"/>
  <c r="O7068" i="2"/>
  <c r="P7068" i="2" s="1"/>
  <c r="O7069" i="2"/>
  <c r="P7069" i="2" s="1"/>
  <c r="O7070" i="2"/>
  <c r="P7070" i="2" s="1"/>
  <c r="O7071" i="2"/>
  <c r="P7071" i="2" s="1"/>
  <c r="O7072" i="2"/>
  <c r="P7072" i="2" s="1"/>
  <c r="O7073" i="2"/>
  <c r="P7073" i="2" s="1"/>
  <c r="O7074" i="2"/>
  <c r="P7074" i="2" s="1"/>
  <c r="O7075" i="2"/>
  <c r="P7075" i="2" s="1"/>
  <c r="O7076" i="2"/>
  <c r="P7076" i="2" s="1"/>
  <c r="O7077" i="2"/>
  <c r="P7077" i="2" s="1"/>
  <c r="O7078" i="2"/>
  <c r="P7078" i="2" s="1"/>
  <c r="O7079" i="2"/>
  <c r="P7079" i="2" s="1"/>
  <c r="O7080" i="2"/>
  <c r="P7080" i="2" s="1"/>
  <c r="O7081" i="2"/>
  <c r="P7081" i="2" s="1"/>
  <c r="O7082" i="2"/>
  <c r="P7082" i="2" s="1"/>
  <c r="O7083" i="2"/>
  <c r="P7083" i="2" s="1"/>
  <c r="O7084" i="2"/>
  <c r="P7084" i="2" s="1"/>
  <c r="O7085" i="2"/>
  <c r="P7085" i="2" s="1"/>
  <c r="O7086" i="2"/>
  <c r="P7086" i="2" s="1"/>
  <c r="O7087" i="2"/>
  <c r="P7087" i="2" s="1"/>
  <c r="O7088" i="2"/>
  <c r="P7088" i="2" s="1"/>
  <c r="O7089" i="2"/>
  <c r="P7089" i="2" s="1"/>
  <c r="O7090" i="2"/>
  <c r="P7090" i="2" s="1"/>
  <c r="O7091" i="2"/>
  <c r="P7091" i="2" s="1"/>
  <c r="O7092" i="2"/>
  <c r="P7092" i="2" s="1"/>
  <c r="O7093" i="2"/>
  <c r="P7093" i="2" s="1"/>
  <c r="O7094" i="2"/>
  <c r="P7094" i="2" s="1"/>
  <c r="O7095" i="2"/>
  <c r="P7095" i="2" s="1"/>
  <c r="O7096" i="2"/>
  <c r="P7096" i="2" s="1"/>
  <c r="O7097" i="2"/>
  <c r="P7097" i="2" s="1"/>
  <c r="O7098" i="2"/>
  <c r="P7098" i="2" s="1"/>
  <c r="O7099" i="2"/>
  <c r="P7099" i="2" s="1"/>
  <c r="O7100" i="2"/>
  <c r="P7100" i="2" s="1"/>
  <c r="O7101" i="2"/>
  <c r="P7101" i="2" s="1"/>
  <c r="O7102" i="2"/>
  <c r="P7102" i="2" s="1"/>
  <c r="O7103" i="2"/>
  <c r="P7103" i="2" s="1"/>
  <c r="O7104" i="2"/>
  <c r="P7104" i="2" s="1"/>
  <c r="O7105" i="2"/>
  <c r="P7105" i="2" s="1"/>
  <c r="O7106" i="2"/>
  <c r="P7106" i="2" s="1"/>
  <c r="O7107" i="2"/>
  <c r="P7107" i="2" s="1"/>
  <c r="O7108" i="2"/>
  <c r="P7108" i="2" s="1"/>
  <c r="O7109" i="2"/>
  <c r="P7109" i="2" s="1"/>
  <c r="O7110" i="2"/>
  <c r="P7110" i="2" s="1"/>
  <c r="O7111" i="2"/>
  <c r="P7111" i="2" s="1"/>
  <c r="O7112" i="2"/>
  <c r="P7112" i="2" s="1"/>
  <c r="O7113" i="2"/>
  <c r="P7113" i="2" s="1"/>
  <c r="O7114" i="2"/>
  <c r="P7114" i="2" s="1"/>
  <c r="O7115" i="2"/>
  <c r="P7115" i="2" s="1"/>
  <c r="O7116" i="2"/>
  <c r="P7116" i="2" s="1"/>
  <c r="O7117" i="2"/>
  <c r="P7117" i="2" s="1"/>
  <c r="O7118" i="2"/>
  <c r="P7118" i="2" s="1"/>
  <c r="O7119" i="2"/>
  <c r="P7119" i="2" s="1"/>
  <c r="O7120" i="2"/>
  <c r="P7120" i="2" s="1"/>
  <c r="O7121" i="2"/>
  <c r="P7121" i="2" s="1"/>
  <c r="O7122" i="2"/>
  <c r="P7122" i="2" s="1"/>
  <c r="O7123" i="2"/>
  <c r="P7123" i="2" s="1"/>
  <c r="O7124" i="2"/>
  <c r="P7124" i="2" s="1"/>
  <c r="O7125" i="2"/>
  <c r="P7125" i="2" s="1"/>
  <c r="O7126" i="2"/>
  <c r="P7126" i="2" s="1"/>
  <c r="O7127" i="2"/>
  <c r="P7127" i="2" s="1"/>
  <c r="O7128" i="2"/>
  <c r="P7128" i="2" s="1"/>
  <c r="O7129" i="2"/>
  <c r="P7129" i="2" s="1"/>
  <c r="O7130" i="2"/>
  <c r="P7130" i="2" s="1"/>
  <c r="O7131" i="2"/>
  <c r="P7131" i="2" s="1"/>
  <c r="O7132" i="2"/>
  <c r="P7132" i="2" s="1"/>
  <c r="O7133" i="2"/>
  <c r="P7133" i="2" s="1"/>
  <c r="O7134" i="2"/>
  <c r="P7134" i="2" s="1"/>
  <c r="O7135" i="2"/>
  <c r="P7135" i="2" s="1"/>
  <c r="O7136" i="2"/>
  <c r="P7136" i="2" s="1"/>
  <c r="O7137" i="2"/>
  <c r="P7137" i="2" s="1"/>
  <c r="O7138" i="2"/>
  <c r="P7138" i="2" s="1"/>
  <c r="O7139" i="2"/>
  <c r="P7139" i="2" s="1"/>
  <c r="O7140" i="2"/>
  <c r="P7140" i="2" s="1"/>
  <c r="O7141" i="2"/>
  <c r="P7141" i="2" s="1"/>
  <c r="O7142" i="2"/>
  <c r="P7142" i="2" s="1"/>
  <c r="O7143" i="2"/>
  <c r="P7143" i="2" s="1"/>
  <c r="O7144" i="2"/>
  <c r="P7144" i="2" s="1"/>
  <c r="O7145" i="2"/>
  <c r="P7145" i="2" s="1"/>
  <c r="O7146" i="2"/>
  <c r="P7146" i="2" s="1"/>
  <c r="O7147" i="2"/>
  <c r="P7147" i="2" s="1"/>
  <c r="O7148" i="2"/>
  <c r="P7148" i="2" s="1"/>
  <c r="O7149" i="2"/>
  <c r="P7149" i="2" s="1"/>
  <c r="O7150" i="2"/>
  <c r="P7150" i="2" s="1"/>
  <c r="O7151" i="2"/>
  <c r="P7151" i="2" s="1"/>
  <c r="O7152" i="2"/>
  <c r="P7152" i="2" s="1"/>
  <c r="O7153" i="2"/>
  <c r="P7153" i="2" s="1"/>
  <c r="O7154" i="2"/>
  <c r="P7154" i="2" s="1"/>
  <c r="O7155" i="2"/>
  <c r="P7155" i="2" s="1"/>
  <c r="O7156" i="2"/>
  <c r="P7156" i="2" s="1"/>
  <c r="O7157" i="2"/>
  <c r="P7157" i="2" s="1"/>
  <c r="O7158" i="2"/>
  <c r="P7158" i="2" s="1"/>
  <c r="O7159" i="2"/>
  <c r="P7159" i="2" s="1"/>
  <c r="O7160" i="2"/>
  <c r="P7160" i="2" s="1"/>
  <c r="O7161" i="2"/>
  <c r="P7161" i="2" s="1"/>
  <c r="O7162" i="2"/>
  <c r="P7162" i="2" s="1"/>
  <c r="O7163" i="2"/>
  <c r="P7163" i="2" s="1"/>
  <c r="O7164" i="2"/>
  <c r="P7164" i="2" s="1"/>
  <c r="O7165" i="2"/>
  <c r="P7165" i="2" s="1"/>
  <c r="O7166" i="2"/>
  <c r="P7166" i="2" s="1"/>
  <c r="O7167" i="2"/>
  <c r="P7167" i="2" s="1"/>
  <c r="O7168" i="2"/>
  <c r="P7168" i="2" s="1"/>
  <c r="O7169" i="2"/>
  <c r="P7169" i="2" s="1"/>
  <c r="O7170" i="2"/>
  <c r="P7170" i="2" s="1"/>
  <c r="O7171" i="2"/>
  <c r="P7171" i="2" s="1"/>
  <c r="O7172" i="2"/>
  <c r="P7172" i="2" s="1"/>
  <c r="O7173" i="2"/>
  <c r="P7173" i="2" s="1"/>
  <c r="O7174" i="2"/>
  <c r="P7174" i="2" s="1"/>
  <c r="O7175" i="2"/>
  <c r="P7175" i="2" s="1"/>
  <c r="O7176" i="2"/>
  <c r="P7176" i="2" s="1"/>
  <c r="O7177" i="2"/>
  <c r="P7177" i="2" s="1"/>
  <c r="O7178" i="2"/>
  <c r="P7178" i="2" s="1"/>
  <c r="O7179" i="2"/>
  <c r="P7179" i="2" s="1"/>
  <c r="O7180" i="2"/>
  <c r="P7180" i="2" s="1"/>
  <c r="O7181" i="2"/>
  <c r="P7181" i="2" s="1"/>
  <c r="O7182" i="2"/>
  <c r="P7182" i="2" s="1"/>
  <c r="O7183" i="2"/>
  <c r="P7183" i="2" s="1"/>
  <c r="O7184" i="2"/>
  <c r="P7184" i="2" s="1"/>
  <c r="O7185" i="2"/>
  <c r="P7185" i="2" s="1"/>
  <c r="O7186" i="2"/>
  <c r="P7186" i="2" s="1"/>
  <c r="O7187" i="2"/>
  <c r="P7187" i="2" s="1"/>
  <c r="O7188" i="2"/>
  <c r="P7188" i="2" s="1"/>
  <c r="O7189" i="2"/>
  <c r="P7189" i="2" s="1"/>
  <c r="O7190" i="2"/>
  <c r="P7190" i="2" s="1"/>
  <c r="O7191" i="2"/>
  <c r="P7191" i="2" s="1"/>
  <c r="O7192" i="2"/>
  <c r="P7192" i="2" s="1"/>
  <c r="O7193" i="2"/>
  <c r="P7193" i="2" s="1"/>
  <c r="O7194" i="2"/>
  <c r="P7194" i="2" s="1"/>
  <c r="O7195" i="2"/>
  <c r="P7195" i="2" s="1"/>
  <c r="O7196" i="2"/>
  <c r="P7196" i="2" s="1"/>
  <c r="O7197" i="2"/>
  <c r="P7197" i="2" s="1"/>
  <c r="O7198" i="2"/>
  <c r="P7198" i="2" s="1"/>
  <c r="O7199" i="2"/>
  <c r="P7199" i="2" s="1"/>
  <c r="O7200" i="2"/>
  <c r="P7200" i="2" s="1"/>
  <c r="O7201" i="2"/>
  <c r="P7201" i="2" s="1"/>
  <c r="O7202" i="2"/>
  <c r="P7202" i="2" s="1"/>
  <c r="O7203" i="2"/>
  <c r="P7203" i="2" s="1"/>
  <c r="O7204" i="2"/>
  <c r="P7204" i="2" s="1"/>
  <c r="O7205" i="2"/>
  <c r="P7205" i="2" s="1"/>
  <c r="O7206" i="2"/>
  <c r="P7206" i="2" s="1"/>
  <c r="O7207" i="2"/>
  <c r="P7207" i="2" s="1"/>
  <c r="O7208" i="2"/>
  <c r="P7208" i="2" s="1"/>
  <c r="O7209" i="2"/>
  <c r="P7209" i="2" s="1"/>
  <c r="O7210" i="2"/>
  <c r="P7210" i="2" s="1"/>
  <c r="O7211" i="2"/>
  <c r="P7211" i="2" s="1"/>
  <c r="O7212" i="2"/>
  <c r="P7212" i="2" s="1"/>
  <c r="O7213" i="2"/>
  <c r="P7213" i="2" s="1"/>
  <c r="O7214" i="2"/>
  <c r="P7214" i="2" s="1"/>
  <c r="O7215" i="2"/>
  <c r="P7215" i="2" s="1"/>
  <c r="O7216" i="2"/>
  <c r="P7216" i="2" s="1"/>
  <c r="O7217" i="2"/>
  <c r="P7217" i="2" s="1"/>
  <c r="O7218" i="2"/>
  <c r="P7218" i="2" s="1"/>
  <c r="O7219" i="2"/>
  <c r="P7219" i="2" s="1"/>
  <c r="O7220" i="2"/>
  <c r="P7220" i="2" s="1"/>
  <c r="O7221" i="2"/>
  <c r="P7221" i="2" s="1"/>
  <c r="O7222" i="2"/>
  <c r="P7222" i="2" s="1"/>
  <c r="O7223" i="2"/>
  <c r="P7223" i="2" s="1"/>
  <c r="O7224" i="2"/>
  <c r="P7224" i="2" s="1"/>
  <c r="O7225" i="2"/>
  <c r="P7225" i="2" s="1"/>
  <c r="O7226" i="2"/>
  <c r="P7226" i="2" s="1"/>
  <c r="O7227" i="2"/>
  <c r="P7227" i="2" s="1"/>
  <c r="O7228" i="2"/>
  <c r="P7228" i="2" s="1"/>
  <c r="O7229" i="2"/>
  <c r="P7229" i="2" s="1"/>
  <c r="O7230" i="2"/>
  <c r="P7230" i="2" s="1"/>
  <c r="O7231" i="2"/>
  <c r="P7231" i="2" s="1"/>
  <c r="O7232" i="2"/>
  <c r="P7232" i="2" s="1"/>
  <c r="O7233" i="2"/>
  <c r="P7233" i="2" s="1"/>
  <c r="O7234" i="2"/>
  <c r="P7234" i="2" s="1"/>
  <c r="O7235" i="2"/>
  <c r="P7235" i="2" s="1"/>
  <c r="O7236" i="2"/>
  <c r="P7236" i="2" s="1"/>
  <c r="O7237" i="2"/>
  <c r="P7237" i="2" s="1"/>
  <c r="O7238" i="2"/>
  <c r="P7238" i="2" s="1"/>
  <c r="O7239" i="2"/>
  <c r="P7239" i="2" s="1"/>
  <c r="O7240" i="2"/>
  <c r="P7240" i="2" s="1"/>
  <c r="O7241" i="2"/>
  <c r="P7241" i="2" s="1"/>
  <c r="O7242" i="2"/>
  <c r="P7242" i="2" s="1"/>
  <c r="O7243" i="2"/>
  <c r="P7243" i="2" s="1"/>
  <c r="O7244" i="2"/>
  <c r="P7244" i="2" s="1"/>
  <c r="O7245" i="2"/>
  <c r="P7245" i="2" s="1"/>
  <c r="O7246" i="2"/>
  <c r="P7246" i="2" s="1"/>
  <c r="O7247" i="2"/>
  <c r="P7247" i="2" s="1"/>
  <c r="O7248" i="2"/>
  <c r="P7248" i="2" s="1"/>
  <c r="O7249" i="2"/>
  <c r="P7249" i="2" s="1"/>
  <c r="O7250" i="2"/>
  <c r="P7250" i="2" s="1"/>
  <c r="O7251" i="2"/>
  <c r="P7251" i="2" s="1"/>
  <c r="O7252" i="2"/>
  <c r="P7252" i="2" s="1"/>
  <c r="O7253" i="2"/>
  <c r="P7253" i="2" s="1"/>
  <c r="O7254" i="2"/>
  <c r="P7254" i="2" s="1"/>
  <c r="O7255" i="2"/>
  <c r="P7255" i="2" s="1"/>
  <c r="O7256" i="2"/>
  <c r="P7256" i="2" s="1"/>
  <c r="O7257" i="2"/>
  <c r="P7257" i="2" s="1"/>
  <c r="O7258" i="2"/>
  <c r="P7258" i="2" s="1"/>
  <c r="O7259" i="2"/>
  <c r="P7259" i="2" s="1"/>
  <c r="O7260" i="2"/>
  <c r="P7260" i="2" s="1"/>
  <c r="O7261" i="2"/>
  <c r="P7261" i="2" s="1"/>
  <c r="O7262" i="2"/>
  <c r="P7262" i="2" s="1"/>
  <c r="O7263" i="2"/>
  <c r="P7263" i="2" s="1"/>
  <c r="O7264" i="2"/>
  <c r="P7264" i="2" s="1"/>
  <c r="O7265" i="2"/>
  <c r="P7265" i="2" s="1"/>
  <c r="O7266" i="2"/>
  <c r="P7266" i="2" s="1"/>
  <c r="O7267" i="2"/>
  <c r="P7267" i="2" s="1"/>
  <c r="O7268" i="2"/>
  <c r="P7268" i="2" s="1"/>
  <c r="O7269" i="2"/>
  <c r="P7269" i="2" s="1"/>
  <c r="O7270" i="2"/>
  <c r="P7270" i="2" s="1"/>
  <c r="O7271" i="2"/>
  <c r="P7271" i="2" s="1"/>
  <c r="O7272" i="2"/>
  <c r="P7272" i="2" s="1"/>
  <c r="O7273" i="2"/>
  <c r="P7273" i="2" s="1"/>
  <c r="O7274" i="2"/>
  <c r="P7274" i="2" s="1"/>
  <c r="O7275" i="2"/>
  <c r="P7275" i="2" s="1"/>
  <c r="O7276" i="2"/>
  <c r="P7276" i="2" s="1"/>
  <c r="O7277" i="2"/>
  <c r="P7277" i="2" s="1"/>
  <c r="O7278" i="2"/>
  <c r="P7278" i="2" s="1"/>
  <c r="O7279" i="2"/>
  <c r="P7279" i="2" s="1"/>
  <c r="O7280" i="2"/>
  <c r="P7280" i="2" s="1"/>
  <c r="O7281" i="2"/>
  <c r="P7281" i="2" s="1"/>
  <c r="O7282" i="2"/>
  <c r="P7282" i="2" s="1"/>
  <c r="O7283" i="2"/>
  <c r="P7283" i="2" s="1"/>
  <c r="O7284" i="2"/>
  <c r="P7284" i="2" s="1"/>
  <c r="O7285" i="2"/>
  <c r="P7285" i="2" s="1"/>
  <c r="O7286" i="2"/>
  <c r="P7286" i="2" s="1"/>
  <c r="O7287" i="2"/>
  <c r="P7287" i="2" s="1"/>
  <c r="O7288" i="2"/>
  <c r="P7288" i="2" s="1"/>
  <c r="O7289" i="2"/>
  <c r="P7289" i="2" s="1"/>
  <c r="O7290" i="2"/>
  <c r="P7290" i="2" s="1"/>
  <c r="O7291" i="2"/>
  <c r="P7291" i="2" s="1"/>
  <c r="O7292" i="2"/>
  <c r="P7292" i="2" s="1"/>
  <c r="O7293" i="2"/>
  <c r="P7293" i="2" s="1"/>
  <c r="O7294" i="2"/>
  <c r="P7294" i="2" s="1"/>
  <c r="O7295" i="2"/>
  <c r="P7295" i="2" s="1"/>
  <c r="O7296" i="2"/>
  <c r="P7296" i="2" s="1"/>
  <c r="O7297" i="2"/>
  <c r="P7297" i="2" s="1"/>
  <c r="O7298" i="2"/>
  <c r="P7298" i="2" s="1"/>
  <c r="O7299" i="2"/>
  <c r="P7299" i="2" s="1"/>
  <c r="O7300" i="2"/>
  <c r="P7300" i="2" s="1"/>
  <c r="O7301" i="2"/>
  <c r="P7301" i="2" s="1"/>
  <c r="O7302" i="2"/>
  <c r="P7302" i="2" s="1"/>
  <c r="O7303" i="2"/>
  <c r="P7303" i="2" s="1"/>
  <c r="O7304" i="2"/>
  <c r="P7304" i="2" s="1"/>
  <c r="O7305" i="2"/>
  <c r="P7305" i="2" s="1"/>
  <c r="O7306" i="2"/>
  <c r="P7306" i="2" s="1"/>
  <c r="O7307" i="2"/>
  <c r="P7307" i="2" s="1"/>
  <c r="O7308" i="2"/>
  <c r="P7308" i="2" s="1"/>
  <c r="O7309" i="2"/>
  <c r="P7309" i="2" s="1"/>
  <c r="O7310" i="2"/>
  <c r="P7310" i="2" s="1"/>
  <c r="O7311" i="2"/>
  <c r="P7311" i="2" s="1"/>
  <c r="O7312" i="2"/>
  <c r="P7312" i="2" s="1"/>
  <c r="O7313" i="2"/>
  <c r="P7313" i="2" s="1"/>
  <c r="O7314" i="2"/>
  <c r="P7314" i="2" s="1"/>
  <c r="O7315" i="2"/>
  <c r="P7315" i="2" s="1"/>
  <c r="O7316" i="2"/>
  <c r="P7316" i="2" s="1"/>
  <c r="O7317" i="2"/>
  <c r="P7317" i="2" s="1"/>
  <c r="O7318" i="2"/>
  <c r="P7318" i="2" s="1"/>
  <c r="O7319" i="2"/>
  <c r="P7319" i="2" s="1"/>
  <c r="O7320" i="2"/>
  <c r="P7320" i="2" s="1"/>
  <c r="O7321" i="2"/>
  <c r="P7321" i="2" s="1"/>
  <c r="O7322" i="2"/>
  <c r="P7322" i="2" s="1"/>
  <c r="O7323" i="2"/>
  <c r="P7323" i="2" s="1"/>
  <c r="O7324" i="2"/>
  <c r="P7324" i="2" s="1"/>
  <c r="O7325" i="2"/>
  <c r="P7325" i="2" s="1"/>
  <c r="O7326" i="2"/>
  <c r="P7326" i="2" s="1"/>
  <c r="O7327" i="2"/>
  <c r="P7327" i="2" s="1"/>
  <c r="O7328" i="2"/>
  <c r="P7328" i="2" s="1"/>
  <c r="O7329" i="2"/>
  <c r="P7329" i="2" s="1"/>
  <c r="O7330" i="2"/>
  <c r="P7330" i="2" s="1"/>
  <c r="O7331" i="2"/>
  <c r="P7331" i="2" s="1"/>
  <c r="O7332" i="2"/>
  <c r="P7332" i="2" s="1"/>
  <c r="O7333" i="2"/>
  <c r="P7333" i="2" s="1"/>
  <c r="O7334" i="2"/>
  <c r="P7334" i="2" s="1"/>
  <c r="O7335" i="2"/>
  <c r="P7335" i="2" s="1"/>
  <c r="O7336" i="2"/>
  <c r="P7336" i="2" s="1"/>
  <c r="O7337" i="2"/>
  <c r="P7337" i="2" s="1"/>
  <c r="O7338" i="2"/>
  <c r="P7338" i="2" s="1"/>
  <c r="O7339" i="2"/>
  <c r="P7339" i="2" s="1"/>
  <c r="O7340" i="2"/>
  <c r="P7340" i="2" s="1"/>
  <c r="O7341" i="2"/>
  <c r="P7341" i="2" s="1"/>
  <c r="O7342" i="2"/>
  <c r="P7342" i="2" s="1"/>
  <c r="O7343" i="2"/>
  <c r="P7343" i="2" s="1"/>
  <c r="O7344" i="2"/>
  <c r="P7344" i="2" s="1"/>
  <c r="O7345" i="2"/>
  <c r="P7345" i="2" s="1"/>
  <c r="O7346" i="2"/>
  <c r="P7346" i="2" s="1"/>
  <c r="O7347" i="2"/>
  <c r="P7347" i="2" s="1"/>
  <c r="O7348" i="2"/>
  <c r="P7348" i="2" s="1"/>
  <c r="O7349" i="2"/>
  <c r="P7349" i="2" s="1"/>
  <c r="O7350" i="2"/>
  <c r="P7350" i="2" s="1"/>
  <c r="O7351" i="2"/>
  <c r="P7351" i="2" s="1"/>
  <c r="O7352" i="2"/>
  <c r="P7352" i="2" s="1"/>
  <c r="O7353" i="2"/>
  <c r="P7353" i="2" s="1"/>
  <c r="O7354" i="2"/>
  <c r="P7354" i="2" s="1"/>
  <c r="O7355" i="2"/>
  <c r="P7355" i="2" s="1"/>
  <c r="O7356" i="2"/>
  <c r="P7356" i="2" s="1"/>
  <c r="O7357" i="2"/>
  <c r="P7357" i="2" s="1"/>
  <c r="O7358" i="2"/>
  <c r="P7358" i="2" s="1"/>
  <c r="O7359" i="2"/>
  <c r="P7359" i="2" s="1"/>
  <c r="O7360" i="2"/>
  <c r="P7360" i="2" s="1"/>
  <c r="O7361" i="2"/>
  <c r="P7361" i="2" s="1"/>
  <c r="O7362" i="2"/>
  <c r="P7362" i="2" s="1"/>
  <c r="O7363" i="2"/>
  <c r="P7363" i="2" s="1"/>
  <c r="O7364" i="2"/>
  <c r="P7364" i="2" s="1"/>
  <c r="O7365" i="2"/>
  <c r="P7365" i="2" s="1"/>
  <c r="O7366" i="2"/>
  <c r="P7366" i="2" s="1"/>
  <c r="O7367" i="2"/>
  <c r="P7367" i="2" s="1"/>
  <c r="O7368" i="2"/>
  <c r="P7368" i="2" s="1"/>
  <c r="O7369" i="2"/>
  <c r="P7369" i="2" s="1"/>
  <c r="O7370" i="2"/>
  <c r="P7370" i="2" s="1"/>
  <c r="O7371" i="2"/>
  <c r="P7371" i="2" s="1"/>
  <c r="O7372" i="2"/>
  <c r="P7372" i="2" s="1"/>
  <c r="O7373" i="2"/>
  <c r="P7373" i="2" s="1"/>
  <c r="O7374" i="2"/>
  <c r="P7374" i="2" s="1"/>
  <c r="O7375" i="2"/>
  <c r="P7375" i="2" s="1"/>
  <c r="O7376" i="2"/>
  <c r="P7376" i="2" s="1"/>
  <c r="O7377" i="2"/>
  <c r="P7377" i="2" s="1"/>
  <c r="O7378" i="2"/>
  <c r="P7378" i="2" s="1"/>
  <c r="O7379" i="2"/>
  <c r="P7379" i="2" s="1"/>
  <c r="O7380" i="2"/>
  <c r="P7380" i="2" s="1"/>
  <c r="O7381" i="2"/>
  <c r="P7381" i="2" s="1"/>
  <c r="O7382" i="2"/>
  <c r="P7382" i="2" s="1"/>
  <c r="O7383" i="2"/>
  <c r="P7383" i="2" s="1"/>
  <c r="O7384" i="2"/>
  <c r="P7384" i="2" s="1"/>
  <c r="O7385" i="2"/>
  <c r="P7385" i="2" s="1"/>
  <c r="O7386" i="2"/>
  <c r="P7386" i="2" s="1"/>
  <c r="O7387" i="2"/>
  <c r="P7387" i="2" s="1"/>
  <c r="O7388" i="2"/>
  <c r="P7388" i="2" s="1"/>
  <c r="O7389" i="2"/>
  <c r="P7389" i="2" s="1"/>
  <c r="O7390" i="2"/>
  <c r="P7390" i="2" s="1"/>
  <c r="O7391" i="2"/>
  <c r="P7391" i="2" s="1"/>
  <c r="O7392" i="2"/>
  <c r="P7392" i="2" s="1"/>
  <c r="O7393" i="2"/>
  <c r="P7393" i="2" s="1"/>
  <c r="O7394" i="2"/>
  <c r="P7394" i="2" s="1"/>
  <c r="O7395" i="2"/>
  <c r="P7395" i="2" s="1"/>
  <c r="O7396" i="2"/>
  <c r="P7396" i="2" s="1"/>
  <c r="O7397" i="2"/>
  <c r="P7397" i="2" s="1"/>
  <c r="O7398" i="2"/>
  <c r="P7398" i="2" s="1"/>
  <c r="O7399" i="2"/>
  <c r="P7399" i="2" s="1"/>
  <c r="O7400" i="2"/>
  <c r="P7400" i="2" s="1"/>
  <c r="O7401" i="2"/>
  <c r="P7401" i="2" s="1"/>
  <c r="O7402" i="2"/>
  <c r="P7402" i="2" s="1"/>
  <c r="O7403" i="2"/>
  <c r="P7403" i="2" s="1"/>
  <c r="O7404" i="2"/>
  <c r="P7404" i="2" s="1"/>
  <c r="O7405" i="2"/>
  <c r="P7405" i="2" s="1"/>
  <c r="O7406" i="2"/>
  <c r="P7406" i="2" s="1"/>
  <c r="O7407" i="2"/>
  <c r="P7407" i="2" s="1"/>
  <c r="O7408" i="2"/>
  <c r="P7408" i="2" s="1"/>
  <c r="O7409" i="2"/>
  <c r="P7409" i="2" s="1"/>
  <c r="O7410" i="2"/>
  <c r="P7410" i="2" s="1"/>
  <c r="O7411" i="2"/>
  <c r="P7411" i="2" s="1"/>
  <c r="O7412" i="2"/>
  <c r="P7412" i="2" s="1"/>
  <c r="O7413" i="2"/>
  <c r="P7413" i="2" s="1"/>
  <c r="O7414" i="2"/>
  <c r="P7414" i="2" s="1"/>
  <c r="O7415" i="2"/>
  <c r="P7415" i="2" s="1"/>
  <c r="O7416" i="2"/>
  <c r="P7416" i="2" s="1"/>
  <c r="O7417" i="2"/>
  <c r="P7417" i="2" s="1"/>
  <c r="O7418" i="2"/>
  <c r="P7418" i="2" s="1"/>
  <c r="O7419" i="2"/>
  <c r="P7419" i="2" s="1"/>
  <c r="O7420" i="2"/>
  <c r="P7420" i="2" s="1"/>
  <c r="O7421" i="2"/>
  <c r="P7421" i="2" s="1"/>
  <c r="O7422" i="2"/>
  <c r="P7422" i="2" s="1"/>
  <c r="O7423" i="2"/>
  <c r="P7423" i="2" s="1"/>
  <c r="O7424" i="2"/>
  <c r="P7424" i="2" s="1"/>
  <c r="O7425" i="2"/>
  <c r="P7425" i="2" s="1"/>
  <c r="O7426" i="2"/>
  <c r="P7426" i="2" s="1"/>
  <c r="O7427" i="2"/>
  <c r="P7427" i="2" s="1"/>
  <c r="O7428" i="2"/>
  <c r="P7428" i="2" s="1"/>
  <c r="O7429" i="2"/>
  <c r="P7429" i="2" s="1"/>
  <c r="O7430" i="2"/>
  <c r="P7430" i="2" s="1"/>
  <c r="O7431" i="2"/>
  <c r="P7431" i="2" s="1"/>
  <c r="O7432" i="2"/>
  <c r="P7432" i="2" s="1"/>
  <c r="O7433" i="2"/>
  <c r="P7433" i="2" s="1"/>
  <c r="O7434" i="2"/>
  <c r="P7434" i="2" s="1"/>
  <c r="O7435" i="2"/>
  <c r="P7435" i="2" s="1"/>
  <c r="O7436" i="2"/>
  <c r="P7436" i="2" s="1"/>
  <c r="O7437" i="2"/>
  <c r="P7437" i="2" s="1"/>
  <c r="O7438" i="2"/>
  <c r="P7438" i="2" s="1"/>
  <c r="O7439" i="2"/>
  <c r="P7439" i="2" s="1"/>
  <c r="O7440" i="2"/>
  <c r="P7440" i="2" s="1"/>
  <c r="O7441" i="2"/>
  <c r="P7441" i="2" s="1"/>
  <c r="O7442" i="2"/>
  <c r="P7442" i="2" s="1"/>
  <c r="O7443" i="2"/>
  <c r="P7443" i="2" s="1"/>
  <c r="O7444" i="2"/>
  <c r="P7444" i="2" s="1"/>
  <c r="O7445" i="2"/>
  <c r="P7445" i="2" s="1"/>
  <c r="O7446" i="2"/>
  <c r="P7446" i="2" s="1"/>
  <c r="O7447" i="2"/>
  <c r="P7447" i="2" s="1"/>
  <c r="O7448" i="2"/>
  <c r="P7448" i="2" s="1"/>
  <c r="O7449" i="2"/>
  <c r="P7449" i="2" s="1"/>
  <c r="O7450" i="2"/>
  <c r="P7450" i="2" s="1"/>
  <c r="O7451" i="2"/>
  <c r="P7451" i="2" s="1"/>
  <c r="O7452" i="2"/>
  <c r="P7452" i="2" s="1"/>
  <c r="O7453" i="2"/>
  <c r="P7453" i="2" s="1"/>
  <c r="O7454" i="2"/>
  <c r="P7454" i="2" s="1"/>
  <c r="O7455" i="2"/>
  <c r="P7455" i="2" s="1"/>
  <c r="O7456" i="2"/>
  <c r="P7456" i="2" s="1"/>
  <c r="O7457" i="2"/>
  <c r="P7457" i="2" s="1"/>
  <c r="O7458" i="2"/>
  <c r="P7458" i="2" s="1"/>
  <c r="O7459" i="2"/>
  <c r="P7459" i="2" s="1"/>
  <c r="O7460" i="2"/>
  <c r="P7460" i="2" s="1"/>
  <c r="O7461" i="2"/>
  <c r="P7461" i="2" s="1"/>
  <c r="O7462" i="2"/>
  <c r="P7462" i="2" s="1"/>
  <c r="O7463" i="2"/>
  <c r="P7463" i="2" s="1"/>
  <c r="O7464" i="2"/>
  <c r="P7464" i="2" s="1"/>
  <c r="O7465" i="2"/>
  <c r="P7465" i="2" s="1"/>
  <c r="O7466" i="2"/>
  <c r="P7466" i="2" s="1"/>
  <c r="O7467" i="2"/>
  <c r="P7467" i="2" s="1"/>
  <c r="O7468" i="2"/>
  <c r="P7468" i="2" s="1"/>
  <c r="O7469" i="2"/>
  <c r="P7469" i="2" s="1"/>
  <c r="O7470" i="2"/>
  <c r="P7470" i="2" s="1"/>
  <c r="O7471" i="2"/>
  <c r="P7471" i="2" s="1"/>
  <c r="O7472" i="2"/>
  <c r="P7472" i="2" s="1"/>
  <c r="O7473" i="2"/>
  <c r="P7473" i="2" s="1"/>
  <c r="O7474" i="2"/>
  <c r="P7474" i="2" s="1"/>
  <c r="O7475" i="2"/>
  <c r="P7475" i="2" s="1"/>
  <c r="O7476" i="2"/>
  <c r="P7476" i="2" s="1"/>
  <c r="O7477" i="2"/>
  <c r="P7477" i="2" s="1"/>
  <c r="O7478" i="2"/>
  <c r="P7478" i="2" s="1"/>
  <c r="O7479" i="2"/>
  <c r="P7479" i="2" s="1"/>
  <c r="O7480" i="2"/>
  <c r="P7480" i="2" s="1"/>
  <c r="O7481" i="2"/>
  <c r="P7481" i="2" s="1"/>
  <c r="O7482" i="2"/>
  <c r="P7482" i="2" s="1"/>
  <c r="O7483" i="2"/>
  <c r="P7483" i="2" s="1"/>
  <c r="O7484" i="2"/>
  <c r="P7484" i="2" s="1"/>
  <c r="O7485" i="2"/>
  <c r="P7485" i="2" s="1"/>
  <c r="O7486" i="2"/>
  <c r="P7486" i="2" s="1"/>
  <c r="O7487" i="2"/>
  <c r="P7487" i="2" s="1"/>
  <c r="O7488" i="2"/>
  <c r="P7488" i="2" s="1"/>
  <c r="O7489" i="2"/>
  <c r="P7489" i="2" s="1"/>
  <c r="O7490" i="2"/>
  <c r="P7490" i="2" s="1"/>
  <c r="O7491" i="2"/>
  <c r="P7491" i="2" s="1"/>
  <c r="O7492" i="2"/>
  <c r="P7492" i="2" s="1"/>
  <c r="O7493" i="2"/>
  <c r="P7493" i="2" s="1"/>
  <c r="O7494" i="2"/>
  <c r="P7494" i="2" s="1"/>
  <c r="O7495" i="2"/>
  <c r="P7495" i="2" s="1"/>
  <c r="O7496" i="2"/>
  <c r="P7496" i="2" s="1"/>
  <c r="O7497" i="2"/>
  <c r="P7497" i="2" s="1"/>
  <c r="O7498" i="2"/>
  <c r="P7498" i="2" s="1"/>
  <c r="O7499" i="2"/>
  <c r="P7499" i="2" s="1"/>
  <c r="O7500" i="2"/>
  <c r="P7500" i="2" s="1"/>
  <c r="O7501" i="2"/>
  <c r="P7501" i="2" s="1"/>
  <c r="O7502" i="2"/>
  <c r="P7502" i="2" s="1"/>
  <c r="O7503" i="2"/>
  <c r="P7503" i="2" s="1"/>
  <c r="O7504" i="2"/>
  <c r="P7504" i="2" s="1"/>
  <c r="O7505" i="2"/>
  <c r="P7505" i="2" s="1"/>
  <c r="O7506" i="2"/>
  <c r="P7506" i="2" s="1"/>
  <c r="O7507" i="2"/>
  <c r="P7507" i="2" s="1"/>
  <c r="O7508" i="2"/>
  <c r="P7508" i="2" s="1"/>
  <c r="O7509" i="2"/>
  <c r="P7509" i="2" s="1"/>
  <c r="O7510" i="2"/>
  <c r="P7510" i="2" s="1"/>
  <c r="O7511" i="2"/>
  <c r="P7511" i="2" s="1"/>
  <c r="O7512" i="2"/>
  <c r="P7512" i="2" s="1"/>
  <c r="O7513" i="2"/>
  <c r="P7513" i="2" s="1"/>
  <c r="O7514" i="2"/>
  <c r="P7514" i="2" s="1"/>
  <c r="O7515" i="2"/>
  <c r="P7515" i="2" s="1"/>
  <c r="O7516" i="2"/>
  <c r="P7516" i="2" s="1"/>
  <c r="O7517" i="2"/>
  <c r="P7517" i="2" s="1"/>
  <c r="O7518" i="2"/>
  <c r="P7518" i="2" s="1"/>
  <c r="O7519" i="2"/>
  <c r="P7519" i="2" s="1"/>
  <c r="O7520" i="2"/>
  <c r="P7520" i="2" s="1"/>
  <c r="O7521" i="2"/>
  <c r="P7521" i="2" s="1"/>
  <c r="O7522" i="2"/>
  <c r="P7522" i="2" s="1"/>
  <c r="O7523" i="2"/>
  <c r="P7523" i="2" s="1"/>
  <c r="O7524" i="2"/>
  <c r="P7524" i="2" s="1"/>
  <c r="O7525" i="2"/>
  <c r="P7525" i="2" s="1"/>
  <c r="O7526" i="2"/>
  <c r="P7526" i="2" s="1"/>
  <c r="O7527" i="2"/>
  <c r="P7527" i="2" s="1"/>
  <c r="O7528" i="2"/>
  <c r="P7528" i="2" s="1"/>
  <c r="O7529" i="2"/>
  <c r="P7529" i="2" s="1"/>
  <c r="O7530" i="2"/>
  <c r="P7530" i="2" s="1"/>
  <c r="O7531" i="2"/>
  <c r="P7531" i="2" s="1"/>
  <c r="O7532" i="2"/>
  <c r="P7532" i="2" s="1"/>
  <c r="O7533" i="2"/>
  <c r="P7533" i="2" s="1"/>
  <c r="O7534" i="2"/>
  <c r="P7534" i="2" s="1"/>
  <c r="O7535" i="2"/>
  <c r="P7535" i="2" s="1"/>
  <c r="O7536" i="2"/>
  <c r="P7536" i="2" s="1"/>
  <c r="O7537" i="2"/>
  <c r="P7537" i="2" s="1"/>
  <c r="O7538" i="2"/>
  <c r="P7538" i="2" s="1"/>
  <c r="O7539" i="2"/>
  <c r="P7539" i="2" s="1"/>
  <c r="O7540" i="2"/>
  <c r="P7540" i="2" s="1"/>
  <c r="O7541" i="2"/>
  <c r="P7541" i="2" s="1"/>
  <c r="O7542" i="2"/>
  <c r="P7542" i="2" s="1"/>
  <c r="O7543" i="2"/>
  <c r="P7543" i="2" s="1"/>
  <c r="O7544" i="2"/>
  <c r="P7544" i="2" s="1"/>
  <c r="O7545" i="2"/>
  <c r="P7545" i="2" s="1"/>
  <c r="O7546" i="2"/>
  <c r="P7546" i="2" s="1"/>
  <c r="O7547" i="2"/>
  <c r="P7547" i="2" s="1"/>
  <c r="O7548" i="2"/>
  <c r="P7548" i="2" s="1"/>
  <c r="O7549" i="2"/>
  <c r="P7549" i="2" s="1"/>
  <c r="O7550" i="2"/>
  <c r="P7550" i="2" s="1"/>
  <c r="O7551" i="2"/>
  <c r="P7551" i="2" s="1"/>
  <c r="O7552" i="2"/>
  <c r="P7552" i="2" s="1"/>
  <c r="O7553" i="2"/>
  <c r="P7553" i="2" s="1"/>
  <c r="O7554" i="2"/>
  <c r="P7554" i="2" s="1"/>
  <c r="O7555" i="2"/>
  <c r="P7555" i="2" s="1"/>
  <c r="O7556" i="2"/>
  <c r="P7556" i="2" s="1"/>
  <c r="O7557" i="2"/>
  <c r="P7557" i="2" s="1"/>
  <c r="O7558" i="2"/>
  <c r="P7558" i="2" s="1"/>
  <c r="O7559" i="2"/>
  <c r="P7559" i="2" s="1"/>
  <c r="O7560" i="2"/>
  <c r="P7560" i="2" s="1"/>
  <c r="O7561" i="2"/>
  <c r="P7561" i="2" s="1"/>
  <c r="O7562" i="2"/>
  <c r="P7562" i="2" s="1"/>
  <c r="O7563" i="2"/>
  <c r="P7563" i="2" s="1"/>
  <c r="O7564" i="2"/>
  <c r="P7564" i="2" s="1"/>
  <c r="O7565" i="2"/>
  <c r="P7565" i="2" s="1"/>
  <c r="O7566" i="2"/>
  <c r="P7566" i="2" s="1"/>
  <c r="O7567" i="2"/>
  <c r="P7567" i="2" s="1"/>
  <c r="O7568" i="2"/>
  <c r="P7568" i="2" s="1"/>
  <c r="O7569" i="2"/>
  <c r="P7569" i="2" s="1"/>
  <c r="O7570" i="2"/>
  <c r="P7570" i="2" s="1"/>
  <c r="O7571" i="2"/>
  <c r="P7571" i="2" s="1"/>
  <c r="O7572" i="2"/>
  <c r="P7572" i="2" s="1"/>
  <c r="O7573" i="2"/>
  <c r="P7573" i="2" s="1"/>
  <c r="O7574" i="2"/>
  <c r="P7574" i="2" s="1"/>
  <c r="O7575" i="2"/>
  <c r="P7575" i="2" s="1"/>
  <c r="O7576" i="2"/>
  <c r="P7576" i="2" s="1"/>
  <c r="O7577" i="2"/>
  <c r="P7577" i="2" s="1"/>
  <c r="O7578" i="2"/>
  <c r="P7578" i="2" s="1"/>
  <c r="O7579" i="2"/>
  <c r="P7579" i="2" s="1"/>
  <c r="O7580" i="2"/>
  <c r="P7580" i="2" s="1"/>
  <c r="O7581" i="2"/>
  <c r="P7581" i="2" s="1"/>
  <c r="O7582" i="2"/>
  <c r="P7582" i="2" s="1"/>
  <c r="O7583" i="2"/>
  <c r="P7583" i="2" s="1"/>
  <c r="O7584" i="2"/>
  <c r="P7584" i="2" s="1"/>
  <c r="O7585" i="2"/>
  <c r="P7585" i="2" s="1"/>
  <c r="O7586" i="2"/>
  <c r="P7586" i="2" s="1"/>
  <c r="O7587" i="2"/>
  <c r="P7587" i="2" s="1"/>
  <c r="O7588" i="2"/>
  <c r="P7588" i="2" s="1"/>
  <c r="O7589" i="2"/>
  <c r="P7589" i="2" s="1"/>
  <c r="O7590" i="2"/>
  <c r="P7590" i="2" s="1"/>
  <c r="O7591" i="2"/>
  <c r="P7591" i="2" s="1"/>
  <c r="O7592" i="2"/>
  <c r="P7592" i="2" s="1"/>
  <c r="O7593" i="2"/>
  <c r="P7593" i="2" s="1"/>
  <c r="O7594" i="2"/>
  <c r="P7594" i="2" s="1"/>
  <c r="O7595" i="2"/>
  <c r="P7595" i="2" s="1"/>
  <c r="O7596" i="2"/>
  <c r="P7596" i="2" s="1"/>
  <c r="O7597" i="2"/>
  <c r="P7597" i="2" s="1"/>
  <c r="O7598" i="2"/>
  <c r="P7598" i="2" s="1"/>
  <c r="O7599" i="2"/>
  <c r="P7599" i="2" s="1"/>
  <c r="O7600" i="2"/>
  <c r="P7600" i="2" s="1"/>
  <c r="O7601" i="2"/>
  <c r="P7601" i="2" s="1"/>
  <c r="O7602" i="2"/>
  <c r="P7602" i="2" s="1"/>
  <c r="O7603" i="2"/>
  <c r="P7603" i="2" s="1"/>
  <c r="O7604" i="2"/>
  <c r="P7604" i="2" s="1"/>
  <c r="O7605" i="2"/>
  <c r="P7605" i="2" s="1"/>
  <c r="O7606" i="2"/>
  <c r="P7606" i="2" s="1"/>
  <c r="O7607" i="2"/>
  <c r="P7607" i="2" s="1"/>
  <c r="O7608" i="2"/>
  <c r="P7608" i="2" s="1"/>
  <c r="O7609" i="2"/>
  <c r="P7609" i="2" s="1"/>
  <c r="O7610" i="2"/>
  <c r="P7610" i="2" s="1"/>
  <c r="O7611" i="2"/>
  <c r="P7611" i="2" s="1"/>
  <c r="O7612" i="2"/>
  <c r="P7612" i="2" s="1"/>
  <c r="O7613" i="2"/>
  <c r="P7613" i="2" s="1"/>
  <c r="O7614" i="2"/>
  <c r="P7614" i="2" s="1"/>
  <c r="O7615" i="2"/>
  <c r="P7615" i="2" s="1"/>
  <c r="O7616" i="2"/>
  <c r="P7616" i="2" s="1"/>
  <c r="O7617" i="2"/>
  <c r="P7617" i="2" s="1"/>
  <c r="O7618" i="2"/>
  <c r="P7618" i="2" s="1"/>
  <c r="O7619" i="2"/>
  <c r="P7619" i="2" s="1"/>
  <c r="O7620" i="2"/>
  <c r="P7620" i="2" s="1"/>
  <c r="O7621" i="2"/>
  <c r="P7621" i="2" s="1"/>
  <c r="O7622" i="2"/>
  <c r="P7622" i="2" s="1"/>
  <c r="O7623" i="2"/>
  <c r="P7623" i="2" s="1"/>
  <c r="O7624" i="2"/>
  <c r="P7624" i="2" s="1"/>
  <c r="O7625" i="2"/>
  <c r="P7625" i="2" s="1"/>
  <c r="O7626" i="2"/>
  <c r="P7626" i="2" s="1"/>
  <c r="O7627" i="2"/>
  <c r="P7627" i="2" s="1"/>
  <c r="O7628" i="2"/>
  <c r="P7628" i="2" s="1"/>
  <c r="O7629" i="2"/>
  <c r="P7629" i="2" s="1"/>
  <c r="O7630" i="2"/>
  <c r="P7630" i="2" s="1"/>
  <c r="O7631" i="2"/>
  <c r="P7631" i="2" s="1"/>
  <c r="O7632" i="2"/>
  <c r="P7632" i="2" s="1"/>
  <c r="O7633" i="2"/>
  <c r="P7633" i="2" s="1"/>
  <c r="O7634" i="2"/>
  <c r="P7634" i="2" s="1"/>
  <c r="O7635" i="2"/>
  <c r="P7635" i="2" s="1"/>
  <c r="O7636" i="2"/>
  <c r="P7636" i="2" s="1"/>
  <c r="O7637" i="2"/>
  <c r="P7637" i="2" s="1"/>
  <c r="O7638" i="2"/>
  <c r="P7638" i="2" s="1"/>
  <c r="O7639" i="2"/>
  <c r="P7639" i="2" s="1"/>
  <c r="O7640" i="2"/>
  <c r="P7640" i="2" s="1"/>
  <c r="O7641" i="2"/>
  <c r="P7641" i="2" s="1"/>
  <c r="O7642" i="2"/>
  <c r="P7642" i="2" s="1"/>
  <c r="O7643" i="2"/>
  <c r="P7643" i="2" s="1"/>
  <c r="O7644" i="2"/>
  <c r="P7644" i="2" s="1"/>
  <c r="O7645" i="2"/>
  <c r="P7645" i="2" s="1"/>
  <c r="O7646" i="2"/>
  <c r="P7646" i="2" s="1"/>
  <c r="O7647" i="2"/>
  <c r="P7647" i="2" s="1"/>
  <c r="O7648" i="2"/>
  <c r="P7648" i="2" s="1"/>
  <c r="O7649" i="2"/>
  <c r="P7649" i="2" s="1"/>
  <c r="O7650" i="2"/>
  <c r="P7650" i="2" s="1"/>
  <c r="O7651" i="2"/>
  <c r="P7651" i="2" s="1"/>
  <c r="O7652" i="2"/>
  <c r="P7652" i="2" s="1"/>
  <c r="O7653" i="2"/>
  <c r="P7653" i="2" s="1"/>
  <c r="O7654" i="2"/>
  <c r="P7654" i="2" s="1"/>
  <c r="O7655" i="2"/>
  <c r="P7655" i="2" s="1"/>
  <c r="O7656" i="2"/>
  <c r="P7656" i="2" s="1"/>
  <c r="O7657" i="2"/>
  <c r="P7657" i="2" s="1"/>
  <c r="O7658" i="2"/>
  <c r="P7658" i="2" s="1"/>
  <c r="O7659" i="2"/>
  <c r="P7659" i="2" s="1"/>
  <c r="O7660" i="2"/>
  <c r="P7660" i="2" s="1"/>
  <c r="O7661" i="2"/>
  <c r="P7661" i="2" s="1"/>
  <c r="O7662" i="2"/>
  <c r="P7662" i="2" s="1"/>
  <c r="O7663" i="2"/>
  <c r="P7663" i="2" s="1"/>
  <c r="O7664" i="2"/>
  <c r="P7664" i="2" s="1"/>
  <c r="O7665" i="2"/>
  <c r="P7665" i="2" s="1"/>
  <c r="O7666" i="2"/>
  <c r="P7666" i="2" s="1"/>
  <c r="O7667" i="2"/>
  <c r="P7667" i="2" s="1"/>
  <c r="O7668" i="2"/>
  <c r="P7668" i="2" s="1"/>
  <c r="O7669" i="2"/>
  <c r="P7669" i="2" s="1"/>
  <c r="O7670" i="2"/>
  <c r="P7670" i="2" s="1"/>
  <c r="O7671" i="2"/>
  <c r="P7671" i="2" s="1"/>
  <c r="O7672" i="2"/>
  <c r="P7672" i="2" s="1"/>
  <c r="O7673" i="2"/>
  <c r="P7673" i="2" s="1"/>
  <c r="O7674" i="2"/>
  <c r="P7674" i="2" s="1"/>
  <c r="O7675" i="2"/>
  <c r="P7675" i="2" s="1"/>
  <c r="O7676" i="2"/>
  <c r="P7676" i="2" s="1"/>
  <c r="O7677" i="2"/>
  <c r="P7677" i="2" s="1"/>
  <c r="O7678" i="2"/>
  <c r="P7678" i="2" s="1"/>
  <c r="O7679" i="2"/>
  <c r="P7679" i="2" s="1"/>
  <c r="O7680" i="2"/>
  <c r="P7680" i="2" s="1"/>
  <c r="O7681" i="2"/>
  <c r="P7681" i="2" s="1"/>
  <c r="O7682" i="2"/>
  <c r="P7682" i="2" s="1"/>
  <c r="O7683" i="2"/>
  <c r="P7683" i="2" s="1"/>
  <c r="O7684" i="2"/>
  <c r="P7684" i="2" s="1"/>
  <c r="O7685" i="2"/>
  <c r="P7685" i="2" s="1"/>
  <c r="O7686" i="2"/>
  <c r="P7686" i="2" s="1"/>
  <c r="O7687" i="2"/>
  <c r="P7687" i="2" s="1"/>
  <c r="O7688" i="2"/>
  <c r="P7688" i="2" s="1"/>
  <c r="O7689" i="2"/>
  <c r="P7689" i="2" s="1"/>
  <c r="O7690" i="2"/>
  <c r="P7690" i="2" s="1"/>
  <c r="O7691" i="2"/>
  <c r="P7691" i="2" s="1"/>
  <c r="O7692" i="2"/>
  <c r="P7692" i="2" s="1"/>
  <c r="O7693" i="2"/>
  <c r="P7693" i="2" s="1"/>
  <c r="O7694" i="2"/>
  <c r="P7694" i="2" s="1"/>
  <c r="O7695" i="2"/>
  <c r="P7695" i="2" s="1"/>
  <c r="O7696" i="2"/>
  <c r="P7696" i="2" s="1"/>
  <c r="O7697" i="2"/>
  <c r="P7697" i="2" s="1"/>
  <c r="O7698" i="2"/>
  <c r="P7698" i="2" s="1"/>
  <c r="O7699" i="2"/>
  <c r="P7699" i="2" s="1"/>
  <c r="O7700" i="2"/>
  <c r="P7700" i="2" s="1"/>
  <c r="O7701" i="2"/>
  <c r="P7701" i="2" s="1"/>
  <c r="O7702" i="2"/>
  <c r="P7702" i="2" s="1"/>
  <c r="O7703" i="2"/>
  <c r="P7703" i="2" s="1"/>
  <c r="O7704" i="2"/>
  <c r="P7704" i="2" s="1"/>
  <c r="O7705" i="2"/>
  <c r="P7705" i="2" s="1"/>
  <c r="O7706" i="2"/>
  <c r="P7706" i="2" s="1"/>
  <c r="O7707" i="2"/>
  <c r="P7707" i="2" s="1"/>
  <c r="O7708" i="2"/>
  <c r="P7708" i="2" s="1"/>
  <c r="O7709" i="2"/>
  <c r="P7709" i="2" s="1"/>
  <c r="O7710" i="2"/>
  <c r="P7710" i="2" s="1"/>
  <c r="O7711" i="2"/>
  <c r="P7711" i="2" s="1"/>
  <c r="O7712" i="2"/>
  <c r="P7712" i="2" s="1"/>
  <c r="O7713" i="2"/>
  <c r="P7713" i="2" s="1"/>
  <c r="O7714" i="2"/>
  <c r="P7714" i="2" s="1"/>
  <c r="O7715" i="2"/>
  <c r="P7715" i="2" s="1"/>
  <c r="O7716" i="2"/>
  <c r="P7716" i="2" s="1"/>
  <c r="O7717" i="2"/>
  <c r="P7717" i="2" s="1"/>
  <c r="O7718" i="2"/>
  <c r="P7718" i="2" s="1"/>
  <c r="O7719" i="2"/>
  <c r="P7719" i="2" s="1"/>
  <c r="O7720" i="2"/>
  <c r="P7720" i="2" s="1"/>
  <c r="O7721" i="2"/>
  <c r="P7721" i="2" s="1"/>
  <c r="O7722" i="2"/>
  <c r="P7722" i="2" s="1"/>
  <c r="O7723" i="2"/>
  <c r="P7723" i="2" s="1"/>
  <c r="O7724" i="2"/>
  <c r="P7724" i="2" s="1"/>
  <c r="O7725" i="2"/>
  <c r="P7725" i="2" s="1"/>
  <c r="O7726" i="2"/>
  <c r="P7726" i="2" s="1"/>
  <c r="O7727" i="2"/>
  <c r="P7727" i="2" s="1"/>
  <c r="O7728" i="2"/>
  <c r="P7728" i="2" s="1"/>
  <c r="O7729" i="2"/>
  <c r="P7729" i="2" s="1"/>
  <c r="O7730" i="2"/>
  <c r="P7730" i="2" s="1"/>
  <c r="O7731" i="2"/>
  <c r="P7731" i="2" s="1"/>
  <c r="O7732" i="2"/>
  <c r="P7732" i="2" s="1"/>
  <c r="O7733" i="2"/>
  <c r="P7733" i="2" s="1"/>
  <c r="O7734" i="2"/>
  <c r="P7734" i="2" s="1"/>
  <c r="O7735" i="2"/>
  <c r="P7735" i="2" s="1"/>
  <c r="O7736" i="2"/>
  <c r="P7736" i="2" s="1"/>
  <c r="O7737" i="2"/>
  <c r="P7737" i="2" s="1"/>
  <c r="O7738" i="2"/>
  <c r="P7738" i="2" s="1"/>
  <c r="O7739" i="2"/>
  <c r="P7739" i="2" s="1"/>
  <c r="O7740" i="2"/>
  <c r="P7740" i="2" s="1"/>
  <c r="O7741" i="2"/>
  <c r="P7741" i="2" s="1"/>
  <c r="O7742" i="2"/>
  <c r="P7742" i="2" s="1"/>
  <c r="O7743" i="2"/>
  <c r="P7743" i="2" s="1"/>
  <c r="O7744" i="2"/>
  <c r="P7744" i="2" s="1"/>
  <c r="O7745" i="2"/>
  <c r="P7745" i="2" s="1"/>
  <c r="O7746" i="2"/>
  <c r="P7746" i="2" s="1"/>
  <c r="O7747" i="2"/>
  <c r="P7747" i="2" s="1"/>
  <c r="O7748" i="2"/>
  <c r="P7748" i="2" s="1"/>
  <c r="O7749" i="2"/>
  <c r="P7749" i="2" s="1"/>
  <c r="O7750" i="2"/>
  <c r="P7750" i="2" s="1"/>
  <c r="O7751" i="2"/>
  <c r="P7751" i="2" s="1"/>
  <c r="O7752" i="2"/>
  <c r="P7752" i="2" s="1"/>
  <c r="O7753" i="2"/>
  <c r="P7753" i="2" s="1"/>
  <c r="O7754" i="2"/>
  <c r="P7754" i="2" s="1"/>
  <c r="O7755" i="2"/>
  <c r="P7755" i="2" s="1"/>
  <c r="O7756" i="2"/>
  <c r="P7756" i="2" s="1"/>
  <c r="O7757" i="2"/>
  <c r="P7757" i="2" s="1"/>
  <c r="O7758" i="2"/>
  <c r="P7758" i="2" s="1"/>
  <c r="O7759" i="2"/>
  <c r="P7759" i="2" s="1"/>
  <c r="O7760" i="2"/>
  <c r="P7760" i="2" s="1"/>
  <c r="O7761" i="2"/>
  <c r="P7761" i="2" s="1"/>
  <c r="O7762" i="2"/>
  <c r="P7762" i="2" s="1"/>
  <c r="O7763" i="2"/>
  <c r="P7763" i="2" s="1"/>
  <c r="O7764" i="2"/>
  <c r="P7764" i="2" s="1"/>
  <c r="O7765" i="2"/>
  <c r="P7765" i="2" s="1"/>
  <c r="O7766" i="2"/>
  <c r="P7766" i="2" s="1"/>
  <c r="O7767" i="2"/>
  <c r="P7767" i="2" s="1"/>
  <c r="O7768" i="2"/>
  <c r="P7768" i="2" s="1"/>
  <c r="O7769" i="2"/>
  <c r="P7769" i="2" s="1"/>
  <c r="O7770" i="2"/>
  <c r="P7770" i="2" s="1"/>
  <c r="O7771" i="2"/>
  <c r="P7771" i="2" s="1"/>
  <c r="O7772" i="2"/>
  <c r="P7772" i="2" s="1"/>
  <c r="O7773" i="2"/>
  <c r="P7773" i="2" s="1"/>
  <c r="O7774" i="2"/>
  <c r="P7774" i="2" s="1"/>
  <c r="O7775" i="2"/>
  <c r="P7775" i="2" s="1"/>
  <c r="O7776" i="2"/>
  <c r="P7776" i="2" s="1"/>
  <c r="O7777" i="2"/>
  <c r="P7777" i="2" s="1"/>
  <c r="O7778" i="2"/>
  <c r="P7778" i="2" s="1"/>
  <c r="O7779" i="2"/>
  <c r="P7779" i="2" s="1"/>
  <c r="O7780" i="2"/>
  <c r="P7780" i="2" s="1"/>
  <c r="O7781" i="2"/>
  <c r="P7781" i="2" s="1"/>
  <c r="O7782" i="2"/>
  <c r="P7782" i="2" s="1"/>
  <c r="O7783" i="2"/>
  <c r="P7783" i="2" s="1"/>
  <c r="O7784" i="2"/>
  <c r="P7784" i="2" s="1"/>
  <c r="O7785" i="2"/>
  <c r="P7785" i="2" s="1"/>
  <c r="O7786" i="2"/>
  <c r="P7786" i="2" s="1"/>
  <c r="O7787" i="2"/>
  <c r="P7787" i="2" s="1"/>
  <c r="O7788" i="2"/>
  <c r="P7788" i="2" s="1"/>
  <c r="O7789" i="2"/>
  <c r="P7789" i="2" s="1"/>
  <c r="O7790" i="2"/>
  <c r="P7790" i="2" s="1"/>
  <c r="O7791" i="2"/>
  <c r="P7791" i="2" s="1"/>
  <c r="O7792" i="2"/>
  <c r="P7792" i="2" s="1"/>
  <c r="O7793" i="2"/>
  <c r="P7793" i="2" s="1"/>
  <c r="O7794" i="2"/>
  <c r="P7794" i="2" s="1"/>
  <c r="O7795" i="2"/>
  <c r="P7795" i="2" s="1"/>
  <c r="O7796" i="2"/>
  <c r="P7796" i="2" s="1"/>
  <c r="O7797" i="2"/>
  <c r="P7797" i="2" s="1"/>
  <c r="O7798" i="2"/>
  <c r="P7798" i="2" s="1"/>
  <c r="O7799" i="2"/>
  <c r="P7799" i="2" s="1"/>
  <c r="O7800" i="2"/>
  <c r="P7800" i="2" s="1"/>
  <c r="O7801" i="2"/>
  <c r="P7801" i="2" s="1"/>
  <c r="O7802" i="2"/>
  <c r="P7802" i="2" s="1"/>
  <c r="O7803" i="2"/>
  <c r="P7803" i="2" s="1"/>
  <c r="O7804" i="2"/>
  <c r="P7804" i="2" s="1"/>
  <c r="O7805" i="2"/>
  <c r="P7805" i="2" s="1"/>
  <c r="O7806" i="2"/>
  <c r="P7806" i="2" s="1"/>
  <c r="O7807" i="2"/>
  <c r="P7807" i="2" s="1"/>
  <c r="O7808" i="2"/>
  <c r="P7808" i="2" s="1"/>
  <c r="O7809" i="2"/>
  <c r="P7809" i="2" s="1"/>
  <c r="O7810" i="2"/>
  <c r="P7810" i="2" s="1"/>
  <c r="O7811" i="2"/>
  <c r="P7811" i="2" s="1"/>
  <c r="O7812" i="2"/>
  <c r="P7812" i="2" s="1"/>
  <c r="O7813" i="2"/>
  <c r="P7813" i="2" s="1"/>
  <c r="O7814" i="2"/>
  <c r="P7814" i="2" s="1"/>
  <c r="O7815" i="2"/>
  <c r="P7815" i="2" s="1"/>
  <c r="O7816" i="2"/>
  <c r="P7816" i="2" s="1"/>
  <c r="O7817" i="2"/>
  <c r="P7817" i="2" s="1"/>
  <c r="O7818" i="2"/>
  <c r="P7818" i="2" s="1"/>
  <c r="O7819" i="2"/>
  <c r="P7819" i="2" s="1"/>
  <c r="O7820" i="2"/>
  <c r="P7820" i="2" s="1"/>
  <c r="O7821" i="2"/>
  <c r="P7821" i="2" s="1"/>
  <c r="O7822" i="2"/>
  <c r="P7822" i="2" s="1"/>
  <c r="O7823" i="2"/>
  <c r="P7823" i="2" s="1"/>
  <c r="O7824" i="2"/>
  <c r="P7824" i="2" s="1"/>
  <c r="O7825" i="2"/>
  <c r="P7825" i="2" s="1"/>
  <c r="O7826" i="2"/>
  <c r="P7826" i="2" s="1"/>
  <c r="O7827" i="2"/>
  <c r="P7827" i="2" s="1"/>
  <c r="O7828" i="2"/>
  <c r="P7828" i="2" s="1"/>
  <c r="O7829" i="2"/>
  <c r="P7829" i="2" s="1"/>
  <c r="O7830" i="2"/>
  <c r="P7830" i="2" s="1"/>
  <c r="O7831" i="2"/>
  <c r="P7831" i="2" s="1"/>
  <c r="O7832" i="2"/>
  <c r="P7832" i="2" s="1"/>
  <c r="O7833" i="2"/>
  <c r="P7833" i="2" s="1"/>
  <c r="O7834" i="2"/>
  <c r="P7834" i="2" s="1"/>
  <c r="O7835" i="2"/>
  <c r="P7835" i="2" s="1"/>
  <c r="O7836" i="2"/>
  <c r="P7836" i="2" s="1"/>
  <c r="O7837" i="2"/>
  <c r="P7837" i="2" s="1"/>
  <c r="O7838" i="2"/>
  <c r="P7838" i="2" s="1"/>
  <c r="O7839" i="2"/>
  <c r="P7839" i="2" s="1"/>
  <c r="O7840" i="2"/>
  <c r="P7840" i="2" s="1"/>
  <c r="O7841" i="2"/>
  <c r="P7841" i="2" s="1"/>
  <c r="O7842" i="2"/>
  <c r="P7842" i="2" s="1"/>
  <c r="O7843" i="2"/>
  <c r="P7843" i="2" s="1"/>
  <c r="O7844" i="2"/>
  <c r="P7844" i="2" s="1"/>
  <c r="O7845" i="2"/>
  <c r="P7845" i="2" s="1"/>
  <c r="O7846" i="2"/>
  <c r="P7846" i="2" s="1"/>
  <c r="O7847" i="2"/>
  <c r="P7847" i="2" s="1"/>
  <c r="O7848" i="2"/>
  <c r="P7848" i="2" s="1"/>
  <c r="O7849" i="2"/>
  <c r="P7849" i="2" s="1"/>
  <c r="O7850" i="2"/>
  <c r="P7850" i="2" s="1"/>
  <c r="O7851" i="2"/>
  <c r="P7851" i="2" s="1"/>
  <c r="O7852" i="2"/>
  <c r="P7852" i="2" s="1"/>
  <c r="O7853" i="2"/>
  <c r="P7853" i="2" s="1"/>
  <c r="O7854" i="2"/>
  <c r="P7854" i="2" s="1"/>
  <c r="O7855" i="2"/>
  <c r="P7855" i="2" s="1"/>
  <c r="O7856" i="2"/>
  <c r="P7856" i="2" s="1"/>
  <c r="O7857" i="2"/>
  <c r="P7857" i="2" s="1"/>
  <c r="O7858" i="2"/>
  <c r="P7858" i="2" s="1"/>
  <c r="O7859" i="2"/>
  <c r="P7859" i="2" s="1"/>
  <c r="O7860" i="2"/>
  <c r="P7860" i="2" s="1"/>
  <c r="O7861" i="2"/>
  <c r="P7861" i="2" s="1"/>
  <c r="O7862" i="2"/>
  <c r="P7862" i="2" s="1"/>
  <c r="O7863" i="2"/>
  <c r="P7863" i="2" s="1"/>
  <c r="O7864" i="2"/>
  <c r="P7864" i="2" s="1"/>
  <c r="O7865" i="2"/>
  <c r="P7865" i="2" s="1"/>
  <c r="O7866" i="2"/>
  <c r="P7866" i="2" s="1"/>
  <c r="O7867" i="2"/>
  <c r="P7867" i="2" s="1"/>
  <c r="O7868" i="2"/>
  <c r="P7868" i="2" s="1"/>
  <c r="O7869" i="2"/>
  <c r="P7869" i="2" s="1"/>
  <c r="O7870" i="2"/>
  <c r="P7870" i="2" s="1"/>
  <c r="O7871" i="2"/>
  <c r="P7871" i="2" s="1"/>
  <c r="O7872" i="2"/>
  <c r="P7872" i="2" s="1"/>
  <c r="O7873" i="2"/>
  <c r="P7873" i="2" s="1"/>
  <c r="O7874" i="2"/>
  <c r="P7874" i="2" s="1"/>
  <c r="O7875" i="2"/>
  <c r="P7875" i="2" s="1"/>
  <c r="O7876" i="2"/>
  <c r="P7876" i="2" s="1"/>
  <c r="O7877" i="2"/>
  <c r="P7877" i="2" s="1"/>
  <c r="O7878" i="2"/>
  <c r="P7878" i="2" s="1"/>
  <c r="O7879" i="2"/>
  <c r="P7879" i="2" s="1"/>
  <c r="O7880" i="2"/>
  <c r="P7880" i="2" s="1"/>
  <c r="O7881" i="2"/>
  <c r="P7881" i="2" s="1"/>
  <c r="O7882" i="2"/>
  <c r="P7882" i="2" s="1"/>
  <c r="O7883" i="2"/>
  <c r="P7883" i="2" s="1"/>
  <c r="O7884" i="2"/>
  <c r="P7884" i="2" s="1"/>
  <c r="O7885" i="2"/>
  <c r="P7885" i="2" s="1"/>
  <c r="O7886" i="2"/>
  <c r="P7886" i="2" s="1"/>
  <c r="O7887" i="2"/>
  <c r="P7887" i="2" s="1"/>
  <c r="O7888" i="2"/>
  <c r="P7888" i="2" s="1"/>
  <c r="O7889" i="2"/>
  <c r="P7889" i="2" s="1"/>
  <c r="O7890" i="2"/>
  <c r="P7890" i="2" s="1"/>
  <c r="O7891" i="2"/>
  <c r="P7891" i="2" s="1"/>
  <c r="O7892" i="2"/>
  <c r="P7892" i="2" s="1"/>
  <c r="O7893" i="2"/>
  <c r="P7893" i="2" s="1"/>
  <c r="O7894" i="2"/>
  <c r="P7894" i="2" s="1"/>
  <c r="O7895" i="2"/>
  <c r="P7895" i="2" s="1"/>
  <c r="O7896" i="2"/>
  <c r="P7896" i="2" s="1"/>
  <c r="O7897" i="2"/>
  <c r="P7897" i="2" s="1"/>
  <c r="O7898" i="2"/>
  <c r="P7898" i="2" s="1"/>
  <c r="O7899" i="2"/>
  <c r="P7899" i="2" s="1"/>
  <c r="O7900" i="2"/>
  <c r="P7900" i="2" s="1"/>
  <c r="O7901" i="2"/>
  <c r="P7901" i="2" s="1"/>
  <c r="O7902" i="2"/>
  <c r="P7902" i="2" s="1"/>
  <c r="O7903" i="2"/>
  <c r="P7903" i="2" s="1"/>
  <c r="O7904" i="2"/>
  <c r="P7904" i="2" s="1"/>
  <c r="O7905" i="2"/>
  <c r="P7905" i="2" s="1"/>
  <c r="O7906" i="2"/>
  <c r="P7906" i="2" s="1"/>
  <c r="O7907" i="2"/>
  <c r="P7907" i="2" s="1"/>
  <c r="O7908" i="2"/>
  <c r="P7908" i="2" s="1"/>
  <c r="O7909" i="2"/>
  <c r="P7909" i="2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" i="8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6148" i="2"/>
  <c r="I6149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2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K2" i="2"/>
  <c r="N2" i="2" s="1"/>
  <c r="K3" i="2"/>
  <c r="N3" i="2" s="1"/>
  <c r="K4" i="2"/>
  <c r="N4" i="2" s="1"/>
  <c r="K5" i="2"/>
  <c r="N5" i="2" s="1"/>
  <c r="K6" i="2"/>
  <c r="N6" i="2" s="1"/>
  <c r="K7" i="2"/>
  <c r="N7" i="2" s="1"/>
  <c r="K8" i="2"/>
  <c r="N8" i="2" s="1"/>
  <c r="K9" i="2"/>
  <c r="N9" i="2" s="1"/>
  <c r="K10" i="2"/>
  <c r="N10" i="2" s="1"/>
  <c r="K11" i="2"/>
  <c r="N11" i="2" s="1"/>
  <c r="K12" i="2"/>
  <c r="N12" i="2" s="1"/>
  <c r="K13" i="2"/>
  <c r="N13" i="2" s="1"/>
  <c r="K14" i="2"/>
  <c r="N14" i="2" s="1"/>
  <c r="K15" i="2"/>
  <c r="N15" i="2" s="1"/>
  <c r="K16" i="2"/>
  <c r="N16" i="2" s="1"/>
  <c r="K17" i="2"/>
  <c r="N17" i="2" s="1"/>
  <c r="K18" i="2"/>
  <c r="N18" i="2" s="1"/>
  <c r="K19" i="2"/>
  <c r="N19" i="2" s="1"/>
  <c r="K20" i="2"/>
  <c r="N20" i="2" s="1"/>
  <c r="K21" i="2"/>
  <c r="N21" i="2" s="1"/>
  <c r="K22" i="2"/>
  <c r="N22" i="2" s="1"/>
  <c r="K23" i="2"/>
  <c r="N23" i="2" s="1"/>
  <c r="K24" i="2"/>
  <c r="N24" i="2" s="1"/>
  <c r="K25" i="2"/>
  <c r="N25" i="2" s="1"/>
  <c r="K26" i="2"/>
  <c r="N26" i="2" s="1"/>
  <c r="K27" i="2"/>
  <c r="N27" i="2" s="1"/>
  <c r="K28" i="2"/>
  <c r="N28" i="2" s="1"/>
  <c r="K29" i="2"/>
  <c r="N29" i="2" s="1"/>
  <c r="K30" i="2"/>
  <c r="N30" i="2" s="1"/>
  <c r="K31" i="2"/>
  <c r="N31" i="2" s="1"/>
  <c r="K32" i="2"/>
  <c r="N32" i="2" s="1"/>
  <c r="K33" i="2"/>
  <c r="N33" i="2" s="1"/>
  <c r="K34" i="2"/>
  <c r="N34" i="2" s="1"/>
  <c r="K35" i="2"/>
  <c r="N35" i="2" s="1"/>
  <c r="K36" i="2"/>
  <c r="N36" i="2" s="1"/>
  <c r="K37" i="2"/>
  <c r="N37" i="2" s="1"/>
  <c r="K38" i="2"/>
  <c r="N38" i="2" s="1"/>
  <c r="K39" i="2"/>
  <c r="N39" i="2" s="1"/>
  <c r="K40" i="2"/>
  <c r="N40" i="2" s="1"/>
  <c r="K41" i="2"/>
  <c r="N41" i="2" s="1"/>
  <c r="K42" i="2"/>
  <c r="N42" i="2" s="1"/>
  <c r="K43" i="2"/>
  <c r="N43" i="2" s="1"/>
  <c r="K44" i="2"/>
  <c r="N44" i="2" s="1"/>
  <c r="K45" i="2"/>
  <c r="N45" i="2" s="1"/>
  <c r="K46" i="2"/>
  <c r="N46" i="2" s="1"/>
  <c r="K47" i="2"/>
  <c r="N47" i="2" s="1"/>
  <c r="K48" i="2"/>
  <c r="N48" i="2" s="1"/>
  <c r="K49" i="2"/>
  <c r="N49" i="2" s="1"/>
  <c r="K50" i="2"/>
  <c r="N50" i="2" s="1"/>
  <c r="K51" i="2"/>
  <c r="N51" i="2" s="1"/>
  <c r="K52" i="2"/>
  <c r="N52" i="2" s="1"/>
  <c r="K53" i="2"/>
  <c r="N53" i="2" s="1"/>
  <c r="K54" i="2"/>
  <c r="N54" i="2" s="1"/>
  <c r="K55" i="2"/>
  <c r="N55" i="2" s="1"/>
  <c r="K56" i="2"/>
  <c r="N56" i="2" s="1"/>
  <c r="K57" i="2"/>
  <c r="N57" i="2" s="1"/>
  <c r="K58" i="2"/>
  <c r="N58" i="2" s="1"/>
  <c r="K59" i="2"/>
  <c r="N59" i="2" s="1"/>
  <c r="K60" i="2"/>
  <c r="N60" i="2" s="1"/>
  <c r="K61" i="2"/>
  <c r="N61" i="2" s="1"/>
  <c r="K62" i="2"/>
  <c r="N62" i="2" s="1"/>
  <c r="K63" i="2"/>
  <c r="N63" i="2" s="1"/>
  <c r="K64" i="2"/>
  <c r="N64" i="2" s="1"/>
  <c r="K65" i="2"/>
  <c r="N65" i="2" s="1"/>
  <c r="K66" i="2"/>
  <c r="N66" i="2" s="1"/>
  <c r="K67" i="2"/>
  <c r="N67" i="2" s="1"/>
  <c r="K68" i="2"/>
  <c r="N68" i="2" s="1"/>
  <c r="K69" i="2"/>
  <c r="N69" i="2" s="1"/>
  <c r="K70" i="2"/>
  <c r="N70" i="2" s="1"/>
  <c r="K71" i="2"/>
  <c r="N71" i="2" s="1"/>
  <c r="K72" i="2"/>
  <c r="N72" i="2" s="1"/>
  <c r="K73" i="2"/>
  <c r="N73" i="2" s="1"/>
  <c r="K74" i="2"/>
  <c r="N74" i="2" s="1"/>
  <c r="K75" i="2"/>
  <c r="N75" i="2" s="1"/>
  <c r="K76" i="2"/>
  <c r="N76" i="2" s="1"/>
  <c r="K77" i="2"/>
  <c r="N77" i="2" s="1"/>
  <c r="K78" i="2"/>
  <c r="N78" i="2" s="1"/>
  <c r="K79" i="2"/>
  <c r="N79" i="2" s="1"/>
  <c r="K80" i="2"/>
  <c r="N80" i="2" s="1"/>
  <c r="K81" i="2"/>
  <c r="N81" i="2" s="1"/>
  <c r="K82" i="2"/>
  <c r="N82" i="2" s="1"/>
  <c r="K83" i="2"/>
  <c r="N83" i="2" s="1"/>
  <c r="K84" i="2"/>
  <c r="N84" i="2" s="1"/>
  <c r="K85" i="2"/>
  <c r="N85" i="2" s="1"/>
  <c r="K86" i="2"/>
  <c r="N86" i="2" s="1"/>
  <c r="K87" i="2"/>
  <c r="N87" i="2" s="1"/>
  <c r="K88" i="2"/>
  <c r="N88" i="2" s="1"/>
  <c r="K89" i="2"/>
  <c r="N89" i="2" s="1"/>
  <c r="K90" i="2"/>
  <c r="N90" i="2" s="1"/>
  <c r="K91" i="2"/>
  <c r="N91" i="2" s="1"/>
  <c r="K92" i="2"/>
  <c r="N92" i="2" s="1"/>
  <c r="K93" i="2"/>
  <c r="N93" i="2" s="1"/>
  <c r="K94" i="2"/>
  <c r="N94" i="2" s="1"/>
  <c r="K95" i="2"/>
  <c r="N95" i="2" s="1"/>
  <c r="K96" i="2"/>
  <c r="N96" i="2" s="1"/>
  <c r="K97" i="2"/>
  <c r="N97" i="2" s="1"/>
  <c r="K98" i="2"/>
  <c r="N98" i="2" s="1"/>
  <c r="K99" i="2"/>
  <c r="N99" i="2" s="1"/>
  <c r="K100" i="2"/>
  <c r="N100" i="2" s="1"/>
  <c r="K101" i="2"/>
  <c r="N101" i="2" s="1"/>
  <c r="K102" i="2"/>
  <c r="N102" i="2" s="1"/>
  <c r="K103" i="2"/>
  <c r="N103" i="2" s="1"/>
  <c r="K104" i="2"/>
  <c r="N104" i="2" s="1"/>
  <c r="K105" i="2"/>
  <c r="N105" i="2" s="1"/>
  <c r="K106" i="2"/>
  <c r="N106" i="2" s="1"/>
  <c r="K107" i="2"/>
  <c r="N107" i="2" s="1"/>
  <c r="K108" i="2"/>
  <c r="N108" i="2" s="1"/>
  <c r="K109" i="2"/>
  <c r="N109" i="2" s="1"/>
  <c r="K110" i="2"/>
  <c r="N110" i="2" s="1"/>
  <c r="K111" i="2"/>
  <c r="N111" i="2" s="1"/>
  <c r="K112" i="2"/>
  <c r="N112" i="2" s="1"/>
  <c r="K113" i="2"/>
  <c r="N113" i="2" s="1"/>
  <c r="K114" i="2"/>
  <c r="N114" i="2" s="1"/>
  <c r="K115" i="2"/>
  <c r="N115" i="2" s="1"/>
  <c r="K116" i="2"/>
  <c r="N116" i="2" s="1"/>
  <c r="K117" i="2"/>
  <c r="N117" i="2" s="1"/>
  <c r="K118" i="2"/>
  <c r="N118" i="2" s="1"/>
  <c r="K119" i="2"/>
  <c r="N119" i="2" s="1"/>
  <c r="K120" i="2"/>
  <c r="N120" i="2" s="1"/>
  <c r="K121" i="2"/>
  <c r="N121" i="2" s="1"/>
  <c r="K122" i="2"/>
  <c r="N122" i="2" s="1"/>
  <c r="K123" i="2"/>
  <c r="N123" i="2" s="1"/>
  <c r="K124" i="2"/>
  <c r="N124" i="2" s="1"/>
  <c r="K125" i="2"/>
  <c r="N125" i="2" s="1"/>
  <c r="K126" i="2"/>
  <c r="N126" i="2" s="1"/>
  <c r="K127" i="2"/>
  <c r="N127" i="2" s="1"/>
  <c r="K128" i="2"/>
  <c r="N128" i="2" s="1"/>
  <c r="K129" i="2"/>
  <c r="N129" i="2" s="1"/>
  <c r="K130" i="2"/>
  <c r="N130" i="2" s="1"/>
  <c r="K131" i="2"/>
  <c r="N131" i="2" s="1"/>
  <c r="K132" i="2"/>
  <c r="N132" i="2" s="1"/>
  <c r="K133" i="2"/>
  <c r="N133" i="2" s="1"/>
  <c r="K134" i="2"/>
  <c r="N134" i="2" s="1"/>
  <c r="K135" i="2"/>
  <c r="N135" i="2" s="1"/>
  <c r="K136" i="2"/>
  <c r="N136" i="2" s="1"/>
  <c r="K137" i="2"/>
  <c r="N137" i="2" s="1"/>
  <c r="K138" i="2"/>
  <c r="N138" i="2" s="1"/>
  <c r="K139" i="2"/>
  <c r="N139" i="2" s="1"/>
  <c r="K140" i="2"/>
  <c r="N140" i="2" s="1"/>
  <c r="K141" i="2"/>
  <c r="N141" i="2" s="1"/>
  <c r="K142" i="2"/>
  <c r="N142" i="2" s="1"/>
  <c r="K143" i="2"/>
  <c r="N143" i="2" s="1"/>
  <c r="K144" i="2"/>
  <c r="N144" i="2" s="1"/>
  <c r="K145" i="2"/>
  <c r="N145" i="2" s="1"/>
  <c r="K146" i="2"/>
  <c r="N146" i="2" s="1"/>
  <c r="K147" i="2"/>
  <c r="N147" i="2" s="1"/>
  <c r="K148" i="2"/>
  <c r="N148" i="2" s="1"/>
  <c r="K149" i="2"/>
  <c r="N149" i="2" s="1"/>
  <c r="K150" i="2"/>
  <c r="N150" i="2" s="1"/>
  <c r="K151" i="2"/>
  <c r="N151" i="2" s="1"/>
  <c r="K152" i="2"/>
  <c r="N152" i="2" s="1"/>
  <c r="K153" i="2"/>
  <c r="N153" i="2" s="1"/>
  <c r="K154" i="2"/>
  <c r="N154" i="2" s="1"/>
  <c r="K155" i="2"/>
  <c r="N155" i="2" s="1"/>
  <c r="K156" i="2"/>
  <c r="N156" i="2" s="1"/>
  <c r="K157" i="2"/>
  <c r="N157" i="2" s="1"/>
  <c r="K158" i="2"/>
  <c r="N158" i="2" s="1"/>
  <c r="K159" i="2"/>
  <c r="N159" i="2" s="1"/>
  <c r="K160" i="2"/>
  <c r="N160" i="2" s="1"/>
  <c r="K161" i="2"/>
  <c r="N161" i="2" s="1"/>
  <c r="K162" i="2"/>
  <c r="N162" i="2" s="1"/>
  <c r="K163" i="2"/>
  <c r="N163" i="2" s="1"/>
  <c r="K164" i="2"/>
  <c r="N164" i="2" s="1"/>
  <c r="K165" i="2"/>
  <c r="N165" i="2" s="1"/>
  <c r="K166" i="2"/>
  <c r="N166" i="2" s="1"/>
  <c r="K167" i="2"/>
  <c r="N167" i="2" s="1"/>
  <c r="K168" i="2"/>
  <c r="N168" i="2" s="1"/>
  <c r="K169" i="2"/>
  <c r="N169" i="2" s="1"/>
  <c r="K170" i="2"/>
  <c r="N170" i="2" s="1"/>
  <c r="K171" i="2"/>
  <c r="N171" i="2" s="1"/>
  <c r="K172" i="2"/>
  <c r="N172" i="2" s="1"/>
  <c r="K173" i="2"/>
  <c r="N173" i="2" s="1"/>
  <c r="K174" i="2"/>
  <c r="N174" i="2" s="1"/>
  <c r="K175" i="2"/>
  <c r="N175" i="2" s="1"/>
  <c r="K176" i="2"/>
  <c r="N176" i="2" s="1"/>
  <c r="K177" i="2"/>
  <c r="N177" i="2" s="1"/>
  <c r="K178" i="2"/>
  <c r="N178" i="2" s="1"/>
  <c r="K179" i="2"/>
  <c r="N179" i="2" s="1"/>
  <c r="K180" i="2"/>
  <c r="N180" i="2" s="1"/>
  <c r="K181" i="2"/>
  <c r="N181" i="2" s="1"/>
  <c r="K182" i="2"/>
  <c r="N182" i="2" s="1"/>
  <c r="K183" i="2"/>
  <c r="N183" i="2" s="1"/>
  <c r="K184" i="2"/>
  <c r="N184" i="2" s="1"/>
  <c r="K185" i="2"/>
  <c r="N185" i="2" s="1"/>
  <c r="K186" i="2"/>
  <c r="N186" i="2" s="1"/>
  <c r="K187" i="2"/>
  <c r="N187" i="2" s="1"/>
  <c r="K188" i="2"/>
  <c r="N188" i="2" s="1"/>
  <c r="K189" i="2"/>
  <c r="N189" i="2" s="1"/>
  <c r="K190" i="2"/>
  <c r="N190" i="2" s="1"/>
  <c r="K191" i="2"/>
  <c r="N191" i="2" s="1"/>
  <c r="K192" i="2"/>
  <c r="N192" i="2" s="1"/>
  <c r="K193" i="2"/>
  <c r="N193" i="2" s="1"/>
  <c r="K194" i="2"/>
  <c r="N194" i="2" s="1"/>
  <c r="K195" i="2"/>
  <c r="N195" i="2" s="1"/>
  <c r="K196" i="2"/>
  <c r="N196" i="2" s="1"/>
  <c r="K197" i="2"/>
  <c r="N197" i="2" s="1"/>
  <c r="K198" i="2"/>
  <c r="N198" i="2" s="1"/>
  <c r="K199" i="2"/>
  <c r="N199" i="2" s="1"/>
  <c r="K200" i="2"/>
  <c r="N200" i="2" s="1"/>
  <c r="K201" i="2"/>
  <c r="N201" i="2" s="1"/>
  <c r="K202" i="2"/>
  <c r="N202" i="2" s="1"/>
  <c r="K203" i="2"/>
  <c r="N203" i="2" s="1"/>
  <c r="K204" i="2"/>
  <c r="N204" i="2" s="1"/>
  <c r="K205" i="2"/>
  <c r="N205" i="2" s="1"/>
  <c r="K206" i="2"/>
  <c r="N206" i="2" s="1"/>
  <c r="K207" i="2"/>
  <c r="N207" i="2" s="1"/>
  <c r="K208" i="2"/>
  <c r="N208" i="2" s="1"/>
  <c r="K209" i="2"/>
  <c r="N209" i="2" s="1"/>
  <c r="K210" i="2"/>
  <c r="N210" i="2" s="1"/>
  <c r="K211" i="2"/>
  <c r="N211" i="2" s="1"/>
  <c r="K212" i="2"/>
  <c r="N212" i="2" s="1"/>
  <c r="K213" i="2"/>
  <c r="N213" i="2" s="1"/>
  <c r="K214" i="2"/>
  <c r="N214" i="2" s="1"/>
  <c r="K215" i="2"/>
  <c r="N215" i="2" s="1"/>
  <c r="K216" i="2"/>
  <c r="N216" i="2" s="1"/>
  <c r="K217" i="2"/>
  <c r="N217" i="2" s="1"/>
  <c r="K218" i="2"/>
  <c r="N218" i="2" s="1"/>
  <c r="K219" i="2"/>
  <c r="N219" i="2" s="1"/>
  <c r="K220" i="2"/>
  <c r="N220" i="2" s="1"/>
  <c r="K221" i="2"/>
  <c r="N221" i="2" s="1"/>
  <c r="K222" i="2"/>
  <c r="N222" i="2" s="1"/>
  <c r="K223" i="2"/>
  <c r="N223" i="2" s="1"/>
  <c r="K224" i="2"/>
  <c r="N224" i="2" s="1"/>
  <c r="K225" i="2"/>
  <c r="N225" i="2" s="1"/>
  <c r="K226" i="2"/>
  <c r="N226" i="2" s="1"/>
  <c r="K227" i="2"/>
  <c r="N227" i="2" s="1"/>
  <c r="K228" i="2"/>
  <c r="N228" i="2" s="1"/>
  <c r="K229" i="2"/>
  <c r="N229" i="2" s="1"/>
  <c r="K230" i="2"/>
  <c r="N230" i="2" s="1"/>
  <c r="K231" i="2"/>
  <c r="N231" i="2" s="1"/>
  <c r="K232" i="2"/>
  <c r="N232" i="2" s="1"/>
  <c r="K233" i="2"/>
  <c r="N233" i="2" s="1"/>
  <c r="K234" i="2"/>
  <c r="N234" i="2" s="1"/>
  <c r="K235" i="2"/>
  <c r="N235" i="2" s="1"/>
  <c r="K236" i="2"/>
  <c r="N236" i="2" s="1"/>
  <c r="K237" i="2"/>
  <c r="N237" i="2" s="1"/>
  <c r="K238" i="2"/>
  <c r="N238" i="2" s="1"/>
  <c r="K239" i="2"/>
  <c r="N239" i="2" s="1"/>
  <c r="K240" i="2"/>
  <c r="N240" i="2" s="1"/>
  <c r="K241" i="2"/>
  <c r="N241" i="2" s="1"/>
  <c r="K242" i="2"/>
  <c r="N242" i="2" s="1"/>
  <c r="K243" i="2"/>
  <c r="N243" i="2" s="1"/>
  <c r="K244" i="2"/>
  <c r="N244" i="2" s="1"/>
  <c r="K245" i="2"/>
  <c r="N245" i="2" s="1"/>
  <c r="K246" i="2"/>
  <c r="N246" i="2" s="1"/>
  <c r="K247" i="2"/>
  <c r="N247" i="2" s="1"/>
  <c r="K248" i="2"/>
  <c r="N248" i="2" s="1"/>
  <c r="K249" i="2"/>
  <c r="N249" i="2" s="1"/>
  <c r="K250" i="2"/>
  <c r="N250" i="2" s="1"/>
  <c r="K251" i="2"/>
  <c r="N251" i="2" s="1"/>
  <c r="K252" i="2"/>
  <c r="N252" i="2" s="1"/>
  <c r="K253" i="2"/>
  <c r="N253" i="2" s="1"/>
  <c r="K254" i="2"/>
  <c r="N254" i="2" s="1"/>
  <c r="K255" i="2"/>
  <c r="N255" i="2" s="1"/>
  <c r="K256" i="2"/>
  <c r="N256" i="2" s="1"/>
  <c r="K257" i="2"/>
  <c r="N257" i="2" s="1"/>
  <c r="K258" i="2"/>
  <c r="N258" i="2" s="1"/>
  <c r="K259" i="2"/>
  <c r="N259" i="2" s="1"/>
  <c r="K260" i="2"/>
  <c r="N260" i="2" s="1"/>
  <c r="K261" i="2"/>
  <c r="N261" i="2" s="1"/>
  <c r="K262" i="2"/>
  <c r="N262" i="2" s="1"/>
  <c r="K263" i="2"/>
  <c r="N263" i="2" s="1"/>
  <c r="K264" i="2"/>
  <c r="N264" i="2" s="1"/>
  <c r="K265" i="2"/>
  <c r="N265" i="2" s="1"/>
  <c r="K266" i="2"/>
  <c r="N266" i="2" s="1"/>
  <c r="K267" i="2"/>
  <c r="N267" i="2" s="1"/>
  <c r="K268" i="2"/>
  <c r="N268" i="2" s="1"/>
  <c r="K269" i="2"/>
  <c r="N269" i="2" s="1"/>
  <c r="K270" i="2"/>
  <c r="N270" i="2" s="1"/>
  <c r="K271" i="2"/>
  <c r="N271" i="2" s="1"/>
  <c r="K272" i="2"/>
  <c r="N272" i="2" s="1"/>
  <c r="K273" i="2"/>
  <c r="N273" i="2" s="1"/>
  <c r="K274" i="2"/>
  <c r="N274" i="2" s="1"/>
  <c r="K275" i="2"/>
  <c r="N275" i="2" s="1"/>
  <c r="K276" i="2"/>
  <c r="N276" i="2" s="1"/>
  <c r="K277" i="2"/>
  <c r="N277" i="2" s="1"/>
  <c r="K278" i="2"/>
  <c r="N278" i="2" s="1"/>
  <c r="K279" i="2"/>
  <c r="N279" i="2" s="1"/>
  <c r="K280" i="2"/>
  <c r="N280" i="2" s="1"/>
  <c r="K281" i="2"/>
  <c r="N281" i="2" s="1"/>
  <c r="K282" i="2"/>
  <c r="N282" i="2" s="1"/>
  <c r="K283" i="2"/>
  <c r="N283" i="2" s="1"/>
  <c r="K284" i="2"/>
  <c r="N284" i="2" s="1"/>
  <c r="K285" i="2"/>
  <c r="N285" i="2" s="1"/>
  <c r="K286" i="2"/>
  <c r="N286" i="2" s="1"/>
  <c r="K287" i="2"/>
  <c r="N287" i="2" s="1"/>
  <c r="K288" i="2"/>
  <c r="N288" i="2" s="1"/>
  <c r="K289" i="2"/>
  <c r="N289" i="2" s="1"/>
  <c r="K290" i="2"/>
  <c r="N290" i="2" s="1"/>
  <c r="K291" i="2"/>
  <c r="N291" i="2" s="1"/>
  <c r="K292" i="2"/>
  <c r="N292" i="2" s="1"/>
  <c r="K293" i="2"/>
  <c r="N293" i="2" s="1"/>
  <c r="K294" i="2"/>
  <c r="N294" i="2" s="1"/>
  <c r="K295" i="2"/>
  <c r="N295" i="2" s="1"/>
  <c r="K296" i="2"/>
  <c r="N296" i="2" s="1"/>
  <c r="K297" i="2"/>
  <c r="N297" i="2" s="1"/>
  <c r="K298" i="2"/>
  <c r="N298" i="2" s="1"/>
  <c r="K299" i="2"/>
  <c r="N299" i="2" s="1"/>
  <c r="K300" i="2"/>
  <c r="N300" i="2" s="1"/>
  <c r="K301" i="2"/>
  <c r="N301" i="2" s="1"/>
  <c r="K302" i="2"/>
  <c r="N302" i="2" s="1"/>
  <c r="K303" i="2"/>
  <c r="N303" i="2" s="1"/>
  <c r="K304" i="2"/>
  <c r="N304" i="2" s="1"/>
  <c r="K305" i="2"/>
  <c r="N305" i="2" s="1"/>
  <c r="K306" i="2"/>
  <c r="N306" i="2" s="1"/>
  <c r="K307" i="2"/>
  <c r="N307" i="2" s="1"/>
  <c r="K308" i="2"/>
  <c r="N308" i="2" s="1"/>
  <c r="K309" i="2"/>
  <c r="N309" i="2" s="1"/>
  <c r="K310" i="2"/>
  <c r="N310" i="2" s="1"/>
  <c r="K311" i="2"/>
  <c r="N311" i="2" s="1"/>
  <c r="K312" i="2"/>
  <c r="N312" i="2" s="1"/>
  <c r="K313" i="2"/>
  <c r="N313" i="2" s="1"/>
  <c r="K314" i="2"/>
  <c r="N314" i="2" s="1"/>
  <c r="K315" i="2"/>
  <c r="N315" i="2" s="1"/>
  <c r="K316" i="2"/>
  <c r="N316" i="2" s="1"/>
  <c r="K317" i="2"/>
  <c r="N317" i="2" s="1"/>
  <c r="K318" i="2"/>
  <c r="N318" i="2" s="1"/>
  <c r="K319" i="2"/>
  <c r="N319" i="2" s="1"/>
  <c r="K320" i="2"/>
  <c r="N320" i="2" s="1"/>
  <c r="K321" i="2"/>
  <c r="N321" i="2" s="1"/>
  <c r="K322" i="2"/>
  <c r="N322" i="2" s="1"/>
  <c r="K323" i="2"/>
  <c r="N323" i="2" s="1"/>
  <c r="K324" i="2"/>
  <c r="N324" i="2" s="1"/>
  <c r="K325" i="2"/>
  <c r="N325" i="2" s="1"/>
  <c r="K326" i="2"/>
  <c r="N326" i="2" s="1"/>
  <c r="K327" i="2"/>
  <c r="N327" i="2" s="1"/>
  <c r="K328" i="2"/>
  <c r="N328" i="2" s="1"/>
  <c r="K329" i="2"/>
  <c r="N329" i="2" s="1"/>
  <c r="K330" i="2"/>
  <c r="N330" i="2" s="1"/>
  <c r="K331" i="2"/>
  <c r="N331" i="2" s="1"/>
  <c r="K332" i="2"/>
  <c r="N332" i="2" s="1"/>
  <c r="K333" i="2"/>
  <c r="N333" i="2" s="1"/>
  <c r="K334" i="2"/>
  <c r="N334" i="2" s="1"/>
  <c r="K335" i="2"/>
  <c r="N335" i="2" s="1"/>
  <c r="K336" i="2"/>
  <c r="N336" i="2" s="1"/>
  <c r="K337" i="2"/>
  <c r="N337" i="2" s="1"/>
  <c r="K338" i="2"/>
  <c r="N338" i="2" s="1"/>
  <c r="K339" i="2"/>
  <c r="N339" i="2" s="1"/>
  <c r="K340" i="2"/>
  <c r="N340" i="2" s="1"/>
  <c r="K341" i="2"/>
  <c r="N341" i="2" s="1"/>
  <c r="K342" i="2"/>
  <c r="N342" i="2" s="1"/>
  <c r="K343" i="2"/>
  <c r="N343" i="2" s="1"/>
  <c r="K344" i="2"/>
  <c r="N344" i="2" s="1"/>
  <c r="K345" i="2"/>
  <c r="N345" i="2" s="1"/>
  <c r="K346" i="2"/>
  <c r="N346" i="2" s="1"/>
  <c r="K347" i="2"/>
  <c r="N347" i="2" s="1"/>
  <c r="K348" i="2"/>
  <c r="N348" i="2" s="1"/>
  <c r="K349" i="2"/>
  <c r="N349" i="2" s="1"/>
  <c r="K350" i="2"/>
  <c r="N350" i="2" s="1"/>
  <c r="K351" i="2"/>
  <c r="N351" i="2" s="1"/>
  <c r="K352" i="2"/>
  <c r="N352" i="2" s="1"/>
  <c r="K353" i="2"/>
  <c r="N353" i="2" s="1"/>
  <c r="K354" i="2"/>
  <c r="N354" i="2" s="1"/>
  <c r="K355" i="2"/>
  <c r="N355" i="2" s="1"/>
  <c r="K356" i="2"/>
  <c r="N356" i="2" s="1"/>
  <c r="K357" i="2"/>
  <c r="N357" i="2" s="1"/>
  <c r="K358" i="2"/>
  <c r="N358" i="2" s="1"/>
  <c r="K359" i="2"/>
  <c r="N359" i="2" s="1"/>
  <c r="K360" i="2"/>
  <c r="N360" i="2" s="1"/>
  <c r="K361" i="2"/>
  <c r="N361" i="2" s="1"/>
  <c r="K362" i="2"/>
  <c r="N362" i="2" s="1"/>
  <c r="K363" i="2"/>
  <c r="N363" i="2" s="1"/>
  <c r="K364" i="2"/>
  <c r="N364" i="2" s="1"/>
  <c r="K365" i="2"/>
  <c r="N365" i="2" s="1"/>
  <c r="K366" i="2"/>
  <c r="N366" i="2" s="1"/>
  <c r="K367" i="2"/>
  <c r="N367" i="2" s="1"/>
  <c r="K368" i="2"/>
  <c r="N368" i="2" s="1"/>
  <c r="K369" i="2"/>
  <c r="N369" i="2" s="1"/>
  <c r="K370" i="2"/>
  <c r="N370" i="2" s="1"/>
  <c r="K371" i="2"/>
  <c r="N371" i="2" s="1"/>
  <c r="K372" i="2"/>
  <c r="N372" i="2" s="1"/>
  <c r="K373" i="2"/>
  <c r="N373" i="2" s="1"/>
  <c r="K374" i="2"/>
  <c r="N374" i="2" s="1"/>
  <c r="K375" i="2"/>
  <c r="N375" i="2" s="1"/>
  <c r="K376" i="2"/>
  <c r="N376" i="2" s="1"/>
  <c r="K377" i="2"/>
  <c r="N377" i="2" s="1"/>
  <c r="K378" i="2"/>
  <c r="N378" i="2" s="1"/>
  <c r="K379" i="2"/>
  <c r="N379" i="2" s="1"/>
  <c r="K380" i="2"/>
  <c r="N380" i="2" s="1"/>
  <c r="K381" i="2"/>
  <c r="N381" i="2" s="1"/>
  <c r="K382" i="2"/>
  <c r="N382" i="2" s="1"/>
  <c r="K383" i="2"/>
  <c r="N383" i="2" s="1"/>
  <c r="K384" i="2"/>
  <c r="N384" i="2" s="1"/>
  <c r="K385" i="2"/>
  <c r="N385" i="2" s="1"/>
  <c r="K386" i="2"/>
  <c r="N386" i="2" s="1"/>
  <c r="K387" i="2"/>
  <c r="N387" i="2" s="1"/>
  <c r="K388" i="2"/>
  <c r="N388" i="2" s="1"/>
  <c r="K389" i="2"/>
  <c r="N389" i="2" s="1"/>
  <c r="K390" i="2"/>
  <c r="N390" i="2" s="1"/>
  <c r="K391" i="2"/>
  <c r="N391" i="2" s="1"/>
  <c r="K392" i="2"/>
  <c r="N392" i="2" s="1"/>
  <c r="K393" i="2"/>
  <c r="N393" i="2" s="1"/>
  <c r="K394" i="2"/>
  <c r="N394" i="2" s="1"/>
  <c r="K395" i="2"/>
  <c r="N395" i="2" s="1"/>
  <c r="K396" i="2"/>
  <c r="N396" i="2" s="1"/>
  <c r="K397" i="2"/>
  <c r="N397" i="2" s="1"/>
  <c r="K398" i="2"/>
  <c r="N398" i="2" s="1"/>
  <c r="K399" i="2"/>
  <c r="N399" i="2" s="1"/>
  <c r="K400" i="2"/>
  <c r="N400" i="2" s="1"/>
  <c r="K401" i="2"/>
  <c r="N401" i="2" s="1"/>
  <c r="K402" i="2"/>
  <c r="N402" i="2" s="1"/>
  <c r="K403" i="2"/>
  <c r="N403" i="2" s="1"/>
  <c r="K404" i="2"/>
  <c r="N404" i="2" s="1"/>
  <c r="K405" i="2"/>
  <c r="N405" i="2" s="1"/>
  <c r="K406" i="2"/>
  <c r="N406" i="2" s="1"/>
  <c r="K407" i="2"/>
  <c r="N407" i="2" s="1"/>
  <c r="K408" i="2"/>
  <c r="N408" i="2" s="1"/>
  <c r="K409" i="2"/>
  <c r="N409" i="2" s="1"/>
  <c r="K410" i="2"/>
  <c r="N410" i="2" s="1"/>
  <c r="K411" i="2"/>
  <c r="N411" i="2" s="1"/>
  <c r="K412" i="2"/>
  <c r="N412" i="2" s="1"/>
  <c r="K413" i="2"/>
  <c r="N413" i="2" s="1"/>
  <c r="K414" i="2"/>
  <c r="N414" i="2" s="1"/>
  <c r="K415" i="2"/>
  <c r="N415" i="2" s="1"/>
  <c r="K416" i="2"/>
  <c r="N416" i="2" s="1"/>
  <c r="K417" i="2"/>
  <c r="N417" i="2" s="1"/>
  <c r="K418" i="2"/>
  <c r="N418" i="2" s="1"/>
  <c r="K419" i="2"/>
  <c r="N419" i="2" s="1"/>
  <c r="K420" i="2"/>
  <c r="N420" i="2" s="1"/>
  <c r="K421" i="2"/>
  <c r="N421" i="2" s="1"/>
  <c r="K422" i="2"/>
  <c r="N422" i="2" s="1"/>
  <c r="K423" i="2"/>
  <c r="N423" i="2" s="1"/>
  <c r="K424" i="2"/>
  <c r="N424" i="2" s="1"/>
  <c r="K425" i="2"/>
  <c r="N425" i="2" s="1"/>
  <c r="K426" i="2"/>
  <c r="N426" i="2" s="1"/>
  <c r="K427" i="2"/>
  <c r="N427" i="2" s="1"/>
  <c r="K428" i="2"/>
  <c r="N428" i="2" s="1"/>
  <c r="K429" i="2"/>
  <c r="N429" i="2" s="1"/>
  <c r="K430" i="2"/>
  <c r="N430" i="2" s="1"/>
  <c r="K431" i="2"/>
  <c r="N431" i="2" s="1"/>
  <c r="K432" i="2"/>
  <c r="N432" i="2" s="1"/>
  <c r="K433" i="2"/>
  <c r="N433" i="2" s="1"/>
  <c r="K434" i="2"/>
  <c r="N434" i="2" s="1"/>
  <c r="K435" i="2"/>
  <c r="N435" i="2" s="1"/>
  <c r="K436" i="2"/>
  <c r="N436" i="2" s="1"/>
  <c r="K437" i="2"/>
  <c r="N437" i="2" s="1"/>
  <c r="K438" i="2"/>
  <c r="N438" i="2" s="1"/>
  <c r="K439" i="2"/>
  <c r="N439" i="2" s="1"/>
  <c r="K440" i="2"/>
  <c r="N440" i="2" s="1"/>
  <c r="K441" i="2"/>
  <c r="N441" i="2" s="1"/>
  <c r="K442" i="2"/>
  <c r="N442" i="2" s="1"/>
  <c r="K443" i="2"/>
  <c r="N443" i="2" s="1"/>
  <c r="K444" i="2"/>
  <c r="N444" i="2" s="1"/>
  <c r="K445" i="2"/>
  <c r="N445" i="2" s="1"/>
  <c r="K446" i="2"/>
  <c r="N446" i="2" s="1"/>
  <c r="K447" i="2"/>
  <c r="N447" i="2" s="1"/>
  <c r="K448" i="2"/>
  <c r="N448" i="2" s="1"/>
  <c r="K449" i="2"/>
  <c r="N449" i="2" s="1"/>
  <c r="K450" i="2"/>
  <c r="N450" i="2" s="1"/>
  <c r="K451" i="2"/>
  <c r="N451" i="2" s="1"/>
  <c r="K452" i="2"/>
  <c r="N452" i="2" s="1"/>
  <c r="K453" i="2"/>
  <c r="N453" i="2" s="1"/>
  <c r="K454" i="2"/>
  <c r="N454" i="2" s="1"/>
  <c r="K455" i="2"/>
  <c r="N455" i="2" s="1"/>
  <c r="K456" i="2"/>
  <c r="N456" i="2" s="1"/>
  <c r="K457" i="2"/>
  <c r="N457" i="2" s="1"/>
  <c r="K458" i="2"/>
  <c r="N458" i="2" s="1"/>
  <c r="K459" i="2"/>
  <c r="N459" i="2" s="1"/>
  <c r="K460" i="2"/>
  <c r="N460" i="2" s="1"/>
  <c r="K461" i="2"/>
  <c r="N461" i="2" s="1"/>
  <c r="K462" i="2"/>
  <c r="N462" i="2" s="1"/>
  <c r="K463" i="2"/>
  <c r="N463" i="2" s="1"/>
  <c r="K464" i="2"/>
  <c r="N464" i="2" s="1"/>
  <c r="K465" i="2"/>
  <c r="N465" i="2" s="1"/>
  <c r="K466" i="2"/>
  <c r="N466" i="2" s="1"/>
  <c r="K467" i="2"/>
  <c r="N467" i="2" s="1"/>
  <c r="K468" i="2"/>
  <c r="N468" i="2" s="1"/>
  <c r="K469" i="2"/>
  <c r="N469" i="2" s="1"/>
  <c r="K470" i="2"/>
  <c r="N470" i="2" s="1"/>
  <c r="K471" i="2"/>
  <c r="N471" i="2" s="1"/>
  <c r="K472" i="2"/>
  <c r="N472" i="2" s="1"/>
  <c r="K473" i="2"/>
  <c r="N473" i="2" s="1"/>
  <c r="K474" i="2"/>
  <c r="N474" i="2" s="1"/>
  <c r="K475" i="2"/>
  <c r="N475" i="2" s="1"/>
  <c r="K476" i="2"/>
  <c r="N476" i="2" s="1"/>
  <c r="K477" i="2"/>
  <c r="N477" i="2" s="1"/>
  <c r="K478" i="2"/>
  <c r="N478" i="2" s="1"/>
  <c r="K479" i="2"/>
  <c r="N479" i="2" s="1"/>
  <c r="K480" i="2"/>
  <c r="N480" i="2" s="1"/>
  <c r="K481" i="2"/>
  <c r="N481" i="2" s="1"/>
  <c r="K482" i="2"/>
  <c r="N482" i="2" s="1"/>
  <c r="K483" i="2"/>
  <c r="N483" i="2" s="1"/>
  <c r="K484" i="2"/>
  <c r="N484" i="2" s="1"/>
  <c r="K485" i="2"/>
  <c r="N485" i="2" s="1"/>
  <c r="K486" i="2"/>
  <c r="N486" i="2" s="1"/>
  <c r="K487" i="2"/>
  <c r="N487" i="2" s="1"/>
  <c r="K488" i="2"/>
  <c r="N488" i="2" s="1"/>
  <c r="K489" i="2"/>
  <c r="N489" i="2" s="1"/>
  <c r="K490" i="2"/>
  <c r="N490" i="2" s="1"/>
  <c r="K491" i="2"/>
  <c r="N491" i="2" s="1"/>
  <c r="K492" i="2"/>
  <c r="N492" i="2" s="1"/>
  <c r="K493" i="2"/>
  <c r="N493" i="2" s="1"/>
  <c r="K494" i="2"/>
  <c r="N494" i="2" s="1"/>
  <c r="K495" i="2"/>
  <c r="N495" i="2" s="1"/>
  <c r="K496" i="2"/>
  <c r="N496" i="2" s="1"/>
  <c r="K497" i="2"/>
  <c r="N497" i="2" s="1"/>
  <c r="K498" i="2"/>
  <c r="N498" i="2" s="1"/>
  <c r="K499" i="2"/>
  <c r="N499" i="2" s="1"/>
  <c r="K500" i="2"/>
  <c r="N500" i="2" s="1"/>
  <c r="K501" i="2"/>
  <c r="N501" i="2" s="1"/>
  <c r="K502" i="2"/>
  <c r="N502" i="2" s="1"/>
  <c r="K503" i="2"/>
  <c r="N503" i="2" s="1"/>
  <c r="K504" i="2"/>
  <c r="N504" i="2" s="1"/>
  <c r="K505" i="2"/>
  <c r="N505" i="2" s="1"/>
  <c r="K506" i="2"/>
  <c r="N506" i="2" s="1"/>
  <c r="K507" i="2"/>
  <c r="N507" i="2" s="1"/>
  <c r="K508" i="2"/>
  <c r="N508" i="2" s="1"/>
  <c r="K509" i="2"/>
  <c r="N509" i="2" s="1"/>
  <c r="K510" i="2"/>
  <c r="N510" i="2" s="1"/>
  <c r="K511" i="2"/>
  <c r="N511" i="2" s="1"/>
  <c r="K512" i="2"/>
  <c r="N512" i="2" s="1"/>
  <c r="K513" i="2"/>
  <c r="N513" i="2" s="1"/>
  <c r="K514" i="2"/>
  <c r="N514" i="2" s="1"/>
  <c r="K515" i="2"/>
  <c r="N515" i="2" s="1"/>
  <c r="K516" i="2"/>
  <c r="N516" i="2" s="1"/>
  <c r="K517" i="2"/>
  <c r="N517" i="2" s="1"/>
  <c r="K518" i="2"/>
  <c r="N518" i="2" s="1"/>
  <c r="K519" i="2"/>
  <c r="N519" i="2" s="1"/>
  <c r="K520" i="2"/>
  <c r="N520" i="2" s="1"/>
  <c r="K521" i="2"/>
  <c r="N521" i="2" s="1"/>
  <c r="K522" i="2"/>
  <c r="N522" i="2" s="1"/>
  <c r="K523" i="2"/>
  <c r="N523" i="2" s="1"/>
  <c r="K524" i="2"/>
  <c r="N524" i="2" s="1"/>
  <c r="K525" i="2"/>
  <c r="N525" i="2" s="1"/>
  <c r="K526" i="2"/>
  <c r="N526" i="2" s="1"/>
  <c r="K527" i="2"/>
  <c r="N527" i="2" s="1"/>
  <c r="K528" i="2"/>
  <c r="N528" i="2" s="1"/>
  <c r="K529" i="2"/>
  <c r="N529" i="2" s="1"/>
  <c r="K530" i="2"/>
  <c r="N530" i="2" s="1"/>
  <c r="K531" i="2"/>
  <c r="N531" i="2" s="1"/>
  <c r="K532" i="2"/>
  <c r="N532" i="2" s="1"/>
  <c r="K533" i="2"/>
  <c r="N533" i="2" s="1"/>
  <c r="K534" i="2"/>
  <c r="N534" i="2" s="1"/>
  <c r="K535" i="2"/>
  <c r="N535" i="2" s="1"/>
  <c r="K536" i="2"/>
  <c r="N536" i="2" s="1"/>
  <c r="K537" i="2"/>
  <c r="N537" i="2" s="1"/>
  <c r="K538" i="2"/>
  <c r="N538" i="2" s="1"/>
  <c r="K539" i="2"/>
  <c r="N539" i="2" s="1"/>
  <c r="K540" i="2"/>
  <c r="N540" i="2" s="1"/>
  <c r="K541" i="2"/>
  <c r="N541" i="2" s="1"/>
  <c r="K542" i="2"/>
  <c r="N542" i="2" s="1"/>
  <c r="K543" i="2"/>
  <c r="N543" i="2" s="1"/>
  <c r="K544" i="2"/>
  <c r="N544" i="2" s="1"/>
  <c r="K545" i="2"/>
  <c r="N545" i="2" s="1"/>
  <c r="K546" i="2"/>
  <c r="N546" i="2" s="1"/>
  <c r="K547" i="2"/>
  <c r="N547" i="2" s="1"/>
  <c r="K548" i="2"/>
  <c r="N548" i="2" s="1"/>
  <c r="K549" i="2"/>
  <c r="N549" i="2" s="1"/>
  <c r="K550" i="2"/>
  <c r="N550" i="2" s="1"/>
  <c r="K551" i="2"/>
  <c r="N551" i="2" s="1"/>
  <c r="K552" i="2"/>
  <c r="N552" i="2" s="1"/>
  <c r="K553" i="2"/>
  <c r="N553" i="2" s="1"/>
  <c r="K554" i="2"/>
  <c r="N554" i="2" s="1"/>
  <c r="K555" i="2"/>
  <c r="N555" i="2" s="1"/>
  <c r="K556" i="2"/>
  <c r="N556" i="2" s="1"/>
  <c r="K557" i="2"/>
  <c r="N557" i="2" s="1"/>
  <c r="K558" i="2"/>
  <c r="N558" i="2" s="1"/>
  <c r="K559" i="2"/>
  <c r="N559" i="2" s="1"/>
  <c r="K560" i="2"/>
  <c r="N560" i="2" s="1"/>
  <c r="K561" i="2"/>
  <c r="N561" i="2" s="1"/>
  <c r="K562" i="2"/>
  <c r="N562" i="2" s="1"/>
  <c r="K563" i="2"/>
  <c r="N563" i="2" s="1"/>
  <c r="K564" i="2"/>
  <c r="N564" i="2" s="1"/>
  <c r="K565" i="2"/>
  <c r="N565" i="2" s="1"/>
  <c r="K566" i="2"/>
  <c r="N566" i="2" s="1"/>
  <c r="K567" i="2"/>
  <c r="N567" i="2" s="1"/>
  <c r="K568" i="2"/>
  <c r="N568" i="2" s="1"/>
  <c r="K569" i="2"/>
  <c r="N569" i="2" s="1"/>
  <c r="K570" i="2"/>
  <c r="N570" i="2" s="1"/>
  <c r="K571" i="2"/>
  <c r="N571" i="2" s="1"/>
  <c r="K572" i="2"/>
  <c r="N572" i="2" s="1"/>
  <c r="K573" i="2"/>
  <c r="N573" i="2" s="1"/>
  <c r="K574" i="2"/>
  <c r="N574" i="2" s="1"/>
  <c r="K575" i="2"/>
  <c r="N575" i="2" s="1"/>
  <c r="K576" i="2"/>
  <c r="N576" i="2" s="1"/>
  <c r="K577" i="2"/>
  <c r="N577" i="2" s="1"/>
  <c r="K578" i="2"/>
  <c r="N578" i="2" s="1"/>
  <c r="K579" i="2"/>
  <c r="N579" i="2" s="1"/>
  <c r="K580" i="2"/>
  <c r="N580" i="2" s="1"/>
  <c r="K581" i="2"/>
  <c r="N581" i="2" s="1"/>
  <c r="K582" i="2"/>
  <c r="N582" i="2" s="1"/>
  <c r="K583" i="2"/>
  <c r="N583" i="2" s="1"/>
  <c r="K584" i="2"/>
  <c r="N584" i="2" s="1"/>
  <c r="K585" i="2"/>
  <c r="N585" i="2" s="1"/>
  <c r="K586" i="2"/>
  <c r="N586" i="2" s="1"/>
  <c r="K587" i="2"/>
  <c r="N587" i="2" s="1"/>
  <c r="K588" i="2"/>
  <c r="N588" i="2" s="1"/>
  <c r="K589" i="2"/>
  <c r="N589" i="2" s="1"/>
  <c r="K590" i="2"/>
  <c r="N590" i="2" s="1"/>
  <c r="K591" i="2"/>
  <c r="N591" i="2" s="1"/>
  <c r="K592" i="2"/>
  <c r="N592" i="2" s="1"/>
  <c r="K593" i="2"/>
  <c r="N593" i="2" s="1"/>
  <c r="K594" i="2"/>
  <c r="N594" i="2" s="1"/>
  <c r="K595" i="2"/>
  <c r="N595" i="2" s="1"/>
  <c r="K596" i="2"/>
  <c r="N596" i="2" s="1"/>
  <c r="K597" i="2"/>
  <c r="N597" i="2" s="1"/>
  <c r="K598" i="2"/>
  <c r="N598" i="2" s="1"/>
  <c r="K599" i="2"/>
  <c r="N599" i="2" s="1"/>
  <c r="K600" i="2"/>
  <c r="N600" i="2" s="1"/>
  <c r="K601" i="2"/>
  <c r="N601" i="2" s="1"/>
  <c r="K602" i="2"/>
  <c r="N602" i="2" s="1"/>
  <c r="K603" i="2"/>
  <c r="N603" i="2" s="1"/>
  <c r="K604" i="2"/>
  <c r="N604" i="2" s="1"/>
  <c r="K605" i="2"/>
  <c r="N605" i="2" s="1"/>
  <c r="K606" i="2"/>
  <c r="N606" i="2" s="1"/>
  <c r="K607" i="2"/>
  <c r="N607" i="2" s="1"/>
  <c r="K608" i="2"/>
  <c r="N608" i="2" s="1"/>
  <c r="K609" i="2"/>
  <c r="N609" i="2" s="1"/>
  <c r="K610" i="2"/>
  <c r="N610" i="2" s="1"/>
  <c r="K611" i="2"/>
  <c r="N611" i="2" s="1"/>
  <c r="K612" i="2"/>
  <c r="N612" i="2" s="1"/>
  <c r="K613" i="2"/>
  <c r="N613" i="2" s="1"/>
  <c r="K614" i="2"/>
  <c r="N614" i="2" s="1"/>
  <c r="K615" i="2"/>
  <c r="N615" i="2" s="1"/>
  <c r="K616" i="2"/>
  <c r="N616" i="2" s="1"/>
  <c r="K617" i="2"/>
  <c r="N617" i="2" s="1"/>
  <c r="K618" i="2"/>
  <c r="N618" i="2" s="1"/>
  <c r="K619" i="2"/>
  <c r="N619" i="2" s="1"/>
  <c r="K620" i="2"/>
  <c r="N620" i="2" s="1"/>
  <c r="K621" i="2"/>
  <c r="N621" i="2" s="1"/>
  <c r="K622" i="2"/>
  <c r="N622" i="2" s="1"/>
  <c r="K623" i="2"/>
  <c r="N623" i="2" s="1"/>
  <c r="K624" i="2"/>
  <c r="N624" i="2" s="1"/>
  <c r="K625" i="2"/>
  <c r="N625" i="2" s="1"/>
  <c r="K626" i="2"/>
  <c r="N626" i="2" s="1"/>
  <c r="K627" i="2"/>
  <c r="N627" i="2" s="1"/>
  <c r="K628" i="2"/>
  <c r="N628" i="2" s="1"/>
  <c r="K629" i="2"/>
  <c r="N629" i="2" s="1"/>
  <c r="K630" i="2"/>
  <c r="N630" i="2" s="1"/>
  <c r="K631" i="2"/>
  <c r="N631" i="2" s="1"/>
  <c r="K632" i="2"/>
  <c r="N632" i="2" s="1"/>
  <c r="K633" i="2"/>
  <c r="N633" i="2" s="1"/>
  <c r="K634" i="2"/>
  <c r="N634" i="2" s="1"/>
  <c r="K635" i="2"/>
  <c r="N635" i="2" s="1"/>
  <c r="K636" i="2"/>
  <c r="N636" i="2" s="1"/>
  <c r="K637" i="2"/>
  <c r="N637" i="2" s="1"/>
  <c r="K638" i="2"/>
  <c r="N638" i="2" s="1"/>
  <c r="K639" i="2"/>
  <c r="N639" i="2" s="1"/>
  <c r="K640" i="2"/>
  <c r="N640" i="2" s="1"/>
  <c r="K641" i="2"/>
  <c r="N641" i="2" s="1"/>
  <c r="K642" i="2"/>
  <c r="N642" i="2" s="1"/>
  <c r="K643" i="2"/>
  <c r="N643" i="2" s="1"/>
  <c r="K644" i="2"/>
  <c r="N644" i="2" s="1"/>
  <c r="K645" i="2"/>
  <c r="N645" i="2" s="1"/>
  <c r="K646" i="2"/>
  <c r="N646" i="2" s="1"/>
  <c r="K647" i="2"/>
  <c r="N647" i="2" s="1"/>
  <c r="K648" i="2"/>
  <c r="N648" i="2" s="1"/>
  <c r="K649" i="2"/>
  <c r="N649" i="2" s="1"/>
  <c r="K650" i="2"/>
  <c r="N650" i="2" s="1"/>
  <c r="K651" i="2"/>
  <c r="N651" i="2" s="1"/>
  <c r="K652" i="2"/>
  <c r="N652" i="2" s="1"/>
  <c r="K653" i="2"/>
  <c r="N653" i="2" s="1"/>
  <c r="K654" i="2"/>
  <c r="N654" i="2" s="1"/>
  <c r="K655" i="2"/>
  <c r="N655" i="2" s="1"/>
  <c r="K656" i="2"/>
  <c r="N656" i="2" s="1"/>
  <c r="K657" i="2"/>
  <c r="N657" i="2" s="1"/>
  <c r="K658" i="2"/>
  <c r="N658" i="2" s="1"/>
  <c r="K659" i="2"/>
  <c r="N659" i="2" s="1"/>
  <c r="K660" i="2"/>
  <c r="N660" i="2" s="1"/>
  <c r="K661" i="2"/>
  <c r="N661" i="2" s="1"/>
  <c r="K662" i="2"/>
  <c r="N662" i="2" s="1"/>
  <c r="K663" i="2"/>
  <c r="N663" i="2" s="1"/>
  <c r="K664" i="2"/>
  <c r="N664" i="2" s="1"/>
  <c r="K665" i="2"/>
  <c r="N665" i="2" s="1"/>
  <c r="K666" i="2"/>
  <c r="N666" i="2" s="1"/>
  <c r="K667" i="2"/>
  <c r="N667" i="2" s="1"/>
  <c r="K668" i="2"/>
  <c r="N668" i="2" s="1"/>
  <c r="K669" i="2"/>
  <c r="N669" i="2" s="1"/>
  <c r="K670" i="2"/>
  <c r="N670" i="2" s="1"/>
  <c r="K671" i="2"/>
  <c r="N671" i="2" s="1"/>
  <c r="K672" i="2"/>
  <c r="N672" i="2" s="1"/>
  <c r="K673" i="2"/>
  <c r="N673" i="2" s="1"/>
  <c r="K674" i="2"/>
  <c r="N674" i="2" s="1"/>
  <c r="K675" i="2"/>
  <c r="N675" i="2" s="1"/>
  <c r="K676" i="2"/>
  <c r="N676" i="2" s="1"/>
  <c r="K677" i="2"/>
  <c r="N677" i="2" s="1"/>
  <c r="K678" i="2"/>
  <c r="N678" i="2" s="1"/>
  <c r="K679" i="2"/>
  <c r="N679" i="2" s="1"/>
  <c r="K680" i="2"/>
  <c r="N680" i="2" s="1"/>
  <c r="K681" i="2"/>
  <c r="N681" i="2" s="1"/>
  <c r="K682" i="2"/>
  <c r="N682" i="2" s="1"/>
  <c r="K683" i="2"/>
  <c r="N683" i="2" s="1"/>
  <c r="K684" i="2"/>
  <c r="N684" i="2" s="1"/>
  <c r="K685" i="2"/>
  <c r="N685" i="2" s="1"/>
  <c r="K686" i="2"/>
  <c r="N686" i="2" s="1"/>
  <c r="K687" i="2"/>
  <c r="N687" i="2" s="1"/>
  <c r="K688" i="2"/>
  <c r="N688" i="2" s="1"/>
  <c r="K689" i="2"/>
  <c r="N689" i="2" s="1"/>
  <c r="K690" i="2"/>
  <c r="N690" i="2" s="1"/>
  <c r="K691" i="2"/>
  <c r="N691" i="2" s="1"/>
  <c r="K692" i="2"/>
  <c r="N692" i="2" s="1"/>
  <c r="K693" i="2"/>
  <c r="N693" i="2" s="1"/>
  <c r="K694" i="2"/>
  <c r="N694" i="2" s="1"/>
  <c r="K695" i="2"/>
  <c r="N695" i="2" s="1"/>
  <c r="K696" i="2"/>
  <c r="N696" i="2" s="1"/>
  <c r="K697" i="2"/>
  <c r="N697" i="2" s="1"/>
  <c r="K698" i="2"/>
  <c r="N698" i="2" s="1"/>
  <c r="K699" i="2"/>
  <c r="N699" i="2" s="1"/>
  <c r="K700" i="2"/>
  <c r="N700" i="2" s="1"/>
  <c r="K701" i="2"/>
  <c r="N701" i="2" s="1"/>
  <c r="K702" i="2"/>
  <c r="N702" i="2" s="1"/>
  <c r="K703" i="2"/>
  <c r="N703" i="2" s="1"/>
  <c r="K704" i="2"/>
  <c r="N704" i="2" s="1"/>
  <c r="K705" i="2"/>
  <c r="N705" i="2" s="1"/>
  <c r="K706" i="2"/>
  <c r="N706" i="2" s="1"/>
  <c r="K707" i="2"/>
  <c r="N707" i="2" s="1"/>
  <c r="K708" i="2"/>
  <c r="N708" i="2" s="1"/>
  <c r="K709" i="2"/>
  <c r="N709" i="2" s="1"/>
  <c r="K710" i="2"/>
  <c r="N710" i="2" s="1"/>
  <c r="K711" i="2"/>
  <c r="N711" i="2" s="1"/>
  <c r="K712" i="2"/>
  <c r="N712" i="2" s="1"/>
  <c r="K713" i="2"/>
  <c r="N713" i="2" s="1"/>
  <c r="K714" i="2"/>
  <c r="N714" i="2" s="1"/>
  <c r="K715" i="2"/>
  <c r="N715" i="2" s="1"/>
  <c r="K716" i="2"/>
  <c r="N716" i="2" s="1"/>
  <c r="K717" i="2"/>
  <c r="N717" i="2" s="1"/>
  <c r="K718" i="2"/>
  <c r="N718" i="2" s="1"/>
  <c r="K719" i="2"/>
  <c r="N719" i="2" s="1"/>
  <c r="K720" i="2"/>
  <c r="N720" i="2" s="1"/>
  <c r="K721" i="2"/>
  <c r="N721" i="2" s="1"/>
  <c r="K722" i="2"/>
  <c r="N722" i="2" s="1"/>
  <c r="K723" i="2"/>
  <c r="N723" i="2" s="1"/>
  <c r="K724" i="2"/>
  <c r="N724" i="2" s="1"/>
  <c r="K725" i="2"/>
  <c r="N725" i="2" s="1"/>
  <c r="K726" i="2"/>
  <c r="N726" i="2" s="1"/>
  <c r="K727" i="2"/>
  <c r="N727" i="2" s="1"/>
  <c r="K728" i="2"/>
  <c r="N728" i="2" s="1"/>
  <c r="K729" i="2"/>
  <c r="N729" i="2" s="1"/>
  <c r="K730" i="2"/>
  <c r="N730" i="2" s="1"/>
  <c r="K731" i="2"/>
  <c r="N731" i="2" s="1"/>
  <c r="K732" i="2"/>
  <c r="N732" i="2" s="1"/>
  <c r="K733" i="2"/>
  <c r="N733" i="2" s="1"/>
  <c r="K734" i="2"/>
  <c r="N734" i="2" s="1"/>
  <c r="K735" i="2"/>
  <c r="N735" i="2" s="1"/>
  <c r="K736" i="2"/>
  <c r="N736" i="2" s="1"/>
  <c r="K737" i="2"/>
  <c r="N737" i="2" s="1"/>
  <c r="K738" i="2"/>
  <c r="N738" i="2" s="1"/>
  <c r="K739" i="2"/>
  <c r="N739" i="2" s="1"/>
  <c r="K740" i="2"/>
  <c r="N740" i="2" s="1"/>
  <c r="K741" i="2"/>
  <c r="N741" i="2" s="1"/>
  <c r="K742" i="2"/>
  <c r="N742" i="2" s="1"/>
  <c r="K743" i="2"/>
  <c r="N743" i="2" s="1"/>
  <c r="K744" i="2"/>
  <c r="N744" i="2" s="1"/>
  <c r="K745" i="2"/>
  <c r="N745" i="2" s="1"/>
  <c r="K746" i="2"/>
  <c r="N746" i="2" s="1"/>
  <c r="K747" i="2"/>
  <c r="N747" i="2" s="1"/>
  <c r="K748" i="2"/>
  <c r="N748" i="2" s="1"/>
  <c r="K749" i="2"/>
  <c r="N749" i="2" s="1"/>
  <c r="K750" i="2"/>
  <c r="N750" i="2" s="1"/>
  <c r="K751" i="2"/>
  <c r="N751" i="2" s="1"/>
  <c r="K752" i="2"/>
  <c r="N752" i="2" s="1"/>
  <c r="K753" i="2"/>
  <c r="N753" i="2" s="1"/>
  <c r="K754" i="2"/>
  <c r="N754" i="2" s="1"/>
  <c r="K755" i="2"/>
  <c r="N755" i="2" s="1"/>
  <c r="K756" i="2"/>
  <c r="N756" i="2" s="1"/>
  <c r="K757" i="2"/>
  <c r="N757" i="2" s="1"/>
  <c r="K758" i="2"/>
  <c r="N758" i="2" s="1"/>
  <c r="K759" i="2"/>
  <c r="N759" i="2" s="1"/>
  <c r="K760" i="2"/>
  <c r="N760" i="2" s="1"/>
  <c r="K761" i="2"/>
  <c r="N761" i="2" s="1"/>
  <c r="K762" i="2"/>
  <c r="N762" i="2" s="1"/>
  <c r="K763" i="2"/>
  <c r="N763" i="2" s="1"/>
  <c r="K764" i="2"/>
  <c r="N764" i="2" s="1"/>
  <c r="K765" i="2"/>
  <c r="N765" i="2" s="1"/>
  <c r="K766" i="2"/>
  <c r="N766" i="2" s="1"/>
  <c r="K767" i="2"/>
  <c r="N767" i="2" s="1"/>
  <c r="K768" i="2"/>
  <c r="N768" i="2" s="1"/>
  <c r="K769" i="2"/>
  <c r="N769" i="2" s="1"/>
  <c r="K770" i="2"/>
  <c r="N770" i="2" s="1"/>
  <c r="K771" i="2"/>
  <c r="N771" i="2" s="1"/>
  <c r="K772" i="2"/>
  <c r="N772" i="2" s="1"/>
  <c r="K773" i="2"/>
  <c r="N773" i="2" s="1"/>
  <c r="K774" i="2"/>
  <c r="N774" i="2" s="1"/>
  <c r="K775" i="2"/>
  <c r="N775" i="2" s="1"/>
  <c r="K776" i="2"/>
  <c r="N776" i="2" s="1"/>
  <c r="K777" i="2"/>
  <c r="N777" i="2" s="1"/>
  <c r="K778" i="2"/>
  <c r="N778" i="2" s="1"/>
  <c r="K779" i="2"/>
  <c r="N779" i="2" s="1"/>
  <c r="K780" i="2"/>
  <c r="N780" i="2" s="1"/>
  <c r="K781" i="2"/>
  <c r="N781" i="2" s="1"/>
  <c r="K782" i="2"/>
  <c r="N782" i="2" s="1"/>
  <c r="K783" i="2"/>
  <c r="N783" i="2" s="1"/>
  <c r="K784" i="2"/>
  <c r="N784" i="2" s="1"/>
  <c r="K785" i="2"/>
  <c r="N785" i="2" s="1"/>
  <c r="K786" i="2"/>
  <c r="N786" i="2" s="1"/>
  <c r="K787" i="2"/>
  <c r="N787" i="2" s="1"/>
  <c r="K788" i="2"/>
  <c r="N788" i="2" s="1"/>
  <c r="K789" i="2"/>
  <c r="N789" i="2" s="1"/>
  <c r="K790" i="2"/>
  <c r="N790" i="2" s="1"/>
  <c r="K791" i="2"/>
  <c r="N791" i="2" s="1"/>
  <c r="K792" i="2"/>
  <c r="N792" i="2" s="1"/>
  <c r="K793" i="2"/>
  <c r="N793" i="2" s="1"/>
  <c r="K794" i="2"/>
  <c r="N794" i="2" s="1"/>
  <c r="K795" i="2"/>
  <c r="N795" i="2" s="1"/>
  <c r="K796" i="2"/>
  <c r="N796" i="2" s="1"/>
  <c r="K797" i="2"/>
  <c r="N797" i="2" s="1"/>
  <c r="K798" i="2"/>
  <c r="N798" i="2" s="1"/>
  <c r="K799" i="2"/>
  <c r="N799" i="2" s="1"/>
  <c r="K800" i="2"/>
  <c r="N800" i="2" s="1"/>
  <c r="K801" i="2"/>
  <c r="N801" i="2" s="1"/>
  <c r="K802" i="2"/>
  <c r="N802" i="2" s="1"/>
  <c r="K803" i="2"/>
  <c r="N803" i="2" s="1"/>
  <c r="K804" i="2"/>
  <c r="N804" i="2" s="1"/>
  <c r="K805" i="2"/>
  <c r="N805" i="2" s="1"/>
  <c r="K806" i="2"/>
  <c r="N806" i="2" s="1"/>
  <c r="K807" i="2"/>
  <c r="N807" i="2" s="1"/>
  <c r="K808" i="2"/>
  <c r="N808" i="2" s="1"/>
  <c r="K809" i="2"/>
  <c r="N809" i="2" s="1"/>
  <c r="K810" i="2"/>
  <c r="N810" i="2" s="1"/>
  <c r="K811" i="2"/>
  <c r="N811" i="2" s="1"/>
  <c r="K812" i="2"/>
  <c r="N812" i="2" s="1"/>
  <c r="K813" i="2"/>
  <c r="N813" i="2" s="1"/>
  <c r="K814" i="2"/>
  <c r="N814" i="2" s="1"/>
  <c r="K815" i="2"/>
  <c r="N815" i="2" s="1"/>
  <c r="K816" i="2"/>
  <c r="N816" i="2" s="1"/>
  <c r="K817" i="2"/>
  <c r="N817" i="2" s="1"/>
  <c r="K818" i="2"/>
  <c r="N818" i="2" s="1"/>
  <c r="K819" i="2"/>
  <c r="N819" i="2" s="1"/>
  <c r="K820" i="2"/>
  <c r="N820" i="2" s="1"/>
  <c r="K821" i="2"/>
  <c r="N821" i="2" s="1"/>
  <c r="K822" i="2"/>
  <c r="N822" i="2" s="1"/>
  <c r="K823" i="2"/>
  <c r="N823" i="2" s="1"/>
  <c r="K824" i="2"/>
  <c r="N824" i="2" s="1"/>
  <c r="K825" i="2"/>
  <c r="N825" i="2" s="1"/>
  <c r="K826" i="2"/>
  <c r="N826" i="2" s="1"/>
  <c r="K827" i="2"/>
  <c r="N827" i="2" s="1"/>
  <c r="K828" i="2"/>
  <c r="N828" i="2" s="1"/>
  <c r="K829" i="2"/>
  <c r="N829" i="2" s="1"/>
  <c r="K830" i="2"/>
  <c r="N830" i="2" s="1"/>
  <c r="K831" i="2"/>
  <c r="N831" i="2" s="1"/>
  <c r="K832" i="2"/>
  <c r="N832" i="2" s="1"/>
  <c r="K833" i="2"/>
  <c r="N833" i="2" s="1"/>
  <c r="K834" i="2"/>
  <c r="N834" i="2" s="1"/>
  <c r="K835" i="2"/>
  <c r="N835" i="2" s="1"/>
  <c r="K836" i="2"/>
  <c r="N836" i="2" s="1"/>
  <c r="K837" i="2"/>
  <c r="N837" i="2" s="1"/>
  <c r="K838" i="2"/>
  <c r="N838" i="2" s="1"/>
  <c r="K839" i="2"/>
  <c r="N839" i="2" s="1"/>
  <c r="K840" i="2"/>
  <c r="N840" i="2" s="1"/>
  <c r="K841" i="2"/>
  <c r="N841" i="2" s="1"/>
  <c r="K842" i="2"/>
  <c r="N842" i="2" s="1"/>
  <c r="K843" i="2"/>
  <c r="N843" i="2" s="1"/>
  <c r="K844" i="2"/>
  <c r="N844" i="2" s="1"/>
  <c r="K845" i="2"/>
  <c r="N845" i="2" s="1"/>
  <c r="K846" i="2"/>
  <c r="N846" i="2" s="1"/>
  <c r="K847" i="2"/>
  <c r="N847" i="2" s="1"/>
  <c r="K848" i="2"/>
  <c r="N848" i="2" s="1"/>
  <c r="K849" i="2"/>
  <c r="N849" i="2" s="1"/>
  <c r="K850" i="2"/>
  <c r="N850" i="2" s="1"/>
  <c r="K851" i="2"/>
  <c r="N851" i="2" s="1"/>
  <c r="K852" i="2"/>
  <c r="N852" i="2" s="1"/>
  <c r="K853" i="2"/>
  <c r="N853" i="2" s="1"/>
  <c r="K854" i="2"/>
  <c r="N854" i="2" s="1"/>
  <c r="K855" i="2"/>
  <c r="N855" i="2" s="1"/>
  <c r="K856" i="2"/>
  <c r="N856" i="2" s="1"/>
  <c r="K857" i="2"/>
  <c r="N857" i="2" s="1"/>
  <c r="K858" i="2"/>
  <c r="N858" i="2" s="1"/>
  <c r="K859" i="2"/>
  <c r="N859" i="2" s="1"/>
  <c r="K860" i="2"/>
  <c r="N860" i="2" s="1"/>
  <c r="K861" i="2"/>
  <c r="N861" i="2" s="1"/>
  <c r="K862" i="2"/>
  <c r="N862" i="2" s="1"/>
  <c r="K863" i="2"/>
  <c r="N863" i="2" s="1"/>
  <c r="K864" i="2"/>
  <c r="N864" i="2" s="1"/>
  <c r="K865" i="2"/>
  <c r="N865" i="2" s="1"/>
  <c r="K866" i="2"/>
  <c r="N866" i="2" s="1"/>
  <c r="K867" i="2"/>
  <c r="N867" i="2" s="1"/>
  <c r="K868" i="2"/>
  <c r="N868" i="2" s="1"/>
  <c r="K869" i="2"/>
  <c r="N869" i="2" s="1"/>
  <c r="K870" i="2"/>
  <c r="N870" i="2" s="1"/>
  <c r="K871" i="2"/>
  <c r="N871" i="2" s="1"/>
  <c r="K872" i="2"/>
  <c r="N872" i="2" s="1"/>
  <c r="K873" i="2"/>
  <c r="N873" i="2" s="1"/>
  <c r="K874" i="2"/>
  <c r="N874" i="2" s="1"/>
  <c r="K875" i="2"/>
  <c r="N875" i="2" s="1"/>
  <c r="K876" i="2"/>
  <c r="N876" i="2" s="1"/>
  <c r="K877" i="2"/>
  <c r="N877" i="2" s="1"/>
  <c r="K878" i="2"/>
  <c r="N878" i="2" s="1"/>
  <c r="K879" i="2"/>
  <c r="N879" i="2" s="1"/>
  <c r="K880" i="2"/>
  <c r="N880" i="2" s="1"/>
  <c r="K881" i="2"/>
  <c r="N881" i="2" s="1"/>
  <c r="K882" i="2"/>
  <c r="N882" i="2" s="1"/>
  <c r="K883" i="2"/>
  <c r="N883" i="2" s="1"/>
  <c r="K884" i="2"/>
  <c r="N884" i="2" s="1"/>
  <c r="K885" i="2"/>
  <c r="N885" i="2" s="1"/>
  <c r="K886" i="2"/>
  <c r="N886" i="2" s="1"/>
  <c r="K887" i="2"/>
  <c r="N887" i="2" s="1"/>
  <c r="K888" i="2"/>
  <c r="N888" i="2" s="1"/>
  <c r="K889" i="2"/>
  <c r="N889" i="2" s="1"/>
  <c r="K890" i="2"/>
  <c r="N890" i="2" s="1"/>
  <c r="K891" i="2"/>
  <c r="N891" i="2" s="1"/>
  <c r="K892" i="2"/>
  <c r="N892" i="2" s="1"/>
  <c r="K893" i="2"/>
  <c r="N893" i="2" s="1"/>
  <c r="K894" i="2"/>
  <c r="N894" i="2" s="1"/>
  <c r="K895" i="2"/>
  <c r="N895" i="2" s="1"/>
  <c r="K896" i="2"/>
  <c r="N896" i="2" s="1"/>
  <c r="K897" i="2"/>
  <c r="N897" i="2" s="1"/>
  <c r="K898" i="2"/>
  <c r="N898" i="2" s="1"/>
  <c r="K899" i="2"/>
  <c r="N899" i="2" s="1"/>
  <c r="K900" i="2"/>
  <c r="N900" i="2" s="1"/>
  <c r="K901" i="2"/>
  <c r="N901" i="2" s="1"/>
  <c r="K902" i="2"/>
  <c r="N902" i="2" s="1"/>
  <c r="K903" i="2"/>
  <c r="N903" i="2" s="1"/>
  <c r="K904" i="2"/>
  <c r="N904" i="2" s="1"/>
  <c r="K905" i="2"/>
  <c r="N905" i="2" s="1"/>
  <c r="K906" i="2"/>
  <c r="N906" i="2" s="1"/>
  <c r="K907" i="2"/>
  <c r="N907" i="2" s="1"/>
  <c r="K908" i="2"/>
  <c r="N908" i="2" s="1"/>
  <c r="K909" i="2"/>
  <c r="N909" i="2" s="1"/>
  <c r="K910" i="2"/>
  <c r="N910" i="2" s="1"/>
  <c r="K911" i="2"/>
  <c r="N911" i="2" s="1"/>
  <c r="K912" i="2"/>
  <c r="N912" i="2" s="1"/>
  <c r="K913" i="2"/>
  <c r="N913" i="2" s="1"/>
  <c r="K914" i="2"/>
  <c r="N914" i="2" s="1"/>
  <c r="K915" i="2"/>
  <c r="N915" i="2" s="1"/>
  <c r="K916" i="2"/>
  <c r="N916" i="2" s="1"/>
  <c r="K917" i="2"/>
  <c r="N917" i="2" s="1"/>
  <c r="K918" i="2"/>
  <c r="N918" i="2" s="1"/>
  <c r="K919" i="2"/>
  <c r="N919" i="2" s="1"/>
  <c r="K920" i="2"/>
  <c r="N920" i="2" s="1"/>
  <c r="K921" i="2"/>
  <c r="N921" i="2" s="1"/>
  <c r="K922" i="2"/>
  <c r="N922" i="2" s="1"/>
  <c r="K923" i="2"/>
  <c r="N923" i="2" s="1"/>
  <c r="K924" i="2"/>
  <c r="N924" i="2" s="1"/>
  <c r="K925" i="2"/>
  <c r="N925" i="2" s="1"/>
  <c r="K926" i="2"/>
  <c r="N926" i="2" s="1"/>
  <c r="K927" i="2"/>
  <c r="N927" i="2" s="1"/>
  <c r="K928" i="2"/>
  <c r="N928" i="2" s="1"/>
  <c r="K929" i="2"/>
  <c r="N929" i="2" s="1"/>
  <c r="K930" i="2"/>
  <c r="N930" i="2" s="1"/>
  <c r="K931" i="2"/>
  <c r="N931" i="2" s="1"/>
  <c r="K932" i="2"/>
  <c r="N932" i="2" s="1"/>
  <c r="K933" i="2"/>
  <c r="N933" i="2" s="1"/>
  <c r="K934" i="2"/>
  <c r="N934" i="2" s="1"/>
  <c r="K935" i="2"/>
  <c r="N935" i="2" s="1"/>
  <c r="K936" i="2"/>
  <c r="N936" i="2" s="1"/>
  <c r="K937" i="2"/>
  <c r="N937" i="2" s="1"/>
  <c r="K938" i="2"/>
  <c r="N938" i="2" s="1"/>
  <c r="K939" i="2"/>
  <c r="N939" i="2" s="1"/>
  <c r="K940" i="2"/>
  <c r="N940" i="2" s="1"/>
  <c r="K941" i="2"/>
  <c r="N941" i="2" s="1"/>
  <c r="K942" i="2"/>
  <c r="N942" i="2" s="1"/>
  <c r="K943" i="2"/>
  <c r="N943" i="2" s="1"/>
  <c r="K944" i="2"/>
  <c r="N944" i="2" s="1"/>
  <c r="K945" i="2"/>
  <c r="N945" i="2" s="1"/>
  <c r="K946" i="2"/>
  <c r="N946" i="2" s="1"/>
  <c r="K947" i="2"/>
  <c r="N947" i="2" s="1"/>
  <c r="K948" i="2"/>
  <c r="N948" i="2" s="1"/>
  <c r="K949" i="2"/>
  <c r="N949" i="2" s="1"/>
  <c r="K950" i="2"/>
  <c r="N950" i="2" s="1"/>
  <c r="K951" i="2"/>
  <c r="N951" i="2" s="1"/>
  <c r="K952" i="2"/>
  <c r="N952" i="2" s="1"/>
  <c r="K953" i="2"/>
  <c r="N953" i="2" s="1"/>
  <c r="K954" i="2"/>
  <c r="N954" i="2" s="1"/>
  <c r="K955" i="2"/>
  <c r="N955" i="2" s="1"/>
  <c r="K956" i="2"/>
  <c r="N956" i="2" s="1"/>
  <c r="K957" i="2"/>
  <c r="N957" i="2" s="1"/>
  <c r="K958" i="2"/>
  <c r="N958" i="2" s="1"/>
  <c r="K959" i="2"/>
  <c r="N959" i="2" s="1"/>
  <c r="K960" i="2"/>
  <c r="N960" i="2" s="1"/>
  <c r="K961" i="2"/>
  <c r="N961" i="2" s="1"/>
  <c r="K962" i="2"/>
  <c r="N962" i="2" s="1"/>
  <c r="K963" i="2"/>
  <c r="N963" i="2" s="1"/>
  <c r="K964" i="2"/>
  <c r="N964" i="2" s="1"/>
  <c r="K965" i="2"/>
  <c r="N965" i="2" s="1"/>
  <c r="K966" i="2"/>
  <c r="N966" i="2" s="1"/>
  <c r="K967" i="2"/>
  <c r="N967" i="2" s="1"/>
  <c r="K968" i="2"/>
  <c r="N968" i="2" s="1"/>
  <c r="K969" i="2"/>
  <c r="N969" i="2" s="1"/>
  <c r="K970" i="2"/>
  <c r="N970" i="2" s="1"/>
  <c r="K971" i="2"/>
  <c r="N971" i="2" s="1"/>
  <c r="K972" i="2"/>
  <c r="N972" i="2" s="1"/>
  <c r="K973" i="2"/>
  <c r="N973" i="2" s="1"/>
  <c r="K974" i="2"/>
  <c r="N974" i="2" s="1"/>
  <c r="K975" i="2"/>
  <c r="N975" i="2" s="1"/>
  <c r="K976" i="2"/>
  <c r="N976" i="2" s="1"/>
  <c r="K977" i="2"/>
  <c r="N977" i="2" s="1"/>
  <c r="K978" i="2"/>
  <c r="N978" i="2" s="1"/>
  <c r="K979" i="2"/>
  <c r="N979" i="2" s="1"/>
  <c r="K980" i="2"/>
  <c r="N980" i="2" s="1"/>
  <c r="K981" i="2"/>
  <c r="N981" i="2" s="1"/>
  <c r="K982" i="2"/>
  <c r="N982" i="2" s="1"/>
  <c r="K983" i="2"/>
  <c r="N983" i="2" s="1"/>
  <c r="K984" i="2"/>
  <c r="N984" i="2" s="1"/>
  <c r="K985" i="2"/>
  <c r="N985" i="2" s="1"/>
  <c r="K986" i="2"/>
  <c r="N986" i="2" s="1"/>
  <c r="K987" i="2"/>
  <c r="N987" i="2" s="1"/>
  <c r="K988" i="2"/>
  <c r="N988" i="2" s="1"/>
  <c r="K989" i="2"/>
  <c r="N989" i="2" s="1"/>
  <c r="K990" i="2"/>
  <c r="N990" i="2" s="1"/>
  <c r="K991" i="2"/>
  <c r="N991" i="2" s="1"/>
  <c r="K992" i="2"/>
  <c r="N992" i="2" s="1"/>
  <c r="K993" i="2"/>
  <c r="N993" i="2" s="1"/>
  <c r="K994" i="2"/>
  <c r="N994" i="2" s="1"/>
  <c r="K995" i="2"/>
  <c r="N995" i="2" s="1"/>
  <c r="K996" i="2"/>
  <c r="N996" i="2" s="1"/>
  <c r="K997" i="2"/>
  <c r="N997" i="2" s="1"/>
  <c r="K998" i="2"/>
  <c r="N998" i="2" s="1"/>
  <c r="K999" i="2"/>
  <c r="N999" i="2" s="1"/>
  <c r="K1000" i="2"/>
  <c r="N1000" i="2" s="1"/>
  <c r="K1001" i="2"/>
  <c r="N1001" i="2" s="1"/>
  <c r="K1002" i="2"/>
  <c r="N1002" i="2" s="1"/>
  <c r="K1003" i="2"/>
  <c r="N1003" i="2" s="1"/>
  <c r="K1004" i="2"/>
  <c r="N1004" i="2" s="1"/>
  <c r="K1005" i="2"/>
  <c r="N1005" i="2" s="1"/>
  <c r="K1006" i="2"/>
  <c r="N1006" i="2" s="1"/>
  <c r="K1007" i="2"/>
  <c r="N1007" i="2" s="1"/>
  <c r="K1008" i="2"/>
  <c r="N1008" i="2" s="1"/>
  <c r="K1009" i="2"/>
  <c r="N1009" i="2" s="1"/>
  <c r="K1010" i="2"/>
  <c r="N1010" i="2" s="1"/>
  <c r="K1011" i="2"/>
  <c r="N1011" i="2" s="1"/>
  <c r="K1012" i="2"/>
  <c r="N1012" i="2" s="1"/>
  <c r="K1013" i="2"/>
  <c r="N1013" i="2" s="1"/>
  <c r="K1014" i="2"/>
  <c r="N1014" i="2" s="1"/>
  <c r="K1015" i="2"/>
  <c r="N1015" i="2" s="1"/>
  <c r="K1016" i="2"/>
  <c r="N1016" i="2" s="1"/>
  <c r="K1017" i="2"/>
  <c r="N1017" i="2" s="1"/>
  <c r="K1018" i="2"/>
  <c r="N1018" i="2" s="1"/>
  <c r="K1019" i="2"/>
  <c r="N1019" i="2" s="1"/>
  <c r="K1020" i="2"/>
  <c r="N1020" i="2" s="1"/>
  <c r="K1021" i="2"/>
  <c r="N1021" i="2" s="1"/>
  <c r="K1022" i="2"/>
  <c r="N1022" i="2" s="1"/>
  <c r="K1023" i="2"/>
  <c r="N1023" i="2" s="1"/>
  <c r="K1024" i="2"/>
  <c r="N1024" i="2" s="1"/>
  <c r="K1025" i="2"/>
  <c r="N1025" i="2" s="1"/>
  <c r="K1026" i="2"/>
  <c r="N1026" i="2" s="1"/>
  <c r="K1027" i="2"/>
  <c r="N1027" i="2" s="1"/>
  <c r="K1028" i="2"/>
  <c r="N1028" i="2" s="1"/>
  <c r="K1029" i="2"/>
  <c r="N1029" i="2" s="1"/>
  <c r="K1030" i="2"/>
  <c r="N1030" i="2" s="1"/>
  <c r="K1031" i="2"/>
  <c r="N1031" i="2" s="1"/>
  <c r="K1032" i="2"/>
  <c r="N1032" i="2" s="1"/>
  <c r="K1033" i="2"/>
  <c r="N1033" i="2" s="1"/>
  <c r="K1034" i="2"/>
  <c r="N1034" i="2" s="1"/>
  <c r="K1035" i="2"/>
  <c r="N1035" i="2" s="1"/>
  <c r="K1036" i="2"/>
  <c r="N1036" i="2" s="1"/>
  <c r="K1037" i="2"/>
  <c r="N1037" i="2" s="1"/>
  <c r="K1038" i="2"/>
  <c r="N1038" i="2" s="1"/>
  <c r="K1039" i="2"/>
  <c r="N1039" i="2" s="1"/>
  <c r="K1040" i="2"/>
  <c r="N1040" i="2" s="1"/>
  <c r="K1041" i="2"/>
  <c r="N1041" i="2" s="1"/>
  <c r="K1042" i="2"/>
  <c r="N1042" i="2" s="1"/>
  <c r="K1043" i="2"/>
  <c r="N1043" i="2" s="1"/>
  <c r="K1044" i="2"/>
  <c r="N1044" i="2" s="1"/>
  <c r="K1045" i="2"/>
  <c r="N1045" i="2" s="1"/>
  <c r="K1046" i="2"/>
  <c r="N1046" i="2" s="1"/>
  <c r="K1047" i="2"/>
  <c r="N1047" i="2" s="1"/>
  <c r="K1048" i="2"/>
  <c r="N1048" i="2" s="1"/>
  <c r="K1049" i="2"/>
  <c r="N1049" i="2" s="1"/>
  <c r="K1050" i="2"/>
  <c r="N1050" i="2" s="1"/>
  <c r="K1051" i="2"/>
  <c r="N1051" i="2" s="1"/>
  <c r="K1052" i="2"/>
  <c r="N1052" i="2" s="1"/>
  <c r="K1053" i="2"/>
  <c r="N1053" i="2" s="1"/>
  <c r="K1054" i="2"/>
  <c r="N1054" i="2" s="1"/>
  <c r="K1055" i="2"/>
  <c r="N1055" i="2" s="1"/>
  <c r="K1056" i="2"/>
  <c r="N1056" i="2" s="1"/>
  <c r="K1057" i="2"/>
  <c r="N1057" i="2" s="1"/>
  <c r="K1058" i="2"/>
  <c r="N1058" i="2" s="1"/>
  <c r="K1059" i="2"/>
  <c r="N1059" i="2" s="1"/>
  <c r="K1060" i="2"/>
  <c r="N1060" i="2" s="1"/>
  <c r="K1061" i="2"/>
  <c r="N1061" i="2" s="1"/>
  <c r="K1062" i="2"/>
  <c r="N1062" i="2" s="1"/>
  <c r="K1063" i="2"/>
  <c r="N1063" i="2" s="1"/>
  <c r="K1064" i="2"/>
  <c r="N1064" i="2" s="1"/>
  <c r="K1065" i="2"/>
  <c r="N1065" i="2" s="1"/>
  <c r="K1066" i="2"/>
  <c r="N1066" i="2" s="1"/>
  <c r="K1067" i="2"/>
  <c r="N1067" i="2" s="1"/>
  <c r="K1068" i="2"/>
  <c r="N1068" i="2" s="1"/>
  <c r="K1069" i="2"/>
  <c r="N1069" i="2" s="1"/>
  <c r="K1070" i="2"/>
  <c r="N1070" i="2" s="1"/>
  <c r="K1071" i="2"/>
  <c r="N1071" i="2" s="1"/>
  <c r="K1072" i="2"/>
  <c r="N1072" i="2" s="1"/>
  <c r="K1073" i="2"/>
  <c r="N1073" i="2" s="1"/>
  <c r="K1074" i="2"/>
  <c r="N1074" i="2" s="1"/>
  <c r="K1075" i="2"/>
  <c r="N1075" i="2" s="1"/>
  <c r="K1076" i="2"/>
  <c r="N1076" i="2" s="1"/>
  <c r="K1077" i="2"/>
  <c r="N1077" i="2" s="1"/>
  <c r="K1078" i="2"/>
  <c r="N1078" i="2" s="1"/>
  <c r="K1079" i="2"/>
  <c r="N1079" i="2" s="1"/>
  <c r="K1080" i="2"/>
  <c r="N1080" i="2" s="1"/>
  <c r="K1081" i="2"/>
  <c r="N1081" i="2" s="1"/>
  <c r="K1082" i="2"/>
  <c r="N1082" i="2" s="1"/>
  <c r="K1083" i="2"/>
  <c r="N1083" i="2" s="1"/>
  <c r="K1084" i="2"/>
  <c r="N1084" i="2" s="1"/>
  <c r="K1085" i="2"/>
  <c r="N1085" i="2" s="1"/>
  <c r="K1086" i="2"/>
  <c r="N1086" i="2" s="1"/>
  <c r="K1087" i="2"/>
  <c r="N1087" i="2" s="1"/>
  <c r="K1088" i="2"/>
  <c r="N1088" i="2" s="1"/>
  <c r="K1089" i="2"/>
  <c r="N1089" i="2" s="1"/>
  <c r="K1090" i="2"/>
  <c r="N1090" i="2" s="1"/>
  <c r="K1091" i="2"/>
  <c r="N1091" i="2" s="1"/>
  <c r="K1092" i="2"/>
  <c r="N1092" i="2" s="1"/>
  <c r="K1093" i="2"/>
  <c r="N1093" i="2" s="1"/>
  <c r="K1094" i="2"/>
  <c r="N1094" i="2" s="1"/>
  <c r="K1095" i="2"/>
  <c r="N1095" i="2" s="1"/>
  <c r="K1096" i="2"/>
  <c r="N1096" i="2" s="1"/>
  <c r="K1097" i="2"/>
  <c r="N1097" i="2" s="1"/>
  <c r="K1098" i="2"/>
  <c r="N1098" i="2" s="1"/>
  <c r="K1099" i="2"/>
  <c r="N1099" i="2" s="1"/>
  <c r="K1100" i="2"/>
  <c r="N1100" i="2" s="1"/>
  <c r="K1101" i="2"/>
  <c r="N1101" i="2" s="1"/>
  <c r="K1102" i="2"/>
  <c r="N1102" i="2" s="1"/>
  <c r="K1103" i="2"/>
  <c r="N1103" i="2" s="1"/>
  <c r="K1104" i="2"/>
  <c r="N1104" i="2" s="1"/>
  <c r="K1105" i="2"/>
  <c r="N1105" i="2" s="1"/>
  <c r="K1106" i="2"/>
  <c r="N1106" i="2" s="1"/>
  <c r="K1107" i="2"/>
  <c r="N1107" i="2" s="1"/>
  <c r="K1108" i="2"/>
  <c r="N1108" i="2" s="1"/>
  <c r="K1109" i="2"/>
  <c r="N1109" i="2" s="1"/>
  <c r="K1110" i="2"/>
  <c r="N1110" i="2" s="1"/>
  <c r="K1111" i="2"/>
  <c r="N1111" i="2" s="1"/>
  <c r="K1112" i="2"/>
  <c r="N1112" i="2" s="1"/>
  <c r="K1113" i="2"/>
  <c r="N1113" i="2" s="1"/>
  <c r="K1114" i="2"/>
  <c r="N1114" i="2" s="1"/>
  <c r="K1115" i="2"/>
  <c r="N1115" i="2" s="1"/>
  <c r="K1116" i="2"/>
  <c r="N1116" i="2" s="1"/>
  <c r="K1117" i="2"/>
  <c r="N1117" i="2" s="1"/>
  <c r="K1118" i="2"/>
  <c r="N1118" i="2" s="1"/>
  <c r="K1119" i="2"/>
  <c r="N1119" i="2" s="1"/>
  <c r="K1120" i="2"/>
  <c r="N1120" i="2" s="1"/>
  <c r="K1121" i="2"/>
  <c r="N1121" i="2" s="1"/>
  <c r="K1122" i="2"/>
  <c r="N1122" i="2" s="1"/>
  <c r="K1123" i="2"/>
  <c r="N1123" i="2" s="1"/>
  <c r="K1124" i="2"/>
  <c r="N1124" i="2" s="1"/>
  <c r="K1125" i="2"/>
  <c r="N1125" i="2" s="1"/>
  <c r="K1126" i="2"/>
  <c r="N1126" i="2" s="1"/>
  <c r="K1127" i="2"/>
  <c r="N1127" i="2" s="1"/>
  <c r="K1128" i="2"/>
  <c r="N1128" i="2" s="1"/>
  <c r="K1129" i="2"/>
  <c r="N1129" i="2" s="1"/>
  <c r="K1130" i="2"/>
  <c r="N1130" i="2" s="1"/>
  <c r="K1131" i="2"/>
  <c r="N1131" i="2" s="1"/>
  <c r="K1132" i="2"/>
  <c r="N1132" i="2" s="1"/>
  <c r="K1133" i="2"/>
  <c r="N1133" i="2" s="1"/>
  <c r="K1134" i="2"/>
  <c r="N1134" i="2" s="1"/>
  <c r="K1135" i="2"/>
  <c r="N1135" i="2" s="1"/>
  <c r="K1136" i="2"/>
  <c r="N1136" i="2" s="1"/>
  <c r="K1137" i="2"/>
  <c r="N1137" i="2" s="1"/>
  <c r="K1138" i="2"/>
  <c r="N1138" i="2" s="1"/>
  <c r="K1139" i="2"/>
  <c r="N1139" i="2" s="1"/>
  <c r="K1140" i="2"/>
  <c r="N1140" i="2" s="1"/>
  <c r="K1141" i="2"/>
  <c r="N1141" i="2" s="1"/>
  <c r="K1142" i="2"/>
  <c r="N1142" i="2" s="1"/>
  <c r="K1143" i="2"/>
  <c r="N1143" i="2" s="1"/>
  <c r="K1144" i="2"/>
  <c r="N1144" i="2" s="1"/>
  <c r="K1145" i="2"/>
  <c r="N1145" i="2" s="1"/>
  <c r="K1146" i="2"/>
  <c r="N1146" i="2" s="1"/>
  <c r="K1147" i="2"/>
  <c r="N1147" i="2" s="1"/>
  <c r="K1148" i="2"/>
  <c r="N1148" i="2" s="1"/>
  <c r="K1149" i="2"/>
  <c r="N1149" i="2" s="1"/>
  <c r="K1150" i="2"/>
  <c r="N1150" i="2" s="1"/>
  <c r="K1151" i="2"/>
  <c r="N1151" i="2" s="1"/>
  <c r="K1152" i="2"/>
  <c r="N1152" i="2" s="1"/>
  <c r="K1153" i="2"/>
  <c r="N1153" i="2" s="1"/>
  <c r="K1154" i="2"/>
  <c r="N1154" i="2" s="1"/>
  <c r="K1155" i="2"/>
  <c r="N1155" i="2" s="1"/>
  <c r="K1156" i="2"/>
  <c r="N1156" i="2" s="1"/>
  <c r="K1157" i="2"/>
  <c r="N1157" i="2" s="1"/>
  <c r="K1158" i="2"/>
  <c r="N1158" i="2" s="1"/>
  <c r="K1159" i="2"/>
  <c r="N1159" i="2" s="1"/>
  <c r="K1160" i="2"/>
  <c r="N1160" i="2" s="1"/>
  <c r="K1161" i="2"/>
  <c r="N1161" i="2" s="1"/>
  <c r="K1162" i="2"/>
  <c r="N1162" i="2" s="1"/>
  <c r="K1163" i="2"/>
  <c r="N1163" i="2" s="1"/>
  <c r="K1164" i="2"/>
  <c r="N1164" i="2" s="1"/>
  <c r="K1165" i="2"/>
  <c r="N1165" i="2" s="1"/>
  <c r="K1166" i="2"/>
  <c r="N1166" i="2" s="1"/>
  <c r="K1167" i="2"/>
  <c r="N1167" i="2" s="1"/>
  <c r="K1168" i="2"/>
  <c r="N1168" i="2" s="1"/>
  <c r="K1169" i="2"/>
  <c r="N1169" i="2" s="1"/>
  <c r="K1170" i="2"/>
  <c r="N1170" i="2" s="1"/>
  <c r="K1171" i="2"/>
  <c r="N1171" i="2" s="1"/>
  <c r="K1172" i="2"/>
  <c r="N1172" i="2" s="1"/>
  <c r="K1173" i="2"/>
  <c r="N1173" i="2" s="1"/>
  <c r="K1174" i="2"/>
  <c r="N1174" i="2" s="1"/>
  <c r="K1175" i="2"/>
  <c r="N1175" i="2" s="1"/>
  <c r="K1176" i="2"/>
  <c r="N1176" i="2" s="1"/>
  <c r="K1177" i="2"/>
  <c r="N1177" i="2" s="1"/>
  <c r="K1178" i="2"/>
  <c r="N1178" i="2" s="1"/>
  <c r="K1179" i="2"/>
  <c r="N1179" i="2" s="1"/>
  <c r="K1180" i="2"/>
  <c r="N1180" i="2" s="1"/>
  <c r="K1181" i="2"/>
  <c r="N1181" i="2" s="1"/>
  <c r="K1182" i="2"/>
  <c r="N1182" i="2" s="1"/>
  <c r="K1183" i="2"/>
  <c r="N1183" i="2" s="1"/>
  <c r="K1184" i="2"/>
  <c r="N1184" i="2" s="1"/>
  <c r="K1185" i="2"/>
  <c r="N1185" i="2" s="1"/>
  <c r="K1186" i="2"/>
  <c r="N1186" i="2" s="1"/>
  <c r="K1187" i="2"/>
  <c r="N1187" i="2" s="1"/>
  <c r="K1188" i="2"/>
  <c r="N1188" i="2" s="1"/>
  <c r="K1189" i="2"/>
  <c r="N1189" i="2" s="1"/>
  <c r="K1190" i="2"/>
  <c r="N1190" i="2" s="1"/>
  <c r="K1191" i="2"/>
  <c r="N1191" i="2" s="1"/>
  <c r="K1192" i="2"/>
  <c r="N1192" i="2" s="1"/>
  <c r="K1193" i="2"/>
  <c r="N1193" i="2" s="1"/>
  <c r="K1194" i="2"/>
  <c r="N1194" i="2" s="1"/>
  <c r="K1195" i="2"/>
  <c r="N1195" i="2" s="1"/>
  <c r="K1196" i="2"/>
  <c r="N1196" i="2" s="1"/>
  <c r="K1197" i="2"/>
  <c r="N1197" i="2" s="1"/>
  <c r="K1198" i="2"/>
  <c r="N1198" i="2" s="1"/>
  <c r="K1199" i="2"/>
  <c r="N1199" i="2" s="1"/>
  <c r="K1200" i="2"/>
  <c r="N1200" i="2" s="1"/>
  <c r="K1201" i="2"/>
  <c r="N1201" i="2" s="1"/>
  <c r="K1202" i="2"/>
  <c r="N1202" i="2" s="1"/>
  <c r="K1203" i="2"/>
  <c r="N1203" i="2" s="1"/>
  <c r="K1204" i="2"/>
  <c r="N1204" i="2" s="1"/>
  <c r="K1205" i="2"/>
  <c r="N1205" i="2" s="1"/>
  <c r="K1206" i="2"/>
  <c r="N1206" i="2" s="1"/>
  <c r="K1207" i="2"/>
  <c r="N1207" i="2" s="1"/>
  <c r="K1208" i="2"/>
  <c r="N1208" i="2" s="1"/>
  <c r="K1209" i="2"/>
  <c r="N1209" i="2" s="1"/>
  <c r="K1210" i="2"/>
  <c r="N1210" i="2" s="1"/>
  <c r="K1211" i="2"/>
  <c r="N1211" i="2" s="1"/>
  <c r="K1212" i="2"/>
  <c r="N1212" i="2" s="1"/>
  <c r="K1213" i="2"/>
  <c r="N1213" i="2" s="1"/>
  <c r="K1214" i="2"/>
  <c r="N1214" i="2" s="1"/>
  <c r="K1215" i="2"/>
  <c r="N1215" i="2" s="1"/>
  <c r="K1216" i="2"/>
  <c r="N1216" i="2" s="1"/>
  <c r="K1217" i="2"/>
  <c r="N1217" i="2" s="1"/>
  <c r="K1218" i="2"/>
  <c r="N1218" i="2" s="1"/>
  <c r="K1219" i="2"/>
  <c r="N1219" i="2" s="1"/>
  <c r="K1220" i="2"/>
  <c r="N1220" i="2" s="1"/>
  <c r="K1221" i="2"/>
  <c r="N1221" i="2" s="1"/>
  <c r="K1222" i="2"/>
  <c r="N1222" i="2" s="1"/>
  <c r="K1223" i="2"/>
  <c r="N1223" i="2" s="1"/>
  <c r="K1224" i="2"/>
  <c r="N1224" i="2" s="1"/>
  <c r="K1225" i="2"/>
  <c r="N1225" i="2" s="1"/>
  <c r="K1226" i="2"/>
  <c r="N1226" i="2" s="1"/>
  <c r="K1227" i="2"/>
  <c r="N1227" i="2" s="1"/>
  <c r="K1228" i="2"/>
  <c r="N1228" i="2" s="1"/>
  <c r="K1229" i="2"/>
  <c r="N1229" i="2" s="1"/>
  <c r="K1230" i="2"/>
  <c r="N1230" i="2" s="1"/>
  <c r="K1231" i="2"/>
  <c r="N1231" i="2" s="1"/>
  <c r="K1232" i="2"/>
  <c r="N1232" i="2" s="1"/>
  <c r="K1233" i="2"/>
  <c r="N1233" i="2" s="1"/>
  <c r="K1234" i="2"/>
  <c r="N1234" i="2" s="1"/>
  <c r="K1235" i="2"/>
  <c r="N1235" i="2" s="1"/>
  <c r="K1236" i="2"/>
  <c r="N1236" i="2" s="1"/>
  <c r="K1237" i="2"/>
  <c r="N1237" i="2" s="1"/>
  <c r="K1238" i="2"/>
  <c r="N1238" i="2" s="1"/>
  <c r="K1239" i="2"/>
  <c r="N1239" i="2" s="1"/>
  <c r="K1240" i="2"/>
  <c r="N1240" i="2" s="1"/>
  <c r="K1241" i="2"/>
  <c r="N1241" i="2" s="1"/>
  <c r="K1242" i="2"/>
  <c r="N1242" i="2" s="1"/>
  <c r="K1243" i="2"/>
  <c r="N1243" i="2" s="1"/>
  <c r="K1244" i="2"/>
  <c r="N1244" i="2" s="1"/>
  <c r="K1245" i="2"/>
  <c r="N1245" i="2" s="1"/>
  <c r="K1246" i="2"/>
  <c r="N1246" i="2" s="1"/>
  <c r="K1247" i="2"/>
  <c r="N1247" i="2" s="1"/>
  <c r="K1248" i="2"/>
  <c r="N1248" i="2" s="1"/>
  <c r="K1249" i="2"/>
  <c r="N1249" i="2" s="1"/>
  <c r="K1250" i="2"/>
  <c r="N1250" i="2" s="1"/>
  <c r="K1251" i="2"/>
  <c r="N1251" i="2" s="1"/>
  <c r="K1252" i="2"/>
  <c r="N1252" i="2" s="1"/>
  <c r="K1253" i="2"/>
  <c r="N1253" i="2" s="1"/>
  <c r="K1254" i="2"/>
  <c r="N1254" i="2" s="1"/>
  <c r="K1255" i="2"/>
  <c r="N1255" i="2" s="1"/>
  <c r="K1256" i="2"/>
  <c r="N1256" i="2" s="1"/>
  <c r="K1257" i="2"/>
  <c r="N1257" i="2" s="1"/>
  <c r="K1258" i="2"/>
  <c r="N1258" i="2" s="1"/>
  <c r="K1259" i="2"/>
  <c r="N1259" i="2" s="1"/>
  <c r="K1260" i="2"/>
  <c r="N1260" i="2" s="1"/>
  <c r="K1261" i="2"/>
  <c r="N1261" i="2" s="1"/>
  <c r="K1262" i="2"/>
  <c r="N1262" i="2" s="1"/>
  <c r="K1263" i="2"/>
  <c r="N1263" i="2" s="1"/>
  <c r="K1264" i="2"/>
  <c r="N1264" i="2" s="1"/>
  <c r="K1265" i="2"/>
  <c r="N1265" i="2" s="1"/>
  <c r="K1266" i="2"/>
  <c r="N1266" i="2" s="1"/>
  <c r="K1267" i="2"/>
  <c r="N1267" i="2" s="1"/>
  <c r="K1268" i="2"/>
  <c r="N1268" i="2" s="1"/>
  <c r="K1269" i="2"/>
  <c r="N1269" i="2" s="1"/>
  <c r="K1270" i="2"/>
  <c r="N1270" i="2" s="1"/>
  <c r="K1271" i="2"/>
  <c r="N1271" i="2" s="1"/>
  <c r="K1272" i="2"/>
  <c r="N1272" i="2" s="1"/>
  <c r="K1273" i="2"/>
  <c r="N1273" i="2" s="1"/>
  <c r="K1274" i="2"/>
  <c r="N1274" i="2" s="1"/>
  <c r="K1275" i="2"/>
  <c r="N1275" i="2" s="1"/>
  <c r="K1276" i="2"/>
  <c r="N1276" i="2" s="1"/>
  <c r="K1277" i="2"/>
  <c r="N1277" i="2" s="1"/>
  <c r="K1278" i="2"/>
  <c r="N1278" i="2" s="1"/>
  <c r="K1279" i="2"/>
  <c r="N1279" i="2" s="1"/>
  <c r="K1280" i="2"/>
  <c r="N1280" i="2" s="1"/>
  <c r="K1281" i="2"/>
  <c r="N1281" i="2" s="1"/>
  <c r="K1282" i="2"/>
  <c r="N1282" i="2" s="1"/>
  <c r="K1283" i="2"/>
  <c r="N1283" i="2" s="1"/>
  <c r="K1284" i="2"/>
  <c r="N1284" i="2" s="1"/>
  <c r="K1285" i="2"/>
  <c r="N1285" i="2" s="1"/>
  <c r="K1286" i="2"/>
  <c r="N1286" i="2" s="1"/>
  <c r="K1287" i="2"/>
  <c r="N1287" i="2" s="1"/>
  <c r="K1288" i="2"/>
  <c r="N1288" i="2" s="1"/>
  <c r="K1289" i="2"/>
  <c r="N1289" i="2" s="1"/>
  <c r="K1290" i="2"/>
  <c r="N1290" i="2" s="1"/>
  <c r="K1291" i="2"/>
  <c r="N1291" i="2" s="1"/>
  <c r="K1292" i="2"/>
  <c r="N1292" i="2" s="1"/>
  <c r="K1293" i="2"/>
  <c r="N1293" i="2" s="1"/>
  <c r="K1294" i="2"/>
  <c r="N1294" i="2" s="1"/>
  <c r="K1295" i="2"/>
  <c r="N1295" i="2" s="1"/>
  <c r="K1296" i="2"/>
  <c r="N1296" i="2" s="1"/>
  <c r="K1297" i="2"/>
  <c r="N1297" i="2" s="1"/>
  <c r="K1298" i="2"/>
  <c r="N1298" i="2" s="1"/>
  <c r="K1299" i="2"/>
  <c r="N1299" i="2" s="1"/>
  <c r="K1300" i="2"/>
  <c r="N1300" i="2" s="1"/>
  <c r="K1301" i="2"/>
  <c r="N1301" i="2" s="1"/>
  <c r="K1302" i="2"/>
  <c r="N1302" i="2" s="1"/>
  <c r="K1303" i="2"/>
  <c r="N1303" i="2" s="1"/>
  <c r="K1304" i="2"/>
  <c r="N1304" i="2" s="1"/>
  <c r="K1305" i="2"/>
  <c r="N1305" i="2" s="1"/>
  <c r="K1306" i="2"/>
  <c r="N1306" i="2" s="1"/>
  <c r="K1307" i="2"/>
  <c r="N1307" i="2" s="1"/>
  <c r="K1308" i="2"/>
  <c r="N1308" i="2" s="1"/>
  <c r="K1309" i="2"/>
  <c r="N1309" i="2" s="1"/>
  <c r="K1310" i="2"/>
  <c r="N1310" i="2" s="1"/>
  <c r="K1311" i="2"/>
  <c r="N1311" i="2" s="1"/>
  <c r="K1312" i="2"/>
  <c r="N1312" i="2" s="1"/>
  <c r="K1313" i="2"/>
  <c r="N1313" i="2" s="1"/>
  <c r="K1314" i="2"/>
  <c r="N1314" i="2" s="1"/>
  <c r="K1315" i="2"/>
  <c r="N1315" i="2" s="1"/>
  <c r="K1316" i="2"/>
  <c r="N1316" i="2" s="1"/>
  <c r="K1317" i="2"/>
  <c r="N1317" i="2" s="1"/>
  <c r="K1318" i="2"/>
  <c r="N1318" i="2" s="1"/>
  <c r="K1319" i="2"/>
  <c r="N1319" i="2" s="1"/>
  <c r="K1320" i="2"/>
  <c r="N1320" i="2" s="1"/>
  <c r="K1321" i="2"/>
  <c r="N1321" i="2" s="1"/>
  <c r="K1322" i="2"/>
  <c r="N1322" i="2" s="1"/>
  <c r="K1323" i="2"/>
  <c r="N1323" i="2" s="1"/>
  <c r="K1324" i="2"/>
  <c r="N1324" i="2" s="1"/>
  <c r="K1325" i="2"/>
  <c r="N1325" i="2" s="1"/>
  <c r="K1326" i="2"/>
  <c r="N1326" i="2" s="1"/>
  <c r="K1327" i="2"/>
  <c r="N1327" i="2" s="1"/>
  <c r="K1328" i="2"/>
  <c r="N1328" i="2" s="1"/>
  <c r="K1329" i="2"/>
  <c r="N1329" i="2" s="1"/>
  <c r="K1330" i="2"/>
  <c r="N1330" i="2" s="1"/>
  <c r="K1331" i="2"/>
  <c r="N1331" i="2" s="1"/>
  <c r="K1332" i="2"/>
  <c r="N1332" i="2" s="1"/>
  <c r="K1333" i="2"/>
  <c r="N1333" i="2" s="1"/>
  <c r="K1334" i="2"/>
  <c r="N1334" i="2" s="1"/>
  <c r="K1335" i="2"/>
  <c r="N1335" i="2" s="1"/>
  <c r="K1336" i="2"/>
  <c r="N1336" i="2" s="1"/>
  <c r="K1337" i="2"/>
  <c r="N1337" i="2" s="1"/>
  <c r="K1338" i="2"/>
  <c r="N1338" i="2" s="1"/>
  <c r="K1339" i="2"/>
  <c r="N1339" i="2" s="1"/>
  <c r="K1340" i="2"/>
  <c r="N1340" i="2" s="1"/>
  <c r="K1341" i="2"/>
  <c r="N1341" i="2" s="1"/>
  <c r="K1342" i="2"/>
  <c r="N1342" i="2" s="1"/>
  <c r="K1343" i="2"/>
  <c r="N1343" i="2" s="1"/>
  <c r="K1344" i="2"/>
  <c r="N1344" i="2" s="1"/>
  <c r="K1345" i="2"/>
  <c r="N1345" i="2" s="1"/>
  <c r="K1346" i="2"/>
  <c r="N1346" i="2" s="1"/>
  <c r="K1347" i="2"/>
  <c r="N1347" i="2" s="1"/>
  <c r="K1348" i="2"/>
  <c r="N1348" i="2" s="1"/>
  <c r="K1349" i="2"/>
  <c r="N1349" i="2" s="1"/>
  <c r="K1350" i="2"/>
  <c r="N1350" i="2" s="1"/>
  <c r="K1351" i="2"/>
  <c r="N1351" i="2" s="1"/>
  <c r="K1352" i="2"/>
  <c r="N1352" i="2" s="1"/>
  <c r="K1353" i="2"/>
  <c r="N1353" i="2" s="1"/>
  <c r="K1354" i="2"/>
  <c r="N1354" i="2" s="1"/>
  <c r="K1355" i="2"/>
  <c r="N1355" i="2" s="1"/>
  <c r="K1356" i="2"/>
  <c r="N1356" i="2" s="1"/>
  <c r="K1357" i="2"/>
  <c r="N1357" i="2" s="1"/>
  <c r="K1358" i="2"/>
  <c r="N1358" i="2" s="1"/>
  <c r="K1359" i="2"/>
  <c r="N1359" i="2" s="1"/>
  <c r="K1360" i="2"/>
  <c r="N1360" i="2" s="1"/>
  <c r="K1361" i="2"/>
  <c r="N1361" i="2" s="1"/>
  <c r="K1362" i="2"/>
  <c r="N1362" i="2" s="1"/>
  <c r="K1363" i="2"/>
  <c r="N1363" i="2" s="1"/>
  <c r="K1364" i="2"/>
  <c r="N1364" i="2" s="1"/>
  <c r="K1365" i="2"/>
  <c r="N1365" i="2" s="1"/>
  <c r="K1366" i="2"/>
  <c r="N1366" i="2" s="1"/>
  <c r="K1367" i="2"/>
  <c r="N1367" i="2" s="1"/>
  <c r="K1368" i="2"/>
  <c r="N1368" i="2" s="1"/>
  <c r="K1369" i="2"/>
  <c r="N1369" i="2" s="1"/>
  <c r="K1370" i="2"/>
  <c r="N1370" i="2" s="1"/>
  <c r="K1371" i="2"/>
  <c r="N1371" i="2" s="1"/>
  <c r="K1372" i="2"/>
  <c r="N1372" i="2" s="1"/>
  <c r="K1373" i="2"/>
  <c r="N1373" i="2" s="1"/>
  <c r="K1374" i="2"/>
  <c r="N1374" i="2" s="1"/>
  <c r="K1375" i="2"/>
  <c r="N1375" i="2" s="1"/>
  <c r="K1376" i="2"/>
  <c r="N1376" i="2" s="1"/>
  <c r="K1377" i="2"/>
  <c r="N1377" i="2" s="1"/>
  <c r="K1378" i="2"/>
  <c r="N1378" i="2" s="1"/>
  <c r="K1379" i="2"/>
  <c r="N1379" i="2" s="1"/>
  <c r="K1380" i="2"/>
  <c r="N1380" i="2" s="1"/>
  <c r="K1381" i="2"/>
  <c r="N1381" i="2" s="1"/>
  <c r="K1382" i="2"/>
  <c r="N1382" i="2" s="1"/>
  <c r="K1383" i="2"/>
  <c r="N1383" i="2" s="1"/>
  <c r="K1384" i="2"/>
  <c r="N1384" i="2" s="1"/>
  <c r="K1385" i="2"/>
  <c r="N1385" i="2" s="1"/>
  <c r="K1386" i="2"/>
  <c r="N1386" i="2" s="1"/>
  <c r="K1387" i="2"/>
  <c r="N1387" i="2" s="1"/>
  <c r="K1388" i="2"/>
  <c r="N1388" i="2" s="1"/>
  <c r="K1389" i="2"/>
  <c r="N1389" i="2" s="1"/>
  <c r="K1390" i="2"/>
  <c r="N1390" i="2" s="1"/>
  <c r="K1391" i="2"/>
  <c r="N1391" i="2" s="1"/>
  <c r="K1392" i="2"/>
  <c r="N1392" i="2" s="1"/>
  <c r="K1393" i="2"/>
  <c r="N1393" i="2" s="1"/>
  <c r="K1394" i="2"/>
  <c r="N1394" i="2" s="1"/>
  <c r="K1395" i="2"/>
  <c r="N1395" i="2" s="1"/>
  <c r="K1396" i="2"/>
  <c r="N1396" i="2" s="1"/>
  <c r="K1397" i="2"/>
  <c r="N1397" i="2" s="1"/>
  <c r="K1398" i="2"/>
  <c r="N1398" i="2" s="1"/>
  <c r="K1399" i="2"/>
  <c r="N1399" i="2" s="1"/>
  <c r="K1400" i="2"/>
  <c r="N1400" i="2" s="1"/>
  <c r="K1401" i="2"/>
  <c r="N1401" i="2" s="1"/>
  <c r="K1402" i="2"/>
  <c r="N1402" i="2" s="1"/>
  <c r="K1403" i="2"/>
  <c r="N1403" i="2" s="1"/>
  <c r="K1404" i="2"/>
  <c r="N1404" i="2" s="1"/>
  <c r="K1405" i="2"/>
  <c r="N1405" i="2" s="1"/>
  <c r="K1406" i="2"/>
  <c r="N1406" i="2" s="1"/>
  <c r="K1407" i="2"/>
  <c r="N1407" i="2" s="1"/>
  <c r="K1408" i="2"/>
  <c r="N1408" i="2" s="1"/>
  <c r="K1409" i="2"/>
  <c r="N1409" i="2" s="1"/>
  <c r="K1410" i="2"/>
  <c r="N1410" i="2" s="1"/>
  <c r="K1411" i="2"/>
  <c r="N1411" i="2" s="1"/>
  <c r="K1412" i="2"/>
  <c r="N1412" i="2" s="1"/>
  <c r="K1413" i="2"/>
  <c r="N1413" i="2" s="1"/>
  <c r="K1414" i="2"/>
  <c r="N1414" i="2" s="1"/>
  <c r="K1415" i="2"/>
  <c r="N1415" i="2" s="1"/>
  <c r="K1416" i="2"/>
  <c r="N1416" i="2" s="1"/>
  <c r="K1417" i="2"/>
  <c r="N1417" i="2" s="1"/>
  <c r="K1418" i="2"/>
  <c r="N1418" i="2" s="1"/>
  <c r="K1419" i="2"/>
  <c r="N1419" i="2" s="1"/>
  <c r="K1420" i="2"/>
  <c r="N1420" i="2" s="1"/>
  <c r="K1421" i="2"/>
  <c r="N1421" i="2" s="1"/>
  <c r="K1422" i="2"/>
  <c r="N1422" i="2" s="1"/>
  <c r="K1423" i="2"/>
  <c r="N1423" i="2" s="1"/>
  <c r="K1424" i="2"/>
  <c r="N1424" i="2" s="1"/>
  <c r="K1425" i="2"/>
  <c r="N1425" i="2" s="1"/>
  <c r="K1426" i="2"/>
  <c r="N1426" i="2" s="1"/>
  <c r="K1427" i="2"/>
  <c r="N1427" i="2" s="1"/>
  <c r="K1428" i="2"/>
  <c r="N1428" i="2" s="1"/>
  <c r="K1429" i="2"/>
  <c r="N1429" i="2" s="1"/>
  <c r="K1430" i="2"/>
  <c r="N1430" i="2" s="1"/>
  <c r="K1431" i="2"/>
  <c r="N1431" i="2" s="1"/>
  <c r="K1432" i="2"/>
  <c r="N1432" i="2" s="1"/>
  <c r="K1433" i="2"/>
  <c r="N1433" i="2" s="1"/>
  <c r="K1434" i="2"/>
  <c r="N1434" i="2" s="1"/>
  <c r="K1435" i="2"/>
  <c r="N1435" i="2" s="1"/>
  <c r="K1436" i="2"/>
  <c r="N1436" i="2" s="1"/>
  <c r="K1437" i="2"/>
  <c r="N1437" i="2" s="1"/>
  <c r="K1438" i="2"/>
  <c r="N1438" i="2" s="1"/>
  <c r="K1439" i="2"/>
  <c r="N1439" i="2" s="1"/>
  <c r="K1440" i="2"/>
  <c r="N1440" i="2" s="1"/>
  <c r="K1441" i="2"/>
  <c r="N1441" i="2" s="1"/>
  <c r="K1442" i="2"/>
  <c r="N1442" i="2" s="1"/>
  <c r="K1443" i="2"/>
  <c r="N1443" i="2" s="1"/>
  <c r="K1444" i="2"/>
  <c r="N1444" i="2" s="1"/>
  <c r="K1445" i="2"/>
  <c r="N1445" i="2" s="1"/>
  <c r="K1446" i="2"/>
  <c r="N1446" i="2" s="1"/>
  <c r="K1447" i="2"/>
  <c r="N1447" i="2" s="1"/>
  <c r="K1448" i="2"/>
  <c r="N1448" i="2" s="1"/>
  <c r="K1449" i="2"/>
  <c r="N1449" i="2" s="1"/>
  <c r="K1450" i="2"/>
  <c r="N1450" i="2" s="1"/>
  <c r="K1451" i="2"/>
  <c r="N1451" i="2" s="1"/>
  <c r="K1452" i="2"/>
  <c r="N1452" i="2" s="1"/>
  <c r="K1453" i="2"/>
  <c r="N1453" i="2" s="1"/>
  <c r="K1454" i="2"/>
  <c r="N1454" i="2" s="1"/>
  <c r="K1455" i="2"/>
  <c r="N1455" i="2" s="1"/>
  <c r="K1456" i="2"/>
  <c r="N1456" i="2" s="1"/>
  <c r="K1457" i="2"/>
  <c r="N1457" i="2" s="1"/>
  <c r="K1458" i="2"/>
  <c r="N1458" i="2" s="1"/>
  <c r="K1459" i="2"/>
  <c r="N1459" i="2" s="1"/>
  <c r="K1460" i="2"/>
  <c r="N1460" i="2" s="1"/>
  <c r="K1461" i="2"/>
  <c r="N1461" i="2" s="1"/>
  <c r="K1462" i="2"/>
  <c r="N1462" i="2" s="1"/>
  <c r="K1463" i="2"/>
  <c r="N1463" i="2" s="1"/>
  <c r="K1464" i="2"/>
  <c r="N1464" i="2" s="1"/>
  <c r="K1465" i="2"/>
  <c r="N1465" i="2" s="1"/>
  <c r="K1466" i="2"/>
  <c r="N1466" i="2" s="1"/>
  <c r="K1467" i="2"/>
  <c r="N1467" i="2" s="1"/>
  <c r="K1468" i="2"/>
  <c r="N1468" i="2" s="1"/>
  <c r="K1469" i="2"/>
  <c r="N1469" i="2" s="1"/>
  <c r="K1470" i="2"/>
  <c r="N1470" i="2" s="1"/>
  <c r="K1471" i="2"/>
  <c r="N1471" i="2" s="1"/>
  <c r="K1472" i="2"/>
  <c r="N1472" i="2" s="1"/>
  <c r="K1473" i="2"/>
  <c r="N1473" i="2" s="1"/>
  <c r="K1474" i="2"/>
  <c r="N1474" i="2" s="1"/>
  <c r="K1475" i="2"/>
  <c r="N1475" i="2" s="1"/>
  <c r="K1476" i="2"/>
  <c r="N1476" i="2" s="1"/>
  <c r="K1477" i="2"/>
  <c r="N1477" i="2" s="1"/>
  <c r="K1478" i="2"/>
  <c r="N1478" i="2" s="1"/>
  <c r="K1479" i="2"/>
  <c r="N1479" i="2" s="1"/>
  <c r="K1480" i="2"/>
  <c r="N1480" i="2" s="1"/>
  <c r="K1481" i="2"/>
  <c r="N1481" i="2" s="1"/>
  <c r="K1482" i="2"/>
  <c r="N1482" i="2" s="1"/>
  <c r="K1483" i="2"/>
  <c r="N1483" i="2" s="1"/>
  <c r="K1484" i="2"/>
  <c r="N1484" i="2" s="1"/>
  <c r="K1485" i="2"/>
  <c r="N1485" i="2" s="1"/>
  <c r="K1486" i="2"/>
  <c r="N1486" i="2" s="1"/>
  <c r="K1487" i="2"/>
  <c r="N1487" i="2" s="1"/>
  <c r="K1488" i="2"/>
  <c r="N1488" i="2" s="1"/>
  <c r="K1489" i="2"/>
  <c r="N1489" i="2" s="1"/>
  <c r="K1490" i="2"/>
  <c r="N1490" i="2" s="1"/>
  <c r="K1491" i="2"/>
  <c r="N1491" i="2" s="1"/>
  <c r="K1492" i="2"/>
  <c r="N1492" i="2" s="1"/>
  <c r="K1493" i="2"/>
  <c r="N1493" i="2" s="1"/>
  <c r="K1494" i="2"/>
  <c r="N1494" i="2" s="1"/>
  <c r="K1495" i="2"/>
  <c r="N1495" i="2" s="1"/>
  <c r="K1496" i="2"/>
  <c r="N1496" i="2" s="1"/>
  <c r="K1497" i="2"/>
  <c r="N1497" i="2" s="1"/>
  <c r="K1498" i="2"/>
  <c r="N1498" i="2" s="1"/>
  <c r="K1499" i="2"/>
  <c r="N1499" i="2" s="1"/>
  <c r="K1500" i="2"/>
  <c r="N1500" i="2" s="1"/>
  <c r="K1501" i="2"/>
  <c r="N1501" i="2" s="1"/>
  <c r="K1502" i="2"/>
  <c r="N1502" i="2" s="1"/>
  <c r="K1503" i="2"/>
  <c r="N1503" i="2" s="1"/>
  <c r="K1504" i="2"/>
  <c r="N1504" i="2" s="1"/>
  <c r="K1505" i="2"/>
  <c r="N1505" i="2" s="1"/>
  <c r="K1506" i="2"/>
  <c r="N1506" i="2" s="1"/>
  <c r="K1507" i="2"/>
  <c r="N1507" i="2" s="1"/>
  <c r="K1508" i="2"/>
  <c r="N1508" i="2" s="1"/>
  <c r="K1509" i="2"/>
  <c r="N1509" i="2" s="1"/>
  <c r="K1510" i="2"/>
  <c r="N1510" i="2" s="1"/>
  <c r="K1511" i="2"/>
  <c r="N1511" i="2" s="1"/>
  <c r="K1512" i="2"/>
  <c r="N1512" i="2" s="1"/>
  <c r="K1513" i="2"/>
  <c r="N1513" i="2" s="1"/>
  <c r="K1514" i="2"/>
  <c r="N1514" i="2" s="1"/>
  <c r="K1515" i="2"/>
  <c r="N1515" i="2" s="1"/>
  <c r="K1516" i="2"/>
  <c r="N1516" i="2" s="1"/>
  <c r="K1517" i="2"/>
  <c r="N1517" i="2" s="1"/>
  <c r="K1518" i="2"/>
  <c r="N1518" i="2" s="1"/>
  <c r="K1519" i="2"/>
  <c r="N1519" i="2" s="1"/>
  <c r="K1520" i="2"/>
  <c r="N1520" i="2" s="1"/>
  <c r="K1521" i="2"/>
  <c r="N1521" i="2" s="1"/>
  <c r="K1522" i="2"/>
  <c r="N1522" i="2" s="1"/>
  <c r="K1523" i="2"/>
  <c r="N1523" i="2" s="1"/>
  <c r="K1524" i="2"/>
  <c r="N1524" i="2" s="1"/>
  <c r="K1525" i="2"/>
  <c r="N1525" i="2" s="1"/>
  <c r="K1526" i="2"/>
  <c r="N1526" i="2" s="1"/>
  <c r="K1527" i="2"/>
  <c r="N1527" i="2" s="1"/>
  <c r="K1528" i="2"/>
  <c r="N1528" i="2" s="1"/>
  <c r="K1529" i="2"/>
  <c r="N1529" i="2" s="1"/>
  <c r="K1530" i="2"/>
  <c r="N1530" i="2" s="1"/>
  <c r="K1531" i="2"/>
  <c r="N1531" i="2" s="1"/>
  <c r="K1532" i="2"/>
  <c r="N1532" i="2" s="1"/>
  <c r="K1533" i="2"/>
  <c r="N1533" i="2" s="1"/>
  <c r="K1534" i="2"/>
  <c r="N1534" i="2" s="1"/>
  <c r="K1535" i="2"/>
  <c r="N1535" i="2" s="1"/>
  <c r="K1536" i="2"/>
  <c r="N1536" i="2" s="1"/>
  <c r="K1537" i="2"/>
  <c r="N1537" i="2" s="1"/>
  <c r="K1538" i="2"/>
  <c r="N1538" i="2" s="1"/>
  <c r="K1539" i="2"/>
  <c r="N1539" i="2" s="1"/>
  <c r="K1540" i="2"/>
  <c r="N1540" i="2" s="1"/>
  <c r="K1541" i="2"/>
  <c r="N1541" i="2" s="1"/>
  <c r="K1542" i="2"/>
  <c r="N1542" i="2" s="1"/>
  <c r="K1543" i="2"/>
  <c r="N1543" i="2" s="1"/>
  <c r="K1544" i="2"/>
  <c r="N1544" i="2" s="1"/>
  <c r="K1545" i="2"/>
  <c r="N1545" i="2" s="1"/>
  <c r="K1546" i="2"/>
  <c r="N1546" i="2" s="1"/>
  <c r="K1547" i="2"/>
  <c r="N1547" i="2" s="1"/>
  <c r="K1548" i="2"/>
  <c r="N1548" i="2" s="1"/>
  <c r="K1549" i="2"/>
  <c r="N1549" i="2" s="1"/>
  <c r="K1550" i="2"/>
  <c r="N1550" i="2" s="1"/>
  <c r="K1551" i="2"/>
  <c r="N1551" i="2" s="1"/>
  <c r="K1552" i="2"/>
  <c r="N1552" i="2" s="1"/>
  <c r="K1553" i="2"/>
  <c r="N1553" i="2" s="1"/>
  <c r="K1554" i="2"/>
  <c r="N1554" i="2" s="1"/>
  <c r="K1555" i="2"/>
  <c r="N1555" i="2" s="1"/>
  <c r="K1556" i="2"/>
  <c r="N1556" i="2" s="1"/>
  <c r="K1557" i="2"/>
  <c r="N1557" i="2" s="1"/>
  <c r="K1558" i="2"/>
  <c r="N1558" i="2" s="1"/>
  <c r="K1559" i="2"/>
  <c r="N1559" i="2" s="1"/>
  <c r="K1560" i="2"/>
  <c r="N1560" i="2" s="1"/>
  <c r="K1561" i="2"/>
  <c r="N1561" i="2" s="1"/>
  <c r="K1562" i="2"/>
  <c r="N1562" i="2" s="1"/>
  <c r="K1563" i="2"/>
  <c r="N1563" i="2" s="1"/>
  <c r="K1564" i="2"/>
  <c r="N1564" i="2" s="1"/>
  <c r="K1565" i="2"/>
  <c r="N1565" i="2" s="1"/>
  <c r="K1566" i="2"/>
  <c r="N1566" i="2" s="1"/>
  <c r="K1567" i="2"/>
  <c r="N1567" i="2" s="1"/>
  <c r="K1568" i="2"/>
  <c r="N1568" i="2" s="1"/>
  <c r="K1569" i="2"/>
  <c r="N1569" i="2" s="1"/>
  <c r="K1570" i="2"/>
  <c r="N1570" i="2" s="1"/>
  <c r="K1571" i="2"/>
  <c r="N1571" i="2" s="1"/>
  <c r="K1572" i="2"/>
  <c r="N1572" i="2" s="1"/>
  <c r="K1573" i="2"/>
  <c r="N1573" i="2" s="1"/>
  <c r="K1574" i="2"/>
  <c r="N1574" i="2" s="1"/>
  <c r="K1575" i="2"/>
  <c r="N1575" i="2" s="1"/>
  <c r="K1576" i="2"/>
  <c r="N1576" i="2" s="1"/>
  <c r="K1577" i="2"/>
  <c r="N1577" i="2" s="1"/>
  <c r="K1578" i="2"/>
  <c r="N1578" i="2" s="1"/>
  <c r="K1579" i="2"/>
  <c r="N1579" i="2" s="1"/>
  <c r="K1580" i="2"/>
  <c r="N1580" i="2" s="1"/>
  <c r="K1581" i="2"/>
  <c r="N1581" i="2" s="1"/>
  <c r="K1582" i="2"/>
  <c r="N1582" i="2" s="1"/>
  <c r="K1583" i="2"/>
  <c r="N1583" i="2" s="1"/>
  <c r="K1584" i="2"/>
  <c r="N1584" i="2" s="1"/>
  <c r="K1585" i="2"/>
  <c r="N1585" i="2" s="1"/>
  <c r="K1586" i="2"/>
  <c r="N1586" i="2" s="1"/>
  <c r="K1587" i="2"/>
  <c r="N1587" i="2" s="1"/>
  <c r="K1588" i="2"/>
  <c r="N1588" i="2" s="1"/>
  <c r="K1589" i="2"/>
  <c r="N1589" i="2" s="1"/>
  <c r="K1590" i="2"/>
  <c r="N1590" i="2" s="1"/>
  <c r="K1591" i="2"/>
  <c r="N1591" i="2" s="1"/>
  <c r="K1592" i="2"/>
  <c r="N1592" i="2" s="1"/>
  <c r="K1593" i="2"/>
  <c r="N1593" i="2" s="1"/>
  <c r="K1594" i="2"/>
  <c r="N1594" i="2" s="1"/>
  <c r="K1595" i="2"/>
  <c r="N1595" i="2" s="1"/>
  <c r="K1596" i="2"/>
  <c r="N1596" i="2" s="1"/>
  <c r="K1597" i="2"/>
  <c r="N1597" i="2" s="1"/>
  <c r="K1598" i="2"/>
  <c r="N1598" i="2" s="1"/>
  <c r="K1599" i="2"/>
  <c r="N1599" i="2" s="1"/>
  <c r="K1600" i="2"/>
  <c r="N1600" i="2" s="1"/>
  <c r="K1601" i="2"/>
  <c r="N1601" i="2" s="1"/>
  <c r="K1602" i="2"/>
  <c r="N1602" i="2" s="1"/>
  <c r="K1603" i="2"/>
  <c r="N1603" i="2" s="1"/>
  <c r="K1604" i="2"/>
  <c r="N1604" i="2" s="1"/>
  <c r="K1605" i="2"/>
  <c r="N1605" i="2" s="1"/>
  <c r="K1606" i="2"/>
  <c r="N1606" i="2" s="1"/>
  <c r="K1607" i="2"/>
  <c r="N1607" i="2" s="1"/>
  <c r="K1608" i="2"/>
  <c r="N1608" i="2" s="1"/>
  <c r="K1609" i="2"/>
  <c r="N1609" i="2" s="1"/>
  <c r="K1610" i="2"/>
  <c r="N1610" i="2" s="1"/>
  <c r="K1611" i="2"/>
  <c r="N1611" i="2" s="1"/>
  <c r="K1612" i="2"/>
  <c r="N1612" i="2" s="1"/>
  <c r="K1613" i="2"/>
  <c r="N1613" i="2" s="1"/>
  <c r="K1614" i="2"/>
  <c r="N1614" i="2" s="1"/>
  <c r="K1615" i="2"/>
  <c r="N1615" i="2" s="1"/>
  <c r="K1616" i="2"/>
  <c r="N1616" i="2" s="1"/>
  <c r="K1617" i="2"/>
  <c r="N1617" i="2" s="1"/>
  <c r="K1618" i="2"/>
  <c r="N1618" i="2" s="1"/>
  <c r="K1619" i="2"/>
  <c r="N1619" i="2" s="1"/>
  <c r="K1620" i="2"/>
  <c r="N1620" i="2" s="1"/>
  <c r="K1621" i="2"/>
  <c r="N1621" i="2" s="1"/>
  <c r="K1622" i="2"/>
  <c r="N1622" i="2" s="1"/>
  <c r="K1623" i="2"/>
  <c r="N1623" i="2" s="1"/>
  <c r="K1624" i="2"/>
  <c r="N1624" i="2" s="1"/>
  <c r="K1625" i="2"/>
  <c r="N1625" i="2" s="1"/>
  <c r="K1626" i="2"/>
  <c r="N1626" i="2" s="1"/>
  <c r="K1627" i="2"/>
  <c r="N1627" i="2" s="1"/>
  <c r="K1628" i="2"/>
  <c r="N1628" i="2" s="1"/>
  <c r="K1629" i="2"/>
  <c r="N1629" i="2" s="1"/>
  <c r="K1630" i="2"/>
  <c r="N1630" i="2" s="1"/>
  <c r="K1631" i="2"/>
  <c r="N1631" i="2" s="1"/>
  <c r="K1632" i="2"/>
  <c r="N1632" i="2" s="1"/>
  <c r="K1633" i="2"/>
  <c r="N1633" i="2" s="1"/>
  <c r="K1634" i="2"/>
  <c r="N1634" i="2" s="1"/>
  <c r="K1635" i="2"/>
  <c r="N1635" i="2" s="1"/>
  <c r="K1636" i="2"/>
  <c r="N1636" i="2" s="1"/>
  <c r="K1637" i="2"/>
  <c r="N1637" i="2" s="1"/>
  <c r="K1638" i="2"/>
  <c r="N1638" i="2" s="1"/>
  <c r="K1639" i="2"/>
  <c r="N1639" i="2" s="1"/>
  <c r="K1640" i="2"/>
  <c r="N1640" i="2" s="1"/>
  <c r="K1641" i="2"/>
  <c r="N1641" i="2" s="1"/>
  <c r="K1642" i="2"/>
  <c r="N1642" i="2" s="1"/>
  <c r="K1643" i="2"/>
  <c r="N1643" i="2" s="1"/>
  <c r="K1644" i="2"/>
  <c r="N1644" i="2" s="1"/>
  <c r="K1645" i="2"/>
  <c r="N1645" i="2" s="1"/>
  <c r="K1646" i="2"/>
  <c r="N1646" i="2" s="1"/>
  <c r="K1647" i="2"/>
  <c r="N1647" i="2" s="1"/>
  <c r="K1648" i="2"/>
  <c r="N1648" i="2" s="1"/>
  <c r="K1649" i="2"/>
  <c r="N1649" i="2" s="1"/>
  <c r="K1650" i="2"/>
  <c r="N1650" i="2" s="1"/>
  <c r="K1651" i="2"/>
  <c r="N1651" i="2" s="1"/>
  <c r="K1652" i="2"/>
  <c r="N1652" i="2" s="1"/>
  <c r="K1653" i="2"/>
  <c r="N1653" i="2" s="1"/>
  <c r="K1654" i="2"/>
  <c r="N1654" i="2" s="1"/>
  <c r="K1655" i="2"/>
  <c r="N1655" i="2" s="1"/>
  <c r="K1656" i="2"/>
  <c r="N1656" i="2" s="1"/>
  <c r="K1657" i="2"/>
  <c r="N1657" i="2" s="1"/>
  <c r="K1658" i="2"/>
  <c r="N1658" i="2" s="1"/>
  <c r="K1659" i="2"/>
  <c r="N1659" i="2" s="1"/>
  <c r="K1660" i="2"/>
  <c r="N1660" i="2" s="1"/>
  <c r="K1661" i="2"/>
  <c r="N1661" i="2" s="1"/>
  <c r="K1662" i="2"/>
  <c r="N1662" i="2" s="1"/>
  <c r="K1663" i="2"/>
  <c r="N1663" i="2" s="1"/>
  <c r="K1664" i="2"/>
  <c r="N1664" i="2" s="1"/>
  <c r="K1665" i="2"/>
  <c r="N1665" i="2" s="1"/>
  <c r="K1666" i="2"/>
  <c r="N1666" i="2" s="1"/>
  <c r="K1667" i="2"/>
  <c r="N1667" i="2" s="1"/>
  <c r="K1668" i="2"/>
  <c r="N1668" i="2" s="1"/>
  <c r="K1669" i="2"/>
  <c r="N1669" i="2" s="1"/>
  <c r="K1670" i="2"/>
  <c r="N1670" i="2" s="1"/>
  <c r="K1671" i="2"/>
  <c r="N1671" i="2" s="1"/>
  <c r="K1672" i="2"/>
  <c r="N1672" i="2" s="1"/>
  <c r="K1673" i="2"/>
  <c r="N1673" i="2" s="1"/>
  <c r="K1674" i="2"/>
  <c r="N1674" i="2" s="1"/>
  <c r="K1675" i="2"/>
  <c r="N1675" i="2" s="1"/>
  <c r="K1676" i="2"/>
  <c r="N1676" i="2" s="1"/>
  <c r="K1677" i="2"/>
  <c r="N1677" i="2" s="1"/>
  <c r="K1678" i="2"/>
  <c r="N1678" i="2" s="1"/>
  <c r="K1679" i="2"/>
  <c r="N1679" i="2" s="1"/>
  <c r="K1680" i="2"/>
  <c r="N1680" i="2" s="1"/>
  <c r="K1681" i="2"/>
  <c r="N1681" i="2" s="1"/>
  <c r="K1682" i="2"/>
  <c r="N1682" i="2" s="1"/>
  <c r="K1683" i="2"/>
  <c r="N1683" i="2" s="1"/>
  <c r="K1684" i="2"/>
  <c r="N1684" i="2" s="1"/>
  <c r="K1685" i="2"/>
  <c r="N1685" i="2" s="1"/>
  <c r="K1686" i="2"/>
  <c r="N1686" i="2" s="1"/>
  <c r="K1687" i="2"/>
  <c r="N1687" i="2" s="1"/>
  <c r="K1688" i="2"/>
  <c r="N1688" i="2" s="1"/>
  <c r="K1689" i="2"/>
  <c r="N1689" i="2" s="1"/>
  <c r="K1690" i="2"/>
  <c r="N1690" i="2" s="1"/>
  <c r="K1691" i="2"/>
  <c r="N1691" i="2" s="1"/>
  <c r="K1692" i="2"/>
  <c r="N1692" i="2" s="1"/>
  <c r="K1693" i="2"/>
  <c r="N1693" i="2" s="1"/>
  <c r="K1694" i="2"/>
  <c r="N1694" i="2" s="1"/>
  <c r="K1695" i="2"/>
  <c r="N1695" i="2" s="1"/>
  <c r="K1696" i="2"/>
  <c r="N1696" i="2" s="1"/>
  <c r="K1697" i="2"/>
  <c r="N1697" i="2" s="1"/>
  <c r="K1698" i="2"/>
  <c r="N1698" i="2" s="1"/>
  <c r="K1699" i="2"/>
  <c r="N1699" i="2" s="1"/>
  <c r="K1700" i="2"/>
  <c r="N1700" i="2" s="1"/>
  <c r="K1701" i="2"/>
  <c r="N1701" i="2" s="1"/>
  <c r="K1702" i="2"/>
  <c r="N1702" i="2" s="1"/>
  <c r="K1703" i="2"/>
  <c r="N1703" i="2" s="1"/>
  <c r="K1704" i="2"/>
  <c r="N1704" i="2" s="1"/>
  <c r="K1705" i="2"/>
  <c r="N1705" i="2" s="1"/>
  <c r="K1706" i="2"/>
  <c r="N1706" i="2" s="1"/>
  <c r="K1707" i="2"/>
  <c r="N1707" i="2" s="1"/>
  <c r="K1708" i="2"/>
  <c r="N1708" i="2" s="1"/>
  <c r="K1709" i="2"/>
  <c r="N1709" i="2" s="1"/>
  <c r="K1710" i="2"/>
  <c r="N1710" i="2" s="1"/>
  <c r="K1711" i="2"/>
  <c r="N1711" i="2" s="1"/>
  <c r="K1712" i="2"/>
  <c r="N1712" i="2" s="1"/>
  <c r="K1713" i="2"/>
  <c r="N1713" i="2" s="1"/>
  <c r="K1714" i="2"/>
  <c r="N1714" i="2" s="1"/>
  <c r="K1715" i="2"/>
  <c r="N1715" i="2" s="1"/>
  <c r="K1716" i="2"/>
  <c r="N1716" i="2" s="1"/>
  <c r="K1717" i="2"/>
  <c r="N1717" i="2" s="1"/>
  <c r="K1718" i="2"/>
  <c r="N1718" i="2" s="1"/>
  <c r="K1719" i="2"/>
  <c r="N1719" i="2" s="1"/>
  <c r="K1720" i="2"/>
  <c r="N1720" i="2" s="1"/>
  <c r="K1721" i="2"/>
  <c r="N1721" i="2" s="1"/>
  <c r="K1722" i="2"/>
  <c r="N1722" i="2" s="1"/>
  <c r="K1723" i="2"/>
  <c r="N1723" i="2" s="1"/>
  <c r="K1724" i="2"/>
  <c r="N1724" i="2" s="1"/>
  <c r="K1725" i="2"/>
  <c r="N1725" i="2" s="1"/>
  <c r="K1726" i="2"/>
  <c r="N1726" i="2" s="1"/>
  <c r="K1727" i="2"/>
  <c r="N1727" i="2" s="1"/>
  <c r="K1728" i="2"/>
  <c r="N1728" i="2" s="1"/>
  <c r="K1729" i="2"/>
  <c r="N1729" i="2" s="1"/>
  <c r="K1730" i="2"/>
  <c r="N1730" i="2" s="1"/>
  <c r="K1731" i="2"/>
  <c r="N1731" i="2" s="1"/>
  <c r="K1732" i="2"/>
  <c r="N1732" i="2" s="1"/>
  <c r="K1733" i="2"/>
  <c r="N1733" i="2" s="1"/>
  <c r="K1734" i="2"/>
  <c r="N1734" i="2" s="1"/>
  <c r="K1735" i="2"/>
  <c r="N1735" i="2" s="1"/>
  <c r="K1736" i="2"/>
  <c r="N1736" i="2" s="1"/>
  <c r="K1737" i="2"/>
  <c r="N1737" i="2" s="1"/>
  <c r="K1738" i="2"/>
  <c r="N1738" i="2" s="1"/>
  <c r="K1739" i="2"/>
  <c r="N1739" i="2" s="1"/>
  <c r="K1740" i="2"/>
  <c r="N1740" i="2" s="1"/>
  <c r="K1741" i="2"/>
  <c r="N1741" i="2" s="1"/>
  <c r="K1742" i="2"/>
  <c r="N1742" i="2" s="1"/>
  <c r="K1743" i="2"/>
  <c r="N1743" i="2" s="1"/>
  <c r="K1744" i="2"/>
  <c r="N1744" i="2" s="1"/>
  <c r="K1745" i="2"/>
  <c r="N1745" i="2" s="1"/>
  <c r="K1746" i="2"/>
  <c r="N1746" i="2" s="1"/>
  <c r="K1747" i="2"/>
  <c r="N1747" i="2" s="1"/>
  <c r="K1748" i="2"/>
  <c r="N1748" i="2" s="1"/>
  <c r="K1749" i="2"/>
  <c r="N1749" i="2" s="1"/>
  <c r="K1750" i="2"/>
  <c r="N1750" i="2" s="1"/>
  <c r="K1751" i="2"/>
  <c r="N1751" i="2" s="1"/>
  <c r="K1752" i="2"/>
  <c r="N1752" i="2" s="1"/>
  <c r="K1753" i="2"/>
  <c r="N1753" i="2" s="1"/>
  <c r="K1754" i="2"/>
  <c r="N1754" i="2" s="1"/>
  <c r="K1755" i="2"/>
  <c r="N1755" i="2" s="1"/>
  <c r="K1756" i="2"/>
  <c r="N1756" i="2" s="1"/>
  <c r="K1757" i="2"/>
  <c r="N1757" i="2" s="1"/>
  <c r="K1758" i="2"/>
  <c r="N1758" i="2" s="1"/>
  <c r="K1759" i="2"/>
  <c r="N1759" i="2" s="1"/>
  <c r="K1760" i="2"/>
  <c r="N1760" i="2" s="1"/>
  <c r="K1761" i="2"/>
  <c r="N1761" i="2" s="1"/>
  <c r="K1762" i="2"/>
  <c r="N1762" i="2" s="1"/>
  <c r="K1763" i="2"/>
  <c r="N1763" i="2" s="1"/>
  <c r="K1764" i="2"/>
  <c r="N1764" i="2" s="1"/>
  <c r="K1765" i="2"/>
  <c r="N1765" i="2" s="1"/>
  <c r="K1766" i="2"/>
  <c r="N1766" i="2" s="1"/>
  <c r="K1767" i="2"/>
  <c r="N1767" i="2" s="1"/>
  <c r="K1768" i="2"/>
  <c r="N1768" i="2" s="1"/>
  <c r="K1769" i="2"/>
  <c r="N1769" i="2" s="1"/>
  <c r="K1770" i="2"/>
  <c r="N1770" i="2" s="1"/>
  <c r="K1771" i="2"/>
  <c r="N1771" i="2" s="1"/>
  <c r="K1772" i="2"/>
  <c r="N1772" i="2" s="1"/>
  <c r="K1773" i="2"/>
  <c r="N1773" i="2" s="1"/>
  <c r="K1774" i="2"/>
  <c r="N1774" i="2" s="1"/>
  <c r="K1775" i="2"/>
  <c r="N1775" i="2" s="1"/>
  <c r="K1776" i="2"/>
  <c r="N1776" i="2" s="1"/>
  <c r="K1777" i="2"/>
  <c r="N1777" i="2" s="1"/>
  <c r="K1778" i="2"/>
  <c r="N1778" i="2" s="1"/>
  <c r="K1779" i="2"/>
  <c r="N1779" i="2" s="1"/>
  <c r="K1780" i="2"/>
  <c r="N1780" i="2" s="1"/>
  <c r="K1781" i="2"/>
  <c r="N1781" i="2" s="1"/>
  <c r="K1782" i="2"/>
  <c r="N1782" i="2" s="1"/>
  <c r="K1783" i="2"/>
  <c r="N1783" i="2" s="1"/>
  <c r="K1784" i="2"/>
  <c r="N1784" i="2" s="1"/>
  <c r="K1785" i="2"/>
  <c r="N1785" i="2" s="1"/>
  <c r="K1786" i="2"/>
  <c r="N1786" i="2" s="1"/>
  <c r="K1787" i="2"/>
  <c r="N1787" i="2" s="1"/>
  <c r="K1788" i="2"/>
  <c r="N1788" i="2" s="1"/>
  <c r="K1789" i="2"/>
  <c r="N1789" i="2" s="1"/>
  <c r="K1790" i="2"/>
  <c r="N1790" i="2" s="1"/>
  <c r="K1791" i="2"/>
  <c r="N1791" i="2" s="1"/>
  <c r="K1792" i="2"/>
  <c r="N1792" i="2" s="1"/>
  <c r="K1793" i="2"/>
  <c r="N1793" i="2" s="1"/>
  <c r="K1794" i="2"/>
  <c r="N1794" i="2" s="1"/>
  <c r="K1795" i="2"/>
  <c r="N1795" i="2" s="1"/>
  <c r="K1796" i="2"/>
  <c r="N1796" i="2" s="1"/>
  <c r="K1797" i="2"/>
  <c r="N1797" i="2" s="1"/>
  <c r="K1798" i="2"/>
  <c r="N1798" i="2" s="1"/>
  <c r="K1799" i="2"/>
  <c r="N1799" i="2" s="1"/>
  <c r="K1800" i="2"/>
  <c r="N1800" i="2" s="1"/>
  <c r="K1801" i="2"/>
  <c r="N1801" i="2" s="1"/>
  <c r="K1802" i="2"/>
  <c r="N1802" i="2" s="1"/>
  <c r="K1803" i="2"/>
  <c r="N1803" i="2" s="1"/>
  <c r="K1804" i="2"/>
  <c r="N1804" i="2" s="1"/>
  <c r="K1805" i="2"/>
  <c r="N1805" i="2" s="1"/>
  <c r="K1806" i="2"/>
  <c r="N1806" i="2" s="1"/>
  <c r="K1807" i="2"/>
  <c r="N1807" i="2" s="1"/>
  <c r="K1808" i="2"/>
  <c r="N1808" i="2" s="1"/>
  <c r="K1809" i="2"/>
  <c r="N1809" i="2" s="1"/>
  <c r="K1810" i="2"/>
  <c r="N1810" i="2" s="1"/>
  <c r="K1811" i="2"/>
  <c r="N1811" i="2" s="1"/>
  <c r="K1812" i="2"/>
  <c r="N1812" i="2" s="1"/>
  <c r="K1813" i="2"/>
  <c r="N1813" i="2" s="1"/>
  <c r="K1814" i="2"/>
  <c r="N1814" i="2" s="1"/>
  <c r="K1815" i="2"/>
  <c r="N1815" i="2" s="1"/>
  <c r="K1816" i="2"/>
  <c r="N1816" i="2" s="1"/>
  <c r="K1817" i="2"/>
  <c r="N1817" i="2" s="1"/>
  <c r="K1818" i="2"/>
  <c r="N1818" i="2" s="1"/>
  <c r="K1819" i="2"/>
  <c r="N1819" i="2" s="1"/>
  <c r="K1820" i="2"/>
  <c r="N1820" i="2" s="1"/>
  <c r="K1821" i="2"/>
  <c r="N1821" i="2" s="1"/>
  <c r="K1822" i="2"/>
  <c r="N1822" i="2" s="1"/>
  <c r="K1823" i="2"/>
  <c r="N1823" i="2" s="1"/>
  <c r="K1824" i="2"/>
  <c r="N1824" i="2" s="1"/>
  <c r="K1825" i="2"/>
  <c r="N1825" i="2" s="1"/>
  <c r="K1826" i="2"/>
  <c r="N1826" i="2" s="1"/>
  <c r="K1827" i="2"/>
  <c r="N1827" i="2" s="1"/>
  <c r="K1828" i="2"/>
  <c r="N1828" i="2" s="1"/>
  <c r="K1829" i="2"/>
  <c r="N1829" i="2" s="1"/>
  <c r="K1830" i="2"/>
  <c r="N1830" i="2" s="1"/>
  <c r="K1831" i="2"/>
  <c r="N1831" i="2" s="1"/>
  <c r="K1832" i="2"/>
  <c r="N1832" i="2" s="1"/>
  <c r="K1833" i="2"/>
  <c r="N1833" i="2" s="1"/>
  <c r="K1834" i="2"/>
  <c r="N1834" i="2" s="1"/>
  <c r="K1835" i="2"/>
  <c r="N1835" i="2" s="1"/>
  <c r="K1836" i="2"/>
  <c r="N1836" i="2" s="1"/>
  <c r="K1837" i="2"/>
  <c r="N1837" i="2" s="1"/>
  <c r="K1838" i="2"/>
  <c r="N1838" i="2" s="1"/>
  <c r="K1839" i="2"/>
  <c r="N1839" i="2" s="1"/>
  <c r="K1840" i="2"/>
  <c r="N1840" i="2" s="1"/>
  <c r="K1841" i="2"/>
  <c r="N1841" i="2" s="1"/>
  <c r="K1842" i="2"/>
  <c r="N1842" i="2" s="1"/>
  <c r="K1843" i="2"/>
  <c r="N1843" i="2" s="1"/>
  <c r="K1844" i="2"/>
  <c r="N1844" i="2" s="1"/>
  <c r="K1845" i="2"/>
  <c r="N1845" i="2" s="1"/>
  <c r="K1846" i="2"/>
  <c r="N1846" i="2" s="1"/>
  <c r="K1847" i="2"/>
  <c r="N1847" i="2" s="1"/>
  <c r="K1848" i="2"/>
  <c r="N1848" i="2" s="1"/>
  <c r="K1849" i="2"/>
  <c r="N1849" i="2" s="1"/>
  <c r="K1850" i="2"/>
  <c r="N1850" i="2" s="1"/>
  <c r="K1851" i="2"/>
  <c r="N1851" i="2" s="1"/>
  <c r="K1852" i="2"/>
  <c r="N1852" i="2" s="1"/>
  <c r="K1853" i="2"/>
  <c r="N1853" i="2" s="1"/>
  <c r="K1854" i="2"/>
  <c r="N1854" i="2" s="1"/>
  <c r="K1855" i="2"/>
  <c r="N1855" i="2" s="1"/>
  <c r="K1856" i="2"/>
  <c r="N1856" i="2" s="1"/>
  <c r="K1857" i="2"/>
  <c r="N1857" i="2" s="1"/>
  <c r="K1858" i="2"/>
  <c r="N1858" i="2" s="1"/>
  <c r="K1859" i="2"/>
  <c r="N1859" i="2" s="1"/>
  <c r="K1860" i="2"/>
  <c r="N1860" i="2" s="1"/>
  <c r="K1861" i="2"/>
  <c r="N1861" i="2" s="1"/>
  <c r="K1862" i="2"/>
  <c r="N1862" i="2" s="1"/>
  <c r="K1863" i="2"/>
  <c r="N1863" i="2" s="1"/>
  <c r="K1864" i="2"/>
  <c r="N1864" i="2" s="1"/>
  <c r="K1865" i="2"/>
  <c r="N1865" i="2" s="1"/>
  <c r="K1866" i="2"/>
  <c r="N1866" i="2" s="1"/>
  <c r="K1867" i="2"/>
  <c r="N1867" i="2" s="1"/>
  <c r="K1868" i="2"/>
  <c r="N1868" i="2" s="1"/>
  <c r="K1869" i="2"/>
  <c r="N1869" i="2" s="1"/>
  <c r="K1870" i="2"/>
  <c r="N1870" i="2" s="1"/>
  <c r="K1871" i="2"/>
  <c r="N1871" i="2" s="1"/>
  <c r="K1872" i="2"/>
  <c r="N1872" i="2" s="1"/>
  <c r="K1873" i="2"/>
  <c r="N1873" i="2" s="1"/>
  <c r="K1874" i="2"/>
  <c r="N1874" i="2" s="1"/>
  <c r="K1875" i="2"/>
  <c r="N1875" i="2" s="1"/>
  <c r="K1876" i="2"/>
  <c r="N1876" i="2" s="1"/>
  <c r="K1877" i="2"/>
  <c r="N1877" i="2" s="1"/>
  <c r="K1878" i="2"/>
  <c r="N1878" i="2" s="1"/>
  <c r="K1879" i="2"/>
  <c r="N1879" i="2" s="1"/>
  <c r="K1880" i="2"/>
  <c r="N1880" i="2" s="1"/>
  <c r="K1881" i="2"/>
  <c r="N1881" i="2" s="1"/>
  <c r="K1882" i="2"/>
  <c r="N1882" i="2" s="1"/>
  <c r="K1883" i="2"/>
  <c r="N1883" i="2" s="1"/>
  <c r="K1884" i="2"/>
  <c r="N1884" i="2" s="1"/>
  <c r="K1885" i="2"/>
  <c r="N1885" i="2" s="1"/>
  <c r="K1886" i="2"/>
  <c r="N1886" i="2" s="1"/>
  <c r="K1887" i="2"/>
  <c r="N1887" i="2" s="1"/>
  <c r="K1888" i="2"/>
  <c r="N1888" i="2" s="1"/>
  <c r="K1889" i="2"/>
  <c r="N1889" i="2" s="1"/>
  <c r="K1890" i="2"/>
  <c r="N1890" i="2" s="1"/>
  <c r="K1891" i="2"/>
  <c r="N1891" i="2" s="1"/>
  <c r="K1892" i="2"/>
  <c r="N1892" i="2" s="1"/>
  <c r="K1893" i="2"/>
  <c r="N1893" i="2" s="1"/>
  <c r="K1894" i="2"/>
  <c r="N1894" i="2" s="1"/>
  <c r="K1895" i="2"/>
  <c r="N1895" i="2" s="1"/>
  <c r="K1896" i="2"/>
  <c r="N1896" i="2" s="1"/>
  <c r="K1897" i="2"/>
  <c r="N1897" i="2" s="1"/>
  <c r="K1898" i="2"/>
  <c r="N1898" i="2" s="1"/>
  <c r="K1899" i="2"/>
  <c r="N1899" i="2" s="1"/>
  <c r="K1900" i="2"/>
  <c r="N1900" i="2" s="1"/>
  <c r="K1901" i="2"/>
  <c r="N1901" i="2" s="1"/>
  <c r="K1902" i="2"/>
  <c r="N1902" i="2" s="1"/>
  <c r="K1903" i="2"/>
  <c r="N1903" i="2" s="1"/>
  <c r="K1904" i="2"/>
  <c r="N1904" i="2" s="1"/>
  <c r="K1905" i="2"/>
  <c r="N1905" i="2" s="1"/>
  <c r="K1906" i="2"/>
  <c r="N1906" i="2" s="1"/>
  <c r="K1907" i="2"/>
  <c r="N1907" i="2" s="1"/>
  <c r="K1908" i="2"/>
  <c r="N1908" i="2" s="1"/>
  <c r="K1909" i="2"/>
  <c r="N1909" i="2" s="1"/>
  <c r="K1910" i="2"/>
  <c r="N1910" i="2" s="1"/>
  <c r="K1911" i="2"/>
  <c r="N1911" i="2" s="1"/>
  <c r="K1912" i="2"/>
  <c r="N1912" i="2" s="1"/>
  <c r="K1913" i="2"/>
  <c r="N1913" i="2" s="1"/>
  <c r="K1914" i="2"/>
  <c r="N1914" i="2" s="1"/>
  <c r="K1915" i="2"/>
  <c r="N1915" i="2" s="1"/>
  <c r="K1916" i="2"/>
  <c r="N1916" i="2" s="1"/>
  <c r="K1917" i="2"/>
  <c r="N1917" i="2" s="1"/>
  <c r="K1918" i="2"/>
  <c r="N1918" i="2" s="1"/>
  <c r="K1919" i="2"/>
  <c r="N1919" i="2" s="1"/>
  <c r="K1920" i="2"/>
  <c r="N1920" i="2" s="1"/>
  <c r="K1921" i="2"/>
  <c r="N1921" i="2" s="1"/>
  <c r="K1922" i="2"/>
  <c r="N1922" i="2" s="1"/>
  <c r="K1923" i="2"/>
  <c r="N1923" i="2" s="1"/>
  <c r="K1924" i="2"/>
  <c r="N1924" i="2" s="1"/>
  <c r="K1925" i="2"/>
  <c r="N1925" i="2" s="1"/>
  <c r="K1926" i="2"/>
  <c r="N1926" i="2" s="1"/>
  <c r="K1927" i="2"/>
  <c r="N1927" i="2" s="1"/>
  <c r="K1928" i="2"/>
  <c r="N1928" i="2" s="1"/>
  <c r="K1929" i="2"/>
  <c r="N1929" i="2" s="1"/>
  <c r="K1930" i="2"/>
  <c r="N1930" i="2" s="1"/>
  <c r="K1931" i="2"/>
  <c r="N1931" i="2" s="1"/>
  <c r="K1932" i="2"/>
  <c r="N1932" i="2" s="1"/>
  <c r="K1933" i="2"/>
  <c r="N1933" i="2" s="1"/>
  <c r="K1934" i="2"/>
  <c r="N1934" i="2" s="1"/>
  <c r="K1935" i="2"/>
  <c r="N1935" i="2" s="1"/>
  <c r="K1936" i="2"/>
  <c r="N1936" i="2" s="1"/>
  <c r="K1937" i="2"/>
  <c r="N1937" i="2" s="1"/>
  <c r="K1938" i="2"/>
  <c r="N1938" i="2" s="1"/>
  <c r="K1939" i="2"/>
  <c r="N1939" i="2" s="1"/>
  <c r="K1940" i="2"/>
  <c r="N1940" i="2" s="1"/>
  <c r="K1941" i="2"/>
  <c r="N1941" i="2" s="1"/>
  <c r="K1942" i="2"/>
  <c r="N1942" i="2" s="1"/>
  <c r="K1943" i="2"/>
  <c r="N1943" i="2" s="1"/>
  <c r="K1944" i="2"/>
  <c r="N1944" i="2" s="1"/>
  <c r="K1945" i="2"/>
  <c r="N1945" i="2" s="1"/>
  <c r="K1946" i="2"/>
  <c r="N1946" i="2" s="1"/>
  <c r="K1947" i="2"/>
  <c r="N1947" i="2" s="1"/>
  <c r="K1948" i="2"/>
  <c r="N1948" i="2" s="1"/>
  <c r="K1949" i="2"/>
  <c r="N1949" i="2" s="1"/>
  <c r="K1950" i="2"/>
  <c r="N1950" i="2" s="1"/>
  <c r="K1951" i="2"/>
  <c r="N1951" i="2" s="1"/>
  <c r="K1952" i="2"/>
  <c r="N1952" i="2" s="1"/>
  <c r="K1953" i="2"/>
  <c r="N1953" i="2" s="1"/>
  <c r="K1954" i="2"/>
  <c r="N1954" i="2" s="1"/>
  <c r="K1955" i="2"/>
  <c r="N1955" i="2" s="1"/>
  <c r="K1956" i="2"/>
  <c r="N1956" i="2" s="1"/>
  <c r="K1957" i="2"/>
  <c r="N1957" i="2" s="1"/>
  <c r="K1958" i="2"/>
  <c r="N1958" i="2" s="1"/>
  <c r="K1959" i="2"/>
  <c r="N1959" i="2" s="1"/>
  <c r="K1960" i="2"/>
  <c r="N1960" i="2" s="1"/>
  <c r="K1961" i="2"/>
  <c r="N1961" i="2" s="1"/>
  <c r="K1962" i="2"/>
  <c r="N1962" i="2" s="1"/>
  <c r="K1963" i="2"/>
  <c r="N1963" i="2" s="1"/>
  <c r="K1964" i="2"/>
  <c r="N1964" i="2" s="1"/>
  <c r="K1965" i="2"/>
  <c r="N1965" i="2" s="1"/>
  <c r="K1966" i="2"/>
  <c r="N1966" i="2" s="1"/>
  <c r="K1967" i="2"/>
  <c r="N1967" i="2" s="1"/>
  <c r="K1968" i="2"/>
  <c r="N1968" i="2" s="1"/>
  <c r="K1969" i="2"/>
  <c r="N1969" i="2" s="1"/>
  <c r="K1970" i="2"/>
  <c r="N1970" i="2" s="1"/>
  <c r="K1971" i="2"/>
  <c r="N1971" i="2" s="1"/>
  <c r="K1972" i="2"/>
  <c r="N1972" i="2" s="1"/>
  <c r="K1973" i="2"/>
  <c r="N1973" i="2" s="1"/>
  <c r="K1974" i="2"/>
  <c r="N1974" i="2" s="1"/>
  <c r="K1975" i="2"/>
  <c r="N1975" i="2" s="1"/>
  <c r="K1976" i="2"/>
  <c r="N1976" i="2" s="1"/>
  <c r="K1977" i="2"/>
  <c r="N1977" i="2" s="1"/>
  <c r="K1978" i="2"/>
  <c r="N1978" i="2" s="1"/>
  <c r="K1979" i="2"/>
  <c r="N1979" i="2" s="1"/>
  <c r="K1980" i="2"/>
  <c r="N1980" i="2" s="1"/>
  <c r="K1981" i="2"/>
  <c r="N1981" i="2" s="1"/>
  <c r="K1982" i="2"/>
  <c r="N1982" i="2" s="1"/>
  <c r="K1983" i="2"/>
  <c r="N1983" i="2" s="1"/>
  <c r="K1984" i="2"/>
  <c r="N1984" i="2" s="1"/>
  <c r="K1985" i="2"/>
  <c r="N1985" i="2" s="1"/>
  <c r="K1986" i="2"/>
  <c r="N1986" i="2" s="1"/>
  <c r="K1987" i="2"/>
  <c r="N1987" i="2" s="1"/>
  <c r="K1988" i="2"/>
  <c r="N1988" i="2" s="1"/>
  <c r="K1989" i="2"/>
  <c r="N1989" i="2" s="1"/>
  <c r="K1990" i="2"/>
  <c r="N1990" i="2" s="1"/>
  <c r="K1991" i="2"/>
  <c r="N1991" i="2" s="1"/>
  <c r="K1992" i="2"/>
  <c r="N1992" i="2" s="1"/>
  <c r="K1993" i="2"/>
  <c r="N1993" i="2" s="1"/>
  <c r="K1994" i="2"/>
  <c r="N1994" i="2" s="1"/>
  <c r="K1995" i="2"/>
  <c r="N1995" i="2" s="1"/>
  <c r="K1996" i="2"/>
  <c r="N1996" i="2" s="1"/>
  <c r="K1997" i="2"/>
  <c r="N1997" i="2" s="1"/>
  <c r="K1998" i="2"/>
  <c r="N1998" i="2" s="1"/>
  <c r="K1999" i="2"/>
  <c r="N1999" i="2" s="1"/>
  <c r="K2000" i="2"/>
  <c r="N2000" i="2" s="1"/>
  <c r="K2001" i="2"/>
  <c r="N2001" i="2" s="1"/>
  <c r="K2002" i="2"/>
  <c r="N2002" i="2" s="1"/>
  <c r="K2003" i="2"/>
  <c r="N2003" i="2" s="1"/>
  <c r="K2004" i="2"/>
  <c r="N2004" i="2" s="1"/>
  <c r="K2005" i="2"/>
  <c r="N2005" i="2" s="1"/>
  <c r="K2006" i="2"/>
  <c r="N2006" i="2" s="1"/>
  <c r="K2007" i="2"/>
  <c r="N2007" i="2" s="1"/>
  <c r="K2008" i="2"/>
  <c r="N2008" i="2" s="1"/>
  <c r="K2009" i="2"/>
  <c r="N2009" i="2" s="1"/>
  <c r="K2010" i="2"/>
  <c r="N2010" i="2" s="1"/>
  <c r="K2011" i="2"/>
  <c r="N2011" i="2" s="1"/>
  <c r="K2012" i="2"/>
  <c r="N2012" i="2" s="1"/>
  <c r="K2013" i="2"/>
  <c r="N2013" i="2" s="1"/>
  <c r="K2014" i="2"/>
  <c r="N2014" i="2" s="1"/>
  <c r="K2015" i="2"/>
  <c r="N2015" i="2" s="1"/>
  <c r="K2016" i="2"/>
  <c r="N2016" i="2" s="1"/>
  <c r="K2017" i="2"/>
  <c r="N2017" i="2" s="1"/>
  <c r="K2018" i="2"/>
  <c r="N2018" i="2" s="1"/>
  <c r="K2019" i="2"/>
  <c r="N2019" i="2" s="1"/>
  <c r="K2020" i="2"/>
  <c r="N2020" i="2" s="1"/>
  <c r="K2021" i="2"/>
  <c r="N2021" i="2" s="1"/>
  <c r="K2022" i="2"/>
  <c r="N2022" i="2" s="1"/>
  <c r="K2023" i="2"/>
  <c r="N2023" i="2" s="1"/>
  <c r="K2024" i="2"/>
  <c r="N2024" i="2" s="1"/>
  <c r="K2025" i="2"/>
  <c r="N2025" i="2" s="1"/>
  <c r="K2026" i="2"/>
  <c r="N2026" i="2" s="1"/>
  <c r="K2027" i="2"/>
  <c r="N2027" i="2" s="1"/>
  <c r="K2028" i="2"/>
  <c r="N2028" i="2" s="1"/>
  <c r="K2029" i="2"/>
  <c r="N2029" i="2" s="1"/>
  <c r="K2030" i="2"/>
  <c r="N2030" i="2" s="1"/>
  <c r="K2031" i="2"/>
  <c r="N2031" i="2" s="1"/>
  <c r="K2032" i="2"/>
  <c r="N2032" i="2" s="1"/>
  <c r="K2033" i="2"/>
  <c r="N2033" i="2" s="1"/>
  <c r="K2034" i="2"/>
  <c r="N2034" i="2" s="1"/>
  <c r="K2035" i="2"/>
  <c r="N2035" i="2" s="1"/>
  <c r="K2036" i="2"/>
  <c r="N2036" i="2" s="1"/>
  <c r="K2037" i="2"/>
  <c r="N2037" i="2" s="1"/>
  <c r="K2038" i="2"/>
  <c r="N2038" i="2" s="1"/>
  <c r="K2039" i="2"/>
  <c r="N2039" i="2" s="1"/>
  <c r="K2040" i="2"/>
  <c r="N2040" i="2" s="1"/>
  <c r="K2041" i="2"/>
  <c r="N2041" i="2" s="1"/>
  <c r="K2042" i="2"/>
  <c r="N2042" i="2" s="1"/>
  <c r="K2043" i="2"/>
  <c r="N2043" i="2" s="1"/>
  <c r="K2044" i="2"/>
  <c r="N2044" i="2" s="1"/>
  <c r="K2045" i="2"/>
  <c r="N2045" i="2" s="1"/>
  <c r="K2046" i="2"/>
  <c r="N2046" i="2" s="1"/>
  <c r="K2047" i="2"/>
  <c r="N2047" i="2" s="1"/>
  <c r="K2048" i="2"/>
  <c r="N2048" i="2" s="1"/>
  <c r="K2049" i="2"/>
  <c r="N2049" i="2" s="1"/>
  <c r="K2050" i="2"/>
  <c r="N2050" i="2" s="1"/>
  <c r="K2051" i="2"/>
  <c r="N2051" i="2" s="1"/>
  <c r="K2052" i="2"/>
  <c r="N2052" i="2" s="1"/>
  <c r="K2053" i="2"/>
  <c r="N2053" i="2" s="1"/>
  <c r="K2054" i="2"/>
  <c r="N2054" i="2" s="1"/>
  <c r="K2055" i="2"/>
  <c r="N2055" i="2" s="1"/>
  <c r="K2056" i="2"/>
  <c r="N2056" i="2" s="1"/>
  <c r="K2057" i="2"/>
  <c r="N2057" i="2" s="1"/>
  <c r="K2058" i="2"/>
  <c r="N2058" i="2" s="1"/>
  <c r="K2059" i="2"/>
  <c r="N2059" i="2" s="1"/>
  <c r="K2060" i="2"/>
  <c r="N2060" i="2" s="1"/>
  <c r="K2061" i="2"/>
  <c r="N2061" i="2" s="1"/>
  <c r="K2062" i="2"/>
  <c r="N2062" i="2" s="1"/>
  <c r="K2063" i="2"/>
  <c r="N2063" i="2" s="1"/>
  <c r="K2064" i="2"/>
  <c r="N2064" i="2" s="1"/>
  <c r="K2065" i="2"/>
  <c r="N2065" i="2" s="1"/>
  <c r="K2066" i="2"/>
  <c r="N2066" i="2" s="1"/>
  <c r="K2067" i="2"/>
  <c r="N2067" i="2" s="1"/>
  <c r="K2068" i="2"/>
  <c r="N2068" i="2" s="1"/>
  <c r="K2069" i="2"/>
  <c r="N2069" i="2" s="1"/>
  <c r="K2070" i="2"/>
  <c r="N2070" i="2" s="1"/>
  <c r="K2071" i="2"/>
  <c r="N2071" i="2" s="1"/>
  <c r="K2072" i="2"/>
  <c r="N2072" i="2" s="1"/>
  <c r="K2073" i="2"/>
  <c r="N2073" i="2" s="1"/>
  <c r="K2074" i="2"/>
  <c r="N2074" i="2" s="1"/>
  <c r="K2075" i="2"/>
  <c r="N2075" i="2" s="1"/>
  <c r="K2076" i="2"/>
  <c r="N2076" i="2" s="1"/>
  <c r="K2077" i="2"/>
  <c r="N2077" i="2" s="1"/>
  <c r="K2078" i="2"/>
  <c r="N2078" i="2" s="1"/>
  <c r="K2079" i="2"/>
  <c r="N2079" i="2" s="1"/>
  <c r="K2080" i="2"/>
  <c r="N2080" i="2" s="1"/>
  <c r="K2081" i="2"/>
  <c r="N2081" i="2" s="1"/>
  <c r="K2082" i="2"/>
  <c r="N2082" i="2" s="1"/>
  <c r="K2083" i="2"/>
  <c r="N2083" i="2" s="1"/>
  <c r="K2084" i="2"/>
  <c r="N2084" i="2" s="1"/>
  <c r="K2085" i="2"/>
  <c r="N2085" i="2" s="1"/>
  <c r="K2086" i="2"/>
  <c r="N2086" i="2" s="1"/>
  <c r="K2087" i="2"/>
  <c r="N2087" i="2" s="1"/>
  <c r="K2088" i="2"/>
  <c r="N2088" i="2" s="1"/>
  <c r="K2089" i="2"/>
  <c r="N2089" i="2" s="1"/>
  <c r="K2090" i="2"/>
  <c r="N2090" i="2" s="1"/>
  <c r="K2091" i="2"/>
  <c r="N2091" i="2" s="1"/>
  <c r="K2092" i="2"/>
  <c r="N2092" i="2" s="1"/>
  <c r="K2093" i="2"/>
  <c r="N2093" i="2" s="1"/>
  <c r="K2094" i="2"/>
  <c r="N2094" i="2" s="1"/>
  <c r="K2095" i="2"/>
  <c r="N2095" i="2" s="1"/>
  <c r="K2096" i="2"/>
  <c r="N2096" i="2" s="1"/>
  <c r="K2097" i="2"/>
  <c r="N2097" i="2" s="1"/>
  <c r="K2098" i="2"/>
  <c r="N2098" i="2" s="1"/>
  <c r="K2099" i="2"/>
  <c r="N2099" i="2" s="1"/>
  <c r="K2100" i="2"/>
  <c r="N2100" i="2" s="1"/>
  <c r="K2101" i="2"/>
  <c r="N2101" i="2" s="1"/>
  <c r="K2102" i="2"/>
  <c r="N2102" i="2" s="1"/>
  <c r="K2103" i="2"/>
  <c r="N2103" i="2" s="1"/>
  <c r="K2104" i="2"/>
  <c r="N2104" i="2" s="1"/>
  <c r="K2105" i="2"/>
  <c r="N2105" i="2" s="1"/>
  <c r="K2106" i="2"/>
  <c r="N2106" i="2" s="1"/>
  <c r="K2107" i="2"/>
  <c r="N2107" i="2" s="1"/>
  <c r="K2108" i="2"/>
  <c r="N2108" i="2" s="1"/>
  <c r="K2109" i="2"/>
  <c r="N2109" i="2" s="1"/>
  <c r="K2110" i="2"/>
  <c r="N2110" i="2" s="1"/>
  <c r="K2111" i="2"/>
  <c r="N2111" i="2" s="1"/>
  <c r="K2112" i="2"/>
  <c r="N2112" i="2" s="1"/>
  <c r="K2113" i="2"/>
  <c r="N2113" i="2" s="1"/>
  <c r="K2114" i="2"/>
  <c r="N2114" i="2" s="1"/>
  <c r="K2115" i="2"/>
  <c r="N2115" i="2" s="1"/>
  <c r="K2116" i="2"/>
  <c r="N2116" i="2" s="1"/>
  <c r="K2117" i="2"/>
  <c r="N2117" i="2" s="1"/>
  <c r="K2118" i="2"/>
  <c r="N2118" i="2" s="1"/>
  <c r="K2119" i="2"/>
  <c r="N2119" i="2" s="1"/>
  <c r="K2120" i="2"/>
  <c r="N2120" i="2" s="1"/>
  <c r="K2121" i="2"/>
  <c r="N2121" i="2" s="1"/>
  <c r="K2122" i="2"/>
  <c r="N2122" i="2" s="1"/>
  <c r="K2123" i="2"/>
  <c r="N2123" i="2" s="1"/>
  <c r="K2124" i="2"/>
  <c r="N2124" i="2" s="1"/>
  <c r="K2125" i="2"/>
  <c r="N2125" i="2" s="1"/>
  <c r="K2126" i="2"/>
  <c r="N2126" i="2" s="1"/>
  <c r="K2127" i="2"/>
  <c r="N2127" i="2" s="1"/>
  <c r="K2128" i="2"/>
  <c r="N2128" i="2" s="1"/>
  <c r="K2129" i="2"/>
  <c r="N2129" i="2" s="1"/>
  <c r="K2130" i="2"/>
  <c r="N2130" i="2" s="1"/>
  <c r="K2131" i="2"/>
  <c r="N2131" i="2" s="1"/>
  <c r="K2132" i="2"/>
  <c r="N2132" i="2" s="1"/>
  <c r="K2133" i="2"/>
  <c r="N2133" i="2" s="1"/>
  <c r="K2134" i="2"/>
  <c r="N2134" i="2" s="1"/>
  <c r="K2135" i="2"/>
  <c r="N2135" i="2" s="1"/>
  <c r="K2136" i="2"/>
  <c r="N2136" i="2" s="1"/>
  <c r="K2137" i="2"/>
  <c r="N2137" i="2" s="1"/>
  <c r="K2138" i="2"/>
  <c r="N2138" i="2" s="1"/>
  <c r="K2139" i="2"/>
  <c r="N2139" i="2" s="1"/>
  <c r="K2140" i="2"/>
  <c r="N2140" i="2" s="1"/>
  <c r="K2141" i="2"/>
  <c r="N2141" i="2" s="1"/>
  <c r="K2142" i="2"/>
  <c r="N2142" i="2" s="1"/>
  <c r="K2143" i="2"/>
  <c r="N2143" i="2" s="1"/>
  <c r="K2144" i="2"/>
  <c r="N2144" i="2" s="1"/>
  <c r="K2145" i="2"/>
  <c r="N2145" i="2" s="1"/>
  <c r="K2146" i="2"/>
  <c r="N2146" i="2" s="1"/>
  <c r="K2147" i="2"/>
  <c r="N2147" i="2" s="1"/>
  <c r="K2148" i="2"/>
  <c r="N2148" i="2" s="1"/>
  <c r="K2149" i="2"/>
  <c r="N2149" i="2" s="1"/>
  <c r="K2150" i="2"/>
  <c r="N2150" i="2" s="1"/>
  <c r="K2151" i="2"/>
  <c r="N2151" i="2" s="1"/>
  <c r="K2152" i="2"/>
  <c r="N2152" i="2" s="1"/>
  <c r="K2153" i="2"/>
  <c r="N2153" i="2" s="1"/>
  <c r="K2154" i="2"/>
  <c r="N2154" i="2" s="1"/>
  <c r="K2155" i="2"/>
  <c r="N2155" i="2" s="1"/>
  <c r="K2156" i="2"/>
  <c r="N2156" i="2" s="1"/>
  <c r="K2157" i="2"/>
  <c r="N2157" i="2" s="1"/>
  <c r="K2158" i="2"/>
  <c r="N2158" i="2" s="1"/>
  <c r="K2159" i="2"/>
  <c r="N2159" i="2" s="1"/>
  <c r="K2160" i="2"/>
  <c r="N2160" i="2" s="1"/>
  <c r="K2161" i="2"/>
  <c r="N2161" i="2" s="1"/>
  <c r="K2162" i="2"/>
  <c r="N2162" i="2" s="1"/>
  <c r="K2163" i="2"/>
  <c r="N2163" i="2" s="1"/>
  <c r="K2164" i="2"/>
  <c r="N2164" i="2" s="1"/>
  <c r="K2165" i="2"/>
  <c r="N2165" i="2" s="1"/>
  <c r="K2166" i="2"/>
  <c r="N2166" i="2" s="1"/>
  <c r="K2167" i="2"/>
  <c r="N2167" i="2" s="1"/>
  <c r="K2168" i="2"/>
  <c r="N2168" i="2" s="1"/>
  <c r="K2169" i="2"/>
  <c r="N2169" i="2" s="1"/>
  <c r="K2170" i="2"/>
  <c r="N2170" i="2" s="1"/>
  <c r="K2171" i="2"/>
  <c r="N2171" i="2" s="1"/>
  <c r="K2172" i="2"/>
  <c r="N2172" i="2" s="1"/>
  <c r="K2173" i="2"/>
  <c r="N2173" i="2" s="1"/>
  <c r="K2174" i="2"/>
  <c r="N2174" i="2" s="1"/>
  <c r="K2175" i="2"/>
  <c r="N2175" i="2" s="1"/>
  <c r="K2176" i="2"/>
  <c r="N2176" i="2" s="1"/>
  <c r="K2177" i="2"/>
  <c r="N2177" i="2" s="1"/>
  <c r="K2178" i="2"/>
  <c r="N2178" i="2" s="1"/>
  <c r="K2179" i="2"/>
  <c r="N2179" i="2" s="1"/>
  <c r="K2180" i="2"/>
  <c r="N2180" i="2" s="1"/>
  <c r="K2181" i="2"/>
  <c r="N2181" i="2" s="1"/>
  <c r="K2182" i="2"/>
  <c r="N2182" i="2" s="1"/>
  <c r="K2183" i="2"/>
  <c r="N2183" i="2" s="1"/>
  <c r="K2184" i="2"/>
  <c r="N2184" i="2" s="1"/>
  <c r="K2185" i="2"/>
  <c r="N2185" i="2" s="1"/>
  <c r="K2186" i="2"/>
  <c r="N2186" i="2" s="1"/>
  <c r="K2187" i="2"/>
  <c r="N2187" i="2" s="1"/>
  <c r="K2188" i="2"/>
  <c r="N2188" i="2" s="1"/>
  <c r="K2189" i="2"/>
  <c r="N2189" i="2" s="1"/>
  <c r="K2190" i="2"/>
  <c r="N2190" i="2" s="1"/>
  <c r="K2191" i="2"/>
  <c r="N2191" i="2" s="1"/>
  <c r="K2192" i="2"/>
  <c r="N2192" i="2" s="1"/>
  <c r="K2193" i="2"/>
  <c r="N2193" i="2" s="1"/>
  <c r="K2194" i="2"/>
  <c r="N2194" i="2" s="1"/>
  <c r="K2195" i="2"/>
  <c r="N2195" i="2" s="1"/>
  <c r="K2196" i="2"/>
  <c r="N2196" i="2" s="1"/>
  <c r="K2197" i="2"/>
  <c r="N2197" i="2" s="1"/>
  <c r="K2198" i="2"/>
  <c r="N2198" i="2" s="1"/>
  <c r="K2199" i="2"/>
  <c r="N2199" i="2" s="1"/>
  <c r="K2200" i="2"/>
  <c r="N2200" i="2" s="1"/>
  <c r="K2201" i="2"/>
  <c r="N2201" i="2" s="1"/>
  <c r="K2202" i="2"/>
  <c r="N2202" i="2" s="1"/>
  <c r="K2203" i="2"/>
  <c r="N2203" i="2" s="1"/>
  <c r="K2204" i="2"/>
  <c r="N2204" i="2" s="1"/>
  <c r="K2205" i="2"/>
  <c r="N2205" i="2" s="1"/>
  <c r="K2206" i="2"/>
  <c r="N2206" i="2" s="1"/>
  <c r="K2207" i="2"/>
  <c r="N2207" i="2" s="1"/>
  <c r="K2208" i="2"/>
  <c r="N2208" i="2" s="1"/>
  <c r="K2209" i="2"/>
  <c r="N2209" i="2" s="1"/>
  <c r="K2210" i="2"/>
  <c r="N2210" i="2" s="1"/>
  <c r="K2211" i="2"/>
  <c r="N2211" i="2" s="1"/>
  <c r="K2212" i="2"/>
  <c r="N2212" i="2" s="1"/>
  <c r="K2213" i="2"/>
  <c r="N2213" i="2" s="1"/>
  <c r="K2214" i="2"/>
  <c r="N2214" i="2" s="1"/>
  <c r="K2215" i="2"/>
  <c r="N2215" i="2" s="1"/>
  <c r="K2216" i="2"/>
  <c r="N2216" i="2" s="1"/>
  <c r="K2217" i="2"/>
  <c r="N2217" i="2" s="1"/>
  <c r="K2218" i="2"/>
  <c r="N2218" i="2" s="1"/>
  <c r="K2219" i="2"/>
  <c r="N2219" i="2" s="1"/>
  <c r="K2220" i="2"/>
  <c r="N2220" i="2" s="1"/>
  <c r="K2221" i="2"/>
  <c r="N2221" i="2" s="1"/>
  <c r="K2222" i="2"/>
  <c r="N2222" i="2" s="1"/>
  <c r="K2223" i="2"/>
  <c r="N2223" i="2" s="1"/>
  <c r="K2224" i="2"/>
  <c r="N2224" i="2" s="1"/>
  <c r="K2225" i="2"/>
  <c r="N2225" i="2" s="1"/>
  <c r="K2226" i="2"/>
  <c r="N2226" i="2" s="1"/>
  <c r="K2227" i="2"/>
  <c r="N2227" i="2" s="1"/>
  <c r="K2228" i="2"/>
  <c r="N2228" i="2" s="1"/>
  <c r="K2229" i="2"/>
  <c r="N2229" i="2" s="1"/>
  <c r="K2230" i="2"/>
  <c r="N2230" i="2" s="1"/>
  <c r="K2231" i="2"/>
  <c r="N2231" i="2" s="1"/>
  <c r="K2232" i="2"/>
  <c r="N2232" i="2" s="1"/>
  <c r="K2233" i="2"/>
  <c r="N2233" i="2" s="1"/>
  <c r="K2234" i="2"/>
  <c r="N2234" i="2" s="1"/>
  <c r="K2235" i="2"/>
  <c r="N2235" i="2" s="1"/>
  <c r="K2236" i="2"/>
  <c r="N2236" i="2" s="1"/>
  <c r="K2237" i="2"/>
  <c r="N2237" i="2" s="1"/>
  <c r="K2238" i="2"/>
  <c r="N2238" i="2" s="1"/>
  <c r="K2239" i="2"/>
  <c r="N2239" i="2" s="1"/>
  <c r="K2240" i="2"/>
  <c r="N2240" i="2" s="1"/>
  <c r="K2241" i="2"/>
  <c r="N2241" i="2" s="1"/>
  <c r="K2242" i="2"/>
  <c r="N2242" i="2" s="1"/>
  <c r="K2243" i="2"/>
  <c r="N2243" i="2" s="1"/>
  <c r="K2244" i="2"/>
  <c r="N2244" i="2" s="1"/>
  <c r="K2245" i="2"/>
  <c r="N2245" i="2" s="1"/>
  <c r="K2246" i="2"/>
  <c r="N2246" i="2" s="1"/>
  <c r="K2247" i="2"/>
  <c r="N2247" i="2" s="1"/>
  <c r="K2248" i="2"/>
  <c r="N2248" i="2" s="1"/>
  <c r="K2249" i="2"/>
  <c r="N2249" i="2" s="1"/>
  <c r="K2250" i="2"/>
  <c r="N2250" i="2" s="1"/>
  <c r="K2251" i="2"/>
  <c r="N2251" i="2" s="1"/>
  <c r="K2252" i="2"/>
  <c r="N2252" i="2" s="1"/>
  <c r="K2253" i="2"/>
  <c r="N2253" i="2" s="1"/>
  <c r="K2254" i="2"/>
  <c r="N2254" i="2" s="1"/>
  <c r="K2255" i="2"/>
  <c r="N2255" i="2" s="1"/>
  <c r="K2256" i="2"/>
  <c r="N2256" i="2" s="1"/>
  <c r="K2257" i="2"/>
  <c r="N2257" i="2" s="1"/>
  <c r="K2258" i="2"/>
  <c r="N2258" i="2" s="1"/>
  <c r="K2259" i="2"/>
  <c r="N2259" i="2" s="1"/>
  <c r="K2260" i="2"/>
  <c r="N2260" i="2" s="1"/>
  <c r="K2261" i="2"/>
  <c r="N2261" i="2" s="1"/>
  <c r="K2262" i="2"/>
  <c r="N2262" i="2" s="1"/>
  <c r="K2263" i="2"/>
  <c r="N2263" i="2" s="1"/>
  <c r="K2264" i="2"/>
  <c r="N2264" i="2" s="1"/>
  <c r="K2265" i="2"/>
  <c r="N2265" i="2" s="1"/>
  <c r="K2266" i="2"/>
  <c r="N2266" i="2" s="1"/>
  <c r="K2267" i="2"/>
  <c r="N2267" i="2" s="1"/>
  <c r="K2268" i="2"/>
  <c r="N2268" i="2" s="1"/>
  <c r="K2269" i="2"/>
  <c r="N2269" i="2" s="1"/>
  <c r="K2270" i="2"/>
  <c r="N2270" i="2" s="1"/>
  <c r="K2271" i="2"/>
  <c r="N2271" i="2" s="1"/>
  <c r="K2272" i="2"/>
  <c r="N2272" i="2" s="1"/>
  <c r="K2273" i="2"/>
  <c r="N2273" i="2" s="1"/>
  <c r="K2274" i="2"/>
  <c r="N2274" i="2" s="1"/>
  <c r="K2275" i="2"/>
  <c r="N2275" i="2" s="1"/>
  <c r="K2276" i="2"/>
  <c r="N2276" i="2" s="1"/>
  <c r="K2277" i="2"/>
  <c r="N2277" i="2" s="1"/>
  <c r="K2278" i="2"/>
  <c r="N2278" i="2" s="1"/>
  <c r="K2279" i="2"/>
  <c r="N2279" i="2" s="1"/>
  <c r="K2280" i="2"/>
  <c r="N2280" i="2" s="1"/>
  <c r="K2281" i="2"/>
  <c r="N2281" i="2" s="1"/>
  <c r="K2282" i="2"/>
  <c r="N2282" i="2" s="1"/>
  <c r="K2283" i="2"/>
  <c r="N2283" i="2" s="1"/>
  <c r="K2284" i="2"/>
  <c r="N2284" i="2" s="1"/>
  <c r="K2285" i="2"/>
  <c r="N2285" i="2" s="1"/>
  <c r="K2286" i="2"/>
  <c r="N2286" i="2" s="1"/>
  <c r="K2287" i="2"/>
  <c r="N2287" i="2" s="1"/>
  <c r="K2288" i="2"/>
  <c r="N2288" i="2" s="1"/>
  <c r="K2289" i="2"/>
  <c r="N2289" i="2" s="1"/>
  <c r="K2290" i="2"/>
  <c r="N2290" i="2" s="1"/>
  <c r="K2291" i="2"/>
  <c r="N2291" i="2" s="1"/>
  <c r="K2292" i="2"/>
  <c r="N2292" i="2" s="1"/>
  <c r="K2293" i="2"/>
  <c r="N2293" i="2" s="1"/>
  <c r="K2294" i="2"/>
  <c r="N2294" i="2" s="1"/>
  <c r="K2295" i="2"/>
  <c r="N2295" i="2" s="1"/>
  <c r="K2296" i="2"/>
  <c r="N2296" i="2" s="1"/>
  <c r="K2297" i="2"/>
  <c r="N2297" i="2" s="1"/>
  <c r="K2298" i="2"/>
  <c r="N2298" i="2" s="1"/>
  <c r="K2299" i="2"/>
  <c r="N2299" i="2" s="1"/>
  <c r="K2300" i="2"/>
  <c r="N2300" i="2" s="1"/>
  <c r="K2301" i="2"/>
  <c r="N2301" i="2" s="1"/>
  <c r="K2302" i="2"/>
  <c r="N2302" i="2" s="1"/>
  <c r="K2303" i="2"/>
  <c r="N2303" i="2" s="1"/>
  <c r="K2304" i="2"/>
  <c r="N2304" i="2" s="1"/>
  <c r="K2305" i="2"/>
  <c r="N2305" i="2" s="1"/>
  <c r="K2306" i="2"/>
  <c r="N2306" i="2" s="1"/>
  <c r="K2307" i="2"/>
  <c r="N2307" i="2" s="1"/>
  <c r="K2308" i="2"/>
  <c r="N2308" i="2" s="1"/>
  <c r="K2309" i="2"/>
  <c r="N2309" i="2" s="1"/>
  <c r="K2310" i="2"/>
  <c r="N2310" i="2" s="1"/>
  <c r="K2311" i="2"/>
  <c r="N2311" i="2" s="1"/>
  <c r="K2312" i="2"/>
  <c r="N2312" i="2" s="1"/>
  <c r="K2313" i="2"/>
  <c r="N2313" i="2" s="1"/>
  <c r="K2314" i="2"/>
  <c r="N2314" i="2" s="1"/>
  <c r="K2315" i="2"/>
  <c r="N2315" i="2" s="1"/>
  <c r="K2316" i="2"/>
  <c r="N2316" i="2" s="1"/>
  <c r="K2317" i="2"/>
  <c r="N2317" i="2" s="1"/>
  <c r="K2318" i="2"/>
  <c r="N2318" i="2" s="1"/>
  <c r="K2319" i="2"/>
  <c r="N2319" i="2" s="1"/>
  <c r="K2320" i="2"/>
  <c r="N2320" i="2" s="1"/>
  <c r="K2321" i="2"/>
  <c r="N2321" i="2" s="1"/>
  <c r="K2322" i="2"/>
  <c r="N2322" i="2" s="1"/>
  <c r="K2323" i="2"/>
  <c r="N2323" i="2" s="1"/>
  <c r="K2324" i="2"/>
  <c r="N2324" i="2" s="1"/>
  <c r="K2325" i="2"/>
  <c r="N2325" i="2" s="1"/>
  <c r="K2326" i="2"/>
  <c r="N2326" i="2" s="1"/>
  <c r="K2327" i="2"/>
  <c r="N2327" i="2" s="1"/>
  <c r="K2328" i="2"/>
  <c r="N2328" i="2" s="1"/>
  <c r="K2329" i="2"/>
  <c r="N2329" i="2" s="1"/>
  <c r="K2330" i="2"/>
  <c r="N2330" i="2" s="1"/>
  <c r="K2331" i="2"/>
  <c r="N2331" i="2" s="1"/>
  <c r="K2332" i="2"/>
  <c r="N2332" i="2" s="1"/>
  <c r="K2333" i="2"/>
  <c r="N2333" i="2" s="1"/>
  <c r="K2334" i="2"/>
  <c r="N2334" i="2" s="1"/>
  <c r="K2335" i="2"/>
  <c r="N2335" i="2" s="1"/>
  <c r="K2336" i="2"/>
  <c r="N2336" i="2" s="1"/>
  <c r="K2337" i="2"/>
  <c r="N2337" i="2" s="1"/>
  <c r="K2338" i="2"/>
  <c r="N2338" i="2" s="1"/>
  <c r="K2339" i="2"/>
  <c r="N2339" i="2" s="1"/>
  <c r="K2340" i="2"/>
  <c r="N2340" i="2" s="1"/>
  <c r="K2341" i="2"/>
  <c r="N2341" i="2" s="1"/>
  <c r="K2342" i="2"/>
  <c r="N2342" i="2" s="1"/>
  <c r="K2343" i="2"/>
  <c r="N2343" i="2" s="1"/>
  <c r="K2344" i="2"/>
  <c r="N2344" i="2" s="1"/>
  <c r="K2345" i="2"/>
  <c r="N2345" i="2" s="1"/>
  <c r="K2346" i="2"/>
  <c r="N2346" i="2" s="1"/>
  <c r="K2347" i="2"/>
  <c r="N2347" i="2" s="1"/>
  <c r="K2348" i="2"/>
  <c r="N2348" i="2" s="1"/>
  <c r="K2349" i="2"/>
  <c r="N2349" i="2" s="1"/>
  <c r="K2350" i="2"/>
  <c r="N2350" i="2" s="1"/>
  <c r="K2351" i="2"/>
  <c r="N2351" i="2" s="1"/>
  <c r="K2352" i="2"/>
  <c r="N2352" i="2" s="1"/>
  <c r="K2353" i="2"/>
  <c r="N2353" i="2" s="1"/>
  <c r="K2354" i="2"/>
  <c r="N2354" i="2" s="1"/>
  <c r="K2355" i="2"/>
  <c r="N2355" i="2" s="1"/>
  <c r="K2356" i="2"/>
  <c r="N2356" i="2" s="1"/>
  <c r="K2357" i="2"/>
  <c r="N2357" i="2" s="1"/>
  <c r="K2358" i="2"/>
  <c r="N2358" i="2" s="1"/>
  <c r="K2359" i="2"/>
  <c r="N2359" i="2" s="1"/>
  <c r="K2360" i="2"/>
  <c r="N2360" i="2" s="1"/>
  <c r="K2361" i="2"/>
  <c r="N2361" i="2" s="1"/>
  <c r="K2362" i="2"/>
  <c r="N2362" i="2" s="1"/>
  <c r="K2363" i="2"/>
  <c r="N2363" i="2" s="1"/>
  <c r="K2364" i="2"/>
  <c r="N2364" i="2" s="1"/>
  <c r="K2365" i="2"/>
  <c r="N2365" i="2" s="1"/>
  <c r="K2366" i="2"/>
  <c r="N2366" i="2" s="1"/>
  <c r="K2367" i="2"/>
  <c r="N2367" i="2" s="1"/>
  <c r="K2368" i="2"/>
  <c r="N2368" i="2" s="1"/>
  <c r="K2369" i="2"/>
  <c r="N2369" i="2" s="1"/>
  <c r="K2370" i="2"/>
  <c r="N2370" i="2" s="1"/>
  <c r="K2371" i="2"/>
  <c r="N2371" i="2" s="1"/>
  <c r="K2372" i="2"/>
  <c r="N2372" i="2" s="1"/>
  <c r="K2373" i="2"/>
  <c r="N2373" i="2" s="1"/>
  <c r="K2374" i="2"/>
  <c r="N2374" i="2" s="1"/>
  <c r="K2375" i="2"/>
  <c r="N2375" i="2" s="1"/>
  <c r="K2376" i="2"/>
  <c r="N2376" i="2" s="1"/>
  <c r="K2377" i="2"/>
  <c r="N2377" i="2" s="1"/>
  <c r="K2378" i="2"/>
  <c r="N2378" i="2" s="1"/>
  <c r="K2379" i="2"/>
  <c r="N2379" i="2" s="1"/>
  <c r="K2380" i="2"/>
  <c r="N2380" i="2" s="1"/>
  <c r="K2381" i="2"/>
  <c r="N2381" i="2" s="1"/>
  <c r="K2382" i="2"/>
  <c r="N2382" i="2" s="1"/>
  <c r="K2383" i="2"/>
  <c r="N2383" i="2" s="1"/>
  <c r="K2384" i="2"/>
  <c r="N2384" i="2" s="1"/>
  <c r="K2385" i="2"/>
  <c r="N2385" i="2" s="1"/>
  <c r="K2386" i="2"/>
  <c r="N2386" i="2" s="1"/>
  <c r="K2387" i="2"/>
  <c r="N2387" i="2" s="1"/>
  <c r="K2388" i="2"/>
  <c r="N2388" i="2" s="1"/>
  <c r="K2389" i="2"/>
  <c r="N2389" i="2" s="1"/>
  <c r="K2390" i="2"/>
  <c r="N2390" i="2" s="1"/>
  <c r="K2391" i="2"/>
  <c r="N2391" i="2" s="1"/>
  <c r="K2392" i="2"/>
  <c r="N2392" i="2" s="1"/>
  <c r="K2393" i="2"/>
  <c r="N2393" i="2" s="1"/>
  <c r="K2394" i="2"/>
  <c r="N2394" i="2" s="1"/>
  <c r="K2395" i="2"/>
  <c r="N2395" i="2" s="1"/>
  <c r="K2396" i="2"/>
  <c r="N2396" i="2" s="1"/>
  <c r="K2397" i="2"/>
  <c r="N2397" i="2" s="1"/>
  <c r="K2398" i="2"/>
  <c r="N2398" i="2" s="1"/>
  <c r="K2399" i="2"/>
  <c r="N2399" i="2" s="1"/>
  <c r="K2400" i="2"/>
  <c r="N2400" i="2" s="1"/>
  <c r="K2401" i="2"/>
  <c r="N2401" i="2" s="1"/>
  <c r="K2402" i="2"/>
  <c r="N2402" i="2" s="1"/>
  <c r="K2403" i="2"/>
  <c r="N2403" i="2" s="1"/>
  <c r="K2404" i="2"/>
  <c r="N2404" i="2" s="1"/>
  <c r="K2405" i="2"/>
  <c r="N2405" i="2" s="1"/>
  <c r="K2406" i="2"/>
  <c r="N2406" i="2" s="1"/>
  <c r="K2407" i="2"/>
  <c r="N2407" i="2" s="1"/>
  <c r="K2408" i="2"/>
  <c r="N2408" i="2" s="1"/>
  <c r="K2409" i="2"/>
  <c r="N2409" i="2" s="1"/>
  <c r="K2410" i="2"/>
  <c r="N2410" i="2" s="1"/>
  <c r="K2411" i="2"/>
  <c r="N2411" i="2" s="1"/>
  <c r="K2412" i="2"/>
  <c r="N2412" i="2" s="1"/>
  <c r="K2413" i="2"/>
  <c r="N2413" i="2" s="1"/>
  <c r="K2414" i="2"/>
  <c r="N2414" i="2" s="1"/>
  <c r="K2415" i="2"/>
  <c r="N2415" i="2" s="1"/>
  <c r="K2416" i="2"/>
  <c r="N2416" i="2" s="1"/>
  <c r="K2417" i="2"/>
  <c r="N2417" i="2" s="1"/>
  <c r="K2418" i="2"/>
  <c r="N2418" i="2" s="1"/>
  <c r="K2419" i="2"/>
  <c r="N2419" i="2" s="1"/>
  <c r="K2420" i="2"/>
  <c r="N2420" i="2" s="1"/>
  <c r="K2421" i="2"/>
  <c r="N2421" i="2" s="1"/>
  <c r="K2422" i="2"/>
  <c r="N2422" i="2" s="1"/>
  <c r="K2423" i="2"/>
  <c r="N2423" i="2" s="1"/>
  <c r="K2424" i="2"/>
  <c r="N2424" i="2" s="1"/>
  <c r="K2425" i="2"/>
  <c r="N2425" i="2" s="1"/>
  <c r="K2426" i="2"/>
  <c r="N2426" i="2" s="1"/>
  <c r="K2427" i="2"/>
  <c r="N2427" i="2" s="1"/>
  <c r="K2428" i="2"/>
  <c r="N2428" i="2" s="1"/>
  <c r="K2429" i="2"/>
  <c r="N2429" i="2" s="1"/>
  <c r="K2430" i="2"/>
  <c r="N2430" i="2" s="1"/>
  <c r="K2431" i="2"/>
  <c r="N2431" i="2" s="1"/>
  <c r="K2432" i="2"/>
  <c r="N2432" i="2" s="1"/>
  <c r="K2433" i="2"/>
  <c r="N2433" i="2" s="1"/>
  <c r="K2434" i="2"/>
  <c r="N2434" i="2" s="1"/>
  <c r="K2435" i="2"/>
  <c r="N2435" i="2" s="1"/>
  <c r="K2436" i="2"/>
  <c r="N2436" i="2" s="1"/>
  <c r="K2437" i="2"/>
  <c r="N2437" i="2" s="1"/>
  <c r="K2438" i="2"/>
  <c r="N2438" i="2" s="1"/>
  <c r="K2439" i="2"/>
  <c r="N2439" i="2" s="1"/>
  <c r="K2440" i="2"/>
  <c r="N2440" i="2" s="1"/>
  <c r="K2441" i="2"/>
  <c r="N2441" i="2" s="1"/>
  <c r="K2442" i="2"/>
  <c r="N2442" i="2" s="1"/>
  <c r="K2443" i="2"/>
  <c r="N2443" i="2" s="1"/>
  <c r="K2444" i="2"/>
  <c r="N2444" i="2" s="1"/>
  <c r="K2445" i="2"/>
  <c r="N2445" i="2" s="1"/>
  <c r="K2446" i="2"/>
  <c r="N2446" i="2" s="1"/>
  <c r="K2447" i="2"/>
  <c r="N2447" i="2" s="1"/>
  <c r="K2448" i="2"/>
  <c r="N2448" i="2" s="1"/>
  <c r="K2449" i="2"/>
  <c r="N2449" i="2" s="1"/>
  <c r="K2450" i="2"/>
  <c r="N2450" i="2" s="1"/>
  <c r="K2451" i="2"/>
  <c r="N2451" i="2" s="1"/>
  <c r="K2452" i="2"/>
  <c r="N2452" i="2" s="1"/>
  <c r="K2453" i="2"/>
  <c r="N2453" i="2" s="1"/>
  <c r="K2454" i="2"/>
  <c r="N2454" i="2" s="1"/>
  <c r="K2455" i="2"/>
  <c r="N2455" i="2" s="1"/>
  <c r="K2456" i="2"/>
  <c r="N2456" i="2" s="1"/>
  <c r="K2457" i="2"/>
  <c r="N2457" i="2" s="1"/>
  <c r="K2458" i="2"/>
  <c r="N2458" i="2" s="1"/>
  <c r="K2459" i="2"/>
  <c r="N2459" i="2" s="1"/>
  <c r="K2460" i="2"/>
  <c r="N2460" i="2" s="1"/>
  <c r="K2461" i="2"/>
  <c r="N2461" i="2" s="1"/>
  <c r="K2462" i="2"/>
  <c r="N2462" i="2" s="1"/>
  <c r="K2463" i="2"/>
  <c r="N2463" i="2" s="1"/>
  <c r="K2464" i="2"/>
  <c r="N2464" i="2" s="1"/>
  <c r="K2465" i="2"/>
  <c r="N2465" i="2" s="1"/>
  <c r="K2466" i="2"/>
  <c r="N2466" i="2" s="1"/>
  <c r="K2467" i="2"/>
  <c r="N2467" i="2" s="1"/>
  <c r="K2468" i="2"/>
  <c r="N2468" i="2" s="1"/>
  <c r="K2469" i="2"/>
  <c r="N2469" i="2" s="1"/>
  <c r="K2470" i="2"/>
  <c r="N2470" i="2" s="1"/>
  <c r="K2471" i="2"/>
  <c r="N2471" i="2" s="1"/>
  <c r="K2472" i="2"/>
  <c r="N2472" i="2" s="1"/>
  <c r="K2473" i="2"/>
  <c r="N2473" i="2" s="1"/>
  <c r="K2474" i="2"/>
  <c r="N2474" i="2" s="1"/>
  <c r="K2475" i="2"/>
  <c r="N2475" i="2" s="1"/>
  <c r="K2476" i="2"/>
  <c r="N2476" i="2" s="1"/>
  <c r="K2477" i="2"/>
  <c r="N2477" i="2" s="1"/>
  <c r="K2478" i="2"/>
  <c r="N2478" i="2" s="1"/>
  <c r="K2479" i="2"/>
  <c r="N2479" i="2" s="1"/>
  <c r="K2480" i="2"/>
  <c r="N2480" i="2" s="1"/>
  <c r="K2481" i="2"/>
  <c r="N2481" i="2" s="1"/>
  <c r="K2482" i="2"/>
  <c r="N2482" i="2" s="1"/>
  <c r="K2483" i="2"/>
  <c r="N2483" i="2" s="1"/>
  <c r="K2484" i="2"/>
  <c r="N2484" i="2" s="1"/>
  <c r="K2485" i="2"/>
  <c r="N2485" i="2" s="1"/>
  <c r="K2486" i="2"/>
  <c r="N2486" i="2" s="1"/>
  <c r="K2487" i="2"/>
  <c r="N2487" i="2" s="1"/>
  <c r="K2488" i="2"/>
  <c r="N2488" i="2" s="1"/>
  <c r="K2489" i="2"/>
  <c r="N2489" i="2" s="1"/>
  <c r="K2490" i="2"/>
  <c r="N2490" i="2" s="1"/>
  <c r="K2491" i="2"/>
  <c r="N2491" i="2" s="1"/>
  <c r="K2492" i="2"/>
  <c r="N2492" i="2" s="1"/>
  <c r="K2493" i="2"/>
  <c r="N2493" i="2" s="1"/>
  <c r="K2494" i="2"/>
  <c r="N2494" i="2" s="1"/>
  <c r="K2495" i="2"/>
  <c r="N2495" i="2" s="1"/>
  <c r="K2496" i="2"/>
  <c r="N2496" i="2" s="1"/>
  <c r="K2497" i="2"/>
  <c r="N2497" i="2" s="1"/>
  <c r="K2498" i="2"/>
  <c r="N2498" i="2" s="1"/>
  <c r="K2499" i="2"/>
  <c r="N2499" i="2" s="1"/>
  <c r="K2500" i="2"/>
  <c r="N2500" i="2" s="1"/>
  <c r="K2501" i="2"/>
  <c r="N2501" i="2" s="1"/>
  <c r="K2502" i="2"/>
  <c r="N2502" i="2" s="1"/>
  <c r="K2503" i="2"/>
  <c r="N2503" i="2" s="1"/>
  <c r="K2504" i="2"/>
  <c r="N2504" i="2" s="1"/>
  <c r="K2505" i="2"/>
  <c r="N2505" i="2" s="1"/>
  <c r="K2506" i="2"/>
  <c r="N2506" i="2" s="1"/>
  <c r="K2507" i="2"/>
  <c r="N2507" i="2" s="1"/>
  <c r="K2508" i="2"/>
  <c r="N2508" i="2" s="1"/>
  <c r="K2509" i="2"/>
  <c r="N2509" i="2" s="1"/>
  <c r="K2510" i="2"/>
  <c r="N2510" i="2" s="1"/>
  <c r="K2511" i="2"/>
  <c r="N2511" i="2" s="1"/>
  <c r="K2512" i="2"/>
  <c r="N2512" i="2" s="1"/>
  <c r="K2513" i="2"/>
  <c r="N2513" i="2" s="1"/>
  <c r="K2514" i="2"/>
  <c r="N2514" i="2" s="1"/>
  <c r="K2515" i="2"/>
  <c r="N2515" i="2" s="1"/>
  <c r="K2516" i="2"/>
  <c r="N2516" i="2" s="1"/>
  <c r="K2517" i="2"/>
  <c r="N2517" i="2" s="1"/>
  <c r="K2518" i="2"/>
  <c r="N2518" i="2" s="1"/>
  <c r="K2519" i="2"/>
  <c r="N2519" i="2" s="1"/>
  <c r="K2520" i="2"/>
  <c r="N2520" i="2" s="1"/>
  <c r="K2521" i="2"/>
  <c r="N2521" i="2" s="1"/>
  <c r="K2522" i="2"/>
  <c r="N2522" i="2" s="1"/>
  <c r="K2523" i="2"/>
  <c r="N2523" i="2" s="1"/>
  <c r="K2524" i="2"/>
  <c r="N2524" i="2" s="1"/>
  <c r="K2525" i="2"/>
  <c r="N2525" i="2" s="1"/>
  <c r="K2526" i="2"/>
  <c r="N2526" i="2" s="1"/>
  <c r="K2527" i="2"/>
  <c r="N2527" i="2" s="1"/>
  <c r="K2528" i="2"/>
  <c r="N2528" i="2" s="1"/>
  <c r="K2529" i="2"/>
  <c r="N2529" i="2" s="1"/>
  <c r="K2530" i="2"/>
  <c r="N2530" i="2" s="1"/>
  <c r="K2531" i="2"/>
  <c r="N2531" i="2" s="1"/>
  <c r="K2532" i="2"/>
  <c r="N2532" i="2" s="1"/>
  <c r="K2533" i="2"/>
  <c r="N2533" i="2" s="1"/>
  <c r="K2534" i="2"/>
  <c r="N2534" i="2" s="1"/>
  <c r="K2535" i="2"/>
  <c r="N2535" i="2" s="1"/>
  <c r="K2536" i="2"/>
  <c r="N2536" i="2" s="1"/>
  <c r="K2537" i="2"/>
  <c r="N2537" i="2" s="1"/>
  <c r="K2538" i="2"/>
  <c r="N2538" i="2" s="1"/>
  <c r="K2539" i="2"/>
  <c r="N2539" i="2" s="1"/>
  <c r="K2540" i="2"/>
  <c r="N2540" i="2" s="1"/>
  <c r="K2541" i="2"/>
  <c r="N2541" i="2" s="1"/>
  <c r="K2542" i="2"/>
  <c r="N2542" i="2" s="1"/>
  <c r="K2543" i="2"/>
  <c r="N2543" i="2" s="1"/>
  <c r="K2544" i="2"/>
  <c r="N2544" i="2" s="1"/>
  <c r="K2545" i="2"/>
  <c r="N2545" i="2" s="1"/>
  <c r="K2546" i="2"/>
  <c r="N2546" i="2" s="1"/>
  <c r="K2547" i="2"/>
  <c r="N2547" i="2" s="1"/>
  <c r="K2548" i="2"/>
  <c r="N2548" i="2" s="1"/>
  <c r="K2549" i="2"/>
  <c r="N2549" i="2" s="1"/>
  <c r="K2550" i="2"/>
  <c r="N2550" i="2" s="1"/>
  <c r="K2551" i="2"/>
  <c r="N2551" i="2" s="1"/>
  <c r="K2552" i="2"/>
  <c r="N2552" i="2" s="1"/>
  <c r="K2553" i="2"/>
  <c r="N2553" i="2" s="1"/>
  <c r="K2554" i="2"/>
  <c r="N2554" i="2" s="1"/>
  <c r="K2555" i="2"/>
  <c r="N2555" i="2" s="1"/>
  <c r="K2556" i="2"/>
  <c r="N2556" i="2" s="1"/>
  <c r="K2557" i="2"/>
  <c r="N2557" i="2" s="1"/>
  <c r="K2558" i="2"/>
  <c r="N2558" i="2" s="1"/>
  <c r="K2559" i="2"/>
  <c r="N2559" i="2" s="1"/>
  <c r="K2560" i="2"/>
  <c r="N2560" i="2" s="1"/>
  <c r="K2561" i="2"/>
  <c r="N2561" i="2" s="1"/>
  <c r="K2562" i="2"/>
  <c r="N2562" i="2" s="1"/>
  <c r="K2563" i="2"/>
  <c r="N2563" i="2" s="1"/>
  <c r="K2564" i="2"/>
  <c r="N2564" i="2" s="1"/>
  <c r="K2565" i="2"/>
  <c r="N2565" i="2" s="1"/>
  <c r="K2566" i="2"/>
  <c r="N2566" i="2" s="1"/>
  <c r="K2567" i="2"/>
  <c r="N2567" i="2" s="1"/>
  <c r="K2568" i="2"/>
  <c r="N2568" i="2" s="1"/>
  <c r="K2569" i="2"/>
  <c r="N2569" i="2" s="1"/>
  <c r="K2570" i="2"/>
  <c r="N2570" i="2" s="1"/>
  <c r="K2571" i="2"/>
  <c r="N2571" i="2" s="1"/>
  <c r="K2572" i="2"/>
  <c r="N2572" i="2" s="1"/>
  <c r="K2573" i="2"/>
  <c r="N2573" i="2" s="1"/>
  <c r="K2574" i="2"/>
  <c r="N2574" i="2" s="1"/>
  <c r="K2575" i="2"/>
  <c r="N2575" i="2" s="1"/>
  <c r="K2576" i="2"/>
  <c r="N2576" i="2" s="1"/>
  <c r="K2577" i="2"/>
  <c r="N2577" i="2" s="1"/>
  <c r="K2578" i="2"/>
  <c r="N2578" i="2" s="1"/>
  <c r="K2579" i="2"/>
  <c r="N2579" i="2" s="1"/>
  <c r="K2580" i="2"/>
  <c r="N2580" i="2" s="1"/>
  <c r="K2581" i="2"/>
  <c r="N2581" i="2" s="1"/>
  <c r="K2582" i="2"/>
  <c r="N2582" i="2" s="1"/>
  <c r="K2583" i="2"/>
  <c r="N2583" i="2" s="1"/>
  <c r="K2584" i="2"/>
  <c r="N2584" i="2" s="1"/>
  <c r="K2585" i="2"/>
  <c r="N2585" i="2" s="1"/>
  <c r="K2586" i="2"/>
  <c r="N2586" i="2" s="1"/>
  <c r="K2587" i="2"/>
  <c r="N2587" i="2" s="1"/>
  <c r="K2588" i="2"/>
  <c r="N2588" i="2" s="1"/>
  <c r="K2589" i="2"/>
  <c r="N2589" i="2" s="1"/>
  <c r="K2590" i="2"/>
  <c r="N2590" i="2" s="1"/>
  <c r="K2591" i="2"/>
  <c r="N2591" i="2" s="1"/>
  <c r="K2592" i="2"/>
  <c r="N2592" i="2" s="1"/>
  <c r="K2593" i="2"/>
  <c r="N2593" i="2" s="1"/>
  <c r="K2594" i="2"/>
  <c r="N2594" i="2" s="1"/>
  <c r="K2595" i="2"/>
  <c r="N2595" i="2" s="1"/>
  <c r="K2596" i="2"/>
  <c r="N2596" i="2" s="1"/>
  <c r="K2597" i="2"/>
  <c r="N2597" i="2" s="1"/>
  <c r="K2598" i="2"/>
  <c r="N2598" i="2" s="1"/>
  <c r="K2599" i="2"/>
  <c r="N2599" i="2" s="1"/>
  <c r="K2600" i="2"/>
  <c r="N2600" i="2" s="1"/>
  <c r="K2601" i="2"/>
  <c r="N2601" i="2" s="1"/>
  <c r="K2602" i="2"/>
  <c r="N2602" i="2" s="1"/>
  <c r="K2603" i="2"/>
  <c r="N2603" i="2" s="1"/>
  <c r="K2604" i="2"/>
  <c r="N2604" i="2" s="1"/>
  <c r="K2605" i="2"/>
  <c r="N2605" i="2" s="1"/>
  <c r="K2606" i="2"/>
  <c r="N2606" i="2" s="1"/>
  <c r="K2607" i="2"/>
  <c r="N2607" i="2" s="1"/>
  <c r="K2608" i="2"/>
  <c r="N2608" i="2" s="1"/>
  <c r="K2609" i="2"/>
  <c r="N2609" i="2" s="1"/>
  <c r="K2610" i="2"/>
  <c r="N2610" i="2" s="1"/>
  <c r="K2611" i="2"/>
  <c r="N2611" i="2" s="1"/>
  <c r="K2612" i="2"/>
  <c r="N2612" i="2" s="1"/>
  <c r="K2613" i="2"/>
  <c r="N2613" i="2" s="1"/>
  <c r="K2614" i="2"/>
  <c r="N2614" i="2" s="1"/>
  <c r="K2615" i="2"/>
  <c r="N2615" i="2" s="1"/>
  <c r="K2616" i="2"/>
  <c r="N2616" i="2" s="1"/>
  <c r="K2617" i="2"/>
  <c r="N2617" i="2" s="1"/>
  <c r="K2618" i="2"/>
  <c r="N2618" i="2" s="1"/>
  <c r="K2619" i="2"/>
  <c r="N2619" i="2" s="1"/>
  <c r="K2620" i="2"/>
  <c r="N2620" i="2" s="1"/>
  <c r="K2621" i="2"/>
  <c r="N2621" i="2" s="1"/>
  <c r="K2622" i="2"/>
  <c r="N2622" i="2" s="1"/>
  <c r="K2623" i="2"/>
  <c r="N2623" i="2" s="1"/>
  <c r="K2624" i="2"/>
  <c r="N2624" i="2" s="1"/>
  <c r="K2625" i="2"/>
  <c r="N2625" i="2" s="1"/>
  <c r="K2626" i="2"/>
  <c r="N2626" i="2" s="1"/>
  <c r="K2627" i="2"/>
  <c r="N2627" i="2" s="1"/>
  <c r="K2628" i="2"/>
  <c r="N2628" i="2" s="1"/>
  <c r="K2629" i="2"/>
  <c r="N2629" i="2" s="1"/>
  <c r="K2630" i="2"/>
  <c r="N2630" i="2" s="1"/>
  <c r="K2631" i="2"/>
  <c r="N2631" i="2" s="1"/>
  <c r="K2632" i="2"/>
  <c r="N2632" i="2" s="1"/>
  <c r="K2633" i="2"/>
  <c r="N2633" i="2" s="1"/>
  <c r="K2634" i="2"/>
  <c r="N2634" i="2" s="1"/>
  <c r="K2635" i="2"/>
  <c r="N2635" i="2" s="1"/>
  <c r="K2636" i="2"/>
  <c r="N2636" i="2" s="1"/>
  <c r="K2637" i="2"/>
  <c r="N2637" i="2" s="1"/>
  <c r="K2638" i="2"/>
  <c r="N2638" i="2" s="1"/>
  <c r="K2639" i="2"/>
  <c r="N2639" i="2" s="1"/>
  <c r="K2640" i="2"/>
  <c r="N2640" i="2" s="1"/>
  <c r="K2641" i="2"/>
  <c r="N2641" i="2" s="1"/>
  <c r="K2642" i="2"/>
  <c r="N2642" i="2" s="1"/>
  <c r="K2643" i="2"/>
  <c r="N2643" i="2" s="1"/>
  <c r="K2644" i="2"/>
  <c r="N2644" i="2" s="1"/>
  <c r="K2645" i="2"/>
  <c r="N2645" i="2" s="1"/>
  <c r="K2646" i="2"/>
  <c r="N2646" i="2" s="1"/>
  <c r="K2647" i="2"/>
  <c r="N2647" i="2" s="1"/>
  <c r="K2648" i="2"/>
  <c r="N2648" i="2" s="1"/>
  <c r="K2649" i="2"/>
  <c r="N2649" i="2" s="1"/>
  <c r="K2650" i="2"/>
  <c r="N2650" i="2" s="1"/>
  <c r="K2651" i="2"/>
  <c r="N2651" i="2" s="1"/>
  <c r="K2652" i="2"/>
  <c r="N2652" i="2" s="1"/>
  <c r="K2653" i="2"/>
  <c r="N2653" i="2" s="1"/>
  <c r="K2654" i="2"/>
  <c r="N2654" i="2" s="1"/>
  <c r="K2655" i="2"/>
  <c r="N2655" i="2" s="1"/>
  <c r="K2656" i="2"/>
  <c r="N2656" i="2" s="1"/>
  <c r="K2657" i="2"/>
  <c r="N2657" i="2" s="1"/>
  <c r="K2658" i="2"/>
  <c r="N2658" i="2" s="1"/>
  <c r="K2659" i="2"/>
  <c r="N2659" i="2" s="1"/>
  <c r="K2660" i="2"/>
  <c r="N2660" i="2" s="1"/>
  <c r="K2661" i="2"/>
  <c r="N2661" i="2" s="1"/>
  <c r="K2662" i="2"/>
  <c r="N2662" i="2" s="1"/>
  <c r="K2663" i="2"/>
  <c r="N2663" i="2" s="1"/>
  <c r="K2664" i="2"/>
  <c r="N2664" i="2" s="1"/>
  <c r="K2665" i="2"/>
  <c r="N2665" i="2" s="1"/>
  <c r="K2666" i="2"/>
  <c r="N2666" i="2" s="1"/>
  <c r="K2667" i="2"/>
  <c r="N2667" i="2" s="1"/>
  <c r="K2668" i="2"/>
  <c r="N2668" i="2" s="1"/>
  <c r="K2669" i="2"/>
  <c r="N2669" i="2" s="1"/>
  <c r="K2670" i="2"/>
  <c r="N2670" i="2" s="1"/>
  <c r="K2671" i="2"/>
  <c r="N2671" i="2" s="1"/>
  <c r="K2672" i="2"/>
  <c r="N2672" i="2" s="1"/>
  <c r="K2673" i="2"/>
  <c r="N2673" i="2" s="1"/>
  <c r="K2674" i="2"/>
  <c r="N2674" i="2" s="1"/>
  <c r="K2675" i="2"/>
  <c r="N2675" i="2" s="1"/>
  <c r="K2676" i="2"/>
  <c r="N2676" i="2" s="1"/>
  <c r="K2677" i="2"/>
  <c r="N2677" i="2" s="1"/>
  <c r="K2678" i="2"/>
  <c r="N2678" i="2" s="1"/>
  <c r="K2679" i="2"/>
  <c r="N2679" i="2" s="1"/>
  <c r="K2680" i="2"/>
  <c r="N2680" i="2" s="1"/>
  <c r="K2681" i="2"/>
  <c r="N2681" i="2" s="1"/>
  <c r="K2682" i="2"/>
  <c r="N2682" i="2" s="1"/>
  <c r="K2683" i="2"/>
  <c r="N2683" i="2" s="1"/>
  <c r="K2684" i="2"/>
  <c r="N2684" i="2" s="1"/>
  <c r="K2685" i="2"/>
  <c r="N2685" i="2" s="1"/>
  <c r="K2686" i="2"/>
  <c r="N2686" i="2" s="1"/>
  <c r="K2687" i="2"/>
  <c r="N2687" i="2" s="1"/>
  <c r="K2688" i="2"/>
  <c r="N2688" i="2" s="1"/>
  <c r="K2689" i="2"/>
  <c r="N2689" i="2" s="1"/>
  <c r="K2690" i="2"/>
  <c r="N2690" i="2" s="1"/>
  <c r="K2691" i="2"/>
  <c r="N2691" i="2" s="1"/>
  <c r="K2692" i="2"/>
  <c r="N2692" i="2" s="1"/>
  <c r="K2693" i="2"/>
  <c r="N2693" i="2" s="1"/>
  <c r="K2694" i="2"/>
  <c r="N2694" i="2" s="1"/>
  <c r="K2695" i="2"/>
  <c r="N2695" i="2" s="1"/>
  <c r="K2696" i="2"/>
  <c r="N2696" i="2" s="1"/>
  <c r="K2697" i="2"/>
  <c r="N2697" i="2" s="1"/>
  <c r="K2698" i="2"/>
  <c r="N2698" i="2" s="1"/>
  <c r="K2699" i="2"/>
  <c r="N2699" i="2" s="1"/>
  <c r="K2700" i="2"/>
  <c r="N2700" i="2" s="1"/>
  <c r="K2701" i="2"/>
  <c r="N2701" i="2" s="1"/>
  <c r="K2702" i="2"/>
  <c r="N2702" i="2" s="1"/>
  <c r="K2703" i="2"/>
  <c r="N2703" i="2" s="1"/>
  <c r="K2704" i="2"/>
  <c r="N2704" i="2" s="1"/>
  <c r="K2705" i="2"/>
  <c r="N2705" i="2" s="1"/>
  <c r="K2706" i="2"/>
  <c r="N2706" i="2" s="1"/>
  <c r="K2707" i="2"/>
  <c r="N2707" i="2" s="1"/>
  <c r="K2708" i="2"/>
  <c r="N2708" i="2" s="1"/>
  <c r="K2709" i="2"/>
  <c r="N2709" i="2" s="1"/>
  <c r="K2710" i="2"/>
  <c r="N2710" i="2" s="1"/>
  <c r="K2711" i="2"/>
  <c r="N2711" i="2" s="1"/>
  <c r="K2712" i="2"/>
  <c r="N2712" i="2" s="1"/>
  <c r="K2713" i="2"/>
  <c r="N2713" i="2" s="1"/>
  <c r="K2714" i="2"/>
  <c r="N2714" i="2" s="1"/>
  <c r="K2715" i="2"/>
  <c r="N2715" i="2" s="1"/>
  <c r="K2716" i="2"/>
  <c r="N2716" i="2" s="1"/>
  <c r="K2717" i="2"/>
  <c r="N2717" i="2" s="1"/>
  <c r="K2718" i="2"/>
  <c r="N2718" i="2" s="1"/>
  <c r="K2719" i="2"/>
  <c r="N2719" i="2" s="1"/>
  <c r="K2720" i="2"/>
  <c r="N2720" i="2" s="1"/>
  <c r="K2721" i="2"/>
  <c r="N2721" i="2" s="1"/>
  <c r="K2722" i="2"/>
  <c r="N2722" i="2" s="1"/>
  <c r="K2723" i="2"/>
  <c r="N2723" i="2" s="1"/>
  <c r="K2724" i="2"/>
  <c r="N2724" i="2" s="1"/>
  <c r="K2725" i="2"/>
  <c r="N2725" i="2" s="1"/>
  <c r="K2726" i="2"/>
  <c r="N2726" i="2" s="1"/>
  <c r="K2727" i="2"/>
  <c r="N2727" i="2" s="1"/>
  <c r="K2728" i="2"/>
  <c r="N2728" i="2" s="1"/>
  <c r="K2729" i="2"/>
  <c r="N2729" i="2" s="1"/>
  <c r="K2730" i="2"/>
  <c r="N2730" i="2" s="1"/>
  <c r="K2731" i="2"/>
  <c r="N2731" i="2" s="1"/>
  <c r="K2732" i="2"/>
  <c r="N2732" i="2" s="1"/>
  <c r="K2733" i="2"/>
  <c r="N2733" i="2" s="1"/>
  <c r="K2734" i="2"/>
  <c r="N2734" i="2" s="1"/>
  <c r="K2735" i="2"/>
  <c r="N2735" i="2" s="1"/>
  <c r="K2736" i="2"/>
  <c r="N2736" i="2" s="1"/>
  <c r="K2737" i="2"/>
  <c r="N2737" i="2" s="1"/>
  <c r="K2738" i="2"/>
  <c r="N2738" i="2" s="1"/>
  <c r="K2739" i="2"/>
  <c r="N2739" i="2" s="1"/>
  <c r="K2740" i="2"/>
  <c r="N2740" i="2" s="1"/>
  <c r="K2741" i="2"/>
  <c r="N2741" i="2" s="1"/>
  <c r="K2742" i="2"/>
  <c r="N2742" i="2" s="1"/>
  <c r="K2743" i="2"/>
  <c r="N2743" i="2" s="1"/>
  <c r="K2744" i="2"/>
  <c r="N2744" i="2" s="1"/>
  <c r="K2745" i="2"/>
  <c r="N2745" i="2" s="1"/>
  <c r="K2746" i="2"/>
  <c r="N2746" i="2" s="1"/>
  <c r="K2747" i="2"/>
  <c r="N2747" i="2" s="1"/>
  <c r="K2748" i="2"/>
  <c r="N2748" i="2" s="1"/>
  <c r="K2749" i="2"/>
  <c r="N2749" i="2" s="1"/>
  <c r="K2750" i="2"/>
  <c r="N2750" i="2" s="1"/>
  <c r="K2751" i="2"/>
  <c r="N2751" i="2" s="1"/>
  <c r="K2752" i="2"/>
  <c r="N2752" i="2" s="1"/>
  <c r="K2753" i="2"/>
  <c r="N2753" i="2" s="1"/>
  <c r="K2754" i="2"/>
  <c r="N2754" i="2" s="1"/>
  <c r="K2755" i="2"/>
  <c r="N2755" i="2" s="1"/>
  <c r="K2756" i="2"/>
  <c r="N2756" i="2" s="1"/>
  <c r="K2757" i="2"/>
  <c r="N2757" i="2" s="1"/>
  <c r="K2758" i="2"/>
  <c r="N2758" i="2" s="1"/>
  <c r="K2759" i="2"/>
  <c r="N2759" i="2" s="1"/>
  <c r="K2760" i="2"/>
  <c r="N2760" i="2" s="1"/>
  <c r="K2761" i="2"/>
  <c r="N2761" i="2" s="1"/>
  <c r="K2762" i="2"/>
  <c r="N2762" i="2" s="1"/>
  <c r="K2763" i="2"/>
  <c r="N2763" i="2" s="1"/>
  <c r="K2764" i="2"/>
  <c r="N2764" i="2" s="1"/>
  <c r="K2765" i="2"/>
  <c r="N2765" i="2" s="1"/>
  <c r="K2766" i="2"/>
  <c r="N2766" i="2" s="1"/>
  <c r="K2767" i="2"/>
  <c r="N2767" i="2" s="1"/>
  <c r="K2768" i="2"/>
  <c r="N2768" i="2" s="1"/>
  <c r="K2769" i="2"/>
  <c r="N2769" i="2" s="1"/>
  <c r="K2770" i="2"/>
  <c r="N2770" i="2" s="1"/>
  <c r="K2771" i="2"/>
  <c r="N2771" i="2" s="1"/>
  <c r="K2772" i="2"/>
  <c r="N2772" i="2" s="1"/>
  <c r="K2773" i="2"/>
  <c r="N2773" i="2" s="1"/>
  <c r="K2774" i="2"/>
  <c r="N2774" i="2" s="1"/>
  <c r="K2775" i="2"/>
  <c r="N2775" i="2" s="1"/>
  <c r="K2776" i="2"/>
  <c r="N2776" i="2" s="1"/>
  <c r="K2777" i="2"/>
  <c r="N2777" i="2" s="1"/>
  <c r="K2778" i="2"/>
  <c r="N2778" i="2" s="1"/>
  <c r="K2779" i="2"/>
  <c r="N2779" i="2" s="1"/>
  <c r="K2780" i="2"/>
  <c r="N2780" i="2" s="1"/>
  <c r="K2781" i="2"/>
  <c r="N2781" i="2" s="1"/>
  <c r="K2782" i="2"/>
  <c r="N2782" i="2" s="1"/>
  <c r="K2783" i="2"/>
  <c r="N2783" i="2" s="1"/>
  <c r="K2784" i="2"/>
  <c r="N2784" i="2" s="1"/>
  <c r="K2785" i="2"/>
  <c r="N2785" i="2" s="1"/>
  <c r="K2786" i="2"/>
  <c r="N2786" i="2" s="1"/>
  <c r="K2787" i="2"/>
  <c r="N2787" i="2" s="1"/>
  <c r="K2788" i="2"/>
  <c r="N2788" i="2" s="1"/>
  <c r="K2789" i="2"/>
  <c r="N2789" i="2" s="1"/>
  <c r="K2790" i="2"/>
  <c r="N2790" i="2" s="1"/>
  <c r="K2791" i="2"/>
  <c r="N2791" i="2" s="1"/>
  <c r="K2792" i="2"/>
  <c r="N2792" i="2" s="1"/>
  <c r="K2793" i="2"/>
  <c r="N2793" i="2" s="1"/>
  <c r="K2794" i="2"/>
  <c r="N2794" i="2" s="1"/>
  <c r="K2795" i="2"/>
  <c r="N2795" i="2" s="1"/>
  <c r="K2796" i="2"/>
  <c r="N2796" i="2" s="1"/>
  <c r="K2797" i="2"/>
  <c r="N2797" i="2" s="1"/>
  <c r="K2798" i="2"/>
  <c r="N2798" i="2" s="1"/>
  <c r="K2799" i="2"/>
  <c r="N2799" i="2" s="1"/>
  <c r="K2800" i="2"/>
  <c r="N2800" i="2" s="1"/>
  <c r="K2801" i="2"/>
  <c r="N2801" i="2" s="1"/>
  <c r="K2802" i="2"/>
  <c r="N2802" i="2" s="1"/>
  <c r="K2803" i="2"/>
  <c r="N2803" i="2" s="1"/>
  <c r="K2804" i="2"/>
  <c r="N2804" i="2" s="1"/>
  <c r="K2805" i="2"/>
  <c r="N2805" i="2" s="1"/>
  <c r="K2806" i="2"/>
  <c r="N2806" i="2" s="1"/>
  <c r="K2807" i="2"/>
  <c r="N2807" i="2" s="1"/>
  <c r="K2808" i="2"/>
  <c r="N2808" i="2" s="1"/>
  <c r="K2809" i="2"/>
  <c r="N2809" i="2" s="1"/>
  <c r="K2810" i="2"/>
  <c r="N2810" i="2" s="1"/>
  <c r="K2811" i="2"/>
  <c r="N2811" i="2" s="1"/>
  <c r="K2812" i="2"/>
  <c r="N2812" i="2" s="1"/>
  <c r="K2813" i="2"/>
  <c r="N2813" i="2" s="1"/>
  <c r="K2814" i="2"/>
  <c r="N2814" i="2" s="1"/>
  <c r="K2815" i="2"/>
  <c r="N2815" i="2" s="1"/>
  <c r="K2816" i="2"/>
  <c r="N2816" i="2" s="1"/>
  <c r="K2817" i="2"/>
  <c r="N2817" i="2" s="1"/>
  <c r="K2818" i="2"/>
  <c r="N2818" i="2" s="1"/>
  <c r="K2819" i="2"/>
  <c r="N2819" i="2" s="1"/>
  <c r="K2820" i="2"/>
  <c r="N2820" i="2" s="1"/>
  <c r="K2821" i="2"/>
  <c r="N2821" i="2" s="1"/>
  <c r="K2822" i="2"/>
  <c r="N2822" i="2" s="1"/>
  <c r="K2823" i="2"/>
  <c r="N2823" i="2" s="1"/>
  <c r="K2824" i="2"/>
  <c r="N2824" i="2" s="1"/>
  <c r="K2825" i="2"/>
  <c r="N2825" i="2" s="1"/>
  <c r="K2826" i="2"/>
  <c r="N2826" i="2" s="1"/>
  <c r="K2827" i="2"/>
  <c r="N2827" i="2" s="1"/>
  <c r="K2828" i="2"/>
  <c r="N2828" i="2" s="1"/>
  <c r="K2829" i="2"/>
  <c r="N2829" i="2" s="1"/>
  <c r="K2830" i="2"/>
  <c r="N2830" i="2" s="1"/>
  <c r="K2831" i="2"/>
  <c r="N2831" i="2" s="1"/>
  <c r="K2832" i="2"/>
  <c r="N2832" i="2" s="1"/>
  <c r="K2833" i="2"/>
  <c r="N2833" i="2" s="1"/>
  <c r="K2834" i="2"/>
  <c r="N2834" i="2" s="1"/>
  <c r="K2835" i="2"/>
  <c r="N2835" i="2" s="1"/>
  <c r="K2836" i="2"/>
  <c r="N2836" i="2" s="1"/>
  <c r="K2837" i="2"/>
  <c r="N2837" i="2" s="1"/>
  <c r="K2838" i="2"/>
  <c r="N2838" i="2" s="1"/>
  <c r="K2839" i="2"/>
  <c r="N2839" i="2" s="1"/>
  <c r="K2840" i="2"/>
  <c r="N2840" i="2" s="1"/>
  <c r="K2841" i="2"/>
  <c r="N2841" i="2" s="1"/>
  <c r="K2842" i="2"/>
  <c r="N2842" i="2" s="1"/>
  <c r="K2843" i="2"/>
  <c r="N2843" i="2" s="1"/>
  <c r="K2844" i="2"/>
  <c r="N2844" i="2" s="1"/>
  <c r="K2845" i="2"/>
  <c r="N2845" i="2" s="1"/>
  <c r="K2846" i="2"/>
  <c r="N2846" i="2" s="1"/>
  <c r="K2847" i="2"/>
  <c r="N2847" i="2" s="1"/>
  <c r="K2848" i="2"/>
  <c r="N2848" i="2" s="1"/>
  <c r="K2849" i="2"/>
  <c r="N2849" i="2" s="1"/>
  <c r="K2850" i="2"/>
  <c r="N2850" i="2" s="1"/>
  <c r="K2851" i="2"/>
  <c r="N2851" i="2" s="1"/>
  <c r="K2852" i="2"/>
  <c r="N2852" i="2" s="1"/>
  <c r="K2853" i="2"/>
  <c r="N2853" i="2" s="1"/>
  <c r="K2854" i="2"/>
  <c r="N2854" i="2" s="1"/>
  <c r="K2855" i="2"/>
  <c r="N2855" i="2" s="1"/>
  <c r="K2856" i="2"/>
  <c r="N2856" i="2" s="1"/>
  <c r="K2857" i="2"/>
  <c r="N2857" i="2" s="1"/>
  <c r="K2858" i="2"/>
  <c r="N2858" i="2" s="1"/>
  <c r="K2859" i="2"/>
  <c r="N2859" i="2" s="1"/>
  <c r="K2860" i="2"/>
  <c r="N2860" i="2" s="1"/>
  <c r="K2861" i="2"/>
  <c r="N2861" i="2" s="1"/>
  <c r="K2862" i="2"/>
  <c r="N2862" i="2" s="1"/>
  <c r="K2863" i="2"/>
  <c r="N2863" i="2" s="1"/>
  <c r="K2864" i="2"/>
  <c r="N2864" i="2" s="1"/>
  <c r="K2865" i="2"/>
  <c r="N2865" i="2" s="1"/>
  <c r="K2866" i="2"/>
  <c r="N2866" i="2" s="1"/>
  <c r="K2867" i="2"/>
  <c r="N2867" i="2" s="1"/>
  <c r="K2868" i="2"/>
  <c r="N2868" i="2" s="1"/>
  <c r="K2869" i="2"/>
  <c r="N2869" i="2" s="1"/>
  <c r="K2870" i="2"/>
  <c r="N2870" i="2" s="1"/>
  <c r="K2871" i="2"/>
  <c r="N2871" i="2" s="1"/>
  <c r="K2872" i="2"/>
  <c r="N2872" i="2" s="1"/>
  <c r="K2873" i="2"/>
  <c r="N2873" i="2" s="1"/>
  <c r="K2874" i="2"/>
  <c r="N2874" i="2" s="1"/>
  <c r="K2875" i="2"/>
  <c r="N2875" i="2" s="1"/>
  <c r="K2876" i="2"/>
  <c r="N2876" i="2" s="1"/>
  <c r="K2877" i="2"/>
  <c r="N2877" i="2" s="1"/>
  <c r="K2878" i="2"/>
  <c r="N2878" i="2" s="1"/>
  <c r="K2879" i="2"/>
  <c r="N2879" i="2" s="1"/>
  <c r="K2880" i="2"/>
  <c r="N2880" i="2" s="1"/>
  <c r="K2881" i="2"/>
  <c r="N2881" i="2" s="1"/>
  <c r="K2882" i="2"/>
  <c r="N2882" i="2" s="1"/>
  <c r="K2883" i="2"/>
  <c r="N2883" i="2" s="1"/>
  <c r="K2884" i="2"/>
  <c r="N2884" i="2" s="1"/>
  <c r="K2885" i="2"/>
  <c r="N2885" i="2" s="1"/>
  <c r="K2886" i="2"/>
  <c r="N2886" i="2" s="1"/>
  <c r="K2887" i="2"/>
  <c r="N2887" i="2" s="1"/>
  <c r="K2888" i="2"/>
  <c r="N2888" i="2" s="1"/>
  <c r="K2889" i="2"/>
  <c r="N2889" i="2" s="1"/>
  <c r="K2890" i="2"/>
  <c r="N2890" i="2" s="1"/>
  <c r="K2891" i="2"/>
  <c r="N2891" i="2" s="1"/>
  <c r="K2892" i="2"/>
  <c r="N2892" i="2" s="1"/>
  <c r="K2893" i="2"/>
  <c r="N2893" i="2" s="1"/>
  <c r="K2894" i="2"/>
  <c r="N2894" i="2" s="1"/>
  <c r="K2895" i="2"/>
  <c r="N2895" i="2" s="1"/>
  <c r="K2896" i="2"/>
  <c r="N2896" i="2" s="1"/>
  <c r="K2897" i="2"/>
  <c r="N2897" i="2" s="1"/>
  <c r="K2898" i="2"/>
  <c r="N2898" i="2" s="1"/>
  <c r="K2899" i="2"/>
  <c r="N2899" i="2" s="1"/>
  <c r="K2900" i="2"/>
  <c r="N2900" i="2" s="1"/>
  <c r="K2901" i="2"/>
  <c r="N2901" i="2" s="1"/>
  <c r="K2902" i="2"/>
  <c r="N2902" i="2" s="1"/>
  <c r="K2903" i="2"/>
  <c r="N2903" i="2" s="1"/>
  <c r="K2904" i="2"/>
  <c r="N2904" i="2" s="1"/>
  <c r="K2905" i="2"/>
  <c r="N2905" i="2" s="1"/>
  <c r="K2906" i="2"/>
  <c r="N2906" i="2" s="1"/>
  <c r="K2907" i="2"/>
  <c r="N2907" i="2" s="1"/>
  <c r="K2908" i="2"/>
  <c r="N2908" i="2" s="1"/>
  <c r="K2909" i="2"/>
  <c r="N2909" i="2" s="1"/>
  <c r="K2910" i="2"/>
  <c r="N2910" i="2" s="1"/>
  <c r="K2911" i="2"/>
  <c r="N2911" i="2" s="1"/>
  <c r="K2912" i="2"/>
  <c r="N2912" i="2" s="1"/>
  <c r="K2913" i="2"/>
  <c r="N2913" i="2" s="1"/>
  <c r="K2914" i="2"/>
  <c r="N2914" i="2" s="1"/>
  <c r="K2915" i="2"/>
  <c r="N2915" i="2" s="1"/>
  <c r="K2916" i="2"/>
  <c r="N2916" i="2" s="1"/>
  <c r="K2917" i="2"/>
  <c r="N2917" i="2" s="1"/>
  <c r="K2918" i="2"/>
  <c r="N2918" i="2" s="1"/>
  <c r="K2919" i="2"/>
  <c r="N2919" i="2" s="1"/>
  <c r="K2920" i="2"/>
  <c r="N2920" i="2" s="1"/>
  <c r="K2921" i="2"/>
  <c r="N2921" i="2" s="1"/>
  <c r="K2922" i="2"/>
  <c r="N2922" i="2" s="1"/>
  <c r="K2923" i="2"/>
  <c r="N2923" i="2" s="1"/>
  <c r="K2924" i="2"/>
  <c r="N2924" i="2" s="1"/>
  <c r="K2925" i="2"/>
  <c r="N2925" i="2" s="1"/>
  <c r="K2926" i="2"/>
  <c r="N2926" i="2" s="1"/>
  <c r="K2927" i="2"/>
  <c r="N2927" i="2" s="1"/>
  <c r="K2928" i="2"/>
  <c r="N2928" i="2" s="1"/>
  <c r="K2929" i="2"/>
  <c r="N2929" i="2" s="1"/>
  <c r="K2930" i="2"/>
  <c r="N2930" i="2" s="1"/>
  <c r="K2931" i="2"/>
  <c r="N2931" i="2" s="1"/>
  <c r="K2932" i="2"/>
  <c r="N2932" i="2" s="1"/>
  <c r="K2933" i="2"/>
  <c r="N2933" i="2" s="1"/>
  <c r="K2934" i="2"/>
  <c r="N2934" i="2" s="1"/>
  <c r="K2935" i="2"/>
  <c r="N2935" i="2" s="1"/>
  <c r="K2936" i="2"/>
  <c r="N2936" i="2" s="1"/>
  <c r="K2937" i="2"/>
  <c r="N2937" i="2" s="1"/>
  <c r="K2938" i="2"/>
  <c r="N2938" i="2" s="1"/>
  <c r="K2939" i="2"/>
  <c r="N2939" i="2" s="1"/>
  <c r="K2940" i="2"/>
  <c r="N2940" i="2" s="1"/>
  <c r="K2941" i="2"/>
  <c r="N2941" i="2" s="1"/>
  <c r="K2942" i="2"/>
  <c r="N2942" i="2" s="1"/>
  <c r="K2943" i="2"/>
  <c r="N2943" i="2" s="1"/>
  <c r="K2944" i="2"/>
  <c r="N2944" i="2" s="1"/>
  <c r="K2945" i="2"/>
  <c r="N2945" i="2" s="1"/>
  <c r="K2946" i="2"/>
  <c r="N2946" i="2" s="1"/>
  <c r="K2947" i="2"/>
  <c r="N2947" i="2" s="1"/>
  <c r="K2948" i="2"/>
  <c r="N2948" i="2" s="1"/>
  <c r="K2949" i="2"/>
  <c r="N2949" i="2" s="1"/>
  <c r="K2950" i="2"/>
  <c r="N2950" i="2" s="1"/>
  <c r="K2951" i="2"/>
  <c r="N2951" i="2" s="1"/>
  <c r="K2952" i="2"/>
  <c r="N2952" i="2" s="1"/>
  <c r="K2953" i="2"/>
  <c r="N2953" i="2" s="1"/>
  <c r="K2954" i="2"/>
  <c r="N2954" i="2" s="1"/>
  <c r="K2955" i="2"/>
  <c r="N2955" i="2" s="1"/>
  <c r="K2956" i="2"/>
  <c r="N2956" i="2" s="1"/>
  <c r="K2957" i="2"/>
  <c r="N2957" i="2" s="1"/>
  <c r="K2958" i="2"/>
  <c r="N2958" i="2" s="1"/>
  <c r="K2959" i="2"/>
  <c r="N2959" i="2" s="1"/>
  <c r="K2960" i="2"/>
  <c r="N2960" i="2" s="1"/>
  <c r="K2961" i="2"/>
  <c r="N2961" i="2" s="1"/>
  <c r="K2962" i="2"/>
  <c r="N2962" i="2" s="1"/>
  <c r="K2963" i="2"/>
  <c r="N2963" i="2" s="1"/>
  <c r="K2964" i="2"/>
  <c r="N2964" i="2" s="1"/>
  <c r="K2965" i="2"/>
  <c r="N2965" i="2" s="1"/>
  <c r="K2966" i="2"/>
  <c r="N2966" i="2" s="1"/>
  <c r="K2967" i="2"/>
  <c r="N2967" i="2" s="1"/>
  <c r="K2968" i="2"/>
  <c r="N2968" i="2" s="1"/>
  <c r="K2969" i="2"/>
  <c r="N2969" i="2" s="1"/>
  <c r="K2970" i="2"/>
  <c r="N2970" i="2" s="1"/>
  <c r="K2971" i="2"/>
  <c r="N2971" i="2" s="1"/>
  <c r="K2972" i="2"/>
  <c r="N2972" i="2" s="1"/>
  <c r="K2973" i="2"/>
  <c r="N2973" i="2" s="1"/>
  <c r="K2974" i="2"/>
  <c r="N2974" i="2" s="1"/>
  <c r="K2975" i="2"/>
  <c r="N2975" i="2" s="1"/>
  <c r="K2976" i="2"/>
  <c r="N2976" i="2" s="1"/>
  <c r="K2977" i="2"/>
  <c r="N2977" i="2" s="1"/>
  <c r="K2978" i="2"/>
  <c r="N2978" i="2" s="1"/>
  <c r="K2979" i="2"/>
  <c r="N2979" i="2" s="1"/>
  <c r="K2980" i="2"/>
  <c r="N2980" i="2" s="1"/>
  <c r="K2981" i="2"/>
  <c r="N2981" i="2" s="1"/>
  <c r="K2982" i="2"/>
  <c r="N2982" i="2" s="1"/>
  <c r="K2983" i="2"/>
  <c r="N2983" i="2" s="1"/>
  <c r="K2984" i="2"/>
  <c r="N2984" i="2" s="1"/>
  <c r="K2985" i="2"/>
  <c r="N2985" i="2" s="1"/>
  <c r="K2986" i="2"/>
  <c r="N2986" i="2" s="1"/>
  <c r="K2987" i="2"/>
  <c r="N2987" i="2" s="1"/>
  <c r="K2988" i="2"/>
  <c r="N2988" i="2" s="1"/>
  <c r="K2989" i="2"/>
  <c r="N2989" i="2" s="1"/>
  <c r="K2990" i="2"/>
  <c r="N2990" i="2" s="1"/>
  <c r="K2991" i="2"/>
  <c r="N2991" i="2" s="1"/>
  <c r="K2992" i="2"/>
  <c r="N2992" i="2" s="1"/>
  <c r="K2993" i="2"/>
  <c r="N2993" i="2" s="1"/>
  <c r="K2994" i="2"/>
  <c r="N2994" i="2" s="1"/>
  <c r="K2995" i="2"/>
  <c r="N2995" i="2" s="1"/>
  <c r="K2996" i="2"/>
  <c r="N2996" i="2" s="1"/>
  <c r="K2997" i="2"/>
  <c r="N2997" i="2" s="1"/>
  <c r="K2998" i="2"/>
  <c r="N2998" i="2" s="1"/>
  <c r="K2999" i="2"/>
  <c r="N2999" i="2" s="1"/>
  <c r="K3000" i="2"/>
  <c r="N3000" i="2" s="1"/>
  <c r="K3001" i="2"/>
  <c r="N3001" i="2" s="1"/>
  <c r="K3002" i="2"/>
  <c r="N3002" i="2" s="1"/>
  <c r="K3003" i="2"/>
  <c r="N3003" i="2" s="1"/>
  <c r="K3004" i="2"/>
  <c r="N3004" i="2" s="1"/>
  <c r="K3005" i="2"/>
  <c r="N3005" i="2" s="1"/>
  <c r="K3006" i="2"/>
  <c r="N3006" i="2" s="1"/>
  <c r="K3007" i="2"/>
  <c r="N3007" i="2" s="1"/>
  <c r="K3008" i="2"/>
  <c r="N3008" i="2" s="1"/>
  <c r="K3009" i="2"/>
  <c r="N3009" i="2" s="1"/>
  <c r="K3010" i="2"/>
  <c r="N3010" i="2" s="1"/>
  <c r="K3011" i="2"/>
  <c r="N3011" i="2" s="1"/>
  <c r="K3012" i="2"/>
  <c r="N3012" i="2" s="1"/>
  <c r="K3013" i="2"/>
  <c r="N3013" i="2" s="1"/>
  <c r="K3014" i="2"/>
  <c r="N3014" i="2" s="1"/>
  <c r="K3015" i="2"/>
  <c r="N3015" i="2" s="1"/>
  <c r="K3016" i="2"/>
  <c r="N3016" i="2" s="1"/>
  <c r="K3017" i="2"/>
  <c r="N3017" i="2" s="1"/>
  <c r="K3018" i="2"/>
  <c r="N3018" i="2" s="1"/>
  <c r="K3019" i="2"/>
  <c r="N3019" i="2" s="1"/>
  <c r="K3020" i="2"/>
  <c r="N3020" i="2" s="1"/>
  <c r="K3021" i="2"/>
  <c r="N3021" i="2" s="1"/>
  <c r="K3022" i="2"/>
  <c r="N3022" i="2" s="1"/>
  <c r="K3023" i="2"/>
  <c r="N3023" i="2" s="1"/>
  <c r="K3024" i="2"/>
  <c r="N3024" i="2" s="1"/>
  <c r="K3025" i="2"/>
  <c r="N3025" i="2" s="1"/>
  <c r="K3026" i="2"/>
  <c r="N3026" i="2" s="1"/>
  <c r="K3027" i="2"/>
  <c r="N3027" i="2" s="1"/>
  <c r="K3028" i="2"/>
  <c r="N3028" i="2" s="1"/>
  <c r="K3029" i="2"/>
  <c r="N3029" i="2" s="1"/>
  <c r="K3030" i="2"/>
  <c r="N3030" i="2" s="1"/>
  <c r="K3031" i="2"/>
  <c r="N3031" i="2" s="1"/>
  <c r="K3032" i="2"/>
  <c r="N3032" i="2" s="1"/>
  <c r="K3033" i="2"/>
  <c r="N3033" i="2" s="1"/>
  <c r="K3034" i="2"/>
  <c r="N3034" i="2" s="1"/>
  <c r="K3035" i="2"/>
  <c r="N3035" i="2" s="1"/>
  <c r="K3036" i="2"/>
  <c r="N3036" i="2" s="1"/>
  <c r="K3037" i="2"/>
  <c r="N3037" i="2" s="1"/>
  <c r="K3038" i="2"/>
  <c r="N3038" i="2" s="1"/>
  <c r="K3039" i="2"/>
  <c r="N3039" i="2" s="1"/>
  <c r="K3040" i="2"/>
  <c r="N3040" i="2" s="1"/>
  <c r="K3041" i="2"/>
  <c r="N3041" i="2" s="1"/>
  <c r="K3042" i="2"/>
  <c r="N3042" i="2" s="1"/>
  <c r="K3043" i="2"/>
  <c r="N3043" i="2" s="1"/>
  <c r="K3044" i="2"/>
  <c r="N3044" i="2" s="1"/>
  <c r="K3045" i="2"/>
  <c r="N3045" i="2" s="1"/>
  <c r="K3046" i="2"/>
  <c r="N3046" i="2" s="1"/>
  <c r="K3047" i="2"/>
  <c r="N3047" i="2" s="1"/>
  <c r="K3048" i="2"/>
  <c r="N3048" i="2" s="1"/>
  <c r="K3049" i="2"/>
  <c r="N3049" i="2" s="1"/>
  <c r="K3050" i="2"/>
  <c r="N3050" i="2" s="1"/>
  <c r="K3051" i="2"/>
  <c r="N3051" i="2" s="1"/>
  <c r="K3052" i="2"/>
  <c r="N3052" i="2" s="1"/>
  <c r="K3053" i="2"/>
  <c r="N3053" i="2" s="1"/>
  <c r="K3054" i="2"/>
  <c r="N3054" i="2" s="1"/>
  <c r="K3055" i="2"/>
  <c r="N3055" i="2" s="1"/>
  <c r="K3056" i="2"/>
  <c r="N3056" i="2" s="1"/>
  <c r="K3057" i="2"/>
  <c r="N3057" i="2" s="1"/>
  <c r="K3058" i="2"/>
  <c r="N3058" i="2" s="1"/>
  <c r="K3059" i="2"/>
  <c r="N3059" i="2" s="1"/>
  <c r="K3060" i="2"/>
  <c r="N3060" i="2" s="1"/>
  <c r="K3061" i="2"/>
  <c r="N3061" i="2" s="1"/>
  <c r="K3062" i="2"/>
  <c r="N3062" i="2" s="1"/>
  <c r="K3063" i="2"/>
  <c r="N3063" i="2" s="1"/>
  <c r="K3064" i="2"/>
  <c r="N3064" i="2" s="1"/>
  <c r="K3065" i="2"/>
  <c r="N3065" i="2" s="1"/>
  <c r="K3066" i="2"/>
  <c r="N3066" i="2" s="1"/>
  <c r="K3067" i="2"/>
  <c r="N3067" i="2" s="1"/>
  <c r="K3068" i="2"/>
  <c r="N3068" i="2" s="1"/>
  <c r="K3069" i="2"/>
  <c r="N3069" i="2" s="1"/>
  <c r="K3070" i="2"/>
  <c r="N3070" i="2" s="1"/>
  <c r="K3071" i="2"/>
  <c r="N3071" i="2" s="1"/>
  <c r="K3072" i="2"/>
  <c r="N3072" i="2" s="1"/>
  <c r="K3073" i="2"/>
  <c r="N3073" i="2" s="1"/>
  <c r="K3074" i="2"/>
  <c r="N3074" i="2" s="1"/>
  <c r="K3075" i="2"/>
  <c r="N3075" i="2" s="1"/>
  <c r="K3076" i="2"/>
  <c r="N3076" i="2" s="1"/>
  <c r="K3077" i="2"/>
  <c r="N3077" i="2" s="1"/>
  <c r="K3078" i="2"/>
  <c r="N3078" i="2" s="1"/>
  <c r="K3079" i="2"/>
  <c r="N3079" i="2" s="1"/>
  <c r="K3080" i="2"/>
  <c r="N3080" i="2" s="1"/>
  <c r="K3081" i="2"/>
  <c r="N3081" i="2" s="1"/>
  <c r="K3082" i="2"/>
  <c r="N3082" i="2" s="1"/>
  <c r="K3083" i="2"/>
  <c r="N3083" i="2" s="1"/>
  <c r="K3084" i="2"/>
  <c r="N3084" i="2" s="1"/>
  <c r="K3085" i="2"/>
  <c r="N3085" i="2" s="1"/>
  <c r="K3086" i="2"/>
  <c r="N3086" i="2" s="1"/>
  <c r="K3087" i="2"/>
  <c r="N3087" i="2" s="1"/>
  <c r="K3088" i="2"/>
  <c r="N3088" i="2" s="1"/>
  <c r="K3089" i="2"/>
  <c r="N3089" i="2" s="1"/>
  <c r="K3090" i="2"/>
  <c r="N3090" i="2" s="1"/>
  <c r="K3091" i="2"/>
  <c r="N3091" i="2" s="1"/>
  <c r="K3092" i="2"/>
  <c r="N3092" i="2" s="1"/>
  <c r="K3093" i="2"/>
  <c r="N3093" i="2" s="1"/>
  <c r="K3094" i="2"/>
  <c r="N3094" i="2" s="1"/>
  <c r="K3095" i="2"/>
  <c r="N3095" i="2" s="1"/>
  <c r="K3096" i="2"/>
  <c r="N3096" i="2" s="1"/>
  <c r="K3097" i="2"/>
  <c r="N3097" i="2" s="1"/>
  <c r="K3098" i="2"/>
  <c r="N3098" i="2" s="1"/>
  <c r="K3099" i="2"/>
  <c r="N3099" i="2" s="1"/>
  <c r="K3100" i="2"/>
  <c r="N3100" i="2" s="1"/>
  <c r="K3101" i="2"/>
  <c r="N3101" i="2" s="1"/>
  <c r="K3102" i="2"/>
  <c r="N3102" i="2" s="1"/>
  <c r="K3103" i="2"/>
  <c r="N3103" i="2" s="1"/>
  <c r="K3104" i="2"/>
  <c r="N3104" i="2" s="1"/>
  <c r="K3105" i="2"/>
  <c r="N3105" i="2" s="1"/>
  <c r="K3106" i="2"/>
  <c r="N3106" i="2" s="1"/>
  <c r="K3107" i="2"/>
  <c r="N3107" i="2" s="1"/>
  <c r="K3108" i="2"/>
  <c r="N3108" i="2" s="1"/>
  <c r="K3109" i="2"/>
  <c r="N3109" i="2" s="1"/>
  <c r="K3110" i="2"/>
  <c r="N3110" i="2" s="1"/>
  <c r="K3111" i="2"/>
  <c r="N3111" i="2" s="1"/>
  <c r="K3112" i="2"/>
  <c r="N3112" i="2" s="1"/>
  <c r="K3113" i="2"/>
  <c r="N3113" i="2" s="1"/>
  <c r="K3114" i="2"/>
  <c r="N3114" i="2" s="1"/>
  <c r="K3115" i="2"/>
  <c r="N3115" i="2" s="1"/>
  <c r="K3116" i="2"/>
  <c r="N3116" i="2" s="1"/>
  <c r="K3117" i="2"/>
  <c r="N3117" i="2" s="1"/>
  <c r="K3118" i="2"/>
  <c r="N3118" i="2" s="1"/>
  <c r="K3119" i="2"/>
  <c r="N3119" i="2" s="1"/>
  <c r="K3120" i="2"/>
  <c r="N3120" i="2" s="1"/>
  <c r="K3121" i="2"/>
  <c r="N3121" i="2" s="1"/>
  <c r="K3122" i="2"/>
  <c r="N3122" i="2" s="1"/>
  <c r="K3123" i="2"/>
  <c r="N3123" i="2" s="1"/>
  <c r="K3124" i="2"/>
  <c r="N3124" i="2" s="1"/>
  <c r="K3125" i="2"/>
  <c r="N3125" i="2" s="1"/>
  <c r="K3126" i="2"/>
  <c r="N3126" i="2" s="1"/>
  <c r="K3127" i="2"/>
  <c r="N3127" i="2" s="1"/>
  <c r="K3128" i="2"/>
  <c r="N3128" i="2" s="1"/>
  <c r="K3129" i="2"/>
  <c r="N3129" i="2" s="1"/>
  <c r="K3130" i="2"/>
  <c r="N3130" i="2" s="1"/>
  <c r="K3131" i="2"/>
  <c r="N3131" i="2" s="1"/>
  <c r="K3132" i="2"/>
  <c r="N3132" i="2" s="1"/>
  <c r="K3133" i="2"/>
  <c r="N3133" i="2" s="1"/>
  <c r="K3134" i="2"/>
  <c r="N3134" i="2" s="1"/>
  <c r="K3135" i="2"/>
  <c r="N3135" i="2" s="1"/>
  <c r="K3136" i="2"/>
  <c r="N3136" i="2" s="1"/>
  <c r="K3137" i="2"/>
  <c r="N3137" i="2" s="1"/>
  <c r="K3138" i="2"/>
  <c r="N3138" i="2" s="1"/>
  <c r="K3139" i="2"/>
  <c r="N3139" i="2" s="1"/>
  <c r="K3140" i="2"/>
  <c r="N3140" i="2" s="1"/>
  <c r="K3141" i="2"/>
  <c r="N3141" i="2" s="1"/>
  <c r="K3142" i="2"/>
  <c r="N3142" i="2" s="1"/>
  <c r="K3143" i="2"/>
  <c r="N3143" i="2" s="1"/>
  <c r="K3144" i="2"/>
  <c r="N3144" i="2" s="1"/>
  <c r="K3145" i="2"/>
  <c r="N3145" i="2" s="1"/>
  <c r="K3146" i="2"/>
  <c r="N3146" i="2" s="1"/>
  <c r="K3147" i="2"/>
  <c r="N3147" i="2" s="1"/>
  <c r="K3148" i="2"/>
  <c r="N3148" i="2" s="1"/>
  <c r="K3149" i="2"/>
  <c r="N3149" i="2" s="1"/>
  <c r="K3150" i="2"/>
  <c r="N3150" i="2" s="1"/>
  <c r="K3151" i="2"/>
  <c r="N3151" i="2" s="1"/>
  <c r="K3152" i="2"/>
  <c r="N3152" i="2" s="1"/>
  <c r="K3153" i="2"/>
  <c r="N3153" i="2" s="1"/>
  <c r="K3154" i="2"/>
  <c r="N3154" i="2" s="1"/>
  <c r="K3155" i="2"/>
  <c r="N3155" i="2" s="1"/>
  <c r="K3156" i="2"/>
  <c r="N3156" i="2" s="1"/>
  <c r="K3157" i="2"/>
  <c r="N3157" i="2" s="1"/>
  <c r="K3158" i="2"/>
  <c r="N3158" i="2" s="1"/>
  <c r="K3159" i="2"/>
  <c r="N3159" i="2" s="1"/>
  <c r="K3160" i="2"/>
  <c r="N3160" i="2" s="1"/>
  <c r="K3161" i="2"/>
  <c r="N3161" i="2" s="1"/>
  <c r="K3162" i="2"/>
  <c r="N3162" i="2" s="1"/>
  <c r="K3163" i="2"/>
  <c r="N3163" i="2" s="1"/>
  <c r="K3164" i="2"/>
  <c r="N3164" i="2" s="1"/>
  <c r="K3165" i="2"/>
  <c r="N3165" i="2" s="1"/>
  <c r="K3166" i="2"/>
  <c r="N3166" i="2" s="1"/>
  <c r="K3167" i="2"/>
  <c r="N3167" i="2" s="1"/>
  <c r="K3168" i="2"/>
  <c r="N3168" i="2" s="1"/>
  <c r="K3169" i="2"/>
  <c r="N3169" i="2" s="1"/>
  <c r="K3170" i="2"/>
  <c r="N3170" i="2" s="1"/>
  <c r="K3171" i="2"/>
  <c r="N3171" i="2" s="1"/>
  <c r="K3172" i="2"/>
  <c r="N3172" i="2" s="1"/>
  <c r="K3173" i="2"/>
  <c r="N3173" i="2" s="1"/>
  <c r="K3174" i="2"/>
  <c r="N3174" i="2" s="1"/>
  <c r="K3175" i="2"/>
  <c r="N3175" i="2" s="1"/>
  <c r="K3176" i="2"/>
  <c r="N3176" i="2" s="1"/>
  <c r="K3177" i="2"/>
  <c r="N3177" i="2" s="1"/>
  <c r="K3178" i="2"/>
  <c r="N3178" i="2" s="1"/>
  <c r="K3179" i="2"/>
  <c r="N3179" i="2" s="1"/>
  <c r="K3180" i="2"/>
  <c r="N3180" i="2" s="1"/>
  <c r="K3181" i="2"/>
  <c r="N3181" i="2" s="1"/>
  <c r="K3182" i="2"/>
  <c r="N3182" i="2" s="1"/>
  <c r="K3183" i="2"/>
  <c r="N3183" i="2" s="1"/>
  <c r="K3184" i="2"/>
  <c r="N3184" i="2" s="1"/>
  <c r="K3185" i="2"/>
  <c r="N3185" i="2" s="1"/>
  <c r="K3186" i="2"/>
  <c r="N3186" i="2" s="1"/>
  <c r="K3187" i="2"/>
  <c r="N3187" i="2" s="1"/>
  <c r="K3188" i="2"/>
  <c r="N3188" i="2" s="1"/>
  <c r="K3189" i="2"/>
  <c r="N3189" i="2" s="1"/>
  <c r="K3190" i="2"/>
  <c r="N3190" i="2" s="1"/>
  <c r="K3191" i="2"/>
  <c r="N3191" i="2" s="1"/>
  <c r="K3192" i="2"/>
  <c r="N3192" i="2" s="1"/>
  <c r="K3193" i="2"/>
  <c r="N3193" i="2" s="1"/>
  <c r="K3194" i="2"/>
  <c r="N3194" i="2" s="1"/>
  <c r="K3195" i="2"/>
  <c r="N3195" i="2" s="1"/>
  <c r="K3196" i="2"/>
  <c r="N3196" i="2" s="1"/>
  <c r="K3197" i="2"/>
  <c r="N3197" i="2" s="1"/>
  <c r="K3198" i="2"/>
  <c r="N3198" i="2" s="1"/>
  <c r="K3199" i="2"/>
  <c r="N3199" i="2" s="1"/>
  <c r="K3200" i="2"/>
  <c r="N3200" i="2" s="1"/>
  <c r="K3201" i="2"/>
  <c r="N3201" i="2" s="1"/>
  <c r="K3202" i="2"/>
  <c r="N3202" i="2" s="1"/>
  <c r="K3203" i="2"/>
  <c r="N3203" i="2" s="1"/>
  <c r="K3204" i="2"/>
  <c r="N3204" i="2" s="1"/>
  <c r="K3205" i="2"/>
  <c r="N3205" i="2" s="1"/>
  <c r="K3206" i="2"/>
  <c r="N3206" i="2" s="1"/>
  <c r="K3207" i="2"/>
  <c r="N3207" i="2" s="1"/>
  <c r="K3208" i="2"/>
  <c r="N3208" i="2" s="1"/>
  <c r="K3209" i="2"/>
  <c r="N3209" i="2" s="1"/>
  <c r="K3210" i="2"/>
  <c r="N3210" i="2" s="1"/>
  <c r="K3211" i="2"/>
  <c r="N3211" i="2" s="1"/>
  <c r="K3212" i="2"/>
  <c r="N3212" i="2" s="1"/>
  <c r="K3213" i="2"/>
  <c r="N3213" i="2" s="1"/>
  <c r="K3214" i="2"/>
  <c r="N3214" i="2" s="1"/>
  <c r="K3215" i="2"/>
  <c r="N3215" i="2" s="1"/>
  <c r="K3216" i="2"/>
  <c r="N3216" i="2" s="1"/>
  <c r="K3217" i="2"/>
  <c r="N3217" i="2" s="1"/>
  <c r="K3218" i="2"/>
  <c r="N3218" i="2" s="1"/>
  <c r="K3219" i="2"/>
  <c r="N3219" i="2" s="1"/>
  <c r="K3220" i="2"/>
  <c r="N3220" i="2" s="1"/>
  <c r="K3221" i="2"/>
  <c r="N3221" i="2" s="1"/>
  <c r="K3222" i="2"/>
  <c r="N3222" i="2" s="1"/>
  <c r="K3223" i="2"/>
  <c r="N3223" i="2" s="1"/>
  <c r="K3224" i="2"/>
  <c r="N3224" i="2" s="1"/>
  <c r="K3225" i="2"/>
  <c r="N3225" i="2" s="1"/>
  <c r="K3226" i="2"/>
  <c r="N3226" i="2" s="1"/>
  <c r="K3227" i="2"/>
  <c r="N3227" i="2" s="1"/>
  <c r="K3228" i="2"/>
  <c r="N3228" i="2" s="1"/>
  <c r="K3229" i="2"/>
  <c r="N3229" i="2" s="1"/>
  <c r="K3230" i="2"/>
  <c r="N3230" i="2" s="1"/>
  <c r="K3231" i="2"/>
  <c r="N3231" i="2" s="1"/>
  <c r="K3232" i="2"/>
  <c r="N3232" i="2" s="1"/>
  <c r="K3233" i="2"/>
  <c r="N3233" i="2" s="1"/>
  <c r="K3234" i="2"/>
  <c r="N3234" i="2" s="1"/>
  <c r="K3235" i="2"/>
  <c r="N3235" i="2" s="1"/>
  <c r="K3236" i="2"/>
  <c r="N3236" i="2" s="1"/>
  <c r="K3237" i="2"/>
  <c r="N3237" i="2" s="1"/>
  <c r="K3238" i="2"/>
  <c r="N3238" i="2" s="1"/>
  <c r="K3239" i="2"/>
  <c r="N3239" i="2" s="1"/>
  <c r="K3240" i="2"/>
  <c r="N3240" i="2" s="1"/>
  <c r="K3241" i="2"/>
  <c r="N3241" i="2" s="1"/>
  <c r="K3242" i="2"/>
  <c r="N3242" i="2" s="1"/>
  <c r="K3243" i="2"/>
  <c r="N3243" i="2" s="1"/>
  <c r="K3244" i="2"/>
  <c r="N3244" i="2" s="1"/>
  <c r="K3245" i="2"/>
  <c r="N3245" i="2" s="1"/>
  <c r="K3246" i="2"/>
  <c r="N3246" i="2" s="1"/>
  <c r="K3247" i="2"/>
  <c r="N3247" i="2" s="1"/>
  <c r="K3248" i="2"/>
  <c r="N3248" i="2" s="1"/>
  <c r="K3249" i="2"/>
  <c r="N3249" i="2" s="1"/>
  <c r="K3250" i="2"/>
  <c r="N3250" i="2" s="1"/>
  <c r="K3251" i="2"/>
  <c r="N3251" i="2" s="1"/>
  <c r="K3252" i="2"/>
  <c r="N3252" i="2" s="1"/>
  <c r="K3253" i="2"/>
  <c r="N3253" i="2" s="1"/>
  <c r="K3254" i="2"/>
  <c r="N3254" i="2" s="1"/>
  <c r="K3255" i="2"/>
  <c r="N3255" i="2" s="1"/>
  <c r="K3256" i="2"/>
  <c r="N3256" i="2" s="1"/>
  <c r="K3257" i="2"/>
  <c r="N3257" i="2" s="1"/>
  <c r="K3258" i="2"/>
  <c r="N3258" i="2" s="1"/>
  <c r="K3259" i="2"/>
  <c r="N3259" i="2" s="1"/>
  <c r="K3260" i="2"/>
  <c r="N3260" i="2" s="1"/>
  <c r="K3261" i="2"/>
  <c r="N3261" i="2" s="1"/>
  <c r="K3262" i="2"/>
  <c r="N3262" i="2" s="1"/>
  <c r="K3263" i="2"/>
  <c r="N3263" i="2" s="1"/>
  <c r="K3264" i="2"/>
  <c r="N3264" i="2" s="1"/>
  <c r="K3265" i="2"/>
  <c r="N3265" i="2" s="1"/>
  <c r="K3266" i="2"/>
  <c r="N3266" i="2" s="1"/>
  <c r="K3267" i="2"/>
  <c r="N3267" i="2" s="1"/>
  <c r="K3268" i="2"/>
  <c r="N3268" i="2" s="1"/>
  <c r="K3269" i="2"/>
  <c r="N3269" i="2" s="1"/>
  <c r="K3270" i="2"/>
  <c r="N3270" i="2" s="1"/>
  <c r="K3271" i="2"/>
  <c r="N3271" i="2" s="1"/>
  <c r="K3272" i="2"/>
  <c r="N3272" i="2" s="1"/>
  <c r="K3273" i="2"/>
  <c r="N3273" i="2" s="1"/>
  <c r="K3274" i="2"/>
  <c r="N3274" i="2" s="1"/>
  <c r="K3275" i="2"/>
  <c r="N3275" i="2" s="1"/>
  <c r="K3276" i="2"/>
  <c r="N3276" i="2" s="1"/>
  <c r="K3277" i="2"/>
  <c r="N3277" i="2" s="1"/>
  <c r="K3278" i="2"/>
  <c r="N3278" i="2" s="1"/>
  <c r="K3279" i="2"/>
  <c r="N3279" i="2" s="1"/>
  <c r="K3280" i="2"/>
  <c r="N3280" i="2" s="1"/>
  <c r="K3281" i="2"/>
  <c r="N3281" i="2" s="1"/>
  <c r="K3282" i="2"/>
  <c r="N3282" i="2" s="1"/>
  <c r="K3283" i="2"/>
  <c r="N3283" i="2" s="1"/>
  <c r="K3284" i="2"/>
  <c r="N3284" i="2" s="1"/>
  <c r="K3285" i="2"/>
  <c r="N3285" i="2" s="1"/>
  <c r="K3286" i="2"/>
  <c r="N3286" i="2" s="1"/>
  <c r="K3287" i="2"/>
  <c r="N3287" i="2" s="1"/>
  <c r="K3288" i="2"/>
  <c r="N3288" i="2" s="1"/>
  <c r="K3289" i="2"/>
  <c r="N3289" i="2" s="1"/>
  <c r="K3290" i="2"/>
  <c r="N3290" i="2" s="1"/>
  <c r="K3291" i="2"/>
  <c r="N3291" i="2" s="1"/>
  <c r="K3292" i="2"/>
  <c r="N3292" i="2" s="1"/>
  <c r="K3293" i="2"/>
  <c r="N3293" i="2" s="1"/>
  <c r="K3294" i="2"/>
  <c r="N3294" i="2" s="1"/>
  <c r="K3295" i="2"/>
  <c r="N3295" i="2" s="1"/>
  <c r="K3296" i="2"/>
  <c r="N3296" i="2" s="1"/>
  <c r="K3297" i="2"/>
  <c r="N3297" i="2" s="1"/>
  <c r="K3298" i="2"/>
  <c r="N3298" i="2" s="1"/>
  <c r="K3299" i="2"/>
  <c r="N3299" i="2" s="1"/>
  <c r="K3300" i="2"/>
  <c r="N3300" i="2" s="1"/>
  <c r="K3301" i="2"/>
  <c r="N3301" i="2" s="1"/>
  <c r="K3302" i="2"/>
  <c r="N3302" i="2" s="1"/>
  <c r="K3303" i="2"/>
  <c r="N3303" i="2" s="1"/>
  <c r="K3304" i="2"/>
  <c r="N3304" i="2" s="1"/>
  <c r="K3305" i="2"/>
  <c r="N3305" i="2" s="1"/>
  <c r="K3306" i="2"/>
  <c r="N3306" i="2" s="1"/>
  <c r="K3307" i="2"/>
  <c r="N3307" i="2" s="1"/>
  <c r="K3308" i="2"/>
  <c r="N3308" i="2" s="1"/>
  <c r="K3309" i="2"/>
  <c r="N3309" i="2" s="1"/>
  <c r="K3310" i="2"/>
  <c r="N3310" i="2" s="1"/>
  <c r="K3311" i="2"/>
  <c r="N3311" i="2" s="1"/>
  <c r="K3312" i="2"/>
  <c r="N3312" i="2" s="1"/>
  <c r="K3313" i="2"/>
  <c r="N3313" i="2" s="1"/>
  <c r="K3314" i="2"/>
  <c r="N3314" i="2" s="1"/>
  <c r="K3315" i="2"/>
  <c r="N3315" i="2" s="1"/>
  <c r="K3316" i="2"/>
  <c r="N3316" i="2" s="1"/>
  <c r="K3317" i="2"/>
  <c r="N3317" i="2" s="1"/>
  <c r="K3318" i="2"/>
  <c r="N3318" i="2" s="1"/>
  <c r="K3319" i="2"/>
  <c r="N3319" i="2" s="1"/>
  <c r="K3320" i="2"/>
  <c r="N3320" i="2" s="1"/>
  <c r="K3321" i="2"/>
  <c r="N3321" i="2" s="1"/>
  <c r="K3322" i="2"/>
  <c r="N3322" i="2" s="1"/>
  <c r="K3323" i="2"/>
  <c r="N3323" i="2" s="1"/>
  <c r="K3324" i="2"/>
  <c r="N3324" i="2" s="1"/>
  <c r="K3325" i="2"/>
  <c r="N3325" i="2" s="1"/>
  <c r="K3326" i="2"/>
  <c r="N3326" i="2" s="1"/>
  <c r="K3327" i="2"/>
  <c r="N3327" i="2" s="1"/>
  <c r="K3328" i="2"/>
  <c r="N3328" i="2" s="1"/>
  <c r="K3329" i="2"/>
  <c r="N3329" i="2" s="1"/>
  <c r="K3330" i="2"/>
  <c r="N3330" i="2" s="1"/>
  <c r="K3331" i="2"/>
  <c r="N3331" i="2" s="1"/>
  <c r="K3332" i="2"/>
  <c r="N3332" i="2" s="1"/>
  <c r="K3333" i="2"/>
  <c r="N3333" i="2" s="1"/>
  <c r="K3334" i="2"/>
  <c r="N3334" i="2" s="1"/>
  <c r="K3335" i="2"/>
  <c r="N3335" i="2" s="1"/>
  <c r="K3336" i="2"/>
  <c r="N3336" i="2" s="1"/>
  <c r="K3337" i="2"/>
  <c r="N3337" i="2" s="1"/>
  <c r="K3338" i="2"/>
  <c r="N3338" i="2" s="1"/>
  <c r="K3339" i="2"/>
  <c r="N3339" i="2" s="1"/>
  <c r="K3340" i="2"/>
  <c r="N3340" i="2" s="1"/>
  <c r="K3341" i="2"/>
  <c r="N3341" i="2" s="1"/>
  <c r="K3342" i="2"/>
  <c r="N3342" i="2" s="1"/>
  <c r="K3343" i="2"/>
  <c r="N3343" i="2" s="1"/>
  <c r="K3344" i="2"/>
  <c r="N3344" i="2" s="1"/>
  <c r="K3345" i="2"/>
  <c r="N3345" i="2" s="1"/>
  <c r="K3346" i="2"/>
  <c r="N3346" i="2" s="1"/>
  <c r="K3347" i="2"/>
  <c r="N3347" i="2" s="1"/>
  <c r="K3348" i="2"/>
  <c r="N3348" i="2" s="1"/>
  <c r="K3349" i="2"/>
  <c r="N3349" i="2" s="1"/>
  <c r="K3350" i="2"/>
  <c r="N3350" i="2" s="1"/>
  <c r="K3351" i="2"/>
  <c r="N3351" i="2" s="1"/>
  <c r="K3352" i="2"/>
  <c r="N3352" i="2" s="1"/>
  <c r="K3353" i="2"/>
  <c r="N3353" i="2" s="1"/>
  <c r="K3354" i="2"/>
  <c r="N3354" i="2" s="1"/>
  <c r="K3355" i="2"/>
  <c r="N3355" i="2" s="1"/>
  <c r="K3356" i="2"/>
  <c r="N3356" i="2" s="1"/>
  <c r="K3357" i="2"/>
  <c r="N3357" i="2" s="1"/>
  <c r="K3358" i="2"/>
  <c r="N3358" i="2" s="1"/>
  <c r="K3359" i="2"/>
  <c r="N3359" i="2" s="1"/>
  <c r="K3360" i="2"/>
  <c r="N3360" i="2" s="1"/>
  <c r="K3361" i="2"/>
  <c r="N3361" i="2" s="1"/>
  <c r="K3362" i="2"/>
  <c r="N3362" i="2" s="1"/>
  <c r="K3363" i="2"/>
  <c r="N3363" i="2" s="1"/>
  <c r="K3364" i="2"/>
  <c r="N3364" i="2" s="1"/>
  <c r="K3365" i="2"/>
  <c r="N3365" i="2" s="1"/>
  <c r="K3366" i="2"/>
  <c r="N3366" i="2" s="1"/>
  <c r="K3367" i="2"/>
  <c r="N3367" i="2" s="1"/>
  <c r="K3368" i="2"/>
  <c r="N3368" i="2" s="1"/>
  <c r="K3369" i="2"/>
  <c r="N3369" i="2" s="1"/>
  <c r="K3370" i="2"/>
  <c r="N3370" i="2" s="1"/>
  <c r="K3371" i="2"/>
  <c r="N3371" i="2" s="1"/>
  <c r="K3372" i="2"/>
  <c r="N3372" i="2" s="1"/>
  <c r="K3373" i="2"/>
  <c r="N3373" i="2" s="1"/>
  <c r="K3374" i="2"/>
  <c r="N3374" i="2" s="1"/>
  <c r="K3375" i="2"/>
  <c r="N3375" i="2" s="1"/>
  <c r="K3376" i="2"/>
  <c r="N3376" i="2" s="1"/>
  <c r="K3377" i="2"/>
  <c r="N3377" i="2" s="1"/>
  <c r="K3378" i="2"/>
  <c r="N3378" i="2" s="1"/>
  <c r="K3379" i="2"/>
  <c r="N3379" i="2" s="1"/>
  <c r="K3380" i="2"/>
  <c r="N3380" i="2" s="1"/>
  <c r="K3381" i="2"/>
  <c r="N3381" i="2" s="1"/>
  <c r="K3382" i="2"/>
  <c r="N3382" i="2" s="1"/>
  <c r="K3383" i="2"/>
  <c r="N3383" i="2" s="1"/>
  <c r="K3384" i="2"/>
  <c r="N3384" i="2" s="1"/>
  <c r="K3385" i="2"/>
  <c r="N3385" i="2" s="1"/>
  <c r="K3386" i="2"/>
  <c r="N3386" i="2" s="1"/>
  <c r="K3387" i="2"/>
  <c r="N3387" i="2" s="1"/>
  <c r="K3388" i="2"/>
  <c r="N3388" i="2" s="1"/>
  <c r="K3389" i="2"/>
  <c r="N3389" i="2" s="1"/>
  <c r="K3390" i="2"/>
  <c r="N3390" i="2" s="1"/>
  <c r="K3391" i="2"/>
  <c r="N3391" i="2" s="1"/>
  <c r="K3392" i="2"/>
  <c r="N3392" i="2" s="1"/>
  <c r="K3393" i="2"/>
  <c r="N3393" i="2" s="1"/>
  <c r="K3394" i="2"/>
  <c r="N3394" i="2" s="1"/>
  <c r="K3395" i="2"/>
  <c r="N3395" i="2" s="1"/>
  <c r="K3396" i="2"/>
  <c r="N3396" i="2" s="1"/>
  <c r="K3397" i="2"/>
  <c r="N3397" i="2" s="1"/>
  <c r="K3398" i="2"/>
  <c r="N3398" i="2" s="1"/>
  <c r="K3399" i="2"/>
  <c r="N3399" i="2" s="1"/>
  <c r="K3400" i="2"/>
  <c r="N3400" i="2" s="1"/>
  <c r="K3401" i="2"/>
  <c r="N3401" i="2" s="1"/>
  <c r="K3402" i="2"/>
  <c r="N3402" i="2" s="1"/>
  <c r="K3403" i="2"/>
  <c r="N3403" i="2" s="1"/>
  <c r="K3404" i="2"/>
  <c r="N3404" i="2" s="1"/>
  <c r="K3405" i="2"/>
  <c r="N3405" i="2" s="1"/>
  <c r="K3406" i="2"/>
  <c r="N3406" i="2" s="1"/>
  <c r="K3407" i="2"/>
  <c r="N3407" i="2" s="1"/>
  <c r="K3408" i="2"/>
  <c r="N3408" i="2" s="1"/>
  <c r="K3409" i="2"/>
  <c r="N3409" i="2" s="1"/>
  <c r="K3410" i="2"/>
  <c r="N3410" i="2" s="1"/>
  <c r="K3411" i="2"/>
  <c r="N3411" i="2" s="1"/>
  <c r="K3412" i="2"/>
  <c r="N3412" i="2" s="1"/>
  <c r="K3413" i="2"/>
  <c r="N3413" i="2" s="1"/>
  <c r="K3414" i="2"/>
  <c r="N3414" i="2" s="1"/>
  <c r="K3415" i="2"/>
  <c r="N3415" i="2" s="1"/>
  <c r="K3416" i="2"/>
  <c r="N3416" i="2" s="1"/>
  <c r="K3417" i="2"/>
  <c r="N3417" i="2" s="1"/>
  <c r="K3418" i="2"/>
  <c r="N3418" i="2" s="1"/>
  <c r="K3419" i="2"/>
  <c r="N3419" i="2" s="1"/>
  <c r="K3420" i="2"/>
  <c r="N3420" i="2" s="1"/>
  <c r="K3421" i="2"/>
  <c r="N3421" i="2" s="1"/>
  <c r="K3422" i="2"/>
  <c r="N3422" i="2" s="1"/>
  <c r="K3423" i="2"/>
  <c r="N3423" i="2" s="1"/>
  <c r="K3424" i="2"/>
  <c r="N3424" i="2" s="1"/>
  <c r="K3425" i="2"/>
  <c r="N3425" i="2" s="1"/>
  <c r="K3426" i="2"/>
  <c r="N3426" i="2" s="1"/>
  <c r="K3427" i="2"/>
  <c r="N3427" i="2" s="1"/>
  <c r="K3428" i="2"/>
  <c r="N3428" i="2" s="1"/>
  <c r="K3429" i="2"/>
  <c r="N3429" i="2" s="1"/>
  <c r="K3430" i="2"/>
  <c r="N3430" i="2" s="1"/>
  <c r="K3431" i="2"/>
  <c r="N3431" i="2" s="1"/>
  <c r="K3432" i="2"/>
  <c r="N3432" i="2" s="1"/>
  <c r="K3433" i="2"/>
  <c r="N3433" i="2" s="1"/>
  <c r="K3434" i="2"/>
  <c r="N3434" i="2" s="1"/>
  <c r="K3435" i="2"/>
  <c r="N3435" i="2" s="1"/>
  <c r="K3436" i="2"/>
  <c r="N3436" i="2" s="1"/>
  <c r="K3437" i="2"/>
  <c r="N3437" i="2" s="1"/>
  <c r="K3438" i="2"/>
  <c r="N3438" i="2" s="1"/>
  <c r="K3439" i="2"/>
  <c r="N3439" i="2" s="1"/>
  <c r="K3440" i="2"/>
  <c r="N3440" i="2" s="1"/>
  <c r="K3441" i="2"/>
  <c r="N3441" i="2" s="1"/>
  <c r="K3442" i="2"/>
  <c r="N3442" i="2" s="1"/>
  <c r="K3443" i="2"/>
  <c r="N3443" i="2" s="1"/>
  <c r="K3444" i="2"/>
  <c r="N3444" i="2" s="1"/>
  <c r="K3445" i="2"/>
  <c r="N3445" i="2" s="1"/>
  <c r="K3446" i="2"/>
  <c r="N3446" i="2" s="1"/>
  <c r="K3447" i="2"/>
  <c r="N3447" i="2" s="1"/>
  <c r="K3448" i="2"/>
  <c r="N3448" i="2" s="1"/>
  <c r="K3449" i="2"/>
  <c r="N3449" i="2" s="1"/>
  <c r="K3450" i="2"/>
  <c r="N3450" i="2" s="1"/>
  <c r="K3451" i="2"/>
  <c r="N3451" i="2" s="1"/>
  <c r="K3452" i="2"/>
  <c r="N3452" i="2" s="1"/>
  <c r="K3453" i="2"/>
  <c r="N3453" i="2" s="1"/>
  <c r="K3454" i="2"/>
  <c r="N3454" i="2" s="1"/>
  <c r="K3455" i="2"/>
  <c r="N3455" i="2" s="1"/>
  <c r="K3456" i="2"/>
  <c r="N3456" i="2" s="1"/>
  <c r="K3457" i="2"/>
  <c r="N3457" i="2" s="1"/>
  <c r="K3458" i="2"/>
  <c r="N3458" i="2" s="1"/>
  <c r="K3459" i="2"/>
  <c r="N3459" i="2" s="1"/>
  <c r="K3460" i="2"/>
  <c r="N3460" i="2" s="1"/>
  <c r="K3461" i="2"/>
  <c r="N3461" i="2" s="1"/>
  <c r="K3462" i="2"/>
  <c r="N3462" i="2" s="1"/>
  <c r="K3463" i="2"/>
  <c r="N3463" i="2" s="1"/>
  <c r="K3464" i="2"/>
  <c r="N3464" i="2" s="1"/>
  <c r="K3465" i="2"/>
  <c r="N3465" i="2" s="1"/>
  <c r="K3466" i="2"/>
  <c r="N3466" i="2" s="1"/>
  <c r="K3467" i="2"/>
  <c r="N3467" i="2" s="1"/>
  <c r="K3468" i="2"/>
  <c r="N3468" i="2" s="1"/>
  <c r="K3469" i="2"/>
  <c r="N3469" i="2" s="1"/>
  <c r="K3470" i="2"/>
  <c r="N3470" i="2" s="1"/>
  <c r="K3471" i="2"/>
  <c r="N3471" i="2" s="1"/>
  <c r="K3472" i="2"/>
  <c r="N3472" i="2" s="1"/>
  <c r="K3473" i="2"/>
  <c r="N3473" i="2" s="1"/>
  <c r="K3474" i="2"/>
  <c r="N3474" i="2" s="1"/>
  <c r="K3475" i="2"/>
  <c r="N3475" i="2" s="1"/>
  <c r="K3476" i="2"/>
  <c r="N3476" i="2" s="1"/>
  <c r="K3477" i="2"/>
  <c r="N3477" i="2" s="1"/>
  <c r="K3478" i="2"/>
  <c r="N3478" i="2" s="1"/>
  <c r="K3479" i="2"/>
  <c r="N3479" i="2" s="1"/>
  <c r="K3480" i="2"/>
  <c r="N3480" i="2" s="1"/>
  <c r="K3481" i="2"/>
  <c r="N3481" i="2" s="1"/>
  <c r="K3482" i="2"/>
  <c r="N3482" i="2" s="1"/>
  <c r="K3483" i="2"/>
  <c r="N3483" i="2" s="1"/>
  <c r="K3484" i="2"/>
  <c r="N3484" i="2" s="1"/>
  <c r="K3485" i="2"/>
  <c r="N3485" i="2" s="1"/>
  <c r="K3486" i="2"/>
  <c r="N3486" i="2" s="1"/>
  <c r="K3487" i="2"/>
  <c r="N3487" i="2" s="1"/>
  <c r="K3488" i="2"/>
  <c r="N3488" i="2" s="1"/>
  <c r="K3489" i="2"/>
  <c r="N3489" i="2" s="1"/>
  <c r="K3490" i="2"/>
  <c r="N3490" i="2" s="1"/>
  <c r="K3491" i="2"/>
  <c r="N3491" i="2" s="1"/>
  <c r="K3492" i="2"/>
  <c r="N3492" i="2" s="1"/>
  <c r="K3493" i="2"/>
  <c r="N3493" i="2" s="1"/>
  <c r="K3494" i="2"/>
  <c r="N3494" i="2" s="1"/>
  <c r="K3495" i="2"/>
  <c r="N3495" i="2" s="1"/>
  <c r="K3496" i="2"/>
  <c r="N3496" i="2" s="1"/>
  <c r="K3497" i="2"/>
  <c r="N3497" i="2" s="1"/>
  <c r="K3498" i="2"/>
  <c r="N3498" i="2" s="1"/>
  <c r="K3499" i="2"/>
  <c r="N3499" i="2" s="1"/>
  <c r="K3500" i="2"/>
  <c r="N3500" i="2" s="1"/>
  <c r="K3501" i="2"/>
  <c r="N3501" i="2" s="1"/>
  <c r="K3502" i="2"/>
  <c r="N3502" i="2" s="1"/>
  <c r="K3503" i="2"/>
  <c r="N3503" i="2" s="1"/>
  <c r="K3504" i="2"/>
  <c r="N3504" i="2" s="1"/>
  <c r="K3505" i="2"/>
  <c r="N3505" i="2" s="1"/>
  <c r="K3506" i="2"/>
  <c r="N3506" i="2" s="1"/>
  <c r="K3507" i="2"/>
  <c r="N3507" i="2" s="1"/>
  <c r="K3508" i="2"/>
  <c r="N3508" i="2" s="1"/>
  <c r="K3509" i="2"/>
  <c r="N3509" i="2" s="1"/>
  <c r="K3510" i="2"/>
  <c r="N3510" i="2" s="1"/>
  <c r="K3511" i="2"/>
  <c r="N3511" i="2" s="1"/>
  <c r="K3512" i="2"/>
  <c r="N3512" i="2" s="1"/>
  <c r="K3513" i="2"/>
  <c r="N3513" i="2" s="1"/>
  <c r="K3514" i="2"/>
  <c r="N3514" i="2" s="1"/>
  <c r="K3515" i="2"/>
  <c r="N3515" i="2" s="1"/>
  <c r="K3516" i="2"/>
  <c r="N3516" i="2" s="1"/>
  <c r="K3517" i="2"/>
  <c r="N3517" i="2" s="1"/>
  <c r="K3518" i="2"/>
  <c r="N3518" i="2" s="1"/>
  <c r="K3519" i="2"/>
  <c r="N3519" i="2" s="1"/>
  <c r="K3520" i="2"/>
  <c r="N3520" i="2" s="1"/>
  <c r="K3521" i="2"/>
  <c r="N3521" i="2" s="1"/>
  <c r="K3522" i="2"/>
  <c r="N3522" i="2" s="1"/>
  <c r="K3523" i="2"/>
  <c r="N3523" i="2" s="1"/>
  <c r="K3524" i="2"/>
  <c r="N3524" i="2" s="1"/>
  <c r="K3525" i="2"/>
  <c r="N3525" i="2" s="1"/>
  <c r="K3526" i="2"/>
  <c r="N3526" i="2" s="1"/>
  <c r="K3527" i="2"/>
  <c r="N3527" i="2" s="1"/>
  <c r="K3528" i="2"/>
  <c r="N3528" i="2" s="1"/>
  <c r="K3529" i="2"/>
  <c r="N3529" i="2" s="1"/>
  <c r="K3530" i="2"/>
  <c r="N3530" i="2" s="1"/>
  <c r="K3531" i="2"/>
  <c r="N3531" i="2" s="1"/>
  <c r="K3532" i="2"/>
  <c r="N3532" i="2" s="1"/>
  <c r="K3533" i="2"/>
  <c r="N3533" i="2" s="1"/>
  <c r="K3534" i="2"/>
  <c r="N3534" i="2" s="1"/>
  <c r="K3535" i="2"/>
  <c r="N3535" i="2" s="1"/>
  <c r="K3536" i="2"/>
  <c r="N3536" i="2" s="1"/>
  <c r="K3537" i="2"/>
  <c r="N3537" i="2" s="1"/>
  <c r="K3538" i="2"/>
  <c r="N3538" i="2" s="1"/>
  <c r="K3539" i="2"/>
  <c r="N3539" i="2" s="1"/>
  <c r="K3540" i="2"/>
  <c r="N3540" i="2" s="1"/>
  <c r="K3541" i="2"/>
  <c r="N3541" i="2" s="1"/>
  <c r="K3542" i="2"/>
  <c r="N3542" i="2" s="1"/>
  <c r="K3543" i="2"/>
  <c r="N3543" i="2" s="1"/>
  <c r="K3544" i="2"/>
  <c r="N3544" i="2" s="1"/>
  <c r="K3545" i="2"/>
  <c r="N3545" i="2" s="1"/>
  <c r="K3546" i="2"/>
  <c r="N3546" i="2" s="1"/>
  <c r="K3547" i="2"/>
  <c r="N3547" i="2" s="1"/>
  <c r="K3548" i="2"/>
  <c r="N3548" i="2" s="1"/>
  <c r="K3549" i="2"/>
  <c r="N3549" i="2" s="1"/>
  <c r="K3550" i="2"/>
  <c r="N3550" i="2" s="1"/>
  <c r="K3551" i="2"/>
  <c r="N3551" i="2" s="1"/>
  <c r="K3552" i="2"/>
  <c r="N3552" i="2" s="1"/>
  <c r="K3553" i="2"/>
  <c r="N3553" i="2" s="1"/>
  <c r="K3554" i="2"/>
  <c r="N3554" i="2" s="1"/>
  <c r="K3555" i="2"/>
  <c r="N3555" i="2" s="1"/>
  <c r="K3556" i="2"/>
  <c r="N3556" i="2" s="1"/>
  <c r="K3557" i="2"/>
  <c r="N3557" i="2" s="1"/>
  <c r="K3558" i="2"/>
  <c r="N3558" i="2" s="1"/>
  <c r="K3559" i="2"/>
  <c r="N3559" i="2" s="1"/>
  <c r="K3560" i="2"/>
  <c r="N3560" i="2" s="1"/>
  <c r="K3561" i="2"/>
  <c r="N3561" i="2" s="1"/>
  <c r="K3562" i="2"/>
  <c r="N3562" i="2" s="1"/>
  <c r="K3563" i="2"/>
  <c r="N3563" i="2" s="1"/>
  <c r="K3564" i="2"/>
  <c r="N3564" i="2" s="1"/>
  <c r="K3565" i="2"/>
  <c r="N3565" i="2" s="1"/>
  <c r="K3566" i="2"/>
  <c r="N3566" i="2" s="1"/>
  <c r="K3567" i="2"/>
  <c r="N3567" i="2" s="1"/>
  <c r="K3568" i="2"/>
  <c r="N3568" i="2" s="1"/>
  <c r="K3569" i="2"/>
  <c r="N3569" i="2" s="1"/>
  <c r="K3570" i="2"/>
  <c r="N3570" i="2" s="1"/>
  <c r="K3571" i="2"/>
  <c r="N3571" i="2" s="1"/>
  <c r="K3572" i="2"/>
  <c r="N3572" i="2" s="1"/>
  <c r="K3573" i="2"/>
  <c r="N3573" i="2" s="1"/>
  <c r="K3574" i="2"/>
  <c r="N3574" i="2" s="1"/>
  <c r="K3575" i="2"/>
  <c r="N3575" i="2" s="1"/>
  <c r="K3576" i="2"/>
  <c r="N3576" i="2" s="1"/>
  <c r="K3577" i="2"/>
  <c r="N3577" i="2" s="1"/>
  <c r="K3578" i="2"/>
  <c r="N3578" i="2" s="1"/>
  <c r="K3579" i="2"/>
  <c r="N3579" i="2" s="1"/>
  <c r="K3580" i="2"/>
  <c r="N3580" i="2" s="1"/>
  <c r="K3581" i="2"/>
  <c r="N3581" i="2" s="1"/>
  <c r="K3582" i="2"/>
  <c r="N3582" i="2" s="1"/>
  <c r="K3583" i="2"/>
  <c r="N3583" i="2" s="1"/>
  <c r="K3584" i="2"/>
  <c r="N3584" i="2" s="1"/>
  <c r="K3585" i="2"/>
  <c r="N3585" i="2" s="1"/>
  <c r="K3586" i="2"/>
  <c r="N3586" i="2" s="1"/>
  <c r="K3587" i="2"/>
  <c r="N3587" i="2" s="1"/>
  <c r="K3588" i="2"/>
  <c r="N3588" i="2" s="1"/>
  <c r="K3589" i="2"/>
  <c r="N3589" i="2" s="1"/>
  <c r="K3590" i="2"/>
  <c r="N3590" i="2" s="1"/>
  <c r="K3591" i="2"/>
  <c r="N3591" i="2" s="1"/>
  <c r="K3592" i="2"/>
  <c r="N3592" i="2" s="1"/>
  <c r="K3593" i="2"/>
  <c r="N3593" i="2" s="1"/>
  <c r="K3594" i="2"/>
  <c r="N3594" i="2" s="1"/>
  <c r="K3595" i="2"/>
  <c r="N3595" i="2" s="1"/>
  <c r="K3596" i="2"/>
  <c r="N3596" i="2" s="1"/>
  <c r="K3597" i="2"/>
  <c r="N3597" i="2" s="1"/>
  <c r="K3598" i="2"/>
  <c r="N3598" i="2" s="1"/>
  <c r="K3599" i="2"/>
  <c r="N3599" i="2" s="1"/>
  <c r="K3600" i="2"/>
  <c r="N3600" i="2" s="1"/>
  <c r="K3601" i="2"/>
  <c r="N3601" i="2" s="1"/>
  <c r="K3602" i="2"/>
  <c r="N3602" i="2" s="1"/>
  <c r="K3603" i="2"/>
  <c r="N3603" i="2" s="1"/>
  <c r="K3604" i="2"/>
  <c r="N3604" i="2" s="1"/>
  <c r="K3605" i="2"/>
  <c r="N3605" i="2" s="1"/>
  <c r="K3606" i="2"/>
  <c r="N3606" i="2" s="1"/>
  <c r="K3607" i="2"/>
  <c r="N3607" i="2" s="1"/>
  <c r="K3608" i="2"/>
  <c r="N3608" i="2" s="1"/>
  <c r="K3609" i="2"/>
  <c r="N3609" i="2" s="1"/>
  <c r="K3610" i="2"/>
  <c r="N3610" i="2" s="1"/>
  <c r="K3611" i="2"/>
  <c r="N3611" i="2" s="1"/>
  <c r="K3612" i="2"/>
  <c r="N3612" i="2" s="1"/>
  <c r="K3613" i="2"/>
  <c r="N3613" i="2" s="1"/>
  <c r="K3614" i="2"/>
  <c r="N3614" i="2" s="1"/>
  <c r="K3615" i="2"/>
  <c r="N3615" i="2" s="1"/>
  <c r="K3616" i="2"/>
  <c r="N3616" i="2" s="1"/>
  <c r="K3617" i="2"/>
  <c r="N3617" i="2" s="1"/>
  <c r="K3618" i="2"/>
  <c r="N3618" i="2" s="1"/>
  <c r="K3619" i="2"/>
  <c r="N3619" i="2" s="1"/>
  <c r="K3620" i="2"/>
  <c r="N3620" i="2" s="1"/>
  <c r="K3621" i="2"/>
  <c r="N3621" i="2" s="1"/>
  <c r="K3622" i="2"/>
  <c r="N3622" i="2" s="1"/>
  <c r="K3623" i="2"/>
  <c r="N3623" i="2" s="1"/>
  <c r="K3624" i="2"/>
  <c r="N3624" i="2" s="1"/>
  <c r="K3625" i="2"/>
  <c r="N3625" i="2" s="1"/>
  <c r="K3626" i="2"/>
  <c r="N3626" i="2" s="1"/>
  <c r="K3627" i="2"/>
  <c r="N3627" i="2" s="1"/>
  <c r="K3628" i="2"/>
  <c r="N3628" i="2" s="1"/>
  <c r="K3629" i="2"/>
  <c r="N3629" i="2" s="1"/>
  <c r="K3630" i="2"/>
  <c r="N3630" i="2" s="1"/>
  <c r="K3631" i="2"/>
  <c r="N3631" i="2" s="1"/>
  <c r="K3632" i="2"/>
  <c r="N3632" i="2" s="1"/>
  <c r="K3633" i="2"/>
  <c r="N3633" i="2" s="1"/>
  <c r="K3634" i="2"/>
  <c r="N3634" i="2" s="1"/>
  <c r="K3635" i="2"/>
  <c r="N3635" i="2" s="1"/>
  <c r="K3636" i="2"/>
  <c r="N3636" i="2" s="1"/>
  <c r="K3637" i="2"/>
  <c r="N3637" i="2" s="1"/>
  <c r="K3638" i="2"/>
  <c r="N3638" i="2" s="1"/>
  <c r="K3639" i="2"/>
  <c r="N3639" i="2" s="1"/>
  <c r="K3640" i="2"/>
  <c r="N3640" i="2" s="1"/>
  <c r="K3641" i="2"/>
  <c r="N3641" i="2" s="1"/>
  <c r="K3642" i="2"/>
  <c r="N3642" i="2" s="1"/>
  <c r="K3643" i="2"/>
  <c r="N3643" i="2" s="1"/>
  <c r="K3644" i="2"/>
  <c r="N3644" i="2" s="1"/>
  <c r="K3645" i="2"/>
  <c r="N3645" i="2" s="1"/>
  <c r="K3646" i="2"/>
  <c r="N3646" i="2" s="1"/>
  <c r="K3647" i="2"/>
  <c r="N3647" i="2" s="1"/>
  <c r="K3648" i="2"/>
  <c r="N3648" i="2" s="1"/>
  <c r="K3649" i="2"/>
  <c r="N3649" i="2" s="1"/>
  <c r="K3650" i="2"/>
  <c r="N3650" i="2" s="1"/>
  <c r="K3651" i="2"/>
  <c r="N3651" i="2" s="1"/>
  <c r="K3652" i="2"/>
  <c r="N3652" i="2" s="1"/>
  <c r="K3653" i="2"/>
  <c r="N3653" i="2" s="1"/>
  <c r="K3654" i="2"/>
  <c r="N3654" i="2" s="1"/>
  <c r="K3655" i="2"/>
  <c r="N3655" i="2" s="1"/>
  <c r="K3656" i="2"/>
  <c r="N3656" i="2" s="1"/>
  <c r="K3657" i="2"/>
  <c r="N3657" i="2" s="1"/>
  <c r="K3658" i="2"/>
  <c r="N3658" i="2" s="1"/>
  <c r="K3659" i="2"/>
  <c r="N3659" i="2" s="1"/>
  <c r="K3660" i="2"/>
  <c r="N3660" i="2" s="1"/>
  <c r="K3661" i="2"/>
  <c r="N3661" i="2" s="1"/>
  <c r="K3662" i="2"/>
  <c r="N3662" i="2" s="1"/>
  <c r="K3663" i="2"/>
  <c r="N3663" i="2" s="1"/>
  <c r="K3664" i="2"/>
  <c r="N3664" i="2" s="1"/>
  <c r="K3665" i="2"/>
  <c r="N3665" i="2" s="1"/>
  <c r="K3666" i="2"/>
  <c r="N3666" i="2" s="1"/>
  <c r="K3667" i="2"/>
  <c r="N3667" i="2" s="1"/>
  <c r="K3668" i="2"/>
  <c r="N3668" i="2" s="1"/>
  <c r="K3669" i="2"/>
  <c r="N3669" i="2" s="1"/>
  <c r="K3670" i="2"/>
  <c r="N3670" i="2" s="1"/>
  <c r="K3671" i="2"/>
  <c r="N3671" i="2" s="1"/>
  <c r="K3672" i="2"/>
  <c r="N3672" i="2" s="1"/>
  <c r="K3673" i="2"/>
  <c r="N3673" i="2" s="1"/>
  <c r="K3674" i="2"/>
  <c r="N3674" i="2" s="1"/>
  <c r="K3675" i="2"/>
  <c r="N3675" i="2" s="1"/>
  <c r="K3676" i="2"/>
  <c r="N3676" i="2" s="1"/>
  <c r="K3677" i="2"/>
  <c r="N3677" i="2" s="1"/>
  <c r="K3678" i="2"/>
  <c r="N3678" i="2" s="1"/>
  <c r="K3679" i="2"/>
  <c r="N3679" i="2" s="1"/>
  <c r="K3680" i="2"/>
  <c r="N3680" i="2" s="1"/>
  <c r="K3681" i="2"/>
  <c r="N3681" i="2" s="1"/>
  <c r="K3682" i="2"/>
  <c r="N3682" i="2" s="1"/>
  <c r="K3683" i="2"/>
  <c r="N3683" i="2" s="1"/>
  <c r="K3684" i="2"/>
  <c r="N3684" i="2" s="1"/>
  <c r="K3685" i="2"/>
  <c r="N3685" i="2" s="1"/>
  <c r="K3686" i="2"/>
  <c r="N3686" i="2" s="1"/>
  <c r="K3687" i="2"/>
  <c r="N3687" i="2" s="1"/>
  <c r="K3688" i="2"/>
  <c r="N3688" i="2" s="1"/>
  <c r="K3689" i="2"/>
  <c r="N3689" i="2" s="1"/>
  <c r="K3690" i="2"/>
  <c r="N3690" i="2" s="1"/>
  <c r="K3691" i="2"/>
  <c r="N3691" i="2" s="1"/>
  <c r="K3692" i="2"/>
  <c r="N3692" i="2" s="1"/>
  <c r="K3693" i="2"/>
  <c r="N3693" i="2" s="1"/>
  <c r="K3694" i="2"/>
  <c r="N3694" i="2" s="1"/>
  <c r="K3695" i="2"/>
  <c r="N3695" i="2" s="1"/>
  <c r="K3696" i="2"/>
  <c r="N3696" i="2" s="1"/>
  <c r="K3697" i="2"/>
  <c r="N3697" i="2" s="1"/>
  <c r="K3698" i="2"/>
  <c r="N3698" i="2" s="1"/>
  <c r="K3699" i="2"/>
  <c r="N3699" i="2" s="1"/>
  <c r="K3700" i="2"/>
  <c r="N3700" i="2" s="1"/>
  <c r="K3701" i="2"/>
  <c r="N3701" i="2" s="1"/>
  <c r="K3702" i="2"/>
  <c r="N3702" i="2" s="1"/>
  <c r="K3703" i="2"/>
  <c r="N3703" i="2" s="1"/>
  <c r="K3704" i="2"/>
  <c r="N3704" i="2" s="1"/>
  <c r="K3705" i="2"/>
  <c r="N3705" i="2" s="1"/>
  <c r="K3706" i="2"/>
  <c r="N3706" i="2" s="1"/>
  <c r="K3707" i="2"/>
  <c r="N3707" i="2" s="1"/>
  <c r="K3708" i="2"/>
  <c r="N3708" i="2" s="1"/>
  <c r="K3709" i="2"/>
  <c r="N3709" i="2" s="1"/>
  <c r="K3710" i="2"/>
  <c r="N3710" i="2" s="1"/>
  <c r="K3711" i="2"/>
  <c r="N3711" i="2" s="1"/>
  <c r="K3712" i="2"/>
  <c r="N3712" i="2" s="1"/>
  <c r="K3713" i="2"/>
  <c r="N3713" i="2" s="1"/>
  <c r="K3714" i="2"/>
  <c r="N3714" i="2" s="1"/>
  <c r="K3715" i="2"/>
  <c r="N3715" i="2" s="1"/>
  <c r="K3716" i="2"/>
  <c r="N3716" i="2" s="1"/>
  <c r="K3717" i="2"/>
  <c r="N3717" i="2" s="1"/>
  <c r="K3718" i="2"/>
  <c r="N3718" i="2" s="1"/>
  <c r="K3719" i="2"/>
  <c r="N3719" i="2" s="1"/>
  <c r="K3720" i="2"/>
  <c r="N3720" i="2" s="1"/>
  <c r="K3721" i="2"/>
  <c r="N3721" i="2" s="1"/>
  <c r="K3722" i="2"/>
  <c r="N3722" i="2" s="1"/>
  <c r="K3723" i="2"/>
  <c r="N3723" i="2" s="1"/>
  <c r="K3724" i="2"/>
  <c r="N3724" i="2" s="1"/>
  <c r="K3725" i="2"/>
  <c r="N3725" i="2" s="1"/>
  <c r="K3726" i="2"/>
  <c r="N3726" i="2" s="1"/>
  <c r="K3727" i="2"/>
  <c r="N3727" i="2" s="1"/>
  <c r="K3728" i="2"/>
  <c r="N3728" i="2" s="1"/>
  <c r="K3729" i="2"/>
  <c r="N3729" i="2" s="1"/>
  <c r="K3730" i="2"/>
  <c r="N3730" i="2" s="1"/>
  <c r="K3731" i="2"/>
  <c r="N3731" i="2" s="1"/>
  <c r="K3732" i="2"/>
  <c r="N3732" i="2" s="1"/>
  <c r="K3733" i="2"/>
  <c r="N3733" i="2" s="1"/>
  <c r="K3734" i="2"/>
  <c r="N3734" i="2" s="1"/>
  <c r="K3735" i="2"/>
  <c r="N3735" i="2" s="1"/>
  <c r="K3736" i="2"/>
  <c r="N3736" i="2" s="1"/>
  <c r="K3737" i="2"/>
  <c r="N3737" i="2" s="1"/>
  <c r="K3738" i="2"/>
  <c r="N3738" i="2" s="1"/>
  <c r="K3739" i="2"/>
  <c r="N3739" i="2" s="1"/>
  <c r="K3740" i="2"/>
  <c r="N3740" i="2" s="1"/>
  <c r="K3741" i="2"/>
  <c r="N3741" i="2" s="1"/>
  <c r="K3742" i="2"/>
  <c r="N3742" i="2" s="1"/>
  <c r="K3743" i="2"/>
  <c r="N3743" i="2" s="1"/>
  <c r="K3744" i="2"/>
  <c r="N3744" i="2" s="1"/>
  <c r="K3745" i="2"/>
  <c r="N3745" i="2" s="1"/>
  <c r="K3746" i="2"/>
  <c r="N3746" i="2" s="1"/>
  <c r="K3747" i="2"/>
  <c r="N3747" i="2" s="1"/>
  <c r="K3748" i="2"/>
  <c r="N3748" i="2" s="1"/>
  <c r="K3749" i="2"/>
  <c r="N3749" i="2" s="1"/>
  <c r="K3750" i="2"/>
  <c r="N3750" i="2" s="1"/>
  <c r="K3751" i="2"/>
  <c r="N3751" i="2" s="1"/>
  <c r="K3752" i="2"/>
  <c r="N3752" i="2" s="1"/>
  <c r="K3753" i="2"/>
  <c r="N3753" i="2" s="1"/>
  <c r="K3754" i="2"/>
  <c r="N3754" i="2" s="1"/>
  <c r="K3755" i="2"/>
  <c r="N3755" i="2" s="1"/>
  <c r="K3756" i="2"/>
  <c r="N3756" i="2" s="1"/>
  <c r="K3757" i="2"/>
  <c r="N3757" i="2" s="1"/>
  <c r="K3758" i="2"/>
  <c r="N3758" i="2" s="1"/>
  <c r="K3759" i="2"/>
  <c r="N3759" i="2" s="1"/>
  <c r="K3760" i="2"/>
  <c r="N3760" i="2" s="1"/>
  <c r="K3761" i="2"/>
  <c r="N3761" i="2" s="1"/>
  <c r="K3762" i="2"/>
  <c r="N3762" i="2" s="1"/>
  <c r="K3763" i="2"/>
  <c r="N3763" i="2" s="1"/>
  <c r="K3764" i="2"/>
  <c r="N3764" i="2" s="1"/>
  <c r="K3765" i="2"/>
  <c r="N3765" i="2" s="1"/>
  <c r="K3766" i="2"/>
  <c r="N3766" i="2" s="1"/>
  <c r="K3767" i="2"/>
  <c r="N3767" i="2" s="1"/>
  <c r="K3768" i="2"/>
  <c r="N3768" i="2" s="1"/>
  <c r="K3769" i="2"/>
  <c r="N3769" i="2" s="1"/>
  <c r="K3770" i="2"/>
  <c r="N3770" i="2" s="1"/>
  <c r="K3771" i="2"/>
  <c r="N3771" i="2" s="1"/>
  <c r="K3772" i="2"/>
  <c r="N3772" i="2" s="1"/>
  <c r="K3773" i="2"/>
  <c r="N3773" i="2" s="1"/>
  <c r="K3774" i="2"/>
  <c r="N3774" i="2" s="1"/>
  <c r="K3775" i="2"/>
  <c r="N3775" i="2" s="1"/>
  <c r="K3776" i="2"/>
  <c r="N3776" i="2" s="1"/>
  <c r="K3777" i="2"/>
  <c r="N3777" i="2" s="1"/>
  <c r="K3778" i="2"/>
  <c r="N3778" i="2" s="1"/>
  <c r="K3779" i="2"/>
  <c r="N3779" i="2" s="1"/>
  <c r="K3780" i="2"/>
  <c r="N3780" i="2" s="1"/>
  <c r="K3781" i="2"/>
  <c r="N3781" i="2" s="1"/>
  <c r="K3782" i="2"/>
  <c r="N3782" i="2" s="1"/>
  <c r="K3783" i="2"/>
  <c r="N3783" i="2" s="1"/>
  <c r="K3784" i="2"/>
  <c r="N3784" i="2" s="1"/>
  <c r="K3785" i="2"/>
  <c r="N3785" i="2" s="1"/>
  <c r="K3786" i="2"/>
  <c r="N3786" i="2" s="1"/>
  <c r="K3787" i="2"/>
  <c r="N3787" i="2" s="1"/>
  <c r="K3788" i="2"/>
  <c r="N3788" i="2" s="1"/>
  <c r="K3789" i="2"/>
  <c r="N3789" i="2" s="1"/>
  <c r="K3790" i="2"/>
  <c r="N3790" i="2" s="1"/>
  <c r="K3791" i="2"/>
  <c r="N3791" i="2" s="1"/>
  <c r="K3792" i="2"/>
  <c r="N3792" i="2" s="1"/>
  <c r="K3793" i="2"/>
  <c r="N3793" i="2" s="1"/>
  <c r="K3794" i="2"/>
  <c r="N3794" i="2" s="1"/>
  <c r="K3795" i="2"/>
  <c r="N3795" i="2" s="1"/>
  <c r="K3796" i="2"/>
  <c r="N3796" i="2" s="1"/>
  <c r="K3797" i="2"/>
  <c r="N3797" i="2" s="1"/>
  <c r="K3798" i="2"/>
  <c r="N3798" i="2" s="1"/>
  <c r="K3799" i="2"/>
  <c r="N3799" i="2" s="1"/>
  <c r="K3800" i="2"/>
  <c r="N3800" i="2" s="1"/>
  <c r="K3801" i="2"/>
  <c r="N3801" i="2" s="1"/>
  <c r="K3802" i="2"/>
  <c r="N3802" i="2" s="1"/>
  <c r="K3803" i="2"/>
  <c r="N3803" i="2" s="1"/>
  <c r="K3804" i="2"/>
  <c r="N3804" i="2" s="1"/>
  <c r="K3805" i="2"/>
  <c r="N3805" i="2" s="1"/>
  <c r="K3806" i="2"/>
  <c r="N3806" i="2" s="1"/>
  <c r="K3807" i="2"/>
  <c r="N3807" i="2" s="1"/>
  <c r="K3808" i="2"/>
  <c r="N3808" i="2" s="1"/>
  <c r="K3809" i="2"/>
  <c r="N3809" i="2" s="1"/>
  <c r="K3810" i="2"/>
  <c r="N3810" i="2" s="1"/>
  <c r="K3811" i="2"/>
  <c r="N3811" i="2" s="1"/>
  <c r="K3812" i="2"/>
  <c r="N3812" i="2" s="1"/>
  <c r="K3813" i="2"/>
  <c r="N3813" i="2" s="1"/>
  <c r="K3814" i="2"/>
  <c r="N3814" i="2" s="1"/>
  <c r="K3815" i="2"/>
  <c r="N3815" i="2" s="1"/>
  <c r="K3816" i="2"/>
  <c r="N3816" i="2" s="1"/>
  <c r="K3817" i="2"/>
  <c r="N3817" i="2" s="1"/>
  <c r="K3818" i="2"/>
  <c r="N3818" i="2" s="1"/>
  <c r="K3819" i="2"/>
  <c r="N3819" i="2" s="1"/>
  <c r="K3820" i="2"/>
  <c r="N3820" i="2" s="1"/>
  <c r="K3821" i="2"/>
  <c r="N3821" i="2" s="1"/>
  <c r="K3822" i="2"/>
  <c r="N3822" i="2" s="1"/>
  <c r="K3823" i="2"/>
  <c r="N3823" i="2" s="1"/>
  <c r="K3824" i="2"/>
  <c r="N3824" i="2" s="1"/>
  <c r="K3825" i="2"/>
  <c r="N3825" i="2" s="1"/>
  <c r="K3826" i="2"/>
  <c r="N3826" i="2" s="1"/>
  <c r="K3827" i="2"/>
  <c r="N3827" i="2" s="1"/>
  <c r="K3828" i="2"/>
  <c r="N3828" i="2" s="1"/>
  <c r="K3829" i="2"/>
  <c r="N3829" i="2" s="1"/>
  <c r="K3830" i="2"/>
  <c r="N3830" i="2" s="1"/>
  <c r="K3831" i="2"/>
  <c r="N3831" i="2" s="1"/>
  <c r="K3832" i="2"/>
  <c r="N3832" i="2" s="1"/>
  <c r="K3833" i="2"/>
  <c r="N3833" i="2" s="1"/>
  <c r="K3834" i="2"/>
  <c r="N3834" i="2" s="1"/>
  <c r="K3835" i="2"/>
  <c r="N3835" i="2" s="1"/>
  <c r="K3836" i="2"/>
  <c r="N3836" i="2" s="1"/>
  <c r="K3837" i="2"/>
  <c r="N3837" i="2" s="1"/>
  <c r="K3838" i="2"/>
  <c r="N3838" i="2" s="1"/>
  <c r="K3839" i="2"/>
  <c r="N3839" i="2" s="1"/>
  <c r="K3840" i="2"/>
  <c r="N3840" i="2" s="1"/>
  <c r="K3841" i="2"/>
  <c r="N3841" i="2" s="1"/>
  <c r="K3842" i="2"/>
  <c r="N3842" i="2" s="1"/>
  <c r="K3843" i="2"/>
  <c r="N3843" i="2" s="1"/>
  <c r="K3844" i="2"/>
  <c r="N3844" i="2" s="1"/>
  <c r="K3845" i="2"/>
  <c r="N3845" i="2" s="1"/>
  <c r="K3846" i="2"/>
  <c r="N3846" i="2" s="1"/>
  <c r="K3847" i="2"/>
  <c r="N3847" i="2" s="1"/>
  <c r="K3848" i="2"/>
  <c r="N3848" i="2" s="1"/>
  <c r="K3849" i="2"/>
  <c r="N3849" i="2" s="1"/>
  <c r="K3850" i="2"/>
  <c r="N3850" i="2" s="1"/>
  <c r="K3851" i="2"/>
  <c r="N3851" i="2" s="1"/>
  <c r="K3852" i="2"/>
  <c r="N3852" i="2" s="1"/>
  <c r="K3853" i="2"/>
  <c r="N3853" i="2" s="1"/>
  <c r="K3854" i="2"/>
  <c r="N3854" i="2" s="1"/>
  <c r="K3855" i="2"/>
  <c r="N3855" i="2" s="1"/>
  <c r="K3856" i="2"/>
  <c r="N3856" i="2" s="1"/>
  <c r="K3857" i="2"/>
  <c r="N3857" i="2" s="1"/>
  <c r="K3858" i="2"/>
  <c r="N3858" i="2" s="1"/>
  <c r="K3859" i="2"/>
  <c r="N3859" i="2" s="1"/>
  <c r="K3860" i="2"/>
  <c r="N3860" i="2" s="1"/>
  <c r="K3861" i="2"/>
  <c r="N3861" i="2" s="1"/>
  <c r="K3862" i="2"/>
  <c r="N3862" i="2" s="1"/>
  <c r="K3863" i="2"/>
  <c r="N3863" i="2" s="1"/>
  <c r="K3864" i="2"/>
  <c r="N3864" i="2" s="1"/>
  <c r="K3865" i="2"/>
  <c r="N3865" i="2" s="1"/>
  <c r="K3866" i="2"/>
  <c r="N3866" i="2" s="1"/>
  <c r="K3867" i="2"/>
  <c r="N3867" i="2" s="1"/>
  <c r="K3868" i="2"/>
  <c r="N3868" i="2" s="1"/>
  <c r="K3869" i="2"/>
  <c r="N3869" i="2" s="1"/>
  <c r="K3870" i="2"/>
  <c r="N3870" i="2" s="1"/>
  <c r="K3871" i="2"/>
  <c r="N3871" i="2" s="1"/>
  <c r="K3872" i="2"/>
  <c r="N3872" i="2" s="1"/>
  <c r="K3873" i="2"/>
  <c r="N3873" i="2" s="1"/>
  <c r="K3874" i="2"/>
  <c r="N3874" i="2" s="1"/>
  <c r="K3875" i="2"/>
  <c r="N3875" i="2" s="1"/>
  <c r="K3876" i="2"/>
  <c r="N3876" i="2" s="1"/>
  <c r="K3877" i="2"/>
  <c r="N3877" i="2" s="1"/>
  <c r="K3878" i="2"/>
  <c r="N3878" i="2" s="1"/>
  <c r="K3879" i="2"/>
  <c r="N3879" i="2" s="1"/>
  <c r="K3880" i="2"/>
  <c r="N3880" i="2" s="1"/>
  <c r="K3881" i="2"/>
  <c r="N3881" i="2" s="1"/>
  <c r="K3882" i="2"/>
  <c r="N3882" i="2" s="1"/>
  <c r="K3883" i="2"/>
  <c r="N3883" i="2" s="1"/>
  <c r="K3884" i="2"/>
  <c r="N3884" i="2" s="1"/>
  <c r="K3885" i="2"/>
  <c r="N3885" i="2" s="1"/>
  <c r="K3886" i="2"/>
  <c r="N3886" i="2" s="1"/>
  <c r="K3887" i="2"/>
  <c r="N3887" i="2" s="1"/>
  <c r="K3888" i="2"/>
  <c r="N3888" i="2" s="1"/>
  <c r="K3889" i="2"/>
  <c r="N3889" i="2" s="1"/>
  <c r="K3890" i="2"/>
  <c r="N3890" i="2" s="1"/>
  <c r="K3891" i="2"/>
  <c r="N3891" i="2" s="1"/>
  <c r="K3892" i="2"/>
  <c r="N3892" i="2" s="1"/>
  <c r="K3893" i="2"/>
  <c r="N3893" i="2" s="1"/>
  <c r="K3894" i="2"/>
  <c r="N3894" i="2" s="1"/>
  <c r="K3895" i="2"/>
  <c r="N3895" i="2" s="1"/>
  <c r="K3896" i="2"/>
  <c r="N3896" i="2" s="1"/>
  <c r="K3897" i="2"/>
  <c r="N3897" i="2" s="1"/>
  <c r="K3898" i="2"/>
  <c r="N3898" i="2" s="1"/>
  <c r="K3899" i="2"/>
  <c r="N3899" i="2" s="1"/>
  <c r="K3900" i="2"/>
  <c r="N3900" i="2" s="1"/>
  <c r="K3901" i="2"/>
  <c r="N3901" i="2" s="1"/>
  <c r="K3902" i="2"/>
  <c r="N3902" i="2" s="1"/>
  <c r="K3903" i="2"/>
  <c r="N3903" i="2" s="1"/>
  <c r="K3904" i="2"/>
  <c r="N3904" i="2" s="1"/>
  <c r="K3905" i="2"/>
  <c r="N3905" i="2" s="1"/>
  <c r="K3906" i="2"/>
  <c r="N3906" i="2" s="1"/>
  <c r="K3907" i="2"/>
  <c r="N3907" i="2" s="1"/>
  <c r="K3908" i="2"/>
  <c r="N3908" i="2" s="1"/>
  <c r="K3909" i="2"/>
  <c r="N3909" i="2" s="1"/>
  <c r="K3910" i="2"/>
  <c r="N3910" i="2" s="1"/>
  <c r="K3911" i="2"/>
  <c r="N3911" i="2" s="1"/>
  <c r="K3912" i="2"/>
  <c r="N3912" i="2" s="1"/>
  <c r="K3913" i="2"/>
  <c r="N3913" i="2" s="1"/>
  <c r="K3914" i="2"/>
  <c r="N3914" i="2" s="1"/>
  <c r="K3915" i="2"/>
  <c r="N3915" i="2" s="1"/>
  <c r="K3916" i="2"/>
  <c r="N3916" i="2" s="1"/>
  <c r="K3917" i="2"/>
  <c r="N3917" i="2" s="1"/>
  <c r="K3918" i="2"/>
  <c r="N3918" i="2" s="1"/>
  <c r="K3919" i="2"/>
  <c r="N3919" i="2" s="1"/>
  <c r="K3920" i="2"/>
  <c r="N3920" i="2" s="1"/>
  <c r="K3921" i="2"/>
  <c r="N3921" i="2" s="1"/>
  <c r="K3922" i="2"/>
  <c r="N3922" i="2" s="1"/>
  <c r="K3923" i="2"/>
  <c r="N3923" i="2" s="1"/>
  <c r="K3924" i="2"/>
  <c r="N3924" i="2" s="1"/>
  <c r="K3925" i="2"/>
  <c r="N3925" i="2" s="1"/>
  <c r="K3926" i="2"/>
  <c r="N3926" i="2" s="1"/>
  <c r="K3927" i="2"/>
  <c r="N3927" i="2" s="1"/>
  <c r="K3928" i="2"/>
  <c r="N3928" i="2" s="1"/>
  <c r="K3929" i="2"/>
  <c r="N3929" i="2" s="1"/>
  <c r="K3930" i="2"/>
  <c r="N3930" i="2" s="1"/>
  <c r="K3931" i="2"/>
  <c r="N3931" i="2" s="1"/>
  <c r="K3932" i="2"/>
  <c r="N3932" i="2" s="1"/>
  <c r="K3933" i="2"/>
  <c r="N3933" i="2" s="1"/>
  <c r="K3934" i="2"/>
  <c r="N3934" i="2" s="1"/>
  <c r="K3935" i="2"/>
  <c r="N3935" i="2" s="1"/>
  <c r="K3936" i="2"/>
  <c r="N3936" i="2" s="1"/>
  <c r="K3937" i="2"/>
  <c r="N3937" i="2" s="1"/>
  <c r="K3938" i="2"/>
  <c r="N3938" i="2" s="1"/>
  <c r="K3939" i="2"/>
  <c r="N3939" i="2" s="1"/>
  <c r="K3940" i="2"/>
  <c r="N3940" i="2" s="1"/>
  <c r="K3941" i="2"/>
  <c r="N3941" i="2" s="1"/>
  <c r="K3942" i="2"/>
  <c r="N3942" i="2" s="1"/>
  <c r="K3943" i="2"/>
  <c r="N3943" i="2" s="1"/>
  <c r="K3944" i="2"/>
  <c r="N3944" i="2" s="1"/>
  <c r="K3945" i="2"/>
  <c r="N3945" i="2" s="1"/>
  <c r="K3946" i="2"/>
  <c r="N3946" i="2" s="1"/>
  <c r="K3947" i="2"/>
  <c r="N3947" i="2" s="1"/>
  <c r="K3948" i="2"/>
  <c r="N3948" i="2" s="1"/>
  <c r="K3949" i="2"/>
  <c r="N3949" i="2" s="1"/>
  <c r="K3950" i="2"/>
  <c r="N3950" i="2" s="1"/>
  <c r="K3951" i="2"/>
  <c r="N3951" i="2" s="1"/>
  <c r="K3952" i="2"/>
  <c r="N3952" i="2" s="1"/>
  <c r="K3953" i="2"/>
  <c r="N3953" i="2" s="1"/>
  <c r="K3954" i="2"/>
  <c r="N3954" i="2" s="1"/>
  <c r="K3955" i="2"/>
  <c r="N3955" i="2" s="1"/>
  <c r="K3956" i="2"/>
  <c r="N3956" i="2" s="1"/>
  <c r="K3957" i="2"/>
  <c r="N3957" i="2" s="1"/>
  <c r="K3958" i="2"/>
  <c r="N3958" i="2" s="1"/>
  <c r="K3959" i="2"/>
  <c r="N3959" i="2" s="1"/>
  <c r="K3960" i="2"/>
  <c r="N3960" i="2" s="1"/>
  <c r="K3961" i="2"/>
  <c r="N3961" i="2" s="1"/>
  <c r="K3962" i="2"/>
  <c r="N3962" i="2" s="1"/>
  <c r="K3963" i="2"/>
  <c r="N3963" i="2" s="1"/>
  <c r="K3964" i="2"/>
  <c r="N3964" i="2" s="1"/>
  <c r="K3965" i="2"/>
  <c r="N3965" i="2" s="1"/>
  <c r="K3966" i="2"/>
  <c r="N3966" i="2" s="1"/>
  <c r="K3967" i="2"/>
  <c r="N3967" i="2" s="1"/>
  <c r="K3968" i="2"/>
  <c r="N3968" i="2" s="1"/>
  <c r="K3969" i="2"/>
  <c r="N3969" i="2" s="1"/>
  <c r="K3970" i="2"/>
  <c r="N3970" i="2" s="1"/>
  <c r="K3971" i="2"/>
  <c r="N3971" i="2" s="1"/>
  <c r="K3972" i="2"/>
  <c r="N3972" i="2" s="1"/>
  <c r="K3973" i="2"/>
  <c r="N3973" i="2" s="1"/>
  <c r="K3974" i="2"/>
  <c r="N3974" i="2" s="1"/>
  <c r="K3975" i="2"/>
  <c r="N3975" i="2" s="1"/>
  <c r="K3976" i="2"/>
  <c r="N3976" i="2" s="1"/>
  <c r="K3977" i="2"/>
  <c r="N3977" i="2" s="1"/>
  <c r="K3978" i="2"/>
  <c r="N3978" i="2" s="1"/>
  <c r="K3979" i="2"/>
  <c r="N3979" i="2" s="1"/>
  <c r="K3980" i="2"/>
  <c r="N3980" i="2" s="1"/>
  <c r="K3981" i="2"/>
  <c r="N3981" i="2" s="1"/>
  <c r="K3982" i="2"/>
  <c r="N3982" i="2" s="1"/>
  <c r="K3983" i="2"/>
  <c r="N3983" i="2" s="1"/>
  <c r="K3984" i="2"/>
  <c r="N3984" i="2" s="1"/>
  <c r="K3985" i="2"/>
  <c r="N3985" i="2" s="1"/>
  <c r="K3986" i="2"/>
  <c r="N3986" i="2" s="1"/>
  <c r="K3987" i="2"/>
  <c r="N3987" i="2" s="1"/>
  <c r="K3988" i="2"/>
  <c r="N3988" i="2" s="1"/>
  <c r="K3989" i="2"/>
  <c r="N3989" i="2" s="1"/>
  <c r="K3990" i="2"/>
  <c r="N3990" i="2" s="1"/>
  <c r="K3991" i="2"/>
  <c r="N3991" i="2" s="1"/>
  <c r="K3992" i="2"/>
  <c r="N3992" i="2" s="1"/>
  <c r="K3993" i="2"/>
  <c r="N3993" i="2" s="1"/>
  <c r="K3994" i="2"/>
  <c r="N3994" i="2" s="1"/>
  <c r="K3995" i="2"/>
  <c r="N3995" i="2" s="1"/>
  <c r="K3996" i="2"/>
  <c r="N3996" i="2" s="1"/>
  <c r="K3997" i="2"/>
  <c r="N3997" i="2" s="1"/>
  <c r="K3998" i="2"/>
  <c r="N3998" i="2" s="1"/>
  <c r="K3999" i="2"/>
  <c r="N3999" i="2" s="1"/>
  <c r="K4000" i="2"/>
  <c r="N4000" i="2" s="1"/>
  <c r="K4001" i="2"/>
  <c r="N4001" i="2" s="1"/>
  <c r="K4002" i="2"/>
  <c r="N4002" i="2" s="1"/>
  <c r="K4003" i="2"/>
  <c r="N4003" i="2" s="1"/>
  <c r="K4004" i="2"/>
  <c r="N4004" i="2" s="1"/>
  <c r="K4005" i="2"/>
  <c r="N4005" i="2" s="1"/>
  <c r="K4006" i="2"/>
  <c r="N4006" i="2" s="1"/>
  <c r="K4007" i="2"/>
  <c r="N4007" i="2" s="1"/>
  <c r="K4008" i="2"/>
  <c r="N4008" i="2" s="1"/>
  <c r="K4009" i="2"/>
  <c r="N4009" i="2" s="1"/>
  <c r="K4010" i="2"/>
  <c r="N4010" i="2" s="1"/>
  <c r="K4011" i="2"/>
  <c r="N4011" i="2" s="1"/>
  <c r="K4012" i="2"/>
  <c r="N4012" i="2" s="1"/>
  <c r="K4013" i="2"/>
  <c r="N4013" i="2" s="1"/>
  <c r="K4014" i="2"/>
  <c r="N4014" i="2" s="1"/>
  <c r="K4015" i="2"/>
  <c r="N4015" i="2" s="1"/>
  <c r="K4016" i="2"/>
  <c r="N4016" i="2" s="1"/>
  <c r="K4017" i="2"/>
  <c r="N4017" i="2" s="1"/>
  <c r="K4018" i="2"/>
  <c r="N4018" i="2" s="1"/>
  <c r="K4019" i="2"/>
  <c r="N4019" i="2" s="1"/>
  <c r="K4020" i="2"/>
  <c r="N4020" i="2" s="1"/>
  <c r="K4021" i="2"/>
  <c r="N4021" i="2" s="1"/>
  <c r="K4022" i="2"/>
  <c r="N4022" i="2" s="1"/>
  <c r="K4023" i="2"/>
  <c r="N4023" i="2" s="1"/>
  <c r="K4024" i="2"/>
  <c r="N4024" i="2" s="1"/>
  <c r="K4025" i="2"/>
  <c r="N4025" i="2" s="1"/>
  <c r="K4026" i="2"/>
  <c r="N4026" i="2" s="1"/>
  <c r="K4027" i="2"/>
  <c r="N4027" i="2" s="1"/>
  <c r="K4028" i="2"/>
  <c r="N4028" i="2" s="1"/>
  <c r="K4029" i="2"/>
  <c r="N4029" i="2" s="1"/>
  <c r="K4030" i="2"/>
  <c r="N4030" i="2" s="1"/>
  <c r="K4031" i="2"/>
  <c r="N4031" i="2" s="1"/>
  <c r="K4032" i="2"/>
  <c r="N4032" i="2" s="1"/>
  <c r="K4033" i="2"/>
  <c r="N4033" i="2" s="1"/>
  <c r="K4034" i="2"/>
  <c r="N4034" i="2" s="1"/>
  <c r="K4035" i="2"/>
  <c r="N4035" i="2" s="1"/>
  <c r="K4036" i="2"/>
  <c r="N4036" i="2" s="1"/>
  <c r="K4037" i="2"/>
  <c r="N4037" i="2" s="1"/>
  <c r="K4038" i="2"/>
  <c r="N4038" i="2" s="1"/>
  <c r="K4039" i="2"/>
  <c r="N4039" i="2" s="1"/>
  <c r="K4040" i="2"/>
  <c r="N4040" i="2" s="1"/>
  <c r="K4041" i="2"/>
  <c r="N4041" i="2" s="1"/>
  <c r="K4042" i="2"/>
  <c r="N4042" i="2" s="1"/>
  <c r="K4043" i="2"/>
  <c r="N4043" i="2" s="1"/>
  <c r="K4044" i="2"/>
  <c r="N4044" i="2" s="1"/>
  <c r="K4045" i="2"/>
  <c r="N4045" i="2" s="1"/>
  <c r="K4046" i="2"/>
  <c r="N4046" i="2" s="1"/>
  <c r="K4047" i="2"/>
  <c r="N4047" i="2" s="1"/>
  <c r="K4048" i="2"/>
  <c r="N4048" i="2" s="1"/>
  <c r="K4049" i="2"/>
  <c r="N4049" i="2" s="1"/>
  <c r="K4050" i="2"/>
  <c r="N4050" i="2" s="1"/>
  <c r="K4051" i="2"/>
  <c r="N4051" i="2" s="1"/>
  <c r="K4052" i="2"/>
  <c r="N4052" i="2" s="1"/>
  <c r="K4053" i="2"/>
  <c r="N4053" i="2" s="1"/>
  <c r="K4054" i="2"/>
  <c r="N4054" i="2" s="1"/>
  <c r="K4055" i="2"/>
  <c r="N4055" i="2" s="1"/>
  <c r="K4056" i="2"/>
  <c r="N4056" i="2" s="1"/>
  <c r="K4057" i="2"/>
  <c r="N4057" i="2" s="1"/>
  <c r="K4058" i="2"/>
  <c r="N4058" i="2" s="1"/>
  <c r="K4059" i="2"/>
  <c r="N4059" i="2" s="1"/>
  <c r="K4060" i="2"/>
  <c r="N4060" i="2" s="1"/>
  <c r="K4061" i="2"/>
  <c r="N4061" i="2" s="1"/>
  <c r="K4062" i="2"/>
  <c r="N4062" i="2" s="1"/>
  <c r="K4063" i="2"/>
  <c r="N4063" i="2" s="1"/>
  <c r="K4064" i="2"/>
  <c r="N4064" i="2" s="1"/>
  <c r="K4065" i="2"/>
  <c r="N4065" i="2" s="1"/>
  <c r="K4066" i="2"/>
  <c r="N4066" i="2" s="1"/>
  <c r="K4067" i="2"/>
  <c r="N4067" i="2" s="1"/>
  <c r="K4068" i="2"/>
  <c r="N4068" i="2" s="1"/>
  <c r="K4069" i="2"/>
  <c r="N4069" i="2" s="1"/>
  <c r="K4070" i="2"/>
  <c r="N4070" i="2" s="1"/>
  <c r="K4071" i="2"/>
  <c r="N4071" i="2" s="1"/>
  <c r="K4072" i="2"/>
  <c r="N4072" i="2" s="1"/>
  <c r="K4073" i="2"/>
  <c r="N4073" i="2" s="1"/>
  <c r="K4074" i="2"/>
  <c r="N4074" i="2" s="1"/>
  <c r="K4075" i="2"/>
  <c r="N4075" i="2" s="1"/>
  <c r="K4076" i="2"/>
  <c r="N4076" i="2" s="1"/>
  <c r="K4077" i="2"/>
  <c r="N4077" i="2" s="1"/>
  <c r="K4078" i="2"/>
  <c r="N4078" i="2" s="1"/>
  <c r="K4079" i="2"/>
  <c r="N4079" i="2" s="1"/>
  <c r="K4080" i="2"/>
  <c r="N4080" i="2" s="1"/>
  <c r="K4081" i="2"/>
  <c r="N4081" i="2" s="1"/>
  <c r="K4082" i="2"/>
  <c r="N4082" i="2" s="1"/>
  <c r="K4083" i="2"/>
  <c r="N4083" i="2" s="1"/>
  <c r="K4084" i="2"/>
  <c r="N4084" i="2" s="1"/>
  <c r="K4085" i="2"/>
  <c r="N4085" i="2" s="1"/>
  <c r="K4086" i="2"/>
  <c r="N4086" i="2" s="1"/>
  <c r="K4087" i="2"/>
  <c r="N4087" i="2" s="1"/>
  <c r="K4088" i="2"/>
  <c r="N4088" i="2" s="1"/>
  <c r="K4089" i="2"/>
  <c r="N4089" i="2" s="1"/>
  <c r="K4090" i="2"/>
  <c r="N4090" i="2" s="1"/>
  <c r="K4091" i="2"/>
  <c r="N4091" i="2" s="1"/>
  <c r="K4092" i="2"/>
  <c r="N4092" i="2" s="1"/>
  <c r="K4093" i="2"/>
  <c r="N4093" i="2" s="1"/>
  <c r="K4094" i="2"/>
  <c r="N4094" i="2" s="1"/>
  <c r="K4095" i="2"/>
  <c r="N4095" i="2" s="1"/>
  <c r="K4096" i="2"/>
  <c r="N4096" i="2" s="1"/>
  <c r="K4097" i="2"/>
  <c r="N4097" i="2" s="1"/>
  <c r="K4098" i="2"/>
  <c r="N4098" i="2" s="1"/>
  <c r="K4099" i="2"/>
  <c r="N4099" i="2" s="1"/>
  <c r="K4100" i="2"/>
  <c r="N4100" i="2" s="1"/>
  <c r="K4101" i="2"/>
  <c r="N4101" i="2" s="1"/>
  <c r="K4102" i="2"/>
  <c r="N4102" i="2" s="1"/>
  <c r="K4103" i="2"/>
  <c r="N4103" i="2" s="1"/>
  <c r="K4104" i="2"/>
  <c r="N4104" i="2" s="1"/>
  <c r="K4105" i="2"/>
  <c r="N4105" i="2" s="1"/>
  <c r="K4106" i="2"/>
  <c r="N4106" i="2" s="1"/>
  <c r="K4107" i="2"/>
  <c r="N4107" i="2" s="1"/>
  <c r="K4108" i="2"/>
  <c r="N4108" i="2" s="1"/>
  <c r="K4109" i="2"/>
  <c r="N4109" i="2" s="1"/>
  <c r="K4110" i="2"/>
  <c r="N4110" i="2" s="1"/>
  <c r="K4111" i="2"/>
  <c r="N4111" i="2" s="1"/>
  <c r="K4112" i="2"/>
  <c r="N4112" i="2" s="1"/>
  <c r="K4113" i="2"/>
  <c r="N4113" i="2" s="1"/>
  <c r="K4114" i="2"/>
  <c r="N4114" i="2" s="1"/>
  <c r="K4115" i="2"/>
  <c r="N4115" i="2" s="1"/>
  <c r="K4116" i="2"/>
  <c r="N4116" i="2" s="1"/>
  <c r="K4117" i="2"/>
  <c r="N4117" i="2" s="1"/>
  <c r="K4118" i="2"/>
  <c r="N4118" i="2" s="1"/>
  <c r="K4119" i="2"/>
  <c r="N4119" i="2" s="1"/>
  <c r="K4120" i="2"/>
  <c r="N4120" i="2" s="1"/>
  <c r="K4121" i="2"/>
  <c r="N4121" i="2" s="1"/>
  <c r="K4122" i="2"/>
  <c r="N4122" i="2" s="1"/>
  <c r="K4123" i="2"/>
  <c r="N4123" i="2" s="1"/>
  <c r="K4124" i="2"/>
  <c r="N4124" i="2" s="1"/>
  <c r="K4125" i="2"/>
  <c r="N4125" i="2" s="1"/>
  <c r="K4126" i="2"/>
  <c r="N4126" i="2" s="1"/>
  <c r="K4127" i="2"/>
  <c r="N4127" i="2" s="1"/>
  <c r="K4128" i="2"/>
  <c r="N4128" i="2" s="1"/>
  <c r="K4129" i="2"/>
  <c r="N4129" i="2" s="1"/>
  <c r="K4130" i="2"/>
  <c r="N4130" i="2" s="1"/>
  <c r="K4131" i="2"/>
  <c r="N4131" i="2" s="1"/>
  <c r="K4132" i="2"/>
  <c r="N4132" i="2" s="1"/>
  <c r="K4133" i="2"/>
  <c r="N4133" i="2" s="1"/>
  <c r="K4134" i="2"/>
  <c r="N4134" i="2" s="1"/>
  <c r="K4135" i="2"/>
  <c r="N4135" i="2" s="1"/>
  <c r="K4136" i="2"/>
  <c r="N4136" i="2" s="1"/>
  <c r="K4137" i="2"/>
  <c r="N4137" i="2" s="1"/>
  <c r="K4138" i="2"/>
  <c r="N4138" i="2" s="1"/>
  <c r="K4139" i="2"/>
  <c r="N4139" i="2" s="1"/>
  <c r="K4140" i="2"/>
  <c r="N4140" i="2" s="1"/>
  <c r="K4141" i="2"/>
  <c r="N4141" i="2" s="1"/>
  <c r="K4142" i="2"/>
  <c r="N4142" i="2" s="1"/>
  <c r="K4143" i="2"/>
  <c r="N4143" i="2" s="1"/>
  <c r="K4144" i="2"/>
  <c r="N4144" i="2" s="1"/>
  <c r="K4145" i="2"/>
  <c r="N4145" i="2" s="1"/>
  <c r="K4146" i="2"/>
  <c r="N4146" i="2" s="1"/>
  <c r="K4147" i="2"/>
  <c r="N4147" i="2" s="1"/>
  <c r="K4148" i="2"/>
  <c r="N4148" i="2" s="1"/>
  <c r="K4149" i="2"/>
  <c r="N4149" i="2" s="1"/>
  <c r="K4150" i="2"/>
  <c r="N4150" i="2" s="1"/>
  <c r="K4151" i="2"/>
  <c r="N4151" i="2" s="1"/>
  <c r="K4152" i="2"/>
  <c r="N4152" i="2" s="1"/>
  <c r="K4153" i="2"/>
  <c r="N4153" i="2" s="1"/>
  <c r="K4154" i="2"/>
  <c r="N4154" i="2" s="1"/>
  <c r="K4155" i="2"/>
  <c r="N4155" i="2" s="1"/>
  <c r="K4156" i="2"/>
  <c r="N4156" i="2" s="1"/>
  <c r="K4157" i="2"/>
  <c r="N4157" i="2" s="1"/>
  <c r="K4158" i="2"/>
  <c r="N4158" i="2" s="1"/>
  <c r="K4159" i="2"/>
  <c r="N4159" i="2" s="1"/>
  <c r="K4160" i="2"/>
  <c r="N4160" i="2" s="1"/>
  <c r="K4161" i="2"/>
  <c r="N4161" i="2" s="1"/>
  <c r="K4162" i="2"/>
  <c r="N4162" i="2" s="1"/>
  <c r="K4163" i="2"/>
  <c r="N4163" i="2" s="1"/>
  <c r="K4164" i="2"/>
  <c r="N4164" i="2" s="1"/>
  <c r="K4165" i="2"/>
  <c r="N4165" i="2" s="1"/>
  <c r="K4166" i="2"/>
  <c r="N4166" i="2" s="1"/>
  <c r="K4167" i="2"/>
  <c r="N4167" i="2" s="1"/>
  <c r="K4168" i="2"/>
  <c r="N4168" i="2" s="1"/>
  <c r="K4169" i="2"/>
  <c r="N4169" i="2" s="1"/>
  <c r="K4170" i="2"/>
  <c r="N4170" i="2" s="1"/>
  <c r="K4171" i="2"/>
  <c r="N4171" i="2" s="1"/>
  <c r="K4172" i="2"/>
  <c r="N4172" i="2" s="1"/>
  <c r="K4173" i="2"/>
  <c r="N4173" i="2" s="1"/>
  <c r="K4174" i="2"/>
  <c r="N4174" i="2" s="1"/>
  <c r="K4175" i="2"/>
  <c r="N4175" i="2" s="1"/>
  <c r="K4176" i="2"/>
  <c r="N4176" i="2" s="1"/>
  <c r="K4177" i="2"/>
  <c r="N4177" i="2" s="1"/>
  <c r="K4178" i="2"/>
  <c r="N4178" i="2" s="1"/>
  <c r="K4179" i="2"/>
  <c r="N4179" i="2" s="1"/>
  <c r="K4180" i="2"/>
  <c r="N4180" i="2" s="1"/>
  <c r="K4181" i="2"/>
  <c r="N4181" i="2" s="1"/>
  <c r="K4182" i="2"/>
  <c r="N4182" i="2" s="1"/>
  <c r="K4183" i="2"/>
  <c r="N4183" i="2" s="1"/>
  <c r="K4184" i="2"/>
  <c r="N4184" i="2" s="1"/>
  <c r="K4185" i="2"/>
  <c r="N4185" i="2" s="1"/>
  <c r="K4186" i="2"/>
  <c r="N4186" i="2" s="1"/>
  <c r="K4187" i="2"/>
  <c r="N4187" i="2" s="1"/>
  <c r="K4188" i="2"/>
  <c r="N4188" i="2" s="1"/>
  <c r="K4189" i="2"/>
  <c r="N4189" i="2" s="1"/>
  <c r="K4190" i="2"/>
  <c r="N4190" i="2" s="1"/>
  <c r="K4191" i="2"/>
  <c r="N4191" i="2" s="1"/>
  <c r="K4192" i="2"/>
  <c r="N4192" i="2" s="1"/>
  <c r="K4193" i="2"/>
  <c r="N4193" i="2" s="1"/>
  <c r="K4194" i="2"/>
  <c r="N4194" i="2" s="1"/>
  <c r="K4195" i="2"/>
  <c r="N4195" i="2" s="1"/>
  <c r="K4196" i="2"/>
  <c r="N4196" i="2" s="1"/>
  <c r="K4197" i="2"/>
  <c r="N4197" i="2" s="1"/>
  <c r="K4198" i="2"/>
  <c r="N4198" i="2" s="1"/>
  <c r="K4199" i="2"/>
  <c r="N4199" i="2" s="1"/>
  <c r="K4200" i="2"/>
  <c r="N4200" i="2" s="1"/>
  <c r="K4201" i="2"/>
  <c r="N4201" i="2" s="1"/>
  <c r="K4202" i="2"/>
  <c r="N4202" i="2" s="1"/>
  <c r="K4203" i="2"/>
  <c r="N4203" i="2" s="1"/>
  <c r="K4204" i="2"/>
  <c r="N4204" i="2" s="1"/>
  <c r="K4205" i="2"/>
  <c r="N4205" i="2" s="1"/>
  <c r="K4206" i="2"/>
  <c r="N4206" i="2" s="1"/>
  <c r="K4207" i="2"/>
  <c r="N4207" i="2" s="1"/>
  <c r="K4208" i="2"/>
  <c r="N4208" i="2" s="1"/>
  <c r="K4209" i="2"/>
  <c r="N4209" i="2" s="1"/>
  <c r="K4210" i="2"/>
  <c r="N4210" i="2" s="1"/>
  <c r="K4211" i="2"/>
  <c r="N4211" i="2" s="1"/>
  <c r="K4212" i="2"/>
  <c r="N4212" i="2" s="1"/>
  <c r="K4213" i="2"/>
  <c r="N4213" i="2" s="1"/>
  <c r="K4214" i="2"/>
  <c r="N4214" i="2" s="1"/>
  <c r="K4215" i="2"/>
  <c r="N4215" i="2" s="1"/>
  <c r="K4216" i="2"/>
  <c r="N4216" i="2" s="1"/>
  <c r="K4217" i="2"/>
  <c r="N4217" i="2" s="1"/>
  <c r="K4218" i="2"/>
  <c r="N4218" i="2" s="1"/>
  <c r="K4219" i="2"/>
  <c r="N4219" i="2" s="1"/>
  <c r="K4220" i="2"/>
  <c r="N4220" i="2" s="1"/>
  <c r="K4221" i="2"/>
  <c r="N4221" i="2" s="1"/>
  <c r="K4222" i="2"/>
  <c r="N4222" i="2" s="1"/>
  <c r="K4223" i="2"/>
  <c r="N4223" i="2" s="1"/>
  <c r="K4224" i="2"/>
  <c r="N4224" i="2" s="1"/>
  <c r="K4225" i="2"/>
  <c r="N4225" i="2" s="1"/>
  <c r="K4226" i="2"/>
  <c r="N4226" i="2" s="1"/>
  <c r="K4227" i="2"/>
  <c r="N4227" i="2" s="1"/>
  <c r="K4228" i="2"/>
  <c r="N4228" i="2" s="1"/>
  <c r="K4229" i="2"/>
  <c r="N4229" i="2" s="1"/>
  <c r="K4230" i="2"/>
  <c r="N4230" i="2" s="1"/>
  <c r="K4231" i="2"/>
  <c r="N4231" i="2" s="1"/>
  <c r="K4232" i="2"/>
  <c r="N4232" i="2" s="1"/>
  <c r="K4233" i="2"/>
  <c r="N4233" i="2" s="1"/>
  <c r="K4234" i="2"/>
  <c r="N4234" i="2" s="1"/>
  <c r="K4235" i="2"/>
  <c r="N4235" i="2" s="1"/>
  <c r="K4236" i="2"/>
  <c r="N4236" i="2" s="1"/>
  <c r="K4237" i="2"/>
  <c r="N4237" i="2" s="1"/>
  <c r="K4238" i="2"/>
  <c r="N4238" i="2" s="1"/>
  <c r="K4239" i="2"/>
  <c r="N4239" i="2" s="1"/>
  <c r="K4240" i="2"/>
  <c r="N4240" i="2" s="1"/>
  <c r="K4241" i="2"/>
  <c r="N4241" i="2" s="1"/>
  <c r="K4242" i="2"/>
  <c r="N4242" i="2" s="1"/>
  <c r="K4243" i="2"/>
  <c r="N4243" i="2" s="1"/>
  <c r="K4244" i="2"/>
  <c r="N4244" i="2" s="1"/>
  <c r="K4245" i="2"/>
  <c r="N4245" i="2" s="1"/>
  <c r="K4246" i="2"/>
  <c r="N4246" i="2" s="1"/>
  <c r="K4247" i="2"/>
  <c r="N4247" i="2" s="1"/>
  <c r="K4248" i="2"/>
  <c r="N4248" i="2" s="1"/>
  <c r="K4249" i="2"/>
  <c r="N4249" i="2" s="1"/>
  <c r="K4250" i="2"/>
  <c r="N4250" i="2" s="1"/>
  <c r="K4251" i="2"/>
  <c r="N4251" i="2" s="1"/>
  <c r="K4252" i="2"/>
  <c r="N4252" i="2" s="1"/>
  <c r="K4253" i="2"/>
  <c r="N4253" i="2" s="1"/>
  <c r="K4254" i="2"/>
  <c r="N4254" i="2" s="1"/>
  <c r="K4255" i="2"/>
  <c r="N4255" i="2" s="1"/>
  <c r="K4256" i="2"/>
  <c r="N4256" i="2" s="1"/>
  <c r="K4257" i="2"/>
  <c r="N4257" i="2" s="1"/>
  <c r="K4258" i="2"/>
  <c r="N4258" i="2" s="1"/>
  <c r="K4259" i="2"/>
  <c r="N4259" i="2" s="1"/>
  <c r="K4260" i="2"/>
  <c r="N4260" i="2" s="1"/>
  <c r="K4261" i="2"/>
  <c r="N4261" i="2" s="1"/>
  <c r="K4262" i="2"/>
  <c r="N4262" i="2" s="1"/>
  <c r="K4263" i="2"/>
  <c r="N4263" i="2" s="1"/>
  <c r="K4264" i="2"/>
  <c r="N4264" i="2" s="1"/>
  <c r="K4265" i="2"/>
  <c r="N4265" i="2" s="1"/>
  <c r="K4266" i="2"/>
  <c r="N4266" i="2" s="1"/>
  <c r="K4267" i="2"/>
  <c r="N4267" i="2" s="1"/>
  <c r="K4268" i="2"/>
  <c r="N4268" i="2" s="1"/>
  <c r="K4269" i="2"/>
  <c r="N4269" i="2" s="1"/>
  <c r="K4270" i="2"/>
  <c r="N4270" i="2" s="1"/>
  <c r="K4271" i="2"/>
  <c r="N4271" i="2" s="1"/>
  <c r="K4272" i="2"/>
  <c r="N4272" i="2" s="1"/>
  <c r="K4273" i="2"/>
  <c r="N4273" i="2" s="1"/>
  <c r="K4274" i="2"/>
  <c r="N4274" i="2" s="1"/>
  <c r="K4275" i="2"/>
  <c r="N4275" i="2" s="1"/>
  <c r="K4276" i="2"/>
  <c r="N4276" i="2" s="1"/>
  <c r="K4277" i="2"/>
  <c r="N4277" i="2" s="1"/>
  <c r="K4278" i="2"/>
  <c r="N4278" i="2" s="1"/>
  <c r="K4279" i="2"/>
  <c r="N4279" i="2" s="1"/>
  <c r="K4280" i="2"/>
  <c r="N4280" i="2" s="1"/>
  <c r="K4281" i="2"/>
  <c r="N4281" i="2" s="1"/>
  <c r="K4282" i="2"/>
  <c r="N4282" i="2" s="1"/>
  <c r="K4283" i="2"/>
  <c r="N4283" i="2" s="1"/>
  <c r="K4284" i="2"/>
  <c r="N4284" i="2" s="1"/>
  <c r="K4285" i="2"/>
  <c r="N4285" i="2" s="1"/>
  <c r="K4286" i="2"/>
  <c r="N4286" i="2" s="1"/>
  <c r="K4287" i="2"/>
  <c r="N4287" i="2" s="1"/>
  <c r="K4288" i="2"/>
  <c r="N4288" i="2" s="1"/>
  <c r="K4289" i="2"/>
  <c r="N4289" i="2" s="1"/>
  <c r="K4290" i="2"/>
  <c r="N4290" i="2" s="1"/>
  <c r="K4291" i="2"/>
  <c r="N4291" i="2" s="1"/>
  <c r="K4292" i="2"/>
  <c r="N4292" i="2" s="1"/>
  <c r="K4293" i="2"/>
  <c r="N4293" i="2" s="1"/>
  <c r="K4294" i="2"/>
  <c r="N4294" i="2" s="1"/>
  <c r="K4295" i="2"/>
  <c r="N4295" i="2" s="1"/>
  <c r="K4296" i="2"/>
  <c r="N4296" i="2" s="1"/>
  <c r="K4297" i="2"/>
  <c r="N4297" i="2" s="1"/>
  <c r="K4298" i="2"/>
  <c r="N4298" i="2" s="1"/>
  <c r="K4299" i="2"/>
  <c r="N4299" i="2" s="1"/>
  <c r="K4300" i="2"/>
  <c r="N4300" i="2" s="1"/>
  <c r="K4301" i="2"/>
  <c r="N4301" i="2" s="1"/>
  <c r="K4302" i="2"/>
  <c r="N4302" i="2" s="1"/>
  <c r="K4303" i="2"/>
  <c r="N4303" i="2" s="1"/>
  <c r="K4304" i="2"/>
  <c r="N4304" i="2" s="1"/>
  <c r="K4305" i="2"/>
  <c r="N4305" i="2" s="1"/>
  <c r="K4306" i="2"/>
  <c r="N4306" i="2" s="1"/>
  <c r="K4307" i="2"/>
  <c r="N4307" i="2" s="1"/>
  <c r="K4308" i="2"/>
  <c r="N4308" i="2" s="1"/>
  <c r="K4309" i="2"/>
  <c r="N4309" i="2" s="1"/>
  <c r="K4310" i="2"/>
  <c r="N4310" i="2" s="1"/>
  <c r="K4311" i="2"/>
  <c r="N4311" i="2" s="1"/>
  <c r="K4312" i="2"/>
  <c r="N4312" i="2" s="1"/>
  <c r="K4313" i="2"/>
  <c r="N4313" i="2" s="1"/>
  <c r="K4314" i="2"/>
  <c r="N4314" i="2" s="1"/>
  <c r="K4315" i="2"/>
  <c r="N4315" i="2" s="1"/>
  <c r="K4316" i="2"/>
  <c r="N4316" i="2" s="1"/>
  <c r="K4317" i="2"/>
  <c r="N4317" i="2" s="1"/>
  <c r="K4318" i="2"/>
  <c r="N4318" i="2" s="1"/>
  <c r="K4319" i="2"/>
  <c r="N4319" i="2" s="1"/>
  <c r="K4320" i="2"/>
  <c r="N4320" i="2" s="1"/>
  <c r="K4321" i="2"/>
  <c r="N4321" i="2" s="1"/>
  <c r="K4322" i="2"/>
  <c r="N4322" i="2" s="1"/>
  <c r="K4323" i="2"/>
  <c r="N4323" i="2" s="1"/>
  <c r="K4324" i="2"/>
  <c r="N4324" i="2" s="1"/>
  <c r="K4325" i="2"/>
  <c r="N4325" i="2" s="1"/>
  <c r="K4326" i="2"/>
  <c r="N4326" i="2" s="1"/>
  <c r="K4327" i="2"/>
  <c r="N4327" i="2" s="1"/>
  <c r="K4328" i="2"/>
  <c r="N4328" i="2" s="1"/>
  <c r="K4329" i="2"/>
  <c r="N4329" i="2" s="1"/>
  <c r="K4330" i="2"/>
  <c r="N4330" i="2" s="1"/>
  <c r="K4331" i="2"/>
  <c r="N4331" i="2" s="1"/>
  <c r="K4332" i="2"/>
  <c r="N4332" i="2" s="1"/>
  <c r="K4333" i="2"/>
  <c r="N4333" i="2" s="1"/>
  <c r="K4334" i="2"/>
  <c r="N4334" i="2" s="1"/>
  <c r="K4335" i="2"/>
  <c r="N4335" i="2" s="1"/>
  <c r="K4336" i="2"/>
  <c r="N4336" i="2" s="1"/>
  <c r="K4337" i="2"/>
  <c r="N4337" i="2" s="1"/>
  <c r="K4338" i="2"/>
  <c r="N4338" i="2" s="1"/>
  <c r="K4339" i="2"/>
  <c r="N4339" i="2" s="1"/>
  <c r="K4340" i="2"/>
  <c r="N4340" i="2" s="1"/>
  <c r="K4341" i="2"/>
  <c r="N4341" i="2" s="1"/>
  <c r="K4342" i="2"/>
  <c r="N4342" i="2" s="1"/>
  <c r="K4343" i="2"/>
  <c r="N4343" i="2" s="1"/>
  <c r="K4344" i="2"/>
  <c r="N4344" i="2" s="1"/>
  <c r="K4345" i="2"/>
  <c r="N4345" i="2" s="1"/>
  <c r="K4346" i="2"/>
  <c r="N4346" i="2" s="1"/>
  <c r="K4347" i="2"/>
  <c r="N4347" i="2" s="1"/>
  <c r="K4348" i="2"/>
  <c r="N4348" i="2" s="1"/>
  <c r="K4349" i="2"/>
  <c r="N4349" i="2" s="1"/>
  <c r="K4350" i="2"/>
  <c r="N4350" i="2" s="1"/>
  <c r="K4351" i="2"/>
  <c r="N4351" i="2" s="1"/>
  <c r="K4352" i="2"/>
  <c r="N4352" i="2" s="1"/>
  <c r="K4353" i="2"/>
  <c r="N4353" i="2" s="1"/>
  <c r="K4354" i="2"/>
  <c r="N4354" i="2" s="1"/>
  <c r="K4355" i="2"/>
  <c r="N4355" i="2" s="1"/>
  <c r="K4356" i="2"/>
  <c r="N4356" i="2" s="1"/>
  <c r="K4357" i="2"/>
  <c r="N4357" i="2" s="1"/>
  <c r="K4358" i="2"/>
  <c r="N4358" i="2" s="1"/>
  <c r="K4359" i="2"/>
  <c r="N4359" i="2" s="1"/>
  <c r="K4360" i="2"/>
  <c r="N4360" i="2" s="1"/>
  <c r="K4361" i="2"/>
  <c r="N4361" i="2" s="1"/>
  <c r="K4362" i="2"/>
  <c r="N4362" i="2" s="1"/>
  <c r="K4363" i="2"/>
  <c r="N4363" i="2" s="1"/>
  <c r="K4364" i="2"/>
  <c r="N4364" i="2" s="1"/>
  <c r="K4365" i="2"/>
  <c r="N4365" i="2" s="1"/>
  <c r="K4366" i="2"/>
  <c r="N4366" i="2" s="1"/>
  <c r="K4367" i="2"/>
  <c r="N4367" i="2" s="1"/>
  <c r="K4368" i="2"/>
  <c r="N4368" i="2" s="1"/>
  <c r="K4369" i="2"/>
  <c r="N4369" i="2" s="1"/>
  <c r="K4370" i="2"/>
  <c r="N4370" i="2" s="1"/>
  <c r="K4371" i="2"/>
  <c r="N4371" i="2" s="1"/>
  <c r="K4372" i="2"/>
  <c r="N4372" i="2" s="1"/>
  <c r="K4373" i="2"/>
  <c r="N4373" i="2" s="1"/>
  <c r="K4374" i="2"/>
  <c r="N4374" i="2" s="1"/>
  <c r="K4375" i="2"/>
  <c r="N4375" i="2" s="1"/>
  <c r="K4376" i="2"/>
  <c r="N4376" i="2" s="1"/>
  <c r="K4377" i="2"/>
  <c r="N4377" i="2" s="1"/>
  <c r="K4378" i="2"/>
  <c r="N4378" i="2" s="1"/>
  <c r="K4379" i="2"/>
  <c r="N4379" i="2" s="1"/>
  <c r="K4380" i="2"/>
  <c r="N4380" i="2" s="1"/>
  <c r="K4381" i="2"/>
  <c r="N4381" i="2" s="1"/>
  <c r="K4382" i="2"/>
  <c r="N4382" i="2" s="1"/>
  <c r="K4383" i="2"/>
  <c r="N4383" i="2" s="1"/>
  <c r="K4384" i="2"/>
  <c r="N4384" i="2" s="1"/>
  <c r="K4385" i="2"/>
  <c r="N4385" i="2" s="1"/>
  <c r="K4386" i="2"/>
  <c r="N4386" i="2" s="1"/>
  <c r="K4387" i="2"/>
  <c r="N4387" i="2" s="1"/>
  <c r="K4388" i="2"/>
  <c r="N4388" i="2" s="1"/>
  <c r="K4389" i="2"/>
  <c r="N4389" i="2" s="1"/>
  <c r="K4390" i="2"/>
  <c r="N4390" i="2" s="1"/>
  <c r="K4391" i="2"/>
  <c r="N4391" i="2" s="1"/>
  <c r="K4392" i="2"/>
  <c r="N4392" i="2" s="1"/>
  <c r="K4393" i="2"/>
  <c r="N4393" i="2" s="1"/>
  <c r="K4394" i="2"/>
  <c r="N4394" i="2" s="1"/>
  <c r="K4395" i="2"/>
  <c r="N4395" i="2" s="1"/>
  <c r="K4396" i="2"/>
  <c r="N4396" i="2" s="1"/>
  <c r="K4397" i="2"/>
  <c r="N4397" i="2" s="1"/>
  <c r="K4398" i="2"/>
  <c r="N4398" i="2" s="1"/>
  <c r="K4399" i="2"/>
  <c r="N4399" i="2" s="1"/>
  <c r="K4400" i="2"/>
  <c r="N4400" i="2" s="1"/>
  <c r="K4401" i="2"/>
  <c r="N4401" i="2" s="1"/>
  <c r="K4402" i="2"/>
  <c r="N4402" i="2" s="1"/>
  <c r="K4403" i="2"/>
  <c r="N4403" i="2" s="1"/>
  <c r="K4404" i="2"/>
  <c r="N4404" i="2" s="1"/>
  <c r="K4405" i="2"/>
  <c r="N4405" i="2" s="1"/>
  <c r="K4406" i="2"/>
  <c r="N4406" i="2" s="1"/>
  <c r="K4407" i="2"/>
  <c r="N4407" i="2" s="1"/>
  <c r="K4408" i="2"/>
  <c r="N4408" i="2" s="1"/>
  <c r="K4409" i="2"/>
  <c r="N4409" i="2" s="1"/>
  <c r="K4410" i="2"/>
  <c r="N4410" i="2" s="1"/>
  <c r="K4411" i="2"/>
  <c r="N4411" i="2" s="1"/>
  <c r="K4412" i="2"/>
  <c r="N4412" i="2" s="1"/>
  <c r="K4413" i="2"/>
  <c r="N4413" i="2" s="1"/>
  <c r="K4414" i="2"/>
  <c r="N4414" i="2" s="1"/>
  <c r="K4415" i="2"/>
  <c r="N4415" i="2" s="1"/>
  <c r="K4416" i="2"/>
  <c r="N4416" i="2" s="1"/>
  <c r="K4417" i="2"/>
  <c r="N4417" i="2" s="1"/>
  <c r="K4418" i="2"/>
  <c r="N4418" i="2" s="1"/>
  <c r="K4419" i="2"/>
  <c r="N4419" i="2" s="1"/>
  <c r="K4420" i="2"/>
  <c r="N4420" i="2" s="1"/>
  <c r="K4421" i="2"/>
  <c r="N4421" i="2" s="1"/>
  <c r="K4422" i="2"/>
  <c r="N4422" i="2" s="1"/>
  <c r="K4423" i="2"/>
  <c r="N4423" i="2" s="1"/>
  <c r="K4424" i="2"/>
  <c r="N4424" i="2" s="1"/>
  <c r="K4425" i="2"/>
  <c r="N4425" i="2" s="1"/>
  <c r="K4426" i="2"/>
  <c r="N4426" i="2" s="1"/>
  <c r="K4427" i="2"/>
  <c r="N4427" i="2" s="1"/>
  <c r="K4428" i="2"/>
  <c r="N4428" i="2" s="1"/>
  <c r="K4429" i="2"/>
  <c r="N4429" i="2" s="1"/>
  <c r="K4430" i="2"/>
  <c r="N4430" i="2" s="1"/>
  <c r="K4431" i="2"/>
  <c r="N4431" i="2" s="1"/>
  <c r="K4432" i="2"/>
  <c r="N4432" i="2" s="1"/>
  <c r="K4433" i="2"/>
  <c r="N4433" i="2" s="1"/>
  <c r="K4434" i="2"/>
  <c r="N4434" i="2" s="1"/>
  <c r="K4435" i="2"/>
  <c r="N4435" i="2" s="1"/>
  <c r="K4436" i="2"/>
  <c r="N4436" i="2" s="1"/>
  <c r="K4437" i="2"/>
  <c r="N4437" i="2" s="1"/>
  <c r="K4438" i="2"/>
  <c r="N4438" i="2" s="1"/>
  <c r="K4439" i="2"/>
  <c r="N4439" i="2" s="1"/>
  <c r="K4440" i="2"/>
  <c r="N4440" i="2" s="1"/>
  <c r="K4441" i="2"/>
  <c r="N4441" i="2" s="1"/>
  <c r="K4442" i="2"/>
  <c r="N4442" i="2" s="1"/>
  <c r="K4443" i="2"/>
  <c r="N4443" i="2" s="1"/>
  <c r="K4444" i="2"/>
  <c r="N4444" i="2" s="1"/>
  <c r="K4445" i="2"/>
  <c r="N4445" i="2" s="1"/>
  <c r="K4446" i="2"/>
  <c r="N4446" i="2" s="1"/>
  <c r="K4447" i="2"/>
  <c r="N4447" i="2" s="1"/>
  <c r="K4448" i="2"/>
  <c r="N4448" i="2" s="1"/>
  <c r="K4449" i="2"/>
  <c r="N4449" i="2" s="1"/>
  <c r="K4450" i="2"/>
  <c r="N4450" i="2" s="1"/>
  <c r="K4451" i="2"/>
  <c r="N4451" i="2" s="1"/>
  <c r="K4452" i="2"/>
  <c r="N4452" i="2" s="1"/>
  <c r="K4453" i="2"/>
  <c r="N4453" i="2" s="1"/>
  <c r="K4454" i="2"/>
  <c r="N4454" i="2" s="1"/>
  <c r="K4455" i="2"/>
  <c r="N4455" i="2" s="1"/>
  <c r="K4456" i="2"/>
  <c r="N4456" i="2" s="1"/>
  <c r="K4457" i="2"/>
  <c r="N4457" i="2" s="1"/>
  <c r="K4458" i="2"/>
  <c r="N4458" i="2" s="1"/>
  <c r="K4459" i="2"/>
  <c r="N4459" i="2" s="1"/>
  <c r="K4460" i="2"/>
  <c r="N4460" i="2" s="1"/>
  <c r="K4461" i="2"/>
  <c r="N4461" i="2" s="1"/>
  <c r="K4462" i="2"/>
  <c r="N4462" i="2" s="1"/>
  <c r="K4463" i="2"/>
  <c r="N4463" i="2" s="1"/>
  <c r="K4464" i="2"/>
  <c r="N4464" i="2" s="1"/>
  <c r="K4465" i="2"/>
  <c r="N4465" i="2" s="1"/>
  <c r="K4466" i="2"/>
  <c r="N4466" i="2" s="1"/>
  <c r="K4467" i="2"/>
  <c r="N4467" i="2" s="1"/>
  <c r="K4468" i="2"/>
  <c r="N4468" i="2" s="1"/>
  <c r="K4469" i="2"/>
  <c r="N4469" i="2" s="1"/>
  <c r="K4470" i="2"/>
  <c r="N4470" i="2" s="1"/>
  <c r="K4471" i="2"/>
  <c r="N4471" i="2" s="1"/>
  <c r="K4472" i="2"/>
  <c r="N4472" i="2" s="1"/>
  <c r="K4473" i="2"/>
  <c r="N4473" i="2" s="1"/>
  <c r="K4474" i="2"/>
  <c r="N4474" i="2" s="1"/>
  <c r="K4475" i="2"/>
  <c r="N4475" i="2" s="1"/>
  <c r="K4476" i="2"/>
  <c r="N4476" i="2" s="1"/>
  <c r="K4477" i="2"/>
  <c r="N4477" i="2" s="1"/>
  <c r="K4478" i="2"/>
  <c r="N4478" i="2" s="1"/>
  <c r="K4479" i="2"/>
  <c r="N4479" i="2" s="1"/>
  <c r="K4480" i="2"/>
  <c r="N4480" i="2" s="1"/>
  <c r="K4481" i="2"/>
  <c r="N4481" i="2" s="1"/>
  <c r="K4482" i="2"/>
  <c r="N4482" i="2" s="1"/>
  <c r="K4483" i="2"/>
  <c r="N4483" i="2" s="1"/>
  <c r="K4484" i="2"/>
  <c r="N4484" i="2" s="1"/>
  <c r="K4485" i="2"/>
  <c r="N4485" i="2" s="1"/>
  <c r="K4486" i="2"/>
  <c r="N4486" i="2" s="1"/>
  <c r="K4487" i="2"/>
  <c r="N4487" i="2" s="1"/>
  <c r="K4488" i="2"/>
  <c r="N4488" i="2" s="1"/>
  <c r="K4489" i="2"/>
  <c r="N4489" i="2" s="1"/>
  <c r="K4490" i="2"/>
  <c r="N4490" i="2" s="1"/>
  <c r="K4491" i="2"/>
  <c r="N4491" i="2" s="1"/>
  <c r="K4492" i="2"/>
  <c r="N4492" i="2" s="1"/>
  <c r="K4493" i="2"/>
  <c r="N4493" i="2" s="1"/>
  <c r="K4494" i="2"/>
  <c r="N4494" i="2" s="1"/>
  <c r="K4495" i="2"/>
  <c r="N4495" i="2" s="1"/>
  <c r="K4496" i="2"/>
  <c r="N4496" i="2" s="1"/>
  <c r="K4497" i="2"/>
  <c r="N4497" i="2" s="1"/>
  <c r="K4498" i="2"/>
  <c r="N4498" i="2" s="1"/>
  <c r="K4499" i="2"/>
  <c r="N4499" i="2" s="1"/>
  <c r="K4500" i="2"/>
  <c r="N4500" i="2" s="1"/>
  <c r="K4501" i="2"/>
  <c r="N4501" i="2" s="1"/>
  <c r="K4502" i="2"/>
  <c r="N4502" i="2" s="1"/>
  <c r="K4503" i="2"/>
  <c r="N4503" i="2" s="1"/>
  <c r="K4504" i="2"/>
  <c r="N4504" i="2" s="1"/>
  <c r="K4505" i="2"/>
  <c r="N4505" i="2" s="1"/>
  <c r="K4506" i="2"/>
  <c r="N4506" i="2" s="1"/>
  <c r="K4507" i="2"/>
  <c r="N4507" i="2" s="1"/>
  <c r="K4508" i="2"/>
  <c r="N4508" i="2" s="1"/>
  <c r="K4509" i="2"/>
  <c r="N4509" i="2" s="1"/>
  <c r="K4510" i="2"/>
  <c r="N4510" i="2" s="1"/>
  <c r="K4511" i="2"/>
  <c r="N4511" i="2" s="1"/>
  <c r="K4512" i="2"/>
  <c r="N4512" i="2" s="1"/>
  <c r="K4513" i="2"/>
  <c r="N4513" i="2" s="1"/>
  <c r="K4514" i="2"/>
  <c r="N4514" i="2" s="1"/>
  <c r="K4515" i="2"/>
  <c r="N4515" i="2" s="1"/>
  <c r="K4516" i="2"/>
  <c r="N4516" i="2" s="1"/>
  <c r="K4517" i="2"/>
  <c r="N4517" i="2" s="1"/>
  <c r="K4518" i="2"/>
  <c r="N4518" i="2" s="1"/>
  <c r="K4519" i="2"/>
  <c r="N4519" i="2" s="1"/>
  <c r="K4520" i="2"/>
  <c r="N4520" i="2" s="1"/>
  <c r="K4521" i="2"/>
  <c r="N4521" i="2" s="1"/>
  <c r="K4522" i="2"/>
  <c r="N4522" i="2" s="1"/>
  <c r="K4523" i="2"/>
  <c r="N4523" i="2" s="1"/>
  <c r="K4524" i="2"/>
  <c r="N4524" i="2" s="1"/>
  <c r="K4525" i="2"/>
  <c r="N4525" i="2" s="1"/>
  <c r="K4526" i="2"/>
  <c r="N4526" i="2" s="1"/>
  <c r="K4527" i="2"/>
  <c r="N4527" i="2" s="1"/>
  <c r="K4528" i="2"/>
  <c r="N4528" i="2" s="1"/>
  <c r="K4529" i="2"/>
  <c r="N4529" i="2" s="1"/>
  <c r="K4530" i="2"/>
  <c r="N4530" i="2" s="1"/>
  <c r="K4531" i="2"/>
  <c r="N4531" i="2" s="1"/>
  <c r="K4532" i="2"/>
  <c r="N4532" i="2" s="1"/>
  <c r="K4533" i="2"/>
  <c r="N4533" i="2" s="1"/>
  <c r="K4534" i="2"/>
  <c r="N4534" i="2" s="1"/>
  <c r="K4535" i="2"/>
  <c r="N4535" i="2" s="1"/>
  <c r="K4536" i="2"/>
  <c r="N4536" i="2" s="1"/>
  <c r="K4537" i="2"/>
  <c r="N4537" i="2" s="1"/>
  <c r="K4538" i="2"/>
  <c r="N4538" i="2" s="1"/>
  <c r="K4539" i="2"/>
  <c r="N4539" i="2" s="1"/>
  <c r="K4540" i="2"/>
  <c r="N4540" i="2" s="1"/>
  <c r="K4541" i="2"/>
  <c r="N4541" i="2" s="1"/>
  <c r="K4542" i="2"/>
  <c r="N4542" i="2" s="1"/>
  <c r="K4543" i="2"/>
  <c r="N4543" i="2" s="1"/>
  <c r="K4544" i="2"/>
  <c r="N4544" i="2" s="1"/>
  <c r="K4545" i="2"/>
  <c r="N4545" i="2" s="1"/>
  <c r="K4546" i="2"/>
  <c r="N4546" i="2" s="1"/>
  <c r="K4547" i="2"/>
  <c r="N4547" i="2" s="1"/>
  <c r="K4548" i="2"/>
  <c r="N4548" i="2" s="1"/>
  <c r="K4549" i="2"/>
  <c r="N4549" i="2" s="1"/>
  <c r="K4550" i="2"/>
  <c r="N4550" i="2" s="1"/>
  <c r="K4551" i="2"/>
  <c r="N4551" i="2" s="1"/>
  <c r="K4552" i="2"/>
  <c r="N4552" i="2" s="1"/>
  <c r="K4553" i="2"/>
  <c r="N4553" i="2" s="1"/>
  <c r="K4554" i="2"/>
  <c r="N4554" i="2" s="1"/>
  <c r="K4555" i="2"/>
  <c r="N4555" i="2" s="1"/>
  <c r="K4556" i="2"/>
  <c r="N4556" i="2" s="1"/>
  <c r="K4557" i="2"/>
  <c r="N4557" i="2" s="1"/>
  <c r="K4558" i="2"/>
  <c r="N4558" i="2" s="1"/>
  <c r="K4559" i="2"/>
  <c r="N4559" i="2" s="1"/>
  <c r="K4560" i="2"/>
  <c r="N4560" i="2" s="1"/>
  <c r="K4561" i="2"/>
  <c r="N4561" i="2" s="1"/>
  <c r="K4562" i="2"/>
  <c r="N4562" i="2" s="1"/>
  <c r="K4563" i="2"/>
  <c r="N4563" i="2" s="1"/>
  <c r="K4564" i="2"/>
  <c r="N4564" i="2" s="1"/>
  <c r="K4565" i="2"/>
  <c r="N4565" i="2" s="1"/>
  <c r="K4566" i="2"/>
  <c r="N4566" i="2" s="1"/>
  <c r="K4567" i="2"/>
  <c r="N4567" i="2" s="1"/>
  <c r="K4568" i="2"/>
  <c r="N4568" i="2" s="1"/>
  <c r="K4569" i="2"/>
  <c r="N4569" i="2" s="1"/>
  <c r="K4570" i="2"/>
  <c r="N4570" i="2" s="1"/>
  <c r="K4571" i="2"/>
  <c r="N4571" i="2" s="1"/>
  <c r="K4572" i="2"/>
  <c r="N4572" i="2" s="1"/>
  <c r="K4573" i="2"/>
  <c r="N4573" i="2" s="1"/>
  <c r="K4574" i="2"/>
  <c r="N4574" i="2" s="1"/>
  <c r="K4575" i="2"/>
  <c r="N4575" i="2" s="1"/>
  <c r="K4576" i="2"/>
  <c r="N4576" i="2" s="1"/>
  <c r="K4577" i="2"/>
  <c r="N4577" i="2" s="1"/>
  <c r="K4578" i="2"/>
  <c r="N4578" i="2" s="1"/>
  <c r="K4579" i="2"/>
  <c r="N4579" i="2" s="1"/>
  <c r="K4580" i="2"/>
  <c r="N4580" i="2" s="1"/>
  <c r="K4581" i="2"/>
  <c r="N4581" i="2" s="1"/>
  <c r="K4582" i="2"/>
  <c r="N4582" i="2" s="1"/>
  <c r="K4583" i="2"/>
  <c r="N4583" i="2" s="1"/>
  <c r="K4584" i="2"/>
  <c r="N4584" i="2" s="1"/>
  <c r="K4585" i="2"/>
  <c r="N4585" i="2" s="1"/>
  <c r="K4586" i="2"/>
  <c r="N4586" i="2" s="1"/>
  <c r="K4587" i="2"/>
  <c r="N4587" i="2" s="1"/>
  <c r="K4588" i="2"/>
  <c r="N4588" i="2" s="1"/>
  <c r="K4589" i="2"/>
  <c r="N4589" i="2" s="1"/>
  <c r="K4590" i="2"/>
  <c r="N4590" i="2" s="1"/>
  <c r="K4591" i="2"/>
  <c r="N4591" i="2" s="1"/>
  <c r="K4592" i="2"/>
  <c r="N4592" i="2" s="1"/>
  <c r="K4593" i="2"/>
  <c r="N4593" i="2" s="1"/>
  <c r="K4594" i="2"/>
  <c r="N4594" i="2" s="1"/>
  <c r="K4595" i="2"/>
  <c r="N4595" i="2" s="1"/>
  <c r="K4596" i="2"/>
  <c r="N4596" i="2" s="1"/>
  <c r="K4597" i="2"/>
  <c r="N4597" i="2" s="1"/>
  <c r="K4598" i="2"/>
  <c r="N4598" i="2" s="1"/>
  <c r="K4599" i="2"/>
  <c r="N4599" i="2" s="1"/>
  <c r="K4600" i="2"/>
  <c r="N4600" i="2" s="1"/>
  <c r="K4601" i="2"/>
  <c r="N4601" i="2" s="1"/>
  <c r="K4602" i="2"/>
  <c r="N4602" i="2" s="1"/>
  <c r="K4603" i="2"/>
  <c r="N4603" i="2" s="1"/>
  <c r="K4604" i="2"/>
  <c r="N4604" i="2" s="1"/>
  <c r="K4605" i="2"/>
  <c r="N4605" i="2" s="1"/>
  <c r="K4606" i="2"/>
  <c r="N4606" i="2" s="1"/>
  <c r="K4607" i="2"/>
  <c r="N4607" i="2" s="1"/>
  <c r="K4608" i="2"/>
  <c r="N4608" i="2" s="1"/>
  <c r="K4609" i="2"/>
  <c r="N4609" i="2" s="1"/>
  <c r="K4610" i="2"/>
  <c r="N4610" i="2" s="1"/>
  <c r="K4611" i="2"/>
  <c r="N4611" i="2" s="1"/>
  <c r="K4612" i="2"/>
  <c r="N4612" i="2" s="1"/>
  <c r="K4613" i="2"/>
  <c r="N4613" i="2" s="1"/>
  <c r="K4614" i="2"/>
  <c r="N4614" i="2" s="1"/>
  <c r="K4615" i="2"/>
  <c r="N4615" i="2" s="1"/>
  <c r="K4616" i="2"/>
  <c r="N4616" i="2" s="1"/>
  <c r="K4617" i="2"/>
  <c r="N4617" i="2" s="1"/>
  <c r="K4618" i="2"/>
  <c r="N4618" i="2" s="1"/>
  <c r="K4619" i="2"/>
  <c r="N4619" i="2" s="1"/>
  <c r="K4620" i="2"/>
  <c r="N4620" i="2" s="1"/>
  <c r="K4621" i="2"/>
  <c r="N4621" i="2" s="1"/>
  <c r="K4622" i="2"/>
  <c r="N4622" i="2" s="1"/>
  <c r="K4623" i="2"/>
  <c r="N4623" i="2" s="1"/>
  <c r="K4624" i="2"/>
  <c r="N4624" i="2" s="1"/>
  <c r="K4625" i="2"/>
  <c r="N4625" i="2" s="1"/>
  <c r="K4626" i="2"/>
  <c r="N4626" i="2" s="1"/>
  <c r="K4627" i="2"/>
  <c r="N4627" i="2" s="1"/>
  <c r="K4628" i="2"/>
  <c r="N4628" i="2" s="1"/>
  <c r="K4629" i="2"/>
  <c r="N4629" i="2" s="1"/>
  <c r="K4630" i="2"/>
  <c r="N4630" i="2" s="1"/>
  <c r="K4631" i="2"/>
  <c r="N4631" i="2" s="1"/>
  <c r="K4632" i="2"/>
  <c r="N4632" i="2" s="1"/>
  <c r="K4633" i="2"/>
  <c r="N4633" i="2" s="1"/>
  <c r="K4634" i="2"/>
  <c r="N4634" i="2" s="1"/>
  <c r="K4635" i="2"/>
  <c r="N4635" i="2" s="1"/>
  <c r="K4636" i="2"/>
  <c r="N4636" i="2" s="1"/>
  <c r="K4637" i="2"/>
  <c r="N4637" i="2" s="1"/>
  <c r="K4638" i="2"/>
  <c r="N4638" i="2" s="1"/>
  <c r="K4639" i="2"/>
  <c r="N4639" i="2" s="1"/>
  <c r="K4640" i="2"/>
  <c r="N4640" i="2" s="1"/>
  <c r="K4641" i="2"/>
  <c r="N4641" i="2" s="1"/>
  <c r="K4642" i="2"/>
  <c r="N4642" i="2" s="1"/>
  <c r="K4643" i="2"/>
  <c r="N4643" i="2" s="1"/>
  <c r="K4644" i="2"/>
  <c r="N4644" i="2" s="1"/>
  <c r="K4645" i="2"/>
  <c r="N4645" i="2" s="1"/>
  <c r="K4646" i="2"/>
  <c r="N4646" i="2" s="1"/>
  <c r="K4647" i="2"/>
  <c r="N4647" i="2" s="1"/>
  <c r="K4648" i="2"/>
  <c r="N4648" i="2" s="1"/>
  <c r="K4649" i="2"/>
  <c r="N4649" i="2" s="1"/>
  <c r="K4650" i="2"/>
  <c r="N4650" i="2" s="1"/>
  <c r="K4651" i="2"/>
  <c r="N4651" i="2" s="1"/>
  <c r="K4652" i="2"/>
  <c r="N4652" i="2" s="1"/>
  <c r="K4653" i="2"/>
  <c r="N4653" i="2" s="1"/>
  <c r="K4654" i="2"/>
  <c r="N4654" i="2" s="1"/>
  <c r="K4655" i="2"/>
  <c r="N4655" i="2" s="1"/>
  <c r="K4656" i="2"/>
  <c r="N4656" i="2" s="1"/>
  <c r="K4657" i="2"/>
  <c r="N4657" i="2" s="1"/>
  <c r="K4658" i="2"/>
  <c r="N4658" i="2" s="1"/>
  <c r="K4659" i="2"/>
  <c r="N4659" i="2" s="1"/>
  <c r="K4660" i="2"/>
  <c r="N4660" i="2" s="1"/>
  <c r="K4661" i="2"/>
  <c r="N4661" i="2" s="1"/>
  <c r="K4662" i="2"/>
  <c r="N4662" i="2" s="1"/>
  <c r="K4663" i="2"/>
  <c r="N4663" i="2" s="1"/>
  <c r="K4664" i="2"/>
  <c r="N4664" i="2" s="1"/>
  <c r="K4665" i="2"/>
  <c r="N4665" i="2" s="1"/>
  <c r="K4666" i="2"/>
  <c r="N4666" i="2" s="1"/>
  <c r="K4667" i="2"/>
  <c r="N4667" i="2" s="1"/>
  <c r="K4668" i="2"/>
  <c r="N4668" i="2" s="1"/>
  <c r="K4669" i="2"/>
  <c r="N4669" i="2" s="1"/>
  <c r="K4670" i="2"/>
  <c r="N4670" i="2" s="1"/>
  <c r="K4671" i="2"/>
  <c r="N4671" i="2" s="1"/>
  <c r="K4672" i="2"/>
  <c r="N4672" i="2" s="1"/>
  <c r="K4673" i="2"/>
  <c r="N4673" i="2" s="1"/>
  <c r="K4674" i="2"/>
  <c r="N4674" i="2" s="1"/>
  <c r="K4675" i="2"/>
  <c r="N4675" i="2" s="1"/>
  <c r="K4676" i="2"/>
  <c r="N4676" i="2" s="1"/>
  <c r="K4677" i="2"/>
  <c r="N4677" i="2" s="1"/>
  <c r="K4678" i="2"/>
  <c r="N4678" i="2" s="1"/>
  <c r="K4679" i="2"/>
  <c r="N4679" i="2" s="1"/>
  <c r="K4680" i="2"/>
  <c r="N4680" i="2" s="1"/>
  <c r="K4681" i="2"/>
  <c r="N4681" i="2" s="1"/>
  <c r="K4682" i="2"/>
  <c r="N4682" i="2" s="1"/>
  <c r="K4683" i="2"/>
  <c r="N4683" i="2" s="1"/>
  <c r="K4684" i="2"/>
  <c r="N4684" i="2" s="1"/>
  <c r="K4685" i="2"/>
  <c r="N4685" i="2" s="1"/>
  <c r="K4686" i="2"/>
  <c r="N4686" i="2" s="1"/>
  <c r="K4687" i="2"/>
  <c r="N4687" i="2" s="1"/>
  <c r="K4688" i="2"/>
  <c r="N4688" i="2" s="1"/>
  <c r="K4689" i="2"/>
  <c r="N4689" i="2" s="1"/>
  <c r="K4690" i="2"/>
  <c r="N4690" i="2" s="1"/>
  <c r="K4691" i="2"/>
  <c r="N4691" i="2" s="1"/>
  <c r="K4692" i="2"/>
  <c r="N4692" i="2" s="1"/>
  <c r="K4693" i="2"/>
  <c r="N4693" i="2" s="1"/>
  <c r="K4694" i="2"/>
  <c r="N4694" i="2" s="1"/>
  <c r="K4695" i="2"/>
  <c r="N4695" i="2" s="1"/>
  <c r="K4696" i="2"/>
  <c r="N4696" i="2" s="1"/>
  <c r="K4697" i="2"/>
  <c r="N4697" i="2" s="1"/>
  <c r="K4698" i="2"/>
  <c r="N4698" i="2" s="1"/>
  <c r="K4699" i="2"/>
  <c r="N4699" i="2" s="1"/>
  <c r="K4700" i="2"/>
  <c r="N4700" i="2" s="1"/>
  <c r="K4701" i="2"/>
  <c r="N4701" i="2" s="1"/>
  <c r="K4702" i="2"/>
  <c r="N4702" i="2" s="1"/>
  <c r="K4703" i="2"/>
  <c r="N4703" i="2" s="1"/>
  <c r="K4704" i="2"/>
  <c r="N4704" i="2" s="1"/>
  <c r="K4705" i="2"/>
  <c r="N4705" i="2" s="1"/>
  <c r="K4706" i="2"/>
  <c r="N4706" i="2" s="1"/>
  <c r="K4707" i="2"/>
  <c r="N4707" i="2" s="1"/>
  <c r="K4708" i="2"/>
  <c r="N4708" i="2" s="1"/>
  <c r="K4709" i="2"/>
  <c r="N4709" i="2" s="1"/>
  <c r="K4710" i="2"/>
  <c r="N4710" i="2" s="1"/>
  <c r="K4711" i="2"/>
  <c r="N4711" i="2" s="1"/>
  <c r="K4712" i="2"/>
  <c r="N4712" i="2" s="1"/>
  <c r="K4713" i="2"/>
  <c r="N4713" i="2" s="1"/>
  <c r="K4714" i="2"/>
  <c r="N4714" i="2" s="1"/>
  <c r="K4715" i="2"/>
  <c r="N4715" i="2" s="1"/>
  <c r="K4716" i="2"/>
  <c r="N4716" i="2" s="1"/>
  <c r="K4717" i="2"/>
  <c r="N4717" i="2" s="1"/>
  <c r="K4718" i="2"/>
  <c r="N4718" i="2" s="1"/>
  <c r="K4719" i="2"/>
  <c r="N4719" i="2" s="1"/>
  <c r="K4720" i="2"/>
  <c r="N4720" i="2" s="1"/>
  <c r="K4721" i="2"/>
  <c r="N4721" i="2" s="1"/>
  <c r="K4722" i="2"/>
  <c r="N4722" i="2" s="1"/>
  <c r="K4723" i="2"/>
  <c r="N4723" i="2" s="1"/>
  <c r="K4724" i="2"/>
  <c r="N4724" i="2" s="1"/>
  <c r="K4725" i="2"/>
  <c r="N4725" i="2" s="1"/>
  <c r="K4726" i="2"/>
  <c r="N4726" i="2" s="1"/>
  <c r="K4727" i="2"/>
  <c r="N4727" i="2" s="1"/>
  <c r="K4728" i="2"/>
  <c r="N4728" i="2" s="1"/>
  <c r="K4729" i="2"/>
  <c r="N4729" i="2" s="1"/>
  <c r="K4730" i="2"/>
  <c r="N4730" i="2" s="1"/>
  <c r="K4731" i="2"/>
  <c r="N4731" i="2" s="1"/>
  <c r="K4732" i="2"/>
  <c r="N4732" i="2" s="1"/>
  <c r="K4733" i="2"/>
  <c r="N4733" i="2" s="1"/>
  <c r="K4734" i="2"/>
  <c r="N4734" i="2" s="1"/>
  <c r="K4735" i="2"/>
  <c r="N4735" i="2" s="1"/>
  <c r="K4736" i="2"/>
  <c r="N4736" i="2" s="1"/>
  <c r="K4737" i="2"/>
  <c r="N4737" i="2" s="1"/>
  <c r="K4738" i="2"/>
  <c r="N4738" i="2" s="1"/>
  <c r="K4739" i="2"/>
  <c r="N4739" i="2" s="1"/>
  <c r="K4740" i="2"/>
  <c r="N4740" i="2" s="1"/>
  <c r="K4741" i="2"/>
  <c r="N4741" i="2" s="1"/>
  <c r="K4742" i="2"/>
  <c r="N4742" i="2" s="1"/>
  <c r="K4743" i="2"/>
  <c r="N4743" i="2" s="1"/>
  <c r="K4744" i="2"/>
  <c r="N4744" i="2" s="1"/>
  <c r="K4745" i="2"/>
  <c r="N4745" i="2" s="1"/>
  <c r="K4746" i="2"/>
  <c r="N4746" i="2" s="1"/>
  <c r="K4747" i="2"/>
  <c r="N4747" i="2" s="1"/>
  <c r="K4748" i="2"/>
  <c r="N4748" i="2" s="1"/>
  <c r="K4749" i="2"/>
  <c r="N4749" i="2" s="1"/>
  <c r="K4750" i="2"/>
  <c r="N4750" i="2" s="1"/>
  <c r="K4751" i="2"/>
  <c r="N4751" i="2" s="1"/>
  <c r="K4752" i="2"/>
  <c r="N4752" i="2" s="1"/>
  <c r="K4753" i="2"/>
  <c r="N4753" i="2" s="1"/>
  <c r="K4754" i="2"/>
  <c r="N4754" i="2" s="1"/>
  <c r="K4755" i="2"/>
  <c r="N4755" i="2" s="1"/>
  <c r="K4756" i="2"/>
  <c r="N4756" i="2" s="1"/>
  <c r="K4757" i="2"/>
  <c r="N4757" i="2" s="1"/>
  <c r="K4758" i="2"/>
  <c r="N4758" i="2" s="1"/>
  <c r="K4759" i="2"/>
  <c r="N4759" i="2" s="1"/>
  <c r="K4760" i="2"/>
  <c r="N4760" i="2" s="1"/>
  <c r="K4761" i="2"/>
  <c r="N4761" i="2" s="1"/>
  <c r="K4762" i="2"/>
  <c r="N4762" i="2" s="1"/>
  <c r="K4763" i="2"/>
  <c r="N4763" i="2" s="1"/>
  <c r="K4764" i="2"/>
  <c r="N4764" i="2" s="1"/>
  <c r="K4765" i="2"/>
  <c r="N4765" i="2" s="1"/>
  <c r="K4766" i="2"/>
  <c r="N4766" i="2" s="1"/>
  <c r="K4767" i="2"/>
  <c r="N4767" i="2" s="1"/>
  <c r="K4768" i="2"/>
  <c r="N4768" i="2" s="1"/>
  <c r="K4769" i="2"/>
  <c r="N4769" i="2" s="1"/>
  <c r="K4770" i="2"/>
  <c r="N4770" i="2" s="1"/>
  <c r="K4771" i="2"/>
  <c r="N4771" i="2" s="1"/>
  <c r="K4772" i="2"/>
  <c r="N4772" i="2" s="1"/>
  <c r="K4773" i="2"/>
  <c r="N4773" i="2" s="1"/>
  <c r="K4774" i="2"/>
  <c r="N4774" i="2" s="1"/>
  <c r="K4775" i="2"/>
  <c r="N4775" i="2" s="1"/>
  <c r="K4776" i="2"/>
  <c r="N4776" i="2" s="1"/>
  <c r="K4777" i="2"/>
  <c r="N4777" i="2" s="1"/>
  <c r="K4778" i="2"/>
  <c r="N4778" i="2" s="1"/>
  <c r="K4779" i="2"/>
  <c r="N4779" i="2" s="1"/>
  <c r="K4780" i="2"/>
  <c r="N4780" i="2" s="1"/>
  <c r="K4781" i="2"/>
  <c r="N4781" i="2" s="1"/>
  <c r="K4782" i="2"/>
  <c r="N4782" i="2" s="1"/>
  <c r="K4783" i="2"/>
  <c r="N4783" i="2" s="1"/>
  <c r="K4784" i="2"/>
  <c r="N4784" i="2" s="1"/>
  <c r="K4785" i="2"/>
  <c r="N4785" i="2" s="1"/>
  <c r="K4786" i="2"/>
  <c r="N4786" i="2" s="1"/>
  <c r="K4787" i="2"/>
  <c r="N4787" i="2" s="1"/>
  <c r="K4788" i="2"/>
  <c r="N4788" i="2" s="1"/>
  <c r="K4789" i="2"/>
  <c r="N4789" i="2" s="1"/>
  <c r="K4790" i="2"/>
  <c r="N4790" i="2" s="1"/>
  <c r="K4791" i="2"/>
  <c r="N4791" i="2" s="1"/>
  <c r="K4792" i="2"/>
  <c r="N4792" i="2" s="1"/>
  <c r="K4793" i="2"/>
  <c r="N4793" i="2" s="1"/>
  <c r="K4794" i="2"/>
  <c r="N4794" i="2" s="1"/>
  <c r="K4795" i="2"/>
  <c r="N4795" i="2" s="1"/>
  <c r="K4796" i="2"/>
  <c r="N4796" i="2" s="1"/>
  <c r="K4797" i="2"/>
  <c r="N4797" i="2" s="1"/>
  <c r="K4798" i="2"/>
  <c r="N4798" i="2" s="1"/>
  <c r="K4799" i="2"/>
  <c r="N4799" i="2" s="1"/>
  <c r="K4800" i="2"/>
  <c r="N4800" i="2" s="1"/>
  <c r="K4801" i="2"/>
  <c r="N4801" i="2" s="1"/>
  <c r="K4802" i="2"/>
  <c r="N4802" i="2" s="1"/>
  <c r="K4803" i="2"/>
  <c r="N4803" i="2" s="1"/>
  <c r="K4804" i="2"/>
  <c r="N4804" i="2" s="1"/>
  <c r="K4805" i="2"/>
  <c r="N4805" i="2" s="1"/>
  <c r="K4806" i="2"/>
  <c r="N4806" i="2" s="1"/>
  <c r="K4807" i="2"/>
  <c r="N4807" i="2" s="1"/>
  <c r="K4808" i="2"/>
  <c r="N4808" i="2" s="1"/>
  <c r="K4809" i="2"/>
  <c r="N4809" i="2" s="1"/>
  <c r="K4810" i="2"/>
  <c r="N4810" i="2" s="1"/>
  <c r="K4811" i="2"/>
  <c r="N4811" i="2" s="1"/>
  <c r="K4812" i="2"/>
  <c r="N4812" i="2" s="1"/>
  <c r="K4813" i="2"/>
  <c r="N4813" i="2" s="1"/>
  <c r="K4814" i="2"/>
  <c r="N4814" i="2" s="1"/>
  <c r="K4815" i="2"/>
  <c r="N4815" i="2" s="1"/>
  <c r="K4816" i="2"/>
  <c r="N4816" i="2" s="1"/>
  <c r="K4817" i="2"/>
  <c r="N4817" i="2" s="1"/>
  <c r="K4818" i="2"/>
  <c r="N4818" i="2" s="1"/>
  <c r="K4819" i="2"/>
  <c r="N4819" i="2" s="1"/>
  <c r="K4820" i="2"/>
  <c r="N4820" i="2" s="1"/>
  <c r="K4821" i="2"/>
  <c r="N4821" i="2" s="1"/>
  <c r="K4822" i="2"/>
  <c r="N4822" i="2" s="1"/>
  <c r="K4823" i="2"/>
  <c r="N4823" i="2" s="1"/>
  <c r="K4824" i="2"/>
  <c r="N4824" i="2" s="1"/>
  <c r="K4825" i="2"/>
  <c r="N4825" i="2" s="1"/>
  <c r="K4826" i="2"/>
  <c r="N4826" i="2" s="1"/>
  <c r="K4827" i="2"/>
  <c r="N4827" i="2" s="1"/>
  <c r="K4828" i="2"/>
  <c r="N4828" i="2" s="1"/>
  <c r="K4829" i="2"/>
  <c r="N4829" i="2" s="1"/>
  <c r="K4830" i="2"/>
  <c r="N4830" i="2" s="1"/>
  <c r="K4831" i="2"/>
  <c r="N4831" i="2" s="1"/>
  <c r="K4832" i="2"/>
  <c r="N4832" i="2" s="1"/>
  <c r="K4833" i="2"/>
  <c r="N4833" i="2" s="1"/>
  <c r="K4834" i="2"/>
  <c r="N4834" i="2" s="1"/>
  <c r="K4835" i="2"/>
  <c r="N4835" i="2" s="1"/>
  <c r="K4836" i="2"/>
  <c r="N4836" i="2" s="1"/>
  <c r="K4837" i="2"/>
  <c r="N4837" i="2" s="1"/>
  <c r="K4838" i="2"/>
  <c r="N4838" i="2" s="1"/>
  <c r="K4839" i="2"/>
  <c r="N4839" i="2" s="1"/>
  <c r="K4840" i="2"/>
  <c r="N4840" i="2" s="1"/>
  <c r="K4841" i="2"/>
  <c r="N4841" i="2" s="1"/>
  <c r="K4842" i="2"/>
  <c r="N4842" i="2" s="1"/>
  <c r="K4843" i="2"/>
  <c r="N4843" i="2" s="1"/>
  <c r="K4844" i="2"/>
  <c r="N4844" i="2" s="1"/>
  <c r="K4845" i="2"/>
  <c r="N4845" i="2" s="1"/>
  <c r="K4846" i="2"/>
  <c r="N4846" i="2" s="1"/>
  <c r="K4847" i="2"/>
  <c r="N4847" i="2" s="1"/>
  <c r="K4848" i="2"/>
  <c r="N4848" i="2" s="1"/>
  <c r="K4849" i="2"/>
  <c r="N4849" i="2" s="1"/>
  <c r="K4850" i="2"/>
  <c r="N4850" i="2" s="1"/>
  <c r="K4851" i="2"/>
  <c r="N4851" i="2" s="1"/>
  <c r="K4852" i="2"/>
  <c r="N4852" i="2" s="1"/>
  <c r="K4853" i="2"/>
  <c r="N4853" i="2" s="1"/>
  <c r="K4854" i="2"/>
  <c r="N4854" i="2" s="1"/>
  <c r="K4855" i="2"/>
  <c r="N4855" i="2" s="1"/>
  <c r="K4856" i="2"/>
  <c r="N4856" i="2" s="1"/>
  <c r="K4857" i="2"/>
  <c r="N4857" i="2" s="1"/>
  <c r="K4858" i="2"/>
  <c r="N4858" i="2" s="1"/>
  <c r="K4859" i="2"/>
  <c r="N4859" i="2" s="1"/>
  <c r="K4860" i="2"/>
  <c r="N4860" i="2" s="1"/>
  <c r="K4861" i="2"/>
  <c r="N4861" i="2" s="1"/>
  <c r="K4862" i="2"/>
  <c r="N4862" i="2" s="1"/>
  <c r="K4863" i="2"/>
  <c r="N4863" i="2" s="1"/>
  <c r="K4864" i="2"/>
  <c r="N4864" i="2" s="1"/>
  <c r="K4865" i="2"/>
  <c r="N4865" i="2" s="1"/>
  <c r="K4866" i="2"/>
  <c r="N4866" i="2" s="1"/>
  <c r="K4867" i="2"/>
  <c r="N4867" i="2" s="1"/>
  <c r="K4868" i="2"/>
  <c r="N4868" i="2" s="1"/>
  <c r="K4869" i="2"/>
  <c r="N4869" i="2" s="1"/>
  <c r="K4870" i="2"/>
  <c r="N4870" i="2" s="1"/>
  <c r="K4871" i="2"/>
  <c r="N4871" i="2" s="1"/>
  <c r="K4872" i="2"/>
  <c r="N4872" i="2" s="1"/>
  <c r="K4873" i="2"/>
  <c r="N4873" i="2" s="1"/>
  <c r="K4874" i="2"/>
  <c r="N4874" i="2" s="1"/>
  <c r="K4875" i="2"/>
  <c r="N4875" i="2" s="1"/>
  <c r="K4876" i="2"/>
  <c r="N4876" i="2" s="1"/>
  <c r="K4877" i="2"/>
  <c r="N4877" i="2" s="1"/>
  <c r="K4878" i="2"/>
  <c r="N4878" i="2" s="1"/>
  <c r="K4879" i="2"/>
  <c r="N4879" i="2" s="1"/>
  <c r="K4880" i="2"/>
  <c r="N4880" i="2" s="1"/>
  <c r="K4881" i="2"/>
  <c r="N4881" i="2" s="1"/>
  <c r="K4882" i="2"/>
  <c r="N4882" i="2" s="1"/>
  <c r="K4883" i="2"/>
  <c r="N4883" i="2" s="1"/>
  <c r="K4884" i="2"/>
  <c r="N4884" i="2" s="1"/>
  <c r="K4885" i="2"/>
  <c r="N4885" i="2" s="1"/>
  <c r="K4886" i="2"/>
  <c r="N4886" i="2" s="1"/>
  <c r="K4887" i="2"/>
  <c r="N4887" i="2" s="1"/>
  <c r="K4888" i="2"/>
  <c r="N4888" i="2" s="1"/>
  <c r="K4889" i="2"/>
  <c r="N4889" i="2" s="1"/>
  <c r="K4890" i="2"/>
  <c r="N4890" i="2" s="1"/>
  <c r="K4891" i="2"/>
  <c r="N4891" i="2" s="1"/>
  <c r="K4892" i="2"/>
  <c r="N4892" i="2" s="1"/>
  <c r="K4893" i="2"/>
  <c r="N4893" i="2" s="1"/>
  <c r="K4894" i="2"/>
  <c r="N4894" i="2" s="1"/>
  <c r="K4895" i="2"/>
  <c r="N4895" i="2" s="1"/>
  <c r="K4896" i="2"/>
  <c r="N4896" i="2" s="1"/>
  <c r="K4897" i="2"/>
  <c r="N4897" i="2" s="1"/>
  <c r="K4898" i="2"/>
  <c r="N4898" i="2" s="1"/>
  <c r="K4899" i="2"/>
  <c r="N4899" i="2" s="1"/>
  <c r="K4900" i="2"/>
  <c r="N4900" i="2" s="1"/>
  <c r="K4901" i="2"/>
  <c r="N4901" i="2" s="1"/>
  <c r="K4902" i="2"/>
  <c r="N4902" i="2" s="1"/>
  <c r="K4903" i="2"/>
  <c r="N4903" i="2" s="1"/>
  <c r="K4904" i="2"/>
  <c r="N4904" i="2" s="1"/>
  <c r="K4905" i="2"/>
  <c r="N4905" i="2" s="1"/>
  <c r="K4906" i="2"/>
  <c r="N4906" i="2" s="1"/>
  <c r="K4907" i="2"/>
  <c r="N4907" i="2" s="1"/>
  <c r="K4908" i="2"/>
  <c r="N4908" i="2" s="1"/>
  <c r="K4909" i="2"/>
  <c r="N4909" i="2" s="1"/>
  <c r="K4910" i="2"/>
  <c r="N4910" i="2" s="1"/>
  <c r="K4911" i="2"/>
  <c r="N4911" i="2" s="1"/>
  <c r="K4912" i="2"/>
  <c r="N4912" i="2" s="1"/>
  <c r="K4913" i="2"/>
  <c r="N4913" i="2" s="1"/>
  <c r="K4914" i="2"/>
  <c r="N4914" i="2" s="1"/>
  <c r="K4915" i="2"/>
  <c r="N4915" i="2" s="1"/>
  <c r="K4916" i="2"/>
  <c r="N4916" i="2" s="1"/>
  <c r="K4917" i="2"/>
  <c r="N4917" i="2" s="1"/>
  <c r="K4918" i="2"/>
  <c r="N4918" i="2" s="1"/>
  <c r="K4919" i="2"/>
  <c r="N4919" i="2" s="1"/>
  <c r="K4920" i="2"/>
  <c r="N4920" i="2" s="1"/>
  <c r="K4921" i="2"/>
  <c r="N4921" i="2" s="1"/>
  <c r="K4922" i="2"/>
  <c r="N4922" i="2" s="1"/>
  <c r="K4923" i="2"/>
  <c r="N4923" i="2" s="1"/>
  <c r="K4924" i="2"/>
  <c r="N4924" i="2" s="1"/>
  <c r="K4925" i="2"/>
  <c r="N4925" i="2" s="1"/>
  <c r="K4926" i="2"/>
  <c r="N4926" i="2" s="1"/>
  <c r="K4927" i="2"/>
  <c r="N4927" i="2" s="1"/>
  <c r="K4928" i="2"/>
  <c r="N4928" i="2" s="1"/>
  <c r="K4929" i="2"/>
  <c r="N4929" i="2" s="1"/>
  <c r="K4930" i="2"/>
  <c r="N4930" i="2" s="1"/>
  <c r="K4931" i="2"/>
  <c r="N4931" i="2" s="1"/>
  <c r="K4932" i="2"/>
  <c r="N4932" i="2" s="1"/>
  <c r="K4933" i="2"/>
  <c r="N4933" i="2" s="1"/>
  <c r="K4934" i="2"/>
  <c r="N4934" i="2" s="1"/>
  <c r="K4935" i="2"/>
  <c r="N4935" i="2" s="1"/>
  <c r="K4936" i="2"/>
  <c r="N4936" i="2" s="1"/>
  <c r="K4937" i="2"/>
  <c r="N4937" i="2" s="1"/>
  <c r="K4938" i="2"/>
  <c r="N4938" i="2" s="1"/>
  <c r="K4939" i="2"/>
  <c r="N4939" i="2" s="1"/>
  <c r="K4940" i="2"/>
  <c r="N4940" i="2" s="1"/>
  <c r="K4941" i="2"/>
  <c r="N4941" i="2" s="1"/>
  <c r="K4942" i="2"/>
  <c r="N4942" i="2" s="1"/>
  <c r="K4943" i="2"/>
  <c r="N4943" i="2" s="1"/>
  <c r="K4944" i="2"/>
  <c r="N4944" i="2" s="1"/>
  <c r="K4945" i="2"/>
  <c r="N4945" i="2" s="1"/>
  <c r="K4946" i="2"/>
  <c r="N4946" i="2" s="1"/>
  <c r="K4947" i="2"/>
  <c r="N4947" i="2" s="1"/>
  <c r="K4948" i="2"/>
  <c r="N4948" i="2" s="1"/>
  <c r="K4949" i="2"/>
  <c r="N4949" i="2" s="1"/>
  <c r="K4950" i="2"/>
  <c r="N4950" i="2" s="1"/>
  <c r="K4951" i="2"/>
  <c r="N4951" i="2" s="1"/>
  <c r="K4952" i="2"/>
  <c r="N4952" i="2" s="1"/>
  <c r="K4953" i="2"/>
  <c r="N4953" i="2" s="1"/>
  <c r="K4954" i="2"/>
  <c r="N4954" i="2" s="1"/>
  <c r="K4955" i="2"/>
  <c r="N4955" i="2" s="1"/>
  <c r="K4956" i="2"/>
  <c r="N4956" i="2" s="1"/>
  <c r="K4957" i="2"/>
  <c r="N4957" i="2" s="1"/>
  <c r="K4958" i="2"/>
  <c r="N4958" i="2" s="1"/>
  <c r="K4959" i="2"/>
  <c r="N4959" i="2" s="1"/>
  <c r="K4960" i="2"/>
  <c r="N4960" i="2" s="1"/>
  <c r="K4961" i="2"/>
  <c r="N4961" i="2" s="1"/>
  <c r="K4962" i="2"/>
  <c r="N4962" i="2" s="1"/>
  <c r="K4963" i="2"/>
  <c r="N4963" i="2" s="1"/>
  <c r="K4964" i="2"/>
  <c r="N4964" i="2" s="1"/>
  <c r="K4965" i="2"/>
  <c r="N4965" i="2" s="1"/>
  <c r="K4966" i="2"/>
  <c r="N4966" i="2" s="1"/>
  <c r="K4967" i="2"/>
  <c r="N4967" i="2" s="1"/>
  <c r="K4968" i="2"/>
  <c r="N4968" i="2" s="1"/>
  <c r="K4969" i="2"/>
  <c r="N4969" i="2" s="1"/>
  <c r="K4970" i="2"/>
  <c r="N4970" i="2" s="1"/>
  <c r="K4971" i="2"/>
  <c r="N4971" i="2" s="1"/>
  <c r="K4972" i="2"/>
  <c r="N4972" i="2" s="1"/>
  <c r="K4973" i="2"/>
  <c r="N4973" i="2" s="1"/>
  <c r="K4974" i="2"/>
  <c r="N4974" i="2" s="1"/>
  <c r="K4975" i="2"/>
  <c r="N4975" i="2" s="1"/>
  <c r="K4976" i="2"/>
  <c r="N4976" i="2" s="1"/>
  <c r="K4977" i="2"/>
  <c r="N4977" i="2" s="1"/>
  <c r="K4978" i="2"/>
  <c r="N4978" i="2" s="1"/>
  <c r="K4979" i="2"/>
  <c r="N4979" i="2" s="1"/>
  <c r="K4980" i="2"/>
  <c r="N4980" i="2" s="1"/>
  <c r="K4981" i="2"/>
  <c r="N4981" i="2" s="1"/>
  <c r="K4982" i="2"/>
  <c r="N4982" i="2" s="1"/>
  <c r="K4983" i="2"/>
  <c r="N4983" i="2" s="1"/>
  <c r="K4984" i="2"/>
  <c r="N4984" i="2" s="1"/>
  <c r="K4985" i="2"/>
  <c r="N4985" i="2" s="1"/>
  <c r="K4986" i="2"/>
  <c r="N4986" i="2" s="1"/>
  <c r="K4987" i="2"/>
  <c r="N4987" i="2" s="1"/>
  <c r="K4988" i="2"/>
  <c r="N4988" i="2" s="1"/>
  <c r="K4989" i="2"/>
  <c r="N4989" i="2" s="1"/>
  <c r="K4990" i="2"/>
  <c r="N4990" i="2" s="1"/>
  <c r="K4991" i="2"/>
  <c r="N4991" i="2" s="1"/>
  <c r="K4992" i="2"/>
  <c r="N4992" i="2" s="1"/>
  <c r="K4993" i="2"/>
  <c r="N4993" i="2" s="1"/>
  <c r="K4994" i="2"/>
  <c r="N4994" i="2" s="1"/>
  <c r="K4995" i="2"/>
  <c r="N4995" i="2" s="1"/>
  <c r="K4996" i="2"/>
  <c r="N4996" i="2" s="1"/>
  <c r="K4997" i="2"/>
  <c r="N4997" i="2" s="1"/>
  <c r="K4998" i="2"/>
  <c r="N4998" i="2" s="1"/>
  <c r="K4999" i="2"/>
  <c r="N4999" i="2" s="1"/>
  <c r="K5000" i="2"/>
  <c r="N5000" i="2" s="1"/>
  <c r="K5001" i="2"/>
  <c r="N5001" i="2" s="1"/>
  <c r="K5002" i="2"/>
  <c r="N5002" i="2" s="1"/>
  <c r="K5003" i="2"/>
  <c r="N5003" i="2" s="1"/>
  <c r="K5004" i="2"/>
  <c r="N5004" i="2" s="1"/>
  <c r="K5005" i="2"/>
  <c r="N5005" i="2" s="1"/>
  <c r="K5006" i="2"/>
  <c r="N5006" i="2" s="1"/>
  <c r="K5007" i="2"/>
  <c r="N5007" i="2" s="1"/>
  <c r="K5008" i="2"/>
  <c r="N5008" i="2" s="1"/>
  <c r="K5009" i="2"/>
  <c r="N5009" i="2" s="1"/>
  <c r="K5010" i="2"/>
  <c r="N5010" i="2" s="1"/>
  <c r="K5011" i="2"/>
  <c r="N5011" i="2" s="1"/>
  <c r="K5012" i="2"/>
  <c r="N5012" i="2" s="1"/>
  <c r="K5013" i="2"/>
  <c r="N5013" i="2" s="1"/>
  <c r="K5014" i="2"/>
  <c r="N5014" i="2" s="1"/>
  <c r="K5015" i="2"/>
  <c r="N5015" i="2" s="1"/>
  <c r="K5016" i="2"/>
  <c r="N5016" i="2" s="1"/>
  <c r="K5017" i="2"/>
  <c r="N5017" i="2" s="1"/>
  <c r="K5018" i="2"/>
  <c r="N5018" i="2" s="1"/>
  <c r="K5019" i="2"/>
  <c r="N5019" i="2" s="1"/>
  <c r="K5020" i="2"/>
  <c r="N5020" i="2" s="1"/>
  <c r="K5021" i="2"/>
  <c r="N5021" i="2" s="1"/>
  <c r="K5022" i="2"/>
  <c r="N5022" i="2" s="1"/>
  <c r="K5023" i="2"/>
  <c r="N5023" i="2" s="1"/>
  <c r="K5024" i="2"/>
  <c r="N5024" i="2" s="1"/>
  <c r="K5025" i="2"/>
  <c r="N5025" i="2" s="1"/>
  <c r="K5026" i="2"/>
  <c r="N5026" i="2" s="1"/>
  <c r="K5027" i="2"/>
  <c r="N5027" i="2" s="1"/>
  <c r="K5028" i="2"/>
  <c r="N5028" i="2" s="1"/>
  <c r="K5029" i="2"/>
  <c r="N5029" i="2" s="1"/>
  <c r="K5030" i="2"/>
  <c r="N5030" i="2" s="1"/>
  <c r="K5031" i="2"/>
  <c r="N5031" i="2" s="1"/>
  <c r="K5032" i="2"/>
  <c r="N5032" i="2" s="1"/>
  <c r="K5033" i="2"/>
  <c r="N5033" i="2" s="1"/>
  <c r="K5034" i="2"/>
  <c r="N5034" i="2" s="1"/>
  <c r="K5035" i="2"/>
  <c r="N5035" i="2" s="1"/>
  <c r="K5036" i="2"/>
  <c r="N5036" i="2" s="1"/>
  <c r="K5037" i="2"/>
  <c r="N5037" i="2" s="1"/>
  <c r="K5038" i="2"/>
  <c r="N5038" i="2" s="1"/>
  <c r="K5039" i="2"/>
  <c r="N5039" i="2" s="1"/>
  <c r="K5040" i="2"/>
  <c r="N5040" i="2" s="1"/>
  <c r="K5041" i="2"/>
  <c r="N5041" i="2" s="1"/>
  <c r="K5042" i="2"/>
  <c r="N5042" i="2" s="1"/>
  <c r="K5043" i="2"/>
  <c r="N5043" i="2" s="1"/>
  <c r="K5044" i="2"/>
  <c r="N5044" i="2" s="1"/>
  <c r="K5045" i="2"/>
  <c r="N5045" i="2" s="1"/>
  <c r="K5046" i="2"/>
  <c r="N5046" i="2" s="1"/>
  <c r="K5047" i="2"/>
  <c r="N5047" i="2" s="1"/>
  <c r="K5048" i="2"/>
  <c r="N5048" i="2" s="1"/>
  <c r="K5049" i="2"/>
  <c r="N5049" i="2" s="1"/>
  <c r="K5050" i="2"/>
  <c r="N5050" i="2" s="1"/>
  <c r="K5051" i="2"/>
  <c r="N5051" i="2" s="1"/>
  <c r="K5052" i="2"/>
  <c r="N5052" i="2" s="1"/>
  <c r="K5053" i="2"/>
  <c r="N5053" i="2" s="1"/>
  <c r="K5054" i="2"/>
  <c r="N5054" i="2" s="1"/>
  <c r="K5055" i="2"/>
  <c r="N5055" i="2" s="1"/>
  <c r="K5056" i="2"/>
  <c r="N5056" i="2" s="1"/>
  <c r="K5057" i="2"/>
  <c r="N5057" i="2" s="1"/>
  <c r="K5058" i="2"/>
  <c r="N5058" i="2" s="1"/>
  <c r="K5059" i="2"/>
  <c r="N5059" i="2" s="1"/>
  <c r="K5060" i="2"/>
  <c r="N5060" i="2" s="1"/>
  <c r="K5061" i="2"/>
  <c r="N5061" i="2" s="1"/>
  <c r="K5062" i="2"/>
  <c r="N5062" i="2" s="1"/>
  <c r="K5063" i="2"/>
  <c r="N5063" i="2" s="1"/>
  <c r="K5064" i="2"/>
  <c r="N5064" i="2" s="1"/>
  <c r="K5065" i="2"/>
  <c r="N5065" i="2" s="1"/>
  <c r="K5066" i="2"/>
  <c r="N5066" i="2" s="1"/>
  <c r="K5067" i="2"/>
  <c r="N5067" i="2" s="1"/>
  <c r="K5068" i="2"/>
  <c r="N5068" i="2" s="1"/>
  <c r="K5069" i="2"/>
  <c r="N5069" i="2" s="1"/>
  <c r="K5070" i="2"/>
  <c r="N5070" i="2" s="1"/>
  <c r="K5071" i="2"/>
  <c r="N5071" i="2" s="1"/>
  <c r="K5072" i="2"/>
  <c r="N5072" i="2" s="1"/>
  <c r="K5073" i="2"/>
  <c r="N5073" i="2" s="1"/>
  <c r="K5074" i="2"/>
  <c r="N5074" i="2" s="1"/>
  <c r="K5075" i="2"/>
  <c r="N5075" i="2" s="1"/>
  <c r="K5076" i="2"/>
  <c r="N5076" i="2" s="1"/>
  <c r="K5077" i="2"/>
  <c r="N5077" i="2" s="1"/>
  <c r="K5078" i="2"/>
  <c r="N5078" i="2" s="1"/>
  <c r="K5079" i="2"/>
  <c r="N5079" i="2" s="1"/>
  <c r="K5080" i="2"/>
  <c r="N5080" i="2" s="1"/>
  <c r="K5081" i="2"/>
  <c r="N5081" i="2" s="1"/>
  <c r="K5082" i="2"/>
  <c r="N5082" i="2" s="1"/>
  <c r="K5083" i="2"/>
  <c r="N5083" i="2" s="1"/>
  <c r="K5084" i="2"/>
  <c r="N5084" i="2" s="1"/>
  <c r="K5085" i="2"/>
  <c r="N5085" i="2" s="1"/>
  <c r="K5086" i="2"/>
  <c r="N5086" i="2" s="1"/>
  <c r="K5087" i="2"/>
  <c r="N5087" i="2" s="1"/>
  <c r="K5088" i="2"/>
  <c r="N5088" i="2" s="1"/>
  <c r="K5089" i="2"/>
  <c r="N5089" i="2" s="1"/>
  <c r="K5090" i="2"/>
  <c r="N5090" i="2" s="1"/>
  <c r="K5091" i="2"/>
  <c r="N5091" i="2" s="1"/>
  <c r="K5092" i="2"/>
  <c r="N5092" i="2" s="1"/>
  <c r="K5093" i="2"/>
  <c r="N5093" i="2" s="1"/>
  <c r="K5094" i="2"/>
  <c r="N5094" i="2" s="1"/>
  <c r="K5095" i="2"/>
  <c r="N5095" i="2" s="1"/>
  <c r="K5096" i="2"/>
  <c r="N5096" i="2" s="1"/>
  <c r="K5097" i="2"/>
  <c r="N5097" i="2" s="1"/>
  <c r="K5098" i="2"/>
  <c r="N5098" i="2" s="1"/>
  <c r="K5099" i="2"/>
  <c r="N5099" i="2" s="1"/>
  <c r="K5100" i="2"/>
  <c r="N5100" i="2" s="1"/>
  <c r="K5101" i="2"/>
  <c r="N5101" i="2" s="1"/>
  <c r="K5102" i="2"/>
  <c r="N5102" i="2" s="1"/>
  <c r="K5103" i="2"/>
  <c r="N5103" i="2" s="1"/>
  <c r="K5104" i="2"/>
  <c r="N5104" i="2" s="1"/>
  <c r="K5105" i="2"/>
  <c r="N5105" i="2" s="1"/>
  <c r="K5106" i="2"/>
  <c r="N5106" i="2" s="1"/>
  <c r="K5107" i="2"/>
  <c r="N5107" i="2" s="1"/>
  <c r="K5108" i="2"/>
  <c r="N5108" i="2" s="1"/>
  <c r="K5109" i="2"/>
  <c r="N5109" i="2" s="1"/>
  <c r="K5110" i="2"/>
  <c r="N5110" i="2" s="1"/>
  <c r="K5111" i="2"/>
  <c r="N5111" i="2" s="1"/>
  <c r="K5112" i="2"/>
  <c r="N5112" i="2" s="1"/>
  <c r="K5113" i="2"/>
  <c r="N5113" i="2" s="1"/>
  <c r="K5114" i="2"/>
  <c r="N5114" i="2" s="1"/>
  <c r="K5115" i="2"/>
  <c r="N5115" i="2" s="1"/>
  <c r="K5116" i="2"/>
  <c r="N5116" i="2" s="1"/>
  <c r="K5117" i="2"/>
  <c r="N5117" i="2" s="1"/>
  <c r="K5118" i="2"/>
  <c r="N5118" i="2" s="1"/>
  <c r="K5119" i="2"/>
  <c r="N5119" i="2" s="1"/>
  <c r="K5120" i="2"/>
  <c r="N5120" i="2" s="1"/>
  <c r="K5121" i="2"/>
  <c r="N5121" i="2" s="1"/>
  <c r="K5122" i="2"/>
  <c r="N5122" i="2" s="1"/>
  <c r="K5123" i="2"/>
  <c r="N5123" i="2" s="1"/>
  <c r="K5124" i="2"/>
  <c r="N5124" i="2" s="1"/>
  <c r="K5125" i="2"/>
  <c r="N5125" i="2" s="1"/>
  <c r="K5126" i="2"/>
  <c r="N5126" i="2" s="1"/>
  <c r="K5127" i="2"/>
  <c r="N5127" i="2" s="1"/>
  <c r="K5128" i="2"/>
  <c r="N5128" i="2" s="1"/>
  <c r="K5129" i="2"/>
  <c r="N5129" i="2" s="1"/>
  <c r="K5130" i="2"/>
  <c r="N5130" i="2" s="1"/>
  <c r="K5131" i="2"/>
  <c r="N5131" i="2" s="1"/>
  <c r="K5132" i="2"/>
  <c r="N5132" i="2" s="1"/>
  <c r="K5133" i="2"/>
  <c r="N5133" i="2" s="1"/>
  <c r="K5134" i="2"/>
  <c r="N5134" i="2" s="1"/>
  <c r="K5135" i="2"/>
  <c r="N5135" i="2" s="1"/>
  <c r="K5136" i="2"/>
  <c r="N5136" i="2" s="1"/>
  <c r="K5137" i="2"/>
  <c r="N5137" i="2" s="1"/>
  <c r="K5138" i="2"/>
  <c r="N5138" i="2" s="1"/>
  <c r="K5139" i="2"/>
  <c r="N5139" i="2" s="1"/>
  <c r="K5140" i="2"/>
  <c r="N5140" i="2" s="1"/>
  <c r="K5141" i="2"/>
  <c r="N5141" i="2" s="1"/>
  <c r="K5142" i="2"/>
  <c r="N5142" i="2" s="1"/>
  <c r="K5143" i="2"/>
  <c r="N5143" i="2" s="1"/>
  <c r="K5144" i="2"/>
  <c r="N5144" i="2" s="1"/>
  <c r="K5145" i="2"/>
  <c r="N5145" i="2" s="1"/>
  <c r="K5146" i="2"/>
  <c r="N5146" i="2" s="1"/>
  <c r="K5147" i="2"/>
  <c r="N5147" i="2" s="1"/>
  <c r="K5148" i="2"/>
  <c r="N5148" i="2" s="1"/>
  <c r="K5149" i="2"/>
  <c r="N5149" i="2" s="1"/>
  <c r="K5150" i="2"/>
  <c r="N5150" i="2" s="1"/>
  <c r="K5151" i="2"/>
  <c r="N5151" i="2" s="1"/>
  <c r="K5152" i="2"/>
  <c r="N5152" i="2" s="1"/>
  <c r="K5153" i="2"/>
  <c r="N5153" i="2" s="1"/>
  <c r="K5154" i="2"/>
  <c r="N5154" i="2" s="1"/>
  <c r="K5155" i="2"/>
  <c r="N5155" i="2" s="1"/>
  <c r="K5156" i="2"/>
  <c r="N5156" i="2" s="1"/>
  <c r="K5157" i="2"/>
  <c r="N5157" i="2" s="1"/>
  <c r="K5158" i="2"/>
  <c r="N5158" i="2" s="1"/>
  <c r="K5159" i="2"/>
  <c r="N5159" i="2" s="1"/>
  <c r="K5160" i="2"/>
  <c r="N5160" i="2" s="1"/>
  <c r="K5161" i="2"/>
  <c r="N5161" i="2" s="1"/>
  <c r="K5162" i="2"/>
  <c r="N5162" i="2" s="1"/>
  <c r="K5163" i="2"/>
  <c r="N5163" i="2" s="1"/>
  <c r="K5164" i="2"/>
  <c r="N5164" i="2" s="1"/>
  <c r="K5165" i="2"/>
  <c r="N5165" i="2" s="1"/>
  <c r="K5166" i="2"/>
  <c r="N5166" i="2" s="1"/>
  <c r="K5167" i="2"/>
  <c r="N5167" i="2" s="1"/>
  <c r="K5168" i="2"/>
  <c r="N5168" i="2" s="1"/>
  <c r="K5169" i="2"/>
  <c r="N5169" i="2" s="1"/>
  <c r="K5170" i="2"/>
  <c r="N5170" i="2" s="1"/>
  <c r="K5171" i="2"/>
  <c r="N5171" i="2" s="1"/>
  <c r="K5172" i="2"/>
  <c r="N5172" i="2" s="1"/>
  <c r="K5173" i="2"/>
  <c r="N5173" i="2" s="1"/>
  <c r="K5174" i="2"/>
  <c r="N5174" i="2" s="1"/>
  <c r="K5175" i="2"/>
  <c r="N5175" i="2" s="1"/>
  <c r="K5176" i="2"/>
  <c r="N5176" i="2" s="1"/>
  <c r="K5177" i="2"/>
  <c r="N5177" i="2" s="1"/>
  <c r="K5178" i="2"/>
  <c r="N5178" i="2" s="1"/>
  <c r="K5179" i="2"/>
  <c r="N5179" i="2" s="1"/>
  <c r="K5180" i="2"/>
  <c r="N5180" i="2" s="1"/>
  <c r="K5181" i="2"/>
  <c r="N5181" i="2" s="1"/>
  <c r="K5182" i="2"/>
  <c r="N5182" i="2" s="1"/>
  <c r="K5183" i="2"/>
  <c r="N5183" i="2" s="1"/>
  <c r="K5184" i="2"/>
  <c r="N5184" i="2" s="1"/>
  <c r="K5185" i="2"/>
  <c r="N5185" i="2" s="1"/>
  <c r="K5186" i="2"/>
  <c r="N5186" i="2" s="1"/>
  <c r="K5187" i="2"/>
  <c r="N5187" i="2" s="1"/>
  <c r="K5188" i="2"/>
  <c r="N5188" i="2" s="1"/>
  <c r="K5189" i="2"/>
  <c r="N5189" i="2" s="1"/>
  <c r="K5190" i="2"/>
  <c r="N5190" i="2" s="1"/>
  <c r="K5191" i="2"/>
  <c r="N5191" i="2" s="1"/>
  <c r="K5192" i="2"/>
  <c r="N5192" i="2" s="1"/>
  <c r="K5193" i="2"/>
  <c r="N5193" i="2" s="1"/>
  <c r="K5194" i="2"/>
  <c r="N5194" i="2" s="1"/>
  <c r="K5195" i="2"/>
  <c r="N5195" i="2" s="1"/>
  <c r="K5196" i="2"/>
  <c r="N5196" i="2" s="1"/>
  <c r="K5197" i="2"/>
  <c r="N5197" i="2" s="1"/>
  <c r="K5198" i="2"/>
  <c r="N5198" i="2" s="1"/>
  <c r="K5199" i="2"/>
  <c r="N5199" i="2" s="1"/>
  <c r="K5200" i="2"/>
  <c r="N5200" i="2" s="1"/>
  <c r="K5201" i="2"/>
  <c r="N5201" i="2" s="1"/>
  <c r="K5202" i="2"/>
  <c r="N5202" i="2" s="1"/>
  <c r="K5203" i="2"/>
  <c r="N5203" i="2" s="1"/>
  <c r="K5204" i="2"/>
  <c r="N5204" i="2" s="1"/>
  <c r="K5205" i="2"/>
  <c r="N5205" i="2" s="1"/>
  <c r="K5206" i="2"/>
  <c r="N5206" i="2" s="1"/>
  <c r="K5207" i="2"/>
  <c r="N5207" i="2" s="1"/>
  <c r="K5208" i="2"/>
  <c r="N5208" i="2" s="1"/>
  <c r="K5209" i="2"/>
  <c r="N5209" i="2" s="1"/>
  <c r="K5210" i="2"/>
  <c r="N5210" i="2" s="1"/>
  <c r="K5211" i="2"/>
  <c r="N5211" i="2" s="1"/>
  <c r="K5212" i="2"/>
  <c r="N5212" i="2" s="1"/>
  <c r="K5213" i="2"/>
  <c r="N5213" i="2" s="1"/>
  <c r="K5214" i="2"/>
  <c r="N5214" i="2" s="1"/>
  <c r="K5215" i="2"/>
  <c r="N5215" i="2" s="1"/>
  <c r="K5216" i="2"/>
  <c r="N5216" i="2" s="1"/>
  <c r="K5217" i="2"/>
  <c r="N5217" i="2" s="1"/>
  <c r="K5218" i="2"/>
  <c r="N5218" i="2" s="1"/>
  <c r="K5219" i="2"/>
  <c r="N5219" i="2" s="1"/>
  <c r="K5220" i="2"/>
  <c r="N5220" i="2" s="1"/>
  <c r="K5221" i="2"/>
  <c r="N5221" i="2" s="1"/>
  <c r="K5222" i="2"/>
  <c r="N5222" i="2" s="1"/>
  <c r="K5223" i="2"/>
  <c r="N5223" i="2" s="1"/>
  <c r="K5224" i="2"/>
  <c r="N5224" i="2" s="1"/>
  <c r="K5225" i="2"/>
  <c r="N5225" i="2" s="1"/>
  <c r="K5226" i="2"/>
  <c r="N5226" i="2" s="1"/>
  <c r="K5227" i="2"/>
  <c r="N5227" i="2" s="1"/>
  <c r="K5228" i="2"/>
  <c r="N5228" i="2" s="1"/>
  <c r="K5229" i="2"/>
  <c r="N5229" i="2" s="1"/>
  <c r="K5230" i="2"/>
  <c r="N5230" i="2" s="1"/>
  <c r="K5231" i="2"/>
  <c r="N5231" i="2" s="1"/>
  <c r="K5232" i="2"/>
  <c r="N5232" i="2" s="1"/>
  <c r="K5233" i="2"/>
  <c r="N5233" i="2" s="1"/>
  <c r="K5234" i="2"/>
  <c r="N5234" i="2" s="1"/>
  <c r="K5235" i="2"/>
  <c r="N5235" i="2" s="1"/>
  <c r="K5236" i="2"/>
  <c r="N5236" i="2" s="1"/>
  <c r="K5237" i="2"/>
  <c r="N5237" i="2" s="1"/>
  <c r="K5238" i="2"/>
  <c r="N5238" i="2" s="1"/>
  <c r="K5239" i="2"/>
  <c r="N5239" i="2" s="1"/>
  <c r="K5240" i="2"/>
  <c r="N5240" i="2" s="1"/>
  <c r="K5241" i="2"/>
  <c r="N5241" i="2" s="1"/>
  <c r="K5242" i="2"/>
  <c r="N5242" i="2" s="1"/>
  <c r="K5243" i="2"/>
  <c r="N5243" i="2" s="1"/>
  <c r="K5244" i="2"/>
  <c r="N5244" i="2" s="1"/>
  <c r="K5245" i="2"/>
  <c r="N5245" i="2" s="1"/>
  <c r="K5246" i="2"/>
  <c r="N5246" i="2" s="1"/>
  <c r="K5247" i="2"/>
  <c r="N5247" i="2" s="1"/>
  <c r="K5248" i="2"/>
  <c r="N5248" i="2" s="1"/>
  <c r="K5249" i="2"/>
  <c r="N5249" i="2" s="1"/>
  <c r="K5250" i="2"/>
  <c r="N5250" i="2" s="1"/>
  <c r="K5251" i="2"/>
  <c r="N5251" i="2" s="1"/>
  <c r="K5252" i="2"/>
  <c r="N5252" i="2" s="1"/>
  <c r="K5253" i="2"/>
  <c r="N5253" i="2" s="1"/>
  <c r="K5254" i="2"/>
  <c r="N5254" i="2" s="1"/>
  <c r="K5255" i="2"/>
  <c r="N5255" i="2" s="1"/>
  <c r="K5256" i="2"/>
  <c r="N5256" i="2" s="1"/>
  <c r="K5257" i="2"/>
  <c r="N5257" i="2" s="1"/>
  <c r="K5258" i="2"/>
  <c r="N5258" i="2" s="1"/>
  <c r="K5259" i="2"/>
  <c r="N5259" i="2" s="1"/>
  <c r="K5260" i="2"/>
  <c r="N5260" i="2" s="1"/>
  <c r="K5261" i="2"/>
  <c r="N5261" i="2" s="1"/>
  <c r="K5262" i="2"/>
  <c r="N5262" i="2" s="1"/>
  <c r="K5263" i="2"/>
  <c r="N5263" i="2" s="1"/>
  <c r="K5264" i="2"/>
  <c r="N5264" i="2" s="1"/>
  <c r="K5265" i="2"/>
  <c r="N5265" i="2" s="1"/>
  <c r="K5266" i="2"/>
  <c r="N5266" i="2" s="1"/>
  <c r="K5267" i="2"/>
  <c r="N5267" i="2" s="1"/>
  <c r="K5268" i="2"/>
  <c r="N5268" i="2" s="1"/>
  <c r="K5269" i="2"/>
  <c r="N5269" i="2" s="1"/>
  <c r="K5270" i="2"/>
  <c r="N5270" i="2" s="1"/>
  <c r="K5271" i="2"/>
  <c r="N5271" i="2" s="1"/>
  <c r="K5272" i="2"/>
  <c r="N5272" i="2" s="1"/>
  <c r="K5273" i="2"/>
  <c r="N5273" i="2" s="1"/>
  <c r="K5274" i="2"/>
  <c r="N5274" i="2" s="1"/>
  <c r="K5275" i="2"/>
  <c r="N5275" i="2" s="1"/>
  <c r="K5276" i="2"/>
  <c r="N5276" i="2" s="1"/>
  <c r="K5277" i="2"/>
  <c r="N5277" i="2" s="1"/>
  <c r="K5278" i="2"/>
  <c r="N5278" i="2" s="1"/>
  <c r="K5279" i="2"/>
  <c r="N5279" i="2" s="1"/>
  <c r="K5280" i="2"/>
  <c r="N5280" i="2" s="1"/>
  <c r="K5281" i="2"/>
  <c r="N5281" i="2" s="1"/>
  <c r="K5282" i="2"/>
  <c r="N5282" i="2" s="1"/>
  <c r="K5283" i="2"/>
  <c r="N5283" i="2" s="1"/>
  <c r="K5284" i="2"/>
  <c r="N5284" i="2" s="1"/>
  <c r="K5285" i="2"/>
  <c r="N5285" i="2" s="1"/>
  <c r="K5286" i="2"/>
  <c r="N5286" i="2" s="1"/>
  <c r="K5287" i="2"/>
  <c r="N5287" i="2" s="1"/>
  <c r="K5288" i="2"/>
  <c r="N5288" i="2" s="1"/>
  <c r="K5289" i="2"/>
  <c r="N5289" i="2" s="1"/>
  <c r="K5290" i="2"/>
  <c r="N5290" i="2" s="1"/>
  <c r="K5291" i="2"/>
  <c r="N5291" i="2" s="1"/>
  <c r="K5292" i="2"/>
  <c r="N5292" i="2" s="1"/>
  <c r="K5293" i="2"/>
  <c r="N5293" i="2" s="1"/>
  <c r="K5294" i="2"/>
  <c r="N5294" i="2" s="1"/>
  <c r="K5295" i="2"/>
  <c r="N5295" i="2" s="1"/>
  <c r="K5296" i="2"/>
  <c r="N5296" i="2" s="1"/>
  <c r="K5297" i="2"/>
  <c r="N5297" i="2" s="1"/>
  <c r="K5298" i="2"/>
  <c r="N5298" i="2" s="1"/>
  <c r="K5299" i="2"/>
  <c r="N5299" i="2" s="1"/>
  <c r="K5300" i="2"/>
  <c r="N5300" i="2" s="1"/>
  <c r="K5301" i="2"/>
  <c r="N5301" i="2" s="1"/>
  <c r="K5302" i="2"/>
  <c r="N5302" i="2" s="1"/>
  <c r="K5303" i="2"/>
  <c r="N5303" i="2" s="1"/>
  <c r="K5304" i="2"/>
  <c r="N5304" i="2" s="1"/>
  <c r="K5305" i="2"/>
  <c r="N5305" i="2" s="1"/>
  <c r="K5306" i="2"/>
  <c r="N5306" i="2" s="1"/>
  <c r="K5307" i="2"/>
  <c r="N5307" i="2" s="1"/>
  <c r="K5308" i="2"/>
  <c r="N5308" i="2" s="1"/>
  <c r="K5309" i="2"/>
  <c r="N5309" i="2" s="1"/>
  <c r="K5310" i="2"/>
  <c r="N5310" i="2" s="1"/>
  <c r="K5311" i="2"/>
  <c r="N5311" i="2" s="1"/>
  <c r="K5312" i="2"/>
  <c r="N5312" i="2" s="1"/>
  <c r="K5313" i="2"/>
  <c r="N5313" i="2" s="1"/>
  <c r="K5314" i="2"/>
  <c r="N5314" i="2" s="1"/>
  <c r="K5315" i="2"/>
  <c r="N5315" i="2" s="1"/>
  <c r="K5316" i="2"/>
  <c r="N5316" i="2" s="1"/>
  <c r="K5317" i="2"/>
  <c r="N5317" i="2" s="1"/>
  <c r="K5318" i="2"/>
  <c r="N5318" i="2" s="1"/>
  <c r="K5319" i="2"/>
  <c r="N5319" i="2" s="1"/>
  <c r="K5320" i="2"/>
  <c r="N5320" i="2" s="1"/>
  <c r="K5321" i="2"/>
  <c r="N5321" i="2" s="1"/>
  <c r="K5322" i="2"/>
  <c r="N5322" i="2" s="1"/>
  <c r="K5323" i="2"/>
  <c r="N5323" i="2" s="1"/>
  <c r="K5324" i="2"/>
  <c r="N5324" i="2" s="1"/>
  <c r="K5325" i="2"/>
  <c r="N5325" i="2" s="1"/>
  <c r="K5326" i="2"/>
  <c r="N5326" i="2" s="1"/>
  <c r="K5327" i="2"/>
  <c r="N5327" i="2" s="1"/>
  <c r="K5328" i="2"/>
  <c r="N5328" i="2" s="1"/>
  <c r="K5329" i="2"/>
  <c r="N5329" i="2" s="1"/>
  <c r="K5330" i="2"/>
  <c r="N5330" i="2" s="1"/>
  <c r="K5331" i="2"/>
  <c r="N5331" i="2" s="1"/>
  <c r="K5332" i="2"/>
  <c r="N5332" i="2" s="1"/>
  <c r="K5333" i="2"/>
  <c r="N5333" i="2" s="1"/>
  <c r="K5334" i="2"/>
  <c r="N5334" i="2" s="1"/>
  <c r="K5335" i="2"/>
  <c r="N5335" i="2" s="1"/>
  <c r="K5336" i="2"/>
  <c r="N5336" i="2" s="1"/>
  <c r="K5337" i="2"/>
  <c r="N5337" i="2" s="1"/>
  <c r="K5338" i="2"/>
  <c r="N5338" i="2" s="1"/>
  <c r="K5339" i="2"/>
  <c r="N5339" i="2" s="1"/>
  <c r="K5340" i="2"/>
  <c r="N5340" i="2" s="1"/>
  <c r="K5341" i="2"/>
  <c r="N5341" i="2" s="1"/>
  <c r="K5342" i="2"/>
  <c r="N5342" i="2" s="1"/>
  <c r="K5343" i="2"/>
  <c r="N5343" i="2" s="1"/>
  <c r="K5344" i="2"/>
  <c r="N5344" i="2" s="1"/>
  <c r="K5345" i="2"/>
  <c r="N5345" i="2" s="1"/>
  <c r="K5346" i="2"/>
  <c r="N5346" i="2" s="1"/>
  <c r="K5347" i="2"/>
  <c r="N5347" i="2" s="1"/>
  <c r="K5348" i="2"/>
  <c r="N5348" i="2" s="1"/>
  <c r="K5349" i="2"/>
  <c r="N5349" i="2" s="1"/>
  <c r="K5350" i="2"/>
  <c r="N5350" i="2" s="1"/>
  <c r="K5351" i="2"/>
  <c r="N5351" i="2" s="1"/>
  <c r="K5352" i="2"/>
  <c r="N5352" i="2" s="1"/>
  <c r="K5353" i="2"/>
  <c r="N5353" i="2" s="1"/>
  <c r="K5354" i="2"/>
  <c r="N5354" i="2" s="1"/>
  <c r="K5355" i="2"/>
  <c r="N5355" i="2" s="1"/>
  <c r="K5356" i="2"/>
  <c r="N5356" i="2" s="1"/>
  <c r="K5357" i="2"/>
  <c r="N5357" i="2" s="1"/>
  <c r="K5358" i="2"/>
  <c r="N5358" i="2" s="1"/>
  <c r="K5359" i="2"/>
  <c r="N5359" i="2" s="1"/>
  <c r="K5360" i="2"/>
  <c r="N5360" i="2" s="1"/>
  <c r="K5361" i="2"/>
  <c r="N5361" i="2" s="1"/>
  <c r="K5362" i="2"/>
  <c r="N5362" i="2" s="1"/>
  <c r="K5363" i="2"/>
  <c r="N5363" i="2" s="1"/>
  <c r="K5364" i="2"/>
  <c r="N5364" i="2" s="1"/>
  <c r="K5365" i="2"/>
  <c r="N5365" i="2" s="1"/>
  <c r="K5366" i="2"/>
  <c r="N5366" i="2" s="1"/>
  <c r="K5367" i="2"/>
  <c r="N5367" i="2" s="1"/>
  <c r="K5368" i="2"/>
  <c r="N5368" i="2" s="1"/>
  <c r="K5369" i="2"/>
  <c r="N5369" i="2" s="1"/>
  <c r="K5370" i="2"/>
  <c r="N5370" i="2" s="1"/>
  <c r="K5371" i="2"/>
  <c r="N5371" i="2" s="1"/>
  <c r="K5372" i="2"/>
  <c r="N5372" i="2" s="1"/>
  <c r="K5373" i="2"/>
  <c r="N5373" i="2" s="1"/>
  <c r="K5374" i="2"/>
  <c r="N5374" i="2" s="1"/>
  <c r="K5375" i="2"/>
  <c r="N5375" i="2" s="1"/>
  <c r="K5376" i="2"/>
  <c r="N5376" i="2" s="1"/>
  <c r="K5377" i="2"/>
  <c r="N5377" i="2" s="1"/>
  <c r="K5378" i="2"/>
  <c r="N5378" i="2" s="1"/>
  <c r="K5379" i="2"/>
  <c r="N5379" i="2" s="1"/>
  <c r="K5380" i="2"/>
  <c r="N5380" i="2" s="1"/>
  <c r="K5381" i="2"/>
  <c r="N5381" i="2" s="1"/>
  <c r="K5382" i="2"/>
  <c r="N5382" i="2" s="1"/>
  <c r="K5383" i="2"/>
  <c r="N5383" i="2" s="1"/>
  <c r="K5384" i="2"/>
  <c r="N5384" i="2" s="1"/>
  <c r="K5385" i="2"/>
  <c r="N5385" i="2" s="1"/>
  <c r="K5386" i="2"/>
  <c r="N5386" i="2" s="1"/>
  <c r="K5387" i="2"/>
  <c r="N5387" i="2" s="1"/>
  <c r="K5388" i="2"/>
  <c r="N5388" i="2" s="1"/>
  <c r="K5389" i="2"/>
  <c r="N5389" i="2" s="1"/>
  <c r="K5390" i="2"/>
  <c r="N5390" i="2" s="1"/>
  <c r="K5391" i="2"/>
  <c r="N5391" i="2" s="1"/>
  <c r="K5392" i="2"/>
  <c r="N5392" i="2" s="1"/>
  <c r="K5393" i="2"/>
  <c r="N5393" i="2" s="1"/>
  <c r="K5394" i="2"/>
  <c r="N5394" i="2" s="1"/>
  <c r="K5395" i="2"/>
  <c r="N5395" i="2" s="1"/>
  <c r="K5396" i="2"/>
  <c r="N5396" i="2" s="1"/>
  <c r="K5397" i="2"/>
  <c r="N5397" i="2" s="1"/>
  <c r="K5398" i="2"/>
  <c r="N5398" i="2" s="1"/>
  <c r="K5399" i="2"/>
  <c r="N5399" i="2" s="1"/>
  <c r="K5400" i="2"/>
  <c r="N5400" i="2" s="1"/>
  <c r="K5401" i="2"/>
  <c r="N5401" i="2" s="1"/>
  <c r="K5402" i="2"/>
  <c r="N5402" i="2" s="1"/>
  <c r="K5403" i="2"/>
  <c r="N5403" i="2" s="1"/>
  <c r="K5404" i="2"/>
  <c r="N5404" i="2" s="1"/>
  <c r="K5405" i="2"/>
  <c r="N5405" i="2" s="1"/>
  <c r="K5406" i="2"/>
  <c r="N5406" i="2" s="1"/>
  <c r="K5407" i="2"/>
  <c r="N5407" i="2" s="1"/>
  <c r="K5408" i="2"/>
  <c r="N5408" i="2" s="1"/>
  <c r="K5409" i="2"/>
  <c r="N5409" i="2" s="1"/>
  <c r="K5410" i="2"/>
  <c r="N5410" i="2" s="1"/>
  <c r="K5411" i="2"/>
  <c r="N5411" i="2" s="1"/>
  <c r="K5412" i="2"/>
  <c r="N5412" i="2" s="1"/>
  <c r="K5413" i="2"/>
  <c r="N5413" i="2" s="1"/>
  <c r="K5414" i="2"/>
  <c r="N5414" i="2" s="1"/>
  <c r="K5415" i="2"/>
  <c r="N5415" i="2" s="1"/>
  <c r="K5416" i="2"/>
  <c r="N5416" i="2" s="1"/>
  <c r="K5417" i="2"/>
  <c r="N5417" i="2" s="1"/>
  <c r="K5418" i="2"/>
  <c r="N5418" i="2" s="1"/>
  <c r="K5419" i="2"/>
  <c r="N5419" i="2" s="1"/>
  <c r="K5420" i="2"/>
  <c r="N5420" i="2" s="1"/>
  <c r="K5421" i="2"/>
  <c r="N5421" i="2" s="1"/>
  <c r="K5422" i="2"/>
  <c r="N5422" i="2" s="1"/>
  <c r="K5423" i="2"/>
  <c r="N5423" i="2" s="1"/>
  <c r="K5424" i="2"/>
  <c r="N5424" i="2" s="1"/>
  <c r="K5425" i="2"/>
  <c r="N5425" i="2" s="1"/>
  <c r="K5426" i="2"/>
  <c r="N5426" i="2" s="1"/>
  <c r="K5427" i="2"/>
  <c r="N5427" i="2" s="1"/>
  <c r="K5428" i="2"/>
  <c r="N5428" i="2" s="1"/>
  <c r="K5429" i="2"/>
  <c r="N5429" i="2" s="1"/>
  <c r="K5430" i="2"/>
  <c r="N5430" i="2" s="1"/>
  <c r="K5431" i="2"/>
  <c r="N5431" i="2" s="1"/>
  <c r="K5432" i="2"/>
  <c r="N5432" i="2" s="1"/>
  <c r="K5433" i="2"/>
  <c r="N5433" i="2" s="1"/>
  <c r="K5434" i="2"/>
  <c r="N5434" i="2" s="1"/>
  <c r="K5435" i="2"/>
  <c r="N5435" i="2" s="1"/>
  <c r="K5436" i="2"/>
  <c r="N5436" i="2" s="1"/>
  <c r="K5437" i="2"/>
  <c r="N5437" i="2" s="1"/>
  <c r="K5438" i="2"/>
  <c r="N5438" i="2" s="1"/>
  <c r="K5439" i="2"/>
  <c r="N5439" i="2" s="1"/>
  <c r="K5440" i="2"/>
  <c r="N5440" i="2" s="1"/>
  <c r="K5441" i="2"/>
  <c r="N5441" i="2" s="1"/>
  <c r="K5442" i="2"/>
  <c r="N5442" i="2" s="1"/>
  <c r="K5443" i="2"/>
  <c r="N5443" i="2" s="1"/>
  <c r="K5444" i="2"/>
  <c r="N5444" i="2" s="1"/>
  <c r="K5445" i="2"/>
  <c r="N5445" i="2" s="1"/>
  <c r="K5446" i="2"/>
  <c r="N5446" i="2" s="1"/>
  <c r="K5447" i="2"/>
  <c r="N5447" i="2" s="1"/>
  <c r="K5448" i="2"/>
  <c r="N5448" i="2" s="1"/>
  <c r="K5449" i="2"/>
  <c r="N5449" i="2" s="1"/>
  <c r="K5450" i="2"/>
  <c r="N5450" i="2" s="1"/>
  <c r="K5451" i="2"/>
  <c r="N5451" i="2" s="1"/>
  <c r="K5452" i="2"/>
  <c r="N5452" i="2" s="1"/>
  <c r="K5453" i="2"/>
  <c r="N5453" i="2" s="1"/>
  <c r="K5454" i="2"/>
  <c r="N5454" i="2" s="1"/>
  <c r="K5455" i="2"/>
  <c r="N5455" i="2" s="1"/>
  <c r="K5456" i="2"/>
  <c r="N5456" i="2" s="1"/>
  <c r="K5457" i="2"/>
  <c r="N5457" i="2" s="1"/>
  <c r="K5458" i="2"/>
  <c r="N5458" i="2" s="1"/>
  <c r="K5459" i="2"/>
  <c r="N5459" i="2" s="1"/>
  <c r="K5460" i="2"/>
  <c r="N5460" i="2" s="1"/>
  <c r="K5461" i="2"/>
  <c r="N5461" i="2" s="1"/>
  <c r="K5462" i="2"/>
  <c r="N5462" i="2" s="1"/>
  <c r="K5463" i="2"/>
  <c r="N5463" i="2" s="1"/>
  <c r="K5464" i="2"/>
  <c r="N5464" i="2" s="1"/>
  <c r="K5465" i="2"/>
  <c r="N5465" i="2" s="1"/>
  <c r="K5466" i="2"/>
  <c r="N5466" i="2" s="1"/>
  <c r="K5467" i="2"/>
  <c r="N5467" i="2" s="1"/>
  <c r="K5468" i="2"/>
  <c r="N5468" i="2" s="1"/>
  <c r="K5469" i="2"/>
  <c r="N5469" i="2" s="1"/>
  <c r="K5470" i="2"/>
  <c r="N5470" i="2" s="1"/>
  <c r="K5471" i="2"/>
  <c r="N5471" i="2" s="1"/>
  <c r="K5472" i="2"/>
  <c r="N5472" i="2" s="1"/>
  <c r="K5473" i="2"/>
  <c r="N5473" i="2" s="1"/>
  <c r="K5474" i="2"/>
  <c r="N5474" i="2" s="1"/>
  <c r="K5475" i="2"/>
  <c r="N5475" i="2" s="1"/>
  <c r="K5476" i="2"/>
  <c r="N5476" i="2" s="1"/>
  <c r="K5477" i="2"/>
  <c r="N5477" i="2" s="1"/>
  <c r="K5478" i="2"/>
  <c r="N5478" i="2" s="1"/>
  <c r="K5479" i="2"/>
  <c r="N5479" i="2" s="1"/>
  <c r="K5480" i="2"/>
  <c r="N5480" i="2" s="1"/>
  <c r="K5481" i="2"/>
  <c r="N5481" i="2" s="1"/>
  <c r="K5482" i="2"/>
  <c r="N5482" i="2" s="1"/>
  <c r="K5483" i="2"/>
  <c r="N5483" i="2" s="1"/>
  <c r="K5484" i="2"/>
  <c r="N5484" i="2" s="1"/>
  <c r="K5485" i="2"/>
  <c r="N5485" i="2" s="1"/>
  <c r="K5486" i="2"/>
  <c r="N5486" i="2" s="1"/>
  <c r="K5487" i="2"/>
  <c r="N5487" i="2" s="1"/>
  <c r="K5488" i="2"/>
  <c r="N5488" i="2" s="1"/>
  <c r="K5489" i="2"/>
  <c r="N5489" i="2" s="1"/>
  <c r="K5490" i="2"/>
  <c r="N5490" i="2" s="1"/>
  <c r="K5491" i="2"/>
  <c r="N5491" i="2" s="1"/>
  <c r="K5492" i="2"/>
  <c r="N5492" i="2" s="1"/>
  <c r="K5493" i="2"/>
  <c r="N5493" i="2" s="1"/>
  <c r="K5494" i="2"/>
  <c r="N5494" i="2" s="1"/>
  <c r="K5495" i="2"/>
  <c r="N5495" i="2" s="1"/>
  <c r="K5496" i="2"/>
  <c r="N5496" i="2" s="1"/>
  <c r="K5497" i="2"/>
  <c r="N5497" i="2" s="1"/>
  <c r="K5498" i="2"/>
  <c r="N5498" i="2" s="1"/>
  <c r="K5499" i="2"/>
  <c r="N5499" i="2" s="1"/>
  <c r="K5500" i="2"/>
  <c r="N5500" i="2" s="1"/>
  <c r="K5501" i="2"/>
  <c r="N5501" i="2" s="1"/>
  <c r="K5502" i="2"/>
  <c r="N5502" i="2" s="1"/>
  <c r="K5503" i="2"/>
  <c r="N5503" i="2" s="1"/>
  <c r="K5504" i="2"/>
  <c r="N5504" i="2" s="1"/>
  <c r="K5505" i="2"/>
  <c r="N5505" i="2" s="1"/>
  <c r="K5506" i="2"/>
  <c r="N5506" i="2" s="1"/>
  <c r="K5507" i="2"/>
  <c r="N5507" i="2" s="1"/>
  <c r="K5508" i="2"/>
  <c r="N5508" i="2" s="1"/>
  <c r="K5509" i="2"/>
  <c r="N5509" i="2" s="1"/>
  <c r="K5510" i="2"/>
  <c r="N5510" i="2" s="1"/>
  <c r="K5511" i="2"/>
  <c r="N5511" i="2" s="1"/>
  <c r="K5512" i="2"/>
  <c r="N5512" i="2" s="1"/>
  <c r="K5513" i="2"/>
  <c r="N5513" i="2" s="1"/>
  <c r="K5514" i="2"/>
  <c r="N5514" i="2" s="1"/>
  <c r="K5515" i="2"/>
  <c r="N5515" i="2" s="1"/>
  <c r="K5516" i="2"/>
  <c r="N5516" i="2" s="1"/>
  <c r="K5517" i="2"/>
  <c r="N5517" i="2" s="1"/>
  <c r="K5518" i="2"/>
  <c r="N5518" i="2" s="1"/>
  <c r="K5519" i="2"/>
  <c r="N5519" i="2" s="1"/>
  <c r="K5520" i="2"/>
  <c r="N5520" i="2" s="1"/>
  <c r="K5521" i="2"/>
  <c r="N5521" i="2" s="1"/>
  <c r="K5522" i="2"/>
  <c r="N5522" i="2" s="1"/>
  <c r="K5523" i="2"/>
  <c r="N5523" i="2" s="1"/>
  <c r="K5524" i="2"/>
  <c r="N5524" i="2" s="1"/>
  <c r="K5525" i="2"/>
  <c r="N5525" i="2" s="1"/>
  <c r="K5526" i="2"/>
  <c r="N5526" i="2" s="1"/>
  <c r="K5527" i="2"/>
  <c r="N5527" i="2" s="1"/>
  <c r="K5528" i="2"/>
  <c r="N5528" i="2" s="1"/>
  <c r="K5529" i="2"/>
  <c r="N5529" i="2" s="1"/>
  <c r="K5530" i="2"/>
  <c r="N5530" i="2" s="1"/>
  <c r="K5531" i="2"/>
  <c r="N5531" i="2" s="1"/>
  <c r="K5532" i="2"/>
  <c r="N5532" i="2" s="1"/>
  <c r="K5533" i="2"/>
  <c r="N5533" i="2" s="1"/>
  <c r="K5534" i="2"/>
  <c r="N5534" i="2" s="1"/>
  <c r="K5535" i="2"/>
  <c r="N5535" i="2" s="1"/>
  <c r="K5536" i="2"/>
  <c r="N5536" i="2" s="1"/>
  <c r="K5537" i="2"/>
  <c r="N5537" i="2" s="1"/>
  <c r="K5538" i="2"/>
  <c r="N5538" i="2" s="1"/>
  <c r="K5539" i="2"/>
  <c r="N5539" i="2" s="1"/>
  <c r="K5540" i="2"/>
  <c r="N5540" i="2" s="1"/>
  <c r="K5541" i="2"/>
  <c r="N5541" i="2" s="1"/>
  <c r="K5542" i="2"/>
  <c r="N5542" i="2" s="1"/>
  <c r="K5543" i="2"/>
  <c r="N5543" i="2" s="1"/>
  <c r="K5544" i="2"/>
  <c r="N5544" i="2" s="1"/>
  <c r="K5545" i="2"/>
  <c r="N5545" i="2" s="1"/>
  <c r="K5546" i="2"/>
  <c r="N5546" i="2" s="1"/>
  <c r="K5547" i="2"/>
  <c r="N5547" i="2" s="1"/>
  <c r="K5548" i="2"/>
  <c r="N5548" i="2" s="1"/>
  <c r="K5549" i="2"/>
  <c r="N5549" i="2" s="1"/>
  <c r="K5550" i="2"/>
  <c r="N5550" i="2" s="1"/>
  <c r="K5551" i="2"/>
  <c r="N5551" i="2" s="1"/>
  <c r="K5552" i="2"/>
  <c r="N5552" i="2" s="1"/>
  <c r="K5553" i="2"/>
  <c r="N5553" i="2" s="1"/>
  <c r="K5554" i="2"/>
  <c r="N5554" i="2" s="1"/>
  <c r="K5555" i="2"/>
  <c r="N5555" i="2" s="1"/>
  <c r="K5556" i="2"/>
  <c r="N5556" i="2" s="1"/>
  <c r="K5557" i="2"/>
  <c r="N5557" i="2" s="1"/>
  <c r="K5558" i="2"/>
  <c r="N5558" i="2" s="1"/>
  <c r="K5559" i="2"/>
  <c r="N5559" i="2" s="1"/>
  <c r="K5560" i="2"/>
  <c r="N5560" i="2" s="1"/>
  <c r="K5561" i="2"/>
  <c r="N5561" i="2" s="1"/>
  <c r="K5562" i="2"/>
  <c r="N5562" i="2" s="1"/>
  <c r="K5563" i="2"/>
  <c r="N5563" i="2" s="1"/>
  <c r="K5564" i="2"/>
  <c r="N5564" i="2" s="1"/>
  <c r="K5565" i="2"/>
  <c r="N5565" i="2" s="1"/>
  <c r="K5566" i="2"/>
  <c r="N5566" i="2" s="1"/>
  <c r="K5567" i="2"/>
  <c r="N5567" i="2" s="1"/>
  <c r="K5568" i="2"/>
  <c r="N5568" i="2" s="1"/>
  <c r="K5569" i="2"/>
  <c r="N5569" i="2" s="1"/>
  <c r="K5570" i="2"/>
  <c r="N5570" i="2" s="1"/>
  <c r="K5571" i="2"/>
  <c r="N5571" i="2" s="1"/>
  <c r="K5572" i="2"/>
  <c r="N5572" i="2" s="1"/>
  <c r="K5573" i="2"/>
  <c r="N5573" i="2" s="1"/>
  <c r="K5574" i="2"/>
  <c r="N5574" i="2" s="1"/>
  <c r="K5575" i="2"/>
  <c r="N5575" i="2" s="1"/>
  <c r="K5576" i="2"/>
  <c r="N5576" i="2" s="1"/>
  <c r="K5577" i="2"/>
  <c r="N5577" i="2" s="1"/>
  <c r="K5578" i="2"/>
  <c r="N5578" i="2" s="1"/>
  <c r="K5579" i="2"/>
  <c r="N5579" i="2" s="1"/>
  <c r="K5580" i="2"/>
  <c r="N5580" i="2" s="1"/>
  <c r="K5581" i="2"/>
  <c r="N5581" i="2" s="1"/>
  <c r="K5582" i="2"/>
  <c r="N5582" i="2" s="1"/>
  <c r="K5583" i="2"/>
  <c r="N5583" i="2" s="1"/>
  <c r="K5584" i="2"/>
  <c r="N5584" i="2" s="1"/>
  <c r="K5585" i="2"/>
  <c r="N5585" i="2" s="1"/>
  <c r="K5586" i="2"/>
  <c r="N5586" i="2" s="1"/>
  <c r="K5587" i="2"/>
  <c r="N5587" i="2" s="1"/>
  <c r="K5588" i="2"/>
  <c r="N5588" i="2" s="1"/>
  <c r="K5589" i="2"/>
  <c r="N5589" i="2" s="1"/>
  <c r="K5590" i="2"/>
  <c r="N5590" i="2" s="1"/>
  <c r="K5591" i="2"/>
  <c r="N5591" i="2" s="1"/>
  <c r="K5592" i="2"/>
  <c r="N5592" i="2" s="1"/>
  <c r="K5593" i="2"/>
  <c r="N5593" i="2" s="1"/>
  <c r="K5594" i="2"/>
  <c r="N5594" i="2" s="1"/>
  <c r="K5595" i="2"/>
  <c r="N5595" i="2" s="1"/>
  <c r="K5596" i="2"/>
  <c r="N5596" i="2" s="1"/>
  <c r="K5597" i="2"/>
  <c r="N5597" i="2" s="1"/>
  <c r="K5598" i="2"/>
  <c r="N5598" i="2" s="1"/>
  <c r="K5599" i="2"/>
  <c r="N5599" i="2" s="1"/>
  <c r="K5600" i="2"/>
  <c r="N5600" i="2" s="1"/>
  <c r="K5601" i="2"/>
  <c r="N5601" i="2" s="1"/>
  <c r="K5602" i="2"/>
  <c r="N5602" i="2" s="1"/>
  <c r="K5603" i="2"/>
  <c r="N5603" i="2" s="1"/>
  <c r="K5604" i="2"/>
  <c r="N5604" i="2" s="1"/>
  <c r="K5605" i="2"/>
  <c r="N5605" i="2" s="1"/>
  <c r="K5606" i="2"/>
  <c r="N5606" i="2" s="1"/>
  <c r="K5607" i="2"/>
  <c r="N5607" i="2" s="1"/>
  <c r="K5608" i="2"/>
  <c r="N5608" i="2" s="1"/>
  <c r="K5609" i="2"/>
  <c r="N5609" i="2" s="1"/>
  <c r="K5610" i="2"/>
  <c r="N5610" i="2" s="1"/>
  <c r="K5611" i="2"/>
  <c r="N5611" i="2" s="1"/>
  <c r="K5612" i="2"/>
  <c r="N5612" i="2" s="1"/>
  <c r="K5613" i="2"/>
  <c r="N5613" i="2" s="1"/>
  <c r="K5614" i="2"/>
  <c r="N5614" i="2" s="1"/>
  <c r="K5615" i="2"/>
  <c r="N5615" i="2" s="1"/>
  <c r="K5616" i="2"/>
  <c r="N5616" i="2" s="1"/>
  <c r="K5617" i="2"/>
  <c r="N5617" i="2" s="1"/>
  <c r="K5618" i="2"/>
  <c r="N5618" i="2" s="1"/>
  <c r="K5619" i="2"/>
  <c r="N5619" i="2" s="1"/>
  <c r="K5620" i="2"/>
  <c r="N5620" i="2" s="1"/>
  <c r="K5621" i="2"/>
  <c r="N5621" i="2" s="1"/>
  <c r="K5622" i="2"/>
  <c r="N5622" i="2" s="1"/>
  <c r="K5623" i="2"/>
  <c r="N5623" i="2" s="1"/>
  <c r="K5624" i="2"/>
  <c r="N5624" i="2" s="1"/>
  <c r="K5625" i="2"/>
  <c r="N5625" i="2" s="1"/>
  <c r="K5626" i="2"/>
  <c r="N5626" i="2" s="1"/>
  <c r="K5627" i="2"/>
  <c r="N5627" i="2" s="1"/>
  <c r="K5628" i="2"/>
  <c r="N5628" i="2" s="1"/>
  <c r="K5629" i="2"/>
  <c r="N5629" i="2" s="1"/>
  <c r="K5630" i="2"/>
  <c r="N5630" i="2" s="1"/>
  <c r="K5631" i="2"/>
  <c r="N5631" i="2" s="1"/>
  <c r="K5632" i="2"/>
  <c r="N5632" i="2" s="1"/>
  <c r="K5633" i="2"/>
  <c r="N5633" i="2" s="1"/>
  <c r="K5634" i="2"/>
  <c r="N5634" i="2" s="1"/>
  <c r="K5635" i="2"/>
  <c r="N5635" i="2" s="1"/>
  <c r="K5636" i="2"/>
  <c r="N5636" i="2" s="1"/>
  <c r="K5637" i="2"/>
  <c r="N5637" i="2" s="1"/>
  <c r="K5638" i="2"/>
  <c r="N5638" i="2" s="1"/>
  <c r="K5639" i="2"/>
  <c r="N5639" i="2" s="1"/>
  <c r="K5640" i="2"/>
  <c r="N5640" i="2" s="1"/>
  <c r="K5641" i="2"/>
  <c r="N5641" i="2" s="1"/>
  <c r="K5642" i="2"/>
  <c r="N5642" i="2" s="1"/>
  <c r="K5643" i="2"/>
  <c r="N5643" i="2" s="1"/>
  <c r="K5644" i="2"/>
  <c r="N5644" i="2" s="1"/>
  <c r="K5645" i="2"/>
  <c r="N5645" i="2" s="1"/>
  <c r="K5646" i="2"/>
  <c r="N5646" i="2" s="1"/>
  <c r="K5647" i="2"/>
  <c r="N5647" i="2" s="1"/>
  <c r="K5648" i="2"/>
  <c r="N5648" i="2" s="1"/>
  <c r="K5649" i="2"/>
  <c r="N5649" i="2" s="1"/>
  <c r="K5650" i="2"/>
  <c r="N5650" i="2" s="1"/>
  <c r="K5651" i="2"/>
  <c r="N5651" i="2" s="1"/>
  <c r="K5652" i="2"/>
  <c r="N5652" i="2" s="1"/>
  <c r="K5653" i="2"/>
  <c r="N5653" i="2" s="1"/>
  <c r="K5654" i="2"/>
  <c r="N5654" i="2" s="1"/>
  <c r="K5655" i="2"/>
  <c r="N5655" i="2" s="1"/>
  <c r="K5656" i="2"/>
  <c r="N5656" i="2" s="1"/>
  <c r="K5657" i="2"/>
  <c r="N5657" i="2" s="1"/>
  <c r="K5658" i="2"/>
  <c r="N5658" i="2" s="1"/>
  <c r="K5659" i="2"/>
  <c r="N5659" i="2" s="1"/>
  <c r="K5660" i="2"/>
  <c r="N5660" i="2" s="1"/>
  <c r="K5661" i="2"/>
  <c r="N5661" i="2" s="1"/>
  <c r="K5662" i="2"/>
  <c r="N5662" i="2" s="1"/>
  <c r="K5663" i="2"/>
  <c r="N5663" i="2" s="1"/>
  <c r="K5664" i="2"/>
  <c r="N5664" i="2" s="1"/>
  <c r="K5665" i="2"/>
  <c r="N5665" i="2" s="1"/>
  <c r="K5666" i="2"/>
  <c r="N5666" i="2" s="1"/>
  <c r="K5667" i="2"/>
  <c r="N5667" i="2" s="1"/>
  <c r="K5668" i="2"/>
  <c r="N5668" i="2" s="1"/>
  <c r="K5669" i="2"/>
  <c r="N5669" i="2" s="1"/>
  <c r="K5670" i="2"/>
  <c r="N5670" i="2" s="1"/>
  <c r="K5671" i="2"/>
  <c r="N5671" i="2" s="1"/>
  <c r="K5672" i="2"/>
  <c r="N5672" i="2" s="1"/>
  <c r="K5673" i="2"/>
  <c r="N5673" i="2" s="1"/>
  <c r="K5674" i="2"/>
  <c r="N5674" i="2" s="1"/>
  <c r="K5675" i="2"/>
  <c r="N5675" i="2" s="1"/>
  <c r="K5676" i="2"/>
  <c r="N5676" i="2" s="1"/>
  <c r="K5677" i="2"/>
  <c r="N5677" i="2" s="1"/>
  <c r="K5678" i="2"/>
  <c r="N5678" i="2" s="1"/>
  <c r="K5679" i="2"/>
  <c r="N5679" i="2" s="1"/>
  <c r="K5680" i="2"/>
  <c r="N5680" i="2" s="1"/>
  <c r="K5681" i="2"/>
  <c r="N5681" i="2" s="1"/>
  <c r="K5682" i="2"/>
  <c r="N5682" i="2" s="1"/>
  <c r="K5683" i="2"/>
  <c r="N5683" i="2" s="1"/>
  <c r="K5684" i="2"/>
  <c r="N5684" i="2" s="1"/>
  <c r="K5685" i="2"/>
  <c r="N5685" i="2" s="1"/>
  <c r="K5686" i="2"/>
  <c r="N5686" i="2" s="1"/>
  <c r="K5687" i="2"/>
  <c r="N5687" i="2" s="1"/>
  <c r="K5688" i="2"/>
  <c r="N5688" i="2" s="1"/>
  <c r="K5689" i="2"/>
  <c r="N5689" i="2" s="1"/>
  <c r="K5690" i="2"/>
  <c r="N5690" i="2" s="1"/>
  <c r="K5691" i="2"/>
  <c r="N5691" i="2" s="1"/>
  <c r="K5692" i="2"/>
  <c r="N5692" i="2" s="1"/>
  <c r="K5693" i="2"/>
  <c r="N5693" i="2" s="1"/>
  <c r="K5694" i="2"/>
  <c r="N5694" i="2" s="1"/>
  <c r="K5695" i="2"/>
  <c r="N5695" i="2" s="1"/>
  <c r="K5696" i="2"/>
  <c r="N5696" i="2" s="1"/>
  <c r="K5697" i="2"/>
  <c r="N5697" i="2" s="1"/>
  <c r="K5698" i="2"/>
  <c r="N5698" i="2" s="1"/>
  <c r="K5699" i="2"/>
  <c r="N5699" i="2" s="1"/>
  <c r="K5700" i="2"/>
  <c r="N5700" i="2" s="1"/>
  <c r="K5701" i="2"/>
  <c r="N5701" i="2" s="1"/>
  <c r="K5702" i="2"/>
  <c r="N5702" i="2" s="1"/>
  <c r="K5703" i="2"/>
  <c r="N5703" i="2" s="1"/>
  <c r="K5704" i="2"/>
  <c r="N5704" i="2" s="1"/>
  <c r="K5705" i="2"/>
  <c r="N5705" i="2" s="1"/>
  <c r="K5706" i="2"/>
  <c r="N5706" i="2" s="1"/>
  <c r="K5707" i="2"/>
  <c r="N5707" i="2" s="1"/>
  <c r="K5708" i="2"/>
  <c r="N5708" i="2" s="1"/>
  <c r="K5709" i="2"/>
  <c r="N5709" i="2" s="1"/>
  <c r="K5710" i="2"/>
  <c r="N5710" i="2" s="1"/>
  <c r="K5711" i="2"/>
  <c r="N5711" i="2" s="1"/>
  <c r="K5712" i="2"/>
  <c r="N5712" i="2" s="1"/>
  <c r="K5713" i="2"/>
  <c r="N5713" i="2" s="1"/>
  <c r="K5714" i="2"/>
  <c r="N5714" i="2" s="1"/>
  <c r="K5715" i="2"/>
  <c r="N5715" i="2" s="1"/>
  <c r="K5716" i="2"/>
  <c r="N5716" i="2" s="1"/>
  <c r="K5717" i="2"/>
  <c r="N5717" i="2" s="1"/>
  <c r="K5718" i="2"/>
  <c r="N5718" i="2" s="1"/>
  <c r="K5719" i="2"/>
  <c r="N5719" i="2" s="1"/>
  <c r="K5720" i="2"/>
  <c r="N5720" i="2" s="1"/>
  <c r="K5721" i="2"/>
  <c r="N5721" i="2" s="1"/>
  <c r="K5722" i="2"/>
  <c r="N5722" i="2" s="1"/>
  <c r="K5723" i="2"/>
  <c r="N5723" i="2" s="1"/>
  <c r="K5724" i="2"/>
  <c r="N5724" i="2" s="1"/>
  <c r="K5725" i="2"/>
  <c r="N5725" i="2" s="1"/>
  <c r="K5726" i="2"/>
  <c r="N5726" i="2" s="1"/>
  <c r="K5727" i="2"/>
  <c r="N5727" i="2" s="1"/>
  <c r="K5728" i="2"/>
  <c r="N5728" i="2" s="1"/>
  <c r="K5729" i="2"/>
  <c r="N5729" i="2" s="1"/>
  <c r="K5730" i="2"/>
  <c r="N5730" i="2" s="1"/>
  <c r="K5731" i="2"/>
  <c r="N5731" i="2" s="1"/>
  <c r="K5732" i="2"/>
  <c r="N5732" i="2" s="1"/>
  <c r="K5733" i="2"/>
  <c r="N5733" i="2" s="1"/>
  <c r="K5734" i="2"/>
  <c r="N5734" i="2" s="1"/>
  <c r="K5735" i="2"/>
  <c r="N5735" i="2" s="1"/>
  <c r="K5736" i="2"/>
  <c r="N5736" i="2" s="1"/>
  <c r="K5737" i="2"/>
  <c r="N5737" i="2" s="1"/>
  <c r="K5738" i="2"/>
  <c r="N5738" i="2" s="1"/>
  <c r="K5739" i="2"/>
  <c r="N5739" i="2" s="1"/>
  <c r="K5740" i="2"/>
  <c r="N5740" i="2" s="1"/>
  <c r="K5741" i="2"/>
  <c r="N5741" i="2" s="1"/>
  <c r="K5742" i="2"/>
  <c r="N5742" i="2" s="1"/>
  <c r="K5743" i="2"/>
  <c r="N5743" i="2" s="1"/>
  <c r="K5744" i="2"/>
  <c r="N5744" i="2" s="1"/>
  <c r="K5745" i="2"/>
  <c r="N5745" i="2" s="1"/>
  <c r="K5746" i="2"/>
  <c r="N5746" i="2" s="1"/>
  <c r="K5747" i="2"/>
  <c r="N5747" i="2" s="1"/>
  <c r="K5748" i="2"/>
  <c r="N5748" i="2" s="1"/>
  <c r="K5749" i="2"/>
  <c r="N5749" i="2" s="1"/>
  <c r="K5750" i="2"/>
  <c r="N5750" i="2" s="1"/>
  <c r="K5751" i="2"/>
  <c r="N5751" i="2" s="1"/>
  <c r="K5752" i="2"/>
  <c r="N5752" i="2" s="1"/>
  <c r="K5753" i="2"/>
  <c r="N5753" i="2" s="1"/>
  <c r="K5754" i="2"/>
  <c r="N5754" i="2" s="1"/>
  <c r="K5755" i="2"/>
  <c r="N5755" i="2" s="1"/>
  <c r="K5756" i="2"/>
  <c r="N5756" i="2" s="1"/>
  <c r="K5757" i="2"/>
  <c r="N5757" i="2" s="1"/>
  <c r="K5758" i="2"/>
  <c r="N5758" i="2" s="1"/>
  <c r="K5759" i="2"/>
  <c r="N5759" i="2" s="1"/>
  <c r="K5760" i="2"/>
  <c r="N5760" i="2" s="1"/>
  <c r="K5761" i="2"/>
  <c r="N5761" i="2" s="1"/>
  <c r="K5762" i="2"/>
  <c r="N5762" i="2" s="1"/>
  <c r="K5763" i="2"/>
  <c r="N5763" i="2" s="1"/>
  <c r="K5764" i="2"/>
  <c r="N5764" i="2" s="1"/>
  <c r="K5765" i="2"/>
  <c r="N5765" i="2" s="1"/>
  <c r="K5766" i="2"/>
  <c r="N5766" i="2" s="1"/>
  <c r="K5767" i="2"/>
  <c r="N5767" i="2" s="1"/>
  <c r="K5768" i="2"/>
  <c r="N5768" i="2" s="1"/>
  <c r="K5769" i="2"/>
  <c r="N5769" i="2" s="1"/>
  <c r="K5770" i="2"/>
  <c r="N5770" i="2" s="1"/>
  <c r="K5771" i="2"/>
  <c r="N5771" i="2" s="1"/>
  <c r="K5772" i="2"/>
  <c r="N5772" i="2" s="1"/>
  <c r="K5773" i="2"/>
  <c r="N5773" i="2" s="1"/>
  <c r="K5774" i="2"/>
  <c r="N5774" i="2" s="1"/>
  <c r="K5775" i="2"/>
  <c r="N5775" i="2" s="1"/>
  <c r="K5776" i="2"/>
  <c r="N5776" i="2" s="1"/>
  <c r="K5777" i="2"/>
  <c r="N5777" i="2" s="1"/>
  <c r="K5778" i="2"/>
  <c r="N5778" i="2" s="1"/>
  <c r="K5779" i="2"/>
  <c r="N5779" i="2" s="1"/>
  <c r="K5780" i="2"/>
  <c r="N5780" i="2" s="1"/>
  <c r="K5781" i="2"/>
  <c r="N5781" i="2" s="1"/>
  <c r="K5782" i="2"/>
  <c r="N5782" i="2" s="1"/>
  <c r="K5783" i="2"/>
  <c r="N5783" i="2" s="1"/>
  <c r="K5784" i="2"/>
  <c r="N5784" i="2" s="1"/>
  <c r="K5785" i="2"/>
  <c r="N5785" i="2" s="1"/>
  <c r="K5786" i="2"/>
  <c r="N5786" i="2" s="1"/>
  <c r="K5787" i="2"/>
  <c r="N5787" i="2" s="1"/>
  <c r="K5788" i="2"/>
  <c r="N5788" i="2" s="1"/>
  <c r="K5789" i="2"/>
  <c r="N5789" i="2" s="1"/>
  <c r="K5790" i="2"/>
  <c r="N5790" i="2" s="1"/>
  <c r="K5791" i="2"/>
  <c r="N5791" i="2" s="1"/>
  <c r="K5792" i="2"/>
  <c r="N5792" i="2" s="1"/>
  <c r="K5793" i="2"/>
  <c r="N5793" i="2" s="1"/>
  <c r="K5794" i="2"/>
  <c r="N5794" i="2" s="1"/>
  <c r="K5795" i="2"/>
  <c r="N5795" i="2" s="1"/>
  <c r="K5796" i="2"/>
  <c r="N5796" i="2" s="1"/>
  <c r="K5797" i="2"/>
  <c r="N5797" i="2" s="1"/>
  <c r="K5798" i="2"/>
  <c r="N5798" i="2" s="1"/>
  <c r="K5799" i="2"/>
  <c r="N5799" i="2" s="1"/>
  <c r="K5800" i="2"/>
  <c r="N5800" i="2" s="1"/>
  <c r="K5801" i="2"/>
  <c r="N5801" i="2" s="1"/>
  <c r="K5802" i="2"/>
  <c r="N5802" i="2" s="1"/>
  <c r="K5803" i="2"/>
  <c r="N5803" i="2" s="1"/>
  <c r="K5804" i="2"/>
  <c r="N5804" i="2" s="1"/>
  <c r="K5805" i="2"/>
  <c r="N5805" i="2" s="1"/>
  <c r="K5806" i="2"/>
  <c r="N5806" i="2" s="1"/>
  <c r="K5807" i="2"/>
  <c r="N5807" i="2" s="1"/>
  <c r="K5808" i="2"/>
  <c r="N5808" i="2" s="1"/>
  <c r="K5809" i="2"/>
  <c r="N5809" i="2" s="1"/>
  <c r="K5810" i="2"/>
  <c r="N5810" i="2" s="1"/>
  <c r="K5811" i="2"/>
  <c r="N5811" i="2" s="1"/>
  <c r="K5812" i="2"/>
  <c r="N5812" i="2" s="1"/>
  <c r="K5813" i="2"/>
  <c r="N5813" i="2" s="1"/>
  <c r="K5814" i="2"/>
  <c r="N5814" i="2" s="1"/>
  <c r="K5815" i="2"/>
  <c r="N5815" i="2" s="1"/>
  <c r="K5816" i="2"/>
  <c r="N5816" i="2" s="1"/>
  <c r="K5817" i="2"/>
  <c r="N5817" i="2" s="1"/>
  <c r="K5818" i="2"/>
  <c r="N5818" i="2" s="1"/>
  <c r="K5819" i="2"/>
  <c r="N5819" i="2" s="1"/>
  <c r="K5820" i="2"/>
  <c r="N5820" i="2" s="1"/>
  <c r="K5821" i="2"/>
  <c r="N5821" i="2" s="1"/>
  <c r="K5822" i="2"/>
  <c r="N5822" i="2" s="1"/>
  <c r="K5823" i="2"/>
  <c r="N5823" i="2" s="1"/>
  <c r="K5824" i="2"/>
  <c r="N5824" i="2" s="1"/>
  <c r="K5825" i="2"/>
  <c r="N5825" i="2" s="1"/>
  <c r="K5826" i="2"/>
  <c r="N5826" i="2" s="1"/>
  <c r="K5827" i="2"/>
  <c r="N5827" i="2" s="1"/>
  <c r="K5828" i="2"/>
  <c r="N5828" i="2" s="1"/>
  <c r="K5829" i="2"/>
  <c r="N5829" i="2" s="1"/>
  <c r="K5830" i="2"/>
  <c r="N5830" i="2" s="1"/>
  <c r="K5831" i="2"/>
  <c r="N5831" i="2" s="1"/>
  <c r="K5832" i="2"/>
  <c r="N5832" i="2" s="1"/>
  <c r="K5833" i="2"/>
  <c r="N5833" i="2" s="1"/>
  <c r="K5834" i="2"/>
  <c r="N5834" i="2" s="1"/>
  <c r="K5835" i="2"/>
  <c r="N5835" i="2" s="1"/>
  <c r="K5836" i="2"/>
  <c r="N5836" i="2" s="1"/>
  <c r="K5837" i="2"/>
  <c r="N5837" i="2" s="1"/>
  <c r="K5838" i="2"/>
  <c r="N5838" i="2" s="1"/>
  <c r="K5839" i="2"/>
  <c r="N5839" i="2" s="1"/>
  <c r="K5840" i="2"/>
  <c r="N5840" i="2" s="1"/>
  <c r="K5841" i="2"/>
  <c r="N5841" i="2" s="1"/>
  <c r="K5842" i="2"/>
  <c r="N5842" i="2" s="1"/>
  <c r="K5843" i="2"/>
  <c r="N5843" i="2" s="1"/>
  <c r="K5844" i="2"/>
  <c r="N5844" i="2" s="1"/>
  <c r="K5845" i="2"/>
  <c r="N5845" i="2" s="1"/>
  <c r="K5846" i="2"/>
  <c r="N5846" i="2" s="1"/>
  <c r="K5847" i="2"/>
  <c r="N5847" i="2" s="1"/>
  <c r="K5848" i="2"/>
  <c r="N5848" i="2" s="1"/>
  <c r="K5849" i="2"/>
  <c r="N5849" i="2" s="1"/>
  <c r="K5850" i="2"/>
  <c r="N5850" i="2" s="1"/>
  <c r="K5851" i="2"/>
  <c r="N5851" i="2" s="1"/>
  <c r="K5852" i="2"/>
  <c r="N5852" i="2" s="1"/>
  <c r="K5853" i="2"/>
  <c r="N5853" i="2" s="1"/>
  <c r="K5854" i="2"/>
  <c r="N5854" i="2" s="1"/>
  <c r="K5855" i="2"/>
  <c r="N5855" i="2" s="1"/>
  <c r="K5856" i="2"/>
  <c r="N5856" i="2" s="1"/>
  <c r="K5857" i="2"/>
  <c r="N5857" i="2" s="1"/>
  <c r="K5858" i="2"/>
  <c r="N5858" i="2" s="1"/>
  <c r="K5859" i="2"/>
  <c r="N5859" i="2" s="1"/>
  <c r="K5860" i="2"/>
  <c r="N5860" i="2" s="1"/>
  <c r="K5861" i="2"/>
  <c r="N5861" i="2" s="1"/>
  <c r="K5862" i="2"/>
  <c r="N5862" i="2" s="1"/>
  <c r="K5863" i="2"/>
  <c r="N5863" i="2" s="1"/>
  <c r="K5864" i="2"/>
  <c r="N5864" i="2" s="1"/>
  <c r="K5865" i="2"/>
  <c r="N5865" i="2" s="1"/>
  <c r="K5866" i="2"/>
  <c r="N5866" i="2" s="1"/>
  <c r="K5867" i="2"/>
  <c r="N5867" i="2" s="1"/>
  <c r="K5868" i="2"/>
  <c r="N5868" i="2" s="1"/>
  <c r="K5869" i="2"/>
  <c r="N5869" i="2" s="1"/>
  <c r="K5870" i="2"/>
  <c r="N5870" i="2" s="1"/>
  <c r="K5871" i="2"/>
  <c r="N5871" i="2" s="1"/>
  <c r="K5872" i="2"/>
  <c r="N5872" i="2" s="1"/>
  <c r="K5873" i="2"/>
  <c r="N5873" i="2" s="1"/>
  <c r="K5874" i="2"/>
  <c r="N5874" i="2" s="1"/>
  <c r="K5875" i="2"/>
  <c r="N5875" i="2" s="1"/>
  <c r="K5876" i="2"/>
  <c r="N5876" i="2" s="1"/>
  <c r="K5877" i="2"/>
  <c r="N5877" i="2" s="1"/>
  <c r="K5878" i="2"/>
  <c r="N5878" i="2" s="1"/>
  <c r="K5879" i="2"/>
  <c r="N5879" i="2" s="1"/>
  <c r="K5880" i="2"/>
  <c r="N5880" i="2" s="1"/>
  <c r="K5881" i="2"/>
  <c r="N5881" i="2" s="1"/>
  <c r="K5882" i="2"/>
  <c r="N5882" i="2" s="1"/>
  <c r="K5883" i="2"/>
  <c r="N5883" i="2" s="1"/>
  <c r="K5884" i="2"/>
  <c r="N5884" i="2" s="1"/>
  <c r="K5885" i="2"/>
  <c r="N5885" i="2" s="1"/>
  <c r="K5886" i="2"/>
  <c r="N5886" i="2" s="1"/>
  <c r="K5887" i="2"/>
  <c r="N5887" i="2" s="1"/>
  <c r="K5888" i="2"/>
  <c r="N5888" i="2" s="1"/>
  <c r="K5889" i="2"/>
  <c r="N5889" i="2" s="1"/>
  <c r="K5890" i="2"/>
  <c r="N5890" i="2" s="1"/>
  <c r="K5891" i="2"/>
  <c r="N5891" i="2" s="1"/>
  <c r="K5892" i="2"/>
  <c r="N5892" i="2" s="1"/>
  <c r="K5893" i="2"/>
  <c r="N5893" i="2" s="1"/>
  <c r="K5894" i="2"/>
  <c r="N5894" i="2" s="1"/>
  <c r="K5895" i="2"/>
  <c r="N5895" i="2" s="1"/>
  <c r="K5896" i="2"/>
  <c r="N5896" i="2" s="1"/>
  <c r="K5897" i="2"/>
  <c r="N5897" i="2" s="1"/>
  <c r="K5898" i="2"/>
  <c r="N5898" i="2" s="1"/>
  <c r="K5899" i="2"/>
  <c r="N5899" i="2" s="1"/>
  <c r="K5900" i="2"/>
  <c r="N5900" i="2" s="1"/>
  <c r="K5901" i="2"/>
  <c r="N5901" i="2" s="1"/>
  <c r="K5902" i="2"/>
  <c r="N5902" i="2" s="1"/>
  <c r="K5903" i="2"/>
  <c r="N5903" i="2" s="1"/>
  <c r="K5904" i="2"/>
  <c r="N5904" i="2" s="1"/>
  <c r="K5905" i="2"/>
  <c r="N5905" i="2" s="1"/>
  <c r="K5906" i="2"/>
  <c r="N5906" i="2" s="1"/>
  <c r="K5907" i="2"/>
  <c r="N5907" i="2" s="1"/>
  <c r="K5908" i="2"/>
  <c r="N5908" i="2" s="1"/>
  <c r="K5909" i="2"/>
  <c r="N5909" i="2" s="1"/>
  <c r="K5910" i="2"/>
  <c r="N5910" i="2" s="1"/>
  <c r="K5911" i="2"/>
  <c r="N5911" i="2" s="1"/>
  <c r="K5912" i="2"/>
  <c r="N5912" i="2" s="1"/>
  <c r="K5913" i="2"/>
  <c r="N5913" i="2" s="1"/>
  <c r="K5914" i="2"/>
  <c r="N5914" i="2" s="1"/>
  <c r="K5915" i="2"/>
  <c r="N5915" i="2" s="1"/>
  <c r="K5916" i="2"/>
  <c r="N5916" i="2" s="1"/>
  <c r="K5917" i="2"/>
  <c r="N5917" i="2" s="1"/>
  <c r="K5918" i="2"/>
  <c r="N5918" i="2" s="1"/>
  <c r="K5919" i="2"/>
  <c r="N5919" i="2" s="1"/>
  <c r="K5920" i="2"/>
  <c r="N5920" i="2" s="1"/>
  <c r="K5921" i="2"/>
  <c r="N5921" i="2" s="1"/>
  <c r="K5922" i="2"/>
  <c r="N5922" i="2" s="1"/>
  <c r="K5923" i="2"/>
  <c r="N5923" i="2" s="1"/>
  <c r="K5924" i="2"/>
  <c r="N5924" i="2" s="1"/>
  <c r="K5925" i="2"/>
  <c r="N5925" i="2" s="1"/>
  <c r="K5926" i="2"/>
  <c r="N5926" i="2" s="1"/>
  <c r="K5927" i="2"/>
  <c r="N5927" i="2" s="1"/>
  <c r="K5928" i="2"/>
  <c r="N5928" i="2" s="1"/>
  <c r="K5929" i="2"/>
  <c r="N5929" i="2" s="1"/>
  <c r="K5930" i="2"/>
  <c r="N5930" i="2" s="1"/>
  <c r="K5931" i="2"/>
  <c r="N5931" i="2" s="1"/>
  <c r="K5932" i="2"/>
  <c r="N5932" i="2" s="1"/>
  <c r="K5933" i="2"/>
  <c r="N5933" i="2" s="1"/>
  <c r="K5934" i="2"/>
  <c r="N5934" i="2" s="1"/>
  <c r="K5935" i="2"/>
  <c r="N5935" i="2" s="1"/>
  <c r="K5936" i="2"/>
  <c r="N5936" i="2" s="1"/>
  <c r="K5937" i="2"/>
  <c r="N5937" i="2" s="1"/>
  <c r="K5938" i="2"/>
  <c r="N5938" i="2" s="1"/>
  <c r="K5939" i="2"/>
  <c r="N5939" i="2" s="1"/>
  <c r="K5940" i="2"/>
  <c r="N5940" i="2" s="1"/>
  <c r="K5941" i="2"/>
  <c r="N5941" i="2" s="1"/>
  <c r="K5942" i="2"/>
  <c r="N5942" i="2" s="1"/>
  <c r="K5943" i="2"/>
  <c r="N5943" i="2" s="1"/>
  <c r="K5944" i="2"/>
  <c r="N5944" i="2" s="1"/>
  <c r="K5945" i="2"/>
  <c r="N5945" i="2" s="1"/>
  <c r="K5946" i="2"/>
  <c r="N5946" i="2" s="1"/>
  <c r="K5947" i="2"/>
  <c r="N5947" i="2" s="1"/>
  <c r="K5948" i="2"/>
  <c r="N5948" i="2" s="1"/>
  <c r="K5949" i="2"/>
  <c r="N5949" i="2" s="1"/>
  <c r="K5950" i="2"/>
  <c r="N5950" i="2" s="1"/>
  <c r="K5951" i="2"/>
  <c r="N5951" i="2" s="1"/>
  <c r="K5952" i="2"/>
  <c r="N5952" i="2" s="1"/>
  <c r="K5953" i="2"/>
  <c r="N5953" i="2" s="1"/>
  <c r="K5954" i="2"/>
  <c r="N5954" i="2" s="1"/>
  <c r="K5955" i="2"/>
  <c r="N5955" i="2" s="1"/>
  <c r="K5956" i="2"/>
  <c r="N5956" i="2" s="1"/>
  <c r="K5957" i="2"/>
  <c r="N5957" i="2" s="1"/>
  <c r="K5958" i="2"/>
  <c r="N5958" i="2" s="1"/>
  <c r="K5959" i="2"/>
  <c r="N5959" i="2" s="1"/>
  <c r="K5960" i="2"/>
  <c r="N5960" i="2" s="1"/>
  <c r="K5961" i="2"/>
  <c r="N5961" i="2" s="1"/>
  <c r="K5962" i="2"/>
  <c r="N5962" i="2" s="1"/>
  <c r="K5963" i="2"/>
  <c r="N5963" i="2" s="1"/>
  <c r="K5964" i="2"/>
  <c r="N5964" i="2" s="1"/>
  <c r="K5965" i="2"/>
  <c r="N5965" i="2" s="1"/>
  <c r="K5966" i="2"/>
  <c r="N5966" i="2" s="1"/>
  <c r="K5967" i="2"/>
  <c r="N5967" i="2" s="1"/>
  <c r="K5968" i="2"/>
  <c r="N5968" i="2" s="1"/>
  <c r="K5969" i="2"/>
  <c r="N5969" i="2" s="1"/>
  <c r="K5970" i="2"/>
  <c r="N5970" i="2" s="1"/>
  <c r="K5971" i="2"/>
  <c r="N5971" i="2" s="1"/>
  <c r="K5972" i="2"/>
  <c r="N5972" i="2" s="1"/>
  <c r="K5973" i="2"/>
  <c r="N5973" i="2" s="1"/>
  <c r="K5974" i="2"/>
  <c r="N5974" i="2" s="1"/>
  <c r="K5975" i="2"/>
  <c r="N5975" i="2" s="1"/>
  <c r="K5976" i="2"/>
  <c r="N5976" i="2" s="1"/>
  <c r="K5977" i="2"/>
  <c r="N5977" i="2" s="1"/>
  <c r="K5978" i="2"/>
  <c r="N5978" i="2" s="1"/>
  <c r="K5979" i="2"/>
  <c r="N5979" i="2" s="1"/>
  <c r="K5980" i="2"/>
  <c r="N5980" i="2" s="1"/>
  <c r="K5981" i="2"/>
  <c r="N5981" i="2" s="1"/>
  <c r="K5982" i="2"/>
  <c r="N5982" i="2" s="1"/>
  <c r="K5983" i="2"/>
  <c r="N5983" i="2" s="1"/>
  <c r="K5984" i="2"/>
  <c r="N5984" i="2" s="1"/>
  <c r="K5985" i="2"/>
  <c r="N5985" i="2" s="1"/>
  <c r="K5986" i="2"/>
  <c r="N5986" i="2" s="1"/>
  <c r="K5987" i="2"/>
  <c r="N5987" i="2" s="1"/>
  <c r="K5988" i="2"/>
  <c r="N5988" i="2" s="1"/>
  <c r="K5989" i="2"/>
  <c r="N5989" i="2" s="1"/>
  <c r="K5990" i="2"/>
  <c r="N5990" i="2" s="1"/>
  <c r="K5991" i="2"/>
  <c r="N5991" i="2" s="1"/>
  <c r="K5992" i="2"/>
  <c r="N5992" i="2" s="1"/>
  <c r="K5993" i="2"/>
  <c r="N5993" i="2" s="1"/>
  <c r="K5994" i="2"/>
  <c r="N5994" i="2" s="1"/>
  <c r="K5995" i="2"/>
  <c r="N5995" i="2" s="1"/>
  <c r="K5996" i="2"/>
  <c r="N5996" i="2" s="1"/>
  <c r="K5997" i="2"/>
  <c r="N5997" i="2" s="1"/>
  <c r="K5998" i="2"/>
  <c r="N5998" i="2" s="1"/>
  <c r="K5999" i="2"/>
  <c r="N5999" i="2" s="1"/>
  <c r="K6000" i="2"/>
  <c r="N6000" i="2" s="1"/>
  <c r="K6001" i="2"/>
  <c r="N6001" i="2" s="1"/>
  <c r="K6002" i="2"/>
  <c r="N6002" i="2" s="1"/>
  <c r="K6003" i="2"/>
  <c r="N6003" i="2" s="1"/>
  <c r="K6004" i="2"/>
  <c r="N6004" i="2" s="1"/>
  <c r="K6005" i="2"/>
  <c r="N6005" i="2" s="1"/>
  <c r="K6006" i="2"/>
  <c r="N6006" i="2" s="1"/>
  <c r="K6007" i="2"/>
  <c r="N6007" i="2" s="1"/>
  <c r="K6008" i="2"/>
  <c r="N6008" i="2" s="1"/>
  <c r="K6009" i="2"/>
  <c r="N6009" i="2" s="1"/>
  <c r="K6010" i="2"/>
  <c r="N6010" i="2" s="1"/>
  <c r="K6011" i="2"/>
  <c r="N6011" i="2" s="1"/>
  <c r="K6012" i="2"/>
  <c r="N6012" i="2" s="1"/>
  <c r="K6013" i="2"/>
  <c r="N6013" i="2" s="1"/>
  <c r="K6014" i="2"/>
  <c r="N6014" i="2" s="1"/>
  <c r="K6015" i="2"/>
  <c r="N6015" i="2" s="1"/>
  <c r="K6016" i="2"/>
  <c r="N6016" i="2" s="1"/>
  <c r="K6017" i="2"/>
  <c r="N6017" i="2" s="1"/>
  <c r="K6018" i="2"/>
  <c r="N6018" i="2" s="1"/>
  <c r="K6019" i="2"/>
  <c r="N6019" i="2" s="1"/>
  <c r="K6020" i="2"/>
  <c r="N6020" i="2" s="1"/>
  <c r="K6021" i="2"/>
  <c r="N6021" i="2" s="1"/>
  <c r="K6022" i="2"/>
  <c r="N6022" i="2" s="1"/>
  <c r="K6023" i="2"/>
  <c r="N6023" i="2" s="1"/>
  <c r="K6024" i="2"/>
  <c r="N6024" i="2" s="1"/>
  <c r="K6025" i="2"/>
  <c r="N6025" i="2" s="1"/>
  <c r="K6026" i="2"/>
  <c r="N6026" i="2" s="1"/>
  <c r="K6027" i="2"/>
  <c r="N6027" i="2" s="1"/>
  <c r="K6028" i="2"/>
  <c r="N6028" i="2" s="1"/>
  <c r="K6029" i="2"/>
  <c r="N6029" i="2" s="1"/>
  <c r="K6030" i="2"/>
  <c r="N6030" i="2" s="1"/>
  <c r="K6031" i="2"/>
  <c r="N6031" i="2" s="1"/>
  <c r="K6032" i="2"/>
  <c r="N6032" i="2" s="1"/>
  <c r="K6033" i="2"/>
  <c r="N6033" i="2" s="1"/>
  <c r="K6034" i="2"/>
  <c r="N6034" i="2" s="1"/>
  <c r="K6035" i="2"/>
  <c r="N6035" i="2" s="1"/>
  <c r="K6036" i="2"/>
  <c r="N6036" i="2" s="1"/>
  <c r="K6037" i="2"/>
  <c r="N6037" i="2" s="1"/>
  <c r="K6038" i="2"/>
  <c r="N6038" i="2" s="1"/>
  <c r="K6039" i="2"/>
  <c r="N6039" i="2" s="1"/>
  <c r="K6040" i="2"/>
  <c r="N6040" i="2" s="1"/>
  <c r="K6041" i="2"/>
  <c r="N6041" i="2" s="1"/>
  <c r="K6042" i="2"/>
  <c r="N6042" i="2" s="1"/>
  <c r="K6043" i="2"/>
  <c r="N6043" i="2" s="1"/>
  <c r="K6044" i="2"/>
  <c r="N6044" i="2" s="1"/>
  <c r="K6045" i="2"/>
  <c r="N6045" i="2" s="1"/>
  <c r="K6046" i="2"/>
  <c r="N6046" i="2" s="1"/>
  <c r="K6047" i="2"/>
  <c r="N6047" i="2" s="1"/>
  <c r="K6048" i="2"/>
  <c r="N6048" i="2" s="1"/>
  <c r="K6049" i="2"/>
  <c r="N6049" i="2" s="1"/>
  <c r="K6050" i="2"/>
  <c r="N6050" i="2" s="1"/>
  <c r="K6051" i="2"/>
  <c r="N6051" i="2" s="1"/>
  <c r="K6052" i="2"/>
  <c r="N6052" i="2" s="1"/>
  <c r="K6053" i="2"/>
  <c r="N6053" i="2" s="1"/>
  <c r="K6054" i="2"/>
  <c r="N6054" i="2" s="1"/>
  <c r="K6055" i="2"/>
  <c r="N6055" i="2" s="1"/>
  <c r="K6056" i="2"/>
  <c r="N6056" i="2" s="1"/>
  <c r="K6057" i="2"/>
  <c r="N6057" i="2" s="1"/>
  <c r="K6058" i="2"/>
  <c r="N6058" i="2" s="1"/>
  <c r="K6059" i="2"/>
  <c r="N6059" i="2" s="1"/>
  <c r="K6060" i="2"/>
  <c r="N6060" i="2" s="1"/>
  <c r="K6061" i="2"/>
  <c r="N6061" i="2" s="1"/>
  <c r="K6062" i="2"/>
  <c r="N6062" i="2" s="1"/>
  <c r="K6063" i="2"/>
  <c r="N6063" i="2" s="1"/>
  <c r="K6064" i="2"/>
  <c r="N6064" i="2" s="1"/>
  <c r="K6065" i="2"/>
  <c r="N6065" i="2" s="1"/>
  <c r="K6066" i="2"/>
  <c r="N6066" i="2" s="1"/>
  <c r="K6067" i="2"/>
  <c r="N6067" i="2" s="1"/>
  <c r="K6068" i="2"/>
  <c r="N6068" i="2" s="1"/>
  <c r="K6069" i="2"/>
  <c r="N6069" i="2" s="1"/>
  <c r="K6070" i="2"/>
  <c r="N6070" i="2" s="1"/>
  <c r="K6071" i="2"/>
  <c r="N6071" i="2" s="1"/>
  <c r="K6072" i="2"/>
  <c r="N6072" i="2" s="1"/>
  <c r="K6073" i="2"/>
  <c r="N6073" i="2" s="1"/>
  <c r="K6074" i="2"/>
  <c r="N6074" i="2" s="1"/>
  <c r="K6075" i="2"/>
  <c r="N6075" i="2" s="1"/>
  <c r="K6076" i="2"/>
  <c r="N6076" i="2" s="1"/>
  <c r="K6077" i="2"/>
  <c r="N6077" i="2" s="1"/>
  <c r="K6078" i="2"/>
  <c r="N6078" i="2" s="1"/>
  <c r="K6079" i="2"/>
  <c r="N6079" i="2" s="1"/>
  <c r="K6080" i="2"/>
  <c r="N6080" i="2" s="1"/>
  <c r="K6081" i="2"/>
  <c r="N6081" i="2" s="1"/>
  <c r="K6082" i="2"/>
  <c r="N6082" i="2" s="1"/>
  <c r="K6083" i="2"/>
  <c r="N6083" i="2" s="1"/>
  <c r="K6084" i="2"/>
  <c r="N6084" i="2" s="1"/>
  <c r="K6085" i="2"/>
  <c r="N6085" i="2" s="1"/>
  <c r="K6086" i="2"/>
  <c r="N6086" i="2" s="1"/>
  <c r="K6087" i="2"/>
  <c r="N6087" i="2" s="1"/>
  <c r="K6088" i="2"/>
  <c r="N6088" i="2" s="1"/>
  <c r="K6089" i="2"/>
  <c r="N6089" i="2" s="1"/>
  <c r="K6090" i="2"/>
  <c r="N6090" i="2" s="1"/>
  <c r="K6091" i="2"/>
  <c r="N6091" i="2" s="1"/>
  <c r="K6092" i="2"/>
  <c r="N6092" i="2" s="1"/>
  <c r="K6093" i="2"/>
  <c r="N6093" i="2" s="1"/>
  <c r="K6094" i="2"/>
  <c r="N6094" i="2" s="1"/>
  <c r="K6095" i="2"/>
  <c r="N6095" i="2" s="1"/>
  <c r="K6096" i="2"/>
  <c r="N6096" i="2" s="1"/>
  <c r="K6097" i="2"/>
  <c r="N6097" i="2" s="1"/>
  <c r="K6098" i="2"/>
  <c r="N6098" i="2" s="1"/>
  <c r="K6099" i="2"/>
  <c r="N6099" i="2" s="1"/>
  <c r="K6100" i="2"/>
  <c r="N6100" i="2" s="1"/>
  <c r="K6101" i="2"/>
  <c r="N6101" i="2" s="1"/>
  <c r="K6102" i="2"/>
  <c r="N6102" i="2" s="1"/>
  <c r="K6103" i="2"/>
  <c r="N6103" i="2" s="1"/>
  <c r="K6104" i="2"/>
  <c r="N6104" i="2" s="1"/>
  <c r="K6105" i="2"/>
  <c r="N6105" i="2" s="1"/>
  <c r="K6106" i="2"/>
  <c r="N6106" i="2" s="1"/>
  <c r="K6107" i="2"/>
  <c r="N6107" i="2" s="1"/>
  <c r="K6108" i="2"/>
  <c r="N6108" i="2" s="1"/>
  <c r="K6109" i="2"/>
  <c r="N6109" i="2" s="1"/>
  <c r="K6110" i="2"/>
  <c r="N6110" i="2" s="1"/>
  <c r="K6111" i="2"/>
  <c r="N6111" i="2" s="1"/>
  <c r="K6112" i="2"/>
  <c r="N6112" i="2" s="1"/>
  <c r="K6113" i="2"/>
  <c r="N6113" i="2" s="1"/>
  <c r="K6114" i="2"/>
  <c r="N6114" i="2" s="1"/>
  <c r="K6115" i="2"/>
  <c r="N6115" i="2" s="1"/>
  <c r="K6116" i="2"/>
  <c r="N6116" i="2" s="1"/>
  <c r="K6117" i="2"/>
  <c r="N6117" i="2" s="1"/>
  <c r="K6118" i="2"/>
  <c r="N6118" i="2" s="1"/>
  <c r="K6119" i="2"/>
  <c r="N6119" i="2" s="1"/>
  <c r="K6120" i="2"/>
  <c r="N6120" i="2" s="1"/>
  <c r="K6121" i="2"/>
  <c r="N6121" i="2" s="1"/>
  <c r="K6122" i="2"/>
  <c r="N6122" i="2" s="1"/>
  <c r="K6123" i="2"/>
  <c r="N6123" i="2" s="1"/>
  <c r="K6124" i="2"/>
  <c r="N6124" i="2" s="1"/>
  <c r="K6125" i="2"/>
  <c r="N6125" i="2" s="1"/>
  <c r="K6126" i="2"/>
  <c r="N6126" i="2" s="1"/>
  <c r="K6127" i="2"/>
  <c r="N6127" i="2" s="1"/>
  <c r="K6128" i="2"/>
  <c r="N6128" i="2" s="1"/>
  <c r="K6129" i="2"/>
  <c r="N6129" i="2" s="1"/>
  <c r="K6130" i="2"/>
  <c r="N6130" i="2" s="1"/>
  <c r="K6131" i="2"/>
  <c r="N6131" i="2" s="1"/>
  <c r="K6132" i="2"/>
  <c r="N6132" i="2" s="1"/>
  <c r="K6133" i="2"/>
  <c r="N6133" i="2" s="1"/>
  <c r="K6134" i="2"/>
  <c r="N6134" i="2" s="1"/>
  <c r="K6135" i="2"/>
  <c r="N6135" i="2" s="1"/>
  <c r="K6136" i="2"/>
  <c r="N6136" i="2" s="1"/>
  <c r="K6137" i="2"/>
  <c r="N6137" i="2" s="1"/>
  <c r="K6138" i="2"/>
  <c r="N6138" i="2" s="1"/>
  <c r="K6139" i="2"/>
  <c r="N6139" i="2" s="1"/>
  <c r="K6140" i="2"/>
  <c r="N6140" i="2" s="1"/>
  <c r="K6141" i="2"/>
  <c r="N6141" i="2" s="1"/>
  <c r="K6142" i="2"/>
  <c r="N6142" i="2" s="1"/>
  <c r="K6143" i="2"/>
  <c r="N6143" i="2" s="1"/>
  <c r="K6144" i="2"/>
  <c r="N6144" i="2" s="1"/>
  <c r="K6145" i="2"/>
  <c r="N6145" i="2" s="1"/>
  <c r="K6146" i="2"/>
  <c r="N6146" i="2" s="1"/>
  <c r="K6147" i="2"/>
  <c r="N6147" i="2" s="1"/>
  <c r="K6148" i="2"/>
  <c r="N6148" i="2" s="1"/>
  <c r="K6149" i="2"/>
  <c r="N6149" i="2" s="1"/>
  <c r="K6150" i="2"/>
  <c r="N6150" i="2" s="1"/>
  <c r="K6151" i="2"/>
  <c r="N6151" i="2" s="1"/>
  <c r="K6152" i="2"/>
  <c r="N6152" i="2" s="1"/>
  <c r="K6153" i="2"/>
  <c r="N6153" i="2" s="1"/>
  <c r="K6154" i="2"/>
  <c r="N6154" i="2" s="1"/>
  <c r="K6155" i="2"/>
  <c r="N6155" i="2" s="1"/>
  <c r="K6156" i="2"/>
  <c r="N6156" i="2" s="1"/>
  <c r="K6157" i="2"/>
  <c r="N6157" i="2" s="1"/>
  <c r="K6158" i="2"/>
  <c r="N6158" i="2" s="1"/>
  <c r="K6159" i="2"/>
  <c r="N6159" i="2" s="1"/>
  <c r="K6160" i="2"/>
  <c r="N6160" i="2" s="1"/>
  <c r="K6161" i="2"/>
  <c r="N6161" i="2" s="1"/>
  <c r="K6162" i="2"/>
  <c r="N6162" i="2" s="1"/>
  <c r="K6163" i="2"/>
  <c r="N6163" i="2" s="1"/>
  <c r="K6164" i="2"/>
  <c r="N6164" i="2" s="1"/>
  <c r="K6165" i="2"/>
  <c r="N6165" i="2" s="1"/>
  <c r="K6166" i="2"/>
  <c r="N6166" i="2" s="1"/>
  <c r="K6167" i="2"/>
  <c r="N6167" i="2" s="1"/>
  <c r="K6168" i="2"/>
  <c r="N6168" i="2" s="1"/>
  <c r="K6169" i="2"/>
  <c r="N6169" i="2" s="1"/>
  <c r="K6170" i="2"/>
  <c r="N6170" i="2" s="1"/>
  <c r="K6171" i="2"/>
  <c r="N6171" i="2" s="1"/>
  <c r="K6172" i="2"/>
  <c r="N6172" i="2" s="1"/>
  <c r="K6173" i="2"/>
  <c r="N6173" i="2" s="1"/>
  <c r="K6174" i="2"/>
  <c r="N6174" i="2" s="1"/>
  <c r="K6175" i="2"/>
  <c r="N6175" i="2" s="1"/>
  <c r="K6176" i="2"/>
  <c r="N6176" i="2" s="1"/>
  <c r="K6177" i="2"/>
  <c r="N6177" i="2" s="1"/>
  <c r="K6178" i="2"/>
  <c r="N6178" i="2" s="1"/>
  <c r="K6179" i="2"/>
  <c r="N6179" i="2" s="1"/>
  <c r="K6180" i="2"/>
  <c r="N6180" i="2" s="1"/>
  <c r="K6181" i="2"/>
  <c r="N6181" i="2" s="1"/>
  <c r="K6182" i="2"/>
  <c r="N6182" i="2" s="1"/>
  <c r="K6183" i="2"/>
  <c r="N6183" i="2" s="1"/>
  <c r="K6184" i="2"/>
  <c r="N6184" i="2" s="1"/>
  <c r="K6185" i="2"/>
  <c r="N6185" i="2" s="1"/>
  <c r="K6186" i="2"/>
  <c r="N6186" i="2" s="1"/>
  <c r="K6187" i="2"/>
  <c r="N6187" i="2" s="1"/>
  <c r="K6188" i="2"/>
  <c r="N6188" i="2" s="1"/>
  <c r="K6189" i="2"/>
  <c r="N6189" i="2" s="1"/>
  <c r="K6190" i="2"/>
  <c r="N6190" i="2" s="1"/>
  <c r="K6191" i="2"/>
  <c r="N6191" i="2" s="1"/>
  <c r="K6192" i="2"/>
  <c r="N6192" i="2" s="1"/>
  <c r="K6193" i="2"/>
  <c r="N6193" i="2" s="1"/>
  <c r="K6194" i="2"/>
  <c r="N6194" i="2" s="1"/>
  <c r="K6195" i="2"/>
  <c r="N6195" i="2" s="1"/>
  <c r="K6196" i="2"/>
  <c r="N6196" i="2" s="1"/>
  <c r="K6197" i="2"/>
  <c r="N6197" i="2" s="1"/>
  <c r="K6198" i="2"/>
  <c r="N6198" i="2" s="1"/>
  <c r="K6199" i="2"/>
  <c r="N6199" i="2" s="1"/>
  <c r="K6200" i="2"/>
  <c r="N6200" i="2" s="1"/>
  <c r="K6201" i="2"/>
  <c r="N6201" i="2" s="1"/>
  <c r="K6202" i="2"/>
  <c r="N6202" i="2" s="1"/>
  <c r="K6203" i="2"/>
  <c r="N6203" i="2" s="1"/>
  <c r="K6204" i="2"/>
  <c r="N6204" i="2" s="1"/>
  <c r="K6205" i="2"/>
  <c r="N6205" i="2" s="1"/>
  <c r="K6206" i="2"/>
  <c r="N6206" i="2" s="1"/>
  <c r="K6207" i="2"/>
  <c r="N6207" i="2" s="1"/>
  <c r="K6208" i="2"/>
  <c r="N6208" i="2" s="1"/>
  <c r="K6209" i="2"/>
  <c r="N6209" i="2" s="1"/>
  <c r="K6210" i="2"/>
  <c r="N6210" i="2" s="1"/>
  <c r="K6211" i="2"/>
  <c r="N6211" i="2" s="1"/>
  <c r="K6212" i="2"/>
  <c r="N6212" i="2" s="1"/>
  <c r="K6213" i="2"/>
  <c r="N6213" i="2" s="1"/>
  <c r="K6214" i="2"/>
  <c r="N6214" i="2" s="1"/>
  <c r="K6215" i="2"/>
  <c r="N6215" i="2" s="1"/>
  <c r="K6216" i="2"/>
  <c r="N6216" i="2" s="1"/>
  <c r="K6217" i="2"/>
  <c r="N6217" i="2" s="1"/>
  <c r="K6218" i="2"/>
  <c r="N6218" i="2" s="1"/>
  <c r="K6219" i="2"/>
  <c r="N6219" i="2" s="1"/>
  <c r="K6220" i="2"/>
  <c r="N6220" i="2" s="1"/>
  <c r="K6221" i="2"/>
  <c r="N6221" i="2" s="1"/>
  <c r="K6222" i="2"/>
  <c r="N6222" i="2" s="1"/>
  <c r="K6223" i="2"/>
  <c r="N6223" i="2" s="1"/>
  <c r="K6224" i="2"/>
  <c r="N6224" i="2" s="1"/>
  <c r="K6225" i="2"/>
  <c r="N6225" i="2" s="1"/>
  <c r="K6226" i="2"/>
  <c r="N6226" i="2" s="1"/>
  <c r="K6227" i="2"/>
  <c r="N6227" i="2" s="1"/>
  <c r="K6228" i="2"/>
  <c r="N6228" i="2" s="1"/>
  <c r="K6229" i="2"/>
  <c r="N6229" i="2" s="1"/>
  <c r="K6230" i="2"/>
  <c r="N6230" i="2" s="1"/>
  <c r="K6231" i="2"/>
  <c r="N6231" i="2" s="1"/>
  <c r="K6232" i="2"/>
  <c r="N6232" i="2" s="1"/>
  <c r="K6233" i="2"/>
  <c r="N6233" i="2" s="1"/>
  <c r="K6234" i="2"/>
  <c r="N6234" i="2" s="1"/>
  <c r="K6235" i="2"/>
  <c r="N6235" i="2" s="1"/>
  <c r="K6236" i="2"/>
  <c r="N6236" i="2" s="1"/>
  <c r="K6237" i="2"/>
  <c r="N6237" i="2" s="1"/>
  <c r="K6238" i="2"/>
  <c r="N6238" i="2" s="1"/>
  <c r="K6239" i="2"/>
  <c r="N6239" i="2" s="1"/>
  <c r="K6240" i="2"/>
  <c r="N6240" i="2" s="1"/>
  <c r="K6241" i="2"/>
  <c r="N6241" i="2" s="1"/>
  <c r="K6242" i="2"/>
  <c r="N6242" i="2" s="1"/>
  <c r="K6243" i="2"/>
  <c r="N6243" i="2" s="1"/>
  <c r="K6244" i="2"/>
  <c r="N6244" i="2" s="1"/>
  <c r="K6245" i="2"/>
  <c r="N6245" i="2" s="1"/>
  <c r="K6246" i="2"/>
  <c r="N6246" i="2" s="1"/>
  <c r="K6247" i="2"/>
  <c r="N6247" i="2" s="1"/>
  <c r="K6248" i="2"/>
  <c r="N6248" i="2" s="1"/>
  <c r="K6249" i="2"/>
  <c r="N6249" i="2" s="1"/>
  <c r="K6250" i="2"/>
  <c r="N6250" i="2" s="1"/>
  <c r="K6251" i="2"/>
  <c r="N6251" i="2" s="1"/>
  <c r="K6252" i="2"/>
  <c r="N6252" i="2" s="1"/>
  <c r="K6253" i="2"/>
  <c r="N6253" i="2" s="1"/>
  <c r="K6254" i="2"/>
  <c r="N6254" i="2" s="1"/>
  <c r="K6255" i="2"/>
  <c r="N6255" i="2" s="1"/>
  <c r="K6256" i="2"/>
  <c r="N6256" i="2" s="1"/>
  <c r="K6257" i="2"/>
  <c r="N6257" i="2" s="1"/>
  <c r="K6258" i="2"/>
  <c r="N6258" i="2" s="1"/>
  <c r="K6259" i="2"/>
  <c r="N6259" i="2" s="1"/>
  <c r="K6260" i="2"/>
  <c r="N6260" i="2" s="1"/>
  <c r="K6261" i="2"/>
  <c r="N6261" i="2" s="1"/>
  <c r="K6262" i="2"/>
  <c r="N6262" i="2" s="1"/>
  <c r="K6263" i="2"/>
  <c r="N6263" i="2" s="1"/>
  <c r="K6264" i="2"/>
  <c r="N6264" i="2" s="1"/>
  <c r="K6265" i="2"/>
  <c r="N6265" i="2" s="1"/>
  <c r="K6266" i="2"/>
  <c r="N6266" i="2" s="1"/>
  <c r="K6267" i="2"/>
  <c r="N6267" i="2" s="1"/>
  <c r="K6268" i="2"/>
  <c r="N6268" i="2" s="1"/>
  <c r="K6269" i="2"/>
  <c r="N6269" i="2" s="1"/>
  <c r="K6270" i="2"/>
  <c r="N6270" i="2" s="1"/>
  <c r="K6271" i="2"/>
  <c r="N6271" i="2" s="1"/>
  <c r="K6272" i="2"/>
  <c r="N6272" i="2" s="1"/>
  <c r="K6273" i="2"/>
  <c r="N6273" i="2" s="1"/>
  <c r="K6274" i="2"/>
  <c r="N6274" i="2" s="1"/>
  <c r="K6275" i="2"/>
  <c r="N6275" i="2" s="1"/>
  <c r="K6276" i="2"/>
  <c r="N6276" i="2" s="1"/>
  <c r="K6277" i="2"/>
  <c r="N6277" i="2" s="1"/>
  <c r="K6278" i="2"/>
  <c r="N6278" i="2" s="1"/>
  <c r="K6279" i="2"/>
  <c r="N6279" i="2" s="1"/>
  <c r="K6280" i="2"/>
  <c r="N6280" i="2" s="1"/>
  <c r="K6281" i="2"/>
  <c r="N6281" i="2" s="1"/>
  <c r="K6282" i="2"/>
  <c r="N6282" i="2" s="1"/>
  <c r="K6283" i="2"/>
  <c r="N6283" i="2" s="1"/>
  <c r="K6284" i="2"/>
  <c r="N6284" i="2" s="1"/>
  <c r="K6285" i="2"/>
  <c r="N6285" i="2" s="1"/>
  <c r="K6286" i="2"/>
  <c r="N6286" i="2" s="1"/>
  <c r="K6287" i="2"/>
  <c r="N6287" i="2" s="1"/>
  <c r="K6288" i="2"/>
  <c r="N6288" i="2" s="1"/>
  <c r="K6289" i="2"/>
  <c r="N6289" i="2" s="1"/>
  <c r="K6290" i="2"/>
  <c r="N6290" i="2" s="1"/>
  <c r="K6291" i="2"/>
  <c r="N6291" i="2" s="1"/>
  <c r="K6292" i="2"/>
  <c r="N6292" i="2" s="1"/>
  <c r="K6293" i="2"/>
  <c r="N6293" i="2" s="1"/>
  <c r="K6294" i="2"/>
  <c r="N6294" i="2" s="1"/>
  <c r="K6295" i="2"/>
  <c r="N6295" i="2" s="1"/>
  <c r="K6296" i="2"/>
  <c r="N6296" i="2" s="1"/>
  <c r="K6297" i="2"/>
  <c r="N6297" i="2" s="1"/>
  <c r="K6298" i="2"/>
  <c r="N6298" i="2" s="1"/>
  <c r="K6299" i="2"/>
  <c r="N6299" i="2" s="1"/>
  <c r="K6300" i="2"/>
  <c r="N6300" i="2" s="1"/>
  <c r="K6301" i="2"/>
  <c r="N6301" i="2" s="1"/>
  <c r="K6302" i="2"/>
  <c r="N6302" i="2" s="1"/>
  <c r="K6303" i="2"/>
  <c r="N6303" i="2" s="1"/>
  <c r="K6304" i="2"/>
  <c r="N6304" i="2" s="1"/>
  <c r="K6305" i="2"/>
  <c r="N6305" i="2" s="1"/>
  <c r="K6306" i="2"/>
  <c r="N6306" i="2" s="1"/>
  <c r="K6307" i="2"/>
  <c r="N6307" i="2" s="1"/>
  <c r="K6308" i="2"/>
  <c r="N6308" i="2" s="1"/>
  <c r="K6309" i="2"/>
  <c r="N6309" i="2" s="1"/>
  <c r="K6310" i="2"/>
  <c r="N6310" i="2" s="1"/>
  <c r="K6311" i="2"/>
  <c r="N6311" i="2" s="1"/>
  <c r="K6312" i="2"/>
  <c r="N6312" i="2" s="1"/>
  <c r="K6313" i="2"/>
  <c r="N6313" i="2" s="1"/>
  <c r="K6314" i="2"/>
  <c r="N6314" i="2" s="1"/>
  <c r="K6315" i="2"/>
  <c r="N6315" i="2" s="1"/>
  <c r="K6316" i="2"/>
  <c r="N6316" i="2" s="1"/>
  <c r="K6317" i="2"/>
  <c r="N6317" i="2" s="1"/>
  <c r="K6318" i="2"/>
  <c r="N6318" i="2" s="1"/>
  <c r="K6319" i="2"/>
  <c r="N6319" i="2" s="1"/>
  <c r="K6320" i="2"/>
  <c r="N6320" i="2" s="1"/>
  <c r="K6321" i="2"/>
  <c r="N6321" i="2" s="1"/>
  <c r="K6322" i="2"/>
  <c r="N6322" i="2" s="1"/>
  <c r="K6323" i="2"/>
  <c r="N6323" i="2" s="1"/>
  <c r="K6324" i="2"/>
  <c r="N6324" i="2" s="1"/>
  <c r="K6325" i="2"/>
  <c r="N6325" i="2" s="1"/>
  <c r="K6326" i="2"/>
  <c r="N6326" i="2" s="1"/>
  <c r="K6327" i="2"/>
  <c r="N6327" i="2" s="1"/>
  <c r="K6328" i="2"/>
  <c r="N6328" i="2" s="1"/>
  <c r="K6329" i="2"/>
  <c r="N6329" i="2" s="1"/>
  <c r="K6330" i="2"/>
  <c r="N6330" i="2" s="1"/>
  <c r="K6331" i="2"/>
  <c r="N6331" i="2" s="1"/>
  <c r="K6332" i="2"/>
  <c r="N6332" i="2" s="1"/>
  <c r="K6333" i="2"/>
  <c r="N6333" i="2" s="1"/>
  <c r="K6334" i="2"/>
  <c r="N6334" i="2" s="1"/>
  <c r="K6335" i="2"/>
  <c r="N6335" i="2" s="1"/>
  <c r="K6336" i="2"/>
  <c r="N6336" i="2" s="1"/>
  <c r="K6337" i="2"/>
  <c r="N6337" i="2" s="1"/>
  <c r="K6338" i="2"/>
  <c r="N6338" i="2" s="1"/>
  <c r="K6339" i="2"/>
  <c r="N6339" i="2" s="1"/>
  <c r="K6340" i="2"/>
  <c r="N6340" i="2" s="1"/>
  <c r="K6341" i="2"/>
  <c r="N6341" i="2" s="1"/>
  <c r="K6342" i="2"/>
  <c r="N6342" i="2" s="1"/>
  <c r="K6343" i="2"/>
  <c r="N6343" i="2" s="1"/>
  <c r="K6344" i="2"/>
  <c r="N6344" i="2" s="1"/>
  <c r="K6345" i="2"/>
  <c r="N6345" i="2" s="1"/>
  <c r="K6346" i="2"/>
  <c r="N6346" i="2" s="1"/>
  <c r="K6347" i="2"/>
  <c r="N6347" i="2" s="1"/>
  <c r="K6348" i="2"/>
  <c r="N6348" i="2" s="1"/>
  <c r="K6349" i="2"/>
  <c r="N6349" i="2" s="1"/>
  <c r="K6350" i="2"/>
  <c r="N6350" i="2" s="1"/>
  <c r="K6351" i="2"/>
  <c r="N6351" i="2" s="1"/>
  <c r="K6352" i="2"/>
  <c r="N6352" i="2" s="1"/>
  <c r="K6353" i="2"/>
  <c r="N6353" i="2" s="1"/>
  <c r="K6354" i="2"/>
  <c r="N6354" i="2" s="1"/>
  <c r="K6355" i="2"/>
  <c r="N6355" i="2" s="1"/>
  <c r="K6356" i="2"/>
  <c r="N6356" i="2" s="1"/>
  <c r="K6357" i="2"/>
  <c r="N6357" i="2" s="1"/>
  <c r="K6358" i="2"/>
  <c r="N6358" i="2" s="1"/>
  <c r="K6359" i="2"/>
  <c r="N6359" i="2" s="1"/>
  <c r="K6360" i="2"/>
  <c r="N6360" i="2" s="1"/>
  <c r="K6361" i="2"/>
  <c r="N6361" i="2" s="1"/>
  <c r="K6362" i="2"/>
  <c r="N6362" i="2" s="1"/>
  <c r="K6363" i="2"/>
  <c r="N6363" i="2" s="1"/>
  <c r="K6364" i="2"/>
  <c r="N6364" i="2" s="1"/>
  <c r="K6365" i="2"/>
  <c r="N6365" i="2" s="1"/>
  <c r="K6366" i="2"/>
  <c r="N6366" i="2" s="1"/>
  <c r="K6367" i="2"/>
  <c r="N6367" i="2" s="1"/>
  <c r="K6368" i="2"/>
  <c r="N6368" i="2" s="1"/>
  <c r="K6369" i="2"/>
  <c r="N6369" i="2" s="1"/>
  <c r="K6370" i="2"/>
  <c r="N6370" i="2" s="1"/>
  <c r="K6371" i="2"/>
  <c r="N6371" i="2" s="1"/>
  <c r="K6372" i="2"/>
  <c r="N6372" i="2" s="1"/>
  <c r="K6373" i="2"/>
  <c r="N6373" i="2" s="1"/>
  <c r="K6374" i="2"/>
  <c r="N6374" i="2" s="1"/>
  <c r="K6375" i="2"/>
  <c r="N6375" i="2" s="1"/>
  <c r="K6376" i="2"/>
  <c r="N6376" i="2" s="1"/>
  <c r="K6377" i="2"/>
  <c r="N6377" i="2" s="1"/>
  <c r="K6378" i="2"/>
  <c r="N6378" i="2" s="1"/>
  <c r="K6379" i="2"/>
  <c r="N6379" i="2" s="1"/>
  <c r="K6380" i="2"/>
  <c r="N6380" i="2" s="1"/>
  <c r="K6381" i="2"/>
  <c r="N6381" i="2" s="1"/>
  <c r="K6382" i="2"/>
  <c r="N6382" i="2" s="1"/>
  <c r="K6383" i="2"/>
  <c r="N6383" i="2" s="1"/>
  <c r="K6384" i="2"/>
  <c r="N6384" i="2" s="1"/>
  <c r="K6385" i="2"/>
  <c r="N6385" i="2" s="1"/>
  <c r="K6386" i="2"/>
  <c r="N6386" i="2" s="1"/>
  <c r="K6387" i="2"/>
  <c r="N6387" i="2" s="1"/>
  <c r="K6388" i="2"/>
  <c r="N6388" i="2" s="1"/>
  <c r="K6389" i="2"/>
  <c r="N6389" i="2" s="1"/>
  <c r="K6390" i="2"/>
  <c r="N6390" i="2" s="1"/>
  <c r="K6391" i="2"/>
  <c r="N6391" i="2" s="1"/>
  <c r="K6392" i="2"/>
  <c r="N6392" i="2" s="1"/>
  <c r="K6393" i="2"/>
  <c r="N6393" i="2" s="1"/>
  <c r="K6394" i="2"/>
  <c r="N6394" i="2" s="1"/>
  <c r="K6395" i="2"/>
  <c r="N6395" i="2" s="1"/>
  <c r="K6396" i="2"/>
  <c r="N6396" i="2" s="1"/>
  <c r="K6397" i="2"/>
  <c r="N6397" i="2" s="1"/>
  <c r="K6398" i="2"/>
  <c r="N6398" i="2" s="1"/>
  <c r="K6399" i="2"/>
  <c r="N6399" i="2" s="1"/>
  <c r="K6400" i="2"/>
  <c r="N6400" i="2" s="1"/>
  <c r="K6401" i="2"/>
  <c r="N6401" i="2" s="1"/>
  <c r="K6402" i="2"/>
  <c r="N6402" i="2" s="1"/>
  <c r="K6403" i="2"/>
  <c r="N6403" i="2" s="1"/>
  <c r="K6404" i="2"/>
  <c r="N6404" i="2" s="1"/>
  <c r="K6405" i="2"/>
  <c r="N6405" i="2" s="1"/>
  <c r="K6406" i="2"/>
  <c r="N6406" i="2" s="1"/>
  <c r="K6407" i="2"/>
  <c r="N6407" i="2" s="1"/>
  <c r="K6408" i="2"/>
  <c r="N6408" i="2" s="1"/>
  <c r="K6409" i="2"/>
  <c r="N6409" i="2" s="1"/>
  <c r="K6410" i="2"/>
  <c r="N6410" i="2" s="1"/>
  <c r="K6411" i="2"/>
  <c r="N6411" i="2" s="1"/>
  <c r="K6412" i="2"/>
  <c r="N6412" i="2" s="1"/>
  <c r="K6413" i="2"/>
  <c r="N6413" i="2" s="1"/>
  <c r="K6414" i="2"/>
  <c r="N6414" i="2" s="1"/>
  <c r="K6415" i="2"/>
  <c r="N6415" i="2" s="1"/>
  <c r="K6416" i="2"/>
  <c r="N6416" i="2" s="1"/>
  <c r="K6417" i="2"/>
  <c r="N6417" i="2" s="1"/>
  <c r="K6418" i="2"/>
  <c r="N6418" i="2" s="1"/>
  <c r="K6419" i="2"/>
  <c r="N6419" i="2" s="1"/>
  <c r="K6420" i="2"/>
  <c r="N6420" i="2" s="1"/>
  <c r="K6421" i="2"/>
  <c r="N6421" i="2" s="1"/>
  <c r="K6422" i="2"/>
  <c r="N6422" i="2" s="1"/>
  <c r="K6423" i="2"/>
  <c r="N6423" i="2" s="1"/>
  <c r="K6424" i="2"/>
  <c r="N6424" i="2" s="1"/>
  <c r="K6425" i="2"/>
  <c r="N6425" i="2" s="1"/>
  <c r="K6426" i="2"/>
  <c r="N6426" i="2" s="1"/>
  <c r="K6427" i="2"/>
  <c r="N6427" i="2" s="1"/>
  <c r="K6428" i="2"/>
  <c r="N6428" i="2" s="1"/>
  <c r="K6429" i="2"/>
  <c r="N6429" i="2" s="1"/>
  <c r="K6430" i="2"/>
  <c r="N6430" i="2" s="1"/>
  <c r="K6431" i="2"/>
  <c r="N6431" i="2" s="1"/>
  <c r="K6432" i="2"/>
  <c r="N6432" i="2" s="1"/>
  <c r="K6433" i="2"/>
  <c r="N6433" i="2" s="1"/>
  <c r="K6434" i="2"/>
  <c r="N6434" i="2" s="1"/>
  <c r="K6435" i="2"/>
  <c r="N6435" i="2" s="1"/>
  <c r="K6436" i="2"/>
  <c r="N6436" i="2" s="1"/>
  <c r="K6437" i="2"/>
  <c r="N6437" i="2" s="1"/>
  <c r="K6438" i="2"/>
  <c r="N6438" i="2" s="1"/>
  <c r="K6439" i="2"/>
  <c r="N6439" i="2" s="1"/>
  <c r="K6440" i="2"/>
  <c r="N6440" i="2" s="1"/>
  <c r="K6441" i="2"/>
  <c r="N6441" i="2" s="1"/>
  <c r="K6442" i="2"/>
  <c r="N6442" i="2" s="1"/>
  <c r="K6443" i="2"/>
  <c r="N6443" i="2" s="1"/>
  <c r="K6444" i="2"/>
  <c r="N6444" i="2" s="1"/>
  <c r="K6445" i="2"/>
  <c r="N6445" i="2" s="1"/>
  <c r="K6446" i="2"/>
  <c r="N6446" i="2" s="1"/>
  <c r="K6447" i="2"/>
  <c r="N6447" i="2" s="1"/>
  <c r="K6448" i="2"/>
  <c r="N6448" i="2" s="1"/>
  <c r="K6449" i="2"/>
  <c r="N6449" i="2" s="1"/>
  <c r="K6450" i="2"/>
  <c r="N6450" i="2" s="1"/>
  <c r="K6451" i="2"/>
  <c r="N6451" i="2" s="1"/>
  <c r="K6452" i="2"/>
  <c r="N6452" i="2" s="1"/>
  <c r="K6453" i="2"/>
  <c r="N6453" i="2" s="1"/>
  <c r="K6454" i="2"/>
  <c r="N6454" i="2" s="1"/>
  <c r="K6455" i="2"/>
  <c r="N6455" i="2" s="1"/>
  <c r="K6456" i="2"/>
  <c r="N6456" i="2" s="1"/>
  <c r="K6457" i="2"/>
  <c r="N6457" i="2" s="1"/>
  <c r="K6458" i="2"/>
  <c r="N6458" i="2" s="1"/>
  <c r="K6459" i="2"/>
  <c r="N6459" i="2" s="1"/>
  <c r="K6460" i="2"/>
  <c r="N6460" i="2" s="1"/>
  <c r="K6461" i="2"/>
  <c r="N6461" i="2" s="1"/>
  <c r="K6462" i="2"/>
  <c r="N6462" i="2" s="1"/>
  <c r="K6463" i="2"/>
  <c r="N6463" i="2" s="1"/>
  <c r="K6464" i="2"/>
  <c r="N6464" i="2" s="1"/>
  <c r="K6465" i="2"/>
  <c r="N6465" i="2" s="1"/>
  <c r="K6466" i="2"/>
  <c r="N6466" i="2" s="1"/>
  <c r="K6467" i="2"/>
  <c r="N6467" i="2" s="1"/>
  <c r="K6468" i="2"/>
  <c r="N6468" i="2" s="1"/>
  <c r="K6469" i="2"/>
  <c r="N6469" i="2" s="1"/>
  <c r="K6470" i="2"/>
  <c r="N6470" i="2" s="1"/>
  <c r="K6471" i="2"/>
  <c r="N6471" i="2" s="1"/>
  <c r="K6472" i="2"/>
  <c r="N6472" i="2" s="1"/>
  <c r="K6473" i="2"/>
  <c r="N6473" i="2" s="1"/>
  <c r="K6474" i="2"/>
  <c r="N6474" i="2" s="1"/>
  <c r="K6475" i="2"/>
  <c r="N6475" i="2" s="1"/>
  <c r="K6476" i="2"/>
  <c r="N6476" i="2" s="1"/>
  <c r="K6477" i="2"/>
  <c r="N6477" i="2" s="1"/>
  <c r="K6478" i="2"/>
  <c r="N6478" i="2" s="1"/>
  <c r="K6479" i="2"/>
  <c r="N6479" i="2" s="1"/>
  <c r="K6480" i="2"/>
  <c r="N6480" i="2" s="1"/>
  <c r="K6481" i="2"/>
  <c r="N6481" i="2" s="1"/>
  <c r="K6482" i="2"/>
  <c r="N6482" i="2" s="1"/>
  <c r="K6483" i="2"/>
  <c r="N6483" i="2" s="1"/>
  <c r="K6484" i="2"/>
  <c r="N6484" i="2" s="1"/>
  <c r="K6485" i="2"/>
  <c r="N6485" i="2" s="1"/>
  <c r="K6486" i="2"/>
  <c r="N6486" i="2" s="1"/>
  <c r="K6487" i="2"/>
  <c r="N6487" i="2" s="1"/>
  <c r="K6488" i="2"/>
  <c r="N6488" i="2" s="1"/>
  <c r="K6489" i="2"/>
  <c r="N6489" i="2" s="1"/>
  <c r="K6490" i="2"/>
  <c r="N6490" i="2" s="1"/>
  <c r="K6491" i="2"/>
  <c r="N6491" i="2" s="1"/>
  <c r="K6492" i="2"/>
  <c r="N6492" i="2" s="1"/>
  <c r="K6493" i="2"/>
  <c r="N6493" i="2" s="1"/>
  <c r="K6494" i="2"/>
  <c r="N6494" i="2" s="1"/>
  <c r="K6495" i="2"/>
  <c r="N6495" i="2" s="1"/>
  <c r="K6496" i="2"/>
  <c r="N6496" i="2" s="1"/>
  <c r="K6497" i="2"/>
  <c r="N6497" i="2" s="1"/>
  <c r="K6498" i="2"/>
  <c r="N6498" i="2" s="1"/>
  <c r="K6499" i="2"/>
  <c r="N6499" i="2" s="1"/>
  <c r="K6500" i="2"/>
  <c r="N6500" i="2" s="1"/>
  <c r="K6501" i="2"/>
  <c r="N6501" i="2" s="1"/>
  <c r="K6502" i="2"/>
  <c r="N6502" i="2" s="1"/>
  <c r="K6503" i="2"/>
  <c r="N6503" i="2" s="1"/>
  <c r="K6504" i="2"/>
  <c r="N6504" i="2" s="1"/>
  <c r="K6505" i="2"/>
  <c r="N6505" i="2" s="1"/>
  <c r="K6506" i="2"/>
  <c r="N6506" i="2" s="1"/>
  <c r="K6507" i="2"/>
  <c r="N6507" i="2" s="1"/>
  <c r="K6508" i="2"/>
  <c r="N6508" i="2" s="1"/>
  <c r="K6509" i="2"/>
  <c r="N6509" i="2" s="1"/>
  <c r="K6510" i="2"/>
  <c r="N6510" i="2" s="1"/>
  <c r="K6511" i="2"/>
  <c r="N6511" i="2" s="1"/>
  <c r="K6512" i="2"/>
  <c r="N6512" i="2" s="1"/>
  <c r="K6513" i="2"/>
  <c r="N6513" i="2" s="1"/>
  <c r="K6514" i="2"/>
  <c r="N6514" i="2" s="1"/>
  <c r="K6515" i="2"/>
  <c r="N6515" i="2" s="1"/>
  <c r="K6516" i="2"/>
  <c r="N6516" i="2" s="1"/>
  <c r="K6517" i="2"/>
  <c r="N6517" i="2" s="1"/>
  <c r="K6518" i="2"/>
  <c r="N6518" i="2" s="1"/>
  <c r="K6519" i="2"/>
  <c r="N6519" i="2" s="1"/>
  <c r="K6520" i="2"/>
  <c r="N6520" i="2" s="1"/>
  <c r="K6521" i="2"/>
  <c r="N6521" i="2" s="1"/>
  <c r="K6522" i="2"/>
  <c r="N6522" i="2" s="1"/>
  <c r="K6523" i="2"/>
  <c r="N6523" i="2" s="1"/>
  <c r="K6524" i="2"/>
  <c r="N6524" i="2" s="1"/>
  <c r="K6525" i="2"/>
  <c r="N6525" i="2" s="1"/>
  <c r="K6526" i="2"/>
  <c r="N6526" i="2" s="1"/>
  <c r="K6527" i="2"/>
  <c r="N6527" i="2" s="1"/>
  <c r="K6528" i="2"/>
  <c r="N6528" i="2" s="1"/>
  <c r="K6529" i="2"/>
  <c r="N6529" i="2" s="1"/>
  <c r="K6530" i="2"/>
  <c r="N6530" i="2" s="1"/>
  <c r="K6531" i="2"/>
  <c r="N6531" i="2" s="1"/>
  <c r="K6532" i="2"/>
  <c r="N6532" i="2" s="1"/>
  <c r="K6533" i="2"/>
  <c r="N6533" i="2" s="1"/>
  <c r="K6534" i="2"/>
  <c r="N6534" i="2" s="1"/>
  <c r="K6535" i="2"/>
  <c r="N6535" i="2" s="1"/>
  <c r="K6536" i="2"/>
  <c r="N6536" i="2" s="1"/>
  <c r="K6537" i="2"/>
  <c r="N6537" i="2" s="1"/>
  <c r="K6538" i="2"/>
  <c r="N6538" i="2" s="1"/>
  <c r="K6539" i="2"/>
  <c r="N6539" i="2" s="1"/>
  <c r="K6540" i="2"/>
  <c r="N6540" i="2" s="1"/>
  <c r="K6541" i="2"/>
  <c r="N6541" i="2" s="1"/>
  <c r="K6542" i="2"/>
  <c r="N6542" i="2" s="1"/>
  <c r="K6543" i="2"/>
  <c r="N6543" i="2" s="1"/>
  <c r="K6544" i="2"/>
  <c r="N6544" i="2" s="1"/>
  <c r="K6545" i="2"/>
  <c r="N6545" i="2" s="1"/>
  <c r="K6546" i="2"/>
  <c r="N6546" i="2" s="1"/>
  <c r="K6547" i="2"/>
  <c r="N6547" i="2" s="1"/>
  <c r="K6548" i="2"/>
  <c r="N6548" i="2" s="1"/>
  <c r="K6549" i="2"/>
  <c r="N6549" i="2" s="1"/>
  <c r="K6550" i="2"/>
  <c r="N6550" i="2" s="1"/>
  <c r="K6551" i="2"/>
  <c r="N6551" i="2" s="1"/>
  <c r="K6552" i="2"/>
  <c r="N6552" i="2" s="1"/>
  <c r="K6553" i="2"/>
  <c r="N6553" i="2" s="1"/>
  <c r="K6554" i="2"/>
  <c r="N6554" i="2" s="1"/>
  <c r="K6555" i="2"/>
  <c r="N6555" i="2" s="1"/>
  <c r="K6556" i="2"/>
  <c r="N6556" i="2" s="1"/>
  <c r="K6557" i="2"/>
  <c r="N6557" i="2" s="1"/>
  <c r="K6558" i="2"/>
  <c r="N6558" i="2" s="1"/>
  <c r="K6559" i="2"/>
  <c r="N6559" i="2" s="1"/>
  <c r="K6560" i="2"/>
  <c r="N6560" i="2" s="1"/>
  <c r="K6561" i="2"/>
  <c r="N6561" i="2" s="1"/>
  <c r="K6562" i="2"/>
  <c r="N6562" i="2" s="1"/>
  <c r="K6563" i="2"/>
  <c r="N6563" i="2" s="1"/>
  <c r="K6564" i="2"/>
  <c r="N6564" i="2" s="1"/>
  <c r="K6565" i="2"/>
  <c r="N6565" i="2" s="1"/>
  <c r="K6566" i="2"/>
  <c r="N6566" i="2" s="1"/>
  <c r="K6567" i="2"/>
  <c r="N6567" i="2" s="1"/>
  <c r="K6568" i="2"/>
  <c r="N6568" i="2" s="1"/>
  <c r="K6569" i="2"/>
  <c r="N6569" i="2" s="1"/>
  <c r="K6570" i="2"/>
  <c r="N6570" i="2" s="1"/>
  <c r="K6571" i="2"/>
  <c r="N6571" i="2" s="1"/>
  <c r="K6572" i="2"/>
  <c r="N6572" i="2" s="1"/>
  <c r="K6573" i="2"/>
  <c r="N6573" i="2" s="1"/>
  <c r="K6574" i="2"/>
  <c r="N6574" i="2" s="1"/>
  <c r="K6575" i="2"/>
  <c r="N6575" i="2" s="1"/>
  <c r="K6576" i="2"/>
  <c r="N6576" i="2" s="1"/>
  <c r="K6577" i="2"/>
  <c r="N6577" i="2" s="1"/>
  <c r="K6578" i="2"/>
  <c r="N6578" i="2" s="1"/>
  <c r="K6579" i="2"/>
  <c r="N6579" i="2" s="1"/>
  <c r="K6580" i="2"/>
  <c r="N6580" i="2" s="1"/>
  <c r="K6581" i="2"/>
  <c r="N6581" i="2" s="1"/>
  <c r="K6582" i="2"/>
  <c r="N6582" i="2" s="1"/>
  <c r="K6583" i="2"/>
  <c r="N6583" i="2" s="1"/>
  <c r="K6584" i="2"/>
  <c r="N6584" i="2" s="1"/>
  <c r="K6585" i="2"/>
  <c r="N6585" i="2" s="1"/>
  <c r="K6586" i="2"/>
  <c r="N6586" i="2" s="1"/>
  <c r="K6587" i="2"/>
  <c r="N6587" i="2" s="1"/>
  <c r="K6588" i="2"/>
  <c r="N6588" i="2" s="1"/>
  <c r="K6589" i="2"/>
  <c r="N6589" i="2" s="1"/>
  <c r="K6590" i="2"/>
  <c r="N6590" i="2" s="1"/>
  <c r="K6591" i="2"/>
  <c r="N6591" i="2" s="1"/>
  <c r="K6592" i="2"/>
  <c r="N6592" i="2" s="1"/>
  <c r="K6593" i="2"/>
  <c r="N6593" i="2" s="1"/>
  <c r="K6594" i="2"/>
  <c r="N6594" i="2" s="1"/>
  <c r="K6595" i="2"/>
  <c r="N6595" i="2" s="1"/>
  <c r="K6596" i="2"/>
  <c r="N6596" i="2" s="1"/>
  <c r="K6597" i="2"/>
  <c r="N6597" i="2" s="1"/>
  <c r="K6598" i="2"/>
  <c r="N6598" i="2" s="1"/>
  <c r="K6599" i="2"/>
  <c r="N6599" i="2" s="1"/>
  <c r="K6600" i="2"/>
  <c r="N6600" i="2" s="1"/>
  <c r="K6601" i="2"/>
  <c r="N6601" i="2" s="1"/>
  <c r="K6602" i="2"/>
  <c r="N6602" i="2" s="1"/>
  <c r="K6603" i="2"/>
  <c r="N6603" i="2" s="1"/>
  <c r="K6604" i="2"/>
  <c r="N6604" i="2" s="1"/>
  <c r="K6605" i="2"/>
  <c r="N6605" i="2" s="1"/>
  <c r="K6606" i="2"/>
  <c r="N6606" i="2" s="1"/>
  <c r="K6607" i="2"/>
  <c r="N6607" i="2" s="1"/>
  <c r="K6608" i="2"/>
  <c r="N6608" i="2" s="1"/>
  <c r="K6609" i="2"/>
  <c r="N6609" i="2" s="1"/>
  <c r="K6610" i="2"/>
  <c r="N6610" i="2" s="1"/>
  <c r="K6611" i="2"/>
  <c r="N6611" i="2" s="1"/>
  <c r="K6612" i="2"/>
  <c r="N6612" i="2" s="1"/>
  <c r="K6613" i="2"/>
  <c r="N6613" i="2" s="1"/>
  <c r="K6614" i="2"/>
  <c r="N6614" i="2" s="1"/>
  <c r="K6615" i="2"/>
  <c r="N6615" i="2" s="1"/>
  <c r="K6616" i="2"/>
  <c r="N6616" i="2" s="1"/>
  <c r="K6617" i="2"/>
  <c r="N6617" i="2" s="1"/>
  <c r="K6618" i="2"/>
  <c r="N6618" i="2" s="1"/>
  <c r="K6619" i="2"/>
  <c r="N6619" i="2" s="1"/>
  <c r="K6620" i="2"/>
  <c r="N6620" i="2" s="1"/>
  <c r="K6621" i="2"/>
  <c r="N6621" i="2" s="1"/>
  <c r="K6622" i="2"/>
  <c r="N6622" i="2" s="1"/>
  <c r="K6623" i="2"/>
  <c r="N6623" i="2" s="1"/>
  <c r="K6624" i="2"/>
  <c r="N6624" i="2" s="1"/>
  <c r="K6625" i="2"/>
  <c r="N6625" i="2" s="1"/>
  <c r="K6626" i="2"/>
  <c r="N6626" i="2" s="1"/>
  <c r="K6627" i="2"/>
  <c r="N6627" i="2" s="1"/>
  <c r="K6628" i="2"/>
  <c r="N6628" i="2" s="1"/>
  <c r="K6629" i="2"/>
  <c r="N6629" i="2" s="1"/>
  <c r="K6630" i="2"/>
  <c r="N6630" i="2" s="1"/>
  <c r="K6631" i="2"/>
  <c r="N6631" i="2" s="1"/>
  <c r="K6632" i="2"/>
  <c r="N6632" i="2" s="1"/>
  <c r="K6633" i="2"/>
  <c r="N6633" i="2" s="1"/>
  <c r="K6634" i="2"/>
  <c r="N6634" i="2" s="1"/>
  <c r="K6635" i="2"/>
  <c r="N6635" i="2" s="1"/>
  <c r="K6636" i="2"/>
  <c r="N6636" i="2" s="1"/>
  <c r="K6637" i="2"/>
  <c r="N6637" i="2" s="1"/>
  <c r="K6638" i="2"/>
  <c r="N6638" i="2" s="1"/>
  <c r="K6639" i="2"/>
  <c r="N6639" i="2" s="1"/>
  <c r="K6640" i="2"/>
  <c r="N6640" i="2" s="1"/>
  <c r="K6641" i="2"/>
  <c r="N6641" i="2" s="1"/>
  <c r="K6642" i="2"/>
  <c r="N6642" i="2" s="1"/>
  <c r="K6643" i="2"/>
  <c r="N6643" i="2" s="1"/>
  <c r="K6644" i="2"/>
  <c r="N6644" i="2" s="1"/>
  <c r="K6645" i="2"/>
  <c r="N6645" i="2" s="1"/>
  <c r="K6646" i="2"/>
  <c r="N6646" i="2" s="1"/>
  <c r="K6647" i="2"/>
  <c r="N6647" i="2" s="1"/>
  <c r="K6648" i="2"/>
  <c r="N6648" i="2" s="1"/>
  <c r="K6649" i="2"/>
  <c r="N6649" i="2" s="1"/>
  <c r="K6650" i="2"/>
  <c r="N6650" i="2" s="1"/>
  <c r="K6651" i="2"/>
  <c r="N6651" i="2" s="1"/>
  <c r="K6652" i="2"/>
  <c r="N6652" i="2" s="1"/>
  <c r="K6653" i="2"/>
  <c r="N6653" i="2" s="1"/>
  <c r="K6654" i="2"/>
  <c r="N6654" i="2" s="1"/>
  <c r="K6655" i="2"/>
  <c r="N6655" i="2" s="1"/>
  <c r="K6656" i="2"/>
  <c r="N6656" i="2" s="1"/>
  <c r="K6657" i="2"/>
  <c r="N6657" i="2" s="1"/>
  <c r="K6658" i="2"/>
  <c r="N6658" i="2" s="1"/>
  <c r="K6659" i="2"/>
  <c r="N6659" i="2" s="1"/>
  <c r="K6660" i="2"/>
  <c r="N6660" i="2" s="1"/>
  <c r="K6661" i="2"/>
  <c r="N6661" i="2" s="1"/>
  <c r="K6662" i="2"/>
  <c r="N6662" i="2" s="1"/>
  <c r="K6663" i="2"/>
  <c r="N6663" i="2" s="1"/>
  <c r="K6664" i="2"/>
  <c r="N6664" i="2" s="1"/>
  <c r="K6665" i="2"/>
  <c r="N6665" i="2" s="1"/>
  <c r="K6666" i="2"/>
  <c r="N6666" i="2" s="1"/>
  <c r="K6667" i="2"/>
  <c r="N6667" i="2" s="1"/>
  <c r="K6668" i="2"/>
  <c r="N6668" i="2" s="1"/>
  <c r="K6669" i="2"/>
  <c r="N6669" i="2" s="1"/>
  <c r="K6670" i="2"/>
  <c r="N6670" i="2" s="1"/>
  <c r="K6671" i="2"/>
  <c r="N6671" i="2" s="1"/>
  <c r="K6672" i="2"/>
  <c r="N6672" i="2" s="1"/>
  <c r="K6673" i="2"/>
  <c r="N6673" i="2" s="1"/>
  <c r="K6674" i="2"/>
  <c r="N6674" i="2" s="1"/>
  <c r="K6675" i="2"/>
  <c r="N6675" i="2" s="1"/>
  <c r="K6676" i="2"/>
  <c r="N6676" i="2" s="1"/>
  <c r="K6677" i="2"/>
  <c r="N6677" i="2" s="1"/>
  <c r="K6678" i="2"/>
  <c r="N6678" i="2" s="1"/>
  <c r="K6679" i="2"/>
  <c r="N6679" i="2" s="1"/>
  <c r="K6680" i="2"/>
  <c r="N6680" i="2" s="1"/>
  <c r="K6681" i="2"/>
  <c r="N6681" i="2" s="1"/>
  <c r="K6682" i="2"/>
  <c r="N6682" i="2" s="1"/>
  <c r="K6683" i="2"/>
  <c r="N6683" i="2" s="1"/>
  <c r="K6684" i="2"/>
  <c r="N6684" i="2" s="1"/>
  <c r="K6685" i="2"/>
  <c r="N6685" i="2" s="1"/>
  <c r="K6686" i="2"/>
  <c r="N6686" i="2" s="1"/>
  <c r="K6687" i="2"/>
  <c r="N6687" i="2" s="1"/>
  <c r="K6688" i="2"/>
  <c r="N6688" i="2" s="1"/>
  <c r="K6689" i="2"/>
  <c r="N6689" i="2" s="1"/>
  <c r="K6690" i="2"/>
  <c r="N6690" i="2" s="1"/>
  <c r="K6691" i="2"/>
  <c r="N6691" i="2" s="1"/>
  <c r="K6692" i="2"/>
  <c r="N6692" i="2" s="1"/>
  <c r="K6693" i="2"/>
  <c r="N6693" i="2" s="1"/>
  <c r="K6694" i="2"/>
  <c r="N6694" i="2" s="1"/>
  <c r="K6695" i="2"/>
  <c r="N6695" i="2" s="1"/>
  <c r="K6696" i="2"/>
  <c r="N6696" i="2" s="1"/>
  <c r="K6697" i="2"/>
  <c r="N6697" i="2" s="1"/>
  <c r="K6698" i="2"/>
  <c r="N6698" i="2" s="1"/>
  <c r="K6699" i="2"/>
  <c r="N6699" i="2" s="1"/>
  <c r="K6700" i="2"/>
  <c r="N6700" i="2" s="1"/>
  <c r="K6701" i="2"/>
  <c r="N6701" i="2" s="1"/>
  <c r="K6702" i="2"/>
  <c r="N6702" i="2" s="1"/>
  <c r="K6703" i="2"/>
  <c r="N6703" i="2" s="1"/>
  <c r="K6704" i="2"/>
  <c r="N6704" i="2" s="1"/>
  <c r="K6705" i="2"/>
  <c r="N6705" i="2" s="1"/>
  <c r="K6706" i="2"/>
  <c r="N6706" i="2" s="1"/>
  <c r="K6707" i="2"/>
  <c r="N6707" i="2" s="1"/>
  <c r="K6708" i="2"/>
  <c r="N6708" i="2" s="1"/>
  <c r="K6709" i="2"/>
  <c r="N6709" i="2" s="1"/>
  <c r="K6710" i="2"/>
  <c r="N6710" i="2" s="1"/>
  <c r="K6711" i="2"/>
  <c r="N6711" i="2" s="1"/>
  <c r="K6712" i="2"/>
  <c r="N6712" i="2" s="1"/>
  <c r="K6713" i="2"/>
  <c r="N6713" i="2" s="1"/>
  <c r="K6714" i="2"/>
  <c r="N6714" i="2" s="1"/>
  <c r="K6715" i="2"/>
  <c r="N6715" i="2" s="1"/>
  <c r="K6716" i="2"/>
  <c r="N6716" i="2" s="1"/>
  <c r="K6717" i="2"/>
  <c r="N6717" i="2" s="1"/>
  <c r="K6718" i="2"/>
  <c r="N6718" i="2" s="1"/>
  <c r="K6719" i="2"/>
  <c r="N6719" i="2" s="1"/>
  <c r="K6720" i="2"/>
  <c r="N6720" i="2" s="1"/>
  <c r="K6721" i="2"/>
  <c r="N6721" i="2" s="1"/>
  <c r="K6722" i="2"/>
  <c r="N6722" i="2" s="1"/>
  <c r="K6723" i="2"/>
  <c r="N6723" i="2" s="1"/>
  <c r="K6724" i="2"/>
  <c r="N6724" i="2" s="1"/>
  <c r="K6725" i="2"/>
  <c r="N6725" i="2" s="1"/>
  <c r="K6726" i="2"/>
  <c r="N6726" i="2" s="1"/>
  <c r="K6727" i="2"/>
  <c r="N6727" i="2" s="1"/>
  <c r="K6728" i="2"/>
  <c r="N6728" i="2" s="1"/>
  <c r="K6729" i="2"/>
  <c r="N6729" i="2" s="1"/>
  <c r="K6730" i="2"/>
  <c r="N6730" i="2" s="1"/>
  <c r="K6731" i="2"/>
  <c r="N6731" i="2" s="1"/>
  <c r="K6732" i="2"/>
  <c r="N6732" i="2" s="1"/>
  <c r="K6733" i="2"/>
  <c r="N6733" i="2" s="1"/>
  <c r="K6734" i="2"/>
  <c r="N6734" i="2" s="1"/>
  <c r="K6735" i="2"/>
  <c r="N6735" i="2" s="1"/>
  <c r="K6736" i="2"/>
  <c r="N6736" i="2" s="1"/>
  <c r="K6737" i="2"/>
  <c r="N6737" i="2" s="1"/>
  <c r="K6738" i="2"/>
  <c r="N6738" i="2" s="1"/>
  <c r="K6739" i="2"/>
  <c r="N6739" i="2" s="1"/>
  <c r="K6740" i="2"/>
  <c r="N6740" i="2" s="1"/>
  <c r="K6741" i="2"/>
  <c r="N6741" i="2" s="1"/>
  <c r="K6742" i="2"/>
  <c r="N6742" i="2" s="1"/>
  <c r="K6743" i="2"/>
  <c r="N6743" i="2" s="1"/>
  <c r="K6744" i="2"/>
  <c r="N6744" i="2" s="1"/>
  <c r="K6745" i="2"/>
  <c r="N6745" i="2" s="1"/>
  <c r="K6746" i="2"/>
  <c r="N6746" i="2" s="1"/>
  <c r="K6747" i="2"/>
  <c r="N6747" i="2" s="1"/>
  <c r="K6748" i="2"/>
  <c r="N6748" i="2" s="1"/>
  <c r="K6749" i="2"/>
  <c r="N6749" i="2" s="1"/>
  <c r="K6750" i="2"/>
  <c r="N6750" i="2" s="1"/>
  <c r="K6751" i="2"/>
  <c r="N6751" i="2" s="1"/>
  <c r="K6752" i="2"/>
  <c r="N6752" i="2" s="1"/>
  <c r="K6753" i="2"/>
  <c r="N6753" i="2" s="1"/>
  <c r="K6754" i="2"/>
  <c r="N6754" i="2" s="1"/>
  <c r="K6755" i="2"/>
  <c r="N6755" i="2" s="1"/>
  <c r="K6756" i="2"/>
  <c r="N6756" i="2" s="1"/>
  <c r="K6757" i="2"/>
  <c r="N6757" i="2" s="1"/>
  <c r="K6758" i="2"/>
  <c r="N6758" i="2" s="1"/>
  <c r="K6759" i="2"/>
  <c r="N6759" i="2" s="1"/>
  <c r="K6760" i="2"/>
  <c r="N6760" i="2" s="1"/>
  <c r="K6761" i="2"/>
  <c r="N6761" i="2" s="1"/>
  <c r="K6762" i="2"/>
  <c r="N6762" i="2" s="1"/>
  <c r="K6763" i="2"/>
  <c r="N6763" i="2" s="1"/>
  <c r="K6764" i="2"/>
  <c r="N6764" i="2" s="1"/>
  <c r="K6765" i="2"/>
  <c r="N6765" i="2" s="1"/>
  <c r="K6766" i="2"/>
  <c r="N6766" i="2" s="1"/>
  <c r="K6767" i="2"/>
  <c r="N6767" i="2" s="1"/>
  <c r="K6768" i="2"/>
  <c r="N6768" i="2" s="1"/>
  <c r="K6769" i="2"/>
  <c r="N6769" i="2" s="1"/>
  <c r="K6770" i="2"/>
  <c r="N6770" i="2" s="1"/>
  <c r="K6771" i="2"/>
  <c r="N6771" i="2" s="1"/>
  <c r="K6772" i="2"/>
  <c r="N6772" i="2" s="1"/>
  <c r="K6773" i="2"/>
  <c r="N6773" i="2" s="1"/>
  <c r="K6774" i="2"/>
  <c r="N6774" i="2" s="1"/>
  <c r="K6775" i="2"/>
  <c r="N6775" i="2" s="1"/>
  <c r="K6776" i="2"/>
  <c r="N6776" i="2" s="1"/>
  <c r="K6777" i="2"/>
  <c r="N6777" i="2" s="1"/>
  <c r="K6778" i="2"/>
  <c r="N6778" i="2" s="1"/>
  <c r="K6779" i="2"/>
  <c r="N6779" i="2" s="1"/>
  <c r="K6780" i="2"/>
  <c r="N6780" i="2" s="1"/>
  <c r="K6781" i="2"/>
  <c r="N6781" i="2" s="1"/>
  <c r="K6782" i="2"/>
  <c r="N6782" i="2" s="1"/>
  <c r="K6783" i="2"/>
  <c r="N6783" i="2" s="1"/>
  <c r="K6784" i="2"/>
  <c r="N6784" i="2" s="1"/>
  <c r="K6785" i="2"/>
  <c r="N6785" i="2" s="1"/>
  <c r="K6786" i="2"/>
  <c r="N6786" i="2" s="1"/>
  <c r="K6787" i="2"/>
  <c r="N6787" i="2" s="1"/>
  <c r="K6788" i="2"/>
  <c r="N6788" i="2" s="1"/>
  <c r="K6789" i="2"/>
  <c r="N6789" i="2" s="1"/>
  <c r="K6790" i="2"/>
  <c r="N6790" i="2" s="1"/>
  <c r="K6791" i="2"/>
  <c r="N6791" i="2" s="1"/>
  <c r="K6792" i="2"/>
  <c r="N6792" i="2" s="1"/>
  <c r="K6793" i="2"/>
  <c r="N6793" i="2" s="1"/>
  <c r="K6794" i="2"/>
  <c r="N6794" i="2" s="1"/>
  <c r="K6795" i="2"/>
  <c r="N6795" i="2" s="1"/>
  <c r="K6796" i="2"/>
  <c r="N6796" i="2" s="1"/>
  <c r="K6797" i="2"/>
  <c r="N6797" i="2" s="1"/>
  <c r="K6798" i="2"/>
  <c r="N6798" i="2" s="1"/>
  <c r="K6799" i="2"/>
  <c r="N6799" i="2" s="1"/>
  <c r="K6800" i="2"/>
  <c r="N6800" i="2" s="1"/>
  <c r="K6801" i="2"/>
  <c r="N6801" i="2" s="1"/>
  <c r="K6802" i="2"/>
  <c r="N6802" i="2" s="1"/>
  <c r="K6803" i="2"/>
  <c r="N6803" i="2" s="1"/>
  <c r="K6804" i="2"/>
  <c r="N6804" i="2" s="1"/>
  <c r="K6805" i="2"/>
  <c r="N6805" i="2" s="1"/>
  <c r="K6806" i="2"/>
  <c r="N6806" i="2" s="1"/>
  <c r="K6807" i="2"/>
  <c r="N6807" i="2" s="1"/>
  <c r="K6808" i="2"/>
  <c r="N6808" i="2" s="1"/>
  <c r="K6809" i="2"/>
  <c r="N6809" i="2" s="1"/>
  <c r="K6810" i="2"/>
  <c r="N6810" i="2" s="1"/>
  <c r="K6811" i="2"/>
  <c r="N6811" i="2" s="1"/>
  <c r="K6812" i="2"/>
  <c r="N6812" i="2" s="1"/>
  <c r="K6813" i="2"/>
  <c r="N6813" i="2" s="1"/>
  <c r="K6814" i="2"/>
  <c r="N6814" i="2" s="1"/>
  <c r="K6815" i="2"/>
  <c r="N6815" i="2" s="1"/>
  <c r="K6816" i="2"/>
  <c r="N6816" i="2" s="1"/>
  <c r="K6817" i="2"/>
  <c r="N6817" i="2" s="1"/>
  <c r="K6818" i="2"/>
  <c r="N6818" i="2" s="1"/>
  <c r="K6819" i="2"/>
  <c r="N6819" i="2" s="1"/>
  <c r="K6820" i="2"/>
  <c r="N6820" i="2" s="1"/>
  <c r="K6821" i="2"/>
  <c r="N6821" i="2" s="1"/>
  <c r="K6822" i="2"/>
  <c r="N6822" i="2" s="1"/>
  <c r="K6823" i="2"/>
  <c r="N6823" i="2" s="1"/>
  <c r="K6824" i="2"/>
  <c r="N6824" i="2" s="1"/>
  <c r="K6825" i="2"/>
  <c r="N6825" i="2" s="1"/>
  <c r="K6826" i="2"/>
  <c r="N6826" i="2" s="1"/>
  <c r="K6827" i="2"/>
  <c r="N6827" i="2" s="1"/>
  <c r="K6828" i="2"/>
  <c r="N6828" i="2" s="1"/>
  <c r="K6829" i="2"/>
  <c r="N6829" i="2" s="1"/>
  <c r="K6830" i="2"/>
  <c r="N6830" i="2" s="1"/>
  <c r="K6831" i="2"/>
  <c r="N6831" i="2" s="1"/>
  <c r="K6832" i="2"/>
  <c r="N6832" i="2" s="1"/>
  <c r="K6833" i="2"/>
  <c r="N6833" i="2" s="1"/>
  <c r="K6834" i="2"/>
  <c r="N6834" i="2" s="1"/>
  <c r="K6835" i="2"/>
  <c r="N6835" i="2" s="1"/>
  <c r="K6836" i="2"/>
  <c r="N6836" i="2" s="1"/>
  <c r="K6837" i="2"/>
  <c r="N6837" i="2" s="1"/>
  <c r="K6838" i="2"/>
  <c r="N6838" i="2" s="1"/>
  <c r="K6839" i="2"/>
  <c r="N6839" i="2" s="1"/>
  <c r="K6840" i="2"/>
  <c r="N6840" i="2" s="1"/>
  <c r="K6841" i="2"/>
  <c r="N6841" i="2" s="1"/>
  <c r="K6842" i="2"/>
  <c r="N6842" i="2" s="1"/>
  <c r="K6843" i="2"/>
  <c r="N6843" i="2" s="1"/>
  <c r="K6844" i="2"/>
  <c r="N6844" i="2" s="1"/>
  <c r="K6845" i="2"/>
  <c r="N6845" i="2" s="1"/>
  <c r="K6846" i="2"/>
  <c r="N6846" i="2" s="1"/>
  <c r="K6847" i="2"/>
  <c r="N6847" i="2" s="1"/>
  <c r="K6848" i="2"/>
  <c r="N6848" i="2" s="1"/>
  <c r="K6849" i="2"/>
  <c r="N6849" i="2" s="1"/>
  <c r="K6850" i="2"/>
  <c r="N6850" i="2" s="1"/>
  <c r="K6851" i="2"/>
  <c r="N6851" i="2" s="1"/>
  <c r="K6852" i="2"/>
  <c r="N6852" i="2" s="1"/>
  <c r="K6853" i="2"/>
  <c r="N6853" i="2" s="1"/>
  <c r="K6854" i="2"/>
  <c r="N6854" i="2" s="1"/>
  <c r="K6855" i="2"/>
  <c r="N6855" i="2" s="1"/>
  <c r="K6856" i="2"/>
  <c r="N6856" i="2" s="1"/>
  <c r="K6857" i="2"/>
  <c r="N6857" i="2" s="1"/>
  <c r="K6858" i="2"/>
  <c r="N6858" i="2" s="1"/>
  <c r="K6859" i="2"/>
  <c r="N6859" i="2" s="1"/>
  <c r="K6860" i="2"/>
  <c r="N6860" i="2" s="1"/>
  <c r="K6861" i="2"/>
  <c r="N6861" i="2" s="1"/>
  <c r="K6862" i="2"/>
  <c r="N6862" i="2" s="1"/>
  <c r="K6863" i="2"/>
  <c r="N6863" i="2" s="1"/>
  <c r="K6864" i="2"/>
  <c r="N6864" i="2" s="1"/>
  <c r="K6865" i="2"/>
  <c r="N6865" i="2" s="1"/>
  <c r="K6866" i="2"/>
  <c r="N6866" i="2" s="1"/>
  <c r="K6867" i="2"/>
  <c r="N6867" i="2" s="1"/>
  <c r="K6868" i="2"/>
  <c r="N6868" i="2" s="1"/>
  <c r="K6869" i="2"/>
  <c r="N6869" i="2" s="1"/>
  <c r="K6870" i="2"/>
  <c r="N6870" i="2" s="1"/>
  <c r="K6871" i="2"/>
  <c r="N6871" i="2" s="1"/>
  <c r="K6872" i="2"/>
  <c r="N6872" i="2" s="1"/>
  <c r="K6873" i="2"/>
  <c r="N6873" i="2" s="1"/>
  <c r="K6874" i="2"/>
  <c r="N6874" i="2" s="1"/>
  <c r="K6875" i="2"/>
  <c r="N6875" i="2" s="1"/>
  <c r="K6876" i="2"/>
  <c r="N6876" i="2" s="1"/>
  <c r="K6877" i="2"/>
  <c r="N6877" i="2" s="1"/>
  <c r="K6878" i="2"/>
  <c r="N6878" i="2" s="1"/>
  <c r="K6879" i="2"/>
  <c r="N6879" i="2" s="1"/>
  <c r="K6880" i="2"/>
  <c r="N6880" i="2" s="1"/>
  <c r="K6881" i="2"/>
  <c r="N6881" i="2" s="1"/>
  <c r="K6882" i="2"/>
  <c r="N6882" i="2" s="1"/>
  <c r="K6883" i="2"/>
  <c r="N6883" i="2" s="1"/>
  <c r="K6884" i="2"/>
  <c r="N6884" i="2" s="1"/>
  <c r="K6885" i="2"/>
  <c r="N6885" i="2" s="1"/>
  <c r="K6886" i="2"/>
  <c r="N6886" i="2" s="1"/>
  <c r="K6887" i="2"/>
  <c r="N6887" i="2" s="1"/>
  <c r="K6888" i="2"/>
  <c r="N6888" i="2" s="1"/>
  <c r="K6889" i="2"/>
  <c r="N6889" i="2" s="1"/>
  <c r="K6890" i="2"/>
  <c r="N6890" i="2" s="1"/>
  <c r="K6891" i="2"/>
  <c r="N6891" i="2" s="1"/>
  <c r="K6892" i="2"/>
  <c r="N6892" i="2" s="1"/>
  <c r="K6893" i="2"/>
  <c r="N6893" i="2" s="1"/>
  <c r="K6894" i="2"/>
  <c r="N6894" i="2" s="1"/>
  <c r="K6895" i="2"/>
  <c r="N6895" i="2" s="1"/>
  <c r="K6896" i="2"/>
  <c r="N6896" i="2" s="1"/>
  <c r="K6897" i="2"/>
  <c r="N6897" i="2" s="1"/>
  <c r="K6898" i="2"/>
  <c r="N6898" i="2" s="1"/>
  <c r="K6899" i="2"/>
  <c r="N6899" i="2" s="1"/>
  <c r="K6900" i="2"/>
  <c r="N6900" i="2" s="1"/>
  <c r="K6901" i="2"/>
  <c r="N6901" i="2" s="1"/>
  <c r="K6902" i="2"/>
  <c r="N6902" i="2" s="1"/>
  <c r="K6903" i="2"/>
  <c r="N6903" i="2" s="1"/>
  <c r="K6904" i="2"/>
  <c r="N6904" i="2" s="1"/>
  <c r="K6905" i="2"/>
  <c r="N6905" i="2" s="1"/>
  <c r="K6906" i="2"/>
  <c r="N6906" i="2" s="1"/>
  <c r="K6907" i="2"/>
  <c r="N6907" i="2" s="1"/>
  <c r="K6908" i="2"/>
  <c r="N6908" i="2" s="1"/>
  <c r="K6909" i="2"/>
  <c r="N6909" i="2" s="1"/>
  <c r="K6910" i="2"/>
  <c r="N6910" i="2" s="1"/>
  <c r="K6911" i="2"/>
  <c r="N6911" i="2" s="1"/>
  <c r="K6912" i="2"/>
  <c r="N6912" i="2" s="1"/>
  <c r="K6913" i="2"/>
  <c r="N6913" i="2" s="1"/>
  <c r="K6914" i="2"/>
  <c r="N6914" i="2" s="1"/>
  <c r="K6915" i="2"/>
  <c r="N6915" i="2" s="1"/>
  <c r="K6916" i="2"/>
  <c r="N6916" i="2" s="1"/>
  <c r="K6917" i="2"/>
  <c r="N6917" i="2" s="1"/>
  <c r="K6918" i="2"/>
  <c r="N6918" i="2" s="1"/>
  <c r="K6919" i="2"/>
  <c r="N6919" i="2" s="1"/>
  <c r="K6920" i="2"/>
  <c r="N6920" i="2" s="1"/>
  <c r="K6921" i="2"/>
  <c r="N6921" i="2" s="1"/>
  <c r="K6922" i="2"/>
  <c r="N6922" i="2" s="1"/>
  <c r="K6923" i="2"/>
  <c r="N6923" i="2" s="1"/>
  <c r="K6924" i="2"/>
  <c r="N6924" i="2" s="1"/>
  <c r="K6925" i="2"/>
  <c r="N6925" i="2" s="1"/>
  <c r="K6926" i="2"/>
  <c r="N6926" i="2" s="1"/>
  <c r="K6927" i="2"/>
  <c r="N6927" i="2" s="1"/>
  <c r="K6928" i="2"/>
  <c r="N6928" i="2" s="1"/>
  <c r="K6929" i="2"/>
  <c r="N6929" i="2" s="1"/>
  <c r="K6930" i="2"/>
  <c r="N6930" i="2" s="1"/>
  <c r="K6931" i="2"/>
  <c r="N6931" i="2" s="1"/>
  <c r="K6932" i="2"/>
  <c r="N6932" i="2" s="1"/>
  <c r="K6933" i="2"/>
  <c r="N6933" i="2" s="1"/>
  <c r="K6934" i="2"/>
  <c r="N6934" i="2" s="1"/>
  <c r="K6935" i="2"/>
  <c r="N6935" i="2" s="1"/>
  <c r="K6936" i="2"/>
  <c r="N6936" i="2" s="1"/>
  <c r="K6937" i="2"/>
  <c r="N6937" i="2" s="1"/>
  <c r="K6938" i="2"/>
  <c r="N6938" i="2" s="1"/>
  <c r="K6939" i="2"/>
  <c r="N6939" i="2" s="1"/>
  <c r="K6940" i="2"/>
  <c r="N6940" i="2" s="1"/>
  <c r="K6941" i="2"/>
  <c r="N6941" i="2" s="1"/>
  <c r="K6942" i="2"/>
  <c r="N6942" i="2" s="1"/>
  <c r="K6943" i="2"/>
  <c r="N6943" i="2" s="1"/>
  <c r="K6944" i="2"/>
  <c r="N6944" i="2" s="1"/>
  <c r="K6945" i="2"/>
  <c r="N6945" i="2" s="1"/>
  <c r="K6946" i="2"/>
  <c r="N6946" i="2" s="1"/>
  <c r="K6947" i="2"/>
  <c r="N6947" i="2" s="1"/>
  <c r="K6948" i="2"/>
  <c r="N6948" i="2" s="1"/>
  <c r="K6949" i="2"/>
  <c r="N6949" i="2" s="1"/>
  <c r="K6950" i="2"/>
  <c r="N6950" i="2" s="1"/>
  <c r="K6951" i="2"/>
  <c r="N6951" i="2" s="1"/>
  <c r="K6952" i="2"/>
  <c r="N6952" i="2" s="1"/>
  <c r="K6953" i="2"/>
  <c r="N6953" i="2" s="1"/>
  <c r="K6954" i="2"/>
  <c r="N6954" i="2" s="1"/>
  <c r="K6955" i="2"/>
  <c r="N6955" i="2" s="1"/>
  <c r="K6956" i="2"/>
  <c r="N6956" i="2" s="1"/>
  <c r="K6957" i="2"/>
  <c r="N6957" i="2" s="1"/>
  <c r="K6958" i="2"/>
  <c r="N6958" i="2" s="1"/>
  <c r="K6959" i="2"/>
  <c r="N6959" i="2" s="1"/>
  <c r="K6960" i="2"/>
  <c r="N6960" i="2" s="1"/>
  <c r="K6961" i="2"/>
  <c r="N6961" i="2" s="1"/>
  <c r="K6962" i="2"/>
  <c r="N6962" i="2" s="1"/>
  <c r="K6963" i="2"/>
  <c r="N6963" i="2" s="1"/>
  <c r="K6964" i="2"/>
  <c r="N6964" i="2" s="1"/>
  <c r="K6965" i="2"/>
  <c r="N6965" i="2" s="1"/>
  <c r="K6966" i="2"/>
  <c r="N6966" i="2" s="1"/>
  <c r="K6967" i="2"/>
  <c r="N6967" i="2" s="1"/>
  <c r="K6968" i="2"/>
  <c r="N6968" i="2" s="1"/>
  <c r="K6969" i="2"/>
  <c r="N6969" i="2" s="1"/>
  <c r="K6970" i="2"/>
  <c r="N6970" i="2" s="1"/>
  <c r="K6971" i="2"/>
  <c r="N6971" i="2" s="1"/>
  <c r="K6972" i="2"/>
  <c r="N6972" i="2" s="1"/>
  <c r="K6973" i="2"/>
  <c r="N6973" i="2" s="1"/>
  <c r="K6974" i="2"/>
  <c r="N6974" i="2" s="1"/>
  <c r="K6975" i="2"/>
  <c r="N6975" i="2" s="1"/>
  <c r="K6976" i="2"/>
  <c r="N6976" i="2" s="1"/>
  <c r="K6977" i="2"/>
  <c r="N6977" i="2" s="1"/>
  <c r="K6978" i="2"/>
  <c r="N6978" i="2" s="1"/>
  <c r="K6979" i="2"/>
  <c r="N6979" i="2" s="1"/>
  <c r="K6980" i="2"/>
  <c r="N6980" i="2" s="1"/>
  <c r="K6981" i="2"/>
  <c r="N6981" i="2" s="1"/>
  <c r="K6982" i="2"/>
  <c r="N6982" i="2" s="1"/>
  <c r="K6983" i="2"/>
  <c r="N6983" i="2" s="1"/>
  <c r="K6984" i="2"/>
  <c r="N6984" i="2" s="1"/>
  <c r="K6985" i="2"/>
  <c r="N6985" i="2" s="1"/>
  <c r="K6986" i="2"/>
  <c r="N6986" i="2" s="1"/>
  <c r="K6987" i="2"/>
  <c r="N6987" i="2" s="1"/>
  <c r="K6988" i="2"/>
  <c r="N6988" i="2" s="1"/>
  <c r="K6989" i="2"/>
  <c r="N6989" i="2" s="1"/>
  <c r="K6990" i="2"/>
  <c r="N6990" i="2" s="1"/>
  <c r="K6991" i="2"/>
  <c r="N6991" i="2" s="1"/>
  <c r="K6992" i="2"/>
  <c r="N6992" i="2" s="1"/>
  <c r="K6993" i="2"/>
  <c r="N6993" i="2" s="1"/>
  <c r="K6994" i="2"/>
  <c r="N6994" i="2" s="1"/>
  <c r="K6995" i="2"/>
  <c r="N6995" i="2" s="1"/>
  <c r="K6996" i="2"/>
  <c r="N6996" i="2" s="1"/>
  <c r="K6997" i="2"/>
  <c r="N6997" i="2" s="1"/>
  <c r="K6998" i="2"/>
  <c r="N6998" i="2" s="1"/>
  <c r="K6999" i="2"/>
  <c r="N6999" i="2" s="1"/>
  <c r="K7000" i="2"/>
  <c r="N7000" i="2" s="1"/>
  <c r="K7001" i="2"/>
  <c r="N7001" i="2" s="1"/>
  <c r="K7002" i="2"/>
  <c r="N7002" i="2" s="1"/>
  <c r="K7003" i="2"/>
  <c r="N7003" i="2" s="1"/>
  <c r="K7004" i="2"/>
  <c r="N7004" i="2" s="1"/>
  <c r="K7005" i="2"/>
  <c r="N7005" i="2" s="1"/>
  <c r="K7006" i="2"/>
  <c r="N7006" i="2" s="1"/>
  <c r="K7007" i="2"/>
  <c r="N7007" i="2" s="1"/>
  <c r="K7008" i="2"/>
  <c r="N7008" i="2" s="1"/>
  <c r="K7009" i="2"/>
  <c r="N7009" i="2" s="1"/>
  <c r="K7010" i="2"/>
  <c r="N7010" i="2" s="1"/>
  <c r="K7011" i="2"/>
  <c r="N7011" i="2" s="1"/>
  <c r="K7012" i="2"/>
  <c r="N7012" i="2" s="1"/>
  <c r="K7013" i="2"/>
  <c r="N7013" i="2" s="1"/>
  <c r="K7014" i="2"/>
  <c r="N7014" i="2" s="1"/>
  <c r="K7015" i="2"/>
  <c r="N7015" i="2" s="1"/>
  <c r="K7016" i="2"/>
  <c r="N7016" i="2" s="1"/>
  <c r="K7017" i="2"/>
  <c r="N7017" i="2" s="1"/>
  <c r="K7018" i="2"/>
  <c r="N7018" i="2" s="1"/>
  <c r="K7019" i="2"/>
  <c r="N7019" i="2" s="1"/>
  <c r="K7020" i="2"/>
  <c r="N7020" i="2" s="1"/>
  <c r="K7021" i="2"/>
  <c r="N7021" i="2" s="1"/>
  <c r="K7022" i="2"/>
  <c r="N7022" i="2" s="1"/>
  <c r="K7023" i="2"/>
  <c r="N7023" i="2" s="1"/>
  <c r="K7024" i="2"/>
  <c r="N7024" i="2" s="1"/>
  <c r="K7025" i="2"/>
  <c r="N7025" i="2" s="1"/>
  <c r="K7026" i="2"/>
  <c r="N7026" i="2" s="1"/>
  <c r="K7027" i="2"/>
  <c r="N7027" i="2" s="1"/>
  <c r="K7028" i="2"/>
  <c r="N7028" i="2" s="1"/>
  <c r="K7029" i="2"/>
  <c r="N7029" i="2" s="1"/>
  <c r="K7030" i="2"/>
  <c r="N7030" i="2" s="1"/>
  <c r="K7031" i="2"/>
  <c r="N7031" i="2" s="1"/>
  <c r="K7032" i="2"/>
  <c r="N7032" i="2" s="1"/>
  <c r="K7033" i="2"/>
  <c r="N7033" i="2" s="1"/>
  <c r="K7034" i="2"/>
  <c r="N7034" i="2" s="1"/>
  <c r="K7035" i="2"/>
  <c r="N7035" i="2" s="1"/>
  <c r="K7036" i="2"/>
  <c r="N7036" i="2" s="1"/>
  <c r="K7037" i="2"/>
  <c r="N7037" i="2" s="1"/>
  <c r="K7038" i="2"/>
  <c r="N7038" i="2" s="1"/>
  <c r="K7039" i="2"/>
  <c r="N7039" i="2" s="1"/>
  <c r="K7040" i="2"/>
  <c r="N7040" i="2" s="1"/>
  <c r="K7041" i="2"/>
  <c r="N7041" i="2" s="1"/>
  <c r="K7042" i="2"/>
  <c r="N7042" i="2" s="1"/>
  <c r="K7043" i="2"/>
  <c r="N7043" i="2" s="1"/>
  <c r="K7044" i="2"/>
  <c r="N7044" i="2" s="1"/>
  <c r="K7045" i="2"/>
  <c r="N7045" i="2" s="1"/>
  <c r="K7046" i="2"/>
  <c r="N7046" i="2" s="1"/>
  <c r="K7047" i="2"/>
  <c r="N7047" i="2" s="1"/>
  <c r="K7048" i="2"/>
  <c r="N7048" i="2" s="1"/>
  <c r="K7049" i="2"/>
  <c r="N7049" i="2" s="1"/>
  <c r="K7050" i="2"/>
  <c r="N7050" i="2" s="1"/>
  <c r="K7051" i="2"/>
  <c r="N7051" i="2" s="1"/>
  <c r="K7052" i="2"/>
  <c r="N7052" i="2" s="1"/>
  <c r="K7053" i="2"/>
  <c r="N7053" i="2" s="1"/>
  <c r="K7054" i="2"/>
  <c r="N7054" i="2" s="1"/>
  <c r="K7055" i="2"/>
  <c r="N7055" i="2" s="1"/>
  <c r="K7056" i="2"/>
  <c r="N7056" i="2" s="1"/>
  <c r="K7057" i="2"/>
  <c r="N7057" i="2" s="1"/>
  <c r="K7058" i="2"/>
  <c r="N7058" i="2" s="1"/>
  <c r="K7059" i="2"/>
  <c r="N7059" i="2" s="1"/>
  <c r="K7060" i="2"/>
  <c r="N7060" i="2" s="1"/>
  <c r="K7061" i="2"/>
  <c r="N7061" i="2" s="1"/>
  <c r="K7062" i="2"/>
  <c r="N7062" i="2" s="1"/>
  <c r="K7063" i="2"/>
  <c r="N7063" i="2" s="1"/>
  <c r="K7064" i="2"/>
  <c r="N7064" i="2" s="1"/>
  <c r="K7065" i="2"/>
  <c r="N7065" i="2" s="1"/>
  <c r="K7066" i="2"/>
  <c r="N7066" i="2" s="1"/>
  <c r="K7067" i="2"/>
  <c r="N7067" i="2" s="1"/>
  <c r="K7068" i="2"/>
  <c r="N7068" i="2" s="1"/>
  <c r="K7069" i="2"/>
  <c r="N7069" i="2" s="1"/>
  <c r="K7070" i="2"/>
  <c r="N7070" i="2" s="1"/>
  <c r="K7071" i="2"/>
  <c r="N7071" i="2" s="1"/>
  <c r="K7072" i="2"/>
  <c r="N7072" i="2" s="1"/>
  <c r="K7073" i="2"/>
  <c r="N7073" i="2" s="1"/>
  <c r="K7074" i="2"/>
  <c r="N7074" i="2" s="1"/>
  <c r="K7075" i="2"/>
  <c r="N7075" i="2" s="1"/>
  <c r="K7076" i="2"/>
  <c r="N7076" i="2" s="1"/>
  <c r="K7077" i="2"/>
  <c r="N7077" i="2" s="1"/>
  <c r="K7078" i="2"/>
  <c r="N7078" i="2" s="1"/>
  <c r="K7079" i="2"/>
  <c r="N7079" i="2" s="1"/>
  <c r="K7080" i="2"/>
  <c r="N7080" i="2" s="1"/>
  <c r="K7081" i="2"/>
  <c r="N7081" i="2" s="1"/>
  <c r="K7082" i="2"/>
  <c r="N7082" i="2" s="1"/>
  <c r="K7083" i="2"/>
  <c r="N7083" i="2" s="1"/>
  <c r="K7084" i="2"/>
  <c r="N7084" i="2" s="1"/>
  <c r="K7085" i="2"/>
  <c r="N7085" i="2" s="1"/>
  <c r="K7086" i="2"/>
  <c r="N7086" i="2" s="1"/>
  <c r="K7087" i="2"/>
  <c r="N7087" i="2" s="1"/>
  <c r="K7088" i="2"/>
  <c r="N7088" i="2" s="1"/>
  <c r="K7089" i="2"/>
  <c r="N7089" i="2" s="1"/>
  <c r="K7090" i="2"/>
  <c r="N7090" i="2" s="1"/>
  <c r="K7091" i="2"/>
  <c r="N7091" i="2" s="1"/>
  <c r="K7092" i="2"/>
  <c r="N7092" i="2" s="1"/>
  <c r="K7093" i="2"/>
  <c r="N7093" i="2" s="1"/>
  <c r="K7094" i="2"/>
  <c r="N7094" i="2" s="1"/>
  <c r="K7095" i="2"/>
  <c r="N7095" i="2" s="1"/>
  <c r="K7096" i="2"/>
  <c r="N7096" i="2" s="1"/>
  <c r="K7097" i="2"/>
  <c r="N7097" i="2" s="1"/>
  <c r="K7098" i="2"/>
  <c r="N7098" i="2" s="1"/>
  <c r="K7099" i="2"/>
  <c r="N7099" i="2" s="1"/>
  <c r="K7100" i="2"/>
  <c r="N7100" i="2" s="1"/>
  <c r="K7101" i="2"/>
  <c r="N7101" i="2" s="1"/>
  <c r="K7102" i="2"/>
  <c r="N7102" i="2" s="1"/>
  <c r="K7103" i="2"/>
  <c r="N7103" i="2" s="1"/>
  <c r="K7104" i="2"/>
  <c r="N7104" i="2" s="1"/>
  <c r="K7105" i="2"/>
  <c r="N7105" i="2" s="1"/>
  <c r="K7106" i="2"/>
  <c r="N7106" i="2" s="1"/>
  <c r="K7107" i="2"/>
  <c r="N7107" i="2" s="1"/>
  <c r="K7108" i="2"/>
  <c r="N7108" i="2" s="1"/>
  <c r="K7109" i="2"/>
  <c r="N7109" i="2" s="1"/>
  <c r="K7110" i="2"/>
  <c r="N7110" i="2" s="1"/>
  <c r="K7111" i="2"/>
  <c r="N7111" i="2" s="1"/>
  <c r="K7112" i="2"/>
  <c r="N7112" i="2" s="1"/>
  <c r="K7113" i="2"/>
  <c r="N7113" i="2" s="1"/>
  <c r="K7114" i="2"/>
  <c r="N7114" i="2" s="1"/>
  <c r="K7115" i="2"/>
  <c r="N7115" i="2" s="1"/>
  <c r="K7116" i="2"/>
  <c r="N7116" i="2" s="1"/>
  <c r="K7117" i="2"/>
  <c r="N7117" i="2" s="1"/>
  <c r="K7118" i="2"/>
  <c r="N7118" i="2" s="1"/>
  <c r="K7119" i="2"/>
  <c r="N7119" i="2" s="1"/>
  <c r="K7120" i="2"/>
  <c r="N7120" i="2" s="1"/>
  <c r="K7121" i="2"/>
  <c r="N7121" i="2" s="1"/>
  <c r="K7122" i="2"/>
  <c r="N7122" i="2" s="1"/>
  <c r="K7123" i="2"/>
  <c r="N7123" i="2" s="1"/>
  <c r="K7124" i="2"/>
  <c r="N7124" i="2" s="1"/>
  <c r="K7125" i="2"/>
  <c r="N7125" i="2" s="1"/>
  <c r="K7126" i="2"/>
  <c r="N7126" i="2" s="1"/>
  <c r="K7127" i="2"/>
  <c r="N7127" i="2" s="1"/>
  <c r="K7128" i="2"/>
  <c r="N7128" i="2" s="1"/>
  <c r="K7129" i="2"/>
  <c r="N7129" i="2" s="1"/>
  <c r="K7130" i="2"/>
  <c r="N7130" i="2" s="1"/>
  <c r="K7131" i="2"/>
  <c r="N7131" i="2" s="1"/>
  <c r="K7132" i="2"/>
  <c r="N7132" i="2" s="1"/>
  <c r="K7133" i="2"/>
  <c r="N7133" i="2" s="1"/>
  <c r="K7134" i="2"/>
  <c r="N7134" i="2" s="1"/>
  <c r="K7135" i="2"/>
  <c r="N7135" i="2" s="1"/>
  <c r="K7136" i="2"/>
  <c r="N7136" i="2" s="1"/>
  <c r="K7137" i="2"/>
  <c r="N7137" i="2" s="1"/>
  <c r="K7138" i="2"/>
  <c r="N7138" i="2" s="1"/>
  <c r="K7139" i="2"/>
  <c r="N7139" i="2" s="1"/>
  <c r="K7140" i="2"/>
  <c r="N7140" i="2" s="1"/>
  <c r="K7141" i="2"/>
  <c r="N7141" i="2" s="1"/>
  <c r="K7142" i="2"/>
  <c r="N7142" i="2" s="1"/>
  <c r="K7143" i="2"/>
  <c r="N7143" i="2" s="1"/>
  <c r="K7144" i="2"/>
  <c r="N7144" i="2" s="1"/>
  <c r="K7145" i="2"/>
  <c r="N7145" i="2" s="1"/>
  <c r="K7146" i="2"/>
  <c r="N7146" i="2" s="1"/>
  <c r="K7147" i="2"/>
  <c r="N7147" i="2" s="1"/>
  <c r="K7148" i="2"/>
  <c r="N7148" i="2" s="1"/>
  <c r="K7149" i="2"/>
  <c r="N7149" i="2" s="1"/>
  <c r="K7150" i="2"/>
  <c r="N7150" i="2" s="1"/>
  <c r="K7151" i="2"/>
  <c r="N7151" i="2" s="1"/>
  <c r="K7152" i="2"/>
  <c r="N7152" i="2" s="1"/>
  <c r="K7153" i="2"/>
  <c r="N7153" i="2" s="1"/>
  <c r="K7154" i="2"/>
  <c r="N7154" i="2" s="1"/>
  <c r="K7155" i="2"/>
  <c r="N7155" i="2" s="1"/>
  <c r="K7156" i="2"/>
  <c r="N7156" i="2" s="1"/>
  <c r="K7157" i="2"/>
  <c r="N7157" i="2" s="1"/>
  <c r="K7158" i="2"/>
  <c r="N7158" i="2" s="1"/>
  <c r="K7159" i="2"/>
  <c r="N7159" i="2" s="1"/>
  <c r="K7160" i="2"/>
  <c r="N7160" i="2" s="1"/>
  <c r="K7161" i="2"/>
  <c r="N7161" i="2" s="1"/>
  <c r="K7162" i="2"/>
  <c r="N7162" i="2" s="1"/>
  <c r="K7163" i="2"/>
  <c r="N7163" i="2" s="1"/>
  <c r="K7164" i="2"/>
  <c r="N7164" i="2" s="1"/>
  <c r="K7165" i="2"/>
  <c r="N7165" i="2" s="1"/>
  <c r="K7166" i="2"/>
  <c r="N7166" i="2" s="1"/>
  <c r="K7167" i="2"/>
  <c r="N7167" i="2" s="1"/>
  <c r="K7168" i="2"/>
  <c r="N7168" i="2" s="1"/>
  <c r="K7169" i="2"/>
  <c r="N7169" i="2" s="1"/>
  <c r="K7170" i="2"/>
  <c r="N7170" i="2" s="1"/>
  <c r="K7171" i="2"/>
  <c r="N7171" i="2" s="1"/>
  <c r="K7172" i="2"/>
  <c r="N7172" i="2" s="1"/>
  <c r="K7173" i="2"/>
  <c r="N7173" i="2" s="1"/>
  <c r="K7174" i="2"/>
  <c r="N7174" i="2" s="1"/>
  <c r="K7175" i="2"/>
  <c r="N7175" i="2" s="1"/>
  <c r="K7176" i="2"/>
  <c r="N7176" i="2" s="1"/>
  <c r="K7177" i="2"/>
  <c r="N7177" i="2" s="1"/>
  <c r="K7178" i="2"/>
  <c r="N7178" i="2" s="1"/>
  <c r="K7179" i="2"/>
  <c r="N7179" i="2" s="1"/>
  <c r="K7180" i="2"/>
  <c r="N7180" i="2" s="1"/>
  <c r="K7181" i="2"/>
  <c r="N7181" i="2" s="1"/>
  <c r="K7182" i="2"/>
  <c r="N7182" i="2" s="1"/>
  <c r="K7183" i="2"/>
  <c r="N7183" i="2" s="1"/>
  <c r="K7184" i="2"/>
  <c r="N7184" i="2" s="1"/>
  <c r="K7185" i="2"/>
  <c r="N7185" i="2" s="1"/>
  <c r="K7186" i="2"/>
  <c r="N7186" i="2" s="1"/>
  <c r="K7187" i="2"/>
  <c r="N7187" i="2" s="1"/>
  <c r="K7188" i="2"/>
  <c r="N7188" i="2" s="1"/>
  <c r="K7189" i="2"/>
  <c r="N7189" i="2" s="1"/>
  <c r="K7190" i="2"/>
  <c r="N7190" i="2" s="1"/>
  <c r="K7191" i="2"/>
  <c r="N7191" i="2" s="1"/>
  <c r="K7192" i="2"/>
  <c r="N7192" i="2" s="1"/>
  <c r="K7193" i="2"/>
  <c r="N7193" i="2" s="1"/>
  <c r="K7194" i="2"/>
  <c r="N7194" i="2" s="1"/>
  <c r="K7195" i="2"/>
  <c r="N7195" i="2" s="1"/>
  <c r="K7196" i="2"/>
  <c r="N7196" i="2" s="1"/>
  <c r="K7197" i="2"/>
  <c r="N7197" i="2" s="1"/>
  <c r="K7198" i="2"/>
  <c r="N7198" i="2" s="1"/>
  <c r="K7199" i="2"/>
  <c r="N7199" i="2" s="1"/>
  <c r="K7200" i="2"/>
  <c r="N7200" i="2" s="1"/>
  <c r="K7201" i="2"/>
  <c r="N7201" i="2" s="1"/>
  <c r="K7202" i="2"/>
  <c r="N7202" i="2" s="1"/>
  <c r="K7203" i="2"/>
  <c r="N7203" i="2" s="1"/>
  <c r="K7204" i="2"/>
  <c r="N7204" i="2" s="1"/>
  <c r="K7205" i="2"/>
  <c r="N7205" i="2" s="1"/>
  <c r="K7206" i="2"/>
  <c r="N7206" i="2" s="1"/>
  <c r="K7207" i="2"/>
  <c r="N7207" i="2" s="1"/>
  <c r="K7208" i="2"/>
  <c r="N7208" i="2" s="1"/>
  <c r="K7209" i="2"/>
  <c r="N7209" i="2" s="1"/>
  <c r="K7210" i="2"/>
  <c r="N7210" i="2" s="1"/>
  <c r="K7211" i="2"/>
  <c r="N7211" i="2" s="1"/>
  <c r="K7212" i="2"/>
  <c r="N7212" i="2" s="1"/>
  <c r="K7213" i="2"/>
  <c r="N7213" i="2" s="1"/>
  <c r="K7214" i="2"/>
  <c r="N7214" i="2" s="1"/>
  <c r="K7215" i="2"/>
  <c r="N7215" i="2" s="1"/>
  <c r="K7216" i="2"/>
  <c r="N7216" i="2" s="1"/>
  <c r="K7217" i="2"/>
  <c r="N7217" i="2" s="1"/>
  <c r="K7218" i="2"/>
  <c r="N7218" i="2" s="1"/>
  <c r="K7219" i="2"/>
  <c r="N7219" i="2" s="1"/>
  <c r="K7220" i="2"/>
  <c r="N7220" i="2" s="1"/>
  <c r="K7221" i="2"/>
  <c r="N7221" i="2" s="1"/>
  <c r="K7222" i="2"/>
  <c r="N7222" i="2" s="1"/>
  <c r="K7223" i="2"/>
  <c r="N7223" i="2" s="1"/>
  <c r="K7224" i="2"/>
  <c r="N7224" i="2" s="1"/>
  <c r="K7225" i="2"/>
  <c r="N7225" i="2" s="1"/>
  <c r="K7226" i="2"/>
  <c r="N7226" i="2" s="1"/>
  <c r="K7227" i="2"/>
  <c r="N7227" i="2" s="1"/>
  <c r="K7228" i="2"/>
  <c r="N7228" i="2" s="1"/>
  <c r="K7229" i="2"/>
  <c r="N7229" i="2" s="1"/>
  <c r="K7230" i="2"/>
  <c r="N7230" i="2" s="1"/>
  <c r="K7231" i="2"/>
  <c r="N7231" i="2" s="1"/>
  <c r="K7232" i="2"/>
  <c r="N7232" i="2" s="1"/>
  <c r="K7233" i="2"/>
  <c r="N7233" i="2" s="1"/>
  <c r="K7234" i="2"/>
  <c r="N7234" i="2" s="1"/>
  <c r="K7235" i="2"/>
  <c r="N7235" i="2" s="1"/>
  <c r="K7236" i="2"/>
  <c r="N7236" i="2" s="1"/>
  <c r="K7237" i="2"/>
  <c r="N7237" i="2" s="1"/>
  <c r="K7238" i="2"/>
  <c r="N7238" i="2" s="1"/>
  <c r="K7239" i="2"/>
  <c r="N7239" i="2" s="1"/>
  <c r="K7240" i="2"/>
  <c r="N7240" i="2" s="1"/>
  <c r="K7241" i="2"/>
  <c r="N7241" i="2" s="1"/>
  <c r="K7242" i="2"/>
  <c r="N7242" i="2" s="1"/>
  <c r="K7243" i="2"/>
  <c r="N7243" i="2" s="1"/>
  <c r="K7244" i="2"/>
  <c r="N7244" i="2" s="1"/>
  <c r="K7245" i="2"/>
  <c r="N7245" i="2" s="1"/>
  <c r="K7246" i="2"/>
  <c r="N7246" i="2" s="1"/>
  <c r="K7247" i="2"/>
  <c r="N7247" i="2" s="1"/>
  <c r="K7248" i="2"/>
  <c r="N7248" i="2" s="1"/>
  <c r="K7249" i="2"/>
  <c r="N7249" i="2" s="1"/>
  <c r="K7250" i="2"/>
  <c r="N7250" i="2" s="1"/>
  <c r="K7251" i="2"/>
  <c r="N7251" i="2" s="1"/>
  <c r="K7252" i="2"/>
  <c r="N7252" i="2" s="1"/>
  <c r="K7253" i="2"/>
  <c r="N7253" i="2" s="1"/>
  <c r="K7254" i="2"/>
  <c r="N7254" i="2" s="1"/>
  <c r="K7255" i="2"/>
  <c r="N7255" i="2" s="1"/>
  <c r="K7256" i="2"/>
  <c r="N7256" i="2" s="1"/>
  <c r="K7257" i="2"/>
  <c r="N7257" i="2" s="1"/>
  <c r="K7258" i="2"/>
  <c r="N7258" i="2" s="1"/>
  <c r="K7259" i="2"/>
  <c r="N7259" i="2" s="1"/>
  <c r="K7260" i="2"/>
  <c r="N7260" i="2" s="1"/>
  <c r="K7261" i="2"/>
  <c r="N7261" i="2" s="1"/>
  <c r="K7262" i="2"/>
  <c r="N7262" i="2" s="1"/>
  <c r="K7263" i="2"/>
  <c r="N7263" i="2" s="1"/>
  <c r="K7264" i="2"/>
  <c r="N7264" i="2" s="1"/>
  <c r="K7265" i="2"/>
  <c r="N7265" i="2" s="1"/>
  <c r="K7266" i="2"/>
  <c r="N7266" i="2" s="1"/>
  <c r="K7267" i="2"/>
  <c r="N7267" i="2" s="1"/>
  <c r="K7268" i="2"/>
  <c r="N7268" i="2" s="1"/>
  <c r="K7269" i="2"/>
  <c r="N7269" i="2" s="1"/>
  <c r="K7270" i="2"/>
  <c r="N7270" i="2" s="1"/>
  <c r="K7271" i="2"/>
  <c r="N7271" i="2" s="1"/>
  <c r="K7272" i="2"/>
  <c r="N7272" i="2" s="1"/>
  <c r="K7273" i="2"/>
  <c r="N7273" i="2" s="1"/>
  <c r="K7274" i="2"/>
  <c r="N7274" i="2" s="1"/>
  <c r="K7275" i="2"/>
  <c r="N7275" i="2" s="1"/>
  <c r="K7276" i="2"/>
  <c r="N7276" i="2" s="1"/>
  <c r="K7277" i="2"/>
  <c r="N7277" i="2" s="1"/>
  <c r="K7278" i="2"/>
  <c r="N7278" i="2" s="1"/>
  <c r="K7279" i="2"/>
  <c r="N7279" i="2" s="1"/>
  <c r="K7280" i="2"/>
  <c r="N7280" i="2" s="1"/>
  <c r="K7281" i="2"/>
  <c r="N7281" i="2" s="1"/>
  <c r="K7282" i="2"/>
  <c r="N7282" i="2" s="1"/>
  <c r="K7283" i="2"/>
  <c r="N7283" i="2" s="1"/>
  <c r="K7284" i="2"/>
  <c r="N7284" i="2" s="1"/>
  <c r="K7285" i="2"/>
  <c r="N7285" i="2" s="1"/>
  <c r="K7286" i="2"/>
  <c r="N7286" i="2" s="1"/>
  <c r="K7287" i="2"/>
  <c r="N7287" i="2" s="1"/>
  <c r="K7288" i="2"/>
  <c r="N7288" i="2" s="1"/>
  <c r="K7289" i="2"/>
  <c r="N7289" i="2" s="1"/>
  <c r="K7290" i="2"/>
  <c r="N7290" i="2" s="1"/>
  <c r="K7291" i="2"/>
  <c r="N7291" i="2" s="1"/>
  <c r="K7292" i="2"/>
  <c r="N7292" i="2" s="1"/>
  <c r="K7293" i="2"/>
  <c r="N7293" i="2" s="1"/>
  <c r="K7294" i="2"/>
  <c r="N7294" i="2" s="1"/>
  <c r="K7295" i="2"/>
  <c r="N7295" i="2" s="1"/>
  <c r="K7296" i="2"/>
  <c r="N7296" i="2" s="1"/>
  <c r="K7297" i="2"/>
  <c r="N7297" i="2" s="1"/>
  <c r="K7298" i="2"/>
  <c r="N7298" i="2" s="1"/>
  <c r="K7299" i="2"/>
  <c r="N7299" i="2" s="1"/>
  <c r="K7300" i="2"/>
  <c r="N7300" i="2" s="1"/>
  <c r="K7301" i="2"/>
  <c r="N7301" i="2" s="1"/>
  <c r="K7302" i="2"/>
  <c r="N7302" i="2" s="1"/>
  <c r="K7303" i="2"/>
  <c r="N7303" i="2" s="1"/>
  <c r="K7304" i="2"/>
  <c r="N7304" i="2" s="1"/>
  <c r="K7305" i="2"/>
  <c r="N7305" i="2" s="1"/>
  <c r="K7306" i="2"/>
  <c r="N7306" i="2" s="1"/>
  <c r="K7307" i="2"/>
  <c r="N7307" i="2" s="1"/>
  <c r="K7308" i="2"/>
  <c r="N7308" i="2" s="1"/>
  <c r="K7309" i="2"/>
  <c r="N7309" i="2" s="1"/>
  <c r="K7310" i="2"/>
  <c r="N7310" i="2" s="1"/>
  <c r="K7311" i="2"/>
  <c r="N7311" i="2" s="1"/>
  <c r="K7312" i="2"/>
  <c r="N7312" i="2" s="1"/>
  <c r="K7313" i="2"/>
  <c r="N7313" i="2" s="1"/>
  <c r="K7314" i="2"/>
  <c r="N7314" i="2" s="1"/>
  <c r="K7315" i="2"/>
  <c r="N7315" i="2" s="1"/>
  <c r="K7316" i="2"/>
  <c r="N7316" i="2" s="1"/>
  <c r="K7317" i="2"/>
  <c r="N7317" i="2" s="1"/>
  <c r="K7318" i="2"/>
  <c r="N7318" i="2" s="1"/>
  <c r="K7319" i="2"/>
  <c r="N7319" i="2" s="1"/>
  <c r="K7320" i="2"/>
  <c r="N7320" i="2" s="1"/>
  <c r="K7321" i="2"/>
  <c r="N7321" i="2" s="1"/>
  <c r="K7322" i="2"/>
  <c r="N7322" i="2" s="1"/>
  <c r="K7323" i="2"/>
  <c r="N7323" i="2" s="1"/>
  <c r="K7324" i="2"/>
  <c r="N7324" i="2" s="1"/>
  <c r="K7325" i="2"/>
  <c r="N7325" i="2" s="1"/>
  <c r="K7326" i="2"/>
  <c r="N7326" i="2" s="1"/>
  <c r="K7327" i="2"/>
  <c r="N7327" i="2" s="1"/>
  <c r="K7328" i="2"/>
  <c r="N7328" i="2" s="1"/>
  <c r="K7329" i="2"/>
  <c r="N7329" i="2" s="1"/>
  <c r="K7330" i="2"/>
  <c r="N7330" i="2" s="1"/>
  <c r="K7331" i="2"/>
  <c r="N7331" i="2" s="1"/>
  <c r="K7332" i="2"/>
  <c r="N7332" i="2" s="1"/>
  <c r="K7333" i="2"/>
  <c r="N7333" i="2" s="1"/>
  <c r="K7334" i="2"/>
  <c r="N7334" i="2" s="1"/>
  <c r="K7335" i="2"/>
  <c r="N7335" i="2" s="1"/>
  <c r="K7336" i="2"/>
  <c r="N7336" i="2" s="1"/>
  <c r="K7337" i="2"/>
  <c r="N7337" i="2" s="1"/>
  <c r="K7338" i="2"/>
  <c r="N7338" i="2" s="1"/>
  <c r="K7339" i="2"/>
  <c r="N7339" i="2" s="1"/>
  <c r="K7340" i="2"/>
  <c r="N7340" i="2" s="1"/>
  <c r="K7341" i="2"/>
  <c r="N7341" i="2" s="1"/>
  <c r="K7342" i="2"/>
  <c r="N7342" i="2" s="1"/>
  <c r="K7343" i="2"/>
  <c r="N7343" i="2" s="1"/>
  <c r="K7344" i="2"/>
  <c r="N7344" i="2" s="1"/>
  <c r="K7345" i="2"/>
  <c r="N7345" i="2" s="1"/>
  <c r="K7346" i="2"/>
  <c r="N7346" i="2" s="1"/>
  <c r="K7347" i="2"/>
  <c r="N7347" i="2" s="1"/>
  <c r="K7348" i="2"/>
  <c r="N7348" i="2" s="1"/>
  <c r="K7349" i="2"/>
  <c r="N7349" i="2" s="1"/>
  <c r="K7350" i="2"/>
  <c r="N7350" i="2" s="1"/>
  <c r="K7351" i="2"/>
  <c r="N7351" i="2" s="1"/>
  <c r="K7352" i="2"/>
  <c r="N7352" i="2" s="1"/>
  <c r="K7353" i="2"/>
  <c r="N7353" i="2" s="1"/>
  <c r="K7354" i="2"/>
  <c r="N7354" i="2" s="1"/>
  <c r="K7355" i="2"/>
  <c r="N7355" i="2" s="1"/>
  <c r="K7356" i="2"/>
  <c r="N7356" i="2" s="1"/>
  <c r="K7357" i="2"/>
  <c r="N7357" i="2" s="1"/>
  <c r="K7358" i="2"/>
  <c r="N7358" i="2" s="1"/>
  <c r="K7359" i="2"/>
  <c r="N7359" i="2" s="1"/>
  <c r="K7360" i="2"/>
  <c r="N7360" i="2" s="1"/>
  <c r="K7361" i="2"/>
  <c r="N7361" i="2" s="1"/>
  <c r="K7362" i="2"/>
  <c r="N7362" i="2" s="1"/>
  <c r="K7363" i="2"/>
  <c r="N7363" i="2" s="1"/>
  <c r="K7364" i="2"/>
  <c r="N7364" i="2" s="1"/>
  <c r="K7365" i="2"/>
  <c r="N7365" i="2" s="1"/>
  <c r="K7366" i="2"/>
  <c r="N7366" i="2" s="1"/>
  <c r="K7367" i="2"/>
  <c r="N7367" i="2" s="1"/>
  <c r="K7368" i="2"/>
  <c r="N7368" i="2" s="1"/>
  <c r="K7369" i="2"/>
  <c r="N7369" i="2" s="1"/>
  <c r="K7370" i="2"/>
  <c r="N7370" i="2" s="1"/>
  <c r="K7371" i="2"/>
  <c r="N7371" i="2" s="1"/>
  <c r="K7372" i="2"/>
  <c r="N7372" i="2" s="1"/>
  <c r="K7373" i="2"/>
  <c r="N7373" i="2" s="1"/>
  <c r="K7374" i="2"/>
  <c r="N7374" i="2" s="1"/>
  <c r="K7375" i="2"/>
  <c r="N7375" i="2" s="1"/>
  <c r="K7376" i="2"/>
  <c r="N7376" i="2" s="1"/>
  <c r="K7377" i="2"/>
  <c r="N7377" i="2" s="1"/>
  <c r="K7378" i="2"/>
  <c r="N7378" i="2" s="1"/>
  <c r="K7379" i="2"/>
  <c r="N7379" i="2" s="1"/>
  <c r="K7380" i="2"/>
  <c r="N7380" i="2" s="1"/>
  <c r="K7381" i="2"/>
  <c r="N7381" i="2" s="1"/>
  <c r="K7382" i="2"/>
  <c r="N7382" i="2" s="1"/>
  <c r="K7383" i="2"/>
  <c r="N7383" i="2" s="1"/>
  <c r="K7384" i="2"/>
  <c r="N7384" i="2" s="1"/>
  <c r="K7385" i="2"/>
  <c r="N7385" i="2" s="1"/>
  <c r="K7386" i="2"/>
  <c r="N7386" i="2" s="1"/>
  <c r="K7387" i="2"/>
  <c r="N7387" i="2" s="1"/>
  <c r="K7388" i="2"/>
  <c r="N7388" i="2" s="1"/>
  <c r="K7389" i="2"/>
  <c r="N7389" i="2" s="1"/>
  <c r="K7390" i="2"/>
  <c r="N7390" i="2" s="1"/>
  <c r="K7391" i="2"/>
  <c r="N7391" i="2" s="1"/>
  <c r="K7392" i="2"/>
  <c r="N7392" i="2" s="1"/>
  <c r="K7393" i="2"/>
  <c r="N7393" i="2" s="1"/>
  <c r="K7394" i="2"/>
  <c r="N7394" i="2" s="1"/>
  <c r="K7395" i="2"/>
  <c r="N7395" i="2" s="1"/>
  <c r="K7396" i="2"/>
  <c r="N7396" i="2" s="1"/>
  <c r="K7397" i="2"/>
  <c r="N7397" i="2" s="1"/>
  <c r="K7398" i="2"/>
  <c r="N7398" i="2" s="1"/>
  <c r="K7399" i="2"/>
  <c r="N7399" i="2" s="1"/>
  <c r="K7400" i="2"/>
  <c r="N7400" i="2" s="1"/>
  <c r="K7401" i="2"/>
  <c r="N7401" i="2" s="1"/>
  <c r="K7402" i="2"/>
  <c r="N7402" i="2" s="1"/>
  <c r="K7403" i="2"/>
  <c r="N7403" i="2" s="1"/>
  <c r="K7404" i="2"/>
  <c r="N7404" i="2" s="1"/>
  <c r="K7405" i="2"/>
  <c r="N7405" i="2" s="1"/>
  <c r="K7406" i="2"/>
  <c r="N7406" i="2" s="1"/>
  <c r="K7407" i="2"/>
  <c r="N7407" i="2" s="1"/>
  <c r="K7408" i="2"/>
  <c r="N7408" i="2" s="1"/>
  <c r="K7409" i="2"/>
  <c r="N7409" i="2" s="1"/>
  <c r="K7410" i="2"/>
  <c r="N7410" i="2" s="1"/>
  <c r="K7411" i="2"/>
  <c r="N7411" i="2" s="1"/>
  <c r="K7412" i="2"/>
  <c r="N7412" i="2" s="1"/>
  <c r="K7413" i="2"/>
  <c r="N7413" i="2" s="1"/>
  <c r="K7414" i="2"/>
  <c r="N7414" i="2" s="1"/>
  <c r="K7415" i="2"/>
  <c r="N7415" i="2" s="1"/>
  <c r="K7416" i="2"/>
  <c r="N7416" i="2" s="1"/>
  <c r="K7417" i="2"/>
  <c r="N7417" i="2" s="1"/>
  <c r="K7418" i="2"/>
  <c r="N7418" i="2" s="1"/>
  <c r="K7419" i="2"/>
  <c r="N7419" i="2" s="1"/>
  <c r="K7420" i="2"/>
  <c r="N7420" i="2" s="1"/>
  <c r="K7421" i="2"/>
  <c r="N7421" i="2" s="1"/>
  <c r="K7422" i="2"/>
  <c r="N7422" i="2" s="1"/>
  <c r="K7423" i="2"/>
  <c r="N7423" i="2" s="1"/>
  <c r="K7424" i="2"/>
  <c r="N7424" i="2" s="1"/>
  <c r="K7425" i="2"/>
  <c r="N7425" i="2" s="1"/>
  <c r="K7426" i="2"/>
  <c r="N7426" i="2" s="1"/>
  <c r="K7427" i="2"/>
  <c r="N7427" i="2" s="1"/>
  <c r="K7428" i="2"/>
  <c r="N7428" i="2" s="1"/>
  <c r="K7429" i="2"/>
  <c r="N7429" i="2" s="1"/>
  <c r="K7430" i="2"/>
  <c r="N7430" i="2" s="1"/>
  <c r="K7431" i="2"/>
  <c r="N7431" i="2" s="1"/>
  <c r="K7432" i="2"/>
  <c r="N7432" i="2" s="1"/>
  <c r="K7433" i="2"/>
  <c r="N7433" i="2" s="1"/>
  <c r="K7434" i="2"/>
  <c r="N7434" i="2" s="1"/>
  <c r="K7435" i="2"/>
  <c r="N7435" i="2" s="1"/>
  <c r="K7436" i="2"/>
  <c r="N7436" i="2" s="1"/>
  <c r="K7437" i="2"/>
  <c r="N7437" i="2" s="1"/>
  <c r="K7438" i="2"/>
  <c r="N7438" i="2" s="1"/>
  <c r="K7439" i="2"/>
  <c r="N7439" i="2" s="1"/>
  <c r="K7440" i="2"/>
  <c r="N7440" i="2" s="1"/>
  <c r="K7441" i="2"/>
  <c r="N7441" i="2" s="1"/>
  <c r="K7442" i="2"/>
  <c r="N7442" i="2" s="1"/>
  <c r="K7443" i="2"/>
  <c r="N7443" i="2" s="1"/>
  <c r="K7444" i="2"/>
  <c r="N7444" i="2" s="1"/>
  <c r="K7445" i="2"/>
  <c r="N7445" i="2" s="1"/>
  <c r="K7446" i="2"/>
  <c r="N7446" i="2" s="1"/>
  <c r="K7447" i="2"/>
  <c r="N7447" i="2" s="1"/>
  <c r="K7448" i="2"/>
  <c r="N7448" i="2" s="1"/>
  <c r="K7449" i="2"/>
  <c r="N7449" i="2" s="1"/>
  <c r="K7450" i="2"/>
  <c r="N7450" i="2" s="1"/>
  <c r="K7451" i="2"/>
  <c r="N7451" i="2" s="1"/>
  <c r="K7452" i="2"/>
  <c r="N7452" i="2" s="1"/>
  <c r="K7453" i="2"/>
  <c r="N7453" i="2" s="1"/>
  <c r="K7454" i="2"/>
  <c r="N7454" i="2" s="1"/>
  <c r="K7455" i="2"/>
  <c r="N7455" i="2" s="1"/>
  <c r="K7456" i="2"/>
  <c r="N7456" i="2" s="1"/>
  <c r="K7457" i="2"/>
  <c r="N7457" i="2" s="1"/>
  <c r="K7458" i="2"/>
  <c r="N7458" i="2" s="1"/>
  <c r="K7459" i="2"/>
  <c r="N7459" i="2" s="1"/>
  <c r="K7460" i="2"/>
  <c r="N7460" i="2" s="1"/>
  <c r="K7461" i="2"/>
  <c r="N7461" i="2" s="1"/>
  <c r="K7462" i="2"/>
  <c r="N7462" i="2" s="1"/>
  <c r="K7463" i="2"/>
  <c r="N7463" i="2" s="1"/>
  <c r="K7464" i="2"/>
  <c r="N7464" i="2" s="1"/>
  <c r="K7465" i="2"/>
  <c r="N7465" i="2" s="1"/>
  <c r="K7466" i="2"/>
  <c r="N7466" i="2" s="1"/>
  <c r="K7467" i="2"/>
  <c r="N7467" i="2" s="1"/>
  <c r="K7468" i="2"/>
  <c r="N7468" i="2" s="1"/>
  <c r="K7469" i="2"/>
  <c r="N7469" i="2" s="1"/>
  <c r="K7470" i="2"/>
  <c r="N7470" i="2" s="1"/>
  <c r="K7471" i="2"/>
  <c r="N7471" i="2" s="1"/>
  <c r="K7472" i="2"/>
  <c r="N7472" i="2" s="1"/>
  <c r="K7473" i="2"/>
  <c r="N7473" i="2" s="1"/>
  <c r="K7474" i="2"/>
  <c r="N7474" i="2" s="1"/>
  <c r="K7475" i="2"/>
  <c r="N7475" i="2" s="1"/>
  <c r="K7476" i="2"/>
  <c r="N7476" i="2" s="1"/>
  <c r="K7477" i="2"/>
  <c r="N7477" i="2" s="1"/>
  <c r="K7478" i="2"/>
  <c r="N7478" i="2" s="1"/>
  <c r="K7479" i="2"/>
  <c r="N7479" i="2" s="1"/>
  <c r="K7480" i="2"/>
  <c r="N7480" i="2" s="1"/>
  <c r="K7481" i="2"/>
  <c r="N7481" i="2" s="1"/>
  <c r="K7482" i="2"/>
  <c r="N7482" i="2" s="1"/>
  <c r="K7483" i="2"/>
  <c r="N7483" i="2" s="1"/>
  <c r="K7484" i="2"/>
  <c r="N7484" i="2" s="1"/>
  <c r="K7485" i="2"/>
  <c r="N7485" i="2" s="1"/>
  <c r="K7486" i="2"/>
  <c r="N7486" i="2" s="1"/>
  <c r="K7487" i="2"/>
  <c r="N7487" i="2" s="1"/>
  <c r="K7488" i="2"/>
  <c r="N7488" i="2" s="1"/>
  <c r="K7489" i="2"/>
  <c r="N7489" i="2" s="1"/>
  <c r="K7490" i="2"/>
  <c r="N7490" i="2" s="1"/>
  <c r="K7491" i="2"/>
  <c r="N7491" i="2" s="1"/>
  <c r="K7492" i="2"/>
  <c r="N7492" i="2" s="1"/>
  <c r="K7493" i="2"/>
  <c r="N7493" i="2" s="1"/>
  <c r="K7494" i="2"/>
  <c r="N7494" i="2" s="1"/>
  <c r="K7495" i="2"/>
  <c r="N7495" i="2" s="1"/>
  <c r="K7496" i="2"/>
  <c r="N7496" i="2" s="1"/>
  <c r="K7497" i="2"/>
  <c r="N7497" i="2" s="1"/>
  <c r="K7498" i="2"/>
  <c r="N7498" i="2" s="1"/>
  <c r="K7499" i="2"/>
  <c r="N7499" i="2" s="1"/>
  <c r="K7500" i="2"/>
  <c r="N7500" i="2" s="1"/>
  <c r="K7501" i="2"/>
  <c r="N7501" i="2" s="1"/>
  <c r="K7502" i="2"/>
  <c r="N7502" i="2" s="1"/>
  <c r="K7503" i="2"/>
  <c r="N7503" i="2" s="1"/>
  <c r="K7504" i="2"/>
  <c r="N7504" i="2" s="1"/>
  <c r="K7505" i="2"/>
  <c r="N7505" i="2" s="1"/>
  <c r="K7506" i="2"/>
  <c r="N7506" i="2" s="1"/>
  <c r="K7507" i="2"/>
  <c r="N7507" i="2" s="1"/>
  <c r="K7508" i="2"/>
  <c r="N7508" i="2" s="1"/>
  <c r="K7509" i="2"/>
  <c r="N7509" i="2" s="1"/>
  <c r="K7510" i="2"/>
  <c r="N7510" i="2" s="1"/>
  <c r="K7511" i="2"/>
  <c r="N7511" i="2" s="1"/>
  <c r="K7512" i="2"/>
  <c r="N7512" i="2" s="1"/>
  <c r="K7513" i="2"/>
  <c r="N7513" i="2" s="1"/>
  <c r="K7514" i="2"/>
  <c r="N7514" i="2" s="1"/>
  <c r="K7515" i="2"/>
  <c r="N7515" i="2" s="1"/>
  <c r="K7516" i="2"/>
  <c r="N7516" i="2" s="1"/>
  <c r="K7517" i="2"/>
  <c r="N7517" i="2" s="1"/>
  <c r="K7518" i="2"/>
  <c r="N7518" i="2" s="1"/>
  <c r="K7519" i="2"/>
  <c r="N7519" i="2" s="1"/>
  <c r="K7520" i="2"/>
  <c r="N7520" i="2" s="1"/>
  <c r="K7521" i="2"/>
  <c r="N7521" i="2" s="1"/>
  <c r="K7522" i="2"/>
  <c r="N7522" i="2" s="1"/>
  <c r="K7523" i="2"/>
  <c r="N7523" i="2" s="1"/>
  <c r="K7524" i="2"/>
  <c r="N7524" i="2" s="1"/>
  <c r="K7525" i="2"/>
  <c r="N7525" i="2" s="1"/>
  <c r="K7526" i="2"/>
  <c r="N7526" i="2" s="1"/>
  <c r="K7527" i="2"/>
  <c r="N7527" i="2" s="1"/>
  <c r="K7528" i="2"/>
  <c r="N7528" i="2" s="1"/>
  <c r="K7529" i="2"/>
  <c r="N7529" i="2" s="1"/>
  <c r="K7530" i="2"/>
  <c r="N7530" i="2" s="1"/>
  <c r="K7531" i="2"/>
  <c r="N7531" i="2" s="1"/>
  <c r="K7532" i="2"/>
  <c r="N7532" i="2" s="1"/>
  <c r="K7533" i="2"/>
  <c r="N7533" i="2" s="1"/>
  <c r="K7534" i="2"/>
  <c r="N7534" i="2" s="1"/>
  <c r="K7535" i="2"/>
  <c r="N7535" i="2" s="1"/>
  <c r="K7536" i="2"/>
  <c r="N7536" i="2" s="1"/>
  <c r="K7537" i="2"/>
  <c r="N7537" i="2" s="1"/>
  <c r="K7538" i="2"/>
  <c r="N7538" i="2" s="1"/>
  <c r="K7539" i="2"/>
  <c r="N7539" i="2" s="1"/>
  <c r="K7540" i="2"/>
  <c r="N7540" i="2" s="1"/>
  <c r="K7541" i="2"/>
  <c r="N7541" i="2" s="1"/>
  <c r="K7542" i="2"/>
  <c r="N7542" i="2" s="1"/>
  <c r="K7543" i="2"/>
  <c r="N7543" i="2" s="1"/>
  <c r="K7544" i="2"/>
  <c r="N7544" i="2" s="1"/>
  <c r="K7545" i="2"/>
  <c r="N7545" i="2" s="1"/>
  <c r="K7546" i="2"/>
  <c r="N7546" i="2" s="1"/>
  <c r="K7547" i="2"/>
  <c r="N7547" i="2" s="1"/>
  <c r="K7548" i="2"/>
  <c r="N7548" i="2" s="1"/>
  <c r="K7549" i="2"/>
  <c r="N7549" i="2" s="1"/>
  <c r="K7550" i="2"/>
  <c r="N7550" i="2" s="1"/>
  <c r="K7551" i="2"/>
  <c r="N7551" i="2" s="1"/>
  <c r="K7552" i="2"/>
  <c r="N7552" i="2" s="1"/>
  <c r="K7553" i="2"/>
  <c r="N7553" i="2" s="1"/>
  <c r="K7554" i="2"/>
  <c r="N7554" i="2" s="1"/>
  <c r="K7555" i="2"/>
  <c r="N7555" i="2" s="1"/>
  <c r="K7556" i="2"/>
  <c r="N7556" i="2" s="1"/>
  <c r="K7557" i="2"/>
  <c r="N7557" i="2" s="1"/>
  <c r="K7558" i="2"/>
  <c r="N7558" i="2" s="1"/>
  <c r="K7559" i="2"/>
  <c r="N7559" i="2" s="1"/>
  <c r="K7560" i="2"/>
  <c r="N7560" i="2" s="1"/>
  <c r="K7561" i="2"/>
  <c r="N7561" i="2" s="1"/>
  <c r="K7562" i="2"/>
  <c r="N7562" i="2" s="1"/>
  <c r="K7563" i="2"/>
  <c r="N7563" i="2" s="1"/>
  <c r="K7564" i="2"/>
  <c r="N7564" i="2" s="1"/>
  <c r="K7565" i="2"/>
  <c r="N7565" i="2" s="1"/>
  <c r="K7566" i="2"/>
  <c r="N7566" i="2" s="1"/>
  <c r="K7567" i="2"/>
  <c r="N7567" i="2" s="1"/>
  <c r="K7568" i="2"/>
  <c r="N7568" i="2" s="1"/>
  <c r="K7569" i="2"/>
  <c r="N7569" i="2" s="1"/>
  <c r="K7570" i="2"/>
  <c r="N7570" i="2" s="1"/>
  <c r="K7571" i="2"/>
  <c r="N7571" i="2" s="1"/>
  <c r="K7572" i="2"/>
  <c r="N7572" i="2" s="1"/>
  <c r="K7573" i="2"/>
  <c r="N7573" i="2" s="1"/>
  <c r="K7574" i="2"/>
  <c r="N7574" i="2" s="1"/>
  <c r="K7575" i="2"/>
  <c r="N7575" i="2" s="1"/>
  <c r="K7576" i="2"/>
  <c r="N7576" i="2" s="1"/>
  <c r="K7577" i="2"/>
  <c r="N7577" i="2" s="1"/>
  <c r="K7578" i="2"/>
  <c r="N7578" i="2" s="1"/>
  <c r="K7579" i="2"/>
  <c r="N7579" i="2" s="1"/>
  <c r="K7580" i="2"/>
  <c r="N7580" i="2" s="1"/>
  <c r="K7581" i="2"/>
  <c r="N7581" i="2" s="1"/>
  <c r="K7582" i="2"/>
  <c r="N7582" i="2" s="1"/>
  <c r="K7583" i="2"/>
  <c r="N7583" i="2" s="1"/>
  <c r="K7584" i="2"/>
  <c r="N7584" i="2" s="1"/>
  <c r="K7585" i="2"/>
  <c r="N7585" i="2" s="1"/>
  <c r="K7586" i="2"/>
  <c r="N7586" i="2" s="1"/>
  <c r="K7587" i="2"/>
  <c r="N7587" i="2" s="1"/>
  <c r="K7588" i="2"/>
  <c r="N7588" i="2" s="1"/>
  <c r="K7589" i="2"/>
  <c r="N7589" i="2" s="1"/>
  <c r="K7590" i="2"/>
  <c r="N7590" i="2" s="1"/>
  <c r="K7591" i="2"/>
  <c r="N7591" i="2" s="1"/>
  <c r="K7592" i="2"/>
  <c r="N7592" i="2" s="1"/>
  <c r="K7593" i="2"/>
  <c r="N7593" i="2" s="1"/>
  <c r="K7594" i="2"/>
  <c r="N7594" i="2" s="1"/>
  <c r="K7595" i="2"/>
  <c r="N7595" i="2" s="1"/>
  <c r="K7596" i="2"/>
  <c r="N7596" i="2" s="1"/>
  <c r="K7597" i="2"/>
  <c r="N7597" i="2" s="1"/>
  <c r="K7598" i="2"/>
  <c r="N7598" i="2" s="1"/>
  <c r="K7599" i="2"/>
  <c r="N7599" i="2" s="1"/>
  <c r="K7600" i="2"/>
  <c r="N7600" i="2" s="1"/>
  <c r="K7601" i="2"/>
  <c r="N7601" i="2" s="1"/>
  <c r="K7602" i="2"/>
  <c r="N7602" i="2" s="1"/>
  <c r="K7603" i="2"/>
  <c r="N7603" i="2" s="1"/>
  <c r="K7604" i="2"/>
  <c r="N7604" i="2" s="1"/>
  <c r="K7605" i="2"/>
  <c r="N7605" i="2" s="1"/>
  <c r="K7606" i="2"/>
  <c r="N7606" i="2" s="1"/>
  <c r="K7607" i="2"/>
  <c r="N7607" i="2" s="1"/>
  <c r="K7608" i="2"/>
  <c r="N7608" i="2" s="1"/>
  <c r="K7609" i="2"/>
  <c r="N7609" i="2" s="1"/>
  <c r="K7610" i="2"/>
  <c r="N7610" i="2" s="1"/>
  <c r="K7611" i="2"/>
  <c r="N7611" i="2" s="1"/>
  <c r="K7612" i="2"/>
  <c r="N7612" i="2" s="1"/>
  <c r="K7613" i="2"/>
  <c r="N7613" i="2" s="1"/>
  <c r="K7614" i="2"/>
  <c r="N7614" i="2" s="1"/>
  <c r="K7615" i="2"/>
  <c r="N7615" i="2" s="1"/>
  <c r="K7616" i="2"/>
  <c r="N7616" i="2" s="1"/>
  <c r="K7617" i="2"/>
  <c r="N7617" i="2" s="1"/>
  <c r="K7618" i="2"/>
  <c r="N7618" i="2" s="1"/>
  <c r="K7619" i="2"/>
  <c r="N7619" i="2" s="1"/>
  <c r="K7620" i="2"/>
  <c r="N7620" i="2" s="1"/>
  <c r="K7621" i="2"/>
  <c r="N7621" i="2" s="1"/>
  <c r="K7622" i="2"/>
  <c r="N7622" i="2" s="1"/>
  <c r="K7623" i="2"/>
  <c r="N7623" i="2" s="1"/>
  <c r="K7624" i="2"/>
  <c r="N7624" i="2" s="1"/>
  <c r="K7625" i="2"/>
  <c r="N7625" i="2" s="1"/>
  <c r="K7626" i="2"/>
  <c r="N7626" i="2" s="1"/>
  <c r="K7627" i="2"/>
  <c r="N7627" i="2" s="1"/>
  <c r="K7628" i="2"/>
  <c r="N7628" i="2" s="1"/>
  <c r="K7629" i="2"/>
  <c r="N7629" i="2" s="1"/>
  <c r="K7630" i="2"/>
  <c r="N7630" i="2" s="1"/>
  <c r="K7631" i="2"/>
  <c r="N7631" i="2" s="1"/>
  <c r="K7632" i="2"/>
  <c r="N7632" i="2" s="1"/>
  <c r="K7633" i="2"/>
  <c r="N7633" i="2" s="1"/>
  <c r="K7634" i="2"/>
  <c r="N7634" i="2" s="1"/>
  <c r="K7635" i="2"/>
  <c r="N7635" i="2" s="1"/>
  <c r="K7636" i="2"/>
  <c r="N7636" i="2" s="1"/>
  <c r="K7637" i="2"/>
  <c r="N7637" i="2" s="1"/>
  <c r="K7638" i="2"/>
  <c r="N7638" i="2" s="1"/>
  <c r="K7639" i="2"/>
  <c r="N7639" i="2" s="1"/>
  <c r="K7640" i="2"/>
  <c r="N7640" i="2" s="1"/>
  <c r="K7641" i="2"/>
  <c r="N7641" i="2" s="1"/>
  <c r="K7642" i="2"/>
  <c r="N7642" i="2" s="1"/>
  <c r="K7643" i="2"/>
  <c r="N7643" i="2" s="1"/>
  <c r="K7644" i="2"/>
  <c r="N7644" i="2" s="1"/>
  <c r="K7645" i="2"/>
  <c r="N7645" i="2" s="1"/>
  <c r="K7646" i="2"/>
  <c r="N7646" i="2" s="1"/>
  <c r="K7647" i="2"/>
  <c r="N7647" i="2" s="1"/>
  <c r="K7648" i="2"/>
  <c r="N7648" i="2" s="1"/>
  <c r="K7649" i="2"/>
  <c r="N7649" i="2" s="1"/>
  <c r="K7650" i="2"/>
  <c r="N7650" i="2" s="1"/>
  <c r="K7651" i="2"/>
  <c r="N7651" i="2" s="1"/>
  <c r="K7652" i="2"/>
  <c r="N7652" i="2" s="1"/>
  <c r="K7653" i="2"/>
  <c r="N7653" i="2" s="1"/>
  <c r="K7654" i="2"/>
  <c r="N7654" i="2" s="1"/>
  <c r="K7655" i="2"/>
  <c r="N7655" i="2" s="1"/>
  <c r="K7656" i="2"/>
  <c r="N7656" i="2" s="1"/>
  <c r="K7657" i="2"/>
  <c r="N7657" i="2" s="1"/>
  <c r="K7658" i="2"/>
  <c r="N7658" i="2" s="1"/>
  <c r="K7659" i="2"/>
  <c r="N7659" i="2" s="1"/>
  <c r="K7660" i="2"/>
  <c r="N7660" i="2" s="1"/>
  <c r="K7661" i="2"/>
  <c r="N7661" i="2" s="1"/>
  <c r="K7662" i="2"/>
  <c r="N7662" i="2" s="1"/>
  <c r="K7663" i="2"/>
  <c r="N7663" i="2" s="1"/>
  <c r="K7664" i="2"/>
  <c r="N7664" i="2" s="1"/>
  <c r="K7665" i="2"/>
  <c r="N7665" i="2" s="1"/>
  <c r="K7666" i="2"/>
  <c r="N7666" i="2" s="1"/>
  <c r="K7667" i="2"/>
  <c r="N7667" i="2" s="1"/>
  <c r="K7668" i="2"/>
  <c r="N7668" i="2" s="1"/>
  <c r="K7669" i="2"/>
  <c r="N7669" i="2" s="1"/>
  <c r="K7670" i="2"/>
  <c r="N7670" i="2" s="1"/>
  <c r="K7671" i="2"/>
  <c r="N7671" i="2" s="1"/>
  <c r="K7672" i="2"/>
  <c r="N7672" i="2" s="1"/>
  <c r="K7673" i="2"/>
  <c r="N7673" i="2" s="1"/>
  <c r="K7674" i="2"/>
  <c r="N7674" i="2" s="1"/>
  <c r="K7675" i="2"/>
  <c r="N7675" i="2" s="1"/>
  <c r="K7676" i="2"/>
  <c r="N7676" i="2" s="1"/>
  <c r="K7677" i="2"/>
  <c r="N7677" i="2" s="1"/>
  <c r="K7678" i="2"/>
  <c r="N7678" i="2" s="1"/>
  <c r="K7679" i="2"/>
  <c r="N7679" i="2" s="1"/>
  <c r="K7680" i="2"/>
  <c r="N7680" i="2" s="1"/>
  <c r="K7681" i="2"/>
  <c r="N7681" i="2" s="1"/>
  <c r="K7682" i="2"/>
  <c r="N7682" i="2" s="1"/>
  <c r="K7683" i="2"/>
  <c r="N7683" i="2" s="1"/>
  <c r="K7684" i="2"/>
  <c r="N7684" i="2" s="1"/>
  <c r="K7685" i="2"/>
  <c r="N7685" i="2" s="1"/>
  <c r="K7686" i="2"/>
  <c r="N7686" i="2" s="1"/>
  <c r="K7687" i="2"/>
  <c r="N7687" i="2" s="1"/>
  <c r="K7688" i="2"/>
  <c r="N7688" i="2" s="1"/>
  <c r="K7689" i="2"/>
  <c r="N7689" i="2" s="1"/>
  <c r="K7690" i="2"/>
  <c r="N7690" i="2" s="1"/>
  <c r="K7691" i="2"/>
  <c r="N7691" i="2" s="1"/>
  <c r="K7692" i="2"/>
  <c r="N7692" i="2" s="1"/>
  <c r="K7693" i="2"/>
  <c r="N7693" i="2" s="1"/>
  <c r="K7694" i="2"/>
  <c r="N7694" i="2" s="1"/>
  <c r="K7695" i="2"/>
  <c r="N7695" i="2" s="1"/>
  <c r="K7696" i="2"/>
  <c r="N7696" i="2" s="1"/>
  <c r="K7697" i="2"/>
  <c r="N7697" i="2" s="1"/>
  <c r="K7698" i="2"/>
  <c r="N7698" i="2" s="1"/>
  <c r="K7699" i="2"/>
  <c r="N7699" i="2" s="1"/>
  <c r="K7700" i="2"/>
  <c r="N7700" i="2" s="1"/>
  <c r="K7701" i="2"/>
  <c r="N7701" i="2" s="1"/>
  <c r="K7702" i="2"/>
  <c r="N7702" i="2" s="1"/>
  <c r="K7703" i="2"/>
  <c r="N7703" i="2" s="1"/>
  <c r="K7704" i="2"/>
  <c r="N7704" i="2" s="1"/>
  <c r="K7705" i="2"/>
  <c r="N7705" i="2" s="1"/>
  <c r="K7706" i="2"/>
  <c r="N7706" i="2" s="1"/>
  <c r="K7707" i="2"/>
  <c r="N7707" i="2" s="1"/>
  <c r="K7708" i="2"/>
  <c r="N7708" i="2" s="1"/>
  <c r="K7709" i="2"/>
  <c r="N7709" i="2" s="1"/>
  <c r="K7710" i="2"/>
  <c r="N7710" i="2" s="1"/>
  <c r="K7711" i="2"/>
  <c r="N7711" i="2" s="1"/>
  <c r="K7712" i="2"/>
  <c r="N7712" i="2" s="1"/>
  <c r="K7713" i="2"/>
  <c r="N7713" i="2" s="1"/>
  <c r="K7714" i="2"/>
  <c r="N7714" i="2" s="1"/>
  <c r="K7715" i="2"/>
  <c r="N7715" i="2" s="1"/>
  <c r="K7716" i="2"/>
  <c r="N7716" i="2" s="1"/>
  <c r="K7717" i="2"/>
  <c r="N7717" i="2" s="1"/>
  <c r="K7718" i="2"/>
  <c r="N7718" i="2" s="1"/>
  <c r="K7719" i="2"/>
  <c r="N7719" i="2" s="1"/>
  <c r="K7720" i="2"/>
  <c r="N7720" i="2" s="1"/>
  <c r="K7721" i="2"/>
  <c r="N7721" i="2" s="1"/>
  <c r="K7722" i="2"/>
  <c r="N7722" i="2" s="1"/>
  <c r="K7723" i="2"/>
  <c r="N7723" i="2" s="1"/>
  <c r="K7724" i="2"/>
  <c r="N7724" i="2" s="1"/>
  <c r="K7725" i="2"/>
  <c r="N7725" i="2" s="1"/>
  <c r="K7726" i="2"/>
  <c r="N7726" i="2" s="1"/>
  <c r="K7727" i="2"/>
  <c r="N7727" i="2" s="1"/>
  <c r="K7728" i="2"/>
  <c r="N7728" i="2" s="1"/>
  <c r="K7729" i="2"/>
  <c r="N7729" i="2" s="1"/>
  <c r="K7730" i="2"/>
  <c r="N7730" i="2" s="1"/>
  <c r="K7731" i="2"/>
  <c r="N7731" i="2" s="1"/>
  <c r="K7732" i="2"/>
  <c r="N7732" i="2" s="1"/>
  <c r="K7733" i="2"/>
  <c r="N7733" i="2" s="1"/>
  <c r="K7734" i="2"/>
  <c r="N7734" i="2" s="1"/>
  <c r="K7735" i="2"/>
  <c r="N7735" i="2" s="1"/>
  <c r="K7736" i="2"/>
  <c r="N7736" i="2" s="1"/>
  <c r="K7737" i="2"/>
  <c r="N7737" i="2" s="1"/>
  <c r="K7738" i="2"/>
  <c r="N7738" i="2" s="1"/>
  <c r="K7739" i="2"/>
  <c r="N7739" i="2" s="1"/>
  <c r="K7740" i="2"/>
  <c r="N7740" i="2" s="1"/>
  <c r="K7741" i="2"/>
  <c r="N7741" i="2" s="1"/>
  <c r="K7742" i="2"/>
  <c r="N7742" i="2" s="1"/>
  <c r="K7743" i="2"/>
  <c r="N7743" i="2" s="1"/>
  <c r="K7744" i="2"/>
  <c r="N7744" i="2" s="1"/>
  <c r="K7745" i="2"/>
  <c r="N7745" i="2" s="1"/>
  <c r="K7746" i="2"/>
  <c r="N7746" i="2" s="1"/>
  <c r="K7747" i="2"/>
  <c r="N7747" i="2" s="1"/>
  <c r="K7748" i="2"/>
  <c r="N7748" i="2" s="1"/>
  <c r="K7749" i="2"/>
  <c r="N7749" i="2" s="1"/>
  <c r="K7750" i="2"/>
  <c r="N7750" i="2" s="1"/>
  <c r="K7751" i="2"/>
  <c r="N7751" i="2" s="1"/>
  <c r="K7752" i="2"/>
  <c r="N7752" i="2" s="1"/>
  <c r="K7753" i="2"/>
  <c r="N7753" i="2" s="1"/>
  <c r="K7754" i="2"/>
  <c r="N7754" i="2" s="1"/>
  <c r="K7755" i="2"/>
  <c r="N7755" i="2" s="1"/>
  <c r="K7756" i="2"/>
  <c r="N7756" i="2" s="1"/>
  <c r="K7757" i="2"/>
  <c r="N7757" i="2" s="1"/>
  <c r="K7758" i="2"/>
  <c r="N7758" i="2" s="1"/>
  <c r="K7759" i="2"/>
  <c r="N7759" i="2" s="1"/>
  <c r="K7760" i="2"/>
  <c r="N7760" i="2" s="1"/>
  <c r="K7761" i="2"/>
  <c r="N7761" i="2" s="1"/>
  <c r="K7762" i="2"/>
  <c r="N7762" i="2" s="1"/>
  <c r="K7763" i="2"/>
  <c r="N7763" i="2" s="1"/>
  <c r="K7764" i="2"/>
  <c r="N7764" i="2" s="1"/>
  <c r="K7765" i="2"/>
  <c r="N7765" i="2" s="1"/>
  <c r="K7766" i="2"/>
  <c r="N7766" i="2" s="1"/>
  <c r="K7767" i="2"/>
  <c r="N7767" i="2" s="1"/>
  <c r="K7768" i="2"/>
  <c r="N7768" i="2" s="1"/>
  <c r="K7769" i="2"/>
  <c r="N7769" i="2" s="1"/>
  <c r="K7770" i="2"/>
  <c r="N7770" i="2" s="1"/>
  <c r="K7771" i="2"/>
  <c r="N7771" i="2" s="1"/>
  <c r="K7772" i="2"/>
  <c r="N7772" i="2" s="1"/>
  <c r="K7773" i="2"/>
  <c r="N7773" i="2" s="1"/>
  <c r="K7774" i="2"/>
  <c r="N7774" i="2" s="1"/>
  <c r="K7775" i="2"/>
  <c r="N7775" i="2" s="1"/>
  <c r="K7776" i="2"/>
  <c r="N7776" i="2" s="1"/>
  <c r="K7777" i="2"/>
  <c r="N7777" i="2" s="1"/>
  <c r="K7778" i="2"/>
  <c r="N7778" i="2" s="1"/>
  <c r="K7779" i="2"/>
  <c r="N7779" i="2" s="1"/>
  <c r="K7780" i="2"/>
  <c r="N7780" i="2" s="1"/>
  <c r="K7781" i="2"/>
  <c r="N7781" i="2" s="1"/>
  <c r="K7782" i="2"/>
  <c r="N7782" i="2" s="1"/>
  <c r="K7783" i="2"/>
  <c r="N7783" i="2" s="1"/>
  <c r="K7784" i="2"/>
  <c r="N7784" i="2" s="1"/>
  <c r="K7785" i="2"/>
  <c r="N7785" i="2" s="1"/>
  <c r="K7786" i="2"/>
  <c r="N7786" i="2" s="1"/>
  <c r="K7787" i="2"/>
  <c r="N7787" i="2" s="1"/>
  <c r="K7788" i="2"/>
  <c r="N7788" i="2" s="1"/>
  <c r="K7789" i="2"/>
  <c r="N7789" i="2" s="1"/>
  <c r="K7790" i="2"/>
  <c r="N7790" i="2" s="1"/>
  <c r="K7791" i="2"/>
  <c r="N7791" i="2" s="1"/>
  <c r="K7792" i="2"/>
  <c r="N7792" i="2" s="1"/>
  <c r="K7793" i="2"/>
  <c r="N7793" i="2" s="1"/>
  <c r="K7794" i="2"/>
  <c r="N7794" i="2" s="1"/>
  <c r="K7795" i="2"/>
  <c r="N7795" i="2" s="1"/>
  <c r="K7796" i="2"/>
  <c r="N7796" i="2" s="1"/>
  <c r="K7797" i="2"/>
  <c r="N7797" i="2" s="1"/>
  <c r="K7798" i="2"/>
  <c r="N7798" i="2" s="1"/>
  <c r="K7799" i="2"/>
  <c r="N7799" i="2" s="1"/>
  <c r="K7800" i="2"/>
  <c r="N7800" i="2" s="1"/>
  <c r="K7801" i="2"/>
  <c r="N7801" i="2" s="1"/>
  <c r="K7802" i="2"/>
  <c r="N7802" i="2" s="1"/>
  <c r="K7803" i="2"/>
  <c r="N7803" i="2" s="1"/>
  <c r="K7804" i="2"/>
  <c r="N7804" i="2" s="1"/>
  <c r="K7805" i="2"/>
  <c r="N7805" i="2" s="1"/>
  <c r="K7806" i="2"/>
  <c r="N7806" i="2" s="1"/>
  <c r="K7807" i="2"/>
  <c r="N7807" i="2" s="1"/>
  <c r="K7808" i="2"/>
  <c r="N7808" i="2" s="1"/>
  <c r="K7809" i="2"/>
  <c r="N7809" i="2" s="1"/>
  <c r="K7810" i="2"/>
  <c r="N7810" i="2" s="1"/>
  <c r="K7811" i="2"/>
  <c r="N7811" i="2" s="1"/>
  <c r="K7812" i="2"/>
  <c r="N7812" i="2" s="1"/>
  <c r="K7813" i="2"/>
  <c r="N7813" i="2" s="1"/>
  <c r="K7814" i="2"/>
  <c r="N7814" i="2" s="1"/>
  <c r="K7815" i="2"/>
  <c r="N7815" i="2" s="1"/>
  <c r="K7816" i="2"/>
  <c r="N7816" i="2" s="1"/>
  <c r="K7817" i="2"/>
  <c r="N7817" i="2" s="1"/>
  <c r="K7818" i="2"/>
  <c r="N7818" i="2" s="1"/>
  <c r="K7819" i="2"/>
  <c r="N7819" i="2" s="1"/>
  <c r="K7820" i="2"/>
  <c r="N7820" i="2" s="1"/>
  <c r="K7821" i="2"/>
  <c r="N7821" i="2" s="1"/>
  <c r="K7822" i="2"/>
  <c r="N7822" i="2" s="1"/>
  <c r="K7823" i="2"/>
  <c r="N7823" i="2" s="1"/>
  <c r="K7824" i="2"/>
  <c r="N7824" i="2" s="1"/>
  <c r="K7825" i="2"/>
  <c r="N7825" i="2" s="1"/>
  <c r="K7826" i="2"/>
  <c r="N7826" i="2" s="1"/>
  <c r="K7827" i="2"/>
  <c r="N7827" i="2" s="1"/>
  <c r="K7828" i="2"/>
  <c r="N7828" i="2" s="1"/>
  <c r="K7829" i="2"/>
  <c r="N7829" i="2" s="1"/>
  <c r="K7830" i="2"/>
  <c r="N7830" i="2" s="1"/>
  <c r="K7831" i="2"/>
  <c r="N7831" i="2" s="1"/>
  <c r="K7832" i="2"/>
  <c r="N7832" i="2" s="1"/>
  <c r="K7833" i="2"/>
  <c r="N7833" i="2" s="1"/>
  <c r="K7834" i="2"/>
  <c r="N7834" i="2" s="1"/>
  <c r="K7835" i="2"/>
  <c r="N7835" i="2" s="1"/>
  <c r="K7836" i="2"/>
  <c r="N7836" i="2" s="1"/>
  <c r="K7837" i="2"/>
  <c r="N7837" i="2" s="1"/>
  <c r="K7838" i="2"/>
  <c r="N7838" i="2" s="1"/>
  <c r="K7839" i="2"/>
  <c r="N7839" i="2" s="1"/>
  <c r="K7840" i="2"/>
  <c r="N7840" i="2" s="1"/>
  <c r="K7841" i="2"/>
  <c r="N7841" i="2" s="1"/>
  <c r="K7842" i="2"/>
  <c r="N7842" i="2" s="1"/>
  <c r="K7843" i="2"/>
  <c r="N7843" i="2" s="1"/>
  <c r="K7844" i="2"/>
  <c r="N7844" i="2" s="1"/>
  <c r="K7845" i="2"/>
  <c r="N7845" i="2" s="1"/>
  <c r="K7846" i="2"/>
  <c r="N7846" i="2" s="1"/>
  <c r="K7847" i="2"/>
  <c r="N7847" i="2" s="1"/>
  <c r="K7848" i="2"/>
  <c r="N7848" i="2" s="1"/>
  <c r="K7849" i="2"/>
  <c r="N7849" i="2" s="1"/>
  <c r="K7850" i="2"/>
  <c r="N7850" i="2" s="1"/>
  <c r="K7851" i="2"/>
  <c r="N7851" i="2" s="1"/>
  <c r="K7852" i="2"/>
  <c r="N7852" i="2" s="1"/>
  <c r="K7853" i="2"/>
  <c r="N7853" i="2" s="1"/>
  <c r="K7854" i="2"/>
  <c r="N7854" i="2" s="1"/>
  <c r="K7855" i="2"/>
  <c r="N7855" i="2" s="1"/>
  <c r="K7856" i="2"/>
  <c r="N7856" i="2" s="1"/>
  <c r="K7857" i="2"/>
  <c r="N7857" i="2" s="1"/>
  <c r="K7858" i="2"/>
  <c r="N7858" i="2" s="1"/>
  <c r="K7859" i="2"/>
  <c r="N7859" i="2" s="1"/>
  <c r="K7860" i="2"/>
  <c r="N7860" i="2" s="1"/>
  <c r="K7861" i="2"/>
  <c r="N7861" i="2" s="1"/>
  <c r="K7862" i="2"/>
  <c r="N7862" i="2" s="1"/>
  <c r="K7863" i="2"/>
  <c r="N7863" i="2" s="1"/>
  <c r="K7864" i="2"/>
  <c r="N7864" i="2" s="1"/>
  <c r="K7865" i="2"/>
  <c r="N7865" i="2" s="1"/>
  <c r="K7866" i="2"/>
  <c r="N7866" i="2" s="1"/>
  <c r="K7867" i="2"/>
  <c r="N7867" i="2" s="1"/>
  <c r="K7868" i="2"/>
  <c r="N7868" i="2" s="1"/>
  <c r="K7869" i="2"/>
  <c r="N7869" i="2" s="1"/>
  <c r="K7870" i="2"/>
  <c r="N7870" i="2" s="1"/>
  <c r="K7871" i="2"/>
  <c r="N7871" i="2" s="1"/>
  <c r="K7872" i="2"/>
  <c r="N7872" i="2" s="1"/>
  <c r="K7873" i="2"/>
  <c r="N7873" i="2" s="1"/>
  <c r="K7874" i="2"/>
  <c r="N7874" i="2" s="1"/>
  <c r="K7875" i="2"/>
  <c r="N7875" i="2" s="1"/>
  <c r="K7876" i="2"/>
  <c r="N7876" i="2" s="1"/>
  <c r="K7877" i="2"/>
  <c r="N7877" i="2" s="1"/>
  <c r="K7878" i="2"/>
  <c r="N7878" i="2" s="1"/>
  <c r="K7879" i="2"/>
  <c r="N7879" i="2" s="1"/>
  <c r="K7880" i="2"/>
  <c r="N7880" i="2" s="1"/>
  <c r="K7881" i="2"/>
  <c r="N7881" i="2" s="1"/>
  <c r="K7882" i="2"/>
  <c r="N7882" i="2" s="1"/>
  <c r="K7883" i="2"/>
  <c r="N7883" i="2" s="1"/>
  <c r="K7884" i="2"/>
  <c r="N7884" i="2" s="1"/>
  <c r="K7885" i="2"/>
  <c r="N7885" i="2" s="1"/>
  <c r="K7886" i="2"/>
  <c r="N7886" i="2" s="1"/>
  <c r="K7887" i="2"/>
  <c r="N7887" i="2" s="1"/>
  <c r="K7888" i="2"/>
  <c r="N7888" i="2" s="1"/>
  <c r="K7889" i="2"/>
  <c r="N7889" i="2" s="1"/>
  <c r="K7890" i="2"/>
  <c r="N7890" i="2" s="1"/>
  <c r="K7891" i="2"/>
  <c r="N7891" i="2" s="1"/>
  <c r="K7892" i="2"/>
  <c r="N7892" i="2" s="1"/>
  <c r="K7893" i="2"/>
  <c r="N7893" i="2" s="1"/>
  <c r="K7894" i="2"/>
  <c r="N7894" i="2" s="1"/>
  <c r="K7895" i="2"/>
  <c r="N7895" i="2" s="1"/>
  <c r="K7896" i="2"/>
  <c r="N7896" i="2" s="1"/>
  <c r="K7897" i="2"/>
  <c r="N7897" i="2" s="1"/>
  <c r="K7898" i="2"/>
  <c r="N7898" i="2" s="1"/>
  <c r="K7899" i="2"/>
  <c r="N7899" i="2" s="1"/>
  <c r="K7900" i="2"/>
  <c r="N7900" i="2" s="1"/>
  <c r="K7901" i="2"/>
  <c r="N7901" i="2" s="1"/>
  <c r="K7902" i="2"/>
  <c r="N7902" i="2" s="1"/>
  <c r="K7903" i="2"/>
  <c r="N7903" i="2" s="1"/>
  <c r="K7904" i="2"/>
  <c r="N7904" i="2" s="1"/>
  <c r="K7905" i="2"/>
  <c r="N7905" i="2" s="1"/>
  <c r="K7906" i="2"/>
  <c r="N7906" i="2" s="1"/>
  <c r="K7907" i="2"/>
  <c r="N7907" i="2" s="1"/>
  <c r="K7908" i="2"/>
  <c r="N7908" i="2" s="1"/>
  <c r="K7909" i="2"/>
  <c r="N7909" i="2" s="1"/>
  <c r="J1748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D22" i="8"/>
  <c r="C22" i="8"/>
  <c r="F2" i="2"/>
  <c r="G2" i="2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767" i="2"/>
  <c r="G767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915" i="2"/>
  <c r="G915" i="2" s="1"/>
  <c r="F916" i="2"/>
  <c r="G916" i="2" s="1"/>
  <c r="F917" i="2"/>
  <c r="G917" i="2" s="1"/>
  <c r="F918" i="2"/>
  <c r="G918" i="2" s="1"/>
  <c r="F919" i="2"/>
  <c r="G919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957" i="2"/>
  <c r="G957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987" i="2"/>
  <c r="G987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997" i="2"/>
  <c r="G997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1024" i="2"/>
  <c r="G1024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1178" i="2"/>
  <c r="G1178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1445" i="2"/>
  <c r="G1445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1645" i="2"/>
  <c r="G1645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1680" i="2"/>
  <c r="G1680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1978" i="2"/>
  <c r="G1978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434" i="2"/>
  <c r="G2434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440" i="2"/>
  <c r="G2440" i="2" s="1"/>
  <c r="F2441" i="2"/>
  <c r="G2441" i="2" s="1"/>
  <c r="F2442" i="2"/>
  <c r="G2442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2494" i="2"/>
  <c r="G2494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2516" i="2"/>
  <c r="G2516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2595" i="2"/>
  <c r="G2595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2669" i="2"/>
  <c r="G2669" i="2" s="1"/>
  <c r="F2670" i="2"/>
  <c r="G267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811" i="2"/>
  <c r="G2811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857" i="2"/>
  <c r="G2857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2869" i="2"/>
  <c r="G2869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875" i="2"/>
  <c r="G2875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2915" i="2"/>
  <c r="G2915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2926" i="2"/>
  <c r="G2926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25" i="2"/>
  <c r="G342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437" i="2"/>
  <c r="G3437" i="2" s="1"/>
  <c r="F3438" i="2"/>
  <c r="G343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3455" i="2"/>
  <c r="G3455" i="2" s="1"/>
  <c r="F3456" i="2"/>
  <c r="G3456" i="2" s="1"/>
  <c r="F3457" i="2"/>
  <c r="G3457" i="2" s="1"/>
  <c r="F3458" i="2"/>
  <c r="G3458" i="2" s="1"/>
  <c r="F3459" i="2"/>
  <c r="G3459" i="2" s="1"/>
  <c r="F3460" i="2"/>
  <c r="G3460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3597" i="2"/>
  <c r="G3597" i="2" s="1"/>
  <c r="F3598" i="2"/>
  <c r="G3598" i="2" s="1"/>
  <c r="F3599" i="2"/>
  <c r="G3599" i="2" s="1"/>
  <c r="F3600" i="2"/>
  <c r="G3600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3669" i="2"/>
  <c r="G3669" i="2" s="1"/>
  <c r="F3670" i="2"/>
  <c r="G3670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3775" i="2"/>
  <c r="G3775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3912" i="2"/>
  <c r="G3912" i="2" s="1"/>
  <c r="F3913" i="2"/>
  <c r="G3913" i="2" s="1"/>
  <c r="F3914" i="2"/>
  <c r="G3914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4002" i="2"/>
  <c r="G4002" i="2" s="1"/>
  <c r="F4003" i="2"/>
  <c r="G4003" i="2" s="1"/>
  <c r="F4004" i="2"/>
  <c r="G4004" i="2" s="1"/>
  <c r="F4005" i="2"/>
  <c r="G4005" i="2" s="1"/>
  <c r="F4006" i="2"/>
  <c r="G4006" i="2" s="1"/>
  <c r="F4007" i="2"/>
  <c r="G4007" i="2" s="1"/>
  <c r="F4008" i="2"/>
  <c r="G4008" i="2" s="1"/>
  <c r="F4009" i="2"/>
  <c r="G4009" i="2" s="1"/>
  <c r="F4010" i="2"/>
  <c r="G4010" i="2" s="1"/>
  <c r="F4011" i="2"/>
  <c r="G4011" i="2" s="1"/>
  <c r="F4012" i="2"/>
  <c r="G4012" i="2" s="1"/>
  <c r="F4013" i="2"/>
  <c r="G4013" i="2" s="1"/>
  <c r="F4014" i="2"/>
  <c r="G4014" i="2" s="1"/>
  <c r="F4015" i="2"/>
  <c r="G4015" i="2" s="1"/>
  <c r="F4016" i="2"/>
  <c r="G4016" i="2" s="1"/>
  <c r="F4017" i="2"/>
  <c r="G4017" i="2" s="1"/>
  <c r="F4018" i="2"/>
  <c r="G4018" i="2" s="1"/>
  <c r="F4019" i="2"/>
  <c r="G4019" i="2" s="1"/>
  <c r="F4020" i="2"/>
  <c r="G4020" i="2" s="1"/>
  <c r="F4021" i="2"/>
  <c r="G4021" i="2" s="1"/>
  <c r="F4022" i="2"/>
  <c r="G4022" i="2" s="1"/>
  <c r="F4023" i="2"/>
  <c r="G4023" i="2" s="1"/>
  <c r="F4024" i="2"/>
  <c r="G4024" i="2" s="1"/>
  <c r="F4025" i="2"/>
  <c r="G4025" i="2" s="1"/>
  <c r="F4026" i="2"/>
  <c r="G4026" i="2" s="1"/>
  <c r="F4027" i="2"/>
  <c r="G4027" i="2" s="1"/>
  <c r="F4028" i="2"/>
  <c r="G4028" i="2" s="1"/>
  <c r="F4029" i="2"/>
  <c r="G4029" i="2" s="1"/>
  <c r="F4030" i="2"/>
  <c r="G4030" i="2" s="1"/>
  <c r="F4031" i="2"/>
  <c r="G4031" i="2" s="1"/>
  <c r="F4032" i="2"/>
  <c r="G4032" i="2" s="1"/>
  <c r="F4033" i="2"/>
  <c r="G4033" i="2" s="1"/>
  <c r="F4034" i="2"/>
  <c r="G4034" i="2" s="1"/>
  <c r="F4035" i="2"/>
  <c r="G4035" i="2" s="1"/>
  <c r="F4036" i="2"/>
  <c r="G4036" i="2" s="1"/>
  <c r="F4037" i="2"/>
  <c r="G4037" i="2" s="1"/>
  <c r="F4038" i="2"/>
  <c r="G4038" i="2" s="1"/>
  <c r="F4039" i="2"/>
  <c r="G4039" i="2" s="1"/>
  <c r="F4040" i="2"/>
  <c r="G4040" i="2" s="1"/>
  <c r="F4041" i="2"/>
  <c r="G4041" i="2" s="1"/>
  <c r="F4042" i="2"/>
  <c r="G4042" i="2" s="1"/>
  <c r="F4043" i="2"/>
  <c r="G4043" i="2" s="1"/>
  <c r="F4044" i="2"/>
  <c r="G4044" i="2" s="1"/>
  <c r="F4045" i="2"/>
  <c r="G4045" i="2" s="1"/>
  <c r="F4046" i="2"/>
  <c r="G4046" i="2" s="1"/>
  <c r="F4047" i="2"/>
  <c r="G4047" i="2" s="1"/>
  <c r="F4048" i="2"/>
  <c r="G4048" i="2" s="1"/>
  <c r="F4049" i="2"/>
  <c r="G4049" i="2" s="1"/>
  <c r="F4050" i="2"/>
  <c r="G4050" i="2" s="1"/>
  <c r="F4051" i="2"/>
  <c r="G4051" i="2" s="1"/>
  <c r="F4052" i="2"/>
  <c r="G4052" i="2" s="1"/>
  <c r="F4053" i="2"/>
  <c r="G4053" i="2" s="1"/>
  <c r="F4054" i="2"/>
  <c r="G4054" i="2" s="1"/>
  <c r="F4055" i="2"/>
  <c r="G4055" i="2" s="1"/>
  <c r="F4056" i="2"/>
  <c r="G4056" i="2" s="1"/>
  <c r="F4057" i="2"/>
  <c r="G4057" i="2" s="1"/>
  <c r="F4058" i="2"/>
  <c r="G4058" i="2" s="1"/>
  <c r="F4059" i="2"/>
  <c r="G4059" i="2" s="1"/>
  <c r="F4060" i="2"/>
  <c r="G4060" i="2" s="1"/>
  <c r="F4061" i="2"/>
  <c r="G4061" i="2" s="1"/>
  <c r="F4062" i="2"/>
  <c r="G4062" i="2" s="1"/>
  <c r="F4063" i="2"/>
  <c r="G4063" i="2" s="1"/>
  <c r="F4064" i="2"/>
  <c r="G4064" i="2" s="1"/>
  <c r="F4065" i="2"/>
  <c r="G4065" i="2" s="1"/>
  <c r="F4066" i="2"/>
  <c r="G4066" i="2" s="1"/>
  <c r="F4067" i="2"/>
  <c r="G4067" i="2" s="1"/>
  <c r="F4068" i="2"/>
  <c r="G4068" i="2" s="1"/>
  <c r="F4069" i="2"/>
  <c r="G4069" i="2" s="1"/>
  <c r="F4070" i="2"/>
  <c r="G4070" i="2" s="1"/>
  <c r="F4071" i="2"/>
  <c r="G4071" i="2" s="1"/>
  <c r="F4072" i="2"/>
  <c r="G4072" i="2" s="1"/>
  <c r="F4073" i="2"/>
  <c r="G4073" i="2" s="1"/>
  <c r="F4074" i="2"/>
  <c r="G4074" i="2" s="1"/>
  <c r="F4075" i="2"/>
  <c r="G4075" i="2" s="1"/>
  <c r="F4076" i="2"/>
  <c r="G4076" i="2" s="1"/>
  <c r="F4077" i="2"/>
  <c r="G4077" i="2" s="1"/>
  <c r="F4078" i="2"/>
  <c r="G4078" i="2" s="1"/>
  <c r="F4079" i="2"/>
  <c r="G4079" i="2" s="1"/>
  <c r="F4080" i="2"/>
  <c r="G4080" i="2" s="1"/>
  <c r="F4081" i="2"/>
  <c r="G4081" i="2" s="1"/>
  <c r="F4082" i="2"/>
  <c r="G4082" i="2" s="1"/>
  <c r="F4083" i="2"/>
  <c r="G4083" i="2" s="1"/>
  <c r="F4084" i="2"/>
  <c r="G4084" i="2" s="1"/>
  <c r="F4085" i="2"/>
  <c r="G4085" i="2" s="1"/>
  <c r="F4086" i="2"/>
  <c r="G4086" i="2" s="1"/>
  <c r="F4087" i="2"/>
  <c r="G4087" i="2" s="1"/>
  <c r="F4088" i="2"/>
  <c r="G4088" i="2" s="1"/>
  <c r="F4089" i="2"/>
  <c r="G4089" i="2" s="1"/>
  <c r="F4090" i="2"/>
  <c r="G4090" i="2" s="1"/>
  <c r="F4091" i="2"/>
  <c r="G4091" i="2" s="1"/>
  <c r="F4092" i="2"/>
  <c r="G4092" i="2" s="1"/>
  <c r="F4093" i="2"/>
  <c r="G4093" i="2" s="1"/>
  <c r="F4094" i="2"/>
  <c r="G4094" i="2" s="1"/>
  <c r="F4095" i="2"/>
  <c r="G4095" i="2" s="1"/>
  <c r="F4096" i="2"/>
  <c r="G4096" i="2" s="1"/>
  <c r="F4097" i="2"/>
  <c r="G4097" i="2" s="1"/>
  <c r="F4098" i="2"/>
  <c r="G4098" i="2" s="1"/>
  <c r="F4099" i="2"/>
  <c r="G4099" i="2" s="1"/>
  <c r="F4100" i="2"/>
  <c r="G4100" i="2" s="1"/>
  <c r="F4101" i="2"/>
  <c r="G4101" i="2" s="1"/>
  <c r="F4102" i="2"/>
  <c r="G4102" i="2" s="1"/>
  <c r="F4103" i="2"/>
  <c r="G4103" i="2" s="1"/>
  <c r="F4104" i="2"/>
  <c r="G4104" i="2" s="1"/>
  <c r="F4105" i="2"/>
  <c r="G4105" i="2" s="1"/>
  <c r="F4106" i="2"/>
  <c r="G4106" i="2" s="1"/>
  <c r="F4107" i="2"/>
  <c r="G4107" i="2" s="1"/>
  <c r="F4108" i="2"/>
  <c r="G4108" i="2" s="1"/>
  <c r="F4109" i="2"/>
  <c r="G4109" i="2" s="1"/>
  <c r="F4110" i="2"/>
  <c r="G4110" i="2" s="1"/>
  <c r="F4111" i="2"/>
  <c r="G4111" i="2" s="1"/>
  <c r="F4112" i="2"/>
  <c r="G4112" i="2" s="1"/>
  <c r="F4113" i="2"/>
  <c r="G4113" i="2" s="1"/>
  <c r="F4114" i="2"/>
  <c r="G4114" i="2" s="1"/>
  <c r="F4115" i="2"/>
  <c r="G4115" i="2" s="1"/>
  <c r="F4116" i="2"/>
  <c r="G4116" i="2" s="1"/>
  <c r="F4117" i="2"/>
  <c r="G4117" i="2" s="1"/>
  <c r="F4118" i="2"/>
  <c r="G4118" i="2" s="1"/>
  <c r="F4119" i="2"/>
  <c r="G4119" i="2" s="1"/>
  <c r="F4120" i="2"/>
  <c r="G4120" i="2" s="1"/>
  <c r="F4121" i="2"/>
  <c r="G4121" i="2" s="1"/>
  <c r="F4122" i="2"/>
  <c r="G4122" i="2" s="1"/>
  <c r="F4123" i="2"/>
  <c r="G4123" i="2" s="1"/>
  <c r="F4124" i="2"/>
  <c r="G4124" i="2" s="1"/>
  <c r="F4125" i="2"/>
  <c r="G4125" i="2" s="1"/>
  <c r="F4126" i="2"/>
  <c r="G4126" i="2" s="1"/>
  <c r="F4127" i="2"/>
  <c r="G4127" i="2" s="1"/>
  <c r="F4128" i="2"/>
  <c r="G4128" i="2" s="1"/>
  <c r="F4129" i="2"/>
  <c r="G4129" i="2" s="1"/>
  <c r="F4130" i="2"/>
  <c r="G4130" i="2" s="1"/>
  <c r="F4131" i="2"/>
  <c r="G4131" i="2" s="1"/>
  <c r="F4132" i="2"/>
  <c r="G4132" i="2" s="1"/>
  <c r="F4133" i="2"/>
  <c r="G4133" i="2" s="1"/>
  <c r="F4134" i="2"/>
  <c r="G4134" i="2" s="1"/>
  <c r="F4135" i="2"/>
  <c r="G4135" i="2" s="1"/>
  <c r="F4136" i="2"/>
  <c r="G4136" i="2" s="1"/>
  <c r="F4137" i="2"/>
  <c r="G4137" i="2" s="1"/>
  <c r="F4138" i="2"/>
  <c r="G4138" i="2" s="1"/>
  <c r="F4139" i="2"/>
  <c r="G4139" i="2" s="1"/>
  <c r="F4140" i="2"/>
  <c r="G4140" i="2" s="1"/>
  <c r="F4141" i="2"/>
  <c r="G4141" i="2" s="1"/>
  <c r="F4142" i="2"/>
  <c r="G4142" i="2" s="1"/>
  <c r="F4143" i="2"/>
  <c r="G4143" i="2" s="1"/>
  <c r="F4144" i="2"/>
  <c r="G4144" i="2" s="1"/>
  <c r="F4145" i="2"/>
  <c r="G4145" i="2" s="1"/>
  <c r="F4146" i="2"/>
  <c r="G4146" i="2" s="1"/>
  <c r="F4147" i="2"/>
  <c r="G4147" i="2" s="1"/>
  <c r="F4148" i="2"/>
  <c r="G4148" i="2" s="1"/>
  <c r="F4149" i="2"/>
  <c r="G4149" i="2" s="1"/>
  <c r="F4150" i="2"/>
  <c r="G4150" i="2" s="1"/>
  <c r="F4151" i="2"/>
  <c r="G4151" i="2" s="1"/>
  <c r="F4152" i="2"/>
  <c r="G4152" i="2" s="1"/>
  <c r="F4153" i="2"/>
  <c r="G4153" i="2" s="1"/>
  <c r="F4154" i="2"/>
  <c r="G4154" i="2" s="1"/>
  <c r="F4155" i="2"/>
  <c r="G4155" i="2" s="1"/>
  <c r="F4156" i="2"/>
  <c r="G4156" i="2" s="1"/>
  <c r="F4157" i="2"/>
  <c r="G4157" i="2" s="1"/>
  <c r="F4158" i="2"/>
  <c r="G4158" i="2" s="1"/>
  <c r="F4159" i="2"/>
  <c r="G4159" i="2" s="1"/>
  <c r="F4160" i="2"/>
  <c r="G4160" i="2" s="1"/>
  <c r="F4161" i="2"/>
  <c r="G4161" i="2" s="1"/>
  <c r="F4162" i="2"/>
  <c r="G4162" i="2" s="1"/>
  <c r="F4163" i="2"/>
  <c r="G4163" i="2" s="1"/>
  <c r="F4164" i="2"/>
  <c r="G4164" i="2" s="1"/>
  <c r="F4165" i="2"/>
  <c r="G4165" i="2" s="1"/>
  <c r="F4166" i="2"/>
  <c r="G4166" i="2" s="1"/>
  <c r="F4167" i="2"/>
  <c r="G4167" i="2" s="1"/>
  <c r="F4168" i="2"/>
  <c r="G4168" i="2" s="1"/>
  <c r="F4169" i="2"/>
  <c r="G4169" i="2" s="1"/>
  <c r="F4170" i="2"/>
  <c r="G4170" i="2" s="1"/>
  <c r="F4171" i="2"/>
  <c r="G4171" i="2" s="1"/>
  <c r="F4172" i="2"/>
  <c r="G4172" i="2" s="1"/>
  <c r="F4173" i="2"/>
  <c r="G4173" i="2" s="1"/>
  <c r="F4174" i="2"/>
  <c r="G4174" i="2" s="1"/>
  <c r="F4175" i="2"/>
  <c r="G4175" i="2" s="1"/>
  <c r="F4176" i="2"/>
  <c r="G4176" i="2" s="1"/>
  <c r="F4177" i="2"/>
  <c r="G4177" i="2" s="1"/>
  <c r="F4178" i="2"/>
  <c r="G4178" i="2" s="1"/>
  <c r="F4179" i="2"/>
  <c r="G4179" i="2" s="1"/>
  <c r="F4180" i="2"/>
  <c r="G4180" i="2" s="1"/>
  <c r="F4181" i="2"/>
  <c r="G4181" i="2" s="1"/>
  <c r="F4182" i="2"/>
  <c r="G4182" i="2" s="1"/>
  <c r="F4183" i="2"/>
  <c r="G4183" i="2" s="1"/>
  <c r="F4184" i="2"/>
  <c r="G4184" i="2" s="1"/>
  <c r="F4185" i="2"/>
  <c r="G4185" i="2" s="1"/>
  <c r="F4186" i="2"/>
  <c r="G4186" i="2" s="1"/>
  <c r="F4187" i="2"/>
  <c r="G4187" i="2" s="1"/>
  <c r="F4188" i="2"/>
  <c r="G4188" i="2" s="1"/>
  <c r="F4189" i="2"/>
  <c r="G4189" i="2" s="1"/>
  <c r="F4190" i="2"/>
  <c r="G4190" i="2" s="1"/>
  <c r="F4191" i="2"/>
  <c r="G4191" i="2" s="1"/>
  <c r="F4192" i="2"/>
  <c r="G4192" i="2" s="1"/>
  <c r="F4193" i="2"/>
  <c r="G4193" i="2" s="1"/>
  <c r="F4194" i="2"/>
  <c r="G4194" i="2" s="1"/>
  <c r="F4195" i="2"/>
  <c r="G4195" i="2" s="1"/>
  <c r="F4196" i="2"/>
  <c r="G4196" i="2" s="1"/>
  <c r="F4197" i="2"/>
  <c r="G4197" i="2" s="1"/>
  <c r="F4198" i="2"/>
  <c r="G4198" i="2" s="1"/>
  <c r="F4199" i="2"/>
  <c r="G4199" i="2" s="1"/>
  <c r="F4200" i="2"/>
  <c r="G4200" i="2" s="1"/>
  <c r="F4201" i="2"/>
  <c r="G4201" i="2" s="1"/>
  <c r="F4202" i="2"/>
  <c r="G4202" i="2" s="1"/>
  <c r="F4203" i="2"/>
  <c r="G4203" i="2" s="1"/>
  <c r="F4204" i="2"/>
  <c r="G4204" i="2" s="1"/>
  <c r="F4205" i="2"/>
  <c r="G4205" i="2" s="1"/>
  <c r="F4206" i="2"/>
  <c r="G4206" i="2" s="1"/>
  <c r="F4207" i="2"/>
  <c r="G4207" i="2" s="1"/>
  <c r="F4208" i="2"/>
  <c r="G4208" i="2" s="1"/>
  <c r="F4209" i="2"/>
  <c r="G4209" i="2" s="1"/>
  <c r="F4210" i="2"/>
  <c r="G4210" i="2" s="1"/>
  <c r="F4211" i="2"/>
  <c r="G4211" i="2" s="1"/>
  <c r="F4212" i="2"/>
  <c r="G4212" i="2" s="1"/>
  <c r="F4213" i="2"/>
  <c r="G4213" i="2" s="1"/>
  <c r="F4214" i="2"/>
  <c r="G4214" i="2" s="1"/>
  <c r="F4215" i="2"/>
  <c r="G4215" i="2" s="1"/>
  <c r="F4216" i="2"/>
  <c r="G4216" i="2" s="1"/>
  <c r="F4217" i="2"/>
  <c r="G4217" i="2" s="1"/>
  <c r="F4218" i="2"/>
  <c r="G4218" i="2" s="1"/>
  <c r="F4219" i="2"/>
  <c r="G4219" i="2" s="1"/>
  <c r="F4220" i="2"/>
  <c r="G4220" i="2" s="1"/>
  <c r="F4221" i="2"/>
  <c r="G4221" i="2" s="1"/>
  <c r="F4222" i="2"/>
  <c r="G4222" i="2" s="1"/>
  <c r="F4223" i="2"/>
  <c r="G4223" i="2" s="1"/>
  <c r="F4224" i="2"/>
  <c r="G4224" i="2" s="1"/>
  <c r="F4225" i="2"/>
  <c r="G4225" i="2" s="1"/>
  <c r="F4226" i="2"/>
  <c r="G4226" i="2" s="1"/>
  <c r="F4227" i="2"/>
  <c r="G4227" i="2" s="1"/>
  <c r="F4228" i="2"/>
  <c r="G4228" i="2" s="1"/>
  <c r="F4229" i="2"/>
  <c r="G4229" i="2" s="1"/>
  <c r="F4230" i="2"/>
  <c r="G4230" i="2" s="1"/>
  <c r="F4231" i="2"/>
  <c r="G4231" i="2" s="1"/>
  <c r="F4232" i="2"/>
  <c r="G4232" i="2" s="1"/>
  <c r="F4233" i="2"/>
  <c r="G4233" i="2" s="1"/>
  <c r="F4234" i="2"/>
  <c r="G4234" i="2" s="1"/>
  <c r="F4235" i="2"/>
  <c r="G4235" i="2" s="1"/>
  <c r="F4236" i="2"/>
  <c r="G4236" i="2" s="1"/>
  <c r="F4237" i="2"/>
  <c r="G4237" i="2" s="1"/>
  <c r="F4238" i="2"/>
  <c r="G4238" i="2" s="1"/>
  <c r="F4239" i="2"/>
  <c r="G4239" i="2" s="1"/>
  <c r="F4240" i="2"/>
  <c r="G4240" i="2" s="1"/>
  <c r="F4241" i="2"/>
  <c r="G4241" i="2" s="1"/>
  <c r="F4242" i="2"/>
  <c r="G4242" i="2" s="1"/>
  <c r="F4243" i="2"/>
  <c r="G4243" i="2" s="1"/>
  <c r="F4244" i="2"/>
  <c r="G4244" i="2" s="1"/>
  <c r="F4245" i="2"/>
  <c r="G4245" i="2" s="1"/>
  <c r="F4246" i="2"/>
  <c r="G4246" i="2" s="1"/>
  <c r="F4247" i="2"/>
  <c r="G4247" i="2" s="1"/>
  <c r="F4248" i="2"/>
  <c r="G4248" i="2" s="1"/>
  <c r="F4249" i="2"/>
  <c r="G4249" i="2" s="1"/>
  <c r="F4250" i="2"/>
  <c r="G4250" i="2" s="1"/>
  <c r="F4251" i="2"/>
  <c r="G4251" i="2" s="1"/>
  <c r="F4252" i="2"/>
  <c r="G4252" i="2" s="1"/>
  <c r="F4253" i="2"/>
  <c r="G4253" i="2" s="1"/>
  <c r="F4254" i="2"/>
  <c r="G4254" i="2" s="1"/>
  <c r="F4255" i="2"/>
  <c r="G4255" i="2" s="1"/>
  <c r="F4256" i="2"/>
  <c r="G4256" i="2" s="1"/>
  <c r="F4257" i="2"/>
  <c r="G4257" i="2" s="1"/>
  <c r="F4258" i="2"/>
  <c r="G4258" i="2" s="1"/>
  <c r="F4259" i="2"/>
  <c r="G4259" i="2" s="1"/>
  <c r="F4260" i="2"/>
  <c r="G4260" i="2" s="1"/>
  <c r="F4261" i="2"/>
  <c r="G4261" i="2" s="1"/>
  <c r="F4262" i="2"/>
  <c r="G4262" i="2" s="1"/>
  <c r="F4263" i="2"/>
  <c r="G4263" i="2" s="1"/>
  <c r="F4264" i="2"/>
  <c r="G4264" i="2" s="1"/>
  <c r="F4265" i="2"/>
  <c r="G4265" i="2" s="1"/>
  <c r="F4266" i="2"/>
  <c r="G4266" i="2" s="1"/>
  <c r="F4267" i="2"/>
  <c r="G4267" i="2" s="1"/>
  <c r="F4268" i="2"/>
  <c r="G4268" i="2" s="1"/>
  <c r="F4269" i="2"/>
  <c r="G4269" i="2" s="1"/>
  <c r="F4270" i="2"/>
  <c r="G4270" i="2" s="1"/>
  <c r="F4271" i="2"/>
  <c r="G4271" i="2" s="1"/>
  <c r="F4272" i="2"/>
  <c r="G4272" i="2" s="1"/>
  <c r="F4273" i="2"/>
  <c r="G4273" i="2" s="1"/>
  <c r="F4274" i="2"/>
  <c r="G4274" i="2" s="1"/>
  <c r="F4275" i="2"/>
  <c r="G4275" i="2" s="1"/>
  <c r="F4276" i="2"/>
  <c r="G4276" i="2" s="1"/>
  <c r="F4277" i="2"/>
  <c r="G4277" i="2" s="1"/>
  <c r="F4278" i="2"/>
  <c r="G4278" i="2" s="1"/>
  <c r="F4279" i="2"/>
  <c r="G4279" i="2" s="1"/>
  <c r="F4280" i="2"/>
  <c r="G4280" i="2" s="1"/>
  <c r="F4281" i="2"/>
  <c r="G4281" i="2" s="1"/>
  <c r="F4282" i="2"/>
  <c r="G4282" i="2" s="1"/>
  <c r="F4283" i="2"/>
  <c r="G4283" i="2" s="1"/>
  <c r="F4284" i="2"/>
  <c r="G4284" i="2" s="1"/>
  <c r="F4285" i="2"/>
  <c r="G4285" i="2" s="1"/>
  <c r="F4286" i="2"/>
  <c r="G4286" i="2" s="1"/>
  <c r="F4287" i="2"/>
  <c r="G4287" i="2" s="1"/>
  <c r="F4288" i="2"/>
  <c r="G4288" i="2" s="1"/>
  <c r="F4289" i="2"/>
  <c r="G4289" i="2" s="1"/>
  <c r="F4290" i="2"/>
  <c r="G4290" i="2" s="1"/>
  <c r="F4291" i="2"/>
  <c r="G4291" i="2" s="1"/>
  <c r="F4292" i="2"/>
  <c r="G4292" i="2" s="1"/>
  <c r="F4293" i="2"/>
  <c r="G4293" i="2" s="1"/>
  <c r="F4294" i="2"/>
  <c r="G4294" i="2" s="1"/>
  <c r="F4295" i="2"/>
  <c r="G4295" i="2" s="1"/>
  <c r="F4296" i="2"/>
  <c r="G4296" i="2" s="1"/>
  <c r="F4297" i="2"/>
  <c r="G4297" i="2" s="1"/>
  <c r="F4298" i="2"/>
  <c r="G4298" i="2" s="1"/>
  <c r="F4299" i="2"/>
  <c r="G4299" i="2" s="1"/>
  <c r="F4300" i="2"/>
  <c r="G4300" i="2" s="1"/>
  <c r="F4301" i="2"/>
  <c r="G4301" i="2" s="1"/>
  <c r="F4302" i="2"/>
  <c r="G4302" i="2" s="1"/>
  <c r="F4303" i="2"/>
  <c r="G4303" i="2" s="1"/>
  <c r="F4304" i="2"/>
  <c r="G4304" i="2" s="1"/>
  <c r="F4305" i="2"/>
  <c r="G4305" i="2" s="1"/>
  <c r="F4306" i="2"/>
  <c r="G4306" i="2" s="1"/>
  <c r="F4307" i="2"/>
  <c r="G4307" i="2" s="1"/>
  <c r="F4308" i="2"/>
  <c r="G4308" i="2" s="1"/>
  <c r="F4309" i="2"/>
  <c r="G4309" i="2" s="1"/>
  <c r="F4310" i="2"/>
  <c r="G4310" i="2" s="1"/>
  <c r="F4311" i="2"/>
  <c r="G4311" i="2" s="1"/>
  <c r="F4312" i="2"/>
  <c r="G4312" i="2" s="1"/>
  <c r="F4313" i="2"/>
  <c r="G4313" i="2" s="1"/>
  <c r="F4314" i="2"/>
  <c r="G4314" i="2" s="1"/>
  <c r="F4315" i="2"/>
  <c r="G4315" i="2" s="1"/>
  <c r="F4316" i="2"/>
  <c r="G4316" i="2" s="1"/>
  <c r="F4317" i="2"/>
  <c r="G4317" i="2" s="1"/>
  <c r="F4318" i="2"/>
  <c r="G4318" i="2" s="1"/>
  <c r="F4319" i="2"/>
  <c r="G4319" i="2" s="1"/>
  <c r="F4320" i="2"/>
  <c r="G4320" i="2" s="1"/>
  <c r="F4321" i="2"/>
  <c r="G4321" i="2" s="1"/>
  <c r="F4322" i="2"/>
  <c r="G4322" i="2" s="1"/>
  <c r="F4323" i="2"/>
  <c r="G4323" i="2" s="1"/>
  <c r="F4324" i="2"/>
  <c r="G4324" i="2" s="1"/>
  <c r="F4325" i="2"/>
  <c r="G4325" i="2" s="1"/>
  <c r="F4326" i="2"/>
  <c r="G4326" i="2" s="1"/>
  <c r="F4327" i="2"/>
  <c r="G4327" i="2" s="1"/>
  <c r="F4328" i="2"/>
  <c r="G4328" i="2" s="1"/>
  <c r="F4329" i="2"/>
  <c r="G4329" i="2" s="1"/>
  <c r="F4330" i="2"/>
  <c r="G4330" i="2" s="1"/>
  <c r="F4331" i="2"/>
  <c r="G4331" i="2" s="1"/>
  <c r="F4332" i="2"/>
  <c r="G4332" i="2" s="1"/>
  <c r="F4333" i="2"/>
  <c r="G4333" i="2" s="1"/>
  <c r="F4334" i="2"/>
  <c r="G4334" i="2" s="1"/>
  <c r="F4335" i="2"/>
  <c r="G4335" i="2" s="1"/>
  <c r="F4336" i="2"/>
  <c r="G4336" i="2" s="1"/>
  <c r="F4337" i="2"/>
  <c r="G4337" i="2" s="1"/>
  <c r="F4338" i="2"/>
  <c r="G4338" i="2" s="1"/>
  <c r="F4339" i="2"/>
  <c r="G4339" i="2" s="1"/>
  <c r="F4340" i="2"/>
  <c r="G4340" i="2" s="1"/>
  <c r="F4341" i="2"/>
  <c r="G4341" i="2" s="1"/>
  <c r="F4342" i="2"/>
  <c r="G4342" i="2" s="1"/>
  <c r="F4343" i="2"/>
  <c r="G4343" i="2" s="1"/>
  <c r="F4344" i="2"/>
  <c r="G4344" i="2" s="1"/>
  <c r="F4345" i="2"/>
  <c r="G4345" i="2" s="1"/>
  <c r="F4346" i="2"/>
  <c r="G4346" i="2" s="1"/>
  <c r="F4347" i="2"/>
  <c r="G4347" i="2" s="1"/>
  <c r="F4348" i="2"/>
  <c r="G4348" i="2" s="1"/>
  <c r="F4349" i="2"/>
  <c r="G4349" i="2" s="1"/>
  <c r="F4350" i="2"/>
  <c r="G4350" i="2" s="1"/>
  <c r="F4351" i="2"/>
  <c r="G4351" i="2" s="1"/>
  <c r="F4352" i="2"/>
  <c r="G4352" i="2" s="1"/>
  <c r="F4353" i="2"/>
  <c r="G4353" i="2" s="1"/>
  <c r="F4354" i="2"/>
  <c r="G4354" i="2" s="1"/>
  <c r="F4355" i="2"/>
  <c r="G4355" i="2" s="1"/>
  <c r="F4356" i="2"/>
  <c r="G4356" i="2" s="1"/>
  <c r="F4357" i="2"/>
  <c r="G4357" i="2" s="1"/>
  <c r="F4358" i="2"/>
  <c r="G4358" i="2" s="1"/>
  <c r="F4359" i="2"/>
  <c r="G4359" i="2" s="1"/>
  <c r="F4360" i="2"/>
  <c r="G4360" i="2" s="1"/>
  <c r="F4361" i="2"/>
  <c r="G4361" i="2" s="1"/>
  <c r="F4362" i="2"/>
  <c r="G4362" i="2" s="1"/>
  <c r="F4363" i="2"/>
  <c r="G4363" i="2" s="1"/>
  <c r="F4364" i="2"/>
  <c r="G4364" i="2" s="1"/>
  <c r="F4365" i="2"/>
  <c r="G4365" i="2" s="1"/>
  <c r="F4366" i="2"/>
  <c r="G4366" i="2" s="1"/>
  <c r="F4367" i="2"/>
  <c r="G4367" i="2" s="1"/>
  <c r="F4368" i="2"/>
  <c r="G4368" i="2" s="1"/>
  <c r="F4369" i="2"/>
  <c r="G4369" i="2" s="1"/>
  <c r="F4370" i="2"/>
  <c r="G4370" i="2" s="1"/>
  <c r="F4371" i="2"/>
  <c r="G4371" i="2" s="1"/>
  <c r="F4372" i="2"/>
  <c r="G4372" i="2" s="1"/>
  <c r="F4373" i="2"/>
  <c r="G4373" i="2" s="1"/>
  <c r="F4374" i="2"/>
  <c r="G4374" i="2" s="1"/>
  <c r="F4375" i="2"/>
  <c r="G4375" i="2" s="1"/>
  <c r="F4376" i="2"/>
  <c r="G4376" i="2" s="1"/>
  <c r="F4377" i="2"/>
  <c r="G4377" i="2" s="1"/>
  <c r="F4378" i="2"/>
  <c r="G4378" i="2" s="1"/>
  <c r="F4379" i="2"/>
  <c r="G4379" i="2" s="1"/>
  <c r="F4380" i="2"/>
  <c r="G4380" i="2" s="1"/>
  <c r="F4381" i="2"/>
  <c r="G4381" i="2" s="1"/>
  <c r="F4382" i="2"/>
  <c r="G4382" i="2" s="1"/>
  <c r="F4383" i="2"/>
  <c r="G4383" i="2" s="1"/>
  <c r="F4384" i="2"/>
  <c r="G4384" i="2" s="1"/>
  <c r="F4385" i="2"/>
  <c r="G4385" i="2" s="1"/>
  <c r="F4386" i="2"/>
  <c r="G4386" i="2" s="1"/>
  <c r="F4387" i="2"/>
  <c r="G4387" i="2" s="1"/>
  <c r="F4388" i="2"/>
  <c r="G4388" i="2" s="1"/>
  <c r="F4389" i="2"/>
  <c r="G4389" i="2" s="1"/>
  <c r="F4390" i="2"/>
  <c r="G4390" i="2" s="1"/>
  <c r="F4391" i="2"/>
  <c r="G4391" i="2" s="1"/>
  <c r="F4392" i="2"/>
  <c r="G4392" i="2" s="1"/>
  <c r="F4393" i="2"/>
  <c r="G4393" i="2" s="1"/>
  <c r="F4394" i="2"/>
  <c r="G4394" i="2" s="1"/>
  <c r="F4395" i="2"/>
  <c r="G4395" i="2" s="1"/>
  <c r="F4396" i="2"/>
  <c r="G4396" i="2" s="1"/>
  <c r="F4397" i="2"/>
  <c r="G4397" i="2" s="1"/>
  <c r="F4398" i="2"/>
  <c r="G4398" i="2" s="1"/>
  <c r="F4399" i="2"/>
  <c r="G4399" i="2" s="1"/>
  <c r="F4400" i="2"/>
  <c r="G4400" i="2" s="1"/>
  <c r="F4401" i="2"/>
  <c r="G4401" i="2" s="1"/>
  <c r="F4402" i="2"/>
  <c r="G4402" i="2" s="1"/>
  <c r="F4403" i="2"/>
  <c r="G4403" i="2" s="1"/>
  <c r="F4404" i="2"/>
  <c r="G4404" i="2" s="1"/>
  <c r="F4405" i="2"/>
  <c r="G4405" i="2" s="1"/>
  <c r="F4406" i="2"/>
  <c r="G4406" i="2" s="1"/>
  <c r="F4407" i="2"/>
  <c r="G4407" i="2" s="1"/>
  <c r="F4408" i="2"/>
  <c r="G4408" i="2" s="1"/>
  <c r="F4409" i="2"/>
  <c r="G4409" i="2" s="1"/>
  <c r="F4410" i="2"/>
  <c r="G4410" i="2" s="1"/>
  <c r="F4411" i="2"/>
  <c r="G4411" i="2" s="1"/>
  <c r="F4412" i="2"/>
  <c r="G4412" i="2" s="1"/>
  <c r="F4413" i="2"/>
  <c r="G4413" i="2" s="1"/>
  <c r="F4414" i="2"/>
  <c r="G4414" i="2" s="1"/>
  <c r="F4415" i="2"/>
  <c r="G4415" i="2" s="1"/>
  <c r="F4416" i="2"/>
  <c r="G4416" i="2" s="1"/>
  <c r="F4417" i="2"/>
  <c r="G4417" i="2" s="1"/>
  <c r="F4418" i="2"/>
  <c r="G4418" i="2" s="1"/>
  <c r="F4419" i="2"/>
  <c r="G4419" i="2" s="1"/>
  <c r="F4420" i="2"/>
  <c r="G4420" i="2" s="1"/>
  <c r="F4421" i="2"/>
  <c r="G4421" i="2" s="1"/>
  <c r="F4422" i="2"/>
  <c r="G4422" i="2" s="1"/>
  <c r="F4423" i="2"/>
  <c r="G4423" i="2" s="1"/>
  <c r="F4424" i="2"/>
  <c r="G4424" i="2" s="1"/>
  <c r="F4425" i="2"/>
  <c r="G4425" i="2" s="1"/>
  <c r="F4426" i="2"/>
  <c r="G4426" i="2" s="1"/>
  <c r="F4427" i="2"/>
  <c r="G4427" i="2" s="1"/>
  <c r="F4428" i="2"/>
  <c r="G4428" i="2" s="1"/>
  <c r="F4429" i="2"/>
  <c r="G4429" i="2" s="1"/>
  <c r="F4430" i="2"/>
  <c r="G4430" i="2" s="1"/>
  <c r="F4431" i="2"/>
  <c r="G4431" i="2" s="1"/>
  <c r="F4432" i="2"/>
  <c r="G4432" i="2" s="1"/>
  <c r="F4433" i="2"/>
  <c r="G4433" i="2" s="1"/>
  <c r="F4434" i="2"/>
  <c r="G4434" i="2" s="1"/>
  <c r="F4435" i="2"/>
  <c r="G4435" i="2" s="1"/>
  <c r="F4436" i="2"/>
  <c r="G4436" i="2" s="1"/>
  <c r="F4437" i="2"/>
  <c r="G4437" i="2" s="1"/>
  <c r="F4438" i="2"/>
  <c r="G4438" i="2" s="1"/>
  <c r="F4439" i="2"/>
  <c r="G4439" i="2" s="1"/>
  <c r="F4440" i="2"/>
  <c r="G4440" i="2" s="1"/>
  <c r="F4441" i="2"/>
  <c r="G4441" i="2" s="1"/>
  <c r="F4442" i="2"/>
  <c r="G4442" i="2" s="1"/>
  <c r="F4443" i="2"/>
  <c r="G4443" i="2" s="1"/>
  <c r="F4444" i="2"/>
  <c r="G4444" i="2" s="1"/>
  <c r="F4445" i="2"/>
  <c r="G4445" i="2" s="1"/>
  <c r="F4446" i="2"/>
  <c r="G4446" i="2" s="1"/>
  <c r="F4447" i="2"/>
  <c r="G4447" i="2" s="1"/>
  <c r="F4448" i="2"/>
  <c r="G4448" i="2" s="1"/>
  <c r="F4449" i="2"/>
  <c r="G4449" i="2" s="1"/>
  <c r="F4450" i="2"/>
  <c r="G4450" i="2" s="1"/>
  <c r="F4451" i="2"/>
  <c r="G4451" i="2" s="1"/>
  <c r="F4452" i="2"/>
  <c r="G4452" i="2" s="1"/>
  <c r="F4453" i="2"/>
  <c r="G4453" i="2" s="1"/>
  <c r="F4454" i="2"/>
  <c r="G4454" i="2" s="1"/>
  <c r="F4455" i="2"/>
  <c r="G4455" i="2" s="1"/>
  <c r="F4456" i="2"/>
  <c r="G4456" i="2" s="1"/>
  <c r="F4457" i="2"/>
  <c r="G4457" i="2" s="1"/>
  <c r="F4458" i="2"/>
  <c r="G4458" i="2" s="1"/>
  <c r="F4459" i="2"/>
  <c r="G4459" i="2" s="1"/>
  <c r="F4460" i="2"/>
  <c r="G4460" i="2" s="1"/>
  <c r="F4461" i="2"/>
  <c r="G4461" i="2" s="1"/>
  <c r="F4462" i="2"/>
  <c r="G4462" i="2" s="1"/>
  <c r="F4463" i="2"/>
  <c r="G4463" i="2" s="1"/>
  <c r="F4464" i="2"/>
  <c r="G4464" i="2" s="1"/>
  <c r="F4465" i="2"/>
  <c r="G4465" i="2" s="1"/>
  <c r="F4466" i="2"/>
  <c r="G4466" i="2" s="1"/>
  <c r="F4467" i="2"/>
  <c r="G4467" i="2" s="1"/>
  <c r="F4468" i="2"/>
  <c r="G4468" i="2" s="1"/>
  <c r="F4469" i="2"/>
  <c r="G4469" i="2" s="1"/>
  <c r="F4470" i="2"/>
  <c r="G4470" i="2" s="1"/>
  <c r="F4471" i="2"/>
  <c r="G4471" i="2" s="1"/>
  <c r="F4472" i="2"/>
  <c r="G4472" i="2" s="1"/>
  <c r="F4473" i="2"/>
  <c r="G4473" i="2" s="1"/>
  <c r="F4474" i="2"/>
  <c r="G4474" i="2" s="1"/>
  <c r="F4475" i="2"/>
  <c r="G4475" i="2" s="1"/>
  <c r="F4476" i="2"/>
  <c r="G4476" i="2" s="1"/>
  <c r="F4477" i="2"/>
  <c r="G4477" i="2" s="1"/>
  <c r="F4478" i="2"/>
  <c r="G4478" i="2" s="1"/>
  <c r="F4479" i="2"/>
  <c r="G4479" i="2" s="1"/>
  <c r="F4480" i="2"/>
  <c r="G4480" i="2" s="1"/>
  <c r="F4481" i="2"/>
  <c r="G4481" i="2" s="1"/>
  <c r="F4482" i="2"/>
  <c r="G4482" i="2" s="1"/>
  <c r="F4483" i="2"/>
  <c r="G4483" i="2" s="1"/>
  <c r="F4484" i="2"/>
  <c r="G4484" i="2" s="1"/>
  <c r="F4485" i="2"/>
  <c r="G4485" i="2" s="1"/>
  <c r="F4486" i="2"/>
  <c r="G4486" i="2" s="1"/>
  <c r="F4487" i="2"/>
  <c r="G4487" i="2" s="1"/>
  <c r="F4488" i="2"/>
  <c r="G4488" i="2" s="1"/>
  <c r="F4489" i="2"/>
  <c r="G4489" i="2" s="1"/>
  <c r="F4490" i="2"/>
  <c r="G4490" i="2" s="1"/>
  <c r="F4491" i="2"/>
  <c r="G4491" i="2" s="1"/>
  <c r="F4492" i="2"/>
  <c r="G4492" i="2" s="1"/>
  <c r="F4493" i="2"/>
  <c r="G4493" i="2" s="1"/>
  <c r="F4494" i="2"/>
  <c r="G4494" i="2" s="1"/>
  <c r="F4495" i="2"/>
  <c r="G4495" i="2" s="1"/>
  <c r="F4496" i="2"/>
  <c r="G4496" i="2" s="1"/>
  <c r="F4497" i="2"/>
  <c r="G4497" i="2" s="1"/>
  <c r="F4498" i="2"/>
  <c r="G4498" i="2" s="1"/>
  <c r="F4499" i="2"/>
  <c r="G4499" i="2" s="1"/>
  <c r="F4500" i="2"/>
  <c r="G4500" i="2" s="1"/>
  <c r="F4501" i="2"/>
  <c r="G4501" i="2" s="1"/>
  <c r="F4502" i="2"/>
  <c r="G4502" i="2" s="1"/>
  <c r="F4503" i="2"/>
  <c r="G4503" i="2" s="1"/>
  <c r="F4504" i="2"/>
  <c r="G4504" i="2" s="1"/>
  <c r="F4505" i="2"/>
  <c r="G4505" i="2" s="1"/>
  <c r="F4506" i="2"/>
  <c r="G4506" i="2" s="1"/>
  <c r="F4507" i="2"/>
  <c r="G4507" i="2" s="1"/>
  <c r="F4508" i="2"/>
  <c r="G4508" i="2" s="1"/>
  <c r="F4509" i="2"/>
  <c r="G4509" i="2" s="1"/>
  <c r="F4510" i="2"/>
  <c r="G4510" i="2" s="1"/>
  <c r="F4511" i="2"/>
  <c r="G4511" i="2" s="1"/>
  <c r="F4512" i="2"/>
  <c r="G4512" i="2" s="1"/>
  <c r="F4513" i="2"/>
  <c r="G4513" i="2" s="1"/>
  <c r="F4514" i="2"/>
  <c r="G4514" i="2" s="1"/>
  <c r="F4515" i="2"/>
  <c r="G4515" i="2" s="1"/>
  <c r="F4516" i="2"/>
  <c r="G4516" i="2" s="1"/>
  <c r="F4517" i="2"/>
  <c r="G4517" i="2" s="1"/>
  <c r="F4518" i="2"/>
  <c r="G4518" i="2" s="1"/>
  <c r="F4519" i="2"/>
  <c r="G4519" i="2" s="1"/>
  <c r="F4520" i="2"/>
  <c r="G4520" i="2" s="1"/>
  <c r="F4521" i="2"/>
  <c r="G4521" i="2" s="1"/>
  <c r="F4522" i="2"/>
  <c r="G4522" i="2" s="1"/>
  <c r="F4523" i="2"/>
  <c r="G4523" i="2" s="1"/>
  <c r="F4524" i="2"/>
  <c r="G4524" i="2" s="1"/>
  <c r="F4525" i="2"/>
  <c r="G4525" i="2" s="1"/>
  <c r="F4526" i="2"/>
  <c r="G4526" i="2" s="1"/>
  <c r="F4527" i="2"/>
  <c r="G4527" i="2" s="1"/>
  <c r="F4528" i="2"/>
  <c r="G4528" i="2" s="1"/>
  <c r="F4529" i="2"/>
  <c r="G4529" i="2" s="1"/>
  <c r="F4530" i="2"/>
  <c r="G4530" i="2" s="1"/>
  <c r="F4531" i="2"/>
  <c r="G4531" i="2" s="1"/>
  <c r="F4532" i="2"/>
  <c r="G4532" i="2" s="1"/>
  <c r="F4533" i="2"/>
  <c r="G4533" i="2" s="1"/>
  <c r="F4534" i="2"/>
  <c r="G4534" i="2" s="1"/>
  <c r="F4535" i="2"/>
  <c r="G4535" i="2" s="1"/>
  <c r="F4536" i="2"/>
  <c r="G4536" i="2" s="1"/>
  <c r="F4537" i="2"/>
  <c r="G4537" i="2" s="1"/>
  <c r="F4538" i="2"/>
  <c r="G4538" i="2" s="1"/>
  <c r="F4539" i="2"/>
  <c r="G4539" i="2" s="1"/>
  <c r="F4540" i="2"/>
  <c r="G4540" i="2" s="1"/>
  <c r="F4541" i="2"/>
  <c r="G4541" i="2" s="1"/>
  <c r="F4542" i="2"/>
  <c r="G4542" i="2" s="1"/>
  <c r="F4543" i="2"/>
  <c r="G4543" i="2" s="1"/>
  <c r="F4544" i="2"/>
  <c r="G4544" i="2" s="1"/>
  <c r="F4545" i="2"/>
  <c r="G4545" i="2" s="1"/>
  <c r="F4546" i="2"/>
  <c r="G4546" i="2" s="1"/>
  <c r="F4547" i="2"/>
  <c r="G4547" i="2" s="1"/>
  <c r="F4548" i="2"/>
  <c r="G4548" i="2" s="1"/>
  <c r="F4549" i="2"/>
  <c r="G4549" i="2" s="1"/>
  <c r="F4550" i="2"/>
  <c r="G4550" i="2" s="1"/>
  <c r="F4551" i="2"/>
  <c r="G4551" i="2" s="1"/>
  <c r="F4552" i="2"/>
  <c r="G4552" i="2" s="1"/>
  <c r="F4553" i="2"/>
  <c r="G4553" i="2" s="1"/>
  <c r="F4554" i="2"/>
  <c r="G4554" i="2" s="1"/>
  <c r="F4555" i="2"/>
  <c r="G4555" i="2" s="1"/>
  <c r="F4556" i="2"/>
  <c r="G4556" i="2" s="1"/>
  <c r="F4557" i="2"/>
  <c r="G4557" i="2" s="1"/>
  <c r="F4558" i="2"/>
  <c r="G4558" i="2" s="1"/>
  <c r="F4559" i="2"/>
  <c r="G4559" i="2" s="1"/>
  <c r="F4560" i="2"/>
  <c r="G4560" i="2" s="1"/>
  <c r="F4561" i="2"/>
  <c r="G4561" i="2" s="1"/>
  <c r="F4562" i="2"/>
  <c r="G4562" i="2" s="1"/>
  <c r="F4563" i="2"/>
  <c r="G4563" i="2" s="1"/>
  <c r="F4564" i="2"/>
  <c r="G4564" i="2" s="1"/>
  <c r="F4565" i="2"/>
  <c r="G4565" i="2" s="1"/>
  <c r="F4566" i="2"/>
  <c r="G4566" i="2" s="1"/>
  <c r="F4567" i="2"/>
  <c r="G4567" i="2" s="1"/>
  <c r="F4568" i="2"/>
  <c r="G4568" i="2" s="1"/>
  <c r="F4569" i="2"/>
  <c r="G4569" i="2" s="1"/>
  <c r="F4570" i="2"/>
  <c r="G4570" i="2" s="1"/>
  <c r="F4571" i="2"/>
  <c r="G4571" i="2" s="1"/>
  <c r="F4572" i="2"/>
  <c r="G4572" i="2" s="1"/>
  <c r="F4573" i="2"/>
  <c r="G4573" i="2" s="1"/>
  <c r="F4574" i="2"/>
  <c r="G4574" i="2" s="1"/>
  <c r="F4575" i="2"/>
  <c r="G4575" i="2" s="1"/>
  <c r="F4576" i="2"/>
  <c r="G4576" i="2" s="1"/>
  <c r="F4577" i="2"/>
  <c r="G4577" i="2" s="1"/>
  <c r="F4578" i="2"/>
  <c r="G4578" i="2" s="1"/>
  <c r="F4579" i="2"/>
  <c r="G4579" i="2" s="1"/>
  <c r="F4580" i="2"/>
  <c r="G4580" i="2" s="1"/>
  <c r="F4581" i="2"/>
  <c r="G4581" i="2" s="1"/>
  <c r="F4582" i="2"/>
  <c r="G4582" i="2" s="1"/>
  <c r="F4583" i="2"/>
  <c r="G4583" i="2" s="1"/>
  <c r="F4584" i="2"/>
  <c r="G4584" i="2" s="1"/>
  <c r="F4585" i="2"/>
  <c r="G4585" i="2" s="1"/>
  <c r="F4586" i="2"/>
  <c r="G4586" i="2" s="1"/>
  <c r="F4587" i="2"/>
  <c r="G4587" i="2" s="1"/>
  <c r="F4588" i="2"/>
  <c r="G4588" i="2" s="1"/>
  <c r="F4589" i="2"/>
  <c r="G4589" i="2" s="1"/>
  <c r="F4590" i="2"/>
  <c r="G4590" i="2" s="1"/>
  <c r="F4591" i="2"/>
  <c r="G4591" i="2" s="1"/>
  <c r="F4592" i="2"/>
  <c r="G4592" i="2" s="1"/>
  <c r="F4593" i="2"/>
  <c r="G4593" i="2" s="1"/>
  <c r="F4594" i="2"/>
  <c r="G4594" i="2" s="1"/>
  <c r="F4595" i="2"/>
  <c r="G4595" i="2" s="1"/>
  <c r="F4596" i="2"/>
  <c r="G4596" i="2" s="1"/>
  <c r="F4597" i="2"/>
  <c r="G4597" i="2" s="1"/>
  <c r="F4598" i="2"/>
  <c r="G4598" i="2" s="1"/>
  <c r="F4599" i="2"/>
  <c r="G4599" i="2" s="1"/>
  <c r="F4600" i="2"/>
  <c r="G4600" i="2" s="1"/>
  <c r="F4601" i="2"/>
  <c r="G4601" i="2" s="1"/>
  <c r="F4602" i="2"/>
  <c r="G4602" i="2" s="1"/>
  <c r="F4603" i="2"/>
  <c r="G4603" i="2" s="1"/>
  <c r="F4604" i="2"/>
  <c r="G4604" i="2" s="1"/>
  <c r="F4605" i="2"/>
  <c r="G4605" i="2" s="1"/>
  <c r="F4606" i="2"/>
  <c r="G4606" i="2" s="1"/>
  <c r="F4607" i="2"/>
  <c r="G4607" i="2" s="1"/>
  <c r="F4608" i="2"/>
  <c r="G4608" i="2" s="1"/>
  <c r="F4609" i="2"/>
  <c r="G4609" i="2" s="1"/>
  <c r="F4610" i="2"/>
  <c r="G4610" i="2" s="1"/>
  <c r="F4611" i="2"/>
  <c r="G4611" i="2" s="1"/>
  <c r="F4612" i="2"/>
  <c r="G4612" i="2" s="1"/>
  <c r="F4613" i="2"/>
  <c r="G4613" i="2" s="1"/>
  <c r="F4614" i="2"/>
  <c r="G4614" i="2" s="1"/>
  <c r="F4615" i="2"/>
  <c r="G4615" i="2" s="1"/>
  <c r="F4616" i="2"/>
  <c r="G4616" i="2" s="1"/>
  <c r="F4617" i="2"/>
  <c r="G4617" i="2" s="1"/>
  <c r="F4618" i="2"/>
  <c r="G4618" i="2" s="1"/>
  <c r="F4619" i="2"/>
  <c r="G4619" i="2" s="1"/>
  <c r="F4620" i="2"/>
  <c r="G4620" i="2" s="1"/>
  <c r="F4621" i="2"/>
  <c r="G4621" i="2" s="1"/>
  <c r="F4622" i="2"/>
  <c r="G4622" i="2" s="1"/>
  <c r="F4623" i="2"/>
  <c r="G4623" i="2" s="1"/>
  <c r="F4624" i="2"/>
  <c r="G4624" i="2" s="1"/>
  <c r="F4625" i="2"/>
  <c r="G4625" i="2" s="1"/>
  <c r="F4626" i="2"/>
  <c r="G4626" i="2" s="1"/>
  <c r="F4627" i="2"/>
  <c r="G4627" i="2" s="1"/>
  <c r="F4628" i="2"/>
  <c r="G4628" i="2" s="1"/>
  <c r="F4629" i="2"/>
  <c r="G4629" i="2" s="1"/>
  <c r="F4630" i="2"/>
  <c r="G4630" i="2" s="1"/>
  <c r="F4631" i="2"/>
  <c r="G4631" i="2" s="1"/>
  <c r="F4632" i="2"/>
  <c r="G4632" i="2" s="1"/>
  <c r="F4633" i="2"/>
  <c r="G4633" i="2" s="1"/>
  <c r="F4634" i="2"/>
  <c r="G4634" i="2" s="1"/>
  <c r="F4635" i="2"/>
  <c r="G4635" i="2" s="1"/>
  <c r="F4636" i="2"/>
  <c r="G4636" i="2" s="1"/>
  <c r="F4637" i="2"/>
  <c r="G4637" i="2" s="1"/>
  <c r="F4638" i="2"/>
  <c r="G4638" i="2" s="1"/>
  <c r="F4639" i="2"/>
  <c r="G4639" i="2" s="1"/>
  <c r="F4640" i="2"/>
  <c r="G4640" i="2" s="1"/>
  <c r="F4641" i="2"/>
  <c r="G4641" i="2" s="1"/>
  <c r="F4642" i="2"/>
  <c r="G4642" i="2" s="1"/>
  <c r="F4643" i="2"/>
  <c r="G4643" i="2" s="1"/>
  <c r="F4644" i="2"/>
  <c r="G4644" i="2" s="1"/>
  <c r="F4645" i="2"/>
  <c r="G4645" i="2" s="1"/>
  <c r="F4646" i="2"/>
  <c r="G4646" i="2" s="1"/>
  <c r="F4647" i="2"/>
  <c r="G4647" i="2" s="1"/>
  <c r="F4648" i="2"/>
  <c r="G4648" i="2" s="1"/>
  <c r="F4649" i="2"/>
  <c r="G4649" i="2" s="1"/>
  <c r="F4650" i="2"/>
  <c r="G4650" i="2" s="1"/>
  <c r="F4651" i="2"/>
  <c r="G4651" i="2" s="1"/>
  <c r="F4652" i="2"/>
  <c r="G4652" i="2" s="1"/>
  <c r="F4653" i="2"/>
  <c r="G4653" i="2" s="1"/>
  <c r="F4654" i="2"/>
  <c r="G4654" i="2" s="1"/>
  <c r="F4655" i="2"/>
  <c r="G4655" i="2" s="1"/>
  <c r="F4656" i="2"/>
  <c r="G4656" i="2" s="1"/>
  <c r="F4657" i="2"/>
  <c r="G4657" i="2" s="1"/>
  <c r="F4658" i="2"/>
  <c r="G4658" i="2" s="1"/>
  <c r="F4659" i="2"/>
  <c r="G4659" i="2" s="1"/>
  <c r="F4660" i="2"/>
  <c r="G4660" i="2" s="1"/>
  <c r="F4661" i="2"/>
  <c r="G4661" i="2" s="1"/>
  <c r="F4662" i="2"/>
  <c r="G4662" i="2" s="1"/>
  <c r="F4663" i="2"/>
  <c r="G4663" i="2" s="1"/>
  <c r="F4664" i="2"/>
  <c r="G4664" i="2" s="1"/>
  <c r="F4665" i="2"/>
  <c r="G4665" i="2" s="1"/>
  <c r="F4666" i="2"/>
  <c r="G4666" i="2" s="1"/>
  <c r="F4667" i="2"/>
  <c r="G4667" i="2" s="1"/>
  <c r="F4668" i="2"/>
  <c r="G4668" i="2" s="1"/>
  <c r="F4669" i="2"/>
  <c r="G4669" i="2" s="1"/>
  <c r="F4670" i="2"/>
  <c r="G4670" i="2" s="1"/>
  <c r="F4671" i="2"/>
  <c r="G4671" i="2" s="1"/>
  <c r="F4672" i="2"/>
  <c r="G4672" i="2" s="1"/>
  <c r="F4673" i="2"/>
  <c r="G4673" i="2" s="1"/>
  <c r="F4674" i="2"/>
  <c r="G4674" i="2" s="1"/>
  <c r="F4675" i="2"/>
  <c r="G4675" i="2" s="1"/>
  <c r="F4676" i="2"/>
  <c r="G4676" i="2" s="1"/>
  <c r="F4677" i="2"/>
  <c r="G4677" i="2" s="1"/>
  <c r="F4678" i="2"/>
  <c r="G4678" i="2" s="1"/>
  <c r="F4679" i="2"/>
  <c r="G4679" i="2" s="1"/>
  <c r="F4680" i="2"/>
  <c r="G4680" i="2" s="1"/>
  <c r="F4681" i="2"/>
  <c r="G4681" i="2" s="1"/>
  <c r="F4682" i="2"/>
  <c r="G4682" i="2" s="1"/>
  <c r="F4683" i="2"/>
  <c r="G4683" i="2" s="1"/>
  <c r="F4684" i="2"/>
  <c r="G4684" i="2" s="1"/>
  <c r="F4685" i="2"/>
  <c r="G4685" i="2" s="1"/>
  <c r="F4686" i="2"/>
  <c r="G4686" i="2" s="1"/>
  <c r="F4687" i="2"/>
  <c r="G4687" i="2" s="1"/>
  <c r="F4688" i="2"/>
  <c r="G4688" i="2" s="1"/>
  <c r="F4689" i="2"/>
  <c r="G4689" i="2" s="1"/>
  <c r="F4690" i="2"/>
  <c r="G4690" i="2" s="1"/>
  <c r="F4691" i="2"/>
  <c r="G4691" i="2" s="1"/>
  <c r="F4692" i="2"/>
  <c r="G4692" i="2" s="1"/>
  <c r="F4693" i="2"/>
  <c r="G4693" i="2" s="1"/>
  <c r="F4694" i="2"/>
  <c r="G4694" i="2" s="1"/>
  <c r="F4695" i="2"/>
  <c r="G4695" i="2" s="1"/>
  <c r="F4696" i="2"/>
  <c r="G4696" i="2" s="1"/>
  <c r="F4697" i="2"/>
  <c r="G4697" i="2" s="1"/>
  <c r="F4698" i="2"/>
  <c r="G4698" i="2" s="1"/>
  <c r="F4699" i="2"/>
  <c r="G4699" i="2" s="1"/>
  <c r="F4700" i="2"/>
  <c r="G4700" i="2" s="1"/>
  <c r="F4701" i="2"/>
  <c r="G4701" i="2" s="1"/>
  <c r="F4702" i="2"/>
  <c r="G4702" i="2" s="1"/>
  <c r="F4703" i="2"/>
  <c r="G4703" i="2" s="1"/>
  <c r="F4704" i="2"/>
  <c r="G4704" i="2" s="1"/>
  <c r="F4705" i="2"/>
  <c r="G4705" i="2" s="1"/>
  <c r="F4706" i="2"/>
  <c r="G4706" i="2" s="1"/>
  <c r="F4707" i="2"/>
  <c r="G4707" i="2" s="1"/>
  <c r="F4708" i="2"/>
  <c r="G4708" i="2" s="1"/>
  <c r="F4709" i="2"/>
  <c r="G4709" i="2" s="1"/>
  <c r="F4710" i="2"/>
  <c r="G4710" i="2" s="1"/>
  <c r="F4711" i="2"/>
  <c r="G4711" i="2" s="1"/>
  <c r="F4712" i="2"/>
  <c r="G4712" i="2" s="1"/>
  <c r="F4713" i="2"/>
  <c r="G4713" i="2" s="1"/>
  <c r="F4714" i="2"/>
  <c r="G4714" i="2" s="1"/>
  <c r="F4715" i="2"/>
  <c r="G4715" i="2" s="1"/>
  <c r="F4716" i="2"/>
  <c r="G4716" i="2" s="1"/>
  <c r="F4717" i="2"/>
  <c r="G4717" i="2" s="1"/>
  <c r="F4718" i="2"/>
  <c r="G4718" i="2" s="1"/>
  <c r="F4719" i="2"/>
  <c r="G4719" i="2" s="1"/>
  <c r="F4720" i="2"/>
  <c r="G4720" i="2" s="1"/>
  <c r="F4721" i="2"/>
  <c r="G4721" i="2" s="1"/>
  <c r="F4722" i="2"/>
  <c r="G4722" i="2" s="1"/>
  <c r="F4723" i="2"/>
  <c r="G4723" i="2" s="1"/>
  <c r="F4724" i="2"/>
  <c r="G4724" i="2" s="1"/>
  <c r="F4725" i="2"/>
  <c r="G4725" i="2" s="1"/>
  <c r="F4726" i="2"/>
  <c r="G4726" i="2" s="1"/>
  <c r="F4727" i="2"/>
  <c r="G4727" i="2" s="1"/>
  <c r="F4728" i="2"/>
  <c r="G4728" i="2" s="1"/>
  <c r="F4729" i="2"/>
  <c r="G4729" i="2" s="1"/>
  <c r="F4730" i="2"/>
  <c r="G4730" i="2" s="1"/>
  <c r="F4731" i="2"/>
  <c r="G4731" i="2" s="1"/>
  <c r="F4732" i="2"/>
  <c r="G4732" i="2" s="1"/>
  <c r="F4733" i="2"/>
  <c r="G4733" i="2" s="1"/>
  <c r="F4734" i="2"/>
  <c r="G4734" i="2" s="1"/>
  <c r="F4735" i="2"/>
  <c r="G4735" i="2" s="1"/>
  <c r="F4736" i="2"/>
  <c r="G4736" i="2" s="1"/>
  <c r="F4737" i="2"/>
  <c r="G4737" i="2" s="1"/>
  <c r="F4738" i="2"/>
  <c r="G4738" i="2" s="1"/>
  <c r="F4739" i="2"/>
  <c r="G4739" i="2" s="1"/>
  <c r="F4740" i="2"/>
  <c r="G4740" i="2" s="1"/>
  <c r="F4741" i="2"/>
  <c r="G4741" i="2" s="1"/>
  <c r="F4742" i="2"/>
  <c r="G4742" i="2" s="1"/>
  <c r="F4743" i="2"/>
  <c r="G4743" i="2" s="1"/>
  <c r="F4744" i="2"/>
  <c r="G4744" i="2" s="1"/>
  <c r="F4745" i="2"/>
  <c r="G4745" i="2" s="1"/>
  <c r="F4746" i="2"/>
  <c r="G4746" i="2" s="1"/>
  <c r="F4747" i="2"/>
  <c r="G4747" i="2" s="1"/>
  <c r="F4748" i="2"/>
  <c r="G4748" i="2" s="1"/>
  <c r="F4749" i="2"/>
  <c r="G4749" i="2" s="1"/>
  <c r="F4750" i="2"/>
  <c r="G4750" i="2" s="1"/>
  <c r="F4751" i="2"/>
  <c r="G4751" i="2" s="1"/>
  <c r="F4752" i="2"/>
  <c r="G4752" i="2" s="1"/>
  <c r="F4753" i="2"/>
  <c r="G4753" i="2" s="1"/>
  <c r="F4754" i="2"/>
  <c r="G4754" i="2" s="1"/>
  <c r="F4755" i="2"/>
  <c r="G4755" i="2" s="1"/>
  <c r="F4756" i="2"/>
  <c r="G4756" i="2" s="1"/>
  <c r="F4757" i="2"/>
  <c r="G4757" i="2" s="1"/>
  <c r="F4758" i="2"/>
  <c r="G4758" i="2" s="1"/>
  <c r="F4759" i="2"/>
  <c r="G4759" i="2" s="1"/>
  <c r="F4760" i="2"/>
  <c r="G4760" i="2" s="1"/>
  <c r="F4761" i="2"/>
  <c r="G4761" i="2" s="1"/>
  <c r="F4762" i="2"/>
  <c r="G4762" i="2" s="1"/>
  <c r="F4763" i="2"/>
  <c r="G4763" i="2" s="1"/>
  <c r="F4764" i="2"/>
  <c r="G4764" i="2" s="1"/>
  <c r="F4765" i="2"/>
  <c r="G4765" i="2" s="1"/>
  <c r="F4766" i="2"/>
  <c r="G4766" i="2" s="1"/>
  <c r="F4767" i="2"/>
  <c r="G4767" i="2" s="1"/>
  <c r="F4768" i="2"/>
  <c r="G4768" i="2" s="1"/>
  <c r="F4769" i="2"/>
  <c r="G4769" i="2" s="1"/>
  <c r="F4770" i="2"/>
  <c r="G4770" i="2" s="1"/>
  <c r="F4771" i="2"/>
  <c r="G4771" i="2" s="1"/>
  <c r="F4772" i="2"/>
  <c r="G4772" i="2" s="1"/>
  <c r="F4773" i="2"/>
  <c r="G4773" i="2" s="1"/>
  <c r="F4774" i="2"/>
  <c r="G4774" i="2" s="1"/>
  <c r="F4775" i="2"/>
  <c r="G4775" i="2" s="1"/>
  <c r="F4776" i="2"/>
  <c r="G4776" i="2" s="1"/>
  <c r="F4777" i="2"/>
  <c r="G4777" i="2" s="1"/>
  <c r="F4778" i="2"/>
  <c r="G4778" i="2" s="1"/>
  <c r="F4779" i="2"/>
  <c r="G4779" i="2" s="1"/>
  <c r="F4780" i="2"/>
  <c r="G4780" i="2" s="1"/>
  <c r="F4781" i="2"/>
  <c r="G4781" i="2" s="1"/>
  <c r="F4782" i="2"/>
  <c r="G4782" i="2" s="1"/>
  <c r="F4783" i="2"/>
  <c r="G4783" i="2" s="1"/>
  <c r="F4784" i="2"/>
  <c r="G4784" i="2" s="1"/>
  <c r="F4785" i="2"/>
  <c r="G4785" i="2" s="1"/>
  <c r="F4786" i="2"/>
  <c r="G4786" i="2" s="1"/>
  <c r="F4787" i="2"/>
  <c r="G4787" i="2" s="1"/>
  <c r="F4788" i="2"/>
  <c r="G4788" i="2" s="1"/>
  <c r="F4789" i="2"/>
  <c r="G4789" i="2" s="1"/>
  <c r="F4790" i="2"/>
  <c r="G4790" i="2" s="1"/>
  <c r="F4791" i="2"/>
  <c r="G4791" i="2" s="1"/>
  <c r="F4792" i="2"/>
  <c r="G4792" i="2" s="1"/>
  <c r="F4793" i="2"/>
  <c r="G4793" i="2" s="1"/>
  <c r="F4794" i="2"/>
  <c r="G4794" i="2" s="1"/>
  <c r="F4795" i="2"/>
  <c r="G4795" i="2" s="1"/>
  <c r="F4796" i="2"/>
  <c r="G4796" i="2" s="1"/>
  <c r="F4797" i="2"/>
  <c r="G4797" i="2" s="1"/>
  <c r="F4798" i="2"/>
  <c r="G4798" i="2" s="1"/>
  <c r="F4799" i="2"/>
  <c r="G4799" i="2" s="1"/>
  <c r="F4800" i="2"/>
  <c r="G4800" i="2" s="1"/>
  <c r="F4801" i="2"/>
  <c r="G4801" i="2" s="1"/>
  <c r="F4802" i="2"/>
  <c r="G4802" i="2" s="1"/>
  <c r="F4803" i="2"/>
  <c r="G4803" i="2" s="1"/>
  <c r="F4804" i="2"/>
  <c r="G4804" i="2" s="1"/>
  <c r="F4805" i="2"/>
  <c r="G4805" i="2" s="1"/>
  <c r="F4806" i="2"/>
  <c r="G4806" i="2" s="1"/>
  <c r="F4807" i="2"/>
  <c r="G4807" i="2" s="1"/>
  <c r="F4808" i="2"/>
  <c r="G4808" i="2" s="1"/>
  <c r="F4809" i="2"/>
  <c r="G4809" i="2" s="1"/>
  <c r="F4810" i="2"/>
  <c r="G4810" i="2" s="1"/>
  <c r="F4811" i="2"/>
  <c r="G4811" i="2" s="1"/>
  <c r="F4812" i="2"/>
  <c r="G4812" i="2" s="1"/>
  <c r="F4813" i="2"/>
  <c r="G4813" i="2" s="1"/>
  <c r="F4814" i="2"/>
  <c r="G4814" i="2" s="1"/>
  <c r="F4815" i="2"/>
  <c r="G4815" i="2" s="1"/>
  <c r="F4816" i="2"/>
  <c r="G4816" i="2" s="1"/>
  <c r="F4817" i="2"/>
  <c r="G4817" i="2" s="1"/>
  <c r="F4818" i="2"/>
  <c r="G4818" i="2" s="1"/>
  <c r="F4819" i="2"/>
  <c r="G4819" i="2" s="1"/>
  <c r="F4820" i="2"/>
  <c r="G4820" i="2" s="1"/>
  <c r="F4821" i="2"/>
  <c r="G4821" i="2" s="1"/>
  <c r="F4822" i="2"/>
  <c r="G4822" i="2" s="1"/>
  <c r="F4823" i="2"/>
  <c r="G4823" i="2" s="1"/>
  <c r="F4824" i="2"/>
  <c r="G4824" i="2" s="1"/>
  <c r="F4825" i="2"/>
  <c r="G4825" i="2" s="1"/>
  <c r="F4826" i="2"/>
  <c r="G4826" i="2" s="1"/>
  <c r="F4827" i="2"/>
  <c r="G4827" i="2" s="1"/>
  <c r="F4828" i="2"/>
  <c r="G4828" i="2" s="1"/>
  <c r="F4829" i="2"/>
  <c r="G4829" i="2" s="1"/>
  <c r="F4830" i="2"/>
  <c r="G4830" i="2" s="1"/>
  <c r="F4831" i="2"/>
  <c r="G4831" i="2" s="1"/>
  <c r="F4832" i="2"/>
  <c r="G4832" i="2" s="1"/>
  <c r="F4833" i="2"/>
  <c r="G4833" i="2" s="1"/>
  <c r="F4834" i="2"/>
  <c r="G4834" i="2" s="1"/>
  <c r="F4835" i="2"/>
  <c r="G4835" i="2" s="1"/>
  <c r="F4836" i="2"/>
  <c r="G4836" i="2" s="1"/>
  <c r="F4837" i="2"/>
  <c r="G4837" i="2" s="1"/>
  <c r="F4838" i="2"/>
  <c r="G4838" i="2" s="1"/>
  <c r="F4839" i="2"/>
  <c r="G4839" i="2" s="1"/>
  <c r="F4840" i="2"/>
  <c r="G4840" i="2" s="1"/>
  <c r="F4841" i="2"/>
  <c r="G4841" i="2" s="1"/>
  <c r="F4842" i="2"/>
  <c r="G4842" i="2" s="1"/>
  <c r="F4843" i="2"/>
  <c r="G4843" i="2" s="1"/>
  <c r="F4844" i="2"/>
  <c r="G4844" i="2" s="1"/>
  <c r="F4845" i="2"/>
  <c r="G4845" i="2" s="1"/>
  <c r="F4846" i="2"/>
  <c r="G4846" i="2" s="1"/>
  <c r="F4847" i="2"/>
  <c r="G4847" i="2" s="1"/>
  <c r="F4848" i="2"/>
  <c r="G4848" i="2" s="1"/>
  <c r="F4849" i="2"/>
  <c r="G4849" i="2" s="1"/>
  <c r="F4850" i="2"/>
  <c r="G4850" i="2" s="1"/>
  <c r="F4851" i="2"/>
  <c r="G4851" i="2" s="1"/>
  <c r="F4852" i="2"/>
  <c r="G4852" i="2" s="1"/>
  <c r="F4853" i="2"/>
  <c r="G4853" i="2" s="1"/>
  <c r="F4854" i="2"/>
  <c r="G4854" i="2" s="1"/>
  <c r="F4855" i="2"/>
  <c r="G4855" i="2" s="1"/>
  <c r="F4856" i="2"/>
  <c r="G4856" i="2" s="1"/>
  <c r="F4857" i="2"/>
  <c r="G4857" i="2" s="1"/>
  <c r="F4858" i="2"/>
  <c r="G4858" i="2" s="1"/>
  <c r="F4859" i="2"/>
  <c r="G4859" i="2" s="1"/>
  <c r="F4860" i="2"/>
  <c r="G4860" i="2" s="1"/>
  <c r="F4861" i="2"/>
  <c r="G4861" i="2" s="1"/>
  <c r="F4862" i="2"/>
  <c r="G4862" i="2" s="1"/>
  <c r="F4863" i="2"/>
  <c r="G4863" i="2" s="1"/>
  <c r="F4864" i="2"/>
  <c r="G4864" i="2" s="1"/>
  <c r="F4865" i="2"/>
  <c r="G4865" i="2" s="1"/>
  <c r="F4866" i="2"/>
  <c r="G4866" i="2" s="1"/>
  <c r="F4867" i="2"/>
  <c r="G4867" i="2" s="1"/>
  <c r="F4868" i="2"/>
  <c r="G4868" i="2" s="1"/>
  <c r="F4869" i="2"/>
  <c r="G4869" i="2" s="1"/>
  <c r="F4870" i="2"/>
  <c r="G4870" i="2" s="1"/>
  <c r="F4871" i="2"/>
  <c r="G4871" i="2" s="1"/>
  <c r="F4872" i="2"/>
  <c r="G4872" i="2" s="1"/>
  <c r="F4873" i="2"/>
  <c r="G4873" i="2" s="1"/>
  <c r="F4874" i="2"/>
  <c r="G4874" i="2" s="1"/>
  <c r="F4875" i="2"/>
  <c r="G4875" i="2" s="1"/>
  <c r="F4876" i="2"/>
  <c r="G4876" i="2" s="1"/>
  <c r="F4877" i="2"/>
  <c r="G4877" i="2" s="1"/>
  <c r="F4878" i="2"/>
  <c r="G4878" i="2" s="1"/>
  <c r="F4879" i="2"/>
  <c r="G4879" i="2" s="1"/>
  <c r="F4880" i="2"/>
  <c r="G4880" i="2" s="1"/>
  <c r="F4881" i="2"/>
  <c r="G4881" i="2" s="1"/>
  <c r="F4882" i="2"/>
  <c r="G4882" i="2" s="1"/>
  <c r="F4883" i="2"/>
  <c r="G4883" i="2" s="1"/>
  <c r="F4884" i="2"/>
  <c r="G4884" i="2" s="1"/>
  <c r="F4885" i="2"/>
  <c r="G4885" i="2" s="1"/>
  <c r="F4886" i="2"/>
  <c r="G4886" i="2" s="1"/>
  <c r="F4887" i="2"/>
  <c r="G4887" i="2" s="1"/>
  <c r="F4888" i="2"/>
  <c r="G4888" i="2" s="1"/>
  <c r="F4889" i="2"/>
  <c r="G4889" i="2" s="1"/>
  <c r="F4890" i="2"/>
  <c r="G4890" i="2" s="1"/>
  <c r="F4891" i="2"/>
  <c r="G4891" i="2" s="1"/>
  <c r="F4892" i="2"/>
  <c r="G4892" i="2" s="1"/>
  <c r="F4893" i="2"/>
  <c r="G4893" i="2" s="1"/>
  <c r="F4894" i="2"/>
  <c r="G4894" i="2" s="1"/>
  <c r="F4895" i="2"/>
  <c r="G4895" i="2" s="1"/>
  <c r="F4896" i="2"/>
  <c r="G4896" i="2" s="1"/>
  <c r="F4897" i="2"/>
  <c r="G4897" i="2" s="1"/>
  <c r="F4898" i="2"/>
  <c r="G4898" i="2" s="1"/>
  <c r="F4899" i="2"/>
  <c r="G4899" i="2" s="1"/>
  <c r="F4900" i="2"/>
  <c r="G4900" i="2" s="1"/>
  <c r="F4901" i="2"/>
  <c r="G4901" i="2" s="1"/>
  <c r="F4902" i="2"/>
  <c r="G4902" i="2" s="1"/>
  <c r="F4903" i="2"/>
  <c r="G4903" i="2" s="1"/>
  <c r="F4904" i="2"/>
  <c r="G4904" i="2" s="1"/>
  <c r="F4905" i="2"/>
  <c r="G4905" i="2" s="1"/>
  <c r="F4906" i="2"/>
  <c r="G4906" i="2" s="1"/>
  <c r="F4907" i="2"/>
  <c r="G4907" i="2" s="1"/>
  <c r="F4908" i="2"/>
  <c r="G4908" i="2" s="1"/>
  <c r="F4909" i="2"/>
  <c r="G4909" i="2" s="1"/>
  <c r="F4910" i="2"/>
  <c r="G4910" i="2" s="1"/>
  <c r="F4911" i="2"/>
  <c r="G4911" i="2" s="1"/>
  <c r="F4912" i="2"/>
  <c r="G4912" i="2" s="1"/>
  <c r="F4913" i="2"/>
  <c r="G4913" i="2" s="1"/>
  <c r="F4914" i="2"/>
  <c r="G4914" i="2" s="1"/>
  <c r="F4915" i="2"/>
  <c r="G4915" i="2" s="1"/>
  <c r="F4916" i="2"/>
  <c r="G4916" i="2" s="1"/>
  <c r="F4917" i="2"/>
  <c r="G4917" i="2" s="1"/>
  <c r="F4918" i="2"/>
  <c r="G4918" i="2" s="1"/>
  <c r="F4919" i="2"/>
  <c r="G4919" i="2" s="1"/>
  <c r="F4920" i="2"/>
  <c r="G4920" i="2" s="1"/>
  <c r="F4921" i="2"/>
  <c r="G4921" i="2" s="1"/>
  <c r="F4922" i="2"/>
  <c r="G4922" i="2" s="1"/>
  <c r="F4923" i="2"/>
  <c r="G4923" i="2" s="1"/>
  <c r="F4924" i="2"/>
  <c r="G4924" i="2" s="1"/>
  <c r="F4925" i="2"/>
  <c r="G4925" i="2" s="1"/>
  <c r="F4926" i="2"/>
  <c r="G4926" i="2" s="1"/>
  <c r="F4927" i="2"/>
  <c r="G4927" i="2" s="1"/>
  <c r="F4928" i="2"/>
  <c r="G4928" i="2" s="1"/>
  <c r="F4929" i="2"/>
  <c r="G4929" i="2" s="1"/>
  <c r="F4930" i="2"/>
  <c r="G4930" i="2" s="1"/>
  <c r="F4931" i="2"/>
  <c r="G4931" i="2" s="1"/>
  <c r="F4932" i="2"/>
  <c r="G4932" i="2" s="1"/>
  <c r="F4933" i="2"/>
  <c r="G4933" i="2" s="1"/>
  <c r="F4934" i="2"/>
  <c r="G4934" i="2" s="1"/>
  <c r="F4935" i="2"/>
  <c r="G4935" i="2" s="1"/>
  <c r="F4936" i="2"/>
  <c r="G4936" i="2" s="1"/>
  <c r="F4937" i="2"/>
  <c r="G4937" i="2" s="1"/>
  <c r="F4938" i="2"/>
  <c r="G4938" i="2" s="1"/>
  <c r="F4939" i="2"/>
  <c r="G4939" i="2" s="1"/>
  <c r="F4940" i="2"/>
  <c r="G4940" i="2" s="1"/>
  <c r="F4941" i="2"/>
  <c r="G4941" i="2" s="1"/>
  <c r="F4942" i="2"/>
  <c r="G4942" i="2" s="1"/>
  <c r="F4943" i="2"/>
  <c r="G4943" i="2" s="1"/>
  <c r="F4944" i="2"/>
  <c r="G4944" i="2" s="1"/>
  <c r="F4945" i="2"/>
  <c r="G4945" i="2" s="1"/>
  <c r="F4946" i="2"/>
  <c r="G4946" i="2" s="1"/>
  <c r="F4947" i="2"/>
  <c r="G4947" i="2" s="1"/>
  <c r="F4948" i="2"/>
  <c r="G4948" i="2" s="1"/>
  <c r="F4949" i="2"/>
  <c r="G4949" i="2" s="1"/>
  <c r="F4950" i="2"/>
  <c r="G4950" i="2" s="1"/>
  <c r="F4951" i="2"/>
  <c r="G4951" i="2" s="1"/>
  <c r="F4952" i="2"/>
  <c r="G4952" i="2" s="1"/>
  <c r="F4953" i="2"/>
  <c r="G4953" i="2" s="1"/>
  <c r="F4954" i="2"/>
  <c r="G4954" i="2" s="1"/>
  <c r="F4955" i="2"/>
  <c r="G4955" i="2" s="1"/>
  <c r="F4956" i="2"/>
  <c r="G4956" i="2" s="1"/>
  <c r="F4957" i="2"/>
  <c r="G4957" i="2" s="1"/>
  <c r="F4958" i="2"/>
  <c r="G4958" i="2" s="1"/>
  <c r="F4959" i="2"/>
  <c r="G4959" i="2" s="1"/>
  <c r="F4960" i="2"/>
  <c r="G4960" i="2" s="1"/>
  <c r="F4961" i="2"/>
  <c r="G4961" i="2" s="1"/>
  <c r="F4962" i="2"/>
  <c r="G4962" i="2" s="1"/>
  <c r="F4963" i="2"/>
  <c r="G4963" i="2" s="1"/>
  <c r="F4964" i="2"/>
  <c r="G4964" i="2" s="1"/>
  <c r="F4965" i="2"/>
  <c r="G4965" i="2" s="1"/>
  <c r="F4966" i="2"/>
  <c r="G4966" i="2" s="1"/>
  <c r="F4967" i="2"/>
  <c r="G4967" i="2" s="1"/>
  <c r="F4968" i="2"/>
  <c r="G4968" i="2" s="1"/>
  <c r="F4969" i="2"/>
  <c r="G4969" i="2" s="1"/>
  <c r="F4970" i="2"/>
  <c r="G4970" i="2" s="1"/>
  <c r="F4971" i="2"/>
  <c r="G4971" i="2" s="1"/>
  <c r="F4972" i="2"/>
  <c r="G4972" i="2" s="1"/>
  <c r="F4973" i="2"/>
  <c r="G4973" i="2" s="1"/>
  <c r="F4974" i="2"/>
  <c r="G4974" i="2" s="1"/>
  <c r="F4975" i="2"/>
  <c r="G4975" i="2" s="1"/>
  <c r="F4976" i="2"/>
  <c r="G4976" i="2" s="1"/>
  <c r="F4977" i="2"/>
  <c r="G4977" i="2" s="1"/>
  <c r="F4978" i="2"/>
  <c r="G4978" i="2" s="1"/>
  <c r="F4979" i="2"/>
  <c r="G4979" i="2" s="1"/>
  <c r="F4980" i="2"/>
  <c r="G4980" i="2" s="1"/>
  <c r="F4981" i="2"/>
  <c r="G4981" i="2" s="1"/>
  <c r="F4982" i="2"/>
  <c r="G4982" i="2" s="1"/>
  <c r="F4983" i="2"/>
  <c r="G4983" i="2" s="1"/>
  <c r="F4984" i="2"/>
  <c r="G4984" i="2" s="1"/>
  <c r="F4985" i="2"/>
  <c r="G4985" i="2" s="1"/>
  <c r="F4986" i="2"/>
  <c r="G4986" i="2" s="1"/>
  <c r="F4987" i="2"/>
  <c r="G4987" i="2" s="1"/>
  <c r="F4988" i="2"/>
  <c r="G4988" i="2" s="1"/>
  <c r="F4989" i="2"/>
  <c r="G4989" i="2" s="1"/>
  <c r="F4990" i="2"/>
  <c r="G4990" i="2" s="1"/>
  <c r="F4991" i="2"/>
  <c r="G4991" i="2" s="1"/>
  <c r="F4992" i="2"/>
  <c r="G4992" i="2" s="1"/>
  <c r="F4993" i="2"/>
  <c r="G4993" i="2" s="1"/>
  <c r="F4994" i="2"/>
  <c r="G4994" i="2" s="1"/>
  <c r="F4995" i="2"/>
  <c r="G4995" i="2" s="1"/>
  <c r="F4996" i="2"/>
  <c r="G4996" i="2" s="1"/>
  <c r="F4997" i="2"/>
  <c r="G4997" i="2" s="1"/>
  <c r="F4998" i="2"/>
  <c r="G4998" i="2" s="1"/>
  <c r="F4999" i="2"/>
  <c r="G4999" i="2" s="1"/>
  <c r="F5000" i="2"/>
  <c r="G5000" i="2" s="1"/>
  <c r="F5001" i="2"/>
  <c r="G5001" i="2" s="1"/>
  <c r="F5002" i="2"/>
  <c r="G5002" i="2" s="1"/>
  <c r="F5003" i="2"/>
  <c r="G5003" i="2" s="1"/>
  <c r="F5004" i="2"/>
  <c r="G5004" i="2" s="1"/>
  <c r="F5005" i="2"/>
  <c r="G5005" i="2" s="1"/>
  <c r="F5006" i="2"/>
  <c r="G5006" i="2" s="1"/>
  <c r="F5007" i="2"/>
  <c r="G5007" i="2" s="1"/>
  <c r="F5008" i="2"/>
  <c r="G5008" i="2" s="1"/>
  <c r="F5009" i="2"/>
  <c r="G5009" i="2" s="1"/>
  <c r="F5010" i="2"/>
  <c r="G5010" i="2" s="1"/>
  <c r="F5011" i="2"/>
  <c r="G5011" i="2" s="1"/>
  <c r="F5012" i="2"/>
  <c r="G5012" i="2" s="1"/>
  <c r="F5013" i="2"/>
  <c r="G5013" i="2" s="1"/>
  <c r="F5014" i="2"/>
  <c r="G5014" i="2" s="1"/>
  <c r="F5015" i="2"/>
  <c r="G5015" i="2" s="1"/>
  <c r="F5016" i="2"/>
  <c r="G5016" i="2" s="1"/>
  <c r="F5017" i="2"/>
  <c r="G5017" i="2" s="1"/>
  <c r="F5018" i="2"/>
  <c r="G5018" i="2" s="1"/>
  <c r="F5019" i="2"/>
  <c r="G5019" i="2" s="1"/>
  <c r="F5020" i="2"/>
  <c r="G5020" i="2" s="1"/>
  <c r="F5021" i="2"/>
  <c r="G5021" i="2" s="1"/>
  <c r="F5022" i="2"/>
  <c r="G5022" i="2" s="1"/>
  <c r="F5023" i="2"/>
  <c r="G5023" i="2" s="1"/>
  <c r="F5024" i="2"/>
  <c r="G5024" i="2" s="1"/>
  <c r="F5025" i="2"/>
  <c r="G5025" i="2" s="1"/>
  <c r="F5026" i="2"/>
  <c r="G5026" i="2" s="1"/>
  <c r="F5027" i="2"/>
  <c r="G5027" i="2" s="1"/>
  <c r="F5028" i="2"/>
  <c r="G5028" i="2" s="1"/>
  <c r="F5029" i="2"/>
  <c r="G5029" i="2" s="1"/>
  <c r="F5030" i="2"/>
  <c r="G5030" i="2" s="1"/>
  <c r="F5031" i="2"/>
  <c r="G5031" i="2" s="1"/>
  <c r="F5032" i="2"/>
  <c r="G5032" i="2" s="1"/>
  <c r="F5033" i="2"/>
  <c r="G5033" i="2" s="1"/>
  <c r="F5034" i="2"/>
  <c r="G5034" i="2" s="1"/>
  <c r="F5035" i="2"/>
  <c r="G5035" i="2" s="1"/>
  <c r="F5036" i="2"/>
  <c r="G5036" i="2" s="1"/>
  <c r="F5037" i="2"/>
  <c r="G5037" i="2" s="1"/>
  <c r="F5038" i="2"/>
  <c r="G5038" i="2" s="1"/>
  <c r="F5039" i="2"/>
  <c r="G5039" i="2" s="1"/>
  <c r="F5040" i="2"/>
  <c r="G5040" i="2" s="1"/>
  <c r="F5041" i="2"/>
  <c r="G5041" i="2" s="1"/>
  <c r="F5042" i="2"/>
  <c r="G5042" i="2" s="1"/>
  <c r="F5043" i="2"/>
  <c r="G5043" i="2" s="1"/>
  <c r="F5044" i="2"/>
  <c r="G5044" i="2" s="1"/>
  <c r="F5045" i="2"/>
  <c r="G5045" i="2" s="1"/>
  <c r="F5046" i="2"/>
  <c r="G5046" i="2" s="1"/>
  <c r="F5047" i="2"/>
  <c r="G5047" i="2" s="1"/>
  <c r="F5048" i="2"/>
  <c r="G5048" i="2" s="1"/>
  <c r="F5049" i="2"/>
  <c r="G5049" i="2" s="1"/>
  <c r="F5050" i="2"/>
  <c r="G5050" i="2" s="1"/>
  <c r="F5051" i="2"/>
  <c r="G5051" i="2" s="1"/>
  <c r="F5052" i="2"/>
  <c r="G5052" i="2" s="1"/>
  <c r="F5053" i="2"/>
  <c r="G5053" i="2" s="1"/>
  <c r="F5054" i="2"/>
  <c r="G5054" i="2" s="1"/>
  <c r="F5055" i="2"/>
  <c r="G5055" i="2" s="1"/>
  <c r="F5056" i="2"/>
  <c r="G5056" i="2" s="1"/>
  <c r="F5057" i="2"/>
  <c r="G5057" i="2" s="1"/>
  <c r="F5058" i="2"/>
  <c r="G5058" i="2" s="1"/>
  <c r="F5059" i="2"/>
  <c r="G5059" i="2" s="1"/>
  <c r="F5060" i="2"/>
  <c r="G5060" i="2" s="1"/>
  <c r="F5061" i="2"/>
  <c r="G5061" i="2" s="1"/>
  <c r="F5062" i="2"/>
  <c r="G5062" i="2" s="1"/>
  <c r="F5063" i="2"/>
  <c r="G5063" i="2" s="1"/>
  <c r="F5064" i="2"/>
  <c r="G5064" i="2" s="1"/>
  <c r="F5065" i="2"/>
  <c r="G5065" i="2" s="1"/>
  <c r="F5066" i="2"/>
  <c r="G5066" i="2" s="1"/>
  <c r="F5067" i="2"/>
  <c r="G5067" i="2" s="1"/>
  <c r="F5068" i="2"/>
  <c r="G5068" i="2" s="1"/>
  <c r="F5069" i="2"/>
  <c r="G5069" i="2" s="1"/>
  <c r="F5070" i="2"/>
  <c r="G5070" i="2" s="1"/>
  <c r="F5071" i="2"/>
  <c r="G5071" i="2" s="1"/>
  <c r="F5072" i="2"/>
  <c r="G5072" i="2" s="1"/>
  <c r="F5073" i="2"/>
  <c r="G5073" i="2" s="1"/>
  <c r="F5074" i="2"/>
  <c r="G5074" i="2" s="1"/>
  <c r="F5075" i="2"/>
  <c r="G5075" i="2" s="1"/>
  <c r="F5076" i="2"/>
  <c r="G5076" i="2" s="1"/>
  <c r="F5077" i="2"/>
  <c r="G5077" i="2" s="1"/>
  <c r="F5078" i="2"/>
  <c r="G5078" i="2" s="1"/>
  <c r="F5079" i="2"/>
  <c r="G5079" i="2" s="1"/>
  <c r="F5080" i="2"/>
  <c r="G5080" i="2" s="1"/>
  <c r="F5081" i="2"/>
  <c r="G5081" i="2" s="1"/>
  <c r="F5082" i="2"/>
  <c r="G5082" i="2" s="1"/>
  <c r="F5083" i="2"/>
  <c r="G5083" i="2" s="1"/>
  <c r="F5084" i="2"/>
  <c r="G5084" i="2" s="1"/>
  <c r="F5085" i="2"/>
  <c r="G5085" i="2" s="1"/>
  <c r="F5086" i="2"/>
  <c r="G5086" i="2" s="1"/>
  <c r="F5087" i="2"/>
  <c r="G5087" i="2" s="1"/>
  <c r="F5088" i="2"/>
  <c r="G5088" i="2" s="1"/>
  <c r="F5089" i="2"/>
  <c r="G5089" i="2" s="1"/>
  <c r="F5090" i="2"/>
  <c r="G5090" i="2" s="1"/>
  <c r="F5091" i="2"/>
  <c r="G5091" i="2" s="1"/>
  <c r="F5092" i="2"/>
  <c r="G5092" i="2" s="1"/>
  <c r="F5093" i="2"/>
  <c r="G5093" i="2" s="1"/>
  <c r="F5094" i="2"/>
  <c r="G5094" i="2" s="1"/>
  <c r="F5095" i="2"/>
  <c r="G5095" i="2" s="1"/>
  <c r="F5096" i="2"/>
  <c r="G5096" i="2" s="1"/>
  <c r="F5097" i="2"/>
  <c r="G5097" i="2" s="1"/>
  <c r="F5098" i="2"/>
  <c r="G5098" i="2" s="1"/>
  <c r="F5099" i="2"/>
  <c r="G5099" i="2" s="1"/>
  <c r="F5100" i="2"/>
  <c r="G5100" i="2" s="1"/>
  <c r="F5101" i="2"/>
  <c r="G5101" i="2" s="1"/>
  <c r="F5102" i="2"/>
  <c r="G5102" i="2" s="1"/>
  <c r="F5103" i="2"/>
  <c r="G5103" i="2" s="1"/>
  <c r="F5104" i="2"/>
  <c r="G5104" i="2" s="1"/>
  <c r="F5105" i="2"/>
  <c r="G5105" i="2" s="1"/>
  <c r="F5106" i="2"/>
  <c r="G5106" i="2" s="1"/>
  <c r="F5107" i="2"/>
  <c r="G5107" i="2" s="1"/>
  <c r="F5108" i="2"/>
  <c r="G5108" i="2" s="1"/>
  <c r="F5109" i="2"/>
  <c r="G5109" i="2" s="1"/>
  <c r="F5110" i="2"/>
  <c r="G5110" i="2" s="1"/>
  <c r="F5111" i="2"/>
  <c r="G5111" i="2" s="1"/>
  <c r="F5112" i="2"/>
  <c r="G5112" i="2" s="1"/>
  <c r="F5113" i="2"/>
  <c r="G5113" i="2" s="1"/>
  <c r="F5114" i="2"/>
  <c r="G5114" i="2" s="1"/>
  <c r="F5115" i="2"/>
  <c r="G5115" i="2" s="1"/>
  <c r="F5116" i="2"/>
  <c r="G5116" i="2" s="1"/>
  <c r="F5117" i="2"/>
  <c r="G5117" i="2" s="1"/>
  <c r="F5118" i="2"/>
  <c r="G5118" i="2" s="1"/>
  <c r="F5119" i="2"/>
  <c r="G5119" i="2" s="1"/>
  <c r="F5120" i="2"/>
  <c r="G5120" i="2" s="1"/>
  <c r="F5121" i="2"/>
  <c r="G5121" i="2" s="1"/>
  <c r="F5122" i="2"/>
  <c r="G5122" i="2" s="1"/>
  <c r="F5123" i="2"/>
  <c r="G5123" i="2" s="1"/>
  <c r="F5124" i="2"/>
  <c r="G5124" i="2" s="1"/>
  <c r="F5125" i="2"/>
  <c r="G5125" i="2" s="1"/>
  <c r="F5126" i="2"/>
  <c r="G5126" i="2" s="1"/>
  <c r="F5127" i="2"/>
  <c r="G5127" i="2" s="1"/>
  <c r="F5128" i="2"/>
  <c r="G5128" i="2" s="1"/>
  <c r="F5129" i="2"/>
  <c r="G5129" i="2" s="1"/>
  <c r="F5130" i="2"/>
  <c r="G5130" i="2" s="1"/>
  <c r="F5131" i="2"/>
  <c r="G5131" i="2" s="1"/>
  <c r="F5132" i="2"/>
  <c r="G5132" i="2" s="1"/>
  <c r="F5133" i="2"/>
  <c r="G5133" i="2" s="1"/>
  <c r="F5134" i="2"/>
  <c r="G5134" i="2" s="1"/>
  <c r="F5135" i="2"/>
  <c r="G5135" i="2" s="1"/>
  <c r="F5136" i="2"/>
  <c r="G5136" i="2" s="1"/>
  <c r="F5137" i="2"/>
  <c r="G5137" i="2" s="1"/>
  <c r="F5138" i="2"/>
  <c r="G5138" i="2" s="1"/>
  <c r="F5139" i="2"/>
  <c r="G5139" i="2" s="1"/>
  <c r="F5140" i="2"/>
  <c r="G5140" i="2" s="1"/>
  <c r="F5141" i="2"/>
  <c r="G5141" i="2" s="1"/>
  <c r="F5142" i="2"/>
  <c r="G5142" i="2" s="1"/>
  <c r="F5143" i="2"/>
  <c r="G5143" i="2" s="1"/>
  <c r="F5144" i="2"/>
  <c r="G5144" i="2" s="1"/>
  <c r="F5145" i="2"/>
  <c r="G5145" i="2" s="1"/>
  <c r="F5146" i="2"/>
  <c r="G5146" i="2" s="1"/>
  <c r="F5147" i="2"/>
  <c r="G5147" i="2" s="1"/>
  <c r="F5148" i="2"/>
  <c r="G5148" i="2" s="1"/>
  <c r="F5149" i="2"/>
  <c r="G5149" i="2" s="1"/>
  <c r="F5150" i="2"/>
  <c r="G5150" i="2" s="1"/>
  <c r="F5151" i="2"/>
  <c r="G5151" i="2" s="1"/>
  <c r="F5152" i="2"/>
  <c r="G5152" i="2" s="1"/>
  <c r="F5153" i="2"/>
  <c r="G5153" i="2" s="1"/>
  <c r="F5154" i="2"/>
  <c r="G5154" i="2" s="1"/>
  <c r="F5155" i="2"/>
  <c r="G5155" i="2" s="1"/>
  <c r="F5156" i="2"/>
  <c r="G5156" i="2" s="1"/>
  <c r="F5157" i="2"/>
  <c r="G5157" i="2" s="1"/>
  <c r="F5158" i="2"/>
  <c r="G5158" i="2" s="1"/>
  <c r="F5159" i="2"/>
  <c r="G5159" i="2" s="1"/>
  <c r="F5160" i="2"/>
  <c r="G5160" i="2" s="1"/>
  <c r="F5161" i="2"/>
  <c r="G5161" i="2" s="1"/>
  <c r="F5162" i="2"/>
  <c r="G5162" i="2" s="1"/>
  <c r="F5163" i="2"/>
  <c r="G5163" i="2" s="1"/>
  <c r="F5164" i="2"/>
  <c r="G5164" i="2" s="1"/>
  <c r="F5165" i="2"/>
  <c r="G5165" i="2" s="1"/>
  <c r="F5166" i="2"/>
  <c r="G5166" i="2" s="1"/>
  <c r="F5167" i="2"/>
  <c r="G5167" i="2" s="1"/>
  <c r="F5168" i="2"/>
  <c r="G5168" i="2" s="1"/>
  <c r="F5169" i="2"/>
  <c r="G5169" i="2" s="1"/>
  <c r="F5170" i="2"/>
  <c r="G5170" i="2" s="1"/>
  <c r="F5171" i="2"/>
  <c r="G5171" i="2" s="1"/>
  <c r="F5172" i="2"/>
  <c r="G5172" i="2" s="1"/>
  <c r="F5173" i="2"/>
  <c r="G5173" i="2" s="1"/>
  <c r="F5174" i="2"/>
  <c r="G5174" i="2" s="1"/>
  <c r="F5175" i="2"/>
  <c r="G5175" i="2" s="1"/>
  <c r="F5176" i="2"/>
  <c r="G5176" i="2" s="1"/>
  <c r="F5177" i="2"/>
  <c r="G5177" i="2" s="1"/>
  <c r="F5178" i="2"/>
  <c r="G5178" i="2" s="1"/>
  <c r="F5179" i="2"/>
  <c r="G5179" i="2" s="1"/>
  <c r="F5180" i="2"/>
  <c r="G5180" i="2" s="1"/>
  <c r="F5181" i="2"/>
  <c r="G5181" i="2" s="1"/>
  <c r="F5182" i="2"/>
  <c r="G5182" i="2" s="1"/>
  <c r="F5183" i="2"/>
  <c r="G5183" i="2" s="1"/>
  <c r="F5184" i="2"/>
  <c r="G5184" i="2" s="1"/>
  <c r="F5185" i="2"/>
  <c r="G5185" i="2" s="1"/>
  <c r="F5186" i="2"/>
  <c r="G5186" i="2" s="1"/>
  <c r="F5187" i="2"/>
  <c r="G5187" i="2" s="1"/>
  <c r="F5188" i="2"/>
  <c r="G5188" i="2" s="1"/>
  <c r="F5189" i="2"/>
  <c r="G5189" i="2" s="1"/>
  <c r="F5190" i="2"/>
  <c r="G5190" i="2" s="1"/>
  <c r="F5191" i="2"/>
  <c r="G5191" i="2" s="1"/>
  <c r="F5192" i="2"/>
  <c r="G5192" i="2" s="1"/>
  <c r="F5193" i="2"/>
  <c r="G5193" i="2" s="1"/>
  <c r="F5194" i="2"/>
  <c r="G5194" i="2" s="1"/>
  <c r="F5195" i="2"/>
  <c r="G5195" i="2" s="1"/>
  <c r="F5196" i="2"/>
  <c r="G5196" i="2" s="1"/>
  <c r="F5197" i="2"/>
  <c r="G5197" i="2" s="1"/>
  <c r="F5198" i="2"/>
  <c r="G5198" i="2" s="1"/>
  <c r="F5199" i="2"/>
  <c r="G5199" i="2" s="1"/>
  <c r="F5200" i="2"/>
  <c r="G5200" i="2" s="1"/>
  <c r="F5201" i="2"/>
  <c r="G5201" i="2" s="1"/>
  <c r="F5202" i="2"/>
  <c r="G5202" i="2" s="1"/>
  <c r="F5203" i="2"/>
  <c r="G5203" i="2" s="1"/>
  <c r="F5204" i="2"/>
  <c r="G5204" i="2" s="1"/>
  <c r="F5205" i="2"/>
  <c r="G5205" i="2" s="1"/>
  <c r="F5206" i="2"/>
  <c r="G5206" i="2" s="1"/>
  <c r="F5207" i="2"/>
  <c r="G5207" i="2" s="1"/>
  <c r="F5208" i="2"/>
  <c r="G5208" i="2" s="1"/>
  <c r="F5209" i="2"/>
  <c r="G5209" i="2" s="1"/>
  <c r="F5210" i="2"/>
  <c r="G5210" i="2" s="1"/>
  <c r="F5211" i="2"/>
  <c r="G5211" i="2" s="1"/>
  <c r="F5212" i="2"/>
  <c r="G5212" i="2" s="1"/>
  <c r="F5213" i="2"/>
  <c r="G5213" i="2" s="1"/>
  <c r="F5214" i="2"/>
  <c r="G5214" i="2" s="1"/>
  <c r="F5215" i="2"/>
  <c r="G5215" i="2" s="1"/>
  <c r="F5216" i="2"/>
  <c r="G5216" i="2" s="1"/>
  <c r="F5217" i="2"/>
  <c r="G5217" i="2" s="1"/>
  <c r="F5218" i="2"/>
  <c r="G5218" i="2" s="1"/>
  <c r="F5219" i="2"/>
  <c r="G5219" i="2" s="1"/>
  <c r="F5220" i="2"/>
  <c r="G5220" i="2" s="1"/>
  <c r="F5221" i="2"/>
  <c r="G5221" i="2" s="1"/>
  <c r="F5222" i="2"/>
  <c r="G5222" i="2" s="1"/>
  <c r="F5223" i="2"/>
  <c r="G5223" i="2" s="1"/>
  <c r="F5224" i="2"/>
  <c r="G5224" i="2" s="1"/>
  <c r="F5225" i="2"/>
  <c r="G5225" i="2" s="1"/>
  <c r="F5226" i="2"/>
  <c r="G5226" i="2" s="1"/>
  <c r="F5227" i="2"/>
  <c r="G5227" i="2" s="1"/>
  <c r="F5228" i="2"/>
  <c r="G5228" i="2" s="1"/>
  <c r="F5229" i="2"/>
  <c r="G5229" i="2" s="1"/>
  <c r="F5230" i="2"/>
  <c r="G5230" i="2" s="1"/>
  <c r="F5231" i="2"/>
  <c r="G5231" i="2" s="1"/>
  <c r="F5232" i="2"/>
  <c r="G5232" i="2" s="1"/>
  <c r="F5233" i="2"/>
  <c r="G5233" i="2" s="1"/>
  <c r="F5234" i="2"/>
  <c r="G5234" i="2" s="1"/>
  <c r="F5235" i="2"/>
  <c r="G5235" i="2" s="1"/>
  <c r="F5236" i="2"/>
  <c r="G5236" i="2" s="1"/>
  <c r="F5237" i="2"/>
  <c r="G5237" i="2" s="1"/>
  <c r="F5238" i="2"/>
  <c r="G5238" i="2" s="1"/>
  <c r="F5239" i="2"/>
  <c r="G5239" i="2" s="1"/>
  <c r="F5240" i="2"/>
  <c r="G5240" i="2" s="1"/>
  <c r="F5241" i="2"/>
  <c r="G5241" i="2" s="1"/>
  <c r="F5242" i="2"/>
  <c r="G5242" i="2" s="1"/>
  <c r="F5243" i="2"/>
  <c r="G5243" i="2" s="1"/>
  <c r="F5244" i="2"/>
  <c r="G5244" i="2" s="1"/>
  <c r="F5245" i="2"/>
  <c r="G5245" i="2" s="1"/>
  <c r="F5246" i="2"/>
  <c r="G5246" i="2" s="1"/>
  <c r="F5247" i="2"/>
  <c r="G5247" i="2" s="1"/>
  <c r="F5248" i="2"/>
  <c r="G5248" i="2" s="1"/>
  <c r="F5249" i="2"/>
  <c r="G5249" i="2" s="1"/>
  <c r="F5250" i="2"/>
  <c r="G5250" i="2" s="1"/>
  <c r="F5251" i="2"/>
  <c r="G5251" i="2" s="1"/>
  <c r="F5252" i="2"/>
  <c r="G5252" i="2" s="1"/>
  <c r="F5253" i="2"/>
  <c r="G5253" i="2" s="1"/>
  <c r="F5254" i="2"/>
  <c r="G5254" i="2" s="1"/>
  <c r="F5255" i="2"/>
  <c r="G5255" i="2" s="1"/>
  <c r="F5256" i="2"/>
  <c r="G5256" i="2" s="1"/>
  <c r="F5257" i="2"/>
  <c r="G5257" i="2" s="1"/>
  <c r="F5258" i="2"/>
  <c r="G5258" i="2" s="1"/>
  <c r="F5259" i="2"/>
  <c r="G5259" i="2" s="1"/>
  <c r="F5260" i="2"/>
  <c r="G5260" i="2" s="1"/>
  <c r="F5261" i="2"/>
  <c r="G5261" i="2" s="1"/>
  <c r="F5262" i="2"/>
  <c r="G5262" i="2" s="1"/>
  <c r="F5263" i="2"/>
  <c r="G5263" i="2" s="1"/>
  <c r="F5264" i="2"/>
  <c r="G5264" i="2" s="1"/>
  <c r="F5265" i="2"/>
  <c r="G5265" i="2" s="1"/>
  <c r="F5266" i="2"/>
  <c r="G5266" i="2" s="1"/>
  <c r="F5267" i="2"/>
  <c r="G5267" i="2" s="1"/>
  <c r="F5268" i="2"/>
  <c r="G5268" i="2" s="1"/>
  <c r="F5269" i="2"/>
  <c r="G5269" i="2" s="1"/>
  <c r="F5270" i="2"/>
  <c r="G5270" i="2" s="1"/>
  <c r="F5271" i="2"/>
  <c r="G5271" i="2" s="1"/>
  <c r="F5272" i="2"/>
  <c r="G5272" i="2" s="1"/>
  <c r="F5273" i="2"/>
  <c r="G5273" i="2" s="1"/>
  <c r="F5274" i="2"/>
  <c r="G5274" i="2" s="1"/>
  <c r="F5275" i="2"/>
  <c r="G5275" i="2" s="1"/>
  <c r="F5276" i="2"/>
  <c r="G5276" i="2" s="1"/>
  <c r="F5277" i="2"/>
  <c r="G5277" i="2" s="1"/>
  <c r="F5278" i="2"/>
  <c r="G5278" i="2" s="1"/>
  <c r="F5279" i="2"/>
  <c r="G5279" i="2" s="1"/>
  <c r="F5280" i="2"/>
  <c r="G5280" i="2" s="1"/>
  <c r="F5281" i="2"/>
  <c r="G5281" i="2" s="1"/>
  <c r="F5282" i="2"/>
  <c r="G5282" i="2" s="1"/>
  <c r="F5283" i="2"/>
  <c r="G5283" i="2" s="1"/>
  <c r="F5284" i="2"/>
  <c r="G5284" i="2" s="1"/>
  <c r="F5285" i="2"/>
  <c r="G5285" i="2" s="1"/>
  <c r="F5286" i="2"/>
  <c r="G5286" i="2" s="1"/>
  <c r="F5287" i="2"/>
  <c r="G5287" i="2" s="1"/>
  <c r="F5288" i="2"/>
  <c r="G5288" i="2" s="1"/>
  <c r="F5289" i="2"/>
  <c r="G5289" i="2" s="1"/>
  <c r="F5290" i="2"/>
  <c r="G5290" i="2" s="1"/>
  <c r="F5291" i="2"/>
  <c r="G5291" i="2" s="1"/>
  <c r="F5292" i="2"/>
  <c r="G5292" i="2" s="1"/>
  <c r="F5293" i="2"/>
  <c r="G5293" i="2" s="1"/>
  <c r="F5294" i="2"/>
  <c r="G5294" i="2" s="1"/>
  <c r="F5295" i="2"/>
  <c r="G5295" i="2" s="1"/>
  <c r="F5296" i="2"/>
  <c r="G5296" i="2" s="1"/>
  <c r="F5297" i="2"/>
  <c r="G5297" i="2" s="1"/>
  <c r="F5298" i="2"/>
  <c r="G5298" i="2" s="1"/>
  <c r="F5299" i="2"/>
  <c r="G5299" i="2" s="1"/>
  <c r="F5300" i="2"/>
  <c r="G5300" i="2" s="1"/>
  <c r="F5301" i="2"/>
  <c r="G5301" i="2" s="1"/>
  <c r="F5302" i="2"/>
  <c r="G5302" i="2" s="1"/>
  <c r="F5303" i="2"/>
  <c r="G5303" i="2" s="1"/>
  <c r="F5304" i="2"/>
  <c r="G5304" i="2" s="1"/>
  <c r="F5305" i="2"/>
  <c r="G5305" i="2" s="1"/>
  <c r="F5306" i="2"/>
  <c r="G5306" i="2" s="1"/>
  <c r="F5307" i="2"/>
  <c r="G5307" i="2" s="1"/>
  <c r="F5308" i="2"/>
  <c r="G5308" i="2" s="1"/>
  <c r="F5309" i="2"/>
  <c r="G5309" i="2" s="1"/>
  <c r="F5310" i="2"/>
  <c r="G5310" i="2" s="1"/>
  <c r="F5311" i="2"/>
  <c r="G5311" i="2" s="1"/>
  <c r="F5312" i="2"/>
  <c r="G5312" i="2" s="1"/>
  <c r="F5313" i="2"/>
  <c r="G5313" i="2" s="1"/>
  <c r="F5314" i="2"/>
  <c r="G5314" i="2" s="1"/>
  <c r="F5315" i="2"/>
  <c r="G5315" i="2" s="1"/>
  <c r="F5316" i="2"/>
  <c r="G5316" i="2" s="1"/>
  <c r="F5317" i="2"/>
  <c r="G5317" i="2" s="1"/>
  <c r="F5318" i="2"/>
  <c r="G5318" i="2" s="1"/>
  <c r="F5319" i="2"/>
  <c r="G5319" i="2" s="1"/>
  <c r="F5320" i="2"/>
  <c r="G5320" i="2" s="1"/>
  <c r="F5321" i="2"/>
  <c r="G5321" i="2" s="1"/>
  <c r="F5322" i="2"/>
  <c r="G5322" i="2" s="1"/>
  <c r="F5323" i="2"/>
  <c r="G5323" i="2" s="1"/>
  <c r="F5324" i="2"/>
  <c r="G5324" i="2" s="1"/>
  <c r="F5325" i="2"/>
  <c r="G5325" i="2" s="1"/>
  <c r="F5326" i="2"/>
  <c r="G5326" i="2" s="1"/>
  <c r="F5327" i="2"/>
  <c r="G5327" i="2" s="1"/>
  <c r="F5328" i="2"/>
  <c r="G5328" i="2" s="1"/>
  <c r="F5329" i="2"/>
  <c r="G5329" i="2" s="1"/>
  <c r="F5330" i="2"/>
  <c r="G5330" i="2" s="1"/>
  <c r="F5331" i="2"/>
  <c r="G5331" i="2" s="1"/>
  <c r="F5332" i="2"/>
  <c r="G5332" i="2" s="1"/>
  <c r="F5333" i="2"/>
  <c r="G5333" i="2" s="1"/>
  <c r="F5334" i="2"/>
  <c r="G5334" i="2" s="1"/>
  <c r="F5335" i="2"/>
  <c r="G5335" i="2" s="1"/>
  <c r="F5336" i="2"/>
  <c r="G5336" i="2" s="1"/>
  <c r="F5337" i="2"/>
  <c r="G5337" i="2" s="1"/>
  <c r="F5338" i="2"/>
  <c r="G5338" i="2" s="1"/>
  <c r="F5339" i="2"/>
  <c r="G5339" i="2" s="1"/>
  <c r="F5340" i="2"/>
  <c r="G5340" i="2" s="1"/>
  <c r="F5341" i="2"/>
  <c r="G5341" i="2" s="1"/>
  <c r="F5342" i="2"/>
  <c r="G5342" i="2" s="1"/>
  <c r="F5343" i="2"/>
  <c r="G5343" i="2" s="1"/>
  <c r="F5344" i="2"/>
  <c r="G5344" i="2" s="1"/>
  <c r="F5345" i="2"/>
  <c r="G5345" i="2" s="1"/>
  <c r="F5346" i="2"/>
  <c r="G5346" i="2" s="1"/>
  <c r="F5347" i="2"/>
  <c r="G5347" i="2" s="1"/>
  <c r="F5348" i="2"/>
  <c r="G5348" i="2" s="1"/>
  <c r="F5349" i="2"/>
  <c r="G5349" i="2" s="1"/>
  <c r="F5350" i="2"/>
  <c r="G5350" i="2" s="1"/>
  <c r="F5351" i="2"/>
  <c r="G5351" i="2" s="1"/>
  <c r="F5352" i="2"/>
  <c r="G5352" i="2" s="1"/>
  <c r="F5353" i="2"/>
  <c r="G5353" i="2" s="1"/>
  <c r="F5354" i="2"/>
  <c r="G5354" i="2" s="1"/>
  <c r="F5355" i="2"/>
  <c r="G5355" i="2" s="1"/>
  <c r="F5356" i="2"/>
  <c r="G5356" i="2" s="1"/>
  <c r="F5357" i="2"/>
  <c r="G5357" i="2" s="1"/>
  <c r="F5358" i="2"/>
  <c r="G5358" i="2" s="1"/>
  <c r="F5359" i="2"/>
  <c r="G5359" i="2" s="1"/>
  <c r="F5360" i="2"/>
  <c r="G5360" i="2" s="1"/>
  <c r="F5361" i="2"/>
  <c r="G5361" i="2" s="1"/>
  <c r="F5362" i="2"/>
  <c r="G5362" i="2" s="1"/>
  <c r="F5363" i="2"/>
  <c r="G5363" i="2" s="1"/>
  <c r="F5364" i="2"/>
  <c r="G5364" i="2" s="1"/>
  <c r="F5365" i="2"/>
  <c r="G5365" i="2" s="1"/>
  <c r="F5366" i="2"/>
  <c r="G5366" i="2" s="1"/>
  <c r="F5367" i="2"/>
  <c r="G5367" i="2" s="1"/>
  <c r="F5368" i="2"/>
  <c r="G5368" i="2" s="1"/>
  <c r="F5369" i="2"/>
  <c r="G5369" i="2" s="1"/>
  <c r="F5370" i="2"/>
  <c r="G5370" i="2" s="1"/>
  <c r="F5371" i="2"/>
  <c r="G5371" i="2" s="1"/>
  <c r="F5372" i="2"/>
  <c r="G5372" i="2" s="1"/>
  <c r="F5373" i="2"/>
  <c r="G5373" i="2" s="1"/>
  <c r="F5374" i="2"/>
  <c r="G5374" i="2" s="1"/>
  <c r="F5375" i="2"/>
  <c r="G5375" i="2" s="1"/>
  <c r="F5376" i="2"/>
  <c r="G5376" i="2" s="1"/>
  <c r="F5377" i="2"/>
  <c r="G5377" i="2" s="1"/>
  <c r="F5378" i="2"/>
  <c r="G5378" i="2" s="1"/>
  <c r="F5379" i="2"/>
  <c r="G5379" i="2" s="1"/>
  <c r="F5380" i="2"/>
  <c r="G5380" i="2" s="1"/>
  <c r="F5381" i="2"/>
  <c r="G5381" i="2" s="1"/>
  <c r="F5382" i="2"/>
  <c r="G5382" i="2" s="1"/>
  <c r="F5383" i="2"/>
  <c r="G5383" i="2" s="1"/>
  <c r="F5384" i="2"/>
  <c r="G5384" i="2" s="1"/>
  <c r="F5385" i="2"/>
  <c r="G5385" i="2" s="1"/>
  <c r="F5386" i="2"/>
  <c r="G5386" i="2" s="1"/>
  <c r="F5387" i="2"/>
  <c r="G5387" i="2" s="1"/>
  <c r="F5388" i="2"/>
  <c r="G5388" i="2" s="1"/>
  <c r="F5389" i="2"/>
  <c r="G5389" i="2" s="1"/>
  <c r="F5390" i="2"/>
  <c r="G5390" i="2" s="1"/>
  <c r="F5391" i="2"/>
  <c r="G5391" i="2" s="1"/>
  <c r="F5392" i="2"/>
  <c r="G5392" i="2" s="1"/>
  <c r="F5393" i="2"/>
  <c r="G5393" i="2" s="1"/>
  <c r="F5394" i="2"/>
  <c r="G5394" i="2" s="1"/>
  <c r="F5395" i="2"/>
  <c r="G5395" i="2" s="1"/>
  <c r="F5396" i="2"/>
  <c r="G5396" i="2" s="1"/>
  <c r="F5397" i="2"/>
  <c r="G5397" i="2" s="1"/>
  <c r="F5398" i="2"/>
  <c r="G5398" i="2" s="1"/>
  <c r="F5399" i="2"/>
  <c r="G5399" i="2" s="1"/>
  <c r="F5400" i="2"/>
  <c r="G5400" i="2" s="1"/>
  <c r="F5401" i="2"/>
  <c r="G5401" i="2" s="1"/>
  <c r="F5402" i="2"/>
  <c r="G5402" i="2" s="1"/>
  <c r="F5403" i="2"/>
  <c r="G5403" i="2" s="1"/>
  <c r="F5404" i="2"/>
  <c r="G5404" i="2" s="1"/>
  <c r="F5405" i="2"/>
  <c r="G5405" i="2" s="1"/>
  <c r="F5406" i="2"/>
  <c r="G5406" i="2" s="1"/>
  <c r="F5407" i="2"/>
  <c r="G5407" i="2" s="1"/>
  <c r="F5408" i="2"/>
  <c r="G5408" i="2" s="1"/>
  <c r="F5409" i="2"/>
  <c r="G5409" i="2" s="1"/>
  <c r="F5410" i="2"/>
  <c r="G5410" i="2" s="1"/>
  <c r="F5411" i="2"/>
  <c r="G5411" i="2" s="1"/>
  <c r="F5412" i="2"/>
  <c r="G5412" i="2" s="1"/>
  <c r="F5413" i="2"/>
  <c r="G5413" i="2" s="1"/>
  <c r="F5414" i="2"/>
  <c r="G5414" i="2" s="1"/>
  <c r="F5415" i="2"/>
  <c r="G5415" i="2" s="1"/>
  <c r="F5416" i="2"/>
  <c r="G5416" i="2" s="1"/>
  <c r="F5417" i="2"/>
  <c r="G5417" i="2" s="1"/>
  <c r="F5418" i="2"/>
  <c r="G5418" i="2" s="1"/>
  <c r="F5419" i="2"/>
  <c r="G5419" i="2" s="1"/>
  <c r="F5420" i="2"/>
  <c r="G5420" i="2" s="1"/>
  <c r="F5421" i="2"/>
  <c r="G5421" i="2" s="1"/>
  <c r="F5422" i="2"/>
  <c r="G5422" i="2" s="1"/>
  <c r="F5423" i="2"/>
  <c r="G5423" i="2" s="1"/>
  <c r="F5424" i="2"/>
  <c r="G5424" i="2" s="1"/>
  <c r="F5425" i="2"/>
  <c r="G5425" i="2" s="1"/>
  <c r="F5426" i="2"/>
  <c r="G5426" i="2" s="1"/>
  <c r="F5427" i="2"/>
  <c r="G5427" i="2" s="1"/>
  <c r="F5428" i="2"/>
  <c r="G5428" i="2" s="1"/>
  <c r="F5429" i="2"/>
  <c r="G5429" i="2" s="1"/>
  <c r="F5430" i="2"/>
  <c r="G5430" i="2" s="1"/>
  <c r="F5431" i="2"/>
  <c r="G5431" i="2" s="1"/>
  <c r="F5432" i="2"/>
  <c r="G5432" i="2" s="1"/>
  <c r="F5433" i="2"/>
  <c r="G5433" i="2" s="1"/>
  <c r="F5434" i="2"/>
  <c r="G5434" i="2" s="1"/>
  <c r="F5435" i="2"/>
  <c r="G5435" i="2" s="1"/>
  <c r="F5436" i="2"/>
  <c r="G5436" i="2" s="1"/>
  <c r="F5437" i="2"/>
  <c r="G5437" i="2" s="1"/>
  <c r="F5438" i="2"/>
  <c r="G5438" i="2" s="1"/>
  <c r="F5439" i="2"/>
  <c r="G5439" i="2" s="1"/>
  <c r="F5440" i="2"/>
  <c r="G5440" i="2" s="1"/>
  <c r="F5441" i="2"/>
  <c r="G5441" i="2" s="1"/>
  <c r="F5442" i="2"/>
  <c r="G5442" i="2" s="1"/>
  <c r="F5443" i="2"/>
  <c r="G5443" i="2" s="1"/>
  <c r="F5444" i="2"/>
  <c r="G5444" i="2" s="1"/>
  <c r="F5445" i="2"/>
  <c r="G5445" i="2" s="1"/>
  <c r="F5446" i="2"/>
  <c r="G5446" i="2" s="1"/>
  <c r="F5447" i="2"/>
  <c r="G5447" i="2" s="1"/>
  <c r="F5448" i="2"/>
  <c r="G5448" i="2" s="1"/>
  <c r="F5449" i="2"/>
  <c r="G5449" i="2" s="1"/>
  <c r="F5450" i="2"/>
  <c r="G5450" i="2" s="1"/>
  <c r="F5451" i="2"/>
  <c r="G5451" i="2" s="1"/>
  <c r="F5452" i="2"/>
  <c r="G5452" i="2" s="1"/>
  <c r="F5453" i="2"/>
  <c r="G5453" i="2" s="1"/>
  <c r="F5454" i="2"/>
  <c r="G5454" i="2" s="1"/>
  <c r="F5455" i="2"/>
  <c r="G5455" i="2" s="1"/>
  <c r="F5456" i="2"/>
  <c r="G5456" i="2" s="1"/>
  <c r="F5457" i="2"/>
  <c r="G5457" i="2" s="1"/>
  <c r="F5458" i="2"/>
  <c r="G5458" i="2" s="1"/>
  <c r="F5459" i="2"/>
  <c r="G5459" i="2" s="1"/>
  <c r="F5460" i="2"/>
  <c r="G5460" i="2" s="1"/>
  <c r="F5461" i="2"/>
  <c r="G5461" i="2" s="1"/>
  <c r="F5462" i="2"/>
  <c r="G5462" i="2" s="1"/>
  <c r="F5463" i="2"/>
  <c r="G5463" i="2" s="1"/>
  <c r="F5464" i="2"/>
  <c r="G5464" i="2" s="1"/>
  <c r="F5465" i="2"/>
  <c r="G5465" i="2" s="1"/>
  <c r="F5466" i="2"/>
  <c r="G5466" i="2" s="1"/>
  <c r="F5467" i="2"/>
  <c r="G5467" i="2" s="1"/>
  <c r="F5468" i="2"/>
  <c r="G5468" i="2" s="1"/>
  <c r="F5469" i="2"/>
  <c r="G5469" i="2" s="1"/>
  <c r="F5470" i="2"/>
  <c r="G5470" i="2" s="1"/>
  <c r="F5471" i="2"/>
  <c r="G5471" i="2" s="1"/>
  <c r="F5472" i="2"/>
  <c r="G5472" i="2" s="1"/>
  <c r="F5473" i="2"/>
  <c r="G5473" i="2" s="1"/>
  <c r="F5474" i="2"/>
  <c r="G5474" i="2" s="1"/>
  <c r="F5475" i="2"/>
  <c r="G5475" i="2" s="1"/>
  <c r="F5476" i="2"/>
  <c r="G5476" i="2" s="1"/>
  <c r="F5477" i="2"/>
  <c r="G5477" i="2" s="1"/>
  <c r="F5478" i="2"/>
  <c r="G5478" i="2" s="1"/>
  <c r="F5479" i="2"/>
  <c r="G5479" i="2" s="1"/>
  <c r="F5480" i="2"/>
  <c r="G5480" i="2" s="1"/>
  <c r="F5481" i="2"/>
  <c r="G5481" i="2" s="1"/>
  <c r="F5482" i="2"/>
  <c r="G5482" i="2" s="1"/>
  <c r="F5483" i="2"/>
  <c r="G5483" i="2" s="1"/>
  <c r="F5484" i="2"/>
  <c r="G5484" i="2" s="1"/>
  <c r="F5485" i="2"/>
  <c r="G5485" i="2" s="1"/>
  <c r="F5486" i="2"/>
  <c r="G5486" i="2" s="1"/>
  <c r="F5487" i="2"/>
  <c r="G5487" i="2" s="1"/>
  <c r="F5488" i="2"/>
  <c r="G5488" i="2" s="1"/>
  <c r="F5489" i="2"/>
  <c r="G5489" i="2" s="1"/>
  <c r="F5490" i="2"/>
  <c r="G5490" i="2" s="1"/>
  <c r="F5491" i="2"/>
  <c r="G5491" i="2" s="1"/>
  <c r="F5492" i="2"/>
  <c r="G5492" i="2" s="1"/>
  <c r="F5493" i="2"/>
  <c r="G5493" i="2" s="1"/>
  <c r="F5494" i="2"/>
  <c r="G5494" i="2" s="1"/>
  <c r="F5495" i="2"/>
  <c r="G5495" i="2" s="1"/>
  <c r="F5496" i="2"/>
  <c r="G5496" i="2" s="1"/>
  <c r="F5497" i="2"/>
  <c r="G5497" i="2" s="1"/>
  <c r="F5498" i="2"/>
  <c r="G5498" i="2" s="1"/>
  <c r="F5499" i="2"/>
  <c r="G5499" i="2" s="1"/>
  <c r="F5500" i="2"/>
  <c r="G5500" i="2" s="1"/>
  <c r="F5501" i="2"/>
  <c r="G5501" i="2" s="1"/>
  <c r="F5502" i="2"/>
  <c r="G5502" i="2" s="1"/>
  <c r="F5503" i="2"/>
  <c r="G5503" i="2" s="1"/>
  <c r="F5504" i="2"/>
  <c r="G5504" i="2" s="1"/>
  <c r="F5505" i="2"/>
  <c r="G5505" i="2" s="1"/>
  <c r="F5506" i="2"/>
  <c r="G5506" i="2" s="1"/>
  <c r="F5507" i="2"/>
  <c r="G5507" i="2" s="1"/>
  <c r="F5508" i="2"/>
  <c r="G5508" i="2" s="1"/>
  <c r="F5509" i="2"/>
  <c r="G5509" i="2" s="1"/>
  <c r="F5510" i="2"/>
  <c r="G5510" i="2" s="1"/>
  <c r="F5511" i="2"/>
  <c r="G5511" i="2" s="1"/>
  <c r="F5512" i="2"/>
  <c r="G5512" i="2" s="1"/>
  <c r="F5513" i="2"/>
  <c r="G5513" i="2" s="1"/>
  <c r="F5514" i="2"/>
  <c r="G5514" i="2" s="1"/>
  <c r="F5515" i="2"/>
  <c r="G5515" i="2" s="1"/>
  <c r="F5516" i="2"/>
  <c r="G5516" i="2" s="1"/>
  <c r="F5517" i="2"/>
  <c r="G5517" i="2" s="1"/>
  <c r="F5518" i="2"/>
  <c r="G5518" i="2" s="1"/>
  <c r="F5519" i="2"/>
  <c r="G5519" i="2" s="1"/>
  <c r="F5520" i="2"/>
  <c r="G5520" i="2" s="1"/>
  <c r="F5521" i="2"/>
  <c r="G5521" i="2" s="1"/>
  <c r="F5522" i="2"/>
  <c r="G5522" i="2" s="1"/>
  <c r="F5523" i="2"/>
  <c r="G5523" i="2" s="1"/>
  <c r="F5524" i="2"/>
  <c r="G5524" i="2" s="1"/>
  <c r="F5525" i="2"/>
  <c r="G5525" i="2" s="1"/>
  <c r="F5526" i="2"/>
  <c r="G5526" i="2" s="1"/>
  <c r="F5527" i="2"/>
  <c r="G5527" i="2" s="1"/>
  <c r="F5528" i="2"/>
  <c r="G5528" i="2" s="1"/>
  <c r="F5529" i="2"/>
  <c r="G5529" i="2" s="1"/>
  <c r="F5530" i="2"/>
  <c r="G5530" i="2" s="1"/>
  <c r="F5531" i="2"/>
  <c r="G5531" i="2" s="1"/>
  <c r="F5532" i="2"/>
  <c r="G5532" i="2" s="1"/>
  <c r="F5533" i="2"/>
  <c r="G5533" i="2" s="1"/>
  <c r="F5534" i="2"/>
  <c r="G5534" i="2" s="1"/>
  <c r="F5535" i="2"/>
  <c r="G5535" i="2" s="1"/>
  <c r="F5536" i="2"/>
  <c r="G5536" i="2" s="1"/>
  <c r="F5537" i="2"/>
  <c r="G5537" i="2" s="1"/>
  <c r="F5538" i="2"/>
  <c r="G5538" i="2" s="1"/>
  <c r="F5539" i="2"/>
  <c r="G5539" i="2" s="1"/>
  <c r="F5540" i="2"/>
  <c r="G5540" i="2" s="1"/>
  <c r="F5541" i="2"/>
  <c r="G5541" i="2" s="1"/>
  <c r="F5542" i="2"/>
  <c r="G5542" i="2" s="1"/>
  <c r="F5543" i="2"/>
  <c r="G5543" i="2" s="1"/>
  <c r="F5544" i="2"/>
  <c r="G5544" i="2" s="1"/>
  <c r="F5545" i="2"/>
  <c r="G5545" i="2" s="1"/>
  <c r="F5546" i="2"/>
  <c r="G5546" i="2" s="1"/>
  <c r="F5547" i="2"/>
  <c r="G5547" i="2" s="1"/>
  <c r="F5548" i="2"/>
  <c r="G5548" i="2" s="1"/>
  <c r="F5549" i="2"/>
  <c r="G5549" i="2" s="1"/>
  <c r="F5550" i="2"/>
  <c r="G5550" i="2" s="1"/>
  <c r="F5551" i="2"/>
  <c r="G5551" i="2" s="1"/>
  <c r="F5552" i="2"/>
  <c r="G5552" i="2" s="1"/>
  <c r="F5553" i="2"/>
  <c r="G5553" i="2" s="1"/>
  <c r="F5554" i="2"/>
  <c r="G5554" i="2" s="1"/>
  <c r="F5555" i="2"/>
  <c r="G5555" i="2" s="1"/>
  <c r="F5556" i="2"/>
  <c r="G5556" i="2" s="1"/>
  <c r="F5557" i="2"/>
  <c r="G5557" i="2" s="1"/>
  <c r="F5558" i="2"/>
  <c r="G5558" i="2" s="1"/>
  <c r="F5559" i="2"/>
  <c r="G5559" i="2" s="1"/>
  <c r="F5560" i="2"/>
  <c r="G5560" i="2" s="1"/>
  <c r="F5561" i="2"/>
  <c r="G5561" i="2" s="1"/>
  <c r="F5562" i="2"/>
  <c r="G5562" i="2" s="1"/>
  <c r="F5563" i="2"/>
  <c r="G5563" i="2" s="1"/>
  <c r="F5564" i="2"/>
  <c r="G5564" i="2" s="1"/>
  <c r="F5565" i="2"/>
  <c r="G5565" i="2" s="1"/>
  <c r="F5566" i="2"/>
  <c r="G5566" i="2" s="1"/>
  <c r="F5567" i="2"/>
  <c r="G5567" i="2" s="1"/>
  <c r="F5568" i="2"/>
  <c r="G5568" i="2" s="1"/>
  <c r="F5569" i="2"/>
  <c r="G5569" i="2" s="1"/>
  <c r="F5570" i="2"/>
  <c r="G5570" i="2" s="1"/>
  <c r="F5571" i="2"/>
  <c r="G5571" i="2" s="1"/>
  <c r="F5572" i="2"/>
  <c r="G5572" i="2" s="1"/>
  <c r="F5573" i="2"/>
  <c r="G5573" i="2" s="1"/>
  <c r="F5574" i="2"/>
  <c r="G5574" i="2" s="1"/>
  <c r="F5575" i="2"/>
  <c r="G5575" i="2" s="1"/>
  <c r="F5576" i="2"/>
  <c r="G5576" i="2" s="1"/>
  <c r="F5577" i="2"/>
  <c r="G5577" i="2" s="1"/>
  <c r="F5578" i="2"/>
  <c r="G5578" i="2" s="1"/>
  <c r="F5579" i="2"/>
  <c r="G5579" i="2" s="1"/>
  <c r="F5580" i="2"/>
  <c r="G5580" i="2" s="1"/>
  <c r="F5581" i="2"/>
  <c r="G5581" i="2" s="1"/>
  <c r="F5582" i="2"/>
  <c r="G5582" i="2" s="1"/>
  <c r="F5583" i="2"/>
  <c r="G5583" i="2" s="1"/>
  <c r="F5584" i="2"/>
  <c r="G5584" i="2" s="1"/>
  <c r="F5585" i="2"/>
  <c r="G5585" i="2" s="1"/>
  <c r="F5586" i="2"/>
  <c r="G5586" i="2" s="1"/>
  <c r="F5587" i="2"/>
  <c r="G5587" i="2" s="1"/>
  <c r="F5588" i="2"/>
  <c r="G5588" i="2" s="1"/>
  <c r="F5589" i="2"/>
  <c r="G5589" i="2" s="1"/>
  <c r="F5590" i="2"/>
  <c r="G5590" i="2" s="1"/>
  <c r="F5591" i="2"/>
  <c r="G5591" i="2" s="1"/>
  <c r="F5592" i="2"/>
  <c r="G5592" i="2" s="1"/>
  <c r="F5593" i="2"/>
  <c r="G5593" i="2" s="1"/>
  <c r="F5594" i="2"/>
  <c r="G5594" i="2" s="1"/>
  <c r="F5595" i="2"/>
  <c r="G5595" i="2" s="1"/>
  <c r="F5596" i="2"/>
  <c r="G5596" i="2" s="1"/>
  <c r="F5597" i="2"/>
  <c r="G5597" i="2" s="1"/>
  <c r="F5598" i="2"/>
  <c r="G5598" i="2" s="1"/>
  <c r="F5599" i="2"/>
  <c r="G5599" i="2" s="1"/>
  <c r="F5600" i="2"/>
  <c r="G5600" i="2" s="1"/>
  <c r="F5601" i="2"/>
  <c r="G5601" i="2" s="1"/>
  <c r="F5602" i="2"/>
  <c r="G5602" i="2" s="1"/>
  <c r="F5603" i="2"/>
  <c r="G5603" i="2" s="1"/>
  <c r="F5604" i="2"/>
  <c r="G5604" i="2" s="1"/>
  <c r="F5605" i="2"/>
  <c r="G5605" i="2" s="1"/>
  <c r="F5606" i="2"/>
  <c r="G5606" i="2" s="1"/>
  <c r="F5607" i="2"/>
  <c r="G5607" i="2" s="1"/>
  <c r="F5608" i="2"/>
  <c r="G5608" i="2" s="1"/>
  <c r="F5609" i="2"/>
  <c r="G5609" i="2" s="1"/>
  <c r="F5610" i="2"/>
  <c r="G5610" i="2" s="1"/>
  <c r="F5611" i="2"/>
  <c r="G5611" i="2" s="1"/>
  <c r="F5612" i="2"/>
  <c r="G5612" i="2" s="1"/>
  <c r="F5613" i="2"/>
  <c r="G5613" i="2" s="1"/>
  <c r="F5614" i="2"/>
  <c r="G5614" i="2" s="1"/>
  <c r="F5615" i="2"/>
  <c r="G5615" i="2" s="1"/>
  <c r="F5616" i="2"/>
  <c r="G5616" i="2" s="1"/>
  <c r="F5617" i="2"/>
  <c r="G5617" i="2" s="1"/>
  <c r="F5618" i="2"/>
  <c r="G5618" i="2" s="1"/>
  <c r="F5619" i="2"/>
  <c r="G5619" i="2" s="1"/>
  <c r="F5620" i="2"/>
  <c r="G5620" i="2" s="1"/>
  <c r="F5621" i="2"/>
  <c r="G5621" i="2" s="1"/>
  <c r="F5622" i="2"/>
  <c r="G5622" i="2" s="1"/>
  <c r="F5623" i="2"/>
  <c r="G5623" i="2" s="1"/>
  <c r="F5624" i="2"/>
  <c r="G5624" i="2" s="1"/>
  <c r="F5625" i="2"/>
  <c r="G5625" i="2" s="1"/>
  <c r="F5626" i="2"/>
  <c r="G5626" i="2" s="1"/>
  <c r="F5627" i="2"/>
  <c r="G5627" i="2" s="1"/>
  <c r="F5628" i="2"/>
  <c r="G5628" i="2" s="1"/>
  <c r="F5629" i="2"/>
  <c r="G5629" i="2" s="1"/>
  <c r="F5630" i="2"/>
  <c r="G5630" i="2" s="1"/>
  <c r="F5631" i="2"/>
  <c r="G5631" i="2" s="1"/>
  <c r="F5632" i="2"/>
  <c r="G5632" i="2" s="1"/>
  <c r="F5633" i="2"/>
  <c r="G5633" i="2" s="1"/>
  <c r="F5634" i="2"/>
  <c r="G5634" i="2" s="1"/>
  <c r="F5635" i="2"/>
  <c r="G5635" i="2" s="1"/>
  <c r="F5636" i="2"/>
  <c r="G5636" i="2" s="1"/>
  <c r="F5637" i="2"/>
  <c r="G5637" i="2" s="1"/>
  <c r="F5638" i="2"/>
  <c r="G5638" i="2" s="1"/>
  <c r="F5639" i="2"/>
  <c r="G5639" i="2" s="1"/>
  <c r="F5640" i="2"/>
  <c r="G5640" i="2" s="1"/>
  <c r="F5641" i="2"/>
  <c r="G5641" i="2" s="1"/>
  <c r="F5642" i="2"/>
  <c r="G5642" i="2" s="1"/>
  <c r="F5643" i="2"/>
  <c r="G5643" i="2" s="1"/>
  <c r="F5644" i="2"/>
  <c r="G5644" i="2" s="1"/>
  <c r="F5645" i="2"/>
  <c r="G5645" i="2" s="1"/>
  <c r="F5646" i="2"/>
  <c r="G5646" i="2" s="1"/>
  <c r="F5647" i="2"/>
  <c r="G5647" i="2" s="1"/>
  <c r="F5648" i="2"/>
  <c r="G5648" i="2" s="1"/>
  <c r="F5649" i="2"/>
  <c r="G5649" i="2" s="1"/>
  <c r="F5650" i="2"/>
  <c r="G5650" i="2" s="1"/>
  <c r="F5651" i="2"/>
  <c r="G5651" i="2" s="1"/>
  <c r="F5652" i="2"/>
  <c r="G5652" i="2" s="1"/>
  <c r="F5653" i="2"/>
  <c r="G5653" i="2" s="1"/>
  <c r="F5654" i="2"/>
  <c r="G5654" i="2" s="1"/>
  <c r="F5655" i="2"/>
  <c r="G5655" i="2" s="1"/>
  <c r="F5656" i="2"/>
  <c r="G5656" i="2" s="1"/>
  <c r="F5657" i="2"/>
  <c r="G5657" i="2" s="1"/>
  <c r="F5658" i="2"/>
  <c r="G5658" i="2" s="1"/>
  <c r="F5659" i="2"/>
  <c r="G5659" i="2" s="1"/>
  <c r="F5660" i="2"/>
  <c r="G5660" i="2" s="1"/>
  <c r="F5661" i="2"/>
  <c r="G5661" i="2" s="1"/>
  <c r="F5662" i="2"/>
  <c r="G5662" i="2" s="1"/>
  <c r="F5663" i="2"/>
  <c r="G5663" i="2" s="1"/>
  <c r="F5664" i="2"/>
  <c r="G5664" i="2" s="1"/>
  <c r="F5665" i="2"/>
  <c r="G5665" i="2" s="1"/>
  <c r="F5666" i="2"/>
  <c r="G5666" i="2" s="1"/>
  <c r="F5667" i="2"/>
  <c r="G5667" i="2" s="1"/>
  <c r="F5668" i="2"/>
  <c r="G5668" i="2" s="1"/>
  <c r="F5669" i="2"/>
  <c r="G5669" i="2" s="1"/>
  <c r="F5670" i="2"/>
  <c r="G5670" i="2" s="1"/>
  <c r="F5671" i="2"/>
  <c r="G5671" i="2" s="1"/>
  <c r="F5672" i="2"/>
  <c r="G5672" i="2" s="1"/>
  <c r="F5673" i="2"/>
  <c r="G5673" i="2" s="1"/>
  <c r="F5674" i="2"/>
  <c r="G5674" i="2" s="1"/>
  <c r="F5675" i="2"/>
  <c r="G5675" i="2" s="1"/>
  <c r="F5676" i="2"/>
  <c r="G5676" i="2" s="1"/>
  <c r="F5677" i="2"/>
  <c r="G5677" i="2" s="1"/>
  <c r="F5678" i="2"/>
  <c r="G5678" i="2" s="1"/>
  <c r="F5679" i="2"/>
  <c r="G5679" i="2" s="1"/>
  <c r="F5680" i="2"/>
  <c r="G5680" i="2" s="1"/>
  <c r="F5681" i="2"/>
  <c r="G5681" i="2" s="1"/>
  <c r="F5682" i="2"/>
  <c r="G5682" i="2" s="1"/>
  <c r="F5683" i="2"/>
  <c r="G5683" i="2" s="1"/>
  <c r="F5684" i="2"/>
  <c r="G5684" i="2" s="1"/>
  <c r="F5685" i="2"/>
  <c r="G5685" i="2" s="1"/>
  <c r="F5686" i="2"/>
  <c r="G5686" i="2" s="1"/>
  <c r="F5687" i="2"/>
  <c r="G5687" i="2" s="1"/>
  <c r="F5688" i="2"/>
  <c r="G5688" i="2" s="1"/>
  <c r="F5689" i="2"/>
  <c r="G5689" i="2" s="1"/>
  <c r="F5690" i="2"/>
  <c r="G5690" i="2" s="1"/>
  <c r="F5691" i="2"/>
  <c r="G5691" i="2" s="1"/>
  <c r="F5692" i="2"/>
  <c r="G5692" i="2" s="1"/>
  <c r="F5693" i="2"/>
  <c r="G5693" i="2" s="1"/>
  <c r="F5694" i="2"/>
  <c r="G5694" i="2" s="1"/>
  <c r="F5695" i="2"/>
  <c r="G5695" i="2" s="1"/>
  <c r="F5696" i="2"/>
  <c r="G5696" i="2" s="1"/>
  <c r="F5697" i="2"/>
  <c r="G5697" i="2" s="1"/>
  <c r="F5698" i="2"/>
  <c r="G5698" i="2" s="1"/>
  <c r="F5699" i="2"/>
  <c r="G5699" i="2" s="1"/>
  <c r="F5700" i="2"/>
  <c r="G5700" i="2" s="1"/>
  <c r="F5701" i="2"/>
  <c r="G5701" i="2" s="1"/>
  <c r="F5702" i="2"/>
  <c r="G5702" i="2" s="1"/>
  <c r="F5703" i="2"/>
  <c r="G5703" i="2" s="1"/>
  <c r="F5704" i="2"/>
  <c r="G5704" i="2" s="1"/>
  <c r="F5705" i="2"/>
  <c r="G5705" i="2" s="1"/>
  <c r="F5706" i="2"/>
  <c r="G5706" i="2" s="1"/>
  <c r="F5707" i="2"/>
  <c r="G5707" i="2" s="1"/>
  <c r="F5708" i="2"/>
  <c r="G5708" i="2" s="1"/>
  <c r="F5709" i="2"/>
  <c r="G5709" i="2" s="1"/>
  <c r="F5710" i="2"/>
  <c r="G5710" i="2" s="1"/>
  <c r="F5711" i="2"/>
  <c r="G5711" i="2" s="1"/>
  <c r="F5712" i="2"/>
  <c r="G5712" i="2" s="1"/>
  <c r="F5713" i="2"/>
  <c r="G5713" i="2" s="1"/>
  <c r="F5714" i="2"/>
  <c r="G5714" i="2" s="1"/>
  <c r="F5715" i="2"/>
  <c r="G5715" i="2" s="1"/>
  <c r="F5716" i="2"/>
  <c r="G5716" i="2" s="1"/>
  <c r="F5717" i="2"/>
  <c r="G5717" i="2" s="1"/>
  <c r="F5718" i="2"/>
  <c r="G5718" i="2" s="1"/>
  <c r="F5719" i="2"/>
  <c r="G5719" i="2" s="1"/>
  <c r="F5720" i="2"/>
  <c r="G5720" i="2" s="1"/>
  <c r="F5721" i="2"/>
  <c r="G5721" i="2" s="1"/>
  <c r="F5722" i="2"/>
  <c r="G5722" i="2" s="1"/>
  <c r="F5723" i="2"/>
  <c r="G5723" i="2" s="1"/>
  <c r="F5724" i="2"/>
  <c r="G5724" i="2" s="1"/>
  <c r="F5725" i="2"/>
  <c r="G5725" i="2" s="1"/>
  <c r="F5726" i="2"/>
  <c r="G5726" i="2" s="1"/>
  <c r="F5727" i="2"/>
  <c r="G5727" i="2" s="1"/>
  <c r="F5728" i="2"/>
  <c r="G5728" i="2" s="1"/>
  <c r="F5729" i="2"/>
  <c r="G5729" i="2" s="1"/>
  <c r="F5730" i="2"/>
  <c r="G5730" i="2" s="1"/>
  <c r="F5731" i="2"/>
  <c r="G5731" i="2" s="1"/>
  <c r="F5732" i="2"/>
  <c r="G5732" i="2" s="1"/>
  <c r="F5733" i="2"/>
  <c r="G5733" i="2" s="1"/>
  <c r="F5734" i="2"/>
  <c r="G5734" i="2" s="1"/>
  <c r="F5735" i="2"/>
  <c r="G5735" i="2" s="1"/>
  <c r="F5736" i="2"/>
  <c r="G5736" i="2" s="1"/>
  <c r="F5737" i="2"/>
  <c r="G5737" i="2" s="1"/>
  <c r="F5738" i="2"/>
  <c r="G5738" i="2" s="1"/>
  <c r="F5739" i="2"/>
  <c r="G5739" i="2" s="1"/>
  <c r="F5740" i="2"/>
  <c r="G5740" i="2" s="1"/>
  <c r="F5741" i="2"/>
  <c r="G5741" i="2" s="1"/>
  <c r="F5742" i="2"/>
  <c r="G5742" i="2" s="1"/>
  <c r="F5743" i="2"/>
  <c r="G5743" i="2" s="1"/>
  <c r="F5744" i="2"/>
  <c r="G5744" i="2" s="1"/>
  <c r="F5745" i="2"/>
  <c r="G5745" i="2" s="1"/>
  <c r="F5746" i="2"/>
  <c r="G5746" i="2" s="1"/>
  <c r="F5747" i="2"/>
  <c r="G5747" i="2" s="1"/>
  <c r="F5748" i="2"/>
  <c r="G5748" i="2" s="1"/>
  <c r="F5749" i="2"/>
  <c r="G5749" i="2" s="1"/>
  <c r="F5750" i="2"/>
  <c r="G5750" i="2" s="1"/>
  <c r="F5751" i="2"/>
  <c r="G5751" i="2" s="1"/>
  <c r="F5752" i="2"/>
  <c r="G5752" i="2" s="1"/>
  <c r="F5753" i="2"/>
  <c r="G5753" i="2" s="1"/>
  <c r="F5754" i="2"/>
  <c r="G5754" i="2" s="1"/>
  <c r="F5755" i="2"/>
  <c r="G5755" i="2" s="1"/>
  <c r="F5756" i="2"/>
  <c r="G5756" i="2" s="1"/>
  <c r="F5757" i="2"/>
  <c r="G5757" i="2" s="1"/>
  <c r="F5758" i="2"/>
  <c r="G5758" i="2" s="1"/>
  <c r="F5759" i="2"/>
  <c r="G5759" i="2" s="1"/>
  <c r="F5760" i="2"/>
  <c r="G5760" i="2" s="1"/>
  <c r="F5761" i="2"/>
  <c r="G5761" i="2" s="1"/>
  <c r="F5762" i="2"/>
  <c r="G5762" i="2" s="1"/>
  <c r="F5763" i="2"/>
  <c r="G5763" i="2" s="1"/>
  <c r="F5764" i="2"/>
  <c r="G5764" i="2" s="1"/>
  <c r="F5765" i="2"/>
  <c r="G5765" i="2" s="1"/>
  <c r="F5766" i="2"/>
  <c r="G5766" i="2" s="1"/>
  <c r="F5767" i="2"/>
  <c r="G5767" i="2" s="1"/>
  <c r="F5768" i="2"/>
  <c r="G5768" i="2" s="1"/>
  <c r="F5769" i="2"/>
  <c r="G5769" i="2" s="1"/>
  <c r="F5770" i="2"/>
  <c r="G5770" i="2" s="1"/>
  <c r="F5771" i="2"/>
  <c r="G5771" i="2" s="1"/>
  <c r="F5772" i="2"/>
  <c r="G5772" i="2" s="1"/>
  <c r="F5773" i="2"/>
  <c r="G5773" i="2" s="1"/>
  <c r="F5774" i="2"/>
  <c r="G5774" i="2" s="1"/>
  <c r="F5775" i="2"/>
  <c r="G5775" i="2" s="1"/>
  <c r="F5776" i="2"/>
  <c r="G5776" i="2" s="1"/>
  <c r="F5777" i="2"/>
  <c r="G5777" i="2" s="1"/>
  <c r="F5778" i="2"/>
  <c r="G5778" i="2" s="1"/>
  <c r="F5779" i="2"/>
  <c r="G5779" i="2" s="1"/>
  <c r="F5780" i="2"/>
  <c r="G5780" i="2" s="1"/>
  <c r="F5781" i="2"/>
  <c r="G5781" i="2" s="1"/>
  <c r="F5782" i="2"/>
  <c r="G5782" i="2" s="1"/>
  <c r="F5783" i="2"/>
  <c r="G5783" i="2" s="1"/>
  <c r="F5784" i="2"/>
  <c r="G5784" i="2" s="1"/>
  <c r="F5785" i="2"/>
  <c r="G5785" i="2" s="1"/>
  <c r="F5786" i="2"/>
  <c r="G5786" i="2" s="1"/>
  <c r="F5787" i="2"/>
  <c r="G5787" i="2" s="1"/>
  <c r="F5788" i="2"/>
  <c r="G5788" i="2" s="1"/>
  <c r="F5789" i="2"/>
  <c r="G5789" i="2" s="1"/>
  <c r="F5790" i="2"/>
  <c r="G5790" i="2" s="1"/>
  <c r="F5791" i="2"/>
  <c r="G5791" i="2" s="1"/>
  <c r="F5792" i="2"/>
  <c r="G5792" i="2" s="1"/>
  <c r="F5793" i="2"/>
  <c r="G5793" i="2" s="1"/>
  <c r="F5794" i="2"/>
  <c r="G5794" i="2" s="1"/>
  <c r="F5795" i="2"/>
  <c r="G5795" i="2" s="1"/>
  <c r="F5796" i="2"/>
  <c r="G5796" i="2" s="1"/>
  <c r="F5797" i="2"/>
  <c r="G5797" i="2" s="1"/>
  <c r="F5798" i="2"/>
  <c r="G5798" i="2" s="1"/>
  <c r="F5799" i="2"/>
  <c r="G5799" i="2" s="1"/>
  <c r="F5800" i="2"/>
  <c r="G5800" i="2" s="1"/>
  <c r="F5801" i="2"/>
  <c r="G5801" i="2" s="1"/>
  <c r="F5802" i="2"/>
  <c r="G5802" i="2" s="1"/>
  <c r="F5803" i="2"/>
  <c r="G5803" i="2" s="1"/>
  <c r="F5804" i="2"/>
  <c r="G5804" i="2" s="1"/>
  <c r="F5805" i="2"/>
  <c r="G5805" i="2" s="1"/>
  <c r="F5806" i="2"/>
  <c r="G5806" i="2" s="1"/>
  <c r="F5807" i="2"/>
  <c r="G5807" i="2" s="1"/>
  <c r="F5808" i="2"/>
  <c r="G5808" i="2" s="1"/>
  <c r="F5809" i="2"/>
  <c r="G5809" i="2" s="1"/>
  <c r="F5810" i="2"/>
  <c r="G5810" i="2" s="1"/>
  <c r="F5811" i="2"/>
  <c r="G5811" i="2" s="1"/>
  <c r="F5812" i="2"/>
  <c r="G5812" i="2" s="1"/>
  <c r="F5813" i="2"/>
  <c r="G5813" i="2" s="1"/>
  <c r="F5814" i="2"/>
  <c r="G5814" i="2" s="1"/>
  <c r="F5815" i="2"/>
  <c r="G5815" i="2" s="1"/>
  <c r="F5816" i="2"/>
  <c r="G5816" i="2" s="1"/>
  <c r="F5817" i="2"/>
  <c r="G5817" i="2" s="1"/>
  <c r="F5818" i="2"/>
  <c r="G5818" i="2" s="1"/>
  <c r="F5819" i="2"/>
  <c r="G5819" i="2" s="1"/>
  <c r="F5820" i="2"/>
  <c r="G5820" i="2" s="1"/>
  <c r="F5821" i="2"/>
  <c r="G5821" i="2" s="1"/>
  <c r="F5822" i="2"/>
  <c r="G5822" i="2" s="1"/>
  <c r="F5823" i="2"/>
  <c r="G5823" i="2" s="1"/>
  <c r="F5824" i="2"/>
  <c r="G5824" i="2" s="1"/>
  <c r="F5825" i="2"/>
  <c r="G5825" i="2" s="1"/>
  <c r="F5826" i="2"/>
  <c r="G5826" i="2" s="1"/>
  <c r="F5827" i="2"/>
  <c r="G5827" i="2" s="1"/>
  <c r="F5828" i="2"/>
  <c r="G5828" i="2" s="1"/>
  <c r="F5829" i="2"/>
  <c r="G5829" i="2" s="1"/>
  <c r="F5830" i="2"/>
  <c r="G5830" i="2" s="1"/>
  <c r="F5831" i="2"/>
  <c r="G5831" i="2" s="1"/>
  <c r="F5832" i="2"/>
  <c r="G5832" i="2" s="1"/>
  <c r="F5833" i="2"/>
  <c r="G5833" i="2" s="1"/>
  <c r="F5834" i="2"/>
  <c r="G5834" i="2" s="1"/>
  <c r="F5835" i="2"/>
  <c r="G5835" i="2" s="1"/>
  <c r="F5836" i="2"/>
  <c r="G5836" i="2" s="1"/>
  <c r="F5837" i="2"/>
  <c r="G5837" i="2" s="1"/>
  <c r="F5838" i="2"/>
  <c r="G5838" i="2" s="1"/>
  <c r="F5839" i="2"/>
  <c r="G5839" i="2" s="1"/>
  <c r="F5840" i="2"/>
  <c r="G5840" i="2" s="1"/>
  <c r="F5841" i="2"/>
  <c r="G5841" i="2" s="1"/>
  <c r="F5842" i="2"/>
  <c r="G5842" i="2" s="1"/>
  <c r="F5843" i="2"/>
  <c r="G5843" i="2" s="1"/>
  <c r="F5844" i="2"/>
  <c r="G5844" i="2" s="1"/>
  <c r="F5845" i="2"/>
  <c r="G5845" i="2" s="1"/>
  <c r="F5846" i="2"/>
  <c r="G5846" i="2" s="1"/>
  <c r="F5847" i="2"/>
  <c r="G5847" i="2" s="1"/>
  <c r="F5848" i="2"/>
  <c r="G5848" i="2" s="1"/>
  <c r="F5849" i="2"/>
  <c r="G5849" i="2" s="1"/>
  <c r="F5850" i="2"/>
  <c r="G5850" i="2" s="1"/>
  <c r="F5851" i="2"/>
  <c r="G5851" i="2" s="1"/>
  <c r="F5852" i="2"/>
  <c r="G5852" i="2" s="1"/>
  <c r="F5853" i="2"/>
  <c r="G5853" i="2" s="1"/>
  <c r="F5854" i="2"/>
  <c r="G5854" i="2" s="1"/>
  <c r="F5855" i="2"/>
  <c r="G5855" i="2" s="1"/>
  <c r="F5856" i="2"/>
  <c r="G5856" i="2" s="1"/>
  <c r="F5857" i="2"/>
  <c r="G5857" i="2" s="1"/>
  <c r="F5858" i="2"/>
  <c r="G5858" i="2" s="1"/>
  <c r="F5859" i="2"/>
  <c r="G5859" i="2" s="1"/>
  <c r="F5860" i="2"/>
  <c r="G5860" i="2" s="1"/>
  <c r="F5861" i="2"/>
  <c r="G5861" i="2" s="1"/>
  <c r="F5862" i="2"/>
  <c r="G5862" i="2" s="1"/>
  <c r="F5863" i="2"/>
  <c r="G5863" i="2" s="1"/>
  <c r="F5864" i="2"/>
  <c r="G5864" i="2" s="1"/>
  <c r="F5865" i="2"/>
  <c r="G5865" i="2" s="1"/>
  <c r="F5866" i="2"/>
  <c r="G5866" i="2" s="1"/>
  <c r="F5867" i="2"/>
  <c r="G5867" i="2" s="1"/>
  <c r="F5868" i="2"/>
  <c r="G5868" i="2" s="1"/>
  <c r="F5869" i="2"/>
  <c r="G5869" i="2" s="1"/>
  <c r="F5870" i="2"/>
  <c r="G5870" i="2" s="1"/>
  <c r="F5871" i="2"/>
  <c r="G5871" i="2" s="1"/>
  <c r="F5872" i="2"/>
  <c r="G5872" i="2" s="1"/>
  <c r="F5873" i="2"/>
  <c r="G5873" i="2" s="1"/>
  <c r="F5874" i="2"/>
  <c r="G5874" i="2" s="1"/>
  <c r="F5875" i="2"/>
  <c r="G5875" i="2" s="1"/>
  <c r="F5876" i="2"/>
  <c r="G5876" i="2" s="1"/>
  <c r="F5877" i="2"/>
  <c r="G5877" i="2" s="1"/>
  <c r="F5878" i="2"/>
  <c r="G5878" i="2" s="1"/>
  <c r="F5879" i="2"/>
  <c r="G5879" i="2" s="1"/>
  <c r="F5880" i="2"/>
  <c r="G5880" i="2" s="1"/>
  <c r="F5881" i="2"/>
  <c r="G5881" i="2" s="1"/>
  <c r="F5882" i="2"/>
  <c r="G5882" i="2" s="1"/>
  <c r="F5883" i="2"/>
  <c r="G5883" i="2" s="1"/>
  <c r="F5884" i="2"/>
  <c r="G5884" i="2" s="1"/>
  <c r="F5885" i="2"/>
  <c r="G5885" i="2" s="1"/>
  <c r="F5886" i="2"/>
  <c r="G5886" i="2" s="1"/>
  <c r="F5887" i="2"/>
  <c r="G5887" i="2" s="1"/>
  <c r="F5888" i="2"/>
  <c r="G5888" i="2" s="1"/>
  <c r="F5889" i="2"/>
  <c r="G5889" i="2" s="1"/>
  <c r="F5890" i="2"/>
  <c r="G5890" i="2" s="1"/>
  <c r="F5891" i="2"/>
  <c r="G5891" i="2" s="1"/>
  <c r="F5892" i="2"/>
  <c r="G5892" i="2" s="1"/>
  <c r="F5893" i="2"/>
  <c r="G5893" i="2" s="1"/>
  <c r="F5894" i="2"/>
  <c r="G5894" i="2" s="1"/>
  <c r="F5895" i="2"/>
  <c r="G5895" i="2" s="1"/>
  <c r="F5896" i="2"/>
  <c r="G5896" i="2" s="1"/>
  <c r="F5897" i="2"/>
  <c r="G5897" i="2" s="1"/>
  <c r="F5898" i="2"/>
  <c r="G5898" i="2" s="1"/>
  <c r="F5899" i="2"/>
  <c r="G5899" i="2" s="1"/>
  <c r="F5900" i="2"/>
  <c r="G5900" i="2" s="1"/>
  <c r="F5901" i="2"/>
  <c r="G5901" i="2" s="1"/>
  <c r="F5902" i="2"/>
  <c r="G5902" i="2" s="1"/>
  <c r="F5903" i="2"/>
  <c r="G5903" i="2" s="1"/>
  <c r="F5904" i="2"/>
  <c r="G5904" i="2" s="1"/>
  <c r="F5905" i="2"/>
  <c r="G5905" i="2" s="1"/>
  <c r="F5906" i="2"/>
  <c r="G5906" i="2" s="1"/>
  <c r="F5907" i="2"/>
  <c r="G5907" i="2" s="1"/>
  <c r="F5908" i="2"/>
  <c r="G5908" i="2" s="1"/>
  <c r="F5909" i="2"/>
  <c r="G5909" i="2" s="1"/>
  <c r="F5910" i="2"/>
  <c r="G5910" i="2" s="1"/>
  <c r="F5911" i="2"/>
  <c r="G5911" i="2" s="1"/>
  <c r="F5912" i="2"/>
  <c r="G5912" i="2" s="1"/>
  <c r="F5913" i="2"/>
  <c r="G5913" i="2" s="1"/>
  <c r="F5914" i="2"/>
  <c r="G5914" i="2" s="1"/>
  <c r="F5915" i="2"/>
  <c r="G5915" i="2" s="1"/>
  <c r="F5916" i="2"/>
  <c r="G5916" i="2" s="1"/>
  <c r="F5917" i="2"/>
  <c r="G5917" i="2" s="1"/>
  <c r="F5918" i="2"/>
  <c r="G5918" i="2" s="1"/>
  <c r="F5919" i="2"/>
  <c r="G5919" i="2" s="1"/>
  <c r="F5920" i="2"/>
  <c r="G5920" i="2" s="1"/>
  <c r="F5921" i="2"/>
  <c r="G5921" i="2" s="1"/>
  <c r="F5922" i="2"/>
  <c r="G5922" i="2" s="1"/>
  <c r="F5923" i="2"/>
  <c r="G5923" i="2" s="1"/>
  <c r="F5924" i="2"/>
  <c r="G5924" i="2" s="1"/>
  <c r="F5925" i="2"/>
  <c r="G5925" i="2" s="1"/>
  <c r="F5926" i="2"/>
  <c r="G5926" i="2" s="1"/>
  <c r="F5927" i="2"/>
  <c r="G5927" i="2" s="1"/>
  <c r="F5928" i="2"/>
  <c r="G5928" i="2" s="1"/>
  <c r="F5929" i="2"/>
  <c r="G5929" i="2" s="1"/>
  <c r="F5930" i="2"/>
  <c r="G5930" i="2" s="1"/>
  <c r="F5931" i="2"/>
  <c r="G5931" i="2" s="1"/>
  <c r="F5932" i="2"/>
  <c r="G5932" i="2" s="1"/>
  <c r="F5933" i="2"/>
  <c r="G5933" i="2" s="1"/>
  <c r="F5934" i="2"/>
  <c r="G5934" i="2" s="1"/>
  <c r="F5935" i="2"/>
  <c r="G5935" i="2" s="1"/>
  <c r="F5936" i="2"/>
  <c r="G5936" i="2" s="1"/>
  <c r="F5937" i="2"/>
  <c r="G5937" i="2" s="1"/>
  <c r="F5938" i="2"/>
  <c r="G5938" i="2" s="1"/>
  <c r="F5939" i="2"/>
  <c r="G5939" i="2" s="1"/>
  <c r="F5940" i="2"/>
  <c r="G5940" i="2" s="1"/>
  <c r="F5941" i="2"/>
  <c r="G5941" i="2" s="1"/>
  <c r="F5942" i="2"/>
  <c r="G5942" i="2" s="1"/>
  <c r="F5943" i="2"/>
  <c r="G5943" i="2" s="1"/>
  <c r="F5944" i="2"/>
  <c r="G5944" i="2" s="1"/>
  <c r="F5945" i="2"/>
  <c r="G5945" i="2" s="1"/>
  <c r="F5946" i="2"/>
  <c r="G5946" i="2" s="1"/>
  <c r="F5947" i="2"/>
  <c r="G5947" i="2" s="1"/>
  <c r="F5948" i="2"/>
  <c r="G5948" i="2" s="1"/>
  <c r="F5949" i="2"/>
  <c r="G5949" i="2" s="1"/>
  <c r="F5950" i="2"/>
  <c r="G5950" i="2" s="1"/>
  <c r="F5951" i="2"/>
  <c r="G5951" i="2" s="1"/>
  <c r="F5952" i="2"/>
  <c r="G5952" i="2" s="1"/>
  <c r="F5953" i="2"/>
  <c r="G5953" i="2" s="1"/>
  <c r="F5954" i="2"/>
  <c r="G5954" i="2" s="1"/>
  <c r="F5955" i="2"/>
  <c r="G5955" i="2" s="1"/>
  <c r="F5956" i="2"/>
  <c r="G5956" i="2" s="1"/>
  <c r="F5957" i="2"/>
  <c r="G5957" i="2" s="1"/>
  <c r="F5958" i="2"/>
  <c r="G5958" i="2" s="1"/>
  <c r="F5959" i="2"/>
  <c r="G5959" i="2" s="1"/>
  <c r="F5960" i="2"/>
  <c r="G5960" i="2" s="1"/>
  <c r="F5961" i="2"/>
  <c r="G5961" i="2" s="1"/>
  <c r="F5962" i="2"/>
  <c r="G5962" i="2" s="1"/>
  <c r="F5963" i="2"/>
  <c r="G5963" i="2" s="1"/>
  <c r="F5964" i="2"/>
  <c r="G5964" i="2" s="1"/>
  <c r="F5965" i="2"/>
  <c r="G5965" i="2" s="1"/>
  <c r="F5966" i="2"/>
  <c r="G5966" i="2" s="1"/>
  <c r="F5967" i="2"/>
  <c r="G5967" i="2" s="1"/>
  <c r="F5968" i="2"/>
  <c r="G5968" i="2" s="1"/>
  <c r="F5969" i="2"/>
  <c r="G5969" i="2" s="1"/>
  <c r="F5970" i="2"/>
  <c r="G5970" i="2" s="1"/>
  <c r="F5971" i="2"/>
  <c r="G5971" i="2" s="1"/>
  <c r="F5972" i="2"/>
  <c r="G5972" i="2" s="1"/>
  <c r="F5973" i="2"/>
  <c r="G5973" i="2" s="1"/>
  <c r="F5974" i="2"/>
  <c r="G5974" i="2" s="1"/>
  <c r="F5975" i="2"/>
  <c r="G5975" i="2" s="1"/>
  <c r="F5976" i="2"/>
  <c r="G5976" i="2" s="1"/>
  <c r="F5977" i="2"/>
  <c r="G5977" i="2" s="1"/>
  <c r="F5978" i="2"/>
  <c r="G5978" i="2" s="1"/>
  <c r="F5979" i="2"/>
  <c r="G5979" i="2" s="1"/>
  <c r="F5980" i="2"/>
  <c r="G5980" i="2" s="1"/>
  <c r="F5981" i="2"/>
  <c r="G5981" i="2" s="1"/>
  <c r="F5982" i="2"/>
  <c r="G5982" i="2" s="1"/>
  <c r="F5983" i="2"/>
  <c r="G5983" i="2" s="1"/>
  <c r="F5984" i="2"/>
  <c r="G5984" i="2" s="1"/>
  <c r="F5985" i="2"/>
  <c r="G5985" i="2" s="1"/>
  <c r="F5986" i="2"/>
  <c r="G5986" i="2" s="1"/>
  <c r="F5987" i="2"/>
  <c r="G5987" i="2" s="1"/>
  <c r="F5988" i="2"/>
  <c r="G5988" i="2" s="1"/>
  <c r="F5989" i="2"/>
  <c r="G5989" i="2" s="1"/>
  <c r="F5990" i="2"/>
  <c r="G5990" i="2" s="1"/>
  <c r="F5991" i="2"/>
  <c r="G5991" i="2" s="1"/>
  <c r="F5992" i="2"/>
  <c r="G5992" i="2" s="1"/>
  <c r="F5993" i="2"/>
  <c r="G5993" i="2" s="1"/>
  <c r="F5994" i="2"/>
  <c r="G5994" i="2" s="1"/>
  <c r="F5995" i="2"/>
  <c r="G5995" i="2" s="1"/>
  <c r="F5996" i="2"/>
  <c r="G5996" i="2" s="1"/>
  <c r="F5997" i="2"/>
  <c r="G5997" i="2" s="1"/>
  <c r="F5998" i="2"/>
  <c r="G5998" i="2" s="1"/>
  <c r="F5999" i="2"/>
  <c r="G5999" i="2" s="1"/>
  <c r="F6000" i="2"/>
  <c r="G6000" i="2" s="1"/>
  <c r="F6001" i="2"/>
  <c r="G6001" i="2" s="1"/>
  <c r="F6002" i="2"/>
  <c r="G6002" i="2" s="1"/>
  <c r="F6003" i="2"/>
  <c r="G6003" i="2" s="1"/>
  <c r="F6004" i="2"/>
  <c r="G6004" i="2" s="1"/>
  <c r="F6005" i="2"/>
  <c r="G6005" i="2" s="1"/>
  <c r="F6006" i="2"/>
  <c r="G6006" i="2" s="1"/>
  <c r="F6007" i="2"/>
  <c r="G6007" i="2" s="1"/>
  <c r="F6008" i="2"/>
  <c r="G6008" i="2" s="1"/>
  <c r="F6009" i="2"/>
  <c r="G6009" i="2" s="1"/>
  <c r="F6010" i="2"/>
  <c r="G6010" i="2" s="1"/>
  <c r="F6011" i="2"/>
  <c r="G6011" i="2" s="1"/>
  <c r="F6012" i="2"/>
  <c r="G6012" i="2" s="1"/>
  <c r="F6013" i="2"/>
  <c r="G6013" i="2" s="1"/>
  <c r="F6014" i="2"/>
  <c r="G6014" i="2" s="1"/>
  <c r="F6015" i="2"/>
  <c r="G6015" i="2" s="1"/>
  <c r="F6016" i="2"/>
  <c r="G6016" i="2" s="1"/>
  <c r="F6017" i="2"/>
  <c r="G6017" i="2" s="1"/>
  <c r="F6018" i="2"/>
  <c r="G6018" i="2" s="1"/>
  <c r="F6019" i="2"/>
  <c r="G6019" i="2" s="1"/>
  <c r="F6020" i="2"/>
  <c r="G6020" i="2" s="1"/>
  <c r="F6021" i="2"/>
  <c r="G6021" i="2" s="1"/>
  <c r="F6022" i="2"/>
  <c r="G6022" i="2" s="1"/>
  <c r="F6023" i="2"/>
  <c r="G6023" i="2" s="1"/>
  <c r="F6024" i="2"/>
  <c r="G6024" i="2" s="1"/>
  <c r="F6025" i="2"/>
  <c r="G6025" i="2" s="1"/>
  <c r="F6026" i="2"/>
  <c r="G6026" i="2" s="1"/>
  <c r="F6027" i="2"/>
  <c r="G6027" i="2" s="1"/>
  <c r="F6028" i="2"/>
  <c r="G6028" i="2" s="1"/>
  <c r="F6029" i="2"/>
  <c r="G6029" i="2" s="1"/>
  <c r="F6030" i="2"/>
  <c r="G6030" i="2" s="1"/>
  <c r="F6031" i="2"/>
  <c r="G6031" i="2" s="1"/>
  <c r="F6032" i="2"/>
  <c r="G6032" i="2" s="1"/>
  <c r="F6033" i="2"/>
  <c r="G6033" i="2" s="1"/>
  <c r="F6034" i="2"/>
  <c r="G6034" i="2" s="1"/>
  <c r="F6035" i="2"/>
  <c r="G6035" i="2" s="1"/>
  <c r="F6036" i="2"/>
  <c r="G6036" i="2" s="1"/>
  <c r="F6037" i="2"/>
  <c r="G6037" i="2" s="1"/>
  <c r="F6038" i="2"/>
  <c r="G6038" i="2" s="1"/>
  <c r="F6039" i="2"/>
  <c r="G6039" i="2" s="1"/>
  <c r="F6040" i="2"/>
  <c r="G6040" i="2" s="1"/>
  <c r="F6041" i="2"/>
  <c r="G6041" i="2" s="1"/>
  <c r="F6042" i="2"/>
  <c r="G6042" i="2" s="1"/>
  <c r="F6043" i="2"/>
  <c r="G6043" i="2" s="1"/>
  <c r="F6044" i="2"/>
  <c r="G6044" i="2" s="1"/>
  <c r="F6045" i="2"/>
  <c r="G6045" i="2" s="1"/>
  <c r="F6046" i="2"/>
  <c r="G6046" i="2" s="1"/>
  <c r="F6047" i="2"/>
  <c r="G6047" i="2" s="1"/>
  <c r="F6048" i="2"/>
  <c r="G6048" i="2" s="1"/>
  <c r="F6049" i="2"/>
  <c r="G6049" i="2" s="1"/>
  <c r="F6050" i="2"/>
  <c r="G6050" i="2" s="1"/>
  <c r="F6051" i="2"/>
  <c r="G6051" i="2" s="1"/>
  <c r="F6052" i="2"/>
  <c r="G6052" i="2" s="1"/>
  <c r="F6053" i="2"/>
  <c r="G6053" i="2" s="1"/>
  <c r="F6054" i="2"/>
  <c r="G6054" i="2" s="1"/>
  <c r="F6055" i="2"/>
  <c r="G6055" i="2" s="1"/>
  <c r="F6056" i="2"/>
  <c r="G6056" i="2" s="1"/>
  <c r="F6057" i="2"/>
  <c r="G6057" i="2" s="1"/>
  <c r="F6058" i="2"/>
  <c r="G6058" i="2" s="1"/>
  <c r="F6059" i="2"/>
  <c r="G6059" i="2" s="1"/>
  <c r="F6060" i="2"/>
  <c r="G6060" i="2" s="1"/>
  <c r="F6061" i="2"/>
  <c r="G6061" i="2" s="1"/>
  <c r="F6062" i="2"/>
  <c r="G6062" i="2" s="1"/>
  <c r="F6063" i="2"/>
  <c r="G6063" i="2" s="1"/>
  <c r="F6064" i="2"/>
  <c r="G6064" i="2" s="1"/>
  <c r="F6065" i="2"/>
  <c r="G6065" i="2" s="1"/>
  <c r="F6066" i="2"/>
  <c r="G6066" i="2" s="1"/>
  <c r="F6067" i="2"/>
  <c r="G6067" i="2" s="1"/>
  <c r="F6068" i="2"/>
  <c r="G6068" i="2" s="1"/>
  <c r="F6069" i="2"/>
  <c r="G6069" i="2" s="1"/>
  <c r="F6070" i="2"/>
  <c r="G6070" i="2" s="1"/>
  <c r="F6071" i="2"/>
  <c r="G6071" i="2" s="1"/>
  <c r="F6072" i="2"/>
  <c r="G6072" i="2" s="1"/>
  <c r="F6073" i="2"/>
  <c r="G6073" i="2" s="1"/>
  <c r="F6074" i="2"/>
  <c r="G6074" i="2" s="1"/>
  <c r="F6075" i="2"/>
  <c r="G6075" i="2" s="1"/>
  <c r="F6076" i="2"/>
  <c r="G6076" i="2" s="1"/>
  <c r="F6077" i="2"/>
  <c r="G6077" i="2" s="1"/>
  <c r="F6078" i="2"/>
  <c r="G6078" i="2" s="1"/>
  <c r="F6079" i="2"/>
  <c r="G6079" i="2" s="1"/>
  <c r="F6080" i="2"/>
  <c r="G6080" i="2" s="1"/>
  <c r="F6081" i="2"/>
  <c r="G6081" i="2" s="1"/>
  <c r="F6082" i="2"/>
  <c r="G6082" i="2" s="1"/>
  <c r="F6083" i="2"/>
  <c r="G6083" i="2" s="1"/>
  <c r="F6084" i="2"/>
  <c r="G6084" i="2" s="1"/>
  <c r="F6085" i="2"/>
  <c r="G6085" i="2" s="1"/>
  <c r="F6086" i="2"/>
  <c r="G6086" i="2" s="1"/>
  <c r="F6087" i="2"/>
  <c r="G6087" i="2" s="1"/>
  <c r="F6088" i="2"/>
  <c r="G6088" i="2" s="1"/>
  <c r="F6089" i="2"/>
  <c r="G6089" i="2" s="1"/>
  <c r="F6090" i="2"/>
  <c r="G6090" i="2" s="1"/>
  <c r="F6091" i="2"/>
  <c r="G6091" i="2" s="1"/>
  <c r="F6092" i="2"/>
  <c r="G6092" i="2" s="1"/>
  <c r="F6093" i="2"/>
  <c r="G6093" i="2" s="1"/>
  <c r="F6094" i="2"/>
  <c r="G6094" i="2" s="1"/>
  <c r="F6095" i="2"/>
  <c r="G6095" i="2" s="1"/>
  <c r="F6096" i="2"/>
  <c r="G6096" i="2" s="1"/>
  <c r="F6097" i="2"/>
  <c r="G6097" i="2" s="1"/>
  <c r="F6098" i="2"/>
  <c r="G6098" i="2" s="1"/>
  <c r="F6099" i="2"/>
  <c r="G6099" i="2" s="1"/>
  <c r="F6100" i="2"/>
  <c r="G6100" i="2" s="1"/>
  <c r="F6101" i="2"/>
  <c r="G6101" i="2" s="1"/>
  <c r="F6102" i="2"/>
  <c r="G6102" i="2" s="1"/>
  <c r="F6103" i="2"/>
  <c r="G6103" i="2" s="1"/>
  <c r="F6104" i="2"/>
  <c r="G6104" i="2" s="1"/>
  <c r="F6105" i="2"/>
  <c r="G6105" i="2" s="1"/>
  <c r="F6106" i="2"/>
  <c r="G6106" i="2" s="1"/>
  <c r="F6107" i="2"/>
  <c r="G6107" i="2" s="1"/>
  <c r="F6108" i="2"/>
  <c r="G6108" i="2" s="1"/>
  <c r="F6109" i="2"/>
  <c r="G6109" i="2" s="1"/>
  <c r="F6110" i="2"/>
  <c r="G6110" i="2" s="1"/>
  <c r="F6111" i="2"/>
  <c r="G6111" i="2" s="1"/>
  <c r="F6112" i="2"/>
  <c r="G6112" i="2" s="1"/>
  <c r="F6113" i="2"/>
  <c r="G6113" i="2" s="1"/>
  <c r="F6114" i="2"/>
  <c r="G6114" i="2" s="1"/>
  <c r="F6115" i="2"/>
  <c r="G6115" i="2" s="1"/>
  <c r="F6116" i="2"/>
  <c r="G6116" i="2" s="1"/>
  <c r="F6117" i="2"/>
  <c r="G6117" i="2" s="1"/>
  <c r="F6118" i="2"/>
  <c r="G6118" i="2" s="1"/>
  <c r="F6119" i="2"/>
  <c r="G6119" i="2" s="1"/>
  <c r="F6120" i="2"/>
  <c r="G6120" i="2" s="1"/>
  <c r="F6121" i="2"/>
  <c r="G6121" i="2" s="1"/>
  <c r="F6122" i="2"/>
  <c r="G6122" i="2" s="1"/>
  <c r="F6123" i="2"/>
  <c r="G6123" i="2" s="1"/>
  <c r="F6124" i="2"/>
  <c r="G6124" i="2" s="1"/>
  <c r="F6125" i="2"/>
  <c r="G6125" i="2" s="1"/>
  <c r="F6126" i="2"/>
  <c r="G6126" i="2" s="1"/>
  <c r="F6127" i="2"/>
  <c r="G6127" i="2" s="1"/>
  <c r="F6128" i="2"/>
  <c r="G6128" i="2" s="1"/>
  <c r="F6129" i="2"/>
  <c r="G6129" i="2" s="1"/>
  <c r="F6130" i="2"/>
  <c r="G6130" i="2" s="1"/>
  <c r="F6131" i="2"/>
  <c r="G6131" i="2" s="1"/>
  <c r="F6132" i="2"/>
  <c r="G6132" i="2" s="1"/>
  <c r="F6133" i="2"/>
  <c r="G6133" i="2" s="1"/>
  <c r="F6134" i="2"/>
  <c r="G6134" i="2" s="1"/>
  <c r="F6135" i="2"/>
  <c r="G6135" i="2" s="1"/>
  <c r="F6136" i="2"/>
  <c r="G6136" i="2" s="1"/>
  <c r="F6137" i="2"/>
  <c r="G6137" i="2" s="1"/>
  <c r="F6138" i="2"/>
  <c r="G6138" i="2" s="1"/>
  <c r="F6139" i="2"/>
  <c r="G6139" i="2" s="1"/>
  <c r="F6140" i="2"/>
  <c r="G6140" i="2" s="1"/>
  <c r="F6141" i="2"/>
  <c r="G6141" i="2" s="1"/>
  <c r="F6142" i="2"/>
  <c r="G6142" i="2" s="1"/>
  <c r="F6143" i="2"/>
  <c r="G6143" i="2" s="1"/>
  <c r="F6144" i="2"/>
  <c r="G6144" i="2" s="1"/>
  <c r="F6145" i="2"/>
  <c r="G6145" i="2" s="1"/>
  <c r="F6146" i="2"/>
  <c r="G6146" i="2" s="1"/>
  <c r="F6147" i="2"/>
  <c r="G6147" i="2" s="1"/>
  <c r="F6148" i="2"/>
  <c r="G6148" i="2" s="1"/>
  <c r="F6149" i="2"/>
  <c r="G6149" i="2" s="1"/>
  <c r="F6150" i="2"/>
  <c r="G6150" i="2" s="1"/>
  <c r="F6151" i="2"/>
  <c r="G6151" i="2" s="1"/>
  <c r="F6152" i="2"/>
  <c r="G6152" i="2" s="1"/>
  <c r="F6153" i="2"/>
  <c r="G6153" i="2" s="1"/>
  <c r="F6154" i="2"/>
  <c r="G6154" i="2" s="1"/>
  <c r="F6155" i="2"/>
  <c r="G6155" i="2" s="1"/>
  <c r="F6156" i="2"/>
  <c r="G6156" i="2" s="1"/>
  <c r="F6157" i="2"/>
  <c r="G6157" i="2" s="1"/>
  <c r="F6158" i="2"/>
  <c r="G6158" i="2" s="1"/>
  <c r="F6159" i="2"/>
  <c r="G6159" i="2" s="1"/>
  <c r="F6160" i="2"/>
  <c r="G6160" i="2" s="1"/>
  <c r="F6161" i="2"/>
  <c r="G6161" i="2" s="1"/>
  <c r="F6162" i="2"/>
  <c r="G6162" i="2" s="1"/>
  <c r="F6163" i="2"/>
  <c r="G6163" i="2" s="1"/>
  <c r="F6164" i="2"/>
  <c r="G6164" i="2" s="1"/>
  <c r="F6165" i="2"/>
  <c r="G6165" i="2" s="1"/>
  <c r="F6166" i="2"/>
  <c r="G6166" i="2" s="1"/>
  <c r="F6167" i="2"/>
  <c r="G6167" i="2" s="1"/>
  <c r="F6168" i="2"/>
  <c r="G6168" i="2" s="1"/>
  <c r="F6169" i="2"/>
  <c r="G6169" i="2" s="1"/>
  <c r="F6170" i="2"/>
  <c r="G6170" i="2" s="1"/>
  <c r="F6171" i="2"/>
  <c r="G6171" i="2" s="1"/>
  <c r="F6172" i="2"/>
  <c r="G6172" i="2" s="1"/>
  <c r="F6173" i="2"/>
  <c r="G6173" i="2" s="1"/>
  <c r="F6174" i="2"/>
  <c r="G6174" i="2" s="1"/>
  <c r="F6175" i="2"/>
  <c r="G6175" i="2" s="1"/>
  <c r="F6176" i="2"/>
  <c r="G6176" i="2" s="1"/>
  <c r="F6177" i="2"/>
  <c r="G6177" i="2" s="1"/>
  <c r="F6178" i="2"/>
  <c r="G6178" i="2" s="1"/>
  <c r="F6179" i="2"/>
  <c r="G6179" i="2" s="1"/>
  <c r="F6180" i="2"/>
  <c r="G6180" i="2" s="1"/>
  <c r="F6181" i="2"/>
  <c r="G6181" i="2" s="1"/>
  <c r="F6182" i="2"/>
  <c r="G6182" i="2" s="1"/>
  <c r="F6183" i="2"/>
  <c r="G6183" i="2" s="1"/>
  <c r="F6184" i="2"/>
  <c r="G6184" i="2" s="1"/>
  <c r="F6185" i="2"/>
  <c r="G6185" i="2" s="1"/>
  <c r="F6186" i="2"/>
  <c r="G6186" i="2" s="1"/>
  <c r="F6187" i="2"/>
  <c r="G6187" i="2" s="1"/>
  <c r="F6188" i="2"/>
  <c r="G6188" i="2" s="1"/>
  <c r="F6189" i="2"/>
  <c r="G6189" i="2" s="1"/>
  <c r="F6190" i="2"/>
  <c r="G6190" i="2" s="1"/>
  <c r="F6191" i="2"/>
  <c r="G6191" i="2" s="1"/>
  <c r="F6192" i="2"/>
  <c r="G6192" i="2" s="1"/>
  <c r="F6193" i="2"/>
  <c r="G6193" i="2" s="1"/>
  <c r="F6194" i="2"/>
  <c r="G6194" i="2" s="1"/>
  <c r="F6195" i="2"/>
  <c r="G6195" i="2" s="1"/>
  <c r="F6196" i="2"/>
  <c r="G6196" i="2" s="1"/>
  <c r="F6197" i="2"/>
  <c r="G6197" i="2" s="1"/>
  <c r="F6198" i="2"/>
  <c r="G6198" i="2" s="1"/>
  <c r="F6199" i="2"/>
  <c r="G6199" i="2" s="1"/>
  <c r="F6200" i="2"/>
  <c r="G6200" i="2" s="1"/>
  <c r="F6201" i="2"/>
  <c r="G6201" i="2" s="1"/>
  <c r="F6202" i="2"/>
  <c r="G6202" i="2" s="1"/>
  <c r="F6203" i="2"/>
  <c r="G6203" i="2" s="1"/>
  <c r="F6204" i="2"/>
  <c r="G6204" i="2" s="1"/>
  <c r="F6205" i="2"/>
  <c r="G6205" i="2" s="1"/>
  <c r="F6206" i="2"/>
  <c r="G6206" i="2" s="1"/>
  <c r="F6207" i="2"/>
  <c r="G6207" i="2" s="1"/>
  <c r="F6208" i="2"/>
  <c r="G6208" i="2" s="1"/>
  <c r="F6209" i="2"/>
  <c r="G6209" i="2" s="1"/>
  <c r="F6210" i="2"/>
  <c r="G6210" i="2" s="1"/>
  <c r="F6211" i="2"/>
  <c r="G6211" i="2" s="1"/>
  <c r="F6212" i="2"/>
  <c r="G6212" i="2" s="1"/>
  <c r="F6213" i="2"/>
  <c r="G6213" i="2" s="1"/>
  <c r="F6214" i="2"/>
  <c r="G6214" i="2" s="1"/>
  <c r="F6215" i="2"/>
  <c r="G6215" i="2" s="1"/>
  <c r="F6216" i="2"/>
  <c r="G6216" i="2" s="1"/>
  <c r="F6217" i="2"/>
  <c r="G6217" i="2" s="1"/>
  <c r="F6218" i="2"/>
  <c r="G6218" i="2" s="1"/>
  <c r="F6219" i="2"/>
  <c r="G6219" i="2" s="1"/>
  <c r="F6220" i="2"/>
  <c r="G6220" i="2" s="1"/>
  <c r="F6221" i="2"/>
  <c r="G6221" i="2" s="1"/>
  <c r="F6222" i="2"/>
  <c r="G6222" i="2" s="1"/>
  <c r="F6223" i="2"/>
  <c r="G6223" i="2" s="1"/>
  <c r="F6224" i="2"/>
  <c r="G6224" i="2" s="1"/>
  <c r="F6225" i="2"/>
  <c r="G6225" i="2" s="1"/>
  <c r="F6226" i="2"/>
  <c r="G6226" i="2" s="1"/>
  <c r="F6227" i="2"/>
  <c r="G6227" i="2" s="1"/>
  <c r="F6228" i="2"/>
  <c r="G6228" i="2" s="1"/>
  <c r="F6229" i="2"/>
  <c r="G6229" i="2" s="1"/>
  <c r="F6230" i="2"/>
  <c r="G6230" i="2" s="1"/>
  <c r="F6231" i="2"/>
  <c r="G6231" i="2" s="1"/>
  <c r="F6232" i="2"/>
  <c r="G6232" i="2" s="1"/>
  <c r="F6233" i="2"/>
  <c r="G6233" i="2" s="1"/>
  <c r="F6234" i="2"/>
  <c r="G6234" i="2" s="1"/>
  <c r="F6235" i="2"/>
  <c r="G6235" i="2" s="1"/>
  <c r="F6236" i="2"/>
  <c r="G6236" i="2" s="1"/>
  <c r="F6237" i="2"/>
  <c r="G6237" i="2" s="1"/>
  <c r="F6238" i="2"/>
  <c r="G6238" i="2" s="1"/>
  <c r="F6239" i="2"/>
  <c r="G6239" i="2" s="1"/>
  <c r="F6240" i="2"/>
  <c r="G6240" i="2" s="1"/>
  <c r="F6241" i="2"/>
  <c r="G6241" i="2" s="1"/>
  <c r="F6242" i="2"/>
  <c r="G6242" i="2" s="1"/>
  <c r="F6243" i="2"/>
  <c r="G6243" i="2" s="1"/>
  <c r="F6244" i="2"/>
  <c r="G6244" i="2" s="1"/>
  <c r="F6245" i="2"/>
  <c r="G6245" i="2" s="1"/>
  <c r="F6246" i="2"/>
  <c r="G6246" i="2" s="1"/>
  <c r="F6247" i="2"/>
  <c r="G6247" i="2" s="1"/>
  <c r="F6248" i="2"/>
  <c r="G6248" i="2" s="1"/>
  <c r="F6249" i="2"/>
  <c r="G6249" i="2" s="1"/>
  <c r="F6250" i="2"/>
  <c r="G6250" i="2" s="1"/>
  <c r="F6251" i="2"/>
  <c r="G6251" i="2" s="1"/>
  <c r="F6252" i="2"/>
  <c r="G6252" i="2" s="1"/>
  <c r="F6253" i="2"/>
  <c r="G6253" i="2" s="1"/>
  <c r="F6254" i="2"/>
  <c r="G6254" i="2" s="1"/>
  <c r="F6255" i="2"/>
  <c r="G6255" i="2" s="1"/>
  <c r="F6256" i="2"/>
  <c r="G6256" i="2" s="1"/>
  <c r="F6257" i="2"/>
  <c r="G6257" i="2" s="1"/>
  <c r="F6258" i="2"/>
  <c r="G6258" i="2" s="1"/>
  <c r="F6259" i="2"/>
  <c r="G6259" i="2" s="1"/>
  <c r="F6260" i="2"/>
  <c r="G6260" i="2" s="1"/>
  <c r="F6261" i="2"/>
  <c r="G6261" i="2" s="1"/>
  <c r="F6262" i="2"/>
  <c r="G6262" i="2" s="1"/>
  <c r="F6263" i="2"/>
  <c r="G6263" i="2" s="1"/>
  <c r="F6264" i="2"/>
  <c r="G6264" i="2" s="1"/>
  <c r="F6265" i="2"/>
  <c r="G6265" i="2" s="1"/>
  <c r="F6266" i="2"/>
  <c r="G6266" i="2" s="1"/>
  <c r="F6267" i="2"/>
  <c r="G6267" i="2" s="1"/>
  <c r="F6268" i="2"/>
  <c r="G6268" i="2" s="1"/>
  <c r="F6269" i="2"/>
  <c r="G6269" i="2" s="1"/>
  <c r="F6270" i="2"/>
  <c r="G6270" i="2" s="1"/>
  <c r="F6271" i="2"/>
  <c r="G6271" i="2" s="1"/>
  <c r="F6272" i="2"/>
  <c r="G6272" i="2" s="1"/>
  <c r="F6273" i="2"/>
  <c r="G6273" i="2" s="1"/>
  <c r="F6274" i="2"/>
  <c r="G6274" i="2" s="1"/>
  <c r="F6275" i="2"/>
  <c r="G6275" i="2" s="1"/>
  <c r="F6276" i="2"/>
  <c r="G6276" i="2" s="1"/>
  <c r="F6277" i="2"/>
  <c r="G6277" i="2" s="1"/>
  <c r="F6278" i="2"/>
  <c r="G6278" i="2" s="1"/>
  <c r="F6279" i="2"/>
  <c r="G6279" i="2" s="1"/>
  <c r="F6280" i="2"/>
  <c r="G6280" i="2" s="1"/>
  <c r="F6281" i="2"/>
  <c r="G6281" i="2" s="1"/>
  <c r="F6282" i="2"/>
  <c r="G6282" i="2" s="1"/>
  <c r="F6283" i="2"/>
  <c r="G6283" i="2" s="1"/>
  <c r="F6284" i="2"/>
  <c r="G6284" i="2" s="1"/>
  <c r="F6285" i="2"/>
  <c r="G6285" i="2" s="1"/>
  <c r="F6286" i="2"/>
  <c r="G6286" i="2" s="1"/>
  <c r="F6287" i="2"/>
  <c r="G6287" i="2" s="1"/>
  <c r="F6288" i="2"/>
  <c r="G6288" i="2" s="1"/>
  <c r="F6289" i="2"/>
  <c r="G6289" i="2" s="1"/>
  <c r="F6290" i="2"/>
  <c r="G6290" i="2" s="1"/>
  <c r="F6291" i="2"/>
  <c r="G6291" i="2" s="1"/>
  <c r="F6292" i="2"/>
  <c r="G6292" i="2" s="1"/>
  <c r="F6293" i="2"/>
  <c r="G6293" i="2" s="1"/>
  <c r="F6294" i="2"/>
  <c r="G6294" i="2" s="1"/>
  <c r="F6295" i="2"/>
  <c r="G6295" i="2" s="1"/>
  <c r="F6296" i="2"/>
  <c r="G6296" i="2" s="1"/>
  <c r="F6297" i="2"/>
  <c r="G6297" i="2" s="1"/>
  <c r="F6298" i="2"/>
  <c r="G6298" i="2" s="1"/>
  <c r="F6299" i="2"/>
  <c r="G6299" i="2" s="1"/>
  <c r="F6300" i="2"/>
  <c r="G6300" i="2" s="1"/>
  <c r="F6301" i="2"/>
  <c r="G6301" i="2" s="1"/>
  <c r="F6302" i="2"/>
  <c r="G6302" i="2" s="1"/>
  <c r="F6303" i="2"/>
  <c r="G6303" i="2" s="1"/>
  <c r="F6304" i="2"/>
  <c r="G6304" i="2" s="1"/>
  <c r="F6305" i="2"/>
  <c r="G6305" i="2" s="1"/>
  <c r="F6306" i="2"/>
  <c r="G6306" i="2" s="1"/>
  <c r="F6307" i="2"/>
  <c r="G6307" i="2" s="1"/>
  <c r="F6308" i="2"/>
  <c r="G6308" i="2" s="1"/>
  <c r="F6309" i="2"/>
  <c r="G6309" i="2" s="1"/>
  <c r="F6310" i="2"/>
  <c r="G6310" i="2" s="1"/>
  <c r="F6311" i="2"/>
  <c r="G6311" i="2" s="1"/>
  <c r="F6312" i="2"/>
  <c r="G6312" i="2" s="1"/>
  <c r="F6313" i="2"/>
  <c r="G6313" i="2" s="1"/>
  <c r="F6314" i="2"/>
  <c r="G6314" i="2" s="1"/>
  <c r="F6315" i="2"/>
  <c r="G6315" i="2" s="1"/>
  <c r="F6316" i="2"/>
  <c r="G6316" i="2" s="1"/>
  <c r="F6317" i="2"/>
  <c r="G6317" i="2" s="1"/>
  <c r="F6318" i="2"/>
  <c r="G6318" i="2" s="1"/>
  <c r="F6319" i="2"/>
  <c r="G6319" i="2" s="1"/>
  <c r="F6320" i="2"/>
  <c r="G6320" i="2" s="1"/>
  <c r="F6321" i="2"/>
  <c r="G6321" i="2" s="1"/>
  <c r="F6322" i="2"/>
  <c r="G6322" i="2" s="1"/>
  <c r="F6323" i="2"/>
  <c r="G6323" i="2" s="1"/>
  <c r="F6324" i="2"/>
  <c r="G6324" i="2" s="1"/>
  <c r="F6325" i="2"/>
  <c r="G6325" i="2" s="1"/>
  <c r="F6326" i="2"/>
  <c r="G6326" i="2" s="1"/>
  <c r="F6327" i="2"/>
  <c r="G6327" i="2" s="1"/>
  <c r="F6328" i="2"/>
  <c r="G6328" i="2" s="1"/>
  <c r="F6329" i="2"/>
  <c r="G6329" i="2" s="1"/>
  <c r="F6330" i="2"/>
  <c r="G6330" i="2" s="1"/>
  <c r="F6331" i="2"/>
  <c r="G6331" i="2" s="1"/>
  <c r="F6332" i="2"/>
  <c r="G6332" i="2" s="1"/>
  <c r="F6333" i="2"/>
  <c r="G6333" i="2" s="1"/>
  <c r="F6334" i="2"/>
  <c r="G6334" i="2" s="1"/>
  <c r="F6335" i="2"/>
  <c r="G6335" i="2" s="1"/>
  <c r="F6336" i="2"/>
  <c r="G6336" i="2" s="1"/>
  <c r="F6337" i="2"/>
  <c r="G6337" i="2" s="1"/>
  <c r="F6338" i="2"/>
  <c r="G6338" i="2" s="1"/>
  <c r="F6339" i="2"/>
  <c r="G6339" i="2" s="1"/>
  <c r="F6340" i="2"/>
  <c r="G6340" i="2" s="1"/>
  <c r="F6341" i="2"/>
  <c r="G6341" i="2" s="1"/>
  <c r="F6342" i="2"/>
  <c r="G6342" i="2" s="1"/>
  <c r="F6343" i="2"/>
  <c r="G6343" i="2" s="1"/>
  <c r="F6344" i="2"/>
  <c r="G6344" i="2" s="1"/>
  <c r="F6345" i="2"/>
  <c r="G6345" i="2" s="1"/>
  <c r="F6346" i="2"/>
  <c r="G6346" i="2" s="1"/>
  <c r="F6347" i="2"/>
  <c r="G6347" i="2" s="1"/>
  <c r="F6348" i="2"/>
  <c r="G6348" i="2" s="1"/>
  <c r="F6349" i="2"/>
  <c r="G6349" i="2" s="1"/>
  <c r="F6350" i="2"/>
  <c r="G6350" i="2" s="1"/>
  <c r="F6351" i="2"/>
  <c r="G6351" i="2" s="1"/>
  <c r="F6352" i="2"/>
  <c r="G6352" i="2" s="1"/>
  <c r="F6353" i="2"/>
  <c r="G6353" i="2" s="1"/>
  <c r="F6354" i="2"/>
  <c r="G6354" i="2" s="1"/>
  <c r="F6355" i="2"/>
  <c r="G6355" i="2" s="1"/>
  <c r="F6356" i="2"/>
  <c r="G6356" i="2" s="1"/>
  <c r="F6357" i="2"/>
  <c r="G6357" i="2" s="1"/>
  <c r="F6358" i="2"/>
  <c r="G6358" i="2" s="1"/>
  <c r="F6359" i="2"/>
  <c r="G6359" i="2" s="1"/>
  <c r="F6360" i="2"/>
  <c r="G6360" i="2" s="1"/>
  <c r="F6361" i="2"/>
  <c r="G6361" i="2" s="1"/>
  <c r="F6362" i="2"/>
  <c r="G6362" i="2" s="1"/>
  <c r="F6363" i="2"/>
  <c r="G6363" i="2" s="1"/>
  <c r="F6364" i="2"/>
  <c r="G6364" i="2" s="1"/>
  <c r="F6365" i="2"/>
  <c r="G6365" i="2" s="1"/>
  <c r="F6366" i="2"/>
  <c r="G6366" i="2" s="1"/>
  <c r="F6367" i="2"/>
  <c r="G6367" i="2" s="1"/>
  <c r="F6368" i="2"/>
  <c r="G6368" i="2" s="1"/>
  <c r="F6369" i="2"/>
  <c r="G6369" i="2" s="1"/>
  <c r="F6370" i="2"/>
  <c r="G6370" i="2" s="1"/>
  <c r="F6371" i="2"/>
  <c r="G6371" i="2" s="1"/>
  <c r="F6372" i="2"/>
  <c r="G6372" i="2" s="1"/>
  <c r="F6373" i="2"/>
  <c r="G6373" i="2" s="1"/>
  <c r="F6374" i="2"/>
  <c r="G6374" i="2" s="1"/>
  <c r="F6375" i="2"/>
  <c r="G6375" i="2" s="1"/>
  <c r="F6376" i="2"/>
  <c r="G6376" i="2" s="1"/>
  <c r="F6377" i="2"/>
  <c r="G6377" i="2" s="1"/>
  <c r="F6378" i="2"/>
  <c r="G6378" i="2" s="1"/>
  <c r="F6379" i="2"/>
  <c r="G6379" i="2" s="1"/>
  <c r="F6380" i="2"/>
  <c r="G6380" i="2" s="1"/>
  <c r="F6381" i="2"/>
  <c r="G6381" i="2" s="1"/>
  <c r="F6382" i="2"/>
  <c r="G6382" i="2" s="1"/>
  <c r="F6383" i="2"/>
  <c r="G6383" i="2" s="1"/>
  <c r="F6384" i="2"/>
  <c r="G6384" i="2" s="1"/>
  <c r="F6385" i="2"/>
  <c r="G6385" i="2" s="1"/>
  <c r="F6386" i="2"/>
  <c r="G6386" i="2" s="1"/>
  <c r="F6387" i="2"/>
  <c r="G6387" i="2" s="1"/>
  <c r="F6388" i="2"/>
  <c r="G6388" i="2" s="1"/>
  <c r="F6389" i="2"/>
  <c r="G6389" i="2" s="1"/>
  <c r="F6390" i="2"/>
  <c r="G6390" i="2" s="1"/>
  <c r="F6391" i="2"/>
  <c r="G6391" i="2" s="1"/>
  <c r="F6392" i="2"/>
  <c r="G6392" i="2" s="1"/>
  <c r="F6393" i="2"/>
  <c r="G6393" i="2" s="1"/>
  <c r="F6394" i="2"/>
  <c r="G6394" i="2" s="1"/>
  <c r="F6395" i="2"/>
  <c r="G6395" i="2" s="1"/>
  <c r="F6396" i="2"/>
  <c r="G6396" i="2" s="1"/>
  <c r="F6397" i="2"/>
  <c r="G6397" i="2" s="1"/>
  <c r="F6398" i="2"/>
  <c r="G6398" i="2" s="1"/>
  <c r="F6399" i="2"/>
  <c r="G6399" i="2" s="1"/>
  <c r="F6400" i="2"/>
  <c r="G6400" i="2" s="1"/>
  <c r="F6401" i="2"/>
  <c r="G6401" i="2" s="1"/>
  <c r="F6402" i="2"/>
  <c r="G6402" i="2" s="1"/>
  <c r="F6403" i="2"/>
  <c r="G6403" i="2" s="1"/>
  <c r="F6404" i="2"/>
  <c r="G6404" i="2" s="1"/>
  <c r="F6405" i="2"/>
  <c r="G6405" i="2" s="1"/>
  <c r="F6406" i="2"/>
  <c r="G6406" i="2" s="1"/>
  <c r="F6407" i="2"/>
  <c r="G6407" i="2" s="1"/>
  <c r="F6408" i="2"/>
  <c r="G6408" i="2" s="1"/>
  <c r="F6409" i="2"/>
  <c r="G6409" i="2" s="1"/>
  <c r="F6410" i="2"/>
  <c r="G6410" i="2" s="1"/>
  <c r="F6411" i="2"/>
  <c r="G6411" i="2" s="1"/>
  <c r="F6412" i="2"/>
  <c r="G6412" i="2" s="1"/>
  <c r="F6413" i="2"/>
  <c r="G6413" i="2" s="1"/>
  <c r="F6414" i="2"/>
  <c r="G6414" i="2" s="1"/>
  <c r="F6415" i="2"/>
  <c r="G6415" i="2" s="1"/>
  <c r="F6416" i="2"/>
  <c r="G6416" i="2" s="1"/>
  <c r="F6417" i="2"/>
  <c r="G6417" i="2" s="1"/>
  <c r="F6418" i="2"/>
  <c r="G6418" i="2" s="1"/>
  <c r="F6419" i="2"/>
  <c r="G6419" i="2" s="1"/>
  <c r="F6420" i="2"/>
  <c r="G6420" i="2" s="1"/>
  <c r="F6421" i="2"/>
  <c r="G6421" i="2" s="1"/>
  <c r="F6422" i="2"/>
  <c r="G6422" i="2" s="1"/>
  <c r="F6423" i="2"/>
  <c r="G6423" i="2" s="1"/>
  <c r="F6424" i="2"/>
  <c r="G6424" i="2" s="1"/>
  <c r="F6425" i="2"/>
  <c r="G6425" i="2" s="1"/>
  <c r="F6426" i="2"/>
  <c r="G6426" i="2" s="1"/>
  <c r="F6427" i="2"/>
  <c r="G6427" i="2" s="1"/>
  <c r="F6428" i="2"/>
  <c r="G6428" i="2" s="1"/>
  <c r="F6429" i="2"/>
  <c r="G6429" i="2" s="1"/>
  <c r="F6430" i="2"/>
  <c r="G6430" i="2" s="1"/>
  <c r="F6431" i="2"/>
  <c r="G6431" i="2" s="1"/>
  <c r="F6432" i="2"/>
  <c r="G6432" i="2" s="1"/>
  <c r="F6433" i="2"/>
  <c r="G6433" i="2" s="1"/>
  <c r="F6434" i="2"/>
  <c r="G6434" i="2" s="1"/>
  <c r="F6435" i="2"/>
  <c r="G6435" i="2" s="1"/>
  <c r="F6436" i="2"/>
  <c r="G6436" i="2" s="1"/>
  <c r="F6437" i="2"/>
  <c r="G6437" i="2" s="1"/>
  <c r="F6438" i="2"/>
  <c r="G6438" i="2" s="1"/>
  <c r="F6439" i="2"/>
  <c r="G6439" i="2" s="1"/>
  <c r="F6440" i="2"/>
  <c r="G6440" i="2" s="1"/>
  <c r="F6441" i="2"/>
  <c r="G6441" i="2" s="1"/>
  <c r="F6442" i="2"/>
  <c r="G6442" i="2" s="1"/>
  <c r="F6443" i="2"/>
  <c r="G6443" i="2" s="1"/>
  <c r="F6444" i="2"/>
  <c r="G6444" i="2" s="1"/>
  <c r="F6445" i="2"/>
  <c r="G6445" i="2" s="1"/>
  <c r="F6446" i="2"/>
  <c r="G6446" i="2" s="1"/>
  <c r="F6447" i="2"/>
  <c r="G6447" i="2" s="1"/>
  <c r="F6448" i="2"/>
  <c r="G6448" i="2" s="1"/>
  <c r="F6449" i="2"/>
  <c r="G6449" i="2" s="1"/>
  <c r="F6450" i="2"/>
  <c r="G6450" i="2" s="1"/>
  <c r="F6451" i="2"/>
  <c r="G6451" i="2" s="1"/>
  <c r="F6452" i="2"/>
  <c r="G6452" i="2" s="1"/>
  <c r="F6453" i="2"/>
  <c r="G6453" i="2" s="1"/>
  <c r="F6454" i="2"/>
  <c r="G6454" i="2" s="1"/>
  <c r="F6455" i="2"/>
  <c r="G6455" i="2" s="1"/>
  <c r="F6456" i="2"/>
  <c r="G6456" i="2" s="1"/>
  <c r="F6457" i="2"/>
  <c r="G6457" i="2" s="1"/>
  <c r="F6458" i="2"/>
  <c r="G6458" i="2" s="1"/>
  <c r="F6459" i="2"/>
  <c r="G6459" i="2" s="1"/>
  <c r="F6460" i="2"/>
  <c r="G6460" i="2" s="1"/>
  <c r="F6461" i="2"/>
  <c r="G6461" i="2" s="1"/>
  <c r="F6462" i="2"/>
  <c r="G6462" i="2" s="1"/>
  <c r="F6463" i="2"/>
  <c r="G6463" i="2" s="1"/>
  <c r="F6464" i="2"/>
  <c r="G6464" i="2" s="1"/>
  <c r="F6465" i="2"/>
  <c r="G6465" i="2" s="1"/>
  <c r="F6466" i="2"/>
  <c r="G6466" i="2" s="1"/>
  <c r="F6467" i="2"/>
  <c r="G6467" i="2" s="1"/>
  <c r="F6468" i="2"/>
  <c r="G6468" i="2" s="1"/>
  <c r="F6469" i="2"/>
  <c r="G6469" i="2" s="1"/>
  <c r="F6470" i="2"/>
  <c r="G6470" i="2" s="1"/>
  <c r="F6471" i="2"/>
  <c r="G6471" i="2" s="1"/>
  <c r="F6472" i="2"/>
  <c r="G6472" i="2" s="1"/>
  <c r="F6473" i="2"/>
  <c r="G6473" i="2" s="1"/>
  <c r="F6474" i="2"/>
  <c r="G6474" i="2" s="1"/>
  <c r="F6475" i="2"/>
  <c r="G6475" i="2" s="1"/>
  <c r="F6476" i="2"/>
  <c r="G6476" i="2" s="1"/>
  <c r="F6477" i="2"/>
  <c r="G6477" i="2" s="1"/>
  <c r="F6478" i="2"/>
  <c r="G6478" i="2" s="1"/>
  <c r="F6479" i="2"/>
  <c r="G6479" i="2" s="1"/>
  <c r="F6480" i="2"/>
  <c r="G6480" i="2" s="1"/>
  <c r="F6481" i="2"/>
  <c r="G6481" i="2" s="1"/>
  <c r="F6482" i="2"/>
  <c r="G6482" i="2" s="1"/>
  <c r="F6483" i="2"/>
  <c r="G6483" i="2" s="1"/>
  <c r="F6484" i="2"/>
  <c r="G6484" i="2" s="1"/>
  <c r="F6485" i="2"/>
  <c r="G6485" i="2" s="1"/>
  <c r="F6486" i="2"/>
  <c r="G6486" i="2" s="1"/>
  <c r="F6487" i="2"/>
  <c r="G6487" i="2" s="1"/>
  <c r="F6488" i="2"/>
  <c r="G6488" i="2" s="1"/>
  <c r="F6489" i="2"/>
  <c r="G6489" i="2" s="1"/>
  <c r="F6490" i="2"/>
  <c r="G6490" i="2" s="1"/>
  <c r="F6491" i="2"/>
  <c r="G6491" i="2" s="1"/>
  <c r="F6492" i="2"/>
  <c r="G6492" i="2" s="1"/>
  <c r="F6493" i="2"/>
  <c r="G6493" i="2" s="1"/>
  <c r="F6494" i="2"/>
  <c r="G6494" i="2" s="1"/>
  <c r="F6495" i="2"/>
  <c r="G6495" i="2" s="1"/>
  <c r="F6496" i="2"/>
  <c r="G6496" i="2" s="1"/>
  <c r="F6497" i="2"/>
  <c r="G6497" i="2" s="1"/>
  <c r="F6498" i="2"/>
  <c r="G6498" i="2" s="1"/>
  <c r="F6499" i="2"/>
  <c r="G6499" i="2" s="1"/>
  <c r="F6500" i="2"/>
  <c r="G6500" i="2" s="1"/>
  <c r="F6501" i="2"/>
  <c r="G6501" i="2" s="1"/>
  <c r="F6502" i="2"/>
  <c r="G6502" i="2" s="1"/>
  <c r="F6503" i="2"/>
  <c r="G6503" i="2" s="1"/>
  <c r="F6504" i="2"/>
  <c r="G6504" i="2" s="1"/>
  <c r="F6505" i="2"/>
  <c r="G6505" i="2" s="1"/>
  <c r="F6506" i="2"/>
  <c r="G6506" i="2" s="1"/>
  <c r="F6507" i="2"/>
  <c r="G6507" i="2" s="1"/>
  <c r="F6508" i="2"/>
  <c r="G6508" i="2" s="1"/>
  <c r="F6509" i="2"/>
  <c r="G6509" i="2" s="1"/>
  <c r="F6510" i="2"/>
  <c r="G6510" i="2" s="1"/>
  <c r="F6511" i="2"/>
  <c r="G6511" i="2" s="1"/>
  <c r="F6512" i="2"/>
  <c r="G6512" i="2" s="1"/>
  <c r="F6513" i="2"/>
  <c r="G6513" i="2" s="1"/>
  <c r="F6514" i="2"/>
  <c r="G6514" i="2" s="1"/>
  <c r="F6515" i="2"/>
  <c r="G6515" i="2" s="1"/>
  <c r="F6516" i="2"/>
  <c r="G6516" i="2" s="1"/>
  <c r="F6517" i="2"/>
  <c r="G6517" i="2" s="1"/>
  <c r="F6518" i="2"/>
  <c r="G6518" i="2" s="1"/>
  <c r="F6519" i="2"/>
  <c r="G6519" i="2" s="1"/>
  <c r="F6520" i="2"/>
  <c r="G6520" i="2" s="1"/>
  <c r="F6521" i="2"/>
  <c r="G6521" i="2" s="1"/>
  <c r="F6522" i="2"/>
  <c r="G6522" i="2" s="1"/>
  <c r="F6523" i="2"/>
  <c r="G6523" i="2" s="1"/>
  <c r="F6524" i="2"/>
  <c r="G6524" i="2" s="1"/>
  <c r="F6525" i="2"/>
  <c r="G6525" i="2" s="1"/>
  <c r="F6526" i="2"/>
  <c r="G6526" i="2" s="1"/>
  <c r="F6527" i="2"/>
  <c r="G6527" i="2" s="1"/>
  <c r="F6528" i="2"/>
  <c r="G6528" i="2" s="1"/>
  <c r="F6529" i="2"/>
  <c r="G6529" i="2" s="1"/>
  <c r="F6530" i="2"/>
  <c r="G6530" i="2" s="1"/>
  <c r="F6531" i="2"/>
  <c r="G6531" i="2" s="1"/>
  <c r="F6532" i="2"/>
  <c r="G6532" i="2" s="1"/>
  <c r="F6533" i="2"/>
  <c r="G6533" i="2" s="1"/>
  <c r="F6534" i="2"/>
  <c r="G6534" i="2" s="1"/>
  <c r="F6535" i="2"/>
  <c r="G6535" i="2" s="1"/>
  <c r="F6536" i="2"/>
  <c r="G6536" i="2" s="1"/>
  <c r="F6537" i="2"/>
  <c r="G6537" i="2" s="1"/>
  <c r="F6538" i="2"/>
  <c r="G6538" i="2" s="1"/>
  <c r="F6539" i="2"/>
  <c r="G6539" i="2" s="1"/>
  <c r="F6540" i="2"/>
  <c r="G6540" i="2" s="1"/>
  <c r="F6541" i="2"/>
  <c r="G6541" i="2" s="1"/>
  <c r="F6542" i="2"/>
  <c r="G6542" i="2" s="1"/>
  <c r="F6543" i="2"/>
  <c r="G6543" i="2" s="1"/>
  <c r="F6544" i="2"/>
  <c r="G6544" i="2" s="1"/>
  <c r="F6545" i="2"/>
  <c r="G6545" i="2" s="1"/>
  <c r="F6546" i="2"/>
  <c r="G6546" i="2" s="1"/>
  <c r="F6547" i="2"/>
  <c r="G6547" i="2" s="1"/>
  <c r="F6548" i="2"/>
  <c r="G6548" i="2" s="1"/>
  <c r="F6549" i="2"/>
  <c r="G6549" i="2" s="1"/>
  <c r="F6550" i="2"/>
  <c r="G6550" i="2" s="1"/>
  <c r="F6551" i="2"/>
  <c r="G6551" i="2" s="1"/>
  <c r="F6552" i="2"/>
  <c r="G6552" i="2" s="1"/>
  <c r="F6553" i="2"/>
  <c r="G6553" i="2" s="1"/>
  <c r="F6554" i="2"/>
  <c r="G6554" i="2" s="1"/>
  <c r="F6555" i="2"/>
  <c r="G6555" i="2" s="1"/>
  <c r="F6556" i="2"/>
  <c r="G6556" i="2" s="1"/>
  <c r="F6557" i="2"/>
  <c r="G6557" i="2" s="1"/>
  <c r="F6558" i="2"/>
  <c r="G6558" i="2" s="1"/>
  <c r="F6559" i="2"/>
  <c r="G6559" i="2" s="1"/>
  <c r="F6560" i="2"/>
  <c r="G6560" i="2" s="1"/>
  <c r="F6561" i="2"/>
  <c r="G6561" i="2" s="1"/>
  <c r="F6562" i="2"/>
  <c r="G6562" i="2" s="1"/>
  <c r="F6563" i="2"/>
  <c r="G6563" i="2" s="1"/>
  <c r="F6564" i="2"/>
  <c r="G6564" i="2" s="1"/>
  <c r="F6565" i="2"/>
  <c r="G6565" i="2" s="1"/>
  <c r="F6566" i="2"/>
  <c r="G6566" i="2" s="1"/>
  <c r="F6567" i="2"/>
  <c r="G6567" i="2" s="1"/>
  <c r="F6568" i="2"/>
  <c r="G6568" i="2" s="1"/>
  <c r="F6569" i="2"/>
  <c r="G6569" i="2" s="1"/>
  <c r="F6570" i="2"/>
  <c r="G6570" i="2" s="1"/>
  <c r="F6571" i="2"/>
  <c r="G6571" i="2" s="1"/>
  <c r="F6572" i="2"/>
  <c r="G6572" i="2" s="1"/>
  <c r="F6573" i="2"/>
  <c r="G6573" i="2" s="1"/>
  <c r="F6574" i="2"/>
  <c r="G6574" i="2" s="1"/>
  <c r="F6575" i="2"/>
  <c r="G6575" i="2" s="1"/>
  <c r="F6576" i="2"/>
  <c r="G6576" i="2" s="1"/>
  <c r="F6577" i="2"/>
  <c r="G6577" i="2" s="1"/>
  <c r="F6578" i="2"/>
  <c r="G6578" i="2" s="1"/>
  <c r="F6579" i="2"/>
  <c r="G6579" i="2" s="1"/>
  <c r="F6580" i="2"/>
  <c r="G6580" i="2" s="1"/>
  <c r="F6581" i="2"/>
  <c r="G6581" i="2" s="1"/>
  <c r="F6582" i="2"/>
  <c r="G6582" i="2" s="1"/>
  <c r="F6583" i="2"/>
  <c r="G6583" i="2" s="1"/>
  <c r="F6584" i="2"/>
  <c r="G6584" i="2" s="1"/>
  <c r="F6585" i="2"/>
  <c r="G6585" i="2" s="1"/>
  <c r="F6586" i="2"/>
  <c r="G6586" i="2" s="1"/>
  <c r="F6587" i="2"/>
  <c r="G6587" i="2" s="1"/>
  <c r="F6588" i="2"/>
  <c r="G6588" i="2" s="1"/>
  <c r="F6589" i="2"/>
  <c r="G6589" i="2" s="1"/>
  <c r="F6590" i="2"/>
  <c r="G6590" i="2" s="1"/>
  <c r="F6591" i="2"/>
  <c r="G6591" i="2" s="1"/>
  <c r="F6592" i="2"/>
  <c r="G6592" i="2" s="1"/>
  <c r="F6593" i="2"/>
  <c r="G6593" i="2" s="1"/>
  <c r="F6594" i="2"/>
  <c r="G6594" i="2" s="1"/>
  <c r="F6595" i="2"/>
  <c r="G6595" i="2" s="1"/>
  <c r="F6596" i="2"/>
  <c r="G6596" i="2" s="1"/>
  <c r="F6597" i="2"/>
  <c r="G6597" i="2" s="1"/>
  <c r="F6598" i="2"/>
  <c r="G6598" i="2" s="1"/>
  <c r="F6599" i="2"/>
  <c r="G6599" i="2" s="1"/>
  <c r="F6600" i="2"/>
  <c r="G6600" i="2" s="1"/>
  <c r="F6601" i="2"/>
  <c r="G6601" i="2" s="1"/>
  <c r="F6602" i="2"/>
  <c r="G6602" i="2" s="1"/>
  <c r="F6603" i="2"/>
  <c r="G6603" i="2" s="1"/>
  <c r="F6604" i="2"/>
  <c r="G6604" i="2" s="1"/>
  <c r="F6605" i="2"/>
  <c r="G6605" i="2" s="1"/>
  <c r="F6606" i="2"/>
  <c r="G6606" i="2" s="1"/>
  <c r="F6607" i="2"/>
  <c r="G6607" i="2" s="1"/>
  <c r="F6608" i="2"/>
  <c r="G6608" i="2" s="1"/>
  <c r="F6609" i="2"/>
  <c r="G6609" i="2" s="1"/>
  <c r="F6610" i="2"/>
  <c r="G6610" i="2" s="1"/>
  <c r="F6611" i="2"/>
  <c r="G6611" i="2" s="1"/>
  <c r="F6612" i="2"/>
  <c r="G6612" i="2" s="1"/>
  <c r="F6613" i="2"/>
  <c r="G6613" i="2" s="1"/>
  <c r="F6614" i="2"/>
  <c r="G6614" i="2" s="1"/>
  <c r="F6615" i="2"/>
  <c r="G6615" i="2" s="1"/>
  <c r="F6616" i="2"/>
  <c r="G6616" i="2" s="1"/>
  <c r="F6617" i="2"/>
  <c r="G6617" i="2" s="1"/>
  <c r="F6618" i="2"/>
  <c r="G6618" i="2" s="1"/>
  <c r="F6619" i="2"/>
  <c r="G6619" i="2" s="1"/>
  <c r="F6620" i="2"/>
  <c r="G6620" i="2" s="1"/>
  <c r="F6621" i="2"/>
  <c r="G6621" i="2" s="1"/>
  <c r="F6622" i="2"/>
  <c r="G6622" i="2" s="1"/>
  <c r="F6623" i="2"/>
  <c r="G6623" i="2" s="1"/>
  <c r="F6624" i="2"/>
  <c r="G6624" i="2" s="1"/>
  <c r="F6625" i="2"/>
  <c r="G6625" i="2" s="1"/>
  <c r="F6626" i="2"/>
  <c r="G6626" i="2" s="1"/>
  <c r="F6627" i="2"/>
  <c r="G6627" i="2" s="1"/>
  <c r="F6628" i="2"/>
  <c r="G6628" i="2" s="1"/>
  <c r="F6629" i="2"/>
  <c r="G6629" i="2" s="1"/>
  <c r="F6630" i="2"/>
  <c r="G6630" i="2" s="1"/>
  <c r="F6631" i="2"/>
  <c r="G6631" i="2" s="1"/>
  <c r="F6632" i="2"/>
  <c r="G6632" i="2" s="1"/>
  <c r="F6633" i="2"/>
  <c r="G6633" i="2" s="1"/>
  <c r="F6634" i="2"/>
  <c r="G6634" i="2" s="1"/>
  <c r="F6635" i="2"/>
  <c r="G6635" i="2" s="1"/>
  <c r="F6636" i="2"/>
  <c r="G6636" i="2" s="1"/>
  <c r="F6637" i="2"/>
  <c r="G6637" i="2" s="1"/>
  <c r="F6638" i="2"/>
  <c r="G6638" i="2" s="1"/>
  <c r="F6639" i="2"/>
  <c r="G6639" i="2" s="1"/>
  <c r="F6640" i="2"/>
  <c r="G6640" i="2" s="1"/>
  <c r="F6641" i="2"/>
  <c r="G6641" i="2" s="1"/>
  <c r="F6642" i="2"/>
  <c r="G6642" i="2" s="1"/>
  <c r="F6643" i="2"/>
  <c r="G6643" i="2" s="1"/>
  <c r="F6644" i="2"/>
  <c r="G6644" i="2" s="1"/>
  <c r="F6645" i="2"/>
  <c r="G6645" i="2" s="1"/>
  <c r="F6646" i="2"/>
  <c r="G6646" i="2" s="1"/>
  <c r="F6647" i="2"/>
  <c r="G6647" i="2" s="1"/>
  <c r="F6648" i="2"/>
  <c r="G6648" i="2" s="1"/>
  <c r="F6649" i="2"/>
  <c r="G6649" i="2" s="1"/>
  <c r="F6650" i="2"/>
  <c r="G6650" i="2" s="1"/>
  <c r="F6651" i="2"/>
  <c r="G6651" i="2" s="1"/>
  <c r="F6652" i="2"/>
  <c r="G6652" i="2" s="1"/>
  <c r="F6653" i="2"/>
  <c r="G6653" i="2" s="1"/>
  <c r="F6654" i="2"/>
  <c r="G6654" i="2" s="1"/>
  <c r="F6655" i="2"/>
  <c r="G6655" i="2" s="1"/>
  <c r="F6656" i="2"/>
  <c r="G6656" i="2" s="1"/>
  <c r="F6657" i="2"/>
  <c r="G6657" i="2" s="1"/>
  <c r="F6658" i="2"/>
  <c r="G6658" i="2" s="1"/>
  <c r="F6659" i="2"/>
  <c r="G6659" i="2" s="1"/>
  <c r="F6660" i="2"/>
  <c r="G6660" i="2" s="1"/>
  <c r="F6661" i="2"/>
  <c r="G6661" i="2" s="1"/>
  <c r="F6662" i="2"/>
  <c r="G6662" i="2" s="1"/>
  <c r="F6663" i="2"/>
  <c r="G6663" i="2" s="1"/>
  <c r="F6664" i="2"/>
  <c r="G6664" i="2" s="1"/>
  <c r="F6665" i="2"/>
  <c r="G6665" i="2" s="1"/>
  <c r="F6666" i="2"/>
  <c r="G6666" i="2" s="1"/>
  <c r="F6667" i="2"/>
  <c r="G6667" i="2" s="1"/>
  <c r="F6668" i="2"/>
  <c r="G6668" i="2" s="1"/>
  <c r="F6669" i="2"/>
  <c r="G6669" i="2" s="1"/>
  <c r="F6670" i="2"/>
  <c r="G6670" i="2" s="1"/>
  <c r="F6671" i="2"/>
  <c r="G6671" i="2" s="1"/>
  <c r="F6672" i="2"/>
  <c r="G6672" i="2" s="1"/>
  <c r="F6673" i="2"/>
  <c r="G6673" i="2" s="1"/>
  <c r="F6674" i="2"/>
  <c r="G6674" i="2" s="1"/>
  <c r="F6675" i="2"/>
  <c r="G6675" i="2" s="1"/>
  <c r="F6676" i="2"/>
  <c r="G6676" i="2" s="1"/>
  <c r="F6677" i="2"/>
  <c r="G6677" i="2" s="1"/>
  <c r="F6678" i="2"/>
  <c r="G6678" i="2" s="1"/>
  <c r="F6679" i="2"/>
  <c r="G6679" i="2" s="1"/>
  <c r="F6680" i="2"/>
  <c r="G6680" i="2" s="1"/>
  <c r="F6681" i="2"/>
  <c r="G6681" i="2" s="1"/>
  <c r="F6682" i="2"/>
  <c r="G6682" i="2" s="1"/>
  <c r="F6683" i="2"/>
  <c r="G6683" i="2" s="1"/>
  <c r="F6684" i="2"/>
  <c r="G6684" i="2" s="1"/>
  <c r="F6685" i="2"/>
  <c r="G6685" i="2" s="1"/>
  <c r="F6686" i="2"/>
  <c r="G6686" i="2" s="1"/>
  <c r="F6687" i="2"/>
  <c r="G6687" i="2" s="1"/>
  <c r="F6688" i="2"/>
  <c r="G6688" i="2" s="1"/>
  <c r="F6689" i="2"/>
  <c r="G6689" i="2" s="1"/>
  <c r="F6690" i="2"/>
  <c r="G6690" i="2" s="1"/>
  <c r="F6691" i="2"/>
  <c r="G6691" i="2" s="1"/>
  <c r="F6692" i="2"/>
  <c r="G6692" i="2" s="1"/>
  <c r="F6693" i="2"/>
  <c r="G6693" i="2" s="1"/>
  <c r="F6694" i="2"/>
  <c r="G6694" i="2" s="1"/>
  <c r="F6695" i="2"/>
  <c r="G6695" i="2" s="1"/>
  <c r="F6696" i="2"/>
  <c r="G6696" i="2" s="1"/>
  <c r="F6697" i="2"/>
  <c r="G6697" i="2" s="1"/>
  <c r="F6698" i="2"/>
  <c r="G6698" i="2" s="1"/>
  <c r="F6699" i="2"/>
  <c r="G6699" i="2" s="1"/>
  <c r="F6700" i="2"/>
  <c r="G6700" i="2" s="1"/>
  <c r="F6701" i="2"/>
  <c r="G6701" i="2" s="1"/>
  <c r="F6702" i="2"/>
  <c r="G6702" i="2" s="1"/>
  <c r="F6703" i="2"/>
  <c r="G6703" i="2" s="1"/>
  <c r="F6704" i="2"/>
  <c r="G6704" i="2" s="1"/>
  <c r="F6705" i="2"/>
  <c r="G6705" i="2" s="1"/>
  <c r="F6706" i="2"/>
  <c r="G6706" i="2" s="1"/>
  <c r="F6707" i="2"/>
  <c r="G6707" i="2" s="1"/>
  <c r="F6708" i="2"/>
  <c r="G6708" i="2" s="1"/>
  <c r="F6709" i="2"/>
  <c r="G6709" i="2" s="1"/>
  <c r="F6710" i="2"/>
  <c r="G6710" i="2" s="1"/>
  <c r="F6711" i="2"/>
  <c r="G6711" i="2" s="1"/>
  <c r="F6712" i="2"/>
  <c r="G6712" i="2" s="1"/>
  <c r="F6713" i="2"/>
  <c r="G6713" i="2" s="1"/>
  <c r="F6714" i="2"/>
  <c r="G6714" i="2" s="1"/>
  <c r="F6715" i="2"/>
  <c r="G6715" i="2" s="1"/>
  <c r="F6716" i="2"/>
  <c r="G6716" i="2" s="1"/>
  <c r="F6717" i="2"/>
  <c r="G6717" i="2" s="1"/>
  <c r="F6718" i="2"/>
  <c r="G6718" i="2" s="1"/>
  <c r="F6719" i="2"/>
  <c r="G6719" i="2" s="1"/>
  <c r="F6720" i="2"/>
  <c r="G6720" i="2" s="1"/>
  <c r="F6721" i="2"/>
  <c r="G6721" i="2" s="1"/>
  <c r="F6722" i="2"/>
  <c r="G6722" i="2" s="1"/>
  <c r="F6723" i="2"/>
  <c r="G6723" i="2" s="1"/>
  <c r="F6724" i="2"/>
  <c r="G6724" i="2" s="1"/>
  <c r="F6725" i="2"/>
  <c r="G6725" i="2" s="1"/>
  <c r="F6726" i="2"/>
  <c r="G6726" i="2" s="1"/>
  <c r="F6727" i="2"/>
  <c r="G6727" i="2" s="1"/>
  <c r="F6728" i="2"/>
  <c r="G6728" i="2" s="1"/>
  <c r="F6729" i="2"/>
  <c r="G6729" i="2" s="1"/>
  <c r="F6730" i="2"/>
  <c r="G6730" i="2" s="1"/>
  <c r="F6731" i="2"/>
  <c r="G6731" i="2" s="1"/>
  <c r="F6732" i="2"/>
  <c r="G6732" i="2" s="1"/>
  <c r="F6733" i="2"/>
  <c r="G6733" i="2" s="1"/>
  <c r="F6734" i="2"/>
  <c r="G6734" i="2" s="1"/>
  <c r="F6735" i="2"/>
  <c r="G6735" i="2" s="1"/>
  <c r="F6736" i="2"/>
  <c r="G6736" i="2" s="1"/>
  <c r="F6737" i="2"/>
  <c r="G6737" i="2" s="1"/>
  <c r="F6738" i="2"/>
  <c r="G6738" i="2" s="1"/>
  <c r="F6739" i="2"/>
  <c r="G6739" i="2" s="1"/>
  <c r="F6740" i="2"/>
  <c r="G6740" i="2" s="1"/>
  <c r="F6741" i="2"/>
  <c r="G6741" i="2" s="1"/>
  <c r="F6742" i="2"/>
  <c r="G6742" i="2" s="1"/>
  <c r="F6743" i="2"/>
  <c r="G6743" i="2" s="1"/>
  <c r="F6744" i="2"/>
  <c r="G6744" i="2" s="1"/>
  <c r="F6745" i="2"/>
  <c r="G6745" i="2" s="1"/>
  <c r="F6746" i="2"/>
  <c r="G6746" i="2" s="1"/>
  <c r="F6747" i="2"/>
  <c r="G6747" i="2" s="1"/>
  <c r="F6748" i="2"/>
  <c r="G6748" i="2" s="1"/>
  <c r="F6749" i="2"/>
  <c r="G6749" i="2" s="1"/>
  <c r="F6750" i="2"/>
  <c r="G6750" i="2" s="1"/>
  <c r="F6751" i="2"/>
  <c r="G6751" i="2" s="1"/>
  <c r="F6752" i="2"/>
  <c r="G6752" i="2" s="1"/>
  <c r="F6753" i="2"/>
  <c r="G6753" i="2" s="1"/>
  <c r="F6754" i="2"/>
  <c r="G6754" i="2" s="1"/>
  <c r="F6755" i="2"/>
  <c r="G6755" i="2" s="1"/>
  <c r="F6756" i="2"/>
  <c r="G6756" i="2" s="1"/>
  <c r="F6757" i="2"/>
  <c r="G6757" i="2" s="1"/>
  <c r="F6758" i="2"/>
  <c r="G6758" i="2" s="1"/>
  <c r="F6759" i="2"/>
  <c r="G6759" i="2" s="1"/>
  <c r="F6760" i="2"/>
  <c r="G6760" i="2" s="1"/>
  <c r="F6761" i="2"/>
  <c r="G6761" i="2" s="1"/>
  <c r="F6762" i="2"/>
  <c r="G6762" i="2" s="1"/>
  <c r="F6763" i="2"/>
  <c r="G6763" i="2" s="1"/>
  <c r="F6764" i="2"/>
  <c r="G6764" i="2" s="1"/>
  <c r="F6765" i="2"/>
  <c r="G6765" i="2" s="1"/>
  <c r="F6766" i="2"/>
  <c r="G6766" i="2" s="1"/>
  <c r="F6767" i="2"/>
  <c r="G6767" i="2" s="1"/>
  <c r="F6768" i="2"/>
  <c r="G6768" i="2" s="1"/>
  <c r="F6769" i="2"/>
  <c r="G6769" i="2" s="1"/>
  <c r="F6770" i="2"/>
  <c r="G6770" i="2" s="1"/>
  <c r="F6771" i="2"/>
  <c r="G6771" i="2" s="1"/>
  <c r="F6772" i="2"/>
  <c r="G6772" i="2" s="1"/>
  <c r="F6773" i="2"/>
  <c r="G6773" i="2" s="1"/>
  <c r="F6774" i="2"/>
  <c r="G6774" i="2" s="1"/>
  <c r="F6775" i="2"/>
  <c r="G6775" i="2" s="1"/>
  <c r="F6776" i="2"/>
  <c r="G6776" i="2" s="1"/>
  <c r="F6777" i="2"/>
  <c r="G6777" i="2" s="1"/>
  <c r="F6778" i="2"/>
  <c r="G6778" i="2" s="1"/>
  <c r="F6779" i="2"/>
  <c r="G6779" i="2" s="1"/>
  <c r="F6780" i="2"/>
  <c r="G6780" i="2" s="1"/>
  <c r="F6781" i="2"/>
  <c r="G6781" i="2" s="1"/>
  <c r="F6782" i="2"/>
  <c r="G6782" i="2" s="1"/>
  <c r="F6783" i="2"/>
  <c r="G6783" i="2" s="1"/>
  <c r="F6784" i="2"/>
  <c r="G6784" i="2" s="1"/>
  <c r="F6785" i="2"/>
  <c r="G6785" i="2" s="1"/>
  <c r="F6786" i="2"/>
  <c r="G6786" i="2" s="1"/>
  <c r="F6787" i="2"/>
  <c r="G6787" i="2" s="1"/>
  <c r="F6788" i="2"/>
  <c r="G6788" i="2" s="1"/>
  <c r="F6789" i="2"/>
  <c r="G6789" i="2" s="1"/>
  <c r="F6790" i="2"/>
  <c r="G6790" i="2" s="1"/>
  <c r="F6791" i="2"/>
  <c r="G6791" i="2" s="1"/>
  <c r="F6792" i="2"/>
  <c r="G6792" i="2" s="1"/>
  <c r="F6793" i="2"/>
  <c r="G6793" i="2" s="1"/>
  <c r="F6794" i="2"/>
  <c r="G6794" i="2" s="1"/>
  <c r="F6795" i="2"/>
  <c r="G6795" i="2" s="1"/>
  <c r="F6796" i="2"/>
  <c r="G6796" i="2" s="1"/>
  <c r="F6797" i="2"/>
  <c r="G6797" i="2" s="1"/>
  <c r="F6798" i="2"/>
  <c r="G6798" i="2" s="1"/>
  <c r="F6799" i="2"/>
  <c r="G6799" i="2" s="1"/>
  <c r="F6800" i="2"/>
  <c r="G6800" i="2" s="1"/>
  <c r="F6801" i="2"/>
  <c r="G6801" i="2" s="1"/>
  <c r="F6802" i="2"/>
  <c r="G6802" i="2" s="1"/>
  <c r="F6803" i="2"/>
  <c r="G6803" i="2" s="1"/>
  <c r="F6804" i="2"/>
  <c r="G6804" i="2" s="1"/>
  <c r="F6805" i="2"/>
  <c r="G6805" i="2" s="1"/>
  <c r="F6806" i="2"/>
  <c r="G6806" i="2" s="1"/>
  <c r="F6807" i="2"/>
  <c r="G6807" i="2" s="1"/>
  <c r="F6808" i="2"/>
  <c r="G6808" i="2" s="1"/>
  <c r="F6809" i="2"/>
  <c r="G6809" i="2" s="1"/>
  <c r="F6810" i="2"/>
  <c r="G6810" i="2" s="1"/>
  <c r="F6811" i="2"/>
  <c r="G6811" i="2" s="1"/>
  <c r="F6812" i="2"/>
  <c r="G6812" i="2" s="1"/>
  <c r="F6813" i="2"/>
  <c r="G6813" i="2" s="1"/>
  <c r="F6814" i="2"/>
  <c r="G6814" i="2" s="1"/>
  <c r="F6815" i="2"/>
  <c r="G6815" i="2" s="1"/>
  <c r="F6816" i="2"/>
  <c r="G6816" i="2" s="1"/>
  <c r="F6817" i="2"/>
  <c r="G6817" i="2" s="1"/>
  <c r="F6818" i="2"/>
  <c r="G6818" i="2" s="1"/>
  <c r="F6819" i="2"/>
  <c r="G6819" i="2" s="1"/>
  <c r="F6820" i="2"/>
  <c r="G6820" i="2" s="1"/>
  <c r="F6821" i="2"/>
  <c r="G6821" i="2" s="1"/>
  <c r="F6822" i="2"/>
  <c r="G6822" i="2" s="1"/>
  <c r="F6823" i="2"/>
  <c r="G6823" i="2" s="1"/>
  <c r="F6824" i="2"/>
  <c r="G6824" i="2" s="1"/>
  <c r="F6825" i="2"/>
  <c r="G6825" i="2" s="1"/>
  <c r="F6826" i="2"/>
  <c r="G6826" i="2" s="1"/>
  <c r="F6827" i="2"/>
  <c r="G6827" i="2" s="1"/>
  <c r="F6828" i="2"/>
  <c r="G6828" i="2" s="1"/>
  <c r="F6829" i="2"/>
  <c r="G6829" i="2" s="1"/>
  <c r="F6830" i="2"/>
  <c r="G6830" i="2" s="1"/>
  <c r="F6831" i="2"/>
  <c r="G6831" i="2" s="1"/>
  <c r="F6832" i="2"/>
  <c r="G6832" i="2" s="1"/>
  <c r="F6833" i="2"/>
  <c r="G6833" i="2" s="1"/>
  <c r="F6834" i="2"/>
  <c r="G6834" i="2" s="1"/>
  <c r="F6835" i="2"/>
  <c r="G6835" i="2" s="1"/>
  <c r="F6836" i="2"/>
  <c r="G6836" i="2" s="1"/>
  <c r="F6837" i="2"/>
  <c r="G6837" i="2" s="1"/>
  <c r="F6838" i="2"/>
  <c r="G6838" i="2" s="1"/>
  <c r="F6839" i="2"/>
  <c r="G6839" i="2" s="1"/>
  <c r="F6840" i="2"/>
  <c r="G6840" i="2" s="1"/>
  <c r="F6841" i="2"/>
  <c r="G6841" i="2" s="1"/>
  <c r="F6842" i="2"/>
  <c r="G6842" i="2" s="1"/>
  <c r="F6843" i="2"/>
  <c r="G6843" i="2" s="1"/>
  <c r="F6844" i="2"/>
  <c r="G6844" i="2" s="1"/>
  <c r="F6845" i="2"/>
  <c r="G6845" i="2" s="1"/>
  <c r="F6846" i="2"/>
  <c r="G6846" i="2" s="1"/>
  <c r="F6847" i="2"/>
  <c r="G6847" i="2" s="1"/>
  <c r="F6848" i="2"/>
  <c r="G6848" i="2" s="1"/>
  <c r="F6849" i="2"/>
  <c r="G6849" i="2" s="1"/>
  <c r="F6850" i="2"/>
  <c r="G6850" i="2" s="1"/>
  <c r="F6851" i="2"/>
  <c r="G6851" i="2" s="1"/>
  <c r="F6852" i="2"/>
  <c r="G6852" i="2" s="1"/>
  <c r="F6853" i="2"/>
  <c r="G6853" i="2" s="1"/>
  <c r="F6854" i="2"/>
  <c r="G6854" i="2" s="1"/>
  <c r="F6855" i="2"/>
  <c r="G6855" i="2" s="1"/>
  <c r="F6856" i="2"/>
  <c r="G6856" i="2" s="1"/>
  <c r="F6857" i="2"/>
  <c r="G6857" i="2" s="1"/>
  <c r="F6858" i="2"/>
  <c r="G6858" i="2" s="1"/>
  <c r="F6859" i="2"/>
  <c r="G6859" i="2" s="1"/>
  <c r="F6860" i="2"/>
  <c r="G6860" i="2" s="1"/>
  <c r="F6861" i="2"/>
  <c r="G6861" i="2" s="1"/>
  <c r="F6862" i="2"/>
  <c r="G6862" i="2" s="1"/>
  <c r="F6863" i="2"/>
  <c r="G6863" i="2" s="1"/>
  <c r="F6864" i="2"/>
  <c r="G6864" i="2" s="1"/>
  <c r="F6865" i="2"/>
  <c r="G6865" i="2" s="1"/>
  <c r="F6866" i="2"/>
  <c r="G6866" i="2" s="1"/>
  <c r="F6867" i="2"/>
  <c r="G6867" i="2" s="1"/>
  <c r="F6868" i="2"/>
  <c r="G6868" i="2" s="1"/>
  <c r="F6869" i="2"/>
  <c r="G6869" i="2" s="1"/>
  <c r="F6870" i="2"/>
  <c r="G6870" i="2" s="1"/>
  <c r="F6871" i="2"/>
  <c r="G6871" i="2" s="1"/>
  <c r="F6872" i="2"/>
  <c r="G6872" i="2" s="1"/>
  <c r="F6873" i="2"/>
  <c r="G6873" i="2" s="1"/>
  <c r="F6874" i="2"/>
  <c r="G6874" i="2" s="1"/>
  <c r="F6875" i="2"/>
  <c r="G6875" i="2" s="1"/>
  <c r="F6876" i="2"/>
  <c r="G6876" i="2" s="1"/>
  <c r="F6877" i="2"/>
  <c r="G6877" i="2" s="1"/>
  <c r="F6878" i="2"/>
  <c r="G6878" i="2" s="1"/>
  <c r="F6879" i="2"/>
  <c r="G6879" i="2" s="1"/>
  <c r="F6880" i="2"/>
  <c r="G6880" i="2" s="1"/>
  <c r="F6881" i="2"/>
  <c r="G6881" i="2" s="1"/>
  <c r="F6882" i="2"/>
  <c r="G6882" i="2" s="1"/>
  <c r="F6883" i="2"/>
  <c r="G6883" i="2" s="1"/>
  <c r="F6884" i="2"/>
  <c r="G6884" i="2" s="1"/>
  <c r="F6885" i="2"/>
  <c r="G6885" i="2" s="1"/>
  <c r="F6886" i="2"/>
  <c r="G6886" i="2" s="1"/>
  <c r="F6887" i="2"/>
  <c r="G6887" i="2" s="1"/>
  <c r="F6888" i="2"/>
  <c r="G6888" i="2" s="1"/>
  <c r="F6889" i="2"/>
  <c r="G6889" i="2" s="1"/>
  <c r="F6890" i="2"/>
  <c r="G6890" i="2" s="1"/>
  <c r="F6891" i="2"/>
  <c r="G6891" i="2" s="1"/>
  <c r="F6892" i="2"/>
  <c r="G6892" i="2" s="1"/>
  <c r="F6893" i="2"/>
  <c r="G6893" i="2" s="1"/>
  <c r="F6894" i="2"/>
  <c r="G6894" i="2" s="1"/>
  <c r="F6895" i="2"/>
  <c r="G6895" i="2" s="1"/>
  <c r="F6896" i="2"/>
  <c r="G6896" i="2" s="1"/>
  <c r="F6897" i="2"/>
  <c r="G6897" i="2" s="1"/>
  <c r="F6898" i="2"/>
  <c r="G6898" i="2" s="1"/>
  <c r="F6899" i="2"/>
  <c r="G6899" i="2" s="1"/>
  <c r="F6900" i="2"/>
  <c r="G6900" i="2" s="1"/>
  <c r="F6901" i="2"/>
  <c r="G6901" i="2" s="1"/>
  <c r="F6902" i="2"/>
  <c r="G6902" i="2" s="1"/>
  <c r="F6903" i="2"/>
  <c r="G6903" i="2" s="1"/>
  <c r="F6904" i="2"/>
  <c r="G6904" i="2" s="1"/>
  <c r="F6905" i="2"/>
  <c r="G6905" i="2" s="1"/>
  <c r="F6906" i="2"/>
  <c r="G6906" i="2" s="1"/>
  <c r="F6907" i="2"/>
  <c r="G6907" i="2" s="1"/>
  <c r="F6908" i="2"/>
  <c r="G6908" i="2" s="1"/>
  <c r="F6909" i="2"/>
  <c r="G6909" i="2" s="1"/>
  <c r="F6910" i="2"/>
  <c r="G6910" i="2" s="1"/>
  <c r="F6911" i="2"/>
  <c r="G6911" i="2" s="1"/>
  <c r="F6912" i="2"/>
  <c r="G6912" i="2" s="1"/>
  <c r="F6913" i="2"/>
  <c r="G6913" i="2" s="1"/>
  <c r="F6914" i="2"/>
  <c r="G6914" i="2" s="1"/>
  <c r="F6915" i="2"/>
  <c r="G6915" i="2" s="1"/>
  <c r="F6916" i="2"/>
  <c r="G6916" i="2" s="1"/>
  <c r="F6917" i="2"/>
  <c r="G6917" i="2" s="1"/>
  <c r="F6918" i="2"/>
  <c r="G6918" i="2" s="1"/>
  <c r="F6919" i="2"/>
  <c r="G6919" i="2" s="1"/>
  <c r="F6920" i="2"/>
  <c r="G6920" i="2" s="1"/>
  <c r="F6921" i="2"/>
  <c r="G6921" i="2" s="1"/>
  <c r="F6922" i="2"/>
  <c r="G6922" i="2" s="1"/>
  <c r="F6923" i="2"/>
  <c r="G6923" i="2" s="1"/>
  <c r="F6924" i="2"/>
  <c r="G6924" i="2" s="1"/>
  <c r="F6925" i="2"/>
  <c r="G6925" i="2" s="1"/>
  <c r="F6926" i="2"/>
  <c r="G6926" i="2" s="1"/>
  <c r="F6927" i="2"/>
  <c r="G6927" i="2" s="1"/>
  <c r="F6928" i="2"/>
  <c r="G6928" i="2" s="1"/>
  <c r="F6929" i="2"/>
  <c r="G6929" i="2" s="1"/>
  <c r="F6930" i="2"/>
  <c r="G6930" i="2" s="1"/>
  <c r="F6931" i="2"/>
  <c r="G6931" i="2" s="1"/>
  <c r="F6932" i="2"/>
  <c r="G6932" i="2" s="1"/>
  <c r="F6933" i="2"/>
  <c r="G6933" i="2" s="1"/>
  <c r="F6934" i="2"/>
  <c r="G6934" i="2" s="1"/>
  <c r="F6935" i="2"/>
  <c r="G6935" i="2" s="1"/>
  <c r="F6936" i="2"/>
  <c r="G6936" i="2" s="1"/>
  <c r="F6937" i="2"/>
  <c r="G6937" i="2" s="1"/>
  <c r="F6938" i="2"/>
  <c r="G6938" i="2" s="1"/>
  <c r="F6939" i="2"/>
  <c r="G6939" i="2" s="1"/>
  <c r="F6940" i="2"/>
  <c r="G6940" i="2" s="1"/>
  <c r="F6941" i="2"/>
  <c r="G6941" i="2" s="1"/>
  <c r="F6942" i="2"/>
  <c r="G6942" i="2" s="1"/>
  <c r="F6943" i="2"/>
  <c r="G6943" i="2" s="1"/>
  <c r="F6944" i="2"/>
  <c r="G6944" i="2" s="1"/>
  <c r="F6945" i="2"/>
  <c r="G6945" i="2" s="1"/>
  <c r="F6946" i="2"/>
  <c r="G6946" i="2" s="1"/>
  <c r="F6947" i="2"/>
  <c r="G6947" i="2" s="1"/>
  <c r="F6948" i="2"/>
  <c r="G6948" i="2" s="1"/>
  <c r="F6949" i="2"/>
  <c r="G6949" i="2" s="1"/>
  <c r="F6950" i="2"/>
  <c r="G6950" i="2" s="1"/>
  <c r="F6951" i="2"/>
  <c r="G6951" i="2" s="1"/>
  <c r="F6952" i="2"/>
  <c r="G6952" i="2" s="1"/>
  <c r="F6953" i="2"/>
  <c r="G6953" i="2" s="1"/>
  <c r="F6954" i="2"/>
  <c r="G6954" i="2" s="1"/>
  <c r="F6955" i="2"/>
  <c r="G6955" i="2" s="1"/>
  <c r="F6956" i="2"/>
  <c r="G6956" i="2" s="1"/>
  <c r="F6957" i="2"/>
  <c r="G6957" i="2" s="1"/>
  <c r="F6958" i="2"/>
  <c r="G6958" i="2" s="1"/>
  <c r="F6959" i="2"/>
  <c r="G6959" i="2" s="1"/>
  <c r="F6960" i="2"/>
  <c r="G6960" i="2" s="1"/>
  <c r="F6961" i="2"/>
  <c r="G6961" i="2" s="1"/>
  <c r="F6962" i="2"/>
  <c r="G6962" i="2" s="1"/>
  <c r="F6963" i="2"/>
  <c r="G6963" i="2" s="1"/>
  <c r="F6964" i="2"/>
  <c r="G6964" i="2" s="1"/>
  <c r="F6965" i="2"/>
  <c r="G6965" i="2" s="1"/>
  <c r="F6966" i="2"/>
  <c r="G6966" i="2" s="1"/>
  <c r="F6967" i="2"/>
  <c r="G6967" i="2" s="1"/>
  <c r="F6968" i="2"/>
  <c r="G6968" i="2" s="1"/>
  <c r="F6969" i="2"/>
  <c r="G6969" i="2" s="1"/>
  <c r="F6970" i="2"/>
  <c r="G6970" i="2" s="1"/>
  <c r="F6971" i="2"/>
  <c r="G6971" i="2" s="1"/>
  <c r="F6972" i="2"/>
  <c r="G6972" i="2" s="1"/>
  <c r="F6973" i="2"/>
  <c r="G6973" i="2" s="1"/>
  <c r="F6974" i="2"/>
  <c r="G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G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G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G6992" i="2" s="1"/>
  <c r="F6993" i="2"/>
  <c r="G6993" i="2" s="1"/>
  <c r="F6994" i="2"/>
  <c r="G6994" i="2" s="1"/>
  <c r="F6995" i="2"/>
  <c r="G6995" i="2" s="1"/>
  <c r="F6996" i="2"/>
  <c r="G6996" i="2" s="1"/>
  <c r="F6997" i="2"/>
  <c r="G6997" i="2" s="1"/>
  <c r="F6998" i="2"/>
  <c r="G6998" i="2" s="1"/>
  <c r="F6999" i="2"/>
  <c r="G6999" i="2" s="1"/>
  <c r="F7000" i="2"/>
  <c r="G7000" i="2" s="1"/>
  <c r="F7001" i="2"/>
  <c r="G7001" i="2" s="1"/>
  <c r="F7002" i="2"/>
  <c r="G7002" i="2" s="1"/>
  <c r="F7003" i="2"/>
  <c r="G7003" i="2" s="1"/>
  <c r="F7004" i="2"/>
  <c r="G7004" i="2" s="1"/>
  <c r="F7005" i="2"/>
  <c r="G7005" i="2" s="1"/>
  <c r="F7006" i="2"/>
  <c r="G7006" i="2" s="1"/>
  <c r="F7007" i="2"/>
  <c r="G7007" i="2" s="1"/>
  <c r="F7008" i="2"/>
  <c r="G7008" i="2" s="1"/>
  <c r="F7009" i="2"/>
  <c r="G7009" i="2" s="1"/>
  <c r="F7010" i="2"/>
  <c r="G7010" i="2" s="1"/>
  <c r="F7011" i="2"/>
  <c r="G7011" i="2" s="1"/>
  <c r="F7012" i="2"/>
  <c r="G7012" i="2" s="1"/>
  <c r="F7013" i="2"/>
  <c r="G7013" i="2" s="1"/>
  <c r="F7014" i="2"/>
  <c r="G7014" i="2" s="1"/>
  <c r="F7015" i="2"/>
  <c r="G7015" i="2" s="1"/>
  <c r="F7016" i="2"/>
  <c r="G7016" i="2" s="1"/>
  <c r="F7017" i="2"/>
  <c r="G7017" i="2" s="1"/>
  <c r="F7018" i="2"/>
  <c r="G7018" i="2" s="1"/>
  <c r="F7019" i="2"/>
  <c r="G7019" i="2" s="1"/>
  <c r="F7020" i="2"/>
  <c r="G7020" i="2" s="1"/>
  <c r="F7021" i="2"/>
  <c r="G7021" i="2" s="1"/>
  <c r="F7022" i="2"/>
  <c r="G7022" i="2" s="1"/>
  <c r="F7023" i="2"/>
  <c r="G7023" i="2" s="1"/>
  <c r="F7024" i="2"/>
  <c r="G7024" i="2" s="1"/>
  <c r="F7025" i="2"/>
  <c r="G7025" i="2" s="1"/>
  <c r="F7026" i="2"/>
  <c r="G7026" i="2" s="1"/>
  <c r="F7027" i="2"/>
  <c r="G7027" i="2" s="1"/>
  <c r="F7028" i="2"/>
  <c r="G7028" i="2" s="1"/>
  <c r="F7029" i="2"/>
  <c r="G7029" i="2" s="1"/>
  <c r="F7030" i="2"/>
  <c r="G7030" i="2" s="1"/>
  <c r="F7031" i="2"/>
  <c r="G7031" i="2" s="1"/>
  <c r="F7032" i="2"/>
  <c r="G7032" i="2" s="1"/>
  <c r="F7033" i="2"/>
  <c r="G7033" i="2" s="1"/>
  <c r="F7034" i="2"/>
  <c r="G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G7040" i="2" s="1"/>
  <c r="F7041" i="2"/>
  <c r="G7041" i="2" s="1"/>
  <c r="F7042" i="2"/>
  <c r="G7042" i="2" s="1"/>
  <c r="F7043" i="2"/>
  <c r="G7043" i="2" s="1"/>
  <c r="F7044" i="2"/>
  <c r="G7044" i="2" s="1"/>
  <c r="F7045" i="2"/>
  <c r="G7045" i="2" s="1"/>
  <c r="F7046" i="2"/>
  <c r="G7046" i="2" s="1"/>
  <c r="F7047" i="2"/>
  <c r="G7047" i="2" s="1"/>
  <c r="F7048" i="2"/>
  <c r="G7048" i="2" s="1"/>
  <c r="F7049" i="2"/>
  <c r="G7049" i="2" s="1"/>
  <c r="F7050" i="2"/>
  <c r="G7050" i="2" s="1"/>
  <c r="F7051" i="2"/>
  <c r="G7051" i="2" s="1"/>
  <c r="F7052" i="2"/>
  <c r="G7052" i="2" s="1"/>
  <c r="F7053" i="2"/>
  <c r="G7053" i="2" s="1"/>
  <c r="F7054" i="2"/>
  <c r="G7054" i="2" s="1"/>
  <c r="F7055" i="2"/>
  <c r="G7055" i="2" s="1"/>
  <c r="F7056" i="2"/>
  <c r="G7056" i="2" s="1"/>
  <c r="F7057" i="2"/>
  <c r="G7057" i="2" s="1"/>
  <c r="F7058" i="2"/>
  <c r="G7058" i="2" s="1"/>
  <c r="F7059" i="2"/>
  <c r="G7059" i="2" s="1"/>
  <c r="F7060" i="2"/>
  <c r="G7060" i="2" s="1"/>
  <c r="F7061" i="2"/>
  <c r="G7061" i="2" s="1"/>
  <c r="F7062" i="2"/>
  <c r="G7062" i="2" s="1"/>
  <c r="F7063" i="2"/>
  <c r="G7063" i="2" s="1"/>
  <c r="F7064" i="2"/>
  <c r="G7064" i="2" s="1"/>
  <c r="F7065" i="2"/>
  <c r="G7065" i="2" s="1"/>
  <c r="F7066" i="2"/>
  <c r="G7066" i="2" s="1"/>
  <c r="F7067" i="2"/>
  <c r="G7067" i="2" s="1"/>
  <c r="F7068" i="2"/>
  <c r="G7068" i="2" s="1"/>
  <c r="F7069" i="2"/>
  <c r="G7069" i="2" s="1"/>
  <c r="F7070" i="2"/>
  <c r="G7070" i="2" s="1"/>
  <c r="F7071" i="2"/>
  <c r="G7071" i="2" s="1"/>
  <c r="F7072" i="2"/>
  <c r="G7072" i="2" s="1"/>
  <c r="F7073" i="2"/>
  <c r="G7073" i="2" s="1"/>
  <c r="F7074" i="2"/>
  <c r="G7074" i="2" s="1"/>
  <c r="F7075" i="2"/>
  <c r="G7075" i="2" s="1"/>
  <c r="F7076" i="2"/>
  <c r="G7076" i="2" s="1"/>
  <c r="F7077" i="2"/>
  <c r="G7077" i="2" s="1"/>
  <c r="F7078" i="2"/>
  <c r="G7078" i="2" s="1"/>
  <c r="F7079" i="2"/>
  <c r="G7079" i="2" s="1"/>
  <c r="F7080" i="2"/>
  <c r="G7080" i="2" s="1"/>
  <c r="F7081" i="2"/>
  <c r="G7081" i="2" s="1"/>
  <c r="F7082" i="2"/>
  <c r="G7082" i="2" s="1"/>
  <c r="F7083" i="2"/>
  <c r="G7083" i="2" s="1"/>
  <c r="F7084" i="2"/>
  <c r="G7084" i="2" s="1"/>
  <c r="F7085" i="2"/>
  <c r="G7085" i="2" s="1"/>
  <c r="F7086" i="2"/>
  <c r="G7086" i="2" s="1"/>
  <c r="F7087" i="2"/>
  <c r="G7087" i="2" s="1"/>
  <c r="F7088" i="2"/>
  <c r="G7088" i="2" s="1"/>
  <c r="F7089" i="2"/>
  <c r="G7089" i="2" s="1"/>
  <c r="F7090" i="2"/>
  <c r="G7090" i="2" s="1"/>
  <c r="F7091" i="2"/>
  <c r="G7091" i="2" s="1"/>
  <c r="F7092" i="2"/>
  <c r="G7092" i="2" s="1"/>
  <c r="F7093" i="2"/>
  <c r="G7093" i="2" s="1"/>
  <c r="F7094" i="2"/>
  <c r="G7094" i="2" s="1"/>
  <c r="F7095" i="2"/>
  <c r="G7095" i="2" s="1"/>
  <c r="F7096" i="2"/>
  <c r="G7096" i="2" s="1"/>
  <c r="F7097" i="2"/>
  <c r="G7097" i="2" s="1"/>
  <c r="F7098" i="2"/>
  <c r="G7098" i="2" s="1"/>
  <c r="F7099" i="2"/>
  <c r="G7099" i="2" s="1"/>
  <c r="F7100" i="2"/>
  <c r="G7100" i="2" s="1"/>
  <c r="F7101" i="2"/>
  <c r="G7101" i="2" s="1"/>
  <c r="F7102" i="2"/>
  <c r="G7102" i="2" s="1"/>
  <c r="F7103" i="2"/>
  <c r="G7103" i="2" s="1"/>
  <c r="F7104" i="2"/>
  <c r="G7104" i="2" s="1"/>
  <c r="F7105" i="2"/>
  <c r="G7105" i="2" s="1"/>
  <c r="F7106" i="2"/>
  <c r="G7106" i="2" s="1"/>
  <c r="F7107" i="2"/>
  <c r="G7107" i="2" s="1"/>
  <c r="F7108" i="2"/>
  <c r="G7108" i="2" s="1"/>
  <c r="F7109" i="2"/>
  <c r="G7109" i="2" s="1"/>
  <c r="F7110" i="2"/>
  <c r="G7110" i="2" s="1"/>
  <c r="F7111" i="2"/>
  <c r="G7111" i="2" s="1"/>
  <c r="F7112" i="2"/>
  <c r="G7112" i="2" s="1"/>
  <c r="F7113" i="2"/>
  <c r="G7113" i="2" s="1"/>
  <c r="F7114" i="2"/>
  <c r="G7114" i="2" s="1"/>
  <c r="F7115" i="2"/>
  <c r="G7115" i="2" s="1"/>
  <c r="F7116" i="2"/>
  <c r="G7116" i="2" s="1"/>
  <c r="F7117" i="2"/>
  <c r="G7117" i="2" s="1"/>
  <c r="F7118" i="2"/>
  <c r="G7118" i="2" s="1"/>
  <c r="F7119" i="2"/>
  <c r="G7119" i="2" s="1"/>
  <c r="F7120" i="2"/>
  <c r="G7120" i="2" s="1"/>
  <c r="F7121" i="2"/>
  <c r="G7121" i="2" s="1"/>
  <c r="F7122" i="2"/>
  <c r="G7122" i="2" s="1"/>
  <c r="F7123" i="2"/>
  <c r="G7123" i="2" s="1"/>
  <c r="F7124" i="2"/>
  <c r="G7124" i="2" s="1"/>
  <c r="F7125" i="2"/>
  <c r="G7125" i="2" s="1"/>
  <c r="F7126" i="2"/>
  <c r="G7126" i="2" s="1"/>
  <c r="F7127" i="2"/>
  <c r="G7127" i="2" s="1"/>
  <c r="F7128" i="2"/>
  <c r="G7128" i="2" s="1"/>
  <c r="F7129" i="2"/>
  <c r="G7129" i="2" s="1"/>
  <c r="F7130" i="2"/>
  <c r="G7130" i="2" s="1"/>
  <c r="F7131" i="2"/>
  <c r="G7131" i="2" s="1"/>
  <c r="F7132" i="2"/>
  <c r="G7132" i="2" s="1"/>
  <c r="F7133" i="2"/>
  <c r="G7133" i="2" s="1"/>
  <c r="F7134" i="2"/>
  <c r="G7134" i="2" s="1"/>
  <c r="F7135" i="2"/>
  <c r="G7135" i="2" s="1"/>
  <c r="F7136" i="2"/>
  <c r="G7136" i="2" s="1"/>
  <c r="F7137" i="2"/>
  <c r="G7137" i="2" s="1"/>
  <c r="F7138" i="2"/>
  <c r="G7138" i="2" s="1"/>
  <c r="F7139" i="2"/>
  <c r="G7139" i="2" s="1"/>
  <c r="F7140" i="2"/>
  <c r="G7140" i="2" s="1"/>
  <c r="F7141" i="2"/>
  <c r="G7141" i="2" s="1"/>
  <c r="F7142" i="2"/>
  <c r="G7142" i="2" s="1"/>
  <c r="F7143" i="2"/>
  <c r="G7143" i="2" s="1"/>
  <c r="F7144" i="2"/>
  <c r="G7144" i="2" s="1"/>
  <c r="F7145" i="2"/>
  <c r="G7145" i="2" s="1"/>
  <c r="F7146" i="2"/>
  <c r="G7146" i="2" s="1"/>
  <c r="F7147" i="2"/>
  <c r="G7147" i="2" s="1"/>
  <c r="F7148" i="2"/>
  <c r="G7148" i="2" s="1"/>
  <c r="F7149" i="2"/>
  <c r="G7149" i="2" s="1"/>
  <c r="F7150" i="2"/>
  <c r="G7150" i="2" s="1"/>
  <c r="F7151" i="2"/>
  <c r="G7151" i="2" s="1"/>
  <c r="F7152" i="2"/>
  <c r="G7152" i="2" s="1"/>
  <c r="F7153" i="2"/>
  <c r="G7153" i="2" s="1"/>
  <c r="F7154" i="2"/>
  <c r="G7154" i="2" s="1"/>
  <c r="F7155" i="2"/>
  <c r="G7155" i="2" s="1"/>
  <c r="F7156" i="2"/>
  <c r="G7156" i="2" s="1"/>
  <c r="F7157" i="2"/>
  <c r="G7157" i="2" s="1"/>
  <c r="F7158" i="2"/>
  <c r="G7158" i="2" s="1"/>
  <c r="F7159" i="2"/>
  <c r="G7159" i="2" s="1"/>
  <c r="F7160" i="2"/>
  <c r="G7160" i="2" s="1"/>
  <c r="F7161" i="2"/>
  <c r="G7161" i="2" s="1"/>
  <c r="F7162" i="2"/>
  <c r="G7162" i="2" s="1"/>
  <c r="F7163" i="2"/>
  <c r="G7163" i="2" s="1"/>
  <c r="F7164" i="2"/>
  <c r="G7164" i="2" s="1"/>
  <c r="F7165" i="2"/>
  <c r="G7165" i="2" s="1"/>
  <c r="F7166" i="2"/>
  <c r="G7166" i="2" s="1"/>
  <c r="F7167" i="2"/>
  <c r="G7167" i="2" s="1"/>
  <c r="F7168" i="2"/>
  <c r="G7168" i="2" s="1"/>
  <c r="F7169" i="2"/>
  <c r="G7169" i="2" s="1"/>
  <c r="F7170" i="2"/>
  <c r="G7170" i="2" s="1"/>
  <c r="F7171" i="2"/>
  <c r="G7171" i="2" s="1"/>
  <c r="F7172" i="2"/>
  <c r="G7172" i="2" s="1"/>
  <c r="F7173" i="2"/>
  <c r="G7173" i="2" s="1"/>
  <c r="F7174" i="2"/>
  <c r="G7174" i="2" s="1"/>
  <c r="F7175" i="2"/>
  <c r="G7175" i="2" s="1"/>
  <c r="F7176" i="2"/>
  <c r="G7176" i="2" s="1"/>
  <c r="F7177" i="2"/>
  <c r="G7177" i="2" s="1"/>
  <c r="F7178" i="2"/>
  <c r="G7178" i="2" s="1"/>
  <c r="F7179" i="2"/>
  <c r="G7179" i="2" s="1"/>
  <c r="F7180" i="2"/>
  <c r="G7180" i="2" s="1"/>
  <c r="F7181" i="2"/>
  <c r="G7181" i="2" s="1"/>
  <c r="F7182" i="2"/>
  <c r="G7182" i="2" s="1"/>
  <c r="F7183" i="2"/>
  <c r="G7183" i="2" s="1"/>
  <c r="F7184" i="2"/>
  <c r="G7184" i="2" s="1"/>
  <c r="F7185" i="2"/>
  <c r="G7185" i="2" s="1"/>
  <c r="F7186" i="2"/>
  <c r="G7186" i="2" s="1"/>
  <c r="F7187" i="2"/>
  <c r="G7187" i="2" s="1"/>
  <c r="F7188" i="2"/>
  <c r="G7188" i="2" s="1"/>
  <c r="F7189" i="2"/>
  <c r="G7189" i="2" s="1"/>
  <c r="F7190" i="2"/>
  <c r="G7190" i="2" s="1"/>
  <c r="F7191" i="2"/>
  <c r="G7191" i="2" s="1"/>
  <c r="F7192" i="2"/>
  <c r="G7192" i="2" s="1"/>
  <c r="F7193" i="2"/>
  <c r="G7193" i="2" s="1"/>
  <c r="F7194" i="2"/>
  <c r="G7194" i="2" s="1"/>
  <c r="F7195" i="2"/>
  <c r="G7195" i="2" s="1"/>
  <c r="F7196" i="2"/>
  <c r="G7196" i="2" s="1"/>
  <c r="F7197" i="2"/>
  <c r="G7197" i="2" s="1"/>
  <c r="F7198" i="2"/>
  <c r="G7198" i="2" s="1"/>
  <c r="F7199" i="2"/>
  <c r="G7199" i="2" s="1"/>
  <c r="F7200" i="2"/>
  <c r="G7200" i="2" s="1"/>
  <c r="F7201" i="2"/>
  <c r="G7201" i="2" s="1"/>
  <c r="F7202" i="2"/>
  <c r="G7202" i="2" s="1"/>
  <c r="F7203" i="2"/>
  <c r="G7203" i="2" s="1"/>
  <c r="F7204" i="2"/>
  <c r="G7204" i="2" s="1"/>
  <c r="F7205" i="2"/>
  <c r="G7205" i="2" s="1"/>
  <c r="F7206" i="2"/>
  <c r="G7206" i="2" s="1"/>
  <c r="F7207" i="2"/>
  <c r="G7207" i="2" s="1"/>
  <c r="F7208" i="2"/>
  <c r="G7208" i="2" s="1"/>
  <c r="F7209" i="2"/>
  <c r="G7209" i="2" s="1"/>
  <c r="F7210" i="2"/>
  <c r="G7210" i="2" s="1"/>
  <c r="F7211" i="2"/>
  <c r="G7211" i="2" s="1"/>
  <c r="F7212" i="2"/>
  <c r="G7212" i="2" s="1"/>
  <c r="F7213" i="2"/>
  <c r="G7213" i="2" s="1"/>
  <c r="F7214" i="2"/>
  <c r="G7214" i="2" s="1"/>
  <c r="F7215" i="2"/>
  <c r="G7215" i="2" s="1"/>
  <c r="F7216" i="2"/>
  <c r="G7216" i="2" s="1"/>
  <c r="F7217" i="2"/>
  <c r="G7217" i="2" s="1"/>
  <c r="F7218" i="2"/>
  <c r="G7218" i="2" s="1"/>
  <c r="F7219" i="2"/>
  <c r="G7219" i="2" s="1"/>
  <c r="F7220" i="2"/>
  <c r="G7220" i="2" s="1"/>
  <c r="F7221" i="2"/>
  <c r="G7221" i="2" s="1"/>
  <c r="F7222" i="2"/>
  <c r="G7222" i="2" s="1"/>
  <c r="F7223" i="2"/>
  <c r="G7223" i="2" s="1"/>
  <c r="F7224" i="2"/>
  <c r="G7224" i="2" s="1"/>
  <c r="F7225" i="2"/>
  <c r="G7225" i="2" s="1"/>
  <c r="F7226" i="2"/>
  <c r="G7226" i="2" s="1"/>
  <c r="F7227" i="2"/>
  <c r="G7227" i="2" s="1"/>
  <c r="F7228" i="2"/>
  <c r="G7228" i="2" s="1"/>
  <c r="F7229" i="2"/>
  <c r="G7229" i="2" s="1"/>
  <c r="F7230" i="2"/>
  <c r="G7230" i="2" s="1"/>
  <c r="F7231" i="2"/>
  <c r="G7231" i="2" s="1"/>
  <c r="F7232" i="2"/>
  <c r="G7232" i="2" s="1"/>
  <c r="F7233" i="2"/>
  <c r="G7233" i="2" s="1"/>
  <c r="F7234" i="2"/>
  <c r="G7234" i="2" s="1"/>
  <c r="F7235" i="2"/>
  <c r="G7235" i="2" s="1"/>
  <c r="F7236" i="2"/>
  <c r="G7236" i="2" s="1"/>
  <c r="F7237" i="2"/>
  <c r="G7237" i="2" s="1"/>
  <c r="F7238" i="2"/>
  <c r="G7238" i="2" s="1"/>
  <c r="F7239" i="2"/>
  <c r="G7239" i="2" s="1"/>
  <c r="F7240" i="2"/>
  <c r="G7240" i="2" s="1"/>
  <c r="F7241" i="2"/>
  <c r="G7241" i="2" s="1"/>
  <c r="F7242" i="2"/>
  <c r="G7242" i="2" s="1"/>
  <c r="F7243" i="2"/>
  <c r="G7243" i="2" s="1"/>
  <c r="F7244" i="2"/>
  <c r="G7244" i="2" s="1"/>
  <c r="F7245" i="2"/>
  <c r="G7245" i="2" s="1"/>
  <c r="F7246" i="2"/>
  <c r="G7246" i="2" s="1"/>
  <c r="F7247" i="2"/>
  <c r="G7247" i="2" s="1"/>
  <c r="F7248" i="2"/>
  <c r="G7248" i="2" s="1"/>
  <c r="F7249" i="2"/>
  <c r="G7249" i="2" s="1"/>
  <c r="F7250" i="2"/>
  <c r="G7250" i="2" s="1"/>
  <c r="F7251" i="2"/>
  <c r="G7251" i="2" s="1"/>
  <c r="F7252" i="2"/>
  <c r="G7252" i="2" s="1"/>
  <c r="F7253" i="2"/>
  <c r="G7253" i="2" s="1"/>
  <c r="F7254" i="2"/>
  <c r="G7254" i="2" s="1"/>
  <c r="F7255" i="2"/>
  <c r="G7255" i="2" s="1"/>
  <c r="F7256" i="2"/>
  <c r="G7256" i="2" s="1"/>
  <c r="F7257" i="2"/>
  <c r="G7257" i="2" s="1"/>
  <c r="F7258" i="2"/>
  <c r="G7258" i="2" s="1"/>
  <c r="F7259" i="2"/>
  <c r="G7259" i="2" s="1"/>
  <c r="F7260" i="2"/>
  <c r="G7260" i="2" s="1"/>
  <c r="F7261" i="2"/>
  <c r="G7261" i="2" s="1"/>
  <c r="F7262" i="2"/>
  <c r="G7262" i="2" s="1"/>
  <c r="F7263" i="2"/>
  <c r="G7263" i="2" s="1"/>
  <c r="F7264" i="2"/>
  <c r="G7264" i="2" s="1"/>
  <c r="F7265" i="2"/>
  <c r="G7265" i="2" s="1"/>
  <c r="F7266" i="2"/>
  <c r="G7266" i="2" s="1"/>
  <c r="F7267" i="2"/>
  <c r="G7267" i="2" s="1"/>
  <c r="F7268" i="2"/>
  <c r="G7268" i="2" s="1"/>
  <c r="F7269" i="2"/>
  <c r="G7269" i="2" s="1"/>
  <c r="F7270" i="2"/>
  <c r="G7270" i="2" s="1"/>
  <c r="F7271" i="2"/>
  <c r="G7271" i="2" s="1"/>
  <c r="F7272" i="2"/>
  <c r="G7272" i="2" s="1"/>
  <c r="F7273" i="2"/>
  <c r="G7273" i="2" s="1"/>
  <c r="F7274" i="2"/>
  <c r="G7274" i="2" s="1"/>
  <c r="F7275" i="2"/>
  <c r="G7275" i="2" s="1"/>
  <c r="F7276" i="2"/>
  <c r="G7276" i="2" s="1"/>
  <c r="F7277" i="2"/>
  <c r="G7277" i="2" s="1"/>
  <c r="F7278" i="2"/>
  <c r="G7278" i="2" s="1"/>
  <c r="F7279" i="2"/>
  <c r="G7279" i="2" s="1"/>
  <c r="F7280" i="2"/>
  <c r="G7280" i="2" s="1"/>
  <c r="F7281" i="2"/>
  <c r="G7281" i="2" s="1"/>
  <c r="F7282" i="2"/>
  <c r="G7282" i="2" s="1"/>
  <c r="F7283" i="2"/>
  <c r="G7283" i="2" s="1"/>
  <c r="F7284" i="2"/>
  <c r="G7284" i="2" s="1"/>
  <c r="F7285" i="2"/>
  <c r="G7285" i="2" s="1"/>
  <c r="F7286" i="2"/>
  <c r="G7286" i="2" s="1"/>
  <c r="F7287" i="2"/>
  <c r="G7287" i="2" s="1"/>
  <c r="F7288" i="2"/>
  <c r="G7288" i="2" s="1"/>
  <c r="F7289" i="2"/>
  <c r="G7289" i="2" s="1"/>
  <c r="F7290" i="2"/>
  <c r="G7290" i="2" s="1"/>
  <c r="F7291" i="2"/>
  <c r="G7291" i="2" s="1"/>
  <c r="F7292" i="2"/>
  <c r="G7292" i="2" s="1"/>
  <c r="F7293" i="2"/>
  <c r="G7293" i="2" s="1"/>
  <c r="F7294" i="2"/>
  <c r="G7294" i="2" s="1"/>
  <c r="F7295" i="2"/>
  <c r="G7295" i="2" s="1"/>
  <c r="F7296" i="2"/>
  <c r="G7296" i="2" s="1"/>
  <c r="F7297" i="2"/>
  <c r="G7297" i="2" s="1"/>
  <c r="F7298" i="2"/>
  <c r="G7298" i="2" s="1"/>
  <c r="F7299" i="2"/>
  <c r="G7299" i="2" s="1"/>
  <c r="F7300" i="2"/>
  <c r="G7300" i="2" s="1"/>
  <c r="F7301" i="2"/>
  <c r="G7301" i="2" s="1"/>
  <c r="F7302" i="2"/>
  <c r="G7302" i="2" s="1"/>
  <c r="F7303" i="2"/>
  <c r="G7303" i="2" s="1"/>
  <c r="F7304" i="2"/>
  <c r="G7304" i="2" s="1"/>
  <c r="F7305" i="2"/>
  <c r="G7305" i="2" s="1"/>
  <c r="F7306" i="2"/>
  <c r="G7306" i="2" s="1"/>
  <c r="F7307" i="2"/>
  <c r="G7307" i="2" s="1"/>
  <c r="F7308" i="2"/>
  <c r="G7308" i="2" s="1"/>
  <c r="F7309" i="2"/>
  <c r="G7309" i="2" s="1"/>
  <c r="F7310" i="2"/>
  <c r="G7310" i="2" s="1"/>
  <c r="F7311" i="2"/>
  <c r="G7311" i="2" s="1"/>
  <c r="F7312" i="2"/>
  <c r="G7312" i="2" s="1"/>
  <c r="F7313" i="2"/>
  <c r="G7313" i="2" s="1"/>
  <c r="F7314" i="2"/>
  <c r="G7314" i="2" s="1"/>
  <c r="F7315" i="2"/>
  <c r="G7315" i="2" s="1"/>
  <c r="F7316" i="2"/>
  <c r="G7316" i="2" s="1"/>
  <c r="F7317" i="2"/>
  <c r="G7317" i="2" s="1"/>
  <c r="F7318" i="2"/>
  <c r="G7318" i="2" s="1"/>
  <c r="F7319" i="2"/>
  <c r="G7319" i="2" s="1"/>
  <c r="F7320" i="2"/>
  <c r="G7320" i="2" s="1"/>
  <c r="F7321" i="2"/>
  <c r="G7321" i="2" s="1"/>
  <c r="F7322" i="2"/>
  <c r="G7322" i="2" s="1"/>
  <c r="F7323" i="2"/>
  <c r="G7323" i="2" s="1"/>
  <c r="F7324" i="2"/>
  <c r="G7324" i="2" s="1"/>
  <c r="F7325" i="2"/>
  <c r="G7325" i="2" s="1"/>
  <c r="F7326" i="2"/>
  <c r="G7326" i="2" s="1"/>
  <c r="F7327" i="2"/>
  <c r="G7327" i="2" s="1"/>
  <c r="F7328" i="2"/>
  <c r="G7328" i="2" s="1"/>
  <c r="F7329" i="2"/>
  <c r="G7329" i="2" s="1"/>
  <c r="F7330" i="2"/>
  <c r="G7330" i="2" s="1"/>
  <c r="F7331" i="2"/>
  <c r="G7331" i="2" s="1"/>
  <c r="F7332" i="2"/>
  <c r="G7332" i="2" s="1"/>
  <c r="F7333" i="2"/>
  <c r="G7333" i="2" s="1"/>
  <c r="F7334" i="2"/>
  <c r="G7334" i="2" s="1"/>
  <c r="F7335" i="2"/>
  <c r="G7335" i="2" s="1"/>
  <c r="F7336" i="2"/>
  <c r="G7336" i="2" s="1"/>
  <c r="F7337" i="2"/>
  <c r="G7337" i="2" s="1"/>
  <c r="F7338" i="2"/>
  <c r="G7338" i="2" s="1"/>
  <c r="F7339" i="2"/>
  <c r="G7339" i="2" s="1"/>
  <c r="F7340" i="2"/>
  <c r="G7340" i="2" s="1"/>
  <c r="F7341" i="2"/>
  <c r="G7341" i="2" s="1"/>
  <c r="F7342" i="2"/>
  <c r="G7342" i="2" s="1"/>
  <c r="F7343" i="2"/>
  <c r="G7343" i="2" s="1"/>
  <c r="F7344" i="2"/>
  <c r="G7344" i="2" s="1"/>
  <c r="F7345" i="2"/>
  <c r="G7345" i="2" s="1"/>
  <c r="F7346" i="2"/>
  <c r="G7346" i="2" s="1"/>
  <c r="F7347" i="2"/>
  <c r="G7347" i="2" s="1"/>
  <c r="F7348" i="2"/>
  <c r="G7348" i="2" s="1"/>
  <c r="F7349" i="2"/>
  <c r="G7349" i="2" s="1"/>
  <c r="F7350" i="2"/>
  <c r="G7350" i="2" s="1"/>
  <c r="F7351" i="2"/>
  <c r="G7351" i="2" s="1"/>
  <c r="F7352" i="2"/>
  <c r="G7352" i="2" s="1"/>
  <c r="F7353" i="2"/>
  <c r="G7353" i="2" s="1"/>
  <c r="F7354" i="2"/>
  <c r="G7354" i="2" s="1"/>
  <c r="F7355" i="2"/>
  <c r="G7355" i="2" s="1"/>
  <c r="F7356" i="2"/>
  <c r="G7356" i="2" s="1"/>
  <c r="F7357" i="2"/>
  <c r="G7357" i="2" s="1"/>
  <c r="F7358" i="2"/>
  <c r="G7358" i="2" s="1"/>
  <c r="F7359" i="2"/>
  <c r="G7359" i="2" s="1"/>
  <c r="F7360" i="2"/>
  <c r="G7360" i="2" s="1"/>
  <c r="F7361" i="2"/>
  <c r="G7361" i="2" s="1"/>
  <c r="F7362" i="2"/>
  <c r="G7362" i="2" s="1"/>
  <c r="F7363" i="2"/>
  <c r="G7363" i="2" s="1"/>
  <c r="F7364" i="2"/>
  <c r="G7364" i="2" s="1"/>
  <c r="F7365" i="2"/>
  <c r="G7365" i="2" s="1"/>
  <c r="F7366" i="2"/>
  <c r="G7366" i="2" s="1"/>
  <c r="F7367" i="2"/>
  <c r="G7367" i="2" s="1"/>
  <c r="F7368" i="2"/>
  <c r="G7368" i="2" s="1"/>
  <c r="F7369" i="2"/>
  <c r="G7369" i="2" s="1"/>
  <c r="F7370" i="2"/>
  <c r="G7370" i="2" s="1"/>
  <c r="F7371" i="2"/>
  <c r="G7371" i="2" s="1"/>
  <c r="F7372" i="2"/>
  <c r="G7372" i="2" s="1"/>
  <c r="F7373" i="2"/>
  <c r="G7373" i="2" s="1"/>
  <c r="F7374" i="2"/>
  <c r="G7374" i="2" s="1"/>
  <c r="F7375" i="2"/>
  <c r="G7375" i="2" s="1"/>
  <c r="F7376" i="2"/>
  <c r="G7376" i="2" s="1"/>
  <c r="F7377" i="2"/>
  <c r="G7377" i="2" s="1"/>
  <c r="F7378" i="2"/>
  <c r="G7378" i="2" s="1"/>
  <c r="F7379" i="2"/>
  <c r="G7379" i="2" s="1"/>
  <c r="F7380" i="2"/>
  <c r="G7380" i="2" s="1"/>
  <c r="F7381" i="2"/>
  <c r="G7381" i="2" s="1"/>
  <c r="F7382" i="2"/>
  <c r="G7382" i="2" s="1"/>
  <c r="F7383" i="2"/>
  <c r="G7383" i="2" s="1"/>
  <c r="F7384" i="2"/>
  <c r="G7384" i="2" s="1"/>
  <c r="F7385" i="2"/>
  <c r="G7385" i="2" s="1"/>
  <c r="F7386" i="2"/>
  <c r="G7386" i="2" s="1"/>
  <c r="F7387" i="2"/>
  <c r="G7387" i="2" s="1"/>
  <c r="F7388" i="2"/>
  <c r="G7388" i="2" s="1"/>
  <c r="F7389" i="2"/>
  <c r="G7389" i="2" s="1"/>
  <c r="F7390" i="2"/>
  <c r="G7390" i="2" s="1"/>
  <c r="F7391" i="2"/>
  <c r="G7391" i="2" s="1"/>
  <c r="F7392" i="2"/>
  <c r="G7392" i="2" s="1"/>
  <c r="F7393" i="2"/>
  <c r="G7393" i="2" s="1"/>
  <c r="F7394" i="2"/>
  <c r="G7394" i="2" s="1"/>
  <c r="F7395" i="2"/>
  <c r="G7395" i="2" s="1"/>
  <c r="F7396" i="2"/>
  <c r="G7396" i="2" s="1"/>
  <c r="F7397" i="2"/>
  <c r="G7397" i="2" s="1"/>
  <c r="F7398" i="2"/>
  <c r="G7398" i="2" s="1"/>
  <c r="F7399" i="2"/>
  <c r="G7399" i="2" s="1"/>
  <c r="F7400" i="2"/>
  <c r="G7400" i="2" s="1"/>
  <c r="F7401" i="2"/>
  <c r="G7401" i="2" s="1"/>
  <c r="F7402" i="2"/>
  <c r="G7402" i="2" s="1"/>
  <c r="F7403" i="2"/>
  <c r="G7403" i="2" s="1"/>
  <c r="F7404" i="2"/>
  <c r="G7404" i="2" s="1"/>
  <c r="F7405" i="2"/>
  <c r="G7405" i="2" s="1"/>
  <c r="F7406" i="2"/>
  <c r="G7406" i="2" s="1"/>
  <c r="F7407" i="2"/>
  <c r="G7407" i="2" s="1"/>
  <c r="F7408" i="2"/>
  <c r="G7408" i="2" s="1"/>
  <c r="F7409" i="2"/>
  <c r="G7409" i="2" s="1"/>
  <c r="F7410" i="2"/>
  <c r="G7410" i="2" s="1"/>
  <c r="F7411" i="2"/>
  <c r="G7411" i="2" s="1"/>
  <c r="F7412" i="2"/>
  <c r="G7412" i="2" s="1"/>
  <c r="F7413" i="2"/>
  <c r="G7413" i="2" s="1"/>
  <c r="F7414" i="2"/>
  <c r="G7414" i="2" s="1"/>
  <c r="F7415" i="2"/>
  <c r="G7415" i="2" s="1"/>
  <c r="F7416" i="2"/>
  <c r="G7416" i="2" s="1"/>
  <c r="F7417" i="2"/>
  <c r="G7417" i="2" s="1"/>
  <c r="F7418" i="2"/>
  <c r="G7418" i="2" s="1"/>
  <c r="F7419" i="2"/>
  <c r="G7419" i="2" s="1"/>
  <c r="F7420" i="2"/>
  <c r="G7420" i="2" s="1"/>
  <c r="F7421" i="2"/>
  <c r="G7421" i="2" s="1"/>
  <c r="F7422" i="2"/>
  <c r="G7422" i="2" s="1"/>
  <c r="F7423" i="2"/>
  <c r="G7423" i="2" s="1"/>
  <c r="F7424" i="2"/>
  <c r="G7424" i="2" s="1"/>
  <c r="F7425" i="2"/>
  <c r="G7425" i="2" s="1"/>
  <c r="F7426" i="2"/>
  <c r="G7426" i="2" s="1"/>
  <c r="F7427" i="2"/>
  <c r="G7427" i="2" s="1"/>
  <c r="F7428" i="2"/>
  <c r="G7428" i="2" s="1"/>
  <c r="F7429" i="2"/>
  <c r="G7429" i="2" s="1"/>
  <c r="F7430" i="2"/>
  <c r="G7430" i="2" s="1"/>
  <c r="F7431" i="2"/>
  <c r="G7431" i="2" s="1"/>
  <c r="F7432" i="2"/>
  <c r="G7432" i="2" s="1"/>
  <c r="F7433" i="2"/>
  <c r="G7433" i="2" s="1"/>
  <c r="F7434" i="2"/>
  <c r="G7434" i="2" s="1"/>
  <c r="F7435" i="2"/>
  <c r="G7435" i="2" s="1"/>
  <c r="F7436" i="2"/>
  <c r="G7436" i="2" s="1"/>
  <c r="F7437" i="2"/>
  <c r="G7437" i="2" s="1"/>
  <c r="F7438" i="2"/>
  <c r="G7438" i="2" s="1"/>
  <c r="F7439" i="2"/>
  <c r="G7439" i="2" s="1"/>
  <c r="F7440" i="2"/>
  <c r="G7440" i="2" s="1"/>
  <c r="F7441" i="2"/>
  <c r="G7441" i="2" s="1"/>
  <c r="F7442" i="2"/>
  <c r="G7442" i="2" s="1"/>
  <c r="F7443" i="2"/>
  <c r="G7443" i="2" s="1"/>
  <c r="F7444" i="2"/>
  <c r="G7444" i="2" s="1"/>
  <c r="F7445" i="2"/>
  <c r="G7445" i="2" s="1"/>
  <c r="F7446" i="2"/>
  <c r="G7446" i="2" s="1"/>
  <c r="F7447" i="2"/>
  <c r="G7447" i="2" s="1"/>
  <c r="F7448" i="2"/>
  <c r="G7448" i="2" s="1"/>
  <c r="F7449" i="2"/>
  <c r="G7449" i="2" s="1"/>
  <c r="F7450" i="2"/>
  <c r="G7450" i="2" s="1"/>
  <c r="F7451" i="2"/>
  <c r="G7451" i="2" s="1"/>
  <c r="F7452" i="2"/>
  <c r="G7452" i="2" s="1"/>
  <c r="F7453" i="2"/>
  <c r="G7453" i="2" s="1"/>
  <c r="F7454" i="2"/>
  <c r="G7454" i="2" s="1"/>
  <c r="F7455" i="2"/>
  <c r="G7455" i="2" s="1"/>
  <c r="F7456" i="2"/>
  <c r="G7456" i="2" s="1"/>
  <c r="F7457" i="2"/>
  <c r="G7457" i="2" s="1"/>
  <c r="F7458" i="2"/>
  <c r="G7458" i="2" s="1"/>
  <c r="F7459" i="2"/>
  <c r="G7459" i="2" s="1"/>
  <c r="F7460" i="2"/>
  <c r="G7460" i="2" s="1"/>
  <c r="F7461" i="2"/>
  <c r="G7461" i="2" s="1"/>
  <c r="F7462" i="2"/>
  <c r="G7462" i="2" s="1"/>
  <c r="F7463" i="2"/>
  <c r="G7463" i="2" s="1"/>
  <c r="F7464" i="2"/>
  <c r="G7464" i="2" s="1"/>
  <c r="F7465" i="2"/>
  <c r="G7465" i="2" s="1"/>
  <c r="F7466" i="2"/>
  <c r="G7466" i="2" s="1"/>
  <c r="F7467" i="2"/>
  <c r="G7467" i="2" s="1"/>
  <c r="F7468" i="2"/>
  <c r="G7468" i="2" s="1"/>
  <c r="F7469" i="2"/>
  <c r="G7469" i="2" s="1"/>
  <c r="F7470" i="2"/>
  <c r="G7470" i="2" s="1"/>
  <c r="F7471" i="2"/>
  <c r="G7471" i="2" s="1"/>
  <c r="F7472" i="2"/>
  <c r="G7472" i="2" s="1"/>
  <c r="F7473" i="2"/>
  <c r="G7473" i="2" s="1"/>
  <c r="F7474" i="2"/>
  <c r="G7474" i="2" s="1"/>
  <c r="F7475" i="2"/>
  <c r="G7475" i="2" s="1"/>
  <c r="F7476" i="2"/>
  <c r="G7476" i="2" s="1"/>
  <c r="F7477" i="2"/>
  <c r="G7477" i="2" s="1"/>
  <c r="F7478" i="2"/>
  <c r="G7478" i="2" s="1"/>
  <c r="F7479" i="2"/>
  <c r="G7479" i="2" s="1"/>
  <c r="F7480" i="2"/>
  <c r="G7480" i="2" s="1"/>
  <c r="F7481" i="2"/>
  <c r="G7481" i="2" s="1"/>
  <c r="F7482" i="2"/>
  <c r="G7482" i="2" s="1"/>
  <c r="F7483" i="2"/>
  <c r="G7483" i="2" s="1"/>
  <c r="F7484" i="2"/>
  <c r="G7484" i="2" s="1"/>
  <c r="F7485" i="2"/>
  <c r="G7485" i="2" s="1"/>
  <c r="F7486" i="2"/>
  <c r="G7486" i="2" s="1"/>
  <c r="F7487" i="2"/>
  <c r="G7487" i="2" s="1"/>
  <c r="F7488" i="2"/>
  <c r="G7488" i="2" s="1"/>
  <c r="F7489" i="2"/>
  <c r="G7489" i="2" s="1"/>
  <c r="F7490" i="2"/>
  <c r="G7490" i="2" s="1"/>
  <c r="F7491" i="2"/>
  <c r="G7491" i="2" s="1"/>
  <c r="F7492" i="2"/>
  <c r="G7492" i="2" s="1"/>
  <c r="F7493" i="2"/>
  <c r="G7493" i="2" s="1"/>
  <c r="F7494" i="2"/>
  <c r="G7494" i="2" s="1"/>
  <c r="F7495" i="2"/>
  <c r="G7495" i="2" s="1"/>
  <c r="F7496" i="2"/>
  <c r="G7496" i="2" s="1"/>
  <c r="F7497" i="2"/>
  <c r="G7497" i="2" s="1"/>
  <c r="F7498" i="2"/>
  <c r="G7498" i="2" s="1"/>
  <c r="F7499" i="2"/>
  <c r="G7499" i="2" s="1"/>
  <c r="F7500" i="2"/>
  <c r="G7500" i="2" s="1"/>
  <c r="F7501" i="2"/>
  <c r="G7501" i="2" s="1"/>
  <c r="F7502" i="2"/>
  <c r="G7502" i="2" s="1"/>
  <c r="F7503" i="2"/>
  <c r="G7503" i="2" s="1"/>
  <c r="F7504" i="2"/>
  <c r="G7504" i="2" s="1"/>
  <c r="F7505" i="2"/>
  <c r="G7505" i="2" s="1"/>
  <c r="F7506" i="2"/>
  <c r="G7506" i="2" s="1"/>
  <c r="F7507" i="2"/>
  <c r="G7507" i="2" s="1"/>
  <c r="F7508" i="2"/>
  <c r="G7508" i="2" s="1"/>
  <c r="F7509" i="2"/>
  <c r="G7509" i="2" s="1"/>
  <c r="F7510" i="2"/>
  <c r="G7510" i="2" s="1"/>
  <c r="F7511" i="2"/>
  <c r="G7511" i="2" s="1"/>
  <c r="F7512" i="2"/>
  <c r="G7512" i="2" s="1"/>
  <c r="F7513" i="2"/>
  <c r="G7513" i="2" s="1"/>
  <c r="F7514" i="2"/>
  <c r="G7514" i="2" s="1"/>
  <c r="F7515" i="2"/>
  <c r="G7515" i="2" s="1"/>
  <c r="F7516" i="2"/>
  <c r="G7516" i="2" s="1"/>
  <c r="F7517" i="2"/>
  <c r="G7517" i="2" s="1"/>
  <c r="F7518" i="2"/>
  <c r="G7518" i="2" s="1"/>
  <c r="F7519" i="2"/>
  <c r="G7519" i="2" s="1"/>
  <c r="F7520" i="2"/>
  <c r="G7520" i="2" s="1"/>
  <c r="F7521" i="2"/>
  <c r="G7521" i="2" s="1"/>
  <c r="F7522" i="2"/>
  <c r="G7522" i="2" s="1"/>
  <c r="F7523" i="2"/>
  <c r="G7523" i="2" s="1"/>
  <c r="F7524" i="2"/>
  <c r="G7524" i="2" s="1"/>
  <c r="F7525" i="2"/>
  <c r="G7525" i="2" s="1"/>
  <c r="F7526" i="2"/>
  <c r="G7526" i="2" s="1"/>
  <c r="F7527" i="2"/>
  <c r="G7527" i="2" s="1"/>
  <c r="F7528" i="2"/>
  <c r="G7528" i="2" s="1"/>
  <c r="F7529" i="2"/>
  <c r="G7529" i="2" s="1"/>
  <c r="F7530" i="2"/>
  <c r="G7530" i="2" s="1"/>
  <c r="F7531" i="2"/>
  <c r="G7531" i="2" s="1"/>
  <c r="F7532" i="2"/>
  <c r="G7532" i="2" s="1"/>
  <c r="F7533" i="2"/>
  <c r="G7533" i="2" s="1"/>
  <c r="F7534" i="2"/>
  <c r="G7534" i="2" s="1"/>
  <c r="F7535" i="2"/>
  <c r="G7535" i="2" s="1"/>
  <c r="F7536" i="2"/>
  <c r="G7536" i="2" s="1"/>
  <c r="F7537" i="2"/>
  <c r="G7537" i="2" s="1"/>
  <c r="F7538" i="2"/>
  <c r="G7538" i="2" s="1"/>
  <c r="F7539" i="2"/>
  <c r="G7539" i="2" s="1"/>
  <c r="F7540" i="2"/>
  <c r="G7540" i="2" s="1"/>
  <c r="F7541" i="2"/>
  <c r="G7541" i="2" s="1"/>
  <c r="F7542" i="2"/>
  <c r="G7542" i="2" s="1"/>
  <c r="F7543" i="2"/>
  <c r="G7543" i="2" s="1"/>
  <c r="F7544" i="2"/>
  <c r="G7544" i="2" s="1"/>
  <c r="F7545" i="2"/>
  <c r="G7545" i="2" s="1"/>
  <c r="F7546" i="2"/>
  <c r="G7546" i="2" s="1"/>
  <c r="F7547" i="2"/>
  <c r="G7547" i="2" s="1"/>
  <c r="F7548" i="2"/>
  <c r="G7548" i="2" s="1"/>
  <c r="F7549" i="2"/>
  <c r="G7549" i="2" s="1"/>
  <c r="F7550" i="2"/>
  <c r="G7550" i="2" s="1"/>
  <c r="F7551" i="2"/>
  <c r="G7551" i="2" s="1"/>
  <c r="F7552" i="2"/>
  <c r="G7552" i="2" s="1"/>
  <c r="F7553" i="2"/>
  <c r="G7553" i="2" s="1"/>
  <c r="F7554" i="2"/>
  <c r="G7554" i="2" s="1"/>
  <c r="F7555" i="2"/>
  <c r="G7555" i="2" s="1"/>
  <c r="F7556" i="2"/>
  <c r="G7556" i="2" s="1"/>
  <c r="F7557" i="2"/>
  <c r="G7557" i="2" s="1"/>
  <c r="F7558" i="2"/>
  <c r="G7558" i="2" s="1"/>
  <c r="F7559" i="2"/>
  <c r="G7559" i="2" s="1"/>
  <c r="F7560" i="2"/>
  <c r="G7560" i="2" s="1"/>
  <c r="F7561" i="2"/>
  <c r="G7561" i="2" s="1"/>
  <c r="F7562" i="2"/>
  <c r="G7562" i="2" s="1"/>
  <c r="F7563" i="2"/>
  <c r="G7563" i="2" s="1"/>
  <c r="F7564" i="2"/>
  <c r="G7564" i="2" s="1"/>
  <c r="F7565" i="2"/>
  <c r="G7565" i="2" s="1"/>
  <c r="F7566" i="2"/>
  <c r="G7566" i="2" s="1"/>
  <c r="F7567" i="2"/>
  <c r="G7567" i="2" s="1"/>
  <c r="F7568" i="2"/>
  <c r="G7568" i="2" s="1"/>
  <c r="F7569" i="2"/>
  <c r="G7569" i="2" s="1"/>
  <c r="F7570" i="2"/>
  <c r="G7570" i="2" s="1"/>
  <c r="F7571" i="2"/>
  <c r="G7571" i="2" s="1"/>
  <c r="F7572" i="2"/>
  <c r="G7572" i="2" s="1"/>
  <c r="F7573" i="2"/>
  <c r="G7573" i="2" s="1"/>
  <c r="F7574" i="2"/>
  <c r="G7574" i="2" s="1"/>
  <c r="F7575" i="2"/>
  <c r="G7575" i="2" s="1"/>
  <c r="F7576" i="2"/>
  <c r="G7576" i="2" s="1"/>
  <c r="F7577" i="2"/>
  <c r="G7577" i="2" s="1"/>
  <c r="F7578" i="2"/>
  <c r="G7578" i="2" s="1"/>
  <c r="F7579" i="2"/>
  <c r="G7579" i="2" s="1"/>
  <c r="F7580" i="2"/>
  <c r="G7580" i="2" s="1"/>
  <c r="F7581" i="2"/>
  <c r="G7581" i="2" s="1"/>
  <c r="F7582" i="2"/>
  <c r="G7582" i="2" s="1"/>
  <c r="F7583" i="2"/>
  <c r="G7583" i="2" s="1"/>
  <c r="F7584" i="2"/>
  <c r="G7584" i="2" s="1"/>
  <c r="F7585" i="2"/>
  <c r="G7585" i="2" s="1"/>
  <c r="F7586" i="2"/>
  <c r="G7586" i="2" s="1"/>
  <c r="F7587" i="2"/>
  <c r="G7587" i="2" s="1"/>
  <c r="F7588" i="2"/>
  <c r="G7588" i="2" s="1"/>
  <c r="F7589" i="2"/>
  <c r="G7589" i="2" s="1"/>
  <c r="F7590" i="2"/>
  <c r="G7590" i="2" s="1"/>
  <c r="F7591" i="2"/>
  <c r="G7591" i="2" s="1"/>
  <c r="F7592" i="2"/>
  <c r="G7592" i="2" s="1"/>
  <c r="F7593" i="2"/>
  <c r="G7593" i="2" s="1"/>
  <c r="F7594" i="2"/>
  <c r="G7594" i="2" s="1"/>
  <c r="F7595" i="2"/>
  <c r="G7595" i="2" s="1"/>
  <c r="F7596" i="2"/>
  <c r="G7596" i="2" s="1"/>
  <c r="F7597" i="2"/>
  <c r="G7597" i="2" s="1"/>
  <c r="F7598" i="2"/>
  <c r="G7598" i="2" s="1"/>
  <c r="F7599" i="2"/>
  <c r="G7599" i="2" s="1"/>
  <c r="F7600" i="2"/>
  <c r="G7600" i="2" s="1"/>
  <c r="F7601" i="2"/>
  <c r="G7601" i="2" s="1"/>
  <c r="F7602" i="2"/>
  <c r="G7602" i="2" s="1"/>
  <c r="F7603" i="2"/>
  <c r="G7603" i="2" s="1"/>
  <c r="F7604" i="2"/>
  <c r="G7604" i="2" s="1"/>
  <c r="F7605" i="2"/>
  <c r="G7605" i="2" s="1"/>
  <c r="F7606" i="2"/>
  <c r="G7606" i="2" s="1"/>
  <c r="F7607" i="2"/>
  <c r="G7607" i="2" s="1"/>
  <c r="F7608" i="2"/>
  <c r="G7608" i="2" s="1"/>
  <c r="F7609" i="2"/>
  <c r="G7609" i="2" s="1"/>
  <c r="F7610" i="2"/>
  <c r="G7610" i="2" s="1"/>
  <c r="F7611" i="2"/>
  <c r="G7611" i="2" s="1"/>
  <c r="F7612" i="2"/>
  <c r="G7612" i="2" s="1"/>
  <c r="F7613" i="2"/>
  <c r="G7613" i="2" s="1"/>
  <c r="F7614" i="2"/>
  <c r="G7614" i="2" s="1"/>
  <c r="F7615" i="2"/>
  <c r="G7615" i="2" s="1"/>
  <c r="F7616" i="2"/>
  <c r="G7616" i="2" s="1"/>
  <c r="F7617" i="2"/>
  <c r="G7617" i="2" s="1"/>
  <c r="F7618" i="2"/>
  <c r="G7618" i="2" s="1"/>
  <c r="F7619" i="2"/>
  <c r="G7619" i="2" s="1"/>
  <c r="F7620" i="2"/>
  <c r="G7620" i="2" s="1"/>
  <c r="F7621" i="2"/>
  <c r="G7621" i="2" s="1"/>
  <c r="F7622" i="2"/>
  <c r="G7622" i="2" s="1"/>
  <c r="F7623" i="2"/>
  <c r="G7623" i="2" s="1"/>
  <c r="F7624" i="2"/>
  <c r="G7624" i="2" s="1"/>
  <c r="F7625" i="2"/>
  <c r="G7625" i="2" s="1"/>
  <c r="F7626" i="2"/>
  <c r="G7626" i="2" s="1"/>
  <c r="F7627" i="2"/>
  <c r="G7627" i="2" s="1"/>
  <c r="F7628" i="2"/>
  <c r="G7628" i="2" s="1"/>
  <c r="F7629" i="2"/>
  <c r="G7629" i="2" s="1"/>
  <c r="F7630" i="2"/>
  <c r="G7630" i="2" s="1"/>
  <c r="F7631" i="2"/>
  <c r="G7631" i="2" s="1"/>
  <c r="F7632" i="2"/>
  <c r="G7632" i="2" s="1"/>
  <c r="F7633" i="2"/>
  <c r="G7633" i="2" s="1"/>
  <c r="F7634" i="2"/>
  <c r="G7634" i="2" s="1"/>
  <c r="F7635" i="2"/>
  <c r="G7635" i="2" s="1"/>
  <c r="F7636" i="2"/>
  <c r="G7636" i="2" s="1"/>
  <c r="F7637" i="2"/>
  <c r="G7637" i="2" s="1"/>
  <c r="F7638" i="2"/>
  <c r="G7638" i="2" s="1"/>
  <c r="F7639" i="2"/>
  <c r="G7639" i="2" s="1"/>
  <c r="F7640" i="2"/>
  <c r="G7640" i="2" s="1"/>
  <c r="F7641" i="2"/>
  <c r="G7641" i="2" s="1"/>
  <c r="F7642" i="2"/>
  <c r="G7642" i="2" s="1"/>
  <c r="F7643" i="2"/>
  <c r="G7643" i="2" s="1"/>
  <c r="F7644" i="2"/>
  <c r="G7644" i="2" s="1"/>
  <c r="F7645" i="2"/>
  <c r="G7645" i="2" s="1"/>
  <c r="F7646" i="2"/>
  <c r="G7646" i="2" s="1"/>
  <c r="F7647" i="2"/>
  <c r="G7647" i="2" s="1"/>
  <c r="F7648" i="2"/>
  <c r="G7648" i="2" s="1"/>
  <c r="F7649" i="2"/>
  <c r="G7649" i="2" s="1"/>
  <c r="F7650" i="2"/>
  <c r="G7650" i="2" s="1"/>
  <c r="F7651" i="2"/>
  <c r="G7651" i="2" s="1"/>
  <c r="F7652" i="2"/>
  <c r="G7652" i="2" s="1"/>
  <c r="F7653" i="2"/>
  <c r="G7653" i="2" s="1"/>
  <c r="F7654" i="2"/>
  <c r="G7654" i="2" s="1"/>
  <c r="F7655" i="2"/>
  <c r="G7655" i="2" s="1"/>
  <c r="F7656" i="2"/>
  <c r="G7656" i="2" s="1"/>
  <c r="F7657" i="2"/>
  <c r="G7657" i="2" s="1"/>
  <c r="F7658" i="2"/>
  <c r="G7658" i="2" s="1"/>
  <c r="F7659" i="2"/>
  <c r="G7659" i="2" s="1"/>
  <c r="F7660" i="2"/>
  <c r="G7660" i="2" s="1"/>
  <c r="F7661" i="2"/>
  <c r="G7661" i="2" s="1"/>
  <c r="F7662" i="2"/>
  <c r="G7662" i="2" s="1"/>
  <c r="F7663" i="2"/>
  <c r="G7663" i="2" s="1"/>
  <c r="F7664" i="2"/>
  <c r="G7664" i="2" s="1"/>
  <c r="F7665" i="2"/>
  <c r="G7665" i="2" s="1"/>
  <c r="F7666" i="2"/>
  <c r="G7666" i="2" s="1"/>
  <c r="F7667" i="2"/>
  <c r="G7667" i="2" s="1"/>
  <c r="F7668" i="2"/>
  <c r="G7668" i="2" s="1"/>
  <c r="F7669" i="2"/>
  <c r="G7669" i="2" s="1"/>
  <c r="F7670" i="2"/>
  <c r="G7670" i="2" s="1"/>
  <c r="F7671" i="2"/>
  <c r="G7671" i="2" s="1"/>
  <c r="F7672" i="2"/>
  <c r="G7672" i="2" s="1"/>
  <c r="F7673" i="2"/>
  <c r="G7673" i="2" s="1"/>
  <c r="F7674" i="2"/>
  <c r="G7674" i="2" s="1"/>
  <c r="F7675" i="2"/>
  <c r="G7675" i="2" s="1"/>
  <c r="F7676" i="2"/>
  <c r="G7676" i="2" s="1"/>
  <c r="F7677" i="2"/>
  <c r="G7677" i="2" s="1"/>
  <c r="F7678" i="2"/>
  <c r="G7678" i="2" s="1"/>
  <c r="F7679" i="2"/>
  <c r="G7679" i="2" s="1"/>
  <c r="F7680" i="2"/>
  <c r="G7680" i="2" s="1"/>
  <c r="F7681" i="2"/>
  <c r="G7681" i="2" s="1"/>
  <c r="F7682" i="2"/>
  <c r="G7682" i="2" s="1"/>
  <c r="F7683" i="2"/>
  <c r="G7683" i="2" s="1"/>
  <c r="F7684" i="2"/>
  <c r="G7684" i="2" s="1"/>
  <c r="F7685" i="2"/>
  <c r="G7685" i="2" s="1"/>
  <c r="F7686" i="2"/>
  <c r="G7686" i="2" s="1"/>
  <c r="F7687" i="2"/>
  <c r="G7687" i="2" s="1"/>
  <c r="F7688" i="2"/>
  <c r="G7688" i="2" s="1"/>
  <c r="F7689" i="2"/>
  <c r="G7689" i="2" s="1"/>
  <c r="F7690" i="2"/>
  <c r="G7690" i="2" s="1"/>
  <c r="F7691" i="2"/>
  <c r="G7691" i="2" s="1"/>
  <c r="F7692" i="2"/>
  <c r="G7692" i="2" s="1"/>
  <c r="F7693" i="2"/>
  <c r="G7693" i="2" s="1"/>
  <c r="F7694" i="2"/>
  <c r="G7694" i="2" s="1"/>
  <c r="F7695" i="2"/>
  <c r="G7695" i="2" s="1"/>
  <c r="F7696" i="2"/>
  <c r="G7696" i="2" s="1"/>
  <c r="F7697" i="2"/>
  <c r="G7697" i="2" s="1"/>
  <c r="F7698" i="2"/>
  <c r="G7698" i="2" s="1"/>
  <c r="F7699" i="2"/>
  <c r="G7699" i="2" s="1"/>
  <c r="F7700" i="2"/>
  <c r="G7700" i="2" s="1"/>
  <c r="F7701" i="2"/>
  <c r="G7701" i="2" s="1"/>
  <c r="F7702" i="2"/>
  <c r="G7702" i="2" s="1"/>
  <c r="F7703" i="2"/>
  <c r="G7703" i="2" s="1"/>
  <c r="F7704" i="2"/>
  <c r="G7704" i="2" s="1"/>
  <c r="F7705" i="2"/>
  <c r="G7705" i="2" s="1"/>
  <c r="F7706" i="2"/>
  <c r="G7706" i="2" s="1"/>
  <c r="F7707" i="2"/>
  <c r="G7707" i="2" s="1"/>
  <c r="F7708" i="2"/>
  <c r="G7708" i="2" s="1"/>
  <c r="F7709" i="2"/>
  <c r="G7709" i="2" s="1"/>
  <c r="F7710" i="2"/>
  <c r="G7710" i="2" s="1"/>
  <c r="F7711" i="2"/>
  <c r="G7711" i="2" s="1"/>
  <c r="F7712" i="2"/>
  <c r="G7712" i="2" s="1"/>
  <c r="F7713" i="2"/>
  <c r="G7713" i="2" s="1"/>
  <c r="F7714" i="2"/>
  <c r="G7714" i="2" s="1"/>
  <c r="F7715" i="2"/>
  <c r="G7715" i="2" s="1"/>
  <c r="F7716" i="2"/>
  <c r="G7716" i="2" s="1"/>
  <c r="F7717" i="2"/>
  <c r="G7717" i="2" s="1"/>
  <c r="F7718" i="2"/>
  <c r="G7718" i="2" s="1"/>
  <c r="F7719" i="2"/>
  <c r="G7719" i="2" s="1"/>
  <c r="F7720" i="2"/>
  <c r="G7720" i="2" s="1"/>
  <c r="F7721" i="2"/>
  <c r="G7721" i="2" s="1"/>
  <c r="F7722" i="2"/>
  <c r="G7722" i="2" s="1"/>
  <c r="F7723" i="2"/>
  <c r="G7723" i="2" s="1"/>
  <c r="F7724" i="2"/>
  <c r="G7724" i="2" s="1"/>
  <c r="F7725" i="2"/>
  <c r="G7725" i="2" s="1"/>
  <c r="F7726" i="2"/>
  <c r="G7726" i="2" s="1"/>
  <c r="F7727" i="2"/>
  <c r="G7727" i="2" s="1"/>
  <c r="F7728" i="2"/>
  <c r="G7728" i="2" s="1"/>
  <c r="F7729" i="2"/>
  <c r="G7729" i="2" s="1"/>
  <c r="F7730" i="2"/>
  <c r="G7730" i="2" s="1"/>
  <c r="F7731" i="2"/>
  <c r="G7731" i="2" s="1"/>
  <c r="F7732" i="2"/>
  <c r="G7732" i="2" s="1"/>
  <c r="F7733" i="2"/>
  <c r="G7733" i="2" s="1"/>
  <c r="F7734" i="2"/>
  <c r="G7734" i="2" s="1"/>
  <c r="F7735" i="2"/>
  <c r="G7735" i="2" s="1"/>
  <c r="F7736" i="2"/>
  <c r="G7736" i="2" s="1"/>
  <c r="F7737" i="2"/>
  <c r="G7737" i="2" s="1"/>
  <c r="F7738" i="2"/>
  <c r="G7738" i="2" s="1"/>
  <c r="F7739" i="2"/>
  <c r="G7739" i="2" s="1"/>
  <c r="F7740" i="2"/>
  <c r="G7740" i="2" s="1"/>
  <c r="F7741" i="2"/>
  <c r="G7741" i="2" s="1"/>
  <c r="F7742" i="2"/>
  <c r="G7742" i="2" s="1"/>
  <c r="F7743" i="2"/>
  <c r="G7743" i="2" s="1"/>
  <c r="F7744" i="2"/>
  <c r="G7744" i="2" s="1"/>
  <c r="F7745" i="2"/>
  <c r="G7745" i="2" s="1"/>
  <c r="F7746" i="2"/>
  <c r="G7746" i="2" s="1"/>
  <c r="F7747" i="2"/>
  <c r="G7747" i="2" s="1"/>
  <c r="F7748" i="2"/>
  <c r="G7748" i="2" s="1"/>
  <c r="F7749" i="2"/>
  <c r="G7749" i="2" s="1"/>
  <c r="F7750" i="2"/>
  <c r="G7750" i="2" s="1"/>
  <c r="F7751" i="2"/>
  <c r="G7751" i="2" s="1"/>
  <c r="F7752" i="2"/>
  <c r="G7752" i="2" s="1"/>
  <c r="F7753" i="2"/>
  <c r="G7753" i="2" s="1"/>
  <c r="F7754" i="2"/>
  <c r="G7754" i="2" s="1"/>
  <c r="F7755" i="2"/>
  <c r="G7755" i="2" s="1"/>
  <c r="F7756" i="2"/>
  <c r="G7756" i="2" s="1"/>
  <c r="F7757" i="2"/>
  <c r="G7757" i="2" s="1"/>
  <c r="F7758" i="2"/>
  <c r="G7758" i="2" s="1"/>
  <c r="F7759" i="2"/>
  <c r="G7759" i="2" s="1"/>
  <c r="F7760" i="2"/>
  <c r="G7760" i="2" s="1"/>
  <c r="F7761" i="2"/>
  <c r="G7761" i="2" s="1"/>
  <c r="F7762" i="2"/>
  <c r="G7762" i="2" s="1"/>
  <c r="F7763" i="2"/>
  <c r="G7763" i="2" s="1"/>
  <c r="F7764" i="2"/>
  <c r="G7764" i="2" s="1"/>
  <c r="F7765" i="2"/>
  <c r="G7765" i="2" s="1"/>
  <c r="F7766" i="2"/>
  <c r="G7766" i="2" s="1"/>
  <c r="F7767" i="2"/>
  <c r="G7767" i="2" s="1"/>
  <c r="F7768" i="2"/>
  <c r="G7768" i="2" s="1"/>
  <c r="F7769" i="2"/>
  <c r="G7769" i="2" s="1"/>
  <c r="F7770" i="2"/>
  <c r="G7770" i="2" s="1"/>
  <c r="F7771" i="2"/>
  <c r="G7771" i="2" s="1"/>
  <c r="F7772" i="2"/>
  <c r="G7772" i="2" s="1"/>
  <c r="F7773" i="2"/>
  <c r="G7773" i="2" s="1"/>
  <c r="F7774" i="2"/>
  <c r="G7774" i="2" s="1"/>
  <c r="F7775" i="2"/>
  <c r="G7775" i="2" s="1"/>
  <c r="F7776" i="2"/>
  <c r="G7776" i="2" s="1"/>
  <c r="F7777" i="2"/>
  <c r="G7777" i="2" s="1"/>
  <c r="F7778" i="2"/>
  <c r="G7778" i="2" s="1"/>
  <c r="F7779" i="2"/>
  <c r="G7779" i="2" s="1"/>
  <c r="F7780" i="2"/>
  <c r="G7780" i="2" s="1"/>
  <c r="F7781" i="2"/>
  <c r="G7781" i="2" s="1"/>
  <c r="F7782" i="2"/>
  <c r="G7782" i="2" s="1"/>
  <c r="F7783" i="2"/>
  <c r="G7783" i="2" s="1"/>
  <c r="F7784" i="2"/>
  <c r="G7784" i="2" s="1"/>
  <c r="F7785" i="2"/>
  <c r="G7785" i="2" s="1"/>
  <c r="F7786" i="2"/>
  <c r="G7786" i="2" s="1"/>
  <c r="F7787" i="2"/>
  <c r="G7787" i="2" s="1"/>
  <c r="F7788" i="2"/>
  <c r="G7788" i="2" s="1"/>
  <c r="F7789" i="2"/>
  <c r="G7789" i="2" s="1"/>
  <c r="F7790" i="2"/>
  <c r="G7790" i="2" s="1"/>
  <c r="F7791" i="2"/>
  <c r="G7791" i="2" s="1"/>
  <c r="F7792" i="2"/>
  <c r="G7792" i="2" s="1"/>
  <c r="F7793" i="2"/>
  <c r="G7793" i="2" s="1"/>
  <c r="F7794" i="2"/>
  <c r="G7794" i="2" s="1"/>
  <c r="F7795" i="2"/>
  <c r="G7795" i="2" s="1"/>
  <c r="F7796" i="2"/>
  <c r="G7796" i="2" s="1"/>
  <c r="F7797" i="2"/>
  <c r="G7797" i="2" s="1"/>
  <c r="F7798" i="2"/>
  <c r="G7798" i="2" s="1"/>
  <c r="F7799" i="2"/>
  <c r="G7799" i="2" s="1"/>
  <c r="F7800" i="2"/>
  <c r="G7800" i="2" s="1"/>
  <c r="F7801" i="2"/>
  <c r="G7801" i="2" s="1"/>
  <c r="F7802" i="2"/>
  <c r="G7802" i="2" s="1"/>
  <c r="F7803" i="2"/>
  <c r="G7803" i="2" s="1"/>
  <c r="F7804" i="2"/>
  <c r="G7804" i="2" s="1"/>
  <c r="F7805" i="2"/>
  <c r="G7805" i="2" s="1"/>
  <c r="F7806" i="2"/>
  <c r="G7806" i="2" s="1"/>
  <c r="F7807" i="2"/>
  <c r="G7807" i="2" s="1"/>
  <c r="F7808" i="2"/>
  <c r="G7808" i="2" s="1"/>
  <c r="F7809" i="2"/>
  <c r="G7809" i="2" s="1"/>
  <c r="F7810" i="2"/>
  <c r="G7810" i="2" s="1"/>
  <c r="F7811" i="2"/>
  <c r="G7811" i="2" s="1"/>
  <c r="F7812" i="2"/>
  <c r="G7812" i="2" s="1"/>
  <c r="F7813" i="2"/>
  <c r="G7813" i="2" s="1"/>
  <c r="F7814" i="2"/>
  <c r="G7814" i="2" s="1"/>
  <c r="F7815" i="2"/>
  <c r="G7815" i="2" s="1"/>
  <c r="F7816" i="2"/>
  <c r="G7816" i="2" s="1"/>
  <c r="F7817" i="2"/>
  <c r="G7817" i="2" s="1"/>
  <c r="F7818" i="2"/>
  <c r="G7818" i="2" s="1"/>
  <c r="F7819" i="2"/>
  <c r="G7819" i="2" s="1"/>
  <c r="F7820" i="2"/>
  <c r="G7820" i="2" s="1"/>
  <c r="F7821" i="2"/>
  <c r="G7821" i="2" s="1"/>
  <c r="F7822" i="2"/>
  <c r="G7822" i="2" s="1"/>
  <c r="F7823" i="2"/>
  <c r="G7823" i="2" s="1"/>
  <c r="F7824" i="2"/>
  <c r="G7824" i="2" s="1"/>
  <c r="F7825" i="2"/>
  <c r="G7825" i="2" s="1"/>
  <c r="F7826" i="2"/>
  <c r="G7826" i="2" s="1"/>
  <c r="F7827" i="2"/>
  <c r="G7827" i="2" s="1"/>
  <c r="F7828" i="2"/>
  <c r="G7828" i="2" s="1"/>
  <c r="F7829" i="2"/>
  <c r="G7829" i="2" s="1"/>
  <c r="F7830" i="2"/>
  <c r="G7830" i="2" s="1"/>
  <c r="F7831" i="2"/>
  <c r="G7831" i="2" s="1"/>
  <c r="F7832" i="2"/>
  <c r="G7832" i="2" s="1"/>
  <c r="F7833" i="2"/>
  <c r="G7833" i="2" s="1"/>
  <c r="F7834" i="2"/>
  <c r="G7834" i="2" s="1"/>
  <c r="F7835" i="2"/>
  <c r="G7835" i="2" s="1"/>
  <c r="F7836" i="2"/>
  <c r="G7836" i="2" s="1"/>
  <c r="F7837" i="2"/>
  <c r="G7837" i="2" s="1"/>
  <c r="F7838" i="2"/>
  <c r="G7838" i="2" s="1"/>
  <c r="F7839" i="2"/>
  <c r="G7839" i="2" s="1"/>
  <c r="F7840" i="2"/>
  <c r="G7840" i="2" s="1"/>
  <c r="F7841" i="2"/>
  <c r="G7841" i="2" s="1"/>
  <c r="F7842" i="2"/>
  <c r="G7842" i="2" s="1"/>
  <c r="F7843" i="2"/>
  <c r="G7843" i="2" s="1"/>
  <c r="F7844" i="2"/>
  <c r="G7844" i="2" s="1"/>
  <c r="F7845" i="2"/>
  <c r="G7845" i="2" s="1"/>
  <c r="F7846" i="2"/>
  <c r="G7846" i="2" s="1"/>
  <c r="F7847" i="2"/>
  <c r="G7847" i="2" s="1"/>
  <c r="F7848" i="2"/>
  <c r="G7848" i="2" s="1"/>
  <c r="F7849" i="2"/>
  <c r="G7849" i="2" s="1"/>
  <c r="F7850" i="2"/>
  <c r="G7850" i="2" s="1"/>
  <c r="F7851" i="2"/>
  <c r="G7851" i="2" s="1"/>
  <c r="F7852" i="2"/>
  <c r="G7852" i="2" s="1"/>
  <c r="F7853" i="2"/>
  <c r="G7853" i="2" s="1"/>
  <c r="F7854" i="2"/>
  <c r="G7854" i="2" s="1"/>
  <c r="F7855" i="2"/>
  <c r="G7855" i="2" s="1"/>
  <c r="F7856" i="2"/>
  <c r="G7856" i="2" s="1"/>
  <c r="F7857" i="2"/>
  <c r="G7857" i="2" s="1"/>
  <c r="F7858" i="2"/>
  <c r="G7858" i="2" s="1"/>
  <c r="F7859" i="2"/>
  <c r="G7859" i="2" s="1"/>
  <c r="F7860" i="2"/>
  <c r="G7860" i="2" s="1"/>
  <c r="F7861" i="2"/>
  <c r="G7861" i="2" s="1"/>
  <c r="F7862" i="2"/>
  <c r="G7862" i="2" s="1"/>
  <c r="F7863" i="2"/>
  <c r="G7863" i="2" s="1"/>
  <c r="F7864" i="2"/>
  <c r="G7864" i="2" s="1"/>
  <c r="F7865" i="2"/>
  <c r="G7865" i="2" s="1"/>
  <c r="F7866" i="2"/>
  <c r="G7866" i="2" s="1"/>
  <c r="F7867" i="2"/>
  <c r="G7867" i="2" s="1"/>
  <c r="F7868" i="2"/>
  <c r="G7868" i="2" s="1"/>
  <c r="F7869" i="2"/>
  <c r="G7869" i="2" s="1"/>
  <c r="F7870" i="2"/>
  <c r="G7870" i="2" s="1"/>
  <c r="F7871" i="2"/>
  <c r="G7871" i="2" s="1"/>
  <c r="F7872" i="2"/>
  <c r="G7872" i="2" s="1"/>
  <c r="F7873" i="2"/>
  <c r="G7873" i="2" s="1"/>
  <c r="F7874" i="2"/>
  <c r="G7874" i="2" s="1"/>
  <c r="F7875" i="2"/>
  <c r="G7875" i="2" s="1"/>
  <c r="F7876" i="2"/>
  <c r="G7876" i="2" s="1"/>
  <c r="F7877" i="2"/>
  <c r="G7877" i="2" s="1"/>
  <c r="F7878" i="2"/>
  <c r="G7878" i="2" s="1"/>
  <c r="F7879" i="2"/>
  <c r="G7879" i="2" s="1"/>
  <c r="F7880" i="2"/>
  <c r="G7880" i="2" s="1"/>
  <c r="F7881" i="2"/>
  <c r="G7881" i="2" s="1"/>
  <c r="F7882" i="2"/>
  <c r="G7882" i="2" s="1"/>
  <c r="F7883" i="2"/>
  <c r="G7883" i="2" s="1"/>
  <c r="F7884" i="2"/>
  <c r="G7884" i="2" s="1"/>
  <c r="F7885" i="2"/>
  <c r="G7885" i="2" s="1"/>
  <c r="F7886" i="2"/>
  <c r="G7886" i="2" s="1"/>
  <c r="F7887" i="2"/>
  <c r="G7887" i="2" s="1"/>
  <c r="F7888" i="2"/>
  <c r="G7888" i="2" s="1"/>
  <c r="F7889" i="2"/>
  <c r="G7889" i="2" s="1"/>
  <c r="F7890" i="2"/>
  <c r="G7890" i="2" s="1"/>
  <c r="F7891" i="2"/>
  <c r="G7891" i="2" s="1"/>
  <c r="F7892" i="2"/>
  <c r="G7892" i="2" s="1"/>
  <c r="F7893" i="2"/>
  <c r="G7893" i="2" s="1"/>
  <c r="F7894" i="2"/>
  <c r="G7894" i="2" s="1"/>
  <c r="F7895" i="2"/>
  <c r="G7895" i="2" s="1"/>
  <c r="F7896" i="2"/>
  <c r="G7896" i="2" s="1"/>
  <c r="F7897" i="2"/>
  <c r="G7897" i="2" s="1"/>
  <c r="F7898" i="2"/>
  <c r="G7898" i="2" s="1"/>
  <c r="F7899" i="2"/>
  <c r="G7899" i="2" s="1"/>
  <c r="F7900" i="2"/>
  <c r="G7900" i="2" s="1"/>
  <c r="F7901" i="2"/>
  <c r="G7901" i="2" s="1"/>
  <c r="F7902" i="2"/>
  <c r="G7902" i="2" s="1"/>
  <c r="F7903" i="2"/>
  <c r="G7903" i="2" s="1"/>
  <c r="F7904" i="2"/>
  <c r="G7904" i="2" s="1"/>
  <c r="F7905" i="2"/>
  <c r="G7905" i="2" s="1"/>
  <c r="F7906" i="2"/>
  <c r="G7906" i="2" s="1"/>
  <c r="F7907" i="2"/>
  <c r="G7907" i="2" s="1"/>
  <c r="F7908" i="2"/>
  <c r="G7908" i="2" s="1"/>
  <c r="F7909" i="2"/>
  <c r="G790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9A93B7-92D8-4185-9A5D-8A2F3CB762BA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2" xr16:uid="{E39BD737-04E5-4983-A22C-89996571173B}" keepAlive="1" name="Query - Ripartizione-geografica" description="Connessione alla query 'Ripartizione-geografica' nella cartella di lavoro." type="5" refreshedVersion="8" background="1" saveData="1">
    <dbPr connection="Provider=Microsoft.Mashup.OleDb.1;Data Source=$Workbook$;Location=Ripartizione-geografica;Extended Properties=&quot;&quot;" command="SELECT * FROM [Ripartizione-geografica]"/>
  </connection>
  <connection id="3" xr16:uid="{53A4EA90-F274-4ACC-8477-85C622B17D8E}" keepAlive="1" name="Query - Ripartizione-geografica (2)" description="Connessione alla query 'Ripartizione-geografica (2)' nella cartella di lavoro." type="5" refreshedVersion="0" background="1" saveData="1">
    <dbPr connection="Provider=Microsoft.Mashup.OleDb.1;Data Source=$Workbook$;Location=&quot;Ripartizione-geografica (2)&quot;;Extended Properties=&quot;&quot;" command="SELECT * FROM [Ripartizione-geografica (2)]"/>
  </connection>
  <connection id="4" xr16:uid="{321A7489-2A67-4324-A950-D0647957FD70}" keepAlive="1" name="Query - Ripartizione-geografica (3)" description="Connessione alla query 'Ripartizione-geografica (3)' nella cartella di lavoro." type="5" refreshedVersion="8" background="1" saveData="1">
    <dbPr connection="Provider=Microsoft.Mashup.OleDb.1;Data Source=$Workbook$;Location=&quot;Ripartizione-geografica (3)&quot;;Extended Properties=&quot;&quot;" command="SELECT * FROM [Ripartizione-geografica (3)]"/>
  </connection>
  <connection id="5" xr16:uid="{DACE4C66-CF56-44C5-853A-7B59AF07AF75}" keepAlive="1" name="Query - Table 0" description="Connessione alla query 'Table 0' nella cartella di lavoro." type="5" refreshedVersion="8" background="1" saveData="1">
    <dbPr connection="Provider=Microsoft.Mashup.OleDb.1;Data Source=$Workbook$;Location=&quot;Table 0&quot;;Extended Properties=&quot;&quot;" command="SELECT * FROM [Table 0]"/>
  </connection>
  <connection id="6" xr16:uid="{212D40F2-3B91-4A0C-934A-86F14767AAAF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B1E2310B-83CD-47CB-A419-0F2A34FF5126}" name="WorksheetConnection_Cartel1!Comuni" type="102" refreshedVersion="8" minRefreshableVersion="5">
    <extLst>
      <ext xmlns:x15="http://schemas.microsoft.com/office/spreadsheetml/2010/11/main" uri="{DE250136-89BD-433C-8126-D09CA5730AF9}">
        <x15:connection id="Comuni">
          <x15:rangePr sourceName="_xlcn.WorksheetConnection_Cartel1Comuni1"/>
        </x15:connection>
      </ext>
    </extLst>
  </connection>
  <connection id="8" xr16:uid="{19753896-0CBB-449E-80AB-0F61055950BC}" name="WorksheetConnection_LEZ 9.xlsx!Ripartizione_geografica" type="102" refreshedVersion="8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LEZ9.xlsxRipartizione_geografica1"/>
        </x15:connection>
      </ext>
    </extLst>
  </connection>
  <connection id="9" xr16:uid="{54EAA1E3-68E6-4836-8151-1D8CB4F360F8}" name="WorksheetConnection_LEZ 9.xlsx!Table_0" type="102" refreshedVersion="8" minRefreshableVersion="5">
    <extLst>
      <ext xmlns:x15="http://schemas.microsoft.com/office/spreadsheetml/2010/11/main" uri="{DE250136-89BD-433C-8126-D09CA5730AF9}">
        <x15:connection id="Table_0">
          <x15:rangePr sourceName="_xlcn.WorksheetConnection_LEZ9.xlsxTable_01"/>
        </x15:connection>
      </ext>
    </extLst>
  </connection>
</connections>
</file>

<file path=xl/sharedStrings.xml><?xml version="1.0" encoding="utf-8"?>
<sst xmlns="http://schemas.openxmlformats.org/spreadsheetml/2006/main" count="31807" uniqueCount="8069">
  <si>
    <t>Comune</t>
  </si>
  <si>
    <t>Regione</t>
  </si>
  <si>
    <t>Sigla automobilistica</t>
  </si>
  <si>
    <t>Popolazione2011</t>
  </si>
  <si>
    <t>Agliè</t>
  </si>
  <si>
    <t>TO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</si>
  <si>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</si>
  <si>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</si>
  <si>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</si>
  <si>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</si>
  <si>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</si>
  <si>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</si>
  <si>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</si>
  <si>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</si>
  <si>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</si>
  <si>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</si>
  <si>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</si>
  <si>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</si>
  <si>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</si>
  <si>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</si>
  <si>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</si>
  <si>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</si>
  <si>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</si>
  <si>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</si>
  <si>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</si>
  <si>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</si>
  <si>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</si>
  <si>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</si>
  <si>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</si>
  <si>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</si>
  <si>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</si>
  <si>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</si>
  <si>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</si>
  <si>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</si>
  <si>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</si>
  <si>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</si>
  <si>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</si>
  <si>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</si>
  <si>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</si>
  <si>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</si>
  <si>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</si>
  <si>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</si>
  <si>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</si>
  <si>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</si>
  <si>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</si>
  <si>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</si>
  <si>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</si>
  <si>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</si>
  <si>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</si>
  <si>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</si>
  <si>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</si>
  <si>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</si>
  <si>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</si>
  <si>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</si>
  <si>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</si>
  <si>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</si>
  <si>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</si>
  <si>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</si>
  <si>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</si>
  <si>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</si>
  <si>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</si>
  <si>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</si>
  <si>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</si>
  <si>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</si>
  <si>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</si>
  <si>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</si>
  <si>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</si>
  <si>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</si>
  <si>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</si>
  <si>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</si>
  <si>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</si>
  <si>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</si>
  <si>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</si>
  <si>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</si>
  <si>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</si>
  <si>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</si>
  <si>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</si>
  <si>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</si>
  <si>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</si>
  <si>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</si>
  <si>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</si>
  <si>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</si>
  <si>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</si>
  <si>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</si>
  <si>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</si>
  <si>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</si>
  <si>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</si>
  <si>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</si>
  <si>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</si>
  <si>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</si>
  <si>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</si>
  <si>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</si>
  <si>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</si>
  <si>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</si>
  <si>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</si>
  <si>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</si>
  <si>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</si>
  <si>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</si>
  <si>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</si>
  <si>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</si>
  <si>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</si>
  <si>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</si>
  <si>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</si>
  <si>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</si>
  <si>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</si>
  <si>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</si>
  <si>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</si>
  <si>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</si>
  <si>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</si>
  <si>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</si>
  <si>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</si>
  <si>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</si>
  <si>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</si>
  <si>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</si>
  <si>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</si>
  <si>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</si>
  <si>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</si>
  <si>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</si>
  <si>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</si>
  <si>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</si>
  <si>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</si>
  <si>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</si>
  <si>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</si>
  <si>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</si>
  <si>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</si>
  <si>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</si>
  <si>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</si>
  <si>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</si>
  <si>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</si>
  <si>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</si>
  <si>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</si>
  <si>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</si>
  <si>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</si>
  <si>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</si>
  <si>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</si>
  <si>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</si>
  <si>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</si>
  <si>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</si>
  <si>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</si>
  <si>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</si>
  <si>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</si>
  <si>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</si>
  <si>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</si>
  <si>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</si>
  <si>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</si>
  <si>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</si>
  <si>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</si>
  <si>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</si>
  <si>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</si>
  <si>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</si>
  <si>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</si>
  <si>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</si>
  <si>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</si>
  <si>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</si>
  <si>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</si>
  <si>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</si>
  <si>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</si>
  <si>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</si>
  <si>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</si>
  <si>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</si>
  <si>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</si>
  <si>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</si>
  <si>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</si>
  <si>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</si>
  <si>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</si>
  <si>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</si>
  <si>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</si>
  <si>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</si>
  <si>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</si>
  <si>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</si>
  <si>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</si>
  <si>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</si>
  <si>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</si>
  <si>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</si>
  <si>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</si>
  <si>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</si>
  <si>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</si>
  <si>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</si>
  <si>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</si>
  <si>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</si>
  <si>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</si>
  <si>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</si>
  <si>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</si>
  <si>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</si>
  <si>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</si>
  <si>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</si>
  <si>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</si>
  <si>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</si>
  <si>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</si>
  <si>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</si>
  <si>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</si>
  <si>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</si>
  <si>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</si>
  <si>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</si>
  <si>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</si>
  <si>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</si>
  <si>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</si>
  <si>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</si>
  <si>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</si>
  <si>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</si>
  <si>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</si>
  <si>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</si>
  <si>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</si>
  <si>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</si>
  <si>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</si>
  <si>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</si>
  <si>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</si>
  <si>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</si>
  <si>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</si>
  <si>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</si>
  <si>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</si>
  <si>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</si>
  <si>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</si>
  <si>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</si>
  <si>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</si>
  <si>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</si>
  <si>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</si>
  <si>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</si>
  <si>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</si>
  <si>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</si>
  <si>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</si>
  <si>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</si>
  <si>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</si>
  <si>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</si>
  <si>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</si>
  <si>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</si>
  <si>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</si>
  <si>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</si>
  <si>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</si>
  <si>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</si>
  <si>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</si>
  <si>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</si>
  <si>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</si>
  <si>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</si>
  <si>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</si>
  <si>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</si>
  <si>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</si>
  <si>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</si>
  <si>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</si>
  <si>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</si>
  <si>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</si>
  <si>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</si>
  <si>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</si>
  <si>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</si>
  <si>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</si>
  <si>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</si>
  <si>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</si>
  <si>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</si>
  <si>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</si>
  <si>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</si>
  <si>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</si>
  <si>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</si>
  <si>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</si>
  <si>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</si>
  <si>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</si>
  <si>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</si>
  <si>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</si>
  <si>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</si>
  <si>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</si>
  <si>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</si>
  <si>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</si>
  <si>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</si>
  <si>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</si>
  <si>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</si>
  <si>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</si>
  <si>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</si>
  <si>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</si>
  <si>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</si>
  <si>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</si>
  <si>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</si>
  <si>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</si>
  <si>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</si>
  <si>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</si>
  <si>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</si>
  <si>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</si>
  <si>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</si>
  <si>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</si>
  <si>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</si>
  <si>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</si>
  <si>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</si>
  <si>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</si>
  <si>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</si>
  <si>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</si>
  <si>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</si>
  <si>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</si>
  <si>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</si>
  <si>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</si>
  <si>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</si>
  <si>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</si>
  <si>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</si>
  <si>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</si>
  <si>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</si>
  <si>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</si>
  <si>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</si>
  <si>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</si>
  <si>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</si>
  <si>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</si>
  <si>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</si>
  <si>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</si>
  <si>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</si>
  <si>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</si>
  <si>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</si>
  <si>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</si>
  <si>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</si>
  <si>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</si>
  <si>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</si>
  <si>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</si>
  <si>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</si>
  <si>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</si>
  <si>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</si>
  <si>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</si>
  <si>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</si>
  <si>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</si>
  <si>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</si>
  <si>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</si>
  <si>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</si>
  <si>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</si>
  <si>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</si>
  <si>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VC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</si>
  <si>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</si>
  <si>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</si>
  <si>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</si>
  <si>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</si>
  <si>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</si>
  <si>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</si>
  <si>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</si>
  <si>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</si>
  <si>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</si>
  <si>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</si>
  <si>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</si>
  <si>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</si>
  <si>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</si>
  <si>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</si>
  <si>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</si>
  <si>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</si>
  <si>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</si>
  <si>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</si>
  <si>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</si>
  <si>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</si>
  <si>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</si>
  <si>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</si>
  <si>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</si>
  <si>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</si>
  <si>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</si>
  <si>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</si>
  <si>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</si>
  <si>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</si>
  <si>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</si>
  <si>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</si>
  <si>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</si>
  <si>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</si>
  <si>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</si>
  <si>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</si>
  <si>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</si>
  <si>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</si>
  <si>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</si>
  <si>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</si>
  <si>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</si>
  <si>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</si>
  <si>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</si>
  <si>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</si>
  <si>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</si>
  <si>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</si>
  <si>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</si>
  <si>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</si>
  <si>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</si>
  <si>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</si>
  <si>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</si>
  <si>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</si>
  <si>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</si>
  <si>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</si>
  <si>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</si>
  <si>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</si>
  <si>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</si>
  <si>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</si>
  <si>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</si>
  <si>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</si>
  <si>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</si>
  <si>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</si>
  <si>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</si>
  <si>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</si>
  <si>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</si>
  <si>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</si>
  <si>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</si>
  <si>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</si>
  <si>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</si>
  <si>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</si>
  <si>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</si>
  <si>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</si>
  <si>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</si>
  <si>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</si>
  <si>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</si>
  <si>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</si>
  <si>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</si>
  <si>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</si>
  <si>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</si>
  <si>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</si>
  <si>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</si>
  <si>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</si>
  <si>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</si>
  <si>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</si>
  <si>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NO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</si>
  <si>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</si>
  <si>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</si>
  <si>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</si>
  <si>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</si>
  <si>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</si>
  <si>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</si>
  <si>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</si>
  <si>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</si>
  <si>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</si>
  <si>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</si>
  <si>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</si>
  <si>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</si>
  <si>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</si>
  <si>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</si>
  <si>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</si>
  <si>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</si>
  <si>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</si>
  <si>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</si>
  <si>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</si>
  <si>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</si>
  <si>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</si>
  <si>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</si>
  <si>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</si>
  <si>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</si>
  <si>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</si>
  <si>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</si>
  <si>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</si>
  <si>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</si>
  <si>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</si>
  <si>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</si>
  <si>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</si>
  <si>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</si>
  <si>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</si>
  <si>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</si>
  <si>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</si>
  <si>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</si>
  <si>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</si>
  <si>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</si>
  <si>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</si>
  <si>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</si>
  <si>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</si>
  <si>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</si>
  <si>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</si>
  <si>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</si>
  <si>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</si>
  <si>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</si>
  <si>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</si>
  <si>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</si>
  <si>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</si>
  <si>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</si>
  <si>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</si>
  <si>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</si>
  <si>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</si>
  <si>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</si>
  <si>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</si>
  <si>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</si>
  <si>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</si>
  <si>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</si>
  <si>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</si>
  <si>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</si>
  <si>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</si>
  <si>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</si>
  <si>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</si>
  <si>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</si>
  <si>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</si>
  <si>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</si>
  <si>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</si>
  <si>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</si>
  <si>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</si>
  <si>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</si>
  <si>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</si>
  <si>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</si>
  <si>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</si>
  <si>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</si>
  <si>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</si>
  <si>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</si>
  <si>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</si>
  <si>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</si>
  <si>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</si>
  <si>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</si>
  <si>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</si>
  <si>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</si>
  <si>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</si>
  <si>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</si>
  <si>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</si>
  <si>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</si>
  <si>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</si>
  <si>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CN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</si>
  <si>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</si>
  <si>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</si>
  <si>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</si>
  <si>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</si>
  <si>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</si>
  <si>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</si>
  <si>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</si>
  <si>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</si>
  <si>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</si>
  <si>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</si>
  <si>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</si>
  <si>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</si>
  <si>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</si>
  <si>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</si>
  <si>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</si>
  <si>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</si>
  <si>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</si>
  <si>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</si>
  <si>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</si>
  <si>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</si>
  <si>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</si>
  <si>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</si>
  <si>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</si>
  <si>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</si>
  <si>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</si>
  <si>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</si>
  <si>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</si>
  <si>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</si>
  <si>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</si>
  <si>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</si>
  <si>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</si>
  <si>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</si>
  <si>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</si>
  <si>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</si>
  <si>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</si>
  <si>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</si>
  <si>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</si>
  <si>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</si>
  <si>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</si>
  <si>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</si>
  <si>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</si>
  <si>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</si>
  <si>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</si>
  <si>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</si>
  <si>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</si>
  <si>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</si>
  <si>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</si>
  <si>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</si>
  <si>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</si>
  <si>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</si>
  <si>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</si>
  <si>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</si>
  <si>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</si>
  <si>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</si>
  <si>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</si>
  <si>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</si>
  <si>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</si>
  <si>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</si>
  <si>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</si>
  <si>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</si>
  <si>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</si>
  <si>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</si>
  <si>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</si>
  <si>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</si>
  <si>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</si>
  <si>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</si>
  <si>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</si>
  <si>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</si>
  <si>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</si>
  <si>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</si>
  <si>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</si>
  <si>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</si>
  <si>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</si>
  <si>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</si>
  <si>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</si>
  <si>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</si>
  <si>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</si>
  <si>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</si>
  <si>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</si>
  <si>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</si>
  <si>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</si>
  <si>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</si>
  <si>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</si>
  <si>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</si>
  <si>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</si>
  <si>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</si>
  <si>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</si>
  <si>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</si>
  <si>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</si>
  <si>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</si>
  <si>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</si>
  <si>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</si>
  <si>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</si>
  <si>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</si>
  <si>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</si>
  <si>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</si>
  <si>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</si>
  <si>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</si>
  <si>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</si>
  <si>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</si>
  <si>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</si>
  <si>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</si>
  <si>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</si>
  <si>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</si>
  <si>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</si>
  <si>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</si>
  <si>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</si>
  <si>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</si>
  <si>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</si>
  <si>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</si>
  <si>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</si>
  <si>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</si>
  <si>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</si>
  <si>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</si>
  <si>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</si>
  <si>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</si>
  <si>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</si>
  <si>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</si>
  <si>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</si>
  <si>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</si>
  <si>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</si>
  <si>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</si>
  <si>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</si>
  <si>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</si>
  <si>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</si>
  <si>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</si>
  <si>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</si>
  <si>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</si>
  <si>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</si>
  <si>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</si>
  <si>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</si>
  <si>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</si>
  <si>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</si>
  <si>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</si>
  <si>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</si>
  <si>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</si>
  <si>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</si>
  <si>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</si>
  <si>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</si>
  <si>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</si>
  <si>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</si>
  <si>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</si>
  <si>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</si>
  <si>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</si>
  <si>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</si>
  <si>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</si>
  <si>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</si>
  <si>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</si>
  <si>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</si>
  <si>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</si>
  <si>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</si>
  <si>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</si>
  <si>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</si>
  <si>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</si>
  <si>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</si>
  <si>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</si>
  <si>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</si>
  <si>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</si>
  <si>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</si>
  <si>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</si>
  <si>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</si>
  <si>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</si>
  <si>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</si>
  <si>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</si>
  <si>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</si>
  <si>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</si>
  <si>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</si>
  <si>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</si>
  <si>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</si>
  <si>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</si>
  <si>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</si>
  <si>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</si>
  <si>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</si>
  <si>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</si>
  <si>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</si>
  <si>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</si>
  <si>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</si>
  <si>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</si>
  <si>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</si>
  <si>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</si>
  <si>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</si>
  <si>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</si>
  <si>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</si>
  <si>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</si>
  <si>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</si>
  <si>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</si>
  <si>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</si>
  <si>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</si>
  <si>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</si>
  <si>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</si>
  <si>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</si>
  <si>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</si>
  <si>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</si>
  <si>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</si>
  <si>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</si>
  <si>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</si>
  <si>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</si>
  <si>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</si>
  <si>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</si>
  <si>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</si>
  <si>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</si>
  <si>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</si>
  <si>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</si>
  <si>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</si>
  <si>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</si>
  <si>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</si>
  <si>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</si>
  <si>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</si>
  <si>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</si>
  <si>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</si>
  <si>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</si>
  <si>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</si>
  <si>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</si>
  <si>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</si>
  <si>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</si>
  <si>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</si>
  <si>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</si>
  <si>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</si>
  <si>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</si>
  <si>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</si>
  <si>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</si>
  <si>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</si>
  <si>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</si>
  <si>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</si>
  <si>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</si>
  <si>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</si>
  <si>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</si>
  <si>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</si>
  <si>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</si>
  <si>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</si>
  <si>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</si>
  <si>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</si>
  <si>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</si>
  <si>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</si>
  <si>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</si>
  <si>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</si>
  <si>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</si>
  <si>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</si>
  <si>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</si>
  <si>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</si>
  <si>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</si>
  <si>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</si>
  <si>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</si>
  <si>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</si>
  <si>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</si>
  <si>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</si>
  <si>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</si>
  <si>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AT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</si>
  <si>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</si>
  <si>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</si>
  <si>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</si>
  <si>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</si>
  <si>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</si>
  <si>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</si>
  <si>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</si>
  <si>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</si>
  <si>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</si>
  <si>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</si>
  <si>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</si>
  <si>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</si>
  <si>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</si>
  <si>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</si>
  <si>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</si>
  <si>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</si>
  <si>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</si>
  <si>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</si>
  <si>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</si>
  <si>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</si>
  <si>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</si>
  <si>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</si>
  <si>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</si>
  <si>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</si>
  <si>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</si>
  <si>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</si>
  <si>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</si>
  <si>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</si>
  <si>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</si>
  <si>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</si>
  <si>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</si>
  <si>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</si>
  <si>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</si>
  <si>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</si>
  <si>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</si>
  <si>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</si>
  <si>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</si>
  <si>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</si>
  <si>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</si>
  <si>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</si>
  <si>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</si>
  <si>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</si>
  <si>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</si>
  <si>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</si>
  <si>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</si>
  <si>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</si>
  <si>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</si>
  <si>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</si>
  <si>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</si>
  <si>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</si>
  <si>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</si>
  <si>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</si>
  <si>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</si>
  <si>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</si>
  <si>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</si>
  <si>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</si>
  <si>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</si>
  <si>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</si>
  <si>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</si>
  <si>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</si>
  <si>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</si>
  <si>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</si>
  <si>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</si>
  <si>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</si>
  <si>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</si>
  <si>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</si>
  <si>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</si>
  <si>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</si>
  <si>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</si>
  <si>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</si>
  <si>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</si>
  <si>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</si>
  <si>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</si>
  <si>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</si>
  <si>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</si>
  <si>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</si>
  <si>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</si>
  <si>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</si>
  <si>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</si>
  <si>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</si>
  <si>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</si>
  <si>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</si>
  <si>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</si>
  <si>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</si>
  <si>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</si>
  <si>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</si>
  <si>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</si>
  <si>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</si>
  <si>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</si>
  <si>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</si>
  <si>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</si>
  <si>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</si>
  <si>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</si>
  <si>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</si>
  <si>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</si>
  <si>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</si>
  <si>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</si>
  <si>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</si>
  <si>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</si>
  <si>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</si>
  <si>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</si>
  <si>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</si>
  <si>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</si>
  <si>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</si>
  <si>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</si>
  <si>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</si>
  <si>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</si>
  <si>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</si>
  <si>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</si>
  <si>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</si>
  <si>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</si>
  <si>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</si>
  <si>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</si>
  <si>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</si>
  <si>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</si>
  <si>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</si>
  <si>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</si>
  <si>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</si>
  <si>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</si>
  <si>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</si>
  <si>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</si>
  <si>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</si>
  <si>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</si>
  <si>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</si>
  <si>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</si>
  <si>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</si>
  <si>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</si>
  <si>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</si>
  <si>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</si>
  <si>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</si>
  <si>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</si>
  <si>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</si>
  <si>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</si>
  <si>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</si>
  <si>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</si>
  <si>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</si>
  <si>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</si>
  <si>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</si>
  <si>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</si>
  <si>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</si>
  <si>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</si>
  <si>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</si>
  <si>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</si>
  <si>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</si>
  <si>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</si>
  <si>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</si>
  <si>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</si>
  <si>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</si>
  <si>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</si>
  <si>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</si>
  <si>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</si>
  <si>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</si>
  <si>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</si>
  <si>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</si>
  <si>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</si>
  <si>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</si>
  <si>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</si>
  <si>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</si>
  <si>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</si>
  <si>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</si>
  <si>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</si>
  <si>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</si>
  <si>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</si>
  <si>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</si>
  <si>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</si>
  <si>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</si>
  <si>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</si>
  <si>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</si>
  <si>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</si>
  <si>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</si>
  <si>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</si>
  <si>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</si>
  <si>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</si>
  <si>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</si>
  <si>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</si>
  <si>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</si>
  <si>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</si>
  <si>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</si>
  <si>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</si>
  <si>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</si>
  <si>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</si>
  <si>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</si>
  <si>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</si>
  <si>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</si>
  <si>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</si>
  <si>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</si>
  <si>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</si>
  <si>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</si>
  <si>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</si>
  <si>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</si>
  <si>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</si>
  <si>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</si>
  <si>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</si>
  <si>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</si>
  <si>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</si>
  <si>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</si>
  <si>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</si>
  <si>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</si>
  <si>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</si>
  <si>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</si>
  <si>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</si>
  <si>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</si>
  <si>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</si>
  <si>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</si>
  <si>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</si>
  <si>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</si>
  <si>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</si>
  <si>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</si>
  <si>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</si>
  <si>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</si>
  <si>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</si>
  <si>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</si>
  <si>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</si>
  <si>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</si>
  <si>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</si>
  <si>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</si>
  <si>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</si>
  <si>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</si>
  <si>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</si>
  <si>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</si>
  <si>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</si>
  <si>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</si>
  <si>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</si>
  <si>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</si>
  <si>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</si>
  <si>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</si>
  <si>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</si>
  <si>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</si>
  <si>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</si>
  <si>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</si>
  <si>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</si>
  <si>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</si>
  <si>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</si>
  <si>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</si>
  <si>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</si>
  <si>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</si>
  <si>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</si>
  <si>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</si>
  <si>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</si>
  <si>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</si>
  <si>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</si>
  <si>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</si>
  <si>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</si>
  <si>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</si>
  <si>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</si>
  <si>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</si>
  <si>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</si>
  <si>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</si>
  <si>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</si>
  <si>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</si>
  <si>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</si>
  <si>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</si>
  <si>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</si>
  <si>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</si>
  <si>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</si>
  <si>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</si>
  <si>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</si>
  <si>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</si>
  <si>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</si>
  <si>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</si>
  <si>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</si>
  <si>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</si>
  <si>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</si>
  <si>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</si>
  <si>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</si>
  <si>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</si>
  <si>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</si>
  <si>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</si>
  <si>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</si>
  <si>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</si>
  <si>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</si>
  <si>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</si>
  <si>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</si>
  <si>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</si>
  <si>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</si>
  <si>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</si>
  <si>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</si>
  <si>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</si>
  <si>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</si>
  <si>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</si>
  <si>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</si>
  <si>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</si>
  <si>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</si>
  <si>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</si>
  <si>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</si>
  <si>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</si>
  <si>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</si>
  <si>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</si>
  <si>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</si>
  <si>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</si>
  <si>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</si>
  <si>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</si>
  <si>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</si>
  <si>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</si>
  <si>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</si>
  <si>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</si>
  <si>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</si>
  <si>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</si>
  <si>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</si>
  <si>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</si>
  <si>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</si>
  <si>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</si>
  <si>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</si>
  <si>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</si>
  <si>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</si>
  <si>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Ailoche</t>
  </si>
  <si>
    <t>BI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</si>
  <si>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</si>
  <si>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</si>
  <si>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</si>
  <si>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</si>
  <si>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</si>
  <si>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</si>
  <si>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</si>
  <si>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</si>
  <si>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</si>
  <si>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</si>
  <si>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</si>
  <si>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</si>
  <si>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</si>
  <si>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</si>
  <si>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</si>
  <si>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</si>
  <si>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</si>
  <si>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</si>
  <si>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</si>
  <si>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</si>
  <si>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</si>
  <si>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</si>
  <si>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</si>
  <si>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</si>
  <si>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</si>
  <si>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</si>
  <si>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</si>
  <si>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</si>
  <si>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</si>
  <si>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</si>
  <si>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</si>
  <si>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</si>
  <si>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</si>
  <si>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</si>
  <si>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</si>
  <si>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</si>
  <si>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</si>
  <si>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</si>
  <si>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</si>
  <si>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</si>
  <si>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</si>
  <si>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</si>
  <si>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</si>
  <si>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</si>
  <si>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</si>
  <si>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</si>
  <si>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</si>
  <si>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</si>
  <si>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</si>
  <si>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</si>
  <si>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</si>
  <si>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</si>
  <si>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</si>
  <si>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</si>
  <si>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</si>
  <si>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</si>
  <si>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</si>
  <si>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</si>
  <si>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</si>
  <si>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</si>
  <si>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</si>
  <si>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</si>
  <si>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</si>
  <si>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</si>
  <si>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</si>
  <si>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</si>
  <si>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</si>
  <si>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</si>
  <si>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</si>
  <si>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</si>
  <si>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</si>
  <si>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</si>
  <si>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</si>
  <si>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Antrona Schieranco</t>
  </si>
  <si>
    <t>VB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</si>
  <si>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</si>
  <si>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</si>
  <si>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</si>
  <si>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</si>
  <si>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</si>
  <si>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</si>
  <si>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</si>
  <si>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</si>
  <si>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</si>
  <si>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</si>
  <si>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</si>
  <si>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</si>
  <si>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</si>
  <si>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</si>
  <si>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</si>
  <si>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</si>
  <si>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</si>
  <si>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</si>
  <si>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</si>
  <si>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</si>
  <si>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</si>
  <si>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</si>
  <si>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</si>
  <si>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</si>
  <si>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</si>
  <si>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</si>
  <si>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</si>
  <si>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</si>
  <si>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</si>
  <si>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</si>
  <si>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</si>
  <si>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</si>
  <si>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</si>
  <si>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</si>
  <si>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</si>
  <si>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</si>
  <si>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</si>
  <si>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</si>
  <si>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</si>
  <si>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</si>
  <si>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</si>
  <si>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</si>
  <si>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</si>
  <si>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</si>
  <si>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</si>
  <si>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</si>
  <si>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</si>
  <si>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</si>
  <si>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</si>
  <si>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</si>
  <si>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</si>
  <si>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</si>
  <si>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</si>
  <si>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</si>
  <si>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</si>
  <si>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</si>
  <si>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</si>
  <si>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</si>
  <si>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</si>
  <si>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</si>
  <si>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</si>
  <si>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</si>
  <si>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</si>
  <si>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</si>
  <si>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</si>
  <si>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</si>
  <si>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</si>
  <si>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</si>
  <si>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</si>
  <si>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</si>
  <si>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</si>
  <si>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</si>
  <si>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</si>
  <si>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Allein</t>
  </si>
  <si>
    <t>AO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</si>
  <si>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</si>
  <si>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</si>
  <si>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</si>
  <si>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</si>
  <si>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</si>
  <si>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</si>
  <si>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</si>
  <si>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</si>
  <si>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</si>
  <si>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</si>
  <si>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</si>
  <si>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</si>
  <si>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</si>
  <si>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</si>
  <si>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</si>
  <si>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</si>
  <si>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</si>
  <si>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</si>
  <si>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</si>
  <si>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</si>
  <si>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</si>
  <si>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</si>
  <si>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</si>
  <si>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</si>
  <si>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</si>
  <si>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</si>
  <si>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</si>
  <si>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</si>
  <si>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</si>
  <si>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</si>
  <si>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</si>
  <si>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</si>
  <si>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</si>
  <si>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</si>
  <si>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</si>
  <si>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</si>
  <si>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</si>
  <si>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</si>
  <si>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</si>
  <si>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</si>
  <si>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</si>
  <si>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</si>
  <si>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</si>
  <si>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</si>
  <si>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</si>
  <si>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</si>
  <si>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</si>
  <si>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</si>
  <si>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</si>
  <si>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</si>
  <si>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</si>
  <si>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</si>
  <si>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</si>
  <si>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</si>
  <si>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</si>
  <si>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</si>
  <si>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</si>
  <si>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</si>
  <si>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</si>
  <si>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</si>
  <si>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</si>
  <si>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</si>
  <si>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</si>
  <si>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</si>
  <si>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</si>
  <si>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</si>
  <si>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</si>
  <si>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</si>
  <si>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</si>
  <si>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</si>
  <si>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</si>
  <si>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</si>
  <si>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</si>
  <si>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</si>
  <si>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VA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</si>
  <si>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</si>
  <si>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</si>
  <si>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</si>
  <si>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</si>
  <si>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</si>
  <si>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</si>
  <si>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</si>
  <si>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</si>
  <si>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</si>
  <si>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</si>
  <si>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</si>
  <si>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</si>
  <si>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</si>
  <si>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</si>
  <si>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</si>
  <si>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</si>
  <si>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</si>
  <si>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</si>
  <si>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</si>
  <si>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</si>
  <si>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</si>
  <si>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</si>
  <si>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</si>
  <si>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</si>
  <si>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</si>
  <si>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</si>
  <si>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</si>
  <si>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</si>
  <si>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</si>
  <si>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</si>
  <si>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</si>
  <si>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</si>
  <si>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</si>
  <si>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</si>
  <si>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</si>
  <si>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</si>
  <si>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</si>
  <si>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</si>
  <si>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</si>
  <si>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</si>
  <si>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</si>
  <si>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</si>
  <si>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</si>
  <si>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</si>
  <si>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</si>
  <si>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</si>
  <si>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</si>
  <si>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</si>
  <si>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</si>
  <si>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</si>
  <si>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</si>
  <si>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</si>
  <si>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</si>
  <si>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</si>
  <si>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</si>
  <si>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</si>
  <si>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</si>
  <si>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</si>
  <si>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</si>
  <si>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</si>
  <si>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</si>
  <si>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</si>
  <si>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</si>
  <si>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</si>
  <si>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</si>
  <si>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</si>
  <si>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</si>
  <si>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</si>
  <si>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</si>
  <si>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</si>
  <si>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</si>
  <si>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</si>
  <si>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</si>
  <si>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</si>
  <si>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</si>
  <si>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</si>
  <si>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</si>
  <si>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</si>
  <si>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</si>
  <si>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</si>
  <si>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</si>
  <si>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</si>
  <si>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</si>
  <si>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</si>
  <si>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</si>
  <si>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</si>
  <si>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</si>
  <si>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</si>
  <si>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</si>
  <si>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</si>
  <si>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</si>
  <si>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</si>
  <si>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</si>
  <si>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</si>
  <si>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</si>
  <si>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</si>
  <si>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</si>
  <si>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</si>
  <si>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</si>
  <si>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</si>
  <si>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</si>
  <si>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</si>
  <si>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</si>
  <si>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</si>
  <si>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</si>
  <si>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</si>
  <si>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</si>
  <si>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</si>
  <si>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</si>
  <si>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</si>
  <si>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</si>
  <si>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</si>
  <si>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</si>
  <si>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</si>
  <si>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</si>
  <si>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</si>
  <si>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</si>
  <si>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</si>
  <si>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</si>
  <si>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</si>
  <si>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</si>
  <si>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</si>
  <si>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</si>
  <si>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</si>
  <si>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</si>
  <si>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</si>
  <si>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</si>
  <si>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</si>
  <si>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</si>
  <si>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</si>
  <si>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</si>
  <si>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</si>
  <si>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</si>
  <si>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</si>
  <si>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</si>
  <si>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</si>
  <si>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</si>
  <si>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</si>
  <si>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</si>
  <si>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</si>
  <si>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</si>
  <si>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</si>
  <si>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</si>
  <si>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</si>
  <si>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</si>
  <si>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</si>
  <si>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</si>
  <si>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</si>
  <si>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</si>
  <si>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</si>
  <si>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</si>
  <si>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</si>
  <si>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</si>
  <si>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</si>
  <si>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</si>
  <si>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</si>
  <si>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</si>
  <si>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</si>
  <si>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</si>
  <si>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</si>
  <si>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</si>
  <si>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</si>
  <si>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</si>
  <si>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</si>
  <si>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</si>
  <si>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</si>
  <si>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</si>
  <si>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</si>
  <si>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</si>
  <si>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</si>
  <si>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</si>
  <si>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</si>
  <si>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</si>
  <si>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</si>
  <si>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</si>
  <si>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</si>
  <si>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</si>
  <si>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</si>
  <si>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</si>
  <si>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</si>
  <si>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</si>
  <si>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</si>
  <si>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</si>
  <si>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</si>
  <si>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</si>
  <si>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</si>
  <si>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</si>
  <si>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</si>
  <si>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</si>
  <si>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</si>
  <si>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</si>
  <si>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</si>
  <si>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</si>
  <si>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</si>
  <si>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</si>
  <si>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</si>
  <si>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</si>
  <si>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</si>
  <si>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</si>
  <si>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</si>
  <si>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</si>
  <si>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</si>
  <si>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</si>
  <si>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</si>
  <si>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</si>
  <si>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</si>
  <si>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</si>
  <si>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</si>
  <si>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</si>
  <si>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</si>
  <si>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</si>
  <si>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</si>
  <si>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</si>
  <si>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</si>
  <si>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</si>
  <si>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</si>
  <si>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</si>
  <si>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</si>
  <si>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</si>
  <si>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</si>
  <si>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</si>
  <si>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</si>
  <si>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</si>
  <si>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</si>
  <si>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</si>
  <si>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</si>
  <si>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</si>
  <si>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</si>
  <si>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</si>
  <si>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</si>
  <si>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</si>
  <si>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</si>
  <si>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</si>
  <si>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</si>
  <si>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</si>
  <si>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</si>
  <si>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</si>
  <si>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</si>
  <si>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</si>
  <si>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</si>
  <si>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</si>
  <si>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</si>
  <si>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</si>
  <si>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</si>
  <si>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</si>
  <si>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</si>
  <si>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</si>
  <si>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</si>
  <si>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</si>
  <si>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</si>
  <si>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</si>
  <si>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</si>
  <si>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</si>
  <si>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</si>
  <si>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</si>
  <si>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</si>
  <si>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</si>
  <si>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</si>
  <si>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</si>
  <si>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</si>
  <si>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</si>
  <si>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</si>
  <si>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</si>
  <si>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</si>
  <si>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</si>
  <si>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</si>
  <si>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</si>
  <si>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</si>
  <si>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</si>
  <si>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</si>
  <si>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</si>
  <si>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</si>
  <si>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</si>
  <si>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</si>
  <si>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</si>
  <si>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</si>
  <si>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</si>
  <si>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</si>
  <si>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</si>
  <si>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</si>
  <si>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</si>
  <si>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</si>
  <si>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</si>
  <si>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</si>
  <si>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</si>
  <si>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</si>
  <si>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</si>
  <si>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</si>
  <si>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</si>
  <si>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</si>
  <si>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</si>
  <si>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</si>
  <si>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</si>
  <si>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</si>
  <si>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</si>
  <si>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</si>
  <si>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</si>
  <si>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</si>
  <si>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</si>
  <si>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</si>
  <si>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</si>
  <si>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</si>
  <si>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</si>
  <si>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</si>
  <si>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</si>
  <si>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</si>
  <si>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</si>
  <si>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</si>
  <si>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</si>
  <si>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</si>
  <si>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</si>
  <si>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</si>
  <si>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</si>
  <si>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</si>
  <si>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</si>
  <si>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</si>
  <si>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</si>
  <si>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</si>
  <si>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</si>
  <si>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</si>
  <si>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</si>
  <si>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</si>
  <si>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</si>
  <si>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</si>
  <si>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</si>
  <si>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</si>
  <si>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</si>
  <si>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</si>
  <si>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</si>
  <si>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</si>
  <si>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</si>
  <si>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</si>
  <si>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</si>
  <si>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</si>
  <si>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</si>
  <si>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</si>
  <si>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</si>
  <si>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</si>
  <si>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</si>
  <si>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</si>
  <si>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</si>
  <si>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</si>
  <si>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</si>
  <si>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</si>
  <si>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</si>
  <si>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</si>
  <si>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</si>
  <si>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</si>
  <si>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</si>
  <si>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</si>
  <si>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</si>
  <si>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</si>
  <si>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</si>
  <si>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</si>
  <si>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</si>
  <si>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</si>
  <si>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</si>
  <si>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</si>
  <si>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</si>
  <si>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</si>
  <si>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</si>
  <si>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</si>
  <si>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</si>
  <si>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</si>
  <si>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</si>
  <si>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</si>
  <si>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</si>
  <si>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</si>
  <si>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</si>
  <si>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</si>
  <si>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</si>
  <si>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</si>
  <si>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</si>
  <si>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</si>
  <si>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</si>
  <si>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</si>
  <si>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</si>
  <si>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</si>
  <si>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</si>
  <si>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</si>
  <si>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</si>
  <si>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</si>
  <si>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</si>
  <si>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</si>
  <si>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</si>
  <si>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</si>
  <si>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</si>
  <si>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</si>
  <si>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</si>
  <si>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</si>
  <si>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</si>
  <si>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</si>
  <si>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</si>
  <si>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</si>
  <si>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</si>
  <si>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</si>
  <si>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</si>
  <si>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</si>
  <si>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</si>
  <si>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</si>
  <si>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</si>
  <si>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</si>
  <si>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</si>
  <si>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</si>
  <si>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</si>
  <si>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</si>
  <si>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</si>
  <si>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</si>
  <si>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</si>
  <si>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</si>
  <si>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</si>
  <si>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</si>
  <si>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</si>
  <si>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</si>
  <si>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</si>
  <si>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</si>
  <si>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</si>
  <si>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</si>
  <si>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</si>
  <si>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</si>
  <si>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</si>
  <si>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</si>
  <si>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</si>
  <si>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</si>
  <si>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</si>
  <si>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</si>
  <si>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</si>
  <si>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</si>
  <si>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</si>
  <si>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</si>
  <si>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</si>
  <si>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</si>
  <si>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</si>
  <si>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</si>
  <si>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</si>
  <si>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</si>
  <si>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</si>
  <si>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</si>
  <si>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</si>
  <si>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</si>
  <si>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</si>
  <si>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</si>
  <si>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</si>
  <si>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</si>
  <si>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</si>
  <si>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</si>
  <si>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</si>
  <si>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</si>
  <si>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</si>
  <si>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</si>
  <si>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</si>
  <si>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</si>
  <si>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</si>
  <si>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</si>
  <si>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</si>
  <si>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</si>
  <si>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</si>
  <si>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</si>
  <si>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</si>
  <si>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</si>
  <si>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</si>
  <si>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</si>
  <si>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</si>
  <si>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</si>
  <si>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</si>
  <si>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</si>
  <si>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</si>
  <si>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</si>
  <si>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</si>
  <si>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</si>
  <si>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</si>
  <si>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</si>
  <si>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</si>
  <si>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</si>
  <si>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</si>
  <si>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</si>
  <si>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</si>
  <si>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</si>
  <si>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</si>
  <si>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</si>
  <si>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</si>
  <si>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</si>
  <si>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</si>
  <si>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</si>
  <si>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</si>
  <si>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</si>
  <si>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</si>
  <si>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</si>
  <si>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</si>
  <si>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</si>
  <si>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</si>
  <si>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</si>
  <si>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</si>
  <si>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</si>
  <si>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</si>
  <si>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</si>
  <si>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</si>
  <si>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</si>
  <si>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</si>
  <si>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BG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</si>
  <si>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</si>
  <si>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</si>
  <si>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</si>
  <si>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</si>
  <si>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</si>
  <si>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</si>
  <si>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</si>
  <si>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</si>
  <si>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</si>
  <si>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</si>
  <si>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</si>
  <si>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</si>
  <si>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</si>
  <si>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</si>
  <si>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</si>
  <si>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</si>
  <si>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</si>
  <si>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</si>
  <si>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</si>
  <si>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</si>
  <si>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</si>
  <si>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</si>
  <si>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</si>
  <si>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</si>
  <si>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</si>
  <si>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</si>
  <si>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</si>
  <si>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</si>
  <si>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</si>
  <si>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</si>
  <si>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</si>
  <si>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</si>
  <si>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</si>
  <si>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</si>
  <si>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</si>
  <si>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</si>
  <si>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</si>
  <si>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</si>
  <si>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</si>
  <si>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</si>
  <si>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</si>
  <si>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</si>
  <si>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</si>
  <si>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</si>
  <si>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</si>
  <si>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</si>
  <si>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</si>
  <si>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</si>
  <si>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</si>
  <si>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</si>
  <si>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</si>
  <si>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</si>
  <si>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</si>
  <si>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</si>
  <si>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</si>
  <si>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</si>
  <si>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</si>
  <si>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</si>
  <si>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</si>
  <si>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</si>
  <si>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</si>
  <si>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</si>
  <si>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</si>
  <si>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</si>
  <si>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</si>
  <si>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</si>
  <si>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</si>
  <si>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</si>
  <si>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</si>
  <si>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</si>
  <si>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</si>
  <si>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</si>
  <si>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</si>
  <si>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</si>
  <si>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</si>
  <si>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</si>
  <si>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</si>
  <si>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</si>
  <si>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</si>
  <si>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</si>
  <si>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</si>
  <si>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</si>
  <si>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</si>
  <si>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</si>
  <si>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</si>
  <si>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</si>
  <si>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</si>
  <si>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</si>
  <si>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</si>
  <si>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</si>
  <si>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</si>
  <si>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</si>
  <si>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</si>
  <si>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</si>
  <si>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</si>
  <si>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</si>
  <si>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</si>
  <si>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</si>
  <si>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</si>
  <si>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</si>
  <si>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</si>
  <si>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</si>
  <si>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</si>
  <si>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</si>
  <si>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</si>
  <si>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</si>
  <si>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</si>
  <si>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</si>
  <si>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</si>
  <si>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</si>
  <si>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</si>
  <si>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</si>
  <si>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</si>
  <si>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</si>
  <si>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</si>
  <si>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</si>
  <si>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</si>
  <si>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</si>
  <si>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</si>
  <si>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</si>
  <si>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</si>
  <si>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</si>
  <si>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</si>
  <si>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</si>
  <si>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</si>
  <si>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</si>
  <si>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</si>
  <si>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</si>
  <si>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</si>
  <si>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</si>
  <si>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</si>
  <si>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</si>
  <si>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</si>
  <si>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</si>
  <si>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</si>
  <si>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</si>
  <si>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</si>
  <si>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</si>
  <si>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</si>
  <si>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</si>
  <si>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</si>
  <si>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</si>
  <si>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</si>
  <si>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</si>
  <si>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</si>
  <si>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</si>
  <si>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</si>
  <si>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</si>
  <si>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</si>
  <si>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</si>
  <si>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</si>
  <si>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</si>
  <si>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</si>
  <si>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</si>
  <si>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</si>
  <si>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</si>
  <si>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</si>
  <si>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</si>
  <si>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</si>
  <si>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</si>
  <si>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</si>
  <si>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</si>
  <si>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</si>
  <si>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</si>
  <si>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</si>
  <si>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</si>
  <si>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</si>
  <si>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</si>
  <si>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</si>
  <si>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</si>
  <si>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</si>
  <si>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</si>
  <si>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</si>
  <si>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</si>
  <si>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</si>
  <si>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</si>
  <si>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</si>
  <si>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</si>
  <si>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</si>
  <si>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</si>
  <si>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</si>
  <si>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</si>
  <si>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</si>
  <si>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</si>
  <si>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</si>
  <si>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</si>
  <si>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</si>
  <si>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</si>
  <si>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</si>
  <si>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</si>
  <si>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</si>
  <si>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</si>
  <si>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</si>
  <si>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</si>
  <si>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</si>
  <si>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</si>
  <si>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</si>
  <si>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</si>
  <si>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</si>
  <si>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</si>
  <si>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</si>
  <si>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</si>
  <si>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</si>
  <si>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</si>
  <si>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</si>
  <si>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</si>
  <si>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</si>
  <si>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</si>
  <si>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</si>
  <si>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</si>
  <si>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</si>
  <si>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</si>
  <si>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</si>
  <si>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</si>
  <si>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</si>
  <si>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</si>
  <si>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</si>
  <si>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</si>
  <si>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</si>
  <si>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</si>
  <si>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</si>
  <si>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</si>
  <si>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</si>
  <si>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</si>
  <si>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</si>
  <si>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</si>
  <si>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</si>
  <si>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</si>
  <si>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</si>
  <si>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</si>
  <si>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</si>
  <si>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</si>
  <si>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</si>
  <si>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</si>
  <si>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</si>
  <si>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</si>
  <si>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</si>
  <si>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</si>
  <si>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</si>
  <si>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</si>
  <si>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</si>
  <si>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</si>
  <si>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</si>
  <si>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BS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</si>
  <si>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</si>
  <si>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</si>
  <si>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</si>
  <si>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</si>
  <si>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</si>
  <si>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</si>
  <si>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</si>
  <si>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</si>
  <si>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</si>
  <si>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</si>
  <si>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</si>
  <si>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</si>
  <si>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</si>
  <si>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</si>
  <si>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</si>
  <si>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</si>
  <si>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</si>
  <si>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</si>
  <si>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</si>
  <si>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</si>
  <si>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</si>
  <si>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</si>
  <si>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</si>
  <si>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</si>
  <si>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</si>
  <si>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</si>
  <si>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</si>
  <si>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</si>
  <si>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</si>
  <si>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</si>
  <si>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</si>
  <si>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</si>
  <si>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</si>
  <si>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</si>
  <si>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</si>
  <si>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</si>
  <si>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</si>
  <si>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</si>
  <si>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</si>
  <si>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</si>
  <si>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</si>
  <si>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</si>
  <si>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</si>
  <si>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</si>
  <si>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</si>
  <si>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</si>
  <si>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</si>
  <si>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</si>
  <si>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</si>
  <si>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</si>
  <si>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</si>
  <si>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</si>
  <si>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</si>
  <si>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</si>
  <si>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</si>
  <si>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</si>
  <si>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</si>
  <si>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</si>
  <si>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</si>
  <si>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</si>
  <si>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</si>
  <si>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</si>
  <si>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</si>
  <si>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</si>
  <si>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</si>
  <si>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</si>
  <si>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</si>
  <si>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</si>
  <si>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</si>
  <si>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</si>
  <si>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</si>
  <si>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</si>
  <si>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</si>
  <si>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</si>
  <si>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</si>
  <si>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</si>
  <si>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</si>
  <si>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</si>
  <si>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</si>
  <si>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</si>
  <si>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</si>
  <si>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</si>
  <si>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</si>
  <si>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</si>
  <si>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</si>
  <si>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</si>
  <si>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</si>
  <si>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</si>
  <si>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</si>
  <si>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</si>
  <si>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</si>
  <si>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</si>
  <si>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</si>
  <si>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</si>
  <si>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</si>
  <si>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</si>
  <si>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</si>
  <si>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</si>
  <si>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</si>
  <si>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</si>
  <si>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</si>
  <si>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</si>
  <si>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</si>
  <si>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</si>
  <si>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</si>
  <si>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</si>
  <si>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</si>
  <si>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</si>
  <si>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</si>
  <si>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</si>
  <si>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</si>
  <si>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</si>
  <si>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</si>
  <si>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</si>
  <si>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</si>
  <si>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</si>
  <si>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</si>
  <si>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</si>
  <si>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</si>
  <si>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</si>
  <si>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</si>
  <si>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</si>
  <si>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</si>
  <si>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</si>
  <si>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</si>
  <si>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</si>
  <si>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</si>
  <si>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</si>
  <si>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</si>
  <si>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</si>
  <si>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</si>
  <si>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</si>
  <si>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</si>
  <si>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</si>
  <si>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</si>
  <si>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</si>
  <si>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</si>
  <si>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</si>
  <si>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</si>
  <si>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</si>
  <si>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</si>
  <si>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</si>
  <si>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</si>
  <si>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</si>
  <si>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</si>
  <si>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</si>
  <si>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</si>
  <si>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</si>
  <si>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</si>
  <si>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</si>
  <si>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</si>
  <si>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</si>
  <si>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</si>
  <si>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</si>
  <si>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</si>
  <si>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</si>
  <si>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</si>
  <si>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</si>
  <si>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</si>
  <si>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</si>
  <si>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</si>
  <si>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</si>
  <si>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</si>
  <si>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</si>
  <si>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</si>
  <si>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</si>
  <si>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</si>
  <si>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</si>
  <si>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</si>
  <si>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</si>
  <si>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</si>
  <si>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</si>
  <si>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</si>
  <si>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</si>
  <si>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</si>
  <si>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</si>
  <si>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</si>
  <si>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</si>
  <si>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</si>
  <si>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</si>
  <si>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</si>
  <si>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</si>
  <si>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</si>
  <si>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</si>
  <si>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</si>
  <si>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</si>
  <si>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</si>
  <si>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</si>
  <si>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</si>
  <si>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</si>
  <si>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</si>
  <si>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</si>
  <si>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</si>
  <si>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</si>
  <si>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</si>
  <si>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</si>
  <si>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</si>
  <si>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</si>
  <si>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</si>
  <si>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</si>
  <si>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</si>
  <si>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</si>
  <si>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</si>
  <si>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</si>
  <si>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</si>
  <si>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PV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</si>
  <si>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</si>
  <si>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</si>
  <si>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</si>
  <si>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</si>
  <si>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</si>
  <si>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</si>
  <si>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</si>
  <si>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</si>
  <si>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</si>
  <si>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</si>
  <si>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</si>
  <si>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</si>
  <si>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</si>
  <si>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</si>
  <si>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</si>
  <si>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</si>
  <si>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</si>
  <si>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</si>
  <si>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</si>
  <si>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</si>
  <si>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</si>
  <si>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</si>
  <si>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</si>
  <si>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</si>
  <si>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</si>
  <si>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</si>
  <si>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</si>
  <si>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</si>
  <si>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</si>
  <si>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</si>
  <si>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</si>
  <si>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</si>
  <si>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</si>
  <si>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</si>
  <si>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</si>
  <si>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</si>
  <si>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</si>
  <si>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</si>
  <si>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</si>
  <si>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</si>
  <si>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</si>
  <si>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</si>
  <si>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</si>
  <si>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</si>
  <si>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</si>
  <si>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</si>
  <si>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</si>
  <si>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</si>
  <si>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</si>
  <si>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</si>
  <si>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</si>
  <si>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</si>
  <si>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</si>
  <si>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</si>
  <si>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</si>
  <si>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</si>
  <si>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</si>
  <si>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</si>
  <si>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</si>
  <si>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</si>
  <si>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</si>
  <si>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</si>
  <si>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</si>
  <si>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</si>
  <si>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</si>
  <si>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</si>
  <si>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</si>
  <si>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</si>
  <si>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</si>
  <si>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</si>
  <si>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</si>
  <si>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</si>
  <si>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</si>
  <si>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</si>
  <si>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</si>
  <si>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</si>
  <si>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</si>
  <si>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</si>
  <si>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</si>
  <si>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</si>
  <si>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</si>
  <si>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</si>
  <si>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</si>
  <si>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</si>
  <si>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</si>
  <si>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</si>
  <si>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</si>
  <si>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</si>
  <si>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</si>
  <si>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</si>
  <si>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</si>
  <si>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</si>
  <si>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</si>
  <si>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</si>
  <si>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</si>
  <si>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</si>
  <si>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</si>
  <si>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</si>
  <si>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</si>
  <si>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</si>
  <si>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</si>
  <si>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</si>
  <si>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</si>
  <si>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</si>
  <si>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</si>
  <si>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</si>
  <si>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</si>
  <si>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</si>
  <si>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</si>
  <si>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</si>
  <si>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</si>
  <si>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</si>
  <si>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</si>
  <si>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</si>
  <si>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</si>
  <si>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</si>
  <si>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</si>
  <si>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</si>
  <si>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</si>
  <si>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</si>
  <si>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</si>
  <si>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</si>
  <si>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</si>
  <si>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</si>
  <si>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</si>
  <si>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</si>
  <si>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</si>
  <si>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</si>
  <si>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</si>
  <si>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</si>
  <si>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</si>
  <si>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</si>
  <si>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</si>
  <si>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</si>
  <si>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</si>
  <si>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</si>
  <si>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</si>
  <si>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</si>
  <si>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</si>
  <si>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</si>
  <si>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</si>
  <si>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</si>
  <si>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</si>
  <si>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</si>
  <si>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</si>
  <si>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</si>
  <si>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</si>
  <si>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</si>
  <si>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</si>
  <si>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</si>
  <si>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</si>
  <si>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</si>
  <si>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</si>
  <si>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</si>
  <si>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</si>
  <si>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</si>
  <si>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</si>
  <si>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</si>
  <si>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</si>
  <si>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</si>
  <si>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</si>
  <si>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</si>
  <si>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</si>
  <si>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</si>
  <si>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</si>
  <si>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</si>
  <si>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</si>
  <si>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</si>
  <si>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</si>
  <si>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</si>
  <si>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</si>
  <si>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</si>
  <si>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</si>
  <si>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</si>
  <si>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</si>
  <si>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</si>
  <si>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</si>
  <si>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</si>
  <si>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</si>
  <si>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</si>
  <si>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</si>
  <si>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</si>
  <si>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</si>
  <si>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</si>
  <si>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</si>
  <si>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</si>
  <si>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</si>
  <si>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</si>
  <si>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</si>
  <si>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</si>
  <si>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</si>
  <si>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</si>
  <si>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</si>
  <si>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</si>
  <si>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</si>
  <si>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</si>
  <si>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</si>
  <si>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</si>
  <si>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</si>
  <si>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</si>
  <si>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</si>
  <si>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</si>
  <si>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</si>
  <si>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</si>
  <si>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</si>
  <si>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</si>
  <si>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</si>
  <si>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</si>
  <si>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</si>
  <si>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</si>
  <si>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</si>
  <si>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</si>
  <si>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</si>
  <si>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</si>
  <si>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</si>
  <si>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</si>
  <si>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</si>
  <si>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</si>
  <si>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</si>
  <si>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</si>
  <si>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</si>
  <si>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</si>
  <si>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</si>
  <si>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</si>
  <si>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</si>
  <si>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</si>
  <si>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</si>
  <si>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</si>
  <si>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</si>
  <si>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</si>
  <si>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</si>
  <si>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</si>
  <si>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</si>
  <si>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</si>
  <si>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</si>
  <si>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</si>
  <si>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</si>
  <si>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</si>
  <si>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</si>
  <si>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</si>
  <si>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</si>
  <si>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</si>
  <si>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</si>
  <si>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</si>
  <si>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</si>
  <si>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</si>
  <si>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</si>
  <si>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</si>
  <si>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</si>
  <si>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</si>
  <si>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</si>
  <si>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</si>
  <si>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</si>
  <si>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</si>
  <si>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</si>
  <si>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</si>
  <si>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</si>
  <si>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</si>
  <si>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</si>
  <si>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</si>
  <si>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</si>
  <si>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</si>
  <si>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</si>
  <si>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</si>
  <si>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</si>
  <si>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</si>
  <si>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</si>
  <si>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</si>
  <si>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</si>
  <si>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</si>
  <si>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</si>
  <si>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</si>
  <si>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</si>
  <si>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</si>
  <si>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</si>
  <si>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</si>
  <si>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</si>
  <si>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</si>
  <si>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</si>
  <si>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</si>
  <si>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</si>
  <si>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</si>
  <si>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</si>
  <si>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</si>
  <si>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</si>
  <si>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</si>
  <si>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</si>
  <si>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</si>
  <si>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</si>
  <si>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</si>
  <si>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</si>
  <si>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</si>
  <si>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</si>
  <si>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</si>
  <si>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</si>
  <si>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</si>
  <si>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</si>
  <si>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</si>
  <si>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</si>
  <si>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</si>
  <si>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MN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</si>
  <si>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</si>
  <si>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</si>
  <si>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</si>
  <si>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</si>
  <si>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</si>
  <si>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</si>
  <si>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</si>
  <si>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</si>
  <si>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</si>
  <si>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</si>
  <si>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</si>
  <si>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</si>
  <si>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</si>
  <si>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</si>
  <si>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</si>
  <si>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</si>
  <si>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</si>
  <si>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</si>
  <si>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</si>
  <si>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</si>
  <si>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</si>
  <si>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</si>
  <si>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</si>
  <si>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</si>
  <si>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</si>
  <si>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</si>
  <si>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</si>
  <si>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</si>
  <si>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</si>
  <si>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</si>
  <si>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</si>
  <si>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</si>
  <si>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</si>
  <si>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</si>
  <si>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</si>
  <si>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</si>
  <si>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</si>
  <si>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</si>
  <si>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</si>
  <si>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</si>
  <si>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</si>
  <si>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</si>
  <si>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</si>
  <si>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</si>
  <si>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</si>
  <si>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</si>
  <si>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</si>
  <si>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</si>
  <si>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</si>
  <si>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</si>
  <si>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</si>
  <si>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</si>
  <si>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</si>
  <si>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</si>
  <si>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</si>
  <si>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</si>
  <si>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</si>
  <si>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</si>
  <si>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</si>
  <si>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</si>
  <si>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</si>
  <si>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</si>
  <si>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</si>
  <si>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Abbadia Lariana</t>
  </si>
  <si>
    <t>LC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</si>
  <si>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</si>
  <si>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</si>
  <si>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</si>
  <si>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</si>
  <si>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</si>
  <si>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</si>
  <si>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</si>
  <si>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</si>
  <si>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</si>
  <si>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</si>
  <si>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</si>
  <si>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</si>
  <si>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</si>
  <si>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</si>
  <si>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</si>
  <si>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</si>
  <si>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</si>
  <si>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</si>
  <si>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</si>
  <si>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</si>
  <si>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</si>
  <si>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</si>
  <si>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</si>
  <si>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</si>
  <si>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</si>
  <si>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</si>
  <si>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</si>
  <si>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</si>
  <si>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</si>
  <si>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</si>
  <si>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</si>
  <si>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</si>
  <si>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</si>
  <si>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</si>
  <si>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</si>
  <si>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</si>
  <si>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</si>
  <si>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</si>
  <si>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</si>
  <si>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</si>
  <si>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</si>
  <si>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</si>
  <si>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</si>
  <si>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</si>
  <si>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</si>
  <si>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</si>
  <si>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</si>
  <si>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</si>
  <si>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</si>
  <si>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</si>
  <si>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</si>
  <si>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</si>
  <si>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</si>
  <si>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</si>
  <si>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</si>
  <si>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</si>
  <si>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</si>
  <si>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</si>
  <si>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</si>
  <si>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</si>
  <si>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</si>
  <si>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</si>
  <si>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</si>
  <si>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</si>
  <si>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</si>
  <si>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</si>
  <si>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</si>
  <si>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</si>
  <si>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</si>
  <si>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</si>
  <si>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</si>
  <si>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</si>
  <si>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</si>
  <si>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</si>
  <si>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</si>
  <si>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</si>
  <si>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</si>
  <si>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</si>
  <si>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</si>
  <si>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</si>
  <si>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</si>
  <si>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</si>
  <si>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</si>
  <si>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</si>
  <si>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</si>
  <si>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LO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</si>
  <si>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</si>
  <si>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</si>
  <si>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</si>
  <si>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</si>
  <si>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</si>
  <si>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</si>
  <si>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</si>
  <si>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</si>
  <si>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</si>
  <si>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</si>
  <si>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</si>
  <si>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</si>
  <si>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</si>
  <si>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</si>
  <si>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</si>
  <si>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</si>
  <si>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</si>
  <si>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</si>
  <si>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</si>
  <si>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</si>
  <si>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</si>
  <si>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</si>
  <si>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</si>
  <si>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</si>
  <si>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</si>
  <si>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</si>
  <si>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</si>
  <si>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</si>
  <si>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</si>
  <si>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</si>
  <si>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</si>
  <si>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</si>
  <si>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</si>
  <si>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</si>
  <si>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</si>
  <si>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</si>
  <si>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</si>
  <si>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</si>
  <si>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</si>
  <si>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</si>
  <si>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</si>
  <si>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</si>
  <si>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</si>
  <si>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</si>
  <si>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</si>
  <si>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</si>
  <si>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</si>
  <si>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</si>
  <si>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</si>
  <si>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</si>
  <si>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</si>
  <si>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</si>
  <si>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</si>
  <si>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</si>
  <si>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</si>
  <si>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</si>
  <si>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</si>
  <si>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</si>
  <si>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</si>
  <si>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</si>
  <si>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MB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</si>
  <si>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</si>
  <si>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</si>
  <si>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</si>
  <si>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</si>
  <si>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</si>
  <si>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</si>
  <si>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</si>
  <si>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</si>
  <si>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</si>
  <si>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</si>
  <si>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</si>
  <si>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</si>
  <si>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</si>
  <si>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</si>
  <si>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</si>
  <si>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</si>
  <si>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</si>
  <si>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</si>
  <si>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</si>
  <si>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</si>
  <si>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</si>
  <si>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</si>
  <si>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</si>
  <si>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</si>
  <si>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</si>
  <si>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</si>
  <si>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</si>
  <si>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</si>
  <si>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</si>
  <si>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</si>
  <si>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</si>
  <si>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</si>
  <si>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</si>
  <si>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</si>
  <si>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</si>
  <si>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</si>
  <si>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</si>
  <si>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</si>
  <si>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</si>
  <si>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</si>
  <si>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</si>
  <si>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</si>
  <si>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</si>
  <si>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</si>
  <si>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</si>
  <si>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</si>
  <si>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</si>
  <si>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</si>
  <si>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</si>
  <si>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</si>
  <si>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</si>
  <si>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</si>
  <si>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</si>
  <si>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</si>
  <si>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Aldino/Aldein</t>
  </si>
  <si>
    <t>BZ</t>
  </si>
  <si>
    <t>Andriano/Andrian</t>
  </si>
  <si>
    <t>Anterivo/Altrei</t>
  </si>
  <si>
    <t>Appiano sulla strada del vino/Eppan an der Weinstraße</t>
  </si>
  <si>
    <t>Avelengo/Hafling</t>
  </si>
  <si>
    <t>Badia/Abtei</t>
  </si>
  <si>
    <t>Barbiano/Barbian</t>
  </si>
  <si>
    <t>Bolzano/Bozen</t>
  </si>
  <si>
    <t>Braies/Prags</t>
  </si>
  <si>
    <t>Brennero/Brenner</t>
  </si>
  <si>
    <t>Bressanone/Brixen</t>
  </si>
  <si>
    <t>Bronzolo/Branzoll</t>
  </si>
  <si>
    <t>Brunico/Bruneck</t>
  </si>
  <si>
    <t>Caines/Kuens</t>
  </si>
  <si>
    <t>Caldaro sulla strada del vino/Kaltern an der Weinstraße</t>
  </si>
  <si>
    <t>Campo di Trens/Freienfeld</t>
  </si>
  <si>
    <t>Campo Tures/Sand in Taufers</t>
  </si>
  <si>
    <t>Castelbello-Ciardes/Kastelbell-Tschars</t>
  </si>
  <si>
    <t>Castelrotto/Kastelruth</t>
  </si>
  <si>
    <t>Cermes/Tscherms</t>
  </si>
  <si>
    <t>Chienes/Kiens</t>
  </si>
  <si>
    <t>Chiusa/Klausen</t>
  </si>
  <si>
    <t>Cornedo all'Isarco/Karneid</t>
  </si>
  <si>
    <t>Cortaccia sulla strada del vino/Kurtatsch an der Weinstraße</t>
  </si>
  <si>
    <t>Cortina sulla strada del vino/Kurtinig an der Weinstraße</t>
  </si>
  <si>
    <t>Corvara in Badia/Corvara</t>
  </si>
  <si>
    <t>Curon Venosta/Graun im Vinschgau</t>
  </si>
  <si>
    <t>Dobbiaco/Toblach</t>
  </si>
  <si>
    <t>Egna/Neumarkt</t>
  </si>
  <si>
    <t>Falzes/Pfalzen</t>
  </si>
  <si>
    <t>Fiè allo Sciliar/Völs am Schlern</t>
  </si>
  <si>
    <t>Fortezza/Franzensfeste</t>
  </si>
  <si>
    <t>Funes/Villnöß</t>
  </si>
  <si>
    <t>Gais/Gais</t>
  </si>
  <si>
    <t>Gargazzone/Gargazon</t>
  </si>
  <si>
    <t>Glorenza/Glurns</t>
  </si>
  <si>
    <t>Laces/Latsch</t>
  </si>
  <si>
    <t>Lagundo/Algund</t>
  </si>
  <si>
    <t>Laion/Lajen</t>
  </si>
  <si>
    <t>Laives/Leifers</t>
  </si>
  <si>
    <t>Lana/Lana</t>
  </si>
  <si>
    <t>Lasa/Laas</t>
  </si>
  <si>
    <t>Lauregno/Laurein</t>
  </si>
  <si>
    <t>Luson/Lüsen</t>
  </si>
  <si>
    <t>Magrè sulla strada del vino/Margreid an der Weinstraße</t>
  </si>
  <si>
    <t>Malles Venosta/Mals</t>
  </si>
  <si>
    <t>Marebbe/Enneberg</t>
  </si>
  <si>
    <t>Marlengo/Marling</t>
  </si>
  <si>
    <t>Martello/Martell</t>
  </si>
  <si>
    <t>Meltina/Mölten</t>
  </si>
  <si>
    <t>Merano/Meran</t>
  </si>
  <si>
    <t>Monguelfo-Tesido/Welsberg-Taisten</t>
  </si>
  <si>
    <t>Montagna/Montan</t>
  </si>
  <si>
    <t>Moso in Passiria/Moos in Passeier</t>
  </si>
  <si>
    <t>Nalles/Nals</t>
  </si>
  <si>
    <t>Naturno/Naturns</t>
  </si>
  <si>
    <t>Naz-Sciaves/Natz-Schabs</t>
  </si>
  <si>
    <t>Nova Levante/Welschnofen</t>
  </si>
  <si>
    <t>Nova Ponente/Deutschnofen</t>
  </si>
  <si>
    <t>Ora/Auer</t>
  </si>
  <si>
    <t>Ortisei/St. Ulrich</t>
  </si>
  <si>
    <t>Parcines/Partschins</t>
  </si>
  <si>
    <t>Perca/Percha</t>
  </si>
  <si>
    <t>Plaus/Plaus</t>
  </si>
  <si>
    <t>Ponte Gardena/Waidbruck</t>
  </si>
  <si>
    <t>Postal/Burgstall</t>
  </si>
  <si>
    <t>Prato allo Stelvio/Prad am Stilfserjoch</t>
  </si>
  <si>
    <t>Predoi/Prettau</t>
  </si>
  <si>
    <t>Proves/Proveis</t>
  </si>
  <si>
    <t>Racines/Ratschings</t>
  </si>
  <si>
    <t>Rasun-Anterselva/Rasen-Antholz</t>
  </si>
  <si>
    <t>Renon/Ritten</t>
  </si>
  <si>
    <t>Rifiano/Riffian</t>
  </si>
  <si>
    <t>Rio di Pusteria/Mühlbach</t>
  </si>
  <si>
    <t>Rodengo/Rodeneck</t>
  </si>
  <si>
    <t>Salorno/Salurn</t>
  </si>
  <si>
    <t>San Candido/Innichen</t>
  </si>
  <si>
    <t>San Genesio Atesino/Jenesien</t>
  </si>
  <si>
    <t>San Leonardo in Passiria/St. Leonhard in Passeier</t>
  </si>
  <si>
    <t>San Lorenzo di Sebato/St. Lorenzen</t>
  </si>
  <si>
    <t>San Martino in Badia/St. Martin in Thurn</t>
  </si>
  <si>
    <t>San Martino in Passiria/St. Martin in Passeier</t>
  </si>
  <si>
    <t>San Pancrazio/St. Pankraz</t>
  </si>
  <si>
    <t>Santa Cristina Valgardena/St. Christina in Gröden</t>
  </si>
  <si>
    <t>Sarentino/Sarntal</t>
  </si>
  <si>
    <t>Scena/Schenna</t>
  </si>
  <si>
    <t>Selva dei Molini/Mühlwald</t>
  </si>
  <si>
    <t>Selva di Val Gardena/Wolkenstein in Gröden</t>
  </si>
  <si>
    <t>Senales/Schnals</t>
  </si>
  <si>
    <t>Sesto/Sexten</t>
  </si>
  <si>
    <t>Silandro/Schlanders</t>
  </si>
  <si>
    <t>Sluderno/Schluderns</t>
  </si>
  <si>
    <t>Stelvio/Stilfs</t>
  </si>
  <si>
    <t>Terento/Terenten</t>
  </si>
  <si>
    <t>Terlano/Terlan</t>
  </si>
  <si>
    <t>Termeno sulla strada del vino/Tramin an der Weinstraße</t>
  </si>
  <si>
    <t>Tesimo/Tisens</t>
  </si>
  <si>
    <t>Tires/Tiers</t>
  </si>
  <si>
    <t>Tirolo/Tirol</t>
  </si>
  <si>
    <t>Trodena nel parco naturale/Truden im Naturpark</t>
  </si>
  <si>
    <t>Tubre/Taufers im Münstertal</t>
  </si>
  <si>
    <t>Ultimo/Ulten</t>
  </si>
  <si>
    <t>Vadena/Pfatten</t>
  </si>
  <si>
    <t>Valdaora/Olang</t>
  </si>
  <si>
    <t>Val di Vizze/Pfitsch</t>
  </si>
  <si>
    <t>Valle Aurina/Ahrntal</t>
  </si>
  <si>
    <t>Valle di Casies/Gsies</t>
  </si>
  <si>
    <t>Vandoies/Vintl</t>
  </si>
  <si>
    <t>Varna/Vahrn</t>
  </si>
  <si>
    <t>Verano/Vöran</t>
  </si>
  <si>
    <t>Villabassa/Niederdorf</t>
  </si>
  <si>
    <t>Villandro/Villanders</t>
  </si>
  <si>
    <t>Vipiteno/Sterzing</t>
  </si>
  <si>
    <t>Velturno/Feldthurns</t>
  </si>
  <si>
    <t>La Valle/Wengen</t>
  </si>
  <si>
    <t>Senale-San Felice/Unsere Liebe Frau im Walde-St. Felix</t>
  </si>
  <si>
    <t>Ala</t>
  </si>
  <si>
    <t>TN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</si>
  <si>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</si>
  <si>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</si>
  <si>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</si>
  <si>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</si>
  <si>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</si>
  <si>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</si>
  <si>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</si>
  <si>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</si>
  <si>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</si>
  <si>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</si>
  <si>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</si>
  <si>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</si>
  <si>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</si>
  <si>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</si>
  <si>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</si>
  <si>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</si>
  <si>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</si>
  <si>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</si>
  <si>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</si>
  <si>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</si>
  <si>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</si>
  <si>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</si>
  <si>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</si>
  <si>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</si>
  <si>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</si>
  <si>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</si>
  <si>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</si>
  <si>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</si>
  <si>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</si>
  <si>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</si>
  <si>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</si>
  <si>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</si>
  <si>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</si>
  <si>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</si>
  <si>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</si>
  <si>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</si>
  <si>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</si>
  <si>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</si>
  <si>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</si>
  <si>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</si>
  <si>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</si>
  <si>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</si>
  <si>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</si>
  <si>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</si>
  <si>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</si>
  <si>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</si>
  <si>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</si>
  <si>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</si>
  <si>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</si>
  <si>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</si>
  <si>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</si>
  <si>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</si>
  <si>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</si>
  <si>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</si>
  <si>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</si>
  <si>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</si>
  <si>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</si>
  <si>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</si>
  <si>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</si>
  <si>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</si>
  <si>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</si>
  <si>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</si>
  <si>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</si>
  <si>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</si>
  <si>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</si>
  <si>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</si>
  <si>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</si>
  <si>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</si>
  <si>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</si>
  <si>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</si>
  <si>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</si>
  <si>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</si>
  <si>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</si>
  <si>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</si>
  <si>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</si>
  <si>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</si>
  <si>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</si>
  <si>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</si>
  <si>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</si>
  <si>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</si>
  <si>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</si>
  <si>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</si>
  <si>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</si>
  <si>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</si>
  <si>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</si>
  <si>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</si>
  <si>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</si>
  <si>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</si>
  <si>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</si>
  <si>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</si>
  <si>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</si>
  <si>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</si>
  <si>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</si>
  <si>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</si>
  <si>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</si>
  <si>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</si>
  <si>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</si>
  <si>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</si>
  <si>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</si>
  <si>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</si>
  <si>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</si>
  <si>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</si>
  <si>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</si>
  <si>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</si>
  <si>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</si>
  <si>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</si>
  <si>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</si>
  <si>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</si>
  <si>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</si>
  <si>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</si>
  <si>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</si>
  <si>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</si>
  <si>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</si>
  <si>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</si>
  <si>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</si>
  <si>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</si>
  <si>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</si>
  <si>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</si>
  <si>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</si>
  <si>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</si>
  <si>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</si>
  <si>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</si>
  <si>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</si>
  <si>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</si>
  <si>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</si>
  <si>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</si>
  <si>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</si>
  <si>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</si>
  <si>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</si>
  <si>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</si>
  <si>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</si>
  <si>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</si>
  <si>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</si>
  <si>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</si>
  <si>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</si>
  <si>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</si>
  <si>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</si>
  <si>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</si>
  <si>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</si>
  <si>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</si>
  <si>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</si>
  <si>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</si>
  <si>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</si>
  <si>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</si>
  <si>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</si>
  <si>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</si>
  <si>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</si>
  <si>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</si>
  <si>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</si>
  <si>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</si>
  <si>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</si>
  <si>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</si>
  <si>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</si>
  <si>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</si>
  <si>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</si>
  <si>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</si>
  <si>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</si>
  <si>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</si>
  <si>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</si>
  <si>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</si>
  <si>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</si>
  <si>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</si>
  <si>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</si>
  <si>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</si>
  <si>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</si>
  <si>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</si>
  <si>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</si>
  <si>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</si>
  <si>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</si>
  <si>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Fassa-Sèn Jan</t>
  </si>
  <si>
    <t>Terre d'Adige</t>
  </si>
  <si>
    <t>Affi</t>
  </si>
  <si>
    <t>VR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</si>
  <si>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</si>
  <si>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</si>
  <si>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</si>
  <si>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</si>
  <si>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</si>
  <si>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</si>
  <si>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</si>
  <si>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</si>
  <si>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</si>
  <si>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</si>
  <si>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</si>
  <si>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</si>
  <si>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</si>
  <si>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</si>
  <si>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</si>
  <si>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</si>
  <si>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</si>
  <si>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</si>
  <si>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</si>
  <si>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</si>
  <si>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</si>
  <si>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</si>
  <si>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</si>
  <si>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</si>
  <si>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</si>
  <si>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</si>
  <si>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</si>
  <si>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</si>
  <si>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</si>
  <si>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</si>
  <si>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</si>
  <si>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</si>
  <si>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</si>
  <si>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</si>
  <si>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</si>
  <si>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</si>
  <si>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</si>
  <si>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</si>
  <si>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</si>
  <si>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</si>
  <si>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</si>
  <si>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</si>
  <si>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</si>
  <si>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</si>
  <si>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</si>
  <si>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</si>
  <si>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</si>
  <si>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</si>
  <si>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</si>
  <si>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</si>
  <si>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</si>
  <si>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</si>
  <si>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</si>
  <si>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</si>
  <si>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</si>
  <si>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</si>
  <si>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</si>
  <si>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</si>
  <si>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</si>
  <si>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</si>
  <si>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</si>
  <si>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</si>
  <si>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</si>
  <si>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</si>
  <si>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</si>
  <si>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</si>
  <si>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</si>
  <si>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</si>
  <si>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</si>
  <si>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</si>
  <si>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</si>
  <si>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</si>
  <si>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</si>
  <si>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</si>
  <si>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</si>
  <si>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</si>
  <si>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</si>
  <si>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</si>
  <si>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</si>
  <si>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</si>
  <si>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</si>
  <si>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</si>
  <si>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</si>
  <si>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</si>
  <si>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</si>
  <si>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</si>
  <si>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</si>
  <si>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</si>
  <si>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</si>
  <si>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</si>
  <si>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</si>
  <si>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</si>
  <si>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</si>
  <si>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</si>
  <si>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</si>
  <si>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</si>
  <si>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</si>
  <si>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</si>
  <si>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</si>
  <si>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</si>
  <si>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</si>
  <si>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</si>
  <si>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</si>
  <si>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</si>
  <si>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</si>
  <si>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</si>
  <si>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</si>
  <si>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</si>
  <si>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</si>
  <si>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</si>
  <si>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</si>
  <si>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</si>
  <si>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</si>
  <si>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</si>
  <si>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</si>
  <si>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</si>
  <si>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</si>
  <si>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</si>
  <si>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</si>
  <si>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</si>
  <si>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</si>
  <si>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</si>
  <si>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</si>
  <si>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</si>
  <si>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</si>
  <si>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</si>
  <si>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</si>
  <si>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</si>
  <si>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</si>
  <si>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</si>
  <si>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</si>
  <si>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</si>
  <si>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</si>
  <si>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</si>
  <si>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</si>
  <si>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</si>
  <si>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</si>
  <si>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</si>
  <si>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</si>
  <si>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</si>
  <si>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</si>
  <si>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</si>
  <si>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</si>
  <si>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</si>
  <si>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</si>
  <si>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</si>
  <si>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</si>
  <si>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</si>
  <si>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</si>
  <si>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</si>
  <si>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</si>
  <si>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</si>
  <si>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</si>
  <si>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</si>
  <si>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</si>
  <si>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</si>
  <si>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</si>
  <si>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</si>
  <si>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</si>
  <si>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</si>
  <si>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</si>
  <si>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</si>
  <si>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</si>
  <si>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</si>
  <si>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</si>
  <si>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</si>
  <si>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</si>
  <si>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</si>
  <si>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</si>
  <si>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</si>
  <si>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</si>
  <si>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</si>
  <si>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</si>
  <si>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</si>
  <si>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</si>
  <si>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</si>
  <si>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</si>
  <si>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</si>
  <si>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</si>
  <si>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</si>
  <si>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</si>
  <si>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</si>
  <si>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</si>
  <si>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</si>
  <si>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</si>
  <si>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</si>
  <si>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</si>
  <si>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</si>
  <si>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</si>
  <si>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</si>
  <si>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</si>
  <si>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</si>
  <si>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</si>
  <si>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</si>
  <si>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</si>
  <si>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</si>
  <si>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</si>
  <si>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</si>
  <si>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</si>
  <si>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</si>
  <si>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</si>
  <si>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</si>
  <si>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</si>
  <si>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</si>
  <si>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</si>
  <si>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</si>
  <si>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</si>
  <si>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</si>
  <si>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</si>
  <si>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</si>
  <si>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</si>
  <si>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</si>
  <si>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</si>
  <si>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BL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</si>
  <si>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</si>
  <si>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</si>
  <si>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</si>
  <si>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</si>
  <si>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</si>
  <si>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</si>
  <si>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</si>
  <si>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</si>
  <si>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</si>
  <si>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</si>
  <si>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</si>
  <si>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</si>
  <si>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</si>
  <si>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</si>
  <si>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</si>
  <si>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</si>
  <si>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</si>
  <si>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</si>
  <si>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</si>
  <si>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</si>
  <si>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</si>
  <si>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</si>
  <si>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</si>
  <si>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</si>
  <si>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</si>
  <si>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</si>
  <si>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</si>
  <si>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</si>
  <si>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</si>
  <si>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</si>
  <si>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</si>
  <si>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</si>
  <si>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</si>
  <si>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</si>
  <si>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</si>
  <si>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</si>
  <si>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</si>
  <si>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</si>
  <si>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</si>
  <si>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</si>
  <si>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</si>
  <si>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</si>
  <si>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</si>
  <si>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</si>
  <si>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</si>
  <si>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</si>
  <si>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</si>
  <si>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</si>
  <si>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</si>
  <si>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</si>
  <si>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</si>
  <si>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</si>
  <si>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</si>
  <si>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</si>
  <si>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</si>
  <si>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</si>
  <si>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</si>
  <si>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</si>
  <si>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</si>
  <si>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</si>
  <si>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</si>
  <si>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TV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</si>
  <si>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</si>
  <si>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</si>
  <si>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</si>
  <si>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</si>
  <si>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</si>
  <si>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</si>
  <si>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</si>
  <si>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</si>
  <si>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</si>
  <si>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</si>
  <si>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</si>
  <si>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</si>
  <si>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</si>
  <si>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</si>
  <si>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</si>
  <si>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</si>
  <si>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</si>
  <si>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</si>
  <si>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</si>
  <si>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</si>
  <si>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</si>
  <si>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</si>
  <si>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</si>
  <si>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</si>
  <si>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</si>
  <si>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</si>
  <si>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</si>
  <si>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</si>
  <si>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</si>
  <si>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</si>
  <si>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</si>
  <si>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</si>
  <si>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</si>
  <si>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</si>
  <si>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</si>
  <si>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</si>
  <si>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</si>
  <si>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</si>
  <si>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</si>
  <si>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</si>
  <si>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</si>
  <si>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</si>
  <si>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</si>
  <si>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</si>
  <si>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</si>
  <si>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</si>
  <si>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</si>
  <si>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</si>
  <si>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</si>
  <si>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</si>
  <si>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</si>
  <si>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</si>
  <si>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</si>
  <si>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</si>
  <si>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</si>
  <si>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</si>
  <si>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</si>
  <si>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</si>
  <si>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</si>
  <si>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</si>
  <si>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</si>
  <si>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</si>
  <si>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</si>
  <si>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</si>
  <si>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</si>
  <si>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</si>
  <si>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</si>
  <si>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</si>
  <si>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</si>
  <si>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</si>
  <si>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</si>
  <si>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</si>
  <si>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</si>
  <si>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</si>
  <si>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</si>
  <si>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</si>
  <si>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</si>
  <si>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</si>
  <si>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</si>
  <si>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</si>
  <si>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</si>
  <si>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</si>
  <si>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</si>
  <si>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</si>
  <si>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</si>
  <si>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</si>
  <si>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</si>
  <si>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</si>
  <si>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</si>
  <si>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</si>
  <si>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</si>
  <si>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</si>
  <si>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</si>
  <si>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</si>
  <si>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</si>
  <si>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</si>
  <si>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</si>
  <si>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</si>
  <si>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</si>
  <si>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</si>
  <si>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</si>
  <si>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</si>
  <si>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</si>
  <si>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</si>
  <si>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</si>
  <si>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</si>
  <si>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</si>
  <si>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</si>
  <si>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</si>
  <si>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</si>
  <si>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</si>
  <si>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</si>
  <si>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</si>
  <si>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</si>
  <si>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</si>
  <si>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</si>
  <si>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</si>
  <si>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</si>
  <si>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</si>
  <si>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</si>
  <si>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</si>
  <si>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</si>
  <si>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</si>
  <si>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</si>
  <si>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</si>
  <si>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</si>
  <si>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</si>
  <si>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</si>
  <si>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</si>
  <si>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</si>
  <si>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</si>
  <si>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</si>
  <si>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</si>
  <si>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</si>
  <si>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</si>
  <si>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</si>
  <si>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</si>
  <si>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</si>
  <si>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</si>
  <si>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PD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</si>
  <si>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</si>
  <si>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</si>
  <si>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</si>
  <si>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</si>
  <si>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</si>
  <si>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</si>
  <si>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</si>
  <si>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</si>
  <si>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</si>
  <si>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</si>
  <si>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</si>
  <si>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</si>
  <si>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</si>
  <si>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</si>
  <si>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</si>
  <si>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</si>
  <si>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</si>
  <si>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</si>
  <si>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</si>
  <si>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</si>
  <si>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</si>
  <si>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</si>
  <si>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</si>
  <si>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</si>
  <si>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</si>
  <si>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</si>
  <si>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</si>
  <si>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</si>
  <si>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</si>
  <si>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</si>
  <si>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</si>
  <si>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</si>
  <si>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</si>
  <si>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</si>
  <si>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</si>
  <si>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</si>
  <si>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</si>
  <si>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</si>
  <si>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</si>
  <si>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</si>
  <si>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</si>
  <si>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</si>
  <si>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</si>
  <si>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</si>
  <si>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</si>
  <si>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</si>
  <si>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</si>
  <si>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</si>
  <si>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</si>
  <si>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</si>
  <si>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</si>
  <si>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</si>
  <si>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</si>
  <si>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</si>
  <si>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</si>
  <si>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</si>
  <si>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</si>
  <si>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</si>
  <si>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</si>
  <si>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</si>
  <si>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</si>
  <si>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</si>
  <si>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</si>
  <si>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</si>
  <si>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</si>
  <si>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</si>
  <si>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</si>
  <si>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</si>
  <si>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</si>
  <si>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</si>
  <si>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</si>
  <si>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</si>
  <si>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</si>
  <si>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</si>
  <si>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</si>
  <si>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</si>
  <si>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</si>
  <si>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</si>
  <si>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</si>
  <si>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</si>
  <si>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</si>
  <si>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</si>
  <si>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</si>
  <si>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</si>
  <si>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</si>
  <si>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</si>
  <si>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</si>
  <si>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</si>
  <si>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</si>
  <si>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</si>
  <si>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</si>
  <si>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</si>
  <si>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</si>
  <si>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</si>
  <si>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</si>
  <si>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</si>
  <si>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</si>
  <si>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</si>
  <si>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</si>
  <si>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</si>
  <si>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</si>
  <si>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</si>
  <si>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</si>
  <si>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</si>
  <si>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</si>
  <si>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</si>
  <si>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</si>
  <si>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</si>
  <si>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</si>
  <si>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</si>
  <si>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</si>
  <si>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</si>
  <si>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</si>
  <si>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</si>
  <si>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</si>
  <si>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</si>
  <si>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</si>
  <si>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</si>
  <si>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</si>
  <si>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</si>
  <si>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</si>
  <si>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</si>
  <si>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</si>
  <si>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</si>
  <si>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</si>
  <si>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</si>
  <si>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</si>
  <si>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</si>
  <si>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</si>
  <si>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</si>
  <si>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</si>
  <si>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</si>
  <si>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</si>
  <si>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</si>
  <si>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</si>
  <si>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</si>
  <si>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</si>
  <si>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</si>
  <si>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</si>
  <si>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</si>
  <si>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</si>
  <si>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</si>
  <si>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</si>
  <si>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</si>
  <si>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</si>
  <si>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</si>
  <si>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</si>
  <si>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</si>
  <si>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</si>
  <si>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</si>
  <si>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</si>
  <si>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</si>
  <si>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</si>
  <si>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UD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</si>
  <si>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</si>
  <si>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</si>
  <si>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</si>
  <si>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</si>
  <si>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</si>
  <si>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</si>
  <si>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</si>
  <si>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</si>
  <si>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</si>
  <si>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</si>
  <si>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</si>
  <si>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</si>
  <si>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</si>
  <si>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</si>
  <si>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</si>
  <si>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</si>
  <si>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</si>
  <si>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</si>
  <si>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</si>
  <si>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</si>
  <si>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</si>
  <si>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</si>
  <si>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</si>
  <si>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</si>
  <si>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</si>
  <si>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</si>
  <si>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</si>
  <si>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</si>
  <si>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</si>
  <si>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</si>
  <si>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</si>
  <si>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</si>
  <si>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</si>
  <si>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</si>
  <si>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</si>
  <si>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</si>
  <si>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</si>
  <si>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</si>
  <si>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</si>
  <si>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</si>
  <si>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</si>
  <si>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</si>
  <si>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</si>
  <si>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</si>
  <si>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</si>
  <si>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</si>
  <si>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</si>
  <si>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</si>
  <si>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</si>
  <si>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</si>
  <si>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</si>
  <si>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</si>
  <si>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</si>
  <si>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</si>
  <si>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</si>
  <si>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</si>
  <si>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</si>
  <si>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</si>
  <si>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</si>
  <si>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</si>
  <si>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</si>
  <si>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</si>
  <si>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</si>
  <si>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</si>
  <si>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</si>
  <si>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</si>
  <si>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</si>
  <si>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</si>
  <si>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</si>
  <si>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</si>
  <si>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</si>
  <si>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</si>
  <si>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</si>
  <si>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</si>
  <si>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</si>
  <si>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</si>
  <si>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</si>
  <si>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</si>
  <si>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</si>
  <si>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</si>
  <si>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</si>
  <si>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</si>
  <si>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</si>
  <si>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</si>
  <si>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</si>
  <si>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</si>
  <si>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</si>
  <si>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</si>
  <si>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</si>
  <si>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</si>
  <si>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</si>
  <si>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</si>
  <si>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</si>
  <si>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</si>
  <si>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</si>
  <si>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</si>
  <si>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</si>
  <si>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</si>
  <si>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</si>
  <si>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</si>
  <si>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</si>
  <si>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</si>
  <si>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</si>
  <si>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</si>
  <si>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</si>
  <si>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</si>
  <si>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</si>
  <si>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</si>
  <si>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</si>
  <si>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</si>
  <si>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</si>
  <si>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</si>
  <si>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</si>
  <si>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</si>
  <si>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</si>
  <si>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</si>
  <si>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</si>
  <si>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</si>
  <si>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</si>
  <si>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</si>
  <si>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</si>
  <si>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</si>
  <si>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</si>
  <si>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</si>
  <si>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</si>
  <si>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</si>
  <si>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</si>
  <si>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</si>
  <si>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</si>
  <si>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</si>
  <si>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</si>
  <si>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</si>
  <si>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</si>
  <si>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</si>
  <si>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</t>
  </si>
  <si>
    <t>Cormons</t>
  </si>
  <si>
    <t>Doberdò del Lago-Doberdob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</si>
  <si>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</si>
  <si>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</si>
  <si>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</si>
  <si>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</si>
  <si>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</si>
  <si>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</si>
  <si>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</si>
  <si>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</si>
  <si>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</si>
  <si>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</si>
  <si>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</si>
  <si>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</si>
  <si>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</si>
  <si>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</si>
  <si>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</si>
  <si>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Collio-Števerjan</t>
  </si>
  <si>
    <t>San Lorenzo Isontino</t>
  </si>
  <si>
    <t>San Pier d'Isonzo</t>
  </si>
  <si>
    <t>Savogna d'Isonzo-Sovodnje ob So?i</t>
  </si>
  <si>
    <t>Staranzano</t>
  </si>
  <si>
    <t>Turriaco</t>
  </si>
  <si>
    <t>Villesse</t>
  </si>
  <si>
    <t>Duino Aurisina-Devin Nabrežina</t>
  </si>
  <si>
    <t>TS</t>
  </si>
  <si>
    <t>Monrupino-Repentabor</t>
  </si>
  <si>
    <t>Muggia</t>
  </si>
  <si>
    <t>San Dorligo della Valle-Dolina</t>
  </si>
  <si>
    <t>Sgonico-Zgonik</t>
  </si>
  <si>
    <t>Trieste</t>
  </si>
  <si>
    <t>Andreis</t>
  </si>
  <si>
    <t>PN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</si>
  <si>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</si>
  <si>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</si>
  <si>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</si>
  <si>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</si>
  <si>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</si>
  <si>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</si>
  <si>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</si>
  <si>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</si>
  <si>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</si>
  <si>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</si>
  <si>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</si>
  <si>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</si>
  <si>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</si>
  <si>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</si>
  <si>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</si>
  <si>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</si>
  <si>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</si>
  <si>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</si>
  <si>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</si>
  <si>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</si>
  <si>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</si>
  <si>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</si>
  <si>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</si>
  <si>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</si>
  <si>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</si>
  <si>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</si>
  <si>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</si>
  <si>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</si>
  <si>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</si>
  <si>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</si>
  <si>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</si>
  <si>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</si>
  <si>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</si>
  <si>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</si>
  <si>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</si>
  <si>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</si>
  <si>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</si>
  <si>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</si>
  <si>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</si>
  <si>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</si>
  <si>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</si>
  <si>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</si>
  <si>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</si>
  <si>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</si>
  <si>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</si>
  <si>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</si>
  <si>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</si>
  <si>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</si>
  <si>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</si>
  <si>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</si>
  <si>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IM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</si>
  <si>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</si>
  <si>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</si>
  <si>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</si>
  <si>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</si>
  <si>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</si>
  <si>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</si>
  <si>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</si>
  <si>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</si>
  <si>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</si>
  <si>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</si>
  <si>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</si>
  <si>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</si>
  <si>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</si>
  <si>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</si>
  <si>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</si>
  <si>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</si>
  <si>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</si>
  <si>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</si>
  <si>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</si>
  <si>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</si>
  <si>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</si>
  <si>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</si>
  <si>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</si>
  <si>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</si>
  <si>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</si>
  <si>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</si>
  <si>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</si>
  <si>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</si>
  <si>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</si>
  <si>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</si>
  <si>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</si>
  <si>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</si>
  <si>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</si>
  <si>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</si>
  <si>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</si>
  <si>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</si>
  <si>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</si>
  <si>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</si>
  <si>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</si>
  <si>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</si>
  <si>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</si>
  <si>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</si>
  <si>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</si>
  <si>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</si>
  <si>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</si>
  <si>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</si>
  <si>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</si>
  <si>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</si>
  <si>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</si>
  <si>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</si>
  <si>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</si>
  <si>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</si>
  <si>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</si>
  <si>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</si>
  <si>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</si>
  <si>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</si>
  <si>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</si>
  <si>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</si>
  <si>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</si>
  <si>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</si>
  <si>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</si>
  <si>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</si>
  <si>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</si>
  <si>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</si>
  <si>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</si>
  <si>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</si>
  <si>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SV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</si>
  <si>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</si>
  <si>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</si>
  <si>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</si>
  <si>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</si>
  <si>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</si>
  <si>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</si>
  <si>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</si>
  <si>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</si>
  <si>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</si>
  <si>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</si>
  <si>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</si>
  <si>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</si>
  <si>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</si>
  <si>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</si>
  <si>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</si>
  <si>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</si>
  <si>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</si>
  <si>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</si>
  <si>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</si>
  <si>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</si>
  <si>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</si>
  <si>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</si>
  <si>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</si>
  <si>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</si>
  <si>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</si>
  <si>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</si>
  <si>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</si>
  <si>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</si>
  <si>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</si>
  <si>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</si>
  <si>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</si>
  <si>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</si>
  <si>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</si>
  <si>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</si>
  <si>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</si>
  <si>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</si>
  <si>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</si>
  <si>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</si>
  <si>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</si>
  <si>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</si>
  <si>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</si>
  <si>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</si>
  <si>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</si>
  <si>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</si>
  <si>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</si>
  <si>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</si>
  <si>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</si>
  <si>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</si>
  <si>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</si>
  <si>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</si>
  <si>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</si>
  <si>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</si>
  <si>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</si>
  <si>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</si>
  <si>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</si>
  <si>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</si>
  <si>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</si>
  <si>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</si>
  <si>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</si>
  <si>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</si>
  <si>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</si>
  <si>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</si>
  <si>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</si>
  <si>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</si>
  <si>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</si>
  <si>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</si>
  <si>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</si>
  <si>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</si>
  <si>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</si>
  <si>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</si>
  <si>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</si>
  <si>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</si>
  <si>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</si>
  <si>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</si>
  <si>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</si>
  <si>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</si>
  <si>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</si>
  <si>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</si>
  <si>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</si>
  <si>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</si>
  <si>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</si>
  <si>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</si>
  <si>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</si>
  <si>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</si>
  <si>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</si>
  <si>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</si>
  <si>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</si>
  <si>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</si>
  <si>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</si>
  <si>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</si>
  <si>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</si>
  <si>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</si>
  <si>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</si>
  <si>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</si>
  <si>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</si>
  <si>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</si>
  <si>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</si>
  <si>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</si>
  <si>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</si>
  <si>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</si>
  <si>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</si>
  <si>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</si>
  <si>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</si>
  <si>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</si>
  <si>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</si>
  <si>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</si>
  <si>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</si>
  <si>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</si>
  <si>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</si>
  <si>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</si>
  <si>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</si>
  <si>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</si>
  <si>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</si>
  <si>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</si>
  <si>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</si>
  <si>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</si>
  <si>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</si>
  <si>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LIGURIA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</si>
  <si>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</si>
  <si>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</si>
  <si>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</si>
  <si>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</si>
  <si>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</si>
  <si>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</si>
  <si>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</si>
  <si>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</si>
  <si>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</si>
  <si>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</si>
  <si>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</si>
  <si>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</si>
  <si>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</si>
  <si>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</si>
  <si>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</si>
  <si>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</si>
  <si>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</si>
  <si>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</si>
  <si>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</si>
  <si>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</si>
  <si>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SP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</si>
  <si>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</si>
  <si>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</si>
  <si>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</si>
  <si>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</si>
  <si>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</si>
  <si>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</si>
  <si>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</si>
  <si>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</si>
  <si>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</si>
  <si>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</si>
  <si>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</si>
  <si>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</si>
  <si>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</si>
  <si>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</si>
  <si>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</si>
  <si>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</si>
  <si>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</si>
  <si>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</si>
  <si>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</si>
  <si>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</si>
  <si>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</si>
  <si>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</si>
  <si>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</si>
  <si>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</si>
  <si>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</si>
  <si>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</si>
  <si>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</si>
  <si>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</si>
  <si>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</si>
  <si>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</si>
  <si>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</si>
  <si>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</si>
  <si>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PC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</si>
  <si>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</si>
  <si>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</si>
  <si>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</si>
  <si>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</si>
  <si>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</si>
  <si>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</si>
  <si>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</si>
  <si>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</si>
  <si>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</si>
  <si>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</si>
  <si>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</si>
  <si>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</si>
  <si>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</si>
  <si>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</si>
  <si>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</si>
  <si>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</si>
  <si>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</si>
  <si>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</si>
  <si>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</si>
  <si>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</si>
  <si>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</si>
  <si>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</si>
  <si>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</si>
  <si>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</si>
  <si>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</si>
  <si>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</si>
  <si>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</si>
  <si>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</si>
  <si>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</si>
  <si>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</si>
  <si>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</si>
  <si>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</si>
  <si>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</si>
  <si>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</si>
  <si>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</si>
  <si>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</si>
  <si>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</si>
  <si>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</si>
  <si>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</si>
  <si>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</si>
  <si>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</si>
  <si>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</si>
  <si>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</si>
  <si>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</si>
  <si>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</si>
  <si>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</si>
  <si>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PR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</si>
  <si>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</si>
  <si>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</si>
  <si>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</si>
  <si>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</si>
  <si>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</si>
  <si>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</si>
  <si>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</si>
  <si>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</si>
  <si>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</si>
  <si>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</si>
  <si>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</si>
  <si>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</si>
  <si>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</si>
  <si>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</si>
  <si>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</si>
  <si>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</si>
  <si>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</si>
  <si>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</si>
  <si>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</si>
  <si>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</si>
  <si>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</si>
  <si>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</si>
  <si>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</si>
  <si>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</si>
  <si>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</si>
  <si>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</si>
  <si>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</si>
  <si>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</si>
  <si>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</si>
  <si>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</si>
  <si>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</si>
  <si>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</si>
  <si>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</si>
  <si>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</si>
  <si>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</si>
  <si>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</si>
  <si>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</si>
  <si>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</si>
  <si>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</si>
  <si>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</si>
  <si>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</si>
  <si>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</si>
  <si>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</si>
  <si>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</si>
  <si>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</si>
  <si>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</si>
  <si>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</si>
  <si>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</si>
  <si>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</si>
  <si>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</si>
  <si>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</si>
  <si>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</si>
  <si>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</si>
  <si>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</si>
  <si>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</si>
  <si>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</si>
  <si>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</si>
  <si>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</si>
  <si>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</si>
  <si>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</si>
  <si>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</si>
  <si>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</si>
  <si>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</si>
  <si>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</si>
  <si>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</si>
  <si>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</si>
  <si>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</si>
  <si>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</si>
  <si>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</si>
  <si>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</si>
  <si>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</si>
  <si>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</si>
  <si>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</si>
  <si>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</si>
  <si>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</si>
  <si>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</si>
  <si>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</si>
  <si>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</si>
  <si>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</si>
  <si>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</si>
  <si>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</si>
  <si>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</si>
  <si>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</si>
  <si>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</si>
  <si>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</si>
  <si>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</si>
  <si>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</si>
  <si>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</si>
  <si>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</si>
  <si>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</si>
  <si>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</si>
  <si>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</si>
  <si>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</si>
  <si>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</si>
  <si>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</si>
  <si>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</si>
  <si>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</si>
  <si>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</si>
  <si>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</si>
  <si>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</si>
  <si>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</si>
  <si>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</si>
  <si>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</si>
  <si>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</si>
  <si>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</si>
  <si>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</si>
  <si>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</si>
  <si>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</si>
  <si>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</si>
  <si>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</si>
  <si>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</si>
  <si>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</si>
  <si>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</si>
  <si>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</si>
  <si>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</si>
  <si>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</si>
  <si>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</si>
  <si>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</si>
  <si>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</si>
  <si>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</si>
  <si>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</si>
  <si>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</si>
  <si>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</si>
  <si>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</si>
  <si>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</si>
  <si>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</si>
  <si>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</si>
  <si>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</si>
  <si>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</si>
  <si>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</si>
  <si>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</si>
  <si>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</si>
  <si>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</si>
  <si>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</si>
  <si>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</si>
  <si>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</si>
  <si>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</si>
  <si>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</si>
  <si>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</si>
  <si>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</si>
  <si>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</si>
  <si>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</si>
  <si>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</si>
  <si>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</si>
  <si>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</si>
  <si>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</si>
  <si>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</si>
  <si>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</si>
  <si>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</si>
  <si>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</si>
  <si>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</si>
  <si>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</si>
  <si>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</si>
  <si>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</si>
  <si>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</si>
  <si>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</si>
  <si>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</si>
  <si>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</si>
  <si>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</si>
  <si>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</si>
  <si>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</si>
  <si>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</si>
  <si>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</si>
  <si>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</si>
  <si>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</si>
  <si>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</si>
  <si>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</si>
  <si>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</si>
  <si>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</si>
  <si>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</si>
  <si>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</si>
  <si>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</si>
  <si>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</si>
  <si>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</si>
  <si>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</si>
  <si>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</si>
  <si>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</si>
  <si>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</si>
  <si>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</si>
  <si>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</si>
  <si>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</si>
  <si>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</si>
  <si>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</si>
  <si>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</si>
  <si>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</si>
  <si>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</si>
  <si>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</si>
  <si>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</si>
  <si>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</si>
  <si>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</si>
  <si>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</si>
  <si>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</si>
  <si>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</si>
  <si>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</si>
  <si>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</si>
  <si>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</si>
  <si>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</si>
  <si>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</si>
  <si>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</si>
  <si>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</si>
  <si>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</si>
  <si>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</si>
  <si>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</si>
  <si>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</si>
  <si>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</si>
  <si>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</si>
  <si>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</si>
  <si>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</si>
  <si>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</si>
  <si>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</si>
  <si>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</si>
  <si>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</si>
  <si>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</si>
  <si>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</si>
  <si>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</si>
  <si>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</si>
  <si>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</si>
  <si>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</si>
  <si>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</si>
  <si>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</si>
  <si>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</si>
  <si>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</si>
  <si>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</si>
  <si>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</si>
  <si>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</si>
  <si>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</si>
  <si>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</si>
  <si>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</si>
  <si>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</si>
  <si>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</si>
  <si>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</si>
  <si>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</si>
  <si>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FC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</si>
  <si>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</si>
  <si>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</si>
  <si>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</si>
  <si>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</si>
  <si>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</si>
  <si>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</si>
  <si>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</si>
  <si>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</si>
  <si>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</si>
  <si>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</si>
  <si>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</si>
  <si>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</si>
  <si>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</si>
  <si>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</si>
  <si>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</si>
  <si>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</si>
  <si>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</si>
  <si>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</si>
  <si>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</si>
  <si>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</si>
  <si>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</si>
  <si>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</si>
  <si>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</si>
  <si>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</si>
  <si>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</si>
  <si>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</si>
  <si>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</si>
  <si>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</si>
  <si>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</si>
  <si>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</si>
  <si>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RN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</si>
  <si>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</si>
  <si>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</si>
  <si>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</si>
  <si>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</si>
  <si>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</si>
  <si>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</si>
  <si>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</si>
  <si>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</si>
  <si>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</si>
  <si>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</si>
  <si>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</si>
  <si>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</si>
  <si>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</si>
  <si>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</si>
  <si>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</si>
  <si>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</si>
  <si>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</si>
  <si>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</si>
  <si>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</si>
  <si>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</si>
  <si>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</si>
  <si>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</si>
  <si>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</si>
  <si>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</si>
  <si>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</si>
  <si>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MS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</si>
  <si>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</si>
  <si>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</si>
  <si>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</si>
  <si>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</si>
  <si>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</si>
  <si>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</si>
  <si>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</si>
  <si>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</si>
  <si>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</si>
  <si>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</si>
  <si>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</si>
  <si>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</si>
  <si>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</si>
  <si>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</si>
  <si>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</si>
  <si>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</si>
  <si>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</si>
  <si>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</si>
  <si>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</si>
  <si>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</si>
  <si>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</si>
  <si>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</si>
  <si>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</si>
  <si>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</si>
  <si>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</si>
  <si>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</si>
  <si>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</si>
  <si>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</si>
  <si>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</si>
  <si>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</si>
  <si>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</si>
  <si>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</si>
  <si>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</si>
  <si>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</si>
  <si>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</si>
  <si>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</si>
  <si>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</si>
  <si>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</si>
  <si>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</si>
  <si>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</si>
  <si>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</si>
  <si>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</si>
  <si>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</si>
  <si>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</si>
  <si>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</si>
  <si>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</si>
  <si>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</si>
  <si>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</si>
  <si>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</si>
  <si>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</si>
  <si>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</si>
  <si>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PT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</si>
  <si>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</si>
  <si>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</si>
  <si>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</si>
  <si>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</si>
  <si>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</si>
  <si>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</si>
  <si>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</si>
  <si>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</si>
  <si>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</si>
  <si>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</si>
  <si>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</si>
  <si>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</si>
  <si>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</si>
  <si>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</si>
  <si>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</si>
  <si>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</si>
  <si>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</si>
  <si>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</si>
  <si>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</si>
  <si>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</si>
  <si>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</si>
  <si>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</si>
  <si>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</si>
  <si>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</si>
  <si>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</si>
  <si>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</si>
  <si>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</si>
  <si>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</si>
  <si>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</si>
  <si>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</si>
  <si>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</si>
  <si>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</si>
  <si>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</si>
  <si>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</si>
  <si>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</si>
  <si>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</si>
  <si>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</si>
  <si>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</si>
  <si>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</si>
  <si>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</si>
  <si>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</si>
  <si>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</si>
  <si>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</si>
  <si>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</si>
  <si>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</si>
  <si>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</si>
  <si>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</si>
  <si>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</si>
  <si>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</si>
  <si>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</si>
  <si>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</si>
  <si>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</si>
  <si>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</si>
  <si>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</si>
  <si>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</si>
  <si>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</si>
  <si>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</si>
  <si>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</si>
  <si>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</si>
  <si>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</si>
  <si>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</si>
  <si>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</si>
  <si>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</si>
  <si>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</si>
  <si>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</si>
  <si>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</si>
  <si>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</si>
  <si>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</si>
  <si>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</si>
  <si>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</si>
  <si>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</si>
  <si>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</si>
  <si>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</si>
  <si>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</si>
  <si>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</si>
  <si>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</si>
  <si>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</si>
  <si>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</si>
  <si>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</si>
  <si>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</si>
  <si>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</si>
  <si>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</si>
  <si>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</si>
  <si>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</si>
  <si>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</si>
  <si>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</si>
  <si>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</si>
  <si>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</si>
  <si>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</si>
  <si>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</si>
  <si>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</si>
  <si>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</si>
  <si>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</si>
  <si>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</si>
  <si>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</si>
  <si>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</si>
  <si>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</si>
  <si>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</si>
  <si>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</si>
  <si>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</si>
  <si>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</si>
  <si>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</si>
  <si>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</si>
  <si>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</si>
  <si>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</si>
  <si>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</si>
  <si>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</si>
  <si>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</si>
  <si>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</si>
  <si>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</si>
  <si>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</si>
  <si>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</si>
  <si>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</si>
  <si>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</si>
  <si>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</si>
  <si>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</si>
  <si>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</si>
  <si>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</si>
  <si>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</si>
  <si>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</si>
  <si>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</si>
  <si>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</si>
  <si>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</si>
  <si>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</si>
  <si>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</si>
  <si>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</si>
  <si>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</si>
  <si>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</si>
  <si>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</si>
  <si>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</si>
  <si>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</si>
  <si>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</si>
  <si>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</si>
  <si>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</si>
  <si>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</si>
  <si>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</si>
  <si>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</si>
  <si>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</si>
  <si>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</si>
  <si>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</si>
  <si>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</si>
  <si>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</si>
  <si>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</si>
  <si>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</si>
  <si>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</si>
  <si>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</si>
  <si>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</si>
  <si>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</si>
  <si>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</si>
  <si>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</si>
  <si>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</si>
  <si>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</si>
  <si>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</si>
  <si>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</si>
  <si>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</si>
  <si>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</si>
  <si>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</si>
  <si>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</si>
  <si>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</si>
  <si>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</si>
  <si>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</si>
  <si>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</si>
  <si>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</si>
  <si>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</si>
  <si>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</si>
  <si>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</si>
  <si>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</si>
  <si>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</si>
  <si>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</si>
  <si>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</si>
  <si>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</si>
  <si>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</si>
  <si>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</si>
  <si>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</si>
  <si>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</si>
  <si>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</si>
  <si>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</si>
  <si>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</si>
  <si>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</si>
  <si>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</si>
  <si>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</si>
  <si>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</si>
  <si>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</si>
  <si>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</si>
  <si>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</si>
  <si>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</si>
  <si>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</si>
  <si>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</si>
  <si>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</si>
  <si>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</si>
  <si>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</si>
  <si>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</si>
  <si>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</si>
  <si>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GR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</si>
  <si>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</si>
  <si>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</si>
  <si>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</si>
  <si>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</si>
  <si>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</si>
  <si>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</si>
  <si>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</si>
  <si>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</si>
  <si>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</si>
  <si>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</si>
  <si>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</si>
  <si>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</si>
  <si>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</si>
  <si>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</si>
  <si>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</si>
  <si>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</si>
  <si>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</si>
  <si>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</si>
  <si>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</si>
  <si>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</si>
  <si>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</si>
  <si>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</si>
  <si>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</si>
  <si>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</si>
  <si>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</si>
  <si>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</si>
  <si>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</si>
  <si>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</si>
  <si>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PO</t>
  </si>
  <si>
    <t>Carmignano</t>
  </si>
  <si>
    <t>Montemurlo</t>
  </si>
  <si>
    <t>Poggio a Caiano</t>
  </si>
  <si>
    <t>Prato</t>
  </si>
  <si>
    <t>Vaiano</t>
  </si>
  <si>
    <t>Vernio</t>
  </si>
  <si>
    <t>Assisi</t>
  </si>
  <si>
    <t>PG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</si>
  <si>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</si>
  <si>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</si>
  <si>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</si>
  <si>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</si>
  <si>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</si>
  <si>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</si>
  <si>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</si>
  <si>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</si>
  <si>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</si>
  <si>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</si>
  <si>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</si>
  <si>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</si>
  <si>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</si>
  <si>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</si>
  <si>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</si>
  <si>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</si>
  <si>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</si>
  <si>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</si>
  <si>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</si>
  <si>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</si>
  <si>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</si>
  <si>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</si>
  <si>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</si>
  <si>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</si>
  <si>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</si>
  <si>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</si>
  <si>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</si>
  <si>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</si>
  <si>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</si>
  <si>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</si>
  <si>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</si>
  <si>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</si>
  <si>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</si>
  <si>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</si>
  <si>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</si>
  <si>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</si>
  <si>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</si>
  <si>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</si>
  <si>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</si>
  <si>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</si>
  <si>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</si>
  <si>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</si>
  <si>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</si>
  <si>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</si>
  <si>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</si>
  <si>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</si>
  <si>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</si>
  <si>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</si>
  <si>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</si>
  <si>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</si>
  <si>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</si>
  <si>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</si>
  <si>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</si>
  <si>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</si>
  <si>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</si>
  <si>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</si>
  <si>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</si>
  <si>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</si>
  <si>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</si>
  <si>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TR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</si>
  <si>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</si>
  <si>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</si>
  <si>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</si>
  <si>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</si>
  <si>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</si>
  <si>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</si>
  <si>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</si>
  <si>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</si>
  <si>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</si>
  <si>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</si>
  <si>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</si>
  <si>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</si>
  <si>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</si>
  <si>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</si>
  <si>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</si>
  <si>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</si>
  <si>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</si>
  <si>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</si>
  <si>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</si>
  <si>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</si>
  <si>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</si>
  <si>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</si>
  <si>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</si>
  <si>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</si>
  <si>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</si>
  <si>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</si>
  <si>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</si>
  <si>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</si>
  <si>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</si>
  <si>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</si>
  <si>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</si>
  <si>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</si>
  <si>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</si>
  <si>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PU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</si>
  <si>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</si>
  <si>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</si>
  <si>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</si>
  <si>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</si>
  <si>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</si>
  <si>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</si>
  <si>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</si>
  <si>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</si>
  <si>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</si>
  <si>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</si>
  <si>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</si>
  <si>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</si>
  <si>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</si>
  <si>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</si>
  <si>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</si>
  <si>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</si>
  <si>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</si>
  <si>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</si>
  <si>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</si>
  <si>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</si>
  <si>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</si>
  <si>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</si>
  <si>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</si>
  <si>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</si>
  <si>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</si>
  <si>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</si>
  <si>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</si>
  <si>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</si>
  <si>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</si>
  <si>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</si>
  <si>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</si>
  <si>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</si>
  <si>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</si>
  <si>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</si>
  <si>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</si>
  <si>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</si>
  <si>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</si>
  <si>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</si>
  <si>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</si>
  <si>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</si>
  <si>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</si>
  <si>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</si>
  <si>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</si>
  <si>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</si>
  <si>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</si>
  <si>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</si>
  <si>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</si>
  <si>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</si>
  <si>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</si>
  <si>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</si>
  <si>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</si>
  <si>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</si>
  <si>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</si>
  <si>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</si>
  <si>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</si>
  <si>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</si>
  <si>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</si>
  <si>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</si>
  <si>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</si>
  <si>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</si>
  <si>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</si>
  <si>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</si>
  <si>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</si>
  <si>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</si>
  <si>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</si>
  <si>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</si>
  <si>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</si>
  <si>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</si>
  <si>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</si>
  <si>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</si>
  <si>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</si>
  <si>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</si>
  <si>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</si>
  <si>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</si>
  <si>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</si>
  <si>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</si>
  <si>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</si>
  <si>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</si>
  <si>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</si>
  <si>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</si>
  <si>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</si>
  <si>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</si>
  <si>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</si>
  <si>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</si>
  <si>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</si>
  <si>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</si>
  <si>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</si>
  <si>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</si>
  <si>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</si>
  <si>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</si>
  <si>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</si>
  <si>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</si>
  <si>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</si>
  <si>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</si>
  <si>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</si>
  <si>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</si>
  <si>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</si>
  <si>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</si>
  <si>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</si>
  <si>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</si>
  <si>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MC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</si>
  <si>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</si>
  <si>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</si>
  <si>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</si>
  <si>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</si>
  <si>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</si>
  <si>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</si>
  <si>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</si>
  <si>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</si>
  <si>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</si>
  <si>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</si>
  <si>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</si>
  <si>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</si>
  <si>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</si>
  <si>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</si>
  <si>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</si>
  <si>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</si>
  <si>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</si>
  <si>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</si>
  <si>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</si>
  <si>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</si>
  <si>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</si>
  <si>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</si>
  <si>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</si>
  <si>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</si>
  <si>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</si>
  <si>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</si>
  <si>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</si>
  <si>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</si>
  <si>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</si>
  <si>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</si>
  <si>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</si>
  <si>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</si>
  <si>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</si>
  <si>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</si>
  <si>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</si>
  <si>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</si>
  <si>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</si>
  <si>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</si>
  <si>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</si>
  <si>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</si>
  <si>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</si>
  <si>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</si>
  <si>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</si>
  <si>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</si>
  <si>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</si>
  <si>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</si>
  <si>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</si>
  <si>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</si>
  <si>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</si>
  <si>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</si>
  <si>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</si>
  <si>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</si>
  <si>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</si>
  <si>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</si>
  <si>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</si>
  <si>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AP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</si>
  <si>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</si>
  <si>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</si>
  <si>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</si>
  <si>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</si>
  <si>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</si>
  <si>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</si>
  <si>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</si>
  <si>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</si>
  <si>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</si>
  <si>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</si>
  <si>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</si>
  <si>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</si>
  <si>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</si>
  <si>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</si>
  <si>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</si>
  <si>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</si>
  <si>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</si>
  <si>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</si>
  <si>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</si>
  <si>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</si>
  <si>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</si>
  <si>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</si>
  <si>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</si>
  <si>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</si>
  <si>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</si>
  <si>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</si>
  <si>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</si>
  <si>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</si>
  <si>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</si>
  <si>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</si>
  <si>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</si>
  <si>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</si>
  <si>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</si>
  <si>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FM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</si>
  <si>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</si>
  <si>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</si>
  <si>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</si>
  <si>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</si>
  <si>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</si>
  <si>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</si>
  <si>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</si>
  <si>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</si>
  <si>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</si>
  <si>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</si>
  <si>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</si>
  <si>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</si>
  <si>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</si>
  <si>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</si>
  <si>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</si>
  <si>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</si>
  <si>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</si>
  <si>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</si>
  <si>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</si>
  <si>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</si>
  <si>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</si>
  <si>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</si>
  <si>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</si>
  <si>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</si>
  <si>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</si>
  <si>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</si>
  <si>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</si>
  <si>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</si>
  <si>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</si>
  <si>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</si>
  <si>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</si>
  <si>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</si>
  <si>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</si>
  <si>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</si>
  <si>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</si>
  <si>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</si>
  <si>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</si>
  <si>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</si>
  <si>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</si>
  <si>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</si>
  <si>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VT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</si>
  <si>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</si>
  <si>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</si>
  <si>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</si>
  <si>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</si>
  <si>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</si>
  <si>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</si>
  <si>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</si>
  <si>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</si>
  <si>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</si>
  <si>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</si>
  <si>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</si>
  <si>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</si>
  <si>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</si>
  <si>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</si>
  <si>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</si>
  <si>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</si>
  <si>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</si>
  <si>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</si>
  <si>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</si>
  <si>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</si>
  <si>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</si>
  <si>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</si>
  <si>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</si>
  <si>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</si>
  <si>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</si>
  <si>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</si>
  <si>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</si>
  <si>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</si>
  <si>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</si>
  <si>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</si>
  <si>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</si>
  <si>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</si>
  <si>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</si>
  <si>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</si>
  <si>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</si>
  <si>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</si>
  <si>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</si>
  <si>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</si>
  <si>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</si>
  <si>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</si>
  <si>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</si>
  <si>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</si>
  <si>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</si>
  <si>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</si>
  <si>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</si>
  <si>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</si>
  <si>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</si>
  <si>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</si>
  <si>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</si>
  <si>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</si>
  <si>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</si>
  <si>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</si>
  <si>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</si>
  <si>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</si>
  <si>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</si>
  <si>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</si>
  <si>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</si>
  <si>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</si>
  <si>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</si>
  <si>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</si>
  <si>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RI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</si>
  <si>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</si>
  <si>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</si>
  <si>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</si>
  <si>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</si>
  <si>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</si>
  <si>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</si>
  <si>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</si>
  <si>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</si>
  <si>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</si>
  <si>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</si>
  <si>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</si>
  <si>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</si>
  <si>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</si>
  <si>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</si>
  <si>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</si>
  <si>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</si>
  <si>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</si>
  <si>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</si>
  <si>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</si>
  <si>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</si>
  <si>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</si>
  <si>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</si>
  <si>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</si>
  <si>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</si>
  <si>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</si>
  <si>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</si>
  <si>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</si>
  <si>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</si>
  <si>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</si>
  <si>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</si>
  <si>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</si>
  <si>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</si>
  <si>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</si>
  <si>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</si>
  <si>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</si>
  <si>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</si>
  <si>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</si>
  <si>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</si>
  <si>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</si>
  <si>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</si>
  <si>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</si>
  <si>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</si>
  <si>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</si>
  <si>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</si>
  <si>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</si>
  <si>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</si>
  <si>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</si>
  <si>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</si>
  <si>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</si>
  <si>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</si>
  <si>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</si>
  <si>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</si>
  <si>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</si>
  <si>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</si>
  <si>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</si>
  <si>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</si>
  <si>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</si>
  <si>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</si>
  <si>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</si>
  <si>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</si>
  <si>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</si>
  <si>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</si>
  <si>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</si>
  <si>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</si>
  <si>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</si>
  <si>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</si>
  <si>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</si>
  <si>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</si>
  <si>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</si>
  <si>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</si>
  <si>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</si>
  <si>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</si>
  <si>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</si>
  <si>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RM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</si>
  <si>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</si>
  <si>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</si>
  <si>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</si>
  <si>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</si>
  <si>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</si>
  <si>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</si>
  <si>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</si>
  <si>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</si>
  <si>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</si>
  <si>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</si>
  <si>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</si>
  <si>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</si>
  <si>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</si>
  <si>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</si>
  <si>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</si>
  <si>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</si>
  <si>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</si>
  <si>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</si>
  <si>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</si>
  <si>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</si>
  <si>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</si>
  <si>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</si>
  <si>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</si>
  <si>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</si>
  <si>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</si>
  <si>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</si>
  <si>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</si>
  <si>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</si>
  <si>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</si>
  <si>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</si>
  <si>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</si>
  <si>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</si>
  <si>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</si>
  <si>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</si>
  <si>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</si>
  <si>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</si>
  <si>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</si>
  <si>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</si>
  <si>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</si>
  <si>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</si>
  <si>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</si>
  <si>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</si>
  <si>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</si>
  <si>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</si>
  <si>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</si>
  <si>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</si>
  <si>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</si>
  <si>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</si>
  <si>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</si>
  <si>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</si>
  <si>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</si>
  <si>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</si>
  <si>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</si>
  <si>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</si>
  <si>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</si>
  <si>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</si>
  <si>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</si>
  <si>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</si>
  <si>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</si>
  <si>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</si>
  <si>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</si>
  <si>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</si>
  <si>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</si>
  <si>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</si>
  <si>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</si>
  <si>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</si>
  <si>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</si>
  <si>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</si>
  <si>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</si>
  <si>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</si>
  <si>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</si>
  <si>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</si>
  <si>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</si>
  <si>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</si>
  <si>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</si>
  <si>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</si>
  <si>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</si>
  <si>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</si>
  <si>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</si>
  <si>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</si>
  <si>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</si>
  <si>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</si>
  <si>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</si>
  <si>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</si>
  <si>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</si>
  <si>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</si>
  <si>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</si>
  <si>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</si>
  <si>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</si>
  <si>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</si>
  <si>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</si>
  <si>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</si>
  <si>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</si>
  <si>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</si>
  <si>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</si>
  <si>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</si>
  <si>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</si>
  <si>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</si>
  <si>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</si>
  <si>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</si>
  <si>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</si>
  <si>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</si>
  <si>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</si>
  <si>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</si>
  <si>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</si>
  <si>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</si>
  <si>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</si>
  <si>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</si>
  <si>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</si>
  <si>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</si>
  <si>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</si>
  <si>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</si>
  <si>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</si>
  <si>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</si>
  <si>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</si>
  <si>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</si>
  <si>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</si>
  <si>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</si>
  <si>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</si>
  <si>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</si>
  <si>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</si>
  <si>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LT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</si>
  <si>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</si>
  <si>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</si>
  <si>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</si>
  <si>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</si>
  <si>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</si>
  <si>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</si>
  <si>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</si>
  <si>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</si>
  <si>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</si>
  <si>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</si>
  <si>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</si>
  <si>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</si>
  <si>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</si>
  <si>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</si>
  <si>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</si>
  <si>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</si>
  <si>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</si>
  <si>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</si>
  <si>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</si>
  <si>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</si>
  <si>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</si>
  <si>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</si>
  <si>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</si>
  <si>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</si>
  <si>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</si>
  <si>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</si>
  <si>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</si>
  <si>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</si>
  <si>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</si>
  <si>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</si>
  <si>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</si>
  <si>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</si>
  <si>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</si>
  <si>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</si>
  <si>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</si>
  <si>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</si>
  <si>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</si>
  <si>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</si>
  <si>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</si>
  <si>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</si>
  <si>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</si>
  <si>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</si>
  <si>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</si>
  <si>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</si>
  <si>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</si>
  <si>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</si>
  <si>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</si>
  <si>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</si>
  <si>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</si>
  <si>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</si>
  <si>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</si>
  <si>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</si>
  <si>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</si>
  <si>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</si>
  <si>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</si>
  <si>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</si>
  <si>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</si>
  <si>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</si>
  <si>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</si>
  <si>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</si>
  <si>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</si>
  <si>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</si>
  <si>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</si>
  <si>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</si>
  <si>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</si>
  <si>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</si>
  <si>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</si>
  <si>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</si>
  <si>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</si>
  <si>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</si>
  <si>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</si>
  <si>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</si>
  <si>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</si>
  <si>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</si>
  <si>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</si>
  <si>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</si>
  <si>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</si>
  <si>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</si>
  <si>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</si>
  <si>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</si>
  <si>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</si>
  <si>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</si>
  <si>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</si>
  <si>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</si>
  <si>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</si>
  <si>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</si>
  <si>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</si>
  <si>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</si>
  <si>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</si>
  <si>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</si>
  <si>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</si>
  <si>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</si>
  <si>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</si>
  <si>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</si>
  <si>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</si>
  <si>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</si>
  <si>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</si>
  <si>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</si>
  <si>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</si>
  <si>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</si>
  <si>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</si>
  <si>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</si>
  <si>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</si>
  <si>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</si>
  <si>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</si>
  <si>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</si>
  <si>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</si>
  <si>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</si>
  <si>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</si>
  <si>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</si>
  <si>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</si>
  <si>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</si>
  <si>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</si>
  <si>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</si>
  <si>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</si>
  <si>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</si>
  <si>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</si>
  <si>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</si>
  <si>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</si>
  <si>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</si>
  <si>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</si>
  <si>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</si>
  <si>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</si>
  <si>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</si>
  <si>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</si>
  <si>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AQ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</si>
  <si>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</si>
  <si>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</si>
  <si>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</si>
  <si>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</si>
  <si>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</si>
  <si>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</si>
  <si>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</si>
  <si>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</si>
  <si>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</si>
  <si>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</si>
  <si>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</si>
  <si>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</si>
  <si>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</si>
  <si>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</si>
  <si>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</si>
  <si>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</si>
  <si>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</si>
  <si>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</si>
  <si>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</si>
  <si>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</si>
  <si>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</si>
  <si>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</si>
  <si>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</si>
  <si>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</si>
  <si>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</si>
  <si>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</si>
  <si>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</si>
  <si>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</si>
  <si>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</si>
  <si>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</si>
  <si>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</si>
  <si>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</si>
  <si>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</si>
  <si>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</si>
  <si>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</si>
  <si>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</si>
  <si>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</si>
  <si>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</si>
  <si>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</si>
  <si>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</si>
  <si>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</si>
  <si>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</si>
  <si>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</si>
  <si>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</si>
  <si>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</si>
  <si>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</si>
  <si>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</si>
  <si>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</si>
  <si>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</si>
  <si>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</si>
  <si>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</si>
  <si>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</si>
  <si>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</si>
  <si>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</si>
  <si>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</si>
  <si>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</si>
  <si>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</si>
  <si>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</si>
  <si>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</si>
  <si>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</si>
  <si>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</si>
  <si>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</si>
  <si>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</si>
  <si>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</si>
  <si>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</si>
  <si>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</si>
  <si>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</si>
  <si>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</si>
  <si>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</si>
  <si>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</si>
  <si>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</si>
  <si>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</si>
  <si>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</si>
  <si>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</si>
  <si>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</si>
  <si>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</si>
  <si>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</si>
  <si>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</si>
  <si>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</si>
  <si>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</si>
  <si>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</si>
  <si>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</si>
  <si>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</si>
  <si>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</si>
  <si>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</si>
  <si>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</si>
  <si>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</si>
  <si>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</si>
  <si>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</si>
  <si>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</si>
  <si>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</si>
  <si>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</si>
  <si>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</si>
  <si>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</si>
  <si>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</si>
  <si>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</si>
  <si>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</si>
  <si>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</si>
  <si>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</si>
  <si>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</si>
  <si>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</si>
  <si>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</si>
  <si>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</si>
  <si>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</si>
  <si>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</si>
  <si>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</si>
  <si>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</si>
  <si>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</si>
  <si>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</si>
  <si>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</si>
  <si>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</si>
  <si>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</si>
  <si>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</si>
  <si>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</si>
  <si>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</si>
  <si>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</si>
  <si>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</si>
  <si>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</si>
  <si>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</si>
  <si>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</si>
  <si>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</si>
  <si>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</si>
  <si>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</si>
  <si>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</si>
  <si>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</si>
  <si>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</si>
  <si>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</si>
  <si>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</si>
  <si>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</si>
  <si>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</si>
  <si>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</si>
  <si>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</si>
  <si>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</si>
  <si>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</si>
  <si>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</si>
  <si>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</si>
  <si>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</si>
  <si>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</si>
  <si>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</si>
  <si>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</si>
  <si>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</si>
  <si>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</si>
  <si>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</si>
  <si>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</si>
  <si>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</si>
  <si>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</si>
  <si>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</si>
  <si>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</si>
  <si>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</si>
  <si>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</si>
  <si>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</si>
  <si>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</si>
  <si>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</si>
  <si>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</si>
  <si>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</si>
  <si>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</si>
  <si>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</si>
  <si>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</si>
  <si>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</si>
  <si>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</si>
  <si>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</si>
  <si>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</si>
  <si>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</si>
  <si>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</si>
  <si>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</si>
  <si>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</si>
  <si>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</si>
  <si>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</si>
  <si>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</si>
  <si>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</si>
  <si>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</si>
  <si>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</si>
  <si>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</si>
  <si>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</si>
  <si>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</si>
  <si>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</si>
  <si>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</si>
  <si>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</si>
  <si>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</si>
  <si>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</si>
  <si>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</si>
  <si>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</si>
  <si>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</si>
  <si>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</si>
  <si>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</si>
  <si>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</si>
  <si>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</si>
  <si>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</si>
  <si>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</si>
  <si>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</si>
  <si>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</si>
  <si>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</si>
  <si>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</si>
  <si>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</si>
  <si>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</si>
  <si>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</si>
  <si>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</si>
  <si>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</si>
  <si>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</si>
  <si>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</si>
  <si>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</si>
  <si>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</si>
  <si>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</si>
  <si>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</si>
  <si>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</si>
  <si>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</si>
  <si>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</si>
  <si>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</si>
  <si>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</si>
  <si>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</si>
  <si>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</si>
  <si>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</si>
  <si>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</si>
  <si>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</si>
  <si>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</si>
  <si>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</si>
  <si>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</si>
  <si>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</si>
  <si>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</si>
  <si>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</si>
  <si>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</si>
  <si>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</si>
  <si>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</si>
  <si>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</si>
  <si>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</si>
  <si>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</si>
  <si>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</si>
  <si>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</si>
  <si>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</si>
  <si>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</si>
  <si>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</si>
  <si>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</si>
  <si>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</si>
  <si>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</si>
  <si>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</si>
  <si>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</si>
  <si>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</si>
  <si>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</si>
  <si>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</si>
  <si>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</si>
  <si>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</si>
  <si>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</si>
  <si>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</si>
  <si>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</si>
  <si>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</si>
  <si>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</si>
  <si>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</si>
  <si>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</si>
  <si>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</si>
  <si>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</si>
  <si>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</si>
  <si>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</si>
  <si>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</si>
  <si>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</si>
  <si>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</si>
  <si>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</si>
  <si>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</si>
  <si>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</si>
  <si>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</si>
  <si>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</si>
  <si>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</si>
  <si>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</si>
  <si>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</si>
  <si>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</si>
  <si>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</si>
  <si>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</si>
  <si>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</si>
  <si>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</si>
  <si>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</si>
  <si>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</si>
  <si>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</si>
  <si>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</si>
  <si>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</si>
  <si>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</si>
  <si>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</si>
  <si>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</si>
  <si>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</si>
  <si>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</si>
  <si>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</si>
  <si>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</si>
  <si>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</si>
  <si>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</si>
  <si>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</si>
  <si>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</si>
  <si>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</si>
  <si>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</si>
  <si>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</si>
  <si>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</si>
  <si>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</si>
  <si>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</si>
  <si>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</si>
  <si>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</si>
  <si>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</si>
  <si>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</si>
  <si>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</si>
  <si>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</si>
  <si>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</si>
  <si>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</si>
  <si>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</si>
  <si>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</si>
  <si>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</si>
  <si>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</si>
  <si>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</si>
  <si>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</si>
  <si>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</si>
  <si>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</si>
  <si>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</si>
  <si>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</si>
  <si>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</si>
  <si>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CB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</si>
  <si>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</si>
  <si>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</si>
  <si>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</si>
  <si>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</si>
  <si>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</si>
  <si>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</si>
  <si>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</si>
  <si>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</si>
  <si>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</si>
  <si>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</si>
  <si>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</si>
  <si>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</si>
  <si>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</si>
  <si>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</si>
  <si>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</si>
  <si>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</si>
  <si>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</si>
  <si>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</si>
  <si>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</si>
  <si>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</si>
  <si>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</si>
  <si>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</si>
  <si>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</si>
  <si>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</si>
  <si>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</si>
  <si>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</si>
  <si>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</si>
  <si>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</si>
  <si>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</si>
  <si>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</si>
  <si>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</si>
  <si>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</si>
  <si>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</si>
  <si>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</si>
  <si>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</si>
  <si>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</si>
  <si>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</si>
  <si>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</si>
  <si>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</si>
  <si>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</si>
  <si>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</si>
  <si>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</si>
  <si>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</si>
  <si>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</si>
  <si>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</si>
  <si>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</si>
  <si>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</si>
  <si>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</si>
  <si>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</si>
  <si>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</si>
  <si>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</si>
  <si>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</si>
  <si>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</si>
  <si>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</si>
  <si>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</si>
  <si>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</si>
  <si>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</si>
  <si>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</si>
  <si>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</si>
  <si>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</si>
  <si>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</si>
  <si>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</si>
  <si>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</si>
  <si>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</si>
  <si>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</si>
  <si>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</si>
  <si>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</si>
  <si>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</si>
  <si>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</si>
  <si>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</si>
  <si>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</si>
  <si>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</si>
  <si>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</si>
  <si>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</si>
  <si>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</si>
  <si>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</si>
  <si>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</si>
  <si>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</si>
  <si>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</si>
  <si>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</si>
  <si>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</si>
  <si>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</si>
  <si>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</si>
  <si>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IS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</si>
  <si>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</si>
  <si>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</si>
  <si>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</si>
  <si>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</si>
  <si>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</si>
  <si>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</si>
  <si>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</si>
  <si>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</si>
  <si>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</si>
  <si>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</si>
  <si>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</si>
  <si>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</si>
  <si>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</si>
  <si>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</si>
  <si>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</si>
  <si>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</si>
  <si>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</si>
  <si>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</si>
  <si>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</si>
  <si>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</si>
  <si>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</si>
  <si>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</si>
  <si>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</si>
  <si>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</si>
  <si>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</si>
  <si>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</si>
  <si>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</si>
  <si>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</si>
  <si>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</si>
  <si>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</si>
  <si>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</si>
  <si>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</si>
  <si>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</si>
  <si>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</si>
  <si>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</si>
  <si>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</si>
  <si>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</si>
  <si>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</si>
  <si>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</si>
  <si>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</si>
  <si>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</si>
  <si>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</si>
  <si>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</si>
  <si>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</si>
  <si>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</si>
  <si>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</si>
  <si>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</si>
  <si>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</si>
  <si>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</si>
  <si>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</si>
  <si>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</si>
  <si>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</si>
  <si>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CE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</si>
  <si>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</si>
  <si>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</si>
  <si>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</si>
  <si>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</si>
  <si>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</si>
  <si>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</si>
  <si>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</si>
  <si>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</si>
  <si>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</si>
  <si>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</si>
  <si>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</si>
  <si>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</si>
  <si>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</si>
  <si>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</si>
  <si>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</si>
  <si>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</si>
  <si>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</si>
  <si>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</si>
  <si>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</si>
  <si>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</si>
  <si>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</si>
  <si>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</si>
  <si>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</si>
  <si>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</si>
  <si>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</si>
  <si>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</si>
  <si>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</si>
  <si>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</si>
  <si>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</si>
  <si>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</si>
  <si>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</si>
  <si>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</si>
  <si>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</si>
  <si>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</si>
  <si>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</si>
  <si>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</si>
  <si>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</si>
  <si>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</si>
  <si>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</si>
  <si>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</si>
  <si>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</si>
  <si>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</si>
  <si>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</si>
  <si>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</si>
  <si>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</si>
  <si>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</si>
  <si>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</si>
  <si>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</si>
  <si>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</si>
  <si>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</si>
  <si>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</si>
  <si>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</si>
  <si>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</si>
  <si>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</si>
  <si>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</si>
  <si>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</si>
  <si>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</si>
  <si>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</si>
  <si>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</si>
  <si>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</si>
  <si>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</si>
  <si>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</si>
  <si>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</si>
  <si>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</si>
  <si>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</si>
  <si>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</si>
  <si>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</si>
  <si>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</si>
  <si>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</si>
  <si>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</si>
  <si>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</si>
  <si>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</si>
  <si>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</si>
  <si>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</si>
  <si>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</si>
  <si>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</si>
  <si>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</si>
  <si>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</si>
  <si>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</si>
  <si>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</si>
  <si>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</si>
  <si>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</si>
  <si>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</si>
  <si>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</si>
  <si>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</si>
  <si>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</si>
  <si>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</si>
  <si>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</si>
  <si>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</si>
  <si>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</si>
  <si>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</si>
  <si>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</si>
  <si>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</si>
  <si>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</si>
  <si>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</si>
  <si>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</si>
  <si>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</si>
  <si>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</si>
  <si>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</si>
  <si>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</si>
  <si>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</si>
  <si>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</si>
  <si>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</si>
  <si>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</si>
  <si>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BN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</si>
  <si>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</si>
  <si>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</si>
  <si>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</si>
  <si>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</si>
  <si>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</si>
  <si>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</si>
  <si>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</si>
  <si>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</si>
  <si>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</si>
  <si>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</si>
  <si>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</si>
  <si>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</si>
  <si>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</si>
  <si>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</si>
  <si>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</si>
  <si>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</si>
  <si>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</si>
  <si>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</si>
  <si>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</si>
  <si>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</si>
  <si>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</si>
  <si>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</si>
  <si>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</si>
  <si>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</si>
  <si>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</si>
  <si>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</si>
  <si>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</si>
  <si>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</si>
  <si>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</si>
  <si>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</si>
  <si>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</si>
  <si>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</si>
  <si>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</si>
  <si>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</si>
  <si>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</si>
  <si>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</si>
  <si>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</si>
  <si>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</si>
  <si>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</si>
  <si>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</si>
  <si>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</si>
  <si>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</si>
  <si>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</si>
  <si>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</si>
  <si>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</si>
  <si>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</si>
  <si>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</si>
  <si>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</si>
  <si>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</si>
  <si>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</si>
  <si>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</si>
  <si>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</si>
  <si>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</si>
  <si>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</si>
  <si>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</si>
  <si>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</si>
  <si>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</si>
  <si>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</si>
  <si>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</si>
  <si>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</si>
  <si>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</si>
  <si>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</si>
  <si>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</si>
  <si>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</si>
  <si>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</si>
  <si>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</si>
  <si>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</si>
  <si>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</si>
  <si>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</si>
  <si>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</si>
  <si>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</si>
  <si>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</si>
  <si>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</si>
  <si>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</si>
  <si>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</si>
  <si>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</si>
  <si>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</si>
  <si>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</si>
  <si>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</si>
  <si>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</si>
  <si>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</si>
  <si>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</si>
  <si>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</si>
  <si>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</si>
  <si>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</si>
  <si>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</si>
  <si>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</si>
  <si>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</si>
  <si>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</si>
  <si>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</si>
  <si>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</si>
  <si>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</si>
  <si>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</si>
  <si>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</si>
  <si>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</si>
  <si>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</si>
  <si>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</si>
  <si>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</si>
  <si>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</si>
  <si>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</si>
  <si>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</si>
  <si>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</si>
  <si>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</si>
  <si>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</si>
  <si>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</si>
  <si>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</si>
  <si>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</si>
  <si>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</si>
  <si>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</si>
  <si>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</si>
  <si>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</si>
  <si>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</si>
  <si>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</si>
  <si>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</si>
  <si>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</si>
  <si>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</si>
  <si>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</si>
  <si>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</si>
  <si>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</si>
  <si>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</si>
  <si>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</si>
  <si>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</si>
  <si>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</si>
  <si>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</si>
  <si>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</si>
  <si>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</si>
  <si>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</si>
  <si>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</si>
  <si>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</si>
  <si>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</si>
  <si>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</si>
  <si>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</si>
  <si>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</si>
  <si>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</si>
  <si>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</si>
  <si>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</si>
  <si>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</si>
  <si>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</si>
  <si>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</si>
  <si>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</si>
  <si>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</si>
  <si>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</si>
  <si>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</si>
  <si>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</si>
  <si>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</si>
  <si>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</si>
  <si>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</si>
  <si>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</si>
  <si>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</si>
  <si>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</si>
  <si>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</si>
  <si>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</si>
  <si>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</si>
  <si>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</si>
  <si>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</si>
  <si>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</si>
  <si>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</si>
  <si>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</si>
  <si>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</si>
  <si>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</si>
  <si>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</si>
  <si>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</si>
  <si>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</si>
  <si>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</si>
  <si>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</si>
  <si>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</si>
  <si>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</si>
  <si>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</si>
  <si>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</si>
  <si>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</si>
  <si>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</si>
  <si>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</si>
  <si>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</si>
  <si>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</si>
  <si>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</si>
  <si>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</si>
  <si>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</si>
  <si>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</si>
  <si>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</si>
  <si>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</si>
  <si>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</si>
  <si>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</si>
  <si>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</si>
  <si>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</si>
  <si>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</si>
  <si>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</si>
  <si>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</si>
  <si>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</si>
  <si>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</si>
  <si>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</si>
  <si>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</si>
  <si>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</si>
  <si>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</si>
  <si>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</si>
  <si>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</si>
  <si>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</si>
  <si>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</si>
  <si>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</si>
  <si>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</si>
  <si>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</si>
  <si>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</si>
  <si>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</si>
  <si>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</si>
  <si>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</si>
  <si>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</si>
  <si>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</si>
  <si>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</si>
  <si>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</si>
  <si>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</si>
  <si>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</si>
  <si>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</si>
  <si>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</si>
  <si>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</si>
  <si>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</si>
  <si>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</si>
  <si>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</si>
  <si>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</si>
  <si>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</si>
  <si>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</si>
  <si>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</si>
  <si>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</si>
  <si>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</si>
  <si>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</si>
  <si>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</si>
  <si>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</si>
  <si>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</si>
  <si>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</si>
  <si>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</si>
  <si>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</si>
  <si>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</si>
  <si>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</si>
  <si>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</si>
  <si>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</si>
  <si>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</si>
  <si>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</si>
  <si>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</si>
  <si>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</si>
  <si>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</si>
  <si>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</si>
  <si>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</si>
  <si>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</si>
  <si>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</si>
  <si>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</si>
  <si>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</si>
  <si>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</si>
  <si>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</si>
  <si>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</si>
  <si>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</si>
  <si>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</si>
  <si>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</si>
  <si>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</si>
  <si>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</si>
  <si>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</si>
  <si>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</si>
  <si>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</si>
  <si>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</si>
  <si>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</si>
  <si>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</si>
  <si>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</si>
  <si>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</si>
  <si>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</si>
  <si>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</si>
  <si>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</si>
  <si>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</si>
  <si>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</si>
  <si>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</si>
  <si>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</si>
  <si>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</si>
  <si>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</si>
  <si>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</si>
  <si>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</si>
  <si>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</si>
  <si>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</si>
  <si>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</si>
  <si>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</si>
  <si>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</si>
  <si>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</si>
  <si>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</si>
  <si>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</si>
  <si>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</si>
  <si>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</si>
  <si>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</si>
  <si>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</si>
  <si>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</si>
  <si>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</si>
  <si>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</si>
  <si>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</si>
  <si>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</si>
  <si>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</si>
  <si>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</si>
  <si>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</si>
  <si>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</si>
  <si>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</si>
  <si>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</si>
  <si>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</si>
  <si>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</si>
  <si>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</si>
  <si>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</si>
  <si>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</si>
  <si>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</si>
  <si>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</si>
  <si>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</si>
  <si>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</si>
  <si>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</si>
  <si>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</si>
  <si>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</si>
  <si>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</si>
  <si>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</si>
  <si>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</si>
  <si>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</si>
  <si>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</si>
  <si>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</si>
  <si>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</si>
  <si>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</si>
  <si>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</si>
  <si>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</si>
  <si>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</si>
  <si>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</si>
  <si>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</si>
  <si>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</si>
  <si>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</si>
  <si>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</si>
  <si>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</si>
  <si>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</si>
  <si>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</si>
  <si>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</si>
  <si>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</si>
  <si>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</si>
  <si>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</si>
  <si>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</si>
  <si>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</si>
  <si>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</si>
  <si>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</si>
  <si>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</si>
  <si>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</si>
  <si>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</si>
  <si>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</si>
  <si>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</si>
  <si>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</si>
  <si>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</si>
  <si>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</si>
  <si>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</si>
  <si>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</si>
  <si>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</si>
  <si>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</si>
  <si>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</si>
  <si>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</si>
  <si>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</si>
  <si>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</si>
  <si>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</si>
  <si>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</si>
  <si>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</si>
  <si>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</si>
  <si>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</si>
  <si>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</si>
  <si>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</si>
  <si>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</si>
  <si>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</si>
  <si>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</si>
  <si>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</si>
  <si>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</si>
  <si>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</si>
  <si>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</si>
  <si>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</si>
  <si>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</si>
  <si>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</si>
  <si>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</si>
  <si>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</si>
  <si>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</si>
  <si>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</si>
  <si>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</si>
  <si>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</si>
  <si>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</si>
  <si>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</si>
  <si>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</si>
  <si>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</si>
  <si>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</si>
  <si>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</si>
  <si>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</si>
  <si>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</si>
  <si>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</si>
  <si>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</si>
  <si>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</si>
  <si>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</si>
  <si>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</si>
  <si>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</si>
  <si>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</si>
  <si>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</si>
  <si>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</si>
  <si>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</si>
  <si>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</si>
  <si>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</si>
  <si>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</si>
  <si>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</si>
  <si>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</si>
  <si>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</si>
  <si>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</si>
  <si>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</si>
  <si>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</si>
  <si>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</si>
  <si>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</si>
  <si>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</si>
  <si>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</si>
  <si>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</si>
  <si>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</si>
  <si>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</si>
  <si>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</si>
  <si>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</si>
  <si>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</si>
  <si>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</si>
  <si>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</si>
  <si>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</si>
  <si>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</si>
  <si>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</si>
  <si>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</si>
  <si>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</si>
  <si>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</si>
  <si>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</si>
  <si>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</si>
  <si>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</si>
  <si>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</si>
  <si>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</si>
  <si>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</si>
  <si>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</si>
  <si>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</si>
  <si>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</si>
  <si>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</si>
  <si>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</si>
  <si>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</si>
  <si>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</si>
  <si>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</si>
  <si>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</si>
  <si>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</si>
  <si>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</si>
  <si>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</si>
  <si>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</si>
  <si>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</si>
  <si>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</si>
  <si>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</si>
  <si>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</si>
  <si>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</si>
  <si>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</si>
  <si>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</si>
  <si>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</si>
  <si>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</si>
  <si>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</si>
  <si>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</si>
  <si>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</si>
  <si>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</si>
  <si>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FG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</si>
  <si>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</si>
  <si>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</si>
  <si>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</si>
  <si>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</si>
  <si>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</si>
  <si>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</si>
  <si>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</si>
  <si>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</si>
  <si>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</si>
  <si>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</si>
  <si>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</si>
  <si>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</si>
  <si>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</si>
  <si>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</si>
  <si>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</si>
  <si>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</si>
  <si>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</si>
  <si>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</si>
  <si>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</si>
  <si>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</si>
  <si>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</si>
  <si>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</si>
  <si>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</si>
  <si>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</si>
  <si>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</si>
  <si>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</si>
  <si>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</si>
  <si>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</si>
  <si>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</si>
  <si>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</si>
  <si>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</si>
  <si>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</si>
  <si>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</si>
  <si>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</si>
  <si>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</si>
  <si>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</si>
  <si>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</si>
  <si>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</si>
  <si>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</si>
  <si>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</si>
  <si>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</si>
  <si>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</si>
  <si>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</si>
  <si>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</si>
  <si>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</si>
  <si>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</si>
  <si>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</si>
  <si>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</si>
  <si>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</si>
  <si>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</si>
  <si>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</si>
  <si>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</si>
  <si>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</si>
  <si>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</si>
  <si>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</si>
  <si>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</si>
  <si>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</si>
  <si>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</si>
  <si>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</si>
  <si>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</si>
  <si>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</si>
  <si>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</si>
  <si>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</si>
  <si>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</si>
  <si>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</si>
  <si>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</si>
  <si>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</si>
  <si>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</si>
  <si>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</si>
  <si>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</si>
  <si>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</si>
  <si>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</si>
  <si>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</si>
  <si>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</si>
  <si>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</si>
  <si>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</si>
  <si>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</si>
  <si>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</si>
  <si>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</si>
  <si>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</si>
  <si>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</si>
  <si>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</si>
  <si>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</si>
  <si>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</si>
  <si>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</si>
  <si>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</si>
  <si>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</si>
  <si>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</si>
  <si>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</si>
  <si>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</si>
  <si>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</si>
  <si>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</si>
  <si>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</si>
  <si>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</si>
  <si>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</si>
  <si>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</si>
  <si>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</si>
  <si>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</si>
  <si>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</si>
  <si>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</si>
  <si>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</si>
  <si>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</si>
  <si>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</si>
  <si>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</si>
  <si>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</si>
  <si>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</si>
  <si>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</si>
  <si>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</si>
  <si>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</si>
  <si>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</si>
  <si>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</si>
  <si>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</si>
  <si>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</si>
  <si>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</si>
  <si>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</si>
  <si>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</si>
  <si>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</si>
  <si>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</si>
  <si>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</si>
  <si>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</si>
  <si>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</si>
  <si>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</si>
  <si>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</si>
  <si>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</si>
  <si>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</si>
  <si>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</si>
  <si>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</si>
  <si>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</si>
  <si>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</si>
  <si>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</si>
  <si>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</si>
  <si>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</si>
  <si>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</si>
  <si>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BR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</si>
  <si>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</si>
  <si>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</si>
  <si>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</si>
  <si>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</si>
  <si>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</si>
  <si>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</si>
  <si>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</si>
  <si>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</si>
  <si>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</si>
  <si>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</si>
  <si>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</si>
  <si>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</si>
  <si>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</si>
  <si>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</si>
  <si>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</si>
  <si>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</si>
  <si>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</si>
  <si>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</si>
  <si>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</si>
  <si>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</si>
  <si>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LE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</si>
  <si>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</si>
  <si>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</si>
  <si>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</si>
  <si>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</si>
  <si>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</si>
  <si>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</si>
  <si>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</si>
  <si>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</si>
  <si>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</si>
  <si>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</si>
  <si>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</si>
  <si>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</si>
  <si>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</si>
  <si>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</si>
  <si>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</si>
  <si>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</si>
  <si>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</si>
  <si>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</si>
  <si>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</si>
  <si>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</si>
  <si>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</si>
  <si>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</si>
  <si>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</si>
  <si>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</si>
  <si>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</si>
  <si>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</si>
  <si>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</si>
  <si>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</si>
  <si>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</si>
  <si>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</si>
  <si>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</si>
  <si>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</si>
  <si>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</si>
  <si>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</si>
  <si>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</si>
  <si>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</si>
  <si>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</si>
  <si>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</si>
  <si>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</si>
  <si>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</si>
  <si>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</si>
  <si>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</si>
  <si>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</si>
  <si>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</si>
  <si>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</si>
  <si>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</si>
  <si>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</si>
  <si>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</si>
  <si>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</si>
  <si>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</si>
  <si>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</si>
  <si>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</si>
  <si>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</si>
  <si>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</si>
  <si>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</si>
  <si>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</si>
  <si>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</si>
  <si>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</si>
  <si>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</si>
  <si>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</si>
  <si>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</si>
  <si>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</si>
  <si>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</si>
  <si>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</si>
  <si>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</si>
  <si>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</si>
  <si>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</si>
  <si>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</si>
  <si>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</si>
  <si>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</si>
  <si>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</si>
  <si>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</si>
  <si>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</si>
  <si>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</si>
  <si>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</si>
  <si>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</si>
  <si>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</si>
  <si>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</si>
  <si>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</si>
  <si>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</si>
  <si>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</si>
  <si>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</si>
  <si>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</si>
  <si>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</si>
  <si>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</si>
  <si>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</si>
  <si>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</si>
  <si>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</si>
  <si>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</si>
  <si>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</si>
  <si>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</si>
  <si>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</si>
  <si>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</si>
  <si>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</si>
  <si>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Andria</t>
  </si>
  <si>
    <t>BT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</si>
  <si>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</si>
  <si>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</si>
  <si>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</si>
  <si>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</si>
  <si>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</si>
  <si>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</si>
  <si>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</si>
  <si>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</si>
  <si>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</si>
  <si>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</si>
  <si>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PZ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</si>
  <si>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</si>
  <si>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</si>
  <si>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</si>
  <si>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</si>
  <si>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</si>
  <si>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</si>
  <si>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</si>
  <si>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</si>
  <si>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</si>
  <si>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</si>
  <si>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</si>
  <si>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</si>
  <si>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</si>
  <si>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</si>
  <si>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</si>
  <si>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</si>
  <si>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</si>
  <si>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</si>
  <si>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</si>
  <si>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</si>
  <si>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</si>
  <si>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</si>
  <si>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</si>
  <si>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</si>
  <si>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</si>
  <si>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</si>
  <si>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</si>
  <si>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</si>
  <si>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</si>
  <si>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</si>
  <si>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</si>
  <si>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</si>
  <si>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</si>
  <si>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</si>
  <si>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</si>
  <si>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</si>
  <si>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</si>
  <si>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</si>
  <si>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</si>
  <si>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</si>
  <si>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</si>
  <si>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</si>
  <si>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</si>
  <si>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</si>
  <si>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</si>
  <si>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</si>
  <si>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</si>
  <si>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</si>
  <si>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</si>
  <si>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</si>
  <si>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</si>
  <si>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</si>
  <si>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</si>
  <si>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</si>
  <si>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</si>
  <si>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</si>
  <si>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</si>
  <si>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</si>
  <si>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</si>
  <si>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</si>
  <si>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</si>
  <si>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</si>
  <si>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</si>
  <si>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</si>
  <si>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</si>
  <si>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</si>
  <si>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</si>
  <si>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</si>
  <si>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</si>
  <si>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</si>
  <si>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</si>
  <si>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</si>
  <si>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</si>
  <si>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</si>
  <si>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</si>
  <si>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</si>
  <si>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</si>
  <si>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</si>
  <si>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</si>
  <si>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</si>
  <si>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</si>
  <si>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</si>
  <si>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</si>
  <si>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</si>
  <si>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</si>
  <si>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</si>
  <si>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</si>
  <si>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</si>
  <si>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</si>
  <si>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</si>
  <si>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</si>
  <si>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</si>
  <si>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</si>
  <si>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</si>
  <si>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</si>
  <si>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</si>
  <si>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</si>
  <si>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</si>
  <si>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</si>
  <si>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</si>
  <si>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MT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</si>
  <si>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</si>
  <si>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</si>
  <si>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</si>
  <si>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</si>
  <si>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</si>
  <si>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</si>
  <si>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</si>
  <si>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</si>
  <si>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</si>
  <si>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</si>
  <si>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</si>
  <si>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</si>
  <si>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</si>
  <si>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</si>
  <si>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</si>
  <si>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</si>
  <si>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</si>
  <si>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</si>
  <si>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</si>
  <si>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</si>
  <si>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</si>
  <si>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</si>
  <si>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</si>
  <si>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</si>
  <si>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</si>
  <si>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</si>
  <si>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</si>
  <si>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</si>
  <si>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</si>
  <si>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</si>
  <si>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</si>
  <si>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CS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</si>
  <si>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</si>
  <si>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</si>
  <si>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</si>
  <si>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</si>
  <si>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</si>
  <si>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</si>
  <si>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</si>
  <si>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</si>
  <si>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</si>
  <si>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</si>
  <si>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</si>
  <si>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</si>
  <si>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</si>
  <si>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</si>
  <si>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</si>
  <si>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</si>
  <si>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</si>
  <si>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</si>
  <si>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</si>
  <si>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</si>
  <si>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</si>
  <si>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</si>
  <si>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</si>
  <si>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</si>
  <si>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</si>
  <si>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</si>
  <si>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</si>
  <si>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</si>
  <si>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</si>
  <si>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</si>
  <si>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</si>
  <si>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</si>
  <si>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</si>
  <si>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</si>
  <si>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</si>
  <si>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</si>
  <si>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</si>
  <si>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</si>
  <si>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</si>
  <si>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</si>
  <si>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</si>
  <si>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</si>
  <si>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</si>
  <si>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</si>
  <si>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</si>
  <si>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</si>
  <si>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</si>
  <si>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</si>
  <si>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</si>
  <si>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</si>
  <si>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</si>
  <si>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</si>
  <si>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</si>
  <si>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</si>
  <si>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</si>
  <si>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</si>
  <si>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</si>
  <si>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</si>
  <si>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</si>
  <si>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</si>
  <si>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</si>
  <si>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</si>
  <si>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</si>
  <si>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</si>
  <si>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</si>
  <si>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</si>
  <si>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</si>
  <si>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</si>
  <si>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</si>
  <si>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</si>
  <si>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</si>
  <si>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</si>
  <si>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</si>
  <si>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</si>
  <si>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</si>
  <si>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</si>
  <si>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</si>
  <si>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</si>
  <si>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</si>
  <si>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</si>
  <si>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</si>
  <si>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</si>
  <si>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</si>
  <si>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</si>
  <si>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</si>
  <si>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</si>
  <si>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</si>
  <si>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</si>
  <si>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</si>
  <si>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</si>
  <si>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</si>
  <si>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</si>
  <si>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</si>
  <si>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</si>
  <si>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</si>
  <si>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</si>
  <si>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</si>
  <si>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</si>
  <si>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</si>
  <si>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</si>
  <si>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</si>
  <si>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</si>
  <si>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</si>
  <si>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</si>
  <si>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</si>
  <si>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</si>
  <si>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</si>
  <si>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</si>
  <si>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</si>
  <si>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</si>
  <si>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</si>
  <si>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</si>
  <si>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</si>
  <si>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</si>
  <si>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</si>
  <si>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</si>
  <si>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</si>
  <si>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</si>
  <si>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</si>
  <si>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</si>
  <si>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</si>
  <si>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</si>
  <si>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</si>
  <si>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</si>
  <si>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</si>
  <si>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</si>
  <si>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</si>
  <si>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</si>
  <si>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</si>
  <si>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</si>
  <si>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</si>
  <si>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</si>
  <si>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</si>
  <si>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</si>
  <si>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</si>
  <si>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</si>
  <si>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</si>
  <si>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</si>
  <si>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</si>
  <si>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</si>
  <si>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</si>
  <si>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</si>
  <si>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</si>
  <si>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</si>
  <si>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</si>
  <si>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</si>
  <si>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</si>
  <si>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</si>
  <si>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</si>
  <si>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</si>
  <si>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CZ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</si>
  <si>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</si>
  <si>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</si>
  <si>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</si>
  <si>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</si>
  <si>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</si>
  <si>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</si>
  <si>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</si>
  <si>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</si>
  <si>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</si>
  <si>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</si>
  <si>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</si>
  <si>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</si>
  <si>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</si>
  <si>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</si>
  <si>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</si>
  <si>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</si>
  <si>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</si>
  <si>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</si>
  <si>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</si>
  <si>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</si>
  <si>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</si>
  <si>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</si>
  <si>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</si>
  <si>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</si>
  <si>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</si>
  <si>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</si>
  <si>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</si>
  <si>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</si>
  <si>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</si>
  <si>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</si>
  <si>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</si>
  <si>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</si>
  <si>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</si>
  <si>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</si>
  <si>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</si>
  <si>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</si>
  <si>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</si>
  <si>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</si>
  <si>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</si>
  <si>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</si>
  <si>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</si>
  <si>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</si>
  <si>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</si>
  <si>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</si>
  <si>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</si>
  <si>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</si>
  <si>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</si>
  <si>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</si>
  <si>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</si>
  <si>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</si>
  <si>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</si>
  <si>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</si>
  <si>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</si>
  <si>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</si>
  <si>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</si>
  <si>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</si>
  <si>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</si>
  <si>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</si>
  <si>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</si>
  <si>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</si>
  <si>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</si>
  <si>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</si>
  <si>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</si>
  <si>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</si>
  <si>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</si>
  <si>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</si>
  <si>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</si>
  <si>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</si>
  <si>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</si>
  <si>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</si>
  <si>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</si>
  <si>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</si>
  <si>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</si>
  <si>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</si>
  <si>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</si>
  <si>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</si>
  <si>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</si>
  <si>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</si>
  <si>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</si>
  <si>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</si>
  <si>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RC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</si>
  <si>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</si>
  <si>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</si>
  <si>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</si>
  <si>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</si>
  <si>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</si>
  <si>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</si>
  <si>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</si>
  <si>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</si>
  <si>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</si>
  <si>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</si>
  <si>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</si>
  <si>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</si>
  <si>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</si>
  <si>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</si>
  <si>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</si>
  <si>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</si>
  <si>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</si>
  <si>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</si>
  <si>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</si>
  <si>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</si>
  <si>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</si>
  <si>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</si>
  <si>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</si>
  <si>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</si>
  <si>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</si>
  <si>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</si>
  <si>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</si>
  <si>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</si>
  <si>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</si>
  <si>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</si>
  <si>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</si>
  <si>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</si>
  <si>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</si>
  <si>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</si>
  <si>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</si>
  <si>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</si>
  <si>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</si>
  <si>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</si>
  <si>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</si>
  <si>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</si>
  <si>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</si>
  <si>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</si>
  <si>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</si>
  <si>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</si>
  <si>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</si>
  <si>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</si>
  <si>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</si>
  <si>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</si>
  <si>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</si>
  <si>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</si>
  <si>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</si>
  <si>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</si>
  <si>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</si>
  <si>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</si>
  <si>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</si>
  <si>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</si>
  <si>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</si>
  <si>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</si>
  <si>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</si>
  <si>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</si>
  <si>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</si>
  <si>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</si>
  <si>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</si>
  <si>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</si>
  <si>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</si>
  <si>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</si>
  <si>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</si>
  <si>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</si>
  <si>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</si>
  <si>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</si>
  <si>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</si>
  <si>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</si>
  <si>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</si>
  <si>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</si>
  <si>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</si>
  <si>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</si>
  <si>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</si>
  <si>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</si>
  <si>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</si>
  <si>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</si>
  <si>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</si>
  <si>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</si>
  <si>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</si>
  <si>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</si>
  <si>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</si>
  <si>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</si>
  <si>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</si>
  <si>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</si>
  <si>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</si>
  <si>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</si>
  <si>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</si>
  <si>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</si>
  <si>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</si>
  <si>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</si>
  <si>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</si>
  <si>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</si>
  <si>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</si>
  <si>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KR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</si>
  <si>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</si>
  <si>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</si>
  <si>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</si>
  <si>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</si>
  <si>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</si>
  <si>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</si>
  <si>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</si>
  <si>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</si>
  <si>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</si>
  <si>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</si>
  <si>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</si>
  <si>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</si>
  <si>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</si>
  <si>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</si>
  <si>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</si>
  <si>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</si>
  <si>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</si>
  <si>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</si>
  <si>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</si>
  <si>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</si>
  <si>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</si>
  <si>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</si>
  <si>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</si>
  <si>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</si>
  <si>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</si>
  <si>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</si>
  <si>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</si>
  <si>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VV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</si>
  <si>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</si>
  <si>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</si>
  <si>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</si>
  <si>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</si>
  <si>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</si>
  <si>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</si>
  <si>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</si>
  <si>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</si>
  <si>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</si>
  <si>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</si>
  <si>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</si>
  <si>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</si>
  <si>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</si>
  <si>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</si>
  <si>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</si>
  <si>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</si>
  <si>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</si>
  <si>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</si>
  <si>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</si>
  <si>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</si>
  <si>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</si>
  <si>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</si>
  <si>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</si>
  <si>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</si>
  <si>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</si>
  <si>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</si>
  <si>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</si>
  <si>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</si>
  <si>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</si>
  <si>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</si>
  <si>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</si>
  <si>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</si>
  <si>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</si>
  <si>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</si>
  <si>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</si>
  <si>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</si>
  <si>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</si>
  <si>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</si>
  <si>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</si>
  <si>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</si>
  <si>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</si>
  <si>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</si>
  <si>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</si>
  <si>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</si>
  <si>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</si>
  <si>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</si>
  <si>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</si>
  <si>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</si>
  <si>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</si>
  <si>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</si>
  <si>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TP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</si>
  <si>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</si>
  <si>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</si>
  <si>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</si>
  <si>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</si>
  <si>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</si>
  <si>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</si>
  <si>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</si>
  <si>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</si>
  <si>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</si>
  <si>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</si>
  <si>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</si>
  <si>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</si>
  <si>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</si>
  <si>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</si>
  <si>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</si>
  <si>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</si>
  <si>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</si>
  <si>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</si>
  <si>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</si>
  <si>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</si>
  <si>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</si>
  <si>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</si>
  <si>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</si>
  <si>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</si>
  <si>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PA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</si>
  <si>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</si>
  <si>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</si>
  <si>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</si>
  <si>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</si>
  <si>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</si>
  <si>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</si>
  <si>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</si>
  <si>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</si>
  <si>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</si>
  <si>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</si>
  <si>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</si>
  <si>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</si>
  <si>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</si>
  <si>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</si>
  <si>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</si>
  <si>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</si>
  <si>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</si>
  <si>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</si>
  <si>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</si>
  <si>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</si>
  <si>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</si>
  <si>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</si>
  <si>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</si>
  <si>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</si>
  <si>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</si>
  <si>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</si>
  <si>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</si>
  <si>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</si>
  <si>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</si>
  <si>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</si>
  <si>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</si>
  <si>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</si>
  <si>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</si>
  <si>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</si>
  <si>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</si>
  <si>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</si>
  <si>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</si>
  <si>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</si>
  <si>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</si>
  <si>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</si>
  <si>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</si>
  <si>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</si>
  <si>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</si>
  <si>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</si>
  <si>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</si>
  <si>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</si>
  <si>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</si>
  <si>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</si>
  <si>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</si>
  <si>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</si>
  <si>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</si>
  <si>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</si>
  <si>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</si>
  <si>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</si>
  <si>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</si>
  <si>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</si>
  <si>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</si>
  <si>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</si>
  <si>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</si>
  <si>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</si>
  <si>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</si>
  <si>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</si>
  <si>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</si>
  <si>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</si>
  <si>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</si>
  <si>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</si>
  <si>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</si>
  <si>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</si>
  <si>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</si>
  <si>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</si>
  <si>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</si>
  <si>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</si>
  <si>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</si>
  <si>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</si>
  <si>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</si>
  <si>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</si>
  <si>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</si>
  <si>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</si>
  <si>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</si>
  <si>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</si>
  <si>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</si>
  <si>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</si>
  <si>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</si>
  <si>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</si>
  <si>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</si>
  <si>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</si>
  <si>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</si>
  <si>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</si>
  <si>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</si>
  <si>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</si>
  <si>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</si>
  <si>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</si>
  <si>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</si>
  <si>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</si>
  <si>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</si>
  <si>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</si>
  <si>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</si>
  <si>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</si>
  <si>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</si>
  <si>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</si>
  <si>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</si>
  <si>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</si>
  <si>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</si>
  <si>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</si>
  <si>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</si>
  <si>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</si>
  <si>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</si>
  <si>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</si>
  <si>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</si>
  <si>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</si>
  <si>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</si>
  <si>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</si>
  <si>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</si>
  <si>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</si>
  <si>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</si>
  <si>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</si>
  <si>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</si>
  <si>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</si>
  <si>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</si>
  <si>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</si>
  <si>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</si>
  <si>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</si>
  <si>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</si>
  <si>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</si>
  <si>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</si>
  <si>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</si>
  <si>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</si>
  <si>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</si>
  <si>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</si>
  <si>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</si>
  <si>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</si>
  <si>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</si>
  <si>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</si>
  <si>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</si>
  <si>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</si>
  <si>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</si>
  <si>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</si>
  <si>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</si>
  <si>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</si>
  <si>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</si>
  <si>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</si>
  <si>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</si>
  <si>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</si>
  <si>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</si>
  <si>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</si>
  <si>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</si>
  <si>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</si>
  <si>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</si>
  <si>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</si>
  <si>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</si>
  <si>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</si>
  <si>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</si>
  <si>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</si>
  <si>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</si>
  <si>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</si>
  <si>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</si>
  <si>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</si>
  <si>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</si>
  <si>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</si>
  <si>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</si>
  <si>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</si>
  <si>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</si>
  <si>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</si>
  <si>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</si>
  <si>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</si>
  <si>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</si>
  <si>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</si>
  <si>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</si>
  <si>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</si>
  <si>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</si>
  <si>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</si>
  <si>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</si>
  <si>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</si>
  <si>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</si>
  <si>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</si>
  <si>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</si>
  <si>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</si>
  <si>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</si>
  <si>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</si>
  <si>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</si>
  <si>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</si>
  <si>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</si>
  <si>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</si>
  <si>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</si>
  <si>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</si>
  <si>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</si>
  <si>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</si>
  <si>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</si>
  <si>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</si>
  <si>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</si>
  <si>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</si>
  <si>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AG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</si>
  <si>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</si>
  <si>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</si>
  <si>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</si>
  <si>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</si>
  <si>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</si>
  <si>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</si>
  <si>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</si>
  <si>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</si>
  <si>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</si>
  <si>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</si>
  <si>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</si>
  <si>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</si>
  <si>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</si>
  <si>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</si>
  <si>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</si>
  <si>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</si>
  <si>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</si>
  <si>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</si>
  <si>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</si>
  <si>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</si>
  <si>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</si>
  <si>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</si>
  <si>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</si>
  <si>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</si>
  <si>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</si>
  <si>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</si>
  <si>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</si>
  <si>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</si>
  <si>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</si>
  <si>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</si>
  <si>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</si>
  <si>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</si>
  <si>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</si>
  <si>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</si>
  <si>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</si>
  <si>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</si>
  <si>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</si>
  <si>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</si>
  <si>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</si>
  <si>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</si>
  <si>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</si>
  <si>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</si>
  <si>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</si>
  <si>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CL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</si>
  <si>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</si>
  <si>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</si>
  <si>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</si>
  <si>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</si>
  <si>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</si>
  <si>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</si>
  <si>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</si>
  <si>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</si>
  <si>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</si>
  <si>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</si>
  <si>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</si>
  <si>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</si>
  <si>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</si>
  <si>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</si>
  <si>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</si>
  <si>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</si>
  <si>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</si>
  <si>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</si>
  <si>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</si>
  <si>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</si>
  <si>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</si>
  <si>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</si>
  <si>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</si>
  <si>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</si>
  <si>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</si>
  <si>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</si>
  <si>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</si>
  <si>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</si>
  <si>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</si>
  <si>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</si>
  <si>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</si>
  <si>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</si>
  <si>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</si>
  <si>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</si>
  <si>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</si>
  <si>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</si>
  <si>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</si>
  <si>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</si>
  <si>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</si>
  <si>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</si>
  <si>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</si>
  <si>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</si>
  <si>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</si>
  <si>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CT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</si>
  <si>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</si>
  <si>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</si>
  <si>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</si>
  <si>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</si>
  <si>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</si>
  <si>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</si>
  <si>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</si>
  <si>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</si>
  <si>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</si>
  <si>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</si>
  <si>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</si>
  <si>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</si>
  <si>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</si>
  <si>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</si>
  <si>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</si>
  <si>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</si>
  <si>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</si>
  <si>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</si>
  <si>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</si>
  <si>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</si>
  <si>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</si>
  <si>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</si>
  <si>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</si>
  <si>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</si>
  <si>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</si>
  <si>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</si>
  <si>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</si>
  <si>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</si>
  <si>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</si>
  <si>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</si>
  <si>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</si>
  <si>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</si>
  <si>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</si>
  <si>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</si>
  <si>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</si>
  <si>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</si>
  <si>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</si>
  <si>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</si>
  <si>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</si>
  <si>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</si>
  <si>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</si>
  <si>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</si>
  <si>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</si>
  <si>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</si>
  <si>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</si>
  <si>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</si>
  <si>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</si>
  <si>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</si>
  <si>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</si>
  <si>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</si>
  <si>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</si>
  <si>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</si>
  <si>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</si>
  <si>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</si>
  <si>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</si>
  <si>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</si>
  <si>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</si>
  <si>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</si>
  <si>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RG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</si>
  <si>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</si>
  <si>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</si>
  <si>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</si>
  <si>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</si>
  <si>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</si>
  <si>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</si>
  <si>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</si>
  <si>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</si>
  <si>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</si>
  <si>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</si>
  <si>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</si>
  <si>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</si>
  <si>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SR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</si>
  <si>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</si>
  <si>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</si>
  <si>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</si>
  <si>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</si>
  <si>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</si>
  <si>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</si>
  <si>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</si>
  <si>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</si>
  <si>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</si>
  <si>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</si>
  <si>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</si>
  <si>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</si>
  <si>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</si>
  <si>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</si>
  <si>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</si>
  <si>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</si>
  <si>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</si>
  <si>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</si>
  <si>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</si>
  <si>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</si>
  <si>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</si>
  <si>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</si>
  <si>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</si>
  <si>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</si>
  <si>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</si>
  <si>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</si>
  <si>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</si>
  <si>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</si>
  <si>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</si>
  <si>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</si>
  <si>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</si>
  <si>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</si>
  <si>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</si>
  <si>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</si>
  <si>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</si>
  <si>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</si>
  <si>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</si>
  <si>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</si>
  <si>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</si>
  <si>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</si>
  <si>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</si>
  <si>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</si>
  <si>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</si>
  <si>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</si>
  <si>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</si>
  <si>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</si>
  <si>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</si>
  <si>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</si>
  <si>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</si>
  <si>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</si>
  <si>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</si>
  <si>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</si>
  <si>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</si>
  <si>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</si>
  <si>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</si>
  <si>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</si>
  <si>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</si>
  <si>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</si>
  <si>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</si>
  <si>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</si>
  <si>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</si>
  <si>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</si>
  <si>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</si>
  <si>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</si>
  <si>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</si>
  <si>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</si>
  <si>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</si>
  <si>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</si>
  <si>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</si>
  <si>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</si>
  <si>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</si>
  <si>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</si>
  <si>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</si>
  <si>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</si>
  <si>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</si>
  <si>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</si>
  <si>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</si>
  <si>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</si>
  <si>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</si>
  <si>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</si>
  <si>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</si>
  <si>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</si>
  <si>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</si>
  <si>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</si>
  <si>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</si>
  <si>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</si>
  <si>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</si>
  <si>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</si>
  <si>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</si>
  <si>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</si>
  <si>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</si>
  <si>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</si>
  <si>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</si>
  <si>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</si>
  <si>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</si>
  <si>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</si>
  <si>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</si>
  <si>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</si>
  <si>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</si>
  <si>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</si>
  <si>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</si>
  <si>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</si>
  <si>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</si>
  <si>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</si>
  <si>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</si>
  <si>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</si>
  <si>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</si>
  <si>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</si>
  <si>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</si>
  <si>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</si>
  <si>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</si>
  <si>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</si>
  <si>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</si>
  <si>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</si>
  <si>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</si>
  <si>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</si>
  <si>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</si>
  <si>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</si>
  <si>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</si>
  <si>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</si>
  <si>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</si>
  <si>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</si>
  <si>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</si>
  <si>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</si>
  <si>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</si>
  <si>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</si>
  <si>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</si>
  <si>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</si>
  <si>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</si>
  <si>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</si>
  <si>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</si>
  <si>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</si>
  <si>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</si>
  <si>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</si>
  <si>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</si>
  <si>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</si>
  <si>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</si>
  <si>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</si>
  <si>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</si>
  <si>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</si>
  <si>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</si>
  <si>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</si>
  <si>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</si>
  <si>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</si>
  <si>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</si>
  <si>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</si>
  <si>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</si>
  <si>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</si>
  <si>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</si>
  <si>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</si>
  <si>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</si>
  <si>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</si>
  <si>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</si>
  <si>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</si>
  <si>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</si>
  <si>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</si>
  <si>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</si>
  <si>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</si>
  <si>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</si>
  <si>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</si>
  <si>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</si>
  <si>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</si>
  <si>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</si>
  <si>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</si>
  <si>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</si>
  <si>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</si>
  <si>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</si>
  <si>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</si>
  <si>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</si>
  <si>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</si>
  <si>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</si>
  <si>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</si>
  <si>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</si>
  <si>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</si>
  <si>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</si>
  <si>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</si>
  <si>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</si>
  <si>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</si>
  <si>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</si>
  <si>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</si>
  <si>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</si>
  <si>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</si>
  <si>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</si>
  <si>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</si>
  <si>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</si>
  <si>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</si>
  <si>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</si>
  <si>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</si>
  <si>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</si>
  <si>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</si>
  <si>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</si>
  <si>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</si>
  <si>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</si>
  <si>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</si>
  <si>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</si>
  <si>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</si>
  <si>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</si>
  <si>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</si>
  <si>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</si>
  <si>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</si>
  <si>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</si>
  <si>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</si>
  <si>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</si>
  <si>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</si>
  <si>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</si>
  <si>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</si>
  <si>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OR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</si>
  <si>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</si>
  <si>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</si>
  <si>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</si>
  <si>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</si>
  <si>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</si>
  <si>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</si>
  <si>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</si>
  <si>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</si>
  <si>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</si>
  <si>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</si>
  <si>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</si>
  <si>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</si>
  <si>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</si>
  <si>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</si>
  <si>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</si>
  <si>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</si>
  <si>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</si>
  <si>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</si>
  <si>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</si>
  <si>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</si>
  <si>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</si>
  <si>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</si>
  <si>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</si>
  <si>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</si>
  <si>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</si>
  <si>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</si>
  <si>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</si>
  <si>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</si>
  <si>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</si>
  <si>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</si>
  <si>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</si>
  <si>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</si>
  <si>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</si>
  <si>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</si>
  <si>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</si>
  <si>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</si>
  <si>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</si>
  <si>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</si>
  <si>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</si>
  <si>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</si>
  <si>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</si>
  <si>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</si>
  <si>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</si>
  <si>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</si>
  <si>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</si>
  <si>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</si>
  <si>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</si>
  <si>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</si>
  <si>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</si>
  <si>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</si>
  <si>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</si>
  <si>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</si>
  <si>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</si>
  <si>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</si>
  <si>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</si>
  <si>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</si>
  <si>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</si>
  <si>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</si>
  <si>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</si>
  <si>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</si>
  <si>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</si>
  <si>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</si>
  <si>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</si>
  <si>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</si>
  <si>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</si>
  <si>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</si>
  <si>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</si>
  <si>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</si>
  <si>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</si>
  <si>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</si>
  <si>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</si>
  <si>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</si>
  <si>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</si>
  <si>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</si>
  <si>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</si>
  <si>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</si>
  <si>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</si>
  <si>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</si>
  <si>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</si>
  <si>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</si>
  <si>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</si>
  <si>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</si>
  <si>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</si>
  <si>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</si>
  <si>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</si>
  <si>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</si>
  <si>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</si>
  <si>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SU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</si>
  <si>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</si>
  <si>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</si>
  <si>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</si>
  <si>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</si>
  <si>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</si>
  <si>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</si>
  <si>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</si>
  <si>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</si>
  <si>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</si>
  <si>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</si>
  <si>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</si>
  <si>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</si>
  <si>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</si>
  <si>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</si>
  <si>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</si>
  <si>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</si>
  <si>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</si>
  <si>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</si>
  <si>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</si>
  <si>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</si>
  <si>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</si>
  <si>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</si>
  <si>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</si>
  <si>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</si>
  <si>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</si>
  <si>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</si>
  <si>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</si>
  <si>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</si>
  <si>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</si>
  <si>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</si>
  <si>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</si>
  <si>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</si>
  <si>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</si>
  <si>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</si>
  <si>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</si>
  <si>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</si>
  <si>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</si>
  <si>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</si>
  <si>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</si>
  <si>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</si>
  <si>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</si>
  <si>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</si>
  <si>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</si>
  <si>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</si>
  <si>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</si>
  <si>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</si>
  <si>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</si>
  <si>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</si>
  <si>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</si>
  <si>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</si>
  <si>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</si>
  <si>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</si>
  <si>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</si>
  <si>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</si>
  <si>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</si>
  <si>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</si>
  <si>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</si>
  <si>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</si>
  <si>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</si>
  <si>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</si>
  <si>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</si>
  <si>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</si>
  <si>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</si>
  <si>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</si>
  <si>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</si>
  <si>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</si>
  <si>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</si>
  <si>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</si>
  <si>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</si>
  <si>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</si>
  <si>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</si>
  <si>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</si>
  <si>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</si>
  <si>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</si>
  <si>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</si>
  <si>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</si>
  <si>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</si>
  <si>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</si>
  <si>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</si>
  <si>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</si>
  <si>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</si>
  <si>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</si>
  <si>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</si>
  <si>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</si>
  <si>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</si>
  <si>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</si>
  <si>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</si>
  <si>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</si>
  <si>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</si>
  <si>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</si>
  <si>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</si>
  <si>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</si>
  <si>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</si>
  <si>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</si>
  <si>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</si>
  <si>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</si>
  <si>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</si>
  <si>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</si>
  <si>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</si>
  <si>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</si>
  <si>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</si>
  <si>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</si>
  <si>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</si>
  <si>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</si>
  <si>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</si>
  <si>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</si>
  <si>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% su Comune</t>
  </si>
  <si>
    <t>PIEMONTE</t>
  </si>
  <si>
    <t>VALLE D'AOSTA/VALLÉE D'AOSTE</t>
  </si>
  <si>
    <t>LOMBARDIA</t>
  </si>
  <si>
    <t>TRENTINO-ALTO ADIGE/SÜDTIROL</t>
  </si>
  <si>
    <t>VENETO</t>
  </si>
  <si>
    <t>FRIULI-VENEZIA GIULIA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</si>
  <si>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</si>
  <si>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</si>
  <si>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</si>
  <si>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</si>
  <si>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</si>
  <si>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</si>
  <si>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</si>
  <si>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</si>
  <si>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</si>
  <si>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</si>
  <si>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</si>
  <si>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</si>
  <si>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</si>
  <si>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 xml:space="preserve">TOT POP REGIONE </t>
  </si>
  <si>
    <t>% REGIONE</t>
  </si>
  <si>
    <t>MAGGIORE</t>
  </si>
  <si>
    <t>Codice Regione</t>
  </si>
  <si>
    <t>Ripartizione geografica</t>
  </si>
  <si>
    <t>Nord-ovest</t>
  </si>
  <si>
    <t>Nord-est</t>
  </si>
  <si>
    <t>Centro</t>
  </si>
  <si>
    <t>Sud</t>
  </si>
  <si>
    <t>Isole</t>
  </si>
  <si>
    <t>Totale</t>
  </si>
  <si>
    <t>Guariti</t>
  </si>
  <si>
    <t>Deceduti</t>
  </si>
  <si>
    <t>TOT</t>
  </si>
  <si>
    <t>Codice</t>
  </si>
  <si>
    <t>Ammalati TOT</t>
  </si>
  <si>
    <t>Area</t>
  </si>
  <si>
    <t>Totale complessivo</t>
  </si>
  <si>
    <t>Etichette di riga</t>
  </si>
  <si>
    <t>Somma di Totale</t>
  </si>
  <si>
    <t>Somma di Guariti</t>
  </si>
  <si>
    <t>Somma di Deceduti</t>
  </si>
  <si>
    <t>TOT AREA</t>
  </si>
  <si>
    <t>Ammalati AREA</t>
  </si>
  <si>
    <t>(vuoto)</t>
  </si>
  <si>
    <t>Somma di % su Comune</t>
  </si>
  <si>
    <t>Somma di % REGIONE</t>
  </si>
  <si>
    <t xml:space="preserve">% ammalati per regione </t>
  </si>
  <si>
    <t>% ammalati per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</si>
</sst>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</cellXfs>
  <cellStyles count="1">
    <cellStyle name="Normale" xfId="0" builtinId="0"/>
  </cellStyles>
  <dxfs count="20"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Liossis" refreshedDate="45278.681969212965" createdVersion="8" refreshedVersion="8" minRefreshableVersion="3" recordCount="20" xr:uid="{476B61BA-A6DB-4690-98FA-60C38211E558}">
  <cacheSource type="worksheet">
    <worksheetSource ref="A1:E21" sheet="Foglio1"/>
  </cacheSource>
  <cacheFields count="5">
    <cacheField name="Regione" numFmtId="0">
      <sharedItems count="20">
        <s v="PIEMONTE"/>
        <s v="VALLE D'AOSTA/VALLÉE D'AOSTE"/>
        <s v="LOMBARDIA"/>
        <s v="TRENTINO-ALTO ADIGE/SÜDTIROL"/>
        <s v="VENETO"/>
        <s v="FRIULI-VENEZIA GIULIA"/>
        <s v="LIGURIA"/>
        <s v="EMILIA-ROMAGNA"/>
        <s v="TOSCANA"/>
        <s v="UMBRIA"/>
        <s v="MARCHE"/>
        <s v="LAZIO"/>
        <s v="ABRUZZO"/>
        <s v="MOLISE"/>
        <s v="CAMPANIA"/>
        <s v="PUGLIA"/>
        <s v="BASILICATA"/>
        <s v="CALABRIA"/>
        <s v="SICILIA"/>
        <s v="SARDEGNA"/>
      </sharedItems>
    </cacheField>
    <cacheField name="Totale" numFmtId="0">
      <sharedItems containsSemiMixedTypes="0" containsString="0" containsNumber="1" containsInteger="1" minValue="52226" maxValue="4308126"/>
    </cacheField>
    <cacheField name="Guariti" numFmtId="0">
      <sharedItems containsSemiMixedTypes="0" containsString="0" containsNumber="1" containsInteger="1" minValue="51554" maxValue="4242764" count="20">
        <n v="1725727"/>
        <n v="51554"/>
        <n v="4242764"/>
        <n v="548473"/>
        <n v="2790105"/>
        <n v="587125"/>
        <n v="678840"/>
        <n v="2170571"/>
        <n v="1625600"/>
        <n v="450837"/>
        <n v="727781"/>
        <n v="2438883"/>
        <n v="668758"/>
        <n v="102635"/>
        <n v="2482123"/>
        <n v="1653592"/>
        <n v="191479"/>
        <n v="643757"/>
        <n v="1818423"/>
        <n v="513189"/>
      </sharedItems>
    </cacheField>
    <cacheField name="Deceduti" numFmtId="0">
      <sharedItems containsSemiMixedTypes="0" containsString="0" containsNumber="1" containsInteger="1" minValue="579" maxValue="47031"/>
    </cacheField>
    <cacheField name="Area" numFmtId="0">
      <sharedItems count="5">
        <s v="Nord-ovest"/>
        <s v="Nord-est"/>
        <s v="Centro"/>
        <s v="Sud"/>
        <s v="Iso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Liossis" refreshedDate="45278.702302083337" createdVersion="8" refreshedVersion="8" minRefreshableVersion="3" recordCount="7909" xr:uid="{F4E22302-3D81-4880-B079-519FC208693F}">
  <cacheSource type="worksheet">
    <worksheetSource ref="A1:P1048576" sheet="Comuni"/>
  </cacheSource>
  <cacheFields count="16">
    <cacheField name="Comune" numFmtId="0">
      <sharedItems containsBlank="1" count="7909">
        <s v="Agliè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ssole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è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è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è"/>
        <s v="Luserna San Giovanni"/>
        <s v="Lusernetta"/>
        <s v="Lusigliè"/>
        <s v="Macello"/>
        <s v="Maglione"/>
        <s v="Marentino"/>
        <s v="Massello"/>
        <s v="Mathi"/>
        <s v="Mattie"/>
        <s v="Mazzè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anezza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à"/>
        <s v="Roure"/>
        <s v="Rosta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na"/>
        <s v="Traversella"/>
        <s v="Traves"/>
        <s v="Trofarello"/>
        <s v="Usseaux"/>
        <s v="Usseglio"/>
        <s v="Vaie"/>
        <s v="Val della Torre"/>
        <s v="Valgioie"/>
        <s v="Vallo Torinese"/>
        <s v="Valperga"/>
        <s v="Valprato Soana"/>
        <s v="Varisella"/>
        <s v="Vauda Canavese"/>
        <s v="Venaus"/>
        <s v="Venaria Reale"/>
        <s v="Verolengo"/>
        <s v="Verrua Savoia"/>
        <s v="Vestignè"/>
        <s v="Vialfrè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ù"/>
        <s v="Volpiano"/>
        <s v="Volvera"/>
        <s v="Mappano"/>
        <s v="Val di Chy"/>
        <s v="Valchiusa"/>
        <s v="Alagna Valsesia"/>
        <s v="Albano Vercellese"/>
        <s v="Alice Castello"/>
        <s v="Arborio"/>
        <s v="Asigliano Vercellese"/>
        <s v="Balmuccia"/>
        <s v="Balocco"/>
        <s v="Bianzè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San Giacomo Vercellese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thià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lto Sermenza"/>
        <s v="Cellio con Breia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Gattico-Verun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ì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è"/>
        <s v="Carrù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è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ì"/>
        <s v="Monesiglio"/>
        <s v="Monforte d'Alba"/>
        <s v="Montà"/>
        <s v="Montaldo di Mondovì"/>
        <s v="Montaldo Roero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è"/>
        <s v="Rocca de' Baldi"/>
        <s v="Roccaforte Mondovì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è"/>
        <s v="Sanfront"/>
        <s v="San Michele Mondovì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ì"/>
        <s v="Torre San Giorgio"/>
        <s v="Torresina"/>
        <s v="Treiso"/>
        <s v="Trezzo Tinella"/>
        <s v="Trinità"/>
        <s v="Valdieri"/>
        <s v="Valgrana"/>
        <s v="Valloriate"/>
        <s v="Venasca"/>
        <s v="Verduno"/>
        <s v="Vernante"/>
        <s v="Verzuolo"/>
        <s v="Vezza d'Alba"/>
        <s v="Vicoforte"/>
        <s v="Vignolo"/>
        <s v="Villafalletto"/>
        <s v="Villanova Mondovì"/>
        <s v="Villanova Solaro"/>
        <s v="Villar San Costanzo"/>
        <s v="Vinadio"/>
        <s v="Viola"/>
        <s v="Vottignasco"/>
        <s v="Agliano Terme"/>
        <s v="Albugnano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"/>
        <s v="Calosso"/>
        <s v="Camerano Casasco"/>
        <s v="Canelli"/>
        <s v="Cantarana"/>
        <s v="Capriglio"/>
        <s v="Casorzo"/>
        <s v="Cassinasco"/>
        <s v="Castagnole delle Lanze"/>
        <s v="Castagnole Monferrato"/>
        <s v="Castel Boglione"/>
        <s v="Castell'Alfero"/>
        <s v="Castellero"/>
        <s v="Castelletto Molina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ransengo"/>
        <s v="Nizza Monferrato"/>
        <s v="Olmo Gentile"/>
        <s v="Passerano Marmorito"/>
        <s v="Penango"/>
        <s v="Piea"/>
        <s v="Pino d'Asti"/>
        <s v="Piovà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Toneng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Montiglio Monferrato"/>
        <s v="Acqui Terme"/>
        <s v="Albera Ligure"/>
        <s v="Alessandria"/>
        <s v="Alfiano Natta"/>
        <s v="Alice Bel Colle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-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ine"/>
        <s v="Cassinelle"/>
        <s v="Castellania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Novi Ligure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Cassano Spinola"/>
        <s v="Alluvioni Piovera"/>
        <s v="Lu e Cuccaro Monferrato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ndelo"/>
        <s v="Caprile"/>
        <s v="Casapinta"/>
        <s v="Castelletto Cervo"/>
        <s v="Cavaglià"/>
        <s v="Cerrione"/>
        <s v="Coggiola"/>
        <s v="Cossato"/>
        <s v="Crevacuore"/>
        <s v="Curino"/>
        <s v="Donato"/>
        <s v="Dorzano"/>
        <s v="Gaglianico"/>
        <s v="Gifflenga"/>
        <s v="Gragli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Lessona"/>
        <s v="Campiglia Cervo"/>
        <s v="Quaregna Cerreto"/>
        <s v="Valdilana"/>
        <s v="Antrona Schieranco"/>
        <s v="Anzola d'Ossola"/>
        <s v="Arizzano"/>
        <s v="Arola"/>
        <s v="Aurano"/>
        <s v="Baceno"/>
        <s v="Bannio Anzino"/>
        <s v="Baveno"/>
        <s v="Bee"/>
        <s v="Belgirate"/>
        <s v="Beura-Cardezza"/>
        <s v="Bognanco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strona"/>
        <s v="Vanzone con San Carlo"/>
        <s v="Varzo"/>
        <s v="Verbania"/>
        <s v="Vignone"/>
        <s v="Villadossola"/>
        <s v="Villette"/>
        <s v="Vogogna"/>
        <s v="Borgomezzavalle"/>
        <s v="Valle Cannobina"/>
        <s v="Allein"/>
        <s v="Antey-Saint-André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âtillon"/>
        <s v="Cogne"/>
        <s v="Courmayeur"/>
        <s v="Donnas"/>
        <s v="Doues"/>
        <s v="Emarèse"/>
        <s v="Etroubles"/>
        <s v="Fénis"/>
        <s v="Fontainemore"/>
        <s v="Gaby"/>
        <s v="Gignod"/>
        <s v="Gressan"/>
        <s v="Gressoney-La-Trinité"/>
        <s v="Gressoney-Saint-Jean"/>
        <s v="Hône"/>
        <s v="Introd"/>
        <s v="Issime"/>
        <s v="Issogne"/>
        <s v="Jovenç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é-Saint-Didier"/>
        <s v="Quart"/>
        <s v="Rhêmes-Notre-Dame"/>
        <s v="Rhêmes-Saint-Georges"/>
        <s v="Roisan"/>
        <s v="Saint-Christophe"/>
        <s v="Saint-Denis"/>
        <s v="Saint-Marcel"/>
        <s v="Saint-Nicolas"/>
        <s v="Saint-Oyen"/>
        <s v="Saint-Pierre"/>
        <s v="Saint-Rhémy-en-Bosses"/>
        <s v="Saint-Vincent"/>
        <s v="Sarre"/>
        <s v="Torgnon"/>
        <s v="Valgrisenche"/>
        <s v="Valpelline"/>
        <s v="Valsavarenche"/>
        <s v="Valtournenche"/>
        <s v="Verrayes"/>
        <s v="Verrès"/>
        <s v="Villeneuve"/>
        <s v="Agra"/>
        <s v="Albizzate"/>
        <s v="Angera"/>
        <s v="Arcisate"/>
        <s v="Arsago Seprio"/>
        <s v="Azzate"/>
        <s v="Azzio"/>
        <s v="Barasso"/>
        <s v="Bardello"/>
        <s v="Bedero Valcuvia"/>
        <s v="Besano"/>
        <s v="Besnate"/>
        <s v="Besozzo"/>
        <s v="Biandronno"/>
        <s v="Bisuschio"/>
        <s v="Bodio Lomnago"/>
        <s v="Brebbia"/>
        <s v="Bregano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 Ponte Tresa"/>
        <s v="Laveno-Mombello"/>
        <s v="Leggiuno"/>
        <s v="Lonate Ceppino"/>
        <s v="Lonate Pozzolo"/>
        <s v="Lozza"/>
        <s v="Luino"/>
        <s v="Luvinate"/>
        <s v="Malgesso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Ranco"/>
        <s v="Saltrio"/>
        <s v="Samarate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ù"/>
        <s v="Vizzola Ticino"/>
        <s v="Sangiano"/>
        <s v="Maccagno con Pino e Veddasca"/>
        <s v="Cadrezzate con Osmate"/>
        <s v="Albavilla"/>
        <s v="Albese con Cassano"/>
        <s v="Albiolo"/>
        <s v="Alserio"/>
        <s v="Alzate Brianza"/>
        <s v="Anzano del Parco"/>
        <s v="Appiano Gentile"/>
        <s v="Argegno"/>
        <s v="Arosio"/>
        <s v="Asso"/>
        <s v="Barni"/>
        <s v="Bene Lario"/>
        <s v="Beregazzo con Figliaro"/>
        <s v="Binago"/>
        <s v="Bizzarone"/>
        <s v="Blessagno"/>
        <s v="Blevio"/>
        <s v="Bregnano"/>
        <s v="Brenna"/>
        <s v="Brienno"/>
        <s v="Brunate"/>
        <s v="Bulgarograsso"/>
        <s v="Cabiate"/>
        <s v="Cadorago"/>
        <s v="Caglio"/>
        <s v="Campione d'Italia"/>
        <s v="Cantù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rano d'Intelvi"/>
        <s v="Cermenate"/>
        <s v="Cernobbio"/>
        <s v="Cirimido"/>
        <s v="Claino con Osteno"/>
        <s v="Colonno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ò"/>
        <s v="Figino Serenza"/>
        <s v="Fino Mornasco"/>
        <s v="Garzeno"/>
        <s v="Gera Lario"/>
        <s v="Grandate"/>
        <s v="Grandol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chignano"/>
        <s v="Senna Comasco"/>
        <s v="Sorico"/>
        <s v="Sormano"/>
        <s v="Stazzona"/>
        <s v="Tavernerio"/>
        <s v="Torno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San Siro"/>
        <s v="Gravedona ed Uniti"/>
        <s v="Bellagio"/>
        <s v="Colverde"/>
        <s v="Tremezzina"/>
        <s v="Alta Valle Intelvi"/>
        <s v="Centro Valle Intelvi"/>
        <s v="Solbiate con Cagn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Madesimo"/>
        <s v="Lanzada"/>
        <s v="Livigno"/>
        <s v="Lover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bbiategrasso"/>
        <s v="Albairate"/>
        <s v="Arconate"/>
        <s v="Arese"/>
        <s v="Arluno"/>
        <s v="Assago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ogno Monzese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o"/>
        <s v="Vaprio d'Adda"/>
        <s v="Vernate"/>
        <s v="Vignate"/>
        <s v="Vimodrone"/>
        <s v="Vittuone"/>
        <s v="Vizzolo Predabissi"/>
        <s v="Zibido San Giacomo"/>
        <s v="Villa Cortese"/>
        <s v="Vanzaghello"/>
        <s v="Baranzate"/>
        <s v="Vermezzo con Zelo"/>
        <s v="Adrara San Martino"/>
        <s v="Adrara San Rocco"/>
        <s v="Albano Sant'Alessandro"/>
        <s v="Albino"/>
        <s v="Almè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tenuova"/>
        <s v="Costa di Mezzate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rio"/>
        <s v="Piazza Brembana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rnico"/>
        <s v="Scanzorosciate"/>
        <s v="Schilpario"/>
        <s v="Sedrina"/>
        <s v="Selvino"/>
        <s v="Seriate"/>
        <s v="Serina"/>
        <s v="Solto Collin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è"/>
        <s v="Villa di Serio"/>
        <s v="Villa d'Ogna"/>
        <s v="Villongo"/>
        <s v="Vilminore di Scalve"/>
        <s v="Zandobbio"/>
        <s v="Zanica"/>
        <s v="Zogno"/>
        <s v="Costa Serina"/>
        <s v="Algua"/>
        <s v="Cornalba"/>
        <s v="Medolago"/>
        <s v="Solza"/>
        <s v="Sant'Omobono Terme"/>
        <s v="Val Brembilla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Dem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San Paolo"/>
        <s v="Pertica Alta"/>
        <s v="Pertica Bassa"/>
        <s v="Pezzaze"/>
        <s v="Pian Camu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sul Garda"/>
        <s v="Quinzano d'Oglio"/>
        <s v="Remedello"/>
        <s v="Rezzato"/>
        <s v="Roccafranca"/>
        <s v="Rodengo Saiano"/>
        <s v="Roè Volciano"/>
        <s v="Roncadelle"/>
        <s v="Rovato"/>
        <s v="Rudiano"/>
        <s v="Sabbio Chiese"/>
        <s v="Sale Marasino"/>
        <s v="Salò"/>
        <s v="San Felice del Benaco"/>
        <s v="San Gervasio Brescian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ù"/>
        <s v="Tignale"/>
        <s v="Torbole Casaglia"/>
        <s v="Toscolano-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Piancogno"/>
        <s v="Alagna"/>
        <s v="Albaredo Arnaboldi"/>
        <s v="Albonese"/>
        <s v="Albuzzano"/>
        <s v="Arena Po"/>
        <s v="Badia Pavese"/>
        <s v="Bagnaria"/>
        <s v="Barbianello"/>
        <s v="Bascapè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nfienza"/>
        <s v="Copiano"/>
        <s v="Corana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ò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ù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narolo Po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ò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ò"/>
        <s v="Zinasco"/>
        <s v="Cornale e Bastida"/>
        <s v="Corteolona e Genzone"/>
        <s v="Colli Verdi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-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-Binanuova"/>
        <s v="Gadesco-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becco d'Oglio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Piadena Drizzona"/>
        <s v="Acquanegra sul Chiese"/>
        <s v="Asola"/>
        <s v="Bagnolo San Vit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Borgo Virgilio"/>
        <s v="Borgo Mantovano"/>
        <s v="Borgocarbonara"/>
        <s v="Abbadia Lariana"/>
        <s v="Airuno"/>
        <s v="Annone di Brianza"/>
        <s v="Ballabio"/>
        <s v="Barzago"/>
        <s v="Barzanò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è"/>
        <s v="Sirone"/>
        <s v="Sirtori"/>
        <s v="Sueglio"/>
        <s v="Suello"/>
        <s v="Taceno"/>
        <s v="Valgreghentino"/>
        <s v="Valmadrera"/>
        <s v="Varenna"/>
        <s v="Vendrogno"/>
        <s v="Vercurago"/>
        <s v="Viganò"/>
        <s v="Verderio"/>
        <s v="La Valletta Brianza"/>
        <s v="Valvarrone"/>
        <s v="Abbadia Cerreto"/>
        <s v="Bertonico"/>
        <s v="Boffalora d'Adda"/>
        <s v="Borghetto Lodigiano"/>
        <s v="Borgo San Giovanni"/>
        <s v="Brembio"/>
        <s v="Casaletto Lodigiano"/>
        <s v="Casalmaiocco"/>
        <s v="Casalpusterlengo"/>
        <s v="Caselle Landi"/>
        <s v="Caselle Lurani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Castelgerund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Camparada"/>
        <s v="Carate Brianza"/>
        <s v="Carnate"/>
        <s v="Cavenago di Brianza"/>
        <s v="Ceriano Laghetto"/>
        <s v="Cesano Maderno"/>
        <s v="Cogliate"/>
        <s v="Concorezzo"/>
        <s v="Correzzana"/>
        <s v="Desio"/>
        <s v="Giussano"/>
        <s v="Lazzate"/>
        <s v="Lesmo"/>
        <s v="Limbiate"/>
        <s v="Lissone"/>
        <s v="Macherio"/>
        <s v="Meda"/>
        <s v="Mezzago"/>
        <s v="Misinto"/>
        <s v="Monza"/>
        <s v="Muggiò"/>
        <s v="Nova Milanese"/>
        <s v="Ornago"/>
        <s v="Renate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Busnago"/>
        <s v="Caponago"/>
        <s v="Cornate d'Adda"/>
        <s v="Lentate sul Seveso"/>
        <s v="Roncello"/>
        <s v="Aldino/Aldein"/>
        <s v="Andriano/Andrian"/>
        <s v="Anterivo/Altrei"/>
        <s v="Appiano sulla strada del vino/Eppan an der Weinstraße"/>
        <s v="Avelengo/Hafling"/>
        <s v="Badia/Abtei"/>
        <s v="Barbiano/Barbian"/>
        <s v="Bolzano/Bozen"/>
        <s v="Braies/Prags"/>
        <s v="Brennero/Brenner"/>
        <s v="Bressanone/Brixen"/>
        <s v="Bronzolo/Branzoll"/>
        <s v="Brunico/Bruneck"/>
        <s v="Caines/Kuens"/>
        <s v="Caldaro sulla strada del vino/Kaltern an der Weinstraße"/>
        <s v="Campo di Trens/Freienfeld"/>
        <s v="Campo Tures/Sand in Taufers"/>
        <s v="Castelbello-Ciardes/Kastelbell-Tschars"/>
        <s v="Castelrotto/Kastelruth"/>
        <s v="Cermes/Tscherms"/>
        <s v="Chienes/Kiens"/>
        <s v="Chiusa/Klausen"/>
        <s v="Cornedo all'Isarco/Karneid"/>
        <s v="Cortaccia sulla strada del vino/Kurtatsch an der Weinstraße"/>
        <s v="Cortina sulla strada del vino/Kurtinig an der Weinstraße"/>
        <s v="Corvara in Badia/Corvara"/>
        <s v="Curon Venosta/Graun im Vinschgau"/>
        <s v="Dobbiaco/Toblach"/>
        <s v="Egna/Neumarkt"/>
        <s v="Falzes/Pfalzen"/>
        <s v="Fiè allo Sciliar/Völs am Schlern"/>
        <s v="Fortezza/Franzensfeste"/>
        <s v="Funes/Villnöß"/>
        <s v="Gais/Gais"/>
        <s v="Gargazzone/Gargazon"/>
        <s v="Glorenza/Glurns"/>
        <s v="Laces/Latsch"/>
        <s v="Lagundo/Algund"/>
        <s v="Laion/Lajen"/>
        <s v="Laives/Leifers"/>
        <s v="Lana/Lana"/>
        <s v="Lasa/Laas"/>
        <s v="Lauregno/Laurein"/>
        <s v="Luson/Lüsen"/>
        <s v="Magrè sulla strada del vino/Margreid an der Weinstraße"/>
        <s v="Malles Venosta/Mals"/>
        <s v="Marebbe/Enneberg"/>
        <s v="Marlengo/Marling"/>
        <s v="Martello/Martell"/>
        <s v="Meltina/Mölten"/>
        <s v="Merano/Meran"/>
        <s v="Monguelfo-Tesido/Welsberg-Taisten"/>
        <s v="Montagna/Montan"/>
        <s v="Moso in Passiria/Moos in Passeier"/>
        <s v="Nalles/Nals"/>
        <s v="Naturno/Naturns"/>
        <s v="Naz-Sciaves/Natz-Schabs"/>
        <s v="Nova Levante/Welschnofen"/>
        <s v="Nova Ponente/Deutschnofen"/>
        <s v="Ora/Auer"/>
        <s v="Ortisei/St. Ulrich"/>
        <s v="Parcines/Partschins"/>
        <s v="Perca/Percha"/>
        <s v="Plaus/Plaus"/>
        <s v="Ponte Gardena/Waidbruck"/>
        <s v="Postal/Burgstall"/>
        <s v="Prato allo Stelvio/Prad am Stilfserjoch"/>
        <s v="Predoi/Prettau"/>
        <s v="Proves/Proveis"/>
        <s v="Racines/Ratschings"/>
        <s v="Rasun-Anterselva/Rasen-Antholz"/>
        <s v="Renon/Ritten"/>
        <s v="Rifiano/Riffian"/>
        <s v="Rio di Pusteria/Mühlbach"/>
        <s v="Rodengo/Rodeneck"/>
        <s v="Salorno/Salurn"/>
        <s v="San Candido/Innichen"/>
        <s v="San Genesio Atesino/Jenesien"/>
        <s v="San Leonardo in Passiria/St. Leonhard in Passeier"/>
        <s v="San Lorenzo di Sebato/St. Lorenzen"/>
        <s v="San Martino in Badia/St. Martin in Thurn"/>
        <s v="San Martino in Passiria/St. Martin in Passeier"/>
        <s v="San Pancrazio/St. Pankraz"/>
        <s v="Santa Cristina Valgardena/St. Christina in Gröden"/>
        <s v="Sarentino/Sarntal"/>
        <s v="Scena/Schenna"/>
        <s v="Selva dei Molini/Mühlwald"/>
        <s v="Selva di Val Gardena/Wolkenstein in Gröden"/>
        <s v="Senales/Schnals"/>
        <s v="Sesto/Sexten"/>
        <s v="Silandro/Schlanders"/>
        <s v="Sluderno/Schluderns"/>
        <s v="Stelvio/Stilfs"/>
        <s v="Terento/Terenten"/>
        <s v="Terlano/Terlan"/>
        <s v="Termeno sulla strada del vino/Tramin an der Weinstraße"/>
        <s v="Tesimo/Tisens"/>
        <s v="Tires/Tiers"/>
        <s v="Tirolo/Tirol"/>
        <s v="Trodena nel parco naturale/Truden im Naturpark"/>
        <s v="Tubre/Taufers im Münstertal"/>
        <s v="Ultimo/Ulten"/>
        <s v="Vadena/Pfatten"/>
        <s v="Valdaora/Olang"/>
        <s v="Val di Vizze/Pfitsch"/>
        <s v="Valle Aurina/Ahrntal"/>
        <s v="Valle di Casies/Gsies"/>
        <s v="Vandoies/Vintl"/>
        <s v="Varna/Vahrn"/>
        <s v="Verano/Vöran"/>
        <s v="Villabassa/Niederdorf"/>
        <s v="Villandro/Villanders"/>
        <s v="Vipiteno/Sterzing"/>
        <s v="Velturno/Feldthurns"/>
        <s v="La Valle/Wengen"/>
        <s v="Senale-San Felice/Unsere Liebe Frau im Walde-St. Felix"/>
        <s v="Ala"/>
        <s v="Albiano"/>
        <s v="Aldeno"/>
        <s v="Andalo"/>
        <s v="Arco"/>
        <s v="Avio"/>
        <s v="Baselga di Pinè"/>
        <s v="Bedollo"/>
        <s v="Besenello"/>
        <s v="Bieno"/>
        <s v="Bleggio Superiore"/>
        <s v="Bocenago"/>
        <s v="Bondone"/>
        <s v="Borgo Valsugana"/>
        <s v="Brentonico"/>
        <s v="Bresimo"/>
        <s v="Brez"/>
        <s v="Caderzone Terme"/>
        <s v="Cagnò"/>
        <s v="Calceranica al Lago"/>
        <s v="Caldes"/>
        <s v="Caldonazzo"/>
        <s v="Campitello di Fassa"/>
        <s v="Campodenno"/>
        <s v="Canal San Bovo"/>
        <s v="Canazei"/>
        <s v="Capriana"/>
        <s v="Carano"/>
        <s v="Carisolo"/>
        <s v="Carzano"/>
        <s v="Castel Condino"/>
        <s v="Castelfondo"/>
        <s v="Castello-Molina di Fiemme"/>
        <s v="Castello Tesino"/>
        <s v="Castelnuovo"/>
        <s v="Cavalese"/>
        <s v="Cavareno"/>
        <s v="Cavedago"/>
        <s v="Cavedine"/>
        <s v="Cavizzana"/>
        <s v="Cimone"/>
        <s v="Cinte Tesino"/>
        <s v="Cis"/>
        <s v="Civezzano"/>
        <s v="Cles"/>
        <s v="Cloz"/>
        <s v="Commezzadura"/>
        <s v="Croviana"/>
        <s v="Daiano"/>
        <s v="Dambel"/>
        <s v="Denno"/>
        <s v="Drena"/>
        <s v="Dro"/>
        <s v="Faedo"/>
        <s v="Fai della Paganella"/>
        <s v="Fiavè"/>
        <s v="Fierozzo"/>
        <s v="Folgaria"/>
        <s v="Fondo"/>
        <s v="Fornace"/>
        <s v="Frassilongo"/>
        <s v="Garniga Terme"/>
        <s v="Giovo"/>
        <s v="Giustino"/>
        <s v="Grigno"/>
        <s v="Imer"/>
        <s v="Isera"/>
        <s v="Lavarone"/>
        <s v="Lavis"/>
        <s v="Levico Terme"/>
        <s v="Lona-Lases"/>
        <s v="Luserna"/>
        <s v="Malé"/>
        <s v="Malosco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aledo"/>
        <s v="Ospedaletto"/>
        <s v="Ossana"/>
        <s v="Palù del Fersina"/>
        <s v="Panchià"/>
        <s v="Ronzo-Chienis"/>
        <s v="Peio"/>
        <s v="Pellizzano"/>
        <s v="Pelugo"/>
        <s v="Pergine Valsugana"/>
        <s v="Pieve Tesino"/>
        <s v="Pinzolo"/>
        <s v="Pomarolo"/>
        <s v="Predazzo"/>
        <s v="Rabbi"/>
        <s v="Revò"/>
        <s v="Riva del Garda"/>
        <s v="Romallo"/>
        <s v="Romeno"/>
        <s v="Roncegno Terme"/>
        <s v="Ronchi Valsugana"/>
        <s v="Ronzone"/>
        <s v="Roverè della Luna"/>
        <s v="Rovereto"/>
        <s v="Ruffrè-Mendola"/>
        <s v="Rumo"/>
        <s v="Sagron Mis"/>
        <s v="San Michele all'Adige"/>
        <s v="Sant'Orsola Terme"/>
        <s v="Sanzeno"/>
        <s v="Sarnonico"/>
        <s v="Scurelle"/>
        <s v="Segonzano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zolas"/>
        <s v="Tesero"/>
        <s v="Tione di Trento"/>
        <s v="Ton"/>
        <s v="Torcegno"/>
        <s v="Trambileno"/>
        <s v="Trento"/>
        <s v="Valfloriana"/>
        <s v="Vallarsa"/>
        <s v="Varena"/>
        <s v="Vermiglio"/>
        <s v="Vignola-Falesina"/>
        <s v="Villa Lagarina"/>
        <s v="Volano"/>
        <s v="Ziano di Fiemme"/>
        <s v="Comano Terme"/>
        <s v="Ledro"/>
        <s v="Predaia"/>
        <s v="San Lorenzo Dorsino"/>
        <s v="Valdaone"/>
        <s v="Dimaro Folgarida"/>
        <s v="Pieve di Bono-Prezzo"/>
        <s v="Altavalle"/>
        <s v="Altopiano della Vigolana"/>
        <s v="Amblar-Don"/>
        <s v="Borgo Chiese"/>
        <s v="Borgo Lares"/>
        <s v="Castel Ivano"/>
        <s v="Cembra Lisignago"/>
        <s v="Contà"/>
        <s v="Madruzzo"/>
        <s v="Porte di Rendena"/>
        <s v="Primiero San Martino di Castrozza"/>
        <s v="Sella Giudicarie"/>
        <s v="Tre Ville"/>
        <s v="Vallelaghi"/>
        <s v="Ville d'Anaunia"/>
        <s v="San Giovanni di Fassa-Sèn Jan"/>
        <s v="Terre d'Adige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è"/>
        <s v="Erbè"/>
        <s v="Erbezzo"/>
        <s v="Ferrara di Monte Bald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ù"/>
        <s v="Pastrengo"/>
        <s v="Pescantina"/>
        <s v="Peschiera del Garda"/>
        <s v="Povegliano Veronese"/>
        <s v="Pressana"/>
        <s v="Rivoli Veronese"/>
        <s v="Roncà"/>
        <s v="Ronco all'Adige"/>
        <s v="Roverchiara"/>
        <s v="Roveredo di Guà"/>
        <s v="Roverè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à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è"/>
        <s v="Cartigliano"/>
        <s v="Cassola"/>
        <s v="Castegnero"/>
        <s v="Castelgomberto"/>
        <s v="Chiampo"/>
        <s v="Chiuppano"/>
        <s v="Cogollo del Cengio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à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dagno"/>
        <s v="Valdastico"/>
        <s v="Valli del Pasubio"/>
        <s v="Velo d'Astico"/>
        <s v="Vicenza"/>
        <s v="Villaga"/>
        <s v="Villaverla"/>
        <s v="Zanè"/>
        <s v="Zermeghedo"/>
        <s v="Zovencedo"/>
        <s v="Zugliano"/>
        <s v="Val Liona"/>
        <s v="Barbarano Mossano"/>
        <s v="Valbrenta"/>
        <s v="Colceresa"/>
        <s v="Lusiana Conco"/>
        <s v="Agordo"/>
        <s v="Alano di Piave"/>
        <s v="Alleghe"/>
        <s v="Arsiè"/>
        <s v="Auronzo di Cadore"/>
        <s v="Belluno"/>
        <s v="Borca di Cadore"/>
        <s v="Calalzo di Cadore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Canale d'Agordo"/>
        <s v="Gosaldo"/>
        <s v="Lamon"/>
        <s v="La Valle Agordina"/>
        <s v="Limana"/>
        <s v="Livinallongo del Col di Lana"/>
        <s v="Lorenzago di Cadore"/>
        <s v="Lozzo di Cadore"/>
        <s v="Ospitale di Cadore"/>
        <s v="Pedavena"/>
        <s v="Perarolo di Cadore"/>
        <s v="Pieve di Cadore"/>
        <s v="Ponte nelle Alpi"/>
        <s v="Rivamonte Agordino"/>
        <s v="Rocca Pietore"/>
        <s v="San Gregorio nelle Alpi"/>
        <s v="San Nicolò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lada Agordina"/>
        <s v="Valle di Cadore"/>
        <s v="Vigo di Cadore"/>
        <s v="Vodo Cadore"/>
        <s v="Voltago Agordino"/>
        <s v="Zoppè di Cadore"/>
        <s v="Quero Vas"/>
        <s v="Longarone"/>
        <s v="Alpago"/>
        <s v="Val di Zoldo"/>
        <s v="Borgo Valbellu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è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è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Nervesa della Battaglia"/>
        <s v="Oderzo"/>
        <s v="Ormelle"/>
        <s v="Orsago"/>
        <s v="Paese"/>
        <s v="Pederobba"/>
        <s v="Pieve di Soligo"/>
        <s v="Ponte di Piave"/>
        <s v="Ponzano Veneto"/>
        <s v="Portobuffolè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Pieve del Grappa"/>
        <s v="Annone Veneto"/>
        <s v="Campagna Lupia"/>
        <s v="Campolongo Maggiore"/>
        <s v="Camponogara"/>
        <s v="Caorle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ò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à di Piave"/>
        <s v="San Michele al Tagliamento"/>
        <s v="Santa Maria di Sala"/>
        <s v="San Stino di Livenza"/>
        <s v="Scorzè"/>
        <s v="Spinea"/>
        <s v="Stra"/>
        <s v="Teglio Veneto"/>
        <s v="Torre di Mosto"/>
        <s v="Venezia"/>
        <s v="Vigonovo"/>
        <s v="Cavallino-Treporti"/>
        <s v="Abano Terme"/>
        <s v="Agna"/>
        <s v="Albignasego"/>
        <s v="Anguillara Veneta"/>
        <s v="Arquà Petrarca"/>
        <s v="Arre"/>
        <s v="Arzergrande"/>
        <s v="Bagnoli di Sopra"/>
        <s v="Baone"/>
        <s v="Barbona"/>
        <s v="Battaglia Terme"/>
        <s v="Boara Pisani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à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ò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Due Carrare"/>
        <s v="Borgo Veneto"/>
        <s v="Adria"/>
        <s v="Ariano nel Polesine"/>
        <s v="Arquà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Porto Viro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laibano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icesimo"/>
        <s v="Trivignano Udinese"/>
        <s v="Udine"/>
        <s v="Varmo"/>
        <s v="Venzone"/>
        <s v="Verzegnis"/>
        <s v="Villa Santina"/>
        <s v="Visco"/>
        <s v="Zuglio"/>
        <s v="Forgaria nel Friuli"/>
        <s v="Campolongo Tapogliano"/>
        <s v="Rivignano Teor"/>
        <s v="Sappada"/>
        <s v="Fiumicello Villa Vicentina"/>
        <s v="Treppo Ligosullo"/>
        <s v="Capriva del Friuli"/>
        <s v="Cormons"/>
        <s v="Doberdò del Lago-Doberdob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-Števerjan"/>
        <s v="San Lorenzo Isontino"/>
        <s v="San Pier d'Isonzo"/>
        <s v="Savogna d'Isonzo-Sovodnje ob So?i"/>
        <s v="Staranzano"/>
        <s v="Turriaco"/>
        <s v="Villesse"/>
        <s v="Duino Aurisina-Devin Nabrežina"/>
        <s v="Monrupino-Repentabor"/>
        <s v="Muggia"/>
        <s v="San Dorligo della Valle-Dolina"/>
        <s v="Sgonico-Zgonik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avasso Nuovo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ito d'Asio"/>
        <s v="Vivaro"/>
        <s v="Zoppola"/>
        <s v="Vajont"/>
        <s v="Valvasone Arzene"/>
        <s v="Airole"/>
        <s v="Apricale"/>
        <s v="Aquila d'Arroscia"/>
        <s v="Armo"/>
        <s v="Aurig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à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ntimiglia"/>
        <s v="Vessalico"/>
        <s v="Villa Faraldi"/>
        <s v="Montalto Carpasi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ò"/>
        <s v="Sestri Levante"/>
        <s v="Sori"/>
        <s v="Tiglieto"/>
        <s v="Torriglia"/>
        <s v="Tribogna"/>
        <s v="Uscio"/>
        <s v="Valbrevenna"/>
        <s v="Vobbia"/>
        <s v="Zoagl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ò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gazzano"/>
        <s v="Alseno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erignale"/>
        <s v="Coli"/>
        <s v="Corte Brugnatella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ta Val Tidone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Roccabianca"/>
        <s v="Sala Baganza"/>
        <s v="Salsomaggiore Terme"/>
        <s v="San Secondo Parmense"/>
        <s v="Solignano"/>
        <s v="Soragna"/>
        <s v="Terenzo"/>
        <s v="Tizzano Val Parma"/>
        <s v="Tornolo"/>
        <s v="Torrile"/>
        <s v="Traversetolo"/>
        <s v="Valmozzola"/>
        <s v="Varano de' Melegari"/>
        <s v="Varsi"/>
        <s v="Sissa Trecasali"/>
        <s v="Polesine Zibello"/>
        <s v="Sorbolo Mezzani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Correggio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tto"/>
        <s v="Vezzano sul Crostolo"/>
        <s v="Viano"/>
        <s v="Villa Minozzo"/>
        <s v="Ventass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ergato"/>
        <s v="Zola Predosa"/>
        <s v="Valsamoggia"/>
        <s v="Alto Reno Terme"/>
        <s v="Argenta"/>
        <s v="Bondeno"/>
        <s v="Cento"/>
        <s v="Codigoro"/>
        <s v="Comacchio"/>
        <s v="Copparo"/>
        <s v="Ferrara"/>
        <s v="Jolanda di Savoia"/>
        <s v="Lagosanto"/>
        <s v="Masi Torello"/>
        <s v="Mesola"/>
        <s v="Ostellato"/>
        <s v="Poggio Renatico"/>
        <s v="Portomaggiore"/>
        <s v="Vigarano Mainarda"/>
        <s v="Voghiera"/>
        <s v="Goro"/>
        <s v="Fiscaglia"/>
        <s v="Terre del Reno"/>
        <s v="Riva del Po"/>
        <s v="Tresignana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Bagno di Romagna"/>
        <s v="Bertinoro"/>
        <s v="Borghi"/>
        <s v="Castrocaro Terme e Terra del Sole"/>
        <s v="Cesena"/>
        <s v="Cesenatico"/>
        <s v="Civitella di Romagna"/>
        <s v="Dovadola"/>
        <s v="Forlì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ellaria-Igea Marina"/>
        <s v="Cattolica"/>
        <s v="Coriano"/>
        <s v="Gemmano"/>
        <s v="Misano Adriatico"/>
        <s v="Mondaino"/>
        <s v="Montefiore Conca"/>
        <s v="Montegridolfo"/>
        <s v="Morciano di Romagna"/>
        <s v="Riccione"/>
        <s v="Rimini"/>
        <s v="Saludecio"/>
        <s v="San Clemente"/>
        <s v="San Giovanni in Marignano"/>
        <s v="Santarcangelo di Romagna"/>
        <s v="Verucchio"/>
        <s v="Casteldelci"/>
        <s v="Maiolo"/>
        <s v="Novafeltria"/>
        <s v="Pennabilli"/>
        <s v="San Leo"/>
        <s v="Sant'Agata Feltria"/>
        <s v="Talamello"/>
        <s v="Poggio Torriana"/>
        <s v="Montescudo-Monte Colombo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tazzema"/>
        <s v="Vagli Sotto"/>
        <s v="Viareggio"/>
        <s v="Villa Basilica"/>
        <s v="Villa Collemandina"/>
        <s v="Fabbriche di Vergemoli"/>
        <s v="Sillano Giuncugnano"/>
        <s v="Agliana"/>
        <s v="Buggiano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erravalle Pistoiese"/>
        <s v="Uzzano"/>
        <s v="Chiesina Uzzanese"/>
        <s v="Abetone Cutigliano"/>
        <s v="San Marcello Piteglio"/>
        <s v="Bagno a Ripoli"/>
        <s v="Barberino di Mugello"/>
        <s v="Borgo San Lorenzo"/>
        <s v="Calenzano"/>
        <s v="Campi Bisenzio"/>
        <s v="Capraia e Limite"/>
        <s v="Castelfiorentino"/>
        <s v="Cerreto Guidi"/>
        <s v="Certaldo"/>
        <s v="Dicomano"/>
        <s v="Empoli"/>
        <s v="Fiesole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esto Fiorentino"/>
        <s v="Signa"/>
        <s v="Vaglia"/>
        <s v="Vicchio"/>
        <s v="Vinci"/>
        <s v="Figline e Incisa Valdarno"/>
        <s v="Scarperia e San Piero"/>
        <s v="Barberino Tavarnelle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Rio"/>
        <s v="Bientina"/>
        <s v="Buti"/>
        <s v="Calci"/>
        <s v="Calcinaia"/>
        <s v="Capannoli"/>
        <s v="Casale Marittimo"/>
        <s v="Cascina"/>
        <s v="Castelfranco di Sotto"/>
        <s v="Castellina Marittima"/>
        <s v="Castelnuovo di Val di Cecina"/>
        <s v="Chianni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Casciana Terme Lari"/>
        <s v="Crespina Lorenzana"/>
        <s v="Anghiari"/>
        <s v="Arezzo"/>
        <s v="Badia Tedalda"/>
        <s v="Bibbiena"/>
        <s v="Bucine"/>
        <s v="Capolona"/>
        <s v="Caprese Michelangelo"/>
        <s v="Castel Focognano"/>
        <s v="Castel San Niccolò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San Giovanni Valdarno"/>
        <s v="Sansepolcro"/>
        <s v="Sestino"/>
        <s v="Subbiano"/>
        <s v="Talla"/>
        <s v="Terranuova Bracciolini"/>
        <s v="Castelfranco Piandiscò"/>
        <s v="Pratovecchio Stia"/>
        <s v="Laterina Pergine Valdar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Montalcino"/>
        <s v="Arcidosso"/>
        <s v="Campagnatico"/>
        <s v="Capalbio"/>
        <s v="Castel del Piano"/>
        <s v="Castell'Azzara"/>
        <s v="Castiglione della Pescaia"/>
        <s v="Cinigiano"/>
        <s v="Civitella Paganico"/>
        <s v="Follonica"/>
        <s v="Gavorrano"/>
        <s v="Grosseto"/>
        <s v="Isola del Giglio"/>
        <s v="Magliano in Toscana"/>
        <s v="Manciano"/>
        <s v="Massa Marittima"/>
        <s v="Monte Argentario"/>
        <s v="Montieri"/>
        <s v="Orbetello"/>
        <s v="Pitigliano"/>
        <s v="Roccalbegna"/>
        <s v="Roccastrada"/>
        <s v="Santa Fiora"/>
        <s v="Scansano"/>
        <s v="Scarlino"/>
        <s v="Seggiano"/>
        <s v="Sorano"/>
        <s v="Monterotondo Marittimo"/>
        <s v="Semproniano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à della Pieve"/>
        <s v="Città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vigliano Umbro"/>
        <s v="Acqualagna"/>
        <s v="Apecchio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feltrio"/>
        <s v="Serra Sant'Abbondio"/>
        <s v="Tavoleto"/>
        <s v="Tavullia"/>
        <s v="Urbania"/>
        <s v="Urbino"/>
        <s v="Vallefoglia"/>
        <s v="Colli al Metauro"/>
        <s v="Terre Roveresche"/>
        <s v="Sassocorvaro Auditore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Valfornace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pendente"/>
        <s v="Arlena di Castro"/>
        <s v="Bagnoregio"/>
        <s v="Barbarano Romano"/>
        <s v="Bassano Romano"/>
        <s v="Bassano in Teverina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Villa San Giovanni in Tuscia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terbo"/>
        <s v="Vitorchiano"/>
        <s v="Accumoli"/>
        <s v="Amatrice"/>
        <s v="Antrodoco"/>
        <s v="Ascrea"/>
        <s v="Belmonte in Sabina"/>
        <s v="Borbona"/>
        <s v="Borgorose"/>
        <s v="Borgo Velino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nzio"/>
        <s v="Arcinazzo Romano"/>
        <s v="Ariccia"/>
        <s v="Arsoli"/>
        <s v="Artena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ciliano"/>
        <s v="Cineto Romano"/>
        <s v="Civitavecchia"/>
        <s v="Civitella San Paolo"/>
        <s v="Colleferro"/>
        <s v="Colonna"/>
        <s v="Fiano Romano"/>
        <s v="Filacciano"/>
        <s v="Formello"/>
        <s v="Frascati"/>
        <s v="Gallicano nel Lazio"/>
        <s v="Gavignano"/>
        <s v="Genazzano"/>
        <s v="Genzano di Roma"/>
        <s v="Gerano"/>
        <s v="Gorga"/>
        <s v="Grottaferrata"/>
        <s v="Guidonia Montecelio"/>
        <s v="Jenne"/>
        <s v="Labico"/>
        <s v="Lanuvi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Nettuno"/>
        <s v="Olevano Romano"/>
        <s v="Palestrina"/>
        <s v="Palombara Sabina"/>
        <s v="Percile"/>
        <s v="Pisoniano"/>
        <s v="Poli"/>
        <s v="Pomezia"/>
        <s v="Ponzano Romano"/>
        <s v="Riano"/>
        <s v="Rignano Flaminio"/>
        <s v="Riofreddo"/>
        <s v="Rocca Canterano"/>
        <s v="Rocca di Cave"/>
        <s v="Rocca di Papa"/>
        <s v="Roccagiovine"/>
        <s v="Rocca Priora"/>
        <s v="Rocca Santo Stefano"/>
        <s v="Roiate"/>
        <s v="Roma"/>
        <s v="Roviano"/>
        <s v="Sacrofano"/>
        <s v="Sambuci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Lariano"/>
        <s v="Ladispoli"/>
        <s v="Ardea"/>
        <s v="Ciampino"/>
        <s v="San Cesareo"/>
        <s v="Fiumicino"/>
        <s v="Fonte Nuova"/>
        <s v="Aprilia"/>
        <s v="Bassiano"/>
        <s v="Campodimele"/>
        <s v="Castelforte"/>
        <s v="Cisterna di Latina"/>
        <s v="Cori"/>
        <s v="Fondi"/>
        <s v="Formia"/>
        <s v="Gaeta"/>
        <s v="Itri"/>
        <s v="Latina"/>
        <s v="Lenola"/>
        <s v="Maenza"/>
        <s v="Minturno"/>
        <s v="Monte San Biagio"/>
        <s v="Norma"/>
        <s v="Pontinia"/>
        <s v="Ponza"/>
        <s v="Priverno"/>
        <s v="Prossedi"/>
        <s v="Roccagorga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Terracina"/>
        <s v="Ventotene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erentino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Martinsicur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à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tino"/>
        <s v="Archi"/>
        <s v="Ari"/>
        <s v="Arielli"/>
        <s v="Atessa"/>
        <s v="Bomba"/>
        <s v="Borrello"/>
        <s v="Bucchianico"/>
        <s v="Montebello sul Sangr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elguidone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Pietraferrazzana"/>
        <s v="Fallo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falcone nel Sannio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Belmonte del Sanni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ì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ulla"/>
        <s v="Caserta"/>
        <s v="Castel Campagnano"/>
        <s v="Castel di Sasso"/>
        <s v="Castello del Matese"/>
        <s v="Castel Morrone"/>
        <s v="Castel Volturno"/>
        <s v="Cervino"/>
        <s v="Cesa"/>
        <s v="Ciorlano"/>
        <s v="Conca della Campania"/>
        <s v="Curti"/>
        <s v="Dragoni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cianise"/>
        <s v="Marzano Appio"/>
        <s v="Mignano Monte Lungo"/>
        <s v="Mondragone"/>
        <s v="Orta di Atella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ecale"/>
        <s v="Riardo"/>
        <s v="Rocca d'Evandro"/>
        <s v="Roccamonfina"/>
        <s v="Roccaromana"/>
        <s v="Rocchetta e Croce"/>
        <s v="Ruviano"/>
        <s v="San Cipriano d'Aversa"/>
        <s v="San Felice a Cancello"/>
        <s v="San Gregorio Matese"/>
        <s v="San Marcellino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paranise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Falciano del Massico"/>
        <s v="Cellole"/>
        <s v="Casapesenna"/>
        <s v="San Marco Evangelista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ssinoro"/>
        <s v="Solopaca"/>
        <s v="Telese Terme"/>
        <s v="Tocco Caudio"/>
        <s v="Torrecuso"/>
        <s v="Vitulano"/>
        <s v="Sant'Arcangelo Trimonte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micciola Terme"/>
        <s v="Casandrino"/>
        <s v="Casavatore"/>
        <s v="Casola di Napoli"/>
        <s v="Casoria"/>
        <s v="Castellammare di Stabia"/>
        <s v="Castello di Cisterna"/>
        <s v="Cercola"/>
        <s v="Cicciano"/>
        <s v="Cimitile"/>
        <s v="Comiziano"/>
        <s v="Crispano"/>
        <s v="Forio"/>
        <s v="Frattamaggiore"/>
        <s v="Frattaminore"/>
        <s v="Giugliano in Campania"/>
        <s v="Gragnano"/>
        <s v="Grumo Nevano"/>
        <s v="Ischia"/>
        <s v="Lacco Ameno"/>
        <s v="Lettere"/>
        <s v="Liveri"/>
        <s v="Marano di Napoli"/>
        <s v="Mariglianella"/>
        <s v="Marigliano"/>
        <s v="Massa Lubrense"/>
        <s v="Melito di Napoli"/>
        <s v="Meta"/>
        <s v="Monte di Procida"/>
        <s v="Mugnano di Napoli"/>
        <s v="Napoli"/>
        <s v="Nola"/>
        <s v="Ottaviano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Ercolano"/>
        <s v="Roccarainola"/>
        <s v="San Gennaro Vesuviano"/>
        <s v="San Giorgio a Cremano"/>
        <s v="San Giuseppe Vesuviano"/>
        <s v="San Paolo Bel Sito"/>
        <s v="San Sebastiano al Vesuvio"/>
        <s v="Sant'Agnello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Annunziata"/>
        <s v="Torre del Greco"/>
        <s v="Tufino"/>
        <s v="Vico Equense"/>
        <s v="Villaricca"/>
        <s v="Visciano"/>
        <s v="Volla"/>
        <s v="Santa Maria la Carità"/>
        <s v="Trecase"/>
        <s v="Massa di Somma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Volturara Irpina"/>
        <s v="Zungoli"/>
        <s v="Montoro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gliastro Cilento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fati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Bellizzi"/>
        <s v="Accadia"/>
        <s v="Alberona"/>
        <s v="Anzano di Puglia"/>
        <s v="Apricena"/>
        <s v="Ascoli Satriano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Foggia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Ordona"/>
        <s v="Zapponeta"/>
        <s v="Acquaviva delle Fonti"/>
        <s v="Adelfia"/>
        <s v="Alberobello"/>
        <s v="Altamura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Valenzano"/>
        <s v="Avetrana"/>
        <s v="Carosino"/>
        <s v="Castellaneta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Pulsano"/>
        <s v="Roccaforzata"/>
        <s v="San Giorgio Ionico"/>
        <s v="San Marzano di San Giuseppe"/>
        <s v="Sava"/>
        <s v="Taranto"/>
        <s v="Torricella"/>
        <s v="Statte"/>
        <s v="Brindisi"/>
        <s v="Carovigno"/>
        <s v="Ceglie Messapica"/>
        <s v="Cellino San Marco"/>
        <s v="Cisternino"/>
        <s v="Erchie"/>
        <s v="Fasano"/>
        <s v="Francavilla Fontana"/>
        <s v="Latiano"/>
        <s v="Mesagne"/>
        <s v="Oria"/>
        <s v="Ostuni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ò"/>
        <s v="Neviano"/>
        <s v="Nociglia"/>
        <s v="Novoli"/>
        <s v="Ortelle"/>
        <s v="Otranto"/>
        <s v="Palmariggi"/>
        <s v="Parabita"/>
        <s v="Patù"/>
        <s v="Poggiardo"/>
        <s v="Racale"/>
        <s v="Ruffano"/>
        <s v="Salice Salentino"/>
        <s v="Salve"/>
        <s v="Sanarica"/>
        <s v="San Cesario di Lecce"/>
        <s v="San Donato di Lecce"/>
        <s v="Sannicola"/>
        <s v="San Pietro in Lama"/>
        <s v="Santa Cesarea Terme"/>
        <s v="Scorrano"/>
        <s v="Seclì"/>
        <s v="Sogliano Cavour"/>
        <s v="Soleto"/>
        <s v="Specchia"/>
        <s v="Spongano"/>
        <s v="Squinzano"/>
        <s v="Sternatia"/>
        <s v="Supersano"/>
        <s v="Surano"/>
        <s v="Surbo"/>
        <s v="Taurisano"/>
        <s v="Taviano"/>
        <s v="Tiggiano"/>
        <s v="Trepuzzi"/>
        <s v="Tricase"/>
        <s v="Tuglie"/>
        <s v="Ugento"/>
        <s v="Uggiano la Chiesa"/>
        <s v="Veglie"/>
        <s v="Vernole"/>
        <s v="Zollino"/>
        <s v="San Cassiano"/>
        <s v="Porto Cesareo"/>
        <s v="Presicce-Acquaric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Trinitapol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San Paolo Albanes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rumento Nova"/>
        <s v="Guardia Perticara"/>
        <s v="Lagonegro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Ginestra"/>
        <s v="Paterno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ricarico"/>
        <s v="Tursi"/>
        <s v="Valsinni"/>
        <s v="Scanzano Jonico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olei"/>
        <s v="Carpanzan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à"/>
        <s v="Malito"/>
        <s v="Malvito"/>
        <s v="Mandatoricci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ane Crati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Casali del Manco"/>
        <s v="Corigliano-Ross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Nocera Terinese"/>
        <s v="Olivadi"/>
        <s v="Palermiti"/>
        <s v="Pentone"/>
        <s v="Petrizzi"/>
        <s v="Petronà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imeri Crichi"/>
        <s v="Sorbo San Basile"/>
        <s v="Soverato"/>
        <s v="Soveria Mannelli"/>
        <s v="Soveria Simeri"/>
        <s v="Squillace"/>
        <s v="Stalettì"/>
        <s v="Taverna"/>
        <s v="Tiriolo"/>
        <s v="Torre di Ruggiero"/>
        <s v="Vallefiorita"/>
        <s v="Zagarise"/>
        <s v="Lamezia Terme"/>
        <s v="Africo"/>
        <s v="Agnana Calabra"/>
        <s v="Anoia"/>
        <s v="Antonimina"/>
        <s v="Ardore"/>
        <s v="Bagaladi"/>
        <s v="Bagnara Calabra"/>
        <s v="Benestare"/>
        <s v="Bianco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à"/>
        <s v="Cinquefrondi"/>
        <s v="Cittanova"/>
        <s v="Condofuri"/>
        <s v="Cosoleto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à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ì"/>
        <s v="Polistena"/>
        <s v="Portigliola"/>
        <s v="Reggio di Calabria"/>
        <s v="Riace"/>
        <s v="Rizziconi"/>
        <s v="Roccaforte del Greco"/>
        <s v="Roccella Ionica"/>
        <s v="Roghudi"/>
        <s v="Rosarno"/>
        <s v="Samo"/>
        <s v="San Giorgio Morgeto"/>
        <s v="San Giovanni di Gerace"/>
        <s v="San Lorenzo"/>
        <s v="San Luca"/>
        <s v="San Pietro di Caridà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cilla"/>
        <s v="Seminara"/>
        <s v="Serrata"/>
        <s v="Siderno"/>
        <s v="Sinopoli"/>
        <s v="Staiti"/>
        <s v="Stignano"/>
        <s v="Stilo"/>
        <s v="Taurianova"/>
        <s v="Terranova Sappo Minulio"/>
        <s v="Varapodio"/>
        <s v="Villa San Giovanni"/>
        <s v="San Ferdinando"/>
        <s v="Belvedere di Spinello"/>
        <s v="Caccuri"/>
        <s v="Carfizzi"/>
        <s v="Casabona"/>
        <s v="Castelsilano"/>
        <s v="Cerenzia"/>
        <s v="Cirò"/>
        <s v="Cirò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à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oriano Calabr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lcamo"/>
        <s v="Buseto Palizzolo"/>
        <s v="Calatafimi-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oggioreale"/>
        <s v="Salaparuta"/>
        <s v="Salemi"/>
        <s v="Santa Ninfa"/>
        <s v="San Vito Lo Capo"/>
        <s v="Trapani"/>
        <s v="Valderice"/>
        <s v="Vita"/>
        <s v="Petrosino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olognetta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à Diana"/>
        <s v="Cefalù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Giuseppe Jato"/>
        <s v="San Mauro Castelverde"/>
        <s v="Santa Cristina Gela"/>
        <s v="Santa Flavia"/>
        <s v="Sciara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Scillato"/>
        <s v="Blufi"/>
        <s v="Alcara li Fusi"/>
        <s v="Alì"/>
        <s v="Alì Terme"/>
        <s v="Antillo"/>
        <s v="Barcellona Pozzo di Gotto"/>
        <s v="Basicò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ò"/>
        <s v="Condrò"/>
        <s v="Falcone"/>
        <s v="Ficarra"/>
        <s v="Fiumedinisi"/>
        <s v="Floresta"/>
        <s v="Fondachelli-Fantina"/>
        <s v="Forza d'Agrò"/>
        <s v="Francavilla di Sicilia"/>
        <s v="Frazzanò"/>
        <s v="Furci Siculo"/>
        <s v="Furnari"/>
        <s v="Gaggi"/>
        <s v="Galati Mamertino"/>
        <s v="Gallodoro"/>
        <s v="Giardini-Naxos"/>
        <s v="Gioiosa Marea"/>
        <s v="Graniti"/>
        <s v="Gualtieri Sicaminò"/>
        <s v="Itala"/>
        <s v="Leni"/>
        <s v="Letojanni"/>
        <s v="Librizzi"/>
        <s v="Limina"/>
        <s v="Lipari"/>
        <s v="Longi"/>
        <s v="Malfa"/>
        <s v="Malvagna"/>
        <s v="Mandanici"/>
        <s v="Mazzarrà Sant'Andrea"/>
        <s v="Merì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ì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orregrotta"/>
        <s v="Tortorici"/>
        <s v="Tripi"/>
        <s v="Tusa"/>
        <s v="Ucria"/>
        <s v="Valdina"/>
        <s v="Venetico"/>
        <s v="Villafranca Tirrena"/>
        <s v="Terme Vigliatore"/>
        <s v="Acquedolci"/>
        <s v="Torrenova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ì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esuttano"/>
        <s v="Riesi"/>
        <s v="San Cataldo"/>
        <s v="Santa Caterina Villarmosa"/>
        <s v="Serradifalco"/>
        <s v="Sommatino"/>
        <s v="Sutera"/>
        <s v="Vallelunga Pratameno"/>
        <s v="Villalba"/>
        <s v="Agira"/>
        <s v="Aidone"/>
        <s v="Assoro"/>
        <s v="Barrafranca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i Bonaccorsi"/>
        <s v="Aci Castello"/>
        <s v="Aci Catena"/>
        <s v="Acireale"/>
        <s v="Aci Sant'Antonio"/>
        <s v="Adrano"/>
        <s v="Belpasso"/>
        <s v="Biancavilla"/>
        <s v="Bronte"/>
        <s v="Calatabiano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scali"/>
        <s v="Mascalucia"/>
        <s v="Militello in Val di Catania"/>
        <s v="Milo"/>
        <s v="Mineo"/>
        <s v="Mirabella Imbaccari"/>
        <s v="Misterbianco"/>
        <s v="Motta Sant'Anastasia"/>
        <s v="Nicolosi"/>
        <s v="Palagonia"/>
        <s v="Paternò"/>
        <s v="Pedara"/>
        <s v="Piedimonte Etneo"/>
        <s v="Raddus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Mazzarrone"/>
        <s v="Maniace"/>
        <s v="Ragalna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Rosolini"/>
        <s v="Siracusa"/>
        <s v="Solarino"/>
        <s v="Sortino"/>
        <s v="Portopalo di Capo Passero"/>
        <s v="Priolo Gargallo"/>
        <s v="Aggius"/>
        <s v="Alà dei Sardi"/>
        <s v="Alghero"/>
        <s v="Anela"/>
        <s v="Ardara"/>
        <s v="Arzachena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ò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sporlatu"/>
        <s v="Florinas"/>
        <s v="Giave"/>
        <s v="Illorai"/>
        <s v="Ittireddu"/>
        <s v="Ittiri"/>
        <s v="Laerru"/>
        <s v="La Maddalena"/>
        <s v="Luogosanto"/>
        <s v="Luras"/>
        <s v="Mara"/>
        <s v="Martis"/>
        <s v="Monteleone Rocca Doria"/>
        <s v="Monti"/>
        <s v="Mores"/>
        <s v="Muros"/>
        <s v="Nughedu San Nicolò"/>
        <s v="Nule"/>
        <s v="Nulvi"/>
        <s v="Olbia"/>
        <s v="Olmedo"/>
        <s v="Oschiri"/>
        <s v="Osilo"/>
        <s v="Ossi"/>
        <s v="Ozieri"/>
        <s v="Padria"/>
        <s v="Palau"/>
        <s v="Pattada"/>
        <s v="Perfugas"/>
        <s v="Ploaghe"/>
        <s v="Porto Torres"/>
        <s v="Pozzomaggiore"/>
        <s v="Putifigari"/>
        <s v="Romana"/>
        <s v="Aglientu"/>
        <s v="Santa Teresa Gallura"/>
        <s v="Sassari"/>
        <s v="Sedini"/>
        <s v="Semestene"/>
        <s v="Sennori"/>
        <s v="Siligo"/>
        <s v="Sorso"/>
        <s v="Tempio Pausania"/>
        <s v="Thiesi"/>
        <s v="Tissi"/>
        <s v="Torralba"/>
        <s v="Trinità d'Agultu e Vignola"/>
        <s v="Tula"/>
        <s v="Uri"/>
        <s v="Usini"/>
        <s v="Villanova Monteleone"/>
        <s v="Valledoria"/>
        <s v="Telti"/>
        <s v="Badesi"/>
        <s v="Viddalba"/>
        <s v="Golfo Aranci"/>
        <s v="Loiri Porto San Paolo"/>
        <s v="Sant'Antonio di Gallura"/>
        <s v="Tergu"/>
        <s v="Santa Maria Coghinas"/>
        <s v="Erula"/>
        <s v="Stintino"/>
        <s v="Padru"/>
        <s v="Budoni"/>
        <s v="Aritzo"/>
        <s v="Arzana"/>
        <s v="Atzara"/>
        <s v="Austis"/>
        <s v="Bari Sardo"/>
        <s v="Baunei"/>
        <s v="Belvì"/>
        <s v="Birori"/>
        <s v="Bitti"/>
        <s v="Bolotana"/>
        <s v="Borore"/>
        <s v="Bortigali"/>
        <s v="Desulo"/>
        <s v="Dorgali"/>
        <s v="Dualchi"/>
        <s v="Elini"/>
        <s v="Fonni"/>
        <s v="Gadoni"/>
        <s v="Gairo"/>
        <s v="Galtellì"/>
        <s v="Gavoi"/>
        <s v="Girasole"/>
        <s v="Ilbono"/>
        <s v="Irgoli"/>
        <s v="Jerzu"/>
        <s v="Lanusei"/>
        <s v="Lei"/>
        <s v="Loceri"/>
        <s v="Loculi"/>
        <s v="Lodè"/>
        <s v="Lotzorai"/>
        <s v="Lula"/>
        <s v="Macomer"/>
        <s v="Mamoiada"/>
        <s v="Meana Sardo"/>
        <s v="Noragugume"/>
        <s v="Nuoro"/>
        <s v="Oliena"/>
        <s v="Ollolai"/>
        <s v="Olzai"/>
        <s v="Onanì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è"/>
        <s v="Tortolì"/>
        <s v="Triei"/>
        <s v="Ulassai"/>
        <s v="Urzulei"/>
        <s v="Ussassai"/>
        <s v="Villagrande Strisaili"/>
        <s v="Cardedu"/>
        <s v="Lodine"/>
        <s v="Assemini"/>
        <s v="Cagliari"/>
        <s v="Capoterra"/>
        <s v="Decimomannu"/>
        <s v="Maracalagonis"/>
        <s v="Pula"/>
        <s v="Quartu Sant'Elena"/>
        <s v="Sarroch"/>
        <s v="Selargius"/>
        <s v="Sestu"/>
        <s v="Settimo San Pietro"/>
        <s v="Sinnai"/>
        <s v="Uta"/>
        <s v="Villa San Pietro"/>
        <s v="Quartucciu"/>
        <s v="Elmas"/>
        <s v="Monserrato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ì"/>
        <s v="Bonarcado"/>
        <s v="Boroneddu"/>
        <s v="Busachi"/>
        <s v="Cabras"/>
        <s v="Cuglieri"/>
        <s v="Fordongianus"/>
        <s v="Ghilarza"/>
        <s v="Gonnoscodina"/>
        <s v="Gonnosnò"/>
        <s v="Gonnostramatza"/>
        <s v="Marrubiu"/>
        <s v="Masullas"/>
        <s v="Milis"/>
        <s v="Mogorella"/>
        <s v="Mogoro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mugheo"/>
        <s v="San Nicolò d'Arcidano"/>
        <s v="Santa Giusta"/>
        <s v="Villa Sant'Antonio"/>
        <s v="Santu Lussurgiu"/>
        <s v="San Vero Milis"/>
        <s v="Scano di Montiferro"/>
        <s v="Sedilo"/>
        <s v="Seneghe"/>
        <s v="Senis"/>
        <s v="Sennariolo"/>
        <s v="Siamaggiore"/>
        <s v="Siamanna"/>
        <s v="Simala"/>
        <s v="Simaxis"/>
        <s v="Sini"/>
        <s v="Siris"/>
        <s v="Solarussa"/>
        <s v="Sorradile"/>
        <s v="Tadasuni"/>
        <s v="Terralba"/>
        <s v="Tramatza"/>
        <s v="Tresnuraghes"/>
        <s v="Ulà Tirso"/>
        <s v="Uras"/>
        <s v="Usellus"/>
        <s v="Villanova Truschedu"/>
        <s v="Villaurbana"/>
        <s v="Villa Verde"/>
        <s v="Zeddiani"/>
        <s v="Zerfaliu"/>
        <s v="Siapiccia"/>
        <s v="Curcuris"/>
        <s v="Soddì"/>
        <s v="Bosa"/>
        <s v="Flussio"/>
        <s v="Laconi"/>
        <s v="Magomadas"/>
        <s v="Modolo"/>
        <s v="Montresta"/>
        <s v="Sagama"/>
        <s v="Suni"/>
        <s v="Tinnura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ò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ì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imius"/>
        <s v="Villasor"/>
        <s v="Villaspeciosa"/>
        <m/>
      </sharedItems>
    </cacheField>
    <cacheField name="Regione" numFmtId="0">
      <sharedItems containsBlank="1" count="21">
        <s v="PIEMONTE"/>
        <s v="VALLE D'AOSTA/VALLÉE D'AOSTE"/>
        <s v="LOMBARDIA"/>
        <s v="TRENTINO-ALTO ADIGE/SÜDTIROL"/>
        <s v="VENETO"/>
        <s v="FRIULI-VENEZIA GIULIA"/>
        <s v="LIGURIA"/>
        <s v="EMILIA-ROMAGNA"/>
        <s v="TOSCANA"/>
        <s v="UMBRIA"/>
        <s v="MARCHE"/>
        <s v="LAZIO"/>
        <s v="ABRUZZO"/>
        <s v="MOLISE"/>
        <s v="CAMPANIA"/>
        <s v="PUGLIA"/>
        <s v="BASILICATA"/>
        <s v="CALABRIA"/>
        <s v="SICILIA"/>
        <s v="SARDEGNA"/>
        <m/>
      </sharedItems>
    </cacheField>
    <cacheField name="Sigla automobilistica" numFmtId="0">
      <sharedItems containsBlank="1"/>
    </cacheField>
    <cacheField name="Popolazione2011" numFmtId="0">
      <sharedItems containsString="0" containsBlank="1" containsNumber="1" containsInteger="1" minValue="30" maxValue="2617175" count="5307">
        <n v="2644"/>
        <n v="3819"/>
        <n v="462"/>
        <n v="1791"/>
        <n v="6303"/>
        <n v="277"/>
        <n v="16893"/>
        <n v="1966"/>
        <n v="512"/>
        <n v="870"/>
        <n v="1039"/>
        <n v="12129"/>
        <n v="1347"/>
        <n v="816"/>
        <n v="3161"/>
        <n v="534"/>
        <n v="3783"/>
        <n v="95"/>
        <n v="3280"/>
        <n v="1623"/>
        <n v="3212"/>
        <n v="599"/>
        <n v="18104"/>
        <n v="3376"/>
        <n v="566"/>
        <n v="2112"/>
        <n v="11723"/>
        <n v="550"/>
        <n v="3643"/>
        <n v="835"/>
        <n v="2320"/>
        <n v="3056"/>
        <n v="8402"/>
        <n v="4517"/>
        <n v="460"/>
        <n v="471"/>
        <n v="8479"/>
        <n v="1726"/>
        <n v="1545"/>
        <n v="1405"/>
        <n v="1228"/>
        <n v="1588"/>
        <n v="6363"/>
        <n v="6386"/>
        <n v="3511"/>
        <n v="7483"/>
        <n v="6215"/>
        <n v="1382"/>
        <n v="1286"/>
        <n v="5566"/>
        <n v="294"/>
        <n v="2527"/>
        <n v="554"/>
        <n v="2116"/>
        <n v="995"/>
        <n v="772"/>
        <n v="9156"/>
        <n v="28563"/>
        <n v="1820"/>
        <n v="1491"/>
        <n v="2931"/>
        <n v="13389"/>
        <n v="2193"/>
        <n v="9917"/>
        <n v="417"/>
        <n v="2309"/>
        <n v="5568"/>
        <n v="1857"/>
        <n v="1056"/>
        <n v="159"/>
        <n v="1007"/>
        <n v="364"/>
        <n v="1700"/>
        <n v="2106"/>
        <n v="35962"/>
        <n v="203"/>
        <n v="932"/>
        <n v="1691"/>
        <n v="25914"/>
        <n v="371"/>
        <n v="261"/>
        <n v="375"/>
        <n v="18415"/>
        <n v="192"/>
        <n v="1550"/>
        <n v="3084"/>
        <n v="49083"/>
        <n v="347"/>
        <n v="603"/>
        <n v="4670"/>
        <n v="3330"/>
        <n v="522"/>
        <n v="997"/>
        <n v="7825"/>
        <n v="10084"/>
        <n v="8436"/>
        <n v="266"/>
        <n v="5230"/>
        <n v="2269"/>
        <n v="553"/>
        <n v="2713"/>
        <n v="837"/>
        <n v="2331"/>
        <n v="3612"/>
        <n v="272"/>
        <n v="2840"/>
        <n v="557"/>
        <n v="9536"/>
        <n v="1256"/>
        <n v="653"/>
        <n v="16281"/>
        <n v="3640"/>
        <n v="715"/>
        <n v="191"/>
        <n v="1040"/>
        <n v="37194"/>
        <n v="49"/>
        <n v="741"/>
        <n v="393"/>
        <n v="425"/>
        <n v="23592"/>
        <n v="1781"/>
        <n v="8631"/>
        <n v="5150"/>
        <n v="1493"/>
        <n v="15320"/>
        <n v="189"/>
        <n v="1982"/>
        <n v="439"/>
        <n v="1601"/>
        <n v="1706"/>
        <n v="1126"/>
        <n v="7531"/>
        <n v="524"/>
        <n v="556"/>
        <n v="1238"/>
        <n v="468"/>
        <n v="1383"/>
        <n v="58"/>
        <n v="3985"/>
        <n v="707"/>
        <n v="4152"/>
        <n v="880"/>
        <n v="1267"/>
        <n v="834"/>
        <n v="411"/>
        <n v="651"/>
        <n v="381"/>
        <n v="55875"/>
        <n v="42"/>
        <n v="749"/>
        <n v="1030"/>
        <n v="3450"/>
        <n v="5375"/>
        <n v="901"/>
        <n v="820"/>
        <n v="47851"/>
        <n v="169"/>
        <n v="6910"/>
        <n v="312"/>
        <n v="7998"/>
        <n v="560"/>
        <n v="1426"/>
        <n v="22537"/>
        <n v="829"/>
        <n v="1124"/>
        <n v="913"/>
        <n v="3160"/>
        <n v="1235"/>
        <n v="843"/>
        <n v="1985"/>
        <n v="1119"/>
        <n v="3890"/>
        <n v="3877"/>
        <n v="3405"/>
        <n v="723"/>
        <n v="773"/>
        <n v="607"/>
        <n v="14169"/>
        <n v="3049"/>
        <n v="34854"/>
        <n v="8481"/>
        <n v="3713"/>
        <n v="18186"/>
        <n v="1378"/>
        <n v="10220"/>
        <n v="1068"/>
        <n v="3676"/>
        <n v="1113"/>
        <n v="724"/>
        <n v="1945"/>
        <n v="242"/>
        <n v="1289"/>
        <n v="781"/>
        <n v="548"/>
        <n v="331"/>
        <n v="359"/>
        <n v="1048"/>
        <n v="1689"/>
        <n v="67"/>
        <n v="1159"/>
        <n v="19245"/>
        <n v="4207"/>
        <n v="2666"/>
        <n v="12356"/>
        <n v="1626"/>
        <n v="48632"/>
        <n v="2976"/>
        <n v="1754"/>
        <n v="1989"/>
        <n v="2937"/>
        <n v="313"/>
        <n v="1834"/>
        <n v="255"/>
        <n v="888"/>
        <n v="4621"/>
        <n v="2417"/>
        <n v="1795"/>
        <n v="579"/>
        <n v="78"/>
        <n v="1614"/>
        <n v="5615"/>
        <n v="3874"/>
        <n v="376"/>
        <n v="4825"/>
        <n v="3807"/>
        <n v="1874"/>
        <n v="3023"/>
        <n v="2705"/>
        <n v="3397"/>
        <n v="851"/>
        <n v="9646"/>
        <n v="18925"/>
        <n v="1430"/>
        <n v="279"/>
        <n v="3107"/>
        <n v="1909"/>
        <n v="3608"/>
        <n v="4753"/>
        <n v="4333"/>
        <n v="10738"/>
        <n v="219"/>
        <n v="1111"/>
        <n v="3303"/>
        <n v="812"/>
        <n v="1513"/>
        <n v="838"/>
        <n v="503"/>
        <n v="46873"/>
        <n v="1543"/>
        <n v="1085"/>
        <n v="264"/>
        <n v="6336"/>
        <n v="6629"/>
        <n v="813"/>
        <n v="872367"/>
        <n v="2816"/>
        <n v="589"/>
        <n v="4573"/>
        <n v="3881"/>
        <n v="350"/>
        <n v="10911"/>
        <n v="185"/>
        <n v="1455"/>
        <n v="3812"/>
        <n v="948"/>
        <n v="785"/>
        <n v="3163"/>
        <n v="112"/>
        <n v="830"/>
        <n v="1465"/>
        <n v="959"/>
        <n v="33741"/>
        <n v="4962"/>
        <n v="1459"/>
        <n v="254"/>
        <n v="500"/>
        <n v="5217"/>
        <n v="1135"/>
        <n v="3323"/>
        <n v="2951"/>
        <n v="1012"/>
        <n v="2068"/>
        <n v="1120"/>
        <n v="4149"/>
        <n v="4864"/>
        <n v="14108"/>
        <n v="1191"/>
        <n v="1314"/>
        <n v="521"/>
        <n v="1118"/>
        <n v="14998"/>
        <n v="8690"/>
        <n v="7012"/>
        <n v="1106"/>
        <n v="671"/>
        <n v="334"/>
        <n v="2721"/>
        <n v="909"/>
        <n v="1401"/>
        <n v="94"/>
        <n v="239"/>
        <n v="2028"/>
        <n v="2588"/>
        <n v="13031"/>
        <n v="2295"/>
        <n v="916"/>
        <n v="243"/>
        <n v="75"/>
        <n v="1028"/>
        <n v="1137"/>
        <n v="864"/>
        <n v="265"/>
        <n v="329"/>
        <n v="48"/>
        <n v="4547"/>
        <n v="105"/>
        <n v="278"/>
        <n v="7984"/>
        <n v="410"/>
        <n v="1055"/>
        <n v="1203"/>
        <n v="8272"/>
        <n v="899"/>
        <n v="382"/>
        <n v="340"/>
        <n v="546"/>
        <n v="878"/>
        <n v="4450"/>
        <n v="819"/>
        <n v="104"/>
        <n v="804"/>
        <n v="754"/>
        <n v="252"/>
        <n v="1292"/>
        <n v="321"/>
        <n v="1346"/>
        <n v="137"/>
        <n v="193"/>
        <n v="594"/>
        <n v="672"/>
        <n v="4246"/>
        <n v="400"/>
        <n v="66"/>
        <n v="469"/>
        <n v="2465"/>
        <n v="580"/>
        <n v="194"/>
        <n v="979"/>
        <n v="237"/>
        <n v="114"/>
        <n v="4170"/>
        <n v="1768"/>
        <n v="8825"/>
        <n v="391"/>
        <n v="402"/>
        <n v="5141"/>
        <n v="1258"/>
        <n v="709"/>
        <n v="7437"/>
        <n v="3558"/>
        <n v="2117"/>
        <n v="7542"/>
        <n v="46308"/>
        <n v="465"/>
        <n v="1618"/>
        <n v="162"/>
        <n v="190"/>
        <n v="1027"/>
        <n v="1554"/>
        <n v="874"/>
        <n v="2201"/>
        <n v="14195"/>
        <n v="852"/>
        <n v="9375"/>
        <n v="1200"/>
        <n v="1227"/>
        <n v="1325"/>
        <n v="1176"/>
        <n v="2083"/>
        <n v="21166"/>
        <n v="4929"/>
        <n v="3050"/>
        <n v="1234"/>
        <n v="2585"/>
        <n v="10770"/>
        <n v="2578"/>
        <n v="1076"/>
        <n v="930"/>
        <n v="1555"/>
        <n v="867"/>
        <n v="323"/>
        <n v="10005"/>
        <n v="407"/>
        <n v="1280"/>
        <n v="1249"/>
        <n v="6728"/>
        <n v="463"/>
        <n v="1223"/>
        <n v="1571"/>
        <n v="2604"/>
        <n v="1445"/>
        <n v="2643"/>
        <n v="2113"/>
        <n v="2731"/>
        <n v="15008"/>
        <n v="1350"/>
        <n v="1869"/>
        <n v="3617"/>
        <n v="5601"/>
        <n v="1432"/>
        <n v="4691"/>
        <n v="4464"/>
        <n v="590"/>
        <n v="2236"/>
        <n v="1742"/>
        <n v="244"/>
        <n v="2556"/>
        <n v="887"/>
        <n v="2673"/>
        <n v="1856"/>
        <n v="792"/>
        <n v="101952"/>
        <n v="13650"/>
        <n v="1968"/>
        <n v="1163"/>
        <n v="2088"/>
        <n v="1038"/>
        <n v="1368"/>
        <n v="770"/>
        <n v="1538"/>
        <n v="2182"/>
        <n v="1993"/>
        <n v="4049"/>
        <n v="5379"/>
        <n v="3104"/>
        <n v="690"/>
        <n v="1996"/>
        <n v="595"/>
        <n v="1446"/>
        <n v="2808"/>
        <n v="876"/>
        <n v="19856"/>
        <n v="1015"/>
        <n v="5004"/>
        <n v="2067"/>
        <n v="883"/>
        <n v="588"/>
        <n v="5205"/>
        <n v="174"/>
        <n v="30804"/>
        <n v="259"/>
        <n v="121"/>
        <n v="79"/>
        <n v="201"/>
        <n v="6040"/>
        <n v="1086"/>
        <n v="677"/>
        <n v="7861"/>
        <n v="705"/>
        <n v="646"/>
        <n v="234"/>
        <n v="3200"/>
        <n v="135"/>
        <n v="370"/>
        <n v="3671"/>
        <n v="457"/>
        <n v="3785"/>
        <n v="107"/>
        <n v="389"/>
        <n v="12372"/>
        <n v="181"/>
        <n v="676"/>
        <n v="9725"/>
        <n v="28935"/>
        <n v="324"/>
        <n v="287"/>
        <n v="1109"/>
        <n v="10113"/>
        <n v="655"/>
        <n v="5636"/>
        <n v="82"/>
        <n v="120"/>
        <n v="6755"/>
        <n v="3032"/>
        <n v="1134"/>
        <n v="4428"/>
        <n v="178"/>
        <n v="1448"/>
        <n v="179"/>
        <n v="1351"/>
        <n v="365"/>
        <n v="897"/>
        <n v="337"/>
        <n v="139"/>
        <n v="708"/>
        <n v="871"/>
        <n v="652"/>
        <n v="5472"/>
        <n v="93"/>
        <n v="6817"/>
        <n v="2115"/>
        <n v="455"/>
        <n v="4804"/>
        <n v="2162"/>
        <n v="5757"/>
        <n v="8652"/>
        <n v="3730"/>
        <n v="196"/>
        <n v="900"/>
        <n v="2037"/>
        <n v="2388"/>
        <n v="3344"/>
        <n v="408"/>
        <n v="172"/>
        <n v="55013"/>
        <n v="2059"/>
        <n v="3451"/>
        <n v="4805"/>
        <n v="7205"/>
        <n v="807"/>
        <n v="2057"/>
        <n v="1747"/>
        <n v="496"/>
        <n v="344"/>
        <n v="24710"/>
        <n v="815"/>
        <n v="1494"/>
        <n v="290"/>
        <n v="600"/>
        <n v="3362"/>
        <n v="2596"/>
        <n v="322"/>
        <n v="2157"/>
        <n v="1938"/>
        <n v="3435"/>
        <n v="84"/>
        <n v="2718"/>
        <n v="494"/>
        <n v="854"/>
        <n v="246"/>
        <n v="1490"/>
        <n v="214"/>
        <n v="52"/>
        <n v="2026"/>
        <n v="2231"/>
        <n v="1334"/>
        <n v="3735"/>
        <n v="3055"/>
        <n v="74"/>
        <n v="326"/>
        <n v="274"/>
        <n v="616"/>
        <n v="1319"/>
        <n v="101"/>
        <n v="1357"/>
        <n v="558"/>
        <n v="22253"/>
        <n v="712"/>
        <n v="2042"/>
        <n v="4715"/>
        <n v="571"/>
        <n v="872"/>
        <n v="733"/>
        <n v="531"/>
        <n v="218"/>
        <n v="536"/>
        <n v="1667"/>
        <n v="270"/>
        <n v="2216"/>
        <n v="4237"/>
        <n v="840"/>
        <n v="962"/>
        <n v="3532"/>
        <n v="3341"/>
        <n v="401"/>
        <n v="1035"/>
        <n v="1023"/>
        <n v="432"/>
        <n v="1723"/>
        <n v="81"/>
        <n v="2868"/>
        <n v="572"/>
        <n v="228"/>
        <n v="305"/>
        <n v="126"/>
        <n v="5481"/>
        <n v="354"/>
        <n v="2222"/>
        <n v="2821"/>
        <n v="91"/>
        <n v="1248"/>
        <n v="1193"/>
        <n v="182"/>
        <n v="175"/>
        <n v="487"/>
        <n v="2001"/>
        <n v="719"/>
        <n v="10028"/>
        <n v="4203"/>
        <n v="1072"/>
        <n v="138"/>
        <n v="83"/>
        <n v="2424"/>
        <n v="513"/>
        <n v="1589"/>
        <n v="154"/>
        <n v="1698"/>
        <n v="2148"/>
        <n v="737"/>
        <n v="2876"/>
        <n v="1546"/>
        <n v="377"/>
        <n v="1004"/>
        <n v="525"/>
        <n v="706"/>
        <n v="17224"/>
        <n v="100"/>
        <n v="1069"/>
        <n v="2901"/>
        <n v="2530"/>
        <n v="2034"/>
        <n v="2380"/>
        <n v="2748"/>
        <n v="4255"/>
        <n v="1407"/>
        <n v="20935"/>
        <n v="207"/>
        <n v="2094"/>
        <n v="516"/>
        <n v="361"/>
        <n v="6394"/>
        <n v="2828"/>
        <n v="2009"/>
        <n v="211"/>
        <n v="65"/>
        <n v="341"/>
        <n v="2188"/>
        <n v="924"/>
        <n v="817"/>
        <n v="1472"/>
        <n v="577"/>
        <n v="1217"/>
        <n v="6409"/>
        <n v="2206"/>
        <n v="3167"/>
        <n v="2487"/>
        <n v="2899"/>
        <n v="5769"/>
        <n v="777"/>
        <n v="1502"/>
        <n v="684"/>
        <n v="547"/>
        <n v="1673"/>
        <n v="541"/>
        <n v="1025"/>
        <n v="632"/>
        <n v="73899"/>
        <n v="419"/>
        <n v="1114"/>
        <n v="431"/>
        <n v="351"/>
        <n v="912"/>
        <n v="2552"/>
        <n v="1784"/>
        <n v="1392"/>
        <n v="1331"/>
        <n v="480"/>
        <n v="10569"/>
        <n v="300"/>
        <n v="657"/>
        <n v="3784"/>
        <n v="1271"/>
        <n v="614"/>
        <n v="2750"/>
        <n v="302"/>
        <n v="184"/>
        <n v="1928"/>
        <n v="895"/>
        <n v="765"/>
        <n v="3260"/>
        <n v="396"/>
        <n v="714"/>
        <n v="220"/>
        <n v="670"/>
        <n v="420"/>
        <n v="226"/>
        <n v="316"/>
        <n v="1564"/>
        <n v="205"/>
        <n v="288"/>
        <n v="576"/>
        <n v="5969"/>
        <n v="528"/>
        <n v="1044"/>
        <n v="1602"/>
        <n v="731"/>
        <n v="622"/>
        <n v="618"/>
        <n v="2276"/>
        <n v="2121"/>
        <n v="307"/>
        <n v="405"/>
        <n v="470"/>
        <n v="221"/>
        <n v="1153"/>
        <n v="2343"/>
        <n v="1026"/>
        <n v="1006"/>
        <n v="3184"/>
        <n v="951"/>
        <n v="904"/>
        <n v="788"/>
        <n v="1380"/>
        <n v="2264"/>
        <n v="1162"/>
        <n v="212"/>
        <n v="10372"/>
        <n v="90"/>
        <n v="443"/>
        <n v="612"/>
        <n v="680"/>
        <n v="1976"/>
        <n v="1669"/>
        <n v="833"/>
        <n v="374"/>
        <n v="504"/>
        <n v="944"/>
        <n v="447"/>
        <n v="1437"/>
        <n v="8373"/>
        <n v="131"/>
        <n v="1067"/>
        <n v="1197"/>
        <n v="596"/>
        <n v="142"/>
        <n v="284"/>
        <n v="581"/>
        <n v="160"/>
        <n v="1734"/>
        <n v="197"/>
        <n v="2519"/>
        <n v="661"/>
        <n v="955"/>
        <n v="3250"/>
        <n v="5774"/>
        <n v="1687"/>
        <n v="20054"/>
        <n v="89411"/>
        <n v="774"/>
        <n v="497"/>
        <n v="380"/>
        <n v="6068"/>
        <n v="306"/>
        <n v="1420"/>
        <n v="2071"/>
        <n v="505"/>
        <n v="171"/>
        <n v="1930"/>
        <n v="1991"/>
        <n v="617"/>
        <n v="1470"/>
        <n v="2531"/>
        <n v="1240"/>
        <n v="451"/>
        <n v="510"/>
        <n v="802"/>
        <n v="549"/>
        <n v="1926"/>
        <n v="325"/>
        <n v="444"/>
        <n v="991"/>
        <n v="481"/>
        <n v="811"/>
        <n v="34812"/>
        <n v="124"/>
        <n v="3048"/>
        <n v="937"/>
        <n v="427"/>
        <n v="4566"/>
        <n v="150"/>
        <n v="2096"/>
        <n v="484"/>
        <n v="1558"/>
        <n v="5414"/>
        <n v="422"/>
        <n v="301"/>
        <n v="1495"/>
        <n v="357"/>
        <n v="1062"/>
        <n v="210"/>
        <n v="695"/>
        <n v="2421"/>
        <n v="352"/>
        <n v="518"/>
        <n v="446"/>
        <n v="533"/>
        <n v="1471"/>
        <n v="739"/>
        <n v="2012"/>
        <n v="1657"/>
        <n v="1212"/>
        <n v="847"/>
        <n v="4707"/>
        <n v="720"/>
        <n v="296"/>
        <n v="545"/>
        <n v="734"/>
        <n v="873"/>
        <n v="1315"/>
        <n v="1087"/>
        <n v="177"/>
        <n v="593"/>
        <n v="291"/>
        <n v="568"/>
        <n v="1511"/>
        <n v="726"/>
        <n v="1450"/>
        <n v="27682"/>
        <n v="1367"/>
        <n v="123"/>
        <n v="406"/>
        <n v="11685"/>
        <n v="1506"/>
        <n v="231"/>
        <n v="602"/>
        <n v="710"/>
        <n v="1233"/>
        <n v="390"/>
        <n v="3850"/>
        <n v="1508"/>
        <n v="1071"/>
        <n v="4910"/>
        <n v="552"/>
        <n v="2092"/>
        <n v="1397"/>
        <n v="1668"/>
        <n v="675"/>
        <n v="1417"/>
        <n v="363"/>
        <n v="1641"/>
        <n v="4218"/>
        <n v="1279"/>
        <n v="4449"/>
        <n v="591"/>
        <n v="441"/>
        <n v="452"/>
        <n v="6322"/>
        <n v="1294"/>
        <n v="2056"/>
        <n v="1660"/>
        <n v="332"/>
        <n v="2425"/>
        <n v="2039"/>
        <n v="1606"/>
        <n v="636"/>
        <n v="907"/>
        <n v="1424"/>
        <n v="25986"/>
        <n v="271"/>
        <n v="19671"/>
        <n v="2245"/>
        <n v="3209"/>
        <n v="523"/>
        <n v="966"/>
        <n v="1849"/>
        <n v="700"/>
        <n v="1257"/>
        <n v="759"/>
        <n v="1965"/>
        <n v="1520"/>
        <n v="330"/>
        <n v="3407"/>
        <n v="1190"/>
        <n v="43818"/>
        <n v="986"/>
        <n v="2168"/>
        <n v="149"/>
        <n v="7952"/>
        <n v="206"/>
        <n v="454"/>
        <n v="3625"/>
        <n v="2894"/>
        <n v="14810"/>
        <n v="1610"/>
        <n v="453"/>
        <n v="508"/>
        <n v="3899"/>
        <n v="130"/>
        <n v="378"/>
        <n v="542"/>
        <n v="2202"/>
        <n v="561"/>
        <n v="638"/>
        <n v="3977"/>
        <n v="1431"/>
        <n v="3980"/>
        <n v="1624"/>
        <n v="2153"/>
        <n v="3927"/>
        <n v="1365"/>
        <n v="2639"/>
        <n v="2307"/>
        <n v="1514"/>
        <n v="921"/>
        <n v="87"/>
        <n v="1654"/>
        <n v="627"/>
        <n v="2015"/>
        <n v="2762"/>
        <n v="1330"/>
        <n v="751"/>
        <n v="1157"/>
        <n v="960"/>
        <n v="298"/>
        <n v="2645"/>
        <n v="224"/>
        <n v="2532"/>
        <n v="1253"/>
        <n v="8180"/>
        <n v="1423"/>
        <n v="1251"/>
        <n v="1129"/>
        <n v="2835"/>
        <n v="2018"/>
        <n v="12067"/>
        <n v="467"/>
        <n v="448"/>
        <n v="2040"/>
        <n v="250"/>
        <n v="103"/>
        <n v="922"/>
        <n v="4917"/>
        <n v="729"/>
        <n v="230"/>
        <n v="721"/>
        <n v="681"/>
        <n v="1646"/>
        <n v="973"/>
        <n v="4992"/>
        <n v="168"/>
        <n v="3476"/>
        <n v="598"/>
        <n v="728"/>
        <n v="4726"/>
        <n v="18175"/>
        <n v="977"/>
        <n v="442"/>
        <n v="186"/>
        <n v="2394"/>
        <n v="943"/>
        <n v="7751"/>
        <n v="247"/>
        <n v="262"/>
        <n v="601"/>
        <n v="1527"/>
        <n v="2196"/>
        <n v="414"/>
        <n v="1255"/>
        <n v="881"/>
        <n v="15744"/>
        <n v="1559"/>
        <n v="746"/>
        <n v="289"/>
        <n v="757"/>
        <n v="1384"/>
        <n v="1264"/>
        <n v="4816"/>
        <n v="771"/>
        <n v="392"/>
        <n v="1702"/>
        <n v="1268"/>
        <n v="435"/>
        <n v="30332"/>
        <n v="1220"/>
        <n v="6777"/>
        <n v="1751"/>
        <n v="335"/>
        <n v="248"/>
        <n v="626"/>
        <n v="34102"/>
        <n v="892"/>
        <n v="348"/>
        <n v="1359"/>
        <n v="2072"/>
        <n v="125"/>
        <n v="983"/>
        <n v="756"/>
        <n v="611"/>
        <n v="939"/>
        <n v="702"/>
        <n v="398"/>
        <n v="2507"/>
        <n v="4946"/>
        <n v="1453"/>
        <n v="2815"/>
        <n v="2624"/>
        <n v="477"/>
        <n v="1766"/>
        <n v="449"/>
        <n v="1692"/>
        <n v="3306"/>
        <n v="311"/>
        <n v="814"/>
        <n v="1175"/>
        <n v="1396"/>
        <n v="758"/>
        <n v="111"/>
        <n v="776"/>
        <n v="1831"/>
        <n v="2069"/>
        <n v="2943"/>
        <n v="158"/>
        <n v="225"/>
        <n v="1531"/>
        <n v="195"/>
        <n v="818"/>
        <n v="4005"/>
        <n v="3872"/>
        <n v="1042"/>
        <n v="3356"/>
        <n v="1275"/>
        <n v="315"/>
        <n v="217"/>
        <n v="3112"/>
        <n v="367"/>
        <n v="4654"/>
        <n v="4857"/>
        <n v="517"/>
        <n v="198"/>
        <n v="187"/>
        <n v="2147"/>
        <n v="1344"/>
        <n v="2711"/>
        <n v="1236"/>
        <n v="379"/>
        <n v="5292"/>
        <n v="5622"/>
        <n v="9850"/>
        <n v="4845"/>
        <n v="4554"/>
        <n v="1710"/>
        <n v="667"/>
        <n v="2603"/>
        <n v="5464"/>
        <n v="8994"/>
        <n v="3285"/>
        <n v="4267"/>
        <n v="2119"/>
        <n v="839"/>
        <n v="1798"/>
        <n v="1185"/>
        <n v="1250"/>
        <n v="1208"/>
        <n v="3115"/>
        <n v="79692"/>
        <n v="1867"/>
        <n v="7830"/>
        <n v="4569"/>
        <n v="2612"/>
        <n v="14136"/>
        <n v="6502"/>
        <n v="16397"/>
        <n v="4940"/>
        <n v="2652"/>
        <n v="1304"/>
        <n v="3865"/>
        <n v="5726"/>
        <n v="21386"/>
        <n v="665"/>
        <n v="14244"/>
        <n v="530"/>
        <n v="1281"/>
        <n v="2000"/>
        <n v="7836"/>
        <n v="5248"/>
        <n v="5713"/>
        <n v="828"/>
        <n v="9984"/>
        <n v="3972"/>
        <n v="1942"/>
        <n v="4756"/>
        <n v="1194"/>
        <n v="2616"/>
        <n v="768"/>
        <n v="3604"/>
        <n v="3074"/>
        <n v="2887"/>
        <n v="3075"/>
        <n v="1433"/>
        <n v="12141"/>
        <n v="6786"/>
        <n v="693"/>
        <n v="50456"/>
        <n v="982"/>
        <n v="9209"/>
        <n v="4644"/>
        <n v="2883"/>
        <n v="10411"/>
        <n v="3724"/>
        <n v="2653"/>
        <n v="5081"/>
        <n v="8398"/>
        <n v="2227"/>
        <n v="1073"/>
        <n v="10336"/>
        <n v="5178"/>
        <n v="5084"/>
        <n v="8905"/>
        <n v="3571"/>
        <n v="4860"/>
        <n v="11748"/>
        <n v="1237"/>
        <n v="14276"/>
        <n v="1309"/>
        <n v="1298"/>
        <n v="16604"/>
        <n v="3381"/>
        <n v="7299"/>
        <n v="303"/>
        <n v="1827"/>
        <n v="1486"/>
        <n v="1414"/>
        <n v="1944"/>
        <n v="4303"/>
        <n v="4834"/>
        <n v="4295"/>
        <n v="12215"/>
        <n v="7416"/>
        <n v="3001"/>
        <n v="2348"/>
        <n v="935"/>
        <n v="1326"/>
        <n v="3013"/>
        <n v="16168"/>
        <n v="38598"/>
        <n v="10819"/>
        <n v="4274"/>
        <n v="5579"/>
        <n v="16905"/>
        <n v="6254"/>
        <n v="3762"/>
        <n v="2474"/>
        <n v="17729"/>
        <n v="4022"/>
        <n v="10446"/>
        <n v="1584"/>
        <n v="2418"/>
        <n v="79793"/>
        <n v="7301"/>
        <n v="6238"/>
        <n v="7180"/>
        <n v="8967"/>
        <n v="5207"/>
        <n v="1536"/>
        <n v="2444"/>
        <n v="2590"/>
        <n v="6255"/>
        <n v="4164"/>
        <n v="2679"/>
        <n v="5019"/>
        <n v="1757"/>
        <n v="7718"/>
        <n v="4987"/>
        <n v="597"/>
        <n v="342"/>
        <n v="2577"/>
        <n v="4776"/>
        <n v="1517"/>
        <n v="6229"/>
        <n v="2011"/>
        <n v="3883"/>
        <n v="7412"/>
        <n v="7631"/>
        <n v="430"/>
        <n v="2158"/>
        <n v="38717"/>
        <n v="5109"/>
        <n v="5525"/>
        <n v="1216"/>
        <n v="2905"/>
        <n v="4327"/>
        <n v="2972"/>
        <n v="6243"/>
        <n v="4915"/>
        <n v="3175"/>
        <n v="889"/>
        <n v="9023"/>
        <n v="6830"/>
        <n v="2109"/>
        <n v="543"/>
        <n v="529"/>
        <n v="82045"/>
        <n v="841"/>
        <n v="238"/>
        <n v="565"/>
        <n v="3489"/>
        <n v="275"/>
        <n v="16503"/>
        <n v="2769"/>
        <n v="3147"/>
        <n v="5226"/>
        <n v="9569"/>
        <n v="1016"/>
        <n v="2862"/>
        <n v="1313"/>
        <n v="623"/>
        <n v="5705"/>
        <n v="8926"/>
        <n v="917"/>
        <n v="2469"/>
        <n v="2052"/>
        <n v="3793"/>
        <n v="5800"/>
        <n v="4216"/>
        <n v="9194"/>
        <n v="1780"/>
        <n v="2686"/>
        <n v="5335"/>
        <n v="2456"/>
        <n v="9922"/>
        <n v="645"/>
        <n v="23500"/>
        <n v="3305"/>
        <n v="3182"/>
        <n v="4155"/>
        <n v="1640"/>
        <n v="2230"/>
        <n v="4775"/>
        <n v="2619"/>
        <n v="8208"/>
        <n v="1019"/>
        <n v="1241"/>
        <n v="2873"/>
        <n v="11401"/>
        <n v="2289"/>
        <n v="2757"/>
        <n v="1041"/>
        <n v="842"/>
        <n v="764"/>
        <n v="267"/>
        <n v="4345"/>
        <n v="4661"/>
        <n v="1327"/>
        <n v="317"/>
        <n v="1210"/>
        <n v="7565"/>
        <n v="6035"/>
        <n v="7380"/>
        <n v="338"/>
        <n v="3171"/>
        <n v="633"/>
        <n v="634"/>
        <n v="8973"/>
        <n v="4451"/>
        <n v="2656"/>
        <n v="1647"/>
        <n v="3982"/>
        <n v="7793"/>
        <n v="1758"/>
        <n v="4209"/>
        <n v="3796"/>
        <n v="5234"/>
        <n v="5078"/>
        <n v="3227"/>
        <n v="4588"/>
        <n v="349"/>
        <n v="3146"/>
        <n v="3270"/>
        <n v="4308"/>
        <n v="1273"/>
        <n v="4036"/>
        <n v="2091"/>
        <n v="1037"/>
        <n v="1500"/>
        <n v="643"/>
        <n v="1562"/>
        <n v="7297"/>
        <n v="2591"/>
        <n v="2524"/>
        <n v="373"/>
        <n v="1460"/>
        <n v="5400"/>
        <n v="424"/>
        <n v="3173"/>
        <n v="3551"/>
        <n v="1903"/>
        <n v="4619"/>
        <n v="1615"/>
        <n v="540"/>
        <n v="1372"/>
        <n v="5976"/>
        <n v="732"/>
        <n v="1001"/>
        <n v="3031"/>
        <n v="11786"/>
        <n v="1814"/>
        <n v="30"/>
        <n v="1321"/>
        <n v="1950"/>
        <n v="1865"/>
        <n v="2304"/>
        <n v="659"/>
        <n v="2921"/>
        <n v="292"/>
        <n v="564"/>
        <n v="2884"/>
        <n v="395"/>
        <n v="21642"/>
        <n v="4768"/>
        <n v="9073"/>
        <n v="824"/>
        <n v="624"/>
        <n v="2536"/>
        <n v="2002"/>
        <n v="4045"/>
        <n v="3533"/>
        <n v="2703"/>
        <n v="1093"/>
        <n v="209"/>
        <n v="2957"/>
        <n v="30994"/>
        <n v="6524"/>
        <n v="19138"/>
        <n v="11495"/>
        <n v="8124"/>
        <n v="17035"/>
        <n v="3639"/>
        <n v="7567"/>
        <n v="3810"/>
        <n v="3071"/>
        <n v="2022"/>
        <n v="7158"/>
        <n v="4195"/>
        <n v="35557"/>
        <n v="25712"/>
        <n v="2215"/>
        <n v="26503"/>
        <n v="4751"/>
        <n v="8532"/>
        <n v="13479"/>
        <n v="1182"/>
        <n v="6508"/>
        <n v="12438"/>
        <n v="3976"/>
        <n v="14175"/>
        <n v="3867"/>
        <n v="5355"/>
        <n v="18552"/>
        <n v="13206"/>
        <n v="1884"/>
        <n v="10990"/>
        <n v="30697"/>
        <n v="4956"/>
        <n v="14735"/>
        <n v="23398"/>
        <n v="13858"/>
        <n v="71128"/>
        <n v="4263"/>
        <n v="45786"/>
        <n v="1952"/>
        <n v="17460"/>
        <n v="19944"/>
        <n v="20121"/>
        <n v="33669"/>
        <n v="8142"/>
        <n v="3597"/>
        <n v="18905"/>
        <n v="5862"/>
        <n v="8933"/>
        <n v="26262"/>
        <n v="8664"/>
        <n v="19402"/>
        <n v="2842"/>
        <n v="1711"/>
        <n v="8609"/>
        <n v="10540"/>
        <n v="8390"/>
        <n v="25054"/>
        <n v="57647"/>
        <n v="4050"/>
        <n v="9655"/>
        <n v="22877"/>
        <n v="9085"/>
        <n v="6032"/>
        <n v="3312"/>
        <n v="12080"/>
        <n v="16774"/>
        <n v="18203"/>
        <n v="3909"/>
        <n v="1242123"/>
        <n v="1183"/>
        <n v="7601"/>
        <n v="17089"/>
        <n v="689"/>
        <n v="19938"/>
        <n v="13226"/>
        <n v="4134"/>
        <n v="1467"/>
        <n v="46562"/>
        <n v="5841"/>
        <n v="26617"/>
        <n v="11014"/>
        <n v="10291"/>
        <n v="22254"/>
        <n v="9064"/>
        <n v="14868"/>
        <n v="35066"/>
        <n v="8141"/>
        <n v="5667"/>
        <n v="7983"/>
        <n v="6867"/>
        <n v="13920"/>
        <n v="50052"/>
        <n v="4869"/>
        <n v="6842"/>
        <n v="4526"/>
        <n v="5395"/>
        <n v="39983"/>
        <n v="7336"/>
        <n v="30992"/>
        <n v="6730"/>
        <n v="35971"/>
        <n v="4801"/>
        <n v="8254"/>
        <n v="4186"/>
        <n v="11270"/>
        <n v="33519"/>
        <n v="20914"/>
        <n v="76514"/>
        <n v="7328"/>
        <n v="19148"/>
        <n v="13890"/>
        <n v="4861"/>
        <n v="20018"/>
        <n v="11883"/>
        <n v="5968"/>
        <n v="7389"/>
        <n v="8914"/>
        <n v="8126"/>
        <n v="3181"/>
        <n v="9053"/>
        <n v="16426"/>
        <n v="8949"/>
        <n v="6552"/>
        <n v="6150"/>
        <n v="5344"/>
        <n v="10779"/>
        <n v="5306"/>
        <n v="2161"/>
        <n v="836"/>
        <n v="8029"/>
        <n v="18087"/>
        <n v="5665"/>
        <n v="6030"/>
        <n v="5831"/>
        <n v="13591"/>
        <n v="2354"/>
        <n v="4731"/>
        <n v="3632"/>
        <n v="2760"/>
        <n v="7597"/>
        <n v="433"/>
        <n v="4154"/>
        <n v="698"/>
        <n v="4350"/>
        <n v="1790"/>
        <n v="2442"/>
        <n v="115349"/>
        <n v="605"/>
        <n v="76"/>
        <n v="5760"/>
        <n v="5814"/>
        <n v="8920"/>
        <n v="6455"/>
        <n v="1090"/>
        <n v="969"/>
        <n v="5176"/>
        <n v="8293"/>
        <n v="7771"/>
        <n v="5937"/>
        <n v="5393"/>
        <n v="5782"/>
        <n v="5336"/>
        <n v="8233"/>
        <n v="4061"/>
        <n v="1301"/>
        <n v="7777"/>
        <n v="3127"/>
        <n v="15882"/>
        <n v="4549"/>
        <n v="4666"/>
        <n v="4021"/>
        <n v="3894"/>
        <n v="3334"/>
        <n v="122"/>
        <n v="9612"/>
        <n v="2896"/>
        <n v="3455"/>
        <n v="2508"/>
        <n v="1594"/>
        <n v="2505"/>
        <n v="3494"/>
        <n v="4229"/>
        <n v="3214"/>
        <n v="5852"/>
        <n v="6268"/>
        <n v="5688"/>
        <n v="5157"/>
        <n v="8678"/>
        <n v="10596"/>
        <n v="1664"/>
        <n v="4163"/>
        <n v="953"/>
        <n v="3271"/>
        <n v="620"/>
        <n v="4066"/>
        <n v="3336"/>
        <n v="7635"/>
        <n v="22881"/>
        <n v="3519"/>
        <n v="1878"/>
        <n v="7913"/>
        <n v="3176"/>
        <n v="1131"/>
        <n v="4339"/>
        <n v="685"/>
        <n v="202"/>
        <n v="3153"/>
        <n v="3319"/>
        <n v="1046"/>
        <n v="5576"/>
        <n v="5160"/>
        <n v="5923"/>
        <n v="5028"/>
        <n v="6445"/>
        <n v="1636"/>
        <n v="6345"/>
        <n v="1239"/>
        <n v="7228"/>
        <n v="660"/>
        <n v="4124"/>
        <n v="4671"/>
        <n v="641"/>
        <n v="3802"/>
        <n v="5318"/>
        <n v="2580"/>
        <n v="891"/>
        <n v="3943"/>
        <n v="6453"/>
        <n v="10088"/>
        <n v="2927"/>
        <n v="213"/>
        <n v="2581"/>
        <n v="2890"/>
        <n v="4574"/>
        <n v="7460"/>
        <n v="11542"/>
        <n v="1058"/>
        <n v="846"/>
        <n v="1733"/>
        <n v="5079"/>
        <n v="2082"/>
        <n v="3996"/>
        <n v="4293"/>
        <n v="5773"/>
        <n v="2807"/>
        <n v="5799"/>
        <n v="1864"/>
        <n v="1512"/>
        <n v="437"/>
        <n v="1581"/>
        <n v="1913"/>
        <n v="6788"/>
        <n v="11273"/>
        <n v="3210"/>
        <n v="4993"/>
        <n v="4636"/>
        <n v="1859"/>
        <n v="1171"/>
        <n v="4934"/>
        <n v="1695"/>
        <n v="5986"/>
        <n v="1261"/>
        <n v="862"/>
        <n v="3888"/>
        <n v="18784"/>
        <n v="429"/>
        <n v="926"/>
        <n v="3953"/>
        <n v="5071"/>
        <n v="5386"/>
        <n v="4950"/>
        <n v="6390"/>
        <n v="9835"/>
        <n v="24336"/>
        <n v="2165"/>
        <n v="1735"/>
        <n v="9097"/>
        <n v="4291"/>
        <n v="5509"/>
        <n v="5639"/>
        <n v="12623"/>
        <n v="1066"/>
        <n v="3873"/>
        <n v="2140"/>
        <n v="7665"/>
        <n v="8333"/>
        <n v="2007"/>
        <n v="2310"/>
        <n v="9427"/>
        <n v="28410"/>
        <n v="10302"/>
        <n v="1399"/>
        <n v="9549"/>
        <n v="3886"/>
        <n v="136"/>
        <n v="7654"/>
        <n v="7748"/>
        <n v="4844"/>
        <n v="1084"/>
        <n v="1252"/>
        <n v="4735"/>
        <n v="6811"/>
        <n v="6620"/>
        <n v="1971"/>
        <n v="7619"/>
        <n v="2720"/>
        <n v="8193"/>
        <n v="9054"/>
        <n v="2340"/>
        <n v="1961"/>
        <n v="3893"/>
        <n v="4522"/>
        <n v="1579"/>
        <n v="7114"/>
        <n v="1833"/>
        <n v="2451"/>
        <n v="472"/>
        <n v="2503"/>
        <n v="2969"/>
        <n v="12692"/>
        <n v="3940"/>
        <n v="1188"/>
        <n v="2224"/>
        <n v="11816"/>
        <n v="2582"/>
        <n v="1720"/>
        <n v="3958"/>
        <n v="5496"/>
        <n v="9094"/>
        <n v="2630"/>
        <n v="10788"/>
        <n v="1611"/>
        <n v="4920"/>
        <n v="189902"/>
        <n v="2079"/>
        <n v="12599"/>
        <n v="3461"/>
        <n v="8537"/>
        <n v="2509"/>
        <n v="388"/>
        <n v="4553"/>
        <n v="9115"/>
        <n v="12649"/>
        <n v="8031"/>
        <n v="6593"/>
        <n v="10840"/>
        <n v="11160"/>
        <n v="7083"/>
        <n v="10959"/>
        <n v="1246"/>
        <n v="4945"/>
        <n v="663"/>
        <n v="18391"/>
        <n v="1619"/>
        <n v="562"/>
        <n v="8469"/>
        <n v="4698"/>
        <n v="7534"/>
        <n v="3717"/>
        <n v="14813"/>
        <n v="7078"/>
        <n v="15524"/>
        <n v="26793"/>
        <n v="4509"/>
        <n v="8286"/>
        <n v="5351"/>
        <n v="2175"/>
        <n v="8440"/>
        <n v="4697"/>
        <n v="11700"/>
        <n v="3033"/>
        <n v="11686"/>
        <n v="18321"/>
        <n v="5238"/>
        <n v="16403"/>
        <n v="1892"/>
        <n v="403"/>
        <n v="147"/>
        <n v="9100"/>
        <n v="4091"/>
        <n v="14364"/>
        <n v="1151"/>
        <n v="1750"/>
        <n v="15559"/>
        <n v="418"/>
        <n v="23390"/>
        <n v="1501"/>
        <n v="145"/>
        <n v="3329"/>
        <n v="2078"/>
        <n v="3320"/>
        <n v="4902"/>
        <n v="12869"/>
        <n v="4359"/>
        <n v="3293"/>
        <n v="11487"/>
        <n v="1799"/>
        <n v="2436"/>
        <n v="1804"/>
        <n v="4401"/>
        <n v="23734"/>
        <n v="5044"/>
        <n v="790"/>
        <n v="2547"/>
        <n v="10957"/>
        <n v="4011"/>
        <n v="4535"/>
        <n v="2086"/>
        <n v="4269"/>
        <n v="3238"/>
        <n v="1002"/>
        <n v="12343"/>
        <n v="2485"/>
        <n v="13579"/>
        <n v="1442"/>
        <n v="4276"/>
        <n v="3699"/>
        <n v="19472"/>
        <n v="2838"/>
        <n v="4504"/>
        <n v="686"/>
        <n v="1586"/>
        <n v="4400"/>
        <n v="8112"/>
        <n v="2661"/>
        <n v="2468"/>
        <n v="5219"/>
        <n v="7121"/>
        <n v="6894"/>
        <n v="3438"/>
        <n v="2912"/>
        <n v="1577"/>
        <n v="6816"/>
        <n v="7136"/>
        <n v="3263"/>
        <n v="3387"/>
        <n v="12933"/>
        <n v="4767"/>
        <n v="8795"/>
        <n v="4465"/>
        <n v="9265"/>
        <n v="17562"/>
        <n v="5699"/>
        <n v="3831"/>
        <n v="3370"/>
        <n v="10350"/>
        <n v="3403"/>
        <n v="4601"/>
        <n v="13469"/>
        <n v="992"/>
        <n v="3092"/>
        <n v="7438"/>
        <n v="1785"/>
        <n v="1270"/>
        <n v="1083"/>
        <n v="6370"/>
        <n v="7994"/>
        <n v="13447"/>
        <n v="2125"/>
        <n v="5480"/>
        <n v="8133"/>
        <n v="3875"/>
        <n v="4461"/>
        <n v="1476"/>
        <n v="10755"/>
        <n v="5661"/>
        <n v="1933"/>
        <n v="8150"/>
        <n v="1091"/>
        <n v="4679"/>
        <n v="882"/>
        <n v="3355"/>
        <n v="1625"/>
        <n v="890"/>
        <n v="1715"/>
        <n v="1032"/>
        <n v="582"/>
        <n v="6287"/>
        <n v="2775"/>
        <n v="2659"/>
        <n v="423"/>
        <n v="2589"/>
        <n v="853"/>
        <n v="3535"/>
        <n v="128"/>
        <n v="990"/>
        <n v="1516"/>
        <n v="483"/>
        <n v="2500"/>
        <n v="8480"/>
        <n v="6940"/>
        <n v="744"/>
        <n v="6836"/>
        <n v="6586"/>
        <n v="233"/>
        <n v="1894"/>
        <n v="1224"/>
        <n v="3992"/>
        <n v="1363"/>
        <n v="5656"/>
        <n v="1000"/>
        <n v="1671"/>
        <n v="1794"/>
        <n v="798"/>
        <n v="1034"/>
        <n v="4371"/>
        <n v="4584"/>
        <n v="1121"/>
        <n v="849"/>
        <n v="383"/>
        <n v="1214"/>
        <n v="9779"/>
        <n v="9791"/>
        <n v="1386"/>
        <n v="5049"/>
        <n v="3130"/>
        <n v="2688"/>
        <n v="4592"/>
        <n v="1390"/>
        <n v="5917"/>
        <n v="436"/>
        <n v="2754"/>
        <n v="2412"/>
        <n v="1690"/>
        <n v="2440"/>
        <n v="6912"/>
        <n v="1108"/>
        <n v="502"/>
        <n v="3792"/>
        <n v="711"/>
        <n v="1722"/>
        <n v="15156"/>
        <n v="783"/>
        <n v="173"/>
        <n v="1181"/>
        <n v="1885"/>
        <n v="1987"/>
        <n v="68280"/>
        <n v="915"/>
        <n v="2108"/>
        <n v="2788"/>
        <n v="722"/>
        <n v="1551"/>
        <n v="5186"/>
        <n v="6164"/>
        <n v="569"/>
        <n v="619"/>
        <n v="1385"/>
        <n v="3788"/>
        <n v="1155"/>
        <n v="5738"/>
        <n v="5644"/>
        <n v="1685"/>
        <n v="2476"/>
        <n v="1760"/>
        <n v="967"/>
        <n v="257"/>
        <n v="5807"/>
        <n v="1146"/>
        <n v="11639"/>
        <n v="1693"/>
        <n v="2395"/>
        <n v="3427"/>
        <n v="4361"/>
        <n v="2036"/>
        <n v="3828"/>
        <n v="236"/>
        <n v="1537"/>
        <n v="3066"/>
        <n v="386"/>
        <n v="5933"/>
        <n v="60109"/>
        <n v="38174"/>
        <n v="133"/>
        <n v="1036"/>
        <n v="1696"/>
        <n v="1082"/>
        <n v="478"/>
        <n v="445"/>
        <n v="1653"/>
        <n v="3223"/>
        <n v="2490"/>
        <n v="1156"/>
        <n v="1302"/>
        <n v="3757"/>
        <n v="2075"/>
        <n v="717"/>
        <n v="4788"/>
        <n v="1485"/>
        <n v="621"/>
        <n v="1260"/>
        <n v="1303"/>
        <n v="683"/>
        <n v="2095"/>
        <n v="2452"/>
        <n v="4103"/>
        <n v="1826"/>
        <n v="1180"/>
        <n v="1761"/>
        <n v="15111"/>
        <n v="1680"/>
        <n v="9506"/>
        <n v="5651"/>
        <n v="2240"/>
        <n v="1371"/>
        <n v="1123"/>
        <n v="1645"/>
        <n v="33091"/>
        <n v="69589"/>
        <n v="1580"/>
        <n v="654"/>
        <n v="310"/>
        <n v="1116"/>
        <n v="1178"/>
        <n v="1283"/>
        <n v="1469"/>
        <n v="1873"/>
        <n v="1231"/>
        <n v="1525"/>
        <n v="1893"/>
        <n v="2356"/>
        <n v="2606"/>
        <n v="822"/>
        <n v="980"/>
        <n v="5869"/>
        <n v="3020"/>
        <n v="1480"/>
        <n v="3848"/>
        <n v="8885"/>
        <n v="3372"/>
        <n v="1608"/>
        <n v="673"/>
        <n v="2561"/>
        <n v="1152"/>
        <n v="1295"/>
        <n v="6703"/>
        <n v="910"/>
        <n v="1770"/>
        <n v="3394"/>
        <n v="535"/>
        <n v="2077"/>
        <n v="7918"/>
        <n v="2438"/>
        <n v="3021"/>
        <n v="1169"/>
        <n v="2207"/>
        <n v="1419"/>
        <n v="1875"/>
        <n v="473"/>
        <n v="1466"/>
        <n v="3631"/>
        <n v="7699"/>
        <n v="8995"/>
        <n v="3236"/>
        <n v="1575"/>
        <n v="6851"/>
        <n v="1570"/>
        <n v="491"/>
        <n v="2249"/>
        <n v="678"/>
        <n v="2882"/>
        <n v="3869"/>
        <n v="4460"/>
        <n v="3991"/>
        <n v="578"/>
        <n v="4132"/>
        <n v="2996"/>
        <n v="10077"/>
        <n v="5874"/>
        <n v="4181"/>
        <n v="4511"/>
        <n v="2204"/>
        <n v="2621"/>
        <n v="3069"/>
        <n v="4787"/>
        <n v="12065"/>
        <n v="22052"/>
        <n v="3911"/>
        <n v="2712"/>
        <n v="14570"/>
        <n v="3385"/>
        <n v="2968"/>
        <n v="2392"/>
        <n v="10289"/>
        <n v="9138"/>
        <n v="6147"/>
        <n v="46649"/>
        <n v="6913"/>
        <n v="7759"/>
        <n v="4038"/>
        <n v="4837"/>
        <n v="2516"/>
        <n v="7244"/>
        <n v="6521"/>
        <n v="1763"/>
        <n v="2272"/>
        <n v="15918"/>
        <n v="5722"/>
        <n v="1335"/>
        <n v="2608"/>
        <n v="5360"/>
        <n v="7201"/>
        <n v="8500"/>
        <n v="4313"/>
        <n v="7724"/>
        <n v="1779"/>
        <n v="11481"/>
        <n v="1811"/>
        <n v="7726"/>
        <n v="1593"/>
        <n v="20545"/>
        <n v="19157"/>
        <n v="2205"/>
        <n v="7298"/>
        <n v="14400"/>
        <n v="5619"/>
        <n v="2123"/>
        <n v="3249"/>
        <n v="2979"/>
        <n v="2292"/>
        <n v="4018"/>
        <n v="5171"/>
        <n v="1297"/>
        <n v="3264"/>
        <n v="3504"/>
        <n v="4686"/>
        <n v="2948"/>
        <n v="5113"/>
        <n v="14009"/>
        <n v="1496"/>
        <n v="12664"/>
        <n v="4406"/>
        <n v="2475"/>
        <n v="3851"/>
        <n v="4019"/>
        <n v="7473"/>
        <n v="1736"/>
        <n v="1265"/>
        <n v="273"/>
        <n v="1762"/>
        <n v="1438"/>
        <n v="2681"/>
        <n v="1242"/>
        <n v="750"/>
        <n v="8587"/>
        <n v="2430"/>
        <n v="2617"/>
        <n v="2408"/>
        <n v="2003"/>
        <n v="46705"/>
        <n v="2232"/>
        <n v="4899"/>
        <n v="10578"/>
        <n v="14583"/>
        <n v="8579"/>
        <n v="3587"/>
        <n v="2480"/>
        <n v="4217"/>
        <n v="34"/>
        <n v="3630"/>
        <n v="8750"/>
        <n v="6190"/>
        <n v="7102"/>
        <n v="1192"/>
        <n v="4807"/>
        <n v="141"/>
        <n v="2288"/>
        <n v="2187"/>
        <n v="6101"/>
        <n v="3197"/>
        <n v="2391"/>
        <n v="2920"/>
        <n v="1686"/>
        <n v="3410"/>
        <n v="11612"/>
        <n v="319"/>
        <n v="2833"/>
        <n v="5659"/>
        <n v="4676"/>
        <n v="615"/>
        <n v="297"/>
        <n v="1168"/>
        <n v="1705"/>
        <n v="4379"/>
        <n v="2213"/>
        <n v="2647"/>
        <n v="2779"/>
        <n v="14852"/>
        <n v="1652"/>
        <n v="3100"/>
        <n v="4818"/>
        <n v="2259"/>
        <n v="15371"/>
        <n v="2183"/>
        <n v="2137"/>
        <n v="2687"/>
        <n v="2602"/>
        <n v="43332"/>
        <n v="7356"/>
        <n v="60"/>
        <n v="1568"/>
        <n v="4192"/>
        <n v="466"/>
        <n v="1772"/>
        <n v="5733"/>
        <n v="2023"/>
        <n v="1853"/>
        <n v="1412"/>
        <n v="1604"/>
        <n v="3624"/>
        <n v="3464"/>
        <n v="12665"/>
        <n v="1902"/>
        <n v="1984"/>
        <n v="1997"/>
        <n v="3661"/>
        <n v="3149"/>
        <n v="6099"/>
        <n v="906"/>
        <n v="1732"/>
        <n v="6872"/>
        <n v="14770"/>
        <n v="17285"/>
        <n v="6826"/>
        <n v="7212"/>
        <n v="10555"/>
        <n v="15510"/>
        <n v="11697"/>
        <n v="16596"/>
        <n v="5966"/>
        <n v="33170"/>
        <n v="4240"/>
        <n v="2074"/>
        <n v="17684"/>
        <n v="7177"/>
        <n v="6883"/>
        <n v="6324"/>
        <n v="37010"/>
        <n v="8450"/>
        <n v="15193"/>
        <n v="2657"/>
        <n v="40397"/>
        <n v="24527"/>
        <n v="7603"/>
        <n v="8094"/>
        <n v="33903"/>
        <n v="42220"/>
        <n v="7130"/>
        <n v="23073"/>
        <n v="4106"/>
        <n v="5195"/>
        <n v="119856"/>
        <n v="23208"/>
        <n v="22315"/>
        <n v="4702"/>
        <n v="4177"/>
        <n v="3389"/>
        <n v="43001"/>
        <n v="22733"/>
        <n v="8069"/>
        <n v="4067"/>
        <n v="8546"/>
        <n v="10033"/>
        <n v="12773"/>
        <n v="7426"/>
        <n v="4434"/>
        <n v="9275"/>
        <n v="13619"/>
        <n v="25309"/>
        <n v="6413"/>
        <n v="10363"/>
        <n v="15486"/>
        <n v="3925"/>
        <n v="1651"/>
        <n v="13988"/>
        <n v="3360"/>
        <n v="1596"/>
        <n v="102575"/>
        <n v="2087"/>
        <n v="20677"/>
        <n v="2628"/>
        <n v="15397"/>
        <n v="413"/>
        <n v="7660"/>
        <n v="2671"/>
        <n v="5272"/>
        <n v="2378"/>
        <n v="6459"/>
        <n v="1411"/>
        <n v="2695"/>
        <n v="5144"/>
        <n v="2228"/>
        <n v="656"/>
        <n v="1320"/>
        <n v="2423"/>
        <n v="3314"/>
        <n v="2668"/>
        <n v="970"/>
        <n v="2571"/>
        <n v="1665"/>
        <n v="5126"/>
        <n v="4873"/>
        <n v="16909"/>
        <n v="11251"/>
        <n v="3932"/>
        <n v="5086"/>
        <n v="2907"/>
        <n v="2533"/>
        <n v="879"/>
        <n v="1648"/>
        <n v="37368"/>
        <n v="2797"/>
        <n v="1627"/>
        <n v="2171"/>
        <n v="5554"/>
        <n v="2886"/>
        <n v="3898"/>
        <n v="3554"/>
        <n v="4653"/>
        <n v="3536"/>
        <n v="692"/>
        <n v="604"/>
        <n v="4389"/>
        <n v="2869"/>
        <n v="7642"/>
        <n v="1333"/>
        <n v="1195"/>
        <n v="3204"/>
        <n v="3508"/>
        <n v="3767"/>
        <n v="1729"/>
        <n v="3136"/>
        <n v="1871"/>
        <n v="6890"/>
        <n v="1473"/>
        <n v="2660"/>
        <n v="1937"/>
        <n v="5947"/>
        <n v="1832"/>
        <n v="4139"/>
        <n v="1854"/>
        <n v="2450"/>
        <n v="1021"/>
        <n v="965"/>
        <n v="3110"/>
        <n v="2736"/>
        <n v="5910"/>
        <n v="2262"/>
        <n v="3251"/>
        <n v="4253"/>
        <n v="929"/>
        <n v="1479"/>
        <n v="2742"/>
        <n v="1299"/>
        <n v="782"/>
        <n v="8887"/>
        <n v="3036"/>
        <n v="16871"/>
        <n v="4115"/>
        <n v="4928"/>
        <n v="2511"/>
        <n v="1600"/>
        <n v="668"/>
        <n v="3882"/>
        <n v="669"/>
        <n v="360"/>
        <n v="1305"/>
        <n v="3340"/>
        <n v="1498"/>
        <n v="1592"/>
        <n v="1907"/>
        <n v="984"/>
        <n v="2267"/>
        <n v="2916"/>
        <n v="372"/>
        <n v="309"/>
        <n v="3904"/>
        <n v="6769"/>
        <n v="993"/>
        <n v="551"/>
        <n v="610"/>
        <n v="898"/>
        <n v="1098"/>
        <n v="1435"/>
        <n v="743"/>
        <n v="2271"/>
        <n v="2625"/>
        <n v="8636"/>
        <n v="7516"/>
        <n v="2135"/>
        <n v="884"/>
        <n v="5161"/>
        <n v="2690"/>
        <n v="1110"/>
        <n v="9456"/>
        <n v="2728"/>
        <n v="1917"/>
        <n v="1403"/>
        <n v="1018"/>
        <n v="844"/>
        <n v="1891"/>
        <n v="20446"/>
        <n v="3117"/>
        <n v="2355"/>
        <n v="4531"/>
        <n v="1400"/>
        <n v="15838"/>
        <n v="1374"/>
        <n v="2814"/>
        <n v="421"/>
        <n v="1573"/>
        <n v="37754"/>
        <n v="416"/>
        <n v="183"/>
        <n v="2911"/>
        <n v="928"/>
        <n v="736"/>
        <n v="1259"/>
        <n v="4655"/>
        <n v="1995"/>
        <n v="1967"/>
        <n v="755"/>
        <n v="606"/>
        <n v="697"/>
        <n v="1355"/>
        <n v="114198"/>
        <n v="1343"/>
        <n v="845"/>
        <n v="3692"/>
        <n v="3125"/>
        <n v="1679"/>
        <n v="2913"/>
        <n v="5448"/>
        <n v="6522"/>
        <n v="1607"/>
        <n v="2132"/>
        <n v="1541"/>
        <n v="4802"/>
        <n v="2332"/>
        <n v="2783"/>
        <n v="5406"/>
        <n v="2918"/>
        <n v="4798"/>
        <n v="3345"/>
        <n v="3011"/>
        <n v="2297"/>
        <n v="5232"/>
        <n v="2164"/>
        <n v="6144"/>
        <n v="6714"/>
        <n v="3008"/>
        <n v="1787"/>
        <n v="2024"/>
        <n v="1454"/>
        <n v="3546"/>
        <n v="15846"/>
        <n v="1406"/>
        <n v="2496"/>
        <n v="19483"/>
        <n v="7374"/>
        <n v="8065"/>
        <n v="5939"/>
        <n v="3930"/>
        <n v="11739"/>
        <n v="12199"/>
        <n v="5471"/>
        <n v="16251"/>
        <n v="2434"/>
        <n v="8607"/>
        <n v="1078"/>
        <n v="3586"/>
        <n v="2573"/>
        <n v="1841"/>
        <n v="767"/>
        <n v="4151"/>
        <n v="3978"/>
        <n v="5477"/>
        <n v="10827"/>
        <n v="5302"/>
        <n v="11457"/>
        <n v="3255"/>
        <n v="8101"/>
        <n v="6695"/>
        <n v="24992"/>
        <n v="3685"/>
        <n v="3083"/>
        <n v="2463"/>
        <n v="4667"/>
        <n v="4462"/>
        <n v="8410"/>
        <n v="7005"/>
        <n v="16935"/>
        <n v="8574"/>
        <n v="1284"/>
        <n v="2893"/>
        <n v="16326"/>
        <n v="9598"/>
        <n v="7064"/>
        <n v="2564"/>
        <n v="2127"/>
        <n v="3726"/>
        <n v="6179"/>
        <n v="2740"/>
        <n v="3745"/>
        <n v="20275"/>
        <n v="5111"/>
        <n v="24148"/>
        <n v="4140"/>
        <n v="14283"/>
        <n v="3024"/>
        <n v="12930"/>
        <n v="11422"/>
        <n v="934"/>
        <n v="6908"/>
        <n v="14615"/>
        <n v="17030"/>
        <n v="2290"/>
        <n v="2802"/>
        <n v="4926"/>
        <n v="14300"/>
        <n v="252520"/>
        <n v="2618"/>
        <n v="9438"/>
        <n v="32747"/>
        <n v="14413"/>
        <n v="1422"/>
        <n v="2066"/>
        <n v="11760"/>
        <n v="2266"/>
        <n v="7899"/>
        <n v="25589"/>
        <n v="6391"/>
        <n v="877"/>
        <n v="42984"/>
        <n v="6509"/>
        <n v="8693"/>
        <n v="6722"/>
        <n v="3108"/>
        <n v="3900"/>
        <n v="11221"/>
        <n v="2607"/>
        <n v="1323"/>
        <n v="10624"/>
        <n v="3647"/>
        <n v="14128"/>
        <n v="2857"/>
        <n v="6098"/>
        <n v="12859"/>
        <n v="2626"/>
        <n v="3390"/>
        <n v="11939"/>
        <n v="7161"/>
        <n v="11038"/>
        <n v="1452"/>
        <n v="13888"/>
        <n v="1825"/>
        <n v="2413"/>
        <n v="4292"/>
        <n v="3741"/>
        <n v="9639"/>
        <n v="229"/>
        <n v="5654"/>
        <n v="15581"/>
        <n v="3739"/>
        <n v="14641"/>
        <n v="9662"/>
        <n v="13783"/>
        <n v="6531"/>
        <n v="23315"/>
        <n v="4988"/>
        <n v="3343"/>
        <n v="1788"/>
        <n v="2600"/>
        <n v="3179"/>
        <n v="7653"/>
        <n v="3082"/>
        <n v="1136"/>
        <n v="5069"/>
        <n v="8810"/>
        <n v="3151"/>
        <n v="2060"/>
        <n v="8295"/>
        <n v="4459"/>
        <n v="3093"/>
        <n v="2793"/>
        <n v="5694"/>
        <n v="6764"/>
        <n v="4317"/>
        <n v="14484"/>
        <n v="14071"/>
        <n v="7922"/>
        <n v="8392"/>
        <n v="1613"/>
        <n v="5746"/>
        <n v="3584"/>
        <n v="5303"/>
        <n v="6641"/>
        <n v="39131"/>
        <n v="1895"/>
        <n v="7034"/>
        <n v="12600"/>
        <n v="23254"/>
        <n v="5989"/>
        <n v="11755"/>
        <n v="8620"/>
        <n v="26575"/>
        <n v="1389"/>
        <n v="2400"/>
        <n v="111500"/>
        <n v="1963"/>
        <n v="6169"/>
        <n v="6642"/>
        <n v="1358"/>
        <n v="796"/>
        <n v="6690"/>
        <n v="3047"/>
        <n v="6352"/>
        <n v="5385"/>
        <n v="6113"/>
        <n v="4249"/>
        <n v="2926"/>
        <n v="3453"/>
        <n v="35591"/>
        <n v="2173"/>
        <n v="1402"/>
        <n v="4145"/>
        <n v="2341"/>
        <n v="5890"/>
        <n v="514"/>
        <n v="2575"/>
        <n v="2055"/>
        <n v="20525"/>
        <n v="3322"/>
        <n v="1172"/>
        <n v="3046"/>
        <n v="1150"/>
        <n v="5061"/>
        <n v="567"/>
        <n v="1497"/>
        <n v="4429"/>
        <n v="3956"/>
        <n v="8387"/>
        <n v="666"/>
        <n v="1322"/>
        <n v="6767"/>
        <n v="2663"/>
        <n v="1813"/>
        <n v="9906"/>
        <n v="2557"/>
        <n v="3213"/>
        <n v="1425"/>
        <n v="1499"/>
        <n v="914"/>
        <n v="3338"/>
        <n v="5555"/>
        <n v="7175"/>
        <n v="13993"/>
        <n v="6720"/>
        <n v="4366"/>
        <n v="8952"/>
        <n v="5913"/>
        <n v="7750"/>
        <n v="7941"/>
        <n v="4677"/>
        <n v="11135"/>
        <n v="12722"/>
        <n v="11018"/>
        <n v="2189"/>
        <n v="32894"/>
        <n v="7013"/>
        <n v="3834"/>
        <n v="3695"/>
        <n v="3413"/>
        <n v="5311"/>
        <n v="5177"/>
        <n v="34428"/>
        <n v="7096"/>
        <n v="6217"/>
        <n v="6029"/>
        <n v="8956"/>
        <n v="3939"/>
        <n v="5804"/>
        <n v="6019"/>
        <n v="3169"/>
        <n v="6136"/>
        <n v="6112"/>
        <n v="4182"/>
        <n v="9041"/>
        <n v="4974"/>
        <n v="9667"/>
        <n v="9293"/>
        <n v="2947"/>
        <n v="3436"/>
        <n v="27608"/>
        <n v="4087"/>
        <n v="30765"/>
        <n v="4362"/>
        <n v="2785"/>
        <n v="10681"/>
        <n v="6854"/>
        <n v="20068"/>
        <n v="3917"/>
        <n v="21432"/>
        <n v="7573"/>
        <n v="12057"/>
        <n v="8312"/>
        <n v="12194"/>
        <n v="2195"/>
        <n v="5052"/>
        <n v="16772"/>
        <n v="9745"/>
        <n v="1824"/>
        <n v="9290"/>
        <n v="2241"/>
        <n v="10858"/>
        <n v="14037"/>
        <n v="6599"/>
        <n v="13039"/>
        <n v="6813"/>
        <n v="9081"/>
        <n v="10080"/>
        <n v="7391"/>
        <n v="3174"/>
        <n v="1941"/>
        <n v="6325"/>
        <n v="9923"/>
        <n v="11659"/>
        <n v="11702"/>
        <n v="4583"/>
        <n v="10565"/>
        <n v="81014"/>
        <n v="10690"/>
        <n v="7009"/>
        <n v="16434"/>
        <n v="3769"/>
        <n v="17883"/>
        <n v="28656"/>
        <n v="10045"/>
        <n v="1783"/>
        <n v="10986"/>
        <n v="6882"/>
        <n v="6936"/>
        <n v="10342"/>
        <n v="12920"/>
        <n v="11793"/>
        <n v="14816"/>
        <n v="6213"/>
        <n v="49735"/>
        <n v="10640"/>
        <n v="14982"/>
        <n v="12689"/>
        <n v="7728"/>
        <n v="4214"/>
        <n v="6075"/>
        <n v="24479"/>
        <n v="16215"/>
        <n v="21171"/>
        <n v="6465"/>
        <n v="38552"/>
        <n v="26456"/>
        <n v="11518"/>
        <n v="15708"/>
        <n v="6843"/>
        <n v="11968"/>
        <n v="25140"/>
        <n v="4640"/>
        <n v="8199"/>
        <n v="12678"/>
        <n v="40646"/>
        <n v="12028"/>
        <n v="17295"/>
        <n v="13042"/>
        <n v="18904"/>
        <n v="26862"/>
        <n v="7566"/>
        <n v="2325"/>
        <n v="4739"/>
        <n v="261362"/>
        <n v="9892"/>
        <n v="13162"/>
        <n v="19349"/>
        <n v="3400"/>
        <n v="23464"/>
        <n v="4594"/>
        <n v="1847"/>
        <n v="2191"/>
        <n v="4682"/>
        <n v="3626"/>
        <n v="3933"/>
        <n v="2611"/>
        <n v="8478"/>
        <n v="3349"/>
        <n v="6812"/>
        <n v="15964"/>
        <n v="2725"/>
        <n v="12019"/>
        <n v="5724"/>
        <n v="7540"/>
        <n v="4623"/>
        <n v="4866"/>
        <n v="5452"/>
        <n v="5698"/>
        <n v="19956"/>
        <n v="10293"/>
        <n v="5488"/>
        <n v="16576"/>
        <n v="8168"/>
        <n v="7042"/>
        <n v="4416"/>
        <n v="8544"/>
        <n v="9045"/>
        <n v="1782"/>
        <n v="5872"/>
        <n v="1977"/>
        <n v="2831"/>
        <n v="10961"/>
        <n v="17451"/>
        <n v="9421"/>
        <n v="11074"/>
        <n v="10881"/>
        <n v="5876"/>
        <n v="206192"/>
        <n v="3915"/>
        <n v="1379"/>
        <n v="11130"/>
        <n v="9276"/>
        <n v="19067"/>
        <n v="2449"/>
        <n v="3902"/>
        <n v="13237"/>
        <n v="3653"/>
        <n v="4777"/>
        <n v="15669"/>
        <n v="9979"/>
        <n v="6244"/>
        <n v="13052"/>
        <n v="4576"/>
        <n v="3003"/>
        <n v="7131"/>
        <n v="7211"/>
        <n v="10043"/>
        <n v="22145"/>
        <n v="4331"/>
        <n v="8866"/>
        <n v="8227"/>
        <n v="6206"/>
        <n v="12579"/>
        <n v="4431"/>
        <n v="2186"/>
        <n v="4543"/>
        <n v="1717"/>
        <n v="12885"/>
        <n v="21993"/>
        <n v="5504"/>
        <n v="2322"/>
        <n v="9797"/>
        <n v="5929"/>
        <n v="3417"/>
        <n v="8943"/>
        <n v="6981"/>
        <n v="20233"/>
        <n v="2811"/>
        <n v="10536"/>
        <n v="2853"/>
        <n v="3691"/>
        <n v="2514"/>
        <n v="2683"/>
        <n v="1970"/>
        <n v="2609"/>
        <n v="4275"/>
        <n v="1529"/>
        <n v="2782"/>
        <n v="1094"/>
        <n v="1605"/>
        <n v="12024"/>
        <n v="3568"/>
        <n v="3595"/>
        <n v="1870"/>
        <n v="11351"/>
        <n v="1262"/>
        <n v="4079"/>
        <n v="10058"/>
        <n v="6481"/>
        <n v="50164"/>
        <n v="4035"/>
        <n v="8495"/>
        <n v="2956"/>
        <n v="5188"/>
        <n v="1202"/>
        <n v="14645"/>
        <n v="3441"/>
        <n v="2243"/>
        <n v="2877"/>
        <n v="1861"/>
        <n v="3577"/>
        <n v="5353"/>
        <n v="1922"/>
        <n v="789"/>
        <n v="6627"/>
        <n v="4039"/>
        <n v="7679"/>
        <n v="2790"/>
        <n v="3866"/>
        <n v="696"/>
        <n v="13409"/>
        <n v="703"/>
        <n v="11378"/>
        <n v="15806"/>
        <n v="532"/>
        <n v="3269"/>
        <n v="2247"/>
        <n v="2389"/>
        <n v="134"/>
        <n v="3014"/>
        <n v="6279"/>
        <n v="642"/>
        <n v="11141"/>
        <n v="4790"/>
        <n v="13647"/>
        <n v="784"/>
        <n v="3885"/>
        <n v="6447"/>
        <n v="2366"/>
        <n v="6051"/>
        <n v="6581"/>
        <n v="6796"/>
        <n v="2709"/>
        <n v="5045"/>
        <n v="2641"/>
        <n v="2778"/>
        <n v="3006"/>
        <n v="2010"/>
        <n v="5409"/>
        <n v="2372"/>
        <n v="2737"/>
        <n v="2595"/>
        <n v="1503"/>
        <n v="2650"/>
        <n v="5572"/>
        <n v="6880"/>
        <n v="927"/>
        <n v="1484"/>
        <n v="4187"/>
        <n v="809"/>
        <n v="1033"/>
        <n v="5032"/>
        <n v="6066"/>
        <n v="2479"/>
        <n v="2054"/>
        <n v="2995"/>
        <n v="8072"/>
        <n v="7681"/>
        <n v="6117"/>
        <n v="1161"/>
        <n v="2223"/>
        <n v="1682"/>
        <n v="482"/>
        <n v="3937"/>
        <n v="941"/>
        <n v="679"/>
        <n v="4144"/>
        <n v="9095"/>
        <n v="4577"/>
        <n v="14262"/>
        <n v="2881"/>
        <n v="10570"/>
        <n v="2298"/>
        <n v="1741"/>
        <n v="7609"/>
        <n v="98287"/>
        <n v="2830"/>
        <n v="775"/>
        <n v="6403"/>
        <n v="1306"/>
        <n v="6408"/>
        <n v="1731"/>
        <n v="7543"/>
        <n v="1441"/>
        <n v="1752"/>
        <n v="3052"/>
        <n v="35212"/>
        <n v="6528"/>
        <n v="8462"/>
        <n v="27041"/>
        <n v="1659"/>
        <n v="3702"/>
        <n v="11960"/>
        <n v="6309"/>
        <n v="1548"/>
        <n v="2019"/>
        <n v="1727"/>
        <n v="7199"/>
        <n v="2780"/>
        <n v="8586"/>
        <n v="13022"/>
        <n v="5912"/>
        <n v="202123"/>
        <n v="282"/>
        <n v="9025"/>
        <n v="15554"/>
        <n v="9254"/>
        <n v="6504"/>
        <n v="1005"/>
        <n v="387"/>
        <n v="1556"/>
        <n v="11486"/>
        <n v="11537"/>
        <n v="11818"/>
        <n v="1674"/>
        <n v="2865"/>
        <n v="7843"/>
        <n v="1567"/>
        <n v="15251"/>
        <n v="50583"/>
        <n v="8451"/>
        <n v="3471"/>
        <n v="5779"/>
        <n v="19897"/>
        <n v="4530"/>
        <n v="15011"/>
        <n v="2221"/>
        <n v="6319"/>
        <n v="11902"/>
        <n v="358"/>
        <n v="8419"/>
        <n v="3967"/>
        <n v="461"/>
        <n v="625"/>
        <n v="176"/>
        <n v="346"/>
        <n v="10416"/>
        <n v="5419"/>
        <n v="1128"/>
        <n v="286"/>
        <n v="640"/>
        <n v="803"/>
        <n v="2257"/>
        <n v="6004"/>
        <n v="1101"/>
        <n v="1990"/>
        <n v="1451"/>
        <n v="42322"/>
        <n v="280"/>
        <n v="3386"/>
        <n v="894"/>
        <n v="584"/>
        <n v="2861"/>
        <n v="1278"/>
        <n v="1373"/>
        <n v="54137"/>
        <n v="2239"/>
        <n v="985"/>
        <n v="14032"/>
        <n v="232"/>
        <n v="1332"/>
        <n v="7032"/>
        <n v="23926"/>
        <n v="11026"/>
        <n v="23576"/>
        <n v="5564"/>
        <n v="10407"/>
        <n v="7470"/>
        <n v="630"/>
        <n v="2437"/>
        <n v="5154"/>
        <n v="2327"/>
        <n v="1683"/>
        <n v="5605"/>
        <n v="3678"/>
        <n v="5815"/>
        <n v="1964"/>
        <n v="1080"/>
        <n v="256"/>
        <n v="11724"/>
        <n v="946"/>
        <n v="1800"/>
        <n v="11563"/>
        <n v="3426"/>
        <n v="539"/>
        <n v="222"/>
        <n v="2801"/>
        <n v="1583"/>
        <n v="957"/>
        <n v="857"/>
        <n v="8880"/>
        <n v="648"/>
        <n v="1882"/>
        <n v="60661"/>
        <n v="858"/>
        <n v="2669"/>
        <n v="2489"/>
        <n v="769"/>
        <n v="8232"/>
        <n v="13461"/>
        <n v="810"/>
        <n v="2522"/>
        <n v="11584"/>
        <n v="2539"/>
        <n v="2810"/>
        <n v="4486"/>
        <n v="2124"/>
        <n v="5741"/>
        <n v="3045"/>
        <n v="7306"/>
        <n v="3649"/>
        <n v="6708"/>
        <n v="3232"/>
        <n v="1642"/>
        <n v="4006"/>
        <n v="27338"/>
        <n v="2566"/>
        <n v="9145"/>
        <n v="5641"/>
        <n v="1927"/>
        <n v="586180"/>
        <n v="1535"/>
        <n v="2349"/>
        <n v="519"/>
        <n v="3758"/>
        <n v="3756"/>
        <n v="2062"/>
        <n v="2361"/>
        <n v="161"/>
        <n v="29226"/>
        <n v="10106"/>
        <n v="4558"/>
        <n v="69"/>
        <n v="2932"/>
        <n v="9709"/>
        <n v="5911"/>
        <n v="3226"/>
        <n v="7931"/>
        <n v="18172"/>
        <n v="4404"/>
        <n v="2275"/>
        <n v="4484"/>
        <n v="10316"/>
        <n v="2403"/>
        <n v="1008"/>
        <n v="1266"/>
        <n v="8269"/>
        <n v="6337"/>
        <n v="92659"/>
        <n v="10090"/>
        <n v="1481"/>
        <n v="8405"/>
        <n v="3537"/>
        <n v="8790"/>
        <n v="21829"/>
        <n v="2103"/>
        <n v="2070"/>
        <n v="4823"/>
        <n v="976"/>
        <n v="2999"/>
        <n v="3711"/>
        <n v="6052"/>
        <n v="2448"/>
        <n v="4830"/>
        <n v="7537"/>
        <n v="4712"/>
        <n v="13629"/>
        <n v="5584"/>
        <n v="155"/>
        <n v="4456"/>
        <n v="14886"/>
        <n v="1999"/>
        <n v="5431"/>
        <n v="4386"/>
        <n v="2324"/>
        <n v="5428"/>
        <n v="1105"/>
        <n v="570"/>
        <n v="100311"/>
        <n v="8990"/>
        <n v="4936"/>
        <n v="6373"/>
        <n v="6853"/>
        <n v="11641"/>
        <n v="5818"/>
        <n v="2919"/>
        <n v="4268"/>
        <n v="1936"/>
        <n v="92"/>
        <n v="2635"/>
        <n v="2337"/>
        <n v="2144"/>
        <n v="799"/>
        <n v="7275"/>
        <n v="7043"/>
        <n v="2033"/>
        <n v="13893"/>
        <n v="1122"/>
        <n v="8621"/>
        <n v="25521"/>
        <n v="6963"/>
        <n v="6192"/>
        <n v="9784"/>
        <n v="4759"/>
        <n v="10663"/>
        <n v="10482"/>
        <n v="12705"/>
        <n v="1165"/>
        <n v="175895"/>
        <n v="5392"/>
        <n v="19505"/>
        <n v="5519"/>
        <n v="1809"/>
        <n v="4872"/>
        <n v="1102"/>
        <n v="7458"/>
        <n v="2689"/>
        <n v="7991"/>
        <n v="3348"/>
        <n v="12984"/>
        <n v="8755"/>
        <n v="9386"/>
        <n v="9965"/>
        <n v="5263"/>
        <n v="5546"/>
        <n v="10409"/>
        <n v="5493"/>
        <n v="5114"/>
        <n v="4178"/>
        <n v="18635"/>
        <n v="4534"/>
        <n v="14838"/>
        <n v="8594"/>
        <n v="10481"/>
        <n v="9698"/>
        <n v="24825"/>
        <n v="6696"/>
        <n v="5899"/>
        <n v="6639"/>
        <n v="14786"/>
        <n v="9169"/>
        <n v="10201"/>
        <n v="13455"/>
        <n v="7045"/>
        <n v="12909"/>
        <n v="9217"/>
        <n v="162082"/>
        <n v="6092"/>
        <n v="14421"/>
        <n v="7773"/>
        <n v="5949"/>
        <n v="10939"/>
        <n v="24792"/>
        <n v="4458"/>
        <n v="1956"/>
        <n v="3377"/>
        <n v="4407"/>
        <n v="9761"/>
        <n v="8514"/>
        <n v="67268"/>
        <n v="31656"/>
        <n v="14116"/>
        <n v="11012"/>
        <n v="7196"/>
        <n v="8968"/>
        <n v="3028"/>
        <n v="15713"/>
        <n v="16945"/>
        <n v="33667"/>
        <n v="3999"/>
        <n v="2844"/>
        <n v="16622"/>
        <n v="23960"/>
        <n v="179149"/>
        <n v="2253"/>
        <n v="3357"/>
        <n v="15179"/>
        <n v="10972"/>
        <n v="17198"/>
        <n v="3773"/>
        <n v="6165"/>
        <n v="3621"/>
        <n v="39885"/>
        <n v="8014"/>
        <n v="15061"/>
        <n v="12130"/>
        <n v="24344"/>
        <n v="4883"/>
        <n v="11851"/>
        <n v="9656"/>
        <n v="6763"/>
        <n v="5358"/>
        <n v="371337"/>
        <n v="3302"/>
        <n v="18008"/>
        <n v="13148"/>
        <n v="35173"/>
        <n v="1951"/>
        <n v="1230"/>
        <n v="3479"/>
        <n v="4277"/>
        <n v="6458"/>
        <n v="17507"/>
        <n v="20468"/>
        <n v="14352"/>
        <n v="5870"/>
        <n v="13527"/>
        <n v="6440"/>
        <n v="5066"/>
        <n v="5462"/>
        <n v="10766"/>
        <n v="67892"/>
        <n v="8771"/>
        <n v="6684"/>
        <n v="16526"/>
        <n v="8674"/>
        <n v="15651"/>
        <n v="3806"/>
        <n v="5853"/>
        <n v="10820"/>
        <n v="6133"/>
        <n v="12870"/>
        <n v="16890"/>
        <n v="6895"/>
        <n v="8245"/>
        <n v="4393"/>
        <n v="8201"/>
        <n v="26992"/>
        <n v="31091"/>
        <n v="11736"/>
        <n v="7140"/>
        <n v="14545"/>
        <n v="18193"/>
        <n v="29427"/>
        <n v="6967"/>
        <n v="22133"/>
        <n v="15116"/>
        <n v="34723"/>
        <n v="12389"/>
        <n v="22648"/>
        <n v="17017"/>
        <n v="132545"/>
        <n v="4952"/>
        <n v="2368"/>
        <n v="9674"/>
        <n v="12185"/>
        <n v="7431"/>
        <n v="3847"/>
        <n v="3895"/>
        <n v="9519"/>
        <n v="10571"/>
        <n v="8508"/>
        <n v="7364"/>
        <n v="12245"/>
        <n v="16715"/>
        <n v="7664"/>
        <n v="2724"/>
        <n v="28896"/>
        <n v="9837"/>
        <n v="7384"/>
        <n v="57748"/>
        <n v="8259"/>
        <n v="32062"/>
        <n v="10449"/>
        <n v="153740"/>
        <n v="5777"/>
        <n v="12083"/>
        <n v="2822"/>
        <n v="4489"/>
        <n v="6138"/>
        <n v="10798"/>
        <n v="6512"/>
        <n v="95990"/>
        <n v="25412"/>
        <n v="1661"/>
        <n v="116434"/>
        <n v="12982"/>
        <n v="10238"/>
        <n v="8910"/>
        <n v="6837"/>
        <n v="10000"/>
        <n v="6997"/>
        <n v="1701"/>
        <n v="6519"/>
        <n v="3395"/>
        <n v="11090"/>
        <n v="4193"/>
        <n v="3602"/>
        <n v="17521"/>
        <n v="1974"/>
        <n v="18591"/>
        <n v="16550"/>
        <n v="12252"/>
        <n v="1029"/>
        <n v="6892"/>
        <n v="34536"/>
        <n v="139601"/>
        <n v="20839"/>
        <n v="9960"/>
        <n v="848"/>
        <n v="7282"/>
        <n v="3017"/>
        <n v="2970"/>
        <n v="2280"/>
        <n v="1060"/>
        <n v="4960"/>
        <n v="6606"/>
        <n v="11284"/>
        <n v="64689"/>
        <n v="1003"/>
        <n v="8267"/>
        <n v="4971"/>
        <n v="4955"/>
        <n v="68856"/>
        <n v="10226"/>
        <n v="2142"/>
        <n v="7633"/>
        <n v="2085"/>
        <n v="4730"/>
        <n v="1201"/>
        <n v="15072"/>
        <n v="6207"/>
        <n v="10125"/>
        <n v="7227"/>
        <n v="32083"/>
        <n v="2285"/>
        <n v="44898"/>
        <n v="6059"/>
        <n v="1860"/>
        <n v="87200"/>
        <n v="22330"/>
        <n v="1127"/>
        <n v="4454"/>
        <n v="3645"/>
        <n v="2458"/>
        <n v="24179"/>
        <n v="8604"/>
        <n v="13238"/>
        <n v="3318"/>
        <n v="61857"/>
        <n v="16792"/>
        <n v="8735"/>
        <n v="7583"/>
        <n v="6418"/>
        <n v="3201"/>
        <n v="7786"/>
        <n v="20767"/>
        <n v="10682"/>
        <n v="19674"/>
        <n v="19435"/>
        <n v="9460"/>
        <n v="89101"/>
        <n v="25378"/>
        <n v="11517"/>
        <n v="5690"/>
        <n v="4479"/>
        <n v="2248"/>
        <n v="25403"/>
        <n v="10461"/>
        <n v="17854"/>
        <n v="16637"/>
        <n v="42929"/>
        <n v="17489"/>
        <n v="10364"/>
        <n v="15935"/>
        <n v="5670"/>
        <n v="46541"/>
        <n v="13990"/>
        <n v="358079"/>
        <n v="4828"/>
        <n v="22785"/>
        <n v="4900"/>
        <n v="13886"/>
        <n v="14667"/>
        <n v="18960"/>
        <n v="3257"/>
        <n v="3776"/>
        <n v="13653"/>
        <n v="13195"/>
        <n v="7509"/>
        <n v="20529"/>
        <n v="16076"/>
        <n v="8600"/>
        <n v="7382"/>
        <n v="16883"/>
        <n v="49765"/>
        <n v="47742"/>
        <n v="5065"/>
        <n v="8117"/>
        <n v="14105"/>
        <n v="23124"/>
        <n v="12026"/>
        <n v="13220"/>
        <n v="3763"/>
        <n v="394"/>
        <n v="27992"/>
        <n v="16707"/>
        <n v="157052"/>
        <n v="2208"/>
        <n v="1946"/>
        <n v="34419"/>
        <n v="3826"/>
        <n v="31752"/>
        <n v="7023"/>
        <n v="3142"/>
        <n v="7766"/>
        <n v="11684"/>
        <n v="43833"/>
        <n v="12904"/>
        <n v="1457"/>
        <n v="3592"/>
        <n v="1254"/>
        <n v="1376"/>
        <n v="1958"/>
        <n v="778"/>
        <n v="11167"/>
        <n v="635"/>
        <n v="4572"/>
        <n v="4939"/>
        <n v="85858"/>
        <n v="5845"/>
        <n v="15237"/>
        <n v="28061"/>
        <n v="1631"/>
        <n v="31103"/>
        <n v="27585"/>
        <n v="14061"/>
        <n v="1737"/>
        <n v="12847"/>
        <n v="12366"/>
        <n v="10689"/>
        <n v="5325"/>
        <n v="5672"/>
        <n v="98144"/>
        <n v="12284"/>
        <n v="3239"/>
        <n v="2739"/>
        <n v="2218"/>
        <n v="13166"/>
        <n v="9458"/>
        <n v="933"/>
        <n v="2058"/>
        <n v="9111"/>
        <n v="22495"/>
        <n v="9348"/>
        <n v="5892"/>
        <n v="3615"/>
        <n v="3422"/>
        <n v="1822"/>
        <n v="8743"/>
        <n v="23971"/>
        <n v="3190"/>
        <n v="6196"/>
        <n v="16108"/>
        <n v="1421"/>
        <n v="6299"/>
        <n v="1130"/>
        <n v="12302"/>
        <n v="9518"/>
        <n v="6011"/>
        <n v="6759"/>
        <n v="6557"/>
        <n v="2863"/>
        <n v="8787"/>
        <n v="2453"/>
        <n v="2845"/>
        <n v="7058"/>
        <n v="1877"/>
        <n v="8836"/>
        <n v="21256"/>
        <n v="2758"/>
        <n v="14237"/>
        <n v="9264"/>
        <n v="8744"/>
        <n v="1505"/>
        <n v="4176"/>
        <n v="2141"/>
        <n v="28952"/>
        <n v="931"/>
        <n v="5129"/>
        <n v="1637"/>
        <n v="7677"/>
        <n v="2680"/>
        <n v="4741"/>
        <n v="52839"/>
        <n v="12476"/>
        <n v="9935"/>
        <n v="7357"/>
        <n v="1339"/>
        <n v="6043"/>
        <n v="2498"/>
        <n v="7076"/>
        <n v="2662"/>
        <n v="21479"/>
        <n v="8660"/>
        <n v="78630"/>
        <n v="1418"/>
        <n v="3633"/>
        <n v="7259"/>
        <n v="8614"/>
        <n v="12556"/>
        <n v="1147"/>
        <n v="14705"/>
        <n v="3870"/>
        <n v="1099"/>
        <n v="9378"/>
        <n v="2702"/>
        <n v="3596"/>
        <n v="1144"/>
        <n v="3102"/>
        <n v="13991"/>
        <n v="17908"/>
        <n v="9626"/>
        <n v="185456"/>
        <n v="9821"/>
        <n v="6012"/>
        <n v="27377"/>
        <n v="21653"/>
        <n v="4302"/>
        <n v="5074"/>
        <n v="3248"/>
        <n v="15422"/>
        <n v="3458"/>
        <n v="7803"/>
        <n v="40064"/>
        <n v="3578"/>
        <n v="20255"/>
        <n v="56045"/>
        <n v="2817"/>
        <n v="1840"/>
        <n v="3816"/>
        <n v="6278"/>
        <n v="15453"/>
        <n v="32432"/>
        <n v="14589"/>
        <n v="18701"/>
        <n v="3822"/>
        <n v="1620"/>
        <n v="5691"/>
        <n v="1663"/>
        <n v="5953"/>
        <n v="5734"/>
        <n v="5522"/>
        <n v="162449"/>
        <n v="3799"/>
        <n v="11337"/>
        <n v="1140"/>
        <n v="38429"/>
        <n v="16900"/>
        <n v="6520"/>
        <n v="8335"/>
        <n v="16481"/>
        <n v="3502"/>
        <n v="11781"/>
        <n v="2839"/>
        <n v="2803"/>
        <n v="1883"/>
        <n v="2178"/>
        <n v="2906"/>
        <n v="1900"/>
        <n v="1863"/>
        <n v="1539"/>
        <n v="5190"/>
        <n v="21064"/>
        <n v="1915"/>
        <n v="4921"/>
        <n v="2311"/>
        <n v="4924"/>
        <n v="109193"/>
        <n v="2568"/>
        <n v="4496"/>
        <n v="2013"/>
        <n v="9013"/>
        <n v="1670"/>
        <n v="7850"/>
        <n v="62901"/>
        <n v="8615"/>
        <n v="9858"/>
        <n v="1017"/>
        <n v="1348"/>
        <n v="4758"/>
        <n v="1528"/>
        <n v="2134"/>
        <n v="3929"/>
        <n v="11735"/>
        <n v="2700"/>
        <n v="2726"/>
        <n v="1166"/>
        <n v="6719"/>
        <n v="6555"/>
        <n v="94237"/>
        <n v="2146"/>
        <n v="4841"/>
        <n v="3496"/>
        <n v="4107"/>
        <n v="1574"/>
        <n v="7866"/>
        <n v="7077"/>
        <n v="15501"/>
        <n v="14814"/>
        <n v="12166"/>
        <n v="5624"/>
        <n v="5080"/>
        <n v="4870"/>
        <n v="100497"/>
        <n v="4914"/>
        <n v="1408"/>
        <n v="7213"/>
        <n v="2419"/>
        <n v="4763"/>
        <n v="18645"/>
        <n v="3482"/>
        <n v="14858"/>
        <n v="5106"/>
        <n v="4838"/>
        <n v="31020"/>
        <n v="26710"/>
        <n v="9622"/>
        <n v="40303"/>
        <n v="12533"/>
        <n v="6175"/>
        <n v="3353"/>
        <n v="2080"/>
        <n v="10110"/>
        <n v="3026"/>
        <n v="6706"/>
        <n v="3716"/>
        <n v="1880"/>
        <n v="33991"/>
        <n v="6743"/>
        <n v="1988"/>
        <n v="902"/>
        <n v="4199"/>
        <n v="7532"/>
        <n v="44361"/>
        <n v="3722"/>
        <n v="2967"/>
        <n v="3856"/>
        <n v="7577"/>
        <n v="4212"/>
        <n v="1839"/>
        <n v="6902"/>
        <n v="10509"/>
        <n v="40217"/>
        <n v="15322"/>
        <n v="868"/>
        <n v="2481"/>
        <n v="42019"/>
        <n v="10178"/>
        <n v="4773"/>
        <n v="7185"/>
        <n v="6918"/>
        <n v="3555"/>
        <n v="3658"/>
        <n v="8071"/>
        <n v="10287"/>
        <n v="1154"/>
        <n v="1483"/>
        <n v="6583"/>
        <n v="15843"/>
        <n v="21416"/>
        <n v="860"/>
        <n v="3644"/>
        <n v="13018"/>
        <n v="3367"/>
        <n v="20336"/>
        <n v="1051"/>
        <n v="1852"/>
        <n v="1287"/>
        <n v="49958"/>
        <n v="8470"/>
        <n v="3566"/>
        <n v="5378"/>
        <n v="9302"/>
        <n v="1428"/>
        <n v="15615"/>
        <n v="2483"/>
        <n v="1655"/>
        <n v="4563"/>
        <n v="2260"/>
        <n v="2180"/>
        <n v="573"/>
        <n v="12211"/>
        <n v="5215"/>
        <n v="4341"/>
        <n v="2061"/>
        <n v="936"/>
        <n v="46963"/>
        <n v="7108"/>
        <n v="3234"/>
        <n v="3709"/>
        <n v="664"/>
        <n v="37016"/>
        <n v="1009"/>
        <n v="3287"/>
        <n v="682"/>
        <n v="1749"/>
        <n v="6965"/>
        <n v="13153"/>
        <n v="861"/>
        <n v="397"/>
        <n v="2351"/>
        <n v="8283"/>
        <n v="459"/>
        <n v="1011"/>
        <n v="791"/>
        <n v="2771"/>
        <n v="1708"/>
        <n v="15957"/>
        <n v="25324"/>
        <n v="2044"/>
        <n v="16968"/>
        <n v="2347"/>
        <n v="5655"/>
        <n v="886"/>
        <n v="3674"/>
        <n v="1277"/>
        <n v="4137"/>
        <n v="905"/>
        <n v="5270"/>
        <n v="6644"/>
        <n v="5345"/>
        <n v="2558"/>
        <n v="2385"/>
        <n v="15596"/>
        <n v="1658"/>
        <n v="3740"/>
        <n v="8136"/>
        <n v="2994"/>
        <n v="1474"/>
        <n v="2319"/>
        <n v="2795"/>
        <n v="2377"/>
        <n v="919"/>
        <n v="3520"/>
        <n v="8770"/>
        <n v="13388"/>
        <n v="3868"/>
        <n v="9353"/>
        <n v="3648"/>
        <n v="8665"/>
        <n v="8308"/>
        <n v="2166"/>
        <n v="16016"/>
        <n v="8145"/>
        <n v="2895"/>
        <n v="2613"/>
        <n v="4161"/>
        <n v="13507"/>
        <n v="4826"/>
        <n v="63209"/>
        <n v="2646"/>
        <n v="2704"/>
        <n v="649"/>
        <n v="650"/>
        <n v="4615"/>
        <n v="299"/>
        <n v="1047"/>
        <n v="6900"/>
        <n v="440"/>
        <n v="384"/>
        <n v="1595"/>
        <n v="3601"/>
        <n v="12326"/>
        <n v="2933"/>
        <n v="688"/>
        <n v="583"/>
        <n v="97"/>
        <n v="1232"/>
        <n v="295"/>
        <n v="752"/>
        <n v="4222"/>
        <n v="356"/>
        <n v="2211"/>
        <n v="2130"/>
        <n v="5995"/>
        <n v="2798"/>
        <n v="46187"/>
        <n v="2934"/>
        <n v="245"/>
        <n v="1552"/>
        <n v="38433"/>
        <n v="4133"/>
        <n v="18575"/>
        <n v="942"/>
        <n v="49731"/>
        <n v="1394"/>
        <n v="18311"/>
        <n v="13665"/>
        <n v="18549"/>
        <n v="11107"/>
        <n v="4071"/>
        <n v="9488"/>
        <n v="4649"/>
        <n v="8782"/>
        <n v="8059"/>
        <n v="855"/>
        <n v="10421"/>
        <n v="35207"/>
        <n v="1353"/>
        <n v="51229"/>
        <n v="21574"/>
        <n v="4002"/>
        <n v="13059"/>
        <n v="490"/>
        <n v="11909"/>
        <n v="20755"/>
        <n v="5749"/>
        <n v="5959"/>
        <n v="23780"/>
        <n v="19156"/>
        <n v="81447"/>
        <n v="5979"/>
        <n v="13006"/>
        <n v="7082"/>
        <n v="786"/>
        <n v="6901"/>
        <n v="38245"/>
        <n v="20772"/>
        <n v="11234"/>
        <n v="2152"/>
        <n v="5213"/>
        <n v="8617"/>
        <n v="39502"/>
        <n v="2035"/>
        <n v="8122"/>
        <n v="1361"/>
        <n v="1925"/>
        <n v="1821"/>
        <n v="45460"/>
        <n v="6742"/>
        <n v="20498"/>
        <n v="12167"/>
        <n v="2433"/>
        <n v="56372"/>
        <n v="1158"/>
        <n v="9573"/>
        <n v="762"/>
        <n v="15576"/>
        <n v="2617175"/>
        <n v="6668"/>
        <n v="1553"/>
        <n v="2984"/>
        <n v="17403"/>
        <n v="4488"/>
        <n v="3366"/>
        <n v="9101"/>
        <n v="9066"/>
        <n v="52910"/>
        <n v="5147"/>
        <n v="5274"/>
        <n v="14975"/>
        <n v="52295"/>
        <n v="16922"/>
        <n v="12893"/>
        <n v="37293"/>
        <n v="44202"/>
        <n v="37235"/>
        <n v="13806"/>
        <n v="67626"/>
        <n v="30572"/>
        <n v="66979"/>
        <n v="35551"/>
        <n v="11025"/>
        <n v="37180"/>
        <n v="36331"/>
        <n v="20762"/>
        <n v="10460"/>
        <n v="117892"/>
        <n v="3078"/>
        <n v="13812"/>
        <n v="13891"/>
        <n v="4552"/>
        <n v="18812"/>
        <n v="8709"/>
        <n v="9129"/>
        <n v="24114"/>
        <n v="7279"/>
        <n v="2903"/>
        <n v="44233"/>
        <n v="691"/>
        <n v="1910"/>
        <n v="28609"/>
        <n v="2852"/>
        <n v="4314"/>
        <n v="21441"/>
        <n v="5309"/>
        <n v="5783"/>
        <n v="2379"/>
        <n v="7386"/>
        <n v="8811"/>
        <n v="2867"/>
        <n v="33658"/>
        <n v="3969"/>
        <n v="4903"/>
        <n v="23098"/>
        <n v="8740"/>
        <n v="7744"/>
        <n v="975"/>
        <n v="3903"/>
        <n v="20966"/>
        <n v="9645"/>
        <n v="2993"/>
        <n v="1318"/>
        <n v="11963"/>
        <n v="12882"/>
        <n v="3267"/>
        <n v="8146"/>
        <n v="3004"/>
        <n v="6036"/>
        <n v="4657"/>
        <n v="13223"/>
        <n v="5346"/>
        <n v="971"/>
        <n v="7536"/>
        <n v="2122"/>
        <n v="3166"/>
        <n v="994"/>
        <n v="1566"/>
        <n v="1931"/>
        <n v="6227"/>
        <n v="1410"/>
        <n v="2623"/>
        <n v="26247"/>
        <n v="2501"/>
        <n v="4893"/>
        <n v="1388"/>
        <n v="4608"/>
        <n v="2800"/>
        <n v="20763"/>
        <n v="806"/>
        <n v="2256"/>
        <n v="1707"/>
        <n v="1458"/>
        <n v="368"/>
        <n v="40744"/>
        <n v="3655"/>
        <n v="586"/>
        <n v="5341"/>
        <n v="235"/>
        <n v="85"/>
        <n v="5985"/>
        <n v="10828"/>
        <n v="3374"/>
        <n v="950"/>
        <n v="1079"/>
        <n v="2111"/>
        <n v="2129"/>
        <n v="66964"/>
        <n v="5868"/>
        <n v="3753"/>
        <n v="1509"/>
        <n v="2812"/>
        <n v="527"/>
        <n v="428"/>
        <n v="592"/>
        <n v="1211"/>
        <n v="4264"/>
        <n v="501"/>
        <n v="7840"/>
        <n v="1468"/>
        <n v="167"/>
        <n v="3910"/>
        <n v="127"/>
        <n v="1836"/>
        <n v="631"/>
        <n v="1948"/>
        <n v="24275"/>
        <n v="6939"/>
        <n v="3096"/>
        <n v="11565"/>
        <n v="11112"/>
        <n v="7160"/>
        <n v="7276"/>
        <n v="1955"/>
        <n v="7359"/>
        <n v="2364"/>
        <n v="5333"/>
        <n v="2237"/>
        <n v="3768"/>
        <n v="2422"/>
        <n v="4750"/>
        <n v="1416"/>
        <n v="23199"/>
        <n v="4840"/>
        <n v="3628"/>
        <n v="9251"/>
        <n v="5075"/>
        <n v="6863"/>
        <n v="1728"/>
        <n v="304"/>
        <n v="14631"/>
        <n v="24940"/>
        <n v="9668"/>
        <n v="5313"/>
        <n v="15401"/>
        <n v="54294"/>
        <n v="2670"/>
        <n v="10442"/>
        <n v="15484"/>
        <n v="2636"/>
        <n v="3959"/>
        <n v="2008"/>
        <n v="1449"/>
        <n v="14379"/>
        <n v="5908"/>
        <n v="1590"/>
        <n v="3019"/>
        <n v="7008"/>
        <n v="50413"/>
        <n v="12717"/>
        <n v="117166"/>
        <n v="8437"/>
        <n v="1338"/>
        <n v="509"/>
        <n v="5450"/>
        <n v="989"/>
        <n v="3663"/>
        <n v="3836"/>
        <n v="18566"/>
        <n v="747"/>
        <n v="2282"/>
        <n v="10761"/>
        <n v="885"/>
        <n v="5221"/>
        <n v="99"/>
        <n v="639"/>
        <n v="1340"/>
        <n v="5847"/>
        <n v="4311"/>
        <n v="1898"/>
        <n v="974"/>
        <n v="51484"/>
        <n v="4848"/>
        <n v="1524"/>
        <n v="23816"/>
        <n v="1889"/>
        <n v="1088"/>
        <n v="328"/>
        <n v="2935"/>
        <n v="9367"/>
        <n v="1364"/>
        <n v="35921"/>
        <n v="725"/>
        <n v="80"/>
        <n v="2291"/>
        <n v="4008"/>
        <n v="23425"/>
        <n v="4466"/>
        <n v="515"/>
        <n v="2306"/>
        <n v="863"/>
        <n v="1356"/>
        <n v="4188"/>
        <n v="1792"/>
        <n v="1285"/>
        <n v="1434"/>
        <n v="253"/>
        <n v="1020"/>
        <n v="12733"/>
        <n v="18848"/>
        <n v="1830"/>
        <n v="3399"/>
        <n v="399"/>
        <n v="3041"/>
        <n v="1932"/>
        <n v="4092"/>
        <n v="1391"/>
        <n v="38747"/>
        <n v="146"/>
        <n v="674"/>
        <n v="2732"/>
        <n v="7946"/>
        <n v="48747"/>
        <n v="637"/>
        <n v="2567"/>
        <n v="938"/>
        <n v="7068"/>
        <n v="1638"/>
        <n v="1487"/>
        <n v="850"/>
        <n v="787"/>
        <n v="5449"/>
        <n v="1797"/>
        <n v="7142"/>
        <n v="826"/>
        <n v="538"/>
        <n v="1650"/>
        <n v="6649"/>
        <n v="1560"/>
        <n v="1769"/>
        <n v="3638"/>
        <n v="1206"/>
        <n v="2549"/>
        <n v="5403"/>
        <n v="544"/>
        <n v="1219"/>
        <n v="694"/>
        <n v="1050"/>
        <n v="1057"/>
        <n v="4797"/>
        <n v="458"/>
        <n v="4692"/>
        <n v="32793"/>
        <n v="794"/>
        <n v="4812"/>
        <n v="978"/>
        <n v="5240"/>
        <n v="1226"/>
        <n v="355"/>
        <n v="1662"/>
        <n v="1341"/>
        <n v="268"/>
        <n v="735"/>
        <n v="22025"/>
        <n v="1844"/>
        <n v="1064"/>
        <n v="987"/>
        <n v="559"/>
        <n v="537"/>
        <n v="1387"/>
        <n v="260"/>
        <n v="11236"/>
        <n v="52830"/>
        <n v="2251"/>
        <n v="5657"/>
        <n v="5785"/>
        <n v="9773"/>
        <n v="19036"/>
        <n v="6886"/>
        <n v="8056"/>
        <n v="13705"/>
        <n v="20828"/>
        <n v="10001"/>
        <n v="75640"/>
        <n v="3934"/>
        <n v="22882"/>
        <n v="5024"/>
        <n v="8496"/>
        <n v="7110"/>
        <n v="2167"/>
        <n v="1504"/>
        <n v="8733"/>
        <n v="7085"/>
        <n v="10559"/>
        <n v="14539"/>
        <n v="10558"/>
        <n v="39409"/>
        <n v="40297"/>
        <n v="2345"/>
        <n v="3258"/>
        <n v="27070"/>
        <n v="24796"/>
        <n v="2382"/>
        <n v="11504"/>
        <n v="3018"/>
        <n v="6230"/>
        <n v="7719"/>
        <n v="7611"/>
        <n v="13416"/>
        <n v="17110"/>
        <n v="1022"/>
        <n v="12643"/>
        <n v="21157"/>
        <n v="949"/>
        <n v="11903"/>
        <n v="14134"/>
        <n v="32503"/>
        <n v="2682"/>
        <n v="5064"/>
        <n v="14076"/>
        <n v="22216"/>
        <n v="8148"/>
        <n v="12587"/>
        <n v="13610"/>
        <n v="947"/>
        <n v="17797"/>
        <n v="6658"/>
        <n v="10715"/>
        <n v="7020"/>
        <n v="3673"/>
        <n v="7684"/>
        <n v="6651"/>
        <n v="6306"/>
        <n v="8062"/>
        <n v="2836"/>
        <n v="5802"/>
        <n v="2697"/>
        <n v="2016"/>
        <n v="2555"/>
        <n v="61489"/>
        <n v="1547"/>
        <n v="2620"/>
        <n v="3375"/>
        <n v="4083"/>
        <n v="2513"/>
        <n v="2752"/>
        <n v="3698"/>
        <n v="3509"/>
        <n v="1477"/>
        <n v="2404"/>
        <n v="5246"/>
        <n v="4077"/>
        <n v="4121"/>
        <n v="13198"/>
        <n v="5042"/>
        <n v="4085"/>
        <n v="2545"/>
        <n v="1983"/>
        <n v="2081"/>
        <n v="587"/>
        <n v="3081"/>
        <n v="5090"/>
        <n v="9809"/>
        <n v="3544"/>
        <n v="11310"/>
        <n v="6964"/>
        <n v="3439"/>
        <n v="2930"/>
        <n v="56465"/>
        <n v="63820"/>
        <n v="7373"/>
        <n v="6546"/>
        <n v="34933"/>
        <n v="26648"/>
        <n v="9882"/>
        <n v="27457"/>
        <n v="16010"/>
        <n v="37654"/>
        <n v="12537"/>
        <n v="5365"/>
        <n v="6831"/>
        <n v="2303"/>
        <n v="22322"/>
        <n v="48621"/>
        <n v="3272"/>
        <n v="8080"/>
        <n v="13295"/>
        <n v="18663"/>
        <n v="3852"/>
        <n v="78647"/>
        <n v="65944"/>
        <n v="7452"/>
        <n v="18128"/>
        <n v="12698"/>
        <n v="7093"/>
        <n v="1842"/>
        <n v="12411"/>
        <n v="16597"/>
        <n v="30241"/>
        <n v="108793"/>
        <n v="29509"/>
        <n v="18017"/>
        <n v="18688"/>
        <n v="4675"/>
        <n v="6153"/>
        <n v="57204"/>
        <n v="7572"/>
        <n v="30247"/>
        <n v="14020"/>
        <n v="36933"/>
        <n v="7969"/>
        <n v="12975"/>
        <n v="34504"/>
        <n v="962003"/>
        <n v="33979"/>
        <n v="23543"/>
        <n v="14905"/>
        <n v="12991"/>
        <n v="6000"/>
        <n v="21206"/>
        <n v="13514"/>
        <n v="40083"/>
        <n v="25440"/>
        <n v="55765"/>
        <n v="80357"/>
        <n v="10228"/>
        <n v="24744"/>
        <n v="39221"/>
        <n v="53677"/>
        <n v="7164"/>
        <n v="11073"/>
        <n v="45523"/>
        <n v="27467"/>
        <n v="9167"/>
        <n v="9029"/>
        <n v="27296"/>
        <n v="34107"/>
        <n v="19546"/>
        <n v="6220"/>
        <n v="15488"/>
        <n v="5775"/>
        <n v="3164"/>
        <n v="34592"/>
        <n v="16563"/>
        <n v="8204"/>
        <n v="17367"/>
        <n v="43521"/>
        <n v="85922"/>
        <n v="30052"/>
        <n v="4550"/>
        <n v="22989"/>
        <n v="11726"/>
        <n v="9118"/>
        <n v="5587"/>
        <n v="3971"/>
        <n v="4280"/>
        <n v="1815"/>
        <n v="22517"/>
        <n v="10926"/>
        <n v="7788"/>
        <n v="54222"/>
        <n v="3274"/>
        <n v="3919"/>
        <n v="2526"/>
        <n v="2104"/>
        <n v="1672"/>
        <n v="9969"/>
        <n v="2472"/>
        <n v="3005"/>
        <n v="3301"/>
        <n v="5397"/>
        <n v="3965"/>
        <n v="3603"/>
        <n v="8297"/>
        <n v="1803"/>
        <n v="6335"/>
        <n v="12403"/>
        <n v="7904"/>
        <n v="3907"/>
        <n v="3442"/>
        <n v="10878"/>
        <n v="2308"/>
        <n v="1393"/>
        <n v="7877"/>
        <n v="5361"/>
        <n v="831"/>
        <n v="5312"/>
        <n v="4258"/>
        <n v="1851"/>
        <n v="2375"/>
        <n v="2978"/>
        <n v="3708"/>
        <n v="869"/>
        <n v="3580"/>
        <n v="4745"/>
        <n v="1598"/>
        <n v="1697"/>
        <n v="4304"/>
        <n v="1366"/>
        <n v="1014"/>
        <n v="7129"/>
        <n v="2878"/>
        <n v="12419"/>
        <n v="3139"/>
        <n v="2225"/>
        <n v="1360"/>
        <n v="2856"/>
        <n v="1777"/>
        <n v="3401"/>
        <n v="19456"/>
        <n v="2872"/>
        <n v="20610"/>
        <n v="6503"/>
        <n v="1097"/>
        <n v="5163"/>
        <n v="32576"/>
        <n v="5580"/>
        <n v="2406"/>
        <n v="16790"/>
        <n v="50464"/>
        <n v="5439"/>
        <n v="6751"/>
        <n v="15953"/>
        <n v="1081"/>
        <n v="22016"/>
        <n v="1463"/>
        <n v="4938"/>
        <n v="1972"/>
        <n v="8209"/>
        <n v="2598"/>
        <n v="13411"/>
        <n v="2632"/>
        <n v="53885"/>
        <n v="5073"/>
        <n v="2302"/>
        <n v="3764"/>
        <n v="730"/>
        <n v="3337"/>
        <n v="2521"/>
        <n v="38219"/>
        <n v="1296"/>
        <n v="13677"/>
        <n v="5262"/>
        <n v="1100"/>
        <n v="5575"/>
        <n v="22036"/>
        <n v="2233"/>
        <n v="10019"/>
        <n v="12553"/>
        <n v="1630"/>
        <n v="6781"/>
        <n v="699"/>
        <n v="46563"/>
        <n v="24151"/>
        <n v="3832"/>
        <n v="5279"/>
        <n v="34671"/>
        <n v="10580"/>
        <n v="1447"/>
        <n v="5327"/>
        <n v="2393"/>
        <n v="25096"/>
        <n v="3858"/>
        <n v="2198"/>
        <n v="2462"/>
        <n v="1207"/>
        <n v="7354"/>
        <n v="1716"/>
        <n v="9124"/>
        <n v="827"/>
        <n v="12258"/>
        <n v="2005"/>
        <n v="132608"/>
        <n v="6643"/>
        <n v="3818"/>
        <n v="4417"/>
        <n v="2587"/>
        <n v="10225"/>
        <n v="718"/>
        <n v="2747"/>
        <n v="8715"/>
        <n v="10439"/>
        <n v="6809"/>
        <n v="31030"/>
        <n v="4995"/>
        <n v="50013"/>
        <n v="1518"/>
        <n v="10074"/>
        <n v="3419"/>
        <n v="8182"/>
        <n v="2185"/>
        <n v="563"/>
        <n v="4080"/>
        <n v="8680"/>
        <n v="1712"/>
        <n v="3237"/>
        <n v="8076"/>
        <n v="12971"/>
        <n v="1617"/>
        <n v="13435"/>
        <n v="6194"/>
        <n v="3562"/>
        <n v="7451"/>
        <n v="2693"/>
        <n v="4305"/>
        <n v="1939"/>
        <n v="1557"/>
        <n v="1724"/>
        <n v="56653"/>
        <n v="644"/>
        <n v="147036"/>
        <n v="4316"/>
        <n v="34333"/>
        <n v="56257"/>
        <n v="6360"/>
        <n v="13098"/>
        <n v="2914"/>
        <n v="16999"/>
        <n v="4197"/>
        <n v="2745"/>
        <n v="2819"/>
        <n v="2200"/>
        <n v="1954"/>
        <n v="1149"/>
        <n v="27329"/>
        <n v="14218"/>
        <n v="15927"/>
        <n v="5935"/>
        <n v="54906"/>
        <n v="4069"/>
        <n v="5022"/>
        <n v="17365"/>
        <n v="7330"/>
        <n v="13271"/>
        <n v="2654"/>
        <n v="3326"/>
        <n v="21038"/>
        <n v="17101"/>
        <n v="10924"/>
        <n v="69529"/>
        <n v="315933"/>
        <n v="11799"/>
        <n v="56258"/>
        <n v="15396"/>
        <n v="19246"/>
        <n v="14270"/>
        <n v="19340"/>
        <n v="5491"/>
        <n v="25683"/>
        <n v="48072"/>
        <n v="27889"/>
        <n v="20433"/>
        <n v="43614"/>
        <n v="12940"/>
        <n v="14161"/>
        <n v="37532"/>
        <n v="25567"/>
        <n v="60433"/>
        <n v="48529"/>
        <n v="19285"/>
        <n v="25710"/>
        <n v="21555"/>
        <n v="17567"/>
        <n v="27083"/>
        <n v="18418"/>
        <n v="25662"/>
        <n v="6715"/>
        <n v="9713"/>
        <n v="26770"/>
        <n v="26986"/>
        <n v="8551"/>
        <n v="27007"/>
        <n v="12748"/>
        <n v="17897"/>
        <n v="7024"/>
        <n v="6832"/>
        <n v="17125"/>
        <n v="13568"/>
        <n v="3540"/>
        <n v="22582"/>
        <n v="15296"/>
        <n v="7802"/>
        <n v="30921"/>
        <n v="49009"/>
        <n v="5411"/>
        <n v="32381"/>
        <n v="4088"/>
        <n v="16241"/>
        <n v="7854"/>
        <n v="16052"/>
        <n v="11062"/>
        <n v="1823"/>
        <n v="15676"/>
        <n v="9269"/>
        <n v="16501"/>
        <n v="200154"/>
        <n v="4233"/>
        <n v="14194"/>
        <n v="88812"/>
        <n v="15896"/>
        <n v="20209"/>
        <n v="6799"/>
        <n v="11745"/>
        <n v="8772"/>
        <n v="39482"/>
        <n v="36955"/>
        <n v="15045"/>
        <n v="27753"/>
        <n v="15228"/>
        <n v="31860"/>
        <n v="6869"/>
        <n v="6371"/>
        <n v="13974"/>
        <n v="19620"/>
        <n v="5461"/>
        <n v="10703"/>
        <n v="8958"/>
        <n v="6480"/>
        <n v="5611"/>
        <n v="6657"/>
        <n v="9755"/>
        <n v="1879"/>
        <n v="2851"/>
        <n v="7264"/>
        <n v="10760"/>
        <n v="12096"/>
        <n v="20489"/>
        <n v="2975"/>
        <n v="4070"/>
        <n v="5334"/>
        <n v="11913"/>
        <n v="23870"/>
        <n v="5771"/>
        <n v="5632"/>
        <n v="4251"/>
        <n v="9182"/>
        <n v="3073"/>
        <n v="5402"/>
        <n v="27214"/>
        <n v="15754"/>
        <n v="20398"/>
        <n v="5900"/>
        <n v="89916"/>
        <n v="8624"/>
        <n v="14069"/>
        <n v="11549"/>
        <n v="14819"/>
        <n v="9320"/>
        <n v="1730"/>
        <n v="11704"/>
        <n v="7307"/>
        <n v="2209"/>
        <n v="3684"/>
        <n v="3729"/>
        <n v="13881"/>
        <n v="2677"/>
        <n v="3416"/>
        <n v="5091"/>
        <n v="31688"/>
        <n v="5514"/>
        <n v="8211"/>
        <n v="2359"/>
        <n v="9323"/>
        <n v="1721"/>
        <n v="6119"/>
        <n v="10734"/>
        <n v="9854"/>
        <n v="8642"/>
        <n v="4737"/>
        <n v="5792"/>
        <n v="5902"/>
        <n v="3600"/>
        <n v="6975"/>
        <n v="1923"/>
        <n v="4065"/>
        <n v="5542"/>
        <n v="3742"/>
        <n v="14482"/>
        <n v="2426"/>
        <n v="14849"/>
        <n v="12492"/>
        <n v="14277"/>
        <n v="17665"/>
        <n v="5264"/>
        <n v="12001"/>
        <n v="14304"/>
        <n v="7296"/>
        <n v="2105"/>
        <n v="10487"/>
        <n v="100052"/>
        <n v="94239"/>
        <n v="54678"/>
        <n v="30422"/>
        <n v="12193"/>
        <n v="9333"/>
        <n v="13916"/>
        <n v="55842"/>
        <n v="14293"/>
        <n v="2553"/>
        <n v="1765"/>
        <n v="3863"/>
        <n v="11796"/>
        <n v="2675"/>
        <n v="4082"/>
        <n v="925"/>
        <n v="1953"/>
        <n v="2179"/>
        <n v="1138"/>
        <n v="3089"/>
        <n v="4282"/>
        <n v="5915"/>
        <n v="1704"/>
        <n v="5725"/>
        <n v="4748"/>
        <n v="13262"/>
        <n v="13590"/>
        <n v="4358"/>
        <n v="17425"/>
        <n v="1725"/>
        <n v="1312"/>
        <n v="3860"/>
        <n v="5027"/>
        <n v="6080"/>
        <n v="6699"/>
        <n v="66777"/>
        <n v="4430"/>
        <n v="1013"/>
        <n v="13444"/>
        <n v="2843"/>
        <n v="1644"/>
        <n v="3542"/>
        <n v="1475"/>
        <n v="3168"/>
        <n v="825"/>
        <n v="6506"/>
        <n v="1362"/>
        <n v="1148"/>
        <n v="7127"/>
        <n v="1324"/>
        <n v="7172"/>
        <n v="3361"/>
        <n v="3155"/>
        <n v="2917"/>
        <n v="3124"/>
        <n v="3122"/>
        <n v="3423"/>
        <n v="1980"/>
        <n v="12264"/>
        <n v="1342"/>
        <n v="766"/>
        <n v="1053"/>
        <n v="2371"/>
        <n v="5100"/>
        <n v="59796"/>
        <n v="2543"/>
        <n v="7427"/>
        <n v="10102"/>
        <n v="6596"/>
        <n v="17361"/>
        <n v="15976"/>
        <n v="4238"/>
        <n v="2707"/>
        <n v="1290"/>
        <n v="4685"/>
        <n v="5669"/>
        <n v="5151"/>
        <n v="1634"/>
        <n v="7171"/>
        <n v="21458"/>
        <n v="13754"/>
        <n v="958"/>
        <n v="9120"/>
        <n v="10335"/>
        <n v="1293"/>
        <n v="1962"/>
        <n v="8644"/>
        <n v="3462"/>
        <n v="17281"/>
        <n v="9967"/>
        <n v="345"/>
        <n v="22515"/>
        <n v="511"/>
        <n v="2467"/>
        <n v="1328"/>
        <n v="10260"/>
        <n v="956"/>
        <n v="69484"/>
        <n v="9481"/>
        <n v="5055"/>
        <n v="4440"/>
        <n v="3949"/>
        <n v="2184"/>
        <n v="3025"/>
        <n v="1739"/>
        <n v="2027"/>
        <n v="4058"/>
        <n v="2517"/>
        <n v="9568"/>
        <n v="2900"/>
        <n v="3474"/>
        <n v="3119"/>
        <n v="996"/>
        <n v="9238"/>
        <n v="18168"/>
        <n v="1274"/>
        <n v="2386"/>
        <n v="16416"/>
        <n v="808"/>
        <n v="1377"/>
        <n v="1173"/>
        <n v="6496"/>
        <n v="33555"/>
        <n v="3292"/>
        <n v="5697"/>
        <n v="1065"/>
        <n v="629"/>
        <n v="3665"/>
        <n v="2715"/>
        <n v="1337"/>
        <n v="17912"/>
        <n v="3465"/>
        <n v="5940"/>
        <n v="1244"/>
        <n v="1272"/>
        <n v="4897"/>
        <n v="3964"/>
        <n v="1141"/>
        <n v="10152"/>
        <n v="1308"/>
        <n v="7157"/>
        <n v="4490"/>
        <n v="2139"/>
        <n v="4999"/>
        <n v="5997"/>
        <n v="8734"/>
        <n v="1184"/>
        <n v="5181"/>
        <n v="10381"/>
        <n v="74848"/>
        <n v="1010"/>
        <n v="795"/>
        <n v="3183"/>
        <n v="7418"/>
        <n v="4906"/>
        <n v="1960"/>
        <n v="2334"/>
        <n v="1622"/>
        <n v="89364"/>
        <n v="415"/>
        <n v="1269"/>
        <n v="5883"/>
        <n v="2217"/>
        <n v="4306"/>
        <n v="5407"/>
        <n v="3252"/>
        <n v="3801"/>
        <n v="2160"/>
        <n v="3421"/>
        <n v="6120"/>
        <n v="4752"/>
        <n v="4457"/>
        <n v="1167"/>
        <n v="4681"/>
        <n v="4725"/>
        <n v="2685"/>
        <n v="2559"/>
        <n v="1639"/>
        <n v="4298"/>
        <n v="1778"/>
        <n v="1311"/>
        <n v="6987"/>
        <n v="2955"/>
        <n v="4475"/>
        <n v="8841"/>
        <n v="3137"/>
        <n v="1643"/>
        <n v="2443"/>
        <n v="3897"/>
        <n v="70336"/>
        <n v="2246"/>
        <n v="4760"/>
        <n v="10622"/>
        <n v="4125"/>
        <n v="1398"/>
        <n v="8814"/>
        <n v="4142"/>
        <n v="4410"/>
        <n v="801"/>
        <n v="2410"/>
        <n v="7060"/>
        <n v="6492"/>
        <n v="10344"/>
        <n v="745"/>
        <n v="2772"/>
        <n v="19063"/>
        <n v="7014"/>
        <n v="412"/>
        <n v="5289"/>
        <n v="12459"/>
        <n v="2971"/>
        <n v="6515"/>
        <n v="11115"/>
        <n v="3369"/>
        <n v="6242"/>
        <n v="6122"/>
        <n v="18721"/>
        <n v="10742"/>
        <n v="1205"/>
        <n v="180817"/>
        <n v="1793"/>
        <n v="7806"/>
        <n v="6434"/>
        <n v="14380"/>
        <n v="3158"/>
        <n v="4044"/>
        <n v="4053"/>
        <n v="1247"/>
        <n v="5115"/>
        <n v="2820"/>
        <n v="16879"/>
        <n v="2154"/>
        <n v="15310"/>
        <n v="13395"/>
        <n v="4299"/>
        <n v="1215"/>
        <n v="15051"/>
        <n v="5434"/>
        <n v="58881"/>
        <n v="3243"/>
        <n v="10065"/>
        <n v="15827"/>
        <n v="3529"/>
        <n v="6718"/>
        <n v="9267"/>
        <n v="3467"/>
        <n v="5594"/>
        <n v="2192"/>
        <n v="6486"/>
        <n v="1979"/>
        <n v="1532"/>
        <n v="3983"/>
        <n v="2102"/>
        <n v="2373"/>
        <n v="5638"/>
        <n v="1439"/>
        <n v="2090"/>
        <n v="3498"/>
        <n v="1796"/>
        <n v="6490"/>
        <n v="2238"/>
        <n v="3148"/>
        <n v="6850"/>
        <n v="33357"/>
        <n v="1805"/>
        <n v="45314"/>
        <n v="6938"/>
        <n v="11580"/>
        <n v="14603"/>
        <n v="31824"/>
        <n v="28012"/>
        <n v="4185"/>
        <n v="80218"/>
        <n v="49995"/>
        <n v="7493"/>
        <n v="10854"/>
        <n v="1534"/>
        <n v="10871"/>
        <n v="5095"/>
        <n v="4415"/>
        <n v="69241"/>
        <n v="11951"/>
        <n v="7760"/>
        <n v="1291"/>
        <n v="7429"/>
        <n v="10266"/>
        <n v="54257"/>
        <n v="2014"/>
        <n v="11149"/>
        <n v="4829"/>
        <n v="7021"/>
        <n v="4171"/>
        <n v="3448"/>
        <n v="11030"/>
        <n v="35681"/>
        <n v="9161"/>
        <n v="10884"/>
        <n v="3549"/>
        <n v="14354"/>
        <n v="5391"/>
        <n v="3845"/>
        <n v="12031"/>
        <n v="4095"/>
        <n v="11286"/>
        <n v="11484"/>
        <n v="7063"/>
        <n v="2258"/>
        <n v="2032"/>
        <n v="7100"/>
        <n v="3500"/>
        <n v="6935"/>
        <n v="6779"/>
        <n v="27570"/>
        <n v="38018"/>
        <n v="6421"/>
        <n v="657561"/>
        <n v="31401"/>
        <n v="3443"/>
        <n v="6010"/>
        <n v="3607"/>
        <n v="2998"/>
        <n v="2634"/>
        <n v="5478"/>
        <n v="8511"/>
        <n v="10751"/>
        <n v="2787"/>
        <n v="450"/>
        <n v="26201"/>
        <n v="11985"/>
        <n v="4141"/>
        <n v="10360"/>
        <n v="3211"/>
        <n v="3747"/>
        <n v="19819"/>
        <n v="823"/>
        <n v="41632"/>
        <n v="5826"/>
        <n v="3347"/>
        <n v="13260"/>
        <n v="4516"/>
        <n v="3463"/>
        <n v="3295"/>
        <n v="2548"/>
        <n v="2572"/>
        <n v="2874"/>
        <n v="3901"/>
        <n v="3428"/>
        <n v="3138"/>
        <n v="2794"/>
        <n v="9268"/>
        <n v="1522"/>
        <n v="2699"/>
        <n v="1771"/>
        <n v="11642"/>
        <n v="988"/>
        <n v="2396"/>
        <n v="243262"/>
        <n v="32146"/>
        <n v="5014"/>
        <n v="2880"/>
        <n v="2420"/>
        <n v="4015"/>
        <n v="3723"/>
        <n v="1413"/>
        <n v="6388"/>
        <n v="13325"/>
        <n v="1139"/>
        <n v="4105"/>
        <n v="6541"/>
        <n v="7065"/>
        <n v="3942"/>
        <n v="12803"/>
        <n v="4744"/>
        <n v="3297"/>
        <n v="9240"/>
        <n v="4674"/>
        <n v="4078"/>
        <n v="11084"/>
        <n v="6732"/>
        <n v="3051"/>
        <n v="1352"/>
        <n v="3855"/>
        <n v="8748"/>
        <n v="5744"/>
        <n v="58323"/>
        <n v="3118"/>
        <n v="9493"/>
        <n v="1375"/>
        <n v="2163"/>
        <n v="6275"/>
        <n v="10438"/>
        <n v="34863"/>
        <n v="8422"/>
        <n v="3975"/>
        <n v="3517"/>
        <n v="32972"/>
        <n v="5839"/>
        <n v="6105"/>
        <n v="38125"/>
        <n v="12711"/>
        <n v="3015"/>
        <n v="8103"/>
        <n v="23643"/>
        <n v="16841"/>
        <n v="8345"/>
        <n v="12837"/>
        <n v="12128"/>
        <n v="4487"/>
        <n v="19302"/>
        <n v="6114"/>
        <n v="3501"/>
        <n v="8127"/>
        <n v="6544"/>
        <n v="40899"/>
        <n v="4632"/>
        <n v="4937"/>
        <n v="61711"/>
        <n v="3218"/>
        <n v="4325"/>
        <n v="75668"/>
        <n v="2006"/>
        <n v="12333"/>
        <n v="3178"/>
        <n v="11010"/>
        <n v="27975"/>
        <n v="11814"/>
        <n v="23424"/>
        <n v="5727"/>
        <n v="6265"/>
        <n v="7267"/>
        <n v="1436"/>
        <n v="3641"/>
        <n v="8484"/>
        <n v="5366"/>
        <n v="13977"/>
        <n v="4628"/>
        <n v="5599"/>
        <n v="2150"/>
        <n v="27894"/>
        <n v="13878"/>
        <n v="14272"/>
        <n v="22196"/>
        <n v="7388"/>
        <n v="9628"/>
        <n v="5130"/>
        <n v="18122"/>
        <n v="28749"/>
        <n v="51456"/>
        <n v="17270"/>
        <n v="35549"/>
        <n v="26378"/>
        <n v="23703"/>
        <n v="19234"/>
        <n v="5383"/>
        <n v="38123"/>
        <n v="4476"/>
        <n v="3298"/>
        <n v="293902"/>
        <n v="9690"/>
        <n v="28114"/>
        <n v="13064"/>
        <n v="26543"/>
        <n v="5416"/>
        <n v="13792"/>
        <n v="29984"/>
        <n v="7807"/>
        <n v="5216"/>
        <n v="5191"/>
        <n v="47356"/>
        <n v="11394"/>
        <n v="7156"/>
        <n v="16540"/>
        <n v="47870"/>
        <n v="12896"/>
        <n v="10775"/>
        <n v="11108"/>
        <n v="14181"/>
        <n v="22049"/>
        <n v="11497"/>
        <n v="9829"/>
        <n v="7322"/>
        <n v="8351"/>
        <n v="17185"/>
        <n v="21032"/>
        <n v="7714"/>
        <n v="8155"/>
        <n v="9249"/>
        <n v="3989"/>
        <n v="9574"/>
        <n v="8224"/>
        <n v="29184"/>
        <n v="3143"/>
        <n v="15122"/>
        <n v="53959"/>
        <n v="18929"/>
        <n v="69794"/>
        <n v="9452"/>
        <n v="25922"/>
        <n v="61006"/>
        <n v="36169"/>
        <n v="31328"/>
        <n v="2133"/>
        <n v="7186"/>
        <n v="17958"/>
        <n v="22685"/>
        <n v="12923"/>
        <n v="24484"/>
        <n v="13076"/>
        <n v="23704"/>
        <n v="22068"/>
        <n v="9091"/>
        <n v="21526"/>
        <n v="118385"/>
        <n v="7853"/>
        <n v="8907"/>
        <n v="3749"/>
        <n v="1947"/>
        <n v="40641"/>
        <n v="800"/>
        <n v="11447"/>
        <n v="2897"/>
        <n v="3636"/>
        <n v="3669"/>
        <n v="285"/>
        <n v="3979"/>
        <n v="5737"/>
        <n v="8868"/>
        <n v="945"/>
        <n v="10936"/>
        <n v="1905"/>
        <n v="2651"/>
        <n v="117"/>
        <n v="2488"/>
        <n v="1427"/>
        <n v="53307"/>
        <n v="4001"/>
        <n v="3772"/>
        <n v="3253"/>
        <n v="2415"/>
        <n v="22391"/>
        <n v="2717"/>
        <n v="5018"/>
        <n v="123782"/>
        <n v="7375"/>
        <n v="13946"/>
        <n v="998"/>
        <n v="2155"/>
        <n v="3016"/>
        <n v="4321"/>
        <n v="1694"/>
        <n v="4846"/>
        <n v="3938"/>
        <n v="2846"/>
        <n v="2190"/>
        <n v="8524"/>
        <n v="4062"/>
        <n v="3228"/>
        <n v="5492"/>
        <n v="2151"/>
        <n v="10511"/>
        <n v="36674"/>
        <n v="7355"/>
        <n v="903"/>
        <n v="742"/>
        <n v="3007"/>
        <n v="4347"/>
        <n v="6794"/>
        <n v="2384"/>
        <n v="11469"/>
        <n v="1753"/>
        <n v="3815"/>
        <n v="2891"/>
        <n v="10743"/>
        <n v="26620"/>
        <n v="149883"/>
        <n v="23255"/>
        <n v="7831"/>
        <n v="7523"/>
        <n v="7141"/>
        <n v="69296"/>
        <n v="5198"/>
        <n v="28684"/>
        <n v="19893"/>
        <n v="6532"/>
        <n v="16730"/>
        <n v="7859"/>
        <n v="12825"/>
        <n v="20449"/>
        <n v="1515"/>
        <n v="4048"/>
        <n v="434"/>
        <n v="1329"/>
        <n v="165"/>
        <n v="9032"/>
        <n v="1591"/>
        <n v="4354"/>
        <n v="1801"/>
        <n v="713"/>
        <n v="31155"/>
        <n v="1482"/>
        <n v="4811"/>
        <n v="479"/>
        <n v="10440"/>
        <n v="2960"/>
        <n v="314"/>
        <n v="116"/>
        <n v="8026"/>
        <n v="6575"/>
        <n v="489"/>
        <n v="1310"/>
        <n v="28882"/>
        <n v="6301"/>
        <n v="1507"/>
        <n v="4315"/>
        <n v="9404"/>
        <n v="1675"/>
        <n v="6416"/>
        <n v="2268"/>
        <n v="2966"/>
        <n v="2120"/>
        <n v="5135"/>
        <n v="6702"/>
        <n v="12272"/>
        <n v="27674"/>
        <n v="4505"/>
        <n v="5162"/>
        <n v="3373"/>
        <n v="2397"/>
        <n v="5236"/>
        <n v="918"/>
        <n v="5321"/>
        <n v="8894"/>
        <n v="6020"/>
        <n v="7972"/>
        <n v="8460"/>
        <n v="3570"/>
        <n v="11496"/>
        <n v="4168"/>
        <n v="4781"/>
        <n v="9259"/>
        <n v="144"/>
        <n v="3997"/>
        <n v="1858"/>
        <n v="1107"/>
        <n v="4285"/>
        <n v="14281"/>
        <n v="4836"/>
        <n v="3420"/>
        <n v="6857"/>
        <n v="2407"/>
        <m/>
      </sharedItems>
    </cacheField>
    <cacheField name="% su Comune" numFmtId="10">
      <sharedItems containsString="0" containsBlank="1" containsNumber="1" minValue="5.2344926193217863E-5" maxValue="4.5665277403244984" count="5307">
        <n v="4.6133328284956006E-3"/>
        <n v="6.6635091043966343E-3"/>
        <n v="8.0611186337555506E-4"/>
        <n v="3.1249920937351061E-3"/>
        <n v="1.0997668993195073E-2"/>
        <n v="4.8331815185071158E-4"/>
        <n v="2.9475427939400976E-2"/>
        <n v="3.4303374965288774E-3"/>
        <n v="8.9335340703091803E-4"/>
        <n v="1.5180028596033178E-3"/>
        <n v="1.8128792771584454E-3"/>
        <n v="2.1163053659917982E-2"/>
        <n v="2.3502871860754818E-3"/>
        <n v="1.4237819924555258E-3"/>
        <n v="5.5154103898920545E-3"/>
        <n v="9.3173968623927786E-4"/>
        <n v="6.6006951929647719E-3"/>
        <n v="1.6575893294518989E-4"/>
        <n v="5.7230452637918195E-3"/>
        <n v="2.831860507053086E-3"/>
        <n v="5.6043967644205253E-3"/>
        <n v="1.0451536929912499E-3"/>
        <n v="3.1588418126733873E-2"/>
        <n v="5.8905490276101166E-3"/>
        <n v="9.875742741787103E-4"/>
        <n v="3.6850828040025374E-3"/>
        <n v="2.0454652325436432E-2"/>
        <n v="9.5965698020899408E-4"/>
        <n v="6.3564188707297556E-3"/>
        <n v="1.4569337790445638E-3"/>
        <n v="4.0480076256088479E-3"/>
        <n v="5.3322031482157927E-3"/>
        <n v="1.4660068995847216E-2"/>
        <n v="7.8814010538255028E-3"/>
        <n v="8.0262220162934052E-4"/>
        <n v="8.2181534123352033E-4"/>
        <n v="1.4794420973076474E-2"/>
        <n v="3.0115780869831342E-3"/>
        <n v="2.6957636989507197E-3"/>
        <n v="2.4514873767157029E-3"/>
        <n v="2.1426523121757177E-3"/>
        <n v="2.7707914264943324E-3"/>
        <n v="1.1102358845581507E-2"/>
        <n v="1.1142489955662976E-2"/>
        <n v="6.126101195479597E-3"/>
        <n v="1.305656942346164E-2"/>
        <n v="1.0844123876361633E-2"/>
        <n v="2.4113562666342359E-3"/>
        <n v="2.2438525028159392E-3"/>
        <n v="9.7117286397150199E-3"/>
        <n v="5.1298027669353507E-4"/>
        <n v="4.4091876163420514E-3"/>
        <n v="9.6663630370142316E-4"/>
        <n v="3.6920621274949663E-3"/>
        <n v="1.7361067187417257E-3"/>
        <n v="1.3470094340388063E-3"/>
        <n v="1.5975671474170089E-2"/>
        <n v="4.9837604228562732E-2"/>
        <n v="3.1755921890552169E-3"/>
        <n v="2.6015428318029274E-3"/>
        <n v="5.1140992890773848E-3"/>
        <n v="2.3361540560033131E-2"/>
        <n v="3.8264141047242256E-3"/>
        <n v="1.7303487768604717E-2"/>
        <n v="7.2759447408572817E-4"/>
        <n v="4.0288144860046674E-3"/>
        <n v="9.7152183014612339E-3"/>
        <n v="3.2401509313601854E-3"/>
        <n v="1.8425414020012687E-3"/>
        <n v="2.7742810882405467E-4"/>
        <n v="1.7570446892190129E-3"/>
        <n v="6.3511843781104333E-4"/>
        <n v="2.9662124842823453E-3"/>
        <n v="3.6746138187638941E-3"/>
        <n v="6.2747607858683357E-2"/>
        <n v="3.5420066724077418E-4"/>
        <n v="1.6261823737359681E-3"/>
        <n v="2.9505090064243797E-3"/>
        <n v="4.5215547245701586E-2"/>
        <n v="6.4733225392279417E-4"/>
        <n v="4.5540085788099536E-4"/>
        <n v="6.5431157741522325E-4"/>
        <n v="3.2131060528270229E-2"/>
        <n v="3.3500752763659431E-4"/>
        <n v="2.704487853316256E-3"/>
        <n v="5.3810584126627965E-3"/>
        <n v="8.5641533744723733E-2"/>
        <n v="6.054563129682199E-4"/>
        <n v="1.052133016483679E-3"/>
        <n v="8.1483601774109127E-3"/>
        <n v="5.8102868074471825E-3"/>
        <n v="9.1080171576199073E-4"/>
        <n v="1.7395963804879404E-3"/>
        <n v="1.3653301582064325E-2"/>
        <n v="1.7594874524413631E-2"/>
        <n v="1.4719393245532864E-2"/>
        <n v="4.6412501224653166E-4"/>
        <n v="9.1254654663509814E-3"/>
        <n v="3.959021251080377E-3"/>
        <n v="9.6489147282831584E-4"/>
        <n v="4.7337261587400018E-3"/>
        <n v="1.4604234407907784E-3"/>
        <n v="4.0672007652130275E-3"/>
        <n v="6.30232911366343E-3"/>
        <n v="4.7459399748517528E-4"/>
        <n v="4.9553196796246245E-3"/>
        <n v="9.7187079632074492E-4"/>
        <n v="1.6638707205950849E-2"/>
        <n v="2.191507576622721E-3"/>
        <n v="1.1393745601390422E-3"/>
        <n v="2.8407591445059333E-2"/>
        <n v="6.3511843781104338E-3"/>
        <n v="1.2475540742716924E-3"/>
        <n v="3.3326269676348704E-4"/>
        <n v="1.8146241080315524E-3"/>
        <n v="6.48972394943515E-2"/>
        <n v="8.5496712782255835E-5"/>
        <n v="1.2929196769724811E-3"/>
        <n v="6.8571853313115401E-4"/>
        <n v="7.4155312107058633E-4"/>
        <n v="4.1164049958346528E-2"/>
        <n v="3.1075437850040331E-3"/>
        <n v="1.5059635265788778E-2"/>
        <n v="8.9858789965023989E-3"/>
        <n v="2.6050324935491423E-3"/>
        <n v="2.6730808976003252E-2"/>
        <n v="3.297730350172725E-4"/>
        <n v="3.4582547904985928E-3"/>
        <n v="7.65980753294088E-4"/>
        <n v="2.7934742278447264E-3"/>
        <n v="2.976681469520989E-3"/>
        <n v="1.9646795631187769E-3"/>
        <n v="1.3140321305370791E-2"/>
        <n v="9.1429137750820527E-4"/>
        <n v="9.701259654476377E-4"/>
        <n v="2.1601006209067903E-3"/>
        <n v="8.1658084861419857E-4"/>
        <n v="2.4131010975073433E-3"/>
        <n v="1.012001906402212E-4"/>
        <n v="6.9531510293324396E-3"/>
        <n v="1.2335954272868343E-3"/>
        <n v="7.2445377851413518E-3"/>
        <n v="1.5354511683343904E-3"/>
        <n v="2.2107007162269006E-3"/>
        <n v="1.4551889481714563E-3"/>
        <n v="7.1712548884708465E-4"/>
        <n v="1.1358848983928276E-3"/>
        <n v="6.6478056265386676E-4"/>
        <n v="9.7492425034868255E-2"/>
        <n v="7.3282896670504998E-5"/>
        <n v="1.3068783239573393E-3"/>
        <n v="1.79717579930048E-3"/>
        <n v="6.0196665122200536E-3"/>
        <n v="9.3784659429515336E-3"/>
        <n v="1.5720926166696431E-3"/>
        <n v="1.4307613159479549E-3"/>
        <n v="8.3491902109055591E-2"/>
        <n v="2.9487641755512732E-4"/>
        <n v="1.2056781333171181E-2"/>
        <n v="5.4438723240946571E-4"/>
        <n v="1.3955157323111882E-2"/>
        <n v="9.7710528894006678E-4"/>
        <n v="2.4881288250509555E-3"/>
        <n v="3.9323253387218364E-2"/>
        <n v="1.44646479380592E-3"/>
        <n v="1.9611899013725624E-3"/>
        <n v="1.5930305871469301E-3"/>
        <n v="5.5136655590189475E-3"/>
        <n v="2.1548661282874684E-3"/>
        <n v="1.4708924260294219E-3"/>
        <n v="3.4634892831179147E-3"/>
        <n v="1.9524657470070261E-3"/>
        <n v="6.7873920963872495E-3"/>
        <n v="6.764709295036855E-3"/>
        <n v="5.9411491229302265E-3"/>
        <n v="1.2615127212565504E-3"/>
        <n v="1.3487542649119133E-3"/>
        <n v="1.0591123399761081E-3"/>
        <n v="2.4722508641056795E-2"/>
        <n v="5.319989332104042E-3"/>
        <n v="6.0814335251280507E-2"/>
        <n v="1.479791063482269E-2"/>
        <n v="6.4785570318472638E-3"/>
        <n v="3.173149425832867E-2"/>
        <n v="2.404376943141807E-3"/>
        <n v="1.7832171523156217E-2"/>
        <n v="1.8634793724785557E-3"/>
        <n v="6.4139982895422944E-3"/>
        <n v="1.9419967617683824E-3"/>
        <n v="1.2632575521296576E-3"/>
        <n v="3.3936960481936247E-3"/>
        <n v="4.2224907129195739E-4"/>
        <n v="2.2490869954352607E-3"/>
        <n v="1.3627129118967717E-3"/>
        <n v="9.5616731846277954E-4"/>
        <n v="5.7753901899850369E-4"/>
        <n v="6.2639428344550704E-4"/>
        <n v="1.8285827550164105E-3"/>
        <n v="2.9470193446781657E-3"/>
        <n v="1.1690366849818656E-4"/>
        <n v="2.0222589819313165E-3"/>
        <n v="3.3579270152949252E-2"/>
        <n v="7.3405034831622506E-3"/>
        <n v="4.6517191077039607E-3"/>
        <n v="2.1559130268113329E-2"/>
        <n v="2.8370949996724079E-3"/>
        <n v="8.4854615020952373E-2"/>
        <n v="5.192616678367212E-3"/>
        <n v="3.0604333514301376E-3"/>
        <n v="3.4704686066103444E-3"/>
        <n v="5.1245682743160286E-3"/>
        <n v="5.4613206328257304E-4"/>
        <n v="3.2000198212787188E-3"/>
        <n v="4.4493187264235185E-4"/>
        <n v="1.5494098153192488E-3"/>
        <n v="8.0628634646286567E-3"/>
        <n v="4.2172562203002528E-3"/>
        <n v="3.131971417227535E-3"/>
        <n v="1.0102570755291048E-3"/>
        <n v="1.3609680810236643E-4"/>
        <n v="2.8161570291951208E-3"/>
        <n v="9.7972253524972758E-3"/>
        <n v="6.7594748024175332E-3"/>
        <n v="6.5605640828833047E-4"/>
        <n v="8.4188089627425401E-3"/>
        <n v="6.6425711339193469E-3"/>
        <n v="3.2698130562030091E-3"/>
        <n v="5.2746237294032531E-3"/>
        <n v="4.7197675117551441E-3"/>
        <n v="5.9271904759453696E-3"/>
        <n v="1.4848510730142799E-3"/>
        <n v="1.6830638601992649E-2"/>
        <n v="3.3020924273554929E-2"/>
        <n v="2.4951081485433848E-3"/>
        <n v="4.8680781359692607E-4"/>
        <n v="5.4211895227442635E-3"/>
        <n v="3.3308821367617632E-3"/>
        <n v="6.2953497901710002E-3"/>
        <n v="8.2931811398788153E-3"/>
        <n v="7.5603521731737663E-3"/>
        <n v="1.873599391542578E-2"/>
        <n v="3.8211796121049034E-4"/>
        <n v="1.9385071000221682E-3"/>
        <n v="5.7631763738732866E-3"/>
        <n v="1.4168026689630967E-3"/>
        <n v="2.6399291110112875E-3"/>
        <n v="1.4621682716638856E-3"/>
        <n v="8.7764992917295287E-4"/>
        <n v="8.1785457515156687E-2"/>
        <n v="2.6922740372045052E-3"/>
        <n v="1.8931414973213793E-3"/>
        <n v="4.6063535050031718E-4"/>
        <n v="1.1055248412007612E-2"/>
        <n v="1.1566483857828038E-2"/>
        <n v="1.4185474998362039E-3"/>
        <n v="1.5221328742799629"/>
        <n v="4.9134437386700496E-3"/>
        <n v="1.0277053842601771E-3"/>
        <n v="7.9791115827195086E-3"/>
        <n v="6.771688618529283E-3"/>
        <n v="6.1069080558754166E-4"/>
        <n v="1.9037849656473337E-2"/>
        <n v="3.2279371152484348E-4"/>
        <n v="2.5387289203710663E-3"/>
        <n v="6.6512952882848827E-3"/>
        <n v="1.6540996677056842E-3"/>
        <n v="1.3696922353892006E-3"/>
        <n v="5.5189000516382694E-3"/>
        <n v="1.9542105778801332E-4"/>
        <n v="1.4482096246790275E-3"/>
        <n v="2.5561772291021389E-3"/>
        <n v="1.6732928073098642E-3"/>
        <n v="5.8872338489512129E-2"/>
        <n v="8.6578507923582345E-3"/>
        <n v="2.5457082438634952E-3"/>
        <n v="4.4318704176924458E-4"/>
        <n v="8.72415436553631E-4"/>
        <n v="9.1027826650005861E-3"/>
        <n v="1.9803830409767425E-3"/>
        <n v="5.7980729913354317E-3"/>
        <n v="5.14899590653953E-3"/>
        <n v="1.765768843584549E-3"/>
        <n v="3.6083102455858177E-3"/>
        <n v="1.9542105778801336E-3"/>
        <n v="7.2393032925220299E-3"/>
        <n v="8.4868573667937226E-3"/>
        <n v="2.4616073957797253E-2"/>
        <n v="2.0780935698707492E-3"/>
        <n v="2.2927077672629421E-3"/>
        <n v="9.0905688488888351E-4"/>
        <n v="1.9507209161339189E-3"/>
        <n v="2.6168973434862717E-2"/>
        <n v="1.5162580287302106E-2"/>
        <n v="1.2234754082228122E-2"/>
        <n v="1.9297829456566317E-3"/>
        <n v="1.170781515854973E-3"/>
        <n v="5.8277351161782544E-4"/>
        <n v="4.7476848057248595E-3"/>
        <n v="1.586051263654501E-3"/>
        <n v="2.4445080532232741E-3"/>
        <n v="1.6401410207208262E-4"/>
        <n v="4.1701457867263564E-4"/>
        <n v="3.5385170106615269E-3"/>
        <n v="4.5156222996015939E-3"/>
        <n v="2.273689110746073E-2"/>
        <n v="4.004386853781166E-3"/>
        <n v="1.598265079766252E-3"/>
        <n v="4.2399390216506466E-4"/>
        <n v="1.3086231548304464E-4"/>
        <n v="1.7936861375542654E-3"/>
        <n v="1.9838727027229569E-3"/>
        <n v="1.5075338743646743E-3"/>
        <n v="4.6238018137342439E-4"/>
        <n v="5.7404935725228914E-4"/>
        <n v="8.3751881909148579E-5"/>
        <n v="7.9337459800187197E-3"/>
        <n v="1.8320724167626251E-4"/>
        <n v="4.8506298272381885E-4"/>
        <n v="1.3930729690888379E-2"/>
        <n v="7.1538065797397744E-4"/>
        <n v="1.8407965711281615E-3"/>
        <n v="2.0990315403480362E-3"/>
        <n v="1.4433240982343271E-2"/>
        <n v="1.5686029549234284E-3"/>
        <n v="6.6652539352697409E-4"/>
        <n v="5.9324249685646906E-4"/>
        <n v="9.5267765671656511E-4"/>
        <n v="1.531961506588176E-3"/>
        <n v="7.7644973853273156E-3"/>
        <n v="1.4290164850748474E-3"/>
        <n v="1.8146241080315526E-4"/>
        <n v="1.4028440219782388E-3"/>
        <n v="1.3156024783228756E-3"/>
        <n v="4.3969738002302999E-4"/>
        <n v="2.2543214880545825E-3"/>
        <n v="5.6009071026743109E-4"/>
        <n v="2.3485423552023744E-3"/>
        <n v="2.3904182961569488E-4"/>
        <n v="3.3675235850970158E-4"/>
        <n v="1.0364295386257136E-3"/>
        <n v="1.17252634672808E-3"/>
        <n v="7.408551887213434E-3"/>
        <n v="6.9793234924290484E-4"/>
        <n v="1.1515883762507929E-4"/>
        <n v="8.18325679487306E-4"/>
        <n v="4.3010081022094009E-3"/>
        <n v="1.012001906402212E-3"/>
        <n v="3.3849718938280885E-4"/>
        <n v="1.7081894247720094E-3"/>
        <n v="4.1352491692642104E-4"/>
        <n v="1.9891071953422786E-4"/>
        <n v="7.2759447408572821E-3"/>
        <n v="3.084860983653639E-3"/>
        <n v="1.5398132455171588E-2"/>
        <n v="6.8222887138493947E-4"/>
        <n v="7.0142201098911938E-4"/>
        <n v="8.9701755186444351E-3"/>
        <n v="2.1949972383689354E-3"/>
        <n v="1.2370850890330487E-3"/>
        <n v="1.2976307203298707E-2"/>
        <n v="6.2081082465156381E-3"/>
        <n v="3.6938069583680733E-3"/>
        <n v="1.3159514444974969E-2"/>
        <n v="8.0799628071851093E-2"/>
        <n v="8.1134635599487681E-4"/>
        <n v="2.8231363526875501E-3"/>
        <n v="2.8266260144337648E-4"/>
        <n v="3.3151786589037977E-4"/>
        <n v="1.7919413066811579E-3"/>
        <n v="2.7114671768086853E-3"/>
        <n v="1.5249821830957469E-3"/>
        <n v="3.8403727517090838E-3"/>
        <n v="2.4767874243757586E-2"/>
        <n v="1.4865959038873871E-3"/>
        <n v="1.635778943538058E-2"/>
        <n v="2.0937970477287143E-3"/>
        <n v="2.1409074813026107E-3"/>
        <n v="2.3119009068671222E-3"/>
        <n v="2.0519211067741403E-3"/>
        <n v="3.6344827086824271E-3"/>
        <n v="3.6931090260188308E-2"/>
        <n v="8.600271373545694E-3"/>
        <n v="5.321734162977149E-3"/>
        <n v="2.153121297414361E-3"/>
        <n v="4.5103878069822721E-3"/>
        <n v="1.8791828503365211E-2"/>
        <n v="4.4981739908705213E-3"/>
        <n v="1.8774380194634141E-3"/>
        <n v="1.6226927119897536E-3"/>
        <n v="2.7132120076817923E-3"/>
        <n v="1.5127683669839962E-3"/>
        <n v="5.6358037201364563E-4"/>
        <n v="1.7457032885438154E-2"/>
        <n v="7.1014616535465568E-4"/>
        <n v="2.2333835175772951E-3"/>
        <n v="2.1792937605109703E-3"/>
        <n v="1.1739222114265658E-2"/>
        <n v="8.0785669424866227E-4"/>
        <n v="2.1339281578101814E-3"/>
        <n v="2.7411293016515086E-3"/>
        <n v="4.5435395935713102E-3"/>
        <n v="2.5212806116399933E-3"/>
        <n v="4.6115879976224936E-3"/>
        <n v="3.6868276348756444E-3"/>
        <n v="4.765133114455933E-3"/>
        <n v="2.6186421743593792E-2"/>
        <n v="2.3555216786948037E-3"/>
        <n v="3.2610889018374724E-3"/>
        <n v="6.3110532680289676E-3"/>
        <n v="9.7727977202737744E-3"/>
        <n v="2.4985978102895993E-3"/>
        <n v="8.1850016257461657E-3"/>
        <n v="7.7889250175508171E-3"/>
        <n v="1.0294502151332846E-3"/>
        <n v="3.9014418322678378E-3"/>
        <n v="3.0394953809528506E-3"/>
        <n v="4.2573873303817193E-4"/>
        <n v="4.4597877116621613E-3"/>
        <n v="1.5476649844461414E-3"/>
        <n v="4.6639329238157114E-3"/>
        <n v="3.2384061004870784E-3"/>
        <n v="1.3819060515009515E-3"/>
        <n v="0.17788899717503157"/>
        <n v="2.3816941417914125E-2"/>
        <n v="3.4338271582750918E-3"/>
        <n v="2.0292383054237458E-3"/>
        <n v="3.6432068630479629E-3"/>
        <n v="1.8111344462853379E-3"/>
        <n v="2.3869286344107344E-3"/>
        <n v="1.3435197722925917E-3"/>
        <n v="2.6835498828389689E-3"/>
        <n v="3.8072209651200456E-3"/>
        <n v="3.4774479301027728E-3"/>
        <n v="7.064820205211304E-3"/>
        <n v="9.3854452664439616E-3"/>
        <n v="5.4159550301249417E-3"/>
        <n v="1.2039333024440107E-3"/>
        <n v="3.4826824227220947E-3"/>
        <n v="1.0381743694988209E-3"/>
        <n v="2.5230254425131007E-3"/>
        <n v="4.8994850916851919E-3"/>
        <n v="1.5284718448419614E-3"/>
        <n v="3.4645361816417794E-2"/>
        <n v="1.7710033362038709E-3"/>
        <n v="8.7311336890287389E-3"/>
        <n v="3.6065654147127107E-3"/>
        <n v="1.5406856609537123E-3"/>
        <n v="1.0259605533870701E-3"/>
        <n v="9.0818446945232986E-3"/>
        <n v="3.0360057192066356E-4"/>
        <n v="5.3747770215196097E-2"/>
        <n v="4.5191119613478088E-4"/>
        <n v="2.111245356459787E-4"/>
        <n v="1.378416389754737E-4"/>
        <n v="3.5071100549455969E-4"/>
        <n v="1.0538778473567862E-2"/>
        <n v="1.8948863281944863E-3"/>
        <n v="1.1812505010936165E-3"/>
        <n v="1.3716115493496188E-2"/>
        <n v="1.2301057655406198E-3"/>
        <n v="1.1271607440272913E-3"/>
        <n v="4.0829042430709929E-4"/>
        <n v="5.5834587939432388E-3"/>
        <n v="2.3555216786948034E-4"/>
        <n v="6.4558742304968695E-4"/>
        <n v="6.4052741351767585E-3"/>
        <n v="7.9738770901001876E-4"/>
        <n v="6.6041848547109868E-3"/>
        <n v="1.8669690342247702E-4"/>
        <n v="6.7873920963872493E-4"/>
        <n v="2.1587047562083045E-2"/>
        <n v="3.158143880324144E-4"/>
        <n v="1.1795056702205093E-3"/>
        <n v="1.6968480240968122E-2"/>
        <n v="5.0486681313358629E-2"/>
        <n v="5.6532520288675296E-4"/>
        <n v="5.0076646058178423E-4"/>
        <n v="1.9350174382759533E-3"/>
        <n v="1.7645474619733741E-2"/>
        <n v="1.1428642218852566E-3"/>
        <n v="9.8338668008325289E-3"/>
        <n v="1.4307613159479548E-4"/>
        <n v="2.0937970477287145E-4"/>
        <n v="1.1786332547839555E-2"/>
        <n v="5.2903272072612187E-3"/>
        <n v="1.978638210103635E-3"/>
        <n v="7.7261111061189564E-3"/>
        <n v="3.1057989541309264E-4"/>
        <n v="2.5265151042593152E-3"/>
        <n v="3.1232472628619991E-4"/>
        <n v="2.3572665095679111E-3"/>
        <n v="6.3686326868415066E-4"/>
        <n v="1.565113293177214E-3"/>
        <n v="5.8800800423714731E-4"/>
        <n v="2.4253149136190943E-4"/>
        <n v="1.2353402581599415E-3"/>
        <n v="1.5197476904764253E-3"/>
        <n v="1.1376297292659348E-3"/>
        <n v="9.5477145376429377E-3"/>
        <n v="1.6226927119897537E-4"/>
        <n v="1.1894512061972205E-2"/>
        <n v="3.6903172966218593E-3"/>
        <n v="7.9389804726380422E-4"/>
        <n v="8.3821675144072853E-3"/>
        <n v="3.7723243476579004E-3"/>
        <n v="1.0044991336478508E-2"/>
        <n v="1.5096276714124029E-2"/>
        <n v="6.508219156690088E-3"/>
        <n v="3.4198685112902334E-4"/>
        <n v="1.5703477857965358E-3"/>
        <n v="3.5542204885194929E-3"/>
        <n v="4.166656124980142E-3"/>
        <n v="5.8347144396706839E-3"/>
        <n v="7.118909962277629E-4"/>
        <n v="3.0011091017444907E-4"/>
        <n v="9.5988380822249808E-2"/>
        <n v="3.5926067677278521E-3"/>
        <n v="6.0214113430931606E-3"/>
        <n v="8.3839123452803931E-3"/>
        <n v="1.2571506440737823E-2"/>
        <n v="1.4080785145975604E-3"/>
        <n v="3.5891171059816377E-3"/>
        <n v="3.0482195353183864E-3"/>
        <n v="8.6543611306120192E-4"/>
        <n v="6.0022182034889814E-4"/>
        <n v="4.3114770874480443E-2"/>
        <n v="1.4220371615824186E-3"/>
        <n v="2.6067773244222493E-3"/>
        <n v="5.0600095320110599E-4"/>
        <n v="1.0468985238643572E-3"/>
        <n v="5.8661213953866143E-3"/>
        <n v="4.5295809465864525E-3"/>
        <n v="5.6183554114053831E-4"/>
        <n v="3.7636001932923641E-3"/>
        <n v="3.3814822320818736E-3"/>
        <n v="5.9934940491234451E-3"/>
        <n v="1.4656579334101E-4"/>
        <n v="4.7424503131055376E-3"/>
        <n v="8.6194645131498738E-4"/>
        <n v="1.4900855656336017E-3"/>
        <n v="4.2922839478438647E-4"/>
        <n v="2.5997980009298204E-3"/>
        <n v="3.7339380684495404E-4"/>
        <n v="9.0731205401577632E-5"/>
        <n v="3.5350273489153129E-3"/>
        <n v="3.8927176779023015E-3"/>
        <n v="2.3276043847250873E-3"/>
        <n v="6.5169433110556238E-3"/>
        <n v="5.3304583173426857E-3"/>
        <n v="1.291174846099374E-4"/>
        <n v="5.6881486463296739E-4"/>
        <n v="4.7808365923138977E-4"/>
        <n v="1.0748158178340735E-3"/>
        <n v="2.3014319216284789E-3"/>
        <n v="1.7622791818383345E-4"/>
        <n v="2.3677354948065544E-3"/>
        <n v="9.7361562719385213E-4"/>
        <n v="3.8827721419255903E-2"/>
        <n v="1.2423195816523706E-3"/>
        <n v="3.5629446428850288E-3"/>
        <n v="8.2268775667007406E-3"/>
        <n v="9.9629842854424659E-4"/>
        <n v="1.5214925213495325E-3"/>
        <n v="1.278961029987623E-3"/>
        <n v="9.2650519361995611E-4"/>
        <n v="3.8037313033738312E-4"/>
        <n v="9.3522934798549251E-4"/>
        <n v="2.9086330654698057E-3"/>
        <n v="4.7110433573896069E-4"/>
        <n v="3.8665452148056926E-3"/>
        <n v="7.3928484093554684E-3"/>
        <n v="1.4656579334101001E-3"/>
        <n v="1.6785272999291861E-3"/>
        <n v="6.1627426438148492E-3"/>
        <n v="5.8294799470513621E-3"/>
        <n v="6.9967718011601206E-4"/>
        <n v="1.8058999536660161E-3"/>
        <n v="1.7849619831887291E-3"/>
        <n v="7.5376693718233717E-4"/>
        <n v="3.0063435943638124E-3"/>
        <n v="1.4133130072168824E-4"/>
        <n v="5.0041749440716274E-3"/>
        <n v="9.9804325941735381E-4"/>
        <n v="3.9782143906845572E-4"/>
        <n v="5.3217341629771498E-4"/>
        <n v="2.1984869001151499E-4"/>
        <n v="9.5634180155009033E-3"/>
        <n v="6.1767012907997074E-4"/>
        <n v="3.8770142000443364E-3"/>
        <n v="4.9221678930355863E-3"/>
        <n v="1.5877960945276083E-4"/>
        <n v="2.1775489296378629E-3"/>
        <n v="2.0815832316169636E-3"/>
        <n v="3.1755921890552167E-4"/>
        <n v="3.0534540279377083E-4"/>
        <n v="8.4973263520323665E-4"/>
        <n v="3.4914065770876314E-3"/>
        <n v="1.2545333977641213E-3"/>
        <n v="1.7497163995519625E-2"/>
        <n v="7.3335241596698218E-3"/>
        <n v="1.870458695970985E-3"/>
        <n v="2.4078666048880216E-4"/>
        <n v="1.4482096246790275E-4"/>
        <n v="4.2294700364120027E-3"/>
        <n v="8.9509823790402546E-4"/>
        <n v="2.7725362573674394E-3"/>
        <n v="2.6870395445851837E-4"/>
        <n v="2.9627228225361309E-3"/>
        <n v="3.7478967154343985E-3"/>
        <n v="1.285940353480052E-3"/>
        <n v="5.0181335910564851E-3"/>
        <n v="2.6975085298238267E-3"/>
        <n v="6.5780123916143779E-4"/>
        <n v="1.7518101965996909E-3"/>
        <n v="9.1603620838131249E-4"/>
        <n v="1.2318505964137268E-3"/>
        <n v="3.0052966958399482E-2"/>
        <n v="1.7448308731072621E-4"/>
        <n v="1.8652242033516632E-3"/>
        <n v="5.0617543628841671E-3"/>
        <n v="4.4144221089613732E-3"/>
        <n v="3.5489859959001707E-3"/>
        <n v="4.1526974779952834E-3"/>
        <n v="4.7947952392987563E-3"/>
        <n v="7.4242553650714005E-3"/>
        <n v="2.4549770384619178E-3"/>
        <n v="3.6528034328500526E-2"/>
        <n v="3.6117999073320326E-4"/>
        <n v="3.6536758482866062E-3"/>
        <n v="9.0033273052334722E-4"/>
        <n v="6.2988394519172158E-4"/>
        <n v="1.1156448602647834E-2"/>
        <n v="4.934381709147337E-3"/>
        <n v="3.5053652240724896E-3"/>
        <n v="3.6815931422563229E-4"/>
        <n v="1.1341400675197202E-4"/>
        <n v="5.9498732772957639E-4"/>
        <n v="3.8176899503586893E-3"/>
        <n v="1.6122237267511101E-3"/>
        <n v="1.425526823328633E-3"/>
        <n v="2.5683910452138897E-3"/>
        <n v="1.0067674137828901E-3"/>
        <n v="2.1234591725715381E-3"/>
        <n v="1.1182621065744441E-2"/>
        <n v="3.8490969060746196E-3"/>
        <n v="5.5258793751306991E-3"/>
        <n v="4.3393943814177601E-3"/>
        <n v="5.0582647011379522E-3"/>
        <n v="1.0065929306955795E-2"/>
        <n v="1.3557335884043426E-3"/>
        <n v="2.6207359714071074E-3"/>
        <n v="1.1934643172053672E-3"/>
        <n v="9.5442248758967232E-4"/>
        <n v="2.9191020507084494E-3"/>
        <n v="9.4395350235102881E-4"/>
        <n v="1.7884516449349435E-3"/>
        <n v="1.1027331118037896E-3"/>
        <n v="0.12894125669175355"/>
        <n v="7.3108413583194282E-4"/>
        <n v="1.9437415926414898E-3"/>
        <n v="7.5202210630922984E-4"/>
        <n v="6.1243563646064898E-4"/>
        <n v="1.5912857562738229E-3"/>
        <n v="4.4528083881697333E-3"/>
        <n v="3.1127782776233558E-3"/>
        <n v="2.4288045753653085E-3"/>
        <n v="2.3223698921057659E-3"/>
        <n v="8.3751881909148581E-4"/>
        <n v="1.8441117497870651E-2"/>
        <n v="5.2344926193217858E-4"/>
        <n v="1.1463538836314711E-3"/>
        <n v="6.6024400238378789E-3"/>
        <n v="2.2176800397193299E-3"/>
        <n v="1.0713261560878588E-3"/>
        <n v="4.7982849010449712E-3"/>
        <n v="5.2693892367839312E-4"/>
        <n v="3.2104888065173621E-4"/>
        <n v="3.3640339233508014E-3"/>
        <n v="1.5616236314309995E-3"/>
        <n v="1.3347956179270554E-3"/>
        <n v="5.6881486463296743E-3"/>
        <n v="6.9095302575047576E-4"/>
        <n v="1.245809243398585E-3"/>
        <n v="3.8386279208359761E-4"/>
        <n v="1.1690366849818655E-3"/>
        <n v="7.3282896670505003E-4"/>
        <n v="3.9433177732224123E-4"/>
        <n v="5.5136655590189479E-4"/>
        <n v="2.7289154855397579E-3"/>
        <n v="3.5769032898698872E-4"/>
        <n v="5.0251129145489144E-4"/>
        <n v="1.0050225829097829E-3"/>
        <n v="1.0414895481577247E-2"/>
        <n v="9.2127070100063435E-4"/>
        <n v="1.8216034315239815E-3"/>
        <n v="2.7952190587178334E-3"/>
        <n v="1.2754713682414085E-3"/>
        <n v="1.085284803072717E-3"/>
        <n v="1.0783054795802879E-3"/>
        <n v="3.9712350671921286E-3"/>
        <n v="3.700786281860503E-3"/>
        <n v="5.3566307804392942E-4"/>
        <n v="7.0665650360844114E-4"/>
        <n v="8.2007051036041311E-4"/>
        <n v="3.8560762295670488E-4"/>
        <n v="2.0117899966926732E-3"/>
        <n v="4.0881387356903149E-3"/>
        <n v="1.7901964758080509E-3"/>
        <n v="1.7552998583459057E-3"/>
        <n v="5.5555414999735216E-3"/>
        <n v="1.6593341603250062E-3"/>
        <n v="1.5773271092889649E-3"/>
        <n v="1.3749267280085224E-3"/>
        <n v="2.4078666048880214E-3"/>
        <n v="3.9502970967148412E-3"/>
        <n v="2.0274934745506384E-3"/>
        <n v="3.6990414509873956E-4"/>
        <n v="1.8097385815868523E-2"/>
        <n v="1.5703477857965359E-4"/>
        <n v="7.7296007678651698E-4"/>
        <n v="1.0678364943416442E-3"/>
        <n v="1.1864849937129381E-3"/>
        <n v="3.4477858052599495E-3"/>
        <n v="2.9121227272160201E-3"/>
        <n v="1.4534441172983493E-3"/>
        <n v="6.5256674654211603E-4"/>
        <n v="8.7939476004605997E-4"/>
        <n v="1.6471203442132555E-3"/>
        <n v="7.7993940027894617E-4"/>
        <n v="2.5073219646551356E-3"/>
        <n v="1.4609468900527103E-2"/>
        <n v="2.2857284437705132E-4"/>
        <n v="1.8617345416054485E-3"/>
        <n v="2.0885625551093929E-3"/>
        <n v="1.0399192003719281E-3"/>
        <n v="2.4776598398123118E-4"/>
        <n v="4.9553196796246236E-4"/>
        <n v="1.0137467372753192E-3"/>
        <n v="2.7917293969716188E-4"/>
        <n v="3.0255367339679924E-3"/>
        <n v="3.4373168200213061E-4"/>
        <n v="4.3952289693571928E-3"/>
        <n v="1.1533332071239002E-3"/>
        <n v="1.6663134838174351E-3"/>
        <n v="5.6707003375986009E-3"/>
        <n v="1.0074653461321331E-2"/>
        <n v="2.9435296829319513E-3"/>
        <n v="3.4990838329293034E-2"/>
        <n v="0.15600707319539342"/>
        <n v="1.3504990957850208E-3"/>
        <n v="8.6718094393430914E-4"/>
        <n v="6.6303573178075955E-4"/>
        <n v="1.0587633738014865E-2"/>
        <n v="5.3391824717082209E-4"/>
        <n v="2.4776598398123123E-3"/>
        <n v="3.6135447382051392E-3"/>
        <n v="8.8113959091916741E-4"/>
        <n v="2.983660793013418E-4"/>
        <n v="3.3675235850970154E-3"/>
        <n v="3.4739582683565588E-3"/>
        <n v="1.0765606487071805E-3"/>
        <n v="2.5649013834676752E-3"/>
        <n v="4.4161669398344802E-3"/>
        <n v="2.1635902826530051E-3"/>
        <n v="7.8691872377137503E-4"/>
        <n v="8.898637452847037E-4"/>
        <n v="1.3993543602320241E-3"/>
        <n v="9.5791214933588686E-4"/>
        <n v="3.3605442616045865E-3"/>
        <n v="5.6707003375986017E-4"/>
        <n v="7.7470490765962441E-4"/>
        <n v="1.7291273952492964E-3"/>
        <n v="8.3926364996459303E-4"/>
        <n v="1.4150578380899895E-3"/>
        <n v="6.0741052354610012E-2"/>
        <n v="2.1635902826530048E-4"/>
        <n v="5.3182445012309341E-3"/>
        <n v="1.6349065281015046E-3"/>
        <n v="7.4504278281680087E-4"/>
        <n v="7.9668977666077587E-3"/>
        <n v="2.6172463096608929E-4"/>
        <n v="3.6571655100328211E-3"/>
        <n v="8.4449814258391479E-4"/>
        <n v="2.7184465003011141E-3"/>
        <n v="9.4465143470027178E-3"/>
        <n v="7.3631862845126457E-4"/>
        <n v="5.251940928052859E-4"/>
        <n v="2.6085221552953567E-3"/>
        <n v="6.2290462169929249E-4"/>
        <n v="1.8530103872399122E-3"/>
        <n v="3.6641448335252502E-4"/>
        <n v="1.212657456809547E-3"/>
        <n v="4.2242355437926808E-3"/>
        <n v="6.141804673337562E-4"/>
        <n v="9.0382239226956176E-4"/>
        <n v="7.7819456940583895E-4"/>
        <n v="9.2999485536617076E-4"/>
        <n v="2.5666462143407822E-3"/>
        <n v="1.2894300152262667E-3"/>
        <n v="3.5105997166918115E-3"/>
        <n v="2.8911847567387331E-3"/>
        <n v="2.1147350182060013E-3"/>
        <n v="1.4778717495218508E-3"/>
        <n v="8.2129189197158829E-3"/>
        <n v="1.2562782286372287E-3"/>
        <n v="5.1646993843974961E-4"/>
        <n v="9.5093282584345778E-4"/>
        <n v="1.2807058608607302E-3"/>
        <n v="1.5232373522226397E-3"/>
        <n v="2.2944525981360496E-3"/>
        <n v="1.8966311590675937E-3"/>
        <n v="3.0883506453998537E-4"/>
        <n v="1.0346847077526064E-3"/>
        <n v="5.0774578407421331E-4"/>
        <n v="9.9106393592492473E-4"/>
        <n v="2.636439449265073E-3"/>
        <n v="1.2667472138758722E-3"/>
        <n v="2.53000476600553E-3"/>
        <n v="4.8300408229355225E-2"/>
        <n v="2.385183803537627E-3"/>
        <n v="2.1461419739219324E-4"/>
        <n v="7.0840133448154836E-4"/>
        <n v="2.0388348752258357E-2"/>
        <n v="2.6277152948995367E-3"/>
        <n v="4.0305593168777753E-4"/>
        <n v="1.0503881856105718E-3"/>
        <n v="1.2388299199061561E-3"/>
        <n v="2.151376466541254E-3"/>
        <n v="6.8048404051183214E-4"/>
        <n v="6.7175988614629591E-3"/>
        <n v="2.6312049566457512E-3"/>
        <n v="1.8687138650978776E-3"/>
        <n v="8.5671195869566567E-3"/>
        <n v="9.6314664195520862E-4"/>
        <n v="3.6501861865403922E-3"/>
        <n v="2.4375287297308452E-3"/>
        <n v="2.9103778963429127E-3"/>
        <n v="1.1777608393474018E-3"/>
        <n v="2.4724253471929904E-3"/>
        <n v="6.3337360693793612E-4"/>
        <n v="2.8632674627690172E-3"/>
        <n v="7.3596966227664319E-3"/>
        <n v="2.2316386867041881E-3"/>
        <n v="7.7627525544542086E-3"/>
        <n v="1.0311950460063918E-3"/>
        <n v="7.6947041504030265E-4"/>
        <n v="7.8866355464448246E-4"/>
        <n v="1.1030820779784109E-2"/>
        <n v="2.257811149800797E-3"/>
        <n v="3.5873722751085307E-3"/>
        <n v="2.8964192493580549E-3"/>
        <n v="5.7928384987161101E-4"/>
        <n v="4.2312148672851097E-3"/>
        <n v="3.5577101502657069E-3"/>
        <n v="2.8021983822102627E-3"/>
        <n v="1.1097124352962187E-3"/>
        <n v="1.5825616019082866E-3"/>
        <n v="2.4846391633047411E-3"/>
        <n v="4.5341175068565311E-2"/>
        <n v="4.7284916661206801E-4"/>
        <n v="3.4322568104892953E-2"/>
        <n v="3.917145310125803E-3"/>
        <n v="5.5991622718012035E-3"/>
        <n v="9.1254654663509805E-4"/>
        <n v="1.6855066234216151E-3"/>
        <n v="3.2261922843753272E-3"/>
        <n v="1.2213816111750833E-3"/>
        <n v="2.193252407495828E-3"/>
        <n v="1.3243266326884119E-3"/>
        <n v="3.4285926656557695E-3"/>
        <n v="2.6521429271230382E-3"/>
        <n v="5.7579418812539647E-4"/>
        <n v="5.9446387846764414E-3"/>
        <n v="2.0763487389976417E-3"/>
        <n v="7.6454999197814011E-2"/>
        <n v="1.7204032408837603E-3"/>
        <n v="3.7827933328965441E-3"/>
        <n v="2.5997980009298202E-4"/>
        <n v="1.3874895102948946E-2"/>
        <n v="3.5943515986009594E-4"/>
        <n v="7.92153216390697E-4"/>
        <n v="6.3250119150138244E-3"/>
        <n v="5.0495405467724163E-3"/>
        <n v="2.5840945230718549E-2"/>
        <n v="2.809177705702692E-3"/>
        <n v="7.9040838551758968E-4"/>
        <n v="8.8637408353848916E-4"/>
        <n v="6.8030955742452151E-3"/>
        <n v="2.2682801350394405E-4"/>
        <n v="6.5954607003454501E-4"/>
        <n v="9.4569833322413603E-4"/>
        <n v="3.8421175825821908E-3"/>
        <n v="9.78850119813174E-4"/>
        <n v="1.1132020970424333E-3"/>
        <n v="6.939192382347581E-3"/>
        <n v="2.4968529794164918E-3"/>
        <n v="6.9444268749669028E-3"/>
        <n v="2.8336053379261934E-3"/>
        <n v="3.7566208697999352E-3"/>
        <n v="6.8519508386922171E-3"/>
        <n v="2.381694141791413E-3"/>
        <n v="4.6046086741300648E-3"/>
        <n v="4.0253248242584534E-3"/>
        <n v="2.6416739418843945E-3"/>
        <n v="1.6069892341317885E-3"/>
        <n v="1.5180028596033178E-4"/>
        <n v="2.8859502641194116E-3"/>
        <n v="1.0940089574382533E-3"/>
        <n v="3.5158342093111329E-3"/>
        <n v="4.8192228715222577E-3"/>
        <n v="2.3206250612326585E-3"/>
        <n v="1.3103679857035537E-3"/>
        <n v="2.0187693201851021E-3"/>
        <n v="1.6750376381829716E-3"/>
        <n v="5.1995960018596404E-4"/>
        <n v="4.6150776593687076E-3"/>
        <n v="3.9084211557602664E-4"/>
        <n v="4.4179117707075872E-3"/>
        <n v="2.1862730840033996E-3"/>
        <n v="1.4272716542017403E-2"/>
        <n v="2.4828943324316337E-3"/>
        <n v="2.1827834222571847E-3"/>
        <n v="1.9699140557380987E-3"/>
        <n v="4.9465955252590878E-3"/>
        <n v="3.5210687019304548E-3"/>
        <n v="2.1054874145785329E-2"/>
        <n v="8.1483601774109135E-4"/>
        <n v="7.8168423115205327E-4"/>
        <n v="3.5594549811388148E-3"/>
        <n v="4.362077182768155E-4"/>
        <n v="1.7971757993004797E-4"/>
        <n v="1.6087340650048955E-3"/>
        <n v="8.5793334030684083E-3"/>
        <n v="1.2719817064951939E-3"/>
        <n v="4.0131110081467026E-4"/>
        <n v="1.2580230595103359E-3"/>
        <n v="1.1882298245860453E-3"/>
        <n v="2.871991617134553E-3"/>
        <n v="1.6977204395333659E-3"/>
        <n v="8.7101957185514514E-3"/>
        <n v="2.9313158668201999E-4"/>
        <n v="6.0650321149208425E-3"/>
        <n v="1.0434088621181427E-3"/>
        <n v="1.2702368756220867E-3"/>
        <n v="8.2460707063049202E-3"/>
        <n v="3.1712301118724487E-2"/>
        <n v="1.7046997630257952E-3"/>
        <n v="7.7121524591340976E-4"/>
        <n v="3.2453854239795075E-4"/>
        <n v="4.1771251102187858E-3"/>
        <n v="1.6453755133401481E-3"/>
        <n v="1.3524184097454388E-2"/>
        <n v="4.3097322565749369E-4"/>
        <n v="4.5714568875410264E-4"/>
        <n v="1.0486433547374644E-3"/>
        <n v="2.6643567432347889E-3"/>
        <n v="3.8316485973435475E-3"/>
        <n v="7.2235998146640652E-4"/>
        <n v="2.1897627457496136E-3"/>
        <n v="1.5371959992074979E-3"/>
        <n v="2.7470617266200734E-2"/>
        <n v="2.7201913311742216E-3"/>
        <n v="1.3016438313380174E-3"/>
        <n v="5.0425612232799866E-4"/>
        <n v="1.3208369709421972E-3"/>
        <n v="2.4148459283804507E-3"/>
        <n v="2.2054662236075792E-3"/>
        <n v="8.4031054848845745E-3"/>
        <n v="1.3452646031656991E-3"/>
        <n v="6.8397370225804668E-4"/>
        <n v="2.9697021460285597E-3"/>
        <n v="2.212445547100008E-3"/>
        <n v="7.5900142980165892E-4"/>
        <n v="5.2924210043089469E-2"/>
        <n v="2.1286936651908599E-3"/>
        <n v="1.1824718827047914E-2"/>
        <n v="3.0551988588108157E-3"/>
        <n v="5.8451834249093277E-4"/>
        <n v="4.3271805653060096E-4"/>
        <n v="1.0922641265651461E-3"/>
        <n v="5.950222243470385E-2"/>
        <n v="1.5563891388116779E-3"/>
        <n v="6.0720114384132712E-4"/>
        <n v="2.3712251565527688E-3"/>
        <n v="3.615289569078247E-3"/>
        <n v="2.1810385913840775E-4"/>
        <n v="1.7151687482644387E-3"/>
        <n v="1.31909214006909E-3"/>
        <n v="1.066091663468537E-3"/>
        <n v="1.638396189847719E-3"/>
        <n v="1.224871272921298E-3"/>
        <n v="6.944426874966902E-4"/>
        <n v="4.3742909988799062E-3"/>
        <n v="8.6299334983885173E-3"/>
        <n v="2.5352392586248519E-3"/>
        <n v="4.9116989077969426E-3"/>
        <n v="4.5784362110334554E-3"/>
        <n v="8.3228432647216406E-4"/>
        <n v="3.0813713219074246E-3"/>
        <n v="7.8342906202516071E-4"/>
        <n v="2.9522538372974872E-3"/>
        <n v="5.7684108664926084E-3"/>
        <n v="5.426424015363585E-4"/>
        <n v="1.4202923307093114E-3"/>
        <n v="2.0501762759010328E-3"/>
        <n v="2.4357838988577378E-3"/>
        <n v="1.3225818018153047E-3"/>
        <n v="1.936762269149061E-4"/>
        <n v="1.3539887575312354E-3"/>
        <n v="3.1947853286593969E-3"/>
        <n v="3.6100550764589252E-3"/>
        <n v="5.1350372595546723E-3"/>
        <n v="2.756832779509474E-4"/>
        <n v="3.9258694644913396E-4"/>
        <n v="2.6713360667272182E-3"/>
        <n v="3.4024202025591607E-4"/>
        <n v="1.4272716542017402E-3"/>
        <n v="6.9880476467945839E-3"/>
        <n v="6.7559851406713183E-3"/>
        <n v="1.818113769777767E-3"/>
        <n v="5.8556524101479714E-3"/>
        <n v="2.2246593632117592E-3"/>
        <n v="5.4962172502878758E-4"/>
        <n v="3.7862829946427585E-4"/>
        <n v="5.4299136771097994E-3"/>
        <n v="6.4035293043036509E-4"/>
        <n v="8.1204428834411972E-3"/>
        <n v="8.474643550681971E-3"/>
        <n v="9.0207756139645443E-4"/>
        <n v="3.4547651287523788E-4"/>
        <n v="3.2628337327105802E-4"/>
        <n v="3.7461518845612915E-3"/>
        <n v="2.3450526934561599E-3"/>
        <n v="4.7302364969937869E-3"/>
        <n v="2.1566109591605758E-3"/>
        <n v="6.6129090090765233E-4"/>
        <n v="9.2336449804836292E-3"/>
        <n v="9.8094391686090274E-3"/>
        <n v="1.7186584100106532E-2"/>
        <n v="8.4537055802046835E-3"/>
        <n v="7.9459597961304713E-3"/>
        <n v="2.9836607930134183E-3"/>
        <n v="1.1638021923625437E-3"/>
        <n v="4.5417947626982024E-3"/>
        <n v="9.5337558906580799E-3"/>
        <n v="1.5693008872726715E-2"/>
        <n v="5.7317694181573562E-3"/>
        <n v="7.445193335548687E-3"/>
        <n v="3.6972966201142881E-3"/>
        <n v="1.4639131025369928E-3"/>
        <n v="3.1372059098468568E-3"/>
        <n v="2.0676245846321054E-3"/>
        <n v="2.1810385913840777E-3"/>
        <n v="2.1077556947135725E-3"/>
        <n v="5.4351481697291204E-3"/>
        <n v="0.13904906193966393"/>
        <n v="3.257599240091258E-3"/>
        <n v="1.3662025736429861E-2"/>
        <n v="7.9721322592270806E-3"/>
        <n v="4.5574982405561688E-3"/>
        <n v="2.4664929222244256E-2"/>
        <n v="1.1344890336943417E-2"/>
        <n v="2.8609991826339776E-2"/>
        <n v="8.6194645131498736E-3"/>
        <n v="4.6272914754804583E-3"/>
        <n v="2.2752594585318696E-3"/>
        <n v="6.7437713245595684E-3"/>
        <n v="9.9909015794121831E-3"/>
        <n v="3.7314953052271907E-2"/>
        <n v="1.1603125306163292E-3"/>
        <n v="2.485337095653984E-2"/>
        <n v="9.2476036274684878E-4"/>
        <n v="2.2351283484504025E-3"/>
        <n v="3.489661746214524E-3"/>
        <n v="1.3672494721668503E-2"/>
        <n v="9.1568724220669109E-3"/>
        <n v="9.9682187780617878E-3"/>
        <n v="1.444719962932813E-3"/>
        <n v="1.7420391437102903E-2"/>
        <n v="6.9304682279820451E-3"/>
        <n v="3.3884615555743024E-3"/>
        <n v="8.2984156324981372E-3"/>
        <n v="2.083328062490071E-3"/>
        <n v="4.5644775640485977E-3"/>
        <n v="1.3400301105463773E-3"/>
        <n v="6.2883704666785722E-3"/>
        <n v="5.363610103931723E-3"/>
        <n v="5.0373267306606656E-3"/>
        <n v="5.3653549348048309E-3"/>
        <n v="2.5003426411627063E-3"/>
        <n v="2.1183991630395266E-2"/>
        <n v="1.184042230490588E-2"/>
        <n v="1.2091677950633326E-3"/>
        <n v="8.8037186533500011E-2"/>
        <n v="1.7134239173913312E-3"/>
        <n v="1.6068147510444775E-2"/>
        <n v="8.1029945747101255E-3"/>
        <n v="5.0303474071682367E-3"/>
        <n v="1.8165434219919705E-2"/>
        <n v="6.4977501714514442E-3"/>
        <n v="4.6290363063535662E-3"/>
        <n v="8.8654856662579978E-3"/>
        <n v="1.4653089672354788E-2"/>
        <n v="3.8857383544098727E-3"/>
        <n v="1.872203526844092E-3"/>
        <n v="1.803457190443666E-2"/>
        <n v="9.0347342609494036E-3"/>
        <n v="8.8707201588773196E-3"/>
        <n v="1.5537718925020169E-2"/>
        <n v="6.2307910478660335E-3"/>
        <n v="8.4798780433012928E-3"/>
        <n v="2.0498273097264114E-2"/>
        <n v="2.1583557900336833E-3"/>
        <n v="2.4909205544479271E-2"/>
        <n v="2.2839836128974063E-3"/>
        <n v="2.2647904732932263E-3"/>
        <n v="2.8971171817072976E-2"/>
        <n v="5.8992731819756524E-3"/>
        <n v="1.2735520542809905E-2"/>
        <n v="5.2868375455150034E-4"/>
        <n v="3.1878060051669672E-3"/>
        <n v="2.5928186774373915E-3"/>
        <n v="2.4671908545736685E-3"/>
        <n v="3.3919512173205173E-3"/>
        <n v="7.5080072469805486E-3"/>
        <n v="8.4345124406005056E-3"/>
        <n v="7.49404859999569E-3"/>
        <n v="2.1313109115005207E-2"/>
        <n v="1.2939665754963456E-2"/>
        <n v="5.236237450194893E-3"/>
        <n v="4.0968628900558517E-3"/>
        <n v="1.6314168663552897E-3"/>
        <n v="2.3136457377402292E-3"/>
        <n v="5.2571754206721805E-3"/>
        <n v="2.8210425556398213E-2"/>
        <n v="6.7346982040194098E-2"/>
        <n v="1.8877325216147468E-2"/>
        <n v="7.4574071516604369E-3"/>
        <n v="9.7344114410654152E-3"/>
        <n v="2.9496365909878263E-2"/>
        <n v="1.0912172280412817E-2"/>
        <n v="6.5640537446295189E-3"/>
        <n v="4.3167115800673665E-3"/>
        <n v="3.0934106549318649E-2"/>
        <n v="7.0177097716374072E-3"/>
        <n v="1.822650330047846E-2"/>
        <n v="2.7638121030019031E-3"/>
        <n v="4.2190010511733598E-3"/>
        <n v="0.13922528985784777"/>
        <n v="1.2739010204556119E-2"/>
        <n v="1.08842549864431E-2"/>
        <n v="1.252788566891014E-2"/>
        <n v="1.5645898439152817E-2"/>
        <n v="9.0853343562695126E-3"/>
        <n v="2.6800602210927545E-3"/>
        <n v="4.2643666538741479E-3"/>
        <n v="4.5191119613478088E-3"/>
        <n v="1.0913917111285924E-2"/>
        <n v="7.2654757556186384E-3"/>
        <n v="4.6744019090543551E-3"/>
        <n v="8.7573061521253482E-3"/>
        <n v="3.065667844049459E-3"/>
        <n v="1.3466604678641849E-2"/>
        <n v="8.7014715641859156E-3"/>
        <n v="1.0416640312450355E-3"/>
        <n v="5.967321586026836E-4"/>
        <n v="4.4964291599974143E-3"/>
        <n v="8.3333122499602841E-3"/>
        <n v="2.6469084345037163E-3"/>
        <n v="1.0868551508585135E-2"/>
        <n v="3.5088548858187036E-3"/>
        <n v="6.7751782802754987E-3"/>
        <n v="1.2932686431471028E-2"/>
        <n v="1.3314804392681515E-2"/>
        <n v="7.5027727543612273E-4"/>
        <n v="3.7653450241654715E-3"/>
        <n v="6.7554616914093868E-2"/>
        <n v="8.9143409307050007E-3"/>
        <n v="9.6401905739176216E-3"/>
        <n v="2.1217143416984306E-3"/>
        <n v="5.0687336863765959E-3"/>
        <n v="7.5498831879351226E-3"/>
        <n v="5.1856373548747831E-3"/>
        <n v="1.0892979140808636E-2"/>
        <n v="8.5758437413221925E-3"/>
        <n v="5.5398380221155568E-3"/>
        <n v="1.5511546461923558E-3"/>
        <n v="1.5743608968046822E-2"/>
        <n v="1.19171948633226E-2"/>
        <n v="3.679848311383216E-3"/>
        <n v="9.4744316409724313E-4"/>
        <n v="9.2301553187374157E-4"/>
        <n v="0.14315464898408531"/>
        <n v="1.4674027642832073E-3"/>
        <n v="4.1526974779952831E-4"/>
        <n v="9.8582944330560308E-4"/>
        <n v="6.087714916271237E-3"/>
        <n v="4.7982849010449704E-4"/>
        <n v="2.8794943898889144E-2"/>
        <n v="4.8314366876340085E-3"/>
        <n v="5.4909827576685539E-3"/>
        <n v="9.1184861428585517E-3"/>
        <n v="1.6696286624763388E-2"/>
        <n v="1.7727481670769783E-3"/>
        <n v="4.9937059588329837E-3"/>
        <n v="2.2909629363898347E-3"/>
        <n v="1.0870296339458242E-3"/>
        <n v="9.9542601310769301E-3"/>
        <n v="1.5574360373355422E-2"/>
        <n v="1.6000099106393594E-3"/>
        <n v="4.3079874257018298E-3"/>
        <n v="3.5803929516161018E-3"/>
        <n v="6.6181435016958445E-3"/>
        <n v="1.012001906402212E-2"/>
        <n v="7.3562069610202162E-3"/>
        <n v="1.6041975047348167E-2"/>
        <n v="3.1057989541309261E-3"/>
        <n v="4.6866157251661059E-3"/>
        <n v="9.3086727080272415E-3"/>
        <n v="4.2853046243514353E-3"/>
        <n v="1.7312211922970253E-2"/>
        <n v="1.1254159131541838E-3"/>
        <n v="4.1003525518020653E-2"/>
        <n v="5.7666660356195014E-3"/>
        <n v="5.5520518382273076E-3"/>
        <n v="7.2497722777606736E-3"/>
        <n v="2.8615226318959098E-3"/>
        <n v="3.8909728470291945E-3"/>
        <n v="8.3315674190871762E-3"/>
        <n v="4.5697120566679196E-3"/>
        <n v="1.4321571806464407E-2"/>
        <n v="1.7779826596963E-3"/>
        <n v="2.1653351135261121E-3"/>
        <n v="5.0128990984371633E-3"/>
        <n v="1.9892816784295896E-2"/>
        <n v="3.9939178685425222E-3"/>
        <n v="4.810498717156721E-3"/>
        <n v="1.8163689389046596E-3"/>
        <n v="1.4691475951563145E-3"/>
        <n v="1.3330507870539482E-3"/>
        <n v="4.6586984311963893E-4"/>
        <n v="7.5812901436510529E-3"/>
        <n v="8.1326566995529488E-3"/>
        <n v="2.3153905686133366E-3"/>
        <n v="5.5311138677500201E-4"/>
        <n v="2.1112453564597869E-3"/>
        <n v="1.3199645555056436E-2"/>
        <n v="1.0530054319202327E-2"/>
        <n v="1.2876851843531593E-2"/>
        <n v="5.8975283511025463E-4"/>
        <n v="5.532858698623128E-3"/>
        <n v="1.1044779426768968E-3"/>
        <n v="1.106222773550004E-3"/>
        <n v="1.5656367424391464E-2"/>
        <n v="7.7662422162004235E-3"/>
        <n v="4.6342707989728881E-3"/>
        <n v="2.8737364480076605E-3"/>
        <n v="6.9479165367131177E-3"/>
        <n v="1.3597466994124893E-2"/>
        <n v="3.0674126749225664E-3"/>
        <n v="7.3439931449084664E-3"/>
        <n v="6.6233779943151664E-3"/>
        <n v="9.1324447898434094E-3"/>
        <n v="8.8602511736386759E-3"/>
        <n v="5.6305692275171338E-3"/>
        <n v="8.0052840458161179E-3"/>
        <n v="6.0894597471443444E-4"/>
        <n v="5.4892379267954461E-3"/>
        <n v="5.705596955060746E-3"/>
        <n v="7.5167314013460844E-3"/>
        <n v="2.2211697014655448E-3"/>
        <n v="7.0421374038609095E-3"/>
        <n v="3.6484413556672848E-3"/>
        <n v="1.8093896154122305E-3"/>
        <n v="2.617246309660893E-3"/>
        <n v="1.1219262514079696E-3"/>
        <n v="2.7254258237935434E-3"/>
        <n v="1.2732030881063691E-2"/>
        <n v="4.5208567922209158E-3"/>
        <n v="4.4039531237227295E-3"/>
        <n v="6.5082191566900871E-4"/>
        <n v="2.5474530747366026E-3"/>
        <n v="9.4220867147792146E-3"/>
        <n v="7.3980829019747911E-4"/>
        <n v="5.5363483603693428E-3"/>
        <n v="6.1958944304038874E-3"/>
        <n v="3.3204131515231195E-3"/>
        <n v="8.0593738028824427E-3"/>
        <n v="2.8179018600682278E-3"/>
        <n v="9.4220867147792138E-4"/>
        <n v="2.3939079579031633E-3"/>
        <n v="1.0427109297688997E-2"/>
        <n v="1.2772161991145157E-3"/>
        <n v="1.7465757039803692E-3"/>
        <n v="5.2885823763881108E-3"/>
        <n v="2.0564576670442189E-2"/>
        <n v="3.1651232038165731E-3"/>
        <n v="5.2344926193217863E-5"/>
        <n v="2.3049215833746933E-3"/>
        <n v="3.4024202025591606E-3"/>
        <n v="3.254109578345044E-3"/>
        <n v="4.0200903316391316E-3"/>
        <n v="1.1498435453776857E-3"/>
        <n v="5.0966509803463123E-3"/>
        <n v="5.0949061494732053E-4"/>
        <n v="9.8408461243249586E-4"/>
        <n v="5.0320922380413437E-3"/>
        <n v="6.8920819487736844E-4"/>
        <n v="3.7761629755787361E-2"/>
        <n v="8.3193536029754246E-3"/>
        <n v="1.5830850511702188E-2"/>
        <n v="1.4377406394403837E-3"/>
        <n v="1.0887744648189314E-3"/>
        <n v="4.4248910942000161E-3"/>
        <n v="3.4931514079607384E-3"/>
        <n v="7.0578408817188751E-3"/>
        <n v="6.1644874746879571E-3"/>
        <n v="4.7162778500089292E-3"/>
        <n v="1.9071001443062372E-3"/>
        <n v="3.6466965247941775E-4"/>
        <n v="5.1594648917781738E-3"/>
        <n v="5.4079288081086481E-2"/>
        <n v="1.1383276616151778E-2"/>
        <n v="3.3392573249526776E-2"/>
        <n v="2.0056830886367977E-2"/>
        <n v="1.4175006013123395E-2"/>
        <n v="2.9723193923382209E-2"/>
        <n v="6.3494395472373259E-3"/>
        <n v="1.3203135216802652E-2"/>
        <n v="6.6478056265386687E-3"/>
        <n v="5.3583756113124012E-3"/>
        <n v="3.5280480254228836E-3"/>
        <n v="1.2489499389701782E-2"/>
        <n v="7.319565512684964E-3"/>
        <n v="6.2040951355074918E-2"/>
        <n v="4.4863091409333922E-2"/>
        <n v="3.8648003839325852E-3"/>
        <n v="4.6243252629961762E-2"/>
        <n v="8.2896914781326013E-3"/>
        <n v="1.488689700935116E-2"/>
        <n v="2.3518575338612784E-2"/>
        <n v="2.0623900920127836E-3"/>
        <n v="1.1355359322182061E-2"/>
        <n v="2.1702206399708126E-2"/>
        <n v="6.9374475514744731E-3"/>
        <n v="2.4732977626295439E-2"/>
        <n v="6.7472609863057824E-3"/>
        <n v="9.3435693254893884E-3"/>
        <n v="3.2370102357885927E-2"/>
        <n v="2.3042236510254503E-2"/>
        <n v="3.2872613649340813E-3"/>
        <n v="1.9175691295448809E-2"/>
        <n v="5.3561073311773615E-2"/>
        <n v="8.6473818071195908E-3"/>
        <n v="2.5710082915235508E-2"/>
        <n v="4.0825552768963713E-2"/>
        <n v="2.4179866239520439E-2"/>
        <n v="0.12410633034237334"/>
        <n v="7.4382140120562582E-3"/>
        <n v="7.9888826356089099E-2"/>
        <n v="3.4059098643053755E-3"/>
        <n v="3.0464747044452796E-2"/>
        <n v="3.4798906933251231E-2"/>
        <n v="3.5107741997791216E-2"/>
        <n v="5.8746710666648404E-2"/>
        <n v="1.4206412968839328E-2"/>
        <n v="6.2761566505668215E-3"/>
        <n v="3.2986027656092785E-2"/>
        <n v="1.022819857815477E-2"/>
        <n v="1.5586574189467172E-2"/>
        <n v="4.5822748389542915E-2"/>
        <n v="1.5117214684601317E-2"/>
        <n v="3.38532086000271E-2"/>
        <n v="4.9588093413708385E-3"/>
        <n v="2.9854056238865253E-3"/>
        <n v="1.5021248986580419E-2"/>
        <n v="1.8390517402550544E-2"/>
        <n v="1.4639131025369928E-2"/>
        <n v="4.3714992694829341E-2"/>
        <n v="0.10058426534201434"/>
        <n v="7.066565036084411E-3"/>
        <n v="1.6846342079850612E-2"/>
        <n v="3.991649588407483E-2"/>
        <n v="1.5851788482179476E-2"/>
        <n v="1.0524819826583005E-2"/>
        <n v="5.7788798517312522E-3"/>
        <n v="2.1077556947135725E-2"/>
        <n v="2.9267793065501212E-2"/>
        <n v="3.1761156383171493E-2"/>
        <n v="6.8205438829762868E-3"/>
        <n v="2.1672945585966117"/>
        <n v="2.064134922885891E-3"/>
        <n v="1.3262459466488298E-2"/>
        <n v="2.981741479053E-2"/>
        <n v="1.2021884715709035E-3"/>
        <n v="3.478843794801259E-2"/>
        <n v="2.3077133127716649E-2"/>
        <n v="7.2131308294254215E-3"/>
        <n v="2.5596668908483534E-3"/>
        <n v="8.1242815113620331E-2"/>
        <n v="1.0191557129819517E-2"/>
        <n v="4.6442163349495989E-2"/>
        <n v="1.9217567236403384E-2"/>
        <n v="1.7956054515146834E-2"/>
        <n v="3.8829466250129008E-2"/>
        <n v="1.5815147033844221E-2"/>
        <n v="2.5942145421358771E-2"/>
        <n v="6.118423939637925E-2"/>
        <n v="1.420466813796622E-2"/>
        <n v="9.8879565578988537E-3"/>
        <n v="1.3928984860015273E-2"/>
        <n v="1.1981753605627568E-2"/>
        <n v="2.4288045753653086E-2"/>
        <n v="8.7332274860764669E-2"/>
        <n v="8.4955815211592584E-3"/>
        <n v="1.1938132833799887E-2"/>
        <n v="7.8971045316834684E-3"/>
        <n v="9.4133625604136788E-3"/>
        <n v="6.9763572799447657E-2"/>
        <n v="1.2800079285114875E-2"/>
        <n v="5.4075798419340265E-2"/>
        <n v="1.1742711776011872E-2"/>
        <n v="6.2763311336541325E-2"/>
        <n v="8.3769330217879634E-3"/>
        <n v="1.440183402662734E-2"/>
        <n v="7.3038620348269984E-3"/>
        <n v="1.9664243939918846E-2"/>
        <n v="5.8484986035682314E-2"/>
        <n v="3.6491392880165278E-2"/>
        <n v="0.13350398942492903"/>
        <n v="1.2786120638130016E-2"/>
        <n v="3.3410021558257855E-2"/>
        <n v="2.4235700827459867E-2"/>
        <n v="8.4816228741744007E-3"/>
        <n v="3.4928024417861171E-2"/>
        <n v="2.0733825265133593E-2"/>
        <n v="1.0413150650704139E-2"/>
        <n v="1.2892555321389559E-2"/>
        <n v="1.5553422402878134E-2"/>
        <n v="1.4178495674869611E-2"/>
        <n v="5.5503070073541997E-3"/>
        <n v="1.5795953894240041E-2"/>
        <n v="2.8660591921659883E-2"/>
        <n v="1.5614491483436887E-2"/>
        <n v="1.143213188059878E-2"/>
        <n v="1.0730709869609662E-2"/>
        <n v="9.3243761858852071E-3"/>
        <n v="1.8807531981223178E-2"/>
        <n v="9.2580726127071324E-3"/>
        <n v="3.7705795167847934E-3"/>
        <n v="1.458678609917671E-3"/>
        <n v="1.4009247080178205E-2"/>
        <n v="3.1558756001891043E-2"/>
        <n v="9.8844668961526397E-3"/>
        <n v="1.0521330164836791E-2"/>
        <n v="1.0174108821088445E-2"/>
        <n v="2.3713996396400799E-2"/>
        <n v="4.1073318752944945E-3"/>
        <n v="8.2547948606704561E-3"/>
        <n v="6.337225731125576E-3"/>
        <n v="4.8157332097760429E-3"/>
        <n v="1.325548014299587E-2"/>
        <n v="7.5551176805544449E-4"/>
        <n v="7.2480274468875658E-3"/>
        <n v="1.2178919494288689E-3"/>
        <n v="7.5900142980165905E-3"/>
        <n v="3.1232472628619991E-3"/>
        <n v="4.2608769921279339E-3"/>
        <n v="0.20126449638204957"/>
        <n v="1.0556226782298935E-3"/>
        <n v="1.3260714635615191E-4"/>
        <n v="1.005022582909783E-2"/>
        <n v="1.0144446696245622E-2"/>
        <n v="1.5563891388116778E-2"/>
        <n v="1.1262883285907375E-2"/>
        <n v="1.9018656516869156E-3"/>
        <n v="1.6907411160409368E-3"/>
        <n v="9.0312445992031878E-3"/>
        <n v="1.4469882430678522E-2"/>
        <n v="1.3559080714916532E-2"/>
        <n v="1.0359060893637815E-2"/>
        <n v="9.409872898667463E-3"/>
        <n v="1.0088612108306189E-2"/>
        <n v="9.3104175389003493E-3"/>
        <n v="1.4365192578292087E-2"/>
        <n v="7.0857581756885914E-3"/>
        <n v="2.2700249659125477E-3"/>
        <n v="1.3569549700155177E-2"/>
        <n v="5.4560861402064087E-3"/>
        <n v="2.7711403926689537E-2"/>
        <n v="7.9372356417649354E-3"/>
        <n v="8.1413808539184847E-3"/>
        <n v="7.0159649407643011E-3"/>
        <n v="6.7943714198796783E-3"/>
        <n v="5.8172661309396113E-3"/>
        <n v="2.1286936651908597E-4"/>
        <n v="1.6771314352307002E-2"/>
        <n v="5.0530302085186303E-3"/>
        <n v="6.0283906665855903E-3"/>
        <n v="4.3760358297530132E-3"/>
        <n v="2.7812604117329756E-3"/>
        <n v="4.3708013371336913E-3"/>
        <n v="6.0964390706367728E-3"/>
        <n v="7.3788897623706107E-3"/>
        <n v="5.6078864261667402E-3"/>
        <n v="1.0210750269423698E-2"/>
        <n v="1.0936599912636319E-2"/>
        <n v="9.9245980062341067E-3"/>
        <n v="8.9980928126141488E-3"/>
        <n v="1.514164231682482E-2"/>
        <n v="1.8488227931444546E-2"/>
        <n v="2.9033985728504842E-3"/>
        <n v="7.2637309247455322E-3"/>
        <n v="1.6628238220712207E-3"/>
        <n v="5.7073417859338539E-3"/>
        <n v="1.0817951413265026E-3"/>
        <n v="7.0944823300541273E-3"/>
        <n v="5.8207557926858253E-3"/>
        <n v="1.3321783716173947E-2"/>
        <n v="3.9923475207567262E-2"/>
        <n v="6.1400598424644556E-3"/>
        <n v="3.276792379695438E-3"/>
        <n v="1.3806846698897764E-2"/>
        <n v="5.5415828529886647E-3"/>
        <n v="1.9734037174843136E-3"/>
        <n v="7.5708211584124101E-3"/>
        <n v="1.1952091480784744E-3"/>
        <n v="3.5245583636766691E-4"/>
        <n v="5.5014517429071976E-3"/>
        <n v="5.791093667843002E-3"/>
        <n v="1.8250930932701961E-3"/>
        <n v="9.7291769484460933E-3"/>
        <n v="9.0033273052334706E-3"/>
        <n v="1.0334633261414313E-2"/>
        <n v="8.7730096299833121E-3"/>
        <n v="1.1245434977176304E-2"/>
        <n v="2.8545433084034805E-3"/>
        <n v="1.1070951889865578E-2"/>
        <n v="2.1618454517798977E-3"/>
        <n v="1.2611637550819291E-2"/>
        <n v="1.1515883762507929E-3"/>
        <n v="7.195682520694348E-3"/>
        <n v="8.1501050082840205E-3"/>
        <n v="1.118436589661755E-3"/>
        <n v="6.6338469795538101E-3"/>
        <n v="9.2790105831844199E-3"/>
        <n v="4.5016636526167353E-3"/>
        <n v="1.5546443079385705E-3"/>
        <n v="6.8798681326619334E-3"/>
        <n v="1.1259393624161161E-2"/>
        <n v="1.7601853847906059E-2"/>
        <n v="5.107119965584956E-3"/>
        <n v="3.7164897597184677E-4"/>
        <n v="4.5034084834898432E-3"/>
        <n v="5.0425612232799866E-3"/>
        <n v="7.9808564135926165E-3"/>
        <n v="1.3016438313380176E-2"/>
        <n v="2.0138837937404019E-2"/>
        <n v="1.8460310637474831E-3"/>
        <n v="1.4761269186487436E-3"/>
        <n v="3.023791903094885E-3"/>
        <n v="8.8619960045117838E-3"/>
        <n v="3.6327378778093192E-3"/>
        <n v="6.9723441689366191E-3"/>
        <n v="7.490558938249476E-3"/>
        <n v="1.0072908630448223E-2"/>
        <n v="4.897740260812084E-3"/>
        <n v="1.0118274233149012E-2"/>
        <n v="3.2523647474719361E-3"/>
        <n v="2.63818428013818E-3"/>
        <n v="7.6249109154787346E-4"/>
        <n v="2.7585776103825812E-3"/>
        <n v="3.3378614602541921E-3"/>
        <n v="1.1843911966652096E-2"/>
        <n v="1.9669478432538166E-2"/>
        <n v="5.6009071026743113E-3"/>
        <n v="8.7119405494245593E-3"/>
        <n v="8.089035927725266E-3"/>
        <n v="3.2436405931064003E-3"/>
        <n v="2.043196952408604E-3"/>
        <n v="8.6089955279112299E-3"/>
        <n v="2.957488329916809E-3"/>
        <n v="1.0444557606420071E-2"/>
        <n v="2.2002317309882573E-3"/>
        <n v="1.5040442126184597E-3"/>
        <n v="6.7839024346410346E-3"/>
        <n v="3.2774903120446813E-2"/>
        <n v="7.4853244456301541E-4"/>
        <n v="1.6157133884973245E-3"/>
        <n v="6.8973164413930069E-3"/>
        <n v="8.8480373575269243E-3"/>
        <n v="9.3976590825557132E-3"/>
        <n v="8.636912821880947E-3"/>
        <n v="1.1149469279155404E-2"/>
        <n v="1.7160411637009921E-2"/>
        <n v="4.246220412793833E-2"/>
        <n v="3.7775588402772222E-3"/>
        <n v="3.0272815648410994E-3"/>
        <n v="1.5872726452656763E-2"/>
        <n v="7.487069276503262E-3"/>
        <n v="9.6122732799479062E-3"/>
        <n v="9.8391012934518508E-3"/>
        <n v="2.2025000111232967E-2"/>
        <n v="1.8599897107323415E-3"/>
        <n v="6.7577299715444253E-3"/>
        <n v="3.7339380684495403E-3"/>
        <n v="1.3374128642367164E-2"/>
        <n v="1.4539675665602814E-2"/>
        <n v="3.5018755623262747E-3"/>
        <n v="4.0305593168777753E-3"/>
        <n v="1.6448520640782158E-2"/>
        <n v="4.9570645104977308E-2"/>
        <n v="1.7975247654751014E-2"/>
        <n v="2.4410183914770596E-3"/>
        <n v="1.6661390007301245E-2"/>
        <n v="6.7804127728948206E-3"/>
        <n v="2.3729699874258764E-4"/>
        <n v="1.3354935502762982E-2"/>
        <n v="1.3518949604835066E-2"/>
        <n v="8.4519607493315774E-3"/>
        <n v="1.8913966664482721E-3"/>
        <n v="2.1845282531302922E-3"/>
        <n v="8.2617741841628858E-3"/>
        <n v="1.1884043076733561E-2"/>
        <n v="1.1550780379970075E-2"/>
        <n v="3.4390616508944137E-3"/>
        <n v="1.3293866422204228E-2"/>
        <n v="4.7459399748517525E-3"/>
        <n v="1.4295399343367798E-2"/>
        <n v="1.5797698725113149E-2"/>
        <n v="4.0829042430709931E-3"/>
        <n v="3.4216133421633406E-3"/>
        <n v="6.7926265890065713E-3"/>
        <n v="7.8901252081910386E-3"/>
        <n v="2.7550879486363663E-3"/>
        <n v="1.2412726831285062E-2"/>
        <n v="3.1982749904056113E-3"/>
        <n v="4.2765804699858995E-3"/>
        <n v="8.2356017210662776E-4"/>
        <n v="4.3673116753874773E-3"/>
        <n v="5.1804028622554612E-3"/>
        <n v="2.2145393441477371E-2"/>
        <n v="6.8746336400426116E-3"/>
        <n v="2.0728590772514273E-3"/>
        <n v="3.8805038617905508E-3"/>
        <n v="2.0616921596635408E-2"/>
        <n v="4.5051533143629502E-3"/>
        <n v="3.0011091017444909E-3"/>
        <n v="6.9060405957585428E-3"/>
        <n v="9.5895904785975126E-3"/>
        <n v="1.5867491960037439E-2"/>
        <n v="4.5889051962720992E-3"/>
        <n v="1.8823235459081142E-2"/>
        <n v="2.810922536575799E-3"/>
        <n v="8.5845678956877301E-3"/>
        <n v="0.33134687246481526"/>
        <n v="3.6275033851899978E-3"/>
        <n v="2.1983124170278392E-2"/>
        <n v="6.0388596518242341E-3"/>
        <n v="1.4895621163716696E-2"/>
        <n v="4.3777806606261202E-3"/>
        <n v="6.7699437876561771E-4"/>
        <n v="7.9442149652573634E-3"/>
        <n v="1.5904133408372691E-2"/>
        <n v="2.2070365713933757E-2"/>
        <n v="1.4012736741924421E-2"/>
        <n v="1.1503669946396178E-2"/>
        <n v="1.891396666448272E-2"/>
        <n v="1.9472312543877043E-2"/>
        <n v="1.2358637074218738E-2"/>
        <n v="1.9121601538382486E-2"/>
        <n v="2.1740592678916484E-3"/>
        <n v="8.6281886675154112E-3"/>
        <n v="1.1568228688701146E-3"/>
        <n v="3.2089184587315654E-2"/>
        <n v="2.8248811835606571E-3"/>
        <n v="9.8059495068628121E-4"/>
        <n v="1.4776972664345403E-2"/>
        <n v="8.1972154418579173E-3"/>
        <n v="1.3145555797990113E-2"/>
        <n v="6.4855363553396926E-3"/>
        <n v="2.5846179723337873E-2"/>
        <n v="1.23499129198532E-2"/>
        <n v="2.7086754474117132E-2"/>
        <n v="4.674925358316287E-2"/>
        <n v="7.867442406840645E-3"/>
        <n v="1.4457668614566772E-2"/>
        <n v="9.3365900019969587E-3"/>
        <n v="3.7950071490082953E-3"/>
        <n v="1.4726372569025292E-2"/>
        <n v="8.1954706109848095E-3"/>
        <n v="2.0414521215354964E-2"/>
        <n v="5.2920720381343257E-3"/>
        <n v="2.0390093583131465E-2"/>
        <n v="3.1967046426198145E-2"/>
        <n v="9.1394241133358391E-3"/>
        <n v="2.8620460811578419E-2"/>
        <n v="3.3012200119189395E-3"/>
        <n v="7.031668418622266E-4"/>
        <n v="2.5649013834676753E-4"/>
        <n v="1.5877960945276083E-2"/>
        <n v="7.1381031018818092E-3"/>
        <n v="2.5062750661312711E-2"/>
        <n v="2.0083003349464588E-3"/>
        <n v="3.0534540279377087E-3"/>
        <n v="2.7147823554675887E-2"/>
        <n v="7.2933930495883549E-4"/>
        <n v="4.0811594121978857E-2"/>
        <n v="2.618991140534E-3"/>
        <n v="2.5300047660055299E-4"/>
        <n v="5.8085419765740755E-3"/>
        <n v="3.6257585543168908E-3"/>
        <n v="5.7928384987161099E-3"/>
        <n v="8.5531609399717989E-3"/>
        <n v="2.2454228506017353E-2"/>
        <n v="7.6057177758745553E-3"/>
        <n v="5.7457280651422131E-3"/>
        <n v="2.0042872239383121E-2"/>
        <n v="3.1389507407199647E-3"/>
        <n v="4.2504080068892901E-3"/>
        <n v="3.1476748950855001E-3"/>
        <n v="7.6790006725450605E-3"/>
        <n v="4.1411815942327755E-2"/>
        <n v="8.8009269239530293E-3"/>
        <n v="1.3784163897547369E-3"/>
        <n v="4.4440842338041965E-3"/>
        <n v="1.9118111876636271E-2"/>
        <n v="6.9985166320332276E-3"/>
        <n v="7.9128080095414322E-3"/>
        <n v="3.6397172013017489E-3"/>
        <n v="7.4486829972949019E-3"/>
        <n v="5.6497623671213143E-3"/>
        <n v="1.7483205348534764E-3"/>
        <n v="2.1536447466762934E-2"/>
        <n v="4.3359047196715461E-3"/>
        <n v="2.3693058425923511E-2"/>
        <n v="2.5160461190206719E-3"/>
        <n v="7.4608968134066526E-3"/>
        <n v="6.4541293996237623E-3"/>
        <n v="3.3975346761144609E-2"/>
        <n v="4.9518300178784096E-3"/>
        <n v="7.8587182524751074E-3"/>
        <n v="1.1969539789515816E-3"/>
        <n v="2.7673017647481175E-3"/>
        <n v="7.6772558416719526E-3"/>
        <n v="1.4154068042646108E-2"/>
        <n v="4.6429949533384248E-3"/>
        <n v="4.3062425948287219E-3"/>
        <n v="9.1062723267468001E-3"/>
        <n v="1.2424940647396812E-2"/>
        <n v="1.2028864039201463E-2"/>
        <n v="5.998728541742767E-3"/>
        <n v="5.0809475024883467E-3"/>
        <n v="2.7515982868901523E-3"/>
        <n v="1.1892767231099097E-2"/>
        <n v="1.2451113110493423E-2"/>
        <n v="5.6933831389489962E-3"/>
        <n v="5.9097421672142962E-3"/>
        <n v="2.2565897681896221E-2"/>
        <n v="8.3176087721023185E-3"/>
        <n v="1.5345787528978371E-2"/>
        <n v="7.7906698484239249E-3"/>
        <n v="1.6165858039338784E-2"/>
        <n v="3.0642719793509736E-2"/>
        <n v="9.9437911458382863E-3"/>
        <n v="6.6844470748739209E-3"/>
        <n v="5.8800800423714729E-3"/>
        <n v="1.8058999536660163E-2"/>
        <n v="5.9376594611840125E-3"/>
        <n v="8.0279668471665133E-3"/>
        <n v="2.3501127029881712E-2"/>
        <n v="1.7308722261224038E-3"/>
        <n v="5.3950170596476534E-3"/>
        <n v="1.2978052034171813E-2"/>
        <n v="3.1145231084964628E-3"/>
        <n v="2.2159352088462225E-3"/>
        <n v="1.8896518355751646E-3"/>
        <n v="1.1114572661693259E-2"/>
        <n v="1.3948177999619454E-2"/>
        <n v="2.3462740750673353E-2"/>
        <n v="3.7077656053529319E-3"/>
        <n v="9.5616731846277954E-3"/>
        <n v="1.4190709490981361E-2"/>
        <n v="6.7612196332906393E-3"/>
        <n v="7.7836905249314952E-3"/>
        <n v="2.575370368706319E-3"/>
        <n v="1.8765656040268603E-2"/>
        <n v="9.8774875726602099E-3"/>
        <n v="3.3727580777163373E-3"/>
        <n v="1.4220371615824184E-2"/>
        <n v="1.9036104825600228E-3"/>
        <n v="8.1640636552688783E-3"/>
        <n v="1.5389408300806053E-3"/>
        <n v="5.8539075792748644E-3"/>
        <n v="2.8353501687993004E-3"/>
        <n v="1.552899477065463E-3"/>
        <n v="2.9923849473789542E-3"/>
        <n v="1.8006654610466944E-3"/>
        <n v="1.0154915681484266E-3"/>
        <n v="1.0969751699225356E-2"/>
        <n v="4.8419056728726522E-3"/>
        <n v="4.6395052915922099E-3"/>
        <n v="7.3806345932437179E-4"/>
        <n v="4.5173671304747018E-3"/>
        <n v="1.4883407347604945E-3"/>
        <n v="6.1679771364341711E-3"/>
        <n v="2.2333835175772951E-4"/>
        <n v="1.7273825643761894E-3"/>
        <n v="2.6451636036306093E-3"/>
        <n v="8.4275331171080757E-4"/>
        <n v="4.3620771827681554E-3"/>
        <n v="1.4796165803949581E-2"/>
        <n v="1.2109126259364398E-2"/>
        <n v="1.298154169591803E-3"/>
        <n v="1.1927663848561244E-2"/>
        <n v="1.1491456130284426E-2"/>
        <n v="4.0654559343399201E-4"/>
        <n v="3.3047096736651543E-3"/>
        <n v="2.1356729886832884E-3"/>
        <n v="6.9653648454441894E-3"/>
        <n v="2.3782044800451981E-3"/>
        <n v="9.8687634182946741E-3"/>
        <n v="1.744830873107262E-3"/>
        <n v="2.9156123889622345E-3"/>
        <n v="3.130226586354428E-3"/>
        <n v="1.392375036739595E-3"/>
        <n v="1.8041551227929089E-3"/>
        <n v="7.6266557463518427E-3"/>
        <n v="7.9983047223236882E-3"/>
        <n v="1.9559554087532406E-3"/>
        <n v="1.4813614112680654E-3"/>
        <n v="6.6827022440008141E-4"/>
        <n v="2.1182246799522162E-3"/>
        <n v="1.7062701108115915E-2"/>
        <n v="1.7083639078593203E-2"/>
        <n v="2.4183355901266652E-3"/>
        <n v="8.8096510783185668E-3"/>
        <n v="5.4613206328257306E-3"/>
        <n v="4.6901053869123199E-3"/>
        <n v="8.0122633693085477E-3"/>
        <n v="2.425314913619094E-3"/>
        <n v="1.0324164276175669E-2"/>
        <n v="7.6074626067476625E-4"/>
        <n v="4.8052642245373992E-3"/>
        <n v="4.2085320659347161E-3"/>
        <n v="2.9487641755512727E-3"/>
        <n v="4.2573873303817199E-3"/>
        <n v="1.2060270994917395E-2"/>
        <n v="1.9332726074028463E-3"/>
        <n v="8.7590509829984543E-4"/>
        <n v="6.6163986708227367E-3"/>
        <n v="1.2405747507792633E-3"/>
        <n v="3.0045987634907054E-3"/>
        <n v="2.6444656712813659E-2"/>
        <n v="1.3662025736429861E-3"/>
        <n v="3.0185574104755634E-4"/>
        <n v="2.0606452611396766E-3"/>
        <n v="3.2890061958071892E-3"/>
        <n v="3.4669789448641295E-3"/>
        <n v="0.11913705201576386"/>
        <n v="1.596520248893145E-3"/>
        <n v="3.6781034805101081E-3"/>
        <n v="4.8645884742230467E-3"/>
        <n v="1.2597678903834432E-3"/>
        <n v="2.7062326841893634E-3"/>
        <n v="9.0486929079342613E-3"/>
        <n v="1.0755137501833163E-2"/>
        <n v="9.9280876679803216E-4"/>
        <n v="1.0800503104533951E-3"/>
        <n v="2.4165907592535577E-3"/>
        <n v="6.6094193473303087E-3"/>
        <n v="2.0152796584388876E-3"/>
        <n v="1.0011839549889469E-2"/>
        <n v="9.8478254478173866E-3"/>
        <n v="2.9400400211857364E-3"/>
        <n v="4.3202012418135805E-3"/>
        <n v="3.0709023366687809E-3"/>
        <n v="1.6872514542947224E-3"/>
        <n v="4.4842153438856634E-4"/>
        <n v="1.013223288013387E-2"/>
        <n v="1.999576180580922E-3"/>
        <n v="2.0308086532095423E-2"/>
        <n v="2.9539986681705946E-3"/>
        <n v="4.1788699410918928E-3"/>
        <n v="5.9795354021385866E-3"/>
        <n v="7.6092074376207693E-3"/>
        <n v="3.5524756576463855E-3"/>
        <n v="6.679212582254599E-3"/>
        <n v="4.1178008605331388E-4"/>
        <n v="2.6818050519658615E-3"/>
        <n v="5.3496514569468653E-3"/>
        <n v="6.7350471701940317E-4"/>
        <n v="1.0352081570145385E-2"/>
        <n v="0.10488003895160442"/>
        <n v="6.6607173749996626E-2"/>
        <n v="2.3206250612326583E-4"/>
        <n v="1.8076447845391235E-3"/>
        <n v="2.9592331607899165E-3"/>
        <n v="1.8879070047020576E-3"/>
        <n v="8.3402915734527127E-4"/>
        <n v="7.7644973853273152E-4"/>
        <n v="2.8842054332463042E-3"/>
        <n v="5.6235899040247058E-3"/>
        <n v="4.344628874037082E-3"/>
        <n v="2.0170244893119946E-3"/>
        <n v="2.2717697967856551E-3"/>
        <n v="6.5553295902639839E-3"/>
        <n v="3.6205240616975689E-3"/>
        <n v="1.2510437360179069E-3"/>
        <n v="8.3542502204375715E-3"/>
        <n v="2.5910738465642841E-3"/>
        <n v="1.0835399721996098E-3"/>
        <n v="2.1984869001151503E-3"/>
        <n v="2.2735146276587621E-3"/>
        <n v="1.19171948633226E-3"/>
        <n v="3.6554206791597141E-3"/>
        <n v="4.2783253008590065E-3"/>
        <n v="7.1590410723590958E-3"/>
        <n v="3.1860611742938602E-3"/>
        <n v="2.0589004302665691E-3"/>
        <n v="3.0726471675418887E-3"/>
        <n v="2.6366139323523836E-2"/>
        <n v="2.9313158668202001E-3"/>
        <n v="1.6586362279757631E-2"/>
        <n v="9.8600392639291365E-3"/>
        <n v="3.9084211557602671E-3"/>
        <n v="2.3921631270300563E-3"/>
        <n v="1.959445070499455E-3"/>
        <n v="2.8702467862614461E-3"/>
        <n v="5.7738198421992404E-2"/>
        <n v="0.12142103562866124"/>
        <n v="2.7568327795094738E-3"/>
        <n v="1.1411193910121494E-3"/>
        <n v="5.4089757066325128E-4"/>
        <n v="1.9472312543877043E-3"/>
        <n v="2.0554107685203543E-3"/>
        <n v="2.2386180101966174E-3"/>
        <n v="2.5631565525945678E-3"/>
        <n v="3.2680682253299013E-3"/>
        <n v="2.1478868047950395E-3"/>
        <n v="2.6608670814885745E-3"/>
        <n v="3.3029648427920465E-3"/>
        <n v="4.1108215370407085E-3"/>
        <n v="4.5470292553175242E-3"/>
        <n v="1.4342509776941693E-3"/>
        <n v="1.7099342556451168E-3"/>
        <n v="1.024041239426652E-2"/>
        <n v="5.2693892367839312E-3"/>
        <n v="2.5823496921987478E-3"/>
        <n v="6.7141091997167442E-3"/>
        <n v="1.5502822307558024E-2"/>
        <n v="5.8835697041176877E-3"/>
        <n v="2.8056880439564775E-3"/>
        <n v="1.1742711776011872E-3"/>
        <n v="4.468511866027698E-3"/>
        <n v="2.0100451658195658E-3"/>
        <n v="2.2595559806739044E-3"/>
        <n v="1.1695601342437977E-2"/>
        <n v="1.5877960945276084E-3"/>
        <n v="3.0883506453998539E-3"/>
        <n v="5.9219559833260478E-3"/>
        <n v="9.3348451711238508E-4"/>
        <n v="3.6240137234437829E-3"/>
        <n v="1.38155708532633E-2"/>
        <n v="4.253897668635505E-3"/>
        <n v="5.2711340676570382E-3"/>
        <n v="2.0397072906623891E-3"/>
        <n v="3.8508417369477275E-3"/>
        <n v="2.4759150089392048E-3"/>
        <n v="3.2715578870761161E-3"/>
        <n v="8.2530500297973487E-4"/>
        <n v="2.5579220599752459E-3"/>
        <n v="6.3354809002524682E-3"/>
        <n v="1.3433452892052809E-2"/>
        <n v="1.5694753703599823E-2"/>
        <n v="5.6462727053751003E-3"/>
        <n v="2.7481086251439379E-3"/>
        <n v="1.1953836311657851E-2"/>
        <n v="2.7393844707784012E-3"/>
        <n v="8.5671195869566562E-4"/>
        <n v="3.9241246336182319E-3"/>
        <n v="1.1829953319667235E-3"/>
        <n v="5.0286025762951289E-3"/>
        <n v="6.7507506480519964E-3"/>
        <n v="7.7819456940583891E-3"/>
        <n v="6.9636200145710833E-3"/>
        <n v="1.0085122446559973E-3"/>
        <n v="7.2096411676792075E-3"/>
        <n v="5.2275132958293571E-3"/>
        <n v="1.7582660708301879E-2"/>
        <n v="1.0249136548632057E-2"/>
        <n v="7.2951378804614626E-3"/>
        <n v="7.870932068586859E-3"/>
        <n v="3.8456072443284056E-3"/>
        <n v="4.5732017184141336E-3"/>
        <n v="5.3548859495661863E-3"/>
        <n v="8.3525053895644637E-3"/>
        <n v="2.1051384484039114E-2"/>
        <n v="3.8477010413761337E-2"/>
        <n v="6.8240335447225017E-3"/>
        <n v="4.7319813278668939E-3"/>
        <n v="2.542218582117281E-2"/>
        <n v="5.9062525054680813E-3"/>
        <n v="5.1786580313823534E-3"/>
        <n v="4.1736354484725709E-3"/>
        <n v="1.7952564853400618E-2"/>
        <n v="1.5944264518454161E-2"/>
        <n v="1.072547537699034E-2"/>
        <n v="8.1394615399580664E-2"/>
        <n v="1.2062015825790503E-2"/>
        <n v="1.3538142744439244E-2"/>
        <n v="7.0456270656071235E-3"/>
        <n v="8.4397469332198258E-3"/>
        <n v="4.3899944767378709E-3"/>
        <n v="1.2639554844789007E-2"/>
        <n v="1.1378042123532457E-2"/>
        <n v="3.0761368292881027E-3"/>
        <n v="3.9642557436996989E-3"/>
        <n v="2.7774217838121396E-2"/>
        <n v="9.9839222559197534E-3"/>
        <n v="2.3293492155981948E-3"/>
        <n v="4.5505189170637391E-3"/>
        <n v="9.3522934798549243E-3"/>
        <n v="1.2564527117245393E-2"/>
        <n v="1.4831062421411727E-2"/>
        <n v="7.5254555557116212E-3"/>
        <n v="1.3477073663880493E-2"/>
        <n v="3.1040541232578191E-3"/>
        <n v="2.0032403254144477E-2"/>
        <n v="3.1598887111972517E-3"/>
        <n v="1.3480563325626705E-2"/>
        <n v="2.7795155808598682E-3"/>
        <n v="3.5847550287988694E-2"/>
        <n v="3.3425725036115822E-2"/>
        <n v="3.8473520752015126E-3"/>
        <n v="1.2733775711936797E-2"/>
        <n v="2.5125564572744574E-2"/>
        <n v="9.8042046759897056E-3"/>
        <n v="3.704275943606717E-3"/>
        <n v="5.6689555067254939E-3"/>
        <n v="5.197851170986533E-3"/>
        <n v="3.9991523611618441E-3"/>
        <n v="7.0107304481449792E-3"/>
        <n v="9.022520444837652E-3"/>
        <n v="2.2630456424201188E-3"/>
        <n v="5.6951279698221032E-3"/>
        <n v="6.1138873793678454E-3"/>
        <n v="8.1762774713806299E-3"/>
        <n v="5.1437614139202082E-3"/>
        <n v="8.9213202541974304E-3"/>
        <n v="2.4443335701359634E-2"/>
        <n v="2.6102669861684641E-3"/>
        <n v="2.2096538177030365E-2"/>
        <n v="7.6877248269105964E-3"/>
        <n v="4.3184564109404735E-3"/>
        <n v="6.7193436923360652E-3"/>
        <n v="7.0124752790180853E-3"/>
        <n v="1.303912111473057E-2"/>
        <n v="3.0290263957142068E-3"/>
        <n v="2.2072110544806866E-3"/>
        <n v="4.7633882835828255E-4"/>
        <n v="3.0743919984149957E-3"/>
        <n v="2.5090667955282426E-3"/>
        <n v="4.67789157080057E-3"/>
        <n v="2.1670799443992196E-3"/>
        <n v="1.3086231548304465E-3"/>
        <n v="1.4982862707372058E-2"/>
        <n v="4.2399390216506464E-3"/>
        <n v="4.5662223949217047E-3"/>
        <n v="4.2015527424422872E-3"/>
        <n v="3.4948962388338459E-3"/>
        <n v="8.1492325928474676E-2"/>
        <n v="3.8944625087754085E-3"/>
        <n v="8.5479264473524771E-3"/>
        <n v="1.8456820975728615E-2"/>
        <n v="2.5444868622523202E-2"/>
        <n v="1.4968904060387202E-2"/>
        <n v="6.2587083418357481E-3"/>
        <n v="4.3271805653060103E-3"/>
        <n v="7.3579517918933241E-3"/>
        <n v="5.932424968564691E-5"/>
        <n v="6.3337360693793603E-3"/>
        <n v="1.5267270139688541E-2"/>
        <n v="1.0800503104533952E-2"/>
        <n v="1.2391788860807775E-2"/>
        <n v="2.0798384007438562E-3"/>
        <n v="8.3874020070266089E-3"/>
        <n v="2.4602115310812397E-4"/>
        <n v="3.9921730376694152E-3"/>
        <n v="3.8159451194855823E-3"/>
        <n v="1.0645213156827406E-2"/>
        <n v="5.5782243013239169E-3"/>
        <n v="4.1718906175994639E-3"/>
        <n v="5.0949061494732053E-3"/>
        <n v="2.9417848520588439E-3"/>
        <n v="5.9498732772957632E-3"/>
        <n v="2.0260976098521528E-2"/>
        <n v="5.5660104852121666E-4"/>
        <n v="4.9431058635128729E-3"/>
        <n v="9.873997910913996E-3"/>
        <n v="8.1588291626495564E-3"/>
        <n v="1.0730709869609663E-3"/>
        <n v="5.1821476931285682E-4"/>
        <n v="2.0379624597892821E-3"/>
        <n v="2.9749366386478816E-3"/>
        <n v="7.6406143933367004E-3"/>
        <n v="3.8613107221863708E-3"/>
        <n v="4.6185673211149225E-3"/>
        <n v="4.8488849963650811E-3"/>
        <n v="2.5914228127389055E-2"/>
        <n v="2.8824606023731968E-3"/>
        <n v="5.4089757066325119E-3"/>
        <n v="8.4065951466307885E-3"/>
        <n v="3.9415729423493053E-3"/>
        <n v="2.6819795350531726E-2"/>
        <n v="3.8089657959931526E-3"/>
        <n v="3.7287035758302185E-3"/>
        <n v="4.6883605560392129E-3"/>
        <n v="4.5400499318250954E-3"/>
        <n v="7.5607011393483872E-2"/>
        <n v="1.283497590257702E-2"/>
        <n v="1.0468985238643573E-4"/>
        <n v="2.7358948090321867E-3"/>
        <n v="7.3143310200656422E-3"/>
        <n v="8.1309118686798403E-4"/>
        <n v="3.0918403071460679E-3"/>
        <n v="1.0003115395523933E-2"/>
        <n v="3.5297928562959911E-3"/>
        <n v="3.233171607867757E-3"/>
        <n v="2.4637011928274537E-3"/>
        <n v="2.7987087204640482E-3"/>
        <n v="6.3232670841407174E-3"/>
        <n v="6.0440941444435559E-3"/>
        <n v="2.2098283007903473E-2"/>
        <n v="3.3186683206500125E-3"/>
        <n v="3.4617444522448077E-3"/>
        <n v="3.4844272535952026E-3"/>
        <n v="6.3878258264456859E-3"/>
        <n v="5.4944724194147679E-3"/>
        <n v="1.064172349508119E-2"/>
        <n v="1.5808167710351794E-3"/>
        <n v="3.022047072221778E-3"/>
        <n v="1.1990477759993104E-2"/>
        <n v="2.5771151995794259E-2"/>
        <n v="3.0159401641659023E-2"/>
        <n v="1.191021553983017E-2"/>
        <n v="1.2583720256849572E-2"/>
        <n v="1.8416689865647151E-2"/>
        <n v="2.7062326841893632E-2"/>
        <n v="2.0409286722735641E-2"/>
        <n v="2.895721317008812E-2"/>
        <n v="1.0409660988957925E-2"/>
        <n v="5.787604006096788E-2"/>
        <n v="7.3980829019747903E-3"/>
        <n v="3.618779230824461E-3"/>
        <n v="3.0855589160028819E-2"/>
        <n v="1.2522651176290818E-2"/>
        <n v="1.2009670899597286E-2"/>
        <n v="1.1034310441530325E-2"/>
        <n v="6.4576190613699763E-2"/>
        <n v="1.4743820877756364E-2"/>
        <n v="2.6509215455118633E-2"/>
        <n v="4.6360156298459951E-3"/>
        <n v="7.0485932780914071E-2"/>
        <n v="4.2795466824701811E-2"/>
        <n v="1.3265949128234512E-2"/>
        <n v="1.4122661086930178E-2"/>
        <n v="5.9155001090955499E-2"/>
        <n v="7.3666759462588605E-2"/>
        <n v="1.2440644125254779E-2"/>
        <n v="4.0258482735203854E-2"/>
        <n v="7.1642755649784177E-3"/>
        <n v="9.0643963857922269E-3"/>
        <n v="0.20912844912714398"/>
        <n v="4.0494034903073337E-2"/>
        <n v="3.8935900933388556E-2"/>
        <n v="8.2041947653503471E-3"/>
        <n v="7.2881585569690337E-3"/>
        <n v="5.913231828960511E-3"/>
        <n v="7.5029472374485373E-2"/>
        <n v="3.9665240238347388E-2"/>
        <n v="1.4079040315102497E-2"/>
        <n v="7.0962271609272352E-3"/>
        <n v="1.4911324641574662E-2"/>
        <n v="1.7505888149885161E-2"/>
        <n v="2.2286724742199056E-2"/>
        <n v="1.2957114063694528E-2"/>
        <n v="7.7365800913575993E-3"/>
        <n v="1.6183306348069856E-2"/>
        <n v="2.3762851660847802E-2"/>
        <n v="4.4159924567471691E-2"/>
        <n v="1.1189600389236871E-2"/>
        <n v="1.8081682338010555E-2"/>
        <n v="2.7020450900939057E-2"/>
        <n v="6.8484611769460031E-3"/>
        <n v="2.8807157715000898E-3"/>
        <n v="2.4406694253024379E-2"/>
        <n v="5.8626317336404003E-3"/>
        <n v="2.7847500734791901E-3"/>
        <n v="0.1789760268089774"/>
        <n v="3.6414620321748559E-3"/>
        <n v="3.6077867963238856E-2"/>
        <n v="4.5854155345258843E-3"/>
        <n v="2.6865160953232513E-2"/>
        <n v="7.2061515059329919E-4"/>
        <n v="1.3365404488001626E-2"/>
        <n v="4.6604432620694965E-3"/>
        <n v="9.1987483630214858E-3"/>
        <n v="4.1492078162490686E-3"/>
        <n v="1.1269862609399805E-2"/>
        <n v="2.4619563619543467E-3"/>
        <n v="4.7023192030240706E-3"/>
        <n v="8.9754100112637569E-3"/>
        <n v="3.8874831852829797E-3"/>
        <n v="1.1446090527583639E-3"/>
        <n v="2.3031767525015859E-3"/>
        <n v="4.2277252055388957E-3"/>
        <n v="5.7823695134774662E-3"/>
        <n v="4.6552087694501747E-3"/>
        <n v="1.6924859469140442E-3"/>
        <n v="4.4859601747587706E-3"/>
        <n v="2.9051434037235912E-3"/>
        <n v="8.944003055547824E-3"/>
        <n v="8.5025608446516882E-3"/>
        <n v="2.9503345233370695E-2"/>
        <n v="1.9631092153329803E-2"/>
        <n v="6.8606749930577547E-3"/>
        <n v="8.8742098206235354E-3"/>
        <n v="5.0722233481228108E-3"/>
        <n v="4.4196566015806942E-3"/>
        <n v="1.5337063374612832E-3"/>
        <n v="2.8754812788807675E-3"/>
        <n v="6.5200840066272164E-2"/>
        <n v="4.8802919520810123E-3"/>
        <n v="2.8388398305455153E-3"/>
        <n v="3.7880278255158655E-3"/>
        <n v="9.6907906692377324E-3"/>
        <n v="5.0355818997875586E-3"/>
        <n v="6.8013507433721072E-3"/>
        <n v="6.2011289230232093E-3"/>
        <n v="8.1186980525680911E-3"/>
        <n v="6.1697219673072781E-3"/>
        <n v="1.2074229641902254E-3"/>
        <n v="1.0538778473567862E-3"/>
        <n v="7.658062702067773E-3"/>
        <n v="5.0059197749447344E-3"/>
        <n v="1.3333997532285697E-2"/>
        <n v="2.3258595538519803E-3"/>
        <n v="2.085072893363178E-3"/>
        <n v="5.5904381174356668E-3"/>
        <n v="6.1208667028602752E-3"/>
        <n v="6.5727778989950565E-3"/>
        <n v="3.0168125796024561E-3"/>
        <n v="5.4717896180643735E-3"/>
        <n v="3.2645785635836873E-3"/>
        <n v="1.2021884715709035E-2"/>
        <n v="2.5701358760869971E-3"/>
        <n v="4.6412501224653169E-3"/>
        <n v="3.3797374012087666E-3"/>
        <n v="1.0376509202368888E-2"/>
        <n v="3.1965301595325039E-3"/>
        <n v="7.2218549837909573E-3"/>
        <n v="3.234916438740864E-3"/>
        <n v="4.2748356391127916E-3"/>
        <n v="1.7814723214425144E-3"/>
        <n v="1.6837617925485077E-3"/>
        <n v="5.4264240153635845E-3"/>
        <n v="4.7738572688214688E-3"/>
        <n v="1.0311950460063918E-2"/>
        <n v="3.9468074349686272E-3"/>
        <n v="5.6724451684717087E-3"/>
        <n v="7.4207657033251847E-3"/>
        <n v="1.6209478811166464E-3"/>
        <n v="2.5806048613256404E-3"/>
        <n v="4.7843262540601126E-3"/>
        <n v="2.2665353041663333E-3"/>
        <n v="1.3644577427698789E-3"/>
        <n v="1.5506311969304239E-2"/>
        <n v="5.2973065307536475E-3"/>
        <n v="2.9437041660192616E-2"/>
        <n v="7.1799790428363833E-3"/>
        <n v="8.5985265426725879E-3"/>
        <n v="4.381270322372335E-3"/>
        <n v="2.7917293969716194E-3"/>
        <n v="1.1655470232356509E-3"/>
        <n v="6.7734334494023909E-3"/>
        <n v="1.1672918541087583E-3"/>
        <n v="6.2813911431861436E-4"/>
        <n v="2.277004289404977E-3"/>
        <n v="5.8277351161782551E-3"/>
        <n v="2.6137566479146786E-3"/>
        <n v="2.7777707499867608E-3"/>
        <n v="3.3273924750155484E-3"/>
        <n v="1.7169135791375459E-3"/>
        <n v="3.955531589334163E-3"/>
        <n v="5.0879268259807755E-3"/>
        <n v="6.4907708479590149E-4"/>
        <n v="5.3915273979014396E-4"/>
        <n v="6.8118197286107509E-3"/>
        <n v="1.1810760180063056E-2"/>
        <n v="1.7326170569955113E-3"/>
        <n v="9.614018110821014E-4"/>
        <n v="1.06434683259543E-3"/>
        <n v="1.5668581240503214E-3"/>
        <n v="1.9158242986717737E-3"/>
        <n v="2.5038323029089207E-3"/>
        <n v="1.2964093387186958E-3"/>
        <n v="3.9625109128265919E-3"/>
        <n v="4.5801810419065624E-3"/>
        <n v="1.5068359420154314E-2"/>
        <n v="1.3114148842274182E-2"/>
        <n v="3.7252139140840045E-3"/>
        <n v="1.5424304918268195E-3"/>
        <n v="9.0050721361065785E-3"/>
        <n v="4.6935950486585347E-3"/>
        <n v="1.9367622691490608E-3"/>
        <n v="1.6499120736102268E-2"/>
        <n v="4.7598986218366111E-3"/>
        <n v="3.3448407837466214E-3"/>
        <n v="2.4479977149694885E-3"/>
        <n v="1.7762378288231928E-3"/>
        <n v="1.4726372569025291E-3"/>
        <n v="3.2994751810458325E-3"/>
        <n v="3.5674812031551081E-2"/>
        <n v="5.4386378314753353E-3"/>
        <n v="4.1090767061676015E-3"/>
        <n v="7.9058286860490042E-3"/>
        <n v="2.4427632223501666E-3"/>
        <n v="2.7634631368272815E-2"/>
        <n v="2.3973976196493781E-3"/>
        <n v="4.9099540769238356E-3"/>
        <n v="7.3457379757815725E-4"/>
        <n v="2.744618963397723E-3"/>
        <n v="6.5874344783291572E-2"/>
        <n v="7.2584964321262106E-4"/>
        <n v="3.1930404977862894E-4"/>
        <n v="5.0792026716152397E-3"/>
        <n v="1.6192030502435392E-3"/>
        <n v="1.2841955226069448E-3"/>
        <n v="2.1967420692420429E-3"/>
        <n v="8.1221877143143051E-3"/>
        <n v="3.4809375918489877E-3"/>
        <n v="3.4320823274019844E-3"/>
        <n v="1.3173473091959828E-3"/>
        <n v="1.0573675091030007E-3"/>
        <n v="1.2161471185557617E-3"/>
        <n v="2.36424583306034E-3"/>
        <n v="0.19925619604710312"/>
        <n v="2.3433078625830529E-3"/>
        <n v="1.4743820877756364E-3"/>
        <n v="6.4419155835120107E-3"/>
        <n v="5.4525964784601939E-3"/>
        <n v="2.9295710359470927E-3"/>
        <n v="5.0826923333614537E-3"/>
        <n v="9.5058385966883627E-3"/>
        <n v="1.1379786954405563E-2"/>
        <n v="2.8039432130833701E-3"/>
        <n v="3.719979421464683E-3"/>
        <n v="2.6887843754582908E-3"/>
        <n v="8.3786778526610713E-3"/>
        <n v="4.0689455960861345E-3"/>
        <n v="4.8558643198575099E-3"/>
        <n v="9.4325557000178584E-3"/>
        <n v="5.0914164877269904E-3"/>
        <n v="8.3716985291686433E-3"/>
        <n v="5.8364592705437909E-3"/>
        <n v="5.2536857589259656E-3"/>
        <n v="4.0078765155273808E-3"/>
        <n v="9.1289551280971954E-3"/>
        <n v="3.7758140094041152E-3"/>
        <n v="1.0720240884371018E-2"/>
        <n v="1.1714794482042157E-2"/>
        <n v="5.2484512663066437E-3"/>
        <n v="3.1180127702426777E-3"/>
        <n v="3.5315376871690981E-3"/>
        <n v="2.5369840894979589E-3"/>
        <n v="6.1871702760383515E-3"/>
        <n v="2.7648590015257674E-2"/>
        <n v="2.4532322075888104E-3"/>
        <n v="4.3550978592757257E-3"/>
        <n v="3.3994539900748785E-2"/>
        <n v="1.2866382858292951E-2"/>
        <n v="1.4072060991610069E-2"/>
        <n v="1.0362550555384029E-2"/>
        <n v="6.857185331311539E-3"/>
        <n v="2.048256961940615E-2"/>
        <n v="2.1285191821035492E-2"/>
        <n v="9.5459697067698298E-3"/>
        <n v="2.8355246518866114E-2"/>
        <n v="4.2469183451430761E-3"/>
        <n v="1.5017759324834203E-2"/>
        <n v="1.8809276812096285E-3"/>
        <n v="6.2569635109626419E-3"/>
        <n v="4.4894498365049855E-3"/>
        <n v="3.2122336373904691E-3"/>
        <n v="1.3382852796732698E-3"/>
        <n v="7.2427929542682439E-3"/>
        <n v="6.9409372132206888E-3"/>
        <n v="9.5564386920084735E-3"/>
        <n v="1.8891283863132324E-2"/>
        <n v="9.2510932892147027E-3"/>
        <n v="1.9990527313189902E-2"/>
        <n v="5.6794244919641376E-3"/>
        <n v="1.413487490304193E-2"/>
        <n v="1.1681642695453119E-2"/>
        <n v="4.3606813180696695E-2"/>
        <n v="6.42970176740026E-3"/>
        <n v="5.3793135817896886E-3"/>
        <n v="4.2975184404631869E-3"/>
        <n v="8.1431256847915908E-3"/>
        <n v="7.7854353558046031E-3"/>
        <n v="1.4674027642832073E-2"/>
        <n v="1.2222540266116369E-2"/>
        <n v="2.9548710836071482E-2"/>
        <n v="1.4960179906021664E-2"/>
        <n v="2.2403628410697244E-3"/>
        <n v="5.0477957158993085E-3"/>
        <n v="2.8486108834349162E-2"/>
        <n v="1.6746886720083499E-2"/>
        <n v="1.2325485287629698E-2"/>
        <n v="4.4737463586470199E-3"/>
        <n v="3.7112552670991463E-3"/>
        <n v="6.5012398331976582E-3"/>
        <n v="1.0781309964929771E-2"/>
        <n v="4.7808365923138977E-3"/>
        <n v="6.5343916197866964E-3"/>
        <n v="3.5376445952249737E-2"/>
        <n v="8.9178305924512147E-3"/>
        <n v="4.2134175923794162E-2"/>
        <n v="7.2235998146640643E-3"/>
        <n v="2.4921419360591023E-2"/>
        <n v="5.2763685602763601E-3"/>
        <n v="2.2560663189276898E-2"/>
        <n v="1.9929458232631148E-2"/>
        <n v="1.6296720354821827E-3"/>
        <n v="1.2053291671424965E-2"/>
        <n v="2.5500703210462633E-2"/>
        <n v="2.971446976901667E-2"/>
        <n v="3.9956626994156301E-3"/>
        <n v="4.8890161064465481E-3"/>
        <n v="8.5950368809263739E-3"/>
        <n v="2.4951081485433846E-2"/>
        <n v="0.44060469207704583"/>
        <n v="4.5679672257948126E-3"/>
        <n v="1.6467713780386337E-2"/>
        <n v="5.7137976601643506E-2"/>
        <n v="2.5148247374094965E-2"/>
        <n v="2.4811495015585267E-3"/>
        <n v="3.6048205838396037E-3"/>
        <n v="2.0519211067741402E-2"/>
        <n v="3.9537867584610552E-3"/>
        <n v="1.3782419066674264E-2"/>
        <n v="4.4648477211941727E-2"/>
        <n v="1.1151214110028512E-2"/>
        <n v="1.5302166757150688E-3"/>
        <n v="7.4999810249642557E-2"/>
        <n v="1.1357104153055169E-2"/>
        <n v="1.5167814779921428E-2"/>
        <n v="1.1728753129027015E-2"/>
        <n v="5.4229343536173705E-3"/>
        <n v="6.8048404051183212E-3"/>
        <n v="1.9578747227136588E-2"/>
        <n v="4.5487740861906321E-3"/>
        <n v="2.3084112451209073E-3"/>
        <n v="1.8537083195891552E-2"/>
        <n v="6.3633981942221845E-3"/>
        <n v="2.4650970575259397E-2"/>
        <n v="4.9849818044674478E-3"/>
        <n v="1.0639978664208084E-2"/>
        <n v="2.2436780197286281E-2"/>
        <n v="4.5819258727796694E-3"/>
        <n v="5.914976659833618E-3"/>
        <n v="2.0831535794027602E-2"/>
        <n v="1.2494733882321103E-2"/>
        <n v="1.9259443177357956E-2"/>
        <n v="2.5334944277517445E-3"/>
        <n v="2.4232211165713655E-2"/>
        <n v="3.1843163434207532E-3"/>
        <n v="4.2102768968078231E-3"/>
        <n v="7.4888141073763681E-3"/>
        <n v="6.5274122962942667E-3"/>
        <n v="1.6818424785880897E-2"/>
        <n v="3.9956626994156299E-4"/>
        <n v="9.8652737565484584E-3"/>
        <n v="2.7186209833884249E-2"/>
        <n v="6.5239226345480527E-3"/>
        <n v="2.5546068813163424E-2"/>
        <n v="1.6858555895962368E-2"/>
        <n v="2.4049003924037391E-2"/>
        <n v="1.1395490432263528E-2"/>
        <n v="4.0680731806495812E-2"/>
        <n v="8.7032163950590217E-3"/>
        <n v="5.8329696087975769E-3"/>
        <n v="3.1197576011157847E-3"/>
        <n v="4.5365602700788814E-3"/>
        <n v="5.5468173456079857E-3"/>
        <n v="1.3353190671889876E-2"/>
        <n v="5.3775687509165816E-3"/>
        <n v="1.9821278718498495E-3"/>
        <n v="8.8445476957807103E-3"/>
        <n v="1.5371959992074979E-2"/>
        <n v="5.4979620811609828E-3"/>
        <n v="3.59435159860096E-3"/>
        <n v="1.4473372092424738E-2"/>
        <n v="7.7802008631852812E-3"/>
        <n v="5.3967618905207612E-3"/>
        <n v="4.8733126285885825E-3"/>
        <n v="9.9350669914727487E-3"/>
        <n v="1.1802036025697519E-2"/>
        <n v="7.53243487920405E-3"/>
        <n v="2.5272130366085582E-2"/>
        <n v="2.4551515215492287E-2"/>
        <n v="1.3822550176755729E-2"/>
        <n v="1.4642620687116144E-2"/>
        <n v="2.8144121983220134E-3"/>
        <n v="1.0025798196874327E-2"/>
        <n v="6.2534738492164262E-3"/>
        <n v="9.2528381200878106E-3"/>
        <n v="1.1587421828305326E-2"/>
        <n v="6.8276976895560268E-2"/>
        <n v="3.3064545045382613E-3"/>
        <n v="1.227314036143648E-2"/>
        <n v="2.1984869001151503E-2"/>
        <n v="4.0574297123236271E-2"/>
        <n v="1.0449792099039392E-2"/>
        <n v="2.0510486913375866E-2"/>
        <n v="1.50404421261846E-2"/>
        <n v="4.6368880452825487E-2"/>
        <n v="2.423570082745987E-3"/>
        <n v="4.1875940954574286E-3"/>
        <n v="0.19454864235145972"/>
        <n v="3.4251030039095555E-3"/>
        <n v="1.0763861656198699E-2"/>
        <n v="1.1589166659178434E-2"/>
        <n v="2.3694803256796618E-3"/>
        <n v="1.3888853749933804E-3"/>
        <n v="1.1672918541087582E-2"/>
        <n v="5.3164996703578271E-3"/>
        <n v="1.1083165705977329E-2"/>
        <n v="9.3959142516826053E-3"/>
        <n v="1.0666151127304693E-2"/>
        <n v="7.4137863798327559E-3"/>
        <n v="5.105375134711849E-3"/>
        <n v="6.0249010048393755E-3"/>
        <n v="6.2100275604760564E-2"/>
        <n v="3.7915174872620804E-3"/>
        <n v="2.4462528840963811E-3"/>
        <n v="7.2323239690296002E-3"/>
        <n v="4.0846490739441001E-3"/>
        <n v="1.0277053842601773E-2"/>
        <n v="8.9684306877713268E-4"/>
        <n v="4.4929394982511995E-3"/>
        <n v="3.5856274442354237E-3"/>
        <n v="3.5812653670526551E-2"/>
        <n v="5.7963281604623239E-3"/>
        <n v="2.044941783281711E-3"/>
        <n v="5.3147548394847201E-3"/>
        <n v="2.0065555040733513E-3"/>
        <n v="8.8305890487958526E-3"/>
        <n v="9.8931910505181751E-4"/>
        <n v="2.6120118170415711E-3"/>
        <n v="7.7278559369920634E-3"/>
        <n v="6.9025509340123288E-3"/>
        <n v="1.4633896532750606E-2"/>
        <n v="1.1620573614894365E-3"/>
        <n v="2.3066664142478003E-3"/>
        <n v="1.1807270518316841E-2"/>
        <n v="4.6464846150846388E-3"/>
        <n v="3.1633783729434661E-3"/>
        <n v="1.7284294629000538E-2"/>
        <n v="4.4615325425352683E-3"/>
        <n v="5.6061415952936332E-3"/>
        <n v="2.4863839941778481E-3"/>
        <n v="2.615501478787786E-3"/>
        <n v="1.5947754180200375E-3"/>
        <n v="5.8242454544320402E-3"/>
        <n v="9.6925355001108403E-3"/>
        <n v="1.2519161514544606E-2"/>
        <n v="2.4415418407389918E-2"/>
        <n v="1.1725263467280801E-2"/>
        <n v="7.6179315919863051E-3"/>
        <n v="1.5619725976056209E-2"/>
        <n v="1.031718495268324E-2"/>
        <n v="1.3522439266581279E-2"/>
        <n v="1.3855701963344768E-2"/>
        <n v="8.1605739935226643E-3"/>
        <n v="1.9428691772049363E-2"/>
        <n v="2.2197738367670587E-2"/>
        <n v="1.9224546559895812E-2"/>
        <n v="3.8194347812317963E-3"/>
        <n v="5.7394466739990276E-2"/>
        <n v="1.2236498913101228E-2"/>
        <n v="6.6896815674932428E-3"/>
        <n v="6.4471500761313326E-3"/>
        <n v="5.9551077699150851E-3"/>
        <n v="9.2667967670726683E-3"/>
        <n v="9.0329894300762957E-3"/>
        <n v="6.0071037299336813E-2"/>
        <n v="1.2381319875569131E-2"/>
        <n v="1.0847613538107849E-2"/>
        <n v="1.0519585333963683E-2"/>
        <n v="1.5626705299548641E-2"/>
        <n v="6.8728888091695054E-3"/>
        <n v="1.0126998387514548E-2"/>
        <n v="1.0502137025232609E-2"/>
        <n v="5.5293690368769131E-3"/>
        <n v="1.0706282237386159E-2"/>
        <n v="1.0664406296431585E-2"/>
        <n v="7.2968827113345696E-3"/>
        <n v="1.5775015923762754E-2"/>
        <n v="8.6787887628355202E-3"/>
        <n v="1.68672800503279E-2"/>
        <n v="1.6214713303785783E-2"/>
        <n v="5.1420165830471012E-3"/>
        <n v="5.9952388799965521E-3"/>
        <n v="4.8171290744745285E-2"/>
        <n v="7.1311237783893795E-3"/>
        <n v="5.3679721811144915E-2"/>
        <n v="7.6109522684938771E-3"/>
        <n v="4.8593539816037248E-3"/>
        <n v="1.8636538555658666E-2"/>
        <n v="1.1959070804277173E-2"/>
        <n v="3.5015265961516537E-2"/>
        <n v="6.8345025299611454E-3"/>
        <n v="3.7395215272434841E-2"/>
        <n v="1.3213604202041295E-2"/>
        <n v="2.1037425837054258E-2"/>
        <n v="1.4503034217267563E-2"/>
        <n v="2.1276467666669952E-2"/>
        <n v="3.8299037664704396E-3"/>
        <n v="8.8148855709378887E-3"/>
        <n v="2.9264303403755E-2"/>
        <n v="1.7003376858430268E-2"/>
        <n v="3.1825715125476457E-3"/>
        <n v="1.6209478811166463E-2"/>
        <n v="3.9101659866333741E-3"/>
        <n v="1.8945373620198651E-2"/>
        <n v="2.4492190965806637E-2"/>
        <n v="1.1514138931634822E-2"/>
        <n v="2.2750849754445589E-2"/>
        <n v="1.1887532738479775E-2"/>
        <n v="1.5844809158687048E-2"/>
        <n v="1.7587895200921203E-2"/>
        <n v="1.2896044983135773E-2"/>
        <n v="5.5380931912424498E-3"/>
        <n v="3.3867167247011954E-3"/>
        <n v="1.1036055272403433E-2"/>
        <n v="1.7313956753843361E-2"/>
        <n v="2.034298314955757E-2"/>
        <n v="2.041801087710118E-2"/>
        <n v="7.9965598914505821E-3"/>
        <n v="1.8434138174378223E-2"/>
        <n v="0.14135572835391172"/>
        <n v="1.865224203351663E-2"/>
        <n v="1.22295195896088E-2"/>
        <n v="2.8674550568644746E-2"/>
        <n v="6.5762675607412705E-3"/>
        <n v="3.1202810503777167E-2"/>
        <n v="4.9999873499761698E-2"/>
        <n v="1.7526826120362448E-2"/>
        <n v="3.1110334467502479E-3"/>
        <n v="1.9168711971956381E-2"/>
        <n v="1.2007926068724178E-2"/>
        <n v="1.210214693587197E-2"/>
        <n v="1.8045040889675304E-2"/>
        <n v="2.2543214880545823E-2"/>
        <n v="2.0576790486553941E-2"/>
        <n v="2.5851414215957193E-2"/>
        <n v="1.0840634214615419E-2"/>
        <n v="8.6779163473989673E-2"/>
        <n v="1.8565000489861268E-2"/>
        <n v="2.6141056140892998E-2"/>
        <n v="2.2140158948858048E-2"/>
        <n v="1.3484052987372921E-2"/>
        <n v="7.3527172992740022E-3"/>
        <n v="1.0599847554126617E-2"/>
        <n v="4.2711714942792668E-2"/>
        <n v="2.8292432607434255E-2"/>
        <n v="3.6939814414553844E-2"/>
        <n v="1.1280331594638449E-2"/>
        <n v="6.7266719820031171E-2"/>
        <n v="4.6161245578925723E-2"/>
        <n v="2.0096961996449444E-2"/>
        <n v="2.7407803354768868E-2"/>
        <n v="1.1939877664672995E-2"/>
        <n v="2.0882135889347713E-2"/>
        <n v="4.3865048149916569E-2"/>
        <n v="8.0960152512176958E-3"/>
        <n v="1.4305868328606442E-2"/>
        <n v="2.2120965809253868E-2"/>
        <n v="7.0920395668317773E-2"/>
        <n v="2.0986825741734147E-2"/>
        <n v="3.0176849950390099E-2"/>
        <n v="2.2756084247064913E-2"/>
        <n v="3.2984282825219681E-2"/>
        <n v="4.6869646913407274E-2"/>
        <n v="1.3201390385929544E-2"/>
        <n v="4.0567317799743846E-3"/>
        <n v="8.2687535076553156E-3"/>
        <n v="0.4560324866570602"/>
        <n v="1.7259866996777035E-2"/>
        <n v="2.2965463951837781E-2"/>
        <n v="3.3760732563752414E-2"/>
        <n v="5.9324249685646906E-3"/>
        <n v="4.0940711606588798E-2"/>
        <n v="8.0157530310547617E-3"/>
        <n v="3.2227026226291128E-3"/>
        <n v="3.8229244429780112E-3"/>
        <n v="8.1692981478882001E-3"/>
        <n v="6.3267567458869323E-3"/>
        <n v="6.8624198239308617E-3"/>
        <n v="4.555753409683061E-3"/>
        <n v="1.4792676142203368E-2"/>
        <n v="5.8434385940362207E-3"/>
        <n v="1.1885787907606669E-2"/>
        <n v="2.7854480058284333E-2"/>
        <n v="4.7546641292172892E-3"/>
        <n v="2.0971122263876183E-2"/>
        <n v="9.9874119176659674E-3"/>
        <n v="1.3156024783228757E-2"/>
        <n v="8.0663531263748724E-3"/>
        <n v="8.4903470285399366E-3"/>
        <n v="9.5128179201807925E-3"/>
        <n v="9.9420463149651785E-3"/>
        <n v="3.4819844903728518E-2"/>
        <n v="1.7959544176893046E-2"/>
        <n v="9.5756318316126531E-3"/>
        <n v="2.8922316552625976E-2"/>
        <n v="1.4251778571540115E-2"/>
        <n v="1.2287099008421339E-2"/>
        <n v="7.705173135641669E-3"/>
        <n v="1.4907834979828446E-2"/>
        <n v="1.5781995247255185E-2"/>
        <n v="3.1092886158771409E-3"/>
        <n v="1.0245646886885841E-2"/>
        <n v="3.4495306361330574E-3"/>
        <n v="4.9396162017666589E-3"/>
        <n v="1.9125091200128699E-2"/>
        <n v="3.0449043566594829E-2"/>
        <n v="1.6438051655543514E-2"/>
        <n v="1.9322257088789818E-2"/>
        <n v="1.8985504730280118E-2"/>
        <n v="1.0252626210378271E-2"/>
        <n v="0.35977016738773254"/>
        <n v="6.8310128682149305E-3"/>
        <n v="2.406121774014914E-3"/>
        <n v="1.9419967617683824E-2"/>
        <n v="1.6185051178942964E-2"/>
        <n v="3.3268690257536163E-2"/>
        <n v="4.2730908082396846E-3"/>
        <n v="6.8083300668645369E-3"/>
        <n v="2.3096326267320826E-2"/>
        <n v="6.3738671794608282E-3"/>
        <n v="8.3350570808333902E-3"/>
        <n v="2.7339754950717689E-2"/>
        <n v="1.7411667282737367E-2"/>
        <n v="1.0894723971681744E-2"/>
        <n v="2.2773532555795985E-2"/>
        <n v="7.9843460753388305E-3"/>
        <n v="5.2397271119411079E-3"/>
        <n v="1.2442388956127886E-2"/>
        <n v="1.2581975425976466E-2"/>
        <n v="1.7523336458616232E-2"/>
        <n v="3.8639279684960316E-2"/>
        <n v="7.5568625114275523E-3"/>
        <n v="1.5469670520968983E-2"/>
        <n v="1.4354723593053445E-2"/>
        <n v="1.0828420398503668E-2"/>
        <n v="2.1948227552816248E-2"/>
        <n v="7.7313455987382774E-3"/>
        <n v="3.8142002886124744E-3"/>
        <n v="7.9267666565262917E-3"/>
        <n v="2.9958746091251686E-3"/>
        <n v="2.2482145799987072E-2"/>
        <n v="3.8374065392248011E-2"/>
        <n v="9.6035491255823703E-3"/>
        <n v="4.0514972873550627E-3"/>
        <n v="1.7094108063831846E-2"/>
        <n v="1.0345102246652957E-2"/>
        <n v="5.9620870934075148E-3"/>
        <n v="1.5604022498198243E-2"/>
        <n v="1.2180664325161796E-2"/>
        <n v="3.5303163055579234E-2"/>
        <n v="4.9047195843045137E-3"/>
        <n v="1.8383538079058112E-2"/>
        <n v="4.9780024809750181E-3"/>
        <n v="6.4401707526389037E-3"/>
        <n v="4.386504814991656E-3"/>
        <n v="4.681381232546784E-3"/>
        <n v="3.4373168200213058E-3"/>
        <n v="4.5522637479368461E-3"/>
        <n v="7.4591519825335448E-3"/>
        <n v="2.6678464049810038E-3"/>
        <n v="4.8541194889844029E-3"/>
        <n v="1.9088449751793446E-3"/>
        <n v="2.8004535513371557E-3"/>
        <n v="2.0979846418241719E-2"/>
        <n v="6.2255565552467116E-3"/>
        <n v="6.2726669888206075E-3"/>
        <n v="3.2628337327105794E-3"/>
        <n v="1.9805575240640531E-2"/>
        <n v="2.2019765618613647E-3"/>
        <n v="7.1171651314045218E-3"/>
        <n v="1.754950892171284E-2"/>
        <n v="1.1308248888608166E-2"/>
        <n v="8.7527695918552695E-2"/>
        <n v="7.0403925729878017E-3"/>
        <n v="1.482233826704619E-2"/>
        <n v="5.1577200609050668E-3"/>
        <n v="9.0521825696804753E-3"/>
        <n v="2.0972867094749287E-3"/>
        <n v="2.5553048136655848E-2"/>
        <n v="6.0039630343620889E-3"/>
        <n v="3.9136556483795881E-3"/>
        <n v="5.019878421929593E-3"/>
        <n v="3.2471302548526143E-3"/>
        <n v="6.2412600331046763E-3"/>
        <n v="9.3400796637431727E-3"/>
        <n v="3.3535649381121577E-3"/>
        <n v="1.3766715588816297E-3"/>
        <n v="1.1562994196081824E-2"/>
        <n v="7.0473718964802314E-3"/>
        <n v="1.3398556274590663E-2"/>
        <n v="4.8680781359692607E-3"/>
        <n v="6.7455161554326746E-3"/>
        <n v="1.2144022876826542E-3"/>
        <n v="2.3396437177495275E-2"/>
        <n v="1.2266161037944052E-3"/>
        <n v="1.9852685674214426E-2"/>
        <n v="2.7578796780333384E-2"/>
        <n v="9.2825002449306332E-4"/>
        <n v="5.703852124187639E-3"/>
        <n v="3.9206349718720179E-3"/>
        <n v="4.168400955853249E-3"/>
        <n v="2.3380733699637313E-4"/>
        <n v="5.2589202515452875E-3"/>
        <n v="1.0955793052240499E-2"/>
        <n v="1.1201814205348622E-3"/>
        <n v="1.9439160757288007E-2"/>
        <n v="8.3577398821837855E-3"/>
        <n v="2.3811706925294805E-2"/>
        <n v="1.3679474045160934E-3"/>
        <n v="6.7786679420217127E-3"/>
        <n v="1.1248924638922518E-2"/>
        <n v="4.128269845771782E-3"/>
        <n v="1.0557971613172042E-2"/>
        <n v="1.148273197591889E-2"/>
        <n v="1.1857870613636953E-2"/>
        <n v="4.7267468352475729E-3"/>
        <n v="8.8026717548261371E-3"/>
        <n v="4.6080983358762796E-3"/>
        <n v="4.8471401654919741E-3"/>
        <n v="5.2449616045604297E-3"/>
        <n v="3.5071100549455966E-3"/>
        <n v="9.4377901926371802E-3"/>
        <n v="4.1387388310104257E-3"/>
        <n v="4.7756020996945758E-3"/>
        <n v="4.5278361157133455E-3"/>
        <n v="2.6224808022802149E-3"/>
        <n v="4.6238018137342443E-3"/>
        <n v="9.7221976249536636E-3"/>
        <n v="1.2004436406977964E-2"/>
        <n v="1.617458219370432E-3"/>
        <n v="2.5893290156911767E-3"/>
        <n v="7.3056068657001063E-3"/>
        <n v="1.4115681763437751E-3"/>
        <n v="1.8024102919198019E-3"/>
        <n v="8.7799889534757418E-3"/>
        <n v="1.0584144076268651E-2"/>
        <n v="4.3254357344329024E-3"/>
        <n v="3.5838826133623158E-3"/>
        <n v="5.2257684649562501E-3"/>
        <n v="1.4084274807721819E-2"/>
        <n v="1.3402045936336879E-2"/>
        <n v="1.0673130450797121E-2"/>
        <n v="2.0257486436775314E-3"/>
        <n v="3.8787590309174434E-3"/>
        <n v="2.9348055285664146E-3"/>
        <n v="8.4100848083770035E-4"/>
        <n v="6.8693991474232906E-3"/>
        <n v="1.6418858515939337E-3"/>
        <n v="1.1847401628398309E-3"/>
        <n v="7.2305791381564941E-3"/>
        <n v="1.5869236790910547E-2"/>
        <n v="7.9860909062119383E-3"/>
        <n v="2.4884777912255771E-2"/>
        <n v="5.0268577454220219E-3"/>
        <n v="1.8442862328743759E-2"/>
        <n v="4.0096213464004878E-3"/>
        <n v="3.0377505500797431E-3"/>
        <n v="1.3276418113473156E-2"/>
        <n v="0.17149419202509347"/>
        <n v="4.937871370893551E-3"/>
        <n v="1.352243926658128E-3"/>
        <n v="1.1172152080505798E-2"/>
        <n v="2.2787491202780844E-3"/>
        <n v="1.1180876234871334E-2"/>
        <n v="3.0203022413486705E-3"/>
        <n v="1.3161259275848079E-2"/>
        <n v="2.5143012881475644E-3"/>
        <n v="3.0569436896839227E-3"/>
        <n v="5.3252238247233638E-3"/>
        <n v="6.1438984703852909E-2"/>
        <n v="1.1390255939644206E-2"/>
        <n v="1.4764758848233649E-2"/>
        <n v="4.7181971639693475E-2"/>
        <n v="2.8946744184849475E-3"/>
        <n v="6.4593638922430842E-3"/>
        <n v="2.0868177242362854E-2"/>
        <n v="1.1008137978433717E-2"/>
        <n v="2.7009981915700415E-3"/>
        <n v="3.5228135328035618E-3"/>
        <n v="3.0133229178562412E-3"/>
        <n v="1.2561037455499181E-2"/>
        <n v="4.8506298272381881E-3"/>
        <n v="1.4981117876498952E-2"/>
        <n v="2.2721187629602766E-2"/>
        <n v="1.0315440121810134E-2"/>
        <n v="0.35267045056505913"/>
        <n v="4.9204230621624793E-4"/>
        <n v="1.5747098629793038E-2"/>
        <n v="2.7139099400310354E-2"/>
        <n v="1.6146664899734601E-2"/>
        <n v="1.1348379998689631E-2"/>
        <n v="1.7535550274727983E-3"/>
        <n v="6.7524954789251039E-4"/>
        <n v="2.7149568385548997E-3"/>
        <n v="2.0041127408510009E-2"/>
        <n v="2.0130113783038479E-2"/>
        <n v="2.0620411258381623E-2"/>
        <n v="2.9208468815815568E-3"/>
        <n v="4.9989404514523056E-3"/>
        <n v="1.3684708537780256E-2"/>
        <n v="2.7341499781590797E-3"/>
        <n v="2.6610415645758851E-2"/>
        <n v="8.8258780054384645E-2"/>
        <n v="1.4745565708629471E-2"/>
        <n v="6.0563079605553058E-3"/>
        <n v="1.0083377615686867E-2"/>
        <n v="3.4716899882215192E-2"/>
        <n v="7.9040838551758964E-3"/>
        <n v="2.6191656236213109E-2"/>
        <n v="3.8752693691712294E-3"/>
        <n v="1.1025586287164787E-2"/>
        <n v="2.0766977051722632E-2"/>
        <n v="6.2464945257239982E-4"/>
        <n v="1.4689731120690039E-2"/>
        <n v="6.9217440736165075E-3"/>
        <n v="8.0436703250244773E-4"/>
        <n v="1.0905192956920389E-3"/>
        <n v="3.070902336668781E-4"/>
        <n v="6.0371148209511268E-4"/>
        <n v="1.8174158374285241E-2"/>
        <n v="9.4552385013682537E-3"/>
        <n v="1.9681692248649917E-3"/>
        <n v="4.990216297086769E-4"/>
        <n v="1.1166917587886475E-3"/>
        <n v="1.4010991911051313E-3"/>
        <n v="3.9380832806030905E-3"/>
        <n v="1.0475964562136E-2"/>
        <n v="1.9210587912910954E-3"/>
        <n v="3.4722134374834514E-3"/>
        <n v="2.531749596878637E-3"/>
        <n v="7.3844732211645545E-2"/>
        <n v="4.8855264447003339E-4"/>
        <n v="5.9079973363411892E-3"/>
        <n v="1.5598788005578923E-3"/>
        <n v="1.0189812298946411E-3"/>
        <n v="4.9919611279598767E-3"/>
        <n v="2.2298938558310806E-3"/>
        <n v="2.3956527887762707E-3"/>
        <n v="9.4459908977407844E-2"/>
        <n v="3.9066763248871601E-3"/>
        <n v="1.7186584100106529E-3"/>
        <n v="2.4483466811441101E-2"/>
        <n v="4.048007625608848E-4"/>
        <n v="2.3241147229788729E-3"/>
        <n v="1.2269650699690266E-2"/>
        <n v="4.1746823469964348E-2"/>
        <n v="1.9238505206880668E-2"/>
        <n v="4.1136132664376809E-2"/>
        <n v="9.7082389779688059E-3"/>
        <n v="1.8158454896427277E-2"/>
        <n v="1.3033886622111248E-2"/>
        <n v="1.0992434500575752E-3"/>
        <n v="4.252152837762398E-3"/>
        <n v="8.9928583199948287E-3"/>
        <n v="4.0602214417205986E-3"/>
        <n v="2.936550359439522E-3"/>
        <n v="9.7797770437662024E-3"/>
        <n v="6.4174879512885101E-3"/>
        <n v="1.0146191527118729E-2"/>
        <n v="3.4268478347826625E-3"/>
        <n v="1.8844173429558428E-3"/>
        <n v="4.4667670351545901E-4"/>
        <n v="2.0456397156309539E-2"/>
        <n v="1.6506100059594697E-3"/>
        <n v="3.1406955715930717E-3"/>
        <n v="2.017547938573927E-2"/>
        <n v="5.9777905712654796E-3"/>
        <n v="9.4046384060481427E-4"/>
        <n v="3.873524538298122E-4"/>
        <n v="4.8872712755734403E-3"/>
        <n v="2.7620672721287956E-3"/>
        <n v="1.6698031455636498E-3"/>
        <n v="1.4953200582529234E-3"/>
        <n v="1.5494098153192486E-2"/>
        <n v="1.1306504057735059E-3"/>
        <n v="3.2837717031878673E-3"/>
        <n v="0.10584318559355961"/>
        <n v="1.4970648891260308E-3"/>
        <n v="4.6569536003232817E-3"/>
        <n v="4.342884043163975E-3"/>
        <n v="1.3417749414194845E-3"/>
        <n v="1.4363447747418981E-2"/>
        <n v="2.3487168382896856E-2"/>
        <n v="1.4133130072168823E-3"/>
        <n v="4.4004634619765146E-3"/>
        <n v="2.0212120834074521E-2"/>
        <n v="4.4301255868193379E-3"/>
        <n v="4.9029747534314059E-3"/>
        <n v="7.8273112967591763E-3"/>
        <n v="3.7060207744798244E-3"/>
        <n v="1.0017074042508791E-2"/>
        <n v="5.3130100086116131E-3"/>
        <n v="1.2747734358921656E-2"/>
        <n v="6.3668878559683985E-3"/>
        <n v="1.1704325496803515E-2"/>
        <n v="5.6392933818826705E-3"/>
        <n v="2.8650122936421242E-3"/>
        <n v="6.9897924776676917E-3"/>
        <n v="4.7700186409006327E-2"/>
        <n v="4.4772360203932347E-3"/>
        <n v="1.5956478334565909E-2"/>
        <n v="9.8425909551980648E-3"/>
        <n v="3.3622890924776935E-3"/>
        <n v="1.0227849611980149"/>
        <n v="2.6783153902196471E-3"/>
        <n v="4.0986077209289587E-3"/>
        <n v="9.0556722314266897E-4"/>
        <n v="6.5570744211370909E-3"/>
        <n v="6.553584759390876E-3"/>
        <n v="3.597841260347174E-3"/>
        <n v="4.1195456914062453E-3"/>
        <n v="2.8091777057026915E-4"/>
        <n v="5.0994427097432841E-2"/>
        <n v="1.763326080362199E-2"/>
        <n v="7.952939119622901E-3"/>
        <n v="1.2039333024440108E-4"/>
        <n v="5.1158441199504918E-3"/>
        <n v="1.694056294699841E-2"/>
        <n v="1.0313695290937026E-2"/>
        <n v="5.6288243966440268E-3"/>
        <n v="1.3838253654613693E-2"/>
        <n v="3.1707066626105167E-2"/>
        <n v="7.6842351651643815E-3"/>
        <n v="3.9694902363190208E-3"/>
        <n v="7.8238216350129623E-3"/>
        <n v="1.7999675286974513E-2"/>
        <n v="4.1928285880767505E-3"/>
        <n v="1.7587895200921199E-3"/>
        <n v="2.2089558853537936E-3"/>
        <n v="1.4428006489723949E-2"/>
        <n v="1.105699324288072E-2"/>
        <n v="0.1616742838712458"/>
        <n v="1.7605343509652274E-2"/>
        <n v="2.5840945230718548E-3"/>
        <n v="1.4665303488466537E-2"/>
        <n v="6.171466798180386E-3"/>
        <n v="1.5337063374612834E-2"/>
        <n v="3.8087913129058425E-2"/>
        <n v="3.6693793261445718E-3"/>
        <n v="3.6117999073320322E-3"/>
        <n v="8.4153193009963243E-3"/>
        <n v="1.7029549321526877E-3"/>
        <n v="5.232747788448679E-3"/>
        <n v="6.4750673701010498E-3"/>
        <n v="1.055971644404515E-2"/>
        <n v="4.2713459773665767E-3"/>
        <n v="8.4275331171080759E-3"/>
        <n v="1.3150790290609435E-2"/>
        <n v="8.221643074081417E-3"/>
        <n v="2.3780299969578873E-2"/>
        <n v="9.7431355954309511E-3"/>
        <n v="2.7044878533162564E-4"/>
        <n v="7.7749663705659593E-3"/>
        <n v="2.5973552377074702E-2"/>
        <n v="3.4879169153414166E-3"/>
        <n v="9.4761764718455394E-3"/>
        <n v="7.6528282094484512E-3"/>
        <n v="4.0549869491012767E-3"/>
        <n v="9.4709419792262176E-3"/>
        <n v="1.9280381147835247E-3"/>
        <n v="9.9455359767113938E-4"/>
        <n v="0.17502572971226257"/>
        <n v="1.5686029549234284E-2"/>
        <n v="8.6124851896574438E-3"/>
        <n v="1.1119807154312581E-2"/>
        <n v="1.1957325973404065E-2"/>
        <n v="2.0311576193841639E-2"/>
        <n v="1.0151426019738051E-2"/>
        <n v="5.0931613186000974E-3"/>
        <n v="7.446938166421794E-3"/>
        <n v="3.3779925703356591E-3"/>
        <n v="1.605244403258681E-4"/>
        <n v="4.5976293506376359E-3"/>
        <n v="4.0776697504516712E-3"/>
        <n v="3.7409173919419701E-3"/>
        <n v="1.3941198676127025E-3"/>
        <n v="1.269364460185533E-2"/>
        <n v="1.2288843839294445E-2"/>
        <n v="3.5472411650270637E-3"/>
        <n v="2.424093532007919E-2"/>
        <n v="1.957700239626348E-3"/>
        <n v="1.5042186957057706E-2"/>
        <n v="4.4529828712570434E-2"/>
        <n v="1.2149257369445865E-2"/>
        <n v="1.0803992766280166E-2"/>
        <n v="1.7071425262481451E-2"/>
        <n v="8.303650125117459E-3"/>
        <n v="1.8605131599942735E-2"/>
        <n v="1.8289317211910322E-2"/>
        <n v="2.2168076242827763E-2"/>
        <n v="2.0327279671699602E-3"/>
        <n v="0.30690702642520185"/>
        <n v="9.4081280677943569E-3"/>
        <n v="3.4032926179957144E-2"/>
        <n v="9.6297215886789779E-3"/>
        <n v="3.1563990494510369E-3"/>
        <n v="8.5008160137785803E-3"/>
        <n v="1.9228036221642028E-3"/>
        <n v="1.301294865163396E-2"/>
        <n v="4.6918502177854277E-3"/>
        <n v="1.3942943507000132E-2"/>
        <n v="5.8416937631631137E-3"/>
        <n v="2.2654884056424688E-2"/>
        <n v="1.5275994294054079E-2"/>
        <n v="1.6376982574984763E-2"/>
        <n v="1.7387239650513867E-2"/>
        <n v="9.1830448851635202E-3"/>
        <n v="9.6768320222528764E-3"/>
        <n v="1.8161944558173489E-2"/>
        <n v="9.5843559859781907E-3"/>
        <n v="8.9230650850705365E-3"/>
        <n v="7.2899033878421407E-3"/>
        <n v="3.2514923320353828E-2"/>
        <n v="7.9110631786683261E-3"/>
        <n v="2.5889800495165555E-2"/>
        <n v="1.499507652348381E-2"/>
        <n v="1.8287572381037214E-2"/>
        <n v="1.6921369807394226E-2"/>
        <n v="4.3315426424887775E-2"/>
        <n v="1.1683387526326227E-2"/>
        <n v="1.0292757320459738E-2"/>
        <n v="1.1583932166559112E-2"/>
        <n v="2.5799069289763974E-2"/>
        <n v="1.5998354275520488E-2"/>
        <n v="1.7799019736567178E-2"/>
        <n v="2.3476699397658212E-2"/>
        <n v="1.2292333501040661E-2"/>
        <n v="2.2524021740941647E-2"/>
        <n v="1.6082106157429634E-2"/>
        <n v="0.28280567757497127"/>
        <n v="1.062950967896944E-2"/>
        <n v="2.5162206021079828E-2"/>
        <n v="1.3562570376662747E-2"/>
        <n v="1.0379998864115102E-2"/>
        <n v="1.9086704920920339E-2"/>
        <n v="4.325784700607524E-2"/>
        <n v="7.7784560323121733E-3"/>
        <n v="3.4128891877978043E-3"/>
        <n v="5.8922938584832236E-3"/>
        <n v="7.6894696577837034E-3"/>
        <n v="1.7031294152399984E-2"/>
        <n v="1.4855490053635229E-2"/>
        <n v="0.11737128317217929"/>
        <n v="5.5234366119083486E-2"/>
        <n v="2.4630032604782109E-2"/>
        <n v="1.9214077574657169E-2"/>
        <n v="1.2555802962879859E-2"/>
        <n v="1.5647643270025925E-2"/>
        <n v="5.2833478837687889E-3"/>
        <n v="2.7416527509134404E-2"/>
        <n v="2.9566159144802553E-2"/>
        <n v="5.8743221004902195E-2"/>
        <n v="6.977578661555941E-3"/>
        <n v="4.9622990031170534E-3"/>
        <n v="2.9002578772788907E-2"/>
        <n v="4.1806147719650001E-2"/>
        <n v="0.31258470608629285"/>
        <n v="3.9311039571106616E-3"/>
        <n v="5.8573972410210784E-3"/>
        <n v="2.648478782289513E-2"/>
        <n v="1.9144284339732878E-2"/>
        <n v="3.0007601355698688E-2"/>
        <n v="6.5832468842337002E-3"/>
        <n v="1.0756882332706271E-2"/>
        <n v="6.3180325915213956E-3"/>
        <n v="6.9592579373883134E-2"/>
        <n v="1.3983074617081596E-2"/>
        <n v="2.6278897779868471E-2"/>
        <n v="2.1164798490791087E-2"/>
        <n v="4.2476162774923186E-2"/>
        <n v="8.5200091533827599E-3"/>
        <n v="2.0677990677194162E-2"/>
        <n v="1.6848086910723724E-2"/>
        <n v="1.1800291194824413E-2"/>
        <n v="9.3488038181087103E-3"/>
        <n v="0.64792026192703134"/>
        <n v="5.7614315430001796E-3"/>
        <n v="3.1420914362915574E-2"/>
        <n v="2.2941036319614281E-2"/>
        <n v="6.1370936299801719E-2"/>
        <n v="3.4041650334322685E-3"/>
        <n v="2.1461419739219325E-3"/>
        <n v="6.0702666075401644E-3"/>
        <n v="7.4626416442797588E-3"/>
        <n v="1.1268117778526697E-2"/>
        <n v="3.0546754095488838E-2"/>
        <n v="3.5713198310759434E-2"/>
        <n v="2.5041812690835424E-2"/>
        <n v="1.0242157225139627E-2"/>
        <n v="2.3602327220521933E-2"/>
        <n v="1.1236710822810768E-2"/>
        <n v="8.8393132031613884E-3"/>
        <n v="9.5302662289118659E-3"/>
        <n v="1.8784849179872783E-2"/>
        <n v="0.11846005763699824"/>
        <n v="1.5303911588023794E-2"/>
        <n v="1.1662449555848938E-2"/>
        <n v="2.8835075008970611E-2"/>
        <n v="1.513466299333239E-2"/>
        <n v="2.7308347995001758E-2"/>
        <n v="6.640826303046239E-3"/>
        <n v="1.0212495100296804E-2"/>
        <n v="1.8879070047020576E-2"/>
        <n v="1.0701047744766838E-2"/>
        <n v="2.2455973336890464E-2"/>
        <n v="2.9470193446781659E-2"/>
        <n v="1.2030608870074571E-2"/>
        <n v="1.4386130548769374E-2"/>
        <n v="7.6650420255602028E-3"/>
        <n v="1.4309357990352654E-2"/>
        <n v="4.7096474926911221E-2"/>
        <n v="5.4248536675777885E-2"/>
        <n v="2.0477335126786827E-2"/>
        <n v="1.2458092433985851E-2"/>
        <n v="2.5378565049345127E-2"/>
        <n v="3.1743708074440415E-2"/>
        <n v="5.1345138102927394E-2"/>
        <n v="1.2156236692938294E-2"/>
        <n v="3.8618341714483029E-2"/>
        <n v="2.6374863477889372E-2"/>
        <n v="6.0585762406903464E-2"/>
        <n v="2.1616709686925872E-2"/>
        <n v="3.9516929614133271E-2"/>
        <n v="2.9691786967666278E-2"/>
        <n v="0.23126860807600205"/>
        <n v="8.640402483627161E-3"/>
        <n v="4.1317595075179969E-3"/>
        <n v="1.6879493866439652E-2"/>
        <n v="2.1260764188811988E-2"/>
        <n v="1.2965838218060063E-2"/>
        <n v="6.7123643688436372E-3"/>
        <n v="6.7961162507527853E-3"/>
        <n v="1.6609045081108026E-2"/>
        <n v="1.8444607159616867E-2"/>
        <n v="1.4845021068396585E-2"/>
        <n v="1.2848934549561876E-2"/>
        <n v="2.1365454041198422E-2"/>
        <n v="2.9164848043987883E-2"/>
        <n v="1.3372383811494054E-2"/>
        <n v="4.7529192983441814E-3"/>
        <n v="5.041863290930744E-2"/>
        <n v="1.7163901298756137E-2"/>
        <n v="1.2883831167024021E-2"/>
        <n v="0.10076049326019816"/>
        <n v="1.4410558180992877E-2"/>
        <n v="5.5942767453565037E-2"/>
        <n v="1.823173779309778E-2"/>
        <n v="0.26825029843151044"/>
        <n v="1.0079887953940653E-2"/>
        <n v="2.1082791439755045E-2"/>
        <n v="4.9239127239086933E-3"/>
        <n v="7.8325457893784981E-3"/>
        <n v="1.0709771899132373E-2"/>
        <n v="1.8840683767812214E-2"/>
        <n v="1.1362338645674491E-2"/>
        <n v="0.16748631550956608"/>
        <n v="4.4339642147401742E-2"/>
        <n v="2.8981640802311619E-3"/>
        <n v="0.20315763787937094"/>
        <n v="2.2651394394678476E-2"/>
        <n v="1.7863578478872148E-2"/>
        <n v="1.5546443079385703E-2"/>
        <n v="1.1929408679434352E-2"/>
        <n v="1.7448308731072622E-2"/>
        <n v="1.2208581619131513E-2"/>
        <n v="2.9679573151554528E-3"/>
        <n v="1.1374552461786241E-2"/>
        <n v="5.9237008141991548E-3"/>
        <n v="1.9350174382759537E-2"/>
        <n v="7.31607585093875E-3"/>
        <n v="6.2848808049323574E-3"/>
        <n v="3.0571181727712338E-2"/>
        <n v="3.4442961435137355E-3"/>
        <n v="3.243815076193711E-2"/>
        <n v="2.8876950949925186E-2"/>
        <n v="2.1377667857310174E-2"/>
        <n v="1.7954309684273726E-3"/>
        <n v="1.2025374377455249E-2"/>
        <n v="6.02594790336324E-2"/>
        <n v="0.24358013471664688"/>
        <n v="3.6360530564682234E-2"/>
        <n v="1.7378515496148328E-2"/>
        <n v="1.4796165803949582E-3"/>
        <n v="1.2705858417967083E-2"/>
        <n v="5.2641547441646093E-3"/>
        <n v="5.1821476931285682E-3"/>
        <n v="3.9782143906845575E-3"/>
        <n v="1.8495207254936976E-3"/>
        <n v="8.6543611306120205E-3"/>
        <n v="1.1526352747746573E-2"/>
        <n v="1.9688671572142345E-2"/>
        <n v="0.11287136435043567"/>
        <n v="1.7500653657265839E-3"/>
        <n v="1.4424516827977737E-2"/>
        <n v="8.6735542702162001E-3"/>
        <n v="8.6456369762464829E-3"/>
        <n v="0.12014207459867363"/>
        <n v="1.7842640508394861E-2"/>
        <n v="3.7374277301957552E-3"/>
        <n v="1.3318294054427731E-2"/>
        <n v="3.6379723704286411E-3"/>
        <n v="8.25305002979735E-3"/>
        <n v="2.0955418786018213E-3"/>
        <n v="2.629809091947265E-2"/>
        <n v="1.0830165229376775E-2"/>
        <n v="1.7666412590211029E-2"/>
        <n v="1.2609892719946182E-2"/>
        <n v="5.5979408901900285E-2"/>
        <n v="3.9869385450500942E-3"/>
        <n v="7.8339416540769841E-2"/>
        <n v="1.05719302601569E-2"/>
        <n v="3.2453854239795073E-3"/>
        <n v="0.15214925213495326"/>
        <n v="3.8962073396485157E-2"/>
        <n v="1.9664243939918843E-3"/>
        <n v="7.7714767088197453E-3"/>
        <n v="6.3599085324759696E-3"/>
        <n v="4.2887942860976502E-3"/>
        <n v="4.2188265680860489E-2"/>
        <n v="1.5012524832214881E-2"/>
        <n v="2.3098071098193937E-2"/>
        <n v="5.789348836969895E-3"/>
        <n v="0.10793000331779591"/>
        <n v="2.9299200021217144E-2"/>
        <n v="1.5241097676591932E-2"/>
        <n v="1.3231052510772367E-2"/>
        <n v="1.1198324543602407E-2"/>
        <n v="5.5852036248163458E-3"/>
        <n v="1.3585253178013143E-2"/>
        <n v="3.6234902741818509E-2"/>
        <n v="1.863828338653177E-2"/>
        <n v="3.4327802597512273E-2"/>
        <n v="3.3910788018839635E-2"/>
        <n v="1.65061000595947E-2"/>
        <n v="0.15546617562473014"/>
        <n v="4.4280317897716095E-2"/>
        <n v="2.0095217165576336E-2"/>
        <n v="9.9280876679803207E-3"/>
        <n v="7.8150974806474264E-3"/>
        <n v="3.9223798027451249E-3"/>
        <n v="4.4323938669543775E-2"/>
        <n v="1.8252675763575067E-2"/>
        <n v="3.1152210408457056E-2"/>
        <n v="2.9028751235885518E-2"/>
        <n v="7.4903844551621648E-2"/>
        <n v="3.0515347139772907E-2"/>
        <n v="1.8083427168883663E-2"/>
        <n v="2.7803879962964222E-2"/>
        <n v="9.8931910505181755E-3"/>
        <n v="8.1206173665285084E-2"/>
        <n v="2.4410183914770595E-2"/>
        <n v="0.62478729421137524"/>
        <n v="8.4240434553618619E-3"/>
        <n v="3.9755971443748969E-2"/>
        <n v="8.5496712782255832E-3"/>
        <n v="2.4228721503967439E-2"/>
        <n v="2.5591434415864211E-2"/>
        <n v="3.3081993354113687E-2"/>
        <n v="5.6829141537103525E-3"/>
        <n v="6.5884813768530221E-3"/>
        <n v="2.3822175910533448E-2"/>
        <n v="2.3023043370650323E-2"/>
        <n v="1.310193502616243E-2"/>
        <n v="3.5819632994018982E-2"/>
        <n v="2.8049901116072341E-2"/>
        <n v="1.5005545508722453E-2"/>
        <n v="1.2880341505277807E-2"/>
        <n v="2.94579796306699E-2"/>
        <n v="8.6831508400182902E-2"/>
        <n v="8.3301715543886906E-2"/>
        <n v="8.8375683722882823E-3"/>
        <n v="1.4162792197011645E-2"/>
        <n v="2.461083946517793E-2"/>
        <n v="4.0347469109732324E-2"/>
        <n v="2.0983336079987931E-2"/>
        <n v="2.3066664142478006E-2"/>
        <n v="6.5657985755026268E-3"/>
        <n v="6.8746336400426122E-4"/>
        <n v="4.8841305800018477E-2"/>
        <n v="2.9150889397003027E-2"/>
        <n v="0.27402917828324169"/>
        <n v="3.8525865678208345E-3"/>
        <n v="3.3954408790667317E-3"/>
        <n v="6.0055333821478853E-2"/>
        <n v="6.6757229205083842E-3"/>
        <n v="5.5401869882901786E-2"/>
        <n v="1.22539472218323E-2"/>
        <n v="5.4822586033030172E-3"/>
        <n v="1.3550356560550997E-2"/>
        <n v="2.0386603921385249E-2"/>
        <n v="7.6481171660910618E-2"/>
        <n v="2.2515297586576107E-2"/>
        <n v="2.5422185821172808E-3"/>
        <n v="6.2674324962012857E-3"/>
        <n v="2.1880179148765066E-3"/>
        <n v="2.4008872813955926E-3"/>
        <n v="3.4163788495440188E-3"/>
        <n v="1.3574784192774499E-3"/>
        <n v="1.9484526359988794E-2"/>
        <n v="1.1079676044231112E-3"/>
        <n v="7.9773667518464025E-3"/>
        <n v="8.6177196822767657E-3"/>
        <n v="0.1498076891032433"/>
        <n v="1.0198536453311946E-2"/>
        <n v="2.6585988013535351E-2"/>
        <n v="4.8961699130262874E-2"/>
        <n v="2.8458191540379446E-3"/>
        <n v="5.4269474646255172E-2"/>
        <n v="4.8131159634663821E-2"/>
        <n v="2.4534066906761211E-2"/>
        <n v="3.0307712265873138E-3"/>
        <n v="2.2415842226808994E-2"/>
        <n v="2.1576578576844401E-2"/>
        <n v="1.8650497202643525E-2"/>
        <n v="9.2912243992961715E-3"/>
        <n v="9.8966807122643895E-3"/>
        <n v="0.17124468121023911"/>
        <n v="2.1433502445249605E-2"/>
        <n v="5.6515071979944221E-3"/>
        <n v="4.7790917614407907E-3"/>
        <n v="3.8700348765519066E-3"/>
        <n v="2.2972443275330212E-2"/>
        <n v="1.6502610397848484E-2"/>
        <n v="1.6279272046090755E-3"/>
        <n v="3.5908619368547451E-3"/>
        <n v="1.5897154084880263E-2"/>
        <n v="3.9249970490547861E-2"/>
        <n v="1.6310679001806685E-2"/>
        <n v="1.0280543504347988E-2"/>
        <n v="6.3075636062827518E-3"/>
        <n v="5.9708112477730507E-3"/>
        <n v="3.1790818508014313E-3"/>
        <n v="1.5255056323576792E-2"/>
        <n v="4.1825340859254177E-2"/>
        <n v="5.5660104852121662E-3"/>
        <n v="1.0810972089772596E-2"/>
        <n v="2.8105735704011776E-2"/>
        <n v="2.4794046706854193E-3"/>
        <n v="1.0990689669702644E-2"/>
        <n v="1.9716588866112062E-3"/>
        <n v="2.1464909400965536E-2"/>
        <n v="1.6607300250234918E-2"/>
        <n v="1.0488178378247752E-2"/>
        <n v="1.1793311871331983E-2"/>
        <n v="1.1440856034964317E-2"/>
        <n v="4.9954507897060916E-3"/>
        <n v="1.5331828881993512E-2"/>
        <n v="4.2800701317321135E-3"/>
        <n v="4.9640438339901604E-3"/>
        <n v="1.2315016302391055E-2"/>
        <n v="3.275047548822331E-3"/>
        <n v="1.5417325594775766E-2"/>
        <n v="3.7088125038767961E-2"/>
        <n v="4.812243548029828E-3"/>
        <n v="2.4841157140428092E-2"/>
        <n v="1.6164113208465676E-2"/>
        <n v="1.5256801154449898E-2"/>
        <n v="2.6259704640264293E-3"/>
        <n v="7.2864137260959258E-3"/>
        <n v="3.7356828993226482E-3"/>
        <n v="5.0516343438201453E-2"/>
        <n v="1.6244375428628611E-3"/>
        <n v="8.9492375481671476E-3"/>
        <n v="2.8562881392765879E-3"/>
        <n v="1.3395066612844451E-2"/>
        <n v="4.6761467399274621E-3"/>
        <n v="8.2722431694015296E-3"/>
        <n v="9.2195118504114618E-2"/>
        <n v="2.1768509972886201E-2"/>
        <n v="1.7334894724320649E-2"/>
        <n v="1.2836720733450126E-2"/>
        <n v="2.3363285390906236E-3"/>
        <n v="1.0544012966187184E-2"/>
        <n v="4.3585875210219406E-3"/>
        <n v="1.2346423258106986E-2"/>
        <n v="4.6447397842115318E-3"/>
        <n v="3.747722232347088E-2"/>
        <n v="1.5110235361108889E-2"/>
        <n v="0.13719605155242401"/>
        <n v="2.4741701780660974E-3"/>
        <n v="6.3389705619986822E-3"/>
        <n v="1.2665727307885614E-2"/>
        <n v="1.5029973140945957E-2"/>
        <n v="2.1908096442734781E-2"/>
        <n v="2.0013210114540295E-3"/>
        <n v="2.5657737989042285E-2"/>
        <n v="6.7524954789251034E-3"/>
        <n v="1.9175691295448812E-3"/>
        <n v="1.6363023927999903E-2"/>
        <n v="4.7145330191358222E-3"/>
        <n v="6.2744118196937137E-3"/>
        <n v="1.9960865188347076E-3"/>
        <n v="5.4124653683787268E-3"/>
        <n v="2.4411928745643702E-2"/>
        <n v="3.1246431275604846E-2"/>
        <n v="1.6795741984530505E-2"/>
        <n v="0.32358935440298042"/>
        <n v="1.7135984004786418E-2"/>
        <n v="1.0489923209120859E-2"/>
        <n v="4.776823481305751E-2"/>
        <n v="3.7780822895391544E-2"/>
        <n v="7.5062624161074407E-3"/>
        <n v="8.8532718501462462E-3"/>
        <n v="5.6672106758523869E-3"/>
        <n v="2.6908781725060192E-2"/>
        <n v="6.0336251592049122E-3"/>
        <n v="1.3614915302855964E-2"/>
        <n v="6.9904904100169349E-2"/>
        <n v="6.2430048639777833E-3"/>
        <n v="3.5341549334787593E-2"/>
        <n v="9.7789046283296502E-2"/>
        <n v="4.9151885695431574E-3"/>
        <n v="3.2104888065173621E-3"/>
        <n v="6.6582746117773125E-3"/>
        <n v="1.0954048221367391E-2"/>
        <n v="2.6962871482126519E-2"/>
        <n v="5.6588354876614719E-2"/>
        <n v="2.5455337607761846E-2"/>
        <n v="3.2630082157978905E-2"/>
        <n v="6.6687435970159553E-3"/>
        <n v="2.8266260144337646E-3"/>
        <n v="9.9298324988534269E-3"/>
        <n v="2.9016537419773768E-3"/>
        <n v="1.0386978187607532E-2"/>
        <n v="1.0004860226397041E-2"/>
        <n v="9.6349560812982998E-3"/>
        <n v="0.28344603050540157"/>
        <n v="6.6286124869344883E-3"/>
        <n v="1.9781147608417027E-2"/>
        <n v="1.9891071953422788E-3"/>
        <n v="6.7052105622638969E-2"/>
        <n v="2.9487641755512727E-2"/>
        <n v="1.1376297292659349E-2"/>
        <n v="1.454316532734903E-2"/>
        <n v="2.8756557619680788E-2"/>
        <n v="6.1103977176216314E-3"/>
        <n v="2.0555852516076653E-2"/>
        <n v="4.9535748487515166E-3"/>
        <n v="4.8907609373196551E-3"/>
        <n v="3.2855165340609743E-3"/>
        <n v="3.8002416416276167E-3"/>
        <n v="5.0704785172497038E-3"/>
        <n v="3.3151786589037981E-3"/>
        <n v="3.2506199165988291E-3"/>
        <n v="2.6852947137120764E-3"/>
        <n v="9.055672231426691E-3"/>
        <n v="3.6753117511131368E-2"/>
        <n v="3.3413511220004065E-3"/>
        <n v="8.5863127265608363E-3"/>
        <n v="4.0323041477508823E-3"/>
        <n v="8.5915472191801581E-3"/>
        <n v="0.19052331752720125"/>
        <n v="4.4807256821394487E-3"/>
        <n v="7.8447596054902497E-3"/>
        <n v="3.5123445475649185E-3"/>
        <n v="1.5726160659315751E-2"/>
        <n v="2.9138675580891275E-3"/>
        <n v="1.3696922353892006E-2"/>
        <n v="0.1097516067493199"/>
        <n v="1.5031717971819063E-2"/>
        <n v="1.7200542747091388E-2"/>
        <n v="1.7744929979500853E-3"/>
        <n v="2.3520320169485892E-3"/>
        <n v="8.3019052942443512E-3"/>
        <n v="2.6661015741078964E-3"/>
        <n v="3.723469083210897E-3"/>
        <n v="6.8554405004384329E-3"/>
        <n v="2.0475590295913719E-2"/>
        <n v="4.7110433573896073E-3"/>
        <n v="4.7564089600903962E-3"/>
        <n v="2.0344727980430672E-3"/>
        <n v="1.1723518636407693E-2"/>
        <n v="1.1437366373218103E-2"/>
        <n v="0.16442762698900903"/>
        <n v="3.7444070536881841E-3"/>
        <n v="8.4467262567122555E-3"/>
        <n v="6.0999287323829877E-3"/>
        <n v="7.1660203958515255E-3"/>
        <n v="2.7463637942708305E-3"/>
        <n v="1.3724839647861723E-2"/>
        <n v="1.2348168088980094E-2"/>
        <n v="2.7046623364035672E-2"/>
        <n v="2.584792455421098E-2"/>
        <n v="2.1227612402222949E-2"/>
        <n v="9.8129288303552414E-3"/>
        <n v="8.8637408353848899E-3"/>
        <n v="8.4973263520323663E-3"/>
        <n v="0.17535026825466052"/>
        <n v="8.5740989104490864E-3"/>
        <n v="2.4567218693350248E-3"/>
        <n v="1.258546508772268E-2"/>
        <n v="4.2207458820464668E-3"/>
        <n v="8.3106294486098888E-3"/>
        <n v="3.25323716290849E-2"/>
        <n v="6.0755011001594863E-3"/>
        <n v="2.5924697112627699E-2"/>
        <n v="8.9091064380856805E-3"/>
        <n v="8.4414917640929336E-3"/>
        <n v="5.4124653683787265E-2"/>
        <n v="4.6604432620694969E-2"/>
        <n v="1.6788762661038074E-2"/>
        <n v="7.032191867884198E-2"/>
        <n v="2.1867965332653314E-2"/>
        <n v="1.0774330641437343E-2"/>
        <n v="5.8504179175286495E-3"/>
        <n v="3.6292482160631048E-3"/>
        <n v="1.7640240127114421E-2"/>
        <n v="5.2798582220225749E-3"/>
        <n v="1.1700835835057299E-2"/>
        <n v="6.4837915244665856E-3"/>
        <n v="3.2802820414416524E-3"/>
        <n v="5.9308546207788942E-2"/>
        <n v="1.1765394577362268E-2"/>
        <n v="3.4687237757372365E-3"/>
        <n v="1.5738374475427501E-3"/>
        <n v="7.3265448361773938E-3"/>
        <n v="1.3142066136243897E-2"/>
        <n v="7.7402442361911239E-2"/>
        <n v="6.4942605097052285E-3"/>
        <n v="5.1769132005092464E-3"/>
        <n v="6.7280678467016028E-3"/>
        <n v="1.3220583525533723E-2"/>
        <n v="7.3492276375277882E-3"/>
        <n v="3.2087439756442551E-3"/>
        <n v="1.2042822686186321E-2"/>
        <n v="1.8336427645484217E-2"/>
        <n v="7.0171863223754752E-2"/>
        <n v="2.6734298637749464E-2"/>
        <n v="1.5145131978571034E-3"/>
        <n v="4.3289253961791173E-3"/>
        <n v="7.3316048457094038E-2"/>
        <n v="1.7758888626485714E-2"/>
        <n v="8.3280777573409622E-3"/>
        <n v="1.2536609823275677E-2"/>
        <n v="1.2070739980156038E-2"/>
        <n v="6.2028737538963163E-3"/>
        <n v="6.3825913338263641E-3"/>
        <n v="1.4082529976848713E-2"/>
        <n v="1.7949075191654403E-2"/>
        <n v="2.0135348275657802E-3"/>
        <n v="2.5875841848180697E-3"/>
        <n v="1.1486221637665106E-2"/>
        <n v="2.7643355522638351E-2"/>
        <n v="3.7367297978465122E-2"/>
        <n v="1.5005545508722455E-3"/>
        <n v="6.3581637016028626E-3"/>
        <n v="2.2714208306110338E-2"/>
        <n v="5.874845549752151E-3"/>
        <n v="3.5482880635509279E-2"/>
        <n v="1.8338172476357324E-3"/>
        <n v="3.2314267769946491E-3"/>
        <n v="2.2455973336890462E-3"/>
        <n v="8.7168260758692592E-2"/>
        <n v="1.4778717495218509E-2"/>
        <n v="6.2220668935004959E-3"/>
        <n v="9.3837004355708555E-3"/>
        <n v="1.6230416781643751E-2"/>
        <n v="2.49161848679717E-3"/>
        <n v="2.7245534083569896E-2"/>
        <n v="4.3324150579253321E-3"/>
        <n v="2.8876950949925186E-3"/>
        <n v="7.9616632739884369E-3"/>
        <n v="3.9433177732224123E-3"/>
        <n v="3.8037313033738311E-3"/>
        <n v="9.9978809029046102E-4"/>
        <n v="2.1306129791512779E-2"/>
        <n v="9.0992930032543703E-3"/>
        <n v="7.5743108201586241E-3"/>
        <n v="3.596096429474067E-3"/>
        <n v="1.6331616972283971E-3"/>
        <n v="8.1942492293736346E-2"/>
        <n v="1.2402257846046419E-2"/>
        <n v="5.6427830436288854E-3"/>
        <n v="6.4715777083548358E-3"/>
        <n v="1.158567699743222E-3"/>
        <n v="6.4586659598938403E-2"/>
        <n v="1.7605343509652274E-3"/>
        <n v="5.7352590799035702E-3"/>
        <n v="1.1899746554591528E-3"/>
        <n v="3.0517091970646013E-3"/>
        <n v="1.215274703119208E-2"/>
        <n v="2.2949760473979817E-2"/>
        <n v="1.5022993817453527E-3"/>
        <n v="6.9269785662358309E-4"/>
        <n v="4.1020973826751735E-3"/>
        <n v="1.4452434121947451E-2"/>
        <n v="8.008773707562333E-4"/>
        <n v="1.7640240127114418E-3"/>
        <n v="1.3801612206278443E-3"/>
        <n v="4.8349263493802233E-3"/>
        <n v="2.9801711312672035E-3"/>
        <n v="2.7842266242172578E-2"/>
        <n v="4.4186097030568305E-2"/>
        <n v="3.5664343046312437E-3"/>
        <n v="2.9606290254884024E-2"/>
        <n v="4.0951180591827438E-3"/>
        <n v="9.8670185874215662E-3"/>
        <n v="1.545920153573034E-3"/>
        <n v="6.4105086277960804E-3"/>
        <n v="2.2281490249579736E-3"/>
        <n v="7.2183653220447425E-3"/>
        <n v="1.5790719401620724E-3"/>
        <n v="9.1952587012752718E-3"/>
        <n v="1.1592656320924648E-2"/>
        <n v="9.3261210167583149E-3"/>
        <n v="4.4632773734083761E-3"/>
        <n v="4.1614216323608202E-3"/>
        <n v="2.721238229698086E-2"/>
        <n v="2.8929295876118401E-3"/>
        <n v="6.5256674654211588E-3"/>
        <n v="1.4195943983600683E-2"/>
        <n v="5.2240236340831423E-3"/>
        <n v="2.5718807069601041E-3"/>
        <n v="4.0462627947357409E-3"/>
        <n v="4.8768022903347974E-3"/>
        <n v="4.1474629853759616E-3"/>
        <n v="1.6034995723855736E-3"/>
        <n v="6.1418046733375618E-3"/>
        <n v="1.5302166757150687E-2"/>
        <n v="2.3359795729160023E-2"/>
        <n v="6.7490058171788894E-3"/>
        <n v="1.6319403156172224E-2"/>
        <n v="6.3651430250952915E-3"/>
        <n v="1.5118959515474427E-2"/>
        <n v="1.4496054893775132E-2"/>
        <n v="3.7793036711503292E-3"/>
        <n v="2.7945211263685907E-2"/>
        <n v="1.421164746145865E-2"/>
        <n v="5.0512853776455233E-3"/>
        <n v="4.5592430714292758E-3"/>
        <n v="7.2602412629993174E-3"/>
        <n v="2.3567430603059786E-2"/>
        <n v="8.4205537936156462E-3"/>
        <n v="0.11028901465823693"/>
        <n v="4.6168224902418146E-3"/>
        <n v="4.7180226808820371E-3"/>
        <n v="1.1323952366466131E-3"/>
        <n v="1.1341400675197203E-3"/>
        <n v="8.0523944793900147E-3"/>
        <n v="5.2170443105907136E-4"/>
        <n v="1.8268379241433031E-3"/>
        <n v="1.2039333024440107E-2"/>
        <n v="7.6772558416719522E-4"/>
        <n v="6.7001505527318863E-4"/>
        <n v="2.7830052426060831E-3"/>
        <n v="6.2831359740592504E-3"/>
        <n v="2.1506785341920111E-2"/>
        <n v="5.1175889508235997E-3"/>
        <n v="1.2004436406977963E-3"/>
        <n v="1.0172363990215336E-3"/>
        <n v="1.6924859469140443E-4"/>
        <n v="2.149631635668147E-3"/>
        <n v="5.1472510756664228E-4"/>
        <n v="1.3121128165766609E-3"/>
        <n v="7.3666759462588599E-3"/>
        <n v="6.2115979082618528E-4"/>
        <n v="3.8578210604401563E-3"/>
        <n v="3.7164897597184682E-3"/>
        <n v="1.0460261084278036E-2"/>
        <n v="4.8820367829541193E-3"/>
        <n v="8.0588503536205114E-2"/>
        <n v="5.1193337816967067E-3"/>
        <n v="4.274835639112792E-4"/>
        <n v="2.7079775150624708E-3"/>
        <n v="6.70590849461314E-2"/>
        <n v="7.2113859985523136E-3"/>
        <n v="3.2410233467967391E-2"/>
        <n v="1.6436306824670407E-3"/>
        <n v="8.6772184150497242E-2"/>
        <n v="2.4322942371115233E-3"/>
        <n v="3.1949598117467073E-2"/>
        <n v="2.3843113881010736E-2"/>
        <n v="3.23648678652666E-2"/>
        <n v="1.937983650760236E-2"/>
        <n v="7.103206484419664E-3"/>
        <n v="1.6554955324041703E-2"/>
        <n v="8.1117187290756614E-3"/>
        <n v="1.5323104727627974E-2"/>
        <n v="1.4061592006371425E-2"/>
        <n v="1.4918303965067092E-3"/>
        <n v="1.8182882528650777E-2"/>
        <n v="6.1430260549487373E-2"/>
        <n v="2.3607561713141255E-3"/>
        <n v="8.9385940798411931E-2"/>
        <n v="3.7642981256416075E-2"/>
        <n v="6.9828131541752629E-3"/>
        <n v="2.2785746371907733E-2"/>
        <n v="8.5496712782255841E-4"/>
        <n v="2.0779190867834384E-2"/>
        <n v="3.6213964771341221E-2"/>
        <n v="1.0031032689493648E-2"/>
        <n v="1.0397447172846174E-2"/>
        <n v="4.1492078162490689E-2"/>
        <n v="3.3423980205242711E-2"/>
        <n v="0.14211124012196716"/>
        <n v="1.0432343790308319E-2"/>
        <n v="2.2693270335633047E-2"/>
        <n v="1.2356892243345628E-2"/>
        <n v="1.371437066262308E-3"/>
        <n v="1.2041077855313215E-2"/>
        <n v="6.6731056741987232E-2"/>
        <n v="3.6243626896184045E-2"/>
        <n v="1.960143002848698E-2"/>
        <n v="3.7548760389268282E-3"/>
        <n v="9.0958033415081564E-3"/>
        <n v="1.5035207633565278E-2"/>
        <n v="6.8924309149483068E-2"/>
        <n v="3.5507308267732781E-3"/>
        <n v="1.4171516351377183E-2"/>
        <n v="2.3747148182989837E-3"/>
        <n v="3.3587994307314795E-3"/>
        <n v="3.1773370199283239E-3"/>
        <n v="7.9320011491456135E-2"/>
        <n v="1.1763649746489161E-2"/>
        <n v="3.5765543236952656E-2"/>
        <n v="2.1229357233096057E-2"/>
        <n v="4.2451735142699683E-3"/>
        <n v="9.835960597880257E-2"/>
        <n v="2.0205141510582095E-3"/>
        <n v="1.6703265948255819E-2"/>
        <n v="1.3295611253077335E-3"/>
        <n v="2.7177485679518713E-2"/>
        <n v="4.5665277403244984"/>
        <n v="1.1634532261879223E-2"/>
        <n v="2.7097223459355778E-3"/>
        <n v="5.2065753253520697E-3"/>
        <n v="3.0365291684685679E-2"/>
        <n v="7.830800958505392E-3"/>
        <n v="5.873100718879044E-3"/>
        <n v="1.5879705776149191E-2"/>
        <n v="1.5818636695590436E-2"/>
        <n v="9.2319001496105224E-2"/>
        <n v="8.9806445038830788E-3"/>
        <n v="9.2022380247676998E-3"/>
        <n v="2.612884232478125E-2"/>
        <n v="9.1245930509144271E-2"/>
        <n v="2.9526028034721086E-2"/>
        <n v="2.2496104446971928E-2"/>
        <n v="6.5069977750789126E-2"/>
        <n v="7.7125014253087196E-2"/>
        <n v="6.4968777560148905E-2"/>
        <n v="2.4089135034118858E-2"/>
        <n v="0.11799593262475171"/>
        <n v="5.3342969452635211E-2"/>
        <n v="0.1168670270498513"/>
        <n v="6.2030482369836271E-2"/>
        <n v="1.9236760376007564E-2"/>
        <n v="6.4872811862127996E-2"/>
        <n v="6.3391450450859935E-2"/>
        <n v="3.6226178587452973E-2"/>
        <n v="1.8250930932701963E-2"/>
        <n v="0.20570160129236131"/>
        <n v="5.3705894274241528E-3"/>
        <n v="2.4099604019357502E-2"/>
        <n v="2.4237445658332978E-2"/>
        <n v="7.9424701343842573E-3"/>
        <n v="3.2823758384893813E-2"/>
        <n v="1.5195732073891147E-2"/>
        <n v="1.5928561040596194E-2"/>
        <n v="4.2074851674108515E-2"/>
        <n v="1.2700623925347761E-2"/>
        <n v="5.0652440246303819E-3"/>
        <n v="7.7179104010153529E-2"/>
        <n v="1.2056781333171179E-3"/>
        <n v="3.3326269676348702E-3"/>
        <n v="4.9917866448725666E-2"/>
        <n v="4.9762576501019111E-3"/>
        <n v="7.5272003865847282E-3"/>
        <n v="3.7410918750292801E-2"/>
        <n v="9.2633071053264543E-3"/>
        <n v="1.0090356939179295E-2"/>
        <n v="4.1509526471221756E-3"/>
        <n v="1.2887320828770237E-2"/>
        <n v="1.5373704822948085E-2"/>
        <n v="5.0024301131985204E-3"/>
        <n v="5.8727517527044221E-2"/>
        <n v="6.9252337353627232E-3"/>
        <n v="8.5549057708449051E-3"/>
        <n v="4.0302103507031541E-2"/>
        <n v="1.524982183095747E-2"/>
        <n v="1.3511970281342637E-2"/>
        <n v="1.7012101012795803E-3"/>
        <n v="6.8100748977376431E-3"/>
        <n v="3.6582124085566853E-2"/>
        <n v="1.6828893771119541E-2"/>
        <n v="5.2222788032100353E-3"/>
        <n v="2.2996870907553714E-3"/>
        <n v="2.0873411734982174E-2"/>
        <n v="2.2476911307367752E-2"/>
        <n v="5.700362462441425E-3"/>
        <n v="1.4213392292331756E-2"/>
        <n v="5.2414719428142149E-3"/>
        <n v="1.0531799150075434E-2"/>
        <n v="8.1256773760605191E-3"/>
        <n v="2.3071898635097326E-2"/>
        <n v="9.3278658476314228E-3"/>
        <n v="1.6942307777871512E-3"/>
        <n v="1.3149045459736325E-2"/>
        <n v="3.70253111273361E-3"/>
        <n v="5.5241345442575912E-3"/>
        <n v="1.7343618878686183E-3"/>
        <n v="2.7324051472859723E-3"/>
        <n v="3.3692684159701233E-3"/>
        <n v="1.0865061846838921E-2"/>
        <n v="2.4602115310812397E-3"/>
        <n v="4.5766913801603476E-3"/>
        <n v="4.5796575926446308E-2"/>
        <n v="4.3638220136412624E-3"/>
        <n v="8.5374574621138316E-3"/>
        <n v="2.4218252518728796E-3"/>
        <n v="8.0401806632782631E-3"/>
        <n v="4.8855264447003333E-3"/>
        <n v="3.6227923418326077E-2"/>
        <n v="1.4063336837244532E-3"/>
        <n v="3.9363384497299835E-3"/>
        <n v="2.978426300394096E-3"/>
        <n v="2.5439634129903878E-3"/>
        <n v="6.4209776130347241E-4"/>
        <n v="7.1091389093882282E-2"/>
        <n v="6.3773568412070422E-3"/>
        <n v="1.0224708916408555E-3"/>
        <n v="9.3191416932658852E-3"/>
        <n v="4.1003525518020656E-4"/>
        <n v="1.4831062421411727E-4"/>
        <n v="1.0442812775546963E-2"/>
        <n v="1.8893028694005436E-2"/>
        <n v="5.8870593658639026E-3"/>
        <n v="1.657589329451899E-3"/>
        <n v="1.8826725120827358E-3"/>
        <n v="3.68333797312943E-3"/>
        <n v="3.7147449288453612E-3"/>
        <n v="0.11684085458675471"/>
        <n v="1.0238667563393413E-2"/>
        <n v="6.5483502667715542E-3"/>
        <n v="2.6329497875188586E-3"/>
        <n v="4.9064644151776207E-3"/>
        <n v="9.1952587012752703E-4"/>
        <n v="7.4678761368990809E-4"/>
        <n v="1.0329398768794992E-3"/>
        <n v="2.1129901873328943E-3"/>
        <n v="7.4399588429293661E-3"/>
        <n v="8.7416026742673822E-4"/>
        <n v="1.3679474045160935E-2"/>
        <n v="2.5614117217214604E-3"/>
        <n v="2.9138675580891272E-4"/>
        <n v="6.8222887138493947E-3"/>
        <n v="2.2159352088462229E-4"/>
        <n v="3.2035094830249332E-3"/>
        <n v="1.1009882809306824E-3"/>
        <n v="3.3989305408129466E-3"/>
        <n v="4.2355769444678788E-2"/>
        <n v="1.2107381428491291E-2"/>
        <n v="5.4019963831400831E-3"/>
        <n v="2.0178969047485486E-2"/>
        <n v="1.9388560661967896E-2"/>
        <n v="1.2492989051447996E-2"/>
        <n v="1.269538943272844E-2"/>
        <n v="3.4111443569246973E-3"/>
        <n v="1.2840210395196342E-2"/>
        <n v="4.1247801840255671E-3"/>
        <n v="9.3051830462810275E-3"/>
        <n v="3.9031866631409448E-3"/>
        <n v="6.5745227298681626E-3"/>
        <n v="4.2259803746657887E-3"/>
        <n v="8.2879466472594952E-3"/>
        <n v="2.470680516319883E-3"/>
        <n v="4.0478331425215376E-2"/>
        <n v="8.4449814258391476E-3"/>
        <n v="6.3302464076331463E-3"/>
        <n v="1.6141430407115281E-2"/>
        <n v="8.855016681019354E-3"/>
        <n v="1.1974774282135139E-2"/>
        <n v="3.0150677487293487E-3"/>
        <n v="5.3042858542460766E-4"/>
        <n v="2.5528620504432352E-2"/>
        <n v="4.3516081975295114E-2"/>
        <n v="1.6869024881201011E-2"/>
        <n v="9.270286428818884E-3"/>
        <n v="2.6872140276724944E-2"/>
        <n v="9.4733847424485693E-2"/>
        <n v="4.6586984311963895E-3"/>
        <n v="1.8219523976986032E-2"/>
        <n v="2.7016961239192845E-2"/>
        <n v="4.5993741815107429E-3"/>
        <n v="6.9077854266316498E-3"/>
        <n v="3.5036203931993817E-3"/>
        <n v="2.5282599351324226E-3"/>
        <n v="2.5088923124409322E-2"/>
        <n v="1.0308460798317704E-2"/>
        <n v="2.7742810882405463E-3"/>
        <n v="5.2676444059108242E-3"/>
        <n v="1.2227774758735691E-2"/>
        <n v="8.7962158805956397E-2"/>
        <n v="2.2189014213305051E-2"/>
        <n v="0.20443485407848544"/>
        <n v="1.472113807640597E-2"/>
        <n v="2.3345837082175166E-3"/>
        <n v="8.8811891441159638E-4"/>
        <n v="9.5093282584345785E-3"/>
        <n v="1.7256377335030822E-3"/>
        <n v="6.3913154881919017E-3"/>
        <n v="6.6931712292394568E-3"/>
        <n v="3.2394529990109423E-2"/>
        <n v="1.3033886622111246E-3"/>
        <n v="3.9817040524307724E-3"/>
        <n v="1.8776125025507247E-2"/>
        <n v="1.544175322699927E-3"/>
        <n v="9.1097619884930158E-3"/>
        <n v="1.7273825643761894E-4"/>
        <n v="1.1149469279155403E-3"/>
        <n v="2.3380733699637311E-3"/>
        <n v="1.020202611505816E-2"/>
        <n v="7.5219658939654063E-3"/>
        <n v="3.3116889971575832E-3"/>
        <n v="1.6994652704064733E-3"/>
        <n v="8.9830872671054274E-2"/>
        <n v="8.4589400728240054E-3"/>
        <n v="2.6591222506154671E-3"/>
        <n v="4.1554892073922552E-2"/>
        <n v="3.295985519299618E-3"/>
        <n v="1.8983759899407011E-3"/>
        <n v="5.7230452637918193E-4"/>
        <n v="5.1210786125698137E-3"/>
        <n v="1.6343830788395724E-2"/>
        <n v="2.3799493109183056E-3"/>
        <n v="6.2676069792885952E-2"/>
        <n v="1.265002383002765E-3"/>
        <n v="1.3958646984858094E-4"/>
        <n v="3.9974075302887371E-3"/>
        <n v="6.9932821394139057E-3"/>
        <n v="4.0872663202537615E-2"/>
        <n v="7.7924146792970328E-3"/>
        <n v="8.9858789965024E-4"/>
        <n v="4.0235799933853464E-3"/>
        <n v="1.5057890434915671E-3"/>
        <n v="2.365990663933447E-3"/>
        <n v="7.3073516965732124E-3"/>
        <n v="3.1267369246082131E-3"/>
        <n v="2.2421076719428318E-3"/>
        <n v="2.5020874720358137E-3"/>
        <n v="4.4144221089613726E-4"/>
        <n v="1.7797274905694074E-3"/>
        <n v="2.2216931507274766E-2"/>
        <n v="3.2886572296325668E-2"/>
        <n v="3.1930404977862899E-3"/>
        <n v="5.9306801376915836E-3"/>
        <n v="6.9618751836979752E-4"/>
        <n v="5.3060306851191842E-3"/>
        <n v="3.3710132468432303E-3"/>
        <n v="7.1398479327549162E-3"/>
        <n v="2.4270597444922015E-3"/>
        <n v="6.7606961840287083E-2"/>
        <n v="2.5474530747366026E-4"/>
        <n v="1.1760160084742946E-3"/>
        <n v="4.76687794532904E-3"/>
        <n v="1.3864426117710302E-2"/>
        <n v="8.5055270571359698E-2"/>
        <n v="1.1114572661693259E-3"/>
        <n v="4.4789808512663417E-3"/>
        <n v="1.636651358974612E-3"/>
        <n v="1.2332464611122128E-2"/>
        <n v="2.8580329701496949E-3"/>
        <n v="2.5945635083104985E-3"/>
        <n v="1.4831062421411727E-3"/>
        <n v="1.3731818971354152E-3"/>
        <n v="9.5075834275614706E-3"/>
        <n v="3.1354610789737498E-3"/>
        <n v="1.2461582095732067E-2"/>
        <n v="1.4412303011865984E-3"/>
        <n v="9.3871900973170705E-4"/>
        <n v="2.8789709406269823E-3"/>
        <n v="1.1601380475290185E-2"/>
        <n v="2.7219361620473286E-3"/>
        <n v="3.0866058145267465E-3"/>
        <n v="6.3476947163642198E-3"/>
        <n v="2.104266032967358E-3"/>
        <n v="4.4475738955504114E-3"/>
        <n v="9.4273212073985365E-3"/>
        <n v="9.4918799497035057E-4"/>
        <n v="2.1269488343177525E-3"/>
        <n v="1.2109126259364398E-3"/>
        <n v="1.832072416762625E-3"/>
        <n v="1.8442862328743759E-3"/>
        <n v="8.3699536982955354E-3"/>
        <n v="7.9913253988312598E-4"/>
        <n v="8.1867464566192736E-3"/>
        <n v="5.721823882180644E-2"/>
        <n v="1.3853957132471662E-3"/>
        <n v="8.3961261613921447E-3"/>
        <n v="1.7064445938989022E-3"/>
        <n v="9.1429137750820531E-3"/>
        <n v="2.1391626504295032E-3"/>
        <n v="6.1941495995307806E-4"/>
        <n v="2.8999089111042694E-3"/>
        <n v="2.3398182008368385E-3"/>
        <n v="4.6761467399274626E-4"/>
        <n v="1.2824506917338376E-3"/>
        <n v="3.8429899980187449E-2"/>
        <n v="3.2174681300097909E-3"/>
        <n v="1.8565000489861266E-3"/>
        <n v="1.7221480717568678E-3"/>
        <n v="9.7536045806695946E-4"/>
        <n v="9.3697417885859962E-4"/>
        <n v="2.4200804209997726E-3"/>
        <n v="4.5365602700788809E-4"/>
        <n v="1.9604919690233195E-2"/>
        <n v="9.217941502625665E-2"/>
        <n v="3.9276142953644467E-3"/>
        <n v="9.8705082491677802E-3"/>
        <n v="1.0093846600925511E-2"/>
        <n v="1.7052232122877271E-2"/>
        <n v="3.3214600500469836E-2"/>
        <n v="1.2014905392216607E-2"/>
        <n v="1.4056357513752104E-2"/>
        <n v="2.3912907115935026E-2"/>
        <n v="3.634133742507805E-2"/>
        <n v="1.7450053561945726E-2"/>
        <n v="0.13197900724183331"/>
        <n v="6.8641646548039687E-3"/>
        <n v="3.9925220038440366E-2"/>
        <n v="8.7660303064908841E-3"/>
        <n v="1.4824083097919298E-2"/>
        <n v="1.2405747507792633E-2"/>
        <n v="3.7810485020234371E-3"/>
        <n v="2.6242256331533219E-3"/>
        <n v="1.523760801484572E-2"/>
        <n v="1.236212673596495E-2"/>
        <n v="1.8423669189139579E-2"/>
        <n v="2.5368096064106484E-2"/>
        <n v="1.8421924358266475E-2"/>
        <n v="6.8762039878284081E-2"/>
        <n v="7.031144969360334E-2"/>
        <n v="4.0916283974365298E-3"/>
        <n v="5.6846589845834595E-3"/>
        <n v="4.7232571735013586E-2"/>
        <n v="4.3264826329567671E-2"/>
        <n v="4.1561871397414983E-3"/>
        <n v="2.0072534364225941E-2"/>
        <n v="5.2658995750377172E-3"/>
        <n v="1.0870296339458241E-2"/>
        <n v="1.3468349509514956E-2"/>
        <n v="1.3279907775219372E-2"/>
        <n v="2.340865099360703E-2"/>
        <n v="2.9854056238865254E-2"/>
        <n v="1.7832171523156218E-3"/>
        <n v="2.2059896728695114E-2"/>
        <n v="3.6915386782330348E-2"/>
        <n v="1.6558444985787916E-3"/>
        <n v="2.076872188259574E-2"/>
        <n v="2.4661439560498041E-2"/>
        <n v="5.6712237868605339E-2"/>
        <n v="4.679636401673677E-3"/>
        <n v="8.8358235414151744E-3"/>
        <n v="2.4560239369857823E-2"/>
        <n v="3.876316267695093E-2"/>
        <n v="1.4216881954077972E-2"/>
        <n v="2.1962186199801104E-2"/>
        <n v="2.3747148182989834E-2"/>
        <n v="1.6523548368325772E-3"/>
        <n v="3.1052755048689939E-2"/>
        <n v="1.1617083953148151E-2"/>
        <n v="1.8695862805344313E-2"/>
        <n v="1.2248712729212978E-2"/>
        <n v="6.4087637969229725E-3"/>
        <n v="1.3407280428956201E-2"/>
        <n v="1.1604870137036399E-2"/>
        <n v="1.1002903485814395E-2"/>
        <n v="1.4066826498990747E-2"/>
        <n v="4.9483403561321948E-3"/>
        <n v="1.0123508725768334E-2"/>
        <n v="4.7058088647702855E-3"/>
        <n v="3.5175790401842399E-3"/>
        <n v="4.4580428807890543E-3"/>
        <n v="0.10728790555649242"/>
        <n v="2.6992533606969341E-3"/>
        <n v="4.5714568875410266E-3"/>
        <n v="5.8888041967370096E-3"/>
        <n v="7.1241444548969515E-3"/>
        <n v="4.384759984118549E-3"/>
        <n v="4.8017745627911852E-3"/>
        <n v="6.4523845687506545E-3"/>
        <n v="6.122611533733383E-3"/>
        <n v="2.577115199579426E-3"/>
        <n v="4.1945734189498575E-3"/>
        <n v="9.1533827603206951E-3"/>
        <n v="7.1136754696583078E-3"/>
        <n v="7.1904480280750261E-3"/>
        <n v="2.3028277863269643E-2"/>
        <n v="8.7974372622068153E-3"/>
        <n v="7.1276341166431655E-3"/>
        <n v="4.4405945720579817E-3"/>
        <n v="3.4599996213717007E-3"/>
        <n v="3.6309930469362122E-3"/>
        <n v="1.0242157225139629E-3"/>
        <n v="5.3758239200434746E-3"/>
        <n v="8.8811891441159634E-3"/>
        <n v="1.7115046034309134E-2"/>
        <n v="6.1836806142921358E-3"/>
        <n v="1.9734037174843132E-2"/>
        <n v="1.2151002200318973E-2"/>
        <n v="6.000473372615874E-3"/>
        <n v="5.1123544582042778E-3"/>
        <n v="9.8521875250001556E-2"/>
        <n v="0.11135510632170546"/>
        <n v="1.2864638027419842E-2"/>
        <n v="1.1421662895360136E-2"/>
        <n v="6.0952176890255984E-2"/>
        <n v="4.6496253106562323E-2"/>
        <n v="1.7242418688045963E-2"/>
        <n v="4.7907821282906091E-2"/>
        <n v="2.7934742278447264E-2"/>
        <n v="6.5699861695980841E-2"/>
        <n v="2.1874944656145742E-2"/>
        <n v="9.3610176342204619E-3"/>
        <n v="1.1918939694195708E-2"/>
        <n v="4.0183455007660246E-3"/>
        <n v="3.8948114749500301E-2"/>
        <n v="8.4835421881348183E-2"/>
        <n v="5.7090866168069609E-3"/>
        <n v="1.4098233454706679E-2"/>
        <n v="2.3197526457961047E-2"/>
        <n v="3.2563778584800827E-2"/>
        <n v="6.7210885232091731E-3"/>
        <n v="0.13722571367726683"/>
        <n v="0.11506112709618529"/>
        <n v="1.3002479666395316E-2"/>
        <n v="3.1630294067688441E-2"/>
        <n v="2.2155862426716015E-2"/>
        <n v="1.2376085382949809E-2"/>
        <n v="3.2139784682635769E-3"/>
        <n v="2.1655095966134227E-2"/>
        <n v="2.8958958000961228E-2"/>
        <n v="5.2765430433636712E-2"/>
        <n v="0.18982538517795836"/>
        <n v="5.1488214234522191E-2"/>
        <n v="3.1436617840773534E-2"/>
        <n v="3.2607399356628514E-2"/>
        <n v="8.1570843317764503E-3"/>
        <n v="1.0735944362228984E-2"/>
        <n v="9.9811305265227801E-2"/>
        <n v="1.3211859371168186E-2"/>
        <n v="5.2775899418875345E-2"/>
        <n v="2.4462528840963813E-2"/>
        <n v="6.4441838636470516E-2"/>
        <n v="1.390455722779177E-2"/>
        <n v="2.2639180578566724E-2"/>
        <n v="6.0203644445692969E-2"/>
        <n v="1.6785325344218054"/>
        <n v="5.9287608237311655E-2"/>
        <n v="4.1078553245564267E-2"/>
        <n v="2.6006704163663741E-2"/>
        <n v="2.266709787253644E-2"/>
        <n v="1.0468985238643572E-2"/>
        <n v="3.7000883495112602E-2"/>
        <n v="2.3579644419171538E-2"/>
        <n v="6.9938055886758388E-2"/>
        <n v="4.4388497411848742E-2"/>
        <n v="9.7300493638826466E-2"/>
        <n v="0.14020937447028026"/>
        <n v="1.7846130170141073E-2"/>
        <n v="4.317409512416609E-2"/>
        <n v="6.8434011674139913E-2"/>
        <n v="9.3657286775778503E-2"/>
        <n v="1.2499968374940424E-2"/>
        <n v="1.932051225791671E-2"/>
        <n v="7.9429935836461879E-2"/>
        <n v="4.7925269591637169E-2"/>
        <n v="1.5994864613774272E-2"/>
        <n v="1.5754077953285466E-2"/>
        <n v="4.7626903512335825E-2"/>
        <n v="5.9510946589069386E-2"/>
        <n v="3.4104464245754543E-2"/>
        <n v="1.0852848030727169E-2"/>
        <n v="2.7023940562685273E-2"/>
        <n v="1.0076398292194439E-2"/>
        <n v="5.5206448825113772E-3"/>
        <n v="6.0357189562526406E-2"/>
        <n v="2.8899633751275584E-2"/>
        <n v="1.4314592482971976E-2"/>
        <n v="3.030247777325382E-2"/>
        <n v="7.5936784428501158E-2"/>
        <n v="0.14991935827912217"/>
        <n v="5.243565739861944E-2"/>
        <n v="7.9389804726380415E-3"/>
        <n v="4.0111916941862842E-2"/>
        <n v="2.0459886818055755E-2"/>
        <n v="1.5909367900992014E-2"/>
        <n v="9.7483700880502729E-3"/>
        <n v="6.9287233971089372E-3"/>
        <n v="7.4678761368990806E-3"/>
        <n v="3.1668680346896801E-3"/>
        <n v="3.9288356769756221E-2"/>
        <n v="1.9064022119569944E-2"/>
        <n v="1.3588742839759357E-2"/>
        <n v="9.4608219601621968E-2"/>
        <n v="5.7125762785531758E-3"/>
        <n v="6.8379921917073594E-3"/>
        <n v="4.4074427854689444E-3"/>
        <n v="3.6711241570176792E-3"/>
        <n v="2.917357219835342E-3"/>
        <n v="1.7394218974006295E-2"/>
        <n v="4.3132219183211517E-3"/>
        <n v="5.2432167736873219E-3"/>
        <n v="5.7596867121270717E-3"/>
        <n v="9.4168522221598928E-3"/>
        <n v="6.9182544118702935E-3"/>
        <n v="6.2866256358054644E-3"/>
        <n v="1.4476861754170954E-2"/>
        <n v="3.1459300642123931E-3"/>
        <n v="1.1053503581134504E-2"/>
        <n v="2.1641137319149371E-2"/>
        <n v="1.3791143221039798E-2"/>
        <n v="6.8170542212300728E-3"/>
        <n v="6.0057078652351959E-3"/>
        <n v="1.8980270237660794E-2"/>
        <n v="4.0270696551315604E-3"/>
        <n v="2.4305494062384159E-3"/>
        <n v="1.3744032787465901E-2"/>
        <n v="9.3540383107280321E-3"/>
        <n v="1.4499544555521347E-3"/>
        <n v="9.2685415979457762E-3"/>
        <n v="7.4294898576907223E-3"/>
        <n v="3.2296819461215421E-3"/>
        <n v="4.1439733236297476E-3"/>
        <n v="5.196106340113426E-3"/>
        <n v="6.4698328774817279E-3"/>
        <n v="1.5162580287302106E-3"/>
        <n v="6.2464945257239982E-3"/>
        <n v="8.2792224928939593E-3"/>
        <n v="2.7882397352254049E-3"/>
        <n v="2.9609779916630239E-3"/>
        <n v="7.5097520778536564E-3"/>
        <n v="2.38343897266452E-3"/>
        <n v="1.7692585053307635E-3"/>
        <n v="1.243889929438167E-2"/>
        <n v="5.0216232528027E-3"/>
        <n v="2.1669054613119087E-2"/>
        <n v="5.4770241106836953E-3"/>
        <n v="3.8822486926636578E-3"/>
        <n v="2.3729699874258763E-3"/>
        <n v="4.98323697359434E-3"/>
        <n v="3.1005644615116046E-3"/>
        <n v="5.9341697994377985E-3"/>
        <n v="3.394742946717489E-2"/>
        <n v="5.0111542675640563E-3"/>
        <n v="3.5960964294740667E-2"/>
        <n v="1.1346635167816524E-2"/>
        <n v="1.9140794677986663E-3"/>
        <n v="9.0085617978527925E-3"/>
        <n v="5.6839610522342168E-2"/>
        <n v="9.7361562719385213E-3"/>
        <n v="4.1980630806960724E-3"/>
        <n v="2.9295710359470931E-2"/>
        <n v="8.8051145180484874E-2"/>
        <n v="9.4901351188303971E-3"/>
        <n v="1.1779353224347127E-2"/>
        <n v="2.7835286918680154E-2"/>
        <n v="1.8861621738289502E-3"/>
        <n v="3.8414196502329481E-2"/>
        <n v="2.5526875673559245E-3"/>
        <n v="8.6159748514036596E-3"/>
        <n v="3.4408064817675207E-3"/>
        <n v="1.4323316637337513E-2"/>
        <n v="4.5330706083326665E-3"/>
        <n v="2.339992683924149E-2"/>
        <n v="4.5923948580183132E-3"/>
        <n v="9.4020211597384815E-2"/>
        <n v="8.85152701927314E-3"/>
        <n v="4.0166006698929176E-3"/>
        <n v="6.5675434063757346E-3"/>
        <n v="1.2737265373683013E-3"/>
        <n v="5.8225006235589332E-3"/>
        <n v="4.3987186311034076E-3"/>
        <n v="6.6685691139286449E-2"/>
        <n v="2.2613008115470118E-3"/>
        <n v="2.3864051851488023E-2"/>
        <n v="9.1813000542904123E-3"/>
        <n v="1.9193139604179882E-3"/>
        <n v="9.7274321175729855E-3"/>
        <n v="3.8449093119791625E-2"/>
        <n v="3.8962073396485164E-3"/>
        <n v="1.7481460517661657E-2"/>
        <n v="2.1902861950115461E-2"/>
        <n v="2.8440743231648372E-3"/>
        <n v="1.1831698150540344E-2"/>
        <n v="1.2196367803019763E-3"/>
        <n v="8.1244559944493436E-2"/>
        <n v="4.2139410416413482E-2"/>
        <n v="6.686191905747027E-3"/>
        <n v="9.2109621791332374E-3"/>
        <n v="6.0495031201501875E-2"/>
        <n v="1.846031063747483E-2"/>
        <n v="2.5247702733862082E-3"/>
        <n v="9.2947140610423855E-3"/>
        <n v="4.1753802793456779E-3"/>
        <n v="4.3788275591499844E-2"/>
        <n v="6.7315575084478168E-3"/>
        <n v="3.8351382590897623E-3"/>
        <n v="4.2957736095900791E-3"/>
        <n v="2.1060108638404655E-3"/>
        <n v="1.2831486240830805E-2"/>
        <n v="2.9941297782520616E-3"/>
        <n v="1.5919836886230658E-2"/>
        <n v="1.4429751320597058E-3"/>
        <n v="2.1388136842548817E-2"/>
        <n v="3.4983859005800599E-3"/>
        <n v="0.23137853242100781"/>
        <n v="1.1590911490051542E-2"/>
        <n v="6.6617642735235265E-3"/>
        <n v="7.7069179665147768E-3"/>
        <n v="4.5138774687284869E-3"/>
        <n v="1.7840895677521753E-2"/>
        <n v="1.2527885668910141E-3"/>
        <n v="4.7930504084256484E-3"/>
        <n v="1.5206201059129789E-2"/>
        <n v="1.8214289484366708E-2"/>
        <n v="1.1880553414987347E-2"/>
        <n v="5.4142101992518343E-2"/>
        <n v="8.7154302111707733E-3"/>
        <n v="8.7264226456713501E-2"/>
        <n v="2.6486532653768238E-3"/>
        <n v="1.7577426215682559E-2"/>
        <n v="5.9655767551537288E-3"/>
        <n v="1.4276206203763618E-2"/>
        <n v="3.8124554577393674E-3"/>
        <n v="9.8233978155938843E-4"/>
        <n v="7.1189099622776296E-3"/>
        <n v="1.5145131978571034E-2"/>
        <n v="2.9871504547596323E-3"/>
        <n v="5.6480175362482073E-3"/>
        <n v="1.4091254131214247E-2"/>
        <n v="2.2632201255074296E-2"/>
        <n v="2.8213915218144427E-3"/>
        <n v="2.3441802780196065E-2"/>
        <n v="1.080748242802638E-2"/>
        <n v="6.2150875700080661E-3"/>
        <n v="1.300073483552221E-2"/>
        <n v="4.6988295412778566E-3"/>
        <n v="7.5114969087267626E-3"/>
        <n v="3.3832270629549806E-3"/>
        <n v="2.7167016694280067E-3"/>
        <n v="3.0080884252369194E-3"/>
        <n v="9.884990345414571E-2"/>
        <n v="1.1236710822810766E-3"/>
        <n v="0.25655295225819935"/>
        <n v="7.530690048330943E-3"/>
        <n v="5.9905278366391632E-2"/>
        <n v="9.8158950428395245E-2"/>
        <n v="1.1097124352962185E-2"/>
        <n v="2.2853794775958915E-2"/>
        <n v="5.0844371642345615E-3"/>
        <n v="2.9660380011950347E-2"/>
        <n v="7.323055174431178E-3"/>
        <n v="4.7895607466794344E-3"/>
        <n v="4.9186782312893723E-3"/>
        <n v="3.8386279208359763E-3"/>
        <n v="3.4093995260515903E-3"/>
        <n v="2.0048106732002439E-3"/>
        <n v="4.768448293114836E-2"/>
        <n v="2.4808005353839049E-2"/>
        <n v="2.7789921315979359E-2"/>
        <n v="1.0355571231891601E-2"/>
        <n v="9.5801683918827318E-2"/>
        <n v="7.0997168226734492E-3"/>
        <n v="8.7625406447446701E-3"/>
        <n v="3.0298988111507608E-2"/>
        <n v="1.2789610299876231E-2"/>
        <n v="2.3155650517006476E-2"/>
        <n v="4.6307811372266732E-3"/>
        <n v="5.8033074839547536E-3"/>
        <n v="3.6707751908430578E-2"/>
        <n v="2.9838352761007287E-2"/>
        <n v="1.9060532457823732E-2"/>
        <n v="0.12131634577627483"/>
        <n v="0.55124965223339661"/>
        <n v="2.0587259471792584E-2"/>
        <n v="9.8160695259268349E-2"/>
        <n v="2.6863416122359405E-2"/>
        <n v="3.358101498382237E-2"/>
        <n v="2.4898736559240627E-2"/>
        <n v="3.3745029085894447E-2"/>
        <n v="9.580866324231975E-3"/>
        <n v="4.4812491314013811E-2"/>
        <n v="8.3877509732012301E-2"/>
        <n v="4.8661588220088432E-2"/>
        <n v="3.565212923020069E-2"/>
        <n v="7.6099053699700131E-2"/>
        <n v="2.257811149800797E-2"/>
        <n v="2.4708549994071939E-2"/>
        <n v="6.5486992329461757E-2"/>
        <n v="4.4610090932733368E-2"/>
        <n v="0.10544536415449117"/>
        <n v="8.4674897441022329E-2"/>
        <n v="3.3649063387873546E-2"/>
        <n v="4.4859601747587706E-2"/>
        <n v="3.7609829469827036E-2"/>
        <n v="3.0651443947875272E-2"/>
        <n v="4.7255254536363978E-2"/>
        <n v="3.2136295020889549E-2"/>
        <n v="4.4775849865678556E-2"/>
        <n v="1.1716539312915265E-2"/>
        <n v="1.6947542270490838E-2"/>
        <n v="4.6709122473081399E-2"/>
        <n v="4.7086005941672573E-2"/>
        <n v="1.4920048795940196E-2"/>
        <n v="4.7122647390007821E-2"/>
        <n v="2.2243103970371377E-2"/>
        <n v="3.1227238136000667E-2"/>
        <n v="1.2255692052705408E-2"/>
        <n v="1.1920684525068814E-2"/>
        <n v="2.9880228701961862E-2"/>
        <n v="2.3673865286319332E-2"/>
        <n v="6.1767012907997078E-3"/>
        <n v="3.9401770776508194E-2"/>
        <n v="2.6688933035048681E-2"/>
        <n v="1.3613170471982858E-2"/>
        <n v="5.3951915427349645E-2"/>
        <n v="8.5512416260113799E-2"/>
        <n v="9.441279854383396E-3"/>
        <n v="5.6499368502086249E-2"/>
        <n v="7.1328686092624874E-3"/>
        <n v="2.8337798210135042E-2"/>
        <n v="1.3703901677384434E-2"/>
        <n v="2.8008025175117766E-2"/>
        <n v="1.9301319118312531E-2"/>
        <n v="3.1808266816745387E-3"/>
        <n v="2.7351968766829438E-2"/>
        <n v="1.6172837362831212E-2"/>
        <n v="2.8791454237142931E-2"/>
        <n v="0.3492348785759109"/>
        <n v="7.3858690858630404E-3"/>
        <n v="2.4766129412884474E-2"/>
        <n v="0.15496191950240215"/>
        <n v="2.7735831558913036E-2"/>
        <n v="3.5261287114624659E-2"/>
        <n v="1.1863105106256275E-2"/>
        <n v="2.0493038604644794E-2"/>
        <n v="1.5305656418896902E-2"/>
        <n v="6.8889412532020924E-2"/>
        <n v="6.4480224915678869E-2"/>
        <n v="2.6250980485898759E-2"/>
        <n v="4.8424291221345846E-2"/>
        <n v="2.6570284535677387E-2"/>
        <n v="5.5590311617197366E-2"/>
        <n v="1.1985243267373782E-2"/>
        <n v="1.1116317492566367E-2"/>
        <n v="2.4382266620800879E-2"/>
        <n v="3.4233581730364483E-2"/>
        <n v="9.5285213980387581E-3"/>
        <n v="1.8674924834867025E-2"/>
        <n v="1.5630194961294853E-2"/>
        <n v="1.1306504057735058E-2"/>
        <n v="9.7902460290048461E-3"/>
        <n v="1.1615339122275043E-2"/>
        <n v="1.702082516716134E-2"/>
        <n v="3.2785372105685454E-3"/>
        <n v="4.9745128192288041E-3"/>
        <n v="1.2674451462251152E-2"/>
        <n v="1.8774380194634139E-2"/>
        <n v="2.110547424110544E-2"/>
        <n v="3.5749839759094688E-2"/>
        <n v="5.190871847494105E-3"/>
        <n v="7.1014616535465562E-3"/>
        <n v="9.3069278771541353E-3"/>
        <n v="2.0786170191326812E-2"/>
        <n v="4.1649112941070349E-2"/>
        <n v="1.0069418968702009E-2"/>
        <n v="9.8268874773400992E-3"/>
        <n v="7.4172760415789707E-3"/>
        <n v="1.602103707687088E-2"/>
        <n v="5.361865273058616E-3"/>
        <n v="9.4255763765254286E-3"/>
        <n v="4.7483827380741028E-2"/>
        <n v="2.7488065574931803E-2"/>
        <n v="3.5591060149641932E-2"/>
        <n v="1.0294502151332846E-2"/>
        <n v="0.15688821278631257"/>
        <n v="1.5047421449677028E-2"/>
        <n v="2.4548025553746067E-2"/>
        <n v="2.015105175351577E-2"/>
        <n v="2.5856648708576516E-2"/>
        <n v="1.6261823737359682E-2"/>
        <n v="3.0185574104755631E-3"/>
        <n v="2.0421500538847396E-2"/>
        <n v="1.2749479189794763E-2"/>
        <n v="3.8543313986939415E-3"/>
        <n v="6.4279569365271539E-3"/>
        <n v="6.5064743258169801E-3"/>
        <n v="2.4219997349601903E-2"/>
        <n v="4.6709122473081403E-3"/>
        <n v="5.960342262534407E-3"/>
        <n v="8.8829339749890712E-3"/>
        <n v="5.5290200707022917E-2"/>
        <n v="9.620997434313442E-3"/>
        <n v="1.4326806299083729E-2"/>
        <n v="4.1160560296600313E-3"/>
        <n v="1.6267058229979002E-2"/>
        <n v="3.0028539326175979E-3"/>
        <n v="1.0676620112543337E-2"/>
        <n v="1.8729014591933352E-2"/>
        <n v="1.719356342359896E-2"/>
        <n v="1.5078828405392958E-2"/>
        <n v="8.2652638459090998E-3"/>
        <n v="1.0106060417037261E-2"/>
        <n v="1.029799181307906E-2"/>
        <n v="6.2813911431861434E-3"/>
        <n v="1.2170195339923154E-2"/>
        <n v="3.3553097689852651E-3"/>
        <n v="7.0927374991810194E-3"/>
        <n v="9.6698526987604467E-3"/>
        <n v="6.5291571271673746E-3"/>
        <n v="2.526864070433937E-2"/>
        <n v="4.2329596981582175E-3"/>
        <n v="2.5908993634769735E-2"/>
        <n v="2.1796427266855916E-2"/>
        <n v="2.4910950375352379E-2"/>
        <n v="3.0822437373439784E-2"/>
        <n v="9.1847897160366263E-3"/>
        <n v="2.0939715308160252E-2"/>
        <n v="2.4958060808926277E-2"/>
        <n v="1.2730286050190583E-2"/>
        <n v="3.6728689878907862E-3"/>
        <n v="1.8298041366275858E-2"/>
        <n v="0.17457381851612777"/>
        <n v="0.16443111665075527"/>
        <n v="9.5403862479758877E-2"/>
        <n v="5.3081244821669128E-2"/>
        <n v="2.1274722835796848E-2"/>
        <n v="1.6284506538710077E-2"/>
        <n v="2.4281066430160658E-2"/>
        <n v="9.7434845616055726E-2"/>
        <n v="2.4938867669322094E-2"/>
        <n v="4.4545532190428403E-3"/>
        <n v="3.0796264910343176E-3"/>
        <n v="6.7402816628133527E-3"/>
        <n v="2.0582024979173264E-2"/>
        <n v="4.6674225855619254E-3"/>
        <n v="7.1223996240238436E-3"/>
        <n v="1.6139685576242171E-3"/>
        <n v="3.4076546951784825E-3"/>
        <n v="3.8019864725007241E-3"/>
        <n v="1.9856175335960643E-3"/>
        <n v="5.3897825670283324E-3"/>
        <n v="7.4713657986452964E-3"/>
        <n v="1.0320674614429454E-2"/>
        <n v="2.9731918077747742E-3"/>
        <n v="9.9891567485390752E-3"/>
        <n v="8.2844569855132812E-3"/>
        <n v="2.3139947039148508E-2"/>
        <n v="2.3712251565527691E-2"/>
        <n v="7.6039729450014483E-3"/>
        <n v="3.0403677963894041E-2"/>
        <n v="3.0098332561100268E-3"/>
        <n v="2.2892181055167277E-3"/>
        <n v="6.7350471701940308E-3"/>
        <n v="8.7712647991102059E-3"/>
        <n v="1.0608571708492153E-2"/>
        <n v="1.1688622018945549E-2"/>
        <n v="0.11651457121348363"/>
        <n v="7.7296007678651704E-3"/>
        <n v="1.7675136744576565E-3"/>
        <n v="2.3457506258054029E-2"/>
        <n v="4.9605541722439455E-3"/>
        <n v="2.8685019553883386E-3"/>
        <n v="6.1801909525459218E-3"/>
        <n v="2.5736255378332115E-3"/>
        <n v="5.5276242060038061E-3"/>
        <n v="1.4394854703134912E-3"/>
        <n v="1.1351869660435845E-2"/>
        <n v="2.3764596491720907E-3"/>
        <n v="2.0030658423271369E-3"/>
        <n v="1.2435409632635454E-2"/>
        <n v="2.3101560759940147E-3"/>
        <n v="1.2513927021925284E-2"/>
        <n v="5.8643765645135073E-3"/>
        <n v="5.5049414046534116E-3"/>
        <n v="5.0896716568538834E-3"/>
        <n v="5.4508516475870869E-3"/>
        <n v="5.447361985840872E-3"/>
        <n v="5.9725560786461577E-3"/>
        <n v="3.4547651287523788E-3"/>
        <n v="2.1398605827787461E-2"/>
        <n v="2.3415630317099459E-3"/>
        <n v="1.3365404488001628E-3"/>
        <n v="1.8373069093819471E-3"/>
        <n v="4.1369940001373187E-3"/>
        <n v="8.8986374528470368E-3"/>
        <n v="0.10433390688832185"/>
        <n v="4.4371049103117677E-3"/>
        <n v="1.2958858894567635E-2"/>
        <n v="1.7626281480129562E-2"/>
        <n v="1.15089044390155E-2"/>
        <n v="3.0292008788015176E-2"/>
        <n v="2.7875418028761621E-2"/>
        <n v="7.3945932402285763E-3"/>
        <n v="4.7232571735013589E-3"/>
        <n v="2.2508318263083677E-3"/>
        <n v="8.174532640507522E-3"/>
        <n v="9.8914462196450677E-3"/>
        <n v="8.9876238273755068E-3"/>
        <n v="2.851053646657266E-3"/>
        <n v="1.2512182191052174E-2"/>
        <n v="3.7440580875135625E-2"/>
        <n v="2.3998403828717284E-2"/>
        <n v="1.6715479764367568E-3"/>
        <n v="1.591285756273823E-2"/>
        <n v="1.8032827073563552E-2"/>
        <n v="2.2560663189276895E-3"/>
        <n v="3.4233581730364476E-3"/>
        <n v="1.5082318067139174E-2"/>
        <n v="6.0406044826973411E-3"/>
        <n v="3.0152422318166592E-2"/>
        <n v="1.739072931226008E-2"/>
        <n v="6.0196665122200536E-4"/>
        <n v="3.9284867108010005E-2"/>
        <n v="8.9160857615781092E-4"/>
        <n v="4.3044977639556149E-3"/>
        <n v="2.317135399486444E-3"/>
        <n v="1.7901964758080507E-2"/>
        <n v="1.6680583146905425E-3"/>
        <n v="0.12123782838698501"/>
        <n v="1.6542741507929951E-2"/>
        <n v="8.8201200635572106E-3"/>
        <n v="7.747049076596243E-3"/>
        <n v="6.8903371179005772E-3"/>
        <n v="3.8107106268662604E-3"/>
        <n v="5.2781133911494671E-3"/>
        <n v="3.0342608883335287E-3"/>
        <n v="3.5367721797884199E-3"/>
        <n v="7.0805236830692696E-3"/>
        <n v="4.3917393076109779E-3"/>
        <n v="1.6694541793890284E-2"/>
        <n v="5.0600095320110601E-3"/>
        <n v="6.0615424531746277E-3"/>
        <n v="5.4421274932215501E-3"/>
        <n v="1.7378515496148329E-3"/>
        <n v="1.6118747605764885E-2"/>
        <n v="3.1700087302612735E-2"/>
        <n v="2.2229145323386518E-3"/>
        <n v="4.1631664632339272E-3"/>
        <n v="2.8643143612928815E-2"/>
        <n v="1.4098233454706676E-3"/>
        <n v="2.4026321122686996E-3"/>
        <n v="2.0466866141548184E-3"/>
        <n v="1.1334421351704774E-2"/>
        <n v="5.8547799947114176E-2"/>
        <n v="5.7439832342691061E-3"/>
        <n v="9.9403014840920706E-3"/>
        <n v="1.8582448798592341E-3"/>
        <n v="1.0974986191844677E-3"/>
        <n v="6.3948051499381157E-3"/>
        <n v="4.7372158204862158E-3"/>
        <n v="2.3328388773444092E-3"/>
        <n v="3.1253410599097281E-2"/>
        <n v="6.0458389753166629E-3"/>
        <n v="1.0364295386257136E-2"/>
        <n v="2.170569606145434E-3"/>
        <n v="2.2194248705924373E-3"/>
        <n v="8.5444367856062613E-3"/>
        <n v="6.9165095809971856E-3"/>
        <n v="1.9908520262153862E-3"/>
        <n v="1.7713523023784924E-2"/>
        <n v="2.2822387820242989E-3"/>
        <n v="1.2487754558828675E-2"/>
        <n v="7.834290620251606E-3"/>
        <n v="3.7321932375764333E-3"/>
        <n v="8.722409534663203E-3"/>
        <n v="1.046375074602425E-2"/>
        <n v="1.5239352845718826E-2"/>
        <n v="2.0658797537589984E-3"/>
        <n v="9.0399687535687254E-3"/>
        <n v="1.8113089293726486E-2"/>
        <n v="0.13059710119033235"/>
        <n v="1.7622791818383348E-3"/>
        <n v="1.3871405441202732E-3"/>
        <n v="5.5537966691004146E-3"/>
        <n v="1.2943155416709672E-2"/>
        <n v="8.5601402634642269E-3"/>
        <n v="3.4198685112902336E-3"/>
        <n v="4.0724352578323493E-3"/>
        <n v="2.830115676179979E-3"/>
        <n v="0.15592506614435736"/>
        <n v="7.2410481233951374E-4"/>
        <n v="2.2141903779731155E-3"/>
        <n v="1.0264840026490023E-2"/>
        <n v="3.8682900456787996E-3"/>
        <n v="7.5132417395998704E-3"/>
        <n v="9.4343005308909662E-3"/>
        <n v="5.6741899993448157E-3"/>
        <n v="6.6321021486807031E-3"/>
        <n v="3.7688346859116855E-3"/>
        <n v="5.9690664168999437E-3"/>
        <n v="1.0678364943416443E-2"/>
        <n v="8.2914363090057092E-3"/>
        <n v="7.7767112014390672E-3"/>
        <n v="2.0362176289161747E-3"/>
        <n v="8.167553317015094E-3"/>
        <n v="8.2443258754318124E-3"/>
        <n v="4.6848708942929989E-3"/>
        <n v="4.4650222042814831E-3"/>
        <n v="2.8597778010228023E-3"/>
        <n v="7.4992830926150118E-3"/>
        <n v="3.1023092923847116E-3"/>
        <n v="2.2874732746436203E-3"/>
        <n v="1.219113331040044E-2"/>
        <n v="5.1559752300319589E-3"/>
        <n v="7.8081181571549975E-3"/>
        <n v="1.5426049749141304E-2"/>
        <n v="5.4735344489374805E-3"/>
        <n v="2.8667571245152316E-3"/>
        <n v="4.2626218230010409E-3"/>
        <n v="6.7996059124989993E-3"/>
        <n v="0.12272442429087239"/>
        <n v="3.91889014099891E-3"/>
        <n v="8.3053949559905669E-3"/>
        <n v="1.8533593534145337E-2"/>
        <n v="7.1974273515674559E-3"/>
        <n v="2.4392735606039526E-3"/>
        <n v="1.5378939315567407E-2"/>
        <n v="7.2270894764102783E-3"/>
        <n v="7.6947041504030252E-3"/>
        <n v="1.3976095293589167E-3"/>
        <n v="4.2050424041885012E-3"/>
        <n v="1.231850596413727E-2"/>
        <n v="1.1327442028212344E-2"/>
        <n v="1.8048530551421516E-2"/>
        <n v="1.2998990004649102E-3"/>
        <n v="4.8366711802533303E-3"/>
        <n v="3.3261710934043738E-2"/>
        <n v="1.2238243743974335E-2"/>
        <n v="7.1887031972019187E-4"/>
        <n v="9.2284104878643074E-3"/>
        <n v="2.1738847848043377E-2"/>
        <n v="5.1838925240016752E-3"/>
        <n v="1.1367573138293813E-2"/>
        <n v="1.9393795154587216E-2"/>
        <n v="5.8783352114983659E-3"/>
        <n v="1.089123430993553E-2"/>
        <n v="1.0681854605162659E-2"/>
        <n v="3.2664978775441049E-2"/>
        <n v="1.8742973238918208E-2"/>
        <n v="2.1025212020942506E-3"/>
        <n v="0.31549508398263582"/>
        <n v="3.128481755481321E-3"/>
        <n v="1.3620149795475286E-2"/>
        <n v="1.1226241837572124E-2"/>
        <n v="2.509066795528243E-2"/>
        <n v="5.5101758972727326E-3"/>
        <n v="7.0560960508457672E-3"/>
        <n v="7.071799528703732E-3"/>
        <n v="2.1758040987647554E-3"/>
        <n v="8.9248099159436444E-3"/>
        <n v="4.9204230621624793E-3"/>
        <n v="2.9451000307177476E-2"/>
        <n v="3.7583657006730422E-3"/>
        <n v="2.671336066727218E-2"/>
        <n v="2.3372009545271775E-2"/>
        <n v="7.5010279234881188E-3"/>
        <n v="2.1199695108253232E-3"/>
        <n v="2.6261449471137403E-2"/>
        <n v="9.4814109644648613E-3"/>
        <n v="0.10273738663942869"/>
        <n v="5.658486521486851E-3"/>
        <n v="1.7561722737824591E-2"/>
        <n v="2.7615438228668639E-2"/>
        <n v="6.1575081511955274E-3"/>
        <n v="1.1721773805534585E-2"/>
        <n v="1.6169347701085E-2"/>
        <n v="6.0493286370628778E-3"/>
        <n v="9.7605839041620245E-3"/>
        <n v="3.8246692738511182E-3"/>
        <n v="1.1316973042973702E-2"/>
        <n v="3.4530202978792714E-3"/>
        <n v="2.6730808976003257E-3"/>
        <n v="6.9496613675862247E-3"/>
        <n v="3.6676344952714648E-3"/>
        <n v="4.1404836618835327E-3"/>
        <n v="9.8373564625787446E-3"/>
        <n v="2.51081162640135E-3"/>
        <n v="3.6466965247941778E-3"/>
        <n v="6.1034183941292026E-3"/>
        <n v="3.1337162481006428E-3"/>
        <n v="1.132395236646613E-2"/>
        <n v="3.9049314940140523E-3"/>
        <n v="5.4927275885416609E-3"/>
        <n v="1.1952091480784743E-2"/>
        <n v="5.8202323434238937E-2"/>
        <n v="3.149419725958608E-3"/>
        <n v="7.9065266183982463E-2"/>
        <n v="1.2105636597618184E-2"/>
        <n v="2.0205141510582093E-2"/>
        <n v="2.5479765239985346E-2"/>
        <n v="5.5527497705765511E-2"/>
        <n v="4.8876202417480627E-2"/>
        <n v="7.3021172039538906E-3"/>
        <n v="0.13996684297891834"/>
        <n v="8.7232819500997566E-2"/>
        <n v="1.3074017732192715E-2"/>
        <n v="1.8938394296706219E-2"/>
        <n v="2.6765705593465396E-3"/>
        <n v="1.8968056421549046E-2"/>
        <n v="8.889913298481501E-3"/>
        <n v="7.7034283047685611E-3"/>
        <n v="0.12081383448481993"/>
        <n v="2.085247376450489E-2"/>
        <n v="1.3539887575312354E-2"/>
        <n v="2.2525766571814751E-3"/>
        <n v="1.2962348556313849E-2"/>
        <n v="1.7912433743319151E-2"/>
        <n v="9.4669288682180719E-2"/>
        <n v="3.5140893784380259E-3"/>
        <n v="1.9453119404272863E-2"/>
        <n v="8.425788286234968E-3"/>
        <n v="1.2250457560086088E-2"/>
        <n v="7.27768957173039E-3"/>
        <n v="6.0161768504738387E-3"/>
        <n v="1.92454845303731E-2"/>
        <n v="6.225731038334021E-2"/>
        <n v="1.5984395628535628E-2"/>
        <n v="1.8990739222899438E-2"/>
        <n v="6.1924047686576734E-3"/>
        <n v="2.5045302352581636E-2"/>
        <n v="9.406383236921249E-3"/>
        <n v="6.7088747070974224E-3"/>
        <n v="2.0992060234353471E-2"/>
        <n v="7.1450824253742381E-3"/>
        <n v="1.9692161233888558E-2"/>
        <n v="2.0037637746763797E-2"/>
        <n v="1.2323740456756592E-2"/>
        <n v="3.9398281114761975E-3"/>
        <n v="3.5454963341539567E-3"/>
        <n v="1.2388299199061559E-2"/>
        <n v="6.1069080558754174E-3"/>
        <n v="1.2100402104998862E-2"/>
        <n v="1.1828208488794128E-2"/>
        <n v="4.8104987171567214E-2"/>
        <n v="6.6334980133791896E-2"/>
        <n v="1.1203559036221729E-2"/>
        <n v="1.1473327337512842"/>
        <n v="5.4789434246441136E-2"/>
        <n v="6.0074526961083037E-3"/>
        <n v="1.0486433547374644E-2"/>
        <n v="6.2936049592978941E-3"/>
        <n v="5.231002957575572E-3"/>
        <n v="4.595884519764528E-3"/>
        <n v="9.5581835228815814E-3"/>
        <n v="1.4850255561015907E-2"/>
        <n v="1.8758676716776175E-2"/>
        <n v="4.8628436433499388E-3"/>
        <n v="7.8517389289826792E-4"/>
        <n v="4.5716313706283367E-2"/>
        <n v="2.0911798014190533E-2"/>
        <n v="7.2253446455371722E-3"/>
        <n v="1.8076447845391235E-2"/>
        <n v="5.6026519335474183E-3"/>
        <n v="6.5378812815329104E-3"/>
        <n v="3.4580803074112827E-2"/>
        <n v="1.4359958085672765E-3"/>
        <n v="7.2640798909201526E-2"/>
        <n v="1.0165384666722907E-2"/>
        <n v="5.8399489322900058E-3"/>
        <n v="2.3136457377402293E-2"/>
        <n v="7.8796562229523949E-3"/>
        <n v="6.0423493135704489E-3"/>
        <n v="5.749217726888428E-3"/>
        <n v="4.4458290646773035E-3"/>
        <n v="4.4877050056318785E-3"/>
        <n v="5.0146439293102711E-3"/>
        <n v="6.8065852359914291E-3"/>
        <n v="5.9812802330116936E-3"/>
        <n v="5.4752792798105875E-3"/>
        <n v="4.8750574594616904E-3"/>
        <n v="1.6171092531958104E-2"/>
        <n v="2.6556325888692526E-3"/>
        <n v="4.7092985265165003E-3"/>
        <n v="3.0900954762729609E-3"/>
        <n v="2.0313321024714743E-2"/>
        <n v="1.7238929026299748E-3"/>
        <n v="4.1806147719649998E-3"/>
        <n v="0.42445104785381871"/>
        <n v="5.6089333246906042E-2"/>
        <n v="8.7485819977598123E-3"/>
        <n v="5.0251129145489149E-3"/>
        <n v="4.2224907129195738E-3"/>
        <n v="7.0054959555256573E-3"/>
        <n v="6.4960053405783364E-3"/>
        <n v="2.4654460237005611E-3"/>
        <n v="1.114597961740919E-2"/>
        <n v="2.3249871384154266E-2"/>
        <n v="1.9873623644691713E-3"/>
        <n v="7.1625307341053098E-3"/>
        <n v="1.14129387409946E-2"/>
        <n v="1.2327230118502806E-2"/>
        <n v="6.8781233017888273E-3"/>
        <n v="2.2339069668392275E-2"/>
        <n v="8.2774776620208514E-3"/>
        <n v="5.7527073886346428E-3"/>
        <n v="1.6122237267511101E-2"/>
        <n v="8.1553395009033424E-3"/>
        <n v="7.1154203005314139E-3"/>
        <n v="1.9339705397520893E-2"/>
        <n v="1.1746201437758088E-2"/>
        <n v="5.323478993850256E-3"/>
        <n v="2.3590113404410185E-3"/>
        <n v="6.726323015828495E-3"/>
        <n v="1.5263780477942329E-2"/>
        <n v="1.0022308535128113E-2"/>
        <n v="0.10176377101223484"/>
        <n v="5.4403826623484431E-3"/>
        <n v="1.6563679478407239E-2"/>
        <n v="2.3991424505224856E-3"/>
        <n v="3.7740691785310074E-3"/>
        <n v="1.0948813728748069E-2"/>
        <n v="1.82125446534936E-2"/>
        <n v="6.0830038729138475E-2"/>
        <n v="1.4694965613309361E-2"/>
        <n v="6.935702720601367E-3"/>
        <n v="6.1365701807182399E-3"/>
        <n v="5.7530563548092647E-2"/>
        <n v="1.0188067468073303E-2"/>
        <n v="1.0652192480319834E-2"/>
        <n v="6.6521677037214358E-2"/>
        <n v="2.2178545228066407E-2"/>
        <n v="5.2606650824183953E-3"/>
        <n v="1.4138364564788144E-2"/>
        <n v="4.1253036332874991E-2"/>
        <n v="2.9384696733999398E-2"/>
        <n v="1.4560613636080102E-2"/>
        <n v="2.2398393918077922E-2"/>
        <n v="2.1161308829044875E-2"/>
        <n v="7.8290561276322841E-3"/>
        <n v="3.3678725512716369E-2"/>
        <n v="1.0667895958177799E-2"/>
        <n v="6.1086528867485236E-3"/>
        <n v="1.4180240505742717E-2"/>
        <n v="1.1418173233613922E-2"/>
        <n v="7.1361837879213907E-2"/>
        <n v="8.082056604232838E-3"/>
        <n v="8.6142300205305517E-3"/>
        <n v="0.10767525801032224"/>
        <n v="5.6148657496591691E-3"/>
        <n v="7.5463935261889086E-3"/>
        <n v="0.13202786250628029"/>
        <n v="3.5001307314531677E-3"/>
        <n v="2.1518999158031862E-2"/>
        <n v="5.5450725147348787E-3"/>
        <n v="1.9210587912910956E-2"/>
        <n v="4.8811643675175653E-2"/>
        <n v="2.0613431934889195E-2"/>
        <n v="4.0870918371664504E-2"/>
        <n v="9.9926464102852892E-3"/>
        <n v="1.0931365420016997E-2"/>
        <n v="1.2679685954870474E-2"/>
        <n v="2.5055771337820281E-3"/>
        <n v="6.3529292089835416E-3"/>
        <n v="1.4803145127442012E-2"/>
        <n v="9.362762465093568E-3"/>
        <n v="2.4387501113420203E-2"/>
        <n v="8.0750772807404083E-3"/>
        <n v="9.7693080585275604E-3"/>
        <n v="3.7513863771806133E-3"/>
        <n v="4.8670312374453968E-2"/>
        <n v="2.4214762856982583E-2"/>
        <n v="2.4902226220986846E-2"/>
        <n v="3.8728266059488786E-2"/>
        <n v="1.2890810490516451E-2"/>
        <n v="1.6799231646276717E-2"/>
        <n v="8.9509823790402537E-3"/>
        <n v="3.1619825082449801E-2"/>
        <n v="5.016214277096067E-2"/>
        <n v="8.9782017406607281E-2"/>
        <n v="3.0133229178562416E-2"/>
        <n v="6.2026992708090055E-2"/>
        <n v="4.6025148770823358E-2"/>
        <n v="4.1357726185261429E-2"/>
        <n v="3.3560077013345083E-2"/>
        <n v="9.3924245899363913E-3"/>
        <n v="6.6518187375468149E-2"/>
        <n v="7.8098629880281045E-3"/>
        <n v="5.7544522195077498E-3"/>
        <n v="0.51280928326797059"/>
        <n v="1.6907411160409367E-2"/>
        <n v="4.905417516653756E-2"/>
        <n v="2.2794470526273272E-2"/>
        <n v="4.6313045864886056E-2"/>
        <n v="9.4500040087489318E-3"/>
        <n v="2.4064707401895355E-2"/>
        <n v="5.2317008899248146E-2"/>
        <n v="1.3621894626348396E-2"/>
        <n v="9.1010378341274782E-3"/>
        <n v="9.0574170622997972E-3"/>
        <n v="8.2628210826867499E-2"/>
        <n v="1.9880602968184141E-2"/>
        <n v="1.2486009727955567E-2"/>
        <n v="2.8859502641194114E-2"/>
        <n v="8.352505389564463E-2"/>
        <n v="2.2501338939591251E-2"/>
        <n v="1.880055265773075E-2"/>
        <n v="1.9381581338475465E-2"/>
        <n v="2.4743446611534083E-2"/>
        <n v="3.8471775921142023E-2"/>
        <n v="2.0060320548114192E-2"/>
        <n v="1.7149942651771277E-2"/>
        <n v="1.2775651652891372E-2"/>
        <n v="1.4571082621318746E-2"/>
        <n v="2.9984918554348296E-2"/>
        <n v="3.669728292319193E-2"/>
        <n v="1.3459625355149418E-2"/>
        <n v="1.4229095770189722E-2"/>
        <n v="1.6137940745369068E-2"/>
        <n v="6.9601303528248675E-3"/>
        <n v="1.6705010779128927E-2"/>
        <n v="1.4349489100434123E-2"/>
        <n v="5.0921144200762332E-2"/>
        <n v="5.4840034341761242E-3"/>
        <n v="2.6385332463128016E-2"/>
        <n v="9.4149329081994748E-2"/>
        <n v="3.302790359704736E-2"/>
        <n v="0.12177872595764824"/>
        <n v="1.649214141260984E-2"/>
        <n v="4.5229505892686442E-2"/>
        <n v="0.10644515224478163"/>
        <n v="6.3108787849416551E-2"/>
        <n v="5.46620615927043E-2"/>
        <n v="3.72172425233779E-3"/>
        <n v="1.2538354654148784E-2"/>
        <n v="3.1333672819260215E-2"/>
        <n v="3.9581488356438238E-2"/>
        <n v="2.2548449373165146E-2"/>
        <n v="4.2720439097158204E-2"/>
        <n v="2.2815408496750556E-2"/>
        <n v="4.135947101613454E-2"/>
        <n v="3.8504927707731056E-2"/>
        <n v="1.5862257467418119E-2"/>
        <n v="3.7559229374506925E-2"/>
        <n v="0.20656180291280321"/>
        <n v="1.3702156846511328E-2"/>
        <n v="1.5541208586766381E-2"/>
        <n v="6.5413709432791262E-3"/>
        <n v="3.3971857099398392E-3"/>
        <n v="7.0911671513952237E-2"/>
        <n v="1.3958646984858097E-3"/>
        <n v="1.9973079004458827E-2"/>
        <n v="5.0547750393917382E-3"/>
        <n v="6.344205054618004E-3"/>
        <n v="6.4017844734305445E-3"/>
        <n v="4.9727679883556969E-4"/>
        <n v="6.9426820440937958E-3"/>
        <n v="1.0010094719016361E-2"/>
        <n v="1.5473160182715199E-2"/>
        <n v="1.6488651750863625E-3"/>
        <n v="1.9081470428301016E-2"/>
        <n v="3.3239028132693344E-3"/>
        <n v="4.6255466446073513E-3"/>
        <n v="2.0414521215354964E-4"/>
        <n v="4.341139212290868E-3"/>
        <n v="2.489873655924063E-3"/>
        <n v="9.3011699352728822E-2"/>
        <n v="6.981068323302155E-3"/>
        <n v="6.5815020533605923E-3"/>
        <n v="5.6759348302179227E-3"/>
        <n v="4.213766558554038E-3"/>
        <n v="3.9068508079744699E-2"/>
        <n v="4.7407054822324306E-3"/>
        <n v="8.7555613212522403E-3"/>
        <n v="0.21597865513496312"/>
        <n v="1.2868127689166058E-2"/>
        <n v="2.4333411356353876E-2"/>
        <n v="1.7413412113610474E-3"/>
        <n v="3.7601105315461501E-3"/>
        <n v="5.2624099132915023E-3"/>
        <n v="7.5394142026964789E-3"/>
        <n v="2.9557434990437016E-3"/>
        <n v="8.4554504110777914E-3"/>
        <n v="6.8711439782963976E-3"/>
        <n v="4.9657886648632674E-3"/>
        <n v="3.8211796121049042E-3"/>
        <n v="1.4872938362366301E-2"/>
        <n v="7.0875030065616976E-3"/>
        <n v="5.6323140583902417E-3"/>
        <n v="9.5826111551050829E-3"/>
        <n v="3.7531312080537203E-3"/>
        <n v="1.8339917307230433E-2"/>
        <n v="6.3989927440335728E-2"/>
        <n v="1.2833231071703911E-2"/>
        <n v="1.5755822784158575E-3"/>
        <n v="1.2946645078455883E-3"/>
        <n v="5.2467064354335367E-3"/>
        <n v="7.5847798053972687E-3"/>
        <n v="1.1854380951890739E-2"/>
        <n v="4.1596768014877123E-3"/>
        <n v="2.001146528366719E-2"/>
        <n v="3.0586885205570306E-3"/>
        <n v="6.6565297809042046E-3"/>
        <n v="5.0443060541530945E-3"/>
        <n v="1.8744718069791316E-2"/>
        <n v="4.6447397842115316E-2"/>
        <n v="0.26152048575393577"/>
        <n v="4.0576041954109375E-2"/>
        <n v="1.3663770567302969E-2"/>
        <n v="1.3126362658385932E-2"/>
        <n v="1.2459837264858957E-2"/>
        <n v="0.12090980018284084"/>
        <n v="9.069630878411547E-3"/>
        <n v="5.0048728764208697E-2"/>
        <n v="3.4709920558722768E-2"/>
        <n v="1.1397235263136636E-2"/>
        <n v="2.9191020507084494E-2"/>
        <n v="1.3712625831749972E-2"/>
        <n v="2.2377455947600634E-2"/>
        <n v="3.5680046524170402E-2"/>
        <n v="2.6434187727575019E-3"/>
        <n v="7.0630753743381961E-3"/>
        <n v="7.5725659892855171E-4"/>
        <n v="2.3188802303595515E-3"/>
        <n v="2.8789709406269823E-4"/>
        <n v="1.575931244590479E-2"/>
        <n v="2.7760259191136538E-3"/>
        <n v="7.5969936215090185E-3"/>
        <n v="3.1424404024661787E-3"/>
        <n v="1.2440644125254778E-3"/>
        <n v="5.4360205851656747E-2"/>
        <n v="2.5858393539449622E-3"/>
        <n v="8.3943813305190369E-3"/>
        <n v="8.3577398821837838E-4"/>
        <n v="1.8216034315239816E-2"/>
        <n v="5.1646993843974956E-3"/>
        <n v="5.4787689415568025E-4"/>
        <n v="2.024003812804424E-4"/>
        <n v="1.4004012587558883E-2"/>
        <n v="1.1472262990680248E-2"/>
        <n v="8.5322229694945108E-4"/>
        <n v="2.2857284437705133E-3"/>
        <n v="5.0394205277083944E-2"/>
        <n v="1.0994179331448858E-2"/>
        <n v="2.6294601257726437E-3"/>
        <n v="7.5289452174578352E-3"/>
        <n v="1.6408389530700694E-2"/>
        <n v="2.9225917124546638E-3"/>
        <n v="1.1194834881856193E-2"/>
        <n v="3.95727642020727E-3"/>
        <n v="5.1751683696361394E-3"/>
        <n v="3.6990414509873951E-3"/>
        <n v="8.9597065334057913E-3"/>
        <n v="1.1693856511564871E-2"/>
        <n v="2.1412564474772317E-2"/>
        <n v="4.8286449582370369E-2"/>
        <n v="7.8604630833482153E-3"/>
        <n v="9.0068169669796864E-3"/>
        <n v="5.8853145349907947E-3"/>
        <n v="4.1823596028381068E-3"/>
        <n v="9.1359344515896251E-3"/>
        <n v="1.6017547415124666E-3"/>
        <n v="9.2842450758037418E-3"/>
        <n v="1.5518525785415989E-2"/>
        <n v="1.0503881856105717E-2"/>
        <n v="1.3909791720411091E-2"/>
        <n v="1.4761269186487437E-2"/>
        <n v="6.2290462169929256E-3"/>
        <n v="2.0058575717241085E-2"/>
        <n v="7.2724550791110681E-3"/>
        <n v="8.3420364043258199E-3"/>
        <n v="1.615538905410014E-2"/>
        <n v="2.5125564572744572E-4"/>
        <n v="6.974088999809727E-3"/>
        <n v="3.2418957622332928E-3"/>
        <n v="1.9315277765297391E-3"/>
        <n v="7.4766002912646182E-3"/>
        <n v="2.4917929698844807E-2"/>
        <n v="8.4380021023467196E-3"/>
        <n v="5.9673215860268367E-3"/>
        <n v="1.1964305296896495E-2"/>
        <n v="4.1998079115691794E-3"/>
        <m/>
      </sharedItems>
    </cacheField>
    <cacheField name="TOT POP REGIONE " numFmtId="0">
      <sharedItems containsString="0" containsBlank="1" containsNumber="1" containsInteger="1" minValue="126806" maxValue="9704151"/>
    </cacheField>
    <cacheField name="% REGIONE" numFmtId="10">
      <sharedItems containsString="0" containsBlank="1" containsNumber="1" minValue="3.091460551263063E-4" maxValue="47.560043947848456"/>
    </cacheField>
    <cacheField name="MAGGIORE" numFmtId="0">
      <sharedItems containsBlank="1"/>
    </cacheField>
    <cacheField name="Ripartizione geografica" numFmtId="0">
      <sharedItems containsBlank="1" count="6">
        <s v="Nord-ovest"/>
        <s v="Nord-est"/>
        <s v="Centro"/>
        <s v="Sud"/>
        <s v="Isole"/>
        <m/>
      </sharedItems>
    </cacheField>
    <cacheField name="Codice" numFmtId="0">
      <sharedItems containsString="0" containsBlank="1" containsNumber="1" containsInteger="1" minValue="1" maxValue="20"/>
    </cacheField>
    <cacheField name="Ammalati TOT" numFmtId="0">
      <sharedItems containsString="0" containsBlank="1" containsNumber="1" containsInteger="1" minValue="52226" maxValue="4308126" count="21">
        <n v="1792955"/>
        <n v="52226"/>
        <n v="4308126"/>
        <n v="552594"/>
        <n v="2821154"/>
        <n v="595007"/>
        <n v="685198"/>
        <n v="2199848"/>
        <n v="1642975"/>
        <n v="455875"/>
        <n v="732570"/>
        <n v="2498960"/>
        <n v="681425"/>
        <n v="104688"/>
        <n v="2524670"/>
        <n v="1671467"/>
        <n v="201997"/>
        <n v="650481"/>
        <n v="1833392"/>
        <n v="525277"/>
        <m/>
      </sharedItems>
    </cacheField>
    <cacheField name="Guariti" numFmtId="0">
      <sharedItems containsString="0" containsBlank="1" containsNumber="1" containsInteger="1" minValue="51554" maxValue="4242764"/>
    </cacheField>
    <cacheField name="Deceduti" numFmtId="0">
      <sharedItems containsString="0" containsBlank="1" containsNumber="1" containsInteger="1" minValue="579" maxValue="47031"/>
    </cacheField>
    <cacheField name="% Regione " numFmtId="10">
      <sharedItems containsString="0" containsBlank="1" containsNumber="1" minValue="6.9635846305330902E-4" maxValue="104.73056791625316"/>
    </cacheField>
    <cacheField name="Ammalati AREA" numFmtId="0">
      <sharedItems containsString="0" containsBlank="1" containsNumber="1" containsInteger="1" minValue="2358669" maxValue="6838505"/>
    </cacheField>
    <cacheField name="% AREA" numFmtId="10">
      <sharedItems containsString="0" containsBlank="1" containsNumber="1" minValue="4.3869237501471451E-4" maxValue="49.0992199430434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1792955"/>
    <x v="0"/>
    <n v="13899"/>
    <x v="0"/>
  </r>
  <r>
    <x v="1"/>
    <n v="52226"/>
    <x v="1"/>
    <n v="579"/>
    <x v="0"/>
  </r>
  <r>
    <x v="2"/>
    <n v="4308126"/>
    <x v="2"/>
    <n v="47031"/>
    <x v="0"/>
  </r>
  <r>
    <x v="3"/>
    <n v="552594"/>
    <x v="3"/>
    <n v="3318"/>
    <x v="1"/>
  </r>
  <r>
    <x v="4"/>
    <n v="2821154"/>
    <x v="4"/>
    <n v="17224"/>
    <x v="1"/>
  </r>
  <r>
    <x v="5"/>
    <n v="595007"/>
    <x v="5"/>
    <n v="6347"/>
    <x v="1"/>
  </r>
  <r>
    <x v="6"/>
    <n v="685198"/>
    <x v="6"/>
    <n v="6000"/>
    <x v="0"/>
  </r>
  <r>
    <x v="7"/>
    <n v="2199848"/>
    <x v="7"/>
    <n v="19859"/>
    <x v="1"/>
  </r>
  <r>
    <x v="8"/>
    <n v="1642975"/>
    <x v="8"/>
    <n v="12293"/>
    <x v="2"/>
  </r>
  <r>
    <x v="9"/>
    <n v="455875"/>
    <x v="9"/>
    <n v="2519"/>
    <x v="2"/>
  </r>
  <r>
    <x v="10"/>
    <n v="732570"/>
    <x v="10"/>
    <n v="4504"/>
    <x v="2"/>
  </r>
  <r>
    <x v="11"/>
    <n v="2498960"/>
    <x v="11"/>
    <n v="13122"/>
    <x v="2"/>
  </r>
  <r>
    <x v="12"/>
    <n v="681425"/>
    <x v="12"/>
    <n v="4041"/>
    <x v="3"/>
  </r>
  <r>
    <x v="13"/>
    <n v="104688"/>
    <x v="13"/>
    <n v="778"/>
    <x v="3"/>
  </r>
  <r>
    <x v="14"/>
    <n v="2524670"/>
    <x v="14"/>
    <n v="12061"/>
    <x v="3"/>
  </r>
  <r>
    <x v="15"/>
    <n v="1671467"/>
    <x v="15"/>
    <n v="9926"/>
    <x v="3"/>
  </r>
  <r>
    <x v="16"/>
    <n v="201997"/>
    <x v="16"/>
    <n v="1048"/>
    <x v="3"/>
  </r>
  <r>
    <x v="17"/>
    <n v="650481"/>
    <x v="17"/>
    <n v="3596"/>
    <x v="3"/>
  </r>
  <r>
    <x v="18"/>
    <n v="1833392"/>
    <x v="18"/>
    <n v="12944"/>
    <x v="4"/>
  </r>
  <r>
    <x v="19"/>
    <n v="525277"/>
    <x v="19"/>
    <n v="2975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9">
  <r>
    <x v="0"/>
    <x v="0"/>
    <s v="TO"/>
    <x v="0"/>
    <x v="0"/>
    <n v="4363916"/>
    <n v="6.0587783999508697E-2"/>
    <s v=""/>
    <x v="0"/>
    <n v="1"/>
    <x v="0"/>
    <n v="1725727"/>
    <n v="13899"/>
    <n v="0.14746605464163909"/>
    <n v="6838505"/>
    <n v="3.8663421317963506E-2"/>
  </r>
  <r>
    <x v="1"/>
    <x v="0"/>
    <s v="TO"/>
    <x v="1"/>
    <x v="1"/>
    <n v="4363916"/>
    <n v="8.7513141866158745E-2"/>
    <s v=""/>
    <x v="0"/>
    <n v="1"/>
    <x v="0"/>
    <n v="1725727"/>
    <n v="13899"/>
    <n v="0.21300032627701196"/>
    <n v="6838505"/>
    <n v="5.5845539339373154E-2"/>
  </r>
  <r>
    <x v="2"/>
    <x v="0"/>
    <s v="TO"/>
    <x v="2"/>
    <x v="2"/>
    <n v="4363916"/>
    <n v="1.0586821561184954E-2"/>
    <s v=""/>
    <x v="0"/>
    <n v="1"/>
    <x v="0"/>
    <n v="1725727"/>
    <n v="13899"/>
    <n v="2.5767517868546617E-2"/>
    <n v="6838505"/>
    <n v="6.7558625752266021E-3"/>
  </r>
  <r>
    <x v="3"/>
    <x v="0"/>
    <s v="TO"/>
    <x v="3"/>
    <x v="3"/>
    <n v="4363916"/>
    <n v="4.1041119948229982E-2"/>
    <s v=""/>
    <x v="0"/>
    <n v="1"/>
    <x v="0"/>
    <n v="1725727"/>
    <n v="13899"/>
    <n v="9.9890962126768387E-2"/>
    <n v="6838505"/>
    <n v="2.6189934788378454E-2"/>
  </r>
  <r>
    <x v="4"/>
    <x v="0"/>
    <s v="TO"/>
    <x v="4"/>
    <x v="4"/>
    <n v="4363916"/>
    <n v="0.14443449415616616"/>
    <s v=""/>
    <x v="0"/>
    <n v="1"/>
    <x v="0"/>
    <n v="1725727"/>
    <n v="13899"/>
    <n v="0.35154256520660027"/>
    <n v="6838505"/>
    <n v="9.2169267990591511E-2"/>
  </r>
  <r>
    <x v="5"/>
    <x v="0"/>
    <s v="TO"/>
    <x v="5"/>
    <x v="5"/>
    <n v="4363916"/>
    <n v="6.3475098970740959E-3"/>
    <s v=""/>
    <x v="0"/>
    <n v="1"/>
    <x v="0"/>
    <n v="1725727"/>
    <n v="13899"/>
    <n v="1.5449355951487907E-2"/>
    <n v="6838505"/>
    <n v="4.0505929293025303E-3"/>
  </r>
  <r>
    <x v="6"/>
    <x v="0"/>
    <s v="TO"/>
    <x v="6"/>
    <x v="6"/>
    <n v="4363916"/>
    <n v="0.38710644292878232"/>
    <s v=""/>
    <x v="0"/>
    <n v="1"/>
    <x v="0"/>
    <n v="1725727"/>
    <n v="13899"/>
    <n v="0.94218761764796111"/>
    <n v="6838505"/>
    <n v="0.24702767637078574"/>
  </r>
  <r>
    <x v="7"/>
    <x v="0"/>
    <s v="TO"/>
    <x v="7"/>
    <x v="7"/>
    <n v="4363916"/>
    <n v="4.5051279630497015E-2"/>
    <s v=""/>
    <x v="0"/>
    <n v="1"/>
    <x v="0"/>
    <n v="1725727"/>
    <n v="13899"/>
    <n v="0.10965138556182391"/>
    <n v="6838505"/>
    <n v="2.8748973642630956E-2"/>
  </r>
  <r>
    <x v="8"/>
    <x v="0"/>
    <s v="TO"/>
    <x v="8"/>
    <x v="8"/>
    <n v="4363916"/>
    <n v="1.1732581470404105E-2"/>
    <s v=""/>
    <x v="0"/>
    <n v="1"/>
    <x v="0"/>
    <n v="1725727"/>
    <n v="13899"/>
    <n v="2.8556210278562484E-2"/>
    <n v="6838505"/>
    <n v="7.4870165335844605E-3"/>
  </r>
  <r>
    <x v="9"/>
    <x v="0"/>
    <s v="TO"/>
    <x v="9"/>
    <x v="9"/>
    <n v="4363916"/>
    <n v="1.9936222420413225E-2"/>
    <s v=""/>
    <x v="0"/>
    <n v="1"/>
    <x v="0"/>
    <n v="1725727"/>
    <n v="13899"/>
    <n v="4.8523247934276093E-2"/>
    <n v="6838505"/>
    <n v="1.2722078875426718E-2"/>
  </r>
  <r>
    <x v="10"/>
    <x v="0"/>
    <s v="TO"/>
    <x v="10"/>
    <x v="10"/>
    <n v="4363916"/>
    <n v="2.3808890913573955E-2"/>
    <s v=""/>
    <x v="0"/>
    <n v="1"/>
    <x v="0"/>
    <n v="1725727"/>
    <n v="13899"/>
    <n v="5.7949028280129738E-2"/>
    <n v="6838505"/>
    <n v="1.5193379254676277E-2"/>
  </r>
  <r>
    <x v="11"/>
    <x v="0"/>
    <s v="TO"/>
    <x v="11"/>
    <x v="11"/>
    <n v="4363916"/>
    <n v="0.27793843877838159"/>
    <s v=""/>
    <x v="0"/>
    <n v="1"/>
    <x v="0"/>
    <n v="1725727"/>
    <n v="13899"/>
    <n v="0.67648100482164919"/>
    <n v="6838505"/>
    <n v="0.17736332721844905"/>
  </r>
  <r>
    <x v="12"/>
    <x v="0"/>
    <s v="TO"/>
    <x v="12"/>
    <x v="12"/>
    <n v="4363916"/>
    <n v="3.0866771954363922E-2"/>
    <s v=""/>
    <x v="0"/>
    <n v="1"/>
    <x v="0"/>
    <n v="1725727"/>
    <n v="13899"/>
    <n v="7.5127373525827476E-2"/>
    <n v="6838505"/>
    <n v="1.9697287638160681E-2"/>
  </r>
  <r>
    <x v="13"/>
    <x v="0"/>
    <s v="TO"/>
    <x v="13"/>
    <x v="13"/>
    <n v="4363916"/>
    <n v="1.8698801718456542E-2"/>
    <s v=""/>
    <x v="0"/>
    <n v="1"/>
    <x v="0"/>
    <n v="1725727"/>
    <n v="13899"/>
    <n v="4.5511460131458958E-2"/>
    <n v="6838505"/>
    <n v="1.1932432600400234E-2"/>
  </r>
  <r>
    <x v="14"/>
    <x v="0"/>
    <s v="TO"/>
    <x v="14"/>
    <x v="14"/>
    <n v="4363916"/>
    <n v="7.243494146083472E-2"/>
    <s v=""/>
    <x v="0"/>
    <n v="1"/>
    <x v="0"/>
    <n v="1725727"/>
    <n v="13899"/>
    <n v="0.17630113416120316"/>
    <n v="6838505"/>
    <n v="4.6223553247383753E-2"/>
  </r>
  <r>
    <x v="15"/>
    <x v="0"/>
    <s v="TO"/>
    <x v="15"/>
    <x v="15"/>
    <n v="4363916"/>
    <n v="1.2236715830460531E-2"/>
    <s v=""/>
    <x v="0"/>
    <n v="1"/>
    <x v="0"/>
    <n v="1725727"/>
    <n v="13899"/>
    <n v="2.9783234938969467E-2"/>
    <n v="6838505"/>
    <n v="7.8087242752619178E-3"/>
  </r>
  <r>
    <x v="16"/>
    <x v="0"/>
    <s v="TO"/>
    <x v="16"/>
    <x v="16"/>
    <n v="4363916"/>
    <n v="8.6688194731520951E-2"/>
    <s v=""/>
    <x v="0"/>
    <n v="1"/>
    <x v="0"/>
    <n v="1725727"/>
    <n v="13899"/>
    <n v="0.21099246774180053"/>
    <n v="6838505"/>
    <n v="5.5319108489355492E-2"/>
  </r>
  <r>
    <x v="17"/>
    <x v="0"/>
    <s v="TO"/>
    <x v="17"/>
    <x v="17"/>
    <n v="4363916"/>
    <n v="2.1769438275163868E-3"/>
    <s v=""/>
    <x v="0"/>
    <n v="1"/>
    <x v="0"/>
    <n v="1725727"/>
    <n v="13899"/>
    <n v="5.2985155790301487E-3"/>
    <n v="6838505"/>
    <n v="1.3891925208799291E-3"/>
  </r>
  <r>
    <x v="18"/>
    <x v="0"/>
    <s v="TO"/>
    <x v="18"/>
    <x v="18"/>
    <n v="4363916"/>
    <n v="7.5161850044776296E-2"/>
    <s v=""/>
    <x v="0"/>
    <n v="1"/>
    <x v="0"/>
    <n v="1725727"/>
    <n v="13899"/>
    <n v="0.18293822209704091"/>
    <n v="6838505"/>
    <n v="4.7963699668275447E-2"/>
  </r>
  <r>
    <x v="19"/>
    <x v="0"/>
    <s v="TO"/>
    <x v="19"/>
    <x v="19"/>
    <n v="4363916"/>
    <n v="3.7191366653253635E-2"/>
    <s v=""/>
    <x v="0"/>
    <n v="1"/>
    <x v="0"/>
    <n v="1725727"/>
    <n v="13899"/>
    <n v="9.0520955629115066E-2"/>
    <n v="6838505"/>
    <n v="2.3733257488296054E-2"/>
  </r>
  <r>
    <x v="20"/>
    <x v="0"/>
    <s v="TO"/>
    <x v="20"/>
    <x v="20"/>
    <n v="4363916"/>
    <n v="7.3603616568238259E-2"/>
    <s v=""/>
    <x v="0"/>
    <n v="1"/>
    <x v="0"/>
    <n v="1725727"/>
    <n v="13899"/>
    <n v="0.17914560041941935"/>
    <n v="6838505"/>
    <n v="4.6969330284908767E-2"/>
  </r>
  <r>
    <x v="21"/>
    <x v="0"/>
    <s v="TO"/>
    <x v="21"/>
    <x v="21"/>
    <n v="4363916"/>
    <n v="1.3726203712445428E-2"/>
    <s v=""/>
    <x v="0"/>
    <n v="1"/>
    <x v="0"/>
    <n v="1725727"/>
    <n v="13899"/>
    <n v="3.3408535071990098E-2"/>
    <n v="6838505"/>
    <n v="8.7592244211271326E-3"/>
  </r>
  <r>
    <x v="22"/>
    <x v="0"/>
    <s v="TO"/>
    <x v="22"/>
    <x v="22"/>
    <n v="4363916"/>
    <n v="0.4148567479300701"/>
    <s v=""/>
    <x v="0"/>
    <n v="1"/>
    <x v="0"/>
    <n v="1725727"/>
    <n v="13899"/>
    <n v="1.0097297478185452"/>
    <n v="6838505"/>
    <n v="0.26473622524221302"/>
  </r>
  <r>
    <x v="23"/>
    <x v="0"/>
    <s v="TO"/>
    <x v="23"/>
    <x v="23"/>
    <n v="4363916"/>
    <n v="7.7361709070477055E-2"/>
    <s v=""/>
    <x v="0"/>
    <n v="1"/>
    <x v="0"/>
    <n v="1725727"/>
    <n v="13899"/>
    <n v="0.1882925115242714"/>
    <n v="6838505"/>
    <n v="4.9367515268322539E-2"/>
  </r>
  <r>
    <x v="24"/>
    <x v="0"/>
    <s v="TO"/>
    <x v="24"/>
    <x v="24"/>
    <n v="4363916"/>
    <n v="1.2970002172360787E-2"/>
    <s v=""/>
    <x v="0"/>
    <n v="1"/>
    <x v="0"/>
    <n v="1725727"/>
    <n v="13899"/>
    <n v="3.1567998081379618E-2"/>
    <n v="6838505"/>
    <n v="8.2766628086109462E-3"/>
  </r>
  <r>
    <x v="25"/>
    <x v="0"/>
    <s v="TO"/>
    <x v="25"/>
    <x v="25"/>
    <n v="4363916"/>
    <n v="4.8396898565416929E-2"/>
    <s v=""/>
    <x v="0"/>
    <n v="1"/>
    <x v="0"/>
    <n v="1725727"/>
    <n v="13899"/>
    <n v="0.11779436739907026"/>
    <n v="6838505"/>
    <n v="3.08839432010359E-2"/>
  </r>
  <r>
    <x v="26"/>
    <x v="0"/>
    <s v="TO"/>
    <x v="26"/>
    <x v="26"/>
    <n v="4363916"/>
    <n v="0.26863486831552208"/>
    <s v=""/>
    <x v="0"/>
    <n v="1"/>
    <x v="0"/>
    <n v="1725727"/>
    <n v="13899"/>
    <n v="0.65383682245232033"/>
    <n v="6838505"/>
    <n v="0.17142635707658324"/>
  </r>
  <r>
    <x v="27"/>
    <x v="0"/>
    <s v="TO"/>
    <x v="27"/>
    <x v="27"/>
    <n v="4363916"/>
    <n v="1.2603359001410658E-2"/>
    <s v=""/>
    <x v="0"/>
    <n v="1"/>
    <x v="0"/>
    <n v="1725727"/>
    <n v="13899"/>
    <n v="3.0675616510174548E-2"/>
    <n v="6838505"/>
    <n v="8.0426935419364316E-3"/>
  </r>
  <r>
    <x v="28"/>
    <x v="0"/>
    <s v="TO"/>
    <x v="28"/>
    <x v="28"/>
    <n v="4363916"/>
    <n v="8.3480066985707341E-2"/>
    <s v=""/>
    <x v="0"/>
    <n v="1"/>
    <x v="0"/>
    <n v="1725727"/>
    <n v="13899"/>
    <n v="0.20318412899375612"/>
    <n v="6838505"/>
    <n v="5.3271877405953495E-2"/>
  </r>
  <r>
    <x v="29"/>
    <x v="0"/>
    <s v="TO"/>
    <x v="29"/>
    <x v="29"/>
    <n v="4363916"/>
    <n v="1.9134190483959819E-2"/>
    <s v=""/>
    <x v="0"/>
    <n v="1"/>
    <x v="0"/>
    <n v="1725727"/>
    <n v="13899"/>
    <n v="4.6571163247264985E-2"/>
    <n v="6838505"/>
    <n v="1.2210271104576219E-2"/>
  </r>
  <r>
    <x v="30"/>
    <x v="0"/>
    <s v="TO"/>
    <x v="30"/>
    <x v="30"/>
    <n v="4363916"/>
    <n v="5.3163259787768605E-2"/>
    <s v=""/>
    <x v="0"/>
    <n v="1"/>
    <x v="0"/>
    <n v="1725727"/>
    <n v="13899"/>
    <n v="0.12939532782473626"/>
    <n v="6838505"/>
    <n v="3.3925543667804592E-2"/>
  </r>
  <r>
    <x v="31"/>
    <x v="0"/>
    <s v="TO"/>
    <x v="31"/>
    <x v="31"/>
    <n v="4363916"/>
    <n v="7.0028845651474506E-2"/>
    <s v=""/>
    <x v="0"/>
    <n v="1"/>
    <x v="0"/>
    <n v="1725727"/>
    <n v="13899"/>
    <n v="0.17044488010016984"/>
    <n v="6838505"/>
    <n v="4.4688129934832246E-2"/>
  </r>
  <r>
    <x v="32"/>
    <x v="0"/>
    <s v="TO"/>
    <x v="32"/>
    <x v="32"/>
    <n v="4363916"/>
    <n v="0.19253349514518611"/>
    <s v=""/>
    <x v="0"/>
    <n v="1"/>
    <x v="0"/>
    <n v="1725727"/>
    <n v="13899"/>
    <n v="0.46861187257906639"/>
    <n v="6838505"/>
    <n v="0.12286311116245435"/>
  </r>
  <r>
    <x v="33"/>
    <x v="0"/>
    <s v="TO"/>
    <x v="33"/>
    <x v="33"/>
    <n v="4363916"/>
    <n v="0.10350795019885808"/>
    <s v=""/>
    <x v="0"/>
    <n v="1"/>
    <x v="0"/>
    <n v="1725727"/>
    <n v="13899"/>
    <n v="0.25193047232083349"/>
    <n v="6838505"/>
    <n v="6.6052448598048832E-2"/>
  </r>
  <r>
    <x v="34"/>
    <x v="0"/>
    <s v="TO"/>
    <x v="34"/>
    <x v="34"/>
    <n v="4363916"/>
    <n v="1.0540991164816188E-2"/>
    <s v=""/>
    <x v="0"/>
    <n v="1"/>
    <x v="0"/>
    <n v="1725727"/>
    <n v="13899"/>
    <n v="2.5655970172145982E-2"/>
    <n v="6838505"/>
    <n v="6.7266164168922884E-3"/>
  </r>
  <r>
    <x v="35"/>
    <x v="0"/>
    <s v="TO"/>
    <x v="35"/>
    <x v="35"/>
    <n v="4363916"/>
    <n v="1.0793058344844401E-2"/>
    <s v=""/>
    <x v="0"/>
    <n v="1"/>
    <x v="0"/>
    <n v="1725727"/>
    <n v="13899"/>
    <n v="2.6269482502349471E-2"/>
    <n v="6838505"/>
    <n v="6.8874702877310167E-3"/>
  </r>
  <r>
    <x v="36"/>
    <x v="0"/>
    <s v="TO"/>
    <x v="36"/>
    <x v="36"/>
    <n v="4363916"/>
    <n v="0.1942979654053836"/>
    <s v=""/>
    <x v="0"/>
    <n v="1"/>
    <x v="0"/>
    <n v="1725727"/>
    <n v="13899"/>
    <n v="0.47290645889049082"/>
    <n v="6838505"/>
    <n v="0.12398908825832547"/>
  </r>
  <r>
    <x v="37"/>
    <x v="0"/>
    <s v="TO"/>
    <x v="37"/>
    <x v="37"/>
    <n v="4363916"/>
    <n v="3.9551632066245082E-2"/>
    <s v=""/>
    <x v="0"/>
    <n v="1"/>
    <x v="0"/>
    <n v="1725727"/>
    <n v="13899"/>
    <n v="9.6265661993747753E-2"/>
    <n v="6838505"/>
    <n v="2.5239434642513242E-2"/>
  </r>
  <r>
    <x v="38"/>
    <x v="0"/>
    <s v="TO"/>
    <x v="38"/>
    <x v="38"/>
    <n v="4363916"/>
    <n v="3.5403981194871766E-2"/>
    <s v=""/>
    <x v="0"/>
    <n v="1"/>
    <x v="0"/>
    <n v="1725727"/>
    <n v="13899"/>
    <n v="8.617059546949031E-2"/>
    <n v="6838505"/>
    <n v="2.2592657313257797E-2"/>
  </r>
  <r>
    <x v="39"/>
    <x v="0"/>
    <s v="TO"/>
    <x v="39"/>
    <x v="39"/>
    <n v="4363916"/>
    <n v="3.2195853449058141E-2"/>
    <s v=""/>
    <x v="0"/>
    <n v="1"/>
    <x v="0"/>
    <n v="1725727"/>
    <n v="13899"/>
    <n v="7.836225672144588E-2"/>
    <n v="6838505"/>
    <n v="2.0545426229855793E-2"/>
  </r>
  <r>
    <x v="40"/>
    <x v="0"/>
    <s v="TO"/>
    <x v="40"/>
    <x v="40"/>
    <n v="4363916"/>
    <n v="2.8139863370422347E-2"/>
    <s v=""/>
    <x v="0"/>
    <n v="1"/>
    <x v="0"/>
    <n v="1725727"/>
    <n v="13899"/>
    <n v="6.8490285589989708E-2"/>
    <n v="6838505"/>
    <n v="1.795714121726898E-2"/>
  </r>
  <r>
    <x v="41"/>
    <x v="0"/>
    <s v="TO"/>
    <x v="41"/>
    <x v="41"/>
    <n v="4363916"/>
    <n v="3.6389334716800233E-2"/>
    <s v=""/>
    <x v="0"/>
    <n v="1"/>
    <x v="0"/>
    <n v="1725727"/>
    <n v="13899"/>
    <n v="8.8568870942103958E-2"/>
    <n v="6838505"/>
    <n v="2.3221449717445553E-2"/>
  </r>
  <r>
    <x v="42"/>
    <x v="0"/>
    <s v="TO"/>
    <x v="42"/>
    <x v="42"/>
    <n v="4363916"/>
    <n v="0.14580940604722914"/>
    <s v=""/>
    <x v="0"/>
    <n v="1"/>
    <x v="0"/>
    <n v="1725727"/>
    <n v="13899"/>
    <n v="0.35488899609861935"/>
    <n v="6838505"/>
    <n v="9.3046652740620947E-2"/>
  </r>
  <r>
    <x v="43"/>
    <x v="0"/>
    <s v="TO"/>
    <x v="43"/>
    <x v="43"/>
    <n v="4363916"/>
    <n v="0.14633645560546996"/>
    <s v=""/>
    <x v="0"/>
    <n v="1"/>
    <x v="0"/>
    <n v="1725727"/>
    <n v="13899"/>
    <n v="0.35617179460722664"/>
    <n v="6838505"/>
    <n v="9.3382983561465557E-2"/>
  </r>
  <r>
    <x v="44"/>
    <x v="0"/>
    <s v="TO"/>
    <x v="44"/>
    <x v="44"/>
    <n v="4363916"/>
    <n v="8.0455260825368774E-2"/>
    <s v=""/>
    <x v="0"/>
    <n v="1"/>
    <x v="0"/>
    <n v="1725727"/>
    <n v="13899"/>
    <n v="0.19582198103131424"/>
    <n v="6838505"/>
    <n v="5.1341630955888749E-2"/>
  </r>
  <r>
    <x v="45"/>
    <x v="0"/>
    <s v="TO"/>
    <x v="45"/>
    <x v="45"/>
    <n v="4363916"/>
    <n v="0.17147442801373813"/>
    <s v=""/>
    <x v="0"/>
    <n v="1"/>
    <x v="0"/>
    <n v="1725727"/>
    <n v="13899"/>
    <n v="0.41735570608297479"/>
    <n v="6838505"/>
    <n v="0.10942450140783695"/>
  </r>
  <r>
    <x v="46"/>
    <x v="0"/>
    <s v="TO"/>
    <x v="46"/>
    <x v="46"/>
    <n v="4363916"/>
    <n v="0.14241795671594046"/>
    <s v=""/>
    <x v="0"/>
    <n v="1"/>
    <x v="0"/>
    <n v="1725727"/>
    <n v="13899"/>
    <n v="0.34663446656497232"/>
    <n v="6838505"/>
    <n v="9.0882437023881685E-2"/>
  </r>
  <r>
    <x v="47"/>
    <x v="0"/>
    <s v="TO"/>
    <x v="47"/>
    <x v="47"/>
    <n v="4363916"/>
    <n v="3.1668803890817332E-2"/>
    <s v=""/>
    <x v="0"/>
    <n v="1"/>
    <x v="0"/>
    <n v="1725727"/>
    <n v="13899"/>
    <n v="7.7079458212838584E-2"/>
    <n v="6838505"/>
    <n v="2.0209095409011179E-2"/>
  </r>
  <r>
    <x v="48"/>
    <x v="0"/>
    <s v="TO"/>
    <x v="48"/>
    <x v="48"/>
    <n v="4363916"/>
    <n v="2.9468944865116559E-2"/>
    <s v=""/>
    <x v="0"/>
    <n v="1"/>
    <x v="0"/>
    <n v="1725727"/>
    <n v="13899"/>
    <n v="7.1725168785608112E-2"/>
    <n v="6838505"/>
    <n v="1.8805279808964095E-2"/>
  </r>
  <r>
    <x v="49"/>
    <x v="0"/>
    <s v="TO"/>
    <x v="49"/>
    <x v="49"/>
    <n v="4363916"/>
    <n v="0.12754599309427586"/>
    <s v=""/>
    <x v="0"/>
    <n v="1"/>
    <x v="0"/>
    <n v="1725727"/>
    <n v="13899"/>
    <n v="0.31043723908296639"/>
    <n v="6838505"/>
    <n v="8.1392058644396692E-2"/>
  </r>
  <r>
    <x v="50"/>
    <x v="0"/>
    <s v="TO"/>
    <x v="50"/>
    <x v="50"/>
    <n v="4363916"/>
    <n v="6.7370682662086069E-3"/>
    <s v=""/>
    <x v="0"/>
    <n v="1"/>
    <x v="0"/>
    <n v="1725727"/>
    <n v="13899"/>
    <n v="1.6397511370893302E-2"/>
    <n v="6838505"/>
    <n v="4.2991852751442022E-3"/>
  </r>
  <r>
    <x v="51"/>
    <x v="0"/>
    <s v="TO"/>
    <x v="51"/>
    <x v="51"/>
    <n v="4363916"/>
    <n v="5.7906705811935889E-2"/>
    <s v=""/>
    <x v="0"/>
    <n v="1"/>
    <x v="0"/>
    <n v="1725727"/>
    <n v="13899"/>
    <n v="0.14094051440220196"/>
    <n v="6838505"/>
    <n v="3.6952521055406119E-2"/>
  </r>
  <r>
    <x v="52"/>
    <x v="0"/>
    <s v="TO"/>
    <x v="52"/>
    <x v="52"/>
    <n v="4363916"/>
    <n v="1.2695019794148192E-2"/>
    <s v=""/>
    <x v="0"/>
    <n v="1"/>
    <x v="0"/>
    <n v="1725727"/>
    <n v="13899"/>
    <n v="3.0898711902975814E-2"/>
    <n v="6838505"/>
    <n v="8.1011858586050606E-3"/>
  </r>
  <r>
    <x v="53"/>
    <x v="0"/>
    <s v="TO"/>
    <x v="53"/>
    <x v="53"/>
    <n v="4363916"/>
    <n v="4.8488559358154465E-2"/>
    <s v=""/>
    <x v="0"/>
    <n v="1"/>
    <x v="0"/>
    <n v="1725727"/>
    <n v="13899"/>
    <n v="0.11801746279187153"/>
    <n v="6838505"/>
    <n v="3.0942435517704526E-2"/>
  </r>
  <r>
    <x v="54"/>
    <x v="0"/>
    <s v="TO"/>
    <x v="54"/>
    <x v="54"/>
    <n v="4363916"/>
    <n v="2.2800622193461101E-2"/>
    <s v=""/>
    <x v="0"/>
    <n v="1"/>
    <x v="0"/>
    <n v="1725727"/>
    <n v="13899"/>
    <n v="5.5494978959315766E-2"/>
    <n v="6838505"/>
    <n v="1.4549963771321364E-2"/>
  </r>
  <r>
    <x v="55"/>
    <x v="0"/>
    <s v="TO"/>
    <x v="55"/>
    <x v="55"/>
    <n v="4363916"/>
    <n v="1.7690532998343687E-2"/>
    <s v=""/>
    <x v="0"/>
    <n v="1"/>
    <x v="0"/>
    <n v="1725727"/>
    <n v="13899"/>
    <n v="4.3057410810645E-2"/>
    <n v="6838505"/>
    <n v="1.128901711704532E-2"/>
  </r>
  <r>
    <x v="56"/>
    <x v="0"/>
    <s v="TO"/>
    <x v="56"/>
    <x v="56"/>
    <n v="4363916"/>
    <n v="0.2098115545762109"/>
    <s v=""/>
    <x v="0"/>
    <n v="1"/>
    <x v="0"/>
    <n v="1725727"/>
    <n v="13899"/>
    <n v="0.51066535412210567"/>
    <n v="6838505"/>
    <n v="0.13388891285449087"/>
  </r>
  <r>
    <x v="57"/>
    <x v="0"/>
    <s v="TO"/>
    <x v="57"/>
    <x v="57"/>
    <n v="4363916"/>
    <n v="0.65452680574053212"/>
    <s v=""/>
    <x v="0"/>
    <n v="1"/>
    <x v="0"/>
    <n v="1725727"/>
    <n v="13899"/>
    <n v="1.5930684261456645"/>
    <n v="6838505"/>
    <n v="0.41767901025150966"/>
  </r>
  <r>
    <x v="58"/>
    <x v="0"/>
    <s v="TO"/>
    <x v="58"/>
    <x v="58"/>
    <n v="4363916"/>
    <n v="4.1705660695577094E-2"/>
    <s v=""/>
    <x v="0"/>
    <n v="1"/>
    <x v="0"/>
    <n v="1725727"/>
    <n v="13899"/>
    <n v="0.10150840372457758"/>
    <n v="6838505"/>
    <n v="2.6614004084226012E-2"/>
  </r>
  <r>
    <x v="59"/>
    <x v="0"/>
    <s v="TO"/>
    <x v="59"/>
    <x v="59"/>
    <n v="4363916"/>
    <n v="3.4166560492915075E-2"/>
    <s v=""/>
    <x v="0"/>
    <n v="1"/>
    <x v="0"/>
    <n v="1725727"/>
    <n v="13899"/>
    <n v="8.3158807666673176E-2"/>
    <n v="6838505"/>
    <n v="2.1803011038231311E-2"/>
  </r>
  <r>
    <x v="60"/>
    <x v="0"/>
    <s v="TO"/>
    <x v="60"/>
    <x v="60"/>
    <n v="4363916"/>
    <n v="6.7164445878426626E-2"/>
    <s v=""/>
    <x v="0"/>
    <n v="1"/>
    <x v="0"/>
    <n v="1725727"/>
    <n v="13899"/>
    <n v="0.16347314907513016"/>
    <n v="6838505"/>
    <n v="4.2860245038937608E-2"/>
  </r>
  <r>
    <x v="61"/>
    <x v="0"/>
    <s v="TO"/>
    <x v="61"/>
    <x v="61"/>
    <n v="4363916"/>
    <n v="0.30681158849070422"/>
    <s v=""/>
    <x v="0"/>
    <n v="1"/>
    <x v="0"/>
    <n v="1725727"/>
    <n v="13899"/>
    <n v="0.74675605355404906"/>
    <n v="6838505"/>
    <n v="0.19578840696906707"/>
  </r>
  <r>
    <x v="62"/>
    <x v="0"/>
    <s v="TO"/>
    <x v="3"/>
    <x v="3"/>
    <n v="4363916"/>
    <n v="4.1041119948229982E-2"/>
    <s v=""/>
    <x v="0"/>
    <n v="1"/>
    <x v="0"/>
    <n v="1725727"/>
    <n v="13899"/>
    <n v="9.9890962126768387E-2"/>
    <n v="6838505"/>
    <n v="2.6189934788378454E-2"/>
  </r>
  <r>
    <x v="63"/>
    <x v="0"/>
    <s v="TO"/>
    <x v="62"/>
    <x v="62"/>
    <n v="4363916"/>
    <n v="5.0253029618351958E-2"/>
    <s v=""/>
    <x v="0"/>
    <n v="1"/>
    <x v="0"/>
    <n v="1725727"/>
    <n v="13899"/>
    <n v="0.12231204910329596"/>
    <n v="6838505"/>
    <n v="3.2068412613575625E-2"/>
  </r>
  <r>
    <x v="64"/>
    <x v="0"/>
    <s v="TO"/>
    <x v="63"/>
    <x v="63"/>
    <n v="4363916"/>
    <n v="0.22725002039452635"/>
    <s v=""/>
    <x v="0"/>
    <n v="1"/>
    <x v="0"/>
    <n v="1725727"/>
    <n v="13899"/>
    <n v="0.55310925260254717"/>
    <n v="6838505"/>
    <n v="0.14501707610069745"/>
  </r>
  <r>
    <x v="65"/>
    <x v="0"/>
    <s v="TO"/>
    <x v="64"/>
    <x v="64"/>
    <n v="4363916"/>
    <n v="9.5556376428877175E-3"/>
    <s v=""/>
    <x v="0"/>
    <n v="1"/>
    <x v="0"/>
    <n v="1725727"/>
    <n v="13899"/>
    <n v="2.3257694699532337E-2"/>
    <n v="6838505"/>
    <n v="6.0978240127045318E-3"/>
  </r>
  <r>
    <x v="66"/>
    <x v="0"/>
    <s v="TO"/>
    <x v="42"/>
    <x v="42"/>
    <n v="4363916"/>
    <n v="0.14580940604722914"/>
    <s v=""/>
    <x v="0"/>
    <n v="1"/>
    <x v="0"/>
    <n v="1725727"/>
    <n v="13899"/>
    <n v="0.35488899609861935"/>
    <n v="6838505"/>
    <n v="9.3046652740620947E-2"/>
  </r>
  <r>
    <x v="67"/>
    <x v="0"/>
    <s v="TO"/>
    <x v="65"/>
    <x v="65"/>
    <n v="4363916"/>
    <n v="5.2911192607740389E-2"/>
    <s v=""/>
    <x v="0"/>
    <n v="1"/>
    <x v="0"/>
    <n v="1725727"/>
    <n v="13899"/>
    <n v="0.12878181549453277"/>
    <n v="6838505"/>
    <n v="3.3764689796965855E-2"/>
  </r>
  <r>
    <x v="68"/>
    <x v="0"/>
    <s v="TO"/>
    <x v="66"/>
    <x v="66"/>
    <n v="4363916"/>
    <n v="0.12759182349064463"/>
    <s v=""/>
    <x v="0"/>
    <n v="1"/>
    <x v="0"/>
    <n v="1725727"/>
    <n v="13899"/>
    <n v="0.31054878677936704"/>
    <n v="6838505"/>
    <n v="8.1421304802731007E-2"/>
  </r>
  <r>
    <x v="69"/>
    <x v="0"/>
    <s v="TO"/>
    <x v="67"/>
    <x v="67"/>
    <n v="4363916"/>
    <n v="4.2553523028399258E-2"/>
    <s v=""/>
    <x v="0"/>
    <n v="1"/>
    <x v="0"/>
    <n v="1725727"/>
    <n v="13899"/>
    <n v="0.10357203610798932"/>
    <n v="6838505"/>
    <n v="2.7155058013410824E-2"/>
  </r>
  <r>
    <x v="70"/>
    <x v="0"/>
    <s v="TO"/>
    <x v="68"/>
    <x v="68"/>
    <n v="4363916"/>
    <n v="2.4198449282708465E-2"/>
    <s v=""/>
    <x v="0"/>
    <n v="1"/>
    <x v="0"/>
    <n v="1725727"/>
    <n v="13899"/>
    <n v="5.889718369953513E-2"/>
    <n v="6838505"/>
    <n v="1.544197160051795E-2"/>
  </r>
  <r>
    <x v="71"/>
    <x v="0"/>
    <s v="TO"/>
    <x v="69"/>
    <x v="69"/>
    <n v="4363916"/>
    <n v="3.6435165113169001E-3"/>
    <s v=""/>
    <x v="0"/>
    <n v="1"/>
    <x v="0"/>
    <n v="1725727"/>
    <n v="13899"/>
    <n v="8.86804186385046E-3"/>
    <n v="6838505"/>
    <n v="2.3250695875779866E-3"/>
  </r>
  <r>
    <x v="72"/>
    <x v="0"/>
    <s v="TO"/>
    <x v="70"/>
    <x v="70"/>
    <n v="4363916"/>
    <n v="2.3075604571673701E-2"/>
    <s v=""/>
    <x v="0"/>
    <n v="1"/>
    <x v="0"/>
    <n v="1725727"/>
    <n v="13899"/>
    <n v="5.6164265137719577E-2"/>
    <n v="6838505"/>
    <n v="1.4725440721327249E-2"/>
  </r>
  <r>
    <x v="73"/>
    <x v="0"/>
    <s v="TO"/>
    <x v="71"/>
    <x v="71"/>
    <n v="4363916"/>
    <n v="8.3411321391154182E-3"/>
    <s v=""/>
    <x v="0"/>
    <n v="1"/>
    <x v="0"/>
    <n v="1725727"/>
    <n v="13899"/>
    <n v="2.0301680744915514E-2"/>
    <n v="6838505"/>
    <n v="5.3228008168452025E-3"/>
  </r>
  <r>
    <x v="74"/>
    <x v="0"/>
    <s v="TO"/>
    <x v="72"/>
    <x v="72"/>
    <n v="4363916"/>
    <n v="3.8955836913451128E-2"/>
    <s v=""/>
    <x v="0"/>
    <n v="1"/>
    <x v="0"/>
    <n v="1725727"/>
    <n v="13899"/>
    <n v="9.4815541940539497E-2"/>
    <n v="6838505"/>
    <n v="2.4859234584167157E-2"/>
  </r>
  <r>
    <x v="75"/>
    <x v="0"/>
    <s v="TO"/>
    <x v="73"/>
    <x v="73"/>
    <n v="4363916"/>
    <n v="4.8259407376310633E-2"/>
    <s v=""/>
    <x v="0"/>
    <n v="1"/>
    <x v="0"/>
    <n v="1725727"/>
    <n v="13899"/>
    <n v="0.11745972430986834"/>
    <n v="6838505"/>
    <n v="3.0796204726032957E-2"/>
  </r>
  <r>
    <x v="76"/>
    <x v="0"/>
    <s v="TO"/>
    <x v="74"/>
    <x v="74"/>
    <n v="4363916"/>
    <n v="0.82407635710678218"/>
    <s v=""/>
    <x v="0"/>
    <n v="1"/>
    <x v="0"/>
    <n v="1725727"/>
    <n v="13899"/>
    <n v="2.0057391289798128"/>
    <n v="6838505"/>
    <n v="0.52587517300930531"/>
  </r>
  <r>
    <x v="77"/>
    <x v="0"/>
    <s v="TO"/>
    <x v="75"/>
    <x v="75"/>
    <n v="4363916"/>
    <n v="4.6517852314297524E-3"/>
    <s v=""/>
    <x v="0"/>
    <n v="1"/>
    <x v="0"/>
    <n v="1725727"/>
    <n v="13899"/>
    <n v="1.1322091184664422E-2"/>
    <n v="6838505"/>
    <n v="2.9684850709329014E-3"/>
  </r>
  <r>
    <x v="78"/>
    <x v="0"/>
    <s v="TO"/>
    <x v="76"/>
    <x v="76"/>
    <n v="4363916"/>
    <n v="2.1356964707844973E-2"/>
    <s v=""/>
    <x v="0"/>
    <n v="1"/>
    <x v="0"/>
    <n v="1725727"/>
    <n v="13899"/>
    <n v="5.1981226522695774E-2"/>
    <n v="6838505"/>
    <n v="1.3628709783790462E-2"/>
  </r>
  <r>
    <x v="79"/>
    <x v="0"/>
    <s v="TO"/>
    <x v="77"/>
    <x v="77"/>
    <n v="4363916"/>
    <n v="3.8749600129791686E-2"/>
    <s v=""/>
    <x v="0"/>
    <n v="1"/>
    <x v="0"/>
    <n v="1725727"/>
    <n v="13899"/>
    <n v="9.4313577306736646E-2"/>
    <n v="6838505"/>
    <n v="2.4727626871662741E-2"/>
  </r>
  <r>
    <x v="80"/>
    <x v="0"/>
    <s v="TO"/>
    <x v="78"/>
    <x v="78"/>
    <n v="4363916"/>
    <n v="0.59382444575010151"/>
    <s v=""/>
    <x v="0"/>
    <n v="1"/>
    <x v="0"/>
    <n v="1725727"/>
    <n v="13899"/>
    <n v="1.445323502263024"/>
    <n v="6838505"/>
    <n v="0.37894247353771038"/>
  </r>
  <r>
    <x v="81"/>
    <x v="0"/>
    <s v="TO"/>
    <x v="79"/>
    <x v="79"/>
    <n v="4363916"/>
    <n v="8.5015385264060987E-3"/>
    <s v=""/>
    <x v="0"/>
    <n v="1"/>
    <x v="0"/>
    <n v="1725727"/>
    <n v="13899"/>
    <n v="2.069209768231774E-2"/>
    <n v="6838505"/>
    <n v="5.4251623710153025E-3"/>
  </r>
  <r>
    <x v="82"/>
    <x v="0"/>
    <s v="TO"/>
    <x v="80"/>
    <x v="80"/>
    <n v="4363916"/>
    <n v="5.9808667261239679E-3"/>
    <s v=""/>
    <x v="0"/>
    <n v="1"/>
    <x v="0"/>
    <n v="1725727"/>
    <n v="13899"/>
    <n v="1.455697438028283E-2"/>
    <n v="6838505"/>
    <n v="3.8166236626280161E-3"/>
  </r>
  <r>
    <x v="83"/>
    <x v="0"/>
    <s v="TO"/>
    <x v="81"/>
    <x v="81"/>
    <n v="4363916"/>
    <n v="8.5931993191436327E-3"/>
    <s v=""/>
    <x v="0"/>
    <n v="1"/>
    <x v="0"/>
    <n v="1725727"/>
    <n v="13899"/>
    <n v="2.0915193075119007E-2"/>
    <n v="6838505"/>
    <n v="5.4836546876839308E-3"/>
  </r>
  <r>
    <x v="84"/>
    <x v="0"/>
    <s v="TO"/>
    <x v="82"/>
    <x v="82"/>
    <n v="4363916"/>
    <n v="0.42198337456541324"/>
    <s v=""/>
    <x v="0"/>
    <n v="1"/>
    <x v="0"/>
    <n v="1725727"/>
    <n v="13899"/>
    <n v="1.0270754146088441"/>
    <n v="6838505"/>
    <n v="0.26928400286319887"/>
  </r>
  <r>
    <x v="85"/>
    <x v="0"/>
    <s v="TO"/>
    <x v="83"/>
    <x v="83"/>
    <n v="4363916"/>
    <n v="4.3997180514015397E-3"/>
    <s v=""/>
    <x v="0"/>
    <n v="1"/>
    <x v="0"/>
    <n v="1725727"/>
    <n v="13899"/>
    <n v="1.0708578854460932E-2"/>
    <n v="6838505"/>
    <n v="2.8076312000941727E-3"/>
  </r>
  <r>
    <x v="86"/>
    <x v="0"/>
    <s v="TO"/>
    <x v="84"/>
    <x v="84"/>
    <n v="4363916"/>
    <n v="3.5518557185793678E-2"/>
    <s v=""/>
    <x v="0"/>
    <n v="1"/>
    <x v="0"/>
    <n v="1725727"/>
    <n v="13899"/>
    <n v="8.6449464710491891E-2"/>
    <n v="6838505"/>
    <n v="2.266577270909358E-2"/>
  </r>
  <r>
    <x v="87"/>
    <x v="0"/>
    <s v="TO"/>
    <x v="85"/>
    <x v="85"/>
    <n v="4363916"/>
    <n v="7.0670471200637228E-2"/>
    <s v=""/>
    <x v="0"/>
    <n v="1"/>
    <x v="0"/>
    <n v="1725727"/>
    <n v="13899"/>
    <n v="0.17200654784977873"/>
    <n v="6838505"/>
    <n v="4.5097576151512643E-2"/>
  </r>
  <r>
    <x v="88"/>
    <x v="0"/>
    <s v="TO"/>
    <x v="86"/>
    <x v="86"/>
    <n v="4363916"/>
    <n v="1.1247466724840716"/>
    <s v=""/>
    <x v="0"/>
    <n v="1"/>
    <x v="0"/>
    <n v="1725727"/>
    <n v="13899"/>
    <n v="2.7375477912161763"/>
    <n v="6838505"/>
    <n v="0.71774459476157437"/>
  </r>
  <r>
    <x v="89"/>
    <x v="0"/>
    <s v="TO"/>
    <x v="87"/>
    <x v="87"/>
    <n v="4363916"/>
    <n v="7.9515737699809071E-3"/>
    <s v=""/>
    <x v="0"/>
    <n v="1"/>
    <x v="0"/>
    <n v="1725727"/>
    <n v="13899"/>
    <n v="1.9353525325510122E-2"/>
    <n v="6838505"/>
    <n v="5.0742084710035306E-3"/>
  </r>
  <r>
    <x v="90"/>
    <x v="0"/>
    <s v="TO"/>
    <x v="88"/>
    <x v="88"/>
    <n v="4363916"/>
    <n v="1.3817864505182959E-2"/>
    <s v=""/>
    <x v="0"/>
    <n v="1"/>
    <x v="0"/>
    <n v="1725727"/>
    <n v="13899"/>
    <n v="3.3631630464791361E-2"/>
    <n v="6838505"/>
    <n v="8.8177167377957617E-3"/>
  </r>
  <r>
    <x v="91"/>
    <x v="0"/>
    <s v="TO"/>
    <x v="89"/>
    <x v="89"/>
    <n v="4363916"/>
    <n v="0.10701397552106869"/>
    <s v=""/>
    <x v="0"/>
    <n v="1"/>
    <x v="0"/>
    <n v="1725727"/>
    <n v="13899"/>
    <n v="0.26046387109548202"/>
    <n v="6838505"/>
    <n v="6.8289779710623888E-2"/>
  </r>
  <r>
    <x v="92"/>
    <x v="0"/>
    <s v="TO"/>
    <x v="90"/>
    <x v="90"/>
    <n v="4363916"/>
    <n v="7.6307609953995451E-2"/>
    <s v=""/>
    <x v="0"/>
    <n v="1"/>
    <x v="0"/>
    <n v="1725727"/>
    <n v="13899"/>
    <n v="0.18572691450705678"/>
    <n v="6838505"/>
    <n v="4.8694853626633304E-2"/>
  </r>
  <r>
    <x v="93"/>
    <x v="0"/>
    <s v="TO"/>
    <x v="91"/>
    <x v="91"/>
    <n v="4363916"/>
    <n v="1.1961733452247936E-2"/>
    <s v=""/>
    <x v="0"/>
    <n v="1"/>
    <x v="0"/>
    <n v="1725727"/>
    <n v="13899"/>
    <n v="2.911394876056566E-2"/>
    <n v="6838505"/>
    <n v="7.6332473252560323E-3"/>
  </r>
  <r>
    <x v="94"/>
    <x v="0"/>
    <s v="TO"/>
    <x v="92"/>
    <x v="92"/>
    <n v="4363916"/>
    <n v="2.2846452589829869E-2"/>
    <s v=""/>
    <x v="0"/>
    <n v="1"/>
    <x v="0"/>
    <n v="1725727"/>
    <n v="13899"/>
    <n v="5.5606526655716401E-2"/>
    <n v="6838505"/>
    <n v="1.4579209929655676E-2"/>
  </r>
  <r>
    <x v="95"/>
    <x v="0"/>
    <s v="TO"/>
    <x v="93"/>
    <x v="93"/>
    <n v="4363916"/>
    <n v="0.1793114257927971"/>
    <s v=""/>
    <x v="0"/>
    <n v="1"/>
    <x v="0"/>
    <n v="1725727"/>
    <n v="13899"/>
    <n v="0.43643036216748332"/>
    <n v="6838505"/>
    <n v="0.1144255944830047"/>
  </r>
  <r>
    <x v="96"/>
    <x v="0"/>
    <s v="TO"/>
    <x v="94"/>
    <x v="94"/>
    <n v="4363916"/>
    <n v="0.23107685849131834"/>
    <s v=""/>
    <x v="0"/>
    <n v="1"/>
    <x v="0"/>
    <n v="1725727"/>
    <n v="13899"/>
    <n v="0.56242348525200025"/>
    <n v="6838505"/>
    <n v="0.14745913032161267"/>
  </r>
  <r>
    <x v="97"/>
    <x v="0"/>
    <s v="TO"/>
    <x v="95"/>
    <x v="95"/>
    <n v="4363916"/>
    <n v="0.19331261188345514"/>
    <s v=""/>
    <x v="0"/>
    <n v="1"/>
    <x v="0"/>
    <n v="1725727"/>
    <n v="13899"/>
    <n v="0.4705081834178772"/>
    <n v="6838505"/>
    <n v="0.1233602958541377"/>
  </r>
  <r>
    <x v="98"/>
    <x v="0"/>
    <s v="TO"/>
    <x v="96"/>
    <x v="96"/>
    <n v="4363916"/>
    <n v="6.0954427170458831E-3"/>
    <s v=""/>
    <x v="0"/>
    <n v="1"/>
    <x v="0"/>
    <n v="1725727"/>
    <n v="13899"/>
    <n v="1.4835843621284416E-2"/>
    <n v="6838505"/>
    <n v="3.8897390584638012E-3"/>
  </r>
  <r>
    <x v="99"/>
    <x v="0"/>
    <s v="TO"/>
    <x v="97"/>
    <x v="97"/>
    <n v="4363916"/>
    <n v="0.1198464865043232"/>
    <s v=""/>
    <x v="0"/>
    <n v="1"/>
    <x v="0"/>
    <n v="1725727"/>
    <n v="13899"/>
    <n v="0.29169722608765974"/>
    <n v="6838505"/>
    <n v="7.6478704044231891E-2"/>
  </r>
  <r>
    <x v="100"/>
    <x v="0"/>
    <s v="TO"/>
    <x v="98"/>
    <x v="98"/>
    <n v="4363916"/>
    <n v="5.1994584680365073E-2"/>
    <s v=""/>
    <x v="0"/>
    <n v="1"/>
    <x v="0"/>
    <n v="1725727"/>
    <n v="13899"/>
    <n v="0.12655086156652007"/>
    <n v="6838505"/>
    <n v="3.3179766630279571E-2"/>
  </r>
  <r>
    <x v="101"/>
    <x v="0"/>
    <s v="TO"/>
    <x v="99"/>
    <x v="99"/>
    <n v="4363916"/>
    <n v="1.2672104595963808E-2"/>
    <s v=""/>
    <x v="0"/>
    <n v="1"/>
    <x v="0"/>
    <n v="1725727"/>
    <n v="13899"/>
    <n v="3.0842938054775497E-2"/>
    <n v="6838505"/>
    <n v="8.0865627794379034E-3"/>
  </r>
  <r>
    <x v="102"/>
    <x v="0"/>
    <s v="TO"/>
    <x v="100"/>
    <x v="100"/>
    <n v="4363916"/>
    <n v="6.2168932674231132E-2"/>
    <s v=""/>
    <x v="0"/>
    <n v="1"/>
    <x v="0"/>
    <n v="1725727"/>
    <n v="13899"/>
    <n v="0.15131445016746098"/>
    <n v="6838505"/>
    <n v="3.9672413780497351E-2"/>
  </r>
  <r>
    <x v="103"/>
    <x v="0"/>
    <s v="TO"/>
    <x v="101"/>
    <x v="101"/>
    <n v="4363916"/>
    <n v="1.9180020880328587E-2"/>
    <s v=""/>
    <x v="0"/>
    <n v="1"/>
    <x v="0"/>
    <n v="1725727"/>
    <n v="13899"/>
    <n v="4.6682710943665627E-2"/>
    <n v="6838505"/>
    <n v="1.2239517262910534E-2"/>
  </r>
  <r>
    <x v="104"/>
    <x v="0"/>
    <s v="TO"/>
    <x v="102"/>
    <x v="102"/>
    <n v="4363916"/>
    <n v="5.3415326967796807E-2"/>
    <s v=""/>
    <x v="0"/>
    <n v="1"/>
    <x v="0"/>
    <n v="1725727"/>
    <n v="13899"/>
    <n v="0.13000884015493974"/>
    <n v="6838505"/>
    <n v="3.4086397538643315E-2"/>
  </r>
  <r>
    <x v="105"/>
    <x v="0"/>
    <s v="TO"/>
    <x v="103"/>
    <x v="103"/>
    <n v="4363916"/>
    <n v="8.2769695841991453E-2"/>
    <s v=""/>
    <x v="0"/>
    <n v="1"/>
    <x v="0"/>
    <n v="1725727"/>
    <n v="13899"/>
    <n v="0.20145513969954629"/>
    <n v="6838505"/>
    <n v="5.281856195177162E-2"/>
  </r>
  <r>
    <x v="106"/>
    <x v="0"/>
    <s v="TO"/>
    <x v="104"/>
    <x v="104"/>
    <n v="4363916"/>
    <n v="6.2329339061521815E-3"/>
    <s v=""/>
    <x v="0"/>
    <n v="1"/>
    <x v="0"/>
    <n v="1725727"/>
    <n v="13899"/>
    <n v="1.5170486710486321E-2"/>
    <n v="6838505"/>
    <n v="3.977477533466744E-3"/>
  </r>
  <r>
    <x v="107"/>
    <x v="0"/>
    <s v="TO"/>
    <x v="37"/>
    <x v="37"/>
    <n v="4363916"/>
    <n v="3.9551632066245082E-2"/>
    <s v=""/>
    <x v="0"/>
    <n v="1"/>
    <x v="0"/>
    <n v="1725727"/>
    <n v="13899"/>
    <n v="9.6265661993747753E-2"/>
    <n v="6838505"/>
    <n v="2.5239434642513242E-2"/>
  </r>
  <r>
    <x v="108"/>
    <x v="0"/>
    <s v="TO"/>
    <x v="105"/>
    <x v="105"/>
    <n v="4363916"/>
    <n v="6.5079162843647773E-2"/>
    <s v=""/>
    <x v="0"/>
    <n v="1"/>
    <x v="0"/>
    <n v="1725727"/>
    <n v="13899"/>
    <n v="0.15839772888890127"/>
    <n v="6838505"/>
    <n v="4.1529544834726304E-2"/>
  </r>
  <r>
    <x v="109"/>
    <x v="0"/>
    <s v="TO"/>
    <x v="106"/>
    <x v="106"/>
    <n v="4363916"/>
    <n v="1.276376538870134E-2"/>
    <s v=""/>
    <x v="0"/>
    <n v="1"/>
    <x v="0"/>
    <n v="1725727"/>
    <n v="13899"/>
    <n v="3.1066033447576764E-2"/>
    <n v="6838505"/>
    <n v="8.1450550961065325E-3"/>
  </r>
  <r>
    <x v="110"/>
    <x v="0"/>
    <s v="TO"/>
    <x v="107"/>
    <x v="107"/>
    <n v="4363916"/>
    <n v="0.21851932988627645"/>
    <s v=""/>
    <x v="0"/>
    <n v="1"/>
    <x v="0"/>
    <n v="1725727"/>
    <n v="13899"/>
    <n v="0.53185941643822621"/>
    <n v="6838505"/>
    <n v="0.13944568293801057"/>
  </r>
  <r>
    <x v="111"/>
    <x v="0"/>
    <s v="TO"/>
    <x v="108"/>
    <x v="108"/>
    <n v="4363916"/>
    <n v="2.8781488919585069E-2"/>
    <s v=""/>
    <x v="0"/>
    <n v="1"/>
    <x v="0"/>
    <n v="1725727"/>
    <n v="13899"/>
    <n v="7.0051953339598599E-2"/>
    <n v="6838505"/>
    <n v="1.836658743394938E-2"/>
  </r>
  <r>
    <x v="112"/>
    <x v="0"/>
    <s v="TO"/>
    <x v="109"/>
    <x v="109"/>
    <n v="4363916"/>
    <n v="1.4963624414402112E-2"/>
    <s v=""/>
    <x v="0"/>
    <n v="1"/>
    <x v="0"/>
    <n v="1725727"/>
    <n v="13899"/>
    <n v="3.6420322874807232E-2"/>
    <n v="6838505"/>
    <n v="9.5488706961536184E-3"/>
  </r>
  <r>
    <x v="113"/>
    <x v="0"/>
    <s v="TO"/>
    <x v="110"/>
    <x v="110"/>
    <n v="4363916"/>
    <n v="0.37308234163993992"/>
    <s v=""/>
    <x v="0"/>
    <n v="1"/>
    <x v="0"/>
    <n v="1725727"/>
    <n v="13899"/>
    <n v="0.90805402254936685"/>
    <n v="6838505"/>
    <n v="0.23807835192048554"/>
  </r>
  <r>
    <x v="114"/>
    <x v="0"/>
    <s v="TO"/>
    <x v="111"/>
    <x v="111"/>
    <n v="4363916"/>
    <n v="8.3411321391154189E-2"/>
    <s v=""/>
    <x v="0"/>
    <n v="1"/>
    <x v="0"/>
    <n v="1725727"/>
    <n v="13899"/>
    <n v="0.20301680744915515"/>
    <n v="6838505"/>
    <n v="5.3228008168452023E-2"/>
  </r>
  <r>
    <x v="115"/>
    <x v="0"/>
    <s v="TO"/>
    <x v="112"/>
    <x v="112"/>
    <n v="4363916"/>
    <n v="1.6384366701833856E-2"/>
    <s v=""/>
    <x v="0"/>
    <n v="1"/>
    <x v="0"/>
    <n v="1725727"/>
    <n v="13899"/>
    <n v="3.9878301463226906E-2"/>
    <n v="6838505"/>
    <n v="1.0455501604517362E-2"/>
  </r>
  <r>
    <x v="116"/>
    <x v="0"/>
    <s v="TO"/>
    <x v="113"/>
    <x v="113"/>
    <n v="4363916"/>
    <n v="4.3768028532171566E-3"/>
    <s v=""/>
    <x v="0"/>
    <n v="1"/>
    <x v="0"/>
    <n v="1725727"/>
    <n v="13899"/>
    <n v="1.0652805006260615E-2"/>
    <n v="6838505"/>
    <n v="2.7930081209270154E-3"/>
  </r>
  <r>
    <x v="117"/>
    <x v="0"/>
    <s v="TO"/>
    <x v="114"/>
    <x v="114"/>
    <n v="4363916"/>
    <n v="2.3831806111758339E-2"/>
    <s v=""/>
    <x v="0"/>
    <n v="1"/>
    <x v="0"/>
    <n v="1725727"/>
    <n v="13899"/>
    <n v="5.8004802128330042E-2"/>
    <n v="6838505"/>
    <n v="1.5208002333843434E-2"/>
  </r>
  <r>
    <x v="118"/>
    <x v="0"/>
    <s v="TO"/>
    <x v="115"/>
    <x v="115"/>
    <n v="4363916"/>
    <n v="0.85230788126994195"/>
    <s v=""/>
    <x v="0"/>
    <n v="1"/>
    <x v="0"/>
    <n v="1725727"/>
    <n v="13899"/>
    <n v="2.0744525099626037"/>
    <n v="6838505"/>
    <n v="0.54389080654324307"/>
  </r>
  <r>
    <x v="119"/>
    <x v="0"/>
    <s v="TO"/>
    <x v="116"/>
    <x v="116"/>
    <n v="4363916"/>
    <n v="1.122844711034768E-3"/>
    <s v=""/>
    <x v="0"/>
    <n v="1"/>
    <x v="0"/>
    <n v="1725727"/>
    <n v="13899"/>
    <n v="2.7329185618155502E-3"/>
    <n v="6838505"/>
    <n v="7.1653087919070033E-4"/>
  </r>
  <r>
    <x v="120"/>
    <x v="0"/>
    <s v="TO"/>
    <x v="117"/>
    <x v="117"/>
    <n v="4363916"/>
    <n v="1.6980161854627817E-2"/>
    <s v=""/>
    <x v="0"/>
    <n v="1"/>
    <x v="0"/>
    <n v="1725727"/>
    <n v="13899"/>
    <n v="4.1328421516435163E-2"/>
    <n v="6838505"/>
    <n v="1.0835701662863448E-2"/>
  </r>
  <r>
    <x v="121"/>
    <x v="0"/>
    <s v="TO"/>
    <x v="118"/>
    <x v="118"/>
    <n v="4363916"/>
    <n v="9.0056728864625259E-3"/>
    <s v=""/>
    <x v="0"/>
    <n v="1"/>
    <x v="0"/>
    <n v="1725727"/>
    <n v="13899"/>
    <n v="2.1919122342724719E-2"/>
    <n v="6838505"/>
    <n v="5.746870112692759E-3"/>
  </r>
  <r>
    <x v="122"/>
    <x v="0"/>
    <s v="TO"/>
    <x v="119"/>
    <x v="119"/>
    <n v="4363916"/>
    <n v="9.738959228362782E-3"/>
    <s v=""/>
    <x v="0"/>
    <n v="1"/>
    <x v="0"/>
    <n v="1725727"/>
    <n v="13899"/>
    <n v="2.3703885485134874E-2"/>
    <n v="6838505"/>
    <n v="6.2148086460417891E-3"/>
  </r>
  <r>
    <x v="123"/>
    <x v="0"/>
    <s v="TO"/>
    <x v="120"/>
    <x v="120"/>
    <n v="4363916"/>
    <n v="0.54061535556596418"/>
    <s v=""/>
    <x v="0"/>
    <n v="1"/>
    <x v="0"/>
    <n v="1725727"/>
    <n v="13899"/>
    <n v="1.3158166267418872"/>
    <n v="6838505"/>
    <n v="0.34498768371157146"/>
  </r>
  <r>
    <x v="124"/>
    <x v="0"/>
    <s v="TO"/>
    <x v="121"/>
    <x v="121"/>
    <n v="4363916"/>
    <n v="4.0811967966386149E-2"/>
    <s v=""/>
    <x v="0"/>
    <n v="1"/>
    <x v="0"/>
    <n v="1725727"/>
    <n v="13899"/>
    <n v="9.9333223644765198E-2"/>
    <n v="6838505"/>
    <n v="2.6043703996706878E-2"/>
  </r>
  <r>
    <x v="125"/>
    <x v="0"/>
    <s v="TO"/>
    <x v="122"/>
    <x v="122"/>
    <n v="4363916"/>
    <n v="0.19778107552940982"/>
    <s v=""/>
    <x v="0"/>
    <n v="1"/>
    <x v="0"/>
    <n v="1725727"/>
    <n v="13899"/>
    <n v="0.48138408381693903"/>
    <n v="6838505"/>
    <n v="0.12621179629173337"/>
  </r>
  <r>
    <x v="126"/>
    <x v="0"/>
    <s v="TO"/>
    <x v="123"/>
    <x v="123"/>
    <n v="4363916"/>
    <n v="0.11801327064957254"/>
    <s v=""/>
    <x v="0"/>
    <n v="1"/>
    <x v="0"/>
    <n v="1725727"/>
    <n v="13899"/>
    <n v="0.2872353182316344"/>
    <n v="6838505"/>
    <n v="7.5308857710859323E-2"/>
  </r>
  <r>
    <x v="127"/>
    <x v="0"/>
    <s v="TO"/>
    <x v="124"/>
    <x v="124"/>
    <n v="4363916"/>
    <n v="3.4212390889283843E-2"/>
    <s v=""/>
    <x v="0"/>
    <n v="1"/>
    <x v="0"/>
    <n v="1725727"/>
    <n v="13899"/>
    <n v="8.3270355363073811E-2"/>
    <n v="6838505"/>
    <n v="2.1832257196565626E-2"/>
  </r>
  <r>
    <x v="128"/>
    <x v="0"/>
    <s v="TO"/>
    <x v="125"/>
    <x v="125"/>
    <n v="4363916"/>
    <n v="0.35106083618474782"/>
    <s v=""/>
    <x v="0"/>
    <n v="1"/>
    <x v="0"/>
    <n v="1725727"/>
    <n v="13899"/>
    <n v="0.85445535442886189"/>
    <n v="6838505"/>
    <n v="0.22402557284084751"/>
  </r>
  <r>
    <x v="129"/>
    <x v="0"/>
    <s v="TO"/>
    <x v="126"/>
    <x v="126"/>
    <n v="4363916"/>
    <n v="4.3309724568483905E-3"/>
    <s v=""/>
    <x v="0"/>
    <n v="1"/>
    <x v="0"/>
    <n v="1725727"/>
    <n v="13899"/>
    <n v="1.054125730985998E-2"/>
    <n v="6838505"/>
    <n v="2.7637619625927009E-3"/>
  </r>
  <r>
    <x v="130"/>
    <x v="0"/>
    <s v="TO"/>
    <x v="127"/>
    <x v="127"/>
    <n v="4363916"/>
    <n v="4.5417922801447144E-2"/>
    <s v=""/>
    <x v="0"/>
    <n v="1"/>
    <x v="0"/>
    <n v="1725727"/>
    <n v="13899"/>
    <n v="0.11054376713302899"/>
    <n v="6838505"/>
    <n v="2.8982942909305469E-2"/>
  </r>
  <r>
    <x v="131"/>
    <x v="0"/>
    <s v="TO"/>
    <x v="128"/>
    <x v="128"/>
    <n v="4363916"/>
    <n v="1.0059772002944145E-2"/>
    <s v=""/>
    <x v="0"/>
    <n v="1"/>
    <x v="0"/>
    <n v="1725727"/>
    <n v="13899"/>
    <n v="2.4484719359939316E-2"/>
    <n v="6838505"/>
    <n v="6.4195317543819883E-3"/>
  </r>
  <r>
    <x v="132"/>
    <x v="0"/>
    <s v="TO"/>
    <x v="129"/>
    <x v="129"/>
    <n v="4363916"/>
    <n v="3.668723229319721E-2"/>
    <s v=""/>
    <x v="0"/>
    <n v="1"/>
    <x v="0"/>
    <n v="1725727"/>
    <n v="13899"/>
    <n v="8.929393096870808E-2"/>
    <n v="6838505"/>
    <n v="2.3411549746618597E-2"/>
  </r>
  <r>
    <x v="133"/>
    <x v="0"/>
    <s v="TO"/>
    <x v="130"/>
    <x v="130"/>
    <n v="4363916"/>
    <n v="3.9093328102557424E-2"/>
    <s v=""/>
    <x v="0"/>
    <n v="1"/>
    <x v="0"/>
    <n v="1725727"/>
    <n v="13899"/>
    <n v="9.5150185029741402E-2"/>
    <n v="6838505"/>
    <n v="2.4946973059170097E-2"/>
  </r>
  <r>
    <x v="134"/>
    <x v="0"/>
    <s v="TO"/>
    <x v="68"/>
    <x v="68"/>
    <n v="4363916"/>
    <n v="2.4198449282708465E-2"/>
    <s v=""/>
    <x v="0"/>
    <n v="1"/>
    <x v="0"/>
    <n v="1725727"/>
    <n v="13899"/>
    <n v="5.889718369953513E-2"/>
    <n v="6838505"/>
    <n v="1.544197160051795E-2"/>
  </r>
  <r>
    <x v="135"/>
    <x v="0"/>
    <s v="TO"/>
    <x v="131"/>
    <x v="131"/>
    <n v="4363916"/>
    <n v="2.580251315561528E-2"/>
    <s v=""/>
    <x v="0"/>
    <n v="1"/>
    <x v="0"/>
    <n v="1725727"/>
    <n v="13899"/>
    <n v="6.2801353073557345E-2"/>
    <n v="6838505"/>
    <n v="1.6465587142218949E-2"/>
  </r>
  <r>
    <x v="136"/>
    <x v="0"/>
    <s v="TO"/>
    <x v="132"/>
    <x v="132"/>
    <n v="4363916"/>
    <n v="0.17257435752658851"/>
    <s v=""/>
    <x v="0"/>
    <n v="1"/>
    <x v="0"/>
    <n v="1725727"/>
    <n v="13899"/>
    <n v="0.42003285079658997"/>
    <n v="6838505"/>
    <n v="0.1101264092078605"/>
  </r>
  <r>
    <x v="137"/>
    <x v="0"/>
    <s v="TO"/>
    <x v="133"/>
    <x v="133"/>
    <n v="4363916"/>
    <n v="1.20075638486167E-2"/>
    <s v=""/>
    <x v="0"/>
    <n v="1"/>
    <x v="0"/>
    <n v="1725727"/>
    <n v="13899"/>
    <n v="2.9225496456966295E-2"/>
    <n v="6838505"/>
    <n v="7.662493483590346E-3"/>
  </r>
  <r>
    <x v="138"/>
    <x v="0"/>
    <s v="TO"/>
    <x v="134"/>
    <x v="134"/>
    <n v="4363916"/>
    <n v="1.2740850190516958E-2"/>
    <s v=""/>
    <x v="0"/>
    <n v="1"/>
    <x v="0"/>
    <n v="1725727"/>
    <n v="13899"/>
    <n v="3.1010259599376446E-2"/>
    <n v="6838505"/>
    <n v="8.1304320169393735E-3"/>
  </r>
  <r>
    <x v="139"/>
    <x v="0"/>
    <s v="TO"/>
    <x v="135"/>
    <x v="135"/>
    <n v="4363916"/>
    <n v="2.8369015352266179E-2"/>
    <s v=""/>
    <x v="0"/>
    <n v="1"/>
    <x v="0"/>
    <n v="1725727"/>
    <n v="13899"/>
    <n v="6.9048024071992883E-2"/>
    <n v="6838505"/>
    <n v="1.8103372008940553E-2"/>
  </r>
  <r>
    <x v="140"/>
    <x v="0"/>
    <s v="TO"/>
    <x v="136"/>
    <x v="136"/>
    <n v="4363916"/>
    <n v="1.0724312750291252E-2"/>
    <s v=""/>
    <x v="0"/>
    <n v="1"/>
    <x v="0"/>
    <n v="1725727"/>
    <n v="13899"/>
    <n v="2.6102160957748522E-2"/>
    <n v="6838505"/>
    <n v="6.8436010502295449E-3"/>
  </r>
  <r>
    <x v="141"/>
    <x v="0"/>
    <s v="TO"/>
    <x v="137"/>
    <x v="137"/>
    <n v="4363916"/>
    <n v="3.1691719089001709E-2"/>
    <s v=""/>
    <x v="0"/>
    <n v="1"/>
    <x v="0"/>
    <n v="1725727"/>
    <n v="13899"/>
    <n v="7.7135232061038908E-2"/>
    <n v="6838505"/>
    <n v="2.022371848817834E-2"/>
  </r>
  <r>
    <x v="142"/>
    <x v="0"/>
    <s v="TO"/>
    <x v="138"/>
    <x v="138"/>
    <n v="4363916"/>
    <n v="1.329081494694215E-3"/>
    <s v=""/>
    <x v="0"/>
    <n v="1"/>
    <x v="0"/>
    <n v="1725727"/>
    <n v="13899"/>
    <n v="3.2348831956184061E-3"/>
    <n v="6838505"/>
    <n v="8.4813859169511469E-4"/>
  </r>
  <r>
    <x v="143"/>
    <x v="0"/>
    <s v="TO"/>
    <x v="139"/>
    <x v="139"/>
    <n v="4363916"/>
    <n v="9.1317064764766323E-2"/>
    <s v=""/>
    <x v="0"/>
    <n v="1"/>
    <x v="0"/>
    <n v="1725727"/>
    <n v="13899"/>
    <n v="0.22225878507826463"/>
    <n v="6838505"/>
    <n v="5.8272970481121233E-2"/>
  </r>
  <r>
    <x v="144"/>
    <x v="0"/>
    <s v="TO"/>
    <x v="140"/>
    <x v="140"/>
    <n v="4363916"/>
    <n v="1.6201045116358795E-2"/>
    <s v=""/>
    <x v="0"/>
    <n v="1"/>
    <x v="0"/>
    <n v="1725727"/>
    <n v="13899"/>
    <n v="3.9432110677624373E-2"/>
    <n v="6838505"/>
    <n v="1.0338516971180106E-2"/>
  </r>
  <r>
    <x v="145"/>
    <x v="0"/>
    <s v="TO"/>
    <x v="141"/>
    <x v="141"/>
    <n v="4363916"/>
    <n v="9.5143902861558285E-2"/>
    <s v=""/>
    <x v="0"/>
    <n v="1"/>
    <x v="0"/>
    <n v="1725727"/>
    <n v="13899"/>
    <n v="0.23157301772771766"/>
    <n v="6838505"/>
    <n v="6.0715024702036484E-2"/>
  </r>
  <r>
    <x v="146"/>
    <x v="0"/>
    <s v="TO"/>
    <x v="142"/>
    <x v="142"/>
    <n v="4363916"/>
    <n v="2.0165374402257057E-2"/>
    <s v=""/>
    <x v="0"/>
    <n v="1"/>
    <x v="0"/>
    <n v="1725727"/>
    <n v="13899"/>
    <n v="4.9080986416279268E-2"/>
    <n v="6838505"/>
    <n v="1.2868309667098291E-2"/>
  </r>
  <r>
    <x v="147"/>
    <x v="0"/>
    <s v="TO"/>
    <x v="143"/>
    <x v="143"/>
    <n v="4363916"/>
    <n v="2.9033556099613281E-2"/>
    <s v=""/>
    <x v="0"/>
    <n v="1"/>
    <x v="0"/>
    <n v="1725727"/>
    <n v="13899"/>
    <n v="7.0665465669802086E-2"/>
    <n v="6838505"/>
    <n v="1.852744130478811E-2"/>
  </r>
  <r>
    <x v="148"/>
    <x v="0"/>
    <s v="TO"/>
    <x v="144"/>
    <x v="144"/>
    <n v="4363916"/>
    <n v="1.9111275285775435E-2"/>
    <s v=""/>
    <x v="0"/>
    <n v="1"/>
    <x v="0"/>
    <n v="1725727"/>
    <n v="13899"/>
    <n v="4.6515389399064674E-2"/>
    <n v="6838505"/>
    <n v="1.2195648025409064E-2"/>
  </r>
  <r>
    <x v="149"/>
    <x v="0"/>
    <s v="TO"/>
    <x v="145"/>
    <x v="145"/>
    <n v="4363916"/>
    <n v="9.4181464537814209E-3"/>
    <s v=""/>
    <x v="0"/>
    <n v="1"/>
    <x v="0"/>
    <n v="1725727"/>
    <n v="13899"/>
    <n v="2.2923051610330432E-2"/>
    <n v="6838505"/>
    <n v="6.0100855377015882E-3"/>
  </r>
  <r>
    <x v="150"/>
    <x v="0"/>
    <s v="TO"/>
    <x v="146"/>
    <x v="146"/>
    <n v="4363916"/>
    <n v="1.4917794018033344E-2"/>
    <s v=""/>
    <x v="0"/>
    <n v="1"/>
    <x v="0"/>
    <n v="1725727"/>
    <n v="13899"/>
    <n v="3.6308775178406597E-2"/>
    <n v="6838505"/>
    <n v="9.5196245378193038E-3"/>
  </r>
  <r>
    <x v="151"/>
    <x v="0"/>
    <s v="TO"/>
    <x v="147"/>
    <x v="147"/>
    <n v="4363916"/>
    <n v="8.7306905082499293E-3"/>
    <s v=""/>
    <x v="0"/>
    <n v="1"/>
    <x v="0"/>
    <n v="1725727"/>
    <n v="13899"/>
    <n v="2.1249836164320912E-2"/>
    <n v="6838505"/>
    <n v="5.5713931626868735E-3"/>
  </r>
  <r>
    <x v="152"/>
    <x v="0"/>
    <s v="TO"/>
    <x v="148"/>
    <x v="148"/>
    <n v="4363916"/>
    <n v="1.2803866985524011"/>
    <s v=""/>
    <x v="0"/>
    <n v="1"/>
    <x v="0"/>
    <n v="1725727"/>
    <n v="13899"/>
    <n v="3.1163637681927323"/>
    <n v="6838505"/>
    <n v="0.81706454846490573"/>
  </r>
  <r>
    <x v="153"/>
    <x v="0"/>
    <s v="TO"/>
    <x v="149"/>
    <x v="149"/>
    <n v="4363916"/>
    <n v="9.624383237440868E-4"/>
    <s v=""/>
    <x v="0"/>
    <n v="1"/>
    <x v="0"/>
    <n v="1725727"/>
    <n v="13899"/>
    <n v="2.3425016244133286E-3"/>
    <n v="6838505"/>
    <n v="6.141693250206003E-4"/>
  </r>
  <r>
    <x v="154"/>
    <x v="0"/>
    <s v="TO"/>
    <x v="150"/>
    <x v="150"/>
    <n v="4363916"/>
    <n v="1.7163483440102881E-2"/>
    <s v=""/>
    <x v="0"/>
    <n v="1"/>
    <x v="0"/>
    <n v="1725727"/>
    <n v="13899"/>
    <n v="4.1774612302037696E-2"/>
    <n v="6838505"/>
    <n v="1.0952686296200704E-2"/>
  </r>
  <r>
    <x v="155"/>
    <x v="0"/>
    <s v="TO"/>
    <x v="151"/>
    <x v="151"/>
    <n v="4363916"/>
    <n v="2.3602654129914507E-2"/>
    <s v=""/>
    <x v="0"/>
    <n v="1"/>
    <x v="0"/>
    <n v="1725727"/>
    <n v="13899"/>
    <n v="5.7447063646326867E-2"/>
    <n v="6838505"/>
    <n v="1.5061771542171865E-2"/>
  </r>
  <r>
    <x v="156"/>
    <x v="0"/>
    <s v="TO"/>
    <x v="152"/>
    <x v="152"/>
    <n v="4363916"/>
    <n v="7.905743373612141E-2"/>
    <s v=""/>
    <x v="0"/>
    <n v="1"/>
    <x v="0"/>
    <n v="1725727"/>
    <n v="13899"/>
    <n v="0.19241977629109486"/>
    <n v="6838505"/>
    <n v="5.0449623126692163E-2"/>
  </r>
  <r>
    <x v="157"/>
    <x v="0"/>
    <s v="TO"/>
    <x v="153"/>
    <x v="153"/>
    <n v="4363916"/>
    <n v="0.12316919024105873"/>
    <s v=""/>
    <x v="0"/>
    <n v="1"/>
    <x v="0"/>
    <n v="1725727"/>
    <n v="13899"/>
    <n v="0.2997844340767058"/>
    <n v="6838505"/>
    <n v="7.8599050523469674E-2"/>
  </r>
  <r>
    <x v="158"/>
    <x v="0"/>
    <s v="TO"/>
    <x v="154"/>
    <x v="154"/>
    <n v="4363916"/>
    <n v="2.0646593564129099E-2"/>
    <s v=""/>
    <x v="0"/>
    <n v="1"/>
    <x v="0"/>
    <n v="1725727"/>
    <n v="13899"/>
    <n v="5.0252237228485937E-2"/>
    <n v="6838505"/>
    <n v="1.317539432960859E-2"/>
  </r>
  <r>
    <x v="159"/>
    <x v="0"/>
    <s v="TO"/>
    <x v="155"/>
    <x v="155"/>
    <n v="4363916"/>
    <n v="1.8790462511194074E-2"/>
    <s v=""/>
    <x v="0"/>
    <n v="1"/>
    <x v="0"/>
    <n v="1725727"/>
    <n v="13899"/>
    <n v="4.5734555524260229E-2"/>
    <n v="6838505"/>
    <n v="1.1990924917068862E-2"/>
  </r>
  <r>
    <x v="160"/>
    <x v="0"/>
    <s v="TO"/>
    <x v="156"/>
    <x v="156"/>
    <n v="4363916"/>
    <n v="1.0965151483209117"/>
    <s v=""/>
    <x v="0"/>
    <n v="1"/>
    <x v="0"/>
    <n v="1725727"/>
    <n v="13899"/>
    <n v="2.6688344102333854"/>
    <n v="6838505"/>
    <n v="0.69972896122763673"/>
  </r>
  <r>
    <x v="161"/>
    <x v="0"/>
    <s v="TO"/>
    <x v="157"/>
    <x v="157"/>
    <n v="4363916"/>
    <n v="3.8726684931607303E-3"/>
    <s v=""/>
    <x v="0"/>
    <n v="1"/>
    <x v="0"/>
    <n v="1725727"/>
    <n v="13899"/>
    <n v="9.4257803458536338E-3"/>
    <n v="6838505"/>
    <n v="2.4713003792495585E-3"/>
  </r>
  <r>
    <x v="162"/>
    <x v="0"/>
    <s v="TO"/>
    <x v="158"/>
    <x v="158"/>
    <n v="4363916"/>
    <n v="0.15834401945408666"/>
    <s v=""/>
    <x v="0"/>
    <n v="1"/>
    <x v="0"/>
    <n v="1725727"/>
    <n v="13899"/>
    <n v="0.3853972910641929"/>
    <n v="6838505"/>
    <n v="0.10104547704505591"/>
  </r>
  <r>
    <x v="163"/>
    <x v="0"/>
    <s v="TO"/>
    <x v="159"/>
    <x v="159"/>
    <n v="4363916"/>
    <n v="7.1495418335275011E-3"/>
    <s v=""/>
    <x v="0"/>
    <n v="1"/>
    <x v="0"/>
    <n v="1725727"/>
    <n v="13899"/>
    <n v="1.7401440638499015E-2"/>
    <n v="6838505"/>
    <n v="4.5624007001530305E-3"/>
  </r>
  <r>
    <x v="164"/>
    <x v="0"/>
    <s v="TO"/>
    <x v="160"/>
    <x v="160"/>
    <n v="4363916"/>
    <n v="0.18327575507869537"/>
    <s v=""/>
    <x v="0"/>
    <n v="1"/>
    <x v="0"/>
    <n v="1725727"/>
    <n v="13899"/>
    <n v="0.44607923790613818"/>
    <n v="6838505"/>
    <n v="0.11695538717892287"/>
  </r>
  <r>
    <x v="165"/>
    <x v="0"/>
    <s v="TO"/>
    <x v="161"/>
    <x v="161"/>
    <n v="4363916"/>
    <n v="1.283251098325449E-2"/>
    <s v=""/>
    <x v="0"/>
    <n v="1"/>
    <x v="0"/>
    <n v="1725727"/>
    <n v="13899"/>
    <n v="3.123335499217772E-2"/>
    <n v="6838505"/>
    <n v="8.1889243336080025E-3"/>
  </r>
  <r>
    <x v="166"/>
    <x v="0"/>
    <s v="TO"/>
    <x v="162"/>
    <x v="162"/>
    <n v="4363916"/>
    <n v="3.2677072610930183E-2"/>
    <s v=""/>
    <x v="0"/>
    <n v="1"/>
    <x v="0"/>
    <n v="1725727"/>
    <n v="13899"/>
    <n v="7.9533507533652542E-2"/>
    <n v="6838505"/>
    <n v="2.0852510892366095E-2"/>
  </r>
  <r>
    <x v="167"/>
    <x v="0"/>
    <s v="TO"/>
    <x v="163"/>
    <x v="163"/>
    <n v="4363916"/>
    <n v="0.51643982148144008"/>
    <s v=""/>
    <x v="0"/>
    <n v="1"/>
    <x v="0"/>
    <n v="1725727"/>
    <n v="13899"/>
    <n v="1.2569752168905521"/>
    <n v="6838505"/>
    <n v="0.32956033519022071"/>
  </r>
  <r>
    <x v="168"/>
    <x v="0"/>
    <s v="TO"/>
    <x v="164"/>
    <x v="164"/>
    <n v="4363916"/>
    <n v="1.8996699294853522E-2"/>
    <s v=""/>
    <x v="0"/>
    <n v="1"/>
    <x v="0"/>
    <n v="1725727"/>
    <n v="13899"/>
    <n v="4.623652015806308E-2"/>
    <n v="6838505"/>
    <n v="1.2122532629573276E-2"/>
  </r>
  <r>
    <x v="169"/>
    <x v="0"/>
    <s v="TO"/>
    <x v="165"/>
    <x v="165"/>
    <n v="4363916"/>
    <n v="2.5756682759246512E-2"/>
    <s v=""/>
    <x v="0"/>
    <n v="1"/>
    <x v="0"/>
    <n v="1725727"/>
    <n v="13899"/>
    <n v="6.268980537715671E-2"/>
    <n v="6838505"/>
    <n v="1.6436340983884634E-2"/>
  </r>
  <r>
    <x v="170"/>
    <x v="0"/>
    <s v="TO"/>
    <x v="166"/>
    <x v="166"/>
    <n v="4363916"/>
    <n v="2.0921575942341696E-2"/>
    <s v=""/>
    <x v="0"/>
    <n v="1"/>
    <x v="0"/>
    <n v="1725727"/>
    <n v="13899"/>
    <n v="5.092152340688974E-2"/>
    <n v="6838505"/>
    <n v="1.3350871279614476E-2"/>
  </r>
  <r>
    <x v="171"/>
    <x v="0"/>
    <s v="TO"/>
    <x v="167"/>
    <x v="167"/>
    <n v="4363916"/>
    <n v="7.2412026262650336E-2"/>
    <s v=""/>
    <x v="0"/>
    <n v="1"/>
    <x v="0"/>
    <n v="1725727"/>
    <n v="13899"/>
    <n v="0.17624536031300284"/>
    <n v="6838505"/>
    <n v="4.6208930168216589E-2"/>
  </r>
  <r>
    <x v="172"/>
    <x v="0"/>
    <s v="TO"/>
    <x v="168"/>
    <x v="168"/>
    <n v="4363916"/>
    <n v="2.8300269757713027E-2"/>
    <s v=""/>
    <x v="0"/>
    <n v="1"/>
    <x v="0"/>
    <n v="1725727"/>
    <n v="13899"/>
    <n v="6.8880702527391924E-2"/>
    <n v="6838505"/>
    <n v="1.8059502771439077E-2"/>
  </r>
  <r>
    <x v="173"/>
    <x v="0"/>
    <s v="TO"/>
    <x v="169"/>
    <x v="169"/>
    <n v="4363916"/>
    <n v="1.9317512069434883E-2"/>
    <s v=""/>
    <x v="0"/>
    <n v="1"/>
    <x v="0"/>
    <n v="1725727"/>
    <n v="13899"/>
    <n v="4.7017354032867532E-2"/>
    <n v="6838505"/>
    <n v="1.2327255737913477E-2"/>
  </r>
  <r>
    <x v="174"/>
    <x v="0"/>
    <s v="TO"/>
    <x v="170"/>
    <x v="170"/>
    <n v="4363916"/>
    <n v="4.5486668396000289E-2"/>
    <s v=""/>
    <x v="0"/>
    <n v="1"/>
    <x v="0"/>
    <n v="1725727"/>
    <n v="13899"/>
    <n v="0.11071108867762994"/>
    <n v="6838505"/>
    <n v="2.9026812146806944E-2"/>
  </r>
  <r>
    <x v="175"/>
    <x v="0"/>
    <s v="TO"/>
    <x v="136"/>
    <x v="136"/>
    <n v="4363916"/>
    <n v="1.0724312750291252E-2"/>
    <s v=""/>
    <x v="0"/>
    <n v="1"/>
    <x v="0"/>
    <n v="1725727"/>
    <n v="13899"/>
    <n v="2.6102160957748522E-2"/>
    <n v="6838505"/>
    <n v="6.8436010502295449E-3"/>
  </r>
  <r>
    <x v="176"/>
    <x v="0"/>
    <s v="TO"/>
    <x v="171"/>
    <x v="171"/>
    <n v="4363916"/>
    <n v="2.5642106768324596E-2"/>
    <s v=""/>
    <x v="0"/>
    <n v="1"/>
    <x v="0"/>
    <n v="1725727"/>
    <n v="13899"/>
    <n v="6.2410936136155122E-2"/>
    <n v="6838505"/>
    <n v="1.6363225588048848E-2"/>
  </r>
  <r>
    <x v="177"/>
    <x v="0"/>
    <s v="TO"/>
    <x v="172"/>
    <x v="172"/>
    <n v="4363916"/>
    <n v="8.9140120937249934E-2"/>
    <s v=""/>
    <x v="0"/>
    <n v="1"/>
    <x v="0"/>
    <n v="1725727"/>
    <n v="13899"/>
    <n v="0.2169602694992345"/>
    <n v="6838505"/>
    <n v="5.6883777960241313E-2"/>
  </r>
  <r>
    <x v="178"/>
    <x v="0"/>
    <s v="TO"/>
    <x v="173"/>
    <x v="173"/>
    <n v="4363916"/>
    <n v="8.8842223360852957E-2"/>
    <s v=""/>
    <x v="0"/>
    <n v="1"/>
    <x v="0"/>
    <n v="1725727"/>
    <n v="13899"/>
    <n v="0.21623520947263039"/>
    <n v="6838505"/>
    <n v="5.6693677931068269E-2"/>
  </r>
  <r>
    <x v="179"/>
    <x v="0"/>
    <s v="TO"/>
    <x v="174"/>
    <x v="174"/>
    <n v="4363916"/>
    <n v="7.8026249817824175E-2"/>
    <s v=""/>
    <x v="0"/>
    <n v="1"/>
    <x v="0"/>
    <n v="1725727"/>
    <n v="13899"/>
    <n v="0.18990995312208059"/>
    <n v="6838505"/>
    <n v="4.9791584564170092E-2"/>
  </r>
  <r>
    <x v="180"/>
    <x v="0"/>
    <s v="TO"/>
    <x v="134"/>
    <x v="134"/>
    <n v="4363916"/>
    <n v="1.2740850190516958E-2"/>
    <s v=""/>
    <x v="0"/>
    <n v="1"/>
    <x v="0"/>
    <n v="1725727"/>
    <n v="13899"/>
    <n v="3.1010259599376446E-2"/>
    <n v="6838505"/>
    <n v="8.1304320169393735E-3"/>
  </r>
  <r>
    <x v="181"/>
    <x v="0"/>
    <s v="TO"/>
    <x v="175"/>
    <x v="175"/>
    <n v="4363916"/>
    <n v="1.656768828730892E-2"/>
    <s v=""/>
    <x v="0"/>
    <n v="1"/>
    <x v="0"/>
    <n v="1725727"/>
    <n v="13899"/>
    <n v="4.0324492248829447E-2"/>
    <n v="6838505"/>
    <n v="1.0572486237854619E-2"/>
  </r>
  <r>
    <x v="182"/>
    <x v="0"/>
    <s v="TO"/>
    <x v="176"/>
    <x v="176"/>
    <n v="4363916"/>
    <n v="1.7713448196528071E-2"/>
    <s v=""/>
    <x v="0"/>
    <n v="1"/>
    <x v="0"/>
    <n v="1725727"/>
    <n v="13899"/>
    <n v="4.3113184658845317E-2"/>
    <n v="6838505"/>
    <n v="1.1303640196212477E-2"/>
  </r>
  <r>
    <x v="183"/>
    <x v="0"/>
    <s v="TO"/>
    <x v="177"/>
    <x v="177"/>
    <n v="4363916"/>
    <n v="1.3909525297920491E-2"/>
    <s v=""/>
    <x v="0"/>
    <n v="1"/>
    <x v="0"/>
    <n v="1725727"/>
    <n v="13899"/>
    <n v="3.3854725857592631E-2"/>
    <n v="6838505"/>
    <n v="8.8762090544643908E-3"/>
  </r>
  <r>
    <x v="184"/>
    <x v="0"/>
    <s v="TO"/>
    <x v="178"/>
    <x v="178"/>
    <n v="4363916"/>
    <n v="0.32468544307452296"/>
    <s v=""/>
    <x v="0"/>
    <n v="1"/>
    <x v="0"/>
    <n v="1725727"/>
    <n v="13899"/>
    <n v="0.79025965515029661"/>
    <n v="6838505"/>
    <n v="0.20719440871944964"/>
  </r>
  <r>
    <x v="185"/>
    <x v="0"/>
    <s v="TO"/>
    <x v="179"/>
    <x v="179"/>
    <n v="4363916"/>
    <n v="6.9868439264183818E-2"/>
    <s v=""/>
    <x v="0"/>
    <n v="1"/>
    <x v="0"/>
    <n v="1725727"/>
    <n v="13899"/>
    <n v="0.17005446316276762"/>
    <n v="6838505"/>
    <n v="4.4585768380662145E-2"/>
  </r>
  <r>
    <x v="186"/>
    <x v="0"/>
    <s v="TO"/>
    <x v="180"/>
    <x v="180"/>
    <n v="4363916"/>
    <n v="0.79868631751848562"/>
    <s v=""/>
    <x v="0"/>
    <n v="1"/>
    <x v="0"/>
    <n v="1725727"/>
    <n v="13899"/>
    <n v="1.943941705173861"/>
    <n v="6838505"/>
    <n v="0.50967280129209525"/>
  </r>
  <r>
    <x v="187"/>
    <x v="0"/>
    <s v="TO"/>
    <x v="181"/>
    <x v="181"/>
    <n v="4363916"/>
    <n v="0.19434379580175237"/>
    <s v=""/>
    <x v="0"/>
    <n v="1"/>
    <x v="0"/>
    <n v="1725727"/>
    <n v="13899"/>
    <n v="0.47301800658689153"/>
    <n v="6838505"/>
    <n v="0.12401833441665977"/>
  </r>
  <r>
    <x v="188"/>
    <x v="0"/>
    <s v="TO"/>
    <x v="182"/>
    <x v="182"/>
    <n v="4363916"/>
    <n v="8.5084130858614146E-2"/>
    <s v=""/>
    <x v="0"/>
    <n v="1"/>
    <x v="0"/>
    <n v="1725727"/>
    <n v="13899"/>
    <n v="0.20708829836777834"/>
    <n v="6838505"/>
    <n v="5.4295492947654497E-2"/>
  </r>
  <r>
    <x v="189"/>
    <x v="0"/>
    <s v="TO"/>
    <x v="183"/>
    <x v="183"/>
    <n v="4363916"/>
    <n v="0.41673579418118956"/>
    <s v=""/>
    <x v="0"/>
    <n v="1"/>
    <x v="0"/>
    <n v="1725727"/>
    <n v="13899"/>
    <n v="1.0143032033709714"/>
    <n v="6838505"/>
    <n v="0.26593531773391993"/>
  </r>
  <r>
    <x v="190"/>
    <x v="0"/>
    <s v="TO"/>
    <x v="152"/>
    <x v="152"/>
    <n v="4363916"/>
    <n v="7.905743373612141E-2"/>
    <s v=""/>
    <x v="0"/>
    <n v="1"/>
    <x v="0"/>
    <n v="1725727"/>
    <n v="13899"/>
    <n v="0.19241977629109486"/>
    <n v="6838505"/>
    <n v="5.0449623126692163E-2"/>
  </r>
  <r>
    <x v="191"/>
    <x v="0"/>
    <s v="TO"/>
    <x v="184"/>
    <x v="184"/>
    <n v="4363916"/>
    <n v="3.1577143098079796E-2"/>
    <s v=""/>
    <x v="0"/>
    <n v="1"/>
    <x v="0"/>
    <n v="1725727"/>
    <n v="13899"/>
    <n v="7.6856362820037313E-2"/>
    <n v="6838505"/>
    <n v="2.0150603092342553E-2"/>
  </r>
  <r>
    <x v="192"/>
    <x v="0"/>
    <s v="TO"/>
    <x v="185"/>
    <x v="185"/>
    <n v="4363916"/>
    <n v="0.23419332544439442"/>
    <s v=""/>
    <x v="0"/>
    <n v="1"/>
    <x v="0"/>
    <n v="1725727"/>
    <n v="13899"/>
    <n v="0.57000872860724339"/>
    <n v="6838505"/>
    <n v="0.14944786908834606"/>
  </r>
  <r>
    <x v="193"/>
    <x v="0"/>
    <s v="TO"/>
    <x v="186"/>
    <x v="186"/>
    <n v="4363916"/>
    <n v="2.4473431660921061E-2"/>
    <s v=""/>
    <x v="0"/>
    <n v="1"/>
    <x v="0"/>
    <n v="1725727"/>
    <n v="13899"/>
    <n v="5.9566469877938934E-2"/>
    <n v="6838505"/>
    <n v="1.5617448550523836E-2"/>
  </r>
  <r>
    <x v="194"/>
    <x v="0"/>
    <s v="TO"/>
    <x v="187"/>
    <x v="187"/>
    <n v="4363916"/>
    <n v="8.4236268525791969E-2"/>
    <s v=""/>
    <x v="0"/>
    <n v="1"/>
    <x v="0"/>
    <n v="1725727"/>
    <n v="13899"/>
    <n v="0.20502466598436658"/>
    <n v="6838505"/>
    <n v="5.3754439018469678E-2"/>
  </r>
  <r>
    <x v="195"/>
    <x v="0"/>
    <s v="TO"/>
    <x v="188"/>
    <x v="188"/>
    <n v="4363916"/>
    <n v="2.5504615579218296E-2"/>
    <s v=""/>
    <x v="0"/>
    <n v="1"/>
    <x v="0"/>
    <n v="1725727"/>
    <n v="13899"/>
    <n v="6.207629304695321E-2"/>
    <n v="6838505"/>
    <n v="1.6275487113045908E-2"/>
  </r>
  <r>
    <x v="196"/>
    <x v="0"/>
    <s v="TO"/>
    <x v="189"/>
    <x v="189"/>
    <n v="4363916"/>
    <n v="1.6590603485493304E-2"/>
    <s v=""/>
    <x v="0"/>
    <n v="1"/>
    <x v="0"/>
    <n v="1725727"/>
    <n v="13899"/>
    <n v="4.0380266097029764E-2"/>
    <n v="6838505"/>
    <n v="1.0587109317021776E-2"/>
  </r>
  <r>
    <x v="197"/>
    <x v="0"/>
    <s v="TO"/>
    <x v="104"/>
    <x v="104"/>
    <n v="4363916"/>
    <n v="6.2329339061521815E-3"/>
    <s v=""/>
    <x v="0"/>
    <n v="1"/>
    <x v="0"/>
    <n v="1725727"/>
    <n v="13899"/>
    <n v="1.5170486710486321E-2"/>
    <n v="6838505"/>
    <n v="3.977477533466744E-3"/>
  </r>
  <r>
    <x v="198"/>
    <x v="0"/>
    <s v="TO"/>
    <x v="190"/>
    <x v="190"/>
    <n v="4363916"/>
    <n v="4.4570060468624967E-2"/>
    <s v=""/>
    <x v="0"/>
    <n v="1"/>
    <x v="0"/>
    <n v="1725727"/>
    <n v="13899"/>
    <n v="0.10848013474961725"/>
    <n v="6838505"/>
    <n v="2.8441888980120657E-2"/>
  </r>
  <r>
    <x v="199"/>
    <x v="0"/>
    <s v="TO"/>
    <x v="191"/>
    <x v="191"/>
    <n v="4363916"/>
    <n v="5.5454779606206907E-3"/>
    <s v=""/>
    <x v="0"/>
    <n v="1"/>
    <x v="0"/>
    <n v="1725727"/>
    <n v="13899"/>
    <n v="1.3497271264476801E-2"/>
    <n v="6838505"/>
    <n v="3.5387851584520302E-3"/>
  </r>
  <r>
    <x v="200"/>
    <x v="0"/>
    <s v="TO"/>
    <x v="192"/>
    <x v="192"/>
    <n v="4363916"/>
    <n v="2.953769045966971E-2"/>
    <s v=""/>
    <x v="0"/>
    <n v="1"/>
    <x v="0"/>
    <n v="1725727"/>
    <n v="13899"/>
    <n v="7.1892490330209072E-2"/>
    <n v="6838505"/>
    <n v="1.8849149046465563E-2"/>
  </r>
  <r>
    <x v="201"/>
    <x v="0"/>
    <s v="TO"/>
    <x v="193"/>
    <x v="193"/>
    <n v="4363916"/>
    <n v="1.7896769782003136E-2"/>
    <s v=""/>
    <x v="0"/>
    <n v="1"/>
    <x v="0"/>
    <n v="1725727"/>
    <n v="13899"/>
    <n v="4.3559375444447851E-2"/>
    <n v="6838505"/>
    <n v="1.1420624829549733E-2"/>
  </r>
  <r>
    <x v="202"/>
    <x v="0"/>
    <s v="TO"/>
    <x v="194"/>
    <x v="194"/>
    <n v="4363916"/>
    <n v="1.2557528605041892E-2"/>
    <s v=""/>
    <x v="0"/>
    <n v="1"/>
    <x v="0"/>
    <n v="1725727"/>
    <n v="13899"/>
    <n v="3.0564068813773909E-2"/>
    <n v="6838505"/>
    <n v="8.013447383602117E-3"/>
  </r>
  <r>
    <x v="203"/>
    <x v="0"/>
    <s v="TO"/>
    <x v="195"/>
    <x v="195"/>
    <n v="4363916"/>
    <n v="7.5849305990307783E-3"/>
    <s v=""/>
    <x v="0"/>
    <n v="1"/>
    <x v="0"/>
    <n v="1725727"/>
    <n v="13899"/>
    <n v="1.8461143754305041E-2"/>
    <n v="6838505"/>
    <n v="4.840239204329016E-3"/>
  </r>
  <r>
    <x v="204"/>
    <x v="0"/>
    <s v="TO"/>
    <x v="196"/>
    <x v="196"/>
    <n v="4363916"/>
    <n v="8.2265561481935021E-3"/>
    <s v=""/>
    <x v="0"/>
    <n v="1"/>
    <x v="0"/>
    <n v="1725727"/>
    <n v="13899"/>
    <n v="2.0022811503913929E-2"/>
    <n v="6838505"/>
    <n v="5.2496854210094162E-3"/>
  </r>
  <r>
    <x v="205"/>
    <x v="0"/>
    <s v="TO"/>
    <x v="197"/>
    <x v="197"/>
    <n v="4363916"/>
    <n v="2.40151276972334E-2"/>
    <s v=""/>
    <x v="0"/>
    <n v="1"/>
    <x v="0"/>
    <n v="1725727"/>
    <n v="13899"/>
    <n v="5.845099291393259E-2"/>
    <n v="6838505"/>
    <n v="1.5324986967180692E-2"/>
  </r>
  <r>
    <x v="206"/>
    <x v="0"/>
    <s v="TO"/>
    <x v="198"/>
    <x v="198"/>
    <n v="4363916"/>
    <n v="3.8703769733422919E-2"/>
    <s v=""/>
    <x v="0"/>
    <n v="1"/>
    <x v="0"/>
    <n v="1725727"/>
    <n v="13899"/>
    <n v="9.4202029610336011E-2"/>
    <n v="6838505"/>
    <n v="2.4698380713328423E-2"/>
  </r>
  <r>
    <x v="207"/>
    <x v="0"/>
    <s v="TO"/>
    <x v="199"/>
    <x v="199"/>
    <n v="4363916"/>
    <n v="1.5353182783536621E-3"/>
    <s v=""/>
    <x v="0"/>
    <n v="1"/>
    <x v="0"/>
    <n v="1725727"/>
    <n v="13899"/>
    <n v="3.7368478294212623E-3"/>
    <n v="6838505"/>
    <n v="9.7974630419952894E-4"/>
  </r>
  <r>
    <x v="208"/>
    <x v="0"/>
    <s v="TO"/>
    <x v="200"/>
    <x v="200"/>
    <n v="4363916"/>
    <n v="2.6558714695699915E-2"/>
    <s v=""/>
    <x v="0"/>
    <n v="1"/>
    <x v="0"/>
    <n v="1725727"/>
    <n v="13899"/>
    <n v="6.4641890064167817E-2"/>
    <n v="6838505"/>
    <n v="1.6948148754735135E-2"/>
  </r>
  <r>
    <x v="209"/>
    <x v="0"/>
    <s v="TO"/>
    <x v="201"/>
    <x v="201"/>
    <n v="4363916"/>
    <n v="0.44100298905845114"/>
    <s v=""/>
    <x v="0"/>
    <n v="1"/>
    <x v="0"/>
    <n v="1725727"/>
    <n v="13899"/>
    <n v="1.0733677086151074"/>
    <n v="6838505"/>
    <n v="0.28142115857193933"/>
  </r>
  <r>
    <x v="210"/>
    <x v="0"/>
    <s v="TO"/>
    <x v="202"/>
    <x v="202"/>
    <n v="4363916"/>
    <n v="9.640423876169936E-2"/>
    <s v=""/>
    <x v="0"/>
    <n v="1"/>
    <x v="0"/>
    <n v="1725727"/>
    <n v="13899"/>
    <n v="0.23464057937873511"/>
    <n v="6838505"/>
    <n v="6.1519294056230134E-2"/>
  </r>
  <r>
    <x v="211"/>
    <x v="0"/>
    <s v="TO"/>
    <x v="203"/>
    <x v="203"/>
    <n v="4363916"/>
    <n v="6.109191835956513E-2"/>
    <s v=""/>
    <x v="0"/>
    <n v="1"/>
    <x v="0"/>
    <n v="1725727"/>
    <n v="13899"/>
    <n v="0.14869307930204606"/>
    <n v="6838505"/>
    <n v="3.8985129059640959E-2"/>
  </r>
  <r>
    <x v="212"/>
    <x v="0"/>
    <s v="TO"/>
    <x v="204"/>
    <x v="204"/>
    <n v="4363916"/>
    <n v="0.28314018876623659"/>
    <s v=""/>
    <x v="0"/>
    <n v="1"/>
    <x v="0"/>
    <n v="1725727"/>
    <n v="13899"/>
    <n v="0.6891416683631213"/>
    <n v="6838505"/>
    <n v="0.18068276618939375"/>
  </r>
  <r>
    <x v="213"/>
    <x v="0"/>
    <s v="TO"/>
    <x v="205"/>
    <x v="205"/>
    <n v="4363916"/>
    <n v="3.7260112247806787E-2"/>
    <s v=""/>
    <x v="0"/>
    <n v="1"/>
    <x v="0"/>
    <n v="1725727"/>
    <n v="13899"/>
    <n v="9.0688277173716025E-2"/>
    <n v="6838505"/>
    <n v="2.3777126725797525E-2"/>
  </r>
  <r>
    <x v="214"/>
    <x v="0"/>
    <s v="TO"/>
    <x v="206"/>
    <x v="206"/>
    <n v="4363916"/>
    <n v="1.1144119181029148"/>
    <s v=""/>
    <x v="0"/>
    <n v="1"/>
    <x v="0"/>
    <n v="1725727"/>
    <n v="13899"/>
    <n v="2.7123937856778335"/>
    <n v="6838505"/>
    <n v="0.71114958605718648"/>
  </r>
  <r>
    <x v="215"/>
    <x v="0"/>
    <s v="TO"/>
    <x v="207"/>
    <x v="207"/>
    <n v="4363916"/>
    <n v="6.8195629796723861E-2"/>
    <s v=""/>
    <x v="0"/>
    <n v="1"/>
    <x v="0"/>
    <n v="1725727"/>
    <n v="13899"/>
    <n v="0.16598297224414443"/>
    <n v="6838505"/>
    <n v="4.3518283601459672E-2"/>
  </r>
  <r>
    <x v="216"/>
    <x v="0"/>
    <s v="TO"/>
    <x v="208"/>
    <x v="208"/>
    <n v="4363916"/>
    <n v="4.0193257615407811E-2"/>
    <s v=""/>
    <x v="0"/>
    <n v="1"/>
    <x v="0"/>
    <n v="1725727"/>
    <n v="13899"/>
    <n v="9.7827329743356645E-2"/>
    <n v="6838505"/>
    <n v="2.5648880859193639E-2"/>
  </r>
  <r>
    <x v="217"/>
    <x v="0"/>
    <s v="TO"/>
    <x v="209"/>
    <x v="209"/>
    <n v="4363916"/>
    <n v="4.5578329188737825E-2"/>
    <s v=""/>
    <x v="0"/>
    <n v="1"/>
    <x v="0"/>
    <n v="1725727"/>
    <n v="13899"/>
    <n v="0.11093418407043122"/>
    <n v="6838505"/>
    <n v="2.9085304463475566E-2"/>
  </r>
  <r>
    <x v="218"/>
    <x v="0"/>
    <s v="TO"/>
    <x v="210"/>
    <x v="210"/>
    <n v="4363916"/>
    <n v="6.730193706753293E-2"/>
    <s v=""/>
    <x v="0"/>
    <n v="1"/>
    <x v="0"/>
    <n v="1725727"/>
    <n v="13899"/>
    <n v="0.16380779216433206"/>
    <n v="6838505"/>
    <n v="4.2947983513940545E-2"/>
  </r>
  <r>
    <x v="219"/>
    <x v="0"/>
    <s v="TO"/>
    <x v="211"/>
    <x v="211"/>
    <n v="4363916"/>
    <n v="7.1724570317118841E-3"/>
    <s v=""/>
    <x v="0"/>
    <n v="1"/>
    <x v="0"/>
    <n v="1725727"/>
    <n v="13899"/>
    <n v="1.7457214486699332E-2"/>
    <n v="6838505"/>
    <n v="4.5770237793201878E-3"/>
  </r>
  <r>
    <x v="220"/>
    <x v="0"/>
    <s v="TO"/>
    <x v="212"/>
    <x v="212"/>
    <n v="4363916"/>
    <n v="4.2026473470158456E-2"/>
    <s v=""/>
    <x v="0"/>
    <n v="1"/>
    <x v="0"/>
    <n v="1725727"/>
    <n v="13899"/>
    <n v="0.10228923759938204"/>
    <n v="6838505"/>
    <n v="2.6818727192566214E-2"/>
  </r>
  <r>
    <x v="221"/>
    <x v="0"/>
    <s v="TO"/>
    <x v="213"/>
    <x v="213"/>
    <n v="4363916"/>
    <n v="5.8433755370176695E-3"/>
    <s v=""/>
    <x v="0"/>
    <n v="1"/>
    <x v="0"/>
    <n v="1725727"/>
    <n v="13899"/>
    <n v="1.4222331291080925E-2"/>
    <n v="6838505"/>
    <n v="3.7288851876250734E-3"/>
  </r>
  <r>
    <x v="222"/>
    <x v="0"/>
    <s v="TO"/>
    <x v="214"/>
    <x v="214"/>
    <n v="4363916"/>
    <n v="2.0348695987732118E-2"/>
    <s v=""/>
    <x v="0"/>
    <n v="1"/>
    <x v="0"/>
    <n v="1725727"/>
    <n v="13899"/>
    <n v="4.9527177201881808E-2"/>
    <n v="6838505"/>
    <n v="1.2985294300435548E-2"/>
  </r>
  <r>
    <x v="223"/>
    <x v="0"/>
    <s v="TO"/>
    <x v="215"/>
    <x v="215"/>
    <n v="4363916"/>
    <n v="0.10589113081003391"/>
    <s v=""/>
    <x v="0"/>
    <n v="1"/>
    <x v="0"/>
    <n v="1725727"/>
    <n v="13899"/>
    <n v="0.25773095253366651"/>
    <n v="6838505"/>
    <n v="6.7573248831433189E-2"/>
  </r>
  <r>
    <x v="224"/>
    <x v="0"/>
    <s v="TO"/>
    <x v="216"/>
    <x v="216"/>
    <n v="4363916"/>
    <n v="5.5386034011653755E-2"/>
    <s v=""/>
    <x v="0"/>
    <n v="1"/>
    <x v="0"/>
    <n v="1725727"/>
    <n v="13899"/>
    <n v="0.13480539110016704"/>
    <n v="6838505"/>
    <n v="3.5343982347018826E-2"/>
  </r>
  <r>
    <x v="225"/>
    <x v="0"/>
    <s v="TO"/>
    <x v="176"/>
    <x v="176"/>
    <n v="4363916"/>
    <n v="1.7713448196528071E-2"/>
    <s v=""/>
    <x v="0"/>
    <n v="1"/>
    <x v="0"/>
    <n v="1725727"/>
    <n v="13899"/>
    <n v="4.3113184658845317E-2"/>
    <n v="6838505"/>
    <n v="1.1303640196212477E-2"/>
  </r>
  <r>
    <x v="226"/>
    <x v="0"/>
    <s v="TO"/>
    <x v="217"/>
    <x v="217"/>
    <n v="4363916"/>
    <n v="4.1132780740967517E-2"/>
    <s v=""/>
    <x v="0"/>
    <n v="1"/>
    <x v="0"/>
    <n v="1725727"/>
    <n v="13899"/>
    <n v="0.10011405751956964"/>
    <n v="6838505"/>
    <n v="2.624842710504708E-2"/>
  </r>
  <r>
    <x v="227"/>
    <x v="0"/>
    <s v="TO"/>
    <x v="218"/>
    <x v="218"/>
    <n v="4363916"/>
    <n v="1.3267899748757767E-2"/>
    <s v=""/>
    <x v="0"/>
    <n v="1"/>
    <x v="0"/>
    <n v="1725727"/>
    <n v="13899"/>
    <n v="3.2293058107983746E-2"/>
    <n v="6838505"/>
    <n v="8.466762837783989E-3"/>
  </r>
  <r>
    <x v="228"/>
    <x v="0"/>
    <s v="TO"/>
    <x v="91"/>
    <x v="91"/>
    <n v="4363916"/>
    <n v="1.1961733452247936E-2"/>
    <s v=""/>
    <x v="0"/>
    <n v="1"/>
    <x v="0"/>
    <n v="1725727"/>
    <n v="13899"/>
    <n v="2.911394876056566E-2"/>
    <n v="6838505"/>
    <n v="7.6332473252560323E-3"/>
  </r>
  <r>
    <x v="229"/>
    <x v="0"/>
    <s v="TO"/>
    <x v="219"/>
    <x v="219"/>
    <n v="4363916"/>
    <n v="1.7873854583818753E-3"/>
    <s v=""/>
    <x v="0"/>
    <n v="1"/>
    <x v="0"/>
    <n v="1725727"/>
    <n v="13899"/>
    <n v="4.3503601596247537E-3"/>
    <n v="6838505"/>
    <n v="1.1406001750382576E-3"/>
  </r>
  <r>
    <x v="230"/>
    <x v="0"/>
    <s v="TO"/>
    <x v="220"/>
    <x v="220"/>
    <n v="4363916"/>
    <n v="3.6985129869594187E-2"/>
    <s v=""/>
    <x v="0"/>
    <n v="1"/>
    <x v="0"/>
    <n v="1725727"/>
    <n v="13899"/>
    <n v="9.0018990995312215E-2"/>
    <n v="6838505"/>
    <n v="2.3601649775791642E-2"/>
  </r>
  <r>
    <x v="231"/>
    <x v="0"/>
    <s v="TO"/>
    <x v="221"/>
    <x v="221"/>
    <n v="4363916"/>
    <n v="0.12866883780531063"/>
    <s v=""/>
    <x v="0"/>
    <n v="1"/>
    <x v="0"/>
    <n v="1725727"/>
    <n v="13899"/>
    <n v="0.31317015764478195"/>
    <n v="6838505"/>
    <n v="8.2108589523587391E-2"/>
  </r>
  <r>
    <x v="232"/>
    <x v="0"/>
    <s v="TO"/>
    <x v="222"/>
    <x v="222"/>
    <n v="4363916"/>
    <n v="8.8773477766299805E-2"/>
    <s v=""/>
    <x v="0"/>
    <n v="1"/>
    <x v="0"/>
    <n v="1725727"/>
    <n v="13899"/>
    <n v="0.21606788792802942"/>
    <n v="6838505"/>
    <n v="5.6649808693566797E-2"/>
  </r>
  <r>
    <x v="233"/>
    <x v="0"/>
    <s v="TO"/>
    <x v="223"/>
    <x v="223"/>
    <n v="4363916"/>
    <n v="8.6161145173280131E-3"/>
    <s v=""/>
    <x v="0"/>
    <n v="1"/>
    <x v="0"/>
    <n v="1725727"/>
    <n v="13899"/>
    <n v="2.0970966923319324E-2"/>
    <n v="6838505"/>
    <n v="5.498277766851088E-3"/>
  </r>
  <r>
    <x v="234"/>
    <x v="0"/>
    <s v="TO"/>
    <x v="24"/>
    <x v="24"/>
    <n v="4363916"/>
    <n v="1.2970002172360787E-2"/>
    <s v=""/>
    <x v="0"/>
    <n v="1"/>
    <x v="0"/>
    <n v="1725727"/>
    <n v="13899"/>
    <n v="3.1567998081379618E-2"/>
    <n v="6838505"/>
    <n v="8.2766628086109462E-3"/>
  </r>
  <r>
    <x v="235"/>
    <x v="0"/>
    <s v="TO"/>
    <x v="224"/>
    <x v="224"/>
    <n v="4363916"/>
    <n v="0.11056583123964807"/>
    <s v=""/>
    <x v="0"/>
    <n v="1"/>
    <x v="0"/>
    <n v="1725727"/>
    <n v="13899"/>
    <n v="0.26910881756653127"/>
    <n v="6838505"/>
    <n v="7.0556356981533244E-2"/>
  </r>
  <r>
    <x v="236"/>
    <x v="0"/>
    <s v="TO"/>
    <x v="225"/>
    <x v="225"/>
    <n v="4363916"/>
    <n v="8.7238159487946138E-2"/>
    <s v=""/>
    <x v="0"/>
    <n v="1"/>
    <x v="0"/>
    <n v="1725727"/>
    <n v="13899"/>
    <n v="0.21233104009860818"/>
    <n v="6838505"/>
    <n v="5.5670062389367267E-2"/>
  </r>
  <r>
    <x v="237"/>
    <x v="0"/>
    <s v="TO"/>
    <x v="226"/>
    <x v="226"/>
    <n v="4363916"/>
    <n v="4.2943081397533771E-2"/>
    <s v=""/>
    <x v="0"/>
    <n v="1"/>
    <x v="0"/>
    <n v="1725727"/>
    <n v="13899"/>
    <n v="0.10452019152739472"/>
    <n v="6838505"/>
    <n v="2.7403650359252497E-2"/>
  </r>
  <r>
    <x v="238"/>
    <x v="0"/>
    <s v="TO"/>
    <x v="227"/>
    <x v="227"/>
    <n v="4363916"/>
    <n v="6.9272644111389864E-2"/>
    <s v=""/>
    <x v="0"/>
    <n v="1"/>
    <x v="0"/>
    <n v="1725727"/>
    <n v="13899"/>
    <n v="0.16860434310955935"/>
    <n v="6838505"/>
    <n v="4.4205568322316063E-2"/>
  </r>
  <r>
    <x v="239"/>
    <x v="0"/>
    <s v="TO"/>
    <x v="228"/>
    <x v="228"/>
    <n v="4363916"/>
    <n v="6.1985611088756068E-2"/>
    <s v=""/>
    <x v="0"/>
    <n v="1"/>
    <x v="0"/>
    <n v="1725727"/>
    <n v="13899"/>
    <n v="0.15086825938185844"/>
    <n v="6838505"/>
    <n v="3.9555429147160086E-2"/>
  </r>
  <r>
    <x v="240"/>
    <x v="0"/>
    <s v="TO"/>
    <x v="114"/>
    <x v="114"/>
    <n v="4363916"/>
    <n v="2.3831806111758339E-2"/>
    <s v=""/>
    <x v="0"/>
    <n v="1"/>
    <x v="0"/>
    <n v="1725727"/>
    <n v="13899"/>
    <n v="5.8004802128330042E-2"/>
    <n v="6838505"/>
    <n v="1.5208002333843434E-2"/>
  </r>
  <r>
    <x v="241"/>
    <x v="0"/>
    <s v="TO"/>
    <x v="229"/>
    <x v="229"/>
    <n v="4363916"/>
    <n v="7.7842928232349104E-2"/>
    <s v=""/>
    <x v="0"/>
    <n v="1"/>
    <x v="0"/>
    <n v="1725727"/>
    <n v="13899"/>
    <n v="0.18946376233647805"/>
    <n v="6838505"/>
    <n v="4.9674599930832841E-2"/>
  </r>
  <r>
    <x v="242"/>
    <x v="0"/>
    <s v="TO"/>
    <x v="230"/>
    <x v="230"/>
    <n v="4363916"/>
    <n v="1.9500833654909948E-2"/>
    <s v=""/>
    <x v="0"/>
    <n v="1"/>
    <x v="0"/>
    <n v="1725727"/>
    <n v="13899"/>
    <n v="4.7463544818470066E-2"/>
    <n v="6838505"/>
    <n v="1.2444240371250736E-2"/>
  </r>
  <r>
    <x v="243"/>
    <x v="0"/>
    <s v="TO"/>
    <x v="231"/>
    <x v="231"/>
    <n v="4363916"/>
    <n v="0.22104000168655857"/>
    <s v=""/>
    <x v="0"/>
    <n v="1"/>
    <x v="0"/>
    <n v="1725727"/>
    <n v="13899"/>
    <n v="0.53799453974026124"/>
    <n v="6838505"/>
    <n v="0.14105422164639786"/>
  </r>
  <r>
    <x v="244"/>
    <x v="0"/>
    <s v="TO"/>
    <x v="232"/>
    <x v="232"/>
    <n v="4363916"/>
    <n v="0.43367012563944862"/>
    <s v=""/>
    <x v="0"/>
    <n v="1"/>
    <x v="0"/>
    <n v="1725727"/>
    <n v="13899"/>
    <n v="1.0555200771910058"/>
    <n v="6838505"/>
    <n v="0.27674177323844906"/>
  </r>
  <r>
    <x v="245"/>
    <x v="0"/>
    <s v="TO"/>
    <x v="233"/>
    <x v="233"/>
    <n v="4363916"/>
    <n v="3.2768733403667712E-2"/>
    <s v=""/>
    <x v="0"/>
    <n v="1"/>
    <x v="0"/>
    <n v="1725727"/>
    <n v="13899"/>
    <n v="7.9756602926453812E-2"/>
    <n v="6838505"/>
    <n v="2.0911003209034724E-2"/>
  </r>
  <r>
    <x v="246"/>
    <x v="0"/>
    <s v="TO"/>
    <x v="234"/>
    <x v="234"/>
    <n v="4363916"/>
    <n v="6.393340293442862E-3"/>
    <s v=""/>
    <x v="0"/>
    <n v="1"/>
    <x v="0"/>
    <n v="1725727"/>
    <n v="13899"/>
    <n v="1.5560903647888542E-2"/>
    <n v="6838505"/>
    <n v="4.0798390876368449E-3"/>
  </r>
  <r>
    <x v="247"/>
    <x v="0"/>
    <s v="TO"/>
    <x v="235"/>
    <x v="235"/>
    <n v="4363916"/>
    <n v="7.119752075887803E-2"/>
    <s v=""/>
    <x v="0"/>
    <n v="1"/>
    <x v="0"/>
    <n v="1725727"/>
    <n v="13899"/>
    <n v="0.17328934635838603"/>
    <n v="6838505"/>
    <n v="4.543390697235726E-2"/>
  </r>
  <r>
    <x v="248"/>
    <x v="0"/>
    <s v="TO"/>
    <x v="236"/>
    <x v="236"/>
    <n v="4363916"/>
    <n v="4.374511333398718E-2"/>
    <s v=""/>
    <x v="0"/>
    <n v="1"/>
    <x v="0"/>
    <n v="1725727"/>
    <n v="13899"/>
    <n v="0.10647227621440583"/>
    <n v="6838505"/>
    <n v="2.7915458130102998E-2"/>
  </r>
  <r>
    <x v="249"/>
    <x v="0"/>
    <s v="TO"/>
    <x v="237"/>
    <x v="237"/>
    <n v="4363916"/>
    <n v="8.2678035049253917E-2"/>
    <s v=""/>
    <x v="0"/>
    <n v="1"/>
    <x v="0"/>
    <n v="1725727"/>
    <n v="13899"/>
    <n v="0.20123204430674502"/>
    <n v="6838505"/>
    <n v="5.2760069635102991E-2"/>
  </r>
  <r>
    <x v="250"/>
    <x v="0"/>
    <s v="TO"/>
    <x v="238"/>
    <x v="238"/>
    <n v="4363916"/>
    <n v="0.10891593697037248"/>
    <s v=""/>
    <x v="0"/>
    <n v="1"/>
    <x v="0"/>
    <n v="1725727"/>
    <n v="13899"/>
    <n v="0.26509310049610835"/>
    <n v="6838505"/>
    <n v="6.9503495281497935E-2"/>
  </r>
  <r>
    <x v="251"/>
    <x v="0"/>
    <s v="TO"/>
    <x v="239"/>
    <x v="239"/>
    <n v="4363916"/>
    <n v="9.9291553732931609E-2"/>
    <s v=""/>
    <x v="0"/>
    <n v="1"/>
    <x v="0"/>
    <n v="1725727"/>
    <n v="13899"/>
    <n v="0.24166808425197511"/>
    <n v="6838505"/>
    <n v="6.3361802031291922E-2"/>
  </r>
  <r>
    <x v="252"/>
    <x v="0"/>
    <s v="TO"/>
    <x v="240"/>
    <x v="240"/>
    <n v="4363916"/>
    <n v="0.24606339810390485"/>
    <s v=""/>
    <x v="0"/>
    <n v="1"/>
    <x v="0"/>
    <n v="1725727"/>
    <n v="13899"/>
    <n v="0.5988995819750077"/>
    <n v="6838505"/>
    <n v="0.15702262409693346"/>
  </r>
  <r>
    <x v="253"/>
    <x v="0"/>
    <s v="TO"/>
    <x v="241"/>
    <x v="241"/>
    <n v="4363916"/>
    <n v="5.0184284023798813E-3"/>
    <s v=""/>
    <x v="0"/>
    <n v="1"/>
    <x v="0"/>
    <n v="1725727"/>
    <n v="13899"/>
    <n v="1.2214472755869501E-2"/>
    <n v="6838505"/>
    <n v="3.2024543376074155E-3"/>
  </r>
  <r>
    <x v="254"/>
    <x v="0"/>
    <s v="TO"/>
    <x v="242"/>
    <x v="242"/>
    <n v="4363916"/>
    <n v="2.5458785182849535E-2"/>
    <s v=""/>
    <x v="0"/>
    <n v="1"/>
    <x v="0"/>
    <n v="1725727"/>
    <n v="13899"/>
    <n v="6.1964745350552575E-2"/>
    <n v="6838505"/>
    <n v="1.6246240954711593E-2"/>
  </r>
  <r>
    <x v="255"/>
    <x v="0"/>
    <s v="TO"/>
    <x v="243"/>
    <x v="243"/>
    <n v="4363916"/>
    <n v="7.5688899603017099E-2"/>
    <s v=""/>
    <x v="0"/>
    <n v="1"/>
    <x v="0"/>
    <n v="1725727"/>
    <n v="13899"/>
    <n v="0.18422102060564821"/>
    <n v="6838505"/>
    <n v="4.8300030489120065E-2"/>
  </r>
  <r>
    <x v="256"/>
    <x v="0"/>
    <s v="TO"/>
    <x v="244"/>
    <x v="244"/>
    <n v="4363916"/>
    <n v="1.860714092571901E-2"/>
    <s v=""/>
    <x v="0"/>
    <n v="1"/>
    <x v="0"/>
    <n v="1725727"/>
    <n v="13899"/>
    <n v="4.5288364738657688E-2"/>
    <n v="6838505"/>
    <n v="1.1873940283731605E-2"/>
  </r>
  <r>
    <x v="257"/>
    <x v="0"/>
    <s v="TO"/>
    <x v="245"/>
    <x v="245"/>
    <n v="4363916"/>
    <n v="3.4670694852971508E-2"/>
    <s v=""/>
    <x v="0"/>
    <n v="1"/>
    <x v="0"/>
    <n v="1725727"/>
    <n v="13899"/>
    <n v="8.4385832327080162E-2"/>
    <n v="6838505"/>
    <n v="2.2124718779908768E-2"/>
  </r>
  <r>
    <x v="258"/>
    <x v="0"/>
    <s v="TO"/>
    <x v="246"/>
    <x v="246"/>
    <n v="4363916"/>
    <n v="1.9202936078512971E-2"/>
    <s v=""/>
    <x v="0"/>
    <n v="1"/>
    <x v="0"/>
    <n v="1725727"/>
    <n v="13899"/>
    <n v="4.6738484791865945E-2"/>
    <n v="6838505"/>
    <n v="1.2254140342077693E-2"/>
  </r>
  <r>
    <x v="259"/>
    <x v="0"/>
    <s v="TO"/>
    <x v="247"/>
    <x v="247"/>
    <n v="4363916"/>
    <n v="1.1526344686744659E-2"/>
    <s v=""/>
    <x v="0"/>
    <n v="1"/>
    <x v="0"/>
    <n v="1725727"/>
    <n v="13899"/>
    <n v="2.805424564475963E-2"/>
    <n v="6838505"/>
    <n v="7.3554088210800459E-3"/>
  </r>
  <r>
    <x v="260"/>
    <x v="0"/>
    <s v="TO"/>
    <x v="248"/>
    <x v="248"/>
    <n v="4363916"/>
    <n v="1.074104084496585"/>
    <s v=""/>
    <x v="0"/>
    <n v="1"/>
    <x v="0"/>
    <n v="1725727"/>
    <n v="13899"/>
    <n v="2.6142875866934752"/>
    <n v="6838505"/>
    <n v="0.68542758980215701"/>
  </r>
  <r>
    <x v="261"/>
    <x v="0"/>
    <s v="TO"/>
    <x v="249"/>
    <x v="249"/>
    <n v="4363916"/>
    <n v="3.5358150798502998E-2"/>
    <s v=""/>
    <x v="0"/>
    <n v="1"/>
    <x v="0"/>
    <n v="1725727"/>
    <n v="13899"/>
    <n v="8.6059047773089675E-2"/>
    <n v="6838505"/>
    <n v="2.2563411154923479E-2"/>
  </r>
  <r>
    <x v="262"/>
    <x v="0"/>
    <s v="TO"/>
    <x v="250"/>
    <x v="250"/>
    <n v="4363916"/>
    <n v="2.4862990030055574E-2"/>
    <s v=""/>
    <x v="0"/>
    <n v="1"/>
    <x v="0"/>
    <n v="1725727"/>
    <n v="13899"/>
    <n v="6.0514625297344325E-2"/>
    <n v="6838505"/>
    <n v="1.5866040896365508E-2"/>
  </r>
  <r>
    <x v="263"/>
    <x v="0"/>
    <s v="TO"/>
    <x v="251"/>
    <x v="251"/>
    <n v="4363916"/>
    <n v="6.0496123206771162E-3"/>
    <s v=""/>
    <x v="0"/>
    <n v="1"/>
    <x v="0"/>
    <n v="1725727"/>
    <n v="13899"/>
    <n v="1.4724295924883782E-2"/>
    <n v="6838505"/>
    <n v="3.8604929001294875E-3"/>
  </r>
  <r>
    <x v="264"/>
    <x v="0"/>
    <s v="TO"/>
    <x v="252"/>
    <x v="252"/>
    <n v="4363916"/>
    <n v="0.14519069569625079"/>
    <s v=""/>
    <x v="0"/>
    <n v="1"/>
    <x v="0"/>
    <n v="1725727"/>
    <n v="13899"/>
    <n v="0.35338310219721075"/>
    <n v="6838505"/>
    <n v="9.2651829603107708E-2"/>
  </r>
  <r>
    <x v="265"/>
    <x v="0"/>
    <s v="TO"/>
    <x v="253"/>
    <x v="253"/>
    <n v="4363916"/>
    <n v="0.15190484876427501"/>
    <s v=""/>
    <x v="0"/>
    <n v="1"/>
    <x v="0"/>
    <n v="1725727"/>
    <n v="13899"/>
    <n v="0.36972483971990372"/>
    <n v="6838505"/>
    <n v="9.693639179908474E-2"/>
  </r>
  <r>
    <x v="266"/>
    <x v="0"/>
    <s v="TO"/>
    <x v="254"/>
    <x v="254"/>
    <n v="4363916"/>
    <n v="1.8630056123903393E-2"/>
    <s v=""/>
    <x v="0"/>
    <n v="1"/>
    <x v="0"/>
    <n v="1725727"/>
    <n v="13899"/>
    <n v="4.5344138586858013E-2"/>
    <n v="6838505"/>
    <n v="1.1888563362898763E-2"/>
  </r>
  <r>
    <x v="267"/>
    <x v="0"/>
    <s v="TO"/>
    <x v="255"/>
    <x v="255"/>
    <n v="4363916"/>
    <n v="19.99046269451566"/>
    <s v="MAGGIORE"/>
    <x v="0"/>
    <n v="1"/>
    <x v="0"/>
    <n v="1725727"/>
    <n v="13899"/>
    <n v="48.655264632966251"/>
    <n v="6838505"/>
    <n v="12.756691703815381"/>
  </r>
  <r>
    <x v="268"/>
    <x v="0"/>
    <s v="TO"/>
    <x v="256"/>
    <x v="256"/>
    <n v="4363916"/>
    <n v="6.4529198087222572E-2"/>
    <s v=""/>
    <x v="0"/>
    <n v="1"/>
    <x v="0"/>
    <n v="1725727"/>
    <n v="13899"/>
    <n v="0.15705915653209365"/>
    <n v="6838505"/>
    <n v="4.1178590934714536E-2"/>
  </r>
  <r>
    <x v="269"/>
    <x v="0"/>
    <s v="TO"/>
    <x v="257"/>
    <x v="257"/>
    <n v="4363916"/>
    <n v="1.3497051730601596E-2"/>
    <s v=""/>
    <x v="0"/>
    <n v="1"/>
    <x v="0"/>
    <n v="1725727"/>
    <n v="13899"/>
    <n v="3.2850796589986922E-2"/>
    <n v="6838505"/>
    <n v="8.6129936294555617E-3"/>
  </r>
  <r>
    <x v="270"/>
    <x v="0"/>
    <s v="TO"/>
    <x v="258"/>
    <x v="258"/>
    <n v="4363916"/>
    <n v="0.10479120129718354"/>
    <s v=""/>
    <x v="0"/>
    <n v="1"/>
    <x v="0"/>
    <n v="1725727"/>
    <n v="13899"/>
    <n v="0.25505380782005127"/>
    <n v="6838505"/>
    <n v="6.687134103140964E-2"/>
  </r>
  <r>
    <x v="271"/>
    <x v="0"/>
    <s v="TO"/>
    <x v="259"/>
    <x v="259"/>
    <n v="4363916"/>
    <n v="8.8933884153590492E-2"/>
    <s v=""/>
    <x v="0"/>
    <n v="1"/>
    <x v="0"/>
    <n v="1725727"/>
    <n v="13899"/>
    <n v="0.21645830486543166"/>
    <n v="6838505"/>
    <n v="5.6752170247736898E-2"/>
  </r>
  <r>
    <x v="272"/>
    <x v="0"/>
    <s v="TO"/>
    <x v="260"/>
    <x v="260"/>
    <n v="4363916"/>
    <n v="8.0203193645340554E-3"/>
    <s v=""/>
    <x v="0"/>
    <n v="1"/>
    <x v="0"/>
    <n v="1725727"/>
    <n v="13899"/>
    <n v="1.9520846870111075E-2"/>
    <n v="6838505"/>
    <n v="5.1180777085050025E-3"/>
  </r>
  <r>
    <x v="273"/>
    <x v="0"/>
    <s v="TO"/>
    <x v="99"/>
    <x v="99"/>
    <n v="4363916"/>
    <n v="1.2672104595963808E-2"/>
    <s v=""/>
    <x v="0"/>
    <n v="1"/>
    <x v="0"/>
    <n v="1725727"/>
    <n v="13899"/>
    <n v="3.0842938054775497E-2"/>
    <n v="6838505"/>
    <n v="8.0865627794379034E-3"/>
  </r>
  <r>
    <x v="274"/>
    <x v="0"/>
    <s v="TO"/>
    <x v="261"/>
    <x v="261"/>
    <n v="4363916"/>
    <n v="0.25002772738980311"/>
    <s v=""/>
    <x v="0"/>
    <n v="1"/>
    <x v="0"/>
    <n v="1725727"/>
    <n v="13899"/>
    <n v="0.60854845771366262"/>
    <n v="6838505"/>
    <n v="0.15955241679285165"/>
  </r>
  <r>
    <x v="275"/>
    <x v="0"/>
    <s v="TO"/>
    <x v="262"/>
    <x v="262"/>
    <n v="4363916"/>
    <n v="4.2393116641108583E-3"/>
    <s v=""/>
    <x v="0"/>
    <n v="1"/>
    <x v="0"/>
    <n v="1725727"/>
    <n v="13899"/>
    <n v="1.031816191705871E-2"/>
    <n v="6838505"/>
    <n v="2.7052696459240726E-3"/>
  </r>
  <r>
    <x v="276"/>
    <x v="0"/>
    <s v="TO"/>
    <x v="241"/>
    <x v="241"/>
    <n v="4363916"/>
    <n v="5.0184284023798813E-3"/>
    <s v=""/>
    <x v="0"/>
    <n v="1"/>
    <x v="0"/>
    <n v="1725727"/>
    <n v="13899"/>
    <n v="1.2214472755869501E-2"/>
    <n v="6838505"/>
    <n v="3.2024543376074155E-3"/>
  </r>
  <r>
    <x v="277"/>
    <x v="0"/>
    <s v="TO"/>
    <x v="263"/>
    <x v="263"/>
    <n v="4363916"/>
    <n v="3.3341613358277289E-2"/>
    <s v=""/>
    <x v="0"/>
    <n v="1"/>
    <x v="0"/>
    <n v="1725727"/>
    <n v="13899"/>
    <n v="8.1150949131461758E-2"/>
    <n v="6838505"/>
    <n v="2.1276580188213653E-2"/>
  </r>
  <r>
    <x v="278"/>
    <x v="0"/>
    <s v="TO"/>
    <x v="264"/>
    <x v="264"/>
    <n v="4363916"/>
    <n v="8.7352735478868071E-2"/>
    <s v=""/>
    <x v="0"/>
    <n v="1"/>
    <x v="0"/>
    <n v="1725727"/>
    <n v="13899"/>
    <n v="0.21260990933960974"/>
    <n v="6838505"/>
    <n v="5.5743177785203053E-2"/>
  </r>
  <r>
    <x v="279"/>
    <x v="0"/>
    <s v="TO"/>
    <x v="265"/>
    <x v="265"/>
    <n v="4363916"/>
    <n v="2.1723607878795102E-2"/>
    <s v=""/>
    <x v="0"/>
    <n v="1"/>
    <x v="0"/>
    <n v="1725727"/>
    <n v="13899"/>
    <n v="5.2873608093900855E-2"/>
    <n v="6838505"/>
    <n v="1.3862679050464979E-2"/>
  </r>
  <r>
    <x v="280"/>
    <x v="0"/>
    <s v="TO"/>
    <x v="266"/>
    <x v="266"/>
    <n v="4363916"/>
    <n v="1.7988430574740668E-2"/>
    <s v=""/>
    <x v="0"/>
    <n v="1"/>
    <x v="0"/>
    <n v="1725727"/>
    <n v="13899"/>
    <n v="4.3782470837249121E-2"/>
    <n v="6838505"/>
    <n v="1.1479117146218363E-2"/>
  </r>
  <r>
    <x v="281"/>
    <x v="0"/>
    <s v="TO"/>
    <x v="267"/>
    <x v="267"/>
    <n v="4363916"/>
    <n v="7.2480771857203488E-2"/>
    <s v=""/>
    <x v="0"/>
    <n v="1"/>
    <x v="0"/>
    <n v="1725727"/>
    <n v="13899"/>
    <n v="0.17641268185760378"/>
    <n v="6838505"/>
    <n v="4.6252799405718061E-2"/>
  </r>
  <r>
    <x v="282"/>
    <x v="0"/>
    <s v="TO"/>
    <x v="268"/>
    <x v="268"/>
    <n v="4363916"/>
    <n v="2.5665021966508978E-3"/>
    <s v=""/>
    <x v="0"/>
    <n v="1"/>
    <x v="0"/>
    <n v="1725727"/>
    <n v="13899"/>
    <n v="6.2466709984355436E-3"/>
    <n v="6838505"/>
    <n v="1.6377848667216007E-3"/>
  </r>
  <r>
    <x v="283"/>
    <x v="0"/>
    <s v="TO"/>
    <x v="269"/>
    <x v="269"/>
    <n v="4363916"/>
    <n v="1.9019614493037903E-2"/>
    <s v=""/>
    <x v="0"/>
    <n v="1"/>
    <x v="0"/>
    <n v="1725727"/>
    <n v="13899"/>
    <n v="4.6292294006263404E-2"/>
    <n v="6838505"/>
    <n v="1.2137155708740435E-2"/>
  </r>
  <r>
    <x v="284"/>
    <x v="0"/>
    <s v="TO"/>
    <x v="270"/>
    <x v="270"/>
    <n v="4363916"/>
    <n v="3.3570765340121121E-2"/>
    <s v=""/>
    <x v="0"/>
    <n v="1"/>
    <x v="0"/>
    <n v="1725727"/>
    <n v="13899"/>
    <n v="8.1708687613464934E-2"/>
    <n v="6838505"/>
    <n v="2.1422810979885222E-2"/>
  </r>
  <r>
    <x v="285"/>
    <x v="0"/>
    <s v="TO"/>
    <x v="271"/>
    <x v="271"/>
    <n v="4363916"/>
    <n v="2.1975675058823314E-2"/>
    <s v=""/>
    <x v="0"/>
    <n v="1"/>
    <x v="0"/>
    <n v="1725727"/>
    <n v="13899"/>
    <n v="5.3487120424104334E-2"/>
    <n v="6838505"/>
    <n v="1.4023532921303707E-2"/>
  </r>
  <r>
    <x v="286"/>
    <x v="0"/>
    <s v="TO"/>
    <x v="272"/>
    <x v="272"/>
    <n v="4363916"/>
    <n v="0.77318170193926739"/>
    <s v=""/>
    <x v="0"/>
    <n v="1"/>
    <x v="0"/>
    <n v="1725727"/>
    <n v="13899"/>
    <n v="1.8818654121269078"/>
    <n v="6838505"/>
    <n v="0.49339731417904936"/>
  </r>
  <r>
    <x v="287"/>
    <x v="0"/>
    <s v="TO"/>
    <x v="273"/>
    <x v="273"/>
    <n v="4363916"/>
    <n v="0.11370521339090854"/>
    <s v=""/>
    <x v="0"/>
    <n v="1"/>
    <x v="0"/>
    <n v="1725727"/>
    <n v="13899"/>
    <n v="0.27674983476997472"/>
    <n v="6838505"/>
    <n v="7.2559718827433783E-2"/>
  </r>
  <r>
    <x v="288"/>
    <x v="0"/>
    <s v="TO"/>
    <x v="274"/>
    <x v="274"/>
    <n v="4363916"/>
    <n v="3.3433274151014825E-2"/>
    <s v=""/>
    <x v="0"/>
    <n v="1"/>
    <x v="0"/>
    <n v="1725727"/>
    <n v="13899"/>
    <n v="8.1374044524263014E-2"/>
    <n v="6838505"/>
    <n v="2.1335072504882278E-2"/>
  </r>
  <r>
    <x v="289"/>
    <x v="0"/>
    <s v="TO"/>
    <x v="269"/>
    <x v="269"/>
    <n v="4363916"/>
    <n v="1.9019614493037903E-2"/>
    <s v=""/>
    <x v="0"/>
    <n v="1"/>
    <x v="0"/>
    <n v="1725727"/>
    <n v="13899"/>
    <n v="4.6292294006263404E-2"/>
    <n v="6838505"/>
    <n v="1.2137155708740435E-2"/>
  </r>
  <r>
    <x v="290"/>
    <x v="0"/>
    <s v="TO"/>
    <x v="275"/>
    <x v="275"/>
    <n v="4363916"/>
    <n v="5.8204603388332865E-3"/>
    <s v=""/>
    <x v="0"/>
    <n v="1"/>
    <x v="0"/>
    <n v="1725727"/>
    <n v="13899"/>
    <n v="1.4166557442880609E-2"/>
    <n v="6838505"/>
    <n v="3.7142621084579157E-3"/>
  </r>
  <r>
    <x v="291"/>
    <x v="0"/>
    <s v="TO"/>
    <x v="276"/>
    <x v="276"/>
    <n v="4363916"/>
    <n v="1.1457599092191509E-2"/>
    <s v=""/>
    <x v="0"/>
    <n v="1"/>
    <x v="0"/>
    <n v="1725727"/>
    <n v="13899"/>
    <n v="2.7886924100158673E-2"/>
    <n v="6838505"/>
    <n v="7.3115395835785749E-3"/>
  </r>
  <r>
    <x v="292"/>
    <x v="0"/>
    <s v="TO"/>
    <x v="277"/>
    <x v="277"/>
    <n v="4363916"/>
    <n v="0.11954858892792621"/>
    <s v=""/>
    <x v="0"/>
    <n v="1"/>
    <x v="0"/>
    <n v="1725727"/>
    <n v="13899"/>
    <n v="0.29097216606105564"/>
    <n v="6838505"/>
    <n v="7.6288604015058839E-2"/>
  </r>
  <r>
    <x v="293"/>
    <x v="0"/>
    <s v="TO"/>
    <x v="224"/>
    <x v="224"/>
    <n v="4363916"/>
    <n v="0.11056583123964807"/>
    <s v=""/>
    <x v="0"/>
    <n v="1"/>
    <x v="0"/>
    <n v="1725727"/>
    <n v="13899"/>
    <n v="0.26910881756653127"/>
    <n v="6838505"/>
    <n v="7.0556356981533244E-2"/>
  </r>
  <r>
    <x v="294"/>
    <x v="0"/>
    <s v="TO"/>
    <x v="278"/>
    <x v="278"/>
    <n v="4363916"/>
    <n v="2.6008749939274725E-2"/>
    <s v=""/>
    <x v="0"/>
    <n v="1"/>
    <x v="0"/>
    <n v="1725727"/>
    <n v="13899"/>
    <n v="6.3303317707360196E-2"/>
    <n v="6838505"/>
    <n v="1.6597194854723364E-2"/>
  </r>
  <r>
    <x v="295"/>
    <x v="0"/>
    <s v="TO"/>
    <x v="279"/>
    <x v="279"/>
    <n v="4363916"/>
    <n v="7.6147203566704763E-2"/>
    <s v=""/>
    <x v="0"/>
    <n v="1"/>
    <x v="0"/>
    <n v="1725727"/>
    <n v="13899"/>
    <n v="0.18533649756965456"/>
    <n v="6838505"/>
    <n v="4.8592492072463203E-2"/>
  </r>
  <r>
    <x v="296"/>
    <x v="0"/>
    <s v="TO"/>
    <x v="280"/>
    <x v="280"/>
    <n v="4363916"/>
    <n v="6.7622749842114291E-2"/>
    <s v=""/>
    <x v="0"/>
    <n v="1"/>
    <x v="0"/>
    <n v="1725727"/>
    <n v="13899"/>
    <n v="0.16458862603913649"/>
    <n v="6838505"/>
    <n v="4.3152706622280747E-2"/>
  </r>
  <r>
    <x v="297"/>
    <x v="0"/>
    <s v="TO"/>
    <x v="281"/>
    <x v="281"/>
    <n v="4363916"/>
    <n v="2.3190180562595614E-2"/>
    <s v=""/>
    <x v="0"/>
    <n v="1"/>
    <x v="0"/>
    <n v="1725727"/>
    <n v="13899"/>
    <n v="5.6443134378721158E-2"/>
    <n v="6838505"/>
    <n v="1.4798556117163035E-2"/>
  </r>
  <r>
    <x v="298"/>
    <x v="0"/>
    <s v="TO"/>
    <x v="282"/>
    <x v="282"/>
    <n v="4363916"/>
    <n v="4.7388629845304078E-2"/>
    <s v=""/>
    <x v="0"/>
    <n v="1"/>
    <x v="0"/>
    <n v="1725727"/>
    <n v="13899"/>
    <n v="0.11534031807825629"/>
    <n v="6838505"/>
    <n v="3.0240527717680984E-2"/>
  </r>
  <r>
    <x v="299"/>
    <x v="0"/>
    <s v="TO"/>
    <x v="283"/>
    <x v="283"/>
    <n v="4363916"/>
    <n v="2.566502196650898E-2"/>
    <s v=""/>
    <x v="0"/>
    <n v="1"/>
    <x v="0"/>
    <n v="1725727"/>
    <n v="13899"/>
    <n v="6.246670998435544E-2"/>
    <n v="6838505"/>
    <n v="1.6377848667216005E-2"/>
  </r>
  <r>
    <x v="300"/>
    <x v="0"/>
    <s v="TO"/>
    <x v="284"/>
    <x v="284"/>
    <n v="4363916"/>
    <n v="9.5075157267005134E-2"/>
    <s v=""/>
    <x v="0"/>
    <n v="1"/>
    <x v="0"/>
    <n v="1725727"/>
    <n v="13899"/>
    <n v="0.23140569618311668"/>
    <n v="6838505"/>
    <n v="6.0671155464535019E-2"/>
  </r>
  <r>
    <x v="301"/>
    <x v="0"/>
    <s v="TO"/>
    <x v="285"/>
    <x v="285"/>
    <n v="4363916"/>
    <n v="0.11145952396883899"/>
    <s v=""/>
    <x v="0"/>
    <n v="1"/>
    <x v="0"/>
    <n v="1725727"/>
    <n v="13899"/>
    <n v="0.27128399764634359"/>
    <n v="6838505"/>
    <n v="7.1126657069052371E-2"/>
  </r>
  <r>
    <x v="302"/>
    <x v="0"/>
    <s v="TO"/>
    <x v="286"/>
    <x v="286"/>
    <n v="4363916"/>
    <n v="0.32328761598527561"/>
    <s v=""/>
    <x v="0"/>
    <n v="1"/>
    <x v="0"/>
    <n v="1725727"/>
    <n v="13899"/>
    <n v="0.78685745041007726"/>
    <n v="6838505"/>
    <n v="0.20630240089025306"/>
  </r>
  <r>
    <x v="303"/>
    <x v="0"/>
    <s v="TO"/>
    <x v="287"/>
    <x v="287"/>
    <n v="4363916"/>
    <n v="2.7292001037600173E-2"/>
    <s v=""/>
    <x v="0"/>
    <n v="1"/>
    <x v="0"/>
    <n v="1725727"/>
    <n v="13899"/>
    <n v="6.6426653206577979E-2"/>
    <n v="6838505"/>
    <n v="1.7416087288084164E-2"/>
  </r>
  <r>
    <x v="304"/>
    <x v="0"/>
    <s v="TO"/>
    <x v="288"/>
    <x v="288"/>
    <n v="4363916"/>
    <n v="3.0110570414279288E-2"/>
    <s v=""/>
    <x v="0"/>
    <n v="1"/>
    <x v="0"/>
    <n v="1725727"/>
    <n v="13899"/>
    <n v="7.3286836535217004E-2"/>
    <n v="6838505"/>
    <n v="1.9214726025644495E-2"/>
  </r>
  <r>
    <x v="305"/>
    <x v="0"/>
    <s v="TO"/>
    <x v="289"/>
    <x v="289"/>
    <n v="4363916"/>
    <n v="1.1938818254063552E-2"/>
    <s v=""/>
    <x v="0"/>
    <n v="1"/>
    <x v="0"/>
    <n v="1725727"/>
    <n v="13899"/>
    <n v="2.9058174912365339E-2"/>
    <n v="6838505"/>
    <n v="7.618624246088875E-3"/>
  </r>
  <r>
    <x v="306"/>
    <x v="0"/>
    <s v="TO"/>
    <x v="290"/>
    <x v="290"/>
    <n v="4363916"/>
    <n v="2.5619191570140216E-2"/>
    <s v=""/>
    <x v="0"/>
    <n v="1"/>
    <x v="0"/>
    <n v="1725727"/>
    <n v="13899"/>
    <n v="6.2355162287954805E-2"/>
    <n v="6838505"/>
    <n v="1.6348602508881691E-2"/>
  </r>
  <r>
    <x v="307"/>
    <x v="0"/>
    <s v="TO"/>
    <x v="291"/>
    <x v="291"/>
    <n v="4363916"/>
    <n v="0.3436821423693765"/>
    <s v=""/>
    <x v="0"/>
    <n v="1"/>
    <x v="0"/>
    <n v="1725727"/>
    <n v="13899"/>
    <n v="0.83649617530835962"/>
    <n v="6838505"/>
    <n v="0.21931694134902291"/>
  </r>
  <r>
    <x v="308"/>
    <x v="0"/>
    <s v="TO"/>
    <x v="292"/>
    <x v="292"/>
    <n v="4363916"/>
    <n v="0.19913307222228843"/>
    <s v=""/>
    <x v="0"/>
    <n v="1"/>
    <x v="0"/>
    <n v="1725727"/>
    <n v="13899"/>
    <n v="0.48467474086075779"/>
    <n v="6838505"/>
    <n v="0.12707455796259562"/>
  </r>
  <r>
    <x v="309"/>
    <x v="0"/>
    <s v="TO"/>
    <x v="293"/>
    <x v="293"/>
    <n v="4363916"/>
    <n v="0.16068136966889371"/>
    <s v=""/>
    <x v="0"/>
    <n v="1"/>
    <x v="0"/>
    <n v="1725727"/>
    <n v="13899"/>
    <n v="0.39108622358062534"/>
    <n v="6838505"/>
    <n v="0.10253703112010594"/>
  </r>
  <r>
    <x v="310"/>
    <x v="0"/>
    <s v="TO"/>
    <x v="192"/>
    <x v="192"/>
    <n v="4363916"/>
    <n v="2.953769045966971E-2"/>
    <s v=""/>
    <x v="0"/>
    <n v="1"/>
    <x v="0"/>
    <n v="1725727"/>
    <n v="13899"/>
    <n v="7.1892490330209072E-2"/>
    <n v="6838505"/>
    <n v="1.8849149046465563E-2"/>
  </r>
  <r>
    <x v="311"/>
    <x v="0"/>
    <s v="TO"/>
    <x v="294"/>
    <x v="294"/>
    <n v="4363916"/>
    <n v="2.5344209191927616E-2"/>
    <s v=""/>
    <x v="0"/>
    <n v="1"/>
    <x v="0"/>
    <n v="1725727"/>
    <n v="13899"/>
    <n v="6.1685876109550994E-2"/>
    <n v="6838505"/>
    <n v="1.6173125558875807E-2"/>
  </r>
  <r>
    <x v="312"/>
    <x v="0"/>
    <s v="VC"/>
    <x v="295"/>
    <x v="295"/>
    <n v="4363916"/>
    <n v="1.5376097981721005E-2"/>
    <s v=""/>
    <x v="0"/>
    <n v="1"/>
    <x v="0"/>
    <n v="1725727"/>
    <n v="13899"/>
    <n v="3.7424252142412948E-2"/>
    <n v="6838505"/>
    <n v="9.8120861211624458E-3"/>
  </r>
  <r>
    <x v="313"/>
    <x v="0"/>
    <s v="VC"/>
    <x v="296"/>
    <x v="296"/>
    <n v="4363916"/>
    <n v="7.6536761935839283E-3"/>
    <s v=""/>
    <x v="0"/>
    <n v="1"/>
    <x v="0"/>
    <n v="1725727"/>
    <n v="13899"/>
    <n v="1.8628465298905994E-2"/>
    <n v="6838505"/>
    <n v="4.8841084418304878E-3"/>
  </r>
  <r>
    <x v="314"/>
    <x v="0"/>
    <s v="VC"/>
    <x v="297"/>
    <x v="297"/>
    <n v="4363916"/>
    <n v="6.2352254259706197E-2"/>
    <s v=""/>
    <x v="0"/>
    <n v="1"/>
    <x v="0"/>
    <n v="1725727"/>
    <n v="13899"/>
    <n v="0.15176064095306352"/>
    <n v="6838505"/>
    <n v="3.9789398413834602E-2"/>
  </r>
  <r>
    <x v="315"/>
    <x v="0"/>
    <s v="VC"/>
    <x v="298"/>
    <x v="298"/>
    <n v="4363916"/>
    <n v="2.0829915149604163E-2"/>
    <s v=""/>
    <x v="0"/>
    <n v="1"/>
    <x v="0"/>
    <n v="1725727"/>
    <n v="13899"/>
    <n v="5.069842801408847E-2"/>
    <n v="6838505"/>
    <n v="1.3292378962945849E-2"/>
  </r>
  <r>
    <x v="316"/>
    <x v="0"/>
    <s v="VC"/>
    <x v="299"/>
    <x v="299"/>
    <n v="4363916"/>
    <n v="3.2104192656320606E-2"/>
    <s v=""/>
    <x v="0"/>
    <n v="1"/>
    <x v="0"/>
    <n v="1725727"/>
    <n v="13899"/>
    <n v="7.813916132864461E-2"/>
    <n v="6838505"/>
    <n v="2.0486933913187167E-2"/>
  </r>
  <r>
    <x v="317"/>
    <x v="0"/>
    <s v="VC"/>
    <x v="300"/>
    <x v="300"/>
    <n v="4363916"/>
    <n v="2.1540286293320033E-3"/>
    <s v=""/>
    <x v="0"/>
    <n v="1"/>
    <x v="0"/>
    <n v="1725727"/>
    <n v="13899"/>
    <n v="5.2427417308298311E-3"/>
    <n v="6838505"/>
    <n v="1.374569441712772E-3"/>
  </r>
  <r>
    <x v="318"/>
    <x v="0"/>
    <s v="VC"/>
    <x v="301"/>
    <x v="301"/>
    <n v="4363916"/>
    <n v="5.4767323660675406E-3"/>
    <s v=""/>
    <x v="0"/>
    <n v="1"/>
    <x v="0"/>
    <n v="1725727"/>
    <n v="13899"/>
    <n v="1.3329949719875849E-2"/>
    <n v="6838505"/>
    <n v="3.4949159209505583E-3"/>
  </r>
  <r>
    <x v="319"/>
    <x v="0"/>
    <s v="VC"/>
    <x v="302"/>
    <x v="302"/>
    <n v="4363916"/>
    <n v="4.6472021917928756E-2"/>
    <s v=""/>
    <x v="0"/>
    <n v="1"/>
    <x v="0"/>
    <n v="1725727"/>
    <n v="13899"/>
    <n v="0.11310936415024359"/>
    <n v="6838505"/>
    <n v="2.96556045509947E-2"/>
  </r>
  <r>
    <x v="320"/>
    <x v="0"/>
    <s v="VC"/>
    <x v="241"/>
    <x v="241"/>
    <n v="4363916"/>
    <n v="5.0184284023798813E-3"/>
    <s v=""/>
    <x v="0"/>
    <n v="1"/>
    <x v="0"/>
    <n v="1725727"/>
    <n v="13899"/>
    <n v="1.2214472755869501E-2"/>
    <n v="6838505"/>
    <n v="3.2024543376074155E-3"/>
  </r>
  <r>
    <x v="321"/>
    <x v="0"/>
    <s v="VC"/>
    <x v="303"/>
    <x v="303"/>
    <n v="4363916"/>
    <n v="5.9304532901183246E-2"/>
    <s v=""/>
    <x v="0"/>
    <n v="1"/>
    <x v="0"/>
    <n v="1725727"/>
    <n v="13899"/>
    <n v="0.14434271914242131"/>
    <n v="6838505"/>
    <n v="3.7844528884602699E-2"/>
  </r>
  <r>
    <x v="322"/>
    <x v="0"/>
    <s v="VC"/>
    <x v="304"/>
    <x v="304"/>
    <n v="4363916"/>
    <n v="0.29860794754069514"/>
    <s v=""/>
    <x v="0"/>
    <n v="1"/>
    <x v="0"/>
    <n v="1725727"/>
    <n v="13899"/>
    <n v="0.72678901589833544"/>
    <n v="6838505"/>
    <n v="0.19055334462722481"/>
  </r>
  <r>
    <x v="323"/>
    <x v="0"/>
    <s v="VC"/>
    <x v="305"/>
    <x v="305"/>
    <n v="4363916"/>
    <n v="5.2590379833159027E-2"/>
    <s v=""/>
    <x v="0"/>
    <n v="1"/>
    <x v="0"/>
    <n v="1725727"/>
    <n v="13899"/>
    <n v="0.12800098161972834"/>
    <n v="6838505"/>
    <n v="3.355996668862566E-2"/>
  </r>
  <r>
    <x v="324"/>
    <x v="0"/>
    <s v="VC"/>
    <x v="306"/>
    <x v="306"/>
    <n v="4363916"/>
    <n v="2.0990321536894844E-2"/>
    <s v=""/>
    <x v="0"/>
    <n v="1"/>
    <x v="0"/>
    <n v="1725727"/>
    <n v="13899"/>
    <n v="5.10888449514907E-2"/>
    <n v="6838505"/>
    <n v="1.3394740517115949E-2"/>
  </r>
  <r>
    <x v="325"/>
    <x v="0"/>
    <s v="VC"/>
    <x v="307"/>
    <x v="307"/>
    <n v="4363916"/>
    <n v="5.5683931588050737E-3"/>
    <s v=""/>
    <x v="0"/>
    <n v="1"/>
    <x v="0"/>
    <n v="1725727"/>
    <n v="13899"/>
    <n v="1.3553045112677117E-2"/>
    <n v="6838505"/>
    <n v="3.5534082376191874E-3"/>
  </r>
  <r>
    <x v="326"/>
    <x v="0"/>
    <s v="VC"/>
    <x v="308"/>
    <x v="308"/>
    <n v="4363916"/>
    <n v="1.7186398638287265E-3"/>
    <s v=""/>
    <x v="0"/>
    <n v="1"/>
    <x v="0"/>
    <n v="1725727"/>
    <n v="13899"/>
    <n v="4.1830386150238019E-3"/>
    <n v="6838505"/>
    <n v="1.0967309375367862E-3"/>
  </r>
  <r>
    <x v="327"/>
    <x v="0"/>
    <s v="VC"/>
    <x v="309"/>
    <x v="309"/>
    <n v="4363916"/>
    <n v="2.3556823733545743E-2"/>
    <s v=""/>
    <x v="0"/>
    <n v="1"/>
    <x v="0"/>
    <n v="1725727"/>
    <n v="13899"/>
    <n v="5.7335515949926245E-2"/>
    <n v="6838505"/>
    <n v="1.5032525383837548E-2"/>
  </r>
  <r>
    <x v="328"/>
    <x v="0"/>
    <s v="VC"/>
    <x v="310"/>
    <x v="310"/>
    <n v="4363916"/>
    <n v="2.6054580335643493E-2"/>
    <s v=""/>
    <x v="0"/>
    <n v="1"/>
    <x v="0"/>
    <n v="1725727"/>
    <n v="13899"/>
    <n v="6.3414865403760831E-2"/>
    <n v="6838505"/>
    <n v="1.6626441013057679E-2"/>
  </r>
  <r>
    <x v="329"/>
    <x v="0"/>
    <s v="VC"/>
    <x v="311"/>
    <x v="311"/>
    <n v="4363916"/>
    <n v="1.9798731231306925E-2"/>
    <s v=""/>
    <x v="0"/>
    <n v="1"/>
    <x v="0"/>
    <n v="1725727"/>
    <n v="13899"/>
    <n v="4.8188604845074194E-2"/>
    <n v="6838505"/>
    <n v="1.2634340400423777E-2"/>
  </r>
  <r>
    <x v="330"/>
    <x v="0"/>
    <s v="VC"/>
    <x v="312"/>
    <x v="312"/>
    <n v="4363916"/>
    <n v="6.0725275188615001E-3"/>
    <s v=""/>
    <x v="0"/>
    <n v="1"/>
    <x v="0"/>
    <n v="1725727"/>
    <n v="13899"/>
    <n v="1.4780069773084097E-2"/>
    <n v="6838505"/>
    <n v="3.8751159792966444E-3"/>
  </r>
  <r>
    <x v="331"/>
    <x v="0"/>
    <s v="VC"/>
    <x v="313"/>
    <x v="313"/>
    <n v="4363916"/>
    <n v="7.539100202662013E-3"/>
    <s v=""/>
    <x v="0"/>
    <n v="1"/>
    <x v="0"/>
    <n v="1725727"/>
    <n v="13899"/>
    <n v="1.834959605790441E-2"/>
    <n v="6838505"/>
    <n v="4.8109930459947024E-3"/>
  </r>
  <r>
    <x v="332"/>
    <x v="0"/>
    <s v="VC"/>
    <x v="314"/>
    <x v="314"/>
    <n v="4363916"/>
    <n v="1.0999295128503849E-3"/>
    <s v=""/>
    <x v="0"/>
    <n v="1"/>
    <x v="0"/>
    <n v="1725727"/>
    <n v="13899"/>
    <n v="2.6771447136152331E-3"/>
    <n v="6838505"/>
    <n v="7.0190780002354317E-4"/>
  </r>
  <r>
    <x v="333"/>
    <x v="0"/>
    <s v="VC"/>
    <x v="315"/>
    <x v="315"/>
    <n v="4363916"/>
    <n v="0.10419540614438959"/>
    <s v=""/>
    <x v="0"/>
    <n v="1"/>
    <x v="0"/>
    <n v="1725727"/>
    <n v="13899"/>
    <n v="0.253603687766843"/>
    <n v="6838505"/>
    <n v="6.6491140973063564E-2"/>
  </r>
  <r>
    <x v="334"/>
    <x v="0"/>
    <s v="VC"/>
    <x v="312"/>
    <x v="312"/>
    <n v="4363916"/>
    <n v="6.0725275188615001E-3"/>
    <s v=""/>
    <x v="0"/>
    <n v="1"/>
    <x v="0"/>
    <n v="1725727"/>
    <n v="13899"/>
    <n v="1.4780069773084097E-2"/>
    <n v="6838505"/>
    <n v="3.8751159792966444E-3"/>
  </r>
  <r>
    <x v="335"/>
    <x v="0"/>
    <s v="VC"/>
    <x v="316"/>
    <x v="316"/>
    <n v="4363916"/>
    <n v="2.4060958093602169E-3"/>
    <s v=""/>
    <x v="0"/>
    <n v="1"/>
    <x v="0"/>
    <n v="1725727"/>
    <n v="13899"/>
    <n v="5.8562540610333216E-3"/>
    <n v="6838505"/>
    <n v="1.5354233125515005E-3"/>
  </r>
  <r>
    <x v="336"/>
    <x v="0"/>
    <s v="VC"/>
    <x v="13"/>
    <x v="13"/>
    <n v="4363916"/>
    <n v="1.8698801718456542E-2"/>
    <s v=""/>
    <x v="0"/>
    <n v="1"/>
    <x v="0"/>
    <n v="1725727"/>
    <n v="13899"/>
    <n v="4.5511460131458958E-2"/>
    <n v="6838505"/>
    <n v="1.1932432600400234E-2"/>
  </r>
  <r>
    <x v="337"/>
    <x v="0"/>
    <s v="VC"/>
    <x v="317"/>
    <x v="317"/>
    <n v="4363916"/>
    <n v="6.3704250952584789E-3"/>
    <s v=""/>
    <x v="0"/>
    <n v="1"/>
    <x v="0"/>
    <n v="1725727"/>
    <n v="13899"/>
    <n v="1.5505129799688223E-2"/>
    <n v="6838505"/>
    <n v="4.0652160084696867E-3"/>
  </r>
  <r>
    <x v="338"/>
    <x v="0"/>
    <s v="VC"/>
    <x v="318"/>
    <x v="318"/>
    <n v="4363916"/>
    <n v="0.18295494230411402"/>
    <s v=""/>
    <x v="0"/>
    <n v="1"/>
    <x v="0"/>
    <n v="1725727"/>
    <n v="13899"/>
    <n v="0.44529840403133381"/>
    <n v="6838505"/>
    <n v="0.11675066407058267"/>
  </r>
  <r>
    <x v="339"/>
    <x v="0"/>
    <s v="VC"/>
    <x v="319"/>
    <x v="319"/>
    <n v="4363916"/>
    <n v="9.395231255597037E-3"/>
    <s v=""/>
    <x v="0"/>
    <n v="1"/>
    <x v="0"/>
    <n v="1725727"/>
    <n v="13899"/>
    <n v="2.2867277762130114E-2"/>
    <n v="6838505"/>
    <n v="5.9954624585344309E-3"/>
  </r>
  <r>
    <x v="340"/>
    <x v="0"/>
    <s v="VC"/>
    <x v="320"/>
    <x v="320"/>
    <n v="4363916"/>
    <n v="2.4175534084524084E-2"/>
    <s v=""/>
    <x v="0"/>
    <n v="1"/>
    <x v="0"/>
    <n v="1725727"/>
    <n v="13899"/>
    <n v="5.8841409851334806E-2"/>
    <n v="6838505"/>
    <n v="1.5427348521350793E-2"/>
  </r>
  <r>
    <x v="341"/>
    <x v="0"/>
    <s v="VC"/>
    <x v="241"/>
    <x v="241"/>
    <n v="4363916"/>
    <n v="5.0184284023798813E-3"/>
    <s v=""/>
    <x v="0"/>
    <n v="1"/>
    <x v="0"/>
    <n v="1725727"/>
    <n v="13899"/>
    <n v="1.2214472755869501E-2"/>
    <n v="6838505"/>
    <n v="3.2024543376074155E-3"/>
  </r>
  <r>
    <x v="342"/>
    <x v="0"/>
    <s v="VC"/>
    <x v="321"/>
    <x v="321"/>
    <n v="4363916"/>
    <n v="2.7566983415812769E-2"/>
    <s v=""/>
    <x v="0"/>
    <n v="1"/>
    <x v="0"/>
    <n v="1725727"/>
    <n v="13899"/>
    <n v="6.7095939384981776E-2"/>
    <n v="6838505"/>
    <n v="1.7591564238090048E-2"/>
  </r>
  <r>
    <x v="343"/>
    <x v="0"/>
    <s v="VC"/>
    <x v="27"/>
    <x v="27"/>
    <n v="4363916"/>
    <n v="1.2603359001410658E-2"/>
    <s v=""/>
    <x v="0"/>
    <n v="1"/>
    <x v="0"/>
    <n v="1725727"/>
    <n v="13899"/>
    <n v="3.0675616510174548E-2"/>
    <n v="6838505"/>
    <n v="8.0426935419364316E-3"/>
  </r>
  <r>
    <x v="344"/>
    <x v="0"/>
    <s v="VC"/>
    <x v="322"/>
    <x v="322"/>
    <n v="4363916"/>
    <n v="0.18955451938121631"/>
    <s v=""/>
    <x v="0"/>
    <n v="1"/>
    <x v="0"/>
    <n v="1725727"/>
    <n v="13899"/>
    <n v="0.46136127231302515"/>
    <n v="6838505"/>
    <n v="0.12096211087072394"/>
  </r>
  <r>
    <x v="345"/>
    <x v="0"/>
    <s v="VC"/>
    <x v="323"/>
    <x v="323"/>
    <n v="4363916"/>
    <n v="2.0600763167760335E-2"/>
    <s v=""/>
    <x v="0"/>
    <n v="1"/>
    <x v="0"/>
    <n v="1725727"/>
    <n v="13899"/>
    <n v="5.0140689532085295E-2"/>
    <n v="6838505"/>
    <n v="1.3146148171274278E-2"/>
  </r>
  <r>
    <x v="346"/>
    <x v="0"/>
    <s v="VC"/>
    <x v="324"/>
    <x v="324"/>
    <n v="4363916"/>
    <n v="8.7536057064343132E-3"/>
    <s v=""/>
    <x v="0"/>
    <n v="1"/>
    <x v="0"/>
    <n v="1725727"/>
    <n v="13899"/>
    <n v="2.130561001252123E-2"/>
    <n v="6838505"/>
    <n v="5.5860162418540308E-3"/>
  </r>
  <r>
    <x v="347"/>
    <x v="0"/>
    <s v="VC"/>
    <x v="325"/>
    <x v="325"/>
    <n v="4363916"/>
    <n v="7.7911673826902257E-3"/>
    <s v=""/>
    <x v="0"/>
    <n v="1"/>
    <x v="0"/>
    <n v="1725727"/>
    <n v="13899"/>
    <n v="1.8963108388107899E-2"/>
    <n v="6838505"/>
    <n v="4.9718469168334306E-3"/>
  </r>
  <r>
    <x v="348"/>
    <x v="0"/>
    <s v="VC"/>
    <x v="326"/>
    <x v="326"/>
    <n v="4363916"/>
    <n v="1.2511698208673129E-2"/>
    <s v=""/>
    <x v="0"/>
    <n v="1"/>
    <x v="0"/>
    <n v="1725727"/>
    <n v="13899"/>
    <n v="3.0452521117373274E-2"/>
    <n v="6838505"/>
    <n v="7.9842012252678042E-3"/>
  </r>
  <r>
    <x v="349"/>
    <x v="0"/>
    <s v="VC"/>
    <x v="327"/>
    <x v="327"/>
    <n v="4363916"/>
    <n v="2.0119544005888289E-2"/>
    <s v=""/>
    <x v="0"/>
    <n v="1"/>
    <x v="0"/>
    <n v="1725727"/>
    <n v="13899"/>
    <n v="4.8969438719878633E-2"/>
    <n v="6838505"/>
    <n v="1.2839063508763977E-2"/>
  </r>
  <r>
    <x v="350"/>
    <x v="0"/>
    <s v="VC"/>
    <x v="218"/>
    <x v="218"/>
    <n v="4363916"/>
    <n v="1.3267899748757767E-2"/>
    <s v=""/>
    <x v="0"/>
    <n v="1"/>
    <x v="0"/>
    <n v="1725727"/>
    <n v="13899"/>
    <n v="3.2293058107983746E-2"/>
    <n v="6838505"/>
    <n v="8.466762837783989E-3"/>
  </r>
  <r>
    <x v="351"/>
    <x v="0"/>
    <s v="VC"/>
    <x v="328"/>
    <x v="328"/>
    <n v="4363916"/>
    <n v="0.10197263192050442"/>
    <s v=""/>
    <x v="0"/>
    <n v="1"/>
    <x v="0"/>
    <n v="1725727"/>
    <n v="13899"/>
    <n v="0.24819362449141222"/>
    <n v="6838505"/>
    <n v="6.5072702293849316E-2"/>
  </r>
  <r>
    <x v="352"/>
    <x v="0"/>
    <s v="VC"/>
    <x v="329"/>
    <x v="329"/>
    <n v="4363916"/>
    <n v="1.876754731300969E-2"/>
    <s v=""/>
    <x v="0"/>
    <n v="1"/>
    <x v="0"/>
    <n v="1725727"/>
    <n v="13899"/>
    <n v="4.5678781676059911E-2"/>
    <n v="6838505"/>
    <n v="1.1976301837901706E-2"/>
  </r>
  <r>
    <x v="353"/>
    <x v="0"/>
    <s v="VC"/>
    <x v="330"/>
    <x v="330"/>
    <n v="4363916"/>
    <n v="2.3831806111758338E-3"/>
    <s v=""/>
    <x v="0"/>
    <n v="1"/>
    <x v="0"/>
    <n v="1725727"/>
    <n v="13899"/>
    <n v="5.8004802128330049E-3"/>
    <n v="6838505"/>
    <n v="1.5208002333843434E-3"/>
  </r>
  <r>
    <x v="354"/>
    <x v="0"/>
    <s v="VC"/>
    <x v="270"/>
    <x v="270"/>
    <n v="4363916"/>
    <n v="3.3570765340121121E-2"/>
    <s v=""/>
    <x v="0"/>
    <n v="1"/>
    <x v="0"/>
    <n v="1725727"/>
    <n v="13899"/>
    <n v="8.1708687613464934E-2"/>
    <n v="6838505"/>
    <n v="2.1422810979885222E-2"/>
  </r>
  <r>
    <x v="355"/>
    <x v="0"/>
    <s v="VC"/>
    <x v="331"/>
    <x v="331"/>
    <n v="4363916"/>
    <n v="1.8423819340243949E-2"/>
    <s v=""/>
    <x v="0"/>
    <n v="1"/>
    <x v="0"/>
    <n v="1725727"/>
    <n v="13899"/>
    <n v="4.4842173953055148E-2"/>
    <n v="6838505"/>
    <n v="1.1756955650394349E-2"/>
  </r>
  <r>
    <x v="356"/>
    <x v="0"/>
    <s v="VC"/>
    <x v="332"/>
    <x v="332"/>
    <n v="4363916"/>
    <n v="1.7278059431024794E-2"/>
    <s v=""/>
    <x v="0"/>
    <n v="1"/>
    <x v="0"/>
    <n v="1725727"/>
    <n v="13899"/>
    <n v="4.2053481543039284E-2"/>
    <n v="6838505"/>
    <n v="1.1025801692036491E-2"/>
  </r>
  <r>
    <x v="357"/>
    <x v="0"/>
    <s v="VC"/>
    <x v="333"/>
    <x v="333"/>
    <n v="4363916"/>
    <n v="5.7746299424645204E-3"/>
    <s v=""/>
    <x v="0"/>
    <n v="1"/>
    <x v="0"/>
    <n v="1725727"/>
    <n v="13899"/>
    <n v="1.4055009746479974E-2"/>
    <n v="6838505"/>
    <n v="3.685015950123602E-3"/>
  </r>
  <r>
    <x v="358"/>
    <x v="0"/>
    <s v="VC"/>
    <x v="334"/>
    <x v="334"/>
    <n v="4363916"/>
    <n v="2.9606436054222859E-2"/>
    <s v=""/>
    <x v="0"/>
    <n v="1"/>
    <x v="0"/>
    <n v="1725727"/>
    <n v="13899"/>
    <n v="7.2059811874810031E-2"/>
    <n v="6838505"/>
    <n v="1.8893018283967038E-2"/>
  </r>
  <r>
    <x v="359"/>
    <x v="0"/>
    <s v="VC"/>
    <x v="335"/>
    <x v="335"/>
    <n v="4363916"/>
    <n v="7.3557786171869477E-3"/>
    <s v=""/>
    <x v="0"/>
    <n v="1"/>
    <x v="0"/>
    <n v="1725727"/>
    <n v="13899"/>
    <n v="1.7903405272301869E-2"/>
    <n v="6838505"/>
    <n v="4.6940084126574451E-3"/>
  </r>
  <r>
    <x v="360"/>
    <x v="0"/>
    <s v="VC"/>
    <x v="336"/>
    <x v="336"/>
    <n v="4363916"/>
    <n v="3.0843856756179542E-2"/>
    <s v=""/>
    <x v="0"/>
    <n v="1"/>
    <x v="0"/>
    <n v="1725727"/>
    <n v="13899"/>
    <n v="7.5071599677627152E-2"/>
    <n v="6838505"/>
    <n v="1.9682664558993524E-2"/>
  </r>
  <r>
    <x v="361"/>
    <x v="0"/>
    <s v="VC"/>
    <x v="337"/>
    <x v="337"/>
    <n v="4363916"/>
    <n v="3.1393821512604729E-3"/>
    <s v=""/>
    <x v="0"/>
    <n v="1"/>
    <x v="0"/>
    <n v="1725727"/>
    <n v="13899"/>
    <n v="7.6410172034434773E-3"/>
    <n v="6838505"/>
    <n v="2.0033618459005293E-3"/>
  </r>
  <r>
    <x v="362"/>
    <x v="0"/>
    <s v="VC"/>
    <x v="338"/>
    <x v="338"/>
    <n v="4363916"/>
    <n v="4.4226332495859218E-3"/>
    <s v=""/>
    <x v="0"/>
    <n v="1"/>
    <x v="0"/>
    <n v="1725727"/>
    <n v="13899"/>
    <n v="1.076435270266125E-2"/>
    <n v="6838505"/>
    <n v="2.8222542792613299E-3"/>
  </r>
  <r>
    <x v="363"/>
    <x v="0"/>
    <s v="VC"/>
    <x v="339"/>
    <x v="339"/>
    <n v="4363916"/>
    <n v="1.3611627721523512E-2"/>
    <s v=""/>
    <x v="0"/>
    <n v="1"/>
    <x v="0"/>
    <n v="1725727"/>
    <n v="13899"/>
    <n v="3.312966583098851E-2"/>
    <n v="6838505"/>
    <n v="8.6861090252913463E-3"/>
  </r>
  <r>
    <x v="364"/>
    <x v="0"/>
    <s v="VC"/>
    <x v="340"/>
    <x v="340"/>
    <n v="4363916"/>
    <n v="1.5399013179905389E-2"/>
    <s v=""/>
    <x v="0"/>
    <n v="1"/>
    <x v="0"/>
    <n v="1725727"/>
    <n v="13899"/>
    <n v="3.7480025990613258E-2"/>
    <n v="6838505"/>
    <n v="9.8267092003296048E-3"/>
  </r>
  <r>
    <x v="365"/>
    <x v="0"/>
    <s v="VC"/>
    <x v="341"/>
    <x v="341"/>
    <n v="4363916"/>
    <n v="9.7297931490890291E-2"/>
    <s v=""/>
    <x v="0"/>
    <n v="1"/>
    <x v="0"/>
    <n v="1725727"/>
    <n v="13899"/>
    <n v="0.23681575945854746"/>
    <n v="6838505"/>
    <n v="6.2089594143749254E-2"/>
  </r>
  <r>
    <x v="366"/>
    <x v="0"/>
    <s v="VC"/>
    <x v="342"/>
    <x v="342"/>
    <n v="4363916"/>
    <n v="9.1660792737532065E-3"/>
    <s v=""/>
    <x v="0"/>
    <n v="1"/>
    <x v="0"/>
    <n v="1725727"/>
    <n v="13899"/>
    <n v="2.2309539280126942E-2"/>
    <n v="6838505"/>
    <n v="5.8492316668628599E-3"/>
  </r>
  <r>
    <x v="367"/>
    <x v="0"/>
    <s v="VC"/>
    <x v="343"/>
    <x v="343"/>
    <n v="4363916"/>
    <n v="1.512403080169279E-3"/>
    <s v=""/>
    <x v="0"/>
    <n v="1"/>
    <x v="0"/>
    <n v="1725727"/>
    <n v="13899"/>
    <n v="3.6810739812209456E-3"/>
    <n v="6838505"/>
    <n v="9.6512322503237188E-4"/>
  </r>
  <r>
    <x v="368"/>
    <x v="0"/>
    <s v="VC"/>
    <x v="337"/>
    <x v="337"/>
    <n v="4363916"/>
    <n v="3.1393821512604729E-3"/>
    <s v=""/>
    <x v="0"/>
    <n v="1"/>
    <x v="0"/>
    <n v="1725727"/>
    <n v="13899"/>
    <n v="7.6410172034434773E-3"/>
    <n v="6838505"/>
    <n v="2.0033618459005293E-3"/>
  </r>
  <r>
    <x v="369"/>
    <x v="0"/>
    <s v="VC"/>
    <x v="344"/>
    <x v="344"/>
    <n v="4363916"/>
    <n v="1.0747227948475635E-2"/>
    <s v=""/>
    <x v="0"/>
    <n v="1"/>
    <x v="0"/>
    <n v="1725727"/>
    <n v="13899"/>
    <n v="2.6157934805948836E-2"/>
    <n v="6838505"/>
    <n v="6.858224129396703E-3"/>
  </r>
  <r>
    <x v="370"/>
    <x v="0"/>
    <s v="VC"/>
    <x v="345"/>
    <x v="345"/>
    <n v="4363916"/>
    <n v="5.6485963524504135E-2"/>
    <s v=""/>
    <x v="0"/>
    <n v="1"/>
    <x v="0"/>
    <n v="1725727"/>
    <n v="13899"/>
    <n v="0.13748253581378225"/>
    <n v="6838505"/>
    <n v="3.6045890147042375E-2"/>
  </r>
  <r>
    <x v="371"/>
    <x v="0"/>
    <s v="VC"/>
    <x v="346"/>
    <x v="346"/>
    <n v="4363916"/>
    <n v="1.3290814946942151E-2"/>
    <s v=""/>
    <x v="0"/>
    <n v="1"/>
    <x v="0"/>
    <n v="1725727"/>
    <n v="13899"/>
    <n v="3.2348831956184064E-2"/>
    <n v="6838505"/>
    <n v="8.481385916951148E-3"/>
  </r>
  <r>
    <x v="372"/>
    <x v="0"/>
    <s v="VC"/>
    <x v="347"/>
    <x v="347"/>
    <n v="4363916"/>
    <n v="4.4455484477703049E-3"/>
    <s v=""/>
    <x v="0"/>
    <n v="1"/>
    <x v="0"/>
    <n v="1725727"/>
    <n v="13899"/>
    <n v="1.0820126550861566E-2"/>
    <n v="6838505"/>
    <n v="2.8368773584284872E-3"/>
  </r>
  <r>
    <x v="373"/>
    <x v="0"/>
    <s v="VC"/>
    <x v="348"/>
    <x v="348"/>
    <n v="4363916"/>
    <n v="2.2433979022510972E-2"/>
    <s v=""/>
    <x v="0"/>
    <n v="1"/>
    <x v="0"/>
    <n v="1725727"/>
    <n v="13899"/>
    <n v="5.4602597388110685E-2"/>
    <n v="6838505"/>
    <n v="1.4315994504646847E-2"/>
  </r>
  <r>
    <x v="374"/>
    <x v="0"/>
    <s v="VC"/>
    <x v="349"/>
    <x v="349"/>
    <n v="4363916"/>
    <n v="5.4309019696987754E-3"/>
    <s v=""/>
    <x v="0"/>
    <n v="1"/>
    <x v="0"/>
    <n v="1725727"/>
    <n v="13899"/>
    <n v="1.3218402023475214E-2"/>
    <n v="6838505"/>
    <n v="3.4656697626162447E-3"/>
  </r>
  <r>
    <x v="375"/>
    <x v="0"/>
    <s v="VC"/>
    <x v="350"/>
    <x v="350"/>
    <n v="4363916"/>
    <n v="2.612332593019664E-3"/>
    <s v=""/>
    <x v="0"/>
    <n v="1"/>
    <x v="0"/>
    <n v="1725727"/>
    <n v="13899"/>
    <n v="6.3582186948361779E-3"/>
    <n v="6838505"/>
    <n v="1.6670310250559148E-3"/>
  </r>
  <r>
    <x v="376"/>
    <x v="0"/>
    <s v="VC"/>
    <x v="351"/>
    <x v="351"/>
    <n v="4363916"/>
    <n v="9.5556376428877182E-2"/>
    <s v=""/>
    <x v="0"/>
    <n v="1"/>
    <x v="0"/>
    <n v="1725727"/>
    <n v="13899"/>
    <n v="0.23257694699532336"/>
    <n v="6838505"/>
    <n v="6.0978240127045308E-2"/>
  </r>
  <r>
    <x v="377"/>
    <x v="0"/>
    <s v="VC"/>
    <x v="352"/>
    <x v="352"/>
    <n v="4363916"/>
    <n v="4.0514070389989172E-2"/>
    <s v=""/>
    <x v="0"/>
    <n v="1"/>
    <x v="0"/>
    <n v="1725727"/>
    <n v="13899"/>
    <n v="9.860816361816109E-2"/>
    <n v="6838505"/>
    <n v="2.5853603967533841E-2"/>
  </r>
  <r>
    <x v="378"/>
    <x v="0"/>
    <s v="VC"/>
    <x v="353"/>
    <x v="353"/>
    <n v="4363916"/>
    <n v="0.20222662397718014"/>
    <s v=""/>
    <x v="0"/>
    <n v="1"/>
    <x v="0"/>
    <n v="1725727"/>
    <n v="13899"/>
    <n v="0.4922042103678006"/>
    <n v="6838505"/>
    <n v="0.12904867365016184"/>
  </r>
  <r>
    <x v="379"/>
    <x v="0"/>
    <s v="VC"/>
    <x v="354"/>
    <x v="354"/>
    <n v="4363916"/>
    <n v="8.9598424900937598E-3"/>
    <s v=""/>
    <x v="0"/>
    <n v="1"/>
    <x v="0"/>
    <n v="1725727"/>
    <n v="13899"/>
    <n v="2.1807574646324084E-2"/>
    <n v="6838505"/>
    <n v="5.7176239543584454E-3"/>
  </r>
  <r>
    <x v="380"/>
    <x v="0"/>
    <s v="VC"/>
    <x v="355"/>
    <x v="355"/>
    <n v="4363916"/>
    <n v="9.2119096701219743E-3"/>
    <s v=""/>
    <x v="0"/>
    <n v="1"/>
    <x v="0"/>
    <n v="1725727"/>
    <n v="13899"/>
    <n v="2.2421086976527574E-2"/>
    <n v="6838505"/>
    <n v="5.8784778251971745E-3"/>
  </r>
  <r>
    <x v="381"/>
    <x v="0"/>
    <s v="VC"/>
    <x v="356"/>
    <x v="356"/>
    <n v="4363916"/>
    <n v="0.1178070338659131"/>
    <s v=""/>
    <x v="0"/>
    <n v="1"/>
    <x v="0"/>
    <n v="1725727"/>
    <n v="13899"/>
    <n v="0.28673335359783153"/>
    <n v="6838505"/>
    <n v="7.5177249998354914E-2"/>
  </r>
  <r>
    <x v="382"/>
    <x v="0"/>
    <s v="VC"/>
    <x v="357"/>
    <x v="357"/>
    <n v="4363916"/>
    <n v="2.8827319315953837E-2"/>
    <s v=""/>
    <x v="0"/>
    <n v="1"/>
    <x v="0"/>
    <n v="1725727"/>
    <n v="13899"/>
    <n v="7.0163501035999234E-2"/>
    <n v="6838505"/>
    <n v="1.8395833592283691E-2"/>
  </r>
  <r>
    <x v="383"/>
    <x v="0"/>
    <s v="VC"/>
    <x v="358"/>
    <x v="358"/>
    <n v="4363916"/>
    <n v="1.6246875512727559E-2"/>
    <s v=""/>
    <x v="0"/>
    <n v="1"/>
    <x v="0"/>
    <n v="1725727"/>
    <n v="13899"/>
    <n v="3.9543658374025001E-2"/>
    <n v="6838505"/>
    <n v="1.0367763129514419E-2"/>
  </r>
  <r>
    <x v="384"/>
    <x v="0"/>
    <s v="VC"/>
    <x v="359"/>
    <x v="359"/>
    <n v="4363916"/>
    <n v="0.1704203288972565"/>
    <s v=""/>
    <x v="0"/>
    <n v="1"/>
    <x v="0"/>
    <n v="1725727"/>
    <n v="13899"/>
    <n v="0.41479010906576019"/>
    <n v="6838505"/>
    <n v="0.1087518397661477"/>
  </r>
  <r>
    <x v="385"/>
    <x v="0"/>
    <s v="VC"/>
    <x v="360"/>
    <x v="360"/>
    <n v="4363916"/>
    <n v="8.1532275140034777E-2"/>
    <s v=""/>
    <x v="0"/>
    <n v="1"/>
    <x v="0"/>
    <n v="1725727"/>
    <n v="13899"/>
    <n v="0.19844335189672913"/>
    <n v="6838505"/>
    <n v="5.2028915676745141E-2"/>
  </r>
  <r>
    <x v="386"/>
    <x v="0"/>
    <s v="VC"/>
    <x v="361"/>
    <x v="361"/>
    <n v="4363916"/>
    <n v="4.8511474556338849E-2"/>
    <s v=""/>
    <x v="0"/>
    <n v="1"/>
    <x v="0"/>
    <n v="1725727"/>
    <n v="13899"/>
    <n v="0.11807323664007184"/>
    <n v="6838505"/>
    <n v="3.0957058596871687E-2"/>
  </r>
  <r>
    <x v="387"/>
    <x v="0"/>
    <s v="VC"/>
    <x v="362"/>
    <x v="362"/>
    <n v="4363916"/>
    <n v="0.17282642470661672"/>
    <s v=""/>
    <x v="0"/>
    <n v="1"/>
    <x v="0"/>
    <n v="1725727"/>
    <n v="13899"/>
    <n v="0.42064636312679354"/>
    <n v="6838505"/>
    <n v="0.11028726307869922"/>
  </r>
  <r>
    <x v="388"/>
    <x v="0"/>
    <s v="VC"/>
    <x v="363"/>
    <x v="363"/>
    <n v="4363916"/>
    <n v="1.0611569975224089"/>
    <s v=""/>
    <x v="0"/>
    <n v="1"/>
    <x v="0"/>
    <n v="1725727"/>
    <n v="13899"/>
    <n v="2.5827753624602963"/>
    <n v="6838505"/>
    <n v="0.67716555007271317"/>
  </r>
  <r>
    <x v="389"/>
    <x v="0"/>
    <s v="VC"/>
    <x v="364"/>
    <x v="364"/>
    <n v="4363916"/>
    <n v="1.0655567155738104E-2"/>
    <s v=""/>
    <x v="0"/>
    <n v="1"/>
    <x v="0"/>
    <n v="1725727"/>
    <n v="13899"/>
    <n v="2.5934839413147566E-2"/>
    <n v="6838505"/>
    <n v="6.7997318127280739E-3"/>
  </r>
  <r>
    <x v="390"/>
    <x v="0"/>
    <s v="VC"/>
    <x v="365"/>
    <x v="365"/>
    <n v="4363916"/>
    <n v="3.7076790662331723E-2"/>
    <s v=""/>
    <x v="0"/>
    <n v="1"/>
    <x v="0"/>
    <n v="1725727"/>
    <n v="13899"/>
    <n v="9.0242086388113471E-2"/>
    <n v="6838505"/>
    <n v="2.3660142092460267E-2"/>
  </r>
  <r>
    <x v="391"/>
    <x v="0"/>
    <s v="VC"/>
    <x v="366"/>
    <x v="366"/>
    <n v="4363916"/>
    <n v="3.7122621058700489E-3"/>
    <s v=""/>
    <x v="0"/>
    <n v="1"/>
    <x v="0"/>
    <n v="1725727"/>
    <n v="13899"/>
    <n v="9.035363408451411E-3"/>
    <n v="6838505"/>
    <n v="2.368938825079458E-3"/>
  </r>
  <r>
    <x v="392"/>
    <x v="0"/>
    <s v="VC"/>
    <x v="367"/>
    <x v="367"/>
    <n v="4363916"/>
    <n v="4.3538876550327735E-3"/>
    <s v=""/>
    <x v="0"/>
    <n v="1"/>
    <x v="0"/>
    <n v="1725727"/>
    <n v="13899"/>
    <n v="1.0597031158060297E-2"/>
    <n v="6838505"/>
    <n v="2.7783850417598581E-3"/>
  </r>
  <r>
    <x v="393"/>
    <x v="0"/>
    <s v="VC"/>
    <x v="368"/>
    <x v="368"/>
    <n v="4363916"/>
    <n v="2.3533908535361359E-2"/>
    <s v=""/>
    <x v="0"/>
    <n v="1"/>
    <x v="0"/>
    <n v="1725727"/>
    <n v="13899"/>
    <n v="5.7279742101725928E-2"/>
    <n v="6838505"/>
    <n v="1.5017902304670391E-2"/>
  </r>
  <r>
    <x v="394"/>
    <x v="0"/>
    <s v="NO"/>
    <x v="369"/>
    <x v="369"/>
    <n v="4363916"/>
    <n v="3.5610217978531207E-2"/>
    <s v=""/>
    <x v="0"/>
    <n v="1"/>
    <x v="0"/>
    <n v="1725727"/>
    <n v="13899"/>
    <n v="8.6672560103293175E-2"/>
    <n v="6838505"/>
    <n v="2.2724265025762209E-2"/>
  </r>
  <r>
    <x v="395"/>
    <x v="0"/>
    <s v="NO"/>
    <x v="370"/>
    <x v="370"/>
    <n v="4363916"/>
    <n v="2.0027883213150757E-2"/>
    <s v=""/>
    <x v="0"/>
    <n v="1"/>
    <x v="0"/>
    <n v="1725727"/>
    <n v="13899"/>
    <n v="4.874634332707737E-2"/>
    <n v="6838505"/>
    <n v="1.2780571192095349E-2"/>
  </r>
  <r>
    <x v="396"/>
    <x v="0"/>
    <s v="NO"/>
    <x v="371"/>
    <x v="371"/>
    <n v="4363916"/>
    <n v="5.0436351203827029E-2"/>
    <s v=""/>
    <x v="0"/>
    <n v="1"/>
    <x v="0"/>
    <n v="1725727"/>
    <n v="13899"/>
    <n v="0.12275823988889849"/>
    <n v="6838505"/>
    <n v="3.2185397246912884E-2"/>
  </r>
  <r>
    <x v="397"/>
    <x v="0"/>
    <s v="NO"/>
    <x v="372"/>
    <x v="372"/>
    <n v="4363916"/>
    <n v="0.32528123822731692"/>
    <s v=""/>
    <x v="0"/>
    <n v="1"/>
    <x v="0"/>
    <n v="1725727"/>
    <n v="13899"/>
    <n v="0.79170977520350483"/>
    <n v="6838505"/>
    <n v="0.20757460877779574"/>
  </r>
  <r>
    <x v="398"/>
    <x v="0"/>
    <s v="NO"/>
    <x v="373"/>
    <x v="373"/>
    <n v="4363916"/>
    <n v="1.9523748853094332E-2"/>
    <s v=""/>
    <x v="0"/>
    <n v="1"/>
    <x v="0"/>
    <n v="1725727"/>
    <n v="13899"/>
    <n v="4.7519318666670383E-2"/>
    <n v="6838505"/>
    <n v="1.2458863450417889E-2"/>
  </r>
  <r>
    <x v="399"/>
    <x v="0"/>
    <s v="NO"/>
    <x v="374"/>
    <x v="374"/>
    <n v="4363916"/>
    <n v="0.21482998297859077"/>
    <s v=""/>
    <x v="0"/>
    <n v="1"/>
    <x v="0"/>
    <n v="1725727"/>
    <n v="13899"/>
    <n v="0.52287982687797518"/>
    <n v="6838505"/>
    <n v="0.13709136719209827"/>
  </r>
  <r>
    <x v="400"/>
    <x v="0"/>
    <s v="NO"/>
    <x v="375"/>
    <x v="375"/>
    <n v="4363916"/>
    <n v="2.7498237821259625E-2"/>
    <s v=""/>
    <x v="0"/>
    <n v="1"/>
    <x v="0"/>
    <n v="1725727"/>
    <n v="13899"/>
    <n v="6.692861784038083E-2"/>
    <n v="6838505"/>
    <n v="1.754769500058858E-2"/>
  </r>
  <r>
    <x v="401"/>
    <x v="0"/>
    <s v="NO"/>
    <x v="376"/>
    <x v="376"/>
    <n v="4363916"/>
    <n v="2.8116948172237959E-2"/>
    <s v=""/>
    <x v="0"/>
    <n v="1"/>
    <x v="0"/>
    <n v="1725727"/>
    <n v="13899"/>
    <n v="6.8434511741789397E-2"/>
    <n v="6838505"/>
    <n v="1.7942518138101819E-2"/>
  </r>
  <r>
    <x v="402"/>
    <x v="0"/>
    <s v="NO"/>
    <x v="377"/>
    <x v="377"/>
    <n v="4363916"/>
    <n v="3.03626375943075E-2"/>
    <s v=""/>
    <x v="0"/>
    <n v="1"/>
    <x v="0"/>
    <n v="1725727"/>
    <n v="13899"/>
    <n v="7.390034886542049E-2"/>
    <n v="6838505"/>
    <n v="1.9375579896483221E-2"/>
  </r>
  <r>
    <x v="403"/>
    <x v="0"/>
    <s v="NO"/>
    <x v="378"/>
    <x v="378"/>
    <n v="4363916"/>
    <n v="2.6948273064834428E-2"/>
    <s v=""/>
    <x v="0"/>
    <n v="1"/>
    <x v="0"/>
    <n v="1725727"/>
    <n v="13899"/>
    <n v="6.5590045483573209E-2"/>
    <n v="6838505"/>
    <n v="1.7196741100576809E-2"/>
  </r>
  <r>
    <x v="404"/>
    <x v="0"/>
    <s v="NO"/>
    <x v="379"/>
    <x v="379"/>
    <n v="4363916"/>
    <n v="4.7732357818069823E-2"/>
    <s v=""/>
    <x v="0"/>
    <n v="1"/>
    <x v="0"/>
    <n v="1725727"/>
    <n v="13899"/>
    <n v="0.11617692580126104"/>
    <n v="6838505"/>
    <n v="3.0459873905188343E-2"/>
  </r>
  <r>
    <x v="405"/>
    <x v="0"/>
    <s v="NO"/>
    <x v="380"/>
    <x v="380"/>
    <n v="4363916"/>
    <n v="0.48502308477065098"/>
    <s v=""/>
    <x v="0"/>
    <n v="1"/>
    <x v="0"/>
    <n v="1725727"/>
    <n v="13899"/>
    <n v="1.180509271007917"/>
    <n v="6838505"/>
    <n v="0.30951209365204818"/>
  </r>
  <r>
    <x v="406"/>
    <x v="0"/>
    <s v="NO"/>
    <x v="381"/>
    <x v="381"/>
    <n v="4363916"/>
    <n v="0.1129490118508239"/>
    <s v=""/>
    <x v="0"/>
    <n v="1"/>
    <x v="0"/>
    <n v="1725727"/>
    <n v="13899"/>
    <n v="0.27490929777936424"/>
    <n v="6838505"/>
    <n v="7.2077157214917587E-2"/>
  </r>
  <r>
    <x v="407"/>
    <x v="0"/>
    <s v="NO"/>
    <x v="382"/>
    <x v="382"/>
    <n v="4363916"/>
    <n v="6.9891354462368202E-2"/>
    <s v=""/>
    <x v="0"/>
    <n v="1"/>
    <x v="0"/>
    <n v="1725727"/>
    <n v="13899"/>
    <n v="0.17011023701096795"/>
    <n v="6838505"/>
    <n v="4.4600391459829303E-2"/>
  </r>
  <r>
    <x v="408"/>
    <x v="0"/>
    <s v="NO"/>
    <x v="383"/>
    <x v="383"/>
    <n v="4363916"/>
    <n v="2.8277354559528643E-2"/>
    <s v=""/>
    <x v="0"/>
    <n v="1"/>
    <x v="0"/>
    <n v="1725727"/>
    <n v="13899"/>
    <n v="6.8824928679191613E-2"/>
    <n v="6838505"/>
    <n v="1.804487969227192E-2"/>
  </r>
  <r>
    <x v="409"/>
    <x v="0"/>
    <s v="NO"/>
    <x v="384"/>
    <x v="384"/>
    <n v="4363916"/>
    <n v="5.9235787306630094E-2"/>
    <s v=""/>
    <x v="0"/>
    <n v="1"/>
    <x v="0"/>
    <n v="1725727"/>
    <n v="13899"/>
    <n v="0.14417539759782036"/>
    <n v="6838505"/>
    <n v="3.7800659647101227E-2"/>
  </r>
  <r>
    <x v="410"/>
    <x v="0"/>
    <s v="NO"/>
    <x v="385"/>
    <x v="385"/>
    <n v="4363916"/>
    <n v="0.2467966844458051"/>
    <s v=""/>
    <x v="0"/>
    <n v="1"/>
    <x v="0"/>
    <n v="1725727"/>
    <n v="13899"/>
    <n v="0.60068434511741797"/>
    <n v="6838505"/>
    <n v="0.15749056263028249"/>
  </r>
  <r>
    <x v="411"/>
    <x v="0"/>
    <s v="NO"/>
    <x v="386"/>
    <x v="386"/>
    <n v="4363916"/>
    <n v="5.9075380919339421E-2"/>
    <s v=""/>
    <x v="0"/>
    <n v="1"/>
    <x v="0"/>
    <n v="1725727"/>
    <n v="13899"/>
    <n v="0.14378498066041814"/>
    <n v="6838505"/>
    <n v="3.7698298092931126E-2"/>
  </r>
  <r>
    <x v="412"/>
    <x v="0"/>
    <s v="NO"/>
    <x v="387"/>
    <x v="387"/>
    <n v="4363916"/>
    <n v="2.4656753246396126E-2"/>
    <s v=""/>
    <x v="0"/>
    <n v="1"/>
    <x v="0"/>
    <n v="1725727"/>
    <n v="13899"/>
    <n v="6.0012660663541474E-2"/>
    <n v="6838505"/>
    <n v="1.5734433183861092E-2"/>
  </r>
  <r>
    <x v="413"/>
    <x v="0"/>
    <s v="NO"/>
    <x v="388"/>
    <x v="388"/>
    <n v="4363916"/>
    <n v="2.1311134311476208E-2"/>
    <s v=""/>
    <x v="0"/>
    <n v="1"/>
    <x v="0"/>
    <n v="1725727"/>
    <n v="13899"/>
    <n v="5.1869678826295132E-2"/>
    <n v="6838505"/>
    <n v="1.3599463625456148E-2"/>
  </r>
  <r>
    <x v="414"/>
    <x v="0"/>
    <s v="NO"/>
    <x v="389"/>
    <x v="389"/>
    <n v="4363916"/>
    <n v="3.5633133176715598E-2"/>
    <s v=""/>
    <x v="0"/>
    <n v="1"/>
    <x v="0"/>
    <n v="1725727"/>
    <n v="13899"/>
    <n v="8.6728333951493486E-2"/>
    <n v="6838505"/>
    <n v="2.2738888104929366E-2"/>
  </r>
  <r>
    <x v="415"/>
    <x v="0"/>
    <s v="NO"/>
    <x v="390"/>
    <x v="390"/>
    <n v="4363916"/>
    <n v="1.9867476825860077E-2"/>
    <s v=""/>
    <x v="0"/>
    <n v="1"/>
    <x v="0"/>
    <n v="1725727"/>
    <n v="13899"/>
    <n v="4.8355926389675147E-2"/>
    <n v="6838505"/>
    <n v="1.2678209637925248E-2"/>
  </r>
  <r>
    <x v="416"/>
    <x v="0"/>
    <s v="NO"/>
    <x v="391"/>
    <x v="391"/>
    <n v="4363916"/>
    <n v="7.4016090135557147E-3"/>
    <s v=""/>
    <x v="0"/>
    <n v="1"/>
    <x v="0"/>
    <n v="1725727"/>
    <n v="13899"/>
    <n v="1.8014952968702508E-2"/>
    <n v="6838505"/>
    <n v="4.7232545709917596E-3"/>
  </r>
  <r>
    <x v="417"/>
    <x v="0"/>
    <s v="NO"/>
    <x v="392"/>
    <x v="392"/>
    <n v="4363916"/>
    <n v="0.22926655783475211"/>
    <s v=""/>
    <x v="0"/>
    <n v="1"/>
    <x v="0"/>
    <n v="1725727"/>
    <n v="13899"/>
    <n v="0.55801735124417517"/>
    <n v="6838505"/>
    <n v="0.14630390706740726"/>
  </r>
  <r>
    <x v="418"/>
    <x v="0"/>
    <s v="NO"/>
    <x v="393"/>
    <x v="393"/>
    <n v="4363916"/>
    <n v="9.3264856610438887E-3"/>
    <s v=""/>
    <x v="0"/>
    <n v="1"/>
    <x v="0"/>
    <n v="1725727"/>
    <n v="13899"/>
    <n v="2.2699956217529162E-2"/>
    <n v="6838505"/>
    <n v="5.9515932210329591E-3"/>
  </r>
  <r>
    <x v="419"/>
    <x v="0"/>
    <s v="NO"/>
    <x v="394"/>
    <x v="394"/>
    <n v="4363916"/>
    <n v="2.9331453676010259E-2"/>
    <s v=""/>
    <x v="0"/>
    <n v="1"/>
    <x v="0"/>
    <n v="1725727"/>
    <n v="13899"/>
    <n v="7.1390525696406221E-2"/>
    <n v="6838505"/>
    <n v="1.8717541333961151E-2"/>
  </r>
  <r>
    <x v="420"/>
    <x v="0"/>
    <s v="NO"/>
    <x v="395"/>
    <x v="395"/>
    <n v="4363916"/>
    <n v="2.8621082532294388E-2"/>
    <s v=""/>
    <x v="0"/>
    <n v="1"/>
    <x v="0"/>
    <n v="1725727"/>
    <n v="13899"/>
    <n v="6.966153640219637E-2"/>
    <n v="6838505"/>
    <n v="1.8264225879779279E-2"/>
  </r>
  <r>
    <x v="421"/>
    <x v="0"/>
    <s v="NO"/>
    <x v="396"/>
    <x v="396"/>
    <n v="4363916"/>
    <n v="0.15417345338452895"/>
    <s v=""/>
    <x v="0"/>
    <n v="1"/>
    <x v="0"/>
    <n v="1725727"/>
    <n v="13899"/>
    <n v="0.37524645069173512"/>
    <n v="6838505"/>
    <n v="9.8384076636633289E-2"/>
  </r>
  <r>
    <x v="422"/>
    <x v="0"/>
    <s v="NO"/>
    <x v="397"/>
    <x v="397"/>
    <n v="4363916"/>
    <n v="1.0609736759369336E-2"/>
    <s v=""/>
    <x v="0"/>
    <n v="1"/>
    <x v="0"/>
    <n v="1725727"/>
    <n v="13899"/>
    <n v="2.5823291716746938E-2"/>
    <n v="6838505"/>
    <n v="6.7704856543937602E-3"/>
  </r>
  <r>
    <x v="423"/>
    <x v="0"/>
    <s v="NO"/>
    <x v="398"/>
    <x v="398"/>
    <n v="4363916"/>
    <n v="2.8025287379500434E-2"/>
    <s v=""/>
    <x v="0"/>
    <n v="1"/>
    <x v="0"/>
    <n v="1725727"/>
    <n v="13899"/>
    <n v="6.8211416348988113E-2"/>
    <n v="6838505"/>
    <n v="1.7884025821433194E-2"/>
  </r>
  <r>
    <x v="424"/>
    <x v="0"/>
    <s v="NO"/>
    <x v="399"/>
    <x v="399"/>
    <n v="4363916"/>
    <n v="3.599977634766572E-2"/>
    <s v=""/>
    <x v="0"/>
    <n v="1"/>
    <x v="0"/>
    <n v="1725727"/>
    <n v="13899"/>
    <n v="8.7620715522698567E-2"/>
    <n v="6838505"/>
    <n v="2.2972857371603882E-2"/>
  </r>
  <r>
    <x v="425"/>
    <x v="0"/>
    <s v="NO"/>
    <x v="400"/>
    <x v="400"/>
    <n v="4363916"/>
    <n v="5.9671176072133375E-2"/>
    <s v=""/>
    <x v="0"/>
    <n v="1"/>
    <x v="0"/>
    <n v="1725727"/>
    <n v="13899"/>
    <n v="0.14523510071362639"/>
    <n v="6838505"/>
    <n v="3.8078498151277215E-2"/>
  </r>
  <r>
    <x v="426"/>
    <x v="0"/>
    <s v="NO"/>
    <x v="401"/>
    <x v="401"/>
    <n v="4363916"/>
    <n v="3.3112461376433464E-2"/>
    <s v=""/>
    <x v="0"/>
    <n v="1"/>
    <x v="0"/>
    <n v="1725727"/>
    <n v="13899"/>
    <n v="8.0593210649458569E-2"/>
    <n v="6838505"/>
    <n v="2.113034939654208E-2"/>
  </r>
  <r>
    <x v="427"/>
    <x v="0"/>
    <s v="NO"/>
    <x v="402"/>
    <x v="402"/>
    <n v="4363916"/>
    <n v="6.0564868801324313E-2"/>
    <s v=""/>
    <x v="0"/>
    <n v="1"/>
    <x v="0"/>
    <n v="1725727"/>
    <n v="13899"/>
    <n v="0.14741028079343876"/>
    <n v="6838505"/>
    <n v="3.8648798238796342E-2"/>
  </r>
  <r>
    <x v="428"/>
    <x v="0"/>
    <s v="NO"/>
    <x v="403"/>
    <x v="403"/>
    <n v="4363916"/>
    <n v="4.841981376360132E-2"/>
    <s v=""/>
    <x v="0"/>
    <n v="1"/>
    <x v="0"/>
    <n v="1725727"/>
    <n v="13899"/>
    <n v="0.11785014124727057"/>
    <n v="6838505"/>
    <n v="3.0898566280203054E-2"/>
  </r>
  <r>
    <x v="429"/>
    <x v="0"/>
    <s v="NO"/>
    <x v="404"/>
    <x v="404"/>
    <n v="4363916"/>
    <n v="6.2581406241550022E-2"/>
    <s v=""/>
    <x v="0"/>
    <n v="1"/>
    <x v="0"/>
    <n v="1725727"/>
    <n v="13899"/>
    <n v="0.15231837943506668"/>
    <n v="6838505"/>
    <n v="3.9935629205506175E-2"/>
  </r>
  <r>
    <x v="430"/>
    <x v="0"/>
    <s v="NO"/>
    <x v="405"/>
    <x v="405"/>
    <n v="4363916"/>
    <n v="0.34391129435122031"/>
    <s v=""/>
    <x v="0"/>
    <n v="1"/>
    <x v="0"/>
    <n v="1725727"/>
    <n v="13899"/>
    <n v="0.83705391379036276"/>
    <n v="6838505"/>
    <n v="0.2194631721406945"/>
  </r>
  <r>
    <x v="431"/>
    <x v="0"/>
    <s v="NO"/>
    <x v="406"/>
    <x v="406"/>
    <n v="4363916"/>
    <n v="3.0935517548917074E-2"/>
    <s v=""/>
    <x v="0"/>
    <n v="1"/>
    <x v="0"/>
    <n v="1725727"/>
    <n v="13899"/>
    <n v="7.5294695070428422E-2"/>
    <n v="6838505"/>
    <n v="1.974115687566215E-2"/>
  </r>
  <r>
    <x v="432"/>
    <x v="0"/>
    <s v="NO"/>
    <x v="407"/>
    <x v="407"/>
    <n v="4363916"/>
    <n v="4.2828505406611858E-2"/>
    <s v=""/>
    <x v="0"/>
    <n v="1"/>
    <x v="0"/>
    <n v="1725727"/>
    <n v="13899"/>
    <n v="0.10424132228639314"/>
    <n v="6838505"/>
    <n v="2.7330534963416711E-2"/>
  </r>
  <r>
    <x v="433"/>
    <x v="0"/>
    <s v="NO"/>
    <x v="408"/>
    <x v="408"/>
    <n v="4363916"/>
    <n v="8.2884271832913373E-2"/>
    <s v=""/>
    <x v="0"/>
    <n v="1"/>
    <x v="0"/>
    <n v="1725727"/>
    <n v="13899"/>
    <n v="0.20173400894054785"/>
    <n v="6838505"/>
    <n v="5.2891677347607406E-2"/>
  </r>
  <r>
    <x v="434"/>
    <x v="0"/>
    <s v="NO"/>
    <x v="409"/>
    <x v="409"/>
    <n v="4363916"/>
    <n v="0.12834802503072928"/>
    <s v=""/>
    <x v="0"/>
    <n v="1"/>
    <x v="0"/>
    <n v="1725727"/>
    <n v="13899"/>
    <n v="0.31238932376997747"/>
    <n v="6838505"/>
    <n v="8.190386641524719E-2"/>
  </r>
  <r>
    <x v="435"/>
    <x v="0"/>
    <s v="NO"/>
    <x v="410"/>
    <x v="410"/>
    <n v="4363916"/>
    <n v="3.2814563800036479E-2"/>
    <s v=""/>
    <x v="0"/>
    <n v="1"/>
    <x v="0"/>
    <n v="1725727"/>
    <n v="13899"/>
    <n v="7.9868150622854447E-2"/>
    <n v="6838505"/>
    <n v="2.0940249367369039E-2"/>
  </r>
  <r>
    <x v="436"/>
    <x v="0"/>
    <s v="NO"/>
    <x v="411"/>
    <x v="411"/>
    <n v="4363916"/>
    <n v="0.10749519468294073"/>
    <s v=""/>
    <x v="0"/>
    <n v="1"/>
    <x v="0"/>
    <n v="1725727"/>
    <n v="13899"/>
    <n v="0.26163512190768873"/>
    <n v="6838505"/>
    <n v="6.8596864373134184E-2"/>
  </r>
  <r>
    <x v="437"/>
    <x v="0"/>
    <s v="NO"/>
    <x v="412"/>
    <x v="412"/>
    <n v="4363916"/>
    <n v="0.10229344469508579"/>
    <s v=""/>
    <x v="0"/>
    <n v="1"/>
    <x v="0"/>
    <n v="1725727"/>
    <n v="13899"/>
    <n v="0.24897445836621668"/>
    <n v="6838505"/>
    <n v="6.5277425402189518E-2"/>
  </r>
  <r>
    <x v="438"/>
    <x v="0"/>
    <s v="NO"/>
    <x v="413"/>
    <x v="413"/>
    <n v="4363916"/>
    <n v="1.351996692878598E-2"/>
    <s v=""/>
    <x v="0"/>
    <n v="1"/>
    <x v="0"/>
    <n v="1725727"/>
    <n v="13899"/>
    <n v="3.290657043818724E-2"/>
    <n v="6838505"/>
    <n v="8.6276167086227172E-3"/>
  </r>
  <r>
    <x v="439"/>
    <x v="0"/>
    <s v="NO"/>
    <x v="414"/>
    <x v="414"/>
    <n v="4363916"/>
    <n v="5.1238383140280432E-2"/>
    <s v=""/>
    <x v="0"/>
    <n v="1"/>
    <x v="0"/>
    <n v="1725727"/>
    <n v="13899"/>
    <n v="0.12471032457590961"/>
    <n v="6838505"/>
    <n v="3.2697205017763381E-2"/>
  </r>
  <r>
    <x v="440"/>
    <x v="0"/>
    <s v="NO"/>
    <x v="415"/>
    <x v="415"/>
    <n v="4363916"/>
    <n v="3.9918275237195218E-2"/>
    <s v=""/>
    <x v="0"/>
    <n v="1"/>
    <x v="0"/>
    <n v="1725727"/>
    <n v="13899"/>
    <n v="9.7158043564952834E-2"/>
    <n v="6838505"/>
    <n v="2.5473403909187751E-2"/>
  </r>
  <r>
    <x v="441"/>
    <x v="0"/>
    <s v="NO"/>
    <x v="416"/>
    <x v="416"/>
    <n v="4363916"/>
    <n v="5.5913083569894559E-3"/>
    <s v=""/>
    <x v="0"/>
    <n v="1"/>
    <x v="0"/>
    <n v="1725727"/>
    <n v="13899"/>
    <n v="1.3608818960877435E-2"/>
    <n v="6838505"/>
    <n v="3.5680313167863443E-3"/>
  </r>
  <r>
    <x v="442"/>
    <x v="0"/>
    <s v="NO"/>
    <x v="369"/>
    <x v="369"/>
    <n v="4363916"/>
    <n v="3.5610217978531207E-2"/>
    <s v=""/>
    <x v="0"/>
    <n v="1"/>
    <x v="0"/>
    <n v="1725727"/>
    <n v="13899"/>
    <n v="8.6672560103293175E-2"/>
    <n v="6838505"/>
    <n v="2.2724265025762209E-2"/>
  </r>
  <r>
    <x v="443"/>
    <x v="0"/>
    <s v="NO"/>
    <x v="242"/>
    <x v="242"/>
    <n v="4363916"/>
    <n v="2.5458785182849535E-2"/>
    <s v=""/>
    <x v="0"/>
    <n v="1"/>
    <x v="0"/>
    <n v="1725727"/>
    <n v="13899"/>
    <n v="6.1964745350552575E-2"/>
    <n v="6838505"/>
    <n v="1.6246240954711593E-2"/>
  </r>
  <r>
    <x v="444"/>
    <x v="0"/>
    <s v="NO"/>
    <x v="417"/>
    <x v="417"/>
    <n v="4363916"/>
    <n v="5.8571246559282995E-2"/>
    <s v=""/>
    <x v="0"/>
    <n v="1"/>
    <x v="0"/>
    <n v="1725727"/>
    <n v="13899"/>
    <n v="0.14255795600001114"/>
    <n v="6838505"/>
    <n v="3.7376590351253673E-2"/>
  </r>
  <r>
    <x v="445"/>
    <x v="0"/>
    <s v="NO"/>
    <x v="378"/>
    <x v="378"/>
    <n v="4363916"/>
    <n v="2.6948273064834428E-2"/>
    <s v=""/>
    <x v="0"/>
    <n v="1"/>
    <x v="0"/>
    <n v="1725727"/>
    <n v="13899"/>
    <n v="6.5590045483573209E-2"/>
    <n v="6838505"/>
    <n v="1.7196741100576809E-2"/>
  </r>
  <r>
    <x v="446"/>
    <x v="0"/>
    <s v="NO"/>
    <x v="418"/>
    <x v="418"/>
    <n v="4363916"/>
    <n v="2.0325780789547734E-2"/>
    <s v=""/>
    <x v="0"/>
    <n v="1"/>
    <x v="0"/>
    <n v="1725727"/>
    <n v="13899"/>
    <n v="4.9471403353681498E-2"/>
    <n v="6838505"/>
    <n v="1.2970671221268392E-2"/>
  </r>
  <r>
    <x v="447"/>
    <x v="0"/>
    <s v="NO"/>
    <x v="419"/>
    <x v="419"/>
    <n v="4363916"/>
    <n v="6.1252324746855803E-2"/>
    <s v=""/>
    <x v="0"/>
    <n v="1"/>
    <x v="0"/>
    <n v="1725727"/>
    <n v="13899"/>
    <n v="0.14908349623944828"/>
    <n v="6838505"/>
    <n v="3.908749061381106E-2"/>
  </r>
  <r>
    <x v="448"/>
    <x v="0"/>
    <s v="NO"/>
    <x v="420"/>
    <x v="420"/>
    <n v="4363916"/>
    <n v="4.2530607830214881E-2"/>
    <s v=""/>
    <x v="0"/>
    <n v="1"/>
    <x v="0"/>
    <n v="1725727"/>
    <n v="13899"/>
    <n v="0.10351626225978899"/>
    <n v="6838505"/>
    <n v="2.714043493424367E-2"/>
  </r>
  <r>
    <x v="449"/>
    <x v="0"/>
    <s v="NO"/>
    <x v="421"/>
    <x v="421"/>
    <n v="4363916"/>
    <n v="1.8148836962031348E-2"/>
    <s v=""/>
    <x v="0"/>
    <n v="1"/>
    <x v="0"/>
    <n v="1725727"/>
    <n v="13899"/>
    <n v="4.4172887774651344E-2"/>
    <n v="6838505"/>
    <n v="1.1581478700388463E-2"/>
  </r>
  <r>
    <x v="450"/>
    <x v="0"/>
    <s v="NO"/>
    <x v="422"/>
    <x v="422"/>
    <n v="4363916"/>
    <n v="2.3362502852942177"/>
    <s v=""/>
    <x v="0"/>
    <n v="1"/>
    <x v="0"/>
    <n v="1725727"/>
    <n v="13899"/>
    <n v="5.6862553717187545"/>
    <n v="6838505"/>
    <n v="1.4908521672500057"/>
  </r>
  <r>
    <x v="451"/>
    <x v="0"/>
    <s v="NO"/>
    <x v="423"/>
    <x v="423"/>
    <n v="4363916"/>
    <n v="0.31279245521682819"/>
    <s v=""/>
    <x v="0"/>
    <n v="1"/>
    <x v="0"/>
    <n v="1725727"/>
    <n v="13899"/>
    <n v="0.76131302793433187"/>
    <n v="6838505"/>
    <n v="0.1996050306316951"/>
  </r>
  <r>
    <x v="452"/>
    <x v="0"/>
    <s v="NO"/>
    <x v="424"/>
    <x v="424"/>
    <n v="4363916"/>
    <n v="4.5097110026865776E-2"/>
    <s v=""/>
    <x v="0"/>
    <n v="1"/>
    <x v="0"/>
    <n v="1725727"/>
    <n v="13899"/>
    <n v="0.10976293325822455"/>
    <n v="6838505"/>
    <n v="2.8778219800965271E-2"/>
  </r>
  <r>
    <x v="453"/>
    <x v="0"/>
    <s v="NO"/>
    <x v="425"/>
    <x v="425"/>
    <n v="4363916"/>
    <n v="2.6650375488437447E-2"/>
    <s v=""/>
    <x v="0"/>
    <n v="1"/>
    <x v="0"/>
    <n v="1725727"/>
    <n v="13899"/>
    <n v="6.4864985456969074E-2"/>
    <n v="6838505"/>
    <n v="1.7006641071403764E-2"/>
  </r>
  <r>
    <x v="454"/>
    <x v="0"/>
    <s v="NO"/>
    <x v="426"/>
    <x v="426"/>
    <n v="4363916"/>
    <n v="4.7846933808991743E-2"/>
    <s v=""/>
    <x v="0"/>
    <n v="1"/>
    <x v="0"/>
    <n v="1725727"/>
    <n v="13899"/>
    <n v="0.11645579504226264"/>
    <n v="6838505"/>
    <n v="3.0532989301024129E-2"/>
  </r>
  <r>
    <x v="455"/>
    <x v="0"/>
    <s v="NO"/>
    <x v="427"/>
    <x v="427"/>
    <n v="4363916"/>
    <n v="2.3785975715389571E-2"/>
    <s v=""/>
    <x v="0"/>
    <n v="1"/>
    <x v="0"/>
    <n v="1725727"/>
    <n v="13899"/>
    <n v="5.7893254431929414E-2"/>
    <n v="6838505"/>
    <n v="1.5178756175509121E-2"/>
  </r>
  <r>
    <x v="456"/>
    <x v="0"/>
    <s v="NO"/>
    <x v="428"/>
    <x v="428"/>
    <n v="4363916"/>
    <n v="3.1347991116235964E-2"/>
    <s v=""/>
    <x v="0"/>
    <n v="1"/>
    <x v="0"/>
    <n v="1725727"/>
    <n v="13899"/>
    <n v="7.6298624338034138E-2"/>
    <n v="6838505"/>
    <n v="2.0004372300670981E-2"/>
  </r>
  <r>
    <x v="457"/>
    <x v="0"/>
    <s v="NO"/>
    <x v="429"/>
    <x v="429"/>
    <n v="4363916"/>
    <n v="1.7644702601974923E-2"/>
    <s v=""/>
    <x v="0"/>
    <n v="1"/>
    <x v="0"/>
    <n v="1725727"/>
    <n v="13899"/>
    <n v="4.2945863114244365E-2"/>
    <n v="6838505"/>
    <n v="1.1259770958711005E-2"/>
  </r>
  <r>
    <x v="458"/>
    <x v="0"/>
    <s v="NO"/>
    <x v="430"/>
    <x v="430"/>
    <n v="4363916"/>
    <n v="3.5243574807581085E-2"/>
    <s v=""/>
    <x v="0"/>
    <n v="1"/>
    <x v="0"/>
    <n v="1725727"/>
    <n v="13899"/>
    <n v="8.5780178532088081E-2"/>
    <n v="6838505"/>
    <n v="2.2490295759087696E-2"/>
  </r>
  <r>
    <x v="459"/>
    <x v="0"/>
    <s v="NO"/>
    <x v="431"/>
    <x v="431"/>
    <n v="4363916"/>
    <n v="5.0000962438323741E-2"/>
    <s v=""/>
    <x v="0"/>
    <n v="1"/>
    <x v="0"/>
    <n v="1725727"/>
    <n v="13899"/>
    <n v="0.12169853677309246"/>
    <n v="6838505"/>
    <n v="3.1907558742736902E-2"/>
  </r>
  <r>
    <x v="460"/>
    <x v="0"/>
    <s v="NO"/>
    <x v="432"/>
    <x v="432"/>
    <n v="4363916"/>
    <n v="4.5669989981475353E-2"/>
    <s v=""/>
    <x v="0"/>
    <n v="1"/>
    <x v="0"/>
    <n v="1725727"/>
    <n v="13899"/>
    <n v="0.11115727946323249"/>
    <n v="6838505"/>
    <n v="2.9143796780144199E-2"/>
  </r>
  <r>
    <x v="461"/>
    <x v="0"/>
    <s v="NO"/>
    <x v="306"/>
    <x v="306"/>
    <n v="4363916"/>
    <n v="2.0990321536894844E-2"/>
    <s v=""/>
    <x v="0"/>
    <n v="1"/>
    <x v="0"/>
    <n v="1725727"/>
    <n v="13899"/>
    <n v="5.10888449514907E-2"/>
    <n v="6838505"/>
    <n v="1.3394740517115949E-2"/>
  </r>
  <r>
    <x v="462"/>
    <x v="0"/>
    <s v="NO"/>
    <x v="433"/>
    <x v="433"/>
    <n v="4363916"/>
    <n v="9.2783637448566839E-2"/>
    <s v=""/>
    <x v="0"/>
    <n v="1"/>
    <x v="0"/>
    <n v="1725727"/>
    <n v="13899"/>
    <n v="0.22582831136308498"/>
    <n v="6838505"/>
    <n v="5.9208847547819299E-2"/>
  </r>
  <r>
    <x v="463"/>
    <x v="0"/>
    <s v="NO"/>
    <x v="434"/>
    <x v="434"/>
    <n v="4363916"/>
    <n v="0.12326085103379625"/>
    <s v=""/>
    <x v="0"/>
    <n v="1"/>
    <x v="0"/>
    <n v="1725727"/>
    <n v="13899"/>
    <n v="0.30000752946950704"/>
    <n v="6838505"/>
    <n v="7.8657542840138303E-2"/>
  </r>
  <r>
    <x v="464"/>
    <x v="0"/>
    <s v="NO"/>
    <x v="435"/>
    <x v="435"/>
    <n v="4363916"/>
    <n v="7.1128775164324878E-2"/>
    <s v=""/>
    <x v="0"/>
    <n v="1"/>
    <x v="0"/>
    <n v="1725727"/>
    <n v="13899"/>
    <n v="0.17312202481378505"/>
    <n v="6838505"/>
    <n v="4.5390037734855795E-2"/>
  </r>
  <r>
    <x v="465"/>
    <x v="0"/>
    <s v="NO"/>
    <x v="436"/>
    <x v="436"/>
    <n v="4363916"/>
    <n v="1.5811486747224282E-2"/>
    <s v=""/>
    <x v="0"/>
    <n v="1"/>
    <x v="0"/>
    <n v="1725727"/>
    <n v="13899"/>
    <n v="3.8483955258218974E-2"/>
    <n v="6838505"/>
    <n v="1.0089924625338432E-2"/>
  </r>
  <r>
    <x v="466"/>
    <x v="0"/>
    <s v="NO"/>
    <x v="437"/>
    <x v="437"/>
    <n v="4363916"/>
    <n v="4.5738735576028505E-2"/>
    <s v=""/>
    <x v="0"/>
    <n v="1"/>
    <x v="0"/>
    <n v="1725727"/>
    <n v="13899"/>
    <n v="0.11132460100783345"/>
    <n v="6838505"/>
    <n v="2.9187666017645667E-2"/>
  </r>
  <r>
    <x v="467"/>
    <x v="0"/>
    <s v="NO"/>
    <x v="438"/>
    <x v="438"/>
    <n v="4363916"/>
    <n v="1.3634542919707896E-2"/>
    <s v=""/>
    <x v="0"/>
    <n v="1"/>
    <x v="0"/>
    <n v="1725727"/>
    <n v="13899"/>
    <n v="3.3185439679188827E-2"/>
    <n v="6838505"/>
    <n v="8.7007321044585036E-3"/>
  </r>
  <r>
    <x v="468"/>
    <x v="0"/>
    <s v="NO"/>
    <x v="439"/>
    <x v="439"/>
    <n v="4363916"/>
    <n v="3.3135376574617841E-2"/>
    <s v=""/>
    <x v="0"/>
    <n v="1"/>
    <x v="0"/>
    <n v="1725727"/>
    <n v="13899"/>
    <n v="8.0648984497658893E-2"/>
    <n v="6838505"/>
    <n v="2.1144972475709237E-2"/>
  </r>
  <r>
    <x v="469"/>
    <x v="0"/>
    <s v="NO"/>
    <x v="193"/>
    <x v="193"/>
    <n v="4363916"/>
    <n v="1.7896769782003136E-2"/>
    <s v=""/>
    <x v="0"/>
    <n v="1"/>
    <x v="0"/>
    <n v="1725727"/>
    <n v="13899"/>
    <n v="4.3559375444447851E-2"/>
    <n v="6838505"/>
    <n v="1.1420624829549733E-2"/>
  </r>
  <r>
    <x v="470"/>
    <x v="0"/>
    <s v="NO"/>
    <x v="320"/>
    <x v="320"/>
    <n v="4363916"/>
    <n v="2.4175534084524084E-2"/>
    <s v=""/>
    <x v="0"/>
    <n v="1"/>
    <x v="0"/>
    <n v="1725727"/>
    <n v="13899"/>
    <n v="5.8841409851334806E-2"/>
    <n v="6838505"/>
    <n v="1.5427348521350793E-2"/>
  </r>
  <r>
    <x v="471"/>
    <x v="0"/>
    <s v="NO"/>
    <x v="440"/>
    <x v="440"/>
    <n v="4363916"/>
    <n v="6.4345876501747515E-2"/>
    <s v=""/>
    <x v="0"/>
    <n v="1"/>
    <x v="0"/>
    <n v="1725727"/>
    <n v="13899"/>
    <n v="0.15661296574649114"/>
    <n v="6838505"/>
    <n v="4.1061606301377271E-2"/>
  </r>
  <r>
    <x v="472"/>
    <x v="0"/>
    <s v="NO"/>
    <x v="276"/>
    <x v="276"/>
    <n v="4363916"/>
    <n v="1.1457599092191509E-2"/>
    <s v=""/>
    <x v="0"/>
    <n v="1"/>
    <x v="0"/>
    <n v="1725727"/>
    <n v="13899"/>
    <n v="2.7886924100158673E-2"/>
    <n v="6838505"/>
    <n v="7.3115395835785749E-3"/>
  </r>
  <r>
    <x v="473"/>
    <x v="0"/>
    <s v="NO"/>
    <x v="441"/>
    <x v="441"/>
    <n v="4363916"/>
    <n v="2.0073713609519525E-2"/>
    <s v=""/>
    <x v="0"/>
    <n v="1"/>
    <x v="0"/>
    <n v="1725727"/>
    <n v="13899"/>
    <n v="4.8857891023478005E-2"/>
    <n v="6838505"/>
    <n v="1.2809817350429662E-2"/>
  </r>
  <r>
    <x v="474"/>
    <x v="0"/>
    <s v="NO"/>
    <x v="442"/>
    <x v="442"/>
    <n v="4363916"/>
    <n v="0.45500417514910918"/>
    <s v=""/>
    <x v="0"/>
    <n v="1"/>
    <x v="0"/>
    <n v="1725727"/>
    <n v="13899"/>
    <n v="1.1074455298655015"/>
    <n v="6838505"/>
    <n v="0.29035585994307234"/>
  </r>
  <r>
    <x v="475"/>
    <x v="0"/>
    <s v="NO"/>
    <x v="443"/>
    <x v="443"/>
    <n v="4363916"/>
    <n v="2.3258926157148762E-2"/>
    <s v=""/>
    <x v="0"/>
    <n v="1"/>
    <x v="0"/>
    <n v="1725727"/>
    <n v="13899"/>
    <n v="5.6610455923322117E-2"/>
    <n v="6838505"/>
    <n v="1.4842425354664505E-2"/>
  </r>
  <r>
    <x v="476"/>
    <x v="0"/>
    <s v="NO"/>
    <x v="444"/>
    <x v="444"/>
    <n v="4363916"/>
    <n v="0.11466765171465262"/>
    <s v=""/>
    <x v="0"/>
    <n v="1"/>
    <x v="0"/>
    <n v="1725727"/>
    <n v="13899"/>
    <n v="0.27909233639438807"/>
    <n v="6838505"/>
    <n v="7.3173888152454375E-2"/>
  </r>
  <r>
    <x v="477"/>
    <x v="0"/>
    <s v="NO"/>
    <x v="445"/>
    <x v="445"/>
    <n v="4363916"/>
    <n v="4.7365714647119701E-2"/>
    <s v=""/>
    <x v="0"/>
    <n v="1"/>
    <x v="0"/>
    <n v="1725727"/>
    <n v="13899"/>
    <n v="0.11528454423005596"/>
    <n v="6838505"/>
    <n v="3.0225904638513827E-2"/>
  </r>
  <r>
    <x v="478"/>
    <x v="0"/>
    <s v="NO"/>
    <x v="446"/>
    <x v="446"/>
    <n v="4363916"/>
    <n v="2.0234119996810202E-2"/>
    <s v=""/>
    <x v="0"/>
    <n v="1"/>
    <x v="0"/>
    <n v="1725727"/>
    <n v="13899"/>
    <n v="4.9248307960880221E-2"/>
    <n v="6838505"/>
    <n v="1.2912178904599761E-2"/>
  </r>
  <r>
    <x v="479"/>
    <x v="0"/>
    <s v="NO"/>
    <x v="447"/>
    <x v="447"/>
    <n v="4363916"/>
    <n v="1.3474136532417214E-2"/>
    <s v=""/>
    <x v="0"/>
    <n v="1"/>
    <x v="0"/>
    <n v="1725727"/>
    <n v="13899"/>
    <n v="3.2795022741786604E-2"/>
    <n v="6838505"/>
    <n v="8.5983705502884044E-3"/>
  </r>
  <r>
    <x v="480"/>
    <x v="0"/>
    <s v="NO"/>
    <x v="448"/>
    <x v="448"/>
    <n v="4363916"/>
    <n v="0.11927360654971361"/>
    <s v=""/>
    <x v="0"/>
    <n v="1"/>
    <x v="0"/>
    <n v="1725727"/>
    <n v="13899"/>
    <n v="0.2903028798826518"/>
    <n v="6838505"/>
    <n v="7.6113127065052966E-2"/>
  </r>
  <r>
    <x v="481"/>
    <x v="0"/>
    <s v="CN"/>
    <x v="449"/>
    <x v="449"/>
    <n v="4363916"/>
    <n v="3.9872444840826447E-3"/>
    <s v=""/>
    <x v="0"/>
    <n v="1"/>
    <x v="0"/>
    <n v="1725727"/>
    <n v="13899"/>
    <n v="9.7046495868552199E-3"/>
    <n v="6838505"/>
    <n v="2.544415775085344E-3"/>
  </r>
  <r>
    <x v="482"/>
    <x v="0"/>
    <s v="CN"/>
    <x v="275"/>
    <x v="275"/>
    <n v="4363916"/>
    <n v="5.8204603388332865E-3"/>
    <s v=""/>
    <x v="0"/>
    <n v="1"/>
    <x v="0"/>
    <n v="1725727"/>
    <n v="13899"/>
    <n v="1.4166557442880609E-2"/>
    <n v="6838505"/>
    <n v="3.7142621084579157E-3"/>
  </r>
  <r>
    <x v="483"/>
    <x v="0"/>
    <s v="CN"/>
    <x v="450"/>
    <x v="450"/>
    <n v="4363916"/>
    <n v="0.70587976487173454"/>
    <s v=""/>
    <x v="0"/>
    <n v="1"/>
    <x v="0"/>
    <n v="1725727"/>
    <n v="13899"/>
    <n v="1.7180576199625757"/>
    <n v="6838505"/>
    <n v="0.45044933066510884"/>
  </r>
  <r>
    <x v="484"/>
    <x v="0"/>
    <s v="CN"/>
    <x v="451"/>
    <x v="451"/>
    <n v="4363916"/>
    <n v="5.9350363297552017E-3"/>
    <s v=""/>
    <x v="0"/>
    <n v="1"/>
    <x v="0"/>
    <n v="1725727"/>
    <n v="13899"/>
    <n v="1.4445426683882195E-2"/>
    <n v="6838505"/>
    <n v="3.7873775042937016E-3"/>
  </r>
  <r>
    <x v="485"/>
    <x v="0"/>
    <s v="CN"/>
    <x v="452"/>
    <x v="452"/>
    <n v="4363916"/>
    <n v="2.7727389803103453E-3"/>
    <s v=""/>
    <x v="0"/>
    <n v="1"/>
    <x v="0"/>
    <n v="1725727"/>
    <n v="13899"/>
    <n v="6.7486356322384007E-3"/>
    <n v="6838505"/>
    <n v="1.7693925792260151E-3"/>
  </r>
  <r>
    <x v="486"/>
    <x v="0"/>
    <s v="CN"/>
    <x v="453"/>
    <x v="453"/>
    <n v="4363916"/>
    <n v="1.8103006565662583E-3"/>
    <s v=""/>
    <x v="0"/>
    <n v="1"/>
    <x v="0"/>
    <n v="1725727"/>
    <n v="13899"/>
    <n v="4.4061340078250704E-3"/>
    <n v="6838505"/>
    <n v="1.1552232542054147E-3"/>
  </r>
  <r>
    <x v="487"/>
    <x v="0"/>
    <s v="CN"/>
    <x v="454"/>
    <x v="454"/>
    <n v="4363916"/>
    <n v="4.6059548350609872E-3"/>
    <s v=""/>
    <x v="0"/>
    <n v="1"/>
    <x v="0"/>
    <n v="1725727"/>
    <n v="13899"/>
    <n v="1.1210543488263787E-2"/>
    <n v="6838505"/>
    <n v="2.9392389125985872E-3"/>
  </r>
  <r>
    <x v="488"/>
    <x v="0"/>
    <s v="CN"/>
    <x v="427"/>
    <x v="427"/>
    <n v="4363916"/>
    <n v="2.3785975715389571E-2"/>
    <s v=""/>
    <x v="0"/>
    <n v="1"/>
    <x v="0"/>
    <n v="1725727"/>
    <n v="13899"/>
    <n v="5.7893254431929414E-2"/>
    <n v="6838505"/>
    <n v="1.5178756175509121E-2"/>
  </r>
  <r>
    <x v="489"/>
    <x v="0"/>
    <s v="CN"/>
    <x v="455"/>
    <x v="455"/>
    <n v="4363916"/>
    <n v="0.13840779703367342"/>
    <s v=""/>
    <x v="0"/>
    <n v="1"/>
    <x v="0"/>
    <n v="1725727"/>
    <n v="13899"/>
    <n v="0.33687404312991681"/>
    <n v="6838505"/>
    <n v="8.8323398169629183E-2"/>
  </r>
  <r>
    <x v="490"/>
    <x v="0"/>
    <s v="CN"/>
    <x v="456"/>
    <x v="456"/>
    <n v="4363916"/>
    <n v="2.4885905228239958E-2"/>
    <s v=""/>
    <x v="0"/>
    <n v="1"/>
    <x v="0"/>
    <n v="1725727"/>
    <n v="13899"/>
    <n v="6.057039914554465E-2"/>
    <n v="6838505"/>
    <n v="1.5880663975532665E-2"/>
  </r>
  <r>
    <x v="491"/>
    <x v="0"/>
    <s v="CN"/>
    <x v="457"/>
    <x v="457"/>
    <n v="4363916"/>
    <n v="1.5513589170827305E-2"/>
    <s v=""/>
    <x v="0"/>
    <n v="1"/>
    <x v="0"/>
    <n v="1725727"/>
    <n v="13899"/>
    <n v="3.7758895231614846E-2"/>
    <n v="6838505"/>
    <n v="9.8998245961653894E-3"/>
  </r>
  <r>
    <x v="492"/>
    <x v="0"/>
    <s v="CN"/>
    <x v="458"/>
    <x v="458"/>
    <n v="4363916"/>
    <n v="0.1801363729274349"/>
    <s v=""/>
    <x v="0"/>
    <n v="1"/>
    <x v="0"/>
    <n v="1725727"/>
    <n v="13899"/>
    <n v="0.43843822070269467"/>
    <n v="6838505"/>
    <n v="0.11495202533302236"/>
  </r>
  <r>
    <x v="493"/>
    <x v="0"/>
    <s v="CN"/>
    <x v="459"/>
    <x v="459"/>
    <n v="4363916"/>
    <n v="1.6155214719990027E-2"/>
    <s v=""/>
    <x v="0"/>
    <n v="1"/>
    <x v="0"/>
    <n v="1725727"/>
    <n v="13899"/>
    <n v="3.9320562981223738E-2"/>
    <n v="6838505"/>
    <n v="1.030927081284579E-2"/>
  </r>
  <r>
    <x v="494"/>
    <x v="0"/>
    <s v="CN"/>
    <x v="460"/>
    <x v="460"/>
    <n v="4363916"/>
    <n v="1.4803218027111429E-2"/>
    <s v=""/>
    <x v="0"/>
    <n v="1"/>
    <x v="0"/>
    <n v="1725727"/>
    <n v="13899"/>
    <n v="3.6029905937405016E-2"/>
    <n v="6838505"/>
    <n v="9.4465091419835192E-3"/>
  </r>
  <r>
    <x v="495"/>
    <x v="0"/>
    <s v="CN"/>
    <x v="461"/>
    <x v="461"/>
    <n v="4363916"/>
    <n v="5.3621563751456262E-3"/>
    <s v=""/>
    <x v="0"/>
    <n v="1"/>
    <x v="0"/>
    <n v="1725727"/>
    <n v="13899"/>
    <n v="1.3051080478874261E-2"/>
    <n v="6838505"/>
    <n v="3.4218005251147724E-3"/>
  </r>
  <r>
    <x v="496"/>
    <x v="0"/>
    <s v="CN"/>
    <x v="462"/>
    <x v="462"/>
    <n v="4363916"/>
    <n v="7.3328634190025652E-2"/>
    <s v=""/>
    <x v="0"/>
    <n v="1"/>
    <x v="0"/>
    <n v="1725727"/>
    <n v="13899"/>
    <n v="0.17847631424101554"/>
    <n v="6838505"/>
    <n v="4.679385333490288E-2"/>
  </r>
  <r>
    <x v="497"/>
    <x v="0"/>
    <s v="CN"/>
    <x v="463"/>
    <x v="463"/>
    <n v="4363916"/>
    <n v="3.0935517548917072E-3"/>
    <s v=""/>
    <x v="0"/>
    <n v="1"/>
    <x v="0"/>
    <n v="1725727"/>
    <n v="13899"/>
    <n v="7.5294695070428422E-3"/>
    <n v="6838505"/>
    <n v="1.9741156875662151E-3"/>
  </r>
  <r>
    <x v="498"/>
    <x v="0"/>
    <s v="CN"/>
    <x v="464"/>
    <x v="464"/>
    <n v="4363916"/>
    <n v="8.4786233282217165E-3"/>
    <s v=""/>
    <x v="0"/>
    <n v="1"/>
    <x v="0"/>
    <n v="1725727"/>
    <n v="13899"/>
    <n v="2.0636323834117419E-2"/>
    <n v="6838505"/>
    <n v="5.4105392918481453E-3"/>
  </r>
  <r>
    <x v="499"/>
    <x v="0"/>
    <s v="CN"/>
    <x v="465"/>
    <x v="465"/>
    <n v="4363916"/>
    <n v="8.4121692534870049E-2"/>
    <s v=""/>
    <x v="0"/>
    <n v="1"/>
    <x v="0"/>
    <n v="1725727"/>
    <n v="13899"/>
    <n v="0.20474579674336502"/>
    <n v="6838505"/>
    <n v="5.3681323622633899E-2"/>
  </r>
  <r>
    <x v="500"/>
    <x v="0"/>
    <s v="CN"/>
    <x v="466"/>
    <x v="466"/>
    <n v="4363916"/>
    <n v="1.047224557026304E-2"/>
    <s v=""/>
    <x v="0"/>
    <n v="1"/>
    <x v="0"/>
    <n v="1725727"/>
    <n v="13899"/>
    <n v="2.5488648627545032E-2"/>
    <n v="6838505"/>
    <n v="6.6827471793908166E-3"/>
  </r>
  <r>
    <x v="501"/>
    <x v="0"/>
    <s v="CN"/>
    <x v="199"/>
    <x v="199"/>
    <n v="4363916"/>
    <n v="1.5353182783536621E-3"/>
    <s v=""/>
    <x v="0"/>
    <n v="1"/>
    <x v="0"/>
    <n v="1725727"/>
    <n v="13899"/>
    <n v="3.7368478294212623E-3"/>
    <n v="6838505"/>
    <n v="9.7974630419952894E-4"/>
  </r>
  <r>
    <x v="502"/>
    <x v="0"/>
    <s v="CN"/>
    <x v="467"/>
    <x v="467"/>
    <n v="4363916"/>
    <n v="8.6734025127889719E-2"/>
    <s v=""/>
    <x v="0"/>
    <n v="1"/>
    <x v="0"/>
    <n v="1725727"/>
    <n v="13899"/>
    <n v="0.21110401543820118"/>
    <n v="6838505"/>
    <n v="5.5348354647689814E-2"/>
  </r>
  <r>
    <x v="503"/>
    <x v="0"/>
    <s v="CN"/>
    <x v="468"/>
    <x v="468"/>
    <n v="4363916"/>
    <n v="2.451926205728983E-3"/>
    <s v=""/>
    <x v="0"/>
    <n v="1"/>
    <x v="0"/>
    <n v="1725727"/>
    <n v="13899"/>
    <n v="5.9678017574339567E-3"/>
    <n v="6838505"/>
    <n v="1.564669470885815E-3"/>
  </r>
  <r>
    <x v="504"/>
    <x v="0"/>
    <s v="CN"/>
    <x v="469"/>
    <x v="469"/>
    <n v="4363916"/>
    <n v="8.9140120937249937E-3"/>
    <s v=""/>
    <x v="0"/>
    <n v="1"/>
    <x v="0"/>
    <n v="1725727"/>
    <n v="13899"/>
    <n v="2.1696026949923453E-2"/>
    <n v="6838505"/>
    <n v="5.6883777960241308E-3"/>
  </r>
  <r>
    <x v="505"/>
    <x v="0"/>
    <s v="CN"/>
    <x v="470"/>
    <x v="470"/>
    <n v="4363916"/>
    <n v="0.28350683193718673"/>
    <s v=""/>
    <x v="0"/>
    <n v="1"/>
    <x v="0"/>
    <n v="1725727"/>
    <n v="13899"/>
    <n v="0.69003404993432627"/>
    <n v="6838505"/>
    <n v="0.18091673545606823"/>
  </r>
  <r>
    <x v="506"/>
    <x v="0"/>
    <s v="CN"/>
    <x v="471"/>
    <x v="471"/>
    <n v="4363916"/>
    <n v="4.147650871373326E-3"/>
    <s v=""/>
    <x v="0"/>
    <n v="1"/>
    <x v="0"/>
    <n v="1725727"/>
    <n v="13899"/>
    <n v="1.0095066524257441E-2"/>
    <n v="6838505"/>
    <n v="2.646777329255444E-3"/>
  </r>
  <r>
    <x v="507"/>
    <x v="0"/>
    <s v="CN"/>
    <x v="472"/>
    <x v="472"/>
    <n v="4363916"/>
    <n v="1.5490673972642921E-2"/>
    <s v=""/>
    <x v="0"/>
    <n v="1"/>
    <x v="0"/>
    <n v="1725727"/>
    <n v="13899"/>
    <n v="3.7703121383414535E-2"/>
    <n v="6838505"/>
    <n v="9.8852015169982339E-3"/>
  </r>
  <r>
    <x v="508"/>
    <x v="0"/>
    <s v="CN"/>
    <x v="473"/>
    <x v="473"/>
    <n v="4363916"/>
    <n v="0.22285030234312483"/>
    <s v=""/>
    <x v="0"/>
    <n v="1"/>
    <x v="0"/>
    <n v="1725727"/>
    <n v="13899"/>
    <n v="0.5424006737480862"/>
    <n v="6838505"/>
    <n v="0.14220944490060328"/>
  </r>
  <r>
    <x v="509"/>
    <x v="0"/>
    <s v="CN"/>
    <x v="474"/>
    <x v="474"/>
    <n v="4363916"/>
    <n v="0.66305125946512256"/>
    <s v=""/>
    <x v="0"/>
    <n v="1"/>
    <x v="0"/>
    <n v="1725727"/>
    <n v="13899"/>
    <n v="1.6138162976761825"/>
    <n v="6838505"/>
    <n v="0.42311879570169214"/>
  </r>
  <r>
    <x v="510"/>
    <x v="0"/>
    <s v="CN"/>
    <x v="475"/>
    <x v="475"/>
    <n v="4363916"/>
    <n v="7.4245242117400977E-3"/>
    <s v=""/>
    <x v="0"/>
    <n v="1"/>
    <x v="0"/>
    <n v="1725727"/>
    <n v="13899"/>
    <n v="1.8070726816902822E-2"/>
    <n v="6838505"/>
    <n v="4.737877650158916E-3"/>
  </r>
  <r>
    <x v="511"/>
    <x v="0"/>
    <s v="CN"/>
    <x v="314"/>
    <x v="314"/>
    <n v="4363916"/>
    <n v="1.0999295128503849E-3"/>
    <s v=""/>
    <x v="0"/>
    <n v="1"/>
    <x v="0"/>
    <n v="1725727"/>
    <n v="13899"/>
    <n v="2.6771447136152331E-3"/>
    <n v="6838505"/>
    <n v="7.0190780002354317E-4"/>
  </r>
  <r>
    <x v="512"/>
    <x v="0"/>
    <s v="CN"/>
    <x v="476"/>
    <x v="476"/>
    <n v="4363916"/>
    <n v="6.5766618789179256E-3"/>
    <s v=""/>
    <x v="0"/>
    <n v="1"/>
    <x v="0"/>
    <n v="1725727"/>
    <n v="13899"/>
    <n v="1.6007094433491079E-2"/>
    <n v="6838505"/>
    <n v="4.1968237209741013E-3"/>
  </r>
  <r>
    <x v="513"/>
    <x v="0"/>
    <s v="CN"/>
    <x v="477"/>
    <x v="477"/>
    <n v="4363916"/>
    <n v="2.5412954786480767E-2"/>
    <s v=""/>
    <x v="0"/>
    <n v="1"/>
    <x v="0"/>
    <n v="1725727"/>
    <n v="13899"/>
    <n v="6.1853197654151947E-2"/>
    <n v="6838505"/>
    <n v="1.6216994796377279E-2"/>
  </r>
  <r>
    <x v="514"/>
    <x v="0"/>
    <s v="CN"/>
    <x v="478"/>
    <x v="478"/>
    <n v="4363916"/>
    <n v="0.23174139923866546"/>
    <s v=""/>
    <x v="0"/>
    <n v="1"/>
    <x v="0"/>
    <n v="1725727"/>
    <n v="13899"/>
    <n v="0.56404092684980944"/>
    <n v="6838505"/>
    <n v="0.14788319961746024"/>
  </r>
  <r>
    <x v="515"/>
    <x v="0"/>
    <s v="CN"/>
    <x v="479"/>
    <x v="479"/>
    <n v="4363916"/>
    <n v="1.5009454810770878E-2"/>
    <s v=""/>
    <x v="0"/>
    <n v="1"/>
    <x v="0"/>
    <n v="1725727"/>
    <n v="13899"/>
    <n v="3.6531870571207867E-2"/>
    <n v="6838505"/>
    <n v="9.5781168544879329E-3"/>
  </r>
  <r>
    <x v="516"/>
    <x v="0"/>
    <s v="CN"/>
    <x v="480"/>
    <x v="480"/>
    <n v="4363916"/>
    <n v="0.12915005696718271"/>
    <s v=""/>
    <x v="0"/>
    <n v="1"/>
    <x v="0"/>
    <n v="1725727"/>
    <n v="13899"/>
    <n v="0.3143414084569886"/>
    <n v="6838505"/>
    <n v="8.2415674186097687E-2"/>
  </r>
  <r>
    <x v="517"/>
    <x v="0"/>
    <s v="CN"/>
    <x v="481"/>
    <x v="481"/>
    <n v="4363916"/>
    <n v="1.8790462511194075E-3"/>
    <s v=""/>
    <x v="0"/>
    <n v="1"/>
    <x v="0"/>
    <n v="1725727"/>
    <n v="13899"/>
    <n v="4.573455552426023E-3"/>
    <n v="6838505"/>
    <n v="1.1990924917068861E-3"/>
  </r>
  <r>
    <x v="518"/>
    <x v="0"/>
    <s v="CN"/>
    <x v="482"/>
    <x v="482"/>
    <n v="4363916"/>
    <n v="2.7498237821259618E-3"/>
    <s v=""/>
    <x v="0"/>
    <n v="1"/>
    <x v="0"/>
    <n v="1725727"/>
    <n v="13899"/>
    <n v="6.6928617840380823E-3"/>
    <n v="6838505"/>
    <n v="1.754769500058858E-3"/>
  </r>
  <r>
    <x v="519"/>
    <x v="0"/>
    <s v="CN"/>
    <x v="483"/>
    <x v="483"/>
    <n v="4363916"/>
    <n v="0.15479216373550728"/>
    <s v=""/>
    <x v="0"/>
    <n v="1"/>
    <x v="0"/>
    <n v="1725727"/>
    <n v="13899"/>
    <n v="0.37675234459314372"/>
    <n v="6838505"/>
    <n v="9.8778899774146542E-2"/>
  </r>
  <r>
    <x v="520"/>
    <x v="0"/>
    <s v="CN"/>
    <x v="484"/>
    <x v="484"/>
    <n v="4363916"/>
    <n v="6.9478880895049305E-2"/>
    <s v=""/>
    <x v="0"/>
    <n v="1"/>
    <x v="0"/>
    <n v="1725727"/>
    <n v="13899"/>
    <n v="0.16910630774336222"/>
    <n v="6838505"/>
    <n v="4.4337176034820479E-2"/>
  </r>
  <r>
    <x v="521"/>
    <x v="0"/>
    <s v="CN"/>
    <x v="485"/>
    <x v="485"/>
    <n v="4363916"/>
    <n v="2.5985834741090341E-2"/>
    <s v=""/>
    <x v="0"/>
    <n v="1"/>
    <x v="0"/>
    <n v="1725727"/>
    <n v="13899"/>
    <n v="6.3247543859159872E-2"/>
    <n v="6838505"/>
    <n v="1.6582571775556207E-2"/>
  </r>
  <r>
    <x v="522"/>
    <x v="0"/>
    <s v="CN"/>
    <x v="486"/>
    <x v="486"/>
    <n v="4363916"/>
    <n v="0.10146849756044801"/>
    <s v=""/>
    <x v="0"/>
    <n v="1"/>
    <x v="0"/>
    <n v="1725727"/>
    <n v="13899"/>
    <n v="0.24696659983100525"/>
    <n v="6838505"/>
    <n v="6.4750994552171856E-2"/>
  </r>
  <r>
    <x v="523"/>
    <x v="0"/>
    <s v="CN"/>
    <x v="487"/>
    <x v="487"/>
    <n v="4363916"/>
    <n v="4.0789052768201777E-3"/>
    <s v=""/>
    <x v="0"/>
    <n v="1"/>
    <x v="0"/>
    <n v="1725727"/>
    <n v="13899"/>
    <n v="9.9277449796564901E-3"/>
    <n v="6838505"/>
    <n v="2.6029080917539726E-3"/>
  </r>
  <r>
    <x v="524"/>
    <x v="0"/>
    <s v="CN"/>
    <x v="488"/>
    <x v="488"/>
    <n v="4363916"/>
    <n v="3.3181206970986608E-2"/>
    <s v=""/>
    <x v="0"/>
    <n v="1"/>
    <x v="0"/>
    <n v="1725727"/>
    <n v="13899"/>
    <n v="8.0760532194059528E-2"/>
    <n v="6838505"/>
    <n v="2.1174218634043552E-2"/>
  </r>
  <r>
    <x v="525"/>
    <x v="0"/>
    <s v="CN"/>
    <x v="403"/>
    <x v="403"/>
    <n v="4363916"/>
    <n v="4.841981376360132E-2"/>
    <s v=""/>
    <x v="0"/>
    <n v="1"/>
    <x v="0"/>
    <n v="1725727"/>
    <n v="13899"/>
    <n v="0.11785014124727057"/>
    <n v="6838505"/>
    <n v="3.0898566280203054E-2"/>
  </r>
  <r>
    <x v="526"/>
    <x v="0"/>
    <s v="CN"/>
    <x v="489"/>
    <x v="489"/>
    <n v="4363916"/>
    <n v="4.1018204750045599E-3"/>
    <s v=""/>
    <x v="0"/>
    <n v="1"/>
    <x v="0"/>
    <n v="1725727"/>
    <n v="13899"/>
    <n v="9.9835188278568059E-3"/>
    <n v="6838505"/>
    <n v="2.6175311709211299E-3"/>
  </r>
  <r>
    <x v="527"/>
    <x v="0"/>
    <s v="CN"/>
    <x v="490"/>
    <x v="490"/>
    <n v="4363916"/>
    <n v="3.0958432747101455E-2"/>
    <s v=""/>
    <x v="0"/>
    <n v="1"/>
    <x v="0"/>
    <n v="1725727"/>
    <n v="13899"/>
    <n v="7.5350468918628746E-2"/>
    <n v="6838505"/>
    <n v="1.9755779954829307E-2"/>
  </r>
  <r>
    <x v="528"/>
    <x v="0"/>
    <s v="CN"/>
    <x v="491"/>
    <x v="491"/>
    <n v="4363916"/>
    <n v="8.3640473372998021E-3"/>
    <s v=""/>
    <x v="0"/>
    <n v="1"/>
    <x v="0"/>
    <n v="1725727"/>
    <n v="13899"/>
    <n v="2.0357454593115835E-2"/>
    <n v="6838505"/>
    <n v="5.3374238960123598E-3"/>
  </r>
  <r>
    <x v="529"/>
    <x v="0"/>
    <s v="CN"/>
    <x v="492"/>
    <x v="492"/>
    <n v="4363916"/>
    <n v="2.0554932771391567E-2"/>
    <s v=""/>
    <x v="0"/>
    <n v="1"/>
    <x v="0"/>
    <n v="1725727"/>
    <n v="13899"/>
    <n v="5.0029141835684673E-2"/>
    <n v="6838505"/>
    <n v="1.3116902012939963E-2"/>
  </r>
  <r>
    <x v="530"/>
    <x v="0"/>
    <s v="CN"/>
    <x v="493"/>
    <x v="493"/>
    <n v="4363916"/>
    <n v="7.7224217881370774E-3"/>
    <s v=""/>
    <x v="0"/>
    <n v="1"/>
    <x v="0"/>
    <n v="1725727"/>
    <n v="13899"/>
    <n v="1.8795786843506947E-2"/>
    <n v="6838505"/>
    <n v="4.9279776793319588E-3"/>
  </r>
  <r>
    <x v="531"/>
    <x v="0"/>
    <s v="CN"/>
    <x v="481"/>
    <x v="481"/>
    <n v="4363916"/>
    <n v="1.8790462511194075E-3"/>
    <s v=""/>
    <x v="0"/>
    <n v="1"/>
    <x v="0"/>
    <n v="1725727"/>
    <n v="13899"/>
    <n v="4.573455552426023E-3"/>
    <n v="6838505"/>
    <n v="1.1990924917068861E-3"/>
  </r>
  <r>
    <x v="532"/>
    <x v="0"/>
    <s v="CN"/>
    <x v="494"/>
    <x v="494"/>
    <n v="4363916"/>
    <n v="3.1852125476292395E-3"/>
    <s v=""/>
    <x v="0"/>
    <n v="1"/>
    <x v="0"/>
    <n v="1725727"/>
    <n v="13899"/>
    <n v="7.7525648998441115E-3"/>
    <n v="6838505"/>
    <n v="2.0326080042348434E-3"/>
  </r>
  <r>
    <x v="533"/>
    <x v="0"/>
    <s v="CN"/>
    <x v="495"/>
    <x v="495"/>
    <n v="4363916"/>
    <n v="1.6223960314543175E-2"/>
    <s v=""/>
    <x v="0"/>
    <n v="1"/>
    <x v="0"/>
    <n v="1725727"/>
    <n v="13899"/>
    <n v="3.9487884525824683E-2"/>
    <n v="6838505"/>
    <n v="1.0353140050347261E-2"/>
  </r>
  <r>
    <x v="534"/>
    <x v="0"/>
    <s v="CN"/>
    <x v="496"/>
    <x v="496"/>
    <n v="4363916"/>
    <n v="1.9959137618597609E-2"/>
    <s v=""/>
    <x v="0"/>
    <n v="1"/>
    <x v="0"/>
    <n v="1725727"/>
    <n v="13899"/>
    <n v="4.8579021782476417E-2"/>
    <n v="6838505"/>
    <n v="1.2736701954593876E-2"/>
  </r>
  <r>
    <x v="535"/>
    <x v="0"/>
    <s v="CN"/>
    <x v="276"/>
    <x v="276"/>
    <n v="4363916"/>
    <n v="1.1457599092191509E-2"/>
    <s v=""/>
    <x v="0"/>
    <n v="1"/>
    <x v="0"/>
    <n v="1725727"/>
    <n v="13899"/>
    <n v="2.7886924100158673E-2"/>
    <n v="6838505"/>
    <n v="7.3115395835785749E-3"/>
  </r>
  <r>
    <x v="536"/>
    <x v="0"/>
    <s v="CN"/>
    <x v="497"/>
    <x v="497"/>
    <n v="4363916"/>
    <n v="1.4940709216217728E-2"/>
    <s v=""/>
    <x v="0"/>
    <n v="1"/>
    <x v="0"/>
    <n v="1725727"/>
    <n v="13899"/>
    <n v="3.6364549026606914E-2"/>
    <n v="6838505"/>
    <n v="9.5342476169864611E-3"/>
  </r>
  <r>
    <x v="537"/>
    <x v="0"/>
    <s v="CN"/>
    <x v="498"/>
    <x v="498"/>
    <n v="4363916"/>
    <n v="0.12539196446494386"/>
    <s v=""/>
    <x v="0"/>
    <n v="1"/>
    <x v="0"/>
    <n v="1725727"/>
    <n v="13899"/>
    <n v="0.30519449735213655"/>
    <n v="6838505"/>
    <n v="8.0017489202683922E-2"/>
  </r>
  <r>
    <x v="538"/>
    <x v="0"/>
    <s v="CN"/>
    <x v="499"/>
    <x v="499"/>
    <n v="4363916"/>
    <n v="2.1311134311476207E-3"/>
    <s v=""/>
    <x v="0"/>
    <n v="1"/>
    <x v="0"/>
    <n v="1725727"/>
    <n v="13899"/>
    <n v="5.1869678826295135E-3"/>
    <n v="6838505"/>
    <n v="1.3599463625456147E-3"/>
  </r>
  <r>
    <x v="539"/>
    <x v="0"/>
    <s v="CN"/>
    <x v="500"/>
    <x v="500"/>
    <n v="4363916"/>
    <n v="0.15621290602293902"/>
    <s v=""/>
    <x v="0"/>
    <n v="1"/>
    <x v="0"/>
    <n v="1725727"/>
    <n v="13899"/>
    <n v="0.38021032318156339"/>
    <n v="6838505"/>
    <n v="9.9685530682510293E-2"/>
  </r>
  <r>
    <x v="540"/>
    <x v="0"/>
    <s v="CN"/>
    <x v="501"/>
    <x v="501"/>
    <n v="4363916"/>
    <n v="4.8465644159970081E-2"/>
    <s v=""/>
    <x v="0"/>
    <n v="1"/>
    <x v="0"/>
    <n v="1725727"/>
    <n v="13899"/>
    <n v="0.11796168894367121"/>
    <n v="6838505"/>
    <n v="3.0927812438537372E-2"/>
  </r>
  <r>
    <x v="541"/>
    <x v="0"/>
    <s v="CN"/>
    <x v="502"/>
    <x v="502"/>
    <n v="4363916"/>
    <n v="1.0426415173894274E-2"/>
    <s v=""/>
    <x v="0"/>
    <n v="1"/>
    <x v="0"/>
    <n v="1725727"/>
    <n v="13899"/>
    <n v="2.5377100931144394E-2"/>
    <n v="6838505"/>
    <n v="6.6535010210565029E-3"/>
  </r>
  <r>
    <x v="542"/>
    <x v="0"/>
    <s v="CN"/>
    <x v="503"/>
    <x v="503"/>
    <n v="4363916"/>
    <n v="0.11008461207777601"/>
    <s v=""/>
    <x v="0"/>
    <n v="1"/>
    <x v="0"/>
    <n v="1725727"/>
    <n v="13899"/>
    <n v="0.26793756675432456"/>
    <n v="6838505"/>
    <n v="7.0249272319022948E-2"/>
  </r>
  <r>
    <x v="543"/>
    <x v="0"/>
    <s v="CN"/>
    <x v="504"/>
    <x v="504"/>
    <n v="4363916"/>
    <n v="4.9542658474636077E-2"/>
    <s v=""/>
    <x v="0"/>
    <n v="1"/>
    <x v="0"/>
    <n v="1725727"/>
    <n v="13899"/>
    <n v="0.12058305980908611"/>
    <n v="6838505"/>
    <n v="3.1615097159393757E-2"/>
  </r>
  <r>
    <x v="544"/>
    <x v="0"/>
    <s v="CN"/>
    <x v="505"/>
    <x v="505"/>
    <n v="4363916"/>
    <n v="0.13192279594749304"/>
    <s v=""/>
    <x v="0"/>
    <n v="1"/>
    <x v="0"/>
    <n v="1725727"/>
    <n v="13899"/>
    <n v="0.32109004408922703"/>
    <n v="6838505"/>
    <n v="8.418506676532371E-2"/>
  </r>
  <r>
    <x v="545"/>
    <x v="0"/>
    <s v="CN"/>
    <x v="506"/>
    <x v="506"/>
    <n v="4363916"/>
    <n v="0.19826229469128187"/>
    <s v=""/>
    <x v="0"/>
    <n v="1"/>
    <x v="0"/>
    <n v="1725727"/>
    <n v="13899"/>
    <n v="0.48255533462914568"/>
    <n v="6838505"/>
    <n v="0.12651888095424366"/>
  </r>
  <r>
    <x v="546"/>
    <x v="0"/>
    <s v="CN"/>
    <x v="507"/>
    <x v="507"/>
    <n v="4363916"/>
    <n v="8.5473689227748659E-2"/>
    <s v=""/>
    <x v="0"/>
    <n v="1"/>
    <x v="0"/>
    <n v="1725727"/>
    <n v="13899"/>
    <n v="0.20803645378718372"/>
    <n v="6838505"/>
    <n v="5.4544085293496171E-2"/>
  </r>
  <r>
    <x v="547"/>
    <x v="0"/>
    <s v="CN"/>
    <x v="508"/>
    <x v="508"/>
    <n v="4363916"/>
    <n v="4.4913788441390719E-3"/>
    <s v=""/>
    <x v="0"/>
    <n v="1"/>
    <x v="0"/>
    <n v="1725727"/>
    <n v="13899"/>
    <n v="1.0931674247262201E-2"/>
    <n v="6838505"/>
    <n v="2.8661235167628013E-3"/>
  </r>
  <r>
    <x v="548"/>
    <x v="0"/>
    <s v="CN"/>
    <x v="481"/>
    <x v="481"/>
    <n v="4363916"/>
    <n v="1.8790462511194075E-3"/>
    <s v=""/>
    <x v="0"/>
    <n v="1"/>
    <x v="0"/>
    <n v="1725727"/>
    <n v="13899"/>
    <n v="4.573455552426023E-3"/>
    <n v="6838505"/>
    <n v="1.1990924917068861E-3"/>
  </r>
  <r>
    <x v="549"/>
    <x v="0"/>
    <s v="CN"/>
    <x v="509"/>
    <x v="509"/>
    <n v="4363916"/>
    <n v="2.0623678365944715E-2"/>
    <s v=""/>
    <x v="0"/>
    <n v="1"/>
    <x v="0"/>
    <n v="1725727"/>
    <n v="13899"/>
    <n v="5.0196463380285612E-2"/>
    <n v="6838505"/>
    <n v="1.3160771250441433E-2"/>
  </r>
  <r>
    <x v="550"/>
    <x v="0"/>
    <s v="CN"/>
    <x v="510"/>
    <x v="510"/>
    <n v="4363916"/>
    <n v="4.6678258701588211E-2"/>
    <s v=""/>
    <x v="0"/>
    <n v="1"/>
    <x v="0"/>
    <n v="1725727"/>
    <n v="13899"/>
    <n v="0.11361132878404646"/>
    <n v="6838505"/>
    <n v="2.9787212263499112E-2"/>
  </r>
  <r>
    <x v="551"/>
    <x v="0"/>
    <s v="CN"/>
    <x v="511"/>
    <x v="511"/>
    <n v="4363916"/>
    <n v="5.4721493264306649E-2"/>
    <s v=""/>
    <x v="0"/>
    <n v="1"/>
    <x v="0"/>
    <n v="1725727"/>
    <n v="13899"/>
    <n v="0.13318794950235782"/>
    <n v="6838505"/>
    <n v="3.4919913051171272E-2"/>
  </r>
  <r>
    <x v="552"/>
    <x v="0"/>
    <s v="CN"/>
    <x v="151"/>
    <x v="151"/>
    <n v="4363916"/>
    <n v="2.3602654129914507E-2"/>
    <s v=""/>
    <x v="0"/>
    <n v="1"/>
    <x v="0"/>
    <n v="1725727"/>
    <n v="13899"/>
    <n v="5.7447063646326867E-2"/>
    <n v="6838505"/>
    <n v="1.5061771542171865E-2"/>
  </r>
  <r>
    <x v="553"/>
    <x v="0"/>
    <s v="CN"/>
    <x v="512"/>
    <x v="512"/>
    <n v="4363916"/>
    <n v="7.6628422728576812E-2"/>
    <s v=""/>
    <x v="0"/>
    <n v="1"/>
    <x v="0"/>
    <n v="1725727"/>
    <n v="13899"/>
    <n v="0.18650774838186124"/>
    <n v="6838505"/>
    <n v="4.8899576734973506E-2"/>
  </r>
  <r>
    <x v="554"/>
    <x v="0"/>
    <s v="CN"/>
    <x v="513"/>
    <x v="513"/>
    <n v="4363916"/>
    <n v="9.3494008592282709E-3"/>
    <s v=""/>
    <x v="0"/>
    <n v="1"/>
    <x v="0"/>
    <n v="1725727"/>
    <n v="13899"/>
    <n v="2.2755730065729479E-2"/>
    <n v="6838505"/>
    <n v="5.9662163002001172E-3"/>
  </r>
  <r>
    <x v="555"/>
    <x v="0"/>
    <s v="CN"/>
    <x v="514"/>
    <x v="514"/>
    <n v="4363916"/>
    <n v="3.9414140877138794E-3"/>
    <s v=""/>
    <x v="0"/>
    <n v="1"/>
    <x v="0"/>
    <n v="1725727"/>
    <n v="13899"/>
    <n v="9.5931018904545848E-3"/>
    <n v="6838505"/>
    <n v="2.5151696167510298E-3"/>
  </r>
  <r>
    <x v="556"/>
    <x v="0"/>
    <s v="CN"/>
    <x v="515"/>
    <x v="515"/>
    <n v="4363916"/>
    <n v="1.2606337977174631"/>
    <s v=""/>
    <x v="0"/>
    <n v="1"/>
    <x v="0"/>
    <n v="1725727"/>
    <n v="13899"/>
    <n v="3.0682867110440588"/>
    <n v="6838505"/>
    <n v="0.80445945422281617"/>
  </r>
  <r>
    <x v="557"/>
    <x v="0"/>
    <s v="CN"/>
    <x v="516"/>
    <x v="516"/>
    <n v="4363916"/>
    <n v="4.718239306164463E-2"/>
    <s v=""/>
    <x v="0"/>
    <n v="1"/>
    <x v="0"/>
    <n v="1725727"/>
    <n v="13899"/>
    <n v="0.11483835344445342"/>
    <n v="6838505"/>
    <n v="3.0108920005176572E-2"/>
  </r>
  <r>
    <x v="558"/>
    <x v="0"/>
    <s v="CN"/>
    <x v="517"/>
    <x v="517"/>
    <n v="4363916"/>
    <n v="7.9080348934305794E-2"/>
    <s v=""/>
    <x v="0"/>
    <n v="1"/>
    <x v="0"/>
    <n v="1725727"/>
    <n v="13899"/>
    <n v="0.19247555013929518"/>
    <n v="6838505"/>
    <n v="5.046424620585932E-2"/>
  </r>
  <r>
    <x v="559"/>
    <x v="0"/>
    <s v="CN"/>
    <x v="518"/>
    <x v="518"/>
    <n v="4363916"/>
    <n v="0.11010752727596039"/>
    <s v=""/>
    <x v="0"/>
    <n v="1"/>
    <x v="0"/>
    <n v="1725727"/>
    <n v="13899"/>
    <n v="0.26799334060252489"/>
    <n v="6838505"/>
    <n v="7.0263895398190099E-2"/>
  </r>
  <r>
    <x v="560"/>
    <x v="0"/>
    <s v="CN"/>
    <x v="519"/>
    <x v="519"/>
    <n v="4363916"/>
    <n v="0.16510400291847965"/>
    <s v=""/>
    <x v="0"/>
    <n v="1"/>
    <x v="0"/>
    <n v="1725727"/>
    <n v="13899"/>
    <n v="0.40185057628328646"/>
    <n v="6838505"/>
    <n v="0.10535928539936726"/>
  </r>
  <r>
    <x v="561"/>
    <x v="0"/>
    <s v="CN"/>
    <x v="300"/>
    <x v="300"/>
    <n v="4363916"/>
    <n v="2.1540286293320033E-3"/>
    <s v=""/>
    <x v="0"/>
    <n v="1"/>
    <x v="0"/>
    <n v="1725727"/>
    <n v="13899"/>
    <n v="5.2427417308298311E-3"/>
    <n v="6838505"/>
    <n v="1.374569441712772E-3"/>
  </r>
  <r>
    <x v="562"/>
    <x v="0"/>
    <s v="CN"/>
    <x v="520"/>
    <x v="520"/>
    <n v="4363916"/>
    <n v="1.8492564934797093E-2"/>
    <s v=""/>
    <x v="0"/>
    <n v="1"/>
    <x v="0"/>
    <n v="1725727"/>
    <n v="13899"/>
    <n v="4.5009495497656107E-2"/>
    <n v="6838505"/>
    <n v="1.1800824887895821E-2"/>
  </r>
  <r>
    <x v="563"/>
    <x v="0"/>
    <s v="CN"/>
    <x v="521"/>
    <x v="521"/>
    <n v="4363916"/>
    <n v="4.7136562665275869E-2"/>
    <s v=""/>
    <x v="0"/>
    <n v="1"/>
    <x v="0"/>
    <n v="1725727"/>
    <n v="13899"/>
    <n v="0.1147268057480528"/>
    <n v="6838505"/>
    <n v="3.0079673846842257E-2"/>
  </r>
  <r>
    <x v="564"/>
    <x v="0"/>
    <s v="CN"/>
    <x v="522"/>
    <x v="522"/>
    <n v="4363916"/>
    <n v="4.0032851228117131E-2"/>
    <s v=""/>
    <x v="0"/>
    <n v="1"/>
    <x v="0"/>
    <n v="1725727"/>
    <n v="13899"/>
    <n v="9.7436912805954415E-2"/>
    <n v="6838505"/>
    <n v="2.5546519305023538E-2"/>
  </r>
  <r>
    <x v="565"/>
    <x v="0"/>
    <s v="CN"/>
    <x v="523"/>
    <x v="523"/>
    <n v="4363916"/>
    <n v="1.1365938299453978E-2"/>
    <s v=""/>
    <x v="0"/>
    <n v="1"/>
    <x v="0"/>
    <n v="1725727"/>
    <n v="13899"/>
    <n v="2.7663828707357407E-2"/>
    <n v="6838505"/>
    <n v="7.2530472669099458E-3"/>
  </r>
  <r>
    <x v="566"/>
    <x v="0"/>
    <s v="CN"/>
    <x v="524"/>
    <x v="524"/>
    <n v="4363916"/>
    <n v="7.8828281754277588E-3"/>
    <s v=""/>
    <x v="0"/>
    <n v="1"/>
    <x v="0"/>
    <n v="1725727"/>
    <n v="13899"/>
    <n v="1.918620378090917E-2"/>
    <n v="6838505"/>
    <n v="5.0303392335020597E-3"/>
  </r>
  <r>
    <x v="567"/>
    <x v="0"/>
    <s v="CN"/>
    <x v="525"/>
    <x v="525"/>
    <n v="4363916"/>
    <n v="0.56623454713610444"/>
    <s v=""/>
    <x v="0"/>
    <n v="1"/>
    <x v="0"/>
    <n v="1725727"/>
    <n v="13899"/>
    <n v="1.3781717890298417"/>
    <n v="6838505"/>
    <n v="0.36133628622045316"/>
  </r>
  <r>
    <x v="568"/>
    <x v="0"/>
    <s v="CN"/>
    <x v="526"/>
    <x v="526"/>
    <n v="4363916"/>
    <n v="1.8675886520272158E-2"/>
    <s v=""/>
    <x v="0"/>
    <n v="1"/>
    <x v="0"/>
    <n v="1725727"/>
    <n v="13899"/>
    <n v="4.5455686283258641E-2"/>
    <n v="6838505"/>
    <n v="1.1917809521233077E-2"/>
  </r>
  <r>
    <x v="569"/>
    <x v="0"/>
    <s v="CN"/>
    <x v="527"/>
    <x v="527"/>
    <n v="4363916"/>
    <n v="3.4235306087468227E-2"/>
    <s v=""/>
    <x v="0"/>
    <n v="1"/>
    <x v="0"/>
    <n v="1725727"/>
    <n v="13899"/>
    <n v="8.3326129211274136E-2"/>
    <n v="6838505"/>
    <n v="2.1846880275732779E-2"/>
  </r>
  <r>
    <x v="570"/>
    <x v="0"/>
    <s v="CN"/>
    <x v="528"/>
    <x v="528"/>
    <n v="4363916"/>
    <n v="6.6454074734710756E-3"/>
    <s v=""/>
    <x v="0"/>
    <n v="1"/>
    <x v="0"/>
    <n v="1725727"/>
    <n v="13899"/>
    <n v="1.6174415978092032E-2"/>
    <n v="6838505"/>
    <n v="4.240692958475574E-3"/>
  </r>
  <r>
    <x v="571"/>
    <x v="0"/>
    <s v="CN"/>
    <x v="529"/>
    <x v="529"/>
    <n v="4363916"/>
    <n v="1.3749118910629812E-2"/>
    <s v=""/>
    <x v="0"/>
    <n v="1"/>
    <x v="0"/>
    <n v="1725727"/>
    <n v="13899"/>
    <n v="3.3464308920190415E-2"/>
    <n v="6838505"/>
    <n v="8.7738475002942899E-3"/>
  </r>
  <r>
    <x v="572"/>
    <x v="0"/>
    <s v="CN"/>
    <x v="513"/>
    <x v="513"/>
    <n v="4363916"/>
    <n v="9.3494008592282709E-3"/>
    <s v=""/>
    <x v="0"/>
    <n v="1"/>
    <x v="0"/>
    <n v="1725727"/>
    <n v="13899"/>
    <n v="2.2755730065729479E-2"/>
    <n v="6838505"/>
    <n v="5.9662163002001172E-3"/>
  </r>
  <r>
    <x v="573"/>
    <x v="0"/>
    <s v="CN"/>
    <x v="530"/>
    <x v="530"/>
    <n v="4363916"/>
    <n v="7.7040896295895708E-2"/>
    <s v=""/>
    <x v="0"/>
    <n v="1"/>
    <x v="0"/>
    <n v="1725727"/>
    <n v="13899"/>
    <n v="0.18751167764946694"/>
    <n v="6838505"/>
    <n v="4.9162792159982337E-2"/>
  </r>
  <r>
    <x v="574"/>
    <x v="0"/>
    <s v="CN"/>
    <x v="531"/>
    <x v="531"/>
    <n v="4363916"/>
    <n v="5.9487854486658311E-2"/>
    <s v=""/>
    <x v="0"/>
    <n v="1"/>
    <x v="0"/>
    <n v="1725727"/>
    <n v="13899"/>
    <n v="0.14478890992802385"/>
    <n v="6838505"/>
    <n v="3.7961513517939957E-2"/>
  </r>
  <r>
    <x v="575"/>
    <x v="0"/>
    <s v="CN"/>
    <x v="532"/>
    <x v="532"/>
    <n v="4363916"/>
    <n v="7.3786938153713316E-3"/>
    <s v=""/>
    <x v="0"/>
    <n v="1"/>
    <x v="0"/>
    <n v="1725727"/>
    <n v="13899"/>
    <n v="1.7959179120502187E-2"/>
    <n v="6838505"/>
    <n v="4.7086314918246015E-3"/>
  </r>
  <r>
    <x v="576"/>
    <x v="0"/>
    <s v="CN"/>
    <x v="449"/>
    <x v="449"/>
    <n v="4363916"/>
    <n v="3.9872444840826447E-3"/>
    <s v=""/>
    <x v="0"/>
    <n v="1"/>
    <x v="0"/>
    <n v="1725727"/>
    <n v="13899"/>
    <n v="9.7046495868552199E-3"/>
    <n v="6838505"/>
    <n v="2.544415775085344E-3"/>
  </r>
  <r>
    <x v="577"/>
    <x v="0"/>
    <s v="CN"/>
    <x v="533"/>
    <x v="533"/>
    <n v="4363916"/>
    <n v="4.9428082483714164E-2"/>
    <s v=""/>
    <x v="0"/>
    <n v="1"/>
    <x v="0"/>
    <n v="1725727"/>
    <n v="13899"/>
    <n v="0.12030419056808454"/>
    <n v="6838505"/>
    <n v="3.1541981763557971E-2"/>
  </r>
  <r>
    <x v="578"/>
    <x v="0"/>
    <s v="CN"/>
    <x v="534"/>
    <x v="534"/>
    <n v="4363916"/>
    <n v="4.4409654081334286E-2"/>
    <s v=""/>
    <x v="0"/>
    <n v="1"/>
    <x v="0"/>
    <n v="1725727"/>
    <n v="13899"/>
    <n v="0.10808971781221502"/>
    <n v="6838505"/>
    <n v="2.8339527425950556E-2"/>
  </r>
  <r>
    <x v="579"/>
    <x v="0"/>
    <s v="CN"/>
    <x v="535"/>
    <x v="535"/>
    <n v="4363916"/>
    <n v="7.8713705763355665E-2"/>
    <s v=""/>
    <x v="0"/>
    <n v="1"/>
    <x v="0"/>
    <n v="1725727"/>
    <n v="13899"/>
    <n v="0.19158316856809013"/>
    <n v="6838505"/>
    <n v="5.0230276939184804E-2"/>
  </r>
  <r>
    <x v="580"/>
    <x v="0"/>
    <s v="CN"/>
    <x v="536"/>
    <x v="536"/>
    <n v="4363916"/>
    <n v="1.9248766474881736E-3"/>
    <s v=""/>
    <x v="0"/>
    <n v="1"/>
    <x v="0"/>
    <n v="1725727"/>
    <n v="13899"/>
    <n v="4.6850032488266573E-3"/>
    <n v="6838505"/>
    <n v="1.2283386500412006E-3"/>
  </r>
  <r>
    <x v="581"/>
    <x v="0"/>
    <s v="CN"/>
    <x v="219"/>
    <x v="219"/>
    <n v="4363916"/>
    <n v="1.7873854583818753E-3"/>
    <s v=""/>
    <x v="0"/>
    <n v="1"/>
    <x v="0"/>
    <n v="1725727"/>
    <n v="13899"/>
    <n v="4.3503601596247537E-3"/>
    <n v="6838505"/>
    <n v="1.1406001750382576E-3"/>
  </r>
  <r>
    <x v="582"/>
    <x v="0"/>
    <s v="CN"/>
    <x v="39"/>
    <x v="39"/>
    <n v="4363916"/>
    <n v="3.2195853449058141E-2"/>
    <s v=""/>
    <x v="0"/>
    <n v="1"/>
    <x v="0"/>
    <n v="1725727"/>
    <n v="13899"/>
    <n v="7.836225672144588E-2"/>
    <n v="6838505"/>
    <n v="2.0545426229855793E-2"/>
  </r>
  <r>
    <x v="583"/>
    <x v="0"/>
    <s v="CN"/>
    <x v="537"/>
    <x v="537"/>
    <n v="4363916"/>
    <n v="6.2283508665153045E-2"/>
    <s v=""/>
    <x v="0"/>
    <n v="1"/>
    <x v="0"/>
    <n v="1725727"/>
    <n v="13899"/>
    <n v="0.15159331940846257"/>
    <n v="6838505"/>
    <n v="3.974552917633313E-2"/>
  </r>
  <r>
    <x v="584"/>
    <x v="0"/>
    <s v="CN"/>
    <x v="538"/>
    <x v="538"/>
    <n v="4363916"/>
    <n v="1.132010790308521E-2"/>
    <s v=""/>
    <x v="0"/>
    <n v="1"/>
    <x v="0"/>
    <n v="1725727"/>
    <n v="13899"/>
    <n v="2.7552281010956775E-2"/>
    <n v="6838505"/>
    <n v="7.2238011085756322E-3"/>
  </r>
  <r>
    <x v="585"/>
    <x v="0"/>
    <s v="CN"/>
    <x v="329"/>
    <x v="329"/>
    <n v="4363916"/>
    <n v="1.876754731300969E-2"/>
    <s v=""/>
    <x v="0"/>
    <n v="1"/>
    <x v="0"/>
    <n v="1725727"/>
    <n v="13899"/>
    <n v="4.5678781676059911E-2"/>
    <n v="6838505"/>
    <n v="1.1976301837901706E-2"/>
  </r>
  <r>
    <x v="586"/>
    <x v="0"/>
    <s v="CN"/>
    <x v="539"/>
    <x v="539"/>
    <n v="4363916"/>
    <n v="1.9569579249463096E-2"/>
    <s v=""/>
    <x v="0"/>
    <n v="1"/>
    <x v="0"/>
    <n v="1725727"/>
    <n v="13899"/>
    <n v="4.7630866363071026E-2"/>
    <n v="6838505"/>
    <n v="1.2488109608752206E-2"/>
  </r>
  <r>
    <x v="587"/>
    <x v="0"/>
    <s v="CN"/>
    <x v="540"/>
    <x v="540"/>
    <n v="4363916"/>
    <n v="5.637138753358222E-3"/>
    <s v=""/>
    <x v="0"/>
    <n v="1"/>
    <x v="0"/>
    <n v="1725727"/>
    <n v="13899"/>
    <n v="1.3720366657278068E-2"/>
    <n v="6838505"/>
    <n v="3.5972774751206588E-3"/>
  </r>
  <r>
    <x v="588"/>
    <x v="0"/>
    <s v="CN"/>
    <x v="541"/>
    <x v="541"/>
    <n v="4363916"/>
    <n v="3.4143645294730698E-2"/>
    <s v=""/>
    <x v="0"/>
    <n v="1"/>
    <x v="0"/>
    <n v="1725727"/>
    <n v="13899"/>
    <n v="8.3103033818472852E-2"/>
    <n v="6838505"/>
    <n v="2.1788387959064154E-2"/>
  </r>
  <r>
    <x v="589"/>
    <x v="0"/>
    <s v="CN"/>
    <x v="542"/>
    <x v="542"/>
    <n v="4363916"/>
    <n v="4.903852411457966E-3"/>
    <s v=""/>
    <x v="0"/>
    <n v="1"/>
    <x v="0"/>
    <n v="1725727"/>
    <n v="13899"/>
    <n v="1.1935603514867913E-2"/>
    <n v="6838505"/>
    <n v="3.12933894177163E-3"/>
  </r>
  <r>
    <x v="590"/>
    <x v="0"/>
    <s v="CN"/>
    <x v="543"/>
    <x v="543"/>
    <n v="4363916"/>
    <n v="1.1915903055879169E-3"/>
    <s v=""/>
    <x v="0"/>
    <n v="1"/>
    <x v="0"/>
    <n v="1725727"/>
    <n v="13899"/>
    <n v="2.9002401064165025E-3"/>
    <n v="6838505"/>
    <n v="7.6040011669217171E-4"/>
  </r>
  <r>
    <x v="591"/>
    <x v="0"/>
    <s v="CN"/>
    <x v="544"/>
    <x v="544"/>
    <n v="4363916"/>
    <n v="4.6426191521559988E-2"/>
    <s v=""/>
    <x v="0"/>
    <n v="1"/>
    <x v="0"/>
    <n v="1725727"/>
    <n v="13899"/>
    <n v="0.11299781645384295"/>
    <n v="6838505"/>
    <n v="2.9626358392660385E-2"/>
  </r>
  <r>
    <x v="592"/>
    <x v="0"/>
    <s v="CN"/>
    <x v="545"/>
    <x v="545"/>
    <n v="4363916"/>
    <n v="5.1123807149358519E-2"/>
    <s v=""/>
    <x v="0"/>
    <n v="1"/>
    <x v="0"/>
    <n v="1725727"/>
    <n v="13899"/>
    <n v="0.12443145533490801"/>
    <n v="6838505"/>
    <n v="3.2624089621927595E-2"/>
  </r>
  <r>
    <x v="593"/>
    <x v="0"/>
    <s v="CN"/>
    <x v="546"/>
    <x v="546"/>
    <n v="4363916"/>
    <n v="3.0568874377966945E-2"/>
    <s v=""/>
    <x v="0"/>
    <n v="1"/>
    <x v="0"/>
    <n v="1725727"/>
    <n v="13899"/>
    <n v="7.4402313499223341E-2"/>
    <n v="6838505"/>
    <n v="1.9507187608987637E-2"/>
  </r>
  <r>
    <x v="594"/>
    <x v="0"/>
    <s v="CN"/>
    <x v="547"/>
    <x v="547"/>
    <n v="4363916"/>
    <n v="8.5588265218670564E-2"/>
    <s v=""/>
    <x v="0"/>
    <n v="1"/>
    <x v="0"/>
    <n v="1725727"/>
    <n v="13899"/>
    <n v="0.20831532302818528"/>
    <n v="6838505"/>
    <n v="5.461720068933195E-2"/>
  </r>
  <r>
    <x v="595"/>
    <x v="0"/>
    <s v="CN"/>
    <x v="548"/>
    <x v="548"/>
    <n v="4363916"/>
    <n v="7.0005930453290122E-2"/>
    <s v=""/>
    <x v="0"/>
    <n v="1"/>
    <x v="0"/>
    <n v="1725727"/>
    <n v="13899"/>
    <n v="0.17038910625196951"/>
    <n v="6838505"/>
    <n v="4.4673506855665089E-2"/>
  </r>
  <r>
    <x v="596"/>
    <x v="0"/>
    <s v="CN"/>
    <x v="410"/>
    <x v="410"/>
    <n v="4363916"/>
    <n v="3.2814563800036479E-2"/>
    <s v=""/>
    <x v="0"/>
    <n v="1"/>
    <x v="0"/>
    <n v="1725727"/>
    <n v="13899"/>
    <n v="7.9868150622854447E-2"/>
    <n v="6838505"/>
    <n v="2.0940249367369039E-2"/>
  </r>
  <r>
    <x v="597"/>
    <x v="0"/>
    <s v="CN"/>
    <x v="549"/>
    <x v="549"/>
    <n v="4363916"/>
    <n v="1.6957246656443433E-3"/>
    <s v=""/>
    <x v="0"/>
    <n v="1"/>
    <x v="0"/>
    <n v="1725727"/>
    <n v="13899"/>
    <n v="4.1272647668234843E-3"/>
    <n v="6838505"/>
    <n v="1.0821078583696292E-3"/>
  </r>
  <r>
    <x v="598"/>
    <x v="0"/>
    <s v="CN"/>
    <x v="80"/>
    <x v="80"/>
    <n v="4363916"/>
    <n v="5.9808667261239679E-3"/>
    <s v=""/>
    <x v="0"/>
    <n v="1"/>
    <x v="0"/>
    <n v="1725727"/>
    <n v="13899"/>
    <n v="1.455697438028283E-2"/>
    <n v="6838505"/>
    <n v="3.8166236626280161E-3"/>
  </r>
  <r>
    <x v="599"/>
    <x v="0"/>
    <s v="CN"/>
    <x v="193"/>
    <x v="193"/>
    <n v="4363916"/>
    <n v="1.7896769782003136E-2"/>
    <s v=""/>
    <x v="0"/>
    <n v="1"/>
    <x v="0"/>
    <n v="1725727"/>
    <n v="13899"/>
    <n v="4.3559375444447851E-2"/>
    <n v="6838505"/>
    <n v="1.1420624829549733E-2"/>
  </r>
  <r>
    <x v="600"/>
    <x v="0"/>
    <s v="CN"/>
    <x v="550"/>
    <x v="550"/>
    <n v="4363916"/>
    <n v="7.4703546081088638E-3"/>
    <s v=""/>
    <x v="0"/>
    <n v="1"/>
    <x v="0"/>
    <n v="1725727"/>
    <n v="13899"/>
    <n v="1.8182274513303457E-2"/>
    <n v="6838505"/>
    <n v="4.7671238084932305E-3"/>
  </r>
  <r>
    <x v="601"/>
    <x v="0"/>
    <s v="CN"/>
    <x v="333"/>
    <x v="333"/>
    <n v="4363916"/>
    <n v="5.7746299424645204E-3"/>
    <s v=""/>
    <x v="0"/>
    <n v="1"/>
    <x v="0"/>
    <n v="1725727"/>
    <n v="13899"/>
    <n v="1.4055009746479974E-2"/>
    <n v="6838505"/>
    <n v="3.685015950123602E-3"/>
  </r>
  <r>
    <x v="602"/>
    <x v="0"/>
    <s v="CN"/>
    <x v="551"/>
    <x v="551"/>
    <n v="4363916"/>
    <n v="6.2787643025209458E-3"/>
    <s v=""/>
    <x v="0"/>
    <n v="1"/>
    <x v="0"/>
    <n v="1725727"/>
    <n v="13899"/>
    <n v="1.5282034406886955E-2"/>
    <n v="6838505"/>
    <n v="4.0067236918010585E-3"/>
  </r>
  <r>
    <x v="603"/>
    <x v="0"/>
    <s v="CN"/>
    <x v="552"/>
    <x v="552"/>
    <n v="4363916"/>
    <n v="1.4115762081579939E-2"/>
    <s v=""/>
    <x v="0"/>
    <n v="1"/>
    <x v="0"/>
    <n v="1725727"/>
    <n v="13899"/>
    <n v="3.4356690491395489E-2"/>
    <n v="6838505"/>
    <n v="9.0078167669688045E-3"/>
  </r>
  <r>
    <x v="604"/>
    <x v="0"/>
    <s v="CN"/>
    <x v="553"/>
    <x v="553"/>
    <n v="4363916"/>
    <n v="3.02251464052012E-2"/>
    <s v=""/>
    <x v="0"/>
    <n v="1"/>
    <x v="0"/>
    <n v="1725727"/>
    <n v="13899"/>
    <n v="7.3565705776218585E-2"/>
    <n v="6838505"/>
    <n v="1.9287841421480278E-2"/>
  </r>
  <r>
    <x v="605"/>
    <x v="0"/>
    <s v="CN"/>
    <x v="554"/>
    <x v="554"/>
    <n v="4363916"/>
    <n v="2.3144350166226847E-3"/>
    <s v=""/>
    <x v="0"/>
    <n v="1"/>
    <x v="0"/>
    <n v="1725727"/>
    <n v="13899"/>
    <n v="5.6331586682320531E-3"/>
    <n v="6838505"/>
    <n v="1.476930995882872E-3"/>
  </r>
  <r>
    <x v="606"/>
    <x v="0"/>
    <s v="CN"/>
    <x v="555"/>
    <x v="555"/>
    <n v="4363916"/>
    <n v="3.1095923936207755E-2"/>
    <s v=""/>
    <x v="0"/>
    <n v="1"/>
    <x v="0"/>
    <n v="1725727"/>
    <n v="13899"/>
    <n v="7.5685112007830652E-2"/>
    <n v="6838505"/>
    <n v="1.9843518429832251E-2"/>
  </r>
  <r>
    <x v="607"/>
    <x v="0"/>
    <s v="CN"/>
    <x v="556"/>
    <x v="556"/>
    <n v="4363916"/>
    <n v="1.2786680586885724E-2"/>
    <s v=""/>
    <x v="0"/>
    <n v="1"/>
    <x v="0"/>
    <n v="1725727"/>
    <n v="13899"/>
    <n v="3.1121807295777085E-2"/>
    <n v="6838505"/>
    <n v="8.1596781752736897E-3"/>
  </r>
  <r>
    <x v="608"/>
    <x v="0"/>
    <s v="CN"/>
    <x v="557"/>
    <x v="557"/>
    <n v="4363916"/>
    <n v="0.50993190519707532"/>
    <s v=""/>
    <x v="0"/>
    <n v="1"/>
    <x v="0"/>
    <n v="1725727"/>
    <n v="13899"/>
    <n v="1.241135444001662"/>
    <n v="6838505"/>
    <n v="0.32540738070674802"/>
  </r>
  <r>
    <x v="609"/>
    <x v="0"/>
    <s v="CN"/>
    <x v="558"/>
    <x v="558"/>
    <n v="4363916"/>
    <n v="1.6315621107280711E-2"/>
    <s v=""/>
    <x v="0"/>
    <n v="1"/>
    <x v="0"/>
    <n v="1725727"/>
    <n v="13899"/>
    <n v="3.971097991862596E-2"/>
    <n v="6838505"/>
    <n v="1.041163236701589E-2"/>
  </r>
  <r>
    <x v="610"/>
    <x v="0"/>
    <s v="CN"/>
    <x v="559"/>
    <x v="559"/>
    <n v="4363916"/>
    <n v="4.6792834692510124E-2"/>
    <s v=""/>
    <x v="0"/>
    <n v="1"/>
    <x v="0"/>
    <n v="1725727"/>
    <n v="13899"/>
    <n v="0.11389019802504803"/>
    <n v="6838505"/>
    <n v="2.9860327659334895E-2"/>
  </r>
  <r>
    <x v="611"/>
    <x v="0"/>
    <s v="CN"/>
    <x v="560"/>
    <x v="560"/>
    <n v="4363916"/>
    <n v="0.10804515943936593"/>
    <s v=""/>
    <x v="0"/>
    <n v="1"/>
    <x v="0"/>
    <n v="1725727"/>
    <n v="13899"/>
    <n v="0.26297369426449629"/>
    <n v="6838505"/>
    <n v="6.8947818273145958E-2"/>
  </r>
  <r>
    <x v="612"/>
    <x v="0"/>
    <s v="CN"/>
    <x v="561"/>
    <x v="561"/>
    <n v="4363916"/>
    <n v="1.3084578163282703E-2"/>
    <s v=""/>
    <x v="0"/>
    <n v="1"/>
    <x v="0"/>
    <n v="1725727"/>
    <n v="13899"/>
    <n v="3.1846867322381206E-2"/>
    <n v="6838505"/>
    <n v="8.3497782044467308E-3"/>
  </r>
  <r>
    <x v="613"/>
    <x v="0"/>
    <s v="CN"/>
    <x v="562"/>
    <x v="562"/>
    <n v="4363916"/>
    <n v="1.9982052816781993E-2"/>
    <s v=""/>
    <x v="0"/>
    <n v="1"/>
    <x v="0"/>
    <n v="1725727"/>
    <n v="13899"/>
    <n v="4.8634795630676735E-2"/>
    <n v="6838505"/>
    <n v="1.2751325033761033E-2"/>
  </r>
  <r>
    <x v="614"/>
    <x v="0"/>
    <s v="CN"/>
    <x v="563"/>
    <x v="563"/>
    <n v="4363916"/>
    <n v="1.6796840269152749E-2"/>
    <s v=""/>
    <x v="0"/>
    <n v="1"/>
    <x v="0"/>
    <n v="1725727"/>
    <n v="13899"/>
    <n v="4.0882230730832615E-2"/>
    <n v="6838505"/>
    <n v="1.071871702952619E-2"/>
  </r>
  <r>
    <x v="615"/>
    <x v="0"/>
    <s v="CN"/>
    <x v="564"/>
    <x v="564"/>
    <n v="4363916"/>
    <n v="1.2167970235907382E-2"/>
    <s v=""/>
    <x v="0"/>
    <n v="1"/>
    <x v="0"/>
    <n v="1725727"/>
    <n v="13899"/>
    <n v="2.9615913394368514E-2"/>
    <n v="6838505"/>
    <n v="7.7648550377604469E-3"/>
  </r>
  <r>
    <x v="616"/>
    <x v="0"/>
    <s v="CN"/>
    <x v="565"/>
    <x v="565"/>
    <n v="4363916"/>
    <n v="4.9955132041954982E-3"/>
    <s v=""/>
    <x v="0"/>
    <n v="1"/>
    <x v="0"/>
    <n v="1725727"/>
    <n v="13899"/>
    <n v="1.2158698907669184E-2"/>
    <n v="6838505"/>
    <n v="3.1878312584402583E-3"/>
  </r>
  <r>
    <x v="617"/>
    <x v="0"/>
    <s v="CN"/>
    <x v="566"/>
    <x v="566"/>
    <n v="4363916"/>
    <n v="1.2282546226829297E-2"/>
    <s v=""/>
    <x v="0"/>
    <n v="1"/>
    <x v="0"/>
    <n v="1725727"/>
    <n v="13899"/>
    <n v="2.9894782635370099E-2"/>
    <n v="6838505"/>
    <n v="7.8379704335962315E-3"/>
  </r>
  <r>
    <x v="618"/>
    <x v="0"/>
    <s v="CN"/>
    <x v="567"/>
    <x v="567"/>
    <n v="4363916"/>
    <n v="3.8199635373366493E-2"/>
    <s v=""/>
    <x v="0"/>
    <n v="1"/>
    <x v="0"/>
    <n v="1725727"/>
    <n v="13899"/>
    <n v="9.2975004949929038E-2"/>
    <n v="6838505"/>
    <n v="2.4376672971650967E-2"/>
  </r>
  <r>
    <x v="619"/>
    <x v="0"/>
    <s v="CN"/>
    <x v="568"/>
    <x v="568"/>
    <n v="4363916"/>
    <n v="6.1871035097834145E-3"/>
    <s v=""/>
    <x v="0"/>
    <n v="1"/>
    <x v="0"/>
    <n v="1725727"/>
    <n v="13899"/>
    <n v="1.5058939014085684E-2"/>
    <n v="6838505"/>
    <n v="3.9482313751324303E-3"/>
  </r>
  <r>
    <x v="620"/>
    <x v="0"/>
    <s v="CN"/>
    <x v="569"/>
    <x v="569"/>
    <n v="4363916"/>
    <n v="5.0780079176592767E-2"/>
    <s v=""/>
    <x v="0"/>
    <n v="1"/>
    <x v="0"/>
    <n v="1725727"/>
    <n v="13899"/>
    <n v="0.12359484761190326"/>
    <n v="6838505"/>
    <n v="3.2404743434420243E-2"/>
  </r>
  <r>
    <x v="621"/>
    <x v="0"/>
    <s v="CN"/>
    <x v="570"/>
    <x v="570"/>
    <n v="4363916"/>
    <n v="9.7091694707230849E-2"/>
    <s v=""/>
    <x v="0"/>
    <n v="1"/>
    <x v="0"/>
    <n v="1725727"/>
    <n v="13899"/>
    <n v="0.23631379482474463"/>
    <n v="6838505"/>
    <n v="6.1957986431244845E-2"/>
  </r>
  <r>
    <x v="622"/>
    <x v="0"/>
    <s v="CN"/>
    <x v="501"/>
    <x v="501"/>
    <n v="4363916"/>
    <n v="4.8465644159970081E-2"/>
    <s v=""/>
    <x v="0"/>
    <n v="1"/>
    <x v="0"/>
    <n v="1725727"/>
    <n v="13899"/>
    <n v="0.11796168894367121"/>
    <n v="6838505"/>
    <n v="3.0927812438537372E-2"/>
  </r>
  <r>
    <x v="623"/>
    <x v="0"/>
    <s v="CN"/>
    <x v="571"/>
    <x v="571"/>
    <n v="4363916"/>
    <n v="1.9248766474881735E-2"/>
    <s v=""/>
    <x v="0"/>
    <n v="1"/>
    <x v="0"/>
    <n v="1725727"/>
    <n v="13899"/>
    <n v="4.6850032488266573E-2"/>
    <n v="6838505"/>
    <n v="1.2283386500412004E-2"/>
  </r>
  <r>
    <x v="624"/>
    <x v="0"/>
    <s v="CN"/>
    <x v="572"/>
    <x v="572"/>
    <n v="4363916"/>
    <n v="2.2044420653376463E-2"/>
    <s v=""/>
    <x v="0"/>
    <n v="1"/>
    <x v="0"/>
    <n v="1725727"/>
    <n v="13899"/>
    <n v="5.3654441968705294E-2"/>
    <n v="6838505"/>
    <n v="1.4067402158805177E-2"/>
  </r>
  <r>
    <x v="625"/>
    <x v="0"/>
    <s v="CN"/>
    <x v="573"/>
    <x v="573"/>
    <n v="4363916"/>
    <n v="8.0936479987240809E-2"/>
    <s v=""/>
    <x v="0"/>
    <n v="1"/>
    <x v="0"/>
    <n v="1725727"/>
    <n v="13899"/>
    <n v="0.19699323184352088"/>
    <n v="6838505"/>
    <n v="5.1648715618399045E-2"/>
  </r>
  <r>
    <x v="626"/>
    <x v="0"/>
    <s v="CN"/>
    <x v="574"/>
    <x v="574"/>
    <n v="4363916"/>
    <n v="7.655967713402366E-2"/>
    <s v=""/>
    <x v="0"/>
    <n v="1"/>
    <x v="0"/>
    <n v="1725727"/>
    <n v="13899"/>
    <n v="0.18634042683726026"/>
    <n v="6838505"/>
    <n v="4.8855707497472034E-2"/>
  </r>
  <r>
    <x v="627"/>
    <x v="0"/>
    <s v="CN"/>
    <x v="119"/>
    <x v="119"/>
    <n v="4363916"/>
    <n v="9.738959228362782E-3"/>
    <s v=""/>
    <x v="0"/>
    <n v="1"/>
    <x v="0"/>
    <n v="1725727"/>
    <n v="13899"/>
    <n v="2.3703885485134874E-2"/>
    <n v="6838505"/>
    <n v="6.2148086460417891E-3"/>
  </r>
  <r>
    <x v="628"/>
    <x v="0"/>
    <s v="CN"/>
    <x v="575"/>
    <x v="575"/>
    <n v="4363916"/>
    <n v="9.1889944719375904E-3"/>
    <s v=""/>
    <x v="0"/>
    <n v="1"/>
    <x v="0"/>
    <n v="1725727"/>
    <n v="13899"/>
    <n v="2.236531312832726E-2"/>
    <n v="6838505"/>
    <n v="5.8638547460300164E-3"/>
  </r>
  <r>
    <x v="629"/>
    <x v="0"/>
    <s v="CN"/>
    <x v="576"/>
    <x v="576"/>
    <n v="4363916"/>
    <n v="2.3717230120836423E-2"/>
    <s v=""/>
    <x v="0"/>
    <n v="1"/>
    <x v="0"/>
    <n v="1725727"/>
    <n v="13899"/>
    <n v="5.7725932887328461E-2"/>
    <n v="6838505"/>
    <n v="1.5134886938007649E-2"/>
  </r>
  <r>
    <x v="630"/>
    <x v="0"/>
    <s v="CN"/>
    <x v="577"/>
    <x v="577"/>
    <n v="4363916"/>
    <n v="2.3442247742623826E-2"/>
    <s v=""/>
    <x v="0"/>
    <n v="1"/>
    <x v="0"/>
    <n v="1725727"/>
    <n v="13899"/>
    <n v="5.7056646708924651E-2"/>
    <n v="6838505"/>
    <n v="1.4959409988001764E-2"/>
  </r>
  <r>
    <x v="631"/>
    <x v="0"/>
    <s v="CN"/>
    <x v="578"/>
    <x v="578"/>
    <n v="4363916"/>
    <n v="9.8993656156534625E-3"/>
    <s v=""/>
    <x v="0"/>
    <n v="1"/>
    <x v="0"/>
    <n v="1725727"/>
    <n v="13899"/>
    <n v="2.4094302422537097E-2"/>
    <n v="6838505"/>
    <n v="6.3171702002118883E-3"/>
  </r>
  <r>
    <x v="632"/>
    <x v="0"/>
    <s v="CN"/>
    <x v="481"/>
    <x v="481"/>
    <n v="4363916"/>
    <n v="1.8790462511194075E-3"/>
    <s v=""/>
    <x v="0"/>
    <n v="1"/>
    <x v="0"/>
    <n v="1725727"/>
    <n v="13899"/>
    <n v="4.573455552426023E-3"/>
    <n v="6838505"/>
    <n v="1.1990924917068861E-3"/>
  </r>
  <r>
    <x v="633"/>
    <x v="0"/>
    <s v="CN"/>
    <x v="579"/>
    <x v="579"/>
    <n v="4363916"/>
    <n v="3.9482886471691937E-2"/>
    <s v=""/>
    <x v="0"/>
    <n v="1"/>
    <x v="0"/>
    <n v="1725727"/>
    <n v="13899"/>
    <n v="9.6098340449146794E-2"/>
    <n v="6838505"/>
    <n v="2.5195565405011767E-2"/>
  </r>
  <r>
    <x v="634"/>
    <x v="0"/>
    <s v="CN"/>
    <x v="580"/>
    <x v="580"/>
    <n v="4363916"/>
    <n v="1.8561310529350244E-3"/>
    <s v=""/>
    <x v="0"/>
    <n v="1"/>
    <x v="0"/>
    <n v="1725727"/>
    <n v="13899"/>
    <n v="4.5176817042257055E-3"/>
    <n v="6838505"/>
    <n v="1.184469412539729E-3"/>
  </r>
  <r>
    <x v="635"/>
    <x v="0"/>
    <s v="CN"/>
    <x v="581"/>
    <x v="581"/>
    <n v="4363916"/>
    <n v="6.5720788392810495E-2"/>
    <s v=""/>
    <x v="0"/>
    <n v="1"/>
    <x v="0"/>
    <n v="1725727"/>
    <n v="13899"/>
    <n v="0.15995939663851017"/>
    <n v="6838505"/>
    <n v="4.19389910514067E-2"/>
  </r>
  <r>
    <x v="636"/>
    <x v="0"/>
    <s v="CN"/>
    <x v="582"/>
    <x v="582"/>
    <n v="4363916"/>
    <n v="1.3107493361467085E-2"/>
    <s v=""/>
    <x v="0"/>
    <n v="1"/>
    <x v="0"/>
    <n v="1725727"/>
    <n v="13899"/>
    <n v="3.1902641170581524E-2"/>
    <n v="6838505"/>
    <n v="8.3644012836138898E-3"/>
  </r>
  <r>
    <x v="637"/>
    <x v="0"/>
    <s v="CN"/>
    <x v="313"/>
    <x v="313"/>
    <n v="4363916"/>
    <n v="7.539100202662013E-3"/>
    <s v=""/>
    <x v="0"/>
    <n v="1"/>
    <x v="0"/>
    <n v="1725727"/>
    <n v="13899"/>
    <n v="1.834959605790441E-2"/>
    <n v="6838505"/>
    <n v="4.8109930459947024E-3"/>
  </r>
  <r>
    <x v="638"/>
    <x v="0"/>
    <s v="CN"/>
    <x v="583"/>
    <x v="583"/>
    <n v="4363916"/>
    <n v="5.2246651860393279E-3"/>
    <s v=""/>
    <x v="0"/>
    <n v="1"/>
    <x v="0"/>
    <n v="1725727"/>
    <n v="13899"/>
    <n v="1.2716437389672356E-2"/>
    <n v="6838505"/>
    <n v="3.3340620501118297E-3"/>
  </r>
  <r>
    <x v="639"/>
    <x v="0"/>
    <s v="CN"/>
    <x v="584"/>
    <x v="584"/>
    <n v="4363916"/>
    <n v="6.9891354462368206E-3"/>
    <s v=""/>
    <x v="0"/>
    <n v="1"/>
    <x v="0"/>
    <n v="1725727"/>
    <n v="13899"/>
    <n v="1.7011023701096792E-2"/>
    <n v="6838505"/>
    <n v="4.4600391459829304E-3"/>
  </r>
  <r>
    <x v="640"/>
    <x v="0"/>
    <s v="CN"/>
    <x v="585"/>
    <x v="585"/>
    <n v="4363916"/>
    <n v="2.8873149712322602E-3"/>
    <s v=""/>
    <x v="0"/>
    <n v="1"/>
    <x v="0"/>
    <n v="1725727"/>
    <n v="13899"/>
    <n v="7.0275048732399868E-3"/>
    <n v="6838505"/>
    <n v="1.842507975061801E-3"/>
  </r>
  <r>
    <x v="641"/>
    <x v="0"/>
    <s v="CN"/>
    <x v="586"/>
    <x v="586"/>
    <n v="4363916"/>
    <n v="0.12559820124860333"/>
    <s v=""/>
    <x v="0"/>
    <n v="1"/>
    <x v="0"/>
    <n v="1725727"/>
    <n v="13899"/>
    <n v="0.30569646198593942"/>
    <n v="6838505"/>
    <n v="8.0149096915188345E-2"/>
  </r>
  <r>
    <x v="642"/>
    <x v="0"/>
    <s v="CN"/>
    <x v="587"/>
    <x v="587"/>
    <n v="4363916"/>
    <n v="8.1119801572715877E-3"/>
    <s v=""/>
    <x v="0"/>
    <n v="1"/>
    <x v="0"/>
    <n v="1725727"/>
    <n v="13899"/>
    <n v="1.9743942262912342E-2"/>
    <n v="6838505"/>
    <n v="5.1765700251736307E-3"/>
  </r>
  <r>
    <x v="643"/>
    <x v="0"/>
    <s v="CN"/>
    <x v="588"/>
    <x v="588"/>
    <n v="4363916"/>
    <n v="5.0917570365699071E-2"/>
    <s v=""/>
    <x v="0"/>
    <n v="1"/>
    <x v="0"/>
    <n v="1725727"/>
    <n v="13899"/>
    <n v="0.12392949070110515"/>
    <n v="6838505"/>
    <n v="3.2492481909423186E-2"/>
  </r>
  <r>
    <x v="644"/>
    <x v="0"/>
    <s v="CN"/>
    <x v="589"/>
    <x v="589"/>
    <n v="4363916"/>
    <n v="6.4643774078144492E-2"/>
    <s v=""/>
    <x v="0"/>
    <n v="1"/>
    <x v="0"/>
    <n v="1725727"/>
    <n v="13899"/>
    <n v="0.15733802577309525"/>
    <n v="6838505"/>
    <n v="4.1251706330550322E-2"/>
  </r>
  <r>
    <x v="645"/>
    <x v="0"/>
    <s v="CN"/>
    <x v="590"/>
    <x v="590"/>
    <n v="4363916"/>
    <n v="2.0852830347788546E-3"/>
    <s v=""/>
    <x v="0"/>
    <n v="1"/>
    <x v="0"/>
    <n v="1725727"/>
    <n v="13899"/>
    <n v="5.0754201862288784E-3"/>
    <n v="6838505"/>
    <n v="1.3307002042113006E-3"/>
  </r>
  <r>
    <x v="646"/>
    <x v="0"/>
    <s v="CN"/>
    <x v="591"/>
    <x v="591"/>
    <n v="4363916"/>
    <n v="2.8598167334110004E-2"/>
    <s v=""/>
    <x v="0"/>
    <n v="1"/>
    <x v="0"/>
    <n v="1725727"/>
    <n v="13899"/>
    <n v="6.9605762553996059E-2"/>
    <n v="6838505"/>
    <n v="1.8249602800612122E-2"/>
  </r>
  <r>
    <x v="647"/>
    <x v="0"/>
    <s v="CN"/>
    <x v="70"/>
    <x v="70"/>
    <n v="4363916"/>
    <n v="2.3075604571673701E-2"/>
    <s v=""/>
    <x v="0"/>
    <n v="1"/>
    <x v="0"/>
    <n v="1725727"/>
    <n v="13899"/>
    <n v="5.6164265137719577E-2"/>
    <n v="6838505"/>
    <n v="1.4725440721327249E-2"/>
  </r>
  <r>
    <x v="648"/>
    <x v="0"/>
    <s v="CN"/>
    <x v="90"/>
    <x v="90"/>
    <n v="4363916"/>
    <n v="7.6307609953995451E-2"/>
    <s v=""/>
    <x v="0"/>
    <n v="1"/>
    <x v="0"/>
    <n v="1725727"/>
    <n v="13899"/>
    <n v="0.18572691450705678"/>
    <n v="6838505"/>
    <n v="4.8694853626633304E-2"/>
  </r>
  <r>
    <x v="649"/>
    <x v="0"/>
    <s v="CN"/>
    <x v="592"/>
    <x v="592"/>
    <n v="4363916"/>
    <n v="2.7337831433968937E-2"/>
    <s v=""/>
    <x v="0"/>
    <n v="1"/>
    <x v="0"/>
    <n v="1725727"/>
    <n v="13899"/>
    <n v="6.65382009029786E-2"/>
    <n v="6838505"/>
    <n v="1.7445333446418479E-2"/>
  </r>
  <r>
    <x v="650"/>
    <x v="0"/>
    <s v="CN"/>
    <x v="593"/>
    <x v="593"/>
    <n v="4363916"/>
    <n v="4.1705660695577091E-3"/>
    <s v=""/>
    <x v="0"/>
    <n v="1"/>
    <x v="0"/>
    <n v="1725727"/>
    <n v="13899"/>
    <n v="1.0150840372457757E-2"/>
    <n v="6838505"/>
    <n v="2.6614004084226013E-3"/>
  </r>
  <r>
    <x v="651"/>
    <x v="0"/>
    <s v="CN"/>
    <x v="104"/>
    <x v="104"/>
    <n v="4363916"/>
    <n v="6.2329339061521815E-3"/>
    <s v=""/>
    <x v="0"/>
    <n v="1"/>
    <x v="0"/>
    <n v="1725727"/>
    <n v="13899"/>
    <n v="1.5170486710486321E-2"/>
    <n v="6838505"/>
    <n v="3.977477533466744E-3"/>
  </r>
  <r>
    <x v="652"/>
    <x v="0"/>
    <s v="CN"/>
    <x v="594"/>
    <x v="594"/>
    <n v="4363916"/>
    <n v="4.0101596822670277E-3"/>
    <s v=""/>
    <x v="0"/>
    <n v="1"/>
    <x v="0"/>
    <n v="1725727"/>
    <n v="13899"/>
    <n v="9.7604234350555374E-3"/>
    <n v="6838505"/>
    <n v="2.5590388542525012E-3"/>
  </r>
  <r>
    <x v="653"/>
    <x v="0"/>
    <s v="CN"/>
    <x v="595"/>
    <x v="595"/>
    <n v="4363916"/>
    <n v="1.115970151579453E-2"/>
    <s v=""/>
    <x v="0"/>
    <n v="1"/>
    <x v="0"/>
    <n v="1725727"/>
    <n v="13899"/>
    <n v="2.7161864073554552E-2"/>
    <n v="6838505"/>
    <n v="7.1214395544055313E-3"/>
  </r>
  <r>
    <x v="654"/>
    <x v="0"/>
    <s v="CN"/>
    <x v="596"/>
    <x v="596"/>
    <n v="4363916"/>
    <n v="4.5853311566950418E-2"/>
    <s v=""/>
    <x v="0"/>
    <n v="1"/>
    <x v="0"/>
    <n v="1725727"/>
    <n v="13899"/>
    <n v="0.11160347024883502"/>
    <n v="6838505"/>
    <n v="2.9260781413481454E-2"/>
  </r>
  <r>
    <x v="655"/>
    <x v="0"/>
    <s v="CN"/>
    <x v="597"/>
    <x v="597"/>
    <n v="4363916"/>
    <n v="1.6476027494571388E-2"/>
    <s v=""/>
    <x v="0"/>
    <n v="1"/>
    <x v="0"/>
    <n v="1725727"/>
    <n v="13899"/>
    <n v="4.0101396856028176E-2"/>
    <n v="6838505"/>
    <n v="1.0513993921185991E-2"/>
  </r>
  <r>
    <x v="656"/>
    <x v="0"/>
    <s v="CN"/>
    <x v="35"/>
    <x v="35"/>
    <n v="4363916"/>
    <n v="1.0793058344844401E-2"/>
    <s v=""/>
    <x v="0"/>
    <n v="1"/>
    <x v="0"/>
    <n v="1725727"/>
    <n v="13899"/>
    <n v="2.6269482502349471E-2"/>
    <n v="6838505"/>
    <n v="6.8874702877310167E-3"/>
  </r>
  <r>
    <x v="657"/>
    <x v="0"/>
    <s v="CN"/>
    <x v="598"/>
    <x v="598"/>
    <n v="4363916"/>
    <n v="0.2297936073929929"/>
    <s v=""/>
    <x v="0"/>
    <n v="1"/>
    <x v="0"/>
    <n v="1725727"/>
    <n v="13899"/>
    <n v="0.55930014975278242"/>
    <n v="6838505"/>
    <n v="0.1466402378882519"/>
  </r>
  <r>
    <x v="658"/>
    <x v="0"/>
    <s v="CN"/>
    <x v="599"/>
    <x v="599"/>
    <n v="4363916"/>
    <n v="9.6312577968961824E-2"/>
    <s v=""/>
    <x v="0"/>
    <n v="1"/>
    <x v="0"/>
    <n v="1725727"/>
    <n v="13899"/>
    <n v="0.23441748398593384"/>
    <n v="6838505"/>
    <n v="6.1460801739561498E-2"/>
  </r>
  <r>
    <x v="659"/>
    <x v="0"/>
    <s v="CN"/>
    <x v="600"/>
    <x v="600"/>
    <n v="4363916"/>
    <n v="2.4565092453658594E-2"/>
    <s v=""/>
    <x v="0"/>
    <n v="1"/>
    <x v="0"/>
    <n v="1725727"/>
    <n v="13899"/>
    <n v="5.9789565270740197E-2"/>
    <n v="6838505"/>
    <n v="1.5675940867192463E-2"/>
  </r>
  <r>
    <x v="660"/>
    <x v="0"/>
    <s v="CN"/>
    <x v="463"/>
    <x v="463"/>
    <n v="4363916"/>
    <n v="3.0935517548917072E-3"/>
    <s v=""/>
    <x v="0"/>
    <n v="1"/>
    <x v="0"/>
    <n v="1725727"/>
    <n v="13899"/>
    <n v="7.5294695070428422E-3"/>
    <n v="6838505"/>
    <n v="1.9741156875662151E-3"/>
  </r>
  <r>
    <x v="661"/>
    <x v="0"/>
    <s v="CN"/>
    <x v="601"/>
    <x v="601"/>
    <n v="4363916"/>
    <n v="3.1622973494448564E-3"/>
    <s v=""/>
    <x v="0"/>
    <n v="1"/>
    <x v="0"/>
    <n v="1725727"/>
    <n v="13899"/>
    <n v="7.6967910516437948E-3"/>
    <n v="6838505"/>
    <n v="2.0179849250676865E-3"/>
  </r>
  <r>
    <x v="662"/>
    <x v="0"/>
    <s v="CN"/>
    <x v="602"/>
    <x v="602"/>
    <n v="4363916"/>
    <n v="1.9019614493037903E-3"/>
    <s v=""/>
    <x v="0"/>
    <n v="1"/>
    <x v="0"/>
    <n v="1725727"/>
    <n v="13899"/>
    <n v="4.6292294006263406E-3"/>
    <n v="6838505"/>
    <n v="1.2137155708740433E-3"/>
  </r>
  <r>
    <x v="663"/>
    <x v="0"/>
    <s v="CN"/>
    <x v="603"/>
    <x v="603"/>
    <n v="4363916"/>
    <n v="5.5546440398944429E-2"/>
    <s v=""/>
    <x v="0"/>
    <n v="1"/>
    <x v="0"/>
    <n v="1725727"/>
    <n v="13899"/>
    <n v="0.13519580803756925"/>
    <n v="6838505"/>
    <n v="3.5446343901188927E-2"/>
  </r>
  <r>
    <x v="664"/>
    <x v="0"/>
    <s v="CN"/>
    <x v="604"/>
    <x v="604"/>
    <n v="4363916"/>
    <n v="1.1755496668588489E-2"/>
    <s v=""/>
    <x v="0"/>
    <n v="1"/>
    <x v="0"/>
    <n v="1725727"/>
    <n v="13899"/>
    <n v="2.8611984126762802E-2"/>
    <n v="6838505"/>
    <n v="7.5016396127516177E-3"/>
  </r>
  <r>
    <x v="665"/>
    <x v="0"/>
    <s v="CN"/>
    <x v="605"/>
    <x v="605"/>
    <n v="4363916"/>
    <n v="3.6412249914984617E-2"/>
    <s v=""/>
    <x v="0"/>
    <n v="1"/>
    <x v="0"/>
    <n v="1725727"/>
    <n v="13899"/>
    <n v="8.8624644790304269E-2"/>
    <n v="6838505"/>
    <n v="2.323607279661271E-2"/>
  </r>
  <r>
    <x v="666"/>
    <x v="0"/>
    <s v="CN"/>
    <x v="606"/>
    <x v="606"/>
    <n v="4363916"/>
    <n v="3.5289405203949849E-3"/>
    <s v=""/>
    <x v="0"/>
    <n v="1"/>
    <x v="0"/>
    <n v="1725727"/>
    <n v="13899"/>
    <n v="8.5891726228488723E-3"/>
    <n v="6838505"/>
    <n v="2.2519541917422011E-3"/>
  </r>
  <r>
    <x v="667"/>
    <x v="0"/>
    <s v="CN"/>
    <x v="607"/>
    <x v="607"/>
    <n v="4363916"/>
    <n v="3.891000651708236E-2"/>
    <s v=""/>
    <x v="0"/>
    <n v="1"/>
    <x v="0"/>
    <n v="1725727"/>
    <n v="13899"/>
    <n v="9.4703994244138875E-2"/>
    <n v="6838505"/>
    <n v="2.4829988425832838E-2"/>
  </r>
  <r>
    <x v="668"/>
    <x v="0"/>
    <s v="CN"/>
    <x v="608"/>
    <x v="608"/>
    <n v="4363916"/>
    <n v="4.9221845700054723E-2"/>
    <s v=""/>
    <x v="0"/>
    <n v="1"/>
    <x v="0"/>
    <n v="1725727"/>
    <n v="13899"/>
    <n v="0.11980222593428168"/>
    <n v="6838505"/>
    <n v="3.1410374051053555E-2"/>
  </r>
  <r>
    <x v="669"/>
    <x v="0"/>
    <s v="CN"/>
    <x v="609"/>
    <x v="609"/>
    <n v="4363916"/>
    <n v="1.6888501061890285E-2"/>
    <s v=""/>
    <x v="0"/>
    <n v="1"/>
    <x v="0"/>
    <n v="1725727"/>
    <n v="13899"/>
    <n v="4.1105326123633892E-2"/>
    <n v="6838505"/>
    <n v="1.0777209346194819E-2"/>
  </r>
  <r>
    <x v="670"/>
    <x v="0"/>
    <s v="CN"/>
    <x v="610"/>
    <x v="610"/>
    <n v="4363916"/>
    <n v="6.5904109978285552E-2"/>
    <s v=""/>
    <x v="0"/>
    <n v="1"/>
    <x v="0"/>
    <n v="1725727"/>
    <n v="13899"/>
    <n v="0.16040558742411271"/>
    <n v="6838505"/>
    <n v="4.2055975684743965E-2"/>
  </r>
  <r>
    <x v="671"/>
    <x v="0"/>
    <s v="CN"/>
    <x v="471"/>
    <x v="471"/>
    <n v="4363916"/>
    <n v="4.147650871373326E-3"/>
    <s v=""/>
    <x v="0"/>
    <n v="1"/>
    <x v="0"/>
    <n v="1725727"/>
    <n v="13899"/>
    <n v="1.0095066524257441E-2"/>
    <n v="6838505"/>
    <n v="2.646777329255444E-3"/>
  </r>
  <r>
    <x v="672"/>
    <x v="0"/>
    <s v="CN"/>
    <x v="611"/>
    <x v="611"/>
    <n v="4363916"/>
    <n v="3.5426896393056143E-2"/>
    <s v=""/>
    <x v="0"/>
    <n v="1"/>
    <x v="0"/>
    <n v="1725727"/>
    <n v="13899"/>
    <n v="8.6226369317690635E-2"/>
    <n v="6838505"/>
    <n v="2.2607280392424954E-2"/>
  </r>
  <r>
    <x v="673"/>
    <x v="0"/>
    <s v="CN"/>
    <x v="612"/>
    <x v="612"/>
    <n v="4363916"/>
    <n v="8.6390297155123971E-3"/>
    <s v=""/>
    <x v="0"/>
    <n v="1"/>
    <x v="0"/>
    <n v="1725727"/>
    <n v="13899"/>
    <n v="2.1026740771519642E-2"/>
    <n v="6838505"/>
    <n v="5.5129008460182453E-3"/>
  </r>
  <r>
    <x v="674"/>
    <x v="0"/>
    <s v="CN"/>
    <x v="613"/>
    <x v="613"/>
    <n v="4363916"/>
    <n v="2.3006858977120549E-2"/>
    <s v=""/>
    <x v="0"/>
    <n v="1"/>
    <x v="0"/>
    <n v="1725727"/>
    <n v="13899"/>
    <n v="5.5996943593118624E-2"/>
    <n v="6838505"/>
    <n v="1.4681571483825777E-2"/>
  </r>
  <r>
    <x v="675"/>
    <x v="0"/>
    <s v="CN"/>
    <x v="298"/>
    <x v="298"/>
    <n v="4363916"/>
    <n v="2.0829915149604163E-2"/>
    <s v=""/>
    <x v="0"/>
    <n v="1"/>
    <x v="0"/>
    <n v="1725727"/>
    <n v="13899"/>
    <n v="5.069842801408847E-2"/>
    <n v="6838505"/>
    <n v="1.3292378962945849E-2"/>
  </r>
  <r>
    <x v="676"/>
    <x v="0"/>
    <s v="CN"/>
    <x v="260"/>
    <x v="260"/>
    <n v="4363916"/>
    <n v="8.0203193645340554E-3"/>
    <s v=""/>
    <x v="0"/>
    <n v="1"/>
    <x v="0"/>
    <n v="1725727"/>
    <n v="13899"/>
    <n v="1.9520846870111075E-2"/>
    <n v="6838505"/>
    <n v="5.1180777085050025E-3"/>
  </r>
  <r>
    <x v="677"/>
    <x v="0"/>
    <s v="CN"/>
    <x v="614"/>
    <x v="614"/>
    <n v="4363916"/>
    <n v="1.2030479046801084E-2"/>
    <s v=""/>
    <x v="0"/>
    <n v="1"/>
    <x v="0"/>
    <n v="1725727"/>
    <n v="13899"/>
    <n v="2.9281270305166609E-2"/>
    <n v="6838505"/>
    <n v="7.6771165627575041E-3"/>
  </r>
  <r>
    <x v="678"/>
    <x v="0"/>
    <s v="CN"/>
    <x v="487"/>
    <x v="487"/>
    <n v="4363916"/>
    <n v="4.0789052768201777E-3"/>
    <s v=""/>
    <x v="0"/>
    <n v="1"/>
    <x v="0"/>
    <n v="1725727"/>
    <n v="13899"/>
    <n v="9.9277449796564901E-3"/>
    <n v="6838505"/>
    <n v="2.6029080917539726E-3"/>
  </r>
  <r>
    <x v="679"/>
    <x v="0"/>
    <s v="CN"/>
    <x v="47"/>
    <x v="47"/>
    <n v="4363916"/>
    <n v="3.1668803890817332E-2"/>
    <s v=""/>
    <x v="0"/>
    <n v="1"/>
    <x v="0"/>
    <n v="1725727"/>
    <n v="13899"/>
    <n v="7.7079458212838584E-2"/>
    <n v="6838505"/>
    <n v="2.0209095409011179E-2"/>
  </r>
  <r>
    <x v="680"/>
    <x v="0"/>
    <s v="CN"/>
    <x v="615"/>
    <x v="615"/>
    <n v="4363916"/>
    <n v="1.6178129918174411E-2"/>
    <s v=""/>
    <x v="0"/>
    <n v="1"/>
    <x v="0"/>
    <n v="1725727"/>
    <n v="13899"/>
    <n v="3.9376336829424055E-2"/>
    <n v="6838505"/>
    <n v="1.0323893892012947E-2"/>
  </r>
  <r>
    <x v="681"/>
    <x v="0"/>
    <s v="CN"/>
    <x v="616"/>
    <x v="616"/>
    <n v="4363916"/>
    <n v="0.39469137352781308"/>
    <s v=""/>
    <x v="0"/>
    <n v="1"/>
    <x v="0"/>
    <n v="1725727"/>
    <n v="13899"/>
    <n v="0.96064876140226607"/>
    <n v="6838505"/>
    <n v="0.25186791557511473"/>
  </r>
  <r>
    <x v="682"/>
    <x v="0"/>
    <s v="CN"/>
    <x v="617"/>
    <x v="617"/>
    <n v="4363916"/>
    <n v="2.2915198184383016E-3"/>
    <s v=""/>
    <x v="0"/>
    <n v="1"/>
    <x v="0"/>
    <n v="1725727"/>
    <n v="13899"/>
    <n v="5.5773848200317356E-3"/>
    <n v="6838505"/>
    <n v="1.462307916715715E-3"/>
  </r>
  <r>
    <x v="683"/>
    <x v="0"/>
    <s v="CN"/>
    <x v="618"/>
    <x v="618"/>
    <n v="4363916"/>
    <n v="2.4496346859105449E-2"/>
    <s v=""/>
    <x v="0"/>
    <n v="1"/>
    <x v="0"/>
    <n v="1725727"/>
    <n v="13899"/>
    <n v="5.9622243726139258E-2"/>
    <n v="6838505"/>
    <n v="1.5632071629690995E-2"/>
  </r>
  <r>
    <x v="684"/>
    <x v="0"/>
    <s v="CN"/>
    <x v="113"/>
    <x v="113"/>
    <n v="4363916"/>
    <n v="4.3768028532171566E-3"/>
    <s v=""/>
    <x v="0"/>
    <n v="1"/>
    <x v="0"/>
    <n v="1725727"/>
    <n v="13899"/>
    <n v="1.0652805006260615E-2"/>
    <n v="6838505"/>
    <n v="2.7930081209270154E-3"/>
  </r>
  <r>
    <x v="685"/>
    <x v="0"/>
    <s v="CN"/>
    <x v="128"/>
    <x v="128"/>
    <n v="4363916"/>
    <n v="1.0059772002944145E-2"/>
    <s v=""/>
    <x v="0"/>
    <n v="1"/>
    <x v="0"/>
    <n v="1725727"/>
    <n v="13899"/>
    <n v="2.4484719359939316E-2"/>
    <n v="6838505"/>
    <n v="6.4195317543819883E-3"/>
  </r>
  <r>
    <x v="686"/>
    <x v="0"/>
    <s v="CN"/>
    <x v="619"/>
    <x v="619"/>
    <n v="4363916"/>
    <n v="6.6476989932895136E-2"/>
    <s v=""/>
    <x v="0"/>
    <n v="1"/>
    <x v="0"/>
    <n v="1725727"/>
    <n v="13899"/>
    <n v="0.16179993362912065"/>
    <n v="6838505"/>
    <n v="4.242155266392289E-2"/>
  </r>
  <r>
    <x v="687"/>
    <x v="0"/>
    <s v="CN"/>
    <x v="620"/>
    <x v="620"/>
    <n v="4363916"/>
    <n v="5.7975451406489027E-2"/>
    <s v=""/>
    <x v="0"/>
    <n v="1"/>
    <x v="0"/>
    <n v="1725727"/>
    <n v="13899"/>
    <n v="0.1411078359468029"/>
    <n v="6838505"/>
    <n v="3.6996390292907584E-2"/>
  </r>
  <r>
    <x v="688"/>
    <x v="0"/>
    <s v="CN"/>
    <x v="621"/>
    <x v="621"/>
    <n v="4363916"/>
    <n v="4.660951310703506E-2"/>
    <s v=""/>
    <x v="0"/>
    <n v="1"/>
    <x v="0"/>
    <n v="1725727"/>
    <n v="13899"/>
    <n v="0.1134440072394455"/>
    <n v="6838505"/>
    <n v="2.974334302599764E-2"/>
  </r>
  <r>
    <x v="689"/>
    <x v="0"/>
    <s v="CN"/>
    <x v="622"/>
    <x v="622"/>
    <n v="4363916"/>
    <n v="5.4538171678831585E-2"/>
    <s v=""/>
    <x v="0"/>
    <n v="1"/>
    <x v="0"/>
    <n v="1725727"/>
    <n v="13899"/>
    <n v="0.13274175871675531"/>
    <n v="6838505"/>
    <n v="3.4802928417834014E-2"/>
  </r>
  <r>
    <x v="690"/>
    <x v="0"/>
    <s v="CN"/>
    <x v="623"/>
    <x v="623"/>
    <n v="4363916"/>
    <n v="6.2970964610684535E-2"/>
    <s v=""/>
    <x v="0"/>
    <n v="1"/>
    <x v="0"/>
    <n v="1725727"/>
    <n v="13899"/>
    <n v="0.15326653485447209"/>
    <n v="6838505"/>
    <n v="4.0184221551347842E-2"/>
  </r>
  <r>
    <x v="691"/>
    <x v="0"/>
    <s v="CN"/>
    <x v="624"/>
    <x v="624"/>
    <n v="4363916"/>
    <n v="9.7504168274549732E-2"/>
    <s v=""/>
    <x v="0"/>
    <n v="1"/>
    <x v="0"/>
    <n v="1725727"/>
    <n v="13899"/>
    <n v="0.23731772409235036"/>
    <n v="6838505"/>
    <n v="6.2221201856253676E-2"/>
  </r>
  <r>
    <x v="692"/>
    <x v="0"/>
    <s v="CN"/>
    <x v="625"/>
    <x v="625"/>
    <n v="4363916"/>
    <n v="3.2241683845426909E-2"/>
    <s v=""/>
    <x v="0"/>
    <n v="1"/>
    <x v="0"/>
    <n v="1725727"/>
    <n v="13899"/>
    <n v="7.8473804417846516E-2"/>
    <n v="6838505"/>
    <n v="2.0574672388190111E-2"/>
  </r>
  <r>
    <x v="693"/>
    <x v="0"/>
    <s v="CN"/>
    <x v="626"/>
    <x v="626"/>
    <n v="4363916"/>
    <n v="0.4797296739900585"/>
    <s v=""/>
    <x v="0"/>
    <n v="1"/>
    <x v="0"/>
    <n v="1725727"/>
    <n v="13899"/>
    <n v="1.1676255120736438"/>
    <n v="6838505"/>
    <n v="0.30613416236443491"/>
  </r>
  <r>
    <x v="694"/>
    <x v="0"/>
    <s v="CN"/>
    <x v="627"/>
    <x v="627"/>
    <n v="4363916"/>
    <n v="4.7434460241672846E-3"/>
    <s v=""/>
    <x v="0"/>
    <n v="1"/>
    <x v="0"/>
    <n v="1725727"/>
    <n v="13899"/>
    <n v="1.1545186577465692E-2"/>
    <n v="6838505"/>
    <n v="3.02697738760153E-3"/>
  </r>
  <r>
    <x v="695"/>
    <x v="0"/>
    <s v="CN"/>
    <x v="628"/>
    <x v="628"/>
    <n v="4363916"/>
    <n v="4.7984424998098039E-2"/>
    <s v=""/>
    <x v="0"/>
    <n v="1"/>
    <x v="0"/>
    <n v="1725727"/>
    <n v="13899"/>
    <n v="0.11679043813146454"/>
    <n v="6838505"/>
    <n v="3.0620727776027069E-2"/>
  </r>
  <r>
    <x v="696"/>
    <x v="0"/>
    <s v="CN"/>
    <x v="133"/>
    <x v="133"/>
    <n v="4363916"/>
    <n v="1.20075638486167E-2"/>
    <s v=""/>
    <x v="0"/>
    <n v="1"/>
    <x v="0"/>
    <n v="1725727"/>
    <n v="13899"/>
    <n v="2.9225496456966295E-2"/>
    <n v="6838505"/>
    <n v="7.662493483590346E-3"/>
  </r>
  <r>
    <x v="697"/>
    <x v="0"/>
    <s v="CN"/>
    <x v="391"/>
    <x v="391"/>
    <n v="4363916"/>
    <n v="7.4016090135557147E-3"/>
    <s v=""/>
    <x v="0"/>
    <n v="1"/>
    <x v="0"/>
    <n v="1725727"/>
    <n v="13899"/>
    <n v="1.8014952968702508E-2"/>
    <n v="6838505"/>
    <n v="4.7232545709917596E-3"/>
  </r>
  <r>
    <x v="698"/>
    <x v="0"/>
    <s v="CN"/>
    <x v="629"/>
    <x v="629"/>
    <n v="4363916"/>
    <n v="1.1824242263141636E-2"/>
    <s v=""/>
    <x v="0"/>
    <n v="1"/>
    <x v="0"/>
    <n v="1725727"/>
    <n v="13899"/>
    <n v="2.8779305671363754E-2"/>
    <n v="6838505"/>
    <n v="7.5455088502530895E-3"/>
  </r>
  <r>
    <x v="699"/>
    <x v="0"/>
    <s v="CN"/>
    <x v="630"/>
    <x v="630"/>
    <n v="4363916"/>
    <n v="8.2723865445622699E-3"/>
    <s v=""/>
    <x v="0"/>
    <n v="1"/>
    <x v="0"/>
    <n v="1725727"/>
    <n v="13899"/>
    <n v="2.0134359200314565E-2"/>
    <n v="6838505"/>
    <n v="5.2789315793437307E-3"/>
  </r>
  <r>
    <x v="700"/>
    <x v="0"/>
    <s v="CN"/>
    <x v="631"/>
    <x v="631"/>
    <n v="4363916"/>
    <n v="0.146519777190945"/>
    <s v=""/>
    <x v="0"/>
    <n v="1"/>
    <x v="0"/>
    <n v="1725727"/>
    <n v="13899"/>
    <n v="0.35661798539282913"/>
    <n v="6838505"/>
    <n v="9.3499968194802816E-2"/>
  </r>
  <r>
    <x v="701"/>
    <x v="0"/>
    <s v="CN"/>
    <x v="632"/>
    <x v="632"/>
    <n v="4363916"/>
    <n v="6.4804180465435179E-2"/>
    <s v=""/>
    <x v="0"/>
    <n v="1"/>
    <x v="0"/>
    <n v="1725727"/>
    <n v="13899"/>
    <n v="0.15772844271049749"/>
    <n v="6838505"/>
    <n v="4.1354067884720423E-2"/>
  </r>
  <r>
    <x v="702"/>
    <x v="0"/>
    <s v="CN"/>
    <x v="468"/>
    <x v="468"/>
    <n v="4363916"/>
    <n v="2.451926205728983E-3"/>
    <s v=""/>
    <x v="0"/>
    <n v="1"/>
    <x v="0"/>
    <n v="1725727"/>
    <n v="13899"/>
    <n v="5.9678017574339567E-3"/>
    <n v="6838505"/>
    <n v="1.564669470885815E-3"/>
  </r>
  <r>
    <x v="703"/>
    <x v="0"/>
    <s v="CN"/>
    <x v="633"/>
    <x v="633"/>
    <n v="4363916"/>
    <n v="4.6036633152425482E-2"/>
    <s v=""/>
    <x v="0"/>
    <n v="1"/>
    <x v="0"/>
    <n v="1725727"/>
    <n v="13899"/>
    <n v="0.11204966103443756"/>
    <n v="6838505"/>
    <n v="2.9377766046818715E-2"/>
  </r>
  <r>
    <x v="704"/>
    <x v="0"/>
    <s v="CN"/>
    <x v="634"/>
    <x v="634"/>
    <n v="4363916"/>
    <n v="4.835106816904816E-3"/>
    <s v=""/>
    <x v="0"/>
    <n v="1"/>
    <x v="0"/>
    <n v="1725727"/>
    <n v="13899"/>
    <n v="1.1768281970266962E-2"/>
    <n v="6838505"/>
    <n v="3.0854697042701587E-3"/>
  </r>
  <r>
    <x v="705"/>
    <x v="0"/>
    <s v="CN"/>
    <x v="538"/>
    <x v="538"/>
    <n v="4363916"/>
    <n v="1.132010790308521E-2"/>
    <s v=""/>
    <x v="0"/>
    <n v="1"/>
    <x v="0"/>
    <n v="1725727"/>
    <n v="13899"/>
    <n v="2.7552281010956775E-2"/>
    <n v="6838505"/>
    <n v="7.2238011085756322E-3"/>
  </r>
  <r>
    <x v="706"/>
    <x v="0"/>
    <s v="CN"/>
    <x v="358"/>
    <x v="358"/>
    <n v="4363916"/>
    <n v="1.6246875512727559E-2"/>
    <s v=""/>
    <x v="0"/>
    <n v="1"/>
    <x v="0"/>
    <n v="1725727"/>
    <n v="13899"/>
    <n v="3.9543658374025001E-2"/>
    <n v="6838505"/>
    <n v="1.0367763129514419E-2"/>
  </r>
  <r>
    <x v="707"/>
    <x v="0"/>
    <s v="CN"/>
    <x v="635"/>
    <x v="635"/>
    <n v="4363916"/>
    <n v="1.4894878819848962E-3"/>
    <s v=""/>
    <x v="0"/>
    <n v="1"/>
    <x v="0"/>
    <n v="1725727"/>
    <n v="13899"/>
    <n v="3.6253001330206276E-3"/>
    <n v="6838505"/>
    <n v="9.5050014586521461E-4"/>
  </r>
  <r>
    <x v="708"/>
    <x v="0"/>
    <s v="CN"/>
    <x v="155"/>
    <x v="155"/>
    <n v="4363916"/>
    <n v="1.8790462511194074E-2"/>
    <s v=""/>
    <x v="0"/>
    <n v="1"/>
    <x v="0"/>
    <n v="1725727"/>
    <n v="13899"/>
    <n v="4.5734555524260229E-2"/>
    <n v="6838505"/>
    <n v="1.1990924917068862E-2"/>
  </r>
  <r>
    <x v="709"/>
    <x v="0"/>
    <s v="CN"/>
    <x v="636"/>
    <x v="636"/>
    <n v="4363916"/>
    <n v="7.8140825808746088E-3"/>
    <s v=""/>
    <x v="0"/>
    <n v="1"/>
    <x v="0"/>
    <n v="1725727"/>
    <n v="13899"/>
    <n v="1.9018882236308217E-2"/>
    <n v="6838505"/>
    <n v="4.9864699960005879E-3"/>
  </r>
  <r>
    <x v="710"/>
    <x v="0"/>
    <s v="CN"/>
    <x v="637"/>
    <x v="637"/>
    <n v="4363916"/>
    <n v="5.0138453627430045E-2"/>
    <s v=""/>
    <x v="0"/>
    <n v="1"/>
    <x v="0"/>
    <n v="1725727"/>
    <n v="13899"/>
    <n v="0.12203317986229437"/>
    <n v="6838505"/>
    <n v="3.1995297217739839E-2"/>
  </r>
  <r>
    <x v="711"/>
    <x v="0"/>
    <s v="CN"/>
    <x v="638"/>
    <x v="638"/>
    <n v="4363916"/>
    <n v="2.1173643122369908E-2"/>
    <s v=""/>
    <x v="0"/>
    <n v="1"/>
    <x v="0"/>
    <n v="1725727"/>
    <n v="13899"/>
    <n v="5.1535035737093234E-2"/>
    <n v="6838505"/>
    <n v="1.3511725150453204E-2"/>
  </r>
  <r>
    <x v="712"/>
    <x v="0"/>
    <s v="CN"/>
    <x v="639"/>
    <x v="639"/>
    <n v="4363916"/>
    <n v="1.8721716916640926E-2"/>
    <s v=""/>
    <x v="0"/>
    <n v="1"/>
    <x v="0"/>
    <n v="1725727"/>
    <n v="13899"/>
    <n v="4.5567233979659276E-2"/>
    <n v="6838505"/>
    <n v="1.194705567956739E-2"/>
  </r>
  <r>
    <x v="713"/>
    <x v="0"/>
    <s v="CN"/>
    <x v="452"/>
    <x v="452"/>
    <n v="4363916"/>
    <n v="2.7727389803103453E-3"/>
    <s v=""/>
    <x v="0"/>
    <n v="1"/>
    <x v="0"/>
    <n v="1725727"/>
    <n v="13899"/>
    <n v="6.7486356322384007E-3"/>
    <n v="6838505"/>
    <n v="1.7693925792260151E-3"/>
  </r>
  <r>
    <x v="714"/>
    <x v="0"/>
    <s v="CN"/>
    <x v="640"/>
    <x v="640"/>
    <n v="4363916"/>
    <n v="3.3731171727411802E-2"/>
    <s v=""/>
    <x v="0"/>
    <n v="1"/>
    <x v="0"/>
    <n v="1725727"/>
    <n v="13899"/>
    <n v="8.209910455086715E-2"/>
    <n v="6838505"/>
    <n v="2.1525172534055323E-2"/>
  </r>
  <r>
    <x v="715"/>
    <x v="0"/>
    <s v="CN"/>
    <x v="641"/>
    <x v="641"/>
    <n v="4363916"/>
    <n v="1.3222069352389001E-2"/>
    <s v=""/>
    <x v="0"/>
    <n v="1"/>
    <x v="0"/>
    <n v="1725727"/>
    <n v="13899"/>
    <n v="3.2181510411583111E-2"/>
    <n v="6838505"/>
    <n v="8.4375166794496761E-3"/>
  </r>
  <r>
    <x v="716"/>
    <x v="0"/>
    <s v="CN"/>
    <x v="642"/>
    <x v="642"/>
    <n v="4363916"/>
    <n v="2.7887796190394134E-2"/>
    <s v=""/>
    <x v="0"/>
    <n v="1"/>
    <x v="0"/>
    <n v="1725727"/>
    <n v="13899"/>
    <n v="6.7876773259786222E-2"/>
    <n v="6838505"/>
    <n v="1.779628734643025E-2"/>
  </r>
  <r>
    <x v="717"/>
    <x v="0"/>
    <s v="CN"/>
    <x v="643"/>
    <x v="643"/>
    <n v="4363916"/>
    <n v="0.14686350516371077"/>
    <s v=""/>
    <x v="0"/>
    <n v="1"/>
    <x v="0"/>
    <n v="1725727"/>
    <n v="13899"/>
    <n v="0.35745459311583389"/>
    <n v="6838505"/>
    <n v="9.3719314382310168E-2"/>
  </r>
  <r>
    <x v="718"/>
    <x v="0"/>
    <s v="CN"/>
    <x v="644"/>
    <x v="644"/>
    <n v="4363916"/>
    <n v="5.0550927194748942E-2"/>
    <s v=""/>
    <x v="0"/>
    <n v="1"/>
    <x v="0"/>
    <n v="1725727"/>
    <n v="13899"/>
    <n v="0.12303710912990008"/>
    <n v="6838505"/>
    <n v="3.225851264274867E-2"/>
  </r>
  <r>
    <x v="719"/>
    <x v="0"/>
    <s v="CN"/>
    <x v="645"/>
    <x v="645"/>
    <n v="4363916"/>
    <n v="7.257243264994101E-2"/>
    <s v=""/>
    <x v="0"/>
    <n v="1"/>
    <x v="0"/>
    <n v="1725727"/>
    <n v="13899"/>
    <n v="0.17663577725040505"/>
    <n v="6838505"/>
    <n v="4.631129172238669E-2"/>
  </r>
  <r>
    <x v="720"/>
    <x v="0"/>
    <s v="CN"/>
    <x v="646"/>
    <x v="646"/>
    <n v="4363916"/>
    <n v="5.699009788456056E-2"/>
    <s v=""/>
    <x v="0"/>
    <n v="1"/>
    <x v="0"/>
    <n v="1725727"/>
    <n v="13899"/>
    <n v="0.13870956047418925"/>
    <n v="6838505"/>
    <n v="3.6367597888719828E-2"/>
  </r>
  <r>
    <x v="721"/>
    <x v="0"/>
    <s v="CN"/>
    <x v="647"/>
    <x v="647"/>
    <n v="4363916"/>
    <n v="6.6431159536526369E-2"/>
    <s v=""/>
    <x v="0"/>
    <n v="1"/>
    <x v="0"/>
    <n v="1725727"/>
    <n v="13899"/>
    <n v="0.16168838593272"/>
    <n v="6838505"/>
    <n v="4.2392306505588576E-2"/>
  </r>
  <r>
    <x v="722"/>
    <x v="0"/>
    <s v="CN"/>
    <x v="648"/>
    <x v="648"/>
    <n v="4363916"/>
    <n v="0.13219777832570562"/>
    <s v=""/>
    <x v="0"/>
    <n v="1"/>
    <x v="0"/>
    <n v="1725727"/>
    <n v="13899"/>
    <n v="0.32175933026763082"/>
    <n v="6838505"/>
    <n v="8.4360543715329597E-2"/>
  </r>
  <r>
    <x v="723"/>
    <x v="0"/>
    <s v="CN"/>
    <x v="649"/>
    <x v="649"/>
    <n v="4363916"/>
    <n v="1.7805108989265604E-2"/>
    <s v=""/>
    <x v="0"/>
    <n v="1"/>
    <x v="0"/>
    <n v="1725727"/>
    <n v="13899"/>
    <n v="4.3336280051646588E-2"/>
    <n v="6838505"/>
    <n v="1.1362132512881104E-2"/>
  </r>
  <r>
    <x v="724"/>
    <x v="0"/>
    <s v="CN"/>
    <x v="650"/>
    <x v="650"/>
    <n v="4363916"/>
    <n v="3.4418627672943292E-2"/>
    <s v=""/>
    <x v="0"/>
    <n v="1"/>
    <x v="0"/>
    <n v="1725727"/>
    <n v="13899"/>
    <n v="8.3772319996876662E-2"/>
    <n v="6838505"/>
    <n v="2.1963864909070038E-2"/>
  </r>
  <r>
    <x v="725"/>
    <x v="0"/>
    <s v="CN"/>
    <x v="651"/>
    <x v="651"/>
    <n v="4363916"/>
    <n v="1.5673995558117982E-2"/>
    <s v=""/>
    <x v="0"/>
    <n v="1"/>
    <x v="0"/>
    <n v="1725727"/>
    <n v="13899"/>
    <n v="3.8149312169017069E-2"/>
    <n v="6838505"/>
    <n v="1.000218615033549E-2"/>
  </r>
  <r>
    <x v="726"/>
    <x v="0"/>
    <s v="CN"/>
    <x v="119"/>
    <x v="119"/>
    <n v="4363916"/>
    <n v="9.738959228362782E-3"/>
    <s v=""/>
    <x v="0"/>
    <n v="1"/>
    <x v="0"/>
    <n v="1725727"/>
    <n v="13899"/>
    <n v="2.3703885485134874E-2"/>
    <n v="6838505"/>
    <n v="6.2148086460417891E-3"/>
  </r>
  <r>
    <x v="727"/>
    <x v="0"/>
    <s v="CN"/>
    <x v="652"/>
    <x v="652"/>
    <n v="4363916"/>
    <n v="1.2534613406857511E-2"/>
    <s v=""/>
    <x v="0"/>
    <n v="1"/>
    <x v="0"/>
    <n v="1725727"/>
    <n v="13899"/>
    <n v="3.0508294965573592E-2"/>
    <n v="6838505"/>
    <n v="7.9988243044349597E-3"/>
  </r>
  <r>
    <x v="728"/>
    <x v="0"/>
    <s v="AT"/>
    <x v="653"/>
    <x v="653"/>
    <n v="4363916"/>
    <n v="3.8337126562472783E-2"/>
    <s v=""/>
    <x v="0"/>
    <n v="1"/>
    <x v="0"/>
    <n v="1725727"/>
    <n v="13899"/>
    <n v="9.330964803913093E-2"/>
    <n v="6838505"/>
    <n v="2.4464411446653907E-2"/>
  </r>
  <r>
    <x v="729"/>
    <x v="0"/>
    <s v="AT"/>
    <x v="654"/>
    <x v="654"/>
    <n v="4363916"/>
    <n v="1.2397122217751213E-2"/>
    <s v=""/>
    <x v="0"/>
    <n v="1"/>
    <x v="0"/>
    <n v="1725727"/>
    <n v="13899"/>
    <n v="3.0173651876371686E-2"/>
    <n v="6838505"/>
    <n v="7.9110858294320179E-3"/>
  </r>
  <r>
    <x v="730"/>
    <x v="0"/>
    <s v="AT"/>
    <x v="655"/>
    <x v="655"/>
    <n v="4363916"/>
    <n v="2.3488078138992594E-2"/>
    <s v=""/>
    <x v="0"/>
    <n v="1"/>
    <x v="0"/>
    <n v="1725727"/>
    <n v="13899"/>
    <n v="5.7168194405325286E-2"/>
    <n v="6838505"/>
    <n v="1.4988656146336078E-2"/>
  </r>
  <r>
    <x v="731"/>
    <x v="0"/>
    <s v="AT"/>
    <x v="656"/>
    <x v="656"/>
    <n v="4363916"/>
    <n v="1.4482405252530067E-2"/>
    <s v=""/>
    <x v="0"/>
    <n v="1"/>
    <x v="0"/>
    <n v="1725727"/>
    <n v="13899"/>
    <n v="3.5249072062600563E-2"/>
    <n v="6838505"/>
    <n v="9.2417860336433174E-3"/>
  </r>
  <r>
    <x v="732"/>
    <x v="0"/>
    <s v="AT"/>
    <x v="657"/>
    <x v="657"/>
    <n v="4363916"/>
    <n v="1.6934102306277206"/>
    <s v=""/>
    <x v="0"/>
    <n v="1"/>
    <x v="0"/>
    <n v="1725727"/>
    <n v="13899"/>
    <n v="4.1216316081552513"/>
    <n v="6838505"/>
    <n v="1.0806309273737462"/>
  </r>
  <r>
    <x v="733"/>
    <x v="0"/>
    <s v="AT"/>
    <x v="658"/>
    <x v="658"/>
    <n v="4363916"/>
    <n v="9.6014680392564854E-3"/>
    <s v=""/>
    <x v="0"/>
    <n v="1"/>
    <x v="0"/>
    <n v="1725727"/>
    <n v="13899"/>
    <n v="2.3369242395932972E-2"/>
    <n v="6838505"/>
    <n v="6.1270701710388464E-3"/>
  </r>
  <r>
    <x v="734"/>
    <x v="0"/>
    <s v="AT"/>
    <x v="659"/>
    <x v="659"/>
    <n v="4363916"/>
    <n v="2.552753077740268E-2"/>
    <s v=""/>
    <x v="0"/>
    <n v="1"/>
    <x v="0"/>
    <n v="1725727"/>
    <n v="13899"/>
    <n v="6.2132066895153527E-2"/>
    <n v="6838505"/>
    <n v="1.6290110192213065E-2"/>
  </r>
  <r>
    <x v="735"/>
    <x v="0"/>
    <s v="AT"/>
    <x v="550"/>
    <x v="550"/>
    <n v="4363916"/>
    <n v="7.4703546081088638E-3"/>
    <s v=""/>
    <x v="0"/>
    <n v="1"/>
    <x v="0"/>
    <n v="1725727"/>
    <n v="13899"/>
    <n v="1.8182274513303457E-2"/>
    <n v="6838505"/>
    <n v="4.7671238084932305E-3"/>
  </r>
  <r>
    <x v="736"/>
    <x v="0"/>
    <s v="AT"/>
    <x v="660"/>
    <x v="660"/>
    <n v="4363916"/>
    <n v="9.876450417469082E-3"/>
    <s v=""/>
    <x v="0"/>
    <n v="1"/>
    <x v="0"/>
    <n v="1725727"/>
    <n v="13899"/>
    <n v="2.403852857433678E-2"/>
    <n v="6838505"/>
    <n v="6.3025471210447319E-3"/>
  </r>
  <r>
    <x v="737"/>
    <x v="0"/>
    <s v="AT"/>
    <x v="661"/>
    <x v="661"/>
    <n v="4363916"/>
    <n v="8.0432345627184394E-3"/>
    <s v=""/>
    <x v="0"/>
    <n v="1"/>
    <x v="0"/>
    <n v="1725727"/>
    <n v="13899"/>
    <n v="1.9576620718311392E-2"/>
    <n v="6838505"/>
    <n v="5.1327007876721589E-3"/>
  </r>
  <r>
    <x v="738"/>
    <x v="0"/>
    <s v="AT"/>
    <x v="662"/>
    <x v="662"/>
    <n v="4363916"/>
    <n v="2.0898660744157312E-2"/>
    <s v=""/>
    <x v="0"/>
    <n v="1"/>
    <x v="0"/>
    <n v="1725727"/>
    <n v="13899"/>
    <n v="5.0865749558689423E-2"/>
    <n v="6838505"/>
    <n v="1.3336248200447319E-2"/>
  </r>
  <r>
    <x v="739"/>
    <x v="0"/>
    <s v="AT"/>
    <x v="663"/>
    <x v="663"/>
    <n v="4363916"/>
    <n v="5.8479585766545467E-2"/>
    <s v=""/>
    <x v="0"/>
    <n v="1"/>
    <x v="0"/>
    <n v="1725727"/>
    <n v="13899"/>
    <n v="0.14233486060720987"/>
    <n v="6838505"/>
    <n v="3.7318098034585044E-2"/>
  </r>
  <r>
    <x v="740"/>
    <x v="0"/>
    <s v="AT"/>
    <x v="664"/>
    <x v="664"/>
    <n v="4363916"/>
    <n v="4.0880713560939301E-2"/>
    <s v=""/>
    <x v="0"/>
    <n v="1"/>
    <x v="0"/>
    <n v="1725727"/>
    <n v="13899"/>
    <n v="9.9500545189366157E-2"/>
    <n v="6838505"/>
    <n v="2.6087573234208357E-2"/>
  </r>
  <r>
    <x v="741"/>
    <x v="0"/>
    <s v="AT"/>
    <x v="665"/>
    <x v="665"/>
    <n v="4363916"/>
    <n v="3.1897955872661157E-2"/>
    <s v=""/>
    <x v="0"/>
    <n v="1"/>
    <x v="0"/>
    <n v="1725727"/>
    <n v="13899"/>
    <n v="7.7637196694841759E-2"/>
    <n v="6838505"/>
    <n v="2.0355326200682752E-2"/>
  </r>
  <r>
    <x v="742"/>
    <x v="0"/>
    <s v="AT"/>
    <x v="666"/>
    <x v="666"/>
    <n v="4363916"/>
    <n v="3.0500128783413797E-2"/>
    <s v=""/>
    <x v="0"/>
    <n v="1"/>
    <x v="0"/>
    <n v="1725727"/>
    <n v="13899"/>
    <n v="7.4234991954622395E-2"/>
    <n v="6838505"/>
    <n v="1.9463318371486165E-2"/>
  </r>
  <r>
    <x v="743"/>
    <x v="0"/>
    <s v="AT"/>
    <x v="667"/>
    <x v="667"/>
    <n v="4363916"/>
    <n v="1.0999295128503847E-2"/>
    <s v=""/>
    <x v="0"/>
    <n v="1"/>
    <x v="0"/>
    <n v="1725727"/>
    <n v="13899"/>
    <n v="2.6771447136152329E-2"/>
    <n v="6838505"/>
    <n v="7.0190780002354321E-3"/>
  </r>
  <r>
    <x v="744"/>
    <x v="0"/>
    <s v="AT"/>
    <x v="668"/>
    <x v="668"/>
    <n v="4363916"/>
    <n v="0.24219072961074412"/>
    <s v=""/>
    <x v="0"/>
    <n v="1"/>
    <x v="0"/>
    <n v="1725727"/>
    <n v="13899"/>
    <n v="0.58947380162915408"/>
    <n v="6838505"/>
    <n v="0.1545513237176839"/>
  </r>
  <r>
    <x v="745"/>
    <x v="0"/>
    <s v="AT"/>
    <x v="577"/>
    <x v="577"/>
    <n v="4363916"/>
    <n v="2.3442247742623826E-2"/>
    <s v=""/>
    <x v="0"/>
    <n v="1"/>
    <x v="0"/>
    <n v="1725727"/>
    <n v="13899"/>
    <n v="5.7056646708924651E-2"/>
    <n v="6838505"/>
    <n v="1.4959409988001764E-2"/>
  </r>
  <r>
    <x v="746"/>
    <x v="0"/>
    <s v="AT"/>
    <x v="669"/>
    <x v="669"/>
    <n v="4363916"/>
    <n v="6.8745594553149061E-3"/>
    <s v=""/>
    <x v="0"/>
    <n v="1"/>
    <x v="0"/>
    <n v="1725727"/>
    <n v="13899"/>
    <n v="1.6732154460095208E-2"/>
    <n v="6838505"/>
    <n v="4.386923750147145E-3"/>
  </r>
  <r>
    <x v="747"/>
    <x v="0"/>
    <s v="AT"/>
    <x v="670"/>
    <x v="670"/>
    <n v="4363916"/>
    <n v="1.5055285207139644E-2"/>
    <s v=""/>
    <x v="0"/>
    <n v="1"/>
    <x v="0"/>
    <n v="1725727"/>
    <n v="13899"/>
    <n v="3.6643418267608502E-2"/>
    <n v="6838505"/>
    <n v="9.6073630128222474E-3"/>
  </r>
  <r>
    <x v="748"/>
    <x v="0"/>
    <s v="AT"/>
    <x v="413"/>
    <x v="413"/>
    <n v="4363916"/>
    <n v="1.351996692878598E-2"/>
    <s v=""/>
    <x v="0"/>
    <n v="1"/>
    <x v="0"/>
    <n v="1725727"/>
    <n v="13899"/>
    <n v="3.290657043818724E-2"/>
    <n v="6838505"/>
    <n v="8.6276167086227172E-3"/>
  </r>
  <r>
    <x v="749"/>
    <x v="0"/>
    <s v="AT"/>
    <x v="671"/>
    <x v="671"/>
    <n v="4363916"/>
    <n v="8.6711109929705335E-2"/>
    <s v=""/>
    <x v="0"/>
    <n v="1"/>
    <x v="0"/>
    <n v="1725727"/>
    <n v="13899"/>
    <n v="0.21104824159000088"/>
    <n v="6838505"/>
    <n v="5.5333731568522657E-2"/>
  </r>
  <r>
    <x v="750"/>
    <x v="0"/>
    <s v="AT"/>
    <x v="672"/>
    <x v="672"/>
    <n v="4363916"/>
    <n v="2.9125216892350814E-2"/>
    <s v=""/>
    <x v="0"/>
    <n v="1"/>
    <x v="0"/>
    <n v="1725727"/>
    <n v="13899"/>
    <n v="7.0888561062603356E-2"/>
    <n v="6838505"/>
    <n v="1.8585933621456736E-2"/>
  </r>
  <r>
    <x v="751"/>
    <x v="0"/>
    <s v="AT"/>
    <x v="673"/>
    <x v="673"/>
    <n v="4363916"/>
    <n v="1.4069931685211173E-2"/>
    <s v=""/>
    <x v="0"/>
    <n v="1"/>
    <x v="0"/>
    <n v="1725727"/>
    <n v="13899"/>
    <n v="3.4245142794994854E-2"/>
    <n v="6838505"/>
    <n v="8.97857060863449E-3"/>
  </r>
  <r>
    <x v="752"/>
    <x v="0"/>
    <s v="AT"/>
    <x v="674"/>
    <x v="674"/>
    <n v="4363916"/>
    <n v="6.3016795007053289E-2"/>
    <s v=""/>
    <x v="0"/>
    <n v="1"/>
    <x v="0"/>
    <n v="1725727"/>
    <n v="13899"/>
    <n v="0.15337808255087271"/>
    <n v="6838505"/>
    <n v="4.0213467709682163E-2"/>
  </r>
  <r>
    <x v="753"/>
    <x v="0"/>
    <s v="AT"/>
    <x v="675"/>
    <x v="675"/>
    <n v="4363916"/>
    <n v="6.9203898516836705E-3"/>
    <s v=""/>
    <x v="0"/>
    <n v="1"/>
    <x v="0"/>
    <n v="1725727"/>
    <n v="13899"/>
    <n v="1.6843702156495843E-2"/>
    <n v="6838505"/>
    <n v="4.4161699084814595E-3"/>
  </r>
  <r>
    <x v="754"/>
    <x v="0"/>
    <s v="AT"/>
    <x v="676"/>
    <x v="676"/>
    <n v="4363916"/>
    <n v="4.2163964659264752E-3"/>
    <s v=""/>
    <x v="0"/>
    <n v="1"/>
    <x v="0"/>
    <n v="1725727"/>
    <n v="13899"/>
    <n v="1.0262388068858394E-2"/>
    <n v="6838505"/>
    <n v="2.6906465667569154E-3"/>
  </r>
  <r>
    <x v="755"/>
    <x v="0"/>
    <s v="AT"/>
    <x v="677"/>
    <x v="677"/>
    <n v="4363916"/>
    <n v="4.4180502099490454E-2"/>
    <s v=""/>
    <x v="0"/>
    <n v="1"/>
    <x v="0"/>
    <n v="1725727"/>
    <n v="13899"/>
    <n v="0.10753197933021186"/>
    <n v="6838505"/>
    <n v="2.8193296634278983E-2"/>
  </r>
  <r>
    <x v="756"/>
    <x v="0"/>
    <s v="AT"/>
    <x v="678"/>
    <x v="678"/>
    <n v="4363916"/>
    <n v="2.0509102375022802E-2"/>
    <s v=""/>
    <x v="0"/>
    <n v="1"/>
    <x v="0"/>
    <n v="1725727"/>
    <n v="13899"/>
    <n v="4.9917594139284031E-2"/>
    <n v="6838505"/>
    <n v="1.3087655854605649E-2"/>
  </r>
  <r>
    <x v="757"/>
    <x v="0"/>
    <s v="AT"/>
    <x v="679"/>
    <x v="679"/>
    <n v="4363916"/>
    <n v="1.753012661105301E-2"/>
    <s v=""/>
    <x v="0"/>
    <n v="1"/>
    <x v="0"/>
    <n v="1725727"/>
    <n v="13899"/>
    <n v="4.2666993873242777E-2"/>
    <n v="6838505"/>
    <n v="1.1186655562875219E-2"/>
  </r>
  <r>
    <x v="758"/>
    <x v="0"/>
    <s v="AT"/>
    <x v="680"/>
    <x v="680"/>
    <n v="4363916"/>
    <n v="7.4703546081088631E-2"/>
    <s v=""/>
    <x v="0"/>
    <n v="1"/>
    <x v="0"/>
    <n v="1725727"/>
    <n v="13899"/>
    <n v="0.18182274513303456"/>
    <n v="6838505"/>
    <n v="4.7671238084932309E-2"/>
  </r>
  <r>
    <x v="759"/>
    <x v="0"/>
    <s v="AT"/>
    <x v="681"/>
    <x v="681"/>
    <n v="4363916"/>
    <n v="9.0744184810156742E-3"/>
    <s v=""/>
    <x v="0"/>
    <n v="1"/>
    <x v="0"/>
    <n v="1725727"/>
    <n v="13899"/>
    <n v="2.2086443887325672E-2"/>
    <n v="6838505"/>
    <n v="5.7907393501942317E-3"/>
  </r>
  <r>
    <x v="760"/>
    <x v="0"/>
    <s v="AT"/>
    <x v="682"/>
    <x v="682"/>
    <n v="4363916"/>
    <n v="1.6361451503649475E-2"/>
    <s v=""/>
    <x v="0"/>
    <n v="1"/>
    <x v="0"/>
    <n v="1725727"/>
    <n v="13899"/>
    <n v="3.9822527615026589E-2"/>
    <n v="6838505"/>
    <n v="1.0440878525350205E-2"/>
  </r>
  <r>
    <x v="761"/>
    <x v="0"/>
    <s v="AT"/>
    <x v="667"/>
    <x v="667"/>
    <n v="4363916"/>
    <n v="1.0999295128503847E-2"/>
    <s v=""/>
    <x v="0"/>
    <n v="1"/>
    <x v="0"/>
    <n v="1725727"/>
    <n v="13899"/>
    <n v="2.6771447136152329E-2"/>
    <n v="6838505"/>
    <n v="7.0190780002354321E-3"/>
  </r>
  <r>
    <x v="762"/>
    <x v="0"/>
    <s v="AT"/>
    <x v="683"/>
    <x v="683"/>
    <n v="4363916"/>
    <n v="5.0413436005642643E-3"/>
    <s v=""/>
    <x v="0"/>
    <n v="1"/>
    <x v="0"/>
    <n v="1725727"/>
    <n v="13899"/>
    <n v="1.2270246604069817E-2"/>
    <n v="6838505"/>
    <n v="3.2170774167745728E-3"/>
  </r>
  <r>
    <x v="763"/>
    <x v="0"/>
    <s v="AT"/>
    <x v="684"/>
    <x v="684"/>
    <n v="4363916"/>
    <n v="1.5353182783536623E-2"/>
    <s v=""/>
    <x v="0"/>
    <n v="1"/>
    <x v="0"/>
    <n v="1725727"/>
    <n v="13899"/>
    <n v="3.736847829421263E-2"/>
    <n v="6838505"/>
    <n v="9.7974630419952902E-3"/>
  </r>
  <r>
    <x v="764"/>
    <x v="0"/>
    <s v="AT"/>
    <x v="685"/>
    <x v="685"/>
    <n v="4363916"/>
    <n v="9.6243832374408676E-3"/>
    <s v=""/>
    <x v="0"/>
    <n v="1"/>
    <x v="0"/>
    <n v="1725727"/>
    <n v="13899"/>
    <n v="2.3425016244133286E-2"/>
    <n v="6838505"/>
    <n v="6.1416932502060019E-3"/>
  </r>
  <r>
    <x v="765"/>
    <x v="0"/>
    <s v="AT"/>
    <x v="686"/>
    <x v="686"/>
    <n v="4363916"/>
    <n v="5.1788347896705618E-3"/>
    <s v=""/>
    <x v="0"/>
    <n v="1"/>
    <x v="0"/>
    <n v="1725727"/>
    <n v="13899"/>
    <n v="1.2604889693271722E-2"/>
    <n v="6838505"/>
    <n v="3.304815891777516E-3"/>
  </r>
  <r>
    <x v="766"/>
    <x v="0"/>
    <s v="AT"/>
    <x v="502"/>
    <x v="502"/>
    <n v="4363916"/>
    <n v="1.0426415173894274E-2"/>
    <s v=""/>
    <x v="0"/>
    <n v="1"/>
    <x v="0"/>
    <n v="1725727"/>
    <n v="13899"/>
    <n v="2.5377100931144394E-2"/>
    <n v="6838505"/>
    <n v="6.6535010210565029E-3"/>
  </r>
  <r>
    <x v="767"/>
    <x v="0"/>
    <s v="AT"/>
    <x v="48"/>
    <x v="48"/>
    <n v="4363916"/>
    <n v="2.9468944865116559E-2"/>
    <s v=""/>
    <x v="0"/>
    <n v="1"/>
    <x v="0"/>
    <n v="1725727"/>
    <n v="13899"/>
    <n v="7.1725168785608112E-2"/>
    <n v="6838505"/>
    <n v="1.8805279808964095E-2"/>
  </r>
  <r>
    <x v="768"/>
    <x v="0"/>
    <s v="AT"/>
    <x v="687"/>
    <x v="687"/>
    <n v="4363916"/>
    <n v="7.2412026262650333E-3"/>
    <s v=""/>
    <x v="0"/>
    <n v="1"/>
    <x v="0"/>
    <n v="1725727"/>
    <n v="13899"/>
    <n v="1.7624536031300281E-2"/>
    <n v="6838505"/>
    <n v="4.6208930168216587E-3"/>
  </r>
  <r>
    <x v="769"/>
    <x v="0"/>
    <s v="AT"/>
    <x v="688"/>
    <x v="688"/>
    <n v="4363916"/>
    <n v="3.5839369960375039E-2"/>
    <s v=""/>
    <x v="0"/>
    <n v="1"/>
    <x v="0"/>
    <n v="1725727"/>
    <n v="13899"/>
    <n v="8.7230298585296337E-2"/>
    <n v="6838505"/>
    <n v="2.2870495817433781E-2"/>
  </r>
  <r>
    <x v="770"/>
    <x v="0"/>
    <s v="AT"/>
    <x v="689"/>
    <x v="689"/>
    <n v="4363916"/>
    <n v="4.6976156277985185E-3"/>
    <s v=""/>
    <x v="0"/>
    <n v="1"/>
    <x v="0"/>
    <n v="1725727"/>
    <n v="13899"/>
    <n v="1.1433638881065057E-2"/>
    <n v="6838505"/>
    <n v="2.9977312292672155E-3"/>
  </r>
  <r>
    <x v="771"/>
    <x v="0"/>
    <s v="AT"/>
    <x v="391"/>
    <x v="391"/>
    <n v="4363916"/>
    <n v="7.4016090135557147E-3"/>
    <s v=""/>
    <x v="0"/>
    <n v="1"/>
    <x v="0"/>
    <n v="1725727"/>
    <n v="13899"/>
    <n v="1.8014952968702508E-2"/>
    <n v="6838505"/>
    <n v="4.7232545709917596E-3"/>
  </r>
  <r>
    <x v="772"/>
    <x v="0"/>
    <s v="AT"/>
    <x v="690"/>
    <x v="690"/>
    <n v="4363916"/>
    <n v="6.5995770771023095E-3"/>
    <s v=""/>
    <x v="0"/>
    <n v="1"/>
    <x v="0"/>
    <n v="1725727"/>
    <n v="13899"/>
    <n v="1.6062868281691397E-2"/>
    <n v="6838505"/>
    <n v="4.2114468001412594E-3"/>
  </r>
  <r>
    <x v="773"/>
    <x v="0"/>
    <s v="AT"/>
    <x v="670"/>
    <x v="670"/>
    <n v="4363916"/>
    <n v="1.5055285207139644E-2"/>
    <s v=""/>
    <x v="0"/>
    <n v="1"/>
    <x v="0"/>
    <n v="1725727"/>
    <n v="13899"/>
    <n v="3.6643418267608502E-2"/>
    <n v="6838505"/>
    <n v="9.6073630128222474E-3"/>
  </r>
  <r>
    <x v="774"/>
    <x v="0"/>
    <s v="AT"/>
    <x v="691"/>
    <x v="691"/>
    <n v="4363916"/>
    <n v="1.3199154154204619E-2"/>
    <s v=""/>
    <x v="0"/>
    <n v="1"/>
    <x v="0"/>
    <n v="1725727"/>
    <n v="13899"/>
    <n v="3.2125736563382794E-2"/>
    <n v="6838505"/>
    <n v="8.4228936002825189E-3"/>
  </r>
  <r>
    <x v="775"/>
    <x v="0"/>
    <s v="AT"/>
    <x v="654"/>
    <x v="654"/>
    <n v="4363916"/>
    <n v="1.2397122217751213E-2"/>
    <s v=""/>
    <x v="0"/>
    <n v="1"/>
    <x v="0"/>
    <n v="1725727"/>
    <n v="13899"/>
    <n v="3.0173651876371686E-2"/>
    <n v="6838505"/>
    <n v="7.9110858294320179E-3"/>
  </r>
  <r>
    <x v="776"/>
    <x v="0"/>
    <s v="AT"/>
    <x v="692"/>
    <x v="692"/>
    <n v="4363916"/>
    <n v="0.13678081796258224"/>
    <s v=""/>
    <x v="0"/>
    <n v="1"/>
    <x v="0"/>
    <n v="1725727"/>
    <n v="13899"/>
    <n v="0.33291409990769427"/>
    <n v="6838505"/>
    <n v="8.7285159548761024E-2"/>
  </r>
  <r>
    <x v="777"/>
    <x v="0"/>
    <s v="AT"/>
    <x v="693"/>
    <x v="693"/>
    <n v="4363916"/>
    <n v="1.2099224641354232E-2"/>
    <s v=""/>
    <x v="0"/>
    <n v="1"/>
    <x v="0"/>
    <n v="1725727"/>
    <n v="13899"/>
    <n v="2.9448591849767565E-2"/>
    <n v="6838505"/>
    <n v="7.7209858002589751E-3"/>
  </r>
  <r>
    <x v="778"/>
    <x v="0"/>
    <s v="AT"/>
    <x v="694"/>
    <x v="694"/>
    <n v="4363916"/>
    <n v="2.3923466904495871E-2"/>
    <s v=""/>
    <x v="0"/>
    <n v="1"/>
    <x v="0"/>
    <n v="1725727"/>
    <n v="13899"/>
    <n v="5.8227897521131319E-2"/>
    <n v="6838505"/>
    <n v="1.5266494650512065E-2"/>
  </r>
  <r>
    <x v="779"/>
    <x v="0"/>
    <s v="AT"/>
    <x v="695"/>
    <x v="695"/>
    <n v="4363916"/>
    <n v="3.6710147491381594E-2"/>
    <s v=""/>
    <x v="0"/>
    <n v="1"/>
    <x v="0"/>
    <n v="1725727"/>
    <n v="13899"/>
    <n v="8.9349704816908404E-2"/>
    <n v="6838505"/>
    <n v="2.3426172825785754E-2"/>
  </r>
  <r>
    <x v="780"/>
    <x v="0"/>
    <s v="AT"/>
    <x v="24"/>
    <x v="24"/>
    <n v="4363916"/>
    <n v="1.2970002172360787E-2"/>
    <s v=""/>
    <x v="0"/>
    <n v="1"/>
    <x v="0"/>
    <n v="1725727"/>
    <n v="13899"/>
    <n v="3.1567998081379618E-2"/>
    <n v="6838505"/>
    <n v="8.2766628086109462E-3"/>
  </r>
  <r>
    <x v="781"/>
    <x v="0"/>
    <s v="AT"/>
    <x v="696"/>
    <x v="696"/>
    <n v="4363916"/>
    <n v="1.6751009872783988E-2"/>
    <s v=""/>
    <x v="0"/>
    <n v="1"/>
    <x v="0"/>
    <n v="1725727"/>
    <n v="13899"/>
    <n v="4.0770683034431987E-2"/>
    <n v="6838505"/>
    <n v="1.0689470871191877E-2"/>
  </r>
  <r>
    <x v="782"/>
    <x v="0"/>
    <s v="AT"/>
    <x v="697"/>
    <x v="697"/>
    <n v="4363916"/>
    <n v="1.4253253270686236E-2"/>
    <s v=""/>
    <x v="0"/>
    <n v="1"/>
    <x v="0"/>
    <n v="1725727"/>
    <n v="13899"/>
    <n v="3.4691333580597394E-2"/>
    <n v="6838505"/>
    <n v="9.0955552419717464E-3"/>
  </r>
  <r>
    <x v="783"/>
    <x v="0"/>
    <s v="AT"/>
    <x v="698"/>
    <x v="698"/>
    <n v="4363916"/>
    <n v="1.4161592477948706E-2"/>
    <s v=""/>
    <x v="0"/>
    <n v="1"/>
    <x v="0"/>
    <n v="1725727"/>
    <n v="13899"/>
    <n v="3.4468238187796124E-2"/>
    <n v="6838505"/>
    <n v="9.0370629253031173E-3"/>
  </r>
  <r>
    <x v="784"/>
    <x v="0"/>
    <s v="AT"/>
    <x v="699"/>
    <x v="699"/>
    <n v="4363916"/>
    <n v="5.2154991067655747E-2"/>
    <s v=""/>
    <x v="0"/>
    <n v="1"/>
    <x v="0"/>
    <n v="1725727"/>
    <n v="13899"/>
    <n v="0.12694127850392231"/>
    <n v="6838505"/>
    <n v="3.3282128184449672E-2"/>
  </r>
  <r>
    <x v="785"/>
    <x v="0"/>
    <s v="AT"/>
    <x v="700"/>
    <x v="700"/>
    <n v="4363916"/>
    <n v="4.8603135349076378E-2"/>
    <s v=""/>
    <x v="0"/>
    <n v="1"/>
    <x v="0"/>
    <n v="1725727"/>
    <n v="13899"/>
    <n v="0.1182963320328731"/>
    <n v="6838505"/>
    <n v="3.1015550913540312E-2"/>
  </r>
  <r>
    <x v="786"/>
    <x v="0"/>
    <s v="AT"/>
    <x v="493"/>
    <x v="493"/>
    <n v="4363916"/>
    <n v="7.7224217881370774E-3"/>
    <s v=""/>
    <x v="0"/>
    <n v="1"/>
    <x v="0"/>
    <n v="1725727"/>
    <n v="13899"/>
    <n v="1.8795786843506947E-2"/>
    <n v="6838505"/>
    <n v="4.9279776793319588E-3"/>
  </r>
  <r>
    <x v="787"/>
    <x v="0"/>
    <s v="AT"/>
    <x v="701"/>
    <x v="701"/>
    <n v="4363916"/>
    <n v="7.0349658426055867E-3"/>
    <s v=""/>
    <x v="0"/>
    <n v="1"/>
    <x v="0"/>
    <n v="1725727"/>
    <n v="13899"/>
    <n v="1.7122571397497427E-2"/>
    <n v="6838505"/>
    <n v="4.489285304317245E-3"/>
  </r>
  <r>
    <x v="788"/>
    <x v="0"/>
    <s v="AT"/>
    <x v="702"/>
    <x v="702"/>
    <n v="4363916"/>
    <n v="9.2806552646751209E-3"/>
    <s v=""/>
    <x v="0"/>
    <n v="1"/>
    <x v="0"/>
    <n v="1725727"/>
    <n v="13899"/>
    <n v="2.2588408521128527E-2"/>
    <n v="6838505"/>
    <n v="5.9223470626986454E-3"/>
  </r>
  <r>
    <x v="789"/>
    <x v="0"/>
    <s v="AT"/>
    <x v="703"/>
    <x v="703"/>
    <n v="4363916"/>
    <n v="1.0770143146660019E-2"/>
    <s v=""/>
    <x v="0"/>
    <n v="1"/>
    <x v="0"/>
    <n v="1725727"/>
    <n v="13899"/>
    <n v="2.6213708654149154E-2"/>
    <n v="6838505"/>
    <n v="6.8728472085638603E-3"/>
  </r>
  <r>
    <x v="790"/>
    <x v="0"/>
    <s v="AT"/>
    <x v="704"/>
    <x v="704"/>
    <n v="4363916"/>
    <n v="5.0642587987486465E-3"/>
    <s v=""/>
    <x v="0"/>
    <n v="1"/>
    <x v="0"/>
    <n v="1725727"/>
    <n v="13899"/>
    <n v="1.2326020452270136E-2"/>
    <n v="6838505"/>
    <n v="3.2317004959417301E-3"/>
  </r>
  <r>
    <x v="791"/>
    <x v="0"/>
    <s v="AT"/>
    <x v="705"/>
    <x v="705"/>
    <n v="4363916"/>
    <n v="2.6421223506593618E-2"/>
    <s v=""/>
    <x v="0"/>
    <n v="1"/>
    <x v="0"/>
    <n v="1725727"/>
    <n v="13899"/>
    <n v="6.4307246974965898E-2"/>
    <n v="6838505"/>
    <n v="1.6860410279732195E-2"/>
  </r>
  <r>
    <x v="792"/>
    <x v="0"/>
    <s v="AT"/>
    <x v="706"/>
    <x v="706"/>
    <n v="4363916"/>
    <n v="5.3690309346009407E-2"/>
    <s v=""/>
    <x v="0"/>
    <n v="1"/>
    <x v="0"/>
    <n v="1725727"/>
    <n v="13899"/>
    <n v="0.13067812633334355"/>
    <n v="6838505"/>
    <n v="3.4261874488649202E-2"/>
  </r>
  <r>
    <x v="793"/>
    <x v="0"/>
    <s v="AT"/>
    <x v="707"/>
    <x v="707"/>
    <n v="4363916"/>
    <n v="2.3510993337176978E-2"/>
    <s v=""/>
    <x v="0"/>
    <n v="1"/>
    <x v="0"/>
    <n v="1725727"/>
    <n v="13899"/>
    <n v="5.7223968253525603E-2"/>
    <n v="6838505"/>
    <n v="1.5003279225503235E-2"/>
  </r>
  <r>
    <x v="794"/>
    <x v="0"/>
    <s v="AT"/>
    <x v="708"/>
    <x v="708"/>
    <n v="4363916"/>
    <n v="2.3052689373489317E-2"/>
    <s v=""/>
    <x v="0"/>
    <n v="1"/>
    <x v="0"/>
    <n v="1725727"/>
    <n v="13899"/>
    <n v="5.6108491289519259E-2"/>
    <n v="6838505"/>
    <n v="1.4710817642160092E-2"/>
  </r>
  <r>
    <x v="795"/>
    <x v="0"/>
    <s v="AT"/>
    <x v="709"/>
    <x v="709"/>
    <n v="4363916"/>
    <n v="7.2961991019075523E-2"/>
    <s v=""/>
    <x v="0"/>
    <n v="1"/>
    <x v="0"/>
    <n v="1725727"/>
    <n v="13899"/>
    <n v="0.17758393266981046"/>
    <n v="6838505"/>
    <n v="4.6559884068228363E-2"/>
  </r>
  <r>
    <x v="796"/>
    <x v="0"/>
    <s v="AT"/>
    <x v="327"/>
    <x v="327"/>
    <n v="4363916"/>
    <n v="2.0119544005888289E-2"/>
    <s v=""/>
    <x v="0"/>
    <n v="1"/>
    <x v="0"/>
    <n v="1725727"/>
    <n v="13899"/>
    <n v="4.8969438719878633E-2"/>
    <n v="6838505"/>
    <n v="1.2839063508763977E-2"/>
  </r>
  <r>
    <x v="797"/>
    <x v="0"/>
    <s v="AT"/>
    <x v="710"/>
    <x v="710"/>
    <n v="4363916"/>
    <n v="2.179235347334825E-2"/>
    <s v=""/>
    <x v="0"/>
    <n v="1"/>
    <x v="0"/>
    <n v="1725727"/>
    <n v="13899"/>
    <n v="5.3040929638501801E-2"/>
    <n v="6838505"/>
    <n v="1.3906548287966449E-2"/>
  </r>
  <r>
    <x v="798"/>
    <x v="0"/>
    <s v="AT"/>
    <x v="87"/>
    <x v="87"/>
    <n v="4363916"/>
    <n v="7.9515737699809071E-3"/>
    <s v=""/>
    <x v="0"/>
    <n v="1"/>
    <x v="0"/>
    <n v="1725727"/>
    <n v="13899"/>
    <n v="1.9353525325510122E-2"/>
    <n v="6838505"/>
    <n v="5.0742084710035306E-3"/>
  </r>
  <r>
    <x v="799"/>
    <x v="0"/>
    <s v="AT"/>
    <x v="711"/>
    <x v="711"/>
    <n v="4363916"/>
    <n v="2.0715339158682247E-2"/>
    <s v=""/>
    <x v="0"/>
    <n v="1"/>
    <x v="0"/>
    <n v="1725727"/>
    <n v="13899"/>
    <n v="5.0419558773086889E-2"/>
    <n v="6838505"/>
    <n v="1.3219263567110064E-2"/>
  </r>
  <r>
    <x v="800"/>
    <x v="0"/>
    <s v="AT"/>
    <x v="712"/>
    <x v="712"/>
    <n v="4363916"/>
    <n v="1.805717616929382E-2"/>
    <s v=""/>
    <x v="0"/>
    <n v="1"/>
    <x v="0"/>
    <n v="1725727"/>
    <n v="13899"/>
    <n v="4.3949792381850074E-2"/>
    <n v="6838505"/>
    <n v="1.1522986383719834E-2"/>
  </r>
  <r>
    <x v="801"/>
    <x v="0"/>
    <s v="AT"/>
    <x v="713"/>
    <x v="713"/>
    <n v="4363916"/>
    <n v="3.1622973494448564E-2"/>
    <s v=""/>
    <x v="0"/>
    <n v="1"/>
    <x v="0"/>
    <n v="1725727"/>
    <n v="13899"/>
    <n v="7.6967910516437948E-2"/>
    <n v="6838505"/>
    <n v="2.0179849250676864E-2"/>
  </r>
  <r>
    <x v="802"/>
    <x v="0"/>
    <s v="AT"/>
    <x v="714"/>
    <x v="714"/>
    <n v="4363916"/>
    <n v="5.1880008689443147E-2"/>
    <s v=""/>
    <x v="0"/>
    <n v="1"/>
    <x v="0"/>
    <n v="1725727"/>
    <n v="13899"/>
    <n v="0.12627199232551847"/>
    <n v="6838505"/>
    <n v="3.3106651234443785E-2"/>
  </r>
  <r>
    <x v="803"/>
    <x v="0"/>
    <s v="AT"/>
    <x v="715"/>
    <x v="715"/>
    <n v="4363916"/>
    <n v="2.6627460290253067E-2"/>
    <s v=""/>
    <x v="0"/>
    <n v="1"/>
    <x v="0"/>
    <n v="1725727"/>
    <n v="13899"/>
    <n v="6.4809211608768763E-2"/>
    <n v="6838505"/>
    <n v="1.6992017992236607E-2"/>
  </r>
  <r>
    <x v="804"/>
    <x v="0"/>
    <s v="AT"/>
    <x v="716"/>
    <x v="716"/>
    <n v="4363916"/>
    <n v="4.8580220150891999E-3"/>
    <s v=""/>
    <x v="0"/>
    <n v="1"/>
    <x v="0"/>
    <n v="1725727"/>
    <n v="13899"/>
    <n v="1.182405581846728E-2"/>
    <n v="6838505"/>
    <n v="3.1000927834373155E-3"/>
  </r>
  <r>
    <x v="805"/>
    <x v="0"/>
    <s v="AT"/>
    <x v="717"/>
    <x v="717"/>
    <n v="4363916"/>
    <n v="0.23767643556842064"/>
    <s v=""/>
    <x v="0"/>
    <n v="1"/>
    <x v="0"/>
    <n v="1725727"/>
    <n v="13899"/>
    <n v="0.5784863535336916"/>
    <n v="6838505"/>
    <n v="0.15167057712175394"/>
  </r>
  <r>
    <x v="806"/>
    <x v="0"/>
    <s v="AT"/>
    <x v="718"/>
    <x v="718"/>
    <n v="4363916"/>
    <n v="2.0623678365944715E-3"/>
    <s v=""/>
    <x v="0"/>
    <n v="1"/>
    <x v="0"/>
    <n v="1725727"/>
    <n v="13899"/>
    <n v="5.0196463380285617E-3"/>
    <n v="6838505"/>
    <n v="1.3160771250441434E-3"/>
  </r>
  <r>
    <x v="807"/>
    <x v="0"/>
    <s v="AT"/>
    <x v="719"/>
    <x v="719"/>
    <n v="4363916"/>
    <n v="1.0151432795681677E-2"/>
    <s v=""/>
    <x v="0"/>
    <n v="1"/>
    <x v="0"/>
    <n v="1725727"/>
    <n v="13899"/>
    <n v="2.470781475274059E-2"/>
    <n v="6838505"/>
    <n v="6.4780240710506174E-3"/>
  </r>
  <r>
    <x v="808"/>
    <x v="0"/>
    <s v="AT"/>
    <x v="629"/>
    <x v="629"/>
    <n v="4363916"/>
    <n v="1.1824242263141636E-2"/>
    <s v=""/>
    <x v="0"/>
    <n v="1"/>
    <x v="0"/>
    <n v="1725727"/>
    <n v="13899"/>
    <n v="2.8779305671363754E-2"/>
    <n v="6838505"/>
    <n v="7.5455088502530895E-3"/>
  </r>
  <r>
    <x v="809"/>
    <x v="0"/>
    <s v="AT"/>
    <x v="720"/>
    <x v="720"/>
    <n v="4363916"/>
    <n v="1.4024101288842407E-2"/>
    <s v=""/>
    <x v="0"/>
    <n v="1"/>
    <x v="0"/>
    <n v="1725727"/>
    <n v="13899"/>
    <n v="3.4133595098594219E-2"/>
    <n v="6838505"/>
    <n v="8.9493244503001754E-3"/>
  </r>
  <r>
    <x v="810"/>
    <x v="0"/>
    <s v="AT"/>
    <x v="704"/>
    <x v="704"/>
    <n v="4363916"/>
    <n v="5.0642587987486465E-3"/>
    <s v=""/>
    <x v="0"/>
    <n v="1"/>
    <x v="0"/>
    <n v="1725727"/>
    <n v="13899"/>
    <n v="1.2326020452270136E-2"/>
    <n v="6838505"/>
    <n v="3.2317004959417301E-3"/>
  </r>
  <r>
    <x v="811"/>
    <x v="0"/>
    <s v="AT"/>
    <x v="721"/>
    <x v="721"/>
    <n v="4363916"/>
    <n v="1.5582334765380451E-2"/>
    <s v=""/>
    <x v="0"/>
    <n v="1"/>
    <x v="0"/>
    <n v="1725727"/>
    <n v="13899"/>
    <n v="3.7926216776215799E-2"/>
    <n v="6838505"/>
    <n v="9.9436938336668612E-3"/>
  </r>
  <r>
    <x v="812"/>
    <x v="0"/>
    <s v="AT"/>
    <x v="722"/>
    <x v="722"/>
    <n v="4363916"/>
    <n v="4.5280431612340841E-2"/>
    <s v=""/>
    <x v="0"/>
    <n v="1"/>
    <x v="0"/>
    <n v="1725727"/>
    <n v="13899"/>
    <n v="0.1102091240438271"/>
    <n v="6838505"/>
    <n v="2.8895204434302529E-2"/>
  </r>
  <r>
    <x v="813"/>
    <x v="0"/>
    <s v="AT"/>
    <x v="676"/>
    <x v="676"/>
    <n v="4363916"/>
    <n v="4.2163964659264752E-3"/>
    <s v=""/>
    <x v="0"/>
    <n v="1"/>
    <x v="0"/>
    <n v="1725727"/>
    <n v="13899"/>
    <n v="1.0262388068858394E-2"/>
    <n v="6838505"/>
    <n v="2.6906465667569154E-3"/>
  </r>
  <r>
    <x v="814"/>
    <x v="0"/>
    <s v="AT"/>
    <x v="723"/>
    <x v="723"/>
    <n v="4363916"/>
    <n v="3.8245465769735261E-2"/>
    <s v=""/>
    <x v="0"/>
    <n v="1"/>
    <x v="0"/>
    <n v="1725727"/>
    <n v="13899"/>
    <n v="9.3086552646329659E-2"/>
    <n v="6838505"/>
    <n v="2.4405919129985281E-2"/>
  </r>
  <r>
    <x v="815"/>
    <x v="0"/>
    <s v="AT"/>
    <x v="724"/>
    <x v="724"/>
    <n v="4363916"/>
    <n v="1.9088360087591055E-2"/>
    <s v=""/>
    <x v="0"/>
    <n v="1"/>
    <x v="0"/>
    <n v="1725727"/>
    <n v="13899"/>
    <n v="4.6459615550864357E-2"/>
    <n v="6838505"/>
    <n v="1.2181024946241905E-2"/>
  </r>
  <r>
    <x v="816"/>
    <x v="0"/>
    <s v="AT"/>
    <x v="725"/>
    <x v="725"/>
    <n v="4363916"/>
    <n v="8.5702841209592488E-3"/>
    <s v=""/>
    <x v="0"/>
    <n v="1"/>
    <x v="0"/>
    <n v="1725727"/>
    <n v="13899"/>
    <n v="2.0859419226918689E-2"/>
    <n v="6838505"/>
    <n v="5.4690316085167735E-3"/>
  </r>
  <r>
    <x v="817"/>
    <x v="0"/>
    <s v="AT"/>
    <x v="726"/>
    <x v="726"/>
    <n v="4363916"/>
    <n v="1.1549259884929041E-2"/>
    <s v=""/>
    <x v="0"/>
    <n v="1"/>
    <x v="0"/>
    <n v="1725727"/>
    <n v="13899"/>
    <n v="2.8110019492959947E-2"/>
    <n v="6838505"/>
    <n v="7.370031900247204E-3"/>
  </r>
  <r>
    <x v="818"/>
    <x v="0"/>
    <s v="AT"/>
    <x v="727"/>
    <x v="727"/>
    <n v="4363916"/>
    <n v="2.1631947086057569E-2"/>
    <s v=""/>
    <x v="0"/>
    <n v="1"/>
    <x v="0"/>
    <n v="1725727"/>
    <n v="13899"/>
    <n v="5.2650512701099585E-2"/>
    <n v="6838505"/>
    <n v="1.3804186733796348E-2"/>
  </r>
  <r>
    <x v="819"/>
    <x v="0"/>
    <s v="AT"/>
    <x v="728"/>
    <x v="728"/>
    <n v="4363916"/>
    <n v="1.0243093588419209E-2"/>
    <s v=""/>
    <x v="0"/>
    <n v="1"/>
    <x v="0"/>
    <n v="1725727"/>
    <n v="13899"/>
    <n v="2.4930910145541857E-2"/>
    <n v="6838505"/>
    <n v="6.5365163877192448E-3"/>
  </r>
  <r>
    <x v="820"/>
    <x v="0"/>
    <s v="AT"/>
    <x v="87"/>
    <x v="87"/>
    <n v="4363916"/>
    <n v="7.9515737699809071E-3"/>
    <s v=""/>
    <x v="0"/>
    <n v="1"/>
    <x v="0"/>
    <n v="1725727"/>
    <n v="13899"/>
    <n v="1.9353525325510122E-2"/>
    <n v="6838505"/>
    <n v="5.0742084710035306E-3"/>
  </r>
  <r>
    <x v="821"/>
    <x v="0"/>
    <s v="AT"/>
    <x v="729"/>
    <x v="729"/>
    <n v="4363916"/>
    <n v="3.2929139790958399E-2"/>
    <s v=""/>
    <x v="0"/>
    <n v="1"/>
    <x v="0"/>
    <n v="1725727"/>
    <n v="13899"/>
    <n v="8.0147019863856028E-2"/>
    <n v="6838505"/>
    <n v="2.1013364763204825E-2"/>
  </r>
  <r>
    <x v="822"/>
    <x v="0"/>
    <s v="AT"/>
    <x v="730"/>
    <x v="730"/>
    <n v="4363916"/>
    <n v="0.19186895439783899"/>
    <s v=""/>
    <x v="0"/>
    <n v="1"/>
    <x v="0"/>
    <n v="1725727"/>
    <n v="13899"/>
    <n v="0.4669944309812572"/>
    <n v="6838505"/>
    <n v="0.12243904186660681"/>
  </r>
  <r>
    <x v="823"/>
    <x v="0"/>
    <s v="AT"/>
    <x v="731"/>
    <x v="731"/>
    <n v="4363916"/>
    <n v="3.001890962154175E-3"/>
    <s v=""/>
    <x v="0"/>
    <n v="1"/>
    <x v="0"/>
    <n v="1725727"/>
    <n v="13899"/>
    <n v="7.3063741142415737E-3"/>
    <n v="6838505"/>
    <n v="1.9156233708975865E-3"/>
  </r>
  <r>
    <x v="824"/>
    <x v="0"/>
    <s v="AT"/>
    <x v="558"/>
    <x v="558"/>
    <n v="4363916"/>
    <n v="1.6315621107280711E-2"/>
    <s v=""/>
    <x v="0"/>
    <n v="1"/>
    <x v="0"/>
    <n v="1725727"/>
    <n v="13899"/>
    <n v="3.971097991862596E-2"/>
    <n v="6838505"/>
    <n v="1.041163236701589E-2"/>
  </r>
  <r>
    <x v="825"/>
    <x v="0"/>
    <s v="AT"/>
    <x v="732"/>
    <x v="732"/>
    <n v="4363916"/>
    <n v="2.4450516462736681E-2"/>
    <s v=""/>
    <x v="0"/>
    <n v="1"/>
    <x v="0"/>
    <n v="1725727"/>
    <n v="13899"/>
    <n v="5.9510696029738616E-2"/>
    <n v="6838505"/>
    <n v="1.5602825471356678E-2"/>
  </r>
  <r>
    <x v="826"/>
    <x v="0"/>
    <s v="AT"/>
    <x v="733"/>
    <x v="733"/>
    <n v="4363916"/>
    <n v="2.7429492226706469E-2"/>
    <s v=""/>
    <x v="0"/>
    <n v="1"/>
    <x v="0"/>
    <n v="1725727"/>
    <n v="13899"/>
    <n v="6.6761296295779871E-2"/>
    <n v="6838505"/>
    <n v="1.7503825763087108E-2"/>
  </r>
  <r>
    <x v="827"/>
    <x v="0"/>
    <s v="AT"/>
    <x v="734"/>
    <x v="734"/>
    <n v="4363916"/>
    <n v="1.3657458117892278E-2"/>
    <s v=""/>
    <x v="0"/>
    <n v="1"/>
    <x v="0"/>
    <n v="1725727"/>
    <n v="13899"/>
    <n v="3.3241213527389138E-2"/>
    <n v="6838505"/>
    <n v="8.7153551836256608E-3"/>
  </r>
  <r>
    <x v="828"/>
    <x v="0"/>
    <s v="AT"/>
    <x v="735"/>
    <x v="735"/>
    <n v="4363916"/>
    <n v="3.2539581421823882E-3"/>
    <s v=""/>
    <x v="0"/>
    <n v="1"/>
    <x v="0"/>
    <n v="1725727"/>
    <n v="13899"/>
    <n v="7.9198864444450651E-3"/>
    <n v="6838505"/>
    <n v="2.0764772417363152E-3"/>
  </r>
  <r>
    <x v="829"/>
    <x v="0"/>
    <s v="AT"/>
    <x v="736"/>
    <x v="736"/>
    <n v="4363916"/>
    <n v="6.5079162843647764E-3"/>
    <s v=""/>
    <x v="0"/>
    <n v="1"/>
    <x v="0"/>
    <n v="1725727"/>
    <n v="13899"/>
    <n v="1.583977288889013E-2"/>
    <n v="6838505"/>
    <n v="4.1529544834726304E-3"/>
  </r>
  <r>
    <x v="830"/>
    <x v="0"/>
    <s v="AT"/>
    <x v="737"/>
    <x v="737"/>
    <n v="4363916"/>
    <n v="1.3313730145126533E-2"/>
    <s v=""/>
    <x v="0"/>
    <n v="1"/>
    <x v="0"/>
    <n v="1725727"/>
    <n v="13899"/>
    <n v="3.2404605804384382E-2"/>
    <n v="6838505"/>
    <n v="8.4960089961183035E-3"/>
  </r>
  <r>
    <x v="831"/>
    <x v="0"/>
    <s v="AT"/>
    <x v="738"/>
    <x v="738"/>
    <n v="4363916"/>
    <n v="3.6664317095012823E-3"/>
    <s v=""/>
    <x v="0"/>
    <n v="1"/>
    <x v="0"/>
    <n v="1725727"/>
    <n v="13899"/>
    <n v="8.9238157120507776E-3"/>
    <n v="6838505"/>
    <n v="2.3396926667451439E-3"/>
  </r>
  <r>
    <x v="832"/>
    <x v="0"/>
    <s v="AT"/>
    <x v="739"/>
    <x v="739"/>
    <n v="4363916"/>
    <n v="3.9734953651720153E-2"/>
    <s v=""/>
    <x v="0"/>
    <n v="1"/>
    <x v="0"/>
    <n v="1725727"/>
    <n v="13899"/>
    <n v="9.6711852779350294E-2"/>
    <n v="6838505"/>
    <n v="2.5356419275850497E-2"/>
  </r>
  <r>
    <x v="833"/>
    <x v="0"/>
    <s v="AT"/>
    <x v="323"/>
    <x v="323"/>
    <n v="4363916"/>
    <n v="2.0600763167760335E-2"/>
    <s v=""/>
    <x v="0"/>
    <n v="1"/>
    <x v="0"/>
    <n v="1725727"/>
    <n v="13899"/>
    <n v="5.0140689532085295E-2"/>
    <n v="6838505"/>
    <n v="1.3146148171274278E-2"/>
  </r>
  <r>
    <x v="834"/>
    <x v="0"/>
    <s v="AT"/>
    <x v="740"/>
    <x v="740"/>
    <n v="4363916"/>
    <n v="4.5142940423234549E-3"/>
    <s v=""/>
    <x v="0"/>
    <n v="1"/>
    <x v="0"/>
    <n v="1725727"/>
    <n v="13899"/>
    <n v="1.0987448095462518E-2"/>
    <n v="6838505"/>
    <n v="2.8807465959299586E-3"/>
  </r>
  <r>
    <x v="835"/>
    <x v="0"/>
    <s v="AT"/>
    <x v="736"/>
    <x v="736"/>
    <n v="4363916"/>
    <n v="6.5079162843647764E-3"/>
    <s v=""/>
    <x v="0"/>
    <n v="1"/>
    <x v="0"/>
    <n v="1725727"/>
    <n v="13899"/>
    <n v="1.583977288889013E-2"/>
    <n v="6838505"/>
    <n v="4.1529544834726304E-3"/>
  </r>
  <r>
    <x v="836"/>
    <x v="0"/>
    <s v="AT"/>
    <x v="741"/>
    <x v="741"/>
    <n v="4363916"/>
    <n v="5.7723384226460825E-2"/>
    <s v=""/>
    <x v="0"/>
    <n v="1"/>
    <x v="0"/>
    <n v="1725727"/>
    <n v="13899"/>
    <n v="0.14049432361659941"/>
    <n v="6838505"/>
    <n v="3.6835536422068861E-2"/>
  </r>
  <r>
    <x v="837"/>
    <x v="0"/>
    <s v="AT"/>
    <x v="742"/>
    <x v="742"/>
    <n v="4363916"/>
    <n v="1.5146945999877174E-2"/>
    <s v=""/>
    <x v="0"/>
    <n v="1"/>
    <x v="0"/>
    <n v="1725727"/>
    <n v="13899"/>
    <n v="3.6866513660409772E-2"/>
    <n v="6838505"/>
    <n v="9.6658553294908765E-3"/>
  </r>
  <r>
    <x v="838"/>
    <x v="0"/>
    <s v="AT"/>
    <x v="80"/>
    <x v="80"/>
    <n v="4363916"/>
    <n v="5.9808667261239679E-3"/>
    <s v=""/>
    <x v="0"/>
    <n v="1"/>
    <x v="0"/>
    <n v="1725727"/>
    <n v="13899"/>
    <n v="1.455697438028283E-2"/>
    <n v="6838505"/>
    <n v="3.8166236626280161E-3"/>
  </r>
  <r>
    <x v="839"/>
    <x v="0"/>
    <s v="AT"/>
    <x v="743"/>
    <x v="743"/>
    <n v="4363916"/>
    <n v="2.1884014266085782E-2"/>
    <s v=""/>
    <x v="0"/>
    <n v="1"/>
    <x v="0"/>
    <n v="1725727"/>
    <n v="13899"/>
    <n v="5.3264025031303078E-2"/>
    <n v="6838505"/>
    <n v="1.3965040604635076E-2"/>
  </r>
  <r>
    <x v="840"/>
    <x v="0"/>
    <s v="AT"/>
    <x v="418"/>
    <x v="418"/>
    <n v="4363916"/>
    <n v="2.0325780789547734E-2"/>
    <s v=""/>
    <x v="0"/>
    <n v="1"/>
    <x v="0"/>
    <n v="1725727"/>
    <n v="13899"/>
    <n v="4.9471403353681498E-2"/>
    <n v="6838505"/>
    <n v="1.2970671221268392E-2"/>
  </r>
  <r>
    <x v="841"/>
    <x v="0"/>
    <s v="AT"/>
    <x v="744"/>
    <x v="744"/>
    <n v="4363916"/>
    <n v="7.4474394099244806E-2"/>
    <s v=""/>
    <x v="0"/>
    <n v="1"/>
    <x v="0"/>
    <n v="1725727"/>
    <n v="13899"/>
    <n v="0.1812650066510314"/>
    <n v="6838505"/>
    <n v="4.7525007293260736E-2"/>
  </r>
  <r>
    <x v="842"/>
    <x v="0"/>
    <s v="AT"/>
    <x v="745"/>
    <x v="745"/>
    <n v="4363916"/>
    <n v="0.13231235431662755"/>
    <s v=""/>
    <x v="0"/>
    <n v="1"/>
    <x v="0"/>
    <n v="1725727"/>
    <n v="13899"/>
    <n v="0.32203819950863244"/>
    <n v="6838505"/>
    <n v="8.4433659111165377E-2"/>
  </r>
  <r>
    <x v="843"/>
    <x v="0"/>
    <s v="AT"/>
    <x v="319"/>
    <x v="319"/>
    <n v="4363916"/>
    <n v="9.395231255597037E-3"/>
    <s v=""/>
    <x v="0"/>
    <n v="1"/>
    <x v="0"/>
    <n v="1725727"/>
    <n v="13899"/>
    <n v="2.2867277762130114E-2"/>
    <n v="6838505"/>
    <n v="5.9954624585344309E-3"/>
  </r>
  <r>
    <x v="844"/>
    <x v="0"/>
    <s v="AT"/>
    <x v="670"/>
    <x v="670"/>
    <n v="4363916"/>
    <n v="1.5055285207139644E-2"/>
    <s v=""/>
    <x v="0"/>
    <n v="1"/>
    <x v="0"/>
    <n v="1725727"/>
    <n v="13899"/>
    <n v="3.6643418267608502E-2"/>
    <n v="6838505"/>
    <n v="9.6073630128222474E-3"/>
  </r>
  <r>
    <x v="845"/>
    <x v="0"/>
    <s v="AT"/>
    <x v="746"/>
    <x v="746"/>
    <n v="4363916"/>
    <n v="3.8657939337054151E-2"/>
    <s v=""/>
    <x v="0"/>
    <n v="1"/>
    <x v="0"/>
    <n v="1725727"/>
    <n v="13899"/>
    <n v="9.4090481913935375E-2"/>
    <n v="6838505"/>
    <n v="2.4669134554994109E-2"/>
  </r>
  <r>
    <x v="846"/>
    <x v="0"/>
    <s v="AL"/>
    <x v="747"/>
    <x v="747"/>
    <n v="4363916"/>
    <n v="0.45954138438961706"/>
    <s v=""/>
    <x v="0"/>
    <n v="1"/>
    <x v="0"/>
    <n v="1725727"/>
    <n v="13899"/>
    <n v="1.1184887518091642"/>
    <n v="6838505"/>
    <n v="0.29325122961816946"/>
  </r>
  <r>
    <x v="847"/>
    <x v="0"/>
    <s v="AL"/>
    <x v="313"/>
    <x v="313"/>
    <n v="4363916"/>
    <n v="7.539100202662013E-3"/>
    <s v=""/>
    <x v="0"/>
    <n v="1"/>
    <x v="0"/>
    <n v="1725727"/>
    <n v="13899"/>
    <n v="1.834959605790441E-2"/>
    <n v="6838505"/>
    <n v="4.8109930459947024E-3"/>
  </r>
  <r>
    <x v="848"/>
    <x v="0"/>
    <s v="AL"/>
    <x v="748"/>
    <x v="748"/>
    <n v="4363916"/>
    <n v="2.0488707848638699"/>
    <s v=""/>
    <x v="0"/>
    <n v="1"/>
    <x v="0"/>
    <n v="1725727"/>
    <n v="13899"/>
    <n v="4.9867955414385747"/>
    <n v="6838505"/>
    <n v="1.3074641314146878"/>
  </r>
  <r>
    <x v="849"/>
    <x v="0"/>
    <s v="AL"/>
    <x v="332"/>
    <x v="332"/>
    <n v="4363916"/>
    <n v="1.7278059431024794E-2"/>
    <s v=""/>
    <x v="0"/>
    <n v="1"/>
    <x v="0"/>
    <n v="1725727"/>
    <n v="13899"/>
    <n v="4.2053481543039284E-2"/>
    <n v="6838505"/>
    <n v="1.1025801692036491E-2"/>
  </r>
  <r>
    <x v="850"/>
    <x v="0"/>
    <s v="AL"/>
    <x v="749"/>
    <x v="749"/>
    <n v="4363916"/>
    <n v="1.7736363394712455E-2"/>
    <s v=""/>
    <x v="0"/>
    <n v="1"/>
    <x v="0"/>
    <n v="1725727"/>
    <n v="13899"/>
    <n v="4.3168958507045628E-2"/>
    <n v="6838505"/>
    <n v="1.1318263275379633E-2"/>
  </r>
  <r>
    <x v="851"/>
    <x v="0"/>
    <s v="AL"/>
    <x v="750"/>
    <x v="750"/>
    <n v="4363916"/>
    <n v="1.1388853497638358E-2"/>
    <s v=""/>
    <x v="0"/>
    <n v="1"/>
    <x v="0"/>
    <n v="1725727"/>
    <n v="13899"/>
    <n v="2.7719602555557724E-2"/>
    <n v="6838505"/>
    <n v="7.2676703460771031E-3"/>
  </r>
  <r>
    <x v="852"/>
    <x v="0"/>
    <s v="AL"/>
    <x v="751"/>
    <x v="751"/>
    <n v="4363916"/>
    <n v="8.7077753100655471E-3"/>
    <s v=""/>
    <x v="0"/>
    <n v="1"/>
    <x v="0"/>
    <n v="1725727"/>
    <n v="13899"/>
    <n v="2.1194062316120595E-2"/>
    <n v="6838505"/>
    <n v="5.5567700835197163E-3"/>
  </r>
  <r>
    <x v="853"/>
    <x v="0"/>
    <s v="AL"/>
    <x v="752"/>
    <x v="752"/>
    <n v="4363916"/>
    <n v="0.13904942258283615"/>
    <s v=""/>
    <x v="0"/>
    <n v="1"/>
    <x v="0"/>
    <n v="1725727"/>
    <n v="13899"/>
    <n v="0.33843571087952568"/>
    <n v="6838505"/>
    <n v="8.8732844386309587E-2"/>
  </r>
  <r>
    <x v="854"/>
    <x v="0"/>
    <s v="AL"/>
    <x v="753"/>
    <x v="753"/>
    <n v="4363916"/>
    <n v="7.0120506444212036E-3"/>
    <s v=""/>
    <x v="0"/>
    <n v="1"/>
    <x v="0"/>
    <n v="1725727"/>
    <n v="13899"/>
    <n v="1.7066797549297109E-2"/>
    <n v="6838505"/>
    <n v="4.4746622251500877E-3"/>
  </r>
  <r>
    <x v="855"/>
    <x v="0"/>
    <s v="AL"/>
    <x v="754"/>
    <x v="754"/>
    <n v="4363916"/>
    <n v="3.2539581421823886E-2"/>
    <s v=""/>
    <x v="0"/>
    <n v="1"/>
    <x v="0"/>
    <n v="1725727"/>
    <n v="13899"/>
    <n v="7.9198864444450637E-2"/>
    <n v="6838505"/>
    <n v="2.0764772417363152E-2"/>
  </r>
  <r>
    <x v="856"/>
    <x v="0"/>
    <s v="AL"/>
    <x v="755"/>
    <x v="755"/>
    <n v="4363916"/>
    <n v="4.745737543985723E-2"/>
    <s v=""/>
    <x v="0"/>
    <n v="1"/>
    <x v="0"/>
    <n v="1725727"/>
    <n v="13899"/>
    <n v="0.11550763962285725"/>
    <n v="6838505"/>
    <n v="3.0284396955182459E-2"/>
  </r>
  <r>
    <x v="857"/>
    <x v="0"/>
    <s v="AL"/>
    <x v="415"/>
    <x v="415"/>
    <n v="4363916"/>
    <n v="3.9918275237195218E-2"/>
    <s v=""/>
    <x v="0"/>
    <n v="1"/>
    <x v="0"/>
    <n v="1725727"/>
    <n v="13899"/>
    <n v="9.7158043564952834E-2"/>
    <n v="6838505"/>
    <n v="2.5473403909187751E-2"/>
  </r>
  <r>
    <x v="858"/>
    <x v="0"/>
    <s v="AL"/>
    <x v="756"/>
    <x v="756"/>
    <n v="4363916"/>
    <n v="1.1572175083113425E-2"/>
    <s v=""/>
    <x v="0"/>
    <n v="1"/>
    <x v="0"/>
    <n v="1725727"/>
    <n v="13899"/>
    <n v="2.8165793341160261E-2"/>
    <n v="6838505"/>
    <n v="7.3846549794143596E-3"/>
  </r>
  <r>
    <x v="859"/>
    <x v="0"/>
    <s v="AL"/>
    <x v="679"/>
    <x v="679"/>
    <n v="4363916"/>
    <n v="1.753012661105301E-2"/>
    <s v=""/>
    <x v="0"/>
    <n v="1"/>
    <x v="0"/>
    <n v="1725727"/>
    <n v="13899"/>
    <n v="4.2666993873242777E-2"/>
    <n v="6838505"/>
    <n v="1.1186655562875219E-2"/>
  </r>
  <r>
    <x v="860"/>
    <x v="0"/>
    <s v="AL"/>
    <x v="757"/>
    <x v="757"/>
    <n v="4363916"/>
    <n v="3.9184988895294955E-3"/>
    <s v=""/>
    <x v="0"/>
    <n v="1"/>
    <x v="0"/>
    <n v="1725727"/>
    <n v="13899"/>
    <n v="9.5373280422542672E-3"/>
    <n v="6838505"/>
    <n v="2.5005465375838726E-3"/>
  </r>
  <r>
    <x v="861"/>
    <x v="0"/>
    <s v="AL"/>
    <x v="758"/>
    <x v="758"/>
    <n v="4363916"/>
    <n v="4.4226332495859222E-2"/>
    <s v=""/>
    <x v="0"/>
    <n v="1"/>
    <x v="0"/>
    <n v="1725727"/>
    <n v="13899"/>
    <n v="0.10764352702661249"/>
    <n v="6838505"/>
    <n v="2.8222542792613298E-2"/>
  </r>
  <r>
    <x v="862"/>
    <x v="0"/>
    <s v="AL"/>
    <x v="759"/>
    <x v="759"/>
    <n v="4363916"/>
    <n v="4.5624159585106586E-2"/>
    <s v=""/>
    <x v="0"/>
    <n v="1"/>
    <x v="0"/>
    <n v="1725727"/>
    <n v="13899"/>
    <n v="0.11104573176683186"/>
    <n v="6838505"/>
    <n v="2.9114550621809884E-2"/>
  </r>
  <r>
    <x v="863"/>
    <x v="0"/>
    <s v="AL"/>
    <x v="760"/>
    <x v="760"/>
    <n v="4363916"/>
    <n v="1.4138677279764322E-2"/>
    <s v=""/>
    <x v="0"/>
    <n v="1"/>
    <x v="0"/>
    <n v="1725727"/>
    <n v="13899"/>
    <n v="3.4412464339595807E-2"/>
    <n v="6838505"/>
    <n v="9.0224398461359601E-3"/>
  </r>
  <r>
    <x v="864"/>
    <x v="0"/>
    <s v="AL"/>
    <x v="761"/>
    <x v="761"/>
    <n v="4363916"/>
    <n v="3.3685341331043034E-2"/>
    <s v=""/>
    <x v="0"/>
    <n v="1"/>
    <x v="0"/>
    <n v="1725727"/>
    <n v="13899"/>
    <n v="8.1987556854466515E-2"/>
    <n v="6838505"/>
    <n v="2.1495926375721008E-2"/>
  </r>
  <r>
    <x v="865"/>
    <x v="0"/>
    <s v="AL"/>
    <x v="762"/>
    <x v="762"/>
    <n v="4363916"/>
    <n v="5.7998366604673418E-2"/>
    <s v=""/>
    <x v="0"/>
    <n v="1"/>
    <x v="0"/>
    <n v="1725727"/>
    <n v="13899"/>
    <n v="0.14116360979500323"/>
    <n v="6838505"/>
    <n v="3.7011013372074748E-2"/>
  </r>
  <r>
    <x v="866"/>
    <x v="0"/>
    <s v="AL"/>
    <x v="763"/>
    <x v="763"/>
    <n v="4363916"/>
    <n v="2.8414845748634943E-2"/>
    <s v=""/>
    <x v="0"/>
    <n v="1"/>
    <x v="0"/>
    <n v="1725727"/>
    <n v="13899"/>
    <n v="6.9159571768393518E-2"/>
    <n v="6838505"/>
    <n v="1.8132618167274864E-2"/>
  </r>
  <r>
    <x v="867"/>
    <x v="0"/>
    <s v="AL"/>
    <x v="195"/>
    <x v="195"/>
    <n v="4363916"/>
    <n v="7.5849305990307783E-3"/>
    <s v=""/>
    <x v="0"/>
    <n v="1"/>
    <x v="0"/>
    <n v="1725727"/>
    <n v="13899"/>
    <n v="1.8461143754305041E-2"/>
    <n v="6838505"/>
    <n v="4.840239204329016E-3"/>
  </r>
  <r>
    <x v="868"/>
    <x v="0"/>
    <s v="AL"/>
    <x v="764"/>
    <x v="764"/>
    <n v="4363916"/>
    <n v="1.033475438115674E-2"/>
    <s v=""/>
    <x v="0"/>
    <n v="1"/>
    <x v="0"/>
    <n v="1725727"/>
    <n v="13899"/>
    <n v="2.5154005538343127E-2"/>
    <n v="6838505"/>
    <n v="6.5950087043878738E-3"/>
  </r>
  <r>
    <x v="869"/>
    <x v="0"/>
    <s v="AL"/>
    <x v="52"/>
    <x v="52"/>
    <n v="4363916"/>
    <n v="1.2695019794148192E-2"/>
    <s v=""/>
    <x v="0"/>
    <n v="1"/>
    <x v="0"/>
    <n v="1725727"/>
    <n v="13899"/>
    <n v="3.0898711902975814E-2"/>
    <n v="6838505"/>
    <n v="8.1011858586050606E-3"/>
  </r>
  <r>
    <x v="870"/>
    <x v="0"/>
    <s v="AL"/>
    <x v="765"/>
    <x v="765"/>
    <n v="4363916"/>
    <n v="1.1686751074035339E-2"/>
    <s v=""/>
    <x v="0"/>
    <n v="1"/>
    <x v="0"/>
    <n v="1725727"/>
    <n v="13899"/>
    <n v="2.8444662582161849E-2"/>
    <n v="6838505"/>
    <n v="7.4577703752501468E-3"/>
  </r>
  <r>
    <x v="871"/>
    <x v="0"/>
    <s v="AL"/>
    <x v="766"/>
    <x v="766"/>
    <n v="4363916"/>
    <n v="1.8377988943875181E-2"/>
    <s v=""/>
    <x v="0"/>
    <n v="1"/>
    <x v="0"/>
    <n v="1725727"/>
    <n v="13899"/>
    <n v="4.473062625665452E-2"/>
    <n v="6838505"/>
    <n v="1.1727709492060033E-2"/>
  </r>
  <r>
    <x v="872"/>
    <x v="0"/>
    <s v="AL"/>
    <x v="767"/>
    <x v="767"/>
    <n v="4363916"/>
    <n v="1.2580443803226276E-2"/>
    <s v=""/>
    <x v="0"/>
    <n v="1"/>
    <x v="0"/>
    <n v="1725727"/>
    <n v="13899"/>
    <n v="3.0619842661974227E-2"/>
    <n v="6838505"/>
    <n v="8.028070462769276E-3"/>
  </r>
  <r>
    <x v="873"/>
    <x v="0"/>
    <s v="AL"/>
    <x v="768"/>
    <x v="768"/>
    <n v="4363916"/>
    <n v="4.4134671703121693E-2"/>
    <s v=""/>
    <x v="0"/>
    <n v="1"/>
    <x v="0"/>
    <n v="1725727"/>
    <n v="13899"/>
    <n v="0.10742043163381122"/>
    <n v="6838505"/>
    <n v="2.8164050475944669E-2"/>
  </r>
  <r>
    <x v="874"/>
    <x v="0"/>
    <s v="AL"/>
    <x v="320"/>
    <x v="320"/>
    <n v="4363916"/>
    <n v="2.4175534084524084E-2"/>
    <s v=""/>
    <x v="0"/>
    <n v="1"/>
    <x v="0"/>
    <n v="1725727"/>
    <n v="13899"/>
    <n v="5.8841409851334806E-2"/>
    <n v="6838505"/>
    <n v="1.5427348521350793E-2"/>
  </r>
  <r>
    <x v="875"/>
    <x v="0"/>
    <s v="AL"/>
    <x v="769"/>
    <x v="769"/>
    <n v="4363916"/>
    <n v="7.4474394099244808E-3"/>
    <s v=""/>
    <x v="0"/>
    <n v="1"/>
    <x v="0"/>
    <n v="1725727"/>
    <n v="13899"/>
    <n v="1.8126500665103139E-2"/>
    <n v="6838505"/>
    <n v="4.7525007293260733E-3"/>
  </r>
  <r>
    <x v="876"/>
    <x v="0"/>
    <s v="AL"/>
    <x v="770"/>
    <x v="770"/>
    <n v="4363916"/>
    <n v="1.0174347993866059E-2"/>
    <s v=""/>
    <x v="0"/>
    <n v="1"/>
    <x v="0"/>
    <n v="1725727"/>
    <n v="13899"/>
    <n v="2.4763588600940904E-2"/>
    <n v="6838505"/>
    <n v="6.4926471502177738E-3"/>
  </r>
  <r>
    <x v="877"/>
    <x v="0"/>
    <s v="AL"/>
    <x v="771"/>
    <x v="771"/>
    <n v="4363916"/>
    <n v="2.2708961400723572E-2"/>
    <s v=""/>
    <x v="0"/>
    <n v="1"/>
    <x v="0"/>
    <n v="1725727"/>
    <n v="13899"/>
    <n v="5.5271883566514496E-2"/>
    <n v="6838505"/>
    <n v="1.4491471454652734E-2"/>
  </r>
  <r>
    <x v="878"/>
    <x v="0"/>
    <s v="AL"/>
    <x v="602"/>
    <x v="602"/>
    <n v="4363916"/>
    <n v="1.9019614493037903E-3"/>
    <s v=""/>
    <x v="0"/>
    <n v="1"/>
    <x v="0"/>
    <n v="1725727"/>
    <n v="13899"/>
    <n v="4.6292294006263406E-3"/>
    <n v="6838505"/>
    <n v="1.2137155708740433E-3"/>
  </r>
  <r>
    <x v="879"/>
    <x v="0"/>
    <s v="AL"/>
    <x v="772"/>
    <x v="772"/>
    <n v="4363916"/>
    <n v="1.1022210326688231E-2"/>
    <s v=""/>
    <x v="0"/>
    <n v="1"/>
    <x v="0"/>
    <n v="1725727"/>
    <n v="13899"/>
    <n v="2.6827220984352647E-2"/>
    <n v="6838505"/>
    <n v="7.0337010794025885E-3"/>
  </r>
  <r>
    <x v="880"/>
    <x v="0"/>
    <s v="AL"/>
    <x v="773"/>
    <x v="773"/>
    <n v="4363916"/>
    <n v="1.8584225727534626E-2"/>
    <s v=""/>
    <x v="0"/>
    <n v="1"/>
    <x v="0"/>
    <n v="1725727"/>
    <n v="13899"/>
    <n v="4.5232590890457371E-2"/>
    <n v="6838505"/>
    <n v="1.1859317204564448E-2"/>
  </r>
  <r>
    <x v="881"/>
    <x v="0"/>
    <s v="AL"/>
    <x v="168"/>
    <x v="168"/>
    <n v="4363916"/>
    <n v="2.8300269757713027E-2"/>
    <s v=""/>
    <x v="0"/>
    <n v="1"/>
    <x v="0"/>
    <n v="1725727"/>
    <n v="13899"/>
    <n v="6.8880702527391924E-2"/>
    <n v="6838505"/>
    <n v="1.8059502771439077E-2"/>
  </r>
  <r>
    <x v="882"/>
    <x v="0"/>
    <s v="AL"/>
    <x v="575"/>
    <x v="575"/>
    <n v="4363916"/>
    <n v="9.1889944719375904E-3"/>
    <s v=""/>
    <x v="0"/>
    <n v="1"/>
    <x v="0"/>
    <n v="1725727"/>
    <n v="13899"/>
    <n v="2.236531312832726E-2"/>
    <n v="6838505"/>
    <n v="5.8638547460300164E-3"/>
  </r>
  <r>
    <x v="883"/>
    <x v="0"/>
    <s v="AL"/>
    <x v="774"/>
    <x v="774"/>
    <n v="4363916"/>
    <n v="0.79772387919474164"/>
    <s v=""/>
    <x v="0"/>
    <n v="1"/>
    <x v="0"/>
    <n v="1725727"/>
    <n v="13899"/>
    <n v="1.9415992035494476"/>
    <n v="6838505"/>
    <n v="0.50905863196707468"/>
  </r>
  <r>
    <x v="884"/>
    <x v="0"/>
    <s v="AL"/>
    <x v="443"/>
    <x v="443"/>
    <n v="4363916"/>
    <n v="2.3258926157148762E-2"/>
    <s v=""/>
    <x v="0"/>
    <n v="1"/>
    <x v="0"/>
    <n v="1725727"/>
    <n v="13899"/>
    <n v="5.6610455923322117E-2"/>
    <n v="6838505"/>
    <n v="1.4842425354664505E-2"/>
  </r>
  <r>
    <x v="885"/>
    <x v="0"/>
    <s v="AL"/>
    <x v="775"/>
    <x v="775"/>
    <n v="4363916"/>
    <n v="2.8414845748634945E-3"/>
    <s v=""/>
    <x v="0"/>
    <n v="1"/>
    <x v="0"/>
    <n v="1725727"/>
    <n v="13899"/>
    <n v="6.9159571768393517E-3"/>
    <n v="6838505"/>
    <n v="1.8132618167274865E-3"/>
  </r>
  <r>
    <x v="886"/>
    <x v="0"/>
    <s v="AL"/>
    <x v="776"/>
    <x v="776"/>
    <n v="4363916"/>
    <n v="6.9845524065999434E-2"/>
    <s v=""/>
    <x v="0"/>
    <n v="1"/>
    <x v="0"/>
    <n v="1725727"/>
    <n v="13899"/>
    <n v="0.1699986893145673"/>
    <n v="6838505"/>
    <n v="4.4571145301494988E-2"/>
  </r>
  <r>
    <x v="887"/>
    <x v="0"/>
    <s v="AL"/>
    <x v="777"/>
    <x v="777"/>
    <n v="4363916"/>
    <n v="2.1471540698766885E-2"/>
    <s v=""/>
    <x v="0"/>
    <n v="1"/>
    <x v="0"/>
    <n v="1725727"/>
    <n v="13899"/>
    <n v="5.2260095763697362E-2"/>
    <n v="6838505"/>
    <n v="1.3701825179626249E-2"/>
  </r>
  <r>
    <x v="888"/>
    <x v="0"/>
    <s v="AL"/>
    <x v="590"/>
    <x v="590"/>
    <n v="4363916"/>
    <n v="2.0852830347788546E-3"/>
    <s v=""/>
    <x v="0"/>
    <n v="1"/>
    <x v="0"/>
    <n v="1725727"/>
    <n v="13899"/>
    <n v="5.0754201862288784E-3"/>
    <n v="6838505"/>
    <n v="1.3307002042113006E-3"/>
  </r>
  <r>
    <x v="889"/>
    <x v="0"/>
    <s v="AL"/>
    <x v="778"/>
    <x v="778"/>
    <n v="4363916"/>
    <n v="9.7847896247315481E-3"/>
    <s v=""/>
    <x v="0"/>
    <n v="1"/>
    <x v="0"/>
    <n v="1725727"/>
    <n v="13899"/>
    <n v="2.3815433181535513E-2"/>
    <n v="6838505"/>
    <n v="6.2440548043761028E-3"/>
  </r>
  <r>
    <x v="890"/>
    <x v="0"/>
    <s v="AL"/>
    <x v="779"/>
    <x v="779"/>
    <n v="4363916"/>
    <n v="0.10463079490989285"/>
    <s v=""/>
    <x v="0"/>
    <n v="1"/>
    <x v="0"/>
    <n v="1725727"/>
    <n v="13899"/>
    <n v="0.254663390882649"/>
    <n v="6838505"/>
    <n v="6.6768979477239546E-2"/>
  </r>
  <r>
    <x v="891"/>
    <x v="0"/>
    <s v="AL"/>
    <x v="780"/>
    <x v="780"/>
    <n v="4363916"/>
    <n v="3.4372797276574531E-3"/>
    <s v=""/>
    <x v="0"/>
    <n v="1"/>
    <x v="0"/>
    <n v="1725727"/>
    <n v="13899"/>
    <n v="8.3660772300476038E-3"/>
    <n v="6838505"/>
    <n v="2.1934618750735725E-3"/>
  </r>
  <r>
    <x v="892"/>
    <x v="0"/>
    <s v="AL"/>
    <x v="781"/>
    <x v="781"/>
    <n v="4363916"/>
    <n v="4.80302553944668E-2"/>
    <s v=""/>
    <x v="0"/>
    <n v="1"/>
    <x v="0"/>
    <n v="1725727"/>
    <n v="13899"/>
    <n v="0.11690198582786518"/>
    <n v="6838505"/>
    <n v="3.0649973934361384E-2"/>
  </r>
  <r>
    <x v="893"/>
    <x v="0"/>
    <s v="AL"/>
    <x v="782"/>
    <x v="782"/>
    <n v="4363916"/>
    <n v="1.1090955921241381E-2"/>
    <s v=""/>
    <x v="0"/>
    <n v="1"/>
    <x v="0"/>
    <n v="1725727"/>
    <n v="13899"/>
    <n v="2.6994542528953603E-2"/>
    <n v="6838505"/>
    <n v="7.0775703169040603E-3"/>
  </r>
  <r>
    <x v="894"/>
    <x v="0"/>
    <s v="AL"/>
    <x v="783"/>
    <x v="783"/>
    <n v="4363916"/>
    <n v="3.5701878771268743E-2"/>
    <s v=""/>
    <x v="0"/>
    <n v="1"/>
    <x v="0"/>
    <n v="1725727"/>
    <n v="13899"/>
    <n v="8.6895655496094432E-2"/>
    <n v="6838505"/>
    <n v="2.2782757342430838E-2"/>
  </r>
  <r>
    <x v="895"/>
    <x v="0"/>
    <s v="AL"/>
    <x v="721"/>
    <x v="721"/>
    <n v="4363916"/>
    <n v="1.5582334765380451E-2"/>
    <s v=""/>
    <x v="0"/>
    <n v="1"/>
    <x v="0"/>
    <n v="1725727"/>
    <n v="13899"/>
    <n v="3.7926216776215799E-2"/>
    <n v="6838505"/>
    <n v="9.9436938336668612E-3"/>
  </r>
  <r>
    <x v="896"/>
    <x v="0"/>
    <s v="AL"/>
    <x v="784"/>
    <x v="784"/>
    <n v="4363916"/>
    <n v="0.12406288297024964"/>
    <s v=""/>
    <x v="0"/>
    <n v="1"/>
    <x v="0"/>
    <n v="1725727"/>
    <n v="13899"/>
    <n v="0.30195961415651817"/>
    <n v="6838505"/>
    <n v="7.9169350610988801E-2"/>
  </r>
  <r>
    <x v="897"/>
    <x v="0"/>
    <s v="AL"/>
    <x v="785"/>
    <x v="785"/>
    <n v="4363916"/>
    <n v="9.6702136338096319E-3"/>
    <s v=""/>
    <x v="0"/>
    <n v="1"/>
    <x v="0"/>
    <n v="1725727"/>
    <n v="13899"/>
    <n v="2.3536563940533925E-2"/>
    <n v="6838505"/>
    <n v="6.1709394085403173E-3"/>
  </r>
  <r>
    <x v="898"/>
    <x v="0"/>
    <s v="AL"/>
    <x v="786"/>
    <x v="786"/>
    <n v="4363916"/>
    <n v="6.8974746534992892E-3"/>
    <s v=""/>
    <x v="0"/>
    <n v="1"/>
    <x v="0"/>
    <n v="1725727"/>
    <n v="13899"/>
    <n v="1.6787928308295522E-2"/>
    <n v="6838505"/>
    <n v="4.4015468293143014E-3"/>
  </r>
  <r>
    <x v="899"/>
    <x v="0"/>
    <s v="AL"/>
    <x v="693"/>
    <x v="693"/>
    <n v="4363916"/>
    <n v="1.2099224641354232E-2"/>
    <s v=""/>
    <x v="0"/>
    <n v="1"/>
    <x v="0"/>
    <n v="1725727"/>
    <n v="13899"/>
    <n v="2.9448591849767565E-2"/>
    <n v="6838505"/>
    <n v="7.7209858002589751E-3"/>
  </r>
  <r>
    <x v="900"/>
    <x v="0"/>
    <s v="AL"/>
    <x v="466"/>
    <x v="466"/>
    <n v="4363916"/>
    <n v="1.047224557026304E-2"/>
    <s v=""/>
    <x v="0"/>
    <n v="1"/>
    <x v="0"/>
    <n v="1725727"/>
    <n v="13899"/>
    <n v="2.5488648627545032E-2"/>
    <n v="6838505"/>
    <n v="6.6827471793908166E-3"/>
  </r>
  <r>
    <x v="901"/>
    <x v="0"/>
    <s v="AL"/>
    <x v="769"/>
    <x v="769"/>
    <n v="4363916"/>
    <n v="7.4474394099244808E-3"/>
    <s v=""/>
    <x v="0"/>
    <n v="1"/>
    <x v="0"/>
    <n v="1725727"/>
    <n v="13899"/>
    <n v="1.8126500665103139E-2"/>
    <n v="6838505"/>
    <n v="4.7525007293260733E-3"/>
  </r>
  <r>
    <x v="902"/>
    <x v="0"/>
    <s v="AL"/>
    <x v="787"/>
    <x v="787"/>
    <n v="4363916"/>
    <n v="3.4258221285652611E-2"/>
    <s v=""/>
    <x v="0"/>
    <n v="1"/>
    <x v="0"/>
    <n v="1725727"/>
    <n v="13899"/>
    <n v="8.3381903059474446E-2"/>
    <n v="6838505"/>
    <n v="2.1861503354899937E-2"/>
  </r>
  <r>
    <x v="903"/>
    <x v="0"/>
    <s v="AL"/>
    <x v="764"/>
    <x v="764"/>
    <n v="4363916"/>
    <n v="1.033475438115674E-2"/>
    <s v=""/>
    <x v="0"/>
    <n v="1"/>
    <x v="0"/>
    <n v="1725727"/>
    <n v="13899"/>
    <n v="2.5154005538343127E-2"/>
    <n v="6838505"/>
    <n v="6.5950087043878738E-3"/>
  </r>
  <r>
    <x v="904"/>
    <x v="0"/>
    <s v="AL"/>
    <x v="443"/>
    <x v="443"/>
    <n v="4363916"/>
    <n v="2.3258926157148762E-2"/>
    <s v=""/>
    <x v="0"/>
    <n v="1"/>
    <x v="0"/>
    <n v="1725727"/>
    <n v="13899"/>
    <n v="5.6610455923322117E-2"/>
    <n v="6838505"/>
    <n v="1.4842425354664505E-2"/>
  </r>
  <r>
    <x v="905"/>
    <x v="0"/>
    <s v="AL"/>
    <x v="788"/>
    <x v="788"/>
    <n v="4363916"/>
    <n v="8.1807257518247377E-3"/>
    <s v=""/>
    <x v="0"/>
    <n v="1"/>
    <x v="0"/>
    <n v="1725727"/>
    <n v="13899"/>
    <n v="1.9911263807513294E-2"/>
    <n v="6838505"/>
    <n v="5.2204392626751025E-3"/>
  </r>
  <r>
    <x v="906"/>
    <x v="0"/>
    <s v="AL"/>
    <x v="789"/>
    <x v="789"/>
    <n v="4363916"/>
    <n v="2.4335940471814765E-2"/>
    <s v=""/>
    <x v="0"/>
    <n v="1"/>
    <x v="0"/>
    <n v="1725727"/>
    <n v="13899"/>
    <n v="5.9231826788737028E-2"/>
    <n v="6838505"/>
    <n v="1.5529710075520894E-2"/>
  </r>
  <r>
    <x v="907"/>
    <x v="0"/>
    <s v="AL"/>
    <x v="367"/>
    <x v="367"/>
    <n v="4363916"/>
    <n v="4.3538876550327735E-3"/>
    <s v=""/>
    <x v="0"/>
    <n v="1"/>
    <x v="0"/>
    <n v="1725727"/>
    <n v="13899"/>
    <n v="1.0597031158060297E-2"/>
    <n v="6838505"/>
    <n v="2.7783850417598581E-3"/>
  </r>
  <r>
    <x v="908"/>
    <x v="0"/>
    <s v="AL"/>
    <x v="790"/>
    <x v="790"/>
    <n v="4363916"/>
    <n v="4.8121916187204338E-3"/>
    <s v=""/>
    <x v="0"/>
    <n v="1"/>
    <x v="0"/>
    <n v="1725727"/>
    <n v="13899"/>
    <n v="1.1712508122066643E-2"/>
    <n v="6838505"/>
    <n v="3.070846625103001E-3"/>
  </r>
  <r>
    <x v="909"/>
    <x v="0"/>
    <s v="AL"/>
    <x v="791"/>
    <x v="791"/>
    <n v="4363916"/>
    <n v="1.5926062738146198E-2"/>
    <s v=""/>
    <x v="0"/>
    <n v="1"/>
    <x v="0"/>
    <n v="1725727"/>
    <n v="13899"/>
    <n v="3.8762824499220562E-2"/>
    <n v="6838505"/>
    <n v="1.0163040021174219E-2"/>
  </r>
  <r>
    <x v="910"/>
    <x v="0"/>
    <s v="AL"/>
    <x v="792"/>
    <x v="792"/>
    <n v="4363916"/>
    <n v="5.5477694804391291E-2"/>
    <s v=""/>
    <x v="0"/>
    <n v="1"/>
    <x v="0"/>
    <n v="1725727"/>
    <n v="13899"/>
    <n v="0.13502848649296831"/>
    <n v="6838505"/>
    <n v="3.5402474663687462E-2"/>
  </r>
  <r>
    <x v="911"/>
    <x v="0"/>
    <s v="AL"/>
    <x v="793"/>
    <x v="793"/>
    <n v="4363916"/>
    <n v="8.0661497609028215E-3"/>
    <s v=""/>
    <x v="0"/>
    <n v="1"/>
    <x v="0"/>
    <n v="1725727"/>
    <n v="13899"/>
    <n v="1.9632394566511707E-2"/>
    <n v="6838505"/>
    <n v="5.147323866839317E-3"/>
  </r>
  <r>
    <x v="912"/>
    <x v="0"/>
    <s v="AL"/>
    <x v="794"/>
    <x v="794"/>
    <n v="4363916"/>
    <n v="1.1870072659510403E-2"/>
    <s v=""/>
    <x v="0"/>
    <n v="1"/>
    <x v="0"/>
    <n v="1725727"/>
    <n v="13899"/>
    <n v="2.8890853367764389E-2"/>
    <n v="6838505"/>
    <n v="7.5747550085874032E-3"/>
  </r>
  <r>
    <x v="913"/>
    <x v="0"/>
    <s v="AL"/>
    <x v="795"/>
    <x v="795"/>
    <n v="4363916"/>
    <n v="1.0220178390234825E-2"/>
    <s v=""/>
    <x v="0"/>
    <n v="1"/>
    <x v="0"/>
    <n v="1725727"/>
    <n v="13899"/>
    <n v="2.4875136297341539E-2"/>
    <n v="6838505"/>
    <n v="6.5218933085520892E-3"/>
  </r>
  <r>
    <x v="914"/>
    <x v="0"/>
    <s v="AL"/>
    <x v="796"/>
    <x v="796"/>
    <n v="4363916"/>
    <n v="1.2213800632276148E-2"/>
    <s v=""/>
    <x v="0"/>
    <n v="1"/>
    <x v="0"/>
    <n v="1725727"/>
    <n v="13899"/>
    <n v="2.9727461090769149E-2"/>
    <n v="6838505"/>
    <n v="7.7941011960947605E-3"/>
  </r>
  <r>
    <x v="915"/>
    <x v="0"/>
    <s v="AL"/>
    <x v="797"/>
    <x v="797"/>
    <n v="4363916"/>
    <n v="3.3708256529227418E-2"/>
    <s v=""/>
    <x v="0"/>
    <n v="1"/>
    <x v="0"/>
    <n v="1725727"/>
    <n v="13899"/>
    <n v="8.2043330702666825E-2"/>
    <n v="6838505"/>
    <n v="2.1510549454888166E-2"/>
  </r>
  <r>
    <x v="916"/>
    <x v="0"/>
    <s v="AL"/>
    <x v="798"/>
    <x v="798"/>
    <n v="4363916"/>
    <n v="1.6934331458259049E-2"/>
    <s v=""/>
    <x v="0"/>
    <n v="1"/>
    <x v="0"/>
    <n v="1725727"/>
    <n v="13899"/>
    <n v="4.1216873820034521E-2"/>
    <n v="6838505"/>
    <n v="1.0806455504529133E-2"/>
  </r>
  <r>
    <x v="917"/>
    <x v="0"/>
    <s v="AL"/>
    <x v="799"/>
    <x v="799"/>
    <n v="4363916"/>
    <n v="4.6105378746978634E-2"/>
    <s v=""/>
    <x v="0"/>
    <n v="1"/>
    <x v="0"/>
    <n v="1725727"/>
    <n v="13899"/>
    <n v="0.11221698257903852"/>
    <n v="6838505"/>
    <n v="2.9421635284320184E-2"/>
  </r>
  <r>
    <x v="918"/>
    <x v="0"/>
    <s v="AL"/>
    <x v="800"/>
    <x v="800"/>
    <n v="4363916"/>
    <n v="3.7970483391522661E-2"/>
    <s v=""/>
    <x v="0"/>
    <n v="1"/>
    <x v="0"/>
    <n v="1725727"/>
    <n v="13899"/>
    <n v="9.2417266467925863E-2"/>
    <n v="6838505"/>
    <n v="2.4230442179979394E-2"/>
  </r>
  <r>
    <x v="919"/>
    <x v="0"/>
    <s v="AL"/>
    <x v="801"/>
    <x v="801"/>
    <n v="4363916"/>
    <n v="2.7773220199472214E-2"/>
    <s v=""/>
    <x v="0"/>
    <n v="1"/>
    <x v="0"/>
    <n v="1725727"/>
    <n v="13899"/>
    <n v="6.7597904018784627E-2"/>
    <n v="6838505"/>
    <n v="1.7723171950594464E-2"/>
  </r>
  <r>
    <x v="920"/>
    <x v="0"/>
    <s v="AL"/>
    <x v="802"/>
    <x v="802"/>
    <n v="4363916"/>
    <n v="1.9409172862172416E-2"/>
    <s v=""/>
    <x v="0"/>
    <n v="1"/>
    <x v="0"/>
    <n v="1725727"/>
    <n v="13899"/>
    <n v="4.7240449425668796E-2"/>
    <n v="6838505"/>
    <n v="1.2385748054582105E-2"/>
  </r>
  <r>
    <x v="921"/>
    <x v="0"/>
    <s v="AL"/>
    <x v="140"/>
    <x v="140"/>
    <n v="4363916"/>
    <n v="1.6201045116358795E-2"/>
    <s v=""/>
    <x v="0"/>
    <n v="1"/>
    <x v="0"/>
    <n v="1725727"/>
    <n v="13899"/>
    <n v="3.9432110677624373E-2"/>
    <n v="6838505"/>
    <n v="1.0338516971180106E-2"/>
  </r>
  <r>
    <x v="922"/>
    <x v="0"/>
    <s v="AL"/>
    <x v="803"/>
    <x v="803"/>
    <n v="4363916"/>
    <n v="0.10786183785389088"/>
    <s v=""/>
    <x v="0"/>
    <n v="1"/>
    <x v="0"/>
    <n v="1725727"/>
    <n v="13899"/>
    <n v="0.26252750347889375"/>
    <n v="6838505"/>
    <n v="6.88308336398087E-2"/>
  </r>
  <r>
    <x v="923"/>
    <x v="0"/>
    <s v="AL"/>
    <x v="804"/>
    <x v="804"/>
    <n v="4363916"/>
    <n v="1.6498942692755772E-2"/>
    <s v=""/>
    <x v="0"/>
    <n v="1"/>
    <x v="0"/>
    <n v="1725727"/>
    <n v="13899"/>
    <n v="4.0157170704228494E-2"/>
    <n v="6838505"/>
    <n v="1.0528617000353147E-2"/>
  </r>
  <r>
    <x v="924"/>
    <x v="0"/>
    <s v="AL"/>
    <x v="524"/>
    <x v="524"/>
    <n v="4363916"/>
    <n v="7.8828281754277588E-3"/>
    <s v=""/>
    <x v="0"/>
    <n v="1"/>
    <x v="0"/>
    <n v="1725727"/>
    <n v="13899"/>
    <n v="1.918620378090917E-2"/>
    <n v="6838505"/>
    <n v="5.0303392335020597E-3"/>
  </r>
  <r>
    <x v="925"/>
    <x v="0"/>
    <s v="AL"/>
    <x v="805"/>
    <x v="805"/>
    <n v="4363916"/>
    <n v="6.7828986625773731E-3"/>
    <s v=""/>
    <x v="0"/>
    <n v="1"/>
    <x v="0"/>
    <n v="1725727"/>
    <n v="13899"/>
    <n v="1.6509059067293937E-2"/>
    <n v="6838505"/>
    <n v="4.3284314334785167E-3"/>
  </r>
  <r>
    <x v="926"/>
    <x v="0"/>
    <s v="AL"/>
    <x v="806"/>
    <x v="806"/>
    <n v="4363916"/>
    <n v="1.2488783010488745E-2"/>
    <s v=""/>
    <x v="0"/>
    <n v="1"/>
    <x v="0"/>
    <n v="1725727"/>
    <n v="13899"/>
    <n v="3.039674726917296E-2"/>
    <n v="6838505"/>
    <n v="7.9695781461006469E-3"/>
  </r>
  <r>
    <x v="927"/>
    <x v="0"/>
    <s v="AL"/>
    <x v="211"/>
    <x v="211"/>
    <n v="4363916"/>
    <n v="7.1724570317118841E-3"/>
    <s v=""/>
    <x v="0"/>
    <n v="1"/>
    <x v="0"/>
    <n v="1725727"/>
    <n v="13899"/>
    <n v="1.7457214486699332E-2"/>
    <n v="6838505"/>
    <n v="4.5770237793201878E-3"/>
  </r>
  <r>
    <x v="928"/>
    <x v="0"/>
    <s v="AL"/>
    <x v="807"/>
    <x v="807"/>
    <n v="4363916"/>
    <n v="1.6819755467337133E-2"/>
    <s v=""/>
    <x v="0"/>
    <n v="1"/>
    <x v="0"/>
    <n v="1725727"/>
    <n v="13899"/>
    <n v="4.0938004579032933E-2"/>
    <n v="6838505"/>
    <n v="1.0733340108693349E-2"/>
  </r>
  <r>
    <x v="929"/>
    <x v="0"/>
    <s v="AL"/>
    <x v="808"/>
    <x v="808"/>
    <n v="4363916"/>
    <n v="2.0004968014966373E-2"/>
    <s v=""/>
    <x v="0"/>
    <n v="1"/>
    <x v="0"/>
    <n v="1725727"/>
    <n v="13899"/>
    <n v="4.8690569478877052E-2"/>
    <n v="6838505"/>
    <n v="1.2765948112928192E-2"/>
  </r>
  <r>
    <x v="930"/>
    <x v="0"/>
    <s v="AL"/>
    <x v="536"/>
    <x v="536"/>
    <n v="4363916"/>
    <n v="1.9248766474881736E-3"/>
    <s v=""/>
    <x v="0"/>
    <n v="1"/>
    <x v="0"/>
    <n v="1725727"/>
    <n v="13899"/>
    <n v="4.6850032488266573E-3"/>
    <n v="6838505"/>
    <n v="1.2283386500412006E-3"/>
  </r>
  <r>
    <x v="931"/>
    <x v="0"/>
    <s v="AL"/>
    <x v="270"/>
    <x v="270"/>
    <n v="4363916"/>
    <n v="3.3570765340121121E-2"/>
    <s v=""/>
    <x v="0"/>
    <n v="1"/>
    <x v="0"/>
    <n v="1725727"/>
    <n v="13899"/>
    <n v="8.1708687613464934E-2"/>
    <n v="6838505"/>
    <n v="2.1422810979885222E-2"/>
  </r>
  <r>
    <x v="932"/>
    <x v="0"/>
    <s v="AL"/>
    <x v="809"/>
    <x v="809"/>
    <n v="4363916"/>
    <n v="3.0133485612463668E-2"/>
    <s v=""/>
    <x v="0"/>
    <n v="1"/>
    <x v="0"/>
    <n v="1725727"/>
    <n v="13899"/>
    <n v="7.3342610383417314E-2"/>
    <n v="6838505"/>
    <n v="1.9229349104811652E-2"/>
  </r>
  <r>
    <x v="933"/>
    <x v="0"/>
    <s v="AL"/>
    <x v="262"/>
    <x v="262"/>
    <n v="4363916"/>
    <n v="4.2393116641108583E-3"/>
    <s v=""/>
    <x v="0"/>
    <n v="1"/>
    <x v="0"/>
    <n v="1725727"/>
    <n v="13899"/>
    <n v="1.031816191705871E-2"/>
    <n v="6838505"/>
    <n v="2.7052696459240726E-3"/>
  </r>
  <r>
    <x v="934"/>
    <x v="0"/>
    <s v="AL"/>
    <x v="299"/>
    <x v="299"/>
    <n v="4363916"/>
    <n v="3.2104192656320606E-2"/>
    <s v=""/>
    <x v="0"/>
    <n v="1"/>
    <x v="0"/>
    <n v="1725727"/>
    <n v="13899"/>
    <n v="7.813916132864461E-2"/>
    <n v="6838505"/>
    <n v="2.0486933913187167E-2"/>
  </r>
  <r>
    <x v="935"/>
    <x v="0"/>
    <s v="AL"/>
    <x v="98"/>
    <x v="98"/>
    <n v="4363916"/>
    <n v="5.1994584680365073E-2"/>
    <s v=""/>
    <x v="0"/>
    <n v="1"/>
    <x v="0"/>
    <n v="1725727"/>
    <n v="13899"/>
    <n v="0.12655086156652007"/>
    <n v="6838505"/>
    <n v="3.3179766630279571E-2"/>
  </r>
  <r>
    <x v="936"/>
    <x v="0"/>
    <s v="AL"/>
    <x v="109"/>
    <x v="109"/>
    <n v="4363916"/>
    <n v="1.4963624414402112E-2"/>
    <s v=""/>
    <x v="0"/>
    <n v="1"/>
    <x v="0"/>
    <n v="1725727"/>
    <n v="13899"/>
    <n v="3.6420322874807232E-2"/>
    <n v="6838505"/>
    <n v="9.5488706961536184E-3"/>
  </r>
  <r>
    <x v="937"/>
    <x v="0"/>
    <s v="AL"/>
    <x v="810"/>
    <x v="810"/>
    <n v="4363916"/>
    <n v="2.4908820426424338E-2"/>
    <s v=""/>
    <x v="0"/>
    <n v="1"/>
    <x v="0"/>
    <n v="1725727"/>
    <n v="13899"/>
    <n v="6.0626172993744967E-2"/>
    <n v="6838505"/>
    <n v="1.5895287054699822E-2"/>
  </r>
  <r>
    <x v="938"/>
    <x v="0"/>
    <s v="AL"/>
    <x v="241"/>
    <x v="241"/>
    <n v="4363916"/>
    <n v="5.0184284023798813E-3"/>
    <s v=""/>
    <x v="0"/>
    <n v="1"/>
    <x v="0"/>
    <n v="1725727"/>
    <n v="13899"/>
    <n v="1.2214472755869501E-2"/>
    <n v="6838505"/>
    <n v="3.2024543376074155E-3"/>
  </r>
  <r>
    <x v="939"/>
    <x v="0"/>
    <s v="AL"/>
    <x v="583"/>
    <x v="583"/>
    <n v="4363916"/>
    <n v="5.2246651860393279E-3"/>
    <s v=""/>
    <x v="0"/>
    <n v="1"/>
    <x v="0"/>
    <n v="1725727"/>
    <n v="13899"/>
    <n v="1.2716437389672356E-2"/>
    <n v="6838505"/>
    <n v="3.3340620501118297E-3"/>
  </r>
  <r>
    <x v="940"/>
    <x v="0"/>
    <s v="AL"/>
    <x v="811"/>
    <x v="811"/>
    <n v="4363916"/>
    <n v="4.0559900786357938E-3"/>
    <s v=""/>
    <x v="0"/>
    <n v="1"/>
    <x v="0"/>
    <n v="1725727"/>
    <n v="13899"/>
    <n v="9.8719711314561708E-3"/>
    <n v="6838505"/>
    <n v="2.5882850125868153E-3"/>
  </r>
  <r>
    <x v="941"/>
    <x v="0"/>
    <s v="AL"/>
    <x v="812"/>
    <x v="812"/>
    <n v="4363916"/>
    <n v="1.358871252333913E-2"/>
    <s v=""/>
    <x v="0"/>
    <n v="1"/>
    <x v="0"/>
    <n v="1725727"/>
    <n v="13899"/>
    <n v="3.3073891982788192E-2"/>
    <n v="6838505"/>
    <n v="8.671485946124189E-3"/>
  </r>
  <r>
    <x v="942"/>
    <x v="0"/>
    <s v="AL"/>
    <x v="753"/>
    <x v="753"/>
    <n v="4363916"/>
    <n v="7.0120506444212036E-3"/>
    <s v=""/>
    <x v="0"/>
    <n v="1"/>
    <x v="0"/>
    <n v="1725727"/>
    <n v="13899"/>
    <n v="1.7066797549297109E-2"/>
    <n v="6838505"/>
    <n v="4.4746622251500877E-3"/>
  </r>
  <r>
    <x v="943"/>
    <x v="0"/>
    <s v="AL"/>
    <x v="813"/>
    <x v="813"/>
    <n v="4363916"/>
    <n v="6.6683226716554586E-3"/>
    <s v=""/>
    <x v="0"/>
    <n v="1"/>
    <x v="0"/>
    <n v="1725727"/>
    <n v="13899"/>
    <n v="1.623018982629235E-2"/>
    <n v="6838505"/>
    <n v="4.2553160376427304E-3"/>
  </r>
  <r>
    <x v="944"/>
    <x v="0"/>
    <s v="AL"/>
    <x v="495"/>
    <x v="495"/>
    <n v="4363916"/>
    <n v="1.6223960314543175E-2"/>
    <s v=""/>
    <x v="0"/>
    <n v="1"/>
    <x v="0"/>
    <n v="1725727"/>
    <n v="13899"/>
    <n v="3.9487884525824683E-2"/>
    <n v="6838505"/>
    <n v="1.0353140050347261E-2"/>
  </r>
  <r>
    <x v="945"/>
    <x v="0"/>
    <s v="AL"/>
    <x v="475"/>
    <x v="475"/>
    <n v="4363916"/>
    <n v="7.4245242117400977E-3"/>
    <s v=""/>
    <x v="0"/>
    <n v="1"/>
    <x v="0"/>
    <n v="1725727"/>
    <n v="13899"/>
    <n v="1.8070726816902822E-2"/>
    <n v="6838505"/>
    <n v="4.737877650158916E-3"/>
  </r>
  <r>
    <x v="946"/>
    <x v="0"/>
    <s v="AL"/>
    <x v="814"/>
    <x v="814"/>
    <n v="4363916"/>
    <n v="1.3015832568729553E-2"/>
    <s v=""/>
    <x v="0"/>
    <n v="1"/>
    <x v="0"/>
    <n v="1725727"/>
    <n v="13899"/>
    <n v="3.167954577778026E-2"/>
    <n v="6838505"/>
    <n v="8.3059089669452607E-3"/>
  </r>
  <r>
    <x v="947"/>
    <x v="0"/>
    <s v="AL"/>
    <x v="550"/>
    <x v="550"/>
    <n v="4363916"/>
    <n v="7.4703546081088638E-3"/>
    <s v=""/>
    <x v="0"/>
    <n v="1"/>
    <x v="0"/>
    <n v="1725727"/>
    <n v="13899"/>
    <n v="1.8182274513303457E-2"/>
    <n v="6838505"/>
    <n v="4.7671238084932305E-3"/>
  </r>
  <r>
    <x v="948"/>
    <x v="0"/>
    <s v="AL"/>
    <x v="636"/>
    <x v="636"/>
    <n v="4363916"/>
    <n v="7.8140825808746088E-3"/>
    <s v=""/>
    <x v="0"/>
    <n v="1"/>
    <x v="0"/>
    <n v="1725727"/>
    <n v="13899"/>
    <n v="1.9018882236308217E-2"/>
    <n v="6838505"/>
    <n v="4.9864699960005879E-3"/>
  </r>
  <r>
    <x v="949"/>
    <x v="0"/>
    <s v="AL"/>
    <x v="815"/>
    <x v="815"/>
    <n v="4363916"/>
    <n v="3.462486445660274E-2"/>
    <s v=""/>
    <x v="0"/>
    <n v="1"/>
    <x v="0"/>
    <n v="1725727"/>
    <n v="13899"/>
    <n v="8.4274284630679527E-2"/>
    <n v="6838505"/>
    <n v="2.2095472621574453E-2"/>
  </r>
  <r>
    <x v="950"/>
    <x v="0"/>
    <s v="AL"/>
    <x v="513"/>
    <x v="513"/>
    <n v="4363916"/>
    <n v="9.3494008592282709E-3"/>
    <s v=""/>
    <x v="0"/>
    <n v="1"/>
    <x v="0"/>
    <n v="1725727"/>
    <n v="13899"/>
    <n v="2.2755730065729479E-2"/>
    <n v="6838505"/>
    <n v="5.9662163002001172E-3"/>
  </r>
  <r>
    <x v="951"/>
    <x v="0"/>
    <s v="AL"/>
    <x v="816"/>
    <x v="816"/>
    <n v="4363916"/>
    <n v="1.6636433881862072E-2"/>
    <s v=""/>
    <x v="0"/>
    <n v="1"/>
    <x v="0"/>
    <n v="1725727"/>
    <n v="13899"/>
    <n v="4.0491813793430399E-2"/>
    <n v="6838505"/>
    <n v="1.061635547535609E-2"/>
  </r>
  <r>
    <x v="952"/>
    <x v="0"/>
    <s v="AL"/>
    <x v="558"/>
    <x v="558"/>
    <n v="4363916"/>
    <n v="1.6315621107280711E-2"/>
    <s v=""/>
    <x v="0"/>
    <n v="1"/>
    <x v="0"/>
    <n v="1725727"/>
    <n v="13899"/>
    <n v="3.971097991862596E-2"/>
    <n v="6838505"/>
    <n v="1.041163236701589E-2"/>
  </r>
  <r>
    <x v="953"/>
    <x v="0"/>
    <s v="AL"/>
    <x v="817"/>
    <x v="817"/>
    <n v="4363916"/>
    <n v="3.3227037367355376E-2"/>
    <s v=""/>
    <x v="0"/>
    <n v="1"/>
    <x v="0"/>
    <n v="1725727"/>
    <n v="13899"/>
    <n v="8.0872079890460163E-2"/>
    <n v="6838505"/>
    <n v="2.1203464792377866E-2"/>
  </r>
  <r>
    <x v="954"/>
    <x v="0"/>
    <s v="AL"/>
    <x v="818"/>
    <x v="818"/>
    <n v="4363916"/>
    <n v="0.63433851614009062"/>
    <s v=""/>
    <x v="0"/>
    <n v="1"/>
    <x v="0"/>
    <n v="1725727"/>
    <n v="13899"/>
    <n v="1.543931665881185"/>
    <n v="6838505"/>
    <n v="0.40479607750524421"/>
  </r>
  <r>
    <x v="955"/>
    <x v="0"/>
    <s v="AL"/>
    <x v="819"/>
    <x v="819"/>
    <n v="4363916"/>
    <n v="3.1325075918051587E-2"/>
    <s v=""/>
    <x v="0"/>
    <n v="1"/>
    <x v="0"/>
    <n v="1725727"/>
    <n v="13899"/>
    <n v="7.6242850489833813E-2"/>
    <n v="6838505"/>
    <n v="1.9989749221503823E-2"/>
  </r>
  <r>
    <x v="956"/>
    <x v="0"/>
    <s v="AL"/>
    <x v="595"/>
    <x v="595"/>
    <n v="4363916"/>
    <n v="1.115970151579453E-2"/>
    <s v=""/>
    <x v="0"/>
    <n v="1"/>
    <x v="0"/>
    <n v="1725727"/>
    <n v="13899"/>
    <n v="2.7161864073554552E-2"/>
    <n v="6838505"/>
    <n v="7.1214395544055313E-3"/>
  </r>
  <r>
    <x v="957"/>
    <x v="0"/>
    <s v="AL"/>
    <x v="568"/>
    <x v="568"/>
    <n v="4363916"/>
    <n v="6.1871035097834145E-3"/>
    <s v=""/>
    <x v="0"/>
    <n v="1"/>
    <x v="0"/>
    <n v="1725727"/>
    <n v="13899"/>
    <n v="1.5058939014085684E-2"/>
    <n v="6838505"/>
    <n v="3.9482313751324303E-3"/>
  </r>
  <r>
    <x v="958"/>
    <x v="0"/>
    <s v="AL"/>
    <x v="820"/>
    <x v="820"/>
    <n v="4363916"/>
    <n v="2.818569376679111E-3"/>
    <s v=""/>
    <x v="0"/>
    <n v="1"/>
    <x v="0"/>
    <n v="1725727"/>
    <n v="13899"/>
    <n v="6.8601833286390341E-3"/>
    <n v="6838505"/>
    <n v="1.7986387375603294E-3"/>
  </r>
  <r>
    <x v="959"/>
    <x v="0"/>
    <s v="AL"/>
    <x v="821"/>
    <x v="821"/>
    <n v="4363916"/>
    <n v="9.3035704628595048E-3"/>
    <s v=""/>
    <x v="0"/>
    <n v="1"/>
    <x v="0"/>
    <n v="1725727"/>
    <n v="13899"/>
    <n v="2.2644182369328844E-2"/>
    <n v="6838505"/>
    <n v="5.9369701418658027E-3"/>
  </r>
  <r>
    <x v="960"/>
    <x v="0"/>
    <s v="AL"/>
    <x v="340"/>
    <x v="340"/>
    <n v="4363916"/>
    <n v="1.5399013179905389E-2"/>
    <s v=""/>
    <x v="0"/>
    <n v="1"/>
    <x v="0"/>
    <n v="1725727"/>
    <n v="13899"/>
    <n v="3.7480025990613258E-2"/>
    <n v="6838505"/>
    <n v="9.8267092003296048E-3"/>
  </r>
  <r>
    <x v="961"/>
    <x v="0"/>
    <s v="AL"/>
    <x v="822"/>
    <x v="822"/>
    <n v="4363916"/>
    <n v="0.26776409078451557"/>
    <s v=""/>
    <x v="0"/>
    <n v="1"/>
    <x v="0"/>
    <n v="1725727"/>
    <n v="13899"/>
    <n v="0.65171741622070822"/>
    <n v="6838505"/>
    <n v="0.17087068006823131"/>
  </r>
  <r>
    <x v="962"/>
    <x v="0"/>
    <s v="AL"/>
    <x v="553"/>
    <x v="553"/>
    <n v="4363916"/>
    <n v="3.02251464052012E-2"/>
    <s v=""/>
    <x v="0"/>
    <n v="1"/>
    <x v="0"/>
    <n v="1725727"/>
    <n v="13899"/>
    <n v="7.3565705776218585E-2"/>
    <n v="6838505"/>
    <n v="1.9287841421480278E-2"/>
  </r>
  <r>
    <x v="963"/>
    <x v="0"/>
    <s v="AL"/>
    <x v="823"/>
    <x v="823"/>
    <n v="4363916"/>
    <n v="3.451028846568082E-2"/>
    <s v=""/>
    <x v="0"/>
    <n v="1"/>
    <x v="0"/>
    <n v="1725727"/>
    <n v="13899"/>
    <n v="8.3995415389677933E-2"/>
    <n v="6838505"/>
    <n v="2.2022357225738667E-2"/>
  </r>
  <r>
    <x v="964"/>
    <x v="0"/>
    <s v="AL"/>
    <x v="824"/>
    <x v="824"/>
    <n v="4363916"/>
    <n v="5.2934107805924771E-3"/>
    <s v=""/>
    <x v="0"/>
    <n v="1"/>
    <x v="0"/>
    <n v="1725727"/>
    <n v="13899"/>
    <n v="1.2883758934273308E-2"/>
    <n v="6838505"/>
    <n v="3.377931287613301E-3"/>
  </r>
  <r>
    <x v="965"/>
    <x v="0"/>
    <s v="AL"/>
    <x v="825"/>
    <x v="825"/>
    <n v="4363916"/>
    <n v="1.3794949306998578E-2"/>
    <s v=""/>
    <x v="0"/>
    <n v="1"/>
    <x v="0"/>
    <n v="1725727"/>
    <n v="13899"/>
    <n v="3.3575856616591043E-2"/>
    <n v="6838505"/>
    <n v="8.8030936586286027E-3"/>
  </r>
  <r>
    <x v="966"/>
    <x v="0"/>
    <s v="AL"/>
    <x v="826"/>
    <x v="826"/>
    <n v="4363916"/>
    <n v="1.6269790710911943E-2"/>
    <s v=""/>
    <x v="0"/>
    <n v="1"/>
    <x v="0"/>
    <n v="1725727"/>
    <n v="13899"/>
    <n v="3.9599432222225318E-2"/>
    <n v="6838505"/>
    <n v="1.0382386208681576E-2"/>
  </r>
  <r>
    <x v="967"/>
    <x v="0"/>
    <s v="AL"/>
    <x v="108"/>
    <x v="108"/>
    <n v="4363916"/>
    <n v="2.8781488919585069E-2"/>
    <s v=""/>
    <x v="0"/>
    <n v="1"/>
    <x v="0"/>
    <n v="1725727"/>
    <n v="13899"/>
    <n v="7.0051953339598599E-2"/>
    <n v="6838505"/>
    <n v="1.836658743394938E-2"/>
  </r>
  <r>
    <x v="968"/>
    <x v="0"/>
    <s v="AL"/>
    <x v="827"/>
    <x v="827"/>
    <n v="4363916"/>
    <n v="2.8254439361344259E-2"/>
    <s v=""/>
    <x v="0"/>
    <n v="1"/>
    <x v="0"/>
    <n v="1725727"/>
    <n v="13899"/>
    <n v="6.8769154830991289E-2"/>
    <n v="6838505"/>
    <n v="1.8030256613104763E-2"/>
  </r>
  <r>
    <x v="969"/>
    <x v="0"/>
    <s v="AL"/>
    <x v="509"/>
    <x v="509"/>
    <n v="4363916"/>
    <n v="2.0623678365944715E-2"/>
    <s v=""/>
    <x v="0"/>
    <n v="1"/>
    <x v="0"/>
    <n v="1725727"/>
    <n v="13899"/>
    <n v="5.0196463380285612E-2"/>
    <n v="6838505"/>
    <n v="1.3160771250441433E-2"/>
  </r>
  <r>
    <x v="970"/>
    <x v="0"/>
    <s v="AL"/>
    <x v="828"/>
    <x v="828"/>
    <n v="4363916"/>
    <n v="8.9369272919093776E-3"/>
    <s v=""/>
    <x v="0"/>
    <n v="1"/>
    <x v="0"/>
    <n v="1725727"/>
    <n v="13899"/>
    <n v="2.1751800798123767E-2"/>
    <n v="6838505"/>
    <n v="5.7030008751912881E-3"/>
  </r>
  <r>
    <x v="971"/>
    <x v="0"/>
    <s v="AL"/>
    <x v="829"/>
    <x v="829"/>
    <n v="4363916"/>
    <n v="8.8223513009874618E-2"/>
    <s v=""/>
    <x v="0"/>
    <n v="1"/>
    <x v="0"/>
    <n v="1725727"/>
    <n v="13899"/>
    <n v="0.2147293155712218"/>
    <n v="6838505"/>
    <n v="5.629885479355503E-2"/>
  </r>
  <r>
    <x v="972"/>
    <x v="0"/>
    <s v="AL"/>
    <x v="830"/>
    <x v="830"/>
    <n v="4363916"/>
    <n v="3.4556118862049588E-2"/>
    <s v=""/>
    <x v="0"/>
    <n v="1"/>
    <x v="0"/>
    <n v="1725727"/>
    <n v="13899"/>
    <n v="8.4106963086078568E-2"/>
    <n v="6838505"/>
    <n v="2.2051603384072981E-2"/>
  </r>
  <r>
    <x v="973"/>
    <x v="0"/>
    <s v="AL"/>
    <x v="698"/>
    <x v="698"/>
    <n v="4363916"/>
    <n v="1.4161592477948706E-2"/>
    <s v=""/>
    <x v="0"/>
    <n v="1"/>
    <x v="0"/>
    <n v="1725727"/>
    <n v="13899"/>
    <n v="3.4468238187796124E-2"/>
    <n v="6838505"/>
    <n v="9.0370629253031173E-3"/>
  </r>
  <r>
    <x v="974"/>
    <x v="0"/>
    <s v="AL"/>
    <x v="751"/>
    <x v="751"/>
    <n v="4363916"/>
    <n v="8.7077753100655471E-3"/>
    <s v=""/>
    <x v="0"/>
    <n v="1"/>
    <x v="0"/>
    <n v="1725727"/>
    <n v="13899"/>
    <n v="2.1194062316120595E-2"/>
    <n v="6838505"/>
    <n v="5.5567700835197163E-3"/>
  </r>
  <r>
    <x v="975"/>
    <x v="0"/>
    <s v="AL"/>
    <x v="831"/>
    <x v="831"/>
    <n v="4363916"/>
    <n v="2.4542177255474213E-2"/>
    <s v=""/>
    <x v="0"/>
    <n v="1"/>
    <x v="0"/>
    <n v="1725727"/>
    <n v="13899"/>
    <n v="5.9733791422539879E-2"/>
    <n v="6838505"/>
    <n v="1.5661317788025306E-2"/>
  </r>
  <r>
    <x v="976"/>
    <x v="0"/>
    <s v="AL"/>
    <x v="491"/>
    <x v="491"/>
    <n v="4363916"/>
    <n v="8.3640473372998021E-3"/>
    <s v=""/>
    <x v="0"/>
    <n v="1"/>
    <x v="0"/>
    <n v="1725727"/>
    <n v="13899"/>
    <n v="2.0357454593115835E-2"/>
    <n v="6838505"/>
    <n v="5.3374238960123598E-3"/>
  </r>
  <r>
    <x v="977"/>
    <x v="0"/>
    <s v="AL"/>
    <x v="832"/>
    <x v="832"/>
    <n v="4363916"/>
    <n v="0.11251362308532062"/>
    <s v=""/>
    <x v="0"/>
    <n v="1"/>
    <x v="0"/>
    <n v="1725727"/>
    <n v="13899"/>
    <n v="0.27384959466355818"/>
    <n v="6838505"/>
    <n v="7.1799318710741605E-2"/>
  </r>
  <r>
    <x v="978"/>
    <x v="0"/>
    <s v="AL"/>
    <x v="833"/>
    <x v="833"/>
    <n v="4363916"/>
    <n v="1.2649189397779426E-2"/>
    <s v=""/>
    <x v="0"/>
    <n v="1"/>
    <x v="0"/>
    <n v="1725727"/>
    <n v="13899"/>
    <n v="3.0787164206575179E-2"/>
    <n v="6838505"/>
    <n v="8.0719397002707461E-3"/>
  </r>
  <r>
    <x v="979"/>
    <x v="0"/>
    <s v="AL"/>
    <x v="834"/>
    <x v="834"/>
    <n v="4363916"/>
    <n v="4.7938594601729272E-2"/>
    <s v=""/>
    <x v="0"/>
    <n v="1"/>
    <x v="0"/>
    <n v="1725727"/>
    <n v="13899"/>
    <n v="0.11667889043506391"/>
    <n v="6838505"/>
    <n v="3.0591481617692755E-2"/>
  </r>
  <r>
    <x v="980"/>
    <x v="0"/>
    <s v="AL"/>
    <x v="835"/>
    <x v="835"/>
    <n v="4363916"/>
    <n v="3.2012531863583077E-2"/>
    <s v=""/>
    <x v="0"/>
    <n v="1"/>
    <x v="0"/>
    <n v="1725727"/>
    <n v="13899"/>
    <n v="7.791606593584334E-2"/>
    <n v="6838505"/>
    <n v="2.0428441596518535E-2"/>
  </r>
  <r>
    <x v="981"/>
    <x v="0"/>
    <s v="AL"/>
    <x v="836"/>
    <x v="836"/>
    <n v="4363916"/>
    <n v="3.822255057155087E-2"/>
    <s v=""/>
    <x v="0"/>
    <n v="1"/>
    <x v="0"/>
    <n v="1725727"/>
    <n v="13899"/>
    <n v="9.3030778798129349E-2"/>
    <n v="6838505"/>
    <n v="2.4391296050818127E-2"/>
  </r>
  <r>
    <x v="982"/>
    <x v="0"/>
    <s v="AL"/>
    <x v="837"/>
    <x v="837"/>
    <n v="4363916"/>
    <n v="1.5467758774458537E-2"/>
    <s v=""/>
    <x v="0"/>
    <n v="1"/>
    <x v="0"/>
    <n v="1725727"/>
    <n v="13899"/>
    <n v="3.7647347535214211E-2"/>
    <n v="6838505"/>
    <n v="9.8705784378310749E-3"/>
  </r>
  <r>
    <x v="983"/>
    <x v="0"/>
    <s v="AL"/>
    <x v="838"/>
    <x v="838"/>
    <n v="4363916"/>
    <n v="3.2470835827270735E-2"/>
    <s v=""/>
    <x v="0"/>
    <n v="1"/>
    <x v="0"/>
    <n v="1725727"/>
    <n v="13899"/>
    <n v="7.9031542899849691E-2"/>
    <n v="6838505"/>
    <n v="2.072090317986168E-2"/>
  </r>
  <r>
    <x v="984"/>
    <x v="0"/>
    <s v="AL"/>
    <x v="839"/>
    <x v="839"/>
    <n v="4363916"/>
    <n v="8.318216940931036E-3"/>
    <s v=""/>
    <x v="0"/>
    <n v="1"/>
    <x v="0"/>
    <n v="1725727"/>
    <n v="13899"/>
    <n v="2.02459068967152E-2"/>
    <n v="6838505"/>
    <n v="5.3081777376780452E-3"/>
  </r>
  <r>
    <x v="985"/>
    <x v="0"/>
    <s v="AL"/>
    <x v="606"/>
    <x v="606"/>
    <n v="4363916"/>
    <n v="3.5289405203949849E-3"/>
    <s v=""/>
    <x v="0"/>
    <n v="1"/>
    <x v="0"/>
    <n v="1725727"/>
    <n v="13899"/>
    <n v="8.5891726228488723E-3"/>
    <n v="6838505"/>
    <n v="2.2519541917422011E-3"/>
  </r>
  <r>
    <x v="986"/>
    <x v="0"/>
    <s v="AL"/>
    <x v="787"/>
    <x v="787"/>
    <n v="4363916"/>
    <n v="3.4258221285652611E-2"/>
    <s v=""/>
    <x v="0"/>
    <n v="1"/>
    <x v="0"/>
    <n v="1725727"/>
    <n v="13899"/>
    <n v="8.3381903059474446E-2"/>
    <n v="6838505"/>
    <n v="2.1861503354899937E-2"/>
  </r>
  <r>
    <x v="987"/>
    <x v="0"/>
    <s v="AL"/>
    <x v="790"/>
    <x v="790"/>
    <n v="4363916"/>
    <n v="4.8121916187204338E-3"/>
    <s v=""/>
    <x v="0"/>
    <n v="1"/>
    <x v="0"/>
    <n v="1725727"/>
    <n v="13899"/>
    <n v="1.1712508122066643E-2"/>
    <n v="6838505"/>
    <n v="3.070846625103001E-3"/>
  </r>
  <r>
    <x v="988"/>
    <x v="0"/>
    <s v="AL"/>
    <x v="840"/>
    <x v="840"/>
    <n v="4363916"/>
    <n v="3.7603840220572532E-2"/>
    <s v=""/>
    <x v="0"/>
    <n v="1"/>
    <x v="0"/>
    <n v="1725727"/>
    <n v="13899"/>
    <n v="9.1524884896720782E-2"/>
    <n v="6838505"/>
    <n v="2.3996472913304881E-2"/>
  </r>
  <r>
    <x v="989"/>
    <x v="0"/>
    <s v="AL"/>
    <x v="612"/>
    <x v="612"/>
    <n v="4363916"/>
    <n v="8.6390297155123971E-3"/>
    <s v=""/>
    <x v="0"/>
    <n v="1"/>
    <x v="0"/>
    <n v="1725727"/>
    <n v="13899"/>
    <n v="2.1026740771519642E-2"/>
    <n v="6838505"/>
    <n v="5.5129008460182453E-3"/>
  </r>
  <r>
    <x v="990"/>
    <x v="0"/>
    <s v="AL"/>
    <x v="841"/>
    <x v="841"/>
    <n v="4363916"/>
    <n v="9.6656305941727569E-2"/>
    <s v=""/>
    <x v="0"/>
    <n v="1"/>
    <x v="0"/>
    <n v="1725727"/>
    <n v="13899"/>
    <n v="0.2352540917089386"/>
    <n v="6838505"/>
    <n v="6.168014792706885E-2"/>
  </r>
  <r>
    <x v="991"/>
    <x v="0"/>
    <s v="AL"/>
    <x v="177"/>
    <x v="177"/>
    <n v="4363916"/>
    <n v="1.3909525297920491E-2"/>
    <s v=""/>
    <x v="0"/>
    <n v="1"/>
    <x v="0"/>
    <n v="1725727"/>
    <n v="13899"/>
    <n v="3.3854725857592631E-2"/>
    <n v="6838505"/>
    <n v="8.8762090544643908E-3"/>
  </r>
  <r>
    <x v="992"/>
    <x v="0"/>
    <s v="AL"/>
    <x v="842"/>
    <x v="842"/>
    <n v="4363916"/>
    <n v="2.9308538477825878E-2"/>
    <s v=""/>
    <x v="0"/>
    <n v="1"/>
    <x v="0"/>
    <n v="1725727"/>
    <n v="13899"/>
    <n v="7.1334751848205896E-2"/>
    <n v="6838505"/>
    <n v="1.8702918254793994E-2"/>
  </r>
  <r>
    <x v="993"/>
    <x v="0"/>
    <s v="AL"/>
    <x v="843"/>
    <x v="843"/>
    <n v="4363916"/>
    <n v="0.10194971672232005"/>
    <s v=""/>
    <x v="0"/>
    <n v="1"/>
    <x v="0"/>
    <n v="1725727"/>
    <n v="13899"/>
    <n v="0.24813785064321192"/>
    <n v="6838505"/>
    <n v="6.5058079214682152E-2"/>
  </r>
  <r>
    <x v="994"/>
    <x v="0"/>
    <s v="AL"/>
    <x v="844"/>
    <x v="844"/>
    <n v="4363916"/>
    <n v="1.3542882126970362E-2"/>
    <s v=""/>
    <x v="0"/>
    <n v="1"/>
    <x v="0"/>
    <n v="1725727"/>
    <n v="13899"/>
    <n v="3.296234428638755E-2"/>
    <n v="6838505"/>
    <n v="8.6422397877898745E-3"/>
  </r>
  <r>
    <x v="995"/>
    <x v="0"/>
    <s v="AL"/>
    <x v="845"/>
    <x v="845"/>
    <n v="4363916"/>
    <n v="1.0105602399312911E-2"/>
    <s v=""/>
    <x v="0"/>
    <n v="1"/>
    <x v="0"/>
    <n v="1725727"/>
    <n v="13899"/>
    <n v="2.4596267056339952E-2"/>
    <n v="6838505"/>
    <n v="6.448777912716302E-3"/>
  </r>
  <r>
    <x v="996"/>
    <x v="0"/>
    <s v="AL"/>
    <x v="846"/>
    <x v="846"/>
    <n v="4363916"/>
    <n v="1.0357669579341124E-2"/>
    <s v=""/>
    <x v="0"/>
    <n v="1"/>
    <x v="0"/>
    <n v="1725727"/>
    <n v="13899"/>
    <n v="2.5209779386543445E-2"/>
    <n v="6838505"/>
    <n v="6.609631783555032E-3"/>
  </r>
  <r>
    <x v="997"/>
    <x v="0"/>
    <s v="AL"/>
    <x v="592"/>
    <x v="592"/>
    <n v="4363916"/>
    <n v="2.7337831433968937E-2"/>
    <s v=""/>
    <x v="0"/>
    <n v="1"/>
    <x v="0"/>
    <n v="1725727"/>
    <n v="13899"/>
    <n v="6.65382009029786E-2"/>
    <n v="6838505"/>
    <n v="1.7445333446418479E-2"/>
  </r>
  <r>
    <x v="998"/>
    <x v="0"/>
    <s v="AL"/>
    <x v="218"/>
    <x v="218"/>
    <n v="4363916"/>
    <n v="1.3267899748757767E-2"/>
    <s v=""/>
    <x v="0"/>
    <n v="1"/>
    <x v="0"/>
    <n v="1725727"/>
    <n v="13899"/>
    <n v="3.2293058107983746E-2"/>
    <n v="6838505"/>
    <n v="8.466762837783989E-3"/>
  </r>
  <r>
    <x v="999"/>
    <x v="0"/>
    <s v="AL"/>
    <x v="847"/>
    <x v="847"/>
    <n v="4363916"/>
    <n v="0.14486988292166944"/>
    <s v=""/>
    <x v="0"/>
    <n v="1"/>
    <x v="0"/>
    <n v="1725727"/>
    <n v="13899"/>
    <n v="0.35260226832240632"/>
    <n v="6838505"/>
    <n v="9.2447106494767506E-2"/>
  </r>
  <r>
    <x v="1000"/>
    <x v="0"/>
    <s v="AL"/>
    <x v="848"/>
    <x v="848"/>
    <n v="4363916"/>
    <n v="2.9652266450591623E-2"/>
    <s v=""/>
    <x v="0"/>
    <n v="1"/>
    <x v="0"/>
    <n v="1725727"/>
    <n v="13899"/>
    <n v="7.2171359571210653E-2"/>
    <n v="6838505"/>
    <n v="1.8922264442301349E-2"/>
  </r>
  <r>
    <x v="1001"/>
    <x v="0"/>
    <s v="AL"/>
    <x v="849"/>
    <x v="849"/>
    <n v="4363916"/>
    <n v="4.7113647467091485E-2"/>
    <s v=""/>
    <x v="0"/>
    <n v="1"/>
    <x v="0"/>
    <n v="1725727"/>
    <n v="13899"/>
    <n v="0.11467103189985249"/>
    <n v="6838505"/>
    <n v="3.0065050767675097E-2"/>
  </r>
  <r>
    <x v="1002"/>
    <x v="0"/>
    <s v="AL"/>
    <x v="850"/>
    <x v="850"/>
    <n v="4363916"/>
    <n v="3.8039228986075806E-2"/>
    <s v=""/>
    <x v="0"/>
    <n v="1"/>
    <x v="0"/>
    <n v="1725727"/>
    <n v="13899"/>
    <n v="9.2584588012526808E-2"/>
    <n v="6838505"/>
    <n v="2.4274311417480869E-2"/>
  </r>
  <r>
    <x v="1003"/>
    <x v="0"/>
    <s v="AL"/>
    <x v="704"/>
    <x v="704"/>
    <n v="4363916"/>
    <n v="5.0642587987486465E-3"/>
    <s v=""/>
    <x v="0"/>
    <n v="1"/>
    <x v="0"/>
    <n v="1725727"/>
    <n v="13899"/>
    <n v="1.2326020452270136E-2"/>
    <n v="6838505"/>
    <n v="3.2317004959417301E-3"/>
  </r>
  <r>
    <x v="1004"/>
    <x v="0"/>
    <s v="AL"/>
    <x v="131"/>
    <x v="131"/>
    <n v="4363916"/>
    <n v="2.580251315561528E-2"/>
    <s v=""/>
    <x v="0"/>
    <n v="1"/>
    <x v="0"/>
    <n v="1725727"/>
    <n v="13899"/>
    <n v="6.2801353073557345E-2"/>
    <n v="6838505"/>
    <n v="1.6465587142218949E-2"/>
  </r>
  <r>
    <x v="1005"/>
    <x v="0"/>
    <s v="AL"/>
    <x v="851"/>
    <x v="851"/>
    <n v="4363916"/>
    <n v="7.6078457972151613E-3"/>
    <s v=""/>
    <x v="0"/>
    <n v="1"/>
    <x v="0"/>
    <n v="1725727"/>
    <n v="13899"/>
    <n v="1.8516917602505362E-2"/>
    <n v="6838505"/>
    <n v="4.8548622834961733E-3"/>
  </r>
  <r>
    <x v="1006"/>
    <x v="0"/>
    <s v="AL"/>
    <x v="852"/>
    <x v="852"/>
    <n v="4363916"/>
    <n v="5.5569355597128819E-2"/>
    <s v=""/>
    <x v="0"/>
    <n v="1"/>
    <x v="0"/>
    <n v="1725727"/>
    <n v="13899"/>
    <n v="0.13525158188576958"/>
    <n v="6838505"/>
    <n v="3.5460966980356085E-2"/>
  </r>
  <r>
    <x v="1007"/>
    <x v="0"/>
    <s v="AL"/>
    <x v="853"/>
    <x v="853"/>
    <n v="4363916"/>
    <n v="4.6724089097956972E-2"/>
    <s v=""/>
    <x v="0"/>
    <n v="1"/>
    <x v="0"/>
    <n v="1725727"/>
    <n v="13899"/>
    <n v="0.11372287648044707"/>
    <n v="6838505"/>
    <n v="2.9816458421833426E-2"/>
  </r>
  <r>
    <x v="1008"/>
    <x v="0"/>
    <s v="AL"/>
    <x v="854"/>
    <x v="854"/>
    <n v="4363916"/>
    <n v="3.6801808284119129E-2"/>
    <s v=""/>
    <x v="0"/>
    <n v="1"/>
    <x v="0"/>
    <n v="1725727"/>
    <n v="13899"/>
    <n v="8.9572800209709674E-2"/>
    <n v="6838505"/>
    <n v="2.3484665142454383E-2"/>
  </r>
  <r>
    <x v="1009"/>
    <x v="0"/>
    <s v="AL"/>
    <x v="855"/>
    <x v="855"/>
    <n v="4363916"/>
    <n v="1.4574066045267601E-2"/>
    <s v=""/>
    <x v="0"/>
    <n v="1"/>
    <x v="0"/>
    <n v="1725727"/>
    <n v="13899"/>
    <n v="3.547216745540184E-2"/>
    <n v="6838505"/>
    <n v="9.3002783503119465E-3"/>
  </r>
  <r>
    <x v="1010"/>
    <x v="0"/>
    <s v="AL"/>
    <x v="154"/>
    <x v="154"/>
    <n v="4363916"/>
    <n v="2.0646593564129099E-2"/>
    <s v=""/>
    <x v="0"/>
    <n v="1"/>
    <x v="0"/>
    <n v="1725727"/>
    <n v="13899"/>
    <n v="5.0252237228485937E-2"/>
    <n v="6838505"/>
    <n v="1.317539432960859E-2"/>
  </r>
  <r>
    <x v="1011"/>
    <x v="0"/>
    <s v="AL"/>
    <x v="856"/>
    <x v="856"/>
    <n v="4363916"/>
    <n v="2.0784084753235395E-2"/>
    <s v=""/>
    <x v="0"/>
    <n v="1"/>
    <x v="0"/>
    <n v="1725727"/>
    <n v="13899"/>
    <n v="5.0586880317687842E-2"/>
    <n v="6838505"/>
    <n v="1.3263132804611534E-2"/>
  </r>
  <r>
    <x v="1012"/>
    <x v="0"/>
    <s v="AL"/>
    <x v="857"/>
    <x v="857"/>
    <n v="4363916"/>
    <n v="3.2631242214561422E-2"/>
    <s v=""/>
    <x v="0"/>
    <n v="1"/>
    <x v="0"/>
    <n v="1725727"/>
    <n v="13899"/>
    <n v="7.9421959837251921E-2"/>
    <n v="6838505"/>
    <n v="2.0823264734031781E-2"/>
  </r>
  <r>
    <x v="1013"/>
    <x v="0"/>
    <s v="AL"/>
    <x v="858"/>
    <x v="858"/>
    <n v="4363916"/>
    <n v="0.59547434001937705"/>
    <s v=""/>
    <x v="0"/>
    <n v="1"/>
    <x v="0"/>
    <n v="1725727"/>
    <n v="13899"/>
    <n v="1.4493392193334467"/>
    <n v="6838505"/>
    <n v="0.37999533523774565"/>
  </r>
  <r>
    <x v="1014"/>
    <x v="0"/>
    <s v="AL"/>
    <x v="859"/>
    <x v="859"/>
    <n v="4363916"/>
    <n v="6.2100187079677984E-3"/>
    <s v=""/>
    <x v="0"/>
    <n v="1"/>
    <x v="0"/>
    <n v="1725727"/>
    <n v="13899"/>
    <n v="1.5114712862286002E-2"/>
    <n v="6838505"/>
    <n v="3.9628544542995876E-3"/>
  </r>
  <r>
    <x v="1015"/>
    <x v="0"/>
    <s v="AL"/>
    <x v="295"/>
    <x v="295"/>
    <n v="4363916"/>
    <n v="1.5376097981721005E-2"/>
    <s v=""/>
    <x v="0"/>
    <n v="1"/>
    <x v="0"/>
    <n v="1725727"/>
    <n v="13899"/>
    <n v="3.7424252142412948E-2"/>
    <n v="6838505"/>
    <n v="9.8120861211624458E-3"/>
  </r>
  <r>
    <x v="1016"/>
    <x v="0"/>
    <s v="AL"/>
    <x v="860"/>
    <x v="860"/>
    <n v="4363916"/>
    <n v="0.45076486348499839"/>
    <s v=""/>
    <x v="0"/>
    <n v="1"/>
    <x v="0"/>
    <n v="1725727"/>
    <n v="13899"/>
    <n v="1.0971273679484428"/>
    <n v="6838505"/>
    <n v="0.28765059029714829"/>
  </r>
  <r>
    <x v="1017"/>
    <x v="0"/>
    <s v="AL"/>
    <x v="320"/>
    <x v="320"/>
    <n v="4363916"/>
    <n v="2.4175534084524084E-2"/>
    <s v=""/>
    <x v="0"/>
    <n v="1"/>
    <x v="0"/>
    <n v="1725727"/>
    <n v="13899"/>
    <n v="5.8841409851334806E-2"/>
    <n v="6838505"/>
    <n v="1.5427348521350793E-2"/>
  </r>
  <r>
    <x v="1018"/>
    <x v="0"/>
    <s v="AL"/>
    <x v="186"/>
    <x v="186"/>
    <n v="4363916"/>
    <n v="2.4473431660921061E-2"/>
    <s v=""/>
    <x v="0"/>
    <n v="1"/>
    <x v="0"/>
    <n v="1725727"/>
    <n v="13899"/>
    <n v="5.9566469877938934E-2"/>
    <n v="6838505"/>
    <n v="1.5617448550523836E-2"/>
  </r>
  <r>
    <x v="1019"/>
    <x v="0"/>
    <s v="AL"/>
    <x v="861"/>
    <x v="861"/>
    <n v="4363916"/>
    <n v="5.1444619923939873E-2"/>
    <s v=""/>
    <x v="0"/>
    <n v="1"/>
    <x v="0"/>
    <n v="1725727"/>
    <n v="13899"/>
    <n v="0.12521228920971245"/>
    <n v="6838505"/>
    <n v="3.2828812730267797E-2"/>
  </r>
  <r>
    <x v="1020"/>
    <x v="0"/>
    <s v="AL"/>
    <x v="862"/>
    <x v="862"/>
    <n v="4363916"/>
    <n v="7.3534870973685107E-2"/>
    <s v=""/>
    <x v="0"/>
    <n v="1"/>
    <x v="0"/>
    <n v="1725727"/>
    <n v="13899"/>
    <n v="0.1789782788748184"/>
    <n v="6838505"/>
    <n v="4.6925461047407295E-2"/>
  </r>
  <r>
    <x v="1021"/>
    <x v="0"/>
    <s v="AL"/>
    <x v="863"/>
    <x v="863"/>
    <n v="4363916"/>
    <n v="1.1984648650432318E-2"/>
    <s v=""/>
    <x v="0"/>
    <n v="1"/>
    <x v="0"/>
    <n v="1725727"/>
    <n v="13899"/>
    <n v="2.9169722608765977E-2"/>
    <n v="6838505"/>
    <n v="7.6478704044231887E-3"/>
  </r>
  <r>
    <x v="1022"/>
    <x v="0"/>
    <s v="AL"/>
    <x v="864"/>
    <x v="864"/>
    <n v="4363916"/>
    <n v="2.2136081446113995E-2"/>
    <s v=""/>
    <x v="0"/>
    <n v="1"/>
    <x v="0"/>
    <n v="1725727"/>
    <n v="13899"/>
    <n v="5.3877537361506564E-2"/>
    <n v="6838505"/>
    <n v="1.4125894475473808E-2"/>
  </r>
  <r>
    <x v="1023"/>
    <x v="0"/>
    <s v="AL"/>
    <x v="851"/>
    <x v="851"/>
    <n v="4363916"/>
    <n v="7.6078457972151613E-3"/>
    <s v=""/>
    <x v="0"/>
    <n v="1"/>
    <x v="0"/>
    <n v="1725727"/>
    <n v="13899"/>
    <n v="1.8516917602505362E-2"/>
    <n v="6838505"/>
    <n v="4.8548622834961733E-3"/>
  </r>
  <r>
    <x v="1024"/>
    <x v="0"/>
    <s v="AL"/>
    <x v="865"/>
    <x v="865"/>
    <n v="4363916"/>
    <n v="4.23702014429242E-2"/>
    <s v=""/>
    <x v="0"/>
    <n v="1"/>
    <x v="0"/>
    <n v="1725727"/>
    <n v="13899"/>
    <n v="0.10312584532238679"/>
    <n v="6838505"/>
    <n v="2.7038073380073569E-2"/>
  </r>
  <r>
    <x v="1025"/>
    <x v="0"/>
    <s v="AL"/>
    <x v="866"/>
    <x v="866"/>
    <n v="4363916"/>
    <n v="1.6040638729068111E-2"/>
    <s v=""/>
    <x v="0"/>
    <n v="1"/>
    <x v="0"/>
    <n v="1725727"/>
    <n v="13899"/>
    <n v="3.904169374022215E-2"/>
    <n v="6838505"/>
    <n v="1.0236155417010005E-2"/>
  </r>
  <r>
    <x v="1026"/>
    <x v="0"/>
    <s v="AL"/>
    <x v="867"/>
    <x v="867"/>
    <n v="4363916"/>
    <n v="2.8804404117769456E-2"/>
    <s v=""/>
    <x v="0"/>
    <n v="1"/>
    <x v="0"/>
    <n v="1725727"/>
    <n v="13899"/>
    <n v="7.010772718779891E-2"/>
    <n v="6838505"/>
    <n v="1.8381210513116534E-2"/>
  </r>
  <r>
    <x v="1027"/>
    <x v="0"/>
    <s v="AL"/>
    <x v="801"/>
    <x v="801"/>
    <n v="4363916"/>
    <n v="2.7773220199472214E-2"/>
    <s v=""/>
    <x v="0"/>
    <n v="1"/>
    <x v="0"/>
    <n v="1725727"/>
    <n v="13899"/>
    <n v="6.7597904018784627E-2"/>
    <n v="6838505"/>
    <n v="1.7723171950594464E-2"/>
  </r>
  <r>
    <x v="1028"/>
    <x v="0"/>
    <s v="AL"/>
    <x v="738"/>
    <x v="738"/>
    <n v="4363916"/>
    <n v="3.6664317095012823E-3"/>
    <s v=""/>
    <x v="0"/>
    <n v="1"/>
    <x v="0"/>
    <n v="1725727"/>
    <n v="13899"/>
    <n v="8.9238157120507776E-3"/>
    <n v="6838505"/>
    <n v="2.3396926667451439E-3"/>
  </r>
  <r>
    <x v="1029"/>
    <x v="0"/>
    <s v="AL"/>
    <x v="868"/>
    <x v="868"/>
    <n v="4363916"/>
    <n v="1.739263542194671E-2"/>
    <s v=""/>
    <x v="0"/>
    <n v="1"/>
    <x v="0"/>
    <n v="1725727"/>
    <n v="13899"/>
    <n v="4.2332350784040872E-2"/>
    <n v="6838505"/>
    <n v="1.1098917087872275E-2"/>
  </r>
  <r>
    <x v="1030"/>
    <x v="0"/>
    <s v="AL"/>
    <x v="869"/>
    <x v="869"/>
    <n v="4363916"/>
    <n v="4.5028364432312631E-2"/>
    <s v=""/>
    <x v="0"/>
    <n v="1"/>
    <x v="0"/>
    <n v="1725727"/>
    <n v="13899"/>
    <n v="0.1095956117136236"/>
    <n v="6838505"/>
    <n v="2.8734350563463795E-2"/>
  </r>
  <r>
    <x v="1031"/>
    <x v="0"/>
    <s v="AL"/>
    <x v="3"/>
    <x v="3"/>
    <n v="4363916"/>
    <n v="4.1041119948229982E-2"/>
    <s v=""/>
    <x v="0"/>
    <n v="1"/>
    <x v="0"/>
    <n v="1725727"/>
    <n v="13899"/>
    <n v="9.9890962126768387E-2"/>
    <n v="6838505"/>
    <n v="2.6189934788378454E-2"/>
  </r>
  <r>
    <x v="1032"/>
    <x v="0"/>
    <s v="AL"/>
    <x v="870"/>
    <x v="870"/>
    <n v="4363916"/>
    <n v="3.4831101240262188E-2"/>
    <s v=""/>
    <x v="0"/>
    <n v="1"/>
    <x v="0"/>
    <n v="1725727"/>
    <n v="13899"/>
    <n v="8.4776249264482378E-2"/>
    <n v="6838505"/>
    <n v="2.2227080334078865E-2"/>
  </r>
  <r>
    <x v="1033"/>
    <x v="0"/>
    <s v="BI"/>
    <x v="871"/>
    <x v="871"/>
    <n v="4363916"/>
    <n v="7.5620154008463952E-3"/>
    <s v=""/>
    <x v="0"/>
    <n v="1"/>
    <x v="0"/>
    <n v="1725727"/>
    <n v="13899"/>
    <n v="1.8405369906104727E-2"/>
    <n v="6838505"/>
    <n v="4.8256161251618588E-3"/>
  </r>
  <r>
    <x v="1034"/>
    <x v="0"/>
    <s v="BI"/>
    <x v="872"/>
    <x v="872"/>
    <n v="4363916"/>
    <n v="7.8072080214192943E-2"/>
    <s v=""/>
    <x v="0"/>
    <n v="1"/>
    <x v="0"/>
    <n v="1725727"/>
    <n v="13899"/>
    <n v="0.19002150081848121"/>
    <n v="6838505"/>
    <n v="4.9820830722504414E-2"/>
  </r>
  <r>
    <x v="1035"/>
    <x v="0"/>
    <s v="BI"/>
    <x v="873"/>
    <x v="873"/>
    <n v="4363916"/>
    <n v="2.7269085839415792E-2"/>
    <s v=""/>
    <x v="0"/>
    <n v="1"/>
    <x v="0"/>
    <n v="1725727"/>
    <n v="13899"/>
    <n v="6.6370879358377655E-2"/>
    <n v="6838505"/>
    <n v="1.7401464208917007E-2"/>
  </r>
  <r>
    <x v="1036"/>
    <x v="0"/>
    <s v="BI"/>
    <x v="874"/>
    <x v="874"/>
    <n v="4363916"/>
    <n v="1.0040981540432952"/>
    <s v=""/>
    <x v="0"/>
    <n v="1"/>
    <x v="0"/>
    <n v="1725727"/>
    <n v="13899"/>
    <n v="2.443898480441506"/>
    <n v="6838505"/>
    <n v="0.64075408294649194"/>
  </r>
  <r>
    <x v="1037"/>
    <x v="0"/>
    <s v="BI"/>
    <x v="875"/>
    <x v="875"/>
    <n v="4363916"/>
    <n v="2.2594385409801656E-2"/>
    <s v=""/>
    <x v="0"/>
    <n v="1"/>
    <x v="0"/>
    <n v="1725727"/>
    <n v="13899"/>
    <n v="5.4993014325512915E-2"/>
    <n v="6838505"/>
    <n v="1.4418356058816948E-2"/>
  </r>
  <r>
    <x v="1038"/>
    <x v="0"/>
    <s v="BI"/>
    <x v="142"/>
    <x v="142"/>
    <n v="4363916"/>
    <n v="2.0165374402257057E-2"/>
    <s v=""/>
    <x v="0"/>
    <n v="1"/>
    <x v="0"/>
    <n v="1725727"/>
    <n v="13899"/>
    <n v="4.9080986416279268E-2"/>
    <n v="6838505"/>
    <n v="1.2868309667098291E-2"/>
  </r>
  <r>
    <x v="1039"/>
    <x v="0"/>
    <s v="BI"/>
    <x v="876"/>
    <x v="876"/>
    <n v="4363916"/>
    <n v="4.9680149663742387E-2"/>
    <s v=""/>
    <x v="0"/>
    <n v="1"/>
    <x v="0"/>
    <n v="1725727"/>
    <n v="13899"/>
    <n v="0.12091770289828802"/>
    <n v="6838505"/>
    <n v="3.17028356343967E-2"/>
  </r>
  <r>
    <x v="1040"/>
    <x v="0"/>
    <s v="BI"/>
    <x v="877"/>
    <x v="877"/>
    <n v="4363916"/>
    <n v="3.4143645294730696E-3"/>
    <s v=""/>
    <x v="0"/>
    <n v="1"/>
    <x v="0"/>
    <n v="1725727"/>
    <n v="13899"/>
    <n v="8.3103033818472845E-3"/>
    <n v="6838505"/>
    <n v="2.1788387959064152E-3"/>
  </r>
  <r>
    <x v="1041"/>
    <x v="0"/>
    <s v="BI"/>
    <x v="196"/>
    <x v="196"/>
    <n v="4363916"/>
    <n v="8.2265561481935021E-3"/>
    <s v=""/>
    <x v="0"/>
    <n v="1"/>
    <x v="0"/>
    <n v="1725727"/>
    <n v="13899"/>
    <n v="2.0022811503913929E-2"/>
    <n v="6838505"/>
    <n v="5.2496854210094162E-3"/>
  </r>
  <r>
    <x v="1042"/>
    <x v="0"/>
    <s v="BI"/>
    <x v="376"/>
    <x v="376"/>
    <n v="4363916"/>
    <n v="2.8116948172237959E-2"/>
    <s v=""/>
    <x v="0"/>
    <n v="1"/>
    <x v="0"/>
    <n v="1725727"/>
    <n v="13899"/>
    <n v="6.8434511741789397E-2"/>
    <n v="6838505"/>
    <n v="1.7942518138101819E-2"/>
  </r>
  <r>
    <x v="1043"/>
    <x v="0"/>
    <s v="BI"/>
    <x v="878"/>
    <x v="878"/>
    <n v="4363916"/>
    <n v="0.18222165596221374"/>
    <s v=""/>
    <x v="0"/>
    <n v="1"/>
    <x v="0"/>
    <n v="1725727"/>
    <n v="13899"/>
    <n v="0.44351364088892359"/>
    <n v="6838505"/>
    <n v="0.11628272553723365"/>
  </r>
  <r>
    <x v="1044"/>
    <x v="0"/>
    <s v="BI"/>
    <x v="879"/>
    <x v="879"/>
    <n v="4363916"/>
    <n v="4.7205308259829016E-3"/>
    <s v=""/>
    <x v="0"/>
    <n v="1"/>
    <x v="0"/>
    <n v="1725727"/>
    <n v="13899"/>
    <n v="1.1489412729265375E-2"/>
    <n v="6838505"/>
    <n v="3.0123543084343727E-3"/>
  </r>
  <r>
    <x v="1045"/>
    <x v="0"/>
    <s v="BI"/>
    <x v="880"/>
    <x v="880"/>
    <n v="4363916"/>
    <n v="1.040349997570989E-2"/>
    <s v=""/>
    <x v="0"/>
    <n v="1"/>
    <x v="0"/>
    <n v="1725727"/>
    <n v="13899"/>
    <n v="2.5321327082944076E-2"/>
    <n v="6838505"/>
    <n v="6.6388779418893457E-3"/>
  </r>
  <r>
    <x v="1046"/>
    <x v="0"/>
    <s v="BI"/>
    <x v="142"/>
    <x v="142"/>
    <n v="4363916"/>
    <n v="2.0165374402257057E-2"/>
    <s v=""/>
    <x v="0"/>
    <n v="1"/>
    <x v="0"/>
    <n v="1725727"/>
    <n v="13899"/>
    <n v="4.9080986416279268E-2"/>
    <n v="6838505"/>
    <n v="1.2868309667098291E-2"/>
  </r>
  <r>
    <x v="1047"/>
    <x v="0"/>
    <s v="BI"/>
    <x v="881"/>
    <x v="881"/>
    <n v="4363916"/>
    <n v="8.306759341838843E-2"/>
    <s v=""/>
    <x v="0"/>
    <n v="1"/>
    <x v="0"/>
    <n v="1725727"/>
    <n v="13899"/>
    <n v="0.20218019972615039"/>
    <n v="6838505"/>
    <n v="5.3008661980944664E-2"/>
  </r>
  <r>
    <x v="1048"/>
    <x v="0"/>
    <s v="BI"/>
    <x v="882"/>
    <x v="882"/>
    <n v="4363916"/>
    <n v="6.6316583545604449E-2"/>
    <s v=""/>
    <x v="0"/>
    <n v="1"/>
    <x v="0"/>
    <n v="1725727"/>
    <n v="13899"/>
    <n v="0.16140951669171841"/>
    <n v="6838505"/>
    <n v="4.2319191109752789E-2"/>
  </r>
  <r>
    <x v="1049"/>
    <x v="0"/>
    <s v="BI"/>
    <x v="437"/>
    <x v="437"/>
    <n v="4363916"/>
    <n v="4.5738735576028505E-2"/>
    <s v=""/>
    <x v="0"/>
    <n v="1"/>
    <x v="0"/>
    <n v="1725727"/>
    <n v="13899"/>
    <n v="0.11132460100783345"/>
    <n v="6838505"/>
    <n v="2.9187666017645667E-2"/>
  </r>
  <r>
    <x v="1050"/>
    <x v="0"/>
    <s v="BI"/>
    <x v="883"/>
    <x v="883"/>
    <n v="4363916"/>
    <n v="0.33937408511071249"/>
    <s v=""/>
    <x v="0"/>
    <n v="1"/>
    <x v="0"/>
    <n v="1725727"/>
    <n v="13899"/>
    <n v="0.82601069184670006"/>
    <n v="6838505"/>
    <n v="0.21656780246559737"/>
  </r>
  <r>
    <x v="1051"/>
    <x v="0"/>
    <s v="BI"/>
    <x v="884"/>
    <x v="884"/>
    <n v="4363916"/>
    <n v="3.6893469076856658E-2"/>
    <s v=""/>
    <x v="0"/>
    <n v="1"/>
    <x v="0"/>
    <n v="1725727"/>
    <n v="13899"/>
    <n v="8.9795895602510931E-2"/>
    <n v="6838505"/>
    <n v="2.3543157459123009E-2"/>
  </r>
  <r>
    <x v="1052"/>
    <x v="0"/>
    <s v="BI"/>
    <x v="885"/>
    <x v="885"/>
    <n v="4363916"/>
    <n v="1.0380584777525508E-2"/>
    <s v=""/>
    <x v="0"/>
    <n v="1"/>
    <x v="0"/>
    <n v="1725727"/>
    <n v="13899"/>
    <n v="2.5265553234743762E-2"/>
    <n v="6838505"/>
    <n v="6.6242548627221884E-3"/>
  </r>
  <r>
    <x v="1053"/>
    <x v="0"/>
    <s v="BI"/>
    <x v="597"/>
    <x v="597"/>
    <n v="4363916"/>
    <n v="1.6476027494571388E-2"/>
    <s v=""/>
    <x v="0"/>
    <n v="1"/>
    <x v="0"/>
    <n v="1725727"/>
    <n v="13899"/>
    <n v="4.0101396856028176E-2"/>
    <n v="6838505"/>
    <n v="1.0513993921185991E-2"/>
  </r>
  <r>
    <x v="1054"/>
    <x v="0"/>
    <s v="BI"/>
    <x v="886"/>
    <x v="886"/>
    <n v="4363916"/>
    <n v="1.1640920677666573E-2"/>
    <s v=""/>
    <x v="0"/>
    <n v="1"/>
    <x v="0"/>
    <n v="1725727"/>
    <n v="13899"/>
    <n v="2.8333114885761217E-2"/>
    <n v="6838505"/>
    <n v="7.4285242169158314E-3"/>
  </r>
  <r>
    <x v="1055"/>
    <x v="0"/>
    <s v="BI"/>
    <x v="887"/>
    <x v="887"/>
    <n v="4363916"/>
    <n v="8.9346357720909389E-2"/>
    <s v=""/>
    <x v="0"/>
    <n v="1"/>
    <x v="0"/>
    <n v="1725727"/>
    <n v="13899"/>
    <n v="0.21746223413303734"/>
    <n v="6838505"/>
    <n v="5.7015385672745722E-2"/>
  </r>
  <r>
    <x v="1056"/>
    <x v="0"/>
    <s v="BI"/>
    <x v="888"/>
    <x v="888"/>
    <n v="4363916"/>
    <n v="2.9789757639697924E-3"/>
    <s v=""/>
    <x v="0"/>
    <n v="1"/>
    <x v="0"/>
    <n v="1725727"/>
    <n v="13899"/>
    <n v="7.2506002660412553E-3"/>
    <n v="6838505"/>
    <n v="1.9010002917304292E-3"/>
  </r>
  <r>
    <x v="1057"/>
    <x v="0"/>
    <s v="BI"/>
    <x v="41"/>
    <x v="41"/>
    <n v="4363916"/>
    <n v="3.6389334716800233E-2"/>
    <s v=""/>
    <x v="0"/>
    <n v="1"/>
    <x v="0"/>
    <n v="1725727"/>
    <n v="13899"/>
    <n v="8.8568870942103958E-2"/>
    <n v="6838505"/>
    <n v="2.3221449717445553E-2"/>
  </r>
  <r>
    <x v="1058"/>
    <x v="0"/>
    <s v="BI"/>
    <x v="889"/>
    <x v="889"/>
    <n v="4363916"/>
    <n v="8.661944913696781E-3"/>
    <s v=""/>
    <x v="0"/>
    <n v="1"/>
    <x v="0"/>
    <n v="1725727"/>
    <n v="13899"/>
    <n v="2.1082514619719959E-2"/>
    <n v="6838505"/>
    <n v="5.5275239251854017E-3"/>
  </r>
  <r>
    <x v="1059"/>
    <x v="0"/>
    <s v="BI"/>
    <x v="890"/>
    <x v="890"/>
    <n v="4363916"/>
    <n v="1.2420037415935597E-2"/>
    <s v=""/>
    <x v="0"/>
    <n v="1"/>
    <x v="0"/>
    <n v="1725727"/>
    <n v="13899"/>
    <n v="3.0229425724572004E-2"/>
    <n v="6838505"/>
    <n v="7.9257089085991751E-3"/>
  </r>
  <r>
    <x v="1060"/>
    <x v="0"/>
    <s v="BI"/>
    <x v="891"/>
    <x v="891"/>
    <n v="4363916"/>
    <n v="5.0459266402011406E-2"/>
    <s v=""/>
    <x v="0"/>
    <n v="1"/>
    <x v="0"/>
    <n v="1725727"/>
    <n v="13899"/>
    <n v="0.1228140137370988"/>
    <n v="6838505"/>
    <n v="3.2200020326080041E-2"/>
  </r>
  <r>
    <x v="1061"/>
    <x v="0"/>
    <s v="BI"/>
    <x v="892"/>
    <x v="892"/>
    <n v="4363916"/>
    <n v="1.2855426181438874E-2"/>
    <s v=""/>
    <x v="0"/>
    <n v="1"/>
    <x v="0"/>
    <n v="1725727"/>
    <n v="13899"/>
    <n v="3.128912884037803E-2"/>
    <n v="6838505"/>
    <n v="8.2035474127751615E-3"/>
  </r>
  <r>
    <x v="1062"/>
    <x v="0"/>
    <s v="BI"/>
    <x v="893"/>
    <x v="893"/>
    <n v="4363916"/>
    <n v="1.4619896441636367E-2"/>
    <s v=""/>
    <x v="0"/>
    <n v="1"/>
    <x v="0"/>
    <n v="1725727"/>
    <n v="13899"/>
    <n v="3.5583715151802468E-2"/>
    <n v="6838505"/>
    <n v="9.329524508646261E-3"/>
  </r>
  <r>
    <x v="1063"/>
    <x v="0"/>
    <s v="BI"/>
    <x v="894"/>
    <x v="894"/>
    <n v="4363916"/>
    <n v="9.1133743179291266E-2"/>
    <s v=""/>
    <x v="0"/>
    <n v="1"/>
    <x v="0"/>
    <n v="1725727"/>
    <n v="13899"/>
    <n v="0.22181259429266209"/>
    <n v="6838505"/>
    <n v="5.8155985847783989E-2"/>
  </r>
  <r>
    <x v="1064"/>
    <x v="0"/>
    <s v="BI"/>
    <x v="895"/>
    <x v="895"/>
    <n v="4363916"/>
    <n v="3.2791648601852096E-2"/>
    <s v=""/>
    <x v="0"/>
    <n v="1"/>
    <x v="0"/>
    <n v="1725727"/>
    <n v="13899"/>
    <n v="7.9812376774654137E-2"/>
    <n v="6838505"/>
    <n v="2.0925626288201882E-2"/>
  </r>
  <r>
    <x v="1065"/>
    <x v="0"/>
    <s v="BI"/>
    <x v="673"/>
    <x v="673"/>
    <n v="4363916"/>
    <n v="1.4069931685211173E-2"/>
    <s v=""/>
    <x v="0"/>
    <n v="1"/>
    <x v="0"/>
    <n v="1725727"/>
    <n v="13899"/>
    <n v="3.4245142794994854E-2"/>
    <n v="6838505"/>
    <n v="8.97857060863449E-3"/>
  </r>
  <r>
    <x v="1066"/>
    <x v="0"/>
    <s v="BI"/>
    <x v="443"/>
    <x v="443"/>
    <n v="4363916"/>
    <n v="2.3258926157148762E-2"/>
    <s v=""/>
    <x v="0"/>
    <n v="1"/>
    <x v="0"/>
    <n v="1725727"/>
    <n v="13899"/>
    <n v="5.6610455923322117E-2"/>
    <n v="6838505"/>
    <n v="1.4842425354664505E-2"/>
  </r>
  <r>
    <x v="1067"/>
    <x v="0"/>
    <s v="BI"/>
    <x v="896"/>
    <x v="896"/>
    <n v="4363916"/>
    <n v="9.1202488773844403E-2"/>
    <s v=""/>
    <x v="0"/>
    <n v="1"/>
    <x v="0"/>
    <n v="1725727"/>
    <n v="13899"/>
    <n v="0.22197991583726306"/>
    <n v="6838505"/>
    <n v="5.8199855085285454E-2"/>
  </r>
  <r>
    <x v="1068"/>
    <x v="0"/>
    <s v="BI"/>
    <x v="589"/>
    <x v="589"/>
    <n v="4363916"/>
    <n v="6.4643774078144492E-2"/>
    <s v=""/>
    <x v="0"/>
    <n v="1"/>
    <x v="0"/>
    <n v="1725727"/>
    <n v="13899"/>
    <n v="0.15733802577309525"/>
    <n v="6838505"/>
    <n v="4.1251706330550322E-2"/>
  </r>
  <r>
    <x v="1069"/>
    <x v="0"/>
    <s v="BI"/>
    <x v="897"/>
    <x v="897"/>
    <n v="4363916"/>
    <n v="3.7214281851438019E-2"/>
    <s v=""/>
    <x v="0"/>
    <n v="1"/>
    <x v="0"/>
    <n v="1725727"/>
    <n v="13899"/>
    <n v="9.0576729477315376E-2"/>
    <n v="6838505"/>
    <n v="2.3747880567463211E-2"/>
  </r>
  <r>
    <x v="1070"/>
    <x v="0"/>
    <s v="BI"/>
    <x v="652"/>
    <x v="652"/>
    <n v="4363916"/>
    <n v="1.2534613406857511E-2"/>
    <s v=""/>
    <x v="0"/>
    <n v="1"/>
    <x v="0"/>
    <n v="1725727"/>
    <n v="13899"/>
    <n v="3.0508294965573592E-2"/>
    <n v="6838505"/>
    <n v="7.9988243044349597E-3"/>
  </r>
  <r>
    <x v="1071"/>
    <x v="0"/>
    <s v="BI"/>
    <x v="75"/>
    <x v="75"/>
    <n v="4363916"/>
    <n v="4.6517852314297524E-3"/>
    <s v=""/>
    <x v="0"/>
    <n v="1"/>
    <x v="0"/>
    <n v="1725727"/>
    <n v="13899"/>
    <n v="1.1322091184664422E-2"/>
    <n v="6838505"/>
    <n v="2.9684850709329014E-3"/>
  </r>
  <r>
    <x v="1072"/>
    <x v="0"/>
    <s v="BI"/>
    <x v="898"/>
    <x v="898"/>
    <n v="4363916"/>
    <n v="4.9336421690976635E-2"/>
    <s v=""/>
    <x v="0"/>
    <n v="1"/>
    <x v="0"/>
    <n v="1725727"/>
    <n v="13899"/>
    <n v="0.12008109517528326"/>
    <n v="6838505"/>
    <n v="3.1483489446889341E-2"/>
  </r>
  <r>
    <x v="1073"/>
    <x v="0"/>
    <s v="BI"/>
    <x v="899"/>
    <x v="899"/>
    <n v="4363916"/>
    <n v="8.9987983270072111E-2"/>
    <s v=""/>
    <x v="0"/>
    <n v="1"/>
    <x v="0"/>
    <n v="1725727"/>
    <n v="13899"/>
    <n v="0.21902390188264625"/>
    <n v="6838505"/>
    <n v="5.7424831889426126E-2"/>
  </r>
  <r>
    <x v="1074"/>
    <x v="0"/>
    <s v="BI"/>
    <x v="900"/>
    <x v="900"/>
    <n v="4363916"/>
    <n v="3.1279245521682819E-2"/>
    <s v=""/>
    <x v="0"/>
    <n v="1"/>
    <x v="0"/>
    <n v="1725727"/>
    <n v="13899"/>
    <n v="7.6131302793433178E-2"/>
    <n v="6838505"/>
    <n v="1.9960503063169509E-2"/>
  </r>
  <r>
    <x v="1075"/>
    <x v="0"/>
    <s v="BI"/>
    <x v="901"/>
    <x v="901"/>
    <n v="4363916"/>
    <n v="6.0473208008586785E-2"/>
    <s v=""/>
    <x v="0"/>
    <n v="1"/>
    <x v="0"/>
    <n v="1725727"/>
    <n v="13899"/>
    <n v="0.14718718540063749"/>
    <n v="6838505"/>
    <n v="3.859030592212772E-2"/>
  </r>
  <r>
    <x v="1076"/>
    <x v="0"/>
    <s v="BI"/>
    <x v="902"/>
    <x v="902"/>
    <n v="4363916"/>
    <n v="5.2865362211371628E-2"/>
    <s v=""/>
    <x v="0"/>
    <n v="1"/>
    <x v="0"/>
    <n v="1725727"/>
    <n v="13899"/>
    <n v="0.12867026779813212"/>
    <n v="6838505"/>
    <n v="3.373544363863154E-2"/>
  </r>
  <r>
    <x v="1077"/>
    <x v="0"/>
    <s v="BI"/>
    <x v="903"/>
    <x v="903"/>
    <n v="4363916"/>
    <n v="3.4693610051155885E-2"/>
    <s v=""/>
    <x v="0"/>
    <n v="1"/>
    <x v="0"/>
    <n v="1725727"/>
    <n v="13899"/>
    <n v="8.4441606175280473E-2"/>
    <n v="6838505"/>
    <n v="2.2139341859075925E-2"/>
  </r>
  <r>
    <x v="1078"/>
    <x v="0"/>
    <s v="BI"/>
    <x v="904"/>
    <x v="904"/>
    <n v="4363916"/>
    <n v="2.1104897527816757E-2"/>
    <s v=""/>
    <x v="0"/>
    <n v="1"/>
    <x v="0"/>
    <n v="1725727"/>
    <n v="13899"/>
    <n v="5.1367714192492281E-2"/>
    <n v="6838505"/>
    <n v="1.3467855912951734E-2"/>
  </r>
  <r>
    <x v="1079"/>
    <x v="0"/>
    <s v="BI"/>
    <x v="905"/>
    <x v="905"/>
    <n v="4363916"/>
    <n v="1.9936222420413223E-3"/>
    <s v=""/>
    <x v="0"/>
    <n v="1"/>
    <x v="0"/>
    <n v="1725727"/>
    <n v="13899"/>
    <n v="4.8523247934276099E-3"/>
    <n v="6838505"/>
    <n v="1.272207887542672E-3"/>
  </r>
  <r>
    <x v="1080"/>
    <x v="0"/>
    <s v="BI"/>
    <x v="906"/>
    <x v="906"/>
    <n v="4363916"/>
    <n v="3.7901737796969509E-2"/>
    <s v=""/>
    <x v="0"/>
    <n v="1"/>
    <x v="0"/>
    <n v="1725727"/>
    <n v="13899"/>
    <n v="9.2249944923324903E-2"/>
    <n v="6838505"/>
    <n v="2.4186572942477925E-2"/>
  </r>
  <r>
    <x v="1081"/>
    <x v="0"/>
    <s v="BI"/>
    <x v="907"/>
    <x v="907"/>
    <n v="4363916"/>
    <n v="1.4367829261608152E-2"/>
    <s v=""/>
    <x v="0"/>
    <n v="1"/>
    <x v="0"/>
    <n v="1725727"/>
    <n v="13899"/>
    <n v="3.4970202821598975E-2"/>
    <n v="6838505"/>
    <n v="9.1686706378075328E-3"/>
  </r>
  <r>
    <x v="1082"/>
    <x v="0"/>
    <s v="BI"/>
    <x v="908"/>
    <x v="908"/>
    <n v="4363916"/>
    <n v="4.6174124341531779E-2"/>
    <s v=""/>
    <x v="0"/>
    <n v="1"/>
    <x v="0"/>
    <n v="1725727"/>
    <n v="13899"/>
    <n v="0.11238430412363948"/>
    <n v="6838505"/>
    <n v="2.9465504521821655E-2"/>
  </r>
  <r>
    <x v="1083"/>
    <x v="0"/>
    <s v="BI"/>
    <x v="909"/>
    <x v="909"/>
    <n v="4363916"/>
    <n v="6.3291777385265896E-2"/>
    <s v=""/>
    <x v="0"/>
    <n v="1"/>
    <x v="0"/>
    <n v="1725727"/>
    <n v="13899"/>
    <n v="0.15404736872927655"/>
    <n v="6838505"/>
    <n v="4.0388944659688043E-2"/>
  </r>
  <r>
    <x v="1084"/>
    <x v="0"/>
    <s v="BI"/>
    <x v="910"/>
    <x v="910"/>
    <n v="4363916"/>
    <n v="3.0477213585229413E-2"/>
    <s v=""/>
    <x v="0"/>
    <n v="1"/>
    <x v="0"/>
    <n v="1725727"/>
    <n v="13899"/>
    <n v="7.4179218106422085E-2"/>
    <n v="6838505"/>
    <n v="1.9448695292319008E-2"/>
  </r>
  <r>
    <x v="1085"/>
    <x v="0"/>
    <s v="BI"/>
    <x v="911"/>
    <x v="911"/>
    <n v="4363916"/>
    <n v="1.7209313836471646E-2"/>
    <s v=""/>
    <x v="0"/>
    <n v="1"/>
    <x v="0"/>
    <n v="1725727"/>
    <n v="13899"/>
    <n v="4.1886159998438331E-2"/>
    <n v="6838505"/>
    <n v="1.0981932454535019E-2"/>
  </r>
  <r>
    <x v="1086"/>
    <x v="0"/>
    <s v="BI"/>
    <x v="912"/>
    <x v="912"/>
    <n v="4363916"/>
    <n v="2.6512884299331151E-2"/>
    <s v=""/>
    <x v="0"/>
    <n v="1"/>
    <x v="0"/>
    <n v="1725727"/>
    <n v="13899"/>
    <n v="6.4530342367767182E-2"/>
    <n v="6838505"/>
    <n v="1.6918902596400821E-2"/>
  </r>
  <r>
    <x v="1087"/>
    <x v="0"/>
    <s v="BI"/>
    <x v="913"/>
    <x v="913"/>
    <n v="4363916"/>
    <n v="2.1998590257007695E-2"/>
    <s v=""/>
    <x v="0"/>
    <n v="1"/>
    <x v="0"/>
    <n v="1725727"/>
    <n v="13899"/>
    <n v="5.3542894272304659E-2"/>
    <n v="6838505"/>
    <n v="1.4038156000470864E-2"/>
  </r>
  <r>
    <x v="1088"/>
    <x v="0"/>
    <s v="BI"/>
    <x v="914"/>
    <x v="914"/>
    <n v="4363916"/>
    <n v="6.8287290589461392E-3"/>
    <s v=""/>
    <x v="0"/>
    <n v="1"/>
    <x v="0"/>
    <n v="1725727"/>
    <n v="13899"/>
    <n v="1.6620606763694569E-2"/>
    <n v="6838505"/>
    <n v="4.3576775918128304E-3"/>
  </r>
  <r>
    <x v="1089"/>
    <x v="0"/>
    <s v="BI"/>
    <x v="915"/>
    <x v="915"/>
    <n v="4363916"/>
    <n v="6.0610699197693088E-2"/>
    <s v=""/>
    <x v="0"/>
    <n v="1"/>
    <x v="0"/>
    <n v="1725727"/>
    <n v="13899"/>
    <n v="0.14752182848983941"/>
    <n v="6838505"/>
    <n v="3.8678044397130656E-2"/>
  </r>
  <r>
    <x v="1090"/>
    <x v="0"/>
    <s v="BI"/>
    <x v="916"/>
    <x v="916"/>
    <n v="4363916"/>
    <n v="5.1330043933017957E-3"/>
    <s v=""/>
    <x v="0"/>
    <n v="1"/>
    <x v="0"/>
    <n v="1725727"/>
    <n v="13899"/>
    <n v="1.2493341996871087E-2"/>
    <n v="6838505"/>
    <n v="3.2755697334432014E-3"/>
  </r>
  <r>
    <x v="1091"/>
    <x v="0"/>
    <s v="BI"/>
    <x v="917"/>
    <x v="917"/>
    <n v="4363916"/>
    <n v="5.8021281802857802E-2"/>
    <s v=""/>
    <x v="0"/>
    <n v="1"/>
    <x v="0"/>
    <n v="1725727"/>
    <n v="13899"/>
    <n v="0.14121938364320352"/>
    <n v="6838505"/>
    <n v="3.7025636451241899E-2"/>
  </r>
  <r>
    <x v="1092"/>
    <x v="0"/>
    <s v="BI"/>
    <x v="301"/>
    <x v="301"/>
    <n v="4363916"/>
    <n v="5.4767323660675406E-3"/>
    <s v=""/>
    <x v="0"/>
    <n v="1"/>
    <x v="0"/>
    <n v="1725727"/>
    <n v="13899"/>
    <n v="1.3329949719875849E-2"/>
    <n v="6838505"/>
    <n v="3.4949159209505583E-3"/>
  </r>
  <r>
    <x v="1093"/>
    <x v="0"/>
    <s v="BI"/>
    <x v="456"/>
    <x v="456"/>
    <n v="4363916"/>
    <n v="2.4885905228239958E-2"/>
    <s v=""/>
    <x v="0"/>
    <n v="1"/>
    <x v="0"/>
    <n v="1725727"/>
    <n v="13899"/>
    <n v="6.057039914554465E-2"/>
    <n v="6838505"/>
    <n v="1.5880663975532665E-2"/>
  </r>
  <r>
    <x v="1094"/>
    <x v="0"/>
    <s v="BI"/>
    <x v="24"/>
    <x v="24"/>
    <n v="4363916"/>
    <n v="1.2970002172360787E-2"/>
    <s v=""/>
    <x v="0"/>
    <n v="1"/>
    <x v="0"/>
    <n v="1725727"/>
    <n v="13899"/>
    <n v="3.1567998081379618E-2"/>
    <n v="6838505"/>
    <n v="8.2766628086109462E-3"/>
  </r>
  <r>
    <x v="1095"/>
    <x v="0"/>
    <s v="BI"/>
    <x v="918"/>
    <x v="918"/>
    <n v="4363916"/>
    <n v="2.8712743325031924E-2"/>
    <s v=""/>
    <x v="0"/>
    <n v="1"/>
    <x v="0"/>
    <n v="1725727"/>
    <n v="13899"/>
    <n v="6.988463179499764E-2"/>
    <n v="6838505"/>
    <n v="1.8322718196447908E-2"/>
  </r>
  <r>
    <x v="1096"/>
    <x v="0"/>
    <s v="BI"/>
    <x v="919"/>
    <x v="919"/>
    <n v="4363916"/>
    <n v="0.18744632114825308"/>
    <s v=""/>
    <x v="0"/>
    <n v="1"/>
    <x v="0"/>
    <n v="1725727"/>
    <n v="13899"/>
    <n v="0.45623007827859596"/>
    <n v="6838505"/>
    <n v="0.11961678758734548"/>
  </r>
  <r>
    <x v="1097"/>
    <x v="0"/>
    <s v="BI"/>
    <x v="839"/>
    <x v="839"/>
    <n v="4363916"/>
    <n v="8.318216940931036E-3"/>
    <s v=""/>
    <x v="0"/>
    <n v="1"/>
    <x v="0"/>
    <n v="1725727"/>
    <n v="13899"/>
    <n v="2.02459068967152E-2"/>
    <n v="6838505"/>
    <n v="5.3081777376780452E-3"/>
  </r>
  <r>
    <x v="1098"/>
    <x v="0"/>
    <s v="BI"/>
    <x v="367"/>
    <x v="367"/>
    <n v="4363916"/>
    <n v="4.3538876550327735E-3"/>
    <s v=""/>
    <x v="0"/>
    <n v="1"/>
    <x v="0"/>
    <n v="1725727"/>
    <n v="13899"/>
    <n v="1.0597031158060297E-2"/>
    <n v="6838505"/>
    <n v="2.7783850417598581E-3"/>
  </r>
  <r>
    <x v="1099"/>
    <x v="0"/>
    <s v="BI"/>
    <x v="920"/>
    <x v="920"/>
    <n v="4363916"/>
    <n v="3.2608327016377031E-2"/>
    <s v=""/>
    <x v="0"/>
    <n v="1"/>
    <x v="0"/>
    <n v="1725727"/>
    <n v="13899"/>
    <n v="7.9366185989051596E-2"/>
    <n v="6838505"/>
    <n v="2.0808641654864624E-2"/>
  </r>
  <r>
    <x v="1100"/>
    <x v="0"/>
    <s v="BI"/>
    <x v="119"/>
    <x v="119"/>
    <n v="4363916"/>
    <n v="9.738959228362782E-3"/>
    <s v=""/>
    <x v="0"/>
    <n v="1"/>
    <x v="0"/>
    <n v="1725727"/>
    <n v="13899"/>
    <n v="2.3703885485134874E-2"/>
    <n v="6838505"/>
    <n v="6.2148086460417891E-3"/>
  </r>
  <r>
    <x v="1101"/>
    <x v="0"/>
    <s v="BI"/>
    <x v="921"/>
    <x v="921"/>
    <n v="4363916"/>
    <n v="2.8666912928663156E-2"/>
    <s v=""/>
    <x v="0"/>
    <n v="1"/>
    <x v="0"/>
    <n v="1725727"/>
    <n v="13899"/>
    <n v="6.9773084098597019E-2"/>
    <n v="6838505"/>
    <n v="1.8293472038113594E-2"/>
  </r>
  <r>
    <x v="1102"/>
    <x v="0"/>
    <s v="BI"/>
    <x v="922"/>
    <x v="922"/>
    <n v="4363916"/>
    <n v="2.5871258750168425E-2"/>
    <s v=""/>
    <x v="0"/>
    <n v="1"/>
    <x v="0"/>
    <n v="1725727"/>
    <n v="13899"/>
    <n v="6.2968674618158291E-2"/>
    <n v="6838505"/>
    <n v="1.6509456379720424E-2"/>
  </r>
  <r>
    <x v="1103"/>
    <x v="0"/>
    <s v="BI"/>
    <x v="923"/>
    <x v="923"/>
    <n v="4363916"/>
    <n v="6.4964586852725853E-2"/>
    <s v=""/>
    <x v="0"/>
    <n v="1"/>
    <x v="0"/>
    <n v="1725727"/>
    <n v="13899"/>
    <n v="0.15811885964789968"/>
    <n v="6838505"/>
    <n v="4.1456429438890517E-2"/>
  </r>
  <r>
    <x v="1104"/>
    <x v="0"/>
    <s v="BI"/>
    <x v="693"/>
    <x v="693"/>
    <n v="4363916"/>
    <n v="1.2099224641354232E-2"/>
    <s v=""/>
    <x v="0"/>
    <n v="1"/>
    <x v="0"/>
    <n v="1725727"/>
    <n v="13899"/>
    <n v="2.9448591849767565E-2"/>
    <n v="6838505"/>
    <n v="7.7209858002589751E-3"/>
  </r>
  <r>
    <x v="1105"/>
    <x v="0"/>
    <s v="BI"/>
    <x v="924"/>
    <x v="924"/>
    <n v="4363916"/>
    <n v="4.6242869936084931E-2"/>
    <s v=""/>
    <x v="0"/>
    <n v="1"/>
    <x v="0"/>
    <n v="1725727"/>
    <n v="13899"/>
    <n v="0.11255162566824041"/>
    <n v="6838505"/>
    <n v="2.9509373759323124E-2"/>
  </r>
  <r>
    <x v="1106"/>
    <x v="0"/>
    <s v="BI"/>
    <x v="925"/>
    <x v="925"/>
    <n v="4363916"/>
    <n v="0.27651769649094987"/>
    <s v=""/>
    <x v="0"/>
    <n v="1"/>
    <x v="0"/>
    <n v="1725727"/>
    <n v="13899"/>
    <n v="0.67302302623322952"/>
    <n v="6838505"/>
    <n v="0.17645669631008531"/>
  </r>
  <r>
    <x v="1107"/>
    <x v="0"/>
    <s v="VB"/>
    <x v="926"/>
    <x v="926"/>
    <n v="4363916"/>
    <n v="1.070139755210687E-2"/>
    <s v=""/>
    <x v="0"/>
    <n v="1"/>
    <x v="0"/>
    <n v="1725727"/>
    <n v="13899"/>
    <n v="2.6046387109548205E-2"/>
    <n v="6838505"/>
    <n v="6.8289779710623884E-3"/>
  </r>
  <r>
    <x v="1108"/>
    <x v="0"/>
    <s v="VB"/>
    <x v="927"/>
    <x v="927"/>
    <n v="4363916"/>
    <n v="1.0266008786603591E-2"/>
    <s v=""/>
    <x v="0"/>
    <n v="1"/>
    <x v="0"/>
    <n v="1725727"/>
    <n v="13899"/>
    <n v="2.4986683993742174E-2"/>
    <n v="6838505"/>
    <n v="6.5511394668864029E-3"/>
  </r>
  <r>
    <x v="1109"/>
    <x v="0"/>
    <s v="VB"/>
    <x v="928"/>
    <x v="928"/>
    <n v="4363916"/>
    <n v="4.6747004296141356E-2"/>
    <s v=""/>
    <x v="0"/>
    <n v="1"/>
    <x v="0"/>
    <n v="1725727"/>
    <n v="13899"/>
    <n v="0.1137786503286474"/>
    <n v="6838505"/>
    <n v="2.9831081501000587E-2"/>
  </r>
  <r>
    <x v="1110"/>
    <x v="0"/>
    <s v="VB"/>
    <x v="929"/>
    <x v="929"/>
    <n v="4363916"/>
    <n v="5.7287995460957543E-3"/>
    <s v=""/>
    <x v="0"/>
    <n v="1"/>
    <x v="0"/>
    <n v="1725727"/>
    <n v="13899"/>
    <n v="1.3943462050079337E-2"/>
    <n v="6838505"/>
    <n v="3.6557697917892875E-3"/>
  </r>
  <r>
    <x v="1111"/>
    <x v="0"/>
    <s v="VB"/>
    <x v="930"/>
    <x v="930"/>
    <n v="4363916"/>
    <n v="2.3602654129914508E-3"/>
    <s v=""/>
    <x v="0"/>
    <n v="1"/>
    <x v="0"/>
    <n v="1725727"/>
    <n v="13899"/>
    <n v="5.7447063646326874E-3"/>
    <n v="6838505"/>
    <n v="1.5061771542171864E-3"/>
  </r>
  <r>
    <x v="1112"/>
    <x v="0"/>
    <s v="VB"/>
    <x v="931"/>
    <x v="931"/>
    <n v="4363916"/>
    <n v="2.112781272600114E-2"/>
    <s v=""/>
    <x v="0"/>
    <n v="1"/>
    <x v="0"/>
    <n v="1725727"/>
    <n v="13899"/>
    <n v="5.1423488040692598E-2"/>
    <n v="6838505"/>
    <n v="1.3482478992118891E-2"/>
  </r>
  <r>
    <x v="1113"/>
    <x v="0"/>
    <s v="VB"/>
    <x v="794"/>
    <x v="794"/>
    <n v="4363916"/>
    <n v="1.1870072659510403E-2"/>
    <s v=""/>
    <x v="0"/>
    <n v="1"/>
    <x v="0"/>
    <n v="1725727"/>
    <n v="13899"/>
    <n v="2.8890853367764389E-2"/>
    <n v="6838505"/>
    <n v="7.5747550085874032E-3"/>
  </r>
  <r>
    <x v="1114"/>
    <x v="0"/>
    <s v="VB"/>
    <x v="932"/>
    <x v="932"/>
    <n v="4363916"/>
    <n v="0.11267402947261129"/>
    <s v=""/>
    <x v="0"/>
    <n v="1"/>
    <x v="0"/>
    <n v="1725727"/>
    <n v="13899"/>
    <n v="0.2742400116009604"/>
    <n v="6838505"/>
    <n v="7.1901680264911699E-2"/>
  </r>
  <r>
    <x v="1115"/>
    <x v="0"/>
    <s v="VB"/>
    <x v="933"/>
    <x v="933"/>
    <n v="4363916"/>
    <n v="1.670517947641522E-2"/>
    <s v=""/>
    <x v="0"/>
    <n v="1"/>
    <x v="0"/>
    <n v="1725727"/>
    <n v="13899"/>
    <n v="4.0659135338031352E-2"/>
    <n v="6838505"/>
    <n v="1.0660224712857561E-2"/>
  </r>
  <r>
    <x v="1116"/>
    <x v="0"/>
    <s v="VB"/>
    <x v="326"/>
    <x v="326"/>
    <n v="4363916"/>
    <n v="1.2511698208673129E-2"/>
    <s v=""/>
    <x v="0"/>
    <n v="1"/>
    <x v="0"/>
    <n v="1725727"/>
    <n v="13899"/>
    <n v="3.0452521117373274E-2"/>
    <n v="6838505"/>
    <n v="7.9842012252678042E-3"/>
  </r>
  <r>
    <x v="1117"/>
    <x v="0"/>
    <s v="VB"/>
    <x v="729"/>
    <x v="729"/>
    <n v="4363916"/>
    <n v="3.2929139790958399E-2"/>
    <s v=""/>
    <x v="0"/>
    <n v="1"/>
    <x v="0"/>
    <n v="1725727"/>
    <n v="13899"/>
    <n v="8.0147019863856028E-2"/>
    <n v="6838505"/>
    <n v="2.1013364763204825E-2"/>
  </r>
  <r>
    <x v="1118"/>
    <x v="0"/>
    <s v="VB"/>
    <x v="934"/>
    <x v="934"/>
    <n v="4363916"/>
    <n v="5.270495582408094E-3"/>
    <s v=""/>
    <x v="0"/>
    <n v="1"/>
    <x v="0"/>
    <n v="1725727"/>
    <n v="13899"/>
    <n v="1.2827985086072991E-2"/>
    <n v="6838505"/>
    <n v="3.3633082084461442E-3"/>
  </r>
  <r>
    <x v="1119"/>
    <x v="0"/>
    <s v="VB"/>
    <x v="935"/>
    <x v="935"/>
    <n v="4363916"/>
    <n v="1.6521857890940156E-2"/>
    <s v=""/>
    <x v="0"/>
    <n v="1"/>
    <x v="0"/>
    <n v="1725727"/>
    <n v="13899"/>
    <n v="4.0212944552428811E-2"/>
    <n v="6838505"/>
    <n v="1.0543240079520304E-2"/>
  </r>
  <r>
    <x v="1120"/>
    <x v="0"/>
    <s v="VB"/>
    <x v="936"/>
    <x v="936"/>
    <n v="4363916"/>
    <n v="1.5605249963564834E-2"/>
    <s v=""/>
    <x v="0"/>
    <n v="1"/>
    <x v="0"/>
    <n v="1725727"/>
    <n v="13899"/>
    <n v="3.7981990624416116E-2"/>
    <n v="6838505"/>
    <n v="9.9583169128340185E-3"/>
  </r>
  <r>
    <x v="1121"/>
    <x v="0"/>
    <s v="VB"/>
    <x v="937"/>
    <x v="937"/>
    <n v="4363916"/>
    <n v="3.7718416211494452E-2"/>
    <s v=""/>
    <x v="0"/>
    <n v="1"/>
    <x v="0"/>
    <n v="1725727"/>
    <n v="13899"/>
    <n v="9.1803754137722363E-2"/>
    <n v="6838505"/>
    <n v="2.4069588309140667E-2"/>
  </r>
  <r>
    <x v="1122"/>
    <x v="0"/>
    <s v="VB"/>
    <x v="938"/>
    <x v="938"/>
    <n v="4363916"/>
    <n v="2.2296487833404679E-2"/>
    <s v=""/>
    <x v="0"/>
    <n v="1"/>
    <x v="0"/>
    <n v="1725727"/>
    <n v="13899"/>
    <n v="5.4267954298908787E-2"/>
    <n v="6838505"/>
    <n v="1.4228256029643905E-2"/>
  </r>
  <r>
    <x v="1123"/>
    <x v="0"/>
    <s v="VB"/>
    <x v="939"/>
    <x v="939"/>
    <n v="4363916"/>
    <n v="0.11439266933644002"/>
    <s v=""/>
    <x v="0"/>
    <n v="1"/>
    <x v="0"/>
    <n v="1725727"/>
    <n v="13899"/>
    <n v="0.27842305021598424"/>
    <n v="6838505"/>
    <n v="7.2998411202448488E-2"/>
  </r>
  <r>
    <x v="1124"/>
    <x v="0"/>
    <s v="VB"/>
    <x v="940"/>
    <x v="940"/>
    <n v="4363916"/>
    <n v="3.8497532949763472E-3"/>
    <s v=""/>
    <x v="0"/>
    <n v="1"/>
    <x v="0"/>
    <n v="1725727"/>
    <n v="13899"/>
    <n v="9.3700064976533146E-3"/>
    <n v="6838505"/>
    <n v="2.4566773000824012E-3"/>
  </r>
  <r>
    <x v="1125"/>
    <x v="0"/>
    <s v="VB"/>
    <x v="941"/>
    <x v="941"/>
    <n v="4363916"/>
    <n v="7.9653228888915364E-2"/>
    <s v=""/>
    <x v="0"/>
    <n v="1"/>
    <x v="0"/>
    <n v="1725727"/>
    <n v="13899"/>
    <n v="0.19386989634430313"/>
    <n v="6838505"/>
    <n v="5.0829823185038259E-2"/>
  </r>
  <r>
    <x v="1126"/>
    <x v="0"/>
    <s v="VB"/>
    <x v="636"/>
    <x v="636"/>
    <n v="4363916"/>
    <n v="7.8140825808746088E-3"/>
    <s v=""/>
    <x v="0"/>
    <n v="1"/>
    <x v="0"/>
    <n v="1725727"/>
    <n v="13899"/>
    <n v="1.9018882236308217E-2"/>
    <n v="6838505"/>
    <n v="4.9864699960005879E-3"/>
  </r>
  <r>
    <x v="1127"/>
    <x v="0"/>
    <s v="VB"/>
    <x v="942"/>
    <x v="942"/>
    <n v="4363916"/>
    <n v="1.3703288514261044E-2"/>
    <s v=""/>
    <x v="0"/>
    <n v="1"/>
    <x v="0"/>
    <n v="1725727"/>
    <n v="13899"/>
    <n v="3.335276122378978E-2"/>
    <n v="6838505"/>
    <n v="8.7446013419599754E-3"/>
  </r>
  <r>
    <x v="1128"/>
    <x v="0"/>
    <s v="VB"/>
    <x v="447"/>
    <x v="447"/>
    <n v="4363916"/>
    <n v="1.3474136532417214E-2"/>
    <s v=""/>
    <x v="0"/>
    <n v="1"/>
    <x v="0"/>
    <n v="1725727"/>
    <n v="13899"/>
    <n v="3.2795022741786604E-2"/>
    <n v="6838505"/>
    <n v="8.5983705502884044E-3"/>
  </r>
  <r>
    <x v="1129"/>
    <x v="0"/>
    <s v="VB"/>
    <x v="943"/>
    <x v="943"/>
    <n v="4363916"/>
    <n v="1.6682264278230836E-2"/>
    <s v=""/>
    <x v="0"/>
    <n v="1"/>
    <x v="0"/>
    <n v="1725727"/>
    <n v="13899"/>
    <n v="4.0603361489831027E-2"/>
    <n v="6838505"/>
    <n v="1.0645601633690405E-2"/>
  </r>
  <r>
    <x v="1130"/>
    <x v="0"/>
    <s v="VB"/>
    <x v="944"/>
    <x v="944"/>
    <n v="4363916"/>
    <n v="0.10829722661939414"/>
    <s v=""/>
    <x v="0"/>
    <n v="1"/>
    <x v="0"/>
    <n v="1725727"/>
    <n v="13899"/>
    <n v="0.26358720659469981"/>
    <n v="6838505"/>
    <n v="6.9108672143984681E-2"/>
  </r>
  <r>
    <x v="1131"/>
    <x v="0"/>
    <s v="VB"/>
    <x v="640"/>
    <x v="640"/>
    <n v="4363916"/>
    <n v="3.3731171727411802E-2"/>
    <s v=""/>
    <x v="0"/>
    <n v="1"/>
    <x v="0"/>
    <n v="1725727"/>
    <n v="13899"/>
    <n v="8.209910455086715E-2"/>
    <n v="6838505"/>
    <n v="2.1525172534055323E-2"/>
  </r>
  <r>
    <x v="1132"/>
    <x v="0"/>
    <s v="VB"/>
    <x v="945"/>
    <x v="945"/>
    <n v="4363916"/>
    <n v="0.41648372700116132"/>
    <s v=""/>
    <x v="0"/>
    <n v="1"/>
    <x v="0"/>
    <n v="1725727"/>
    <n v="13899"/>
    <n v="1.013689691040768"/>
    <n v="6838505"/>
    <n v="0.26577446386308118"/>
  </r>
  <r>
    <x v="1133"/>
    <x v="0"/>
    <s v="VB"/>
    <x v="946"/>
    <x v="946"/>
    <n v="4363916"/>
    <n v="2.2388148626142208E-2"/>
    <s v=""/>
    <x v="0"/>
    <n v="1"/>
    <x v="0"/>
    <n v="1725727"/>
    <n v="13899"/>
    <n v="5.4491049691710057E-2"/>
    <n v="6838505"/>
    <n v="1.4286748346312536E-2"/>
  </r>
  <r>
    <x v="1134"/>
    <x v="0"/>
    <s v="VB"/>
    <x v="947"/>
    <x v="947"/>
    <n v="4363916"/>
    <n v="1.0128517597497293E-2"/>
    <s v=""/>
    <x v="0"/>
    <n v="1"/>
    <x v="0"/>
    <n v="1725727"/>
    <n v="13899"/>
    <n v="2.4652040904540273E-2"/>
    <n v="6838505"/>
    <n v="6.4634009918834601E-3"/>
  </r>
  <r>
    <x v="1135"/>
    <x v="0"/>
    <s v="VB"/>
    <x v="948"/>
    <x v="948"/>
    <n v="4363916"/>
    <n v="4.2622268622952413E-3"/>
    <s v=""/>
    <x v="0"/>
    <n v="1"/>
    <x v="0"/>
    <n v="1725727"/>
    <n v="13899"/>
    <n v="1.0373935765259027E-2"/>
    <n v="6838505"/>
    <n v="2.7198927250912295E-3"/>
  </r>
  <r>
    <x v="1136"/>
    <x v="0"/>
    <s v="VB"/>
    <x v="949"/>
    <x v="949"/>
    <n v="4363916"/>
    <n v="5.4858984453412939E-2"/>
    <s v=""/>
    <x v="0"/>
    <n v="1"/>
    <x v="0"/>
    <n v="1725727"/>
    <n v="13899"/>
    <n v="0.13352259259155974"/>
    <n v="6838505"/>
    <n v="3.5007651526174216E-2"/>
  </r>
  <r>
    <x v="1137"/>
    <x v="0"/>
    <s v="VB"/>
    <x v="950"/>
    <x v="950"/>
    <n v="4363916"/>
    <n v="2.1609031887873185E-2"/>
    <s v=""/>
    <x v="0"/>
    <n v="1"/>
    <x v="0"/>
    <n v="1725727"/>
    <n v="13899"/>
    <n v="5.2594738852899267E-2"/>
    <n v="6838505"/>
    <n v="1.3789563654629191E-2"/>
  </r>
  <r>
    <x v="1138"/>
    <x v="0"/>
    <s v="VB"/>
    <x v="951"/>
    <x v="951"/>
    <n v="4363916"/>
    <n v="0.17761570112715278"/>
    <s v=""/>
    <x v="0"/>
    <n v="1"/>
    <x v="0"/>
    <n v="1725727"/>
    <n v="13899"/>
    <n v="0.43230309740065981"/>
    <n v="6838505"/>
    <n v="0.11334348662463507"/>
  </r>
  <r>
    <x v="1139"/>
    <x v="0"/>
    <s v="VB"/>
    <x v="952"/>
    <x v="952"/>
    <n v="4363916"/>
    <n v="5.6600539515426051E-3"/>
    <s v=""/>
    <x v="0"/>
    <n v="1"/>
    <x v="0"/>
    <n v="1725727"/>
    <n v="13899"/>
    <n v="1.3776140505478388E-2"/>
    <n v="6838505"/>
    <n v="3.6119005542878161E-3"/>
  </r>
  <r>
    <x v="1140"/>
    <x v="0"/>
    <s v="VB"/>
    <x v="468"/>
    <x v="468"/>
    <n v="4363916"/>
    <n v="2.451926205728983E-3"/>
    <s v=""/>
    <x v="0"/>
    <n v="1"/>
    <x v="0"/>
    <n v="1725727"/>
    <n v="13899"/>
    <n v="5.9678017574339567E-3"/>
    <n v="6838505"/>
    <n v="1.564669470885815E-3"/>
  </r>
  <r>
    <x v="1141"/>
    <x v="0"/>
    <s v="VB"/>
    <x v="953"/>
    <x v="953"/>
    <n v="4363916"/>
    <n v="6.00378192430835E-3"/>
    <s v=""/>
    <x v="0"/>
    <n v="1"/>
    <x v="0"/>
    <n v="1725727"/>
    <n v="13899"/>
    <n v="1.4612748228483147E-2"/>
    <n v="6838505"/>
    <n v="3.831246741795173E-3"/>
  </r>
  <r>
    <x v="1142"/>
    <x v="0"/>
    <s v="VB"/>
    <x v="954"/>
    <x v="954"/>
    <n v="4363916"/>
    <n v="1.3772034108814194E-2"/>
    <s v=""/>
    <x v="0"/>
    <n v="1"/>
    <x v="0"/>
    <n v="1725727"/>
    <n v="13899"/>
    <n v="3.3520082768390726E-2"/>
    <n v="6838505"/>
    <n v="8.7884705794614472E-3"/>
  </r>
  <r>
    <x v="1143"/>
    <x v="0"/>
    <s v="VB"/>
    <x v="681"/>
    <x v="681"/>
    <n v="4363916"/>
    <n v="9.0744184810156742E-3"/>
    <s v=""/>
    <x v="0"/>
    <n v="1"/>
    <x v="0"/>
    <n v="1725727"/>
    <n v="13899"/>
    <n v="2.2086443887325672E-2"/>
    <n v="6838505"/>
    <n v="5.7907393501942317E-3"/>
  </r>
  <r>
    <x v="1144"/>
    <x v="0"/>
    <s v="VB"/>
    <x v="270"/>
    <x v="270"/>
    <n v="4363916"/>
    <n v="3.3570765340121121E-2"/>
    <s v=""/>
    <x v="0"/>
    <n v="1"/>
    <x v="0"/>
    <n v="1725727"/>
    <n v="13899"/>
    <n v="8.1708687613464934E-2"/>
    <n v="6838505"/>
    <n v="2.1422810979885222E-2"/>
  </r>
  <r>
    <x v="1145"/>
    <x v="0"/>
    <s v="VB"/>
    <x v="955"/>
    <x v="955"/>
    <n v="4363916"/>
    <n v="3.4991507627552869E-2"/>
    <s v=""/>
    <x v="0"/>
    <n v="1"/>
    <x v="0"/>
    <n v="1725727"/>
    <n v="13899"/>
    <n v="8.5166666201884594E-2"/>
    <n v="6838505"/>
    <n v="2.2329441888248966E-2"/>
  </r>
  <r>
    <x v="1146"/>
    <x v="0"/>
    <s v="VB"/>
    <x v="337"/>
    <x v="337"/>
    <n v="4363916"/>
    <n v="3.1393821512604729E-3"/>
    <s v=""/>
    <x v="0"/>
    <n v="1"/>
    <x v="0"/>
    <n v="1725727"/>
    <n v="13899"/>
    <n v="7.6410172034434773E-3"/>
    <n v="6838505"/>
    <n v="2.0033618459005293E-3"/>
  </r>
  <r>
    <x v="1147"/>
    <x v="0"/>
    <s v="VB"/>
    <x v="956"/>
    <x v="956"/>
    <n v="4363916"/>
    <n v="5.0321775212905102E-2"/>
    <s v=""/>
    <x v="0"/>
    <n v="1"/>
    <x v="0"/>
    <n v="1725727"/>
    <n v="13899"/>
    <n v="0.12247937064789691"/>
    <n v="6838505"/>
    <n v="3.2112281851077104E-2"/>
  </r>
  <r>
    <x v="1148"/>
    <x v="0"/>
    <s v="VB"/>
    <x v="957"/>
    <x v="957"/>
    <n v="4363916"/>
    <n v="9.4868920483345692E-3"/>
    <s v=""/>
    <x v="0"/>
    <n v="1"/>
    <x v="0"/>
    <n v="1725727"/>
    <n v="13899"/>
    <n v="2.3090373154931385E-2"/>
    <n v="6838505"/>
    <n v="6.05395477520306E-3"/>
  </r>
  <r>
    <x v="1149"/>
    <x v="0"/>
    <s v="VB"/>
    <x v="958"/>
    <x v="958"/>
    <n v="4363916"/>
    <n v="2.8758573721400688E-2"/>
    <s v=""/>
    <x v="0"/>
    <n v="1"/>
    <x v="0"/>
    <n v="1725727"/>
    <n v="13899"/>
    <n v="6.9996179491398275E-2"/>
    <n v="6838505"/>
    <n v="1.8351964354782223E-2"/>
  </r>
  <r>
    <x v="1150"/>
    <x v="0"/>
    <s v="VB"/>
    <x v="957"/>
    <x v="957"/>
    <n v="4363916"/>
    <n v="9.4868920483345692E-3"/>
    <s v=""/>
    <x v="0"/>
    <n v="1"/>
    <x v="0"/>
    <n v="1725727"/>
    <n v="13899"/>
    <n v="2.3090373154931385E-2"/>
    <n v="6838505"/>
    <n v="6.05395477520306E-3"/>
  </r>
  <r>
    <x v="1151"/>
    <x v="0"/>
    <s v="VB"/>
    <x v="327"/>
    <x v="327"/>
    <n v="4363916"/>
    <n v="2.0119544005888289E-2"/>
    <s v=""/>
    <x v="0"/>
    <n v="1"/>
    <x v="0"/>
    <n v="1725727"/>
    <n v="13899"/>
    <n v="4.8969438719878633E-2"/>
    <n v="6838505"/>
    <n v="1.2839063508763977E-2"/>
  </r>
  <r>
    <x v="1152"/>
    <x v="0"/>
    <s v="VB"/>
    <x v="959"/>
    <x v="959"/>
    <n v="4363916"/>
    <n v="2.0188289600441441E-2"/>
    <s v=""/>
    <x v="0"/>
    <n v="1"/>
    <x v="0"/>
    <n v="1725727"/>
    <n v="13899"/>
    <n v="4.9136760264479586E-2"/>
    <n v="6838505"/>
    <n v="1.288293274626545E-2"/>
  </r>
  <r>
    <x v="1153"/>
    <x v="0"/>
    <s v="VB"/>
    <x v="960"/>
    <x v="960"/>
    <n v="4363916"/>
    <n v="0.36077688021492621"/>
    <s v=""/>
    <x v="0"/>
    <n v="1"/>
    <x v="0"/>
    <n v="1725727"/>
    <n v="13899"/>
    <n v="0.87810346606579637"/>
    <n v="6838505"/>
    <n v="0.23022575840772216"/>
  </r>
  <r>
    <x v="1154"/>
    <x v="0"/>
    <s v="VB"/>
    <x v="872"/>
    <x v="872"/>
    <n v="4363916"/>
    <n v="7.8072080214192943E-2"/>
    <s v=""/>
    <x v="0"/>
    <n v="1"/>
    <x v="0"/>
    <n v="1725727"/>
    <n v="13899"/>
    <n v="0.19002150081848121"/>
    <n v="6838505"/>
    <n v="4.9820830722504414E-2"/>
  </r>
  <r>
    <x v="1155"/>
    <x v="0"/>
    <s v="VB"/>
    <x v="378"/>
    <x v="378"/>
    <n v="4363916"/>
    <n v="2.6948273064834428E-2"/>
    <s v=""/>
    <x v="0"/>
    <n v="1"/>
    <x v="0"/>
    <n v="1725727"/>
    <n v="13899"/>
    <n v="6.5590045483573209E-2"/>
    <n v="6838505"/>
    <n v="1.7196741100576809E-2"/>
  </r>
  <r>
    <x v="1156"/>
    <x v="0"/>
    <s v="VB"/>
    <x v="961"/>
    <x v="961"/>
    <n v="4363916"/>
    <n v="3.572479396945312E-2"/>
    <s v=""/>
    <x v="0"/>
    <n v="1"/>
    <x v="0"/>
    <n v="1725727"/>
    <n v="13899"/>
    <n v="8.6951429344294756E-2"/>
    <n v="6838505"/>
    <n v="2.2797380421597995E-2"/>
  </r>
  <r>
    <x v="1157"/>
    <x v="0"/>
    <s v="VB"/>
    <x v="0"/>
    <x v="0"/>
    <n v="4363916"/>
    <n v="6.0587783999508697E-2"/>
    <s v=""/>
    <x v="0"/>
    <n v="1"/>
    <x v="0"/>
    <n v="1725727"/>
    <n v="13899"/>
    <n v="0.14746605464163909"/>
    <n v="6838505"/>
    <n v="3.8663421317963506E-2"/>
  </r>
  <r>
    <x v="1158"/>
    <x v="0"/>
    <s v="VB"/>
    <x v="962"/>
    <x v="962"/>
    <n v="4363916"/>
    <n v="1.7094737845549733E-2"/>
    <s v=""/>
    <x v="0"/>
    <n v="1"/>
    <x v="0"/>
    <n v="1725727"/>
    <n v="13899"/>
    <n v="4.1607290757436743E-2"/>
    <n v="6838505"/>
    <n v="1.0908817058699234E-2"/>
  </r>
  <r>
    <x v="1159"/>
    <x v="0"/>
    <s v="VB"/>
    <x v="641"/>
    <x v="641"/>
    <n v="4363916"/>
    <n v="1.3222069352389001E-2"/>
    <s v=""/>
    <x v="0"/>
    <n v="1"/>
    <x v="0"/>
    <n v="1725727"/>
    <n v="13899"/>
    <n v="3.2181510411583111E-2"/>
    <n v="6838505"/>
    <n v="8.4375166794496761E-3"/>
  </r>
  <r>
    <x v="1160"/>
    <x v="0"/>
    <s v="VB"/>
    <x v="621"/>
    <x v="621"/>
    <n v="4363916"/>
    <n v="4.660951310703506E-2"/>
    <s v=""/>
    <x v="0"/>
    <n v="1"/>
    <x v="0"/>
    <n v="1725727"/>
    <n v="13899"/>
    <n v="0.1134440072394455"/>
    <n v="6838505"/>
    <n v="2.974334302599764E-2"/>
  </r>
  <r>
    <x v="1161"/>
    <x v="0"/>
    <s v="VB"/>
    <x v="963"/>
    <x v="963"/>
    <n v="4363916"/>
    <n v="6.6224922752866925E-3"/>
    <s v=""/>
    <x v="0"/>
    <n v="1"/>
    <x v="0"/>
    <n v="1725727"/>
    <n v="13899"/>
    <n v="1.6118642129891714E-2"/>
    <n v="6838505"/>
    <n v="4.2260698793084158E-3"/>
  </r>
  <r>
    <x v="1162"/>
    <x v="0"/>
    <s v="VB"/>
    <x v="685"/>
    <x v="685"/>
    <n v="4363916"/>
    <n v="9.6243832374408676E-3"/>
    <s v=""/>
    <x v="0"/>
    <n v="1"/>
    <x v="0"/>
    <n v="1725727"/>
    <n v="13899"/>
    <n v="2.3425016244133286E-2"/>
    <n v="6838505"/>
    <n v="6.1416932502060019E-3"/>
  </r>
  <r>
    <x v="1163"/>
    <x v="0"/>
    <s v="VB"/>
    <x v="964"/>
    <x v="964"/>
    <n v="4363916"/>
    <n v="1.7346805025577942E-2"/>
    <s v=""/>
    <x v="0"/>
    <n v="1"/>
    <x v="0"/>
    <n v="1725727"/>
    <n v="13899"/>
    <n v="4.2220803087640237E-2"/>
    <n v="6838505"/>
    <n v="1.1069670929537962E-2"/>
  </r>
  <r>
    <x v="1164"/>
    <x v="0"/>
    <s v="VB"/>
    <x v="965"/>
    <x v="965"/>
    <n v="4363916"/>
    <n v="3.17146342871861E-2"/>
    <s v=""/>
    <x v="0"/>
    <n v="1"/>
    <x v="0"/>
    <n v="1725727"/>
    <n v="13899"/>
    <n v="7.7191005909239219E-2"/>
    <n v="6838505"/>
    <n v="2.0238341567345497E-2"/>
  </r>
  <r>
    <x v="1165"/>
    <x v="0"/>
    <s v="VB"/>
    <x v="966"/>
    <x v="966"/>
    <n v="4363916"/>
    <n v="2.8964810505060133E-2"/>
    <s v=""/>
    <x v="0"/>
    <n v="1"/>
    <x v="0"/>
    <n v="1725727"/>
    <n v="13899"/>
    <n v="7.0498144125201126E-2"/>
    <n v="6838505"/>
    <n v="1.8483572067286635E-2"/>
  </r>
  <r>
    <x v="1166"/>
    <x v="0"/>
    <s v="VB"/>
    <x v="967"/>
    <x v="967"/>
    <n v="4363916"/>
    <n v="0.11035959445598863"/>
    <s v=""/>
    <x v="0"/>
    <n v="1"/>
    <x v="0"/>
    <n v="1725727"/>
    <n v="13899"/>
    <n v="0.26860685293272835"/>
    <n v="6838505"/>
    <n v="7.0424749269028822E-2"/>
  </r>
  <r>
    <x v="1167"/>
    <x v="0"/>
    <s v="VB"/>
    <x v="968"/>
    <x v="968"/>
    <n v="4363916"/>
    <n v="1.7667617800159307E-2"/>
    <s v=""/>
    <x v="0"/>
    <n v="1"/>
    <x v="0"/>
    <n v="1725727"/>
    <n v="13899"/>
    <n v="4.3001636962444682E-2"/>
    <n v="6838505"/>
    <n v="1.1274394037878161E-2"/>
  </r>
  <r>
    <x v="1168"/>
    <x v="0"/>
    <s v="VB"/>
    <x v="969"/>
    <x v="969"/>
    <n v="4363916"/>
    <n v="8.9827576882781437E-3"/>
    <s v=""/>
    <x v="0"/>
    <n v="1"/>
    <x v="0"/>
    <n v="1725727"/>
    <n v="13899"/>
    <n v="2.1863348494524402E-2"/>
    <n v="6838505"/>
    <n v="5.7322470335256026E-3"/>
  </r>
  <r>
    <x v="1169"/>
    <x v="0"/>
    <s v="VB"/>
    <x v="634"/>
    <x v="634"/>
    <n v="4363916"/>
    <n v="4.835106816904816E-3"/>
    <s v=""/>
    <x v="0"/>
    <n v="1"/>
    <x v="0"/>
    <n v="1725727"/>
    <n v="13899"/>
    <n v="1.1768281970266962E-2"/>
    <n v="6838505"/>
    <n v="3.0854697042701587E-3"/>
  </r>
  <r>
    <x v="1170"/>
    <x v="0"/>
    <s v="VB"/>
    <x v="970"/>
    <x v="970"/>
    <n v="4363916"/>
    <n v="3.9001667309819896E-2"/>
    <s v=""/>
    <x v="0"/>
    <n v="1"/>
    <x v="0"/>
    <n v="1725727"/>
    <n v="13899"/>
    <n v="9.4927089636940132E-2"/>
    <n v="6838505"/>
    <n v="2.4888480742501471E-2"/>
  </r>
  <r>
    <x v="1171"/>
    <x v="0"/>
    <s v="VB"/>
    <x v="971"/>
    <x v="971"/>
    <n v="4363916"/>
    <n v="2.9056471297797669E-2"/>
    <s v=""/>
    <x v="0"/>
    <n v="1"/>
    <x v="0"/>
    <n v="1725727"/>
    <n v="13899"/>
    <n v="7.072123951800241E-2"/>
    <n v="6838505"/>
    <n v="1.8542064383955267E-2"/>
  </r>
  <r>
    <x v="1172"/>
    <x v="0"/>
    <s v="VB"/>
    <x v="972"/>
    <x v="972"/>
    <n v="4363916"/>
    <n v="9.9681112102066125E-3"/>
    <s v=""/>
    <x v="0"/>
    <n v="1"/>
    <x v="0"/>
    <n v="1725727"/>
    <n v="13899"/>
    <n v="2.4261623967138046E-2"/>
    <n v="6838505"/>
    <n v="6.3610394377133592E-3"/>
  </r>
  <r>
    <x v="1173"/>
    <x v="0"/>
    <s v="VB"/>
    <x v="73"/>
    <x v="73"/>
    <n v="4363916"/>
    <n v="4.8259407376310633E-2"/>
    <s v=""/>
    <x v="0"/>
    <n v="1"/>
    <x v="0"/>
    <n v="1725727"/>
    <n v="13899"/>
    <n v="0.11745972430986834"/>
    <n v="6838505"/>
    <n v="3.0796204726032957E-2"/>
  </r>
  <r>
    <x v="1174"/>
    <x v="0"/>
    <s v="VB"/>
    <x v="973"/>
    <x v="973"/>
    <n v="4363916"/>
    <n v="0.69506379132870566"/>
    <s v=""/>
    <x v="0"/>
    <n v="1"/>
    <x v="0"/>
    <n v="1725727"/>
    <n v="13899"/>
    <n v="1.6917323636120258"/>
    <n v="6838505"/>
    <n v="0.44354723729821066"/>
  </r>
  <r>
    <x v="1175"/>
    <x v="0"/>
    <s v="VB"/>
    <x v="974"/>
    <x v="974"/>
    <n v="4363916"/>
    <n v="2.7956541784947282E-2"/>
    <s v=""/>
    <x v="0"/>
    <n v="1"/>
    <x v="0"/>
    <n v="1725727"/>
    <n v="13899"/>
    <n v="6.8044094804387167E-2"/>
    <n v="6838505"/>
    <n v="1.7840156583931722E-2"/>
  </r>
  <r>
    <x v="1176"/>
    <x v="0"/>
    <s v="VB"/>
    <x v="975"/>
    <x v="975"/>
    <n v="4363916"/>
    <n v="0.1552962980955637"/>
    <s v=""/>
    <x v="0"/>
    <n v="1"/>
    <x v="0"/>
    <n v="1725727"/>
    <n v="13899"/>
    <n v="0.37797936925355069"/>
    <n v="6838505"/>
    <n v="9.9100607515824016E-2"/>
  </r>
  <r>
    <x v="1177"/>
    <x v="0"/>
    <s v="VB"/>
    <x v="251"/>
    <x v="251"/>
    <n v="4363916"/>
    <n v="6.0496123206771162E-3"/>
    <s v=""/>
    <x v="0"/>
    <n v="1"/>
    <x v="0"/>
    <n v="1725727"/>
    <n v="13899"/>
    <n v="1.4724295924883782E-2"/>
    <n v="6838505"/>
    <n v="3.8604929001294875E-3"/>
  </r>
  <r>
    <x v="1178"/>
    <x v="0"/>
    <s v="VB"/>
    <x v="976"/>
    <x v="976"/>
    <n v="4363916"/>
    <n v="4.0124512020854659E-2"/>
    <s v=""/>
    <x v="0"/>
    <n v="1"/>
    <x v="0"/>
    <n v="1725727"/>
    <n v="13899"/>
    <n v="9.7660008198755699E-2"/>
    <n v="6838505"/>
    <n v="2.5605011621692167E-2"/>
  </r>
  <r>
    <x v="1179"/>
    <x v="0"/>
    <s v="VB"/>
    <x v="977"/>
    <x v="977"/>
    <n v="4363916"/>
    <n v="7.6765913917683113E-3"/>
    <s v=""/>
    <x v="0"/>
    <n v="1"/>
    <x v="0"/>
    <n v="1725727"/>
    <n v="13899"/>
    <n v="1.8684239147106315E-2"/>
    <n v="6838505"/>
    <n v="4.8987315209976451E-3"/>
  </r>
  <r>
    <x v="1180"/>
    <x v="0"/>
    <s v="VB"/>
    <x v="794"/>
    <x v="794"/>
    <n v="4363916"/>
    <n v="1.1870072659510403E-2"/>
    <s v=""/>
    <x v="0"/>
    <n v="1"/>
    <x v="0"/>
    <n v="1725727"/>
    <n v="13899"/>
    <n v="2.8890853367764389E-2"/>
    <n v="6838505"/>
    <n v="7.5747550085874032E-3"/>
  </r>
  <r>
    <x v="1181"/>
    <x v="1"/>
    <s v="AO"/>
    <x v="978"/>
    <x v="978"/>
    <n v="126806"/>
    <n v="0.1955743419081116"/>
    <s v=""/>
    <x v="0"/>
    <n v="2"/>
    <x v="1"/>
    <n v="51554"/>
    <n v="579"/>
    <n v="0.47485926549994256"/>
    <n v="6838505"/>
    <n v="3.6265236334549729E-3"/>
  </r>
  <r>
    <x v="1182"/>
    <x v="1"/>
    <s v="AO"/>
    <x v="979"/>
    <x v="979"/>
    <n v="126806"/>
    <n v="0.4936674920745075"/>
    <s v=""/>
    <x v="0"/>
    <n v="2"/>
    <x v="1"/>
    <n v="51554"/>
    <n v="579"/>
    <n v="1.1986366943667903"/>
    <n v="6838505"/>
    <n v="9.1540475586403755E-3"/>
  </r>
  <r>
    <x v="1183"/>
    <x v="1"/>
    <s v="AO"/>
    <x v="980"/>
    <x v="980"/>
    <n v="126806"/>
    <n v="26.893049224800087"/>
    <s v=""/>
    <x v="0"/>
    <n v="2"/>
    <x v="1"/>
    <n v="51554"/>
    <n v="579"/>
    <n v="65.296978516447751"/>
    <n v="6838505"/>
    <n v="0.49867624575839314"/>
  </r>
  <r>
    <x v="1184"/>
    <x v="1"/>
    <s v="AO"/>
    <x v="848"/>
    <x v="848"/>
    <n v="126806"/>
    <n v="1.0204564452786147"/>
    <s v=""/>
    <x v="0"/>
    <n v="2"/>
    <x v="1"/>
    <n v="51554"/>
    <n v="579"/>
    <n v="2.4776931030521196"/>
    <n v="6838505"/>
    <n v="1.8922264442301349E-2"/>
  </r>
  <r>
    <x v="1185"/>
    <x v="1"/>
    <s v="AO"/>
    <x v="981"/>
    <x v="981"/>
    <n v="126806"/>
    <n v="0.70343674589530458"/>
    <s v=""/>
    <x v="0"/>
    <n v="2"/>
    <x v="1"/>
    <n v="51554"/>
    <n v="579"/>
    <n v="1.7079615517175355"/>
    <n v="6838505"/>
    <n v="1.3043786617104178E-2"/>
  </r>
  <r>
    <x v="1186"/>
    <x v="1"/>
    <s v="AO"/>
    <x v="982"/>
    <x v="982"/>
    <n v="126806"/>
    <n v="0.27443496364525338"/>
    <s v=""/>
    <x v="0"/>
    <n v="2"/>
    <x v="1"/>
    <n v="51554"/>
    <n v="579"/>
    <n v="0.66633477578217748"/>
    <n v="6838505"/>
    <n v="5.0888315501706879E-3"/>
  </r>
  <r>
    <x v="1187"/>
    <x v="1"/>
    <s v="AO"/>
    <x v="983"/>
    <x v="983"/>
    <n v="126806"/>
    <n v="1.0717158494077568"/>
    <s v=""/>
    <x v="0"/>
    <n v="2"/>
    <x v="1"/>
    <n v="51554"/>
    <n v="579"/>
    <n v="2.6021521847355724"/>
    <n v="6838505"/>
    <n v="1.9872764588166565E-2"/>
  </r>
  <r>
    <x v="1188"/>
    <x v="1"/>
    <s v="AO"/>
    <x v="984"/>
    <x v="984"/>
    <n v="126806"/>
    <n v="1.6339920823935774"/>
    <s v=""/>
    <x v="0"/>
    <n v="2"/>
    <x v="1"/>
    <n v="51554"/>
    <n v="579"/>
    <n v="3.9673725730479075"/>
    <n v="6838505"/>
    <n v="3.0299020034349613E-2"/>
  </r>
  <r>
    <x v="1189"/>
    <x v="1"/>
    <s v="AO"/>
    <x v="985"/>
    <x v="985"/>
    <n v="126806"/>
    <n v="9.8575777171427223E-2"/>
    <s v=""/>
    <x v="0"/>
    <n v="2"/>
    <x v="1"/>
    <n v="51554"/>
    <n v="579"/>
    <n v="0.23934438785279366"/>
    <n v="6838505"/>
    <n v="1.8278848958946437E-3"/>
  </r>
  <r>
    <x v="1190"/>
    <x v="1"/>
    <s v="AO"/>
    <x v="461"/>
    <x v="461"/>
    <n v="126806"/>
    <n v="0.18453385486491175"/>
    <s v=""/>
    <x v="0"/>
    <n v="2"/>
    <x v="1"/>
    <n v="51554"/>
    <n v="579"/>
    <n v="0.44805269406042969"/>
    <n v="6838505"/>
    <n v="3.4218005251147724E-3"/>
  </r>
  <r>
    <x v="1191"/>
    <x v="1"/>
    <s v="AO"/>
    <x v="986"/>
    <x v="986"/>
    <n v="126806"/>
    <n v="0.77519991167610369"/>
    <s v=""/>
    <x v="0"/>
    <n v="2"/>
    <x v="1"/>
    <n v="51554"/>
    <n v="579"/>
    <n v="1.882204266074369"/>
    <n v="6838505"/>
    <n v="1.4374486821315478E-2"/>
  </r>
  <r>
    <x v="1192"/>
    <x v="1"/>
    <s v="AO"/>
    <x v="373"/>
    <x v="373"/>
    <n v="126806"/>
    <n v="0.67189249720044786"/>
    <s v=""/>
    <x v="0"/>
    <n v="2"/>
    <x v="1"/>
    <n v="51554"/>
    <n v="579"/>
    <n v="1.6313713476046414"/>
    <n v="6838505"/>
    <n v="1.2458863450417889E-2"/>
  </r>
  <r>
    <x v="1193"/>
    <x v="1"/>
    <s v="AO"/>
    <x v="987"/>
    <x v="987"/>
    <n v="126806"/>
    <n v="0.59618630033279185"/>
    <s v=""/>
    <x v="0"/>
    <n v="2"/>
    <x v="1"/>
    <n v="51554"/>
    <n v="579"/>
    <n v="1.4475548577336959"/>
    <n v="6838505"/>
    <n v="1.1055047850370803E-2"/>
  </r>
  <r>
    <x v="1194"/>
    <x v="1"/>
    <s v="AO"/>
    <x v="988"/>
    <x v="988"/>
    <n v="126806"/>
    <n v="0.48183839881393625"/>
    <s v=""/>
    <x v="0"/>
    <n v="2"/>
    <x v="1"/>
    <n v="51554"/>
    <n v="579"/>
    <n v="1.1699153678244554"/>
    <n v="6838505"/>
    <n v="8.9347013711330182E-3"/>
  </r>
  <r>
    <x v="1195"/>
    <x v="1"/>
    <s v="AO"/>
    <x v="989"/>
    <x v="989"/>
    <n v="126806"/>
    <n v="0.74050123811176127"/>
    <s v=""/>
    <x v="0"/>
    <n v="2"/>
    <x v="1"/>
    <n v="51554"/>
    <n v="579"/>
    <n v="1.7979550415501859"/>
    <n v="6838505"/>
    <n v="1.3731071337960563E-2"/>
  </r>
  <r>
    <x v="1196"/>
    <x v="1"/>
    <s v="AO"/>
    <x v="300"/>
    <x v="300"/>
    <n v="126806"/>
    <n v="7.412898443291327E-2"/>
    <s v=""/>
    <x v="0"/>
    <n v="2"/>
    <x v="1"/>
    <n v="51554"/>
    <n v="579"/>
    <n v="0.17998697966530081"/>
    <n v="6838505"/>
    <n v="1.374569441712772E-3"/>
  </r>
  <r>
    <x v="1197"/>
    <x v="1"/>
    <s v="AO"/>
    <x v="990"/>
    <x v="990"/>
    <n v="126806"/>
    <n v="0.55360156459473531"/>
    <s v=""/>
    <x v="0"/>
    <n v="2"/>
    <x v="1"/>
    <n v="51554"/>
    <n v="579"/>
    <n v="1.3441580821812891"/>
    <n v="6838505"/>
    <n v="1.0265401575344318E-2"/>
  </r>
  <r>
    <x v="1198"/>
    <x v="1"/>
    <s v="AO"/>
    <x v="991"/>
    <x v="991"/>
    <n v="126806"/>
    <n v="0.31386527451382429"/>
    <s v=""/>
    <x v="0"/>
    <n v="2"/>
    <x v="1"/>
    <n v="51554"/>
    <n v="579"/>
    <n v="0.76207253092329497"/>
    <n v="6838505"/>
    <n v="5.8199855085285454E-3"/>
  </r>
  <r>
    <x v="1199"/>
    <x v="1"/>
    <s v="AO"/>
    <x v="992"/>
    <x v="992"/>
    <n v="126806"/>
    <n v="1.9770357869501443"/>
    <s v=""/>
    <x v="0"/>
    <n v="2"/>
    <x v="1"/>
    <n v="51554"/>
    <n v="579"/>
    <n v="4.8002910427756289"/>
    <n v="6838505"/>
    <n v="3.6660059472062974E-2"/>
  </r>
  <r>
    <x v="1200"/>
    <x v="1"/>
    <s v="AO"/>
    <x v="993"/>
    <x v="993"/>
    <n v="126806"/>
    <n v="3.9004463511190322"/>
    <s v=""/>
    <x v="0"/>
    <n v="2"/>
    <x v="1"/>
    <n v="51554"/>
    <n v="579"/>
    <n v="9.4703787385593383"/>
    <n v="6838505"/>
    <n v="7.2325749560759253E-2"/>
  </r>
  <r>
    <x v="1201"/>
    <x v="1"/>
    <s v="AO"/>
    <x v="994"/>
    <x v="994"/>
    <n v="126806"/>
    <n v="1.1458448338406699"/>
    <s v=""/>
    <x v="0"/>
    <n v="2"/>
    <x v="1"/>
    <n v="51554"/>
    <n v="579"/>
    <n v="2.7821391644008733"/>
    <n v="6838505"/>
    <n v="2.1247334029879338E-2"/>
  </r>
  <r>
    <x v="1202"/>
    <x v="1"/>
    <s v="AO"/>
    <x v="995"/>
    <x v="995"/>
    <n v="126806"/>
    <n v="2.2199265019005412"/>
    <s v=""/>
    <x v="0"/>
    <n v="2"/>
    <x v="1"/>
    <n v="51554"/>
    <n v="579"/>
    <n v="5.390035614444912"/>
    <n v="6838505"/>
    <n v="4.1163967855547372E-2"/>
  </r>
  <r>
    <x v="1203"/>
    <x v="1"/>
    <s v="AO"/>
    <x v="996"/>
    <x v="996"/>
    <n v="126806"/>
    <n v="2.0693027143826002"/>
    <s v=""/>
    <x v="0"/>
    <n v="2"/>
    <x v="1"/>
    <n v="51554"/>
    <n v="579"/>
    <n v="5.0243173898058435"/>
    <n v="6838505"/>
    <n v="3.8370959734620354E-2"/>
  </r>
  <r>
    <x v="1204"/>
    <x v="1"/>
    <s v="AO"/>
    <x v="997"/>
    <x v="997"/>
    <n v="126806"/>
    <n v="0.37616516568616626"/>
    <s v=""/>
    <x v="0"/>
    <n v="2"/>
    <x v="1"/>
    <n v="51554"/>
    <n v="579"/>
    <n v="0.91333818404626055"/>
    <n v="6838505"/>
    <n v="6.9752087627339612E-3"/>
  </r>
  <r>
    <x v="1205"/>
    <x v="1"/>
    <s v="AO"/>
    <x v="583"/>
    <x v="583"/>
    <n v="126806"/>
    <n v="0.17980221756068324"/>
    <s v=""/>
    <x v="0"/>
    <n v="2"/>
    <x v="1"/>
    <n v="51554"/>
    <n v="579"/>
    <n v="0.43656416344349558"/>
    <n v="6838505"/>
    <n v="3.3340620501118297E-3"/>
  </r>
  <r>
    <x v="1206"/>
    <x v="1"/>
    <s v="AO"/>
    <x v="523"/>
    <x v="523"/>
    <n v="126806"/>
    <n v="0.3911486838162232"/>
    <s v=""/>
    <x v="0"/>
    <n v="2"/>
    <x v="1"/>
    <n v="51554"/>
    <n v="579"/>
    <n v="0.94971853099988512"/>
    <n v="6838505"/>
    <n v="7.2530472669099458E-3"/>
  </r>
  <r>
    <x v="1207"/>
    <x v="1"/>
    <s v="AO"/>
    <x v="998"/>
    <x v="998"/>
    <n v="126806"/>
    <n v="1.3926785798779238"/>
    <s v=""/>
    <x v="0"/>
    <n v="2"/>
    <x v="1"/>
    <n v="51554"/>
    <n v="579"/>
    <n v="3.3814575115842684"/>
    <n v="6838505"/>
    <n v="2.5824357809199523E-2"/>
  </r>
  <r>
    <x v="1208"/>
    <x v="1"/>
    <s v="AO"/>
    <x v="999"/>
    <x v="999"/>
    <n v="126806"/>
    <n v="0.35408419159976656"/>
    <s v=""/>
    <x v="0"/>
    <n v="2"/>
    <x v="1"/>
    <n v="51554"/>
    <n v="579"/>
    <n v="0.85972504116723458"/>
    <n v="6838505"/>
    <n v="6.5657625460535602E-3"/>
  </r>
  <r>
    <x v="1209"/>
    <x v="1"/>
    <s v="AO"/>
    <x v="595"/>
    <x v="595"/>
    <n v="126806"/>
    <n v="0.38405122785988044"/>
    <s v=""/>
    <x v="0"/>
    <n v="2"/>
    <x v="1"/>
    <n v="51554"/>
    <n v="579"/>
    <n v="0.93248573507448396"/>
    <n v="6838505"/>
    <n v="7.1214395544055313E-3"/>
  </r>
  <r>
    <x v="1210"/>
    <x v="1"/>
    <s v="AO"/>
    <x v="1000"/>
    <x v="1000"/>
    <n v="126806"/>
    <n v="1.3343217197924389"/>
    <s v=""/>
    <x v="0"/>
    <n v="2"/>
    <x v="1"/>
    <n v="51554"/>
    <n v="579"/>
    <n v="3.2397656339754146"/>
    <n v="6838505"/>
    <n v="2.4742249950829895E-2"/>
  </r>
  <r>
    <x v="1211"/>
    <x v="1"/>
    <s v="AO"/>
    <x v="1001"/>
    <x v="1001"/>
    <n v="126806"/>
    <n v="2.6071321546299071"/>
    <s v=""/>
    <x v="0"/>
    <n v="2"/>
    <x v="1"/>
    <n v="51554"/>
    <n v="579"/>
    <n v="6.3301803699306856"/>
    <n v="6838505"/>
    <n v="4.8343899726621536E-2"/>
  </r>
  <r>
    <x v="1212"/>
    <x v="1"/>
    <s v="AO"/>
    <x v="1002"/>
    <x v="1002"/>
    <n v="126806"/>
    <n v="0.2452565336025109"/>
    <s v=""/>
    <x v="0"/>
    <n v="2"/>
    <x v="1"/>
    <n v="51554"/>
    <n v="579"/>
    <n v="0.59548883697775057"/>
    <n v="6838505"/>
    <n v="4.5477776209858732E-3"/>
  </r>
  <r>
    <x v="1213"/>
    <x v="1"/>
    <s v="AO"/>
    <x v="1003"/>
    <x v="1003"/>
    <n v="126806"/>
    <n v="0.64192546094033409"/>
    <s v=""/>
    <x v="0"/>
    <n v="2"/>
    <x v="1"/>
    <n v="51554"/>
    <n v="579"/>
    <n v="1.558610653697392"/>
    <n v="6838505"/>
    <n v="1.1903186442065918E-2"/>
  </r>
  <r>
    <x v="1214"/>
    <x v="1"/>
    <s v="AO"/>
    <x v="1004"/>
    <x v="1004"/>
    <n v="126806"/>
    <n v="0.92661230541141593"/>
    <s v=""/>
    <x v="0"/>
    <n v="2"/>
    <x v="1"/>
    <n v="51554"/>
    <n v="579"/>
    <n v="2.2498372458162601"/>
    <n v="6838505"/>
    <n v="1.7182118021409652E-2"/>
  </r>
  <r>
    <x v="1215"/>
    <x v="1"/>
    <s v="AO"/>
    <x v="656"/>
    <x v="656"/>
    <n v="126806"/>
    <n v="0.49839912937873598"/>
    <s v=""/>
    <x v="0"/>
    <n v="2"/>
    <x v="1"/>
    <n v="51554"/>
    <n v="579"/>
    <n v="1.2101252249837247"/>
    <n v="6838505"/>
    <n v="9.2417860336433174E-3"/>
  </r>
  <r>
    <x v="1216"/>
    <x v="1"/>
    <s v="AO"/>
    <x v="785"/>
    <x v="785"/>
    <n v="126806"/>
    <n v="0.33279182373073829"/>
    <s v=""/>
    <x v="0"/>
    <n v="2"/>
    <x v="1"/>
    <n v="51554"/>
    <n v="579"/>
    <n v="0.8080266533910313"/>
    <n v="6838505"/>
    <n v="6.1709394085403173E-3"/>
  </r>
  <r>
    <x v="1217"/>
    <x v="1"/>
    <s v="AO"/>
    <x v="1005"/>
    <x v="1005"/>
    <n v="126806"/>
    <n v="1.1008942794504992"/>
    <s v=""/>
    <x v="0"/>
    <n v="2"/>
    <x v="1"/>
    <n v="51554"/>
    <n v="579"/>
    <n v="2.6729981235399993"/>
    <n v="6838505"/>
    <n v="2.0413818517351381E-2"/>
  </r>
  <r>
    <x v="1218"/>
    <x v="1"/>
    <s v="AO"/>
    <x v="1006"/>
    <x v="1006"/>
    <n v="126806"/>
    <n v="0.59776351276753459"/>
    <s v=""/>
    <x v="0"/>
    <n v="2"/>
    <x v="1"/>
    <n v="51554"/>
    <n v="579"/>
    <n v="1.4513843679393406"/>
    <n v="6838505"/>
    <n v="1.108429400870512E-2"/>
  </r>
  <r>
    <x v="1219"/>
    <x v="1"/>
    <s v="AO"/>
    <x v="1007"/>
    <x v="1007"/>
    <n v="126806"/>
    <n v="8.7535290128227361E-2"/>
    <s v=""/>
    <x v="0"/>
    <n v="2"/>
    <x v="1"/>
    <n v="51554"/>
    <n v="579"/>
    <n v="0.21253781641328073"/>
    <n v="6838505"/>
    <n v="1.6231617875544435E-3"/>
  </r>
  <r>
    <x v="1220"/>
    <x v="1"/>
    <s v="AO"/>
    <x v="755"/>
    <x v="755"/>
    <n v="126806"/>
    <n v="1.6332034761762062"/>
    <s v=""/>
    <x v="0"/>
    <n v="2"/>
    <x v="1"/>
    <n v="51554"/>
    <n v="579"/>
    <n v="3.9654578179450848"/>
    <n v="6838505"/>
    <n v="3.0284396955182459E-2"/>
  </r>
  <r>
    <x v="1221"/>
    <x v="1"/>
    <s v="AO"/>
    <x v="1008"/>
    <x v="1008"/>
    <n v="126806"/>
    <n v="0.61195842468022021"/>
    <s v=""/>
    <x v="0"/>
    <n v="2"/>
    <x v="1"/>
    <n v="51554"/>
    <n v="579"/>
    <n v="1.4858499597901429"/>
    <n v="6838505"/>
    <n v="1.1347509433713949E-2"/>
  </r>
  <r>
    <x v="1222"/>
    <x v="1"/>
    <s v="AO"/>
    <x v="364"/>
    <x v="364"/>
    <n v="126806"/>
    <n v="0.36670189107770923"/>
    <s v=""/>
    <x v="0"/>
    <n v="2"/>
    <x v="1"/>
    <n v="51554"/>
    <n v="579"/>
    <n v="0.89036112281239232"/>
    <n v="6838505"/>
    <n v="6.7997318127280739E-3"/>
  </r>
  <r>
    <x v="1223"/>
    <x v="1"/>
    <s v="AO"/>
    <x v="1009"/>
    <x v="1009"/>
    <n v="126806"/>
    <n v="1.4439379840070659"/>
    <s v=""/>
    <x v="0"/>
    <n v="2"/>
    <x v="1"/>
    <n v="51554"/>
    <n v="579"/>
    <n v="3.5059165932677208"/>
    <n v="6838505"/>
    <n v="2.6774857955064738E-2"/>
  </r>
  <r>
    <x v="1224"/>
    <x v="1"/>
    <s v="AO"/>
    <x v="1010"/>
    <x v="1010"/>
    <n v="126806"/>
    <n v="1.6316262637414634"/>
    <s v=""/>
    <x v="0"/>
    <n v="2"/>
    <x v="1"/>
    <n v="51554"/>
    <n v="579"/>
    <n v="3.9616283077394399"/>
    <n v="6838505"/>
    <n v="3.0255150796848145E-2"/>
  </r>
  <r>
    <x v="1225"/>
    <x v="1"/>
    <s v="AO"/>
    <x v="1011"/>
    <x v="1011"/>
    <n v="126806"/>
    <n v="2.3208680977240825"/>
    <s v=""/>
    <x v="0"/>
    <n v="2"/>
    <x v="1"/>
    <n v="51554"/>
    <n v="579"/>
    <n v="5.635124267606173"/>
    <n v="6838505"/>
    <n v="4.3035721988943496E-2"/>
  </r>
  <r>
    <x v="1226"/>
    <x v="1"/>
    <s v="AO"/>
    <x v="1012"/>
    <x v="1012"/>
    <n v="126806"/>
    <n v="0.124599782344684"/>
    <s v=""/>
    <x v="0"/>
    <n v="2"/>
    <x v="1"/>
    <n v="51554"/>
    <n v="579"/>
    <n v="0.30253130624593116"/>
    <n v="6838505"/>
    <n v="2.3104465084108293E-3"/>
  </r>
  <r>
    <x v="1227"/>
    <x v="1"/>
    <s v="AO"/>
    <x v="1013"/>
    <x v="1013"/>
    <n v="126806"/>
    <n v="0.17743639890856899"/>
    <s v=""/>
    <x v="0"/>
    <n v="2"/>
    <x v="1"/>
    <n v="51554"/>
    <n v="579"/>
    <n v="0.43081989813502852"/>
    <n v="6838505"/>
    <n v="3.2901928126103583E-3"/>
  </r>
  <r>
    <x v="1228"/>
    <x v="1"/>
    <s v="AO"/>
    <x v="885"/>
    <x v="885"/>
    <n v="126806"/>
    <n v="0.35723861646925226"/>
    <s v=""/>
    <x v="0"/>
    <n v="2"/>
    <x v="1"/>
    <n v="51554"/>
    <n v="579"/>
    <n v="0.8673840615785241"/>
    <n v="6838505"/>
    <n v="6.6242548627221884E-3"/>
  </r>
  <r>
    <x v="1229"/>
    <x v="1"/>
    <s v="AO"/>
    <x v="1014"/>
    <x v="1014"/>
    <n v="126806"/>
    <n v="1.2073561187956405"/>
    <s v=""/>
    <x v="0"/>
    <n v="2"/>
    <x v="1"/>
    <n v="51554"/>
    <n v="579"/>
    <n v="2.9314900624210165"/>
    <n v="6838505"/>
    <n v="2.2387934204917595E-2"/>
  </r>
  <r>
    <x v="1230"/>
    <x v="1"/>
    <s v="AO"/>
    <x v="1015"/>
    <x v="1015"/>
    <n v="126806"/>
    <n v="0.15377821238742648"/>
    <s v=""/>
    <x v="0"/>
    <n v="2"/>
    <x v="1"/>
    <n v="51554"/>
    <n v="579"/>
    <n v="0.37337724505035802"/>
    <n v="6838505"/>
    <n v="2.8515004375956441E-3"/>
  </r>
  <r>
    <x v="1231"/>
    <x v="1"/>
    <s v="AO"/>
    <x v="1016"/>
    <x v="1016"/>
    <n v="126806"/>
    <n v="0.64507988580981968"/>
    <s v=""/>
    <x v="0"/>
    <n v="2"/>
    <x v="1"/>
    <n v="51554"/>
    <n v="579"/>
    <n v="1.5662696741086815"/>
    <n v="6838505"/>
    <n v="1.1961678758734547E-2"/>
  </r>
  <r>
    <x v="1232"/>
    <x v="1"/>
    <s v="AO"/>
    <x v="1017"/>
    <x v="1017"/>
    <n v="126806"/>
    <n v="3.1583679005725278"/>
    <s v=""/>
    <x v="0"/>
    <n v="2"/>
    <x v="1"/>
    <n v="51554"/>
    <n v="579"/>
    <n v="7.6685941868035084"/>
    <n v="6838505"/>
    <n v="5.8565432064464379E-2"/>
  </r>
  <r>
    <x v="1233"/>
    <x v="1"/>
    <s v="AO"/>
    <x v="281"/>
    <x v="281"/>
    <n v="126806"/>
    <n v="0.79806949197987476"/>
    <s v=""/>
    <x v="0"/>
    <n v="2"/>
    <x v="1"/>
    <n v="51554"/>
    <n v="579"/>
    <n v="1.9377321640562173"/>
    <n v="6838505"/>
    <n v="1.4798556117163035E-2"/>
  </r>
  <r>
    <x v="1234"/>
    <x v="1"/>
    <s v="AO"/>
    <x v="1018"/>
    <x v="1018"/>
    <n v="126806"/>
    <n v="3.0534832736621298"/>
    <s v=""/>
    <x v="0"/>
    <n v="2"/>
    <x v="1"/>
    <n v="51554"/>
    <n v="579"/>
    <n v="7.4139317581281352"/>
    <n v="6838505"/>
    <n v="5.6620562535232483E-2"/>
  </r>
  <r>
    <x v="1235"/>
    <x v="1"/>
    <s v="AO"/>
    <x v="350"/>
    <x v="350"/>
    <n v="126806"/>
    <n v="8.9901108780341618E-2"/>
    <s v=""/>
    <x v="0"/>
    <n v="2"/>
    <x v="1"/>
    <n v="51554"/>
    <n v="579"/>
    <n v="0.21828208172174779"/>
    <n v="6838505"/>
    <n v="1.6670310250559148E-3"/>
  </r>
  <r>
    <x v="1236"/>
    <x v="1"/>
    <s v="AO"/>
    <x v="508"/>
    <x v="508"/>
    <n v="126806"/>
    <n v="0.15456681860479787"/>
    <s v=""/>
    <x v="0"/>
    <n v="2"/>
    <x v="1"/>
    <n v="51554"/>
    <n v="579"/>
    <n v="0.37529200015318043"/>
    <n v="6838505"/>
    <n v="2.8661235167628013E-3"/>
  </r>
  <r>
    <x v="1237"/>
    <x v="1"/>
    <s v="AO"/>
    <x v="1019"/>
    <x v="1019"/>
    <n v="126806"/>
    <n v="0.82172767850101724"/>
    <s v=""/>
    <x v="0"/>
    <n v="2"/>
    <x v="1"/>
    <n v="51554"/>
    <n v="579"/>
    <n v="1.9951748171408878"/>
    <n v="6838505"/>
    <n v="1.523724849217775E-2"/>
  </r>
  <r>
    <x v="1238"/>
    <x v="1"/>
    <s v="AO"/>
    <x v="1020"/>
    <x v="1020"/>
    <n v="126806"/>
    <n v="2.6465624654984778"/>
    <s v=""/>
    <x v="0"/>
    <n v="2"/>
    <x v="1"/>
    <n v="51554"/>
    <n v="579"/>
    <n v="6.4259181250718029"/>
    <n v="6838505"/>
    <n v="4.9075053684979386E-2"/>
  </r>
  <r>
    <x v="1239"/>
    <x v="1"/>
    <s v="AO"/>
    <x v="324"/>
    <x v="324"/>
    <n v="126806"/>
    <n v="0.30124757503588162"/>
    <s v=""/>
    <x v="0"/>
    <n v="2"/>
    <x v="1"/>
    <n v="51554"/>
    <n v="579"/>
    <n v="0.73143644927813734"/>
    <n v="6838505"/>
    <n v="5.5860162418540308E-3"/>
  </r>
  <r>
    <x v="1240"/>
    <x v="1"/>
    <s v="AO"/>
    <x v="1021"/>
    <x v="1021"/>
    <n v="126806"/>
    <n v="1.0054729271485576"/>
    <s v=""/>
    <x v="0"/>
    <n v="2"/>
    <x v="1"/>
    <n v="51554"/>
    <n v="579"/>
    <n v="2.4413127560984949"/>
    <n v="6838505"/>
    <n v="1.8644425938125365E-2"/>
  </r>
  <r>
    <x v="1241"/>
    <x v="1"/>
    <s v="AO"/>
    <x v="1022"/>
    <x v="1022"/>
    <n v="126806"/>
    <n v="0.2484109584719966"/>
    <s v=""/>
    <x v="0"/>
    <n v="2"/>
    <x v="1"/>
    <n v="51554"/>
    <n v="579"/>
    <n v="0.60314785738903998"/>
    <n v="6838505"/>
    <n v="4.6062699376545023E-3"/>
  </r>
  <r>
    <x v="1242"/>
    <x v="1"/>
    <s v="AO"/>
    <x v="1023"/>
    <x v="1023"/>
    <n v="126806"/>
    <n v="0.17112754916959766"/>
    <s v=""/>
    <x v="0"/>
    <n v="2"/>
    <x v="1"/>
    <n v="51554"/>
    <n v="579"/>
    <n v="0.41550185731244976"/>
    <n v="6838505"/>
    <n v="3.1732081792731014E-3"/>
  </r>
  <r>
    <x v="1243"/>
    <x v="1"/>
    <s v="AO"/>
    <x v="1024"/>
    <x v="1024"/>
    <n v="126806"/>
    <n v="2.4541425484598518"/>
    <s v=""/>
    <x v="0"/>
    <n v="2"/>
    <x v="1"/>
    <n v="51554"/>
    <n v="579"/>
    <n v="5.9587178799831504"/>
    <n v="6838505"/>
    <n v="4.5507022368193047E-2"/>
  </r>
  <r>
    <x v="1244"/>
    <x v="1"/>
    <s v="AO"/>
    <x v="1025"/>
    <x v="1025"/>
    <n v="126806"/>
    <n v="0.28941848177531032"/>
    <s v=""/>
    <x v="0"/>
    <n v="2"/>
    <x v="1"/>
    <n v="51554"/>
    <n v="579"/>
    <n v="0.70271512273580206"/>
    <n v="6838505"/>
    <n v="5.3666700543466743E-3"/>
  </r>
  <r>
    <x v="1245"/>
    <x v="1"/>
    <s v="AO"/>
    <x v="1026"/>
    <x v="1026"/>
    <n v="126806"/>
    <n v="3.6701733356465782"/>
    <s v=""/>
    <x v="0"/>
    <n v="2"/>
    <x v="1"/>
    <n v="51554"/>
    <n v="579"/>
    <n v="8.911270248535212"/>
    <n v="6838505"/>
    <n v="6.8055810443949372E-2"/>
  </r>
  <r>
    <x v="1246"/>
    <x v="1"/>
    <s v="AO"/>
    <x v="1027"/>
    <x v="1027"/>
    <n v="126806"/>
    <n v="3.8302603977729763"/>
    <s v=""/>
    <x v="0"/>
    <n v="2"/>
    <x v="1"/>
    <n v="51554"/>
    <n v="579"/>
    <n v="9.2999655344081482"/>
    <n v="6838505"/>
    <n v="7.1024295514882263E-2"/>
  </r>
  <r>
    <x v="1247"/>
    <x v="1"/>
    <s v="AO"/>
    <x v="1028"/>
    <x v="1028"/>
    <n v="126806"/>
    <n v="0.40770941438102298"/>
    <s v=""/>
    <x v="0"/>
    <n v="2"/>
    <x v="1"/>
    <n v="51554"/>
    <n v="579"/>
    <n v="0.98992838815915452"/>
    <n v="6838505"/>
    <n v="7.5601319294202459E-3"/>
  </r>
  <r>
    <x v="1248"/>
    <x v="1"/>
    <s v="AO"/>
    <x v="1029"/>
    <x v="1029"/>
    <n v="126806"/>
    <n v="0.15614403103954072"/>
    <s v=""/>
    <x v="0"/>
    <n v="2"/>
    <x v="1"/>
    <n v="51554"/>
    <n v="579"/>
    <n v="0.37912151035882508"/>
    <n v="6838505"/>
    <n v="2.8953696750971159E-3"/>
  </r>
  <r>
    <x v="1249"/>
    <x v="1"/>
    <s v="AO"/>
    <x v="479"/>
    <x v="479"/>
    <n v="126806"/>
    <n v="0.51653707237827862"/>
    <s v=""/>
    <x v="0"/>
    <n v="2"/>
    <x v="1"/>
    <n v="51554"/>
    <n v="579"/>
    <n v="1.2541645923486386"/>
    <n v="6838505"/>
    <n v="9.5781168544879329E-3"/>
  </r>
  <r>
    <x v="1250"/>
    <x v="1"/>
    <s v="AO"/>
    <x v="1030"/>
    <x v="1030"/>
    <n v="126806"/>
    <n v="0.14746936264845512"/>
    <s v=""/>
    <x v="0"/>
    <n v="2"/>
    <x v="1"/>
    <n v="51554"/>
    <n v="579"/>
    <n v="0.35805920422777926"/>
    <n v="6838505"/>
    <n v="2.7345158042583867E-3"/>
  </r>
  <r>
    <x v="1251"/>
    <x v="1"/>
    <s v="AO"/>
    <x v="1031"/>
    <x v="1031"/>
    <n v="126806"/>
    <n v="1.693137548696434"/>
    <s v=""/>
    <x v="0"/>
    <n v="2"/>
    <x v="1"/>
    <n v="51554"/>
    <n v="579"/>
    <n v="4.1109792057595831"/>
    <n v="6838505"/>
    <n v="3.1395750971886398E-2"/>
  </r>
  <r>
    <x v="1252"/>
    <x v="1"/>
    <s v="AO"/>
    <x v="1032"/>
    <x v="1032"/>
    <n v="126806"/>
    <n v="1.0598867561471854"/>
    <s v=""/>
    <x v="0"/>
    <n v="2"/>
    <x v="1"/>
    <n v="51554"/>
    <n v="579"/>
    <n v="2.573430858193237"/>
    <n v="6838505"/>
    <n v="1.965341840065921E-2"/>
  </r>
  <r>
    <x v="1253"/>
    <x v="1"/>
    <s v="AO"/>
    <x v="1033"/>
    <x v="1033"/>
    <n v="126806"/>
    <n v="2.1379114552939136"/>
    <s v=""/>
    <x v="0"/>
    <n v="2"/>
    <x v="1"/>
    <n v="51554"/>
    <n v="579"/>
    <n v="5.1909010837513883"/>
    <n v="6838505"/>
    <n v="3.9643167622163029E-2"/>
  </r>
  <r>
    <x v="1254"/>
    <x v="1"/>
    <s v="AO"/>
    <x v="1034"/>
    <x v="1034"/>
    <n v="126806"/>
    <n v="0.97471728467107244"/>
    <s v=""/>
    <x v="0"/>
    <n v="2"/>
    <x v="1"/>
    <n v="51554"/>
    <n v="579"/>
    <n v="2.3666373070884235"/>
    <n v="6838505"/>
    <n v="1.8074125850606235E-2"/>
  </r>
  <r>
    <x v="1255"/>
    <x v="2"/>
    <s v="VA"/>
    <x v="1035"/>
    <x v="1035"/>
    <n v="9704151"/>
    <n v="3.9055451630956692E-3"/>
    <s v=""/>
    <x v="0"/>
    <n v="3"/>
    <x v="2"/>
    <n v="4242764"/>
    <n v="47031"/>
    <n v="8.7973285832401368E-3"/>
    <n v="6838505"/>
    <n v="5.5421470043525599E-3"/>
  </r>
  <r>
    <x v="1256"/>
    <x v="2"/>
    <s v="VA"/>
    <x v="1036"/>
    <x v="1036"/>
    <n v="9704151"/>
    <n v="5.4533364124280427E-2"/>
    <s v=""/>
    <x v="0"/>
    <n v="3"/>
    <x v="2"/>
    <n v="4242764"/>
    <n v="47031"/>
    <n v="0.12283763288260371"/>
    <n v="6838505"/>
    <n v="7.7385334952595641E-2"/>
  </r>
  <r>
    <x v="1257"/>
    <x v="2"/>
    <s v="VA"/>
    <x v="1037"/>
    <x v="1037"/>
    <n v="9704151"/>
    <n v="5.793397073066979E-2"/>
    <s v=""/>
    <x v="0"/>
    <n v="3"/>
    <x v="2"/>
    <n v="4242764"/>
    <n v="47031"/>
    <n v="0.13049757597619011"/>
    <n v="6838505"/>
    <n v="8.2210951077757485E-2"/>
  </r>
  <r>
    <x v="1258"/>
    <x v="2"/>
    <s v="VA"/>
    <x v="1038"/>
    <x v="1038"/>
    <n v="9704151"/>
    <n v="0.10150295476647055"/>
    <s v=""/>
    <x v="0"/>
    <n v="3"/>
    <x v="2"/>
    <n v="4242764"/>
    <n v="47031"/>
    <n v="0.22863769536916978"/>
    <n v="6838505"/>
    <n v="0.14403732979649791"/>
  </r>
  <r>
    <x v="1259"/>
    <x v="2"/>
    <s v="VA"/>
    <x v="1039"/>
    <x v="1039"/>
    <n v="9704151"/>
    <n v="4.9927087902898459E-2"/>
    <s v=""/>
    <x v="0"/>
    <n v="3"/>
    <x v="2"/>
    <n v="4242764"/>
    <n v="47031"/>
    <n v="0.11246189178310941"/>
    <n v="6838505"/>
    <n v="7.084881856487639E-2"/>
  </r>
  <r>
    <x v="1260"/>
    <x v="2"/>
    <s v="VA"/>
    <x v="1040"/>
    <x v="1040"/>
    <n v="9704151"/>
    <n v="4.6928371168173291E-2"/>
    <s v=""/>
    <x v="0"/>
    <n v="3"/>
    <x v="2"/>
    <n v="4242764"/>
    <n v="47031"/>
    <n v="0.10570721469149232"/>
    <n v="6838505"/>
    <n v="6.6593502527233658E-2"/>
  </r>
  <r>
    <x v="1261"/>
    <x v="2"/>
    <s v="VA"/>
    <x v="766"/>
    <x v="766"/>
    <n v="9704151"/>
    <n v="8.2645045403765879E-3"/>
    <s v=""/>
    <x v="0"/>
    <n v="3"/>
    <x v="2"/>
    <n v="4242764"/>
    <n v="47031"/>
    <n v="1.8615982912291794E-2"/>
    <n v="6838505"/>
    <n v="1.1727709492060033E-2"/>
  </r>
  <r>
    <x v="1262"/>
    <x v="2"/>
    <s v="VA"/>
    <x v="1041"/>
    <x v="1041"/>
    <n v="9704151"/>
    <n v="1.7621325142199457E-2"/>
    <s v=""/>
    <x v="0"/>
    <n v="3"/>
    <x v="2"/>
    <n v="4242764"/>
    <n v="47031"/>
    <n v="3.9692432394038614E-2"/>
    <n v="6838505"/>
    <n v="2.5005465375838726E-2"/>
  </r>
  <r>
    <x v="1263"/>
    <x v="2"/>
    <s v="VA"/>
    <x v="84"/>
    <x v="84"/>
    <n v="9704151"/>
    <n v="1.5972546181525823E-2"/>
    <s v=""/>
    <x v="0"/>
    <n v="3"/>
    <x v="2"/>
    <n v="4242764"/>
    <n v="47031"/>
    <n v="3.5978520591087637E-2"/>
    <n v="6838505"/>
    <n v="2.266577270909358E-2"/>
  </r>
  <r>
    <x v="1264"/>
    <x v="2"/>
    <s v="VA"/>
    <x v="1042"/>
    <x v="1042"/>
    <n v="9704151"/>
    <n v="6.873347292308209E-3"/>
    <s v=""/>
    <x v="0"/>
    <n v="3"/>
    <x v="2"/>
    <n v="4242764"/>
    <n v="47031"/>
    <n v="1.5482369828551903E-2"/>
    <n v="6838505"/>
    <n v="9.7535938044938184E-3"/>
  </r>
  <r>
    <x v="1265"/>
    <x v="2"/>
    <s v="VA"/>
    <x v="1043"/>
    <x v="1043"/>
    <n v="9704151"/>
    <n v="2.6823572716459174E-2"/>
    <s v=""/>
    <x v="0"/>
    <n v="3"/>
    <x v="2"/>
    <n v="4242764"/>
    <n v="47031"/>
    <n v="6.0420702644258778E-2"/>
    <n v="6838505"/>
    <n v="3.8063875072110058E-2"/>
  </r>
  <r>
    <x v="1266"/>
    <x v="2"/>
    <s v="VA"/>
    <x v="1044"/>
    <x v="1044"/>
    <n v="9704151"/>
    <n v="5.6305801507004573E-2"/>
    <s v=""/>
    <x v="0"/>
    <n v="3"/>
    <x v="2"/>
    <n v="4242764"/>
    <n v="47031"/>
    <n v="0.126830088070776"/>
    <n v="6838505"/>
    <n v="7.9900504569346664E-2"/>
  </r>
  <r>
    <x v="1267"/>
    <x v="2"/>
    <s v="VA"/>
    <x v="1045"/>
    <x v="1045"/>
    <n v="9704151"/>
    <n v="9.2681987326866624E-2"/>
    <s v=""/>
    <x v="0"/>
    <n v="3"/>
    <x v="2"/>
    <n v="4242764"/>
    <n v="47031"/>
    <n v="0.20876826722338201"/>
    <n v="6838505"/>
    <n v="0.1315199740294114"/>
  </r>
  <r>
    <x v="1268"/>
    <x v="2"/>
    <s v="VA"/>
    <x v="1046"/>
    <x v="1046"/>
    <n v="9704151"/>
    <n v="3.3851493036330539E-2"/>
    <s v=""/>
    <x v="0"/>
    <n v="3"/>
    <x v="2"/>
    <n v="4242764"/>
    <n v="47031"/>
    <n v="7.6251251704337344E-2"/>
    <n v="6838505"/>
    <n v="4.8036815064111234E-2"/>
  </r>
  <r>
    <x v="1269"/>
    <x v="2"/>
    <s v="VA"/>
    <x v="1047"/>
    <x v="1047"/>
    <n v="9704151"/>
    <n v="4.3970873907464958E-2"/>
    <s v=""/>
    <x v="0"/>
    <n v="3"/>
    <x v="2"/>
    <n v="4242764"/>
    <n v="47031"/>
    <n v="9.9045385394949004E-2"/>
    <n v="6838505"/>
    <n v="6.2396678806259556E-2"/>
  </r>
  <r>
    <x v="1270"/>
    <x v="2"/>
    <s v="VA"/>
    <x v="1048"/>
    <x v="1048"/>
    <n v="9704151"/>
    <n v="2.1836016360421432E-2"/>
    <s v=""/>
    <x v="0"/>
    <n v="3"/>
    <x v="2"/>
    <n v="4242764"/>
    <n v="47031"/>
    <n v="4.9186119440332063E-2"/>
    <n v="6838505"/>
    <n v="3.0986304755206001E-2"/>
  </r>
  <r>
    <x v="1271"/>
    <x v="2"/>
    <s v="VA"/>
    <x v="530"/>
    <x v="530"/>
    <n v="9704151"/>
    <n v="3.464496791115472E-2"/>
    <s v=""/>
    <x v="0"/>
    <n v="3"/>
    <x v="2"/>
    <n v="4242764"/>
    <n v="47031"/>
    <n v="7.80385717595075E-2"/>
    <n v="6838505"/>
    <n v="4.9162792159982337E-2"/>
  </r>
  <r>
    <x v="1272"/>
    <x v="2"/>
    <s v="VA"/>
    <x v="1049"/>
    <x v="1049"/>
    <n v="9704151"/>
    <n v="8.6457846750323652E-3"/>
    <s v=""/>
    <x v="0"/>
    <n v="3"/>
    <x v="2"/>
    <n v="4242764"/>
    <n v="47031"/>
    <n v="1.9474825016724207E-2"/>
    <n v="6838505"/>
    <n v="1.2268763421244847E-2"/>
  </r>
  <r>
    <x v="1273"/>
    <x v="2"/>
    <s v="VA"/>
    <x v="1050"/>
    <x v="1050"/>
    <n v="9704151"/>
    <n v="1.8528153570569954E-2"/>
    <s v=""/>
    <x v="0"/>
    <n v="3"/>
    <x v="2"/>
    <n v="4242764"/>
    <n v="47031"/>
    <n v="4.1735083885661654E-2"/>
    <n v="6838505"/>
    <n v="2.6292296342548555E-2"/>
  </r>
  <r>
    <x v="1274"/>
    <x v="2"/>
    <s v="VA"/>
    <x v="1051"/>
    <x v="1051"/>
    <n v="9704151"/>
    <n v="1.2211269177489097E-2"/>
    <s v=""/>
    <x v="0"/>
    <n v="3"/>
    <x v="2"/>
    <n v="4242764"/>
    <n v="47031"/>
    <n v="2.7506159290605705E-2"/>
    <n v="6838505"/>
    <n v="1.7328348813081221E-2"/>
  </r>
  <r>
    <x v="1275"/>
    <x v="2"/>
    <s v="VA"/>
    <x v="808"/>
    <x v="808"/>
    <n v="9704151"/>
    <n v="8.9961502041755112E-3"/>
    <s v=""/>
    <x v="0"/>
    <n v="3"/>
    <x v="2"/>
    <n v="4242764"/>
    <n v="47031"/>
    <n v="2.0264031274851293E-2"/>
    <n v="6838505"/>
    <n v="1.2765948112928192E-2"/>
  </r>
  <r>
    <x v="1276"/>
    <x v="2"/>
    <s v="VA"/>
    <x v="1052"/>
    <x v="1052"/>
    <n v="9704151"/>
    <n v="1.2881085630262761E-2"/>
    <s v=""/>
    <x v="0"/>
    <n v="3"/>
    <x v="2"/>
    <n v="4242764"/>
    <n v="47031"/>
    <n v="2.9014935960554544E-2"/>
    <n v="6838505"/>
    <n v="1.8278848958946436E-2"/>
  </r>
  <r>
    <x v="1277"/>
    <x v="2"/>
    <s v="VA"/>
    <x v="151"/>
    <x v="151"/>
    <n v="9704151"/>
    <n v="1.0614014559336514E-2"/>
    <s v=""/>
    <x v="0"/>
    <n v="3"/>
    <x v="2"/>
    <n v="4242764"/>
    <n v="47031"/>
    <n v="2.3908307231496943E-2"/>
    <n v="6838505"/>
    <n v="1.5061771542171865E-2"/>
  </r>
  <r>
    <x v="1278"/>
    <x v="2"/>
    <s v="VA"/>
    <x v="1053"/>
    <x v="1053"/>
    <n v="9704151"/>
    <n v="1.2448281153085931E-2"/>
    <s v=""/>
    <x v="0"/>
    <n v="3"/>
    <x v="2"/>
    <n v="4242764"/>
    <n v="47031"/>
    <n v="2.8040034112279909E-2"/>
    <n v="6838505"/>
    <n v="1.7664679633925838E-2"/>
  </r>
  <r>
    <x v="1279"/>
    <x v="2"/>
    <s v="VA"/>
    <x v="1054"/>
    <x v="1054"/>
    <n v="9704151"/>
    <n v="3.2099665390614804E-2"/>
    <s v=""/>
    <x v="0"/>
    <n v="3"/>
    <x v="2"/>
    <n v="4242764"/>
    <n v="47031"/>
    <n v="7.2305220413701923E-2"/>
    <n v="6838505"/>
    <n v="4.5550891605694518E-2"/>
  </r>
  <r>
    <x v="1280"/>
    <x v="2"/>
    <s v="VA"/>
    <x v="1055"/>
    <x v="1055"/>
    <n v="9704151"/>
    <n v="0.82121558083751989"/>
    <s v=""/>
    <x v="0"/>
    <n v="3"/>
    <x v="2"/>
    <n v="4242764"/>
    <n v="47031"/>
    <n v="1.8498066212548101"/>
    <n v="6838505"/>
    <n v="1.1653424249890876"/>
  </r>
  <r>
    <x v="1281"/>
    <x v="2"/>
    <s v="VA"/>
    <x v="1056"/>
    <x v="1056"/>
    <n v="9704151"/>
    <n v="1.9239189497360459E-2"/>
    <s v=""/>
    <x v="0"/>
    <n v="3"/>
    <x v="2"/>
    <n v="4242764"/>
    <n v="47031"/>
    <n v="4.3336708350684268E-2"/>
    <n v="6838505"/>
    <n v="2.7301288805082397E-2"/>
  </r>
  <r>
    <x v="1282"/>
    <x v="2"/>
    <s v="VA"/>
    <x v="1057"/>
    <x v="1057"/>
    <n v="9704151"/>
    <n v="8.0687120387965938E-2"/>
    <s v=""/>
    <x v="0"/>
    <n v="3"/>
    <x v="2"/>
    <n v="4242764"/>
    <n v="47031"/>
    <n v="0.18174955885691366"/>
    <n v="6838505"/>
    <n v="0.11449870987884049"/>
  </r>
  <r>
    <x v="1283"/>
    <x v="2"/>
    <s v="VA"/>
    <x v="1058"/>
    <x v="1058"/>
    <n v="9704151"/>
    <n v="4.7082944195736443E-2"/>
    <s v=""/>
    <x v="0"/>
    <n v="3"/>
    <x v="2"/>
    <n v="4242764"/>
    <n v="47031"/>
    <n v="0.10605539392301896"/>
    <n v="6838505"/>
    <n v="6.6812848714741011E-2"/>
  </r>
  <r>
    <x v="1284"/>
    <x v="2"/>
    <s v="VA"/>
    <x v="1059"/>
    <x v="1059"/>
    <n v="9704151"/>
    <n v="2.6916316532997062E-2"/>
    <s v=""/>
    <x v="0"/>
    <n v="3"/>
    <x v="2"/>
    <n v="4242764"/>
    <n v="47031"/>
    <n v="6.0629610183174774E-2"/>
    <n v="6838505"/>
    <n v="3.8195482784614473E-2"/>
  </r>
  <r>
    <x v="1285"/>
    <x v="2"/>
    <s v="VA"/>
    <x v="1060"/>
    <x v="1060"/>
    <n v="9704151"/>
    <n v="0.14566962117551549"/>
    <s v=""/>
    <x v="0"/>
    <n v="3"/>
    <x v="2"/>
    <n v="4242764"/>
    <n v="47031"/>
    <n v="0.32812410779071921"/>
    <n v="6838505"/>
    <n v="0.20671184710693347"/>
  </r>
  <r>
    <x v="1286"/>
    <x v="2"/>
    <s v="VA"/>
    <x v="1061"/>
    <x v="1061"/>
    <n v="9704151"/>
    <n v="6.7002255014374776E-2"/>
    <s v=""/>
    <x v="0"/>
    <n v="3"/>
    <x v="2"/>
    <n v="4242764"/>
    <n v="47031"/>
    <n v="0.15092409089242051"/>
    <n v="6838505"/>
    <n v="9.5079260744855787E-2"/>
  </r>
  <r>
    <x v="1287"/>
    <x v="2"/>
    <s v="VA"/>
    <x v="1062"/>
    <x v="1062"/>
    <n v="9704151"/>
    <n v="0.16896892886353479"/>
    <s v=""/>
    <x v="0"/>
    <n v="3"/>
    <x v="2"/>
    <n v="4242764"/>
    <n v="47031"/>
    <n v="0.38060632395617028"/>
    <n v="6838505"/>
    <n v="0.23977462910387579"/>
  </r>
  <r>
    <x v="1288"/>
    <x v="2"/>
    <s v="VA"/>
    <x v="1063"/>
    <x v="1063"/>
    <n v="9704151"/>
    <n v="5.0906050410798431E-2"/>
    <s v=""/>
    <x v="0"/>
    <n v="3"/>
    <x v="2"/>
    <n v="4242764"/>
    <n v="47031"/>
    <n v="0.11466702691611155"/>
    <n v="6838505"/>
    <n v="7.223801108575631E-2"/>
  </r>
  <r>
    <x v="1289"/>
    <x v="2"/>
    <s v="VA"/>
    <x v="1064"/>
    <x v="1064"/>
    <n v="9704151"/>
    <n v="2.7328511273165476E-2"/>
    <s v=""/>
    <x v="0"/>
    <n v="3"/>
    <x v="2"/>
    <n v="4242764"/>
    <n v="47031"/>
    <n v="6.1558088133912517E-2"/>
    <n v="6838505"/>
    <n v="3.8780405951300757E-2"/>
  </r>
  <r>
    <x v="1290"/>
    <x v="2"/>
    <s v="VA"/>
    <x v="1065"/>
    <x v="1065"/>
    <n v="9704151"/>
    <n v="1.343754852949011E-2"/>
    <s v=""/>
    <x v="0"/>
    <n v="3"/>
    <x v="2"/>
    <n v="4242764"/>
    <n v="47031"/>
    <n v="3.0268381194050498E-2"/>
    <n v="6838505"/>
    <n v="1.9068495233972922E-2"/>
  </r>
  <r>
    <x v="1291"/>
    <x v="2"/>
    <s v="VA"/>
    <x v="1066"/>
    <x v="1066"/>
    <n v="9704151"/>
    <n v="3.9828316768772458E-2"/>
    <s v=""/>
    <x v="0"/>
    <n v="3"/>
    <x v="2"/>
    <n v="4242764"/>
    <n v="47031"/>
    <n v="8.9714181990034642E-2"/>
    <n v="6838505"/>
    <n v="5.6518200981062382E-2"/>
  </r>
  <r>
    <x v="1292"/>
    <x v="2"/>
    <s v="VA"/>
    <x v="1067"/>
    <x v="1067"/>
    <n v="9704151"/>
    <n v="5.9005677055107654E-2"/>
    <s v=""/>
    <x v="0"/>
    <n v="3"/>
    <x v="2"/>
    <n v="4242764"/>
    <n v="47031"/>
    <n v="0.13291161864810824"/>
    <n v="6838505"/>
    <n v="8.3731751311141828E-2"/>
  </r>
  <r>
    <x v="1293"/>
    <x v="2"/>
    <s v="VA"/>
    <x v="1068"/>
    <x v="1068"/>
    <n v="9704151"/>
    <n v="0.22037991783103952"/>
    <s v=""/>
    <x v="0"/>
    <n v="3"/>
    <x v="2"/>
    <n v="4242764"/>
    <n v="47031"/>
    <n v="0.49641073636193556"/>
    <n v="6838505"/>
    <n v="0.31272917106882281"/>
  </r>
  <r>
    <x v="1294"/>
    <x v="2"/>
    <s v="VA"/>
    <x v="1069"/>
    <x v="1069"/>
    <n v="9704151"/>
    <n v="6.8527375552997882E-3"/>
    <s v=""/>
    <x v="0"/>
    <n v="3"/>
    <x v="2"/>
    <n v="4242764"/>
    <n v="47031"/>
    <n v="1.5435945931015018E-2"/>
    <n v="6838505"/>
    <n v="9.7243476461595039E-3"/>
  </r>
  <r>
    <x v="1295"/>
    <x v="2"/>
    <s v="VA"/>
    <x v="1070"/>
    <x v="1070"/>
    <n v="9704151"/>
    <n v="0.1467825469739702"/>
    <s v=""/>
    <x v="0"/>
    <n v="3"/>
    <x v="2"/>
    <n v="4242764"/>
    <n v="47031"/>
    <n v="0.33063099825771114"/>
    <n v="6838505"/>
    <n v="0.20829113965698645"/>
  </r>
  <r>
    <x v="1296"/>
    <x v="2"/>
    <s v="VA"/>
    <x v="1071"/>
    <x v="1071"/>
    <n v="9704151"/>
    <n v="5.4615803072314102E-3"/>
    <s v=""/>
    <x v="0"/>
    <n v="3"/>
    <x v="2"/>
    <n v="4242764"/>
    <n v="47031"/>
    <n v="1.2302332847275128E-2"/>
    <n v="6838505"/>
    <n v="7.7502319585932887E-3"/>
  </r>
  <r>
    <x v="1297"/>
    <x v="2"/>
    <s v="VA"/>
    <x v="1072"/>
    <x v="1072"/>
    <n v="9704151"/>
    <n v="1.3200536553893276E-2"/>
    <s v=""/>
    <x v="0"/>
    <n v="3"/>
    <x v="2"/>
    <n v="4242764"/>
    <n v="47031"/>
    <n v="2.9734506372376294E-2"/>
    <n v="6838505"/>
    <n v="1.8732164413128308E-2"/>
  </r>
  <r>
    <x v="1298"/>
    <x v="2"/>
    <s v="VA"/>
    <x v="1073"/>
    <x v="1073"/>
    <n v="9704151"/>
    <n v="2.0609737008420417E-2"/>
    <s v=""/>
    <x v="0"/>
    <n v="3"/>
    <x v="2"/>
    <n v="4242764"/>
    <n v="47031"/>
    <n v="4.6423897536887269E-2"/>
    <n v="6838505"/>
    <n v="2.92461583343143E-2"/>
  </r>
  <r>
    <x v="1299"/>
    <x v="2"/>
    <s v="VA"/>
    <x v="1074"/>
    <x v="1074"/>
    <n v="9704151"/>
    <n v="8.074894959899119E-2"/>
    <s v=""/>
    <x v="0"/>
    <n v="3"/>
    <x v="2"/>
    <n v="4242764"/>
    <n v="47031"/>
    <n v="0.18188883054952432"/>
    <n v="6838505"/>
    <n v="0.11458644835384342"/>
  </r>
  <r>
    <x v="1300"/>
    <x v="2"/>
    <s v="VA"/>
    <x v="1075"/>
    <x v="1075"/>
    <n v="9704151"/>
    <n v="5.4079949910095175E-2"/>
    <s v=""/>
    <x v="0"/>
    <n v="3"/>
    <x v="2"/>
    <n v="4242764"/>
    <n v="47031"/>
    <n v="0.1218163071367922"/>
    <n v="6838505"/>
    <n v="7.6741919469240708E-2"/>
  </r>
  <r>
    <x v="1301"/>
    <x v="2"/>
    <s v="VA"/>
    <x v="1076"/>
    <x v="1076"/>
    <n v="9704151"/>
    <n v="5.887171376455292E-2"/>
    <s v=""/>
    <x v="0"/>
    <n v="3"/>
    <x v="2"/>
    <n v="4242764"/>
    <n v="47031"/>
    <n v="0.13260986331411848"/>
    <n v="6838505"/>
    <n v="8.354165128196879E-2"/>
  </r>
  <r>
    <x v="1302"/>
    <x v="2"/>
    <s v="VA"/>
    <x v="1077"/>
    <x v="1077"/>
    <n v="9704151"/>
    <n v="8.5324311214860522E-3"/>
    <s v=""/>
    <x v="0"/>
    <n v="3"/>
    <x v="2"/>
    <n v="4242764"/>
    <n v="47031"/>
    <n v="1.9219493580271328E-2"/>
    <n v="6838505"/>
    <n v="1.210790955040612E-2"/>
  </r>
  <r>
    <x v="1303"/>
    <x v="2"/>
    <s v="VA"/>
    <x v="1078"/>
    <x v="1078"/>
    <n v="9704151"/>
    <n v="0.10288380714603472"/>
    <s v=""/>
    <x v="0"/>
    <n v="3"/>
    <x v="2"/>
    <n v="4242764"/>
    <n v="47031"/>
    <n v="0.23174809650414124"/>
    <n v="6838505"/>
    <n v="0.14599682240489698"/>
  </r>
  <r>
    <x v="1304"/>
    <x v="2"/>
    <s v="VA"/>
    <x v="1079"/>
    <x v="1079"/>
    <n v="9704151"/>
    <n v="4.0930937698722948E-2"/>
    <s v=""/>
    <x v="0"/>
    <n v="3"/>
    <x v="2"/>
    <n v="4242764"/>
    <n v="47031"/>
    <n v="9.2197860508258109E-2"/>
    <n v="6838505"/>
    <n v="5.8082870451948196E-2"/>
  </r>
  <r>
    <x v="1305"/>
    <x v="2"/>
    <s v="VA"/>
    <x v="1080"/>
    <x v="1080"/>
    <n v="9704151"/>
    <n v="2.0012054635176225E-2"/>
    <s v=""/>
    <x v="0"/>
    <n v="3"/>
    <x v="2"/>
    <n v="4242764"/>
    <n v="47031"/>
    <n v="4.5077604508317534E-2"/>
    <n v="6838505"/>
    <n v="2.8398019742619185E-2"/>
  </r>
  <r>
    <x v="1306"/>
    <x v="2"/>
    <s v="VA"/>
    <x v="1081"/>
    <x v="1081"/>
    <n v="9704151"/>
    <n v="4.9009954606023753E-2"/>
    <s v=""/>
    <x v="0"/>
    <n v="3"/>
    <x v="2"/>
    <n v="4242764"/>
    <n v="47031"/>
    <n v="0.11039602834271793"/>
    <n v="6838505"/>
    <n v="6.9547364518999399E-2"/>
  </r>
  <r>
    <x v="1307"/>
    <x v="2"/>
    <s v="VA"/>
    <x v="1082"/>
    <x v="1082"/>
    <n v="9704151"/>
    <n v="1.2304012994026991E-2"/>
    <s v=""/>
    <x v="0"/>
    <n v="3"/>
    <x v="2"/>
    <n v="4242764"/>
    <n v="47031"/>
    <n v="2.7715066829521701E-2"/>
    <n v="6838505"/>
    <n v="1.7459956525585636E-2"/>
  </r>
  <r>
    <x v="1308"/>
    <x v="2"/>
    <s v="VA"/>
    <x v="1083"/>
    <x v="1083"/>
    <n v="9704151"/>
    <n v="2.6957536007013904E-2"/>
    <s v=""/>
    <x v="0"/>
    <n v="3"/>
    <x v="2"/>
    <n v="4242764"/>
    <n v="47031"/>
    <n v="6.0722457978248545E-2"/>
    <n v="6838505"/>
    <n v="3.8253975101283103E-2"/>
  </r>
  <r>
    <x v="1309"/>
    <x v="2"/>
    <s v="VA"/>
    <x v="1084"/>
    <x v="1084"/>
    <n v="9704151"/>
    <n v="7.9141390112334401E-3"/>
    <s v=""/>
    <x v="0"/>
    <n v="3"/>
    <x v="2"/>
    <n v="4242764"/>
    <n v="47031"/>
    <n v="1.7826776654164711E-2"/>
    <n v="6838505"/>
    <n v="1.1230524800376691E-2"/>
  </r>
  <r>
    <x v="1310"/>
    <x v="2"/>
    <s v="VA"/>
    <x v="988"/>
    <x v="988"/>
    <n v="9704151"/>
    <n v="6.296274656072437E-3"/>
    <s v=""/>
    <x v="0"/>
    <n v="3"/>
    <x v="2"/>
    <n v="4242764"/>
    <n v="47031"/>
    <n v="1.4182500697519061E-2"/>
    <n v="6838505"/>
    <n v="8.9347013711330182E-3"/>
  </r>
  <r>
    <x v="1311"/>
    <x v="2"/>
    <s v="VA"/>
    <x v="1085"/>
    <x v="1085"/>
    <n v="9704151"/>
    <n v="3.7138746089173592E-2"/>
    <s v=""/>
    <x v="0"/>
    <n v="3"/>
    <x v="2"/>
    <n v="4242764"/>
    <n v="47031"/>
    <n v="8.3655863361470864E-2"/>
    <n v="6838505"/>
    <n v="5.2701577318434362E-2"/>
  </r>
  <r>
    <x v="1312"/>
    <x v="2"/>
    <s v="VA"/>
    <x v="1086"/>
    <x v="1086"/>
    <n v="9704151"/>
    <n v="3.1677165781942178E-2"/>
    <s v=""/>
    <x v="0"/>
    <n v="3"/>
    <x v="2"/>
    <n v="4242764"/>
    <n v="47031"/>
    <n v="7.135353051419574E-2"/>
    <n v="6838505"/>
    <n v="4.4951345359841077E-2"/>
  </r>
  <r>
    <x v="1313"/>
    <x v="2"/>
    <s v="VA"/>
    <x v="1087"/>
    <x v="1087"/>
    <n v="9704151"/>
    <n v="2.9750155371654874E-2"/>
    <s v=""/>
    <x v="0"/>
    <n v="3"/>
    <x v="2"/>
    <n v="4242764"/>
    <n v="47031"/>
    <n v="6.7012896094496774E-2"/>
    <n v="6838505"/>
    <n v="4.2216829555582688E-2"/>
  </r>
  <r>
    <x v="1314"/>
    <x v="2"/>
    <s v="VA"/>
    <x v="367"/>
    <x v="367"/>
    <n v="9704151"/>
    <n v="1.9579250157999396E-3"/>
    <s v=""/>
    <x v="0"/>
    <n v="3"/>
    <x v="2"/>
    <n v="4242764"/>
    <n v="47031"/>
    <n v="4.4102702660042898E-3"/>
    <n v="6838505"/>
    <n v="2.7783850417598581E-3"/>
  </r>
  <r>
    <x v="1315"/>
    <x v="2"/>
    <s v="VA"/>
    <x v="229"/>
    <x v="229"/>
    <n v="9704151"/>
    <n v="3.500563830880208E-2"/>
    <s v=""/>
    <x v="0"/>
    <n v="3"/>
    <x v="2"/>
    <n v="4242764"/>
    <n v="47031"/>
    <n v="7.8850989966403023E-2"/>
    <n v="6838505"/>
    <n v="4.9674599930832841E-2"/>
  </r>
  <r>
    <x v="1316"/>
    <x v="2"/>
    <s v="VA"/>
    <x v="607"/>
    <x v="607"/>
    <n v="9704151"/>
    <n v="1.7497666720148936E-2"/>
    <s v=""/>
    <x v="0"/>
    <n v="3"/>
    <x v="2"/>
    <n v="4242764"/>
    <n v="47031"/>
    <n v="3.9413889008817288E-2"/>
    <n v="6838505"/>
    <n v="2.4829988425832838E-2"/>
  </r>
  <r>
    <x v="1317"/>
    <x v="2"/>
    <s v="VA"/>
    <x v="1088"/>
    <x v="1088"/>
    <n v="9704151"/>
    <n v="3.1687470650446393E-2"/>
    <s v=""/>
    <x v="0"/>
    <n v="3"/>
    <x v="2"/>
    <n v="4242764"/>
    <n v="47031"/>
    <n v="7.1376742462964174E-2"/>
    <n v="6838505"/>
    <n v="4.4965968439008235E-2"/>
  </r>
  <r>
    <x v="1318"/>
    <x v="2"/>
    <s v="VA"/>
    <x v="1089"/>
    <x v="1089"/>
    <n v="9704151"/>
    <n v="1.476687656653323E-2"/>
    <s v=""/>
    <x v="0"/>
    <n v="3"/>
    <x v="2"/>
    <n v="4242764"/>
    <n v="47031"/>
    <n v="3.3262722585179726E-2"/>
    <n v="6838505"/>
    <n v="2.0954872446536193E-2"/>
  </r>
  <r>
    <x v="1319"/>
    <x v="2"/>
    <s v="VA"/>
    <x v="69"/>
    <x v="69"/>
    <n v="9704151"/>
    <n v="1.6384740921694231E-3"/>
    <s v=""/>
    <x v="0"/>
    <n v="3"/>
    <x v="2"/>
    <n v="4242764"/>
    <n v="47031"/>
    <n v="3.690699854182538E-3"/>
    <n v="6838505"/>
    <n v="2.3250695875779866E-3"/>
  </r>
  <r>
    <x v="1320"/>
    <x v="2"/>
    <s v="VA"/>
    <x v="1090"/>
    <x v="1090"/>
    <n v="9704151"/>
    <n v="0.12511140850961613"/>
    <s v=""/>
    <x v="0"/>
    <n v="3"/>
    <x v="2"/>
    <n v="4242764"/>
    <n v="47031"/>
    <n v="0.28181626999767412"/>
    <n v="6838505"/>
    <n v="0.17753880416845494"/>
  </r>
  <r>
    <x v="1321"/>
    <x v="2"/>
    <s v="VA"/>
    <x v="1091"/>
    <x v="1091"/>
    <n v="9704151"/>
    <n v="6.9928837669570476E-2"/>
    <s v=""/>
    <x v="0"/>
    <n v="3"/>
    <x v="2"/>
    <n v="4242764"/>
    <n v="47031"/>
    <n v="0.15751628434265849"/>
    <n v="6838505"/>
    <n v="9.9232215228328424E-2"/>
  </r>
  <r>
    <x v="1322"/>
    <x v="2"/>
    <s v="VA"/>
    <x v="1092"/>
    <x v="1092"/>
    <n v="9704151"/>
    <n v="7.1412738734176751E-3"/>
    <s v=""/>
    <x v="0"/>
    <n v="3"/>
    <x v="2"/>
    <n v="4242764"/>
    <n v="47031"/>
    <n v="1.6085880496531438E-2"/>
    <n v="6838505"/>
    <n v="1.0133793862839904E-2"/>
  </r>
  <r>
    <x v="1323"/>
    <x v="2"/>
    <s v="VA"/>
    <x v="1093"/>
    <x v="1093"/>
    <n v="9704151"/>
    <n v="0.51994244524843025"/>
    <s v=""/>
    <x v="0"/>
    <n v="3"/>
    <x v="2"/>
    <n v="4242764"/>
    <n v="47031"/>
    <n v="1.171182087060592"/>
    <n v="6838505"/>
    <n v="0.73782208245808112"/>
  </r>
  <r>
    <x v="1324"/>
    <x v="2"/>
    <s v="VA"/>
    <x v="1094"/>
    <x v="1094"/>
    <n v="9704151"/>
    <n v="1.0119380871134424E-2"/>
    <s v=""/>
    <x v="0"/>
    <n v="3"/>
    <x v="2"/>
    <n v="4242764"/>
    <n v="47031"/>
    <n v="2.2794133690611649E-2"/>
    <n v="6838505"/>
    <n v="1.4359863742148321E-2"/>
  </r>
  <r>
    <x v="1325"/>
    <x v="2"/>
    <s v="VA"/>
    <x v="1095"/>
    <x v="1095"/>
    <n v="9704151"/>
    <n v="9.4897534055271807E-2"/>
    <s v=""/>
    <x v="0"/>
    <n v="3"/>
    <x v="2"/>
    <n v="4242764"/>
    <n v="47031"/>
    <n v="0.21375883620859742"/>
    <n v="6838505"/>
    <n v="0.13466393605035018"/>
  </r>
  <r>
    <x v="1326"/>
    <x v="2"/>
    <s v="VA"/>
    <x v="1096"/>
    <x v="1096"/>
    <n v="9704151"/>
    <n v="4.7855809333552213E-2"/>
    <s v=""/>
    <x v="0"/>
    <n v="3"/>
    <x v="2"/>
    <n v="4242764"/>
    <n v="47031"/>
    <n v="0.10779629008065222"/>
    <n v="6838505"/>
    <n v="6.7909579652277799E-2"/>
  </r>
  <r>
    <x v="1327"/>
    <x v="2"/>
    <s v="VA"/>
    <x v="1097"/>
    <x v="1097"/>
    <n v="9704151"/>
    <n v="2.9708935897638032E-2"/>
    <s v=""/>
    <x v="0"/>
    <n v="3"/>
    <x v="2"/>
    <n v="4242764"/>
    <n v="47031"/>
    <n v="6.6920048299422996E-2"/>
    <n v="6838505"/>
    <n v="4.2158337238914066E-2"/>
  </r>
  <r>
    <x v="1328"/>
    <x v="2"/>
    <s v="VA"/>
    <x v="1098"/>
    <x v="1098"/>
    <n v="9704151"/>
    <n v="0.10728398599733249"/>
    <s v=""/>
    <x v="0"/>
    <n v="3"/>
    <x v="2"/>
    <n v="4242764"/>
    <n v="47031"/>
    <n v="0.24165959862826666"/>
    <n v="6838505"/>
    <n v="0.15224087720927307"/>
  </r>
  <r>
    <x v="1329"/>
    <x v="2"/>
    <s v="VA"/>
    <x v="1099"/>
    <x v="1099"/>
    <n v="9704151"/>
    <n v="3.8375330309678816E-2"/>
    <s v=""/>
    <x v="0"/>
    <n v="3"/>
    <x v="2"/>
    <n v="4242764"/>
    <n v="47031"/>
    <n v="8.6441297213684098E-2"/>
    <n v="6838505"/>
    <n v="5.445634681849322E-2"/>
  </r>
  <r>
    <x v="1330"/>
    <x v="2"/>
    <s v="VA"/>
    <x v="1100"/>
    <x v="1100"/>
    <n v="9704151"/>
    <n v="2.7338816141669685E-2"/>
    <s v=""/>
    <x v="0"/>
    <n v="3"/>
    <x v="2"/>
    <n v="4242764"/>
    <n v="47031"/>
    <n v="6.1581300082680965E-2"/>
    <n v="6838505"/>
    <n v="3.8795029030467922E-2"/>
  </r>
  <r>
    <x v="1331"/>
    <x v="2"/>
    <s v="VA"/>
    <x v="1101"/>
    <x v="1101"/>
    <n v="9704151"/>
    <n v="5.2359036869892066E-2"/>
    <s v=""/>
    <x v="0"/>
    <n v="3"/>
    <x v="2"/>
    <n v="4242764"/>
    <n v="47031"/>
    <n v="0.11793991169246211"/>
    <n v="6838505"/>
    <n v="7.4299865248325478E-2"/>
  </r>
  <r>
    <x v="1332"/>
    <x v="2"/>
    <s v="VA"/>
    <x v="1102"/>
    <x v="1102"/>
    <n v="9704151"/>
    <n v="8.6540285698357339E-2"/>
    <s v=""/>
    <x v="0"/>
    <n v="3"/>
    <x v="2"/>
    <n v="4242764"/>
    <n v="47031"/>
    <n v="0.19493394575738962"/>
    <n v="6838505"/>
    <n v="0.12280461884578574"/>
  </r>
  <r>
    <x v="1333"/>
    <x v="2"/>
    <s v="VA"/>
    <x v="1103"/>
    <x v="1103"/>
    <n v="9704151"/>
    <n v="2.2948942158876134E-2"/>
    <s v=""/>
    <x v="0"/>
    <n v="3"/>
    <x v="2"/>
    <n v="4242764"/>
    <n v="47031"/>
    <n v="5.1693009907323971E-2"/>
    <n v="6838505"/>
    <n v="3.2565597305258973E-2"/>
  </r>
  <r>
    <x v="1334"/>
    <x v="2"/>
    <s v="VA"/>
    <x v="672"/>
    <x v="672"/>
    <n v="9704151"/>
    <n v="1.3097487868851175E-2"/>
    <s v=""/>
    <x v="0"/>
    <n v="3"/>
    <x v="2"/>
    <n v="4242764"/>
    <n v="47031"/>
    <n v="2.950238688469186E-2"/>
    <n v="6838505"/>
    <n v="1.8585933621456736E-2"/>
  </r>
  <r>
    <x v="1335"/>
    <x v="2"/>
    <s v="VA"/>
    <x v="1104"/>
    <x v="1104"/>
    <n v="9704151"/>
    <n v="1.1057123905017554E-2"/>
    <s v=""/>
    <x v="0"/>
    <n v="3"/>
    <x v="2"/>
    <n v="4242764"/>
    <n v="47031"/>
    <n v="2.4906421028540023E-2"/>
    <n v="6838505"/>
    <n v="1.569056394635962E-2"/>
  </r>
  <r>
    <x v="1336"/>
    <x v="2"/>
    <s v="VA"/>
    <x v="1105"/>
    <x v="1105"/>
    <n v="9704151"/>
    <n v="0.10651112085951671"/>
    <s v=""/>
    <x v="0"/>
    <n v="3"/>
    <x v="2"/>
    <n v="4242764"/>
    <n v="47031"/>
    <n v="0.23991870247063338"/>
    <n v="6838505"/>
    <n v="0.15114414627173631"/>
  </r>
  <r>
    <x v="1337"/>
    <x v="2"/>
    <s v="VA"/>
    <x v="1106"/>
    <x v="1106"/>
    <n v="9704151"/>
    <n v="5.3358609114800455E-2"/>
    <s v=""/>
    <x v="0"/>
    <n v="3"/>
    <x v="2"/>
    <n v="4242764"/>
    <n v="47031"/>
    <n v="0.12019147072300114"/>
    <n v="6838505"/>
    <n v="7.5718303927539726E-2"/>
  </r>
  <r>
    <x v="1338"/>
    <x v="2"/>
    <s v="VA"/>
    <x v="1107"/>
    <x v="1107"/>
    <n v="9704151"/>
    <n v="5.2389951475404699E-2"/>
    <s v=""/>
    <x v="0"/>
    <n v="3"/>
    <x v="2"/>
    <n v="4242764"/>
    <n v="47031"/>
    <n v="0.11800954753876744"/>
    <n v="6838505"/>
    <n v="7.4343734485826943E-2"/>
  </r>
  <r>
    <x v="1339"/>
    <x v="2"/>
    <s v="VA"/>
    <x v="784"/>
    <x v="784"/>
    <n v="9704151"/>
    <n v="5.5790558081794062E-2"/>
    <s v=""/>
    <x v="0"/>
    <n v="3"/>
    <x v="2"/>
    <n v="4242764"/>
    <n v="47031"/>
    <n v="0.12566949063235383"/>
    <n v="6838505"/>
    <n v="7.9169350610988801E-2"/>
  </r>
  <r>
    <x v="1340"/>
    <x v="2"/>
    <s v="VA"/>
    <x v="1108"/>
    <x v="1108"/>
    <n v="9704151"/>
    <n v="9.1764854029991905E-2"/>
    <s v=""/>
    <x v="0"/>
    <n v="3"/>
    <x v="2"/>
    <n v="4242764"/>
    <n v="47031"/>
    <n v="0.20670240378299057"/>
    <n v="6838505"/>
    <n v="0.13021851998353443"/>
  </r>
  <r>
    <x v="1341"/>
    <x v="2"/>
    <s v="VA"/>
    <x v="1109"/>
    <x v="1109"/>
    <n v="9704151"/>
    <n v="3.6798685428534657E-2"/>
    <s v=""/>
    <x v="0"/>
    <n v="3"/>
    <x v="2"/>
    <n v="4242764"/>
    <n v="47031"/>
    <n v="8.2889869052112222E-2"/>
    <n v="6838505"/>
    <n v="5.2219015705918179E-2"/>
  </r>
  <r>
    <x v="1342"/>
    <x v="2"/>
    <s v="VA"/>
    <x v="1110"/>
    <x v="1110"/>
    <n v="9704151"/>
    <n v="5.0081660930461618E-2"/>
    <s v=""/>
    <x v="0"/>
    <n v="3"/>
    <x v="2"/>
    <n v="4242764"/>
    <n v="47031"/>
    <n v="0.11281007101463607"/>
    <n v="6838505"/>
    <n v="7.1068164752383742E-2"/>
  </r>
  <r>
    <x v="1343"/>
    <x v="2"/>
    <s v="VA"/>
    <x v="1111"/>
    <x v="1111"/>
    <n v="9704151"/>
    <n v="0.12106159518746153"/>
    <s v=""/>
    <x v="0"/>
    <n v="3"/>
    <x v="2"/>
    <n v="4242764"/>
    <n v="47031"/>
    <n v="0.27269397413167584"/>
    <n v="6838505"/>
    <n v="0.17179193405576218"/>
  </r>
  <r>
    <x v="1344"/>
    <x v="2"/>
    <s v="VA"/>
    <x v="1112"/>
    <x v="1112"/>
    <n v="9704151"/>
    <n v="1.2747122339708029E-2"/>
    <s v=""/>
    <x v="0"/>
    <n v="3"/>
    <x v="2"/>
    <n v="4242764"/>
    <n v="47031"/>
    <n v="2.8713180626564777E-2"/>
    <n v="6838505"/>
    <n v="1.8088748929773395E-2"/>
  </r>
  <r>
    <x v="1345"/>
    <x v="2"/>
    <s v="VA"/>
    <x v="1113"/>
    <x v="1113"/>
    <n v="9704151"/>
    <n v="0.14711230276610493"/>
    <s v=""/>
    <x v="0"/>
    <n v="3"/>
    <x v="2"/>
    <n v="4242764"/>
    <n v="47031"/>
    <n v="0.33137378061830136"/>
    <n v="6838505"/>
    <n v="0.20875907819033543"/>
  </r>
  <r>
    <x v="1346"/>
    <x v="2"/>
    <s v="VA"/>
    <x v="1114"/>
    <x v="1114"/>
    <n v="9704151"/>
    <n v="1.3489072872011162E-2"/>
    <s v=""/>
    <x v="0"/>
    <n v="3"/>
    <x v="2"/>
    <n v="4242764"/>
    <n v="47031"/>
    <n v="3.038444093789272E-2"/>
    <n v="6838505"/>
    <n v="1.9141610629808709E-2"/>
  </r>
  <r>
    <x v="1347"/>
    <x v="2"/>
    <s v="VA"/>
    <x v="1115"/>
    <x v="1115"/>
    <n v="9704151"/>
    <n v="1.3375719318464851E-2"/>
    <s v=""/>
    <x v="0"/>
    <n v="3"/>
    <x v="2"/>
    <n v="4242764"/>
    <n v="47031"/>
    <n v="3.0129109501439839E-2"/>
    <n v="6838505"/>
    <n v="1.8980756758969979E-2"/>
  </r>
  <r>
    <x v="1348"/>
    <x v="2"/>
    <s v="VA"/>
    <x v="1116"/>
    <x v="1116"/>
    <n v="9704151"/>
    <n v="0.1711020366439063"/>
    <s v=""/>
    <x v="0"/>
    <n v="3"/>
    <x v="2"/>
    <n v="4242764"/>
    <n v="47031"/>
    <n v="0.38541119735123808"/>
    <n v="6838505"/>
    <n v="0.24280160649147731"/>
  </r>
  <r>
    <x v="1349"/>
    <x v="2"/>
    <s v="VA"/>
    <x v="1117"/>
    <x v="1117"/>
    <n v="9704151"/>
    <n v="3.484076041273472E-2"/>
    <s v=""/>
    <x v="0"/>
    <n v="3"/>
    <x v="2"/>
    <n v="4242764"/>
    <n v="47031"/>
    <n v="7.8479598786107926E-2"/>
    <n v="6838505"/>
    <n v="4.9440630664158318E-2"/>
  </r>
  <r>
    <x v="1350"/>
    <x v="2"/>
    <s v="VA"/>
    <x v="1118"/>
    <x v="1118"/>
    <n v="9704151"/>
    <n v="7.5215235212230322E-2"/>
    <s v=""/>
    <x v="0"/>
    <n v="3"/>
    <x v="2"/>
    <n v="4242764"/>
    <n v="47031"/>
    <n v="0.1694240140608701"/>
    <n v="6838505"/>
    <n v="0.10673385484108004"/>
  </r>
  <r>
    <x v="1351"/>
    <x v="2"/>
    <s v="VA"/>
    <x v="1119"/>
    <x v="1119"/>
    <n v="9704151"/>
    <n v="3.1223751567756933E-3"/>
    <s v=""/>
    <x v="0"/>
    <n v="3"/>
    <x v="2"/>
    <n v="4242764"/>
    <n v="47031"/>
    <n v="7.0332204768384209E-3"/>
    <n v="6838505"/>
    <n v="4.4307929876486159E-3"/>
  </r>
  <r>
    <x v="1352"/>
    <x v="2"/>
    <s v="VA"/>
    <x v="528"/>
    <x v="528"/>
    <n v="9704151"/>
    <n v="2.9884118662209607E-3"/>
    <s v=""/>
    <x v="0"/>
    <n v="3"/>
    <x v="2"/>
    <n v="4242764"/>
    <n v="47031"/>
    <n v="6.7314651428486538E-3"/>
    <n v="6838505"/>
    <n v="4.240692958475574E-3"/>
  </r>
  <r>
    <x v="1353"/>
    <x v="2"/>
    <s v="VA"/>
    <x v="1120"/>
    <x v="1120"/>
    <n v="9704151"/>
    <n v="1.8826994757192052E-2"/>
    <s v=""/>
    <x v="0"/>
    <n v="3"/>
    <x v="2"/>
    <n v="4242764"/>
    <n v="47031"/>
    <n v="4.2408230399946518E-2"/>
    <n v="6838505"/>
    <n v="2.6716365638396113E-2"/>
  </r>
  <r>
    <x v="1354"/>
    <x v="2"/>
    <s v="VA"/>
    <x v="1121"/>
    <x v="1121"/>
    <n v="9704151"/>
    <n v="1.5313034597256369E-2"/>
    <s v=""/>
    <x v="0"/>
    <n v="3"/>
    <x v="2"/>
    <n v="4242764"/>
    <n v="47031"/>
    <n v="3.4492955869907242E-2"/>
    <n v="6838505"/>
    <n v="2.1729895642395525E-2"/>
  </r>
  <r>
    <x v="1355"/>
    <x v="2"/>
    <s v="VA"/>
    <x v="1122"/>
    <x v="1122"/>
    <n v="9704151"/>
    <n v="1.4571084064953234E-2"/>
    <s v=""/>
    <x v="0"/>
    <n v="3"/>
    <x v="2"/>
    <n v="4242764"/>
    <n v="47031"/>
    <n v="3.2821695558579299E-2"/>
    <n v="6838505"/>
    <n v="2.0677033942360212E-2"/>
  </r>
  <r>
    <x v="1356"/>
    <x v="2"/>
    <s v="VA"/>
    <x v="1123"/>
    <x v="1123"/>
    <n v="9704151"/>
    <n v="2.0032664372184646E-2"/>
    <s v=""/>
    <x v="0"/>
    <n v="3"/>
    <x v="2"/>
    <n v="4242764"/>
    <n v="47031"/>
    <n v="4.5124028405854423E-2"/>
    <n v="6838505"/>
    <n v="2.8427265900953499E-2"/>
  </r>
  <r>
    <x v="1357"/>
    <x v="2"/>
    <s v="VA"/>
    <x v="1124"/>
    <x v="1124"/>
    <n v="9704151"/>
    <n v="4.4341849173616527E-2"/>
    <s v=""/>
    <x v="0"/>
    <n v="3"/>
    <x v="2"/>
    <n v="4242764"/>
    <n v="47031"/>
    <n v="9.9881015550612962E-2"/>
    <n v="6838505"/>
    <n v="6.2923109656277218E-2"/>
  </r>
  <r>
    <x v="1358"/>
    <x v="2"/>
    <s v="VA"/>
    <x v="1125"/>
    <x v="1125"/>
    <n v="9704151"/>
    <n v="4.9813734349352143E-2"/>
    <s v=""/>
    <x v="0"/>
    <n v="3"/>
    <x v="2"/>
    <n v="4242764"/>
    <n v="47031"/>
    <n v="0.11220656034665653"/>
    <n v="6838505"/>
    <n v="7.0687964694037653E-2"/>
  </r>
  <r>
    <x v="1359"/>
    <x v="2"/>
    <s v="VA"/>
    <x v="1126"/>
    <x v="1126"/>
    <n v="9704151"/>
    <n v="4.4259410225582843E-2"/>
    <s v=""/>
    <x v="0"/>
    <n v="3"/>
    <x v="2"/>
    <n v="4242764"/>
    <n v="47031"/>
    <n v="9.9695319960465406E-2"/>
    <n v="6838505"/>
    <n v="6.280612502293996E-2"/>
  </r>
  <r>
    <x v="1360"/>
    <x v="2"/>
    <s v="VA"/>
    <x v="1127"/>
    <x v="1127"/>
    <n v="9704151"/>
    <n v="0.1258739687789277"/>
    <s v=""/>
    <x v="0"/>
    <n v="3"/>
    <x v="2"/>
    <n v="4242764"/>
    <n v="47031"/>
    <n v="0.28353395420653899"/>
    <n v="6838505"/>
    <n v="0.17862091202682459"/>
  </r>
  <r>
    <x v="1361"/>
    <x v="2"/>
    <s v="VA"/>
    <x v="1128"/>
    <x v="1128"/>
    <n v="9704151"/>
    <n v="7.6420904827222899E-2"/>
    <s v=""/>
    <x v="0"/>
    <n v="3"/>
    <x v="2"/>
    <n v="4242764"/>
    <n v="47031"/>
    <n v="0.17213981206677798"/>
    <n v="6838505"/>
    <n v="0.10844475510363742"/>
  </r>
  <r>
    <x v="1362"/>
    <x v="2"/>
    <s v="VA"/>
    <x v="571"/>
    <x v="571"/>
    <n v="9704151"/>
    <n v="8.6560895435365739E-3"/>
    <s v=""/>
    <x v="0"/>
    <n v="3"/>
    <x v="2"/>
    <n v="4242764"/>
    <n v="47031"/>
    <n v="1.9498036965492651E-2"/>
    <n v="6838505"/>
    <n v="1.2283386500412004E-2"/>
  </r>
  <r>
    <x v="1363"/>
    <x v="2"/>
    <s v="VA"/>
    <x v="1129"/>
    <x v="1129"/>
    <n v="9704151"/>
    <n v="3.0924910381134835E-2"/>
    <s v=""/>
    <x v="0"/>
    <n v="3"/>
    <x v="2"/>
    <n v="4242764"/>
    <n v="47031"/>
    <n v="6.9659058254099349E-2"/>
    <n v="6838505"/>
    <n v="4.3883860580638603E-2"/>
  </r>
  <r>
    <x v="1364"/>
    <x v="2"/>
    <s v="VA"/>
    <x v="1130"/>
    <x v="1130"/>
    <n v="9704151"/>
    <n v="2.4195831247885567E-2"/>
    <s v=""/>
    <x v="0"/>
    <n v="3"/>
    <x v="2"/>
    <n v="4242764"/>
    <n v="47031"/>
    <n v="5.4501655708305646E-2"/>
    <n v="6838505"/>
    <n v="3.4334989884484982E-2"/>
  </r>
  <r>
    <x v="1365"/>
    <x v="2"/>
    <s v="VA"/>
    <x v="1131"/>
    <x v="1131"/>
    <n v="9704151"/>
    <n v="9.6350520514365458E-3"/>
    <s v=""/>
    <x v="0"/>
    <n v="3"/>
    <x v="2"/>
    <n v="4242764"/>
    <n v="47031"/>
    <n v="2.1703172098494799E-2"/>
    <n v="6838505"/>
    <n v="1.3672579021291936E-2"/>
  </r>
  <r>
    <x v="1366"/>
    <x v="2"/>
    <s v="VA"/>
    <x v="1132"/>
    <x v="1132"/>
    <n v="9704151"/>
    <n v="1.3664255636582738E-2"/>
    <s v=""/>
    <x v="0"/>
    <n v="3"/>
    <x v="2"/>
    <n v="4242764"/>
    <n v="47031"/>
    <n v="3.0779044066956258E-2"/>
    <n v="6838505"/>
    <n v="1.9390202975650379E-2"/>
  </r>
  <r>
    <x v="1367"/>
    <x v="2"/>
    <s v="VA"/>
    <x v="1133"/>
    <x v="1133"/>
    <n v="9704151"/>
    <n v="3.1048568803185361E-2"/>
    <s v=""/>
    <x v="0"/>
    <n v="3"/>
    <x v="2"/>
    <n v="4242764"/>
    <n v="47031"/>
    <n v="6.9937601639320668E-2"/>
    <n v="6838505"/>
    <n v="4.4059337530644491E-2"/>
  </r>
  <r>
    <x v="1368"/>
    <x v="2"/>
    <s v="VA"/>
    <x v="1134"/>
    <x v="1134"/>
    <n v="9704151"/>
    <n v="0.16660911397607064"/>
    <s v=""/>
    <x v="0"/>
    <n v="3"/>
    <x v="2"/>
    <n v="4242764"/>
    <n v="47031"/>
    <n v="0.37529078768819668"/>
    <n v="6838505"/>
    <n v="0.23642594397459679"/>
  </r>
  <r>
    <x v="1369"/>
    <x v="2"/>
    <s v="VA"/>
    <x v="1135"/>
    <x v="1135"/>
    <n v="9704151"/>
    <n v="0.39774731452550566"/>
    <s v=""/>
    <x v="0"/>
    <n v="3"/>
    <x v="2"/>
    <n v="4242764"/>
    <n v="47031"/>
    <n v="0.89593479856438729"/>
    <n v="6838505"/>
    <n v="0.56442160969393163"/>
  </r>
  <r>
    <x v="1370"/>
    <x v="2"/>
    <s v="VA"/>
    <x v="1136"/>
    <x v="1136"/>
    <n v="9704151"/>
    <n v="0.11148837234705024"/>
    <s v=""/>
    <x v="0"/>
    <n v="3"/>
    <x v="2"/>
    <n v="4242764"/>
    <n v="47031"/>
    <n v="0.25113007372579166"/>
    <n v="6838505"/>
    <n v="0.15820709350947321"/>
  </r>
  <r>
    <x v="1371"/>
    <x v="2"/>
    <s v="VA"/>
    <x v="1137"/>
    <x v="1137"/>
    <n v="9704151"/>
    <n v="4.4043007986994433E-2"/>
    <s v=""/>
    <x v="0"/>
    <n v="3"/>
    <x v="2"/>
    <n v="4242764"/>
    <n v="47031"/>
    <n v="9.9207869036328084E-2"/>
    <n v="6838505"/>
    <n v="6.2499040360429657E-2"/>
  </r>
  <r>
    <x v="1372"/>
    <x v="2"/>
    <s v="VA"/>
    <x v="1138"/>
    <x v="1138"/>
    <n v="9704151"/>
    <n v="5.7490861384988753E-2"/>
    <s v=""/>
    <x v="0"/>
    <n v="3"/>
    <x v="2"/>
    <n v="4242764"/>
    <n v="47031"/>
    <n v="0.12949946217914704"/>
    <n v="6838505"/>
    <n v="8.158215867356973E-2"/>
  </r>
  <r>
    <x v="1373"/>
    <x v="2"/>
    <s v="VA"/>
    <x v="1139"/>
    <x v="1139"/>
    <n v="9704151"/>
    <n v="0.17420380206367359"/>
    <s v=""/>
    <x v="0"/>
    <n v="3"/>
    <x v="2"/>
    <n v="4242764"/>
    <n v="47031"/>
    <n v="0.39239799393053965"/>
    <n v="6838505"/>
    <n v="0.24720315332079162"/>
  </r>
  <r>
    <x v="1374"/>
    <x v="2"/>
    <s v="VA"/>
    <x v="1140"/>
    <x v="1140"/>
    <n v="9704151"/>
    <n v="6.4446647625330644E-2"/>
    <s v=""/>
    <x v="0"/>
    <n v="3"/>
    <x v="2"/>
    <n v="4242764"/>
    <n v="47031"/>
    <n v="0.14516752759784649"/>
    <n v="6838505"/>
    <n v="9.1452737111400811E-2"/>
  </r>
  <r>
    <x v="1375"/>
    <x v="2"/>
    <s v="VA"/>
    <x v="1141"/>
    <x v="1141"/>
    <n v="9704151"/>
    <n v="3.8766915312838802E-2"/>
    <s v=""/>
    <x v="0"/>
    <n v="3"/>
    <x v="2"/>
    <n v="4242764"/>
    <n v="47031"/>
    <n v="8.7323351266884952E-2"/>
    <n v="6838505"/>
    <n v="5.501202382684519E-2"/>
  </r>
  <r>
    <x v="1376"/>
    <x v="2"/>
    <s v="VA"/>
    <x v="1142"/>
    <x v="1142"/>
    <n v="9704151"/>
    <n v="2.5494244679416057E-2"/>
    <s v=""/>
    <x v="0"/>
    <n v="3"/>
    <x v="2"/>
    <n v="4242764"/>
    <n v="47031"/>
    <n v="5.7426361253129554E-2"/>
    <n v="6838505"/>
    <n v="3.6177497859546791E-2"/>
  </r>
  <r>
    <x v="1377"/>
    <x v="2"/>
    <s v="VA"/>
    <x v="1143"/>
    <x v="1143"/>
    <n v="9704151"/>
    <n v="0.18269501371114277"/>
    <s v=""/>
    <x v="0"/>
    <n v="3"/>
    <x v="2"/>
    <n v="4242764"/>
    <n v="47031"/>
    <n v="0.41152463971573716"/>
    <n v="6838505"/>
    <n v="0.2592525705545291"/>
  </r>
  <r>
    <x v="1378"/>
    <x v="2"/>
    <s v="VA"/>
    <x v="1144"/>
    <x v="1144"/>
    <n v="9704151"/>
    <n v="4.1446181123933459E-2"/>
    <s v=""/>
    <x v="0"/>
    <n v="3"/>
    <x v="2"/>
    <n v="4242764"/>
    <n v="47031"/>
    <n v="9.3358457946680296E-2"/>
    <n v="6838505"/>
    <n v="5.8814024410306059E-2"/>
  </r>
  <r>
    <x v="1379"/>
    <x v="2"/>
    <s v="VA"/>
    <x v="275"/>
    <x v="275"/>
    <n v="9704151"/>
    <n v="2.6174366000693929E-3"/>
    <s v=""/>
    <x v="0"/>
    <n v="3"/>
    <x v="2"/>
    <n v="4242764"/>
    <n v="47031"/>
    <n v="5.8958349871846829E-3"/>
    <n v="6838505"/>
    <n v="3.7142621084579157E-3"/>
  </r>
  <r>
    <x v="1380"/>
    <x v="2"/>
    <s v="VA"/>
    <x v="1145"/>
    <x v="1145"/>
    <n v="9704151"/>
    <n v="0.10764465639497983"/>
    <s v=""/>
    <x v="0"/>
    <n v="3"/>
    <x v="2"/>
    <n v="4242764"/>
    <n v="47031"/>
    <n v="0.2424720168351622"/>
    <n v="6838505"/>
    <n v="0.15275268498012359"/>
  </r>
  <r>
    <x v="1381"/>
    <x v="2"/>
    <s v="VA"/>
    <x v="1146"/>
    <x v="1146"/>
    <n v="9704151"/>
    <n v="1.6322911710668971E-2"/>
    <s v=""/>
    <x v="0"/>
    <n v="3"/>
    <x v="2"/>
    <n v="4242764"/>
    <n v="47031"/>
    <n v="3.6767726849214713E-2"/>
    <n v="6838505"/>
    <n v="2.3162957400776927E-2"/>
  </r>
  <r>
    <x v="1382"/>
    <x v="2"/>
    <s v="VA"/>
    <x v="1147"/>
    <x v="1147"/>
    <n v="9704151"/>
    <n v="2.4917172043180284E-2"/>
    <s v=""/>
    <x v="0"/>
    <n v="3"/>
    <x v="2"/>
    <n v="4242764"/>
    <n v="47031"/>
    <n v="5.6126492122096701E-2"/>
    <n v="6838505"/>
    <n v="3.5358605426185984E-2"/>
  </r>
  <r>
    <x v="1383"/>
    <x v="2"/>
    <s v="VA"/>
    <x v="1148"/>
    <x v="1148"/>
    <n v="9704151"/>
    <n v="0.82225637255644513"/>
    <s v=""/>
    <x v="0"/>
    <n v="3"/>
    <x v="2"/>
    <n v="4242764"/>
    <n v="47031"/>
    <n v="1.8521510280804228"/>
    <n v="6838505"/>
    <n v="1.1668193559849704"/>
  </r>
  <r>
    <x v="1384"/>
    <x v="2"/>
    <s v="VA"/>
    <x v="1149"/>
    <x v="1149"/>
    <n v="9704151"/>
    <n v="7.5235844949238725E-2"/>
    <s v=""/>
    <x v="0"/>
    <n v="3"/>
    <x v="2"/>
    <n v="4242764"/>
    <n v="47031"/>
    <n v="0.16947043795840697"/>
    <n v="6838505"/>
    <n v="0.10676310099941434"/>
  </r>
  <r>
    <x v="1385"/>
    <x v="2"/>
    <s v="VA"/>
    <x v="1150"/>
    <x v="1150"/>
    <n v="9704151"/>
    <n v="6.4281769729263277E-2"/>
    <s v=""/>
    <x v="0"/>
    <n v="3"/>
    <x v="2"/>
    <n v="4242764"/>
    <n v="47031"/>
    <n v="0.1447961364175514"/>
    <n v="6838505"/>
    <n v="9.1218767844726295E-2"/>
  </r>
  <r>
    <x v="1386"/>
    <x v="2"/>
    <s v="VA"/>
    <x v="1151"/>
    <x v="1151"/>
    <n v="9704151"/>
    <n v="7.39889558602293E-2"/>
    <s v=""/>
    <x v="0"/>
    <n v="3"/>
    <x v="2"/>
    <n v="4242764"/>
    <n v="47031"/>
    <n v="0.1666617921574253"/>
    <n v="6838505"/>
    <n v="0.10499370842018832"/>
  </r>
  <r>
    <x v="1387"/>
    <x v="2"/>
    <s v="VA"/>
    <x v="1152"/>
    <x v="1152"/>
    <n v="9704151"/>
    <n v="9.2403755877252941E-2"/>
    <s v=""/>
    <x v="0"/>
    <n v="3"/>
    <x v="2"/>
    <n v="4242764"/>
    <n v="47031"/>
    <n v="0.20814154460663406"/>
    <n v="6838505"/>
    <n v="0.13112515089189816"/>
  </r>
  <r>
    <x v="1388"/>
    <x v="2"/>
    <s v="VA"/>
    <x v="1153"/>
    <x v="1153"/>
    <n v="9704151"/>
    <n v="5.3657450301422563E-2"/>
    <s v=""/>
    <x v="0"/>
    <n v="3"/>
    <x v="2"/>
    <n v="4242764"/>
    <n v="47031"/>
    <n v="0.120864617237286"/>
    <n v="6838505"/>
    <n v="7.6142373223387266E-2"/>
  </r>
  <r>
    <x v="1389"/>
    <x v="2"/>
    <s v="VA"/>
    <x v="691"/>
    <x v="691"/>
    <n v="9704151"/>
    <n v="5.9356042584250805E-3"/>
    <s v=""/>
    <x v="0"/>
    <n v="3"/>
    <x v="2"/>
    <n v="4242764"/>
    <n v="47031"/>
    <n v="1.3370082490623533E-2"/>
    <n v="6838505"/>
    <n v="8.4228936002825189E-3"/>
  </r>
  <r>
    <x v="1390"/>
    <x v="2"/>
    <s v="VA"/>
    <x v="1154"/>
    <x v="1154"/>
    <n v="9704151"/>
    <n v="1.582827802246688E-2"/>
    <s v=""/>
    <x v="0"/>
    <n v="3"/>
    <x v="2"/>
    <n v="4242764"/>
    <n v="47031"/>
    <n v="3.5653553308329422E-2"/>
    <n v="6838505"/>
    <n v="2.2461049600753381E-2"/>
  </r>
  <r>
    <x v="1391"/>
    <x v="2"/>
    <s v="VA"/>
    <x v="1155"/>
    <x v="1155"/>
    <n v="9704151"/>
    <n v="2.5185098624289748E-2"/>
    <s v=""/>
    <x v="0"/>
    <n v="3"/>
    <x v="2"/>
    <n v="4242764"/>
    <n v="47031"/>
    <n v="5.6730002790076242E-2"/>
    <n v="6838505"/>
    <n v="3.5738805484532073E-2"/>
  </r>
  <r>
    <x v="1392"/>
    <x v="2"/>
    <s v="VA"/>
    <x v="1156"/>
    <x v="1156"/>
    <n v="9704151"/>
    <n v="2.668960942590444E-2"/>
    <s v=""/>
    <x v="0"/>
    <n v="3"/>
    <x v="2"/>
    <n v="4242764"/>
    <n v="47031"/>
    <n v="6.0118947310269011E-2"/>
    <n v="6838505"/>
    <n v="3.7873775042937013E-2"/>
  </r>
  <r>
    <x v="1393"/>
    <x v="2"/>
    <s v="CO"/>
    <x v="1157"/>
    <x v="1157"/>
    <n v="9704151"/>
    <n v="6.445695249383486E-2"/>
    <s v=""/>
    <x v="0"/>
    <n v="3"/>
    <x v="2"/>
    <n v="4242764"/>
    <n v="47031"/>
    <n v="0.14519073954661493"/>
    <n v="6838505"/>
    <n v="9.1467360190567962E-2"/>
  </r>
  <r>
    <x v="1394"/>
    <x v="2"/>
    <s v="CO"/>
    <x v="1158"/>
    <x v="1158"/>
    <n v="9704151"/>
    <n v="4.2909472451531309E-2"/>
    <s v=""/>
    <x v="0"/>
    <n v="3"/>
    <x v="2"/>
    <n v="4242764"/>
    <n v="47031"/>
    <n v="9.6654554671799287E-2"/>
    <n v="6838505"/>
    <n v="6.0890501652042364E-2"/>
  </r>
  <r>
    <x v="1395"/>
    <x v="2"/>
    <s v="CO"/>
    <x v="1159"/>
    <x v="1159"/>
    <n v="9704151"/>
    <n v="2.7606742722779153E-2"/>
    <s v=""/>
    <x v="0"/>
    <n v="3"/>
    <x v="2"/>
    <n v="4242764"/>
    <n v="47031"/>
    <n v="6.2184810750660499E-2"/>
    <n v="6838505"/>
    <n v="3.9175229088814004E-2"/>
  </r>
  <r>
    <x v="1396"/>
    <x v="2"/>
    <s v="CO"/>
    <x v="378"/>
    <x v="378"/>
    <n v="9704151"/>
    <n v="1.2118525360951204E-2"/>
    <s v=""/>
    <x v="0"/>
    <n v="3"/>
    <x v="2"/>
    <n v="4242764"/>
    <n v="47031"/>
    <n v="2.7297251751689712E-2"/>
    <n v="6838505"/>
    <n v="1.7196741100576809E-2"/>
  </r>
  <r>
    <x v="1397"/>
    <x v="2"/>
    <s v="CO"/>
    <x v="1160"/>
    <x v="1160"/>
    <n v="9704151"/>
    <n v="5.1720135022631043E-2"/>
    <s v=""/>
    <x v="0"/>
    <n v="3"/>
    <x v="2"/>
    <n v="4242764"/>
    <n v="47031"/>
    <n v="0.1165007708688186"/>
    <n v="6838505"/>
    <n v="7.3393234339961727E-2"/>
  </r>
  <r>
    <x v="1398"/>
    <x v="2"/>
    <s v="CO"/>
    <x v="1161"/>
    <x v="1161"/>
    <n v="9704151"/>
    <n v="1.8105653961897335E-2"/>
    <s v=""/>
    <x v="0"/>
    <n v="3"/>
    <x v="2"/>
    <n v="4242764"/>
    <n v="47031"/>
    <n v="4.0783393986155464E-2"/>
    <n v="6838505"/>
    <n v="2.5692750096695107E-2"/>
  </r>
  <r>
    <x v="1399"/>
    <x v="2"/>
    <s v="CO"/>
    <x v="1162"/>
    <x v="1162"/>
    <n v="9704151"/>
    <n v="7.9532975115494398E-2"/>
    <s v=""/>
    <x v="0"/>
    <n v="3"/>
    <x v="2"/>
    <n v="4242764"/>
    <n v="47031"/>
    <n v="0.17914982059484796"/>
    <n v="6838505"/>
    <n v="0.11286092501211888"/>
  </r>
  <r>
    <x v="1400"/>
    <x v="2"/>
    <s v="CO"/>
    <x v="1042"/>
    <x v="1042"/>
    <n v="9704151"/>
    <n v="6.873347292308209E-3"/>
    <s v=""/>
    <x v="0"/>
    <n v="3"/>
    <x v="2"/>
    <n v="4242764"/>
    <n v="47031"/>
    <n v="1.5482369828551903E-2"/>
    <n v="6838505"/>
    <n v="9.7535938044938184E-3"/>
  </r>
  <r>
    <x v="1401"/>
    <x v="2"/>
    <s v="CO"/>
    <x v="1163"/>
    <x v="1163"/>
    <n v="9704151"/>
    <n v="5.1390379230496309E-2"/>
    <s v=""/>
    <x v="0"/>
    <n v="3"/>
    <x v="2"/>
    <n v="4242764"/>
    <n v="47031"/>
    <n v="0.11575798850822841"/>
    <n v="6838505"/>
    <n v="7.2925295806612694E-2"/>
  </r>
  <r>
    <x v="1402"/>
    <x v="2"/>
    <s v="CO"/>
    <x v="881"/>
    <x v="881"/>
    <n v="9704151"/>
    <n v="3.735514832776201E-2"/>
    <s v=""/>
    <x v="0"/>
    <n v="3"/>
    <x v="2"/>
    <n v="4242764"/>
    <n v="47031"/>
    <n v="8.4143314285608173E-2"/>
    <n v="6838505"/>
    <n v="5.3008661980944664E-2"/>
  </r>
  <r>
    <x v="1403"/>
    <x v="2"/>
    <s v="CO"/>
    <x v="1164"/>
    <x v="1164"/>
    <n v="9704151"/>
    <n v="6.1520064970134953E-3"/>
    <s v=""/>
    <x v="0"/>
    <n v="3"/>
    <x v="2"/>
    <n v="4242764"/>
    <n v="47031"/>
    <n v="1.3857533414760851E-2"/>
    <n v="6838505"/>
    <n v="8.7299782627928181E-3"/>
  </r>
  <r>
    <x v="1404"/>
    <x v="2"/>
    <s v="CO"/>
    <x v="1165"/>
    <x v="1165"/>
    <n v="9704151"/>
    <n v="3.524265028439891E-3"/>
    <s v=""/>
    <x v="0"/>
    <n v="3"/>
    <x v="2"/>
    <n v="4242764"/>
    <n v="47031"/>
    <n v="7.9384864788077224E-3"/>
    <n v="6838505"/>
    <n v="5.0010930751677452E-3"/>
  </r>
  <r>
    <x v="1405"/>
    <x v="2"/>
    <s v="CO"/>
    <x v="1166"/>
    <x v="1166"/>
    <n v="9704151"/>
    <n v="2.6555646135349709E-2"/>
    <s v=""/>
    <x v="0"/>
    <n v="3"/>
    <x v="2"/>
    <n v="4242764"/>
    <n v="47031"/>
    <n v="5.9817191976279251E-2"/>
    <n v="6838505"/>
    <n v="3.7683675013763976E-2"/>
  </r>
  <r>
    <x v="1406"/>
    <x v="2"/>
    <s v="CO"/>
    <x v="1167"/>
    <x v="1167"/>
    <n v="9704151"/>
    <n v="4.9216051976107962E-2"/>
    <s v=""/>
    <x v="0"/>
    <n v="3"/>
    <x v="2"/>
    <n v="4242764"/>
    <n v="47031"/>
    <n v="0.11086026731808681"/>
    <n v="6838505"/>
    <n v="6.9839826102342545E-2"/>
  </r>
  <r>
    <x v="1407"/>
    <x v="2"/>
    <s v="CO"/>
    <x v="1168"/>
    <x v="1168"/>
    <n v="9704151"/>
    <n v="1.5632485520886887E-2"/>
    <s v=""/>
    <x v="0"/>
    <n v="3"/>
    <x v="2"/>
    <n v="4242764"/>
    <n v="47031"/>
    <n v="3.5212526281728988E-2"/>
    <n v="6838505"/>
    <n v="2.2183211096577397E-2"/>
  </r>
  <r>
    <x v="1408"/>
    <x v="2"/>
    <s v="CO"/>
    <x v="736"/>
    <x v="736"/>
    <n v="9704151"/>
    <n v="2.9265826551956994E-3"/>
    <s v=""/>
    <x v="0"/>
    <n v="3"/>
    <x v="2"/>
    <n v="4242764"/>
    <n v="47031"/>
    <n v="6.5921934502379924E-3"/>
    <n v="6838505"/>
    <n v="4.1529544834726304E-3"/>
  </r>
  <r>
    <x v="1409"/>
    <x v="2"/>
    <s v="CO"/>
    <x v="1051"/>
    <x v="1051"/>
    <n v="9704151"/>
    <n v="1.2211269177489097E-2"/>
    <s v=""/>
    <x v="0"/>
    <n v="3"/>
    <x v="2"/>
    <n v="4242764"/>
    <n v="47031"/>
    <n v="2.7506159290605705E-2"/>
    <n v="6838505"/>
    <n v="1.7328348813081221E-2"/>
  </r>
  <r>
    <x v="1410"/>
    <x v="2"/>
    <s v="CO"/>
    <x v="1169"/>
    <x v="1169"/>
    <n v="9704151"/>
    <n v="6.4189025912725392E-2"/>
    <s v=""/>
    <x v="0"/>
    <n v="3"/>
    <x v="2"/>
    <n v="4242764"/>
    <n v="47031"/>
    <n v="0.1445872288786354"/>
    <n v="6838505"/>
    <n v="9.1087160132221887E-2"/>
  </r>
  <r>
    <x v="1411"/>
    <x v="2"/>
    <s v="CO"/>
    <x v="1170"/>
    <x v="1170"/>
    <n v="9704151"/>
    <n v="2.072309056196673E-2"/>
    <s v=""/>
    <x v="0"/>
    <n v="3"/>
    <x v="2"/>
    <n v="4242764"/>
    <n v="47031"/>
    <n v="4.6679228973340148E-2"/>
    <n v="6838505"/>
    <n v="2.940701220515303E-2"/>
  </r>
  <r>
    <x v="1412"/>
    <x v="2"/>
    <s v="CO"/>
    <x v="355"/>
    <x v="355"/>
    <n v="9704151"/>
    <n v="4.1425571386925035E-3"/>
    <s v=""/>
    <x v="0"/>
    <n v="3"/>
    <x v="2"/>
    <n v="4242764"/>
    <n v="47031"/>
    <n v="9.3312034049143414E-3"/>
    <n v="6838505"/>
    <n v="5.8784778251971745E-3"/>
  </r>
  <r>
    <x v="1413"/>
    <x v="2"/>
    <s v="CO"/>
    <x v="998"/>
    <x v="998"/>
    <n v="9704151"/>
    <n v="1.8198397778435228E-2"/>
    <s v=""/>
    <x v="0"/>
    <n v="3"/>
    <x v="2"/>
    <n v="4242764"/>
    <n v="47031"/>
    <n v="4.0992301525071453E-2"/>
    <n v="6838505"/>
    <n v="2.5824357809199523E-2"/>
  </r>
  <r>
    <x v="1414"/>
    <x v="2"/>
    <s v="CO"/>
    <x v="1171"/>
    <x v="1171"/>
    <n v="9704151"/>
    <n v="4.0013804401848242E-2"/>
    <s v=""/>
    <x v="0"/>
    <n v="3"/>
    <x v="2"/>
    <n v="4242764"/>
    <n v="47031"/>
    <n v="9.0131997067866634E-2"/>
    <n v="6838505"/>
    <n v="5.6781416406071213E-2"/>
  </r>
  <r>
    <x v="1415"/>
    <x v="2"/>
    <s v="CO"/>
    <x v="1172"/>
    <x v="1172"/>
    <n v="9704151"/>
    <n v="7.6379685353206064E-2"/>
    <s v=""/>
    <x v="0"/>
    <n v="3"/>
    <x v="2"/>
    <n v="4242764"/>
    <n v="47031"/>
    <n v="0.17204696427170421"/>
    <n v="6838505"/>
    <n v="0.10838626278696879"/>
  </r>
  <r>
    <x v="1416"/>
    <x v="2"/>
    <s v="CO"/>
    <x v="1173"/>
    <x v="1173"/>
    <n v="9704151"/>
    <n v="7.8636451555628109E-2"/>
    <s v=""/>
    <x v="0"/>
    <n v="3"/>
    <x v="2"/>
    <n v="4242764"/>
    <n v="47031"/>
    <n v="0.17713038105199336"/>
    <n v="6838505"/>
    <n v="0.1115887171245762"/>
  </r>
  <r>
    <x v="1417"/>
    <x v="2"/>
    <s v="CO"/>
    <x v="1174"/>
    <x v="1174"/>
    <n v="9704151"/>
    <n v="4.4310934568103895E-3"/>
    <s v=""/>
    <x v="0"/>
    <n v="3"/>
    <x v="2"/>
    <n v="4242764"/>
    <n v="47031"/>
    <n v="9.9811379704307628E-3"/>
    <n v="6838505"/>
    <n v="6.2879240418775737E-3"/>
  </r>
  <r>
    <x v="1418"/>
    <x v="2"/>
    <s v="CO"/>
    <x v="1175"/>
    <x v="1175"/>
    <n v="9704151"/>
    <n v="2.223790623208563E-2"/>
    <s v=""/>
    <x v="0"/>
    <n v="3"/>
    <x v="2"/>
    <n v="4242764"/>
    <n v="47031"/>
    <n v="5.0091385442301364E-2"/>
    <n v="6838505"/>
    <n v="3.1556604842725128E-2"/>
  </r>
  <r>
    <x v="1419"/>
    <x v="2"/>
    <s v="CO"/>
    <x v="1176"/>
    <x v="1176"/>
    <n v="9704151"/>
    <n v="0.39897359387750669"/>
    <s v=""/>
    <x v="0"/>
    <n v="3"/>
    <x v="2"/>
    <n v="4242764"/>
    <n v="47031"/>
    <n v="0.89869702046783217"/>
    <n v="6838505"/>
    <n v="0.56616175611482333"/>
  </r>
  <r>
    <x v="1420"/>
    <x v="2"/>
    <s v="CO"/>
    <x v="1177"/>
    <x v="1177"/>
    <n v="9704151"/>
    <n v="5.2647573188009958E-2"/>
    <s v=""/>
    <x v="0"/>
    <n v="3"/>
    <x v="2"/>
    <n v="4242764"/>
    <n v="47031"/>
    <n v="0.11858984625797854"/>
    <n v="6838505"/>
    <n v="7.4709311465005881E-2"/>
  </r>
  <r>
    <x v="1421"/>
    <x v="2"/>
    <s v="CO"/>
    <x v="1178"/>
    <x v="1178"/>
    <n v="9704151"/>
    <n v="5.69343984857614E-2"/>
    <s v=""/>
    <x v="0"/>
    <n v="3"/>
    <x v="2"/>
    <n v="4242764"/>
    <n v="47031"/>
    <n v="0.12824601694565108"/>
    <n v="6838505"/>
    <n v="8.0792512398543251E-2"/>
  </r>
  <r>
    <x v="1422"/>
    <x v="2"/>
    <s v="CO"/>
    <x v="1179"/>
    <x v="1179"/>
    <n v="9704151"/>
    <n v="1.2530720101119615E-2"/>
    <s v=""/>
    <x v="0"/>
    <n v="3"/>
    <x v="2"/>
    <n v="4242764"/>
    <n v="47031"/>
    <n v="2.8225729702427458E-2"/>
    <n v="6838505"/>
    <n v="1.7781664267263093E-2"/>
  </r>
  <r>
    <x v="1423"/>
    <x v="2"/>
    <s v="CO"/>
    <x v="1180"/>
    <x v="1180"/>
    <n v="9704151"/>
    <n v="2.9935643004730655E-2"/>
    <s v=""/>
    <x v="0"/>
    <n v="3"/>
    <x v="2"/>
    <n v="4242764"/>
    <n v="47031"/>
    <n v="6.7430711172328767E-2"/>
    <n v="6838505"/>
    <n v="4.2480044980591519E-2"/>
  </r>
  <r>
    <x v="1424"/>
    <x v="2"/>
    <s v="CO"/>
    <x v="1181"/>
    <x v="1181"/>
    <n v="9704151"/>
    <n v="4.4589166017717577E-2"/>
    <s v=""/>
    <x v="0"/>
    <n v="3"/>
    <x v="2"/>
    <n v="4242764"/>
    <n v="47031"/>
    <n v="0.1004381023210556"/>
    <n v="6838505"/>
    <n v="6.3274063556288992E-2"/>
  </r>
  <r>
    <x v="1425"/>
    <x v="2"/>
    <s v="CO"/>
    <x v="1182"/>
    <x v="1182"/>
    <n v="9704151"/>
    <n v="3.0626069194512738E-2"/>
    <s v=""/>
    <x v="0"/>
    <n v="3"/>
    <x v="2"/>
    <n v="4242764"/>
    <n v="47031"/>
    <n v="6.8985911739814484E-2"/>
    <n v="6838505"/>
    <n v="4.3459791284791049E-2"/>
  </r>
  <r>
    <x v="1426"/>
    <x v="2"/>
    <s v="CO"/>
    <x v="1183"/>
    <x v="1183"/>
    <n v="9704151"/>
    <n v="6.4333294071784328E-2"/>
    <s v=""/>
    <x v="0"/>
    <n v="3"/>
    <x v="2"/>
    <n v="4242764"/>
    <n v="47031"/>
    <n v="0.14491219616139361"/>
    <n v="6838505"/>
    <n v="9.1291883240562088E-2"/>
  </r>
  <r>
    <x v="1427"/>
    <x v="2"/>
    <s v="CO"/>
    <x v="1000"/>
    <x v="1000"/>
    <n v="9704151"/>
    <n v="1.7435837509123673E-2"/>
    <s v=""/>
    <x v="0"/>
    <n v="3"/>
    <x v="2"/>
    <n v="4242764"/>
    <n v="47031"/>
    <n v="3.9274617316206628E-2"/>
    <n v="6838505"/>
    <n v="2.4742249950829895E-2"/>
  </r>
  <r>
    <x v="1428"/>
    <x v="2"/>
    <s v="CO"/>
    <x v="1184"/>
    <x v="1184"/>
    <n v="9704151"/>
    <n v="5.0648428698193179E-2"/>
    <s v=""/>
    <x v="0"/>
    <n v="3"/>
    <x v="2"/>
    <n v="4242764"/>
    <n v="47031"/>
    <n v="0.11408672819690047"/>
    <n v="6838505"/>
    <n v="7.1872434106577385E-2"/>
  </r>
  <r>
    <x v="1429"/>
    <x v="2"/>
    <s v="CO"/>
    <x v="1185"/>
    <x v="1185"/>
    <n v="9704151"/>
    <n v="3.2717957500867409E-2"/>
    <s v=""/>
    <x v="0"/>
    <n v="3"/>
    <x v="2"/>
    <n v="4242764"/>
    <n v="47031"/>
    <n v="7.3697937339808534E-2"/>
    <n v="6838505"/>
    <n v="4.6428276355723948E-2"/>
  </r>
  <r>
    <x v="1430"/>
    <x v="2"/>
    <s v="CO"/>
    <x v="48"/>
    <x v="48"/>
    <n v="9704151"/>
    <n v="1.3252060896414328E-2"/>
    <s v=""/>
    <x v="0"/>
    <n v="3"/>
    <x v="2"/>
    <n v="4242764"/>
    <n v="47031"/>
    <n v="2.9850566116218512E-2"/>
    <n v="6838505"/>
    <n v="1.8805279808964095E-2"/>
  </r>
  <r>
    <x v="1431"/>
    <x v="2"/>
    <s v="CO"/>
    <x v="1186"/>
    <x v="1186"/>
    <n v="9704151"/>
    <n v="9.1610281002428746E-3"/>
    <s v=""/>
    <x v="0"/>
    <n v="3"/>
    <x v="2"/>
    <n v="4242764"/>
    <n v="47031"/>
    <n v="2.063542245514639E-2"/>
    <n v="6838505"/>
    <n v="1.2999917379602705E-2"/>
  </r>
  <r>
    <x v="1432"/>
    <x v="2"/>
    <s v="CO"/>
    <x v="191"/>
    <x v="191"/>
    <n v="9704151"/>
    <n v="2.4937781780188704E-3"/>
    <s v=""/>
    <x v="0"/>
    <n v="3"/>
    <x v="2"/>
    <n v="4242764"/>
    <n v="47031"/>
    <n v="5.6172916019633593E-3"/>
    <n v="6838505"/>
    <n v="3.5387851584520302E-3"/>
  </r>
  <r>
    <x v="1433"/>
    <x v="2"/>
    <s v="CO"/>
    <x v="566"/>
    <x v="566"/>
    <n v="9704151"/>
    <n v="5.5234095182566719E-3"/>
    <s v=""/>
    <x v="0"/>
    <n v="3"/>
    <x v="2"/>
    <n v="4242764"/>
    <n v="47031"/>
    <n v="1.2441604539885787E-2"/>
    <n v="6838505"/>
    <n v="7.8379704335962315E-3"/>
  </r>
  <r>
    <x v="1434"/>
    <x v="2"/>
    <s v="CO"/>
    <x v="1187"/>
    <x v="1187"/>
    <n v="9704151"/>
    <n v="9.2980828513488711E-2"/>
    <s v=""/>
    <x v="0"/>
    <n v="3"/>
    <x v="2"/>
    <n v="4242764"/>
    <n v="47031"/>
    <n v="0.20944141373766692"/>
    <n v="6838505"/>
    <n v="0.13194404332525894"/>
  </r>
  <r>
    <x v="1435"/>
    <x v="2"/>
    <s v="CO"/>
    <x v="1188"/>
    <x v="1188"/>
    <n v="9704151"/>
    <n v="7.0382251883755728E-2"/>
    <s v=""/>
    <x v="0"/>
    <n v="3"/>
    <x v="2"/>
    <n v="4242764"/>
    <n v="47031"/>
    <n v="0.15853761008847003"/>
    <n v="6838505"/>
    <n v="9.9875630711683316E-2"/>
  </r>
  <r>
    <x v="1436"/>
    <x v="2"/>
    <s v="CO"/>
    <x v="1189"/>
    <x v="1189"/>
    <n v="9704151"/>
    <n v="2.1732967675379331E-2"/>
    <s v=""/>
    <x v="0"/>
    <n v="3"/>
    <x v="2"/>
    <n v="4242764"/>
    <n v="47031"/>
    <n v="4.8953999952647625E-2"/>
    <n v="6838505"/>
    <n v="3.0840073963534425E-2"/>
  </r>
  <r>
    <x v="1437"/>
    <x v="2"/>
    <s v="CO"/>
    <x v="1190"/>
    <x v="1190"/>
    <n v="9704151"/>
    <n v="5.5955435977861432E-3"/>
    <s v=""/>
    <x v="0"/>
    <n v="3"/>
    <x v="2"/>
    <n v="4242764"/>
    <n v="47031"/>
    <n v="1.2604088181264891E-2"/>
    <n v="6838505"/>
    <n v="7.9403319877663324E-3"/>
  </r>
  <r>
    <x v="1438"/>
    <x v="2"/>
    <s v="CO"/>
    <x v="1191"/>
    <x v="1191"/>
    <n v="9704151"/>
    <n v="5.4512754387272006E-3"/>
    <s v=""/>
    <x v="0"/>
    <n v="3"/>
    <x v="2"/>
    <n v="4242764"/>
    <n v="47031"/>
    <n v="1.2279120898506683E-2"/>
    <n v="6838505"/>
    <n v="7.7356088794261315E-3"/>
  </r>
  <r>
    <x v="1439"/>
    <x v="2"/>
    <s v="CO"/>
    <x v="1192"/>
    <x v="1192"/>
    <n v="9704151"/>
    <n v="0.84546293642792669"/>
    <s v=""/>
    <x v="0"/>
    <n v="3"/>
    <x v="2"/>
    <n v="4242764"/>
    <n v="47031"/>
    <n v="1.9044243367069578"/>
    <n v="6838505"/>
    <n v="1.1997505302694083"/>
  </r>
  <r>
    <x v="1440"/>
    <x v="2"/>
    <s v="CO"/>
    <x v="1193"/>
    <x v="1193"/>
    <n v="9704151"/>
    <n v="8.6663944120407843E-3"/>
    <s v=""/>
    <x v="0"/>
    <n v="3"/>
    <x v="2"/>
    <n v="4242764"/>
    <n v="47031"/>
    <n v="1.9521248914261095E-2"/>
    <n v="6838505"/>
    <n v="1.2298009579579161E-2"/>
  </r>
  <r>
    <x v="1441"/>
    <x v="2"/>
    <s v="CO"/>
    <x v="358"/>
    <x v="358"/>
    <n v="9704151"/>
    <n v="7.3061517694850376E-3"/>
    <s v=""/>
    <x v="0"/>
    <n v="3"/>
    <x v="2"/>
    <n v="4242764"/>
    <n v="47031"/>
    <n v="1.6457271676826535E-2"/>
    <n v="6838505"/>
    <n v="1.0367763129514419E-2"/>
  </r>
  <r>
    <x v="1442"/>
    <x v="2"/>
    <s v="CO"/>
    <x v="152"/>
    <x v="152"/>
    <n v="9704151"/>
    <n v="3.5551796339525224E-2"/>
    <s v=""/>
    <x v="0"/>
    <n v="3"/>
    <x v="2"/>
    <n v="4242764"/>
    <n v="47031"/>
    <n v="8.008122325113054E-2"/>
    <n v="6838505"/>
    <n v="5.0449623126692163E-2"/>
  </r>
  <r>
    <x v="1443"/>
    <x v="2"/>
    <s v="CO"/>
    <x v="1194"/>
    <x v="1194"/>
    <n v="9704151"/>
    <n v="2.4525587040020295E-3"/>
    <s v=""/>
    <x v="0"/>
    <n v="3"/>
    <x v="2"/>
    <n v="4242764"/>
    <n v="47031"/>
    <n v="5.5244438068895851E-3"/>
    <n v="6838505"/>
    <n v="3.4802928417834015E-3"/>
  </r>
  <r>
    <x v="1444"/>
    <x v="2"/>
    <s v="CO"/>
    <x v="1195"/>
    <x v="1195"/>
    <n v="9704151"/>
    <n v="5.8222507048787684E-3"/>
    <s v=""/>
    <x v="0"/>
    <n v="3"/>
    <x v="2"/>
    <n v="4242764"/>
    <n v="47031"/>
    <n v="1.3114751054170653E-2"/>
    <n v="6838505"/>
    <n v="8.2620397294437889E-3"/>
  </r>
  <r>
    <x v="1445"/>
    <x v="2"/>
    <s v="CO"/>
    <x v="263"/>
    <x v="263"/>
    <n v="9704151"/>
    <n v="1.4993583673625854E-2"/>
    <s v=""/>
    <x v="0"/>
    <n v="3"/>
    <x v="2"/>
    <n v="4242764"/>
    <n v="47031"/>
    <n v="3.3773385458085489E-2"/>
    <n v="6838505"/>
    <n v="2.1276580188213653E-2"/>
  </r>
  <r>
    <x v="1446"/>
    <x v="2"/>
    <s v="CO"/>
    <x v="1196"/>
    <x v="1196"/>
    <n v="9704151"/>
    <n v="3.5953686211189419E-2"/>
    <s v=""/>
    <x v="0"/>
    <n v="3"/>
    <x v="2"/>
    <n v="4242764"/>
    <n v="47031"/>
    <n v="8.0986489253099841E-2"/>
    <n v="6838505"/>
    <n v="5.1019923214211296E-2"/>
  </r>
  <r>
    <x v="1447"/>
    <x v="2"/>
    <s v="CO"/>
    <x v="1197"/>
    <x v="1197"/>
    <n v="9704151"/>
    <n v="2.8338388386578077E-3"/>
    <s v=""/>
    <x v="0"/>
    <n v="3"/>
    <x v="2"/>
    <n v="4242764"/>
    <n v="47031"/>
    <n v="6.3832859113219995E-3"/>
    <n v="6838505"/>
    <n v="4.0213467709682158E-3"/>
  </r>
  <r>
    <x v="1448"/>
    <x v="2"/>
    <s v="CO"/>
    <x v="1198"/>
    <x v="1198"/>
    <n v="9704151"/>
    <n v="0.17006124492498106"/>
    <s v=""/>
    <x v="0"/>
    <n v="3"/>
    <x v="2"/>
    <n v="4242764"/>
    <n v="47031"/>
    <n v="0.38306679052562531"/>
    <n v="6838505"/>
    <n v="0.24132467549559444"/>
  </r>
  <r>
    <x v="1449"/>
    <x v="2"/>
    <s v="CO"/>
    <x v="1199"/>
    <x v="1199"/>
    <n v="9704151"/>
    <n v="2.8534180888158067E-2"/>
    <s v=""/>
    <x v="0"/>
    <n v="3"/>
    <x v="2"/>
    <n v="4242764"/>
    <n v="47031"/>
    <n v="6.4273886139820421E-2"/>
    <n v="6838505"/>
    <n v="4.0491306213858144E-2"/>
  </r>
  <r>
    <x v="1450"/>
    <x v="2"/>
    <s v="CO"/>
    <x v="168"/>
    <x v="168"/>
    <n v="9704151"/>
    <n v="1.2726512602699608E-2"/>
    <s v=""/>
    <x v="0"/>
    <n v="3"/>
    <x v="2"/>
    <n v="4242764"/>
    <n v="47031"/>
    <n v="2.8666756729027888E-2"/>
    <n v="6838505"/>
    <n v="1.8059502771439077E-2"/>
  </r>
  <r>
    <x v="1451"/>
    <x v="2"/>
    <s v="CO"/>
    <x v="1137"/>
    <x v="1137"/>
    <n v="9704151"/>
    <n v="4.4043007986994433E-2"/>
    <s v=""/>
    <x v="0"/>
    <n v="3"/>
    <x v="2"/>
    <n v="4242764"/>
    <n v="47031"/>
    <n v="9.9207869036328084E-2"/>
    <n v="6838505"/>
    <n v="6.2499040360429657E-2"/>
  </r>
  <r>
    <x v="1452"/>
    <x v="2"/>
    <s v="CO"/>
    <x v="1200"/>
    <x v="1200"/>
    <n v="9704151"/>
    <n v="3.2429421182749524E-2"/>
    <s v=""/>
    <x v="0"/>
    <n v="3"/>
    <x v="2"/>
    <n v="4242764"/>
    <n v="47031"/>
    <n v="7.3048002774292117E-2"/>
    <n v="6838505"/>
    <n v="4.6018830139043551E-2"/>
  </r>
  <r>
    <x v="1453"/>
    <x v="2"/>
    <s v="CO"/>
    <x v="1201"/>
    <x v="1201"/>
    <n v="9704151"/>
    <n v="5.3853242803002549E-2"/>
    <s v=""/>
    <x v="0"/>
    <n v="3"/>
    <x v="2"/>
    <n v="4242764"/>
    <n v="47031"/>
    <n v="0.12130564426388643"/>
    <n v="6838505"/>
    <n v="7.6420211727563261E-2"/>
  </r>
  <r>
    <x v="1454"/>
    <x v="2"/>
    <s v="CO"/>
    <x v="1202"/>
    <x v="1202"/>
    <n v="9704151"/>
    <n v="9.8607286716787479E-2"/>
    <s v=""/>
    <x v="0"/>
    <n v="3"/>
    <x v="2"/>
    <n v="4242764"/>
    <n v="47031"/>
    <n v="0.22211513776523714"/>
    <n v="6838505"/>
    <n v="0.13992824455052677"/>
  </r>
  <r>
    <x v="1455"/>
    <x v="2"/>
    <s v="CO"/>
    <x v="373"/>
    <x v="373"/>
    <n v="9704151"/>
    <n v="8.7797479655870973E-3"/>
    <s v=""/>
    <x v="0"/>
    <n v="3"/>
    <x v="2"/>
    <n v="4242764"/>
    <n v="47031"/>
    <n v="1.9776580350713977E-2"/>
    <n v="6838505"/>
    <n v="1.2458863450417889E-2"/>
  </r>
  <r>
    <x v="1456"/>
    <x v="2"/>
    <s v="CO"/>
    <x v="1203"/>
    <x v="1203"/>
    <n v="9704151"/>
    <n v="1.0469746400277572E-2"/>
    <s v=""/>
    <x v="0"/>
    <n v="3"/>
    <x v="2"/>
    <n v="4242764"/>
    <n v="47031"/>
    <n v="2.3583339948738732E-2"/>
    <n v="6838505"/>
    <n v="1.4857048433831663E-2"/>
  </r>
  <r>
    <x v="1457"/>
    <x v="2"/>
    <s v="CO"/>
    <x v="1204"/>
    <x v="1204"/>
    <n v="9704151"/>
    <n v="2.9492533659049618E-2"/>
    <s v=""/>
    <x v="0"/>
    <n v="3"/>
    <x v="2"/>
    <n v="4242764"/>
    <n v="47031"/>
    <n v="6.6432597375285674E-2"/>
    <n v="6838505"/>
    <n v="4.1851252576403764E-2"/>
  </r>
  <r>
    <x v="1458"/>
    <x v="2"/>
    <s v="CO"/>
    <x v="1205"/>
    <x v="1205"/>
    <n v="9704151"/>
    <n v="1.3530292346028004E-2"/>
    <s v=""/>
    <x v="0"/>
    <n v="3"/>
    <x v="2"/>
    <n v="4242764"/>
    <n v="47031"/>
    <n v="3.0477288732966491E-2"/>
    <n v="6838505"/>
    <n v="1.9200102946477338E-2"/>
  </r>
  <r>
    <x v="1459"/>
    <x v="2"/>
    <s v="CO"/>
    <x v="1206"/>
    <x v="1206"/>
    <n v="9704151"/>
    <n v="6.4199330781229596E-3"/>
    <s v=""/>
    <x v="0"/>
    <n v="3"/>
    <x v="2"/>
    <n v="4242764"/>
    <n v="47031"/>
    <n v="1.4461044082740383E-2"/>
    <n v="6838505"/>
    <n v="9.1101783211389037E-3"/>
  </r>
  <r>
    <x v="1460"/>
    <x v="2"/>
    <s v="CO"/>
    <x v="1207"/>
    <x v="1207"/>
    <n v="9704151"/>
    <n v="5.8789274816519237E-2"/>
    <s v=""/>
    <x v="0"/>
    <n v="3"/>
    <x v="2"/>
    <n v="4242764"/>
    <n v="47031"/>
    <n v="0.13242416772397092"/>
    <n v="6838505"/>
    <n v="8.3424666648631532E-2"/>
  </r>
  <r>
    <x v="1461"/>
    <x v="2"/>
    <s v="CO"/>
    <x v="1208"/>
    <x v="1208"/>
    <n v="9704151"/>
    <n v="9.1981256268580322E-2"/>
    <s v=""/>
    <x v="0"/>
    <n v="3"/>
    <x v="2"/>
    <n v="4242764"/>
    <n v="47031"/>
    <n v="0.20718985470712789"/>
    <n v="6838505"/>
    <n v="0.13052560464604471"/>
  </r>
  <r>
    <x v="1462"/>
    <x v="2"/>
    <s v="CO"/>
    <x v="1209"/>
    <x v="1209"/>
    <n v="9704151"/>
    <n v="9.4495644183607615E-3"/>
    <s v=""/>
    <x v="0"/>
    <n v="3"/>
    <x v="2"/>
    <n v="4242764"/>
    <n v="47031"/>
    <n v="2.1285357020662813E-2"/>
    <n v="6838505"/>
    <n v="1.3409363596283107E-2"/>
  </r>
  <r>
    <x v="1463"/>
    <x v="2"/>
    <s v="CO"/>
    <x v="1028"/>
    <x v="1028"/>
    <n v="9704151"/>
    <n v="5.3276170166766772E-3"/>
    <s v=""/>
    <x v="0"/>
    <n v="3"/>
    <x v="2"/>
    <n v="4242764"/>
    <n v="47031"/>
    <n v="1.2000577513285359E-2"/>
    <n v="6838505"/>
    <n v="7.5601319294202459E-3"/>
  </r>
  <r>
    <x v="1464"/>
    <x v="2"/>
    <s v="CO"/>
    <x v="1210"/>
    <x v="1210"/>
    <n v="9704151"/>
    <n v="2.5442720336895003E-2"/>
    <s v=""/>
    <x v="0"/>
    <n v="3"/>
    <x v="2"/>
    <n v="4242764"/>
    <n v="47031"/>
    <n v="5.7310301509287329E-2"/>
    <n v="6838505"/>
    <n v="3.6104382463711004E-2"/>
  </r>
  <r>
    <x v="1465"/>
    <x v="2"/>
    <s v="CO"/>
    <x v="2"/>
    <x v="2"/>
    <n v="9704151"/>
    <n v="4.7608492489451164E-3"/>
    <s v=""/>
    <x v="0"/>
    <n v="3"/>
    <x v="2"/>
    <n v="4242764"/>
    <n v="47031"/>
    <n v="1.0723920331020959E-2"/>
    <n v="6838505"/>
    <n v="6.7558625752266021E-3"/>
  </r>
  <r>
    <x v="1466"/>
    <x v="2"/>
    <s v="CO"/>
    <x v="1211"/>
    <x v="1211"/>
    <n v="9704151"/>
    <n v="2.1145590170639349E-2"/>
    <s v=""/>
    <x v="0"/>
    <n v="3"/>
    <x v="2"/>
    <n v="4242764"/>
    <n v="47031"/>
    <n v="4.7630918872846338E-2"/>
    <n v="6838505"/>
    <n v="3.0006558451006471E-2"/>
  </r>
  <r>
    <x v="1467"/>
    <x v="2"/>
    <s v="CO"/>
    <x v="1212"/>
    <x v="1212"/>
    <n v="9704151"/>
    <n v="3.9086366236469321E-2"/>
    <s v=""/>
    <x v="0"/>
    <n v="3"/>
    <x v="2"/>
    <n v="4242764"/>
    <n v="47031"/>
    <n v="8.8042921678706712E-2"/>
    <n v="6838505"/>
    <n v="5.5465339281027065E-2"/>
  </r>
  <r>
    <x v="1468"/>
    <x v="2"/>
    <s v="CO"/>
    <x v="1213"/>
    <x v="1213"/>
    <n v="9704151"/>
    <n v="5.9768237324419202E-2"/>
    <s v=""/>
    <x v="0"/>
    <n v="3"/>
    <x v="2"/>
    <n v="4242764"/>
    <n v="47031"/>
    <n v="0.13462930285697308"/>
    <n v="6838505"/>
    <n v="8.4813859169511466E-2"/>
  </r>
  <r>
    <x v="1469"/>
    <x v="2"/>
    <s v="CO"/>
    <x v="367"/>
    <x v="367"/>
    <n v="9704151"/>
    <n v="1.9579250157999396E-3"/>
    <s v=""/>
    <x v="0"/>
    <n v="3"/>
    <x v="2"/>
    <n v="4242764"/>
    <n v="47031"/>
    <n v="4.4102702660042898E-3"/>
    <n v="6838505"/>
    <n v="2.7783850417598581E-3"/>
  </r>
  <r>
    <x v="1470"/>
    <x v="2"/>
    <s v="CO"/>
    <x v="1214"/>
    <x v="1214"/>
    <n v="9704151"/>
    <n v="4.3445325613750238E-2"/>
    <s v=""/>
    <x v="0"/>
    <n v="3"/>
    <x v="2"/>
    <n v="4242764"/>
    <n v="47031"/>
    <n v="9.7861576007758369E-2"/>
    <n v="6838505"/>
    <n v="6.1650901768734542E-2"/>
  </r>
  <r>
    <x v="1471"/>
    <x v="2"/>
    <s v="CO"/>
    <x v="1215"/>
    <x v="1215"/>
    <n v="9704151"/>
    <n v="9.4742961027708655E-2"/>
    <s v=""/>
    <x v="0"/>
    <n v="3"/>
    <x v="2"/>
    <n v="4242764"/>
    <n v="47031"/>
    <n v="0.21341065697707079"/>
    <n v="6838505"/>
    <n v="0.13444458986284283"/>
  </r>
  <r>
    <x v="1472"/>
    <x v="2"/>
    <s v="CO"/>
    <x v="1216"/>
    <x v="1216"/>
    <n v="9704151"/>
    <n v="1.834266593749417E-2"/>
    <s v=""/>
    <x v="0"/>
    <n v="3"/>
    <x v="2"/>
    <n v="4242764"/>
    <n v="47031"/>
    <n v="4.1317268807829668E-2"/>
    <n v="6838505"/>
    <n v="2.6029080917539724E-2"/>
  </r>
  <r>
    <x v="1473"/>
    <x v="2"/>
    <s v="CO"/>
    <x v="1217"/>
    <x v="1217"/>
    <n v="9704151"/>
    <n v="2.767887680230862E-2"/>
    <s v=""/>
    <x v="0"/>
    <n v="3"/>
    <x v="2"/>
    <n v="4242764"/>
    <n v="47031"/>
    <n v="6.23472943920396E-2"/>
    <n v="6838505"/>
    <n v="3.9277590642984098E-2"/>
  </r>
  <r>
    <x v="1474"/>
    <x v="2"/>
    <s v="CO"/>
    <x v="1218"/>
    <x v="1218"/>
    <n v="9704151"/>
    <n v="5.4976473469961464E-2"/>
    <s v=""/>
    <x v="0"/>
    <n v="3"/>
    <x v="2"/>
    <n v="4242764"/>
    <n v="47031"/>
    <n v="0.12383574667964678"/>
    <n v="6838505"/>
    <n v="7.8014127356783383E-2"/>
  </r>
  <r>
    <x v="1475"/>
    <x v="2"/>
    <s v="CO"/>
    <x v="1219"/>
    <x v="1219"/>
    <n v="9704151"/>
    <n v="2.5308757046340273E-2"/>
    <s v=""/>
    <x v="0"/>
    <n v="3"/>
    <x v="2"/>
    <n v="4242764"/>
    <n v="47031"/>
    <n v="5.7008546175297561E-2"/>
    <n v="6838505"/>
    <n v="3.591428243453796E-2"/>
  </r>
  <r>
    <x v="1476"/>
    <x v="2"/>
    <s v="CO"/>
    <x v="1220"/>
    <x v="1220"/>
    <n v="9704151"/>
    <n v="0.1022449052987737"/>
    <s v=""/>
    <x v="0"/>
    <n v="3"/>
    <x v="2"/>
    <n v="4242764"/>
    <n v="47031"/>
    <n v="0.23030895568049775"/>
    <n v="6838505"/>
    <n v="0.14509019149653324"/>
  </r>
  <r>
    <x v="1477"/>
    <x v="2"/>
    <s v="CO"/>
    <x v="1221"/>
    <x v="1221"/>
    <n v="9704151"/>
    <n v="6.6466401852155847E-3"/>
    <s v=""/>
    <x v="0"/>
    <n v="3"/>
    <x v="2"/>
    <n v="4242764"/>
    <n v="47031"/>
    <n v="1.4971706955646145E-2"/>
    <n v="6838505"/>
    <n v="9.4318860628163619E-3"/>
  </r>
  <r>
    <x v="1478"/>
    <x v="2"/>
    <s v="CO"/>
    <x v="1222"/>
    <x v="1222"/>
    <n v="9704151"/>
    <n v="0.24216440984893992"/>
    <s v=""/>
    <x v="0"/>
    <n v="3"/>
    <x v="2"/>
    <n v="4242764"/>
    <n v="47031"/>
    <n v="0.54548079605842548"/>
    <n v="6838505"/>
    <n v="0.34364236042819302"/>
  </r>
  <r>
    <x v="1479"/>
    <x v="2"/>
    <s v="CO"/>
    <x v="1223"/>
    <x v="1223"/>
    <n v="9704151"/>
    <n v="3.4057590406414741E-2"/>
    <s v=""/>
    <x v="0"/>
    <n v="3"/>
    <x v="2"/>
    <n v="4242764"/>
    <n v="47031"/>
    <n v="7.6715490679706205E-2"/>
    <n v="6838505"/>
    <n v="4.8329276647454379E-2"/>
  </r>
  <r>
    <x v="1480"/>
    <x v="2"/>
    <s v="CO"/>
    <x v="1224"/>
    <x v="1224"/>
    <n v="9704151"/>
    <n v="3.2790091580396884E-2"/>
    <s v=""/>
    <x v="0"/>
    <n v="3"/>
    <x v="2"/>
    <n v="4242764"/>
    <n v="47031"/>
    <n v="7.3860420981187641E-2"/>
    <n v="6838505"/>
    <n v="4.6530637909894049E-2"/>
  </r>
  <r>
    <x v="1481"/>
    <x v="2"/>
    <s v="CO"/>
    <x v="1225"/>
    <x v="1225"/>
    <n v="9704151"/>
    <n v="4.2816728634993417E-2"/>
    <s v=""/>
    <x v="0"/>
    <n v="3"/>
    <x v="2"/>
    <n v="4242764"/>
    <n v="47031"/>
    <n v="9.6445647132883297E-2"/>
    <n v="6838505"/>
    <n v="6.0758893939537956E-2"/>
  </r>
  <r>
    <x v="1482"/>
    <x v="2"/>
    <s v="CO"/>
    <x v="1226"/>
    <x v="1226"/>
    <n v="9704151"/>
    <n v="1.6899984346904744E-2"/>
    <s v=""/>
    <x v="0"/>
    <n v="3"/>
    <x v="2"/>
    <n v="4242764"/>
    <n v="47031"/>
    <n v="3.8067595980247559E-2"/>
    <n v="6838505"/>
    <n v="2.3981849834137724E-2"/>
  </r>
  <r>
    <x v="1483"/>
    <x v="2"/>
    <s v="CO"/>
    <x v="1227"/>
    <x v="1227"/>
    <n v="9704151"/>
    <n v="2.2979856764388764E-2"/>
    <s v=""/>
    <x v="0"/>
    <n v="3"/>
    <x v="2"/>
    <n v="4242764"/>
    <n v="47031"/>
    <n v="5.1762645753629301E-2"/>
    <n v="6838505"/>
    <n v="3.2609466542760444E-2"/>
  </r>
  <r>
    <x v="1484"/>
    <x v="2"/>
    <s v="CO"/>
    <x v="1228"/>
    <x v="1228"/>
    <n v="9704151"/>
    <n v="4.9205747107603753E-2"/>
    <s v=""/>
    <x v="0"/>
    <n v="3"/>
    <x v="2"/>
    <n v="4242764"/>
    <n v="47031"/>
    <n v="0.11083705536931836"/>
    <n v="6838505"/>
    <n v="6.9825203023175381E-2"/>
  </r>
  <r>
    <x v="1485"/>
    <x v="2"/>
    <s v="CO"/>
    <x v="80"/>
    <x v="80"/>
    <n v="9704151"/>
    <n v="2.6895706795988647E-3"/>
    <s v=""/>
    <x v="0"/>
    <n v="3"/>
    <x v="2"/>
    <n v="4242764"/>
    <n v="47031"/>
    <n v="6.0583186285637887E-3"/>
    <n v="6838505"/>
    <n v="3.8166236626280161E-3"/>
  </r>
  <r>
    <x v="1486"/>
    <x v="2"/>
    <s v="CO"/>
    <x v="1229"/>
    <x v="1229"/>
    <n v="9704151"/>
    <n v="2.6988450612526537E-2"/>
    <s v=""/>
    <x v="0"/>
    <n v="3"/>
    <x v="2"/>
    <n v="4242764"/>
    <n v="47031"/>
    <n v="6.0792093824553875E-2"/>
    <n v="6838505"/>
    <n v="3.8297844338784574E-2"/>
  </r>
  <r>
    <x v="1487"/>
    <x v="2"/>
    <s v="CO"/>
    <x v="1230"/>
    <x v="1230"/>
    <n v="9704151"/>
    <n v="8.4582360682557395E-2"/>
    <s v=""/>
    <x v="0"/>
    <n v="3"/>
    <x v="2"/>
    <n v="4242764"/>
    <n v="47031"/>
    <n v="0.19052367549138535"/>
    <n v="6838505"/>
    <n v="0.12002623380402588"/>
  </r>
  <r>
    <x v="1488"/>
    <x v="2"/>
    <s v="CO"/>
    <x v="1231"/>
    <x v="1231"/>
    <n v="9704151"/>
    <n v="1.0500661005790203E-2"/>
    <s v=""/>
    <x v="0"/>
    <n v="3"/>
    <x v="2"/>
    <n v="4242764"/>
    <n v="47031"/>
    <n v="2.3652975795044065E-2"/>
    <n v="6838505"/>
    <n v="1.4900917671333136E-2"/>
  </r>
  <r>
    <x v="1489"/>
    <x v="2"/>
    <s v="CO"/>
    <x v="1232"/>
    <x v="1232"/>
    <n v="9704151"/>
    <n v="1.278834181372487E-2"/>
    <s v=""/>
    <x v="0"/>
    <n v="3"/>
    <x v="2"/>
    <n v="4242764"/>
    <n v="47031"/>
    <n v="2.8806028421638548E-2"/>
    <n v="6838505"/>
    <n v="1.8147241246442021E-2"/>
  </r>
  <r>
    <x v="1490"/>
    <x v="2"/>
    <s v="CO"/>
    <x v="1233"/>
    <x v="1233"/>
    <n v="9704151"/>
    <n v="2.9605887212595931E-2"/>
    <s v=""/>
    <x v="0"/>
    <n v="3"/>
    <x v="2"/>
    <n v="4242764"/>
    <n v="47031"/>
    <n v="6.6687928811738559E-2"/>
    <n v="6838505"/>
    <n v="4.2012106447242487E-2"/>
  </r>
  <r>
    <x v="1491"/>
    <x v="2"/>
    <s v="CO"/>
    <x v="1234"/>
    <x v="1234"/>
    <n v="9704151"/>
    <n v="0.11748580581650057"/>
    <s v=""/>
    <x v="0"/>
    <n v="3"/>
    <x v="2"/>
    <n v="4242764"/>
    <n v="47031"/>
    <n v="0.26463942790902584"/>
    <n v="6838505"/>
    <n v="0.16671772558475864"/>
  </r>
  <r>
    <x v="1492"/>
    <x v="2"/>
    <s v="CO"/>
    <x v="1235"/>
    <x v="1235"/>
    <n v="9704151"/>
    <n v="2.3587844006137167E-2"/>
    <s v=""/>
    <x v="0"/>
    <n v="3"/>
    <x v="2"/>
    <n v="4242764"/>
    <n v="47031"/>
    <n v="5.3132150730967484E-2"/>
    <n v="6838505"/>
    <n v="3.3472228213622716E-2"/>
  </r>
  <r>
    <x v="1493"/>
    <x v="2"/>
    <s v="CO"/>
    <x v="1236"/>
    <x v="1236"/>
    <n v="9704151"/>
    <n v="2.8410522466107542E-2"/>
    <s v=""/>
    <x v="0"/>
    <n v="3"/>
    <x v="2"/>
    <n v="4242764"/>
    <n v="47031"/>
    <n v="6.3995342754599102E-2"/>
    <n v="6838505"/>
    <n v="4.0315829263852257E-2"/>
  </r>
  <r>
    <x v="1494"/>
    <x v="2"/>
    <s v="CO"/>
    <x v="262"/>
    <x v="262"/>
    <n v="9704151"/>
    <n v="1.9064006732788885E-3"/>
    <s v=""/>
    <x v="0"/>
    <n v="3"/>
    <x v="2"/>
    <n v="4242764"/>
    <n v="47031"/>
    <n v="4.2942105221620728E-3"/>
    <n v="6838505"/>
    <n v="2.7052696459240726E-3"/>
  </r>
  <r>
    <x v="1495"/>
    <x v="2"/>
    <s v="CO"/>
    <x v="1237"/>
    <x v="1237"/>
    <n v="9704151"/>
    <n v="1.0727368112882827E-2"/>
    <s v=""/>
    <x v="0"/>
    <n v="3"/>
    <x v="2"/>
    <n v="4242764"/>
    <n v="47031"/>
    <n v="2.4163638667949822E-2"/>
    <n v="6838505"/>
    <n v="1.5222625413010591E-2"/>
  </r>
  <r>
    <x v="1496"/>
    <x v="2"/>
    <s v="CO"/>
    <x v="96"/>
    <x v="96"/>
    <n v="9704151"/>
    <n v="2.7410950221199155E-3"/>
    <s v=""/>
    <x v="0"/>
    <n v="3"/>
    <x v="2"/>
    <n v="4242764"/>
    <n v="47031"/>
    <n v="6.1743783724060065E-3"/>
    <n v="6838505"/>
    <n v="3.8897390584638012E-3"/>
  </r>
  <r>
    <x v="1497"/>
    <x v="2"/>
    <s v="CO"/>
    <x v="1238"/>
    <x v="1238"/>
    <n v="9704151"/>
    <n v="8.6766992805449947E-3"/>
    <s v=""/>
    <x v="0"/>
    <n v="3"/>
    <x v="2"/>
    <n v="4242764"/>
    <n v="47031"/>
    <n v="1.954446086302954E-2"/>
    <n v="6838505"/>
    <n v="1.231263265874632E-2"/>
  </r>
  <r>
    <x v="1498"/>
    <x v="2"/>
    <s v="CO"/>
    <x v="1239"/>
    <x v="1239"/>
    <n v="9704151"/>
    <n v="7.8729195372166001E-3"/>
    <s v=""/>
    <x v="0"/>
    <n v="3"/>
    <x v="2"/>
    <n v="4242764"/>
    <n v="47031"/>
    <n v="1.7733928859090937E-2"/>
    <n v="6838505"/>
    <n v="1.1172032483708062E-2"/>
  </r>
  <r>
    <x v="1499"/>
    <x v="2"/>
    <s v="CO"/>
    <x v="1240"/>
    <x v="1240"/>
    <n v="9704151"/>
    <n v="2.7513998906241255E-3"/>
    <s v=""/>
    <x v="0"/>
    <n v="3"/>
    <x v="2"/>
    <n v="4242764"/>
    <n v="47031"/>
    <n v="6.197590321174451E-3"/>
    <n v="6838505"/>
    <n v="3.9043621376309589E-3"/>
  </r>
  <r>
    <x v="1500"/>
    <x v="2"/>
    <s v="CO"/>
    <x v="1241"/>
    <x v="1241"/>
    <n v="9704151"/>
    <n v="4.4774653650793354E-2"/>
    <s v=""/>
    <x v="0"/>
    <n v="3"/>
    <x v="2"/>
    <n v="4242764"/>
    <n v="47031"/>
    <n v="0.10085591739888758"/>
    <n v="6838505"/>
    <n v="6.3537278981297809E-2"/>
  </r>
  <r>
    <x v="1501"/>
    <x v="2"/>
    <s v="CO"/>
    <x v="1242"/>
    <x v="1242"/>
    <n v="9704151"/>
    <n v="4.8030992098123781E-2"/>
    <s v=""/>
    <x v="0"/>
    <n v="3"/>
    <x v="2"/>
    <n v="4242764"/>
    <n v="47031"/>
    <n v="0.10819089320971578"/>
    <n v="6838505"/>
    <n v="6.8158171998119466E-2"/>
  </r>
  <r>
    <x v="1502"/>
    <x v="2"/>
    <s v="CO"/>
    <x v="981"/>
    <x v="981"/>
    <n v="9704151"/>
    <n v="9.1919427057555059E-3"/>
    <s v=""/>
    <x v="0"/>
    <n v="3"/>
    <x v="2"/>
    <n v="4242764"/>
    <n v="47031"/>
    <n v="2.0705058301451723E-2"/>
    <n v="6838505"/>
    <n v="1.3043786617104178E-2"/>
  </r>
  <r>
    <x v="1503"/>
    <x v="2"/>
    <s v="CO"/>
    <x v="1243"/>
    <x v="1243"/>
    <n v="9704151"/>
    <n v="1.3674560505086948E-2"/>
    <s v=""/>
    <x v="0"/>
    <n v="3"/>
    <x v="2"/>
    <n v="4242764"/>
    <n v="47031"/>
    <n v="3.0802256015724699E-2"/>
    <n v="6838505"/>
    <n v="1.9404826054817536E-2"/>
  </r>
  <r>
    <x v="1504"/>
    <x v="2"/>
    <s v="CO"/>
    <x v="1244"/>
    <x v="1244"/>
    <n v="9704151"/>
    <n v="3.2666433158346359E-3"/>
    <s v=""/>
    <x v="0"/>
    <n v="3"/>
    <x v="2"/>
    <n v="4242764"/>
    <n v="47031"/>
    <n v="7.3581877595966317E-3"/>
    <n v="6838505"/>
    <n v="4.6355160959888168E-3"/>
  </r>
  <r>
    <x v="1505"/>
    <x v="2"/>
    <s v="CO"/>
    <x v="1245"/>
    <x v="1245"/>
    <n v="9704151"/>
    <n v="1.2468890890094352E-2"/>
    <s v=""/>
    <x v="0"/>
    <n v="3"/>
    <x v="2"/>
    <n v="4242764"/>
    <n v="47031"/>
    <n v="2.8086458009816798E-2"/>
    <n v="6838505"/>
    <n v="1.7693925792260149E-2"/>
  </r>
  <r>
    <x v="1506"/>
    <x v="2"/>
    <s v="CO"/>
    <x v="208"/>
    <x v="208"/>
    <n v="9704151"/>
    <n v="1.8074739356384706E-2"/>
    <s v=""/>
    <x v="0"/>
    <n v="3"/>
    <x v="2"/>
    <n v="4242764"/>
    <n v="47031"/>
    <n v="4.0713758139850134E-2"/>
    <n v="6838505"/>
    <n v="2.5648880859193639E-2"/>
  </r>
  <r>
    <x v="1507"/>
    <x v="2"/>
    <s v="CO"/>
    <x v="1246"/>
    <x v="1246"/>
    <n v="9704151"/>
    <n v="7.7956330234350224E-2"/>
    <s v=""/>
    <x v="0"/>
    <n v="3"/>
    <x v="2"/>
    <n v="4242764"/>
    <n v="47031"/>
    <n v="0.1755983924332761"/>
    <n v="6838505"/>
    <n v="0.11062359389954383"/>
  </r>
  <r>
    <x v="1508"/>
    <x v="2"/>
    <s v="CO"/>
    <x v="1247"/>
    <x v="1247"/>
    <n v="9704151"/>
    <n v="6.2189881422908613E-2"/>
    <s v=""/>
    <x v="0"/>
    <n v="3"/>
    <x v="2"/>
    <n v="4242764"/>
    <n v="47031"/>
    <n v="0.14008411081755734"/>
    <n v="6838505"/>
    <n v="8.825028277379339E-2"/>
  </r>
  <r>
    <x v="1509"/>
    <x v="2"/>
    <s v="CO"/>
    <x v="673"/>
    <x v="673"/>
    <n v="9704151"/>
    <n v="6.3271892615850683E-3"/>
    <s v=""/>
    <x v="0"/>
    <n v="3"/>
    <x v="2"/>
    <n v="4242764"/>
    <n v="47031"/>
    <n v="1.425213654382439E-2"/>
    <n v="6838505"/>
    <n v="8.97857060863449E-3"/>
  </r>
  <r>
    <x v="1510"/>
    <x v="2"/>
    <s v="CO"/>
    <x v="1237"/>
    <x v="1237"/>
    <n v="9704151"/>
    <n v="1.0727368112882827E-2"/>
    <s v=""/>
    <x v="0"/>
    <n v="3"/>
    <x v="2"/>
    <n v="4242764"/>
    <n v="47031"/>
    <n v="2.4163638667949822E-2"/>
    <n v="6838505"/>
    <n v="1.5222625413010591E-2"/>
  </r>
  <r>
    <x v="1511"/>
    <x v="2"/>
    <s v="CO"/>
    <x v="1248"/>
    <x v="1248"/>
    <n v="9704151"/>
    <n v="7.6049929561071344E-2"/>
    <s v=""/>
    <x v="0"/>
    <n v="3"/>
    <x v="2"/>
    <n v="4242764"/>
    <n v="47031"/>
    <n v="0.17130418191111402"/>
    <n v="6838505"/>
    <n v="0.10791832425361976"/>
  </r>
  <r>
    <x v="1512"/>
    <x v="2"/>
    <s v="CO"/>
    <x v="1249"/>
    <x v="1249"/>
    <n v="9704151"/>
    <n v="3.483045554423051E-3"/>
    <s v=""/>
    <x v="0"/>
    <n v="3"/>
    <x v="2"/>
    <n v="4242764"/>
    <n v="47031"/>
    <n v="7.8456386837339482E-3"/>
    <n v="6838505"/>
    <n v="4.9426007584991169E-3"/>
  </r>
  <r>
    <x v="1513"/>
    <x v="2"/>
    <s v="CO"/>
    <x v="370"/>
    <x v="370"/>
    <n v="9704151"/>
    <n v="9.0064550726797234E-3"/>
    <s v=""/>
    <x v="0"/>
    <n v="3"/>
    <x v="2"/>
    <n v="4242764"/>
    <n v="47031"/>
    <n v="2.0287243223619737E-2"/>
    <n v="6838505"/>
    <n v="1.2780571192095349E-2"/>
  </r>
  <r>
    <x v="1514"/>
    <x v="2"/>
    <s v="CO"/>
    <x v="1250"/>
    <x v="1250"/>
    <n v="9704151"/>
    <n v="3.2676738026850567E-2"/>
    <s v=""/>
    <x v="0"/>
    <n v="3"/>
    <x v="2"/>
    <n v="4242764"/>
    <n v="47031"/>
    <n v="7.3605089544734756E-2"/>
    <n v="6838505"/>
    <n v="4.6369784039055319E-2"/>
  </r>
  <r>
    <x v="1515"/>
    <x v="2"/>
    <s v="CO"/>
    <x v="383"/>
    <x v="383"/>
    <n v="9704151"/>
    <n v="1.2716207734195397E-2"/>
    <s v=""/>
    <x v="0"/>
    <n v="3"/>
    <x v="2"/>
    <n v="4242764"/>
    <n v="47031"/>
    <n v="2.8643544780259447E-2"/>
    <n v="6838505"/>
    <n v="1.804487969227192E-2"/>
  </r>
  <r>
    <x v="1516"/>
    <x v="2"/>
    <s v="CO"/>
    <x v="1251"/>
    <x v="1251"/>
    <n v="9704151"/>
    <n v="6.522981763165063E-3"/>
    <s v=""/>
    <x v="0"/>
    <n v="3"/>
    <x v="2"/>
    <n v="4242764"/>
    <n v="47031"/>
    <n v="1.4693163570424821E-2"/>
    <n v="6838505"/>
    <n v="9.2564091128104747E-3"/>
  </r>
  <r>
    <x v="1517"/>
    <x v="2"/>
    <s v="CO"/>
    <x v="1252"/>
    <x v="1252"/>
    <n v="9704151"/>
    <n v="6.5332866316692717E-3"/>
    <s v=""/>
    <x v="0"/>
    <n v="3"/>
    <x v="2"/>
    <n v="4242764"/>
    <n v="47031"/>
    <n v="1.4716375519193263E-2"/>
    <n v="6838505"/>
    <n v="9.2710321919776337E-3"/>
  </r>
  <r>
    <x v="1518"/>
    <x v="2"/>
    <s v="CO"/>
    <x v="1207"/>
    <x v="1207"/>
    <n v="9704151"/>
    <n v="5.8789274816519237E-2"/>
    <s v=""/>
    <x v="0"/>
    <n v="3"/>
    <x v="2"/>
    <n v="4242764"/>
    <n v="47031"/>
    <n v="0.13242416772397092"/>
    <n v="6838505"/>
    <n v="8.3424666648631532E-2"/>
  </r>
  <r>
    <x v="1519"/>
    <x v="2"/>
    <s v="CO"/>
    <x v="321"/>
    <x v="321"/>
    <n v="9704151"/>
    <n v="1.2396756810564881E-2"/>
    <s v=""/>
    <x v="0"/>
    <n v="3"/>
    <x v="2"/>
    <n v="4242764"/>
    <n v="47031"/>
    <n v="2.7923974368437691E-2"/>
    <n v="6838505"/>
    <n v="1.7591564238090048E-2"/>
  </r>
  <r>
    <x v="1520"/>
    <x v="2"/>
    <s v="CO"/>
    <x v="349"/>
    <x v="349"/>
    <n v="9704151"/>
    <n v="2.4422538354978195E-3"/>
    <s v=""/>
    <x v="0"/>
    <n v="3"/>
    <x v="2"/>
    <n v="4242764"/>
    <n v="47031"/>
    <n v="5.5012318581211415E-3"/>
    <n v="6838505"/>
    <n v="3.4656697626162447E-3"/>
  </r>
  <r>
    <x v="1521"/>
    <x v="2"/>
    <s v="CO"/>
    <x v="1253"/>
    <x v="1253"/>
    <n v="9704151"/>
    <n v="9.2465585088278207E-2"/>
    <s v=""/>
    <x v="0"/>
    <n v="3"/>
    <x v="2"/>
    <n v="4242764"/>
    <n v="47031"/>
    <n v="0.20828081629924475"/>
    <n v="6838505"/>
    <n v="0.13121288936690109"/>
  </r>
  <r>
    <x v="1522"/>
    <x v="2"/>
    <s v="CO"/>
    <x v="1254"/>
    <x v="1254"/>
    <n v="9704151"/>
    <n v="4.5866969712239636E-2"/>
    <s v=""/>
    <x v="0"/>
    <n v="3"/>
    <x v="2"/>
    <n v="4242764"/>
    <n v="47031"/>
    <n v="0.10331638396834263"/>
    <n v="6838505"/>
    <n v="6.508732537301648E-2"/>
  </r>
  <r>
    <x v="1523"/>
    <x v="2"/>
    <s v="CO"/>
    <x v="1255"/>
    <x v="1255"/>
    <n v="9704151"/>
    <n v="2.7369730747182311E-2"/>
    <s v=""/>
    <x v="0"/>
    <n v="3"/>
    <x v="2"/>
    <n v="4242764"/>
    <n v="47031"/>
    <n v="6.1650935928986295E-2"/>
    <n v="6838505"/>
    <n v="3.8838898267969386E-2"/>
  </r>
  <r>
    <x v="1524"/>
    <x v="2"/>
    <s v="CO"/>
    <x v="1255"/>
    <x v="1255"/>
    <n v="9704151"/>
    <n v="2.7369730747182311E-2"/>
    <s v=""/>
    <x v="0"/>
    <n v="3"/>
    <x v="2"/>
    <n v="4242764"/>
    <n v="47031"/>
    <n v="6.1650935928986295E-2"/>
    <n v="6838505"/>
    <n v="3.8838898267969386E-2"/>
  </r>
  <r>
    <x v="1525"/>
    <x v="2"/>
    <s v="CO"/>
    <x v="489"/>
    <x v="489"/>
    <n v="9704151"/>
    <n v="1.8445714622536274E-3"/>
    <s v=""/>
    <x v="0"/>
    <n v="3"/>
    <x v="2"/>
    <n v="4242764"/>
    <n v="47031"/>
    <n v="4.1549388295514106E-3"/>
    <n v="6838505"/>
    <n v="2.6175311709211299E-3"/>
  </r>
  <r>
    <x v="1526"/>
    <x v="2"/>
    <s v="CO"/>
    <x v="1256"/>
    <x v="1256"/>
    <n v="9704151"/>
    <n v="1.6972118426434212E-2"/>
    <s v=""/>
    <x v="0"/>
    <n v="3"/>
    <x v="2"/>
    <n v="4242764"/>
    <n v="47031"/>
    <n v="3.8230079621626667E-2"/>
    <n v="6838505"/>
    <n v="2.4084211388307825E-2"/>
  </r>
  <r>
    <x v="1527"/>
    <x v="2"/>
    <s v="CO"/>
    <x v="551"/>
    <x v="551"/>
    <n v="9704151"/>
    <n v="2.8235339701535972E-3"/>
    <s v=""/>
    <x v="0"/>
    <n v="3"/>
    <x v="2"/>
    <n v="4242764"/>
    <n v="47031"/>
    <n v="6.3600739625535559E-3"/>
    <n v="6838505"/>
    <n v="4.0067236918010585E-3"/>
  </r>
  <r>
    <x v="1528"/>
    <x v="2"/>
    <s v="CO"/>
    <x v="1087"/>
    <x v="1087"/>
    <n v="9704151"/>
    <n v="2.9750155371654874E-2"/>
    <s v=""/>
    <x v="0"/>
    <n v="3"/>
    <x v="2"/>
    <n v="4242764"/>
    <n v="47031"/>
    <n v="6.7012896094496774E-2"/>
    <n v="6838505"/>
    <n v="4.2216829555582688E-2"/>
  </r>
  <r>
    <x v="1529"/>
    <x v="2"/>
    <s v="CO"/>
    <x v="911"/>
    <x v="911"/>
    <n v="9704151"/>
    <n v="7.7389562466618662E-3"/>
    <s v=""/>
    <x v="0"/>
    <n v="3"/>
    <x v="2"/>
    <n v="4242764"/>
    <n v="47031"/>
    <n v="1.743217352510117E-2"/>
    <n v="6838505"/>
    <n v="1.0981932454535019E-2"/>
  </r>
  <r>
    <x v="1530"/>
    <x v="2"/>
    <s v="CO"/>
    <x v="1257"/>
    <x v="1257"/>
    <n v="9704151"/>
    <n v="4.1033986383765049E-2"/>
    <s v=""/>
    <x v="0"/>
    <n v="3"/>
    <x v="2"/>
    <n v="4242764"/>
    <n v="47031"/>
    <n v="9.2429979995942546E-2"/>
    <n v="6838505"/>
    <n v="5.8229101243619769E-2"/>
  </r>
  <r>
    <x v="1531"/>
    <x v="2"/>
    <s v="CO"/>
    <x v="1258"/>
    <x v="1258"/>
    <n v="9704151"/>
    <n v="8.0305840253310154E-2"/>
    <s v=""/>
    <x v="0"/>
    <n v="3"/>
    <x v="2"/>
    <n v="4242764"/>
    <n v="47031"/>
    <n v="0.18089071675248125"/>
    <n v="6838505"/>
    <n v="0.11395765594965568"/>
  </r>
  <r>
    <x v="1532"/>
    <x v="2"/>
    <s v="CO"/>
    <x v="683"/>
    <x v="683"/>
    <n v="9704151"/>
    <n v="2.2670710709262461E-3"/>
    <s v=""/>
    <x v="0"/>
    <n v="3"/>
    <x v="2"/>
    <n v="4242764"/>
    <n v="47031"/>
    <n v="5.1066287290575992E-3"/>
    <n v="6838505"/>
    <n v="3.2170774167745728E-3"/>
  </r>
  <r>
    <x v="1533"/>
    <x v="2"/>
    <s v="CO"/>
    <x v="1259"/>
    <x v="1259"/>
    <n v="9704151"/>
    <n v="1.8115958830401548E-2"/>
    <s v=""/>
    <x v="0"/>
    <n v="3"/>
    <x v="2"/>
    <n v="4242764"/>
    <n v="47031"/>
    <n v="4.0806605934923905E-2"/>
    <n v="6838505"/>
    <n v="2.5707373175862268E-2"/>
  </r>
  <r>
    <x v="1534"/>
    <x v="2"/>
    <s v="CO"/>
    <x v="1260"/>
    <x v="1260"/>
    <n v="9704151"/>
    <n v="4.3373191534220763E-2"/>
    <s v=""/>
    <x v="0"/>
    <n v="3"/>
    <x v="2"/>
    <n v="4242764"/>
    <n v="47031"/>
    <n v="9.7699092366379262E-2"/>
    <n v="6838505"/>
    <n v="6.1548540214564441E-2"/>
  </r>
  <r>
    <x v="1535"/>
    <x v="2"/>
    <s v="CO"/>
    <x v="1261"/>
    <x v="1261"/>
    <n v="9704151"/>
    <n v="3.9117280841981947E-2"/>
    <s v=""/>
    <x v="0"/>
    <n v="3"/>
    <x v="2"/>
    <n v="4242764"/>
    <n v="47031"/>
    <n v="8.8112557525012042E-2"/>
    <n v="6838505"/>
    <n v="5.5509208518528537E-2"/>
  </r>
  <r>
    <x v="1536"/>
    <x v="2"/>
    <s v="CO"/>
    <x v="1262"/>
    <x v="1262"/>
    <n v="9704151"/>
    <n v="5.3935681751036232E-2"/>
    <s v=""/>
    <x v="0"/>
    <n v="3"/>
    <x v="2"/>
    <n v="4242764"/>
    <n v="47031"/>
    <n v="0.12149133985403399"/>
    <n v="6838505"/>
    <n v="7.653719636090052E-2"/>
  </r>
  <r>
    <x v="1537"/>
    <x v="2"/>
    <s v="CO"/>
    <x v="1263"/>
    <x v="1263"/>
    <n v="9704151"/>
    <n v="5.2328122264379433E-2"/>
    <s v=""/>
    <x v="0"/>
    <n v="3"/>
    <x v="2"/>
    <n v="4242764"/>
    <n v="47031"/>
    <n v="0.11787027584615677"/>
    <n v="6838505"/>
    <n v="7.4255996010823999E-2"/>
  </r>
  <r>
    <x v="1538"/>
    <x v="2"/>
    <s v="CO"/>
    <x v="923"/>
    <x v="923"/>
    <n v="9704151"/>
    <n v="2.9214302209435942E-2"/>
    <s v=""/>
    <x v="0"/>
    <n v="3"/>
    <x v="2"/>
    <n v="4242764"/>
    <n v="47031"/>
    <n v="6.5805874758537705E-2"/>
    <n v="6838505"/>
    <n v="4.1456429438890517E-2"/>
  </r>
  <r>
    <x v="1539"/>
    <x v="2"/>
    <s v="CO"/>
    <x v="1264"/>
    <x v="1264"/>
    <n v="9704151"/>
    <n v="3.3253810663086344E-2"/>
    <s v=""/>
    <x v="0"/>
    <n v="3"/>
    <x v="2"/>
    <n v="4242764"/>
    <n v="47031"/>
    <n v="7.4904958675767602E-2"/>
    <n v="6838505"/>
    <n v="4.7188676472416119E-2"/>
  </r>
  <r>
    <x v="1540"/>
    <x v="2"/>
    <s v="CO"/>
    <x v="1265"/>
    <x v="1265"/>
    <n v="9704151"/>
    <n v="4.7278736697316436E-2"/>
    <s v=""/>
    <x v="0"/>
    <n v="3"/>
    <x v="2"/>
    <n v="4242764"/>
    <n v="47031"/>
    <n v="0.10649642094961939"/>
    <n v="6838505"/>
    <n v="6.7090687218917006E-2"/>
  </r>
  <r>
    <x v="1541"/>
    <x v="2"/>
    <s v="SO"/>
    <x v="1266"/>
    <x v="1266"/>
    <n v="9704151"/>
    <n v="3.5963991079693627E-3"/>
    <s v=""/>
    <x v="0"/>
    <n v="3"/>
    <x v="2"/>
    <n v="4242764"/>
    <n v="47031"/>
    <n v="8.1009701201868282E-3"/>
    <n v="6838505"/>
    <n v="5.1034546293378452E-3"/>
  </r>
  <r>
    <x v="1542"/>
    <x v="2"/>
    <s v="SO"/>
    <x v="1267"/>
    <x v="1267"/>
    <n v="9704151"/>
    <n v="3.2419116314245315E-2"/>
    <s v=""/>
    <x v="0"/>
    <n v="3"/>
    <x v="2"/>
    <n v="4242764"/>
    <n v="47031"/>
    <n v="7.3024790825523669E-2"/>
    <n v="6838505"/>
    <n v="4.6004207059876387E-2"/>
  </r>
  <r>
    <x v="1543"/>
    <x v="2"/>
    <s v="SO"/>
    <x v="833"/>
    <x v="833"/>
    <n v="9704151"/>
    <n v="5.6882874143240354E-3"/>
    <s v=""/>
    <x v="0"/>
    <n v="3"/>
    <x v="2"/>
    <n v="4242764"/>
    <n v="47031"/>
    <n v="1.2812995720180886E-2"/>
    <n v="6838505"/>
    <n v="8.0719397002707461E-3"/>
  </r>
  <r>
    <x v="1544"/>
    <x v="2"/>
    <s v="SO"/>
    <x v="41"/>
    <x v="41"/>
    <n v="9704151"/>
    <n v="1.6364131184685812E-2"/>
    <s v=""/>
    <x v="0"/>
    <n v="3"/>
    <x v="2"/>
    <n v="4242764"/>
    <n v="47031"/>
    <n v="3.6860574644288491E-2"/>
    <n v="6838505"/>
    <n v="2.3221449717445553E-2"/>
  </r>
  <r>
    <x v="1545"/>
    <x v="2"/>
    <s v="SO"/>
    <x v="1268"/>
    <x v="1268"/>
    <n v="9704151"/>
    <n v="3.3696920008767381E-2"/>
    <s v=""/>
    <x v="0"/>
    <n v="3"/>
    <x v="2"/>
    <n v="4242764"/>
    <n v="47031"/>
    <n v="7.5903072472810681E-2"/>
    <n v="6838505"/>
    <n v="4.7817468876603875E-2"/>
  </r>
  <r>
    <x v="1546"/>
    <x v="2"/>
    <s v="SO"/>
    <x v="888"/>
    <x v="888"/>
    <n v="9704151"/>
    <n v="1.3396329055473271E-3"/>
    <s v=""/>
    <x v="0"/>
    <n v="3"/>
    <x v="2"/>
    <n v="4242764"/>
    <n v="47031"/>
    <n v="3.0175533398976726E-3"/>
    <n v="6838505"/>
    <n v="1.9010002917304292E-3"/>
  </r>
  <r>
    <x v="1547"/>
    <x v="2"/>
    <s v="SO"/>
    <x v="1269"/>
    <x v="1269"/>
    <n v="9704151"/>
    <n v="4.4393373516137577E-2"/>
    <s v=""/>
    <x v="0"/>
    <n v="3"/>
    <x v="2"/>
    <n v="4242764"/>
    <n v="47031"/>
    <n v="9.9997075294455173E-2"/>
    <n v="6838505"/>
    <n v="6.2996225052112997E-2"/>
  </r>
  <r>
    <x v="1548"/>
    <x v="2"/>
    <s v="SO"/>
    <x v="1270"/>
    <x v="1270"/>
    <n v="9704151"/>
    <n v="1.3118097605859596E-2"/>
    <s v=""/>
    <x v="0"/>
    <n v="3"/>
    <x v="2"/>
    <n v="4242764"/>
    <n v="47031"/>
    <n v="2.9548810782228745E-2"/>
    <n v="6838505"/>
    <n v="1.861517977979105E-2"/>
  </r>
  <r>
    <x v="1549"/>
    <x v="2"/>
    <s v="SO"/>
    <x v="1271"/>
    <x v="1271"/>
    <n v="9704151"/>
    <n v="4.1590449282992402E-2"/>
    <s v=""/>
    <x v="0"/>
    <n v="3"/>
    <x v="2"/>
    <n v="4242764"/>
    <n v="47031"/>
    <n v="9.3683425229438497E-2"/>
    <n v="6838505"/>
    <n v="5.9018747518646247E-2"/>
  </r>
  <r>
    <x v="1550"/>
    <x v="2"/>
    <s v="SO"/>
    <x v="1272"/>
    <x v="1272"/>
    <n v="9704151"/>
    <n v="2.1547480042303547E-2"/>
    <s v=""/>
    <x v="0"/>
    <n v="3"/>
    <x v="2"/>
    <n v="4242764"/>
    <n v="47031"/>
    <n v="4.853618487481564E-2"/>
    <n v="6838505"/>
    <n v="3.0576858538525598E-2"/>
  </r>
  <r>
    <x v="1551"/>
    <x v="2"/>
    <s v="SO"/>
    <x v="576"/>
    <x v="576"/>
    <n v="9704151"/>
    <n v="1.0665538901857565E-2"/>
    <s v=""/>
    <x v="0"/>
    <n v="3"/>
    <x v="2"/>
    <n v="4242764"/>
    <n v="47031"/>
    <n v="2.4024366975339162E-2"/>
    <n v="6838505"/>
    <n v="1.5134886938007649E-2"/>
  </r>
  <r>
    <x v="1552"/>
    <x v="2"/>
    <s v="SO"/>
    <x v="1273"/>
    <x v="1273"/>
    <n v="9704151"/>
    <n v="1.0686148638865986E-2"/>
    <s v=""/>
    <x v="0"/>
    <n v="3"/>
    <x v="2"/>
    <n v="4242764"/>
    <n v="47031"/>
    <n v="2.4070790872876047E-2"/>
    <n v="6838505"/>
    <n v="1.5164133096341964E-2"/>
  </r>
  <r>
    <x v="1553"/>
    <x v="2"/>
    <s v="SO"/>
    <x v="1274"/>
    <x v="1274"/>
    <n v="9704151"/>
    <n v="1.5457302756315312E-2"/>
    <s v=""/>
    <x v="0"/>
    <n v="3"/>
    <x v="2"/>
    <n v="4242764"/>
    <n v="47031"/>
    <n v="3.481792315266545E-2"/>
    <n v="6838505"/>
    <n v="2.1934618750735723E-2"/>
  </r>
  <r>
    <x v="1554"/>
    <x v="2"/>
    <s v="SO"/>
    <x v="1275"/>
    <x v="1275"/>
    <n v="9704151"/>
    <n v="6.6260304482071639E-3"/>
    <s v=""/>
    <x v="0"/>
    <n v="3"/>
    <x v="2"/>
    <n v="4242764"/>
    <n v="47031"/>
    <n v="1.4925283058109256E-2"/>
    <n v="6838505"/>
    <n v="9.4026399044820474E-3"/>
  </r>
  <r>
    <x v="1555"/>
    <x v="2"/>
    <s v="SO"/>
    <x v="1276"/>
    <x v="1276"/>
    <n v="9704151"/>
    <n v="1.6096204603576345E-2"/>
    <s v=""/>
    <x v="0"/>
    <n v="3"/>
    <x v="2"/>
    <n v="4242764"/>
    <n v="47031"/>
    <n v="3.6257063976308956E-2"/>
    <n v="6838505"/>
    <n v="2.2841249659099467E-2"/>
  </r>
  <r>
    <x v="1556"/>
    <x v="2"/>
    <s v="SO"/>
    <x v="502"/>
    <x v="502"/>
    <n v="9704151"/>
    <n v="4.6887151694156451E-3"/>
    <s v=""/>
    <x v="0"/>
    <n v="3"/>
    <x v="2"/>
    <n v="4242764"/>
    <n v="47031"/>
    <n v="1.0561436689641853E-2"/>
    <n v="6838505"/>
    <n v="6.6535010210565029E-3"/>
  </r>
  <r>
    <x v="1557"/>
    <x v="2"/>
    <s v="SO"/>
    <x v="332"/>
    <x v="332"/>
    <n v="9704151"/>
    <n v="7.7698708521744975E-3"/>
    <s v=""/>
    <x v="0"/>
    <n v="3"/>
    <x v="2"/>
    <n v="4242764"/>
    <n v="47031"/>
    <n v="1.7501809371406499E-2"/>
    <n v="6838505"/>
    <n v="1.1025801692036491E-2"/>
  </r>
  <r>
    <x v="1558"/>
    <x v="2"/>
    <s v="SO"/>
    <x v="1277"/>
    <x v="1277"/>
    <n v="9704151"/>
    <n v="7.5194625475221891E-2"/>
    <s v=""/>
    <x v="0"/>
    <n v="3"/>
    <x v="2"/>
    <n v="4242764"/>
    <n v="47031"/>
    <n v="0.1693775901633332"/>
    <n v="6838505"/>
    <n v="0.10670460868274573"/>
  </r>
  <r>
    <x v="1559"/>
    <x v="2"/>
    <s v="SO"/>
    <x v="1278"/>
    <x v="1278"/>
    <n v="9704151"/>
    <n v="2.6699914294408648E-2"/>
    <s v=""/>
    <x v="0"/>
    <n v="3"/>
    <x v="2"/>
    <n v="4242764"/>
    <n v="47031"/>
    <n v="6.0142159259037452E-2"/>
    <n v="6838505"/>
    <n v="3.7888398122104178E-2"/>
  </r>
  <r>
    <x v="1560"/>
    <x v="2"/>
    <s v="SO"/>
    <x v="1279"/>
    <x v="1279"/>
    <n v="9704151"/>
    <n v="2.6009488104626569E-2"/>
    <s v=""/>
    <x v="0"/>
    <n v="3"/>
    <x v="2"/>
    <n v="4242764"/>
    <n v="47031"/>
    <n v="5.8586958691551734E-2"/>
    <n v="6838505"/>
    <n v="3.6908651817904647E-2"/>
  </r>
  <r>
    <x v="1561"/>
    <x v="2"/>
    <s v="SO"/>
    <x v="1280"/>
    <x v="1280"/>
    <n v="9704151"/>
    <n v="3.8437159520704079E-3"/>
    <s v=""/>
    <x v="0"/>
    <n v="3"/>
    <x v="2"/>
    <n v="4242764"/>
    <n v="47031"/>
    <n v="8.6580568906294755E-3"/>
    <n v="6838505"/>
    <n v="5.4544085293496171E-3"/>
  </r>
  <r>
    <x v="1562"/>
    <x v="2"/>
    <s v="SO"/>
    <x v="659"/>
    <x v="659"/>
    <n v="9704151"/>
    <n v="1.1479623513690172E-2"/>
    <s v=""/>
    <x v="0"/>
    <n v="3"/>
    <x v="2"/>
    <n v="4242764"/>
    <n v="47031"/>
    <n v="2.5858110928046209E-2"/>
    <n v="6838505"/>
    <n v="1.6290110192213065E-2"/>
  </r>
  <r>
    <x v="1563"/>
    <x v="2"/>
    <s v="SO"/>
    <x v="1281"/>
    <x v="1281"/>
    <n v="9704151"/>
    <n v="1.5045108016146905E-2"/>
    <s v=""/>
    <x v="0"/>
    <n v="3"/>
    <x v="2"/>
    <n v="4242764"/>
    <n v="47031"/>
    <n v="3.3889445201927708E-2"/>
    <n v="6838505"/>
    <n v="2.1349695584049439E-2"/>
  </r>
  <r>
    <x v="1564"/>
    <x v="2"/>
    <s v="SO"/>
    <x v="1282"/>
    <x v="1282"/>
    <n v="9704151"/>
    <n v="5.5646289922735133E-2"/>
    <s v=""/>
    <x v="0"/>
    <n v="3"/>
    <x v="2"/>
    <n v="4242764"/>
    <n v="47031"/>
    <n v="0.12534452334959562"/>
    <n v="6838505"/>
    <n v="7.8964627502648599E-2"/>
  </r>
  <r>
    <x v="1565"/>
    <x v="2"/>
    <s v="SO"/>
    <x v="1283"/>
    <x v="1283"/>
    <n v="9704151"/>
    <n v="4.3692642457851287E-3"/>
    <s v=""/>
    <x v="0"/>
    <n v="3"/>
    <x v="2"/>
    <n v="4242764"/>
    <n v="47031"/>
    <n v="9.8418662778201015E-3"/>
    <n v="6838505"/>
    <n v="6.200185566874631E-3"/>
  </r>
  <r>
    <x v="1566"/>
    <x v="2"/>
    <s v="SO"/>
    <x v="1284"/>
    <x v="1284"/>
    <n v="9704151"/>
    <n v="3.2697347763858992E-2"/>
    <s v=""/>
    <x v="0"/>
    <n v="3"/>
    <x v="2"/>
    <n v="4242764"/>
    <n v="47031"/>
    <n v="7.3651513442271652E-2"/>
    <n v="6838505"/>
    <n v="4.6399030197389633E-2"/>
  </r>
  <r>
    <x v="1567"/>
    <x v="2"/>
    <s v="SO"/>
    <x v="1285"/>
    <x v="1285"/>
    <n v="9704151"/>
    <n v="3.6592588058450455E-2"/>
    <s v=""/>
    <x v="0"/>
    <n v="3"/>
    <x v="2"/>
    <n v="4242764"/>
    <n v="47031"/>
    <n v="8.2425630076743348E-2"/>
    <n v="6838505"/>
    <n v="5.192655412257504E-2"/>
  </r>
  <r>
    <x v="1568"/>
    <x v="2"/>
    <s v="SO"/>
    <x v="806"/>
    <x v="806"/>
    <n v="9704151"/>
    <n v="5.6161533347945632E-3"/>
    <s v=""/>
    <x v="0"/>
    <n v="3"/>
    <x v="2"/>
    <n v="4242764"/>
    <n v="47031"/>
    <n v="1.265051207880178E-2"/>
    <n v="6838505"/>
    <n v="7.9695781461006469E-3"/>
  </r>
  <r>
    <x v="1569"/>
    <x v="2"/>
    <s v="SO"/>
    <x v="29"/>
    <x v="29"/>
    <n v="9704151"/>
    <n v="8.6045652010155235E-3"/>
    <s v=""/>
    <x v="0"/>
    <n v="3"/>
    <x v="2"/>
    <n v="4242764"/>
    <n v="47031"/>
    <n v="1.9381977221650432E-2"/>
    <n v="6838505"/>
    <n v="1.2210271104576219E-2"/>
  </r>
  <r>
    <x v="1570"/>
    <x v="2"/>
    <s v="SO"/>
    <x v="988"/>
    <x v="988"/>
    <n v="9704151"/>
    <n v="6.296274656072437E-3"/>
    <s v=""/>
    <x v="0"/>
    <n v="3"/>
    <x v="2"/>
    <n v="4242764"/>
    <n v="47031"/>
    <n v="1.4182500697519061E-2"/>
    <n v="6838505"/>
    <n v="8.9347013711330182E-3"/>
  </r>
  <r>
    <x v="1571"/>
    <x v="2"/>
    <s v="SO"/>
    <x v="126"/>
    <x v="126"/>
    <n v="9704151"/>
    <n v="1.9476201472957294E-3"/>
    <s v=""/>
    <x v="0"/>
    <n v="3"/>
    <x v="2"/>
    <n v="4242764"/>
    <n v="47031"/>
    <n v="4.3870583172358462E-3"/>
    <n v="6838505"/>
    <n v="2.7637619625927009E-3"/>
  </r>
  <r>
    <x v="1572"/>
    <x v="2"/>
    <s v="SO"/>
    <x v="1286"/>
    <x v="1286"/>
    <n v="9704151"/>
    <n v="1.9610164763512027E-2"/>
    <s v=""/>
    <x v="0"/>
    <n v="3"/>
    <x v="2"/>
    <n v="4242764"/>
    <n v="47031"/>
    <n v="4.4172338506348233E-2"/>
    <n v="6838505"/>
    <n v="2.7827719655100051E-2"/>
  </r>
  <r>
    <x v="1573"/>
    <x v="2"/>
    <s v="SO"/>
    <x v="1287"/>
    <x v="1287"/>
    <n v="9704151"/>
    <n v="4.7598187620946954E-2"/>
    <s v=""/>
    <x v="0"/>
    <n v="3"/>
    <x v="2"/>
    <n v="4242764"/>
    <n v="47031"/>
    <n v="0.10721599136144114"/>
    <n v="6838505"/>
    <n v="6.7544002673098874E-2"/>
  </r>
  <r>
    <x v="1574"/>
    <x v="2"/>
    <s v="SO"/>
    <x v="1288"/>
    <x v="1288"/>
    <n v="9704151"/>
    <n v="1.6642362634299489E-2"/>
    <s v=""/>
    <x v="0"/>
    <n v="3"/>
    <x v="2"/>
    <n v="4242764"/>
    <n v="47031"/>
    <n v="3.7487297261036473E-2"/>
    <n v="6838505"/>
    <n v="2.3616272854958795E-2"/>
  </r>
  <r>
    <x v="1575"/>
    <x v="2"/>
    <s v="SO"/>
    <x v="1289"/>
    <x v="1289"/>
    <n v="9704151"/>
    <n v="5.5646289922735128E-3"/>
    <s v=""/>
    <x v="0"/>
    <n v="3"/>
    <x v="2"/>
    <n v="4242764"/>
    <n v="47031"/>
    <n v="1.2534452334959562E-2"/>
    <n v="6838505"/>
    <n v="7.8964627502648606E-3"/>
  </r>
  <r>
    <x v="1576"/>
    <x v="2"/>
    <s v="SO"/>
    <x v="1290"/>
    <x v="1290"/>
    <n v="9704151"/>
    <n v="1.4138279587776406E-2"/>
    <s v=""/>
    <x v="0"/>
    <n v="3"/>
    <x v="2"/>
    <n v="4242764"/>
    <n v="47031"/>
    <n v="3.1846793710304667E-2"/>
    <n v="6838505"/>
    <n v="2.006286461733961E-2"/>
  </r>
  <r>
    <x v="1577"/>
    <x v="2"/>
    <s v="SO"/>
    <x v="1291"/>
    <x v="1291"/>
    <n v="9704151"/>
    <n v="6.158189418116021E-2"/>
    <s v=""/>
    <x v="0"/>
    <n v="3"/>
    <x v="2"/>
    <n v="4242764"/>
    <n v="47031"/>
    <n v="0.13871460584021916"/>
    <n v="6838505"/>
    <n v="8.7387521102931118E-2"/>
  </r>
  <r>
    <x v="1578"/>
    <x v="2"/>
    <s v="SO"/>
    <x v="1042"/>
    <x v="1042"/>
    <n v="9704151"/>
    <n v="6.873347292308209E-3"/>
    <s v=""/>
    <x v="0"/>
    <n v="3"/>
    <x v="2"/>
    <n v="4242764"/>
    <n v="47031"/>
    <n v="1.5482369828551903E-2"/>
    <n v="6838505"/>
    <n v="9.7535938044938184E-3"/>
  </r>
  <r>
    <x v="1579"/>
    <x v="2"/>
    <s v="SO"/>
    <x v="1292"/>
    <x v="1292"/>
    <n v="9704151"/>
    <n v="7.5431637450818724E-3"/>
    <s v=""/>
    <x v="0"/>
    <n v="3"/>
    <x v="2"/>
    <n v="4242764"/>
    <n v="47031"/>
    <n v="1.6991146498500743E-2"/>
    <n v="6838505"/>
    <n v="1.0704093950359032E-2"/>
  </r>
  <r>
    <x v="1580"/>
    <x v="2"/>
    <s v="SO"/>
    <x v="1237"/>
    <x v="1237"/>
    <n v="9704151"/>
    <n v="1.0727368112882827E-2"/>
    <s v=""/>
    <x v="0"/>
    <n v="3"/>
    <x v="2"/>
    <n v="4242764"/>
    <n v="47031"/>
    <n v="2.4163638667949822E-2"/>
    <n v="6838505"/>
    <n v="1.5222625413010591E-2"/>
  </r>
  <r>
    <x v="1581"/>
    <x v="2"/>
    <s v="SO"/>
    <x v="1293"/>
    <x v="1293"/>
    <n v="9704151"/>
    <n v="1.0315173372714419E-2"/>
    <s v=""/>
    <x v="0"/>
    <n v="3"/>
    <x v="2"/>
    <n v="4242764"/>
    <n v="47031"/>
    <n v="2.3235160717212076E-2"/>
    <n v="6838505"/>
    <n v="1.4637702246324307E-2"/>
  </r>
  <r>
    <x v="1582"/>
    <x v="2"/>
    <s v="SO"/>
    <x v="522"/>
    <x v="522"/>
    <n v="9704151"/>
    <n v="1.8002605276855235E-2"/>
    <s v=""/>
    <x v="0"/>
    <n v="3"/>
    <x v="2"/>
    <n v="4242764"/>
    <n v="47031"/>
    <n v="4.0551274498471027E-2"/>
    <n v="6838505"/>
    <n v="2.5546519305023538E-2"/>
  </r>
  <r>
    <x v="1583"/>
    <x v="2"/>
    <s v="SO"/>
    <x v="1294"/>
    <x v="1294"/>
    <n v="9704151"/>
    <n v="3.1234056436261141E-2"/>
    <s v=""/>
    <x v="0"/>
    <n v="3"/>
    <x v="2"/>
    <n v="4242764"/>
    <n v="47031"/>
    <n v="7.0355416717152647E-2"/>
    <n v="6838505"/>
    <n v="4.4322552955653315E-2"/>
  </r>
  <r>
    <x v="1584"/>
    <x v="2"/>
    <s v="SO"/>
    <x v="1295"/>
    <x v="1295"/>
    <n v="9704151"/>
    <n v="0.12145318019062153"/>
    <s v=""/>
    <x v="0"/>
    <n v="3"/>
    <x v="2"/>
    <n v="4242764"/>
    <n v="47031"/>
    <n v="0.2735760281848767"/>
    <n v="6838505"/>
    <n v="0.17234761106411417"/>
  </r>
  <r>
    <x v="1585"/>
    <x v="2"/>
    <s v="SO"/>
    <x v="1296"/>
    <x v="1296"/>
    <n v="9704151"/>
    <n v="1.8693031466637318E-2"/>
    <s v=""/>
    <x v="0"/>
    <n v="3"/>
    <x v="2"/>
    <n v="4242764"/>
    <n v="47031"/>
    <n v="4.2106475065956751E-2"/>
    <n v="6838505"/>
    <n v="2.6526265609223068E-2"/>
  </r>
  <r>
    <x v="1586"/>
    <x v="2"/>
    <s v="SO"/>
    <x v="1297"/>
    <x v="1297"/>
    <n v="9704151"/>
    <n v="3.091460551263063E-4"/>
    <s v=""/>
    <x v="0"/>
    <n v="3"/>
    <x v="2"/>
    <n v="4242764"/>
    <n v="47031"/>
    <n v="6.9635846305330902E-4"/>
    <n v="6838505"/>
    <n v="4.3869237501471451E-4"/>
  </r>
  <r>
    <x v="1587"/>
    <x v="2"/>
    <s v="SO"/>
    <x v="1298"/>
    <x v="1298"/>
    <n v="9704151"/>
    <n v="1.3612731294061686E-2"/>
    <s v=""/>
    <x v="0"/>
    <n v="3"/>
    <x v="2"/>
    <n v="4242764"/>
    <n v="47031"/>
    <n v="3.066298432311404E-2"/>
    <n v="6838505"/>
    <n v="1.9317087579814596E-2"/>
  </r>
  <r>
    <x v="1588"/>
    <x v="2"/>
    <s v="SO"/>
    <x v="65"/>
    <x v="65"/>
    <n v="9704151"/>
    <n v="2.3793941376221373E-2"/>
    <s v=""/>
    <x v="0"/>
    <n v="3"/>
    <x v="2"/>
    <n v="4242764"/>
    <n v="47031"/>
    <n v="5.3596389706336359E-2"/>
    <n v="6838505"/>
    <n v="3.3764689796965855E-2"/>
  </r>
  <r>
    <x v="1589"/>
    <x v="2"/>
    <s v="SO"/>
    <x v="1299"/>
    <x v="1299"/>
    <n v="9704151"/>
    <n v="2.0094493583209905E-2"/>
    <s v=""/>
    <x v="0"/>
    <n v="3"/>
    <x v="2"/>
    <n v="4242764"/>
    <n v="47031"/>
    <n v="4.526330009846509E-2"/>
    <n v="6838505"/>
    <n v="2.851500437595644E-2"/>
  </r>
  <r>
    <x v="1590"/>
    <x v="2"/>
    <s v="SO"/>
    <x v="1300"/>
    <x v="1300"/>
    <n v="9704151"/>
    <n v="1.9218579760352038E-2"/>
    <s v=""/>
    <x v="0"/>
    <n v="3"/>
    <x v="2"/>
    <n v="4242764"/>
    <n v="47031"/>
    <n v="4.3290284453147379E-2"/>
    <n v="6838505"/>
    <n v="2.7272042646748085E-2"/>
  </r>
  <r>
    <x v="1591"/>
    <x v="2"/>
    <s v="SO"/>
    <x v="1301"/>
    <x v="1301"/>
    <n v="9704151"/>
    <n v="2.3742417033700322E-2"/>
    <s v=""/>
    <x v="0"/>
    <n v="3"/>
    <x v="2"/>
    <n v="4242764"/>
    <n v="47031"/>
    <n v="5.3480329962494133E-2"/>
    <n v="6838505"/>
    <n v="3.3691574401130076E-2"/>
  </r>
  <r>
    <x v="1592"/>
    <x v="2"/>
    <s v="SO"/>
    <x v="1302"/>
    <x v="1302"/>
    <n v="9704151"/>
    <n v="6.7909083442745273E-3"/>
    <s v=""/>
    <x v="0"/>
    <n v="3"/>
    <x v="2"/>
    <n v="4242764"/>
    <n v="47031"/>
    <n v="1.5296674238404355E-2"/>
    <n v="6838505"/>
    <n v="9.6366091711565603E-3"/>
  </r>
  <r>
    <x v="1593"/>
    <x v="2"/>
    <s v="SO"/>
    <x v="1303"/>
    <x v="1303"/>
    <n v="9704151"/>
    <n v="3.0100520900798022E-2"/>
    <s v=""/>
    <x v="0"/>
    <n v="3"/>
    <x v="2"/>
    <n v="4242764"/>
    <n v="47031"/>
    <n v="6.7802102352623864E-2"/>
    <n v="6838505"/>
    <n v="4.2714014247266029E-2"/>
  </r>
  <r>
    <x v="1594"/>
    <x v="2"/>
    <s v="SO"/>
    <x v="1304"/>
    <x v="1304"/>
    <n v="9704151"/>
    <n v="3.0090216032293807E-3"/>
    <s v=""/>
    <x v="0"/>
    <n v="3"/>
    <x v="2"/>
    <n v="4242764"/>
    <n v="47031"/>
    <n v="6.7778890403855409E-3"/>
    <n v="6838505"/>
    <n v="4.2699391168098877E-3"/>
  </r>
  <r>
    <x v="1595"/>
    <x v="2"/>
    <s v="SO"/>
    <x v="1305"/>
    <x v="1305"/>
    <n v="9704151"/>
    <n v="5.8119458363745579E-3"/>
    <s v=""/>
    <x v="0"/>
    <n v="3"/>
    <x v="2"/>
    <n v="4242764"/>
    <n v="47031"/>
    <n v="1.3091539105402209E-2"/>
    <n v="6838505"/>
    <n v="8.2474166502766316E-3"/>
  </r>
  <r>
    <x v="1596"/>
    <x v="2"/>
    <s v="SO"/>
    <x v="1306"/>
    <x v="1306"/>
    <n v="9704151"/>
    <n v="2.9719240766142241E-2"/>
    <s v=""/>
    <x v="0"/>
    <n v="3"/>
    <x v="2"/>
    <n v="4242764"/>
    <n v="47031"/>
    <n v="6.6943260248191444E-2"/>
    <n v="6838505"/>
    <n v="4.2172960318081217E-2"/>
  </r>
  <r>
    <x v="1597"/>
    <x v="2"/>
    <s v="SO"/>
    <x v="1307"/>
    <x v="1307"/>
    <n v="9704151"/>
    <n v="4.0704230591630322E-3"/>
    <s v=""/>
    <x v="0"/>
    <n v="3"/>
    <x v="2"/>
    <n v="4242764"/>
    <n v="47031"/>
    <n v="9.1687197635352356E-3"/>
    <n v="6838505"/>
    <n v="5.7761162710270736E-3"/>
  </r>
  <r>
    <x v="1598"/>
    <x v="2"/>
    <s v="SO"/>
    <x v="276"/>
    <x v="276"/>
    <n v="9704151"/>
    <n v="5.1524342521051042E-3"/>
    <s v=""/>
    <x v="0"/>
    <n v="3"/>
    <x v="2"/>
    <n v="4242764"/>
    <n v="47031"/>
    <n v="1.1605974384221817E-2"/>
    <n v="6838505"/>
    <n v="7.3115395835785749E-3"/>
  </r>
  <r>
    <x v="1599"/>
    <x v="2"/>
    <s v="SO"/>
    <x v="570"/>
    <x v="570"/>
    <n v="9704151"/>
    <n v="4.3661727852338655E-2"/>
    <s v=""/>
    <x v="0"/>
    <n v="3"/>
    <x v="2"/>
    <n v="4242764"/>
    <n v="47031"/>
    <n v="9.8349026931895678E-2"/>
    <n v="6838505"/>
    <n v="6.1957986431244845E-2"/>
  </r>
  <r>
    <x v="1600"/>
    <x v="2"/>
    <s v="SO"/>
    <x v="1308"/>
    <x v="1308"/>
    <n v="9704151"/>
    <n v="0.22301796416811731"/>
    <s v=""/>
    <x v="0"/>
    <n v="3"/>
    <x v="2"/>
    <n v="4242764"/>
    <n v="47031"/>
    <n v="0.50235299524665711"/>
    <n v="6838505"/>
    <n v="0.31647267933561501"/>
  </r>
  <r>
    <x v="1601"/>
    <x v="2"/>
    <s v="SO"/>
    <x v="554"/>
    <x v="554"/>
    <n v="9704151"/>
    <n v="1.0407917189252311E-3"/>
    <s v=""/>
    <x v="0"/>
    <n v="3"/>
    <x v="2"/>
    <n v="4242764"/>
    <n v="47031"/>
    <n v="2.3444068256128071E-3"/>
    <n v="6838505"/>
    <n v="1.476930995882872E-3"/>
  </r>
  <r>
    <x v="1602"/>
    <x v="2"/>
    <s v="SO"/>
    <x v="1309"/>
    <x v="1309"/>
    <n v="9704151"/>
    <n v="4.9133613028074279E-2"/>
    <s v=""/>
    <x v="0"/>
    <n v="3"/>
    <x v="2"/>
    <n v="4242764"/>
    <n v="47031"/>
    <n v="0.11067457172793925"/>
    <n v="6838505"/>
    <n v="6.9722841469005287E-2"/>
  </r>
  <r>
    <x v="1603"/>
    <x v="2"/>
    <s v="SO"/>
    <x v="367"/>
    <x v="367"/>
    <n v="9704151"/>
    <n v="1.9579250157999396E-3"/>
    <s v=""/>
    <x v="0"/>
    <n v="3"/>
    <x v="2"/>
    <n v="4242764"/>
    <n v="47031"/>
    <n v="4.4102702660042898E-3"/>
    <n v="6838505"/>
    <n v="2.7783850417598581E-3"/>
  </r>
  <r>
    <x v="1604"/>
    <x v="2"/>
    <s v="SO"/>
    <x v="1026"/>
    <x v="1026"/>
    <n v="9704151"/>
    <n v="4.7958858018594314E-2"/>
    <s v=""/>
    <x v="0"/>
    <n v="3"/>
    <x v="2"/>
    <n v="4242764"/>
    <n v="47031"/>
    <n v="0.10802840956833668"/>
    <n v="6838505"/>
    <n v="6.8055810443949372E-2"/>
  </r>
  <r>
    <x v="1605"/>
    <x v="2"/>
    <s v="SO"/>
    <x v="1310"/>
    <x v="1310"/>
    <n v="9704151"/>
    <n v="9.3496071938699229E-2"/>
    <s v=""/>
    <x v="0"/>
    <n v="3"/>
    <x v="2"/>
    <n v="4242764"/>
    <n v="47031"/>
    <n v="0.21060201117608909"/>
    <n v="6838505"/>
    <n v="0.13267519728361682"/>
  </r>
  <r>
    <x v="1606"/>
    <x v="2"/>
    <s v="SO"/>
    <x v="1311"/>
    <x v="1311"/>
    <n v="9704151"/>
    <n v="8.4912116474692122E-3"/>
    <s v=""/>
    <x v="0"/>
    <n v="3"/>
    <x v="2"/>
    <n v="4242764"/>
    <n v="47031"/>
    <n v="1.9126645785197554E-2"/>
    <n v="6838505"/>
    <n v="1.2049417233737491E-2"/>
  </r>
  <r>
    <x v="1607"/>
    <x v="2"/>
    <s v="SO"/>
    <x v="1312"/>
    <x v="1312"/>
    <n v="9704151"/>
    <n v="6.43023794662717E-3"/>
    <s v=""/>
    <x v="0"/>
    <n v="3"/>
    <x v="2"/>
    <n v="4242764"/>
    <n v="47031"/>
    <n v="1.4484256031508828E-2"/>
    <n v="6838505"/>
    <n v="9.124801400306061E-3"/>
  </r>
  <r>
    <x v="1608"/>
    <x v="2"/>
    <s v="SO"/>
    <x v="1313"/>
    <x v="1313"/>
    <n v="9704151"/>
    <n v="2.6133146526677087E-2"/>
    <s v=""/>
    <x v="0"/>
    <n v="3"/>
    <x v="2"/>
    <n v="4242764"/>
    <n v="47031"/>
    <n v="5.8865502076773053E-2"/>
    <n v="6838505"/>
    <n v="3.7084128767910535E-2"/>
  </r>
  <r>
    <x v="1609"/>
    <x v="2"/>
    <s v="SO"/>
    <x v="1314"/>
    <x v="1314"/>
    <n v="9704151"/>
    <n v="2.0630346745428838E-2"/>
    <s v=""/>
    <x v="0"/>
    <n v="3"/>
    <x v="2"/>
    <n v="4242764"/>
    <n v="47031"/>
    <n v="4.6470321434424151E-2"/>
    <n v="6838505"/>
    <n v="2.9275404492648614E-2"/>
  </r>
  <r>
    <x v="1610"/>
    <x v="2"/>
    <s v="SO"/>
    <x v="1315"/>
    <x v="1315"/>
    <n v="9704151"/>
    <n v="4.1683193099530294E-2"/>
    <s v=""/>
    <x v="0"/>
    <n v="3"/>
    <x v="2"/>
    <n v="4242764"/>
    <n v="47031"/>
    <n v="9.38923327683545E-2"/>
    <n v="6838505"/>
    <n v="5.915035523115067E-2"/>
  </r>
  <r>
    <x v="1611"/>
    <x v="2"/>
    <s v="SO"/>
    <x v="1316"/>
    <x v="1316"/>
    <n v="9704151"/>
    <n v="3.6407100425374664E-2"/>
    <s v=""/>
    <x v="0"/>
    <n v="3"/>
    <x v="2"/>
    <n v="4242764"/>
    <n v="47031"/>
    <n v="8.2007814998911355E-2"/>
    <n v="6838505"/>
    <n v="5.1663338697566209E-2"/>
  </r>
  <r>
    <x v="1612"/>
    <x v="2"/>
    <s v="SO"/>
    <x v="1317"/>
    <x v="1317"/>
    <n v="9704151"/>
    <n v="2.7854059566880196E-2"/>
    <s v=""/>
    <x v="0"/>
    <n v="3"/>
    <x v="2"/>
    <n v="4242764"/>
    <n v="47031"/>
    <n v="6.2741897521103138E-2"/>
    <n v="6838505"/>
    <n v="3.9526182988825771E-2"/>
  </r>
  <r>
    <x v="1613"/>
    <x v="2"/>
    <s v="SO"/>
    <x v="989"/>
    <x v="989"/>
    <n v="9704151"/>
    <n v="9.6762715254533858E-3"/>
    <s v=""/>
    <x v="0"/>
    <n v="3"/>
    <x v="2"/>
    <n v="4242764"/>
    <n v="47031"/>
    <n v="2.1796019893568573E-2"/>
    <n v="6838505"/>
    <n v="1.3731071337960563E-2"/>
  </r>
  <r>
    <x v="1614"/>
    <x v="2"/>
    <s v="SO"/>
    <x v="1318"/>
    <x v="1318"/>
    <n v="9704151"/>
    <n v="1.1263221275101758E-2"/>
    <s v=""/>
    <x v="0"/>
    <n v="3"/>
    <x v="2"/>
    <n v="4242764"/>
    <n v="47031"/>
    <n v="2.537066000390889E-2"/>
    <n v="6838505"/>
    <n v="1.5983025529702766E-2"/>
  </r>
  <r>
    <x v="1615"/>
    <x v="2"/>
    <s v="SO"/>
    <x v="1319"/>
    <x v="1319"/>
    <n v="9704151"/>
    <n v="2.1537175173799335E-3"/>
    <s v=""/>
    <x v="0"/>
    <n v="3"/>
    <x v="2"/>
    <n v="4242764"/>
    <n v="47031"/>
    <n v="4.8512972926047192E-3"/>
    <n v="6838505"/>
    <n v="3.0562235459358441E-3"/>
  </r>
  <r>
    <x v="1616"/>
    <x v="2"/>
    <s v="SO"/>
    <x v="151"/>
    <x v="151"/>
    <n v="9704151"/>
    <n v="1.0614014559336514E-2"/>
    <s v=""/>
    <x v="0"/>
    <n v="3"/>
    <x v="2"/>
    <n v="4242764"/>
    <n v="47031"/>
    <n v="2.3908307231496943E-2"/>
    <n v="6838505"/>
    <n v="1.5061771542171865E-2"/>
  </r>
  <r>
    <x v="1617"/>
    <x v="2"/>
    <s v="SO"/>
    <x v="1320"/>
    <x v="1320"/>
    <n v="9704151"/>
    <n v="3.0471496166949587E-2"/>
    <s v=""/>
    <x v="0"/>
    <n v="3"/>
    <x v="2"/>
    <n v="4242764"/>
    <n v="47031"/>
    <n v="6.8637732508287821E-2"/>
    <n v="6838505"/>
    <n v="4.324044509728369E-2"/>
  </r>
  <r>
    <x v="1618"/>
    <x v="2"/>
    <s v="MI"/>
    <x v="1321"/>
    <x v="1321"/>
    <n v="9704151"/>
    <n v="0.3193890944194912"/>
    <s v=""/>
    <x v="0"/>
    <n v="3"/>
    <x v="2"/>
    <n v="4242764"/>
    <n v="47031"/>
    <n v="0.719431140129142"/>
    <n v="6838505"/>
    <n v="0.45322771570686865"/>
  </r>
  <r>
    <x v="1619"/>
    <x v="2"/>
    <s v="MI"/>
    <x v="215"/>
    <x v="215"/>
    <n v="9704151"/>
    <n v="4.7618797357955371E-2"/>
    <s v=""/>
    <x v="0"/>
    <n v="3"/>
    <x v="2"/>
    <n v="4242764"/>
    <n v="47031"/>
    <n v="0.10726241525897803"/>
    <n v="6838505"/>
    <n v="6.7573248831433189E-2"/>
  </r>
  <r>
    <x v="1620"/>
    <x v="2"/>
    <s v="MI"/>
    <x v="1322"/>
    <x v="1322"/>
    <n v="9704151"/>
    <n v="6.7228962121467409E-2"/>
    <s v=""/>
    <x v="0"/>
    <n v="3"/>
    <x v="2"/>
    <n v="4242764"/>
    <n v="47031"/>
    <n v="0.15143475376532628"/>
    <n v="6838505"/>
    <n v="9.5400968486533247E-2"/>
  </r>
  <r>
    <x v="1621"/>
    <x v="2"/>
    <s v="MI"/>
    <x v="1323"/>
    <x v="1323"/>
    <n v="9704151"/>
    <n v="0.19721457343357496"/>
    <s v=""/>
    <x v="0"/>
    <n v="3"/>
    <x v="2"/>
    <n v="4242764"/>
    <n v="47031"/>
    <n v="0.44423027553047428"/>
    <n v="6838505"/>
    <n v="0.27985648910105354"/>
  </r>
  <r>
    <x v="1622"/>
    <x v="2"/>
    <s v="MI"/>
    <x v="1324"/>
    <x v="1324"/>
    <n v="9704151"/>
    <n v="0.11845446345589636"/>
    <s v=""/>
    <x v="0"/>
    <n v="3"/>
    <x v="2"/>
    <n v="4242764"/>
    <n v="47031"/>
    <n v="0.26682135109325955"/>
    <n v="6838505"/>
    <n v="0.16809229502647141"/>
  </r>
  <r>
    <x v="1623"/>
    <x v="2"/>
    <s v="MI"/>
    <x v="1325"/>
    <x v="1325"/>
    <n v="9704151"/>
    <n v="8.3716751728203739E-2"/>
    <s v=""/>
    <x v="0"/>
    <n v="3"/>
    <x v="2"/>
    <n v="4242764"/>
    <n v="47031"/>
    <n v="0.18857387179483609"/>
    <n v="6838505"/>
    <n v="0.11879789515398469"/>
  </r>
  <r>
    <x v="1624"/>
    <x v="2"/>
    <s v="MI"/>
    <x v="1326"/>
    <x v="1326"/>
    <n v="9704151"/>
    <n v="0.1755434349692209"/>
    <s v=""/>
    <x v="0"/>
    <n v="3"/>
    <x v="2"/>
    <n v="4242764"/>
    <n v="47031"/>
    <n v="0.39541554727043732"/>
    <n v="6838505"/>
    <n v="0.24910415361252206"/>
  </r>
  <r>
    <x v="1625"/>
    <x v="2"/>
    <s v="MI"/>
    <x v="1327"/>
    <x v="1327"/>
    <n v="9704151"/>
    <n v="3.7499416486820952E-2"/>
    <s v=""/>
    <x v="0"/>
    <n v="3"/>
    <x v="2"/>
    <n v="4242764"/>
    <n v="47031"/>
    <n v="8.4468281568366388E-2"/>
    <n v="6838505"/>
    <n v="5.3213385089284866E-2"/>
  </r>
  <r>
    <x v="1626"/>
    <x v="2"/>
    <s v="MI"/>
    <x v="1328"/>
    <x v="1328"/>
    <n v="9704151"/>
    <n v="7.7976939971358655E-2"/>
    <s v=""/>
    <x v="0"/>
    <n v="3"/>
    <x v="2"/>
    <n v="4242764"/>
    <n v="47031"/>
    <n v="0.175644816330813"/>
    <n v="6838505"/>
    <n v="0.11065284005787814"/>
  </r>
  <r>
    <x v="1627"/>
    <x v="2"/>
    <s v="MI"/>
    <x v="1329"/>
    <x v="1329"/>
    <n v="9704151"/>
    <n v="3.9261549001040896E-2"/>
    <s v=""/>
    <x v="0"/>
    <n v="3"/>
    <x v="2"/>
    <n v="4242764"/>
    <n v="47031"/>
    <n v="8.8437524807770243E-2"/>
    <n v="6838505"/>
    <n v="5.5713931626868732E-2"/>
  </r>
  <r>
    <x v="1628"/>
    <x v="2"/>
    <s v="MI"/>
    <x v="1330"/>
    <x v="1330"/>
    <n v="9704151"/>
    <n v="3.1646251176429552E-2"/>
    <s v=""/>
    <x v="0"/>
    <n v="3"/>
    <x v="2"/>
    <n v="4242764"/>
    <n v="47031"/>
    <n v="7.1283894667890396E-2"/>
    <n v="6838505"/>
    <n v="4.4907476122339605E-2"/>
  </r>
  <r>
    <x v="1629"/>
    <x v="2"/>
    <s v="MI"/>
    <x v="1331"/>
    <x v="1331"/>
    <n v="9704151"/>
    <n v="2.0836444115513043E-2"/>
    <s v=""/>
    <x v="0"/>
    <n v="3"/>
    <x v="2"/>
    <n v="4242764"/>
    <n v="47031"/>
    <n v="4.6934560409793026E-2"/>
    <n v="6838505"/>
    <n v="2.9567866075991756E-2"/>
  </r>
  <r>
    <x v="1630"/>
    <x v="2"/>
    <s v="MI"/>
    <x v="1332"/>
    <x v="1332"/>
    <n v="9704151"/>
    <n v="7.3762248753136667E-2"/>
    <s v=""/>
    <x v="0"/>
    <n v="3"/>
    <x v="2"/>
    <n v="4242764"/>
    <n v="47031"/>
    <n v="0.16615112928451956"/>
    <n v="6838505"/>
    <n v="0.10467200067851089"/>
  </r>
  <r>
    <x v="1631"/>
    <x v="2"/>
    <s v="MI"/>
    <x v="1333"/>
    <x v="1333"/>
    <n v="9704151"/>
    <n v="4.3228923375161828E-2"/>
    <s v=""/>
    <x v="0"/>
    <n v="3"/>
    <x v="2"/>
    <n v="4242764"/>
    <n v="47031"/>
    <n v="9.7374125083621046E-2"/>
    <n v="6838505"/>
    <n v="6.134381710622424E-2"/>
  </r>
  <r>
    <x v="1632"/>
    <x v="2"/>
    <s v="MI"/>
    <x v="1334"/>
    <x v="1334"/>
    <n v="9704151"/>
    <n v="0.36641020940420238"/>
    <s v=""/>
    <x v="0"/>
    <n v="3"/>
    <x v="2"/>
    <n v="4242764"/>
    <n v="47031"/>
    <n v="0.82534726235955025"/>
    <n v="6838505"/>
    <n v="0.51995282594660674"/>
  </r>
  <r>
    <x v="1633"/>
    <x v="2"/>
    <s v="MI"/>
    <x v="1335"/>
    <x v="1335"/>
    <n v="9704151"/>
    <n v="0.26495877898025288"/>
    <s v=""/>
    <x v="0"/>
    <n v="3"/>
    <x v="2"/>
    <n v="4242764"/>
    <n v="47031"/>
    <n v="0.59682562673422268"/>
    <n v="6838505"/>
    <n v="0.37598861154594465"/>
  </r>
  <r>
    <x v="1634"/>
    <x v="2"/>
    <s v="MI"/>
    <x v="1336"/>
    <x v="1336"/>
    <n v="9704151"/>
    <n v="2.2825283736825613E-2"/>
    <s v=""/>
    <x v="0"/>
    <n v="3"/>
    <x v="2"/>
    <n v="4242764"/>
    <n v="47031"/>
    <n v="5.1414466522102652E-2"/>
    <n v="6838505"/>
    <n v="3.2390120355253085E-2"/>
  </r>
  <r>
    <x v="1635"/>
    <x v="2"/>
    <s v="MI"/>
    <x v="1337"/>
    <x v="1337"/>
    <n v="9704151"/>
    <n v="0.27310992996708316"/>
    <s v=""/>
    <x v="0"/>
    <n v="3"/>
    <x v="2"/>
    <n v="4242764"/>
    <n v="47031"/>
    <n v="0.61518627821006167"/>
    <n v="6838505"/>
    <n v="0.38755546716716593"/>
  </r>
  <r>
    <x v="1636"/>
    <x v="2"/>
    <s v="MI"/>
    <x v="1338"/>
    <x v="1338"/>
    <n v="9704151"/>
    <n v="4.8958430263502703E-2"/>
    <s v=""/>
    <x v="0"/>
    <n v="3"/>
    <x v="2"/>
    <n v="4242764"/>
    <n v="47031"/>
    <n v="0.11027996859887572"/>
    <n v="6838505"/>
    <n v="6.947424912316362E-2"/>
  </r>
  <r>
    <x v="1637"/>
    <x v="2"/>
    <s v="MI"/>
    <x v="1339"/>
    <x v="1339"/>
    <n v="9704151"/>
    <n v="8.7921138077921498E-2"/>
    <s v=""/>
    <x v="0"/>
    <n v="3"/>
    <x v="2"/>
    <n v="4242764"/>
    <n v="47031"/>
    <n v="0.19804434689236111"/>
    <n v="6838505"/>
    <n v="0.12476411145418478"/>
  </r>
  <r>
    <x v="1638"/>
    <x v="2"/>
    <s v="MI"/>
    <x v="1340"/>
    <x v="1340"/>
    <n v="9704151"/>
    <n v="0.13889932256824941"/>
    <s v=""/>
    <x v="0"/>
    <n v="3"/>
    <x v="2"/>
    <n v="4242764"/>
    <n v="47031"/>
    <n v="0.31287385744985174"/>
    <n v="6838505"/>
    <n v="0.19710448409411122"/>
  </r>
  <r>
    <x v="1639"/>
    <x v="2"/>
    <s v="MI"/>
    <x v="1341"/>
    <x v="1341"/>
    <n v="9704151"/>
    <n v="1.2180354571976467E-2"/>
    <s v=""/>
    <x v="0"/>
    <n v="3"/>
    <x v="2"/>
    <n v="4242764"/>
    <n v="47031"/>
    <n v="2.7436523444300375E-2"/>
    <n v="6838505"/>
    <n v="1.7284479575579749E-2"/>
  </r>
  <r>
    <x v="1640"/>
    <x v="2"/>
    <s v="MI"/>
    <x v="1342"/>
    <x v="1342"/>
    <n v="9704151"/>
    <n v="6.7064084225400042E-2"/>
    <s v=""/>
    <x v="0"/>
    <n v="3"/>
    <x v="2"/>
    <n v="4242764"/>
    <n v="47031"/>
    <n v="0.15106336258503117"/>
    <n v="6838505"/>
    <n v="9.5166999219858717E-2"/>
  </r>
  <r>
    <x v="1641"/>
    <x v="2"/>
    <s v="MI"/>
    <x v="1343"/>
    <x v="1343"/>
    <n v="9704151"/>
    <n v="0.12817195445536658"/>
    <s v=""/>
    <x v="0"/>
    <n v="3"/>
    <x v="2"/>
    <n v="4242764"/>
    <n v="47031"/>
    <n v="0.28871021878190195"/>
    <n v="6838505"/>
    <n v="0.18188185868110063"/>
  </r>
  <r>
    <x v="1642"/>
    <x v="2"/>
    <s v="MI"/>
    <x v="1344"/>
    <x v="1344"/>
    <n v="9704151"/>
    <n v="4.097215717273979E-2"/>
    <s v=""/>
    <x v="0"/>
    <n v="3"/>
    <x v="2"/>
    <n v="4242764"/>
    <n v="47031"/>
    <n v="9.2290708303331886E-2"/>
    <n v="6838505"/>
    <n v="5.8141362768616825E-2"/>
  </r>
  <r>
    <x v="1643"/>
    <x v="2"/>
    <s v="MI"/>
    <x v="1345"/>
    <x v="1345"/>
    <n v="9704151"/>
    <n v="0.14607151104717972"/>
    <s v=""/>
    <x v="0"/>
    <n v="3"/>
    <x v="2"/>
    <n v="4242764"/>
    <n v="47031"/>
    <n v="0.32902937379268848"/>
    <n v="6838505"/>
    <n v="0.20728214719445259"/>
  </r>
  <r>
    <x v="1644"/>
    <x v="2"/>
    <s v="MI"/>
    <x v="1346"/>
    <x v="1346"/>
    <n v="9704151"/>
    <n v="3.9848926505780882E-2"/>
    <s v=""/>
    <x v="0"/>
    <n v="3"/>
    <x v="2"/>
    <n v="4242764"/>
    <n v="47031"/>
    <n v="8.9760605887571523E-2"/>
    <n v="6838505"/>
    <n v="5.6547447139396696E-2"/>
  </r>
  <r>
    <x v="1645"/>
    <x v="2"/>
    <s v="MI"/>
    <x v="1347"/>
    <x v="1347"/>
    <n v="9704151"/>
    <n v="5.5182570840045672E-2"/>
    <s v=""/>
    <x v="0"/>
    <n v="3"/>
    <x v="2"/>
    <n v="4242764"/>
    <n v="47031"/>
    <n v="0.12429998565501565"/>
    <n v="6838505"/>
    <n v="7.8306588940126529E-2"/>
  </r>
  <r>
    <x v="1646"/>
    <x v="2"/>
    <s v="MI"/>
    <x v="1348"/>
    <x v="1348"/>
    <n v="9704151"/>
    <n v="0.19117592049010779"/>
    <s v=""/>
    <x v="0"/>
    <n v="3"/>
    <x v="2"/>
    <n v="4242764"/>
    <n v="47031"/>
    <n v="0.43062807355216626"/>
    <n v="6838505"/>
    <n v="0.27128736470909942"/>
  </r>
  <r>
    <x v="1647"/>
    <x v="2"/>
    <s v="MI"/>
    <x v="1349"/>
    <x v="1349"/>
    <n v="9704151"/>
    <n v="0.13608609346660003"/>
    <s v=""/>
    <x v="0"/>
    <n v="3"/>
    <x v="2"/>
    <n v="4242764"/>
    <n v="47031"/>
    <n v="0.30653699543606666"/>
    <n v="6838505"/>
    <n v="0.19311238348147733"/>
  </r>
  <r>
    <x v="1648"/>
    <x v="2"/>
    <s v="MI"/>
    <x v="1350"/>
    <x v="1350"/>
    <n v="9704151"/>
    <n v="1.9414372261932034E-2"/>
    <s v=""/>
    <x v="0"/>
    <n v="3"/>
    <x v="2"/>
    <n v="4242764"/>
    <n v="47031"/>
    <n v="4.3731311479747806E-2"/>
    <n v="6838505"/>
    <n v="2.7549881150924067E-2"/>
  </r>
  <r>
    <x v="1649"/>
    <x v="2"/>
    <s v="MI"/>
    <x v="1351"/>
    <x v="1351"/>
    <n v="9704151"/>
    <n v="0.1132505048612702"/>
    <s v=""/>
    <x v="0"/>
    <n v="3"/>
    <x v="2"/>
    <n v="4242764"/>
    <n v="47031"/>
    <n v="0.25509931696519555"/>
    <n v="6838505"/>
    <n v="0.16070764004705707"/>
  </r>
  <r>
    <x v="1650"/>
    <x v="2"/>
    <s v="MI"/>
    <x v="1352"/>
    <x v="1352"/>
    <n v="9704151"/>
    <n v="0.31632854847374076"/>
    <s v=""/>
    <x v="0"/>
    <n v="3"/>
    <x v="2"/>
    <n v="4242764"/>
    <n v="47031"/>
    <n v="0.71253719134491422"/>
    <n v="6838505"/>
    <n v="0.44888466119422299"/>
  </r>
  <r>
    <x v="1651"/>
    <x v="2"/>
    <s v="MI"/>
    <x v="1353"/>
    <x v="1353"/>
    <n v="9704151"/>
    <n v="5.1070928306865798E-2"/>
    <s v=""/>
    <x v="0"/>
    <n v="3"/>
    <x v="2"/>
    <n v="4242764"/>
    <n v="47031"/>
    <n v="0.11503841809640666"/>
    <n v="6838505"/>
    <n v="7.2471980352430826E-2"/>
  </r>
  <r>
    <x v="1652"/>
    <x v="2"/>
    <s v="MI"/>
    <x v="1354"/>
    <x v="1354"/>
    <n v="9704151"/>
    <n v="0.15184223740953742"/>
    <s v=""/>
    <x v="0"/>
    <n v="3"/>
    <x v="2"/>
    <n v="4242764"/>
    <n v="47031"/>
    <n v="0.34202806510301692"/>
    <n v="6838505"/>
    <n v="0.21547107152806058"/>
  </r>
  <r>
    <x v="1653"/>
    <x v="2"/>
    <s v="MI"/>
    <x v="1355"/>
    <x v="1355"/>
    <n v="9704151"/>
    <n v="0.24111331326151045"/>
    <s v=""/>
    <x v="0"/>
    <n v="3"/>
    <x v="2"/>
    <n v="4242764"/>
    <n v="47031"/>
    <n v="0.54311317728404418"/>
    <n v="6838505"/>
    <n v="0.34215080635314299"/>
  </r>
  <r>
    <x v="1654"/>
    <x v="2"/>
    <s v="MI"/>
    <x v="1356"/>
    <x v="1356"/>
    <n v="9704151"/>
    <n v="0.14280486773134507"/>
    <s v=""/>
    <x v="0"/>
    <n v="3"/>
    <x v="2"/>
    <n v="4242764"/>
    <n v="47031"/>
    <n v="0.32167118603309186"/>
    <n v="6838505"/>
    <n v="0.20264663109846376"/>
  </r>
  <r>
    <x v="1655"/>
    <x v="2"/>
    <s v="MI"/>
    <x v="1357"/>
    <x v="1357"/>
    <n v="9704151"/>
    <n v="0.73296468696746375"/>
    <s v=""/>
    <x v="0"/>
    <n v="3"/>
    <x v="2"/>
    <n v="4242764"/>
    <n v="47031"/>
    <n v="1.6510194920018588"/>
    <n v="6838505"/>
    <n v="1.0401103750015537"/>
  </r>
  <r>
    <x v="1656"/>
    <x v="2"/>
    <s v="MI"/>
    <x v="1358"/>
    <x v="1358"/>
    <n v="9704151"/>
    <n v="4.3929654433448116E-2"/>
    <s v=""/>
    <x v="0"/>
    <n v="3"/>
    <x v="2"/>
    <n v="4242764"/>
    <n v="47031"/>
    <n v="9.8952537599875212E-2"/>
    <n v="6838505"/>
    <n v="6.233818648959092E-2"/>
  </r>
  <r>
    <x v="1657"/>
    <x v="2"/>
    <s v="MI"/>
    <x v="1359"/>
    <x v="1359"/>
    <n v="9704151"/>
    <n v="0.47181870933376863"/>
    <s v=""/>
    <x v="0"/>
    <n v="3"/>
    <x v="2"/>
    <n v="4242764"/>
    <n v="47031"/>
    <n v="1.0627822863119603"/>
    <n v="6838505"/>
    <n v="0.66953230274745723"/>
  </r>
  <r>
    <x v="1658"/>
    <x v="2"/>
    <s v="MI"/>
    <x v="1360"/>
    <x v="1360"/>
    <n v="9704151"/>
    <n v="2.0115103320218326E-2"/>
    <s v=""/>
    <x v="0"/>
    <n v="3"/>
    <x v="2"/>
    <n v="4242764"/>
    <n v="47031"/>
    <n v="4.5309723996001978E-2"/>
    <n v="6838505"/>
    <n v="2.8544250534290754E-2"/>
  </r>
  <r>
    <x v="1659"/>
    <x v="2"/>
    <s v="MI"/>
    <x v="1361"/>
    <x v="1361"/>
    <n v="9704151"/>
    <n v="0.17992300408351025"/>
    <s v=""/>
    <x v="0"/>
    <n v="3"/>
    <x v="2"/>
    <n v="4242764"/>
    <n v="47031"/>
    <n v="0.40528062549702581"/>
    <n v="6838505"/>
    <n v="0.25531896225856382"/>
  </r>
  <r>
    <x v="1660"/>
    <x v="2"/>
    <s v="MI"/>
    <x v="1362"/>
    <x v="1362"/>
    <n v="9704151"/>
    <n v="0.2055202974479684"/>
    <s v=""/>
    <x v="0"/>
    <n v="3"/>
    <x v="2"/>
    <n v="4242764"/>
    <n v="47031"/>
    <n v="0.46293910623783985"/>
    <n v="6838505"/>
    <n v="0.29164269090978218"/>
  </r>
  <r>
    <x v="1661"/>
    <x v="2"/>
    <s v="MI"/>
    <x v="1363"/>
    <x v="1363"/>
    <n v="9704151"/>
    <n v="0.20734425917321359"/>
    <s v=""/>
    <x v="0"/>
    <n v="3"/>
    <x v="2"/>
    <n v="4242764"/>
    <n v="47031"/>
    <n v="0.46704762116985438"/>
    <n v="6838505"/>
    <n v="0.29423097592236902"/>
  </r>
  <r>
    <x v="1662"/>
    <x v="2"/>
    <s v="MI"/>
    <x v="1364"/>
    <x v="1364"/>
    <n v="9704151"/>
    <n v="0.34695461766825347"/>
    <s v=""/>
    <x v="0"/>
    <n v="3"/>
    <x v="2"/>
    <n v="4242764"/>
    <n v="47031"/>
    <n v="0.78152310308472872"/>
    <n v="6838505"/>
    <n v="0.49234445247901409"/>
  </r>
  <r>
    <x v="1663"/>
    <x v="2"/>
    <s v="MI"/>
    <x v="1365"/>
    <x v="1365"/>
    <n v="9704151"/>
    <n v="8.3902239361279524E-2"/>
    <s v=""/>
    <x v="0"/>
    <n v="3"/>
    <x v="2"/>
    <n v="4242764"/>
    <n v="47031"/>
    <n v="0.18899168687266807"/>
    <n v="6838505"/>
    <n v="0.1190611105789935"/>
  </r>
  <r>
    <x v="1664"/>
    <x v="2"/>
    <s v="MI"/>
    <x v="1366"/>
    <x v="1366"/>
    <n v="9704151"/>
    <n v="3.7066612009644125E-2"/>
    <s v=""/>
    <x v="0"/>
    <n v="3"/>
    <x v="2"/>
    <n v="4242764"/>
    <n v="47031"/>
    <n v="8.3493379720091757E-2"/>
    <n v="6838505"/>
    <n v="5.2599215764264261E-2"/>
  </r>
  <r>
    <x v="1665"/>
    <x v="2"/>
    <s v="MI"/>
    <x v="1367"/>
    <x v="1367"/>
    <n v="9704151"/>
    <n v="0.19481353907209398"/>
    <s v=""/>
    <x v="0"/>
    <n v="3"/>
    <x v="2"/>
    <n v="4242764"/>
    <n v="47031"/>
    <n v="0.43882189146742689"/>
    <n v="6838505"/>
    <n v="0.27644931165510589"/>
  </r>
  <r>
    <x v="1666"/>
    <x v="2"/>
    <s v="MI"/>
    <x v="1368"/>
    <x v="1368"/>
    <n v="9704151"/>
    <n v="6.0407139171680238E-2"/>
    <s v=""/>
    <x v="0"/>
    <n v="3"/>
    <x v="2"/>
    <n v="4242764"/>
    <n v="47031"/>
    <n v="0.1360684436806166"/>
    <n v="6838505"/>
    <n v="8.5720490077875217E-2"/>
  </r>
  <r>
    <x v="1667"/>
    <x v="2"/>
    <s v="MI"/>
    <x v="227"/>
    <x v="227"/>
    <n v="9704151"/>
    <n v="3.1151617488227458E-2"/>
    <s v=""/>
    <x v="0"/>
    <n v="3"/>
    <x v="2"/>
    <n v="4242764"/>
    <n v="47031"/>
    <n v="7.0169721127005105E-2"/>
    <n v="6838505"/>
    <n v="4.4205568322316063E-2"/>
  </r>
  <r>
    <x v="1668"/>
    <x v="2"/>
    <s v="MI"/>
    <x v="1369"/>
    <x v="1369"/>
    <n v="9704151"/>
    <n v="9.205339034810979E-2"/>
    <s v=""/>
    <x v="0"/>
    <n v="3"/>
    <x v="2"/>
    <n v="4242764"/>
    <n v="47031"/>
    <n v="0.207352338348507"/>
    <n v="6838505"/>
    <n v="0.13062796620021483"/>
  </r>
  <r>
    <x v="1669"/>
    <x v="2"/>
    <s v="MI"/>
    <x v="1370"/>
    <x v="1370"/>
    <n v="9704151"/>
    <n v="0.27062645665756851"/>
    <s v=""/>
    <x v="0"/>
    <n v="3"/>
    <x v="2"/>
    <n v="4242764"/>
    <n v="47031"/>
    <n v="0.60959219855686675"/>
    <n v="6838505"/>
    <n v="0.38403130508788103"/>
  </r>
  <r>
    <x v="1670"/>
    <x v="2"/>
    <s v="MI"/>
    <x v="1371"/>
    <x v="1371"/>
    <n v="9704151"/>
    <n v="8.9281380720477241E-2"/>
    <s v=""/>
    <x v="0"/>
    <n v="3"/>
    <x v="2"/>
    <n v="4242764"/>
    <n v="47031"/>
    <n v="0.20110832412979562"/>
    <n v="6838505"/>
    <n v="0.12669435790424954"/>
  </r>
  <r>
    <x v="1671"/>
    <x v="2"/>
    <s v="MI"/>
    <x v="1372"/>
    <x v="1372"/>
    <n v="9704151"/>
    <n v="0.19993505871868647"/>
    <s v=""/>
    <x v="0"/>
    <n v="3"/>
    <x v="2"/>
    <n v="4242764"/>
    <n v="47031"/>
    <n v="0.45035823000534342"/>
    <n v="6838505"/>
    <n v="0.283716982001183"/>
  </r>
  <r>
    <x v="1672"/>
    <x v="2"/>
    <s v="MI"/>
    <x v="1373"/>
    <x v="1373"/>
    <n v="9704151"/>
    <n v="2.9286436288965413E-2"/>
    <s v=""/>
    <x v="0"/>
    <n v="3"/>
    <x v="2"/>
    <n v="4242764"/>
    <n v="47031"/>
    <n v="6.5968358399916813E-2"/>
    <n v="6838505"/>
    <n v="4.1558790993060618E-2"/>
  </r>
  <r>
    <x v="1673"/>
    <x v="2"/>
    <s v="MI"/>
    <x v="1374"/>
    <x v="1374"/>
    <n v="9704151"/>
    <n v="1.7631630010703666E-2"/>
    <s v=""/>
    <x v="0"/>
    <n v="3"/>
    <x v="2"/>
    <n v="4242764"/>
    <n v="47031"/>
    <n v="3.9715644342807062E-2"/>
    <n v="6838505"/>
    <n v="2.502008845500588E-2"/>
  </r>
  <r>
    <x v="1674"/>
    <x v="2"/>
    <s v="MI"/>
    <x v="1375"/>
    <x v="1375"/>
    <n v="9704151"/>
    <n v="8.8714612952745686E-2"/>
    <s v=""/>
    <x v="0"/>
    <n v="3"/>
    <x v="2"/>
    <n v="4242764"/>
    <n v="47031"/>
    <n v="0.19983166694753124"/>
    <n v="6838505"/>
    <n v="0.1258900885500559"/>
  </r>
  <r>
    <x v="1675"/>
    <x v="2"/>
    <s v="MI"/>
    <x v="1376"/>
    <x v="1376"/>
    <n v="9704151"/>
    <n v="0.10861331403437559"/>
    <s v=""/>
    <x v="0"/>
    <n v="3"/>
    <x v="2"/>
    <n v="4242764"/>
    <n v="47031"/>
    <n v="0.24465394001939589"/>
    <n v="6838505"/>
    <n v="0.15412725442183636"/>
  </r>
  <r>
    <x v="1676"/>
    <x v="2"/>
    <s v="MI"/>
    <x v="1377"/>
    <x v="1377"/>
    <n v="9704151"/>
    <n v="8.6457846750323655E-2"/>
    <s v=""/>
    <x v="0"/>
    <n v="3"/>
    <x v="2"/>
    <n v="4242764"/>
    <n v="47031"/>
    <n v="0.19474825016724209"/>
    <n v="6838505"/>
    <n v="0.12268763421244848"/>
  </r>
  <r>
    <x v="1677"/>
    <x v="2"/>
    <s v="MI"/>
    <x v="1378"/>
    <x v="1378"/>
    <n v="9704151"/>
    <n v="0.25817817550448258"/>
    <s v=""/>
    <x v="0"/>
    <n v="3"/>
    <x v="2"/>
    <n v="4242764"/>
    <n v="47031"/>
    <n v="0.58155216444458679"/>
    <n v="6838505"/>
    <n v="0.36636662545395521"/>
  </r>
  <r>
    <x v="1678"/>
    <x v="2"/>
    <s v="MI"/>
    <x v="1379"/>
    <x v="1379"/>
    <n v="9704151"/>
    <n v="0.59404475466220585"/>
    <s v=""/>
    <x v="0"/>
    <n v="3"/>
    <x v="2"/>
    <n v="4242764"/>
    <n v="47031"/>
    <n v="1.3380992106544702"/>
    <n v="6838505"/>
    <n v="0.84297664474910827"/>
  </r>
  <r>
    <x v="1679"/>
    <x v="2"/>
    <s v="MI"/>
    <x v="1380"/>
    <x v="1380"/>
    <n v="9704151"/>
    <n v="4.1734717442051344E-2"/>
    <s v=""/>
    <x v="0"/>
    <n v="3"/>
    <x v="2"/>
    <n v="4242764"/>
    <n v="47031"/>
    <n v="9.4008392512196712E-2"/>
    <n v="6838505"/>
    <n v="5.9223470626986449E-2"/>
  </r>
  <r>
    <x v="1680"/>
    <x v="2"/>
    <s v="MI"/>
    <x v="1381"/>
    <x v="1381"/>
    <n v="9704151"/>
    <n v="9.9493505408149552E-2"/>
    <s v=""/>
    <x v="0"/>
    <n v="3"/>
    <x v="2"/>
    <n v="4242764"/>
    <n v="47031"/>
    <n v="0.22411136535932327"/>
    <n v="6838505"/>
    <n v="0.14118582935890225"/>
  </r>
  <r>
    <x v="1681"/>
    <x v="2"/>
    <s v="MI"/>
    <x v="1382"/>
    <x v="1382"/>
    <n v="9704151"/>
    <n v="0.23574447677081695"/>
    <s v=""/>
    <x v="0"/>
    <n v="3"/>
    <x v="2"/>
    <n v="4242764"/>
    <n v="47031"/>
    <n v="0.53101975197568507"/>
    <n v="6838505"/>
    <n v="0.3345321821070541"/>
  </r>
  <r>
    <x v="1682"/>
    <x v="2"/>
    <s v="MI"/>
    <x v="1383"/>
    <x v="1383"/>
    <n v="9704151"/>
    <n v="9.3619730360749748E-2"/>
    <s v=""/>
    <x v="0"/>
    <n v="3"/>
    <x v="2"/>
    <n v="4242764"/>
    <n v="47031"/>
    <n v="0.21088055456131041"/>
    <n v="6838505"/>
    <n v="0.13285067423362268"/>
  </r>
  <r>
    <x v="1683"/>
    <x v="2"/>
    <s v="MI"/>
    <x v="1384"/>
    <x v="1384"/>
    <n v="9704151"/>
    <n v="6.215896681739598E-2"/>
    <s v=""/>
    <x v="0"/>
    <n v="3"/>
    <x v="2"/>
    <n v="4242764"/>
    <n v="47031"/>
    <n v="0.140014474971252"/>
    <n v="6838505"/>
    <n v="8.8206413536291925E-2"/>
  </r>
  <r>
    <x v="1684"/>
    <x v="2"/>
    <s v="MI"/>
    <x v="1385"/>
    <x v="1385"/>
    <n v="9704151"/>
    <n v="3.4129724485944209E-2"/>
    <s v=""/>
    <x v="0"/>
    <n v="3"/>
    <x v="2"/>
    <n v="4242764"/>
    <n v="47031"/>
    <n v="7.6877974321085313E-2"/>
    <n v="6838505"/>
    <n v="4.843163820162448E-2"/>
  </r>
  <r>
    <x v="1685"/>
    <x v="2"/>
    <s v="MI"/>
    <x v="1386"/>
    <x v="1386"/>
    <n v="9704151"/>
    <n v="0.12448281153085931"/>
    <s v=""/>
    <x v="0"/>
    <n v="3"/>
    <x v="2"/>
    <n v="4242764"/>
    <n v="47031"/>
    <n v="0.2804003411227991"/>
    <n v="6838505"/>
    <n v="0.17664679633925837"/>
  </r>
  <r>
    <x v="1686"/>
    <x v="2"/>
    <s v="MI"/>
    <x v="1387"/>
    <x v="1387"/>
    <n v="9704151"/>
    <n v="0.17285386428962204"/>
    <s v=""/>
    <x v="0"/>
    <n v="3"/>
    <x v="2"/>
    <n v="4242764"/>
    <n v="47031"/>
    <n v="0.3893572286418735"/>
    <n v="6838505"/>
    <n v="0.24528752994989403"/>
  </r>
  <r>
    <x v="1687"/>
    <x v="2"/>
    <s v="MI"/>
    <x v="1388"/>
    <x v="1388"/>
    <n v="9704151"/>
    <n v="0.18757952138213843"/>
    <s v=""/>
    <x v="0"/>
    <n v="3"/>
    <x v="2"/>
    <n v="4242764"/>
    <n v="47031"/>
    <n v="0.42252710343197947"/>
    <n v="6838505"/>
    <n v="0.26618391007976161"/>
  </r>
  <r>
    <x v="1688"/>
    <x v="2"/>
    <s v="MI"/>
    <x v="1389"/>
    <x v="1389"/>
    <n v="9704151"/>
    <n v="4.0281730982957703E-2"/>
    <s v=""/>
    <x v="0"/>
    <n v="3"/>
    <x v="2"/>
    <n v="4242764"/>
    <n v="47031"/>
    <n v="9.0735507735846169E-2"/>
    <n v="6838505"/>
    <n v="5.7161616464417295E-2"/>
  </r>
  <r>
    <x v="1689"/>
    <x v="2"/>
    <s v="MI"/>
    <x v="1390"/>
    <x v="1390"/>
    <n v="9704151"/>
    <n v="12.799914181055097"/>
    <s v="MAGGIORE"/>
    <x v="0"/>
    <n v="3"/>
    <x v="2"/>
    <n v="4242764"/>
    <n v="47031"/>
    <n v="28.832095440105508"/>
    <n v="6838505"/>
    <n v="18.163662964346738"/>
  </r>
  <r>
    <x v="1690"/>
    <x v="2"/>
    <s v="MI"/>
    <x v="1391"/>
    <x v="1391"/>
    <n v="9704151"/>
    <n v="1.2190659440480677E-2"/>
    <s v=""/>
    <x v="0"/>
    <n v="3"/>
    <x v="2"/>
    <n v="4242764"/>
    <n v="47031"/>
    <n v="2.745973539306882E-2"/>
    <n v="6838505"/>
    <n v="1.729910265474691E-2"/>
  </r>
  <r>
    <x v="1691"/>
    <x v="2"/>
    <s v="MI"/>
    <x v="1392"/>
    <x v="1392"/>
    <n v="9704151"/>
    <n v="7.8327305500501793E-2"/>
    <s v=""/>
    <x v="0"/>
    <n v="3"/>
    <x v="2"/>
    <n v="4242764"/>
    <n v="47031"/>
    <n v="0.17643402258894006"/>
    <n v="6838505"/>
    <n v="0.1111500247495615"/>
  </r>
  <r>
    <x v="1692"/>
    <x v="2"/>
    <s v="MI"/>
    <x v="1393"/>
    <x v="1393"/>
    <n v="9704151"/>
    <n v="0.17609989786844826"/>
    <s v=""/>
    <x v="0"/>
    <n v="3"/>
    <x v="2"/>
    <n v="4242764"/>
    <n v="47031"/>
    <n v="0.39666899250393323"/>
    <n v="6838505"/>
    <n v="0.24989379988754851"/>
  </r>
  <r>
    <x v="1693"/>
    <x v="2"/>
    <s v="MI"/>
    <x v="1394"/>
    <x v="1394"/>
    <n v="9704151"/>
    <n v="7.1000543994008333E-3"/>
    <s v=""/>
    <x v="0"/>
    <n v="3"/>
    <x v="2"/>
    <n v="4242764"/>
    <n v="47031"/>
    <n v="1.5993032701457664E-2"/>
    <n v="6838505"/>
    <n v="1.0075301546171277E-2"/>
  </r>
  <r>
    <x v="1694"/>
    <x v="2"/>
    <s v="MI"/>
    <x v="1395"/>
    <x v="1395"/>
    <n v="9704151"/>
    <n v="0.20545846823694314"/>
    <s v=""/>
    <x v="0"/>
    <n v="3"/>
    <x v="2"/>
    <n v="4242764"/>
    <n v="47031"/>
    <n v="0.46279983454522922"/>
    <n v="6838505"/>
    <n v="0.29155495243477925"/>
  </r>
  <r>
    <x v="1695"/>
    <x v="2"/>
    <s v="MI"/>
    <x v="570"/>
    <x v="570"/>
    <n v="9704151"/>
    <n v="4.3661727852338655E-2"/>
    <s v=""/>
    <x v="0"/>
    <n v="3"/>
    <x v="2"/>
    <n v="4242764"/>
    <n v="47031"/>
    <n v="9.8349026931895678E-2"/>
    <n v="6838505"/>
    <n v="6.1957986431244845E-2"/>
  </r>
  <r>
    <x v="1696"/>
    <x v="2"/>
    <s v="MI"/>
    <x v="1396"/>
    <x v="1396"/>
    <n v="9704151"/>
    <n v="0.13629219083668423"/>
    <s v=""/>
    <x v="0"/>
    <n v="3"/>
    <x v="2"/>
    <n v="4242764"/>
    <n v="47031"/>
    <n v="0.30700123441143551"/>
    <n v="6838505"/>
    <n v="0.19340484506482045"/>
  </r>
  <r>
    <x v="1697"/>
    <x v="2"/>
    <s v="MI"/>
    <x v="1397"/>
    <x v="1397"/>
    <n v="9704151"/>
    <n v="4.2600326396405007E-2"/>
    <s v=""/>
    <x v="0"/>
    <n v="3"/>
    <x v="2"/>
    <n v="4242764"/>
    <n v="47031"/>
    <n v="9.5958196208745988E-2"/>
    <n v="6838505"/>
    <n v="6.0451809277027653E-2"/>
  </r>
  <r>
    <x v="1698"/>
    <x v="2"/>
    <s v="MI"/>
    <x v="1398"/>
    <x v="1398"/>
    <n v="9704151"/>
    <n v="1.5117242095676376E-2"/>
    <s v=""/>
    <x v="0"/>
    <n v="3"/>
    <x v="2"/>
    <n v="4242764"/>
    <n v="47031"/>
    <n v="3.4051928843306815E-2"/>
    <n v="6838505"/>
    <n v="2.1452057138219537E-2"/>
  </r>
  <r>
    <x v="1699"/>
    <x v="2"/>
    <s v="MI"/>
    <x v="1399"/>
    <x v="1399"/>
    <n v="9704151"/>
    <n v="0.47981528729303574"/>
    <s v=""/>
    <x v="0"/>
    <n v="3"/>
    <x v="2"/>
    <n v="4242764"/>
    <n v="47031"/>
    <n v="1.0807947585562725"/>
    <n v="6838505"/>
    <n v="0.68087981218117111"/>
  </r>
  <r>
    <x v="1700"/>
    <x v="2"/>
    <s v="MI"/>
    <x v="1400"/>
    <x v="1400"/>
    <n v="9704151"/>
    <n v="6.0190736933091835E-2"/>
    <s v=""/>
    <x v="0"/>
    <n v="3"/>
    <x v="2"/>
    <n v="4242764"/>
    <n v="47031"/>
    <n v="0.13558099275647928"/>
    <n v="6838505"/>
    <n v="8.5413405415364907E-2"/>
  </r>
  <r>
    <x v="1701"/>
    <x v="2"/>
    <s v="MI"/>
    <x v="1401"/>
    <x v="1401"/>
    <n v="9704151"/>
    <n v="0.27428468497656311"/>
    <s v=""/>
    <x v="0"/>
    <n v="3"/>
    <x v="2"/>
    <n v="4242764"/>
    <n v="47031"/>
    <n v="0.61783244036966423"/>
    <n v="6838505"/>
    <n v="0.38922249819222188"/>
  </r>
  <r>
    <x v="1702"/>
    <x v="2"/>
    <s v="MI"/>
    <x v="1402"/>
    <x v="1402"/>
    <n v="9704151"/>
    <n v="0.11349782170537123"/>
    <s v=""/>
    <x v="0"/>
    <n v="3"/>
    <x v="2"/>
    <n v="4242764"/>
    <n v="47031"/>
    <n v="0.25565640373563819"/>
    <n v="6838505"/>
    <n v="0.16105859394706884"/>
  </r>
  <r>
    <x v="1703"/>
    <x v="2"/>
    <s v="MI"/>
    <x v="1403"/>
    <x v="1403"/>
    <n v="9704151"/>
    <n v="0.10604740177682725"/>
    <s v=""/>
    <x v="0"/>
    <n v="3"/>
    <x v="2"/>
    <n v="4242764"/>
    <n v="47031"/>
    <n v="0.23887416477605342"/>
    <n v="6838505"/>
    <n v="0.15048610770921422"/>
  </r>
  <r>
    <x v="1704"/>
    <x v="2"/>
    <s v="MI"/>
    <x v="1404"/>
    <x v="1404"/>
    <n v="9704151"/>
    <n v="0.22932454369269398"/>
    <s v=""/>
    <x v="0"/>
    <n v="3"/>
    <x v="2"/>
    <n v="4242764"/>
    <n v="47031"/>
    <n v="0.51655870789294467"/>
    <n v="6838505"/>
    <n v="0.32542200378591518"/>
  </r>
  <r>
    <x v="1705"/>
    <x v="2"/>
    <s v="MI"/>
    <x v="1405"/>
    <x v="1405"/>
    <n v="9704151"/>
    <n v="9.340332812216133E-2"/>
    <s v=""/>
    <x v="0"/>
    <n v="3"/>
    <x v="2"/>
    <n v="4242764"/>
    <n v="47031"/>
    <n v="0.21039310363717309"/>
    <n v="6838505"/>
    <n v="0.1325435895711124"/>
  </r>
  <r>
    <x v="1706"/>
    <x v="2"/>
    <s v="MI"/>
    <x v="1406"/>
    <x v="1406"/>
    <n v="9704151"/>
    <n v="0.15321278492059739"/>
    <s v=""/>
    <x v="0"/>
    <n v="3"/>
    <x v="2"/>
    <n v="4242764"/>
    <n v="47031"/>
    <n v="0.34511525428921996"/>
    <n v="6838505"/>
    <n v="0.21741594105729248"/>
  </r>
  <r>
    <x v="1707"/>
    <x v="2"/>
    <s v="MI"/>
    <x v="1407"/>
    <x v="1407"/>
    <n v="9704151"/>
    <n v="0.36135051896863518"/>
    <s v=""/>
    <x v="0"/>
    <n v="3"/>
    <x v="2"/>
    <n v="4242764"/>
    <n v="47031"/>
    <n v="0.81395019551424452"/>
    <n v="6838505"/>
    <n v="0.51277289407553261"/>
  </r>
  <r>
    <x v="1708"/>
    <x v="2"/>
    <s v="MI"/>
    <x v="1408"/>
    <x v="1408"/>
    <n v="9704151"/>
    <n v="8.3891934492775308E-2"/>
    <s v=""/>
    <x v="0"/>
    <n v="3"/>
    <x v="2"/>
    <n v="4242764"/>
    <n v="47031"/>
    <n v="0.18896847492389962"/>
    <n v="6838505"/>
    <n v="0.11904648749982635"/>
  </r>
  <r>
    <x v="1709"/>
    <x v="2"/>
    <s v="MI"/>
    <x v="1409"/>
    <x v="1409"/>
    <n v="9704151"/>
    <n v="5.8397689813359251E-2"/>
    <s v=""/>
    <x v="0"/>
    <n v="3"/>
    <x v="2"/>
    <n v="4242764"/>
    <n v="47031"/>
    <n v="0.13154211367077007"/>
    <n v="6838505"/>
    <n v="8.2868989640279556E-2"/>
  </r>
  <r>
    <x v="1710"/>
    <x v="2"/>
    <s v="MI"/>
    <x v="1410"/>
    <x v="1410"/>
    <n v="9704151"/>
    <n v="8.2263765269110084E-2"/>
    <s v=""/>
    <x v="0"/>
    <n v="3"/>
    <x v="2"/>
    <n v="4242764"/>
    <n v="47031"/>
    <n v="0.18530098701848552"/>
    <n v="6838505"/>
    <n v="0.11673604099141552"/>
  </r>
  <r>
    <x v="1711"/>
    <x v="2"/>
    <s v="MI"/>
    <x v="1411"/>
    <x v="1411"/>
    <n v="9704151"/>
    <n v="7.0763532018411499E-2"/>
    <s v=""/>
    <x v="0"/>
    <n v="3"/>
    <x v="2"/>
    <n v="4242764"/>
    <n v="47031"/>
    <n v="0.15939645219290244"/>
    <n v="6838505"/>
    <n v="0.10041668464086813"/>
  </r>
  <r>
    <x v="1712"/>
    <x v="2"/>
    <s v="MI"/>
    <x v="1412"/>
    <x v="1412"/>
    <n v="9704151"/>
    <n v="0.14344376957860611"/>
    <s v=""/>
    <x v="0"/>
    <n v="3"/>
    <x v="2"/>
    <n v="4242764"/>
    <n v="47031"/>
    <n v="0.32311032685673541"/>
    <n v="6838505"/>
    <n v="0.2035532620068275"/>
  </r>
  <r>
    <x v="1713"/>
    <x v="2"/>
    <s v="MI"/>
    <x v="1413"/>
    <x v="1413"/>
    <n v="9704151"/>
    <n v="0.51577927837272941"/>
    <s v=""/>
    <x v="0"/>
    <n v="3"/>
    <x v="2"/>
    <n v="4242764"/>
    <n v="47031"/>
    <n v="1.1618044597581407"/>
    <n v="6838505"/>
    <n v="0.73191435847454966"/>
  </r>
  <r>
    <x v="1714"/>
    <x v="2"/>
    <s v="MI"/>
    <x v="1414"/>
    <x v="1414"/>
    <n v="9704151"/>
    <n v="5.017440474699951E-2"/>
    <s v=""/>
    <x v="0"/>
    <n v="3"/>
    <x v="2"/>
    <n v="4242764"/>
    <n v="47031"/>
    <n v="0.11301897855355206"/>
    <n v="6838505"/>
    <n v="7.1199772464888164E-2"/>
  </r>
  <r>
    <x v="1715"/>
    <x v="2"/>
    <s v="MI"/>
    <x v="1415"/>
    <x v="1415"/>
    <n v="9704151"/>
    <n v="7.0505910305806246E-2"/>
    <s v=""/>
    <x v="0"/>
    <n v="3"/>
    <x v="2"/>
    <n v="4242764"/>
    <n v="47031"/>
    <n v="0.15881615347369135"/>
    <n v="6838505"/>
    <n v="0.10005110766168922"/>
  </r>
  <r>
    <x v="1716"/>
    <x v="2"/>
    <s v="MI"/>
    <x v="1416"/>
    <x v="1416"/>
    <n v="9704151"/>
    <n v="4.6639834850055399E-2"/>
    <s v=""/>
    <x v="0"/>
    <n v="3"/>
    <x v="2"/>
    <n v="4242764"/>
    <n v="47031"/>
    <n v="0.10505728012597589"/>
    <n v="6838505"/>
    <n v="6.6184056310553255E-2"/>
  </r>
  <r>
    <x v="1717"/>
    <x v="2"/>
    <s v="MI"/>
    <x v="1417"/>
    <x v="1417"/>
    <n v="9704151"/>
    <n v="5.5594765580214076E-2"/>
    <s v=""/>
    <x v="0"/>
    <n v="3"/>
    <x v="2"/>
    <n v="4242764"/>
    <n v="47031"/>
    <n v="0.1252284636057534"/>
    <n v="6838505"/>
    <n v="7.8891512106812819E-2"/>
  </r>
  <r>
    <x v="1718"/>
    <x v="2"/>
    <s v="MI"/>
    <x v="1418"/>
    <x v="1418"/>
    <n v="9704151"/>
    <n v="0.41201955740383672"/>
    <s v=""/>
    <x v="0"/>
    <n v="3"/>
    <x v="2"/>
    <n v="4242764"/>
    <n v="47031"/>
    <n v="0.92808334760868183"/>
    <n v="6838505"/>
    <n v="0.58467457434044423"/>
  </r>
  <r>
    <x v="1719"/>
    <x v="2"/>
    <s v="MI"/>
    <x v="1419"/>
    <x v="1419"/>
    <n v="9704151"/>
    <n v="7.5596515346886092E-2"/>
    <s v=""/>
    <x v="0"/>
    <n v="3"/>
    <x v="2"/>
    <n v="4242764"/>
    <n v="47031"/>
    <n v="0.1702828561653025"/>
    <n v="6838505"/>
    <n v="0.10727490877026485"/>
  </r>
  <r>
    <x v="1720"/>
    <x v="2"/>
    <s v="MI"/>
    <x v="1420"/>
    <x v="1420"/>
    <n v="9704151"/>
    <n v="0.3193684846824828"/>
    <s v=""/>
    <x v="0"/>
    <n v="3"/>
    <x v="2"/>
    <n v="4242764"/>
    <n v="47031"/>
    <n v="0.71938471623160505"/>
    <n v="6838505"/>
    <n v="0.45319846954853438"/>
  </r>
  <r>
    <x v="1721"/>
    <x v="2"/>
    <s v="MI"/>
    <x v="1421"/>
    <x v="1421"/>
    <n v="9704151"/>
    <n v="6.9351765033334706E-2"/>
    <s v=""/>
    <x v="0"/>
    <n v="3"/>
    <x v="2"/>
    <n v="4242764"/>
    <n v="47031"/>
    <n v="0.15621641521162566"/>
    <n v="6838505"/>
    <n v="9.8413322794967617E-2"/>
  </r>
  <r>
    <x v="1722"/>
    <x v="2"/>
    <s v="MI"/>
    <x v="1422"/>
    <x v="1422"/>
    <n v="9704151"/>
    <n v="0.37067642496494541"/>
    <s v=""/>
    <x v="0"/>
    <n v="3"/>
    <x v="2"/>
    <n v="4242764"/>
    <n v="47031"/>
    <n v="0.83495700914968596"/>
    <n v="6838505"/>
    <n v="0.52600678072180984"/>
  </r>
  <r>
    <x v="1723"/>
    <x v="2"/>
    <s v="MI"/>
    <x v="1423"/>
    <x v="1423"/>
    <n v="9704151"/>
    <n v="4.9473673688713214E-2"/>
    <s v=""/>
    <x v="0"/>
    <n v="3"/>
    <x v="2"/>
    <n v="4242764"/>
    <n v="47031"/>
    <n v="0.11144056603729789"/>
    <n v="6838505"/>
    <n v="7.0205403081521484E-2"/>
  </r>
  <r>
    <x v="1724"/>
    <x v="2"/>
    <s v="MI"/>
    <x v="1424"/>
    <x v="1424"/>
    <n v="9704151"/>
    <n v="8.5056384633751064E-2"/>
    <s v=""/>
    <x v="0"/>
    <n v="3"/>
    <x v="2"/>
    <n v="4242764"/>
    <n v="47031"/>
    <n v="0.19159142513473376"/>
    <n v="6838505"/>
    <n v="0.1206988954457151"/>
  </r>
  <r>
    <x v="1725"/>
    <x v="2"/>
    <s v="MI"/>
    <x v="1425"/>
    <x v="1425"/>
    <n v="9704151"/>
    <n v="4.3136179558623929E-2"/>
    <s v=""/>
    <x v="0"/>
    <n v="3"/>
    <x v="2"/>
    <n v="4242764"/>
    <n v="47031"/>
    <n v="9.7165217544705043E-2"/>
    <n v="6838505"/>
    <n v="6.1212209393719831E-2"/>
  </r>
  <r>
    <x v="1726"/>
    <x v="2"/>
    <s v="MI"/>
    <x v="1426"/>
    <x v="1426"/>
    <n v="9704151"/>
    <n v="0.11613586804244905"/>
    <s v=""/>
    <x v="0"/>
    <n v="3"/>
    <x v="2"/>
    <n v="4242764"/>
    <n v="47031"/>
    <n v="0.26159866262035975"/>
    <n v="6838505"/>
    <n v="0.16480210221386107"/>
  </r>
  <r>
    <x v="1727"/>
    <x v="2"/>
    <s v="MI"/>
    <x v="1427"/>
    <x v="1427"/>
    <n v="9704151"/>
    <n v="0.34540888739262199"/>
    <s v=""/>
    <x v="0"/>
    <n v="3"/>
    <x v="2"/>
    <n v="4242764"/>
    <n v="47031"/>
    <n v="0.77804131076946215"/>
    <n v="6838505"/>
    <n v="0.49015099060394052"/>
  </r>
  <r>
    <x v="1728"/>
    <x v="2"/>
    <s v="MI"/>
    <x v="1428"/>
    <x v="1428"/>
    <n v="9704151"/>
    <n v="0.2155160198970523"/>
    <s v=""/>
    <x v="0"/>
    <n v="3"/>
    <x v="2"/>
    <n v="4242764"/>
    <n v="47031"/>
    <n v="0.48545469654323015"/>
    <n v="6838505"/>
    <n v="0.30582707770192463"/>
  </r>
  <r>
    <x v="1729"/>
    <x v="2"/>
    <s v="MI"/>
    <x v="1429"/>
    <x v="1429"/>
    <n v="9704151"/>
    <n v="0.78846670873113989"/>
    <s v=""/>
    <x v="0"/>
    <n v="3"/>
    <x v="2"/>
    <n v="4242764"/>
    <n v="47031"/>
    <n v="1.7760390480686963"/>
    <n v="6838505"/>
    <n v="1.118870279395862"/>
  </r>
  <r>
    <x v="1730"/>
    <x v="2"/>
    <s v="MI"/>
    <x v="1430"/>
    <x v="1430"/>
    <n v="9704151"/>
    <n v="7.5514076398852409E-2"/>
    <s v=""/>
    <x v="0"/>
    <n v="3"/>
    <x v="2"/>
    <n v="4242764"/>
    <n v="47031"/>
    <n v="0.17009716057515495"/>
    <n v="6838505"/>
    <n v="0.1071579241369276"/>
  </r>
  <r>
    <x v="1731"/>
    <x v="2"/>
    <s v="MI"/>
    <x v="1431"/>
    <x v="1431"/>
    <n v="9704151"/>
    <n v="0.19731762211861706"/>
    <s v=""/>
    <x v="0"/>
    <n v="3"/>
    <x v="2"/>
    <n v="4242764"/>
    <n v="47031"/>
    <n v="0.44446239501815871"/>
    <n v="6838505"/>
    <n v="0.28000271989272513"/>
  </r>
  <r>
    <x v="1732"/>
    <x v="2"/>
    <s v="MI"/>
    <x v="1432"/>
    <x v="1432"/>
    <n v="9704151"/>
    <n v="0.1431346235234798"/>
    <s v=""/>
    <x v="0"/>
    <n v="3"/>
    <x v="2"/>
    <n v="4242764"/>
    <n v="47031"/>
    <n v="0.32241396839368208"/>
    <n v="6838505"/>
    <n v="0.20311456963181279"/>
  </r>
  <r>
    <x v="1733"/>
    <x v="2"/>
    <s v="MI"/>
    <x v="1433"/>
    <x v="1433"/>
    <n v="9704151"/>
    <n v="5.0091965798965826E-2"/>
    <s v=""/>
    <x v="0"/>
    <n v="3"/>
    <x v="2"/>
    <n v="4242764"/>
    <n v="47031"/>
    <n v="0.1128332829634045"/>
    <n v="6838505"/>
    <n v="7.1082787831550906E-2"/>
  </r>
  <r>
    <x v="1734"/>
    <x v="2"/>
    <s v="MI"/>
    <x v="1434"/>
    <x v="1434"/>
    <n v="9704151"/>
    <n v="0.20628285771727997"/>
    <s v=""/>
    <x v="0"/>
    <n v="3"/>
    <x v="2"/>
    <n v="4242764"/>
    <n v="47031"/>
    <n v="0.4646567904467046"/>
    <n v="6838505"/>
    <n v="0.29272479876815183"/>
  </r>
  <r>
    <x v="1735"/>
    <x v="2"/>
    <s v="MI"/>
    <x v="1435"/>
    <x v="1435"/>
    <n v="9704151"/>
    <n v="0.12245275243552992"/>
    <s v=""/>
    <x v="0"/>
    <n v="3"/>
    <x v="2"/>
    <n v="4242764"/>
    <n v="47031"/>
    <n v="0.27582758721541573"/>
    <n v="6838505"/>
    <n v="0.1737660497433284"/>
  </r>
  <r>
    <x v="1736"/>
    <x v="2"/>
    <s v="MI"/>
    <x v="1385"/>
    <x v="1385"/>
    <n v="9704151"/>
    <n v="3.4129724485944209E-2"/>
    <s v=""/>
    <x v="0"/>
    <n v="3"/>
    <x v="2"/>
    <n v="4242764"/>
    <n v="47031"/>
    <n v="7.6877974321085313E-2"/>
    <n v="6838505"/>
    <n v="4.843163820162448E-2"/>
  </r>
  <r>
    <x v="1737"/>
    <x v="2"/>
    <s v="MI"/>
    <x v="1436"/>
    <x v="1436"/>
    <n v="9704151"/>
    <n v="6.1499455233126527E-2"/>
    <s v=""/>
    <x v="0"/>
    <n v="3"/>
    <x v="2"/>
    <n v="4242764"/>
    <n v="47031"/>
    <n v="0.13852891025007161"/>
    <n v="6838505"/>
    <n v="8.7270536469593873E-2"/>
  </r>
  <r>
    <x v="1738"/>
    <x v="2"/>
    <s v="MI"/>
    <x v="1437"/>
    <x v="1437"/>
    <n v="9704151"/>
    <n v="7.614267337760923E-2"/>
    <s v=""/>
    <x v="0"/>
    <n v="3"/>
    <x v="2"/>
    <n v="4242764"/>
    <n v="47031"/>
    <n v="0.17151308945002999"/>
    <n v="6838505"/>
    <n v="0.10804993196612417"/>
  </r>
  <r>
    <x v="1739"/>
    <x v="2"/>
    <s v="MI"/>
    <x v="1438"/>
    <x v="1438"/>
    <n v="9704151"/>
    <n v="9.1857597846529804E-2"/>
    <s v=""/>
    <x v="0"/>
    <n v="3"/>
    <x v="2"/>
    <n v="4242764"/>
    <n v="47031"/>
    <n v="0.20691131132190657"/>
    <n v="6838505"/>
    <n v="0.13035012769603882"/>
  </r>
  <r>
    <x v="1740"/>
    <x v="2"/>
    <s v="MI"/>
    <x v="1439"/>
    <x v="1439"/>
    <n v="9704151"/>
    <n v="8.3737361465212157E-2"/>
    <s v=""/>
    <x v="0"/>
    <n v="3"/>
    <x v="2"/>
    <n v="4242764"/>
    <n v="47031"/>
    <n v="0.18862029569237299"/>
    <n v="6838505"/>
    <n v="0.118827141312319"/>
  </r>
  <r>
    <x v="1741"/>
    <x v="2"/>
    <s v="MI"/>
    <x v="1440"/>
    <x v="1440"/>
    <n v="9704151"/>
    <n v="3.2779786711892675E-2"/>
    <s v=""/>
    <x v="0"/>
    <n v="3"/>
    <x v="2"/>
    <n v="4242764"/>
    <n v="47031"/>
    <n v="7.3837209032419193E-2"/>
    <n v="6838505"/>
    <n v="4.6516014830726891E-2"/>
  </r>
  <r>
    <x v="1742"/>
    <x v="2"/>
    <s v="MI"/>
    <x v="1441"/>
    <x v="1441"/>
    <n v="9704151"/>
    <n v="9.3289974568615014E-2"/>
    <s v=""/>
    <x v="0"/>
    <n v="3"/>
    <x v="2"/>
    <n v="4242764"/>
    <n v="47031"/>
    <n v="0.21013777220072022"/>
    <n v="6838505"/>
    <n v="0.13238273570027367"/>
  </r>
  <r>
    <x v="1743"/>
    <x v="2"/>
    <s v="MI"/>
    <x v="1442"/>
    <x v="1442"/>
    <n v="9704151"/>
    <n v="0.16926777005015689"/>
    <s v=""/>
    <x v="0"/>
    <n v="3"/>
    <x v="2"/>
    <n v="4242764"/>
    <n v="47031"/>
    <n v="0.38127947047045513"/>
    <n v="6838505"/>
    <n v="0.24019869839972333"/>
  </r>
  <r>
    <x v="1744"/>
    <x v="2"/>
    <s v="MI"/>
    <x v="1443"/>
    <x v="1443"/>
    <n v="9704151"/>
    <n v="9.2218268244177157E-2"/>
    <s v=""/>
    <x v="0"/>
    <n v="3"/>
    <x v="2"/>
    <n v="4242764"/>
    <n v="47031"/>
    <n v="0.20772372952880211"/>
    <n v="6838505"/>
    <n v="0.13086193546688932"/>
  </r>
  <r>
    <x v="1745"/>
    <x v="2"/>
    <s v="MI"/>
    <x v="1315"/>
    <x v="1315"/>
    <n v="9704151"/>
    <n v="4.1683193099530294E-2"/>
    <s v=""/>
    <x v="0"/>
    <n v="3"/>
    <x v="2"/>
    <n v="4242764"/>
    <n v="47031"/>
    <n v="9.38923327683545E-2"/>
    <n v="6838505"/>
    <n v="5.915035523115067E-2"/>
  </r>
  <r>
    <x v="1746"/>
    <x v="2"/>
    <s v="MI"/>
    <x v="1444"/>
    <x v="1444"/>
    <n v="9704151"/>
    <n v="6.7517498439585294E-2"/>
    <s v=""/>
    <x v="0"/>
    <n v="3"/>
    <x v="2"/>
    <n v="4242764"/>
    <n v="47031"/>
    <n v="0.15208468833084271"/>
    <n v="6838505"/>
    <n v="9.5810414703213651E-2"/>
  </r>
  <r>
    <x v="1747"/>
    <x v="2"/>
    <s v="MI"/>
    <x v="1445"/>
    <x v="1445"/>
    <n v="9704151"/>
    <n v="6.3374941300892787E-2"/>
    <s v=""/>
    <x v="0"/>
    <n v="3"/>
    <x v="2"/>
    <n v="4242764"/>
    <n v="47031"/>
    <n v="0.14275348492592835"/>
    <n v="6838505"/>
    <n v="8.9931936878016469E-2"/>
  </r>
  <r>
    <x v="1748"/>
    <x v="2"/>
    <s v="MI"/>
    <x v="1446"/>
    <x v="1446"/>
    <n v="9704151"/>
    <n v="5.5069217286499356E-2"/>
    <s v=""/>
    <x v="0"/>
    <n v="3"/>
    <x v="2"/>
    <n v="4242764"/>
    <n v="47031"/>
    <n v="0.12404465421856278"/>
    <n v="6838505"/>
    <n v="7.8145735069287806E-2"/>
  </r>
  <r>
    <x v="1749"/>
    <x v="2"/>
    <s v="MI"/>
    <x v="1447"/>
    <x v="1447"/>
    <n v="9704151"/>
    <n v="0.11107617760688183"/>
    <s v=""/>
    <x v="0"/>
    <n v="3"/>
    <x v="2"/>
    <n v="4242764"/>
    <n v="47031"/>
    <n v="0.25020159577505391"/>
    <n v="6838505"/>
    <n v="0.15762217034278692"/>
  </r>
  <r>
    <x v="1750"/>
    <x v="2"/>
    <s v="MI"/>
    <x v="1448"/>
    <x v="1448"/>
    <n v="9704151"/>
    <n v="5.467763228333937E-2"/>
    <s v=""/>
    <x v="0"/>
    <n v="3"/>
    <x v="2"/>
    <n v="4242764"/>
    <n v="47031"/>
    <n v="0.12316260016536193"/>
    <n v="6838505"/>
    <n v="7.7590058060935843E-2"/>
  </r>
  <r>
    <x v="1751"/>
    <x v="2"/>
    <s v="BG"/>
    <x v="1449"/>
    <x v="1449"/>
    <n v="9704151"/>
    <n v="2.226882083759826E-2"/>
    <s v=""/>
    <x v="0"/>
    <n v="3"/>
    <x v="2"/>
    <n v="4242764"/>
    <n v="47031"/>
    <n v="5.0161021288606694E-2"/>
    <n v="6838505"/>
    <n v="3.16004740802266E-2"/>
  </r>
  <r>
    <x v="1752"/>
    <x v="2"/>
    <s v="BG"/>
    <x v="1450"/>
    <x v="1450"/>
    <n v="9704151"/>
    <n v="8.6148700695197339E-3"/>
    <s v=""/>
    <x v="0"/>
    <n v="3"/>
    <x v="2"/>
    <n v="4242764"/>
    <n v="47031"/>
    <n v="1.9405189170418877E-2"/>
    <n v="6838505"/>
    <n v="1.2224894183743376E-2"/>
  </r>
  <r>
    <x v="1753"/>
    <x v="2"/>
    <s v="BG"/>
    <x v="1451"/>
    <x v="1451"/>
    <n v="9704151"/>
    <n v="8.2737789220303753E-2"/>
    <s v=""/>
    <x v="0"/>
    <n v="3"/>
    <x v="2"/>
    <n v="4242764"/>
    <n v="47031"/>
    <n v="0.18636873666183393"/>
    <n v="6838505"/>
    <n v="0.11740870263310474"/>
  </r>
  <r>
    <x v="1754"/>
    <x v="2"/>
    <s v="BG"/>
    <x v="1452"/>
    <x v="1452"/>
    <n v="9704151"/>
    <n v="0.18638415663565006"/>
    <s v=""/>
    <x v="0"/>
    <n v="3"/>
    <x v="2"/>
    <n v="4242764"/>
    <n v="47031"/>
    <n v="0.41983451737484001"/>
    <n v="6838505"/>
    <n v="0.26448763289637134"/>
  </r>
  <r>
    <x v="1755"/>
    <x v="2"/>
    <s v="BG"/>
    <x v="1453"/>
    <x v="1453"/>
    <n v="9704151"/>
    <n v="5.8377080076350826E-2"/>
    <s v=""/>
    <x v="0"/>
    <n v="3"/>
    <x v="2"/>
    <n v="4242764"/>
    <n v="47031"/>
    <n v="0.13149568977323317"/>
    <n v="6838505"/>
    <n v="8.2839743481945255E-2"/>
  </r>
  <r>
    <x v="1756"/>
    <x v="2"/>
    <s v="BG"/>
    <x v="1454"/>
    <x v="1454"/>
    <n v="9704151"/>
    <n v="6.2138357080387563E-2"/>
    <s v=""/>
    <x v="0"/>
    <n v="3"/>
    <x v="2"/>
    <n v="4242764"/>
    <n v="47031"/>
    <n v="0.1399680510737151"/>
    <n v="6838505"/>
    <n v="8.817716737795761E-2"/>
  </r>
  <r>
    <x v="1757"/>
    <x v="2"/>
    <s v="BG"/>
    <x v="1455"/>
    <x v="1455"/>
    <n v="9704151"/>
    <n v="6.0087688248049727E-2"/>
    <s v=""/>
    <x v="0"/>
    <n v="3"/>
    <x v="2"/>
    <n v="4242764"/>
    <n v="47031"/>
    <n v="0.13534887326879483"/>
    <n v="6838505"/>
    <n v="8.5267174623693334E-2"/>
  </r>
  <r>
    <x v="1758"/>
    <x v="2"/>
    <s v="BG"/>
    <x v="1456"/>
    <x v="1456"/>
    <n v="9704151"/>
    <n v="0.14005346784072095"/>
    <s v=""/>
    <x v="0"/>
    <n v="3"/>
    <x v="2"/>
    <n v="4242764"/>
    <n v="47031"/>
    <n v="0.31547359571191746"/>
    <n v="6838505"/>
    <n v="0.19874226896083283"/>
  </r>
  <r>
    <x v="1759"/>
    <x v="2"/>
    <s v="BG"/>
    <x v="1457"/>
    <x v="1457"/>
    <n v="9704151"/>
    <n v="2.425766045891083E-2"/>
    <s v=""/>
    <x v="0"/>
    <n v="3"/>
    <x v="2"/>
    <n v="4242764"/>
    <n v="47031"/>
    <n v="5.4640927400916313E-2"/>
    <n v="6838505"/>
    <n v="3.4422728359487932E-2"/>
  </r>
  <r>
    <x v="1760"/>
    <x v="2"/>
    <s v="BG"/>
    <x v="235"/>
    <x v="235"/>
    <n v="9704151"/>
    <n v="3.201722644258112E-2"/>
    <s v=""/>
    <x v="0"/>
    <n v="3"/>
    <x v="2"/>
    <n v="4242764"/>
    <n v="47031"/>
    <n v="7.2119524823554368E-2"/>
    <n v="6838505"/>
    <n v="4.543390697235726E-2"/>
  </r>
  <r>
    <x v="1761"/>
    <x v="2"/>
    <s v="BG"/>
    <x v="1458"/>
    <x v="1458"/>
    <n v="9704151"/>
    <n v="4.8752332893418494E-2"/>
    <s v=""/>
    <x v="0"/>
    <n v="3"/>
    <x v="2"/>
    <n v="4242764"/>
    <n v="47031"/>
    <n v="0.10981572962350683"/>
    <n v="6838505"/>
    <n v="6.9181787539820475E-2"/>
  </r>
  <r>
    <x v="1762"/>
    <x v="2"/>
    <s v="BG"/>
    <x v="1459"/>
    <x v="1459"/>
    <n v="9704151"/>
    <n v="3.7427282407291478E-2"/>
    <s v=""/>
    <x v="0"/>
    <n v="3"/>
    <x v="2"/>
    <n v="4242764"/>
    <n v="47031"/>
    <n v="8.430579792698728E-2"/>
    <n v="6838505"/>
    <n v="5.3111023535114765E-2"/>
  </r>
  <r>
    <x v="1763"/>
    <x v="2"/>
    <s v="BG"/>
    <x v="1460"/>
    <x v="1460"/>
    <n v="9704151"/>
    <n v="2.8441437071620175E-2"/>
    <s v=""/>
    <x v="0"/>
    <n v="3"/>
    <x v="2"/>
    <n v="4242764"/>
    <n v="47031"/>
    <n v="6.4064978600904432E-2"/>
    <n v="6838505"/>
    <n v="4.0359698501353729E-2"/>
  </r>
  <r>
    <x v="1764"/>
    <x v="2"/>
    <s v="BG"/>
    <x v="593"/>
    <x v="593"/>
    <n v="9704151"/>
    <n v="1.8754860677662579E-3"/>
    <s v=""/>
    <x v="0"/>
    <n v="3"/>
    <x v="2"/>
    <n v="4242764"/>
    <n v="47031"/>
    <n v="4.2245746758567421E-3"/>
    <n v="6838505"/>
    <n v="2.6614004084226013E-3"/>
  </r>
  <r>
    <x v="1765"/>
    <x v="2"/>
    <s v="BG"/>
    <x v="1028"/>
    <x v="1028"/>
    <n v="9704151"/>
    <n v="5.3276170166766772E-3"/>
    <s v=""/>
    <x v="0"/>
    <n v="3"/>
    <x v="2"/>
    <n v="4242764"/>
    <n v="47031"/>
    <n v="1.2000577513285359E-2"/>
    <n v="6838505"/>
    <n v="7.5601319294202459E-3"/>
  </r>
  <r>
    <x v="1766"/>
    <x v="2"/>
    <s v="BG"/>
    <x v="1461"/>
    <x v="1461"/>
    <n v="9704151"/>
    <n v="7.8286086026484944E-2"/>
    <s v=""/>
    <x v="0"/>
    <n v="3"/>
    <x v="2"/>
    <n v="4242764"/>
    <n v="47031"/>
    <n v="0.1763411747938663"/>
    <n v="6838505"/>
    <n v="0.11109153243289285"/>
  </r>
  <r>
    <x v="1767"/>
    <x v="2"/>
    <s v="BG"/>
    <x v="1462"/>
    <x v="1462"/>
    <n v="9704151"/>
    <n v="4.46200806232302E-3"/>
    <s v=""/>
    <x v="0"/>
    <n v="3"/>
    <x v="2"/>
    <n v="4242764"/>
    <n v="47031"/>
    <n v="1.0050773816736094E-2"/>
    <n v="6838505"/>
    <n v="6.3317932793790456E-3"/>
  </r>
  <r>
    <x v="1768"/>
    <x v="2"/>
    <s v="BG"/>
    <x v="1463"/>
    <x v="1463"/>
    <n v="9704151"/>
    <n v="4.2806423766489209E-2"/>
    <s v=""/>
    <x v="0"/>
    <n v="3"/>
    <x v="2"/>
    <n v="4242764"/>
    <n v="47031"/>
    <n v="9.6422435184114849E-2"/>
    <n v="6838505"/>
    <n v="6.0744270860370798E-2"/>
  </r>
  <r>
    <x v="1769"/>
    <x v="2"/>
    <s v="BG"/>
    <x v="1464"/>
    <x v="1464"/>
    <n v="9704151"/>
    <n v="7.1927982159387255E-3"/>
    <s v=""/>
    <x v="0"/>
    <n v="3"/>
    <x v="2"/>
    <n v="4242764"/>
    <n v="47031"/>
    <n v="1.6201940240373656E-2"/>
    <n v="6838505"/>
    <n v="1.020690925867569E-2"/>
  </r>
  <r>
    <x v="1770"/>
    <x v="2"/>
    <s v="BG"/>
    <x v="1465"/>
    <x v="1465"/>
    <n v="9704151"/>
    <n v="4.4826177993314412E-2"/>
    <s v=""/>
    <x v="0"/>
    <n v="3"/>
    <x v="2"/>
    <n v="4242764"/>
    <n v="47031"/>
    <n v="0.10097197714272982"/>
    <n v="6838505"/>
    <n v="6.3610394377133603E-2"/>
  </r>
  <r>
    <x v="1771"/>
    <x v="2"/>
    <s v="BG"/>
    <x v="1466"/>
    <x v="1466"/>
    <n v="9704151"/>
    <n v="1.8445714622536271E-2"/>
    <s v=""/>
    <x v="0"/>
    <n v="3"/>
    <x v="2"/>
    <n v="4242764"/>
    <n v="47031"/>
    <n v="4.1549388295514106E-2"/>
    <n v="6838505"/>
    <n v="2.6175311709211297E-2"/>
  </r>
  <r>
    <x v="1772"/>
    <x v="2"/>
    <s v="BG"/>
    <x v="175"/>
    <x v="175"/>
    <n v="9704151"/>
    <n v="7.4504199285439811E-3"/>
    <s v=""/>
    <x v="0"/>
    <n v="3"/>
    <x v="2"/>
    <n v="4242764"/>
    <n v="47031"/>
    <n v="1.6782238959584746E-2"/>
    <n v="6838505"/>
    <n v="1.0572486237854619E-2"/>
  </r>
  <r>
    <x v="1773"/>
    <x v="2"/>
    <s v="BG"/>
    <x v="1467"/>
    <x v="1467"/>
    <n v="9704151"/>
    <n v="2.5164488887281327E-2"/>
    <s v=""/>
    <x v="0"/>
    <n v="3"/>
    <x v="2"/>
    <n v="4242764"/>
    <n v="47031"/>
    <n v="5.6683578892539353E-2"/>
    <n v="6838505"/>
    <n v="3.5709559326197758E-2"/>
  </r>
  <r>
    <x v="1774"/>
    <x v="2"/>
    <s v="BG"/>
    <x v="1468"/>
    <x v="1468"/>
    <n v="9704151"/>
    <n v="1.1886562770921434"/>
    <s v=""/>
    <x v="0"/>
    <n v="3"/>
    <x v="2"/>
    <n v="4242764"/>
    <n v="47031"/>
    <n v="2.6774750784912049"/>
    <n v="6838505"/>
    <n v="1.68675755885241"/>
  </r>
  <r>
    <x v="1775"/>
    <x v="2"/>
    <s v="BG"/>
    <x v="1115"/>
    <x v="1115"/>
    <n v="9704151"/>
    <n v="1.3375719318464851E-2"/>
    <s v=""/>
    <x v="0"/>
    <n v="3"/>
    <x v="2"/>
    <n v="4242764"/>
    <n v="47031"/>
    <n v="3.0129109501439839E-2"/>
    <n v="6838505"/>
    <n v="1.8980756758969979E-2"/>
  </r>
  <r>
    <x v="1776"/>
    <x v="2"/>
    <s v="BG"/>
    <x v="1469"/>
    <x v="1469"/>
    <n v="9704151"/>
    <n v="6.2344454450471761E-3"/>
    <s v=""/>
    <x v="0"/>
    <n v="3"/>
    <x v="2"/>
    <n v="4242764"/>
    <n v="47031"/>
    <n v="1.4043229004908399E-2"/>
    <n v="6838505"/>
    <n v="8.8469628961300745E-3"/>
  </r>
  <r>
    <x v="1777"/>
    <x v="2"/>
    <s v="BG"/>
    <x v="1470"/>
    <x v="1470"/>
    <n v="9704151"/>
    <n v="7.8317000631997593E-4"/>
    <s v=""/>
    <x v="0"/>
    <n v="3"/>
    <x v="2"/>
    <n v="4242764"/>
    <n v="47031"/>
    <n v="1.7641081064017161E-3"/>
    <n v="6838505"/>
    <n v="1.1113540167039433E-3"/>
  </r>
  <r>
    <x v="1778"/>
    <x v="2"/>
    <s v="BG"/>
    <x v="1471"/>
    <x v="1471"/>
    <n v="9704151"/>
    <n v="5.9356042584250798E-2"/>
    <s v=""/>
    <x v="0"/>
    <n v="3"/>
    <x v="2"/>
    <n v="4242764"/>
    <n v="47031"/>
    <n v="0.13370082490623533"/>
    <n v="6838505"/>
    <n v="8.4228936002825175E-2"/>
  </r>
  <r>
    <x v="1779"/>
    <x v="2"/>
    <s v="BG"/>
    <x v="1472"/>
    <x v="1472"/>
    <n v="9704151"/>
    <n v="5.9912505483478151E-2"/>
    <s v=""/>
    <x v="0"/>
    <n v="3"/>
    <x v="2"/>
    <n v="4242764"/>
    <n v="47031"/>
    <n v="0.1349542701397313"/>
    <n v="6838505"/>
    <n v="8.5018582277851668E-2"/>
  </r>
  <r>
    <x v="1780"/>
    <x v="2"/>
    <s v="BG"/>
    <x v="1473"/>
    <x v="1473"/>
    <n v="9704151"/>
    <n v="9.1919427057555056E-2"/>
    <s v=""/>
    <x v="0"/>
    <n v="3"/>
    <x v="2"/>
    <n v="4242764"/>
    <n v="47031"/>
    <n v="0.2070505830145172"/>
    <n v="6838505"/>
    <n v="0.13043786617104178"/>
  </r>
  <r>
    <x v="1781"/>
    <x v="2"/>
    <s v="BG"/>
    <x v="1474"/>
    <x v="1474"/>
    <n v="9704151"/>
    <n v="6.6517926194676891E-2"/>
    <s v=""/>
    <x v="0"/>
    <n v="3"/>
    <x v="2"/>
    <n v="4242764"/>
    <n v="47031"/>
    <n v="0.14983312930030365"/>
    <n v="6838505"/>
    <n v="9.4391976023999402E-2"/>
  </r>
  <r>
    <x v="1782"/>
    <x v="2"/>
    <s v="BG"/>
    <x v="1475"/>
    <x v="1475"/>
    <n v="9704151"/>
    <n v="1.1232306669589126E-2"/>
    <s v=""/>
    <x v="0"/>
    <n v="3"/>
    <x v="2"/>
    <n v="4242764"/>
    <n v="47031"/>
    <n v="2.530102415760356E-2"/>
    <n v="6838505"/>
    <n v="1.5939156292201294E-2"/>
  </r>
  <r>
    <x v="1783"/>
    <x v="2"/>
    <s v="BG"/>
    <x v="1476"/>
    <x v="1476"/>
    <n v="9704151"/>
    <n v="9.9854175805796919E-3"/>
    <s v=""/>
    <x v="0"/>
    <n v="3"/>
    <x v="2"/>
    <n v="4242764"/>
    <n v="47031"/>
    <n v="2.2492378356621882E-2"/>
    <n v="6838505"/>
    <n v="1.4169763712975278E-2"/>
  </r>
  <r>
    <x v="1784"/>
    <x v="2"/>
    <s v="BG"/>
    <x v="1477"/>
    <x v="1477"/>
    <n v="9704151"/>
    <n v="5.3337999377792038E-2"/>
    <s v=""/>
    <x v="0"/>
    <n v="3"/>
    <x v="2"/>
    <n v="4242764"/>
    <n v="47031"/>
    <n v="0.12014504682546424"/>
    <n v="6838505"/>
    <n v="7.5689057769205398E-2"/>
  </r>
  <r>
    <x v="1785"/>
    <x v="2"/>
    <s v="BG"/>
    <x v="150"/>
    <x v="150"/>
    <n v="9704151"/>
    <n v="7.7183465096534454E-3"/>
    <s v=""/>
    <x v="0"/>
    <n v="3"/>
    <x v="2"/>
    <n v="4242764"/>
    <n v="47031"/>
    <n v="1.7385749627564281E-2"/>
    <n v="6838505"/>
    <n v="1.0952686296200704E-2"/>
  </r>
  <r>
    <x v="1786"/>
    <x v="2"/>
    <s v="BG"/>
    <x v="1292"/>
    <x v="1292"/>
    <n v="9704151"/>
    <n v="7.5431637450818724E-3"/>
    <s v=""/>
    <x v="0"/>
    <n v="3"/>
    <x v="2"/>
    <n v="4242764"/>
    <n v="47031"/>
    <n v="1.6991146498500743E-2"/>
    <n v="6838505"/>
    <n v="1.0704093950359032E-2"/>
  </r>
  <r>
    <x v="1787"/>
    <x v="2"/>
    <s v="BG"/>
    <x v="1478"/>
    <x v="1478"/>
    <n v="9704151"/>
    <n v="8.5458274505415266E-2"/>
    <s v=""/>
    <x v="0"/>
    <n v="3"/>
    <x v="2"/>
    <n v="4242764"/>
    <n v="47031"/>
    <n v="0.19249669113670306"/>
    <n v="6838505"/>
    <n v="0.12126919553323424"/>
  </r>
  <r>
    <x v="1788"/>
    <x v="2"/>
    <s v="BG"/>
    <x v="1479"/>
    <x v="1479"/>
    <n v="9704151"/>
    <n v="8.0079133146217535E-2"/>
    <s v=""/>
    <x v="0"/>
    <n v="3"/>
    <x v="2"/>
    <n v="4242764"/>
    <n v="47031"/>
    <n v="0.18038005387957548"/>
    <n v="6838505"/>
    <n v="0.1136359482079782"/>
  </r>
  <r>
    <x v="1789"/>
    <x v="2"/>
    <s v="BG"/>
    <x v="1480"/>
    <x v="1480"/>
    <n v="9704151"/>
    <n v="6.1180004309496015E-2"/>
    <s v=""/>
    <x v="0"/>
    <n v="3"/>
    <x v="2"/>
    <n v="4242764"/>
    <n v="47031"/>
    <n v="0.13780933983824986"/>
    <n v="6838505"/>
    <n v="8.6817221015411991E-2"/>
  </r>
  <r>
    <x v="1790"/>
    <x v="2"/>
    <s v="BG"/>
    <x v="17"/>
    <x v="17"/>
    <n v="9704151"/>
    <n v="9.789625078999698E-4"/>
    <s v=""/>
    <x v="0"/>
    <n v="3"/>
    <x v="2"/>
    <n v="4242764"/>
    <n v="47031"/>
    <n v="2.2051351330021449E-3"/>
    <n v="6838505"/>
    <n v="1.3891925208799291E-3"/>
  </r>
  <r>
    <x v="1791"/>
    <x v="2"/>
    <s v="BG"/>
    <x v="1481"/>
    <x v="1481"/>
    <n v="9704151"/>
    <n v="5.5574155843205658E-2"/>
    <s v=""/>
    <x v="0"/>
    <n v="3"/>
    <x v="2"/>
    <n v="4242764"/>
    <n v="47031"/>
    <n v="0.12518203970821651"/>
    <n v="6838505"/>
    <n v="7.8862265948478505E-2"/>
  </r>
  <r>
    <x v="1792"/>
    <x v="2"/>
    <s v="BG"/>
    <x v="1482"/>
    <x v="1482"/>
    <n v="9704151"/>
    <n v="5.9582749691343431E-2"/>
    <s v=""/>
    <x v="0"/>
    <n v="3"/>
    <x v="2"/>
    <n v="4242764"/>
    <n v="47031"/>
    <n v="0.1342114877791411"/>
    <n v="6838505"/>
    <n v="8.4550643744502635E-2"/>
  </r>
  <r>
    <x v="1793"/>
    <x v="2"/>
    <s v="BG"/>
    <x v="1483"/>
    <x v="1483"/>
    <n v="9704151"/>
    <n v="5.4986778338465672E-2"/>
    <s v=""/>
    <x v="0"/>
    <n v="3"/>
    <x v="2"/>
    <n v="4242764"/>
    <n v="47031"/>
    <n v="0.12385895862841523"/>
    <n v="6838505"/>
    <n v="7.8028750435950547E-2"/>
  </r>
  <r>
    <x v="1794"/>
    <x v="2"/>
    <s v="BG"/>
    <x v="1484"/>
    <x v="1484"/>
    <n v="9704151"/>
    <n v="8.4839982395162647E-2"/>
    <s v=""/>
    <x v="0"/>
    <n v="3"/>
    <x v="2"/>
    <n v="4242764"/>
    <n v="47031"/>
    <n v="0.19110397421059644"/>
    <n v="6838505"/>
    <n v="0.12039181078320479"/>
  </r>
  <r>
    <x v="1795"/>
    <x v="2"/>
    <s v="BG"/>
    <x v="1485"/>
    <x v="1485"/>
    <n v="9704151"/>
    <n v="4.1848070995597661E-2"/>
    <s v=""/>
    <x v="0"/>
    <n v="3"/>
    <x v="2"/>
    <n v="4242764"/>
    <n v="47031"/>
    <n v="9.4263723948649597E-2"/>
    <n v="6838505"/>
    <n v="5.9384324497825179E-2"/>
  </r>
  <r>
    <x v="1796"/>
    <x v="2"/>
    <s v="BG"/>
    <x v="907"/>
    <x v="907"/>
    <n v="9704151"/>
    <n v="6.4611525521398013E-3"/>
    <s v=""/>
    <x v="0"/>
    <n v="3"/>
    <x v="2"/>
    <n v="4242764"/>
    <n v="47031"/>
    <n v="1.4553891877814158E-2"/>
    <n v="6838505"/>
    <n v="9.1686706378075328E-3"/>
  </r>
  <r>
    <x v="1797"/>
    <x v="2"/>
    <s v="BG"/>
    <x v="202"/>
    <x v="202"/>
    <n v="9704151"/>
    <n v="4.3352581797212353E-2"/>
    <s v=""/>
    <x v="0"/>
    <n v="3"/>
    <x v="2"/>
    <n v="4242764"/>
    <n v="47031"/>
    <n v="9.7652668468842366E-2"/>
    <n v="6838505"/>
    <n v="6.1519294056230134E-2"/>
  </r>
  <r>
    <x v="1798"/>
    <x v="2"/>
    <s v="BG"/>
    <x v="1486"/>
    <x v="1486"/>
    <n v="9704151"/>
    <n v="1.3406633923977482E-2"/>
    <s v=""/>
    <x v="0"/>
    <n v="3"/>
    <x v="2"/>
    <n v="4242764"/>
    <n v="47031"/>
    <n v="3.0198745347745169E-2"/>
    <n v="6838505"/>
    <n v="1.902462599647145E-2"/>
  </r>
  <r>
    <x v="1799"/>
    <x v="2"/>
    <s v="BG"/>
    <x v="1487"/>
    <x v="1487"/>
    <n v="9704151"/>
    <n v="8.0140962357242801E-2"/>
    <s v=""/>
    <x v="0"/>
    <n v="3"/>
    <x v="2"/>
    <n v="4242764"/>
    <n v="47031"/>
    <n v="0.18051932557218614"/>
    <n v="6838505"/>
    <n v="0.11372368668298115"/>
  </r>
  <r>
    <x v="1800"/>
    <x v="2"/>
    <s v="BG"/>
    <x v="1488"/>
    <x v="1488"/>
    <n v="9704151"/>
    <n v="3.2223323812665322E-2"/>
    <s v=""/>
    <x v="0"/>
    <n v="3"/>
    <x v="2"/>
    <n v="4242764"/>
    <n v="47031"/>
    <n v="7.2583763798923243E-2"/>
    <n v="6838505"/>
    <n v="4.5726368555700406E-2"/>
  </r>
  <r>
    <x v="1801"/>
    <x v="2"/>
    <s v="BG"/>
    <x v="1489"/>
    <x v="1489"/>
    <n v="9704151"/>
    <n v="0.16366192158386653"/>
    <s v=""/>
    <x v="0"/>
    <n v="3"/>
    <x v="2"/>
    <n v="4242764"/>
    <n v="47031"/>
    <n v="0.3686521703404218"/>
    <n v="6838505"/>
    <n v="0.23224374333278985"/>
  </r>
  <r>
    <x v="1802"/>
    <x v="2"/>
    <s v="BG"/>
    <x v="1490"/>
    <x v="1490"/>
    <n v="9704151"/>
    <n v="4.6876846825652234E-2"/>
    <s v=""/>
    <x v="0"/>
    <n v="3"/>
    <x v="2"/>
    <n v="4242764"/>
    <n v="47031"/>
    <n v="0.10559115494765009"/>
    <n v="6838505"/>
    <n v="6.6520387131397865E-2"/>
  </r>
  <r>
    <x v="1803"/>
    <x v="2"/>
    <s v="BG"/>
    <x v="196"/>
    <x v="196"/>
    <n v="9704151"/>
    <n v="3.6994477930114653E-3"/>
    <s v=""/>
    <x v="0"/>
    <n v="3"/>
    <x v="2"/>
    <n v="4242764"/>
    <n v="47031"/>
    <n v="8.3330896078712639E-3"/>
    <n v="6838505"/>
    <n v="5.2496854210094162E-3"/>
  </r>
  <r>
    <x v="1804"/>
    <x v="2"/>
    <s v="BG"/>
    <x v="1491"/>
    <x v="1491"/>
    <n v="9704151"/>
    <n v="4.8082516440644832E-2"/>
    <s v=""/>
    <x v="0"/>
    <n v="3"/>
    <x v="2"/>
    <n v="4242764"/>
    <n v="47031"/>
    <n v="0.10830695295355799"/>
    <n v="6838505"/>
    <n v="6.8231287393955259E-2"/>
  </r>
  <r>
    <x v="1805"/>
    <x v="2"/>
    <s v="BG"/>
    <x v="1492"/>
    <x v="1492"/>
    <n v="9704151"/>
    <n v="4.1435876255429251E-2"/>
    <s v=""/>
    <x v="0"/>
    <n v="3"/>
    <x v="2"/>
    <n v="4242764"/>
    <n v="47031"/>
    <n v="9.3335245997911848E-2"/>
    <n v="6838505"/>
    <n v="5.8799401331138895E-2"/>
  </r>
  <r>
    <x v="1806"/>
    <x v="2"/>
    <s v="BG"/>
    <x v="1493"/>
    <x v="1493"/>
    <n v="9704151"/>
    <n v="4.0127157955394552E-2"/>
    <s v=""/>
    <x v="0"/>
    <n v="3"/>
    <x v="2"/>
    <n v="4242764"/>
    <n v="47031"/>
    <n v="9.038732850431952E-2"/>
    <n v="6838505"/>
    <n v="5.6942270276909943E-2"/>
  </r>
  <r>
    <x v="1807"/>
    <x v="2"/>
    <s v="BG"/>
    <x v="1494"/>
    <x v="1494"/>
    <n v="9704151"/>
    <n v="3.4356431593036835E-2"/>
    <s v=""/>
    <x v="0"/>
    <n v="3"/>
    <x v="2"/>
    <n v="4242764"/>
    <n v="47031"/>
    <n v="7.7388637193991069E-2"/>
    <n v="6838505"/>
    <n v="4.8753345943301933E-2"/>
  </r>
  <r>
    <x v="1808"/>
    <x v="2"/>
    <s v="BG"/>
    <x v="1495"/>
    <x v="1495"/>
    <n v="9704151"/>
    <n v="1.2571939575136454E-3"/>
    <s v=""/>
    <x v="0"/>
    <n v="3"/>
    <x v="2"/>
    <n v="4242764"/>
    <n v="47031"/>
    <n v="2.8318577497501237E-3"/>
    <n v="6838505"/>
    <n v="1.7840156583931721E-3"/>
  </r>
  <r>
    <x v="1809"/>
    <x v="2"/>
    <s v="BG"/>
    <x v="1496"/>
    <x v="1496"/>
    <n v="9704151"/>
    <n v="9.9050396062468529E-2"/>
    <s v=""/>
    <x v="0"/>
    <n v="3"/>
    <x v="2"/>
    <n v="4242764"/>
    <n v="47031"/>
    <n v="0.22311325156228021"/>
    <n v="6838505"/>
    <n v="0.14055703695471453"/>
  </r>
  <r>
    <x v="1810"/>
    <x v="2"/>
    <s v="BG"/>
    <x v="1497"/>
    <x v="1497"/>
    <n v="9704151"/>
    <n v="2.9842899188192766E-2"/>
    <s v=""/>
    <x v="0"/>
    <n v="3"/>
    <x v="2"/>
    <n v="4242764"/>
    <n v="47031"/>
    <n v="6.7221803633412763E-2"/>
    <n v="6838505"/>
    <n v="4.2348437268087104E-2"/>
  </r>
  <r>
    <x v="1811"/>
    <x v="2"/>
    <s v="BG"/>
    <x v="1498"/>
    <x v="1498"/>
    <n v="9704151"/>
    <n v="3.5603320682046274E-2"/>
    <s v=""/>
    <x v="0"/>
    <n v="3"/>
    <x v="2"/>
    <n v="4242764"/>
    <n v="47031"/>
    <n v="8.0197282994972752E-2"/>
    <n v="6838505"/>
    <n v="5.0522738522527956E-2"/>
  </r>
  <r>
    <x v="1812"/>
    <x v="2"/>
    <s v="BG"/>
    <x v="137"/>
    <x v="137"/>
    <n v="9704151"/>
    <n v="1.4251633141322719E-2"/>
    <s v=""/>
    <x v="0"/>
    <n v="3"/>
    <x v="2"/>
    <n v="4242764"/>
    <n v="47031"/>
    <n v="3.2102125146757546E-2"/>
    <n v="6838505"/>
    <n v="2.022371848817834E-2"/>
  </r>
  <r>
    <x v="1813"/>
    <x v="2"/>
    <s v="BG"/>
    <x v="1499"/>
    <x v="1499"/>
    <n v="9704151"/>
    <n v="2.5844610208559205E-2"/>
    <s v=""/>
    <x v="0"/>
    <n v="3"/>
    <x v="2"/>
    <n v="4242764"/>
    <n v="47031"/>
    <n v="5.821556751125663E-2"/>
    <n v="6838505"/>
    <n v="3.6674682551230131E-2"/>
  </r>
  <r>
    <x v="1814"/>
    <x v="2"/>
    <s v="BG"/>
    <x v="1500"/>
    <x v="1500"/>
    <n v="9704151"/>
    <n v="1.6425960395711075E-2"/>
    <s v=""/>
    <x v="0"/>
    <n v="3"/>
    <x v="2"/>
    <n v="4242764"/>
    <n v="47031"/>
    <n v="3.699984633689915E-2"/>
    <n v="6838505"/>
    <n v="2.3309188192448496E-2"/>
  </r>
  <r>
    <x v="1815"/>
    <x v="2"/>
    <s v="BG"/>
    <x v="1501"/>
    <x v="1501"/>
    <n v="9704151"/>
    <n v="2.5813695603046576E-2"/>
    <s v=""/>
    <x v="0"/>
    <n v="3"/>
    <x v="2"/>
    <n v="4242764"/>
    <n v="47031"/>
    <n v="5.81459316649513E-2"/>
    <n v="6838505"/>
    <n v="3.6630813313728659E-2"/>
  </r>
  <r>
    <x v="1816"/>
    <x v="2"/>
    <s v="BG"/>
    <x v="1502"/>
    <x v="1502"/>
    <n v="9704151"/>
    <n v="3.6005210553710469E-2"/>
    <s v=""/>
    <x v="0"/>
    <n v="3"/>
    <x v="2"/>
    <n v="4242764"/>
    <n v="47031"/>
    <n v="8.1102548996942053E-2"/>
    <n v="6838505"/>
    <n v="5.1093038610047076E-2"/>
  </r>
  <r>
    <x v="1817"/>
    <x v="2"/>
    <s v="BG"/>
    <x v="1503"/>
    <x v="1503"/>
    <n v="9704151"/>
    <n v="4.3579288904304972E-2"/>
    <s v=""/>
    <x v="0"/>
    <n v="3"/>
    <x v="2"/>
    <n v="4242764"/>
    <n v="47031"/>
    <n v="9.8163331341748122E-2"/>
    <n v="6838505"/>
    <n v="6.184100179790758E-2"/>
  </r>
  <r>
    <x v="1818"/>
    <x v="2"/>
    <s v="BG"/>
    <x v="937"/>
    <x v="937"/>
    <n v="9704151"/>
    <n v="1.6961813557930003E-2"/>
    <s v=""/>
    <x v="0"/>
    <n v="3"/>
    <x v="2"/>
    <n v="4242764"/>
    <n v="47031"/>
    <n v="3.8206867672858226E-2"/>
    <n v="6838505"/>
    <n v="2.4069588309140667E-2"/>
  </r>
  <r>
    <x v="1819"/>
    <x v="2"/>
    <s v="BG"/>
    <x v="1504"/>
    <x v="1504"/>
    <n v="9704151"/>
    <n v="3.3119847372531611E-2"/>
    <s v=""/>
    <x v="0"/>
    <n v="3"/>
    <x v="2"/>
    <n v="4242764"/>
    <n v="47031"/>
    <n v="7.4603203341777835E-2"/>
    <n v="6838505"/>
    <n v="4.6998576443243081E-2"/>
  </r>
  <r>
    <x v="1820"/>
    <x v="2"/>
    <s v="BG"/>
    <x v="1505"/>
    <x v="1505"/>
    <n v="9704151"/>
    <n v="6.0304090486638137E-2"/>
    <s v=""/>
    <x v="0"/>
    <n v="3"/>
    <x v="2"/>
    <n v="4242764"/>
    <n v="47031"/>
    <n v="0.13583632419293215"/>
    <n v="6838505"/>
    <n v="8.557425928620363E-2"/>
  </r>
  <r>
    <x v="1821"/>
    <x v="2"/>
    <s v="BG"/>
    <x v="1506"/>
    <x v="1506"/>
    <n v="9704151"/>
    <n v="6.4590915784389594E-2"/>
    <s v=""/>
    <x v="0"/>
    <n v="3"/>
    <x v="2"/>
    <n v="4242764"/>
    <n v="47031"/>
    <n v="0.1454924948806047"/>
    <n v="6838505"/>
    <n v="9.1657460219741013E-2"/>
  </r>
  <r>
    <x v="1822"/>
    <x v="2"/>
    <s v="BG"/>
    <x v="1507"/>
    <x v="1507"/>
    <n v="9704151"/>
    <n v="5.8614092051947668E-2"/>
    <s v=""/>
    <x v="0"/>
    <n v="3"/>
    <x v="2"/>
    <n v="4242764"/>
    <n v="47031"/>
    <n v="0.13202956459490739"/>
    <n v="6838505"/>
    <n v="8.3176074302789865E-2"/>
  </r>
  <r>
    <x v="1823"/>
    <x v="2"/>
    <s v="BG"/>
    <x v="1508"/>
    <x v="1508"/>
    <n v="9704151"/>
    <n v="5.3142206876212052E-2"/>
    <s v=""/>
    <x v="0"/>
    <n v="3"/>
    <x v="2"/>
    <n v="4242764"/>
    <n v="47031"/>
    <n v="0.11970401979886382"/>
    <n v="6838505"/>
    <n v="7.5411219265029417E-2"/>
  </r>
  <r>
    <x v="1824"/>
    <x v="2"/>
    <s v="BG"/>
    <x v="1509"/>
    <x v="1509"/>
    <n v="9704151"/>
    <n v="8.942564887953619E-2"/>
    <s v=""/>
    <x v="0"/>
    <n v="3"/>
    <x v="2"/>
    <n v="4242764"/>
    <n v="47031"/>
    <n v="0.20143329141255384"/>
    <n v="6838505"/>
    <n v="0.12689908101258973"/>
  </r>
  <r>
    <x v="1825"/>
    <x v="2"/>
    <s v="BG"/>
    <x v="310"/>
    <x v="310"/>
    <n v="9704151"/>
    <n v="1.1716635489287006E-2"/>
    <s v=""/>
    <x v="0"/>
    <n v="3"/>
    <x v="2"/>
    <n v="4242764"/>
    <n v="47031"/>
    <n v="2.6391985749720411E-2"/>
    <n v="6838505"/>
    <n v="1.6626441013057679E-2"/>
  </r>
  <r>
    <x v="1826"/>
    <x v="2"/>
    <s v="BG"/>
    <x v="1510"/>
    <x v="1510"/>
    <n v="9704151"/>
    <n v="0.10919038667061137"/>
    <s v=""/>
    <x v="0"/>
    <n v="3"/>
    <x v="2"/>
    <n v="4242764"/>
    <n v="47031"/>
    <n v="0.24595380915042875"/>
    <n v="6838505"/>
    <n v="0.15494614685519714"/>
  </r>
  <r>
    <x v="1827"/>
    <x v="2"/>
    <s v="BG"/>
    <x v="1511"/>
    <x v="1511"/>
    <n v="9704151"/>
    <n v="1.7147301191005788E-2"/>
    <s v=""/>
    <x v="0"/>
    <n v="3"/>
    <x v="2"/>
    <n v="4242764"/>
    <n v="47031"/>
    <n v="3.8624682750690205E-2"/>
    <n v="6838505"/>
    <n v="2.4332803734149495E-2"/>
  </r>
  <r>
    <x v="1828"/>
    <x v="2"/>
    <s v="BG"/>
    <x v="1512"/>
    <x v="1512"/>
    <n v="9704151"/>
    <n v="4.2899167583027094E-2"/>
    <s v=""/>
    <x v="0"/>
    <n v="3"/>
    <x v="2"/>
    <n v="4242764"/>
    <n v="47031"/>
    <n v="9.6631342723030852E-2"/>
    <n v="6838505"/>
    <n v="6.0875878572875207E-2"/>
  </r>
  <r>
    <x v="1829"/>
    <x v="2"/>
    <s v="BG"/>
    <x v="1513"/>
    <x v="1513"/>
    <n v="9704151"/>
    <n v="9.8205396845123284E-3"/>
    <s v=""/>
    <x v="0"/>
    <n v="3"/>
    <x v="2"/>
    <n v="4242764"/>
    <n v="47031"/>
    <n v="2.2120987176326785E-2"/>
    <n v="6838505"/>
    <n v="1.3935794446300763E-2"/>
  </r>
  <r>
    <x v="1830"/>
    <x v="2"/>
    <s v="BG"/>
    <x v="1080"/>
    <x v="1080"/>
    <n v="9704151"/>
    <n v="2.0012054635176225E-2"/>
    <s v=""/>
    <x v="0"/>
    <n v="3"/>
    <x v="2"/>
    <n v="4242764"/>
    <n v="47031"/>
    <n v="4.5077604508317534E-2"/>
    <n v="6838505"/>
    <n v="2.8398019742619185E-2"/>
  </r>
  <r>
    <x v="1831"/>
    <x v="2"/>
    <s v="BG"/>
    <x v="1514"/>
    <x v="1514"/>
    <n v="9704151"/>
    <n v="3.370722487727159E-2"/>
    <s v=""/>
    <x v="0"/>
    <n v="3"/>
    <x v="2"/>
    <n v="4242764"/>
    <n v="47031"/>
    <n v="7.5926284421579129E-2"/>
    <n v="6838505"/>
    <n v="4.7832091955771039E-2"/>
  </r>
  <r>
    <x v="1832"/>
    <x v="2"/>
    <s v="BG"/>
    <x v="1515"/>
    <x v="1515"/>
    <n v="9704151"/>
    <n v="6.38901847261033E-3"/>
    <s v=""/>
    <x v="0"/>
    <n v="3"/>
    <x v="2"/>
    <n v="4242764"/>
    <n v="47031"/>
    <n v="1.4391408236435053E-2"/>
    <n v="6838505"/>
    <n v="9.0663090836374319E-3"/>
  </r>
  <r>
    <x v="1833"/>
    <x v="2"/>
    <s v="BG"/>
    <x v="1215"/>
    <x v="1215"/>
    <n v="9704151"/>
    <n v="9.4742961027708655E-2"/>
    <s v=""/>
    <x v="0"/>
    <n v="3"/>
    <x v="2"/>
    <n v="4242764"/>
    <n v="47031"/>
    <n v="0.21341065697707079"/>
    <n v="6838505"/>
    <n v="0.13444458986284283"/>
  </r>
  <r>
    <x v="1834"/>
    <x v="2"/>
    <s v="BG"/>
    <x v="1516"/>
    <x v="1516"/>
    <n v="9704151"/>
    <n v="4.1899595338118704E-2"/>
    <s v=""/>
    <x v="0"/>
    <n v="3"/>
    <x v="2"/>
    <n v="4242764"/>
    <n v="47031"/>
    <n v="9.4379783692491823E-2"/>
    <n v="6838505"/>
    <n v="5.9457439893660972E-2"/>
  </r>
  <r>
    <x v="1835"/>
    <x v="2"/>
    <s v="BG"/>
    <x v="1517"/>
    <x v="1517"/>
    <n v="9704151"/>
    <n v="3.4377041330045252E-2"/>
    <s v=""/>
    <x v="0"/>
    <n v="3"/>
    <x v="2"/>
    <n v="4242764"/>
    <n v="47031"/>
    <n v="7.7435061091527965E-2"/>
    <n v="6838505"/>
    <n v="4.8782592101636255E-2"/>
  </r>
  <r>
    <x v="1836"/>
    <x v="2"/>
    <s v="BG"/>
    <x v="1518"/>
    <x v="1518"/>
    <n v="9704151"/>
    <n v="7.8677671029644944E-2"/>
    <s v=""/>
    <x v="0"/>
    <n v="3"/>
    <x v="2"/>
    <n v="4242764"/>
    <n v="47031"/>
    <n v="0.17722322884706715"/>
    <n v="6838505"/>
    <n v="0.11164720944124484"/>
  </r>
  <r>
    <x v="1837"/>
    <x v="2"/>
    <s v="BG"/>
    <x v="333"/>
    <x v="333"/>
    <n v="9704151"/>
    <n v="2.5968268630609725E-3"/>
    <s v=""/>
    <x v="0"/>
    <n v="3"/>
    <x v="2"/>
    <n v="4242764"/>
    <n v="47031"/>
    <n v="5.8494110896477958E-3"/>
    <n v="6838505"/>
    <n v="3.685015950123602E-3"/>
  </r>
  <r>
    <x v="1838"/>
    <x v="2"/>
    <s v="BG"/>
    <x v="1519"/>
    <x v="1519"/>
    <n v="9704151"/>
    <n v="0.23578569624483378"/>
    <s v=""/>
    <x v="0"/>
    <n v="3"/>
    <x v="2"/>
    <n v="4242764"/>
    <n v="47031"/>
    <n v="0.53111259977075886"/>
    <n v="6838505"/>
    <n v="0.33459067442372276"/>
  </r>
  <r>
    <x v="1839"/>
    <x v="2"/>
    <s v="BG"/>
    <x v="572"/>
    <x v="572"/>
    <n v="9704151"/>
    <n v="9.9132835010502206E-3"/>
    <s v=""/>
    <x v="0"/>
    <n v="3"/>
    <x v="2"/>
    <n v="4242764"/>
    <n v="47031"/>
    <n v="2.2329894715242774E-2"/>
    <n v="6838505"/>
    <n v="1.4067402158805177E-2"/>
  </r>
  <r>
    <x v="1840"/>
    <x v="2"/>
    <s v="BG"/>
    <x v="1520"/>
    <x v="1520"/>
    <n v="9704151"/>
    <n v="3.6262832266315721E-2"/>
    <s v=""/>
    <x v="0"/>
    <n v="3"/>
    <x v="2"/>
    <n v="4242764"/>
    <n v="47031"/>
    <n v="8.168284771615314E-2"/>
    <n v="6838505"/>
    <n v="5.1458615589226007E-2"/>
  </r>
  <r>
    <x v="1841"/>
    <x v="2"/>
    <s v="BG"/>
    <x v="1521"/>
    <x v="1521"/>
    <n v="9704151"/>
    <n v="1.9352543050906772E-2"/>
    <s v=""/>
    <x v="0"/>
    <n v="3"/>
    <x v="2"/>
    <n v="4242764"/>
    <n v="47031"/>
    <n v="4.3592039787137146E-2"/>
    <n v="6838505"/>
    <n v="2.7462142675921127E-2"/>
  </r>
  <r>
    <x v="1842"/>
    <x v="2"/>
    <s v="BG"/>
    <x v="1522"/>
    <x v="1522"/>
    <n v="9704151"/>
    <n v="8.1542424473815378E-2"/>
    <s v=""/>
    <x v="0"/>
    <n v="3"/>
    <x v="2"/>
    <n v="4242764"/>
    <n v="47031"/>
    <n v="0.18367615060469447"/>
    <n v="6838505"/>
    <n v="0.11571242544971452"/>
  </r>
  <r>
    <x v="1843"/>
    <x v="2"/>
    <s v="BG"/>
    <x v="971"/>
    <x v="971"/>
    <n v="9704151"/>
    <n v="1.3066573263338543E-2"/>
    <s v=""/>
    <x v="0"/>
    <n v="3"/>
    <x v="2"/>
    <n v="4242764"/>
    <n v="47031"/>
    <n v="2.9432751038386527E-2"/>
    <n v="6838505"/>
    <n v="1.8542064383955267E-2"/>
  </r>
  <r>
    <x v="1844"/>
    <x v="2"/>
    <s v="BG"/>
    <x v="1523"/>
    <x v="1523"/>
    <n v="9704151"/>
    <n v="3.2728262369371625E-2"/>
    <s v=""/>
    <x v="0"/>
    <n v="3"/>
    <x v="2"/>
    <n v="4242764"/>
    <n v="47031"/>
    <n v="7.3721149288576981E-2"/>
    <n v="6838505"/>
    <n v="4.6442899434891105E-2"/>
  </r>
  <r>
    <x v="1845"/>
    <x v="2"/>
    <s v="BG"/>
    <x v="1524"/>
    <x v="1524"/>
    <n v="9704151"/>
    <n v="1.1654806278261745E-2"/>
    <s v=""/>
    <x v="0"/>
    <n v="3"/>
    <x v="2"/>
    <n v="4242764"/>
    <n v="47031"/>
    <n v="2.6252714057109747E-2"/>
    <n v="6838505"/>
    <n v="1.6538702538054735E-2"/>
  </r>
  <r>
    <x v="1846"/>
    <x v="2"/>
    <s v="BG"/>
    <x v="1330"/>
    <x v="1330"/>
    <n v="9704151"/>
    <n v="3.1646251176429552E-2"/>
    <s v=""/>
    <x v="0"/>
    <n v="3"/>
    <x v="2"/>
    <n v="4242764"/>
    <n v="47031"/>
    <n v="7.1283894667890396E-2"/>
    <n v="6838505"/>
    <n v="4.4907476122339605E-2"/>
  </r>
  <r>
    <x v="1847"/>
    <x v="2"/>
    <s v="BG"/>
    <x v="1525"/>
    <x v="1525"/>
    <n v="9704151"/>
    <n v="4.4712824439768095E-2"/>
    <s v=""/>
    <x v="0"/>
    <n v="3"/>
    <x v="2"/>
    <n v="4242764"/>
    <n v="47031"/>
    <n v="0.10071664570627692"/>
    <n v="6838505"/>
    <n v="6.3449540506294866E-2"/>
  </r>
  <r>
    <x v="1848"/>
    <x v="2"/>
    <s v="BG"/>
    <x v="1526"/>
    <x v="1526"/>
    <n v="9704151"/>
    <n v="7.0588349253839925E-3"/>
    <s v=""/>
    <x v="0"/>
    <n v="3"/>
    <x v="2"/>
    <n v="4242764"/>
    <n v="47031"/>
    <n v="1.5900184906383889E-2"/>
    <n v="6838505"/>
    <n v="1.0016809229502648E-2"/>
  </r>
  <r>
    <x v="1849"/>
    <x v="2"/>
    <s v="BG"/>
    <x v="1527"/>
    <x v="1527"/>
    <n v="9704151"/>
    <n v="2.0815834378504622E-3"/>
    <s v=""/>
    <x v="0"/>
    <n v="3"/>
    <x v="2"/>
    <n v="4242764"/>
    <n v="47031"/>
    <n v="4.6888136512256142E-3"/>
    <n v="6838505"/>
    <n v="2.9538619917657441E-3"/>
  </r>
  <r>
    <x v="1850"/>
    <x v="2"/>
    <s v="BG"/>
    <x v="1528"/>
    <x v="1528"/>
    <n v="9704151"/>
    <n v="3.249125039377479E-2"/>
    <s v=""/>
    <x v="0"/>
    <n v="3"/>
    <x v="2"/>
    <n v="4242764"/>
    <n v="47031"/>
    <n v="7.3187274466902777E-2"/>
    <n v="6838505"/>
    <n v="4.6106568614046488E-2"/>
  </r>
  <r>
    <x v="1851"/>
    <x v="2"/>
    <s v="BG"/>
    <x v="1529"/>
    <x v="1529"/>
    <n v="9704151"/>
    <n v="3.4201858565473683E-2"/>
    <s v=""/>
    <x v="0"/>
    <n v="3"/>
    <x v="2"/>
    <n v="4242764"/>
    <n v="47031"/>
    <n v="7.704045796246442E-2"/>
    <n v="6838505"/>
    <n v="4.8533999755794581E-2"/>
  </r>
  <r>
    <x v="1852"/>
    <x v="2"/>
    <s v="BG"/>
    <x v="704"/>
    <x v="704"/>
    <n v="9704151"/>
    <n v="2.2773759394304561E-3"/>
    <s v=""/>
    <x v="0"/>
    <n v="3"/>
    <x v="2"/>
    <n v="4242764"/>
    <n v="47031"/>
    <n v="5.1298406778260428E-3"/>
    <n v="6838505"/>
    <n v="3.2317004959417301E-3"/>
  </r>
  <r>
    <x v="1853"/>
    <x v="2"/>
    <s v="BG"/>
    <x v="1530"/>
    <x v="1530"/>
    <n v="9704151"/>
    <n v="1.077889245540388E-2"/>
    <s v=""/>
    <x v="0"/>
    <n v="3"/>
    <x v="2"/>
    <n v="4242764"/>
    <n v="47031"/>
    <n v="2.427969841179204E-2"/>
    <n v="6838505"/>
    <n v="1.5295740808846377E-2"/>
  </r>
  <r>
    <x v="1854"/>
    <x v="2"/>
    <s v="BG"/>
    <x v="1531"/>
    <x v="1531"/>
    <n v="9704151"/>
    <n v="5.745994677947612E-2"/>
    <s v=""/>
    <x v="0"/>
    <n v="3"/>
    <x v="2"/>
    <n v="4242764"/>
    <n v="47031"/>
    <n v="0.1294298263328417"/>
    <n v="6838505"/>
    <n v="8.1538289436068265E-2"/>
  </r>
  <r>
    <x v="1855"/>
    <x v="2"/>
    <s v="BG"/>
    <x v="650"/>
    <x v="650"/>
    <n v="9704151"/>
    <n v="1.5477912493323732E-2"/>
    <s v=""/>
    <x v="0"/>
    <n v="3"/>
    <x v="2"/>
    <n v="4242764"/>
    <n v="47031"/>
    <n v="3.4864347050202339E-2"/>
    <n v="6838505"/>
    <n v="2.1963864909070038E-2"/>
  </r>
  <r>
    <x v="1856"/>
    <x v="2"/>
    <s v="BG"/>
    <x v="496"/>
    <x v="496"/>
    <n v="9704151"/>
    <n v="8.9755404671670903E-3"/>
    <s v=""/>
    <x v="0"/>
    <n v="3"/>
    <x v="2"/>
    <n v="4242764"/>
    <n v="47031"/>
    <n v="2.0217607377314404E-2"/>
    <n v="6838505"/>
    <n v="1.2736701954593876E-2"/>
  </r>
  <r>
    <x v="1857"/>
    <x v="2"/>
    <s v="BG"/>
    <x v="1532"/>
    <x v="1532"/>
    <n v="9704151"/>
    <n v="5.3173121481724678E-2"/>
    <s v=""/>
    <x v="0"/>
    <n v="3"/>
    <x v="2"/>
    <n v="4242764"/>
    <n v="47031"/>
    <n v="0.11977365564516916"/>
    <n v="6838505"/>
    <n v="7.5455088502530895E-2"/>
  </r>
  <r>
    <x v="1858"/>
    <x v="2"/>
    <s v="BG"/>
    <x v="1533"/>
    <x v="1533"/>
    <n v="9704151"/>
    <n v="6.1035736150437066E-2"/>
    <s v=""/>
    <x v="0"/>
    <n v="3"/>
    <x v="2"/>
    <n v="4242764"/>
    <n v="47031"/>
    <n v="0.13748437255549165"/>
    <n v="6838505"/>
    <n v="8.6612497907071789E-2"/>
  </r>
  <r>
    <x v="1859"/>
    <x v="2"/>
    <s v="BG"/>
    <x v="1534"/>
    <x v="1534"/>
    <n v="9704151"/>
    <n v="5.1812878839168922E-2"/>
    <s v=""/>
    <x v="0"/>
    <n v="3"/>
    <x v="2"/>
    <n v="4242764"/>
    <n v="47031"/>
    <n v="0.11670967840773458"/>
    <n v="6838505"/>
    <n v="7.3524842052466136E-2"/>
  </r>
  <r>
    <x v="1860"/>
    <x v="2"/>
    <s v="BG"/>
    <x v="1535"/>
    <x v="1535"/>
    <n v="9704151"/>
    <n v="6.641487750963479E-2"/>
    <s v=""/>
    <x v="0"/>
    <n v="3"/>
    <x v="2"/>
    <n v="4242764"/>
    <n v="47031"/>
    <n v="0.14960100981261923"/>
    <n v="6838505"/>
    <n v="9.4245745232327829E-2"/>
  </r>
  <r>
    <x v="1861"/>
    <x v="2"/>
    <s v="BG"/>
    <x v="1536"/>
    <x v="1536"/>
    <n v="9704151"/>
    <n v="1.6858764872887903E-2"/>
    <s v=""/>
    <x v="0"/>
    <n v="3"/>
    <x v="2"/>
    <n v="4242764"/>
    <n v="47031"/>
    <n v="3.7974748185173789E-2"/>
    <n v="6838505"/>
    <n v="2.3923357517469095E-2"/>
  </r>
  <r>
    <x v="1862"/>
    <x v="2"/>
    <s v="BG"/>
    <x v="1537"/>
    <x v="1537"/>
    <n v="9704151"/>
    <n v="6.5384390659213767E-2"/>
    <s v=""/>
    <x v="0"/>
    <n v="3"/>
    <x v="2"/>
    <n v="4242764"/>
    <n v="47031"/>
    <n v="0.14727981493577486"/>
    <n v="6838505"/>
    <n v="9.2783437315612116E-2"/>
  </r>
  <r>
    <x v="1863"/>
    <x v="2"/>
    <s v="BG"/>
    <x v="1538"/>
    <x v="1538"/>
    <n v="9704151"/>
    <n v="1.276773207671645E-2"/>
    <s v=""/>
    <x v="0"/>
    <n v="3"/>
    <x v="2"/>
    <n v="4242764"/>
    <n v="47031"/>
    <n v="2.8759604524101666E-2"/>
    <n v="6838505"/>
    <n v="1.8117995088107706E-2"/>
  </r>
  <r>
    <x v="1864"/>
    <x v="2"/>
    <s v="BG"/>
    <x v="166"/>
    <x v="166"/>
    <n v="9704151"/>
    <n v="9.4083449443439198E-3"/>
    <s v=""/>
    <x v="0"/>
    <n v="3"/>
    <x v="2"/>
    <n v="4242764"/>
    <n v="47031"/>
    <n v="2.1192509225589039E-2"/>
    <n v="6838505"/>
    <n v="1.3350871279614476E-2"/>
  </r>
  <r>
    <x v="1865"/>
    <x v="2"/>
    <s v="BG"/>
    <x v="1539"/>
    <x v="1539"/>
    <n v="9704151"/>
    <n v="7.4483589548431386E-2"/>
    <s v=""/>
    <x v="0"/>
    <n v="3"/>
    <x v="2"/>
    <n v="4242764"/>
    <n v="47031"/>
    <n v="0.1677759656983106"/>
    <n v="6838505"/>
    <n v="0.10569561622021187"/>
  </r>
  <r>
    <x v="1866"/>
    <x v="2"/>
    <s v="BG"/>
    <x v="83"/>
    <x v="83"/>
    <n v="9704151"/>
    <n v="1.97853475280836E-3"/>
    <s v=""/>
    <x v="0"/>
    <n v="3"/>
    <x v="2"/>
    <n v="4242764"/>
    <n v="47031"/>
    <n v="4.4566941635411778E-3"/>
    <n v="6838505"/>
    <n v="2.8076312000941727E-3"/>
  </r>
  <r>
    <x v="1867"/>
    <x v="2"/>
    <s v="BG"/>
    <x v="1540"/>
    <x v="1540"/>
    <n v="9704151"/>
    <n v="6.8012132127787377E-3"/>
    <s v=""/>
    <x v="0"/>
    <n v="3"/>
    <x v="2"/>
    <n v="4242764"/>
    <n v="47031"/>
    <n v="1.5319886187172799E-2"/>
    <n v="6838505"/>
    <n v="9.6512322503237175E-3"/>
  </r>
  <r>
    <x v="1868"/>
    <x v="2"/>
    <s v="BG"/>
    <x v="1541"/>
    <x v="1541"/>
    <n v="9704151"/>
    <n v="4.2497277711362899E-2"/>
    <s v=""/>
    <x v="0"/>
    <n v="3"/>
    <x v="2"/>
    <n v="4242764"/>
    <n v="47031"/>
    <n v="9.5726076721061551E-2"/>
    <n v="6838505"/>
    <n v="6.0305578485356087E-2"/>
  </r>
  <r>
    <x v="1869"/>
    <x v="2"/>
    <s v="BG"/>
    <x v="1542"/>
    <x v="1542"/>
    <n v="9704151"/>
    <n v="4.8134040783165882E-2"/>
    <s v=""/>
    <x v="0"/>
    <n v="3"/>
    <x v="2"/>
    <n v="4242764"/>
    <n v="47031"/>
    <n v="0.10842301269740021"/>
    <n v="6838505"/>
    <n v="6.8304402789791038E-2"/>
  </r>
  <r>
    <x v="1870"/>
    <x v="2"/>
    <s v="BG"/>
    <x v="1543"/>
    <x v="1543"/>
    <n v="9704151"/>
    <n v="6.605420711198743E-3"/>
    <s v=""/>
    <x v="0"/>
    <n v="3"/>
    <x v="2"/>
    <n v="4242764"/>
    <n v="47031"/>
    <n v="1.4878859160572371E-2"/>
    <n v="6838505"/>
    <n v="9.3733937461477328E-3"/>
  </r>
  <r>
    <x v="1871"/>
    <x v="2"/>
    <s v="BG"/>
    <x v="1544"/>
    <x v="1544"/>
    <n v="9704151"/>
    <n v="3.9179110053007213E-2"/>
    <s v=""/>
    <x v="0"/>
    <n v="3"/>
    <x v="2"/>
    <n v="4242764"/>
    <n v="47031"/>
    <n v="8.8251829217622701E-2"/>
    <n v="6838505"/>
    <n v="5.5596946993531488E-2"/>
  </r>
  <r>
    <x v="1872"/>
    <x v="2"/>
    <s v="BG"/>
    <x v="329"/>
    <x v="329"/>
    <n v="9704151"/>
    <n v="8.4396873049481617E-3"/>
    <s v=""/>
    <x v="0"/>
    <n v="3"/>
    <x v="2"/>
    <n v="4242764"/>
    <n v="47031"/>
    <n v="1.9010586041355339E-2"/>
    <n v="6838505"/>
    <n v="1.1976301837901706E-2"/>
  </r>
  <r>
    <x v="1873"/>
    <x v="2"/>
    <s v="BG"/>
    <x v="1545"/>
    <x v="1545"/>
    <n v="9704151"/>
    <n v="5.4801290705389888E-2"/>
    <s v=""/>
    <x v="0"/>
    <n v="3"/>
    <x v="2"/>
    <n v="4242764"/>
    <n v="47031"/>
    <n v="0.12344114355058325"/>
    <n v="6838505"/>
    <n v="7.7765535010941716E-2"/>
  </r>
  <r>
    <x v="1874"/>
    <x v="2"/>
    <s v="BG"/>
    <x v="1546"/>
    <x v="1546"/>
    <n v="9704151"/>
    <n v="2.6586560740862339E-2"/>
    <s v=""/>
    <x v="0"/>
    <n v="3"/>
    <x v="2"/>
    <n v="4242764"/>
    <n v="47031"/>
    <n v="5.988682782258458E-2"/>
    <n v="6838505"/>
    <n v="3.7727544251265448E-2"/>
  </r>
  <r>
    <x v="1875"/>
    <x v="2"/>
    <s v="BG"/>
    <x v="1547"/>
    <x v="1547"/>
    <n v="9704151"/>
    <n v="9.1816378372512955E-3"/>
    <s v=""/>
    <x v="0"/>
    <n v="3"/>
    <x v="2"/>
    <n v="4242764"/>
    <n v="47031"/>
    <n v="2.0681846352683279E-2"/>
    <n v="6838505"/>
    <n v="1.3029163537937019E-2"/>
  </r>
  <r>
    <x v="1876"/>
    <x v="2"/>
    <s v="BG"/>
    <x v="1548"/>
    <x v="1548"/>
    <n v="9704151"/>
    <n v="4.0632096512100847E-2"/>
    <s v=""/>
    <x v="0"/>
    <n v="3"/>
    <x v="2"/>
    <n v="4242764"/>
    <n v="47031"/>
    <n v="9.1524713993973258E-2"/>
    <n v="6838505"/>
    <n v="5.7658801156100642E-2"/>
  </r>
  <r>
    <x v="1877"/>
    <x v="2"/>
    <s v="BG"/>
    <x v="1549"/>
    <x v="1549"/>
    <n v="9704151"/>
    <n v="6.6497316457668473E-2"/>
    <s v=""/>
    <x v="0"/>
    <n v="3"/>
    <x v="2"/>
    <n v="4242764"/>
    <n v="47031"/>
    <n v="0.14978670540276678"/>
    <n v="6838505"/>
    <n v="9.4362729865665074E-2"/>
  </r>
  <r>
    <x v="1878"/>
    <x v="2"/>
    <s v="BG"/>
    <x v="1550"/>
    <x v="1550"/>
    <n v="9704151"/>
    <n v="0.10395551347047258"/>
    <s v=""/>
    <x v="0"/>
    <n v="3"/>
    <x v="2"/>
    <n v="4242764"/>
    <n v="47031"/>
    <n v="0.23416213917605938"/>
    <n v="6838505"/>
    <n v="0.14751762263828133"/>
  </r>
  <r>
    <x v="1879"/>
    <x v="2"/>
    <s v="BG"/>
    <x v="338"/>
    <x v="338"/>
    <n v="9704151"/>
    <n v="1.9888396213125705E-3"/>
    <s v=""/>
    <x v="0"/>
    <n v="3"/>
    <x v="2"/>
    <n v="4242764"/>
    <n v="47031"/>
    <n v="4.4799061123096213E-3"/>
    <n v="6838505"/>
    <n v="2.8222542792613299E-3"/>
  </r>
  <r>
    <x v="1880"/>
    <x v="2"/>
    <s v="BG"/>
    <x v="1551"/>
    <x v="1551"/>
    <n v="9704151"/>
    <n v="3.0162350111823277E-2"/>
    <s v=""/>
    <x v="0"/>
    <n v="3"/>
    <x v="2"/>
    <n v="4242764"/>
    <n v="47031"/>
    <n v="6.7941374045234523E-2"/>
    <n v="6838505"/>
    <n v="4.2801752722268979E-2"/>
  </r>
  <r>
    <x v="1881"/>
    <x v="2"/>
    <s v="BG"/>
    <x v="1552"/>
    <x v="1552"/>
    <n v="9704151"/>
    <n v="2.1949369913967743E-3"/>
    <s v=""/>
    <x v="0"/>
    <n v="3"/>
    <x v="2"/>
    <n v="4242764"/>
    <n v="47031"/>
    <n v="4.9441450876784943E-3"/>
    <n v="6838505"/>
    <n v="3.1147158626044723E-3"/>
  </r>
  <r>
    <x v="1882"/>
    <x v="2"/>
    <s v="BG"/>
    <x v="873"/>
    <x v="873"/>
    <n v="9704151"/>
    <n v="1.2262793520010149E-2"/>
    <s v=""/>
    <x v="0"/>
    <n v="3"/>
    <x v="2"/>
    <n v="4242764"/>
    <n v="47031"/>
    <n v="2.7622219034447924E-2"/>
    <n v="6838505"/>
    <n v="1.7401464208917007E-2"/>
  </r>
  <r>
    <x v="1883"/>
    <x v="2"/>
    <s v="BG"/>
    <x v="1284"/>
    <x v="1284"/>
    <n v="9704151"/>
    <n v="3.2697347763858992E-2"/>
    <s v=""/>
    <x v="0"/>
    <n v="3"/>
    <x v="2"/>
    <n v="4242764"/>
    <n v="47031"/>
    <n v="7.3651513442271652E-2"/>
    <n v="6838505"/>
    <n v="4.6399030197389633E-2"/>
  </r>
  <r>
    <x v="1884"/>
    <x v="2"/>
    <s v="BG"/>
    <x v="1553"/>
    <x v="1553"/>
    <n v="9704151"/>
    <n v="2.6596865609366551E-2"/>
    <s v=""/>
    <x v="0"/>
    <n v="3"/>
    <x v="2"/>
    <n v="4242764"/>
    <n v="47031"/>
    <n v="5.9910039771353014E-2"/>
    <n v="6838505"/>
    <n v="3.7742167330432598E-2"/>
  </r>
  <r>
    <x v="1885"/>
    <x v="2"/>
    <s v="BG"/>
    <x v="1554"/>
    <x v="1554"/>
    <n v="9704151"/>
    <n v="2.9781069977167503E-2"/>
    <s v=""/>
    <x v="0"/>
    <n v="3"/>
    <x v="2"/>
    <n v="4242764"/>
    <n v="47031"/>
    <n v="6.7082531940802104E-2"/>
    <n v="6838505"/>
    <n v="4.226069879308416E-2"/>
  </r>
  <r>
    <x v="1886"/>
    <x v="2"/>
    <s v="BG"/>
    <x v="1555"/>
    <x v="1555"/>
    <n v="9704151"/>
    <n v="4.7134468538257493E-2"/>
    <s v=""/>
    <x v="0"/>
    <n v="3"/>
    <x v="2"/>
    <n v="4242764"/>
    <n v="47031"/>
    <n v="0.10617145366686118"/>
    <n v="6838505"/>
    <n v="6.6885964110576804E-2"/>
  </r>
  <r>
    <x v="1887"/>
    <x v="2"/>
    <s v="BG"/>
    <x v="1556"/>
    <x v="1556"/>
    <n v="9704151"/>
    <n v="7.6874319041408151E-2"/>
    <s v=""/>
    <x v="0"/>
    <n v="3"/>
    <x v="2"/>
    <n v="4242764"/>
    <n v="47031"/>
    <n v="0.17316113781258952"/>
    <n v="6838505"/>
    <n v="0.10908817058699234"/>
  </r>
  <r>
    <x v="1888"/>
    <x v="2"/>
    <s v="BG"/>
    <x v="1557"/>
    <x v="1557"/>
    <n v="9704151"/>
    <n v="0.11893879227559423"/>
    <s v=""/>
    <x v="0"/>
    <n v="3"/>
    <x v="2"/>
    <n v="4242764"/>
    <n v="47031"/>
    <n v="0.26791231268537641"/>
    <n v="6838505"/>
    <n v="0.16877957974732782"/>
  </r>
  <r>
    <x v="1889"/>
    <x v="2"/>
    <s v="BG"/>
    <x v="794"/>
    <x v="794"/>
    <n v="9704151"/>
    <n v="5.3379218851808876E-3"/>
    <s v=""/>
    <x v="0"/>
    <n v="3"/>
    <x v="2"/>
    <n v="4242764"/>
    <n v="47031"/>
    <n v="1.2023789462053803E-2"/>
    <n v="6838505"/>
    <n v="7.5747550085874032E-3"/>
  </r>
  <r>
    <x v="1890"/>
    <x v="2"/>
    <s v="BG"/>
    <x v="1558"/>
    <x v="1558"/>
    <n v="9704151"/>
    <n v="1.0902550877454401E-2"/>
    <s v=""/>
    <x v="0"/>
    <n v="3"/>
    <x v="2"/>
    <n v="4242764"/>
    <n v="47031"/>
    <n v="2.4558241797013367E-2"/>
    <n v="6838505"/>
    <n v="1.5471217758852263E-2"/>
  </r>
  <r>
    <x v="1891"/>
    <x v="2"/>
    <s v="BG"/>
    <x v="449"/>
    <x v="449"/>
    <n v="9704151"/>
    <n v="1.7930471197325762E-3"/>
    <s v=""/>
    <x v="0"/>
    <n v="3"/>
    <x v="2"/>
    <n v="4242764"/>
    <n v="47031"/>
    <n v="4.0388790857091928E-3"/>
    <n v="6838505"/>
    <n v="2.544415775085344E-3"/>
  </r>
  <r>
    <x v="1892"/>
    <x v="2"/>
    <s v="BG"/>
    <x v="497"/>
    <x v="497"/>
    <n v="9704151"/>
    <n v="6.7187742647450551E-3"/>
    <s v=""/>
    <x v="0"/>
    <n v="3"/>
    <x v="2"/>
    <n v="4242764"/>
    <n v="47031"/>
    <n v="1.5134190597025249E-2"/>
    <n v="6838505"/>
    <n v="9.5342476169864611E-3"/>
  </r>
  <r>
    <x v="1893"/>
    <x v="2"/>
    <s v="BG"/>
    <x v="1559"/>
    <x v="1559"/>
    <n v="9704151"/>
    <n v="8.7179187545618365E-3"/>
    <s v=""/>
    <x v="0"/>
    <n v="3"/>
    <x v="2"/>
    <n v="4242764"/>
    <n v="47031"/>
    <n v="1.9637308658103314E-2"/>
    <n v="6838505"/>
    <n v="1.2371124975414947E-2"/>
  </r>
  <r>
    <x v="1894"/>
    <x v="2"/>
    <s v="BG"/>
    <x v="1560"/>
    <x v="1560"/>
    <n v="9704151"/>
    <n v="1.7858337117796292E-2"/>
    <s v=""/>
    <x v="0"/>
    <n v="3"/>
    <x v="2"/>
    <n v="4242764"/>
    <n v="47031"/>
    <n v="4.0226307215712818E-2"/>
    <n v="6838505"/>
    <n v="2.5341796196683336E-2"/>
  </r>
  <r>
    <x v="1895"/>
    <x v="2"/>
    <s v="BG"/>
    <x v="514"/>
    <x v="514"/>
    <n v="9704151"/>
    <n v="1.7724373827241559E-3"/>
    <s v=""/>
    <x v="0"/>
    <n v="3"/>
    <x v="2"/>
    <n v="4242764"/>
    <n v="47031"/>
    <n v="3.9924551881723057E-3"/>
    <n v="6838505"/>
    <n v="2.5151696167510298E-3"/>
  </r>
  <r>
    <x v="1896"/>
    <x v="2"/>
    <s v="BG"/>
    <x v="1561"/>
    <x v="1561"/>
    <n v="9704151"/>
    <n v="5.2338427132883648E-2"/>
    <s v=""/>
    <x v="0"/>
    <n v="3"/>
    <x v="2"/>
    <n v="4242764"/>
    <n v="47031"/>
    <n v="0.11789348779492521"/>
    <n v="6838505"/>
    <n v="7.4270619089991163E-2"/>
  </r>
  <r>
    <x v="1897"/>
    <x v="2"/>
    <s v="BG"/>
    <x v="1386"/>
    <x v="1386"/>
    <n v="9704151"/>
    <n v="0.12448281153085931"/>
    <s v=""/>
    <x v="0"/>
    <n v="3"/>
    <x v="2"/>
    <n v="4242764"/>
    <n v="47031"/>
    <n v="0.2804003411227991"/>
    <n v="6838505"/>
    <n v="0.17664679633925837"/>
  </r>
  <r>
    <x v="1898"/>
    <x v="2"/>
    <s v="BG"/>
    <x v="1562"/>
    <x v="1562"/>
    <n v="9704151"/>
    <n v="2.1454736225765655E-2"/>
    <s v=""/>
    <x v="0"/>
    <n v="3"/>
    <x v="2"/>
    <n v="4242764"/>
    <n v="47031"/>
    <n v="4.8327277335899643E-2"/>
    <n v="6838505"/>
    <n v="3.0445250826021182E-2"/>
  </r>
  <r>
    <x v="1899"/>
    <x v="2"/>
    <s v="BG"/>
    <x v="1563"/>
    <x v="1563"/>
    <n v="9704151"/>
    <n v="4.1178254542823992E-2"/>
    <s v=""/>
    <x v="0"/>
    <n v="3"/>
    <x v="2"/>
    <n v="4242764"/>
    <n v="47031"/>
    <n v="9.2754947278700761E-2"/>
    <n v="6838505"/>
    <n v="5.843382435195997E-2"/>
  </r>
  <r>
    <x v="1900"/>
    <x v="2"/>
    <s v="BG"/>
    <x v="1564"/>
    <x v="1564"/>
    <n v="9704151"/>
    <n v="4.4238800488574426E-2"/>
    <s v=""/>
    <x v="0"/>
    <n v="3"/>
    <x v="2"/>
    <n v="4242764"/>
    <n v="47031"/>
    <n v="9.964889606292851E-2"/>
    <n v="6838505"/>
    <n v="6.2776878864605645E-2"/>
  </r>
  <r>
    <x v="1901"/>
    <x v="2"/>
    <s v="BG"/>
    <x v="1565"/>
    <x v="1565"/>
    <n v="9704151"/>
    <n v="5.9490005874805532E-2"/>
    <s v=""/>
    <x v="0"/>
    <n v="3"/>
    <x v="2"/>
    <n v="4242764"/>
    <n v="47031"/>
    <n v="0.1340025802402251"/>
    <n v="6838505"/>
    <n v="8.4419036031998226E-2"/>
  </r>
  <r>
    <x v="1902"/>
    <x v="2"/>
    <s v="BG"/>
    <x v="1566"/>
    <x v="1566"/>
    <n v="9704151"/>
    <n v="2.8925765891318053E-2"/>
    <s v=""/>
    <x v="0"/>
    <n v="3"/>
    <x v="2"/>
    <n v="4242764"/>
    <n v="47031"/>
    <n v="6.5155940193021275E-2"/>
    <n v="6838505"/>
    <n v="4.1046983222210121E-2"/>
  </r>
  <r>
    <x v="1903"/>
    <x v="2"/>
    <s v="BG"/>
    <x v="1280"/>
    <x v="1280"/>
    <n v="9704151"/>
    <n v="3.8437159520704079E-3"/>
    <s v=""/>
    <x v="0"/>
    <n v="3"/>
    <x v="2"/>
    <n v="4242764"/>
    <n v="47031"/>
    <n v="8.6580568906294755E-3"/>
    <n v="6838505"/>
    <n v="5.4544085293496171E-3"/>
  </r>
  <r>
    <x v="1904"/>
    <x v="2"/>
    <s v="BG"/>
    <x v="1567"/>
    <x v="1567"/>
    <n v="9704151"/>
    <n v="5.9757932455914993E-2"/>
    <s v=""/>
    <x v="0"/>
    <n v="3"/>
    <x v="2"/>
    <n v="4242764"/>
    <n v="47031"/>
    <n v="0.13460609090820463"/>
    <n v="6838505"/>
    <n v="8.4799236090344315E-2"/>
  </r>
  <r>
    <x v="1905"/>
    <x v="2"/>
    <s v="BG"/>
    <x v="1568"/>
    <x v="1568"/>
    <n v="9704151"/>
    <n v="1.9208274891847829E-2"/>
    <s v=""/>
    <x v="0"/>
    <n v="3"/>
    <x v="2"/>
    <n v="4242764"/>
    <n v="47031"/>
    <n v="4.3267072504378931E-2"/>
    <n v="6838505"/>
    <n v="2.7257419567580925E-2"/>
  </r>
  <r>
    <x v="1906"/>
    <x v="2"/>
    <s v="BG"/>
    <x v="1569"/>
    <x v="1569"/>
    <n v="9704151"/>
    <n v="1.5580961178365835E-2"/>
    <s v=""/>
    <x v="0"/>
    <n v="3"/>
    <x v="2"/>
    <n v="4242764"/>
    <n v="47031"/>
    <n v="3.509646653788677E-2"/>
    <n v="6838505"/>
    <n v="2.2110095700741607E-2"/>
  </r>
  <r>
    <x v="1907"/>
    <x v="2"/>
    <s v="BG"/>
    <x v="477"/>
    <x v="477"/>
    <n v="9704151"/>
    <n v="1.1428099171169121E-2"/>
    <s v=""/>
    <x v="0"/>
    <n v="3"/>
    <x v="2"/>
    <n v="4242764"/>
    <n v="47031"/>
    <n v="2.5742051184203991E-2"/>
    <n v="6838505"/>
    <n v="1.6216994796377279E-2"/>
  </r>
  <r>
    <x v="1908"/>
    <x v="2"/>
    <s v="BG"/>
    <x v="168"/>
    <x v="168"/>
    <n v="9704151"/>
    <n v="1.2726512602699608E-2"/>
    <s v=""/>
    <x v="0"/>
    <n v="3"/>
    <x v="2"/>
    <n v="4242764"/>
    <n v="47031"/>
    <n v="2.8666756729027888E-2"/>
    <n v="6838505"/>
    <n v="1.8059502771439077E-2"/>
  </r>
  <r>
    <x v="1909"/>
    <x v="2"/>
    <s v="BG"/>
    <x v="1570"/>
    <x v="1570"/>
    <n v="9704151"/>
    <n v="4.5032275363398617E-3"/>
    <s v=""/>
    <x v="0"/>
    <n v="3"/>
    <x v="2"/>
    <n v="4242764"/>
    <n v="47031"/>
    <n v="1.0143621611809869E-2"/>
    <n v="6838505"/>
    <n v="6.3902855960476746E-3"/>
  </r>
  <r>
    <x v="1910"/>
    <x v="2"/>
    <s v="BG"/>
    <x v="536"/>
    <x v="536"/>
    <n v="9704151"/>
    <n v="8.6560895435365754E-4"/>
    <s v=""/>
    <x v="0"/>
    <n v="3"/>
    <x v="2"/>
    <n v="4242764"/>
    <n v="47031"/>
    <n v="1.9498036965492653E-3"/>
    <n v="6838505"/>
    <n v="1.2283386500412006E-3"/>
  </r>
  <r>
    <x v="1911"/>
    <x v="2"/>
    <s v="BG"/>
    <x v="1571"/>
    <x v="1571"/>
    <n v="9704151"/>
    <n v="1.6291997105156341E-2"/>
    <s v=""/>
    <x v="0"/>
    <n v="3"/>
    <x v="2"/>
    <n v="4242764"/>
    <n v="47031"/>
    <n v="3.6698091002909383E-2"/>
    <n v="6838505"/>
    <n v="2.3119088163275452E-2"/>
  </r>
  <r>
    <x v="1912"/>
    <x v="2"/>
    <s v="BG"/>
    <x v="1572"/>
    <x v="1572"/>
    <n v="9704151"/>
    <n v="1.9713213448554128E-2"/>
    <s v=""/>
    <x v="0"/>
    <n v="3"/>
    <x v="2"/>
    <n v="4242764"/>
    <n v="47031"/>
    <n v="4.440445799403267E-2"/>
    <n v="6838505"/>
    <n v="2.7973950446771628E-2"/>
  </r>
  <r>
    <x v="1913"/>
    <x v="2"/>
    <s v="BG"/>
    <x v="1573"/>
    <x v="1573"/>
    <n v="9704151"/>
    <n v="6.9949447406578893E-2"/>
    <s v=""/>
    <x v="0"/>
    <n v="3"/>
    <x v="2"/>
    <n v="4242764"/>
    <n v="47031"/>
    <n v="0.15756270824019539"/>
    <n v="6838505"/>
    <n v="9.9261461386662725E-2"/>
  </r>
  <r>
    <x v="1914"/>
    <x v="2"/>
    <s v="BG"/>
    <x v="1574"/>
    <x v="1574"/>
    <n v="9704151"/>
    <n v="0.11616678264796168"/>
    <s v=""/>
    <x v="0"/>
    <n v="3"/>
    <x v="2"/>
    <n v="4242764"/>
    <n v="47031"/>
    <n v="0.26166829846666506"/>
    <n v="6838505"/>
    <n v="0.16484597145136254"/>
  </r>
  <r>
    <x v="1915"/>
    <x v="2"/>
    <s v="BG"/>
    <x v="1575"/>
    <x v="1575"/>
    <n v="9704151"/>
    <n v="3.3078627898514769E-2"/>
    <s v=""/>
    <x v="0"/>
    <n v="3"/>
    <x v="2"/>
    <n v="4242764"/>
    <n v="47031"/>
    <n v="7.4510355546704057E-2"/>
    <n v="6838505"/>
    <n v="4.6940084126574445E-2"/>
  </r>
  <r>
    <x v="1916"/>
    <x v="2"/>
    <s v="BG"/>
    <x v="1576"/>
    <x v="1576"/>
    <n v="9704151"/>
    <n v="5.1452208441521569E-2"/>
    <s v=""/>
    <x v="0"/>
    <n v="3"/>
    <x v="2"/>
    <n v="4242764"/>
    <n v="47031"/>
    <n v="0.11589726020083907"/>
    <n v="6838505"/>
    <n v="7.3013034281615652E-2"/>
  </r>
  <r>
    <x v="1917"/>
    <x v="2"/>
    <s v="BG"/>
    <x v="1577"/>
    <x v="1577"/>
    <n v="9704151"/>
    <n v="4.7773370385518529E-2"/>
    <s v=""/>
    <x v="0"/>
    <n v="3"/>
    <x v="2"/>
    <n v="4242764"/>
    <n v="47031"/>
    <n v="0.1076105944905047"/>
    <n v="6838505"/>
    <n v="6.7792595018940541E-2"/>
  </r>
  <r>
    <x v="1918"/>
    <x v="2"/>
    <s v="BG"/>
    <x v="1578"/>
    <x v="1578"/>
    <n v="9704151"/>
    <n v="1.9156750549326779E-2"/>
    <s v=""/>
    <x v="0"/>
    <n v="3"/>
    <x v="2"/>
    <n v="4242764"/>
    <n v="47031"/>
    <n v="4.3151012760536712E-2"/>
    <n v="6838505"/>
    <n v="2.7184304171745138E-2"/>
  </r>
  <r>
    <x v="1919"/>
    <x v="2"/>
    <s v="BG"/>
    <x v="1579"/>
    <x v="1579"/>
    <n v="9704151"/>
    <n v="1.2067001018430154E-2"/>
    <s v=""/>
    <x v="0"/>
    <n v="3"/>
    <x v="2"/>
    <n v="4242764"/>
    <n v="47031"/>
    <n v="2.7181192007847493E-2"/>
    <n v="6838505"/>
    <n v="1.7123625704741022E-2"/>
  </r>
  <r>
    <x v="1920"/>
    <x v="2"/>
    <s v="BG"/>
    <x v="1580"/>
    <x v="1580"/>
    <n v="9704151"/>
    <n v="5.0844221199773165E-2"/>
    <s v=""/>
    <x v="0"/>
    <n v="3"/>
    <x v="2"/>
    <n v="4242764"/>
    <n v="47031"/>
    <n v="0.11452775522350089"/>
    <n v="6838505"/>
    <n v="7.215027261075338E-2"/>
  </r>
  <r>
    <x v="1921"/>
    <x v="2"/>
    <s v="BG"/>
    <x v="1581"/>
    <x v="1581"/>
    <n v="9704151"/>
    <n v="1.7466752114636303E-2"/>
    <s v=""/>
    <x v="0"/>
    <n v="3"/>
    <x v="2"/>
    <n v="4242764"/>
    <n v="47031"/>
    <n v="3.9344253162511958E-2"/>
    <n v="6838505"/>
    <n v="2.478611918833137E-2"/>
  </r>
  <r>
    <x v="1922"/>
    <x v="2"/>
    <s v="BG"/>
    <x v="1582"/>
    <x v="1582"/>
    <n v="9704151"/>
    <n v="6.1684942866202311E-2"/>
    <s v=""/>
    <x v="0"/>
    <n v="3"/>
    <x v="2"/>
    <n v="4242764"/>
    <n v="47031"/>
    <n v="0.13894672532790359"/>
    <n v="6838505"/>
    <n v="8.753375189460269E-2"/>
  </r>
  <r>
    <x v="1923"/>
    <x v="2"/>
    <s v="BG"/>
    <x v="1583"/>
    <x v="1583"/>
    <n v="9704151"/>
    <n v="1.2994439183809072E-2"/>
    <s v=""/>
    <x v="0"/>
    <n v="3"/>
    <x v="2"/>
    <n v="4242764"/>
    <n v="47031"/>
    <n v="2.9270267397007423E-2"/>
    <n v="6838505"/>
    <n v="1.8439702829785166E-2"/>
  </r>
  <r>
    <x v="1924"/>
    <x v="2"/>
    <s v="BG"/>
    <x v="1584"/>
    <x v="1584"/>
    <n v="9704151"/>
    <n v="8.8827966506291999E-3"/>
    <s v=""/>
    <x v="0"/>
    <n v="3"/>
    <x v="2"/>
    <n v="4242764"/>
    <n v="47031"/>
    <n v="2.0008699838398415E-2"/>
    <n v="6838505"/>
    <n v="1.2605094242089464E-2"/>
  </r>
  <r>
    <x v="1925"/>
    <x v="2"/>
    <s v="BG"/>
    <x v="1585"/>
    <x v="1585"/>
    <n v="9704151"/>
    <n v="4.0065328744369293E-2"/>
    <s v=""/>
    <x v="0"/>
    <n v="3"/>
    <x v="2"/>
    <n v="4242764"/>
    <n v="47031"/>
    <n v="9.0248056811708846E-2"/>
    <n v="6838505"/>
    <n v="5.6854531801906999E-2"/>
  </r>
  <r>
    <x v="1926"/>
    <x v="2"/>
    <s v="BG"/>
    <x v="1586"/>
    <x v="1586"/>
    <n v="9704151"/>
    <n v="0.19356664998308454"/>
    <s v=""/>
    <x v="0"/>
    <n v="3"/>
    <x v="2"/>
    <n v="4242764"/>
    <n v="47031"/>
    <n v="0.43601324566644517"/>
    <n v="6838505"/>
    <n v="0.27467991907587985"/>
  </r>
  <r>
    <x v="1927"/>
    <x v="2"/>
    <s v="BG"/>
    <x v="1587"/>
    <x v="1587"/>
    <n v="9704151"/>
    <n v="4.42078858830618E-3"/>
    <s v=""/>
    <x v="0"/>
    <n v="3"/>
    <x v="2"/>
    <n v="4242764"/>
    <n v="47031"/>
    <n v="9.9579260216623201E-3"/>
    <n v="6838505"/>
    <n v="6.2733009627104165E-3"/>
  </r>
  <r>
    <x v="1928"/>
    <x v="2"/>
    <s v="BG"/>
    <x v="798"/>
    <x v="798"/>
    <n v="9704151"/>
    <n v="7.6152978246113437E-3"/>
    <s v=""/>
    <x v="0"/>
    <n v="3"/>
    <x v="2"/>
    <n v="4242764"/>
    <n v="47031"/>
    <n v="1.7153630139879847E-2"/>
    <n v="6838505"/>
    <n v="1.0806455504529133E-2"/>
  </r>
  <r>
    <x v="1929"/>
    <x v="2"/>
    <s v="BG"/>
    <x v="1588"/>
    <x v="1588"/>
    <n v="9704151"/>
    <n v="9.542308234898652E-3"/>
    <s v=""/>
    <x v="0"/>
    <n v="3"/>
    <x v="2"/>
    <n v="4242764"/>
    <n v="47031"/>
    <n v="2.1494264559578802E-2"/>
    <n v="6838505"/>
    <n v="1.354097130878752E-2"/>
  </r>
  <r>
    <x v="1930"/>
    <x v="2"/>
    <s v="BG"/>
    <x v="1589"/>
    <x v="1589"/>
    <n v="9704151"/>
    <n v="4.0735145197142955E-2"/>
    <s v=""/>
    <x v="0"/>
    <n v="3"/>
    <x v="2"/>
    <n v="4242764"/>
    <n v="47031"/>
    <n v="9.1756833481657682E-2"/>
    <n v="6838505"/>
    <n v="5.7805031947772215E-2"/>
  </r>
  <r>
    <x v="1931"/>
    <x v="2"/>
    <s v="BG"/>
    <x v="1590"/>
    <x v="1590"/>
    <n v="9704151"/>
    <n v="5.2255988184849965E-2"/>
    <s v=""/>
    <x v="0"/>
    <n v="3"/>
    <x v="2"/>
    <n v="4242764"/>
    <n v="47031"/>
    <n v="0.11770779220477767"/>
    <n v="6838505"/>
    <n v="7.4153634456653905E-2"/>
  </r>
  <r>
    <x v="1932"/>
    <x v="2"/>
    <s v="BG"/>
    <x v="1591"/>
    <x v="1591"/>
    <n v="9704151"/>
    <n v="5.5502021763676183E-2"/>
    <s v=""/>
    <x v="0"/>
    <n v="3"/>
    <x v="2"/>
    <n v="4242764"/>
    <n v="47031"/>
    <n v="0.1250195560668374"/>
    <n v="6838505"/>
    <n v="7.8759904394308397E-2"/>
  </r>
  <r>
    <x v="1933"/>
    <x v="2"/>
    <s v="BG"/>
    <x v="1592"/>
    <x v="1592"/>
    <n v="9704151"/>
    <n v="5.1009099095840532E-2"/>
    <s v=""/>
    <x v="0"/>
    <n v="3"/>
    <x v="2"/>
    <n v="4242764"/>
    <n v="47031"/>
    <n v="0.114899146403796"/>
    <n v="6838505"/>
    <n v="7.2384241877427882E-2"/>
  </r>
  <r>
    <x v="1934"/>
    <x v="2"/>
    <s v="BG"/>
    <x v="1164"/>
    <x v="1164"/>
    <n v="9704151"/>
    <n v="6.1520064970134953E-3"/>
    <s v=""/>
    <x v="0"/>
    <n v="3"/>
    <x v="2"/>
    <n v="4242764"/>
    <n v="47031"/>
    <n v="1.3857533414760851E-2"/>
    <n v="6838505"/>
    <n v="8.7299782627928181E-3"/>
  </r>
  <r>
    <x v="1935"/>
    <x v="2"/>
    <s v="BG"/>
    <x v="1593"/>
    <x v="1593"/>
    <n v="9704151"/>
    <n v="6.5848109741903235E-2"/>
    <s v=""/>
    <x v="0"/>
    <n v="3"/>
    <x v="2"/>
    <n v="4242764"/>
    <n v="47031"/>
    <n v="0.14832435263035482"/>
    <n v="6838505"/>
    <n v="9.3441475878134186E-2"/>
  </r>
  <r>
    <x v="1936"/>
    <x v="2"/>
    <s v="BG"/>
    <x v="1594"/>
    <x v="1594"/>
    <n v="9704151"/>
    <n v="0.10134838173890741"/>
    <s v=""/>
    <x v="0"/>
    <n v="3"/>
    <x v="2"/>
    <n v="4242764"/>
    <n v="47031"/>
    <n v="0.22828951613764314"/>
    <n v="6838505"/>
    <n v="0.14381798360899056"/>
  </r>
  <r>
    <x v="1937"/>
    <x v="2"/>
    <s v="BG"/>
    <x v="1052"/>
    <x v="1052"/>
    <n v="9704151"/>
    <n v="1.2881085630262761E-2"/>
    <s v=""/>
    <x v="0"/>
    <n v="3"/>
    <x v="2"/>
    <n v="4242764"/>
    <n v="47031"/>
    <n v="2.9014935960554544E-2"/>
    <n v="6838505"/>
    <n v="1.8278848958946436E-2"/>
  </r>
  <r>
    <x v="1938"/>
    <x v="2"/>
    <s v="BG"/>
    <x v="992"/>
    <x v="992"/>
    <n v="9704151"/>
    <n v="2.5834305340054996E-2"/>
    <s v=""/>
    <x v="0"/>
    <n v="3"/>
    <x v="2"/>
    <n v="4242764"/>
    <n v="47031"/>
    <n v="5.8192355562488182E-2"/>
    <n v="6838505"/>
    <n v="3.6660059472062974E-2"/>
  </r>
  <r>
    <x v="1939"/>
    <x v="2"/>
    <s v="BG"/>
    <x v="759"/>
    <x v="759"/>
    <n v="9704151"/>
    <n v="2.0516993191882524E-2"/>
    <s v=""/>
    <x v="0"/>
    <n v="3"/>
    <x v="2"/>
    <n v="4242764"/>
    <n v="47031"/>
    <n v="4.6214989997971273E-2"/>
    <n v="6838505"/>
    <n v="2.9114550621809884E-2"/>
  </r>
  <r>
    <x v="1940"/>
    <x v="2"/>
    <s v="BG"/>
    <x v="1595"/>
    <x v="1595"/>
    <n v="9704151"/>
    <n v="0.25077927991845966"/>
    <s v=""/>
    <x v="0"/>
    <n v="3"/>
    <x v="2"/>
    <n v="4242764"/>
    <n v="47031"/>
    <n v="0.56488598522884426"/>
    <n v="6838505"/>
    <n v="0.35586725461193636"/>
  </r>
  <r>
    <x v="1941"/>
    <x v="2"/>
    <s v="BG"/>
    <x v="1596"/>
    <x v="1596"/>
    <n v="9704151"/>
    <n v="2.2310040311615102E-2"/>
    <s v=""/>
    <x v="0"/>
    <n v="3"/>
    <x v="2"/>
    <n v="4242764"/>
    <n v="47031"/>
    <n v="5.0253869083680472E-2"/>
    <n v="6838505"/>
    <n v="3.1658966396895229E-2"/>
  </r>
  <r>
    <x v="1942"/>
    <x v="2"/>
    <s v="BG"/>
    <x v="1597"/>
    <x v="1597"/>
    <n v="9704151"/>
    <n v="1.7878946854804713E-2"/>
    <s v=""/>
    <x v="0"/>
    <n v="3"/>
    <x v="2"/>
    <n v="4242764"/>
    <n v="47031"/>
    <n v="4.0272731113249707E-2"/>
    <n v="6838505"/>
    <n v="2.5371042355017651E-2"/>
  </r>
  <r>
    <x v="1943"/>
    <x v="2"/>
    <s v="BG"/>
    <x v="990"/>
    <x v="990"/>
    <n v="9704151"/>
    <n v="7.2340176899555663E-3"/>
    <s v=""/>
    <x v="0"/>
    <n v="3"/>
    <x v="2"/>
    <n v="4242764"/>
    <n v="47031"/>
    <n v="1.6294788035447431E-2"/>
    <n v="6838505"/>
    <n v="1.0265401575344318E-2"/>
  </r>
  <r>
    <x v="1944"/>
    <x v="2"/>
    <s v="BG"/>
    <x v="1598"/>
    <x v="1598"/>
    <n v="9704151"/>
    <n v="9.3743388782800266E-2"/>
    <s v=""/>
    <x v="0"/>
    <n v="3"/>
    <x v="2"/>
    <n v="4242764"/>
    <n v="47031"/>
    <n v="0.21115909794653173"/>
    <n v="6838505"/>
    <n v="0.13302615118362859"/>
  </r>
  <r>
    <x v="1945"/>
    <x v="2"/>
    <s v="BG"/>
    <x v="1599"/>
    <x v="1599"/>
    <n v="9704151"/>
    <n v="4.4218190751566001E-2"/>
    <s v=""/>
    <x v="0"/>
    <n v="3"/>
    <x v="2"/>
    <n v="4242764"/>
    <n v="47031"/>
    <n v="9.9602472165391642E-2"/>
    <n v="6838505"/>
    <n v="6.2747632706271331E-2"/>
  </r>
  <r>
    <x v="1946"/>
    <x v="2"/>
    <s v="BG"/>
    <x v="1600"/>
    <x v="1600"/>
    <n v="9704151"/>
    <n v="5.6769520589694034E-2"/>
    <s v=""/>
    <x v="0"/>
    <n v="3"/>
    <x v="2"/>
    <n v="4242764"/>
    <n v="47031"/>
    <n v="0.12787462576535599"/>
    <n v="6838505"/>
    <n v="8.0558543131868734E-2"/>
  </r>
  <r>
    <x v="1947"/>
    <x v="2"/>
    <s v="BG"/>
    <x v="427"/>
    <x v="427"/>
    <n v="9704151"/>
    <n v="1.0696453507370196E-2"/>
    <s v=""/>
    <x v="0"/>
    <n v="3"/>
    <x v="2"/>
    <n v="4242764"/>
    <n v="47031"/>
    <n v="2.4094002821644492E-2"/>
    <n v="6838505"/>
    <n v="1.5178756175509121E-2"/>
  </r>
  <r>
    <x v="1948"/>
    <x v="2"/>
    <s v="BG"/>
    <x v="1601"/>
    <x v="1601"/>
    <n v="9704151"/>
    <n v="5.8109153495241372E-2"/>
    <s v=""/>
    <x v="0"/>
    <n v="3"/>
    <x v="2"/>
    <n v="4242764"/>
    <n v="47031"/>
    <n v="0.13089217910525366"/>
    <n v="6838505"/>
    <n v="8.2459543423599166E-2"/>
  </r>
  <r>
    <x v="1949"/>
    <x v="2"/>
    <s v="BG"/>
    <x v="1602"/>
    <x v="1602"/>
    <n v="9704151"/>
    <n v="0.13007835512864546"/>
    <s v=""/>
    <x v="0"/>
    <n v="3"/>
    <x v="2"/>
    <n v="4242764"/>
    <n v="47031"/>
    <n v="0.29300442930406401"/>
    <n v="6838505"/>
    <n v="0.1845871283270247"/>
  </r>
  <r>
    <x v="1950"/>
    <x v="2"/>
    <s v="BG"/>
    <x v="1603"/>
    <x v="1603"/>
    <n v="9704151"/>
    <n v="1.0984989825488081E-2"/>
    <s v=""/>
    <x v="0"/>
    <n v="3"/>
    <x v="2"/>
    <n v="4242764"/>
    <n v="47031"/>
    <n v="2.4743937387160915E-2"/>
    <n v="6838505"/>
    <n v="1.5588202392189521E-2"/>
  </r>
  <r>
    <x v="1951"/>
    <x v="2"/>
    <s v="BG"/>
    <x v="1604"/>
    <x v="1604"/>
    <n v="9704151"/>
    <n v="3.9910755716806134E-2"/>
    <s v=""/>
    <x v="0"/>
    <n v="3"/>
    <x v="2"/>
    <n v="4242764"/>
    <n v="47031"/>
    <n v="8.9899877580182197E-2"/>
    <n v="6838505"/>
    <n v="5.663518561439964E-2"/>
  </r>
  <r>
    <x v="1952"/>
    <x v="2"/>
    <s v="BG"/>
    <x v="88"/>
    <x v="88"/>
    <n v="9704151"/>
    <n v="6.2138357080387561E-3"/>
    <s v=""/>
    <x v="0"/>
    <n v="3"/>
    <x v="2"/>
    <n v="4242764"/>
    <n v="47031"/>
    <n v="1.399680510737151E-2"/>
    <n v="6838505"/>
    <n v="8.8177167377957617E-3"/>
  </r>
  <r>
    <x v="1953"/>
    <x v="2"/>
    <s v="BG"/>
    <x v="1605"/>
    <x v="1605"/>
    <n v="9704151"/>
    <n v="2.2052418599009846E-2"/>
    <s v=""/>
    <x v="0"/>
    <n v="3"/>
    <x v="2"/>
    <n v="4242764"/>
    <n v="47031"/>
    <n v="4.9673570364469372E-2"/>
    <n v="6838505"/>
    <n v="3.1293389417716297E-2"/>
  </r>
  <r>
    <x v="1954"/>
    <x v="2"/>
    <s v="BG"/>
    <x v="1027"/>
    <x v="1027"/>
    <n v="9704151"/>
    <n v="5.0050746324948985E-2"/>
    <s v=""/>
    <x v="0"/>
    <n v="3"/>
    <x v="2"/>
    <n v="4242764"/>
    <n v="47031"/>
    <n v="0.11274043516833072"/>
    <n v="6838505"/>
    <n v="7.1024295514882263E-2"/>
  </r>
  <r>
    <x v="1955"/>
    <x v="2"/>
    <s v="BG"/>
    <x v="1606"/>
    <x v="1606"/>
    <n v="9704151"/>
    <n v="7.8986817084771246E-2"/>
    <s v=""/>
    <x v="0"/>
    <n v="3"/>
    <x v="2"/>
    <n v="4242764"/>
    <n v="47031"/>
    <n v="0.17791958731012045"/>
    <n v="6838505"/>
    <n v="0.11208590181625955"/>
  </r>
  <r>
    <x v="1956"/>
    <x v="2"/>
    <s v="BG"/>
    <x v="1607"/>
    <x v="1607"/>
    <n v="9704151"/>
    <n v="8.5870469245583669E-2"/>
    <s v=""/>
    <x v="0"/>
    <n v="3"/>
    <x v="2"/>
    <n v="4242764"/>
    <n v="47031"/>
    <n v="0.19342516908744081"/>
    <n v="6838505"/>
    <n v="0.12185411869992052"/>
  </r>
  <r>
    <x v="1957"/>
    <x v="2"/>
    <s v="BG"/>
    <x v="1608"/>
    <x v="1608"/>
    <n v="9704151"/>
    <n v="2.0681871087949891E-2"/>
    <s v=""/>
    <x v="0"/>
    <n v="3"/>
    <x v="2"/>
    <n v="4242764"/>
    <n v="47031"/>
    <n v="4.658638117826637E-2"/>
    <n v="6838505"/>
    <n v="2.9348519888484401E-2"/>
  </r>
  <r>
    <x v="1958"/>
    <x v="2"/>
    <s v="BG"/>
    <x v="1609"/>
    <x v="1609"/>
    <n v="9704151"/>
    <n v="2.3804246244725585E-2"/>
    <s v=""/>
    <x v="0"/>
    <n v="3"/>
    <x v="2"/>
    <n v="4242764"/>
    <n v="47031"/>
    <n v="5.3619601655104793E-2"/>
    <n v="6838505"/>
    <n v="3.3779312876133012E-2"/>
  </r>
  <r>
    <x v="1959"/>
    <x v="2"/>
    <s v="BG"/>
    <x v="659"/>
    <x v="659"/>
    <n v="9704151"/>
    <n v="1.1479623513690172E-2"/>
    <s v=""/>
    <x v="0"/>
    <n v="3"/>
    <x v="2"/>
    <n v="4242764"/>
    <n v="47031"/>
    <n v="2.5858110928046209E-2"/>
    <n v="6838505"/>
    <n v="1.6290110192213065E-2"/>
  </r>
  <r>
    <x v="1960"/>
    <x v="2"/>
    <s v="BG"/>
    <x v="1610"/>
    <x v="1610"/>
    <n v="9704151"/>
    <n v="9.7143995389189636E-2"/>
    <s v=""/>
    <x v="0"/>
    <n v="3"/>
    <x v="2"/>
    <n v="4242764"/>
    <n v="47031"/>
    <n v="0.21881904104011812"/>
    <n v="6838505"/>
    <n v="0.13785176730879045"/>
  </r>
  <r>
    <x v="1961"/>
    <x v="2"/>
    <s v="BG"/>
    <x v="1611"/>
    <x v="1611"/>
    <n v="9704151"/>
    <n v="0.29276131420461204"/>
    <s v=""/>
    <x v="0"/>
    <n v="3"/>
    <x v="2"/>
    <n v="4242764"/>
    <n v="47031"/>
    <n v="0.65945146451148362"/>
    <n v="6838505"/>
    <n v="0.41544167913893459"/>
  </r>
  <r>
    <x v="1962"/>
    <x v="2"/>
    <s v="BG"/>
    <x v="1612"/>
    <x v="1612"/>
    <n v="9704151"/>
    <n v="0.10616075533037357"/>
    <s v=""/>
    <x v="0"/>
    <n v="3"/>
    <x v="2"/>
    <n v="4242764"/>
    <n v="47031"/>
    <n v="0.23912949621250632"/>
    <n v="6838505"/>
    <n v="0.15064696158005295"/>
  </r>
  <r>
    <x v="1963"/>
    <x v="2"/>
    <s v="BG"/>
    <x v="1613"/>
    <x v="1613"/>
    <n v="9704151"/>
    <n v="1.4416511037390082E-2"/>
    <s v=""/>
    <x v="0"/>
    <n v="3"/>
    <x v="2"/>
    <n v="4242764"/>
    <n v="47031"/>
    <n v="3.2473516327052643E-2"/>
    <n v="6838505"/>
    <n v="2.0457687754852853E-2"/>
  </r>
  <r>
    <x v="1964"/>
    <x v="2"/>
    <s v="BG"/>
    <x v="1614"/>
    <x v="1614"/>
    <n v="9704151"/>
    <n v="9.8401189346703291E-2"/>
    <s v=""/>
    <x v="0"/>
    <n v="3"/>
    <x v="2"/>
    <n v="4242764"/>
    <n v="47031"/>
    <n v="0.22165089878986829"/>
    <n v="6838505"/>
    <n v="0.13963578296718362"/>
  </r>
  <r>
    <x v="1965"/>
    <x v="2"/>
    <s v="BG"/>
    <x v="250"/>
    <x v="250"/>
    <n v="9704151"/>
    <n v="1.1180782327068076E-2"/>
    <s v=""/>
    <x v="0"/>
    <n v="3"/>
    <x v="2"/>
    <n v="4242764"/>
    <n v="47031"/>
    <n v="2.5184964413761342E-2"/>
    <n v="6838505"/>
    <n v="1.5866040896365508E-2"/>
  </r>
  <r>
    <x v="1966"/>
    <x v="2"/>
    <s v="BG"/>
    <x v="1615"/>
    <x v="1615"/>
    <n v="9704151"/>
    <n v="4.0044719007360868E-2"/>
    <s v=""/>
    <x v="0"/>
    <n v="3"/>
    <x v="2"/>
    <n v="4242764"/>
    <n v="47031"/>
    <n v="9.0201632914171964E-2"/>
    <n v="6838505"/>
    <n v="5.6825285643572677E-2"/>
  </r>
  <r>
    <x v="1967"/>
    <x v="2"/>
    <s v="BG"/>
    <x v="177"/>
    <x v="177"/>
    <n v="9704151"/>
    <n v="6.255055182055597E-3"/>
    <s v=""/>
    <x v="0"/>
    <n v="3"/>
    <x v="2"/>
    <n v="4242764"/>
    <n v="47031"/>
    <n v="1.4089652902445285E-2"/>
    <n v="6838505"/>
    <n v="8.8762090544643908E-3"/>
  </r>
  <r>
    <x v="1968"/>
    <x v="2"/>
    <s v="BG"/>
    <x v="1616"/>
    <x v="1616"/>
    <n v="9704151"/>
    <n v="1.4014621165725884E-3"/>
    <s v=""/>
    <x v="0"/>
    <n v="3"/>
    <x v="2"/>
    <n v="4242764"/>
    <n v="47031"/>
    <n v="3.156825032508334E-3"/>
    <n v="6838505"/>
    <n v="1.988738766733372E-3"/>
  </r>
  <r>
    <x v="1969"/>
    <x v="2"/>
    <s v="BG"/>
    <x v="627"/>
    <x v="627"/>
    <n v="9704151"/>
    <n v="2.133107780371513E-3"/>
    <s v=""/>
    <x v="0"/>
    <n v="3"/>
    <x v="2"/>
    <n v="4242764"/>
    <n v="47031"/>
    <n v="4.8048733950678321E-3"/>
    <n v="6838505"/>
    <n v="3.02697738760153E-3"/>
  </r>
  <r>
    <x v="1970"/>
    <x v="2"/>
    <s v="BG"/>
    <x v="1304"/>
    <x v="1304"/>
    <n v="9704151"/>
    <n v="3.0090216032293807E-3"/>
    <s v=""/>
    <x v="0"/>
    <n v="3"/>
    <x v="2"/>
    <n v="4242764"/>
    <n v="47031"/>
    <n v="6.7778890403855409E-3"/>
    <n v="6838505"/>
    <n v="4.2699391168098877E-3"/>
  </r>
  <r>
    <x v="1971"/>
    <x v="2"/>
    <s v="BG"/>
    <x v="790"/>
    <x v="790"/>
    <n v="9704151"/>
    <n v="2.1640223858841435E-3"/>
    <s v=""/>
    <x v="0"/>
    <n v="3"/>
    <x v="2"/>
    <n v="4242764"/>
    <n v="47031"/>
    <n v="4.8745092413731627E-3"/>
    <n v="6838505"/>
    <n v="3.070846625103001E-3"/>
  </r>
  <r>
    <x v="1972"/>
    <x v="2"/>
    <s v="BG"/>
    <x v="1617"/>
    <x v="1617"/>
    <n v="9704151"/>
    <n v="7.887346353122493E-2"/>
    <s v=""/>
    <x v="0"/>
    <n v="3"/>
    <x v="2"/>
    <n v="4242764"/>
    <n v="47031"/>
    <n v="0.17766425587366758"/>
    <n v="6838505"/>
    <n v="0.11192504794542081"/>
  </r>
  <r>
    <x v="1973"/>
    <x v="2"/>
    <s v="BG"/>
    <x v="1618"/>
    <x v="1618"/>
    <n v="9704151"/>
    <n v="7.98421211706207E-2"/>
    <s v=""/>
    <x v="0"/>
    <n v="3"/>
    <x v="2"/>
    <n v="4242764"/>
    <n v="47031"/>
    <n v="0.17984617905790126"/>
    <n v="6838505"/>
    <n v="0.11329961738713359"/>
  </r>
  <r>
    <x v="1974"/>
    <x v="2"/>
    <s v="BG"/>
    <x v="1619"/>
    <x v="1619"/>
    <n v="9704151"/>
    <n v="4.9916783034394251E-2"/>
    <s v=""/>
    <x v="0"/>
    <n v="3"/>
    <x v="2"/>
    <n v="4242764"/>
    <n v="47031"/>
    <n v="0.11243867983434096"/>
    <n v="6838505"/>
    <n v="7.0834195485709225E-2"/>
  </r>
  <r>
    <x v="1975"/>
    <x v="2"/>
    <s v="BG"/>
    <x v="1620"/>
    <x v="1620"/>
    <n v="9704151"/>
    <n v="1.1170477458563866E-2"/>
    <s v=""/>
    <x v="0"/>
    <n v="3"/>
    <x v="2"/>
    <n v="4242764"/>
    <n v="47031"/>
    <n v="2.5161752464992901E-2"/>
    <n v="6838505"/>
    <n v="1.585141781719835E-2"/>
  </r>
  <r>
    <x v="1976"/>
    <x v="2"/>
    <s v="BG"/>
    <x v="1621"/>
    <x v="1621"/>
    <n v="9704151"/>
    <n v="1.2901695367271182E-2"/>
    <s v=""/>
    <x v="0"/>
    <n v="3"/>
    <x v="2"/>
    <n v="4242764"/>
    <n v="47031"/>
    <n v="2.9061359858091426E-2"/>
    <n v="6838505"/>
    <n v="1.8308095117280751E-2"/>
  </r>
  <r>
    <x v="1977"/>
    <x v="2"/>
    <s v="BG"/>
    <x v="177"/>
    <x v="177"/>
    <n v="9704151"/>
    <n v="6.255055182055597E-3"/>
    <s v=""/>
    <x v="0"/>
    <n v="3"/>
    <x v="2"/>
    <n v="4242764"/>
    <n v="47031"/>
    <n v="1.4089652902445285E-2"/>
    <n v="6838505"/>
    <n v="8.8762090544643908E-3"/>
  </r>
  <r>
    <x v="1978"/>
    <x v="2"/>
    <s v="BG"/>
    <x v="1622"/>
    <x v="1622"/>
    <n v="9704151"/>
    <n v="4.8793552367435336E-2"/>
    <s v=""/>
    <x v="0"/>
    <n v="3"/>
    <x v="2"/>
    <n v="4242764"/>
    <n v="47031"/>
    <n v="0.10990857741858061"/>
    <n v="6838505"/>
    <n v="6.9240279856489104E-2"/>
  </r>
  <r>
    <x v="1979"/>
    <x v="2"/>
    <s v="BG"/>
    <x v="1623"/>
    <x v="1623"/>
    <n v="9704151"/>
    <n v="7.0186459382175742E-2"/>
    <s v=""/>
    <x v="0"/>
    <n v="3"/>
    <x v="2"/>
    <n v="4242764"/>
    <n v="47031"/>
    <n v="0.15809658306186961"/>
    <n v="6838505"/>
    <n v="9.9597792207507349E-2"/>
  </r>
  <r>
    <x v="1980"/>
    <x v="2"/>
    <s v="BG"/>
    <x v="1624"/>
    <x v="1624"/>
    <n v="9704151"/>
    <n v="6.8218229497871583E-2"/>
    <s v=""/>
    <x v="0"/>
    <n v="3"/>
    <x v="2"/>
    <n v="4242764"/>
    <n v="47031"/>
    <n v="0.15366310084709686"/>
    <n v="6838505"/>
    <n v="9.6804784086580331E-2"/>
  </r>
  <r>
    <x v="1981"/>
    <x v="2"/>
    <s v="BG"/>
    <x v="1625"/>
    <x v="1625"/>
    <n v="9704151"/>
    <n v="2.0310895821798319E-2"/>
    <s v=""/>
    <x v="0"/>
    <n v="3"/>
    <x v="2"/>
    <n v="4242764"/>
    <n v="47031"/>
    <n v="4.5750751022602405E-2"/>
    <n v="6838505"/>
    <n v="2.8822089038466742E-2"/>
  </r>
  <r>
    <x v="1982"/>
    <x v="2"/>
    <s v="BG"/>
    <x v="1626"/>
    <x v="1626"/>
    <n v="9704151"/>
    <n v="7.8512793133577577E-2"/>
    <s v=""/>
    <x v="0"/>
    <n v="3"/>
    <x v="2"/>
    <n v="4242764"/>
    <n v="47031"/>
    <n v="0.17685183766677204"/>
    <n v="6838505"/>
    <n v="0.11141324017457033"/>
  </r>
  <r>
    <x v="1983"/>
    <x v="2"/>
    <s v="BG"/>
    <x v="59"/>
    <x v="59"/>
    <n v="9704151"/>
    <n v="1.5364558939777421E-2"/>
    <s v=""/>
    <x v="0"/>
    <n v="3"/>
    <x v="2"/>
    <n v="4242764"/>
    <n v="47031"/>
    <n v="3.4609015613749461E-2"/>
    <n v="6838505"/>
    <n v="2.1803011038231311E-2"/>
  </r>
  <r>
    <x v="1984"/>
    <x v="2"/>
    <s v="BG"/>
    <x v="1627"/>
    <x v="1627"/>
    <n v="9704151"/>
    <n v="2.8029242331451768E-2"/>
    <s v=""/>
    <x v="0"/>
    <n v="3"/>
    <x v="2"/>
    <n v="4242764"/>
    <n v="47031"/>
    <n v="6.3136500650166683E-2"/>
    <n v="6838505"/>
    <n v="3.9774775334667445E-2"/>
  </r>
  <r>
    <x v="1985"/>
    <x v="2"/>
    <s v="BG"/>
    <x v="1628"/>
    <x v="1628"/>
    <n v="9704151"/>
    <n v="8.4427787654994244E-2"/>
    <s v=""/>
    <x v="0"/>
    <n v="3"/>
    <x v="2"/>
    <n v="4242764"/>
    <n v="47031"/>
    <n v="0.19017549625985869"/>
    <n v="6838505"/>
    <n v="0.11980688761651852"/>
  </r>
  <r>
    <x v="1986"/>
    <x v="2"/>
    <s v="BG"/>
    <x v="1629"/>
    <x v="1629"/>
    <n v="9704151"/>
    <n v="9.330027943711923E-2"/>
    <s v=""/>
    <x v="0"/>
    <n v="3"/>
    <x v="2"/>
    <n v="4242764"/>
    <n v="47031"/>
    <n v="0.21016098414948867"/>
    <n v="6838505"/>
    <n v="0.13239735877944081"/>
  </r>
  <r>
    <x v="1987"/>
    <x v="2"/>
    <s v="BG"/>
    <x v="938"/>
    <x v="938"/>
    <n v="9704151"/>
    <n v="1.0026637054596534E-2"/>
    <s v=""/>
    <x v="0"/>
    <n v="3"/>
    <x v="2"/>
    <n v="4242764"/>
    <n v="47031"/>
    <n v="2.2585226151695656E-2"/>
    <n v="6838505"/>
    <n v="1.4228256029643905E-2"/>
  </r>
  <r>
    <x v="1988"/>
    <x v="2"/>
    <s v="BG"/>
    <x v="935"/>
    <x v="935"/>
    <n v="9704151"/>
    <n v="7.4298101915355602E-3"/>
    <s v=""/>
    <x v="0"/>
    <n v="3"/>
    <x v="2"/>
    <n v="4242764"/>
    <n v="47031"/>
    <n v="1.6735815062047861E-2"/>
    <n v="6838505"/>
    <n v="1.0543240079520304E-2"/>
  </r>
  <r>
    <x v="1989"/>
    <x v="2"/>
    <s v="BG"/>
    <x v="786"/>
    <x v="786"/>
    <n v="9704151"/>
    <n v="3.1017654197672728E-3"/>
    <s v=""/>
    <x v="0"/>
    <n v="3"/>
    <x v="2"/>
    <n v="4242764"/>
    <n v="47031"/>
    <n v="6.9867965793015347E-3"/>
    <n v="6838505"/>
    <n v="4.4015468293143014E-3"/>
  </r>
  <r>
    <x v="1990"/>
    <x v="2"/>
    <s v="BG"/>
    <x v="1630"/>
    <x v="1630"/>
    <n v="9704151"/>
    <n v="2.4113392299851887E-2"/>
    <s v=""/>
    <x v="0"/>
    <n v="3"/>
    <x v="2"/>
    <n v="4242764"/>
    <n v="47031"/>
    <n v="5.4315960118158105E-2"/>
    <n v="6838505"/>
    <n v="3.421800525114773E-2"/>
  </r>
  <r>
    <x v="1991"/>
    <x v="2"/>
    <s v="BG"/>
    <x v="1631"/>
    <x v="1631"/>
    <n v="9704151"/>
    <n v="2.0207847136756218E-2"/>
    <s v=""/>
    <x v="0"/>
    <n v="3"/>
    <x v="2"/>
    <n v="4242764"/>
    <n v="47031"/>
    <n v="4.5518631534917968E-2"/>
    <n v="6838505"/>
    <n v="2.8675858246795173E-2"/>
  </r>
  <r>
    <x v="1992"/>
    <x v="2"/>
    <s v="BG"/>
    <x v="1632"/>
    <x v="1632"/>
    <n v="9704151"/>
    <n v="4.0116853086890336E-2"/>
    <s v=""/>
    <x v="0"/>
    <n v="3"/>
    <x v="2"/>
    <n v="4242764"/>
    <n v="47031"/>
    <n v="9.0364116555551072E-2"/>
    <n v="6838505"/>
    <n v="5.6927647197742778E-2"/>
  </r>
  <r>
    <x v="1993"/>
    <x v="2"/>
    <s v="BG"/>
    <x v="1633"/>
    <x v="1633"/>
    <n v="9704151"/>
    <n v="4.6598615376038564E-2"/>
    <s v=""/>
    <x v="0"/>
    <n v="3"/>
    <x v="2"/>
    <n v="4242764"/>
    <n v="47031"/>
    <n v="0.10496443233090212"/>
    <n v="6838505"/>
    <n v="6.6125563993884626E-2"/>
  </r>
  <r>
    <x v="1994"/>
    <x v="2"/>
    <s v="BS"/>
    <x v="1634"/>
    <x v="1634"/>
    <n v="9704151"/>
    <n v="1.627138736814792E-2"/>
    <s v=""/>
    <x v="0"/>
    <n v="3"/>
    <x v="2"/>
    <n v="4242764"/>
    <n v="47031"/>
    <n v="3.6651667105372501E-2"/>
    <n v="6838505"/>
    <n v="2.3089842004941137E-2"/>
  </r>
  <r>
    <x v="1995"/>
    <x v="2"/>
    <s v="BS"/>
    <x v="1635"/>
    <x v="1635"/>
    <n v="9704151"/>
    <n v="7.3308834538951415E-2"/>
    <s v=""/>
    <x v="0"/>
    <n v="3"/>
    <x v="2"/>
    <n v="4242764"/>
    <n v="47031"/>
    <n v="0.16512980353870801"/>
    <n v="6838505"/>
    <n v="0.10402858519515595"/>
  </r>
  <r>
    <x v="1996"/>
    <x v="2"/>
    <s v="BS"/>
    <x v="1636"/>
    <x v="1636"/>
    <n v="9704151"/>
    <n v="1.8888823968217314E-2"/>
    <s v=""/>
    <x v="0"/>
    <n v="3"/>
    <x v="2"/>
    <n v="4242764"/>
    <n v="47031"/>
    <n v="4.2547502092557178E-2"/>
    <n v="6838505"/>
    <n v="2.6804104113399053E-2"/>
  </r>
  <r>
    <x v="1997"/>
    <x v="2"/>
    <s v="BS"/>
    <x v="1637"/>
    <x v="1637"/>
    <n v="9704151"/>
    <n v="2.5257232703819223E-2"/>
    <s v=""/>
    <x v="0"/>
    <n v="3"/>
    <x v="2"/>
    <n v="4242764"/>
    <n v="47031"/>
    <n v="5.689248643145535E-2"/>
    <n v="6838505"/>
    <n v="3.5841167038702174E-2"/>
  </r>
  <r>
    <x v="1998"/>
    <x v="2"/>
    <s v="BS"/>
    <x v="1638"/>
    <x v="1638"/>
    <n v="9704151"/>
    <n v="4.8638979339872181E-3"/>
    <s v=""/>
    <x v="0"/>
    <n v="3"/>
    <x v="2"/>
    <n v="4242764"/>
    <n v="47031"/>
    <n v="1.0956039818705396E-2"/>
    <n v="6838505"/>
    <n v="6.9020933668981739E-3"/>
  </r>
  <r>
    <x v="1999"/>
    <x v="2"/>
    <s v="BS"/>
    <x v="1639"/>
    <x v="1639"/>
    <n v="9704151"/>
    <n v="2.5793085866038155E-2"/>
    <s v=""/>
    <x v="0"/>
    <n v="3"/>
    <x v="2"/>
    <n v="4242764"/>
    <n v="47031"/>
    <n v="5.8099507767414418E-2"/>
    <n v="6838505"/>
    <n v="3.6601567155394345E-2"/>
  </r>
  <r>
    <x v="2000"/>
    <x v="2"/>
    <s v="BS"/>
    <x v="1109"/>
    <x v="1109"/>
    <n v="9704151"/>
    <n v="3.6798685428534657E-2"/>
    <s v=""/>
    <x v="0"/>
    <n v="3"/>
    <x v="2"/>
    <n v="4242764"/>
    <n v="47031"/>
    <n v="8.2889869052112222E-2"/>
    <n v="6838505"/>
    <n v="5.2219015705918179E-2"/>
  </r>
  <r>
    <x v="2001"/>
    <x v="2"/>
    <s v="BS"/>
    <x v="1640"/>
    <x v="1640"/>
    <n v="9704151"/>
    <n v="3.0595154589000112E-2"/>
    <s v=""/>
    <x v="0"/>
    <n v="3"/>
    <x v="2"/>
    <n v="4242764"/>
    <n v="47031"/>
    <n v="6.8916275893509155E-2"/>
    <n v="6838505"/>
    <n v="4.3415922047289571E-2"/>
  </r>
  <r>
    <x v="2002"/>
    <x v="2"/>
    <s v="BS"/>
    <x v="1641"/>
    <x v="1641"/>
    <n v="9704151"/>
    <n v="0.13078939105543597"/>
    <s v=""/>
    <x v="0"/>
    <n v="3"/>
    <x v="2"/>
    <n v="4242764"/>
    <n v="47031"/>
    <n v="0.29460605376908661"/>
    <n v="6838505"/>
    <n v="0.18559612078955853"/>
  </r>
  <r>
    <x v="2003"/>
    <x v="2"/>
    <s v="BS"/>
    <x v="1642"/>
    <x v="1642"/>
    <n v="9704151"/>
    <n v="4.0601181906588221E-2"/>
    <s v=""/>
    <x v="0"/>
    <n v="3"/>
    <x v="2"/>
    <n v="4242764"/>
    <n v="47031"/>
    <n v="9.1455078147667915E-2"/>
    <n v="6838505"/>
    <n v="5.7614931918599163E-2"/>
  </r>
  <r>
    <x v="2004"/>
    <x v="2"/>
    <s v="BS"/>
    <x v="511"/>
    <x v="511"/>
    <n v="9704151"/>
    <n v="2.4608025988053981E-2"/>
    <s v=""/>
    <x v="0"/>
    <n v="3"/>
    <x v="2"/>
    <n v="4242764"/>
    <n v="47031"/>
    <n v="5.5430133659043403E-2"/>
    <n v="6838505"/>
    <n v="3.4919913051171272E-2"/>
  </r>
  <r>
    <x v="2005"/>
    <x v="2"/>
    <s v="BS"/>
    <x v="1643"/>
    <x v="1643"/>
    <n v="9704151"/>
    <n v="1.2242183783001728E-2"/>
    <s v=""/>
    <x v="0"/>
    <n v="3"/>
    <x v="2"/>
    <n v="4242764"/>
    <n v="47031"/>
    <n v="2.7575795136911038E-2"/>
    <n v="6838505"/>
    <n v="1.7372218050582693E-2"/>
  </r>
  <r>
    <x v="2006"/>
    <x v="2"/>
    <s v="BS"/>
    <x v="1644"/>
    <x v="1644"/>
    <n v="9704151"/>
    <n v="2.2918027553363505E-2"/>
    <s v=""/>
    <x v="0"/>
    <n v="3"/>
    <x v="2"/>
    <n v="4242764"/>
    <n v="47031"/>
    <n v="5.1623374061018641E-2"/>
    <n v="6838505"/>
    <n v="3.2521728067757494E-2"/>
  </r>
  <r>
    <x v="2007"/>
    <x v="2"/>
    <s v="BS"/>
    <x v="1645"/>
    <x v="1645"/>
    <n v="9704151"/>
    <n v="0.12176232624574782"/>
    <s v=""/>
    <x v="0"/>
    <n v="3"/>
    <x v="2"/>
    <n v="4242764"/>
    <n v="47031"/>
    <n v="0.27427238664792997"/>
    <n v="6838505"/>
    <n v="0.17278630343912887"/>
  </r>
  <r>
    <x v="2008"/>
    <x v="2"/>
    <s v="BS"/>
    <x v="1646"/>
    <x v="1646"/>
    <n v="9704151"/>
    <n v="2.660717047787076E-2"/>
    <s v=""/>
    <x v="0"/>
    <n v="3"/>
    <x v="2"/>
    <n v="4242764"/>
    <n v="47031"/>
    <n v="5.9933251720121462E-2"/>
    <n v="6838505"/>
    <n v="3.7756790409599762E-2"/>
  </r>
  <r>
    <x v="2009"/>
    <x v="2"/>
    <s v="BS"/>
    <x v="1647"/>
    <x v="1647"/>
    <n v="9704151"/>
    <n v="1.7724373827241558E-2"/>
    <s v=""/>
    <x v="0"/>
    <n v="3"/>
    <x v="2"/>
    <n v="4242764"/>
    <n v="47031"/>
    <n v="3.9924551881723051E-2"/>
    <n v="6838505"/>
    <n v="2.5151696167510295E-2"/>
  </r>
  <r>
    <x v="2010"/>
    <x v="2"/>
    <s v="BS"/>
    <x v="1219"/>
    <x v="1219"/>
    <n v="9704151"/>
    <n v="2.5308757046340273E-2"/>
    <s v=""/>
    <x v="0"/>
    <n v="3"/>
    <x v="2"/>
    <n v="4242764"/>
    <n v="47031"/>
    <n v="5.7008546175297561E-2"/>
    <n v="6838505"/>
    <n v="3.591428243453796E-2"/>
  </r>
  <r>
    <x v="2011"/>
    <x v="2"/>
    <s v="BS"/>
    <x v="1648"/>
    <x v="1648"/>
    <n v="9704151"/>
    <n v="4.0786669539664006E-2"/>
    <s v=""/>
    <x v="0"/>
    <n v="3"/>
    <x v="2"/>
    <n v="4242764"/>
    <n v="47031"/>
    <n v="9.1872893225499908E-2"/>
    <n v="6838505"/>
    <n v="5.7878147343607994E-2"/>
  </r>
  <r>
    <x v="2012"/>
    <x v="2"/>
    <s v="BS"/>
    <x v="797"/>
    <x v="797"/>
    <n v="9704151"/>
    <n v="1.5158461569693218E-2"/>
    <s v=""/>
    <x v="0"/>
    <n v="3"/>
    <x v="2"/>
    <n v="4242764"/>
    <n v="47031"/>
    <n v="3.4144776638380586E-2"/>
    <n v="6838505"/>
    <n v="2.1510549454888166E-2"/>
  </r>
  <r>
    <x v="2013"/>
    <x v="2"/>
    <s v="BS"/>
    <x v="1649"/>
    <x v="1649"/>
    <n v="9704151"/>
    <n v="5.6635557299139307E-2"/>
    <s v=""/>
    <x v="0"/>
    <n v="3"/>
    <x v="2"/>
    <n v="4242764"/>
    <n v="47031"/>
    <n v="0.12757287043136623"/>
    <n v="6838505"/>
    <n v="8.0368443102695683E-2"/>
  </r>
  <r>
    <x v="2014"/>
    <x v="2"/>
    <s v="BS"/>
    <x v="1650"/>
    <x v="1650"/>
    <n v="9704151"/>
    <n v="9.3712474177287647E-2"/>
    <s v=""/>
    <x v="0"/>
    <n v="3"/>
    <x v="2"/>
    <n v="4242764"/>
    <n v="47031"/>
    <n v="0.21108946210022642"/>
    <n v="6838505"/>
    <n v="0.13298228194612713"/>
  </r>
  <r>
    <x v="2015"/>
    <x v="2"/>
    <s v="BS"/>
    <x v="1651"/>
    <x v="1651"/>
    <n v="9704151"/>
    <n v="2.710180416607285E-2"/>
    <s v=""/>
    <x v="0"/>
    <n v="3"/>
    <x v="2"/>
    <n v="4242764"/>
    <n v="47031"/>
    <n v="6.104742526100676E-2"/>
    <n v="6838505"/>
    <n v="3.8458698209623304E-2"/>
  </r>
  <r>
    <x v="2016"/>
    <x v="2"/>
    <s v="BS"/>
    <x v="1652"/>
    <x v="1652"/>
    <n v="9704151"/>
    <n v="0.11116892142341973"/>
    <s v=""/>
    <x v="0"/>
    <n v="3"/>
    <x v="2"/>
    <n v="4242764"/>
    <n v="47031"/>
    <n v="0.25041050331396991"/>
    <n v="6838505"/>
    <n v="0.15775377805529134"/>
  </r>
  <r>
    <x v="2017"/>
    <x v="2"/>
    <s v="BS"/>
    <x v="98"/>
    <x v="98"/>
    <n v="9704151"/>
    <n v="2.3381746636052962E-2"/>
    <s v=""/>
    <x v="0"/>
    <n v="3"/>
    <x v="2"/>
    <n v="4242764"/>
    <n v="47031"/>
    <n v="5.2667911755598602E-2"/>
    <n v="6838505"/>
    <n v="3.3179766630279571E-2"/>
  </r>
  <r>
    <x v="2018"/>
    <x v="2"/>
    <s v="BS"/>
    <x v="45"/>
    <x v="45"/>
    <n v="9704151"/>
    <n v="7.7111331017005E-2"/>
    <s v=""/>
    <x v="0"/>
    <n v="3"/>
    <x v="2"/>
    <n v="4242764"/>
    <n v="47031"/>
    <n v="0.17369501263426373"/>
    <n v="6838505"/>
    <n v="0.10942450140783695"/>
  </r>
  <r>
    <x v="2019"/>
    <x v="2"/>
    <s v="BS"/>
    <x v="1653"/>
    <x v="1653"/>
    <n v="9704151"/>
    <n v="1.6601143160282647E-2"/>
    <s v=""/>
    <x v="0"/>
    <n v="3"/>
    <x v="2"/>
    <n v="4242764"/>
    <n v="47031"/>
    <n v="3.7394449465962695E-2"/>
    <n v="6838505"/>
    <n v="2.3557780538290166E-2"/>
  </r>
  <r>
    <x v="2020"/>
    <x v="2"/>
    <s v="BS"/>
    <x v="670"/>
    <x v="670"/>
    <n v="9704151"/>
    <n v="6.7702986072661073E-3"/>
    <s v=""/>
    <x v="0"/>
    <n v="3"/>
    <x v="2"/>
    <n v="4242764"/>
    <n v="47031"/>
    <n v="1.525025034086747E-2"/>
    <n v="6838505"/>
    <n v="9.6073630128222474E-3"/>
  </r>
  <r>
    <x v="2021"/>
    <x v="2"/>
    <s v="BS"/>
    <x v="1654"/>
    <x v="1654"/>
    <n v="9704151"/>
    <n v="5.069995304071423E-2"/>
    <s v=""/>
    <x v="0"/>
    <n v="3"/>
    <x v="2"/>
    <n v="4242764"/>
    <n v="47031"/>
    <n v="0.11420278794074268"/>
    <n v="6838505"/>
    <n v="7.1945549502413178E-2"/>
  </r>
  <r>
    <x v="2022"/>
    <x v="2"/>
    <s v="BS"/>
    <x v="1655"/>
    <x v="1655"/>
    <n v="9704151"/>
    <n v="1.9569151386865269"/>
    <s v=""/>
    <x v="0"/>
    <n v="3"/>
    <x v="2"/>
    <n v="4242764"/>
    <n v="47031"/>
    <n v="4.4079954950249824"/>
    <n v="6838505"/>
    <n v="2.7769519800014768"/>
  </r>
  <r>
    <x v="2023"/>
    <x v="2"/>
    <s v="BS"/>
    <x v="1526"/>
    <x v="1526"/>
    <n v="9704151"/>
    <n v="7.0588349253839925E-3"/>
    <s v=""/>
    <x v="0"/>
    <n v="3"/>
    <x v="2"/>
    <n v="4242764"/>
    <n v="47031"/>
    <n v="1.5900184906383889E-2"/>
    <n v="6838505"/>
    <n v="1.0016809229502648E-2"/>
  </r>
  <r>
    <x v="2024"/>
    <x v="2"/>
    <s v="BS"/>
    <x v="1656"/>
    <x v="1656"/>
    <n v="9704151"/>
    <n v="2.1423821620253025E-2"/>
    <s v=""/>
    <x v="0"/>
    <n v="3"/>
    <x v="2"/>
    <n v="4242764"/>
    <n v="47031"/>
    <n v="4.8257641489594313E-2"/>
    <n v="6838505"/>
    <n v="3.0401381588519714E-2"/>
  </r>
  <r>
    <x v="2025"/>
    <x v="2"/>
    <s v="BS"/>
    <x v="1657"/>
    <x v="1657"/>
    <n v="9704151"/>
    <n v="0.12983103828454443"/>
    <s v=""/>
    <x v="0"/>
    <n v="3"/>
    <x v="2"/>
    <n v="4242764"/>
    <n v="47031"/>
    <n v="0.29244734253362137"/>
    <n v="6838505"/>
    <n v="0.18423617442701293"/>
  </r>
  <r>
    <x v="2026"/>
    <x v="2"/>
    <s v="BS"/>
    <x v="1658"/>
    <x v="1658"/>
    <n v="9704151"/>
    <n v="3.5665149893071534E-2"/>
    <s v=""/>
    <x v="0"/>
    <n v="3"/>
    <x v="2"/>
    <n v="4242764"/>
    <n v="47031"/>
    <n v="8.0336554687583425E-2"/>
    <n v="6838505"/>
    <n v="5.0610476997530893E-2"/>
  </r>
  <r>
    <x v="2027"/>
    <x v="2"/>
    <s v="BS"/>
    <x v="1659"/>
    <x v="1659"/>
    <n v="9704151"/>
    <n v="8.7972662420442549E-2"/>
    <s v=""/>
    <x v="0"/>
    <n v="3"/>
    <x v="2"/>
    <n v="4242764"/>
    <n v="47031"/>
    <n v="0.19816040663620332"/>
    <n v="6838505"/>
    <n v="0.12483722685002058"/>
  </r>
  <r>
    <x v="2028"/>
    <x v="2"/>
    <s v="BS"/>
    <x v="1660"/>
    <x v="1660"/>
    <n v="9704151"/>
    <n v="2.5854915077063417E-2"/>
    <s v=""/>
    <x v="0"/>
    <n v="3"/>
    <x v="2"/>
    <n v="4242764"/>
    <n v="47031"/>
    <n v="5.8238779460025078E-2"/>
    <n v="6838505"/>
    <n v="3.6689305630397281E-2"/>
  </r>
  <r>
    <x v="2029"/>
    <x v="2"/>
    <s v="BS"/>
    <x v="1661"/>
    <x v="1661"/>
    <n v="9704151"/>
    <n v="3.9982889796335609E-3"/>
    <s v=""/>
    <x v="0"/>
    <n v="3"/>
    <x v="2"/>
    <n v="4242764"/>
    <n v="47031"/>
    <n v="9.0062361221561298E-3"/>
    <n v="6838505"/>
    <n v="5.6737547168569744E-3"/>
  </r>
  <r>
    <x v="2030"/>
    <x v="2"/>
    <s v="BS"/>
    <x v="1662"/>
    <x v="1662"/>
    <n v="9704151"/>
    <n v="4.6918066299669076E-2"/>
    <s v=""/>
    <x v="0"/>
    <n v="3"/>
    <x v="2"/>
    <n v="4242764"/>
    <n v="47031"/>
    <n v="0.10568400274272387"/>
    <n v="6838505"/>
    <n v="6.6578879448066508E-2"/>
  </r>
  <r>
    <x v="2031"/>
    <x v="2"/>
    <s v="BS"/>
    <x v="1663"/>
    <x v="1663"/>
    <n v="9704151"/>
    <n v="9.392887641587605E-2"/>
    <s v=""/>
    <x v="0"/>
    <n v="3"/>
    <x v="2"/>
    <n v="4242764"/>
    <n v="47031"/>
    <n v="0.21157691302436374"/>
    <n v="6838505"/>
    <n v="0.13328936660863741"/>
  </r>
  <r>
    <x v="2032"/>
    <x v="2"/>
    <s v="BS"/>
    <x v="1664"/>
    <x v="1664"/>
    <n v="9704151"/>
    <n v="0.13034628170975493"/>
    <s v=""/>
    <x v="0"/>
    <n v="3"/>
    <x v="2"/>
    <n v="4242764"/>
    <n v="47031"/>
    <n v="0.29360793997204354"/>
    <n v="6838505"/>
    <n v="0.18496732838537078"/>
  </r>
  <r>
    <x v="2033"/>
    <x v="2"/>
    <s v="BS"/>
    <x v="1665"/>
    <x v="1665"/>
    <n v="9704151"/>
    <n v="8.2758398957312185E-2"/>
    <s v=""/>
    <x v="0"/>
    <n v="3"/>
    <x v="2"/>
    <n v="4242764"/>
    <n v="47031"/>
    <n v="0.18641516055937082"/>
    <n v="6838505"/>
    <n v="0.11743794879143907"/>
  </r>
  <r>
    <x v="2034"/>
    <x v="2"/>
    <s v="BS"/>
    <x v="1666"/>
    <x v="1666"/>
    <n v="9704151"/>
    <n v="6.7939998048257899E-2"/>
    <s v=""/>
    <x v="0"/>
    <n v="3"/>
    <x v="2"/>
    <n v="4242764"/>
    <n v="47031"/>
    <n v="0.15303637823034888"/>
    <n v="6838505"/>
    <n v="9.6409960949067092E-2"/>
  </r>
  <r>
    <x v="2035"/>
    <x v="2"/>
    <s v="BS"/>
    <x v="1667"/>
    <x v="1667"/>
    <n v="9704151"/>
    <n v="0.11170477458563866"/>
    <s v=""/>
    <x v="0"/>
    <n v="3"/>
    <x v="2"/>
    <n v="4242764"/>
    <n v="47031"/>
    <n v="0.25161752464992898"/>
    <n v="6838505"/>
    <n v="0.15851417817198349"/>
  </r>
  <r>
    <x v="2036"/>
    <x v="2"/>
    <s v="BS"/>
    <x v="1668"/>
    <x v="1668"/>
    <n v="9704151"/>
    <n v="0.11500233250698592"/>
    <s v=""/>
    <x v="0"/>
    <n v="3"/>
    <x v="2"/>
    <n v="4242764"/>
    <n v="47031"/>
    <n v="0.25904534825583098"/>
    <n v="6838505"/>
    <n v="0.16319356350547379"/>
  </r>
  <r>
    <x v="2037"/>
    <x v="2"/>
    <s v="BS"/>
    <x v="1568"/>
    <x v="1568"/>
    <n v="9704151"/>
    <n v="1.9208274891847829E-2"/>
    <s v=""/>
    <x v="0"/>
    <n v="3"/>
    <x v="2"/>
    <n v="4242764"/>
    <n v="47031"/>
    <n v="4.3267072504378931E-2"/>
    <n v="6838505"/>
    <n v="2.7257419567580925E-2"/>
  </r>
  <r>
    <x v="2038"/>
    <x v="2"/>
    <s v="BS"/>
    <x v="1669"/>
    <x v="1669"/>
    <n v="9704151"/>
    <n v="7.298938361532091E-2"/>
    <s v=""/>
    <x v="0"/>
    <n v="3"/>
    <x v="2"/>
    <n v="4242764"/>
    <n v="47031"/>
    <n v="0.16441023312688624"/>
    <n v="6838505"/>
    <n v="0.10357526974097409"/>
  </r>
  <r>
    <x v="2039"/>
    <x v="2"/>
    <s v="BS"/>
    <x v="1670"/>
    <x v="1670"/>
    <n v="9704151"/>
    <n v="0.11293105393763968"/>
    <s v=""/>
    <x v="0"/>
    <n v="3"/>
    <x v="2"/>
    <n v="4242764"/>
    <n v="47031"/>
    <n v="0.25437974655337381"/>
    <n v="6838505"/>
    <n v="0.1602543245928752"/>
  </r>
  <r>
    <x v="2040"/>
    <x v="2"/>
    <s v="BS"/>
    <x v="1671"/>
    <x v="1671"/>
    <n v="9704151"/>
    <n v="1.2839866156245919E-2"/>
    <s v=""/>
    <x v="0"/>
    <n v="3"/>
    <x v="2"/>
    <n v="4242764"/>
    <n v="47031"/>
    <n v="2.8922088165480767E-2"/>
    <n v="6838505"/>
    <n v="1.8220356642277807E-2"/>
  </r>
  <r>
    <x v="2041"/>
    <x v="2"/>
    <s v="BS"/>
    <x v="1672"/>
    <x v="1672"/>
    <n v="9704151"/>
    <n v="5.0957574753319482E-2"/>
    <s v=""/>
    <x v="0"/>
    <n v="3"/>
    <x v="2"/>
    <n v="4242764"/>
    <n v="47031"/>
    <n v="0.11478308665995376"/>
    <n v="6838505"/>
    <n v="7.2311126481592103E-2"/>
  </r>
  <r>
    <x v="2042"/>
    <x v="2"/>
    <s v="BS"/>
    <x v="1673"/>
    <x v="1673"/>
    <n v="9704151"/>
    <n v="6.832127818291369E-3"/>
    <s v=""/>
    <x v="0"/>
    <n v="3"/>
    <x v="2"/>
    <n v="4242764"/>
    <n v="47031"/>
    <n v="1.5389522033478129E-2"/>
    <n v="6838505"/>
    <n v="9.6951014878251893E-3"/>
  </r>
  <r>
    <x v="2043"/>
    <x v="2"/>
    <s v="BS"/>
    <x v="1299"/>
    <x v="1299"/>
    <n v="9704151"/>
    <n v="2.0094493583209905E-2"/>
    <s v=""/>
    <x v="0"/>
    <n v="3"/>
    <x v="2"/>
    <n v="4242764"/>
    <n v="47031"/>
    <n v="4.526330009846509E-2"/>
    <n v="6838505"/>
    <n v="2.851500437595644E-2"/>
  </r>
  <r>
    <x v="2044"/>
    <x v="2"/>
    <s v="BS"/>
    <x v="388"/>
    <x v="388"/>
    <n v="9704151"/>
    <n v="9.5835277089154937E-3"/>
    <s v=""/>
    <x v="0"/>
    <n v="3"/>
    <x v="2"/>
    <n v="4242764"/>
    <n v="47031"/>
    <n v="2.158711235465258E-2"/>
    <n v="6838505"/>
    <n v="1.3599463625456148E-2"/>
  </r>
  <r>
    <x v="2045"/>
    <x v="2"/>
    <s v="BS"/>
    <x v="1674"/>
    <x v="1674"/>
    <n v="9704151"/>
    <n v="0.18951683666092994"/>
    <s v=""/>
    <x v="0"/>
    <n v="3"/>
    <x v="2"/>
    <n v="4242764"/>
    <n v="47031"/>
    <n v="0.42689094980044689"/>
    <n v="6838505"/>
    <n v="0.26893304896318715"/>
  </r>
  <r>
    <x v="2046"/>
    <x v="2"/>
    <s v="BS"/>
    <x v="1675"/>
    <x v="1675"/>
    <n v="9704151"/>
    <n v="1.668358210831633E-2"/>
    <s v=""/>
    <x v="0"/>
    <n v="3"/>
    <x v="2"/>
    <n v="4242764"/>
    <n v="47031"/>
    <n v="3.7580145056110244E-2"/>
    <n v="6838505"/>
    <n v="2.3674765171627424E-2"/>
  </r>
  <r>
    <x v="2047"/>
    <x v="2"/>
    <s v="BS"/>
    <x v="1676"/>
    <x v="1676"/>
    <n v="9704151"/>
    <n v="5.7913360993661371E-3"/>
    <s v=""/>
    <x v="0"/>
    <n v="3"/>
    <x v="2"/>
    <n v="4242764"/>
    <n v="47031"/>
    <n v="1.3045115207865323E-2"/>
    <n v="6838505"/>
    <n v="8.2181704919423171E-3"/>
  </r>
  <r>
    <x v="2048"/>
    <x v="2"/>
    <s v="BS"/>
    <x v="909"/>
    <x v="909"/>
    <n v="9704151"/>
    <n v="2.8462046808628596E-2"/>
    <s v=""/>
    <x v="0"/>
    <n v="3"/>
    <x v="2"/>
    <n v="4242764"/>
    <n v="47031"/>
    <n v="6.4111402498441328E-2"/>
    <n v="6838505"/>
    <n v="4.0388944659688043E-2"/>
  </r>
  <r>
    <x v="2049"/>
    <x v="2"/>
    <s v="BS"/>
    <x v="1677"/>
    <x v="1677"/>
    <n v="9704151"/>
    <n v="8.7271931362156246E-2"/>
    <s v=""/>
    <x v="0"/>
    <n v="3"/>
    <x v="2"/>
    <n v="4242764"/>
    <n v="47031"/>
    <n v="0.19658199411994914"/>
    <n v="6838505"/>
    <n v="0.1238428574666539"/>
  </r>
  <r>
    <x v="2050"/>
    <x v="2"/>
    <s v="BS"/>
    <x v="1678"/>
    <x v="1678"/>
    <n v="9704151"/>
    <n v="4.8412272232779559E-2"/>
    <s v=""/>
    <x v="0"/>
    <n v="3"/>
    <x v="2"/>
    <n v="4242764"/>
    <n v="47031"/>
    <n v="0.10904973531414819"/>
    <n v="6838505"/>
    <n v="6.8699225927304292E-2"/>
  </r>
  <r>
    <x v="2051"/>
    <x v="2"/>
    <s v="BS"/>
    <x v="1103"/>
    <x v="1103"/>
    <n v="9704151"/>
    <n v="2.2948942158876134E-2"/>
    <s v=""/>
    <x v="0"/>
    <n v="3"/>
    <x v="2"/>
    <n v="4242764"/>
    <n v="47031"/>
    <n v="5.1693009907323971E-2"/>
    <n v="6838505"/>
    <n v="3.2565597305258973E-2"/>
  </r>
  <r>
    <x v="2052"/>
    <x v="2"/>
    <s v="BS"/>
    <x v="1679"/>
    <x v="1679"/>
    <n v="9704151"/>
    <n v="7.763687931071972E-2"/>
    <s v=""/>
    <x v="0"/>
    <n v="3"/>
    <x v="2"/>
    <n v="4242764"/>
    <n v="47031"/>
    <n v="0.17487882202145436"/>
    <n v="6838505"/>
    <n v="0.11017027844536197"/>
  </r>
  <r>
    <x v="2053"/>
    <x v="2"/>
    <s v="BS"/>
    <x v="1680"/>
    <x v="1680"/>
    <n v="9704151"/>
    <n v="3.8303196230149349E-2"/>
    <s v=""/>
    <x v="0"/>
    <n v="3"/>
    <x v="2"/>
    <n v="4242764"/>
    <n v="47031"/>
    <n v="8.6278813572304991E-2"/>
    <n v="6838505"/>
    <n v="5.4353985264323119E-2"/>
  </r>
  <r>
    <x v="2054"/>
    <x v="2"/>
    <s v="BS"/>
    <x v="1681"/>
    <x v="1681"/>
    <n v="9704151"/>
    <n v="0.15264601715286583"/>
    <s v=""/>
    <x v="0"/>
    <n v="3"/>
    <x v="2"/>
    <n v="4242764"/>
    <n v="47031"/>
    <n v="0.34383859710695552"/>
    <n v="6838505"/>
    <n v="0.21661167170309883"/>
  </r>
  <r>
    <x v="2055"/>
    <x v="2"/>
    <s v="BS"/>
    <x v="1682"/>
    <x v="1682"/>
    <n v="9704151"/>
    <n v="7.293785927279986E-2"/>
    <s v=""/>
    <x v="0"/>
    <n v="3"/>
    <x v="2"/>
    <n v="4242764"/>
    <n v="47031"/>
    <n v="0.16429417338304403"/>
    <n v="6838505"/>
    <n v="0.10350215434513829"/>
  </r>
  <r>
    <x v="2056"/>
    <x v="2"/>
    <s v="BS"/>
    <x v="908"/>
    <x v="908"/>
    <n v="9704151"/>
    <n v="2.0764310035983571E-2"/>
    <s v=""/>
    <x v="0"/>
    <n v="3"/>
    <x v="2"/>
    <n v="4242764"/>
    <n v="47031"/>
    <n v="4.6772076768413919E-2"/>
    <n v="6838505"/>
    <n v="2.9465504521821655E-2"/>
  </r>
  <r>
    <x v="2057"/>
    <x v="2"/>
    <s v="BS"/>
    <x v="835"/>
    <x v="835"/>
    <n v="9704151"/>
    <n v="1.4395901300381661E-2"/>
    <s v=""/>
    <x v="0"/>
    <n v="3"/>
    <x v="2"/>
    <n v="4242764"/>
    <n v="47031"/>
    <n v="3.2427092429515761E-2"/>
    <n v="6838505"/>
    <n v="2.0428441596518535E-2"/>
  </r>
  <r>
    <x v="2058"/>
    <x v="2"/>
    <s v="BS"/>
    <x v="1683"/>
    <x v="1683"/>
    <n v="9704151"/>
    <n v="0.15997277865935927"/>
    <s v=""/>
    <x v="0"/>
    <n v="3"/>
    <x v="2"/>
    <n v="4242764"/>
    <n v="47031"/>
    <n v="0.36034229268131895"/>
    <n v="6838505"/>
    <n v="0.22700868099094759"/>
  </r>
  <r>
    <x v="2059"/>
    <x v="2"/>
    <s v="BS"/>
    <x v="1531"/>
    <x v="1531"/>
    <n v="9704151"/>
    <n v="5.745994677947612E-2"/>
    <s v=""/>
    <x v="0"/>
    <n v="3"/>
    <x v="2"/>
    <n v="4242764"/>
    <n v="47031"/>
    <n v="0.1294298263328417"/>
    <n v="6838505"/>
    <n v="8.1538289436068265E-2"/>
  </r>
  <r>
    <x v="2060"/>
    <x v="2"/>
    <s v="BS"/>
    <x v="1684"/>
    <x v="1684"/>
    <n v="9704151"/>
    <n v="0.27609834183330412"/>
    <s v=""/>
    <x v="0"/>
    <n v="3"/>
    <x v="2"/>
    <n v="4242764"/>
    <n v="47031"/>
    <n v="0.62191774335291028"/>
    <n v="6838505"/>
    <n v="0.39179616012564145"/>
  </r>
  <r>
    <x v="2061"/>
    <x v="2"/>
    <s v="BS"/>
    <x v="1685"/>
    <x v="1685"/>
    <n v="9704151"/>
    <n v="4.646465208548383E-2"/>
    <s v=""/>
    <x v="0"/>
    <n v="3"/>
    <x v="2"/>
    <n v="4242764"/>
    <n v="47031"/>
    <n v="0.10466267699691235"/>
    <n v="6838505"/>
    <n v="6.5935463964711588E-2"/>
  </r>
  <r>
    <x v="2062"/>
    <x v="2"/>
    <s v="BS"/>
    <x v="1686"/>
    <x v="1686"/>
    <n v="9704151"/>
    <n v="8.5386140425885784E-2"/>
    <s v=""/>
    <x v="0"/>
    <n v="3"/>
    <x v="2"/>
    <n v="4242764"/>
    <n v="47031"/>
    <n v="0.19233420749532396"/>
    <n v="6838505"/>
    <n v="0.12116683397906414"/>
  </r>
  <r>
    <x v="2063"/>
    <x v="2"/>
    <s v="BS"/>
    <x v="1687"/>
    <x v="1687"/>
    <n v="9704151"/>
    <n v="5.514135136602883E-2"/>
    <s v=""/>
    <x v="0"/>
    <n v="3"/>
    <x v="2"/>
    <n v="4242764"/>
    <n v="47031"/>
    <n v="0.12420713785994189"/>
    <n v="6838505"/>
    <n v="7.82480966234579E-2"/>
  </r>
  <r>
    <x v="2064"/>
    <x v="2"/>
    <s v="BS"/>
    <x v="1688"/>
    <x v="1688"/>
    <n v="9704151"/>
    <n v="2.2413088996657206E-2"/>
    <s v=""/>
    <x v="0"/>
    <n v="3"/>
    <x v="2"/>
    <n v="4242764"/>
    <n v="47031"/>
    <n v="5.0485988571364909E-2"/>
    <n v="6838505"/>
    <n v="3.1805197188566801E-2"/>
  </r>
  <r>
    <x v="2065"/>
    <x v="2"/>
    <s v="BS"/>
    <x v="1689"/>
    <x v="1689"/>
    <n v="9704151"/>
    <n v="8.697309017553416E-2"/>
    <s v=""/>
    <x v="0"/>
    <n v="3"/>
    <x v="2"/>
    <n v="4242764"/>
    <n v="47031"/>
    <n v="0.19590884760566427"/>
    <n v="6838505"/>
    <n v="0.12341878817080634"/>
  </r>
  <r>
    <x v="2066"/>
    <x v="2"/>
    <s v="BS"/>
    <x v="1690"/>
    <x v="1690"/>
    <n v="9704151"/>
    <n v="4.840196736427535E-2"/>
    <s v=""/>
    <x v="0"/>
    <n v="3"/>
    <x v="2"/>
    <n v="4242764"/>
    <n v="47031"/>
    <n v="0.10902652336537974"/>
    <n v="6838505"/>
    <n v="6.8684602848137127E-2"/>
  </r>
  <r>
    <x v="2067"/>
    <x v="2"/>
    <s v="BS"/>
    <x v="100"/>
    <x v="100"/>
    <n v="9704151"/>
    <n v="2.7957108251922297E-2"/>
    <s v=""/>
    <x v="0"/>
    <n v="3"/>
    <x v="2"/>
    <n v="4242764"/>
    <n v="47031"/>
    <n v="6.2974017008787575E-2"/>
    <n v="6838505"/>
    <n v="3.9672413780497351E-2"/>
  </r>
  <r>
    <x v="2068"/>
    <x v="2"/>
    <s v="BS"/>
    <x v="1691"/>
    <x v="1691"/>
    <n v="9704151"/>
    <n v="0.12056696149925943"/>
    <s v=""/>
    <x v="0"/>
    <n v="3"/>
    <x v="2"/>
    <n v="4242764"/>
    <n v="47031"/>
    <n v="0.27157980059079057"/>
    <n v="6838505"/>
    <n v="0.17109002625573863"/>
  </r>
  <r>
    <x v="2069"/>
    <x v="2"/>
    <s v="BS"/>
    <x v="1692"/>
    <x v="1692"/>
    <n v="9704151"/>
    <n v="3.1254666173269566E-2"/>
    <s v=""/>
    <x v="0"/>
    <n v="3"/>
    <x v="2"/>
    <n v="4242764"/>
    <n v="47031"/>
    <n v="7.0401840614689543E-2"/>
    <n v="6838505"/>
    <n v="4.4351799113987629E-2"/>
  </r>
  <r>
    <x v="2070"/>
    <x v="2"/>
    <s v="BS"/>
    <x v="1693"/>
    <x v="1693"/>
    <n v="9704151"/>
    <n v="0.1204226933402005"/>
    <s v=""/>
    <x v="0"/>
    <n v="3"/>
    <x v="2"/>
    <n v="4242764"/>
    <n v="47031"/>
    <n v="0.27125483330803235"/>
    <n v="6838505"/>
    <n v="0.17088530314739844"/>
  </r>
  <r>
    <x v="2071"/>
    <x v="2"/>
    <s v="BS"/>
    <x v="1694"/>
    <x v="1694"/>
    <n v="9704151"/>
    <n v="0.18879549586563524"/>
    <s v=""/>
    <x v="0"/>
    <n v="3"/>
    <x v="2"/>
    <n v="4242764"/>
    <n v="47031"/>
    <n v="0.42526611338665582"/>
    <n v="6838505"/>
    <n v="0.26790943342148615"/>
  </r>
  <r>
    <x v="2072"/>
    <x v="2"/>
    <s v="BS"/>
    <x v="956"/>
    <x v="956"/>
    <n v="9704151"/>
    <n v="2.262949123524562E-2"/>
    <s v=""/>
    <x v="0"/>
    <n v="3"/>
    <x v="2"/>
    <n v="4242764"/>
    <n v="47031"/>
    <n v="5.0973439495502218E-2"/>
    <n v="6838505"/>
    <n v="3.2112281851077104E-2"/>
  </r>
  <r>
    <x v="2073"/>
    <x v="2"/>
    <s v="BS"/>
    <x v="1695"/>
    <x v="1695"/>
    <n v="9704151"/>
    <n v="5.3976901225053074E-2"/>
    <s v=""/>
    <x v="0"/>
    <n v="3"/>
    <x v="2"/>
    <n v="4242764"/>
    <n v="47031"/>
    <n v="0.12158418764910775"/>
    <n v="6838505"/>
    <n v="7.6595688677569149E-2"/>
  </r>
  <r>
    <x v="2074"/>
    <x v="2"/>
    <s v="BS"/>
    <x v="1696"/>
    <x v="1696"/>
    <n v="9704151"/>
    <n v="0.16903075807456006"/>
    <s v=""/>
    <x v="0"/>
    <n v="3"/>
    <x v="2"/>
    <n v="4242764"/>
    <n v="47031"/>
    <n v="0.38074559564878097"/>
    <n v="6838505"/>
    <n v="0.23986236757887872"/>
  </r>
  <r>
    <x v="2075"/>
    <x v="2"/>
    <s v="BS"/>
    <x v="1697"/>
    <x v="1697"/>
    <n v="9704151"/>
    <n v="1.9496811209965714E-2"/>
    <s v=""/>
    <x v="0"/>
    <n v="3"/>
    <x v="2"/>
    <n v="4242764"/>
    <n v="47031"/>
    <n v="4.3917007069895354E-2"/>
    <n v="6838505"/>
    <n v="2.7666865784261328E-2"/>
  </r>
  <r>
    <x v="2076"/>
    <x v="2"/>
    <s v="BS"/>
    <x v="1698"/>
    <x v="1698"/>
    <n v="9704151"/>
    <n v="4.1528620071967139E-3"/>
    <s v=""/>
    <x v="0"/>
    <n v="3"/>
    <x v="2"/>
    <n v="4242764"/>
    <n v="47031"/>
    <n v="9.3544153536827841E-3"/>
    <n v="6838505"/>
    <n v="5.8931009043643309E-3"/>
  </r>
  <r>
    <x v="2077"/>
    <x v="2"/>
    <s v="BS"/>
    <x v="1699"/>
    <x v="1699"/>
    <n v="9704151"/>
    <n v="1.5148156701189006E-3"/>
    <s v=""/>
    <x v="0"/>
    <n v="3"/>
    <x v="2"/>
    <n v="4242764"/>
    <n v="47031"/>
    <n v="3.412156468961214E-3"/>
    <n v="6838505"/>
    <n v="2.1495926375721011E-3"/>
  </r>
  <r>
    <x v="2078"/>
    <x v="2"/>
    <s v="BS"/>
    <x v="1700"/>
    <x v="1700"/>
    <n v="9704151"/>
    <n v="9.3774303388312899E-2"/>
    <s v=""/>
    <x v="0"/>
    <n v="3"/>
    <x v="2"/>
    <n v="4242764"/>
    <n v="47031"/>
    <n v="0.21122873379283708"/>
    <n v="6838505"/>
    <n v="0.13307002042113006"/>
  </r>
  <r>
    <x v="2079"/>
    <x v="2"/>
    <s v="BS"/>
    <x v="1701"/>
    <x v="1701"/>
    <n v="9704151"/>
    <n v="4.2157217050723964E-2"/>
    <s v=""/>
    <x v="0"/>
    <n v="3"/>
    <x v="2"/>
    <n v="4242764"/>
    <n v="47031"/>
    <n v="9.4960082411702909E-2"/>
    <n v="6838505"/>
    <n v="5.982301687283989E-2"/>
  </r>
  <r>
    <x v="2080"/>
    <x v="2"/>
    <s v="BS"/>
    <x v="177"/>
    <x v="177"/>
    <n v="9704151"/>
    <n v="6.255055182055597E-3"/>
    <s v=""/>
    <x v="0"/>
    <n v="3"/>
    <x v="2"/>
    <n v="4242764"/>
    <n v="47031"/>
    <n v="1.4089652902445285E-2"/>
    <n v="6838505"/>
    <n v="8.8762090544643908E-3"/>
  </r>
  <r>
    <x v="2081"/>
    <x v="2"/>
    <s v="BS"/>
    <x v="1702"/>
    <x v="1702"/>
    <n v="9704151"/>
    <n v="0.14801913119447543"/>
    <s v=""/>
    <x v="0"/>
    <n v="3"/>
    <x v="2"/>
    <n v="4242764"/>
    <n v="47031"/>
    <n v="0.33341643210992439"/>
    <n v="6838505"/>
    <n v="0.2100459091570453"/>
  </r>
  <r>
    <x v="2082"/>
    <x v="2"/>
    <s v="BS"/>
    <x v="1703"/>
    <x v="1703"/>
    <n v="9704151"/>
    <n v="1.1860903648345951E-2"/>
    <s v=""/>
    <x v="0"/>
    <n v="3"/>
    <x v="2"/>
    <n v="4242764"/>
    <n v="47031"/>
    <n v="2.6716953032478626E-2"/>
    <n v="6838505"/>
    <n v="1.6831164121397877E-2"/>
  </r>
  <r>
    <x v="2083"/>
    <x v="2"/>
    <s v="BS"/>
    <x v="1704"/>
    <x v="1704"/>
    <n v="9704151"/>
    <n v="1.8033519882367864E-2"/>
    <s v=""/>
    <x v="0"/>
    <n v="3"/>
    <x v="2"/>
    <n v="4242764"/>
    <n v="47031"/>
    <n v="4.0620910344776356E-2"/>
    <n v="6838505"/>
    <n v="2.5590388542525013E-2"/>
  </r>
  <r>
    <x v="2084"/>
    <x v="2"/>
    <s v="BS"/>
    <x v="1212"/>
    <x v="1212"/>
    <n v="9704151"/>
    <n v="3.9086366236469321E-2"/>
    <s v=""/>
    <x v="0"/>
    <n v="3"/>
    <x v="2"/>
    <n v="4242764"/>
    <n v="47031"/>
    <n v="8.8042921678706712E-2"/>
    <n v="6838505"/>
    <n v="5.5465339281027065E-2"/>
  </r>
  <r>
    <x v="2085"/>
    <x v="2"/>
    <s v="BS"/>
    <x v="1705"/>
    <x v="1705"/>
    <n v="9704151"/>
    <n v="0.16033344905700664"/>
    <s v=""/>
    <x v="0"/>
    <n v="3"/>
    <x v="2"/>
    <n v="4242764"/>
    <n v="47031"/>
    <n v="0.36115471088821449"/>
    <n v="6838505"/>
    <n v="0.22752048876179806"/>
  </r>
  <r>
    <x v="2086"/>
    <x v="2"/>
    <s v="BS"/>
    <x v="177"/>
    <x v="177"/>
    <n v="9704151"/>
    <n v="6.255055182055597E-3"/>
    <s v=""/>
    <x v="0"/>
    <n v="3"/>
    <x v="2"/>
    <n v="4242764"/>
    <n v="47031"/>
    <n v="1.4089652902445285E-2"/>
    <n v="6838505"/>
    <n v="8.8762090544643908E-3"/>
  </r>
  <r>
    <x v="2087"/>
    <x v="2"/>
    <s v="BS"/>
    <x v="844"/>
    <x v="844"/>
    <n v="9704151"/>
    <n v="6.0901772859882335E-3"/>
    <s v=""/>
    <x v="0"/>
    <n v="3"/>
    <x v="2"/>
    <n v="4242764"/>
    <n v="47031"/>
    <n v="1.3718261722150188E-2"/>
    <n v="6838505"/>
    <n v="8.6422397877898745E-3"/>
  </r>
  <r>
    <x v="2088"/>
    <x v="2"/>
    <s v="BS"/>
    <x v="1706"/>
    <x v="1706"/>
    <n v="9704151"/>
    <n v="4.3074350347598669E-3"/>
    <s v=""/>
    <x v="0"/>
    <n v="3"/>
    <x v="2"/>
    <n v="4242764"/>
    <n v="47031"/>
    <n v="9.7025945852094383E-3"/>
    <n v="6838505"/>
    <n v="6.1124470918716882E-3"/>
  </r>
  <r>
    <x v="2089"/>
    <x v="2"/>
    <s v="BS"/>
    <x v="1707"/>
    <x v="1707"/>
    <n v="9704151"/>
    <n v="0.24103087431347675"/>
    <s v=""/>
    <x v="0"/>
    <n v="3"/>
    <x v="2"/>
    <n v="4242764"/>
    <n v="47031"/>
    <n v="0.5429274816938966"/>
    <n v="6838505"/>
    <n v="0.34203382171980573"/>
  </r>
  <r>
    <x v="2090"/>
    <x v="2"/>
    <s v="BS"/>
    <x v="1708"/>
    <x v="1708"/>
    <n v="9704151"/>
    <n v="1.5467607624819522E-2"/>
    <s v=""/>
    <x v="0"/>
    <n v="3"/>
    <x v="2"/>
    <n v="4242764"/>
    <n v="47031"/>
    <n v="3.4841135101433891E-2"/>
    <n v="6838505"/>
    <n v="2.194924182990288E-2"/>
  </r>
  <r>
    <x v="2091"/>
    <x v="2"/>
    <s v="BS"/>
    <x v="1709"/>
    <x v="1709"/>
    <n v="9704151"/>
    <n v="1.4942059331104803E-3"/>
    <s v=""/>
    <x v="0"/>
    <n v="3"/>
    <x v="2"/>
    <n v="4242764"/>
    <n v="47031"/>
    <n v="3.3657325714243269E-3"/>
    <n v="6838505"/>
    <n v="2.120346479237787E-3"/>
  </r>
  <r>
    <x v="2092"/>
    <x v="2"/>
    <s v="BS"/>
    <x v="1710"/>
    <x v="1710"/>
    <n v="9704151"/>
    <n v="3.4304907250515784E-2"/>
    <s v=""/>
    <x v="0"/>
    <n v="3"/>
    <x v="2"/>
    <n v="4242764"/>
    <n v="47031"/>
    <n v="7.7272577450148858E-2"/>
    <n v="6838505"/>
    <n v="4.8680230547466154E-2"/>
  </r>
  <r>
    <x v="2093"/>
    <x v="2"/>
    <s v="BS"/>
    <x v="1711"/>
    <x v="1711"/>
    <n v="9704151"/>
    <n v="2.1413516751748813E-2"/>
    <s v=""/>
    <x v="0"/>
    <n v="3"/>
    <x v="2"/>
    <n v="4242764"/>
    <n v="47031"/>
    <n v="4.8234429540825872E-2"/>
    <n v="6838505"/>
    <n v="3.0386758509352553E-2"/>
  </r>
  <r>
    <x v="2094"/>
    <x v="2"/>
    <s v="BS"/>
    <x v="1712"/>
    <x v="1712"/>
    <n v="9704151"/>
    <n v="3.4212163433977892E-2"/>
    <s v=""/>
    <x v="0"/>
    <n v="3"/>
    <x v="2"/>
    <n v="4242764"/>
    <n v="47031"/>
    <n v="7.7063669911232868E-2"/>
    <n v="6838505"/>
    <n v="4.8548622834961738E-2"/>
  </r>
  <r>
    <x v="2095"/>
    <x v="2"/>
    <s v="BS"/>
    <x v="1713"/>
    <x v="1713"/>
    <n v="9704151"/>
    <n v="5.0514465407638445E-2"/>
    <s v=""/>
    <x v="0"/>
    <n v="3"/>
    <x v="2"/>
    <n v="4242764"/>
    <n v="47031"/>
    <n v="0.1137849728629107"/>
    <n v="6838505"/>
    <n v="7.1682334077404347E-2"/>
  </r>
  <r>
    <x v="2096"/>
    <x v="2"/>
    <s v="BS"/>
    <x v="1714"/>
    <x v="1714"/>
    <n v="9704151"/>
    <n v="0.13261335278068118"/>
    <s v=""/>
    <x v="0"/>
    <n v="3"/>
    <x v="2"/>
    <n v="4242764"/>
    <n v="47031"/>
    <n v="0.29871456870110114"/>
    <n v="6838505"/>
    <n v="0.18818440580214535"/>
  </r>
  <r>
    <x v="2097"/>
    <x v="2"/>
    <s v="BS"/>
    <x v="1715"/>
    <x v="1715"/>
    <n v="9704151"/>
    <n v="4.4918921809852297E-2"/>
    <s v=""/>
    <x v="0"/>
    <n v="3"/>
    <x v="2"/>
    <n v="4242764"/>
    <n v="47031"/>
    <n v="0.10118088468164579"/>
    <n v="6838505"/>
    <n v="6.3742002089638011E-2"/>
  </r>
  <r>
    <x v="2098"/>
    <x v="2"/>
    <s v="BS"/>
    <x v="472"/>
    <x v="472"/>
    <n v="9704151"/>
    <n v="6.966091108846102E-3"/>
    <s v=""/>
    <x v="0"/>
    <n v="3"/>
    <x v="2"/>
    <n v="4242764"/>
    <n v="47031"/>
    <n v="1.5691277367467896E-2"/>
    <n v="6838505"/>
    <n v="9.8852015169982339E-3"/>
  </r>
  <r>
    <x v="2099"/>
    <x v="2"/>
    <s v="BS"/>
    <x v="1716"/>
    <x v="1716"/>
    <n v="9704151"/>
    <n v="3.3933931984364216E-2"/>
    <s v=""/>
    <x v="0"/>
    <n v="3"/>
    <x v="2"/>
    <n v="4242764"/>
    <n v="47031"/>
    <n v="7.6436947294484886E-2"/>
    <n v="6838505"/>
    <n v="4.8153799697448492E-2"/>
  </r>
  <r>
    <x v="2100"/>
    <x v="2"/>
    <s v="BS"/>
    <x v="1717"/>
    <x v="1717"/>
    <n v="9704151"/>
    <n v="0.11837202450786267"/>
    <s v=""/>
    <x v="0"/>
    <n v="3"/>
    <x v="2"/>
    <n v="4242764"/>
    <n v="47031"/>
    <n v="0.26663565550311202"/>
    <n v="6838505"/>
    <n v="0.16797531039313418"/>
  </r>
  <r>
    <x v="2101"/>
    <x v="2"/>
    <s v="BS"/>
    <x v="1718"/>
    <x v="1718"/>
    <n v="9704151"/>
    <n v="1.8538458439074167E-2"/>
    <s v=""/>
    <x v="0"/>
    <n v="3"/>
    <x v="2"/>
    <n v="4242764"/>
    <n v="47031"/>
    <n v="4.1758295834430102E-2"/>
    <n v="6838505"/>
    <n v="2.6306919421715712E-2"/>
  </r>
  <r>
    <x v="2102"/>
    <x v="2"/>
    <s v="BS"/>
    <x v="1719"/>
    <x v="1719"/>
    <n v="9704151"/>
    <n v="2.5102659676256071E-2"/>
    <s v=""/>
    <x v="0"/>
    <n v="3"/>
    <x v="2"/>
    <n v="4242764"/>
    <n v="47031"/>
    <n v="5.6544307199928694E-2"/>
    <n v="6838505"/>
    <n v="3.5621820851194815E-2"/>
  </r>
  <r>
    <x v="2103"/>
    <x v="2"/>
    <s v="BS"/>
    <x v="1305"/>
    <x v="1305"/>
    <n v="9704151"/>
    <n v="5.8119458363745579E-3"/>
    <s v=""/>
    <x v="0"/>
    <n v="3"/>
    <x v="2"/>
    <n v="4242764"/>
    <n v="47031"/>
    <n v="1.3091539105402209E-2"/>
    <n v="6838505"/>
    <n v="8.2474166502766316E-3"/>
  </r>
  <r>
    <x v="2104"/>
    <x v="2"/>
    <s v="BS"/>
    <x v="1720"/>
    <x v="1720"/>
    <n v="9704151"/>
    <n v="1.8589982781595217E-2"/>
    <s v=""/>
    <x v="0"/>
    <n v="3"/>
    <x v="2"/>
    <n v="4242764"/>
    <n v="47031"/>
    <n v="4.1874355578272321E-2"/>
    <n v="6838505"/>
    <n v="2.6380034817551495E-2"/>
  </r>
  <r>
    <x v="2105"/>
    <x v="2"/>
    <s v="BS"/>
    <x v="1721"/>
    <x v="1721"/>
    <n v="9704151"/>
    <n v="4.5351726287029132E-2"/>
    <s v=""/>
    <x v="0"/>
    <n v="3"/>
    <x v="2"/>
    <n v="4242764"/>
    <n v="47031"/>
    <n v="0.10215578652992044"/>
    <n v="6838505"/>
    <n v="6.4356171414658617E-2"/>
  </r>
  <r>
    <x v="2106"/>
    <x v="2"/>
    <s v="BS"/>
    <x v="1722"/>
    <x v="1722"/>
    <n v="9704151"/>
    <n v="0.2445757490789251"/>
    <s v=""/>
    <x v="0"/>
    <n v="3"/>
    <x v="2"/>
    <n v="4242764"/>
    <n v="47031"/>
    <n v="0.55091239207024123"/>
    <n v="6838505"/>
    <n v="0.34706416095330778"/>
  </r>
  <r>
    <x v="2107"/>
    <x v="2"/>
    <s v="BS"/>
    <x v="1723"/>
    <x v="1723"/>
    <n v="9704151"/>
    <n v="5.1977756735236288E-2"/>
    <s v=""/>
    <x v="0"/>
    <n v="3"/>
    <x v="2"/>
    <n v="4242764"/>
    <n v="47031"/>
    <n v="0.11708106958802969"/>
    <n v="6838505"/>
    <n v="7.3758811319140666E-2"/>
  </r>
  <r>
    <x v="2108"/>
    <x v="2"/>
    <s v="BS"/>
    <x v="1724"/>
    <x v="1724"/>
    <n v="9704151"/>
    <n v="8.1408461183260644E-3"/>
    <s v=""/>
    <x v="0"/>
    <n v="3"/>
    <x v="2"/>
    <n v="4242764"/>
    <n v="47031"/>
    <n v="1.8337439527070471E-2"/>
    <n v="6838505"/>
    <n v="1.1552232542054147E-2"/>
  </r>
  <r>
    <x v="2109"/>
    <x v="2"/>
    <s v="BS"/>
    <x v="1725"/>
    <x v="1725"/>
    <n v="9704151"/>
    <n v="2.62465000802234E-2"/>
    <s v=""/>
    <x v="0"/>
    <n v="3"/>
    <x v="2"/>
    <n v="4242764"/>
    <n v="47031"/>
    <n v="5.9120833513225939E-2"/>
    <n v="6838505"/>
    <n v="3.7244982638749258E-2"/>
  </r>
  <r>
    <x v="2110"/>
    <x v="2"/>
    <s v="BS"/>
    <x v="1726"/>
    <x v="1726"/>
    <n v="9704151"/>
    <n v="0.11291044420063126"/>
    <s v=""/>
    <x v="0"/>
    <n v="3"/>
    <x v="2"/>
    <n v="4242764"/>
    <n v="47031"/>
    <n v="0.25433332265583691"/>
    <n v="6838505"/>
    <n v="0.1602250784345409"/>
  </r>
  <r>
    <x v="2111"/>
    <x v="2"/>
    <s v="BS"/>
    <x v="1299"/>
    <x v="1299"/>
    <n v="9704151"/>
    <n v="2.0094493583209905E-2"/>
    <s v=""/>
    <x v="0"/>
    <n v="3"/>
    <x v="2"/>
    <n v="4242764"/>
    <n v="47031"/>
    <n v="4.526330009846509E-2"/>
    <n v="6838505"/>
    <n v="2.851500437595644E-2"/>
  </r>
  <r>
    <x v="2112"/>
    <x v="2"/>
    <s v="BS"/>
    <x v="1727"/>
    <x v="1727"/>
    <n v="9704151"/>
    <n v="4.133282757038715E-2"/>
    <s v=""/>
    <x v="0"/>
    <n v="3"/>
    <x v="2"/>
    <n v="4242764"/>
    <n v="47031"/>
    <n v="9.310312651022741E-2"/>
    <n v="6838505"/>
    <n v="5.8653170539467329E-2"/>
  </r>
  <r>
    <x v="2113"/>
    <x v="2"/>
    <s v="BS"/>
    <x v="1728"/>
    <x v="1728"/>
    <n v="9704151"/>
    <n v="4.6732578666593298E-2"/>
    <s v=""/>
    <x v="0"/>
    <n v="3"/>
    <x v="2"/>
    <n v="4242764"/>
    <n v="47031"/>
    <n v="0.10526618766489189"/>
    <n v="6838505"/>
    <n v="6.6315664023057663E-2"/>
  </r>
  <r>
    <x v="2114"/>
    <x v="2"/>
    <s v="BS"/>
    <x v="1729"/>
    <x v="1729"/>
    <n v="9704151"/>
    <n v="2.1495955699782496E-2"/>
    <s v=""/>
    <x v="0"/>
    <n v="3"/>
    <x v="2"/>
    <n v="4242764"/>
    <n v="47031"/>
    <n v="4.8420125130973421E-2"/>
    <n v="6838505"/>
    <n v="3.0503743142689815E-2"/>
  </r>
  <r>
    <x v="2115"/>
    <x v="2"/>
    <s v="BS"/>
    <x v="1730"/>
    <x v="1730"/>
    <n v="9704151"/>
    <n v="4.3991483644473382E-2"/>
    <s v=""/>
    <x v="0"/>
    <n v="3"/>
    <x v="2"/>
    <n v="4242764"/>
    <n v="47031"/>
    <n v="9.9091809292485872E-2"/>
    <n v="6838505"/>
    <n v="6.2425924964593871E-2"/>
  </r>
  <r>
    <x v="2116"/>
    <x v="2"/>
    <s v="BS"/>
    <x v="1731"/>
    <x v="1731"/>
    <n v="9704151"/>
    <n v="3.3367164216632661E-2"/>
    <s v=""/>
    <x v="0"/>
    <n v="3"/>
    <x v="2"/>
    <n v="4242764"/>
    <n v="47031"/>
    <n v="7.5160290112220488E-2"/>
    <n v="6838505"/>
    <n v="4.7349530343254849E-2"/>
  </r>
  <r>
    <x v="2117"/>
    <x v="2"/>
    <s v="BS"/>
    <x v="1732"/>
    <x v="1732"/>
    <n v="9704151"/>
    <n v="1.0325478241218629E-2"/>
    <s v=""/>
    <x v="0"/>
    <n v="3"/>
    <x v="2"/>
    <n v="4242764"/>
    <n v="47031"/>
    <n v="2.325837266598052E-2"/>
    <n v="6838505"/>
    <n v="1.4652325325491464E-2"/>
  </r>
  <r>
    <x v="2118"/>
    <x v="2"/>
    <s v="BS"/>
    <x v="1733"/>
    <x v="1733"/>
    <n v="9704151"/>
    <n v="0.12719299194746661"/>
    <s v=""/>
    <x v="0"/>
    <n v="3"/>
    <x v="2"/>
    <n v="4242764"/>
    <n v="47031"/>
    <n v="0.28650508364889982"/>
    <n v="6838505"/>
    <n v="0.18049266616022069"/>
  </r>
  <r>
    <x v="2119"/>
    <x v="2"/>
    <s v="BS"/>
    <x v="1734"/>
    <x v="1734"/>
    <n v="9704151"/>
    <n v="2.560759823296237E-2"/>
    <s v=""/>
    <x v="0"/>
    <n v="3"/>
    <x v="2"/>
    <n v="4242764"/>
    <n v="47031"/>
    <n v="5.7681692689582426E-2"/>
    <n v="6838505"/>
    <n v="3.6338351730385514E-2"/>
  </r>
  <r>
    <x v="2120"/>
    <x v="2"/>
    <s v="BS"/>
    <x v="1735"/>
    <x v="1735"/>
    <n v="9704151"/>
    <n v="0.13992980941867042"/>
    <s v=""/>
    <x v="0"/>
    <n v="3"/>
    <x v="2"/>
    <n v="4242764"/>
    <n v="47031"/>
    <n v="0.31519505232669609"/>
    <n v="6838505"/>
    <n v="0.19856679201082691"/>
  </r>
  <r>
    <x v="2121"/>
    <x v="2"/>
    <s v="BS"/>
    <x v="1736"/>
    <x v="1736"/>
    <n v="9704151"/>
    <n v="1.485962038307112E-2"/>
    <s v=""/>
    <x v="0"/>
    <n v="3"/>
    <x v="2"/>
    <n v="4242764"/>
    <n v="47031"/>
    <n v="3.3471630124095722E-2"/>
    <n v="6838505"/>
    <n v="2.1086480159040608E-2"/>
  </r>
  <r>
    <x v="2122"/>
    <x v="2"/>
    <s v="BS"/>
    <x v="1737"/>
    <x v="1737"/>
    <n v="9704151"/>
    <n v="4.4063617724002857E-2"/>
    <s v=""/>
    <x v="0"/>
    <n v="3"/>
    <x v="2"/>
    <n v="4242764"/>
    <n v="47031"/>
    <n v="9.9254292933864979E-2"/>
    <n v="6838505"/>
    <n v="6.2528286518763979E-2"/>
  </r>
  <r>
    <x v="2123"/>
    <x v="2"/>
    <s v="BS"/>
    <x v="1738"/>
    <x v="1738"/>
    <n v="9704151"/>
    <n v="3.8117708597073557E-2"/>
    <s v=""/>
    <x v="0"/>
    <n v="3"/>
    <x v="2"/>
    <n v="4242764"/>
    <n v="47031"/>
    <n v="8.5860998494472998E-2"/>
    <n v="6838505"/>
    <n v="5.4090769839314295E-2"/>
  </r>
  <r>
    <x v="2124"/>
    <x v="2"/>
    <s v="BS"/>
    <x v="1029"/>
    <x v="1029"/>
    <n v="9704151"/>
    <n v="2.0403639638336213E-3"/>
    <s v=""/>
    <x v="0"/>
    <n v="3"/>
    <x v="2"/>
    <n v="4242764"/>
    <n v="47031"/>
    <n v="4.5959658561518391E-3"/>
    <n v="6838505"/>
    <n v="2.8953696750971159E-3"/>
  </r>
  <r>
    <x v="2125"/>
    <x v="2"/>
    <s v="BS"/>
    <x v="1272"/>
    <x v="1272"/>
    <n v="9704151"/>
    <n v="2.1547480042303547E-2"/>
    <s v=""/>
    <x v="0"/>
    <n v="3"/>
    <x v="2"/>
    <n v="4242764"/>
    <n v="47031"/>
    <n v="4.853618487481564E-2"/>
    <n v="6838505"/>
    <n v="3.0576858538525598E-2"/>
  </r>
  <r>
    <x v="2126"/>
    <x v="2"/>
    <s v="BS"/>
    <x v="1739"/>
    <x v="1739"/>
    <n v="9704151"/>
    <n v="0.2006563995139812"/>
    <s v=""/>
    <x v="0"/>
    <n v="3"/>
    <x v="2"/>
    <n v="4242764"/>
    <n v="47031"/>
    <n v="0.45198306641913444"/>
    <n v="6838505"/>
    <n v="0.284740597542884"/>
  </r>
  <r>
    <x v="2127"/>
    <x v="2"/>
    <s v="BS"/>
    <x v="412"/>
    <x v="412"/>
    <n v="9704151"/>
    <n v="4.600093300279437E-2"/>
    <s v=""/>
    <x v="0"/>
    <n v="3"/>
    <x v="2"/>
    <n v="4242764"/>
    <n v="47031"/>
    <n v="0.10361813930233239"/>
    <n v="6838505"/>
    <n v="6.5277425402189518E-2"/>
  </r>
  <r>
    <x v="2128"/>
    <x v="2"/>
    <s v="BS"/>
    <x v="460"/>
    <x v="460"/>
    <n v="9704151"/>
    <n v="6.6569450537197943E-3"/>
    <s v=""/>
    <x v="0"/>
    <n v="3"/>
    <x v="2"/>
    <n v="4242764"/>
    <n v="47031"/>
    <n v="1.4994918904414586E-2"/>
    <n v="6838505"/>
    <n v="9.4465091419835192E-3"/>
  </r>
  <r>
    <x v="2129"/>
    <x v="2"/>
    <s v="BS"/>
    <x v="1635"/>
    <x v="1635"/>
    <n v="9704151"/>
    <n v="7.3308834538951415E-2"/>
    <s v=""/>
    <x v="0"/>
    <n v="3"/>
    <x v="2"/>
    <n v="4242764"/>
    <n v="47031"/>
    <n v="0.16512980353870801"/>
    <n v="6838505"/>
    <n v="0.10402858519515595"/>
  </r>
  <r>
    <x v="2130"/>
    <x v="2"/>
    <s v="BS"/>
    <x v="1740"/>
    <x v="1740"/>
    <n v="9704151"/>
    <n v="2.9245216814948571E-2"/>
    <s v=""/>
    <x v="0"/>
    <n v="3"/>
    <x v="2"/>
    <n v="4242764"/>
    <n v="47031"/>
    <n v="6.5875510604843035E-2"/>
    <n v="6838505"/>
    <n v="4.1500298676391989E-2"/>
  </r>
  <r>
    <x v="2131"/>
    <x v="2"/>
    <s v="BS"/>
    <x v="1741"/>
    <x v="1741"/>
    <n v="9704151"/>
    <n v="4.641312774296278E-2"/>
    <s v=""/>
    <x v="0"/>
    <n v="3"/>
    <x v="2"/>
    <n v="4242764"/>
    <n v="47031"/>
    <n v="0.10454661725307011"/>
    <n v="6838505"/>
    <n v="6.5862348568875795E-2"/>
  </r>
  <r>
    <x v="2132"/>
    <x v="2"/>
    <s v="BS"/>
    <x v="21"/>
    <x v="21"/>
    <n v="9704151"/>
    <n v="6.1726162340219144E-3"/>
    <s v=""/>
    <x v="0"/>
    <n v="3"/>
    <x v="2"/>
    <n v="4242764"/>
    <n v="47031"/>
    <n v="1.3903957312297736E-2"/>
    <n v="6838505"/>
    <n v="8.7592244211271326E-3"/>
  </r>
  <r>
    <x v="2133"/>
    <x v="2"/>
    <s v="BS"/>
    <x v="1742"/>
    <x v="1742"/>
    <n v="9704151"/>
    <n v="7.0691397938882029E-3"/>
    <s v=""/>
    <x v="0"/>
    <n v="3"/>
    <x v="2"/>
    <n v="4242764"/>
    <n v="47031"/>
    <n v="1.5923396855152334E-2"/>
    <n v="6838505"/>
    <n v="1.0031432308669805E-2"/>
  </r>
  <r>
    <x v="2134"/>
    <x v="2"/>
    <s v="BS"/>
    <x v="1743"/>
    <x v="1743"/>
    <n v="9704151"/>
    <n v="1.6343521447677391E-2"/>
    <s v=""/>
    <x v="0"/>
    <n v="3"/>
    <x v="2"/>
    <n v="4242764"/>
    <n v="47031"/>
    <n v="3.6814150746751602E-2"/>
    <n v="6838505"/>
    <n v="2.3192203559111238E-2"/>
  </r>
  <r>
    <x v="2135"/>
    <x v="2"/>
    <s v="BS"/>
    <x v="1744"/>
    <x v="1744"/>
    <n v="9704151"/>
    <n v="4.5341421418524923E-2"/>
    <s v=""/>
    <x v="0"/>
    <n v="3"/>
    <x v="2"/>
    <n v="4242764"/>
    <n v="47031"/>
    <n v="0.10213257458115199"/>
    <n v="6838505"/>
    <n v="6.4341548335491452E-2"/>
  </r>
  <r>
    <x v="2136"/>
    <x v="2"/>
    <s v="BS"/>
    <x v="1745"/>
    <x v="1745"/>
    <n v="9704151"/>
    <n v="8.3593093306153221E-2"/>
    <s v=""/>
    <x v="0"/>
    <n v="3"/>
    <x v="2"/>
    <n v="4242764"/>
    <n v="47031"/>
    <n v="0.18829532840961477"/>
    <n v="6838505"/>
    <n v="0.1186224182039788"/>
  </r>
  <r>
    <x v="2137"/>
    <x v="2"/>
    <s v="BS"/>
    <x v="1746"/>
    <x v="1746"/>
    <n v="9704151"/>
    <n v="2.7421255089703365E-2"/>
    <s v=""/>
    <x v="0"/>
    <n v="3"/>
    <x v="2"/>
    <n v="4242764"/>
    <n v="47031"/>
    <n v="6.1766995672828506E-2"/>
    <n v="6838505"/>
    <n v="3.8912013663805173E-2"/>
  </r>
  <r>
    <x v="2138"/>
    <x v="2"/>
    <s v="BS"/>
    <x v="1747"/>
    <x v="1747"/>
    <n v="9704151"/>
    <n v="2.5432415468390795E-2"/>
    <s v=""/>
    <x v="0"/>
    <n v="3"/>
    <x v="2"/>
    <n v="4242764"/>
    <n v="47031"/>
    <n v="5.7287089560518895E-2"/>
    <n v="6838505"/>
    <n v="3.608975938454384E-2"/>
  </r>
  <r>
    <x v="2139"/>
    <x v="2"/>
    <s v="BS"/>
    <x v="1632"/>
    <x v="1632"/>
    <n v="9704151"/>
    <n v="4.0116853086890336E-2"/>
    <s v=""/>
    <x v="0"/>
    <n v="3"/>
    <x v="2"/>
    <n v="4242764"/>
    <n v="47031"/>
    <n v="9.0364116555551072E-2"/>
    <n v="6838505"/>
    <n v="5.6927647197742778E-2"/>
  </r>
  <r>
    <x v="2140"/>
    <x v="2"/>
    <s v="BS"/>
    <x v="1748"/>
    <x v="1748"/>
    <n v="9704151"/>
    <n v="5.3781108723473074E-2"/>
    <s v=""/>
    <x v="0"/>
    <n v="3"/>
    <x v="2"/>
    <n v="4242764"/>
    <n v="47031"/>
    <n v="0.12114316062250732"/>
    <n v="6838505"/>
    <n v="7.6317850173393167E-2"/>
  </r>
  <r>
    <x v="2141"/>
    <x v="2"/>
    <s v="BS"/>
    <x v="208"/>
    <x v="208"/>
    <n v="9704151"/>
    <n v="1.8074739356384706E-2"/>
    <s v=""/>
    <x v="0"/>
    <n v="3"/>
    <x v="2"/>
    <n v="4242764"/>
    <n v="47031"/>
    <n v="4.0713758139850134E-2"/>
    <n v="6838505"/>
    <n v="2.5648880859193639E-2"/>
  </r>
  <r>
    <x v="2142"/>
    <x v="2"/>
    <s v="BS"/>
    <x v="1749"/>
    <x v="1749"/>
    <n v="9704151"/>
    <n v="7.3380968618480896E-2"/>
    <s v=""/>
    <x v="0"/>
    <n v="3"/>
    <x v="2"/>
    <n v="4242764"/>
    <n v="47031"/>
    <n v="0.16529228718008712"/>
    <n v="6838505"/>
    <n v="0.10413094674932605"/>
  </r>
  <r>
    <x v="2143"/>
    <x v="2"/>
    <s v="BS"/>
    <x v="1750"/>
    <x v="1750"/>
    <n v="9704151"/>
    <n v="7.1041763468025182E-2"/>
    <s v=""/>
    <x v="0"/>
    <n v="3"/>
    <x v="2"/>
    <n v="4242764"/>
    <n v="47031"/>
    <n v="0.16002317480965042"/>
    <n v="6838505"/>
    <n v="0.10081150777838138"/>
  </r>
  <r>
    <x v="2144"/>
    <x v="2"/>
    <s v="BS"/>
    <x v="1751"/>
    <x v="1751"/>
    <n v="9704151"/>
    <n v="3.5428137917474699E-2"/>
    <s v=""/>
    <x v="0"/>
    <n v="3"/>
    <x v="2"/>
    <n v="4242764"/>
    <n v="47031"/>
    <n v="7.9802679865909221E-2"/>
    <n v="6838505"/>
    <n v="5.0274146176686282E-2"/>
  </r>
  <r>
    <x v="2145"/>
    <x v="2"/>
    <s v="BS"/>
    <x v="1752"/>
    <x v="1752"/>
    <n v="9704151"/>
    <n v="3.0007777084260126E-2"/>
    <s v=""/>
    <x v="0"/>
    <n v="3"/>
    <x v="2"/>
    <n v="4242764"/>
    <n v="47031"/>
    <n v="6.7593194813707874E-2"/>
    <n v="6838505"/>
    <n v="4.258240653476162E-2"/>
  </r>
  <r>
    <x v="2146"/>
    <x v="2"/>
    <s v="BS"/>
    <x v="1753"/>
    <x v="1753"/>
    <n v="9704151"/>
    <n v="1.6250777631139499E-2"/>
    <s v=""/>
    <x v="0"/>
    <n v="3"/>
    <x v="2"/>
    <n v="4242764"/>
    <n v="47031"/>
    <n v="3.6605243207835612E-2"/>
    <n v="6838505"/>
    <n v="2.3060595846606826E-2"/>
  </r>
  <r>
    <x v="2147"/>
    <x v="2"/>
    <s v="BS"/>
    <x v="1754"/>
    <x v="1754"/>
    <n v="9704151"/>
    <n v="7.0237983724696779E-2"/>
    <s v=""/>
    <x v="0"/>
    <n v="3"/>
    <x v="2"/>
    <n v="4242764"/>
    <n v="47031"/>
    <n v="0.15821264280571182"/>
    <n v="6838505"/>
    <n v="9.9670907603343115E-2"/>
  </r>
  <r>
    <x v="2148"/>
    <x v="2"/>
    <s v="BS"/>
    <x v="1755"/>
    <x v="1755"/>
    <n v="9704151"/>
    <n v="7.3535541646044048E-2"/>
    <s v=""/>
    <x v="0"/>
    <n v="3"/>
    <x v="2"/>
    <n v="4242764"/>
    <n v="47031"/>
    <n v="0.16564046641161378"/>
    <n v="6838505"/>
    <n v="0.10435029293683343"/>
  </r>
  <r>
    <x v="2149"/>
    <x v="2"/>
    <s v="BS"/>
    <x v="864"/>
    <x v="864"/>
    <n v="9704151"/>
    <n v="9.9545029750670623E-3"/>
    <s v=""/>
    <x v="0"/>
    <n v="3"/>
    <x v="2"/>
    <n v="4242764"/>
    <n v="47031"/>
    <n v="2.2422742510316548E-2"/>
    <n v="6838505"/>
    <n v="1.4125894475473808E-2"/>
  </r>
  <r>
    <x v="2150"/>
    <x v="2"/>
    <s v="BS"/>
    <x v="1756"/>
    <x v="1756"/>
    <n v="9704151"/>
    <n v="3.3624785929237906E-2"/>
    <s v=""/>
    <x v="0"/>
    <n v="3"/>
    <x v="2"/>
    <n v="4242764"/>
    <n v="47031"/>
    <n v="7.5740588831431588E-2"/>
    <n v="6838505"/>
    <n v="4.7715107322433774E-2"/>
  </r>
  <r>
    <x v="2151"/>
    <x v="2"/>
    <s v="BS"/>
    <x v="1593"/>
    <x v="1593"/>
    <n v="9704151"/>
    <n v="6.5848109741903235E-2"/>
    <s v=""/>
    <x v="0"/>
    <n v="3"/>
    <x v="2"/>
    <n v="4242764"/>
    <n v="47031"/>
    <n v="0.14832435263035482"/>
    <n v="6838505"/>
    <n v="9.3441475878134186E-2"/>
  </r>
  <r>
    <x v="2152"/>
    <x v="2"/>
    <s v="BS"/>
    <x v="1757"/>
    <x v="1757"/>
    <n v="9704151"/>
    <n v="3.4902589623759972E-2"/>
    <s v=""/>
    <x v="0"/>
    <n v="3"/>
    <x v="2"/>
    <n v="4242764"/>
    <n v="47031"/>
    <n v="7.8618870478718586E-2"/>
    <n v="6838505"/>
    <n v="4.9528369139161262E-2"/>
  </r>
  <r>
    <x v="2153"/>
    <x v="2"/>
    <s v="BS"/>
    <x v="1758"/>
    <x v="1758"/>
    <n v="9704151"/>
    <n v="0.13327286436495064"/>
    <s v=""/>
    <x v="0"/>
    <n v="3"/>
    <x v="2"/>
    <n v="4242764"/>
    <n v="47031"/>
    <n v="0.30020013342228152"/>
    <n v="6838505"/>
    <n v="0.18912028286884341"/>
  </r>
  <r>
    <x v="2154"/>
    <x v="2"/>
    <s v="BS"/>
    <x v="1759"/>
    <x v="1759"/>
    <n v="9704151"/>
    <n v="4.912330815957007E-2"/>
    <s v=""/>
    <x v="0"/>
    <n v="3"/>
    <x v="2"/>
    <n v="4242764"/>
    <n v="47031"/>
    <n v="0.1106513597791708"/>
    <n v="6838505"/>
    <n v="6.9708218389838136E-2"/>
  </r>
  <r>
    <x v="2155"/>
    <x v="2"/>
    <s v="BS"/>
    <x v="1760"/>
    <x v="1760"/>
    <n v="9704151"/>
    <n v="9.0631318494528781E-2"/>
    <s v=""/>
    <x v="0"/>
    <n v="3"/>
    <x v="2"/>
    <n v="4242764"/>
    <n v="47031"/>
    <n v="0.20414908941846177"/>
    <n v="6838505"/>
    <n v="0.12860998127514714"/>
  </r>
  <r>
    <x v="2156"/>
    <x v="2"/>
    <s v="BS"/>
    <x v="1761"/>
    <x v="1761"/>
    <n v="9704151"/>
    <n v="4.6011237871298585E-2"/>
    <s v=""/>
    <x v="0"/>
    <n v="3"/>
    <x v="2"/>
    <n v="4242764"/>
    <n v="47031"/>
    <n v="0.10364135125110081"/>
    <n v="6838505"/>
    <n v="6.5292048481356668E-2"/>
  </r>
  <r>
    <x v="2157"/>
    <x v="2"/>
    <s v="BS"/>
    <x v="1762"/>
    <x v="1762"/>
    <n v="9704151"/>
    <n v="9.5474606691507577E-2"/>
    <s v=""/>
    <x v="0"/>
    <n v="3"/>
    <x v="2"/>
    <n v="4242764"/>
    <n v="47031"/>
    <n v="0.21505870533963029"/>
    <n v="6838505"/>
    <n v="0.13548282848371099"/>
  </r>
  <r>
    <x v="2158"/>
    <x v="2"/>
    <s v="BS"/>
    <x v="1763"/>
    <x v="1763"/>
    <n v="9704151"/>
    <n v="0.18097410067093969"/>
    <s v=""/>
    <x v="0"/>
    <n v="3"/>
    <x v="2"/>
    <n v="4242764"/>
    <n v="47031"/>
    <n v="0.40764824427140711"/>
    <n v="6838505"/>
    <n v="0.25681051633361385"/>
  </r>
  <r>
    <x v="2159"/>
    <x v="2"/>
    <s v="BS"/>
    <x v="1764"/>
    <x v="1764"/>
    <n v="9704151"/>
    <n v="5.8727445605493984E-2"/>
    <s v=""/>
    <x v="0"/>
    <n v="3"/>
    <x v="2"/>
    <n v="4242764"/>
    <n v="47031"/>
    <n v="0.13228489603136026"/>
    <n v="6838505"/>
    <n v="8.3336928173628588E-2"/>
  </r>
  <r>
    <x v="2160"/>
    <x v="2"/>
    <s v="BS"/>
    <x v="1765"/>
    <x v="1765"/>
    <n v="9704151"/>
    <n v="3.9477951239629307E-2"/>
    <s v=""/>
    <x v="0"/>
    <n v="3"/>
    <x v="2"/>
    <n v="4242764"/>
    <n v="47031"/>
    <n v="8.8924975731907566E-2"/>
    <n v="6838505"/>
    <n v="5.6021016289379034E-2"/>
  </r>
  <r>
    <x v="2161"/>
    <x v="2"/>
    <s v="BS"/>
    <x v="1766"/>
    <x v="1766"/>
    <n v="9704151"/>
    <n v="3.4727406859188403E-2"/>
    <s v=""/>
    <x v="0"/>
    <n v="3"/>
    <x v="2"/>
    <n v="4242764"/>
    <n v="47031"/>
    <n v="7.8224267349655041E-2"/>
    <n v="6838505"/>
    <n v="4.9279776793319588E-2"/>
  </r>
  <r>
    <x v="2162"/>
    <x v="2"/>
    <s v="BS"/>
    <x v="1767"/>
    <x v="1767"/>
    <n v="9704151"/>
    <n v="0.10665538901857566"/>
    <s v=""/>
    <x v="0"/>
    <n v="3"/>
    <x v="2"/>
    <n v="4242764"/>
    <n v="47031"/>
    <n v="0.24024366975339159"/>
    <n v="6838505"/>
    <n v="0.1513488693800765"/>
  </r>
  <r>
    <x v="2163"/>
    <x v="2"/>
    <s v="BS"/>
    <x v="1768"/>
    <x v="1768"/>
    <n v="9704151"/>
    <n v="3.5067467519827339E-2"/>
    <s v=""/>
    <x v="0"/>
    <n v="3"/>
    <x v="2"/>
    <n v="4242764"/>
    <n v="47031"/>
    <n v="7.8990261659013683E-2"/>
    <n v="6838505"/>
    <n v="4.9762338405835778E-2"/>
  </r>
  <r>
    <x v="2164"/>
    <x v="2"/>
    <s v="BS"/>
    <x v="1210"/>
    <x v="1210"/>
    <n v="9704151"/>
    <n v="2.5442720336895003E-2"/>
    <s v=""/>
    <x v="0"/>
    <n v="3"/>
    <x v="2"/>
    <n v="4242764"/>
    <n v="47031"/>
    <n v="5.7310301509287329E-2"/>
    <n v="6838505"/>
    <n v="3.6104382463711004E-2"/>
  </r>
  <r>
    <x v="2165"/>
    <x v="2"/>
    <s v="BS"/>
    <x v="1769"/>
    <x v="1769"/>
    <n v="9704151"/>
    <n v="4.7412699987871169E-2"/>
    <s v=""/>
    <x v="0"/>
    <n v="3"/>
    <x v="2"/>
    <n v="4242764"/>
    <n v="47031"/>
    <n v="0.10679817628360916"/>
    <n v="6838505"/>
    <n v="6.7280787248090043E-2"/>
  </r>
  <r>
    <x v="2166"/>
    <x v="2"/>
    <s v="BS"/>
    <x v="1770"/>
    <x v="1770"/>
    <n v="9704151"/>
    <n v="0.13879627388320728"/>
    <s v=""/>
    <x v="0"/>
    <n v="3"/>
    <x v="2"/>
    <n v="4242764"/>
    <n v="47031"/>
    <n v="0.31264173796216727"/>
    <n v="6838505"/>
    <n v="0.19695825330243966"/>
  </r>
  <r>
    <x v="2167"/>
    <x v="2"/>
    <s v="BS"/>
    <x v="1771"/>
    <x v="1771"/>
    <n v="9704151"/>
    <n v="1.0222429556176527E-2"/>
    <s v=""/>
    <x v="0"/>
    <n v="3"/>
    <x v="2"/>
    <n v="4242764"/>
    <n v="47031"/>
    <n v="2.3026253178296086E-2"/>
    <n v="6838505"/>
    <n v="1.4506094533819892E-2"/>
  </r>
  <r>
    <x v="2168"/>
    <x v="2"/>
    <s v="BS"/>
    <x v="823"/>
    <x v="823"/>
    <n v="9704151"/>
    <n v="1.5519131967340574E-2"/>
    <s v=""/>
    <x v="0"/>
    <n v="3"/>
    <x v="2"/>
    <n v="4242764"/>
    <n v="47031"/>
    <n v="3.495719484527611E-2"/>
    <n v="6838505"/>
    <n v="2.2022357225738667E-2"/>
  </r>
  <r>
    <x v="2169"/>
    <x v="2"/>
    <s v="BS"/>
    <x v="1571"/>
    <x v="1571"/>
    <n v="9704151"/>
    <n v="1.6291997105156341E-2"/>
    <s v=""/>
    <x v="0"/>
    <n v="3"/>
    <x v="2"/>
    <n v="4242764"/>
    <n v="47031"/>
    <n v="3.6698091002909383E-2"/>
    <n v="6838505"/>
    <n v="2.3119088163275452E-2"/>
  </r>
  <r>
    <x v="2170"/>
    <x v="2"/>
    <s v="BS"/>
    <x v="1772"/>
    <x v="1772"/>
    <n v="9704151"/>
    <n v="3.1862653415017969E-2"/>
    <s v=""/>
    <x v="0"/>
    <n v="3"/>
    <x v="2"/>
    <n v="4242764"/>
    <n v="47031"/>
    <n v="7.1771345592027719E-2"/>
    <n v="6838505"/>
    <n v="4.5214560784849908E-2"/>
  </r>
  <r>
    <x v="2171"/>
    <x v="2"/>
    <s v="BS"/>
    <x v="1773"/>
    <x v="1773"/>
    <n v="9704151"/>
    <n v="7.6647611934315532E-2"/>
    <s v=""/>
    <x v="0"/>
    <n v="3"/>
    <x v="2"/>
    <n v="4242764"/>
    <n v="47031"/>
    <n v="0.17265047493968375"/>
    <n v="6838505"/>
    <n v="0.10876646284531488"/>
  </r>
  <r>
    <x v="2172"/>
    <x v="2"/>
    <s v="BS"/>
    <x v="1774"/>
    <x v="1774"/>
    <n v="9704151"/>
    <n v="1.8394190280015224E-2"/>
    <s v=""/>
    <x v="0"/>
    <n v="3"/>
    <x v="2"/>
    <n v="4242764"/>
    <n v="47031"/>
    <n v="4.1433328551671887E-2"/>
    <n v="6838505"/>
    <n v="2.6102196313375511E-2"/>
  </r>
  <r>
    <x v="2173"/>
    <x v="2"/>
    <s v="BS"/>
    <x v="1775"/>
    <x v="1775"/>
    <n v="9704151"/>
    <n v="1.3087183000346964E-2"/>
    <s v=""/>
    <x v="0"/>
    <n v="3"/>
    <x v="2"/>
    <n v="4242764"/>
    <n v="47031"/>
    <n v="2.9479174935923416E-2"/>
    <n v="6838505"/>
    <n v="1.8571310542289578E-2"/>
  </r>
  <r>
    <x v="2174"/>
    <x v="2"/>
    <s v="BS"/>
    <x v="1697"/>
    <x v="1697"/>
    <n v="9704151"/>
    <n v="1.9496811209965714E-2"/>
    <s v=""/>
    <x v="0"/>
    <n v="3"/>
    <x v="2"/>
    <n v="4242764"/>
    <n v="47031"/>
    <n v="4.3917007069895354E-2"/>
    <n v="6838505"/>
    <n v="2.7666865784261328E-2"/>
  </r>
  <r>
    <x v="2175"/>
    <x v="2"/>
    <s v="BS"/>
    <x v="983"/>
    <x v="983"/>
    <n v="9704151"/>
    <n v="1.4004316297221674E-2"/>
    <s v=""/>
    <x v="0"/>
    <n v="3"/>
    <x v="2"/>
    <n v="4242764"/>
    <n v="47031"/>
    <n v="3.1545038376314893E-2"/>
    <n v="6838505"/>
    <n v="1.9872764588166565E-2"/>
  </r>
  <r>
    <x v="2176"/>
    <x v="2"/>
    <s v="BS"/>
    <x v="1776"/>
    <x v="1776"/>
    <n v="9704151"/>
    <n v="1.1160172590059655E-2"/>
    <s v=""/>
    <x v="0"/>
    <n v="3"/>
    <x v="2"/>
    <n v="4242764"/>
    <n v="47031"/>
    <n v="2.5138540516224453E-2"/>
    <n v="6838505"/>
    <n v="1.5836794738031193E-2"/>
  </r>
  <r>
    <x v="2177"/>
    <x v="2"/>
    <s v="BS"/>
    <x v="1115"/>
    <x v="1115"/>
    <n v="9704151"/>
    <n v="1.3375719318464851E-2"/>
    <s v=""/>
    <x v="0"/>
    <n v="3"/>
    <x v="2"/>
    <n v="4242764"/>
    <n v="47031"/>
    <n v="3.0129109501439839E-2"/>
    <n v="6838505"/>
    <n v="1.8980756758969979E-2"/>
  </r>
  <r>
    <x v="2178"/>
    <x v="2"/>
    <s v="BS"/>
    <x v="1777"/>
    <x v="1777"/>
    <n v="9704151"/>
    <n v="6.5642012371819033E-2"/>
    <s v=""/>
    <x v="0"/>
    <n v="3"/>
    <x v="2"/>
    <n v="4242764"/>
    <n v="47031"/>
    <n v="0.14786011365498594"/>
    <n v="6838505"/>
    <n v="9.3149014294791041E-2"/>
  </r>
  <r>
    <x v="2179"/>
    <x v="2"/>
    <s v="BS"/>
    <x v="1778"/>
    <x v="1778"/>
    <n v="9704151"/>
    <n v="8.2377118822656401E-2"/>
    <s v=""/>
    <x v="0"/>
    <n v="3"/>
    <x v="2"/>
    <n v="4242764"/>
    <n v="47031"/>
    <n v="0.18555631845493842"/>
    <n v="6838505"/>
    <n v="0.11689689486225426"/>
  </r>
  <r>
    <x v="2180"/>
    <x v="2"/>
    <s v="BS"/>
    <x v="1779"/>
    <x v="1779"/>
    <n v="9704151"/>
    <n v="0.13856956677611468"/>
    <s v=""/>
    <x v="0"/>
    <n v="3"/>
    <x v="2"/>
    <n v="4242764"/>
    <n v="47031"/>
    <n v="0.31213107508926152"/>
    <n v="6838505"/>
    <n v="0.19663654556076218"/>
  </r>
  <r>
    <x v="2181"/>
    <x v="2"/>
    <s v="BS"/>
    <x v="1780"/>
    <x v="1780"/>
    <n v="9704151"/>
    <n v="2.1897845571446695E-2"/>
    <s v=""/>
    <x v="0"/>
    <n v="3"/>
    <x v="2"/>
    <n v="4242764"/>
    <n v="47031"/>
    <n v="4.9325391132942722E-2"/>
    <n v="6838505"/>
    <n v="3.1074043230208941E-2"/>
  </r>
  <r>
    <x v="2182"/>
    <x v="2"/>
    <s v="BS"/>
    <x v="1781"/>
    <x v="1781"/>
    <n v="9704151"/>
    <n v="5.647067940307194E-2"/>
    <s v=""/>
    <x v="0"/>
    <n v="3"/>
    <x v="2"/>
    <n v="4242764"/>
    <n v="47031"/>
    <n v="0.12720147925107111"/>
    <n v="6838505"/>
    <n v="8.0134473836021181E-2"/>
  </r>
  <r>
    <x v="2183"/>
    <x v="2"/>
    <s v="BS"/>
    <x v="24"/>
    <x v="24"/>
    <n v="9704151"/>
    <n v="5.8325555733829779E-3"/>
    <s v=""/>
    <x v="0"/>
    <n v="3"/>
    <x v="2"/>
    <n v="4242764"/>
    <n v="47031"/>
    <n v="1.3137963002939098E-2"/>
    <n v="6838505"/>
    <n v="8.2766628086109462E-3"/>
  </r>
  <r>
    <x v="2184"/>
    <x v="2"/>
    <s v="BS"/>
    <x v="173"/>
    <x v="173"/>
    <n v="9704151"/>
    <n v="3.9951975190822976E-2"/>
    <s v=""/>
    <x v="0"/>
    <n v="3"/>
    <x v="2"/>
    <n v="4242764"/>
    <n v="47031"/>
    <n v="8.9992725375255961E-2"/>
    <n v="6838505"/>
    <n v="5.6693677931068269E-2"/>
  </r>
  <r>
    <x v="2185"/>
    <x v="2"/>
    <s v="BS"/>
    <x v="1290"/>
    <x v="1290"/>
    <n v="9704151"/>
    <n v="1.4138279587776406E-2"/>
    <s v=""/>
    <x v="0"/>
    <n v="3"/>
    <x v="2"/>
    <n v="4242764"/>
    <n v="47031"/>
    <n v="3.1846793710304667E-2"/>
    <n v="6838505"/>
    <n v="2.006286461733961E-2"/>
  </r>
  <r>
    <x v="2186"/>
    <x v="2"/>
    <s v="BS"/>
    <x v="716"/>
    <x v="716"/>
    <n v="9704151"/>
    <n v="2.1846321228925643E-3"/>
    <s v=""/>
    <x v="0"/>
    <n v="3"/>
    <x v="2"/>
    <n v="4242764"/>
    <n v="47031"/>
    <n v="4.9209331389100507E-3"/>
    <n v="6838505"/>
    <n v="3.1000927834373155E-3"/>
  </r>
  <r>
    <x v="2187"/>
    <x v="2"/>
    <s v="BS"/>
    <x v="1782"/>
    <x v="1782"/>
    <n v="9704151"/>
    <n v="8.3809495544741625E-2"/>
    <s v=""/>
    <x v="0"/>
    <n v="3"/>
    <x v="2"/>
    <n v="4242764"/>
    <n v="47031"/>
    <n v="0.18878277933375209"/>
    <n v="6838505"/>
    <n v="0.1189295028664891"/>
  </r>
  <r>
    <x v="2188"/>
    <x v="2"/>
    <s v="BS"/>
    <x v="1783"/>
    <x v="1783"/>
    <n v="9704151"/>
    <n v="3.9931365453814559E-2"/>
    <s v=""/>
    <x v="0"/>
    <n v="3"/>
    <x v="2"/>
    <n v="4242764"/>
    <n v="47031"/>
    <n v="8.9946301477719079E-2"/>
    <n v="6838505"/>
    <n v="5.6664431772733947E-2"/>
  </r>
  <r>
    <x v="2189"/>
    <x v="2"/>
    <s v="BS"/>
    <x v="1784"/>
    <x v="1784"/>
    <n v="9704151"/>
    <n v="4.5970018397281737E-2"/>
    <s v=""/>
    <x v="0"/>
    <n v="3"/>
    <x v="2"/>
    <n v="4242764"/>
    <n v="47031"/>
    <n v="0.10354850345602705"/>
    <n v="6838505"/>
    <n v="6.5233556164688039E-2"/>
  </r>
  <r>
    <x v="2190"/>
    <x v="2"/>
    <s v="BS"/>
    <x v="1785"/>
    <x v="1785"/>
    <n v="9704151"/>
    <n v="1.5209985912214266E-2"/>
    <s v=""/>
    <x v="0"/>
    <n v="3"/>
    <x v="2"/>
    <n v="4242764"/>
    <n v="47031"/>
    <n v="3.4260836382222805E-2"/>
    <n v="6838505"/>
    <n v="2.1583664850723952E-2"/>
  </r>
  <r>
    <x v="2191"/>
    <x v="2"/>
    <s v="BS"/>
    <x v="1786"/>
    <x v="1786"/>
    <n v="9704151"/>
    <n v="0.11082886076278078"/>
    <s v=""/>
    <x v="0"/>
    <n v="3"/>
    <x v="2"/>
    <n v="4242764"/>
    <n v="47031"/>
    <n v="0.24964450900461127"/>
    <n v="6838505"/>
    <n v="0.15727121644277514"/>
  </r>
  <r>
    <x v="2192"/>
    <x v="2"/>
    <s v="BS"/>
    <x v="410"/>
    <x v="410"/>
    <n v="9704151"/>
    <n v="1.475657169802902E-2"/>
    <s v=""/>
    <x v="0"/>
    <n v="3"/>
    <x v="2"/>
    <n v="4242764"/>
    <n v="47031"/>
    <n v="3.3239510636411285E-2"/>
    <n v="6838505"/>
    <n v="2.0940249367369039E-2"/>
  </r>
  <r>
    <x v="2193"/>
    <x v="2"/>
    <s v="BS"/>
    <x v="1787"/>
    <x v="1787"/>
    <n v="9704151"/>
    <n v="5.8335860602333985E-2"/>
    <s v=""/>
    <x v="0"/>
    <n v="3"/>
    <x v="2"/>
    <n v="4242764"/>
    <n v="47031"/>
    <n v="0.13140284197815941"/>
    <n v="6838505"/>
    <n v="8.2781251165276626E-2"/>
  </r>
  <r>
    <x v="2194"/>
    <x v="2"/>
    <s v="BS"/>
    <x v="175"/>
    <x v="175"/>
    <n v="9704151"/>
    <n v="7.4504199285439811E-3"/>
    <s v=""/>
    <x v="0"/>
    <n v="3"/>
    <x v="2"/>
    <n v="4242764"/>
    <n v="47031"/>
    <n v="1.6782238959584746E-2"/>
    <n v="6838505"/>
    <n v="1.0572486237854619E-2"/>
  </r>
  <r>
    <x v="2195"/>
    <x v="2"/>
    <s v="BS"/>
    <x v="1788"/>
    <x v="1788"/>
    <n v="9704151"/>
    <n v="1.9919310818638333E-2"/>
    <s v=""/>
    <x v="0"/>
    <n v="3"/>
    <x v="2"/>
    <n v="4242764"/>
    <n v="47031"/>
    <n v="4.4868696969401545E-2"/>
    <n v="6838505"/>
    <n v="2.8266412030114769E-2"/>
  </r>
  <r>
    <x v="2196"/>
    <x v="2"/>
    <s v="BS"/>
    <x v="1789"/>
    <x v="1789"/>
    <n v="9704151"/>
    <n v="8.3984678309313193E-2"/>
    <s v=""/>
    <x v="0"/>
    <n v="3"/>
    <x v="2"/>
    <n v="4242764"/>
    <n v="47031"/>
    <n v="0.18917738246281562"/>
    <n v="6838505"/>
    <n v="0.11917809521233076"/>
  </r>
  <r>
    <x v="2197"/>
    <x v="2"/>
    <s v="BS"/>
    <x v="1790"/>
    <x v="1790"/>
    <n v="9704151"/>
    <n v="1.1242611538093337E-2"/>
    <s v=""/>
    <x v="0"/>
    <n v="3"/>
    <x v="2"/>
    <n v="4242764"/>
    <n v="47031"/>
    <n v="2.5324236106372001E-2"/>
    <n v="6838505"/>
    <n v="1.5953779371368451E-2"/>
  </r>
  <r>
    <x v="2198"/>
    <x v="2"/>
    <s v="BS"/>
    <x v="1791"/>
    <x v="1791"/>
    <n v="9704151"/>
    <n v="4.8216479731199566E-2"/>
    <s v=""/>
    <x v="0"/>
    <n v="3"/>
    <x v="2"/>
    <n v="4242764"/>
    <n v="47031"/>
    <n v="0.10860870828754776"/>
    <n v="6838505"/>
    <n v="6.8421387423128296E-2"/>
  </r>
  <r>
    <x v="2199"/>
    <x v="2"/>
    <s v="PV"/>
    <x v="1792"/>
    <x v="1792"/>
    <n v="9704151"/>
    <n v="9.0888940207134051E-3"/>
    <s v=""/>
    <x v="0"/>
    <n v="3"/>
    <x v="2"/>
    <n v="4242764"/>
    <n v="47031"/>
    <n v="2.0472938813767286E-2"/>
    <n v="6838505"/>
    <n v="1.2897555825432604E-2"/>
  </r>
  <r>
    <x v="2200"/>
    <x v="2"/>
    <s v="PV"/>
    <x v="1013"/>
    <x v="1013"/>
    <n v="9704151"/>
    <n v="2.3185954134472969E-3"/>
    <s v=""/>
    <x v="0"/>
    <n v="3"/>
    <x v="2"/>
    <n v="4242764"/>
    <n v="47031"/>
    <n v="5.2226884728998179E-3"/>
    <n v="6838505"/>
    <n v="3.2901928126103583E-3"/>
  </r>
  <r>
    <x v="2201"/>
    <x v="2"/>
    <s v="PV"/>
    <x v="1195"/>
    <x v="1195"/>
    <n v="9704151"/>
    <n v="5.8222507048787684E-3"/>
    <s v=""/>
    <x v="0"/>
    <n v="3"/>
    <x v="2"/>
    <n v="4242764"/>
    <n v="47031"/>
    <n v="1.3114751054170653E-2"/>
    <n v="6838505"/>
    <n v="8.2620397294437889E-3"/>
  </r>
  <r>
    <x v="2202"/>
    <x v="2"/>
    <s v="PV"/>
    <x v="1793"/>
    <x v="1793"/>
    <n v="9704151"/>
    <n v="3.4572833831625252E-2"/>
    <s v=""/>
    <x v="0"/>
    <n v="3"/>
    <x v="2"/>
    <n v="4242764"/>
    <n v="47031"/>
    <n v="7.7876088118128392E-2"/>
    <n v="6838505"/>
    <n v="4.9060430605812236E-2"/>
  </r>
  <r>
    <x v="2203"/>
    <x v="2"/>
    <s v="PV"/>
    <x v="1794"/>
    <x v="1794"/>
    <n v="9704151"/>
    <n v="1.674541131934159E-2"/>
    <s v=""/>
    <x v="0"/>
    <n v="3"/>
    <x v="2"/>
    <n v="4242764"/>
    <n v="47031"/>
    <n v="3.771941674872091E-2"/>
    <n v="6838505"/>
    <n v="2.3762503646630368E-2"/>
  </r>
  <r>
    <x v="2204"/>
    <x v="2"/>
    <s v="PV"/>
    <x v="355"/>
    <x v="355"/>
    <n v="9704151"/>
    <n v="4.1425571386925035E-3"/>
    <s v=""/>
    <x v="0"/>
    <n v="3"/>
    <x v="2"/>
    <n v="4242764"/>
    <n v="47031"/>
    <n v="9.3312034049143414E-3"/>
    <n v="6838505"/>
    <n v="5.8784778251971745E-3"/>
  </r>
  <r>
    <x v="2205"/>
    <x v="2"/>
    <s v="PV"/>
    <x v="837"/>
    <x v="837"/>
    <n v="9704151"/>
    <n v="6.9557862403418916E-3"/>
    <s v=""/>
    <x v="0"/>
    <n v="3"/>
    <x v="2"/>
    <n v="4242764"/>
    <n v="47031"/>
    <n v="1.5668065418699452E-2"/>
    <n v="6838505"/>
    <n v="9.8705784378310749E-3"/>
  </r>
  <r>
    <x v="2206"/>
    <x v="2"/>
    <s v="PV"/>
    <x v="1795"/>
    <x v="1795"/>
    <n v="9704151"/>
    <n v="9.1713329687470851E-3"/>
    <s v=""/>
    <x v="0"/>
    <n v="3"/>
    <x v="2"/>
    <n v="4242764"/>
    <n v="47031"/>
    <n v="2.0658634403914834E-2"/>
    <n v="6838505"/>
    <n v="1.3014540458769862E-2"/>
  </r>
  <r>
    <x v="2207"/>
    <x v="2"/>
    <s v="PV"/>
    <x v="1796"/>
    <x v="1796"/>
    <n v="9704151"/>
    <n v="1.7672849484720508E-2"/>
    <s v=""/>
    <x v="0"/>
    <n v="3"/>
    <x v="2"/>
    <n v="4242764"/>
    <n v="47031"/>
    <n v="3.9808492137880833E-2"/>
    <n v="6838505"/>
    <n v="2.5078580771674512E-2"/>
  </r>
  <r>
    <x v="2208"/>
    <x v="2"/>
    <s v="PV"/>
    <x v="1797"/>
    <x v="1797"/>
    <n v="9704151"/>
    <n v="1.0634624296344935E-2"/>
    <s v=""/>
    <x v="0"/>
    <n v="3"/>
    <x v="2"/>
    <n v="4242764"/>
    <n v="47031"/>
    <n v="2.3954731129033832E-2"/>
    <n v="6838505"/>
    <n v="1.5091017700506179E-2"/>
  </r>
  <r>
    <x v="2209"/>
    <x v="2"/>
    <s v="PV"/>
    <x v="1798"/>
    <x v="1798"/>
    <n v="9704151"/>
    <n v="5.9974334694503414E-3"/>
    <s v=""/>
    <x v="0"/>
    <n v="3"/>
    <x v="2"/>
    <n v="4242764"/>
    <n v="47031"/>
    <n v="1.3509354183234196E-2"/>
    <n v="6838505"/>
    <n v="8.5106320752854608E-3"/>
  </r>
  <r>
    <x v="2210"/>
    <x v="2"/>
    <s v="PV"/>
    <x v="1799"/>
    <x v="1799"/>
    <n v="9704151"/>
    <n v="6.478670828596958E-2"/>
    <s v=""/>
    <x v="0"/>
    <n v="3"/>
    <x v="2"/>
    <n v="4242764"/>
    <n v="47031"/>
    <n v="0.14593352190720513"/>
    <n v="6838505"/>
    <n v="9.1935298723916994E-2"/>
  </r>
  <r>
    <x v="2211"/>
    <x v="2"/>
    <s v="PV"/>
    <x v="1800"/>
    <x v="1800"/>
    <n v="9704151"/>
    <n v="2.859601009918333E-2"/>
    <s v=""/>
    <x v="0"/>
    <n v="3"/>
    <x v="2"/>
    <n v="4242764"/>
    <n v="47031"/>
    <n v="6.4413157832431095E-2"/>
    <n v="6838505"/>
    <n v="4.0579044688861088E-2"/>
  </r>
  <r>
    <x v="2212"/>
    <x v="2"/>
    <s v="PV"/>
    <x v="1801"/>
    <x v="1801"/>
    <n v="9704151"/>
    <n v="2.7400645352694944E-2"/>
    <s v=""/>
    <x v="0"/>
    <n v="3"/>
    <x v="2"/>
    <n v="4242764"/>
    <n v="47031"/>
    <n v="6.1720571775291624E-2"/>
    <n v="6838505"/>
    <n v="3.8882767505470858E-2"/>
  </r>
  <r>
    <x v="2213"/>
    <x v="2"/>
    <s v="PV"/>
    <x v="47"/>
    <x v="47"/>
    <n v="9704151"/>
    <n v="1.4241328272818508E-2"/>
    <s v=""/>
    <x v="0"/>
    <n v="3"/>
    <x v="2"/>
    <n v="4242764"/>
    <n v="47031"/>
    <n v="3.2078913197989105E-2"/>
    <n v="6838505"/>
    <n v="2.0209095409011179E-2"/>
  </r>
  <r>
    <x v="2214"/>
    <x v="2"/>
    <s v="PV"/>
    <x v="1802"/>
    <x v="1802"/>
    <n v="9704151"/>
    <n v="4.3589593772809182E-3"/>
    <s v=""/>
    <x v="0"/>
    <n v="3"/>
    <x v="2"/>
    <n v="4242764"/>
    <n v="47031"/>
    <n v="9.818654329051657E-3"/>
    <n v="6838505"/>
    <n v="6.1855624877074737E-3"/>
  </r>
  <r>
    <x v="2215"/>
    <x v="2"/>
    <s v="PV"/>
    <x v="576"/>
    <x v="576"/>
    <n v="9704151"/>
    <n v="1.0665538901857565E-2"/>
    <s v=""/>
    <x v="0"/>
    <n v="3"/>
    <x v="2"/>
    <n v="4242764"/>
    <n v="47031"/>
    <n v="2.4024366975339162E-2"/>
    <n v="6838505"/>
    <n v="1.5134886938007649E-2"/>
  </r>
  <r>
    <x v="2216"/>
    <x v="2"/>
    <s v="PV"/>
    <x v="1803"/>
    <x v="1803"/>
    <n v="9704151"/>
    <n v="2.6679304557400228E-2"/>
    <s v=""/>
    <x v="0"/>
    <n v="3"/>
    <x v="2"/>
    <n v="4242764"/>
    <n v="47031"/>
    <n v="6.009573536150057E-2"/>
    <n v="6838505"/>
    <n v="3.7859151963769863E-2"/>
  </r>
  <r>
    <x v="2217"/>
    <x v="2"/>
    <s v="PV"/>
    <x v="1251"/>
    <x v="1251"/>
    <n v="9704151"/>
    <n v="6.522981763165063E-3"/>
    <s v=""/>
    <x v="0"/>
    <n v="3"/>
    <x v="2"/>
    <n v="4242764"/>
    <n v="47031"/>
    <n v="1.4693163570424821E-2"/>
    <n v="6838505"/>
    <n v="9.2564091128104747E-3"/>
  </r>
  <r>
    <x v="2218"/>
    <x v="2"/>
    <s v="PV"/>
    <x v="1394"/>
    <x v="1394"/>
    <n v="9704151"/>
    <n v="7.1000543994008333E-3"/>
    <s v=""/>
    <x v="0"/>
    <n v="3"/>
    <x v="2"/>
    <n v="4242764"/>
    <n v="47031"/>
    <n v="1.5993032701457664E-2"/>
    <n v="6838505"/>
    <n v="1.0075301546171277E-2"/>
  </r>
  <r>
    <x v="2219"/>
    <x v="2"/>
    <s v="PV"/>
    <x v="1804"/>
    <x v="1804"/>
    <n v="9704151"/>
    <n v="8.7900528340913078E-3"/>
    <s v=""/>
    <x v="0"/>
    <n v="3"/>
    <x v="2"/>
    <n v="4242764"/>
    <n v="47031"/>
    <n v="1.9799792299482422E-2"/>
    <n v="6838505"/>
    <n v="1.2473486529585048E-2"/>
  </r>
  <r>
    <x v="2220"/>
    <x v="2"/>
    <s v="PV"/>
    <x v="1805"/>
    <x v="1805"/>
    <n v="9704151"/>
    <n v="3.6427710162383088E-2"/>
    <s v=""/>
    <x v="0"/>
    <n v="3"/>
    <x v="2"/>
    <n v="4242764"/>
    <n v="47031"/>
    <n v="8.2054238896448237E-2"/>
    <n v="6838505"/>
    <n v="5.1692584855900517E-2"/>
  </r>
  <r>
    <x v="2221"/>
    <x v="2"/>
    <s v="PV"/>
    <x v="1310"/>
    <x v="1310"/>
    <n v="9704151"/>
    <n v="9.3496071938699229E-2"/>
    <s v=""/>
    <x v="0"/>
    <n v="3"/>
    <x v="2"/>
    <n v="4242764"/>
    <n v="47031"/>
    <n v="0.21060201117608909"/>
    <n v="6838505"/>
    <n v="0.13267519728361682"/>
  </r>
  <r>
    <x v="2222"/>
    <x v="2"/>
    <s v="PV"/>
    <x v="1806"/>
    <x v="1806"/>
    <n v="9704151"/>
    <n v="1.3190231685389067E-3"/>
    <s v=""/>
    <x v="0"/>
    <n v="3"/>
    <x v="2"/>
    <n v="4242764"/>
    <n v="47031"/>
    <n v="2.9711294423607855E-3"/>
    <n v="6838505"/>
    <n v="1.8717541333961151E-3"/>
  </r>
  <r>
    <x v="2223"/>
    <x v="2"/>
    <s v="PV"/>
    <x v="1807"/>
    <x v="1807"/>
    <n v="9704151"/>
    <n v="1.0201819819168107E-2"/>
    <s v=""/>
    <x v="0"/>
    <n v="3"/>
    <x v="2"/>
    <n v="4242764"/>
    <n v="47031"/>
    <n v="2.2979829280759197E-2"/>
    <n v="6838505"/>
    <n v="1.4476848375485579E-2"/>
  </r>
  <r>
    <x v="2224"/>
    <x v="2"/>
    <s v="PV"/>
    <x v="1536"/>
    <x v="1536"/>
    <n v="9704151"/>
    <n v="1.6858764872887903E-2"/>
    <s v=""/>
    <x v="0"/>
    <n v="3"/>
    <x v="2"/>
    <n v="4242764"/>
    <n v="47031"/>
    <n v="3.7974748185173789E-2"/>
    <n v="6838505"/>
    <n v="2.3923357517469095E-2"/>
  </r>
  <r>
    <x v="2225"/>
    <x v="2"/>
    <s v="PV"/>
    <x v="920"/>
    <x v="920"/>
    <n v="9704151"/>
    <n v="1.4663827881491127E-2"/>
    <s v=""/>
    <x v="0"/>
    <n v="3"/>
    <x v="2"/>
    <n v="4242764"/>
    <n v="47031"/>
    <n v="3.3030603097495288E-2"/>
    <n v="6838505"/>
    <n v="2.0808641654864624E-2"/>
  </r>
  <r>
    <x v="2226"/>
    <x v="2"/>
    <s v="PV"/>
    <x v="1808"/>
    <x v="1808"/>
    <n v="9704151"/>
    <n v="1.5622180652382677E-2"/>
    <s v=""/>
    <x v="0"/>
    <n v="3"/>
    <x v="2"/>
    <n v="4242764"/>
    <n v="47031"/>
    <n v="3.5189314332960547E-2"/>
    <n v="6838505"/>
    <n v="2.2168588017410239E-2"/>
  </r>
  <r>
    <x v="2227"/>
    <x v="2"/>
    <s v="PV"/>
    <x v="1809"/>
    <x v="1809"/>
    <n v="9704151"/>
    <n v="4.9772514875335312E-3"/>
    <s v=""/>
    <x v="0"/>
    <n v="3"/>
    <x v="2"/>
    <n v="4242764"/>
    <n v="47031"/>
    <n v="1.1211371255158274E-2"/>
    <n v="6838505"/>
    <n v="7.0629472377369039E-3"/>
  </r>
  <r>
    <x v="2228"/>
    <x v="2"/>
    <s v="PV"/>
    <x v="678"/>
    <x v="678"/>
    <n v="9704151"/>
    <n v="9.2228573112681355E-3"/>
    <s v=""/>
    <x v="0"/>
    <n v="3"/>
    <x v="2"/>
    <n v="4242764"/>
    <n v="47031"/>
    <n v="2.0774694147757053E-2"/>
    <n v="6838505"/>
    <n v="1.3087655854605649E-2"/>
  </r>
  <r>
    <x v="2229"/>
    <x v="2"/>
    <s v="PV"/>
    <x v="1810"/>
    <x v="1810"/>
    <n v="9704151"/>
    <n v="2.5762171260525522E-2"/>
    <s v=""/>
    <x v="0"/>
    <n v="3"/>
    <x v="2"/>
    <n v="4242764"/>
    <n v="47031"/>
    <n v="5.8029871921109089E-2"/>
    <n v="6838505"/>
    <n v="3.6557697917892873E-2"/>
  </r>
  <r>
    <x v="2230"/>
    <x v="2"/>
    <s v="PV"/>
    <x v="1811"/>
    <x v="1811"/>
    <n v="9704151"/>
    <n v="8.7385284915702563E-2"/>
    <s v=""/>
    <x v="0"/>
    <n v="3"/>
    <x v="2"/>
    <n v="4242764"/>
    <n v="47031"/>
    <n v="0.19683732555640204"/>
    <n v="6838505"/>
    <n v="0.12400371133749262"/>
  </r>
  <r>
    <x v="2231"/>
    <x v="2"/>
    <s v="PV"/>
    <x v="1812"/>
    <x v="1812"/>
    <n v="9704151"/>
    <n v="7.1515787419218851E-2"/>
    <s v=""/>
    <x v="0"/>
    <n v="3"/>
    <x v="2"/>
    <n v="4242764"/>
    <n v="47031"/>
    <n v="0.16109092445299883"/>
    <n v="6838505"/>
    <n v="0.1014841694200706"/>
  </r>
  <r>
    <x v="2232"/>
    <x v="2"/>
    <s v="PV"/>
    <x v="1813"/>
    <x v="1813"/>
    <n v="9704151"/>
    <n v="7.6668221671323949E-3"/>
    <s v=""/>
    <x v="0"/>
    <n v="3"/>
    <x v="2"/>
    <n v="4242764"/>
    <n v="47031"/>
    <n v="1.7269689883722066E-2"/>
    <n v="6838505"/>
    <n v="1.0879570900364918E-2"/>
  </r>
  <r>
    <x v="2233"/>
    <x v="2"/>
    <s v="PV"/>
    <x v="1814"/>
    <x v="1814"/>
    <n v="9704151"/>
    <n v="7.044408109478098E-2"/>
    <s v=""/>
    <x v="0"/>
    <n v="3"/>
    <x v="2"/>
    <n v="4242764"/>
    <n v="47031"/>
    <n v="0.15867688178108069"/>
    <n v="6838505"/>
    <n v="9.996336918668626E-2"/>
  </r>
  <r>
    <x v="2234"/>
    <x v="2"/>
    <s v="PV"/>
    <x v="1273"/>
    <x v="1273"/>
    <n v="9704151"/>
    <n v="1.0686148638865986E-2"/>
    <s v=""/>
    <x v="0"/>
    <n v="3"/>
    <x v="2"/>
    <n v="4242764"/>
    <n v="47031"/>
    <n v="2.4070790872876047E-2"/>
    <n v="6838505"/>
    <n v="1.5164133096341964E-2"/>
  </r>
  <r>
    <x v="2235"/>
    <x v="2"/>
    <s v="PV"/>
    <x v="1790"/>
    <x v="1790"/>
    <n v="9704151"/>
    <n v="1.1242611538093337E-2"/>
    <s v=""/>
    <x v="0"/>
    <n v="3"/>
    <x v="2"/>
    <n v="4242764"/>
    <n v="47031"/>
    <n v="2.5324236106372001E-2"/>
    <n v="6838505"/>
    <n v="1.5953779371368451E-2"/>
  </r>
  <r>
    <x v="2236"/>
    <x v="2"/>
    <s v="PV"/>
    <x v="1312"/>
    <x v="1312"/>
    <n v="9704151"/>
    <n v="6.43023794662717E-3"/>
    <s v=""/>
    <x v="0"/>
    <n v="3"/>
    <x v="2"/>
    <n v="4242764"/>
    <n v="47031"/>
    <n v="1.4484256031508828E-2"/>
    <n v="6838505"/>
    <n v="9.124801400306061E-3"/>
  </r>
  <r>
    <x v="2237"/>
    <x v="2"/>
    <s v="PV"/>
    <x v="1815"/>
    <x v="1815"/>
    <n v="9704151"/>
    <n v="6.7867863968728431E-2"/>
    <s v=""/>
    <x v="0"/>
    <n v="3"/>
    <x v="2"/>
    <n v="4242764"/>
    <n v="47031"/>
    <n v="0.15287389458896977"/>
    <n v="6838505"/>
    <n v="9.6307599394896984E-2"/>
  </r>
  <r>
    <x v="2238"/>
    <x v="2"/>
    <s v="PV"/>
    <x v="1816"/>
    <x v="1816"/>
    <n v="9704151"/>
    <n v="2.4010343614809786E-3"/>
    <s v=""/>
    <x v="0"/>
    <n v="3"/>
    <x v="2"/>
    <n v="4242764"/>
    <n v="47031"/>
    <n v="5.4083840630473664E-3"/>
    <n v="6838505"/>
    <n v="3.4071774459476156E-3"/>
  </r>
  <r>
    <x v="2239"/>
    <x v="2"/>
    <s v="PV"/>
    <x v="1817"/>
    <x v="1817"/>
    <n v="9704151"/>
    <n v="1.9517420946974135E-2"/>
    <s v=""/>
    <x v="0"/>
    <n v="3"/>
    <x v="2"/>
    <n v="4242764"/>
    <n v="47031"/>
    <n v="4.3963430967432243E-2"/>
    <n v="6838505"/>
    <n v="2.7696111942595643E-2"/>
  </r>
  <r>
    <x v="2240"/>
    <x v="2"/>
    <s v="PV"/>
    <x v="689"/>
    <x v="689"/>
    <n v="9704151"/>
    <n v="2.112498043363093E-3"/>
    <s v=""/>
    <x v="0"/>
    <n v="3"/>
    <x v="2"/>
    <n v="4242764"/>
    <n v="47031"/>
    <n v="4.7584494975309449E-3"/>
    <n v="6838505"/>
    <n v="2.9977312292672155E-3"/>
  </r>
  <r>
    <x v="2241"/>
    <x v="2"/>
    <s v="PV"/>
    <x v="332"/>
    <x v="332"/>
    <n v="9704151"/>
    <n v="7.7698708521744975E-3"/>
    <s v=""/>
    <x v="0"/>
    <n v="3"/>
    <x v="2"/>
    <n v="4242764"/>
    <n v="47031"/>
    <n v="1.7501809371406499E-2"/>
    <n v="6838505"/>
    <n v="1.1025801692036491E-2"/>
  </r>
  <r>
    <x v="2242"/>
    <x v="2"/>
    <s v="PV"/>
    <x v="444"/>
    <x v="444"/>
    <n v="9704151"/>
    <n v="5.1565561995067885E-2"/>
    <s v=""/>
    <x v="0"/>
    <n v="3"/>
    <x v="2"/>
    <n v="4242764"/>
    <n v="47031"/>
    <n v="0.11615259163729194"/>
    <n v="6838505"/>
    <n v="7.3173888152454375E-2"/>
  </r>
  <r>
    <x v="2243"/>
    <x v="2"/>
    <s v="PV"/>
    <x v="1818"/>
    <x v="1818"/>
    <n v="9704151"/>
    <n v="1.2613159049153295E-2"/>
    <s v=""/>
    <x v="0"/>
    <n v="3"/>
    <x v="2"/>
    <n v="4242764"/>
    <n v="47031"/>
    <n v="2.841142529257501E-2"/>
    <n v="6838505"/>
    <n v="1.7898648900600351E-2"/>
  </r>
  <r>
    <x v="2244"/>
    <x v="2"/>
    <s v="PV"/>
    <x v="1819"/>
    <x v="1819"/>
    <n v="9704151"/>
    <n v="4.113703506880715E-2"/>
    <s v=""/>
    <x v="0"/>
    <n v="3"/>
    <x v="2"/>
    <n v="4242764"/>
    <n v="47031"/>
    <n v="9.2662099483626983E-2"/>
    <n v="6838505"/>
    <n v="5.8375332035291334E-2"/>
  </r>
  <r>
    <x v="2245"/>
    <x v="2"/>
    <s v="PV"/>
    <x v="1820"/>
    <x v="1820"/>
    <n v="9704151"/>
    <n v="1.4045535771238515E-2"/>
    <s v=""/>
    <x v="0"/>
    <n v="3"/>
    <x v="2"/>
    <n v="4242764"/>
    <n v="47031"/>
    <n v="3.1637886171388671E-2"/>
    <n v="6838505"/>
    <n v="1.9931256904835194E-2"/>
  </r>
  <r>
    <x v="2246"/>
    <x v="2"/>
    <s v="PV"/>
    <x v="1821"/>
    <x v="1821"/>
    <n v="9704151"/>
    <n v="5.8284336259812934E-2"/>
    <s v=""/>
    <x v="0"/>
    <n v="3"/>
    <x v="2"/>
    <n v="4242764"/>
    <n v="47031"/>
    <n v="0.1312867822343172"/>
    <n v="6838505"/>
    <n v="8.2708135769440846E-2"/>
  </r>
  <r>
    <x v="2247"/>
    <x v="2"/>
    <s v="PV"/>
    <x v="1822"/>
    <x v="1822"/>
    <n v="9704151"/>
    <n v="1.0304868504210208E-2"/>
    <s v=""/>
    <x v="0"/>
    <n v="3"/>
    <x v="2"/>
    <n v="4242764"/>
    <n v="47031"/>
    <n v="2.3211948768443635E-2"/>
    <n v="6838505"/>
    <n v="1.462307916715715E-2"/>
  </r>
  <r>
    <x v="2248"/>
    <x v="2"/>
    <s v="PV"/>
    <x v="1823"/>
    <x v="1823"/>
    <n v="9704151"/>
    <n v="1.7219435270535259E-2"/>
    <s v=""/>
    <x v="0"/>
    <n v="3"/>
    <x v="2"/>
    <n v="4242764"/>
    <n v="47031"/>
    <n v="3.8787166392069312E-2"/>
    <n v="6838505"/>
    <n v="2.4435165288319599E-2"/>
  </r>
  <r>
    <x v="2249"/>
    <x v="2"/>
    <s v="PV"/>
    <x v="1824"/>
    <x v="1824"/>
    <n v="9704151"/>
    <n v="1.8486934096553113E-2"/>
    <s v=""/>
    <x v="0"/>
    <n v="3"/>
    <x v="2"/>
    <n v="4242764"/>
    <n v="47031"/>
    <n v="4.1642236090587884E-2"/>
    <n v="6838505"/>
    <n v="2.6233804025879926E-2"/>
  </r>
  <r>
    <x v="2250"/>
    <x v="2"/>
    <s v="PV"/>
    <x v="1825"/>
    <x v="1825"/>
    <n v="9704151"/>
    <n v="8.2232850663597461E-3"/>
    <s v=""/>
    <x v="0"/>
    <n v="3"/>
    <x v="2"/>
    <n v="4242764"/>
    <n v="47031"/>
    <n v="1.852313511721802E-2"/>
    <n v="6838505"/>
    <n v="1.1669217175391405E-2"/>
  </r>
  <r>
    <x v="2251"/>
    <x v="2"/>
    <s v="PV"/>
    <x v="1826"/>
    <x v="1826"/>
    <n v="9704151"/>
    <n v="1.0655234033353354E-2"/>
    <s v=""/>
    <x v="0"/>
    <n v="3"/>
    <x v="2"/>
    <n v="4242764"/>
    <n v="47031"/>
    <n v="2.4001155026570718E-2"/>
    <n v="6838505"/>
    <n v="1.5120263858840492E-2"/>
  </r>
  <r>
    <x v="2252"/>
    <x v="2"/>
    <s v="PV"/>
    <x v="661"/>
    <x v="661"/>
    <n v="9704151"/>
    <n v="3.6170088449777832E-3"/>
    <s v=""/>
    <x v="0"/>
    <n v="3"/>
    <x v="2"/>
    <n v="4242764"/>
    <n v="47031"/>
    <n v="8.1473940177237154E-3"/>
    <n v="6838505"/>
    <n v="5.1327007876721589E-3"/>
  </r>
  <r>
    <x v="2253"/>
    <x v="2"/>
    <s v="PV"/>
    <x v="79"/>
    <x v="79"/>
    <n v="9704151"/>
    <n v="3.8231062150619875E-3"/>
    <s v=""/>
    <x v="0"/>
    <n v="3"/>
    <x v="2"/>
    <n v="4242764"/>
    <n v="47031"/>
    <n v="8.6116329930925883E-3"/>
    <n v="6838505"/>
    <n v="5.4251623710153025E-3"/>
  </r>
  <r>
    <x v="2254"/>
    <x v="2"/>
    <s v="PV"/>
    <x v="1827"/>
    <x v="1827"/>
    <n v="9704151"/>
    <n v="4.5042580231902822E-2"/>
    <s v=""/>
    <x v="0"/>
    <n v="3"/>
    <x v="2"/>
    <n v="4242764"/>
    <n v="47031"/>
    <n v="0.10145942806686711"/>
    <n v="6838505"/>
    <n v="6.3917479039643899E-2"/>
  </r>
  <r>
    <x v="2255"/>
    <x v="2"/>
    <s v="PV"/>
    <x v="1828"/>
    <x v="1828"/>
    <n v="9704151"/>
    <n v="4.7237517223299594E-2"/>
    <s v=""/>
    <x v="0"/>
    <n v="3"/>
    <x v="2"/>
    <n v="4242764"/>
    <n v="47031"/>
    <n v="0.10640357315454563"/>
    <n v="6838505"/>
    <n v="6.7032194902248377E-2"/>
  </r>
  <r>
    <x v="2256"/>
    <x v="2"/>
    <s v="PV"/>
    <x v="1829"/>
    <x v="1829"/>
    <n v="9704151"/>
    <n v="1.1551757593219643E-2"/>
    <s v=""/>
    <x v="0"/>
    <n v="3"/>
    <x v="2"/>
    <n v="4242764"/>
    <n v="47031"/>
    <n v="2.6020594569425317E-2"/>
    <n v="6838505"/>
    <n v="1.6392471746383166E-2"/>
  </r>
  <r>
    <x v="2257"/>
    <x v="2"/>
    <s v="PV"/>
    <x v="1830"/>
    <x v="1830"/>
    <n v="9704151"/>
    <n v="8.7488333600744678E-3"/>
    <s v=""/>
    <x v="0"/>
    <n v="3"/>
    <x v="2"/>
    <n v="4242764"/>
    <n v="47031"/>
    <n v="1.9706944504408644E-2"/>
    <n v="6838505"/>
    <n v="1.2414994212916419E-2"/>
  </r>
  <r>
    <x v="2258"/>
    <x v="2"/>
    <s v="PV"/>
    <x v="1831"/>
    <x v="1831"/>
    <n v="9704151"/>
    <n v="3.9467646371125105E-3"/>
    <s v=""/>
    <x v="0"/>
    <n v="3"/>
    <x v="2"/>
    <n v="4242764"/>
    <n v="47031"/>
    <n v="8.8901763783139111E-3"/>
    <n v="6838505"/>
    <n v="5.6006393210211881E-3"/>
  </r>
  <r>
    <x v="2259"/>
    <x v="2"/>
    <s v="PV"/>
    <x v="1832"/>
    <x v="1832"/>
    <n v="9704151"/>
    <n v="1.2510110364111194E-2"/>
    <s v=""/>
    <x v="0"/>
    <n v="3"/>
    <x v="2"/>
    <n v="4242764"/>
    <n v="47031"/>
    <n v="2.8179305804890569E-2"/>
    <n v="6838505"/>
    <n v="1.7752418108928782E-2"/>
  </r>
  <r>
    <x v="2260"/>
    <x v="2"/>
    <s v="PV"/>
    <x v="1552"/>
    <x v="1552"/>
    <n v="9704151"/>
    <n v="2.1949369913967743E-3"/>
    <s v=""/>
    <x v="0"/>
    <n v="3"/>
    <x v="2"/>
    <n v="4242764"/>
    <n v="47031"/>
    <n v="4.9441450876784943E-3"/>
    <n v="6838505"/>
    <n v="3.1147158626044723E-3"/>
  </r>
  <r>
    <x v="2261"/>
    <x v="2"/>
    <s v="PV"/>
    <x v="191"/>
    <x v="191"/>
    <n v="9704151"/>
    <n v="2.4937781780188704E-3"/>
    <s v=""/>
    <x v="0"/>
    <n v="3"/>
    <x v="2"/>
    <n v="4242764"/>
    <n v="47031"/>
    <n v="5.6172916019633593E-3"/>
    <n v="6838505"/>
    <n v="3.5387851584520302E-3"/>
  </r>
  <r>
    <x v="2262"/>
    <x v="2"/>
    <s v="PV"/>
    <x v="1833"/>
    <x v="1833"/>
    <n v="9704151"/>
    <n v="0.10077130910267162"/>
    <s v=""/>
    <x v="0"/>
    <n v="3"/>
    <x v="2"/>
    <n v="4242764"/>
    <n v="47031"/>
    <n v="0.22698964700661028"/>
    <n v="6838505"/>
    <n v="0.14299909117562976"/>
  </r>
  <r>
    <x v="2263"/>
    <x v="2"/>
    <s v="PV"/>
    <x v="1834"/>
    <x v="1834"/>
    <n v="9704151"/>
    <n v="0.10089496752472216"/>
    <s v=""/>
    <x v="0"/>
    <n v="3"/>
    <x v="2"/>
    <n v="4242764"/>
    <n v="47031"/>
    <n v="0.22726819039183163"/>
    <n v="6838505"/>
    <n v="0.14317456812563564"/>
  </r>
  <r>
    <x v="2264"/>
    <x v="2"/>
    <s v="PV"/>
    <x v="1835"/>
    <x v="1835"/>
    <n v="9704151"/>
    <n v="1.428254774683535E-2"/>
    <s v=""/>
    <x v="0"/>
    <n v="3"/>
    <x v="2"/>
    <n v="4242764"/>
    <n v="47031"/>
    <n v="3.2171760993062876E-2"/>
    <n v="6838505"/>
    <n v="2.0267587725679808E-2"/>
  </r>
  <r>
    <x v="2265"/>
    <x v="2"/>
    <s v="PV"/>
    <x v="1836"/>
    <x v="1836"/>
    <n v="9704151"/>
    <n v="5.2029281077757346E-2"/>
    <s v=""/>
    <x v="0"/>
    <n v="3"/>
    <x v="2"/>
    <n v="4242764"/>
    <n v="47031"/>
    <n v="0.1171971293318719"/>
    <n v="6838505"/>
    <n v="7.3831926714976445E-2"/>
  </r>
  <r>
    <x v="2266"/>
    <x v="2"/>
    <s v="PV"/>
    <x v="1837"/>
    <x v="1837"/>
    <n v="9704151"/>
    <n v="3.2254238418177955E-2"/>
    <s v=""/>
    <x v="0"/>
    <n v="3"/>
    <x v="2"/>
    <n v="4242764"/>
    <n v="47031"/>
    <n v="7.2653399645228572E-2"/>
    <n v="6838505"/>
    <n v="4.5770237793201878E-2"/>
  </r>
  <r>
    <x v="2267"/>
    <x v="2"/>
    <s v="PV"/>
    <x v="879"/>
    <x v="879"/>
    <n v="9704151"/>
    <n v="2.122802911867303E-3"/>
    <s v=""/>
    <x v="0"/>
    <n v="3"/>
    <x v="2"/>
    <n v="4242764"/>
    <n v="47031"/>
    <n v="4.7816614462993885E-3"/>
    <n v="6838505"/>
    <n v="3.0123543084343727E-3"/>
  </r>
  <r>
    <x v="2268"/>
    <x v="2"/>
    <s v="PV"/>
    <x v="1838"/>
    <x v="1838"/>
    <n v="9704151"/>
    <n v="2.7699486539317041E-2"/>
    <s v=""/>
    <x v="0"/>
    <n v="3"/>
    <x v="2"/>
    <n v="4242764"/>
    <n v="47031"/>
    <n v="6.2393718289576489E-2"/>
    <n v="6838505"/>
    <n v="3.9306836801318419E-2"/>
  </r>
  <r>
    <x v="2269"/>
    <x v="2"/>
    <s v="PV"/>
    <x v="1839"/>
    <x v="1839"/>
    <n v="9704151"/>
    <n v="4.7319956171333277E-2"/>
    <s v=""/>
    <x v="0"/>
    <n v="3"/>
    <x v="2"/>
    <n v="4242764"/>
    <n v="47031"/>
    <n v="0.10658926874469318"/>
    <n v="6838505"/>
    <n v="6.7149179535585621E-2"/>
  </r>
  <r>
    <x v="2270"/>
    <x v="2"/>
    <s v="PV"/>
    <x v="1840"/>
    <x v="1840"/>
    <n v="9704151"/>
    <n v="1.4323767220852188E-2"/>
    <s v=""/>
    <x v="0"/>
    <n v="3"/>
    <x v="2"/>
    <n v="4242764"/>
    <n v="47031"/>
    <n v="3.2264608788136653E-2"/>
    <n v="6838505"/>
    <n v="2.0326080042348437E-2"/>
  </r>
  <r>
    <x v="2271"/>
    <x v="2"/>
    <s v="PV"/>
    <x v="1841"/>
    <x v="1841"/>
    <n v="9704151"/>
    <n v="6.0973906939411807E-2"/>
    <s v=""/>
    <x v="0"/>
    <n v="3"/>
    <x v="2"/>
    <n v="4242764"/>
    <n v="47031"/>
    <n v="0.13734510086288099"/>
    <n v="6838505"/>
    <n v="8.652475943206886E-2"/>
  </r>
  <r>
    <x v="2272"/>
    <x v="2"/>
    <s v="PV"/>
    <x v="1842"/>
    <x v="1842"/>
    <n v="9704151"/>
    <n v="4.4929226678356513E-3"/>
    <s v=""/>
    <x v="0"/>
    <n v="3"/>
    <x v="2"/>
    <n v="4242764"/>
    <n v="47031"/>
    <n v="1.0120409663041424E-2"/>
    <n v="6838505"/>
    <n v="6.3756625168805165E-3"/>
  </r>
  <r>
    <x v="2273"/>
    <x v="2"/>
    <s v="PV"/>
    <x v="375"/>
    <x v="375"/>
    <n v="9704151"/>
    <n v="1.236584220505225E-2"/>
    <s v=""/>
    <x v="0"/>
    <n v="3"/>
    <x v="2"/>
    <n v="4242764"/>
    <n v="47031"/>
    <n v="2.7854338522132361E-2"/>
    <n v="6838505"/>
    <n v="1.754769500058858E-2"/>
  </r>
  <r>
    <x v="2274"/>
    <x v="2"/>
    <s v="PV"/>
    <x v="1843"/>
    <x v="1843"/>
    <n v="9704151"/>
    <n v="2.8379607860594912E-2"/>
    <s v=""/>
    <x v="0"/>
    <n v="3"/>
    <x v="2"/>
    <n v="4242764"/>
    <n v="47031"/>
    <n v="6.3925706908293772E-2"/>
    <n v="6838505"/>
    <n v="4.0271960026350792E-2"/>
  </r>
  <r>
    <x v="2275"/>
    <x v="2"/>
    <s v="PV"/>
    <x v="1616"/>
    <x v="1616"/>
    <n v="9704151"/>
    <n v="1.4014621165725884E-3"/>
    <s v=""/>
    <x v="0"/>
    <n v="3"/>
    <x v="2"/>
    <n v="4242764"/>
    <n v="47031"/>
    <n v="3.156825032508334E-3"/>
    <n v="6838505"/>
    <n v="1.988738766733372E-3"/>
  </r>
  <r>
    <x v="2276"/>
    <x v="2"/>
    <s v="PV"/>
    <x v="305"/>
    <x v="305"/>
    <n v="9704151"/>
    <n v="2.364967321716243E-2"/>
    <s v=""/>
    <x v="0"/>
    <n v="3"/>
    <x v="2"/>
    <n v="4242764"/>
    <n v="47031"/>
    <n v="5.3271422423578144E-2"/>
    <n v="6838505"/>
    <n v="3.355996668862566E-2"/>
  </r>
  <r>
    <x v="2277"/>
    <x v="2"/>
    <s v="PV"/>
    <x v="1844"/>
    <x v="1844"/>
    <n v="9704151"/>
    <n v="2.4855342832155024E-2"/>
    <s v=""/>
    <x v="0"/>
    <n v="3"/>
    <x v="2"/>
    <n v="4242764"/>
    <n v="47031"/>
    <n v="5.5987220429486041E-2"/>
    <n v="6838505"/>
    <n v="3.5270866951183047E-2"/>
  </r>
  <r>
    <x v="2278"/>
    <x v="2"/>
    <s v="PV"/>
    <x v="1845"/>
    <x v="1845"/>
    <n v="9704151"/>
    <n v="1.7415227772115252E-2"/>
    <s v=""/>
    <x v="0"/>
    <n v="3"/>
    <x v="2"/>
    <n v="4242764"/>
    <n v="47031"/>
    <n v="3.9228193418669739E-2"/>
    <n v="6838505"/>
    <n v="2.4713003792495584E-2"/>
  </r>
  <r>
    <x v="2279"/>
    <x v="2"/>
    <s v="PV"/>
    <x v="1846"/>
    <x v="1846"/>
    <n v="9704151"/>
    <n v="2.5143879150272906E-2"/>
    <s v=""/>
    <x v="0"/>
    <n v="3"/>
    <x v="2"/>
    <n v="4242764"/>
    <n v="47031"/>
    <n v="5.6637154995002464E-2"/>
    <n v="6838505"/>
    <n v="3.5680313167863444E-2"/>
  </r>
  <r>
    <x v="2280"/>
    <x v="2"/>
    <s v="PV"/>
    <x v="961"/>
    <x v="961"/>
    <n v="9704151"/>
    <n v="1.6065289998063715E-2"/>
    <s v=""/>
    <x v="0"/>
    <n v="3"/>
    <x v="2"/>
    <n v="4242764"/>
    <n v="47031"/>
    <n v="3.6187428130003627E-2"/>
    <n v="6838505"/>
    <n v="2.2797380421597995E-2"/>
  </r>
  <r>
    <x v="2281"/>
    <x v="2"/>
    <s v="PV"/>
    <x v="1847"/>
    <x v="1847"/>
    <n v="9704151"/>
    <n v="7.1227251101100966E-2"/>
    <s v=""/>
    <x v="0"/>
    <n v="3"/>
    <x v="2"/>
    <n v="4242764"/>
    <n v="47031"/>
    <n v="0.1604409898874824"/>
    <n v="6838505"/>
    <n v="0.10107472320339021"/>
  </r>
  <r>
    <x v="2282"/>
    <x v="2"/>
    <s v="PV"/>
    <x v="889"/>
    <x v="889"/>
    <n v="9704151"/>
    <n v="3.8952402945914588E-3"/>
    <s v=""/>
    <x v="0"/>
    <n v="3"/>
    <x v="2"/>
    <n v="4242764"/>
    <n v="47031"/>
    <n v="8.7741166344716924E-3"/>
    <n v="6838505"/>
    <n v="5.5275239251854017E-3"/>
  </r>
  <r>
    <x v="2283"/>
    <x v="2"/>
    <s v="PV"/>
    <x v="1848"/>
    <x v="1848"/>
    <n v="9704151"/>
    <n v="1.1417794302664911E-2"/>
    <s v=""/>
    <x v="0"/>
    <n v="3"/>
    <x v="2"/>
    <n v="4242764"/>
    <n v="47031"/>
    <n v="2.571883923543555E-2"/>
    <n v="6838505"/>
    <n v="1.6202371717210121E-2"/>
  </r>
  <r>
    <x v="2284"/>
    <x v="2"/>
    <s v="PV"/>
    <x v="1849"/>
    <x v="1849"/>
    <n v="9704151"/>
    <n v="5.1730439891135242E-3"/>
    <s v=""/>
    <x v="0"/>
    <n v="3"/>
    <x v="2"/>
    <n v="4242764"/>
    <n v="47031"/>
    <n v="1.1652398281758704E-2"/>
    <n v="6838505"/>
    <n v="7.3407857419128886E-3"/>
  </r>
  <r>
    <x v="2285"/>
    <x v="2"/>
    <s v="PV"/>
    <x v="527"/>
    <x v="527"/>
    <n v="9704151"/>
    <n v="1.5395473545290052E-2"/>
    <s v=""/>
    <x v="0"/>
    <n v="3"/>
    <x v="2"/>
    <n v="4242764"/>
    <n v="47031"/>
    <n v="3.4678651460054791E-2"/>
    <n v="6838505"/>
    <n v="2.1846880275732779E-2"/>
  </r>
  <r>
    <x v="2286"/>
    <x v="2"/>
    <s v="PV"/>
    <x v="1850"/>
    <x v="1850"/>
    <n v="9704151"/>
    <n v="3.9076061367965112E-2"/>
    <s v=""/>
    <x v="0"/>
    <n v="3"/>
    <x v="2"/>
    <n v="4242764"/>
    <n v="47031"/>
    <n v="8.8019709729938264E-2"/>
    <n v="6838505"/>
    <n v="5.5450716201859915E-2"/>
  </r>
  <r>
    <x v="2287"/>
    <x v="2"/>
    <s v="PV"/>
    <x v="638"/>
    <x v="638"/>
    <n v="9704151"/>
    <n v="9.5216984978902328E-3"/>
    <s v=""/>
    <x v="0"/>
    <n v="3"/>
    <x v="2"/>
    <n v="4242764"/>
    <n v="47031"/>
    <n v="2.1447840662041917E-2"/>
    <n v="6838505"/>
    <n v="1.3511725150453204E-2"/>
  </r>
  <r>
    <x v="2288"/>
    <x v="2"/>
    <s v="PV"/>
    <x v="198"/>
    <x v="198"/>
    <n v="9704151"/>
    <n v="1.7404922903611043E-2"/>
    <s v=""/>
    <x v="0"/>
    <n v="3"/>
    <x v="2"/>
    <n v="4242764"/>
    <n v="47031"/>
    <n v="3.9204981469901298E-2"/>
    <n v="6838505"/>
    <n v="2.4698380713328423E-2"/>
  </r>
  <r>
    <x v="2289"/>
    <x v="2"/>
    <s v="PV"/>
    <x v="892"/>
    <x v="892"/>
    <n v="9704151"/>
    <n v="5.7810312308619266E-3"/>
    <s v=""/>
    <x v="0"/>
    <n v="3"/>
    <x v="2"/>
    <n v="4242764"/>
    <n v="47031"/>
    <n v="1.3021903259096879E-2"/>
    <n v="6838505"/>
    <n v="8.2035474127751615E-3"/>
  </r>
  <r>
    <x v="2290"/>
    <x v="2"/>
    <s v="PV"/>
    <x v="1831"/>
    <x v="1831"/>
    <n v="9704151"/>
    <n v="3.9467646371125105E-3"/>
    <s v=""/>
    <x v="0"/>
    <n v="3"/>
    <x v="2"/>
    <n v="4242764"/>
    <n v="47031"/>
    <n v="8.8901763783139111E-3"/>
    <n v="6838505"/>
    <n v="5.6006393210211881E-3"/>
  </r>
  <r>
    <x v="2291"/>
    <x v="2"/>
    <s v="PV"/>
    <x v="701"/>
    <x v="701"/>
    <n v="9704151"/>
    <n v="3.1635946307925341E-3"/>
    <s v=""/>
    <x v="0"/>
    <n v="3"/>
    <x v="2"/>
    <n v="4242764"/>
    <n v="47031"/>
    <n v="7.1260682719121952E-3"/>
    <n v="6838505"/>
    <n v="4.489285304317245E-3"/>
  </r>
  <r>
    <x v="2292"/>
    <x v="2"/>
    <s v="PV"/>
    <x v="1851"/>
    <x v="1851"/>
    <n v="9704151"/>
    <n v="7.3267615064934585E-3"/>
    <s v=""/>
    <x v="0"/>
    <n v="3"/>
    <x v="2"/>
    <n v="4242764"/>
    <n v="47031"/>
    <n v="1.6503695574363424E-2"/>
    <n v="6838505"/>
    <n v="1.0397009287848733E-2"/>
  </r>
  <r>
    <x v="2293"/>
    <x v="2"/>
    <s v="PV"/>
    <x v="1852"/>
    <x v="1852"/>
    <n v="9704151"/>
    <n v="1.7744983564249979E-2"/>
    <s v=""/>
    <x v="0"/>
    <n v="3"/>
    <x v="2"/>
    <n v="4242764"/>
    <n v="47031"/>
    <n v="3.997097577925994E-2"/>
    <n v="6838505"/>
    <n v="2.5180942325844613E-2"/>
  </r>
  <r>
    <x v="2294"/>
    <x v="2"/>
    <s v="PV"/>
    <x v="935"/>
    <x v="935"/>
    <n v="9704151"/>
    <n v="7.4298101915355602E-3"/>
    <s v=""/>
    <x v="0"/>
    <n v="3"/>
    <x v="2"/>
    <n v="4242764"/>
    <n v="47031"/>
    <n v="1.6735815062047861E-2"/>
    <n v="6838505"/>
    <n v="1.0543240079520304E-2"/>
  </r>
  <r>
    <x v="2295"/>
    <x v="2"/>
    <s v="PV"/>
    <x v="1853"/>
    <x v="1853"/>
    <n v="9704151"/>
    <n v="0.15618058704980992"/>
    <s v=""/>
    <x v="0"/>
    <n v="3"/>
    <x v="2"/>
    <n v="4242764"/>
    <n v="47031"/>
    <n v="0.35180029553453174"/>
    <n v="6838505"/>
    <n v="0.22162738785743374"/>
  </r>
  <r>
    <x v="2296"/>
    <x v="2"/>
    <s v="PV"/>
    <x v="71"/>
    <x v="71"/>
    <n v="9704151"/>
    <n v="3.7509721355325158E-3"/>
    <s v=""/>
    <x v="0"/>
    <n v="3"/>
    <x v="2"/>
    <n v="4242764"/>
    <n v="47031"/>
    <n v="8.4491493517134843E-3"/>
    <n v="6838505"/>
    <n v="5.3228008168452025E-3"/>
  </r>
  <r>
    <x v="2297"/>
    <x v="2"/>
    <s v="PV"/>
    <x v="1854"/>
    <x v="1854"/>
    <n v="9704151"/>
    <n v="8.0687120387965931E-3"/>
    <s v=""/>
    <x v="0"/>
    <n v="3"/>
    <x v="2"/>
    <n v="4242764"/>
    <n v="47031"/>
    <n v="1.8174955885691367E-2"/>
    <n v="6838505"/>
    <n v="1.1449870987884046E-2"/>
  </r>
  <r>
    <x v="2298"/>
    <x v="2"/>
    <s v="PV"/>
    <x v="1855"/>
    <x v="1855"/>
    <n v="9704151"/>
    <n v="1.7827422512283662E-3"/>
    <s v=""/>
    <x v="0"/>
    <n v="3"/>
    <x v="2"/>
    <n v="4242764"/>
    <n v="47031"/>
    <n v="4.0156671369407492E-3"/>
    <n v="6838505"/>
    <n v="2.5297926959181871E-3"/>
  </r>
  <r>
    <x v="2299"/>
    <x v="2"/>
    <s v="PV"/>
    <x v="1856"/>
    <x v="1856"/>
    <n v="9704151"/>
    <n v="1.2170049703472257E-2"/>
    <s v=""/>
    <x v="0"/>
    <n v="3"/>
    <x v="2"/>
    <n v="4242764"/>
    <n v="47031"/>
    <n v="2.7413311495531931E-2"/>
    <n v="6838505"/>
    <n v="1.7269856496412592E-2"/>
  </r>
  <r>
    <x v="2300"/>
    <x v="2"/>
    <s v="PV"/>
    <x v="1857"/>
    <x v="1857"/>
    <n v="9704151"/>
    <n v="1.9424677130436243E-2"/>
    <s v=""/>
    <x v="0"/>
    <n v="3"/>
    <x v="2"/>
    <n v="4242764"/>
    <n v="47031"/>
    <n v="4.3754523428516254E-2"/>
    <n v="6838505"/>
    <n v="2.7564504230091227E-2"/>
  </r>
  <r>
    <x v="2301"/>
    <x v="2"/>
    <s v="PV"/>
    <x v="687"/>
    <x v="687"/>
    <n v="9704151"/>
    <n v="3.2563384473304263E-3"/>
    <s v=""/>
    <x v="0"/>
    <n v="3"/>
    <x v="2"/>
    <n v="4242764"/>
    <n v="47031"/>
    <n v="7.3349758108281881E-3"/>
    <n v="6838505"/>
    <n v="4.6208930168216587E-3"/>
  </r>
  <r>
    <x v="2302"/>
    <x v="2"/>
    <s v="PV"/>
    <x v="1858"/>
    <x v="1858"/>
    <n v="9704151"/>
    <n v="2.0475773717865683E-2"/>
    <s v=""/>
    <x v="0"/>
    <n v="3"/>
    <x v="2"/>
    <n v="4242764"/>
    <n v="47031"/>
    <n v="4.6122142202897502E-2"/>
    <n v="6838505"/>
    <n v="2.9056058305141252E-2"/>
  </r>
  <r>
    <x v="2303"/>
    <x v="2"/>
    <s v="PV"/>
    <x v="1859"/>
    <x v="1859"/>
    <n v="9704151"/>
    <n v="0.70361642146747305"/>
    <s v=""/>
    <x v="0"/>
    <n v="3"/>
    <x v="2"/>
    <n v="4242764"/>
    <n v="47031"/>
    <n v="1.5849118619093314"/>
    <n v="6838505"/>
    <n v="0.99846384553349021"/>
  </r>
  <r>
    <x v="2304"/>
    <x v="2"/>
    <s v="PV"/>
    <x v="1860"/>
    <x v="1860"/>
    <n v="9704151"/>
    <n v="9.4289546813523407E-3"/>
    <s v=""/>
    <x v="0"/>
    <n v="3"/>
    <x v="2"/>
    <n v="4242764"/>
    <n v="47031"/>
    <n v="2.1238933123125924E-2"/>
    <n v="6838505"/>
    <n v="1.3380117437948792E-2"/>
  </r>
  <r>
    <x v="2305"/>
    <x v="2"/>
    <s v="PV"/>
    <x v="306"/>
    <x v="306"/>
    <n v="9704151"/>
    <n v="9.4392595498565511E-3"/>
    <s v=""/>
    <x v="0"/>
    <n v="3"/>
    <x v="2"/>
    <n v="4242764"/>
    <n v="47031"/>
    <n v="2.1262145071894369E-2"/>
    <n v="6838505"/>
    <n v="1.3394740517115949E-2"/>
  </r>
  <r>
    <x v="2306"/>
    <x v="2"/>
    <s v="PV"/>
    <x v="1861"/>
    <x v="1861"/>
    <n v="9704151"/>
    <n v="2.1722662806875119E-2"/>
    <s v=""/>
    <x v="0"/>
    <n v="3"/>
    <x v="2"/>
    <n v="4242764"/>
    <n v="47031"/>
    <n v="4.8930788003879185E-2"/>
    <n v="6838505"/>
    <n v="3.0825450884367271E-2"/>
  </r>
  <r>
    <x v="2307"/>
    <x v="2"/>
    <s v="PV"/>
    <x v="1862"/>
    <x v="1862"/>
    <n v="9704151"/>
    <n v="2.872997338973806E-2"/>
    <s v=""/>
    <x v="0"/>
    <n v="3"/>
    <x v="2"/>
    <n v="4242764"/>
    <n v="47031"/>
    <n v="6.4714913166420848E-2"/>
    <n v="6838505"/>
    <n v="4.0769144718034132E-2"/>
  </r>
  <r>
    <x v="2308"/>
    <x v="2"/>
    <s v="PV"/>
    <x v="970"/>
    <x v="970"/>
    <n v="9704151"/>
    <n v="1.7538886194165777E-2"/>
    <s v=""/>
    <x v="0"/>
    <n v="3"/>
    <x v="2"/>
    <n v="4242764"/>
    <n v="47031"/>
    <n v="3.9506736803891065E-2"/>
    <n v="6838505"/>
    <n v="2.4888480742501471E-2"/>
  </r>
  <r>
    <x v="2309"/>
    <x v="2"/>
    <s v="PV"/>
    <x v="1863"/>
    <x v="1863"/>
    <n v="9704151"/>
    <n v="7.4401150600397706E-3"/>
    <s v=""/>
    <x v="0"/>
    <n v="3"/>
    <x v="2"/>
    <n v="4242764"/>
    <n v="47031"/>
    <n v="1.6759027010816302E-2"/>
    <n v="6838505"/>
    <n v="1.0557863158687461E-2"/>
  </r>
  <r>
    <x v="2310"/>
    <x v="2"/>
    <s v="PV"/>
    <x v="773"/>
    <x v="773"/>
    <n v="9704151"/>
    <n v="8.3572483569144783E-3"/>
    <s v=""/>
    <x v="0"/>
    <n v="3"/>
    <x v="2"/>
    <n v="4242764"/>
    <n v="47031"/>
    <n v="1.882489045120779E-2"/>
    <n v="6838505"/>
    <n v="1.1859317204564448E-2"/>
  </r>
  <r>
    <x v="2311"/>
    <x v="2"/>
    <s v="PV"/>
    <x v="1864"/>
    <x v="1864"/>
    <n v="9704151"/>
    <n v="1.5982851050030035E-2"/>
    <s v=""/>
    <x v="0"/>
    <n v="3"/>
    <x v="2"/>
    <n v="4242764"/>
    <n v="47031"/>
    <n v="3.6001732539856078E-2"/>
    <n v="6838505"/>
    <n v="2.2680395788260737E-2"/>
  </r>
  <r>
    <x v="2312"/>
    <x v="2"/>
    <s v="PV"/>
    <x v="578"/>
    <x v="578"/>
    <n v="9704151"/>
    <n v="4.4517031938188104E-3"/>
    <s v=""/>
    <x v="0"/>
    <n v="3"/>
    <x v="2"/>
    <n v="4242764"/>
    <n v="47031"/>
    <n v="1.002756186796765E-2"/>
    <n v="6838505"/>
    <n v="6.3171702002118883E-3"/>
  </r>
  <r>
    <x v="2313"/>
    <x v="2"/>
    <s v="PV"/>
    <x v="68"/>
    <x v="68"/>
    <n v="9704151"/>
    <n v="1.088194114044598E-2"/>
    <s v=""/>
    <x v="0"/>
    <n v="3"/>
    <x v="2"/>
    <n v="4242764"/>
    <n v="47031"/>
    <n v="2.4511817899476478E-2"/>
    <n v="6838505"/>
    <n v="1.544197160051795E-2"/>
  </r>
  <r>
    <x v="2314"/>
    <x v="2"/>
    <s v="PV"/>
    <x v="823"/>
    <x v="823"/>
    <n v="9704151"/>
    <n v="1.5519131967340574E-2"/>
    <s v=""/>
    <x v="0"/>
    <n v="3"/>
    <x v="2"/>
    <n v="4242764"/>
    <n v="47031"/>
    <n v="3.495719484527611E-2"/>
    <n v="6838505"/>
    <n v="2.2022357225738667E-2"/>
  </r>
  <r>
    <x v="2315"/>
    <x v="2"/>
    <s v="PV"/>
    <x v="1865"/>
    <x v="1865"/>
    <n v="9704151"/>
    <n v="5.3441048062834139E-2"/>
    <s v=""/>
    <x v="0"/>
    <n v="3"/>
    <x v="2"/>
    <n v="4242764"/>
    <n v="47031"/>
    <n v="0.1203771663131487"/>
    <n v="6838505"/>
    <n v="7.5835288560876971E-2"/>
  </r>
  <r>
    <x v="2316"/>
    <x v="2"/>
    <s v="PV"/>
    <x v="1866"/>
    <x v="1866"/>
    <n v="9704151"/>
    <n v="6.3519209459951723E-2"/>
    <s v=""/>
    <x v="0"/>
    <n v="3"/>
    <x v="2"/>
    <n v="4242764"/>
    <n v="47031"/>
    <n v="0.14307845220868656"/>
    <n v="6838505"/>
    <n v="9.0136659986356671E-2"/>
  </r>
  <r>
    <x v="2317"/>
    <x v="2"/>
    <s v="PV"/>
    <x v="1867"/>
    <x v="1867"/>
    <n v="9704151"/>
    <n v="5.8634701788956084E-3"/>
    <s v=""/>
    <x v="0"/>
    <n v="3"/>
    <x v="2"/>
    <n v="4242764"/>
    <n v="47031"/>
    <n v="1.3207598849244427E-2"/>
    <n v="6838505"/>
    <n v="8.320532046112418E-3"/>
  </r>
  <r>
    <x v="2318"/>
    <x v="2"/>
    <s v="PV"/>
    <x v="453"/>
    <x v="453"/>
    <n v="9704151"/>
    <n v="8.1408461183260657E-4"/>
    <s v=""/>
    <x v="0"/>
    <n v="3"/>
    <x v="2"/>
    <n v="4242764"/>
    <n v="47031"/>
    <n v="1.833743952707047E-3"/>
    <n v="6838505"/>
    <n v="1.1552232542054147E-3"/>
  </r>
  <r>
    <x v="2319"/>
    <x v="2"/>
    <s v="PV"/>
    <x v="461"/>
    <x v="461"/>
    <n v="9704151"/>
    <n v="2.4113392299851891E-3"/>
    <s v=""/>
    <x v="0"/>
    <n v="3"/>
    <x v="2"/>
    <n v="4242764"/>
    <n v="47031"/>
    <n v="5.4315960118158108E-3"/>
    <n v="6838505"/>
    <n v="3.4218005251147724E-3"/>
  </r>
  <r>
    <x v="2320"/>
    <x v="2"/>
    <s v="PV"/>
    <x v="1868"/>
    <x v="1868"/>
    <n v="9704151"/>
    <n v="6.3787136041061196E-3"/>
    <s v=""/>
    <x v="0"/>
    <n v="3"/>
    <x v="2"/>
    <n v="4242764"/>
    <n v="47031"/>
    <n v="1.4368196287666609E-2"/>
    <n v="6838505"/>
    <n v="9.0516860044702763E-3"/>
  </r>
  <r>
    <x v="2321"/>
    <x v="2"/>
    <s v="PV"/>
    <x v="1813"/>
    <x v="1813"/>
    <n v="9704151"/>
    <n v="7.6668221671323949E-3"/>
    <s v=""/>
    <x v="0"/>
    <n v="3"/>
    <x v="2"/>
    <n v="4242764"/>
    <n v="47031"/>
    <n v="1.7269689883722066E-2"/>
    <n v="6838505"/>
    <n v="1.0879570900364918E-2"/>
  </r>
  <r>
    <x v="2322"/>
    <x v="2"/>
    <s v="PV"/>
    <x v="1869"/>
    <x v="1869"/>
    <n v="9704151"/>
    <n v="1.427224287833114E-2"/>
    <s v=""/>
    <x v="0"/>
    <n v="3"/>
    <x v="2"/>
    <n v="4242764"/>
    <n v="47031"/>
    <n v="3.2148549044294435E-2"/>
    <n v="6838505"/>
    <n v="2.0252964646512651E-2"/>
  </r>
  <r>
    <x v="2323"/>
    <x v="2"/>
    <s v="PV"/>
    <x v="893"/>
    <x v="893"/>
    <n v="9704151"/>
    <n v="6.5745061056861134E-3"/>
    <s v=""/>
    <x v="0"/>
    <n v="3"/>
    <x v="2"/>
    <n v="4242764"/>
    <n v="47031"/>
    <n v="1.4809223314267038E-2"/>
    <n v="6838505"/>
    <n v="9.329524508646261E-3"/>
  </r>
  <r>
    <x v="2324"/>
    <x v="2"/>
    <s v="PV"/>
    <x v="1209"/>
    <x v="1209"/>
    <n v="9704151"/>
    <n v="9.4495644183607615E-3"/>
    <s v=""/>
    <x v="0"/>
    <n v="3"/>
    <x v="2"/>
    <n v="4242764"/>
    <n v="47031"/>
    <n v="2.1285357020662813E-2"/>
    <n v="6838505"/>
    <n v="1.3409363596283107E-2"/>
  </r>
  <r>
    <x v="2325"/>
    <x v="2"/>
    <s v="PV"/>
    <x v="629"/>
    <x v="629"/>
    <n v="9704151"/>
    <n v="5.3173121481724676E-3"/>
    <s v=""/>
    <x v="0"/>
    <n v="3"/>
    <x v="2"/>
    <n v="4242764"/>
    <n v="47031"/>
    <n v="1.1977365564516916E-2"/>
    <n v="6838505"/>
    <n v="7.5455088502530895E-3"/>
  </r>
  <r>
    <x v="2326"/>
    <x v="2"/>
    <s v="PV"/>
    <x v="597"/>
    <x v="597"/>
    <n v="9704151"/>
    <n v="7.4092004545271394E-3"/>
    <s v=""/>
    <x v="0"/>
    <n v="3"/>
    <x v="2"/>
    <n v="4242764"/>
    <n v="47031"/>
    <n v="1.6689391164510972E-2"/>
    <n v="6838505"/>
    <n v="1.0513993921185991E-2"/>
  </r>
  <r>
    <x v="2327"/>
    <x v="2"/>
    <s v="PV"/>
    <x v="1870"/>
    <x v="1870"/>
    <n v="9704151"/>
    <n v="3.903484189394827E-2"/>
    <s v=""/>
    <x v="0"/>
    <n v="3"/>
    <x v="2"/>
    <n v="4242764"/>
    <n v="47031"/>
    <n v="8.7926861934864486E-2"/>
    <n v="6838505"/>
    <n v="5.5392223885191286E-2"/>
  </r>
  <r>
    <x v="2328"/>
    <x v="2"/>
    <s v="PV"/>
    <x v="1871"/>
    <x v="1871"/>
    <n v="9704151"/>
    <n v="1.1902123122362792E-2"/>
    <s v=""/>
    <x v="0"/>
    <n v="3"/>
    <x v="2"/>
    <n v="4242764"/>
    <n v="47031"/>
    <n v="2.6809800827552396E-2"/>
    <n v="6838505"/>
    <n v="1.6889656438066506E-2"/>
  </r>
  <r>
    <x v="2329"/>
    <x v="2"/>
    <s v="PV"/>
    <x v="1872"/>
    <x v="1872"/>
    <n v="9704151"/>
    <n v="5.9129335477158179E-2"/>
    <s v=""/>
    <x v="0"/>
    <n v="3"/>
    <x v="2"/>
    <n v="4242764"/>
    <n v="47031"/>
    <n v="0.13319016203332956"/>
    <n v="6838505"/>
    <n v="8.3907228261147729E-2"/>
  </r>
  <r>
    <x v="2330"/>
    <x v="2"/>
    <s v="PV"/>
    <x v="1873"/>
    <x v="1873"/>
    <n v="9704151"/>
    <n v="5.8160677837762423E-2"/>
    <s v=""/>
    <x v="0"/>
    <n v="3"/>
    <x v="2"/>
    <n v="4242764"/>
    <n v="47031"/>
    <n v="0.13100823884909588"/>
    <n v="6838505"/>
    <n v="8.2532658819434945E-2"/>
  </r>
  <r>
    <x v="2331"/>
    <x v="2"/>
    <s v="PV"/>
    <x v="302"/>
    <x v="302"/>
    <n v="9704151"/>
    <n v="2.0898273326538305E-2"/>
    <s v=""/>
    <x v="0"/>
    <n v="3"/>
    <x v="2"/>
    <n v="4242764"/>
    <n v="47031"/>
    <n v="4.7073832102403693E-2"/>
    <n v="6838505"/>
    <n v="2.96556045509947E-2"/>
  </r>
  <r>
    <x v="2332"/>
    <x v="2"/>
    <s v="PV"/>
    <x v="1874"/>
    <x v="1874"/>
    <n v="9704151"/>
    <n v="1.7363703429594202E-2"/>
    <s v=""/>
    <x v="0"/>
    <n v="3"/>
    <x v="2"/>
    <n v="4242764"/>
    <n v="47031"/>
    <n v="3.9112133674827521E-2"/>
    <n v="6838505"/>
    <n v="2.4639888396659794E-2"/>
  </r>
  <r>
    <x v="2333"/>
    <x v="2"/>
    <s v="PV"/>
    <x v="571"/>
    <x v="571"/>
    <n v="9704151"/>
    <n v="8.6560895435365739E-3"/>
    <s v=""/>
    <x v="0"/>
    <n v="3"/>
    <x v="2"/>
    <n v="4242764"/>
    <n v="47031"/>
    <n v="1.9498036965492651E-2"/>
    <n v="6838505"/>
    <n v="1.2283386500412004E-2"/>
  </r>
  <r>
    <x v="2334"/>
    <x v="2"/>
    <s v="PV"/>
    <x v="604"/>
    <x v="604"/>
    <n v="9704151"/>
    <n v="5.2863975426598372E-3"/>
    <s v=""/>
    <x v="0"/>
    <n v="3"/>
    <x v="2"/>
    <n v="4242764"/>
    <n v="47031"/>
    <n v="1.1907729718211585E-2"/>
    <n v="6838505"/>
    <n v="7.5016396127516177E-3"/>
  </r>
  <r>
    <x v="2335"/>
    <x v="2"/>
    <s v="PV"/>
    <x v="1875"/>
    <x v="1875"/>
    <n v="9704151"/>
    <n v="2.5514854416424478E-2"/>
    <s v=""/>
    <x v="0"/>
    <n v="3"/>
    <x v="2"/>
    <n v="4242764"/>
    <n v="47031"/>
    <n v="5.7472785150666436E-2"/>
    <n v="6838505"/>
    <n v="3.6206744017881105E-2"/>
  </r>
  <r>
    <x v="2336"/>
    <x v="2"/>
    <s v="PV"/>
    <x v="311"/>
    <x v="311"/>
    <n v="9704151"/>
    <n v="8.9034063876376208E-3"/>
    <s v=""/>
    <x v="0"/>
    <n v="3"/>
    <x v="2"/>
    <n v="4242764"/>
    <n v="47031"/>
    <n v="2.00551237359353E-2"/>
    <n v="6838505"/>
    <n v="1.2634340400423777E-2"/>
  </r>
  <r>
    <x v="2337"/>
    <x v="2"/>
    <s v="PV"/>
    <x v="942"/>
    <x v="942"/>
    <n v="9704151"/>
    <n v="6.162311365517704E-3"/>
    <s v=""/>
    <x v="0"/>
    <n v="3"/>
    <x v="2"/>
    <n v="4242764"/>
    <n v="47031"/>
    <n v="1.3880745363529295E-2"/>
    <n v="6838505"/>
    <n v="8.7446013419599754E-3"/>
  </r>
  <r>
    <x v="2338"/>
    <x v="2"/>
    <s v="PV"/>
    <x v="1876"/>
    <x v="1876"/>
    <n v="9704151"/>
    <n v="1.8136568567409968E-2"/>
    <s v=""/>
    <x v="0"/>
    <n v="3"/>
    <x v="2"/>
    <n v="4242764"/>
    <n v="47031"/>
    <n v="4.0853029832460794E-2"/>
    <n v="6838505"/>
    <n v="2.5736619334196582E-2"/>
  </r>
  <r>
    <x v="2339"/>
    <x v="2"/>
    <s v="PV"/>
    <x v="1877"/>
    <x v="1877"/>
    <n v="9704151"/>
    <n v="9.9648078435712727E-3"/>
    <s v=""/>
    <x v="0"/>
    <n v="3"/>
    <x v="2"/>
    <n v="4242764"/>
    <n v="47031"/>
    <n v="2.2445954459084993E-2"/>
    <n v="6838505"/>
    <n v="1.4140517554640962E-2"/>
  </r>
  <r>
    <x v="2340"/>
    <x v="2"/>
    <s v="PV"/>
    <x v="1878"/>
    <x v="1878"/>
    <n v="9704151"/>
    <n v="2.6483512055820234E-3"/>
    <s v=""/>
    <x v="0"/>
    <n v="3"/>
    <x v="2"/>
    <n v="4242764"/>
    <n v="47031"/>
    <n v="5.9654708334900145E-3"/>
    <n v="6838505"/>
    <n v="3.7581313459593871E-3"/>
  </r>
  <r>
    <x v="2341"/>
    <x v="2"/>
    <s v="PV"/>
    <x v="721"/>
    <x v="721"/>
    <n v="9704151"/>
    <n v="7.007310582862942E-3"/>
    <s v=""/>
    <x v="0"/>
    <n v="3"/>
    <x v="2"/>
    <n v="4242764"/>
    <n v="47031"/>
    <n v="1.5784125162541671E-2"/>
    <n v="6838505"/>
    <n v="9.9436938336668612E-3"/>
  </r>
  <r>
    <x v="2342"/>
    <x v="2"/>
    <s v="PV"/>
    <x v="1879"/>
    <x v="1879"/>
    <n v="9704151"/>
    <n v="5.9840371403948676E-2"/>
    <s v=""/>
    <x v="0"/>
    <n v="3"/>
    <x v="2"/>
    <n v="4242764"/>
    <n v="47031"/>
    <n v="0.13479178649835219"/>
    <n v="6838505"/>
    <n v="8.4916220723681574E-2"/>
  </r>
  <r>
    <x v="2343"/>
    <x v="2"/>
    <s v="PV"/>
    <x v="1880"/>
    <x v="1880"/>
    <n v="9704151"/>
    <n v="1.1809379305824898E-2"/>
    <s v=""/>
    <x v="0"/>
    <n v="3"/>
    <x v="2"/>
    <n v="4242764"/>
    <n v="47031"/>
    <n v="2.6600893288636407E-2"/>
    <n v="6838505"/>
    <n v="1.6758048725562094E-2"/>
  </r>
  <r>
    <x v="2344"/>
    <x v="2"/>
    <s v="PV"/>
    <x v="825"/>
    <x v="825"/>
    <n v="9704151"/>
    <n v="6.2035308395345457E-3"/>
    <s v=""/>
    <x v="0"/>
    <n v="3"/>
    <x v="2"/>
    <n v="4242764"/>
    <n v="47031"/>
    <n v="1.3973593158603069E-2"/>
    <n v="6838505"/>
    <n v="8.8030936586286027E-3"/>
  </r>
  <r>
    <x v="2345"/>
    <x v="2"/>
    <s v="PV"/>
    <x v="1881"/>
    <x v="1881"/>
    <n v="9704151"/>
    <n v="0.11993836452050262"/>
    <s v=""/>
    <x v="0"/>
    <n v="3"/>
    <x v="2"/>
    <n v="4242764"/>
    <n v="47031"/>
    <n v="0.27016387171591549"/>
    <n v="6838505"/>
    <n v="0.17019801842654206"/>
  </r>
  <r>
    <x v="2346"/>
    <x v="2"/>
    <s v="PV"/>
    <x v="146"/>
    <x v="146"/>
    <n v="9704151"/>
    <n v="6.7084693962408464E-3"/>
    <s v=""/>
    <x v="0"/>
    <n v="3"/>
    <x v="2"/>
    <n v="4242764"/>
    <n v="47031"/>
    <n v="1.5110978648256806E-2"/>
    <n v="6838505"/>
    <n v="9.5196245378193038E-3"/>
  </r>
  <r>
    <x v="2347"/>
    <x v="2"/>
    <s v="PV"/>
    <x v="1882"/>
    <x v="1882"/>
    <n v="9704151"/>
    <n v="1.7446142377627882E-2"/>
    <s v=""/>
    <x v="0"/>
    <n v="3"/>
    <x v="2"/>
    <n v="4242764"/>
    <n v="47031"/>
    <n v="3.9297829264975069E-2"/>
    <n v="6838505"/>
    <n v="2.4756873029997056E-2"/>
  </r>
  <r>
    <x v="2348"/>
    <x v="2"/>
    <s v="PV"/>
    <x v="447"/>
    <x v="447"/>
    <n v="9704151"/>
    <n v="6.0592626804756022E-3"/>
    <s v=""/>
    <x v="0"/>
    <n v="3"/>
    <x v="2"/>
    <n v="4242764"/>
    <n v="47031"/>
    <n v="1.3648625875844856E-2"/>
    <n v="6838505"/>
    <n v="8.5983705502884044E-3"/>
  </r>
  <r>
    <x v="2349"/>
    <x v="2"/>
    <s v="PV"/>
    <x v="946"/>
    <x v="946"/>
    <n v="9704151"/>
    <n v="1.0067856528613374E-2"/>
    <s v=""/>
    <x v="0"/>
    <n v="3"/>
    <x v="2"/>
    <n v="4242764"/>
    <n v="47031"/>
    <n v="2.2678073946769434E-2"/>
    <n v="6838505"/>
    <n v="1.4286748346312536E-2"/>
  </r>
  <r>
    <x v="2350"/>
    <x v="2"/>
    <s v="PV"/>
    <x v="87"/>
    <x v="87"/>
    <n v="9704151"/>
    <n v="3.5757893709609427E-3"/>
    <s v=""/>
    <x v="0"/>
    <n v="3"/>
    <x v="2"/>
    <n v="4242764"/>
    <n v="47031"/>
    <n v="8.0545462226499411E-3"/>
    <n v="6838505"/>
    <n v="5.0742084710035306E-3"/>
  </r>
  <r>
    <x v="2351"/>
    <x v="2"/>
    <s v="PV"/>
    <x v="1883"/>
    <x v="1883"/>
    <n v="9704151"/>
    <n v="2.4680160067583449E-2"/>
    <s v=""/>
    <x v="0"/>
    <n v="3"/>
    <x v="2"/>
    <n v="4242764"/>
    <n v="47031"/>
    <n v="5.559261730042251E-2"/>
    <n v="6838505"/>
    <n v="3.5022274605341373E-2"/>
  </r>
  <r>
    <x v="2352"/>
    <x v="2"/>
    <s v="PV"/>
    <x v="1884"/>
    <x v="1884"/>
    <n v="9704151"/>
    <n v="3.5314784363928389E-2"/>
    <s v=""/>
    <x v="0"/>
    <n v="3"/>
    <x v="2"/>
    <n v="4242764"/>
    <n v="47031"/>
    <n v="7.9547348429456335E-2"/>
    <n v="6838505"/>
    <n v="5.0113292305847552E-2"/>
  </r>
  <r>
    <x v="2353"/>
    <x v="2"/>
    <s v="PV"/>
    <x v="101"/>
    <x v="101"/>
    <n v="9704151"/>
    <n v="8.6251749380239443E-3"/>
    <s v=""/>
    <x v="0"/>
    <n v="3"/>
    <x v="2"/>
    <n v="4242764"/>
    <n v="47031"/>
    <n v="1.9428401119187321E-2"/>
    <n v="6838505"/>
    <n v="1.2239517262910534E-2"/>
  </r>
  <r>
    <x v="2354"/>
    <x v="2"/>
    <s v="PV"/>
    <x v="1885"/>
    <x v="1885"/>
    <n v="9704151"/>
    <n v="4.4939531546860721E-2"/>
    <s v=""/>
    <x v="0"/>
    <n v="3"/>
    <x v="2"/>
    <n v="4242764"/>
    <n v="47031"/>
    <n v="0.10122730857918269"/>
    <n v="6838505"/>
    <n v="6.3771248247972326E-2"/>
  </r>
  <r>
    <x v="2355"/>
    <x v="2"/>
    <s v="PV"/>
    <x v="1886"/>
    <x v="1886"/>
    <n v="9704151"/>
    <n v="2.0980712274571985E-2"/>
    <s v=""/>
    <x v="0"/>
    <n v="3"/>
    <x v="2"/>
    <n v="4242764"/>
    <n v="47031"/>
    <n v="4.7259527692551241E-2"/>
    <n v="6838505"/>
    <n v="2.9772589184331955E-2"/>
  </r>
  <r>
    <x v="2356"/>
    <x v="2"/>
    <s v="PV"/>
    <x v="1887"/>
    <x v="1887"/>
    <n v="9704151"/>
    <n v="3.9447036634116681E-2"/>
    <s v=""/>
    <x v="0"/>
    <n v="3"/>
    <x v="2"/>
    <n v="4242764"/>
    <n v="47031"/>
    <n v="8.8855339885602236E-2"/>
    <n v="6838505"/>
    <n v="5.597714705187757E-2"/>
  </r>
  <r>
    <x v="2357"/>
    <x v="2"/>
    <s v="PV"/>
    <x v="577"/>
    <x v="577"/>
    <n v="9704151"/>
    <n v="1.0541880479807043E-2"/>
    <s v=""/>
    <x v="0"/>
    <n v="3"/>
    <x v="2"/>
    <n v="4242764"/>
    <n v="47031"/>
    <n v="2.3745823590117839E-2"/>
    <n v="6838505"/>
    <n v="1.4959409988001764E-2"/>
  </r>
  <r>
    <x v="2358"/>
    <x v="2"/>
    <s v="PV"/>
    <x v="479"/>
    <x v="479"/>
    <n v="9704151"/>
    <n v="6.7496888702576864E-3"/>
    <s v=""/>
    <x v="0"/>
    <n v="3"/>
    <x v="2"/>
    <n v="4242764"/>
    <n v="47031"/>
    <n v="1.5203826443330581E-2"/>
    <n v="6838505"/>
    <n v="9.5781168544879329E-3"/>
  </r>
  <r>
    <x v="2359"/>
    <x v="2"/>
    <s v="PV"/>
    <x v="1888"/>
    <x v="1888"/>
    <n v="9704151"/>
    <n v="2.4319489669936091E-3"/>
    <s v=""/>
    <x v="0"/>
    <n v="3"/>
    <x v="2"/>
    <n v="4242764"/>
    <n v="47031"/>
    <n v="5.4780199093526979E-3"/>
    <n v="6838505"/>
    <n v="3.451046683449087E-3"/>
  </r>
  <r>
    <x v="2360"/>
    <x v="2"/>
    <s v="PV"/>
    <x v="898"/>
    <x v="898"/>
    <n v="9704151"/>
    <n v="2.2186381889564576E-2"/>
    <s v=""/>
    <x v="0"/>
    <n v="3"/>
    <x v="2"/>
    <n v="4242764"/>
    <n v="47031"/>
    <n v="4.9975325698459139E-2"/>
    <n v="6838505"/>
    <n v="3.1483489446889341E-2"/>
  </r>
  <r>
    <x v="2361"/>
    <x v="2"/>
    <s v="PV"/>
    <x v="1889"/>
    <x v="1889"/>
    <n v="9704151"/>
    <n v="1.5838582890971089E-2"/>
    <s v=""/>
    <x v="0"/>
    <n v="3"/>
    <x v="2"/>
    <n v="4242764"/>
    <n v="47031"/>
    <n v="3.567676525709787E-2"/>
    <n v="6838505"/>
    <n v="2.2475672679920539E-2"/>
  </r>
  <r>
    <x v="2362"/>
    <x v="2"/>
    <s v="PV"/>
    <x v="174"/>
    <x v="174"/>
    <n v="9704151"/>
    <n v="3.5088077256835763E-2"/>
    <s v=""/>
    <x v="0"/>
    <n v="3"/>
    <x v="2"/>
    <n v="4242764"/>
    <n v="47031"/>
    <n v="7.9036685556550579E-2"/>
    <n v="6838505"/>
    <n v="4.9791584564170092E-2"/>
  </r>
  <r>
    <x v="2363"/>
    <x v="2"/>
    <s v="PV"/>
    <x v="554"/>
    <x v="554"/>
    <n v="9704151"/>
    <n v="1.0407917189252311E-3"/>
    <s v=""/>
    <x v="0"/>
    <n v="3"/>
    <x v="2"/>
    <n v="4242764"/>
    <n v="47031"/>
    <n v="2.3444068256128071E-3"/>
    <n v="6838505"/>
    <n v="1.476930995882872E-3"/>
  </r>
  <r>
    <x v="2364"/>
    <x v="2"/>
    <s v="PV"/>
    <x v="1890"/>
    <x v="1890"/>
    <n v="9704151"/>
    <n v="3.1594726833908501E-2"/>
    <s v=""/>
    <x v="0"/>
    <n v="3"/>
    <x v="2"/>
    <n v="4242764"/>
    <n v="47031"/>
    <n v="7.1167834924048184E-2"/>
    <n v="6838505"/>
    <n v="4.4834360726503819E-2"/>
  </r>
  <r>
    <x v="2365"/>
    <x v="2"/>
    <s v="PV"/>
    <x v="1891"/>
    <x v="1891"/>
    <n v="9704151"/>
    <n v="3.9776792426251409E-3"/>
    <s v=""/>
    <x v="0"/>
    <n v="3"/>
    <x v="2"/>
    <n v="4242764"/>
    <n v="47031"/>
    <n v="8.9598122246192426E-3"/>
    <n v="6838505"/>
    <n v="5.6445085585226599E-3"/>
  </r>
  <r>
    <x v="2366"/>
    <x v="2"/>
    <s v="PV"/>
    <x v="553"/>
    <x v="553"/>
    <n v="9704151"/>
    <n v="1.3592121557053265E-2"/>
    <s v=""/>
    <x v="0"/>
    <n v="3"/>
    <x v="2"/>
    <n v="4242764"/>
    <n v="47031"/>
    <n v="3.0616560425577151E-2"/>
    <n v="6838505"/>
    <n v="1.9287841421480278E-2"/>
  </r>
  <r>
    <x v="2367"/>
    <x v="2"/>
    <s v="PV"/>
    <x v="1892"/>
    <x v="1892"/>
    <n v="9704151"/>
    <n v="6.1138784835479174E-2"/>
    <s v=""/>
    <x v="0"/>
    <n v="3"/>
    <x v="2"/>
    <n v="4242764"/>
    <n v="47031"/>
    <n v="0.1377164920431761"/>
    <n v="6838505"/>
    <n v="8.6758728698743362E-2"/>
  </r>
  <r>
    <x v="2368"/>
    <x v="2"/>
    <s v="PV"/>
    <x v="1893"/>
    <x v="1893"/>
    <n v="9704151"/>
    <n v="0.61941534091957151"/>
    <s v=""/>
    <x v="0"/>
    <n v="3"/>
    <x v="2"/>
    <n v="4242764"/>
    <n v="47031"/>
    <n v="1.3952470285223784"/>
    <n v="6838505"/>
    <n v="0.87897866565864913"/>
  </r>
  <r>
    <x v="2369"/>
    <x v="2"/>
    <s v="PV"/>
    <x v="308"/>
    <x v="308"/>
    <n v="9704151"/>
    <n v="7.728651378157656E-4"/>
    <s v=""/>
    <x v="0"/>
    <n v="3"/>
    <x v="2"/>
    <n v="4242764"/>
    <n v="47031"/>
    <n v="1.7408961576332726E-3"/>
    <n v="6838505"/>
    <n v="1.0967309375367862E-3"/>
  </r>
  <r>
    <x v="2370"/>
    <x v="2"/>
    <s v="PV"/>
    <x v="429"/>
    <x v="429"/>
    <n v="9704151"/>
    <n v="7.934748748241861E-3"/>
    <s v=""/>
    <x v="0"/>
    <n v="3"/>
    <x v="2"/>
    <n v="4242764"/>
    <n v="47031"/>
    <n v="1.78732005517016E-2"/>
    <n v="6838505"/>
    <n v="1.1259770958711005E-2"/>
  </r>
  <r>
    <x v="2371"/>
    <x v="2"/>
    <s v="PV"/>
    <x v="1528"/>
    <x v="1528"/>
    <n v="9704151"/>
    <n v="3.249125039377479E-2"/>
    <s v=""/>
    <x v="0"/>
    <n v="3"/>
    <x v="2"/>
    <n v="4242764"/>
    <n v="47031"/>
    <n v="7.3187274466902777E-2"/>
    <n v="6838505"/>
    <n v="4.6106568614046488E-2"/>
  </r>
  <r>
    <x v="2372"/>
    <x v="2"/>
    <s v="PV"/>
    <x v="611"/>
    <x v="611"/>
    <n v="9704151"/>
    <n v="1.5931326707508985E-2"/>
    <s v=""/>
    <x v="0"/>
    <n v="3"/>
    <x v="2"/>
    <n v="4242764"/>
    <n v="47031"/>
    <n v="3.5885672796013859E-2"/>
    <n v="6838505"/>
    <n v="2.2607280392424954E-2"/>
  </r>
  <r>
    <x v="2373"/>
    <x v="2"/>
    <s v="PV"/>
    <x v="1894"/>
    <x v="1894"/>
    <n v="9704151"/>
    <n v="0.39337805027972056"/>
    <s v=""/>
    <x v="0"/>
    <n v="3"/>
    <x v="2"/>
    <n v="4242764"/>
    <n v="47031"/>
    <n v="0.88609293228656738"/>
    <n v="6838505"/>
    <n v="0.558221424127057"/>
  </r>
  <r>
    <x v="2374"/>
    <x v="2"/>
    <s v="PV"/>
    <x v="1895"/>
    <x v="1895"/>
    <n v="9704151"/>
    <n v="1.3705475110599578E-3"/>
    <s v=""/>
    <x v="0"/>
    <n v="3"/>
    <x v="2"/>
    <n v="4242764"/>
    <n v="47031"/>
    <n v="3.0871891862030033E-3"/>
    <n v="6838505"/>
    <n v="1.9448695292319006E-3"/>
  </r>
  <r>
    <x v="2375"/>
    <x v="2"/>
    <s v="PV"/>
    <x v="1896"/>
    <x v="1896"/>
    <n v="9704151"/>
    <n v="1.0675843770361775E-2"/>
    <s v=""/>
    <x v="0"/>
    <n v="3"/>
    <x v="2"/>
    <n v="4242764"/>
    <n v="47031"/>
    <n v="2.4047578924107606E-2"/>
    <n v="6838505"/>
    <n v="1.5149510017174806E-2"/>
  </r>
  <r>
    <x v="2376"/>
    <x v="2"/>
    <s v="PV"/>
    <x v="1897"/>
    <x v="1897"/>
    <n v="9704151"/>
    <n v="1.7477056983140515E-2"/>
    <s v=""/>
    <x v="0"/>
    <n v="3"/>
    <x v="2"/>
    <n v="4242764"/>
    <n v="47031"/>
    <n v="3.9367465111280406E-2"/>
    <n v="6838505"/>
    <n v="2.4800742267498524E-2"/>
  </r>
  <r>
    <x v="2377"/>
    <x v="2"/>
    <s v="PV"/>
    <x v="1898"/>
    <x v="1898"/>
    <n v="9704151"/>
    <n v="1.1149867721555446E-2"/>
    <s v=""/>
    <x v="0"/>
    <n v="3"/>
    <x v="2"/>
    <n v="4242764"/>
    <n v="47031"/>
    <n v="2.5115328567456012E-2"/>
    <n v="6838505"/>
    <n v="1.5822171658864036E-2"/>
  </r>
  <r>
    <x v="2378"/>
    <x v="2"/>
    <s v="PV"/>
    <x v="1899"/>
    <x v="1899"/>
    <n v="9704151"/>
    <n v="4.9257271450124799E-3"/>
    <s v=""/>
    <x v="0"/>
    <n v="3"/>
    <x v="2"/>
    <n v="4242764"/>
    <n v="47031"/>
    <n v="1.1095311511316057E-2"/>
    <n v="6838505"/>
    <n v="6.9898318419011167E-3"/>
  </r>
  <r>
    <x v="2379"/>
    <x v="2"/>
    <s v="PV"/>
    <x v="1900"/>
    <x v="1900"/>
    <n v="9704151"/>
    <n v="4.5856664843735425E-3"/>
    <s v=""/>
    <x v="0"/>
    <n v="3"/>
    <x v="2"/>
    <n v="4242764"/>
    <n v="47031"/>
    <n v="1.0329317201957417E-2"/>
    <n v="6838505"/>
    <n v="6.5072702293849311E-3"/>
  </r>
  <r>
    <x v="2380"/>
    <x v="2"/>
    <s v="PV"/>
    <x v="1901"/>
    <x v="1901"/>
    <n v="9704151"/>
    <n v="1.7033947637459475E-2"/>
    <s v=""/>
    <x v="0"/>
    <n v="3"/>
    <x v="2"/>
    <n v="4242764"/>
    <n v="47031"/>
    <n v="3.8369351314237327E-2"/>
    <n v="6838505"/>
    <n v="2.4171949863310768E-2"/>
  </r>
  <r>
    <x v="2381"/>
    <x v="2"/>
    <s v="PV"/>
    <x v="1902"/>
    <x v="1902"/>
    <n v="9704151"/>
    <n v="3.3212591189069503E-2"/>
    <s v=""/>
    <x v="0"/>
    <n v="3"/>
    <x v="2"/>
    <n v="4242764"/>
    <n v="47031"/>
    <n v="7.4812110880693838E-2"/>
    <n v="6838505"/>
    <n v="4.713018415574749E-2"/>
  </r>
  <r>
    <x v="2382"/>
    <x v="2"/>
    <s v="PV"/>
    <x v="678"/>
    <x v="678"/>
    <n v="9704151"/>
    <n v="9.2228573112681355E-3"/>
    <s v=""/>
    <x v="0"/>
    <n v="3"/>
    <x v="2"/>
    <n v="4242764"/>
    <n v="47031"/>
    <n v="2.0774694147757053E-2"/>
    <n v="6838505"/>
    <n v="1.3087655854605649E-2"/>
  </r>
  <r>
    <x v="2383"/>
    <x v="2"/>
    <s v="PV"/>
    <x v="1903"/>
    <x v="1903"/>
    <n v="9704151"/>
    <n v="2.5659122575483417E-2"/>
    <s v=""/>
    <x v="0"/>
    <n v="3"/>
    <x v="2"/>
    <n v="4242764"/>
    <n v="47031"/>
    <n v="5.7797752433424651E-2"/>
    <n v="6838505"/>
    <n v="3.64114671262213E-2"/>
  </r>
  <r>
    <x v="2384"/>
    <x v="2"/>
    <s v="PV"/>
    <x v="1904"/>
    <x v="1904"/>
    <n v="9704151"/>
    <n v="1.1912427990867001E-2"/>
    <s v=""/>
    <x v="0"/>
    <n v="3"/>
    <x v="2"/>
    <n v="4242764"/>
    <n v="47031"/>
    <n v="2.6833012776320844E-2"/>
    <n v="6838505"/>
    <n v="1.6904279517233663E-2"/>
  </r>
  <r>
    <x v="2385"/>
    <x v="2"/>
    <s v="CR"/>
    <x v="1905"/>
    <x v="1905"/>
    <n v="9704151"/>
    <n v="1.3416938792481693E-2"/>
    <s v=""/>
    <x v="0"/>
    <n v="3"/>
    <x v="2"/>
    <n v="4242764"/>
    <n v="47031"/>
    <n v="3.0221957296513613E-2"/>
    <n v="6838505"/>
    <n v="1.9039249075638608E-2"/>
  </r>
  <r>
    <x v="2386"/>
    <x v="2"/>
    <s v="CR"/>
    <x v="1906"/>
    <x v="1906"/>
    <n v="9704151"/>
    <n v="3.8715390970317752E-2"/>
    <s v=""/>
    <x v="0"/>
    <n v="3"/>
    <x v="2"/>
    <n v="4242764"/>
    <n v="47031"/>
    <n v="8.720729152304274E-2"/>
    <n v="6838505"/>
    <n v="5.493890843100941E-2"/>
  </r>
  <r>
    <x v="2387"/>
    <x v="2"/>
    <s v="CR"/>
    <x v="1907"/>
    <x v="1907"/>
    <n v="9704151"/>
    <n v="2.1382602146236183E-2"/>
    <s v=""/>
    <x v="0"/>
    <n v="3"/>
    <x v="2"/>
    <n v="4242764"/>
    <n v="47031"/>
    <n v="4.8164793694520543E-2"/>
    <n v="6838505"/>
    <n v="3.0342889271851085E-2"/>
  </r>
  <r>
    <x v="2388"/>
    <x v="2"/>
    <s v="CR"/>
    <x v="1908"/>
    <x v="1908"/>
    <n v="9704151"/>
    <n v="7.3885907175187202E-3"/>
    <s v=""/>
    <x v="0"/>
    <n v="3"/>
    <x v="2"/>
    <n v="4242764"/>
    <n v="47031"/>
    <n v="1.6642967266974083E-2"/>
    <n v="6838505"/>
    <n v="1.0484747762851675E-2"/>
  </r>
  <r>
    <x v="2389"/>
    <x v="2"/>
    <s v="CR"/>
    <x v="1909"/>
    <x v="1909"/>
    <n v="9704151"/>
    <n v="4.9339710398158473E-2"/>
    <s v=""/>
    <x v="0"/>
    <n v="3"/>
    <x v="2"/>
    <n v="4242764"/>
    <n v="47031"/>
    <n v="0.11113881070330812"/>
    <n v="6838505"/>
    <n v="7.0015303052348432E-2"/>
  </r>
  <r>
    <x v="2390"/>
    <x v="2"/>
    <s v="CR"/>
    <x v="1910"/>
    <x v="1910"/>
    <n v="9704151"/>
    <n v="1.530272972875216E-2"/>
    <s v=""/>
    <x v="0"/>
    <n v="3"/>
    <x v="2"/>
    <n v="4242764"/>
    <n v="47031"/>
    <n v="3.4469743921138794E-2"/>
    <n v="6838505"/>
    <n v="2.1715272563228367E-2"/>
  </r>
  <r>
    <x v="2391"/>
    <x v="2"/>
    <s v="CR"/>
    <x v="1911"/>
    <x v="1911"/>
    <n v="9704151"/>
    <n v="6.3993233411145404E-3"/>
    <s v=""/>
    <x v="0"/>
    <n v="3"/>
    <x v="2"/>
    <n v="4242764"/>
    <n v="47031"/>
    <n v="1.4414620185203498E-2"/>
    <n v="6838505"/>
    <n v="9.0809321628045891E-3"/>
  </r>
  <r>
    <x v="2392"/>
    <x v="2"/>
    <s v="CR"/>
    <x v="1912"/>
    <x v="1912"/>
    <n v="9704151"/>
    <n v="1.2984134315304863E-2"/>
    <s v=""/>
    <x v="0"/>
    <n v="3"/>
    <x v="2"/>
    <n v="4242764"/>
    <n v="47031"/>
    <n v="2.9247055448238978E-2"/>
    <n v="6838505"/>
    <n v="1.8425079750618009E-2"/>
  </r>
  <r>
    <x v="2393"/>
    <x v="2"/>
    <s v="CR"/>
    <x v="1913"/>
    <x v="1913"/>
    <n v="9704151"/>
    <n v="1.3427243660985903E-2"/>
    <s v=""/>
    <x v="0"/>
    <n v="3"/>
    <x v="2"/>
    <n v="4242764"/>
    <n v="47031"/>
    <n v="3.0245169245282054E-2"/>
    <n v="6838505"/>
    <n v="1.9053872154805765E-2"/>
  </r>
  <r>
    <x v="2394"/>
    <x v="2"/>
    <s v="CR"/>
    <x v="1914"/>
    <x v="1914"/>
    <n v="9704151"/>
    <n v="7.0382251883755716E-3"/>
    <s v=""/>
    <x v="0"/>
    <n v="3"/>
    <x v="2"/>
    <n v="4242764"/>
    <n v="47031"/>
    <n v="1.5853761008847E-2"/>
    <n v="6838505"/>
    <n v="9.987563071168333E-3"/>
  </r>
  <r>
    <x v="2395"/>
    <x v="2"/>
    <s v="CR"/>
    <x v="1915"/>
    <x v="1915"/>
    <n v="9704151"/>
    <n v="2.1588699516320385E-2"/>
    <s v=""/>
    <x v="0"/>
    <n v="3"/>
    <x v="2"/>
    <n v="4242764"/>
    <n v="47031"/>
    <n v="4.862903266988941E-2"/>
    <n v="6838505"/>
    <n v="3.063535085519423E-2"/>
  </r>
  <r>
    <x v="2396"/>
    <x v="2"/>
    <s v="CR"/>
    <x v="641"/>
    <x v="641"/>
    <n v="9704151"/>
    <n v="5.945909126929291E-3"/>
    <s v=""/>
    <x v="0"/>
    <n v="3"/>
    <x v="2"/>
    <n v="4242764"/>
    <n v="47031"/>
    <n v="1.3393294439391978E-2"/>
    <n v="6838505"/>
    <n v="8.4375166794496761E-3"/>
  </r>
  <r>
    <x v="2397"/>
    <x v="2"/>
    <s v="CR"/>
    <x v="128"/>
    <x v="128"/>
    <n v="9704151"/>
    <n v="4.5238372733482817E-3"/>
    <s v=""/>
    <x v="0"/>
    <n v="3"/>
    <x v="2"/>
    <n v="4242764"/>
    <n v="47031"/>
    <n v="1.0190045509346756E-2"/>
    <n v="6838505"/>
    <n v="6.4195317543819883E-3"/>
  </r>
  <r>
    <x v="2398"/>
    <x v="2"/>
    <s v="CR"/>
    <x v="1916"/>
    <x v="1916"/>
    <n v="9704151"/>
    <n v="2.5267537572323431E-2"/>
    <s v=""/>
    <x v="0"/>
    <n v="3"/>
    <x v="2"/>
    <n v="4242764"/>
    <n v="47031"/>
    <n v="5.6915698380223798E-2"/>
    <n v="6838505"/>
    <n v="3.5855790117869331E-2"/>
  </r>
  <r>
    <x v="2399"/>
    <x v="2"/>
    <s v="CR"/>
    <x v="1917"/>
    <x v="1917"/>
    <n v="9704151"/>
    <n v="4.2280875472774489E-2"/>
    <s v=""/>
    <x v="0"/>
    <n v="3"/>
    <x v="2"/>
    <n v="4242764"/>
    <n v="47031"/>
    <n v="9.5238625796924228E-2"/>
    <n v="6838505"/>
    <n v="5.9998493822845785E-2"/>
  </r>
  <r>
    <x v="2400"/>
    <x v="2"/>
    <s v="CR"/>
    <x v="1918"/>
    <x v="1918"/>
    <n v="9704151"/>
    <n v="1.881668988868784E-2"/>
    <s v=""/>
    <x v="0"/>
    <n v="3"/>
    <x v="2"/>
    <n v="4242764"/>
    <n v="47031"/>
    <n v="4.2385018451178078E-2"/>
    <n v="6838505"/>
    <n v="2.6701742559228952E-2"/>
  </r>
  <r>
    <x v="2401"/>
    <x v="2"/>
    <s v="CR"/>
    <x v="1919"/>
    <x v="1919"/>
    <n v="9704151"/>
    <n v="1.2159744834968046E-2"/>
    <s v=""/>
    <x v="0"/>
    <n v="3"/>
    <x v="2"/>
    <n v="4242764"/>
    <n v="47031"/>
    <n v="2.739009954676349E-2"/>
    <n v="6838505"/>
    <n v="1.7255233417245434E-2"/>
  </r>
  <r>
    <x v="2402"/>
    <x v="2"/>
    <s v="CR"/>
    <x v="194"/>
    <x v="194"/>
    <n v="9704151"/>
    <n v="5.6470679403071945E-3"/>
    <s v=""/>
    <x v="0"/>
    <n v="3"/>
    <x v="2"/>
    <n v="4242764"/>
    <n v="47031"/>
    <n v="1.2720147925107112E-2"/>
    <n v="6838505"/>
    <n v="8.013447383602117E-3"/>
  </r>
  <r>
    <x v="2403"/>
    <x v="2"/>
    <s v="CR"/>
    <x v="1920"/>
    <x v="1920"/>
    <n v="9704151"/>
    <n v="1.8146873435914177E-2"/>
    <s v=""/>
    <x v="0"/>
    <n v="3"/>
    <x v="2"/>
    <n v="4242764"/>
    <n v="47031"/>
    <n v="4.0876241781229235E-2"/>
    <n v="6838505"/>
    <n v="2.575124241336374E-2"/>
  </r>
  <r>
    <x v="2404"/>
    <x v="2"/>
    <s v="CR"/>
    <x v="1921"/>
    <x v="1921"/>
    <n v="9704151"/>
    <n v="0.15571686796712045"/>
    <s v=""/>
    <x v="0"/>
    <n v="3"/>
    <x v="2"/>
    <n v="4242764"/>
    <n v="47031"/>
    <n v="0.35075575783995178"/>
    <n v="6838505"/>
    <n v="0.22096934929491169"/>
  </r>
  <r>
    <x v="2405"/>
    <x v="2"/>
    <s v="CR"/>
    <x v="1922"/>
    <x v="1922"/>
    <n v="9704151"/>
    <n v="1.7312179087073148E-2"/>
    <s v=""/>
    <x v="0"/>
    <n v="3"/>
    <x v="2"/>
    <n v="4242764"/>
    <n v="47031"/>
    <n v="3.8996073930985302E-2"/>
    <n v="6838505"/>
    <n v="2.4566773000824008E-2"/>
  </r>
  <r>
    <x v="2406"/>
    <x v="2"/>
    <s v="CR"/>
    <x v="691"/>
    <x v="691"/>
    <n v="9704151"/>
    <n v="5.9356042584250805E-3"/>
    <s v=""/>
    <x v="0"/>
    <n v="3"/>
    <x v="2"/>
    <n v="4242764"/>
    <n v="47031"/>
    <n v="1.3370082490623533E-2"/>
    <n v="6838505"/>
    <n v="8.4228936002825189E-3"/>
  </r>
  <r>
    <x v="2407"/>
    <x v="2"/>
    <s v="CR"/>
    <x v="502"/>
    <x v="502"/>
    <n v="9704151"/>
    <n v="4.6887151694156451E-3"/>
    <s v=""/>
    <x v="0"/>
    <n v="3"/>
    <x v="2"/>
    <n v="4242764"/>
    <n v="47031"/>
    <n v="1.0561436689641853E-2"/>
    <n v="6838505"/>
    <n v="6.6535010210565029E-3"/>
  </r>
  <r>
    <x v="2408"/>
    <x v="2"/>
    <s v="CR"/>
    <x v="1923"/>
    <x v="1923"/>
    <n v="9704151"/>
    <n v="9.7958080001022241E-2"/>
    <s v=""/>
    <x v="0"/>
    <n v="3"/>
    <x v="2"/>
    <n v="4242764"/>
    <n v="47031"/>
    <n v="0.22065278499282517"/>
    <n v="6838505"/>
    <n v="0.13900699056299587"/>
  </r>
  <r>
    <x v="2409"/>
    <x v="2"/>
    <s v="CR"/>
    <x v="1924"/>
    <x v="1924"/>
    <n v="9704151"/>
    <n v="5.8232811917291891E-2"/>
    <s v=""/>
    <x v="0"/>
    <n v="3"/>
    <x v="2"/>
    <n v="4242764"/>
    <n v="47031"/>
    <n v="0.13117072249047498"/>
    <n v="6838505"/>
    <n v="8.2635020373605053E-2"/>
  </r>
  <r>
    <x v="2410"/>
    <x v="2"/>
    <s v="CR"/>
    <x v="871"/>
    <x v="871"/>
    <n v="9704151"/>
    <n v="3.4006066063893689E-3"/>
    <s v=""/>
    <x v="0"/>
    <n v="3"/>
    <x v="2"/>
    <n v="4242764"/>
    <n v="47031"/>
    <n v="7.6599430935863997E-3"/>
    <n v="6838505"/>
    <n v="4.8256161251618588E-3"/>
  </r>
  <r>
    <x v="2411"/>
    <x v="2"/>
    <s v="CR"/>
    <x v="99"/>
    <x v="99"/>
    <n v="9704151"/>
    <n v="5.6985922828282458E-3"/>
    <s v=""/>
    <x v="0"/>
    <n v="3"/>
    <x v="2"/>
    <n v="4242764"/>
    <n v="47031"/>
    <n v="1.283620766894933E-2"/>
    <n v="6838505"/>
    <n v="8.0865627794379034E-3"/>
  </r>
  <r>
    <x v="2412"/>
    <x v="2"/>
    <s v="CR"/>
    <x v="1925"/>
    <x v="1925"/>
    <n v="9704151"/>
    <n v="2.3082905449430865E-2"/>
    <s v=""/>
    <x v="0"/>
    <n v="3"/>
    <x v="2"/>
    <n v="4242764"/>
    <n v="47031"/>
    <n v="5.1994765241313738E-2"/>
    <n v="6838505"/>
    <n v="3.275569733443201E-2"/>
  </r>
  <r>
    <x v="2413"/>
    <x v="2"/>
    <s v="CR"/>
    <x v="743"/>
    <x v="743"/>
    <n v="9704151"/>
    <n v="9.8411494215207493E-3"/>
    <s v=""/>
    <x v="0"/>
    <n v="3"/>
    <x v="2"/>
    <n v="4242764"/>
    <n v="47031"/>
    <n v="2.216741107386367E-2"/>
    <n v="6838505"/>
    <n v="1.3965040604635076E-2"/>
  </r>
  <r>
    <x v="2414"/>
    <x v="2"/>
    <s v="CR"/>
    <x v="1926"/>
    <x v="1926"/>
    <n v="9704151"/>
    <n v="1.4127974719272195E-2"/>
    <s v=""/>
    <x v="0"/>
    <n v="3"/>
    <x v="2"/>
    <n v="4242764"/>
    <n v="47031"/>
    <n v="3.1823581761536227E-2"/>
    <n v="6838505"/>
    <n v="2.0048241538172452E-2"/>
  </r>
  <r>
    <x v="2415"/>
    <x v="2"/>
    <s v="CR"/>
    <x v="1927"/>
    <x v="1927"/>
    <n v="9704151"/>
    <n v="1.1572367330228064E-2"/>
    <s v=""/>
    <x v="0"/>
    <n v="3"/>
    <x v="2"/>
    <n v="4242764"/>
    <n v="47031"/>
    <n v="2.6067018466962199E-2"/>
    <n v="6838505"/>
    <n v="1.642171790471748E-2"/>
  </r>
  <r>
    <x v="2416"/>
    <x v="2"/>
    <s v="CR"/>
    <x v="920"/>
    <x v="920"/>
    <n v="9704151"/>
    <n v="1.4663827881491127E-2"/>
    <s v=""/>
    <x v="0"/>
    <n v="3"/>
    <x v="2"/>
    <n v="4242764"/>
    <n v="47031"/>
    <n v="3.3030603097495288E-2"/>
    <n v="6838505"/>
    <n v="2.0808641654864624E-2"/>
  </r>
  <r>
    <x v="2417"/>
    <x v="2"/>
    <s v="CR"/>
    <x v="1928"/>
    <x v="1928"/>
    <n v="9704151"/>
    <n v="1.6951508689425791E-2"/>
    <s v=""/>
    <x v="0"/>
    <n v="3"/>
    <x v="2"/>
    <n v="4242764"/>
    <n v="47031"/>
    <n v="3.8183655724089778E-2"/>
    <n v="6838505"/>
    <n v="2.405496522997351E-2"/>
  </r>
  <r>
    <x v="2418"/>
    <x v="2"/>
    <s v="CR"/>
    <x v="1929"/>
    <x v="1929"/>
    <n v="9704151"/>
    <n v="0.34099840367281997"/>
    <s v=""/>
    <x v="0"/>
    <n v="3"/>
    <x v="2"/>
    <n v="4242764"/>
    <n v="47031"/>
    <n v="0.76810659669656833"/>
    <n v="6838505"/>
    <n v="0.48389231272039723"/>
  </r>
  <r>
    <x v="2419"/>
    <x v="2"/>
    <s v="CR"/>
    <x v="1930"/>
    <x v="1930"/>
    <n v="9704151"/>
    <n v="0.71710549433948423"/>
    <s v=""/>
    <x v="0"/>
    <n v="3"/>
    <x v="2"/>
    <n v="4242764"/>
    <n v="47031"/>
    <n v="1.615296302847224"/>
    <n v="6838505"/>
    <n v="1.0176054561632988"/>
  </r>
  <r>
    <x v="2420"/>
    <x v="2"/>
    <s v="CR"/>
    <x v="1931"/>
    <x v="1931"/>
    <n v="9704151"/>
    <n v="1.6281692236652129E-2"/>
    <s v=""/>
    <x v="0"/>
    <n v="3"/>
    <x v="2"/>
    <n v="4242764"/>
    <n v="47031"/>
    <n v="3.6674879054140942E-2"/>
    <n v="6838505"/>
    <n v="2.3104465084108294E-2"/>
  </r>
  <r>
    <x v="2421"/>
    <x v="2"/>
    <s v="CR"/>
    <x v="1932"/>
    <x v="1932"/>
    <n v="9704151"/>
    <n v="6.739384001753476E-3"/>
    <s v=""/>
    <x v="0"/>
    <n v="3"/>
    <x v="2"/>
    <n v="4242764"/>
    <n v="47031"/>
    <n v="1.5180614494562136E-2"/>
    <n v="6838505"/>
    <n v="9.5634937753207756E-3"/>
  </r>
  <r>
    <x v="2422"/>
    <x v="2"/>
    <s v="CR"/>
    <x v="728"/>
    <x v="728"/>
    <n v="9704151"/>
    <n v="4.6062762213819634E-3"/>
    <s v=""/>
    <x v="0"/>
    <n v="3"/>
    <x v="2"/>
    <n v="4242764"/>
    <n v="47031"/>
    <n v="1.0375741099494306E-2"/>
    <n v="6838505"/>
    <n v="6.5365163877192448E-3"/>
  </r>
  <r>
    <x v="2423"/>
    <x v="2"/>
    <s v="CR"/>
    <x v="1933"/>
    <x v="1933"/>
    <n v="9704151"/>
    <n v="3.194509236305165E-3"/>
    <s v=""/>
    <x v="0"/>
    <n v="3"/>
    <x v="2"/>
    <n v="4242764"/>
    <n v="47031"/>
    <n v="7.1957041182175267E-3"/>
    <n v="6838505"/>
    <n v="4.5331545418187159E-3"/>
  </r>
  <r>
    <x v="2424"/>
    <x v="2"/>
    <s v="CR"/>
    <x v="1066"/>
    <x v="1066"/>
    <n v="9704151"/>
    <n v="3.9828316768772458E-2"/>
    <s v=""/>
    <x v="0"/>
    <n v="3"/>
    <x v="2"/>
    <n v="4242764"/>
    <n v="47031"/>
    <n v="8.9714181990034642E-2"/>
    <n v="6838505"/>
    <n v="5.6518200981062382E-2"/>
  </r>
  <r>
    <x v="2425"/>
    <x v="2"/>
    <s v="CR"/>
    <x v="375"/>
    <x v="375"/>
    <n v="9704151"/>
    <n v="1.236584220505225E-2"/>
    <s v=""/>
    <x v="0"/>
    <n v="3"/>
    <x v="2"/>
    <n v="4242764"/>
    <n v="47031"/>
    <n v="2.7854338522132361E-2"/>
    <n v="6838505"/>
    <n v="1.754769500058858E-2"/>
  </r>
  <r>
    <x v="2426"/>
    <x v="2"/>
    <s v="CR"/>
    <x v="1934"/>
    <x v="1934"/>
    <n v="9704151"/>
    <n v="1.1500233250698592E-2"/>
    <s v=""/>
    <x v="0"/>
    <n v="3"/>
    <x v="2"/>
    <n v="4242764"/>
    <n v="47031"/>
    <n v="2.5904534825583098E-2"/>
    <n v="6838505"/>
    <n v="1.6319356350547379E-2"/>
  </r>
  <r>
    <x v="2427"/>
    <x v="2"/>
    <s v="CR"/>
    <x v="323"/>
    <x v="323"/>
    <n v="9704151"/>
    <n v="9.2640767852849772E-3"/>
    <s v=""/>
    <x v="0"/>
    <n v="3"/>
    <x v="2"/>
    <n v="4242764"/>
    <n v="47031"/>
    <n v="2.0867541942830827E-2"/>
    <n v="6838505"/>
    <n v="1.3146148171274278E-2"/>
  </r>
  <r>
    <x v="2428"/>
    <x v="2"/>
    <s v="CR"/>
    <x v="908"/>
    <x v="908"/>
    <n v="9704151"/>
    <n v="2.0764310035983571E-2"/>
    <s v=""/>
    <x v="0"/>
    <n v="3"/>
    <x v="2"/>
    <n v="4242764"/>
    <n v="47031"/>
    <n v="4.6772076768413919E-2"/>
    <n v="6838505"/>
    <n v="2.9465504521821655E-2"/>
  </r>
  <r>
    <x v="2429"/>
    <x v="2"/>
    <s v="CR"/>
    <x v="1935"/>
    <x v="1935"/>
    <n v="9704151"/>
    <n v="1.2139135097959625E-2"/>
    <s v=""/>
    <x v="0"/>
    <n v="3"/>
    <x v="2"/>
    <n v="4242764"/>
    <n v="47031"/>
    <n v="2.7343675649226601E-2"/>
    <n v="6838505"/>
    <n v="1.7225987258911123E-2"/>
  </r>
  <r>
    <x v="2430"/>
    <x v="2"/>
    <s v="CR"/>
    <x v="1936"/>
    <x v="1936"/>
    <n v="9704151"/>
    <n v="1.3221146290901696E-2"/>
    <s v=""/>
    <x v="0"/>
    <n v="3"/>
    <x v="2"/>
    <n v="4242764"/>
    <n v="47031"/>
    <n v="2.9780930269913183E-2"/>
    <n v="6838505"/>
    <n v="1.8761410571462623E-2"/>
  </r>
  <r>
    <x v="2431"/>
    <x v="2"/>
    <s v="CR"/>
    <x v="855"/>
    <x v="855"/>
    <n v="9704151"/>
    <n v="6.5538963686776926E-3"/>
    <s v=""/>
    <x v="0"/>
    <n v="3"/>
    <x v="2"/>
    <n v="4242764"/>
    <n v="47031"/>
    <n v="1.4762799416730152E-2"/>
    <n v="6838505"/>
    <n v="9.3002783503119465E-3"/>
  </r>
  <r>
    <x v="2432"/>
    <x v="2"/>
    <s v="CR"/>
    <x v="1937"/>
    <x v="1937"/>
    <n v="9704151"/>
    <n v="1.5137851832684797E-2"/>
    <s v=""/>
    <x v="0"/>
    <n v="3"/>
    <x v="2"/>
    <n v="4242764"/>
    <n v="47031"/>
    <n v="3.4098352740843697E-2"/>
    <n v="6838505"/>
    <n v="2.1481303296553855E-2"/>
  </r>
  <r>
    <x v="2433"/>
    <x v="2"/>
    <s v="CR"/>
    <x v="1938"/>
    <x v="1938"/>
    <n v="9704151"/>
    <n v="1.9301018708385721E-2"/>
    <s v=""/>
    <x v="0"/>
    <n v="3"/>
    <x v="2"/>
    <n v="4242764"/>
    <n v="47031"/>
    <n v="4.3475980043294928E-2"/>
    <n v="6838505"/>
    <n v="2.738902728008534E-2"/>
  </r>
  <r>
    <x v="2434"/>
    <x v="2"/>
    <s v="CR"/>
    <x v="1233"/>
    <x v="1233"/>
    <n v="9704151"/>
    <n v="2.9605887212595931E-2"/>
    <s v=""/>
    <x v="0"/>
    <n v="3"/>
    <x v="2"/>
    <n v="4242764"/>
    <n v="47031"/>
    <n v="6.6687928811738559E-2"/>
    <n v="6838505"/>
    <n v="4.2012106447242487E-2"/>
  </r>
  <r>
    <x v="2435"/>
    <x v="2"/>
    <s v="CR"/>
    <x v="1939"/>
    <x v="1939"/>
    <n v="9704151"/>
    <n v="1.2685293128682766E-2"/>
    <s v=""/>
    <x v="0"/>
    <n v="3"/>
    <x v="2"/>
    <n v="4242764"/>
    <n v="47031"/>
    <n v="2.8573908933954117E-2"/>
    <n v="6838505"/>
    <n v="1.8001010454770452E-2"/>
  </r>
  <r>
    <x v="2436"/>
    <x v="2"/>
    <s v="CR"/>
    <x v="282"/>
    <x v="282"/>
    <n v="9704151"/>
    <n v="2.1310468066706709E-2"/>
    <s v=""/>
    <x v="0"/>
    <n v="3"/>
    <x v="2"/>
    <n v="4242764"/>
    <n v="47031"/>
    <n v="4.8002310053141435E-2"/>
    <n v="6838505"/>
    <n v="3.0240527717680984E-2"/>
  </r>
  <r>
    <x v="2437"/>
    <x v="2"/>
    <s v="CR"/>
    <x v="60"/>
    <x v="60"/>
    <n v="9704151"/>
    <n v="3.0203569585840119E-2"/>
    <s v=""/>
    <x v="0"/>
    <n v="3"/>
    <x v="2"/>
    <n v="4242764"/>
    <n v="47031"/>
    <n v="6.8034221840308301E-2"/>
    <n v="6838505"/>
    <n v="4.2860245038937608E-2"/>
  </r>
  <r>
    <x v="2438"/>
    <x v="2"/>
    <s v="CR"/>
    <x v="1940"/>
    <x v="1940"/>
    <n v="9704151"/>
    <n v="1.5714924468920567E-2"/>
    <s v=""/>
    <x v="0"/>
    <n v="3"/>
    <x v="2"/>
    <n v="4242764"/>
    <n v="47031"/>
    <n v="3.5398221871876537E-2"/>
    <n v="6838505"/>
    <n v="2.2300195729914651E-2"/>
  </r>
  <r>
    <x v="2439"/>
    <x v="2"/>
    <s v="CR"/>
    <x v="1941"/>
    <x v="1941"/>
    <n v="9704151"/>
    <n v="1.9507116078469926E-2"/>
    <s v=""/>
    <x v="0"/>
    <n v="3"/>
    <x v="2"/>
    <n v="4242764"/>
    <n v="47031"/>
    <n v="4.3940219018663802E-2"/>
    <n v="6838505"/>
    <n v="2.7681488863428482E-2"/>
  </r>
  <r>
    <x v="2440"/>
    <x v="2"/>
    <s v="CR"/>
    <x v="1942"/>
    <x v="1942"/>
    <n v="9704151"/>
    <n v="2.4278270195919251E-2"/>
    <s v=""/>
    <x v="0"/>
    <n v="3"/>
    <x v="2"/>
    <n v="4242764"/>
    <n v="47031"/>
    <n v="5.4687351298453202E-2"/>
    <n v="6838505"/>
    <n v="3.4451974517822247E-2"/>
  </r>
  <r>
    <x v="2441"/>
    <x v="2"/>
    <s v="CR"/>
    <x v="1943"/>
    <x v="1943"/>
    <n v="9704151"/>
    <n v="2.6854487321971807E-2"/>
    <s v=""/>
    <x v="0"/>
    <n v="3"/>
    <x v="2"/>
    <n v="4242764"/>
    <n v="47031"/>
    <n v="6.0490338490564108E-2"/>
    <n v="6838505"/>
    <n v="3.810774430961153E-2"/>
  </r>
  <r>
    <x v="2442"/>
    <x v="2"/>
    <s v="CR"/>
    <x v="1944"/>
    <x v="1944"/>
    <n v="9704151"/>
    <n v="8.4706019104607913E-3"/>
    <s v=""/>
    <x v="0"/>
    <n v="3"/>
    <x v="2"/>
    <n v="4242764"/>
    <n v="47031"/>
    <n v="1.9080221887660669E-2"/>
    <n v="6838505"/>
    <n v="1.2020171075403176E-2"/>
  </r>
  <r>
    <x v="2443"/>
    <x v="2"/>
    <s v="CR"/>
    <x v="1945"/>
    <x v="1945"/>
    <n v="9704151"/>
    <n v="1.0098771134126003E-2"/>
    <s v=""/>
    <x v="0"/>
    <n v="3"/>
    <x v="2"/>
    <n v="4242764"/>
    <n v="47031"/>
    <n v="2.2747709793074763E-2"/>
    <n v="6838505"/>
    <n v="1.4330617583814006E-2"/>
  </r>
  <r>
    <x v="2444"/>
    <x v="2"/>
    <s v="CR"/>
    <x v="1946"/>
    <x v="1946"/>
    <n v="9704151"/>
    <n v="6.0479273251209713E-2"/>
    <s v=""/>
    <x v="0"/>
    <n v="3"/>
    <x v="2"/>
    <n v="4242764"/>
    <n v="47031"/>
    <n v="0.13623092732199571"/>
    <n v="6838505"/>
    <n v="8.5822851632045311E-2"/>
  </r>
  <r>
    <x v="2445"/>
    <x v="2"/>
    <s v="CR"/>
    <x v="1877"/>
    <x v="1877"/>
    <n v="9704151"/>
    <n v="9.9648078435712727E-3"/>
    <s v=""/>
    <x v="0"/>
    <n v="3"/>
    <x v="2"/>
    <n v="4242764"/>
    <n v="47031"/>
    <n v="2.2445954459084993E-2"/>
    <n v="6838505"/>
    <n v="1.4140517554640962E-2"/>
  </r>
  <r>
    <x v="2446"/>
    <x v="2"/>
    <s v="CR"/>
    <x v="1947"/>
    <x v="1947"/>
    <n v="9704151"/>
    <n v="3.1120702882714828E-2"/>
    <s v=""/>
    <x v="0"/>
    <n v="3"/>
    <x v="2"/>
    <n v="4242764"/>
    <n v="47031"/>
    <n v="7.0100085280699775E-2"/>
    <n v="6838505"/>
    <n v="4.4161699084814592E-2"/>
  </r>
  <r>
    <x v="2447"/>
    <x v="2"/>
    <s v="CR"/>
    <x v="1948"/>
    <x v="1948"/>
    <n v="9704151"/>
    <n v="1.5251205386231108E-2"/>
    <s v=""/>
    <x v="0"/>
    <n v="3"/>
    <x v="2"/>
    <n v="4242764"/>
    <n v="47031"/>
    <n v="3.4353684177296583E-2"/>
    <n v="6838505"/>
    <n v="2.1642157167392581E-2"/>
  </r>
  <r>
    <x v="2448"/>
    <x v="2"/>
    <s v="CR"/>
    <x v="1949"/>
    <x v="1949"/>
    <n v="9704151"/>
    <n v="3.9653134004200882E-2"/>
    <s v=""/>
    <x v="0"/>
    <n v="3"/>
    <x v="2"/>
    <n v="4242764"/>
    <n v="47031"/>
    <n v="8.9319578860971097E-2"/>
    <n v="6838505"/>
    <n v="5.6269608635220708E-2"/>
  </r>
  <r>
    <x v="2449"/>
    <x v="2"/>
    <s v="CR"/>
    <x v="1950"/>
    <x v="1950"/>
    <n v="9704151"/>
    <n v="9.1558756659907703E-2"/>
    <s v=""/>
    <x v="0"/>
    <n v="3"/>
    <x v="2"/>
    <n v="4242764"/>
    <n v="47031"/>
    <n v="0.20623816480762172"/>
    <n v="6838505"/>
    <n v="0.12992605840019128"/>
  </r>
  <r>
    <x v="2450"/>
    <x v="2"/>
    <s v="CR"/>
    <x v="1951"/>
    <x v="1951"/>
    <n v="9704151"/>
    <n v="3.4748016596196821E-2"/>
    <s v=""/>
    <x v="0"/>
    <n v="3"/>
    <x v="2"/>
    <n v="4242764"/>
    <n v="47031"/>
    <n v="7.8270691247191923E-2"/>
    <n v="6838505"/>
    <n v="4.9309022951653909E-2"/>
  </r>
  <r>
    <x v="2451"/>
    <x v="2"/>
    <s v="CR"/>
    <x v="1952"/>
    <x v="1952"/>
    <n v="9704151"/>
    <n v="1.6570228554770014E-2"/>
    <s v=""/>
    <x v="0"/>
    <n v="3"/>
    <x v="2"/>
    <n v="4242764"/>
    <n v="47031"/>
    <n v="3.7324813619657365E-2"/>
    <n v="6838505"/>
    <n v="2.3513911300788698E-2"/>
  </r>
  <r>
    <x v="2452"/>
    <x v="2"/>
    <s v="CR"/>
    <x v="1953"/>
    <x v="1953"/>
    <n v="9704151"/>
    <n v="6.9351765033334708E-3"/>
    <s v=""/>
    <x v="0"/>
    <n v="3"/>
    <x v="2"/>
    <n v="4242764"/>
    <n v="47031"/>
    <n v="1.5621641521162567E-2"/>
    <n v="6838505"/>
    <n v="9.8413322794967621E-3"/>
  </r>
  <r>
    <x v="2453"/>
    <x v="2"/>
    <s v="CR"/>
    <x v="1954"/>
    <x v="1954"/>
    <n v="9704151"/>
    <n v="2.6390768239282342E-2"/>
    <s v=""/>
    <x v="0"/>
    <n v="3"/>
    <x v="2"/>
    <n v="4242764"/>
    <n v="47031"/>
    <n v="5.9445800795984154E-2"/>
    <n v="6838505"/>
    <n v="3.744970574708946E-2"/>
  </r>
  <r>
    <x v="2454"/>
    <x v="2"/>
    <s v="CR"/>
    <x v="1955"/>
    <x v="1955"/>
    <n v="9704151"/>
    <n v="1.1871208516850161E-2"/>
    <s v=""/>
    <x v="0"/>
    <n v="3"/>
    <x v="2"/>
    <n v="4242764"/>
    <n v="47031"/>
    <n v="2.6740164981247067E-2"/>
    <n v="6838505"/>
    <n v="1.6845787200565038E-2"/>
  </r>
  <r>
    <x v="2455"/>
    <x v="2"/>
    <s v="CR"/>
    <x v="1956"/>
    <x v="1956"/>
    <n v="9704151"/>
    <n v="1.334480471295222E-2"/>
    <s v=""/>
    <x v="0"/>
    <n v="3"/>
    <x v="2"/>
    <n v="4242764"/>
    <n v="47031"/>
    <n v="3.0059473655134505E-2"/>
    <n v="6838505"/>
    <n v="1.8936887521468507E-2"/>
  </r>
  <r>
    <x v="2456"/>
    <x v="2"/>
    <s v="CR"/>
    <x v="897"/>
    <x v="897"/>
    <n v="9704151"/>
    <n v="1.6735106450837377E-2"/>
    <s v=""/>
    <x v="0"/>
    <n v="3"/>
    <x v="2"/>
    <n v="4242764"/>
    <n v="47031"/>
    <n v="3.7696204799952462E-2"/>
    <n v="6838505"/>
    <n v="2.3747880567463211E-2"/>
  </r>
  <r>
    <x v="2457"/>
    <x v="2"/>
    <s v="CR"/>
    <x v="1957"/>
    <x v="1957"/>
    <n v="9704151"/>
    <n v="6.9073533583721036E-2"/>
    <s v=""/>
    <x v="0"/>
    <n v="3"/>
    <x v="2"/>
    <n v="4242764"/>
    <n v="47031"/>
    <n v="0.15558969259487768"/>
    <n v="6838505"/>
    <n v="9.8018499657454364E-2"/>
  </r>
  <r>
    <x v="2458"/>
    <x v="2"/>
    <s v="CR"/>
    <x v="797"/>
    <x v="797"/>
    <n v="9704151"/>
    <n v="1.5158461569693218E-2"/>
    <s v=""/>
    <x v="0"/>
    <n v="3"/>
    <x v="2"/>
    <n v="4242764"/>
    <n v="47031"/>
    <n v="3.4144776638380586E-2"/>
    <n v="6838505"/>
    <n v="2.1510549454888166E-2"/>
  </r>
  <r>
    <x v="2459"/>
    <x v="2"/>
    <s v="CR"/>
    <x v="1958"/>
    <x v="1958"/>
    <n v="9704151"/>
    <n v="9.3774303388312902E-3"/>
    <s v=""/>
    <x v="0"/>
    <n v="3"/>
    <x v="2"/>
    <n v="4242764"/>
    <n v="47031"/>
    <n v="2.1122873379283705E-2"/>
    <n v="6838505"/>
    <n v="1.3307002042113006E-2"/>
  </r>
  <r>
    <x v="2460"/>
    <x v="2"/>
    <s v="CR"/>
    <x v="1959"/>
    <x v="1959"/>
    <n v="9704151"/>
    <n v="1.8239617252452069E-2"/>
    <s v=""/>
    <x v="0"/>
    <n v="3"/>
    <x v="2"/>
    <n v="4242764"/>
    <n v="47031"/>
    <n v="4.1085149320145231E-2"/>
    <n v="6838505"/>
    <n v="2.5882850125868155E-2"/>
  </r>
  <r>
    <x v="2461"/>
    <x v="2"/>
    <s v="CR"/>
    <x v="320"/>
    <x v="320"/>
    <n v="9704151"/>
    <n v="1.087163627194177E-2"/>
    <s v=""/>
    <x v="0"/>
    <n v="3"/>
    <x v="2"/>
    <n v="4242764"/>
    <n v="47031"/>
    <n v="2.4488605950708033E-2"/>
    <n v="6838505"/>
    <n v="1.5427348521350793E-2"/>
  </r>
  <r>
    <x v="2462"/>
    <x v="2"/>
    <s v="CR"/>
    <x v="1960"/>
    <x v="1960"/>
    <n v="9704151"/>
    <n v="3.4974723703289447E-2"/>
    <s v=""/>
    <x v="0"/>
    <n v="3"/>
    <x v="2"/>
    <n v="4242764"/>
    <n v="47031"/>
    <n v="7.8781354120097694E-2"/>
    <n v="6838505"/>
    <n v="4.9630730693331362E-2"/>
  </r>
  <r>
    <x v="2463"/>
    <x v="2"/>
    <s v="CR"/>
    <x v="1961"/>
    <x v="1961"/>
    <n v="9704151"/>
    <n v="5.5131046497524615E-3"/>
    <s v=""/>
    <x v="0"/>
    <n v="3"/>
    <x v="2"/>
    <n v="4242764"/>
    <n v="47031"/>
    <n v="1.2418392591117343E-2"/>
    <n v="6838505"/>
    <n v="7.8233473544290742E-3"/>
  </r>
  <r>
    <x v="2464"/>
    <x v="2"/>
    <s v="CR"/>
    <x v="1962"/>
    <x v="1962"/>
    <n v="9704151"/>
    <n v="2.1403211883244604E-2"/>
    <s v=""/>
    <x v="0"/>
    <n v="3"/>
    <x v="2"/>
    <n v="4242764"/>
    <n v="47031"/>
    <n v="4.8211217592057425E-2"/>
    <n v="6838505"/>
    <n v="3.0372135430185399E-2"/>
  </r>
  <r>
    <x v="2465"/>
    <x v="2"/>
    <s v="CR"/>
    <x v="1963"/>
    <x v="1963"/>
    <n v="9704151"/>
    <n v="8.1593948816336428E-2"/>
    <s v=""/>
    <x v="0"/>
    <n v="3"/>
    <x v="2"/>
    <n v="4242764"/>
    <n v="47031"/>
    <n v="0.18379221034853671"/>
    <n v="6838505"/>
    <n v="0.11578554084555032"/>
  </r>
  <r>
    <x v="2466"/>
    <x v="2"/>
    <s v="CR"/>
    <x v="1964"/>
    <x v="1964"/>
    <n v="9704151"/>
    <n v="2.5123269413264485E-2"/>
    <s v=""/>
    <x v="0"/>
    <n v="3"/>
    <x v="2"/>
    <n v="4242764"/>
    <n v="47031"/>
    <n v="5.6590731097465582E-2"/>
    <n v="6838505"/>
    <n v="3.5651067009529129E-2"/>
  </r>
  <r>
    <x v="2467"/>
    <x v="2"/>
    <s v="CR"/>
    <x v="1965"/>
    <x v="1965"/>
    <n v="9704151"/>
    <n v="3.1131007751219037E-2"/>
    <s v=""/>
    <x v="0"/>
    <n v="3"/>
    <x v="2"/>
    <n v="4242764"/>
    <n v="47031"/>
    <n v="7.0123297229468209E-2"/>
    <n v="6838505"/>
    <n v="4.4176322163981749E-2"/>
  </r>
  <r>
    <x v="2468"/>
    <x v="2"/>
    <s v="CR"/>
    <x v="1966"/>
    <x v="1966"/>
    <n v="9704151"/>
    <n v="1.2046391281421733E-2"/>
    <s v=""/>
    <x v="0"/>
    <n v="3"/>
    <x v="2"/>
    <n v="4242764"/>
    <n v="47031"/>
    <n v="2.7134768110310604E-2"/>
    <n v="6838505"/>
    <n v="1.7094379546406708E-2"/>
  </r>
  <r>
    <x v="2469"/>
    <x v="2"/>
    <s v="CR"/>
    <x v="1967"/>
    <x v="1967"/>
    <n v="9704151"/>
    <n v="2.2742844788791929E-2"/>
    <s v=""/>
    <x v="0"/>
    <n v="3"/>
    <x v="2"/>
    <n v="4242764"/>
    <n v="47031"/>
    <n v="5.1228770931955096E-2"/>
    <n v="6838505"/>
    <n v="3.2273135721915827E-2"/>
  </r>
  <r>
    <x v="2470"/>
    <x v="2"/>
    <s v="CR"/>
    <x v="1968"/>
    <x v="1968"/>
    <n v="9704151"/>
    <n v="1.4622608407474286E-2"/>
    <s v=""/>
    <x v="0"/>
    <n v="3"/>
    <x v="2"/>
    <n v="4242764"/>
    <n v="47031"/>
    <n v="3.2937755302421518E-2"/>
    <n v="6838505"/>
    <n v="2.0750149338195994E-2"/>
  </r>
  <r>
    <x v="2471"/>
    <x v="2"/>
    <s v="CR"/>
    <x v="1969"/>
    <x v="1969"/>
    <n v="9704151"/>
    <n v="1.9321628445394139E-2"/>
    <s v=""/>
    <x v="0"/>
    <n v="3"/>
    <x v="2"/>
    <n v="4242764"/>
    <n v="47031"/>
    <n v="4.3522403940831816E-2"/>
    <n v="6838505"/>
    <n v="2.7418273438419655E-2"/>
  </r>
  <r>
    <x v="2472"/>
    <x v="2"/>
    <s v="CR"/>
    <x v="1970"/>
    <x v="1970"/>
    <n v="9704151"/>
    <n v="4.8742028024914286E-3"/>
    <s v=""/>
    <x v="0"/>
    <n v="3"/>
    <x v="2"/>
    <n v="4242764"/>
    <n v="47031"/>
    <n v="1.0979251767473839E-2"/>
    <n v="6838505"/>
    <n v="6.9167164460653321E-3"/>
  </r>
  <r>
    <x v="2473"/>
    <x v="2"/>
    <s v="CR"/>
    <x v="1971"/>
    <x v="1971"/>
    <n v="9704151"/>
    <n v="1.5106937227172166E-2"/>
    <s v=""/>
    <x v="0"/>
    <n v="3"/>
    <x v="2"/>
    <n v="4242764"/>
    <n v="47031"/>
    <n v="3.4028716894538368E-2"/>
    <n v="6838505"/>
    <n v="2.1437434059052379E-2"/>
  </r>
  <r>
    <x v="2474"/>
    <x v="2"/>
    <s v="CR"/>
    <x v="1206"/>
    <x v="1206"/>
    <n v="9704151"/>
    <n v="6.4199330781229596E-3"/>
    <s v=""/>
    <x v="0"/>
    <n v="3"/>
    <x v="2"/>
    <n v="4242764"/>
    <n v="47031"/>
    <n v="1.4461044082740383E-2"/>
    <n v="6838505"/>
    <n v="9.1101783211389037E-3"/>
  </r>
  <r>
    <x v="2475"/>
    <x v="2"/>
    <s v="CR"/>
    <x v="1972"/>
    <x v="1972"/>
    <n v="9704151"/>
    <n v="3.7416977538787269E-2"/>
    <s v=""/>
    <x v="0"/>
    <n v="3"/>
    <x v="2"/>
    <n v="4242764"/>
    <n v="47031"/>
    <n v="8.4282585978218832E-2"/>
    <n v="6838505"/>
    <n v="5.3096400455947601E-2"/>
  </r>
  <r>
    <x v="2476"/>
    <x v="2"/>
    <s v="CR"/>
    <x v="1088"/>
    <x v="1088"/>
    <n v="9704151"/>
    <n v="3.1687470650446393E-2"/>
    <s v=""/>
    <x v="0"/>
    <n v="3"/>
    <x v="2"/>
    <n v="4242764"/>
    <n v="47031"/>
    <n v="7.1376742462964174E-2"/>
    <n v="6838505"/>
    <n v="4.4965968439008235E-2"/>
  </r>
  <r>
    <x v="2477"/>
    <x v="2"/>
    <s v="CR"/>
    <x v="70"/>
    <x v="70"/>
    <n v="9704151"/>
    <n v="1.037700258373968E-2"/>
    <s v=""/>
    <x v="0"/>
    <n v="3"/>
    <x v="2"/>
    <n v="4242764"/>
    <n v="47031"/>
    <n v="2.3374432409822739E-2"/>
    <n v="6838505"/>
    <n v="1.4725440721327249E-2"/>
  </r>
  <r>
    <x v="2478"/>
    <x v="2"/>
    <s v="CR"/>
    <x v="1973"/>
    <x v="1973"/>
    <n v="9704151"/>
    <n v="7.9337182613914398E-2"/>
    <s v=""/>
    <x v="0"/>
    <n v="3"/>
    <x v="2"/>
    <n v="4242764"/>
    <n v="47031"/>
    <n v="0.17870879356824754"/>
    <n v="6838505"/>
    <n v="0.11258308650794288"/>
  </r>
  <r>
    <x v="2479"/>
    <x v="2"/>
    <s v="CR"/>
    <x v="1974"/>
    <x v="1974"/>
    <n v="9704151"/>
    <n v="9.2692292195370826E-2"/>
    <s v=""/>
    <x v="0"/>
    <n v="3"/>
    <x v="2"/>
    <n v="4242764"/>
    <n v="47031"/>
    <n v="0.20879147917215049"/>
    <n v="6838505"/>
    <n v="0.13153459710857857"/>
  </r>
  <r>
    <x v="2480"/>
    <x v="2"/>
    <s v="CR"/>
    <x v="1975"/>
    <x v="1975"/>
    <n v="9704151"/>
    <n v="3.3346554479624237E-2"/>
    <s v=""/>
    <x v="0"/>
    <n v="3"/>
    <x v="2"/>
    <n v="4242764"/>
    <n v="47031"/>
    <n v="7.5113866214683606E-2"/>
    <n v="6838505"/>
    <n v="4.7320284184920534E-2"/>
  </r>
  <r>
    <x v="2481"/>
    <x v="2"/>
    <s v="CR"/>
    <x v="1976"/>
    <x v="1976"/>
    <n v="9704151"/>
    <n v="1.6230167894131078E-2"/>
    <s v=""/>
    <x v="0"/>
    <n v="3"/>
    <x v="2"/>
    <n v="4242764"/>
    <n v="47031"/>
    <n v="3.6558819310298724E-2"/>
    <n v="6838505"/>
    <n v="2.3031349688272511E-2"/>
  </r>
  <r>
    <x v="2482"/>
    <x v="2"/>
    <s v="CR"/>
    <x v="1251"/>
    <x v="1251"/>
    <n v="9704151"/>
    <n v="6.522981763165063E-3"/>
    <s v=""/>
    <x v="0"/>
    <n v="3"/>
    <x v="2"/>
    <n v="4242764"/>
    <n v="47031"/>
    <n v="1.4693163570424821E-2"/>
    <n v="6838505"/>
    <n v="9.2564091128104747E-3"/>
  </r>
  <r>
    <x v="2483"/>
    <x v="2"/>
    <s v="CR"/>
    <x v="1977"/>
    <x v="1977"/>
    <n v="9704151"/>
    <n v="7.0598654122344146E-2"/>
    <s v=""/>
    <x v="0"/>
    <n v="3"/>
    <x v="2"/>
    <n v="4242764"/>
    <n v="47031"/>
    <n v="0.15902506101260735"/>
    <n v="6838505"/>
    <n v="0.10018271537419364"/>
  </r>
  <r>
    <x v="2484"/>
    <x v="2"/>
    <s v="CR"/>
    <x v="1978"/>
    <x v="1978"/>
    <n v="9704151"/>
    <n v="1.6178643551610028E-2"/>
    <s v=""/>
    <x v="0"/>
    <n v="3"/>
    <x v="2"/>
    <n v="4242764"/>
    <n v="47031"/>
    <n v="3.6442759566456505E-2"/>
    <n v="6838505"/>
    <n v="2.2958234292436725E-2"/>
  </r>
  <r>
    <x v="2485"/>
    <x v="2"/>
    <s v="CR"/>
    <x v="927"/>
    <x v="927"/>
    <n v="9704151"/>
    <n v="4.616581089886173E-3"/>
    <s v=""/>
    <x v="0"/>
    <n v="3"/>
    <x v="2"/>
    <n v="4242764"/>
    <n v="47031"/>
    <n v="1.0398953048262749E-2"/>
    <n v="6838505"/>
    <n v="6.5511394668864029E-3"/>
  </r>
  <r>
    <x v="2486"/>
    <x v="2"/>
    <s v="CR"/>
    <x v="999"/>
    <x v="999"/>
    <n v="9704151"/>
    <n v="4.6268859583903834E-3"/>
    <s v=""/>
    <x v="0"/>
    <n v="3"/>
    <x v="2"/>
    <n v="4242764"/>
    <n v="47031"/>
    <n v="1.0422164997031193E-2"/>
    <n v="6838505"/>
    <n v="6.5657625460535602E-3"/>
  </r>
  <r>
    <x v="2487"/>
    <x v="2"/>
    <s v="CR"/>
    <x v="1979"/>
    <x v="1979"/>
    <n v="9704151"/>
    <n v="5.059690435567212E-3"/>
    <s v=""/>
    <x v="0"/>
    <n v="3"/>
    <x v="2"/>
    <n v="4242764"/>
    <n v="47031"/>
    <n v="1.1397066845305824E-2"/>
    <n v="6838505"/>
    <n v="7.1799318710741604E-3"/>
  </r>
  <r>
    <x v="2488"/>
    <x v="2"/>
    <s v="CR"/>
    <x v="1980"/>
    <x v="1980"/>
    <n v="9704151"/>
    <n v="2.317564926596876E-2"/>
    <s v=""/>
    <x v="0"/>
    <n v="3"/>
    <x v="2"/>
    <n v="4242764"/>
    <n v="47031"/>
    <n v="5.2203672780229728E-2"/>
    <n v="6838505"/>
    <n v="3.2887305046936433E-2"/>
  </r>
  <r>
    <x v="2489"/>
    <x v="2"/>
    <s v="CR"/>
    <x v="1981"/>
    <x v="1981"/>
    <n v="9704151"/>
    <n v="6.9867008458545212E-3"/>
    <s v=""/>
    <x v="0"/>
    <n v="3"/>
    <x v="2"/>
    <n v="4242764"/>
    <n v="47031"/>
    <n v="1.5737701265004782E-2"/>
    <n v="6838505"/>
    <n v="9.9144476753325467E-3"/>
  </r>
  <r>
    <x v="2490"/>
    <x v="2"/>
    <s v="CR"/>
    <x v="1982"/>
    <x v="1982"/>
    <n v="9704151"/>
    <n v="2.969863102913382E-2"/>
    <s v=""/>
    <x v="0"/>
    <n v="3"/>
    <x v="2"/>
    <n v="4242764"/>
    <n v="47031"/>
    <n v="6.6896836350654548E-2"/>
    <n v="6838505"/>
    <n v="4.2143714159746902E-2"/>
  </r>
  <r>
    <x v="2491"/>
    <x v="2"/>
    <s v="CR"/>
    <x v="1876"/>
    <x v="1876"/>
    <n v="9704151"/>
    <n v="1.8136568567409968E-2"/>
    <s v=""/>
    <x v="0"/>
    <n v="3"/>
    <x v="2"/>
    <n v="4242764"/>
    <n v="47031"/>
    <n v="4.0853029832460794E-2"/>
    <n v="6838505"/>
    <n v="2.5736619334196582E-2"/>
  </r>
  <r>
    <x v="2492"/>
    <x v="2"/>
    <s v="CR"/>
    <x v="1983"/>
    <x v="1983"/>
    <n v="9704151"/>
    <n v="3.9869536242789293E-2"/>
    <s v=""/>
    <x v="0"/>
    <n v="3"/>
    <x v="2"/>
    <n v="4242764"/>
    <n v="47031"/>
    <n v="8.9807029785108419E-2"/>
    <n v="6838505"/>
    <n v="5.6576693297731011E-2"/>
  </r>
  <r>
    <x v="2493"/>
    <x v="2"/>
    <s v="CR"/>
    <x v="1984"/>
    <x v="1984"/>
    <n v="9704151"/>
    <n v="4.5959713528777528E-2"/>
    <s v=""/>
    <x v="0"/>
    <n v="3"/>
    <x v="2"/>
    <n v="4242764"/>
    <n v="47031"/>
    <n v="0.1035252915072586"/>
    <n v="6838505"/>
    <n v="6.5218933085520889E-2"/>
  </r>
  <r>
    <x v="2494"/>
    <x v="2"/>
    <s v="CR"/>
    <x v="1985"/>
    <x v="1985"/>
    <n v="9704151"/>
    <n v="4.1126730200302941E-2"/>
    <s v=""/>
    <x v="0"/>
    <n v="3"/>
    <x v="2"/>
    <n v="4242764"/>
    <n v="47031"/>
    <n v="9.2638887534858549E-2"/>
    <n v="6838505"/>
    <n v="5.8360708956124184E-2"/>
  </r>
  <r>
    <x v="2495"/>
    <x v="2"/>
    <s v="CR"/>
    <x v="1986"/>
    <x v="1986"/>
    <n v="9704151"/>
    <n v="5.9562139954335005E-3"/>
    <s v=""/>
    <x v="0"/>
    <n v="3"/>
    <x v="2"/>
    <n v="4242764"/>
    <n v="47031"/>
    <n v="1.3416506388160422E-2"/>
    <n v="6838505"/>
    <n v="8.4521397586168317E-3"/>
  </r>
  <r>
    <x v="2496"/>
    <x v="2"/>
    <s v="CR"/>
    <x v="702"/>
    <x v="702"/>
    <n v="9704151"/>
    <n v="4.1734717442051339E-3"/>
    <s v=""/>
    <x v="0"/>
    <n v="3"/>
    <x v="2"/>
    <n v="4242764"/>
    <n v="47031"/>
    <n v="9.4008392512196729E-3"/>
    <n v="6838505"/>
    <n v="5.9223470626986454E-3"/>
  </r>
  <r>
    <x v="2497"/>
    <x v="2"/>
    <s v="CR"/>
    <x v="1987"/>
    <x v="1987"/>
    <n v="9704151"/>
    <n v="4.2579716659396583E-2"/>
    <s v=""/>
    <x v="0"/>
    <n v="3"/>
    <x v="2"/>
    <n v="4242764"/>
    <n v="47031"/>
    <n v="9.5911772311209093E-2"/>
    <n v="6838505"/>
    <n v="6.0422563118693332E-2"/>
  </r>
  <r>
    <x v="2498"/>
    <x v="2"/>
    <s v="MN"/>
    <x v="1988"/>
    <x v="1988"/>
    <n v="9704151"/>
    <n v="3.0873386038613782E-2"/>
    <s v=""/>
    <x v="0"/>
    <n v="3"/>
    <x v="2"/>
    <n v="4242764"/>
    <n v="47031"/>
    <n v="6.9542998510257123E-2"/>
    <n v="6838505"/>
    <n v="4.3810745184802817E-2"/>
  </r>
  <r>
    <x v="2499"/>
    <x v="2"/>
    <s v="MN"/>
    <x v="1989"/>
    <x v="1989"/>
    <n v="9704151"/>
    <n v="0.10384215991692627"/>
    <s v=""/>
    <x v="0"/>
    <n v="3"/>
    <x v="2"/>
    <n v="4242764"/>
    <n v="47031"/>
    <n v="0.23390680773960648"/>
    <n v="6838505"/>
    <n v="0.14735676876744258"/>
  </r>
  <r>
    <x v="2500"/>
    <x v="2"/>
    <s v="MN"/>
    <x v="1990"/>
    <x v="1990"/>
    <n v="9704151"/>
    <n v="6.0530797593730763E-2"/>
    <s v=""/>
    <x v="0"/>
    <n v="3"/>
    <x v="2"/>
    <n v="4242764"/>
    <n v="47031"/>
    <n v="0.13634698706583792"/>
    <n v="6838505"/>
    <n v="8.589596702788109E-2"/>
  </r>
  <r>
    <x v="2501"/>
    <x v="2"/>
    <s v="MN"/>
    <x v="1991"/>
    <x v="1991"/>
    <n v="9704151"/>
    <n v="4.3084655216102885E-2"/>
    <s v=""/>
    <x v="0"/>
    <n v="3"/>
    <x v="2"/>
    <n v="4242764"/>
    <n v="47031"/>
    <n v="9.7049157800862831E-2"/>
    <n v="6838505"/>
    <n v="6.1139093997884038E-2"/>
  </r>
  <r>
    <x v="2502"/>
    <x v="2"/>
    <s v="MN"/>
    <x v="1992"/>
    <x v="1992"/>
    <n v="9704151"/>
    <n v="4.6485261822492248E-2"/>
    <s v=""/>
    <x v="0"/>
    <n v="3"/>
    <x v="2"/>
    <n v="4242764"/>
    <n v="47031"/>
    <n v="0.10470910089444922"/>
    <n v="6838505"/>
    <n v="6.5964710123045903E-2"/>
  </r>
  <r>
    <x v="2503"/>
    <x v="2"/>
    <s v="MN"/>
    <x v="1993"/>
    <x v="1993"/>
    <n v="9704151"/>
    <n v="2.27119301832793E-2"/>
    <s v=""/>
    <x v="0"/>
    <n v="3"/>
    <x v="2"/>
    <n v="4242764"/>
    <n v="47031"/>
    <n v="5.1159135085649766E-2"/>
    <n v="6838505"/>
    <n v="3.2229266484414355E-2"/>
  </r>
  <r>
    <x v="2504"/>
    <x v="2"/>
    <s v="MN"/>
    <x v="1994"/>
    <x v="1994"/>
    <n v="9704151"/>
    <n v="2.7009060349534958E-2"/>
    <s v=""/>
    <x v="0"/>
    <n v="3"/>
    <x v="2"/>
    <n v="4242764"/>
    <n v="47031"/>
    <n v="6.0838517722090771E-2"/>
    <n v="6838505"/>
    <n v="3.8327090497118889E-2"/>
  </r>
  <r>
    <x v="2505"/>
    <x v="2"/>
    <s v="MN"/>
    <x v="1864"/>
    <x v="1864"/>
    <n v="9704151"/>
    <n v="1.5982851050030035E-2"/>
    <s v=""/>
    <x v="0"/>
    <n v="3"/>
    <x v="2"/>
    <n v="4242764"/>
    <n v="47031"/>
    <n v="3.6001732539856078E-2"/>
    <n v="6838505"/>
    <n v="2.2680395788260737E-2"/>
  </r>
  <r>
    <x v="2506"/>
    <x v="2"/>
    <s v="MN"/>
    <x v="1995"/>
    <x v="1995"/>
    <n v="9704151"/>
    <n v="3.1625641439421127E-2"/>
    <s v=""/>
    <x v="0"/>
    <n v="3"/>
    <x v="2"/>
    <n v="4242764"/>
    <n v="47031"/>
    <n v="7.1237470770353514E-2"/>
    <n v="6838505"/>
    <n v="4.4878229964005291E-2"/>
  </r>
  <r>
    <x v="2507"/>
    <x v="2"/>
    <s v="MN"/>
    <x v="1996"/>
    <x v="1996"/>
    <n v="9704151"/>
    <n v="4.9329405529654265E-2"/>
    <s v=""/>
    <x v="0"/>
    <n v="3"/>
    <x v="2"/>
    <n v="4242764"/>
    <n v="47031"/>
    <n v="0.11111559875453968"/>
    <n v="6838505"/>
    <n v="7.0000679973181282E-2"/>
  </r>
  <r>
    <x v="2508"/>
    <x v="2"/>
    <s v="MN"/>
    <x v="1997"/>
    <x v="1997"/>
    <n v="9704151"/>
    <n v="0.12432823850329618"/>
    <s v=""/>
    <x v="0"/>
    <n v="3"/>
    <x v="2"/>
    <n v="4242764"/>
    <n v="47031"/>
    <n v="0.28005216189127241"/>
    <n v="6838505"/>
    <n v="0.17642745015175099"/>
  </r>
  <r>
    <x v="2509"/>
    <x v="2"/>
    <s v="MN"/>
    <x v="448"/>
    <x v="448"/>
    <n v="9704151"/>
    <n v="5.3636840564414139E-2"/>
    <s v=""/>
    <x v="0"/>
    <n v="3"/>
    <x v="2"/>
    <n v="4242764"/>
    <n v="47031"/>
    <n v="0.12081819333974912"/>
    <n v="6838505"/>
    <n v="7.6113127065052966E-2"/>
  </r>
  <r>
    <x v="2510"/>
    <x v="2"/>
    <s v="MN"/>
    <x v="1998"/>
    <x v="1998"/>
    <n v="9704151"/>
    <n v="0.2272429602548435"/>
    <s v=""/>
    <x v="0"/>
    <n v="3"/>
    <x v="2"/>
    <n v="4242764"/>
    <n v="47031"/>
    <n v="0.51186989424171903"/>
    <n v="6838505"/>
    <n v="0.32246814179414945"/>
  </r>
  <r>
    <x v="2511"/>
    <x v="2"/>
    <s v="MN"/>
    <x v="1999"/>
    <x v="1999"/>
    <n v="9704151"/>
    <n v="4.0302340719966127E-2"/>
    <s v=""/>
    <x v="0"/>
    <n v="3"/>
    <x v="2"/>
    <n v="4242764"/>
    <n v="47031"/>
    <n v="9.0781931633383064E-2"/>
    <n v="6838505"/>
    <n v="5.7190862622751609E-2"/>
  </r>
  <r>
    <x v="2512"/>
    <x v="2"/>
    <s v="MN"/>
    <x v="2000"/>
    <x v="2000"/>
    <n v="9704151"/>
    <n v="2.7946803383418085E-2"/>
    <s v=""/>
    <x v="0"/>
    <n v="3"/>
    <x v="2"/>
    <n v="4242764"/>
    <n v="47031"/>
    <n v="6.2950805060019127E-2"/>
    <n v="6838505"/>
    <n v="3.9657790701330187E-2"/>
  </r>
  <r>
    <x v="2513"/>
    <x v="2"/>
    <s v="MN"/>
    <x v="1966"/>
    <x v="1966"/>
    <n v="9704151"/>
    <n v="1.2046391281421733E-2"/>
    <s v=""/>
    <x v="0"/>
    <n v="3"/>
    <x v="2"/>
    <n v="4242764"/>
    <n v="47031"/>
    <n v="2.7134768110310604E-2"/>
    <n v="6838505"/>
    <n v="1.7094379546406708E-2"/>
  </r>
  <r>
    <x v="2514"/>
    <x v="2"/>
    <s v="MN"/>
    <x v="2001"/>
    <x v="2001"/>
    <n v="9704151"/>
    <n v="0.15014193410634274"/>
    <s v=""/>
    <x v="0"/>
    <n v="3"/>
    <x v="2"/>
    <n v="4242764"/>
    <n v="47031"/>
    <n v="0.33819809355622377"/>
    <n v="6838505"/>
    <n v="0.21305826346547968"/>
  </r>
  <r>
    <x v="2515"/>
    <x v="2"/>
    <s v="MN"/>
    <x v="2002"/>
    <x v="2002"/>
    <n v="9704151"/>
    <n v="3.4881979886751555E-2"/>
    <s v=""/>
    <x v="0"/>
    <n v="3"/>
    <x v="2"/>
    <n v="4242764"/>
    <n v="47031"/>
    <n v="7.8572446581181704E-2"/>
    <n v="6838505"/>
    <n v="4.9499122980826947E-2"/>
  </r>
  <r>
    <x v="2516"/>
    <x v="2"/>
    <s v="MN"/>
    <x v="2003"/>
    <x v="2003"/>
    <n v="9704151"/>
    <n v="3.05848497204959E-2"/>
    <s v=""/>
    <x v="0"/>
    <n v="3"/>
    <x v="2"/>
    <n v="4242764"/>
    <n v="47031"/>
    <n v="6.8893063944740707E-2"/>
    <n v="6838505"/>
    <n v="4.340129896812242E-2"/>
  </r>
  <r>
    <x v="2517"/>
    <x v="2"/>
    <s v="MN"/>
    <x v="2004"/>
    <x v="2004"/>
    <n v="9704151"/>
    <n v="2.4649245462070816E-2"/>
    <s v=""/>
    <x v="0"/>
    <n v="3"/>
    <x v="2"/>
    <n v="4242764"/>
    <n v="47031"/>
    <n v="5.552298145411718E-2"/>
    <n v="6838505"/>
    <n v="3.4978405367839902E-2"/>
  </r>
  <r>
    <x v="2518"/>
    <x v="2"/>
    <s v="MN"/>
    <x v="2005"/>
    <x v="2005"/>
    <n v="9704151"/>
    <n v="0.10602679203981884"/>
    <s v=""/>
    <x v="0"/>
    <n v="3"/>
    <x v="2"/>
    <n v="4242764"/>
    <n v="47031"/>
    <n v="0.23882774087851658"/>
    <n v="6838505"/>
    <n v="0.15045686155087989"/>
  </r>
  <r>
    <x v="2519"/>
    <x v="2"/>
    <s v="MN"/>
    <x v="2006"/>
    <x v="2006"/>
    <n v="9704151"/>
    <n v="9.4165888391472885E-2"/>
    <s v=""/>
    <x v="0"/>
    <n v="3"/>
    <x v="2"/>
    <n v="4242764"/>
    <n v="47031"/>
    <n v="0.21211078784603793"/>
    <n v="6838505"/>
    <n v="0.13362569742948202"/>
  </r>
  <r>
    <x v="2520"/>
    <x v="2"/>
    <s v="MN"/>
    <x v="2007"/>
    <x v="2007"/>
    <n v="9704151"/>
    <n v="6.3344026695380154E-2"/>
    <s v=""/>
    <x v="0"/>
    <n v="3"/>
    <x v="2"/>
    <n v="4242764"/>
    <n v="47031"/>
    <n v="0.14268384907962303"/>
    <n v="6838505"/>
    <n v="8.9888067640515004E-2"/>
  </r>
  <r>
    <x v="2521"/>
    <x v="2"/>
    <s v="MN"/>
    <x v="723"/>
    <x v="723"/>
    <n v="9704151"/>
    <n v="1.7198825533526838E-2"/>
    <s v=""/>
    <x v="0"/>
    <n v="3"/>
    <x v="2"/>
    <n v="4242764"/>
    <n v="47031"/>
    <n v="3.8740742494532424E-2"/>
    <n v="6838505"/>
    <n v="2.4405919129985281E-2"/>
  </r>
  <r>
    <x v="2522"/>
    <x v="2"/>
    <s v="MN"/>
    <x v="2008"/>
    <x v="2008"/>
    <n v="9704151"/>
    <n v="0.48071181085290199"/>
    <s v=""/>
    <x v="0"/>
    <n v="3"/>
    <x v="2"/>
    <n v="4242764"/>
    <n v="47031"/>
    <n v="1.082814198099127"/>
    <n v="6838505"/>
    <n v="0.68215202006871378"/>
  </r>
  <r>
    <x v="2523"/>
    <x v="2"/>
    <s v="MN"/>
    <x v="2009"/>
    <x v="2009"/>
    <n v="9704151"/>
    <n v="7.1237555969605168E-2"/>
    <s v=""/>
    <x v="0"/>
    <n v="3"/>
    <x v="2"/>
    <n v="4242764"/>
    <n v="47031"/>
    <n v="0.16046420183625085"/>
    <n v="6838505"/>
    <n v="0.10108934628255738"/>
  </r>
  <r>
    <x v="2524"/>
    <x v="2"/>
    <s v="MN"/>
    <x v="933"/>
    <x v="933"/>
    <n v="9704151"/>
    <n v="7.5122491395692419E-3"/>
    <s v=""/>
    <x v="0"/>
    <n v="3"/>
    <x v="2"/>
    <n v="4242764"/>
    <n v="47031"/>
    <n v="1.692151065219541E-2"/>
    <n v="6838505"/>
    <n v="1.0660224712857561E-2"/>
  </r>
  <r>
    <x v="2525"/>
    <x v="2"/>
    <s v="MN"/>
    <x v="2010"/>
    <x v="2010"/>
    <n v="9704151"/>
    <n v="7.9955474724167003E-2"/>
    <s v=""/>
    <x v="0"/>
    <n v="3"/>
    <x v="2"/>
    <n v="4242764"/>
    <n v="47031"/>
    <n v="0.18010151049435416"/>
    <n v="6838505"/>
    <n v="0.11346047125797233"/>
  </r>
  <r>
    <x v="2526"/>
    <x v="2"/>
    <s v="MN"/>
    <x v="2011"/>
    <x v="2011"/>
    <n v="9704151"/>
    <n v="4.1611059020000826E-2"/>
    <s v=""/>
    <x v="0"/>
    <n v="3"/>
    <x v="2"/>
    <n v="4242764"/>
    <n v="47031"/>
    <n v="9.3729849126975393E-2"/>
    <n v="6838505"/>
    <n v="5.9047993676980569E-2"/>
  </r>
  <r>
    <x v="2527"/>
    <x v="2"/>
    <s v="MN"/>
    <x v="1533"/>
    <x v="1533"/>
    <n v="9704151"/>
    <n v="6.1035736150437066E-2"/>
    <s v=""/>
    <x v="0"/>
    <n v="3"/>
    <x v="2"/>
    <n v="4242764"/>
    <n v="47031"/>
    <n v="0.13748437255549165"/>
    <n v="6838505"/>
    <n v="8.6612497907071789E-2"/>
  </r>
  <r>
    <x v="2528"/>
    <x v="2"/>
    <s v="MN"/>
    <x v="2012"/>
    <x v="2012"/>
    <n v="9704151"/>
    <n v="4.9844648954864776E-2"/>
    <s v=""/>
    <x v="0"/>
    <n v="3"/>
    <x v="2"/>
    <n v="4242764"/>
    <n v="47031"/>
    <n v="0.11227619619296185"/>
    <n v="6838505"/>
    <n v="7.0731833931539131E-2"/>
  </r>
  <r>
    <x v="2529"/>
    <x v="2"/>
    <s v="MN"/>
    <x v="2013"/>
    <x v="2013"/>
    <n v="9704151"/>
    <n v="2.5927049156592885E-2"/>
    <s v=""/>
    <x v="0"/>
    <n v="3"/>
    <x v="2"/>
    <n v="4242764"/>
    <n v="47031"/>
    <n v="5.8401263101404186E-2"/>
    <n v="6838505"/>
    <n v="3.6791667184567382E-2"/>
  </r>
  <r>
    <x v="2530"/>
    <x v="2"/>
    <s v="MN"/>
    <x v="1812"/>
    <x v="1812"/>
    <n v="9704151"/>
    <n v="7.1515787419218851E-2"/>
    <s v=""/>
    <x v="0"/>
    <n v="3"/>
    <x v="2"/>
    <n v="4242764"/>
    <n v="47031"/>
    <n v="0.16109092445299883"/>
    <n v="6838505"/>
    <n v="0.1014841694200706"/>
  </r>
  <r>
    <x v="2531"/>
    <x v="2"/>
    <s v="MN"/>
    <x v="2014"/>
    <x v="2014"/>
    <n v="9704151"/>
    <n v="7.4648467444498753E-2"/>
    <s v=""/>
    <x v="0"/>
    <n v="3"/>
    <x v="2"/>
    <n v="4242764"/>
    <n v="47031"/>
    <n v="0.16814735687860569"/>
    <n v="6838505"/>
    <n v="0.10592958548688639"/>
  </r>
  <r>
    <x v="2532"/>
    <x v="2"/>
    <s v="MN"/>
    <x v="352"/>
    <x v="352"/>
    <n v="9704151"/>
    <n v="1.8219007515443648E-2"/>
    <s v=""/>
    <x v="0"/>
    <n v="3"/>
    <x v="2"/>
    <n v="4242764"/>
    <n v="47031"/>
    <n v="4.1038725422608342E-2"/>
    <n v="6838505"/>
    <n v="2.5853603967533841E-2"/>
  </r>
  <r>
    <x v="2533"/>
    <x v="2"/>
    <s v="MN"/>
    <x v="2015"/>
    <x v="2015"/>
    <n v="9704151"/>
    <n v="6.7198047515954776E-2"/>
    <s v=""/>
    <x v="0"/>
    <n v="3"/>
    <x v="2"/>
    <n v="4242764"/>
    <n v="47031"/>
    <n v="0.15136511791902094"/>
    <n v="6838505"/>
    <n v="9.5357099249031768E-2"/>
  </r>
  <r>
    <x v="2534"/>
    <x v="2"/>
    <s v="MN"/>
    <x v="2016"/>
    <x v="2016"/>
    <n v="9704151"/>
    <n v="1.8167483172922598E-2"/>
    <s v=""/>
    <x v="0"/>
    <n v="3"/>
    <x v="2"/>
    <n v="4242764"/>
    <n v="47031"/>
    <n v="4.0922665678766124E-2"/>
    <n v="6838505"/>
    <n v="2.5780488571698054E-2"/>
  </r>
  <r>
    <x v="2535"/>
    <x v="2"/>
    <s v="MN"/>
    <x v="2017"/>
    <x v="2017"/>
    <n v="9704151"/>
    <n v="2.3412661241565595E-2"/>
    <s v=""/>
    <x v="0"/>
    <n v="3"/>
    <x v="2"/>
    <n v="4242764"/>
    <n v="47031"/>
    <n v="5.2737547601903939E-2"/>
    <n v="6838505"/>
    <n v="3.3223635867781043E-2"/>
  </r>
  <r>
    <x v="2536"/>
    <x v="2"/>
    <s v="MN"/>
    <x v="2018"/>
    <x v="2018"/>
    <n v="9704151"/>
    <n v="0.1640328968500181"/>
    <s v=""/>
    <x v="0"/>
    <n v="3"/>
    <x v="2"/>
    <n v="4242764"/>
    <n v="47031"/>
    <n v="0.36948780049608576"/>
    <n v="6838505"/>
    <n v="0.23277017418280749"/>
  </r>
  <r>
    <x v="2537"/>
    <x v="2"/>
    <s v="MN"/>
    <x v="1082"/>
    <x v="1082"/>
    <n v="9704151"/>
    <n v="1.2304012994026991E-2"/>
    <s v=""/>
    <x v="0"/>
    <n v="3"/>
    <x v="2"/>
    <n v="4242764"/>
    <n v="47031"/>
    <n v="2.7715066829521701E-2"/>
    <n v="6838505"/>
    <n v="1.7459956525585636E-2"/>
  </r>
  <r>
    <x v="2538"/>
    <x v="2"/>
    <s v="MN"/>
    <x v="2019"/>
    <x v="2019"/>
    <n v="9704151"/>
    <n v="5.8964457581090812E-2"/>
    <s v=""/>
    <x v="0"/>
    <n v="3"/>
    <x v="2"/>
    <n v="4242764"/>
    <n v="47031"/>
    <n v="0.13281877085303448"/>
    <n v="6838505"/>
    <n v="8.3673258994473199E-2"/>
  </r>
  <r>
    <x v="2539"/>
    <x v="2"/>
    <s v="MN"/>
    <x v="2020"/>
    <x v="2020"/>
    <n v="9704151"/>
    <n v="1.3756999453120628E-2"/>
    <s v=""/>
    <x v="0"/>
    <n v="3"/>
    <x v="2"/>
    <n v="4242764"/>
    <n v="47031"/>
    <n v="3.0987951605872248E-2"/>
    <n v="6838505"/>
    <n v="1.9521810688154794E-2"/>
  </r>
  <r>
    <x v="2540"/>
    <x v="2"/>
    <s v="MN"/>
    <x v="2021"/>
    <x v="2021"/>
    <n v="9704151"/>
    <n v="2.6875097058980221E-2"/>
    <s v=""/>
    <x v="0"/>
    <n v="3"/>
    <x v="2"/>
    <n v="4242764"/>
    <n v="47031"/>
    <n v="6.0536762388100997E-2"/>
    <n v="6838505"/>
    <n v="3.8136990467945844E-2"/>
  </r>
  <r>
    <x v="2541"/>
    <x v="2"/>
    <s v="MN"/>
    <x v="2022"/>
    <x v="2022"/>
    <n v="9704151"/>
    <n v="5.5234095182566723E-2"/>
    <s v=""/>
    <x v="0"/>
    <n v="3"/>
    <x v="2"/>
    <n v="4242764"/>
    <n v="47031"/>
    <n v="0.12441604539885787"/>
    <n v="6838505"/>
    <n v="7.8379704335962322E-2"/>
  </r>
  <r>
    <x v="2542"/>
    <x v="2"/>
    <s v="MN"/>
    <x v="2023"/>
    <x v="2023"/>
    <n v="9704151"/>
    <n v="7.4205358098817717E-2"/>
    <s v=""/>
    <x v="0"/>
    <n v="3"/>
    <x v="2"/>
    <n v="4242764"/>
    <n v="47031"/>
    <n v="0.16714924308156262"/>
    <n v="6838505"/>
    <n v="0.10530079308269863"/>
  </r>
  <r>
    <x v="2543"/>
    <x v="2"/>
    <s v="MN"/>
    <x v="2024"/>
    <x v="2024"/>
    <n v="9704151"/>
    <n v="8.7591382285786779E-2"/>
    <s v=""/>
    <x v="0"/>
    <n v="3"/>
    <x v="2"/>
    <n v="4242764"/>
    <n v="47031"/>
    <n v="0.19730156453177089"/>
    <n v="6838505"/>
    <n v="0.12429617292083577"/>
  </r>
  <r>
    <x v="2544"/>
    <x v="2"/>
    <s v="MN"/>
    <x v="2025"/>
    <x v="2025"/>
    <n v="9704151"/>
    <n v="4.4444897858658627E-2"/>
    <s v=""/>
    <x v="0"/>
    <n v="3"/>
    <x v="2"/>
    <n v="4242764"/>
    <n v="47031"/>
    <n v="0.10011313503829739"/>
    <n v="6838505"/>
    <n v="6.3069340447948791E-2"/>
  </r>
  <r>
    <x v="2545"/>
    <x v="2"/>
    <s v="MN"/>
    <x v="2026"/>
    <x v="2026"/>
    <n v="9704151"/>
    <n v="7.959480432651965E-2"/>
    <s v=""/>
    <x v="0"/>
    <n v="3"/>
    <x v="2"/>
    <n v="4242764"/>
    <n v="47031"/>
    <n v="0.17928909228745862"/>
    <n v="6838505"/>
    <n v="0.11294866348712182"/>
  </r>
  <r>
    <x v="2546"/>
    <x v="2"/>
    <s v="MN"/>
    <x v="2027"/>
    <x v="2027"/>
    <n v="9704151"/>
    <n v="1.8332361068989961E-2"/>
    <s v=""/>
    <x v="0"/>
    <n v="3"/>
    <x v="2"/>
    <n v="4242764"/>
    <n v="47031"/>
    <n v="4.1294056859061228E-2"/>
    <n v="6838505"/>
    <n v="2.6014457838372571E-2"/>
  </r>
  <r>
    <x v="2547"/>
    <x v="2"/>
    <s v="MN"/>
    <x v="2028"/>
    <x v="2028"/>
    <n v="9704151"/>
    <n v="0.11831019529683741"/>
    <s v=""/>
    <x v="0"/>
    <n v="3"/>
    <x v="2"/>
    <n v="4242764"/>
    <n v="47031"/>
    <n v="0.26649638381050134"/>
    <n v="6838505"/>
    <n v="0.16788757191813122"/>
  </r>
  <r>
    <x v="2548"/>
    <x v="2"/>
    <s v="MN"/>
    <x v="1115"/>
    <x v="1115"/>
    <n v="9704151"/>
    <n v="1.3375719318464851E-2"/>
    <s v=""/>
    <x v="0"/>
    <n v="3"/>
    <x v="2"/>
    <n v="4242764"/>
    <n v="47031"/>
    <n v="3.0129109501439839E-2"/>
    <n v="6838505"/>
    <n v="1.8980756758969979E-2"/>
  </r>
  <r>
    <x v="2549"/>
    <x v="2"/>
    <s v="MN"/>
    <x v="2029"/>
    <x v="2029"/>
    <n v="9704151"/>
    <n v="1.8662116861124688E-2"/>
    <s v=""/>
    <x v="0"/>
    <n v="3"/>
    <x v="2"/>
    <n v="4242764"/>
    <n v="47031"/>
    <n v="4.2036839219651422E-2"/>
    <n v="6838505"/>
    <n v="2.6482396371721596E-2"/>
  </r>
  <r>
    <x v="2550"/>
    <x v="2"/>
    <s v="MN"/>
    <x v="763"/>
    <x v="763"/>
    <n v="9704151"/>
    <n v="1.277803694522066E-2"/>
    <s v=""/>
    <x v="0"/>
    <n v="3"/>
    <x v="2"/>
    <n v="4242764"/>
    <n v="47031"/>
    <n v="2.8782816472870107E-2"/>
    <n v="6838505"/>
    <n v="1.8132618167274864E-2"/>
  </r>
  <r>
    <x v="2551"/>
    <x v="2"/>
    <s v="MN"/>
    <x v="2030"/>
    <x v="2030"/>
    <n v="9704151"/>
    <n v="7.9615414063528081E-2"/>
    <s v=""/>
    <x v="0"/>
    <n v="3"/>
    <x v="2"/>
    <n v="4242764"/>
    <n v="47031"/>
    <n v="0.17933551618499552"/>
    <n v="6838505"/>
    <n v="0.11297790964545613"/>
  </r>
  <r>
    <x v="2552"/>
    <x v="2"/>
    <s v="MN"/>
    <x v="2031"/>
    <x v="2031"/>
    <n v="9704151"/>
    <n v="1.6415655527206863E-2"/>
    <s v=""/>
    <x v="0"/>
    <n v="3"/>
    <x v="2"/>
    <n v="4242764"/>
    <n v="47031"/>
    <n v="3.6976634388130709E-2"/>
    <n v="6838505"/>
    <n v="2.3294565113281339E-2"/>
  </r>
  <r>
    <x v="2553"/>
    <x v="2"/>
    <s v="MN"/>
    <x v="762"/>
    <x v="762"/>
    <n v="9704151"/>
    <n v="2.608162218415604E-2"/>
    <s v=""/>
    <x v="0"/>
    <n v="3"/>
    <x v="2"/>
    <n v="4242764"/>
    <n v="47031"/>
    <n v="5.8749442332930842E-2"/>
    <n v="6838505"/>
    <n v="3.7011013372074748E-2"/>
  </r>
  <r>
    <x v="2554"/>
    <x v="2"/>
    <s v="MN"/>
    <x v="1925"/>
    <x v="1925"/>
    <n v="9704151"/>
    <n v="2.3082905449430865E-2"/>
    <s v=""/>
    <x v="0"/>
    <n v="3"/>
    <x v="2"/>
    <n v="4242764"/>
    <n v="47031"/>
    <n v="5.1994765241313738E-2"/>
    <n v="6838505"/>
    <n v="3.275569733443201E-2"/>
  </r>
  <r>
    <x v="2555"/>
    <x v="2"/>
    <s v="MN"/>
    <x v="2032"/>
    <x v="2032"/>
    <n v="9704151"/>
    <n v="0.21171352341899874"/>
    <s v=""/>
    <x v="0"/>
    <n v="3"/>
    <x v="2"/>
    <n v="4242764"/>
    <n v="47031"/>
    <n v="0.47688948744767445"/>
    <n v="6838505"/>
    <n v="0.30043116148924365"/>
  </r>
  <r>
    <x v="2556"/>
    <x v="2"/>
    <s v="MN"/>
    <x v="2033"/>
    <x v="2033"/>
    <n v="9704151"/>
    <n v="0.19741036593515496"/>
    <s v=""/>
    <x v="0"/>
    <n v="3"/>
    <x v="2"/>
    <n v="4242764"/>
    <n v="47031"/>
    <n v="0.44467130255707465"/>
    <n v="6838505"/>
    <n v="0.28013432760522949"/>
  </r>
  <r>
    <x v="2557"/>
    <x v="2"/>
    <s v="MN"/>
    <x v="2034"/>
    <x v="2034"/>
    <n v="9704151"/>
    <n v="2.2722235051783508E-2"/>
    <s v=""/>
    <x v="0"/>
    <n v="3"/>
    <x v="2"/>
    <n v="4242764"/>
    <n v="47031"/>
    <n v="5.1182347034418214E-2"/>
    <n v="6838505"/>
    <n v="3.224388956358152E-2"/>
  </r>
  <r>
    <x v="2558"/>
    <x v="2"/>
    <s v="MN"/>
    <x v="2035"/>
    <x v="2035"/>
    <n v="9704151"/>
    <n v="7.5204930343726106E-2"/>
    <s v=""/>
    <x v="0"/>
    <n v="3"/>
    <x v="2"/>
    <n v="4242764"/>
    <n v="47031"/>
    <n v="0.16940080211210165"/>
    <n v="6838505"/>
    <n v="0.10671923176191286"/>
  </r>
  <r>
    <x v="2559"/>
    <x v="2"/>
    <s v="MN"/>
    <x v="2036"/>
    <x v="2036"/>
    <n v="9704151"/>
    <n v="0.148390106460627"/>
    <s v=""/>
    <x v="0"/>
    <n v="3"/>
    <x v="2"/>
    <n v="4242764"/>
    <n v="47031"/>
    <n v="0.33425206226558835"/>
    <n v="6838505"/>
    <n v="0.21057234000706293"/>
  </r>
  <r>
    <x v="2560"/>
    <x v="2"/>
    <s v="MN"/>
    <x v="2037"/>
    <x v="2037"/>
    <n v="9704151"/>
    <n v="5.7903056125157157E-2"/>
    <s v=""/>
    <x v="0"/>
    <n v="3"/>
    <x v="2"/>
    <n v="4242764"/>
    <n v="47031"/>
    <n v="0.13042794012988479"/>
    <n v="6838505"/>
    <n v="8.216708184025602E-2"/>
  </r>
  <r>
    <x v="2561"/>
    <x v="2"/>
    <s v="MN"/>
    <x v="2038"/>
    <x v="2038"/>
    <n v="9704151"/>
    <n v="2.1877235834438274E-2"/>
    <s v=""/>
    <x v="0"/>
    <n v="3"/>
    <x v="2"/>
    <n v="4242764"/>
    <n v="47031"/>
    <n v="4.9278967235405841E-2"/>
    <n v="6838505"/>
    <n v="3.1044797071874627E-2"/>
  </r>
  <r>
    <x v="2562"/>
    <x v="2"/>
    <s v="LC"/>
    <x v="2039"/>
    <x v="2039"/>
    <n v="9704151"/>
    <n v="3.3480517770178971E-2"/>
    <s v=""/>
    <x v="0"/>
    <n v="3"/>
    <x v="2"/>
    <n v="4242764"/>
    <n v="47031"/>
    <n v="7.5415621548673373E-2"/>
    <n v="6838505"/>
    <n v="4.7510384214093579E-2"/>
  </r>
  <r>
    <x v="2563"/>
    <x v="2"/>
    <s v="LC"/>
    <x v="2040"/>
    <x v="2040"/>
    <n v="9704151"/>
    <n v="3.0698203274042209E-2"/>
    <s v=""/>
    <x v="0"/>
    <n v="3"/>
    <x v="2"/>
    <n v="4242764"/>
    <n v="47031"/>
    <n v="6.9148395381193592E-2"/>
    <n v="6838505"/>
    <n v="4.356215283896115E-2"/>
  </r>
  <r>
    <x v="2564"/>
    <x v="2"/>
    <s v="LC"/>
    <x v="2041"/>
    <x v="2041"/>
    <n v="9704151"/>
    <n v="2.3618758611649797E-2"/>
    <s v=""/>
    <x v="0"/>
    <n v="3"/>
    <x v="2"/>
    <n v="4242764"/>
    <n v="47031"/>
    <n v="5.3201786577272814E-2"/>
    <n v="6838505"/>
    <n v="3.3516097451124188E-2"/>
  </r>
  <r>
    <x v="2565"/>
    <x v="2"/>
    <s v="LC"/>
    <x v="2042"/>
    <x v="2042"/>
    <n v="9704151"/>
    <n v="4.1404961649916618E-2"/>
    <s v=""/>
    <x v="0"/>
    <n v="3"/>
    <x v="2"/>
    <n v="4242764"/>
    <n v="47031"/>
    <n v="9.3265610151606518E-2"/>
    <n v="6838505"/>
    <n v="5.875553209363743E-2"/>
  </r>
  <r>
    <x v="2566"/>
    <x v="2"/>
    <s v="LC"/>
    <x v="1166"/>
    <x v="1166"/>
    <n v="9704151"/>
    <n v="2.6555646135349709E-2"/>
    <s v=""/>
    <x v="0"/>
    <n v="3"/>
    <x v="2"/>
    <n v="4242764"/>
    <n v="47031"/>
    <n v="5.9817191976279251E-2"/>
    <n v="6838505"/>
    <n v="3.7683675013763976E-2"/>
  </r>
  <r>
    <x v="2567"/>
    <x v="2"/>
    <s v="LC"/>
    <x v="2043"/>
    <x v="2043"/>
    <n v="9704151"/>
    <n v="5.3286475035270987E-2"/>
    <s v=""/>
    <x v="0"/>
    <n v="3"/>
    <x v="2"/>
    <n v="4242764"/>
    <n v="47031"/>
    <n v="0.12002898708162203"/>
    <n v="6838505"/>
    <n v="7.5615942373369618E-2"/>
  </r>
  <r>
    <x v="2568"/>
    <x v="2"/>
    <s v="LC"/>
    <x v="2044"/>
    <x v="2044"/>
    <n v="9704151"/>
    <n v="1.3365414449960641E-2"/>
    <s v=""/>
    <x v="0"/>
    <n v="3"/>
    <x v="2"/>
    <n v="4242764"/>
    <n v="47031"/>
    <n v="3.0105897552671391E-2"/>
    <n v="6838505"/>
    <n v="1.8966133679802821E-2"/>
  </r>
  <r>
    <x v="2569"/>
    <x v="2"/>
    <s v="LC"/>
    <x v="2045"/>
    <x v="2045"/>
    <n v="9704151"/>
    <n v="3.3635090797742122E-2"/>
    <s v=""/>
    <x v="0"/>
    <n v="3"/>
    <x v="2"/>
    <n v="4242764"/>
    <n v="47031"/>
    <n v="7.5763800780200022E-2"/>
    <n v="6838505"/>
    <n v="4.7729730401600938E-2"/>
  </r>
  <r>
    <x v="2570"/>
    <x v="2"/>
    <s v="LC"/>
    <x v="2046"/>
    <x v="2046"/>
    <n v="9704151"/>
    <n v="3.6108259238752577E-2"/>
    <s v=""/>
    <x v="0"/>
    <n v="3"/>
    <x v="2"/>
    <n v="4242764"/>
    <n v="47031"/>
    <n v="8.1334668484626491E-2"/>
    <n v="6838505"/>
    <n v="5.1239269401718648E-2"/>
  </r>
  <r>
    <x v="2571"/>
    <x v="2"/>
    <s v="LC"/>
    <x v="2047"/>
    <x v="2047"/>
    <n v="9704151"/>
    <n v="4.8288613810729041E-2"/>
    <s v=""/>
    <x v="0"/>
    <n v="3"/>
    <x v="2"/>
    <n v="4242764"/>
    <n v="47031"/>
    <n v="0.10877119192892687"/>
    <n v="6838505"/>
    <n v="6.8523748977298404E-2"/>
  </r>
  <r>
    <x v="2572"/>
    <x v="2"/>
    <s v="LC"/>
    <x v="2048"/>
    <x v="2048"/>
    <n v="9704151"/>
    <n v="3.0378752350411691E-2"/>
    <s v=""/>
    <x v="0"/>
    <n v="3"/>
    <x v="2"/>
    <n v="4242764"/>
    <n v="47031"/>
    <n v="6.8428824969371832E-2"/>
    <n v="6838505"/>
    <n v="4.3108837384779275E-2"/>
  </r>
  <r>
    <x v="2573"/>
    <x v="2"/>
    <s v="LC"/>
    <x v="2049"/>
    <x v="2049"/>
    <n v="9704151"/>
    <n v="5.26887926620268E-2"/>
    <s v=""/>
    <x v="0"/>
    <n v="3"/>
    <x v="2"/>
    <n v="4242764"/>
    <n v="47031"/>
    <n v="0.1186826940530523"/>
    <n v="6838505"/>
    <n v="7.4767803781674511E-2"/>
  </r>
  <r>
    <x v="2574"/>
    <x v="2"/>
    <s v="LC"/>
    <x v="2050"/>
    <x v="2050"/>
    <n v="9704151"/>
    <n v="0.14436090287548081"/>
    <s v=""/>
    <x v="0"/>
    <n v="3"/>
    <x v="2"/>
    <n v="4242764"/>
    <n v="47031"/>
    <n v="0.32517619029712685"/>
    <n v="6838505"/>
    <n v="0.20485471605270453"/>
  </r>
  <r>
    <x v="2575"/>
    <x v="2"/>
    <s v="LC"/>
    <x v="2051"/>
    <x v="2051"/>
    <n v="9704151"/>
    <n v="1.5416083282298473E-2"/>
    <s v=""/>
    <x v="0"/>
    <n v="3"/>
    <x v="2"/>
    <n v="4242764"/>
    <n v="47031"/>
    <n v="3.472507535759168E-2"/>
    <n v="6838505"/>
    <n v="2.1876126434067094E-2"/>
  </r>
  <r>
    <x v="2576"/>
    <x v="2"/>
    <s v="LC"/>
    <x v="1830"/>
    <x v="1830"/>
    <n v="9704151"/>
    <n v="8.7488333600744678E-3"/>
    <s v=""/>
    <x v="0"/>
    <n v="3"/>
    <x v="2"/>
    <n v="4242764"/>
    <n v="47031"/>
    <n v="1.9706944504408644E-2"/>
    <n v="6838505"/>
    <n v="1.2414994212916419E-2"/>
  </r>
  <r>
    <x v="2577"/>
    <x v="2"/>
    <s v="LC"/>
    <x v="2052"/>
    <x v="2052"/>
    <n v="9704151"/>
    <n v="0.13050085473731807"/>
    <s v=""/>
    <x v="0"/>
    <n v="3"/>
    <x v="2"/>
    <n v="4242764"/>
    <n v="47031"/>
    <n v="0.29395611920357018"/>
    <n v="6838505"/>
    <n v="0.18518667457287813"/>
  </r>
  <r>
    <x v="2578"/>
    <x v="2"/>
    <s v="LC"/>
    <x v="2053"/>
    <x v="2053"/>
    <n v="9704151"/>
    <n v="4.5403250629550175E-2"/>
    <s v=""/>
    <x v="0"/>
    <n v="3"/>
    <x v="2"/>
    <n v="4242764"/>
    <n v="47031"/>
    <n v="0.10227184627376265"/>
    <n v="6838505"/>
    <n v="6.4429286810494396E-2"/>
  </r>
  <r>
    <x v="2579"/>
    <x v="2"/>
    <s v="LC"/>
    <x v="703"/>
    <x v="703"/>
    <n v="9704151"/>
    <n v="4.8432881969787981E-3"/>
    <s v=""/>
    <x v="0"/>
    <n v="3"/>
    <x v="2"/>
    <n v="4242764"/>
    <n v="47031"/>
    <n v="1.0909615921168509E-2"/>
    <n v="6838505"/>
    <n v="6.8728472085638603E-3"/>
  </r>
  <r>
    <x v="2580"/>
    <x v="2"/>
    <s v="LC"/>
    <x v="2054"/>
    <x v="2054"/>
    <n v="9704151"/>
    <n v="2.5504549547920266E-2"/>
    <s v=""/>
    <x v="0"/>
    <n v="3"/>
    <x v="2"/>
    <n v="4242764"/>
    <n v="47031"/>
    <n v="5.7449573201898002E-2"/>
    <n v="6838505"/>
    <n v="3.6192120938713941E-2"/>
  </r>
  <r>
    <x v="2581"/>
    <x v="2"/>
    <s v="LC"/>
    <x v="2055"/>
    <x v="2055"/>
    <n v="9704151"/>
    <n v="3.9684048609713515E-2"/>
    <s v=""/>
    <x v="0"/>
    <n v="3"/>
    <x v="2"/>
    <n v="4242764"/>
    <n v="47031"/>
    <n v="8.9389214707276426E-2"/>
    <n v="6838505"/>
    <n v="5.631347787272218E-2"/>
  </r>
  <r>
    <x v="2582"/>
    <x v="2"/>
    <s v="LC"/>
    <x v="1130"/>
    <x v="1130"/>
    <n v="9704151"/>
    <n v="2.4195831247885567E-2"/>
    <s v=""/>
    <x v="0"/>
    <n v="3"/>
    <x v="2"/>
    <n v="4242764"/>
    <n v="47031"/>
    <n v="5.4501655708305646E-2"/>
    <n v="6838505"/>
    <n v="3.4334989884484982E-2"/>
  </r>
  <r>
    <x v="2583"/>
    <x v="2"/>
    <s v="LC"/>
    <x v="2056"/>
    <x v="2056"/>
    <n v="9704151"/>
    <n v="4.1415266518420826E-2"/>
    <s v=""/>
    <x v="0"/>
    <n v="3"/>
    <x v="2"/>
    <n v="4242764"/>
    <n v="47031"/>
    <n v="9.3288822100374966E-2"/>
    <n v="6838505"/>
    <n v="5.8770155172804581E-2"/>
  </r>
  <r>
    <x v="2584"/>
    <x v="2"/>
    <s v="LC"/>
    <x v="2057"/>
    <x v="2057"/>
    <n v="9704151"/>
    <n v="7.7008282331962885E-2"/>
    <s v=""/>
    <x v="0"/>
    <n v="3"/>
    <x v="2"/>
    <n v="4242764"/>
    <n v="47031"/>
    <n v="0.17346289314657928"/>
    <n v="6838505"/>
    <n v="0.10927827061616537"/>
  </r>
  <r>
    <x v="2585"/>
    <x v="2"/>
    <s v="LC"/>
    <x v="2058"/>
    <x v="2058"/>
    <n v="9704151"/>
    <n v="1.7889251723308922E-2"/>
    <s v=""/>
    <x v="0"/>
    <n v="3"/>
    <x v="2"/>
    <n v="4242764"/>
    <n v="47031"/>
    <n v="4.0295943062018148E-2"/>
    <n v="6838505"/>
    <n v="2.5385665434184811E-2"/>
  </r>
  <r>
    <x v="2586"/>
    <x v="2"/>
    <s v="LC"/>
    <x v="2059"/>
    <x v="2059"/>
    <n v="9704151"/>
    <n v="1.3035658657825914E-2"/>
    <s v=""/>
    <x v="0"/>
    <n v="3"/>
    <x v="2"/>
    <n v="4242764"/>
    <n v="47031"/>
    <n v="2.9363115192081197E-2"/>
    <n v="6838505"/>
    <n v="1.8498195146453792E-2"/>
  </r>
  <r>
    <x v="2587"/>
    <x v="2"/>
    <s v="LC"/>
    <x v="1338"/>
    <x v="1338"/>
    <n v="9704151"/>
    <n v="4.8958430263502703E-2"/>
    <s v=""/>
    <x v="0"/>
    <n v="3"/>
    <x v="2"/>
    <n v="4242764"/>
    <n v="47031"/>
    <n v="0.11027996859887572"/>
    <n v="6838505"/>
    <n v="6.947424912316362E-2"/>
  </r>
  <r>
    <x v="2588"/>
    <x v="2"/>
    <s v="LC"/>
    <x v="2060"/>
    <x v="2060"/>
    <n v="9704151"/>
    <n v="2.8132291016493868E-3"/>
    <s v=""/>
    <x v="0"/>
    <n v="3"/>
    <x v="2"/>
    <n v="4242764"/>
    <n v="47031"/>
    <n v="6.3368620137851123E-3"/>
    <n v="6838505"/>
    <n v="3.9921006126339021E-3"/>
  </r>
  <r>
    <x v="2589"/>
    <x v="2"/>
    <s v="LC"/>
    <x v="2061"/>
    <x v="2061"/>
    <n v="9704151"/>
    <n v="1.8157178304418389E-2"/>
    <s v=""/>
    <x v="0"/>
    <n v="3"/>
    <x v="2"/>
    <n v="4242764"/>
    <n v="47031"/>
    <n v="4.0899453729997683E-2"/>
    <n v="6838505"/>
    <n v="2.57658654925309E-2"/>
  </r>
  <r>
    <x v="2590"/>
    <x v="2"/>
    <s v="LC"/>
    <x v="2062"/>
    <x v="2062"/>
    <n v="9704151"/>
    <n v="1.4818400909054279E-2"/>
    <s v=""/>
    <x v="0"/>
    <n v="3"/>
    <x v="2"/>
    <n v="4242764"/>
    <n v="47031"/>
    <n v="3.3378782329021944E-2"/>
    <n v="6838505"/>
    <n v="2.1027987842371983E-2"/>
  </r>
  <r>
    <x v="2591"/>
    <x v="2"/>
    <s v="LC"/>
    <x v="2063"/>
    <x v="2063"/>
    <n v="9704151"/>
    <n v="2.7627352459787567E-2"/>
    <s v=""/>
    <x v="0"/>
    <n v="3"/>
    <x v="2"/>
    <n v="4242764"/>
    <n v="47031"/>
    <n v="6.2231234648197381E-2"/>
    <n v="6838505"/>
    <n v="3.9204475247148318E-2"/>
  </r>
  <r>
    <x v="2592"/>
    <x v="2"/>
    <s v="LC"/>
    <x v="902"/>
    <x v="902"/>
    <n v="9704151"/>
    <n v="2.3773331639212952E-2"/>
    <s v=""/>
    <x v="0"/>
    <n v="3"/>
    <x v="2"/>
    <n v="4242764"/>
    <n v="47031"/>
    <n v="5.3549965808799463E-2"/>
    <n v="6838505"/>
    <n v="3.373544363863154E-2"/>
  </r>
  <r>
    <x v="2593"/>
    <x v="2"/>
    <s v="LC"/>
    <x v="493"/>
    <x v="493"/>
    <n v="9704151"/>
    <n v="3.4727406859188406E-3"/>
    <s v=""/>
    <x v="0"/>
    <n v="3"/>
    <x v="2"/>
    <n v="4242764"/>
    <n v="47031"/>
    <n v="7.8224267349655038E-3"/>
    <n v="6838505"/>
    <n v="4.9279776793319588E-3"/>
  </r>
  <r>
    <x v="2594"/>
    <x v="2"/>
    <s v="LC"/>
    <x v="2064"/>
    <x v="2064"/>
    <n v="9704151"/>
    <n v="1.2798646682229081E-2"/>
    <s v=""/>
    <x v="0"/>
    <n v="3"/>
    <x v="2"/>
    <n v="4242764"/>
    <n v="47031"/>
    <n v="2.8829240370406996E-2"/>
    <n v="6838505"/>
    <n v="1.8161864325609178E-2"/>
  </r>
  <r>
    <x v="2595"/>
    <x v="2"/>
    <s v="LC"/>
    <x v="1239"/>
    <x v="1239"/>
    <n v="9704151"/>
    <n v="7.8729195372166001E-3"/>
    <s v=""/>
    <x v="0"/>
    <n v="3"/>
    <x v="2"/>
    <n v="4242764"/>
    <n v="47031"/>
    <n v="1.7733928859090937E-2"/>
    <n v="6838505"/>
    <n v="1.1172032483708062E-2"/>
  </r>
  <r>
    <x v="2596"/>
    <x v="2"/>
    <s v="LC"/>
    <x v="2065"/>
    <x v="2065"/>
    <n v="9704151"/>
    <n v="7.7286513781576558E-3"/>
    <s v=""/>
    <x v="0"/>
    <n v="3"/>
    <x v="2"/>
    <n v="4242764"/>
    <n v="47031"/>
    <n v="1.7408961576332725E-2"/>
    <n v="6838505"/>
    <n v="1.0967309375367862E-2"/>
  </r>
  <r>
    <x v="2597"/>
    <x v="2"/>
    <s v="LC"/>
    <x v="2066"/>
    <x v="2066"/>
    <n v="9704151"/>
    <n v="8.8487905845653067E-2"/>
    <s v=""/>
    <x v="0"/>
    <n v="3"/>
    <x v="2"/>
    <n v="4242764"/>
    <n v="47031"/>
    <n v="0.1993210040746255"/>
    <n v="6838505"/>
    <n v="0.12556838080837845"/>
  </r>
  <r>
    <x v="2598"/>
    <x v="2"/>
    <s v="LC"/>
    <x v="2067"/>
    <x v="2067"/>
    <n v="9704151"/>
    <n v="2.5040830465230809E-2"/>
    <s v=""/>
    <x v="0"/>
    <n v="3"/>
    <x v="2"/>
    <n v="4242764"/>
    <n v="47031"/>
    <n v="5.6405035507318034E-2"/>
    <n v="6838505"/>
    <n v="3.5534082376191871E-2"/>
  </r>
  <r>
    <x v="2599"/>
    <x v="2"/>
    <s v="LC"/>
    <x v="2068"/>
    <x v="2068"/>
    <n v="9704151"/>
    <n v="2.6967840875518116E-2"/>
    <s v=""/>
    <x v="0"/>
    <n v="3"/>
    <x v="2"/>
    <n v="4242764"/>
    <n v="47031"/>
    <n v="6.0745669927016993E-2"/>
    <n v="6838505"/>
    <n v="3.826859818045026E-2"/>
  </r>
  <r>
    <x v="2600"/>
    <x v="2"/>
    <s v="LC"/>
    <x v="2069"/>
    <x v="2069"/>
    <n v="9704151"/>
    <n v="2.4814123358138183E-2"/>
    <s v=""/>
    <x v="0"/>
    <n v="3"/>
    <x v="2"/>
    <n v="4242764"/>
    <n v="47031"/>
    <n v="5.5894372634412277E-2"/>
    <n v="6838505"/>
    <n v="3.5212374634514411E-2"/>
  </r>
  <r>
    <x v="2601"/>
    <x v="2"/>
    <s v="LC"/>
    <x v="2070"/>
    <x v="2070"/>
    <n v="9704151"/>
    <n v="2.064065161393305E-2"/>
    <s v=""/>
    <x v="0"/>
    <n v="3"/>
    <x v="2"/>
    <n v="4242764"/>
    <n v="47031"/>
    <n v="4.6493533383192599E-2"/>
    <n v="6838505"/>
    <n v="2.9290027571815768E-2"/>
  </r>
  <r>
    <x v="2602"/>
    <x v="2"/>
    <s v="LC"/>
    <x v="2071"/>
    <x v="2071"/>
    <n v="9704151"/>
    <n v="0.48128888348913779"/>
    <s v=""/>
    <x v="0"/>
    <n v="3"/>
    <x v="2"/>
    <n v="4242764"/>
    <n v="47031"/>
    <n v="1.0841140672301599"/>
    <n v="6838505"/>
    <n v="0.68297091250207465"/>
  </r>
  <r>
    <x v="2603"/>
    <x v="2"/>
    <s v="LC"/>
    <x v="2072"/>
    <x v="2072"/>
    <n v="9704151"/>
    <n v="2.3000466501397185E-2"/>
    <s v=""/>
    <x v="0"/>
    <n v="3"/>
    <x v="2"/>
    <n v="4242764"/>
    <n v="47031"/>
    <n v="5.1809069651166197E-2"/>
    <n v="6838505"/>
    <n v="3.2638712701094759E-2"/>
  </r>
  <r>
    <x v="2604"/>
    <x v="2"/>
    <s v="LC"/>
    <x v="2073"/>
    <x v="2073"/>
    <n v="9704151"/>
    <n v="5.0483550802125812E-2"/>
    <s v=""/>
    <x v="0"/>
    <n v="3"/>
    <x v="2"/>
    <n v="4242764"/>
    <n v="47031"/>
    <n v="0.11371533701660537"/>
    <n v="6838505"/>
    <n v="7.1638464839902868E-2"/>
  </r>
  <r>
    <x v="2605"/>
    <x v="2"/>
    <s v="LC"/>
    <x v="1214"/>
    <x v="1214"/>
    <n v="9704151"/>
    <n v="4.3445325613750238E-2"/>
    <s v=""/>
    <x v="0"/>
    <n v="3"/>
    <x v="2"/>
    <n v="4242764"/>
    <n v="47031"/>
    <n v="9.7861576007758369E-2"/>
    <n v="6838505"/>
    <n v="6.1650901768734542E-2"/>
  </r>
  <r>
    <x v="2606"/>
    <x v="2"/>
    <s v="LC"/>
    <x v="2074"/>
    <x v="2074"/>
    <n v="9704151"/>
    <n v="0.10900489903753559"/>
    <s v=""/>
    <x v="0"/>
    <n v="3"/>
    <x v="2"/>
    <n v="4242764"/>
    <n v="47031"/>
    <n v="0.24553599407259674"/>
    <n v="6838505"/>
    <n v="0.15468293143018833"/>
  </r>
  <r>
    <x v="2607"/>
    <x v="2"/>
    <s v="LC"/>
    <x v="81"/>
    <x v="81"/>
    <n v="9704151"/>
    <n v="3.8643256890788279E-3"/>
    <s v=""/>
    <x v="0"/>
    <n v="3"/>
    <x v="2"/>
    <n v="4242764"/>
    <n v="47031"/>
    <n v="8.7044807881663626E-3"/>
    <n v="6838505"/>
    <n v="5.4836546876839308E-3"/>
  </r>
  <r>
    <x v="2608"/>
    <x v="2"/>
    <s v="LC"/>
    <x v="2075"/>
    <x v="2075"/>
    <n v="9704151"/>
    <n v="0.15027589739689748"/>
    <s v=""/>
    <x v="0"/>
    <n v="3"/>
    <x v="2"/>
    <n v="4242764"/>
    <n v="47031"/>
    <n v="0.33849984889021351"/>
    <n v="6838505"/>
    <n v="0.2132483634946527"/>
  </r>
  <r>
    <x v="2609"/>
    <x v="2"/>
    <s v="LC"/>
    <x v="2076"/>
    <x v="2076"/>
    <n v="9704151"/>
    <n v="8.8405466897619384E-2"/>
    <s v=""/>
    <x v="0"/>
    <n v="3"/>
    <x v="2"/>
    <n v="4242764"/>
    <n v="47031"/>
    <n v="0.19913530848447791"/>
    <n v="6838505"/>
    <n v="0.12545139617504117"/>
  </r>
  <r>
    <x v="2610"/>
    <x v="2"/>
    <s v="LC"/>
    <x v="247"/>
    <x v="247"/>
    <n v="9704151"/>
    <n v="5.1833488576177346E-3"/>
    <s v=""/>
    <x v="0"/>
    <n v="3"/>
    <x v="2"/>
    <n v="4242764"/>
    <n v="47031"/>
    <n v="1.1675610230527147E-2"/>
    <n v="6838505"/>
    <n v="7.3554088210800459E-3"/>
  </r>
  <r>
    <x v="2611"/>
    <x v="2"/>
    <s v="LC"/>
    <x v="2077"/>
    <x v="2077"/>
    <n v="9704151"/>
    <n v="3.6963563324602017E-2"/>
    <s v=""/>
    <x v="0"/>
    <n v="3"/>
    <x v="2"/>
    <n v="4242764"/>
    <n v="47031"/>
    <n v="8.3261260232407319E-2"/>
    <n v="6838505"/>
    <n v="5.2452984972592695E-2"/>
  </r>
  <r>
    <x v="2612"/>
    <x v="2"/>
    <s v="LC"/>
    <x v="1625"/>
    <x v="1625"/>
    <n v="9704151"/>
    <n v="2.0310895821798319E-2"/>
    <s v=""/>
    <x v="0"/>
    <n v="3"/>
    <x v="2"/>
    <n v="4242764"/>
    <n v="47031"/>
    <n v="4.5750751022602405E-2"/>
    <n v="6838505"/>
    <n v="2.8822089038466742E-2"/>
  </r>
  <r>
    <x v="2613"/>
    <x v="2"/>
    <s v="LC"/>
    <x v="2078"/>
    <x v="2078"/>
    <n v="9704151"/>
    <n v="2.555607389044132E-2"/>
    <s v=""/>
    <x v="0"/>
    <n v="3"/>
    <x v="2"/>
    <n v="4242764"/>
    <n v="47031"/>
    <n v="5.7565632945740214E-2"/>
    <n v="6838505"/>
    <n v="3.6265236334549728E-2"/>
  </r>
  <r>
    <x v="2614"/>
    <x v="2"/>
    <s v="LC"/>
    <x v="2079"/>
    <x v="2079"/>
    <n v="9704151"/>
    <n v="4.3455630482254447E-2"/>
    <s v=""/>
    <x v="0"/>
    <n v="3"/>
    <x v="2"/>
    <n v="4242764"/>
    <n v="47031"/>
    <n v="9.7884787956526803E-2"/>
    <n v="6838505"/>
    <n v="6.16655248479017E-2"/>
  </r>
  <r>
    <x v="2615"/>
    <x v="2"/>
    <s v="LC"/>
    <x v="2080"/>
    <x v="2080"/>
    <n v="9704151"/>
    <n v="3.503655291431471E-4"/>
    <s v=""/>
    <x v="0"/>
    <n v="3"/>
    <x v="2"/>
    <n v="4242764"/>
    <n v="47031"/>
    <n v="7.8920625812708349E-4"/>
    <n v="6838505"/>
    <n v="4.97184691683343E-4"/>
  </r>
  <r>
    <x v="2616"/>
    <x v="2"/>
    <s v="LC"/>
    <x v="2081"/>
    <x v="2081"/>
    <n v="9704151"/>
    <n v="3.7406672670283053E-2"/>
    <s v=""/>
    <x v="0"/>
    <n v="3"/>
    <x v="2"/>
    <n v="4242764"/>
    <n v="47031"/>
    <n v="8.4259374029450398E-2"/>
    <n v="6838505"/>
    <n v="5.3081777376780458E-2"/>
  </r>
  <r>
    <x v="2617"/>
    <x v="2"/>
    <s v="LC"/>
    <x v="2082"/>
    <x v="2082"/>
    <n v="9704151"/>
    <n v="9.0167599411839328E-2"/>
    <s v=""/>
    <x v="0"/>
    <n v="3"/>
    <x v="2"/>
    <n v="4242764"/>
    <n v="47031"/>
    <n v="0.20310455172388181"/>
    <n v="6838505"/>
    <n v="0.12795194271262506"/>
  </r>
  <r>
    <x v="2618"/>
    <x v="2"/>
    <s v="LC"/>
    <x v="2083"/>
    <x v="2083"/>
    <n v="9704151"/>
    <n v="6.378713604106119E-2"/>
    <s v=""/>
    <x v="0"/>
    <n v="3"/>
    <x v="2"/>
    <n v="4242764"/>
    <n v="47031"/>
    <n v="0.1436819628766661"/>
    <n v="6838505"/>
    <n v="9.0516860044702746E-2"/>
  </r>
  <r>
    <x v="2619"/>
    <x v="2"/>
    <s v="LC"/>
    <x v="2084"/>
    <x v="2084"/>
    <n v="9704151"/>
    <n v="7.318517611690091E-2"/>
    <s v=""/>
    <x v="0"/>
    <n v="3"/>
    <x v="2"/>
    <n v="4242764"/>
    <n v="47031"/>
    <n v="0.1648512601534867"/>
    <n v="6838505"/>
    <n v="0.10385310824515008"/>
  </r>
  <r>
    <x v="2620"/>
    <x v="2"/>
    <s v="LC"/>
    <x v="2085"/>
    <x v="2085"/>
    <n v="9704151"/>
    <n v="1.228340325701857E-2"/>
    <s v=""/>
    <x v="0"/>
    <n v="3"/>
    <x v="2"/>
    <n v="4242764"/>
    <n v="47031"/>
    <n v="2.7668642931984812E-2"/>
    <n v="6838505"/>
    <n v="1.7430710367251322E-2"/>
  </r>
  <r>
    <x v="2621"/>
    <x v="2"/>
    <s v="LC"/>
    <x v="2086"/>
    <x v="2086"/>
    <n v="9704151"/>
    <n v="4.9535502899738473E-2"/>
    <s v=""/>
    <x v="0"/>
    <n v="3"/>
    <x v="2"/>
    <n v="4242764"/>
    <n v="47031"/>
    <n v="0.11157983772990855"/>
    <n v="6838505"/>
    <n v="7.0293141556524413E-2"/>
  </r>
  <r>
    <x v="2622"/>
    <x v="2"/>
    <s v="LC"/>
    <x v="259"/>
    <x v="259"/>
    <n v="9704151"/>
    <n v="3.9993194664839818E-2"/>
    <s v=""/>
    <x v="0"/>
    <n v="3"/>
    <x v="2"/>
    <n v="4242764"/>
    <n v="47031"/>
    <n v="9.0085573170329739E-2"/>
    <n v="6838505"/>
    <n v="5.6752170247736898E-2"/>
  </r>
  <r>
    <x v="2623"/>
    <x v="2"/>
    <s v="LC"/>
    <x v="355"/>
    <x v="355"/>
    <n v="9704151"/>
    <n v="4.1425571386925035E-3"/>
    <s v=""/>
    <x v="0"/>
    <n v="3"/>
    <x v="2"/>
    <n v="4242764"/>
    <n v="47031"/>
    <n v="9.3312034049143414E-3"/>
    <n v="6838505"/>
    <n v="5.8784778251971745E-3"/>
  </r>
  <r>
    <x v="2624"/>
    <x v="2"/>
    <s v="LC"/>
    <x v="2087"/>
    <x v="2087"/>
    <n v="9704151"/>
    <n v="1.4529864590936395E-3"/>
    <s v=""/>
    <x v="0"/>
    <n v="3"/>
    <x v="2"/>
    <n v="4242764"/>
    <n v="47031"/>
    <n v="3.2728847763505522E-3"/>
    <n v="6838505"/>
    <n v="2.0618541625691579E-3"/>
  </r>
  <r>
    <x v="2625"/>
    <x v="2"/>
    <s v="LC"/>
    <x v="1631"/>
    <x v="1631"/>
    <n v="9704151"/>
    <n v="2.0207847136756218E-2"/>
    <s v=""/>
    <x v="0"/>
    <n v="3"/>
    <x v="2"/>
    <n v="4242764"/>
    <n v="47031"/>
    <n v="4.5518631534917968E-2"/>
    <n v="6838505"/>
    <n v="2.8675858246795173E-2"/>
  </r>
  <r>
    <x v="2626"/>
    <x v="2"/>
    <s v="LC"/>
    <x v="655"/>
    <x v="655"/>
    <n v="9704151"/>
    <n v="1.0562490216815464E-2"/>
    <s v=""/>
    <x v="0"/>
    <n v="3"/>
    <x v="2"/>
    <n v="4242764"/>
    <n v="47031"/>
    <n v="2.3792247487654725E-2"/>
    <n v="6838505"/>
    <n v="1.4988656146336078E-2"/>
  </r>
  <r>
    <x v="2627"/>
    <x v="2"/>
    <s v="LC"/>
    <x v="637"/>
    <x v="637"/>
    <n v="9704151"/>
    <n v="2.2547052287211936E-2"/>
    <s v=""/>
    <x v="0"/>
    <n v="3"/>
    <x v="2"/>
    <n v="4242764"/>
    <n v="47031"/>
    <n v="5.0787743905354669E-2"/>
    <n v="6838505"/>
    <n v="3.1995297217739839E-2"/>
  </r>
  <r>
    <x v="2628"/>
    <x v="2"/>
    <s v="LC"/>
    <x v="2088"/>
    <x v="2088"/>
    <n v="9704151"/>
    <n v="2.3577539137632955E-2"/>
    <s v=""/>
    <x v="0"/>
    <n v="3"/>
    <x v="2"/>
    <n v="4242764"/>
    <n v="47031"/>
    <n v="5.3108938782199036E-2"/>
    <n v="6838505"/>
    <n v="3.3457605134455559E-2"/>
  </r>
  <r>
    <x v="2629"/>
    <x v="2"/>
    <s v="LC"/>
    <x v="2089"/>
    <x v="2089"/>
    <n v="9704151"/>
    <n v="2.2536747418707728E-2"/>
    <s v=""/>
    <x v="0"/>
    <n v="3"/>
    <x v="2"/>
    <n v="4242764"/>
    <n v="47031"/>
    <n v="5.0764531956586229E-2"/>
    <n v="6838505"/>
    <n v="3.1980674138572682E-2"/>
  </r>
  <r>
    <x v="2630"/>
    <x v="2"/>
    <s v="LC"/>
    <x v="2090"/>
    <x v="2090"/>
    <n v="9704151"/>
    <n v="6.2870002744186484E-2"/>
    <s v=""/>
    <x v="0"/>
    <n v="3"/>
    <x v="2"/>
    <n v="4242764"/>
    <n v="47031"/>
    <n v="0.1416160994362746"/>
    <n v="6838505"/>
    <n v="8.921540599882577E-2"/>
  </r>
  <r>
    <x v="2631"/>
    <x v="2"/>
    <s v="LC"/>
    <x v="2091"/>
    <x v="2091"/>
    <n v="9704151"/>
    <n v="3.2944664607960035E-2"/>
    <s v=""/>
    <x v="0"/>
    <n v="3"/>
    <x v="2"/>
    <n v="4242764"/>
    <n v="47031"/>
    <n v="7.420860021271429E-2"/>
    <n v="6838505"/>
    <n v="4.6749984097401408E-2"/>
  </r>
  <r>
    <x v="2632"/>
    <x v="2"/>
    <s v="LC"/>
    <x v="1967"/>
    <x v="1967"/>
    <n v="9704151"/>
    <n v="2.2742844788791929E-2"/>
    <s v=""/>
    <x v="0"/>
    <n v="3"/>
    <x v="2"/>
    <n v="4242764"/>
    <n v="47031"/>
    <n v="5.1228770931955096E-2"/>
    <n v="6838505"/>
    <n v="3.2273135721915827E-2"/>
  </r>
  <r>
    <x v="2633"/>
    <x v="2"/>
    <s v="LC"/>
    <x v="2092"/>
    <x v="2092"/>
    <n v="9704151"/>
    <n v="2.4638940593566607E-2"/>
    <s v=""/>
    <x v="0"/>
    <n v="3"/>
    <x v="2"/>
    <n v="4242764"/>
    <n v="47031"/>
    <n v="5.5499769505348732E-2"/>
    <n v="6838505"/>
    <n v="3.4963782288672744E-2"/>
  </r>
  <r>
    <x v="2634"/>
    <x v="2"/>
    <s v="LC"/>
    <x v="2093"/>
    <x v="2093"/>
    <n v="9704151"/>
    <n v="3.0090216032293809E-2"/>
    <s v=""/>
    <x v="0"/>
    <n v="3"/>
    <x v="2"/>
    <n v="4242764"/>
    <n v="47031"/>
    <n v="6.7778890403855416E-2"/>
    <n v="6838505"/>
    <n v="4.2699391168098878E-2"/>
  </r>
  <r>
    <x v="2635"/>
    <x v="2"/>
    <s v="LC"/>
    <x v="1699"/>
    <x v="1699"/>
    <n v="9704151"/>
    <n v="1.5148156701189006E-3"/>
    <s v=""/>
    <x v="0"/>
    <n v="3"/>
    <x v="2"/>
    <n v="4242764"/>
    <n v="47031"/>
    <n v="3.412156468961214E-3"/>
    <n v="6838505"/>
    <n v="2.1495926375721011E-3"/>
  </r>
  <r>
    <x v="2636"/>
    <x v="2"/>
    <s v="LC"/>
    <x v="2094"/>
    <x v="2094"/>
    <n v="9704151"/>
    <n v="1.737400829809841E-2"/>
    <s v=""/>
    <x v="0"/>
    <n v="3"/>
    <x v="2"/>
    <n v="4242764"/>
    <n v="47031"/>
    <n v="3.9135345623595962E-2"/>
    <n v="6838505"/>
    <n v="2.4654511475826955E-2"/>
  </r>
  <r>
    <x v="2637"/>
    <x v="2"/>
    <s v="LC"/>
    <x v="654"/>
    <x v="654"/>
    <n v="9704151"/>
    <n v="5.5749338607777232E-3"/>
    <s v=""/>
    <x v="0"/>
    <n v="3"/>
    <x v="2"/>
    <n v="4242764"/>
    <n v="47031"/>
    <n v="1.2557664283728006E-2"/>
    <n v="6838505"/>
    <n v="7.9110858294320179E-3"/>
  </r>
  <r>
    <x v="2638"/>
    <x v="2"/>
    <s v="LC"/>
    <x v="2095"/>
    <x v="2095"/>
    <n v="9704151"/>
    <n v="3.5139601599356807E-2"/>
    <s v=""/>
    <x v="0"/>
    <n v="3"/>
    <x v="2"/>
    <n v="4242764"/>
    <n v="47031"/>
    <n v="7.9152745300392791E-2"/>
    <n v="6838505"/>
    <n v="4.9864699960005879E-2"/>
  </r>
  <r>
    <x v="2639"/>
    <x v="2"/>
    <s v="LC"/>
    <x v="2096"/>
    <x v="2096"/>
    <n v="9704151"/>
    <n v="0.11966013307088894"/>
    <s v=""/>
    <x v="0"/>
    <n v="3"/>
    <x v="2"/>
    <n v="4242764"/>
    <n v="47031"/>
    <n v="0.26953714909916748"/>
    <n v="6838505"/>
    <n v="0.16980319528902882"/>
  </r>
  <r>
    <x v="2640"/>
    <x v="2"/>
    <s v="LC"/>
    <x v="679"/>
    <x v="679"/>
    <n v="9704151"/>
    <n v="7.8832244057208106E-3"/>
    <s v=""/>
    <x v="0"/>
    <n v="3"/>
    <x v="2"/>
    <n v="4242764"/>
    <n v="47031"/>
    <n v="1.7757140807859381E-2"/>
    <n v="6838505"/>
    <n v="1.1186655562875219E-2"/>
  </r>
  <r>
    <x v="2641"/>
    <x v="2"/>
    <s v="LC"/>
    <x v="2097"/>
    <x v="2097"/>
    <n v="9704151"/>
    <n v="3.2872530528430567E-3"/>
    <s v=""/>
    <x v="0"/>
    <n v="3"/>
    <x v="2"/>
    <n v="4242764"/>
    <n v="47031"/>
    <n v="7.4046116571335188E-3"/>
    <n v="6838505"/>
    <n v="4.6647622543231305E-3"/>
  </r>
  <r>
    <x v="2642"/>
    <x v="2"/>
    <s v="LC"/>
    <x v="2098"/>
    <x v="2098"/>
    <n v="9704151"/>
    <n v="2.9193692472427521E-2"/>
    <s v=""/>
    <x v="0"/>
    <n v="3"/>
    <x v="2"/>
    <n v="4242764"/>
    <n v="47031"/>
    <n v="6.5759450861000809E-2"/>
    <n v="6838505"/>
    <n v="4.1427183280556203E-2"/>
  </r>
  <r>
    <x v="2643"/>
    <x v="2"/>
    <s v="LC"/>
    <x v="799"/>
    <x v="799"/>
    <n v="9704151"/>
    <n v="2.0733395430470938E-2"/>
    <s v=""/>
    <x v="0"/>
    <n v="3"/>
    <x v="2"/>
    <n v="4242764"/>
    <n v="47031"/>
    <n v="4.6702440922108589E-2"/>
    <n v="6838505"/>
    <n v="2.9421635284320184E-2"/>
  </r>
  <r>
    <x v="2644"/>
    <x v="2"/>
    <s v="LC"/>
    <x v="2099"/>
    <x v="2099"/>
    <n v="9704151"/>
    <n v="5.8315250865325567E-2"/>
    <s v=""/>
    <x v="0"/>
    <n v="3"/>
    <x v="2"/>
    <n v="4242764"/>
    <n v="47031"/>
    <n v="0.13135641808062251"/>
    <n v="6838505"/>
    <n v="8.2752005006942311E-2"/>
  </r>
  <r>
    <x v="2645"/>
    <x v="2"/>
    <s v="LC"/>
    <x v="2100"/>
    <x v="2100"/>
    <n v="9704151"/>
    <n v="4.8185565125686933E-2"/>
    <s v=""/>
    <x v="0"/>
    <n v="3"/>
    <x v="2"/>
    <n v="4242764"/>
    <n v="47031"/>
    <n v="0.10853907244124242"/>
    <n v="6838505"/>
    <n v="6.8377518185626832E-2"/>
  </r>
  <r>
    <x v="2646"/>
    <x v="2"/>
    <s v="LC"/>
    <x v="2101"/>
    <x v="2101"/>
    <n v="9704151"/>
    <n v="6.3374941300892787E-3"/>
    <s v=""/>
    <x v="0"/>
    <n v="3"/>
    <x v="2"/>
    <n v="4242764"/>
    <n v="47031"/>
    <n v="1.4275348492592835E-2"/>
    <n v="6838505"/>
    <n v="8.9931936878016473E-3"/>
  </r>
  <r>
    <x v="2647"/>
    <x v="2"/>
    <s v="LO"/>
    <x v="2102"/>
    <x v="2102"/>
    <n v="9704151"/>
    <n v="3.060545945750432E-3"/>
    <s v=""/>
    <x v="0"/>
    <n v="3"/>
    <x v="2"/>
    <n v="4242764"/>
    <n v="47031"/>
    <n v="6.8939487842277596E-3"/>
    <n v="6838505"/>
    <n v="4.3430545126456731E-3"/>
  </r>
  <r>
    <x v="2648"/>
    <x v="2"/>
    <s v="LO"/>
    <x v="2103"/>
    <x v="2103"/>
    <n v="9704151"/>
    <n v="1.2036086412917523E-2"/>
    <s v=""/>
    <x v="0"/>
    <n v="3"/>
    <x v="2"/>
    <n v="4242764"/>
    <n v="47031"/>
    <n v="2.7111556161542164E-2"/>
    <n v="6838505"/>
    <n v="1.7079756467239551E-2"/>
  </r>
  <r>
    <x v="2649"/>
    <x v="2"/>
    <s v="LO"/>
    <x v="2104"/>
    <x v="2104"/>
    <n v="9704151"/>
    <n v="1.7569800799678403E-2"/>
    <s v=""/>
    <x v="0"/>
    <n v="3"/>
    <x v="2"/>
    <n v="4242764"/>
    <n v="47031"/>
    <n v="3.9576372650196395E-2"/>
    <n v="6838505"/>
    <n v="2.4932349980002939E-2"/>
  </r>
  <r>
    <x v="2650"/>
    <x v="2"/>
    <s v="LO"/>
    <x v="2105"/>
    <x v="2105"/>
    <n v="9704151"/>
    <n v="4.5125019179936499E-2"/>
    <s v=""/>
    <x v="0"/>
    <n v="3"/>
    <x v="2"/>
    <n v="4242764"/>
    <n v="47031"/>
    <n v="0.10164512365701467"/>
    <n v="6838505"/>
    <n v="6.4034463672981157E-2"/>
  </r>
  <r>
    <x v="2651"/>
    <x v="2"/>
    <s v="LO"/>
    <x v="2106"/>
    <x v="2106"/>
    <n v="9704151"/>
    <n v="2.2804673999817192E-2"/>
    <s v=""/>
    <x v="0"/>
    <n v="3"/>
    <x v="2"/>
    <n v="4242764"/>
    <n v="47031"/>
    <n v="5.136804262456577E-2"/>
    <n v="6838505"/>
    <n v="3.2360874196918771E-2"/>
  </r>
  <r>
    <x v="2652"/>
    <x v="2"/>
    <s v="LO"/>
    <x v="2107"/>
    <x v="2107"/>
    <n v="9704151"/>
    <n v="2.7276986930644422E-2"/>
    <s v=""/>
    <x v="0"/>
    <n v="3"/>
    <x v="2"/>
    <n v="4242764"/>
    <n v="47031"/>
    <n v="6.1442028390070305E-2"/>
    <n v="6838505"/>
    <n v="3.8707290555464971E-2"/>
  </r>
  <r>
    <x v="2653"/>
    <x v="2"/>
    <s v="LO"/>
    <x v="2108"/>
    <x v="2108"/>
    <n v="9704151"/>
    <n v="2.8637229573200168E-2"/>
    <s v=""/>
    <x v="0"/>
    <n v="3"/>
    <x v="2"/>
    <n v="4242764"/>
    <n v="47031"/>
    <n v="6.4506005627504859E-2"/>
    <n v="6838505"/>
    <n v="4.0637537005529717E-2"/>
  </r>
  <r>
    <x v="2654"/>
    <x v="2"/>
    <s v="LO"/>
    <x v="1995"/>
    <x v="1995"/>
    <n v="9704151"/>
    <n v="3.1625641439421127E-2"/>
    <s v=""/>
    <x v="0"/>
    <n v="3"/>
    <x v="2"/>
    <n v="4242764"/>
    <n v="47031"/>
    <n v="7.1237470770353514E-2"/>
    <n v="6838505"/>
    <n v="4.4878229964005291E-2"/>
  </r>
  <r>
    <x v="2655"/>
    <x v="2"/>
    <s v="LO"/>
    <x v="2109"/>
    <x v="2109"/>
    <n v="9704151"/>
    <n v="0.15304790702453003"/>
    <s v=""/>
    <x v="0"/>
    <n v="3"/>
    <x v="2"/>
    <n v="4242764"/>
    <n v="47031"/>
    <n v="0.34474386310892485"/>
    <n v="6838505"/>
    <n v="0.21718197179061799"/>
  </r>
  <r>
    <x v="2656"/>
    <x v="2"/>
    <s v="LO"/>
    <x v="2110"/>
    <x v="2110"/>
    <n v="9704151"/>
    <n v="1.7023642768955266E-2"/>
    <s v=""/>
    <x v="0"/>
    <n v="3"/>
    <x v="2"/>
    <n v="4242764"/>
    <n v="47031"/>
    <n v="3.8346139365468886E-2"/>
    <n v="6838505"/>
    <n v="2.4157326784143611E-2"/>
  </r>
  <r>
    <x v="2657"/>
    <x v="2"/>
    <s v="LO"/>
    <x v="2111"/>
    <x v="2111"/>
    <n v="9704151"/>
    <n v="3.1945092363051646E-2"/>
    <s v=""/>
    <x v="0"/>
    <n v="3"/>
    <x v="2"/>
    <n v="4242764"/>
    <n v="47031"/>
    <n v="7.1957041182175274E-2"/>
    <n v="6838505"/>
    <n v="4.5331545418187159E-2"/>
  </r>
  <r>
    <x v="2658"/>
    <x v="2"/>
    <s v="LO"/>
    <x v="72"/>
    <x v="72"/>
    <n v="9704151"/>
    <n v="1.7518276457157356E-2"/>
    <s v=""/>
    <x v="0"/>
    <n v="3"/>
    <x v="2"/>
    <n v="4242764"/>
    <n v="47031"/>
    <n v="3.9460312906354177E-2"/>
    <n v="6838505"/>
    <n v="2.4859234584167157E-2"/>
  </r>
  <r>
    <x v="2659"/>
    <x v="2"/>
    <s v="LO"/>
    <x v="2112"/>
    <x v="2112"/>
    <n v="9704151"/>
    <n v="4.964885645328479E-2"/>
    <s v=""/>
    <x v="0"/>
    <n v="3"/>
    <x v="2"/>
    <n v="4242764"/>
    <n v="47031"/>
    <n v="0.11183516916636142"/>
    <n v="6838505"/>
    <n v="7.045399542736315E-2"/>
  </r>
  <r>
    <x v="2660"/>
    <x v="2"/>
    <s v="LO"/>
    <x v="996"/>
    <x v="996"/>
    <n v="9704151"/>
    <n v="2.7039974955047587E-2"/>
    <s v=""/>
    <x v="0"/>
    <n v="3"/>
    <x v="2"/>
    <n v="4242764"/>
    <n v="47031"/>
    <n v="6.0908153568396101E-2"/>
    <n v="6838505"/>
    <n v="3.8370959734620354E-2"/>
  </r>
  <r>
    <x v="2661"/>
    <x v="2"/>
    <s v="LO"/>
    <x v="2113"/>
    <x v="2113"/>
    <n v="9704151"/>
    <n v="2.3278697951010861E-2"/>
    <s v=""/>
    <x v="0"/>
    <n v="3"/>
    <x v="2"/>
    <n v="4242764"/>
    <n v="47031"/>
    <n v="5.2435792267914165E-2"/>
    <n v="6838505"/>
    <n v="3.3033535838607998E-2"/>
  </r>
  <r>
    <x v="2662"/>
    <x v="2"/>
    <s v="LO"/>
    <x v="1048"/>
    <x v="1048"/>
    <n v="9704151"/>
    <n v="2.1836016360421432E-2"/>
    <s v=""/>
    <x v="0"/>
    <n v="3"/>
    <x v="2"/>
    <n v="4242764"/>
    <n v="47031"/>
    <n v="4.9186119440332063E-2"/>
    <n v="6838505"/>
    <n v="3.0986304755206001E-2"/>
  </r>
  <r>
    <x v="2663"/>
    <x v="2"/>
    <s v="LO"/>
    <x v="2114"/>
    <x v="2114"/>
    <n v="9704151"/>
    <n v="0.15839613377821513"/>
    <s v=""/>
    <x v="0"/>
    <n v="3"/>
    <x v="2"/>
    <n v="4242764"/>
    <n v="47031"/>
    <n v="0.35679086451974706"/>
    <n v="6838505"/>
    <n v="0.22477134987837255"/>
  </r>
  <r>
    <x v="2664"/>
    <x v="2"/>
    <s v="LO"/>
    <x v="2115"/>
    <x v="2115"/>
    <n v="9704151"/>
    <n v="2.2495527944690886E-2"/>
    <s v=""/>
    <x v="0"/>
    <n v="3"/>
    <x v="2"/>
    <n v="4242764"/>
    <n v="47031"/>
    <n v="5.0671684161512451E-2"/>
    <n v="6838505"/>
    <n v="3.1922181821904053E-2"/>
  </r>
  <r>
    <x v="2665"/>
    <x v="2"/>
    <s v="LO"/>
    <x v="1740"/>
    <x v="1740"/>
    <n v="9704151"/>
    <n v="2.9245216814948571E-2"/>
    <s v=""/>
    <x v="0"/>
    <n v="3"/>
    <x v="2"/>
    <n v="4242764"/>
    <n v="47031"/>
    <n v="6.5875510604843035E-2"/>
    <n v="6838505"/>
    <n v="4.1500298676391989E-2"/>
  </r>
  <r>
    <x v="2666"/>
    <x v="2"/>
    <s v="LO"/>
    <x v="592"/>
    <x v="592"/>
    <n v="9704151"/>
    <n v="1.229370812552278E-2"/>
    <s v=""/>
    <x v="0"/>
    <n v="3"/>
    <x v="2"/>
    <n v="4242764"/>
    <n v="47031"/>
    <n v="2.7691854880753253E-2"/>
    <n v="6838505"/>
    <n v="1.7445333446418479E-2"/>
  </r>
  <r>
    <x v="2667"/>
    <x v="2"/>
    <s v="LO"/>
    <x v="686"/>
    <x v="686"/>
    <n v="9704151"/>
    <n v="2.3289002819515073E-3"/>
    <s v=""/>
    <x v="0"/>
    <n v="3"/>
    <x v="2"/>
    <n v="4242764"/>
    <n v="47031"/>
    <n v="5.2459004216682615E-3"/>
    <n v="6838505"/>
    <n v="3.304815891777516E-3"/>
  </r>
  <r>
    <x v="2668"/>
    <x v="2"/>
    <s v="LO"/>
    <x v="84"/>
    <x v="84"/>
    <n v="9704151"/>
    <n v="1.5972546181525823E-2"/>
    <s v=""/>
    <x v="0"/>
    <n v="3"/>
    <x v="2"/>
    <n v="4242764"/>
    <n v="47031"/>
    <n v="3.5978520591087637E-2"/>
    <n v="6838505"/>
    <n v="2.266577270909358E-2"/>
  </r>
  <r>
    <x v="2669"/>
    <x v="2"/>
    <s v="LO"/>
    <x v="2116"/>
    <x v="2116"/>
    <n v="9704151"/>
    <n v="2.2021503993497216E-2"/>
    <s v=""/>
    <x v="0"/>
    <n v="3"/>
    <x v="2"/>
    <n v="4242764"/>
    <n v="47031"/>
    <n v="4.9603934518164042E-2"/>
    <n v="6838505"/>
    <n v="3.1249520180214829E-2"/>
  </r>
  <r>
    <x v="2670"/>
    <x v="2"/>
    <s v="LO"/>
    <x v="2088"/>
    <x v="2088"/>
    <n v="9704151"/>
    <n v="2.3577539137632955E-2"/>
    <s v=""/>
    <x v="0"/>
    <n v="3"/>
    <x v="2"/>
    <n v="4242764"/>
    <n v="47031"/>
    <n v="5.3108938782199036E-2"/>
    <n v="6838505"/>
    <n v="3.3457605134455559E-2"/>
  </r>
  <r>
    <x v="2671"/>
    <x v="2"/>
    <s v="LO"/>
    <x v="1053"/>
    <x v="1053"/>
    <n v="9704151"/>
    <n v="1.2448281153085931E-2"/>
    <s v=""/>
    <x v="0"/>
    <n v="3"/>
    <x v="2"/>
    <n v="4242764"/>
    <n v="47031"/>
    <n v="2.8040034112279909E-2"/>
    <n v="6838505"/>
    <n v="1.7664679633925838E-2"/>
  </r>
  <r>
    <x v="2672"/>
    <x v="2"/>
    <s v="LO"/>
    <x v="400"/>
    <x v="400"/>
    <n v="9704151"/>
    <n v="2.6833877584963386E-2"/>
    <s v=""/>
    <x v="0"/>
    <n v="3"/>
    <x v="2"/>
    <n v="4242764"/>
    <n v="47031"/>
    <n v="6.0443914593027226E-2"/>
    <n v="6838505"/>
    <n v="3.8078498151277215E-2"/>
  </r>
  <r>
    <x v="2673"/>
    <x v="2"/>
    <s v="LO"/>
    <x v="2117"/>
    <x v="2117"/>
    <n v="9704151"/>
    <n v="2.7689181670812829E-2"/>
    <s v=""/>
    <x v="0"/>
    <n v="3"/>
    <x v="2"/>
    <n v="4242764"/>
    <n v="47031"/>
    <n v="6.2370506340808041E-2"/>
    <n v="6838505"/>
    <n v="3.9292213722151262E-2"/>
  </r>
  <r>
    <x v="2674"/>
    <x v="2"/>
    <s v="LO"/>
    <x v="2118"/>
    <x v="2118"/>
    <n v="9704151"/>
    <n v="2.6813267847954965E-2"/>
    <s v=""/>
    <x v="0"/>
    <n v="3"/>
    <x v="2"/>
    <n v="4242764"/>
    <n v="47031"/>
    <n v="6.0397490695490337E-2"/>
    <n v="6838505"/>
    <n v="3.8049251992942901E-2"/>
  </r>
  <r>
    <x v="2675"/>
    <x v="2"/>
    <s v="LO"/>
    <x v="2119"/>
    <x v="2119"/>
    <n v="9704151"/>
    <n v="0.44653056202443675"/>
    <s v=""/>
    <x v="0"/>
    <n v="3"/>
    <x v="2"/>
    <n v="4242764"/>
    <n v="47031"/>
    <n v="1.0058201640341995"/>
    <n v="6838505"/>
    <n v="0.63364726647125358"/>
  </r>
  <r>
    <x v="2676"/>
    <x v="2"/>
    <s v="LO"/>
    <x v="2120"/>
    <x v="2120"/>
    <n v="9704151"/>
    <n v="7.5802612716970294E-2"/>
    <s v=""/>
    <x v="0"/>
    <n v="3"/>
    <x v="2"/>
    <n v="4242764"/>
    <n v="47031"/>
    <n v="0.17074709514067138"/>
    <n v="6838505"/>
    <n v="0.107567370353608"/>
  </r>
  <r>
    <x v="2677"/>
    <x v="2"/>
    <s v="LO"/>
    <x v="2121"/>
    <x v="2121"/>
    <n v="9704151"/>
    <n v="6.1829211025261259E-4"/>
    <s v=""/>
    <x v="0"/>
    <n v="3"/>
    <x v="2"/>
    <n v="4242764"/>
    <n v="47031"/>
    <n v="1.392716926106618E-3"/>
    <n v="6838505"/>
    <n v="8.7738475002942901E-4"/>
  </r>
  <r>
    <x v="2678"/>
    <x v="2"/>
    <s v="LO"/>
    <x v="835"/>
    <x v="835"/>
    <n v="9704151"/>
    <n v="1.4395901300381661E-2"/>
    <s v=""/>
    <x v="0"/>
    <n v="3"/>
    <x v="2"/>
    <n v="4242764"/>
    <n v="47031"/>
    <n v="3.2427092429515761E-2"/>
    <n v="6838505"/>
    <n v="2.0428441596518535E-2"/>
  </r>
  <r>
    <x v="2679"/>
    <x v="2"/>
    <s v="LO"/>
    <x v="2039"/>
    <x v="2039"/>
    <n v="9704151"/>
    <n v="3.3480517770178971E-2"/>
    <s v=""/>
    <x v="0"/>
    <n v="3"/>
    <x v="2"/>
    <n v="4242764"/>
    <n v="47031"/>
    <n v="7.5415621548673373E-2"/>
    <n v="6838505"/>
    <n v="4.7510384214093579E-2"/>
  </r>
  <r>
    <x v="2680"/>
    <x v="2"/>
    <s v="LO"/>
    <x v="2122"/>
    <x v="2122"/>
    <n v="9704151"/>
    <n v="1.6158033814601607E-2"/>
    <s v=""/>
    <x v="0"/>
    <n v="3"/>
    <x v="2"/>
    <n v="4242764"/>
    <n v="47031"/>
    <n v="3.6396335668919616E-2"/>
    <n v="6838505"/>
    <n v="2.2928988134102411E-2"/>
  </r>
  <r>
    <x v="2681"/>
    <x v="2"/>
    <s v="LO"/>
    <x v="2123"/>
    <x v="2123"/>
    <n v="9704151"/>
    <n v="4.3198008769649195E-2"/>
    <s v=""/>
    <x v="0"/>
    <n v="3"/>
    <x v="2"/>
    <n v="4242764"/>
    <n v="47031"/>
    <n v="9.7304489237315717E-2"/>
    <n v="6838505"/>
    <n v="6.1299947868722768E-2"/>
  </r>
  <r>
    <x v="2682"/>
    <x v="2"/>
    <s v="LO"/>
    <x v="2124"/>
    <x v="2124"/>
    <n v="9704151"/>
    <n v="4.8020687229619573E-3"/>
    <s v=""/>
    <x v="0"/>
    <n v="3"/>
    <x v="2"/>
    <n v="4242764"/>
    <n v="47031"/>
    <n v="1.0816768126094733E-2"/>
    <n v="6838505"/>
    <n v="6.8143548918952312E-3"/>
  </r>
  <r>
    <x v="2683"/>
    <x v="2"/>
    <s v="LO"/>
    <x v="2125"/>
    <x v="2125"/>
    <n v="9704151"/>
    <n v="1.826022698946049E-2"/>
    <s v=""/>
    <x v="0"/>
    <n v="3"/>
    <x v="2"/>
    <n v="4242764"/>
    <n v="47031"/>
    <n v="4.113157321768212E-2"/>
    <n v="6838505"/>
    <n v="2.591209628420247E-2"/>
  </r>
  <r>
    <x v="2684"/>
    <x v="2"/>
    <s v="LO"/>
    <x v="545"/>
    <x v="545"/>
    <n v="9704151"/>
    <n v="2.2990161632892976E-2"/>
    <s v=""/>
    <x v="0"/>
    <n v="3"/>
    <x v="2"/>
    <n v="4242764"/>
    <n v="47031"/>
    <n v="5.1785857702397749E-2"/>
    <n v="6838505"/>
    <n v="3.2624089621927595E-2"/>
  </r>
  <r>
    <x v="2685"/>
    <x v="2"/>
    <s v="LO"/>
    <x v="2126"/>
    <x v="2126"/>
    <n v="9704151"/>
    <n v="5.9077811134637129E-2"/>
    <s v=""/>
    <x v="0"/>
    <n v="3"/>
    <x v="2"/>
    <n v="4242764"/>
    <n v="47031"/>
    <n v="0.13307410228948735"/>
    <n v="6838505"/>
    <n v="8.3834112865311936E-2"/>
  </r>
  <r>
    <x v="2686"/>
    <x v="2"/>
    <s v="LO"/>
    <x v="2127"/>
    <x v="2127"/>
    <n v="9704151"/>
    <n v="2.0846748984017251E-2"/>
    <s v=""/>
    <x v="0"/>
    <n v="3"/>
    <x v="2"/>
    <n v="4242764"/>
    <n v="47031"/>
    <n v="4.6957772358561467E-2"/>
    <n v="6838505"/>
    <n v="2.9582489155158917E-2"/>
  </r>
  <r>
    <x v="2687"/>
    <x v="2"/>
    <s v="LO"/>
    <x v="2128"/>
    <x v="2128"/>
    <n v="9704151"/>
    <n v="1.9094921338301516E-2"/>
    <s v=""/>
    <x v="0"/>
    <n v="3"/>
    <x v="2"/>
    <n v="4242764"/>
    <n v="47031"/>
    <n v="4.3011741067926053E-2"/>
    <n v="6838505"/>
    <n v="2.7096565696742198E-2"/>
  </r>
  <r>
    <x v="2688"/>
    <x v="2"/>
    <s v="LO"/>
    <x v="2129"/>
    <x v="2129"/>
    <n v="9704151"/>
    <n v="1.4550474327944816E-2"/>
    <s v=""/>
    <x v="0"/>
    <n v="3"/>
    <x v="2"/>
    <n v="4242764"/>
    <n v="47031"/>
    <n v="3.277527166104241E-2"/>
    <n v="6838505"/>
    <n v="2.0647787784025894E-2"/>
  </r>
  <r>
    <x v="2689"/>
    <x v="2"/>
    <s v="LO"/>
    <x v="2130"/>
    <x v="2130"/>
    <n v="9704151"/>
    <n v="1.6529009080753176E-2"/>
    <s v=""/>
    <x v="0"/>
    <n v="3"/>
    <x v="2"/>
    <n v="4242764"/>
    <n v="47031"/>
    <n v="3.7231965824583588E-2"/>
    <n v="6838505"/>
    <n v="2.3455418984120065E-2"/>
  </r>
  <r>
    <x v="2690"/>
    <x v="2"/>
    <s v="LO"/>
    <x v="1100"/>
    <x v="1100"/>
    <n v="9704151"/>
    <n v="2.7338816141669685E-2"/>
    <s v=""/>
    <x v="0"/>
    <n v="3"/>
    <x v="2"/>
    <n v="4242764"/>
    <n v="47031"/>
    <n v="6.1581300082680965E-2"/>
    <n v="6838505"/>
    <n v="3.8795029030467922E-2"/>
  </r>
  <r>
    <x v="2691"/>
    <x v="2"/>
    <s v="LO"/>
    <x v="1720"/>
    <x v="1720"/>
    <n v="9704151"/>
    <n v="1.8589982781595217E-2"/>
    <s v=""/>
    <x v="0"/>
    <n v="3"/>
    <x v="2"/>
    <n v="4242764"/>
    <n v="47031"/>
    <n v="4.1874355578272321E-2"/>
    <n v="6838505"/>
    <n v="2.6380034817551495E-2"/>
  </r>
  <r>
    <x v="2692"/>
    <x v="2"/>
    <s v="LO"/>
    <x v="2131"/>
    <x v="2131"/>
    <n v="9704151"/>
    <n v="3.7344843459257801E-2"/>
    <s v=""/>
    <x v="0"/>
    <n v="3"/>
    <x v="2"/>
    <n v="4242764"/>
    <n v="47031"/>
    <n v="8.4120102336839725E-2"/>
    <n v="6838505"/>
    <n v="5.2994038901777507E-2"/>
  </r>
  <r>
    <x v="2693"/>
    <x v="2"/>
    <s v="LO"/>
    <x v="2132"/>
    <x v="2132"/>
    <n v="9704151"/>
    <n v="3.569606449858416E-2"/>
    <s v=""/>
    <x v="0"/>
    <n v="3"/>
    <x v="2"/>
    <n v="4242764"/>
    <n v="47031"/>
    <n v="8.0406190533888755E-2"/>
    <n v="6838505"/>
    <n v="5.0654346235032364E-2"/>
  </r>
  <r>
    <x v="2694"/>
    <x v="2"/>
    <s v="LO"/>
    <x v="2133"/>
    <x v="2133"/>
    <n v="9704151"/>
    <n v="0.13051115960582227"/>
    <s v=""/>
    <x v="0"/>
    <n v="3"/>
    <x v="2"/>
    <n v="4242764"/>
    <n v="47031"/>
    <n v="0.2939793311523386"/>
    <n v="6838505"/>
    <n v="0.18520129765204529"/>
  </r>
  <r>
    <x v="2695"/>
    <x v="2"/>
    <s v="LO"/>
    <x v="2134"/>
    <x v="2134"/>
    <n v="9704151"/>
    <n v="1.9599859895007815E-2"/>
    <s v=""/>
    <x v="0"/>
    <n v="3"/>
    <x v="2"/>
    <n v="4242764"/>
    <n v="47031"/>
    <n v="4.4149126557579792E-2"/>
    <n v="6838505"/>
    <n v="2.7813096575932898E-2"/>
  </r>
  <r>
    <x v="2696"/>
    <x v="2"/>
    <s v="LO"/>
    <x v="2135"/>
    <x v="2135"/>
    <n v="9704151"/>
    <n v="2.0444859112353053E-2"/>
    <s v=""/>
    <x v="0"/>
    <n v="3"/>
    <x v="2"/>
    <n v="4242764"/>
    <n v="47031"/>
    <n v="4.6052506356592172E-2"/>
    <n v="6838505"/>
    <n v="2.9012189067639783E-2"/>
  </r>
  <r>
    <x v="2697"/>
    <x v="2"/>
    <s v="LO"/>
    <x v="2136"/>
    <x v="2136"/>
    <n v="9704151"/>
    <n v="2.0578822402907787E-2"/>
    <s v=""/>
    <x v="0"/>
    <n v="3"/>
    <x v="2"/>
    <n v="4242764"/>
    <n v="47031"/>
    <n v="4.635426169058194E-2"/>
    <n v="6838505"/>
    <n v="2.9202289096812828E-2"/>
  </r>
  <r>
    <x v="2698"/>
    <x v="2"/>
    <s v="LO"/>
    <x v="2137"/>
    <x v="2137"/>
    <n v="9704151"/>
    <n v="3.7726123593913571E-2"/>
    <s v=""/>
    <x v="0"/>
    <n v="3"/>
    <x v="2"/>
    <n v="4242764"/>
    <n v="47031"/>
    <n v="8.4978944441272145E-2"/>
    <n v="6838505"/>
    <n v="5.3535092830962326E-2"/>
  </r>
  <r>
    <x v="2699"/>
    <x v="2"/>
    <s v="LO"/>
    <x v="2138"/>
    <x v="2138"/>
    <n v="9704151"/>
    <n v="3.2450030919757948E-2"/>
    <s v=""/>
    <x v="0"/>
    <n v="3"/>
    <x v="2"/>
    <n v="4242764"/>
    <n v="47031"/>
    <n v="7.3094426671828999E-2"/>
    <n v="6838505"/>
    <n v="4.6048076297377866E-2"/>
  </r>
  <r>
    <x v="2700"/>
    <x v="2"/>
    <s v="LO"/>
    <x v="2139"/>
    <x v="2139"/>
    <n v="9704151"/>
    <n v="6.2849393007178053E-2"/>
    <s v=""/>
    <x v="0"/>
    <n v="3"/>
    <x v="2"/>
    <n v="4242764"/>
    <n v="47031"/>
    <n v="0.14156967553873773"/>
    <n v="6838505"/>
    <n v="8.9186159840491455E-2"/>
  </r>
  <r>
    <x v="2701"/>
    <x v="2"/>
    <s v="LO"/>
    <x v="2140"/>
    <x v="2140"/>
    <n v="9704151"/>
    <n v="9.3362108648144503E-3"/>
    <s v=""/>
    <x v="0"/>
    <n v="3"/>
    <x v="2"/>
    <n v="4242764"/>
    <n v="47031"/>
    <n v="2.1030025584209931E-2"/>
    <n v="6838505"/>
    <n v="1.3248509725444377E-2"/>
  </r>
  <r>
    <x v="2702"/>
    <x v="2"/>
    <s v="LO"/>
    <x v="430"/>
    <x v="430"/>
    <n v="9704151"/>
    <n v="1.5848887759475301E-2"/>
    <s v=""/>
    <x v="0"/>
    <n v="3"/>
    <x v="2"/>
    <n v="4242764"/>
    <n v="47031"/>
    <n v="3.5699977205866311E-2"/>
    <n v="6838505"/>
    <n v="2.2490295759087696E-2"/>
  </r>
  <r>
    <x v="2703"/>
    <x v="2"/>
    <s v="LO"/>
    <x v="723"/>
    <x v="723"/>
    <n v="9704151"/>
    <n v="1.7198825533526838E-2"/>
    <s v=""/>
    <x v="0"/>
    <n v="3"/>
    <x v="2"/>
    <n v="4242764"/>
    <n v="47031"/>
    <n v="3.8740742494532424E-2"/>
    <n v="6838505"/>
    <n v="2.4405919129985281E-2"/>
  </r>
  <r>
    <x v="2704"/>
    <x v="2"/>
    <s v="LO"/>
    <x v="2141"/>
    <x v="2141"/>
    <n v="9704151"/>
    <n v="1.784803224929208E-2"/>
    <s v=""/>
    <x v="0"/>
    <n v="3"/>
    <x v="2"/>
    <n v="4242764"/>
    <n v="47031"/>
    <n v="4.0203095266944378E-2"/>
    <n v="6838505"/>
    <n v="2.5327173117516182E-2"/>
  </r>
  <r>
    <x v="2705"/>
    <x v="2"/>
    <s v="LO"/>
    <x v="2142"/>
    <x v="2142"/>
    <n v="9704151"/>
    <n v="7.0815056360932549E-2"/>
    <s v=""/>
    <x v="0"/>
    <n v="3"/>
    <x v="2"/>
    <n v="4242764"/>
    <n v="47031"/>
    <n v="0.15951251193674465"/>
    <n v="6838505"/>
    <n v="0.10048980003670392"/>
  </r>
  <r>
    <x v="2706"/>
    <x v="2"/>
    <s v="LO"/>
    <x v="870"/>
    <x v="870"/>
    <n v="9704151"/>
    <n v="1.5663400126399517E-2"/>
    <s v=""/>
    <x v="0"/>
    <n v="3"/>
    <x v="2"/>
    <n v="4242764"/>
    <n v="47031"/>
    <n v="3.5282162128034318E-2"/>
    <n v="6838505"/>
    <n v="2.2227080334078865E-2"/>
  </r>
  <r>
    <x v="2707"/>
    <x v="2"/>
    <s v="MB"/>
    <x v="2143"/>
    <x v="2143"/>
    <n v="9704151"/>
    <n v="0.15220290780718479"/>
    <s v=""/>
    <x v="0"/>
    <n v="3"/>
    <x v="2"/>
    <n v="4242764"/>
    <n v="47031"/>
    <n v="0.34284048330991246"/>
    <n v="6838505"/>
    <n v="0.21598287929891108"/>
  </r>
  <r>
    <x v="2708"/>
    <x v="2"/>
    <s v="MB"/>
    <x v="445"/>
    <x v="445"/>
    <n v="9704151"/>
    <n v="2.1300163198202503E-2"/>
    <s v=""/>
    <x v="0"/>
    <n v="3"/>
    <x v="2"/>
    <n v="4242764"/>
    <n v="47031"/>
    <n v="4.7979098104372994E-2"/>
    <n v="6838505"/>
    <n v="3.0225904638513827E-2"/>
  </r>
  <r>
    <x v="2709"/>
    <x v="2"/>
    <s v="MB"/>
    <x v="2083"/>
    <x v="2083"/>
    <n v="9704151"/>
    <n v="6.378713604106119E-2"/>
    <s v=""/>
    <x v="0"/>
    <n v="3"/>
    <x v="2"/>
    <n v="4242764"/>
    <n v="47031"/>
    <n v="0.1436819628766661"/>
    <n v="6838505"/>
    <n v="9.0516860044702746E-2"/>
  </r>
  <r>
    <x v="2710"/>
    <x v="2"/>
    <s v="MB"/>
    <x v="2144"/>
    <x v="2144"/>
    <n v="9704151"/>
    <n v="0.17811965209527347"/>
    <s v=""/>
    <x v="0"/>
    <n v="3"/>
    <x v="2"/>
    <n v="4242764"/>
    <n v="47031"/>
    <n v="0.40121853446254824"/>
    <n v="6838505"/>
    <n v="0.2527599234043113"/>
  </r>
  <r>
    <x v="2711"/>
    <x v="2"/>
    <s v="MB"/>
    <x v="2145"/>
    <x v="2145"/>
    <n v="9704151"/>
    <n v="7.0341032409738879E-2"/>
    <s v=""/>
    <x v="0"/>
    <n v="3"/>
    <x v="2"/>
    <n v="4242764"/>
    <n v="47031"/>
    <n v="0.15844476229339627"/>
    <n v="6838505"/>
    <n v="9.9817138395014701E-2"/>
  </r>
  <r>
    <x v="2712"/>
    <x v="2"/>
    <s v="MB"/>
    <x v="2146"/>
    <x v="2146"/>
    <n v="9704151"/>
    <n v="7.431871165236402E-2"/>
    <s v=""/>
    <x v="0"/>
    <n v="3"/>
    <x v="2"/>
    <n v="4242764"/>
    <n v="47031"/>
    <n v="0.16740457451801549"/>
    <n v="6838505"/>
    <n v="0.10546164695353737"/>
  </r>
  <r>
    <x v="2713"/>
    <x v="2"/>
    <s v="MB"/>
    <x v="2147"/>
    <x v="2147"/>
    <n v="9704151"/>
    <n v="0.10876788706193875"/>
    <s v=""/>
    <x v="0"/>
    <n v="3"/>
    <x v="2"/>
    <n v="4242764"/>
    <n v="47031"/>
    <n v="0.24500211925092258"/>
    <n v="6838505"/>
    <n v="0.15434660060934371"/>
  </r>
  <r>
    <x v="2714"/>
    <x v="2"/>
    <s v="MB"/>
    <x v="2148"/>
    <x v="2148"/>
    <n v="9704151"/>
    <n v="0.15982851050030034"/>
    <s v=""/>
    <x v="0"/>
    <n v="3"/>
    <x v="2"/>
    <n v="4242764"/>
    <n v="47031"/>
    <n v="0.36001732539856074"/>
    <n v="6838505"/>
    <n v="0.22680395788260738"/>
  </r>
  <r>
    <x v="2715"/>
    <x v="2"/>
    <s v="MB"/>
    <x v="2149"/>
    <x v="2149"/>
    <n v="9704151"/>
    <n v="0.12053604689374681"/>
    <s v=""/>
    <x v="0"/>
    <n v="3"/>
    <x v="2"/>
    <n v="4242764"/>
    <n v="47031"/>
    <n v="0.27151016474448519"/>
    <n v="6838505"/>
    <n v="0.17104615701823717"/>
  </r>
  <r>
    <x v="2716"/>
    <x v="2"/>
    <s v="MB"/>
    <x v="2150"/>
    <x v="2150"/>
    <n v="9704151"/>
    <n v="0.17101959769587263"/>
    <s v=""/>
    <x v="0"/>
    <n v="3"/>
    <x v="2"/>
    <n v="4242764"/>
    <n v="47031"/>
    <n v="0.38522550176109055"/>
    <n v="6838505"/>
    <n v="0.24268462185814008"/>
  </r>
  <r>
    <x v="2717"/>
    <x v="2"/>
    <s v="MB"/>
    <x v="2151"/>
    <x v="2151"/>
    <n v="9704151"/>
    <n v="6.1478845496118102E-2"/>
    <s v=""/>
    <x v="0"/>
    <n v="3"/>
    <x v="2"/>
    <n v="4242764"/>
    <n v="47031"/>
    <n v="0.13848248635253471"/>
    <n v="6838505"/>
    <n v="8.7241290311259545E-2"/>
  </r>
  <r>
    <x v="2718"/>
    <x v="2"/>
    <s v="MB"/>
    <x v="2152"/>
    <x v="2152"/>
    <n v="9704151"/>
    <n v="0.3418124882846526"/>
    <s v=""/>
    <x v="0"/>
    <n v="3"/>
    <x v="2"/>
    <n v="4242764"/>
    <n v="47031"/>
    <n v="0.7699403406492753"/>
    <n v="6838505"/>
    <n v="0.48504753597460265"/>
  </r>
  <r>
    <x v="2719"/>
    <x v="2"/>
    <s v="MB"/>
    <x v="2153"/>
    <x v="2153"/>
    <n v="9704151"/>
    <n v="4.3692642457851281E-2"/>
    <s v=""/>
    <x v="0"/>
    <n v="3"/>
    <x v="2"/>
    <n v="4242764"/>
    <n v="47031"/>
    <n v="9.8418662778201021E-2"/>
    <n v="6838505"/>
    <n v="6.200185566874631E-2"/>
  </r>
  <r>
    <x v="2720"/>
    <x v="2"/>
    <s v="MB"/>
    <x v="2154"/>
    <x v="2154"/>
    <n v="9704151"/>
    <n v="2.1372297277731971E-2"/>
    <s v=""/>
    <x v="0"/>
    <n v="3"/>
    <x v="2"/>
    <n v="4242764"/>
    <n v="47031"/>
    <n v="4.8141581745752095E-2"/>
    <n v="6838505"/>
    <n v="3.0328266192683927E-2"/>
  </r>
  <r>
    <x v="2721"/>
    <x v="2"/>
    <s v="MB"/>
    <x v="2155"/>
    <x v="2155"/>
    <n v="9704151"/>
    <n v="0.18223129462845333"/>
    <s v=""/>
    <x v="0"/>
    <n v="3"/>
    <x v="2"/>
    <n v="4242764"/>
    <n v="47031"/>
    <n v="0.4104801020211572"/>
    <n v="6838505"/>
    <n v="0.25859453199200699"/>
  </r>
  <r>
    <x v="2722"/>
    <x v="2"/>
    <s v="MB"/>
    <x v="2156"/>
    <x v="2156"/>
    <n v="9704151"/>
    <n v="7.3958041254716667E-2"/>
    <s v=""/>
    <x v="0"/>
    <n v="3"/>
    <x v="2"/>
    <n v="4242764"/>
    <n v="47031"/>
    <n v="0.16659215631111998"/>
    <n v="6838505"/>
    <n v="0.10494983918268685"/>
  </r>
  <r>
    <x v="2723"/>
    <x v="2"/>
    <s v="MB"/>
    <x v="2157"/>
    <x v="2157"/>
    <n v="9704151"/>
    <n v="7.0928409914478865E-2"/>
    <s v=""/>
    <x v="0"/>
    <n v="3"/>
    <x v="2"/>
    <n v="4242764"/>
    <n v="47031"/>
    <n v="0.15976784337319755"/>
    <n v="6838505"/>
    <n v="0.10065065390754266"/>
  </r>
  <r>
    <x v="2724"/>
    <x v="2"/>
    <s v="MB"/>
    <x v="2158"/>
    <x v="2158"/>
    <n v="9704151"/>
    <n v="6.5167988420625364E-2"/>
    <s v=""/>
    <x v="0"/>
    <n v="3"/>
    <x v="2"/>
    <n v="4242764"/>
    <n v="47031"/>
    <n v="0.14679236401163753"/>
    <n v="6838505"/>
    <n v="9.2476352653101807E-2"/>
  </r>
  <r>
    <x v="2725"/>
    <x v="2"/>
    <s v="MB"/>
    <x v="2159"/>
    <x v="2159"/>
    <n v="9704151"/>
    <n v="0.38138318334081983"/>
    <s v=""/>
    <x v="0"/>
    <n v="3"/>
    <x v="2"/>
    <n v="4242764"/>
    <n v="47031"/>
    <n v="0.85907422392009891"/>
    <n v="6838505"/>
    <n v="0.54120015997648607"/>
  </r>
  <r>
    <x v="2726"/>
    <x v="2"/>
    <s v="MB"/>
    <x v="2160"/>
    <x v="2160"/>
    <n v="9704151"/>
    <n v="8.707613886057626E-2"/>
    <s v=""/>
    <x v="0"/>
    <n v="3"/>
    <x v="2"/>
    <n v="4242764"/>
    <n v="47031"/>
    <n v="0.19614096709334872"/>
    <n v="6838505"/>
    <n v="0.1235650189624779"/>
  </r>
  <r>
    <x v="2727"/>
    <x v="2"/>
    <s v="MB"/>
    <x v="2161"/>
    <x v="2161"/>
    <n v="9704151"/>
    <n v="0.15656186718446569"/>
    <s v=""/>
    <x v="0"/>
    <n v="3"/>
    <x v="2"/>
    <n v="4242764"/>
    <n v="47031"/>
    <n v="0.35265913763896412"/>
    <n v="6838505"/>
    <n v="0.22216844178661854"/>
  </r>
  <r>
    <x v="2728"/>
    <x v="2"/>
    <s v="MB"/>
    <x v="2162"/>
    <x v="2162"/>
    <n v="9704151"/>
    <n v="2.7380035615686523E-2"/>
    <s v=""/>
    <x v="0"/>
    <n v="3"/>
    <x v="2"/>
    <n v="4242764"/>
    <n v="47031"/>
    <n v="6.1674147877754729E-2"/>
    <n v="6838505"/>
    <n v="3.8853521347136544E-2"/>
  </r>
  <r>
    <x v="2729"/>
    <x v="2"/>
    <s v="MB"/>
    <x v="2163"/>
    <x v="2163"/>
    <n v="9704151"/>
    <n v="0.41628577296457975"/>
    <s v=""/>
    <x v="0"/>
    <n v="3"/>
    <x v="2"/>
    <n v="4242764"/>
    <n v="47031"/>
    <n v="0.93769309439881743"/>
    <n v="6838505"/>
    <n v="0.59072852911564744"/>
  </r>
  <r>
    <x v="2730"/>
    <x v="2"/>
    <s v="MB"/>
    <x v="2164"/>
    <x v="2164"/>
    <n v="9704151"/>
    <n v="0.25274750980276378"/>
    <s v=""/>
    <x v="0"/>
    <n v="3"/>
    <x v="2"/>
    <n v="4242764"/>
    <n v="47031"/>
    <n v="0.56931946744361706"/>
    <n v="6838505"/>
    <n v="0.35866026273286339"/>
  </r>
  <r>
    <x v="2731"/>
    <x v="2"/>
    <s v="MB"/>
    <x v="2165"/>
    <x v="2165"/>
    <n v="9704151"/>
    <n v="7.834791523751021E-2"/>
    <s v=""/>
    <x v="0"/>
    <n v="3"/>
    <x v="2"/>
    <n v="4242764"/>
    <n v="47031"/>
    <n v="0.17648044648647696"/>
    <n v="6838505"/>
    <n v="0.1111792709078958"/>
  </r>
  <r>
    <x v="2732"/>
    <x v="2"/>
    <s v="MB"/>
    <x v="2166"/>
    <x v="2166"/>
    <n v="9704151"/>
    <n v="8.3407605673077423E-2"/>
    <s v=""/>
    <x v="0"/>
    <n v="3"/>
    <x v="2"/>
    <n v="4242764"/>
    <n v="47031"/>
    <n v="0.18787751333178276"/>
    <n v="6838505"/>
    <n v="0.11835920277896995"/>
  </r>
  <r>
    <x v="2733"/>
    <x v="2"/>
    <s v="MB"/>
    <x v="2167"/>
    <x v="2167"/>
    <n v="9704151"/>
    <n v="0.34936595689823868"/>
    <s v=""/>
    <x v="0"/>
    <n v="3"/>
    <x v="2"/>
    <n v="4242764"/>
    <n v="47031"/>
    <n v="0.78695469909654447"/>
    <n v="6838505"/>
    <n v="0.49576625300412885"/>
  </r>
  <r>
    <x v="2734"/>
    <x v="2"/>
    <s v="MB"/>
    <x v="2168"/>
    <x v="2168"/>
    <n v="9704151"/>
    <n v="0.43507154824775501"/>
    <s v=""/>
    <x v="0"/>
    <n v="3"/>
    <x v="2"/>
    <n v="4242764"/>
    <n v="47031"/>
    <n v="0.98000847700369031"/>
    <n v="6838505"/>
    <n v="0.61738640243737486"/>
  </r>
  <r>
    <x v="2735"/>
    <x v="2"/>
    <s v="MB"/>
    <x v="2169"/>
    <x v="2169"/>
    <n v="9704151"/>
    <n v="7.3473712435018781E-2"/>
    <s v=""/>
    <x v="0"/>
    <n v="3"/>
    <x v="2"/>
    <n v="4242764"/>
    <n v="47031"/>
    <n v="0.16550119471900313"/>
    <n v="6838505"/>
    <n v="0.10426255446183048"/>
  </r>
  <r>
    <x v="2736"/>
    <x v="2"/>
    <s v="MB"/>
    <x v="2170"/>
    <x v="2170"/>
    <n v="9704151"/>
    <n v="0.23776423099764213"/>
    <s v=""/>
    <x v="0"/>
    <n v="3"/>
    <x v="2"/>
    <n v="4242764"/>
    <n v="47031"/>
    <n v="0.53556929393429997"/>
    <n v="6838505"/>
    <n v="0.3373983056238169"/>
  </r>
  <r>
    <x v="2737"/>
    <x v="2"/>
    <s v="MB"/>
    <x v="2171"/>
    <x v="2171"/>
    <n v="9704151"/>
    <n v="4.2311790078287115E-2"/>
    <s v=""/>
    <x v="0"/>
    <n v="3"/>
    <x v="2"/>
    <n v="4242764"/>
    <n v="47031"/>
    <n v="9.5308261643229558E-2"/>
    <n v="6838505"/>
    <n v="6.0042363060347256E-2"/>
  </r>
  <r>
    <x v="2738"/>
    <x v="2"/>
    <s v="MB"/>
    <x v="2172"/>
    <x v="2172"/>
    <n v="9704151"/>
    <n v="5.3533791879372038E-2"/>
    <s v=""/>
    <x v="0"/>
    <n v="3"/>
    <x v="2"/>
    <n v="4242764"/>
    <n v="47031"/>
    <n v="0.12058607385206467"/>
    <n v="6838505"/>
    <n v="7.5966896273381393E-2"/>
  </r>
  <r>
    <x v="2739"/>
    <x v="2"/>
    <s v="MB"/>
    <x v="2173"/>
    <x v="2173"/>
    <n v="9704151"/>
    <n v="1.2351003194406189"/>
    <s v=""/>
    <x v="0"/>
    <n v="3"/>
    <x v="2"/>
    <n v="4242764"/>
    <n v="47031"/>
    <n v="2.7820913315905802"/>
    <n v="6838505"/>
    <n v="1.7526637766587874"/>
  </r>
  <r>
    <x v="2740"/>
    <x v="2"/>
    <s v="MB"/>
    <x v="2174"/>
    <x v="2174"/>
    <n v="9704151"/>
    <n v="0.2391553882457105"/>
    <s v=""/>
    <x v="0"/>
    <n v="3"/>
    <x v="2"/>
    <n v="4242764"/>
    <n v="47031"/>
    <n v="0.53870290701803991"/>
    <n v="6838505"/>
    <n v="0.33937242131138312"/>
  </r>
  <r>
    <x v="2741"/>
    <x v="2"/>
    <s v="MB"/>
    <x v="2175"/>
    <x v="2175"/>
    <n v="9704151"/>
    <n v="0.22995314067145081"/>
    <s v=""/>
    <x v="0"/>
    <n v="3"/>
    <x v="2"/>
    <n v="4242764"/>
    <n v="47031"/>
    <n v="0.51797463676781963"/>
    <n v="6838505"/>
    <n v="0.32631401161511175"/>
  </r>
  <r>
    <x v="2742"/>
    <x v="2"/>
    <s v="MB"/>
    <x v="2176"/>
    <x v="2176"/>
    <n v="9704151"/>
    <n v="4.84534917067964E-2"/>
    <s v=""/>
    <x v="0"/>
    <n v="3"/>
    <x v="2"/>
    <n v="4242764"/>
    <n v="47031"/>
    <n v="0.10914258310922197"/>
    <n v="6838505"/>
    <n v="6.8757718243972907E-2"/>
  </r>
  <r>
    <x v="2743"/>
    <x v="2"/>
    <s v="MB"/>
    <x v="2177"/>
    <x v="2177"/>
    <n v="9704151"/>
    <n v="4.3043435742086043E-2"/>
    <s v=""/>
    <x v="0"/>
    <n v="3"/>
    <x v="2"/>
    <n v="4242764"/>
    <n v="47031"/>
    <n v="9.6956310005789054E-2"/>
    <n v="6838505"/>
    <n v="6.1080601681215409E-2"/>
  </r>
  <r>
    <x v="2744"/>
    <x v="2"/>
    <s v="MB"/>
    <x v="2178"/>
    <x v="2178"/>
    <n v="9704151"/>
    <n v="3.4923199360768396E-2"/>
    <s v=""/>
    <x v="0"/>
    <n v="3"/>
    <x v="2"/>
    <n v="4242764"/>
    <n v="47031"/>
    <n v="7.8665294376255468E-2"/>
    <n v="6838505"/>
    <n v="4.9557615297495583E-2"/>
  </r>
  <r>
    <x v="2745"/>
    <x v="2"/>
    <s v="MB"/>
    <x v="2179"/>
    <x v="2179"/>
    <n v="9704151"/>
    <n v="0.44311965054954322"/>
    <s v=""/>
    <x v="0"/>
    <n v="3"/>
    <x v="2"/>
    <n v="4242764"/>
    <n v="47031"/>
    <n v="0.99813700899184477"/>
    <n v="6838505"/>
    <n v="0.6288070272669245"/>
  </r>
  <r>
    <x v="2746"/>
    <x v="2"/>
    <s v="MB"/>
    <x v="2180"/>
    <x v="2180"/>
    <n v="9704151"/>
    <n v="0.23426057570621067"/>
    <s v=""/>
    <x v="0"/>
    <n v="3"/>
    <x v="2"/>
    <n v="4242764"/>
    <n v="47031"/>
    <n v="0.52767723135302913"/>
    <n v="6838505"/>
    <n v="0.33242645870698345"/>
  </r>
  <r>
    <x v="2747"/>
    <x v="2"/>
    <s v="MB"/>
    <x v="2181"/>
    <x v="2181"/>
    <n v="9704151"/>
    <n v="8.3149983960472171E-2"/>
    <s v=""/>
    <x v="0"/>
    <n v="3"/>
    <x v="2"/>
    <n v="4242764"/>
    <n v="47031"/>
    <n v="0.18729721461257168"/>
    <n v="6838505"/>
    <n v="0.11799362579979103"/>
  </r>
  <r>
    <x v="2748"/>
    <x v="2"/>
    <s v="MB"/>
    <x v="2182"/>
    <x v="2182"/>
    <n v="9704151"/>
    <n v="4.1909900206622913E-2"/>
    <s v=""/>
    <x v="0"/>
    <n v="3"/>
    <x v="2"/>
    <n v="4242764"/>
    <n v="47031"/>
    <n v="9.4402995641260257E-2"/>
    <n v="6838505"/>
    <n v="5.9472062972828123E-2"/>
  </r>
  <r>
    <x v="2749"/>
    <x v="2"/>
    <s v="MB"/>
    <x v="2183"/>
    <x v="2183"/>
    <n v="9704151"/>
    <n v="8.8065406236980448E-2"/>
    <s v=""/>
    <x v="0"/>
    <n v="3"/>
    <x v="2"/>
    <n v="4242764"/>
    <n v="47031"/>
    <n v="0.19836931417511933"/>
    <n v="6838505"/>
    <n v="0.12496883456252499"/>
  </r>
  <r>
    <x v="2750"/>
    <x v="2"/>
    <s v="MB"/>
    <x v="2184"/>
    <x v="2184"/>
    <n v="9704151"/>
    <n v="0.10338874570274104"/>
    <s v=""/>
    <x v="0"/>
    <n v="3"/>
    <x v="2"/>
    <n v="4242764"/>
    <n v="47031"/>
    <n v="0.232885481993795"/>
    <n v="6838505"/>
    <n v="0.14671335328408766"/>
  </r>
  <r>
    <x v="2751"/>
    <x v="2"/>
    <s v="MB"/>
    <x v="2185"/>
    <x v="2185"/>
    <n v="9704151"/>
    <n v="0.13162408540427697"/>
    <s v=""/>
    <x v="0"/>
    <n v="3"/>
    <x v="2"/>
    <n v="4242764"/>
    <n v="47031"/>
    <n v="0.29648622161933053"/>
    <n v="6838505"/>
    <n v="0.18678059020209825"/>
  </r>
  <r>
    <x v="2752"/>
    <x v="2"/>
    <s v="MB"/>
    <x v="2186"/>
    <x v="2186"/>
    <n v="9704151"/>
    <n v="7.6523953512265014E-2"/>
    <s v=""/>
    <x v="0"/>
    <n v="3"/>
    <x v="2"/>
    <n v="4242764"/>
    <n v="47031"/>
    <n v="0.17237193155446243"/>
    <n v="6838505"/>
    <n v="0.10859098589530899"/>
  </r>
  <r>
    <x v="2753"/>
    <x v="2"/>
    <s v="MB"/>
    <x v="2187"/>
    <x v="2187"/>
    <n v="9704151"/>
    <n v="4.5691786947668067E-2"/>
    <s v=""/>
    <x v="0"/>
    <n v="3"/>
    <x v="2"/>
    <n v="4242764"/>
    <n v="47031"/>
    <n v="0.10292178083927907"/>
    <n v="6838505"/>
    <n v="6.48387330271748E-2"/>
  </r>
  <r>
    <x v="2754"/>
    <x v="2"/>
    <s v="MB"/>
    <x v="2188"/>
    <x v="2188"/>
    <n v="9704151"/>
    <n v="9.5577655376549692E-2"/>
    <s v=""/>
    <x v="0"/>
    <n v="3"/>
    <x v="2"/>
    <n v="4242764"/>
    <n v="47031"/>
    <n v="0.21529082482731471"/>
    <n v="6838505"/>
    <n v="0.13562905927538257"/>
  </r>
  <r>
    <x v="2755"/>
    <x v="2"/>
    <s v="MB"/>
    <x v="2189"/>
    <x v="2189"/>
    <n v="9704151"/>
    <n v="0.14034200415883885"/>
    <s v=""/>
    <x v="0"/>
    <n v="3"/>
    <x v="2"/>
    <n v="4242764"/>
    <n v="47031"/>
    <n v="0.3161235302774339"/>
    <n v="6838505"/>
    <n v="0.19915171517751323"/>
  </r>
  <r>
    <x v="2756"/>
    <x v="2"/>
    <s v="MB"/>
    <x v="2190"/>
    <x v="2190"/>
    <n v="9704151"/>
    <n v="0.26080591697305616"/>
    <s v=""/>
    <x v="0"/>
    <n v="3"/>
    <x v="2"/>
    <n v="4242764"/>
    <n v="47031"/>
    <n v="0.58747121138053993"/>
    <n v="6838505"/>
    <n v="0.37009551064158031"/>
  </r>
  <r>
    <x v="2757"/>
    <x v="2"/>
    <s v="MB"/>
    <x v="2191"/>
    <x v="2191"/>
    <n v="9704151"/>
    <n v="6.608512171750007E-2"/>
    <s v=""/>
    <x v="0"/>
    <n v="3"/>
    <x v="2"/>
    <n v="4242764"/>
    <n v="47031"/>
    <n v="0.14885822745202901"/>
    <n v="6838505"/>
    <n v="9.3777806698978797E-2"/>
  </r>
  <r>
    <x v="2758"/>
    <x v="2"/>
    <s v="MB"/>
    <x v="1201"/>
    <x v="1201"/>
    <n v="9704151"/>
    <n v="5.3853242803002549E-2"/>
    <s v=""/>
    <x v="0"/>
    <n v="3"/>
    <x v="2"/>
    <n v="4242764"/>
    <n v="47031"/>
    <n v="0.12130564426388643"/>
    <n v="6838505"/>
    <n v="7.6420211727563261E-2"/>
  </r>
  <r>
    <x v="2759"/>
    <x v="2"/>
    <s v="MB"/>
    <x v="2192"/>
    <x v="2192"/>
    <n v="9704151"/>
    <n v="0.10678935230913039"/>
    <s v=""/>
    <x v="0"/>
    <n v="3"/>
    <x v="2"/>
    <n v="4242764"/>
    <n v="47031"/>
    <n v="0.24054542508738139"/>
    <n v="6838505"/>
    <n v="0.15153896940924952"/>
  </r>
  <r>
    <x v="2760"/>
    <x v="2"/>
    <s v="MB"/>
    <x v="2193"/>
    <x v="2193"/>
    <n v="9704151"/>
    <n v="0.15958119365619927"/>
    <s v=""/>
    <x v="0"/>
    <n v="3"/>
    <x v="2"/>
    <n v="4242764"/>
    <n v="47031"/>
    <n v="0.3594602386281181"/>
    <n v="6838505"/>
    <n v="0.22645300398259563"/>
  </r>
  <r>
    <x v="2761"/>
    <x v="2"/>
    <s v="MB"/>
    <x v="2194"/>
    <x v="2194"/>
    <n v="9704151"/>
    <n v="4.044660887902507E-2"/>
    <s v=""/>
    <x v="0"/>
    <n v="3"/>
    <x v="2"/>
    <n v="4242764"/>
    <n v="47031"/>
    <n v="9.1106898916141266E-2"/>
    <n v="6838505"/>
    <n v="5.7395585731091811E-2"/>
  </r>
  <r>
    <x v="2762"/>
    <x v="3"/>
    <s v="BZ"/>
    <x v="2195"/>
    <x v="2195"/>
    <n v="1026433"/>
    <n v="0.16084829696629005"/>
    <s v=""/>
    <x v="1"/>
    <n v="4"/>
    <x v="3"/>
    <n v="548473"/>
    <n v="3318"/>
    <n v="0.2987726974958107"/>
    <n v="6168603"/>
    <n v="2.6764568898338895E-2"/>
  </r>
  <r>
    <x v="2763"/>
    <x v="3"/>
    <s v="BZ"/>
    <x v="576"/>
    <x v="576"/>
    <n v="1026433"/>
    <n v="0.100834638013392"/>
    <s v=""/>
    <x v="1"/>
    <n v="4"/>
    <x v="3"/>
    <n v="548473"/>
    <n v="3318"/>
    <n v="0.18729845058035377"/>
    <n v="6168603"/>
    <n v="1.6778515329970174E-2"/>
  </r>
  <r>
    <x v="2764"/>
    <x v="3"/>
    <s v="BZ"/>
    <x v="1831"/>
    <x v="1831"/>
    <n v="1026433"/>
    <n v="3.7313687303506413E-2"/>
    <s v=""/>
    <x v="1"/>
    <n v="4"/>
    <x v="3"/>
    <n v="548473"/>
    <n v="3318"/>
    <n v="6.9309474949058439E-2"/>
    <n v="6168603"/>
    <n v="6.2088612283850968E-3"/>
  </r>
  <r>
    <x v="2765"/>
    <x v="3"/>
    <s v="BZ"/>
    <x v="2196"/>
    <x v="2196"/>
    <n v="1026433"/>
    <n v="1.3627776971317174"/>
    <s v=""/>
    <x v="1"/>
    <n v="4"/>
    <x v="3"/>
    <n v="548473"/>
    <n v="3318"/>
    <n v="2.5313340354763172"/>
    <n v="6168603"/>
    <n v="0.22676122940639881"/>
  </r>
  <r>
    <x v="2766"/>
    <x v="3"/>
    <s v="BZ"/>
    <x v="798"/>
    <x v="798"/>
    <n v="1026433"/>
    <n v="7.1996905789272161E-2"/>
    <s v=""/>
    <x v="1"/>
    <n v="4"/>
    <x v="3"/>
    <n v="548473"/>
    <n v="3318"/>
    <n v="0.13373290336123808"/>
    <n v="6168603"/>
    <n v="1.1980022056857931E-2"/>
  </r>
  <r>
    <x v="2767"/>
    <x v="3"/>
    <s v="BZ"/>
    <x v="2197"/>
    <x v="2197"/>
    <n v="1026433"/>
    <n v="0.32734723065217114"/>
    <s v=""/>
    <x v="1"/>
    <n v="4"/>
    <x v="3"/>
    <n v="548473"/>
    <n v="3318"/>
    <n v="0.60804134681158317"/>
    <n v="6168603"/>
    <n v="5.4469383100193031E-2"/>
  </r>
  <r>
    <x v="2768"/>
    <x v="3"/>
    <s v="BZ"/>
    <x v="2198"/>
    <x v="2198"/>
    <n v="1026433"/>
    <n v="0.1554899345597813"/>
    <s v=""/>
    <x v="1"/>
    <n v="4"/>
    <x v="3"/>
    <n v="548473"/>
    <n v="3318"/>
    <n v="0.28881963973550201"/>
    <n v="6168603"/>
    <n v="2.5872956972591687E-2"/>
  </r>
  <r>
    <x v="2769"/>
    <x v="3"/>
    <s v="BZ"/>
    <x v="2199"/>
    <x v="2199"/>
    <n v="1026433"/>
    <n v="9.9933458881388262"/>
    <s v=""/>
    <x v="1"/>
    <n v="4"/>
    <x v="3"/>
    <n v="548473"/>
    <n v="3318"/>
    <n v="18.562452722975639"/>
    <n v="6168603"/>
    <n v="1.6628562415185417"/>
  </r>
  <r>
    <x v="2770"/>
    <x v="3"/>
    <s v="BZ"/>
    <x v="340"/>
    <x v="340"/>
    <n v="1026433"/>
    <n v="6.5469446130434233E-2"/>
    <s v=""/>
    <x v="1"/>
    <n v="4"/>
    <x v="3"/>
    <n v="548473"/>
    <n v="3318"/>
    <n v="0.12160826936231664"/>
    <n v="6168603"/>
    <n v="1.0893876620038604E-2"/>
  </r>
  <r>
    <x v="2771"/>
    <x v="3"/>
    <s v="BZ"/>
    <x v="2200"/>
    <x v="2200"/>
    <n v="1026433"/>
    <n v="0.20332549713425038"/>
    <s v=""/>
    <x v="1"/>
    <n v="4"/>
    <x v="3"/>
    <n v="548473"/>
    <n v="3318"/>
    <n v="0.37767330083207562"/>
    <n v="6168603"/>
    <n v="3.3832619800625852E-2"/>
  </r>
  <r>
    <x v="2772"/>
    <x v="3"/>
    <s v="BZ"/>
    <x v="2201"/>
    <x v="2201"/>
    <n v="1026433"/>
    <n v="2.0144519905342091"/>
    <s v=""/>
    <x v="1"/>
    <n v="4"/>
    <x v="3"/>
    <n v="548473"/>
    <n v="3318"/>
    <n v="3.7418068238164008"/>
    <n v="6168603"/>
    <n v="0.33519745070318191"/>
  </r>
  <r>
    <x v="2773"/>
    <x v="3"/>
    <s v="BZ"/>
    <x v="2202"/>
    <x v="2202"/>
    <n v="1026433"/>
    <n v="0.256032298260091"/>
    <s v=""/>
    <x v="1"/>
    <n v="4"/>
    <x v="3"/>
    <n v="548473"/>
    <n v="3318"/>
    <n v="0.47557519625620259"/>
    <n v="6168603"/>
    <n v="4.2602838924793829E-2"/>
  </r>
  <r>
    <x v="2774"/>
    <x v="3"/>
    <s v="BZ"/>
    <x v="2203"/>
    <x v="2203"/>
    <n v="1026433"/>
    <n v="1.500049199509369"/>
    <s v=""/>
    <x v="1"/>
    <n v="4"/>
    <x v="3"/>
    <n v="548473"/>
    <n v="3318"/>
    <n v="2.7863132788267695"/>
    <n v="6168603"/>
    <n v="0.24960270583145"/>
  </r>
  <r>
    <x v="2775"/>
    <x v="3"/>
    <s v="BZ"/>
    <x v="2204"/>
    <x v="2204"/>
    <n v="1026433"/>
    <n v="4.0236430434329375E-2"/>
    <s v=""/>
    <x v="1"/>
    <n v="4"/>
    <x v="3"/>
    <n v="548473"/>
    <n v="3318"/>
    <n v="7.4738415545590436E-2"/>
    <n v="6168603"/>
    <n v="6.6951950060653931E-3"/>
  </r>
  <r>
    <x v="2776"/>
    <x v="3"/>
    <s v="BZ"/>
    <x v="2205"/>
    <x v="2205"/>
    <n v="1026433"/>
    <n v="0.74627374607012831"/>
    <s v=""/>
    <x v="1"/>
    <n v="4"/>
    <x v="3"/>
    <n v="548473"/>
    <n v="3318"/>
    <n v="1.3861894989811689"/>
    <n v="6168603"/>
    <n v="0.12417722456770197"/>
  </r>
  <r>
    <x v="2777"/>
    <x v="3"/>
    <s v="BZ"/>
    <x v="2206"/>
    <x v="2206"/>
    <n v="1026433"/>
    <n v="0.26022156341427061"/>
    <s v=""/>
    <x v="1"/>
    <n v="4"/>
    <x v="3"/>
    <n v="548473"/>
    <n v="3318"/>
    <n v="0.48335667777789848"/>
    <n v="6168603"/>
    <n v="4.3299917339468925E-2"/>
  </r>
  <r>
    <x v="2778"/>
    <x v="3"/>
    <s v="BZ"/>
    <x v="2207"/>
    <x v="2207"/>
    <n v="1026433"/>
    <n v="0.51362339285662095"/>
    <s v=""/>
    <x v="1"/>
    <n v="4"/>
    <x v="3"/>
    <n v="548473"/>
    <n v="3318"/>
    <n v="0.95404582749722222"/>
    <n v="6168603"/>
    <n v="8.5465055864350478E-2"/>
  </r>
  <r>
    <x v="2779"/>
    <x v="3"/>
    <s v="BZ"/>
    <x v="2208"/>
    <x v="2208"/>
    <n v="1026433"/>
    <n v="0.23167610550323303"/>
    <s v=""/>
    <x v="1"/>
    <n v="4"/>
    <x v="3"/>
    <n v="548473"/>
    <n v="3318"/>
    <n v="0.43033402461843595"/>
    <n v="6168603"/>
    <n v="3.8550057444124708E-2"/>
  </r>
  <r>
    <x v="2780"/>
    <x v="3"/>
    <s v="BZ"/>
    <x v="2209"/>
    <x v="2209"/>
    <n v="1026433"/>
    <n v="0.62926659606618263"/>
    <s v=""/>
    <x v="1"/>
    <n v="4"/>
    <x v="3"/>
    <n v="548473"/>
    <n v="3318"/>
    <n v="1.168850910433338"/>
    <n v="6168603"/>
    <n v="0.10470766233456749"/>
  </r>
  <r>
    <x v="2781"/>
    <x v="3"/>
    <s v="BZ"/>
    <x v="2210"/>
    <x v="2210"/>
    <n v="1026433"/>
    <n v="0.13746635191970641"/>
    <s v=""/>
    <x v="1"/>
    <n v="4"/>
    <x v="3"/>
    <n v="548473"/>
    <n v="3318"/>
    <n v="0.25534117272355472"/>
    <n v="6168603"/>
    <n v="2.2873898676896535E-2"/>
  </r>
  <r>
    <x v="2782"/>
    <x v="3"/>
    <s v="BZ"/>
    <x v="2211"/>
    <x v="2211"/>
    <n v="1026433"/>
    <n v="0.26255975791892894"/>
    <s v=""/>
    <x v="1"/>
    <n v="4"/>
    <x v="3"/>
    <n v="548473"/>
    <n v="3318"/>
    <n v="0.48769983025512403"/>
    <n v="6168603"/>
    <n v="4.3688984361613156E-2"/>
  </r>
  <r>
    <x v="2783"/>
    <x v="3"/>
    <s v="BZ"/>
    <x v="2212"/>
    <x v="2212"/>
    <n v="1026433"/>
    <n v="0.50115302216510971"/>
    <s v=""/>
    <x v="1"/>
    <n v="4"/>
    <x v="3"/>
    <n v="548473"/>
    <n v="3318"/>
    <n v="0.9308823476186856"/>
    <n v="6168603"/>
    <n v="8.33900317462479E-2"/>
  </r>
  <r>
    <x v="2784"/>
    <x v="3"/>
    <s v="BZ"/>
    <x v="1385"/>
    <x v="1385"/>
    <n v="1026433"/>
    <n v="0.32267084164285442"/>
    <s v=""/>
    <x v="1"/>
    <n v="4"/>
    <x v="3"/>
    <n v="548473"/>
    <n v="3318"/>
    <n v="0.59935504185713206"/>
    <n v="6168603"/>
    <n v="5.3691249055904548E-2"/>
  </r>
  <r>
    <x v="2785"/>
    <x v="3"/>
    <s v="BZ"/>
    <x v="2213"/>
    <x v="2213"/>
    <n v="1026433"/>
    <n v="0.21706238984911824"/>
    <s v=""/>
    <x v="1"/>
    <n v="4"/>
    <x v="3"/>
    <n v="548473"/>
    <n v="3318"/>
    <n v="0.40318932163577598"/>
    <n v="6168603"/>
    <n v="3.6118388555723233E-2"/>
  </r>
  <r>
    <x v="2786"/>
    <x v="3"/>
    <s v="BZ"/>
    <x v="2214"/>
    <x v="2214"/>
    <n v="1026433"/>
    <n v="6.3910649793995328E-2"/>
    <s v=""/>
    <x v="1"/>
    <n v="4"/>
    <x v="3"/>
    <n v="548473"/>
    <n v="3318"/>
    <n v="0.11871283437749959"/>
    <n v="6168603"/>
    <n v="1.063449860527578E-2"/>
  </r>
  <r>
    <x v="2787"/>
    <x v="3"/>
    <s v="BZ"/>
    <x v="2215"/>
    <x v="2215"/>
    <n v="1026433"/>
    <n v="0.12860069775621011"/>
    <s v=""/>
    <x v="1"/>
    <n v="4"/>
    <x v="3"/>
    <n v="548473"/>
    <n v="3318"/>
    <n v="0.23887338624740767"/>
    <n v="6168603"/>
    <n v="2.1398686217932974E-2"/>
  </r>
  <r>
    <x v="2788"/>
    <x v="3"/>
    <s v="BZ"/>
    <x v="2216"/>
    <x v="2216"/>
    <n v="1026433"/>
    <n v="0.23606022019946749"/>
    <s v=""/>
    <x v="1"/>
    <n v="4"/>
    <x v="3"/>
    <n v="548473"/>
    <n v="3318"/>
    <n v="0.43847743551323393"/>
    <n v="6168603"/>
    <n v="3.9279558110645152E-2"/>
  </r>
  <r>
    <x v="2789"/>
    <x v="3"/>
    <s v="BZ"/>
    <x v="2217"/>
    <x v="2217"/>
    <n v="1026433"/>
    <n v="0.32286569118490932"/>
    <s v=""/>
    <x v="1"/>
    <n v="4"/>
    <x v="3"/>
    <n v="548473"/>
    <n v="3318"/>
    <n v="0.59971697123023415"/>
    <n v="6168603"/>
    <n v="5.3723671307749903E-2"/>
  </r>
  <r>
    <x v="2790"/>
    <x v="3"/>
    <s v="BZ"/>
    <x v="939"/>
    <x v="939"/>
    <n v="1026433"/>
    <n v="0.48634445696894002"/>
    <s v=""/>
    <x v="1"/>
    <n v="4"/>
    <x v="3"/>
    <n v="548473"/>
    <n v="3318"/>
    <n v="0.9033757152629236"/>
    <n v="6168603"/>
    <n v="8.0925940606001071E-2"/>
  </r>
  <r>
    <x v="2791"/>
    <x v="3"/>
    <s v="BZ"/>
    <x v="2218"/>
    <x v="2218"/>
    <n v="1026433"/>
    <n v="0.25992928910118829"/>
    <s v=""/>
    <x v="1"/>
    <n v="4"/>
    <x v="3"/>
    <n v="548473"/>
    <n v="3318"/>
    <n v="0.48281378371824524"/>
    <n v="6168603"/>
    <n v="4.3251283961700894E-2"/>
  </r>
  <r>
    <x v="2792"/>
    <x v="3"/>
    <s v="BZ"/>
    <x v="517"/>
    <x v="517"/>
    <n v="1026433"/>
    <n v="0.33621288481566747"/>
    <s v=""/>
    <x v="1"/>
    <n v="4"/>
    <x v="3"/>
    <n v="548473"/>
    <n v="3318"/>
    <n v="0.62450913328773028"/>
    <n v="6168603"/>
    <n v="5.5944595559156582E-2"/>
  </r>
  <r>
    <x v="2793"/>
    <x v="3"/>
    <s v="BZ"/>
    <x v="2219"/>
    <x v="2219"/>
    <n v="1026433"/>
    <n v="9.4502027896608942E-2"/>
    <s v=""/>
    <x v="1"/>
    <n v="4"/>
    <x v="3"/>
    <n v="548473"/>
    <n v="3318"/>
    <n v="0.17553574595453444"/>
    <n v="6168603"/>
    <n v="1.5724792144996204E-2"/>
  </r>
  <r>
    <x v="2794"/>
    <x v="3"/>
    <s v="BZ"/>
    <x v="2220"/>
    <x v="2220"/>
    <n v="1026433"/>
    <n v="0.25047908631152738"/>
    <s v=""/>
    <x v="1"/>
    <n v="4"/>
    <x v="3"/>
    <n v="548473"/>
    <n v="3318"/>
    <n v="0.46526020912279181"/>
    <n v="6168603"/>
    <n v="4.1678804747201273E-2"/>
  </r>
  <r>
    <x v="2795"/>
    <x v="3"/>
    <s v="BZ"/>
    <x v="645"/>
    <x v="645"/>
    <n v="1026433"/>
    <n v="0.30854424984387679"/>
    <s v=""/>
    <x v="1"/>
    <n v="4"/>
    <x v="3"/>
    <n v="548473"/>
    <n v="3318"/>
    <n v="0.57311516230722737"/>
    <n v="6168603"/>
    <n v="5.1340635797116466E-2"/>
  </r>
  <r>
    <x v="2796"/>
    <x v="3"/>
    <s v="BZ"/>
    <x v="2221"/>
    <x v="2221"/>
    <n v="1026433"/>
    <n v="0.16221224376067409"/>
    <s v=""/>
    <x v="1"/>
    <n v="4"/>
    <x v="3"/>
    <n v="548473"/>
    <n v="3318"/>
    <n v="0.30130620310752559"/>
    <n v="6168603"/>
    <n v="2.6991524661256368E-2"/>
  </r>
  <r>
    <x v="2797"/>
    <x v="3"/>
    <s v="BZ"/>
    <x v="1186"/>
    <x v="1186"/>
    <n v="1026433"/>
    <n v="8.6610621443386951E-2"/>
    <s v=""/>
    <x v="1"/>
    <n v="4"/>
    <x v="3"/>
    <n v="548473"/>
    <n v="3318"/>
    <n v="0.16087760634389806"/>
    <n v="6168603"/>
    <n v="1.4411690945259405E-2"/>
  </r>
  <r>
    <x v="2798"/>
    <x v="3"/>
    <s v="BZ"/>
    <x v="2222"/>
    <x v="2222"/>
    <n v="1026433"/>
    <n v="0.49939937628661585"/>
    <s v=""/>
    <x v="1"/>
    <n v="4"/>
    <x v="3"/>
    <n v="548473"/>
    <n v="3318"/>
    <n v="0.92762498326076659"/>
    <n v="6168603"/>
    <n v="8.3098231479639711E-2"/>
  </r>
  <r>
    <x v="2799"/>
    <x v="3"/>
    <s v="BZ"/>
    <x v="2223"/>
    <x v="2223"/>
    <n v="1026433"/>
    <n v="0.47475090921667562"/>
    <s v=""/>
    <x v="1"/>
    <n v="4"/>
    <x v="3"/>
    <n v="548473"/>
    <n v="3318"/>
    <n v="0.8818409175633467"/>
    <n v="6168603"/>
    <n v="7.8996816621202559E-2"/>
  </r>
  <r>
    <x v="2800"/>
    <x v="3"/>
    <s v="BZ"/>
    <x v="1229"/>
    <x v="1229"/>
    <n v="1026433"/>
    <n v="0.25515547532084409"/>
    <s v=""/>
    <x v="1"/>
    <n v="4"/>
    <x v="3"/>
    <n v="548473"/>
    <n v="3318"/>
    <n v="0.47394651407724292"/>
    <n v="6168603"/>
    <n v="4.2456938791489741E-2"/>
  </r>
  <r>
    <x v="2801"/>
    <x v="3"/>
    <s v="BZ"/>
    <x v="2224"/>
    <x v="2224"/>
    <n v="1026433"/>
    <n v="1.6473554533028461"/>
    <s v=""/>
    <x v="1"/>
    <n v="4"/>
    <x v="3"/>
    <n v="548473"/>
    <n v="3318"/>
    <n v="3.0599318848919821"/>
    <n v="6168603"/>
    <n v="0.27411392822653685"/>
  </r>
  <r>
    <x v="2802"/>
    <x v="3"/>
    <s v="BZ"/>
    <x v="2225"/>
    <x v="2225"/>
    <n v="1026433"/>
    <n v="1.0961260988296362"/>
    <s v=""/>
    <x v="1"/>
    <n v="4"/>
    <x v="3"/>
    <n v="548473"/>
    <n v="3318"/>
    <n v="2.0360336883860484"/>
    <n v="6168603"/>
    <n v="0.18239137775603326"/>
  </r>
  <r>
    <x v="2803"/>
    <x v="3"/>
    <s v="BZ"/>
    <x v="2226"/>
    <x v="2226"/>
    <n v="1026433"/>
    <n v="0.38307419967986217"/>
    <s v=""/>
    <x v="1"/>
    <n v="4"/>
    <x v="3"/>
    <n v="548473"/>
    <n v="3318"/>
    <n v="0.71155314751879317"/>
    <n v="6168603"/>
    <n v="6.3742147127963972E-2"/>
  </r>
  <r>
    <x v="2804"/>
    <x v="3"/>
    <s v="BZ"/>
    <x v="524"/>
    <x v="524"/>
    <n v="1026433"/>
    <n v="3.351412123343657E-2"/>
    <s v=""/>
    <x v="1"/>
    <n v="4"/>
    <x v="3"/>
    <n v="548473"/>
    <n v="3318"/>
    <n v="6.2251852173566852E-2"/>
    <n v="6168603"/>
    <n v="5.5766273174007149E-3"/>
  </r>
  <r>
    <x v="2805"/>
    <x v="3"/>
    <s v="BZ"/>
    <x v="955"/>
    <x v="955"/>
    <n v="1026433"/>
    <n v="0.14876762535888849"/>
    <s v=""/>
    <x v="1"/>
    <n v="4"/>
    <x v="3"/>
    <n v="548473"/>
    <n v="3318"/>
    <n v="0.27633307636347842"/>
    <n v="6168603"/>
    <n v="2.4754389283927009E-2"/>
  </r>
  <r>
    <x v="2806"/>
    <x v="3"/>
    <s v="BZ"/>
    <x v="1072"/>
    <x v="1072"/>
    <n v="1026433"/>
    <n v="0.12480113168614027"/>
    <s v=""/>
    <x v="1"/>
    <n v="4"/>
    <x v="3"/>
    <n v="548473"/>
    <n v="3318"/>
    <n v="0.2318157634719161"/>
    <n v="6168603"/>
    <n v="2.0766452306948589E-2"/>
  </r>
  <r>
    <x v="2807"/>
    <x v="3"/>
    <s v="BZ"/>
    <x v="2227"/>
    <x v="2227"/>
    <n v="1026433"/>
    <n v="0.49550238544551856"/>
    <s v=""/>
    <x v="1"/>
    <n v="4"/>
    <x v="3"/>
    <n v="548473"/>
    <n v="3318"/>
    <n v="0.92038639579872372"/>
    <n v="6168603"/>
    <n v="8.2449786442732653E-2"/>
  </r>
  <r>
    <x v="2808"/>
    <x v="3"/>
    <s v="BZ"/>
    <x v="2228"/>
    <x v="2228"/>
    <n v="1026433"/>
    <n v="0.28321380937674451"/>
    <s v=""/>
    <x v="1"/>
    <n v="4"/>
    <x v="3"/>
    <n v="548473"/>
    <n v="3318"/>
    <n v="0.52606434380395006"/>
    <n v="6168603"/>
    <n v="4.7125743057220573E-2"/>
  </r>
  <r>
    <x v="2809"/>
    <x v="3"/>
    <s v="BZ"/>
    <x v="2229"/>
    <x v="2229"/>
    <n v="1026433"/>
    <n v="0.24677694501248501"/>
    <s v=""/>
    <x v="1"/>
    <n v="4"/>
    <x v="3"/>
    <n v="548473"/>
    <n v="3318"/>
    <n v="0.45838355103385126"/>
    <n v="6168603"/>
    <n v="4.1062781962139562E-2"/>
  </r>
  <r>
    <x v="2810"/>
    <x v="3"/>
    <s v="BZ"/>
    <x v="2230"/>
    <x v="2230"/>
    <n v="1026433"/>
    <n v="8.5636373733112628E-2"/>
    <s v=""/>
    <x v="1"/>
    <n v="4"/>
    <x v="3"/>
    <n v="548473"/>
    <n v="3318"/>
    <n v="0.15906795947838739"/>
    <n v="6168603"/>
    <n v="1.4249579686032639E-2"/>
  </r>
  <r>
    <x v="2811"/>
    <x v="3"/>
    <s v="BZ"/>
    <x v="2231"/>
    <x v="2231"/>
    <n v="1026433"/>
    <n v="0.16055602265320776"/>
    <s v=""/>
    <x v="1"/>
    <n v="4"/>
    <x v="3"/>
    <n v="548473"/>
    <n v="3318"/>
    <n v="0.29822980343615746"/>
    <n v="6168603"/>
    <n v="2.6715935520570864E-2"/>
  </r>
  <r>
    <x v="2812"/>
    <x v="3"/>
    <s v="BZ"/>
    <x v="2232"/>
    <x v="2232"/>
    <n v="1026433"/>
    <n v="3.6405688437530745"/>
    <s v=""/>
    <x v="1"/>
    <n v="4"/>
    <x v="3"/>
    <n v="548473"/>
    <n v="3318"/>
    <n v="6.7622884070402494"/>
    <n v="6168603"/>
    <n v="0.60577735347857531"/>
  </r>
  <r>
    <x v="2813"/>
    <x v="3"/>
    <s v="BZ"/>
    <x v="2233"/>
    <x v="2233"/>
    <n v="1026433"/>
    <n v="0.27249708456372701"/>
    <s v=""/>
    <x v="1"/>
    <n v="4"/>
    <x v="3"/>
    <n v="548473"/>
    <n v="3318"/>
    <n v="0.50615822828333279"/>
    <n v="6168603"/>
    <n v="4.5342519205726156E-2"/>
  </r>
  <r>
    <x v="2814"/>
    <x v="3"/>
    <s v="BZ"/>
    <x v="2234"/>
    <x v="2234"/>
    <n v="1026433"/>
    <n v="0.15851010246163169"/>
    <s v=""/>
    <x v="1"/>
    <n v="4"/>
    <x v="3"/>
    <n v="548473"/>
    <n v="3318"/>
    <n v="0.29442954501858509"/>
    <n v="6168603"/>
    <n v="2.6375501876194661E-2"/>
  </r>
  <r>
    <x v="2815"/>
    <x v="3"/>
    <s v="BZ"/>
    <x v="2235"/>
    <x v="2235"/>
    <n v="1026433"/>
    <n v="0.21150917790055462"/>
    <s v=""/>
    <x v="1"/>
    <n v="4"/>
    <x v="3"/>
    <n v="548473"/>
    <n v="3318"/>
    <n v="0.3928743345023652"/>
    <n v="6168603"/>
    <n v="3.519435437813067E-2"/>
  </r>
  <r>
    <x v="2816"/>
    <x v="3"/>
    <s v="BZ"/>
    <x v="1009"/>
    <x v="1009"/>
    <n v="1026433"/>
    <n v="0.17838475575122781"/>
    <s v=""/>
    <x v="1"/>
    <n v="4"/>
    <x v="3"/>
    <n v="548473"/>
    <n v="3318"/>
    <n v="0.33134634107500266"/>
    <n v="6168603"/>
    <n v="2.9682571564420661E-2"/>
  </r>
  <r>
    <x v="2817"/>
    <x v="3"/>
    <s v="BZ"/>
    <x v="2236"/>
    <x v="2236"/>
    <n v="1026433"/>
    <n v="0.54109717828635673"/>
    <s v=""/>
    <x v="1"/>
    <n v="4"/>
    <x v="3"/>
    <n v="548473"/>
    <n v="3318"/>
    <n v="1.0050778691046229"/>
    <n v="6168603"/>
    <n v="9.0036593374545254E-2"/>
  </r>
  <r>
    <x v="2818"/>
    <x v="3"/>
    <s v="BZ"/>
    <x v="2237"/>
    <x v="2237"/>
    <n v="1026433"/>
    <n v="0.28116788918516844"/>
    <s v=""/>
    <x v="1"/>
    <n v="4"/>
    <x v="3"/>
    <n v="548473"/>
    <n v="3318"/>
    <n v="0.5222640853863777"/>
    <n v="6168603"/>
    <n v="4.6785309412844367E-2"/>
  </r>
  <r>
    <x v="2819"/>
    <x v="3"/>
    <s v="BZ"/>
    <x v="1286"/>
    <x v="1286"/>
    <n v="1026433"/>
    <n v="0.18539933926520288"/>
    <s v=""/>
    <x v="1"/>
    <n v="4"/>
    <x v="3"/>
    <n v="548473"/>
    <n v="3318"/>
    <n v="0.34437579850667943"/>
    <n v="6168603"/>
    <n v="3.0849772630853374E-2"/>
  </r>
  <r>
    <x v="2820"/>
    <x v="3"/>
    <s v="BZ"/>
    <x v="2238"/>
    <x v="2238"/>
    <n v="1026433"/>
    <n v="0.37976175746492952"/>
    <s v=""/>
    <x v="1"/>
    <n v="4"/>
    <x v="3"/>
    <n v="548473"/>
    <n v="3318"/>
    <n v="0.7054003481760569"/>
    <n v="6168603"/>
    <n v="6.3190968846592976E-2"/>
  </r>
  <r>
    <x v="2821"/>
    <x v="3"/>
    <s v="BZ"/>
    <x v="2239"/>
    <x v="2239"/>
    <n v="1026433"/>
    <n v="0.34624763623149291"/>
    <s v=""/>
    <x v="1"/>
    <n v="4"/>
    <x v="3"/>
    <n v="548473"/>
    <n v="3318"/>
    <n v="0.64314849600249013"/>
    <n v="6168603"/>
    <n v="5.7614341529192273E-2"/>
  </r>
  <r>
    <x v="2822"/>
    <x v="3"/>
    <s v="BZ"/>
    <x v="2240"/>
    <x v="2240"/>
    <n v="1026433"/>
    <n v="0.45331745959064057"/>
    <s v=""/>
    <x v="1"/>
    <n v="4"/>
    <x v="3"/>
    <n v="548473"/>
    <n v="3318"/>
    <n v="0.84202868652211216"/>
    <n v="6168603"/>
    <n v="7.5430368918213739E-2"/>
  </r>
  <r>
    <x v="2823"/>
    <x v="3"/>
    <s v="BZ"/>
    <x v="2241"/>
    <x v="2241"/>
    <n v="1026433"/>
    <n v="0.34449399035299921"/>
    <s v=""/>
    <x v="1"/>
    <n v="4"/>
    <x v="3"/>
    <n v="548473"/>
    <n v="3318"/>
    <n v="0.63989113164457079"/>
    <n v="6168603"/>
    <n v="5.7322541262584084E-2"/>
  </r>
  <r>
    <x v="2824"/>
    <x v="3"/>
    <s v="BZ"/>
    <x v="1281"/>
    <x v="1281"/>
    <n v="1026433"/>
    <n v="0.14224016570005057"/>
    <s v=""/>
    <x v="1"/>
    <n v="4"/>
    <x v="3"/>
    <n v="548473"/>
    <n v="3318"/>
    <n v="0.26420844236455698"/>
    <n v="6168603"/>
    <n v="2.3668243847107685E-2"/>
  </r>
  <r>
    <x v="2825"/>
    <x v="3"/>
    <s v="BZ"/>
    <x v="2242"/>
    <x v="2242"/>
    <n v="1026433"/>
    <n v="6.7417941550982866E-2"/>
    <s v=""/>
    <x v="1"/>
    <n v="4"/>
    <x v="3"/>
    <n v="548473"/>
    <n v="3318"/>
    <n v="0.12522756309333796"/>
    <n v="6168603"/>
    <n v="1.1218099138492135E-2"/>
  </r>
  <r>
    <x v="2826"/>
    <x v="3"/>
    <s v="BZ"/>
    <x v="1015"/>
    <x v="1015"/>
    <n v="1026433"/>
    <n v="1.8997830350349219E-2"/>
    <s v=""/>
    <x v="1"/>
    <n v="4"/>
    <x v="3"/>
    <n v="548473"/>
    <n v="3318"/>
    <n v="3.5288113877457956E-2"/>
    <n v="6168603"/>
    <n v="3.1611695549219167E-3"/>
  </r>
  <r>
    <x v="2827"/>
    <x v="3"/>
    <s v="BZ"/>
    <x v="2016"/>
    <x v="2016"/>
    <n v="1026433"/>
    <n v="0.17175987132136245"/>
    <s v=""/>
    <x v="1"/>
    <n v="4"/>
    <x v="3"/>
    <n v="548473"/>
    <n v="3318"/>
    <n v="0.31904074238953012"/>
    <n v="6168603"/>
    <n v="2.8580215001678663E-2"/>
  </r>
  <r>
    <x v="2828"/>
    <x v="3"/>
    <s v="BZ"/>
    <x v="1020"/>
    <x v="1020"/>
    <n v="1026433"/>
    <n v="0.32695753156806145"/>
    <s v=""/>
    <x v="1"/>
    <n v="4"/>
    <x v="3"/>
    <n v="548473"/>
    <n v="3318"/>
    <n v="0.60731748806537889"/>
    <n v="6168603"/>
    <n v="5.4404538596502322E-2"/>
  </r>
  <r>
    <x v="2829"/>
    <x v="3"/>
    <s v="BZ"/>
    <x v="2243"/>
    <x v="2243"/>
    <n v="1026433"/>
    <n v="5.884456170056887E-2"/>
    <s v=""/>
    <x v="1"/>
    <n v="4"/>
    <x v="3"/>
    <n v="548473"/>
    <n v="3318"/>
    <n v="0.10930267067684413"/>
    <n v="6168603"/>
    <n v="9.791520057296603E-3"/>
  </r>
  <r>
    <x v="2830"/>
    <x v="3"/>
    <s v="BZ"/>
    <x v="1240"/>
    <x v="1240"/>
    <n v="1026433"/>
    <n v="2.6012413864324312E-2"/>
    <s v=""/>
    <x v="1"/>
    <n v="4"/>
    <x v="3"/>
    <n v="548473"/>
    <n v="3318"/>
    <n v="4.8317571309134735E-2"/>
    <n v="6168603"/>
    <n v="4.3283706213546247E-3"/>
  </r>
  <r>
    <x v="2831"/>
    <x v="3"/>
    <s v="BZ"/>
    <x v="2244"/>
    <x v="2244"/>
    <n v="1026433"/>
    <n v="0.4275973200393986"/>
    <s v=""/>
    <x v="1"/>
    <n v="4"/>
    <x v="3"/>
    <n v="548473"/>
    <n v="3318"/>
    <n v="0.79425400927263057"/>
    <n v="6168603"/>
    <n v="7.1150631674627152E-2"/>
  </r>
  <r>
    <x v="2832"/>
    <x v="3"/>
    <s v="BZ"/>
    <x v="2245"/>
    <x v="2245"/>
    <n v="1026433"/>
    <n v="0.27951166807770211"/>
    <s v=""/>
    <x v="1"/>
    <n v="4"/>
    <x v="3"/>
    <n v="548473"/>
    <n v="3318"/>
    <n v="0.51918768571500951"/>
    <n v="6168603"/>
    <n v="4.6509720272158869E-2"/>
  </r>
  <r>
    <x v="2833"/>
    <x v="3"/>
    <s v="BZ"/>
    <x v="2246"/>
    <x v="2246"/>
    <n v="1026433"/>
    <n v="0.7445201001916345"/>
    <s v=""/>
    <x v="1"/>
    <n v="4"/>
    <x v="3"/>
    <n v="548473"/>
    <n v="3318"/>
    <n v="1.3829321346232497"/>
    <n v="6168603"/>
    <n v="0.12388542430109377"/>
  </r>
  <r>
    <x v="2834"/>
    <x v="3"/>
    <s v="BZ"/>
    <x v="2247"/>
    <x v="2247"/>
    <n v="1026433"/>
    <n v="0.12986721977956669"/>
    <s v=""/>
    <x v="1"/>
    <n v="4"/>
    <x v="3"/>
    <n v="548473"/>
    <n v="3318"/>
    <n v="0.24122592717257157"/>
    <n v="6168603"/>
    <n v="2.160943085492777E-2"/>
  </r>
  <r>
    <x v="2835"/>
    <x v="3"/>
    <s v="BZ"/>
    <x v="1752"/>
    <x v="1752"/>
    <n v="1026433"/>
    <n v="0.28370093323188167"/>
    <s v=""/>
    <x v="1"/>
    <n v="4"/>
    <x v="3"/>
    <n v="548473"/>
    <n v="3318"/>
    <n v="0.52696916723670539"/>
    <n v="6168603"/>
    <n v="4.7206798686833952E-2"/>
  </r>
  <r>
    <x v="2836"/>
    <x v="3"/>
    <s v="BZ"/>
    <x v="2248"/>
    <x v="2248"/>
    <n v="1026433"/>
    <n v="0.11642260137778111"/>
    <s v=""/>
    <x v="1"/>
    <n v="4"/>
    <x v="3"/>
    <n v="548473"/>
    <n v="3318"/>
    <n v="0.21625280042852441"/>
    <n v="6168603"/>
    <n v="1.9372295477598413E-2"/>
  </r>
  <r>
    <x v="2837"/>
    <x v="3"/>
    <s v="BZ"/>
    <x v="1316"/>
    <x v="1316"/>
    <n v="1026433"/>
    <n v="0.34420171603991689"/>
    <s v=""/>
    <x v="1"/>
    <n v="4"/>
    <x v="3"/>
    <n v="548473"/>
    <n v="3318"/>
    <n v="0.63934823758491777"/>
    <n v="6168603"/>
    <n v="5.727390788481606E-2"/>
  </r>
  <r>
    <x v="2838"/>
    <x v="3"/>
    <s v="BZ"/>
    <x v="2249"/>
    <x v="2249"/>
    <n v="1026433"/>
    <n v="0.31214896637189177"/>
    <s v=""/>
    <x v="1"/>
    <n v="4"/>
    <x v="3"/>
    <n v="548473"/>
    <n v="3318"/>
    <n v="0.57981085570961688"/>
    <n v="6168603"/>
    <n v="5.1940447456255492E-2"/>
  </r>
  <r>
    <x v="2839"/>
    <x v="3"/>
    <s v="BZ"/>
    <x v="210"/>
    <x v="210"/>
    <n v="1026433"/>
    <n v="0.28613655250756748"/>
    <s v=""/>
    <x v="1"/>
    <n v="4"/>
    <x v="3"/>
    <n v="548473"/>
    <n v="3318"/>
    <n v="0.53149328440048205"/>
    <n v="6168603"/>
    <n v="4.7612076834900867E-2"/>
  </r>
  <r>
    <x v="2840"/>
    <x v="3"/>
    <s v="BZ"/>
    <x v="2250"/>
    <x v="2250"/>
    <n v="1026433"/>
    <n v="0.34176609676423109"/>
    <s v=""/>
    <x v="1"/>
    <n v="4"/>
    <x v="3"/>
    <n v="548473"/>
    <n v="3318"/>
    <n v="0.634824120421141"/>
    <n v="6168603"/>
    <n v="5.6868629736749152E-2"/>
  </r>
  <r>
    <x v="2841"/>
    <x v="3"/>
    <s v="BZ"/>
    <x v="2251"/>
    <x v="2251"/>
    <n v="1026433"/>
    <n v="0.36699911246033595"/>
    <s v=""/>
    <x v="1"/>
    <n v="4"/>
    <x v="3"/>
    <n v="548473"/>
    <n v="3318"/>
    <n v="0.68169397423786726"/>
    <n v="6168603"/>
    <n v="6.1067311350722367E-2"/>
  </r>
  <r>
    <x v="2842"/>
    <x v="3"/>
    <s v="BZ"/>
    <x v="2252"/>
    <x v="2252"/>
    <n v="1026433"/>
    <n v="0.16844742910642974"/>
    <s v=""/>
    <x v="1"/>
    <n v="4"/>
    <x v="3"/>
    <n v="548473"/>
    <n v="3318"/>
    <n v="0.31288794304679385"/>
    <n v="6168603"/>
    <n v="2.8029036720307664E-2"/>
  </r>
  <r>
    <x v="2843"/>
    <x v="3"/>
    <s v="BZ"/>
    <x v="2253"/>
    <x v="2253"/>
    <n v="1026433"/>
    <n v="0.3055240819420264"/>
    <s v=""/>
    <x v="1"/>
    <n v="4"/>
    <x v="3"/>
    <n v="548473"/>
    <n v="3318"/>
    <n v="0.56750525702414434"/>
    <n v="6168603"/>
    <n v="5.0838090893513495E-2"/>
  </r>
  <r>
    <x v="2844"/>
    <x v="3"/>
    <s v="BZ"/>
    <x v="1146"/>
    <x v="1146"/>
    <n v="1026433"/>
    <n v="0.15432083730745214"/>
    <s v=""/>
    <x v="1"/>
    <n v="4"/>
    <x v="3"/>
    <n v="548473"/>
    <n v="3318"/>
    <n v="0.28664806349688926"/>
    <n v="6168603"/>
    <n v="2.5678423461519568E-2"/>
  </r>
  <r>
    <x v="2845"/>
    <x v="3"/>
    <s v="BZ"/>
    <x v="2254"/>
    <x v="2254"/>
    <n v="1026433"/>
    <n v="0.18228174659232507"/>
    <s v=""/>
    <x v="1"/>
    <n v="4"/>
    <x v="3"/>
    <n v="548473"/>
    <n v="3318"/>
    <n v="0.33858492853704525"/>
    <n v="6168603"/>
    <n v="3.0331016601327723E-2"/>
  </r>
  <r>
    <x v="2846"/>
    <x v="3"/>
    <s v="BZ"/>
    <x v="2255"/>
    <x v="2255"/>
    <n v="1026433"/>
    <n v="0.67125667237900566"/>
    <s v=""/>
    <x v="1"/>
    <n v="4"/>
    <x v="3"/>
    <n v="548473"/>
    <n v="3318"/>
    <n v="1.2468466903368476"/>
    <n v="6168603"/>
    <n v="0.11169465760724107"/>
  </r>
  <r>
    <x v="2847"/>
    <x v="3"/>
    <s v="BZ"/>
    <x v="1740"/>
    <x v="1740"/>
    <n v="1026433"/>
    <n v="0.27649150017585172"/>
    <s v=""/>
    <x v="1"/>
    <n v="4"/>
    <x v="3"/>
    <n v="548473"/>
    <n v="3318"/>
    <n v="0.51357778043192648"/>
    <n v="6168603"/>
    <n v="4.6007175368555892E-2"/>
  </r>
  <r>
    <x v="2848"/>
    <x v="3"/>
    <s v="BZ"/>
    <x v="2256"/>
    <x v="2256"/>
    <n v="1026433"/>
    <n v="0.14350668772340719"/>
    <s v=""/>
    <x v="1"/>
    <n v="4"/>
    <x v="3"/>
    <n v="548473"/>
    <n v="3318"/>
    <n v="0.26656098328972083"/>
    <n v="6168603"/>
    <n v="2.3878988484102477E-2"/>
  </r>
  <r>
    <x v="2849"/>
    <x v="3"/>
    <s v="BZ"/>
    <x v="2257"/>
    <x v="2257"/>
    <n v="1026433"/>
    <n v="0.25914989093296881"/>
    <s v=""/>
    <x v="1"/>
    <n v="4"/>
    <x v="3"/>
    <n v="548473"/>
    <n v="3318"/>
    <n v="0.48136606622583672"/>
    <n v="6168603"/>
    <n v="4.3121594954319477E-2"/>
  </r>
  <r>
    <x v="2850"/>
    <x v="3"/>
    <s v="BZ"/>
    <x v="288"/>
    <x v="288"/>
    <n v="1026433"/>
    <n v="0.1280161491300455"/>
    <s v=""/>
    <x v="1"/>
    <n v="4"/>
    <x v="3"/>
    <n v="548473"/>
    <n v="3318"/>
    <n v="0.2377875981281013"/>
    <n v="6168603"/>
    <n v="2.1301419462396914E-2"/>
  </r>
  <r>
    <x v="2851"/>
    <x v="3"/>
    <s v="BZ"/>
    <x v="2258"/>
    <x v="2258"/>
    <n v="1026433"/>
    <n v="0.18871178148013557"/>
    <s v=""/>
    <x v="1"/>
    <n v="4"/>
    <x v="3"/>
    <n v="548473"/>
    <n v="3318"/>
    <n v="0.35052859784941565"/>
    <n v="6168603"/>
    <n v="3.1400950912224376E-2"/>
  </r>
  <r>
    <x v="2852"/>
    <x v="3"/>
    <s v="BZ"/>
    <x v="2259"/>
    <x v="2259"/>
    <n v="1026433"/>
    <n v="0.57938511330013742"/>
    <s v=""/>
    <x v="1"/>
    <n v="4"/>
    <x v="3"/>
    <n v="548473"/>
    <n v="3318"/>
    <n v="1.0761969909191922"/>
    <n v="6168603"/>
    <n v="9.6407565862157124E-2"/>
  </r>
  <r>
    <x v="2853"/>
    <x v="3"/>
    <s v="BZ"/>
    <x v="2260"/>
    <x v="2260"/>
    <n v="1026433"/>
    <n v="0.17848218052225523"/>
    <s v=""/>
    <x v="1"/>
    <n v="4"/>
    <x v="3"/>
    <n v="548473"/>
    <n v="3318"/>
    <n v="0.3315273057615537"/>
    <n v="6168603"/>
    <n v="2.9698782690343338E-2"/>
  </r>
  <r>
    <x v="2854"/>
    <x v="3"/>
    <s v="BZ"/>
    <x v="873"/>
    <x v="873"/>
    <n v="1026433"/>
    <n v="0.11593547752264395"/>
    <s v=""/>
    <x v="1"/>
    <n v="4"/>
    <x v="3"/>
    <n v="548473"/>
    <n v="3318"/>
    <n v="0.21534797699576902"/>
    <n v="6168603"/>
    <n v="1.9291239847985031E-2"/>
  </r>
  <r>
    <x v="2855"/>
    <x v="3"/>
    <s v="BZ"/>
    <x v="1560"/>
    <x v="1560"/>
    <n v="1026433"/>
    <n v="0.16883712819053948"/>
    <s v=""/>
    <x v="1"/>
    <n v="4"/>
    <x v="3"/>
    <n v="548473"/>
    <n v="3318"/>
    <n v="0.31361180179299813"/>
    <n v="6168603"/>
    <n v="2.8093881223998366E-2"/>
  </r>
  <r>
    <x v="2856"/>
    <x v="3"/>
    <s v="BZ"/>
    <x v="2261"/>
    <x v="2261"/>
    <n v="1026433"/>
    <n v="0.40324112728254058"/>
    <s v=""/>
    <x v="1"/>
    <n v="4"/>
    <x v="3"/>
    <n v="548473"/>
    <n v="3318"/>
    <n v="0.74901283763486393"/>
    <n v="6168603"/>
    <n v="6.7097850193958017E-2"/>
  </r>
  <r>
    <x v="2857"/>
    <x v="3"/>
    <s v="BZ"/>
    <x v="1223"/>
    <x v="1223"/>
    <n v="1026433"/>
    <n v="0.32198886824566242"/>
    <s v=""/>
    <x v="1"/>
    <n v="4"/>
    <x v="3"/>
    <n v="548473"/>
    <n v="3318"/>
    <n v="0.59808828905127454"/>
    <n v="6168603"/>
    <n v="5.3577771174445815E-2"/>
  </r>
  <r>
    <x v="2858"/>
    <x v="3"/>
    <s v="BZ"/>
    <x v="2262"/>
    <x v="2262"/>
    <n v="1026433"/>
    <n v="0.18062552548485872"/>
    <s v=""/>
    <x v="1"/>
    <n v="4"/>
    <x v="3"/>
    <n v="548473"/>
    <n v="3318"/>
    <n v="0.33550852886567717"/>
    <n v="6168603"/>
    <n v="3.0055427460642221E-2"/>
  </r>
  <r>
    <x v="2859"/>
    <x v="3"/>
    <s v="BZ"/>
    <x v="1877"/>
    <x v="1877"/>
    <n v="1026433"/>
    <n v="9.4209753583526637E-2"/>
    <s v=""/>
    <x v="1"/>
    <n v="4"/>
    <x v="3"/>
    <n v="548473"/>
    <n v="3318"/>
    <n v="0.17499285189488123"/>
    <n v="6168603"/>
    <n v="1.5676158767228172E-2"/>
  </r>
  <r>
    <x v="2860"/>
    <x v="3"/>
    <s v="BZ"/>
    <x v="2263"/>
    <x v="2263"/>
    <n v="1026433"/>
    <n v="0.23869068901720814"/>
    <s v=""/>
    <x v="1"/>
    <n v="4"/>
    <x v="3"/>
    <n v="548473"/>
    <n v="3318"/>
    <n v="0.44336348205011278"/>
    <n v="6168603"/>
    <n v="3.9717258510557414E-2"/>
  </r>
  <r>
    <x v="2861"/>
    <x v="3"/>
    <s v="BZ"/>
    <x v="2264"/>
    <x v="2264"/>
    <n v="1026433"/>
    <n v="9.9470691219007965E-2"/>
    <s v=""/>
    <x v="1"/>
    <n v="4"/>
    <x v="3"/>
    <n v="548473"/>
    <n v="3318"/>
    <n v="0.18476494496863882"/>
    <n v="6168603"/>
    <n v="1.65515595670527E-2"/>
  </r>
  <r>
    <x v="2862"/>
    <x v="3"/>
    <s v="BZ"/>
    <x v="2265"/>
    <x v="2265"/>
    <n v="1026433"/>
    <n v="9.4014904041471767E-2"/>
    <s v=""/>
    <x v="1"/>
    <n v="4"/>
    <x v="3"/>
    <n v="548473"/>
    <n v="3318"/>
    <n v="0.17463092252177909"/>
    <n v="6168603"/>
    <n v="1.5643736515382818E-2"/>
  </r>
  <r>
    <x v="2863"/>
    <x v="3"/>
    <s v="BZ"/>
    <x v="2093"/>
    <x v="2093"/>
    <n v="1026433"/>
    <n v="0.28448033140010115"/>
    <s v=""/>
    <x v="1"/>
    <n v="4"/>
    <x v="3"/>
    <n v="548473"/>
    <n v="3318"/>
    <n v="0.52841688472911397"/>
    <n v="6168603"/>
    <n v="4.7336487694215369E-2"/>
  </r>
  <r>
    <x v="2864"/>
    <x v="3"/>
    <s v="BZ"/>
    <x v="1203"/>
    <x v="1203"/>
    <n v="1026433"/>
    <n v="9.8983567363870803E-2"/>
    <s v=""/>
    <x v="1"/>
    <n v="4"/>
    <x v="3"/>
    <n v="548473"/>
    <n v="3318"/>
    <n v="0.18386012153588349"/>
    <n v="6168603"/>
    <n v="1.6470503937439318E-2"/>
  </r>
  <r>
    <x v="2865"/>
    <x v="3"/>
    <s v="BZ"/>
    <x v="2266"/>
    <x v="2266"/>
    <n v="1026433"/>
    <n v="0.30299103789531318"/>
    <s v=""/>
    <x v="1"/>
    <n v="4"/>
    <x v="3"/>
    <n v="548473"/>
    <n v="3318"/>
    <n v="0.56280017517381664"/>
    <n v="6168603"/>
    <n v="5.041660161952391E-2"/>
  </r>
  <r>
    <x v="2866"/>
    <x v="3"/>
    <s v="BZ"/>
    <x v="2267"/>
    <x v="2267"/>
    <n v="1026433"/>
    <n v="0.26655417353105365"/>
    <s v=""/>
    <x v="1"/>
    <n v="4"/>
    <x v="3"/>
    <n v="548473"/>
    <n v="3318"/>
    <n v="0.49511938240371772"/>
    <n v="6168603"/>
    <n v="4.4353640524442892E-2"/>
  </r>
  <r>
    <x v="2867"/>
    <x v="3"/>
    <s v="BZ"/>
    <x v="2268"/>
    <x v="2268"/>
    <n v="1026433"/>
    <n v="0.57578039677212245"/>
    <s v=""/>
    <x v="1"/>
    <n v="4"/>
    <x v="3"/>
    <n v="548473"/>
    <n v="3318"/>
    <n v="1.0695012975168026"/>
    <n v="6168603"/>
    <n v="9.5807754203018097E-2"/>
  </r>
  <r>
    <x v="2868"/>
    <x v="3"/>
    <s v="BZ"/>
    <x v="2269"/>
    <x v="2269"/>
    <n v="1026433"/>
    <n v="0.22037483206405095"/>
    <s v=""/>
    <x v="1"/>
    <n v="4"/>
    <x v="3"/>
    <n v="548473"/>
    <n v="3318"/>
    <n v="0.40934212097851225"/>
    <n v="6168603"/>
    <n v="3.6669566837094235E-2"/>
  </r>
  <r>
    <x v="2869"/>
    <x v="3"/>
    <s v="BZ"/>
    <x v="2270"/>
    <x v="2270"/>
    <n v="1026433"/>
    <n v="0.31672793061018106"/>
    <s v=""/>
    <x v="1"/>
    <n v="4"/>
    <x v="3"/>
    <n v="548473"/>
    <n v="3318"/>
    <n v="0.58831619597751694"/>
    <n v="6168603"/>
    <n v="5.2702370374621284E-2"/>
  </r>
  <r>
    <x v="2870"/>
    <x v="3"/>
    <s v="BZ"/>
    <x v="2271"/>
    <x v="2271"/>
    <n v="1026433"/>
    <n v="0.41434755117966787"/>
    <s v=""/>
    <x v="1"/>
    <n v="4"/>
    <x v="3"/>
    <n v="548473"/>
    <n v="3318"/>
    <n v="0.76964281190168549"/>
    <n v="6168603"/>
    <n v="6.8945918549143143E-2"/>
  </r>
  <r>
    <x v="2871"/>
    <x v="3"/>
    <s v="BZ"/>
    <x v="2272"/>
    <x v="2272"/>
    <n v="1026433"/>
    <n v="9.0507612284484229E-2"/>
    <s v=""/>
    <x v="1"/>
    <n v="4"/>
    <x v="3"/>
    <n v="548473"/>
    <n v="3318"/>
    <n v="0.1681161938059407"/>
    <n v="6168603"/>
    <n v="1.5060135982166465E-2"/>
  </r>
  <r>
    <x v="2872"/>
    <x v="3"/>
    <s v="BZ"/>
    <x v="2273"/>
    <x v="2273"/>
    <n v="1026433"/>
    <n v="0.14409123634957177"/>
    <s v=""/>
    <x v="1"/>
    <n v="4"/>
    <x v="3"/>
    <n v="548473"/>
    <n v="3318"/>
    <n v="0.26764677140902721"/>
    <n v="6168603"/>
    <n v="2.3976255239638537E-2"/>
  </r>
  <r>
    <x v="2873"/>
    <x v="3"/>
    <s v="BZ"/>
    <x v="1941"/>
    <x v="1941"/>
    <n v="1026433"/>
    <n v="0.18442509155492856"/>
    <s v=""/>
    <x v="1"/>
    <n v="4"/>
    <x v="3"/>
    <n v="548473"/>
    <n v="3318"/>
    <n v="0.34256615164116871"/>
    <n v="6168603"/>
    <n v="3.0687661371626606E-2"/>
  </r>
  <r>
    <x v="2874"/>
    <x v="3"/>
    <s v="BZ"/>
    <x v="1593"/>
    <x v="1593"/>
    <n v="1026433"/>
    <n v="0.62254428686528984"/>
    <s v=""/>
    <x v="1"/>
    <n v="4"/>
    <x v="3"/>
    <n v="548473"/>
    <n v="3318"/>
    <n v="1.1563643470613143"/>
    <n v="6168603"/>
    <n v="0.10358909464590281"/>
  </r>
  <r>
    <x v="2875"/>
    <x v="3"/>
    <s v="BZ"/>
    <x v="2274"/>
    <x v="2274"/>
    <n v="1026433"/>
    <n v="0.26713872215721823"/>
    <s v=""/>
    <x v="1"/>
    <n v="4"/>
    <x v="3"/>
    <n v="548473"/>
    <n v="3318"/>
    <n v="0.49620517052302415"/>
    <n v="6168603"/>
    <n v="4.4450907279978955E-2"/>
  </r>
  <r>
    <x v="2876"/>
    <x v="3"/>
    <s v="BZ"/>
    <x v="2275"/>
    <x v="2275"/>
    <n v="1026433"/>
    <n v="0.12655477756463401"/>
    <s v=""/>
    <x v="1"/>
    <n v="4"/>
    <x v="3"/>
    <n v="548473"/>
    <n v="3318"/>
    <n v="0.23507312782983528"/>
    <n v="6168603"/>
    <n v="2.1058252573556768E-2"/>
  </r>
  <r>
    <x v="2877"/>
    <x v="3"/>
    <s v="BZ"/>
    <x v="2276"/>
    <x v="2276"/>
    <n v="1026433"/>
    <n v="7.6186170943451745E-2"/>
    <s v=""/>
    <x v="1"/>
    <n v="4"/>
    <x v="3"/>
    <n v="548473"/>
    <n v="3318"/>
    <n v="0.14151438488293394"/>
    <n v="6168603"/>
    <n v="1.2677100471533019E-2"/>
  </r>
  <r>
    <x v="2878"/>
    <x v="3"/>
    <s v="TN"/>
    <x v="2277"/>
    <x v="2277"/>
    <n v="1026433"/>
    <n v="0.86581394012078727"/>
    <s v=""/>
    <x v="1"/>
    <n v="4"/>
    <x v="3"/>
    <n v="548473"/>
    <n v="3318"/>
    <n v="1.6082331693793275"/>
    <n v="6168603"/>
    <n v="0.14406827607482603"/>
  </r>
  <r>
    <x v="2879"/>
    <x v="3"/>
    <s v="TN"/>
    <x v="830"/>
    <x v="830"/>
    <n v="1026433"/>
    <n v="0.14691655470936729"/>
    <s v=""/>
    <x v="1"/>
    <n v="4"/>
    <x v="3"/>
    <n v="548473"/>
    <n v="3318"/>
    <n v="0.27289474731900815"/>
    <n v="6168603"/>
    <n v="2.4446377891396153E-2"/>
  </r>
  <r>
    <x v="2880"/>
    <x v="3"/>
    <s v="TN"/>
    <x v="2278"/>
    <x v="2278"/>
    <n v="1026433"/>
    <n v="0.29578160483928323"/>
    <s v=""/>
    <x v="1"/>
    <n v="4"/>
    <x v="3"/>
    <n v="548473"/>
    <n v="3318"/>
    <n v="0.54940878836903773"/>
    <n v="6168603"/>
    <n v="4.9216978301245842E-2"/>
  </r>
  <r>
    <x v="2881"/>
    <x v="3"/>
    <s v="TN"/>
    <x v="707"/>
    <x v="707"/>
    <n v="1026433"/>
    <n v="9.9957815074145126E-2"/>
    <s v=""/>
    <x v="1"/>
    <n v="4"/>
    <x v="3"/>
    <n v="548473"/>
    <n v="3318"/>
    <n v="0.18566976840139415"/>
    <n v="6168603"/>
    <n v="1.6632615196666086E-2"/>
  </r>
  <r>
    <x v="2882"/>
    <x v="3"/>
    <s v="TN"/>
    <x v="2279"/>
    <x v="2279"/>
    <n v="1026433"/>
    <n v="1.6436533120038035"/>
    <s v=""/>
    <x v="1"/>
    <n v="4"/>
    <x v="3"/>
    <n v="548473"/>
    <n v="3318"/>
    <n v="3.0530552268030418"/>
    <n v="6168603"/>
    <n v="0.27349790544147518"/>
  </r>
  <r>
    <x v="2883"/>
    <x v="3"/>
    <s v="TN"/>
    <x v="2280"/>
    <x v="2280"/>
    <n v="1026433"/>
    <n v="0.40090293277788225"/>
    <s v=""/>
    <x v="1"/>
    <n v="4"/>
    <x v="3"/>
    <n v="548473"/>
    <n v="3318"/>
    <n v="0.74466968515763832"/>
    <n v="6168603"/>
    <n v="6.6708783171813779E-2"/>
  </r>
  <r>
    <x v="2884"/>
    <x v="3"/>
    <s v="TN"/>
    <x v="2281"/>
    <x v="2281"/>
    <n v="1026433"/>
    <n v="0.48010927162318434"/>
    <s v=""/>
    <x v="1"/>
    <n v="4"/>
    <x v="3"/>
    <n v="548473"/>
    <n v="3318"/>
    <n v="0.89179397532365523"/>
    <n v="6168603"/>
    <n v="7.9888428546949775E-2"/>
  </r>
  <r>
    <x v="2885"/>
    <x v="3"/>
    <s v="TN"/>
    <x v="2273"/>
    <x v="2273"/>
    <n v="1026433"/>
    <n v="0.14409123634957177"/>
    <s v=""/>
    <x v="1"/>
    <n v="4"/>
    <x v="3"/>
    <n v="548473"/>
    <n v="3318"/>
    <n v="0.26764677140902721"/>
    <n v="6168603"/>
    <n v="2.3976255239638537E-2"/>
  </r>
  <r>
    <x v="2886"/>
    <x v="3"/>
    <s v="TN"/>
    <x v="2282"/>
    <x v="2282"/>
    <n v="1026433"/>
    <n v="0.24463360004988149"/>
    <s v=""/>
    <x v="1"/>
    <n v="4"/>
    <x v="3"/>
    <n v="548473"/>
    <n v="3318"/>
    <n v="0.45440232792972785"/>
    <n v="6168603"/>
    <n v="4.0706137191840686E-2"/>
  </r>
  <r>
    <x v="2887"/>
    <x v="3"/>
    <s v="TN"/>
    <x v="1174"/>
    <x v="1174"/>
    <n v="1026433"/>
    <n v="4.1892651541795715E-2"/>
    <s v=""/>
    <x v="1"/>
    <n v="4"/>
    <x v="3"/>
    <n v="548473"/>
    <n v="3318"/>
    <n v="7.7814815216958558E-2"/>
    <n v="6168603"/>
    <n v="6.9707841467508925E-3"/>
  </r>
  <r>
    <x v="2888"/>
    <x v="3"/>
    <s v="TN"/>
    <x v="2283"/>
    <x v="2283"/>
    <n v="1026433"/>
    <n v="0.15587963364389101"/>
    <s v=""/>
    <x v="1"/>
    <n v="4"/>
    <x v="3"/>
    <n v="548473"/>
    <n v="3318"/>
    <n v="0.28954349848170624"/>
    <n v="6168603"/>
    <n v="2.5937801476282392E-2"/>
  </r>
  <r>
    <x v="2889"/>
    <x v="3"/>
    <s v="TN"/>
    <x v="393"/>
    <x v="393"/>
    <n v="1026433"/>
    <n v="3.9651881808164778E-2"/>
    <s v=""/>
    <x v="1"/>
    <n v="4"/>
    <x v="3"/>
    <n v="548473"/>
    <n v="3318"/>
    <n v="7.3652627426284034E-2"/>
    <n v="6168603"/>
    <n v="6.5979282505293346E-3"/>
  </r>
  <r>
    <x v="2890"/>
    <x v="3"/>
    <s v="TN"/>
    <x v="2284"/>
    <x v="2284"/>
    <n v="1026433"/>
    <n v="6.5079747046324507E-2"/>
    <s v=""/>
    <x v="1"/>
    <n v="4"/>
    <x v="3"/>
    <n v="548473"/>
    <n v="3318"/>
    <n v="0.12088441061611237"/>
    <n v="6168603"/>
    <n v="1.0829032116347901E-2"/>
  </r>
  <r>
    <x v="2891"/>
    <x v="3"/>
    <s v="TN"/>
    <x v="2145"/>
    <x v="2145"/>
    <n v="1026433"/>
    <n v="0.66502148703325015"/>
    <s v=""/>
    <x v="1"/>
    <n v="4"/>
    <x v="3"/>
    <n v="548473"/>
    <n v="3318"/>
    <n v="1.2352649503975794"/>
    <n v="6168603"/>
    <n v="0.11065714554818976"/>
  </r>
  <r>
    <x v="2892"/>
    <x v="3"/>
    <s v="TN"/>
    <x v="2285"/>
    <x v="2285"/>
    <n v="1026433"/>
    <n v="0.37820296112849061"/>
    <s v=""/>
    <x v="1"/>
    <n v="4"/>
    <x v="3"/>
    <n v="548473"/>
    <n v="3318"/>
    <n v="0.70250491319123987"/>
    <n v="6168603"/>
    <n v="6.2931590831830156E-2"/>
  </r>
  <r>
    <x v="2893"/>
    <x v="3"/>
    <s v="TN"/>
    <x v="275"/>
    <x v="275"/>
    <n v="1026433"/>
    <n v="2.4745891840967701E-2"/>
    <s v=""/>
    <x v="1"/>
    <n v="4"/>
    <x v="3"/>
    <n v="548473"/>
    <n v="3318"/>
    <n v="4.5965030383970873E-2"/>
    <n v="6168603"/>
    <n v="4.1176259843598295E-3"/>
  </r>
  <r>
    <x v="2894"/>
    <x v="3"/>
    <s v="TN"/>
    <x v="615"/>
    <x v="615"/>
    <n v="1026433"/>
    <n v="6.8781888345366915E-2"/>
    <s v=""/>
    <x v="1"/>
    <n v="4"/>
    <x v="3"/>
    <n v="548473"/>
    <n v="3318"/>
    <n v="0.12776106870505288"/>
    <n v="6168603"/>
    <n v="1.1445054901409606E-2"/>
  </r>
  <r>
    <x v="2895"/>
    <x v="3"/>
    <s v="TN"/>
    <x v="2286"/>
    <x v="2286"/>
    <n v="1026433"/>
    <n v="6.5177171817351928E-2"/>
    <s v=""/>
    <x v="1"/>
    <n v="4"/>
    <x v="3"/>
    <n v="548473"/>
    <n v="3318"/>
    <n v="0.12106537530266344"/>
    <n v="6168603"/>
    <n v="1.0845243242270576E-2"/>
  </r>
  <r>
    <x v="2896"/>
    <x v="3"/>
    <s v="TN"/>
    <x v="2287"/>
    <x v="2287"/>
    <n v="1026433"/>
    <n v="3.5072917569875482E-2"/>
    <s v=""/>
    <x v="1"/>
    <n v="4"/>
    <x v="3"/>
    <n v="548473"/>
    <n v="3318"/>
    <n v="6.5147287158383915E-2"/>
    <n v="6168603"/>
    <n v="5.8360053321635389E-3"/>
  </r>
  <r>
    <x v="2897"/>
    <x v="3"/>
    <s v="TN"/>
    <x v="2288"/>
    <x v="2288"/>
    <n v="1026433"/>
    <n v="0.12713932619079862"/>
    <s v=""/>
    <x v="1"/>
    <n v="4"/>
    <x v="3"/>
    <n v="548473"/>
    <n v="3318"/>
    <n v="0.23615891594914168"/>
    <n v="6168603"/>
    <n v="2.1155519329092827E-2"/>
  </r>
  <r>
    <x v="2898"/>
    <x v="3"/>
    <s v="TN"/>
    <x v="1475"/>
    <x v="1475"/>
    <n v="1026433"/>
    <n v="0.10619300041990076"/>
    <s v=""/>
    <x v="1"/>
    <n v="4"/>
    <x v="3"/>
    <n v="548473"/>
    <n v="3318"/>
    <n v="0.19725150834066238"/>
    <n v="6168603"/>
    <n v="1.7670127255717379E-2"/>
  </r>
  <r>
    <x v="2899"/>
    <x v="3"/>
    <s v="TN"/>
    <x v="2289"/>
    <x v="2289"/>
    <n v="1026433"/>
    <n v="0.32539873523162249"/>
    <s v=""/>
    <x v="1"/>
    <n v="4"/>
    <x v="3"/>
    <n v="548473"/>
    <n v="3318"/>
    <n v="0.60442205308056185"/>
    <n v="6168603"/>
    <n v="5.4145160581739495E-2"/>
  </r>
  <r>
    <x v="2900"/>
    <x v="3"/>
    <s v="TN"/>
    <x v="609"/>
    <x v="609"/>
    <n v="1026433"/>
    <n v="7.1802056247217305E-2"/>
    <s v=""/>
    <x v="1"/>
    <n v="4"/>
    <x v="3"/>
    <n v="548473"/>
    <n v="3318"/>
    <n v="0.13337097398813594"/>
    <n v="6168603"/>
    <n v="1.1947599805012577E-2"/>
  </r>
  <r>
    <x v="2901"/>
    <x v="3"/>
    <s v="TN"/>
    <x v="2290"/>
    <x v="2290"/>
    <n v="1026433"/>
    <n v="0.14594230699909297"/>
    <s v=""/>
    <x v="1"/>
    <n v="4"/>
    <x v="3"/>
    <n v="548473"/>
    <n v="3318"/>
    <n v="0.27108510045349749"/>
    <n v="6168603"/>
    <n v="2.4284266632169389E-2"/>
  </r>
  <r>
    <x v="2902"/>
    <x v="3"/>
    <s v="TN"/>
    <x v="2291"/>
    <x v="2291"/>
    <n v="1026433"/>
    <n v="0.15510023547567156"/>
    <s v=""/>
    <x v="1"/>
    <n v="4"/>
    <x v="3"/>
    <n v="548473"/>
    <n v="3318"/>
    <n v="0.28809578098929772"/>
    <n v="6168603"/>
    <n v="2.5808112468900982E-2"/>
  </r>
  <r>
    <x v="2903"/>
    <x v="3"/>
    <s v="TN"/>
    <x v="2292"/>
    <x v="2292"/>
    <n v="1026433"/>
    <n v="0.18578903834931262"/>
    <s v=""/>
    <x v="1"/>
    <n v="4"/>
    <x v="3"/>
    <n v="548473"/>
    <n v="3318"/>
    <n v="0.34509965725288366"/>
    <n v="6168603"/>
    <n v="3.0914617134544076E-2"/>
  </r>
  <r>
    <x v="2904"/>
    <x v="3"/>
    <s v="TN"/>
    <x v="1469"/>
    <x v="1469"/>
    <n v="1026433"/>
    <n v="5.8941986471596299E-2"/>
    <s v=""/>
    <x v="1"/>
    <n v="4"/>
    <x v="3"/>
    <n v="548473"/>
    <n v="3318"/>
    <n v="0.10948363536339518"/>
    <n v="6168603"/>
    <n v="9.8077311832192801E-3"/>
  </r>
  <r>
    <x v="2905"/>
    <x v="3"/>
    <s v="TN"/>
    <x v="1104"/>
    <x v="1104"/>
    <n v="1026433"/>
    <n v="0.10453677931243441"/>
    <s v=""/>
    <x v="1"/>
    <n v="4"/>
    <x v="3"/>
    <n v="548473"/>
    <n v="3318"/>
    <n v="0.19417510866929427"/>
    <n v="6168603"/>
    <n v="1.7394538115031881E-2"/>
  </r>
  <r>
    <x v="2906"/>
    <x v="3"/>
    <s v="TN"/>
    <x v="2293"/>
    <x v="2293"/>
    <n v="1026433"/>
    <n v="9.5865974690992978E-2"/>
    <s v=""/>
    <x v="1"/>
    <n v="4"/>
    <x v="3"/>
    <n v="548473"/>
    <n v="3318"/>
    <n v="0.17806925156624936"/>
    <n v="6168603"/>
    <n v="1.595174790791367E-2"/>
  </r>
  <r>
    <x v="2907"/>
    <x v="3"/>
    <s v="TN"/>
    <x v="756"/>
    <x v="756"/>
    <n v="1026433"/>
    <n v="4.9199509368853103E-2"/>
    <s v=""/>
    <x v="1"/>
    <n v="4"/>
    <x v="3"/>
    <n v="548473"/>
    <n v="3318"/>
    <n v="9.1387166708288545E-2"/>
    <n v="6168603"/>
    <n v="8.1866185909516311E-3"/>
  </r>
  <r>
    <x v="2908"/>
    <x v="3"/>
    <s v="TN"/>
    <x v="1194"/>
    <x v="1194"/>
    <n v="1026433"/>
    <n v="2.3187095504528792E-2"/>
    <s v=""/>
    <x v="1"/>
    <n v="4"/>
    <x v="3"/>
    <n v="548473"/>
    <n v="3318"/>
    <n v="4.3069595399153809E-2"/>
    <n v="6168603"/>
    <n v="3.8582479695970055E-3"/>
  </r>
  <r>
    <x v="2909"/>
    <x v="3"/>
    <s v="TN"/>
    <x v="656"/>
    <x v="656"/>
    <n v="1026433"/>
    <n v="6.1572455289336955E-2"/>
    <s v=""/>
    <x v="1"/>
    <n v="4"/>
    <x v="3"/>
    <n v="548473"/>
    <n v="3318"/>
    <n v="0.11436968190027398"/>
    <n v="6168603"/>
    <n v="1.0245431583131546E-2"/>
  </r>
  <r>
    <x v="2910"/>
    <x v="3"/>
    <s v="TN"/>
    <x v="2294"/>
    <x v="2294"/>
    <n v="1026433"/>
    <n v="0.22086195591918809"/>
    <s v=""/>
    <x v="1"/>
    <n v="4"/>
    <x v="3"/>
    <n v="548473"/>
    <n v="3318"/>
    <n v="0.41024694441126758"/>
    <n v="6168603"/>
    <n v="3.6750622466707614E-2"/>
  </r>
  <r>
    <x v="2911"/>
    <x v="3"/>
    <s v="TN"/>
    <x v="809"/>
    <x v="809"/>
    <n v="1026433"/>
    <n v="0.12811357390107295"/>
    <s v=""/>
    <x v="1"/>
    <n v="4"/>
    <x v="3"/>
    <n v="548473"/>
    <n v="3318"/>
    <n v="0.23796856281465234"/>
    <n v="6168603"/>
    <n v="2.1317630588319592E-2"/>
  </r>
  <r>
    <x v="2912"/>
    <x v="3"/>
    <s v="TN"/>
    <x v="576"/>
    <x v="576"/>
    <n v="1026433"/>
    <n v="0.100834638013392"/>
    <s v=""/>
    <x v="1"/>
    <n v="4"/>
    <x v="3"/>
    <n v="548473"/>
    <n v="3318"/>
    <n v="0.18729845058035377"/>
    <n v="6168603"/>
    <n v="1.6778515329970174E-2"/>
  </r>
  <r>
    <x v="2913"/>
    <x v="3"/>
    <s v="TN"/>
    <x v="1589"/>
    <x v="1589"/>
    <n v="1026433"/>
    <n v="0.38512011987143829"/>
    <s v=""/>
    <x v="1"/>
    <n v="4"/>
    <x v="3"/>
    <n v="548473"/>
    <n v="3318"/>
    <n v="0.71535340593636554"/>
    <n v="6168603"/>
    <n v="6.4082580772340192E-2"/>
  </r>
  <r>
    <x v="2914"/>
    <x v="3"/>
    <s v="TN"/>
    <x v="1273"/>
    <x v="1273"/>
    <n v="1026433"/>
    <n v="0.10102948755544687"/>
    <s v=""/>
    <x v="1"/>
    <n v="4"/>
    <x v="3"/>
    <n v="548473"/>
    <n v="3318"/>
    <n v="0.18766037995345589"/>
    <n v="6168603"/>
    <n v="1.6810937581815528E-2"/>
  </r>
  <r>
    <x v="2915"/>
    <x v="3"/>
    <s v="TN"/>
    <x v="1071"/>
    <x v="1071"/>
    <n v="1026433"/>
    <n v="5.1635128644538911E-2"/>
    <s v=""/>
    <x v="1"/>
    <n v="4"/>
    <x v="3"/>
    <n v="548473"/>
    <n v="3318"/>
    <n v="9.5911283872065212E-2"/>
    <n v="6168603"/>
    <n v="8.5918967390185425E-3"/>
  </r>
  <r>
    <x v="2916"/>
    <x v="3"/>
    <s v="TN"/>
    <x v="2295"/>
    <x v="2295"/>
    <n v="1026433"/>
    <n v="0.28409063231599141"/>
    <s v=""/>
    <x v="1"/>
    <n v="4"/>
    <x v="3"/>
    <n v="548473"/>
    <n v="3318"/>
    <n v="0.52769302598290968"/>
    <n v="6168603"/>
    <n v="4.7271643190524661E-2"/>
  </r>
  <r>
    <x v="2917"/>
    <x v="3"/>
    <s v="TN"/>
    <x v="451"/>
    <x v="451"/>
    <n v="1026433"/>
    <n v="2.5233015696104859E-2"/>
    <s v=""/>
    <x v="1"/>
    <n v="4"/>
    <x v="3"/>
    <n v="548473"/>
    <n v="3318"/>
    <n v="4.6869853816726204E-2"/>
    <n v="6168603"/>
    <n v="4.1986816139732127E-3"/>
  </r>
  <r>
    <x v="2918"/>
    <x v="3"/>
    <s v="TN"/>
    <x v="1526"/>
    <x v="1526"/>
    <n v="1026433"/>
    <n v="6.6735968153790848E-2"/>
    <s v=""/>
    <x v="1"/>
    <n v="4"/>
    <x v="3"/>
    <n v="548473"/>
    <n v="3318"/>
    <n v="0.12396081028748049"/>
    <n v="6168603"/>
    <n v="1.11046212570334E-2"/>
  </r>
  <r>
    <x v="2919"/>
    <x v="3"/>
    <s v="TN"/>
    <x v="2296"/>
    <x v="2296"/>
    <n v="1026433"/>
    <n v="3.6242014822204661E-2"/>
    <s v=""/>
    <x v="1"/>
    <n v="4"/>
    <x v="3"/>
    <n v="548473"/>
    <n v="3318"/>
    <n v="6.731886339699672E-2"/>
    <n v="6168603"/>
    <n v="6.0305388432356569E-3"/>
  </r>
  <r>
    <x v="2920"/>
    <x v="3"/>
    <s v="TN"/>
    <x v="2297"/>
    <x v="2297"/>
    <n v="1026433"/>
    <n v="3.0104254247476456E-2"/>
    <s v=""/>
    <x v="1"/>
    <n v="4"/>
    <x v="3"/>
    <n v="548473"/>
    <n v="3318"/>
    <n v="5.5918088144279524E-2"/>
    <n v="6168603"/>
    <n v="5.0092379101070372E-3"/>
  </r>
  <r>
    <x v="2921"/>
    <x v="3"/>
    <s v="TN"/>
    <x v="2298"/>
    <x v="2298"/>
    <n v="1026433"/>
    <n v="0.3803463060910941"/>
    <s v=""/>
    <x v="1"/>
    <n v="4"/>
    <x v="3"/>
    <n v="548473"/>
    <n v="3318"/>
    <n v="0.70648613629536328"/>
    <n v="6168603"/>
    <n v="6.3288235602129039E-2"/>
  </r>
  <r>
    <x v="2922"/>
    <x v="3"/>
    <s v="TN"/>
    <x v="2299"/>
    <x v="2299"/>
    <n v="1026433"/>
    <n v="0.65946827508468653"/>
    <s v=""/>
    <x v="1"/>
    <n v="4"/>
    <x v="3"/>
    <n v="548473"/>
    <n v="3318"/>
    <n v="1.2249499632641685"/>
    <n v="6168603"/>
    <n v="0.1097331113705972"/>
  </r>
  <r>
    <x v="2923"/>
    <x v="3"/>
    <s v="TN"/>
    <x v="933"/>
    <x v="933"/>
    <n v="1026433"/>
    <n v="7.1022658078997852E-2"/>
    <s v=""/>
    <x v="1"/>
    <n v="4"/>
    <x v="3"/>
    <n v="548473"/>
    <n v="3318"/>
    <n v="0.13192325649572742"/>
    <n v="6168603"/>
    <n v="1.1817910797631165E-2"/>
  </r>
  <r>
    <x v="2924"/>
    <x v="3"/>
    <s v="TN"/>
    <x v="2300"/>
    <x v="2300"/>
    <n v="1026433"/>
    <n v="9.6742797630239866E-2"/>
    <s v=""/>
    <x v="1"/>
    <n v="4"/>
    <x v="3"/>
    <n v="548473"/>
    <n v="3318"/>
    <n v="0.17969793374520898"/>
    <n v="6168603"/>
    <n v="1.6097648041217761E-2"/>
  </r>
  <r>
    <x v="2925"/>
    <x v="3"/>
    <s v="TN"/>
    <x v="1092"/>
    <x v="1092"/>
    <n v="1026433"/>
    <n v="6.7515366322010301E-2"/>
    <s v=""/>
    <x v="1"/>
    <n v="4"/>
    <x v="3"/>
    <n v="548473"/>
    <n v="3318"/>
    <n v="0.12540852777988903"/>
    <n v="6168603"/>
    <n v="1.123431026441481E-2"/>
  </r>
  <r>
    <x v="2926"/>
    <x v="3"/>
    <s v="TN"/>
    <x v="2242"/>
    <x v="2242"/>
    <n v="1026433"/>
    <n v="6.7417941550982866E-2"/>
    <s v=""/>
    <x v="1"/>
    <n v="4"/>
    <x v="3"/>
    <n v="548473"/>
    <n v="3318"/>
    <n v="0.12522756309333796"/>
    <n v="6168603"/>
    <n v="1.1218099138492135E-2"/>
  </r>
  <r>
    <x v="2927"/>
    <x v="3"/>
    <s v="TN"/>
    <x v="972"/>
    <x v="972"/>
    <n v="1026433"/>
    <n v="4.237977539693287E-2"/>
    <s v=""/>
    <x v="1"/>
    <n v="4"/>
    <x v="3"/>
    <n v="548473"/>
    <n v="3318"/>
    <n v="7.8719638649713902E-2"/>
    <n v="6168603"/>
    <n v="7.0518397763642757E-3"/>
  </r>
  <r>
    <x v="2928"/>
    <x v="3"/>
    <s v="TN"/>
    <x v="1621"/>
    <x v="1621"/>
    <n v="1026433"/>
    <n v="0.12197581332634472"/>
    <s v=""/>
    <x v="1"/>
    <n v="4"/>
    <x v="3"/>
    <n v="548473"/>
    <n v="3318"/>
    <n v="0.22656778756193516"/>
    <n v="6168603"/>
    <n v="2.0296329655190973E-2"/>
  </r>
  <r>
    <x v="2929"/>
    <x v="3"/>
    <s v="TN"/>
    <x v="2301"/>
    <x v="2301"/>
    <n v="1026433"/>
    <n v="5.3681048836114964E-2"/>
    <s v=""/>
    <x v="1"/>
    <n v="4"/>
    <x v="3"/>
    <n v="548473"/>
    <n v="3318"/>
    <n v="9.9711542289637592E-2"/>
    <n v="6168603"/>
    <n v="8.9323303833947487E-3"/>
  </r>
  <r>
    <x v="2930"/>
    <x v="3"/>
    <s v="TN"/>
    <x v="779"/>
    <x v="779"/>
    <n v="1026433"/>
    <n v="0.44484150451125404"/>
    <s v=""/>
    <x v="1"/>
    <n v="4"/>
    <x v="3"/>
    <n v="548473"/>
    <n v="3318"/>
    <n v="0.82628475879216923"/>
    <n v="6168603"/>
    <n v="7.4020000962940882E-2"/>
  </r>
  <r>
    <x v="2931"/>
    <x v="3"/>
    <s v="TN"/>
    <x v="2302"/>
    <x v="2302"/>
    <n v="1026433"/>
    <n v="5.9429110326733453E-2"/>
    <s v=""/>
    <x v="1"/>
    <n v="4"/>
    <x v="3"/>
    <n v="548473"/>
    <n v="3318"/>
    <n v="0.11038845879615053"/>
    <n v="6168603"/>
    <n v="9.8887868128326624E-3"/>
  </r>
  <r>
    <x v="2932"/>
    <x v="3"/>
    <s v="TN"/>
    <x v="2303"/>
    <x v="2303"/>
    <n v="1026433"/>
    <n v="8.7487444382633839E-2"/>
    <s v=""/>
    <x v="1"/>
    <n v="4"/>
    <x v="3"/>
    <n v="548473"/>
    <n v="3318"/>
    <n v="0.16250628852285764"/>
    <n v="6168603"/>
    <n v="1.4557591078563492E-2"/>
  </r>
  <r>
    <x v="2933"/>
    <x v="3"/>
    <s v="TN"/>
    <x v="2304"/>
    <x v="2304"/>
    <n v="1026433"/>
    <n v="0.10697239858812023"/>
    <s v=""/>
    <x v="1"/>
    <n v="4"/>
    <x v="3"/>
    <n v="548473"/>
    <n v="3318"/>
    <n v="0.19869922583307092"/>
    <n v="6168603"/>
    <n v="1.7799816263098792E-2"/>
  </r>
  <r>
    <x v="2934"/>
    <x v="3"/>
    <s v="TN"/>
    <x v="772"/>
    <x v="772"/>
    <n v="1026433"/>
    <n v="4.6861314864194738E-2"/>
    <s v=""/>
    <x v="1"/>
    <n v="4"/>
    <x v="3"/>
    <n v="548473"/>
    <n v="3318"/>
    <n v="8.7044014231062949E-2"/>
    <n v="6168603"/>
    <n v="7.7975515688073951E-3"/>
  </r>
  <r>
    <x v="2935"/>
    <x v="3"/>
    <s v="TN"/>
    <x v="1837"/>
    <x v="1837"/>
    <n v="1026433"/>
    <n v="0.30493953331586182"/>
    <s v=""/>
    <x v="1"/>
    <n v="4"/>
    <x v="3"/>
    <n v="548473"/>
    <n v="3318"/>
    <n v="0.56641946890483796"/>
    <n v="6168603"/>
    <n v="5.0740824137977432E-2"/>
  </r>
  <r>
    <x v="2936"/>
    <x v="3"/>
    <s v="TN"/>
    <x v="2305"/>
    <x v="2305"/>
    <n v="1026433"/>
    <n v="0.13980454642436477"/>
    <s v=""/>
    <x v="1"/>
    <n v="4"/>
    <x v="3"/>
    <n v="548473"/>
    <n v="3318"/>
    <n v="0.25968432520078033"/>
    <n v="6168603"/>
    <n v="2.3262965699040773E-2"/>
  </r>
  <r>
    <x v="2937"/>
    <x v="3"/>
    <s v="TN"/>
    <x v="1298"/>
    <x v="1298"/>
    <n v="1026433"/>
    <n v="0.12869812252723753"/>
    <s v=""/>
    <x v="1"/>
    <n v="4"/>
    <x v="3"/>
    <n v="548473"/>
    <n v="3318"/>
    <n v="0.23905435093395877"/>
    <n v="6168603"/>
    <n v="2.1414897343855651E-2"/>
  </r>
  <r>
    <x v="2938"/>
    <x v="3"/>
    <s v="TN"/>
    <x v="335"/>
    <x v="335"/>
    <n v="1026433"/>
    <n v="3.1273351499805639E-2"/>
    <s v=""/>
    <x v="1"/>
    <n v="4"/>
    <x v="3"/>
    <n v="548473"/>
    <n v="3318"/>
    <n v="5.8089664382892321E-2"/>
    <n v="6168603"/>
    <n v="5.2037714211791552E-3"/>
  </r>
  <r>
    <x v="2939"/>
    <x v="3"/>
    <s v="TN"/>
    <x v="147"/>
    <x v="147"/>
    <n v="1026433"/>
    <n v="3.7118837761451549E-2"/>
    <s v=""/>
    <x v="1"/>
    <n v="4"/>
    <x v="3"/>
    <n v="548473"/>
    <n v="3318"/>
    <n v="6.8947545575956309E-2"/>
    <n v="6168603"/>
    <n v="6.1764389765397451E-3"/>
  </r>
  <r>
    <x v="2940"/>
    <x v="3"/>
    <s v="TN"/>
    <x v="345"/>
    <x v="345"/>
    <n v="1026433"/>
    <n v="0.24015206058261965"/>
    <s v=""/>
    <x v="1"/>
    <n v="4"/>
    <x v="3"/>
    <n v="548473"/>
    <n v="3318"/>
    <n v="0.44607795234837871"/>
    <n v="6168603"/>
    <n v="3.9960425399397564E-2"/>
  </r>
  <r>
    <x v="2941"/>
    <x v="3"/>
    <s v="TN"/>
    <x v="2306"/>
    <x v="2306"/>
    <n v="1026433"/>
    <n v="7.2386604873381888E-2"/>
    <s v=""/>
    <x v="1"/>
    <n v="4"/>
    <x v="3"/>
    <n v="548473"/>
    <n v="3318"/>
    <n v="0.13445676210744234"/>
    <n v="6168603"/>
    <n v="1.2044866560548637E-2"/>
  </r>
  <r>
    <x v="2942"/>
    <x v="3"/>
    <s v="TN"/>
    <x v="2307"/>
    <x v="2307"/>
    <n v="1026433"/>
    <n v="0.22125165500329783"/>
    <s v=""/>
    <x v="1"/>
    <n v="4"/>
    <x v="3"/>
    <n v="548473"/>
    <n v="3318"/>
    <n v="0.41097080315747186"/>
    <n v="6168603"/>
    <n v="3.6815466970398322E-2"/>
  </r>
  <r>
    <x v="2943"/>
    <x v="3"/>
    <s v="TN"/>
    <x v="1391"/>
    <x v="1391"/>
    <n v="1026433"/>
    <n v="0.11525350412545192"/>
    <s v=""/>
    <x v="1"/>
    <n v="4"/>
    <x v="3"/>
    <n v="548473"/>
    <n v="3318"/>
    <n v="0.2140812241899116"/>
    <n v="6168603"/>
    <n v="1.9177761966526295E-2"/>
  </r>
  <r>
    <x v="2944"/>
    <x v="3"/>
    <s v="TN"/>
    <x v="2308"/>
    <x v="2308"/>
    <n v="1026433"/>
    <n v="0.25574002394700868"/>
    <s v=""/>
    <x v="1"/>
    <n v="4"/>
    <x v="3"/>
    <n v="548473"/>
    <n v="3318"/>
    <n v="0.47503230219654935"/>
    <n v="6168603"/>
    <n v="4.2554205547025797E-2"/>
  </r>
  <r>
    <x v="2945"/>
    <x v="3"/>
    <s v="TN"/>
    <x v="810"/>
    <x v="810"/>
    <n v="1026433"/>
    <n v="0.10590072610681847"/>
    <s v=""/>
    <x v="1"/>
    <n v="4"/>
    <x v="3"/>
    <n v="548473"/>
    <n v="3318"/>
    <n v="0.19670861428100922"/>
    <n v="6168603"/>
    <n v="1.7621493877949351E-2"/>
  </r>
  <r>
    <x v="2946"/>
    <x v="3"/>
    <s v="TN"/>
    <x v="2309"/>
    <x v="2309"/>
    <n v="1026433"/>
    <n v="0.84136032259290194"/>
    <s v=""/>
    <x v="1"/>
    <n v="4"/>
    <x v="3"/>
    <n v="548473"/>
    <n v="3318"/>
    <n v="1.5628110330550096"/>
    <n v="6168603"/>
    <n v="0.13999928346823423"/>
  </r>
  <r>
    <x v="2947"/>
    <x v="3"/>
    <s v="TN"/>
    <x v="2310"/>
    <x v="2310"/>
    <n v="1026433"/>
    <n v="0.7322445790421781"/>
    <s v=""/>
    <x v="1"/>
    <n v="4"/>
    <x v="3"/>
    <n v="548473"/>
    <n v="3318"/>
    <n v="1.3601305841178153"/>
    <n v="6168603"/>
    <n v="0.12184282243483653"/>
  </r>
  <r>
    <x v="2948"/>
    <x v="3"/>
    <s v="TN"/>
    <x v="441"/>
    <x v="441"/>
    <n v="1026433"/>
    <n v="8.5344099420030337E-2"/>
    <s v=""/>
    <x v="1"/>
    <n v="4"/>
    <x v="3"/>
    <n v="548473"/>
    <n v="3318"/>
    <n v="0.15852506541873421"/>
    <n v="6168603"/>
    <n v="1.4200946308264611E-2"/>
  </r>
  <r>
    <x v="2949"/>
    <x v="3"/>
    <s v="TN"/>
    <x v="234"/>
    <x v="234"/>
    <n v="1026433"/>
    <n v="2.7181511116653498E-2"/>
    <s v=""/>
    <x v="1"/>
    <n v="4"/>
    <x v="3"/>
    <n v="548473"/>
    <n v="3318"/>
    <n v="5.0489147547747533E-2"/>
    <n v="6168603"/>
    <n v="4.5229041324267426E-3"/>
  </r>
  <r>
    <x v="2950"/>
    <x v="3"/>
    <s v="TN"/>
    <x v="2311"/>
    <x v="2311"/>
    <n v="1026433"/>
    <n v="0.2080018861435671"/>
    <s v=""/>
    <x v="1"/>
    <n v="4"/>
    <x v="3"/>
    <n v="548473"/>
    <n v="3318"/>
    <n v="0.38635960578652678"/>
    <n v="6168603"/>
    <n v="3.461075384491432E-2"/>
  </r>
  <r>
    <x v="2951"/>
    <x v="3"/>
    <s v="TN"/>
    <x v="1900"/>
    <x v="1900"/>
    <n v="1026433"/>
    <n v="4.3354023107207193E-2"/>
    <s v=""/>
    <x v="1"/>
    <n v="4"/>
    <x v="3"/>
    <n v="548473"/>
    <n v="3318"/>
    <n v="8.052928551522455E-2"/>
    <n v="6168603"/>
    <n v="7.2139510355910402E-3"/>
  </r>
  <r>
    <x v="2952"/>
    <x v="3"/>
    <s v="TN"/>
    <x v="775"/>
    <x v="775"/>
    <n v="1026433"/>
    <n v="1.2080671607401556E-2"/>
    <s v=""/>
    <x v="1"/>
    <n v="4"/>
    <x v="3"/>
    <n v="548473"/>
    <n v="3318"/>
    <n v="2.2439621132332235E-2"/>
    <n v="6168603"/>
    <n v="2.0101796144118855E-3"/>
  </r>
  <r>
    <x v="2953"/>
    <x v="3"/>
    <s v="TN"/>
    <x v="538"/>
    <x v="538"/>
    <n v="1026433"/>
    <n v="4.8127836887551352E-2"/>
    <s v=""/>
    <x v="1"/>
    <n v="4"/>
    <x v="3"/>
    <n v="548473"/>
    <n v="3318"/>
    <n v="8.9396555156226812E-2"/>
    <n v="6168603"/>
    <n v="8.0082962058021893E-3"/>
  </r>
  <r>
    <x v="2954"/>
    <x v="3"/>
    <s v="TN"/>
    <x v="2312"/>
    <x v="2312"/>
    <n v="1026433"/>
    <n v="8.6123497588249803E-2"/>
    <s v=""/>
    <x v="1"/>
    <n v="4"/>
    <x v="3"/>
    <n v="548473"/>
    <n v="3318"/>
    <n v="0.1599727829111427"/>
    <n v="6168603"/>
    <n v="1.4330635315646021E-2"/>
  </r>
  <r>
    <x v="2955"/>
    <x v="3"/>
    <s v="TN"/>
    <x v="1288"/>
    <x v="1288"/>
    <n v="1026433"/>
    <n v="0.1573410052093025"/>
    <s v=""/>
    <x v="1"/>
    <n v="4"/>
    <x v="3"/>
    <n v="548473"/>
    <n v="3318"/>
    <n v="0.29225796877997229"/>
    <n v="6168603"/>
    <n v="2.6180968365122542E-2"/>
  </r>
  <r>
    <x v="2956"/>
    <x v="3"/>
    <s v="TN"/>
    <x v="2313"/>
    <x v="2313"/>
    <n v="1026433"/>
    <n v="0.50280924327257603"/>
    <s v=""/>
    <x v="1"/>
    <n v="4"/>
    <x v="3"/>
    <n v="548473"/>
    <n v="3318"/>
    <n v="0.93395874729005379"/>
    <n v="6168603"/>
    <n v="8.3665620886933384E-2"/>
  </r>
  <r>
    <x v="2957"/>
    <x v="3"/>
    <s v="TN"/>
    <x v="500"/>
    <x v="500"/>
    <n v="1026433"/>
    <n v="0.66414466409400319"/>
    <s v=""/>
    <x v="1"/>
    <n v="4"/>
    <x v="3"/>
    <n v="548473"/>
    <n v="3318"/>
    <n v="1.2336362682186197"/>
    <n v="6168603"/>
    <n v="0.11051124541488566"/>
  </r>
  <r>
    <x v="2958"/>
    <x v="3"/>
    <s v="TN"/>
    <x v="2314"/>
    <x v="2314"/>
    <n v="1026433"/>
    <n v="0.26207263406379178"/>
    <s v=""/>
    <x v="1"/>
    <n v="4"/>
    <x v="3"/>
    <n v="548473"/>
    <n v="3318"/>
    <n v="0.48679500682236865"/>
    <n v="6168603"/>
    <n v="4.360792873199977E-2"/>
  </r>
  <r>
    <x v="2959"/>
    <x v="3"/>
    <s v="TN"/>
    <x v="2315"/>
    <x v="2315"/>
    <n v="1026433"/>
    <n v="0.10814149584044939"/>
    <s v=""/>
    <x v="1"/>
    <n v="4"/>
    <x v="3"/>
    <n v="548473"/>
    <n v="3318"/>
    <n v="0.20087080207168373"/>
    <n v="6168603"/>
    <n v="1.7994349774170911E-2"/>
  </r>
  <r>
    <x v="2960"/>
    <x v="3"/>
    <s v="TN"/>
    <x v="2316"/>
    <x v="2316"/>
    <n v="1026433"/>
    <n v="0.92124863483539587"/>
    <s v=""/>
    <x v="1"/>
    <n v="4"/>
    <x v="3"/>
    <n v="548473"/>
    <n v="3318"/>
    <n v="1.711202076026884"/>
    <n v="6168603"/>
    <n v="0.15329240672482894"/>
  </r>
  <r>
    <x v="2961"/>
    <x v="3"/>
    <s v="TN"/>
    <x v="2317"/>
    <x v="2317"/>
    <n v="1026433"/>
    <n v="0.26577477536283417"/>
    <s v=""/>
    <x v="1"/>
    <n v="4"/>
    <x v="3"/>
    <n v="548473"/>
    <n v="3318"/>
    <n v="0.4936716649113092"/>
    <n v="6168603"/>
    <n v="4.4223951517061481E-2"/>
  </r>
  <r>
    <x v="2962"/>
    <x v="3"/>
    <s v="TN"/>
    <x v="2318"/>
    <x v="2318"/>
    <n v="1026433"/>
    <n v="0.18676328605958695"/>
    <s v=""/>
    <x v="1"/>
    <n v="4"/>
    <x v="3"/>
    <n v="548473"/>
    <n v="3318"/>
    <n v="0.34690930411839432"/>
    <n v="6168603"/>
    <n v="3.107672839377084E-2"/>
  </r>
  <r>
    <x v="2963"/>
    <x v="3"/>
    <s v="TN"/>
    <x v="2319"/>
    <x v="2319"/>
    <n v="1026433"/>
    <n v="0.13668695375148693"/>
    <s v=""/>
    <x v="1"/>
    <n v="4"/>
    <x v="3"/>
    <n v="548473"/>
    <n v="3318"/>
    <n v="0.2538934552311462"/>
    <n v="6168603"/>
    <n v="2.2744209669515125E-2"/>
  </r>
  <r>
    <x v="2964"/>
    <x v="3"/>
    <s v="TN"/>
    <x v="2320"/>
    <x v="2320"/>
    <n v="1026433"/>
    <n v="9.9178416905925673E-2"/>
    <s v=""/>
    <x v="1"/>
    <n v="4"/>
    <x v="3"/>
    <n v="548473"/>
    <n v="3318"/>
    <n v="0.18422205090898564"/>
    <n v="6168603"/>
    <n v="1.6502926189284672E-2"/>
  </r>
  <r>
    <x v="2965"/>
    <x v="3"/>
    <s v="TN"/>
    <x v="155"/>
    <x v="155"/>
    <n v="1026433"/>
    <n v="7.9888312242494153E-2"/>
    <s v=""/>
    <x v="1"/>
    <n v="4"/>
    <x v="3"/>
    <n v="548473"/>
    <n v="3318"/>
    <n v="0.14839104297187447"/>
    <n v="6168603"/>
    <n v="1.3293123256594727E-2"/>
  </r>
  <r>
    <x v="2966"/>
    <x v="3"/>
    <s v="TN"/>
    <x v="2321"/>
    <x v="2321"/>
    <n v="1026433"/>
    <n v="8.2226506747152525E-2"/>
    <s v=""/>
    <x v="1"/>
    <n v="4"/>
    <x v="3"/>
    <n v="548473"/>
    <n v="3318"/>
    <n v="0.15273419544910005"/>
    <n v="6168603"/>
    <n v="1.3682190278738963E-2"/>
  </r>
  <r>
    <x v="2967"/>
    <x v="3"/>
    <s v="TN"/>
    <x v="157"/>
    <x v="157"/>
    <n v="1026433"/>
    <n v="1.646478630363599E-2"/>
    <s v=""/>
    <x v="1"/>
    <n v="4"/>
    <x v="3"/>
    <n v="548473"/>
    <n v="3318"/>
    <n v="3.0583032027130225E-2"/>
    <n v="6168603"/>
    <n v="2.7396802809323277E-3"/>
  </r>
  <r>
    <x v="2968"/>
    <x v="3"/>
    <s v="TN"/>
    <x v="968"/>
    <x v="968"/>
    <n v="1026433"/>
    <n v="7.5114498462149987E-2"/>
    <s v=""/>
    <x v="1"/>
    <n v="4"/>
    <x v="3"/>
    <n v="548473"/>
    <n v="3318"/>
    <n v="0.13952377333087221"/>
    <n v="6168603"/>
    <n v="1.2498778086383579E-2"/>
  </r>
  <r>
    <x v="2969"/>
    <x v="3"/>
    <s v="TN"/>
    <x v="1293"/>
    <x v="1293"/>
    <n v="1026433"/>
    <n v="9.7522195798459319E-2"/>
    <s v=""/>
    <x v="1"/>
    <n v="4"/>
    <x v="3"/>
    <n v="548473"/>
    <n v="3318"/>
    <n v="0.18114565123761747"/>
    <n v="6168603"/>
    <n v="1.6227337048599175E-2"/>
  </r>
  <r>
    <x v="2970"/>
    <x v="3"/>
    <s v="TN"/>
    <x v="2322"/>
    <x v="2322"/>
    <n v="1026433"/>
    <n v="0.18423024201287369"/>
    <s v=""/>
    <x v="1"/>
    <n v="4"/>
    <x v="3"/>
    <n v="548473"/>
    <n v="3318"/>
    <n v="0.34220422226806663"/>
    <n v="6168603"/>
    <n v="3.0655239119781255E-2"/>
  </r>
  <r>
    <x v="2971"/>
    <x v="3"/>
    <s v="TN"/>
    <x v="773"/>
    <x v="773"/>
    <n v="1026433"/>
    <n v="7.9011489303247265E-2"/>
    <s v=""/>
    <x v="1"/>
    <n v="4"/>
    <x v="3"/>
    <n v="548473"/>
    <n v="3318"/>
    <n v="0.14676236079291488"/>
    <n v="6168603"/>
    <n v="1.3147223123290638E-2"/>
  </r>
  <r>
    <x v="2972"/>
    <x v="3"/>
    <s v="TN"/>
    <x v="1035"/>
    <x v="1035"/>
    <n v="1026433"/>
    <n v="3.6923988219396686E-2"/>
    <s v=""/>
    <x v="1"/>
    <n v="4"/>
    <x v="3"/>
    <n v="548473"/>
    <n v="3318"/>
    <n v="6.8585616202854166E-2"/>
    <n v="6168603"/>
    <n v="6.1440167246943926E-3"/>
  </r>
  <r>
    <x v="2973"/>
    <x v="3"/>
    <s v="TN"/>
    <x v="2323"/>
    <x v="2323"/>
    <n v="1026433"/>
    <n v="1.9919468684268724"/>
    <s v=""/>
    <x v="1"/>
    <n v="4"/>
    <x v="3"/>
    <n v="548473"/>
    <n v="3318"/>
    <n v="3.7000039812231038"/>
    <n v="6168603"/>
    <n v="0.33145268061504363"/>
  </r>
  <r>
    <x v="2974"/>
    <x v="3"/>
    <s v="TN"/>
    <x v="936"/>
    <x v="936"/>
    <n v="1026433"/>
    <n v="6.6346269069681121E-2"/>
    <s v=""/>
    <x v="1"/>
    <n v="4"/>
    <x v="3"/>
    <n v="548473"/>
    <n v="3318"/>
    <n v="0.12323695154127623"/>
    <n v="6168603"/>
    <n v="1.1039776753342693E-2"/>
  </r>
  <r>
    <x v="2975"/>
    <x v="3"/>
    <s v="TN"/>
    <x v="2324"/>
    <x v="2324"/>
    <n v="1026433"/>
    <n v="0.30367301129250523"/>
    <s v=""/>
    <x v="1"/>
    <n v="4"/>
    <x v="3"/>
    <n v="548473"/>
    <n v="3318"/>
    <n v="0.56406692797967406"/>
    <n v="6168603"/>
    <n v="5.0530079500982636E-2"/>
  </r>
  <r>
    <x v="2976"/>
    <x v="3"/>
    <s v="TN"/>
    <x v="2325"/>
    <x v="2325"/>
    <n v="1026433"/>
    <n v="0.22943533576960212"/>
    <s v=""/>
    <x v="1"/>
    <n v="4"/>
    <x v="3"/>
    <n v="548473"/>
    <n v="3318"/>
    <n v="0.42617183682776144"/>
    <n v="6168603"/>
    <n v="3.8177201547903147E-2"/>
  </r>
  <r>
    <x v="2977"/>
    <x v="3"/>
    <s v="TN"/>
    <x v="2326"/>
    <x v="2326"/>
    <n v="1026433"/>
    <n v="0.44143163752529385"/>
    <s v=""/>
    <x v="1"/>
    <n v="4"/>
    <x v="3"/>
    <n v="548473"/>
    <n v="3318"/>
    <n v="0.81995099476288202"/>
    <n v="6168603"/>
    <n v="7.345261155564721E-2"/>
  </r>
  <r>
    <x v="2978"/>
    <x v="3"/>
    <s v="TN"/>
    <x v="2327"/>
    <x v="2327"/>
    <n v="1026433"/>
    <n v="0.13639467943840466"/>
    <s v=""/>
    <x v="1"/>
    <n v="4"/>
    <x v="3"/>
    <n v="548473"/>
    <n v="3318"/>
    <n v="0.25335056117149302"/>
    <n v="6168603"/>
    <n v="2.2695576291747094E-2"/>
  </r>
  <r>
    <x v="2979"/>
    <x v="3"/>
    <s v="TN"/>
    <x v="2059"/>
    <x v="2059"/>
    <n v="1026433"/>
    <n v="0.12324233534970135"/>
    <s v=""/>
    <x v="1"/>
    <n v="4"/>
    <x v="3"/>
    <n v="548473"/>
    <n v="3318"/>
    <n v="0.22892032848709901"/>
    <n v="6168603"/>
    <n v="2.0507074292185769E-2"/>
  </r>
  <r>
    <x v="2980"/>
    <x v="3"/>
    <s v="TN"/>
    <x v="2328"/>
    <x v="2328"/>
    <n v="1026433"/>
    <n v="1.5430135235324665"/>
    <s v=""/>
    <x v="1"/>
    <n v="4"/>
    <x v="3"/>
    <n v="548473"/>
    <n v="3318"/>
    <n v="2.86611870559579"/>
    <n v="6168603"/>
    <n v="0.25675181236335037"/>
  </r>
  <r>
    <x v="2981"/>
    <x v="3"/>
    <s v="TN"/>
    <x v="2243"/>
    <x v="2243"/>
    <n v="1026433"/>
    <n v="5.884456170056887E-2"/>
    <s v=""/>
    <x v="1"/>
    <n v="4"/>
    <x v="3"/>
    <n v="548473"/>
    <n v="3318"/>
    <n v="0.10930267067684413"/>
    <n v="6168603"/>
    <n v="9.791520057296603E-3"/>
  </r>
  <r>
    <x v="2982"/>
    <x v="3"/>
    <s v="TN"/>
    <x v="2329"/>
    <x v="2329"/>
    <n v="1026433"/>
    <n v="0.13386163539169141"/>
    <s v=""/>
    <x v="1"/>
    <n v="4"/>
    <x v="3"/>
    <n v="548473"/>
    <n v="3318"/>
    <n v="0.24864547932116526"/>
    <n v="6168603"/>
    <n v="2.2274087017757505E-2"/>
  </r>
  <r>
    <x v="2983"/>
    <x v="3"/>
    <s v="TN"/>
    <x v="2330"/>
    <x v="2330"/>
    <n v="1026433"/>
    <n v="0.27415330567119334"/>
    <s v=""/>
    <x v="1"/>
    <n v="4"/>
    <x v="3"/>
    <n v="548473"/>
    <n v="3318"/>
    <n v="0.50923462795470087"/>
    <n v="6168603"/>
    <n v="4.5618108346411661E-2"/>
  </r>
  <r>
    <x v="2984"/>
    <x v="3"/>
    <s v="TN"/>
    <x v="2331"/>
    <x v="2331"/>
    <n v="1026433"/>
    <n v="4.1015828602548828E-2"/>
    <s v=""/>
    <x v="1"/>
    <n v="4"/>
    <x v="3"/>
    <n v="548473"/>
    <n v="3318"/>
    <n v="7.6186133037998954E-2"/>
    <n v="6168603"/>
    <n v="6.8248840134468042E-3"/>
  </r>
  <r>
    <x v="2985"/>
    <x v="3"/>
    <s v="TN"/>
    <x v="354"/>
    <x v="354"/>
    <n v="1026433"/>
    <n v="3.8093085471725872E-2"/>
    <s v=""/>
    <x v="1"/>
    <n v="4"/>
    <x v="3"/>
    <n v="548473"/>
    <n v="3318"/>
    <n v="7.0757192441466971E-2"/>
    <n v="6168603"/>
    <n v="6.3385502357665097E-3"/>
  </r>
  <r>
    <x v="2986"/>
    <x v="3"/>
    <s v="TN"/>
    <x v="2332"/>
    <x v="2332"/>
    <n v="1026433"/>
    <n v="0.15324916482615036"/>
    <s v=""/>
    <x v="1"/>
    <n v="4"/>
    <x v="3"/>
    <n v="548473"/>
    <n v="3318"/>
    <n v="0.2846574519448275"/>
    <n v="6168603"/>
    <n v="2.5500101076370126E-2"/>
  </r>
  <r>
    <x v="2987"/>
    <x v="3"/>
    <s v="TN"/>
    <x v="2333"/>
    <x v="2333"/>
    <n v="1026433"/>
    <n v="3.6781748053696632"/>
    <s v=""/>
    <x v="1"/>
    <n v="4"/>
    <x v="3"/>
    <n v="548473"/>
    <n v="3318"/>
    <n v="6.8321407760489619"/>
    <n v="6168603"/>
    <n v="0.61203484808472841"/>
  </r>
  <r>
    <x v="2988"/>
    <x v="3"/>
    <s v="TN"/>
    <x v="2334"/>
    <x v="2334"/>
    <n v="1026433"/>
    <n v="4.0528704747411666E-2"/>
    <s v=""/>
    <x v="1"/>
    <n v="4"/>
    <x v="3"/>
    <n v="548473"/>
    <n v="3318"/>
    <n v="7.5281309605243638E-2"/>
    <n v="6168603"/>
    <n v="6.7438283838334228E-3"/>
  </r>
  <r>
    <x v="2989"/>
    <x v="3"/>
    <s v="TN"/>
    <x v="1944"/>
    <x v="1944"/>
    <n v="1026433"/>
    <n v="8.0083161784549023E-2"/>
    <s v=""/>
    <x v="1"/>
    <n v="4"/>
    <x v="3"/>
    <n v="548473"/>
    <n v="3318"/>
    <n v="0.14875297234497661"/>
    <n v="6168603"/>
    <n v="1.3325545508440078E-2"/>
  </r>
  <r>
    <x v="2990"/>
    <x v="3"/>
    <s v="TN"/>
    <x v="2335"/>
    <x v="2335"/>
    <n v="1026433"/>
    <n v="1.7828733098020036E-2"/>
    <s v=""/>
    <x v="1"/>
    <n v="4"/>
    <x v="3"/>
    <n v="548473"/>
    <n v="3318"/>
    <n v="3.3116537638845159E-2"/>
    <n v="6168603"/>
    <n v="2.9666360438497987E-3"/>
  </r>
  <r>
    <x v="2991"/>
    <x v="3"/>
    <s v="TN"/>
    <x v="2336"/>
    <x v="2336"/>
    <n v="1026433"/>
    <n v="0.28360350846085425"/>
    <s v=""/>
    <x v="1"/>
    <n v="4"/>
    <x v="3"/>
    <n v="548473"/>
    <n v="3318"/>
    <n v="0.52678820255015435"/>
    <n v="6168603"/>
    <n v="4.7190587560911275E-2"/>
  </r>
  <r>
    <x v="2992"/>
    <x v="3"/>
    <s v="TN"/>
    <x v="1104"/>
    <x v="1104"/>
    <n v="1026433"/>
    <n v="0.10453677931243441"/>
    <s v=""/>
    <x v="1"/>
    <n v="4"/>
    <x v="3"/>
    <n v="548473"/>
    <n v="3318"/>
    <n v="0.19417510866929427"/>
    <n v="6168603"/>
    <n v="1.7394538115031881E-2"/>
  </r>
  <r>
    <x v="2993"/>
    <x v="3"/>
    <s v="TN"/>
    <x v="2337"/>
    <x v="2337"/>
    <n v="1026433"/>
    <n v="9.0410187513456794E-2"/>
    <s v=""/>
    <x v="1"/>
    <n v="4"/>
    <x v="3"/>
    <n v="548473"/>
    <n v="3318"/>
    <n v="0.16793522911938966"/>
    <n v="6168603"/>
    <n v="1.5043924856243788E-2"/>
  </r>
  <r>
    <x v="2994"/>
    <x v="3"/>
    <s v="TN"/>
    <x v="150"/>
    <x v="150"/>
    <n v="1026433"/>
    <n v="7.2971153499546484E-2"/>
    <s v=""/>
    <x v="1"/>
    <n v="4"/>
    <x v="3"/>
    <n v="548473"/>
    <n v="3318"/>
    <n v="0.13554255022674874"/>
    <n v="6168603"/>
    <n v="1.2142133316084694E-2"/>
  </r>
  <r>
    <x v="2995"/>
    <x v="3"/>
    <s v="TN"/>
    <x v="299"/>
    <x v="299"/>
    <n v="1026433"/>
    <n v="0.13649210420943206"/>
    <s v=""/>
    <x v="1"/>
    <n v="4"/>
    <x v="3"/>
    <n v="548473"/>
    <n v="3318"/>
    <n v="0.25353152585804406"/>
    <n v="6168603"/>
    <n v="2.2711787417669771E-2"/>
  </r>
  <r>
    <x v="2996"/>
    <x v="3"/>
    <s v="TN"/>
    <x v="1014"/>
    <x v="1014"/>
    <n v="1026433"/>
    <n v="0.14915732444299823"/>
    <s v=""/>
    <x v="1"/>
    <n v="4"/>
    <x v="3"/>
    <n v="548473"/>
    <n v="3318"/>
    <n v="0.27705693510968271"/>
    <n v="6168603"/>
    <n v="2.4819233787617717E-2"/>
  </r>
  <r>
    <x v="2997"/>
    <x v="3"/>
    <s v="TN"/>
    <x v="391"/>
    <x v="391"/>
    <n v="1026433"/>
    <n v="3.1468201041860502E-2"/>
    <s v=""/>
    <x v="1"/>
    <n v="4"/>
    <x v="3"/>
    <n v="548473"/>
    <n v="3318"/>
    <n v="5.8451593755994458E-2"/>
    <n v="6168603"/>
    <n v="5.2361936730245086E-3"/>
  </r>
  <r>
    <x v="2998"/>
    <x v="3"/>
    <s v="TN"/>
    <x v="2338"/>
    <x v="2338"/>
    <n v="1026433"/>
    <n v="7.1704631476189884E-2"/>
    <s v=""/>
    <x v="1"/>
    <n v="4"/>
    <x v="3"/>
    <n v="548473"/>
    <n v="3318"/>
    <n v="0.13319000930158489"/>
    <n v="6168603"/>
    <n v="1.1931388679089902E-2"/>
  </r>
  <r>
    <x v="2999"/>
    <x v="3"/>
    <s v="TN"/>
    <x v="1792"/>
    <x v="1792"/>
    <n v="1026433"/>
    <n v="8.5928648046194933E-2"/>
    <s v=""/>
    <x v="1"/>
    <n v="4"/>
    <x v="3"/>
    <n v="548473"/>
    <n v="3318"/>
    <n v="0.15961085353804061"/>
    <n v="6168603"/>
    <n v="1.429821306380067E-2"/>
  </r>
  <r>
    <x v="3000"/>
    <x v="3"/>
    <s v="TN"/>
    <x v="809"/>
    <x v="809"/>
    <n v="1026433"/>
    <n v="0.12811357390107295"/>
    <s v=""/>
    <x v="1"/>
    <n v="4"/>
    <x v="3"/>
    <n v="548473"/>
    <n v="3318"/>
    <n v="0.23796856281465234"/>
    <n v="6168603"/>
    <n v="2.1317630588319592E-2"/>
  </r>
  <r>
    <x v="3001"/>
    <x v="3"/>
    <s v="TN"/>
    <x v="2339"/>
    <x v="2339"/>
    <n v="1026433"/>
    <n v="0.12265778672353675"/>
    <s v=""/>
    <x v="1"/>
    <n v="4"/>
    <x v="3"/>
    <n v="548473"/>
    <n v="3318"/>
    <n v="0.22783454036779263"/>
    <n v="6168603"/>
    <n v="2.0409807536649709E-2"/>
  </r>
  <r>
    <x v="3002"/>
    <x v="3"/>
    <s v="TN"/>
    <x v="682"/>
    <x v="682"/>
    <n v="1026433"/>
    <n v="6.9561286513586368E-2"/>
    <s v=""/>
    <x v="1"/>
    <n v="4"/>
    <x v="3"/>
    <n v="548473"/>
    <n v="3318"/>
    <n v="0.12920878619746143"/>
    <n v="6168603"/>
    <n v="1.1574743908791018E-2"/>
  </r>
  <r>
    <x v="3003"/>
    <x v="3"/>
    <s v="TN"/>
    <x v="310"/>
    <x v="310"/>
    <n v="1026433"/>
    <n v="0.11077196465819007"/>
    <s v=""/>
    <x v="1"/>
    <n v="4"/>
    <x v="3"/>
    <n v="548473"/>
    <n v="3318"/>
    <n v="0.20575684860856253"/>
    <n v="6168603"/>
    <n v="1.8432050174083177E-2"/>
  </r>
  <r>
    <x v="3004"/>
    <x v="3"/>
    <s v="TN"/>
    <x v="2340"/>
    <x v="2340"/>
    <n v="1026433"/>
    <n v="0.45351230913269547"/>
    <s v=""/>
    <x v="1"/>
    <n v="4"/>
    <x v="3"/>
    <n v="548473"/>
    <n v="3318"/>
    <n v="0.84239061589521413"/>
    <n v="6168603"/>
    <n v="7.5462791170059093E-2"/>
  </r>
  <r>
    <x v="3005"/>
    <x v="3"/>
    <s v="TN"/>
    <x v="564"/>
    <x v="564"/>
    <n v="1026433"/>
    <n v="5.1732553415566339E-2"/>
    <s v=""/>
    <x v="1"/>
    <n v="4"/>
    <x v="3"/>
    <n v="548473"/>
    <n v="3318"/>
    <n v="9.6092248558616283E-2"/>
    <n v="6168603"/>
    <n v="8.6081078649412196E-3"/>
  </r>
  <r>
    <x v="3006"/>
    <x v="3"/>
    <s v="TN"/>
    <x v="2341"/>
    <x v="2341"/>
    <n v="1026433"/>
    <n v="0.19436241819972663"/>
    <s v=""/>
    <x v="1"/>
    <n v="4"/>
    <x v="3"/>
    <n v="548473"/>
    <n v="3318"/>
    <n v="0.36102454966937753"/>
    <n v="6168603"/>
    <n v="3.2341196215739609E-2"/>
  </r>
  <r>
    <x v="3007"/>
    <x v="3"/>
    <s v="TN"/>
    <x v="760"/>
    <x v="760"/>
    <n v="1026433"/>
    <n v="6.0111083723925478E-2"/>
    <s v=""/>
    <x v="1"/>
    <n v="4"/>
    <x v="3"/>
    <n v="548473"/>
    <n v="3318"/>
    <n v="0.11165521160200799"/>
    <n v="6168603"/>
    <n v="1.0002264694291397E-2"/>
  </r>
  <r>
    <x v="3008"/>
    <x v="3"/>
    <s v="TN"/>
    <x v="743"/>
    <x v="743"/>
    <n v="1026433"/>
    <n v="9.3040656331197458E-2"/>
    <s v=""/>
    <x v="1"/>
    <n v="4"/>
    <x v="3"/>
    <n v="548473"/>
    <n v="3318"/>
    <n v="0.17282127565626842"/>
    <n v="6168603"/>
    <n v="1.5481625256156054E-2"/>
  </r>
  <r>
    <x v="3009"/>
    <x v="3"/>
    <s v="TN"/>
    <x v="2342"/>
    <x v="2342"/>
    <n v="1026433"/>
    <n v="0.19163452461095853"/>
    <s v=""/>
    <x v="1"/>
    <n v="4"/>
    <x v="3"/>
    <n v="548473"/>
    <n v="3318"/>
    <n v="0.35595753844594763"/>
    <n v="6168603"/>
    <n v="3.1887284689904663E-2"/>
  </r>
  <r>
    <x v="3010"/>
    <x v="3"/>
    <s v="TN"/>
    <x v="2343"/>
    <x v="2343"/>
    <n v="1026433"/>
    <n v="7.3555702125711081E-2"/>
    <s v=""/>
    <x v="1"/>
    <n v="4"/>
    <x v="3"/>
    <n v="548473"/>
    <n v="3318"/>
    <n v="0.13662833834605514"/>
    <n v="6168603"/>
    <n v="1.2239400071620754E-2"/>
  </r>
  <r>
    <x v="3011"/>
    <x v="3"/>
    <s v="TN"/>
    <x v="2344"/>
    <x v="2344"/>
    <n v="1026433"/>
    <n v="5.9039411242623734E-2"/>
    <s v=""/>
    <x v="1"/>
    <n v="4"/>
    <x v="3"/>
    <n v="548473"/>
    <n v="3318"/>
    <n v="0.10966460004994626"/>
    <n v="6168603"/>
    <n v="9.8239423091419573E-3"/>
  </r>
  <r>
    <x v="3012"/>
    <x v="3"/>
    <s v="TN"/>
    <x v="581"/>
    <x v="581"/>
    <n v="1026433"/>
    <n v="0.27941424330667469"/>
    <s v=""/>
    <x v="1"/>
    <n v="4"/>
    <x v="3"/>
    <n v="548473"/>
    <n v="3318"/>
    <n v="0.51900672102845857"/>
    <n v="6168603"/>
    <n v="4.6493509146236192E-2"/>
  </r>
  <r>
    <x v="3013"/>
    <x v="3"/>
    <s v="TN"/>
    <x v="237"/>
    <x v="237"/>
    <n v="1026433"/>
    <n v="0.35150857386697426"/>
    <s v=""/>
    <x v="1"/>
    <n v="4"/>
    <x v="3"/>
    <n v="548473"/>
    <n v="3318"/>
    <n v="0.65292058907624761"/>
    <n v="6168603"/>
    <n v="5.8489742329016804E-2"/>
  </r>
  <r>
    <x v="3014"/>
    <x v="3"/>
    <s v="TN"/>
    <x v="553"/>
    <x v="553"/>
    <n v="1026433"/>
    <n v="0.12850327298518266"/>
    <s v=""/>
    <x v="1"/>
    <n v="4"/>
    <x v="3"/>
    <n v="548473"/>
    <n v="3318"/>
    <n v="0.2386924215608566"/>
    <n v="6168603"/>
    <n v="2.1382475092010297E-2"/>
  </r>
  <r>
    <x v="3015"/>
    <x v="3"/>
    <s v="TN"/>
    <x v="2345"/>
    <x v="2345"/>
    <n v="1026433"/>
    <n v="6.7905065406120027E-2"/>
    <s v=""/>
    <x v="1"/>
    <n v="4"/>
    <x v="3"/>
    <n v="548473"/>
    <n v="3318"/>
    <n v="0.12613238652609329"/>
    <n v="6168603"/>
    <n v="1.1299154768105517E-2"/>
  </r>
  <r>
    <x v="3016"/>
    <x v="3"/>
    <s v="TN"/>
    <x v="2346"/>
    <x v="2346"/>
    <n v="1026433"/>
    <n v="0.13201056474217021"/>
    <s v=""/>
    <x v="1"/>
    <n v="4"/>
    <x v="3"/>
    <n v="548473"/>
    <n v="3318"/>
    <n v="0.24520715027669501"/>
    <n v="6168603"/>
    <n v="2.196607562522665E-2"/>
  </r>
  <r>
    <x v="3017"/>
    <x v="3"/>
    <s v="TN"/>
    <x v="2347"/>
    <x v="2347"/>
    <n v="1026433"/>
    <n v="11.125714001790667"/>
    <s v=""/>
    <x v="1"/>
    <n v="4"/>
    <x v="3"/>
    <n v="548473"/>
    <n v="3318"/>
    <n v="20.665805274758682"/>
    <n v="6168603"/>
    <n v="1.8512781581178104"/>
  </r>
  <r>
    <x v="3018"/>
    <x v="3"/>
    <s v="TN"/>
    <x v="1071"/>
    <x v="1071"/>
    <n v="1026433"/>
    <n v="5.1635128644538911E-2"/>
    <s v=""/>
    <x v="1"/>
    <n v="4"/>
    <x v="3"/>
    <n v="548473"/>
    <n v="3318"/>
    <n v="9.5911283872065212E-2"/>
    <n v="6168603"/>
    <n v="8.5918967390185425E-3"/>
  </r>
  <r>
    <x v="3019"/>
    <x v="3"/>
    <s v="TN"/>
    <x v="2348"/>
    <x v="2348"/>
    <n v="1026433"/>
    <n v="0.13084146748984102"/>
    <s v=""/>
    <x v="1"/>
    <n v="4"/>
    <x v="3"/>
    <n v="548473"/>
    <n v="3318"/>
    <n v="0.24303557403808221"/>
    <n v="6168603"/>
    <n v="2.1771542114154534E-2"/>
  </r>
  <r>
    <x v="3020"/>
    <x v="3"/>
    <s v="TN"/>
    <x v="2349"/>
    <x v="2349"/>
    <n v="1026433"/>
    <n v="8.2323931518179946E-2"/>
    <s v=""/>
    <x v="1"/>
    <n v="4"/>
    <x v="3"/>
    <n v="548473"/>
    <n v="3318"/>
    <n v="0.15291516013565112"/>
    <n v="6168603"/>
    <n v="1.369840140466164E-2"/>
  </r>
  <r>
    <x v="3021"/>
    <x v="3"/>
    <s v="TN"/>
    <x v="407"/>
    <x v="407"/>
    <n v="1026433"/>
    <n v="0.1820868970502702"/>
    <s v=""/>
    <x v="1"/>
    <n v="4"/>
    <x v="3"/>
    <n v="548473"/>
    <n v="3318"/>
    <n v="0.33822299916394316"/>
    <n v="6168603"/>
    <n v="3.0298594349482368E-2"/>
  </r>
  <r>
    <x v="3022"/>
    <x v="3"/>
    <s v="TN"/>
    <x v="366"/>
    <x v="366"/>
    <n v="1026433"/>
    <n v="1.5782812906443965E-2"/>
    <s v=""/>
    <x v="1"/>
    <n v="4"/>
    <x v="3"/>
    <n v="548473"/>
    <n v="3318"/>
    <n v="2.9316279221272761E-2"/>
    <n v="6168603"/>
    <n v="2.6262023994735924E-3"/>
  </r>
  <r>
    <x v="3023"/>
    <x v="3"/>
    <s v="TN"/>
    <x v="2350"/>
    <x v="2350"/>
    <n v="1026433"/>
    <n v="0.35969225463327859"/>
    <s v=""/>
    <x v="1"/>
    <n v="4"/>
    <x v="3"/>
    <n v="548473"/>
    <n v="3318"/>
    <n v="0.66812162274653719"/>
    <n v="6168603"/>
    <n v="5.9851476906521622E-2"/>
  </r>
  <r>
    <x v="3024"/>
    <x v="3"/>
    <s v="TN"/>
    <x v="2351"/>
    <x v="2351"/>
    <n v="1026433"/>
    <n v="0.30445240946072466"/>
    <s v=""/>
    <x v="1"/>
    <n v="4"/>
    <x v="3"/>
    <n v="548473"/>
    <n v="3318"/>
    <n v="0.56551464547208263"/>
    <n v="6168603"/>
    <n v="5.0659768508364046E-2"/>
  </r>
  <r>
    <x v="3025"/>
    <x v="3"/>
    <s v="TN"/>
    <x v="2352"/>
    <x v="2352"/>
    <n v="1026433"/>
    <n v="0.16357619055505815"/>
    <s v=""/>
    <x v="1"/>
    <n v="4"/>
    <x v="3"/>
    <n v="548473"/>
    <n v="3318"/>
    <n v="0.30383970871924054"/>
    <n v="6168603"/>
    <n v="2.7218480424173838E-2"/>
  </r>
  <r>
    <x v="3026"/>
    <x v="3"/>
    <s v="TN"/>
    <x v="2353"/>
    <x v="2353"/>
    <n v="1026433"/>
    <n v="0.28379835800290915"/>
    <s v=""/>
    <x v="1"/>
    <n v="4"/>
    <x v="3"/>
    <n v="548473"/>
    <n v="3318"/>
    <n v="0.52715013192325655"/>
    <n v="6168603"/>
    <n v="4.7223009812756629E-2"/>
  </r>
  <r>
    <x v="3027"/>
    <x v="3"/>
    <s v="TN"/>
    <x v="2354"/>
    <x v="2354"/>
    <n v="1026433"/>
    <n v="0.53077015255744897"/>
    <s v=""/>
    <x v="1"/>
    <n v="4"/>
    <x v="3"/>
    <n v="548473"/>
    <n v="3318"/>
    <n v="0.98589561233020984"/>
    <n v="6168603"/>
    <n v="8.8318214026741546E-2"/>
  </r>
  <r>
    <x v="3028"/>
    <x v="3"/>
    <s v="TN"/>
    <x v="2355"/>
    <x v="2355"/>
    <n v="1026433"/>
    <n v="0.63540435664091077"/>
    <s v=""/>
    <x v="1"/>
    <n v="4"/>
    <x v="3"/>
    <n v="548473"/>
    <n v="3318"/>
    <n v="1.1802516856860552"/>
    <n v="6168603"/>
    <n v="0.10572896326769611"/>
  </r>
  <r>
    <x v="3029"/>
    <x v="3"/>
    <s v="TN"/>
    <x v="2356"/>
    <x v="2356"/>
    <n v="1026433"/>
    <n v="0.15656160704108305"/>
    <s v=""/>
    <x v="1"/>
    <n v="4"/>
    <x v="3"/>
    <n v="548473"/>
    <n v="3318"/>
    <n v="0.29081025128756377"/>
    <n v="6168603"/>
    <n v="2.6051279357741125E-2"/>
  </r>
  <r>
    <x v="3030"/>
    <x v="3"/>
    <s v="TN"/>
    <x v="974"/>
    <x v="974"/>
    <n v="1026433"/>
    <n v="0.11885822065346691"/>
    <s v=""/>
    <x v="1"/>
    <n v="4"/>
    <x v="3"/>
    <n v="548473"/>
    <n v="3318"/>
    <n v="0.22077691759230106"/>
    <n v="6168603"/>
    <n v="1.9777573625665325E-2"/>
  </r>
  <r>
    <x v="3031"/>
    <x v="3"/>
    <s v="TN"/>
    <x v="2357"/>
    <x v="2357"/>
    <n v="1026433"/>
    <n v="0.20770961183048478"/>
    <s v=""/>
    <x v="1"/>
    <n v="4"/>
    <x v="3"/>
    <n v="548473"/>
    <n v="3318"/>
    <n v="0.3858167117268736"/>
    <n v="6168603"/>
    <n v="3.4562120467146289E-2"/>
  </r>
  <r>
    <x v="3032"/>
    <x v="3"/>
    <s v="TN"/>
    <x v="2358"/>
    <x v="2358"/>
    <n v="1026433"/>
    <n v="0.15013157215327255"/>
    <s v=""/>
    <x v="1"/>
    <n v="4"/>
    <x v="3"/>
    <n v="548473"/>
    <n v="3318"/>
    <n v="0.27886658197519337"/>
    <n v="6168603"/>
    <n v="2.4981345046844482E-2"/>
  </r>
  <r>
    <x v="3033"/>
    <x v="3"/>
    <s v="TN"/>
    <x v="1226"/>
    <x v="1226"/>
    <n v="1026433"/>
    <n v="0.15977662448498831"/>
    <s v=""/>
    <x v="1"/>
    <n v="4"/>
    <x v="3"/>
    <n v="548473"/>
    <n v="3318"/>
    <n v="0.29678208594374894"/>
    <n v="6168603"/>
    <n v="2.6586246513189454E-2"/>
  </r>
  <r>
    <x v="3034"/>
    <x v="3"/>
    <s v="TN"/>
    <x v="2359"/>
    <x v="2359"/>
    <n v="1026433"/>
    <n v="0.46783375047372794"/>
    <s v=""/>
    <x v="1"/>
    <n v="4"/>
    <x v="3"/>
    <n v="548473"/>
    <n v="3318"/>
    <n v="0.86899242481822092"/>
    <n v="6168603"/>
    <n v="7.7845826680692523E-2"/>
  </r>
  <r>
    <x v="3035"/>
    <x v="3"/>
    <s v="TN"/>
    <x v="1899"/>
    <x v="1899"/>
    <n v="1026433"/>
    <n v="4.6569040551112446E-2"/>
    <s v=""/>
    <x v="1"/>
    <n v="4"/>
    <x v="3"/>
    <n v="548473"/>
    <n v="3318"/>
    <n v="8.6501120171409748E-2"/>
    <n v="6168603"/>
    <n v="7.7489181910393654E-3"/>
  </r>
  <r>
    <x v="3036"/>
    <x v="3"/>
    <s v="TN"/>
    <x v="379"/>
    <x v="379"/>
    <n v="1026433"/>
    <n v="0.20293579805014064"/>
    <s v=""/>
    <x v="1"/>
    <n v="4"/>
    <x v="3"/>
    <n v="548473"/>
    <n v="3318"/>
    <n v="0.37694944208587139"/>
    <n v="6168603"/>
    <n v="3.3767775296935143E-2"/>
  </r>
  <r>
    <x v="3037"/>
    <x v="3"/>
    <s v="TN"/>
    <x v="140"/>
    <x v="140"/>
    <n v="1026433"/>
    <n v="6.887931311639435E-2"/>
    <s v=""/>
    <x v="1"/>
    <n v="4"/>
    <x v="3"/>
    <n v="548473"/>
    <n v="3318"/>
    <n v="0.12794203339160395"/>
    <n v="6168603"/>
    <n v="1.1461266027332283E-2"/>
  </r>
  <r>
    <x v="3038"/>
    <x v="3"/>
    <s v="TN"/>
    <x v="1117"/>
    <x v="1117"/>
    <n v="1026433"/>
    <n v="0.32939315084374721"/>
    <s v=""/>
    <x v="1"/>
    <n v="4"/>
    <x v="3"/>
    <n v="548473"/>
    <n v="3318"/>
    <n v="0.61184160522915554"/>
    <n v="6168603"/>
    <n v="5.480981674456923E-2"/>
  </r>
  <r>
    <x v="3039"/>
    <x v="3"/>
    <s v="TN"/>
    <x v="2360"/>
    <x v="2360"/>
    <n v="1026433"/>
    <n v="0.22719456603597118"/>
    <s v=""/>
    <x v="1"/>
    <n v="4"/>
    <x v="3"/>
    <n v="548473"/>
    <n v="3318"/>
    <n v="0.42200964903708693"/>
    <n v="6168603"/>
    <n v="3.7804345651681587E-2"/>
  </r>
  <r>
    <x v="3040"/>
    <x v="3"/>
    <s v="TN"/>
    <x v="137"/>
    <x v="137"/>
    <n v="1026433"/>
    <n v="0.13473845833093831"/>
    <s v=""/>
    <x v="1"/>
    <n v="4"/>
    <x v="3"/>
    <n v="548473"/>
    <n v="3318"/>
    <n v="0.25027416150012483"/>
    <n v="6168603"/>
    <n v="2.2419987151061593E-2"/>
  </r>
  <r>
    <x v="3041"/>
    <x v="3"/>
    <s v="TN"/>
    <x v="2361"/>
    <x v="2361"/>
    <n v="1026433"/>
    <n v="0.27113313776934295"/>
    <s v=""/>
    <x v="1"/>
    <n v="4"/>
    <x v="3"/>
    <n v="548473"/>
    <n v="3318"/>
    <n v="0.50362472267161784"/>
    <n v="6168603"/>
    <n v="4.511556344280869E-2"/>
  </r>
  <r>
    <x v="3042"/>
    <x v="3"/>
    <s v="TN"/>
    <x v="1161"/>
    <x v="1161"/>
    <n v="1026433"/>
    <n v="0.17117532269519783"/>
    <s v=""/>
    <x v="1"/>
    <n v="4"/>
    <x v="3"/>
    <n v="548473"/>
    <n v="3318"/>
    <n v="0.31795495427022369"/>
    <n v="6168603"/>
    <n v="2.84829482461426E-2"/>
  </r>
  <r>
    <x v="3043"/>
    <x v="3"/>
    <s v="TN"/>
    <x v="2362"/>
    <x v="2362"/>
    <n v="1026433"/>
    <n v="0.52667831217429684"/>
    <s v=""/>
    <x v="1"/>
    <n v="4"/>
    <x v="3"/>
    <n v="548473"/>
    <n v="3318"/>
    <n v="0.97829509549506499"/>
    <n v="6168603"/>
    <n v="8.7637346737989133E-2"/>
  </r>
  <r>
    <x v="3044"/>
    <x v="3"/>
    <s v="TN"/>
    <x v="2363"/>
    <x v="2363"/>
    <n v="1026433"/>
    <n v="0.28428548185804625"/>
    <s v=""/>
    <x v="1"/>
    <n v="4"/>
    <x v="3"/>
    <n v="548473"/>
    <n v="3318"/>
    <n v="0.52805495535601188"/>
    <n v="6168603"/>
    <n v="4.7304065442370015E-2"/>
  </r>
  <r>
    <x v="3045"/>
    <x v="3"/>
    <s v="TN"/>
    <x v="1005"/>
    <x v="1005"/>
    <n v="1026433"/>
    <n v="0.13600498035429492"/>
    <s v=""/>
    <x v="1"/>
    <n v="4"/>
    <x v="3"/>
    <n v="548473"/>
    <n v="3318"/>
    <n v="0.25262670242528873"/>
    <n v="6168603"/>
    <n v="2.2630731788056389E-2"/>
  </r>
  <r>
    <x v="3046"/>
    <x v="3"/>
    <s v="TN"/>
    <x v="2364"/>
    <x v="2364"/>
    <n v="1026433"/>
    <n v="0.4674440513896182"/>
    <s v=""/>
    <x v="1"/>
    <n v="4"/>
    <x v="3"/>
    <n v="548473"/>
    <n v="3318"/>
    <n v="0.86826856607201663"/>
    <n v="6168603"/>
    <n v="7.7780982177001828E-2"/>
  </r>
  <r>
    <x v="3047"/>
    <x v="3"/>
    <s v="TN"/>
    <x v="1713"/>
    <x v="1713"/>
    <n v="1026433"/>
    <n v="0.47757622757647117"/>
    <s v=""/>
    <x v="1"/>
    <n v="4"/>
    <x v="3"/>
    <n v="548473"/>
    <n v="3318"/>
    <n v="0.88708889347332753"/>
    <n v="6168603"/>
    <n v="7.9466939272960183E-2"/>
  </r>
  <r>
    <x v="3048"/>
    <x v="3"/>
    <s v="TN"/>
    <x v="2365"/>
    <x v="2365"/>
    <n v="1026433"/>
    <n v="0.32588585908675971"/>
    <s v=""/>
    <x v="1"/>
    <n v="4"/>
    <x v="3"/>
    <n v="548473"/>
    <n v="3318"/>
    <n v="0.60532687651331718"/>
    <n v="6168603"/>
    <n v="5.422621621135288E-2"/>
  </r>
  <r>
    <x v="3049"/>
    <x v="3"/>
    <s v="TN"/>
    <x v="2366"/>
    <x v="2366"/>
    <n v="1026433"/>
    <n v="0.29334598556359742"/>
    <s v=""/>
    <x v="1"/>
    <n v="4"/>
    <x v="3"/>
    <n v="548473"/>
    <n v="3318"/>
    <n v="0.54488467120526096"/>
    <n v="6168603"/>
    <n v="4.8811700153178927E-2"/>
  </r>
  <r>
    <x v="3050"/>
    <x v="4"/>
    <s v="VR"/>
    <x v="2367"/>
    <x v="2367"/>
    <n v="4855904"/>
    <n v="4.7303241579734687E-2"/>
    <s v=""/>
    <x v="1"/>
    <n v="5"/>
    <x v="4"/>
    <n v="2790105"/>
    <n v="17224"/>
    <n v="8.1420581790288646E-2"/>
    <n v="6168603"/>
    <n v="3.7236956244387914E-2"/>
  </r>
  <r>
    <x v="3051"/>
    <x v="4"/>
    <s v="VR"/>
    <x v="2368"/>
    <x v="2368"/>
    <n v="4855904"/>
    <n v="0.1077451284045154"/>
    <s v=""/>
    <x v="1"/>
    <n v="5"/>
    <x v="4"/>
    <n v="2790105"/>
    <n v="17224"/>
    <n v="0.18545602260635188"/>
    <n v="6168603"/>
    <n v="8.481661082744342E-2"/>
  </r>
  <r>
    <x v="3052"/>
    <x v="4"/>
    <s v="VR"/>
    <x v="2369"/>
    <x v="2369"/>
    <n v="4855904"/>
    <n v="4.4564307696363027E-2"/>
    <s v=""/>
    <x v="1"/>
    <n v="5"/>
    <x v="4"/>
    <n v="2790105"/>
    <n v="17224"/>
    <n v="7.6706198952627189E-2"/>
    <n v="6168603"/>
    <n v="3.5080876496671937E-2"/>
  </r>
  <r>
    <x v="3053"/>
    <x v="4"/>
    <s v="VR"/>
    <x v="2370"/>
    <x v="2370"/>
    <n v="4855904"/>
    <n v="0.12652638931906396"/>
    <s v=""/>
    <x v="1"/>
    <n v="5"/>
    <x v="4"/>
    <n v="2790105"/>
    <n v="17224"/>
    <n v="0.21778321920745908"/>
    <n v="6168603"/>
    <n v="9.9601157668924384E-2"/>
  </r>
  <r>
    <x v="3054"/>
    <x v="4"/>
    <s v="VR"/>
    <x v="1746"/>
    <x v="1746"/>
    <n v="4855904"/>
    <n v="5.4799271155278197E-2"/>
    <s v=""/>
    <x v="1"/>
    <n v="5"/>
    <x v="4"/>
    <n v="2790105"/>
    <n v="17224"/>
    <n v="9.4323103240730566E-2"/>
    <n v="6168603"/>
    <n v="4.3137806080242154E-2"/>
  </r>
  <r>
    <x v="3055"/>
    <x v="4"/>
    <s v="VR"/>
    <x v="2371"/>
    <x v="2371"/>
    <n v="4855904"/>
    <n v="0.13826467739065681"/>
    <s v=""/>
    <x v="1"/>
    <n v="5"/>
    <x v="4"/>
    <n v="2790105"/>
    <n v="17224"/>
    <n v="0.23798771708315106"/>
    <n v="6168603"/>
    <n v="0.10884149944484998"/>
  </r>
  <r>
    <x v="3056"/>
    <x v="4"/>
    <s v="VR"/>
    <x v="2372"/>
    <x v="2372"/>
    <n v="4855904"/>
    <n v="6.1945211437458396E-2"/>
    <s v=""/>
    <x v="1"/>
    <n v="5"/>
    <x v="4"/>
    <n v="2790105"/>
    <n v="17224"/>
    <n v="0.10662303440365183"/>
    <n v="6168603"/>
    <n v="4.8763066775410896E-2"/>
  </r>
  <r>
    <x v="3057"/>
    <x v="4"/>
    <s v="VR"/>
    <x v="2373"/>
    <x v="2373"/>
    <n v="4855904"/>
    <n v="3.6800562778835824E-2"/>
    <s v=""/>
    <x v="1"/>
    <n v="5"/>
    <x v="4"/>
    <n v="2790105"/>
    <n v="17224"/>
    <n v="6.3342873164669494E-2"/>
    <n v="6168603"/>
    <n v="2.8969282023822897E-2"/>
  </r>
  <r>
    <x v="3058"/>
    <x v="4"/>
    <s v="VR"/>
    <x v="2374"/>
    <x v="2374"/>
    <n v="4855904"/>
    <n v="4.1681219398077063E-2"/>
    <s v=""/>
    <x v="1"/>
    <n v="5"/>
    <x v="4"/>
    <n v="2790105"/>
    <n v="17224"/>
    <n v="7.1743690702457216E-2"/>
    <n v="6168603"/>
    <n v="3.2811318867497226E-2"/>
  </r>
  <r>
    <x v="3059"/>
    <x v="4"/>
    <s v="VR"/>
    <x v="2375"/>
    <x v="2375"/>
    <n v="4855904"/>
    <n v="2.9942931326484217E-2"/>
    <s v=""/>
    <x v="1"/>
    <n v="5"/>
    <x v="4"/>
    <n v="2790105"/>
    <n v="17224"/>
    <n v="5.1539192826765223E-2"/>
    <n v="6168603"/>
    <n v="2.3570977091571625E-2"/>
  </r>
  <r>
    <x v="3060"/>
    <x v="4"/>
    <s v="VR"/>
    <x v="2376"/>
    <x v="2376"/>
    <n v="4855904"/>
    <n v="7.3024507898014457E-2"/>
    <s v=""/>
    <x v="1"/>
    <n v="5"/>
    <x v="4"/>
    <n v="2790105"/>
    <n v="17224"/>
    <n v="0.12569324467930498"/>
    <n v="6168603"/>
    <n v="5.7484652521810856E-2"/>
  </r>
  <r>
    <x v="3061"/>
    <x v="4"/>
    <s v="VR"/>
    <x v="2377"/>
    <x v="2377"/>
    <n v="4855904"/>
    <n v="0.32632440839028121"/>
    <s v=""/>
    <x v="1"/>
    <n v="5"/>
    <x v="4"/>
    <n v="2790105"/>
    <n v="17224"/>
    <n v="0.56168504094423777"/>
    <n v="6168603"/>
    <n v="0.25688150137073179"/>
  </r>
  <r>
    <x v="3062"/>
    <x v="4"/>
    <s v="VR"/>
    <x v="2378"/>
    <x v="2378"/>
    <n v="4855904"/>
    <n v="2.8954443909929028E-2"/>
    <s v=""/>
    <x v="1"/>
    <n v="5"/>
    <x v="4"/>
    <n v="2790105"/>
    <n v="17224"/>
    <n v="4.9837761426706942E-2"/>
    <n v="6168603"/>
    <n v="2.2792843047283153E-2"/>
  </r>
  <r>
    <x v="3063"/>
    <x v="4"/>
    <s v="VR"/>
    <x v="2379"/>
    <x v="2379"/>
    <n v="4855904"/>
    <n v="5.1401345660869735E-2"/>
    <s v=""/>
    <x v="1"/>
    <n v="5"/>
    <x v="4"/>
    <n v="2790105"/>
    <n v="17224"/>
    <n v="8.8474432803030245E-2"/>
    <n v="6168603"/>
    <n v="4.0462970303000535E-2"/>
  </r>
  <r>
    <x v="3064"/>
    <x v="4"/>
    <s v="VR"/>
    <x v="2380"/>
    <x v="2380"/>
    <n v="4855904"/>
    <n v="0.40122292368218154"/>
    <s v=""/>
    <x v="1"/>
    <n v="5"/>
    <x v="4"/>
    <n v="2790105"/>
    <n v="17224"/>
    <n v="0.69060391598615323"/>
    <n v="6168603"/>
    <n v="0.31584136635150617"/>
  </r>
  <r>
    <x v="3065"/>
    <x v="4"/>
    <s v="VR"/>
    <x v="1411"/>
    <x v="1411"/>
    <n v="4855904"/>
    <n v="0.14141548103092647"/>
    <s v=""/>
    <x v="1"/>
    <n v="5"/>
    <x v="4"/>
    <n v="2790105"/>
    <n v="17224"/>
    <n v="0.2434110296708368"/>
    <n v="6168603"/>
    <n v="0.11132180171101951"/>
  </r>
  <r>
    <x v="3066"/>
    <x v="4"/>
    <s v="VR"/>
    <x v="2381"/>
    <x v="2381"/>
    <n v="4855904"/>
    <n v="0.15185637936829063"/>
    <s v=""/>
    <x v="1"/>
    <n v="5"/>
    <x v="4"/>
    <n v="2790105"/>
    <n v="17224"/>
    <n v="0.26138239883395237"/>
    <n v="6168603"/>
    <n v="0.11954084255381649"/>
  </r>
  <r>
    <x v="3067"/>
    <x v="4"/>
    <s v="VR"/>
    <x v="2382"/>
    <x v="2382"/>
    <n v="4855904"/>
    <n v="0.16608647946911637"/>
    <s v=""/>
    <x v="1"/>
    <n v="5"/>
    <x v="4"/>
    <n v="2790105"/>
    <n v="17224"/>
    <n v="0.28587592169729126"/>
    <n v="6168603"/>
    <n v="0.13074273056638594"/>
  </r>
  <r>
    <x v="3068"/>
    <x v="4"/>
    <s v="VR"/>
    <x v="2383"/>
    <x v="2383"/>
    <n v="4855904"/>
    <n v="0.12230472431085952"/>
    <s v=""/>
    <x v="1"/>
    <n v="5"/>
    <x v="4"/>
    <n v="2790105"/>
    <n v="17224"/>
    <n v="0.21051668926971018"/>
    <n v="6168603"/>
    <n v="9.6277876854775707E-2"/>
  </r>
  <r>
    <x v="3069"/>
    <x v="4"/>
    <s v="VR"/>
    <x v="2384"/>
    <x v="2384"/>
    <n v="4855904"/>
    <n v="8.0932407230455958E-2"/>
    <s v=""/>
    <x v="1"/>
    <n v="5"/>
    <x v="4"/>
    <n v="2790105"/>
    <n v="17224"/>
    <n v="0.13930469587977118"/>
    <n v="6168603"/>
    <n v="6.3709724876118631E-2"/>
  </r>
  <r>
    <x v="3070"/>
    <x v="4"/>
    <s v="VR"/>
    <x v="2385"/>
    <x v="2385"/>
    <n v="4855904"/>
    <n v="0.24174695381127798"/>
    <s v=""/>
    <x v="1"/>
    <n v="5"/>
    <x v="4"/>
    <n v="2790105"/>
    <n v="17224"/>
    <n v="0.41610631677675164"/>
    <n v="6168603"/>
    <n v="0.1903024072062994"/>
  </r>
  <r>
    <x v="3071"/>
    <x v="4"/>
    <s v="VR"/>
    <x v="2386"/>
    <x v="2386"/>
    <n v="4855904"/>
    <n v="0.25121995821993187"/>
    <s v=""/>
    <x v="1"/>
    <n v="5"/>
    <x v="4"/>
    <n v="2790105"/>
    <n v="17224"/>
    <n v="0.43241170102731008"/>
    <n v="6168603"/>
    <n v="0.19775952513073056"/>
  </r>
  <r>
    <x v="3072"/>
    <x v="4"/>
    <s v="VR"/>
    <x v="2387"/>
    <x v="2387"/>
    <n v="4855904"/>
    <n v="0.11266697199944645"/>
    <s v=""/>
    <x v="1"/>
    <n v="5"/>
    <x v="4"/>
    <n v="2790105"/>
    <n v="17224"/>
    <n v="0.19392773311914202"/>
    <n v="6168603"/>
    <n v="8.8691069922963106E-2"/>
  </r>
  <r>
    <x v="3073"/>
    <x v="4"/>
    <s v="VR"/>
    <x v="389"/>
    <x v="389"/>
    <n v="4855904"/>
    <n v="3.2022873598819092E-2"/>
    <s v=""/>
    <x v="1"/>
    <n v="5"/>
    <x v="4"/>
    <n v="2790105"/>
    <n v="17224"/>
    <n v="5.5119288064387838E-2"/>
    <n v="6168603"/>
    <n v="2.5208300809761955E-2"/>
  </r>
  <r>
    <x v="3074"/>
    <x v="4"/>
    <s v="VR"/>
    <x v="2388"/>
    <x v="2388"/>
    <n v="4855904"/>
    <n v="0.33466477096746555"/>
    <s v=""/>
    <x v="1"/>
    <n v="5"/>
    <x v="4"/>
    <n v="2790105"/>
    <n v="17224"/>
    <n v="0.57604086838222934"/>
    <n v="6168603"/>
    <n v="0.26344700736941573"/>
  </r>
  <r>
    <x v="3075"/>
    <x v="4"/>
    <s v="VR"/>
    <x v="2389"/>
    <x v="2389"/>
    <n v="4855904"/>
    <n v="5.0124549414485957E-2"/>
    <s v=""/>
    <x v="1"/>
    <n v="5"/>
    <x v="4"/>
    <n v="2790105"/>
    <n v="17224"/>
    <n v="8.6276750577954989E-2"/>
    <n v="6168603"/>
    <n v="3.9457880495794594E-2"/>
  </r>
  <r>
    <x v="3076"/>
    <x v="4"/>
    <s v="VR"/>
    <x v="2390"/>
    <x v="2390"/>
    <n v="4855904"/>
    <n v="0.17724814988105203"/>
    <s v=""/>
    <x v="1"/>
    <n v="5"/>
    <x v="4"/>
    <n v="2790105"/>
    <n v="17224"/>
    <n v="0.30508791792294926"/>
    <n v="6168603"/>
    <n v="0.13952916081647659"/>
  </r>
  <r>
    <x v="3077"/>
    <x v="4"/>
    <s v="VR"/>
    <x v="1408"/>
    <x v="1408"/>
    <n v="4855904"/>
    <n v="0.16765158454532875"/>
    <s v=""/>
    <x v="1"/>
    <n v="5"/>
    <x v="4"/>
    <n v="2790105"/>
    <n v="17224"/>
    <n v="0.2885698547473835"/>
    <n v="6168603"/>
    <n v="0.13197477613650935"/>
  </r>
  <r>
    <x v="3078"/>
    <x v="4"/>
    <s v="VR"/>
    <x v="2391"/>
    <x v="2391"/>
    <n v="4855904"/>
    <n v="2.2199779896801913E-2"/>
    <s v=""/>
    <x v="1"/>
    <n v="5"/>
    <x v="4"/>
    <n v="2790105"/>
    <n v="17224"/>
    <n v="3.8211313526308736E-2"/>
    <n v="6168603"/>
    <n v="1.7475593744645263E-2"/>
  </r>
  <r>
    <x v="3079"/>
    <x v="4"/>
    <s v="VR"/>
    <x v="2392"/>
    <x v="2392"/>
    <n v="4855904"/>
    <n v="7.3848247411810453E-2"/>
    <s v=""/>
    <x v="1"/>
    <n v="5"/>
    <x v="4"/>
    <n v="2790105"/>
    <n v="17224"/>
    <n v="0.12711110417935356"/>
    <n v="6168603"/>
    <n v="5.8133097558717907E-2"/>
  </r>
  <r>
    <x v="3080"/>
    <x v="4"/>
    <s v="VR"/>
    <x v="2393"/>
    <x v="2393"/>
    <n v="4855904"/>
    <n v="5.2987044224927018E-2"/>
    <s v=""/>
    <x v="1"/>
    <n v="5"/>
    <x v="4"/>
    <n v="2790105"/>
    <n v="17224"/>
    <n v="9.1203812340623733E-2"/>
    <n v="6168603"/>
    <n v="4.1711226999046627E-2"/>
  </r>
  <r>
    <x v="3081"/>
    <x v="4"/>
    <s v="VR"/>
    <x v="2394"/>
    <x v="2394"/>
    <n v="4855904"/>
    <n v="3.7912611122460409E-2"/>
    <s v=""/>
    <x v="1"/>
    <n v="5"/>
    <x v="4"/>
    <n v="2790105"/>
    <n v="17224"/>
    <n v="6.5256983489735063E-2"/>
    <n v="6168603"/>
    <n v="2.9844682823647432E-2"/>
  </r>
  <r>
    <x v="3082"/>
    <x v="4"/>
    <s v="VR"/>
    <x v="2395"/>
    <x v="2395"/>
    <n v="4855904"/>
    <n v="1.5795205177038096E-2"/>
    <s v=""/>
    <x v="1"/>
    <n v="5"/>
    <x v="4"/>
    <n v="2790105"/>
    <n v="17224"/>
    <n v="2.7187455913431167E-2"/>
    <n v="6168603"/>
    <n v="1.2433933582692871E-2"/>
  </r>
  <r>
    <x v="3083"/>
    <x v="4"/>
    <s v="VR"/>
    <x v="704"/>
    <x v="704"/>
    <n v="4855904"/>
    <n v="4.5511608137228411E-3"/>
    <s v=""/>
    <x v="1"/>
    <n v="5"/>
    <x v="4"/>
    <n v="2790105"/>
    <n v="17224"/>
    <n v="7.8336737377683041E-3"/>
    <n v="6168603"/>
    <n v="3.5826588289115053E-3"/>
  </r>
  <r>
    <x v="3084"/>
    <x v="4"/>
    <s v="VR"/>
    <x v="2396"/>
    <x v="2396"/>
    <n v="4855904"/>
    <n v="8.5483568044178795E-2"/>
    <s v=""/>
    <x v="1"/>
    <n v="5"/>
    <x v="4"/>
    <n v="2790105"/>
    <n v="17224"/>
    <n v="0.14713836961753948"/>
    <n v="6168603"/>
    <n v="6.7292383705030129E-2"/>
  </r>
  <r>
    <x v="3085"/>
    <x v="4"/>
    <s v="VR"/>
    <x v="2397"/>
    <x v="2397"/>
    <n v="4855904"/>
    <n v="8.1920894647011147E-2"/>
    <s v=""/>
    <x v="1"/>
    <n v="5"/>
    <x v="4"/>
    <n v="2790105"/>
    <n v="17224"/>
    <n v="0.14100612727982945"/>
    <n v="6168603"/>
    <n v="6.4487858920407107E-2"/>
  </r>
  <r>
    <x v="3086"/>
    <x v="4"/>
    <s v="VR"/>
    <x v="2398"/>
    <x v="2398"/>
    <n v="4855904"/>
    <n v="0.11279053292651585"/>
    <s v=""/>
    <x v="1"/>
    <n v="5"/>
    <x v="4"/>
    <n v="2790105"/>
    <n v="17224"/>
    <n v="0.19414041204414931"/>
    <n v="6168603"/>
    <n v="8.8788336678499169E-2"/>
  </r>
  <r>
    <x v="3087"/>
    <x v="4"/>
    <s v="VR"/>
    <x v="2399"/>
    <x v="2399"/>
    <n v="4855904"/>
    <n v="0.22296569289672941"/>
    <s v=""/>
    <x v="1"/>
    <n v="5"/>
    <x v="4"/>
    <n v="2790105"/>
    <n v="17224"/>
    <n v="0.38377912017564442"/>
    <n v="6168603"/>
    <n v="0.17551786036481842"/>
  </r>
  <r>
    <x v="3088"/>
    <x v="4"/>
    <s v="VR"/>
    <x v="2400"/>
    <x v="2400"/>
    <n v="4855904"/>
    <n v="0.10918667255365838"/>
    <s v=""/>
    <x v="1"/>
    <n v="5"/>
    <x v="4"/>
    <n v="2790105"/>
    <n v="17224"/>
    <n v="0.18793727673143684"/>
    <n v="6168603"/>
    <n v="8.5951389642030779E-2"/>
  </r>
  <r>
    <x v="3089"/>
    <x v="4"/>
    <s v="VR"/>
    <x v="2401"/>
    <x v="2401"/>
    <n v="4855904"/>
    <n v="0.23593959023901623"/>
    <s v=""/>
    <x v="1"/>
    <n v="5"/>
    <x v="4"/>
    <n v="2790105"/>
    <n v="17224"/>
    <n v="0.40611040730140924"/>
    <n v="6168603"/>
    <n v="0.18573086969610461"/>
  </r>
  <r>
    <x v="3090"/>
    <x v="4"/>
    <s v="VR"/>
    <x v="2402"/>
    <x v="2402"/>
    <n v="4855904"/>
    <n v="6.7031802935148641E-2"/>
    <s v=""/>
    <x v="1"/>
    <n v="5"/>
    <x v="4"/>
    <n v="2790105"/>
    <n v="17224"/>
    <n v="0.11537831681645171"/>
    <n v="6168603"/>
    <n v="5.2767214878311992E-2"/>
  </r>
  <r>
    <x v="3091"/>
    <x v="4"/>
    <s v="VR"/>
    <x v="2403"/>
    <x v="2403"/>
    <n v="4855904"/>
    <n v="0.16682784503153275"/>
    <s v=""/>
    <x v="1"/>
    <n v="5"/>
    <x v="4"/>
    <n v="2790105"/>
    <n v="17224"/>
    <n v="0.28715199524733498"/>
    <n v="6168603"/>
    <n v="0.13132633109960229"/>
  </r>
  <r>
    <x v="3092"/>
    <x v="4"/>
    <s v="VR"/>
    <x v="2404"/>
    <x v="2404"/>
    <n v="4855904"/>
    <n v="0.13787340112160371"/>
    <s v=""/>
    <x v="1"/>
    <n v="5"/>
    <x v="4"/>
    <n v="2790105"/>
    <n v="17224"/>
    <n v="0.23731423382062802"/>
    <n v="6168603"/>
    <n v="0.10853348805231913"/>
  </r>
  <r>
    <x v="3093"/>
    <x v="4"/>
    <s v="VR"/>
    <x v="2405"/>
    <x v="2405"/>
    <n v="4855904"/>
    <n v="0.51467244821973424"/>
    <s v=""/>
    <x v="1"/>
    <n v="5"/>
    <x v="4"/>
    <n v="2790105"/>
    <n v="17224"/>
    <n v="0.88587861563034132"/>
    <n v="6168603"/>
    <n v="0.40514845905953101"/>
  </r>
  <r>
    <x v="3094"/>
    <x v="4"/>
    <s v="VR"/>
    <x v="2406"/>
    <x v="2406"/>
    <n v="4855904"/>
    <n v="7.5887002708455525E-2"/>
    <s v=""/>
    <x v="1"/>
    <n v="5"/>
    <x v="4"/>
    <n v="2790105"/>
    <n v="17224"/>
    <n v="0.13062030644197375"/>
    <n v="6168603"/>
    <n v="5.9737999025062889E-2"/>
  </r>
  <r>
    <x v="3095"/>
    <x v="4"/>
    <s v="VR"/>
    <x v="2407"/>
    <x v="2407"/>
    <n v="4855904"/>
    <n v="6.3489723025825881E-2"/>
    <s v=""/>
    <x v="1"/>
    <n v="5"/>
    <x v="4"/>
    <n v="2790105"/>
    <n v="17224"/>
    <n v="0.1092815209662429"/>
    <n v="6168603"/>
    <n v="4.9978901219611634E-2"/>
  </r>
  <r>
    <x v="3096"/>
    <x v="4"/>
    <s v="VR"/>
    <x v="2408"/>
    <x v="2408"/>
    <n v="4855904"/>
    <n v="5.0721760561988044E-2"/>
    <s v=""/>
    <x v="1"/>
    <n v="5"/>
    <x v="4"/>
    <n v="2790105"/>
    <n v="17224"/>
    <n v="8.7304698715490181E-2"/>
    <n v="6168603"/>
    <n v="3.992800314755221E-2"/>
  </r>
  <r>
    <x v="3097"/>
    <x v="4"/>
    <s v="VR"/>
    <x v="2409"/>
    <x v="2409"/>
    <n v="4855904"/>
    <n v="9.610980777214706E-2"/>
    <s v=""/>
    <x v="1"/>
    <n v="5"/>
    <x v="4"/>
    <n v="2790105"/>
    <n v="17224"/>
    <n v="0.16542875716816594"/>
    <n v="6168603"/>
    <n v="7.5657324681131205E-2"/>
  </r>
  <r>
    <x v="3098"/>
    <x v="4"/>
    <s v="VR"/>
    <x v="2410"/>
    <x v="2410"/>
    <n v="4855904"/>
    <n v="9.188814276394261E-2"/>
    <s v=""/>
    <x v="1"/>
    <n v="5"/>
    <x v="4"/>
    <n v="2790105"/>
    <n v="17224"/>
    <n v="0.15816222723041706"/>
    <n v="6168603"/>
    <n v="7.2334043866982528E-2"/>
  </r>
  <r>
    <x v="3099"/>
    <x v="4"/>
    <s v="VR"/>
    <x v="2411"/>
    <x v="2411"/>
    <n v="4855904"/>
    <n v="0.17319123277560677"/>
    <s v=""/>
    <x v="1"/>
    <n v="5"/>
    <x v="4"/>
    <n v="2790105"/>
    <n v="17224"/>
    <n v="0.29810495988521013"/>
    <n v="6168603"/>
    <n v="0.13633556900970933"/>
  </r>
  <r>
    <x v="3100"/>
    <x v="4"/>
    <s v="VR"/>
    <x v="2412"/>
    <x v="2412"/>
    <n v="4855904"/>
    <n v="0.14425738235352265"/>
    <s v=""/>
    <x v="1"/>
    <n v="5"/>
    <x v="4"/>
    <n v="2790105"/>
    <n v="17224"/>
    <n v="0.24830264494600435"/>
    <n v="6168603"/>
    <n v="0.11355893708834887"/>
  </r>
  <r>
    <x v="3101"/>
    <x v="4"/>
    <s v="VR"/>
    <x v="2413"/>
    <x v="2413"/>
    <n v="4855904"/>
    <n v="0.34875071665337704"/>
    <s v=""/>
    <x v="1"/>
    <n v="5"/>
    <x v="4"/>
    <n v="2790105"/>
    <n v="17224"/>
    <n v="0.60028626583305977"/>
    <n v="6168603"/>
    <n v="0.27453541750052646"/>
  </r>
  <r>
    <x v="3102"/>
    <x v="4"/>
    <s v="VR"/>
    <x v="2414"/>
    <x v="2414"/>
    <n v="4855904"/>
    <n v="0.17656856478217034"/>
    <s v=""/>
    <x v="1"/>
    <n v="5"/>
    <x v="4"/>
    <n v="2790105"/>
    <n v="17224"/>
    <n v="0.30391818383540919"/>
    <n v="6168603"/>
    <n v="0.13899419366102828"/>
  </r>
  <r>
    <x v="3103"/>
    <x v="4"/>
    <s v="VR"/>
    <x v="1498"/>
    <x v="1498"/>
    <n v="4855904"/>
    <n v="7.1150500504128578E-2"/>
    <s v=""/>
    <x v="1"/>
    <n v="5"/>
    <x v="4"/>
    <n v="2790105"/>
    <n v="17224"/>
    <n v="0.12246761431669452"/>
    <n v="6168603"/>
    <n v="5.600944006284729E-2"/>
  </r>
  <r>
    <x v="3104"/>
    <x v="4"/>
    <s v="VR"/>
    <x v="1610"/>
    <x v="1610"/>
    <n v="4855904"/>
    <n v="0.1941348099138698"/>
    <s v=""/>
    <x v="1"/>
    <n v="5"/>
    <x v="4"/>
    <n v="2790105"/>
    <n v="17224"/>
    <n v="0.3341540376739448"/>
    <n v="6168603"/>
    <n v="0.15282228407307133"/>
  </r>
  <r>
    <x v="3105"/>
    <x v="4"/>
    <s v="VR"/>
    <x v="2415"/>
    <x v="2415"/>
    <n v="4855904"/>
    <n v="2.644203839285126E-2"/>
    <s v=""/>
    <x v="1"/>
    <n v="5"/>
    <x v="4"/>
    <n v="2790105"/>
    <n v="17224"/>
    <n v="4.551328995155883E-2"/>
    <n v="6168603"/>
    <n v="2.0815085684716621E-2"/>
  </r>
  <r>
    <x v="3106"/>
    <x v="4"/>
    <s v="VR"/>
    <x v="2416"/>
    <x v="2416"/>
    <n v="4855904"/>
    <n v="5.9576960335294929E-2"/>
    <s v=""/>
    <x v="1"/>
    <n v="5"/>
    <x v="4"/>
    <n v="2790105"/>
    <n v="17224"/>
    <n v="0.10254668834101223"/>
    <n v="6168603"/>
    <n v="4.6898787294303107E-2"/>
  </r>
  <r>
    <x v="3107"/>
    <x v="4"/>
    <s v="VR"/>
    <x v="2417"/>
    <x v="2417"/>
    <n v="4855904"/>
    <n v="0.33620928255583304"/>
    <s v=""/>
    <x v="1"/>
    <n v="5"/>
    <x v="4"/>
    <n v="2790105"/>
    <n v="17224"/>
    <n v="0.5786993549448205"/>
    <n v="6168603"/>
    <n v="0.26466284181361649"/>
  </r>
  <r>
    <x v="3108"/>
    <x v="4"/>
    <s v="VR"/>
    <x v="2418"/>
    <x v="2418"/>
    <n v="4855904"/>
    <n v="0.19765629633534768"/>
    <s v=""/>
    <x v="1"/>
    <n v="5"/>
    <x v="4"/>
    <n v="2790105"/>
    <n v="17224"/>
    <n v="0.34021538703665238"/>
    <n v="6168603"/>
    <n v="0.15559438660584901"/>
  </r>
  <r>
    <x v="3109"/>
    <x v="4"/>
    <s v="VR"/>
    <x v="2419"/>
    <x v="2419"/>
    <n v="4855904"/>
    <n v="0.14547239813637172"/>
    <s v=""/>
    <x v="1"/>
    <n v="5"/>
    <x v="4"/>
    <n v="2790105"/>
    <n v="17224"/>
    <n v="0.25039398770857602"/>
    <n v="6168603"/>
    <n v="0.11451539351778678"/>
  </r>
  <r>
    <x v="3110"/>
    <x v="4"/>
    <s v="VR"/>
    <x v="2420"/>
    <x v="2420"/>
    <n v="4855904"/>
    <n v="5.2801702834322922E-2"/>
    <s v=""/>
    <x v="1"/>
    <n v="5"/>
    <x v="4"/>
    <n v="2790105"/>
    <n v="17224"/>
    <n v="9.0884793953112802E-2"/>
    <n v="6168603"/>
    <n v="4.1565326865742533E-2"/>
  </r>
  <r>
    <x v="3111"/>
    <x v="4"/>
    <s v="VR"/>
    <x v="2421"/>
    <x v="2421"/>
    <n v="4855904"/>
    <n v="4.3802348646101733E-2"/>
    <s v=""/>
    <x v="1"/>
    <n v="5"/>
    <x v="4"/>
    <n v="2790105"/>
    <n v="17224"/>
    <n v="7.5394678915082267E-2"/>
    <n v="6168603"/>
    <n v="3.4481064837532903E-2"/>
  </r>
  <r>
    <x v="3112"/>
    <x v="4"/>
    <s v="VR"/>
    <x v="2422"/>
    <x v="2422"/>
    <n v="4855904"/>
    <n v="7.673133571009641E-2"/>
    <s v=""/>
    <x v="1"/>
    <n v="5"/>
    <x v="4"/>
    <n v="2790105"/>
    <n v="17224"/>
    <n v="0.13207361242952353"/>
    <n v="6168603"/>
    <n v="6.0402655187892625E-2"/>
  </r>
  <r>
    <x v="3113"/>
    <x v="4"/>
    <s v="VR"/>
    <x v="2423"/>
    <x v="2423"/>
    <n v="4855904"/>
    <n v="0.12724716139363546"/>
    <s v=""/>
    <x v="1"/>
    <n v="5"/>
    <x v="4"/>
    <n v="2790105"/>
    <n v="17224"/>
    <n v="0.21902384627000157"/>
    <n v="6168603"/>
    <n v="0.10016854707621807"/>
  </r>
  <r>
    <x v="3114"/>
    <x v="4"/>
    <s v="VR"/>
    <x v="2424"/>
    <x v="2424"/>
    <n v="4855904"/>
    <n v="5.6426156695025272E-2"/>
    <s v=""/>
    <x v="1"/>
    <n v="5"/>
    <x v="4"/>
    <n v="2790105"/>
    <n v="17224"/>
    <n v="9.7123375753326482E-2"/>
    <n v="6168603"/>
    <n v="4.44184850281336E-2"/>
  </r>
  <r>
    <x v="3115"/>
    <x v="4"/>
    <s v="VR"/>
    <x v="2358"/>
    <x v="2358"/>
    <n v="4855904"/>
    <n v="3.1734564768990496E-2"/>
    <s v=""/>
    <x v="1"/>
    <n v="5"/>
    <x v="4"/>
    <n v="2790105"/>
    <n v="17224"/>
    <n v="5.4623037239370842E-2"/>
    <n v="6168603"/>
    <n v="2.4981345046844482E-2"/>
  </r>
  <r>
    <x v="3116"/>
    <x v="4"/>
    <s v="VR"/>
    <x v="2421"/>
    <x v="2421"/>
    <n v="4855904"/>
    <n v="4.3802348646101733E-2"/>
    <s v=""/>
    <x v="1"/>
    <n v="5"/>
    <x v="4"/>
    <n v="2790105"/>
    <n v="17224"/>
    <n v="7.5394678915082267E-2"/>
    <n v="6168603"/>
    <n v="3.4481064837532903E-2"/>
  </r>
  <r>
    <x v="3117"/>
    <x v="4"/>
    <s v="VR"/>
    <x v="2425"/>
    <x v="2425"/>
    <n v="4855904"/>
    <n v="7.7122611979149505E-2"/>
    <s v=""/>
    <x v="1"/>
    <n v="5"/>
    <x v="4"/>
    <n v="2790105"/>
    <n v="17224"/>
    <n v="0.1327470956920466"/>
    <n v="6168603"/>
    <n v="6.071066658042347E-2"/>
  </r>
  <r>
    <x v="3118"/>
    <x v="4"/>
    <s v="VR"/>
    <x v="2426"/>
    <x v="2426"/>
    <n v="4855904"/>
    <n v="0.41753296605534213"/>
    <s v=""/>
    <x v="1"/>
    <n v="5"/>
    <x v="4"/>
    <n v="2790105"/>
    <n v="17224"/>
    <n v="0.71867753408711466"/>
    <n v="6168603"/>
    <n v="0.32868057808226592"/>
  </r>
  <r>
    <x v="3119"/>
    <x v="4"/>
    <s v="VR"/>
    <x v="2427"/>
    <x v="2427"/>
    <n v="4855904"/>
    <n v="0.10525331637528254"/>
    <s v=""/>
    <x v="1"/>
    <n v="5"/>
    <x v="4"/>
    <n v="2790105"/>
    <n v="17224"/>
    <n v="0.18116699761870497"/>
    <n v="6168603"/>
    <n v="8.2855064590799568E-2"/>
  </r>
  <r>
    <x v="3120"/>
    <x v="4"/>
    <s v="VR"/>
    <x v="2428"/>
    <x v="2428"/>
    <n v="4855904"/>
    <n v="0.49729154447863877"/>
    <s v=""/>
    <x v="1"/>
    <n v="5"/>
    <x v="4"/>
    <n v="2790105"/>
    <n v="17224"/>
    <n v="0.85596178017931668"/>
    <n v="6168603"/>
    <n v="0.39146626878079199"/>
  </r>
  <r>
    <x v="3121"/>
    <x v="4"/>
    <s v="VR"/>
    <x v="2429"/>
    <x v="2429"/>
    <n v="4855904"/>
    <n v="8.5257039677884908E-2"/>
    <s v=""/>
    <x v="1"/>
    <n v="5"/>
    <x v="4"/>
    <n v="2790105"/>
    <n v="17224"/>
    <n v="0.14674845825502614"/>
    <n v="6168603"/>
    <n v="6.7114061319880694E-2"/>
  </r>
  <r>
    <x v="3122"/>
    <x v="4"/>
    <s v="VR"/>
    <x v="2430"/>
    <x v="2430"/>
    <n v="4855904"/>
    <n v="0.29413678688870293"/>
    <s v=""/>
    <x v="1"/>
    <n v="5"/>
    <x v="4"/>
    <n v="2790105"/>
    <n v="17224"/>
    <n v="0.50628218097984012"/>
    <n v="6168603"/>
    <n v="0.2315435115535884"/>
  </r>
  <r>
    <x v="3123"/>
    <x v="4"/>
    <s v="VR"/>
    <x v="99"/>
    <x v="99"/>
    <n v="4855904"/>
    <n v="1.1388198778229554E-2"/>
    <s v=""/>
    <x v="1"/>
    <n v="5"/>
    <x v="4"/>
    <n v="2790105"/>
    <n v="17224"/>
    <n v="1.9601907588171364E-2"/>
    <n v="6168603"/>
    <n v="8.964752635240103E-3"/>
  </r>
  <r>
    <x v="3124"/>
    <x v="4"/>
    <s v="VR"/>
    <x v="2431"/>
    <x v="2431"/>
    <n v="4855904"/>
    <n v="6.2274707242976804E-2"/>
    <s v=""/>
    <x v="1"/>
    <n v="5"/>
    <x v="4"/>
    <n v="2790105"/>
    <n v="17224"/>
    <n v="0.10719017820367126"/>
    <n v="6168603"/>
    <n v="4.9022444790173723E-2"/>
  </r>
  <r>
    <x v="3125"/>
    <x v="4"/>
    <s v="VR"/>
    <x v="2432"/>
    <x v="2432"/>
    <n v="4855904"/>
    <n v="0.26627379783455357"/>
    <s v=""/>
    <x v="1"/>
    <n v="5"/>
    <x v="4"/>
    <n v="2790105"/>
    <n v="17224"/>
    <n v="0.45832308339069755"/>
    <n v="6168603"/>
    <n v="0.20960985818020708"/>
  </r>
  <r>
    <x v="3126"/>
    <x v="4"/>
    <s v="VR"/>
    <x v="2433"/>
    <x v="2433"/>
    <n v="4855904"/>
    <n v="0.23521881816444476"/>
    <s v=""/>
    <x v="1"/>
    <n v="5"/>
    <x v="4"/>
    <n v="2790105"/>
    <n v="17224"/>
    <n v="0.40486978023886683"/>
    <n v="6168603"/>
    <n v="0.18516348028881094"/>
  </r>
  <r>
    <x v="3127"/>
    <x v="4"/>
    <s v="VR"/>
    <x v="2420"/>
    <x v="2420"/>
    <n v="4855904"/>
    <n v="5.2801702834322922E-2"/>
    <s v=""/>
    <x v="1"/>
    <n v="5"/>
    <x v="4"/>
    <n v="2790105"/>
    <n v="17224"/>
    <n v="9.0884793953112802E-2"/>
    <n v="6168603"/>
    <n v="4.1565326865742533E-2"/>
  </r>
  <r>
    <x v="3128"/>
    <x v="4"/>
    <s v="VR"/>
    <x v="819"/>
    <x v="819"/>
    <n v="4855904"/>
    <n v="2.8151297883977935E-2"/>
    <s v=""/>
    <x v="1"/>
    <n v="5"/>
    <x v="4"/>
    <n v="2790105"/>
    <n v="17224"/>
    <n v="4.8455348414159591E-2"/>
    <n v="6168603"/>
    <n v="2.2160609136298772E-2"/>
  </r>
  <r>
    <x v="3129"/>
    <x v="4"/>
    <s v="VR"/>
    <x v="2434"/>
    <x v="2434"/>
    <n v="4855904"/>
    <n v="1.9234317647136352E-2"/>
    <s v=""/>
    <x v="1"/>
    <n v="5"/>
    <x v="4"/>
    <n v="2790105"/>
    <n v="17224"/>
    <n v="3.3107019326133913E-2"/>
    <n v="6168603"/>
    <n v="1.5141191611779846E-2"/>
  </r>
  <r>
    <x v="3130"/>
    <x v="4"/>
    <s v="VR"/>
    <x v="2435"/>
    <x v="2435"/>
    <n v="4855904"/>
    <n v="0.14225981403256735"/>
    <s v=""/>
    <x v="1"/>
    <n v="5"/>
    <x v="4"/>
    <n v="2790105"/>
    <n v="17224"/>
    <n v="0.24486433565838661"/>
    <n v="6168603"/>
    <n v="0.11198645787384924"/>
  </r>
  <r>
    <x v="3131"/>
    <x v="4"/>
    <s v="VR"/>
    <x v="2436"/>
    <x v="2436"/>
    <n v="4855904"/>
    <n v="0.30097382485320961"/>
    <s v=""/>
    <x v="1"/>
    <n v="5"/>
    <x v="4"/>
    <n v="2790105"/>
    <n v="17224"/>
    <n v="0.51805041483024328"/>
    <n v="6168603"/>
    <n v="0.236925605359917"/>
  </r>
  <r>
    <x v="3132"/>
    <x v="4"/>
    <s v="VR"/>
    <x v="2437"/>
    <x v="2437"/>
    <n v="4855904"/>
    <n v="0.35070709799864247"/>
    <s v=""/>
    <x v="1"/>
    <n v="5"/>
    <x v="4"/>
    <n v="2790105"/>
    <n v="17224"/>
    <n v="0.60365368214567505"/>
    <n v="6168603"/>
    <n v="0.27607547446318076"/>
  </r>
  <r>
    <x v="3133"/>
    <x v="4"/>
    <s v="VR"/>
    <x v="1024"/>
    <x v="1024"/>
    <n v="4855904"/>
    <n v="6.4086934173327975E-2"/>
    <s v=""/>
    <x v="1"/>
    <n v="5"/>
    <x v="4"/>
    <n v="2790105"/>
    <n v="17224"/>
    <n v="0.1103094691037781"/>
    <n v="6168603"/>
    <n v="5.0449023871369257E-2"/>
  </r>
  <r>
    <x v="3134"/>
    <x v="4"/>
    <s v="VR"/>
    <x v="2438"/>
    <x v="2438"/>
    <n v="4855904"/>
    <n v="4.7159087164820389E-2"/>
    <s v=""/>
    <x v="1"/>
    <n v="5"/>
    <x v="4"/>
    <n v="2790105"/>
    <n v="17224"/>
    <n v="8.1172456377780158E-2"/>
    <n v="6168603"/>
    <n v="3.7123478362929174E-2"/>
  </r>
  <r>
    <x v="3135"/>
    <x v="4"/>
    <s v="VR"/>
    <x v="2439"/>
    <x v="2439"/>
    <n v="4855904"/>
    <n v="5.7702952941409057E-2"/>
    <s v=""/>
    <x v="1"/>
    <n v="5"/>
    <x v="4"/>
    <n v="2790105"/>
    <n v="17224"/>
    <n v="9.9321057978401753E-2"/>
    <n v="6168603"/>
    <n v="4.5423574835339542E-2"/>
  </r>
  <r>
    <x v="3136"/>
    <x v="4"/>
    <s v="VR"/>
    <x v="2440"/>
    <x v="2440"/>
    <n v="4855904"/>
    <n v="0.10144352112397609"/>
    <s v=""/>
    <x v="1"/>
    <n v="5"/>
    <x v="4"/>
    <n v="2790105"/>
    <n v="17224"/>
    <n v="0.17460939743098036"/>
    <n v="6168603"/>
    <n v="7.985600629510442E-2"/>
  </r>
  <r>
    <x v="3137"/>
    <x v="4"/>
    <s v="VR"/>
    <x v="404"/>
    <x v="404"/>
    <n v="4855904"/>
    <n v="5.6240815304421175E-2"/>
    <s v=""/>
    <x v="1"/>
    <n v="5"/>
    <x v="4"/>
    <n v="2790105"/>
    <n v="17224"/>
    <n v="9.6804357365815552E-2"/>
    <n v="6168603"/>
    <n v="4.4272584894829513E-2"/>
  </r>
  <r>
    <x v="3138"/>
    <x v="4"/>
    <s v="VR"/>
    <x v="2441"/>
    <x v="2441"/>
    <n v="4855904"/>
    <n v="0.2944868761820662"/>
    <s v=""/>
    <x v="1"/>
    <n v="5"/>
    <x v="4"/>
    <n v="2790105"/>
    <n v="17224"/>
    <n v="0.50688477126736076"/>
    <n v="6168603"/>
    <n v="0.23181910069427386"/>
  </r>
  <r>
    <x v="3139"/>
    <x v="4"/>
    <s v="VR"/>
    <x v="193"/>
    <x v="193"/>
    <n v="4855904"/>
    <n v="1.6083514006866695E-2"/>
    <s v=""/>
    <x v="1"/>
    <n v="5"/>
    <x v="4"/>
    <n v="2790105"/>
    <n v="17224"/>
    <n v="2.7683706738448166E-2"/>
    <n v="6168603"/>
    <n v="1.2660889345610344E-2"/>
  </r>
  <r>
    <x v="3140"/>
    <x v="4"/>
    <s v="VR"/>
    <x v="2442"/>
    <x v="2442"/>
    <n v="4855904"/>
    <n v="5.2002675505940807"/>
    <s v=""/>
    <x v="1"/>
    <n v="5"/>
    <x v="4"/>
    <n v="2790105"/>
    <n v="17224"/>
    <n v="8.9509470238065703"/>
    <n v="6168603"/>
    <n v="4.0936335179942693"/>
  </r>
  <r>
    <x v="3141"/>
    <x v="4"/>
    <s v="VR"/>
    <x v="89"/>
    <x v="89"/>
    <n v="4855904"/>
    <n v="9.6171588235681768E-2"/>
    <s v=""/>
    <x v="1"/>
    <n v="5"/>
    <x v="4"/>
    <n v="2790105"/>
    <n v="17224"/>
    <n v="0.16553509663066956"/>
    <n v="6168603"/>
    <n v="7.5705958058899236E-2"/>
  </r>
  <r>
    <x v="3142"/>
    <x v="4"/>
    <s v="VR"/>
    <x v="2443"/>
    <x v="2443"/>
    <n v="4855904"/>
    <n v="5.39137511779475E-2"/>
    <s v=""/>
    <x v="1"/>
    <n v="5"/>
    <x v="4"/>
    <n v="2790105"/>
    <n v="17224"/>
    <n v="9.2798904278178357E-2"/>
    <n v="6168603"/>
    <n v="4.2440727665567064E-2"/>
  </r>
  <r>
    <x v="3143"/>
    <x v="4"/>
    <s v="VR"/>
    <x v="2444"/>
    <x v="2444"/>
    <n v="4855904"/>
    <n v="0.19436133828016369"/>
    <s v=""/>
    <x v="1"/>
    <n v="5"/>
    <x v="4"/>
    <n v="2790105"/>
    <n v="17224"/>
    <n v="0.33454394903645812"/>
    <n v="6168603"/>
    <n v="0.15300060645822075"/>
  </r>
  <r>
    <x v="3144"/>
    <x v="4"/>
    <s v="VR"/>
    <x v="1400"/>
    <x v="1400"/>
    <n v="4855904"/>
    <n v="0.12028656250205935"/>
    <s v=""/>
    <x v="1"/>
    <n v="5"/>
    <x v="4"/>
    <n v="2790105"/>
    <n v="17224"/>
    <n v="0.20704293349459121"/>
    <n v="6168603"/>
    <n v="9.4689186514353416E-2"/>
  </r>
  <r>
    <x v="3145"/>
    <x v="4"/>
    <s v="VR"/>
    <x v="2445"/>
    <x v="2445"/>
    <n v="4855904"/>
    <n v="0.67437494645693163"/>
    <s v=""/>
    <x v="1"/>
    <n v="5"/>
    <x v="4"/>
    <n v="2790105"/>
    <n v="17224"/>
    <n v="1.1607661262022562"/>
    <n v="6168603"/>
    <n v="0.53086574058988723"/>
  </r>
  <r>
    <x v="3146"/>
    <x v="4"/>
    <s v="VR"/>
    <x v="2446"/>
    <x v="2446"/>
    <n v="4855904"/>
    <n v="0.29681394030853986"/>
    <s v=""/>
    <x v="1"/>
    <n v="5"/>
    <x v="4"/>
    <n v="2790105"/>
    <n v="17224"/>
    <n v="0.51089022435499798"/>
    <n v="6168603"/>
    <n v="0.23365095792353632"/>
  </r>
  <r>
    <x v="3147"/>
    <x v="4"/>
    <s v="VR"/>
    <x v="1125"/>
    <x v="1125"/>
    <n v="4855904"/>
    <n v="9.954892024224532E-2"/>
    <s v=""/>
    <x v="1"/>
    <n v="5"/>
    <x v="4"/>
    <n v="2790105"/>
    <n v="17224"/>
    <n v="0.17134832058086868"/>
    <n v="6168603"/>
    <n v="7.8364582710218178E-2"/>
  </r>
  <r>
    <x v="3148"/>
    <x v="4"/>
    <s v="VI"/>
    <x v="2447"/>
    <x v="2447"/>
    <n v="4855904"/>
    <n v="2.9283939715447422E-2"/>
    <s v=""/>
    <x v="1"/>
    <n v="5"/>
    <x v="4"/>
    <n v="2790105"/>
    <n v="17224"/>
    <n v="5.0404905226726367E-2"/>
    <n v="6168603"/>
    <n v="2.3052221062045977E-2"/>
  </r>
  <r>
    <x v="3149"/>
    <x v="4"/>
    <s v="VI"/>
    <x v="2448"/>
    <x v="2448"/>
    <n v="4855904"/>
    <n v="4.254614588756285E-2"/>
    <s v=""/>
    <x v="1"/>
    <n v="5"/>
    <x v="4"/>
    <n v="2790105"/>
    <n v="17224"/>
    <n v="7.3232443177508211E-2"/>
    <n v="6168603"/>
    <n v="3.3492186156249638E-2"/>
  </r>
  <r>
    <x v="3150"/>
    <x v="4"/>
    <s v="VI"/>
    <x v="1256"/>
    <x v="1256"/>
    <n v="4855904"/>
    <n v="3.391747448054986E-2"/>
    <s v=""/>
    <x v="1"/>
    <n v="5"/>
    <x v="4"/>
    <n v="2790105"/>
    <n v="17224"/>
    <n v="5.8380364914499529E-2"/>
    <n v="6168603"/>
    <n v="2.6699724394648187E-2"/>
  </r>
  <r>
    <x v="3151"/>
    <x v="4"/>
    <s v="VI"/>
    <x v="2449"/>
    <x v="2449"/>
    <n v="4855904"/>
    <n v="0.24217941705602089"/>
    <s v=""/>
    <x v="1"/>
    <n v="5"/>
    <x v="4"/>
    <n v="2790105"/>
    <n v="17224"/>
    <n v="0.41685069301427718"/>
    <n v="6168603"/>
    <n v="0.19064284085067559"/>
  </r>
  <r>
    <x v="3152"/>
    <x v="4"/>
    <s v="VI"/>
    <x v="2450"/>
    <x v="2450"/>
    <n v="4855904"/>
    <n v="4.6664843456542801E-2"/>
    <s v=""/>
    <x v="1"/>
    <n v="5"/>
    <x v="4"/>
    <n v="2790105"/>
    <n v="17224"/>
    <n v="8.0321740677751011E-2"/>
    <n v="6168603"/>
    <n v="3.6734411340784937E-2"/>
  </r>
  <r>
    <x v="3153"/>
    <x v="4"/>
    <s v="VI"/>
    <x v="2451"/>
    <x v="2451"/>
    <n v="4855904"/>
    <n v="0.16266796048686299"/>
    <s v=""/>
    <x v="1"/>
    <n v="5"/>
    <x v="4"/>
    <n v="2790105"/>
    <n v="17224"/>
    <n v="0.27999180477208974"/>
    <n v="6168603"/>
    <n v="0.12805168366322164"/>
  </r>
  <r>
    <x v="3154"/>
    <x v="4"/>
    <s v="VI"/>
    <x v="243"/>
    <x v="243"/>
    <n v="4855904"/>
    <n v="6.8020290351703816E-2"/>
    <s v=""/>
    <x v="1"/>
    <n v="5"/>
    <x v="4"/>
    <n v="2790105"/>
    <n v="17224"/>
    <n v="0.11707974821650999"/>
    <n v="6168603"/>
    <n v="5.3545348922600461E-2"/>
  </r>
  <r>
    <x v="3155"/>
    <x v="4"/>
    <s v="VI"/>
    <x v="2452"/>
    <x v="2452"/>
    <n v="4855904"/>
    <n v="0.52696676046313928"/>
    <s v=""/>
    <x v="1"/>
    <n v="5"/>
    <x v="4"/>
    <n v="2790105"/>
    <n v="17224"/>
    <n v="0.90704016866856618"/>
    <n v="6168603"/>
    <n v="0.41482650123536885"/>
  </r>
  <r>
    <x v="3156"/>
    <x v="4"/>
    <s v="VI"/>
    <x v="2453"/>
    <x v="2453"/>
    <n v="4855904"/>
    <n v="0.13161298081675421"/>
    <s v=""/>
    <x v="1"/>
    <n v="5"/>
    <x v="4"/>
    <n v="2790105"/>
    <n v="17224"/>
    <n v="0.22653850162025896"/>
    <n v="6168603"/>
    <n v="0.10360530577182547"/>
  </r>
  <r>
    <x v="3157"/>
    <x v="4"/>
    <s v="VI"/>
    <x v="2454"/>
    <x v="2454"/>
    <n v="4855904"/>
    <n v="1.8060488839977067E-2"/>
    <s v=""/>
    <x v="1"/>
    <n v="5"/>
    <x v="4"/>
    <n v="2790105"/>
    <n v="17224"/>
    <n v="3.1086569538564715E-2"/>
    <n v="6168603"/>
    <n v="1.4217157434187288E-2"/>
  </r>
  <r>
    <x v="3158"/>
    <x v="4"/>
    <s v="VI"/>
    <x v="2455"/>
    <x v="2455"/>
    <n v="4855904"/>
    <n v="0.88519048152517021"/>
    <s v=""/>
    <x v="1"/>
    <n v="5"/>
    <x v="4"/>
    <n v="2790105"/>
    <n v="17224"/>
    <n v="1.5236318187521845"/>
    <n v="6168603"/>
    <n v="0.69681903666032652"/>
  </r>
  <r>
    <x v="3159"/>
    <x v="4"/>
    <s v="VI"/>
    <x v="2456"/>
    <x v="2456"/>
    <n v="4855904"/>
    <n v="0.13404301238245236"/>
    <s v=""/>
    <x v="1"/>
    <n v="5"/>
    <x v="4"/>
    <n v="2790105"/>
    <n v="17224"/>
    <n v="0.23072118714540221"/>
    <n v="6168603"/>
    <n v="0.10551821863070132"/>
  </r>
  <r>
    <x v="3160"/>
    <x v="4"/>
    <s v="VI"/>
    <x v="2457"/>
    <x v="2457"/>
    <n v="4855904"/>
    <n v="0.17901918983571338"/>
    <s v=""/>
    <x v="1"/>
    <n v="5"/>
    <x v="4"/>
    <n v="2790105"/>
    <n v="17224"/>
    <n v="0.30813631584805368"/>
    <n v="6168603"/>
    <n v="0.14092331764582677"/>
  </r>
  <r>
    <x v="3161"/>
    <x v="4"/>
    <s v="VI"/>
    <x v="2458"/>
    <x v="2458"/>
    <n v="4855904"/>
    <n v="0.13842942529341601"/>
    <s v=""/>
    <x v="1"/>
    <n v="5"/>
    <x v="4"/>
    <n v="2790105"/>
    <n v="17224"/>
    <n v="0.2382712889831608"/>
    <n v="6168603"/>
    <n v="0.1089711884522314"/>
  </r>
  <r>
    <x v="3162"/>
    <x v="4"/>
    <s v="VI"/>
    <x v="2459"/>
    <x v="2459"/>
    <n v="4855904"/>
    <n v="6.4004560221948364E-2"/>
    <s v=""/>
    <x v="1"/>
    <n v="5"/>
    <x v="4"/>
    <n v="2790105"/>
    <n v="17224"/>
    <n v="0.11016768315377323"/>
    <n v="6168603"/>
    <n v="5.0384179367678555E-2"/>
  </r>
  <r>
    <x v="3163"/>
    <x v="4"/>
    <s v="VI"/>
    <x v="2460"/>
    <x v="2460"/>
    <n v="4855904"/>
    <n v="8.0314602595108961E-2"/>
    <s v=""/>
    <x v="1"/>
    <n v="5"/>
    <x v="4"/>
    <n v="2790105"/>
    <n v="17224"/>
    <n v="0.13824130125473477"/>
    <n v="6168603"/>
    <n v="6.3223391098438331E-2"/>
  </r>
  <r>
    <x v="3164"/>
    <x v="4"/>
    <s v="VI"/>
    <x v="2461"/>
    <x v="2461"/>
    <n v="4855904"/>
    <n v="0.23107952710761992"/>
    <s v=""/>
    <x v="1"/>
    <n v="5"/>
    <x v="4"/>
    <n v="2790105"/>
    <n v="17224"/>
    <n v="0.39774503625112279"/>
    <n v="6168603"/>
    <n v="0.18190504397835297"/>
  </r>
  <r>
    <x v="3165"/>
    <x v="4"/>
    <s v="VI"/>
    <x v="2462"/>
    <x v="2462"/>
    <n v="4855904"/>
    <n v="5.3687222811653605E-2"/>
    <s v=""/>
    <x v="1"/>
    <n v="5"/>
    <x v="4"/>
    <n v="2790105"/>
    <n v="17224"/>
    <n v="9.2408992915665011E-2"/>
    <n v="6168603"/>
    <n v="4.2262405280417623E-2"/>
  </r>
  <r>
    <x v="3166"/>
    <x v="4"/>
    <s v="VI"/>
    <x v="2463"/>
    <x v="2463"/>
    <n v="4855904"/>
    <n v="2.7245184418802346E-2"/>
    <s v=""/>
    <x v="1"/>
    <n v="5"/>
    <x v="4"/>
    <n v="2790105"/>
    <n v="17224"/>
    <n v="4.6895702964106181E-2"/>
    <n v="6168603"/>
    <n v="2.1447319595701005E-2"/>
  </r>
  <r>
    <x v="3167"/>
    <x v="4"/>
    <s v="VI"/>
    <x v="2464"/>
    <x v="2464"/>
    <n v="4855904"/>
    <n v="0.21878521486421476"/>
    <s v=""/>
    <x v="1"/>
    <n v="5"/>
    <x v="4"/>
    <n v="2790105"/>
    <n v="17224"/>
    <n v="0.37658348321289797"/>
    <n v="6168603"/>
    <n v="0.1722270018025151"/>
  </r>
  <r>
    <x v="3168"/>
    <x v="4"/>
    <s v="VI"/>
    <x v="3"/>
    <x v="3"/>
    <n v="4855904"/>
    <n v="3.6882936730215421E-2"/>
    <s v=""/>
    <x v="1"/>
    <n v="5"/>
    <x v="4"/>
    <n v="2790105"/>
    <n v="17224"/>
    <n v="6.3484659114674352E-2"/>
    <n v="6168603"/>
    <n v="2.9034126527513606E-2"/>
  </r>
  <r>
    <x v="3169"/>
    <x v="4"/>
    <s v="VI"/>
    <x v="2465"/>
    <x v="2465"/>
    <n v="4855904"/>
    <n v="7.5104450170349335E-2"/>
    <s v=""/>
    <x v="1"/>
    <n v="5"/>
    <x v="4"/>
    <n v="2790105"/>
    <n v="17224"/>
    <n v="0.1292733399169276"/>
    <n v="6168603"/>
    <n v="5.9121976240001178E-2"/>
  </r>
  <r>
    <x v="3170"/>
    <x v="4"/>
    <s v="VI"/>
    <x v="1544"/>
    <x v="1544"/>
    <n v="4855904"/>
    <n v="7.8296440786308791E-2"/>
    <s v=""/>
    <x v="1"/>
    <n v="5"/>
    <x v="4"/>
    <n v="2790105"/>
    <n v="17224"/>
    <n v="0.13476754547961581"/>
    <n v="6168603"/>
    <n v="6.1634700758016039E-2"/>
  </r>
  <r>
    <x v="3171"/>
    <x v="4"/>
    <s v="VI"/>
    <x v="2466"/>
    <x v="2466"/>
    <n v="4855904"/>
    <n v="0.29094479627274344"/>
    <s v=""/>
    <x v="1"/>
    <n v="5"/>
    <x v="4"/>
    <n v="2790105"/>
    <n v="17224"/>
    <n v="0.50078797541715203"/>
    <n v="6168603"/>
    <n v="0.22903078703557356"/>
  </r>
  <r>
    <x v="3172"/>
    <x v="4"/>
    <s v="VI"/>
    <x v="2467"/>
    <x v="2467"/>
    <n v="4855904"/>
    <n v="5.8835594772878544E-2"/>
    <s v=""/>
    <x v="1"/>
    <n v="5"/>
    <x v="4"/>
    <n v="2790105"/>
    <n v="17224"/>
    <n v="0.10127061479096851"/>
    <n v="6168603"/>
    <n v="4.631518676108675E-2"/>
  </r>
  <r>
    <x v="3173"/>
    <x v="4"/>
    <s v="VI"/>
    <x v="2468"/>
    <x v="2468"/>
    <n v="4855904"/>
    <n v="0.12557908887819857"/>
    <s v=""/>
    <x v="1"/>
    <n v="5"/>
    <x v="4"/>
    <n v="2790105"/>
    <n v="17224"/>
    <n v="0.21615268078240324"/>
    <n v="6168603"/>
    <n v="9.8855445876481277E-2"/>
  </r>
  <r>
    <x v="3174"/>
    <x v="4"/>
    <s v="VI"/>
    <x v="2469"/>
    <x v="2469"/>
    <n v="4855904"/>
    <n v="0.26481166019756569"/>
    <s v=""/>
    <x v="1"/>
    <n v="5"/>
    <x v="4"/>
    <n v="2790105"/>
    <n v="17224"/>
    <n v="0.45580638277811136"/>
    <n v="6168603"/>
    <n v="0.20845886823969706"/>
  </r>
  <r>
    <x v="3175"/>
    <x v="4"/>
    <s v="VI"/>
    <x v="2470"/>
    <x v="2470"/>
    <n v="4855904"/>
    <n v="5.40784990807067E-2"/>
    <s v=""/>
    <x v="1"/>
    <n v="5"/>
    <x v="4"/>
    <n v="2790105"/>
    <n v="17224"/>
    <n v="9.3082476178188073E-2"/>
    <n v="6168603"/>
    <n v="4.2570416672948475E-2"/>
  </r>
  <r>
    <x v="3176"/>
    <x v="4"/>
    <s v="VI"/>
    <x v="2471"/>
    <x v="2471"/>
    <n v="4855904"/>
    <n v="6.9811923794210098E-2"/>
    <s v=""/>
    <x v="1"/>
    <n v="5"/>
    <x v="4"/>
    <n v="2790105"/>
    <n v="17224"/>
    <n v="0.12016359262911561"/>
    <n v="6168603"/>
    <n v="5.4955716877873317E-2"/>
  </r>
  <r>
    <x v="3177"/>
    <x v="4"/>
    <s v="VI"/>
    <x v="2472"/>
    <x v="2472"/>
    <n v="4855904"/>
    <n v="0.2458656513802579"/>
    <s v=""/>
    <x v="1"/>
    <n v="5"/>
    <x v="4"/>
    <n v="2790105"/>
    <n v="17224"/>
    <n v="0.42319561427699448"/>
    <n v="6168603"/>
    <n v="0.19354463239083469"/>
  </r>
  <r>
    <x v="3178"/>
    <x v="4"/>
    <s v="VI"/>
    <x v="2473"/>
    <x v="2473"/>
    <n v="4855904"/>
    <n v="0.14746996645732699"/>
    <s v=""/>
    <x v="1"/>
    <n v="5"/>
    <x v="4"/>
    <n v="2790105"/>
    <n v="17224"/>
    <n v="0.25383229699619375"/>
    <n v="6168603"/>
    <n v="0.11608787273228638"/>
  </r>
  <r>
    <x v="3179"/>
    <x v="4"/>
    <s v="VI"/>
    <x v="2474"/>
    <x v="2474"/>
    <n v="4855904"/>
    <n v="0.2273109188320033"/>
    <s v=""/>
    <x v="1"/>
    <n v="5"/>
    <x v="4"/>
    <n v="2790105"/>
    <n v="17224"/>
    <n v="0.39125832903840058"/>
    <n v="6168603"/>
    <n v="0.17893840793450316"/>
  </r>
  <r>
    <x v="3180"/>
    <x v="4"/>
    <s v="VI"/>
    <x v="2475"/>
    <x v="2475"/>
    <n v="4855904"/>
    <n v="2.9901744350794412E-2"/>
    <s v=""/>
    <x v="1"/>
    <n v="5"/>
    <x v="4"/>
    <n v="2790105"/>
    <n v="17224"/>
    <n v="5.1468299851762787E-2"/>
    <n v="6168603"/>
    <n v="2.3538554839726271E-2"/>
  </r>
  <r>
    <x v="3181"/>
    <x v="4"/>
    <s v="VI"/>
    <x v="2476"/>
    <x v="2476"/>
    <n v="4855904"/>
    <n v="0.28600235918996753"/>
    <s v=""/>
    <x v="1"/>
    <n v="5"/>
    <x v="4"/>
    <n v="2790105"/>
    <n v="17224"/>
    <n v="0.49228081841686067"/>
    <n v="6168603"/>
    <n v="0.22514011681413118"/>
  </r>
  <r>
    <x v="3182"/>
    <x v="4"/>
    <s v="VI"/>
    <x v="2477"/>
    <x v="2477"/>
    <n v="4855904"/>
    <n v="3.7583115316942015E-2"/>
    <s v=""/>
    <x v="1"/>
    <n v="5"/>
    <x v="4"/>
    <n v="2790105"/>
    <n v="17224"/>
    <n v="6.4689839689715617E-2"/>
    <n v="6168603"/>
    <n v="2.9585304808884605E-2"/>
  </r>
  <r>
    <x v="3183"/>
    <x v="4"/>
    <s v="VI"/>
    <x v="1548"/>
    <x v="1548"/>
    <n v="4855904"/>
    <n v="8.1200122572439651E-2"/>
    <s v=""/>
    <x v="1"/>
    <n v="5"/>
    <x v="4"/>
    <n v="2790105"/>
    <n v="17224"/>
    <n v="0.13976550021728698"/>
    <n v="6168603"/>
    <n v="6.3920469513113434E-2"/>
  </r>
  <r>
    <x v="3184"/>
    <x v="4"/>
    <s v="VI"/>
    <x v="1908"/>
    <x v="1908"/>
    <n v="4855904"/>
    <n v="1.476553078479311E-2"/>
    <s v=""/>
    <x v="1"/>
    <n v="5"/>
    <x v="4"/>
    <n v="2790105"/>
    <n v="17224"/>
    <n v="2.541513153837047E-2"/>
    <n v="6168603"/>
    <n v="1.1623377286559048E-2"/>
  </r>
  <r>
    <x v="3185"/>
    <x v="4"/>
    <s v="VI"/>
    <x v="2478"/>
    <x v="2478"/>
    <n v="4855904"/>
    <n v="4.9692086169743063E-2"/>
    <s v=""/>
    <x v="1"/>
    <n v="5"/>
    <x v="4"/>
    <n v="2790105"/>
    <n v="17224"/>
    <n v="8.5532374340429485E-2"/>
    <n v="6168603"/>
    <n v="3.911744685141838E-2"/>
  </r>
  <r>
    <x v="3186"/>
    <x v="4"/>
    <s v="VI"/>
    <x v="1529"/>
    <x v="1529"/>
    <n v="4855904"/>
    <n v="6.8349786157222217E-2"/>
    <s v=""/>
    <x v="1"/>
    <n v="5"/>
    <x v="4"/>
    <n v="2790105"/>
    <n v="17224"/>
    <n v="0.11764689201652939"/>
    <n v="6168603"/>
    <n v="5.3804726937363295E-2"/>
  </r>
  <r>
    <x v="3187"/>
    <x v="4"/>
    <s v="VI"/>
    <x v="230"/>
    <x v="230"/>
    <n v="4855904"/>
    <n v="1.7525058156009674E-2"/>
    <s v=""/>
    <x v="1"/>
    <n v="5"/>
    <x v="4"/>
    <n v="2790105"/>
    <n v="17224"/>
    <n v="3.0164960863533149E-2"/>
    <n v="6168603"/>
    <n v="1.3795668160197699E-2"/>
  </r>
  <r>
    <x v="3188"/>
    <x v="4"/>
    <s v="VI"/>
    <x v="2479"/>
    <x v="2479"/>
    <n v="4855904"/>
    <n v="8.8387249830309655E-2"/>
    <s v=""/>
    <x v="1"/>
    <n v="5"/>
    <x v="4"/>
    <n v="2790105"/>
    <n v="17224"/>
    <n v="0.15213632435521066"/>
    <n v="6168603"/>
    <n v="6.9578152460127524E-2"/>
  </r>
  <r>
    <x v="3189"/>
    <x v="4"/>
    <s v="VI"/>
    <x v="2480"/>
    <x v="2480"/>
    <n v="4855904"/>
    <n v="7.7040238027769908E-2"/>
    <s v=""/>
    <x v="1"/>
    <n v="5"/>
    <x v="4"/>
    <n v="2790105"/>
    <n v="17224"/>
    <n v="0.13260530974204171"/>
    <n v="6168603"/>
    <n v="6.0645822076732775E-2"/>
  </r>
  <r>
    <x v="3190"/>
    <x v="4"/>
    <s v="VI"/>
    <x v="2481"/>
    <x v="2481"/>
    <n v="4855904"/>
    <n v="0.19850062933698853"/>
    <s v=""/>
    <x v="1"/>
    <n v="5"/>
    <x v="4"/>
    <n v="2790105"/>
    <n v="17224"/>
    <n v="0.34166869302420216"/>
    <n v="6168603"/>
    <n v="0.15625904276867875"/>
  </r>
  <r>
    <x v="3191"/>
    <x v="4"/>
    <s v="VI"/>
    <x v="820"/>
    <x v="820"/>
    <n v="4855904"/>
    <n v="2.5329990049226675E-3"/>
    <s v=""/>
    <x v="1"/>
    <n v="5"/>
    <x v="4"/>
    <n v="2790105"/>
    <n v="17224"/>
    <n v="4.3599179626493271E-3"/>
    <n v="6168603"/>
    <n v="1.9939684884892088E-3"/>
  </r>
  <r>
    <x v="3192"/>
    <x v="4"/>
    <s v="VI"/>
    <x v="2482"/>
    <x v="2482"/>
    <n v="4855904"/>
    <n v="4.7159087164820391E-3"/>
    <s v=""/>
    <x v="1"/>
    <n v="5"/>
    <x v="4"/>
    <n v="2790105"/>
    <n v="17224"/>
    <n v="8.1172456377780165E-3"/>
    <n v="6168603"/>
    <n v="3.7123478362929173E-3"/>
  </r>
  <r>
    <x v="3193"/>
    <x v="4"/>
    <s v="VI"/>
    <x v="2483"/>
    <x v="2483"/>
    <n v="4855904"/>
    <n v="0.11643558027506309"/>
    <s v=""/>
    <x v="1"/>
    <n v="5"/>
    <x v="4"/>
    <n v="2790105"/>
    <n v="17224"/>
    <n v="0.20041444033186417"/>
    <n v="6168603"/>
    <n v="9.1657705966812913E-2"/>
  </r>
  <r>
    <x v="3194"/>
    <x v="4"/>
    <s v="VI"/>
    <x v="2484"/>
    <x v="2484"/>
    <n v="4855904"/>
    <n v="0.32086713411138273"/>
    <s v=""/>
    <x v="1"/>
    <n v="5"/>
    <x v="4"/>
    <n v="2790105"/>
    <n v="17224"/>
    <n v="0.55229172175641594"/>
    <n v="6168603"/>
    <n v="0.25258555300122248"/>
  </r>
  <r>
    <x v="3195"/>
    <x v="4"/>
    <s v="VI"/>
    <x v="2485"/>
    <x v="2485"/>
    <n v="4855904"/>
    <n v="7.6999051052080117E-2"/>
    <s v=""/>
    <x v="1"/>
    <n v="5"/>
    <x v="4"/>
    <n v="2790105"/>
    <n v="17224"/>
    <n v="0.13253441676703931"/>
    <n v="6168603"/>
    <n v="6.0613399824887421E-2"/>
  </r>
  <r>
    <x v="3196"/>
    <x v="4"/>
    <s v="VI"/>
    <x v="2486"/>
    <x v="2486"/>
    <n v="4855904"/>
    <n v="0.30150925553717706"/>
    <s v=""/>
    <x v="1"/>
    <n v="5"/>
    <x v="4"/>
    <n v="2790105"/>
    <n v="17224"/>
    <n v="0.51897202350527483"/>
    <n v="6168603"/>
    <n v="0.23734709463390657"/>
  </r>
  <r>
    <x v="3197"/>
    <x v="4"/>
    <s v="VI"/>
    <x v="2487"/>
    <x v="2487"/>
    <n v="4855904"/>
    <n v="0.19897427955742125"/>
    <s v=""/>
    <x v="1"/>
    <n v="5"/>
    <x v="4"/>
    <n v="2790105"/>
    <n v="17224"/>
    <n v="0.34248396223673006"/>
    <n v="6168603"/>
    <n v="0.15663189866490032"/>
  </r>
  <r>
    <x v="3198"/>
    <x v="4"/>
    <s v="VI"/>
    <x v="2488"/>
    <x v="2488"/>
    <n v="4855904"/>
    <n v="0.28384004296625304"/>
    <s v=""/>
    <x v="1"/>
    <n v="5"/>
    <x v="4"/>
    <n v="2790105"/>
    <n v="17224"/>
    <n v="0.48855893722923316"/>
    <n v="6168603"/>
    <n v="0.22343794859225014"/>
  </r>
  <r>
    <x v="3199"/>
    <x v="4"/>
    <s v="VI"/>
    <x v="2489"/>
    <x v="2489"/>
    <n v="4855904"/>
    <n v="0.13449606911504017"/>
    <s v=""/>
    <x v="1"/>
    <n v="5"/>
    <x v="4"/>
    <n v="2790105"/>
    <n v="17224"/>
    <n v="0.23150100987042893"/>
    <n v="6168603"/>
    <n v="0.1058748634010002"/>
  </r>
  <r>
    <x v="3200"/>
    <x v="4"/>
    <s v="VI"/>
    <x v="2490"/>
    <x v="2490"/>
    <n v="4855904"/>
    <n v="0.4801371691038373"/>
    <s v=""/>
    <x v="1"/>
    <n v="5"/>
    <x v="4"/>
    <n v="2790105"/>
    <n v="17224"/>
    <n v="0.82643485609080536"/>
    <n v="6168603"/>
    <n v="0.37796240088720251"/>
  </r>
  <r>
    <x v="3201"/>
    <x v="4"/>
    <s v="VI"/>
    <x v="2491"/>
    <x v="2491"/>
    <n v="4855904"/>
    <n v="0.10272031737035987"/>
    <s v=""/>
    <x v="1"/>
    <n v="5"/>
    <x v="4"/>
    <n v="2790105"/>
    <n v="17224"/>
    <n v="0.17680707965605566"/>
    <n v="6168603"/>
    <n v="8.0861096102310362E-2"/>
  </r>
  <r>
    <x v="3202"/>
    <x v="4"/>
    <s v="VI"/>
    <x v="1087"/>
    <x v="1087"/>
    <n v="4855904"/>
    <n v="5.9453399408225541E-2"/>
    <s v=""/>
    <x v="1"/>
    <n v="5"/>
    <x v="4"/>
    <n v="2790105"/>
    <n v="17224"/>
    <n v="0.10233400941600493"/>
    <n v="6168603"/>
    <n v="4.6801520538767044E-2"/>
  </r>
  <r>
    <x v="3203"/>
    <x v="4"/>
    <s v="VI"/>
    <x v="2492"/>
    <x v="2492"/>
    <n v="4855904"/>
    <n v="6.8844029865499812E-2"/>
    <s v=""/>
    <x v="1"/>
    <n v="5"/>
    <x v="4"/>
    <n v="2790105"/>
    <n v="17224"/>
    <n v="0.11849760771655854"/>
    <n v="6168603"/>
    <n v="5.4193793959507526E-2"/>
  </r>
  <r>
    <x v="3204"/>
    <x v="4"/>
    <s v="VI"/>
    <x v="2493"/>
    <x v="2493"/>
    <n v="4855904"/>
    <n v="3.6821156266680727E-2"/>
    <s v=""/>
    <x v="1"/>
    <n v="5"/>
    <x v="4"/>
    <n v="2790105"/>
    <n v="17224"/>
    <n v="6.3378319652170709E-2"/>
    <n v="6168603"/>
    <n v="2.8985493149745575E-2"/>
  </r>
  <r>
    <x v="3205"/>
    <x v="4"/>
    <s v="VI"/>
    <x v="2494"/>
    <x v="2494"/>
    <n v="4855904"/>
    <n v="5.3543068396739307E-2"/>
    <s v=""/>
    <x v="1"/>
    <n v="5"/>
    <x v="4"/>
    <n v="2790105"/>
    <n v="17224"/>
    <n v="9.216086750315651E-2"/>
    <n v="6168603"/>
    <n v="4.2148927398958889E-2"/>
  </r>
  <r>
    <x v="3206"/>
    <x v="4"/>
    <s v="VI"/>
    <x v="56"/>
    <x v="56"/>
    <n v="4855904"/>
    <n v="0.18855397470790197"/>
    <s v=""/>
    <x v="1"/>
    <n v="5"/>
    <x v="4"/>
    <n v="2790105"/>
    <n v="17224"/>
    <n v="0.32454803956111578"/>
    <n v="6168603"/>
    <n v="0.14842906894802599"/>
  </r>
  <r>
    <x v="3207"/>
    <x v="4"/>
    <s v="VI"/>
    <x v="2495"/>
    <x v="2495"/>
    <n v="4855904"/>
    <n v="6.546669785893626E-2"/>
    <s v=""/>
    <x v="1"/>
    <n v="5"/>
    <x v="4"/>
    <n v="2790105"/>
    <n v="17224"/>
    <n v="0.11268438376635945"/>
    <n v="6168603"/>
    <n v="5.1535169308188578E-2"/>
  </r>
  <r>
    <x v="3208"/>
    <x v="4"/>
    <s v="VI"/>
    <x v="2496"/>
    <x v="2496"/>
    <n v="4855904"/>
    <n v="0.15760196247701766"/>
    <s v=""/>
    <x v="1"/>
    <n v="5"/>
    <x v="4"/>
    <n v="2790105"/>
    <n v="17224"/>
    <n v="0.27127196884679106"/>
    <n v="6168603"/>
    <n v="0.12406374668624322"/>
  </r>
  <r>
    <x v="3209"/>
    <x v="4"/>
    <s v="VI"/>
    <x v="2497"/>
    <x v="2497"/>
    <n v="4855904"/>
    <n v="6.3469129537980992E-2"/>
    <s v=""/>
    <x v="1"/>
    <n v="5"/>
    <x v="4"/>
    <n v="2790105"/>
    <n v="17224"/>
    <n v="0.10924607447874168"/>
    <n v="6168603"/>
    <n v="4.9962690093688963E-2"/>
  </r>
  <r>
    <x v="3210"/>
    <x v="4"/>
    <s v="VI"/>
    <x v="2498"/>
    <x v="2498"/>
    <n v="4855904"/>
    <n v="2.3394202191806098E-2"/>
    <s v=""/>
    <x v="1"/>
    <n v="5"/>
    <x v="4"/>
    <n v="2790105"/>
    <n v="17224"/>
    <n v="4.0267209801379149E-2"/>
    <n v="6168603"/>
    <n v="1.84158390481605E-2"/>
  </r>
  <r>
    <x v="3211"/>
    <x v="4"/>
    <s v="VI"/>
    <x v="2499"/>
    <x v="2499"/>
    <n v="4855904"/>
    <n v="0.10438838988579674"/>
    <s v=""/>
    <x v="1"/>
    <n v="5"/>
    <x v="4"/>
    <n v="2790105"/>
    <n v="17224"/>
    <n v="0.17967824514365399"/>
    <n v="6168603"/>
    <n v="8.2174197302047156E-2"/>
  </r>
  <r>
    <x v="3212"/>
    <x v="4"/>
    <s v="VI"/>
    <x v="2500"/>
    <x v="2500"/>
    <n v="4855904"/>
    <n v="0.18142862791356668"/>
    <s v=""/>
    <x v="1"/>
    <n v="5"/>
    <x v="4"/>
    <n v="2790105"/>
    <n v="17224"/>
    <n v="0.3122835548856957"/>
    <n v="6168603"/>
    <n v="0.14282001937877992"/>
  </r>
  <r>
    <x v="3213"/>
    <x v="4"/>
    <s v="VI"/>
    <x v="2501"/>
    <x v="2501"/>
    <n v="4855904"/>
    <n v="6.4890080199279068E-2"/>
    <s v=""/>
    <x v="1"/>
    <n v="5"/>
    <x v="4"/>
    <n v="2790105"/>
    <n v="17224"/>
    <n v="0.11169188211632546"/>
    <n v="6168603"/>
    <n v="5.1081257782353631E-2"/>
  </r>
  <r>
    <x v="3214"/>
    <x v="4"/>
    <s v="VI"/>
    <x v="1084"/>
    <x v="1084"/>
    <n v="4855904"/>
    <n v="1.5815798664882995E-2"/>
    <s v=""/>
    <x v="1"/>
    <n v="5"/>
    <x v="4"/>
    <n v="2790105"/>
    <n v="17224"/>
    <n v="2.7222902400932385E-2"/>
    <n v="6168603"/>
    <n v="1.2450144708615548E-2"/>
  </r>
  <r>
    <x v="3215"/>
    <x v="4"/>
    <s v="VI"/>
    <x v="2502"/>
    <x v="2502"/>
    <n v="4855904"/>
    <n v="4.2422584960493455E-2"/>
    <s v=""/>
    <x v="1"/>
    <n v="5"/>
    <x v="4"/>
    <n v="2790105"/>
    <n v="17224"/>
    <n v="7.3019764252500924E-2"/>
    <n v="6168603"/>
    <n v="3.3394919400713582E-2"/>
  </r>
  <r>
    <x v="3216"/>
    <x v="4"/>
    <s v="VI"/>
    <x v="2503"/>
    <x v="2503"/>
    <n v="4855904"/>
    <n v="0.17082298167344331"/>
    <s v=""/>
    <x v="1"/>
    <n v="5"/>
    <x v="4"/>
    <n v="2790105"/>
    <n v="17224"/>
    <n v="0.29402861382257045"/>
    <n v="6168603"/>
    <n v="0.13447128952860155"/>
  </r>
  <r>
    <x v="3217"/>
    <x v="4"/>
    <s v="VI"/>
    <x v="2504"/>
    <x v="2504"/>
    <n v="4855904"/>
    <n v="9.1826362300407915E-2"/>
    <s v=""/>
    <x v="1"/>
    <n v="5"/>
    <x v="4"/>
    <n v="2790105"/>
    <n v="17224"/>
    <n v="0.15805588776791341"/>
    <n v="6168603"/>
    <n v="7.2285410489214497E-2"/>
  </r>
  <r>
    <x v="3218"/>
    <x v="4"/>
    <s v="VI"/>
    <x v="641"/>
    <x v="641"/>
    <n v="4855904"/>
    <n v="1.1882442486507147E-2"/>
    <s v=""/>
    <x v="1"/>
    <n v="5"/>
    <x v="4"/>
    <n v="2790105"/>
    <n v="17224"/>
    <n v="2.0452623288200505E-2"/>
    <n v="6168603"/>
    <n v="9.353819657384339E-3"/>
  </r>
  <r>
    <x v="3219"/>
    <x v="4"/>
    <s v="VI"/>
    <x v="2505"/>
    <x v="2505"/>
    <n v="4855904"/>
    <n v="6.369565790427488E-2"/>
    <s v=""/>
    <x v="1"/>
    <n v="5"/>
    <x v="4"/>
    <n v="2790105"/>
    <n v="17224"/>
    <n v="0.10963598584125503"/>
    <n v="6168603"/>
    <n v="5.0141012478838405E-2"/>
  </r>
  <r>
    <x v="3220"/>
    <x v="4"/>
    <s v="VI"/>
    <x v="2506"/>
    <x v="2506"/>
    <n v="4855904"/>
    <n v="5.751761155080496E-2"/>
    <s v=""/>
    <x v="1"/>
    <n v="5"/>
    <x v="4"/>
    <n v="2790105"/>
    <n v="17224"/>
    <n v="9.9002039590890822E-2"/>
    <n v="6168603"/>
    <n v="4.5277674702035454E-2"/>
  </r>
  <r>
    <x v="3221"/>
    <x v="4"/>
    <s v="VI"/>
    <x v="2507"/>
    <x v="2507"/>
    <n v="4855904"/>
    <n v="0.11725931978885909"/>
    <s v=""/>
    <x v="1"/>
    <n v="5"/>
    <x v="4"/>
    <n v="2790105"/>
    <n v="17224"/>
    <n v="0.20183229983191273"/>
    <n v="6168603"/>
    <n v="9.2306151003719958E-2"/>
  </r>
  <r>
    <x v="3222"/>
    <x v="4"/>
    <s v="VI"/>
    <x v="2508"/>
    <x v="2508"/>
    <n v="4855904"/>
    <n v="0.13929435178290178"/>
    <s v=""/>
    <x v="1"/>
    <n v="5"/>
    <x v="4"/>
    <n v="2790105"/>
    <n v="17224"/>
    <n v="0.23976004145821178"/>
    <n v="6168603"/>
    <n v="0.10965205574098383"/>
  </r>
  <r>
    <x v="3223"/>
    <x v="4"/>
    <s v="VI"/>
    <x v="2509"/>
    <x v="2509"/>
    <n v="4855904"/>
    <n v="8.8902087026432153E-2"/>
    <s v=""/>
    <x v="1"/>
    <n v="5"/>
    <x v="4"/>
    <n v="2790105"/>
    <n v="17224"/>
    <n v="0.15302248654274103"/>
    <n v="6168603"/>
    <n v="6.9983430608194425E-2"/>
  </r>
  <r>
    <x v="3224"/>
    <x v="4"/>
    <s v="VI"/>
    <x v="2510"/>
    <x v="2510"/>
    <n v="4855904"/>
    <n v="0.29827607794552774"/>
    <s v=""/>
    <x v="1"/>
    <n v="5"/>
    <x v="4"/>
    <n v="2790105"/>
    <n v="17224"/>
    <n v="0.51340692496758422"/>
    <n v="6168603"/>
    <n v="0.23480194786404635"/>
  </r>
  <r>
    <x v="3225"/>
    <x v="4"/>
    <s v="VI"/>
    <x v="2511"/>
    <x v="2511"/>
    <n v="4855904"/>
    <n v="0.28977096746558417"/>
    <s v=""/>
    <x v="1"/>
    <n v="5"/>
    <x v="4"/>
    <n v="2790105"/>
    <n v="17224"/>
    <n v="0.49876752562958276"/>
    <n v="6168603"/>
    <n v="0.22810675285798096"/>
  </r>
  <r>
    <x v="3226"/>
    <x v="4"/>
    <s v="VI"/>
    <x v="2512"/>
    <x v="2512"/>
    <n v="4855904"/>
    <n v="0.16314161070729569"/>
    <s v=""/>
    <x v="1"/>
    <n v="5"/>
    <x v="4"/>
    <n v="2790105"/>
    <n v="17224"/>
    <n v="0.28080707398461763"/>
    <n v="6168603"/>
    <n v="0.12842453955944322"/>
  </r>
  <r>
    <x v="3227"/>
    <x v="4"/>
    <s v="VI"/>
    <x v="893"/>
    <x v="893"/>
    <n v="4855904"/>
    <n v="1.3138645245046031E-2"/>
    <s v=""/>
    <x v="1"/>
    <n v="5"/>
    <x v="4"/>
    <n v="2790105"/>
    <n v="17224"/>
    <n v="2.2614859025774557E-2"/>
    <n v="6168603"/>
    <n v="1.0342698338667604E-2"/>
  </r>
  <r>
    <x v="3228"/>
    <x v="4"/>
    <s v="VI"/>
    <x v="427"/>
    <x v="427"/>
    <n v="4855904"/>
    <n v="2.1376040383005925E-2"/>
    <s v=""/>
    <x v="1"/>
    <n v="5"/>
    <x v="4"/>
    <n v="2790105"/>
    <n v="17224"/>
    <n v="3.6793454026260171E-2"/>
    <n v="6168603"/>
    <n v="1.6827148707738205E-2"/>
  </r>
  <r>
    <x v="3229"/>
    <x v="4"/>
    <s v="VI"/>
    <x v="2513"/>
    <x v="2513"/>
    <n v="4855904"/>
    <n v="0.17282054999439858"/>
    <s v=""/>
    <x v="1"/>
    <n v="5"/>
    <x v="4"/>
    <n v="2790105"/>
    <n v="17224"/>
    <n v="0.29746692311018824"/>
    <n v="6168603"/>
    <n v="0.13604376874310115"/>
  </r>
  <r>
    <x v="3230"/>
    <x v="4"/>
    <s v="VI"/>
    <x v="2514"/>
    <x v="2514"/>
    <n v="4855904"/>
    <n v="3.3217295893823273E-2"/>
    <s v=""/>
    <x v="1"/>
    <n v="5"/>
    <x v="4"/>
    <n v="2790105"/>
    <n v="17224"/>
    <n v="5.717518433945825E-2"/>
    <n v="6168603"/>
    <n v="2.6148546113277188E-2"/>
  </r>
  <r>
    <x v="3231"/>
    <x v="4"/>
    <s v="VI"/>
    <x v="2515"/>
    <x v="2515"/>
    <n v="4855904"/>
    <n v="0.11833018115679388"/>
    <s v=""/>
    <x v="1"/>
    <n v="5"/>
    <x v="4"/>
    <n v="2790105"/>
    <n v="17224"/>
    <n v="0.20367551718197588"/>
    <n v="6168603"/>
    <n v="9.3149129551699142E-2"/>
  </r>
  <r>
    <x v="3232"/>
    <x v="4"/>
    <s v="VI"/>
    <x v="2516"/>
    <x v="2516"/>
    <n v="4855904"/>
    <n v="7.3807060436120647E-2"/>
    <s v=""/>
    <x v="1"/>
    <n v="5"/>
    <x v="4"/>
    <n v="2790105"/>
    <n v="17224"/>
    <n v="0.12704021120435113"/>
    <n v="6168603"/>
    <n v="5.8100675306872553E-2"/>
  </r>
  <r>
    <x v="3233"/>
    <x v="4"/>
    <s v="VI"/>
    <x v="2517"/>
    <x v="2517"/>
    <n v="4855904"/>
    <n v="0.1092072660415033"/>
    <s v=""/>
    <x v="1"/>
    <n v="5"/>
    <x v="4"/>
    <n v="2790105"/>
    <n v="17224"/>
    <n v="0.18797272321893807"/>
    <n v="6168603"/>
    <n v="8.5967600767953456E-2"/>
  </r>
  <r>
    <x v="3234"/>
    <x v="4"/>
    <s v="VI"/>
    <x v="2518"/>
    <x v="2518"/>
    <n v="4855904"/>
    <n v="0.13676135277797913"/>
    <s v=""/>
    <x v="1"/>
    <n v="5"/>
    <x v="4"/>
    <n v="2790105"/>
    <n v="17224"/>
    <n v="0.23540012349556244"/>
    <n v="6168603"/>
    <n v="0.10765808725249461"/>
  </r>
  <r>
    <x v="3235"/>
    <x v="4"/>
    <s v="VI"/>
    <x v="2494"/>
    <x v="2494"/>
    <n v="4855904"/>
    <n v="5.3543068396739307E-2"/>
    <s v=""/>
    <x v="1"/>
    <n v="5"/>
    <x v="4"/>
    <n v="2790105"/>
    <n v="17224"/>
    <n v="9.216086750315651E-2"/>
    <n v="6168603"/>
    <n v="4.2148927398958889E-2"/>
  </r>
  <r>
    <x v="3236"/>
    <x v="4"/>
    <s v="VI"/>
    <x v="2519"/>
    <x v="2519"/>
    <n v="4855904"/>
    <n v="0.8058437728587714"/>
    <s v=""/>
    <x v="1"/>
    <n v="5"/>
    <x v="4"/>
    <n v="2790105"/>
    <n v="17224"/>
    <n v="1.3870565024100068"/>
    <n v="6168603"/>
    <n v="0.63435756848025404"/>
  </r>
  <r>
    <x v="3237"/>
    <x v="4"/>
    <s v="VI"/>
    <x v="2520"/>
    <x v="2520"/>
    <n v="4855904"/>
    <n v="3.9024659466085E-2"/>
    <s v=""/>
    <x v="1"/>
    <n v="5"/>
    <x v="4"/>
    <n v="2790105"/>
    <n v="17224"/>
    <n v="6.7171093814800603E-2"/>
    <n v="6168603"/>
    <n v="3.0720083623471957E-2"/>
  </r>
  <r>
    <x v="3238"/>
    <x v="4"/>
    <s v="VI"/>
    <x v="1721"/>
    <x v="1721"/>
    <n v="4855904"/>
    <n v="9.0631940005403741E-2"/>
    <s v=""/>
    <x v="1"/>
    <n v="5"/>
    <x v="4"/>
    <n v="2790105"/>
    <n v="17224"/>
    <n v="0.15599999149284299"/>
    <n v="6168603"/>
    <n v="7.1345165185699264E-2"/>
  </r>
  <r>
    <x v="3239"/>
    <x v="4"/>
    <s v="VI"/>
    <x v="2521"/>
    <x v="2521"/>
    <n v="4855904"/>
    <n v="0.14485459350102473"/>
    <s v=""/>
    <x v="1"/>
    <n v="5"/>
    <x v="4"/>
    <n v="2790105"/>
    <n v="17224"/>
    <n v="0.24933059308353955"/>
    <n v="6168603"/>
    <n v="0.11402905974010648"/>
  </r>
  <r>
    <x v="3240"/>
    <x v="4"/>
    <s v="VI"/>
    <x v="2522"/>
    <x v="2522"/>
    <n v="4855904"/>
    <n v="0.25947794684573666"/>
    <s v=""/>
    <x v="1"/>
    <n v="5"/>
    <x v="4"/>
    <n v="2790105"/>
    <n v="17224"/>
    <n v="0.44662574251529696"/>
    <n v="6168603"/>
    <n v="0.20426018662572384"/>
  </r>
  <r>
    <x v="3241"/>
    <x v="4"/>
    <s v="VI"/>
    <x v="2523"/>
    <x v="2523"/>
    <n v="4855904"/>
    <n v="0.47888096634529842"/>
    <s v=""/>
    <x v="1"/>
    <n v="5"/>
    <x v="4"/>
    <n v="2790105"/>
    <n v="17224"/>
    <n v="0.82427262035323134"/>
    <n v="6168603"/>
    <n v="0.37697352220591923"/>
  </r>
  <r>
    <x v="3242"/>
    <x v="4"/>
    <s v="VI"/>
    <x v="641"/>
    <x v="641"/>
    <n v="4855904"/>
    <n v="1.1882442486507147E-2"/>
    <s v=""/>
    <x v="1"/>
    <n v="5"/>
    <x v="4"/>
    <n v="2790105"/>
    <n v="17224"/>
    <n v="2.0452623288200505E-2"/>
    <n v="6168603"/>
    <n v="9.353819657384339E-3"/>
  </r>
  <r>
    <x v="3243"/>
    <x v="4"/>
    <s v="VI"/>
    <x v="2524"/>
    <x v="2524"/>
    <n v="4855904"/>
    <n v="0.1233343987031045"/>
    <s v=""/>
    <x v="1"/>
    <n v="5"/>
    <x v="4"/>
    <n v="2790105"/>
    <n v="17224"/>
    <n v="0.2122890136447709"/>
    <n v="6168603"/>
    <n v="9.7088433150909537E-2"/>
  </r>
  <r>
    <x v="3244"/>
    <x v="4"/>
    <s v="VI"/>
    <x v="2525"/>
    <x v="2525"/>
    <n v="4855904"/>
    <n v="0.24207644961679636"/>
    <s v=""/>
    <x v="1"/>
    <n v="5"/>
    <x v="4"/>
    <n v="2790105"/>
    <n v="17224"/>
    <n v="0.41667346057677102"/>
    <n v="6168603"/>
    <n v="0.19056178522106221"/>
  </r>
  <r>
    <x v="3245"/>
    <x v="4"/>
    <s v="VI"/>
    <x v="2526"/>
    <x v="2526"/>
    <n v="4855904"/>
    <n v="0.17751586522303572"/>
    <s v=""/>
    <x v="1"/>
    <n v="5"/>
    <x v="4"/>
    <n v="2790105"/>
    <n v="17224"/>
    <n v="0.30554872226046503"/>
    <n v="6168603"/>
    <n v="0.1397399054534714"/>
  </r>
  <r>
    <x v="3246"/>
    <x v="4"/>
    <s v="VI"/>
    <x v="2527"/>
    <x v="2527"/>
    <n v="4855904"/>
    <n v="0.54727193947821051"/>
    <s v=""/>
    <x v="1"/>
    <n v="5"/>
    <x v="4"/>
    <n v="2790105"/>
    <n v="17224"/>
    <n v="0.94199040534476319"/>
    <n v="6168603"/>
    <n v="0.43081067139512791"/>
  </r>
  <r>
    <x v="3247"/>
    <x v="4"/>
    <s v="VI"/>
    <x v="2528"/>
    <x v="2528"/>
    <n v="4855904"/>
    <n v="2.8604354616565734E-2"/>
    <s v=""/>
    <x v="1"/>
    <n v="5"/>
    <x v="4"/>
    <n v="2790105"/>
    <n v="17224"/>
    <n v="4.9235171139186309E-2"/>
    <n v="6168603"/>
    <n v="2.2517253906597652E-2"/>
  </r>
  <r>
    <x v="3248"/>
    <x v="4"/>
    <s v="VI"/>
    <x v="2365"/>
    <x v="2365"/>
    <n v="4855904"/>
    <n v="6.8885216841189603E-2"/>
    <s v=""/>
    <x v="1"/>
    <n v="5"/>
    <x v="4"/>
    <n v="2790105"/>
    <n v="17224"/>
    <n v="0.11856850069156097"/>
    <n v="6168603"/>
    <n v="5.422621621135288E-2"/>
  </r>
  <r>
    <x v="3249"/>
    <x v="4"/>
    <s v="VI"/>
    <x v="2529"/>
    <x v="2529"/>
    <n v="4855904"/>
    <n v="4.9424370827759356E-2"/>
    <s v=""/>
    <x v="1"/>
    <n v="5"/>
    <x v="4"/>
    <n v="2790105"/>
    <n v="17224"/>
    <n v="8.5071570002913696E-2"/>
    <n v="6168603"/>
    <n v="3.8906702214423584E-2"/>
  </r>
  <r>
    <x v="3250"/>
    <x v="4"/>
    <s v="VI"/>
    <x v="2530"/>
    <x v="2530"/>
    <n v="4855904"/>
    <n v="2.2961738947063206"/>
    <s v=""/>
    <x v="1"/>
    <n v="5"/>
    <x v="4"/>
    <n v="2790105"/>
    <n v="17224"/>
    <n v="3.9522833563853657"/>
    <n v="6168603"/>
    <n v="1.8075405403784293"/>
  </r>
  <r>
    <x v="3251"/>
    <x v="4"/>
    <s v="VI"/>
    <x v="2531"/>
    <x v="2531"/>
    <n v="4855904"/>
    <n v="4.042501663953818E-2"/>
    <s v=""/>
    <x v="1"/>
    <n v="5"/>
    <x v="4"/>
    <n v="2790105"/>
    <n v="17224"/>
    <n v="6.958145496488316E-2"/>
    <n v="6168603"/>
    <n v="3.1822440186213961E-2"/>
  </r>
  <r>
    <x v="3252"/>
    <x v="4"/>
    <s v="VI"/>
    <x v="2532"/>
    <x v="2532"/>
    <n v="4855904"/>
    <n v="0.12704122651518648"/>
    <s v=""/>
    <x v="1"/>
    <n v="5"/>
    <x v="4"/>
    <n v="2790105"/>
    <n v="17224"/>
    <n v="0.21866938139498945"/>
    <n v="6168603"/>
    <n v="0.1000064358169913"/>
  </r>
  <r>
    <x v="3253"/>
    <x v="4"/>
    <s v="VI"/>
    <x v="2533"/>
    <x v="2533"/>
    <n v="4855904"/>
    <n v="0.13678194626582404"/>
    <s v=""/>
    <x v="1"/>
    <n v="5"/>
    <x v="4"/>
    <n v="2790105"/>
    <n v="17224"/>
    <n v="0.2354355699830637"/>
    <n v="6168603"/>
    <n v="0.1076742983784173"/>
  </r>
  <r>
    <x v="3254"/>
    <x v="4"/>
    <s v="VI"/>
    <x v="2534"/>
    <x v="2534"/>
    <n v="4855904"/>
    <n v="2.7965956493373838E-2"/>
    <s v=""/>
    <x v="1"/>
    <n v="5"/>
    <x v="4"/>
    <n v="2790105"/>
    <n v="17224"/>
    <n v="4.8136330026648667E-2"/>
    <n v="6168603"/>
    <n v="2.2014709002994681E-2"/>
  </r>
  <r>
    <x v="3255"/>
    <x v="4"/>
    <s v="VI"/>
    <x v="2535"/>
    <x v="2535"/>
    <n v="4855904"/>
    <n v="1.639241632454019E-2"/>
    <s v=""/>
    <x v="1"/>
    <n v="5"/>
    <x v="4"/>
    <n v="2790105"/>
    <n v="17224"/>
    <n v="2.8215404050966376E-2"/>
    <n v="6168603"/>
    <n v="1.2904056234450491E-2"/>
  </r>
  <r>
    <x v="3256"/>
    <x v="4"/>
    <s v="VI"/>
    <x v="2536"/>
    <x v="2536"/>
    <n v="4855904"/>
    <n v="0.13777043368237921"/>
    <s v=""/>
    <x v="1"/>
    <n v="5"/>
    <x v="4"/>
    <n v="2790105"/>
    <n v="17224"/>
    <n v="0.23713700138312194"/>
    <n v="6168603"/>
    <n v="0.10845243242270576"/>
  </r>
  <r>
    <x v="3257"/>
    <x v="4"/>
    <s v="VI"/>
    <x v="2537"/>
    <x v="2537"/>
    <n v="4855904"/>
    <n v="6.2748357463409496E-2"/>
    <s v=""/>
    <x v="1"/>
    <n v="5"/>
    <x v="4"/>
    <n v="2790105"/>
    <n v="17224"/>
    <n v="0.10800544741619918"/>
    <n v="6168603"/>
    <n v="4.9395300686395284E-2"/>
  </r>
  <r>
    <x v="3258"/>
    <x v="4"/>
    <s v="VI"/>
    <x v="2538"/>
    <x v="2538"/>
    <n v="4855904"/>
    <n v="0.1308098347908031"/>
    <s v=""/>
    <x v="1"/>
    <n v="5"/>
    <x v="4"/>
    <n v="2790105"/>
    <n v="17224"/>
    <n v="0.22515608860771158"/>
    <n v="6168603"/>
    <n v="0.10297307186084111"/>
  </r>
  <r>
    <x v="3259"/>
    <x v="4"/>
    <s v="VI"/>
    <x v="2539"/>
    <x v="2539"/>
    <n v="4855904"/>
    <n v="0.11089593204478507"/>
    <s v=""/>
    <x v="1"/>
    <n v="5"/>
    <x v="4"/>
    <n v="2790105"/>
    <n v="17224"/>
    <n v="0.1908793351940376"/>
    <n v="6168603"/>
    <n v="8.7296913093612927E-2"/>
  </r>
  <r>
    <x v="3260"/>
    <x v="4"/>
    <s v="VI"/>
    <x v="2540"/>
    <x v="2540"/>
    <n v="4855904"/>
    <n v="0.12588799119587207"/>
    <s v=""/>
    <x v="1"/>
    <n v="5"/>
    <x v="4"/>
    <n v="2790105"/>
    <n v="17224"/>
    <n v="0.21668437809492144"/>
    <n v="6168603"/>
    <n v="9.9098612765321434E-2"/>
  </r>
  <r>
    <x v="3261"/>
    <x v="4"/>
    <s v="VI"/>
    <x v="993"/>
    <x v="993"/>
    <n v="4855904"/>
    <n v="0.10185539088087409"/>
    <s v=""/>
    <x v="1"/>
    <n v="5"/>
    <x v="4"/>
    <n v="2790105"/>
    <n v="17224"/>
    <n v="0.17531832718100465"/>
    <n v="6168603"/>
    <n v="8.0180228813557949E-2"/>
  </r>
  <r>
    <x v="3262"/>
    <x v="4"/>
    <s v="BL"/>
    <x v="2541"/>
    <x v="2541"/>
    <n v="4855904"/>
    <n v="8.7501729852978966E-2"/>
    <s v=""/>
    <x v="1"/>
    <n v="5"/>
    <x v="4"/>
    <n v="2790105"/>
    <n v="17224"/>
    <n v="0.15061212539265847"/>
    <n v="6168603"/>
    <n v="6.8881074045452434E-2"/>
  </r>
  <r>
    <x v="3263"/>
    <x v="4"/>
    <s v="BL"/>
    <x v="2542"/>
    <x v="2542"/>
    <n v="4855904"/>
    <n v="6.0256545434176627E-2"/>
    <s v=""/>
    <x v="1"/>
    <n v="5"/>
    <x v="4"/>
    <n v="2790105"/>
    <n v="17224"/>
    <n v="0.10371642242855228"/>
    <n v="6168603"/>
    <n v="4.7433754449751425E-2"/>
  </r>
  <r>
    <x v="3264"/>
    <x v="4"/>
    <s v="BL"/>
    <x v="666"/>
    <x v="666"/>
    <n v="4855904"/>
    <n v="2.740993232156155E-2"/>
    <s v=""/>
    <x v="1"/>
    <n v="5"/>
    <x v="4"/>
    <n v="2790105"/>
    <n v="17224"/>
    <n v="4.717927486411589E-2"/>
    <n v="6168603"/>
    <n v="2.1577008603082416E-2"/>
  </r>
  <r>
    <x v="3265"/>
    <x v="4"/>
    <s v="BL"/>
    <x v="345"/>
    <x v="345"/>
    <n v="4855904"/>
    <n v="5.0762947537677842E-2"/>
    <s v=""/>
    <x v="1"/>
    <n v="5"/>
    <x v="4"/>
    <n v="2790105"/>
    <n v="17224"/>
    <n v="8.737559169049261E-2"/>
    <n v="6168603"/>
    <n v="3.9960425399397564E-2"/>
  </r>
  <r>
    <x v="3266"/>
    <x v="4"/>
    <s v="BL"/>
    <x v="2543"/>
    <x v="2543"/>
    <n v="4855904"/>
    <n v="7.1109313528438786E-2"/>
    <s v=""/>
    <x v="1"/>
    <n v="5"/>
    <x v="4"/>
    <n v="2790105"/>
    <n v="17224"/>
    <n v="0.12239672134169209"/>
    <n v="6168603"/>
    <n v="5.5977017811001936E-2"/>
  </r>
  <r>
    <x v="3267"/>
    <x v="4"/>
    <s v="BL"/>
    <x v="2544"/>
    <x v="2544"/>
    <n v="4855904"/>
    <n v="0.73294282588782644"/>
    <s v=""/>
    <x v="1"/>
    <n v="5"/>
    <x v="4"/>
    <n v="2790105"/>
    <n v="17224"/>
    <n v="1.2615759366557089"/>
    <n v="6168603"/>
    <n v="0.57697018271397915"/>
  </r>
  <r>
    <x v="3268"/>
    <x v="4"/>
    <s v="BL"/>
    <x v="1016"/>
    <x v="1016"/>
    <n v="4855904"/>
    <n v="1.6845473057127983E-2"/>
    <s v=""/>
    <x v="1"/>
    <n v="5"/>
    <x v="4"/>
    <n v="2790105"/>
    <n v="17224"/>
    <n v="2.8995226775993088E-2"/>
    <n v="6168603"/>
    <n v="1.3260701004749374E-2"/>
  </r>
  <r>
    <x v="3269"/>
    <x v="4"/>
    <s v="BL"/>
    <x v="2545"/>
    <x v="2545"/>
    <n v="4855904"/>
    <n v="4.4749649086967123E-2"/>
    <s v=""/>
    <x v="1"/>
    <n v="5"/>
    <x v="4"/>
    <n v="2790105"/>
    <n v="17224"/>
    <n v="7.7025217340138119E-2"/>
    <n v="6168603"/>
    <n v="3.5226776629976024E-2"/>
  </r>
  <r>
    <x v="3270"/>
    <x v="4"/>
    <s v="BL"/>
    <x v="2546"/>
    <x v="2546"/>
    <n v="4855904"/>
    <n v="2.8872069958549428E-2"/>
    <s v=""/>
    <x v="1"/>
    <n v="5"/>
    <x v="4"/>
    <n v="2790105"/>
    <n v="17224"/>
    <n v="4.9695975476702084E-2"/>
    <n v="6168603"/>
    <n v="2.2727998543592448E-2"/>
  </r>
  <r>
    <x v="3271"/>
    <x v="4"/>
    <s v="BL"/>
    <x v="2547"/>
    <x v="2547"/>
    <n v="4855904"/>
    <n v="8.5360007117109407E-2"/>
    <s v=""/>
    <x v="1"/>
    <n v="5"/>
    <x v="4"/>
    <n v="2790105"/>
    <n v="17224"/>
    <n v="0.14692569069253222"/>
    <n v="6168603"/>
    <n v="6.7195116949494066E-2"/>
  </r>
  <r>
    <x v="3272"/>
    <x v="4"/>
    <s v="BL"/>
    <x v="2210"/>
    <x v="2210"/>
    <n v="4855904"/>
    <n v="2.9057411349153527E-2"/>
    <s v=""/>
    <x v="1"/>
    <n v="5"/>
    <x v="4"/>
    <n v="2790105"/>
    <n v="17224"/>
    <n v="5.0014993864213014E-2"/>
    <n v="6168603"/>
    <n v="2.2873898676896535E-2"/>
  </r>
  <r>
    <x v="3273"/>
    <x v="4"/>
    <s v="BL"/>
    <x v="1802"/>
    <x v="1802"/>
    <n v="4855904"/>
    <n v="8.7110453583925888E-3"/>
    <s v=""/>
    <x v="1"/>
    <n v="5"/>
    <x v="4"/>
    <n v="2790105"/>
    <n v="17224"/>
    <n v="1.499386421301354E-2"/>
    <n v="6168603"/>
    <n v="6.8573062652921585E-3"/>
  </r>
  <r>
    <x v="3274"/>
    <x v="4"/>
    <s v="BL"/>
    <x v="354"/>
    <x v="354"/>
    <n v="4855904"/>
    <n v="8.052053747355797E-3"/>
    <s v=""/>
    <x v="1"/>
    <n v="5"/>
    <x v="4"/>
    <n v="2790105"/>
    <n v="17224"/>
    <n v="1.3859576612974689E-2"/>
    <n v="6168603"/>
    <n v="6.3385502357665097E-3"/>
  </r>
  <r>
    <x v="3275"/>
    <x v="4"/>
    <s v="BL"/>
    <x v="2548"/>
    <x v="2548"/>
    <n v="4855904"/>
    <n v="4.8209355044910279E-2"/>
    <s v=""/>
    <x v="1"/>
    <n v="5"/>
    <x v="4"/>
    <n v="2790105"/>
    <n v="17224"/>
    <n v="8.2980227240342069E-2"/>
    <n v="6168603"/>
    <n v="3.7950245784985674E-2"/>
  </r>
  <r>
    <x v="3276"/>
    <x v="4"/>
    <s v="BL"/>
    <x v="2549"/>
    <x v="2549"/>
    <n v="4855904"/>
    <n v="0.12129564340645944"/>
    <s v=""/>
    <x v="1"/>
    <n v="5"/>
    <x v="4"/>
    <n v="2790105"/>
    <n v="17224"/>
    <n v="0.20877981138215071"/>
    <n v="6168603"/>
    <n v="9.5483531684564568E-2"/>
  </r>
  <r>
    <x v="3277"/>
    <x v="4"/>
    <s v="BL"/>
    <x v="2550"/>
    <x v="2550"/>
    <n v="4855904"/>
    <n v="1.0585052752278463E-2"/>
    <s v=""/>
    <x v="1"/>
    <n v="5"/>
    <x v="4"/>
    <n v="2790105"/>
    <n v="17224"/>
    <n v="1.8219494575624016E-2"/>
    <n v="6168603"/>
    <n v="8.3325187242557185E-3"/>
  </r>
  <r>
    <x v="3278"/>
    <x v="4"/>
    <s v="BL"/>
    <x v="2551"/>
    <x v="2551"/>
    <n v="4855904"/>
    <n v="5.3028231200616817E-2"/>
    <s v=""/>
    <x v="1"/>
    <n v="5"/>
    <x v="4"/>
    <n v="2790105"/>
    <n v="17224"/>
    <n v="9.1274705315626162E-2"/>
    <n v="6168603"/>
    <n v="4.1743649250891975E-2"/>
  </r>
  <r>
    <x v="3279"/>
    <x v="4"/>
    <s v="BL"/>
    <x v="2552"/>
    <x v="2552"/>
    <n v="4855904"/>
    <n v="4.2319617521268955E-2"/>
    <s v=""/>
    <x v="1"/>
    <n v="5"/>
    <x v="4"/>
    <n v="2790105"/>
    <n v="17224"/>
    <n v="7.2842531814994851E-2"/>
    <n v="6168603"/>
    <n v="3.3313863771100197E-2"/>
  </r>
  <r>
    <x v="3280"/>
    <x v="4"/>
    <s v="BL"/>
    <x v="2553"/>
    <x v="2553"/>
    <n v="4855904"/>
    <n v="0.4226813380165671"/>
    <s v=""/>
    <x v="1"/>
    <n v="5"/>
    <x v="4"/>
    <n v="2790105"/>
    <n v="17224"/>
    <n v="0.72753915596241825"/>
    <n v="6168603"/>
    <n v="0.33273335956293504"/>
  </r>
  <r>
    <x v="3281"/>
    <x v="4"/>
    <s v="BL"/>
    <x v="2554"/>
    <x v="2554"/>
    <n v="4855904"/>
    <n v="6.8411566620756911E-2"/>
    <s v=""/>
    <x v="1"/>
    <n v="5"/>
    <x v="4"/>
    <n v="2790105"/>
    <n v="17224"/>
    <n v="0.11775323147903305"/>
    <n v="6168603"/>
    <n v="5.385336031513132E-2"/>
  </r>
  <r>
    <x v="3282"/>
    <x v="4"/>
    <s v="BL"/>
    <x v="2555"/>
    <x v="2555"/>
    <n v="4855904"/>
    <n v="2.413556775422249E-2"/>
    <s v=""/>
    <x v="1"/>
    <n v="5"/>
    <x v="4"/>
    <n v="2790105"/>
    <n v="17224"/>
    <n v="4.1543283351422856E-2"/>
    <n v="6168603"/>
    <n v="1.8999439581376853E-2"/>
  </r>
  <r>
    <x v="3283"/>
    <x v="4"/>
    <s v="BL"/>
    <x v="175"/>
    <x v="175"/>
    <n v="4855904"/>
    <n v="1.4889091711862507E-2"/>
    <s v=""/>
    <x v="1"/>
    <n v="5"/>
    <x v="4"/>
    <n v="2790105"/>
    <n v="17224"/>
    <n v="2.5627810463377754E-2"/>
    <n v="6168603"/>
    <n v="1.1720644042095107E-2"/>
  </r>
  <r>
    <x v="3284"/>
    <x v="4"/>
    <s v="BL"/>
    <x v="2556"/>
    <x v="2556"/>
    <n v="4855904"/>
    <n v="6.2727763975564593E-2"/>
    <s v=""/>
    <x v="1"/>
    <n v="5"/>
    <x v="4"/>
    <n v="2790105"/>
    <n v="17224"/>
    <n v="0.10797000092869796"/>
    <n v="6168603"/>
    <n v="4.9379089560472607E-2"/>
  </r>
  <r>
    <x v="3285"/>
    <x v="4"/>
    <s v="BL"/>
    <x v="2557"/>
    <x v="2557"/>
    <n v="4855904"/>
    <n v="2.3682511021634694E-2"/>
    <s v=""/>
    <x v="1"/>
    <n v="5"/>
    <x v="4"/>
    <n v="2790105"/>
    <n v="17224"/>
    <n v="4.0763460626396152E-2"/>
    <n v="6168603"/>
    <n v="1.8642794811077973E-2"/>
  </r>
  <r>
    <x v="3286"/>
    <x v="4"/>
    <s v="BL"/>
    <x v="2558"/>
    <x v="2558"/>
    <n v="4855904"/>
    <n v="0.10422364198303755"/>
    <s v=""/>
    <x v="1"/>
    <n v="5"/>
    <x v="4"/>
    <n v="2790105"/>
    <n v="17224"/>
    <n v="0.17939467324364428"/>
    <n v="6168603"/>
    <n v="8.2044508294665738E-2"/>
  </r>
  <r>
    <x v="3287"/>
    <x v="4"/>
    <s v="BL"/>
    <x v="965"/>
    <x v="965"/>
    <n v="4855904"/>
    <n v="2.8501387177341235E-2"/>
    <s v=""/>
    <x v="1"/>
    <n v="5"/>
    <x v="4"/>
    <n v="2790105"/>
    <n v="17224"/>
    <n v="4.9057938701680237E-2"/>
    <n v="6168603"/>
    <n v="2.243619827698427E-2"/>
  </r>
  <r>
    <x v="3288"/>
    <x v="4"/>
    <s v="BL"/>
    <x v="2559"/>
    <x v="2559"/>
    <n v="4855904"/>
    <n v="1.1676507608058148E-2"/>
    <s v=""/>
    <x v="1"/>
    <n v="5"/>
    <x v="4"/>
    <n v="2790105"/>
    <n v="17224"/>
    <n v="2.0098158413188363E-2"/>
    <n v="6168603"/>
    <n v="9.1917083981575727E-3"/>
  </r>
  <r>
    <x v="3289"/>
    <x v="4"/>
    <s v="BL"/>
    <x v="2560"/>
    <x v="2560"/>
    <n v="4855904"/>
    <n v="3.0828451303814904E-2"/>
    <s v=""/>
    <x v="1"/>
    <n v="5"/>
    <x v="4"/>
    <n v="2790105"/>
    <n v="17224"/>
    <n v="5.3063391789317418E-2"/>
    <n v="6168603"/>
    <n v="2.4268055506246715E-2"/>
  </r>
  <r>
    <x v="3290"/>
    <x v="4"/>
    <s v="BL"/>
    <x v="550"/>
    <x v="550"/>
    <n v="4855904"/>
    <n v="6.7134770374373135E-3"/>
    <s v=""/>
    <x v="1"/>
    <n v="5"/>
    <x v="4"/>
    <n v="2790105"/>
    <n v="17224"/>
    <n v="1.1555554925395776E-2"/>
    <n v="6168603"/>
    <n v="5.2848270507925375E-3"/>
  </r>
  <r>
    <x v="3291"/>
    <x v="4"/>
    <s v="BL"/>
    <x v="2561"/>
    <x v="2561"/>
    <n v="4855904"/>
    <n v="9.1208557665060919E-2"/>
    <s v=""/>
    <x v="1"/>
    <n v="5"/>
    <x v="4"/>
    <n v="2790105"/>
    <n v="17224"/>
    <n v="0.156992493142877"/>
    <n v="6168603"/>
    <n v="7.1799076711534196E-2"/>
  </r>
  <r>
    <x v="3292"/>
    <x v="4"/>
    <s v="BL"/>
    <x v="1831"/>
    <x v="1831"/>
    <n v="4855904"/>
    <n v="7.8873058445965982E-3"/>
    <s v=""/>
    <x v="1"/>
    <n v="5"/>
    <x v="4"/>
    <n v="2790105"/>
    <n v="17224"/>
    <n v="1.3576004712964978E-2"/>
    <n v="6168603"/>
    <n v="6.2088612283850968E-3"/>
  </r>
  <r>
    <x v="3293"/>
    <x v="4"/>
    <s v="BL"/>
    <x v="2562"/>
    <x v="2562"/>
    <n v="4855904"/>
    <n v="8.1467837914423344E-2"/>
    <s v=""/>
    <x v="1"/>
    <n v="5"/>
    <x v="4"/>
    <n v="2790105"/>
    <n v="17224"/>
    <n v="0.14022630455480276"/>
    <n v="6168603"/>
    <n v="6.4131214150108209E-2"/>
  </r>
  <r>
    <x v="3294"/>
    <x v="4"/>
    <s v="BL"/>
    <x v="2563"/>
    <x v="2563"/>
    <n v="4855904"/>
    <n v="0.17271758255517408"/>
    <s v=""/>
    <x v="1"/>
    <n v="5"/>
    <x v="4"/>
    <n v="2790105"/>
    <n v="17224"/>
    <n v="0.29728969067268218"/>
    <n v="6168603"/>
    <n v="0.13596271311348776"/>
  </r>
  <r>
    <x v="3295"/>
    <x v="4"/>
    <s v="BL"/>
    <x v="2564"/>
    <x v="2564"/>
    <n v="4855904"/>
    <n v="1.3715262904703224E-2"/>
    <s v=""/>
    <x v="1"/>
    <n v="5"/>
    <x v="4"/>
    <n v="2790105"/>
    <n v="17224"/>
    <n v="2.3607360675808552E-2"/>
    <n v="6168603"/>
    <n v="1.0796609864502546E-2"/>
  </r>
  <r>
    <x v="3296"/>
    <x v="4"/>
    <s v="BL"/>
    <x v="2565"/>
    <x v="2565"/>
    <n v="4855904"/>
    <n v="2.7224590930957446E-2"/>
    <s v=""/>
    <x v="1"/>
    <n v="5"/>
    <x v="4"/>
    <n v="2790105"/>
    <n v="17224"/>
    <n v="4.686025647660496E-2"/>
    <n v="6168603"/>
    <n v="2.1431108469778328E-2"/>
  </r>
  <r>
    <x v="3297"/>
    <x v="4"/>
    <s v="BL"/>
    <x v="2356"/>
    <x v="2356"/>
    <n v="4855904"/>
    <n v="3.3093734966753871E-2"/>
    <s v=""/>
    <x v="1"/>
    <n v="5"/>
    <x v="4"/>
    <n v="2790105"/>
    <n v="17224"/>
    <n v="5.6962505414450963E-2"/>
    <n v="6168603"/>
    <n v="2.6051279357741125E-2"/>
  </r>
  <r>
    <x v="3298"/>
    <x v="4"/>
    <s v="BL"/>
    <x v="702"/>
    <x v="702"/>
    <n v="4855904"/>
    <n v="8.3403625771843928E-3"/>
    <s v=""/>
    <x v="1"/>
    <n v="5"/>
    <x v="4"/>
    <n v="2790105"/>
    <n v="17224"/>
    <n v="1.4355827437991688E-2"/>
    <n v="6168603"/>
    <n v="6.5655059986839803E-3"/>
  </r>
  <r>
    <x v="3299"/>
    <x v="4"/>
    <s v="BL"/>
    <x v="1845"/>
    <x v="1845"/>
    <n v="4855904"/>
    <n v="3.480299445788055E-2"/>
    <s v=""/>
    <x v="1"/>
    <n v="5"/>
    <x v="4"/>
    <n v="2790105"/>
    <n v="17224"/>
    <n v="5.9904563877051738E-2"/>
    <n v="6168603"/>
    <n v="2.739680280932328E-2"/>
  </r>
  <r>
    <x v="3300"/>
    <x v="4"/>
    <s v="BL"/>
    <x v="2566"/>
    <x v="2566"/>
    <n v="4855904"/>
    <n v="0.1393561322464365"/>
    <s v=""/>
    <x v="1"/>
    <n v="5"/>
    <x v="4"/>
    <n v="2790105"/>
    <n v="17224"/>
    <n v="0.23986638092071541"/>
    <n v="6168603"/>
    <n v="0.10970068911875185"/>
  </r>
  <r>
    <x v="3301"/>
    <x v="4"/>
    <s v="BL"/>
    <x v="1914"/>
    <x v="1914"/>
    <n v="4855904"/>
    <n v="1.4065352198066518E-2"/>
    <s v=""/>
    <x v="1"/>
    <n v="5"/>
    <x v="4"/>
    <n v="2790105"/>
    <n v="17224"/>
    <n v="2.4209950963329192E-2"/>
    <n v="6168603"/>
    <n v="1.1072199005188047E-2"/>
  </r>
  <r>
    <x v="3302"/>
    <x v="4"/>
    <s v="BL"/>
    <x v="2567"/>
    <x v="2567"/>
    <n v="4855904"/>
    <n v="5.4840458130967995E-2"/>
    <s v=""/>
    <x v="1"/>
    <n v="5"/>
    <x v="4"/>
    <n v="2790105"/>
    <n v="17224"/>
    <n v="9.4393996215732995E-2"/>
    <n v="6168603"/>
    <n v="4.3170228332087508E-2"/>
  </r>
  <r>
    <x v="3303"/>
    <x v="4"/>
    <s v="BL"/>
    <x v="2568"/>
    <x v="2568"/>
    <n v="4855904"/>
    <n v="3.7335993462803217E-2"/>
    <s v=""/>
    <x v="1"/>
    <n v="5"/>
    <x v="4"/>
    <n v="2790105"/>
    <n v="17224"/>
    <n v="6.4264481839701057E-2"/>
    <n v="6168603"/>
    <n v="2.939077129781249E-2"/>
  </r>
  <r>
    <x v="3304"/>
    <x v="4"/>
    <s v="BL"/>
    <x v="2569"/>
    <x v="2569"/>
    <n v="4855904"/>
    <n v="0.20399909059157675"/>
    <s v=""/>
    <x v="1"/>
    <n v="5"/>
    <x v="4"/>
    <n v="2790105"/>
    <n v="17224"/>
    <n v="0.35113290518702628"/>
    <n v="6168603"/>
    <n v="0.16058741339003338"/>
  </r>
  <r>
    <x v="3305"/>
    <x v="4"/>
    <s v="BL"/>
    <x v="1028"/>
    <x v="1028"/>
    <n v="4855904"/>
    <n v="1.0646833215813164E-2"/>
    <s v=""/>
    <x v="1"/>
    <n v="5"/>
    <x v="4"/>
    <n v="2790105"/>
    <n v="17224"/>
    <n v="1.832583403812766E-2"/>
    <n v="6168603"/>
    <n v="8.3811521020237482E-3"/>
  </r>
  <r>
    <x v="3306"/>
    <x v="4"/>
    <s v="BL"/>
    <x v="2570"/>
    <x v="2570"/>
    <n v="4855904"/>
    <n v="5.2657548419408624E-2"/>
    <s v=""/>
    <x v="1"/>
    <n v="5"/>
    <x v="4"/>
    <n v="2790105"/>
    <n v="17224"/>
    <n v="9.0636668540604301E-2"/>
    <n v="6168603"/>
    <n v="4.14518489842838E-2"/>
  </r>
  <r>
    <x v="3307"/>
    <x v="4"/>
    <s v="BL"/>
    <x v="2571"/>
    <x v="2571"/>
    <n v="4855904"/>
    <n v="6.6166876445662839E-2"/>
    <s v=""/>
    <x v="1"/>
    <n v="5"/>
    <x v="4"/>
    <n v="2790105"/>
    <n v="17224"/>
    <n v="0.11388956434140073"/>
    <n v="6168603"/>
    <n v="5.208634758955958E-2"/>
  </r>
  <r>
    <x v="3308"/>
    <x v="4"/>
    <s v="BL"/>
    <x v="1706"/>
    <x v="1706"/>
    <n v="4855904"/>
    <n v="8.6080779191680893E-3"/>
    <s v=""/>
    <x v="1"/>
    <n v="5"/>
    <x v="4"/>
    <n v="2790105"/>
    <n v="17224"/>
    <n v="1.4816631775507469E-2"/>
    <n v="6168603"/>
    <n v="6.7762506356787754E-3"/>
  </r>
  <r>
    <x v="3309"/>
    <x v="4"/>
    <s v="BL"/>
    <x v="903"/>
    <x v="903"/>
    <n v="4855904"/>
    <n v="3.11785405971782E-2"/>
    <s v=""/>
    <x v="1"/>
    <n v="5"/>
    <x v="4"/>
    <n v="2790105"/>
    <n v="17224"/>
    <n v="5.3665982076838058E-2"/>
    <n v="6168603"/>
    <n v="2.4543644646932216E-2"/>
  </r>
  <r>
    <x v="3310"/>
    <x v="4"/>
    <s v="BL"/>
    <x v="2493"/>
    <x v="2493"/>
    <n v="4855904"/>
    <n v="3.6821156266680727E-2"/>
    <s v=""/>
    <x v="1"/>
    <n v="5"/>
    <x v="4"/>
    <n v="2790105"/>
    <n v="17224"/>
    <n v="6.3378319652170709E-2"/>
    <n v="6168603"/>
    <n v="2.8985493149745575E-2"/>
  </r>
  <r>
    <x v="3311"/>
    <x v="4"/>
    <s v="BL"/>
    <x v="2572"/>
    <x v="2572"/>
    <n v="4855904"/>
    <n v="2.9345720178982123E-2"/>
    <s v=""/>
    <x v="1"/>
    <n v="5"/>
    <x v="4"/>
    <n v="2790105"/>
    <n v="17224"/>
    <n v="5.051124468923001E-2"/>
    <n v="6168603"/>
    <n v="2.3100854439814005E-2"/>
  </r>
  <r>
    <x v="3312"/>
    <x v="4"/>
    <s v="BL"/>
    <x v="2550"/>
    <x v="2550"/>
    <n v="4855904"/>
    <n v="1.0585052752278463E-2"/>
    <s v=""/>
    <x v="1"/>
    <n v="5"/>
    <x v="4"/>
    <n v="2790105"/>
    <n v="17224"/>
    <n v="1.8219494575624016E-2"/>
    <n v="6168603"/>
    <n v="8.3325187242557185E-3"/>
  </r>
  <r>
    <x v="3313"/>
    <x v="4"/>
    <s v="BL"/>
    <x v="1211"/>
    <x v="1211"/>
    <n v="4855904"/>
    <n v="4.2257837057734254E-2"/>
    <s v=""/>
    <x v="1"/>
    <n v="5"/>
    <x v="4"/>
    <n v="2790105"/>
    <n v="17224"/>
    <n v="7.2736192352491222E-2"/>
    <n v="6168603"/>
    <n v="3.3265230393332172E-2"/>
  </r>
  <r>
    <x v="3314"/>
    <x v="4"/>
    <s v="BL"/>
    <x v="2573"/>
    <x v="2573"/>
    <n v="4855904"/>
    <n v="3.0869638279504702E-2"/>
    <s v=""/>
    <x v="1"/>
    <n v="5"/>
    <x v="4"/>
    <n v="2790105"/>
    <n v="17224"/>
    <n v="5.3134284764319847E-2"/>
    <n v="6168603"/>
    <n v="2.4300477758092066E-2"/>
  </r>
  <r>
    <x v="3315"/>
    <x v="4"/>
    <s v="BL"/>
    <x v="1547"/>
    <x v="1547"/>
    <n v="4855904"/>
    <n v="1.8348797669805662E-2"/>
    <s v=""/>
    <x v="1"/>
    <n v="5"/>
    <x v="4"/>
    <n v="2790105"/>
    <n v="17224"/>
    <n v="3.1582820363581711E-2"/>
    <n v="6168603"/>
    <n v="1.4444113197104758E-2"/>
  </r>
  <r>
    <x v="3316"/>
    <x v="4"/>
    <s v="BL"/>
    <x v="2574"/>
    <x v="2574"/>
    <n v="4855904"/>
    <n v="1.8822447890238358E-2"/>
    <s v=""/>
    <x v="1"/>
    <n v="5"/>
    <x v="4"/>
    <n v="2790105"/>
    <n v="17224"/>
    <n v="3.2398089576109637E-2"/>
    <n v="6168603"/>
    <n v="1.4816969093326318E-2"/>
  </r>
  <r>
    <x v="3317"/>
    <x v="4"/>
    <s v="BL"/>
    <x v="312"/>
    <x v="312"/>
    <n v="4855904"/>
    <n v="5.4572742788984293E-3"/>
    <s v=""/>
    <x v="1"/>
    <n v="5"/>
    <x v="4"/>
    <n v="2790105"/>
    <n v="17224"/>
    <n v="9.3933191878217207E-3"/>
    <n v="6168603"/>
    <n v="4.2959483695092712E-3"/>
  </r>
  <r>
    <x v="3318"/>
    <x v="4"/>
    <s v="BL"/>
    <x v="2575"/>
    <x v="2575"/>
    <n v="4855904"/>
    <n v="6.8741062426275312E-2"/>
    <s v=""/>
    <x v="1"/>
    <n v="5"/>
    <x v="4"/>
    <n v="2790105"/>
    <n v="17224"/>
    <n v="0.11832037527905247"/>
    <n v="6168603"/>
    <n v="5.411273832989414E-2"/>
  </r>
  <r>
    <x v="3319"/>
    <x v="4"/>
    <s v="BL"/>
    <x v="2576"/>
    <x v="2576"/>
    <n v="4855904"/>
    <n v="0.11439682497841804"/>
    <s v=""/>
    <x v="1"/>
    <n v="5"/>
    <x v="4"/>
    <n v="2790105"/>
    <n v="17224"/>
    <n v="0.19690523806924401"/>
    <n v="6168603"/>
    <n v="9.0052804500467945E-2"/>
  </r>
  <r>
    <x v="3320"/>
    <x v="4"/>
    <s v="BL"/>
    <x v="2577"/>
    <x v="2577"/>
    <n v="4855904"/>
    <n v="0.1477582752871556"/>
    <s v=""/>
    <x v="1"/>
    <n v="5"/>
    <x v="4"/>
    <n v="2790105"/>
    <n v="17224"/>
    <n v="0.25432854782121078"/>
    <n v="6168603"/>
    <n v="0.11631482849520386"/>
  </r>
  <r>
    <x v="3321"/>
    <x v="4"/>
    <s v="BL"/>
    <x v="2132"/>
    <x v="2132"/>
    <n v="4855904"/>
    <n v="7.1335841894732674E-2"/>
    <s v=""/>
    <x v="1"/>
    <n v="5"/>
    <x v="4"/>
    <n v="2790105"/>
    <n v="17224"/>
    <n v="0.12278663270420545"/>
    <n v="6168603"/>
    <n v="5.6155340196151378E-2"/>
  </r>
  <r>
    <x v="3322"/>
    <x v="4"/>
    <s v="BL"/>
    <x v="2578"/>
    <x v="2578"/>
    <n v="4855904"/>
    <n v="0.28816467541368196"/>
    <s v=""/>
    <x v="1"/>
    <n v="5"/>
    <x v="4"/>
    <n v="2790105"/>
    <n v="17224"/>
    <n v="0.49600269960448812"/>
    <n v="6168603"/>
    <n v="0.22684228503601223"/>
  </r>
  <r>
    <x v="3323"/>
    <x v="4"/>
    <s v="TV"/>
    <x v="2579"/>
    <x v="2579"/>
    <n v="4855904"/>
    <n v="0.13838823831772623"/>
    <s v=""/>
    <x v="1"/>
    <n v="5"/>
    <x v="4"/>
    <n v="2790105"/>
    <n v="17224"/>
    <n v="0.23820039600815837"/>
    <n v="6168603"/>
    <n v="0.10893876620038606"/>
  </r>
  <r>
    <x v="3324"/>
    <x v="4"/>
    <s v="TV"/>
    <x v="2580"/>
    <x v="2580"/>
    <n v="4855904"/>
    <n v="8.9911167930832245E-2"/>
    <s v=""/>
    <x v="1"/>
    <n v="5"/>
    <x v="4"/>
    <n v="2790105"/>
    <n v="17224"/>
    <n v="0.15475936443030053"/>
    <n v="6168603"/>
    <n v="7.0777775778405577E-2"/>
  </r>
  <r>
    <x v="3325"/>
    <x v="4"/>
    <s v="TV"/>
    <x v="2581"/>
    <x v="2581"/>
    <n v="4855904"/>
    <n v="0.18435290318754241"/>
    <s v=""/>
    <x v="1"/>
    <n v="5"/>
    <x v="4"/>
    <n v="2790105"/>
    <n v="17224"/>
    <n v="0.31731695611086813"/>
    <n v="6168603"/>
    <n v="0.14512199925979999"/>
  </r>
  <r>
    <x v="3326"/>
    <x v="4"/>
    <s v="TV"/>
    <x v="2582"/>
    <x v="2582"/>
    <n v="4855904"/>
    <n v="0.12176929362689214"/>
    <s v=""/>
    <x v="1"/>
    <n v="5"/>
    <x v="4"/>
    <n v="2790105"/>
    <n v="17224"/>
    <n v="0.20959508059467863"/>
    <n v="6168603"/>
    <n v="9.5856387580786115E-2"/>
  </r>
  <r>
    <x v="3327"/>
    <x v="4"/>
    <s v="TV"/>
    <x v="2583"/>
    <x v="2583"/>
    <n v="4855904"/>
    <n v="0.15959953079797293"/>
    <s v=""/>
    <x v="1"/>
    <n v="5"/>
    <x v="4"/>
    <n v="2790105"/>
    <n v="17224"/>
    <n v="0.27471027813440885"/>
    <n v="6168603"/>
    <n v="0.12563622590074283"/>
  </r>
  <r>
    <x v="3328"/>
    <x v="4"/>
    <s v="TV"/>
    <x v="2584"/>
    <x v="2584"/>
    <n v="4855904"/>
    <n v="0.1635328869763488"/>
    <s v=""/>
    <x v="1"/>
    <n v="5"/>
    <x v="4"/>
    <n v="2790105"/>
    <n v="17224"/>
    <n v="0.28148055724714072"/>
    <n v="6168603"/>
    <n v="0.12873255095197406"/>
  </r>
  <r>
    <x v="3329"/>
    <x v="4"/>
    <s v="TV"/>
    <x v="2585"/>
    <x v="2585"/>
    <n v="4855904"/>
    <n v="9.6315742650596059E-2"/>
    <s v=""/>
    <x v="1"/>
    <n v="5"/>
    <x v="4"/>
    <n v="2790105"/>
    <n v="17224"/>
    <n v="0.16578322204317808"/>
    <n v="6168603"/>
    <n v="7.5819435940357977E-2"/>
  </r>
  <r>
    <x v="3330"/>
    <x v="4"/>
    <s v="TV"/>
    <x v="2586"/>
    <x v="2586"/>
    <n v="4855904"/>
    <n v="0.22930848715295854"/>
    <s v=""/>
    <x v="1"/>
    <n v="5"/>
    <x v="4"/>
    <n v="2790105"/>
    <n v="17224"/>
    <n v="0.39469663832601837"/>
    <n v="6168603"/>
    <n v="0.18051088714900279"/>
  </r>
  <r>
    <x v="3331"/>
    <x v="4"/>
    <s v="TV"/>
    <x v="2587"/>
    <x v="2587"/>
    <n v="4855904"/>
    <n v="0.26199035236281443"/>
    <s v=""/>
    <x v="1"/>
    <n v="5"/>
    <x v="4"/>
    <n v="2790105"/>
    <n v="17224"/>
    <n v="0.45095021399044505"/>
    <n v="6168603"/>
    <n v="0.2062379439882904"/>
  </r>
  <r>
    <x v="3332"/>
    <x v="4"/>
    <s v="TV"/>
    <x v="2588"/>
    <x v="2588"/>
    <n v="4855904"/>
    <n v="0.22689904907510527"/>
    <s v=""/>
    <x v="1"/>
    <n v="5"/>
    <x v="4"/>
    <n v="2790105"/>
    <n v="17224"/>
    <n v="0.39054939928837629"/>
    <n v="6168603"/>
    <n v="0.17861418541604962"/>
  </r>
  <r>
    <x v="3333"/>
    <x v="4"/>
    <s v="TV"/>
    <x v="2589"/>
    <x v="2589"/>
    <n v="4855904"/>
    <n v="4.5079144892485518E-2"/>
    <s v=""/>
    <x v="1"/>
    <n v="5"/>
    <x v="4"/>
    <n v="2790105"/>
    <n v="17224"/>
    <n v="7.7592361140157537E-2"/>
    <n v="6168603"/>
    <n v="3.5486154644738845E-2"/>
  </r>
  <r>
    <x v="3334"/>
    <x v="4"/>
    <s v="TV"/>
    <x v="2590"/>
    <x v="2590"/>
    <n v="4855904"/>
    <n v="0.67740218917013184"/>
    <s v=""/>
    <x v="1"/>
    <n v="5"/>
    <x v="4"/>
    <n v="2790105"/>
    <n v="17224"/>
    <n v="1.1659767598649347"/>
    <n v="6168603"/>
    <n v="0.53324877610052057"/>
  </r>
  <r>
    <x v="3335"/>
    <x v="4"/>
    <s v="TV"/>
    <x v="2591"/>
    <x v="2591"/>
    <n v="4855904"/>
    <n v="0.14442213025628184"/>
    <s v=""/>
    <x v="1"/>
    <n v="5"/>
    <x v="4"/>
    <n v="2790105"/>
    <n v="17224"/>
    <n v="0.24858621684601409"/>
    <n v="6168603"/>
    <n v="0.11368862609573026"/>
  </r>
  <r>
    <x v="3336"/>
    <x v="4"/>
    <s v="TV"/>
    <x v="1988"/>
    <x v="1988"/>
    <n v="4855904"/>
    <n v="6.1698089583319606E-2"/>
    <s v=""/>
    <x v="1"/>
    <n v="5"/>
    <x v="4"/>
    <n v="2790105"/>
    <n v="17224"/>
    <n v="0.10619767655363727"/>
    <n v="6168603"/>
    <n v="4.8568533264338777E-2"/>
  </r>
  <r>
    <x v="3337"/>
    <x v="4"/>
    <s v="TV"/>
    <x v="2592"/>
    <x v="2592"/>
    <n v="4855904"/>
    <n v="7.8955432397345579E-2"/>
    <s v=""/>
    <x v="1"/>
    <n v="5"/>
    <x v="4"/>
    <n v="2790105"/>
    <n v="17224"/>
    <n v="0.13590183307965464"/>
    <n v="6168603"/>
    <n v="6.215345678754168E-2"/>
  </r>
  <r>
    <x v="3338"/>
    <x v="4"/>
    <s v="TV"/>
    <x v="2593"/>
    <x v="2593"/>
    <n v="4855904"/>
    <n v="7.6092937586904524E-2"/>
    <s v=""/>
    <x v="1"/>
    <n v="5"/>
    <x v="4"/>
    <n v="2790105"/>
    <n v="17224"/>
    <n v="0.1309747713169859"/>
    <n v="6168603"/>
    <n v="5.9900110284289654E-2"/>
  </r>
  <r>
    <x v="3339"/>
    <x v="4"/>
    <s v="TV"/>
    <x v="2594"/>
    <x v="2594"/>
    <n v="4855904"/>
    <n v="7.028557401464279E-2"/>
    <s v=""/>
    <x v="1"/>
    <n v="5"/>
    <x v="4"/>
    <n v="2790105"/>
    <n v="17224"/>
    <n v="0.12097886184164353"/>
    <n v="6168603"/>
    <n v="5.5328572774094878E-2"/>
  </r>
  <r>
    <x v="3340"/>
    <x v="4"/>
    <s v="TV"/>
    <x v="1033"/>
    <x v="1033"/>
    <n v="4855904"/>
    <n v="5.5828945547523177E-2"/>
    <s v=""/>
    <x v="1"/>
    <n v="5"/>
    <x v="4"/>
    <n v="2790105"/>
    <n v="17224"/>
    <n v="9.6095427615791276E-2"/>
    <n v="6168603"/>
    <n v="4.3948362376375977E-2"/>
  </r>
  <r>
    <x v="3341"/>
    <x v="4"/>
    <s v="TV"/>
    <x v="2595"/>
    <x v="2595"/>
    <n v="4855904"/>
    <n v="0.10937201394426248"/>
    <s v=""/>
    <x v="1"/>
    <n v="5"/>
    <x v="4"/>
    <n v="2790105"/>
    <n v="17224"/>
    <n v="0.18825629511894779"/>
    <n v="6168603"/>
    <n v="8.6097289775334859E-2"/>
  </r>
  <r>
    <x v="3342"/>
    <x v="4"/>
    <s v="TV"/>
    <x v="2596"/>
    <x v="2596"/>
    <n v="4855904"/>
    <n v="0.10661248657304592"/>
    <s v=""/>
    <x v="1"/>
    <n v="5"/>
    <x v="4"/>
    <n v="2790105"/>
    <n v="17224"/>
    <n v="0.1835064657937851"/>
    <n v="6168603"/>
    <n v="8.3924998901696218E-2"/>
  </r>
  <r>
    <x v="3343"/>
    <x v="4"/>
    <s v="TV"/>
    <x v="2597"/>
    <x v="2597"/>
    <n v="4855904"/>
    <n v="0.70899259952420812"/>
    <s v=""/>
    <x v="1"/>
    <n v="5"/>
    <x v="4"/>
    <n v="2790105"/>
    <n v="17224"/>
    <n v="1.220351671691797"/>
    <n v="6168603"/>
    <n v="0.55811664326590638"/>
  </r>
  <r>
    <x v="3344"/>
    <x v="4"/>
    <s v="TV"/>
    <x v="2598"/>
    <x v="2598"/>
    <n v="4855904"/>
    <n v="0.14613138974740852"/>
    <s v=""/>
    <x v="1"/>
    <n v="5"/>
    <x v="4"/>
    <n v="2790105"/>
    <n v="17224"/>
    <n v="0.25152827530861482"/>
    <n v="6168603"/>
    <n v="0.11503414954731242"/>
  </r>
  <r>
    <x v="3345"/>
    <x v="4"/>
    <s v="TV"/>
    <x v="2599"/>
    <x v="2599"/>
    <n v="4855904"/>
    <n v="0.12802971393174165"/>
    <s v=""/>
    <x v="1"/>
    <n v="5"/>
    <x v="4"/>
    <n v="2790105"/>
    <n v="17224"/>
    <n v="0.22037081279504769"/>
    <n v="6168603"/>
    <n v="0.10078456986127976"/>
  </r>
  <r>
    <x v="3346"/>
    <x v="4"/>
    <s v="TV"/>
    <x v="2600"/>
    <x v="2600"/>
    <n v="4855904"/>
    <n v="0.1241581382169005"/>
    <s v=""/>
    <x v="1"/>
    <n v="5"/>
    <x v="4"/>
    <n v="2790105"/>
    <n v="17224"/>
    <n v="0.21370687314481948"/>
    <n v="6168603"/>
    <n v="9.7736878187816595E-2"/>
  </r>
  <r>
    <x v="3347"/>
    <x v="4"/>
    <s v="TV"/>
    <x v="2601"/>
    <x v="2601"/>
    <n v="4855904"/>
    <n v="0.18443527713892202"/>
    <s v=""/>
    <x v="1"/>
    <n v="5"/>
    <x v="4"/>
    <n v="2790105"/>
    <n v="17224"/>
    <n v="0.31745874206087299"/>
    <n v="6168603"/>
    <n v="0.1451868437634907"/>
  </r>
  <r>
    <x v="3348"/>
    <x v="4"/>
    <s v="TV"/>
    <x v="2602"/>
    <x v="2602"/>
    <n v="4855904"/>
    <n v="8.1117748621060054E-2"/>
    <s v=""/>
    <x v="1"/>
    <n v="5"/>
    <x v="4"/>
    <n v="2790105"/>
    <n v="17224"/>
    <n v="0.1396237142672821"/>
    <n v="6168603"/>
    <n v="6.3855625009422726E-2"/>
  </r>
  <r>
    <x v="3349"/>
    <x v="4"/>
    <s v="TV"/>
    <x v="2603"/>
    <x v="2603"/>
    <n v="4855904"/>
    <n v="0.11952460345179805"/>
    <s v=""/>
    <x v="1"/>
    <n v="5"/>
    <x v="4"/>
    <n v="2790105"/>
    <n v="17224"/>
    <n v="0.20573141345704629"/>
    <n v="6168603"/>
    <n v="9.4089374855214375E-2"/>
  </r>
  <r>
    <x v="3350"/>
    <x v="4"/>
    <s v="TV"/>
    <x v="2604"/>
    <x v="2604"/>
    <n v="4855904"/>
    <n v="0.1239522033384515"/>
    <s v=""/>
    <x v="1"/>
    <n v="5"/>
    <x v="4"/>
    <n v="2790105"/>
    <n v="17224"/>
    <n v="0.21335240826980731"/>
    <n v="6168603"/>
    <n v="9.7574766928589823E-2"/>
  </r>
  <r>
    <x v="3351"/>
    <x v="4"/>
    <s v="TV"/>
    <x v="2605"/>
    <x v="2605"/>
    <n v="4855904"/>
    <n v="6.5260762980487261E-2"/>
    <s v=""/>
    <x v="1"/>
    <n v="5"/>
    <x v="4"/>
    <n v="2790105"/>
    <n v="17224"/>
    <n v="0.11232991889134732"/>
    <n v="6168603"/>
    <n v="5.137305804896182E-2"/>
  </r>
  <r>
    <x v="3352"/>
    <x v="4"/>
    <s v="TV"/>
    <x v="2606"/>
    <x v="2606"/>
    <n v="4855904"/>
    <n v="0.12636164141630477"/>
    <s v=""/>
    <x v="1"/>
    <n v="5"/>
    <x v="4"/>
    <n v="2790105"/>
    <n v="17224"/>
    <n v="0.21749964730744933"/>
    <n v="6168603"/>
    <n v="9.9471468661542967E-2"/>
  </r>
  <r>
    <x v="3353"/>
    <x v="4"/>
    <s v="TV"/>
    <x v="2212"/>
    <x v="2212"/>
    <n v="4855904"/>
    <n v="0.10593290147416423"/>
    <s v=""/>
    <x v="1"/>
    <n v="5"/>
    <x v="4"/>
    <n v="2790105"/>
    <n v="17224"/>
    <n v="0.18233673170624504"/>
    <n v="6168603"/>
    <n v="8.33900317462479E-2"/>
  </r>
  <r>
    <x v="3354"/>
    <x v="4"/>
    <s v="TV"/>
    <x v="2607"/>
    <x v="2607"/>
    <n v="4855904"/>
    <n v="0.12586739770802718"/>
    <s v=""/>
    <x v="1"/>
    <n v="5"/>
    <x v="4"/>
    <n v="2790105"/>
    <n v="17224"/>
    <n v="0.21664893160742021"/>
    <n v="6168603"/>
    <n v="9.9082401639398743E-2"/>
  </r>
  <r>
    <x v="3355"/>
    <x v="4"/>
    <s v="TV"/>
    <x v="2608"/>
    <x v="2608"/>
    <n v="4855904"/>
    <n v="8.6121966167370695E-2"/>
    <s v=""/>
    <x v="1"/>
    <n v="5"/>
    <x v="4"/>
    <n v="2790105"/>
    <n v="17224"/>
    <n v="0.14823721073007712"/>
    <n v="6168603"/>
    <n v="6.7794928608633107E-2"/>
  </r>
  <r>
    <x v="3356"/>
    <x v="4"/>
    <s v="TV"/>
    <x v="2609"/>
    <x v="2609"/>
    <n v="4855904"/>
    <n v="0.18618572360573848"/>
    <s v=""/>
    <x v="1"/>
    <n v="5"/>
    <x v="4"/>
    <n v="2790105"/>
    <n v="17224"/>
    <n v="0.32047169349847615"/>
    <n v="6168603"/>
    <n v="0.1465647894669182"/>
  </r>
  <r>
    <x v="3357"/>
    <x v="4"/>
    <s v="TV"/>
    <x v="1598"/>
    <x v="1598"/>
    <n v="4855904"/>
    <n v="0.1873389589250529"/>
    <s v=""/>
    <x v="1"/>
    <n v="5"/>
    <x v="4"/>
    <n v="2790105"/>
    <n v="17224"/>
    <n v="0.32245669679854411"/>
    <n v="6168603"/>
    <n v="0.14747261251858806"/>
  </r>
  <r>
    <x v="3358"/>
    <x v="4"/>
    <s v="TV"/>
    <x v="2610"/>
    <x v="2610"/>
    <n v="4855904"/>
    <n v="0.10243200854053128"/>
    <s v=""/>
    <x v="1"/>
    <n v="5"/>
    <x v="4"/>
    <n v="2790105"/>
    <n v="17224"/>
    <n v="0.17631082883103863"/>
    <n v="6168603"/>
    <n v="8.0634140339392882E-2"/>
  </r>
  <r>
    <x v="3359"/>
    <x v="4"/>
    <s v="TV"/>
    <x v="2611"/>
    <x v="2611"/>
    <n v="4855904"/>
    <n v="0.19907724699664572"/>
    <s v=""/>
    <x v="1"/>
    <n v="5"/>
    <x v="4"/>
    <n v="2790105"/>
    <n v="17224"/>
    <n v="0.34266119467423617"/>
    <n v="6168603"/>
    <n v="0.15671295429451368"/>
  </r>
  <r>
    <x v="3360"/>
    <x v="4"/>
    <s v="TV"/>
    <x v="273"/>
    <x v="273"/>
    <n v="4855904"/>
    <n v="0.10218488668639247"/>
    <s v=""/>
    <x v="1"/>
    <n v="5"/>
    <x v="4"/>
    <n v="2790105"/>
    <n v="17224"/>
    <n v="0.17588547098102408"/>
    <n v="6168603"/>
    <n v="8.043960682832077E-2"/>
  </r>
  <r>
    <x v="3361"/>
    <x v="4"/>
    <s v="TV"/>
    <x v="2612"/>
    <x v="2612"/>
    <n v="4855904"/>
    <n v="0.19137528254265324"/>
    <s v=""/>
    <x v="1"/>
    <n v="5"/>
    <x v="4"/>
    <n v="2790105"/>
    <n v="17224"/>
    <n v="0.32940420834878209"/>
    <n v="6168603"/>
    <n v="0.15064999319943267"/>
  </r>
  <r>
    <x v="3362"/>
    <x v="4"/>
    <s v="TV"/>
    <x v="2613"/>
    <x v="2613"/>
    <n v="4855904"/>
    <n v="6.068900867891952E-2"/>
    <s v=""/>
    <x v="1"/>
    <n v="5"/>
    <x v="4"/>
    <n v="2790105"/>
    <n v="17224"/>
    <n v="0.10446079866607777"/>
    <n v="6168603"/>
    <n v="4.7774188094127631E-2"/>
  </r>
  <r>
    <x v="3363"/>
    <x v="4"/>
    <s v="TV"/>
    <x v="2614"/>
    <x v="2614"/>
    <n v="4855904"/>
    <n v="7.0759224235075482E-2"/>
    <s v=""/>
    <x v="1"/>
    <n v="5"/>
    <x v="4"/>
    <n v="2790105"/>
    <n v="17224"/>
    <n v="0.12179413105417145"/>
    <n v="6168603"/>
    <n v="5.5701428670316432E-2"/>
  </r>
  <r>
    <x v="3364"/>
    <x v="4"/>
    <s v="TV"/>
    <x v="2615"/>
    <x v="2615"/>
    <n v="4855904"/>
    <n v="0.56854501242199185"/>
    <s v=""/>
    <x v="1"/>
    <n v="5"/>
    <x v="4"/>
    <n v="2790105"/>
    <n v="17224"/>
    <n v="0.9786066269335173"/>
    <n v="6168603"/>
    <n v="0.44755676447325266"/>
  </r>
  <r>
    <x v="3365"/>
    <x v="4"/>
    <s v="TV"/>
    <x v="2616"/>
    <x v="2616"/>
    <n v="4855904"/>
    <n v="8.4165584822105219E-2"/>
    <s v=""/>
    <x v="1"/>
    <n v="5"/>
    <x v="4"/>
    <n v="2790105"/>
    <n v="17224"/>
    <n v="0.14486979441746178"/>
    <n v="6168603"/>
    <n v="6.6254871645978847E-2"/>
  </r>
  <r>
    <x v="3366"/>
    <x v="4"/>
    <s v="TV"/>
    <x v="1736"/>
    <x v="1736"/>
    <n v="4855904"/>
    <n v="2.9695809472345416E-2"/>
    <s v=""/>
    <x v="1"/>
    <n v="5"/>
    <x v="4"/>
    <n v="2790105"/>
    <n v="17224"/>
    <n v="5.1113834976750649E-2"/>
    <n v="6168603"/>
    <n v="2.3376443580499506E-2"/>
  </r>
  <r>
    <x v="3367"/>
    <x v="4"/>
    <s v="TV"/>
    <x v="2617"/>
    <x v="2617"/>
    <n v="4855904"/>
    <n v="0.63355865354834029"/>
    <s v=""/>
    <x v="1"/>
    <n v="5"/>
    <x v="4"/>
    <n v="2790105"/>
    <n v="17224"/>
    <n v="1.0905111879748499"/>
    <n v="6168603"/>
    <n v="0.49873528901114245"/>
  </r>
  <r>
    <x v="3368"/>
    <x v="4"/>
    <s v="TV"/>
    <x v="2618"/>
    <x v="2618"/>
    <n v="4855904"/>
    <n v="8.9828793979452634E-2"/>
    <s v=""/>
    <x v="1"/>
    <n v="5"/>
    <x v="4"/>
    <n v="2790105"/>
    <n v="17224"/>
    <n v="0.15461757848029564"/>
    <n v="6168603"/>
    <n v="7.0712931274714869E-2"/>
  </r>
  <r>
    <x v="3369"/>
    <x v="4"/>
    <s v="TV"/>
    <x v="2619"/>
    <x v="2619"/>
    <n v="4855904"/>
    <n v="5.7352863648045767E-2"/>
    <s v=""/>
    <x v="1"/>
    <n v="5"/>
    <x v="4"/>
    <n v="2790105"/>
    <n v="17224"/>
    <n v="9.8718467690881107E-2"/>
    <n v="6168603"/>
    <n v="4.5147985694654037E-2"/>
  </r>
  <r>
    <x v="3370"/>
    <x v="4"/>
    <s v="TV"/>
    <x v="2620"/>
    <x v="2620"/>
    <n v="4855904"/>
    <n v="0.21995904367137406"/>
    <s v=""/>
    <x v="1"/>
    <n v="5"/>
    <x v="4"/>
    <n v="2790105"/>
    <n v="17224"/>
    <n v="0.37860393300046719"/>
    <n v="6168603"/>
    <n v="0.17315103598010764"/>
  </r>
  <r>
    <x v="3371"/>
    <x v="4"/>
    <s v="TV"/>
    <x v="2621"/>
    <x v="2621"/>
    <n v="4855904"/>
    <n v="0.14114776568894277"/>
    <s v=""/>
    <x v="1"/>
    <n v="5"/>
    <x v="4"/>
    <n v="2790105"/>
    <n v="17224"/>
    <n v="0.24295022533332103"/>
    <n v="6168603"/>
    <n v="0.11111105707402469"/>
  </r>
  <r>
    <x v="3372"/>
    <x v="4"/>
    <s v="TV"/>
    <x v="2622"/>
    <x v="2622"/>
    <n v="4855904"/>
    <n v="0.41327011407144792"/>
    <s v=""/>
    <x v="1"/>
    <n v="5"/>
    <x v="4"/>
    <n v="2790105"/>
    <n v="17224"/>
    <n v="0.71134011117436347"/>
    <n v="6168603"/>
    <n v="0.32532487501627189"/>
  </r>
  <r>
    <x v="3373"/>
    <x v="4"/>
    <s v="TV"/>
    <x v="412"/>
    <x v="412"/>
    <n v="4855904"/>
    <n v="9.1929329739632415E-2"/>
    <s v=""/>
    <x v="1"/>
    <n v="5"/>
    <x v="4"/>
    <n v="2790105"/>
    <n v="17224"/>
    <n v="0.15823312020541946"/>
    <n v="6168603"/>
    <n v="7.2366466118827882E-2"/>
  </r>
  <r>
    <x v="3374"/>
    <x v="4"/>
    <s v="TV"/>
    <x v="2623"/>
    <x v="2623"/>
    <n v="4855904"/>
    <n v="8.0664691888472265E-2"/>
    <s v=""/>
    <x v="1"/>
    <n v="5"/>
    <x v="4"/>
    <n v="2790105"/>
    <n v="17224"/>
    <n v="0.1388438915422554"/>
    <n v="6168603"/>
    <n v="6.3498980239123842E-2"/>
  </r>
  <r>
    <x v="3375"/>
    <x v="4"/>
    <s v="TV"/>
    <x v="2624"/>
    <x v="2624"/>
    <n v="4855904"/>
    <n v="0.44135963149189111"/>
    <s v=""/>
    <x v="1"/>
    <n v="5"/>
    <x v="4"/>
    <n v="2790105"/>
    <n v="17224"/>
    <n v="0.7596891201260193"/>
    <n v="6168603"/>
    <n v="0.34743685077480269"/>
  </r>
  <r>
    <x v="3376"/>
    <x v="4"/>
    <s v="TV"/>
    <x v="2625"/>
    <x v="2625"/>
    <n v="4855904"/>
    <n v="0.1559544834494257"/>
    <s v=""/>
    <x v="1"/>
    <n v="5"/>
    <x v="4"/>
    <n v="2790105"/>
    <n v="17224"/>
    <n v="0.26843624984669395"/>
    <n v="6168603"/>
    <n v="0.1227668566124291"/>
  </r>
  <r>
    <x v="3377"/>
    <x v="4"/>
    <s v="TV"/>
    <x v="2626"/>
    <x v="2626"/>
    <n v="4855904"/>
    <n v="0.24829568294595611"/>
    <s v=""/>
    <x v="1"/>
    <n v="5"/>
    <x v="4"/>
    <n v="2790105"/>
    <n v="17224"/>
    <n v="0.42737829980213765"/>
    <n v="6168603"/>
    <n v="0.19545754524971048"/>
  </r>
  <r>
    <x v="3378"/>
    <x v="4"/>
    <s v="TV"/>
    <x v="2627"/>
    <x v="2627"/>
    <n v="4855904"/>
    <n v="0.17117307096680659"/>
    <s v=""/>
    <x v="1"/>
    <n v="5"/>
    <x v="4"/>
    <n v="2790105"/>
    <n v="17224"/>
    <n v="0.29463120411009114"/>
    <n v="6168603"/>
    <n v="0.13474687866928703"/>
  </r>
  <r>
    <x v="3379"/>
    <x v="4"/>
    <s v="TV"/>
    <x v="2628"/>
    <x v="2628"/>
    <n v="4855904"/>
    <n v="0.25111699078070737"/>
    <s v=""/>
    <x v="1"/>
    <n v="5"/>
    <x v="4"/>
    <n v="2790105"/>
    <n v="17224"/>
    <n v="0.43223446858980402"/>
    <n v="6168603"/>
    <n v="0.1976784695011172"/>
  </r>
  <r>
    <x v="3380"/>
    <x v="4"/>
    <s v="TV"/>
    <x v="1724"/>
    <x v="1724"/>
    <n v="4855904"/>
    <n v="1.6268855397470791E-2"/>
    <s v=""/>
    <x v="1"/>
    <n v="5"/>
    <x v="4"/>
    <n v="2790105"/>
    <n v="17224"/>
    <n v="2.8002725125959096E-2"/>
    <n v="6168603"/>
    <n v="1.2806789478914433E-2"/>
  </r>
  <r>
    <x v="3381"/>
    <x v="4"/>
    <s v="TV"/>
    <x v="2629"/>
    <x v="2629"/>
    <n v="4855904"/>
    <n v="4.5202705819554913E-2"/>
    <s v=""/>
    <x v="1"/>
    <n v="5"/>
    <x v="4"/>
    <n v="2790105"/>
    <n v="17224"/>
    <n v="7.7805040065164824E-2"/>
    <n v="6168603"/>
    <n v="3.5583421400274907E-2"/>
  </r>
  <r>
    <x v="3382"/>
    <x v="4"/>
    <s v="TV"/>
    <x v="2630"/>
    <x v="2630"/>
    <n v="4855904"/>
    <n v="0.10403830059243346"/>
    <s v=""/>
    <x v="1"/>
    <n v="5"/>
    <x v="4"/>
    <n v="2790105"/>
    <n v="17224"/>
    <n v="0.17907565485613333"/>
    <n v="6168603"/>
    <n v="8.1898608161361658E-2"/>
  </r>
  <r>
    <x v="3383"/>
    <x v="4"/>
    <s v="TV"/>
    <x v="2631"/>
    <x v="2631"/>
    <n v="4855904"/>
    <n v="0.34539397813465833"/>
    <s v=""/>
    <x v="1"/>
    <n v="5"/>
    <x v="4"/>
    <n v="2790105"/>
    <n v="17224"/>
    <n v="0.59450848837036185"/>
    <n v="6168603"/>
    <n v="0.27189300397513017"/>
  </r>
  <r>
    <x v="3384"/>
    <x v="4"/>
    <s v="TV"/>
    <x v="2632"/>
    <x v="2632"/>
    <n v="4855904"/>
    <n v="0.20068353904854791"/>
    <s v=""/>
    <x v="1"/>
    <n v="5"/>
    <x v="4"/>
    <n v="2790105"/>
    <n v="17224"/>
    <n v="0.34542602069933087"/>
    <n v="6168603"/>
    <n v="0.15797742211648244"/>
  </r>
  <r>
    <x v="3385"/>
    <x v="4"/>
    <s v="TV"/>
    <x v="2633"/>
    <x v="2633"/>
    <n v="4855904"/>
    <n v="3.7562521829097119E-2"/>
    <s v=""/>
    <x v="1"/>
    <n v="5"/>
    <x v="4"/>
    <n v="2790105"/>
    <n v="17224"/>
    <n v="6.4654393202214416E-2"/>
    <n v="6168603"/>
    <n v="2.9569093682961928E-2"/>
  </r>
  <r>
    <x v="3386"/>
    <x v="4"/>
    <s v="TV"/>
    <x v="2634"/>
    <x v="2634"/>
    <n v="4855904"/>
    <n v="0.19131350207911851"/>
    <s v=""/>
    <x v="1"/>
    <n v="5"/>
    <x v="4"/>
    <n v="2790105"/>
    <n v="17224"/>
    <n v="0.32929786888627843"/>
    <n v="6168603"/>
    <n v="0.15060135982166464"/>
  </r>
  <r>
    <x v="3387"/>
    <x v="4"/>
    <s v="TV"/>
    <x v="2635"/>
    <x v="2635"/>
    <n v="4855904"/>
    <n v="4.6150006260420304E-2"/>
    <s v=""/>
    <x v="1"/>
    <n v="5"/>
    <x v="4"/>
    <n v="2790105"/>
    <n v="17224"/>
    <n v="7.9435578490220662E-2"/>
    <n v="6168603"/>
    <n v="3.6329133192718029E-2"/>
  </r>
  <r>
    <x v="3388"/>
    <x v="4"/>
    <s v="TV"/>
    <x v="2636"/>
    <x v="2636"/>
    <n v="4855904"/>
    <n v="0.22360409101992132"/>
    <s v=""/>
    <x v="1"/>
    <n v="5"/>
    <x v="4"/>
    <n v="2790105"/>
    <n v="17224"/>
    <n v="0.38487796128818208"/>
    <n v="6168603"/>
    <n v="0.17602040526842139"/>
  </r>
  <r>
    <x v="3389"/>
    <x v="4"/>
    <s v="TV"/>
    <x v="2637"/>
    <x v="2637"/>
    <n v="4855904"/>
    <n v="0.28907078887885757"/>
    <s v=""/>
    <x v="1"/>
    <n v="5"/>
    <x v="4"/>
    <n v="2790105"/>
    <n v="17224"/>
    <n v="0.49756234505454155"/>
    <n v="6168603"/>
    <n v="0.22755557457660996"/>
  </r>
  <r>
    <x v="3390"/>
    <x v="4"/>
    <s v="TV"/>
    <x v="2638"/>
    <x v="2638"/>
    <n v="4855904"/>
    <n v="0.13589642628849335"/>
    <s v=""/>
    <x v="1"/>
    <n v="5"/>
    <x v="4"/>
    <n v="2790105"/>
    <n v="17224"/>
    <n v="0.23391137102051146"/>
    <n v="6168603"/>
    <n v="0.1069772199637422"/>
  </r>
  <r>
    <x v="3391"/>
    <x v="4"/>
    <s v="TV"/>
    <x v="2639"/>
    <x v="2639"/>
    <n v="4855904"/>
    <n v="0.26851848800964762"/>
    <s v=""/>
    <x v="1"/>
    <n v="5"/>
    <x v="4"/>
    <n v="2790105"/>
    <n v="17224"/>
    <n v="0.46218675052832986"/>
    <n v="6168603"/>
    <n v="0.21137687090577884"/>
  </r>
  <r>
    <x v="3392"/>
    <x v="4"/>
    <s v="TV"/>
    <x v="2640"/>
    <x v="2640"/>
    <n v="4855904"/>
    <n v="0.14030343268730189"/>
    <s v=""/>
    <x v="1"/>
    <n v="5"/>
    <x v="4"/>
    <n v="2790105"/>
    <n v="17224"/>
    <n v="0.24149691934577128"/>
    <n v="6168603"/>
    <n v="0.11044640091119495"/>
  </r>
  <r>
    <x v="3393"/>
    <x v="4"/>
    <s v="TV"/>
    <x v="1347"/>
    <x v="1347"/>
    <n v="4855904"/>
    <n v="0.11027812740943808"/>
    <s v=""/>
    <x v="1"/>
    <n v="5"/>
    <x v="4"/>
    <n v="2790105"/>
    <n v="17224"/>
    <n v="0.1898159405690012"/>
    <n v="6168603"/>
    <n v="8.681057931593264E-2"/>
  </r>
  <r>
    <x v="3394"/>
    <x v="4"/>
    <s v="TV"/>
    <x v="381"/>
    <x v="381"/>
    <n v="4855904"/>
    <n v="0.1015053015875108"/>
    <s v=""/>
    <x v="1"/>
    <n v="5"/>
    <x v="4"/>
    <n v="2790105"/>
    <n v="17224"/>
    <n v="0.17471573689348402"/>
    <n v="6168603"/>
    <n v="7.9904639672872452E-2"/>
  </r>
  <r>
    <x v="3395"/>
    <x v="4"/>
    <s v="TV"/>
    <x v="2641"/>
    <x v="2641"/>
    <n v="4855904"/>
    <n v="0.18700946311953448"/>
    <s v=""/>
    <x v="1"/>
    <n v="5"/>
    <x v="4"/>
    <n v="2790105"/>
    <n v="17224"/>
    <n v="0.32188955299852473"/>
    <n v="6168603"/>
    <n v="0.14721323450382526"/>
  </r>
  <r>
    <x v="3396"/>
    <x v="4"/>
    <s v="TV"/>
    <x v="2642"/>
    <x v="2642"/>
    <n v="4855904"/>
    <n v="0.20758235747658935"/>
    <s v=""/>
    <x v="1"/>
    <n v="5"/>
    <x v="4"/>
    <n v="2790105"/>
    <n v="17224"/>
    <n v="0.35730059401223757"/>
    <n v="6168603"/>
    <n v="0.16340814930057909"/>
  </r>
  <r>
    <x v="3397"/>
    <x v="4"/>
    <s v="TV"/>
    <x v="2643"/>
    <x v="2643"/>
    <n v="4855904"/>
    <n v="0.15220646866165394"/>
    <s v=""/>
    <x v="1"/>
    <n v="5"/>
    <x v="4"/>
    <n v="2790105"/>
    <n v="17224"/>
    <n v="0.26198498912147294"/>
    <n v="6168603"/>
    <n v="0.11981643169450197"/>
  </r>
  <r>
    <x v="3398"/>
    <x v="4"/>
    <s v="TV"/>
    <x v="2644"/>
    <x v="2644"/>
    <n v="4855904"/>
    <n v="6.536373041971176E-2"/>
    <s v=""/>
    <x v="1"/>
    <n v="5"/>
    <x v="4"/>
    <n v="2790105"/>
    <n v="17224"/>
    <n v="0.11250715132885337"/>
    <n v="6168603"/>
    <n v="5.1454113678575199E-2"/>
  </r>
  <r>
    <x v="3399"/>
    <x v="4"/>
    <s v="TV"/>
    <x v="2645"/>
    <x v="2645"/>
    <n v="4855904"/>
    <n v="3.9971959906950384E-2"/>
    <s v=""/>
    <x v="1"/>
    <n v="5"/>
    <x v="4"/>
    <n v="2790105"/>
    <n v="17224"/>
    <n v="6.8801632239856456E-2"/>
    <n v="6168603"/>
    <n v="3.1465795415915078E-2"/>
  </r>
  <r>
    <x v="3400"/>
    <x v="4"/>
    <s v="TV"/>
    <x v="2646"/>
    <x v="2646"/>
    <n v="4855904"/>
    <n v="0.13025381061899083"/>
    <s v=""/>
    <x v="1"/>
    <n v="5"/>
    <x v="4"/>
    <n v="2790105"/>
    <n v="17224"/>
    <n v="0.2241990334451788"/>
    <n v="6168603"/>
    <n v="0.10253537146092884"/>
  </r>
  <r>
    <x v="3401"/>
    <x v="4"/>
    <s v="TV"/>
    <x v="2647"/>
    <x v="2647"/>
    <n v="4855904"/>
    <n v="0.20434917988494009"/>
    <s v=""/>
    <x v="1"/>
    <n v="5"/>
    <x v="4"/>
    <n v="2790105"/>
    <n v="17224"/>
    <n v="0.35173549547454691"/>
    <n v="6168603"/>
    <n v="0.16086300253071886"/>
  </r>
  <r>
    <x v="3402"/>
    <x v="4"/>
    <s v="TV"/>
    <x v="2648"/>
    <x v="2648"/>
    <n v="4855904"/>
    <n v="0.24009947478368601"/>
    <s v=""/>
    <x v="1"/>
    <n v="5"/>
    <x v="4"/>
    <n v="2790105"/>
    <n v="17224"/>
    <n v="0.41327059777665454"/>
    <n v="6168603"/>
    <n v="0.18900551713248526"/>
  </r>
  <r>
    <x v="3403"/>
    <x v="4"/>
    <s v="TV"/>
    <x v="2649"/>
    <x v="2649"/>
    <n v="4855904"/>
    <n v="0.2409849947610167"/>
    <s v=""/>
    <x v="1"/>
    <n v="5"/>
    <x v="4"/>
    <n v="2790105"/>
    <n v="17224"/>
    <n v="0.41479479673920672"/>
    <n v="6168603"/>
    <n v="0.18970259554716037"/>
  </r>
  <r>
    <x v="3404"/>
    <x v="4"/>
    <s v="TV"/>
    <x v="2650"/>
    <x v="2650"/>
    <n v="4855904"/>
    <n v="9.4379954793175486E-2"/>
    <s v=""/>
    <x v="1"/>
    <n v="5"/>
    <x v="4"/>
    <n v="2790105"/>
    <n v="17224"/>
    <n v="0.16245125221806395"/>
    <n v="6168603"/>
    <n v="7.429559010362638E-2"/>
  </r>
  <r>
    <x v="3405"/>
    <x v="4"/>
    <s v="TV"/>
    <x v="2651"/>
    <x v="2651"/>
    <n v="4855904"/>
    <n v="0.21757019908136568"/>
    <s v=""/>
    <x v="1"/>
    <n v="5"/>
    <x v="4"/>
    <n v="2790105"/>
    <n v="17224"/>
    <n v="0.37449214045032636"/>
    <n v="6168603"/>
    <n v="0.17127054537307718"/>
  </r>
  <r>
    <x v="3406"/>
    <x v="4"/>
    <s v="TV"/>
    <x v="2652"/>
    <x v="2652"/>
    <n v="4855904"/>
    <n v="1.668360824266707"/>
    <s v=""/>
    <x v="1"/>
    <n v="5"/>
    <x v="4"/>
    <n v="2790105"/>
    <n v="17224"/>
    <n v="2.8716617384233545"/>
    <n v="6168603"/>
    <n v="1.3133281554997136"/>
  </r>
  <r>
    <x v="3407"/>
    <x v="4"/>
    <s v="TV"/>
    <x v="2653"/>
    <x v="2653"/>
    <n v="4855904"/>
    <n v="0.22014438506197817"/>
    <s v=""/>
    <x v="1"/>
    <n v="5"/>
    <x v="4"/>
    <n v="2790105"/>
    <n v="17224"/>
    <n v="0.3789229513879781"/>
    <n v="6168603"/>
    <n v="0.17329693611341174"/>
  </r>
  <r>
    <x v="3408"/>
    <x v="4"/>
    <s v="TV"/>
    <x v="2654"/>
    <x v="2654"/>
    <n v="4855904"/>
    <n v="0.14433975630490226"/>
    <s v=""/>
    <x v="1"/>
    <n v="5"/>
    <x v="4"/>
    <n v="2790105"/>
    <n v="17224"/>
    <n v="0.24844443089600921"/>
    <n v="6168603"/>
    <n v="0.11362378159203955"/>
  </r>
  <r>
    <x v="3409"/>
    <x v="4"/>
    <s v="TV"/>
    <x v="2655"/>
    <x v="2655"/>
    <n v="4855904"/>
    <n v="0.33843337924308226"/>
    <s v=""/>
    <x v="1"/>
    <n v="5"/>
    <x v="4"/>
    <n v="2790105"/>
    <n v="17224"/>
    <n v="0.58252757559495161"/>
    <n v="6168603"/>
    <n v="0.26641364341326551"/>
  </r>
  <r>
    <x v="3410"/>
    <x v="4"/>
    <s v="TV"/>
    <x v="2656"/>
    <x v="2656"/>
    <n v="4855904"/>
    <n v="7.76168556874271E-2"/>
    <s v=""/>
    <x v="1"/>
    <n v="5"/>
    <x v="4"/>
    <n v="2790105"/>
    <n v="17224"/>
    <n v="0.13359781139207572"/>
    <n v="6168603"/>
    <n v="6.1099733602567721E-2"/>
  </r>
  <r>
    <x v="3411"/>
    <x v="4"/>
    <s v="TV"/>
    <x v="2657"/>
    <x v="2657"/>
    <n v="4855904"/>
    <n v="0.36827334313034193"/>
    <s v=""/>
    <x v="1"/>
    <n v="5"/>
    <x v="4"/>
    <n v="2790105"/>
    <n v="17224"/>
    <n v="0.63388953598421072"/>
    <n v="6168603"/>
    <n v="0.28990356487522378"/>
  </r>
  <r>
    <x v="3412"/>
    <x v="4"/>
    <s v="TV"/>
    <x v="2658"/>
    <x v="2658"/>
    <n v="4855904"/>
    <n v="0.59012698768344674"/>
    <s v=""/>
    <x v="1"/>
    <n v="5"/>
    <x v="4"/>
    <n v="2790105"/>
    <n v="17224"/>
    <n v="1.0157545458347896"/>
    <n v="6168603"/>
    <n v="0.4645460244402177"/>
  </r>
  <r>
    <x v="3413"/>
    <x v="4"/>
    <s v="TV"/>
    <x v="2659"/>
    <x v="2659"/>
    <n v="4855904"/>
    <n v="0.20686158540201782"/>
    <s v=""/>
    <x v="1"/>
    <n v="5"/>
    <x v="4"/>
    <n v="2790105"/>
    <n v="17224"/>
    <n v="0.35605996694969505"/>
    <n v="6168603"/>
    <n v="0.16284075989328539"/>
  </r>
  <r>
    <x v="3414"/>
    <x v="4"/>
    <s v="TV"/>
    <x v="2660"/>
    <x v="2660"/>
    <n v="4855904"/>
    <n v="3.6718188827456227E-2"/>
    <s v=""/>
    <x v="1"/>
    <n v="5"/>
    <x v="4"/>
    <n v="2790105"/>
    <n v="17224"/>
    <n v="6.3201087214664636E-2"/>
    <n v="6168603"/>
    <n v="2.8904437520132192E-2"/>
  </r>
  <r>
    <x v="3415"/>
    <x v="4"/>
    <s v="TV"/>
    <x v="2661"/>
    <x v="2661"/>
    <n v="4855904"/>
    <n v="0.22624005746406847"/>
    <s v=""/>
    <x v="1"/>
    <n v="5"/>
    <x v="4"/>
    <n v="2790105"/>
    <n v="17224"/>
    <n v="0.38941511168833748"/>
    <n v="6168603"/>
    <n v="0.17809542938652398"/>
  </r>
  <r>
    <x v="3416"/>
    <x v="4"/>
    <s v="TV"/>
    <x v="2662"/>
    <x v="2662"/>
    <n v="4855904"/>
    <n v="0.14172438334859996"/>
    <s v=""/>
    <x v="1"/>
    <n v="5"/>
    <x v="4"/>
    <n v="2790105"/>
    <n v="17224"/>
    <n v="0.24394272698335506"/>
    <n v="6168603"/>
    <n v="0.11156496859985965"/>
  </r>
  <r>
    <x v="3417"/>
    <x v="4"/>
    <s v="VE"/>
    <x v="1344"/>
    <x v="1344"/>
    <n v="4855904"/>
    <n v="8.1879707671321356E-2"/>
    <s v=""/>
    <x v="1"/>
    <n v="5"/>
    <x v="4"/>
    <n v="2790105"/>
    <n v="17224"/>
    <n v="0.14093523430482705"/>
    <n v="6168603"/>
    <n v="6.4455436668561752E-2"/>
  </r>
  <r>
    <x v="3418"/>
    <x v="4"/>
    <s v="VE"/>
    <x v="2663"/>
    <x v="2663"/>
    <n v="4855904"/>
    <n v="0.14283643169222454"/>
    <s v=""/>
    <x v="1"/>
    <n v="5"/>
    <x v="4"/>
    <n v="2790105"/>
    <n v="17224"/>
    <n v="0.24585683730842059"/>
    <n v="6168603"/>
    <n v="0.11244036939968417"/>
  </r>
  <r>
    <x v="3419"/>
    <x v="4"/>
    <s v="VE"/>
    <x v="2664"/>
    <x v="2664"/>
    <n v="4855904"/>
    <n v="0.21297785129195304"/>
    <s v=""/>
    <x v="1"/>
    <n v="5"/>
    <x v="4"/>
    <n v="2790105"/>
    <n v="17224"/>
    <n v="0.36658757373755563"/>
    <n v="6168603"/>
    <n v="0.16765546429232031"/>
  </r>
  <r>
    <x v="3420"/>
    <x v="4"/>
    <s v="VE"/>
    <x v="2665"/>
    <x v="2665"/>
    <n v="4855904"/>
    <n v="0.26606786295610457"/>
    <s v=""/>
    <x v="1"/>
    <n v="5"/>
    <x v="4"/>
    <n v="2790105"/>
    <n v="17224"/>
    <n v="0.45796861851568549"/>
    <n v="6168603"/>
    <n v="0.20944774692098034"/>
  </r>
  <r>
    <x v="3421"/>
    <x v="4"/>
    <s v="VE"/>
    <x v="2666"/>
    <x v="2666"/>
    <n v="4855904"/>
    <n v="0.24285900215490255"/>
    <s v=""/>
    <x v="1"/>
    <n v="5"/>
    <x v="4"/>
    <n v="2790105"/>
    <n v="17224"/>
    <n v="0.41802042710181719"/>
    <n v="6168603"/>
    <n v="0.19117780800612391"/>
  </r>
  <r>
    <x v="3422"/>
    <x v="4"/>
    <s v="VE"/>
    <x v="2667"/>
    <x v="2667"/>
    <n v="4855904"/>
    <n v="0.30511311591003448"/>
    <s v=""/>
    <x v="1"/>
    <n v="5"/>
    <x v="4"/>
    <n v="2790105"/>
    <n v="17224"/>
    <n v="0.52517515881798726"/>
    <n v="6168603"/>
    <n v="0.24018404167037496"/>
  </r>
  <r>
    <x v="3423"/>
    <x v="4"/>
    <s v="VE"/>
    <x v="2668"/>
    <x v="2668"/>
    <n v="4855904"/>
    <n v="0.12794733998036206"/>
    <s v=""/>
    <x v="1"/>
    <n v="5"/>
    <x v="4"/>
    <n v="2790105"/>
    <n v="17224"/>
    <n v="0.22022902684504286"/>
    <n v="6168603"/>
    <n v="0.10071972535758905"/>
  </r>
  <r>
    <x v="3424"/>
    <x v="4"/>
    <s v="VE"/>
    <x v="2669"/>
    <x v="2669"/>
    <n v="4855904"/>
    <n v="1.0242171179660884"/>
    <s v=""/>
    <x v="1"/>
    <n v="5"/>
    <x v="4"/>
    <n v="2790105"/>
    <n v="17224"/>
    <n v="1.7629310558728806"/>
    <n v="6168603"/>
    <n v="0.80626034776431554"/>
  </r>
  <r>
    <x v="3425"/>
    <x v="4"/>
    <s v="VE"/>
    <x v="1046"/>
    <x v="1046"/>
    <n v="4855904"/>
    <n v="6.7649607570495623E-2"/>
    <s v=""/>
    <x v="1"/>
    <n v="5"/>
    <x v="4"/>
    <n v="2790105"/>
    <n v="17224"/>
    <n v="0.11644171144148813"/>
    <n v="6168603"/>
    <n v="5.3253548655992286E-2"/>
  </r>
  <r>
    <x v="3426"/>
    <x v="4"/>
    <s v="VE"/>
    <x v="1185"/>
    <x v="1185"/>
    <n v="4855904"/>
    <n v="6.5384323907556663E-2"/>
    <s v=""/>
    <x v="1"/>
    <n v="5"/>
    <x v="4"/>
    <n v="2790105"/>
    <n v="17224"/>
    <n v="0.11254259781635458"/>
    <n v="6168603"/>
    <n v="5.1470324804497869E-2"/>
  </r>
  <r>
    <x v="3427"/>
    <x v="4"/>
    <s v="VE"/>
    <x v="2670"/>
    <x v="2670"/>
    <n v="4855904"/>
    <n v="0.21911471066973315"/>
    <s v=""/>
    <x v="1"/>
    <n v="5"/>
    <x v="4"/>
    <n v="2790105"/>
    <n v="17224"/>
    <n v="0.37715062701291741"/>
    <n v="6168603"/>
    <n v="0.17248637981727791"/>
  </r>
  <r>
    <x v="3428"/>
    <x v="4"/>
    <s v="VE"/>
    <x v="2671"/>
    <x v="2671"/>
    <n v="4855904"/>
    <n v="0.30853163489228785"/>
    <s v=""/>
    <x v="1"/>
    <n v="5"/>
    <x v="4"/>
    <n v="2790105"/>
    <n v="17224"/>
    <n v="0.53105927574318879"/>
    <n v="6168603"/>
    <n v="0.24287508857353926"/>
  </r>
  <r>
    <x v="3429"/>
    <x v="4"/>
    <s v="VE"/>
    <x v="2672"/>
    <x v="2672"/>
    <n v="4855904"/>
    <n v="0.26131076726393276"/>
    <s v=""/>
    <x v="1"/>
    <n v="5"/>
    <x v="4"/>
    <n v="2790105"/>
    <n v="17224"/>
    <n v="0.44978047990290498"/>
    <n v="6168603"/>
    <n v="0.20570297683284205"/>
  </r>
  <r>
    <x v="3430"/>
    <x v="4"/>
    <s v="VE"/>
    <x v="2673"/>
    <x v="2673"/>
    <n v="4855904"/>
    <n v="0.15914647406538515"/>
    <s v=""/>
    <x v="1"/>
    <n v="5"/>
    <x v="4"/>
    <n v="2790105"/>
    <n v="17224"/>
    <n v="0.27393045540938216"/>
    <n v="6168603"/>
    <n v="0.12527958113044396"/>
  </r>
  <r>
    <x v="3431"/>
    <x v="4"/>
    <s v="VE"/>
    <x v="2674"/>
    <x v="2674"/>
    <n v="4855904"/>
    <n v="8.6780957778407483E-2"/>
    <s v=""/>
    <x v="1"/>
    <n v="5"/>
    <x v="4"/>
    <n v="2790105"/>
    <n v="17224"/>
    <n v="0.14937149833011598"/>
    <n v="6168603"/>
    <n v="6.8313684638158748E-2"/>
  </r>
  <r>
    <x v="3432"/>
    <x v="4"/>
    <s v="VE"/>
    <x v="2675"/>
    <x v="2675"/>
    <n v="4855904"/>
    <n v="0.12510543865776588"/>
    <s v=""/>
    <x v="1"/>
    <n v="5"/>
    <x v="4"/>
    <n v="2790105"/>
    <n v="17224"/>
    <n v="0.21533741156987532"/>
    <n v="6168603"/>
    <n v="9.8482589980259716E-2"/>
  </r>
  <r>
    <x v="3433"/>
    <x v="4"/>
    <s v="VE"/>
    <x v="1091"/>
    <x v="1091"/>
    <n v="4855904"/>
    <n v="0.13974740851548961"/>
    <s v=""/>
    <x v="1"/>
    <n v="5"/>
    <x v="4"/>
    <n v="2790105"/>
    <n v="17224"/>
    <n v="0.2405398641832385"/>
    <n v="6168603"/>
    <n v="0.11000870051128271"/>
  </r>
  <r>
    <x v="3434"/>
    <x v="4"/>
    <s v="VE"/>
    <x v="2439"/>
    <x v="2439"/>
    <n v="4855904"/>
    <n v="5.7702952941409057E-2"/>
    <s v=""/>
    <x v="1"/>
    <n v="5"/>
    <x v="4"/>
    <n v="2790105"/>
    <n v="17224"/>
    <n v="9.9321057978401753E-2"/>
    <n v="6168603"/>
    <n v="4.5423574835339542E-2"/>
  </r>
  <r>
    <x v="3435"/>
    <x v="4"/>
    <s v="VE"/>
    <x v="2676"/>
    <x v="2676"/>
    <n v="4855904"/>
    <n v="0.50410798895530062"/>
    <s v=""/>
    <x v="1"/>
    <n v="5"/>
    <x v="4"/>
    <n v="2790105"/>
    <n v="17224"/>
    <n v="0.86769456754221852"/>
    <n v="6168603"/>
    <n v="0.39683215146119794"/>
  </r>
  <r>
    <x v="3436"/>
    <x v="4"/>
    <s v="VE"/>
    <x v="2677"/>
    <x v="2677"/>
    <n v="4855904"/>
    <n v="0.33392340540504917"/>
    <s v=""/>
    <x v="1"/>
    <n v="5"/>
    <x v="4"/>
    <n v="2790105"/>
    <n v="17224"/>
    <n v="0.57476479483218568"/>
    <n v="6168603"/>
    <n v="0.26286340683619941"/>
  </r>
  <r>
    <x v="3437"/>
    <x v="4"/>
    <s v="VE"/>
    <x v="2678"/>
    <x v="2678"/>
    <n v="4855904"/>
    <n v="0.43598473116437231"/>
    <s v=""/>
    <x v="1"/>
    <n v="5"/>
    <x v="4"/>
    <n v="2790105"/>
    <n v="17224"/>
    <n v="0.7504375868882025"/>
    <n v="6168603"/>
    <n v="0.34320574690898409"/>
  </r>
  <r>
    <x v="3438"/>
    <x v="4"/>
    <s v="VE"/>
    <x v="2679"/>
    <x v="2679"/>
    <n v="4855904"/>
    <n v="0.13313689891727679"/>
    <s v=""/>
    <x v="1"/>
    <n v="5"/>
    <x v="4"/>
    <n v="2790105"/>
    <n v="17224"/>
    <n v="0.22916154169534877"/>
    <n v="6168603"/>
    <n v="0.10480492909010354"/>
  </r>
  <r>
    <x v="3439"/>
    <x v="4"/>
    <s v="VE"/>
    <x v="2680"/>
    <x v="2680"/>
    <n v="4855904"/>
    <n v="0.79392014339657457"/>
    <s v=""/>
    <x v="1"/>
    <n v="5"/>
    <x v="4"/>
    <n v="2790105"/>
    <n v="17224"/>
    <n v="1.3665329861468039"/>
    <n v="6168603"/>
    <n v="0.62497132657102428"/>
  </r>
  <r>
    <x v="3440"/>
    <x v="4"/>
    <s v="VE"/>
    <x v="2681"/>
    <x v="2681"/>
    <n v="4855904"/>
    <n v="0.54482131442466741"/>
    <s v=""/>
    <x v="1"/>
    <n v="5"/>
    <x v="4"/>
    <n v="2790105"/>
    <n v="17224"/>
    <n v="0.93777227333211866"/>
    <n v="6168603"/>
    <n v="0.42888154741032936"/>
  </r>
  <r>
    <x v="3441"/>
    <x v="4"/>
    <s v="VE"/>
    <x v="2682"/>
    <x v="2682"/>
    <n v="4855904"/>
    <n v="0.23719579299755514"/>
    <s v=""/>
    <x v="1"/>
    <n v="5"/>
    <x v="4"/>
    <n v="2790105"/>
    <n v="17224"/>
    <n v="0.40827264303898331"/>
    <n v="6168603"/>
    <n v="0.18671974837738786"/>
  </r>
  <r>
    <x v="3442"/>
    <x v="4"/>
    <s v="VE"/>
    <x v="2683"/>
    <x v="2683"/>
    <n v="4855904"/>
    <n v="0.32348250706768505"/>
    <s v=""/>
    <x v="1"/>
    <n v="5"/>
    <x v="4"/>
    <n v="2790105"/>
    <n v="17224"/>
    <n v="0.5567934256690702"/>
    <n v="6168603"/>
    <n v="0.2546443659934024"/>
  </r>
  <r>
    <x v="3443"/>
    <x v="4"/>
    <s v="VE"/>
    <x v="2684"/>
    <x v="2684"/>
    <n v="4855904"/>
    <n v="0.14092123732264888"/>
    <s v=""/>
    <x v="1"/>
    <n v="5"/>
    <x v="4"/>
    <n v="2790105"/>
    <n v="17224"/>
    <n v="0.24256031397080768"/>
    <n v="6168603"/>
    <n v="0.11093273468887525"/>
  </r>
  <r>
    <x v="3444"/>
    <x v="4"/>
    <s v="VE"/>
    <x v="2685"/>
    <x v="2685"/>
    <n v="4855904"/>
    <n v="0.24646286252776001"/>
    <s v=""/>
    <x v="1"/>
    <n v="5"/>
    <x v="4"/>
    <n v="2790105"/>
    <n v="17224"/>
    <n v="0.42422356241452969"/>
    <n v="6168603"/>
    <n v="0.1940147550425923"/>
  </r>
  <r>
    <x v="3445"/>
    <x v="4"/>
    <s v="VE"/>
    <x v="2686"/>
    <x v="2686"/>
    <n v="4855904"/>
    <n v="0.51772028442077933"/>
    <s v=""/>
    <x v="1"/>
    <n v="5"/>
    <x v="4"/>
    <n v="2790105"/>
    <n v="17224"/>
    <n v="0.891124695780521"/>
    <n v="6168603"/>
    <n v="0.40754770569608711"/>
  </r>
  <r>
    <x v="3446"/>
    <x v="4"/>
    <s v="VE"/>
    <x v="2687"/>
    <x v="2687"/>
    <n v="4855904"/>
    <n v="9.5553783600334771E-2"/>
    <s v=""/>
    <x v="1"/>
    <n v="5"/>
    <x v="4"/>
    <n v="2790105"/>
    <n v="17224"/>
    <n v="0.16447170200563316"/>
    <n v="6168603"/>
    <n v="7.5219624281218936E-2"/>
  </r>
  <r>
    <x v="3447"/>
    <x v="4"/>
    <s v="VE"/>
    <x v="2688"/>
    <x v="2688"/>
    <n v="4855904"/>
    <n v="0.16884600684033291"/>
    <s v=""/>
    <x v="1"/>
    <n v="5"/>
    <x v="4"/>
    <n v="2790105"/>
    <n v="17224"/>
    <n v="0.29062575102245397"/>
    <n v="6168603"/>
    <n v="0.13291502144002459"/>
  </r>
  <r>
    <x v="3448"/>
    <x v="4"/>
    <s v="VE"/>
    <x v="2689"/>
    <x v="2689"/>
    <n v="4855904"/>
    <n v="0.26108423889763882"/>
    <s v=""/>
    <x v="1"/>
    <n v="5"/>
    <x v="4"/>
    <n v="2790105"/>
    <n v="17224"/>
    <n v="0.44939056854039161"/>
    <n v="6168603"/>
    <n v="0.20552465444769261"/>
  </r>
  <r>
    <x v="3449"/>
    <x v="4"/>
    <s v="VE"/>
    <x v="2690"/>
    <x v="2690"/>
    <n v="4855904"/>
    <n v="0.83704290694379457"/>
    <s v=""/>
    <x v="1"/>
    <n v="5"/>
    <x v="4"/>
    <n v="2790105"/>
    <n v="17224"/>
    <n v="1.4407579309743461"/>
    <n v="6168603"/>
    <n v="0.65891742425310884"/>
  </r>
  <r>
    <x v="3450"/>
    <x v="4"/>
    <s v="VE"/>
    <x v="2691"/>
    <x v="2691"/>
    <n v="4855904"/>
    <n v="0.247698471798454"/>
    <s v=""/>
    <x v="1"/>
    <n v="5"/>
    <x v="4"/>
    <n v="2790105"/>
    <n v="17224"/>
    <n v="0.42635035166460244"/>
    <n v="6168603"/>
    <n v="0.1949874225979529"/>
  </r>
  <r>
    <x v="3451"/>
    <x v="4"/>
    <s v="VE"/>
    <x v="2692"/>
    <x v="2692"/>
    <n v="4855904"/>
    <n v="0.35616437227754094"/>
    <s v=""/>
    <x v="1"/>
    <n v="5"/>
    <x v="4"/>
    <n v="2790105"/>
    <n v="17224"/>
    <n v="0.61304700133349688"/>
    <n v="6168603"/>
    <n v="0.28037142283269001"/>
  </r>
  <r>
    <x v="3452"/>
    <x v="4"/>
    <s v="VE"/>
    <x v="2693"/>
    <x v="2693"/>
    <n v="4855904"/>
    <n v="0.26858026847318234"/>
    <s v=""/>
    <x v="1"/>
    <n v="5"/>
    <x v="4"/>
    <n v="2790105"/>
    <n v="17224"/>
    <n v="0.46229308999083352"/>
    <n v="6168603"/>
    <n v="0.21142550428354684"/>
  </r>
  <r>
    <x v="3453"/>
    <x v="4"/>
    <s v="VE"/>
    <x v="2694"/>
    <x v="2694"/>
    <n v="4855904"/>
    <n v="0.3892992942199846"/>
    <s v=""/>
    <x v="1"/>
    <n v="5"/>
    <x v="4"/>
    <n v="2790105"/>
    <n v="17224"/>
    <n v="0.6700803997229503"/>
    <n v="6168603"/>
    <n v="0.30645512444227646"/>
  </r>
  <r>
    <x v="3454"/>
    <x v="4"/>
    <s v="VE"/>
    <x v="2695"/>
    <x v="2695"/>
    <n v="4855904"/>
    <n v="0.5531822704896967"/>
    <s v=""/>
    <x v="1"/>
    <n v="5"/>
    <x v="4"/>
    <n v="2790105"/>
    <n v="17224"/>
    <n v="0.95216354725761154"/>
    <n v="6168603"/>
    <n v="0.43546326453493606"/>
  </r>
  <r>
    <x v="3455"/>
    <x v="4"/>
    <s v="VE"/>
    <x v="2696"/>
    <x v="2696"/>
    <n v="4855904"/>
    <n v="0.15581032903451139"/>
    <s v=""/>
    <x v="1"/>
    <n v="5"/>
    <x v="4"/>
    <n v="2790105"/>
    <n v="17224"/>
    <n v="0.26818812443418544"/>
    <n v="6168603"/>
    <n v="0.12265337873097037"/>
  </r>
  <r>
    <x v="3456"/>
    <x v="4"/>
    <s v="VE"/>
    <x v="2697"/>
    <x v="2697"/>
    <n v="4855904"/>
    <n v="4.7879859239391878E-2"/>
    <s v=""/>
    <x v="1"/>
    <n v="5"/>
    <x v="4"/>
    <n v="2790105"/>
    <n v="17224"/>
    <n v="8.2413083440322651E-2"/>
    <n v="6168603"/>
    <n v="3.7690867770222854E-2"/>
  </r>
  <r>
    <x v="3457"/>
    <x v="4"/>
    <s v="VE"/>
    <x v="2698"/>
    <x v="2698"/>
    <n v="4855904"/>
    <n v="9.7592538896979844E-2"/>
    <s v=""/>
    <x v="1"/>
    <n v="5"/>
    <x v="4"/>
    <n v="2790105"/>
    <n v="17224"/>
    <n v="0.16798090426825335"/>
    <n v="6168603"/>
    <n v="7.6824525747563904E-2"/>
  </r>
  <r>
    <x v="3458"/>
    <x v="4"/>
    <s v="VE"/>
    <x v="2699"/>
    <x v="2699"/>
    <n v="4855904"/>
    <n v="5.382355170118684"/>
    <s v=""/>
    <x v="1"/>
    <n v="5"/>
    <x v="4"/>
    <n v="2790105"/>
    <n v="17224"/>
    <n v="9.2643648662923042"/>
    <n v="6168603"/>
    <n v="4.2369722934025749"/>
  </r>
  <r>
    <x v="3459"/>
    <x v="4"/>
    <s v="VE"/>
    <x v="2700"/>
    <x v="2700"/>
    <n v="4855904"/>
    <n v="0.20371078176174817"/>
    <s v=""/>
    <x v="1"/>
    <n v="5"/>
    <x v="4"/>
    <n v="2790105"/>
    <n v="17224"/>
    <n v="0.3506366543620093"/>
    <n v="6168603"/>
    <n v="0.1603604576271159"/>
  </r>
  <r>
    <x v="3460"/>
    <x v="4"/>
    <s v="VE"/>
    <x v="2701"/>
    <x v="2701"/>
    <n v="4855904"/>
    <n v="0.27105148701457032"/>
    <s v=""/>
    <x v="1"/>
    <n v="5"/>
    <x v="4"/>
    <n v="2790105"/>
    <n v="17224"/>
    <n v="0.4665466684909792"/>
    <n v="6168603"/>
    <n v="0.21337083939426804"/>
  </r>
  <r>
    <x v="3461"/>
    <x v="4"/>
    <s v="PD"/>
    <x v="2702"/>
    <x v="2702"/>
    <n v="4855904"/>
    <n v="0.398463396310965"/>
    <s v=""/>
    <x v="1"/>
    <n v="5"/>
    <x v="4"/>
    <n v="2790105"/>
    <n v="17224"/>
    <n v="0.68585408666099057"/>
    <n v="6168603"/>
    <n v="0.31366907547786749"/>
  </r>
  <r>
    <x v="3462"/>
    <x v="4"/>
    <s v="PD"/>
    <x v="2703"/>
    <x v="2703"/>
    <n v="4855904"/>
    <n v="7.0017858672659097E-2"/>
    <s v=""/>
    <x v="1"/>
    <n v="5"/>
    <x v="4"/>
    <n v="2790105"/>
    <n v="17224"/>
    <n v="0.12051805750412775"/>
    <n v="6168603"/>
    <n v="5.5117828137100089E-2"/>
  </r>
  <r>
    <x v="3463"/>
    <x v="4"/>
    <s v="PD"/>
    <x v="2704"/>
    <x v="2704"/>
    <n v="4855904"/>
    <n v="0.4832055987927274"/>
    <s v=""/>
    <x v="1"/>
    <n v="5"/>
    <x v="4"/>
    <n v="2790105"/>
    <n v="17224"/>
    <n v="0.83171638272848625"/>
    <n v="6168603"/>
    <n v="0.38037785864968127"/>
  </r>
  <r>
    <x v="3464"/>
    <x v="4"/>
    <s v="PD"/>
    <x v="2705"/>
    <x v="2705"/>
    <n v="4855904"/>
    <n v="9.4606483159469373E-2"/>
    <s v=""/>
    <x v="1"/>
    <n v="5"/>
    <x v="4"/>
    <n v="2790105"/>
    <n v="17224"/>
    <n v="0.16284116358057729"/>
    <n v="6168603"/>
    <n v="7.4473912488775829E-2"/>
  </r>
  <r>
    <x v="3465"/>
    <x v="4"/>
    <s v="PD"/>
    <x v="2706"/>
    <x v="2706"/>
    <n v="4855904"/>
    <n v="3.8036172049529811E-2"/>
    <s v=""/>
    <x v="1"/>
    <n v="5"/>
    <x v="4"/>
    <n v="2790105"/>
    <n v="17224"/>
    <n v="6.5469662414742336E-2"/>
    <n v="6168603"/>
    <n v="2.9941949579183488E-2"/>
  </r>
  <r>
    <x v="3466"/>
    <x v="4"/>
    <s v="PD"/>
    <x v="2707"/>
    <x v="2707"/>
    <n v="4855904"/>
    <n v="4.5120331868175323E-2"/>
    <s v=""/>
    <x v="1"/>
    <n v="5"/>
    <x v="4"/>
    <n v="2790105"/>
    <n v="17224"/>
    <n v="7.7663254115159966E-2"/>
    <n v="6168603"/>
    <n v="3.5518576896584199E-2"/>
  </r>
  <r>
    <x v="3467"/>
    <x v="4"/>
    <s v="PD"/>
    <x v="2708"/>
    <x v="2708"/>
    <n v="4855904"/>
    <n v="9.6418710089820558E-2"/>
    <s v=""/>
    <x v="1"/>
    <n v="5"/>
    <x v="4"/>
    <n v="2790105"/>
    <n v="17224"/>
    <n v="0.16596045448068414"/>
    <n v="6168603"/>
    <n v="7.5900491569971348E-2"/>
  </r>
  <r>
    <x v="3468"/>
    <x v="4"/>
    <s v="PD"/>
    <x v="2709"/>
    <x v="2709"/>
    <n v="4855904"/>
    <n v="7.4671986925606434E-2"/>
    <s v=""/>
    <x v="1"/>
    <n v="5"/>
    <x v="4"/>
    <n v="2790105"/>
    <n v="17224"/>
    <n v="0.12852896367940211"/>
    <n v="6168603"/>
    <n v="5.8781542595624979E-2"/>
  </r>
  <r>
    <x v="3469"/>
    <x v="4"/>
    <s v="PD"/>
    <x v="2459"/>
    <x v="2459"/>
    <n v="4855904"/>
    <n v="6.4004560221948364E-2"/>
    <s v=""/>
    <x v="1"/>
    <n v="5"/>
    <x v="4"/>
    <n v="2790105"/>
    <n v="17224"/>
    <n v="0.11016768315377323"/>
    <n v="6168603"/>
    <n v="5.0384179367678555E-2"/>
  </r>
  <r>
    <x v="3470"/>
    <x v="4"/>
    <s v="PD"/>
    <x v="563"/>
    <x v="563"/>
    <n v="4855904"/>
    <n v="1.5095026590311506E-2"/>
    <s v=""/>
    <x v="1"/>
    <n v="5"/>
    <x v="4"/>
    <n v="2790105"/>
    <n v="17224"/>
    <n v="2.5982275338389892E-2"/>
    <n v="6168603"/>
    <n v="1.1882755301321872E-2"/>
  </r>
  <r>
    <x v="3471"/>
    <x v="4"/>
    <s v="PD"/>
    <x v="2710"/>
    <x v="2710"/>
    <n v="4855904"/>
    <n v="8.0994187693990652E-2"/>
    <s v=""/>
    <x v="1"/>
    <n v="5"/>
    <x v="4"/>
    <n v="2790105"/>
    <n v="17224"/>
    <n v="0.13941103534227484"/>
    <n v="6168603"/>
    <n v="6.3758358253886663E-2"/>
  </r>
  <r>
    <x v="3472"/>
    <x v="4"/>
    <s v="PD"/>
    <x v="2711"/>
    <x v="2711"/>
    <n v="4855904"/>
    <n v="5.3769596763033202E-2"/>
    <s v=""/>
    <x v="1"/>
    <n v="5"/>
    <x v="4"/>
    <n v="2790105"/>
    <n v="17224"/>
    <n v="9.2550778865669869E-2"/>
    <n v="6168603"/>
    <n v="4.2327249784108331E-2"/>
  </r>
  <r>
    <x v="3473"/>
    <x v="4"/>
    <s v="PD"/>
    <x v="2712"/>
    <x v="2712"/>
    <n v="4855904"/>
    <n v="0.17459158994905993"/>
    <s v=""/>
    <x v="1"/>
    <n v="5"/>
    <x v="4"/>
    <n v="2790105"/>
    <n v="17224"/>
    <n v="0.30051532103529266"/>
    <n v="6168603"/>
    <n v="0.13743792557245135"/>
  </r>
  <r>
    <x v="3474"/>
    <x v="4"/>
    <s v="PD"/>
    <x v="2713"/>
    <x v="2713"/>
    <n v="4855904"/>
    <n v="6.8967590792569214E-2"/>
    <s v=""/>
    <x v="1"/>
    <n v="5"/>
    <x v="4"/>
    <n v="2790105"/>
    <n v="17224"/>
    <n v="0.11871028664156581"/>
    <n v="6168603"/>
    <n v="5.4291060715043582E-2"/>
  </r>
  <r>
    <x v="3475"/>
    <x v="4"/>
    <s v="PD"/>
    <x v="2714"/>
    <x v="2714"/>
    <n v="4855904"/>
    <n v="0.140282839199457"/>
    <s v=""/>
    <x v="1"/>
    <n v="5"/>
    <x v="4"/>
    <n v="2790105"/>
    <n v="17224"/>
    <n v="0.24146147285827005"/>
    <n v="6168603"/>
    <n v="0.1104301897852723"/>
  </r>
  <r>
    <x v="3476"/>
    <x v="4"/>
    <s v="PD"/>
    <x v="2715"/>
    <x v="2715"/>
    <n v="4855904"/>
    <n v="0.32875443995597936"/>
    <s v=""/>
    <x v="1"/>
    <n v="5"/>
    <x v="4"/>
    <n v="2790105"/>
    <n v="17224"/>
    <n v="0.56586772646938099"/>
    <n v="6168603"/>
    <n v="0.25879441422960758"/>
  </r>
  <r>
    <x v="3477"/>
    <x v="4"/>
    <s v="PD"/>
    <x v="178"/>
    <x v="178"/>
    <n v="4855904"/>
    <n v="0.29178912927438433"/>
    <s v=""/>
    <x v="1"/>
    <n v="5"/>
    <x v="4"/>
    <n v="2790105"/>
    <n v="17224"/>
    <n v="0.50224128140470181"/>
    <n v="6168603"/>
    <n v="0.22969544319840327"/>
  </r>
  <r>
    <x v="3478"/>
    <x v="4"/>
    <s v="PD"/>
    <x v="2716"/>
    <x v="2716"/>
    <n v="4855904"/>
    <n v="5.6117254377351773E-2"/>
    <s v=""/>
    <x v="1"/>
    <n v="5"/>
    <x v="4"/>
    <n v="2790105"/>
    <n v="17224"/>
    <n v="9.6591678440808265E-2"/>
    <n v="6168603"/>
    <n v="4.417531813929345E-2"/>
  </r>
  <r>
    <x v="3479"/>
    <x v="4"/>
    <s v="PD"/>
    <x v="2717"/>
    <x v="2717"/>
    <n v="4855904"/>
    <n v="0.24751313040784992"/>
    <s v=""/>
    <x v="1"/>
    <n v="5"/>
    <x v="4"/>
    <n v="2790105"/>
    <n v="17224"/>
    <n v="0.42603133327709158"/>
    <n v="6168603"/>
    <n v="0.19484152246464881"/>
  </r>
  <r>
    <x v="3480"/>
    <x v="4"/>
    <s v="PD"/>
    <x v="2718"/>
    <x v="2718"/>
    <n v="4855904"/>
    <n v="0.11787712442420607"/>
    <s v=""/>
    <x v="1"/>
    <n v="5"/>
    <x v="4"/>
    <n v="2790105"/>
    <n v="17224"/>
    <n v="0.20289569445694919"/>
    <n v="6168603"/>
    <n v="9.2792484781400258E-2"/>
  </r>
  <r>
    <x v="3481"/>
    <x v="4"/>
    <s v="PD"/>
    <x v="1747"/>
    <x v="1747"/>
    <n v="4855904"/>
    <n v="5.0824728001212544E-2"/>
    <s v=""/>
    <x v="1"/>
    <n v="5"/>
    <x v="4"/>
    <n v="2790105"/>
    <n v="17224"/>
    <n v="8.7481931152996253E-2"/>
    <n v="6168603"/>
    <n v="4.0009058777165589E-2"/>
  </r>
  <r>
    <x v="3482"/>
    <x v="4"/>
    <s v="PD"/>
    <x v="2283"/>
    <x v="2283"/>
    <n v="4855904"/>
    <n v="3.2949580551839573E-2"/>
    <s v=""/>
    <x v="1"/>
    <n v="5"/>
    <x v="4"/>
    <n v="2790105"/>
    <n v="17224"/>
    <n v="5.6714380001942469E-2"/>
    <n v="6168603"/>
    <n v="2.5937801476282392E-2"/>
  </r>
  <r>
    <x v="3483"/>
    <x v="4"/>
    <s v="PD"/>
    <x v="2719"/>
    <x v="2719"/>
    <n v="4855904"/>
    <n v="0.15527489835054398"/>
    <s v=""/>
    <x v="1"/>
    <n v="5"/>
    <x v="4"/>
    <n v="2790105"/>
    <n v="17224"/>
    <n v="0.26726651575915389"/>
    <n v="6168603"/>
    <n v="0.12223188945698078"/>
  </r>
  <r>
    <x v="3484"/>
    <x v="4"/>
    <s v="PD"/>
    <x v="2720"/>
    <x v="2720"/>
    <n v="4855904"/>
    <n v="9.5203694306971468E-2"/>
    <s v=""/>
    <x v="1"/>
    <n v="5"/>
    <x v="4"/>
    <n v="2790105"/>
    <n v="17224"/>
    <n v="0.1638691117181125"/>
    <n v="6168603"/>
    <n v="7.4944035140533438E-2"/>
  </r>
  <r>
    <x v="3485"/>
    <x v="4"/>
    <s v="PD"/>
    <x v="2721"/>
    <x v="2721"/>
    <n v="4855904"/>
    <n v="0.10020791185328211"/>
    <s v=""/>
    <x v="1"/>
    <n v="5"/>
    <x v="4"/>
    <n v="2790105"/>
    <n v="17224"/>
    <n v="0.17248260818090752"/>
    <n v="6168603"/>
    <n v="7.8883338739743833E-2"/>
  </r>
  <r>
    <x v="3486"/>
    <x v="4"/>
    <s v="PD"/>
    <x v="2722"/>
    <x v="2722"/>
    <n v="4855904"/>
    <n v="0.11227569573039335"/>
    <s v=""/>
    <x v="1"/>
    <n v="5"/>
    <x v="4"/>
    <n v="2790105"/>
    <n v="17224"/>
    <n v="0.19325424985661896"/>
    <n v="6168603"/>
    <n v="8.8383058530432254E-2"/>
  </r>
  <r>
    <x v="3487"/>
    <x v="4"/>
    <s v="PD"/>
    <x v="1794"/>
    <x v="1794"/>
    <n v="4855904"/>
    <n v="3.3464417747962064E-2"/>
    <s v=""/>
    <x v="1"/>
    <n v="5"/>
    <x v="4"/>
    <n v="2790105"/>
    <n v="17224"/>
    <n v="5.7600542189472824E-2"/>
    <n v="6168603"/>
    <n v="2.6343079624349307E-2"/>
  </r>
  <r>
    <x v="3488"/>
    <x v="4"/>
    <s v="PD"/>
    <x v="2723"/>
    <x v="2723"/>
    <n v="4855904"/>
    <n v="0.11734169374023869"/>
    <s v=""/>
    <x v="1"/>
    <n v="5"/>
    <x v="4"/>
    <n v="2790105"/>
    <n v="17224"/>
    <n v="0.20197408578191764"/>
    <n v="6168603"/>
    <n v="9.2370995507410666E-2"/>
  </r>
  <r>
    <x v="3489"/>
    <x v="4"/>
    <s v="PD"/>
    <x v="2127"/>
    <x v="2127"/>
    <n v="4855904"/>
    <n v="4.166062591023216E-2"/>
    <s v=""/>
    <x v="1"/>
    <n v="5"/>
    <x v="4"/>
    <n v="2790105"/>
    <n v="17224"/>
    <n v="7.1708244214956016E-2"/>
    <n v="6168603"/>
    <n v="3.2795107741574549E-2"/>
  </r>
  <r>
    <x v="3490"/>
    <x v="4"/>
    <s v="PD"/>
    <x v="2724"/>
    <x v="2724"/>
    <n v="4855904"/>
    <n v="0.4109636434328191"/>
    <s v=""/>
    <x v="1"/>
    <n v="5"/>
    <x v="4"/>
    <n v="2790105"/>
    <n v="17224"/>
    <n v="0.70737010457422744"/>
    <n v="6168603"/>
    <n v="0.32350922891293216"/>
  </r>
  <r>
    <x v="3491"/>
    <x v="4"/>
    <s v="PD"/>
    <x v="1549"/>
    <x v="1549"/>
    <n v="4855904"/>
    <n v="0.13288977706313798"/>
    <s v=""/>
    <x v="1"/>
    <n v="5"/>
    <x v="4"/>
    <n v="2790105"/>
    <n v="17224"/>
    <n v="0.22873618384533423"/>
    <n v="6168603"/>
    <n v="0.10461039557903143"/>
  </r>
  <r>
    <x v="3492"/>
    <x v="4"/>
    <s v="PD"/>
    <x v="2725"/>
    <x v="2725"/>
    <n v="4855904"/>
    <n v="0.21196877038755299"/>
    <s v=""/>
    <x v="1"/>
    <n v="5"/>
    <x v="4"/>
    <n v="2790105"/>
    <n v="17224"/>
    <n v="0.36485069584999613"/>
    <n v="6168603"/>
    <n v="0.16686111912210916"/>
  </r>
  <r>
    <x v="3493"/>
    <x v="4"/>
    <s v="PD"/>
    <x v="2726"/>
    <x v="2726"/>
    <n v="4855904"/>
    <n v="0.11301706129280974"/>
    <s v=""/>
    <x v="1"/>
    <n v="5"/>
    <x v="4"/>
    <n v="2790105"/>
    <n v="17224"/>
    <n v="0.19453032340666265"/>
    <n v="6168603"/>
    <n v="8.8966659063648618E-2"/>
  </r>
  <r>
    <x v="3494"/>
    <x v="4"/>
    <s v="PD"/>
    <x v="2577"/>
    <x v="2577"/>
    <n v="4855904"/>
    <n v="0.1477582752871556"/>
    <s v=""/>
    <x v="1"/>
    <n v="5"/>
    <x v="4"/>
    <n v="2790105"/>
    <n v="17224"/>
    <n v="0.25432854782121078"/>
    <n v="6168603"/>
    <n v="0.11631482849520386"/>
  </r>
  <r>
    <x v="3495"/>
    <x v="4"/>
    <s v="PD"/>
    <x v="2727"/>
    <x v="2727"/>
    <n v="4855904"/>
    <n v="0.34135765451705796"/>
    <s v=""/>
    <x v="1"/>
    <n v="5"/>
    <x v="4"/>
    <n v="2790105"/>
    <n v="17224"/>
    <n v="0.58756097682012398"/>
    <n v="6168603"/>
    <n v="0.26871562329428561"/>
  </r>
  <r>
    <x v="3496"/>
    <x v="4"/>
    <s v="PD"/>
    <x v="2728"/>
    <x v="2728"/>
    <n v="4855904"/>
    <n v="0.16820760871714102"/>
    <s v=""/>
    <x v="1"/>
    <n v="5"/>
    <x v="4"/>
    <n v="2790105"/>
    <n v="17224"/>
    <n v="0.28952690990991631"/>
    <n v="6168603"/>
    <n v="0.1324124765364216"/>
  </r>
  <r>
    <x v="3497"/>
    <x v="4"/>
    <s v="PD"/>
    <x v="2729"/>
    <x v="2729"/>
    <n v="4855904"/>
    <n v="0.14501934140378395"/>
    <s v=""/>
    <x v="1"/>
    <n v="5"/>
    <x v="4"/>
    <n v="2790105"/>
    <n v="17224"/>
    <n v="0.2496141649835493"/>
    <n v="6168603"/>
    <n v="0.1141587487474879"/>
  </r>
  <r>
    <x v="3498"/>
    <x v="4"/>
    <s v="PD"/>
    <x v="2730"/>
    <x v="2730"/>
    <n v="4855904"/>
    <n v="9.0940842323077226E-2"/>
    <s v=""/>
    <x v="1"/>
    <n v="5"/>
    <x v="4"/>
    <n v="2790105"/>
    <n v="17224"/>
    <n v="0.15653168880536122"/>
    <n v="6168603"/>
    <n v="7.1588332074539407E-2"/>
  </r>
  <r>
    <x v="3499"/>
    <x v="4"/>
    <s v="PD"/>
    <x v="1599"/>
    <x v="1599"/>
    <n v="4855904"/>
    <n v="8.8366656342464767E-2"/>
    <s v=""/>
    <x v="1"/>
    <n v="5"/>
    <x v="4"/>
    <n v="2790105"/>
    <n v="17224"/>
    <n v="0.15210087786770946"/>
    <n v="6168603"/>
    <n v="6.9561941334204833E-2"/>
  </r>
  <r>
    <x v="3500"/>
    <x v="4"/>
    <s v="PD"/>
    <x v="1242"/>
    <x v="1242"/>
    <n v="4855904"/>
    <n v="9.5986246845077672E-2"/>
    <s v=""/>
    <x v="1"/>
    <n v="5"/>
    <x v="4"/>
    <n v="2790105"/>
    <n v="17224"/>
    <n v="0.16521607824315865"/>
    <n v="6168603"/>
    <n v="7.5560057925595156E-2"/>
  </r>
  <r>
    <x v="3501"/>
    <x v="4"/>
    <s v="PD"/>
    <x v="1331"/>
    <x v="1331"/>
    <n v="4855904"/>
    <n v="4.1640032422387264E-2"/>
    <s v=""/>
    <x v="1"/>
    <n v="5"/>
    <x v="4"/>
    <n v="2790105"/>
    <n v="17224"/>
    <n v="7.1672797727454801E-2"/>
    <n v="6168603"/>
    <n v="3.2778896615651872E-2"/>
  </r>
  <r>
    <x v="3502"/>
    <x v="4"/>
    <s v="PD"/>
    <x v="2731"/>
    <x v="2731"/>
    <n v="4855904"/>
    <n v="0.17595076014682332"/>
    <s v=""/>
    <x v="1"/>
    <n v="5"/>
    <x v="4"/>
    <n v="2790105"/>
    <n v="17224"/>
    <n v="0.30285478921037279"/>
    <n v="6168603"/>
    <n v="0.13850785988334799"/>
  </r>
  <r>
    <x v="3503"/>
    <x v="4"/>
    <s v="PD"/>
    <x v="1973"/>
    <x v="1973"/>
    <n v="4855904"/>
    <n v="0.15854926291788304"/>
    <s v=""/>
    <x v="1"/>
    <n v="5"/>
    <x v="4"/>
    <n v="2790105"/>
    <n v="17224"/>
    <n v="0.27290250727184689"/>
    <n v="6168603"/>
    <n v="0.12480945847868634"/>
  </r>
  <r>
    <x v="3504"/>
    <x v="4"/>
    <s v="PD"/>
    <x v="1277"/>
    <x v="1277"/>
    <n v="4855904"/>
    <n v="0.15027068080423336"/>
    <s v=""/>
    <x v="1"/>
    <n v="5"/>
    <x v="4"/>
    <n v="2790105"/>
    <n v="17224"/>
    <n v="0.25865301929635887"/>
    <n v="6168603"/>
    <n v="0.1182925858577704"/>
  </r>
  <r>
    <x v="3505"/>
    <x v="4"/>
    <s v="PD"/>
    <x v="2495"/>
    <x v="2495"/>
    <n v="4855904"/>
    <n v="6.546669785893626E-2"/>
    <s v=""/>
    <x v="1"/>
    <n v="5"/>
    <x v="4"/>
    <n v="2790105"/>
    <n v="17224"/>
    <n v="0.11268438376635945"/>
    <n v="6168603"/>
    <n v="5.1535169308188578E-2"/>
  </r>
  <r>
    <x v="3506"/>
    <x v="4"/>
    <s v="PD"/>
    <x v="2732"/>
    <x v="2732"/>
    <n v="4855904"/>
    <n v="0.1862680975571181"/>
    <s v=""/>
    <x v="1"/>
    <n v="5"/>
    <x v="4"/>
    <n v="2790105"/>
    <n v="17224"/>
    <n v="0.32061347944848101"/>
    <n v="6168603"/>
    <n v="0.14662963397060891"/>
  </r>
  <r>
    <x v="3507"/>
    <x v="4"/>
    <s v="PD"/>
    <x v="2733"/>
    <x v="2733"/>
    <n v="4855904"/>
    <n v="3.6697595339611325E-2"/>
    <s v=""/>
    <x v="1"/>
    <n v="5"/>
    <x v="4"/>
    <n v="2790105"/>
    <n v="17224"/>
    <n v="6.3165640727163422E-2"/>
    <n v="6168603"/>
    <n v="2.8888226394209515E-2"/>
  </r>
  <r>
    <x v="3508"/>
    <x v="4"/>
    <s v="PD"/>
    <x v="2734"/>
    <x v="2734"/>
    <n v="4855904"/>
    <n v="0.12092496062525122"/>
    <s v=""/>
    <x v="1"/>
    <n v="5"/>
    <x v="4"/>
    <n v="2790105"/>
    <n v="17224"/>
    <n v="0.20814177460712885"/>
    <n v="6168603"/>
    <n v="9.5191731417956379E-2"/>
  </r>
  <r>
    <x v="3509"/>
    <x v="4"/>
    <s v="PD"/>
    <x v="2735"/>
    <x v="2735"/>
    <n v="4855904"/>
    <n v="4.0713325469366776E-2"/>
    <s v=""/>
    <x v="1"/>
    <n v="5"/>
    <x v="4"/>
    <n v="2790105"/>
    <n v="17224"/>
    <n v="7.0077705789900163E-2"/>
    <n v="6168603"/>
    <n v="3.2049395949131435E-2"/>
  </r>
  <r>
    <x v="3510"/>
    <x v="4"/>
    <s v="PD"/>
    <x v="2736"/>
    <x v="2736"/>
    <n v="4855904"/>
    <n v="5.8300164088911151E-2"/>
    <s v=""/>
    <x v="1"/>
    <n v="5"/>
    <x v="4"/>
    <n v="2790105"/>
    <n v="17224"/>
    <n v="0.10034900611593696"/>
    <n v="6168603"/>
    <n v="4.5893697487097158E-2"/>
  </r>
  <r>
    <x v="3511"/>
    <x v="4"/>
    <s v="PD"/>
    <x v="2737"/>
    <x v="2737"/>
    <n v="4855904"/>
    <n v="0.225725220267946"/>
    <s v=""/>
    <x v="1"/>
    <n v="5"/>
    <x v="4"/>
    <n v="2790105"/>
    <n v="17224"/>
    <n v="0.38852894950080713"/>
    <n v="6168603"/>
    <n v="0.17769015123845708"/>
  </r>
  <r>
    <x v="3512"/>
    <x v="4"/>
    <s v="PD"/>
    <x v="2738"/>
    <x v="2738"/>
    <n v="4855904"/>
    <n v="0.35937695638134526"/>
    <s v=""/>
    <x v="1"/>
    <n v="5"/>
    <x v="4"/>
    <n v="2790105"/>
    <n v="17224"/>
    <n v="0.61857665338368628"/>
    <n v="6168603"/>
    <n v="0.28290035847662753"/>
  </r>
  <r>
    <x v="3513"/>
    <x v="4"/>
    <s v="PD"/>
    <x v="2739"/>
    <x v="2739"/>
    <n v="4855904"/>
    <n v="0.19401124898680039"/>
    <s v=""/>
    <x v="1"/>
    <n v="5"/>
    <x v="4"/>
    <n v="2790105"/>
    <n v="17224"/>
    <n v="0.33394135874893749"/>
    <n v="6168603"/>
    <n v="0.15272501731753527"/>
  </r>
  <r>
    <x v="3514"/>
    <x v="4"/>
    <s v="PD"/>
    <x v="2740"/>
    <x v="2740"/>
    <n v="4855904"/>
    <n v="0.22805228439441969"/>
    <s v=""/>
    <x v="1"/>
    <n v="5"/>
    <x v="4"/>
    <n v="2790105"/>
    <n v="17224"/>
    <n v="0.3925344025884443"/>
    <n v="6168603"/>
    <n v="0.17952200846771951"/>
  </r>
  <r>
    <x v="3515"/>
    <x v="4"/>
    <s v="PD"/>
    <x v="2741"/>
    <x v="2741"/>
    <n v="4855904"/>
    <n v="0.22407774124035398"/>
    <s v=""/>
    <x v="1"/>
    <n v="5"/>
    <x v="4"/>
    <n v="2790105"/>
    <n v="17224"/>
    <n v="0.38569323050070997"/>
    <n v="6168603"/>
    <n v="0.17639326116464293"/>
  </r>
  <r>
    <x v="3516"/>
    <x v="4"/>
    <s v="PD"/>
    <x v="2742"/>
    <x v="2742"/>
    <n v="4855904"/>
    <n v="0.12100733457663085"/>
    <s v=""/>
    <x v="1"/>
    <n v="5"/>
    <x v="4"/>
    <n v="2790105"/>
    <n v="17224"/>
    <n v="0.20828356055713373"/>
    <n v="6168603"/>
    <n v="9.5256575921647088E-2"/>
  </r>
  <r>
    <x v="3517"/>
    <x v="4"/>
    <s v="PD"/>
    <x v="2743"/>
    <x v="2743"/>
    <n v="4855904"/>
    <n v="4.2462124457155657"/>
    <s v=""/>
    <x v="1"/>
    <n v="5"/>
    <x v="4"/>
    <n v="2790105"/>
    <n v="17224"/>
    <n v="7.3087821508503268"/>
    <n v="6168603"/>
    <n v="3.3426044762485119"/>
  </r>
  <r>
    <x v="3518"/>
    <x v="4"/>
    <s v="PD"/>
    <x v="2744"/>
    <x v="2744"/>
    <n v="4855904"/>
    <n v="8.0623504912782459E-2"/>
    <s v=""/>
    <x v="1"/>
    <n v="5"/>
    <x v="4"/>
    <n v="2790105"/>
    <n v="17224"/>
    <n v="0.13877299856725298"/>
    <n v="6168603"/>
    <n v="6.3466557987278488E-2"/>
  </r>
  <r>
    <x v="3519"/>
    <x v="4"/>
    <s v="PD"/>
    <x v="2745"/>
    <x v="2745"/>
    <n v="4855904"/>
    <n v="2.8398419738116732E-2"/>
    <s v=""/>
    <x v="1"/>
    <n v="5"/>
    <x v="4"/>
    <n v="2790105"/>
    <n v="17224"/>
    <n v="4.8880706264174172E-2"/>
    <n v="6168603"/>
    <n v="2.2355142647370888E-2"/>
  </r>
  <r>
    <x v="3520"/>
    <x v="4"/>
    <s v="PD"/>
    <x v="2746"/>
    <x v="2746"/>
    <n v="4855904"/>
    <n v="0.22920551971373407"/>
    <s v=""/>
    <x v="1"/>
    <n v="5"/>
    <x v="4"/>
    <n v="2790105"/>
    <n v="17224"/>
    <n v="0.39451940588851231"/>
    <n v="6168603"/>
    <n v="0.18042983151938941"/>
  </r>
  <r>
    <x v="3521"/>
    <x v="4"/>
    <s v="PD"/>
    <x v="2747"/>
    <x v="2747"/>
    <n v="4855904"/>
    <n v="0.19102519324928993"/>
    <s v=""/>
    <x v="1"/>
    <n v="5"/>
    <x v="4"/>
    <n v="2790105"/>
    <n v="17224"/>
    <n v="0.32880161806126146"/>
    <n v="6168603"/>
    <n v="0.15037440405874716"/>
  </r>
  <r>
    <x v="3522"/>
    <x v="4"/>
    <s v="PD"/>
    <x v="2748"/>
    <x v="2748"/>
    <n v="4855904"/>
    <n v="0.39265603273870325"/>
    <s v=""/>
    <x v="1"/>
    <n v="5"/>
    <x v="4"/>
    <n v="2790105"/>
    <n v="17224"/>
    <n v="0.67585817718564811"/>
    <n v="6168603"/>
    <n v="0.30909753796767275"/>
  </r>
  <r>
    <x v="3523"/>
    <x v="4"/>
    <s v="PD"/>
    <x v="435"/>
    <x v="435"/>
    <n v="4855904"/>
    <n v="6.3922186270568768E-2"/>
    <s v=""/>
    <x v="1"/>
    <n v="5"/>
    <x v="4"/>
    <n v="2790105"/>
    <n v="17224"/>
    <n v="0.11002589720376839"/>
    <n v="6168603"/>
    <n v="5.0319334863987847E-2"/>
  </r>
  <r>
    <x v="3524"/>
    <x v="4"/>
    <s v="PD"/>
    <x v="2749"/>
    <x v="2749"/>
    <n v="4855904"/>
    <n v="5.0433451732159448E-2"/>
    <s v=""/>
    <x v="1"/>
    <n v="5"/>
    <x v="4"/>
    <n v="2790105"/>
    <n v="17224"/>
    <n v="8.6808447890473192E-2"/>
    <n v="6168603"/>
    <n v="3.9701047384634744E-2"/>
  </r>
  <r>
    <x v="3525"/>
    <x v="4"/>
    <s v="PD"/>
    <x v="2750"/>
    <x v="2750"/>
    <n v="4855904"/>
    <n v="8.0355789570798752E-2"/>
    <s v=""/>
    <x v="1"/>
    <n v="5"/>
    <x v="4"/>
    <n v="2790105"/>
    <n v="17224"/>
    <n v="0.13831219422973717"/>
    <n v="6168603"/>
    <n v="6.3255813350283685E-2"/>
  </r>
  <r>
    <x v="3526"/>
    <x v="4"/>
    <s v="PD"/>
    <x v="2751"/>
    <x v="2751"/>
    <n v="4855904"/>
    <n v="0.27259599860293782"/>
    <s v=""/>
    <x v="1"/>
    <n v="5"/>
    <x v="4"/>
    <n v="2790105"/>
    <n v="17224"/>
    <n v="0.4692051550535703"/>
    <n v="6168603"/>
    <n v="0.21458667383846877"/>
  </r>
  <r>
    <x v="3527"/>
    <x v="4"/>
    <s v="PD"/>
    <x v="2752"/>
    <x v="2752"/>
    <n v="4855904"/>
    <n v="7.5228011097418737E-2"/>
    <s v=""/>
    <x v="1"/>
    <n v="5"/>
    <x v="4"/>
    <n v="2790105"/>
    <n v="17224"/>
    <n v="0.12948601884193489"/>
    <n v="6168603"/>
    <n v="5.9219242995537234E-2"/>
  </r>
  <r>
    <x v="3528"/>
    <x v="4"/>
    <s v="PD"/>
    <x v="2753"/>
    <x v="2753"/>
    <n v="4855904"/>
    <n v="9.8375091435086021E-2"/>
    <s v=""/>
    <x v="1"/>
    <n v="5"/>
    <x v="4"/>
    <n v="2790105"/>
    <n v="17224"/>
    <n v="0.1693278707932995"/>
    <n v="6168603"/>
    <n v="7.7440548532625622E-2"/>
  </r>
  <r>
    <x v="3529"/>
    <x v="4"/>
    <s v="PD"/>
    <x v="2754"/>
    <x v="2754"/>
    <n v="4855904"/>
    <n v="0.32267936104173395"/>
    <s v=""/>
    <x v="1"/>
    <n v="5"/>
    <x v="4"/>
    <n v="2790105"/>
    <n v="17224"/>
    <n v="0.55541101265652282"/>
    <n v="6168603"/>
    <n v="0.25401213208241802"/>
  </r>
  <r>
    <x v="3530"/>
    <x v="4"/>
    <s v="PD"/>
    <x v="1580"/>
    <x v="1580"/>
    <n v="4855904"/>
    <n v="0.10160826902673528"/>
    <s v=""/>
    <x v="1"/>
    <n v="5"/>
    <x v="4"/>
    <n v="2790105"/>
    <n v="17224"/>
    <n v="0.17489296933099008"/>
    <n v="6168603"/>
    <n v="7.9985695302485824E-2"/>
  </r>
  <r>
    <x v="3531"/>
    <x v="4"/>
    <s v="PD"/>
    <x v="2755"/>
    <x v="2755"/>
    <n v="4855904"/>
    <n v="0.20550241520425447"/>
    <s v=""/>
    <x v="1"/>
    <n v="5"/>
    <x v="4"/>
    <n v="2790105"/>
    <n v="17224"/>
    <n v="0.35372049877461492"/>
    <n v="6168603"/>
    <n v="0.16177082558238876"/>
  </r>
  <r>
    <x v="3532"/>
    <x v="4"/>
    <s v="PD"/>
    <x v="2756"/>
    <x v="2756"/>
    <n v="4855904"/>
    <n v="0.12858573810355392"/>
    <s v=""/>
    <x v="1"/>
    <n v="5"/>
    <x v="4"/>
    <n v="2790105"/>
    <n v="17224"/>
    <n v="0.2213278679575805"/>
    <n v="6168603"/>
    <n v="0.10122227026119204"/>
  </r>
  <r>
    <x v="3533"/>
    <x v="4"/>
    <s v="PD"/>
    <x v="2757"/>
    <x v="2757"/>
    <n v="4855904"/>
    <n v="0.26878620335163134"/>
    <s v=""/>
    <x v="1"/>
    <n v="5"/>
    <x v="4"/>
    <n v="2790105"/>
    <n v="17224"/>
    <n v="0.46264755486584569"/>
    <n v="6168603"/>
    <n v="0.21158761554277364"/>
  </r>
  <r>
    <x v="3534"/>
    <x v="4"/>
    <s v="PD"/>
    <x v="2758"/>
    <x v="2758"/>
    <n v="4855904"/>
    <n v="9.4235800378261181E-2"/>
    <s v=""/>
    <x v="1"/>
    <n v="5"/>
    <x v="4"/>
    <n v="2790105"/>
    <n v="17224"/>
    <n v="0.16220312680555546"/>
    <n v="6168603"/>
    <n v="7.418211222216764E-2"/>
  </r>
  <r>
    <x v="3535"/>
    <x v="4"/>
    <s v="PD"/>
    <x v="2759"/>
    <x v="2759"/>
    <n v="4855904"/>
    <n v="6.1842243998233903E-2"/>
    <s v=""/>
    <x v="1"/>
    <n v="5"/>
    <x v="4"/>
    <n v="2790105"/>
    <n v="17224"/>
    <n v="0.10644580196614577"/>
    <n v="6168603"/>
    <n v="4.8682011145797517E-2"/>
  </r>
  <r>
    <x v="3536"/>
    <x v="4"/>
    <s v="PD"/>
    <x v="2760"/>
    <x v="2760"/>
    <n v="4855904"/>
    <n v="0.14685216182197999"/>
    <s v=""/>
    <x v="1"/>
    <n v="5"/>
    <x v="4"/>
    <n v="2790105"/>
    <n v="17224"/>
    <n v="0.25276890237115729"/>
    <n v="6168603"/>
    <n v="0.11560153895460608"/>
  </r>
  <r>
    <x v="3537"/>
    <x v="4"/>
    <s v="PD"/>
    <x v="2761"/>
    <x v="2761"/>
    <n v="4855904"/>
    <n v="0.14849964084957198"/>
    <s v=""/>
    <x v="1"/>
    <n v="5"/>
    <x v="4"/>
    <n v="2790105"/>
    <n v="17224"/>
    <n v="0.25560462137125445"/>
    <n v="6168603"/>
    <n v="0.11689842902842021"/>
  </r>
  <r>
    <x v="3538"/>
    <x v="4"/>
    <s v="PD"/>
    <x v="2067"/>
    <x v="2067"/>
    <n v="4855904"/>
    <n v="5.0042175463106353E-2"/>
    <s v=""/>
    <x v="1"/>
    <n v="5"/>
    <x v="4"/>
    <n v="2790105"/>
    <n v="17224"/>
    <n v="8.6134964627950117E-2"/>
    <n v="6168603"/>
    <n v="3.9393035992103885E-2"/>
  </r>
  <r>
    <x v="3539"/>
    <x v="4"/>
    <s v="PD"/>
    <x v="504"/>
    <x v="504"/>
    <n v="4855904"/>
    <n v="4.4523120720673229E-2"/>
    <s v=""/>
    <x v="1"/>
    <n v="5"/>
    <x v="4"/>
    <n v="2790105"/>
    <n v="17224"/>
    <n v="7.663530597762476E-2"/>
    <n v="6168603"/>
    <n v="3.5048454244826582E-2"/>
  </r>
  <r>
    <x v="3540"/>
    <x v="4"/>
    <s v="PD"/>
    <x v="2762"/>
    <x v="2762"/>
    <n v="4855904"/>
    <n v="0.20682039842632804"/>
    <s v=""/>
    <x v="1"/>
    <n v="5"/>
    <x v="4"/>
    <n v="2790105"/>
    <n v="17224"/>
    <n v="0.35598907397469259"/>
    <n v="6168603"/>
    <n v="0.16280833764144007"/>
  </r>
  <r>
    <x v="3541"/>
    <x v="4"/>
    <s v="PD"/>
    <x v="2763"/>
    <x v="2763"/>
    <n v="4855904"/>
    <n v="0.45604278832530459"/>
    <s v=""/>
    <x v="1"/>
    <n v="5"/>
    <x v="4"/>
    <n v="2790105"/>
    <n v="17224"/>
    <n v="0.78496246571438488"/>
    <n v="6168603"/>
    <n v="0.35899538355767102"/>
  </r>
  <r>
    <x v="3542"/>
    <x v="4"/>
    <s v="PD"/>
    <x v="1151"/>
    <x v="1151"/>
    <n v="4855904"/>
    <n v="0.1478612427263801"/>
    <s v=""/>
    <x v="1"/>
    <n v="5"/>
    <x v="4"/>
    <n v="2790105"/>
    <n v="17224"/>
    <n v="0.25450578025871679"/>
    <n v="6168603"/>
    <n v="0.11639588412481723"/>
  </r>
  <r>
    <x v="3543"/>
    <x v="4"/>
    <s v="PD"/>
    <x v="2764"/>
    <x v="2764"/>
    <n v="4855904"/>
    <n v="8.9190395856260749E-2"/>
    <s v=""/>
    <x v="1"/>
    <n v="5"/>
    <x v="4"/>
    <n v="2790105"/>
    <n v="17224"/>
    <n v="0.15351873736775801"/>
    <n v="6168603"/>
    <n v="7.0210386371111905E-2"/>
  </r>
  <r>
    <x v="3544"/>
    <x v="4"/>
    <s v="PD"/>
    <x v="2765"/>
    <x v="2765"/>
    <n v="4855904"/>
    <n v="0.18258186323288106"/>
    <s v=""/>
    <x v="1"/>
    <n v="5"/>
    <x v="4"/>
    <n v="2790105"/>
    <n v="17224"/>
    <n v="0.31426855818576366"/>
    <n v="6168603"/>
    <n v="0.14372784243044981"/>
  </r>
  <r>
    <x v="3545"/>
    <x v="4"/>
    <s v="PD"/>
    <x v="2308"/>
    <x v="2308"/>
    <n v="4855904"/>
    <n v="5.4057905592861798E-2"/>
    <s v=""/>
    <x v="1"/>
    <n v="5"/>
    <x v="4"/>
    <n v="2790105"/>
    <n v="17224"/>
    <n v="9.3047029690686858E-2"/>
    <n v="6168603"/>
    <n v="4.2554205547025797E-2"/>
  </r>
  <r>
    <x v="3546"/>
    <x v="4"/>
    <s v="PD"/>
    <x v="2766"/>
    <x v="2766"/>
    <n v="4855904"/>
    <n v="0.1694226244999901"/>
    <s v=""/>
    <x v="1"/>
    <n v="5"/>
    <x v="4"/>
    <n v="2790105"/>
    <n v="17224"/>
    <n v="0.29161825267248792"/>
    <n v="6168603"/>
    <n v="0.13336893296585953"/>
  </r>
  <r>
    <x v="3547"/>
    <x v="4"/>
    <s v="PD"/>
    <x v="2767"/>
    <x v="2767"/>
    <n v="4855904"/>
    <n v="0.12780318556544776"/>
    <s v=""/>
    <x v="1"/>
    <n v="5"/>
    <x v="4"/>
    <n v="2790105"/>
    <n v="17224"/>
    <n v="0.21998090143253435"/>
    <n v="6168603"/>
    <n v="0.10060624747613033"/>
  </r>
  <r>
    <x v="3548"/>
    <x v="4"/>
    <s v="PD"/>
    <x v="2768"/>
    <x v="2768"/>
    <n v="4855904"/>
    <n v="0.25904548360099378"/>
    <s v=""/>
    <x v="1"/>
    <n v="5"/>
    <x v="4"/>
    <n v="2790105"/>
    <n v="17224"/>
    <n v="0.44588136627777147"/>
    <n v="6168603"/>
    <n v="0.20391975298134765"/>
  </r>
  <r>
    <x v="3549"/>
    <x v="4"/>
    <s v="PD"/>
    <x v="2769"/>
    <x v="2769"/>
    <n v="4855904"/>
    <n v="9.1249744640750724E-2"/>
    <s v=""/>
    <x v="1"/>
    <n v="5"/>
    <x v="4"/>
    <n v="2790105"/>
    <n v="17224"/>
    <n v="0.15706338611787943"/>
    <n v="6168603"/>
    <n v="7.183149896337955E-2"/>
  </r>
  <r>
    <x v="3550"/>
    <x v="4"/>
    <s v="PD"/>
    <x v="2770"/>
    <x v="2770"/>
    <n v="4855904"/>
    <n v="4.5017364428950817E-2"/>
    <s v=""/>
    <x v="1"/>
    <n v="5"/>
    <x v="4"/>
    <n v="2790105"/>
    <n v="17224"/>
    <n v="7.7486021677653893E-2"/>
    <n v="6168603"/>
    <n v="3.543752126697082E-2"/>
  </r>
  <r>
    <x v="3551"/>
    <x v="4"/>
    <s v="PD"/>
    <x v="2771"/>
    <x v="2771"/>
    <n v="4855904"/>
    <n v="9.355621527937949E-2"/>
    <s v=""/>
    <x v="1"/>
    <n v="5"/>
    <x v="4"/>
    <n v="2790105"/>
    <n v="17224"/>
    <n v="0.16103339271801539"/>
    <n v="6168603"/>
    <n v="7.3647145066719322E-2"/>
  </r>
  <r>
    <x v="3552"/>
    <x v="4"/>
    <s v="PD"/>
    <x v="2772"/>
    <x v="2772"/>
    <n v="4855904"/>
    <n v="3.5359018629692845E-2"/>
    <s v=""/>
    <x v="1"/>
    <n v="5"/>
    <x v="4"/>
    <n v="2790105"/>
    <n v="17224"/>
    <n v="6.0861619039584508E-2"/>
    <n v="6168603"/>
    <n v="2.7834503209235546E-2"/>
  </r>
  <r>
    <x v="3553"/>
    <x v="4"/>
    <s v="PD"/>
    <x v="1131"/>
    <x v="1131"/>
    <n v="4855904"/>
    <n v="1.9254911134981251E-2"/>
    <s v=""/>
    <x v="1"/>
    <n v="5"/>
    <x v="4"/>
    <n v="2790105"/>
    <n v="17224"/>
    <n v="3.3142465813635127E-2"/>
    <n v="6168603"/>
    <n v="1.5157402737702523E-2"/>
  </r>
  <r>
    <x v="3554"/>
    <x v="4"/>
    <s v="PD"/>
    <x v="2773"/>
    <x v="2773"/>
    <n v="4855904"/>
    <n v="0.26534709088153308"/>
    <s v=""/>
    <x v="1"/>
    <n v="5"/>
    <x v="4"/>
    <n v="2790105"/>
    <n v="17224"/>
    <n v="0.45672799145314291"/>
    <n v="6168603"/>
    <n v="0.20888035751368664"/>
  </r>
  <r>
    <x v="3555"/>
    <x v="4"/>
    <s v="PD"/>
    <x v="2774"/>
    <x v="2774"/>
    <n v="4855904"/>
    <n v="0.45291257817287983"/>
    <s v=""/>
    <x v="1"/>
    <n v="5"/>
    <x v="4"/>
    <n v="2790105"/>
    <n v="17224"/>
    <n v="0.7795745996142005"/>
    <n v="6168603"/>
    <n v="0.35653129241742415"/>
  </r>
  <r>
    <x v="3556"/>
    <x v="4"/>
    <s v="PD"/>
    <x v="2775"/>
    <x v="2775"/>
    <n v="4855904"/>
    <n v="0.11334655709832814"/>
    <s v=""/>
    <x v="1"/>
    <n v="5"/>
    <x v="4"/>
    <n v="2790105"/>
    <n v="17224"/>
    <n v="0.19509746720668208"/>
    <n v="6168603"/>
    <n v="8.9226037078411438E-2"/>
  </r>
  <r>
    <x v="3557"/>
    <x v="4"/>
    <s v="PD"/>
    <x v="2776"/>
    <x v="2776"/>
    <n v="4855904"/>
    <n v="4.7818078775857184E-2"/>
    <s v=""/>
    <x v="1"/>
    <n v="5"/>
    <x v="4"/>
    <n v="2790105"/>
    <n v="17224"/>
    <n v="8.2306743977819008E-2"/>
    <n v="6168603"/>
    <n v="3.7642234392454822E-2"/>
  </r>
  <r>
    <x v="3558"/>
    <x v="4"/>
    <s v="PD"/>
    <x v="2777"/>
    <x v="2777"/>
    <n v="4855904"/>
    <n v="0.20175440041648268"/>
    <s v=""/>
    <x v="1"/>
    <n v="5"/>
    <x v="4"/>
    <n v="2790105"/>
    <n v="17224"/>
    <n v="0.34726923804939397"/>
    <n v="6168603"/>
    <n v="0.15882040066446163"/>
  </r>
  <r>
    <x v="3559"/>
    <x v="4"/>
    <s v="PD"/>
    <x v="2778"/>
    <x v="2778"/>
    <n v="4855904"/>
    <n v="0.12209878943241052"/>
    <s v=""/>
    <x v="1"/>
    <n v="5"/>
    <x v="4"/>
    <n v="2790105"/>
    <n v="17224"/>
    <n v="0.21016222439469806"/>
    <n v="6168603"/>
    <n v="9.6115765595548935E-2"/>
  </r>
  <r>
    <x v="3560"/>
    <x v="4"/>
    <s v="PD"/>
    <x v="2779"/>
    <x v="2779"/>
    <n v="4855904"/>
    <n v="7.0367947966022387E-2"/>
    <s v=""/>
    <x v="1"/>
    <n v="5"/>
    <x v="4"/>
    <n v="2790105"/>
    <n v="17224"/>
    <n v="0.12112064779164838"/>
    <n v="6168603"/>
    <n v="5.5393417277785587E-2"/>
  </r>
  <r>
    <x v="3561"/>
    <x v="4"/>
    <s v="PD"/>
    <x v="2780"/>
    <x v="2780"/>
    <n v="4855904"/>
    <n v="0.18416756179693833"/>
    <s v=""/>
    <x v="1"/>
    <n v="5"/>
    <x v="4"/>
    <n v="2790105"/>
    <n v="17224"/>
    <n v="0.31699793772335721"/>
    <n v="6168603"/>
    <n v="0.14497609912649589"/>
  </r>
  <r>
    <x v="3562"/>
    <x v="4"/>
    <s v="PD"/>
    <x v="2781"/>
    <x v="2781"/>
    <n v="4855904"/>
    <n v="0.14376313864524506"/>
    <s v=""/>
    <x v="1"/>
    <n v="5"/>
    <x v="4"/>
    <n v="2790105"/>
    <n v="17224"/>
    <n v="0.24745192924597523"/>
    <n v="6168603"/>
    <n v="0.11316987006620462"/>
  </r>
  <r>
    <x v="3563"/>
    <x v="4"/>
    <s v="RO"/>
    <x v="2782"/>
    <x v="2782"/>
    <n v="4855904"/>
    <n v="0.4166680395658563"/>
    <s v=""/>
    <x v="1"/>
    <n v="5"/>
    <x v="4"/>
    <n v="2790105"/>
    <n v="17224"/>
    <n v="0.71718878161206367"/>
    <n v="6168603"/>
    <n v="0.32799971079351353"/>
  </r>
  <r>
    <x v="3564"/>
    <x v="4"/>
    <s v="RO"/>
    <x v="1040"/>
    <x v="1040"/>
    <n v="4855904"/>
    <n v="9.3782743645673391E-2"/>
    <s v=""/>
    <x v="1"/>
    <n v="5"/>
    <x v="4"/>
    <n v="2790105"/>
    <n v="17224"/>
    <n v="0.16142330408052874"/>
    <n v="6168603"/>
    <n v="7.3825467451868756E-2"/>
  </r>
  <r>
    <x v="3565"/>
    <x v="4"/>
    <s v="RO"/>
    <x v="2783"/>
    <x v="2783"/>
    <n v="4855904"/>
    <n v="5.7888294332013153E-2"/>
    <s v=""/>
    <x v="1"/>
    <n v="5"/>
    <x v="4"/>
    <n v="2790105"/>
    <n v="17224"/>
    <n v="9.9640076365912669E-2"/>
    <n v="6168603"/>
    <n v="4.5569474968643629E-2"/>
  </r>
  <r>
    <x v="3566"/>
    <x v="4"/>
    <s v="RO"/>
    <x v="2784"/>
    <x v="2784"/>
    <n v="4855904"/>
    <n v="0.21697298793386363"/>
    <s v=""/>
    <x v="1"/>
    <n v="5"/>
    <x v="4"/>
    <n v="2790105"/>
    <n v="17224"/>
    <n v="0.37346419231279115"/>
    <n v="6168603"/>
    <n v="0.17080042272131957"/>
  </r>
  <r>
    <x v="3567"/>
    <x v="4"/>
    <s v="RO"/>
    <x v="2329"/>
    <x v="2329"/>
    <n v="4855904"/>
    <n v="2.8295452298892233E-2"/>
    <s v=""/>
    <x v="1"/>
    <n v="5"/>
    <x v="4"/>
    <n v="2790105"/>
    <n v="17224"/>
    <n v="4.8703473826668092E-2"/>
    <n v="6168603"/>
    <n v="2.2274087017757505E-2"/>
  </r>
  <r>
    <x v="3568"/>
    <x v="4"/>
    <s v="RO"/>
    <x v="2470"/>
    <x v="2470"/>
    <n v="4855904"/>
    <n v="5.40784990807067E-2"/>
    <s v=""/>
    <x v="1"/>
    <n v="5"/>
    <x v="4"/>
    <n v="2790105"/>
    <n v="17224"/>
    <n v="9.3082476178188073E-2"/>
    <n v="6168603"/>
    <n v="4.2570416672948475E-2"/>
  </r>
  <r>
    <x v="3569"/>
    <x v="4"/>
    <s v="RO"/>
    <x v="830"/>
    <x v="830"/>
    <n v="4855904"/>
    <n v="3.1054979670108798E-2"/>
    <s v=""/>
    <x v="1"/>
    <n v="5"/>
    <x v="4"/>
    <n v="2790105"/>
    <n v="17224"/>
    <n v="5.3453303151830771E-2"/>
    <n v="6168603"/>
    <n v="2.4446377891396153E-2"/>
  </r>
  <r>
    <x v="3570"/>
    <x v="4"/>
    <s v="RO"/>
    <x v="329"/>
    <x v="329"/>
    <n v="4855904"/>
    <n v="1.6866066544972882E-2"/>
    <s v=""/>
    <x v="1"/>
    <n v="5"/>
    <x v="4"/>
    <n v="2790105"/>
    <n v="17224"/>
    <n v="2.9030673263494299E-2"/>
    <n v="6168603"/>
    <n v="1.327691213067205E-2"/>
  </r>
  <r>
    <x v="3571"/>
    <x v="4"/>
    <s v="RO"/>
    <x v="2785"/>
    <x v="2785"/>
    <n v="4855904"/>
    <n v="5.875322082149894E-2"/>
    <s v=""/>
    <x v="1"/>
    <n v="5"/>
    <x v="4"/>
    <n v="2790105"/>
    <n v="17224"/>
    <n v="0.10112882884096366"/>
    <n v="6168603"/>
    <n v="4.6250342257396042E-2"/>
  </r>
  <r>
    <x v="3572"/>
    <x v="4"/>
    <s v="RO"/>
    <x v="70"/>
    <x v="70"/>
    <n v="4855904"/>
    <n v="2.0737642259814032E-2"/>
    <s v=""/>
    <x v="1"/>
    <n v="5"/>
    <x v="4"/>
    <n v="2790105"/>
    <n v="17224"/>
    <n v="3.5694612913722543E-2"/>
    <n v="6168603"/>
    <n v="1.6324603804135231E-2"/>
  </r>
  <r>
    <x v="3573"/>
    <x v="4"/>
    <s v="RO"/>
    <x v="937"/>
    <x v="937"/>
    <n v="4855904"/>
    <n v="3.3896880992704964E-2"/>
    <s v=""/>
    <x v="1"/>
    <n v="5"/>
    <x v="4"/>
    <n v="2790105"/>
    <n v="17224"/>
    <n v="5.8344918426998314E-2"/>
    <n v="6168603"/>
    <n v="2.668351326872551E-2"/>
  </r>
  <r>
    <x v="3574"/>
    <x v="4"/>
    <s v="RO"/>
    <x v="1599"/>
    <x v="1599"/>
    <n v="4855904"/>
    <n v="8.8366656342464767E-2"/>
    <s v=""/>
    <x v="1"/>
    <n v="5"/>
    <x v="4"/>
    <n v="2790105"/>
    <n v="17224"/>
    <n v="0.15210087786770946"/>
    <n v="6168603"/>
    <n v="6.9561941334204833E-2"/>
  </r>
  <r>
    <x v="3575"/>
    <x v="4"/>
    <s v="RO"/>
    <x v="60"/>
    <x v="60"/>
    <n v="4855904"/>
    <n v="6.0359512873401126E-2"/>
    <s v=""/>
    <x v="1"/>
    <n v="5"/>
    <x v="4"/>
    <n v="2790105"/>
    <n v="17224"/>
    <n v="0.10389365486605837"/>
    <n v="6168603"/>
    <n v="4.7514810079364811E-2"/>
  </r>
  <r>
    <x v="3576"/>
    <x v="4"/>
    <s v="RO"/>
    <x v="2568"/>
    <x v="2568"/>
    <n v="4855904"/>
    <n v="3.7335993462803217E-2"/>
    <s v=""/>
    <x v="1"/>
    <n v="5"/>
    <x v="4"/>
    <n v="2790105"/>
    <n v="17224"/>
    <n v="6.4264481839701057E-2"/>
    <n v="6168603"/>
    <n v="2.939077129781249E-2"/>
  </r>
  <r>
    <x v="3577"/>
    <x v="4"/>
    <s v="RO"/>
    <x v="2786"/>
    <x v="2786"/>
    <n v="4855904"/>
    <n v="7.6010563635524914E-2"/>
    <s v=""/>
    <x v="1"/>
    <n v="5"/>
    <x v="4"/>
    <n v="2790105"/>
    <n v="17224"/>
    <n v="0.13083298536698101"/>
    <n v="6168603"/>
    <n v="5.9835265780598952E-2"/>
  </r>
  <r>
    <x v="3578"/>
    <x v="4"/>
    <s v="RO"/>
    <x v="2787"/>
    <x v="2787"/>
    <n v="4855904"/>
    <n v="5.1772028442077928E-2"/>
    <s v=""/>
    <x v="1"/>
    <n v="5"/>
    <x v="4"/>
    <n v="2790105"/>
    <n v="17224"/>
    <n v="8.9112469578052106E-2"/>
    <n v="6168603"/>
    <n v="4.075477056960871E-2"/>
  </r>
  <r>
    <x v="3579"/>
    <x v="4"/>
    <s v="RO"/>
    <x v="2788"/>
    <x v="2788"/>
    <n v="4855904"/>
    <n v="5.5252327887865979E-2"/>
    <s v=""/>
    <x v="1"/>
    <n v="5"/>
    <x v="4"/>
    <n v="2790105"/>
    <n v="17224"/>
    <n v="9.5102925965757271E-2"/>
    <n v="6168603"/>
    <n v="4.3494450850541037E-2"/>
  </r>
  <r>
    <x v="3580"/>
    <x v="4"/>
    <s v="RO"/>
    <x v="2789"/>
    <x v="2789"/>
    <n v="4855904"/>
    <n v="4.0569171054452478E-2"/>
    <s v=""/>
    <x v="1"/>
    <n v="5"/>
    <x v="4"/>
    <n v="2790105"/>
    <n v="17224"/>
    <n v="6.9829580377391662E-2"/>
    <n v="6168603"/>
    <n v="3.1935918067672694E-2"/>
  </r>
  <r>
    <x v="3581"/>
    <x v="4"/>
    <s v="RO"/>
    <x v="2790"/>
    <x v="2790"/>
    <n v="4855904"/>
    <n v="5.3728409787343404E-2"/>
    <s v=""/>
    <x v="1"/>
    <n v="5"/>
    <x v="4"/>
    <n v="2790105"/>
    <n v="17224"/>
    <n v="9.247988589066744E-2"/>
    <n v="6168603"/>
    <n v="4.2294827532262977E-2"/>
  </r>
  <r>
    <x v="3582"/>
    <x v="4"/>
    <s v="RO"/>
    <x v="2791"/>
    <x v="2791"/>
    <n v="4855904"/>
    <n v="8.8037160536946366E-2"/>
    <s v=""/>
    <x v="1"/>
    <n v="5"/>
    <x v="4"/>
    <n v="2790105"/>
    <n v="17224"/>
    <n v="0.15153373406769005"/>
    <n v="6168603"/>
    <n v="6.9302563319442012E-2"/>
  </r>
  <r>
    <x v="3583"/>
    <x v="4"/>
    <s v="RO"/>
    <x v="2792"/>
    <x v="2792"/>
    <n v="4855904"/>
    <n v="3.1487442914851692E-2"/>
    <s v=""/>
    <x v="1"/>
    <n v="5"/>
    <x v="4"/>
    <n v="2790105"/>
    <n v="17224"/>
    <n v="5.4197679389356268E-2"/>
    <n v="6168603"/>
    <n v="2.4786811535772363E-2"/>
  </r>
  <r>
    <x v="3584"/>
    <x v="4"/>
    <s v="RO"/>
    <x v="2793"/>
    <x v="2793"/>
    <n v="4855904"/>
    <n v="5.7291083184511066E-2"/>
    <s v=""/>
    <x v="1"/>
    <n v="5"/>
    <x v="4"/>
    <n v="2790105"/>
    <n v="17224"/>
    <n v="9.8612128228377463E-2"/>
    <n v="6168603"/>
    <n v="4.5099352316886013E-2"/>
  </r>
  <r>
    <x v="3585"/>
    <x v="4"/>
    <s v="RO"/>
    <x v="2794"/>
    <x v="2794"/>
    <n v="4855904"/>
    <n v="2.2529275702320307E-2"/>
    <s v=""/>
    <x v="1"/>
    <n v="5"/>
    <x v="4"/>
    <n v="2790105"/>
    <n v="17224"/>
    <n v="3.8778457326328161E-2"/>
    <n v="6168603"/>
    <n v="1.7734971759408087E-2"/>
  </r>
  <r>
    <x v="3586"/>
    <x v="4"/>
    <s v="RO"/>
    <x v="2795"/>
    <x v="2795"/>
    <n v="4855904"/>
    <n v="3.3052547991064073E-2"/>
    <s v=""/>
    <x v="1"/>
    <n v="5"/>
    <x v="4"/>
    <n v="2790105"/>
    <n v="17224"/>
    <n v="5.6891612439448541E-2"/>
    <n v="6168603"/>
    <n v="2.6018857105895778E-2"/>
  </r>
  <r>
    <x v="3587"/>
    <x v="4"/>
    <s v="RO"/>
    <x v="431"/>
    <x v="431"/>
    <n v="4855904"/>
    <n v="4.493499047757122E-2"/>
    <s v=""/>
    <x v="1"/>
    <n v="5"/>
    <x v="4"/>
    <n v="2790105"/>
    <n v="17224"/>
    <n v="7.7344235727649036E-2"/>
    <n v="6168603"/>
    <n v="3.5372676763280111E-2"/>
  </r>
  <r>
    <x v="3588"/>
    <x v="4"/>
    <s v="RO"/>
    <x v="1051"/>
    <x v="1051"/>
    <n v="4855904"/>
    <n v="2.4403283096206187E-2"/>
    <s v=""/>
    <x v="1"/>
    <n v="5"/>
    <x v="4"/>
    <n v="2790105"/>
    <n v="17224"/>
    <n v="4.2004087688938638E-2"/>
    <n v="6168603"/>
    <n v="1.9210184218371649E-2"/>
  </r>
  <r>
    <x v="3589"/>
    <x v="4"/>
    <s v="RO"/>
    <x v="2796"/>
    <x v="2796"/>
    <n v="4855904"/>
    <n v="0.24761609784707439"/>
    <s v=""/>
    <x v="1"/>
    <n v="5"/>
    <x v="4"/>
    <n v="2790105"/>
    <n v="17224"/>
    <n v="0.42620856571459764"/>
    <n v="6168603"/>
    <n v="0.19492257809426219"/>
  </r>
  <r>
    <x v="3590"/>
    <x v="4"/>
    <s v="RO"/>
    <x v="2797"/>
    <x v="2797"/>
    <n v="4855904"/>
    <n v="7.3477564630602246E-2"/>
    <s v=""/>
    <x v="1"/>
    <n v="5"/>
    <x v="4"/>
    <n v="2790105"/>
    <n v="17224"/>
    <n v="0.1264730674043317"/>
    <n v="6168603"/>
    <n v="5.7841297292109739E-2"/>
  </r>
  <r>
    <x v="3591"/>
    <x v="4"/>
    <s v="RO"/>
    <x v="2798"/>
    <x v="2798"/>
    <n v="4855904"/>
    <n v="7.4033588802414549E-2"/>
    <s v=""/>
    <x v="1"/>
    <n v="5"/>
    <x v="4"/>
    <n v="2790105"/>
    <n v="17224"/>
    <n v="0.12743012256686448"/>
    <n v="6168603"/>
    <n v="5.8278997692022008E-2"/>
  </r>
  <r>
    <x v="3592"/>
    <x v="4"/>
    <s v="RO"/>
    <x v="2799"/>
    <x v="2799"/>
    <n v="4855904"/>
    <n v="3.8509822269962503E-2"/>
    <s v=""/>
    <x v="1"/>
    <n v="5"/>
    <x v="4"/>
    <n v="2790105"/>
    <n v="17224"/>
    <n v="6.6284931627270255E-2"/>
    <n v="6168603"/>
    <n v="3.0314805475405045E-2"/>
  </r>
  <r>
    <x v="3593"/>
    <x v="4"/>
    <s v="RO"/>
    <x v="2800"/>
    <x v="2800"/>
    <n v="4855904"/>
    <n v="0.23375668052745691"/>
    <s v=""/>
    <x v="1"/>
    <n v="5"/>
    <x v="4"/>
    <n v="2790105"/>
    <n v="17224"/>
    <n v="0.40235307962628059"/>
    <n v="6168603"/>
    <n v="0.18401249034830089"/>
  </r>
  <r>
    <x v="3594"/>
    <x v="4"/>
    <s v="RO"/>
    <x v="1928"/>
    <x v="1928"/>
    <n v="4855904"/>
    <n v="3.3876287504860061E-2"/>
    <s v=""/>
    <x v="1"/>
    <n v="5"/>
    <x v="4"/>
    <n v="2790105"/>
    <n v="17224"/>
    <n v="5.8309471939497107E-2"/>
    <n v="6168603"/>
    <n v="2.6667302142802832E-2"/>
  </r>
  <r>
    <x v="3595"/>
    <x v="4"/>
    <s v="RO"/>
    <x v="723"/>
    <x v="723"/>
    <n v="4855904"/>
    <n v="3.4370531213137656E-2"/>
    <s v=""/>
    <x v="1"/>
    <n v="5"/>
    <x v="4"/>
    <n v="2790105"/>
    <n v="17224"/>
    <n v="5.9160187639526234E-2"/>
    <n v="6168603"/>
    <n v="2.705636916494707E-2"/>
  </r>
  <r>
    <x v="3596"/>
    <x v="4"/>
    <s v="RO"/>
    <x v="2801"/>
    <x v="2801"/>
    <n v="4855904"/>
    <n v="2.5988981660263467E-2"/>
    <s v=""/>
    <x v="1"/>
    <n v="5"/>
    <x v="4"/>
    <n v="2790105"/>
    <n v="17224"/>
    <n v="4.4733467226532125E-2"/>
    <n v="6168603"/>
    <n v="2.0458440914417737E-2"/>
  </r>
  <r>
    <x v="3597"/>
    <x v="4"/>
    <s v="RO"/>
    <x v="2802"/>
    <x v="2802"/>
    <n v="4855904"/>
    <n v="8.4000836919346011E-2"/>
    <s v=""/>
    <x v="1"/>
    <n v="5"/>
    <x v="4"/>
    <n v="2790105"/>
    <n v="17224"/>
    <n v="0.14458622251745207"/>
    <n v="6168603"/>
    <n v="6.612518263859743E-2"/>
  </r>
  <r>
    <x v="3598"/>
    <x v="4"/>
    <s v="RO"/>
    <x v="1711"/>
    <x v="1711"/>
    <n v="4855904"/>
    <n v="4.2793267741701647E-2"/>
    <s v=""/>
    <x v="1"/>
    <n v="5"/>
    <x v="4"/>
    <n v="2790105"/>
    <n v="17224"/>
    <n v="7.3657801027522785E-2"/>
    <n v="6168603"/>
    <n v="3.3686719667321757E-2"/>
  </r>
  <r>
    <x v="3599"/>
    <x v="4"/>
    <s v="RO"/>
    <x v="2803"/>
    <x v="2803"/>
    <n v="4855904"/>
    <n v="0.20712930074400152"/>
    <s v=""/>
    <x v="1"/>
    <n v="5"/>
    <x v="4"/>
    <n v="2790105"/>
    <n v="17224"/>
    <n v="0.35652077128721082"/>
    <n v="6168603"/>
    <n v="0.16305150453028019"/>
  </r>
  <r>
    <x v="3600"/>
    <x v="4"/>
    <s v="RO"/>
    <x v="2804"/>
    <x v="2804"/>
    <n v="4855904"/>
    <n v="0.13346639472279517"/>
    <s v=""/>
    <x v="1"/>
    <n v="5"/>
    <x v="4"/>
    <n v="2790105"/>
    <n v="17224"/>
    <n v="0.22972868549536821"/>
    <n v="6168603"/>
    <n v="0.10506430710486636"/>
  </r>
  <r>
    <x v="3601"/>
    <x v="4"/>
    <s v="RO"/>
    <x v="2805"/>
    <x v="2805"/>
    <n v="4855904"/>
    <n v="1.0330517242515502"/>
    <s v=""/>
    <x v="1"/>
    <n v="5"/>
    <x v="4"/>
    <n v="2790105"/>
    <n v="17224"/>
    <n v="1.778137599010901"/>
    <n v="6168603"/>
    <n v="0.81321492078514379"/>
  </r>
  <r>
    <x v="3602"/>
    <x v="4"/>
    <s v="RO"/>
    <x v="1832"/>
    <x v="1832"/>
    <n v="4855904"/>
    <n v="2.5000494243708277E-2"/>
    <s v=""/>
    <x v="1"/>
    <n v="5"/>
    <x v="4"/>
    <n v="2790105"/>
    <n v="17224"/>
    <n v="4.3032035826473844E-2"/>
    <n v="6168603"/>
    <n v="1.9680306870129265E-2"/>
  </r>
  <r>
    <x v="3603"/>
    <x v="4"/>
    <s v="RO"/>
    <x v="1904"/>
    <x v="1904"/>
    <n v="4855904"/>
    <n v="2.3806071948704093E-2"/>
    <s v=""/>
    <x v="1"/>
    <n v="5"/>
    <x v="4"/>
    <n v="2790105"/>
    <n v="17224"/>
    <n v="4.0976139551403432E-2"/>
    <n v="6168603"/>
    <n v="1.8740061566614029E-2"/>
  </r>
  <r>
    <x v="3604"/>
    <x v="4"/>
    <s v="RO"/>
    <x v="2806"/>
    <x v="2806"/>
    <n v="4855904"/>
    <n v="8.3094723454170433E-2"/>
    <s v=""/>
    <x v="1"/>
    <n v="5"/>
    <x v="4"/>
    <n v="2790105"/>
    <n v="17224"/>
    <n v="0.14302657706739866"/>
    <n v="6168603"/>
    <n v="6.5411893097999663E-2"/>
  </r>
  <r>
    <x v="3605"/>
    <x v="4"/>
    <s v="RO"/>
    <x v="1710"/>
    <x v="1710"/>
    <n v="4855904"/>
    <n v="6.8555721035671216E-2"/>
    <s v=""/>
    <x v="1"/>
    <n v="5"/>
    <x v="4"/>
    <n v="2790105"/>
    <n v="17224"/>
    <n v="0.11800135689154154"/>
    <n v="6168603"/>
    <n v="5.3966838196590053E-2"/>
  </r>
  <r>
    <x v="3606"/>
    <x v="4"/>
    <s v="RO"/>
    <x v="2807"/>
    <x v="2807"/>
    <n v="4855904"/>
    <n v="0.17494167924242326"/>
    <s v=""/>
    <x v="1"/>
    <n v="5"/>
    <x v="4"/>
    <n v="2790105"/>
    <n v="17224"/>
    <n v="0.30111791132281329"/>
    <n v="6168603"/>
    <n v="0.13771351471313684"/>
  </r>
  <r>
    <x v="3607"/>
    <x v="4"/>
    <s v="RO"/>
    <x v="2808"/>
    <x v="2808"/>
    <n v="4855904"/>
    <n v="6.0874350069523617E-2"/>
    <s v=""/>
    <x v="1"/>
    <n v="5"/>
    <x v="4"/>
    <n v="2790105"/>
    <n v="17224"/>
    <n v="0.1047798170535887"/>
    <n v="6168603"/>
    <n v="4.7920088227431726E-2"/>
  </r>
  <r>
    <x v="3608"/>
    <x v="4"/>
    <s v="RO"/>
    <x v="2809"/>
    <x v="2809"/>
    <n v="4855904"/>
    <n v="0.10683901493933982"/>
    <s v=""/>
    <x v="1"/>
    <n v="5"/>
    <x v="4"/>
    <n v="2790105"/>
    <n v="17224"/>
    <n v="0.18389637715629847"/>
    <n v="6168603"/>
    <n v="8.4103321286845667E-2"/>
  </r>
  <r>
    <x v="3609"/>
    <x v="4"/>
    <s v="RO"/>
    <x v="2810"/>
    <x v="2810"/>
    <n v="4855904"/>
    <n v="2.4753372389569483E-2"/>
    <s v=""/>
    <x v="1"/>
    <n v="5"/>
    <x v="4"/>
    <n v="2790105"/>
    <n v="17224"/>
    <n v="4.2606677976459277E-2"/>
    <n v="6168603"/>
    <n v="1.9485773359057146E-2"/>
  </r>
  <r>
    <x v="3610"/>
    <x v="4"/>
    <s v="RO"/>
    <x v="2369"/>
    <x v="2369"/>
    <n v="4855904"/>
    <n v="4.4564307696363027E-2"/>
    <s v=""/>
    <x v="1"/>
    <n v="5"/>
    <x v="4"/>
    <n v="2790105"/>
    <n v="17224"/>
    <n v="7.6706198952627189E-2"/>
    <n v="6168603"/>
    <n v="3.5080876496671937E-2"/>
  </r>
  <r>
    <x v="3611"/>
    <x v="4"/>
    <s v="RO"/>
    <x v="1822"/>
    <x v="1822"/>
    <n v="4855904"/>
    <n v="2.0593487844899734E-2"/>
    <s v=""/>
    <x v="1"/>
    <n v="5"/>
    <x v="4"/>
    <n v="2790105"/>
    <n v="17224"/>
    <n v="3.5446487501214041E-2"/>
    <n v="6168603"/>
    <n v="1.6211125922676498E-2"/>
  </r>
  <r>
    <x v="3612"/>
    <x v="4"/>
    <s v="RO"/>
    <x v="2811"/>
    <x v="2811"/>
    <n v="4855904"/>
    <n v="0.30159162948855661"/>
    <s v=""/>
    <x v="1"/>
    <n v="5"/>
    <x v="4"/>
    <n v="2790105"/>
    <n v="17224"/>
    <n v="0.51911380945527963"/>
    <n v="6168603"/>
    <n v="0.23741193913759728"/>
  </r>
  <r>
    <x v="3613"/>
    <x v="5"/>
    <s v="UD"/>
    <x v="2017"/>
    <x v="2017"/>
    <n v="1220291"/>
    <n v="0.18618509847241355"/>
    <s v=""/>
    <x v="1"/>
    <n v="6"/>
    <x v="5"/>
    <n v="587125"/>
    <n v="6347"/>
    <n v="0.381844247210537"/>
    <n v="6168603"/>
    <n v="3.6831678096320999E-2"/>
  </r>
  <r>
    <x v="3614"/>
    <x v="5"/>
    <s v="UD"/>
    <x v="1193"/>
    <x v="1193"/>
    <n v="1220291"/>
    <n v="6.8917987594762226E-2"/>
    <s v=""/>
    <x v="1"/>
    <n v="6"/>
    <x v="5"/>
    <n v="587125"/>
    <n v="6347"/>
    <n v="0.14134287495777359"/>
    <n v="6168603"/>
    <n v="1.3633556900970931E-2"/>
  </r>
  <r>
    <x v="3615"/>
    <x v="5"/>
    <s v="UD"/>
    <x v="151"/>
    <x v="151"/>
    <n v="1220291"/>
    <n v="8.4406096578602971E-2"/>
    <s v=""/>
    <x v="1"/>
    <n v="6"/>
    <x v="5"/>
    <n v="587125"/>
    <n v="6347"/>
    <n v="0.17310720714210087"/>
    <n v="6168603"/>
    <n v="1.6697459700356791E-2"/>
  </r>
  <r>
    <x v="3616"/>
    <x v="5"/>
    <s v="UD"/>
    <x v="2812"/>
    <x v="2812"/>
    <n v="1220291"/>
    <n v="0.28198192070579886"/>
    <s v=""/>
    <x v="1"/>
    <n v="6"/>
    <x v="5"/>
    <n v="587125"/>
    <n v="6347"/>
    <n v="0.57831252405433886"/>
    <n v="6168603"/>
    <n v="5.5782484299929824E-2"/>
  </r>
  <r>
    <x v="3617"/>
    <x v="5"/>
    <s v="UD"/>
    <x v="2813"/>
    <x v="2813"/>
    <n v="1220291"/>
    <n v="0.18380861614155969"/>
    <s v=""/>
    <x v="1"/>
    <n v="6"/>
    <x v="5"/>
    <n v="587125"/>
    <n v="6347"/>
    <n v="0.37697035497061382"/>
    <n v="6168603"/>
    <n v="3.6361555444563376E-2"/>
  </r>
  <r>
    <x v="3618"/>
    <x v="5"/>
    <s v="UD"/>
    <x v="2814"/>
    <x v="2814"/>
    <n v="1220291"/>
    <n v="0.23576343675402014"/>
    <s v=""/>
    <x v="1"/>
    <n v="6"/>
    <x v="5"/>
    <n v="587125"/>
    <n v="6347"/>
    <n v="0.48352372325031467"/>
    <n v="6168603"/>
    <n v="4.663940927954028E-2"/>
  </r>
  <r>
    <x v="3619"/>
    <x v="5"/>
    <s v="UD"/>
    <x v="2815"/>
    <x v="2815"/>
    <n v="1220291"/>
    <n v="0.15250460750755354"/>
    <s v=""/>
    <x v="1"/>
    <n v="6"/>
    <x v="5"/>
    <n v="587125"/>
    <n v="6347"/>
    <n v="0.31276942960334919"/>
    <n v="6168603"/>
    <n v="3.0168905342100958E-2"/>
  </r>
  <r>
    <x v="3620"/>
    <x v="5"/>
    <s v="UD"/>
    <x v="2816"/>
    <x v="2816"/>
    <n v="1220291"/>
    <n v="0.29312680336083768"/>
    <s v=""/>
    <x v="1"/>
    <n v="6"/>
    <x v="5"/>
    <n v="587125"/>
    <n v="6347"/>
    <n v="0.60116939800708225"/>
    <n v="6168603"/>
    <n v="5.7987197425413819E-2"/>
  </r>
  <r>
    <x v="3621"/>
    <x v="5"/>
    <s v="UD"/>
    <x v="2817"/>
    <x v="2817"/>
    <n v="1220291"/>
    <n v="0.43866585920899193"/>
    <s v=""/>
    <x v="1"/>
    <n v="6"/>
    <x v="5"/>
    <n v="587125"/>
    <n v="6347"/>
    <n v="0.89965328138996681"/>
    <n v="6168603"/>
    <n v="8.6778157064087286E-2"/>
  </r>
  <r>
    <x v="3622"/>
    <x v="5"/>
    <s v="UD"/>
    <x v="1166"/>
    <x v="1166"/>
    <n v="1220291"/>
    <n v="0.21117913677966976"/>
    <s v=""/>
    <x v="1"/>
    <n v="6"/>
    <x v="5"/>
    <n v="587125"/>
    <n v="6347"/>
    <n v="0.43310414835455713"/>
    <n v="6168603"/>
    <n v="4.1776071502737329E-2"/>
  </r>
  <r>
    <x v="3623"/>
    <x v="5"/>
    <s v="UD"/>
    <x v="2818"/>
    <x v="2818"/>
    <n v="1220291"/>
    <n v="0.15750341516900479"/>
    <s v=""/>
    <x v="1"/>
    <n v="6"/>
    <x v="5"/>
    <n v="587125"/>
    <n v="6347"/>
    <n v="0.32302140983215322"/>
    <n v="6168603"/>
    <n v="3.1157784023384226E-2"/>
  </r>
  <r>
    <x v="3624"/>
    <x v="5"/>
    <s v="UD"/>
    <x v="2819"/>
    <x v="2819"/>
    <n v="1220291"/>
    <n v="6.465670893254151E-2"/>
    <s v=""/>
    <x v="1"/>
    <n v="6"/>
    <x v="5"/>
    <n v="587125"/>
    <n v="6347"/>
    <n v="0.13260348197584232"/>
    <n v="6168603"/>
    <n v="1.2790578352991756E-2"/>
  </r>
  <r>
    <x v="3625"/>
    <x v="5"/>
    <s v="UD"/>
    <x v="2820"/>
    <x v="2820"/>
    <n v="1220291"/>
    <n v="0.54306718643339991"/>
    <s v=""/>
    <x v="1"/>
    <n v="6"/>
    <x v="5"/>
    <n v="587125"/>
    <n v="6347"/>
    <n v="1.1137684094472837"/>
    <n v="6168603"/>
    <n v="0.10743113148957714"/>
  </r>
  <r>
    <x v="3626"/>
    <x v="5"/>
    <s v="UD"/>
    <x v="2821"/>
    <x v="2821"/>
    <n v="1220291"/>
    <n v="0.33098662532133727"/>
    <s v=""/>
    <x v="1"/>
    <n v="6"/>
    <x v="5"/>
    <n v="587125"/>
    <n v="6347"/>
    <n v="0.67881554334654892"/>
    <n v="6168603"/>
    <n v="6.5476737601690371E-2"/>
  </r>
  <r>
    <x v="3627"/>
    <x v="5"/>
    <s v="UD"/>
    <x v="850"/>
    <x v="850"/>
    <n v="1220291"/>
    <n v="0.13603312652473876"/>
    <s v=""/>
    <x v="1"/>
    <n v="6"/>
    <x v="5"/>
    <n v="587125"/>
    <n v="6347"/>
    <n v="0.27898831442319166"/>
    <n v="6168603"/>
    <n v="2.6910469031642983E-2"/>
  </r>
  <r>
    <x v="3628"/>
    <x v="5"/>
    <s v="UD"/>
    <x v="2822"/>
    <x v="2822"/>
    <n v="1220291"/>
    <n v="0.62927613167678853"/>
    <s v=""/>
    <x v="1"/>
    <n v="6"/>
    <x v="5"/>
    <n v="587125"/>
    <n v="6347"/>
    <n v="1.2905730520817402"/>
    <n v="6168603"/>
    <n v="0.1244852359602328"/>
  </r>
  <r>
    <x v="3629"/>
    <x v="5"/>
    <s v="UD"/>
    <x v="2823"/>
    <x v="2823"/>
    <n v="1220291"/>
    <n v="0.22863398976145852"/>
    <s v=""/>
    <x v="1"/>
    <n v="6"/>
    <x v="5"/>
    <n v="587125"/>
    <n v="6347"/>
    <n v="0.46890204653054501"/>
    <n v="6168603"/>
    <n v="4.5229041324267423E-2"/>
  </r>
  <r>
    <x v="3630"/>
    <x v="5"/>
    <s v="UD"/>
    <x v="2336"/>
    <x v="2336"/>
    <n v="1220291"/>
    <n v="0.23854965741777986"/>
    <s v=""/>
    <x v="1"/>
    <n v="6"/>
    <x v="5"/>
    <n v="587125"/>
    <n v="6347"/>
    <n v="0.48923794173850055"/>
    <n v="6168603"/>
    <n v="4.7190587560911275E-2"/>
  </r>
  <r>
    <x v="3631"/>
    <x v="5"/>
    <s v="UD"/>
    <x v="2824"/>
    <x v="2824"/>
    <n v="1220291"/>
    <n v="0.31680967900279522"/>
    <s v=""/>
    <x v="1"/>
    <n v="6"/>
    <x v="5"/>
    <n v="587125"/>
    <n v="6347"/>
    <n v="0.64974025515666201"/>
    <n v="6168603"/>
    <n v="6.2672212817067335E-2"/>
  </r>
  <r>
    <x v="3632"/>
    <x v="5"/>
    <s v="UD"/>
    <x v="810"/>
    <x v="810"/>
    <n v="1220291"/>
    <n v="8.9077113573729549E-2"/>
    <s v=""/>
    <x v="1"/>
    <n v="6"/>
    <x v="5"/>
    <n v="587125"/>
    <n v="6347"/>
    <n v="0.18268692637229478"/>
    <n v="6168603"/>
    <n v="1.7621493877949351E-2"/>
  </r>
  <r>
    <x v="3633"/>
    <x v="5"/>
    <s v="UD"/>
    <x v="2825"/>
    <x v="2825"/>
    <n v="1220291"/>
    <n v="5.7035575940492883E-2"/>
    <s v=""/>
    <x v="1"/>
    <n v="6"/>
    <x v="5"/>
    <n v="587125"/>
    <n v="6347"/>
    <n v="0.11697341375815745"/>
    <n v="6168603"/>
    <n v="1.128294364218284E-2"/>
  </r>
  <r>
    <x v="3634"/>
    <x v="5"/>
    <s v="UD"/>
    <x v="2826"/>
    <x v="2826"/>
    <n v="1220291"/>
    <n v="1.0988362611868809"/>
    <s v=""/>
    <x v="1"/>
    <n v="6"/>
    <x v="5"/>
    <n v="587125"/>
    <n v="6347"/>
    <n v="2.253586932590709"/>
    <n v="6168603"/>
    <n v="0.21737498749716916"/>
  </r>
  <r>
    <x v="3635"/>
    <x v="5"/>
    <s v="UD"/>
    <x v="1515"/>
    <x v="1515"/>
    <n v="1220291"/>
    <n v="5.0807553280324116E-2"/>
    <s v=""/>
    <x v="1"/>
    <n v="6"/>
    <x v="5"/>
    <n v="587125"/>
    <n v="6347"/>
    <n v="0.10420045478456556"/>
    <n v="6168603"/>
    <n v="1.0050898072059427E-2"/>
  </r>
  <r>
    <x v="3636"/>
    <x v="5"/>
    <s v="UD"/>
    <x v="2827"/>
    <x v="2827"/>
    <n v="1220291"/>
    <n v="5.760920960656106E-2"/>
    <s v=""/>
    <x v="1"/>
    <n v="6"/>
    <x v="5"/>
    <n v="587125"/>
    <n v="6347"/>
    <n v="0.11814987050572515"/>
    <n v="6168603"/>
    <n v="1.1396421523641577E-2"/>
  </r>
  <r>
    <x v="3637"/>
    <x v="5"/>
    <s v="UD"/>
    <x v="2828"/>
    <x v="2828"/>
    <n v="1220291"/>
    <n v="0.93240055036052871"/>
    <s v=""/>
    <x v="1"/>
    <n v="6"/>
    <x v="5"/>
    <n v="587125"/>
    <n v="6347"/>
    <n v="1.9122464105464305"/>
    <n v="6168603"/>
    <n v="0.18445019074821317"/>
  </r>
  <r>
    <x v="3638"/>
    <x v="5"/>
    <s v="UD"/>
    <x v="2829"/>
    <x v="2829"/>
    <n v="1220291"/>
    <n v="1.2952648179819404"/>
    <s v=""/>
    <x v="1"/>
    <n v="6"/>
    <x v="5"/>
    <n v="587125"/>
    <n v="6347"/>
    <n v="2.6564393360078116"/>
    <n v="6168603"/>
    <n v="0.2562330563338247"/>
  </r>
  <r>
    <x v="3639"/>
    <x v="5"/>
    <s v="UD"/>
    <x v="545"/>
    <x v="545"/>
    <n v="1220291"/>
    <n v="0.18282524414258566"/>
    <s v=""/>
    <x v="1"/>
    <n v="6"/>
    <x v="5"/>
    <n v="587125"/>
    <n v="6347"/>
    <n v="0.37495357197478346"/>
    <n v="6168603"/>
    <n v="3.6167021933491264E-2"/>
  </r>
  <r>
    <x v="3640"/>
    <x v="5"/>
    <s v="UD"/>
    <x v="2830"/>
    <x v="2830"/>
    <n v="1220291"/>
    <n v="4.3596158621181345E-2"/>
    <s v=""/>
    <x v="1"/>
    <n v="6"/>
    <x v="5"/>
    <n v="587125"/>
    <n v="6347"/>
    <n v="8.9410712815143345E-2"/>
    <n v="6168603"/>
    <n v="8.624318990863895E-3"/>
  </r>
  <r>
    <x v="3641"/>
    <x v="5"/>
    <s v="UD"/>
    <x v="2831"/>
    <x v="2831"/>
    <n v="1220291"/>
    <n v="0.26788692205383796"/>
    <s v=""/>
    <x v="1"/>
    <n v="6"/>
    <x v="5"/>
    <n v="587125"/>
    <n v="6347"/>
    <n v="0.54940530111410446"/>
    <n v="6168603"/>
    <n v="5.2994170641229466E-2"/>
  </r>
  <r>
    <x v="3642"/>
    <x v="5"/>
    <s v="UD"/>
    <x v="2832"/>
    <x v="2832"/>
    <n v="1220291"/>
    <n v="0.18413640680788435"/>
    <s v=""/>
    <x v="1"/>
    <n v="6"/>
    <x v="5"/>
    <n v="587125"/>
    <n v="6347"/>
    <n v="0.37764261596922388"/>
    <n v="6168603"/>
    <n v="3.6426399948254085E-2"/>
  </r>
  <r>
    <x v="3643"/>
    <x v="5"/>
    <s v="UD"/>
    <x v="2833"/>
    <x v="2833"/>
    <n v="1220291"/>
    <n v="0.19577297546241021"/>
    <s v=""/>
    <x v="1"/>
    <n v="6"/>
    <x v="5"/>
    <n v="587125"/>
    <n v="6347"/>
    <n v="0.40150788141988247"/>
    <n v="6168603"/>
    <n v="3.872837982927415E-2"/>
  </r>
  <r>
    <x v="3644"/>
    <x v="5"/>
    <s v="UD"/>
    <x v="83"/>
    <x v="83"/>
    <n v="1220291"/>
    <n v="1.5733951983584245E-2"/>
    <s v=""/>
    <x v="1"/>
    <n v="6"/>
    <x v="5"/>
    <n v="587125"/>
    <n v="6347"/>
    <n v="3.2268527933284823E-2"/>
    <n v="6168603"/>
    <n v="3.112536177153887E-3"/>
  </r>
  <r>
    <x v="3645"/>
    <x v="5"/>
    <s v="UD"/>
    <x v="2834"/>
    <x v="2834"/>
    <n v="1220291"/>
    <n v="1.0980987321876502E-2"/>
    <s v=""/>
    <x v="1"/>
    <n v="6"/>
    <x v="5"/>
    <n v="587125"/>
    <n v="6347"/>
    <n v="2.2520743453438363E-2"/>
    <n v="6168603"/>
    <n v="2.1722908736386505E-3"/>
  </r>
  <r>
    <x v="3646"/>
    <x v="5"/>
    <s v="UD"/>
    <x v="490"/>
    <x v="490"/>
    <n v="1220291"/>
    <n v="0.11071129755115788"/>
    <s v=""/>
    <x v="1"/>
    <n v="6"/>
    <x v="5"/>
    <n v="587125"/>
    <n v="6347"/>
    <n v="0.22705615228056139"/>
    <n v="6168603"/>
    <n v="2.1901231121535945E-2"/>
  </r>
  <r>
    <x v="3647"/>
    <x v="5"/>
    <s v="UD"/>
    <x v="2835"/>
    <x v="2835"/>
    <n v="1220291"/>
    <n v="0.24699026707564017"/>
    <s v=""/>
    <x v="1"/>
    <n v="6"/>
    <x v="5"/>
    <n v="587125"/>
    <n v="6347"/>
    <n v="0.50654866245271069"/>
    <n v="6168603"/>
    <n v="4.8860333530946952E-2"/>
  </r>
  <r>
    <x v="3648"/>
    <x v="5"/>
    <s v="UD"/>
    <x v="2836"/>
    <x v="2836"/>
    <n v="1220291"/>
    <n v="0.5145493984631534"/>
    <s v=""/>
    <x v="1"/>
    <n v="6"/>
    <x v="5"/>
    <n v="587125"/>
    <n v="6347"/>
    <n v="1.0552817025682051"/>
    <n v="6168603"/>
    <n v="0.10178965966848573"/>
  </r>
  <r>
    <x v="3649"/>
    <x v="5"/>
    <s v="UD"/>
    <x v="733"/>
    <x v="733"/>
    <n v="1220291"/>
    <n v="9.8091356897658022E-2"/>
    <s v=""/>
    <x v="1"/>
    <n v="6"/>
    <x v="5"/>
    <n v="587125"/>
    <n v="6347"/>
    <n v="0.20117410383407255"/>
    <n v="6168603"/>
    <n v="1.9404717729443764E-2"/>
  </r>
  <r>
    <x v="3650"/>
    <x v="5"/>
    <s v="UD"/>
    <x v="2837"/>
    <x v="2837"/>
    <n v="1220291"/>
    <n v="5.2610401945109818E-2"/>
    <s v=""/>
    <x v="1"/>
    <n v="6"/>
    <x v="5"/>
    <n v="587125"/>
    <n v="6347"/>
    <n v="0.10789789027692111"/>
    <n v="6168603"/>
    <n v="1.040754284235831E-2"/>
  </r>
  <r>
    <x v="3651"/>
    <x v="5"/>
    <s v="UD"/>
    <x v="368"/>
    <x v="368"/>
    <n v="1220291"/>
    <n v="8.4160253578859465E-2"/>
    <s v=""/>
    <x v="1"/>
    <n v="6"/>
    <x v="5"/>
    <n v="587125"/>
    <n v="6347"/>
    <n v="0.17260301139314327"/>
    <n v="6168603"/>
    <n v="1.664882632258876E-2"/>
  </r>
  <r>
    <x v="3652"/>
    <x v="5"/>
    <s v="UD"/>
    <x v="1515"/>
    <x v="1515"/>
    <n v="1220291"/>
    <n v="5.0807553280324116E-2"/>
    <s v=""/>
    <x v="1"/>
    <n v="6"/>
    <x v="5"/>
    <n v="587125"/>
    <n v="6347"/>
    <n v="0.10420045478456556"/>
    <n v="6168603"/>
    <n v="1.0050898072059427E-2"/>
  </r>
  <r>
    <x v="3653"/>
    <x v="5"/>
    <s v="UD"/>
    <x v="2838"/>
    <x v="2838"/>
    <n v="1220291"/>
    <n v="0.91297895338079194"/>
    <s v=""/>
    <x v="1"/>
    <n v="6"/>
    <x v="5"/>
    <n v="587125"/>
    <n v="6347"/>
    <n v="1.872414946378782"/>
    <n v="6168603"/>
    <n v="0.18060815390453883"/>
  </r>
  <r>
    <x v="3654"/>
    <x v="5"/>
    <s v="UD"/>
    <x v="2839"/>
    <x v="2839"/>
    <n v="1220291"/>
    <n v="0.39252932292379444"/>
    <s v=""/>
    <x v="1"/>
    <n v="6"/>
    <x v="5"/>
    <n v="587125"/>
    <n v="6347"/>
    <n v="0.80503254583559525"/>
    <n v="6168603"/>
    <n v="7.7651293169620411E-2"/>
  </r>
  <r>
    <x v="3655"/>
    <x v="5"/>
    <s v="UD"/>
    <x v="725"/>
    <x v="725"/>
    <n v="1220291"/>
    <n v="3.0648427301356806E-2"/>
    <s v=""/>
    <x v="1"/>
    <n v="6"/>
    <x v="5"/>
    <n v="587125"/>
    <n v="6347"/>
    <n v="6.2856403370044389E-2"/>
    <n v="6168603"/>
    <n v="6.0629610950810094E-3"/>
  </r>
  <r>
    <x v="3656"/>
    <x v="5"/>
    <s v="UD"/>
    <x v="2840"/>
    <x v="2840"/>
    <n v="1220291"/>
    <n v="1.1183398058331988"/>
    <s v=""/>
    <x v="1"/>
    <n v="6"/>
    <x v="5"/>
    <n v="587125"/>
    <n v="6347"/>
    <n v="2.29358646200801"/>
    <n v="6168603"/>
    <n v="0.22123323546676615"/>
  </r>
  <r>
    <x v="3657"/>
    <x v="5"/>
    <s v="UD"/>
    <x v="2841"/>
    <x v="2841"/>
    <n v="1220291"/>
    <n v="6.4246970599635661E-2"/>
    <s v=""/>
    <x v="1"/>
    <n v="6"/>
    <x v="5"/>
    <n v="587125"/>
    <n v="6347"/>
    <n v="0.13176315572757968"/>
    <n v="6168603"/>
    <n v="1.2709522723378374E-2"/>
  </r>
  <r>
    <x v="3658"/>
    <x v="5"/>
    <s v="UD"/>
    <x v="2842"/>
    <x v="2842"/>
    <n v="1220291"/>
    <n v="0.31836668466783746"/>
    <s v=""/>
    <x v="1"/>
    <n v="6"/>
    <x v="5"/>
    <n v="587125"/>
    <n v="6347"/>
    <n v="0.65293349490006003"/>
    <n v="6168603"/>
    <n v="6.2980224209598187E-2"/>
  </r>
  <r>
    <x v="3659"/>
    <x v="5"/>
    <s v="UD"/>
    <x v="2843"/>
    <x v="2843"/>
    <n v="1220291"/>
    <n v="0.52831660644878964"/>
    <s v=""/>
    <x v="1"/>
    <n v="6"/>
    <x v="5"/>
    <n v="587125"/>
    <n v="6347"/>
    <n v="1.0835166645098293"/>
    <n v="6168603"/>
    <n v="0.10451312882349537"/>
  </r>
  <r>
    <x v="3660"/>
    <x v="5"/>
    <s v="UD"/>
    <x v="866"/>
    <x v="866"/>
    <n v="1220291"/>
    <n v="5.736336660681756E-2"/>
    <s v=""/>
    <x v="1"/>
    <n v="6"/>
    <x v="5"/>
    <n v="587125"/>
    <n v="6347"/>
    <n v="0.11764567475676757"/>
    <n v="6168603"/>
    <n v="1.1347788145873547E-2"/>
  </r>
  <r>
    <x v="3661"/>
    <x v="5"/>
    <s v="UD"/>
    <x v="2844"/>
    <x v="2844"/>
    <n v="1220291"/>
    <n v="0.19388817913104334"/>
    <s v=""/>
    <x v="1"/>
    <n v="6"/>
    <x v="5"/>
    <n v="587125"/>
    <n v="6347"/>
    <n v="0.39764238067787433"/>
    <n v="6168603"/>
    <n v="3.8355523933052589E-2"/>
  </r>
  <r>
    <x v="3662"/>
    <x v="5"/>
    <s v="UD"/>
    <x v="2845"/>
    <x v="2845"/>
    <n v="1220291"/>
    <n v="0.49586533048264719"/>
    <s v=""/>
    <x v="1"/>
    <n v="6"/>
    <x v="5"/>
    <n v="587125"/>
    <n v="6347"/>
    <n v="1.0169628256474292"/>
    <n v="6168603"/>
    <n v="9.8093522958115464E-2"/>
  </r>
  <r>
    <x v="3663"/>
    <x v="5"/>
    <s v="UD"/>
    <x v="1476"/>
    <x v="1476"/>
    <n v="1220291"/>
    <n v="7.9407288917151722E-2"/>
    <s v=""/>
    <x v="1"/>
    <n v="6"/>
    <x v="5"/>
    <n v="587125"/>
    <n v="6347"/>
    <n v="0.16285522691329682"/>
    <n v="6168603"/>
    <n v="1.5708581019073527E-2"/>
  </r>
  <r>
    <x v="3664"/>
    <x v="5"/>
    <s v="UD"/>
    <x v="2846"/>
    <x v="2846"/>
    <n v="1220291"/>
    <n v="0.53929759377066622"/>
    <s v=""/>
    <x v="1"/>
    <n v="6"/>
    <x v="5"/>
    <n v="587125"/>
    <n v="6347"/>
    <n v="1.1060374079632678"/>
    <n v="6168603"/>
    <n v="0.10668541969713402"/>
  </r>
  <r>
    <x v="3665"/>
    <x v="5"/>
    <s v="UD"/>
    <x v="2531"/>
    <x v="2531"/>
    <n v="1220291"/>
    <n v="0.16086326949883265"/>
    <s v=""/>
    <x v="1"/>
    <n v="6"/>
    <x v="5"/>
    <n v="587125"/>
    <n v="6347"/>
    <n v="0.32991208506790676"/>
    <n v="6168603"/>
    <n v="3.1822440186213961E-2"/>
  </r>
  <r>
    <x v="3666"/>
    <x v="5"/>
    <s v="UD"/>
    <x v="2847"/>
    <x v="2847"/>
    <n v="1220291"/>
    <n v="0.55691634208561736"/>
    <s v=""/>
    <x v="1"/>
    <n v="6"/>
    <x v="5"/>
    <n v="587125"/>
    <n v="6347"/>
    <n v="1.1421714366385605"/>
    <n v="6168603"/>
    <n v="0.11017081177050947"/>
  </r>
  <r>
    <x v="3667"/>
    <x v="5"/>
    <s v="UD"/>
    <x v="2848"/>
    <x v="2848"/>
    <n v="1220291"/>
    <n v="0.22199622876838393"/>
    <s v=""/>
    <x v="1"/>
    <n v="6"/>
    <x v="5"/>
    <n v="587125"/>
    <n v="6347"/>
    <n v="0.4552887613086905"/>
    <n v="6168603"/>
    <n v="4.3915940124530629E-2"/>
  </r>
  <r>
    <x v="3668"/>
    <x v="5"/>
    <s v="UD"/>
    <x v="1296"/>
    <x v="1296"/>
    <n v="1220291"/>
    <n v="0.14865306717823862"/>
    <s v=""/>
    <x v="1"/>
    <n v="6"/>
    <x v="5"/>
    <n v="587125"/>
    <n v="6347"/>
    <n v="0.30487036286968056"/>
    <n v="6168603"/>
    <n v="2.9406982423735163E-2"/>
  </r>
  <r>
    <x v="3669"/>
    <x v="5"/>
    <s v="UD"/>
    <x v="2231"/>
    <x v="2231"/>
    <n v="1220291"/>
    <n v="0.13504975452576476"/>
    <s v=""/>
    <x v="1"/>
    <n v="6"/>
    <x v="5"/>
    <n v="587125"/>
    <n v="6347"/>
    <n v="0.27697153142736136"/>
    <n v="6168603"/>
    <n v="2.6715935520570864E-2"/>
  </r>
  <r>
    <x v="3670"/>
    <x v="5"/>
    <s v="UD"/>
    <x v="556"/>
    <x v="556"/>
    <n v="1220291"/>
    <n v="4.5726797952291703E-2"/>
    <s v=""/>
    <x v="1"/>
    <n v="6"/>
    <x v="5"/>
    <n v="587125"/>
    <n v="6347"/>
    <n v="9.3780409306109008E-2"/>
    <n v="6168603"/>
    <n v="9.0458082648534853E-3"/>
  </r>
  <r>
    <x v="3671"/>
    <x v="5"/>
    <s v="UD"/>
    <x v="2849"/>
    <x v="2849"/>
    <n v="1220291"/>
    <n v="0.41342597790199226"/>
    <s v=""/>
    <x v="1"/>
    <n v="6"/>
    <x v="5"/>
    <n v="587125"/>
    <n v="6347"/>
    <n v="0.84788918449698913"/>
    <n v="6168603"/>
    <n v="8.1785130279902918E-2"/>
  </r>
  <r>
    <x v="3672"/>
    <x v="5"/>
    <s v="UD"/>
    <x v="2092"/>
    <x v="2092"/>
    <n v="1220291"/>
    <n v="0.19593687079557254"/>
    <s v=""/>
    <x v="1"/>
    <n v="6"/>
    <x v="5"/>
    <n v="587125"/>
    <n v="6347"/>
    <n v="0.4018440119191875"/>
    <n v="6168603"/>
    <n v="3.8760802081119497E-2"/>
  </r>
  <r>
    <x v="3673"/>
    <x v="5"/>
    <s v="UD"/>
    <x v="2850"/>
    <x v="2850"/>
    <n v="1220291"/>
    <n v="0.21642378744086452"/>
    <s v=""/>
    <x v="1"/>
    <n v="6"/>
    <x v="5"/>
    <n v="587125"/>
    <n v="6347"/>
    <n v="0.44386032433231881"/>
    <n v="6168603"/>
    <n v="4.2813583561788625E-2"/>
  </r>
  <r>
    <x v="3674"/>
    <x v="5"/>
    <s v="UD"/>
    <x v="2851"/>
    <x v="2851"/>
    <n v="1220291"/>
    <n v="0.22765061776248452"/>
    <s v=""/>
    <x v="1"/>
    <n v="6"/>
    <x v="5"/>
    <n v="587125"/>
    <n v="6347"/>
    <n v="0.46688526353471477"/>
    <n v="6168603"/>
    <n v="4.5034507813195304E-2"/>
  </r>
  <r>
    <x v="3675"/>
    <x v="5"/>
    <s v="UD"/>
    <x v="2852"/>
    <x v="2852"/>
    <n v="1220291"/>
    <n v="0.24633468574299083"/>
    <s v=""/>
    <x v="1"/>
    <n v="6"/>
    <x v="5"/>
    <n v="587125"/>
    <n v="6347"/>
    <n v="0.50520414045549045"/>
    <n v="6168603"/>
    <n v="4.8730644523565549E-2"/>
  </r>
  <r>
    <x v="3676"/>
    <x v="5"/>
    <s v="UD"/>
    <x v="2853"/>
    <x v="2853"/>
    <n v="1220291"/>
    <n v="0.16471480982814754"/>
    <s v=""/>
    <x v="1"/>
    <n v="6"/>
    <x v="5"/>
    <n v="587125"/>
    <n v="6347"/>
    <n v="0.33781115180157545"/>
    <n v="6168603"/>
    <n v="3.258436310457976E-2"/>
  </r>
  <r>
    <x v="3677"/>
    <x v="5"/>
    <s v="UD"/>
    <x v="1723"/>
    <x v="1723"/>
    <n v="1220291"/>
    <n v="0.41334403023541111"/>
    <s v=""/>
    <x v="1"/>
    <n v="6"/>
    <x v="5"/>
    <n v="587125"/>
    <n v="6347"/>
    <n v="0.84772111924733651"/>
    <n v="6168603"/>
    <n v="8.1768919153980255E-2"/>
  </r>
  <r>
    <x v="3678"/>
    <x v="5"/>
    <s v="UD"/>
    <x v="2372"/>
    <x v="2372"/>
    <n v="1220291"/>
    <n v="0.24649858107615316"/>
    <s v=""/>
    <x v="1"/>
    <n v="6"/>
    <x v="5"/>
    <n v="587125"/>
    <n v="6347"/>
    <n v="0.50554027095479548"/>
    <n v="6168603"/>
    <n v="4.8763066775410896E-2"/>
  </r>
  <r>
    <x v="3679"/>
    <x v="5"/>
    <s v="UD"/>
    <x v="2854"/>
    <x v="2854"/>
    <n v="1220291"/>
    <n v="0.44325492853753734"/>
    <s v=""/>
    <x v="1"/>
    <n v="6"/>
    <x v="5"/>
    <n v="587125"/>
    <n v="6347"/>
    <n v="0.90906493537050814"/>
    <n v="6168603"/>
    <n v="8.7685980115757164E-2"/>
  </r>
  <r>
    <x v="3680"/>
    <x v="5"/>
    <s v="UD"/>
    <x v="2855"/>
    <x v="2855"/>
    <n v="1220291"/>
    <n v="0.19437986513053035"/>
    <s v=""/>
    <x v="1"/>
    <n v="6"/>
    <x v="5"/>
    <n v="587125"/>
    <n v="6347"/>
    <n v="0.39865077217578948"/>
    <n v="6168603"/>
    <n v="3.8452790688588652E-2"/>
  </r>
  <r>
    <x v="3681"/>
    <x v="5"/>
    <s v="UD"/>
    <x v="374"/>
    <x v="374"/>
    <n v="1220291"/>
    <n v="0.76825937419844936"/>
    <s v=""/>
    <x v="1"/>
    <n v="6"/>
    <x v="5"/>
    <n v="587125"/>
    <n v="6347"/>
    <n v="1.5756117154924225"/>
    <n v="6168603"/>
    <n v="0.15197930552509215"/>
  </r>
  <r>
    <x v="3682"/>
    <x v="5"/>
    <s v="UD"/>
    <x v="2856"/>
    <x v="2856"/>
    <n v="1220291"/>
    <n v="0.22429076343265664"/>
    <s v=""/>
    <x v="1"/>
    <n v="6"/>
    <x v="5"/>
    <n v="587125"/>
    <n v="6347"/>
    <n v="0.45999458829896123"/>
    <n v="6168603"/>
    <n v="4.4369851650365569E-2"/>
  </r>
  <r>
    <x v="3683"/>
    <x v="5"/>
    <s v="UD"/>
    <x v="2723"/>
    <x v="2723"/>
    <n v="1220291"/>
    <n v="0.46693780417949488"/>
    <s v=""/>
    <x v="1"/>
    <n v="6"/>
    <x v="5"/>
    <n v="587125"/>
    <n v="6347"/>
    <n v="0.95763579252008801"/>
    <n v="6168603"/>
    <n v="9.2370995507410666E-2"/>
  </r>
  <r>
    <x v="3684"/>
    <x v="5"/>
    <s v="UD"/>
    <x v="2857"/>
    <x v="2857"/>
    <n v="1220291"/>
    <n v="0.2126541947781308"/>
    <s v=""/>
    <x v="1"/>
    <n v="6"/>
    <x v="5"/>
    <n v="587125"/>
    <n v="6347"/>
    <n v="0.43612932284830264"/>
    <n v="6168603"/>
    <n v="4.2067871769345511E-2"/>
  </r>
  <r>
    <x v="3685"/>
    <x v="5"/>
    <s v="UD"/>
    <x v="2858"/>
    <x v="2858"/>
    <n v="1220291"/>
    <n v="0.12316734287149542"/>
    <s v=""/>
    <x v="1"/>
    <n v="6"/>
    <x v="5"/>
    <n v="587125"/>
    <n v="6347"/>
    <n v="0.25260207022774522"/>
    <n v="6168603"/>
    <n v="2.4365322261782774E-2"/>
  </r>
  <r>
    <x v="3686"/>
    <x v="5"/>
    <s v="UD"/>
    <x v="2859"/>
    <x v="2859"/>
    <n v="1220291"/>
    <n v="0.21716131644009501"/>
    <s v=""/>
    <x v="1"/>
    <n v="6"/>
    <x v="5"/>
    <n v="587125"/>
    <n v="6347"/>
    <n v="0.44537291157919151"/>
    <n v="6168603"/>
    <n v="4.2959483695092712E-2"/>
  </r>
  <r>
    <x v="3687"/>
    <x v="5"/>
    <s v="UD"/>
    <x v="2860"/>
    <x v="2860"/>
    <n v="1220291"/>
    <n v="0.45661239819026772"/>
    <s v=""/>
    <x v="1"/>
    <n v="6"/>
    <x v="5"/>
    <n v="587125"/>
    <n v="6347"/>
    <n v="0.9364595710638699"/>
    <n v="6168603"/>
    <n v="9.0328393641153429E-2"/>
  </r>
  <r>
    <x v="3688"/>
    <x v="5"/>
    <s v="UD"/>
    <x v="2861"/>
    <x v="2861"/>
    <n v="1220291"/>
    <n v="0.56379994607843542"/>
    <s v=""/>
    <x v="1"/>
    <n v="6"/>
    <x v="5"/>
    <n v="587125"/>
    <n v="6347"/>
    <n v="1.1562889176093727"/>
    <n v="6168603"/>
    <n v="0.11153254634801428"/>
  </r>
  <r>
    <x v="3689"/>
    <x v="5"/>
    <s v="UD"/>
    <x v="2241"/>
    <x v="2241"/>
    <n v="1220291"/>
    <n v="0.28976694903100986"/>
    <s v=""/>
    <x v="1"/>
    <n v="6"/>
    <x v="5"/>
    <n v="587125"/>
    <n v="6347"/>
    <n v="0.59427872277132876"/>
    <n v="6168603"/>
    <n v="5.7322541262584084E-2"/>
  </r>
  <r>
    <x v="3690"/>
    <x v="5"/>
    <s v="UD"/>
    <x v="2862"/>
    <x v="2862"/>
    <n v="1220291"/>
    <n v="7.5965486920742675E-2"/>
    <s v=""/>
    <x v="1"/>
    <n v="6"/>
    <x v="5"/>
    <n v="587125"/>
    <n v="6347"/>
    <n v="0.15579648642789076"/>
    <n v="6168603"/>
    <n v="1.5027713730321111E-2"/>
  </r>
  <r>
    <x v="3691"/>
    <x v="5"/>
    <s v="UD"/>
    <x v="2863"/>
    <x v="2863"/>
    <n v="1220291"/>
    <n v="0.12161033720645323"/>
    <s v=""/>
    <x v="1"/>
    <n v="6"/>
    <x v="5"/>
    <n v="587125"/>
    <n v="6347"/>
    <n v="0.24940883048434723"/>
    <n v="6168603"/>
    <n v="2.4057310869251922E-2"/>
  </r>
  <r>
    <x v="3692"/>
    <x v="5"/>
    <s v="UD"/>
    <x v="2864"/>
    <x v="2864"/>
    <n v="1220291"/>
    <n v="0.34311487997535017"/>
    <s v=""/>
    <x v="1"/>
    <n v="6"/>
    <x v="5"/>
    <n v="587125"/>
    <n v="6347"/>
    <n v="0.7036892002951225"/>
    <n v="6168603"/>
    <n v="6.7875984238246492E-2"/>
  </r>
  <r>
    <x v="3693"/>
    <x v="5"/>
    <s v="UD"/>
    <x v="96"/>
    <x v="96"/>
    <n v="1220291"/>
    <n v="2.1798079310590673E-2"/>
    <s v=""/>
    <x v="1"/>
    <n v="6"/>
    <x v="5"/>
    <n v="587125"/>
    <n v="6347"/>
    <n v="4.4705356407571673E-2"/>
    <n v="6168603"/>
    <n v="4.3121594954319475E-3"/>
  </r>
  <r>
    <x v="3694"/>
    <x v="5"/>
    <s v="UD"/>
    <x v="2865"/>
    <x v="2865"/>
    <n v="1220291"/>
    <n v="6.6295662264164862E-2"/>
    <s v=""/>
    <x v="1"/>
    <n v="6"/>
    <x v="5"/>
    <n v="587125"/>
    <n v="6347"/>
    <n v="0.1359647869688928"/>
    <n v="6168603"/>
    <n v="1.3114800871445287E-2"/>
  </r>
  <r>
    <x v="3695"/>
    <x v="5"/>
    <s v="UD"/>
    <x v="2866"/>
    <x v="2866"/>
    <n v="1220291"/>
    <n v="8.4651939578346477E-2"/>
    <s v=""/>
    <x v="1"/>
    <n v="6"/>
    <x v="5"/>
    <n v="587125"/>
    <n v="6347"/>
    <n v="0.17361140289105842"/>
    <n v="6168603"/>
    <n v="1.6746093078124819E-2"/>
  </r>
  <r>
    <x v="3696"/>
    <x v="5"/>
    <s v="UD"/>
    <x v="227"/>
    <x v="227"/>
    <n v="1220291"/>
    <n v="0.24772779607487067"/>
    <s v=""/>
    <x v="1"/>
    <n v="6"/>
    <x v="5"/>
    <n v="587125"/>
    <n v="6347"/>
    <n v="0.50806124969958333"/>
    <n v="6168603"/>
    <n v="4.9006233664251053E-2"/>
  </r>
  <r>
    <x v="3697"/>
    <x v="5"/>
    <s v="UD"/>
    <x v="161"/>
    <x v="161"/>
    <n v="1220291"/>
    <n v="4.5890693285454046E-2"/>
    <s v=""/>
    <x v="1"/>
    <n v="6"/>
    <x v="5"/>
    <n v="587125"/>
    <n v="6347"/>
    <n v="9.4116539805414054E-2"/>
    <n v="6168603"/>
    <n v="9.0782305166988379E-3"/>
  </r>
  <r>
    <x v="3698"/>
    <x v="5"/>
    <s v="UD"/>
    <x v="886"/>
    <x v="886"/>
    <n v="1220291"/>
    <n v="4.1629414623233309E-2"/>
    <s v=""/>
    <x v="1"/>
    <n v="6"/>
    <x v="5"/>
    <n v="587125"/>
    <n v="6347"/>
    <n v="8.5377146823482741E-2"/>
    <n v="6168603"/>
    <n v="8.235251968719659E-3"/>
  </r>
  <r>
    <x v="3699"/>
    <x v="5"/>
    <s v="UD"/>
    <x v="2867"/>
    <x v="2867"/>
    <n v="1220291"/>
    <n v="0.41236065823643703"/>
    <s v=""/>
    <x v="1"/>
    <n v="6"/>
    <x v="5"/>
    <n v="587125"/>
    <n v="6347"/>
    <n v="0.84570433625150621"/>
    <n v="6168603"/>
    <n v="8.1574385642908129E-2"/>
  </r>
  <r>
    <x v="3700"/>
    <x v="5"/>
    <s v="UD"/>
    <x v="2868"/>
    <x v="2868"/>
    <n v="1220291"/>
    <n v="0.49709454548136467"/>
    <s v=""/>
    <x v="1"/>
    <n v="6"/>
    <x v="5"/>
    <n v="587125"/>
    <n v="6347"/>
    <n v="1.0194838043922172"/>
    <n v="6168603"/>
    <n v="9.8336689846955622E-2"/>
  </r>
  <r>
    <x v="3701"/>
    <x v="5"/>
    <s v="UD"/>
    <x v="1790"/>
    <x v="1790"/>
    <n v="1220291"/>
    <n v="8.9404904240054206E-2"/>
    <s v=""/>
    <x v="1"/>
    <n v="6"/>
    <x v="5"/>
    <n v="587125"/>
    <n v="6347"/>
    <n v="0.18335918737090487"/>
    <n v="6168603"/>
    <n v="1.7686338381640056E-2"/>
  </r>
  <r>
    <x v="3702"/>
    <x v="5"/>
    <s v="UD"/>
    <x v="1022"/>
    <x v="1022"/>
    <n v="1220291"/>
    <n v="2.5813514973067896E-2"/>
    <s v=""/>
    <x v="1"/>
    <n v="6"/>
    <x v="5"/>
    <n v="587125"/>
    <n v="6347"/>
    <n v="5.294055364054541E-2"/>
    <n v="6168603"/>
    <n v="5.1065046656430966E-3"/>
  </r>
  <r>
    <x v="3703"/>
    <x v="5"/>
    <s v="UD"/>
    <x v="1849"/>
    <x v="1849"/>
    <n v="1220291"/>
    <n v="4.1137728623746303E-2"/>
    <s v=""/>
    <x v="1"/>
    <n v="6"/>
    <x v="5"/>
    <n v="587125"/>
    <n v="6347"/>
    <n v="8.436875532556759E-2"/>
    <n v="6168603"/>
    <n v="8.1379852131836013E-3"/>
  </r>
  <r>
    <x v="3704"/>
    <x v="5"/>
    <s v="UD"/>
    <x v="2869"/>
    <x v="2869"/>
    <n v="1220291"/>
    <n v="0.20314826545471532"/>
    <s v=""/>
    <x v="1"/>
    <n v="6"/>
    <x v="5"/>
    <n v="587125"/>
    <n v="6347"/>
    <n v="0.41663375388860974"/>
    <n v="6168603"/>
    <n v="4.0187381162315031E-2"/>
  </r>
  <r>
    <x v="3705"/>
    <x v="5"/>
    <s v="UD"/>
    <x v="2870"/>
    <x v="2870"/>
    <n v="1220291"/>
    <n v="0.16832050715771893"/>
    <s v=""/>
    <x v="1"/>
    <n v="6"/>
    <x v="5"/>
    <n v="587125"/>
    <n v="6347"/>
    <n v="0.34520602278628654"/>
    <n v="6168603"/>
    <n v="3.329765264517752E-2"/>
  </r>
  <r>
    <x v="3706"/>
    <x v="5"/>
    <s v="UD"/>
    <x v="2871"/>
    <x v="2871"/>
    <n v="1220291"/>
    <n v="0.24543326141059796"/>
    <s v=""/>
    <x v="1"/>
    <n v="6"/>
    <x v="5"/>
    <n v="587125"/>
    <n v="6347"/>
    <n v="0.50335542270931266"/>
    <n v="6168603"/>
    <n v="4.85523221384161E-2"/>
  </r>
  <r>
    <x v="3707"/>
    <x v="5"/>
    <s v="UD"/>
    <x v="2872"/>
    <x v="2872"/>
    <n v="1220291"/>
    <n v="0.66148156464318753"/>
    <s v=""/>
    <x v="1"/>
    <n v="6"/>
    <x v="5"/>
    <n v="587125"/>
    <n v="6347"/>
    <n v="1.3566226951951825"/>
    <n v="6168603"/>
    <n v="0.13085620844784468"/>
  </r>
  <r>
    <x v="3708"/>
    <x v="5"/>
    <s v="UD"/>
    <x v="2873"/>
    <x v="2873"/>
    <n v="1220291"/>
    <n v="0.62944002700995094"/>
    <s v=""/>
    <x v="1"/>
    <n v="6"/>
    <x v="5"/>
    <n v="587125"/>
    <n v="6347"/>
    <n v="1.2909091825810453"/>
    <n v="6168603"/>
    <n v="0.12451765821207816"/>
  </r>
  <r>
    <x v="3709"/>
    <x v="5"/>
    <s v="UD"/>
    <x v="2874"/>
    <x v="2874"/>
    <n v="1220291"/>
    <n v="0.50127387647700428"/>
    <s v=""/>
    <x v="1"/>
    <n v="6"/>
    <x v="5"/>
    <n v="587125"/>
    <n v="6347"/>
    <n v="1.028055132124496"/>
    <n v="6168603"/>
    <n v="9.9163457269012115E-2"/>
  </r>
  <r>
    <x v="3710"/>
    <x v="5"/>
    <s v="UD"/>
    <x v="2875"/>
    <x v="2875"/>
    <n v="1220291"/>
    <n v="9.5141240900735974E-2"/>
    <s v=""/>
    <x v="1"/>
    <n v="6"/>
    <x v="5"/>
    <n v="587125"/>
    <n v="6347"/>
    <n v="0.19512375484658165"/>
    <n v="6168603"/>
    <n v="1.8821117196227411E-2"/>
  </r>
  <r>
    <x v="3711"/>
    <x v="5"/>
    <s v="UD"/>
    <x v="2876"/>
    <x v="2876"/>
    <n v="1220291"/>
    <n v="0.18216966280993632"/>
    <s v=""/>
    <x v="1"/>
    <n v="6"/>
    <x v="5"/>
    <n v="587125"/>
    <n v="6347"/>
    <n v="0.37360904997756328"/>
    <n v="6168603"/>
    <n v="3.6037332926109854E-2"/>
  </r>
  <r>
    <x v="3712"/>
    <x v="5"/>
    <s v="UD"/>
    <x v="216"/>
    <x v="216"/>
    <n v="1220291"/>
    <n v="0.19806751012668289"/>
    <s v=""/>
    <x v="1"/>
    <n v="6"/>
    <x v="5"/>
    <n v="587125"/>
    <n v="6347"/>
    <n v="0.40621370841015314"/>
    <n v="6168603"/>
    <n v="3.9182291355109089E-2"/>
  </r>
  <r>
    <x v="3713"/>
    <x v="5"/>
    <s v="UD"/>
    <x v="2247"/>
    <x v="2247"/>
    <n v="1220291"/>
    <n v="0.10923623955269686"/>
    <s v=""/>
    <x v="1"/>
    <n v="6"/>
    <x v="5"/>
    <n v="587125"/>
    <n v="6347"/>
    <n v="0.22403097778681594"/>
    <n v="6168603"/>
    <n v="2.160943085492777E-2"/>
  </r>
  <r>
    <x v="3714"/>
    <x v="5"/>
    <s v="UD"/>
    <x v="2877"/>
    <x v="2877"/>
    <n v="1220291"/>
    <n v="0.13783597518952445"/>
    <s v=""/>
    <x v="1"/>
    <n v="6"/>
    <x v="5"/>
    <n v="587125"/>
    <n v="6347"/>
    <n v="0.28268574991554718"/>
    <n v="6168603"/>
    <n v="2.7267113801941863E-2"/>
  </r>
  <r>
    <x v="3715"/>
    <x v="5"/>
    <s v="UD"/>
    <x v="658"/>
    <x v="658"/>
    <n v="1220291"/>
    <n v="3.4336072297509367E-2"/>
    <s v=""/>
    <x v="1"/>
    <n v="6"/>
    <x v="5"/>
    <n v="587125"/>
    <n v="6347"/>
    <n v="7.0419339604408007E-2"/>
    <n v="6168603"/>
    <n v="6.7924617616014517E-3"/>
  </r>
  <r>
    <x v="3716"/>
    <x v="5"/>
    <s v="UD"/>
    <x v="2878"/>
    <x v="2878"/>
    <n v="1220291"/>
    <n v="3.9498775292122944E-2"/>
    <s v=""/>
    <x v="1"/>
    <n v="6"/>
    <x v="5"/>
    <n v="587125"/>
    <n v="6347"/>
    <n v="8.1007450332517092E-2"/>
    <n v="6168603"/>
    <n v="7.8137626947300722E-3"/>
  </r>
  <r>
    <x v="3717"/>
    <x v="5"/>
    <s v="UD"/>
    <x v="2879"/>
    <x v="2879"/>
    <n v="1220291"/>
    <n v="0.32262796333005817"/>
    <s v=""/>
    <x v="1"/>
    <n v="6"/>
    <x v="5"/>
    <n v="587125"/>
    <n v="6347"/>
    <n v="0.6616728878819913"/>
    <n v="6168603"/>
    <n v="6.3823202757577371E-2"/>
  </r>
  <r>
    <x v="3718"/>
    <x v="5"/>
    <s v="UD"/>
    <x v="2880"/>
    <x v="2880"/>
    <n v="1220291"/>
    <n v="7.7112754252879029E-2"/>
    <s v=""/>
    <x v="1"/>
    <n v="6"/>
    <x v="5"/>
    <n v="587125"/>
    <n v="6347"/>
    <n v="0.15814939992302612"/>
    <n v="6168603"/>
    <n v="1.5254669493238582E-2"/>
  </r>
  <r>
    <x v="3719"/>
    <x v="5"/>
    <s v="UD"/>
    <x v="991"/>
    <x v="991"/>
    <n v="1220291"/>
    <n v="3.2615171299304836E-2"/>
    <s v=""/>
    <x v="1"/>
    <n v="6"/>
    <x v="5"/>
    <n v="587125"/>
    <n v="6347"/>
    <n v="6.6889969361704993E-2"/>
    <n v="6168603"/>
    <n v="6.4520281172252454E-3"/>
  </r>
  <r>
    <x v="3720"/>
    <x v="5"/>
    <s v="UD"/>
    <x v="1926"/>
    <x v="1926"/>
    <n v="1220291"/>
    <n v="0.11235025088278124"/>
    <s v=""/>
    <x v="1"/>
    <n v="6"/>
    <x v="5"/>
    <n v="587125"/>
    <n v="6347"/>
    <n v="0.2304174572736119"/>
    <n v="6168603"/>
    <n v="2.2225453639989477E-2"/>
  </r>
  <r>
    <x v="3721"/>
    <x v="5"/>
    <s v="UD"/>
    <x v="2881"/>
    <x v="2881"/>
    <n v="1220291"/>
    <n v="5.564246560861303E-2"/>
    <s v=""/>
    <x v="1"/>
    <n v="6"/>
    <x v="5"/>
    <n v="587125"/>
    <n v="6347"/>
    <n v="0.11411630451406456"/>
    <n v="6168603"/>
    <n v="1.1007354501497341E-2"/>
  </r>
  <r>
    <x v="3722"/>
    <x v="5"/>
    <s v="UD"/>
    <x v="2882"/>
    <x v="2882"/>
    <n v="1220291"/>
    <n v="0.33959113031235993"/>
    <s v=""/>
    <x v="1"/>
    <n v="6"/>
    <x v="5"/>
    <n v="587125"/>
    <n v="6347"/>
    <n v="0.69646239456006398"/>
    <n v="6168603"/>
    <n v="6.7178905823571403E-2"/>
  </r>
  <r>
    <x v="3723"/>
    <x v="5"/>
    <s v="UD"/>
    <x v="2883"/>
    <x v="2883"/>
    <n v="1220291"/>
    <n v="0.74531402755572229"/>
    <s v=""/>
    <x v="1"/>
    <n v="6"/>
    <x v="5"/>
    <n v="587125"/>
    <n v="6347"/>
    <n v="1.5285534455897156"/>
    <n v="6168603"/>
    <n v="0.14744019026674274"/>
  </r>
  <r>
    <x v="3724"/>
    <x v="5"/>
    <s v="UD"/>
    <x v="2884"/>
    <x v="2884"/>
    <n v="1220291"/>
    <n v="0.37507446994200566"/>
    <s v=""/>
    <x v="1"/>
    <n v="6"/>
    <x v="5"/>
    <n v="587125"/>
    <n v="6347"/>
    <n v="0.76923464765960736"/>
    <n v="6168603"/>
    <n v="7.4198323348090317E-2"/>
  </r>
  <r>
    <x v="3725"/>
    <x v="5"/>
    <s v="UD"/>
    <x v="2885"/>
    <x v="2885"/>
    <n v="1220291"/>
    <n v="1.168737620780617"/>
    <s v=""/>
    <x v="1"/>
    <n v="6"/>
    <x v="5"/>
    <n v="587125"/>
    <n v="6347"/>
    <n v="2.3969465905443128"/>
    <n v="6168603"/>
    <n v="0.23120307790921216"/>
  </r>
  <r>
    <x v="3726"/>
    <x v="5"/>
    <s v="UD"/>
    <x v="2886"/>
    <x v="2886"/>
    <n v="1220291"/>
    <n v="0.23609122742034483"/>
    <s v=""/>
    <x v="1"/>
    <n v="6"/>
    <x v="5"/>
    <n v="587125"/>
    <n v="6347"/>
    <n v="0.48419598424892485"/>
    <n v="6168603"/>
    <n v="4.6704253783230988E-2"/>
  </r>
  <r>
    <x v="3727"/>
    <x v="5"/>
    <s v="UD"/>
    <x v="2887"/>
    <x v="2887"/>
    <n v="1220291"/>
    <n v="0.86618683576294497"/>
    <s v=""/>
    <x v="1"/>
    <n v="6"/>
    <x v="5"/>
    <n v="587125"/>
    <n v="6347"/>
    <n v="1.7764496888271901"/>
    <n v="6168603"/>
    <n v="0.17135160100269056"/>
  </r>
  <r>
    <x v="3728"/>
    <x v="5"/>
    <s v="UD"/>
    <x v="2106"/>
    <x v="2106"/>
    <n v="1220291"/>
    <n v="0.18135018614412463"/>
    <s v=""/>
    <x v="1"/>
    <n v="6"/>
    <x v="5"/>
    <n v="587125"/>
    <n v="6347"/>
    <n v="0.37192839748103801"/>
    <n v="6168603"/>
    <n v="3.5875221666883089E-2"/>
  </r>
  <r>
    <x v="3729"/>
    <x v="5"/>
    <s v="UD"/>
    <x v="1640"/>
    <x v="1640"/>
    <n v="1220291"/>
    <n v="0.24330262207948758"/>
    <s v=""/>
    <x v="1"/>
    <n v="6"/>
    <x v="5"/>
    <n v="587125"/>
    <n v="6347"/>
    <n v="0.49898572621834697"/>
    <n v="6168603"/>
    <n v="4.8130832864426515E-2"/>
  </r>
  <r>
    <x v="3730"/>
    <x v="5"/>
    <s v="UD"/>
    <x v="2888"/>
    <x v="2888"/>
    <n v="1220291"/>
    <n v="0.1883157378035239"/>
    <s v=""/>
    <x v="1"/>
    <n v="6"/>
    <x v="5"/>
    <n v="587125"/>
    <n v="6347"/>
    <n v="0.38621394370150269"/>
    <n v="6168603"/>
    <n v="3.7253167370310591E-2"/>
  </r>
  <r>
    <x v="3731"/>
    <x v="5"/>
    <s v="UD"/>
    <x v="2889"/>
    <x v="2889"/>
    <n v="1220291"/>
    <n v="0.14267088751781337"/>
    <s v=""/>
    <x v="1"/>
    <n v="6"/>
    <x v="5"/>
    <n v="587125"/>
    <n v="6347"/>
    <n v="0.29260159964504617"/>
    <n v="6168603"/>
    <n v="2.822357023137978E-2"/>
  </r>
  <r>
    <x v="3732"/>
    <x v="5"/>
    <s v="UD"/>
    <x v="2890"/>
    <x v="2890"/>
    <n v="1220291"/>
    <n v="0.62353979501610679"/>
    <s v=""/>
    <x v="1"/>
    <n v="6"/>
    <x v="5"/>
    <n v="587125"/>
    <n v="6347"/>
    <n v="1.2788084846060634"/>
    <n v="6168603"/>
    <n v="0.12335045714564545"/>
  </r>
  <r>
    <x v="3733"/>
    <x v="5"/>
    <s v="UD"/>
    <x v="198"/>
    <x v="198"/>
    <n v="1220291"/>
    <n v="0.13840960885559264"/>
    <s v=""/>
    <x v="1"/>
    <n v="6"/>
    <x v="5"/>
    <n v="587125"/>
    <n v="6347"/>
    <n v="0.2838622066631149"/>
    <n v="6168603"/>
    <n v="2.7380591683400603E-2"/>
  </r>
  <r>
    <x v="3734"/>
    <x v="5"/>
    <s v="UD"/>
    <x v="2891"/>
    <x v="2891"/>
    <n v="1220291"/>
    <n v="8.0543903052632526"/>
    <s v=""/>
    <x v="1"/>
    <n v="6"/>
    <x v="5"/>
    <n v="587125"/>
    <n v="6347"/>
    <n v="16.518629192597732"/>
    <n v="6168603"/>
    <n v="1.5933429335621048"/>
  </r>
  <r>
    <x v="3735"/>
    <x v="5"/>
    <s v="UD"/>
    <x v="2892"/>
    <x v="2892"/>
    <n v="1220291"/>
    <n v="0.23191189642470528"/>
    <s v=""/>
    <x v="1"/>
    <n v="6"/>
    <x v="5"/>
    <n v="587125"/>
    <n v="6347"/>
    <n v="0.47562465651664598"/>
    <n v="6168603"/>
    <n v="4.5877486361174481E-2"/>
  </r>
  <r>
    <x v="3736"/>
    <x v="5"/>
    <s v="UD"/>
    <x v="1227"/>
    <x v="1227"/>
    <n v="1220291"/>
    <n v="0.18274329647600451"/>
    <s v=""/>
    <x v="1"/>
    <n v="6"/>
    <x v="5"/>
    <n v="587125"/>
    <n v="6347"/>
    <n v="0.37478550672513095"/>
    <n v="6168603"/>
    <n v="3.6150810807568587E-2"/>
  </r>
  <r>
    <x v="3737"/>
    <x v="5"/>
    <s v="UD"/>
    <x v="2140"/>
    <x v="2140"/>
    <n v="1220291"/>
    <n v="7.4244585922538145E-2"/>
    <s v=""/>
    <x v="1"/>
    <n v="6"/>
    <x v="5"/>
    <n v="587125"/>
    <n v="6347"/>
    <n v="0.15226711618518773"/>
    <n v="6168603"/>
    <n v="1.4687280085944906E-2"/>
  </r>
  <r>
    <x v="3738"/>
    <x v="5"/>
    <s v="UD"/>
    <x v="588"/>
    <x v="588"/>
    <n v="1220291"/>
    <n v="0.18208771514335514"/>
    <s v=""/>
    <x v="1"/>
    <n v="6"/>
    <x v="5"/>
    <n v="587125"/>
    <n v="6347"/>
    <n v="0.37344098472791076"/>
    <n v="6168603"/>
    <n v="3.6021121800187177E-2"/>
  </r>
  <r>
    <x v="3739"/>
    <x v="5"/>
    <s v="UD"/>
    <x v="2893"/>
    <x v="2893"/>
    <n v="1220291"/>
    <n v="6.3509441600405156E-2"/>
    <s v=""/>
    <x v="1"/>
    <n v="6"/>
    <x v="5"/>
    <n v="587125"/>
    <n v="6347"/>
    <n v="0.13025056848070696"/>
    <n v="6168603"/>
    <n v="1.2563622590074285E-2"/>
  </r>
  <r>
    <x v="3740"/>
    <x v="5"/>
    <s v="UD"/>
    <x v="2344"/>
    <x v="2344"/>
    <n v="1220291"/>
    <n v="4.9660285948187763E-2"/>
    <s v=""/>
    <x v="1"/>
    <n v="6"/>
    <x v="5"/>
    <n v="587125"/>
    <n v="6347"/>
    <n v="0.10184754128943022"/>
    <n v="6168603"/>
    <n v="9.8239423091419573E-3"/>
  </r>
  <r>
    <x v="3741"/>
    <x v="5"/>
    <s v="UD"/>
    <x v="1918"/>
    <x v="1918"/>
    <n v="1220291"/>
    <n v="0.14963643917721264"/>
    <s v=""/>
    <x v="1"/>
    <n v="6"/>
    <x v="5"/>
    <n v="587125"/>
    <n v="6347"/>
    <n v="0.3068871458655108"/>
    <n v="6168603"/>
    <n v="2.9601515934807282E-2"/>
  </r>
  <r>
    <x v="3742"/>
    <x v="5"/>
    <s v="UD"/>
    <x v="1245"/>
    <x v="1245"/>
    <n v="1220291"/>
    <n v="9.9156676563213211E-2"/>
    <s v=""/>
    <x v="1"/>
    <n v="6"/>
    <x v="5"/>
    <n v="587125"/>
    <n v="6347"/>
    <n v="0.20335895207955534"/>
    <n v="6168603"/>
    <n v="1.961546236643856E-2"/>
  </r>
  <r>
    <x v="3743"/>
    <x v="5"/>
    <s v="UD"/>
    <x v="2894"/>
    <x v="2894"/>
    <n v="1220291"/>
    <n v="0.52471090911921825"/>
    <s v=""/>
    <x v="1"/>
    <n v="6"/>
    <x v="5"/>
    <n v="587125"/>
    <n v="6347"/>
    <n v="1.0761217935251182"/>
    <n v="6168603"/>
    <n v="0.1037998392828976"/>
  </r>
  <r>
    <x v="3744"/>
    <x v="5"/>
    <s v="UD"/>
    <x v="2895"/>
    <x v="2895"/>
    <n v="1220291"/>
    <n v="0.10702365255500532"/>
    <s v=""/>
    <x v="1"/>
    <n v="6"/>
    <x v="5"/>
    <n v="587125"/>
    <n v="6347"/>
    <n v="0.21949321604619776"/>
    <n v="6168603"/>
    <n v="2.1171730455015504E-2"/>
  </r>
  <r>
    <x v="3745"/>
    <x v="5"/>
    <s v="UD"/>
    <x v="2896"/>
    <x v="2896"/>
    <n v="1220291"/>
    <n v="0.52512064745212417"/>
    <s v=""/>
    <x v="1"/>
    <n v="6"/>
    <x v="5"/>
    <n v="587125"/>
    <n v="6347"/>
    <n v="1.076962119773381"/>
    <n v="6168603"/>
    <n v="0.10388089491251098"/>
  </r>
  <r>
    <x v="3746"/>
    <x v="5"/>
    <s v="UD"/>
    <x v="2841"/>
    <x v="2841"/>
    <n v="1220291"/>
    <n v="6.4246970599635661E-2"/>
    <s v=""/>
    <x v="1"/>
    <n v="6"/>
    <x v="5"/>
    <n v="587125"/>
    <n v="6347"/>
    <n v="0.13176315572757968"/>
    <n v="6168603"/>
    <n v="1.2709522723378374E-2"/>
  </r>
  <r>
    <x v="3747"/>
    <x v="5"/>
    <s v="GO"/>
    <x v="2897"/>
    <x v="2897"/>
    <n v="1220291"/>
    <n v="0.1418514108520017"/>
    <s v=""/>
    <x v="1"/>
    <n v="6"/>
    <x v="5"/>
    <n v="587125"/>
    <n v="6347"/>
    <n v="0.2909209471485209"/>
    <n v="6168603"/>
    <n v="2.8061458972153012E-2"/>
  </r>
  <r>
    <x v="3748"/>
    <x v="5"/>
    <s v="GO"/>
    <x v="2898"/>
    <x v="2898"/>
    <n v="1220291"/>
    <n v="0.61813124902174976"/>
    <s v=""/>
    <x v="1"/>
    <n v="6"/>
    <x v="5"/>
    <n v="587125"/>
    <n v="6347"/>
    <n v="1.2677161781289967"/>
    <n v="6168603"/>
    <n v="0.1222805228347488"/>
  </r>
  <r>
    <x v="3749"/>
    <x v="5"/>
    <s v="GO"/>
    <x v="2899"/>
    <x v="2899"/>
    <n v="1220291"/>
    <n v="0.11808658754346299"/>
    <s v=""/>
    <x v="1"/>
    <n v="6"/>
    <x v="5"/>
    <n v="587125"/>
    <n v="6347"/>
    <n v="0.24218202474928868"/>
    <n v="6168603"/>
    <n v="2.3360232454576833E-2"/>
  </r>
  <r>
    <x v="3750"/>
    <x v="5"/>
    <s v="GO"/>
    <x v="828"/>
    <x v="828"/>
    <n v="1220291"/>
    <n v="3.1959589966655495E-2"/>
    <s v=""/>
    <x v="1"/>
    <n v="6"/>
    <x v="5"/>
    <n v="587125"/>
    <n v="6347"/>
    <n v="6.5545447364484796E-2"/>
    <n v="6168603"/>
    <n v="6.3223391098438334E-3"/>
  </r>
  <r>
    <x v="3751"/>
    <x v="5"/>
    <s v="GO"/>
    <x v="2900"/>
    <x v="2900"/>
    <n v="1220291"/>
    <n v="0.14357231185020622"/>
    <s v=""/>
    <x v="1"/>
    <n v="6"/>
    <x v="5"/>
    <n v="587125"/>
    <n v="6347"/>
    <n v="0.29445031739122396"/>
    <n v="6168603"/>
    <n v="2.8401892616529222E-2"/>
  </r>
  <r>
    <x v="3752"/>
    <x v="5"/>
    <s v="GO"/>
    <x v="2901"/>
    <x v="2901"/>
    <n v="1220291"/>
    <n v="0.25010427840572458"/>
    <s v=""/>
    <x v="1"/>
    <n v="6"/>
    <x v="5"/>
    <n v="587125"/>
    <n v="6347"/>
    <n v="0.51293514193950662"/>
    <n v="6168603"/>
    <n v="4.9476356316008663E-2"/>
  </r>
  <r>
    <x v="3753"/>
    <x v="5"/>
    <s v="GO"/>
    <x v="2902"/>
    <x v="2902"/>
    <n v="1220291"/>
    <n v="2.8855412356560852"/>
    <s v=""/>
    <x v="1"/>
    <n v="6"/>
    <x v="5"/>
    <n v="587125"/>
    <n v="6347"/>
    <n v="5.9179135707647132"/>
    <n v="6168603"/>
    <n v="0.57082616598928482"/>
  </r>
  <r>
    <x v="3754"/>
    <x v="5"/>
    <s v="GO"/>
    <x v="2903"/>
    <x v="2903"/>
    <n v="1220291"/>
    <n v="0.5349543674418642"/>
    <s v=""/>
    <x v="1"/>
    <n v="6"/>
    <x v="5"/>
    <n v="587125"/>
    <n v="6347"/>
    <n v="1.097129949731684"/>
    <n v="6168603"/>
    <n v="0.10582623002323216"/>
  </r>
  <r>
    <x v="3755"/>
    <x v="5"/>
    <s v="GO"/>
    <x v="2904"/>
    <x v="2904"/>
    <n v="1220291"/>
    <n v="0.69344115460984312"/>
    <s v=""/>
    <x v="1"/>
    <n v="6"/>
    <x v="5"/>
    <n v="587125"/>
    <n v="6347"/>
    <n v="1.4221681425596675"/>
    <n v="6168603"/>
    <n v="0.13717854755768852"/>
  </r>
  <r>
    <x v="3756"/>
    <x v="5"/>
    <s v="GO"/>
    <x v="2283"/>
    <x v="2283"/>
    <n v="1220291"/>
    <n v="0.13111626652986869"/>
    <s v=""/>
    <x v="1"/>
    <n v="6"/>
    <x v="5"/>
    <n v="587125"/>
    <n v="6347"/>
    <n v="0.26890439944404015"/>
    <n v="6168603"/>
    <n v="2.5937801476282392E-2"/>
  </r>
  <r>
    <x v="3757"/>
    <x v="5"/>
    <s v="GO"/>
    <x v="2219"/>
    <x v="2219"/>
    <n v="1220291"/>
    <n v="7.9489236583732886E-2"/>
    <s v=""/>
    <x v="1"/>
    <n v="6"/>
    <x v="5"/>
    <n v="587125"/>
    <n v="6347"/>
    <n v="0.16302329216294933"/>
    <n v="6168603"/>
    <n v="1.5724792144996204E-2"/>
  </r>
  <r>
    <x v="3758"/>
    <x v="5"/>
    <s v="GO"/>
    <x v="2905"/>
    <x v="2905"/>
    <n v="1220291"/>
    <n v="2.2159468520213621"/>
    <s v=""/>
    <x v="1"/>
    <n v="6"/>
    <x v="5"/>
    <n v="587125"/>
    <n v="6347"/>
    <n v="4.544652415853931"/>
    <n v="6168603"/>
    <n v="0.43836505607509513"/>
  </r>
  <r>
    <x v="3759"/>
    <x v="5"/>
    <s v="GO"/>
    <x v="2395"/>
    <x v="2395"/>
    <n v="1220291"/>
    <n v="6.2853860267755801E-2"/>
    <s v=""/>
    <x v="1"/>
    <n v="6"/>
    <x v="5"/>
    <n v="587125"/>
    <n v="6347"/>
    <n v="0.12890604648348675"/>
    <n v="6168603"/>
    <n v="1.2433933582692871E-2"/>
  </r>
  <r>
    <x v="3760"/>
    <x v="5"/>
    <s v="GO"/>
    <x v="2906"/>
    <x v="2906"/>
    <n v="1220291"/>
    <n v="0.13595117885815761"/>
    <s v=""/>
    <x v="1"/>
    <n v="6"/>
    <x v="5"/>
    <n v="587125"/>
    <n v="6347"/>
    <n v="0.27882024917353909"/>
    <n v="6168603"/>
    <n v="2.6894257905720306E-2"/>
  </r>
  <r>
    <x v="3761"/>
    <x v="5"/>
    <s v="GO"/>
    <x v="2907"/>
    <x v="2907"/>
    <n v="1220291"/>
    <n v="0.30337026168348369"/>
    <s v=""/>
    <x v="1"/>
    <n v="6"/>
    <x v="5"/>
    <n v="587125"/>
    <n v="6347"/>
    <n v="0.62217755421364784"/>
    <n v="6168603"/>
    <n v="6.0013588165748394E-2"/>
  </r>
  <r>
    <x v="3762"/>
    <x v="5"/>
    <s v="GO"/>
    <x v="2908"/>
    <x v="2908"/>
    <n v="1220291"/>
    <n v="0.98009409231076849"/>
    <s v=""/>
    <x v="1"/>
    <n v="6"/>
    <x v="5"/>
    <n v="587125"/>
    <n v="6347"/>
    <n v="2.0100603858442003"/>
    <n v="6168603"/>
    <n v="0.19388506603521088"/>
  </r>
  <r>
    <x v="3763"/>
    <x v="5"/>
    <s v="GO"/>
    <x v="414"/>
    <x v="414"/>
    <n v="1220291"/>
    <n v="0.1832349824754915"/>
    <s v=""/>
    <x v="1"/>
    <n v="6"/>
    <x v="5"/>
    <n v="587125"/>
    <n v="6347"/>
    <n v="0.3757938982230461"/>
    <n v="6168603"/>
    <n v="3.624807756310465E-2"/>
  </r>
  <r>
    <x v="3764"/>
    <x v="5"/>
    <s v="GO"/>
    <x v="2909"/>
    <x v="2909"/>
    <n v="1220291"/>
    <n v="0.51700782846058846"/>
    <s v=""/>
    <x v="1"/>
    <n v="6"/>
    <x v="5"/>
    <n v="587125"/>
    <n v="6347"/>
    <n v="1.0603236600577808"/>
    <n v="6168603"/>
    <n v="0.10227599344616602"/>
  </r>
  <r>
    <x v="3765"/>
    <x v="5"/>
    <s v="GO"/>
    <x v="1825"/>
    <x v="1825"/>
    <n v="1220291"/>
    <n v="6.5394237931772015E-2"/>
    <s v=""/>
    <x v="1"/>
    <n v="6"/>
    <x v="5"/>
    <n v="587125"/>
    <n v="6347"/>
    <n v="0.13411606922271502"/>
    <n v="6168603"/>
    <n v="1.2936478486295843E-2"/>
  </r>
  <r>
    <x v="3766"/>
    <x v="5"/>
    <s v="GO"/>
    <x v="2910"/>
    <x v="2910"/>
    <n v="1220291"/>
    <n v="0.12685498786764796"/>
    <s v=""/>
    <x v="1"/>
    <n v="6"/>
    <x v="5"/>
    <n v="587125"/>
    <n v="6347"/>
    <n v="0.26016500646210883"/>
    <n v="6168603"/>
    <n v="2.5094822928303215E-2"/>
  </r>
  <r>
    <x v="3767"/>
    <x v="5"/>
    <s v="GO"/>
    <x v="2911"/>
    <x v="2911"/>
    <n v="1220291"/>
    <n v="0.16545233882737806"/>
    <s v=""/>
    <x v="1"/>
    <n v="6"/>
    <x v="5"/>
    <n v="587125"/>
    <n v="6347"/>
    <n v="0.3393237390484482"/>
    <n v="6168603"/>
    <n v="3.2730263237883847E-2"/>
  </r>
  <r>
    <x v="3768"/>
    <x v="5"/>
    <s v="GO"/>
    <x v="2912"/>
    <x v="2912"/>
    <n v="1220291"/>
    <n v="0.14152362018567702"/>
    <s v=""/>
    <x v="1"/>
    <n v="6"/>
    <x v="5"/>
    <n v="587125"/>
    <n v="6347"/>
    <n v="0.29024868614991084"/>
    <n v="6168603"/>
    <n v="2.799661446846231E-2"/>
  </r>
  <r>
    <x v="3769"/>
    <x v="5"/>
    <s v="GO"/>
    <x v="2913"/>
    <x v="2913"/>
    <n v="1220291"/>
    <n v="0.58994125171782796"/>
    <s v=""/>
    <x v="1"/>
    <n v="6"/>
    <x v="5"/>
    <n v="587125"/>
    <n v="6347"/>
    <n v="1.2099017322485282"/>
    <n v="6168603"/>
    <n v="0.1167038955173481"/>
  </r>
  <r>
    <x v="3770"/>
    <x v="5"/>
    <s v="GO"/>
    <x v="2914"/>
    <x v="2914"/>
    <n v="1220291"/>
    <n v="0.22781451309564685"/>
    <s v=""/>
    <x v="1"/>
    <n v="6"/>
    <x v="5"/>
    <n v="587125"/>
    <n v="6347"/>
    <n v="0.4672213940340198"/>
    <n v="6168603"/>
    <n v="4.5066930065040658E-2"/>
  </r>
  <r>
    <x v="3771"/>
    <x v="5"/>
    <s v="GO"/>
    <x v="2772"/>
    <x v="2772"/>
    <n v="1220291"/>
    <n v="0.14070414351986535"/>
    <s v=""/>
    <x v="1"/>
    <n v="6"/>
    <x v="5"/>
    <n v="587125"/>
    <n v="6347"/>
    <n v="0.28856803365338557"/>
    <n v="6168603"/>
    <n v="2.7834503209235546E-2"/>
  </r>
  <r>
    <x v="3772"/>
    <x v="5"/>
    <s v="TS"/>
    <x v="2915"/>
    <x v="2915"/>
    <n v="1220291"/>
    <n v="0.70360266526590787"/>
    <s v=""/>
    <x v="1"/>
    <n v="6"/>
    <x v="5"/>
    <n v="587125"/>
    <n v="6347"/>
    <n v="1.4430082335165806"/>
    <n v="6168603"/>
    <n v="0.13918872717210037"/>
  </r>
  <r>
    <x v="3773"/>
    <x v="5"/>
    <s v="TS"/>
    <x v="959"/>
    <x v="959"/>
    <n v="1220291"/>
    <n v="7.2195894258008944E-2"/>
    <s v=""/>
    <x v="1"/>
    <n v="6"/>
    <x v="5"/>
    <n v="587125"/>
    <n v="6347"/>
    <n v="0.14806548494387461"/>
    <n v="6168603"/>
    <n v="1.4282001937877993E-2"/>
  </r>
  <r>
    <x v="3774"/>
    <x v="5"/>
    <s v="TS"/>
    <x v="2916"/>
    <x v="2916"/>
    <n v="1220291"/>
    <n v="1.067122514219969"/>
    <s v=""/>
    <x v="1"/>
    <n v="6"/>
    <x v="5"/>
    <n v="587125"/>
    <n v="6347"/>
    <n v="2.188545680975182"/>
    <n v="6168603"/>
    <n v="0.21110128176509332"/>
  </r>
  <r>
    <x v="3775"/>
    <x v="5"/>
    <s v="TS"/>
    <x v="2917"/>
    <x v="2917"/>
    <n v="1220291"/>
    <n v="0.48447460482786481"/>
    <s v=""/>
    <x v="1"/>
    <n v="6"/>
    <x v="5"/>
    <n v="587125"/>
    <n v="6347"/>
    <n v="0.99360175594572842"/>
    <n v="6168603"/>
    <n v="9.5840176454863452E-2"/>
  </r>
  <r>
    <x v="3776"/>
    <x v="5"/>
    <s v="TS"/>
    <x v="1962"/>
    <x v="1962"/>
    <n v="1220291"/>
    <n v="0.1702053034890858"/>
    <s v=""/>
    <x v="1"/>
    <n v="6"/>
    <x v="5"/>
    <n v="587125"/>
    <n v="6347"/>
    <n v="0.34907152352829462"/>
    <n v="6168603"/>
    <n v="3.3670508541399087E-2"/>
  </r>
  <r>
    <x v="3777"/>
    <x v="5"/>
    <s v="TS"/>
    <x v="2918"/>
    <x v="2918"/>
    <n v="1220291"/>
    <n v="16.563508212385404"/>
    <s v=""/>
    <x v="1"/>
    <n v="6"/>
    <x v="5"/>
    <n v="587125"/>
    <n v="6347"/>
    <n v="33.969852455517326"/>
    <n v="6168603"/>
    <n v="3.2766414048691415"/>
  </r>
  <r>
    <x v="3778"/>
    <x v="5"/>
    <s v="PN"/>
    <x v="2919"/>
    <x v="2919"/>
    <n v="1220291"/>
    <n v="2.3109241975889358E-2"/>
    <s v=""/>
    <x v="1"/>
    <n v="6"/>
    <x v="5"/>
    <n v="587125"/>
    <n v="6347"/>
    <n v="4.739440040201208E-2"/>
    <n v="6168603"/>
    <n v="4.5715375101947715E-3"/>
  </r>
  <r>
    <x v="3779"/>
    <x v="5"/>
    <s v="PN"/>
    <x v="1114"/>
    <x v="1114"/>
    <n v="1220291"/>
    <n v="0.10726949555474882"/>
    <s v=""/>
    <x v="1"/>
    <n v="6"/>
    <x v="5"/>
    <n v="587125"/>
    <n v="6347"/>
    <n v="0.21999741179515533"/>
    <n v="6168603"/>
    <n v="2.1220363832783532E-2"/>
  </r>
  <r>
    <x v="3780"/>
    <x v="5"/>
    <s v="PN"/>
    <x v="2920"/>
    <x v="2920"/>
    <n v="1220291"/>
    <n v="0.73957769089504055"/>
    <s v=""/>
    <x v="1"/>
    <n v="6"/>
    <x v="5"/>
    <n v="587125"/>
    <n v="6347"/>
    <n v="1.5167888781140388"/>
    <n v="6168603"/>
    <n v="0.14630541145215537"/>
  </r>
  <r>
    <x v="3781"/>
    <x v="5"/>
    <s v="PN"/>
    <x v="2921"/>
    <x v="2921"/>
    <n v="1220291"/>
    <n v="1.2746140060034861"/>
    <s v=""/>
    <x v="1"/>
    <n v="6"/>
    <x v="5"/>
    <n v="587125"/>
    <n v="6347"/>
    <n v="2.6140868930953753"/>
    <n v="6168603"/>
    <n v="0.25214785260131023"/>
  </r>
  <r>
    <x v="3782"/>
    <x v="5"/>
    <s v="PN"/>
    <x v="80"/>
    <x v="80"/>
    <n v="1220291"/>
    <n v="2.1388340977684831E-2"/>
    <s v=""/>
    <x v="1"/>
    <n v="6"/>
    <x v="5"/>
    <n v="587125"/>
    <n v="6347"/>
    <n v="4.3865030159309051E-2"/>
    <n v="6168603"/>
    <n v="4.2311038658185661E-3"/>
  </r>
  <r>
    <x v="3783"/>
    <x v="5"/>
    <s v="PN"/>
    <x v="2922"/>
    <x v="2922"/>
    <n v="1220291"/>
    <n v="0.75834370654212802"/>
    <s v=""/>
    <x v="1"/>
    <n v="6"/>
    <x v="5"/>
    <n v="587125"/>
    <n v="6347"/>
    <n v="1.5552758202844674"/>
    <n v="6168603"/>
    <n v="0.15001775928844829"/>
  </r>
  <r>
    <x v="3784"/>
    <x v="5"/>
    <s v="PN"/>
    <x v="663"/>
    <x v="663"/>
    <n v="1220291"/>
    <n v="0.20913044511514056"/>
    <s v=""/>
    <x v="1"/>
    <n v="6"/>
    <x v="5"/>
    <n v="587125"/>
    <n v="6347"/>
    <n v="0.42890251711324406"/>
    <n v="6168603"/>
    <n v="4.1370793354670414E-2"/>
  </r>
  <r>
    <x v="3785"/>
    <x v="5"/>
    <s v="PN"/>
    <x v="2923"/>
    <x v="2923"/>
    <n v="1220291"/>
    <n v="0.53298762344391626"/>
    <s v=""/>
    <x v="1"/>
    <n v="6"/>
    <x v="5"/>
    <n v="587125"/>
    <n v="6347"/>
    <n v="1.0930963837400232"/>
    <n v="6168603"/>
    <n v="0.10543716300108794"/>
  </r>
  <r>
    <x v="3786"/>
    <x v="5"/>
    <s v="PN"/>
    <x v="1689"/>
    <x v="1689"/>
    <n v="1220291"/>
    <n v="0.69163830594505737"/>
    <s v=""/>
    <x v="1"/>
    <n v="6"/>
    <x v="5"/>
    <n v="587125"/>
    <n v="6347"/>
    <n v="1.4184707070673117"/>
    <n v="6168603"/>
    <n v="0.13682190278738962"/>
  </r>
  <r>
    <x v="3787"/>
    <x v="5"/>
    <s v="PN"/>
    <x v="166"/>
    <x v="166"/>
    <n v="1220291"/>
    <n v="7.4818219588606322E-2"/>
    <s v=""/>
    <x v="1"/>
    <n v="6"/>
    <x v="5"/>
    <n v="587125"/>
    <n v="6347"/>
    <n v="0.1534435729327554"/>
    <n v="6168603"/>
    <n v="1.4800757967403641E-2"/>
  </r>
  <r>
    <x v="3788"/>
    <x v="5"/>
    <s v="PN"/>
    <x v="854"/>
    <x v="854"/>
    <n v="1220291"/>
    <n v="0.1316079525293557"/>
    <s v=""/>
    <x v="1"/>
    <n v="6"/>
    <x v="5"/>
    <n v="587125"/>
    <n v="6347"/>
    <n v="0.26991279094195531"/>
    <n v="6168603"/>
    <n v="2.6035068231818448E-2"/>
  </r>
  <r>
    <x v="3789"/>
    <x v="5"/>
    <s v="PN"/>
    <x v="2809"/>
    <x v="2809"/>
    <n v="1220291"/>
    <n v="0.42514449422309919"/>
    <s v=""/>
    <x v="1"/>
    <n v="6"/>
    <x v="5"/>
    <n v="587125"/>
    <n v="6347"/>
    <n v="0.87192251519730024"/>
    <n v="6168603"/>
    <n v="8.4103321286845667E-2"/>
  </r>
  <r>
    <x v="3790"/>
    <x v="5"/>
    <s v="PN"/>
    <x v="2331"/>
    <x v="2331"/>
    <n v="1220291"/>
    <n v="3.4499967630671702E-2"/>
    <s v=""/>
    <x v="1"/>
    <n v="6"/>
    <x v="5"/>
    <n v="587125"/>
    <n v="6347"/>
    <n v="7.0755470103713067E-2"/>
    <n v="6168603"/>
    <n v="6.8248840134468042E-3"/>
  </r>
  <r>
    <x v="3791"/>
    <x v="5"/>
    <s v="PN"/>
    <x v="2924"/>
    <x v="2924"/>
    <n v="1220291"/>
    <n v="8.235740491407377E-2"/>
    <s v=""/>
    <x v="1"/>
    <n v="6"/>
    <x v="5"/>
    <n v="587125"/>
    <n v="6347"/>
    <n v="0.16890557590078772"/>
    <n v="6168603"/>
    <n v="1.629218155228988E-2"/>
  </r>
  <r>
    <x v="3792"/>
    <x v="5"/>
    <s v="PN"/>
    <x v="828"/>
    <x v="828"/>
    <n v="1220291"/>
    <n v="3.1959589966655495E-2"/>
    <s v=""/>
    <x v="1"/>
    <n v="6"/>
    <x v="5"/>
    <n v="587125"/>
    <n v="6347"/>
    <n v="6.5545447364484796E-2"/>
    <n v="6168603"/>
    <n v="6.3223391098438334E-3"/>
  </r>
  <r>
    <x v="3793"/>
    <x v="5"/>
    <s v="PN"/>
    <x v="1388"/>
    <x v="1388"/>
    <n v="1220291"/>
    <n v="1.4916933747769998"/>
    <s v=""/>
    <x v="1"/>
    <n v="6"/>
    <x v="5"/>
    <n v="587125"/>
    <n v="6347"/>
    <n v="3.0592917394249146"/>
    <n v="6168603"/>
    <n v="0.29509112517048025"/>
  </r>
  <r>
    <x v="3794"/>
    <x v="5"/>
    <s v="PN"/>
    <x v="623"/>
    <x v="623"/>
    <n v="1220291"/>
    <n v="0.22519218776504948"/>
    <s v=""/>
    <x v="1"/>
    <n v="6"/>
    <x v="5"/>
    <n v="587125"/>
    <n v="6347"/>
    <n v="0.46184330604513896"/>
    <n v="6168603"/>
    <n v="4.454817403551501E-2"/>
  </r>
  <r>
    <x v="3795"/>
    <x v="5"/>
    <s v="PN"/>
    <x v="2925"/>
    <x v="2925"/>
    <n v="1220291"/>
    <n v="3.1713746966911989E-2"/>
    <s v=""/>
    <x v="1"/>
    <n v="6"/>
    <x v="5"/>
    <n v="587125"/>
    <n v="6347"/>
    <n v="6.5041251615527207E-2"/>
    <n v="6168603"/>
    <n v="6.2737057320758037E-3"/>
  </r>
  <r>
    <x v="3796"/>
    <x v="5"/>
    <s v="PN"/>
    <x v="2926"/>
    <x v="2926"/>
    <n v="1220291"/>
    <n v="0.1275105692002973"/>
    <s v=""/>
    <x v="1"/>
    <n v="6"/>
    <x v="5"/>
    <n v="587125"/>
    <n v="6347"/>
    <n v="0.26150952845932901"/>
    <n v="6168603"/>
    <n v="2.5224511935684629E-2"/>
  </r>
  <r>
    <x v="3797"/>
    <x v="5"/>
    <s v="PN"/>
    <x v="2927"/>
    <x v="2927"/>
    <n v="1220291"/>
    <n v="0.94125089835129483"/>
    <s v=""/>
    <x v="1"/>
    <n v="6"/>
    <x v="5"/>
    <n v="587125"/>
    <n v="6347"/>
    <n v="1.9303974575089033"/>
    <n v="6168603"/>
    <n v="0.18620099234786222"/>
  </r>
  <r>
    <x v="3798"/>
    <x v="5"/>
    <s v="PN"/>
    <x v="2928"/>
    <x v="2928"/>
    <n v="1220291"/>
    <n v="0.94543022934693433"/>
    <s v=""/>
    <x v="1"/>
    <n v="6"/>
    <x v="5"/>
    <n v="587125"/>
    <n v="6347"/>
    <n v="1.9389687852411821"/>
    <n v="6168603"/>
    <n v="0.18702775976991873"/>
  </r>
  <r>
    <x v="3799"/>
    <x v="5"/>
    <s v="PN"/>
    <x v="1221"/>
    <x v="1221"/>
    <n v="1220291"/>
    <n v="5.2856244944853317E-2"/>
    <s v=""/>
    <x v="1"/>
    <n v="6"/>
    <x v="5"/>
    <n v="587125"/>
    <n v="6347"/>
    <n v="0.1084020860258787"/>
    <n v="6168603"/>
    <n v="1.045617622012634E-2"/>
  </r>
  <r>
    <x v="3800"/>
    <x v="5"/>
    <s v="PN"/>
    <x v="2929"/>
    <x v="2929"/>
    <n v="1220291"/>
    <n v="0.96845752365624271"/>
    <s v=""/>
    <x v="1"/>
    <n v="6"/>
    <x v="5"/>
    <n v="587125"/>
    <n v="6347"/>
    <n v="1.9861951203935417"/>
    <n v="6168603"/>
    <n v="0.19158308615419081"/>
  </r>
  <r>
    <x v="3801"/>
    <x v="5"/>
    <s v="PN"/>
    <x v="2930"/>
    <x v="2930"/>
    <n v="1220291"/>
    <n v="0.13718039385687511"/>
    <s v=""/>
    <x v="1"/>
    <n v="6"/>
    <x v="5"/>
    <n v="587125"/>
    <n v="6347"/>
    <n v="0.281341227918327"/>
    <n v="6168603"/>
    <n v="2.7137424794560452E-2"/>
  </r>
  <r>
    <x v="3802"/>
    <x v="5"/>
    <s v="PN"/>
    <x v="33"/>
    <x v="33"/>
    <n v="1220291"/>
    <n v="0.37015760994713554"/>
    <s v=""/>
    <x v="1"/>
    <n v="6"/>
    <x v="5"/>
    <n v="587125"/>
    <n v="6347"/>
    <n v="0.75915073268045585"/>
    <n v="6168603"/>
    <n v="7.322565579272973E-2"/>
  </r>
  <r>
    <x v="3803"/>
    <x v="5"/>
    <s v="PN"/>
    <x v="2931"/>
    <x v="2931"/>
    <n v="1220291"/>
    <n v="0.23478006475504612"/>
    <s v=""/>
    <x v="1"/>
    <n v="6"/>
    <x v="5"/>
    <n v="587125"/>
    <n v="6347"/>
    <n v="0.48150694025448437"/>
    <n v="6168603"/>
    <n v="4.6444875768468161E-2"/>
  </r>
  <r>
    <x v="3804"/>
    <x v="5"/>
    <s v="PN"/>
    <x v="2932"/>
    <x v="2932"/>
    <n v="1220291"/>
    <n v="0.64271554899610006"/>
    <s v=""/>
    <x v="1"/>
    <n v="6"/>
    <x v="5"/>
    <n v="587125"/>
    <n v="6347"/>
    <n v="1.3181357530247544"/>
    <n v="6168603"/>
    <n v="0.12714386061155175"/>
  </r>
  <r>
    <x v="3805"/>
    <x v="5"/>
    <s v="PN"/>
    <x v="2933"/>
    <x v="2933"/>
    <n v="1220291"/>
    <n v="0.12841199353269014"/>
    <s v=""/>
    <x v="1"/>
    <n v="6"/>
    <x v="5"/>
    <n v="587125"/>
    <n v="6347"/>
    <n v="0.26335824620550685"/>
    <n v="6168603"/>
    <n v="2.540283432083407E-2"/>
  </r>
  <r>
    <x v="3806"/>
    <x v="5"/>
    <s v="PN"/>
    <x v="1523"/>
    <x v="1523"/>
    <n v="1220291"/>
    <n v="0.26026578906178938"/>
    <s v=""/>
    <x v="1"/>
    <n v="6"/>
    <x v="5"/>
    <n v="587125"/>
    <n v="6347"/>
    <n v="0.5337752328964197"/>
    <n v="6168603"/>
    <n v="5.1486535930420553E-2"/>
  </r>
  <r>
    <x v="3807"/>
    <x v="5"/>
    <s v="PN"/>
    <x v="2934"/>
    <x v="2934"/>
    <n v="1220291"/>
    <n v="1.2497838630293923"/>
    <s v=""/>
    <x v="1"/>
    <n v="6"/>
    <x v="5"/>
    <n v="587125"/>
    <n v="6347"/>
    <n v="2.5631631224506601"/>
    <n v="6168603"/>
    <n v="0.24723588144673925"/>
  </r>
  <r>
    <x v="3808"/>
    <x v="5"/>
    <s v="PN"/>
    <x v="2935"/>
    <x v="2935"/>
    <n v="1220291"/>
    <n v="4.1451588186752177"/>
    <s v=""/>
    <x v="1"/>
    <n v="6"/>
    <x v="5"/>
    <n v="587125"/>
    <n v="6347"/>
    <n v="8.5012445231736766"/>
    <n v="6168603"/>
    <n v="0.82000738254674521"/>
  </r>
  <r>
    <x v="3809"/>
    <x v="5"/>
    <s v="PN"/>
    <x v="2936"/>
    <x v="2936"/>
    <n v="1220291"/>
    <n v="0.69253973027745019"/>
    <s v=""/>
    <x v="1"/>
    <n v="6"/>
    <x v="5"/>
    <n v="587125"/>
    <n v="6347"/>
    <n v="1.4203194248134896"/>
    <n v="6168603"/>
    <n v="0.13700022517253907"/>
  </r>
  <r>
    <x v="3810"/>
    <x v="5"/>
    <s v="PN"/>
    <x v="2937"/>
    <x v="2937"/>
    <n v="1220291"/>
    <n v="0.28444035070323392"/>
    <s v=""/>
    <x v="1"/>
    <n v="6"/>
    <x v="5"/>
    <n v="587125"/>
    <n v="6347"/>
    <n v="0.58335448154391467"/>
    <n v="6168603"/>
    <n v="5.6268818077610125E-2"/>
  </r>
  <r>
    <x v="3811"/>
    <x v="5"/>
    <s v="PN"/>
    <x v="2938"/>
    <x v="2938"/>
    <n v="1220291"/>
    <n v="0.47357556517256943"/>
    <s v=""/>
    <x v="1"/>
    <n v="6"/>
    <x v="5"/>
    <n v="587125"/>
    <n v="6347"/>
    <n v="0.97124907774194247"/>
    <n v="6168603"/>
    <n v="9.368409670714746E-2"/>
  </r>
  <r>
    <x v="3812"/>
    <x v="5"/>
    <s v="PN"/>
    <x v="2939"/>
    <x v="2939"/>
    <n v="1220291"/>
    <n v="1.6305127219654985"/>
    <s v=""/>
    <x v="1"/>
    <n v="6"/>
    <x v="5"/>
    <n v="587125"/>
    <n v="6347"/>
    <n v="3.3439942723362917"/>
    <n v="6168603"/>
    <n v="0.32255277248349423"/>
  </r>
  <r>
    <x v="3813"/>
    <x v="5"/>
    <s v="PN"/>
    <x v="2940"/>
    <x v="2940"/>
    <n v="1220291"/>
    <n v="0.37122292961269071"/>
    <s v=""/>
    <x v="1"/>
    <n v="6"/>
    <x v="5"/>
    <n v="587125"/>
    <n v="6347"/>
    <n v="0.76133558092593867"/>
    <n v="6168603"/>
    <n v="7.3436400429724519E-2"/>
  </r>
  <r>
    <x v="3814"/>
    <x v="5"/>
    <s v="PN"/>
    <x v="2051"/>
    <x v="2051"/>
    <n v="1220291"/>
    <n v="0.12259370920542723"/>
    <s v=""/>
    <x v="1"/>
    <n v="6"/>
    <x v="5"/>
    <n v="587125"/>
    <n v="6347"/>
    <n v="0.25142561348017756"/>
    <n v="6168603"/>
    <n v="2.4251844380324038E-2"/>
  </r>
  <r>
    <x v="3815"/>
    <x v="5"/>
    <s v="PN"/>
    <x v="1137"/>
    <x v="1137"/>
    <n v="1220291"/>
    <n v="0.35024432696791175"/>
    <s v=""/>
    <x v="1"/>
    <n v="6"/>
    <x v="5"/>
    <n v="587125"/>
    <n v="6347"/>
    <n v="0.71831087701489227"/>
    <n v="6168603"/>
    <n v="6.9286352193519349E-2"/>
  </r>
  <r>
    <x v="3816"/>
    <x v="5"/>
    <s v="PN"/>
    <x v="2941"/>
    <x v="2941"/>
    <n v="1220291"/>
    <n v="1.2301164230499118"/>
    <s v=""/>
    <x v="1"/>
    <n v="6"/>
    <x v="5"/>
    <n v="587125"/>
    <n v="6347"/>
    <n v="2.5228274625340541"/>
    <n v="6168603"/>
    <n v="0.24334521122529687"/>
  </r>
  <r>
    <x v="3817"/>
    <x v="5"/>
    <s v="PN"/>
    <x v="2942"/>
    <x v="2942"/>
    <n v="1220291"/>
    <n v="0.18200576747677399"/>
    <s v=""/>
    <x v="1"/>
    <n v="6"/>
    <x v="5"/>
    <n v="587125"/>
    <n v="6347"/>
    <n v="0.37327291947825825"/>
    <n v="6168603"/>
    <n v="3.6004910674264499E-2"/>
  </r>
  <r>
    <x v="3818"/>
    <x v="5"/>
    <s v="PN"/>
    <x v="2943"/>
    <x v="2943"/>
    <n v="1220291"/>
    <n v="0.51782730512640018"/>
    <s v=""/>
    <x v="1"/>
    <n v="6"/>
    <x v="5"/>
    <n v="587125"/>
    <n v="6347"/>
    <n v="1.0620043125543062"/>
    <n v="6168603"/>
    <n v="0.10243810470539277"/>
  </r>
  <r>
    <x v="3819"/>
    <x v="5"/>
    <s v="PN"/>
    <x v="2944"/>
    <x v="2944"/>
    <n v="1220291"/>
    <n v="0.97534112764906078"/>
    <s v=""/>
    <x v="1"/>
    <n v="6"/>
    <x v="5"/>
    <n v="587125"/>
    <n v="6347"/>
    <n v="2.0003126013643535"/>
    <n v="6168603"/>
    <n v="0.19294482073169567"/>
  </r>
  <r>
    <x v="3820"/>
    <x v="5"/>
    <s v="PN"/>
    <x v="2945"/>
    <x v="2945"/>
    <n v="1220291"/>
    <n v="2.9337264636058118E-2"/>
    <s v=""/>
    <x v="1"/>
    <n v="6"/>
    <x v="5"/>
    <n v="587125"/>
    <n v="6347"/>
    <n v="6.0167359375603982E-2"/>
    <n v="6168603"/>
    <n v="5.8035830803181854E-3"/>
  </r>
  <r>
    <x v="3821"/>
    <x v="5"/>
    <s v="PN"/>
    <x v="319"/>
    <x v="319"/>
    <n v="1220291"/>
    <n v="3.3598543298278855E-2"/>
    <s v=""/>
    <x v="1"/>
    <n v="6"/>
    <x v="5"/>
    <n v="587125"/>
    <n v="6347"/>
    <n v="6.8906752357535295E-2"/>
    <n v="6168603"/>
    <n v="6.6465616282973634E-3"/>
  </r>
  <r>
    <x v="3822"/>
    <x v="5"/>
    <s v="PN"/>
    <x v="1296"/>
    <x v="1296"/>
    <n v="1220291"/>
    <n v="0.14865306717823862"/>
    <s v=""/>
    <x v="1"/>
    <n v="6"/>
    <x v="5"/>
    <n v="587125"/>
    <n v="6347"/>
    <n v="0.30487036286968056"/>
    <n v="6168603"/>
    <n v="2.9406982423735163E-2"/>
  </r>
  <r>
    <x v="3823"/>
    <x v="5"/>
    <s v="PN"/>
    <x v="1016"/>
    <x v="1016"/>
    <n v="1220291"/>
    <n v="6.7033191263395367E-2"/>
    <s v=""/>
    <x v="1"/>
    <n v="6"/>
    <x v="5"/>
    <n v="587125"/>
    <n v="6347"/>
    <n v="0.13747737421576553"/>
    <n v="6168603"/>
    <n v="1.3260701004749374E-2"/>
  </r>
  <r>
    <x v="3824"/>
    <x v="5"/>
    <s v="PN"/>
    <x v="1613"/>
    <x v="1613"/>
    <n v="1220291"/>
    <n v="0.11464478554705393"/>
    <s v=""/>
    <x v="1"/>
    <n v="6"/>
    <x v="5"/>
    <n v="587125"/>
    <n v="6347"/>
    <n v="0.23512328426388263"/>
    <n v="6168603"/>
    <n v="2.2679365165824417E-2"/>
  </r>
  <r>
    <x v="3825"/>
    <x v="5"/>
    <s v="PN"/>
    <x v="2946"/>
    <x v="2946"/>
    <n v="1220291"/>
    <n v="0.68991740494685283"/>
    <s v=""/>
    <x v="1"/>
    <n v="6"/>
    <x v="5"/>
    <n v="587125"/>
    <n v="6347"/>
    <n v="1.4149413368246089"/>
    <n v="6168603"/>
    <n v="0.13648146914301343"/>
  </r>
  <r>
    <x v="3826"/>
    <x v="5"/>
    <s v="PN"/>
    <x v="1796"/>
    <x v="1796"/>
    <n v="1220291"/>
    <n v="0.14054024818670299"/>
    <s v=""/>
    <x v="1"/>
    <n v="6"/>
    <x v="5"/>
    <n v="587125"/>
    <n v="6347"/>
    <n v="0.28823190315408054"/>
    <n v="6168603"/>
    <n v="2.7802080957390191E-2"/>
  </r>
  <r>
    <x v="3827"/>
    <x v="5"/>
    <s v="PN"/>
    <x v="2947"/>
    <x v="2947"/>
    <n v="1220291"/>
    <n v="0.32508639332749317"/>
    <s v=""/>
    <x v="1"/>
    <n v="6"/>
    <x v="5"/>
    <n v="587125"/>
    <n v="6347"/>
    <n v="0.666714845371567"/>
    <n v="6168603"/>
    <n v="6.4309536535257658E-2"/>
  </r>
  <r>
    <x v="3828"/>
    <x v="6"/>
    <s v="IM"/>
    <x v="2948"/>
    <x v="2948"/>
    <n v="1570694"/>
    <n v="2.9350083466289423E-2"/>
    <s v=""/>
    <x v="0"/>
    <n v="7"/>
    <x v="6"/>
    <n v="678840"/>
    <n v="6000"/>
    <n v="6.7279822766557987E-2"/>
    <n v="6838505"/>
    <n v="6.7412394960594457E-3"/>
  </r>
  <r>
    <x v="3829"/>
    <x v="6"/>
    <s v="IM"/>
    <x v="2949"/>
    <x v="2949"/>
    <n v="1570694"/>
    <n v="3.9791327909828395E-2"/>
    <s v=""/>
    <x v="0"/>
    <n v="7"/>
    <x v="6"/>
    <n v="678840"/>
    <n v="6000"/>
    <n v="9.1214510258348674E-2"/>
    <n v="6838505"/>
    <n v="9.1394244794732182E-3"/>
  </r>
  <r>
    <x v="3830"/>
    <x v="6"/>
    <s v="IM"/>
    <x v="2950"/>
    <x v="2950"/>
    <n v="1570694"/>
    <n v="1.1205237939407676E-2"/>
    <s v=""/>
    <x v="0"/>
    <n v="7"/>
    <x v="6"/>
    <n v="678840"/>
    <n v="6000"/>
    <n v="2.568600608875099E-2"/>
    <n v="6838505"/>
    <n v="2.5736619334196585E-3"/>
  </r>
  <r>
    <x v="3831"/>
    <x v="6"/>
    <s v="IM"/>
    <x v="775"/>
    <x v="775"/>
    <n v="1570694"/>
    <n v="7.8945994573099542E-3"/>
    <s v=""/>
    <x v="0"/>
    <n v="7"/>
    <x v="6"/>
    <n v="678840"/>
    <n v="6000"/>
    <n v="1.8096958835256378E-2"/>
    <n v="6838505"/>
    <n v="1.8132618167274865E-3"/>
  </r>
  <r>
    <x v="3832"/>
    <x v="6"/>
    <s v="IM"/>
    <x v="2951"/>
    <x v="2951"/>
    <n v="1570694"/>
    <n v="2.2028479130880997E-2"/>
    <s v=""/>
    <x v="0"/>
    <n v="7"/>
    <x v="6"/>
    <n v="678840"/>
    <n v="6000"/>
    <n v="5.0496352879021829E-2"/>
    <n v="6838505"/>
    <n v="5.0595853918363742E-3"/>
  </r>
  <r>
    <x v="3833"/>
    <x v="6"/>
    <s v="IM"/>
    <x v="873"/>
    <x v="873"/>
    <n v="1570694"/>
    <n v="7.5762688340313258E-2"/>
    <s v=""/>
    <x v="0"/>
    <n v="7"/>
    <x v="6"/>
    <n v="678840"/>
    <n v="6000"/>
    <n v="0.17367242753189588"/>
    <n v="6838505"/>
    <n v="1.7401464208917007E-2"/>
  </r>
  <r>
    <x v="3834"/>
    <x v="6"/>
    <s v="IM"/>
    <x v="159"/>
    <x v="159"/>
    <n v="1570694"/>
    <n v="1.9863830892586337E-2"/>
    <s v=""/>
    <x v="0"/>
    <n v="7"/>
    <x v="6"/>
    <n v="678840"/>
    <n v="6000"/>
    <n v="4.553428352096766E-2"/>
    <n v="6838505"/>
    <n v="4.5624007001530305E-3"/>
  </r>
  <r>
    <x v="3835"/>
    <x v="6"/>
    <s v="IM"/>
    <x v="2952"/>
    <x v="2952"/>
    <n v="1570694"/>
    <n v="0.66314635441403613"/>
    <s v=""/>
    <x v="0"/>
    <n v="7"/>
    <x v="6"/>
    <n v="678840"/>
    <n v="6000"/>
    <n v="1.5201445421615358"/>
    <n v="6838505"/>
    <n v="0.15231399260510886"/>
  </r>
  <r>
    <x v="3836"/>
    <x v="6"/>
    <s v="IM"/>
    <x v="397"/>
    <x v="397"/>
    <n v="1570694"/>
    <n v="2.9477415715600874E-2"/>
    <s v=""/>
    <x v="0"/>
    <n v="7"/>
    <x v="6"/>
    <n v="678840"/>
    <n v="6000"/>
    <n v="6.7571709199384711E-2"/>
    <n v="6838505"/>
    <n v="6.7704856543937602E-3"/>
  </r>
  <r>
    <x v="3837"/>
    <x v="6"/>
    <s v="IM"/>
    <x v="808"/>
    <x v="808"/>
    <n v="1570694"/>
    <n v="5.5580526824448299E-2"/>
    <s v=""/>
    <x v="0"/>
    <n v="7"/>
    <x v="6"/>
    <n v="678840"/>
    <n v="6000"/>
    <n v="0.12740842792886142"/>
    <n v="6838505"/>
    <n v="1.2765948112928192E-2"/>
  </r>
  <r>
    <x v="3838"/>
    <x v="6"/>
    <s v="IM"/>
    <x v="2953"/>
    <x v="2953"/>
    <n v="1570694"/>
    <n v="0.34500672950937611"/>
    <s v=""/>
    <x v="0"/>
    <n v="7"/>
    <x v="6"/>
    <n v="678840"/>
    <n v="6000"/>
    <n v="0.79086628974398643"/>
    <n v="6838505"/>
    <n v="7.9242466006824594E-2"/>
  </r>
  <r>
    <x v="3839"/>
    <x v="6"/>
    <s v="IM"/>
    <x v="1119"/>
    <x v="1119"/>
    <n v="1570694"/>
    <n v="1.9290835770684803E-2"/>
    <s v=""/>
    <x v="0"/>
    <n v="7"/>
    <x v="6"/>
    <n v="678840"/>
    <n v="6000"/>
    <n v="4.4220794573247436E-2"/>
    <n v="6838505"/>
    <n v="4.4307929876486159E-3"/>
  </r>
  <r>
    <x v="3840"/>
    <x v="6"/>
    <s v="IM"/>
    <x v="827"/>
    <x v="827"/>
    <n v="1570694"/>
    <n v="7.8500331700509449E-2"/>
    <s v=""/>
    <x v="0"/>
    <n v="7"/>
    <x v="6"/>
    <n v="678840"/>
    <n v="6000"/>
    <n v="0.17994798583767027"/>
    <n v="6838505"/>
    <n v="1.8030256613104763E-2"/>
  </r>
  <r>
    <x v="3841"/>
    <x v="6"/>
    <s v="IM"/>
    <x v="313"/>
    <x v="313"/>
    <n v="1570694"/>
    <n v="2.0946155011733667E-2"/>
    <s v=""/>
    <x v="0"/>
    <n v="7"/>
    <x v="6"/>
    <n v="678840"/>
    <n v="6000"/>
    <n v="4.8015318199994751E-2"/>
    <n v="6838505"/>
    <n v="4.8109930459947024E-3"/>
  </r>
  <r>
    <x v="3842"/>
    <x v="6"/>
    <s v="IM"/>
    <x v="918"/>
    <x v="918"/>
    <n v="1570694"/>
    <n v="7.9773654193623963E-2"/>
    <s v=""/>
    <x v="0"/>
    <n v="7"/>
    <x v="6"/>
    <n v="678840"/>
    <n v="6000"/>
    <n v="0.18286685016593743"/>
    <n v="6838505"/>
    <n v="1.8322718196447908E-2"/>
  </r>
  <r>
    <x v="3843"/>
    <x v="6"/>
    <s v="IM"/>
    <x v="2954"/>
    <x v="2954"/>
    <n v="1570694"/>
    <n v="7.1815388611658287E-2"/>
    <s v=""/>
    <x v="0"/>
    <n v="7"/>
    <x v="6"/>
    <n v="678840"/>
    <n v="6000"/>
    <n v="0.1646239481142677"/>
    <n v="6838505"/>
    <n v="1.6494833300553263E-2"/>
  </r>
  <r>
    <x v="3844"/>
    <x v="6"/>
    <s v="IM"/>
    <x v="2955"/>
    <x v="2955"/>
    <n v="1570694"/>
    <n v="1.8208511651537473E-2"/>
    <s v=""/>
    <x v="0"/>
    <n v="7"/>
    <x v="6"/>
    <n v="678840"/>
    <n v="6000"/>
    <n v="4.1739759894220359E-2"/>
    <n v="6838505"/>
    <n v="4.1822006418069449E-3"/>
  </r>
  <r>
    <x v="3845"/>
    <x v="6"/>
    <s v="IM"/>
    <x v="88"/>
    <x v="88"/>
    <n v="1570694"/>
    <n v="3.8390673167402439E-2"/>
    <s v=""/>
    <x v="0"/>
    <n v="7"/>
    <x v="6"/>
    <n v="678840"/>
    <n v="6000"/>
    <n v="8.8003759497254808E-2"/>
    <n v="6838505"/>
    <n v="8.8177167377957617E-3"/>
  </r>
  <r>
    <x v="3846"/>
    <x v="6"/>
    <s v="IM"/>
    <x v="1195"/>
    <x v="1195"/>
    <n v="1570694"/>
    <n v="3.5971360430484871E-2"/>
    <s v=""/>
    <x v="0"/>
    <n v="7"/>
    <x v="6"/>
    <n v="678840"/>
    <n v="6000"/>
    <n v="8.2457917273547204E-2"/>
    <n v="6838505"/>
    <n v="8.2620397294437889E-3"/>
  </r>
  <r>
    <x v="3847"/>
    <x v="6"/>
    <s v="IM"/>
    <x v="672"/>
    <x v="672"/>
    <n v="1570694"/>
    <n v="8.0919644437427024E-2"/>
    <s v=""/>
    <x v="0"/>
    <n v="7"/>
    <x v="6"/>
    <n v="678840"/>
    <n v="6000"/>
    <n v="0.18549382806137787"/>
    <n v="6838505"/>
    <n v="1.8585933621456736E-2"/>
  </r>
  <r>
    <x v="3848"/>
    <x v="6"/>
    <s v="IM"/>
    <x v="2956"/>
    <x v="2956"/>
    <n v="1570694"/>
    <n v="4.0746319779664281E-2"/>
    <s v=""/>
    <x v="0"/>
    <n v="7"/>
    <x v="6"/>
    <n v="678840"/>
    <n v="6000"/>
    <n v="9.3403658504549056E-2"/>
    <n v="6838505"/>
    <n v="9.3587706669805756E-3"/>
  </r>
  <r>
    <x v="3849"/>
    <x v="6"/>
    <s v="IM"/>
    <x v="978"/>
    <x v="978"/>
    <n v="1570694"/>
    <n v="1.5789198914619908E-2"/>
    <s v=""/>
    <x v="0"/>
    <n v="7"/>
    <x v="6"/>
    <n v="678840"/>
    <n v="6000"/>
    <n v="3.6193917670512755E-2"/>
    <n v="6838505"/>
    <n v="3.6265236334549729E-3"/>
  </r>
  <r>
    <x v="3850"/>
    <x v="6"/>
    <s v="IM"/>
    <x v="2957"/>
    <x v="2957"/>
    <n v="1570694"/>
    <n v="5.1123898098547518E-2"/>
    <s v=""/>
    <x v="0"/>
    <n v="7"/>
    <x v="6"/>
    <n v="678840"/>
    <n v="6000"/>
    <n v="0.11719240277992639"/>
    <n v="6838505"/>
    <n v="1.1742332571227192E-2"/>
  </r>
  <r>
    <x v="3851"/>
    <x v="6"/>
    <s v="IM"/>
    <x v="1981"/>
    <x v="1981"/>
    <n v="1570694"/>
    <n v="4.3165632516581842E-2"/>
    <s v=""/>
    <x v="0"/>
    <n v="7"/>
    <x v="6"/>
    <n v="678840"/>
    <n v="6000"/>
    <n v="9.8949500728256645E-2"/>
    <n v="6838505"/>
    <n v="9.9144476753325467E-3"/>
  </r>
  <r>
    <x v="3852"/>
    <x v="6"/>
    <s v="IM"/>
    <x v="2958"/>
    <x v="2958"/>
    <n v="1570694"/>
    <n v="0.14369444334797229"/>
    <s v=""/>
    <x v="0"/>
    <n v="7"/>
    <x v="6"/>
    <n v="678840"/>
    <n v="6000"/>
    <n v="0.32939383944494877"/>
    <n v="6838505"/>
    <n v="3.3004289680273684E-2"/>
  </r>
  <r>
    <x v="3853"/>
    <x v="6"/>
    <s v="IM"/>
    <x v="2959"/>
    <x v="2959"/>
    <n v="1570694"/>
    <n v="0.3822514124329755"/>
    <s v=""/>
    <x v="0"/>
    <n v="7"/>
    <x v="6"/>
    <n v="678840"/>
    <n v="6000"/>
    <n v="0.87624307134580082"/>
    <n v="6838505"/>
    <n v="8.7796967319611521E-2"/>
  </r>
  <r>
    <x v="3854"/>
    <x v="6"/>
    <s v="IM"/>
    <x v="2960"/>
    <x v="2960"/>
    <n v="1570694"/>
    <n v="7.0096403245953703E-2"/>
    <s v=""/>
    <x v="0"/>
    <n v="7"/>
    <x v="6"/>
    <n v="678840"/>
    <n v="6000"/>
    <n v="0.16068348127110704"/>
    <n v="6838505"/>
    <n v="1.610001016304002E-2"/>
  </r>
  <r>
    <x v="3855"/>
    <x v="6"/>
    <s v="IM"/>
    <x v="2961"/>
    <x v="2961"/>
    <n v="1570694"/>
    <n v="0.12669558806489362"/>
    <s v=""/>
    <x v="0"/>
    <n v="7"/>
    <x v="6"/>
    <n v="678840"/>
    <n v="6000"/>
    <n v="0.2904270006625822"/>
    <n v="6838505"/>
    <n v="2.9099927542642727E-2"/>
  </r>
  <r>
    <x v="3856"/>
    <x v="6"/>
    <s v="IM"/>
    <x v="2962"/>
    <x v="2962"/>
    <n v="1570694"/>
    <n v="9.2379546875457602E-2"/>
    <s v=""/>
    <x v="0"/>
    <n v="7"/>
    <x v="6"/>
    <n v="678840"/>
    <n v="6000"/>
    <n v="0.21176360701578231"/>
    <n v="6838505"/>
    <n v="2.1218087871545024E-2"/>
  </r>
  <r>
    <x v="3857"/>
    <x v="6"/>
    <s v="IM"/>
    <x v="2963"/>
    <x v="2963"/>
    <n v="1570694"/>
    <n v="2.6944777276796117"/>
    <s v=""/>
    <x v="0"/>
    <n v="7"/>
    <x v="6"/>
    <n v="678840"/>
    <n v="6000"/>
    <n v="6.1766088050461327"/>
    <n v="6838505"/>
    <n v="0.61887795651242483"/>
  </r>
  <r>
    <x v="3858"/>
    <x v="6"/>
    <s v="IM"/>
    <x v="1981"/>
    <x v="1981"/>
    <n v="1570694"/>
    <n v="4.3165632516581842E-2"/>
    <s v=""/>
    <x v="0"/>
    <n v="7"/>
    <x v="6"/>
    <n v="678840"/>
    <n v="6000"/>
    <n v="9.8949500728256645E-2"/>
    <n v="6838505"/>
    <n v="9.9144476753325467E-3"/>
  </r>
  <r>
    <x v="3859"/>
    <x v="6"/>
    <s v="IM"/>
    <x v="2964"/>
    <x v="2964"/>
    <n v="1570694"/>
    <n v="1.7826514903603121E-2"/>
    <s v=""/>
    <x v="0"/>
    <n v="7"/>
    <x v="6"/>
    <n v="678840"/>
    <n v="6000"/>
    <n v="4.0864100595740215E-2"/>
    <n v="6838505"/>
    <n v="4.0944621668040013E-3"/>
  </r>
  <r>
    <x v="3860"/>
    <x v="6"/>
    <s v="IM"/>
    <x v="689"/>
    <x v="689"/>
    <n v="1570694"/>
    <n v="1.3051555554423713E-2"/>
    <s v=""/>
    <x v="0"/>
    <n v="7"/>
    <x v="6"/>
    <n v="678840"/>
    <n v="6000"/>
    <n v="2.9918359364738367E-2"/>
    <n v="6838505"/>
    <n v="2.9977312292672155E-3"/>
  </r>
  <r>
    <x v="3861"/>
    <x v="6"/>
    <s v="IM"/>
    <x v="979"/>
    <x v="979"/>
    <n v="1570694"/>
    <n v="3.9854994034484122E-2"/>
    <s v=""/>
    <x v="0"/>
    <n v="7"/>
    <x v="6"/>
    <n v="678840"/>
    <n v="6000"/>
    <n v="9.1360453474762029E-2"/>
    <n v="6838505"/>
    <n v="9.1540475586403755E-3"/>
  </r>
  <r>
    <x v="3862"/>
    <x v="6"/>
    <s v="IM"/>
    <x v="452"/>
    <x v="452"/>
    <n v="1570694"/>
    <n v="7.7036010833427771E-3"/>
    <s v=""/>
    <x v="0"/>
    <n v="7"/>
    <x v="6"/>
    <n v="678840"/>
    <n v="6000"/>
    <n v="1.7659129186016306E-2"/>
    <n v="6838505"/>
    <n v="1.7693925792260151E-3"/>
  </r>
  <r>
    <x v="3863"/>
    <x v="6"/>
    <s v="IM"/>
    <x v="1013"/>
    <x v="1013"/>
    <n v="1570694"/>
    <n v="1.4324878047538223E-2"/>
    <s v=""/>
    <x v="0"/>
    <n v="7"/>
    <x v="6"/>
    <n v="678840"/>
    <n v="6000"/>
    <n v="3.2837223693005527E-2"/>
    <n v="6838505"/>
    <n v="3.2901928126103583E-3"/>
  </r>
  <r>
    <x v="3864"/>
    <x v="6"/>
    <s v="IM"/>
    <x v="2965"/>
    <x v="2965"/>
    <n v="1570694"/>
    <n v="0.2155734980842863"/>
    <s v=""/>
    <x v="0"/>
    <n v="7"/>
    <x v="6"/>
    <n v="678840"/>
    <n v="6000"/>
    <n v="0.49416373077562981"/>
    <n v="6838505"/>
    <n v="4.9513746059994111E-2"/>
  </r>
  <r>
    <x v="3865"/>
    <x v="6"/>
    <s v="IM"/>
    <x v="662"/>
    <x v="662"/>
    <n v="1570694"/>
    <n v="5.8063505686021588E-2"/>
    <s v=""/>
    <x v="0"/>
    <n v="7"/>
    <x v="6"/>
    <n v="678840"/>
    <n v="6000"/>
    <n v="0.1331002133689824"/>
    <n v="6838505"/>
    <n v="1.3336248200447319E-2"/>
  </r>
  <r>
    <x v="3866"/>
    <x v="6"/>
    <s v="IM"/>
    <x v="654"/>
    <x v="654"/>
    <n v="1570694"/>
    <n v="3.4443373438747461E-2"/>
    <s v=""/>
    <x v="0"/>
    <n v="7"/>
    <x v="6"/>
    <n v="678840"/>
    <n v="6000"/>
    <n v="7.8955280079626627E-2"/>
    <n v="6838505"/>
    <n v="7.9110858294320179E-3"/>
  </r>
  <r>
    <x v="3867"/>
    <x v="6"/>
    <s v="IM"/>
    <x v="2327"/>
    <x v="2327"/>
    <n v="1570694"/>
    <n v="8.9132574518015609E-2"/>
    <s v=""/>
    <x v="0"/>
    <n v="7"/>
    <x v="6"/>
    <n v="678840"/>
    <n v="6000"/>
    <n v="0.20432050297870102"/>
    <n v="6838505"/>
    <n v="2.047231083402001E-2"/>
  </r>
  <r>
    <x v="3868"/>
    <x v="6"/>
    <s v="IM"/>
    <x v="2966"/>
    <x v="2966"/>
    <n v="1570694"/>
    <n v="5.6917515442218534E-2"/>
    <s v=""/>
    <x v="0"/>
    <n v="7"/>
    <x v="6"/>
    <n v="678840"/>
    <n v="6000"/>
    <n v="0.13047323547354195"/>
    <n v="6838505"/>
    <n v="1.307303277543849E-2"/>
  </r>
  <r>
    <x v="3869"/>
    <x v="6"/>
    <s v="IM"/>
    <x v="2865"/>
    <x v="2865"/>
    <n v="1570694"/>
    <n v="5.1505894846481874E-2"/>
    <s v=""/>
    <x v="0"/>
    <n v="7"/>
    <x v="6"/>
    <n v="678840"/>
    <n v="6000"/>
    <n v="0.11806806207840653"/>
    <n v="6838505"/>
    <n v="1.1830071046230134E-2"/>
  </r>
  <r>
    <x v="3870"/>
    <x v="6"/>
    <s v="IM"/>
    <x v="1942"/>
    <x v="1942"/>
    <n v="1570694"/>
    <n v="0.14999738968888912"/>
    <s v=""/>
    <x v="0"/>
    <n v="7"/>
    <x v="6"/>
    <n v="678840"/>
    <n v="6000"/>
    <n v="0.34384221786987124"/>
    <n v="6838505"/>
    <n v="3.4451974517822247E-2"/>
  </r>
  <r>
    <x v="3871"/>
    <x v="6"/>
    <s v="IM"/>
    <x v="2967"/>
    <x v="2967"/>
    <n v="1570694"/>
    <n v="3.7181016798943652E-2"/>
    <s v=""/>
    <x v="0"/>
    <n v="7"/>
    <x v="6"/>
    <n v="678840"/>
    <n v="6000"/>
    <n v="8.5230838385401006E-2"/>
    <n v="6838505"/>
    <n v="8.5398782336197753E-3"/>
  </r>
  <r>
    <x v="3872"/>
    <x v="6"/>
    <s v="IM"/>
    <x v="276"/>
    <x v="276"/>
    <n v="1570694"/>
    <n v="3.1833062327862711E-2"/>
    <s v=""/>
    <x v="0"/>
    <n v="7"/>
    <x v="6"/>
    <n v="678840"/>
    <n v="6000"/>
    <n v="7.2971608206678945E-2"/>
    <n v="6838505"/>
    <n v="7.3115395835785749E-3"/>
  </r>
  <r>
    <x v="3873"/>
    <x v="6"/>
    <s v="IM"/>
    <x v="134"/>
    <x v="134"/>
    <n v="1570694"/>
    <n v="3.5398365308583341E-2"/>
    <s v=""/>
    <x v="0"/>
    <n v="7"/>
    <x v="6"/>
    <n v="678840"/>
    <n v="6000"/>
    <n v="8.1144428325826981E-2"/>
    <n v="6838505"/>
    <n v="8.1304320169393735E-3"/>
  </r>
  <r>
    <x v="3874"/>
    <x v="6"/>
    <s v="IM"/>
    <x v="79"/>
    <x v="79"/>
    <n v="1570694"/>
    <n v="2.3620132247274134E-2"/>
    <s v=""/>
    <x v="0"/>
    <n v="7"/>
    <x v="6"/>
    <n v="678840"/>
    <n v="6000"/>
    <n v="5.4144933289355782E-2"/>
    <n v="6838505"/>
    <n v="5.4251623710153025E-3"/>
  </r>
  <r>
    <x v="3875"/>
    <x v="6"/>
    <s v="IM"/>
    <x v="2968"/>
    <x v="2968"/>
    <n v="1570694"/>
    <n v="0.18214878264003045"/>
    <s v=""/>
    <x v="0"/>
    <n v="7"/>
    <x v="6"/>
    <n v="678840"/>
    <n v="6000"/>
    <n v="0.41754354215861694"/>
    <n v="6838505"/>
    <n v="4.1836629497236599E-2"/>
  </r>
  <r>
    <x v="3876"/>
    <x v="6"/>
    <s v="IM"/>
    <x v="104"/>
    <x v="104"/>
    <n v="1570694"/>
    <n v="1.7317185906357318E-2"/>
    <s v=""/>
    <x v="0"/>
    <n v="7"/>
    <x v="6"/>
    <n v="678840"/>
    <n v="6000"/>
    <n v="3.9696554864433346E-2"/>
    <n v="6838505"/>
    <n v="3.977477533466744E-3"/>
  </r>
  <r>
    <x v="3877"/>
    <x v="6"/>
    <s v="IM"/>
    <x v="1488"/>
    <x v="1488"/>
    <n v="1570694"/>
    <n v="0.19908397179845341"/>
    <s v=""/>
    <x v="0"/>
    <n v="7"/>
    <x v="6"/>
    <n v="678840"/>
    <n v="6000"/>
    <n v="0.45636443772457014"/>
    <n v="6838505"/>
    <n v="4.5726368555700406E-2"/>
  </r>
  <r>
    <x v="3878"/>
    <x v="6"/>
    <s v="IM"/>
    <x v="2969"/>
    <x v="2969"/>
    <n v="1570694"/>
    <n v="8.1365307310017093E-2"/>
    <s v=""/>
    <x v="0"/>
    <n v="7"/>
    <x v="6"/>
    <n v="678840"/>
    <n v="6000"/>
    <n v="0.1865154305762714"/>
    <n v="6838505"/>
    <n v="1.8688295175626837E-2"/>
  </r>
  <r>
    <x v="3879"/>
    <x v="6"/>
    <s v="IM"/>
    <x v="2970"/>
    <x v="2970"/>
    <n v="1570694"/>
    <n v="8.7413589152311011E-2"/>
    <s v=""/>
    <x v="0"/>
    <n v="7"/>
    <x v="6"/>
    <n v="678840"/>
    <n v="6000"/>
    <n v="0.2003800361355404"/>
    <n v="6838505"/>
    <n v="2.0077487696506763E-2"/>
  </r>
  <r>
    <x v="3880"/>
    <x v="6"/>
    <s v="IM"/>
    <x v="2971"/>
    <x v="2971"/>
    <n v="1570694"/>
    <n v="3.4466929904870076"/>
    <s v=""/>
    <x v="0"/>
    <n v="7"/>
    <x v="6"/>
    <n v="678840"/>
    <n v="6000"/>
    <n v="7.9009279069699563"/>
    <n v="6838505"/>
    <n v="0.79164963687238665"/>
  </r>
  <r>
    <x v="3881"/>
    <x v="6"/>
    <s v="IM"/>
    <x v="2972"/>
    <x v="2972"/>
    <n v="1570694"/>
    <n v="0.14254845310416925"/>
    <s v=""/>
    <x v="0"/>
    <n v="7"/>
    <x v="6"/>
    <n v="678840"/>
    <n v="6000"/>
    <n v="0.32676686154950835"/>
    <n v="6838505"/>
    <n v="3.274107425526486E-2"/>
  </r>
  <r>
    <x v="3882"/>
    <x v="6"/>
    <s v="IM"/>
    <x v="391"/>
    <x v="391"/>
    <n v="1570694"/>
    <n v="2.0564158263799315E-2"/>
    <s v=""/>
    <x v="0"/>
    <n v="7"/>
    <x v="6"/>
    <n v="678840"/>
    <n v="6000"/>
    <n v="4.71396589015146E-2"/>
    <n v="6838505"/>
    <n v="4.7232545709917596E-3"/>
  </r>
  <r>
    <x v="3883"/>
    <x v="6"/>
    <s v="IM"/>
    <x v="2973"/>
    <x v="2973"/>
    <n v="1570694"/>
    <n v="6.2711132785889551E-2"/>
    <s v=""/>
    <x v="0"/>
    <n v="7"/>
    <x v="6"/>
    <n v="678840"/>
    <n v="6000"/>
    <n v="0.14375406816715752"/>
    <n v="6838505"/>
    <n v="1.4403732979649791E-2"/>
  </r>
  <r>
    <x v="3884"/>
    <x v="6"/>
    <s v="IM"/>
    <x v="2974"/>
    <x v="2974"/>
    <n v="1570694"/>
    <n v="0.89336306116913922"/>
    <s v=""/>
    <x v="0"/>
    <n v="7"/>
    <x v="6"/>
    <n v="678840"/>
    <n v="6000"/>
    <n v="2.0478752127122379"/>
    <n v="6838505"/>
    <n v="0.20519104687354911"/>
  </r>
  <r>
    <x v="3885"/>
    <x v="6"/>
    <s v="IM"/>
    <x v="2975"/>
    <x v="2975"/>
    <n v="1570694"/>
    <n v="1.47705409201283E-2"/>
    <s v=""/>
    <x v="0"/>
    <n v="7"/>
    <x v="6"/>
    <n v="678840"/>
    <n v="6000"/>
    <n v="3.3858826207899033E-2"/>
    <n v="6838505"/>
    <n v="3.3925543667804588E-3"/>
  </r>
  <r>
    <x v="3886"/>
    <x v="6"/>
    <s v="IM"/>
    <x v="725"/>
    <x v="725"/>
    <n v="1570694"/>
    <n v="2.3811130621241312E-2"/>
    <s v=""/>
    <x v="0"/>
    <n v="7"/>
    <x v="6"/>
    <n v="678840"/>
    <n v="6000"/>
    <n v="5.4582762938595854E-2"/>
    <n v="6838505"/>
    <n v="5.4690316085167735E-3"/>
  </r>
  <r>
    <x v="3887"/>
    <x v="6"/>
    <s v="IM"/>
    <x v="2976"/>
    <x v="2976"/>
    <n v="1570694"/>
    <n v="8.4803278041426275E-2"/>
    <s v=""/>
    <x v="0"/>
    <n v="7"/>
    <x v="6"/>
    <n v="678840"/>
    <n v="6000"/>
    <n v="0.19439636426259271"/>
    <n v="6838505"/>
    <n v="1.9477941450653322E-2"/>
  </r>
  <r>
    <x v="3888"/>
    <x v="6"/>
    <s v="IM"/>
    <x v="2977"/>
    <x v="2977"/>
    <n v="1570694"/>
    <n v="0.44770018857906124"/>
    <s v=""/>
    <x v="0"/>
    <n v="7"/>
    <x v="6"/>
    <n v="678840"/>
    <n v="6000"/>
    <n v="1.0262726978187326"/>
    <n v="6838505"/>
    <n v="0.10282949270344907"/>
  </r>
  <r>
    <x v="3889"/>
    <x v="6"/>
    <s v="IM"/>
    <x v="1283"/>
    <x v="1283"/>
    <n v="1570694"/>
    <n v="2.6994436854027581E-2"/>
    <s v=""/>
    <x v="0"/>
    <n v="7"/>
    <x v="6"/>
    <n v="678840"/>
    <n v="6000"/>
    <n v="6.1879923759263745E-2"/>
    <n v="6838505"/>
    <n v="6.200185566874631E-3"/>
  </r>
  <r>
    <x v="3890"/>
    <x v="6"/>
    <s v="IM"/>
    <x v="2978"/>
    <x v="2978"/>
    <n v="1570694"/>
    <n v="1.5232756985128868"/>
    <s v=""/>
    <x v="0"/>
    <n v="7"/>
    <x v="6"/>
    <n v="678840"/>
    <n v="6000"/>
    <n v="3.4918373959060007"/>
    <n v="6838505"/>
    <n v="0.34987179215340192"/>
  </r>
  <r>
    <x v="3891"/>
    <x v="6"/>
    <s v="IM"/>
    <x v="476"/>
    <x v="476"/>
    <n v="1570694"/>
    <n v="1.8272177776193197E-2"/>
    <s v=""/>
    <x v="0"/>
    <n v="7"/>
    <x v="6"/>
    <n v="678840"/>
    <n v="6000"/>
    <n v="4.1885703110633714E-2"/>
    <n v="6838505"/>
    <n v="4.1968237209741013E-3"/>
  </r>
  <r>
    <x v="3892"/>
    <x v="6"/>
    <s v="IM"/>
    <x v="1570"/>
    <x v="1570"/>
    <n v="1570694"/>
    <n v="2.7822096474552017E-2"/>
    <s v=""/>
    <x v="0"/>
    <n v="7"/>
    <x v="6"/>
    <n v="678840"/>
    <n v="6000"/>
    <n v="6.3777185572637396E-2"/>
    <n v="6838505"/>
    <n v="6.3902855960476746E-3"/>
  </r>
  <r>
    <x v="3893"/>
    <x v="6"/>
    <s v="IM"/>
    <x v="1028"/>
    <x v="1028"/>
    <n v="1570694"/>
    <n v="3.2915386447010045E-2"/>
    <s v=""/>
    <x v="0"/>
    <n v="7"/>
    <x v="6"/>
    <n v="678840"/>
    <n v="6000"/>
    <n v="7.5452642885706023E-2"/>
    <n v="6838505"/>
    <n v="7.5601319294202459E-3"/>
  </r>
  <r>
    <x v="3894"/>
    <x v="6"/>
    <s v="SV"/>
    <x v="2979"/>
    <x v="2979"/>
    <n v="1570694"/>
    <n v="0.70198269045402861"/>
    <s v=""/>
    <x v="0"/>
    <n v="7"/>
    <x v="6"/>
    <n v="678840"/>
    <n v="6000"/>
    <n v="1.609169904173684"/>
    <n v="6838505"/>
    <n v="0.16123407089707473"/>
  </r>
  <r>
    <x v="3895"/>
    <x v="6"/>
    <s v="SV"/>
    <x v="2980"/>
    <x v="2980"/>
    <n v="1570694"/>
    <n v="1.5009925548833827"/>
    <s v=""/>
    <x v="0"/>
    <n v="7"/>
    <x v="6"/>
    <n v="678840"/>
    <n v="6000"/>
    <n v="3.4407572701613258"/>
    <n v="6838505"/>
    <n v="0.34475371444489694"/>
  </r>
  <r>
    <x v="3896"/>
    <x v="6"/>
    <s v="SV"/>
    <x v="2981"/>
    <x v="2981"/>
    <n v="1570694"/>
    <n v="0.35423831758445629"/>
    <s v=""/>
    <x v="0"/>
    <n v="7"/>
    <x v="6"/>
    <n v="678840"/>
    <n v="6000"/>
    <n v="0.81202805612392326"/>
    <n v="6838505"/>
    <n v="8.1362812486062377E-2"/>
  </r>
  <r>
    <x v="3897"/>
    <x v="6"/>
    <s v="SV"/>
    <x v="2982"/>
    <x v="2982"/>
    <n v="1570694"/>
    <n v="0.66257335929213457"/>
    <s v=""/>
    <x v="0"/>
    <n v="7"/>
    <x v="6"/>
    <n v="678840"/>
    <n v="6000"/>
    <n v="1.5188310532138156"/>
    <n v="6838505"/>
    <n v="0.15218238489260447"/>
  </r>
  <r>
    <x v="3898"/>
    <x v="6"/>
    <s v="SV"/>
    <x v="2421"/>
    <x v="2421"/>
    <n v="1570694"/>
    <n v="0.135417847142728"/>
    <s v=""/>
    <x v="0"/>
    <n v="7"/>
    <x v="6"/>
    <n v="678840"/>
    <n v="6000"/>
    <n v="0.31042122131121225"/>
    <n v="6838505"/>
    <n v="3.1103289388543256E-2"/>
  </r>
  <r>
    <x v="3899"/>
    <x v="6"/>
    <s v="SV"/>
    <x v="2983"/>
    <x v="2983"/>
    <n v="1570694"/>
    <n v="0.47558595117826896"/>
    <s v=""/>
    <x v="0"/>
    <n v="7"/>
    <x v="6"/>
    <n v="678840"/>
    <n v="6000"/>
    <n v="1.0901958266077836"/>
    <n v="6838505"/>
    <n v="0.1092344013786639"/>
  </r>
  <r>
    <x v="3900"/>
    <x v="6"/>
    <s v="SV"/>
    <x v="2984"/>
    <x v="2984"/>
    <n v="1570694"/>
    <n v="4.0109658533107023E-2"/>
    <s v=""/>
    <x v="0"/>
    <n v="7"/>
    <x v="6"/>
    <n v="678840"/>
    <n v="6000"/>
    <n v="9.1944226340415477E-2"/>
    <n v="6838505"/>
    <n v="9.2125398753090046E-3"/>
  </r>
  <r>
    <x v="3901"/>
    <x v="6"/>
    <s v="SV"/>
    <x v="1164"/>
    <x v="1164"/>
    <n v="1570694"/>
    <n v="3.8008676419468083E-2"/>
    <s v=""/>
    <x v="0"/>
    <n v="7"/>
    <x v="6"/>
    <n v="678840"/>
    <n v="6000"/>
    <n v="8.712810019877465E-2"/>
    <n v="6838505"/>
    <n v="8.7299782627928181E-3"/>
  </r>
  <r>
    <x v="3902"/>
    <x v="6"/>
    <s v="SV"/>
    <x v="2345"/>
    <x v="2345"/>
    <n v="1570694"/>
    <n v="4.4375288885040623E-2"/>
    <s v=""/>
    <x v="0"/>
    <n v="7"/>
    <x v="6"/>
    <n v="678840"/>
    <n v="6000"/>
    <n v="0.10172242184011045"/>
    <n v="6838505"/>
    <n v="1.0192286179508533E-2"/>
  </r>
  <r>
    <x v="3903"/>
    <x v="6"/>
    <s v="SV"/>
    <x v="131"/>
    <x v="131"/>
    <n v="1570694"/>
    <n v="7.1688056362346833E-2"/>
    <s v=""/>
    <x v="0"/>
    <n v="7"/>
    <x v="6"/>
    <n v="678840"/>
    <n v="6000"/>
    <n v="0.16433206168144099"/>
    <n v="6838505"/>
    <n v="1.6465587142218949E-2"/>
  </r>
  <r>
    <x v="3904"/>
    <x v="6"/>
    <s v="SV"/>
    <x v="2985"/>
    <x v="2985"/>
    <n v="1570694"/>
    <n v="0.15515434578600287"/>
    <s v=""/>
    <x v="0"/>
    <n v="7"/>
    <x v="6"/>
    <n v="678840"/>
    <n v="6000"/>
    <n v="0.35566361839935318"/>
    <n v="6838505"/>
    <n v="3.5636443930361972E-2"/>
  </r>
  <r>
    <x v="3905"/>
    <x v="6"/>
    <s v="SV"/>
    <x v="2986"/>
    <x v="2986"/>
    <n v="1570694"/>
    <n v="0.3281352064756089"/>
    <s v=""/>
    <x v="0"/>
    <n v="7"/>
    <x v="6"/>
    <n v="678840"/>
    <n v="6000"/>
    <n v="0.75219133739444655"/>
    <n v="6838505"/>
    <n v="7.5367350027527952E-2"/>
  </r>
  <r>
    <x v="3906"/>
    <x v="6"/>
    <s v="SV"/>
    <x v="2987"/>
    <x v="2987"/>
    <n v="1570694"/>
    <n v="0.14815107207387307"/>
    <s v=""/>
    <x v="0"/>
    <n v="7"/>
    <x v="6"/>
    <n v="678840"/>
    <n v="6000"/>
    <n v="0.33960986459388381"/>
    <n v="6838505"/>
    <n v="3.4027905221974686E-2"/>
  </r>
  <r>
    <x v="3907"/>
    <x v="6"/>
    <s v="SV"/>
    <x v="575"/>
    <x v="575"/>
    <n v="1570694"/>
    <n v="2.5530115986945896E-2"/>
    <s v=""/>
    <x v="0"/>
    <n v="7"/>
    <x v="6"/>
    <n v="678840"/>
    <n v="6000"/>
    <n v="5.8523229781756517E-2"/>
    <n v="6838505"/>
    <n v="5.8638547460300164E-3"/>
  </r>
  <r>
    <x v="3908"/>
    <x v="6"/>
    <s v="SV"/>
    <x v="2751"/>
    <x v="2751"/>
    <n v="1570694"/>
    <n v="0.84274849206783742"/>
    <s v=""/>
    <x v="0"/>
    <n v="7"/>
    <x v="6"/>
    <n v="678840"/>
    <n v="6000"/>
    <n v="1.9318503556636182"/>
    <n v="6838505"/>
    <n v="0.1935656989356592"/>
  </r>
  <r>
    <x v="3909"/>
    <x v="6"/>
    <s v="SV"/>
    <x v="2988"/>
    <x v="2988"/>
    <n v="1570694"/>
    <n v="0.10715008779558591"/>
    <s v=""/>
    <x v="0"/>
    <n v="7"/>
    <x v="6"/>
    <n v="678840"/>
    <n v="6000"/>
    <n v="0.24562243322368135"/>
    <n v="6838505"/>
    <n v="2.4610642238325483E-2"/>
  </r>
  <r>
    <x v="3910"/>
    <x v="6"/>
    <s v="SV"/>
    <x v="84"/>
    <x v="84"/>
    <n v="1570694"/>
    <n v="9.8682493216374428E-2"/>
    <s v=""/>
    <x v="0"/>
    <n v="7"/>
    <x v="6"/>
    <n v="678840"/>
    <n v="6000"/>
    <n v="0.22621198544070473"/>
    <n v="6838505"/>
    <n v="2.266577270909358E-2"/>
  </r>
  <r>
    <x v="3911"/>
    <x v="6"/>
    <s v="SV"/>
    <x v="2989"/>
    <x v="2989"/>
    <n v="1570694"/>
    <n v="0.35684862869534101"/>
    <s v=""/>
    <x v="0"/>
    <n v="7"/>
    <x v="6"/>
    <n v="678840"/>
    <n v="6000"/>
    <n v="0.81801172799687105"/>
    <n v="6838505"/>
    <n v="8.1962358731915819E-2"/>
  </r>
  <r>
    <x v="3912"/>
    <x v="6"/>
    <s v="SV"/>
    <x v="1813"/>
    <x v="1813"/>
    <n v="1570694"/>
    <n v="4.7367596743859722E-2"/>
    <s v=""/>
    <x v="0"/>
    <n v="7"/>
    <x v="6"/>
    <n v="678840"/>
    <n v="6000"/>
    <n v="0.10858175301153827"/>
    <n v="6838505"/>
    <n v="1.0879570900364918E-2"/>
  </r>
  <r>
    <x v="3913"/>
    <x v="6"/>
    <s v="SV"/>
    <x v="335"/>
    <x v="335"/>
    <n v="1570694"/>
    <n v="2.0436826014487864E-2"/>
    <s v=""/>
    <x v="0"/>
    <n v="7"/>
    <x v="6"/>
    <n v="678840"/>
    <n v="6000"/>
    <n v="4.6847772468687883E-2"/>
    <n v="6838505"/>
    <n v="4.6940084126574451E-3"/>
  </r>
  <r>
    <x v="3914"/>
    <x v="6"/>
    <s v="SV"/>
    <x v="514"/>
    <x v="514"/>
    <n v="1570694"/>
    <n v="1.0950573440784775E-2"/>
    <s v=""/>
    <x v="0"/>
    <n v="7"/>
    <x v="6"/>
    <n v="678840"/>
    <n v="6000"/>
    <n v="2.5102233223097559E-2"/>
    <n v="6838505"/>
    <n v="2.5151696167510298E-3"/>
  </r>
  <r>
    <x v="3915"/>
    <x v="6"/>
    <s v="SV"/>
    <x v="2817"/>
    <x v="2817"/>
    <n v="1570694"/>
    <n v="0.34080476528209824"/>
    <s v=""/>
    <x v="0"/>
    <n v="7"/>
    <x v="6"/>
    <n v="678840"/>
    <n v="6000"/>
    <n v="0.78123403746070474"/>
    <n v="6838505"/>
    <n v="7.8277342781792214E-2"/>
  </r>
  <r>
    <x v="3916"/>
    <x v="6"/>
    <s v="SV"/>
    <x v="2990"/>
    <x v="2990"/>
    <n v="1570694"/>
    <n v="0.23416400648375812"/>
    <s v=""/>
    <x v="0"/>
    <n v="7"/>
    <x v="6"/>
    <n v="678840"/>
    <n v="6000"/>
    <n v="0.53677914996833032"/>
    <n v="6838505"/>
    <n v="5.3783685176804E-2"/>
  </r>
  <r>
    <x v="3917"/>
    <x v="6"/>
    <s v="SV"/>
    <x v="2991"/>
    <x v="2991"/>
    <n v="1570694"/>
    <n v="0.37021851487304341"/>
    <s v=""/>
    <x v="0"/>
    <n v="7"/>
    <x v="6"/>
    <n v="678840"/>
    <n v="6000"/>
    <n v="0.8486598034436762"/>
    <n v="6838505"/>
    <n v="8.5033205357018818E-2"/>
  </r>
  <r>
    <x v="3918"/>
    <x v="6"/>
    <s v="SV"/>
    <x v="2992"/>
    <x v="2992"/>
    <n v="1570694"/>
    <n v="0.12504026882384475"/>
    <s v=""/>
    <x v="0"/>
    <n v="7"/>
    <x v="6"/>
    <n v="678840"/>
    <n v="6000"/>
    <n v="0.28663247703583489"/>
    <n v="6838505"/>
    <n v="2.8719727484296641E-2"/>
  </r>
  <r>
    <x v="3919"/>
    <x v="6"/>
    <s v="SV"/>
    <x v="2993"/>
    <x v="2993"/>
    <n v="1570694"/>
    <n v="6.8759414628183468E-2"/>
    <s v=""/>
    <x v="0"/>
    <n v="7"/>
    <x v="6"/>
    <n v="678840"/>
    <n v="6000"/>
    <n v="0.15761867372642652"/>
    <n v="6838505"/>
    <n v="1.5792925500529721E-2"/>
  </r>
  <r>
    <x v="3920"/>
    <x v="6"/>
    <s v="SV"/>
    <x v="2070"/>
    <x v="2070"/>
    <n v="1570694"/>
    <n v="0.12752324768541803"/>
    <s v=""/>
    <x v="0"/>
    <n v="7"/>
    <x v="6"/>
    <n v="678840"/>
    <n v="6000"/>
    <n v="0.29232426247595589"/>
    <n v="6838505"/>
    <n v="2.9290027571815768E-2"/>
  </r>
  <r>
    <x v="3921"/>
    <x v="6"/>
    <s v="SV"/>
    <x v="2994"/>
    <x v="2994"/>
    <n v="1570694"/>
    <n v="1.6298527911865712E-2"/>
    <s v=""/>
    <x v="0"/>
    <n v="7"/>
    <x v="6"/>
    <n v="678840"/>
    <n v="6000"/>
    <n v="3.7361463401819624E-2"/>
    <n v="6838505"/>
    <n v="3.7435082667922302E-3"/>
  </r>
  <r>
    <x v="3922"/>
    <x v="6"/>
    <s v="SV"/>
    <x v="2995"/>
    <x v="2995"/>
    <n v="1570694"/>
    <n v="0.74642164546372503"/>
    <s v=""/>
    <x v="0"/>
    <n v="7"/>
    <x v="6"/>
    <n v="678840"/>
    <n v="6000"/>
    <n v="1.711038269230208"/>
    <n v="6838505"/>
    <n v="0.17144098015575043"/>
  </r>
  <r>
    <x v="3923"/>
    <x v="6"/>
    <s v="SV"/>
    <x v="1832"/>
    <x v="1832"/>
    <n v="1570694"/>
    <n v="7.7290675332050668E-2"/>
    <s v=""/>
    <x v="0"/>
    <n v="7"/>
    <x v="6"/>
    <n v="678840"/>
    <n v="6000"/>
    <n v="0.17717506472581648"/>
    <n v="6838505"/>
    <n v="1.7752418108928782E-2"/>
  </r>
  <r>
    <x v="3924"/>
    <x v="6"/>
    <s v="SV"/>
    <x v="2996"/>
    <x v="2996"/>
    <n v="1570694"/>
    <n v="6.0228153924316255E-2"/>
    <s v=""/>
    <x v="0"/>
    <n v="7"/>
    <x v="6"/>
    <n v="678840"/>
    <n v="6000"/>
    <n v="0.13806228272703658"/>
    <n v="6838505"/>
    <n v="1.3833432892130664E-2"/>
  </r>
  <r>
    <x v="3925"/>
    <x v="6"/>
    <s v="SV"/>
    <x v="34"/>
    <x v="34"/>
    <n v="1570694"/>
    <n v="2.9286417341633699E-2"/>
    <s v=""/>
    <x v="0"/>
    <n v="7"/>
    <x v="6"/>
    <n v="678840"/>
    <n v="6000"/>
    <n v="6.7133879550144632E-2"/>
    <n v="6838505"/>
    <n v="6.7266164168922884E-3"/>
  </r>
  <r>
    <x v="3926"/>
    <x v="6"/>
    <s v="SV"/>
    <x v="2997"/>
    <x v="2997"/>
    <n v="1570694"/>
    <n v="0.11459902438030578"/>
    <s v=""/>
    <x v="0"/>
    <n v="7"/>
    <x v="6"/>
    <n v="678840"/>
    <n v="6000"/>
    <n v="0.26269778954404421"/>
    <n v="6838505"/>
    <n v="2.6321542500882866E-2"/>
  </r>
  <r>
    <x v="3927"/>
    <x v="6"/>
    <s v="SV"/>
    <x v="2998"/>
    <x v="2998"/>
    <n v="1570694"/>
    <n v="0.7361713993941531"/>
    <s v=""/>
    <x v="0"/>
    <n v="7"/>
    <x v="6"/>
    <n v="678840"/>
    <n v="6000"/>
    <n v="1.6875414113876572"/>
    <n v="6838505"/>
    <n v="0.16908666440983813"/>
  </r>
  <r>
    <x v="3928"/>
    <x v="6"/>
    <s v="SV"/>
    <x v="1209"/>
    <x v="1209"/>
    <n v="1570694"/>
    <n v="5.8381836309300224E-2"/>
    <s v=""/>
    <x v="0"/>
    <n v="7"/>
    <x v="6"/>
    <n v="678840"/>
    <n v="6000"/>
    <n v="0.13382992945104918"/>
    <n v="6838505"/>
    <n v="1.3409363596283107E-2"/>
  </r>
  <r>
    <x v="3929"/>
    <x v="6"/>
    <s v="SV"/>
    <x v="375"/>
    <x v="375"/>
    <n v="1570694"/>
    <n v="7.6399349586870516E-2"/>
    <s v=""/>
    <x v="0"/>
    <n v="7"/>
    <x v="6"/>
    <n v="678840"/>
    <n v="6000"/>
    <n v="0.17513185969602948"/>
    <n v="6838505"/>
    <n v="1.754769500058858E-2"/>
  </r>
  <r>
    <x v="3930"/>
    <x v="6"/>
    <s v="SV"/>
    <x v="452"/>
    <x v="452"/>
    <n v="1570694"/>
    <n v="7.7036010833427771E-3"/>
    <s v=""/>
    <x v="0"/>
    <n v="7"/>
    <x v="6"/>
    <n v="678840"/>
    <n v="6000"/>
    <n v="1.7659129186016306E-2"/>
    <n v="6838505"/>
    <n v="1.7693925792260151E-3"/>
  </r>
  <r>
    <x v="3931"/>
    <x v="6"/>
    <s v="SV"/>
    <x v="2999"/>
    <x v="2999"/>
    <n v="1570694"/>
    <n v="0.21812014307051533"/>
    <s v=""/>
    <x v="0"/>
    <n v="7"/>
    <x v="6"/>
    <n v="678840"/>
    <n v="6000"/>
    <n v="0.50000145943216412"/>
    <n v="6838505"/>
    <n v="5.0098669226680395E-2"/>
  </r>
  <r>
    <x v="3932"/>
    <x v="6"/>
    <s v="SV"/>
    <x v="3000"/>
    <x v="3000"/>
    <n v="1570694"/>
    <n v="3.4316041189436007E-2"/>
    <s v=""/>
    <x v="0"/>
    <n v="7"/>
    <x v="6"/>
    <n v="678840"/>
    <n v="6000"/>
    <n v="7.8663393646799903E-2"/>
    <n v="6838505"/>
    <n v="7.8818396710977033E-3"/>
  </r>
  <r>
    <x v="3933"/>
    <x v="6"/>
    <s v="SV"/>
    <x v="246"/>
    <x v="246"/>
    <n v="1570694"/>
    <n v="5.3352212461497905E-2"/>
    <s v=""/>
    <x v="0"/>
    <n v="7"/>
    <x v="6"/>
    <n v="678840"/>
    <n v="6000"/>
    <n v="0.1223004153543939"/>
    <n v="6838505"/>
    <n v="1.2254140342077693E-2"/>
  </r>
  <r>
    <x v="3934"/>
    <x v="6"/>
    <s v="SV"/>
    <x v="3001"/>
    <x v="3001"/>
    <n v="1570694"/>
    <n v="1.4133879673571046E-2"/>
    <s v=""/>
    <x v="0"/>
    <n v="7"/>
    <x v="6"/>
    <n v="678840"/>
    <n v="6000"/>
    <n v="3.2399394043765455E-2"/>
    <n v="6838505"/>
    <n v="3.2463235751088869E-3"/>
  </r>
  <r>
    <x v="3935"/>
    <x v="6"/>
    <s v="SV"/>
    <x v="3002"/>
    <x v="3002"/>
    <n v="1570694"/>
    <n v="0.17832881516068694"/>
    <s v=""/>
    <x v="0"/>
    <n v="7"/>
    <x v="6"/>
    <n v="678840"/>
    <n v="6000"/>
    <n v="0.40878694917381547"/>
    <n v="6838505"/>
    <n v="4.095924474720717E-2"/>
  </r>
  <r>
    <x v="3936"/>
    <x v="6"/>
    <s v="SV"/>
    <x v="461"/>
    <x v="461"/>
    <n v="1570694"/>
    <n v="1.4897873169439751E-2"/>
    <s v=""/>
    <x v="0"/>
    <n v="7"/>
    <x v="6"/>
    <n v="678840"/>
    <n v="6000"/>
    <n v="3.4150712640725743E-2"/>
    <n v="6838505"/>
    <n v="3.4218005251147724E-3"/>
  </r>
  <r>
    <x v="3937"/>
    <x v="6"/>
    <s v="SV"/>
    <x v="678"/>
    <x v="678"/>
    <n v="1570694"/>
    <n v="5.6981181566874269E-2"/>
    <s v=""/>
    <x v="0"/>
    <n v="7"/>
    <x v="6"/>
    <n v="678840"/>
    <n v="6000"/>
    <n v="0.13061917868995532"/>
    <n v="6838505"/>
    <n v="1.3087655854605649E-2"/>
  </r>
  <r>
    <x v="3938"/>
    <x v="6"/>
    <s v="SV"/>
    <x v="3003"/>
    <x v="3003"/>
    <n v="1570694"/>
    <n v="0.10078347533001336"/>
    <s v=""/>
    <x v="0"/>
    <n v="7"/>
    <x v="6"/>
    <n v="678840"/>
    <n v="6000"/>
    <n v="0.23102811158234554"/>
    <n v="6838505"/>
    <n v="2.3148334321609766E-2"/>
  </r>
  <r>
    <x v="3939"/>
    <x v="6"/>
    <s v="SV"/>
    <x v="344"/>
    <x v="344"/>
    <n v="1570694"/>
    <n v="2.9859412463535229E-2"/>
    <s v=""/>
    <x v="0"/>
    <n v="7"/>
    <x v="6"/>
    <n v="678840"/>
    <n v="6000"/>
    <n v="6.8447368497864841E-2"/>
    <n v="6838505"/>
    <n v="6.858224129396703E-3"/>
  </r>
  <r>
    <x v="3940"/>
    <x v="6"/>
    <s v="SV"/>
    <x v="3004"/>
    <x v="3004"/>
    <n v="1570694"/>
    <n v="6.0928481295529233E-2"/>
    <s v=""/>
    <x v="0"/>
    <n v="7"/>
    <x v="6"/>
    <n v="678840"/>
    <n v="6000"/>
    <n v="0.1396676581075835"/>
    <n v="6838505"/>
    <n v="1.3994286762969392E-2"/>
  </r>
  <r>
    <x v="3941"/>
    <x v="6"/>
    <s v="SV"/>
    <x v="3005"/>
    <x v="3005"/>
    <n v="1570694"/>
    <n v="5.45618688299567E-2"/>
    <s v=""/>
    <x v="0"/>
    <n v="7"/>
    <x v="6"/>
    <n v="678840"/>
    <n v="6000"/>
    <n v="0.12507333646624771"/>
    <n v="6838505"/>
    <n v="1.2531978846253677E-2"/>
  </r>
  <r>
    <x v="3942"/>
    <x v="6"/>
    <s v="SV"/>
    <x v="3006"/>
    <x v="3006"/>
    <n v="1570694"/>
    <n v="0.56535518694284181"/>
    <s v=""/>
    <x v="0"/>
    <n v="7"/>
    <x v="6"/>
    <n v="678840"/>
    <n v="6000"/>
    <n v="1.295975761750618"/>
    <n v="6838505"/>
    <n v="0.12985294300435549"/>
  </r>
  <r>
    <x v="3943"/>
    <x v="6"/>
    <s v="SV"/>
    <x v="3007"/>
    <x v="3007"/>
    <n v="1570694"/>
    <n v="4.1255648776910077E-2"/>
    <s v=""/>
    <x v="0"/>
    <n v="7"/>
    <x v="6"/>
    <n v="678840"/>
    <n v="6000"/>
    <n v="9.4571204235855924E-2"/>
    <n v="6838505"/>
    <n v="9.475755300317832E-3"/>
  </r>
  <r>
    <x v="3944"/>
    <x v="6"/>
    <s v="SV"/>
    <x v="1559"/>
    <x v="1559"/>
    <n v="1570694"/>
    <n v="5.3861541458743716E-2"/>
    <s v=""/>
    <x v="0"/>
    <n v="7"/>
    <x v="6"/>
    <n v="678840"/>
    <n v="6000"/>
    <n v="0.12346796108570078"/>
    <n v="6838505"/>
    <n v="1.2371124975414947E-2"/>
  </r>
  <r>
    <x v="3945"/>
    <x v="6"/>
    <s v="SV"/>
    <x v="1419"/>
    <x v="1419"/>
    <n v="1570694"/>
    <n v="0.46705469047440179"/>
    <s v=""/>
    <x v="0"/>
    <n v="7"/>
    <x v="6"/>
    <n v="678840"/>
    <n v="6000"/>
    <n v="1.0706394356083935"/>
    <n v="6838505"/>
    <n v="0.10727490877026485"/>
  </r>
  <r>
    <x v="3946"/>
    <x v="6"/>
    <s v="SV"/>
    <x v="1305"/>
    <x v="1305"/>
    <n v="1570694"/>
    <n v="3.5907694305829144E-2"/>
    <s v=""/>
    <x v="0"/>
    <n v="7"/>
    <x v="6"/>
    <n v="678840"/>
    <n v="6000"/>
    <n v="8.2311974057133849E-2"/>
    <n v="6838505"/>
    <n v="8.2474166502766316E-3"/>
  </r>
  <r>
    <x v="3947"/>
    <x v="6"/>
    <s v="SV"/>
    <x v="962"/>
    <x v="962"/>
    <n v="1570694"/>
    <n v="4.7494928993171176E-2"/>
    <s v=""/>
    <x v="0"/>
    <n v="7"/>
    <x v="6"/>
    <n v="678840"/>
    <n v="6000"/>
    <n v="0.108873639444365"/>
    <n v="6838505"/>
    <n v="1.0908817058699234E-2"/>
  </r>
  <r>
    <x v="3948"/>
    <x v="6"/>
    <s v="SV"/>
    <x v="3008"/>
    <x v="3008"/>
    <n v="1570694"/>
    <n v="0.11981964660207527"/>
    <s v=""/>
    <x v="0"/>
    <n v="7"/>
    <x v="6"/>
    <n v="678840"/>
    <n v="6000"/>
    <n v="0.27466513328993958"/>
    <n v="6838505"/>
    <n v="2.7520634992589756E-2"/>
  </r>
  <r>
    <x v="3949"/>
    <x v="6"/>
    <s v="SV"/>
    <x v="3009"/>
    <x v="3009"/>
    <n v="1570694"/>
    <n v="3.86205078774096"/>
    <s v=""/>
    <x v="0"/>
    <n v="7"/>
    <x v="6"/>
    <n v="678840"/>
    <n v="6000"/>
    <n v="8.8530614508507028"/>
    <n v="6838505"/>
    <n v="0.88705060535891977"/>
  </r>
  <r>
    <x v="3950"/>
    <x v="6"/>
    <s v="SV"/>
    <x v="1615"/>
    <x v="1615"/>
    <n v="1570694"/>
    <n v="0.24740656041214903"/>
    <s v=""/>
    <x v="0"/>
    <n v="7"/>
    <x v="6"/>
    <n v="678840"/>
    <n v="6000"/>
    <n v="0.56713533898230872"/>
    <n v="6838505"/>
    <n v="5.6825285643572677E-2"/>
  </r>
  <r>
    <x v="3951"/>
    <x v="6"/>
    <s v="SV"/>
    <x v="1890"/>
    <x v="1890"/>
    <n v="1570694"/>
    <n v="0.19520033819445418"/>
    <s v=""/>
    <x v="0"/>
    <n v="7"/>
    <x v="6"/>
    <n v="678840"/>
    <n v="6000"/>
    <n v="0.4474619015233553"/>
    <n v="6838505"/>
    <n v="4.4834360726503819E-2"/>
  </r>
  <r>
    <x v="3952"/>
    <x v="6"/>
    <s v="SV"/>
    <x v="3010"/>
    <x v="3010"/>
    <n v="1570694"/>
    <n v="5.462553495461242E-2"/>
    <s v=""/>
    <x v="0"/>
    <n v="7"/>
    <x v="6"/>
    <n v="678840"/>
    <n v="6000"/>
    <n v="0.12521927968266106"/>
    <n v="6838505"/>
    <n v="1.2546601925420833E-2"/>
  </r>
  <r>
    <x v="3953"/>
    <x v="6"/>
    <s v="SV"/>
    <x v="716"/>
    <x v="716"/>
    <n v="1570694"/>
    <n v="1.3497218427013791E-2"/>
    <s v=""/>
    <x v="0"/>
    <n v="7"/>
    <x v="6"/>
    <n v="678840"/>
    <n v="6000"/>
    <n v="3.0939961879631873E-2"/>
    <n v="6838505"/>
    <n v="3.1000927834373155E-3"/>
  </r>
  <r>
    <x v="3954"/>
    <x v="6"/>
    <s v="SV"/>
    <x v="3011"/>
    <x v="3011"/>
    <n v="1570694"/>
    <n v="0.16992488670613118"/>
    <s v=""/>
    <x v="0"/>
    <n v="7"/>
    <x v="6"/>
    <n v="678840"/>
    <n v="6000"/>
    <n v="0.38952244460725222"/>
    <n v="6838505"/>
    <n v="3.9028998297142431E-2"/>
  </r>
  <r>
    <x v="3955"/>
    <x v="6"/>
    <s v="SV"/>
    <x v="3012"/>
    <x v="3012"/>
    <n v="1570694"/>
    <n v="0.1584649842681006"/>
    <s v=""/>
    <x v="0"/>
    <n v="7"/>
    <x v="6"/>
    <n v="678840"/>
    <n v="6000"/>
    <n v="0.36325266565284781"/>
    <n v="6838505"/>
    <n v="3.6396844047054143E-2"/>
  </r>
  <r>
    <x v="3956"/>
    <x v="6"/>
    <s v="SV"/>
    <x v="3013"/>
    <x v="3013"/>
    <n v="1570694"/>
    <n v="4.8959249860252858E-2"/>
    <s v=""/>
    <x v="0"/>
    <n v="7"/>
    <x v="6"/>
    <n v="678840"/>
    <n v="6000"/>
    <n v="0.11223033342187222"/>
    <n v="6838505"/>
    <n v="1.1245147879543848E-2"/>
  </r>
  <r>
    <x v="3957"/>
    <x v="6"/>
    <s v="SV"/>
    <x v="3014"/>
    <x v="3014"/>
    <n v="1570694"/>
    <n v="0.5240995381659318"/>
    <s v=""/>
    <x v="0"/>
    <n v="7"/>
    <x v="6"/>
    <n v="678840"/>
    <n v="6000"/>
    <n v="1.2014045575147621"/>
    <n v="6838505"/>
    <n v="0.12037718770403764"/>
  </r>
  <r>
    <x v="3958"/>
    <x v="6"/>
    <s v="SV"/>
    <x v="3015"/>
    <x v="3015"/>
    <n v="1570694"/>
    <n v="0.85700970399071996"/>
    <s v=""/>
    <x v="0"/>
    <n v="7"/>
    <x v="6"/>
    <n v="678840"/>
    <n v="6000"/>
    <n v="1.9645416361402106"/>
    <n v="6838505"/>
    <n v="0.1968412686691024"/>
  </r>
  <r>
    <x v="3959"/>
    <x v="6"/>
    <s v="SV"/>
    <x v="1698"/>
    <x v="1698"/>
    <n v="1570694"/>
    <n v="2.5657448236257346E-2"/>
    <s v=""/>
    <x v="0"/>
    <n v="7"/>
    <x v="6"/>
    <n v="678840"/>
    <n v="6000"/>
    <n v="5.8815116214583234E-2"/>
    <n v="6838505"/>
    <n v="5.8931009043643309E-3"/>
  </r>
  <r>
    <x v="3960"/>
    <x v="6"/>
    <s v="SV"/>
    <x v="3016"/>
    <x v="3016"/>
    <n v="1570694"/>
    <n v="5.1569560971137594E-2"/>
    <s v=""/>
    <x v="0"/>
    <n v="7"/>
    <x v="6"/>
    <n v="678840"/>
    <n v="6000"/>
    <n v="0.11821400529481989"/>
    <n v="6838505"/>
    <n v="1.1844694125397291E-2"/>
  </r>
  <r>
    <x v="3961"/>
    <x v="6"/>
    <s v="SV"/>
    <x v="3017"/>
    <x v="3017"/>
    <n v="1570694"/>
    <n v="0.16056596638173953"/>
    <s v=""/>
    <x v="0"/>
    <n v="7"/>
    <x v="6"/>
    <n v="678840"/>
    <n v="6000"/>
    <n v="0.36806879179448859"/>
    <n v="6838505"/>
    <n v="3.6879405659570333E-2"/>
  </r>
  <r>
    <x v="3962"/>
    <x v="6"/>
    <s v="SV"/>
    <x v="532"/>
    <x v="532"/>
    <n v="1570694"/>
    <n v="2.0500492139143588E-2"/>
    <s v=""/>
    <x v="0"/>
    <n v="7"/>
    <x v="6"/>
    <n v="678840"/>
    <n v="6000"/>
    <n v="4.6993715685101238E-2"/>
    <n v="6838505"/>
    <n v="4.7086314918246015E-3"/>
  </r>
  <r>
    <x v="3963"/>
    <x v="6"/>
    <s v="GE"/>
    <x v="3018"/>
    <x v="3018"/>
    <n v="1570694"/>
    <n v="0.73750838801192342"/>
    <s v=""/>
    <x v="0"/>
    <n v="7"/>
    <x v="6"/>
    <n v="678840"/>
    <n v="6000"/>
    <n v="1.6906062189323379"/>
    <n v="6838505"/>
    <n v="0.16939374907234842"/>
  </r>
  <r>
    <x v="3964"/>
    <x v="6"/>
    <s v="GE"/>
    <x v="3019"/>
    <x v="3019"/>
    <n v="1570694"/>
    <n v="0.16164829050088686"/>
    <s v=""/>
    <x v="0"/>
    <n v="7"/>
    <x v="6"/>
    <n v="678840"/>
    <n v="6000"/>
    <n v="0.3705498264735157"/>
    <n v="6838505"/>
    <n v="3.7127998005412E-2"/>
  </r>
  <r>
    <x v="3965"/>
    <x v="6"/>
    <s v="GE"/>
    <x v="3020"/>
    <x v="3020"/>
    <n v="1570694"/>
    <n v="0.17890181028258845"/>
    <s v=""/>
    <x v="0"/>
    <n v="7"/>
    <x v="6"/>
    <n v="678840"/>
    <n v="6000"/>
    <n v="0.41010043812153574"/>
    <n v="6838505"/>
    <n v="4.1090852459711585E-2"/>
  </r>
  <r>
    <x v="3966"/>
    <x v="6"/>
    <s v="GE"/>
    <x v="3021"/>
    <x v="3021"/>
    <n v="1570694"/>
    <n v="0.28560623520558426"/>
    <s v=""/>
    <x v="0"/>
    <n v="7"/>
    <x v="6"/>
    <n v="678840"/>
    <n v="6000"/>
    <n v="0.65470126883032354"/>
    <n v="6838505"/>
    <n v="6.5599133143866964E-2"/>
  </r>
  <r>
    <x v="3967"/>
    <x v="6"/>
    <s v="GE"/>
    <x v="3022"/>
    <x v="3022"/>
    <n v="1570694"/>
    <n v="0.13522684876876082"/>
    <s v=""/>
    <x v="0"/>
    <n v="7"/>
    <x v="6"/>
    <n v="678840"/>
    <n v="6000"/>
    <n v="0.3099833916619722"/>
    <n v="6838505"/>
    <n v="3.1059420151041787E-2"/>
  </r>
  <r>
    <x v="3968"/>
    <x v="6"/>
    <s v="GE"/>
    <x v="3023"/>
    <x v="3023"/>
    <n v="1570694"/>
    <n v="0.36550722164851973"/>
    <s v=""/>
    <x v="0"/>
    <n v="7"/>
    <x v="6"/>
    <n v="678840"/>
    <n v="6000"/>
    <n v="0.83786000542908767"/>
    <n v="6838505"/>
    <n v="8.3951097498649194E-2"/>
  </r>
  <r>
    <x v="3969"/>
    <x v="6"/>
    <s v="GE"/>
    <x v="586"/>
    <x v="586"/>
    <n v="1570694"/>
    <n v="0.34895402923803109"/>
    <s v=""/>
    <x v="0"/>
    <n v="7"/>
    <x v="6"/>
    <n v="678840"/>
    <n v="6000"/>
    <n v="0.79991476916161464"/>
    <n v="6838505"/>
    <n v="8.0149096915188345E-2"/>
  </r>
  <r>
    <x v="3970"/>
    <x v="6"/>
    <s v="GE"/>
    <x v="3024"/>
    <x v="3024"/>
    <n v="1570694"/>
    <n v="0.19386334957668394"/>
    <s v=""/>
    <x v="0"/>
    <n v="7"/>
    <x v="6"/>
    <n v="678840"/>
    <n v="6000"/>
    <n v="0.44439709397867477"/>
    <n v="6838505"/>
    <n v="4.4527276063993516E-2"/>
  </r>
  <r>
    <x v="3971"/>
    <x v="6"/>
    <s v="GE"/>
    <x v="3025"/>
    <x v="3025"/>
    <n v="1570694"/>
    <n v="0.46514470673473002"/>
    <s v=""/>
    <x v="0"/>
    <n v="7"/>
    <x v="6"/>
    <n v="678840"/>
    <n v="6000"/>
    <n v="1.0662611391159929"/>
    <n v="6838505"/>
    <n v="0.10683621639525014"/>
  </r>
  <r>
    <x v="3972"/>
    <x v="6"/>
    <s v="GE"/>
    <x v="3026"/>
    <x v="3026"/>
    <n v="1570694"/>
    <n v="0.2323176888687421"/>
    <s v=""/>
    <x v="0"/>
    <n v="7"/>
    <x v="6"/>
    <n v="678840"/>
    <n v="6000"/>
    <n v="0.53254679669234295"/>
    <n v="6838505"/>
    <n v="5.3359615880956432E-2"/>
  </r>
  <r>
    <x v="3973"/>
    <x v="6"/>
    <s v="GE"/>
    <x v="3027"/>
    <x v="3027"/>
    <n v="1570694"/>
    <n v="0.42707236419060618"/>
    <s v=""/>
    <x v="0"/>
    <n v="7"/>
    <x v="6"/>
    <n v="678840"/>
    <n v="6000"/>
    <n v="0.97898709570080467"/>
    <n v="6838505"/>
    <n v="9.8091615053290157E-2"/>
  </r>
  <r>
    <x v="3974"/>
    <x v="6"/>
    <s v="GE"/>
    <x v="3028"/>
    <x v="3028"/>
    <n v="1570694"/>
    <n v="0.20576891488730459"/>
    <s v=""/>
    <x v="0"/>
    <n v="7"/>
    <x v="6"/>
    <n v="678840"/>
    <n v="6000"/>
    <n v="0.47168847544797271"/>
    <n v="6838505"/>
    <n v="4.7261791868251905E-2"/>
  </r>
  <r>
    <x v="3975"/>
    <x v="6"/>
    <s v="GE"/>
    <x v="3029"/>
    <x v="3029"/>
    <n v="1570694"/>
    <n v="0.10453977668470117"/>
    <s v=""/>
    <x v="0"/>
    <n v="7"/>
    <x v="6"/>
    <n v="678840"/>
    <n v="6000"/>
    <n v="0.23963876135073367"/>
    <n v="6838505"/>
    <n v="2.4011095992472038E-2"/>
  </r>
  <r>
    <x v="3976"/>
    <x v="6"/>
    <s v="GE"/>
    <x v="3030"/>
    <x v="3030"/>
    <n v="1570694"/>
    <n v="0.25504649537083607"/>
    <s v=""/>
    <x v="0"/>
    <n v="7"/>
    <x v="6"/>
    <n v="678840"/>
    <n v="6000"/>
    <n v="0.58464852495191177"/>
    <n v="6838505"/>
    <n v="5.8580055143631536E-2"/>
  </r>
  <r>
    <x v="3977"/>
    <x v="6"/>
    <s v="GE"/>
    <x v="3031"/>
    <x v="3031"/>
    <n v="1570694"/>
    <n v="1.7405045158382217"/>
    <s v=""/>
    <x v="0"/>
    <n v="7"/>
    <x v="6"/>
    <n v="678840"/>
    <n v="6000"/>
    <n v="3.9897956503083782"/>
    <n v="6838505"/>
    <n v="0.39976573827174211"/>
  </r>
  <r>
    <x v="3978"/>
    <x v="6"/>
    <s v="GE"/>
    <x v="3032"/>
    <x v="3032"/>
    <n v="1570694"/>
    <n v="0.16336727586659144"/>
    <s v=""/>
    <x v="0"/>
    <n v="7"/>
    <x v="6"/>
    <n v="678840"/>
    <n v="6000"/>
    <n v="0.37449029331667633"/>
    <n v="6838505"/>
    <n v="3.7522821142925246E-2"/>
  </r>
  <r>
    <x v="3979"/>
    <x v="6"/>
    <s v="GE"/>
    <x v="3033"/>
    <x v="3033"/>
    <n v="1570694"/>
    <n v="0.58222670997660897"/>
    <s v=""/>
    <x v="0"/>
    <n v="7"/>
    <x v="6"/>
    <n v="678840"/>
    <n v="6000"/>
    <n v="1.334650714100158"/>
    <n v="6838505"/>
    <n v="0.13372805898365214"/>
  </r>
  <r>
    <x v="3980"/>
    <x v="6"/>
    <s v="GE"/>
    <x v="3034"/>
    <x v="3034"/>
    <n v="1570694"/>
    <n v="0.35914060918294716"/>
    <s v=""/>
    <x v="0"/>
    <n v="7"/>
    <x v="6"/>
    <n v="678840"/>
    <n v="6000"/>
    <n v="0.82326568378775189"/>
    <n v="6838505"/>
    <n v="8.248878958193348E-2"/>
  </r>
  <r>
    <x v="3981"/>
    <x v="6"/>
    <s v="GE"/>
    <x v="551"/>
    <x v="551"/>
    <n v="1570694"/>
    <n v="1.7444518155668765E-2"/>
    <s v=""/>
    <x v="0"/>
    <n v="7"/>
    <x v="6"/>
    <n v="678840"/>
    <n v="6000"/>
    <n v="3.9988441297260056E-2"/>
    <n v="6838505"/>
    <n v="4.0067236918010585E-3"/>
  </r>
  <r>
    <x v="3982"/>
    <x v="6"/>
    <s v="GE"/>
    <x v="892"/>
    <x v="892"/>
    <n v="1570694"/>
    <n v="3.5716695931861969E-2"/>
    <s v=""/>
    <x v="0"/>
    <n v="7"/>
    <x v="6"/>
    <n v="678840"/>
    <n v="6000"/>
    <n v="8.1874144407893784E-2"/>
    <n v="6838505"/>
    <n v="8.2035474127751615E-3"/>
  </r>
  <r>
    <x v="3983"/>
    <x v="6"/>
    <s v="GE"/>
    <x v="3035"/>
    <x v="3035"/>
    <n v="1570694"/>
    <n v="0.1226846222115829"/>
    <s v=""/>
    <x v="0"/>
    <n v="7"/>
    <x v="6"/>
    <n v="678840"/>
    <n v="6000"/>
    <n v="0.28123257802854068"/>
    <n v="6838505"/>
    <n v="2.8178673555111822E-2"/>
  </r>
  <r>
    <x v="3984"/>
    <x v="6"/>
    <s v="GE"/>
    <x v="617"/>
    <x v="617"/>
    <n v="1570694"/>
    <n v="6.3666124655725439E-3"/>
    <s v=""/>
    <x v="0"/>
    <n v="7"/>
    <x v="6"/>
    <n v="678840"/>
    <n v="6000"/>
    <n v="1.4594321641335787E-2"/>
    <n v="6838505"/>
    <n v="1.462307916715715E-3"/>
  </r>
  <r>
    <x v="3985"/>
    <x v="6"/>
    <s v="GE"/>
    <x v="726"/>
    <x v="726"/>
    <n v="1570694"/>
    <n v="3.208772682648562E-2"/>
    <s v=""/>
    <x v="0"/>
    <n v="7"/>
    <x v="6"/>
    <n v="678840"/>
    <n v="6000"/>
    <n v="7.3555381072332379E-2"/>
    <n v="6838505"/>
    <n v="7.370031900247204E-3"/>
  </r>
  <r>
    <x v="3986"/>
    <x v="6"/>
    <s v="GE"/>
    <x v="551"/>
    <x v="551"/>
    <n v="1570694"/>
    <n v="1.7444518155668765E-2"/>
    <s v=""/>
    <x v="0"/>
    <n v="7"/>
    <x v="6"/>
    <n v="678840"/>
    <n v="6000"/>
    <n v="3.9988441297260056E-2"/>
    <n v="6838505"/>
    <n v="4.0067236918010585E-3"/>
  </r>
  <r>
    <x v="3987"/>
    <x v="6"/>
    <s v="GE"/>
    <x v="3036"/>
    <x v="3036"/>
    <n v="1570694"/>
    <n v="37.319808950693137"/>
    <s v="MAGGIORE"/>
    <x v="0"/>
    <n v="7"/>
    <x v="6"/>
    <n v="678840"/>
    <n v="6000"/>
    <n v="85.54899459718213"/>
    <n v="6838505"/>
    <n v="8.5717565462041776"/>
  </r>
  <r>
    <x v="3988"/>
    <x v="6"/>
    <s v="GE"/>
    <x v="468"/>
    <x v="468"/>
    <n v="1570694"/>
    <n v="6.8122753381626216E-3"/>
    <s v=""/>
    <x v="0"/>
    <n v="7"/>
    <x v="6"/>
    <n v="678840"/>
    <n v="6000"/>
    <n v="1.5615924156229293E-2"/>
    <n v="6838505"/>
    <n v="1.564669470885815E-3"/>
  </r>
  <r>
    <x v="3989"/>
    <x v="6"/>
    <s v="GE"/>
    <x v="3037"/>
    <x v="3037"/>
    <n v="1570694"/>
    <n v="9.7727501346538542E-2"/>
    <s v=""/>
    <x v="0"/>
    <n v="7"/>
    <x v="6"/>
    <n v="678840"/>
    <n v="6000"/>
    <n v="0.22402283719450436"/>
    <n v="6838505"/>
    <n v="2.2446426521586224E-2"/>
  </r>
  <r>
    <x v="3990"/>
    <x v="6"/>
    <s v="GE"/>
    <x v="2768"/>
    <x v="2768"/>
    <n v="1570694"/>
    <n v="0.80085618204437015"/>
    <s v=""/>
    <x v="0"/>
    <n v="7"/>
    <x v="6"/>
    <n v="678840"/>
    <n v="6000"/>
    <n v="1.835819719263629"/>
    <n v="6838505"/>
    <n v="0.18394371284366978"/>
  </r>
  <r>
    <x v="3991"/>
    <x v="6"/>
    <s v="GE"/>
    <x v="3038"/>
    <x v="3038"/>
    <n v="1570694"/>
    <n v="0.14955172681629902"/>
    <s v=""/>
    <x v="0"/>
    <n v="7"/>
    <x v="6"/>
    <n v="678840"/>
    <n v="6000"/>
    <n v="0.34282061535497765"/>
    <n v="6838505"/>
    <n v="3.4349612963652146E-2"/>
  </r>
  <r>
    <x v="3992"/>
    <x v="6"/>
    <s v="GE"/>
    <x v="3039"/>
    <x v="3039"/>
    <n v="1570694"/>
    <n v="3.3042718696321499E-2"/>
    <s v=""/>
    <x v="0"/>
    <n v="7"/>
    <x v="6"/>
    <n v="678840"/>
    <n v="6000"/>
    <n v="7.5744529318532747E-2"/>
    <n v="6838505"/>
    <n v="7.5893780877545605E-3"/>
  </r>
  <r>
    <x v="3993"/>
    <x v="6"/>
    <s v="GE"/>
    <x v="1500"/>
    <x v="1500"/>
    <n v="1570694"/>
    <n v="0.10148380270122634"/>
    <s v=""/>
    <x v="0"/>
    <n v="7"/>
    <x v="6"/>
    <n v="678840"/>
    <n v="6000"/>
    <n v="0.23263348696289246"/>
    <n v="6838505"/>
    <n v="2.3309188192448496E-2"/>
  </r>
  <r>
    <x v="3994"/>
    <x v="6"/>
    <s v="GE"/>
    <x v="3040"/>
    <x v="3040"/>
    <n v="1570694"/>
    <n v="0.23925729645621618"/>
    <s v=""/>
    <x v="0"/>
    <n v="7"/>
    <x v="6"/>
    <n v="678840"/>
    <n v="6000"/>
    <n v="0.54845460728139894"/>
    <n v="6838505"/>
    <n v="5.4953531510176561E-2"/>
  </r>
  <r>
    <x v="3995"/>
    <x v="6"/>
    <s v="GE"/>
    <x v="2117"/>
    <x v="2117"/>
    <n v="1570694"/>
    <n v="0.17107087694993423"/>
    <s v=""/>
    <x v="0"/>
    <n v="7"/>
    <x v="6"/>
    <n v="678840"/>
    <n v="6000"/>
    <n v="0.39214942250269264"/>
    <n v="6838505"/>
    <n v="3.9292213722151262E-2"/>
  </r>
  <r>
    <x v="3996"/>
    <x v="6"/>
    <s v="GE"/>
    <x v="897"/>
    <x v="897"/>
    <n v="1570694"/>
    <n v="0.1033937864408981"/>
    <s v=""/>
    <x v="0"/>
    <n v="7"/>
    <x v="6"/>
    <n v="678840"/>
    <n v="6000"/>
    <n v="0.23701178345529322"/>
    <n v="6838505"/>
    <n v="2.3747880567463211E-2"/>
  </r>
  <r>
    <x v="3997"/>
    <x v="6"/>
    <s v="GE"/>
    <x v="3041"/>
    <x v="3041"/>
    <n v="1570694"/>
    <n v="0.23912996420690472"/>
    <s v=""/>
    <x v="0"/>
    <n v="7"/>
    <x v="6"/>
    <n v="678840"/>
    <n v="6000"/>
    <n v="0.5481627208485722"/>
    <n v="6838505"/>
    <n v="5.4924285351842253E-2"/>
  </r>
  <r>
    <x v="3998"/>
    <x v="6"/>
    <s v="GE"/>
    <x v="2211"/>
    <x v="2211"/>
    <n v="1570694"/>
    <n v="0.17158020594718004"/>
    <s v=""/>
    <x v="0"/>
    <n v="7"/>
    <x v="6"/>
    <n v="678840"/>
    <n v="6000"/>
    <n v="0.39331696823399953"/>
    <n v="6838505"/>
    <n v="3.940919835548852E-2"/>
  </r>
  <r>
    <x v="3999"/>
    <x v="6"/>
    <s v="GE"/>
    <x v="1554"/>
    <x v="1554"/>
    <n v="1570694"/>
    <n v="0.18399510025504648"/>
    <s v=""/>
    <x v="0"/>
    <n v="7"/>
    <x v="6"/>
    <n v="678840"/>
    <n v="6000"/>
    <n v="0.42177589543460436"/>
    <n v="6838505"/>
    <n v="4.226069879308416E-2"/>
  </r>
  <r>
    <x v="4000"/>
    <x v="6"/>
    <s v="GE"/>
    <x v="1023"/>
    <x v="1023"/>
    <n v="1570694"/>
    <n v="1.3815549050292419E-2"/>
    <s v=""/>
    <x v="0"/>
    <n v="7"/>
    <x v="6"/>
    <n v="678840"/>
    <n v="6000"/>
    <n v="3.1669677961698665E-2"/>
    <n v="6838505"/>
    <n v="3.1732081792731014E-3"/>
  </r>
  <r>
    <x v="4001"/>
    <x v="6"/>
    <s v="GE"/>
    <x v="3042"/>
    <x v="3042"/>
    <n v="1570694"/>
    <n v="0.13127954904010583"/>
    <s v=""/>
    <x v="0"/>
    <n v="7"/>
    <x v="6"/>
    <n v="678840"/>
    <n v="6000"/>
    <n v="0.30093491224434399"/>
    <n v="6838505"/>
    <n v="3.0152789242678044E-2"/>
  </r>
  <r>
    <x v="4002"/>
    <x v="6"/>
    <s v="GE"/>
    <x v="3043"/>
    <x v="3043"/>
    <n v="1570694"/>
    <n v="0.15031572031216775"/>
    <s v=""/>
    <x v="0"/>
    <n v="7"/>
    <x v="6"/>
    <n v="678840"/>
    <n v="6000"/>
    <n v="0.34457193395193797"/>
    <n v="6838505"/>
    <n v="3.4525089913658033E-2"/>
  </r>
  <r>
    <x v="4003"/>
    <x v="6"/>
    <s v="GE"/>
    <x v="2293"/>
    <x v="2293"/>
    <n v="1570694"/>
    <n v="6.264746666123383E-2"/>
    <s v=""/>
    <x v="0"/>
    <n v="7"/>
    <x v="6"/>
    <n v="678840"/>
    <n v="6000"/>
    <n v="0.14360812495074418"/>
    <n v="6838505"/>
    <n v="1.4389109900482635E-2"/>
  </r>
  <r>
    <x v="4004"/>
    <x v="6"/>
    <s v="GE"/>
    <x v="2243"/>
    <x v="2243"/>
    <n v="1570694"/>
    <n v="3.8454339292058159E-2"/>
    <s v=""/>
    <x v="0"/>
    <n v="7"/>
    <x v="6"/>
    <n v="678840"/>
    <n v="6000"/>
    <n v="8.8149702713668163E-2"/>
    <n v="6838505"/>
    <n v="8.832339816962919E-3"/>
  </r>
  <r>
    <x v="4005"/>
    <x v="6"/>
    <s v="GE"/>
    <x v="1646"/>
    <x v="1646"/>
    <n v="1570694"/>
    <n v="0.16438593386108308"/>
    <s v=""/>
    <x v="0"/>
    <n v="7"/>
    <x v="6"/>
    <n v="678840"/>
    <n v="6000"/>
    <n v="0.37682538477929006"/>
    <n v="6838505"/>
    <n v="3.7756790409599762E-2"/>
  </r>
  <r>
    <x v="4006"/>
    <x v="6"/>
    <s v="GE"/>
    <x v="885"/>
    <x v="885"/>
    <n v="1570694"/>
    <n v="2.8840754469043623E-2"/>
    <s v=""/>
    <x v="0"/>
    <n v="7"/>
    <x v="6"/>
    <n v="678840"/>
    <n v="6000"/>
    <n v="6.6112277035251132E-2"/>
    <n v="6838505"/>
    <n v="6.6242548627221884E-3"/>
  </r>
  <r>
    <x v="4007"/>
    <x v="6"/>
    <s v="GE"/>
    <x v="3044"/>
    <x v="3044"/>
    <n v="1570694"/>
    <n v="1.0250246069571794E-2"/>
    <s v=""/>
    <x v="0"/>
    <n v="7"/>
    <x v="6"/>
    <n v="678840"/>
    <n v="6000"/>
    <n v="2.3496857842550619E-2"/>
    <n v="6838505"/>
    <n v="2.3543157459123007E-3"/>
  </r>
  <r>
    <x v="4008"/>
    <x v="6"/>
    <s v="GE"/>
    <x v="3045"/>
    <x v="3045"/>
    <n v="1570694"/>
    <n v="1.8607061591882315"/>
    <s v=""/>
    <x v="0"/>
    <n v="7"/>
    <x v="6"/>
    <n v="678840"/>
    <n v="6000"/>
    <n v="4.2653364428967979"/>
    <n v="6838505"/>
    <n v="0.42737411173933487"/>
  </r>
  <r>
    <x v="4009"/>
    <x v="6"/>
    <s v="GE"/>
    <x v="3046"/>
    <x v="3046"/>
    <n v="1570694"/>
    <n v="0.64340985577076115"/>
    <s v=""/>
    <x v="0"/>
    <n v="7"/>
    <x v="6"/>
    <n v="678840"/>
    <n v="6000"/>
    <n v="1.4749021450733948"/>
    <n v="6838505"/>
    <n v="0.14778083806329015"/>
  </r>
  <r>
    <x v="4010"/>
    <x v="6"/>
    <s v="GE"/>
    <x v="2993"/>
    <x v="2993"/>
    <n v="1570694"/>
    <n v="6.8759414628183468E-2"/>
    <s v=""/>
    <x v="0"/>
    <n v="7"/>
    <x v="6"/>
    <n v="678840"/>
    <n v="6000"/>
    <n v="0.15761867372642652"/>
    <n v="6838505"/>
    <n v="1.5792925500529721E-2"/>
  </r>
  <r>
    <x v="4011"/>
    <x v="6"/>
    <s v="GE"/>
    <x v="3047"/>
    <x v="3047"/>
    <n v="1570694"/>
    <n v="0.2901901961807965"/>
    <s v=""/>
    <x v="0"/>
    <n v="7"/>
    <x v="6"/>
    <n v="678840"/>
    <n v="6000"/>
    <n v="0.66520918041208532"/>
    <n v="6838505"/>
    <n v="6.6651994843902287E-2"/>
  </r>
  <r>
    <x v="4012"/>
    <x v="6"/>
    <s v="GE"/>
    <x v="3048"/>
    <x v="3048"/>
    <n v="1570694"/>
    <n v="4.3929626012450549E-3"/>
    <s v=""/>
    <x v="0"/>
    <n v="7"/>
    <x v="6"/>
    <n v="678840"/>
    <n v="6000"/>
    <n v="1.0070081932521695E-2"/>
    <n v="6838505"/>
    <n v="1.0089924625338433E-3"/>
  </r>
  <r>
    <x v="4013"/>
    <x v="6"/>
    <s v="GE"/>
    <x v="3049"/>
    <x v="3049"/>
    <n v="1570694"/>
    <n v="0.18666907749058695"/>
    <s v=""/>
    <x v="0"/>
    <n v="7"/>
    <x v="6"/>
    <n v="678840"/>
    <n v="6000"/>
    <n v="0.4279055105239653"/>
    <n v="6838505"/>
    <n v="4.2874868118104759E-2"/>
  </r>
  <r>
    <x v="4014"/>
    <x v="6"/>
    <s v="GE"/>
    <x v="814"/>
    <x v="814"/>
    <n v="1570694"/>
    <n v="3.6162358804452045E-2"/>
    <s v=""/>
    <x v="0"/>
    <n v="7"/>
    <x v="6"/>
    <n v="678840"/>
    <n v="6000"/>
    <n v="8.2895746922787283E-2"/>
    <n v="6838505"/>
    <n v="8.3059089669452607E-3"/>
  </r>
  <r>
    <x v="4015"/>
    <x v="6"/>
    <s v="GE"/>
    <x v="2117"/>
    <x v="2117"/>
    <n v="1570694"/>
    <n v="0.17107087694993423"/>
    <s v=""/>
    <x v="0"/>
    <n v="7"/>
    <x v="6"/>
    <n v="678840"/>
    <n v="6000"/>
    <n v="0.39214942250269264"/>
    <n v="6838505"/>
    <n v="3.9292213722151262E-2"/>
  </r>
  <r>
    <x v="4016"/>
    <x v="6"/>
    <s v="GE"/>
    <x v="3050"/>
    <x v="3050"/>
    <n v="1570694"/>
    <n v="0.61813440428243827"/>
    <s v=""/>
    <x v="0"/>
    <n v="7"/>
    <x v="6"/>
    <n v="678840"/>
    <n v="6000"/>
    <n v="1.4169626881572919"/>
    <n v="6838505"/>
    <n v="0.14197547563392876"/>
  </r>
  <r>
    <x v="4017"/>
    <x v="6"/>
    <s v="GE"/>
    <x v="3051"/>
    <x v="3051"/>
    <n v="1570694"/>
    <n v="0.376330462839993"/>
    <s v=""/>
    <x v="0"/>
    <n v="7"/>
    <x v="6"/>
    <n v="678840"/>
    <n v="6000"/>
    <n v="0.8626703522193585"/>
    <n v="6838505"/>
    <n v="8.6437020957065902E-2"/>
  </r>
  <r>
    <x v="4018"/>
    <x v="6"/>
    <s v="GE"/>
    <x v="642"/>
    <x v="642"/>
    <n v="1570694"/>
    <n v="7.7481673706017856E-2"/>
    <s v=""/>
    <x v="0"/>
    <n v="7"/>
    <x v="6"/>
    <n v="678840"/>
    <n v="6000"/>
    <n v="0.17761289437505656"/>
    <n v="6838505"/>
    <n v="1.779628734643025E-2"/>
  </r>
  <r>
    <x v="4019"/>
    <x v="6"/>
    <s v="GE"/>
    <x v="3052"/>
    <x v="3052"/>
    <n v="1570694"/>
    <n v="0.20538691813937024"/>
    <s v=""/>
    <x v="0"/>
    <n v="7"/>
    <x v="6"/>
    <n v="678840"/>
    <n v="6000"/>
    <n v="0.47081281614949255"/>
    <n v="6838505"/>
    <n v="4.7174053393248962E-2"/>
  </r>
  <r>
    <x v="4020"/>
    <x v="6"/>
    <s v="GE"/>
    <x v="3053"/>
    <x v="3053"/>
    <n v="1570694"/>
    <n v="0.50493603464455838"/>
    <s v=""/>
    <x v="0"/>
    <n v="7"/>
    <x v="6"/>
    <n v="678840"/>
    <n v="6000"/>
    <n v="1.1574756493743414"/>
    <n v="6838505"/>
    <n v="0.11597564087472334"/>
  </r>
  <r>
    <x v="4021"/>
    <x v="6"/>
    <s v="GE"/>
    <x v="3054"/>
    <x v="3054"/>
    <n v="1570694"/>
    <n v="1.1569408172438427"/>
    <s v=""/>
    <x v="0"/>
    <n v="7"/>
    <x v="6"/>
    <n v="678840"/>
    <n v="6000"/>
    <n v="2.6520801286635396"/>
    <n v="6838505"/>
    <n v="0.26573059462557974"/>
  </r>
  <r>
    <x v="4022"/>
    <x v="6"/>
    <s v="GE"/>
    <x v="3055"/>
    <x v="3055"/>
    <n v="1570694"/>
    <n v="0.28038561298381481"/>
    <s v=""/>
    <x v="0"/>
    <n v="7"/>
    <x v="6"/>
    <n v="678840"/>
    <n v="6000"/>
    <n v="0.64273392508442817"/>
    <n v="6838505"/>
    <n v="6.4400040652160082E-2"/>
  </r>
  <r>
    <x v="4023"/>
    <x v="6"/>
    <s v="GE"/>
    <x v="346"/>
    <x v="346"/>
    <n v="1570694"/>
    <n v="3.692635230032075E-2"/>
    <s v=""/>
    <x v="0"/>
    <n v="7"/>
    <x v="6"/>
    <n v="678840"/>
    <n v="6000"/>
    <n v="8.4647065519747586E-2"/>
    <n v="6838505"/>
    <n v="8.481385916951148E-3"/>
  </r>
  <r>
    <x v="4024"/>
    <x v="6"/>
    <s v="GE"/>
    <x v="2004"/>
    <x v="2004"/>
    <n v="1570694"/>
    <n v="0.15228937017649524"/>
    <s v=""/>
    <x v="0"/>
    <n v="7"/>
    <x v="6"/>
    <n v="678840"/>
    <n v="6000"/>
    <n v="0.34909617366075207"/>
    <n v="6838505"/>
    <n v="3.4978405367839902E-2"/>
  </r>
  <r>
    <x v="4025"/>
    <x v="6"/>
    <s v="GE"/>
    <x v="1515"/>
    <x v="1515"/>
    <n v="1570694"/>
    <n v="3.9472997286549766E-2"/>
    <s v=""/>
    <x v="0"/>
    <n v="7"/>
    <x v="6"/>
    <n v="678840"/>
    <n v="6000"/>
    <n v="9.0484794176281899E-2"/>
    <n v="6838505"/>
    <n v="9.0663090836374319E-3"/>
  </r>
  <r>
    <x v="4026"/>
    <x v="6"/>
    <s v="GE"/>
    <x v="3056"/>
    <x v="3056"/>
    <n v="1570694"/>
    <n v="0.14484043359177537"/>
    <s v=""/>
    <x v="0"/>
    <n v="7"/>
    <x v="6"/>
    <n v="678840"/>
    <n v="6000"/>
    <n v="0.33202081734038924"/>
    <n v="6838505"/>
    <n v="3.3267505105282515E-2"/>
  </r>
  <r>
    <x v="4027"/>
    <x v="6"/>
    <s v="GE"/>
    <x v="244"/>
    <x v="244"/>
    <n v="1570694"/>
    <n v="5.1696893220449049E-2"/>
    <s v=""/>
    <x v="0"/>
    <n v="7"/>
    <x v="6"/>
    <n v="678840"/>
    <n v="6000"/>
    <n v="0.11850589172764661"/>
    <n v="6838505"/>
    <n v="1.1873940283731605E-2"/>
  </r>
  <r>
    <x v="4028"/>
    <x v="6"/>
    <s v="GE"/>
    <x v="397"/>
    <x v="397"/>
    <n v="1570694"/>
    <n v="2.9477415715600874E-2"/>
    <s v=""/>
    <x v="0"/>
    <n v="7"/>
    <x v="6"/>
    <n v="678840"/>
    <n v="6000"/>
    <n v="6.7571709199384711E-2"/>
    <n v="6838505"/>
    <n v="6.7704856543937602E-3"/>
  </r>
  <r>
    <x v="4029"/>
    <x v="6"/>
    <s v="GE"/>
    <x v="2013"/>
    <x v="2013"/>
    <n v="1570694"/>
    <n v="0.16018396963380518"/>
    <s v=""/>
    <x v="0"/>
    <n v="7"/>
    <x v="6"/>
    <n v="678840"/>
    <n v="6000"/>
    <n v="0.36719313249600849"/>
    <n v="6838505"/>
    <n v="3.6791667184567382E-2"/>
  </r>
  <r>
    <x v="4030"/>
    <x v="6"/>
    <s v="SP"/>
    <x v="3057"/>
    <x v="3057"/>
    <n v="1570694"/>
    <n v="0.28547890295627287"/>
    <s v=""/>
    <x v="0"/>
    <n v="7"/>
    <x v="6"/>
    <n v="678840"/>
    <n v="6000"/>
    <n v="0.6544093823974968"/>
    <n v="6838505"/>
    <n v="6.5569886985532663E-2"/>
  </r>
  <r>
    <x v="4031"/>
    <x v="6"/>
    <s v="SP"/>
    <x v="3058"/>
    <x v="3058"/>
    <n v="1570694"/>
    <n v="0.65677974194846356"/>
    <s v=""/>
    <x v="0"/>
    <n v="7"/>
    <x v="6"/>
    <n v="678840"/>
    <n v="6000"/>
    <n v="1.5055502205202"/>
    <n v="6838505"/>
    <n v="0.15085168468839316"/>
  </r>
  <r>
    <x v="4032"/>
    <x v="6"/>
    <s v="SP"/>
    <x v="3059"/>
    <x v="3059"/>
    <n v="1570694"/>
    <n v="0.15298969754770822"/>
    <s v=""/>
    <x v="0"/>
    <n v="7"/>
    <x v="6"/>
    <n v="678840"/>
    <n v="6000"/>
    <n v="0.35070154904129902"/>
    <n v="6838505"/>
    <n v="3.5139259238678631E-2"/>
  </r>
  <r>
    <x v="4033"/>
    <x v="6"/>
    <s v="SP"/>
    <x v="2010"/>
    <x v="2010"/>
    <n v="1570694"/>
    <n v="0.49398546120377362"/>
    <s v=""/>
    <x v="0"/>
    <n v="7"/>
    <x v="6"/>
    <n v="678840"/>
    <n v="6000"/>
    <n v="1.132373416151244"/>
    <n v="6838505"/>
    <n v="0.11346047125797233"/>
  </r>
  <r>
    <x v="4034"/>
    <x v="6"/>
    <s v="SP"/>
    <x v="54"/>
    <x v="54"/>
    <n v="1570694"/>
    <n v="6.3347794032446808E-2"/>
    <s v=""/>
    <x v="0"/>
    <n v="7"/>
    <x v="6"/>
    <n v="678840"/>
    <n v="6000"/>
    <n v="0.1452135003312911"/>
    <n v="6838505"/>
    <n v="1.4549963771321364E-2"/>
  </r>
  <r>
    <x v="4035"/>
    <x v="6"/>
    <s v="SP"/>
    <x v="3060"/>
    <x v="3060"/>
    <n v="1570694"/>
    <n v="6.417545365297124E-2"/>
    <s v=""/>
    <x v="0"/>
    <n v="7"/>
    <x v="6"/>
    <n v="678840"/>
    <n v="6000"/>
    <n v="0.14711076214466476"/>
    <n v="6838505"/>
    <n v="1.4740063800494408E-2"/>
  </r>
  <r>
    <x v="4036"/>
    <x v="6"/>
    <s v="SP"/>
    <x v="3061"/>
    <x v="3061"/>
    <n v="1570694"/>
    <n v="8.0601313814148395E-2"/>
    <s v=""/>
    <x v="0"/>
    <n v="7"/>
    <x v="6"/>
    <n v="678840"/>
    <n v="6000"/>
    <n v="0.18476411197931109"/>
    <n v="6838505"/>
    <n v="1.8512818225620949E-2"/>
  </r>
  <r>
    <x v="4037"/>
    <x v="6"/>
    <s v="SP"/>
    <x v="1880"/>
    <x v="1880"/>
    <n v="1570694"/>
    <n v="7.2961378855461348E-2"/>
    <s v=""/>
    <x v="0"/>
    <n v="7"/>
    <x v="6"/>
    <n v="678840"/>
    <n v="6000"/>
    <n v="0.16725092600970815"/>
    <n v="6838505"/>
    <n v="1.6758048725562094E-2"/>
  </r>
  <r>
    <x v="4038"/>
    <x v="6"/>
    <s v="SP"/>
    <x v="346"/>
    <x v="346"/>
    <n v="1570694"/>
    <n v="3.692635230032075E-2"/>
    <s v=""/>
    <x v="0"/>
    <n v="7"/>
    <x v="6"/>
    <n v="678840"/>
    <n v="6000"/>
    <n v="8.4647065519747586E-2"/>
    <n v="6838505"/>
    <n v="8.481385916951148E-3"/>
  </r>
  <r>
    <x v="4039"/>
    <x v="6"/>
    <s v="SP"/>
    <x v="289"/>
    <x v="289"/>
    <n v="1570694"/>
    <n v="3.3170050945632946E-2"/>
    <s v=""/>
    <x v="0"/>
    <n v="7"/>
    <x v="6"/>
    <n v="678840"/>
    <n v="6000"/>
    <n v="7.6036415751359471E-2"/>
    <n v="6838505"/>
    <n v="7.618624246088875E-3"/>
  </r>
  <r>
    <x v="4040"/>
    <x v="6"/>
    <s v="SP"/>
    <x v="3062"/>
    <x v="3062"/>
    <n v="1570694"/>
    <n v="0.52645518477819364"/>
    <s v=""/>
    <x v="0"/>
    <n v="7"/>
    <x v="6"/>
    <n v="678840"/>
    <n v="6000"/>
    <n v="1.2068044565220566"/>
    <n v="6838505"/>
    <n v="0.12091824163322246"/>
  </r>
  <r>
    <x v="4041"/>
    <x v="6"/>
    <s v="SP"/>
    <x v="2062"/>
    <x v="2062"/>
    <n v="1570694"/>
    <n v="9.155188725493317E-2"/>
    <s v=""/>
    <x v="0"/>
    <n v="7"/>
    <x v="6"/>
    <n v="678840"/>
    <n v="6000"/>
    <n v="0.20986634520240863"/>
    <n v="6838505"/>
    <n v="2.1027987842371983E-2"/>
  </r>
  <r>
    <x v="4042"/>
    <x v="6"/>
    <s v="SP"/>
    <x v="3063"/>
    <x v="3063"/>
    <n v="1570694"/>
    <n v="0.40345223194333207"/>
    <s v=""/>
    <x v="0"/>
    <n v="7"/>
    <x v="6"/>
    <n v="678840"/>
    <n v="6000"/>
    <n v="0.9248421624114489"/>
    <n v="6838505"/>
    <n v="9.2666452682274858E-2"/>
  </r>
  <r>
    <x v="4043"/>
    <x v="6"/>
    <s v="SP"/>
    <x v="1914"/>
    <x v="1914"/>
    <n v="1570694"/>
    <n v="4.3483963139860471E-2"/>
    <s v=""/>
    <x v="0"/>
    <n v="7"/>
    <x v="6"/>
    <n v="678840"/>
    <n v="6000"/>
    <n v="9.9679216810323448E-2"/>
    <n v="6838505"/>
    <n v="9.987563071168333E-3"/>
  </r>
  <r>
    <x v="4044"/>
    <x v="6"/>
    <s v="SP"/>
    <x v="3064"/>
    <x v="3064"/>
    <n v="1570694"/>
    <n v="5.8992394444748628"/>
    <s v=""/>
    <x v="0"/>
    <n v="7"/>
    <x v="6"/>
    <n v="678840"/>
    <n v="6000"/>
    <n v="13.522952489645329"/>
    <n v="6838505"/>
    <n v="1.3549598925496142"/>
  </r>
  <r>
    <x v="4045"/>
    <x v="6"/>
    <s v="SP"/>
    <x v="3065"/>
    <x v="3065"/>
    <n v="1570694"/>
    <n v="0.64239119777626963"/>
    <s v=""/>
    <x v="0"/>
    <n v="7"/>
    <x v="6"/>
    <n v="678840"/>
    <n v="6000"/>
    <n v="1.4725670536107811"/>
    <n v="6838505"/>
    <n v="0.14754686879661563"/>
  </r>
  <r>
    <x v="4046"/>
    <x v="6"/>
    <s v="SP"/>
    <x v="1600"/>
    <x v="1600"/>
    <n v="1570694"/>
    <n v="0.35073668072839137"/>
    <s v=""/>
    <x v="0"/>
    <n v="7"/>
    <x v="6"/>
    <n v="678840"/>
    <n v="6000"/>
    <n v="0.80400117922118863"/>
    <n v="6838505"/>
    <n v="8.0558543131868734E-2"/>
  </r>
  <r>
    <x v="4047"/>
    <x v="6"/>
    <s v="SP"/>
    <x v="1302"/>
    <x v="1302"/>
    <n v="1570694"/>
    <n v="4.1955976148123054E-2"/>
    <s v=""/>
    <x v="0"/>
    <n v="7"/>
    <x v="6"/>
    <n v="678840"/>
    <n v="6000"/>
    <n v="9.6176579616402857E-2"/>
    <n v="6838505"/>
    <n v="9.6366091711565603E-3"/>
  </r>
  <r>
    <x v="4048"/>
    <x v="6"/>
    <s v="SP"/>
    <x v="3066"/>
    <x v="3066"/>
    <n v="1570694"/>
    <n v="9.4289530615129374E-2"/>
    <s v=""/>
    <x v="0"/>
    <n v="7"/>
    <x v="6"/>
    <n v="678840"/>
    <n v="6000"/>
    <n v="0.21614190350818302"/>
    <n v="6838505"/>
    <n v="2.1656780246559738E-2"/>
  </r>
  <r>
    <x v="4049"/>
    <x v="6"/>
    <s v="SP"/>
    <x v="3067"/>
    <x v="3067"/>
    <n v="1570694"/>
    <n v="0.53511377773137225"/>
    <s v=""/>
    <x v="0"/>
    <n v="7"/>
    <x v="6"/>
    <n v="678840"/>
    <n v="6000"/>
    <n v="1.226652733954273"/>
    <n v="6838505"/>
    <n v="0.12290698039995583"/>
  </r>
  <r>
    <x v="4050"/>
    <x v="6"/>
    <s v="SP"/>
    <x v="21"/>
    <x v="21"/>
    <n v="1570694"/>
    <n v="3.8136008668779531E-2"/>
    <s v=""/>
    <x v="0"/>
    <n v="7"/>
    <x v="6"/>
    <n v="678840"/>
    <n v="6000"/>
    <n v="8.7419986631601387E-2"/>
    <n v="6838505"/>
    <n v="8.7592244211271326E-3"/>
  </r>
  <r>
    <x v="4051"/>
    <x v="6"/>
    <s v="SP"/>
    <x v="2907"/>
    <x v="2907"/>
    <n v="1570694"/>
    <n v="0.23569199347549555"/>
    <s v=""/>
    <x v="0"/>
    <n v="7"/>
    <x v="6"/>
    <n v="678840"/>
    <n v="6000"/>
    <n v="0.54028178716225095"/>
    <n v="6838505"/>
    <n v="5.4134639076815767E-2"/>
  </r>
  <r>
    <x v="4052"/>
    <x v="6"/>
    <s v="SP"/>
    <x v="3068"/>
    <x v="3068"/>
    <n v="1570694"/>
    <n v="0.22518708290730086"/>
    <s v=""/>
    <x v="0"/>
    <n v="7"/>
    <x v="6"/>
    <n v="678840"/>
    <n v="6000"/>
    <n v="0.51620115645404685"/>
    <n v="6838505"/>
    <n v="5.1721831014234838E-2"/>
  </r>
  <r>
    <x v="4053"/>
    <x v="6"/>
    <s v="SP"/>
    <x v="723"/>
    <x v="723"/>
    <n v="1570694"/>
    <n v="0.10625876205040574"/>
    <s v=""/>
    <x v="0"/>
    <n v="7"/>
    <x v="6"/>
    <n v="678840"/>
    <n v="6000"/>
    <n v="0.2435792281938943"/>
    <n v="6838505"/>
    <n v="2.4405919129985281E-2"/>
  </r>
  <r>
    <x v="4054"/>
    <x v="6"/>
    <s v="SP"/>
    <x v="266"/>
    <x v="266"/>
    <n v="1570694"/>
    <n v="4.9977907854744458E-2"/>
    <s v=""/>
    <x v="0"/>
    <n v="7"/>
    <x v="6"/>
    <n v="678840"/>
    <n v="6000"/>
    <n v="0.11456542488448596"/>
    <n v="6838505"/>
    <n v="1.1479117146218363E-2"/>
  </r>
  <r>
    <x v="4055"/>
    <x v="6"/>
    <s v="SP"/>
    <x v="3069"/>
    <x v="3069"/>
    <n v="1570694"/>
    <n v="0.5596252357238265"/>
    <s v=""/>
    <x v="0"/>
    <n v="7"/>
    <x v="6"/>
    <n v="678840"/>
    <n v="6000"/>
    <n v="1.2828408722734159"/>
    <n v="6838505"/>
    <n v="0.12853686587931135"/>
  </r>
  <r>
    <x v="4056"/>
    <x v="6"/>
    <s v="SP"/>
    <x v="3070"/>
    <x v="3070"/>
    <n v="1570694"/>
    <n v="1.3897678351098306"/>
    <s v=""/>
    <x v="0"/>
    <n v="7"/>
    <x v="6"/>
    <n v="678840"/>
    <n v="6000"/>
    <n v="3.1857944710871897"/>
    <n v="6838505"/>
    <n v="0.31920719513987339"/>
  </r>
  <r>
    <x v="4057"/>
    <x v="6"/>
    <s v="SP"/>
    <x v="2475"/>
    <x v="2475"/>
    <n v="1570694"/>
    <n v="9.2443213000113322E-2"/>
    <s v=""/>
    <x v="0"/>
    <n v="7"/>
    <x v="6"/>
    <n v="678840"/>
    <n v="6000"/>
    <n v="0.21190955023219568"/>
    <n v="6838505"/>
    <n v="2.1232710950712181E-2"/>
  </r>
  <r>
    <x v="4058"/>
    <x v="6"/>
    <s v="SP"/>
    <x v="3071"/>
    <x v="3071"/>
    <n v="1570694"/>
    <n v="0.13388986015099058"/>
    <s v=""/>
    <x v="0"/>
    <n v="7"/>
    <x v="6"/>
    <n v="678840"/>
    <n v="6000"/>
    <n v="0.30691858411729162"/>
    <n v="6838505"/>
    <n v="3.0752335488531485E-2"/>
  </r>
  <r>
    <x v="4059"/>
    <x v="6"/>
    <s v="SP"/>
    <x v="2880"/>
    <x v="2880"/>
    <n v="1570694"/>
    <n v="5.9909823301037633E-2"/>
    <s v=""/>
    <x v="0"/>
    <n v="7"/>
    <x v="6"/>
    <n v="678840"/>
    <n v="6000"/>
    <n v="0.13733256664496979"/>
    <n v="6838505"/>
    <n v="1.3760317496294878E-2"/>
  </r>
  <r>
    <x v="4060"/>
    <x v="6"/>
    <s v="SP"/>
    <x v="2643"/>
    <x v="2643"/>
    <n v="1570694"/>
    <n v="0.47055632733046665"/>
    <s v=""/>
    <x v="0"/>
    <n v="7"/>
    <x v="6"/>
    <n v="678840"/>
    <n v="6000"/>
    <n v="1.078666312511128"/>
    <n v="6838505"/>
    <n v="0.10807917812445848"/>
  </r>
  <r>
    <x v="4061"/>
    <x v="6"/>
    <s v="SP"/>
    <x v="133"/>
    <x v="133"/>
    <n v="1570694"/>
    <n v="3.3361049319600128E-2"/>
    <s v=""/>
    <x v="0"/>
    <n v="7"/>
    <x v="6"/>
    <n v="678840"/>
    <n v="6000"/>
    <n v="7.6474245400599536E-2"/>
    <n v="6838505"/>
    <n v="7.662493483590346E-3"/>
  </r>
  <r>
    <x v="4062"/>
    <x v="7"/>
    <s v="PC"/>
    <x v="3072"/>
    <x v="3072"/>
    <n v="4342135"/>
    <n v="4.7672400789012775E-2"/>
    <s v=""/>
    <x v="1"/>
    <n v="8"/>
    <x v="7"/>
    <n v="2170571"/>
    <n v="19859"/>
    <n v="9.4097410366534406E-2"/>
    <n v="6168603"/>
    <n v="3.3557030659940347E-2"/>
  </r>
  <r>
    <x v="4063"/>
    <x v="7"/>
    <s v="PC"/>
    <x v="3073"/>
    <x v="3073"/>
    <n v="4342135"/>
    <n v="0.11107439082386891"/>
    <s v=""/>
    <x v="1"/>
    <n v="8"/>
    <x v="7"/>
    <n v="2170571"/>
    <n v="19859"/>
    <n v="0.21924242038540842"/>
    <n v="6168603"/>
    <n v="7.8186260325068743E-2"/>
  </r>
  <r>
    <x v="4064"/>
    <x v="7"/>
    <s v="PC"/>
    <x v="3074"/>
    <x v="3074"/>
    <n v="4342135"/>
    <n v="2.2477421821292982E-2"/>
    <s v=""/>
    <x v="1"/>
    <n v="8"/>
    <x v="7"/>
    <n v="2170571"/>
    <n v="19859"/>
    <n v="4.4366701699390144E-2"/>
    <n v="6168603"/>
    <n v="1.582205890053226E-2"/>
  </r>
  <r>
    <x v="4065"/>
    <x v="7"/>
    <s v="PC"/>
    <x v="3075"/>
    <x v="3075"/>
    <n v="4342135"/>
    <n v="6.9067405780796773E-2"/>
    <s v=""/>
    <x v="1"/>
    <n v="8"/>
    <x v="7"/>
    <n v="2170571"/>
    <n v="19859"/>
    <n v="0.13632760081605638"/>
    <n v="6168603"/>
    <n v="4.8617166642106809E-2"/>
  </r>
  <r>
    <x v="4066"/>
    <x v="7"/>
    <s v="PC"/>
    <x v="3076"/>
    <x v="3076"/>
    <n v="4342135"/>
    <n v="8.5464869240592475E-2"/>
    <s v=""/>
    <x v="1"/>
    <n v="8"/>
    <x v="7"/>
    <n v="2170571"/>
    <n v="19859"/>
    <n v="0.16869347336725082"/>
    <n v="6168603"/>
    <n v="6.0159488299052474E-2"/>
  </r>
  <r>
    <x v="4067"/>
    <x v="7"/>
    <s v="PC"/>
    <x v="1173"/>
    <x v="1173"/>
    <n v="4342135"/>
    <n v="0.17574303885070364"/>
    <s v=""/>
    <x v="1"/>
    <n v="8"/>
    <x v="7"/>
    <n v="2170571"/>
    <n v="19859"/>
    <n v="0.34688760314348988"/>
    <n v="6168603"/>
    <n v="0.12370710191594433"/>
  </r>
  <r>
    <x v="4068"/>
    <x v="7"/>
    <s v="PC"/>
    <x v="3077"/>
    <x v="3077"/>
    <n v="4342135"/>
    <n v="0.13937843940826344"/>
    <s v=""/>
    <x v="1"/>
    <n v="8"/>
    <x v="7"/>
    <n v="2170571"/>
    <n v="19859"/>
    <n v="0.27510991668515278"/>
    <n v="6168603"/>
    <n v="9.8109734084038155E-2"/>
  </r>
  <r>
    <x v="4069"/>
    <x v="7"/>
    <s v="PC"/>
    <x v="3078"/>
    <x v="3078"/>
    <n v="4342135"/>
    <n v="5.6377795715702061E-2"/>
    <s v=""/>
    <x v="1"/>
    <n v="8"/>
    <x v="7"/>
    <n v="2170571"/>
    <n v="19859"/>
    <n v="0.11128041573781461"/>
    <n v="6168603"/>
    <n v="3.9684836258712067E-2"/>
  </r>
  <r>
    <x v="4070"/>
    <x v="7"/>
    <s v="PC"/>
    <x v="3079"/>
    <x v="3079"/>
    <n v="4342135"/>
    <n v="0.11123560184102982"/>
    <s v=""/>
    <x v="1"/>
    <n v="8"/>
    <x v="7"/>
    <n v="2170571"/>
    <n v="19859"/>
    <n v="0.21956062418858033"/>
    <n v="6168603"/>
    <n v="7.8299738206527469E-2"/>
  </r>
  <r>
    <x v="4071"/>
    <x v="7"/>
    <s v="PC"/>
    <x v="3080"/>
    <x v="3080"/>
    <n v="4342135"/>
    <n v="0.17357820519168565"/>
    <s v=""/>
    <x v="1"/>
    <n v="8"/>
    <x v="7"/>
    <n v="2170571"/>
    <n v="19859"/>
    <n v="0.34261458064375355"/>
    <n v="6168603"/>
    <n v="0.12218325607921275"/>
  </r>
  <r>
    <x v="4072"/>
    <x v="7"/>
    <s v="PC"/>
    <x v="3081"/>
    <x v="3081"/>
    <n v="4342135"/>
    <n v="0.10851804469460299"/>
    <s v=""/>
    <x v="1"/>
    <n v="8"/>
    <x v="7"/>
    <n v="2170571"/>
    <n v="19859"/>
    <n v="0.21419661722082614"/>
    <n v="6168603"/>
    <n v="7.6386825347651649E-2"/>
  </r>
  <r>
    <x v="4073"/>
    <x v="7"/>
    <s v="PC"/>
    <x v="3082"/>
    <x v="3082"/>
    <n v="4342135"/>
    <n v="0.31387785041229715"/>
    <s v=""/>
    <x v="1"/>
    <n v="8"/>
    <x v="7"/>
    <n v="2170571"/>
    <n v="19859"/>
    <n v="0.61954280477560264"/>
    <n v="6168603"/>
    <n v="0.22094143520015797"/>
  </r>
  <r>
    <x v="4074"/>
    <x v="7"/>
    <s v="PC"/>
    <x v="3083"/>
    <x v="3083"/>
    <n v="4342135"/>
    <n v="0.12860033140379101"/>
    <s v=""/>
    <x v="1"/>
    <n v="8"/>
    <x v="7"/>
    <n v="2170571"/>
    <n v="19859"/>
    <n v="0.25383571955880591"/>
    <n v="6168603"/>
    <n v="9.0522927152225555E-2"/>
  </r>
  <r>
    <x v="4075"/>
    <x v="7"/>
    <s v="PC"/>
    <x v="3084"/>
    <x v="3084"/>
    <n v="4342135"/>
    <n v="3.5696725228487832E-3"/>
    <s v=""/>
    <x v="1"/>
    <n v="8"/>
    <x v="7"/>
    <n v="2170571"/>
    <n v="19859"/>
    <n v="7.0459413559482301E-3"/>
    <n v="6168603"/>
    <n v="2.5127245180148567E-3"/>
  </r>
  <r>
    <x v="4076"/>
    <x v="7"/>
    <s v="PC"/>
    <x v="743"/>
    <x v="743"/>
    <n v="4342135"/>
    <n v="2.1993788769810244E-2"/>
    <s v=""/>
    <x v="1"/>
    <n v="8"/>
    <x v="7"/>
    <n v="2170571"/>
    <n v="19859"/>
    <n v="4.3412090289874576E-2"/>
    <n v="6168603"/>
    <n v="1.5481625256156054E-2"/>
  </r>
  <r>
    <x v="4077"/>
    <x v="7"/>
    <s v="PC"/>
    <x v="295"/>
    <x v="295"/>
    <n v="4342135"/>
    <n v="1.5453227502138924E-2"/>
    <s v=""/>
    <x v="1"/>
    <n v="8"/>
    <x v="7"/>
    <n v="2170571"/>
    <n v="19859"/>
    <n v="3.0502107418330721E-2"/>
    <n v="6168603"/>
    <n v="1.0877665494115929E-2"/>
  </r>
  <r>
    <x v="4078"/>
    <x v="7"/>
    <s v="PC"/>
    <x v="3085"/>
    <x v="3085"/>
    <n v="4342135"/>
    <n v="0.10262232749557534"/>
    <s v=""/>
    <x v="1"/>
    <n v="8"/>
    <x v="7"/>
    <n v="2170571"/>
    <n v="19859"/>
    <n v="0.20255944956196975"/>
    <n v="6168603"/>
    <n v="7.2236777111446465E-2"/>
  </r>
  <r>
    <x v="4079"/>
    <x v="7"/>
    <s v="PC"/>
    <x v="263"/>
    <x v="263"/>
    <n v="4342135"/>
    <n v="3.3508861424161158E-2"/>
    <s v=""/>
    <x v="1"/>
    <n v="8"/>
    <x v="7"/>
    <n v="2170571"/>
    <n v="19859"/>
    <n v="6.6140933373578542E-2"/>
    <n v="6168603"/>
    <n v="2.3587188217494299E-2"/>
  </r>
  <r>
    <x v="4080"/>
    <x v="7"/>
    <s v="PC"/>
    <x v="2572"/>
    <x v="2572"/>
    <n v="4342135"/>
    <n v="3.2817957064900101E-2"/>
    <s v=""/>
    <x v="1"/>
    <n v="8"/>
    <x v="7"/>
    <n v="2170571"/>
    <n v="19859"/>
    <n v="6.4777202788556296E-2"/>
    <n v="6168603"/>
    <n v="2.3100854439814005E-2"/>
  </r>
  <r>
    <x v="4081"/>
    <x v="7"/>
    <s v="PC"/>
    <x v="3086"/>
    <x v="3086"/>
    <n v="4342135"/>
    <n v="0.34282674306533539"/>
    <s v=""/>
    <x v="1"/>
    <n v="8"/>
    <x v="7"/>
    <n v="2170571"/>
    <n v="19859"/>
    <n v="0.67668311628803446"/>
    <n v="6168603"/>
    <n v="0.24131882048496231"/>
  </r>
  <r>
    <x v="4082"/>
    <x v="7"/>
    <s v="PC"/>
    <x v="3087"/>
    <x v="3087"/>
    <n v="4342135"/>
    <n v="4.603726047209495E-2"/>
    <s v=""/>
    <x v="1"/>
    <n v="8"/>
    <x v="7"/>
    <n v="2170571"/>
    <n v="19859"/>
    <n v="9.086991464864845E-2"/>
    <n v="6168603"/>
    <n v="3.2406040719430318E-2"/>
  </r>
  <r>
    <x v="4083"/>
    <x v="7"/>
    <s v="PC"/>
    <x v="3088"/>
    <x v="3088"/>
    <n v="4342135"/>
    <n v="0.1250767191715596"/>
    <s v=""/>
    <x v="1"/>
    <n v="8"/>
    <x v="7"/>
    <n v="2170571"/>
    <n v="19859"/>
    <n v="0.24688069357519249"/>
    <n v="6168603"/>
    <n v="8.8042624886056048E-2"/>
  </r>
  <r>
    <x v="4084"/>
    <x v="7"/>
    <s v="PC"/>
    <x v="3089"/>
    <x v="3089"/>
    <n v="4342135"/>
    <n v="0.10101021732396621"/>
    <s v=""/>
    <x v="1"/>
    <n v="8"/>
    <x v="7"/>
    <n v="2170571"/>
    <n v="19859"/>
    <n v="0.19937741153025118"/>
    <n v="6168603"/>
    <n v="7.1101998296859106E-2"/>
  </r>
  <r>
    <x v="4085"/>
    <x v="7"/>
    <s v="PC"/>
    <x v="3090"/>
    <x v="3090"/>
    <n v="4342135"/>
    <n v="5.3522057697423041E-2"/>
    <s v=""/>
    <x v="1"/>
    <n v="8"/>
    <x v="7"/>
    <n v="2170571"/>
    <n v="19859"/>
    <n v="0.10564366265305603"/>
    <n v="6168603"/>
    <n v="3.7674656644300177E-2"/>
  </r>
  <r>
    <x v="4086"/>
    <x v="7"/>
    <s v="PC"/>
    <x v="1225"/>
    <x v="1225"/>
    <n v="4342135"/>
    <n v="9.5690253757656094E-2"/>
    <s v=""/>
    <x v="1"/>
    <n v="8"/>
    <x v="7"/>
    <n v="2170571"/>
    <n v="19859"/>
    <n v="0.18887668602557997"/>
    <n v="6168603"/>
    <n v="6.7357228208720837E-2"/>
  </r>
  <r>
    <x v="4087"/>
    <x v="7"/>
    <s v="PC"/>
    <x v="3091"/>
    <x v="3091"/>
    <n v="4342135"/>
    <n v="0.12500762873563351"/>
    <s v=""/>
    <x v="1"/>
    <n v="8"/>
    <x v="7"/>
    <n v="2170571"/>
    <n v="19859"/>
    <n v="0.24674432051669024"/>
    <n v="6168603"/>
    <n v="8.7993991508288016E-2"/>
  </r>
  <r>
    <x v="4088"/>
    <x v="7"/>
    <s v="PC"/>
    <x v="3092"/>
    <x v="3092"/>
    <n v="4342135"/>
    <n v="2.5448310566115517E-2"/>
    <s v=""/>
    <x v="1"/>
    <n v="8"/>
    <x v="7"/>
    <n v="2170571"/>
    <n v="19859"/>
    <n v="5.023074321498576E-2"/>
    <n v="6168603"/>
    <n v="1.7913294144557529E-2"/>
  </r>
  <r>
    <x v="4089"/>
    <x v="7"/>
    <s v="PC"/>
    <x v="3093"/>
    <x v="3093"/>
    <n v="4342135"/>
    <n v="1.3127182825960041E-2"/>
    <s v=""/>
    <x v="1"/>
    <n v="8"/>
    <x v="7"/>
    <n v="2170571"/>
    <n v="19859"/>
    <n v="2.5910881115422519E-2"/>
    <n v="6168603"/>
    <n v="9.2403417759256024E-3"/>
  </r>
  <r>
    <x v="4090"/>
    <x v="7"/>
    <s v="PC"/>
    <x v="3094"/>
    <x v="3094"/>
    <n v="4342135"/>
    <n v="2.310176906061189"/>
    <s v=""/>
    <x v="1"/>
    <n v="8"/>
    <x v="7"/>
    <n v="2170571"/>
    <n v="19859"/>
    <n v="4.5599059571388567"/>
    <n v="6168603"/>
    <n v="1.626154252429602"/>
  </r>
  <r>
    <x v="4091"/>
    <x v="7"/>
    <s v="PC"/>
    <x v="2438"/>
    <x v="2438"/>
    <n v="4342135"/>
    <n v="5.2739032756927179E-2"/>
    <s v=""/>
    <x v="1"/>
    <n v="8"/>
    <x v="7"/>
    <n v="2170571"/>
    <n v="19859"/>
    <n v="0.10409810132336417"/>
    <n v="6168603"/>
    <n v="3.7123478362929174E-2"/>
  </r>
  <r>
    <x v="4092"/>
    <x v="7"/>
    <s v="PC"/>
    <x v="2837"/>
    <x v="2837"/>
    <n v="4342135"/>
    <n v="1.4785353288186573E-2"/>
    <s v=""/>
    <x v="1"/>
    <n v="8"/>
    <x v="7"/>
    <n v="2170571"/>
    <n v="19859"/>
    <n v="2.9183834519475888E-2"/>
    <n v="6168603"/>
    <n v="1.040754284235831E-2"/>
  </r>
  <r>
    <x v="4093"/>
    <x v="7"/>
    <s v="PC"/>
    <x v="3095"/>
    <x v="3095"/>
    <n v="4342135"/>
    <n v="0.2070410063252294"/>
    <s v=""/>
    <x v="1"/>
    <n v="8"/>
    <x v="7"/>
    <n v="2170571"/>
    <n v="19859"/>
    <n v="0.40866459864499727"/>
    <n v="6168603"/>
    <n v="0.14573802204486169"/>
  </r>
  <r>
    <x v="4094"/>
    <x v="7"/>
    <s v="PC"/>
    <x v="3096"/>
    <x v="3096"/>
    <n v="4342135"/>
    <n v="0.11367679724375221"/>
    <s v=""/>
    <x v="1"/>
    <n v="8"/>
    <x v="7"/>
    <n v="2170571"/>
    <n v="19859"/>
    <n v="0.22437913892232553"/>
    <n v="6168603"/>
    <n v="8.0018117554331178E-2"/>
  </r>
  <r>
    <x v="4095"/>
    <x v="7"/>
    <s v="PC"/>
    <x v="3097"/>
    <x v="3097"/>
    <n v="4342135"/>
    <n v="0.14677111605235674"/>
    <s v=""/>
    <x v="1"/>
    <n v="8"/>
    <x v="7"/>
    <n v="2170571"/>
    <n v="19859"/>
    <n v="0.28970183394489074"/>
    <n v="6168603"/>
    <n v="0.1033135055052173"/>
  </r>
  <r>
    <x v="4096"/>
    <x v="7"/>
    <s v="PC"/>
    <x v="3098"/>
    <x v="3098"/>
    <n v="4342135"/>
    <n v="0.1578255858005336"/>
    <s v=""/>
    <x v="1"/>
    <n v="8"/>
    <x v="7"/>
    <n v="2170571"/>
    <n v="19859"/>
    <n v="0.31152152330524657"/>
    <n v="6168603"/>
    <n v="0.11109484594810204"/>
  </r>
  <r>
    <x v="4097"/>
    <x v="7"/>
    <s v="PC"/>
    <x v="3099"/>
    <x v="3099"/>
    <n v="4342135"/>
    <n v="0.26809392153859796"/>
    <s v=""/>
    <x v="1"/>
    <n v="8"/>
    <x v="7"/>
    <n v="2170571"/>
    <n v="19859"/>
    <n v="0.52917292467479571"/>
    <n v="6168603"/>
    <n v="0.1887137168658771"/>
  </r>
  <r>
    <x v="4098"/>
    <x v="7"/>
    <s v="PC"/>
    <x v="3100"/>
    <x v="3100"/>
    <n v="4342135"/>
    <n v="0.13398938540602723"/>
    <s v=""/>
    <x v="1"/>
    <n v="8"/>
    <x v="7"/>
    <n v="2170571"/>
    <n v="19859"/>
    <n v="0.26447281812197931"/>
    <n v="6168603"/>
    <n v="9.4316330618131855E-2"/>
  </r>
  <r>
    <x v="4099"/>
    <x v="7"/>
    <s v="PC"/>
    <x v="1588"/>
    <x v="1588"/>
    <n v="4342135"/>
    <n v="2.1325914555857889E-2"/>
    <s v=""/>
    <x v="1"/>
    <n v="8"/>
    <x v="7"/>
    <n v="2170571"/>
    <n v="19859"/>
    <n v="4.2093817391019743E-2"/>
    <n v="6168603"/>
    <n v="1.5011502604398435E-2"/>
  </r>
  <r>
    <x v="4100"/>
    <x v="7"/>
    <s v="PC"/>
    <x v="3101"/>
    <x v="3101"/>
    <n v="4342135"/>
    <n v="6.7224994156100629E-2"/>
    <s v=""/>
    <x v="1"/>
    <n v="8"/>
    <x v="7"/>
    <n v="2170571"/>
    <n v="19859"/>
    <n v="0.13269098592266376"/>
    <n v="6168603"/>
    <n v="4.7320276568292692E-2"/>
  </r>
  <r>
    <x v="4101"/>
    <x v="7"/>
    <s v="PC"/>
    <x v="432"/>
    <x v="432"/>
    <n v="4342135"/>
    <n v="4.589907960024274E-2"/>
    <s v=""/>
    <x v="1"/>
    <n v="8"/>
    <x v="7"/>
    <n v="2170571"/>
    <n v="19859"/>
    <n v="9.0597168531644012E-2"/>
    <n v="6168603"/>
    <n v="3.2308773963894255E-2"/>
  </r>
  <r>
    <x v="4102"/>
    <x v="7"/>
    <s v="PC"/>
    <x v="2635"/>
    <x v="2635"/>
    <n v="4342135"/>
    <n v="5.1610555636800788E-2"/>
    <s v=""/>
    <x v="1"/>
    <n v="8"/>
    <x v="7"/>
    <n v="2170571"/>
    <n v="19859"/>
    <n v="0.10187067470116118"/>
    <n v="6168603"/>
    <n v="3.6329133192718029E-2"/>
  </r>
  <r>
    <x v="4103"/>
    <x v="7"/>
    <s v="PC"/>
    <x v="3102"/>
    <x v="3102"/>
    <n v="4342135"/>
    <n v="9.829266017753939E-2"/>
    <s v=""/>
    <x v="1"/>
    <n v="8"/>
    <x v="7"/>
    <n v="2170571"/>
    <n v="19859"/>
    <n v="0.19401340456249705"/>
    <n v="6168603"/>
    <n v="6.9189085437983286E-2"/>
  </r>
  <r>
    <x v="4104"/>
    <x v="7"/>
    <s v="PC"/>
    <x v="3103"/>
    <x v="3103"/>
    <n v="4342135"/>
    <n v="4.4586361317646733E-2"/>
    <s v=""/>
    <x v="1"/>
    <n v="8"/>
    <x v="7"/>
    <n v="2170571"/>
    <n v="19859"/>
    <n v="8.8006080420101745E-2"/>
    <n v="6168603"/>
    <n v="3.1384739786301699E-2"/>
  </r>
  <r>
    <x v="4105"/>
    <x v="7"/>
    <s v="PC"/>
    <x v="3104"/>
    <x v="3104"/>
    <n v="4342135"/>
    <n v="2.1187733684005679E-3"/>
    <s v=""/>
    <x v="1"/>
    <n v="8"/>
    <x v="7"/>
    <n v="2170571"/>
    <n v="19859"/>
    <n v="4.1821071274015294E-3"/>
    <n v="6168603"/>
    <n v="1.4914235848862377E-3"/>
  </r>
  <r>
    <x v="4106"/>
    <x v="7"/>
    <s v="PC"/>
    <x v="3105"/>
    <x v="3105"/>
    <n v="4342135"/>
    <n v="6.0684432888429313E-2"/>
    <s v=""/>
    <x v="1"/>
    <n v="8"/>
    <x v="7"/>
    <n v="2170571"/>
    <n v="19859"/>
    <n v="0.1197810030511199"/>
    <n v="6168603"/>
    <n v="4.2716316806252569E-2"/>
  </r>
  <r>
    <x v="4107"/>
    <x v="7"/>
    <s v="PC"/>
    <x v="2713"/>
    <x v="2713"/>
    <n v="4342135"/>
    <n v="7.7127956638842421E-2"/>
    <s v=""/>
    <x v="1"/>
    <n v="8"/>
    <x v="7"/>
    <n v="2170571"/>
    <n v="19859"/>
    <n v="0.15223779097464915"/>
    <n v="6168603"/>
    <n v="5.4291060715043582E-2"/>
  </r>
  <r>
    <x v="4108"/>
    <x v="7"/>
    <s v="PR"/>
    <x v="1596"/>
    <x v="1596"/>
    <n v="4342135"/>
    <n v="4.9860264593339455E-2"/>
    <s v=""/>
    <x v="1"/>
    <n v="8"/>
    <x v="7"/>
    <n v="2170571"/>
    <n v="19859"/>
    <n v="9.8415890552438184E-2"/>
    <n v="6168603"/>
    <n v="3.5097087622594614E-2"/>
  </r>
  <r>
    <x v="4109"/>
    <x v="7"/>
    <s v="PR"/>
    <x v="3106"/>
    <x v="3106"/>
    <n v="4342135"/>
    <n v="5.3821449586436171E-2"/>
    <s v=""/>
    <x v="1"/>
    <n v="8"/>
    <x v="7"/>
    <n v="2170571"/>
    <n v="19859"/>
    <n v="0.10623461257323233"/>
    <n v="6168603"/>
    <n v="3.7885401281294973E-2"/>
  </r>
  <r>
    <x v="4110"/>
    <x v="7"/>
    <s v="PR"/>
    <x v="408"/>
    <x v="408"/>
    <n v="4342135"/>
    <n v="8.3300035581574505E-2"/>
    <s v=""/>
    <x v="1"/>
    <n v="8"/>
    <x v="7"/>
    <n v="2170571"/>
    <n v="19859"/>
    <n v="0.16442045086751447"/>
    <n v="6168603"/>
    <n v="5.8635642462320892E-2"/>
  </r>
  <r>
    <x v="4111"/>
    <x v="7"/>
    <s v="PR"/>
    <x v="3107"/>
    <x v="3107"/>
    <n v="4342135"/>
    <n v="4.9376631541856709E-2"/>
    <s v=""/>
    <x v="1"/>
    <n v="8"/>
    <x v="7"/>
    <n v="2170571"/>
    <n v="19859"/>
    <n v="9.7461279142922602E-2"/>
    <n v="6168603"/>
    <n v="3.4756653978218408E-2"/>
  </r>
  <r>
    <x v="4112"/>
    <x v="7"/>
    <s v="PR"/>
    <x v="3108"/>
    <x v="3108"/>
    <n v="4342135"/>
    <n v="1.8401086101652756E-2"/>
    <s v=""/>
    <x v="1"/>
    <n v="8"/>
    <x v="7"/>
    <n v="2170571"/>
    <n v="19859"/>
    <n v="3.6320691247758934E-2"/>
    <n v="6168603"/>
    <n v="1.2952689612218521E-2"/>
  </r>
  <r>
    <x v="4113"/>
    <x v="7"/>
    <s v="PR"/>
    <x v="3109"/>
    <x v="3109"/>
    <n v="4342135"/>
    <n v="0.16754430712080579"/>
    <s v=""/>
    <x v="1"/>
    <n v="8"/>
    <x v="7"/>
    <n v="2170571"/>
    <n v="19859"/>
    <n v="0.33070466686789268"/>
    <n v="6168603"/>
    <n v="0.11793594108747152"/>
  </r>
  <r>
    <x v="4114"/>
    <x v="7"/>
    <s v="PR"/>
    <x v="3110"/>
    <x v="3110"/>
    <n v="4342135"/>
    <n v="0.16220131340918695"/>
    <s v=""/>
    <x v="1"/>
    <n v="8"/>
    <x v="7"/>
    <n v="2170571"/>
    <n v="19859"/>
    <n v="0.32015848367705402"/>
    <n v="6168603"/>
    <n v="0.11417495987341056"/>
  </r>
  <r>
    <x v="4115"/>
    <x v="7"/>
    <s v="PR"/>
    <x v="3111"/>
    <x v="3111"/>
    <n v="4342135"/>
    <n v="4.6820285412590812E-2"/>
    <s v=""/>
    <x v="1"/>
    <n v="8"/>
    <x v="7"/>
    <n v="2170571"/>
    <n v="19859"/>
    <n v="9.2415475978340322E-2"/>
    <n v="6168603"/>
    <n v="3.2957219000801313E-2"/>
  </r>
  <r>
    <x v="4116"/>
    <x v="7"/>
    <s v="PR"/>
    <x v="3112"/>
    <x v="3112"/>
    <n v="4342135"/>
    <n v="0.31995780877379448"/>
    <s v=""/>
    <x v="1"/>
    <n v="8"/>
    <x v="7"/>
    <n v="2170571"/>
    <n v="19859"/>
    <n v="0.63154363392379842"/>
    <n v="6168603"/>
    <n v="0.22522117244374454"/>
  </r>
  <r>
    <x v="4117"/>
    <x v="7"/>
    <s v="PR"/>
    <x v="1473"/>
    <x v="1473"/>
    <n v="4342135"/>
    <n v="0.20542889615362026"/>
    <s v=""/>
    <x v="1"/>
    <n v="8"/>
    <x v="7"/>
    <n v="2170571"/>
    <n v="19859"/>
    <n v="0.4054825606132787"/>
    <n v="6168603"/>
    <n v="0.14460324323027435"/>
  </r>
  <r>
    <x v="4118"/>
    <x v="7"/>
    <s v="PR"/>
    <x v="3113"/>
    <x v="3113"/>
    <n v="4342135"/>
    <n v="2.5839823036363448E-2"/>
    <s v=""/>
    <x v="1"/>
    <n v="8"/>
    <x v="7"/>
    <n v="2170571"/>
    <n v="19859"/>
    <n v="5.1003523879831703E-2"/>
    <n v="6168603"/>
    <n v="1.8188883285243027E-2"/>
  </r>
  <r>
    <x v="4119"/>
    <x v="7"/>
    <s v="PR"/>
    <x v="2136"/>
    <x v="2136"/>
    <n v="4342135"/>
    <n v="4.5991200181477544E-2"/>
    <s v=""/>
    <x v="1"/>
    <n v="8"/>
    <x v="7"/>
    <n v="2170571"/>
    <n v="19859"/>
    <n v="9.0778999276313638E-2"/>
    <n v="6168603"/>
    <n v="3.2373618467584964E-2"/>
  </r>
  <r>
    <x v="4120"/>
    <x v="7"/>
    <s v="PR"/>
    <x v="3114"/>
    <x v="3114"/>
    <n v="4342135"/>
    <n v="0.19854288270631845"/>
    <s v=""/>
    <x v="1"/>
    <n v="8"/>
    <x v="7"/>
    <n v="2170571"/>
    <n v="19859"/>
    <n v="0.3918907124492238"/>
    <n v="6168603"/>
    <n v="0.13975611657939407"/>
  </r>
  <r>
    <x v="4121"/>
    <x v="7"/>
    <s v="PR"/>
    <x v="3115"/>
    <x v="3115"/>
    <n v="4342135"/>
    <n v="0.58775233842337937"/>
    <s v=""/>
    <x v="1"/>
    <n v="8"/>
    <x v="7"/>
    <n v="2170571"/>
    <n v="19859"/>
    <n v="1.1601256086784177"/>
    <n v="6168603"/>
    <n v="0.41372414467262686"/>
  </r>
  <r>
    <x v="4122"/>
    <x v="7"/>
    <s v="PR"/>
    <x v="3116"/>
    <x v="3116"/>
    <n v="4342135"/>
    <n v="0.1603589017844908"/>
    <s v=""/>
    <x v="1"/>
    <n v="8"/>
    <x v="7"/>
    <n v="2170571"/>
    <n v="19859"/>
    <n v="0.3165218687836614"/>
    <n v="6168603"/>
    <n v="0.11287806979959644"/>
  </r>
  <r>
    <x v="4123"/>
    <x v="7"/>
    <s v="PR"/>
    <x v="3091"/>
    <x v="3091"/>
    <n v="4342135"/>
    <n v="0.12500762873563351"/>
    <s v=""/>
    <x v="1"/>
    <n v="8"/>
    <x v="7"/>
    <n v="2170571"/>
    <n v="19859"/>
    <n v="0.24674432051669024"/>
    <n v="6168603"/>
    <n v="8.7993991508288016E-2"/>
  </r>
  <r>
    <x v="4124"/>
    <x v="7"/>
    <s v="PR"/>
    <x v="3117"/>
    <x v="3117"/>
    <n v="4342135"/>
    <n v="0.1426026597514817"/>
    <s v=""/>
    <x v="1"/>
    <n v="8"/>
    <x v="7"/>
    <n v="2170571"/>
    <n v="19859"/>
    <n v="0.28147399274858992"/>
    <n v="6168603"/>
    <n v="0.10037929171321286"/>
  </r>
  <r>
    <x v="4125"/>
    <x v="7"/>
    <s v="PR"/>
    <x v="3118"/>
    <x v="3118"/>
    <n v="4342135"/>
    <n v="0.22532694170033868"/>
    <s v=""/>
    <x v="1"/>
    <n v="8"/>
    <x v="7"/>
    <n v="2170571"/>
    <n v="19859"/>
    <n v="0.44475800146191918"/>
    <n v="6168603"/>
    <n v="0.15860965602746685"/>
  </r>
  <r>
    <x v="4126"/>
    <x v="7"/>
    <s v="PR"/>
    <x v="3119"/>
    <x v="3119"/>
    <n v="4342135"/>
    <n v="0.10960046152411199"/>
    <s v=""/>
    <x v="1"/>
    <n v="8"/>
    <x v="7"/>
    <n v="2170571"/>
    <n v="19859"/>
    <n v="0.21633312847069436"/>
    <n v="6168603"/>
    <n v="7.7148748266017447E-2"/>
  </r>
  <r>
    <x v="4127"/>
    <x v="7"/>
    <s v="PR"/>
    <x v="3120"/>
    <x v="3120"/>
    <n v="4342135"/>
    <n v="0.24557043942668755"/>
    <s v=""/>
    <x v="1"/>
    <n v="8"/>
    <x v="7"/>
    <n v="2170571"/>
    <n v="19859"/>
    <n v="0.48471530760307074"/>
    <n v="6168603"/>
    <n v="0.17285923571349948"/>
  </r>
  <r>
    <x v="4128"/>
    <x v="7"/>
    <s v="PR"/>
    <x v="2973"/>
    <x v="2973"/>
    <n v="4342135"/>
    <n v="2.2684693129071298E-2"/>
    <s v=""/>
    <x v="1"/>
    <n v="8"/>
    <x v="7"/>
    <n v="2170571"/>
    <n v="19859"/>
    <n v="4.4775820874896816E-2"/>
    <n v="6168603"/>
    <n v="1.5967959033836347E-2"/>
  </r>
  <r>
    <x v="4129"/>
    <x v="7"/>
    <s v="PR"/>
    <x v="3121"/>
    <x v="3121"/>
    <n v="4342135"/>
    <n v="0.24140198312581251"/>
    <s v=""/>
    <x v="1"/>
    <n v="8"/>
    <x v="7"/>
    <n v="2170571"/>
    <n v="19859"/>
    <n v="0.47648746640676987"/>
    <n v="6168603"/>
    <n v="0.16992502192149503"/>
  </r>
  <r>
    <x v="4130"/>
    <x v="7"/>
    <s v="PR"/>
    <x v="2786"/>
    <x v="2786"/>
    <n v="4342135"/>
    <n v="8.5004266334418432E-2"/>
    <s v=""/>
    <x v="1"/>
    <n v="8"/>
    <x v="7"/>
    <n v="2170571"/>
    <n v="19859"/>
    <n v="0.16778431964390267"/>
    <n v="6168603"/>
    <n v="5.9835265780598952E-2"/>
  </r>
  <r>
    <x v="4131"/>
    <x v="7"/>
    <s v="PR"/>
    <x v="3122"/>
    <x v="3122"/>
    <n v="4342135"/>
    <n v="0.29259799614705667"/>
    <s v=""/>
    <x v="1"/>
    <n v="8"/>
    <x v="7"/>
    <n v="2170571"/>
    <n v="19859"/>
    <n v="0.5775399027569178"/>
    <n v="6168603"/>
    <n v="0.20596235484760489"/>
  </r>
  <r>
    <x v="4132"/>
    <x v="7"/>
    <s v="PR"/>
    <x v="3123"/>
    <x v="3123"/>
    <n v="4342135"/>
    <n v="2.6830119284637625E-2"/>
    <s v=""/>
    <x v="1"/>
    <n v="8"/>
    <x v="7"/>
    <n v="2170571"/>
    <n v="19859"/>
    <n v="5.2958204385030239E-2"/>
    <n v="6168603"/>
    <n v="1.8885961699918116E-2"/>
  </r>
  <r>
    <x v="4133"/>
    <x v="7"/>
    <s v="PR"/>
    <x v="3124"/>
    <x v="3124"/>
    <n v="4342135"/>
    <n v="4.0508874090741074"/>
    <s v=""/>
    <x v="1"/>
    <n v="8"/>
    <x v="7"/>
    <n v="2170571"/>
    <n v="19859"/>
    <n v="7.995779708416217"/>
    <n v="6168603"/>
    <n v="2.8514559941691822"/>
  </r>
  <r>
    <x v="4134"/>
    <x v="7"/>
    <s v="PR"/>
    <x v="1603"/>
    <x v="1603"/>
    <n v="4342135"/>
    <n v="2.4550134899076145E-2"/>
    <s v=""/>
    <x v="1"/>
    <n v="8"/>
    <x v="7"/>
    <n v="2170571"/>
    <n v="19859"/>
    <n v="4.8457893454456849E-2"/>
    <n v="6168603"/>
    <n v="1.7281060233573144E-2"/>
  </r>
  <r>
    <x v="4135"/>
    <x v="7"/>
    <s v="PR"/>
    <x v="1995"/>
    <x v="1995"/>
    <n v="4342135"/>
    <n v="7.0679515952405902E-2"/>
    <s v=""/>
    <x v="1"/>
    <n v="8"/>
    <x v="7"/>
    <n v="2170571"/>
    <n v="19859"/>
    <n v="0.13950963884777492"/>
    <n v="6168603"/>
    <n v="4.9751945456694167E-2"/>
  </r>
  <r>
    <x v="4136"/>
    <x v="7"/>
    <s v="PR"/>
    <x v="3125"/>
    <x v="3125"/>
    <n v="4342135"/>
    <n v="0.12417854350452023"/>
    <s v=""/>
    <x v="1"/>
    <n v="8"/>
    <x v="7"/>
    <n v="2170571"/>
    <n v="19859"/>
    <n v="0.24510784381466355"/>
    <n v="6168603"/>
    <n v="8.7410390975071667E-2"/>
  </r>
  <r>
    <x v="4137"/>
    <x v="7"/>
    <s v="PR"/>
    <x v="3126"/>
    <x v="3126"/>
    <n v="4342135"/>
    <n v="0.44920298424622906"/>
    <s v=""/>
    <x v="1"/>
    <n v="8"/>
    <x v="7"/>
    <n v="2170571"/>
    <n v="19859"/>
    <n v="0.88665216869529173"/>
    <n v="6168603"/>
    <n v="0.31619801112180501"/>
  </r>
  <r>
    <x v="4138"/>
    <x v="7"/>
    <s v="PR"/>
    <x v="3127"/>
    <x v="3127"/>
    <n v="4342135"/>
    <n v="0.12710337195872537"/>
    <s v=""/>
    <x v="1"/>
    <n v="8"/>
    <x v="7"/>
    <n v="2170571"/>
    <n v="19859"/>
    <n v="0.25088096995792436"/>
    <n v="6168603"/>
    <n v="8.9469203967251582E-2"/>
  </r>
  <r>
    <x v="4139"/>
    <x v="7"/>
    <s v="PR"/>
    <x v="3128"/>
    <x v="3128"/>
    <n v="4342135"/>
    <n v="4.1661532863441604E-2"/>
    <s v=""/>
    <x v="1"/>
    <n v="8"/>
    <x v="7"/>
    <n v="2170571"/>
    <n v="19859"/>
    <n v="8.223295427684095E-2"/>
    <n v="6168603"/>
    <n v="2.9325926794121781E-2"/>
  </r>
  <r>
    <x v="4140"/>
    <x v="7"/>
    <s v="PR"/>
    <x v="3129"/>
    <x v="3129"/>
    <n v="4342135"/>
    <n v="0.11220286794399528"/>
    <s v=""/>
    <x v="1"/>
    <n v="8"/>
    <x v="7"/>
    <n v="2170571"/>
    <n v="19859"/>
    <n v="0.22146984700761146"/>
    <n v="6168603"/>
    <n v="7.8980605495279896E-2"/>
  </r>
  <r>
    <x v="4141"/>
    <x v="7"/>
    <s v="PR"/>
    <x v="2248"/>
    <x v="2248"/>
    <n v="4342135"/>
    <n v="2.752102364389868E-2"/>
    <s v=""/>
    <x v="1"/>
    <n v="8"/>
    <x v="7"/>
    <n v="2170571"/>
    <n v="19859"/>
    <n v="5.4321934970052478E-2"/>
    <n v="6168603"/>
    <n v="1.9372295477598413E-2"/>
  </r>
  <r>
    <x v="4142"/>
    <x v="7"/>
    <s v="PR"/>
    <x v="403"/>
    <x v="403"/>
    <n v="4342135"/>
    <n v="4.8662697037286956E-2"/>
    <s v=""/>
    <x v="1"/>
    <n v="8"/>
    <x v="7"/>
    <n v="2170571"/>
    <n v="19859"/>
    <n v="9.6052090871732956E-2"/>
    <n v="6168603"/>
    <n v="3.4254109074615437E-2"/>
  </r>
  <r>
    <x v="4143"/>
    <x v="7"/>
    <s v="PR"/>
    <x v="3130"/>
    <x v="3130"/>
    <n v="4342135"/>
    <n v="2.5379220130189412E-2"/>
    <s v=""/>
    <x v="1"/>
    <n v="8"/>
    <x v="7"/>
    <n v="2170571"/>
    <n v="19859"/>
    <n v="5.0094370156483541E-2"/>
    <n v="6168603"/>
    <n v="1.7864660766789497E-2"/>
  </r>
  <r>
    <x v="4144"/>
    <x v="7"/>
    <s v="PR"/>
    <x v="3131"/>
    <x v="3131"/>
    <n v="4342135"/>
    <n v="0.17175882371229823"/>
    <s v=""/>
    <x v="1"/>
    <n v="8"/>
    <x v="7"/>
    <n v="2170571"/>
    <n v="19859"/>
    <n v="0.33902342343652836"/>
    <n v="6168603"/>
    <n v="0.1209025771313213"/>
  </r>
  <r>
    <x v="4145"/>
    <x v="7"/>
    <s v="PR"/>
    <x v="2188"/>
    <x v="2188"/>
    <n v="4342135"/>
    <n v="0.21360459773820942"/>
    <s v=""/>
    <x v="1"/>
    <n v="8"/>
    <x v="7"/>
    <n v="2170571"/>
    <n v="19859"/>
    <n v="0.42162003920270852"/>
    <n v="6168603"/>
    <n v="0.15035819293282449"/>
  </r>
  <r>
    <x v="4146"/>
    <x v="7"/>
    <s v="PR"/>
    <x v="2559"/>
    <x v="2559"/>
    <n v="4342135"/>
    <n v="1.3058092390033936E-2"/>
    <s v=""/>
    <x v="1"/>
    <n v="8"/>
    <x v="7"/>
    <n v="2170571"/>
    <n v="19859"/>
    <n v="2.5774508056920296E-2"/>
    <n v="6168603"/>
    <n v="9.1917083981575727E-3"/>
  </r>
  <r>
    <x v="4147"/>
    <x v="7"/>
    <s v="PR"/>
    <x v="3132"/>
    <x v="3132"/>
    <n v="4342135"/>
    <n v="6.1928060735099204E-2"/>
    <s v=""/>
    <x v="1"/>
    <n v="8"/>
    <x v="7"/>
    <n v="2170571"/>
    <n v="19859"/>
    <n v="0.12223571810415994"/>
    <n v="6168603"/>
    <n v="4.3591717606077093E-2"/>
  </r>
  <r>
    <x v="4148"/>
    <x v="7"/>
    <s v="PR"/>
    <x v="1072"/>
    <x v="1072"/>
    <n v="4342135"/>
    <n v="2.9501616140447041E-2"/>
    <s v=""/>
    <x v="1"/>
    <n v="8"/>
    <x v="7"/>
    <n v="2170571"/>
    <n v="19859"/>
    <n v="5.8231295980449564E-2"/>
    <n v="6168603"/>
    <n v="2.0766452306948589E-2"/>
  </r>
  <r>
    <x v="4149"/>
    <x v="7"/>
    <s v="PR"/>
    <x v="3133"/>
    <x v="3133"/>
    <n v="4342135"/>
    <n v="0.18403389116183627"/>
    <s v=""/>
    <x v="1"/>
    <n v="8"/>
    <x v="7"/>
    <n v="2170571"/>
    <n v="19859"/>
    <n v="0.36325237016375678"/>
    <n v="6168603"/>
    <n v="0.12954310724810789"/>
  </r>
  <r>
    <x v="4150"/>
    <x v="7"/>
    <s v="PR"/>
    <x v="3134"/>
    <x v="3134"/>
    <n v="4342135"/>
    <n v="7.7104926493533718E-2"/>
    <s v=""/>
    <x v="1"/>
    <n v="8"/>
    <x v="7"/>
    <n v="2170571"/>
    <n v="19859"/>
    <n v="0.15219233328848175"/>
    <n v="6168603"/>
    <n v="5.4274849589120905E-2"/>
  </r>
  <r>
    <x v="4151"/>
    <x v="7"/>
    <s v="PR"/>
    <x v="3135"/>
    <x v="3135"/>
    <n v="4342135"/>
    <n v="0.2990234066881845"/>
    <s v=""/>
    <x v="1"/>
    <n v="8"/>
    <x v="7"/>
    <n v="2170571"/>
    <n v="19859"/>
    <n v="0.5902225971976246"/>
    <n v="6168603"/>
    <n v="0.21048525898003162"/>
  </r>
  <r>
    <x v="4152"/>
    <x v="7"/>
    <s v="RE"/>
    <x v="3136"/>
    <x v="3136"/>
    <n v="4342135"/>
    <n v="0.20162892217768449"/>
    <s v=""/>
    <x v="1"/>
    <n v="8"/>
    <x v="7"/>
    <n v="2170571"/>
    <n v="19859"/>
    <n v="0.39798204239565643"/>
    <n v="6168603"/>
    <n v="0.14192840745303273"/>
  </r>
  <r>
    <x v="4153"/>
    <x v="7"/>
    <s v="RE"/>
    <x v="3137"/>
    <x v="3137"/>
    <n v="4342135"/>
    <n v="0.21616094386747534"/>
    <s v=""/>
    <x v="1"/>
    <n v="8"/>
    <x v="7"/>
    <n v="2170571"/>
    <n v="19859"/>
    <n v="0.42666584236729077"/>
    <n v="6168603"/>
    <n v="0.15215762791024159"/>
  </r>
  <r>
    <x v="4154"/>
    <x v="7"/>
    <s v="RE"/>
    <x v="1768"/>
    <x v="1768"/>
    <n v="4342135"/>
    <n v="7.8371584485512305E-2"/>
    <s v=""/>
    <x v="1"/>
    <n v="8"/>
    <x v="7"/>
    <n v="2170571"/>
    <n v="19859"/>
    <n v="0.15469250602768916"/>
    <n v="6168603"/>
    <n v="5.5166461514868113E-2"/>
  </r>
  <r>
    <x v="4155"/>
    <x v="7"/>
    <s v="RE"/>
    <x v="3138"/>
    <x v="3138"/>
    <n v="4342135"/>
    <n v="0.22949539800121369"/>
    <s v=""/>
    <x v="1"/>
    <n v="8"/>
    <x v="7"/>
    <n v="2170571"/>
    <n v="19859"/>
    <n v="0.45298584265822006"/>
    <n v="6168603"/>
    <n v="0.16154386981947128"/>
  </r>
  <r>
    <x v="4156"/>
    <x v="7"/>
    <s v="RE"/>
    <x v="3139"/>
    <x v="3139"/>
    <n v="4342135"/>
    <n v="0.12120765475969769"/>
    <s v=""/>
    <x v="1"/>
    <n v="8"/>
    <x v="7"/>
    <n v="2170571"/>
    <n v="19859"/>
    <n v="0.23924380229906794"/>
    <n v="6168603"/>
    <n v="8.5319155731046398E-2"/>
  </r>
  <r>
    <x v="4157"/>
    <x v="7"/>
    <s v="RE"/>
    <x v="3140"/>
    <x v="3140"/>
    <n v="4342135"/>
    <n v="0.12772518588206033"/>
    <s v=""/>
    <x v="1"/>
    <n v="8"/>
    <x v="7"/>
    <n v="2170571"/>
    <n v="19859"/>
    <n v="0.25210832748444439"/>
    <n v="6168603"/>
    <n v="8.9906904367163837E-2"/>
  </r>
  <r>
    <x v="4158"/>
    <x v="7"/>
    <s v="RE"/>
    <x v="3141"/>
    <x v="3141"/>
    <n v="4342135"/>
    <n v="0.2397207825182773"/>
    <s v=""/>
    <x v="1"/>
    <n v="8"/>
    <x v="7"/>
    <n v="2170571"/>
    <n v="19859"/>
    <n v="0.47316905531654913"/>
    <n v="6168603"/>
    <n v="0.16874160972913965"/>
  </r>
  <r>
    <x v="4159"/>
    <x v="7"/>
    <s v="RE"/>
    <x v="3142"/>
    <x v="3142"/>
    <n v="4342135"/>
    <n v="0.12650458818069912"/>
    <s v=""/>
    <x v="1"/>
    <n v="8"/>
    <x v="7"/>
    <n v="2170571"/>
    <n v="19859"/>
    <n v="0.24969907011757175"/>
    <n v="6168603"/>
    <n v="8.904771469326199E-2"/>
  </r>
  <r>
    <x v="4160"/>
    <x v="7"/>
    <s v="RE"/>
    <x v="3143"/>
    <x v="3143"/>
    <n v="4342135"/>
    <n v="0.11777616310870112"/>
    <s v=""/>
    <x v="1"/>
    <n v="8"/>
    <x v="7"/>
    <n v="2170571"/>
    <n v="19859"/>
    <n v="0.23247060706012415"/>
    <n v="6168603"/>
    <n v="8.29036979685676E-2"/>
  </r>
  <r>
    <x v="4161"/>
    <x v="7"/>
    <s v="RE"/>
    <x v="3144"/>
    <x v="3144"/>
    <n v="4342135"/>
    <n v="9.6219947099756231E-2"/>
    <s v=""/>
    <x v="1"/>
    <n v="8"/>
    <x v="7"/>
    <n v="2170571"/>
    <n v="19859"/>
    <n v="0.18992221280743032"/>
    <n v="6168603"/>
    <n v="6.7730084104942398E-2"/>
  </r>
  <r>
    <x v="4162"/>
    <x v="7"/>
    <s v="RE"/>
    <x v="3145"/>
    <x v="3145"/>
    <n v="4342135"/>
    <n v="0.42916675782765856"/>
    <s v=""/>
    <x v="1"/>
    <n v="8"/>
    <x v="7"/>
    <n v="2170571"/>
    <n v="19859"/>
    <n v="0.84710398172964685"/>
    <n v="6168603"/>
    <n v="0.3020943315690765"/>
  </r>
  <r>
    <x v="4163"/>
    <x v="7"/>
    <s v="RE"/>
    <x v="3146"/>
    <x v="3146"/>
    <n v="4342135"/>
    <n v="0.10441867882965408"/>
    <s v=""/>
    <x v="1"/>
    <n v="8"/>
    <x v="7"/>
    <n v="2170571"/>
    <n v="19859"/>
    <n v="0.20610514908302757"/>
    <n v="6168603"/>
    <n v="7.3501244933415227E-2"/>
  </r>
  <r>
    <x v="4164"/>
    <x v="7"/>
    <s v="RE"/>
    <x v="3147"/>
    <x v="3147"/>
    <n v="4342135"/>
    <n v="0.34172129609051766"/>
    <s v=""/>
    <x v="1"/>
    <n v="8"/>
    <x v="7"/>
    <n v="2170571"/>
    <n v="19859"/>
    <n v="0.67450114735199884"/>
    <n v="6168603"/>
    <n v="0.24054068644067386"/>
  </r>
  <r>
    <x v="4165"/>
    <x v="7"/>
    <s v="RE"/>
    <x v="3148"/>
    <x v="3148"/>
    <n v="4342135"/>
    <n v="0.19792106878298346"/>
    <s v=""/>
    <x v="1"/>
    <n v="8"/>
    <x v="7"/>
    <n v="2170571"/>
    <n v="19859"/>
    <n v="0.39066335492270376"/>
    <n v="6168603"/>
    <n v="0.13931841617948179"/>
  </r>
  <r>
    <x v="4166"/>
    <x v="7"/>
    <s v="RE"/>
    <x v="3149"/>
    <x v="3149"/>
    <n v="4342135"/>
    <n v="0.24137895298050382"/>
    <s v=""/>
    <x v="1"/>
    <n v="8"/>
    <x v="7"/>
    <n v="2170571"/>
    <n v="19859"/>
    <n v="0.47644200872060255"/>
    <n v="6168603"/>
    <n v="0.16990881079557235"/>
  </r>
  <r>
    <x v="4167"/>
    <x v="7"/>
    <s v="RE"/>
    <x v="3150"/>
    <x v="3150"/>
    <n v="4342135"/>
    <n v="0.22334634920379029"/>
    <s v=""/>
    <x v="1"/>
    <n v="8"/>
    <x v="7"/>
    <n v="2170571"/>
    <n v="19859"/>
    <n v="0.44084864045152211"/>
    <n v="6168603"/>
    <n v="0.15721549919811667"/>
  </r>
  <r>
    <x v="4168"/>
    <x v="7"/>
    <s v="RE"/>
    <x v="467"/>
    <x v="467"/>
    <n v="4342135"/>
    <n v="8.7169099993436416E-2"/>
    <s v=""/>
    <x v="1"/>
    <n v="8"/>
    <x v="7"/>
    <n v="2170571"/>
    <n v="19859"/>
    <n v="0.17205734214363902"/>
    <n v="6168603"/>
    <n v="6.1359111617330535E-2"/>
  </r>
  <r>
    <x v="4169"/>
    <x v="7"/>
    <s v="RE"/>
    <x v="3151"/>
    <x v="3151"/>
    <n v="4342135"/>
    <n v="0.57172335728852286"/>
    <s v=""/>
    <x v="1"/>
    <n v="8"/>
    <x v="7"/>
    <n v="2170571"/>
    <n v="19859"/>
    <n v="1.1284870591059017"/>
    <n v="6168603"/>
    <n v="0.40244120103044401"/>
  </r>
  <r>
    <x v="4170"/>
    <x v="7"/>
    <s v="RE"/>
    <x v="3152"/>
    <x v="3152"/>
    <n v="4342135"/>
    <n v="0.15420985298706744"/>
    <s v=""/>
    <x v="1"/>
    <n v="8"/>
    <x v="7"/>
    <n v="2170571"/>
    <n v="19859"/>
    <n v="0.3043846665769635"/>
    <n v="6168603"/>
    <n v="0.10854969917824181"/>
  </r>
  <r>
    <x v="4171"/>
    <x v="7"/>
    <s v="RE"/>
    <x v="3153"/>
    <x v="3153"/>
    <n v="4342135"/>
    <n v="0.13585482717603206"/>
    <s v=""/>
    <x v="1"/>
    <n v="8"/>
    <x v="7"/>
    <n v="2170571"/>
    <n v="19859"/>
    <n v="0.26815489070153942"/>
    <n v="6168603"/>
    <n v="9.5629431817868649E-2"/>
  </r>
  <r>
    <x v="4172"/>
    <x v="7"/>
    <s v="RE"/>
    <x v="3154"/>
    <x v="3154"/>
    <n v="4342135"/>
    <n v="0.15289713470447142"/>
    <s v=""/>
    <x v="1"/>
    <n v="8"/>
    <x v="7"/>
    <n v="2170571"/>
    <n v="19859"/>
    <n v="0.30179357846542126"/>
    <n v="6168603"/>
    <n v="0.10762566500064924"/>
  </r>
  <r>
    <x v="4173"/>
    <x v="7"/>
    <s v="RE"/>
    <x v="3155"/>
    <x v="3155"/>
    <n v="4342135"/>
    <n v="0.34052372853446516"/>
    <s v=""/>
    <x v="1"/>
    <n v="8"/>
    <x v="7"/>
    <n v="2170571"/>
    <n v="19859"/>
    <n v="0.67213734767129363"/>
    <n v="6168603"/>
    <n v="0.23969770789269468"/>
  </r>
  <r>
    <x v="4174"/>
    <x v="7"/>
    <s v="RE"/>
    <x v="3156"/>
    <x v="3156"/>
    <n v="4342135"/>
    <n v="0.21116340233548703"/>
    <s v=""/>
    <x v="1"/>
    <n v="8"/>
    <x v="7"/>
    <n v="2170571"/>
    <n v="19859"/>
    <n v="0.41680152446896329"/>
    <n v="6168603"/>
    <n v="0.14863981358502079"/>
  </r>
  <r>
    <x v="4175"/>
    <x v="7"/>
    <s v="RE"/>
    <x v="3157"/>
    <x v="3157"/>
    <n v="4342135"/>
    <n v="0.23493051229406731"/>
    <s v=""/>
    <x v="1"/>
    <n v="8"/>
    <x v="7"/>
    <n v="2170571"/>
    <n v="19859"/>
    <n v="0.46371385659372832"/>
    <n v="6168603"/>
    <n v="0.16536969553722294"/>
  </r>
  <r>
    <x v="4176"/>
    <x v="7"/>
    <s v="RE"/>
    <x v="3158"/>
    <x v="3158"/>
    <n v="4342135"/>
    <n v="0.30987060512858305"/>
    <s v=""/>
    <x v="1"/>
    <n v="8"/>
    <x v="7"/>
    <n v="2170571"/>
    <n v="19859"/>
    <n v="0.61163316738247375"/>
    <n v="6168603"/>
    <n v="0.21812069928961222"/>
  </r>
  <r>
    <x v="4177"/>
    <x v="7"/>
    <s v="RE"/>
    <x v="3159"/>
    <x v="3159"/>
    <n v="4342135"/>
    <n v="0.16224737369980438"/>
    <s v=""/>
    <x v="1"/>
    <n v="8"/>
    <x v="7"/>
    <n v="2170571"/>
    <n v="19859"/>
    <n v="0.32024939904938887"/>
    <n v="6168603"/>
    <n v="0.11420738212525591"/>
  </r>
  <r>
    <x v="4178"/>
    <x v="7"/>
    <s v="RE"/>
    <x v="3160"/>
    <x v="3160"/>
    <n v="4342135"/>
    <n v="0.29729614579003183"/>
    <s v=""/>
    <x v="1"/>
    <n v="8"/>
    <x v="7"/>
    <n v="2170571"/>
    <n v="19859"/>
    <n v="0.58681327073506906"/>
    <n v="6168603"/>
    <n v="0.20926942453583086"/>
  </r>
  <r>
    <x v="4179"/>
    <x v="7"/>
    <s v="RE"/>
    <x v="3161"/>
    <x v="3161"/>
    <n v="4342135"/>
    <n v="0.21226884931030474"/>
    <s v=""/>
    <x v="1"/>
    <n v="8"/>
    <x v="7"/>
    <n v="2170571"/>
    <n v="19859"/>
    <n v="0.41898349340499891"/>
    <n v="6168603"/>
    <n v="0.14941794762930927"/>
  </r>
  <r>
    <x v="4180"/>
    <x v="7"/>
    <s v="RE"/>
    <x v="3162"/>
    <x v="3162"/>
    <n v="4342135"/>
    <n v="3.7327720119250092"/>
    <s v=""/>
    <x v="1"/>
    <n v="8"/>
    <x v="7"/>
    <n v="2170571"/>
    <n v="19859"/>
    <n v="7.3678726893858126"/>
    <n v="6168603"/>
    <n v="2.6275317117992518"/>
  </r>
  <r>
    <x v="4181"/>
    <x v="7"/>
    <s v="RE"/>
    <x v="3163"/>
    <x v="3163"/>
    <n v="4342135"/>
    <n v="0.1402996452206115"/>
    <s v=""/>
    <x v="1"/>
    <n v="8"/>
    <x v="7"/>
    <n v="2170571"/>
    <n v="19859"/>
    <n v="0.27692822413184914"/>
    <n v="6168603"/>
    <n v="9.8758179120945214E-2"/>
  </r>
  <r>
    <x v="4182"/>
    <x v="7"/>
    <s v="RE"/>
    <x v="2011"/>
    <x v="2011"/>
    <n v="4342135"/>
    <n v="9.2995726756537972E-2"/>
    <s v=""/>
    <x v="1"/>
    <n v="8"/>
    <x v="7"/>
    <n v="2170571"/>
    <n v="19859"/>
    <n v="0.18355813674399321"/>
    <n v="6168603"/>
    <n v="6.5460526475767694E-2"/>
  </r>
  <r>
    <x v="4183"/>
    <x v="7"/>
    <s v="RE"/>
    <x v="3164"/>
    <x v="3164"/>
    <n v="4342135"/>
    <n v="0.33211772549678903"/>
    <s v=""/>
    <x v="1"/>
    <n v="8"/>
    <x v="7"/>
    <n v="2170571"/>
    <n v="19859"/>
    <n v="0.65554529222018976"/>
    <n v="6168603"/>
    <n v="0.23378064693091774"/>
  </r>
  <r>
    <x v="4184"/>
    <x v="7"/>
    <s v="RE"/>
    <x v="3165"/>
    <x v="3165"/>
    <n v="4342135"/>
    <n v="0.17901331948453927"/>
    <s v=""/>
    <x v="1"/>
    <n v="8"/>
    <x v="7"/>
    <n v="2170571"/>
    <n v="19859"/>
    <n v="0.35334259457926187"/>
    <n v="6168603"/>
    <n v="0.12600908179696441"/>
  </r>
  <r>
    <x v="4185"/>
    <x v="7"/>
    <s v="RE"/>
    <x v="3166"/>
    <x v="3166"/>
    <n v="4342135"/>
    <n v="0.13700633444146715"/>
    <s v=""/>
    <x v="1"/>
    <n v="8"/>
    <x v="7"/>
    <n v="2170571"/>
    <n v="19859"/>
    <n v="0.27042777500990978"/>
    <n v="6168603"/>
    <n v="9.6439988114002478E-2"/>
  </r>
  <r>
    <x v="4186"/>
    <x v="7"/>
    <s v="RE"/>
    <x v="3167"/>
    <x v="3167"/>
    <n v="4342135"/>
    <n v="0.25192675953188925"/>
    <s v=""/>
    <x v="1"/>
    <n v="8"/>
    <x v="7"/>
    <n v="2170571"/>
    <n v="19859"/>
    <n v="0.49726162898527537"/>
    <n v="6168603"/>
    <n v="0.17733350646815818"/>
  </r>
  <r>
    <x v="4187"/>
    <x v="7"/>
    <s v="RE"/>
    <x v="3168"/>
    <x v="3168"/>
    <n v="4342135"/>
    <n v="0.57096336249333568"/>
    <s v=""/>
    <x v="1"/>
    <n v="8"/>
    <x v="7"/>
    <n v="2170571"/>
    <n v="19859"/>
    <n v="1.1269869554623775"/>
    <n v="6168603"/>
    <n v="0.40190623387499574"/>
  </r>
  <r>
    <x v="4188"/>
    <x v="7"/>
    <s v="RE"/>
    <x v="3169"/>
    <x v="3169"/>
    <n v="4342135"/>
    <n v="0.10266838778619272"/>
    <s v=""/>
    <x v="1"/>
    <n v="8"/>
    <x v="7"/>
    <n v="2170571"/>
    <n v="19859"/>
    <n v="0.20265036493430458"/>
    <n v="6168603"/>
    <n v="7.2269199363291819E-2"/>
  </r>
  <r>
    <x v="4189"/>
    <x v="7"/>
    <s v="RE"/>
    <x v="3170"/>
    <x v="3170"/>
    <n v="4342135"/>
    <n v="4.5046964223820769E-2"/>
    <s v=""/>
    <x v="1"/>
    <n v="8"/>
    <x v="7"/>
    <n v="2170571"/>
    <n v="19859"/>
    <n v="8.8915234143449914E-2"/>
    <n v="6168603"/>
    <n v="3.1708962304755221E-2"/>
  </r>
  <r>
    <x v="4190"/>
    <x v="7"/>
    <s v="RE"/>
    <x v="2674"/>
    <x v="2674"/>
    <n v="4342135"/>
    <n v="9.7049032330869492E-2"/>
    <s v=""/>
    <x v="1"/>
    <n v="8"/>
    <x v="7"/>
    <n v="2170571"/>
    <n v="19859"/>
    <n v="0.19155868950945704"/>
    <n v="6168603"/>
    <n v="6.8313684638158748E-2"/>
  </r>
  <r>
    <x v="4191"/>
    <x v="7"/>
    <s v="RE"/>
    <x v="3171"/>
    <x v="3171"/>
    <n v="4342135"/>
    <n v="7.7772800707486059E-2"/>
    <s v=""/>
    <x v="1"/>
    <n v="8"/>
    <x v="7"/>
    <n v="2170571"/>
    <n v="19859"/>
    <n v="0.15351060618733658"/>
    <n v="6168603"/>
    <n v="5.4744972240878521E-2"/>
  </r>
  <r>
    <x v="4192"/>
    <x v="7"/>
    <s v="RE"/>
    <x v="2460"/>
    <x v="2460"/>
    <n v="4342135"/>
    <n v="8.9817566703937118E-2"/>
    <s v=""/>
    <x v="1"/>
    <n v="8"/>
    <x v="7"/>
    <n v="2170571"/>
    <n v="19859"/>
    <n v="0.17728497605289092"/>
    <n v="6168603"/>
    <n v="6.3223391098438331E-2"/>
  </r>
  <r>
    <x v="4193"/>
    <x v="7"/>
    <s v="RE"/>
    <x v="3172"/>
    <x v="3172"/>
    <n v="4342135"/>
    <n v="0.10149385037544895"/>
    <s v=""/>
    <x v="1"/>
    <n v="8"/>
    <x v="7"/>
    <n v="2170571"/>
    <n v="19859"/>
    <n v="0.20033202293976674"/>
    <n v="6168603"/>
    <n v="7.1442431941235313E-2"/>
  </r>
  <r>
    <x v="4194"/>
    <x v="7"/>
    <s v="MO"/>
    <x v="139"/>
    <x v="139"/>
    <n v="4342135"/>
    <n v="9.1775129055176777E-2"/>
    <s v=""/>
    <x v="1"/>
    <n v="8"/>
    <x v="7"/>
    <n v="2170571"/>
    <n v="19859"/>
    <n v="0.1811488793771206"/>
    <n v="6168603"/>
    <n v="6.4601336801865833E-2"/>
  </r>
  <r>
    <x v="4195"/>
    <x v="7"/>
    <s v="MO"/>
    <x v="3173"/>
    <x v="3173"/>
    <n v="4342135"/>
    <n v="0.2247972483582385"/>
    <s v=""/>
    <x v="1"/>
    <n v="8"/>
    <x v="7"/>
    <n v="2170571"/>
    <n v="19859"/>
    <n v="0.4437124746800688"/>
    <n v="6168603"/>
    <n v="0.15823680013124528"/>
  </r>
  <r>
    <x v="4196"/>
    <x v="7"/>
    <s v="MO"/>
    <x v="3174"/>
    <x v="3174"/>
    <n v="4342135"/>
    <n v="0.19607865715828734"/>
    <s v=""/>
    <x v="1"/>
    <n v="8"/>
    <x v="7"/>
    <n v="2170571"/>
    <n v="19859"/>
    <n v="0.38702674002931114"/>
    <n v="6168603"/>
    <n v="0.1380215261056677"/>
  </r>
  <r>
    <x v="4197"/>
    <x v="7"/>
    <s v="MO"/>
    <x v="1250"/>
    <x v="1250"/>
    <n v="4342135"/>
    <n v="7.3028590773893495E-2"/>
    <s v=""/>
    <x v="1"/>
    <n v="8"/>
    <x v="7"/>
    <n v="2170571"/>
    <n v="19859"/>
    <n v="0.14414632283685055"/>
    <n v="6168603"/>
    <n v="5.1405480300807174E-2"/>
  </r>
  <r>
    <x v="4198"/>
    <x v="7"/>
    <s v="MO"/>
    <x v="3175"/>
    <x v="3175"/>
    <n v="4342135"/>
    <n v="1.5491918146257544"/>
    <s v=""/>
    <x v="1"/>
    <n v="8"/>
    <x v="7"/>
    <n v="2170571"/>
    <n v="19859"/>
    <n v="3.0578476331091968"/>
    <n v="6168603"/>
    <n v="1.0904900185666024"/>
  </r>
  <r>
    <x v="4199"/>
    <x v="7"/>
    <s v="MO"/>
    <x v="3176"/>
    <x v="3176"/>
    <n v="4342135"/>
    <n v="0.729042279892265"/>
    <s v=""/>
    <x v="1"/>
    <n v="8"/>
    <x v="7"/>
    <n v="2170571"/>
    <n v="19859"/>
    <n v="1.4390085133154655"/>
    <n v="6168603"/>
    <n v="0.5131794022082472"/>
  </r>
  <r>
    <x v="4200"/>
    <x v="7"/>
    <s v="MO"/>
    <x v="3177"/>
    <x v="3177"/>
    <n v="4342135"/>
    <n v="0.32509353117763495"/>
    <s v=""/>
    <x v="1"/>
    <n v="8"/>
    <x v="7"/>
    <n v="2170571"/>
    <n v="19859"/>
    <n v="0.6416806979391303"/>
    <n v="6168603"/>
    <n v="0.2288362535245014"/>
  </r>
  <r>
    <x v="4201"/>
    <x v="7"/>
    <s v="MO"/>
    <x v="3178"/>
    <x v="3178"/>
    <n v="4342135"/>
    <n v="0.25360796013942449"/>
    <s v=""/>
    <x v="1"/>
    <n v="8"/>
    <x v="7"/>
    <n v="2170571"/>
    <n v="19859"/>
    <n v="0.50058004007549606"/>
    <n v="6168603"/>
    <n v="0.17851691866051358"/>
  </r>
  <r>
    <x v="4202"/>
    <x v="7"/>
    <s v="MO"/>
    <x v="3179"/>
    <x v="3179"/>
    <n v="4342135"/>
    <n v="0.16572492564141833"/>
    <s v=""/>
    <x v="1"/>
    <n v="8"/>
    <x v="7"/>
    <n v="2170571"/>
    <n v="19859"/>
    <n v="0.32711350966066743"/>
    <n v="6168603"/>
    <n v="0.11665526213958007"/>
  </r>
  <r>
    <x v="4203"/>
    <x v="7"/>
    <s v="MO"/>
    <x v="3180"/>
    <x v="3180"/>
    <n v="4342135"/>
    <n v="0.20653434312843796"/>
    <s v=""/>
    <x v="1"/>
    <n v="8"/>
    <x v="7"/>
    <n v="2170571"/>
    <n v="19859"/>
    <n v="0.40766452954931431"/>
    <n v="6168603"/>
    <n v="0.14538137727456282"/>
  </r>
  <r>
    <x v="4204"/>
    <x v="7"/>
    <s v="MO"/>
    <x v="3181"/>
    <x v="3181"/>
    <n v="4342135"/>
    <n v="6.9735279994749128E-2"/>
    <s v=""/>
    <x v="1"/>
    <n v="8"/>
    <x v="7"/>
    <n v="2170571"/>
    <n v="19859"/>
    <n v="0.13764587371491122"/>
    <n v="6168603"/>
    <n v="4.9087289293864432E-2"/>
  </r>
  <r>
    <x v="4205"/>
    <x v="7"/>
    <s v="MO"/>
    <x v="3182"/>
    <x v="3182"/>
    <n v="4342135"/>
    <n v="0.36187267323563183"/>
    <s v=""/>
    <x v="1"/>
    <n v="8"/>
    <x v="7"/>
    <n v="2170571"/>
    <n v="19859"/>
    <n v="0.71427662274848081"/>
    <n v="6168603"/>
    <n v="0.25472542162301576"/>
  </r>
  <r>
    <x v="4206"/>
    <x v="7"/>
    <s v="MO"/>
    <x v="3183"/>
    <x v="3183"/>
    <n v="4342135"/>
    <n v="0.39024581225595245"/>
    <s v=""/>
    <x v="1"/>
    <n v="8"/>
    <x v="7"/>
    <n v="2170571"/>
    <n v="19859"/>
    <n v="0.77028049210672733"/>
    <n v="6168603"/>
    <n v="0.27469752875975323"/>
  </r>
  <r>
    <x v="4207"/>
    <x v="7"/>
    <s v="MO"/>
    <x v="1065"/>
    <x v="1065"/>
    <n v="4342135"/>
    <n v="3.0031309482547182E-2"/>
    <s v=""/>
    <x v="1"/>
    <n v="8"/>
    <x v="7"/>
    <n v="2170571"/>
    <n v="19859"/>
    <n v="5.9276822762299938E-2"/>
    <n v="6168603"/>
    <n v="2.113930820317015E-2"/>
  </r>
  <r>
    <x v="4208"/>
    <x v="7"/>
    <s v="MO"/>
    <x v="3184"/>
    <x v="3184"/>
    <n v="4342135"/>
    <n v="0.77535590210806438"/>
    <s v=""/>
    <x v="1"/>
    <n v="8"/>
    <x v="7"/>
    <n v="2170571"/>
    <n v="19859"/>
    <n v="1.5304239201981227"/>
    <n v="6168603"/>
    <n v="0.54577997643874965"/>
  </r>
  <r>
    <x v="4209"/>
    <x v="7"/>
    <s v="MO"/>
    <x v="2136"/>
    <x v="2136"/>
    <n v="4342135"/>
    <n v="4.5991200181477544E-2"/>
    <s v=""/>
    <x v="1"/>
    <n v="8"/>
    <x v="7"/>
    <n v="2170571"/>
    <n v="19859"/>
    <n v="9.0778999276313638E-2"/>
    <n v="6168603"/>
    <n v="3.2373618467584964E-2"/>
  </r>
  <r>
    <x v="4210"/>
    <x v="7"/>
    <s v="MO"/>
    <x v="3185"/>
    <x v="3185"/>
    <n v="4342135"/>
    <n v="9.2097551089498603E-2"/>
    <s v=""/>
    <x v="1"/>
    <n v="8"/>
    <x v="7"/>
    <n v="2170571"/>
    <n v="19859"/>
    <n v="0.1817852869834643"/>
    <n v="6168603"/>
    <n v="6.4828292564783299E-2"/>
  </r>
  <r>
    <x v="4211"/>
    <x v="7"/>
    <s v="MO"/>
    <x v="3186"/>
    <x v="3186"/>
    <n v="4342135"/>
    <n v="6.5497733257947999E-2"/>
    <s v=""/>
    <x v="1"/>
    <n v="8"/>
    <x v="7"/>
    <n v="2170571"/>
    <n v="19859"/>
    <n v="0.12928165946010814"/>
    <n v="6168603"/>
    <n v="4.6104442124091954E-2"/>
  </r>
  <r>
    <x v="4212"/>
    <x v="7"/>
    <s v="MO"/>
    <x v="3187"/>
    <x v="3187"/>
    <n v="4342135"/>
    <n v="0.38280707532124175"/>
    <s v=""/>
    <x v="1"/>
    <n v="8"/>
    <x v="7"/>
    <n v="2170571"/>
    <n v="19859"/>
    <n v="0.75559765947465463"/>
    <n v="6168603"/>
    <n v="0.2694613350867287"/>
  </r>
  <r>
    <x v="4213"/>
    <x v="7"/>
    <s v="MO"/>
    <x v="1996"/>
    <x v="1996"/>
    <n v="4342135"/>
    <n v="0.11024530559275564"/>
    <s v=""/>
    <x v="1"/>
    <n v="8"/>
    <x v="7"/>
    <n v="2170571"/>
    <n v="19859"/>
    <n v="0.21760594368338176"/>
    <n v="6168603"/>
    <n v="7.760265979185238E-2"/>
  </r>
  <r>
    <x v="4214"/>
    <x v="7"/>
    <s v="MO"/>
    <x v="847"/>
    <x v="847"/>
    <n v="4342135"/>
    <n v="0.14559657864161293"/>
    <s v=""/>
    <x v="1"/>
    <n v="8"/>
    <x v="7"/>
    <n v="2170571"/>
    <n v="19859"/>
    <n v="0.28738349195035295"/>
    <n v="6168603"/>
    <n v="0.10248673808316081"/>
  </r>
  <r>
    <x v="4215"/>
    <x v="7"/>
    <s v="MO"/>
    <x v="3188"/>
    <x v="3188"/>
    <n v="4342135"/>
    <n v="0.55180228159649569"/>
    <s v=""/>
    <x v="1"/>
    <n v="8"/>
    <x v="7"/>
    <n v="2170571"/>
    <n v="19859"/>
    <n v="1.0891661605710941"/>
    <n v="6168603"/>
    <n v="0.3884185771073288"/>
  </r>
  <r>
    <x v="4216"/>
    <x v="7"/>
    <s v="MO"/>
    <x v="3189"/>
    <x v="3189"/>
    <n v="4342135"/>
    <n v="4.1258275019086232"/>
    <s v=""/>
    <x v="1"/>
    <n v="8"/>
    <x v="7"/>
    <n v="2170571"/>
    <n v="19859"/>
    <n v="8.1436990192049628"/>
    <n v="6168603"/>
    <n v="2.9042069979215714"/>
  </r>
  <r>
    <x v="4217"/>
    <x v="7"/>
    <s v="MO"/>
    <x v="1822"/>
    <x v="1822"/>
    <n v="4342135"/>
    <n v="2.3030145308701826E-2"/>
    <s v=""/>
    <x v="1"/>
    <n v="8"/>
    <x v="7"/>
    <n v="2170571"/>
    <n v="19859"/>
    <n v="4.5457686167407932E-2"/>
    <n v="6168603"/>
    <n v="1.6211125922676498E-2"/>
  </r>
  <r>
    <x v="4218"/>
    <x v="7"/>
    <s v="MO"/>
    <x v="3190"/>
    <x v="3190"/>
    <n v="4342135"/>
    <n v="5.1886917380505208E-2"/>
    <s v=""/>
    <x v="1"/>
    <n v="8"/>
    <x v="7"/>
    <n v="2170571"/>
    <n v="19859"/>
    <n v="0.10241616693517006"/>
    <n v="6168603"/>
    <n v="3.6523666703790141E-2"/>
  </r>
  <r>
    <x v="4219"/>
    <x v="7"/>
    <s v="MO"/>
    <x v="3191"/>
    <x v="3191"/>
    <n v="4342135"/>
    <n v="7.731219780131203E-2"/>
    <s v=""/>
    <x v="1"/>
    <n v="8"/>
    <x v="7"/>
    <n v="2170571"/>
    <n v="19859"/>
    <n v="0.15260145246398843"/>
    <n v="6168603"/>
    <n v="5.4420749722424992E-2"/>
  </r>
  <r>
    <x v="4220"/>
    <x v="7"/>
    <s v="MO"/>
    <x v="3192"/>
    <x v="3192"/>
    <n v="4342135"/>
    <n v="0.34957457564078503"/>
    <s v=""/>
    <x v="1"/>
    <n v="8"/>
    <x v="7"/>
    <n v="2170571"/>
    <n v="19859"/>
    <n v="0.69000221833508502"/>
    <n v="6168603"/>
    <n v="0.24606868038030655"/>
  </r>
  <r>
    <x v="4221"/>
    <x v="7"/>
    <s v="MO"/>
    <x v="3193"/>
    <x v="3193"/>
    <n v="4342135"/>
    <n v="0.25268675432707643"/>
    <s v=""/>
    <x v="1"/>
    <n v="8"/>
    <x v="7"/>
    <n v="2170571"/>
    <n v="19859"/>
    <n v="0.4987617326287998"/>
    <n v="6168603"/>
    <n v="0.17786847362360653"/>
  </r>
  <r>
    <x v="4222"/>
    <x v="7"/>
    <s v="MO"/>
    <x v="1457"/>
    <x v="1457"/>
    <n v="4342135"/>
    <n v="5.4212962056684098E-2"/>
    <s v=""/>
    <x v="1"/>
    <n v="8"/>
    <x v="7"/>
    <n v="2170571"/>
    <n v="19859"/>
    <n v="0.10700739323807827"/>
    <n v="6168603"/>
    <n v="3.816099042198047E-2"/>
  </r>
  <r>
    <x v="4223"/>
    <x v="7"/>
    <s v="MO"/>
    <x v="3194"/>
    <x v="3194"/>
    <n v="4342135"/>
    <n v="0.39607243901905403"/>
    <s v=""/>
    <x v="1"/>
    <n v="8"/>
    <x v="7"/>
    <n v="2170571"/>
    <n v="19859"/>
    <n v="0.78178128670708169"/>
    <n v="6168603"/>
    <n v="0.27879894361819035"/>
  </r>
  <r>
    <x v="4224"/>
    <x v="7"/>
    <s v="MO"/>
    <x v="2635"/>
    <x v="2635"/>
    <n v="4342135"/>
    <n v="5.1610555636800788E-2"/>
    <s v=""/>
    <x v="1"/>
    <n v="8"/>
    <x v="7"/>
    <n v="2170571"/>
    <n v="19859"/>
    <n v="0.10187067470116118"/>
    <n v="6168603"/>
    <n v="3.6329133192718029E-2"/>
  </r>
  <r>
    <x v="4225"/>
    <x v="7"/>
    <s v="MO"/>
    <x v="415"/>
    <x v="415"/>
    <n v="4342135"/>
    <n v="4.0118513127758576E-2"/>
    <s v=""/>
    <x v="1"/>
    <n v="8"/>
    <x v="7"/>
    <n v="2170571"/>
    <n v="19859"/>
    <n v="7.9187289303624619E-2"/>
    <n v="6168603"/>
    <n v="2.8239781357302457E-2"/>
  </r>
  <r>
    <x v="4226"/>
    <x v="7"/>
    <s v="MO"/>
    <x v="3195"/>
    <x v="3195"/>
    <n v="4342135"/>
    <n v="8.6892738249731982E-2"/>
    <s v=""/>
    <x v="1"/>
    <n v="8"/>
    <x v="7"/>
    <n v="2170571"/>
    <n v="19859"/>
    <n v="0.17151184990963012"/>
    <n v="6168603"/>
    <n v="6.1164578106258416E-2"/>
  </r>
  <r>
    <x v="4227"/>
    <x v="7"/>
    <s v="MO"/>
    <x v="3196"/>
    <x v="3196"/>
    <n v="4342135"/>
    <n v="0.14198084582814674"/>
    <s v=""/>
    <x v="1"/>
    <n v="8"/>
    <x v="7"/>
    <n v="2170571"/>
    <n v="19859"/>
    <n v="0.28024663522206988"/>
    <n v="6168603"/>
    <n v="9.994159131330059E-2"/>
  </r>
  <r>
    <x v="4228"/>
    <x v="7"/>
    <s v="MO"/>
    <x v="868"/>
    <x v="868"/>
    <n v="4342135"/>
    <n v="1.7479880289304684E-2"/>
    <s v=""/>
    <x v="1"/>
    <n v="8"/>
    <x v="7"/>
    <n v="2170571"/>
    <n v="19859"/>
    <n v="3.4502383801062617E-2"/>
    <n v="6168603"/>
    <n v="1.2304244575311461E-2"/>
  </r>
  <r>
    <x v="4229"/>
    <x v="7"/>
    <s v="MO"/>
    <x v="2874"/>
    <x v="2874"/>
    <n v="4342135"/>
    <n v="0.14087539885332906"/>
    <s v=""/>
    <x v="1"/>
    <n v="8"/>
    <x v="7"/>
    <n v="2170571"/>
    <n v="19859"/>
    <n v="0.27806466628603427"/>
    <n v="6168603"/>
    <n v="9.9163457269012115E-2"/>
  </r>
  <r>
    <x v="4230"/>
    <x v="7"/>
    <s v="MO"/>
    <x v="2979"/>
    <x v="2979"/>
    <n v="4342135"/>
    <n v="0.25393038217374636"/>
    <s v=""/>
    <x v="1"/>
    <n v="8"/>
    <x v="7"/>
    <n v="2170571"/>
    <n v="19859"/>
    <n v="0.50121644768183982"/>
    <n v="6168603"/>
    <n v="0.17874387442343104"/>
  </r>
  <r>
    <x v="4231"/>
    <x v="7"/>
    <s v="MO"/>
    <x v="3197"/>
    <x v="3197"/>
    <n v="4342135"/>
    <n v="8.3392156162809303E-2"/>
    <s v=""/>
    <x v="1"/>
    <n v="8"/>
    <x v="7"/>
    <n v="2170571"/>
    <n v="19859"/>
    <n v="0.16460228161218413"/>
    <n v="6168603"/>
    <n v="5.8700486966011586E-2"/>
  </r>
  <r>
    <x v="4232"/>
    <x v="7"/>
    <s v="MO"/>
    <x v="1400"/>
    <x v="1400"/>
    <n v="4342135"/>
    <n v="0.13451907874812735"/>
    <s v=""/>
    <x v="1"/>
    <n v="8"/>
    <x v="7"/>
    <n v="2170571"/>
    <n v="19859"/>
    <n v="0.2655183449038297"/>
    <n v="6168603"/>
    <n v="9.4689186514353416E-2"/>
  </r>
  <r>
    <x v="4233"/>
    <x v="7"/>
    <s v="MO"/>
    <x v="3198"/>
    <x v="3198"/>
    <n v="4342135"/>
    <n v="0.9185573456375723"/>
    <s v=""/>
    <x v="1"/>
    <n v="8"/>
    <x v="7"/>
    <n v="2170571"/>
    <n v="19859"/>
    <n v="1.8130798127870651"/>
    <n v="6168603"/>
    <n v="0.64658075742595211"/>
  </r>
  <r>
    <x v="4234"/>
    <x v="7"/>
    <s v="MO"/>
    <x v="2747"/>
    <x v="2747"/>
    <n v="4342135"/>
    <n v="0.21362762788351813"/>
    <s v=""/>
    <x v="1"/>
    <n v="8"/>
    <x v="7"/>
    <n v="2170571"/>
    <n v="19859"/>
    <n v="0.42166549688887595"/>
    <n v="6168603"/>
    <n v="0.15037440405874716"/>
  </r>
  <r>
    <x v="4235"/>
    <x v="7"/>
    <s v="MO"/>
    <x v="3199"/>
    <x v="3199"/>
    <n v="4342135"/>
    <n v="0.18456358450393642"/>
    <s v=""/>
    <x v="1"/>
    <n v="8"/>
    <x v="7"/>
    <n v="2170571"/>
    <n v="19859"/>
    <n v="0.36429789694560716"/>
    <n v="6168603"/>
    <n v="0.12991596314432943"/>
  </r>
  <r>
    <x v="4236"/>
    <x v="7"/>
    <s v="MO"/>
    <x v="2118"/>
    <x v="2118"/>
    <n v="4342135"/>
    <n v="5.9924438093242154E-2"/>
    <s v=""/>
    <x v="1"/>
    <n v="8"/>
    <x v="7"/>
    <n v="2170571"/>
    <n v="19859"/>
    <n v="0.11828089940759544"/>
    <n v="6168603"/>
    <n v="4.2181349650804244E-2"/>
  </r>
  <r>
    <x v="4237"/>
    <x v="7"/>
    <s v="MO"/>
    <x v="3200"/>
    <x v="3200"/>
    <n v="4342135"/>
    <n v="0.34685701849435818"/>
    <s v=""/>
    <x v="1"/>
    <n v="8"/>
    <x v="7"/>
    <n v="2170571"/>
    <n v="19859"/>
    <n v="0.68463821136733083"/>
    <n v="6168603"/>
    <n v="0.24415576752143073"/>
  </r>
  <r>
    <x v="4238"/>
    <x v="7"/>
    <s v="MO"/>
    <x v="3201"/>
    <x v="3201"/>
    <n v="4342135"/>
    <n v="0.27935566259455313"/>
    <s v=""/>
    <x v="1"/>
    <n v="8"/>
    <x v="7"/>
    <n v="2170571"/>
    <n v="19859"/>
    <n v="0.55140173321065822"/>
    <n v="6168603"/>
    <n v="0.19664095744206586"/>
  </r>
  <r>
    <x v="4239"/>
    <x v="7"/>
    <s v="MO"/>
    <x v="3202"/>
    <x v="3202"/>
    <n v="4342135"/>
    <n v="0.56064585739503725"/>
    <s v=""/>
    <x v="1"/>
    <n v="8"/>
    <x v="7"/>
    <n v="2170571"/>
    <n v="19859"/>
    <n v="1.1066219120593788"/>
    <n v="6168603"/>
    <n v="0.39464364946163666"/>
  </r>
  <r>
    <x v="4240"/>
    <x v="7"/>
    <s v="MO"/>
    <x v="3203"/>
    <x v="3203"/>
    <n v="4342135"/>
    <n v="0.11245619954239103"/>
    <s v=""/>
    <x v="1"/>
    <n v="8"/>
    <x v="7"/>
    <n v="2170571"/>
    <n v="19859"/>
    <n v="0.22196988155545294"/>
    <n v="6168603"/>
    <n v="7.9158927880429331E-2"/>
  </r>
  <r>
    <x v="4241"/>
    <x v="7"/>
    <s v="BO"/>
    <x v="3204"/>
    <x v="3204"/>
    <n v="4342135"/>
    <n v="0.2729302520534253"/>
    <s v=""/>
    <x v="1"/>
    <n v="8"/>
    <x v="7"/>
    <n v="2170571"/>
    <n v="19859"/>
    <n v="0.53871903876995142"/>
    <n v="6168603"/>
    <n v="0.19211805330963916"/>
  </r>
  <r>
    <x v="4242"/>
    <x v="7"/>
    <s v="BO"/>
    <x v="3205"/>
    <x v="3205"/>
    <n v="4342135"/>
    <n v="0.22237908310082483"/>
    <s v=""/>
    <x v="1"/>
    <n v="8"/>
    <x v="7"/>
    <n v="2170571"/>
    <n v="19859"/>
    <n v="0.438939417632491"/>
    <n v="6168603"/>
    <n v="0.15653463190936423"/>
  </r>
  <r>
    <x v="4243"/>
    <x v="7"/>
    <s v="BO"/>
    <x v="3206"/>
    <x v="3206"/>
    <n v="4342135"/>
    <n v="0.15575287272275043"/>
    <s v=""/>
    <x v="1"/>
    <n v="8"/>
    <x v="7"/>
    <n v="2170571"/>
    <n v="19859"/>
    <n v="0.30743033155017985"/>
    <n v="6168603"/>
    <n v="0.10963584461506114"/>
  </r>
  <r>
    <x v="4244"/>
    <x v="7"/>
    <s v="BO"/>
    <x v="3207"/>
    <x v="3207"/>
    <n v="4342135"/>
    <n v="0.12339551856402438"/>
    <s v=""/>
    <x v="1"/>
    <n v="8"/>
    <x v="7"/>
    <n v="2170571"/>
    <n v="19859"/>
    <n v="0.24356228248497169"/>
    <n v="6168603"/>
    <n v="8.6859212693700671E-2"/>
  </r>
  <r>
    <x v="4245"/>
    <x v="7"/>
    <s v="BO"/>
    <x v="3208"/>
    <x v="3208"/>
    <n v="4342135"/>
    <n v="8.5519450684974103"/>
    <s v="MAGGIORE"/>
    <x v="1"/>
    <n v="8"/>
    <x v="7"/>
    <n v="2170571"/>
    <n v="19859"/>
    <n v="16.880120808346756"/>
    <n v="6168603"/>
    <n v="6.0197908667489219"/>
  </r>
  <r>
    <x v="4246"/>
    <x v="7"/>
    <s v="BO"/>
    <x v="3209"/>
    <x v="3209"/>
    <n v="4342135"/>
    <n v="7.6045539809333429E-2"/>
    <s v=""/>
    <x v="1"/>
    <n v="8"/>
    <x v="7"/>
    <n v="2170571"/>
    <n v="19859"/>
    <n v="0.15010127972478099"/>
    <n v="6168603"/>
    <n v="5.3529137796677791E-2"/>
  </r>
  <r>
    <x v="4247"/>
    <x v="7"/>
    <s v="BO"/>
    <x v="3210"/>
    <x v="3210"/>
    <n v="4342135"/>
    <n v="0.41472685671910248"/>
    <s v=""/>
    <x v="1"/>
    <n v="8"/>
    <x v="7"/>
    <n v="2170571"/>
    <n v="19859"/>
    <n v="0.81860201250268194"/>
    <n v="6168603"/>
    <n v="0.29192995561555829"/>
  </r>
  <r>
    <x v="4248"/>
    <x v="7"/>
    <s v="BO"/>
    <x v="3211"/>
    <x v="3211"/>
    <n v="4342135"/>
    <n v="0.3028003505188116"/>
    <s v=""/>
    <x v="1"/>
    <n v="8"/>
    <x v="7"/>
    <n v="2170571"/>
    <n v="19859"/>
    <n v="0.59767765772907944"/>
    <n v="6168603"/>
    <n v="0.21314388363135056"/>
  </r>
  <r>
    <x v="4249"/>
    <x v="7"/>
    <s v="BO"/>
    <x v="1073"/>
    <x v="1073"/>
    <n v="4342135"/>
    <n v="4.6060290617403653E-2"/>
    <s v=""/>
    <x v="1"/>
    <n v="8"/>
    <x v="7"/>
    <n v="2170571"/>
    <n v="19859"/>
    <n v="9.0915372334815864E-2"/>
    <n v="6168603"/>
    <n v="3.2422251845352995E-2"/>
  </r>
  <r>
    <x v="4250"/>
    <x v="7"/>
    <s v="BO"/>
    <x v="3212"/>
    <x v="3212"/>
    <n v="4342135"/>
    <n v="0.81003930094296928"/>
    <s v=""/>
    <x v="1"/>
    <n v="8"/>
    <x v="7"/>
    <n v="2170571"/>
    <n v="19859"/>
    <n v="1.598883195566239"/>
    <n v="6168603"/>
    <n v="0.57019393207830038"/>
  </r>
  <r>
    <x v="4251"/>
    <x v="7"/>
    <s v="BO"/>
    <x v="1658"/>
    <x v="1658"/>
    <n v="4342135"/>
    <n v="7.9707332913417014E-2"/>
    <s v=""/>
    <x v="1"/>
    <n v="8"/>
    <x v="7"/>
    <n v="2170571"/>
    <n v="19859"/>
    <n v="0.15732905182539886"/>
    <n v="6168603"/>
    <n v="5.6106706818383353E-2"/>
  </r>
  <r>
    <x v="4252"/>
    <x v="7"/>
    <s v="BO"/>
    <x v="3213"/>
    <x v="3213"/>
    <n v="4342135"/>
    <n v="4.4931813497277262E-2"/>
    <s v=""/>
    <x v="1"/>
    <n v="8"/>
    <x v="7"/>
    <n v="2170571"/>
    <n v="19859"/>
    <n v="8.8687945712612876E-2"/>
    <n v="6168603"/>
    <n v="3.1627906675141843E-2"/>
  </r>
  <r>
    <x v="4253"/>
    <x v="7"/>
    <s v="BO"/>
    <x v="3214"/>
    <x v="3214"/>
    <n v="4342135"/>
    <n v="2.8327078729703244E-2"/>
    <s v=""/>
    <x v="1"/>
    <n v="8"/>
    <x v="7"/>
    <n v="2170571"/>
    <n v="19859"/>
    <n v="5.5912953985911749E-2"/>
    <n v="6168603"/>
    <n v="1.9939684884892089E-2"/>
  </r>
  <r>
    <x v="4254"/>
    <x v="7"/>
    <s v="BO"/>
    <x v="3215"/>
    <x v="3215"/>
    <n v="4342135"/>
    <n v="8.0121875528973652E-2"/>
    <s v=""/>
    <x v="1"/>
    <n v="8"/>
    <x v="7"/>
    <n v="2170571"/>
    <n v="19859"/>
    <n v="0.15814729017641219"/>
    <n v="6168603"/>
    <n v="5.6398507084991528E-2"/>
  </r>
  <r>
    <x v="4255"/>
    <x v="7"/>
    <s v="BO"/>
    <x v="3216"/>
    <x v="3216"/>
    <n v="4342135"/>
    <n v="9.8499931485317702E-2"/>
    <s v=""/>
    <x v="1"/>
    <n v="8"/>
    <x v="7"/>
    <n v="2170571"/>
    <n v="19859"/>
    <n v="0.19442252373800373"/>
    <n v="6168603"/>
    <n v="6.9334985571287366E-2"/>
  </r>
  <r>
    <x v="4256"/>
    <x v="7"/>
    <s v="BO"/>
    <x v="3217"/>
    <x v="3217"/>
    <n v="4342135"/>
    <n v="0.14872867840359641"/>
    <s v=""/>
    <x v="1"/>
    <n v="8"/>
    <x v="7"/>
    <n v="2170571"/>
    <n v="19859"/>
    <n v="0.29356573726912044"/>
    <n v="6168603"/>
    <n v="0.1046914512086448"/>
  </r>
  <r>
    <x v="4257"/>
    <x v="7"/>
    <s v="BO"/>
    <x v="3218"/>
    <x v="3218"/>
    <n v="4342135"/>
    <n v="0.40318875391944281"/>
    <s v=""/>
    <x v="1"/>
    <n v="8"/>
    <x v="7"/>
    <n v="2170571"/>
    <n v="19859"/>
    <n v="0.79582771173281075"/>
    <n v="6168603"/>
    <n v="0.2838081815282974"/>
  </r>
  <r>
    <x v="4258"/>
    <x v="7"/>
    <s v="BO"/>
    <x v="3219"/>
    <x v="3219"/>
    <n v="4342135"/>
    <n v="0.47138101417850897"/>
    <s v=""/>
    <x v="1"/>
    <n v="8"/>
    <x v="7"/>
    <n v="2170571"/>
    <n v="19859"/>
    <n v="0.93042792047450551"/>
    <n v="6168603"/>
    <n v="0.33180932538534252"/>
  </r>
  <r>
    <x v="4259"/>
    <x v="7"/>
    <s v="BO"/>
    <x v="3220"/>
    <x v="3220"/>
    <n v="4342135"/>
    <n v="0.3305286454704886"/>
    <s v=""/>
    <x v="1"/>
    <n v="8"/>
    <x v="7"/>
    <n v="2170571"/>
    <n v="19859"/>
    <n v="0.65240871187463867"/>
    <n v="6168603"/>
    <n v="0.23266207924225304"/>
  </r>
  <r>
    <x v="4260"/>
    <x v="7"/>
    <s v="BO"/>
    <x v="3221"/>
    <x v="3221"/>
    <n v="4342135"/>
    <n v="0.13518695296207972"/>
    <s v=""/>
    <x v="1"/>
    <n v="8"/>
    <x v="7"/>
    <n v="2170571"/>
    <n v="19859"/>
    <n v="0.26683661780268458"/>
    <n v="6168603"/>
    <n v="9.5159309166111025E-2"/>
  </r>
  <r>
    <x v="4261"/>
    <x v="7"/>
    <s v="BO"/>
    <x v="3222"/>
    <x v="3222"/>
    <n v="4342135"/>
    <n v="0.3115287755908096"/>
    <s v=""/>
    <x v="1"/>
    <n v="8"/>
    <x v="7"/>
    <n v="2170571"/>
    <n v="19859"/>
    <n v="0.61490612078652707"/>
    <n v="6168603"/>
    <n v="0.21928790035604498"/>
  </r>
  <r>
    <x v="4262"/>
    <x v="7"/>
    <s v="BO"/>
    <x v="3223"/>
    <x v="3223"/>
    <n v="4342135"/>
    <n v="0.14831413578803976"/>
    <s v=""/>
    <x v="1"/>
    <n v="8"/>
    <x v="7"/>
    <n v="2170571"/>
    <n v="19859"/>
    <n v="0.29274749891810709"/>
    <n v="6168603"/>
    <n v="0.10439965094203663"/>
  </r>
  <r>
    <x v="4263"/>
    <x v="7"/>
    <s v="BO"/>
    <x v="3035"/>
    <x v="3035"/>
    <n v="4342135"/>
    <n v="4.4379090009868415E-2"/>
    <s v=""/>
    <x v="1"/>
    <n v="8"/>
    <x v="7"/>
    <n v="2170571"/>
    <n v="19859"/>
    <n v="8.7596961244595081E-2"/>
    <n v="6168603"/>
    <n v="3.1238839652997608E-2"/>
  </r>
  <r>
    <x v="4264"/>
    <x v="7"/>
    <s v="BO"/>
    <x v="3224"/>
    <x v="3224"/>
    <n v="4342135"/>
    <n v="0.11667071613388345"/>
    <s v=""/>
    <x v="1"/>
    <n v="8"/>
    <x v="7"/>
    <n v="2170571"/>
    <n v="19859"/>
    <n v="0.23028863812408856"/>
    <n v="6168603"/>
    <n v="8.2125563924279124E-2"/>
  </r>
  <r>
    <x v="4265"/>
    <x v="7"/>
    <s v="BO"/>
    <x v="3225"/>
    <x v="3225"/>
    <n v="4342135"/>
    <n v="0.12579065367612938"/>
    <s v=""/>
    <x v="1"/>
    <n v="8"/>
    <x v="7"/>
    <n v="2170571"/>
    <n v="19859"/>
    <n v="0.24828988184638212"/>
    <n v="6168603"/>
    <n v="8.8545169789659026E-2"/>
  </r>
  <r>
    <x v="4266"/>
    <x v="7"/>
    <s v="BO"/>
    <x v="3226"/>
    <x v="3226"/>
    <n v="4342135"/>
    <n v="0.24794254439348384"/>
    <s v=""/>
    <x v="1"/>
    <n v="8"/>
    <x v="7"/>
    <n v="2170571"/>
    <n v="19859"/>
    <n v="0.4893974492783138"/>
    <n v="6168603"/>
    <n v="0.17452898168353514"/>
  </r>
  <r>
    <x v="4267"/>
    <x v="7"/>
    <s v="BO"/>
    <x v="1257"/>
    <x v="1257"/>
    <n v="4342135"/>
    <n v="9.1706038619250668E-2"/>
    <s v=""/>
    <x v="1"/>
    <n v="8"/>
    <x v="7"/>
    <n v="2170571"/>
    <n v="19859"/>
    <n v="0.18101250631861837"/>
    <n v="6168603"/>
    <n v="6.4552703424097801E-2"/>
  </r>
  <r>
    <x v="4268"/>
    <x v="7"/>
    <s v="BO"/>
    <x v="3227"/>
    <x v="3227"/>
    <n v="4342135"/>
    <n v="1.5635626252983843"/>
    <s v=""/>
    <x v="1"/>
    <n v="8"/>
    <x v="7"/>
    <n v="2170571"/>
    <n v="19859"/>
    <n v="3.086213229277659"/>
    <n v="6168603"/>
    <n v="1.1006057611423525"/>
  </r>
  <r>
    <x v="4269"/>
    <x v="7"/>
    <s v="BO"/>
    <x v="65"/>
    <x v="65"/>
    <n v="4342135"/>
    <n v="5.3176605517792519E-2"/>
    <s v=""/>
    <x v="1"/>
    <n v="8"/>
    <x v="7"/>
    <n v="2170571"/>
    <n v="19859"/>
    <n v="0.10496179736054492"/>
    <n v="6168603"/>
    <n v="3.7431489755460033E-2"/>
  </r>
  <r>
    <x v="4270"/>
    <x v="7"/>
    <s v="BO"/>
    <x v="2187"/>
    <x v="2187"/>
    <n v="4342135"/>
    <n v="0.10211566429878391"/>
    <s v=""/>
    <x v="1"/>
    <n v="8"/>
    <x v="7"/>
    <n v="2170571"/>
    <n v="19859"/>
    <n v="0.20155938046628677"/>
    <n v="6168603"/>
    <n v="7.1880132341147582E-2"/>
  </r>
  <r>
    <x v="4271"/>
    <x v="7"/>
    <s v="BO"/>
    <x v="3228"/>
    <x v="3228"/>
    <n v="4342135"/>
    <n v="0.20199740450262371"/>
    <s v=""/>
    <x v="1"/>
    <n v="8"/>
    <x v="7"/>
    <n v="2170571"/>
    <n v="19859"/>
    <n v="0.39870936537433499"/>
    <n v="6168603"/>
    <n v="0.14218778546779554"/>
  </r>
  <r>
    <x v="4272"/>
    <x v="7"/>
    <s v="BO"/>
    <x v="3229"/>
    <x v="3229"/>
    <n v="4342135"/>
    <n v="0.153933491243363"/>
    <s v=""/>
    <x v="1"/>
    <n v="8"/>
    <x v="7"/>
    <n v="2170571"/>
    <n v="19859"/>
    <n v="0.3038391743429546"/>
    <n v="6168603"/>
    <n v="0.1083551656671697"/>
  </r>
  <r>
    <x v="4273"/>
    <x v="7"/>
    <s v="BO"/>
    <x v="3230"/>
    <x v="3230"/>
    <n v="4342135"/>
    <n v="0.38059618137160639"/>
    <s v=""/>
    <x v="1"/>
    <n v="8"/>
    <x v="7"/>
    <n v="2170571"/>
    <n v="19859"/>
    <n v="0.75123372160258339"/>
    <n v="6168603"/>
    <n v="0.26790506699815181"/>
  </r>
  <r>
    <x v="4274"/>
    <x v="7"/>
    <s v="BO"/>
    <x v="3231"/>
    <x v="3231"/>
    <n v="4342135"/>
    <n v="0.19976348040767963"/>
    <s v=""/>
    <x v="1"/>
    <n v="8"/>
    <x v="7"/>
    <n v="2170571"/>
    <n v="19859"/>
    <n v="0.39429996981609639"/>
    <n v="6168603"/>
    <n v="0.14061530625329594"/>
  </r>
  <r>
    <x v="4275"/>
    <x v="7"/>
    <s v="BO"/>
    <x v="3232"/>
    <x v="3232"/>
    <n v="4342135"/>
    <n v="0.36044480422649228"/>
    <s v=""/>
    <x v="1"/>
    <n v="8"/>
    <x v="7"/>
    <n v="2170571"/>
    <n v="19859"/>
    <n v="0.71145824620610143"/>
    <n v="6168603"/>
    <n v="0.25372033181580983"/>
  </r>
  <r>
    <x v="4276"/>
    <x v="7"/>
    <s v="BO"/>
    <x v="3233"/>
    <x v="3233"/>
    <n v="4342135"/>
    <n v="8.7652733044919148E-2"/>
    <s v=""/>
    <x v="1"/>
    <n v="8"/>
    <x v="7"/>
    <n v="2170571"/>
    <n v="19859"/>
    <n v="0.17301195355315457"/>
    <n v="6168603"/>
    <n v="6.1699545261706748E-2"/>
  </r>
  <r>
    <x v="4277"/>
    <x v="7"/>
    <s v="BO"/>
    <x v="3234"/>
    <x v="3234"/>
    <n v="4342135"/>
    <n v="0.13479544049183179"/>
    <s v=""/>
    <x v="1"/>
    <n v="8"/>
    <x v="7"/>
    <n v="2170571"/>
    <n v="19859"/>
    <n v="0.26606383713783865"/>
    <n v="6168603"/>
    <n v="9.4883720025425528E-2"/>
  </r>
  <r>
    <x v="4278"/>
    <x v="7"/>
    <s v="BO"/>
    <x v="3235"/>
    <x v="3235"/>
    <n v="4342135"/>
    <n v="0.24918617224015377"/>
    <s v=""/>
    <x v="1"/>
    <n v="8"/>
    <x v="7"/>
    <n v="2170571"/>
    <n v="19859"/>
    <n v="0.49185216433135381"/>
    <n v="6168603"/>
    <n v="0.17540438248335968"/>
  </r>
  <r>
    <x v="4279"/>
    <x v="7"/>
    <s v="BO"/>
    <x v="3236"/>
    <x v="3236"/>
    <n v="4342135"/>
    <n v="0.1412438811782683"/>
    <s v=""/>
    <x v="1"/>
    <n v="8"/>
    <x v="7"/>
    <n v="2170571"/>
    <n v="19859"/>
    <n v="0.27879198926471283"/>
    <n v="6168603"/>
    <n v="9.9422835283774949E-2"/>
  </r>
  <r>
    <x v="4280"/>
    <x v="7"/>
    <s v="BO"/>
    <x v="1096"/>
    <x v="1096"/>
    <n v="4342135"/>
    <n v="0.10695199481361127"/>
    <s v=""/>
    <x v="1"/>
    <n v="8"/>
    <x v="7"/>
    <n v="2170571"/>
    <n v="19859"/>
    <n v="0.21110549456144242"/>
    <n v="6168603"/>
    <n v="7.5284468784909644E-2"/>
  </r>
  <r>
    <x v="4281"/>
    <x v="7"/>
    <s v="BO"/>
    <x v="3237"/>
    <x v="3237"/>
    <n v="4342135"/>
    <n v="0.29639797012299252"/>
    <s v=""/>
    <x v="1"/>
    <n v="8"/>
    <x v="7"/>
    <n v="2170571"/>
    <n v="19859"/>
    <n v="0.58504042097454012"/>
    <n v="6168603"/>
    <n v="0.20863719062484654"/>
  </r>
  <r>
    <x v="4282"/>
    <x v="7"/>
    <s v="BO"/>
    <x v="3238"/>
    <x v="3238"/>
    <n v="4342135"/>
    <n v="0.38897915426397384"/>
    <s v=""/>
    <x v="1"/>
    <n v="8"/>
    <x v="7"/>
    <n v="2170571"/>
    <n v="19859"/>
    <n v="0.76778031936752"/>
    <n v="6168603"/>
    <n v="0.27380591683400601"/>
  </r>
  <r>
    <x v="4283"/>
    <x v="7"/>
    <s v="BO"/>
    <x v="3239"/>
    <x v="3239"/>
    <n v="4342135"/>
    <n v="0.15879285190349909"/>
    <s v=""/>
    <x v="1"/>
    <n v="8"/>
    <x v="7"/>
    <n v="2170571"/>
    <n v="19859"/>
    <n v="0.31343074612427768"/>
    <n v="6168603"/>
    <n v="0.11177571323685444"/>
  </r>
  <r>
    <x v="4284"/>
    <x v="7"/>
    <s v="BO"/>
    <x v="3240"/>
    <x v="3240"/>
    <n v="4342135"/>
    <n v="0.18988354807024654"/>
    <s v=""/>
    <x v="1"/>
    <n v="8"/>
    <x v="7"/>
    <n v="2170571"/>
    <n v="19859"/>
    <n v="0.3747986224502784"/>
    <n v="6168603"/>
    <n v="0.13366073323246772"/>
  </r>
  <r>
    <x v="4285"/>
    <x v="7"/>
    <s v="BO"/>
    <x v="3241"/>
    <x v="3241"/>
    <n v="4342135"/>
    <n v="0.10117142834112712"/>
    <s v=""/>
    <x v="1"/>
    <n v="8"/>
    <x v="7"/>
    <n v="2170571"/>
    <n v="19859"/>
    <n v="0.19969561533342306"/>
    <n v="6168603"/>
    <n v="7.1215476178317846E-2"/>
  </r>
  <r>
    <x v="4286"/>
    <x v="7"/>
    <s v="BO"/>
    <x v="3242"/>
    <x v="3242"/>
    <n v="4342135"/>
    <n v="0.18887022167666367"/>
    <s v=""/>
    <x v="1"/>
    <n v="8"/>
    <x v="7"/>
    <n v="2170571"/>
    <n v="19859"/>
    <n v="0.37279848425891243"/>
    <n v="6168603"/>
    <n v="0.13294744369186992"/>
  </r>
  <r>
    <x v="4287"/>
    <x v="7"/>
    <s v="BO"/>
    <x v="3243"/>
    <x v="3243"/>
    <n v="4342135"/>
    <n v="0.6216296821724796"/>
    <s v=""/>
    <x v="1"/>
    <n v="8"/>
    <x v="7"/>
    <n v="2170571"/>
    <n v="19859"/>
    <n v="1.2269938650306749"/>
    <n v="6168603"/>
    <n v="0.43757071090488397"/>
  </r>
  <r>
    <x v="4288"/>
    <x v="7"/>
    <s v="BO"/>
    <x v="3244"/>
    <x v="3244"/>
    <n v="4342135"/>
    <n v="0.71603024779284841"/>
    <s v=""/>
    <x v="1"/>
    <n v="8"/>
    <x v="7"/>
    <n v="2170571"/>
    <n v="19859"/>
    <n v="1.4133249206308798"/>
    <n v="6168603"/>
    <n v="0.50402011606193498"/>
  </r>
  <r>
    <x v="4289"/>
    <x v="7"/>
    <s v="BO"/>
    <x v="3245"/>
    <x v="3245"/>
    <n v="4342135"/>
    <n v="0.27028178534292463"/>
    <s v=""/>
    <x v="1"/>
    <n v="8"/>
    <x v="7"/>
    <n v="2170571"/>
    <n v="19859"/>
    <n v="0.53349140486069946"/>
    <n v="6168603"/>
    <n v="0.19025377382853134"/>
  </r>
  <r>
    <x v="4290"/>
    <x v="7"/>
    <s v="BO"/>
    <x v="3246"/>
    <x v="3246"/>
    <n v="4342135"/>
    <n v="0.16443523750413103"/>
    <s v=""/>
    <x v="1"/>
    <n v="8"/>
    <x v="7"/>
    <n v="2170571"/>
    <n v="19859"/>
    <n v="0.32456787923529262"/>
    <n v="6168603"/>
    <n v="0.11574743908791017"/>
  </r>
  <r>
    <x v="4291"/>
    <x v="7"/>
    <s v="BO"/>
    <x v="3247"/>
    <x v="3247"/>
    <n v="4342135"/>
    <n v="0.33497346351506802"/>
    <s v=""/>
    <x v="1"/>
    <n v="8"/>
    <x v="7"/>
    <n v="2170571"/>
    <n v="19859"/>
    <n v="0.66118204530494828"/>
    <n v="6168603"/>
    <n v="0.23579082654532962"/>
  </r>
  <r>
    <x v="4292"/>
    <x v="7"/>
    <s v="BO"/>
    <x v="2246"/>
    <x v="2246"/>
    <n v="4342135"/>
    <n v="0.17599637044909935"/>
    <s v=""/>
    <x v="1"/>
    <n v="8"/>
    <x v="7"/>
    <n v="2170571"/>
    <n v="19859"/>
    <n v="0.34738763769133141"/>
    <n v="6168603"/>
    <n v="0.12388542430109377"/>
  </r>
  <r>
    <x v="4293"/>
    <x v="7"/>
    <s v="BO"/>
    <x v="3248"/>
    <x v="3248"/>
    <n v="4342135"/>
    <n v="0.41898743360121232"/>
    <s v=""/>
    <x v="1"/>
    <n v="8"/>
    <x v="7"/>
    <n v="2170571"/>
    <n v="19859"/>
    <n v="0.82701168444365247"/>
    <n v="6168603"/>
    <n v="0.29492901391125348"/>
  </r>
  <r>
    <x v="4294"/>
    <x v="7"/>
    <s v="BO"/>
    <x v="3249"/>
    <x v="3249"/>
    <n v="4342135"/>
    <n v="0.67770808599916854"/>
    <s v=""/>
    <x v="1"/>
    <n v="8"/>
    <x v="7"/>
    <n v="2170571"/>
    <n v="19859"/>
    <n v="1.3376833308483131"/>
    <n v="6168603"/>
    <n v="0.47704480252660125"/>
  </r>
  <r>
    <x v="4295"/>
    <x v="7"/>
    <s v="BO"/>
    <x v="3250"/>
    <x v="3250"/>
    <n v="4342135"/>
    <n v="0.16045102236572562"/>
    <s v=""/>
    <x v="1"/>
    <n v="8"/>
    <x v="7"/>
    <n v="2170571"/>
    <n v="19859"/>
    <n v="0.31670369952833105"/>
    <n v="6168603"/>
    <n v="0.11294291430328715"/>
  </r>
  <r>
    <x v="4296"/>
    <x v="7"/>
    <s v="FE"/>
    <x v="3251"/>
    <x v="3251"/>
    <n v="4342135"/>
    <n v="0.50972620611749753"/>
    <s v=""/>
    <x v="1"/>
    <n v="8"/>
    <x v="7"/>
    <n v="2170571"/>
    <n v="19859"/>
    <n v="1.0061149679432397"/>
    <n v="6168603"/>
    <n v="0.3588008500465989"/>
  </r>
  <r>
    <x v="4297"/>
    <x v="7"/>
    <s v="FE"/>
    <x v="3252"/>
    <x v="3252"/>
    <n v="4342135"/>
    <n v="0.3481236764863368"/>
    <s v=""/>
    <x v="1"/>
    <n v="8"/>
    <x v="7"/>
    <n v="2170571"/>
    <n v="19859"/>
    <n v="0.68713838410653827"/>
    <n v="6168603"/>
    <n v="0.24504737944717792"/>
  </r>
  <r>
    <x v="4298"/>
    <x v="7"/>
    <s v="FE"/>
    <x v="3253"/>
    <x v="3253"/>
    <n v="4342135"/>
    <n v="0.79967573555405347"/>
    <s v=""/>
    <x v="1"/>
    <n v="8"/>
    <x v="7"/>
    <n v="2170571"/>
    <n v="19859"/>
    <n v="1.5784272367909056"/>
    <n v="6168603"/>
    <n v="0.56289892541309594"/>
  </r>
  <r>
    <x v="4299"/>
    <x v="7"/>
    <s v="FE"/>
    <x v="3254"/>
    <x v="3254"/>
    <n v="4342135"/>
    <n v="0.28532047022950691"/>
    <s v=""/>
    <x v="1"/>
    <n v="8"/>
    <x v="7"/>
    <n v="2170571"/>
    <n v="19859"/>
    <n v="0.56317527392801692"/>
    <n v="6168603"/>
    <n v="0.20083963905603908"/>
  </r>
  <r>
    <x v="4300"/>
    <x v="7"/>
    <s v="FE"/>
    <x v="3255"/>
    <x v="3255"/>
    <n v="4342135"/>
    <n v="0.52158673095147901"/>
    <s v=""/>
    <x v="1"/>
    <n v="8"/>
    <x v="7"/>
    <n v="2170571"/>
    <n v="19859"/>
    <n v="1.0295256763194549"/>
    <n v="6168603"/>
    <n v="0.36714957989677727"/>
  </r>
  <r>
    <x v="4301"/>
    <x v="7"/>
    <s v="FE"/>
    <x v="3256"/>
    <x v="3256"/>
    <n v="4342135"/>
    <n v="0.39190398271817894"/>
    <s v=""/>
    <x v="1"/>
    <n v="8"/>
    <x v="7"/>
    <n v="2170571"/>
    <n v="19859"/>
    <n v="0.77355344551078076"/>
    <n v="6168603"/>
    <n v="0.27586472982618593"/>
  </r>
  <r>
    <x v="4302"/>
    <x v="7"/>
    <s v="FE"/>
    <x v="3257"/>
    <x v="3257"/>
    <n v="4342135"/>
    <n v="3.0525306099418832"/>
    <s v=""/>
    <x v="1"/>
    <n v="8"/>
    <x v="7"/>
    <n v="2170571"/>
    <n v="19859"/>
    <n v="6.0251890130590837"/>
    <n v="6168603"/>
    <n v="2.1487036854211561"/>
  </r>
  <r>
    <x v="4303"/>
    <x v="7"/>
    <s v="FE"/>
    <x v="2759"/>
    <x v="2759"/>
    <n v="4342135"/>
    <n v="6.9159526362031584E-2"/>
    <s v=""/>
    <x v="1"/>
    <n v="8"/>
    <x v="7"/>
    <n v="2170571"/>
    <n v="19859"/>
    <n v="0.13650943156072604"/>
    <n v="6168603"/>
    <n v="4.8682011145797517E-2"/>
  </r>
  <r>
    <x v="4304"/>
    <x v="7"/>
    <s v="FE"/>
    <x v="3258"/>
    <x v="3258"/>
    <n v="4342135"/>
    <n v="0.11404527956869145"/>
    <s v=""/>
    <x v="1"/>
    <n v="8"/>
    <x v="7"/>
    <n v="2170571"/>
    <n v="19859"/>
    <n v="0.22510646190100408"/>
    <n v="6168603"/>
    <n v="8.0277495569093998E-2"/>
  </r>
  <r>
    <x v="4305"/>
    <x v="7"/>
    <s v="FE"/>
    <x v="3259"/>
    <x v="3259"/>
    <n v="4342135"/>
    <n v="5.4535384091005917E-2"/>
    <s v=""/>
    <x v="1"/>
    <n v="8"/>
    <x v="7"/>
    <n v="2170571"/>
    <n v="19859"/>
    <n v="0.10764380084442197"/>
    <n v="6168603"/>
    <n v="3.8387946184897943E-2"/>
  </r>
  <r>
    <x v="4306"/>
    <x v="7"/>
    <s v="FE"/>
    <x v="3246"/>
    <x v="3246"/>
    <n v="4342135"/>
    <n v="0.16443523750413103"/>
    <s v=""/>
    <x v="1"/>
    <n v="8"/>
    <x v="7"/>
    <n v="2170571"/>
    <n v="19859"/>
    <n v="0.32456787923529262"/>
    <n v="6168603"/>
    <n v="0.11574743908791017"/>
  </r>
  <r>
    <x v="4307"/>
    <x v="7"/>
    <s v="FE"/>
    <x v="1549"/>
    <x v="1549"/>
    <n v="4342135"/>
    <n v="0.14861352767705288"/>
    <s v=""/>
    <x v="1"/>
    <n v="8"/>
    <x v="7"/>
    <n v="2170571"/>
    <n v="19859"/>
    <n v="0.29333844883828336"/>
    <n v="6168603"/>
    <n v="0.10461039557903143"/>
  </r>
  <r>
    <x v="4308"/>
    <x v="7"/>
    <s v="FE"/>
    <x v="3260"/>
    <x v="3260"/>
    <n v="4342135"/>
    <n v="0.22279362571638148"/>
    <s v=""/>
    <x v="1"/>
    <n v="8"/>
    <x v="7"/>
    <n v="2170571"/>
    <n v="19859"/>
    <n v="0.4397576559835043"/>
    <n v="6168603"/>
    <n v="0.15682643217597242"/>
  </r>
  <r>
    <x v="4309"/>
    <x v="7"/>
    <s v="FE"/>
    <x v="3261"/>
    <x v="3261"/>
    <n v="4342135"/>
    <n v="0.28062232058653175"/>
    <s v=""/>
    <x v="1"/>
    <n v="8"/>
    <x v="7"/>
    <n v="2170571"/>
    <n v="19859"/>
    <n v="0.55390190594986566"/>
    <n v="6168603"/>
    <n v="0.1975325693678131"/>
  </r>
  <r>
    <x v="4310"/>
    <x v="7"/>
    <s v="FE"/>
    <x v="3262"/>
    <x v="3262"/>
    <n v="4342135"/>
    <n v="0.17113700978896326"/>
    <s v=""/>
    <x v="1"/>
    <n v="8"/>
    <x v="7"/>
    <n v="2170571"/>
    <n v="19859"/>
    <n v="0.33779606591000833"/>
    <n v="6168603"/>
    <n v="0.12046487673140903"/>
  </r>
  <r>
    <x v="4311"/>
    <x v="7"/>
    <s v="FE"/>
    <x v="3263"/>
    <x v="3263"/>
    <n v="4342135"/>
    <n v="8.8596969002575923E-2"/>
    <s v=""/>
    <x v="1"/>
    <n v="8"/>
    <x v="7"/>
    <n v="2170571"/>
    <n v="19859"/>
    <n v="0.17487571868601831"/>
    <n v="6168603"/>
    <n v="6.2364201424536476E-2"/>
  </r>
  <r>
    <x v="4312"/>
    <x v="7"/>
    <s v="FE"/>
    <x v="3264"/>
    <x v="3264"/>
    <n v="4342135"/>
    <n v="8.9702415977393618E-2"/>
    <s v=""/>
    <x v="1"/>
    <n v="8"/>
    <x v="7"/>
    <n v="2170571"/>
    <n v="19859"/>
    <n v="0.1770576876220539"/>
    <n v="6168603"/>
    <n v="6.3142335468824945E-2"/>
  </r>
  <r>
    <x v="4313"/>
    <x v="7"/>
    <s v="FE"/>
    <x v="3265"/>
    <x v="3265"/>
    <n v="4342135"/>
    <n v="0.21922395319353269"/>
    <s v=""/>
    <x v="1"/>
    <n v="8"/>
    <x v="7"/>
    <n v="2170571"/>
    <n v="19859"/>
    <n v="0.43271171462755614"/>
    <n v="6168603"/>
    <n v="0.15431370765795754"/>
  </r>
  <r>
    <x v="4314"/>
    <x v="7"/>
    <s v="FE"/>
    <x v="3266"/>
    <x v="3266"/>
    <n v="4342135"/>
    <n v="0.243451666058287"/>
    <s v=""/>
    <x v="1"/>
    <n v="8"/>
    <x v="7"/>
    <n v="2170571"/>
    <n v="19859"/>
    <n v="0.48053320047566922"/>
    <n v="6168603"/>
    <n v="0.17136781212861324"/>
  </r>
  <r>
    <x v="4315"/>
    <x v="7"/>
    <s v="FE"/>
    <x v="3267"/>
    <x v="3267"/>
    <n v="4342135"/>
    <n v="0.19594047628643513"/>
    <s v=""/>
    <x v="1"/>
    <n v="8"/>
    <x v="7"/>
    <n v="2170571"/>
    <n v="19859"/>
    <n v="0.38675399391230669"/>
    <n v="6168603"/>
    <n v="0.13792425935013161"/>
  </r>
  <r>
    <x v="4316"/>
    <x v="7"/>
    <s v="FE"/>
    <x v="3268"/>
    <x v="3268"/>
    <n v="4342135"/>
    <n v="0.16959399005328024"/>
    <s v=""/>
    <x v="1"/>
    <n v="8"/>
    <x v="7"/>
    <n v="2170571"/>
    <n v="19859"/>
    <n v="0.33475040093679198"/>
    <n v="6168603"/>
    <n v="0.11937873129458973"/>
  </r>
  <r>
    <x v="4317"/>
    <x v="7"/>
    <s v="RA"/>
    <x v="3269"/>
    <x v="3269"/>
    <n v="4342135"/>
    <n v="0.28200412930505386"/>
    <s v=""/>
    <x v="1"/>
    <n v="8"/>
    <x v="7"/>
    <n v="2170571"/>
    <n v="19859"/>
    <n v="0.55662936711991018"/>
    <n v="6168603"/>
    <n v="0.19850523692317371"/>
  </r>
  <r>
    <x v="4318"/>
    <x v="7"/>
    <s v="RA"/>
    <x v="3270"/>
    <x v="3270"/>
    <n v="4342135"/>
    <n v="0.38494887883495099"/>
    <s v=""/>
    <x v="1"/>
    <n v="8"/>
    <x v="7"/>
    <n v="2170571"/>
    <n v="19859"/>
    <n v="0.75982522428822363"/>
    <n v="6168603"/>
    <n v="0.2709689697975376"/>
  </r>
  <r>
    <x v="4319"/>
    <x v="7"/>
    <s v="RA"/>
    <x v="1130"/>
    <x v="1130"/>
    <n v="4342135"/>
    <n v="5.4074781184831888E-2"/>
    <s v=""/>
    <x v="1"/>
    <n v="8"/>
    <x v="7"/>
    <n v="2170571"/>
    <n v="19859"/>
    <n v="0.10673464712107382"/>
    <n v="6168603"/>
    <n v="3.8063723666444414E-2"/>
  </r>
  <r>
    <x v="4320"/>
    <x v="7"/>
    <s v="RA"/>
    <x v="3271"/>
    <x v="3271"/>
    <n v="4342135"/>
    <n v="0.17650303364589079"/>
    <s v=""/>
    <x v="1"/>
    <n v="8"/>
    <x v="7"/>
    <n v="2170571"/>
    <n v="19859"/>
    <n v="0.34838770678701436"/>
    <n v="6168603"/>
    <n v="0.12424206907139265"/>
  </r>
  <r>
    <x v="4321"/>
    <x v="7"/>
    <s v="RA"/>
    <x v="3272"/>
    <x v="3272"/>
    <n v="4342135"/>
    <n v="6.2734115820903769E-2"/>
    <s v=""/>
    <x v="1"/>
    <n v="8"/>
    <x v="7"/>
    <n v="2170571"/>
    <n v="19859"/>
    <n v="0.12382673712001921"/>
    <n v="6168603"/>
    <n v="4.4159107013370773E-2"/>
  </r>
  <r>
    <x v="4322"/>
    <x v="7"/>
    <s v="RA"/>
    <x v="3265"/>
    <x v="3265"/>
    <n v="4342135"/>
    <n v="0.21922395319353269"/>
    <s v=""/>
    <x v="1"/>
    <n v="8"/>
    <x v="7"/>
    <n v="2170571"/>
    <n v="19859"/>
    <n v="0.43271171462755614"/>
    <n v="6168603"/>
    <n v="0.15431370765795754"/>
  </r>
  <r>
    <x v="4323"/>
    <x v="7"/>
    <s v="RA"/>
    <x v="3273"/>
    <x v="3273"/>
    <n v="4342135"/>
    <n v="0.66547907884024793"/>
    <s v=""/>
    <x v="1"/>
    <n v="8"/>
    <x v="7"/>
    <n v="2170571"/>
    <n v="19859"/>
    <n v="1.3135452994934194"/>
    <n v="6168603"/>
    <n v="0.46843669466165999"/>
  </r>
  <r>
    <x v="4324"/>
    <x v="7"/>
    <s v="RA"/>
    <x v="3274"/>
    <x v="3274"/>
    <n v="4342135"/>
    <n v="0.22654753940169986"/>
    <s v=""/>
    <x v="1"/>
    <n v="8"/>
    <x v="7"/>
    <n v="2170571"/>
    <n v="19859"/>
    <n v="0.44716725882879177"/>
    <n v="6168603"/>
    <n v="0.15946884570136868"/>
  </r>
  <r>
    <x v="4325"/>
    <x v="7"/>
    <s v="RA"/>
    <x v="3275"/>
    <x v="3275"/>
    <n v="4342135"/>
    <n v="0.17005459295945427"/>
    <s v=""/>
    <x v="1"/>
    <n v="8"/>
    <x v="7"/>
    <n v="2170571"/>
    <n v="19859"/>
    <n v="0.33565955466014019"/>
    <n v="6168603"/>
    <n v="0.11970295381304324"/>
  </r>
  <r>
    <x v="4326"/>
    <x v="7"/>
    <s v="RA"/>
    <x v="3276"/>
    <x v="3276"/>
    <n v="4342135"/>
    <n v="1.3299448312869131"/>
    <s v=""/>
    <x v="1"/>
    <n v="8"/>
    <x v="7"/>
    <n v="2170571"/>
    <n v="19859"/>
    <n v="2.625090460795473"/>
    <n v="6168603"/>
    <n v="0.9361600997827223"/>
  </r>
  <r>
    <x v="4327"/>
    <x v="7"/>
    <s v="RA"/>
    <x v="3277"/>
    <x v="3277"/>
    <n v="4342135"/>
    <n v="0.19020597010456838"/>
    <s v=""/>
    <x v="1"/>
    <n v="8"/>
    <x v="7"/>
    <n v="2170571"/>
    <n v="19859"/>
    <n v="0.3754350300566221"/>
    <n v="6168603"/>
    <n v="0.1338876889953852"/>
  </r>
  <r>
    <x v="4328"/>
    <x v="7"/>
    <s v="RA"/>
    <x v="3278"/>
    <x v="3278"/>
    <n v="4342135"/>
    <n v="0.73839251888759794"/>
    <s v=""/>
    <x v="1"/>
    <n v="8"/>
    <x v="7"/>
    <n v="2170571"/>
    <n v="19859"/>
    <n v="1.4574643338994331"/>
    <n v="6168603"/>
    <n v="0.51976111933285385"/>
  </r>
  <r>
    <x v="4329"/>
    <x v="7"/>
    <s v="RA"/>
    <x v="3279"/>
    <x v="3279"/>
    <n v="4342135"/>
    <n v="0.24064198833062536"/>
    <s v=""/>
    <x v="1"/>
    <n v="8"/>
    <x v="7"/>
    <n v="2170571"/>
    <n v="19859"/>
    <n v="0.47498736276324549"/>
    <n v="6168603"/>
    <n v="0.16939005476604671"/>
  </r>
  <r>
    <x v="4330"/>
    <x v="7"/>
    <s v="RA"/>
    <x v="3280"/>
    <x v="3280"/>
    <n v="4342135"/>
    <n v="3.540654539759819"/>
    <s v=""/>
    <x v="1"/>
    <n v="8"/>
    <x v="7"/>
    <n v="2170571"/>
    <n v="19859"/>
    <n v="6.9886646713772951"/>
    <n v="6168603"/>
    <n v="2.4922984993522848"/>
  </r>
  <r>
    <x v="4331"/>
    <x v="7"/>
    <s v="RA"/>
    <x v="3281"/>
    <x v="3281"/>
    <n v="4342135"/>
    <n v="0.13304514944837045"/>
    <s v=""/>
    <x v="1"/>
    <n v="8"/>
    <x v="7"/>
    <n v="2170571"/>
    <n v="19859"/>
    <n v="0.26260905298911563"/>
    <n v="6168603"/>
    <n v="9.365167445530212E-2"/>
  </r>
  <r>
    <x v="4332"/>
    <x v="7"/>
    <s v="RA"/>
    <x v="3282"/>
    <x v="3282"/>
    <n v="4342135"/>
    <n v="0.27827324576504414"/>
    <s v=""/>
    <x v="1"/>
    <n v="8"/>
    <x v="7"/>
    <n v="2170571"/>
    <n v="19859"/>
    <n v="0.54926522196078997"/>
    <n v="6168603"/>
    <n v="0.19587903452370012"/>
  </r>
  <r>
    <x v="4333"/>
    <x v="7"/>
    <s v="RA"/>
    <x v="3283"/>
    <x v="3283"/>
    <n v="4342135"/>
    <n v="6.499107006115655E-2"/>
    <s v=""/>
    <x v="1"/>
    <n v="8"/>
    <x v="7"/>
    <n v="2170571"/>
    <n v="19859"/>
    <n v="0.12828159036442519"/>
    <n v="6168603"/>
    <n v="4.5747797353793071E-2"/>
  </r>
  <r>
    <x v="4334"/>
    <x v="7"/>
    <s v="RA"/>
    <x v="3284"/>
    <x v="3284"/>
    <n v="4342135"/>
    <n v="0.1033823222907625"/>
    <s v=""/>
    <x v="1"/>
    <n v="8"/>
    <x v="7"/>
    <n v="2170571"/>
    <n v="19859"/>
    <n v="0.20405955320549418"/>
    <n v="6168603"/>
    <n v="7.2771744266894783E-2"/>
  </r>
  <r>
    <x v="4335"/>
    <x v="7"/>
    <s v="FC"/>
    <x v="3285"/>
    <x v="3285"/>
    <n v="4342135"/>
    <n v="0.1413590319048118"/>
    <s v=""/>
    <x v="1"/>
    <n v="8"/>
    <x v="7"/>
    <n v="2170571"/>
    <n v="19859"/>
    <n v="0.27901927769554985"/>
    <n v="6168603"/>
    <n v="9.9503890913388335E-2"/>
  </r>
  <r>
    <x v="4336"/>
    <x v="7"/>
    <s v="FC"/>
    <x v="3286"/>
    <x v="3286"/>
    <n v="4342135"/>
    <n v="0.24867950904336233"/>
    <s v=""/>
    <x v="1"/>
    <n v="8"/>
    <x v="7"/>
    <n v="2170571"/>
    <n v="19859"/>
    <n v="0.49085209523567086"/>
    <n v="6168603"/>
    <n v="0.17504773771306081"/>
  </r>
  <r>
    <x v="4337"/>
    <x v="7"/>
    <s v="FC"/>
    <x v="537"/>
    <x v="537"/>
    <n v="4342135"/>
    <n v="6.2595934949051552E-2"/>
    <s v=""/>
    <x v="1"/>
    <n v="8"/>
    <x v="7"/>
    <n v="2170571"/>
    <n v="19859"/>
    <n v="0.12355399100301476"/>
    <n v="6168603"/>
    <n v="4.4061840257834717E-2"/>
  </r>
  <r>
    <x v="4338"/>
    <x v="7"/>
    <s v="FC"/>
    <x v="3287"/>
    <x v="3287"/>
    <n v="4342135"/>
    <n v="0.14997230625026628"/>
    <s v=""/>
    <x v="1"/>
    <n v="8"/>
    <x v="7"/>
    <n v="2170571"/>
    <n v="19859"/>
    <n v="0.2960204523221604"/>
    <n v="6168603"/>
    <n v="0.10556685200846935"/>
  </r>
  <r>
    <x v="4339"/>
    <x v="7"/>
    <s v="FC"/>
    <x v="3288"/>
    <x v="3288"/>
    <n v="4342135"/>
    <n v="2.2106636481822881"/>
    <s v=""/>
    <x v="1"/>
    <n v="8"/>
    <x v="7"/>
    <n v="2170571"/>
    <n v="19859"/>
    <n v="4.3634832952094875"/>
    <n v="6168603"/>
    <n v="1.5561059773177168"/>
  </r>
  <r>
    <x v="4340"/>
    <x v="7"/>
    <s v="FC"/>
    <x v="3289"/>
    <x v="3289"/>
    <n v="4342135"/>
    <n v="0.58524205258473083"/>
    <s v=""/>
    <x v="1"/>
    <n v="8"/>
    <x v="7"/>
    <n v="2170571"/>
    <n v="19859"/>
    <n v="1.1551707208861703"/>
    <n v="6168603"/>
    <n v="0.41195713194705513"/>
  </r>
  <r>
    <x v="4341"/>
    <x v="7"/>
    <s v="FC"/>
    <x v="1850"/>
    <x v="1850"/>
    <n v="4342135"/>
    <n v="8.7330311010597322E-2"/>
    <s v=""/>
    <x v="1"/>
    <n v="8"/>
    <x v="7"/>
    <n v="2170571"/>
    <n v="19859"/>
    <n v="0.17237554594681087"/>
    <n v="6168603"/>
    <n v="6.1472589498789268E-2"/>
  </r>
  <r>
    <x v="4342"/>
    <x v="7"/>
    <s v="FC"/>
    <x v="3290"/>
    <x v="3290"/>
    <n v="4342135"/>
    <n v="3.8253071357753729E-2"/>
    <s v=""/>
    <x v="1"/>
    <n v="8"/>
    <x v="7"/>
    <n v="2170571"/>
    <n v="19859"/>
    <n v="7.5505216724064572E-2"/>
    <n v="6168603"/>
    <n v="2.692668015756566E-2"/>
  </r>
  <r>
    <x v="4343"/>
    <x v="7"/>
    <s v="FC"/>
    <x v="3291"/>
    <x v="3291"/>
    <n v="4342135"/>
    <n v="2.6814919388733887"/>
    <s v=""/>
    <x v="1"/>
    <n v="8"/>
    <x v="7"/>
    <n v="2170571"/>
    <n v="19859"/>
    <n v="5.2928202312159751"/>
    <n v="6168603"/>
    <n v="1.8875262356809153"/>
  </r>
  <r>
    <x v="4344"/>
    <x v="7"/>
    <s v="FC"/>
    <x v="3292"/>
    <x v="3292"/>
    <n v="4342135"/>
    <n v="0.29897734639756712"/>
    <s v=""/>
    <x v="1"/>
    <n v="8"/>
    <x v="7"/>
    <n v="2170571"/>
    <n v="19859"/>
    <n v="0.59013168182528974"/>
    <n v="6168603"/>
    <n v="0.21045283672818627"/>
  </r>
  <r>
    <x v="4345"/>
    <x v="7"/>
    <s v="FC"/>
    <x v="2013"/>
    <x v="2013"/>
    <n v="4342135"/>
    <n v="5.7943845596693799E-2"/>
    <s v=""/>
    <x v="1"/>
    <n v="8"/>
    <x v="7"/>
    <n v="2170571"/>
    <n v="19859"/>
    <n v="0.11437153839719835"/>
    <n v="6168603"/>
    <n v="4.0787192821454064E-2"/>
  </r>
  <r>
    <x v="4346"/>
    <x v="7"/>
    <s v="FC"/>
    <x v="3293"/>
    <x v="3293"/>
    <n v="4342135"/>
    <n v="0.2357826276704893"/>
    <s v=""/>
    <x v="1"/>
    <n v="8"/>
    <x v="7"/>
    <n v="2170571"/>
    <n v="19859"/>
    <n v="0.46539579098192235"/>
    <n v="6168603"/>
    <n v="0.16596950719636197"/>
  </r>
  <r>
    <x v="4347"/>
    <x v="7"/>
    <s v="FC"/>
    <x v="3294"/>
    <x v="3294"/>
    <n v="4342135"/>
    <n v="0.20519859470053328"/>
    <s v=""/>
    <x v="1"/>
    <n v="8"/>
    <x v="7"/>
    <n v="2170571"/>
    <n v="19859"/>
    <n v="0.40502798375160465"/>
    <n v="6168603"/>
    <n v="0.14444113197104758"/>
  </r>
  <r>
    <x v="4348"/>
    <x v="7"/>
    <s v="FC"/>
    <x v="3295"/>
    <x v="3295"/>
    <n v="4342135"/>
    <n v="0.15745710347559438"/>
    <s v=""/>
    <x v="1"/>
    <n v="8"/>
    <x v="7"/>
    <n v="2170571"/>
    <n v="19859"/>
    <n v="0.31079420032656802"/>
    <n v="6168603"/>
    <n v="0.1108354679333392"/>
  </r>
  <r>
    <x v="4349"/>
    <x v="7"/>
    <s v="FC"/>
    <x v="3296"/>
    <x v="3296"/>
    <n v="4342135"/>
    <n v="0.23030145308701824"/>
    <s v=""/>
    <x v="1"/>
    <n v="8"/>
    <x v="7"/>
    <n v="2170571"/>
    <n v="19859"/>
    <n v="0.45457686167407935"/>
    <n v="6168603"/>
    <n v="0.16211125922676495"/>
  </r>
  <r>
    <x v="4350"/>
    <x v="7"/>
    <s v="FC"/>
    <x v="3297"/>
    <x v="3297"/>
    <n v="4342135"/>
    <n v="0.16114192672498667"/>
    <s v=""/>
    <x v="1"/>
    <n v="8"/>
    <x v="7"/>
    <n v="2170571"/>
    <n v="19859"/>
    <n v="0.31806743011335326"/>
    <n v="6168603"/>
    <n v="0.11342924808096745"/>
  </r>
  <r>
    <x v="4351"/>
    <x v="7"/>
    <s v="FC"/>
    <x v="944"/>
    <x v="944"/>
    <n v="4342135"/>
    <n v="0.10884046672892482"/>
    <s v=""/>
    <x v="1"/>
    <n v="8"/>
    <x v="7"/>
    <n v="2170571"/>
    <n v="19859"/>
    <n v="0.21483302482716987"/>
    <n v="6168603"/>
    <n v="7.6613781110569115E-2"/>
  </r>
  <r>
    <x v="4352"/>
    <x v="7"/>
    <s v="FC"/>
    <x v="3298"/>
    <x v="3298"/>
    <n v="4342135"/>
    <n v="3.9174277170101808E-2"/>
    <s v=""/>
    <x v="1"/>
    <n v="8"/>
    <x v="7"/>
    <n v="2170571"/>
    <n v="19859"/>
    <n v="7.7323524170760882E-2"/>
    <n v="6168603"/>
    <n v="2.7575125194472722E-2"/>
  </r>
  <r>
    <x v="4353"/>
    <x v="7"/>
    <s v="FC"/>
    <x v="3013"/>
    <x v="3013"/>
    <n v="4342135"/>
    <n v="1.7710181742391702E-2"/>
    <s v=""/>
    <x v="1"/>
    <n v="8"/>
    <x v="7"/>
    <n v="2170571"/>
    <n v="19859"/>
    <n v="3.4956960662736701E-2"/>
    <n v="6168603"/>
    <n v="1.2466355834538225E-2"/>
  </r>
  <r>
    <x v="4354"/>
    <x v="7"/>
    <s v="FC"/>
    <x v="3299"/>
    <x v="3299"/>
    <n v="4342135"/>
    <n v="0.15013351726742719"/>
    <s v=""/>
    <x v="1"/>
    <n v="8"/>
    <x v="7"/>
    <n v="2170571"/>
    <n v="19859"/>
    <n v="0.29633865612533228"/>
    <n v="6168603"/>
    <n v="0.10568032988992808"/>
  </r>
  <r>
    <x v="4355"/>
    <x v="7"/>
    <s v="FC"/>
    <x v="2957"/>
    <x v="2957"/>
    <n v="4342135"/>
    <n v="1.8493206682887568E-2"/>
    <s v=""/>
    <x v="1"/>
    <n v="8"/>
    <x v="7"/>
    <n v="2170571"/>
    <n v="19859"/>
    <n v="3.6502521992428573E-2"/>
    <n v="6168603"/>
    <n v="1.3017534115909224E-2"/>
  </r>
  <r>
    <x v="4356"/>
    <x v="7"/>
    <s v="FC"/>
    <x v="1073"/>
    <x v="1073"/>
    <n v="4342135"/>
    <n v="4.6060290617403653E-2"/>
    <s v=""/>
    <x v="1"/>
    <n v="8"/>
    <x v="7"/>
    <n v="2170571"/>
    <n v="19859"/>
    <n v="9.0915372334815864E-2"/>
    <n v="6168603"/>
    <n v="3.2422251845352995E-2"/>
  </r>
  <r>
    <x v="4357"/>
    <x v="7"/>
    <s v="FC"/>
    <x v="3300"/>
    <x v="3300"/>
    <n v="4342135"/>
    <n v="7.8187343323042696E-2"/>
    <s v=""/>
    <x v="1"/>
    <n v="8"/>
    <x v="7"/>
    <n v="2170571"/>
    <n v="19859"/>
    <n v="0.15432884453834991"/>
    <n v="6168603"/>
    <n v="5.503677250748671E-2"/>
  </r>
  <r>
    <x v="4358"/>
    <x v="7"/>
    <s v="FC"/>
    <x v="3301"/>
    <x v="3301"/>
    <n v="4342135"/>
    <n v="0.25540431147350323"/>
    <s v=""/>
    <x v="1"/>
    <n v="8"/>
    <x v="7"/>
    <n v="2170571"/>
    <n v="19859"/>
    <n v="0.50412573959655393"/>
    <n v="6168603"/>
    <n v="0.17978138648248235"/>
  </r>
  <r>
    <x v="4359"/>
    <x v="7"/>
    <s v="FC"/>
    <x v="3302"/>
    <x v="3302"/>
    <n v="4342135"/>
    <n v="9.656539927938676E-2"/>
    <s v=""/>
    <x v="1"/>
    <n v="8"/>
    <x v="7"/>
    <n v="2170571"/>
    <n v="19859"/>
    <n v="0.19060407809994145"/>
    <n v="6168603"/>
    <n v="6.7973250993782541E-2"/>
  </r>
  <r>
    <x v="4360"/>
    <x v="7"/>
    <s v="FC"/>
    <x v="3303"/>
    <x v="3303"/>
    <n v="4342135"/>
    <n v="8.2954583401943977E-2"/>
    <s v=""/>
    <x v="1"/>
    <n v="8"/>
    <x v="7"/>
    <n v="2170571"/>
    <n v="19859"/>
    <n v="0.16373858557500337"/>
    <n v="6168603"/>
    <n v="5.8392475573480741E-2"/>
  </r>
  <r>
    <x v="4361"/>
    <x v="7"/>
    <s v="FC"/>
    <x v="3304"/>
    <x v="3304"/>
    <n v="4342135"/>
    <n v="0.40351117595376462"/>
    <s v=""/>
    <x v="1"/>
    <n v="8"/>
    <x v="7"/>
    <n v="2170571"/>
    <n v="19859"/>
    <n v="0.7964641193391544"/>
    <n v="6168603"/>
    <n v="0.28403513729121488"/>
  </r>
  <r>
    <x v="4362"/>
    <x v="7"/>
    <s v="FC"/>
    <x v="2270"/>
    <x v="2270"/>
    <n v="4342135"/>
    <n v="7.4871002398589639E-2"/>
    <s v=""/>
    <x v="1"/>
    <n v="8"/>
    <x v="7"/>
    <n v="2170571"/>
    <n v="19859"/>
    <n v="0.14778293773024317"/>
    <n v="6168603"/>
    <n v="5.2702370374621284E-2"/>
  </r>
  <r>
    <x v="4363"/>
    <x v="7"/>
    <s v="FC"/>
    <x v="2339"/>
    <x v="2339"/>
    <n v="4342135"/>
    <n v="2.8994952943655596E-2"/>
    <s v=""/>
    <x v="1"/>
    <n v="8"/>
    <x v="7"/>
    <n v="2170571"/>
    <n v="19859"/>
    <n v="5.7231226884766589E-2"/>
    <n v="6168603"/>
    <n v="2.0409807536649709E-2"/>
  </r>
  <r>
    <x v="4364"/>
    <x v="7"/>
    <s v="FC"/>
    <x v="3305"/>
    <x v="3305"/>
    <n v="4342135"/>
    <n v="4.5461506839377407E-2"/>
    <s v=""/>
    <x v="1"/>
    <n v="8"/>
    <x v="7"/>
    <n v="2170571"/>
    <n v="19859"/>
    <n v="8.9733472494463243E-2"/>
    <n v="6168603"/>
    <n v="3.2000762571363403E-2"/>
  </r>
  <r>
    <x v="4365"/>
    <x v="7"/>
    <s v="RN"/>
    <x v="3306"/>
    <x v="3306"/>
    <n v="4342135"/>
    <n v="0.42815343143407564"/>
    <s v=""/>
    <x v="1"/>
    <n v="8"/>
    <x v="7"/>
    <n v="2170571"/>
    <n v="19859"/>
    <n v="0.84510384353828094"/>
    <n v="6168603"/>
    <n v="0.30138104202847876"/>
  </r>
  <r>
    <x v="4366"/>
    <x v="7"/>
    <s v="RN"/>
    <x v="3307"/>
    <x v="3307"/>
    <n v="4342135"/>
    <n v="0.3811489048590152"/>
    <s v=""/>
    <x v="1"/>
    <n v="8"/>
    <x v="7"/>
    <n v="2170571"/>
    <n v="19859"/>
    <n v="0.7523247060706012"/>
    <n v="6168603"/>
    <n v="0.268294134020296"/>
  </r>
  <r>
    <x v="4367"/>
    <x v="7"/>
    <s v="RN"/>
    <x v="598"/>
    <x v="598"/>
    <n v="4342135"/>
    <n v="0.23094629715566189"/>
    <s v=""/>
    <x v="1"/>
    <n v="8"/>
    <x v="7"/>
    <n v="2170571"/>
    <n v="19859"/>
    <n v="0.4558496768867667"/>
    <n v="6168603"/>
    <n v="0.16256517075259991"/>
  </r>
  <r>
    <x v="4368"/>
    <x v="7"/>
    <s v="RN"/>
    <x v="1955"/>
    <x v="1955"/>
    <n v="4342135"/>
    <n v="2.6530727395624499E-2"/>
    <s v=""/>
    <x v="1"/>
    <n v="8"/>
    <x v="7"/>
    <n v="2170571"/>
    <n v="19859"/>
    <n v="5.2367254464853935E-2"/>
    <n v="6168603"/>
    <n v="1.8675217062923324E-2"/>
  </r>
  <r>
    <x v="4369"/>
    <x v="7"/>
    <s v="RN"/>
    <x v="3308"/>
    <x v="3308"/>
    <n v="4342135"/>
    <n v="0.28216534032221474"/>
    <s v=""/>
    <x v="1"/>
    <n v="8"/>
    <x v="7"/>
    <n v="2170571"/>
    <n v="19859"/>
    <n v="0.556947570923082"/>
    <n v="6168603"/>
    <n v="0.19861871480463242"/>
  </r>
  <r>
    <x v="4370"/>
    <x v="7"/>
    <s v="RN"/>
    <x v="2899"/>
    <x v="2899"/>
    <n v="4342135"/>
    <n v="3.3186439389839333E-2"/>
    <s v=""/>
    <x v="1"/>
    <n v="8"/>
    <x v="7"/>
    <n v="2170571"/>
    <n v="19859"/>
    <n v="6.5504525767234825E-2"/>
    <n v="6168603"/>
    <n v="2.3360232454576833E-2"/>
  </r>
  <r>
    <x v="4371"/>
    <x v="7"/>
    <s v="RN"/>
    <x v="2629"/>
    <x v="2629"/>
    <n v="4342135"/>
    <n v="5.0551168952600506E-2"/>
    <s v=""/>
    <x v="1"/>
    <n v="8"/>
    <x v="7"/>
    <n v="2170571"/>
    <n v="19859"/>
    <n v="9.9779621137460403E-2"/>
    <n v="6168603"/>
    <n v="3.5583421400274907E-2"/>
  </r>
  <r>
    <x v="4372"/>
    <x v="7"/>
    <s v="RN"/>
    <x v="3309"/>
    <x v="3309"/>
    <n v="4342135"/>
    <n v="2.3698019522654178E-2"/>
    <s v=""/>
    <x v="1"/>
    <n v="8"/>
    <x v="7"/>
    <n v="2170571"/>
    <n v="19859"/>
    <n v="4.6775959066262758E-2"/>
    <n v="6168603"/>
    <n v="1.6681248574434114E-2"/>
  </r>
  <r>
    <x v="4373"/>
    <x v="7"/>
    <s v="RN"/>
    <x v="3310"/>
    <x v="3310"/>
    <n v="4342135"/>
    <n v="0.15872376146757297"/>
    <s v=""/>
    <x v="1"/>
    <n v="8"/>
    <x v="7"/>
    <n v="2170571"/>
    <n v="19859"/>
    <n v="0.31329437306577546"/>
    <n v="6168603"/>
    <n v="0.11172707985908641"/>
  </r>
  <r>
    <x v="4374"/>
    <x v="7"/>
    <s v="RN"/>
    <x v="3311"/>
    <x v="3311"/>
    <n v="4342135"/>
    <n v="0.7953690983813263"/>
    <s v=""/>
    <x v="1"/>
    <n v="8"/>
    <x v="7"/>
    <n v="2170571"/>
    <n v="19859"/>
    <n v="1.5699266494776001"/>
    <n v="6168603"/>
    <n v="0.5598674448655554"/>
  </r>
  <r>
    <x v="4375"/>
    <x v="7"/>
    <s v="RN"/>
    <x v="3312"/>
    <x v="3312"/>
    <n v="4342135"/>
    <n v="3.2150313152400836"/>
    <s v=""/>
    <x v="1"/>
    <n v="8"/>
    <x v="7"/>
    <n v="2170571"/>
    <n v="19859"/>
    <n v="6.345938446656314"/>
    <n v="6168603"/>
    <n v="2.2630893899315616"/>
  </r>
  <r>
    <x v="4376"/>
    <x v="7"/>
    <s v="RN"/>
    <x v="3181"/>
    <x v="3181"/>
    <n v="4342135"/>
    <n v="6.9735279994749128E-2"/>
    <s v=""/>
    <x v="1"/>
    <n v="8"/>
    <x v="7"/>
    <n v="2170571"/>
    <n v="19859"/>
    <n v="0.13764587371491122"/>
    <n v="6168603"/>
    <n v="4.9087289293864432E-2"/>
  </r>
  <r>
    <x v="4377"/>
    <x v="7"/>
    <s v="RN"/>
    <x v="1262"/>
    <x v="1262"/>
    <n v="4342135"/>
    <n v="0.12053978054574535"/>
    <s v=""/>
    <x v="1"/>
    <n v="8"/>
    <x v="7"/>
    <n v="2170571"/>
    <n v="19859"/>
    <n v="0.23792552940021311"/>
    <n v="6168603"/>
    <n v="8.4849033079288774E-2"/>
  </r>
  <r>
    <x v="4378"/>
    <x v="7"/>
    <s v="RN"/>
    <x v="1253"/>
    <x v="1253"/>
    <n v="4342135"/>
    <n v="0.20664949385498146"/>
    <s v=""/>
    <x v="1"/>
    <n v="8"/>
    <x v="7"/>
    <n v="2170571"/>
    <n v="19859"/>
    <n v="0.40789181798015139"/>
    <n v="6168603"/>
    <n v="0.14546243290417621"/>
  </r>
  <r>
    <x v="4379"/>
    <x v="7"/>
    <s v="RN"/>
    <x v="3313"/>
    <x v="3313"/>
    <n v="4342135"/>
    <n v="0.47992519808803735"/>
    <s v=""/>
    <x v="1"/>
    <n v="8"/>
    <x v="7"/>
    <n v="2170571"/>
    <n v="19859"/>
    <n v="0.94729272204261383"/>
    <n v="6168603"/>
    <n v="0.3378236531026555"/>
  </r>
  <r>
    <x v="4380"/>
    <x v="7"/>
    <s v="RN"/>
    <x v="3314"/>
    <x v="3314"/>
    <n v="4342135"/>
    <n v="0.22938024727467018"/>
    <s v=""/>
    <x v="1"/>
    <n v="8"/>
    <x v="7"/>
    <n v="2170571"/>
    <n v="19859"/>
    <n v="0.45275855422738298"/>
    <n v="6168603"/>
    <n v="0.16146281418985789"/>
  </r>
  <r>
    <x v="4381"/>
    <x v="7"/>
    <s v="RN"/>
    <x v="1900"/>
    <x v="1900"/>
    <n v="4342135"/>
    <n v="1.0248414662372312E-2"/>
    <s v=""/>
    <x v="1"/>
    <n v="8"/>
    <x v="7"/>
    <n v="2170571"/>
    <n v="19859"/>
    <n v="2.0228670344496529E-2"/>
    <n v="6168603"/>
    <n v="7.2139510355910402E-3"/>
  </r>
  <r>
    <x v="4382"/>
    <x v="7"/>
    <s v="RN"/>
    <x v="3315"/>
    <x v="3315"/>
    <n v="4342135"/>
    <n v="1.9529563221779147E-2"/>
    <s v=""/>
    <x v="1"/>
    <n v="8"/>
    <x v="7"/>
    <n v="2170571"/>
    <n v="19859"/>
    <n v="3.8548117869961922E-2"/>
    <n v="6168603"/>
    <n v="1.3747034782429668E-2"/>
  </r>
  <r>
    <x v="4383"/>
    <x v="7"/>
    <s v="RN"/>
    <x v="3316"/>
    <x v="3316"/>
    <n v="4342135"/>
    <n v="0.16770551813796669"/>
    <s v=""/>
    <x v="1"/>
    <n v="8"/>
    <x v="7"/>
    <n v="2170571"/>
    <n v="19859"/>
    <n v="0.33102287067106456"/>
    <n v="6168603"/>
    <n v="0.11804941896893024"/>
  </r>
  <r>
    <x v="4384"/>
    <x v="7"/>
    <s v="RN"/>
    <x v="3317"/>
    <x v="3317"/>
    <n v="4342135"/>
    <n v="6.9481948396353396E-2"/>
    <s v=""/>
    <x v="1"/>
    <n v="8"/>
    <x v="7"/>
    <n v="2170571"/>
    <n v="19859"/>
    <n v="0.13714583916706974"/>
    <n v="6168603"/>
    <n v="4.890896690871499E-2"/>
  </r>
  <r>
    <x v="4385"/>
    <x v="7"/>
    <s v="RN"/>
    <x v="3318"/>
    <x v="3318"/>
    <n v="4342135"/>
    <n v="6.8399531566844418E-2"/>
    <s v=""/>
    <x v="1"/>
    <n v="8"/>
    <x v="7"/>
    <n v="2170571"/>
    <n v="19859"/>
    <n v="0.13500932791720155"/>
    <n v="6168603"/>
    <n v="4.8147043990349192E-2"/>
  </r>
  <r>
    <x v="4386"/>
    <x v="7"/>
    <s v="RN"/>
    <x v="3319"/>
    <x v="3319"/>
    <n v="4342135"/>
    <n v="5.2508731303840164E-2"/>
    <s v=""/>
    <x v="1"/>
    <n v="8"/>
    <x v="7"/>
    <n v="2170571"/>
    <n v="19859"/>
    <n v="0.10364352446169008"/>
    <n v="6168603"/>
    <n v="3.696136710370241E-2"/>
  </r>
  <r>
    <x v="4387"/>
    <x v="7"/>
    <s v="RN"/>
    <x v="3320"/>
    <x v="3320"/>
    <n v="4342135"/>
    <n v="2.4411954027223935E-2"/>
    <s v=""/>
    <x v="1"/>
    <n v="8"/>
    <x v="7"/>
    <n v="2170571"/>
    <n v="19859"/>
    <n v="4.8185147337452404E-2"/>
    <n v="6168603"/>
    <n v="1.7183793478037085E-2"/>
  </r>
  <r>
    <x v="4388"/>
    <x v="7"/>
    <s v="RN"/>
    <x v="3321"/>
    <x v="3321"/>
    <n v="4342135"/>
    <n v="0.11422952073116106"/>
    <s v=""/>
    <x v="1"/>
    <n v="8"/>
    <x v="7"/>
    <n v="2170571"/>
    <n v="19859"/>
    <n v="0.22547012339034336"/>
    <n v="6168603"/>
    <n v="8.0407184576475416E-2"/>
  </r>
  <r>
    <x v="4389"/>
    <x v="7"/>
    <s v="RN"/>
    <x v="3322"/>
    <x v="3322"/>
    <n v="4342135"/>
    <n v="0.15213713990928426"/>
    <s v=""/>
    <x v="1"/>
    <n v="8"/>
    <x v="7"/>
    <n v="2170571"/>
    <n v="19859"/>
    <n v="0.30029347482189678"/>
    <n v="6168603"/>
    <n v="0.10709069784520092"/>
  </r>
  <r>
    <x v="4390"/>
    <x v="8"/>
    <s v="MS"/>
    <x v="3323"/>
    <x v="3323"/>
    <n v="3672202"/>
    <n v="0.3072815711118288"/>
    <s v=""/>
    <x v="2"/>
    <n v="9"/>
    <x v="8"/>
    <n v="1625600"/>
    <n v="12293"/>
    <n v="0.68680290326998283"/>
    <n v="5330380"/>
    <n v="0.2116922245693553"/>
  </r>
  <r>
    <x v="4391"/>
    <x v="8"/>
    <s v="MS"/>
    <x v="768"/>
    <x v="768"/>
    <n v="3672202"/>
    <n v="5.2448095175592194E-2"/>
    <s v=""/>
    <x v="2"/>
    <n v="9"/>
    <x v="8"/>
    <n v="1625600"/>
    <n v="12293"/>
    <n v="0.11722637289064046"/>
    <n v="5330380"/>
    <n v="3.6132508376513495E-2"/>
  </r>
  <r>
    <x v="4392"/>
    <x v="8"/>
    <s v="MS"/>
    <x v="3324"/>
    <x v="3324"/>
    <n v="3672202"/>
    <n v="1.7615861001110504"/>
    <s v=""/>
    <x v="2"/>
    <n v="9"/>
    <x v="8"/>
    <n v="1625600"/>
    <n v="12293"/>
    <n v="3.937308845235016"/>
    <n v="5330380"/>
    <n v="1.2135907758921503"/>
  </r>
  <r>
    <x v="4393"/>
    <x v="8"/>
    <s v="MS"/>
    <x v="3325"/>
    <x v="3325"/>
    <n v="3672202"/>
    <n v="2.7313312285108499E-2"/>
    <s v=""/>
    <x v="2"/>
    <n v="9"/>
    <x v="8"/>
    <n v="1625600"/>
    <n v="12293"/>
    <n v="6.1047794397358454E-2"/>
    <n v="5330380"/>
    <n v="1.8816669730863465E-2"/>
  </r>
  <r>
    <x v="4394"/>
    <x v="8"/>
    <s v="MS"/>
    <x v="2343"/>
    <x v="2343"/>
    <n v="3672202"/>
    <n v="2.05598711617716E-2"/>
    <s v=""/>
    <x v="2"/>
    <n v="9"/>
    <x v="8"/>
    <n v="1625600"/>
    <n v="12293"/>
    <n v="4.595322509472146E-2"/>
    <n v="5330380"/>
    <n v="1.416409336670181E-2"/>
  </r>
  <r>
    <x v="4395"/>
    <x v="8"/>
    <s v="MS"/>
    <x v="3043"/>
    <x v="3043"/>
    <n v="3672202"/>
    <n v="6.4293848758864569E-2"/>
    <s v=""/>
    <x v="2"/>
    <n v="9"/>
    <x v="8"/>
    <n v="1625600"/>
    <n v="12293"/>
    <n v="0.14370273436905612"/>
    <n v="5330380"/>
    <n v="4.429327740236156E-2"/>
  </r>
  <r>
    <x v="4396"/>
    <x v="8"/>
    <s v="MS"/>
    <x v="3326"/>
    <x v="3326"/>
    <n v="3672202"/>
    <n v="0.22512378131704083"/>
    <s v=""/>
    <x v="2"/>
    <n v="9"/>
    <x v="8"/>
    <n v="1625600"/>
    <n v="12293"/>
    <n v="0.50317259848749984"/>
    <n v="5330380"/>
    <n v="0.15509213226824356"/>
  </r>
  <r>
    <x v="4397"/>
    <x v="8"/>
    <s v="MS"/>
    <x v="3327"/>
    <x v="3327"/>
    <n v="3672202"/>
    <n v="0.13536837025849885"/>
    <s v=""/>
    <x v="2"/>
    <n v="9"/>
    <x v="8"/>
    <n v="1625600"/>
    <n v="12293"/>
    <n v="0.30256090323955021"/>
    <n v="5330380"/>
    <n v="9.3257891557449929E-2"/>
  </r>
  <r>
    <x v="4398"/>
    <x v="8"/>
    <s v="MS"/>
    <x v="3328"/>
    <x v="3328"/>
    <n v="3672202"/>
    <n v="0.13493266437957388"/>
    <s v=""/>
    <x v="2"/>
    <n v="9"/>
    <x v="8"/>
    <n v="1625600"/>
    <n v="12293"/>
    <n v="0.30158706005873492"/>
    <n v="5330380"/>
    <n v="9.2957725340407249E-2"/>
  </r>
  <r>
    <x v="4399"/>
    <x v="8"/>
    <s v="MS"/>
    <x v="3329"/>
    <x v="3329"/>
    <n v="3672202"/>
    <n v="1.8750602499535702"/>
    <s v=""/>
    <x v="2"/>
    <n v="9"/>
    <x v="8"/>
    <n v="1625600"/>
    <n v="12293"/>
    <n v="4.190934128638597"/>
    <n v="5330380"/>
    <n v="1.2917653150432051"/>
  </r>
  <r>
    <x v="4400"/>
    <x v="8"/>
    <s v="MS"/>
    <x v="3330"/>
    <x v="3330"/>
    <n v="3672202"/>
    <n v="0.27847051986791577"/>
    <s v=""/>
    <x v="2"/>
    <n v="9"/>
    <x v="8"/>
    <n v="1625600"/>
    <n v="12293"/>
    <n v="0.62240752293857182"/>
    <n v="5330380"/>
    <n v="0.19184373346740757"/>
  </r>
  <r>
    <x v="4401"/>
    <x v="8"/>
    <s v="MS"/>
    <x v="3032"/>
    <x v="3032"/>
    <n v="3672202"/>
    <n v="6.9876330332590636E-2"/>
    <s v=""/>
    <x v="2"/>
    <n v="9"/>
    <x v="8"/>
    <n v="1625600"/>
    <n v="12293"/>
    <n v="0.15618010012325201"/>
    <n v="5330380"/>
    <n v="4.8139157058220992E-2"/>
  </r>
  <r>
    <x v="4402"/>
    <x v="8"/>
    <s v="MS"/>
    <x v="3331"/>
    <x v="3331"/>
    <n v="3672202"/>
    <n v="5.8330124541079165E-2"/>
    <s v=""/>
    <x v="2"/>
    <n v="9"/>
    <x v="8"/>
    <n v="1625600"/>
    <n v="12293"/>
    <n v="0.13037325583164686"/>
    <n v="5330380"/>
    <n v="4.0184752306589772E-2"/>
  </r>
  <r>
    <x v="4403"/>
    <x v="8"/>
    <s v="MS"/>
    <x v="3332"/>
    <x v="3332"/>
    <n v="3672202"/>
    <n v="0.20785893586463927"/>
    <s v=""/>
    <x v="2"/>
    <n v="9"/>
    <x v="8"/>
    <n v="1625600"/>
    <n v="12293"/>
    <n v="0.46458406244769396"/>
    <n v="5330380"/>
    <n v="0.14319804591792706"/>
  </r>
  <r>
    <x v="4404"/>
    <x v="8"/>
    <s v="MS"/>
    <x v="3333"/>
    <x v="3333"/>
    <n v="3672202"/>
    <n v="5.6777922347408999E-2"/>
    <s v=""/>
    <x v="2"/>
    <n v="9"/>
    <x v="8"/>
    <n v="1625600"/>
    <n v="12293"/>
    <n v="0.12690393949999237"/>
    <n v="5330380"/>
    <n v="3.9115410158375198E-2"/>
  </r>
  <r>
    <x v="4405"/>
    <x v="8"/>
    <s v="MS"/>
    <x v="3334"/>
    <x v="3334"/>
    <n v="3672202"/>
    <n v="0.12880555045719164"/>
    <s v=""/>
    <x v="2"/>
    <n v="9"/>
    <x v="8"/>
    <n v="1625600"/>
    <n v="12293"/>
    <n v="0.28789239032851993"/>
    <n v="5330380"/>
    <n v="8.8736637913244459E-2"/>
  </r>
  <r>
    <x v="4406"/>
    <x v="8"/>
    <s v="MS"/>
    <x v="3335"/>
    <x v="3335"/>
    <n v="3672202"/>
    <n v="3.270517253680489E-2"/>
    <s v=""/>
    <x v="2"/>
    <n v="9"/>
    <x v="8"/>
    <n v="1625600"/>
    <n v="12293"/>
    <n v="7.3099103759947659E-2"/>
    <n v="5330380"/>
    <n v="2.2531226666766723E-2"/>
  </r>
  <r>
    <x v="4407"/>
    <x v="8"/>
    <s v="LU"/>
    <x v="3336"/>
    <x v="3336"/>
    <n v="3672202"/>
    <n v="0.41043493794731334"/>
    <s v=""/>
    <x v="2"/>
    <n v="9"/>
    <x v="8"/>
    <n v="1625600"/>
    <n v="12293"/>
    <n v="0.91736027632800254"/>
    <n v="5330380"/>
    <n v="0.28275657645421154"/>
  </r>
  <r>
    <x v="4408"/>
    <x v="8"/>
    <s v="LU"/>
    <x v="3337"/>
    <x v="3337"/>
    <n v="3672202"/>
    <n v="0.16902664940545209"/>
    <s v=""/>
    <x v="2"/>
    <n v="9"/>
    <x v="8"/>
    <n v="1625600"/>
    <n v="12293"/>
    <n v="0.37779028895753131"/>
    <n v="5330380"/>
    <n v="0.11644573182399755"/>
  </r>
  <r>
    <x v="4409"/>
    <x v="8"/>
    <s v="LU"/>
    <x v="3338"/>
    <x v="3338"/>
    <n v="3672202"/>
    <n v="0.27572012650720196"/>
    <s v=""/>
    <x v="2"/>
    <n v="9"/>
    <x v="8"/>
    <n v="1625600"/>
    <n v="12293"/>
    <n v="0.61626013785967526"/>
    <n v="5330380"/>
    <n v="0.18994893422232562"/>
  </r>
  <r>
    <x v="4410"/>
    <x v="8"/>
    <s v="LU"/>
    <x v="3339"/>
    <x v="3339"/>
    <n v="3672202"/>
    <n v="0.19680289918691837"/>
    <s v=""/>
    <x v="2"/>
    <n v="9"/>
    <x v="8"/>
    <n v="1625600"/>
    <n v="12293"/>
    <n v="0.439872791734506"/>
    <n v="5330380"/>
    <n v="0.13558132816046886"/>
  </r>
  <r>
    <x v="4411"/>
    <x v="8"/>
    <s v="LU"/>
    <x v="3340"/>
    <x v="3340"/>
    <n v="3672202"/>
    <n v="0.87367198209684549"/>
    <s v=""/>
    <x v="2"/>
    <n v="9"/>
    <x v="8"/>
    <n v="1625600"/>
    <n v="12293"/>
    <n v="1.9527381731310582"/>
    <n v="5330380"/>
    <n v="0.60188954633628378"/>
  </r>
  <r>
    <x v="4412"/>
    <x v="8"/>
    <s v="LU"/>
    <x v="3341"/>
    <x v="3341"/>
    <n v="3672202"/>
    <n v="6.2224245833971008E-2"/>
    <s v=""/>
    <x v="2"/>
    <n v="9"/>
    <x v="8"/>
    <n v="1625600"/>
    <n v="12293"/>
    <n v="0.1390769792601835"/>
    <n v="5330380"/>
    <n v="4.2867487871408788E-2"/>
  </r>
  <r>
    <x v="4413"/>
    <x v="8"/>
    <s v="LU"/>
    <x v="3342"/>
    <x v="3342"/>
    <n v="3672202"/>
    <n v="1.2226451594983063"/>
    <s v=""/>
    <x v="2"/>
    <n v="9"/>
    <x v="8"/>
    <n v="1625600"/>
    <n v="12293"/>
    <n v="2.7327256957653039"/>
    <n v="5330380"/>
    <n v="0.84230392579891111"/>
  </r>
  <r>
    <x v="4414"/>
    <x v="8"/>
    <s v="LU"/>
    <x v="2967"/>
    <x v="2967"/>
    <n v="3672202"/>
    <n v="1.5903264580761078E-2"/>
    <s v=""/>
    <x v="2"/>
    <n v="9"/>
    <x v="8"/>
    <n v="1625600"/>
    <n v="12293"/>
    <n v="3.5545276099758064E-2"/>
    <n v="5330380"/>
    <n v="1.095606692205809E-2"/>
  </r>
  <r>
    <x v="4415"/>
    <x v="8"/>
    <s v="LU"/>
    <x v="3343"/>
    <x v="3343"/>
    <n v="3672202"/>
    <n v="0.16499637002539619"/>
    <s v=""/>
    <x v="2"/>
    <n v="9"/>
    <x v="8"/>
    <n v="1625600"/>
    <n v="12293"/>
    <n v="0.3687822395349899"/>
    <n v="5330380"/>
    <n v="0.1136691943163527"/>
  </r>
  <r>
    <x v="4416"/>
    <x v="8"/>
    <s v="LU"/>
    <x v="3344"/>
    <x v="3344"/>
    <n v="3672202"/>
    <n v="5.0650808425026728E-2"/>
    <s v=""/>
    <x v="2"/>
    <n v="9"/>
    <x v="8"/>
    <n v="1625600"/>
    <n v="12293"/>
    <n v="0.11320926976977738"/>
    <n v="5330380"/>
    <n v="3.4894322731212409E-2"/>
  </r>
  <r>
    <x v="4417"/>
    <x v="8"/>
    <s v="LU"/>
    <x v="2368"/>
    <x v="2368"/>
    <n v="3672202"/>
    <n v="0.14247582240846227"/>
    <s v=""/>
    <x v="2"/>
    <n v="9"/>
    <x v="8"/>
    <n v="1625600"/>
    <n v="12293"/>
    <n v="0.31844672012659964"/>
    <n v="5330380"/>
    <n v="9.8154352972958769E-2"/>
  </r>
  <r>
    <x v="4418"/>
    <x v="8"/>
    <s v="LU"/>
    <x v="2205"/>
    <x v="2205"/>
    <n v="3672202"/>
    <n v="0.20859418953532513"/>
    <s v=""/>
    <x v="2"/>
    <n v="9"/>
    <x v="8"/>
    <n v="1625600"/>
    <n v="12293"/>
    <n v="0.46622742281531976"/>
    <n v="5330380"/>
    <n v="0.14370457640918657"/>
  </r>
  <r>
    <x v="4419"/>
    <x v="8"/>
    <s v="LU"/>
    <x v="1911"/>
    <x v="1911"/>
    <n v="3672202"/>
    <n v="1.691083442577505E-2"/>
    <s v=""/>
    <x v="2"/>
    <n v="9"/>
    <x v="8"/>
    <n v="1625600"/>
    <n v="12293"/>
    <n v="3.7797288455393416E-2"/>
    <n v="5330380"/>
    <n v="1.1650201298969303E-2"/>
  </r>
  <r>
    <x v="4420"/>
    <x v="8"/>
    <s v="LU"/>
    <x v="2285"/>
    <x v="2285"/>
    <n v="3672202"/>
    <n v="0.10571313887416868"/>
    <s v=""/>
    <x v="2"/>
    <n v="9"/>
    <x v="8"/>
    <n v="1625600"/>
    <n v="12293"/>
    <n v="0.23627870174530957"/>
    <n v="5330380"/>
    <n v="7.2827828409982018E-2"/>
  </r>
  <r>
    <x v="4421"/>
    <x v="8"/>
    <s v="LU"/>
    <x v="3345"/>
    <x v="3345"/>
    <n v="3672202"/>
    <n v="2.3745970401410377"/>
    <s v=""/>
    <x v="2"/>
    <n v="9"/>
    <x v="8"/>
    <n v="1625600"/>
    <n v="12293"/>
    <n v="5.3074453354433269"/>
    <n v="5330380"/>
    <n v="1.6359058828826463"/>
  </r>
  <r>
    <x v="4422"/>
    <x v="8"/>
    <s v="LU"/>
    <x v="3346"/>
    <x v="3346"/>
    <n v="3672202"/>
    <n v="0.60808201727464883"/>
    <s v=""/>
    <x v="2"/>
    <n v="9"/>
    <x v="8"/>
    <n v="1625600"/>
    <n v="12293"/>
    <n v="1.359119889225338"/>
    <n v="5330380"/>
    <n v="0.41891947666020063"/>
  </r>
  <r>
    <x v="4423"/>
    <x v="8"/>
    <s v="LU"/>
    <x v="2942"/>
    <x v="2942"/>
    <n v="3672202"/>
    <n v="6.0481422318271166E-2"/>
    <s v=""/>
    <x v="2"/>
    <n v="9"/>
    <x v="8"/>
    <n v="1625600"/>
    <n v="12293"/>
    <n v="0.13518160653692235"/>
    <n v="5330380"/>
    <n v="4.166682300323804E-2"/>
  </r>
  <r>
    <x v="4424"/>
    <x v="8"/>
    <s v="LU"/>
    <x v="3347"/>
    <x v="3347"/>
    <n v="3672202"/>
    <n v="3.0690032846776946E-2"/>
    <s v=""/>
    <x v="2"/>
    <n v="9"/>
    <x v="8"/>
    <n v="1625600"/>
    <n v="12293"/>
    <n v="6.8595079048676941E-2"/>
    <n v="5330380"/>
    <n v="2.1142957912944293E-2"/>
  </r>
  <r>
    <x v="4425"/>
    <x v="8"/>
    <s v="LU"/>
    <x v="3348"/>
    <x v="3348"/>
    <n v="3672202"/>
    <n v="0.12128962404573604"/>
    <s v=""/>
    <x v="2"/>
    <n v="9"/>
    <x v="8"/>
    <n v="1625600"/>
    <n v="12293"/>
    <n v="0.27109359545945616"/>
    <n v="5330380"/>
    <n v="8.3558770669258098E-2"/>
  </r>
  <r>
    <x v="4426"/>
    <x v="8"/>
    <s v="LU"/>
    <x v="3349"/>
    <x v="3349"/>
    <n v="3672202"/>
    <n v="9.9259245542592703E-2"/>
    <s v=""/>
    <x v="2"/>
    <n v="9"/>
    <x v="8"/>
    <n v="1625600"/>
    <n v="12293"/>
    <n v="0.22185364962948309"/>
    <n v="5330380"/>
    <n v="6.8381616320037225E-2"/>
  </r>
  <r>
    <x v="4427"/>
    <x v="8"/>
    <s v="LU"/>
    <x v="3350"/>
    <x v="3350"/>
    <n v="3672202"/>
    <n v="6.6935315649847144E-2"/>
    <s v=""/>
    <x v="2"/>
    <n v="9"/>
    <x v="8"/>
    <n v="1625600"/>
    <n v="12293"/>
    <n v="0.1496066586527488"/>
    <n v="5330380"/>
    <n v="4.6113035093182847E-2"/>
  </r>
  <r>
    <x v="4428"/>
    <x v="8"/>
    <s v="LU"/>
    <x v="3351"/>
    <x v="3351"/>
    <n v="3672202"/>
    <n v="0.65843327790791473"/>
    <s v=""/>
    <x v="2"/>
    <n v="9"/>
    <x v="8"/>
    <n v="1625600"/>
    <n v="12293"/>
    <n v="1.471659641808305"/>
    <n v="5330380"/>
    <n v="0.45360743511719614"/>
  </r>
  <r>
    <x v="4429"/>
    <x v="8"/>
    <s v="LU"/>
    <x v="1147"/>
    <x v="1147"/>
    <n v="3672202"/>
    <n v="6.5846050952534749E-2"/>
    <s v=""/>
    <x v="2"/>
    <n v="9"/>
    <x v="8"/>
    <n v="1625600"/>
    <n v="12293"/>
    <n v="0.1471720507007106"/>
    <n v="5330380"/>
    <n v="4.5362619550576133E-2"/>
  </r>
  <r>
    <x v="4430"/>
    <x v="8"/>
    <s v="LU"/>
    <x v="3352"/>
    <x v="3352"/>
    <n v="3672202"/>
    <n v="0.23430083639189783"/>
    <s v=""/>
    <x v="2"/>
    <n v="9"/>
    <x v="8"/>
    <n v="1625600"/>
    <n v="12293"/>
    <n v="0.52368417048342186"/>
    <n v="5330380"/>
    <n v="0.16141438321470516"/>
  </r>
  <r>
    <x v="4431"/>
    <x v="8"/>
    <s v="LU"/>
    <x v="274"/>
    <x v="274"/>
    <n v="3672202"/>
    <n v="3.9730929834469894E-2"/>
    <s v=""/>
    <x v="2"/>
    <n v="9"/>
    <x v="8"/>
    <n v="1625600"/>
    <n v="12293"/>
    <n v="8.8802325050594197E-2"/>
    <n v="5330380"/>
    <n v="2.7371406916580056E-2"/>
  </r>
  <r>
    <x v="4432"/>
    <x v="8"/>
    <s v="LU"/>
    <x v="3353"/>
    <x v="3353"/>
    <n v="3672202"/>
    <n v="0.36049215157553965"/>
    <s v=""/>
    <x v="2"/>
    <n v="9"/>
    <x v="8"/>
    <n v="1625600"/>
    <n v="12293"/>
    <n v="0.80573350172704994"/>
    <n v="5330380"/>
    <n v="0.24835002382569346"/>
  </r>
  <r>
    <x v="4433"/>
    <x v="8"/>
    <s v="LU"/>
    <x v="3354"/>
    <x v="3354"/>
    <n v="3672202"/>
    <n v="9.0354506642063806E-2"/>
    <s v=""/>
    <x v="2"/>
    <n v="9"/>
    <x v="8"/>
    <n v="1625600"/>
    <n v="12293"/>
    <n v="0.20195072962157062"/>
    <n v="5330380"/>
    <n v="6.2246969259227299E-2"/>
  </r>
  <r>
    <x v="4434"/>
    <x v="8"/>
    <s v="LU"/>
    <x v="771"/>
    <x v="771"/>
    <n v="3672202"/>
    <n v="2.6986532875914779E-2"/>
    <s v=""/>
    <x v="2"/>
    <n v="9"/>
    <x v="8"/>
    <n v="1625600"/>
    <n v="12293"/>
    <n v="6.0317412011746986E-2"/>
    <n v="5330380"/>
    <n v="1.8591545068081451E-2"/>
  </r>
  <r>
    <x v="4435"/>
    <x v="8"/>
    <s v="LU"/>
    <x v="3355"/>
    <x v="3355"/>
    <n v="3672202"/>
    <n v="1.6844661595413324"/>
    <s v=""/>
    <x v="2"/>
    <n v="9"/>
    <x v="8"/>
    <n v="1625600"/>
    <n v="12293"/>
    <n v="3.7649386022307092"/>
    <n v="5330380"/>
    <n v="1.1604613554755945"/>
  </r>
  <r>
    <x v="4436"/>
    <x v="8"/>
    <s v="LU"/>
    <x v="72"/>
    <x v="72"/>
    <n v="3672202"/>
    <n v="4.6293749635777114E-2"/>
    <s v=""/>
    <x v="2"/>
    <n v="9"/>
    <x v="8"/>
    <n v="1625600"/>
    <n v="12293"/>
    <n v="0.1034708379616245"/>
    <n v="5330380"/>
    <n v="3.1892660560785532E-2"/>
  </r>
  <r>
    <x v="4437"/>
    <x v="8"/>
    <s v="LU"/>
    <x v="1820"/>
    <x v="1820"/>
    <n v="3672202"/>
    <n v="3.7116694560920122E-2"/>
    <s v=""/>
    <x v="2"/>
    <n v="9"/>
    <x v="8"/>
    <n v="1625600"/>
    <n v="12293"/>
    <n v="8.2959265965702467E-2"/>
    <n v="5330380"/>
    <n v="2.5570409614323931E-2"/>
  </r>
  <r>
    <x v="4438"/>
    <x v="8"/>
    <s v="LU"/>
    <x v="155"/>
    <x v="155"/>
    <n v="3672202"/>
    <n v="2.2329926294904257E-2"/>
    <s v=""/>
    <x v="2"/>
    <n v="9"/>
    <x v="8"/>
    <n v="1625600"/>
    <n v="12293"/>
    <n v="4.9909463016783583E-2"/>
    <n v="5330380"/>
    <n v="1.5383518623437729E-2"/>
  </r>
  <r>
    <x v="4439"/>
    <x v="8"/>
    <s v="LU"/>
    <x v="2557"/>
    <x v="2557"/>
    <n v="3672202"/>
    <n v="3.1316360047731577E-2"/>
    <s v=""/>
    <x v="2"/>
    <n v="9"/>
    <x v="8"/>
    <n v="1625600"/>
    <n v="12293"/>
    <n v="6.9994978621098922E-2"/>
    <n v="5330380"/>
    <n v="2.1574446849943155E-2"/>
  </r>
  <r>
    <x v="4440"/>
    <x v="8"/>
    <s v="PT"/>
    <x v="3356"/>
    <x v="3356"/>
    <n v="3672202"/>
    <n v="0.45727331993174669"/>
    <s v=""/>
    <x v="2"/>
    <n v="9"/>
    <x v="8"/>
    <n v="1625600"/>
    <n v="12293"/>
    <n v="1.0220484182656462"/>
    <n v="5330380"/>
    <n v="0.31502444478630043"/>
  </r>
  <r>
    <x v="4441"/>
    <x v="8"/>
    <s v="PT"/>
    <x v="3357"/>
    <x v="3357"/>
    <n v="3672202"/>
    <n v="0.23786817827559595"/>
    <s v=""/>
    <x v="2"/>
    <n v="9"/>
    <x v="8"/>
    <n v="1625600"/>
    <n v="12293"/>
    <n v="0.53165751152634699"/>
    <n v="5330380"/>
    <n v="0.16387199411674214"/>
  </r>
  <r>
    <x v="4442"/>
    <x v="8"/>
    <s v="PT"/>
    <x v="3358"/>
    <x v="3358"/>
    <n v="3672202"/>
    <n v="0.20649735499299876"/>
    <s v=""/>
    <x v="2"/>
    <n v="9"/>
    <x v="8"/>
    <n v="1625600"/>
    <n v="12293"/>
    <n v="0.46154080250764623"/>
    <n v="5330380"/>
    <n v="0.14226002648966865"/>
  </r>
  <r>
    <x v="4443"/>
    <x v="8"/>
    <s v="PT"/>
    <x v="3359"/>
    <x v="3359"/>
    <n v="3672202"/>
    <n v="0.17477252068377502"/>
    <s v=""/>
    <x v="2"/>
    <n v="9"/>
    <x v="8"/>
    <n v="1625600"/>
    <n v="12293"/>
    <n v="0.3906328459045329"/>
    <n v="5330380"/>
    <n v="0.12040417381124799"/>
  </r>
  <r>
    <x v="4444"/>
    <x v="8"/>
    <s v="PT"/>
    <x v="3360"/>
    <x v="3360"/>
    <n v="3672202"/>
    <n v="8.7168407402425027E-2"/>
    <s v=""/>
    <x v="2"/>
    <n v="9"/>
    <x v="8"/>
    <n v="1625600"/>
    <n v="12293"/>
    <n v="0.19482950136185884"/>
    <n v="5330380"/>
    <n v="6.0052003797102647E-2"/>
  </r>
  <r>
    <x v="4445"/>
    <x v="8"/>
    <s v="PT"/>
    <x v="3361"/>
    <x v="3361"/>
    <n v="3672202"/>
    <n v="0.2120253733318592"/>
    <s v=""/>
    <x v="2"/>
    <n v="9"/>
    <x v="8"/>
    <n v="1625600"/>
    <n v="12293"/>
    <n v="0.47389643786424013"/>
    <n v="5330380"/>
    <n v="0.14606838536839775"/>
  </r>
  <r>
    <x v="4446"/>
    <x v="8"/>
    <s v="PT"/>
    <x v="3362"/>
    <x v="3362"/>
    <n v="3672202"/>
    <n v="0.56551899922716675"/>
    <s v=""/>
    <x v="2"/>
    <n v="9"/>
    <x v="8"/>
    <n v="1625600"/>
    <n v="12293"/>
    <n v="1.2639875834994447"/>
    <n v="5330380"/>
    <n v="0.38959698933284309"/>
  </r>
  <r>
    <x v="4447"/>
    <x v="8"/>
    <s v="PT"/>
    <x v="3363"/>
    <x v="3363"/>
    <n v="3672202"/>
    <n v="0.29088813741727715"/>
    <s v=""/>
    <x v="2"/>
    <n v="9"/>
    <x v="8"/>
    <n v="1625600"/>
    <n v="12293"/>
    <n v="0.65016205359180756"/>
    <n v="5330380"/>
    <n v="0.20039847065312419"/>
  </r>
  <r>
    <x v="4448"/>
    <x v="8"/>
    <s v="PT"/>
    <x v="3364"/>
    <x v="3364"/>
    <n v="3672202"/>
    <n v="0.53575484137310525"/>
    <s v=""/>
    <x v="2"/>
    <n v="9"/>
    <x v="8"/>
    <n v="1625600"/>
    <n v="12293"/>
    <n v="1.1974619212100002"/>
    <n v="5330380"/>
    <n v="0.36909188463111448"/>
  </r>
  <r>
    <x v="4449"/>
    <x v="8"/>
    <s v="PT"/>
    <x v="3365"/>
    <x v="3365"/>
    <n v="3672202"/>
    <n v="0.5292464848066637"/>
    <s v=""/>
    <x v="2"/>
    <n v="9"/>
    <x v="8"/>
    <n v="1625600"/>
    <n v="12293"/>
    <n v="1.1829151386965717"/>
    <n v="5330380"/>
    <n v="0.36460815176403932"/>
  </r>
  <r>
    <x v="4450"/>
    <x v="8"/>
    <s v="PT"/>
    <x v="3366"/>
    <x v="3366"/>
    <n v="3672202"/>
    <n v="0.25761110091438327"/>
    <s v=""/>
    <x v="2"/>
    <n v="9"/>
    <x v="8"/>
    <n v="1625600"/>
    <n v="12293"/>
    <n v="0.57578478065703986"/>
    <n v="5330380"/>
    <n v="0.17747327582648892"/>
  </r>
  <r>
    <x v="4451"/>
    <x v="8"/>
    <s v="PT"/>
    <x v="3367"/>
    <x v="3367"/>
    <n v="3672202"/>
    <n v="2.4263643448808101"/>
    <s v=""/>
    <x v="2"/>
    <n v="9"/>
    <x v="8"/>
    <n v="1625600"/>
    <n v="12293"/>
    <n v="5.4231500783639435"/>
    <n v="5330380"/>
    <n v="1.6715693815450305"/>
  </r>
  <r>
    <x v="4452"/>
    <x v="8"/>
    <s v="PT"/>
    <x v="3228"/>
    <x v="3228"/>
    <n v="3672202"/>
    <n v="0.23884851650317712"/>
    <s v=""/>
    <x v="2"/>
    <n v="9"/>
    <x v="8"/>
    <n v="1625600"/>
    <n v="12293"/>
    <n v="0.53384865868318143"/>
    <n v="5330380"/>
    <n v="0.16454736810508819"/>
  </r>
  <r>
    <x v="4453"/>
    <x v="8"/>
    <s v="PT"/>
    <x v="3368"/>
    <x v="3368"/>
    <n v="3672202"/>
    <n v="0.69108398720985398"/>
    <s v=""/>
    <x v="2"/>
    <n v="9"/>
    <x v="8"/>
    <n v="1625600"/>
    <n v="12293"/>
    <n v="1.5446370151706508"/>
    <n v="5330380"/>
    <n v="0.47610114100683254"/>
  </r>
  <r>
    <x v="4454"/>
    <x v="8"/>
    <s v="PT"/>
    <x v="1922"/>
    <x v="1922"/>
    <n v="3672202"/>
    <n v="4.5749117287120916E-2"/>
    <s v=""/>
    <x v="2"/>
    <n v="9"/>
    <x v="8"/>
    <n v="1625600"/>
    <n v="12293"/>
    <n v="0.10225353398560538"/>
    <n v="5330380"/>
    <n v="3.1517452789482175E-2"/>
  </r>
  <r>
    <x v="4455"/>
    <x v="8"/>
    <s v="PT"/>
    <x v="3369"/>
    <x v="3369"/>
    <n v="3672202"/>
    <n v="0.31362653797367357"/>
    <s v=""/>
    <x v="2"/>
    <n v="9"/>
    <x v="8"/>
    <n v="1625600"/>
    <n v="12293"/>
    <n v="0.70098449459060541"/>
    <n v="5330380"/>
    <n v="0.21606339510503941"/>
  </r>
  <r>
    <x v="4456"/>
    <x v="8"/>
    <s v="PT"/>
    <x v="3370"/>
    <x v="3370"/>
    <n v="3672202"/>
    <n v="0.15494790319268928"/>
    <s v=""/>
    <x v="2"/>
    <n v="9"/>
    <x v="8"/>
    <n v="1625600"/>
    <n v="12293"/>
    <n v="0.34632298117743726"/>
    <n v="5330380"/>
    <n v="0.10674661093580572"/>
  </r>
  <r>
    <x v="4457"/>
    <x v="8"/>
    <s v="PT"/>
    <x v="3371"/>
    <x v="3371"/>
    <n v="3672202"/>
    <n v="0.12197041448155631"/>
    <s v=""/>
    <x v="2"/>
    <n v="9"/>
    <x v="8"/>
    <n v="1625600"/>
    <n v="12293"/>
    <n v="0.27261522542948002"/>
    <n v="5330380"/>
    <n v="8.4027780383387304E-2"/>
  </r>
  <r>
    <x v="4458"/>
    <x v="8"/>
    <s v="PT"/>
    <x v="3372"/>
    <x v="3372"/>
    <n v="3672202"/>
    <n v="6.1216675988957032E-2"/>
    <s v=""/>
    <x v="2"/>
    <n v="9"/>
    <x v="8"/>
    <n v="1625600"/>
    <n v="12293"/>
    <n v="0.13682496690454815"/>
    <n v="5330380"/>
    <n v="4.2173353494497579E-2"/>
  </r>
  <r>
    <x v="4459"/>
    <x v="8"/>
    <s v="PT"/>
    <x v="1677"/>
    <x v="1677"/>
    <n v="3672202"/>
    <n v="0.23062456803846845"/>
    <s v=""/>
    <x v="2"/>
    <n v="9"/>
    <x v="8"/>
    <n v="1625600"/>
    <n v="12293"/>
    <n v="0.51546736864529286"/>
    <n v="5330380"/>
    <n v="0.15888173075840747"/>
  </r>
  <r>
    <x v="4460"/>
    <x v="8"/>
    <s v="FI"/>
    <x v="3373"/>
    <x v="3373"/>
    <n v="3672202"/>
    <n v="0.69176477764567412"/>
    <s v=""/>
    <x v="2"/>
    <n v="9"/>
    <x v="8"/>
    <n v="1625600"/>
    <n v="12293"/>
    <n v="1.5461586451406746"/>
    <n v="5330380"/>
    <n v="0.4765701507209617"/>
  </r>
  <r>
    <x v="4461"/>
    <x v="8"/>
    <s v="FI"/>
    <x v="3374"/>
    <x v="3374"/>
    <n v="3672202"/>
    <n v="0.28486994996462611"/>
    <s v=""/>
    <x v="2"/>
    <n v="9"/>
    <x v="8"/>
    <n v="1625600"/>
    <n v="12293"/>
    <n v="0.63671084465679639"/>
    <n v="5330380"/>
    <n v="0.19625242478022203"/>
  </r>
  <r>
    <x v="4462"/>
    <x v="8"/>
    <s v="FI"/>
    <x v="3375"/>
    <x v="3375"/>
    <n v="3672202"/>
    <n v="0.48619329764539093"/>
    <s v=""/>
    <x v="2"/>
    <n v="9"/>
    <x v="8"/>
    <n v="1625600"/>
    <n v="12293"/>
    <n v="1.086687259392261"/>
    <n v="5330380"/>
    <n v="0.33494797744250876"/>
  </r>
  <r>
    <x v="4463"/>
    <x v="8"/>
    <s v="FI"/>
    <x v="3376"/>
    <x v="3376"/>
    <n v="3672202"/>
    <n v="0.45305241922966111"/>
    <s v=""/>
    <x v="2"/>
    <n v="9"/>
    <x v="8"/>
    <n v="1625600"/>
    <n v="12293"/>
    <n v="1.0126143124514981"/>
    <n v="5330380"/>
    <n v="0.31211658455869934"/>
  </r>
  <r>
    <x v="4464"/>
    <x v="8"/>
    <s v="FI"/>
    <x v="3377"/>
    <x v="3377"/>
    <n v="3672202"/>
    <n v="1.1690261047731034"/>
    <s v=""/>
    <x v="2"/>
    <n v="9"/>
    <x v="8"/>
    <n v="1625600"/>
    <n v="12293"/>
    <n v="2.6128821193262222"/>
    <n v="5330380"/>
    <n v="0.80536472071409548"/>
  </r>
  <r>
    <x v="4465"/>
    <x v="8"/>
    <s v="FI"/>
    <x v="2035"/>
    <x v="2035"/>
    <n v="3672202"/>
    <n v="0.19873634402464788"/>
    <s v=""/>
    <x v="2"/>
    <n v="9"/>
    <x v="8"/>
    <n v="1625600"/>
    <n v="12293"/>
    <n v="0.44419422084937388"/>
    <n v="5330380"/>
    <n v="0.13691331574859578"/>
  </r>
  <r>
    <x v="4466"/>
    <x v="8"/>
    <s v="FI"/>
    <x v="3378"/>
    <x v="3378"/>
    <n v="3672202"/>
    <n v="0.47625375728241526"/>
    <s v=""/>
    <x v="2"/>
    <n v="9"/>
    <x v="8"/>
    <n v="1625600"/>
    <n v="12293"/>
    <n v="1.0644714618299123"/>
    <n v="5330380"/>
    <n v="0.32810043561622249"/>
  </r>
  <r>
    <x v="4467"/>
    <x v="8"/>
    <s v="FI"/>
    <x v="3379"/>
    <x v="3379"/>
    <n v="3672202"/>
    <n v="0.28222848307364351"/>
    <s v=""/>
    <x v="2"/>
    <n v="9"/>
    <x v="8"/>
    <n v="1625600"/>
    <n v="12293"/>
    <n v="0.63080692037310371"/>
    <n v="5330380"/>
    <n v="0.19443266708940077"/>
  </r>
  <r>
    <x v="4468"/>
    <x v="8"/>
    <s v="FI"/>
    <x v="3380"/>
    <x v="3380"/>
    <n v="3672202"/>
    <n v="0.43393582379182849"/>
    <s v=""/>
    <x v="2"/>
    <n v="9"/>
    <x v="8"/>
    <n v="1625600"/>
    <n v="12293"/>
    <n v="0.96988694289322719"/>
    <n v="5330380"/>
    <n v="0.29894679178595146"/>
  </r>
  <r>
    <x v="4469"/>
    <x v="8"/>
    <s v="FI"/>
    <x v="3381"/>
    <x v="3381"/>
    <n v="3672202"/>
    <n v="0.15440327084403307"/>
    <s v=""/>
    <x v="2"/>
    <n v="9"/>
    <x v="8"/>
    <n v="1625600"/>
    <n v="12293"/>
    <n v="0.34510567720141816"/>
    <n v="5330380"/>
    <n v="0.10637140316450235"/>
  </r>
  <r>
    <x v="4470"/>
    <x v="8"/>
    <s v="FI"/>
    <x v="3382"/>
    <x v="3382"/>
    <n v="3672202"/>
    <n v="1.2673867069404134"/>
    <s v=""/>
    <x v="2"/>
    <n v="9"/>
    <x v="8"/>
    <n v="1625600"/>
    <n v="12293"/>
    <n v="2.832727217395274"/>
    <n v="5330380"/>
    <n v="0.87312724421148202"/>
  </r>
  <r>
    <x v="4471"/>
    <x v="8"/>
    <s v="FI"/>
    <x v="3383"/>
    <x v="3383"/>
    <n v="3672202"/>
    <n v="0.38097032788501284"/>
    <s v=""/>
    <x v="2"/>
    <n v="9"/>
    <x v="8"/>
    <n v="1625600"/>
    <n v="12293"/>
    <n v="0.85150413122536861"/>
    <n v="5330380"/>
    <n v="0.26245783602669981"/>
  </r>
  <r>
    <x v="4472"/>
    <x v="8"/>
    <s v="FI"/>
    <x v="3384"/>
    <x v="3384"/>
    <n v="3672202"/>
    <n v="9.7510703387231974"/>
    <s v="MAGGIORE"/>
    <x v="2"/>
    <n v="9"/>
    <x v="8"/>
    <n v="1625600"/>
    <n v="12293"/>
    <n v="21.794549521447372"/>
    <n v="5330380"/>
    <n v="6.7177011770267789"/>
  </r>
  <r>
    <x v="4473"/>
    <x v="8"/>
    <s v="FI"/>
    <x v="3385"/>
    <x v="3385"/>
    <n v="3672202"/>
    <n v="0.131474248965607"/>
    <s v=""/>
    <x v="2"/>
    <n v="9"/>
    <x v="8"/>
    <n v="1625600"/>
    <n v="12293"/>
    <n v="0.29385717981101356"/>
    <n v="5330380"/>
    <n v="9.0575155992630926E-2"/>
  </r>
  <r>
    <x v="4474"/>
    <x v="8"/>
    <s v="FI"/>
    <x v="3386"/>
    <x v="3386"/>
    <n v="3672202"/>
    <n v="0.62047240320657748"/>
    <s v=""/>
    <x v="2"/>
    <n v="9"/>
    <x v="8"/>
    <n v="1625600"/>
    <n v="12293"/>
    <n v="1.3868135546797731"/>
    <n v="5330380"/>
    <n v="0.42745545345735197"/>
  </r>
  <r>
    <x v="4475"/>
    <x v="8"/>
    <s v="FI"/>
    <x v="3387"/>
    <x v="3387"/>
    <n v="3672202"/>
    <n v="0.13343492542076935"/>
    <s v=""/>
    <x v="2"/>
    <n v="9"/>
    <x v="8"/>
    <n v="1625600"/>
    <n v="12293"/>
    <n v="0.29823947412468238"/>
    <n v="5330380"/>
    <n v="9.1925903969323014E-2"/>
  </r>
  <r>
    <x v="4476"/>
    <x v="8"/>
    <s v="FI"/>
    <x v="3388"/>
    <x v="3388"/>
    <n v="3672202"/>
    <n v="0.37813823967200061"/>
    <s v=""/>
    <x v="2"/>
    <n v="9"/>
    <x v="8"/>
    <n v="1625600"/>
    <n v="12293"/>
    <n v="0.84517415055006917"/>
    <n v="5330380"/>
    <n v="0.26050675561592235"/>
  </r>
  <r>
    <x v="4477"/>
    <x v="8"/>
    <s v="FI"/>
    <x v="3389"/>
    <x v="3389"/>
    <n v="3672202"/>
    <n v="0.39940613288702526"/>
    <s v=""/>
    <x v="2"/>
    <n v="9"/>
    <x v="8"/>
    <n v="1625600"/>
    <n v="12293"/>
    <n v="0.89270987081361552"/>
    <n v="5330380"/>
    <n v="0.27515861908531852"/>
  </r>
  <r>
    <x v="4478"/>
    <x v="8"/>
    <s v="FI"/>
    <x v="3390"/>
    <x v="3390"/>
    <n v="3672202"/>
    <n v="0.51631146652607895"/>
    <s v=""/>
    <x v="2"/>
    <n v="9"/>
    <x v="8"/>
    <n v="1625600"/>
    <n v="12293"/>
    <n v="1.154004169266118"/>
    <n v="5330380"/>
    <n v="0.35569696719558458"/>
  </r>
  <r>
    <x v="4479"/>
    <x v="8"/>
    <s v="FI"/>
    <x v="1120"/>
    <x v="1120"/>
    <n v="3672202"/>
    <n v="4.9752165049744002E-2"/>
    <s v=""/>
    <x v="2"/>
    <n v="9"/>
    <x v="8"/>
    <n v="1625600"/>
    <n v="12293"/>
    <n v="0.11120071820934585"/>
    <n v="5330380"/>
    <n v="3.4275229908561869E-2"/>
  </r>
  <r>
    <x v="4480"/>
    <x v="8"/>
    <s v="FI"/>
    <x v="3391"/>
    <x v="3391"/>
    <n v="3672202"/>
    <n v="8.8693377978662391E-2"/>
    <s v=""/>
    <x v="2"/>
    <n v="9"/>
    <x v="8"/>
    <n v="1625600"/>
    <n v="12293"/>
    <n v="0.19823795249471232"/>
    <n v="5330380"/>
    <n v="6.1102585556752055E-2"/>
  </r>
  <r>
    <x v="4481"/>
    <x v="8"/>
    <s v="FI"/>
    <x v="3392"/>
    <x v="3392"/>
    <n v="3672202"/>
    <n v="0.10282658742629082"/>
    <s v=""/>
    <x v="2"/>
    <n v="9"/>
    <x v="8"/>
    <n v="1625600"/>
    <n v="12293"/>
    <n v="0.22982699067240828"/>
    <n v="5330380"/>
    <n v="7.0839227222074225E-2"/>
  </r>
  <r>
    <x v="4482"/>
    <x v="8"/>
    <s v="FI"/>
    <x v="3393"/>
    <x v="3393"/>
    <n v="3672202"/>
    <n v="0.37179327281015589"/>
    <s v=""/>
    <x v="2"/>
    <n v="9"/>
    <x v="8"/>
    <n v="1625600"/>
    <n v="12293"/>
    <n v="0.83099255922944659"/>
    <n v="5330380"/>
    <n v="0.25613558508023815"/>
  </r>
  <r>
    <x v="4483"/>
    <x v="8"/>
    <s v="FI"/>
    <x v="3394"/>
    <x v="3394"/>
    <n v="3672202"/>
    <n v="0.35932119202592888"/>
    <s v=""/>
    <x v="2"/>
    <n v="9"/>
    <x v="8"/>
    <n v="1625600"/>
    <n v="12293"/>
    <n v="0.80311629817860897"/>
    <n v="5330380"/>
    <n v="0.24754332711739127"/>
  </r>
  <r>
    <x v="4484"/>
    <x v="8"/>
    <s v="FI"/>
    <x v="1643"/>
    <x v="1643"/>
    <n v="3672202"/>
    <n v="3.2351161510178361E-2"/>
    <s v=""/>
    <x v="2"/>
    <n v="9"/>
    <x v="8"/>
    <n v="1625600"/>
    <n v="12293"/>
    <n v="7.2307856175535229E-2"/>
    <n v="5330380"/>
    <n v="2.228734161541954E-2"/>
  </r>
  <r>
    <x v="4485"/>
    <x v="8"/>
    <s v="FI"/>
    <x v="3395"/>
    <x v="3395"/>
    <n v="3672202"/>
    <n v="0.20448221530297081"/>
    <s v=""/>
    <x v="2"/>
    <n v="9"/>
    <x v="8"/>
    <n v="1625600"/>
    <n v="12293"/>
    <n v="0.45703677779637547"/>
    <n v="5330380"/>
    <n v="0.14087175773584623"/>
  </r>
  <r>
    <x v="4486"/>
    <x v="8"/>
    <s v="FI"/>
    <x v="3396"/>
    <x v="3396"/>
    <n v="3672202"/>
    <n v="0.55903787427815788"/>
    <s v=""/>
    <x v="2"/>
    <n v="9"/>
    <x v="8"/>
    <n v="1625600"/>
    <n v="12293"/>
    <n v="1.2495016661848171"/>
    <n v="5330380"/>
    <n v="0.38513201685433307"/>
  </r>
  <r>
    <x v="4487"/>
    <x v="8"/>
    <s v="FI"/>
    <x v="3397"/>
    <x v="3397"/>
    <n v="3672202"/>
    <n v="0.43777548184985471"/>
    <s v=""/>
    <x v="2"/>
    <n v="9"/>
    <x v="8"/>
    <n v="1625600"/>
    <n v="12293"/>
    <n v="0.97846893592416195"/>
    <n v="5330380"/>
    <n v="0.30159200657364016"/>
  </r>
  <r>
    <x v="4488"/>
    <x v="8"/>
    <s v="FI"/>
    <x v="3398"/>
    <x v="3398"/>
    <n v="3672202"/>
    <n v="0.2341919099221666"/>
    <s v=""/>
    <x v="2"/>
    <n v="9"/>
    <x v="8"/>
    <n v="1625600"/>
    <n v="12293"/>
    <n v="0.52344070968821799"/>
    <n v="5330380"/>
    <n v="0.16133934166044447"/>
  </r>
  <r>
    <x v="4489"/>
    <x v="8"/>
    <s v="FI"/>
    <x v="3399"/>
    <x v="3399"/>
    <n v="3672202"/>
    <n v="0.20102379988900396"/>
    <s v=""/>
    <x v="2"/>
    <n v="9"/>
    <x v="8"/>
    <n v="1625600"/>
    <n v="12293"/>
    <n v="0.44930689754865416"/>
    <n v="5330380"/>
    <n v="0.13848918838806989"/>
  </r>
  <r>
    <x v="4490"/>
    <x v="8"/>
    <s v="FI"/>
    <x v="3400"/>
    <x v="3400"/>
    <n v="3672202"/>
    <n v="0.4597513971181324"/>
    <s v=""/>
    <x v="2"/>
    <n v="9"/>
    <x v="8"/>
    <n v="1625600"/>
    <n v="12293"/>
    <n v="1.0275871513565331"/>
    <n v="5330380"/>
    <n v="0.31673164014573069"/>
  </r>
  <r>
    <x v="4491"/>
    <x v="8"/>
    <s v="FI"/>
    <x v="1939"/>
    <x v="1939"/>
    <n v="3672202"/>
    <n v="3.3522121059789196E-2"/>
    <s v=""/>
    <x v="2"/>
    <n v="9"/>
    <x v="8"/>
    <n v="1625600"/>
    <n v="12293"/>
    <n v="7.4925059723976326E-2"/>
    <n v="5330380"/>
    <n v="2.3094038323721762E-2"/>
  </r>
  <r>
    <x v="4492"/>
    <x v="8"/>
    <s v="FI"/>
    <x v="3401"/>
    <x v="3401"/>
    <n v="3672202"/>
    <n v="1.3551814415437931"/>
    <s v=""/>
    <x v="2"/>
    <n v="9"/>
    <x v="8"/>
    <n v="1625600"/>
    <n v="12293"/>
    <n v="3.0289566183295547"/>
    <n v="5330380"/>
    <n v="0.9336107369455835"/>
  </r>
  <r>
    <x v="4493"/>
    <x v="8"/>
    <s v="FI"/>
    <x v="3402"/>
    <x v="3402"/>
    <n v="3672202"/>
    <n v="1.3000918794772183"/>
    <s v=""/>
    <x v="2"/>
    <n v="9"/>
    <x v="8"/>
    <n v="1625600"/>
    <n v="12293"/>
    <n v="2.9058263211552213"/>
    <n v="5330380"/>
    <n v="0.89565847087824879"/>
  </r>
  <r>
    <x v="4494"/>
    <x v="8"/>
    <s v="FI"/>
    <x v="2738"/>
    <x v="2738"/>
    <n v="3672202"/>
    <n v="0.47521895581996848"/>
    <s v=""/>
    <x v="2"/>
    <n v="9"/>
    <x v="8"/>
    <n v="1625600"/>
    <n v="12293"/>
    <n v="1.0621585842754759"/>
    <n v="5330380"/>
    <n v="0.32738754085074606"/>
  </r>
  <r>
    <x v="4495"/>
    <x v="8"/>
    <s v="FI"/>
    <x v="3403"/>
    <x v="3403"/>
    <n v="3672202"/>
    <n v="0.137928142297183"/>
    <s v=""/>
    <x v="2"/>
    <n v="9"/>
    <x v="8"/>
    <n v="1625600"/>
    <n v="12293"/>
    <n v="0.30828223192684001"/>
    <n v="5330380"/>
    <n v="9.5021368082575733E-2"/>
  </r>
  <r>
    <x v="4496"/>
    <x v="8"/>
    <s v="FI"/>
    <x v="3404"/>
    <x v="3404"/>
    <n v="3672202"/>
    <n v="0.22103903870211933"/>
    <s v=""/>
    <x v="2"/>
    <n v="9"/>
    <x v="8"/>
    <n v="1625600"/>
    <n v="12293"/>
    <n v="0.4940428186673565"/>
    <n v="5330380"/>
    <n v="0.15227807398346835"/>
  </r>
  <r>
    <x v="4497"/>
    <x v="8"/>
    <s v="FI"/>
    <x v="3405"/>
    <x v="3405"/>
    <n v="3672202"/>
    <n v="0.38410196388978601"/>
    <s v=""/>
    <x v="2"/>
    <n v="9"/>
    <x v="8"/>
    <n v="1625600"/>
    <n v="12293"/>
    <n v="0.85850362908747846"/>
    <n v="5330380"/>
    <n v="0.2646152807116941"/>
  </r>
  <r>
    <x v="4498"/>
    <x v="8"/>
    <s v="FI"/>
    <x v="3406"/>
    <x v="3406"/>
    <n v="3672202"/>
    <n v="0.62970392151630006"/>
    <s v=""/>
    <x v="2"/>
    <n v="9"/>
    <x v="8"/>
    <n v="1625600"/>
    <n v="12293"/>
    <n v="1.407446857073297"/>
    <n v="5330380"/>
    <n v="0.43381522518094395"/>
  </r>
  <r>
    <x v="4499"/>
    <x v="8"/>
    <s v="FI"/>
    <x v="2685"/>
    <x v="2685"/>
    <n v="3672202"/>
    <n v="0.3259079974358709"/>
    <s v=""/>
    <x v="2"/>
    <n v="9"/>
    <x v="8"/>
    <n v="1625600"/>
    <n v="12293"/>
    <n v="0.72843469924983639"/>
    <n v="5330380"/>
    <n v="0.22452433034793018"/>
  </r>
  <r>
    <x v="4500"/>
    <x v="8"/>
    <s v="FI"/>
    <x v="3407"/>
    <x v="3407"/>
    <n v="3672202"/>
    <n v="0.32748743124697388"/>
    <s v=""/>
    <x v="2"/>
    <n v="9"/>
    <x v="8"/>
    <n v="1625600"/>
    <n v="12293"/>
    <n v="0.73196488078029176"/>
    <n v="5330380"/>
    <n v="0.22561243288470992"/>
  </r>
  <r>
    <x v="4501"/>
    <x v="8"/>
    <s v="LI"/>
    <x v="862"/>
    <x v="862"/>
    <n v="3672202"/>
    <n v="8.7386260341887512E-2"/>
    <s v=""/>
    <x v="2"/>
    <n v="9"/>
    <x v="8"/>
    <n v="1625600"/>
    <n v="12293"/>
    <n v="0.19531642295226645"/>
    <n v="5330380"/>
    <n v="6.0202086905623994E-2"/>
  </r>
  <r>
    <x v="4502"/>
    <x v="8"/>
    <s v="LI"/>
    <x v="3408"/>
    <x v="3408"/>
    <n v="3672202"/>
    <n v="0.36000198246174908"/>
    <s v=""/>
    <x v="2"/>
    <n v="9"/>
    <x v="8"/>
    <n v="1625600"/>
    <n v="12293"/>
    <n v="0.80463792814863289"/>
    <n v="5330380"/>
    <n v="0.24801233683152046"/>
  </r>
  <r>
    <x v="4503"/>
    <x v="8"/>
    <s v="LI"/>
    <x v="1662"/>
    <x v="1662"/>
    <n v="3672202"/>
    <n v="0.12398555417158426"/>
    <s v=""/>
    <x v="2"/>
    <n v="9"/>
    <x v="8"/>
    <n v="1625600"/>
    <n v="12293"/>
    <n v="0.27711925014075073"/>
    <n v="5330380"/>
    <n v="8.5416049137209724E-2"/>
  </r>
  <r>
    <x v="4504"/>
    <x v="8"/>
    <s v="LI"/>
    <x v="3409"/>
    <x v="3409"/>
    <n v="3672202"/>
    <n v="0.10247257639966428"/>
    <s v=""/>
    <x v="2"/>
    <n v="9"/>
    <x v="8"/>
    <n v="1625600"/>
    <n v="12293"/>
    <n v="0.22903574308799587"/>
    <n v="5330380"/>
    <n v="7.0595342170727035E-2"/>
  </r>
  <r>
    <x v="4505"/>
    <x v="8"/>
    <s v="LI"/>
    <x v="3410"/>
    <x v="3410"/>
    <n v="3672202"/>
    <n v="1.0729257268527167E-2"/>
    <s v=""/>
    <x v="2"/>
    <n v="9"/>
    <x v="8"/>
    <n v="1625600"/>
    <n v="12293"/>
    <n v="2.3980888327576499E-2"/>
    <n v="5330380"/>
    <n v="7.3915930946761767E-3"/>
  </r>
  <r>
    <x v="4506"/>
    <x v="8"/>
    <s v="LI"/>
    <x v="2904"/>
    <x v="2904"/>
    <n v="3672202"/>
    <n v="0.23043394671643883"/>
    <s v=""/>
    <x v="2"/>
    <n v="9"/>
    <x v="8"/>
    <n v="1625600"/>
    <n v="12293"/>
    <n v="0.5150413122536861"/>
    <n v="5330380"/>
    <n v="0.15875040803845128"/>
  </r>
  <r>
    <x v="4507"/>
    <x v="8"/>
    <s v="LI"/>
    <x v="3411"/>
    <x v="3411"/>
    <n v="3672202"/>
    <n v="0.76226743517921947"/>
    <s v=""/>
    <x v="2"/>
    <n v="9"/>
    <x v="8"/>
    <n v="1625600"/>
    <n v="12293"/>
    <n v="1.7037386448363487"/>
    <n v="5330380"/>
    <n v="0.52514079671618152"/>
  </r>
  <r>
    <x v="4508"/>
    <x v="8"/>
    <s v="LI"/>
    <x v="3412"/>
    <x v="3412"/>
    <n v="3672202"/>
    <n v="0.45495863244995777"/>
    <s v=""/>
    <x v="2"/>
    <n v="9"/>
    <x v="8"/>
    <n v="1625600"/>
    <n v="12293"/>
    <n v="1.0168748763675648"/>
    <n v="5330380"/>
    <n v="0.31342981175826112"/>
  </r>
  <r>
    <x v="4509"/>
    <x v="8"/>
    <s v="LI"/>
    <x v="3413"/>
    <x v="3413"/>
    <n v="3672202"/>
    <n v="4.276779981057687"/>
    <s v=""/>
    <x v="2"/>
    <n v="9"/>
    <x v="8"/>
    <n v="1625600"/>
    <n v="12293"/>
    <n v="9.5590012020876767"/>
    <n v="5330380"/>
    <n v="2.946356544936759"/>
  </r>
  <r>
    <x v="4510"/>
    <x v="8"/>
    <s v="LI"/>
    <x v="3414"/>
    <x v="3414"/>
    <n v="3672202"/>
    <n v="6.0127411291644631E-2"/>
    <s v=""/>
    <x v="2"/>
    <n v="9"/>
    <x v="8"/>
    <n v="1625600"/>
    <n v="12293"/>
    <n v="0.13439035895250995"/>
    <n v="5330380"/>
    <n v="4.1422937951890858E-2"/>
  </r>
  <r>
    <x v="4511"/>
    <x v="8"/>
    <s v="LI"/>
    <x v="3415"/>
    <x v="3415"/>
    <n v="3672202"/>
    <n v="5.2992727524248391E-2"/>
    <s v=""/>
    <x v="2"/>
    <n v="9"/>
    <x v="8"/>
    <n v="1625600"/>
    <n v="12293"/>
    <n v="0.11844367686665958"/>
    <n v="5330380"/>
    <n v="3.6507716147816852E-2"/>
  </r>
  <r>
    <x v="4512"/>
    <x v="8"/>
    <s v="LI"/>
    <x v="3416"/>
    <x v="3416"/>
    <n v="3672202"/>
    <n v="0.93728504041988969"/>
    <s v=""/>
    <x v="2"/>
    <n v="9"/>
    <x v="8"/>
    <n v="1625600"/>
    <n v="12293"/>
    <n v="2.09491927753009"/>
    <n v="5330380"/>
    <n v="0.645713814024516"/>
  </r>
  <r>
    <x v="4513"/>
    <x v="8"/>
    <s v="LI"/>
    <x v="3417"/>
    <x v="3417"/>
    <n v="3672202"/>
    <n v="0.10418816829793132"/>
    <s v=""/>
    <x v="2"/>
    <n v="9"/>
    <x v="8"/>
    <n v="1625600"/>
    <n v="12293"/>
    <n v="0.23287025061245603"/>
    <n v="5330380"/>
    <n v="7.1777246650332624E-2"/>
  </r>
  <r>
    <x v="4514"/>
    <x v="8"/>
    <s v="LI"/>
    <x v="3099"/>
    <x v="3099"/>
    <n v="3672202"/>
    <n v="0.317003258535342"/>
    <s v=""/>
    <x v="2"/>
    <n v="9"/>
    <x v="8"/>
    <n v="1625600"/>
    <n v="12293"/>
    <n v="0.7085317792419239"/>
    <n v="5330380"/>
    <n v="0.21838968328712025"/>
  </r>
  <r>
    <x v="4515"/>
    <x v="8"/>
    <s v="LI"/>
    <x v="3418"/>
    <x v="3418"/>
    <n v="3672202"/>
    <n v="0.86465831672658533"/>
    <s v=""/>
    <x v="2"/>
    <n v="9"/>
    <x v="8"/>
    <n v="1625600"/>
    <n v="12293"/>
    <n v="1.9325917923279416"/>
    <n v="5330380"/>
    <n v="0.59567985772121312"/>
  </r>
  <r>
    <x v="4516"/>
    <x v="8"/>
    <s v="LI"/>
    <x v="3419"/>
    <x v="3419"/>
    <n v="3672202"/>
    <n v="0.19124764923062509"/>
    <s v=""/>
    <x v="2"/>
    <n v="9"/>
    <x v="8"/>
    <n v="1625600"/>
    <n v="12293"/>
    <n v="0.42745629117911105"/>
    <n v="5330380"/>
    <n v="0.1317542088931746"/>
  </r>
  <r>
    <x v="4517"/>
    <x v="8"/>
    <s v="LI"/>
    <x v="796"/>
    <x v="796"/>
    <n v="3672202"/>
    <n v="1.4514452091687766E-2"/>
    <s v=""/>
    <x v="2"/>
    <n v="9"/>
    <x v="8"/>
    <n v="1625600"/>
    <n v="12293"/>
    <n v="3.2441150960909326E-2"/>
    <n v="5330380"/>
    <n v="9.9992871052345233E-3"/>
  </r>
  <r>
    <x v="4518"/>
    <x v="8"/>
    <s v="LI"/>
    <x v="3420"/>
    <x v="3420"/>
    <n v="3672202"/>
    <n v="8.556174197388923E-2"/>
    <s v=""/>
    <x v="2"/>
    <n v="9"/>
    <x v="8"/>
    <n v="1625600"/>
    <n v="12293"/>
    <n v="0.19123845463260244"/>
    <n v="5330380"/>
    <n v="5.8945140871757729E-2"/>
  </r>
  <r>
    <x v="4519"/>
    <x v="8"/>
    <s v="LI"/>
    <x v="174"/>
    <x v="174"/>
    <n v="3672202"/>
    <n v="9.2723657358718292E-2"/>
    <s v=""/>
    <x v="2"/>
    <n v="9"/>
    <x v="8"/>
    <n v="1625600"/>
    <n v="12293"/>
    <n v="0.20724600191725376"/>
    <n v="5330380"/>
    <n v="6.3879123064396914E-2"/>
  </r>
  <r>
    <x v="4520"/>
    <x v="8"/>
    <s v="PI"/>
    <x v="3421"/>
    <x v="3421"/>
    <n v="3672202"/>
    <n v="0.21148074098320302"/>
    <s v=""/>
    <x v="2"/>
    <n v="9"/>
    <x v="8"/>
    <n v="1625600"/>
    <n v="12293"/>
    <n v="0.47267913388822108"/>
    <n v="5330380"/>
    <n v="0.14569317759709438"/>
  </r>
  <r>
    <x v="4521"/>
    <x v="8"/>
    <s v="PI"/>
    <x v="1565"/>
    <x v="1565"/>
    <n v="3672202"/>
    <n v="0.15720812743961254"/>
    <s v=""/>
    <x v="2"/>
    <n v="9"/>
    <x v="8"/>
    <n v="1625600"/>
    <n v="12293"/>
    <n v="0.3513747926779166"/>
    <n v="5330380"/>
    <n v="0.10830372318671463"/>
  </r>
  <r>
    <x v="4522"/>
    <x v="8"/>
    <s v="PI"/>
    <x v="643"/>
    <x v="643"/>
    <n v="3672202"/>
    <n v="0.17452743612687971"/>
    <s v=""/>
    <x v="2"/>
    <n v="9"/>
    <x v="8"/>
    <n v="1625600"/>
    <n v="12293"/>
    <n v="0.39008505911532437"/>
    <n v="5330380"/>
    <n v="0.12023533031416146"/>
  </r>
  <r>
    <x v="4523"/>
    <x v="8"/>
    <s v="PI"/>
    <x v="3422"/>
    <x v="3422"/>
    <n v="3672202"/>
    <n v="0.31817421808495283"/>
    <s v=""/>
    <x v="2"/>
    <n v="9"/>
    <x v="8"/>
    <n v="1625600"/>
    <n v="12293"/>
    <n v="0.71114898279036509"/>
    <n v="5330380"/>
    <n v="0.21919637999542246"/>
  </r>
  <r>
    <x v="4524"/>
    <x v="8"/>
    <s v="PI"/>
    <x v="2668"/>
    <x v="2668"/>
    <n v="3672202"/>
    <n v="0.16919003911004896"/>
    <s v=""/>
    <x v="2"/>
    <n v="9"/>
    <x v="8"/>
    <n v="1625600"/>
    <n v="12293"/>
    <n v="0.37815548015033706"/>
    <n v="5330380"/>
    <n v="0.11655829415538856"/>
  </r>
  <r>
    <x v="4525"/>
    <x v="8"/>
    <s v="PI"/>
    <x v="1620"/>
    <x v="1620"/>
    <n v="3672202"/>
    <n v="2.9519073297166114E-2"/>
    <s v=""/>
    <x v="2"/>
    <n v="9"/>
    <x v="8"/>
    <n v="1625600"/>
    <n v="12293"/>
    <n v="6.5977875500235858E-2"/>
    <n v="5330380"/>
    <n v="2.0336261204642072E-2"/>
  </r>
  <r>
    <x v="4526"/>
    <x v="8"/>
    <s v="PI"/>
    <x v="3423"/>
    <x v="3423"/>
    <n v="3672202"/>
    <n v="1.1936434869323636"/>
    <s v=""/>
    <x v="2"/>
    <n v="9"/>
    <x v="8"/>
    <n v="1625600"/>
    <n v="12293"/>
    <n v="2.6679042590422859"/>
    <n v="5330380"/>
    <n v="0.82232411197700728"/>
  </r>
  <r>
    <x v="4527"/>
    <x v="8"/>
    <s v="PI"/>
    <x v="3424"/>
    <x v="3424"/>
    <n v="3672202"/>
    <n v="0.35139679135298113"/>
    <s v=""/>
    <x v="2"/>
    <n v="9"/>
    <x v="8"/>
    <n v="1625600"/>
    <n v="12293"/>
    <n v="0.78540452532753091"/>
    <n v="5330380"/>
    <n v="0.24208405404492739"/>
  </r>
  <r>
    <x v="4528"/>
    <x v="8"/>
    <s v="PI"/>
    <x v="170"/>
    <x v="170"/>
    <n v="3672202"/>
    <n v="5.4054760604127984E-2"/>
    <s v=""/>
    <x v="2"/>
    <n v="9"/>
    <x v="8"/>
    <n v="1625600"/>
    <n v="12293"/>
    <n v="0.12081741961989684"/>
    <n v="5330380"/>
    <n v="3.7239371301858407E-2"/>
  </r>
  <r>
    <x v="4529"/>
    <x v="8"/>
    <s v="PI"/>
    <x v="2438"/>
    <x v="2438"/>
    <n v="3672202"/>
    <n v="6.2360403921135059E-2"/>
    <s v=""/>
    <x v="2"/>
    <n v="9"/>
    <x v="8"/>
    <n v="1625600"/>
    <n v="12293"/>
    <n v="0.13938130525418826"/>
    <n v="5330380"/>
    <n v="4.2961289814234631E-2"/>
  </r>
  <r>
    <x v="4530"/>
    <x v="8"/>
    <s v="PI"/>
    <x v="3425"/>
    <x v="3425"/>
    <n v="3672202"/>
    <n v="3.967646659960427E-2"/>
    <s v=""/>
    <x v="2"/>
    <n v="9"/>
    <x v="8"/>
    <n v="1625600"/>
    <n v="12293"/>
    <n v="8.8680594652992287E-2"/>
    <n v="5330380"/>
    <n v="2.7333886139449721E-2"/>
  </r>
  <r>
    <x v="4531"/>
    <x v="8"/>
    <s v="PI"/>
    <x v="3426"/>
    <x v="3426"/>
    <n v="3672202"/>
    <n v="9.7815969818653759E-2"/>
    <s v=""/>
    <x v="2"/>
    <n v="9"/>
    <x v="8"/>
    <n v="1625600"/>
    <n v="12293"/>
    <n v="0.21862779409303246"/>
    <n v="5330380"/>
    <n v="6.7387315726083322E-2"/>
  </r>
  <r>
    <x v="4532"/>
    <x v="8"/>
    <s v="PI"/>
    <x v="3427"/>
    <x v="3427"/>
    <n v="3672202"/>
    <n v="3.4148448260743827E-2"/>
    <s v=""/>
    <x v="2"/>
    <n v="9"/>
    <x v="8"/>
    <n v="1625600"/>
    <n v="12293"/>
    <n v="7.6324959296398306E-2"/>
    <n v="5330380"/>
    <n v="2.3525527260720623E-2"/>
  </r>
  <r>
    <x v="4533"/>
    <x v="8"/>
    <s v="PI"/>
    <x v="3428"/>
    <x v="3428"/>
    <n v="3672202"/>
    <n v="3.747070558754665E-2"/>
    <s v=""/>
    <x v="2"/>
    <n v="9"/>
    <x v="8"/>
    <n v="1625600"/>
    <n v="12293"/>
    <n v="8.3750513550114883E-2"/>
    <n v="5330380"/>
    <n v="2.5814294665671113E-2"/>
  </r>
  <r>
    <x v="4534"/>
    <x v="8"/>
    <s v="PI"/>
    <x v="58"/>
    <x v="58"/>
    <n v="3672202"/>
    <n v="4.9561543727714326E-2"/>
    <s v=""/>
    <x v="2"/>
    <n v="9"/>
    <x v="8"/>
    <n v="1625600"/>
    <n v="12293"/>
    <n v="0.11077466181773916"/>
    <n v="5330380"/>
    <n v="3.4143907188605695E-2"/>
  </r>
  <r>
    <x v="4535"/>
    <x v="8"/>
    <s v="PI"/>
    <x v="3429"/>
    <x v="3429"/>
    <n v="3672202"/>
    <n v="5.3319506933442111E-2"/>
    <s v=""/>
    <x v="2"/>
    <n v="9"/>
    <x v="8"/>
    <n v="1625600"/>
    <n v="12293"/>
    <n v="0.11917405925227104"/>
    <n v="5330380"/>
    <n v="3.6732840810598869E-2"/>
  </r>
  <r>
    <x v="4536"/>
    <x v="8"/>
    <s v="PI"/>
    <x v="3430"/>
    <x v="3430"/>
    <n v="3672202"/>
    <n v="2.1186198362726234E-2"/>
    <s v=""/>
    <x v="2"/>
    <n v="9"/>
    <x v="8"/>
    <n v="1625600"/>
    <n v="12293"/>
    <n v="4.7353124667143441E-2"/>
    <n v="5330380"/>
    <n v="1.4595582303700673E-2"/>
  </r>
  <r>
    <x v="4537"/>
    <x v="8"/>
    <s v="PI"/>
    <x v="3431"/>
    <x v="3431"/>
    <n v="3672202"/>
    <n v="0.30409547187219005"/>
    <s v=""/>
    <x v="2"/>
    <n v="9"/>
    <x v="8"/>
    <n v="1625600"/>
    <n v="12293"/>
    <n v="0.67968167501027099"/>
    <n v="5330380"/>
    <n v="0.2094972591072306"/>
  </r>
  <r>
    <x v="4538"/>
    <x v="8"/>
    <s v="PI"/>
    <x v="3432"/>
    <x v="3432"/>
    <n v="3672202"/>
    <n v="1.7292077069834395E-2"/>
    <s v=""/>
    <x v="2"/>
    <n v="9"/>
    <x v="8"/>
    <n v="1625600"/>
    <n v="12293"/>
    <n v="3.8649401238606794E-2"/>
    <n v="5330380"/>
    <n v="1.1912846738881657E-2"/>
  </r>
  <r>
    <x v="4539"/>
    <x v="8"/>
    <s v="PI"/>
    <x v="3433"/>
    <x v="3433"/>
    <n v="3672202"/>
    <n v="0.12450295490280763"/>
    <s v=""/>
    <x v="2"/>
    <n v="9"/>
    <x v="8"/>
    <n v="1625600"/>
    <n v="12293"/>
    <n v="0.27827568891796894"/>
    <n v="5330380"/>
    <n v="8.5772496519947922E-2"/>
  </r>
  <r>
    <x v="4540"/>
    <x v="8"/>
    <s v="PI"/>
    <x v="3434"/>
    <x v="3434"/>
    <n v="3672202"/>
    <n v="0.13449695850064894"/>
    <s v=""/>
    <x v="2"/>
    <n v="9"/>
    <x v="8"/>
    <n v="1625600"/>
    <n v="12293"/>
    <n v="0.30061321687791964"/>
    <n v="5330380"/>
    <n v="9.2657559123364555E-2"/>
  </r>
  <r>
    <x v="4541"/>
    <x v="8"/>
    <s v="PI"/>
    <x v="3435"/>
    <x v="3435"/>
    <n v="3672202"/>
    <n v="2.3380522095462068"/>
    <s v=""/>
    <x v="2"/>
    <n v="9"/>
    <x v="8"/>
    <n v="1625600"/>
    <n v="12293"/>
    <n v="5.2257642386524443"/>
    <n v="5330380"/>
    <n v="1.610729441428191"/>
  </r>
  <r>
    <x v="4542"/>
    <x v="8"/>
    <s v="PI"/>
    <x v="3436"/>
    <x v="3436"/>
    <n v="3672202"/>
    <n v="0.15916880389477484"/>
    <s v=""/>
    <x v="2"/>
    <n v="9"/>
    <x v="8"/>
    <n v="1625600"/>
    <n v="12293"/>
    <n v="0.35575708699158537"/>
    <n v="5330380"/>
    <n v="0.10965447116340674"/>
  </r>
  <r>
    <x v="4543"/>
    <x v="8"/>
    <s v="PI"/>
    <x v="3437"/>
    <x v="3437"/>
    <n v="3672202"/>
    <n v="0.41492815482372702"/>
    <s v=""/>
    <x v="2"/>
    <n v="9"/>
    <x v="8"/>
    <n v="1625600"/>
    <n v="12293"/>
    <n v="0.92740303413016023"/>
    <n v="5330380"/>
    <n v="0.28585204056746422"/>
  </r>
  <r>
    <x v="4544"/>
    <x v="8"/>
    <s v="PI"/>
    <x v="3438"/>
    <x v="3438"/>
    <n v="3672202"/>
    <n v="0.76414641678208328"/>
    <s v=""/>
    <x v="2"/>
    <n v="9"/>
    <x v="8"/>
    <n v="1625600"/>
    <n v="12293"/>
    <n v="1.7079383435536146"/>
    <n v="5330380"/>
    <n v="0.52643526352717818"/>
  </r>
  <r>
    <x v="4545"/>
    <x v="8"/>
    <s v="PI"/>
    <x v="3439"/>
    <x v="3439"/>
    <n v="3672202"/>
    <n v="4.4414768032913221E-2"/>
    <s v=""/>
    <x v="2"/>
    <n v="9"/>
    <x v="8"/>
    <n v="1625600"/>
    <n v="12293"/>
    <n v="9.9271139244358556E-2"/>
    <n v="5330380"/>
    <n v="3.0598193749788945E-2"/>
  </r>
  <r>
    <x v="4546"/>
    <x v="8"/>
    <s v="PI"/>
    <x v="3440"/>
    <x v="3440"/>
    <n v="3672202"/>
    <n v="0.84698499701269159"/>
    <s v=""/>
    <x v="2"/>
    <n v="9"/>
    <x v="8"/>
    <n v="1625600"/>
    <n v="12293"/>
    <n v="1.8930902783061216"/>
    <n v="5330380"/>
    <n v="0.58350436554241913"/>
  </r>
  <r>
    <x v="4547"/>
    <x v="8"/>
    <s v="PI"/>
    <x v="3441"/>
    <x v="3441"/>
    <n v="3672202"/>
    <n v="0.75118416688406575"/>
    <s v=""/>
    <x v="2"/>
    <n v="9"/>
    <x v="8"/>
    <n v="1625600"/>
    <n v="12293"/>
    <n v="1.6789665089243597"/>
    <n v="5330380"/>
    <n v="0.51750531857015825"/>
  </r>
  <r>
    <x v="4548"/>
    <x v="8"/>
    <s v="PI"/>
    <x v="3442"/>
    <x v="3442"/>
    <n v="3672202"/>
    <n v="0.38290377272274234"/>
    <s v=""/>
    <x v="2"/>
    <n v="9"/>
    <x v="8"/>
    <n v="1625600"/>
    <n v="12293"/>
    <n v="0.85582556034023649"/>
    <n v="5330380"/>
    <n v="0.26378982361482672"/>
  </r>
  <r>
    <x v="4549"/>
    <x v="8"/>
    <s v="PI"/>
    <x v="3443"/>
    <x v="3443"/>
    <n v="3672202"/>
    <n v="4.7301319480791089E-2"/>
    <s v=""/>
    <x v="2"/>
    <n v="9"/>
    <x v="8"/>
    <n v="1625600"/>
    <n v="12293"/>
    <n v="0.10572285031725985"/>
    <n v="5330380"/>
    <n v="3.2586794937696749E-2"/>
  </r>
  <r>
    <x v="4550"/>
    <x v="8"/>
    <s v="PI"/>
    <x v="3444"/>
    <x v="3444"/>
    <n v="3672202"/>
    <n v="0.34984458915931094"/>
    <s v=""/>
    <x v="2"/>
    <n v="9"/>
    <x v="8"/>
    <n v="1625600"/>
    <n v="12293"/>
    <n v="0.78193520899587643"/>
    <n v="5330380"/>
    <n v="0.24101471189671278"/>
  </r>
  <r>
    <x v="4551"/>
    <x v="8"/>
    <s v="PI"/>
    <x v="1992"/>
    <x v="1992"/>
    <n v="3672202"/>
    <n v="0.12284182623940622"/>
    <s v=""/>
    <x v="2"/>
    <n v="9"/>
    <x v="8"/>
    <n v="1625600"/>
    <n v="12293"/>
    <n v="0.27456291179111064"/>
    <n v="5330380"/>
    <n v="8.4628112817472678E-2"/>
  </r>
  <r>
    <x v="4552"/>
    <x v="8"/>
    <s v="PI"/>
    <x v="3445"/>
    <x v="3445"/>
    <n v="3672202"/>
    <n v="0.3367461811741293"/>
    <s v=""/>
    <x v="2"/>
    <n v="9"/>
    <x v="8"/>
    <n v="1625600"/>
    <n v="12293"/>
    <n v="0.75265904837261677"/>
    <n v="5330380"/>
    <n v="0.23199096499686703"/>
  </r>
  <r>
    <x v="4553"/>
    <x v="8"/>
    <s v="PI"/>
    <x v="36"/>
    <x v="36"/>
    <n v="3672202"/>
    <n v="0.23089688421279655"/>
    <s v=""/>
    <x v="2"/>
    <n v="9"/>
    <x v="8"/>
    <n v="1625600"/>
    <n v="12293"/>
    <n v="0.51607602063330238"/>
    <n v="5330380"/>
    <n v="0.15906933464405915"/>
  </r>
  <r>
    <x v="4554"/>
    <x v="8"/>
    <s v="PI"/>
    <x v="3446"/>
    <x v="3446"/>
    <n v="3672202"/>
    <n v="0.29107875873930683"/>
    <s v=""/>
    <x v="2"/>
    <n v="9"/>
    <x v="8"/>
    <n v="1625600"/>
    <n v="12293"/>
    <n v="0.65058810998341421"/>
    <n v="5330380"/>
    <n v="0.20052979337308033"/>
  </r>
  <r>
    <x v="4555"/>
    <x v="8"/>
    <s v="PI"/>
    <x v="3445"/>
    <x v="3445"/>
    <n v="3672202"/>
    <n v="0.3367461811741293"/>
    <s v=""/>
    <x v="2"/>
    <n v="9"/>
    <x v="8"/>
    <n v="1625600"/>
    <n v="12293"/>
    <n v="0.75265904837261677"/>
    <n v="5330380"/>
    <n v="0.23199096499686703"/>
  </r>
  <r>
    <x v="4556"/>
    <x v="8"/>
    <s v="PI"/>
    <x v="3447"/>
    <x v="3447"/>
    <n v="3672202"/>
    <n v="0.14500836282971361"/>
    <s v=""/>
    <x v="2"/>
    <n v="9"/>
    <x v="8"/>
    <n v="1625600"/>
    <n v="12293"/>
    <n v="0.3241071836150885"/>
    <n v="5330380"/>
    <n v="9.9899069109519401E-2"/>
  </r>
  <r>
    <x v="4557"/>
    <x v="8"/>
    <s v="AR"/>
    <x v="3448"/>
    <x v="3448"/>
    <n v="3672202"/>
    <n v="0.15445773407889871"/>
    <s v=""/>
    <x v="2"/>
    <n v="9"/>
    <x v="8"/>
    <n v="1625600"/>
    <n v="12293"/>
    <n v="0.34522740759902004"/>
    <n v="5330380"/>
    <n v="0.10640892394163269"/>
  </r>
  <r>
    <x v="4558"/>
    <x v="8"/>
    <s v="AR"/>
    <x v="3449"/>
    <x v="3449"/>
    <n v="3672202"/>
    <n v="2.6726198613257113"/>
    <s v=""/>
    <x v="2"/>
    <n v="9"/>
    <x v="8"/>
    <n v="1625600"/>
    <n v="12293"/>
    <n v="5.9735540711209847"/>
    <n v="5330380"/>
    <n v="1.8412195753398444"/>
  </r>
  <r>
    <x v="4559"/>
    <x v="8"/>
    <s v="AR"/>
    <x v="1790"/>
    <x v="1790"/>
    <n v="3672202"/>
    <n v="2.9709694619195787E-2"/>
    <s v=""/>
    <x v="2"/>
    <n v="9"/>
    <x v="8"/>
    <n v="1625600"/>
    <n v="12293"/>
    <n v="6.6403931891842544E-2"/>
    <n v="5330380"/>
    <n v="2.0467583924598246E-2"/>
  </r>
  <r>
    <x v="4560"/>
    <x v="8"/>
    <s v="AR"/>
    <x v="3450"/>
    <x v="3450"/>
    <n v="3672202"/>
    <n v="0.33451318854463891"/>
    <s v=""/>
    <x v="2"/>
    <n v="9"/>
    <x v="8"/>
    <n v="1625600"/>
    <n v="12293"/>
    <n v="0.74766810207093837"/>
    <n v="5330380"/>
    <n v="0.23045261313452323"/>
  </r>
  <r>
    <x v="4561"/>
    <x v="8"/>
    <s v="AR"/>
    <x v="2184"/>
    <x v="2184"/>
    <n v="3672202"/>
    <n v="0.27321481770338341"/>
    <s v=""/>
    <x v="2"/>
    <n v="9"/>
    <x v="8"/>
    <n v="1625600"/>
    <n v="12293"/>
    <n v="0.61066053956998745"/>
    <n v="5330380"/>
    <n v="0.18822297847433017"/>
  </r>
  <r>
    <x v="4562"/>
    <x v="8"/>
    <s v="AR"/>
    <x v="3091"/>
    <x v="3091"/>
    <n v="3672202"/>
    <n v="0.14781321942529307"/>
    <s v=""/>
    <x v="2"/>
    <n v="9"/>
    <x v="8"/>
    <n v="1625600"/>
    <n v="12293"/>
    <n v="0.33037629909158689"/>
    <n v="5330380"/>
    <n v="0.10183138913173169"/>
  </r>
  <r>
    <x v="4563"/>
    <x v="8"/>
    <s v="AR"/>
    <x v="1808"/>
    <x v="1808"/>
    <n v="3672202"/>
    <n v="4.1283132028140067E-2"/>
    <s v=""/>
    <x v="2"/>
    <n v="9"/>
    <x v="8"/>
    <n v="1625600"/>
    <n v="12293"/>
    <n v="9.2271641382248665E-2"/>
    <n v="5330380"/>
    <n v="2.8440749064794629E-2"/>
  </r>
  <r>
    <x v="4564"/>
    <x v="8"/>
    <s v="AR"/>
    <x v="3451"/>
    <x v="3451"/>
    <n v="3672202"/>
    <n v="8.8203208864871804E-2"/>
    <s v=""/>
    <x v="2"/>
    <n v="9"/>
    <x v="8"/>
    <n v="1625600"/>
    <n v="12293"/>
    <n v="0.19714237891629516"/>
    <n v="5330380"/>
    <n v="6.076489856257903E-2"/>
  </r>
  <r>
    <x v="4565"/>
    <x v="8"/>
    <s v="AR"/>
    <x v="3452"/>
    <x v="3452"/>
    <n v="3672202"/>
    <n v="7.4587400148466779E-2"/>
    <s v=""/>
    <x v="2"/>
    <n v="9"/>
    <x v="8"/>
    <n v="1625600"/>
    <n v="12293"/>
    <n v="0.16670977951581734"/>
    <n v="5330380"/>
    <n v="5.1384704279995044E-2"/>
  </r>
  <r>
    <x v="4566"/>
    <x v="8"/>
    <s v="AR"/>
    <x v="3453"/>
    <x v="3453"/>
    <n v="3672202"/>
    <n v="6.0399727465972733E-2"/>
    <s v=""/>
    <x v="2"/>
    <n v="9"/>
    <x v="8"/>
    <n v="1625600"/>
    <n v="12293"/>
    <n v="0.1349990109405195"/>
    <n v="5330380"/>
    <n v="4.1610541837542536E-2"/>
  </r>
  <r>
    <x v="4567"/>
    <x v="8"/>
    <s v="AR"/>
    <x v="3454"/>
    <x v="3454"/>
    <n v="3672202"/>
    <n v="0.35853147512037736"/>
    <s v=""/>
    <x v="2"/>
    <n v="9"/>
    <x v="8"/>
    <n v="1625600"/>
    <n v="12293"/>
    <n v="0.80135120741338128"/>
    <n v="5330380"/>
    <n v="0.24699927584900136"/>
  </r>
  <r>
    <x v="4568"/>
    <x v="8"/>
    <s v="AR"/>
    <x v="3455"/>
    <x v="3455"/>
    <n v="3672202"/>
    <n v="0.25755663767951764"/>
    <s v=""/>
    <x v="2"/>
    <n v="9"/>
    <x v="8"/>
    <n v="1625600"/>
    <n v="12293"/>
    <n v="0.57566305025943787"/>
    <n v="5330380"/>
    <n v="0.1774357550493586"/>
  </r>
  <r>
    <x v="4569"/>
    <x v="8"/>
    <s v="AR"/>
    <x v="3456"/>
    <x v="3456"/>
    <n v="3672202"/>
    <n v="2.5407099064811797E-2"/>
    <s v=""/>
    <x v="2"/>
    <n v="9"/>
    <x v="8"/>
    <n v="1625600"/>
    <n v="12293"/>
    <n v="5.6787230481291556E-2"/>
    <n v="5330380"/>
    <n v="1.7503442531301708E-2"/>
  </r>
  <r>
    <x v="4570"/>
    <x v="8"/>
    <s v="AR"/>
    <x v="3457"/>
    <x v="3457"/>
    <n v="3672202"/>
    <n v="5.6042668676723126E-2"/>
    <s v=""/>
    <x v="2"/>
    <n v="9"/>
    <x v="8"/>
    <n v="1625600"/>
    <n v="12293"/>
    <n v="0.12526057913236657"/>
    <n v="5330380"/>
    <n v="3.8608879667115667E-2"/>
  </r>
  <r>
    <x v="4571"/>
    <x v="8"/>
    <s v="AR"/>
    <x v="3458"/>
    <x v="3458"/>
    <n v="3672202"/>
    <n v="0.24810726643033254"/>
    <s v=""/>
    <x v="2"/>
    <n v="9"/>
    <x v="8"/>
    <n v="1625600"/>
    <n v="12293"/>
    <n v="0.55454282627550633"/>
    <n v="5330380"/>
    <n v="0.1709259002172453"/>
  </r>
  <r>
    <x v="4572"/>
    <x v="8"/>
    <s v="AR"/>
    <x v="3459"/>
    <x v="3459"/>
    <n v="3672202"/>
    <n v="0.61257523415106252"/>
    <s v=""/>
    <x v="2"/>
    <n v="9"/>
    <x v="8"/>
    <n v="1625600"/>
    <n v="12293"/>
    <n v="1.3691626470274958"/>
    <n v="5330380"/>
    <n v="0.42201494077345331"/>
  </r>
  <r>
    <x v="4573"/>
    <x v="8"/>
    <s v="AR"/>
    <x v="3460"/>
    <x v="3460"/>
    <n v="3672202"/>
    <n v="0.25456115976190852"/>
    <s v=""/>
    <x v="2"/>
    <n v="9"/>
    <x v="8"/>
    <n v="1625600"/>
    <n v="12293"/>
    <n v="0.56896787839133278"/>
    <n v="5330380"/>
    <n v="0.1753721123071901"/>
  </r>
  <r>
    <x v="4574"/>
    <x v="8"/>
    <s v="AR"/>
    <x v="3461"/>
    <x v="3461"/>
    <n v="3672202"/>
    <n v="0.16044868991411693"/>
    <s v=""/>
    <x v="2"/>
    <n v="9"/>
    <x v="8"/>
    <n v="1625600"/>
    <n v="12293"/>
    <n v="0.35861775133523027"/>
    <n v="5330380"/>
    <n v="0.11053620942596963"/>
  </r>
  <r>
    <x v="4575"/>
    <x v="8"/>
    <s v="AR"/>
    <x v="3462"/>
    <x v="3462"/>
    <n v="3672202"/>
    <n v="9.844229701960841E-2"/>
    <s v=""/>
    <x v="2"/>
    <n v="9"/>
    <x v="8"/>
    <n v="1625600"/>
    <n v="12293"/>
    <n v="0.22002769366545444"/>
    <n v="5330380"/>
    <n v="6.7818804663082183E-2"/>
  </r>
  <r>
    <x v="4576"/>
    <x v="8"/>
    <s v="AR"/>
    <x v="3463"/>
    <x v="3463"/>
    <n v="3672202"/>
    <n v="9.3186594855076049E-2"/>
    <s v=""/>
    <x v="2"/>
    <n v="9"/>
    <x v="8"/>
    <n v="1625600"/>
    <n v="12293"/>
    <n v="0.20828071029686998"/>
    <n v="5330380"/>
    <n v="6.4198049670004767E-2"/>
  </r>
  <r>
    <x v="4577"/>
    <x v="8"/>
    <s v="AR"/>
    <x v="691"/>
    <x v="691"/>
    <n v="3672202"/>
    <n v="1.5685411641298601E-2"/>
    <s v=""/>
    <x v="2"/>
    <n v="9"/>
    <x v="8"/>
    <n v="1625600"/>
    <n v="12293"/>
    <n v="3.5058354509350416E-2"/>
    <n v="5330380"/>
    <n v="1.0805983813536745E-2"/>
  </r>
  <r>
    <x v="4578"/>
    <x v="8"/>
    <s v="AR"/>
    <x v="3464"/>
    <x v="3464"/>
    <n v="3672202"/>
    <n v="4.9616006962579944E-2"/>
    <s v=""/>
    <x v="2"/>
    <n v="9"/>
    <x v="8"/>
    <n v="1625600"/>
    <n v="12293"/>
    <n v="0.11089639221534106"/>
    <n v="5330380"/>
    <n v="3.4181427965736026E-2"/>
  </r>
  <r>
    <x v="4579"/>
    <x v="8"/>
    <s v="AR"/>
    <x v="3465"/>
    <x v="3465"/>
    <n v="3672202"/>
    <n v="0.23808603121505842"/>
    <s v=""/>
    <x v="2"/>
    <n v="9"/>
    <x v="8"/>
    <n v="1625600"/>
    <n v="12293"/>
    <n v="0.53214443311675463"/>
    <n v="5330380"/>
    <n v="0.16402207722526349"/>
  </r>
  <r>
    <x v="4580"/>
    <x v="8"/>
    <s v="AR"/>
    <x v="3466"/>
    <x v="3466"/>
    <n v="3672202"/>
    <n v="0.65276910148189016"/>
    <s v=""/>
    <x v="2"/>
    <n v="9"/>
    <x v="8"/>
    <n v="1625600"/>
    <n v="12293"/>
    <n v="1.4589996804577061"/>
    <n v="5330380"/>
    <n v="0.44970527429564122"/>
  </r>
  <r>
    <x v="4581"/>
    <x v="8"/>
    <s v="AR"/>
    <x v="327"/>
    <x v="327"/>
    <n v="3672202"/>
    <n v="2.3909360106007242E-2"/>
    <s v=""/>
    <x v="2"/>
    <n v="9"/>
    <x v="8"/>
    <n v="1625600"/>
    <n v="12293"/>
    <n v="5.3439644547238999E-2"/>
    <n v="5330380"/>
    <n v="1.647162116021747E-2"/>
  </r>
  <r>
    <x v="4582"/>
    <x v="8"/>
    <s v="AR"/>
    <x v="3467"/>
    <x v="3467"/>
    <n v="3672202"/>
    <n v="8.6868859610664123E-2"/>
    <s v=""/>
    <x v="2"/>
    <n v="9"/>
    <x v="8"/>
    <n v="1625600"/>
    <n v="12293"/>
    <n v="0.19415998417504832"/>
    <n v="5330380"/>
    <n v="5.9845639522885803E-2"/>
  </r>
  <r>
    <x v="4583"/>
    <x v="8"/>
    <s v="AR"/>
    <x v="3468"/>
    <x v="3468"/>
    <n v="3672202"/>
    <n v="0.1687271016136912"/>
    <s v=""/>
    <x v="2"/>
    <n v="9"/>
    <x v="8"/>
    <n v="1625600"/>
    <n v="12293"/>
    <n v="0.37712077177072079"/>
    <n v="5330380"/>
    <n v="0.11623936754978069"/>
  </r>
  <r>
    <x v="4584"/>
    <x v="8"/>
    <s v="AR"/>
    <x v="3238"/>
    <x v="3238"/>
    <n v="3672202"/>
    <n v="0.45994201844016208"/>
    <s v=""/>
    <x v="2"/>
    <n v="9"/>
    <x v="8"/>
    <n v="1625600"/>
    <n v="12293"/>
    <n v="1.0280132077481399"/>
    <n v="5330380"/>
    <n v="0.31686296286568688"/>
  </r>
  <r>
    <x v="4585"/>
    <x v="8"/>
    <s v="AR"/>
    <x v="3469"/>
    <x v="3469"/>
    <n v="3672202"/>
    <n v="0.43864689360770459"/>
    <s v=""/>
    <x v="2"/>
    <n v="9"/>
    <x v="8"/>
    <n v="1625600"/>
    <n v="12293"/>
    <n v="0.98041662228579263"/>
    <n v="5330380"/>
    <n v="0.30219233900772552"/>
  </r>
  <r>
    <x v="4586"/>
    <x v="8"/>
    <s v="AR"/>
    <x v="3470"/>
    <x v="3470"/>
    <n v="3672202"/>
    <n v="3.869612837202311E-2"/>
    <s v=""/>
    <x v="2"/>
    <n v="9"/>
    <x v="8"/>
    <n v="1625600"/>
    <n v="12293"/>
    <n v="8.6489447496157876E-2"/>
    <n v="5330380"/>
    <n v="2.6658512151103677E-2"/>
  </r>
  <r>
    <x v="4587"/>
    <x v="8"/>
    <s v="AR"/>
    <x v="3471"/>
    <x v="3471"/>
    <n v="3672202"/>
    <n v="0.17153195820927061"/>
    <s v=""/>
    <x v="2"/>
    <n v="9"/>
    <x v="8"/>
    <n v="1625600"/>
    <n v="12293"/>
    <n v="0.38338988724721923"/>
    <n v="5330380"/>
    <n v="0.11817168757199299"/>
  </r>
  <r>
    <x v="4588"/>
    <x v="8"/>
    <s v="AR"/>
    <x v="3472"/>
    <x v="3472"/>
    <n v="3672202"/>
    <n v="3.077172769907538E-2"/>
    <s v=""/>
    <x v="2"/>
    <n v="9"/>
    <x v="8"/>
    <n v="1625600"/>
    <n v="12293"/>
    <n v="6.8777674645079806E-2"/>
    <n v="5330380"/>
    <n v="2.1199239078639798E-2"/>
  </r>
  <r>
    <x v="4589"/>
    <x v="8"/>
    <s v="AR"/>
    <x v="3473"/>
    <x v="3473"/>
    <n v="3672202"/>
    <n v="0.33500335765842948"/>
    <s v=""/>
    <x v="2"/>
    <n v="9"/>
    <x v="8"/>
    <n v="1625600"/>
    <n v="12293"/>
    <n v="0.74876367564935564"/>
    <n v="5330380"/>
    <n v="0.23079030012869628"/>
  </r>
  <r>
    <x v="4590"/>
    <x v="8"/>
    <s v="AR"/>
    <x v="3474"/>
    <x v="3474"/>
    <n v="3672202"/>
    <n v="0.25919053472548625"/>
    <s v=""/>
    <x v="2"/>
    <n v="9"/>
    <x v="8"/>
    <n v="1625600"/>
    <n v="12293"/>
    <n v="0.57931496218749523"/>
    <n v="5330380"/>
    <n v="0.17856137836326866"/>
  </r>
  <r>
    <x v="4591"/>
    <x v="8"/>
    <s v="AR"/>
    <x v="3475"/>
    <x v="3475"/>
    <n v="3672202"/>
    <n v="0.16368925238862134"/>
    <s v=""/>
    <x v="2"/>
    <n v="9"/>
    <x v="8"/>
    <n v="1625600"/>
    <n v="12293"/>
    <n v="0.365860709992544"/>
    <n v="5330380"/>
    <n v="0.11276869566522463"/>
  </r>
  <r>
    <x v="4592"/>
    <x v="8"/>
    <s v="AR"/>
    <x v="3476"/>
    <x v="3476"/>
    <n v="3672202"/>
    <n v="0.18405850222836326"/>
    <s v=""/>
    <x v="2"/>
    <n v="9"/>
    <x v="8"/>
    <n v="1625600"/>
    <n v="12293"/>
    <n v="0.41138787869565879"/>
    <n v="5330380"/>
    <n v="0.12680146631197026"/>
  </r>
  <r>
    <x v="4593"/>
    <x v="8"/>
    <s v="SI"/>
    <x v="3477"/>
    <x v="3477"/>
    <n v="3672202"/>
    <n v="0.17855771550693561"/>
    <s v=""/>
    <x v="2"/>
    <n v="9"/>
    <x v="8"/>
    <n v="1625600"/>
    <n v="12293"/>
    <n v="0.39909310853786578"/>
    <n v="5330380"/>
    <n v="0.12301186782180631"/>
  </r>
  <r>
    <x v="4594"/>
    <x v="8"/>
    <s v="SI"/>
    <x v="1539"/>
    <x v="1539"/>
    <n v="3672202"/>
    <n v="0.19683013080435116"/>
    <s v=""/>
    <x v="2"/>
    <n v="9"/>
    <x v="8"/>
    <n v="1625600"/>
    <n v="12293"/>
    <n v="0.43993365693330694"/>
    <n v="5330380"/>
    <n v="0.13560008854903405"/>
  </r>
  <r>
    <x v="4595"/>
    <x v="8"/>
    <s v="SI"/>
    <x v="1224"/>
    <x v="1224"/>
    <n v="3672202"/>
    <n v="8.6651006671201639E-2"/>
    <s v=""/>
    <x v="2"/>
    <n v="9"/>
    <x v="8"/>
    <n v="1625600"/>
    <n v="12293"/>
    <n v="0.19367306258464065"/>
    <n v="5330380"/>
    <n v="5.9695556414364456E-2"/>
  </r>
  <r>
    <x v="4596"/>
    <x v="8"/>
    <s v="SI"/>
    <x v="1615"/>
    <x v="1615"/>
    <n v="3672202"/>
    <n v="0.10582206534389992"/>
    <s v=""/>
    <x v="2"/>
    <n v="9"/>
    <x v="8"/>
    <n v="1625600"/>
    <n v="12293"/>
    <n v="0.23652216254051342"/>
    <n v="5330380"/>
    <n v="7.2902869964242695E-2"/>
  </r>
  <r>
    <x v="4597"/>
    <x v="8"/>
    <s v="SI"/>
    <x v="3478"/>
    <x v="3478"/>
    <n v="3672202"/>
    <n v="7.7964120710135226E-2"/>
    <s v=""/>
    <x v="2"/>
    <n v="9"/>
    <x v="8"/>
    <n v="1625600"/>
    <n v="12293"/>
    <n v="0.17425706416713582"/>
    <n v="5330380"/>
    <n v="5.3710992462075877E-2"/>
  </r>
  <r>
    <x v="4598"/>
    <x v="8"/>
    <s v="SI"/>
    <x v="3479"/>
    <x v="3479"/>
    <n v="3672202"/>
    <n v="0.23928422238210209"/>
    <s v=""/>
    <x v="2"/>
    <n v="9"/>
    <x v="8"/>
    <n v="1625600"/>
    <n v="12293"/>
    <n v="0.53482250186399671"/>
    <n v="5330380"/>
    <n v="0.16484753432213087"/>
  </r>
  <r>
    <x v="4599"/>
    <x v="8"/>
    <s v="SI"/>
    <x v="3480"/>
    <x v="3480"/>
    <n v="3672202"/>
    <n v="6.6799157562683092E-2"/>
    <s v=""/>
    <x v="2"/>
    <n v="9"/>
    <x v="8"/>
    <n v="1625600"/>
    <n v="12293"/>
    <n v="0.14930233265874404"/>
    <n v="5330380"/>
    <n v="4.6019233150357011E-2"/>
  </r>
  <r>
    <x v="4600"/>
    <x v="8"/>
    <s v="SI"/>
    <x v="3481"/>
    <x v="3481"/>
    <n v="3672202"/>
    <n v="7.747395159634464E-2"/>
    <s v=""/>
    <x v="2"/>
    <n v="9"/>
    <x v="8"/>
    <n v="1625600"/>
    <n v="12293"/>
    <n v="0.17316149058871863"/>
    <n v="5330380"/>
    <n v="5.3373305467902858E-2"/>
  </r>
  <r>
    <x v="4601"/>
    <x v="8"/>
    <s v="SI"/>
    <x v="3482"/>
    <x v="3482"/>
    <n v="3672202"/>
    <n v="0.19220075584077345"/>
    <s v=""/>
    <x v="2"/>
    <n v="9"/>
    <x v="8"/>
    <n v="1625600"/>
    <n v="12293"/>
    <n v="0.42958657313714455"/>
    <n v="5330380"/>
    <n v="0.13241082249295547"/>
  </r>
  <r>
    <x v="4602"/>
    <x v="8"/>
    <s v="SI"/>
    <x v="3483"/>
    <x v="3483"/>
    <n v="3672202"/>
    <n v="5.1113745921384499E-2"/>
    <s v=""/>
    <x v="2"/>
    <n v="9"/>
    <x v="8"/>
    <n v="1625600"/>
    <n v="12293"/>
    <n v="0.11424397814939363"/>
    <n v="5330380"/>
    <n v="3.5213249336820261E-2"/>
  </r>
  <r>
    <x v="4603"/>
    <x v="8"/>
    <s v="SI"/>
    <x v="3484"/>
    <x v="3484"/>
    <n v="3672202"/>
    <n v="0.24061857163630976"/>
    <s v=""/>
    <x v="2"/>
    <n v="9"/>
    <x v="8"/>
    <n v="1625600"/>
    <n v="12293"/>
    <n v="0.53780489660524344"/>
    <n v="5330380"/>
    <n v="0.16576679336182412"/>
  </r>
  <r>
    <x v="4604"/>
    <x v="8"/>
    <s v="SI"/>
    <x v="3485"/>
    <x v="3485"/>
    <n v="3672202"/>
    <n v="0.57883526015181075"/>
    <s v=""/>
    <x v="2"/>
    <n v="9"/>
    <x v="8"/>
    <n v="1625600"/>
    <n v="12293"/>
    <n v="1.2937506657131119"/>
    <n v="5330380"/>
    <n v="0.39877081934121017"/>
  </r>
  <r>
    <x v="4605"/>
    <x v="8"/>
    <s v="SI"/>
    <x v="3486"/>
    <x v="3486"/>
    <n v="3672202"/>
    <n v="7.5104800879690167E-2"/>
    <s v=""/>
    <x v="2"/>
    <n v="9"/>
    <x v="8"/>
    <n v="1625600"/>
    <n v="12293"/>
    <n v="0.1678662182930355"/>
    <n v="5330380"/>
    <n v="5.1741151662733235E-2"/>
  </r>
  <r>
    <x v="4606"/>
    <x v="8"/>
    <s v="SI"/>
    <x v="3487"/>
    <x v="3487"/>
    <n v="3672202"/>
    <n v="0.38769653739091697"/>
    <s v=""/>
    <x v="2"/>
    <n v="9"/>
    <x v="8"/>
    <n v="1625600"/>
    <n v="12293"/>
    <n v="0.86653783532920459"/>
    <n v="5330380"/>
    <n v="0.26709165200229629"/>
  </r>
  <r>
    <x v="4607"/>
    <x v="8"/>
    <s v="SI"/>
    <x v="3488"/>
    <x v="3488"/>
    <n v="3672202"/>
    <n v="0.25227370389755249"/>
    <s v=""/>
    <x v="2"/>
    <n v="9"/>
    <x v="8"/>
    <n v="1625600"/>
    <n v="12293"/>
    <n v="0.56385520169205261"/>
    <n v="5330380"/>
    <n v="0.17379623966771598"/>
  </r>
  <r>
    <x v="4608"/>
    <x v="8"/>
    <s v="SI"/>
    <x v="3489"/>
    <x v="3489"/>
    <n v="3672202"/>
    <n v="0.23811326283249123"/>
    <s v=""/>
    <x v="2"/>
    <n v="9"/>
    <x v="8"/>
    <n v="1625600"/>
    <n v="12293"/>
    <n v="0.53220529831555563"/>
    <n v="5330380"/>
    <n v="0.16404083761382865"/>
  </r>
  <r>
    <x v="4609"/>
    <x v="8"/>
    <s v="SI"/>
    <x v="3490"/>
    <x v="3490"/>
    <n v="3672202"/>
    <n v="4.0983584236379149E-2"/>
    <s v=""/>
    <x v="2"/>
    <n v="9"/>
    <x v="8"/>
    <n v="1625600"/>
    <n v="12293"/>
    <n v="9.1602124195438145E-2"/>
    <n v="5330380"/>
    <n v="2.8234384790577782E-2"/>
  </r>
  <r>
    <x v="4610"/>
    <x v="8"/>
    <s v="SI"/>
    <x v="511"/>
    <x v="511"/>
    <n v="3672202"/>
    <n v="6.5029102429550442E-2"/>
    <s v=""/>
    <x v="2"/>
    <n v="9"/>
    <x v="8"/>
    <n v="1625600"/>
    <n v="12293"/>
    <n v="0.14534609473668192"/>
    <n v="5330380"/>
    <n v="4.4799807893621091E-2"/>
  </r>
  <r>
    <x v="4611"/>
    <x v="8"/>
    <s v="SI"/>
    <x v="3491"/>
    <x v="3491"/>
    <n v="3672202"/>
    <n v="0.11371923439941485"/>
    <s v=""/>
    <x v="2"/>
    <n v="9"/>
    <x v="8"/>
    <n v="1625600"/>
    <n v="12293"/>
    <n v="0.25417307019279051"/>
    <n v="5330380"/>
    <n v="7.8343382648141405E-2"/>
  </r>
  <r>
    <x v="4612"/>
    <x v="8"/>
    <s v="SI"/>
    <x v="3492"/>
    <x v="3492"/>
    <n v="3672202"/>
    <n v="5.8302892923646356E-2"/>
    <s v=""/>
    <x v="2"/>
    <n v="9"/>
    <x v="8"/>
    <n v="1625600"/>
    <n v="12293"/>
    <n v="0.13031239063284591"/>
    <n v="5330380"/>
    <n v="4.0165991918024606E-2"/>
  </r>
  <r>
    <x v="4613"/>
    <x v="8"/>
    <s v="SI"/>
    <x v="3493"/>
    <x v="3493"/>
    <n v="3672202"/>
    <n v="0.78840978791471716"/>
    <s v=""/>
    <x v="2"/>
    <n v="9"/>
    <x v="8"/>
    <n v="1625600"/>
    <n v="12293"/>
    <n v="1.7621692356852661"/>
    <n v="5330380"/>
    <n v="0.54315076973874288"/>
  </r>
  <r>
    <x v="4614"/>
    <x v="8"/>
    <s v="SI"/>
    <x v="1882"/>
    <x v="1882"/>
    <n v="3672202"/>
    <n v="4.6103128313747445E-2"/>
    <s v=""/>
    <x v="2"/>
    <n v="9"/>
    <x v="8"/>
    <n v="1625600"/>
    <n v="12293"/>
    <n v="0.10304478157001781"/>
    <n v="5330380"/>
    <n v="3.1761337840829358E-2"/>
  </r>
  <r>
    <x v="4615"/>
    <x v="8"/>
    <s v="SI"/>
    <x v="1703"/>
    <x v="1703"/>
    <n v="3672202"/>
    <n v="3.1343591665164393E-2"/>
    <s v=""/>
    <x v="2"/>
    <n v="9"/>
    <x v="8"/>
    <n v="1625600"/>
    <n v="12293"/>
    <n v="7.0055843819899877E-2"/>
    <n v="5330380"/>
    <n v="2.1593207238508324E-2"/>
  </r>
  <r>
    <x v="4616"/>
    <x v="8"/>
    <s v="SI"/>
    <x v="3494"/>
    <x v="3494"/>
    <n v="3672202"/>
    <n v="2.5352635829946173E-2"/>
    <s v=""/>
    <x v="2"/>
    <n v="9"/>
    <x v="8"/>
    <n v="1625600"/>
    <n v="12293"/>
    <n v="5.6665500083689653E-2"/>
    <n v="5330380"/>
    <n v="1.7465921754171373E-2"/>
  </r>
  <r>
    <x v="4617"/>
    <x v="8"/>
    <s v="SI"/>
    <x v="3495"/>
    <x v="3495"/>
    <n v="3672202"/>
    <n v="0.13967096581288285"/>
    <s v=""/>
    <x v="2"/>
    <n v="9"/>
    <x v="8"/>
    <n v="1625600"/>
    <n v="12293"/>
    <n v="0.31217760465010119"/>
    <n v="5330380"/>
    <n v="9.6222032950746481E-2"/>
  </r>
  <r>
    <x v="4618"/>
    <x v="8"/>
    <s v="SI"/>
    <x v="3496"/>
    <x v="3496"/>
    <n v="3672202"/>
    <n v="4.4578157737510081E-2"/>
    <s v=""/>
    <x v="2"/>
    <n v="9"/>
    <x v="8"/>
    <n v="1625600"/>
    <n v="12293"/>
    <n v="9.9636330437164286E-2"/>
    <n v="5330380"/>
    <n v="3.0710756081179954E-2"/>
  </r>
  <r>
    <x v="4619"/>
    <x v="8"/>
    <s v="SI"/>
    <x v="3497"/>
    <x v="3497"/>
    <n v="3672202"/>
    <n v="0.20905712703168292"/>
    <s v=""/>
    <x v="2"/>
    <n v="9"/>
    <x v="8"/>
    <n v="1625600"/>
    <n v="12293"/>
    <n v="0.46726213119493604"/>
    <n v="5330380"/>
    <n v="0.14402350301479444"/>
  </r>
  <r>
    <x v="4620"/>
    <x v="8"/>
    <s v="SI"/>
    <x v="3498"/>
    <x v="3498"/>
    <n v="3672202"/>
    <n v="7.2980734719930981E-2"/>
    <s v=""/>
    <x v="2"/>
    <n v="9"/>
    <x v="8"/>
    <n v="1625600"/>
    <n v="12293"/>
    <n v="0.16311873278656094"/>
    <n v="5330380"/>
    <n v="5.0277841354650132E-2"/>
  </r>
  <r>
    <x v="4621"/>
    <x v="8"/>
    <s v="SI"/>
    <x v="3499"/>
    <x v="3499"/>
    <n v="3672202"/>
    <n v="0.12910509824895253"/>
    <s v=""/>
    <x v="2"/>
    <n v="9"/>
    <x v="8"/>
    <n v="1625600"/>
    <n v="12293"/>
    <n v="0.2885619075153304"/>
    <n v="5330380"/>
    <n v="8.8943002187461304E-2"/>
  </r>
  <r>
    <x v="4622"/>
    <x v="8"/>
    <s v="SI"/>
    <x v="3500"/>
    <x v="3500"/>
    <n v="3672202"/>
    <n v="1.4388914335322511"/>
    <s v=""/>
    <x v="2"/>
    <n v="9"/>
    <x v="8"/>
    <n v="1625600"/>
    <n v="12293"/>
    <n v="3.2160562394436925"/>
    <n v="5330380"/>
    <n v="0.99128017139490998"/>
  </r>
  <r>
    <x v="4623"/>
    <x v="8"/>
    <s v="SI"/>
    <x v="3501"/>
    <x v="3501"/>
    <n v="3672202"/>
    <n v="0.33974165909173842"/>
    <s v=""/>
    <x v="2"/>
    <n v="9"/>
    <x v="8"/>
    <n v="1625600"/>
    <n v="12293"/>
    <n v="0.75935422024072186"/>
    <n v="5330380"/>
    <n v="0.23405460773903547"/>
  </r>
  <r>
    <x v="4624"/>
    <x v="8"/>
    <s v="SI"/>
    <x v="3502"/>
    <x v="3502"/>
    <n v="3672202"/>
    <n v="0.27054611919496802"/>
    <s v=""/>
    <x v="2"/>
    <n v="9"/>
    <x v="8"/>
    <n v="1625600"/>
    <n v="12293"/>
    <n v="0.60469575008749377"/>
    <n v="5330380"/>
    <n v="0.18638446039494369"/>
  </r>
  <r>
    <x v="4625"/>
    <x v="8"/>
    <s v="SI"/>
    <x v="3503"/>
    <x v="3503"/>
    <n v="3672202"/>
    <n v="0.20034300945318367"/>
    <s v=""/>
    <x v="2"/>
    <n v="9"/>
    <x v="8"/>
    <n v="1625600"/>
    <n v="12293"/>
    <n v="0.44778526757863019"/>
    <n v="5330380"/>
    <n v="0.13802017867394067"/>
  </r>
  <r>
    <x v="4626"/>
    <x v="8"/>
    <s v="SI"/>
    <x v="3504"/>
    <x v="3504"/>
    <n v="3672202"/>
    <n v="3.6463135742532682E-2"/>
    <s v=""/>
    <x v="2"/>
    <n v="9"/>
    <x v="8"/>
    <n v="1625600"/>
    <n v="12293"/>
    <n v="8.1498501194479531E-2"/>
    <n v="5330380"/>
    <n v="2.51201602887599E-2"/>
  </r>
  <r>
    <x v="4627"/>
    <x v="8"/>
    <s v="SI"/>
    <x v="3505"/>
    <x v="3505"/>
    <n v="3672202"/>
    <n v="0.16456066414647125"/>
    <s v=""/>
    <x v="2"/>
    <n v="9"/>
    <x v="8"/>
    <n v="1625600"/>
    <n v="12293"/>
    <n v="0.36780839635417462"/>
    <n v="5330380"/>
    <n v="0.11336902809931"/>
  </r>
  <r>
    <x v="4628"/>
    <x v="8"/>
    <s v="GR"/>
    <x v="2025"/>
    <x v="2025"/>
    <n v="3672202"/>
    <n v="0.11744996598770983"/>
    <s v=""/>
    <x v="2"/>
    <n v="9"/>
    <x v="8"/>
    <n v="1625600"/>
    <n v="12293"/>
    <n v="0.26251160242852145"/>
    <n v="5330380"/>
    <n v="8.0913555881569427E-2"/>
  </r>
  <r>
    <x v="4629"/>
    <x v="8"/>
    <s v="GR"/>
    <x v="3506"/>
    <x v="3506"/>
    <n v="3672202"/>
    <n v="6.8024580347159552E-2"/>
    <s v=""/>
    <x v="2"/>
    <n v="9"/>
    <x v="8"/>
    <n v="1625600"/>
    <n v="12293"/>
    <n v="0.15204126660478706"/>
    <n v="5330380"/>
    <n v="4.6863450635789568E-2"/>
  </r>
  <r>
    <x v="4630"/>
    <x v="8"/>
    <s v="GR"/>
    <x v="1516"/>
    <x v="1516"/>
    <n v="3672202"/>
    <n v="0.11072375648180574"/>
    <s v=""/>
    <x v="2"/>
    <n v="9"/>
    <x v="8"/>
    <n v="1625600"/>
    <n v="12293"/>
    <n v="0.24747789832468542"/>
    <n v="5330380"/>
    <n v="7.6279739905972935E-2"/>
  </r>
  <r>
    <x v="4631"/>
    <x v="8"/>
    <s v="GR"/>
    <x v="1542"/>
    <x v="1542"/>
    <n v="3672202"/>
    <n v="0.12719888502865584"/>
    <s v=""/>
    <x v="2"/>
    <n v="9"/>
    <x v="8"/>
    <n v="1625600"/>
    <n v="12293"/>
    <n v="0.28430134359926351"/>
    <n v="5330380"/>
    <n v="8.7629774987899561E-2"/>
  </r>
  <r>
    <x v="4632"/>
    <x v="8"/>
    <s v="GR"/>
    <x v="129"/>
    <x v="129"/>
    <n v="3672202"/>
    <n v="4.3597819509928921E-2"/>
    <s v=""/>
    <x v="2"/>
    <n v="9"/>
    <x v="8"/>
    <n v="1625600"/>
    <n v="12293"/>
    <n v="9.7445183280329889E-2"/>
    <n v="5330380"/>
    <n v="3.003538209283391E-2"/>
  </r>
  <r>
    <x v="4633"/>
    <x v="8"/>
    <s v="GR"/>
    <x v="3507"/>
    <x v="3507"/>
    <n v="3672202"/>
    <n v="0.19269092495456405"/>
    <s v=""/>
    <x v="2"/>
    <n v="9"/>
    <x v="8"/>
    <n v="1625600"/>
    <n v="12293"/>
    <n v="0.43068214671556171"/>
    <n v="5330380"/>
    <n v="0.13274850948712849"/>
  </r>
  <r>
    <x v="4634"/>
    <x v="8"/>
    <s v="GR"/>
    <x v="3508"/>
    <x v="3508"/>
    <n v="3672202"/>
    <n v="7.2490565606140409E-2"/>
    <s v=""/>
    <x v="2"/>
    <n v="9"/>
    <x v="8"/>
    <n v="1625600"/>
    <n v="12293"/>
    <n v="0.16202315920814378"/>
    <n v="5330380"/>
    <n v="4.9940154360477114E-2"/>
  </r>
  <r>
    <x v="4635"/>
    <x v="8"/>
    <s v="GR"/>
    <x v="2253"/>
    <x v="2253"/>
    <n v="3672202"/>
    <n v="8.5398352269292377E-2"/>
    <s v=""/>
    <x v="2"/>
    <n v="9"/>
    <x v="8"/>
    <n v="1625600"/>
    <n v="12293"/>
    <n v="0.19087326343979671"/>
    <n v="5330380"/>
    <n v="5.883257854036672E-2"/>
  </r>
  <r>
    <x v="4636"/>
    <x v="8"/>
    <s v="GR"/>
    <x v="3509"/>
    <x v="3509"/>
    <n v="3672202"/>
    <n v="0.58490791083932747"/>
    <s v=""/>
    <x v="2"/>
    <n v="9"/>
    <x v="8"/>
    <n v="1625600"/>
    <n v="12293"/>
    <n v="1.3073236050457249"/>
    <n v="5330380"/>
    <n v="0.40295438599124267"/>
  </r>
  <r>
    <x v="4637"/>
    <x v="8"/>
    <s v="GR"/>
    <x v="3510"/>
    <x v="3510"/>
    <n v="3672202"/>
    <n v="0.23582580696813521"/>
    <s v=""/>
    <x v="2"/>
    <n v="9"/>
    <x v="8"/>
    <n v="1625600"/>
    <n v="12293"/>
    <n v="0.52709262161627535"/>
    <n v="5330380"/>
    <n v="0.16246496497435456"/>
  </r>
  <r>
    <x v="4638"/>
    <x v="8"/>
    <s v="GR"/>
    <x v="3511"/>
    <x v="3511"/>
    <n v="3672202"/>
    <n v="2.1412220787418557"/>
    <s v=""/>
    <x v="2"/>
    <n v="9"/>
    <x v="8"/>
    <n v="1625600"/>
    <n v="12293"/>
    <n v="4.7858305817191376"/>
    <n v="5330380"/>
    <n v="1.4751293528791569"/>
  </r>
  <r>
    <x v="4639"/>
    <x v="8"/>
    <s v="GR"/>
    <x v="3512"/>
    <x v="3512"/>
    <n v="3672202"/>
    <n v="3.8614433519724677E-2"/>
    <s v=""/>
    <x v="2"/>
    <n v="9"/>
    <x v="8"/>
    <n v="1625600"/>
    <n v="12293"/>
    <n v="8.630685189975501E-2"/>
    <n v="5330380"/>
    <n v="2.6602230985408173E-2"/>
  </r>
  <r>
    <x v="4640"/>
    <x v="8"/>
    <s v="GR"/>
    <x v="3513"/>
    <x v="3513"/>
    <n v="3672202"/>
    <n v="9.8932466133398969E-2"/>
    <s v=""/>
    <x v="2"/>
    <n v="9"/>
    <x v="8"/>
    <n v="1625600"/>
    <n v="12293"/>
    <n v="0.22112326724387163"/>
    <n v="5330380"/>
    <n v="6.8156491657255208E-2"/>
  </r>
  <r>
    <x v="4641"/>
    <x v="8"/>
    <s v="GR"/>
    <x v="3514"/>
    <x v="3514"/>
    <n v="3672202"/>
    <n v="0.19767431094476826"/>
    <s v=""/>
    <x v="2"/>
    <n v="9"/>
    <x v="8"/>
    <n v="1625600"/>
    <n v="12293"/>
    <n v="0.44182047809613662"/>
    <n v="5330380"/>
    <n v="0.13618166059455422"/>
  </r>
  <r>
    <x v="4642"/>
    <x v="8"/>
    <s v="GR"/>
    <x v="3515"/>
    <x v="3515"/>
    <n v="3672202"/>
    <n v="0.23457315256622591"/>
    <s v=""/>
    <x v="2"/>
    <n v="9"/>
    <x v="8"/>
    <n v="1625600"/>
    <n v="12293"/>
    <n v="0.52429282247143139"/>
    <n v="5330380"/>
    <n v="0.16160198710035684"/>
  </r>
  <r>
    <x v="4643"/>
    <x v="8"/>
    <s v="GR"/>
    <x v="3516"/>
    <x v="3516"/>
    <n v="3672202"/>
    <n v="0.34192018848636324"/>
    <s v=""/>
    <x v="2"/>
    <n v="9"/>
    <x v="8"/>
    <n v="1625600"/>
    <n v="12293"/>
    <n v="0.76422343614479826"/>
    <n v="5330380"/>
    <n v="0.2355554388242489"/>
  </r>
  <r>
    <x v="4644"/>
    <x v="8"/>
    <s v="GR"/>
    <x v="3517"/>
    <x v="3517"/>
    <n v="3672202"/>
    <n v="3.1234665195433147E-2"/>
    <s v=""/>
    <x v="2"/>
    <n v="9"/>
    <x v="8"/>
    <n v="1625600"/>
    <n v="12293"/>
    <n v="6.9812383024696056E-2"/>
    <n v="5330380"/>
    <n v="2.151816568424765E-2"/>
  </r>
  <r>
    <x v="4645"/>
    <x v="8"/>
    <s v="GR"/>
    <x v="3518"/>
    <x v="3518"/>
    <n v="3672202"/>
    <n v="0.40044093434947209"/>
    <s v=""/>
    <x v="2"/>
    <n v="9"/>
    <x v="8"/>
    <n v="1625600"/>
    <n v="12293"/>
    <n v="0.89502274836805196"/>
    <n v="5330380"/>
    <n v="0.27587151385079489"/>
  </r>
  <r>
    <x v="4646"/>
    <x v="8"/>
    <s v="GR"/>
    <x v="3519"/>
    <x v="3519"/>
    <n v="3672202"/>
    <n v="0.10538635946497497"/>
    <s v=""/>
    <x v="2"/>
    <n v="9"/>
    <x v="8"/>
    <n v="1625600"/>
    <n v="12293"/>
    <n v="0.23554831935969811"/>
    <n v="5330380"/>
    <n v="7.2602703747200015E-2"/>
  </r>
  <r>
    <x v="4647"/>
    <x v="8"/>
    <s v="GR"/>
    <x v="3520"/>
    <x v="3520"/>
    <n v="3672202"/>
    <n v="2.9927547558658264E-2"/>
    <s v=""/>
    <x v="2"/>
    <n v="9"/>
    <x v="8"/>
    <n v="1625600"/>
    <n v="12293"/>
    <n v="6.6890853482250184E-2"/>
    <n v="5330380"/>
    <n v="2.061766703311959E-2"/>
  </r>
  <r>
    <x v="4648"/>
    <x v="8"/>
    <s v="GR"/>
    <x v="3521"/>
    <x v="3521"/>
    <n v="3672202"/>
    <n v="0.25537810828489282"/>
    <s v=""/>
    <x v="2"/>
    <n v="9"/>
    <x v="8"/>
    <n v="1625600"/>
    <n v="12293"/>
    <n v="0.57079383435536146"/>
    <n v="5330380"/>
    <n v="0.17593492396414515"/>
  </r>
  <r>
    <x v="4649"/>
    <x v="8"/>
    <s v="GR"/>
    <x v="3522"/>
    <x v="3522"/>
    <n v="3672202"/>
    <n v="7.3579830303452803E-2"/>
    <s v=""/>
    <x v="2"/>
    <n v="9"/>
    <x v="8"/>
    <n v="1625600"/>
    <n v="12293"/>
    <n v="0.16445776716018198"/>
    <n v="5330380"/>
    <n v="5.0690569903083828E-2"/>
  </r>
  <r>
    <x v="4650"/>
    <x v="8"/>
    <s v="GR"/>
    <x v="3146"/>
    <x v="3146"/>
    <n v="3672202"/>
    <n v="0.12346815344036084"/>
    <s v=""/>
    <x v="2"/>
    <n v="9"/>
    <x v="8"/>
    <n v="1625600"/>
    <n v="12293"/>
    <n v="0.27596281136353262"/>
    <n v="5330380"/>
    <n v="8.5059601754471539E-2"/>
  </r>
  <r>
    <x v="4651"/>
    <x v="8"/>
    <s v="GR"/>
    <x v="1738"/>
    <x v="1738"/>
    <n v="3672202"/>
    <n v="0.10072975288396445"/>
    <s v=""/>
    <x v="2"/>
    <n v="9"/>
    <x v="8"/>
    <n v="1625600"/>
    <n v="12293"/>
    <n v="0.22514037036473469"/>
    <n v="5330380"/>
    <n v="6.9394677302556287E-2"/>
  </r>
  <r>
    <x v="4652"/>
    <x v="8"/>
    <s v="GR"/>
    <x v="613"/>
    <x v="613"/>
    <n v="3672202"/>
    <n v="2.7340543902541307E-2"/>
    <s v=""/>
    <x v="2"/>
    <n v="9"/>
    <x v="8"/>
    <n v="1625600"/>
    <n v="12293"/>
    <n v="6.1108659596159402E-2"/>
    <n v="5330380"/>
    <n v="1.8835430119428634E-2"/>
  </r>
  <r>
    <x v="4653"/>
    <x v="8"/>
    <s v="GR"/>
    <x v="3523"/>
    <x v="3523"/>
    <n v="3672202"/>
    <n v="9.7924896288384994E-2"/>
    <s v=""/>
    <x v="2"/>
    <n v="9"/>
    <x v="8"/>
    <n v="1625600"/>
    <n v="12293"/>
    <n v="0.21887125488823631"/>
    <n v="5330380"/>
    <n v="6.7462357280343999E-2"/>
  </r>
  <r>
    <x v="4654"/>
    <x v="8"/>
    <s v="GR"/>
    <x v="1122"/>
    <x v="1122"/>
    <n v="3672202"/>
    <n v="3.8505507049993434E-2"/>
    <s v=""/>
    <x v="2"/>
    <n v="9"/>
    <x v="8"/>
    <n v="1625600"/>
    <n v="12293"/>
    <n v="8.6063391104551204E-2"/>
    <n v="5330380"/>
    <n v="2.6527189431147499E-2"/>
  </r>
  <r>
    <x v="4655"/>
    <x v="8"/>
    <s v="GR"/>
    <x v="3524"/>
    <x v="3524"/>
    <n v="3672202"/>
    <n v="3.1152970343134721E-2"/>
    <s v=""/>
    <x v="2"/>
    <n v="9"/>
    <x v="8"/>
    <n v="1625600"/>
    <n v="12293"/>
    <n v="6.9629787428293191E-2"/>
    <n v="5330380"/>
    <n v="2.1461884518552146E-2"/>
  </r>
  <r>
    <x v="4656"/>
    <x v="8"/>
    <s v="PO"/>
    <x v="3525"/>
    <x v="3525"/>
    <n v="3672202"/>
    <n v="8.4472477276576835E-2"/>
    <s v=""/>
    <x v="2"/>
    <n v="9"/>
    <x v="8"/>
    <n v="1625600"/>
    <n v="12293"/>
    <n v="0.18880384668056421"/>
    <n v="5330380"/>
    <n v="5.8194725329151015E-2"/>
  </r>
  <r>
    <x v="4657"/>
    <x v="8"/>
    <s v="PO"/>
    <x v="3526"/>
    <x v="3526"/>
    <n v="3672202"/>
    <n v="0.38099755950244563"/>
    <s v=""/>
    <x v="2"/>
    <n v="9"/>
    <x v="8"/>
    <n v="1625600"/>
    <n v="12293"/>
    <n v="0.8515649964241695"/>
    <n v="5330380"/>
    <n v="0.26247659641526494"/>
  </r>
  <r>
    <x v="4658"/>
    <x v="8"/>
    <s v="PO"/>
    <x v="3527"/>
    <x v="3527"/>
    <n v="3672202"/>
    <n v="0.48766380498676276"/>
    <s v=""/>
    <x v="2"/>
    <n v="9"/>
    <x v="8"/>
    <n v="1625600"/>
    <n v="12293"/>
    <n v="1.0899739801275126"/>
    <n v="5330380"/>
    <n v="0.33596103842502784"/>
  </r>
  <r>
    <x v="4659"/>
    <x v="8"/>
    <s v="PO"/>
    <x v="3528"/>
    <x v="3528"/>
    <n v="3672202"/>
    <n v="0.26213154940822969"/>
    <s v=""/>
    <x v="2"/>
    <n v="9"/>
    <x v="8"/>
    <n v="1625600"/>
    <n v="12293"/>
    <n v="0.58588840365799844"/>
    <n v="5330380"/>
    <n v="0.18058750032830681"/>
  </r>
  <r>
    <x v="4660"/>
    <x v="8"/>
    <s v="PO"/>
    <x v="3529"/>
    <x v="3529"/>
    <n v="3672202"/>
    <n v="5.0502668426192239"/>
    <s v=""/>
    <x v="2"/>
    <n v="9"/>
    <x v="8"/>
    <n v="1625600"/>
    <n v="12293"/>
    <n v="11.287816308830019"/>
    <n v="5330380"/>
    <n v="3.4792266217417898"/>
  </r>
  <r>
    <x v="4661"/>
    <x v="8"/>
    <s v="PO"/>
    <x v="3530"/>
    <x v="3530"/>
    <n v="3672202"/>
    <n v="0.26744171480762768"/>
    <s v=""/>
    <x v="2"/>
    <n v="9"/>
    <x v="8"/>
    <n v="1625600"/>
    <n v="12293"/>
    <n v="0.5977571174241848"/>
    <n v="5330380"/>
    <n v="0.18424577609851456"/>
  </r>
  <r>
    <x v="4662"/>
    <x v="8"/>
    <s v="PO"/>
    <x v="3531"/>
    <x v="3531"/>
    <n v="3672202"/>
    <n v="0.16371648400605412"/>
    <s v=""/>
    <x v="2"/>
    <n v="9"/>
    <x v="8"/>
    <n v="1625600"/>
    <n v="12293"/>
    <n v="0.36592157519134499"/>
    <n v="5330380"/>
    <n v="0.11278745605378979"/>
  </r>
  <r>
    <x v="4663"/>
    <x v="9"/>
    <s v="PG"/>
    <x v="3532"/>
    <x v="3532"/>
    <n v="884268"/>
    <n v="3.0960070928722967"/>
    <s v=""/>
    <x v="2"/>
    <n v="10"/>
    <x v="9"/>
    <n v="450837"/>
    <n v="2519"/>
    <n v="6.0053742802303267"/>
    <n v="5330380"/>
    <n v="0.51360315774860332"/>
  </r>
  <r>
    <x v="4664"/>
    <x v="9"/>
    <s v="PG"/>
    <x v="3533"/>
    <x v="3533"/>
    <n v="884268"/>
    <n v="2.4486920254945335"/>
    <s v=""/>
    <x v="2"/>
    <n v="10"/>
    <x v="9"/>
    <n v="450837"/>
    <n v="2519"/>
    <n v="4.7497669317247055"/>
    <n v="5330380"/>
    <n v="0.40621869360158186"/>
  </r>
  <r>
    <x v="4665"/>
    <x v="9"/>
    <s v="PG"/>
    <x v="3534"/>
    <x v="3534"/>
    <n v="884268"/>
    <n v="0.48650409151976548"/>
    <s v=""/>
    <x v="2"/>
    <n v="10"/>
    <x v="9"/>
    <n v="450837"/>
    <n v="2519"/>
    <n v="0.94367973676994787"/>
    <n v="5330380"/>
    <n v="8.0707191607352582E-2"/>
  </r>
  <r>
    <x v="4666"/>
    <x v="9"/>
    <s v="PG"/>
    <x v="3535"/>
    <x v="3535"/>
    <n v="884268"/>
    <n v="0.57380794057910045"/>
    <s v=""/>
    <x v="2"/>
    <n v="10"/>
    <x v="9"/>
    <n v="450837"/>
    <n v="2519"/>
    <n v="1.1130244036194132"/>
    <n v="5330380"/>
    <n v="9.5190211579662246E-2"/>
  </r>
  <r>
    <x v="4667"/>
    <x v="9"/>
    <s v="PG"/>
    <x v="1810"/>
    <x v="1810"/>
    <n v="884268"/>
    <n v="0.2827197184563956"/>
    <s v=""/>
    <x v="2"/>
    <n v="10"/>
    <x v="9"/>
    <n v="450837"/>
    <n v="2519"/>
    <n v="0.54839594187003016"/>
    <n v="5330380"/>
    <n v="4.6900971412919899E-2"/>
  </r>
  <r>
    <x v="4668"/>
    <x v="9"/>
    <s v="PG"/>
    <x v="1269"/>
    <x v="1269"/>
    <n v="884268"/>
    <n v="0.48718261884406089"/>
    <s v=""/>
    <x v="2"/>
    <n v="10"/>
    <x v="9"/>
    <n v="450837"/>
    <n v="2519"/>
    <n v="0.94499588703043591"/>
    <n v="5330380"/>
    <n v="8.0819753938743577E-2"/>
  </r>
  <r>
    <x v="4669"/>
    <x v="9"/>
    <s v="PG"/>
    <x v="3536"/>
    <x v="3536"/>
    <n v="884268"/>
    <n v="0.3673094582185491"/>
    <s v=""/>
    <x v="2"/>
    <n v="10"/>
    <x v="9"/>
    <n v="450837"/>
    <n v="2519"/>
    <n v="0.71247600767754315"/>
    <n v="5330380"/>
    <n v="6.0933742059665542E-2"/>
  </r>
  <r>
    <x v="4670"/>
    <x v="9"/>
    <s v="PG"/>
    <x v="1529"/>
    <x v="1529"/>
    <n v="884268"/>
    <n v="0.37533869822271076"/>
    <s v=""/>
    <x v="2"/>
    <n v="10"/>
    <x v="9"/>
    <n v="450837"/>
    <n v="2519"/>
    <n v="0.72805045242665201"/>
    <n v="5330380"/>
    <n v="6.2265729647792464E-2"/>
  </r>
  <r>
    <x v="4671"/>
    <x v="9"/>
    <s v="PG"/>
    <x v="3537"/>
    <x v="3537"/>
    <n v="884268"/>
    <n v="1.7440413992138131"/>
    <s v=""/>
    <x v="2"/>
    <n v="10"/>
    <x v="9"/>
    <n v="450837"/>
    <n v="2519"/>
    <n v="3.382944886207842"/>
    <n v="5330380"/>
    <n v="0.28932271245202029"/>
  </r>
  <r>
    <x v="4672"/>
    <x v="9"/>
    <s v="PG"/>
    <x v="3113"/>
    <x v="3113"/>
    <n v="884268"/>
    <n v="0.12688460964323031"/>
    <s v=""/>
    <x v="2"/>
    <n v="10"/>
    <x v="9"/>
    <n v="450837"/>
    <n v="2519"/>
    <n v="0.24612009871126952"/>
    <n v="5330380"/>
    <n v="2.1049155970118454E-2"/>
  </r>
  <r>
    <x v="4673"/>
    <x v="9"/>
    <s v="PG"/>
    <x v="3538"/>
    <x v="3538"/>
    <n v="884268"/>
    <n v="0.39105791456888639"/>
    <s v=""/>
    <x v="2"/>
    <n v="10"/>
    <x v="9"/>
    <n v="450837"/>
    <n v="2519"/>
    <n v="0.75854126679462575"/>
    <n v="5330380"/>
    <n v="6.4873423658350804E-2"/>
  </r>
  <r>
    <x v="4674"/>
    <x v="9"/>
    <s v="PG"/>
    <x v="3539"/>
    <x v="3539"/>
    <n v="884268"/>
    <n v="0.88242478524610191"/>
    <s v=""/>
    <x v="2"/>
    <n v="10"/>
    <x v="9"/>
    <n v="450837"/>
    <n v="2519"/>
    <n v="1.7116534137647381"/>
    <n v="5330380"/>
    <n v="0.14638731197400562"/>
  </r>
  <r>
    <x v="4675"/>
    <x v="9"/>
    <s v="PG"/>
    <x v="3540"/>
    <x v="3540"/>
    <n v="884268"/>
    <n v="4.530753120094813"/>
    <s v=""/>
    <x v="2"/>
    <n v="10"/>
    <x v="9"/>
    <n v="450837"/>
    <n v="2519"/>
    <n v="8.7883740060323561"/>
    <n v="5330380"/>
    <n v="0.75161620747488922"/>
  </r>
  <r>
    <x v="4676"/>
    <x v="9"/>
    <s v="PG"/>
    <x v="3541"/>
    <x v="3541"/>
    <n v="884268"/>
    <n v="0.40462846105479333"/>
    <s v=""/>
    <x v="2"/>
    <n v="10"/>
    <x v="9"/>
    <n v="450837"/>
    <n v="2519"/>
    <n v="0.78486427200438713"/>
    <n v="5330380"/>
    <n v="6.7124670286170973E-2"/>
  </r>
  <r>
    <x v="4677"/>
    <x v="9"/>
    <s v="PG"/>
    <x v="3542"/>
    <x v="3542"/>
    <n v="884268"/>
    <n v="2.290595158933717"/>
    <s v=""/>
    <x v="2"/>
    <n v="10"/>
    <x v="9"/>
    <n v="450837"/>
    <n v="2519"/>
    <n v="4.4431039210309846"/>
    <n v="5330380"/>
    <n v="0.37999167038747705"/>
  </r>
  <r>
    <x v="4678"/>
    <x v="9"/>
    <s v="PG"/>
    <x v="1936"/>
    <x v="1936"/>
    <n v="884268"/>
    <n v="0.14509175951182221"/>
    <s v=""/>
    <x v="2"/>
    <n v="10"/>
    <x v="9"/>
    <n v="450837"/>
    <n v="2519"/>
    <n v="0.2814367973676995"/>
    <n v="5330380"/>
    <n v="2.4069578529110496E-2"/>
  </r>
  <r>
    <x v="4679"/>
    <x v="9"/>
    <s v="PG"/>
    <x v="2316"/>
    <x v="2316"/>
    <n v="884268"/>
    <n v="1.0693590630894705"/>
    <s v=""/>
    <x v="2"/>
    <n v="10"/>
    <x v="9"/>
    <n v="450837"/>
    <n v="2519"/>
    <n v="2.074252810529202"/>
    <n v="5330380"/>
    <n v="0.17739823427222826"/>
  </r>
  <r>
    <x v="4680"/>
    <x v="9"/>
    <s v="PG"/>
    <x v="3543"/>
    <x v="3543"/>
    <n v="884268"/>
    <n v="6.3380106483554757"/>
    <s v=""/>
    <x v="2"/>
    <n v="10"/>
    <x v="9"/>
    <n v="450837"/>
    <n v="2519"/>
    <n v="12.293940224842338"/>
    <n v="5330380"/>
    <n v="1.0514259771348384"/>
  </r>
  <r>
    <x v="4681"/>
    <x v="9"/>
    <s v="PG"/>
    <x v="3544"/>
    <x v="3544"/>
    <n v="884268"/>
    <n v="0.31856857875666655"/>
    <s v=""/>
    <x v="2"/>
    <n v="10"/>
    <x v="9"/>
    <n v="450837"/>
    <n v="2519"/>
    <n v="0.61793254729914993"/>
    <n v="5330380"/>
    <n v="5.2848014588078154E-2"/>
  </r>
  <r>
    <x v="4682"/>
    <x v="9"/>
    <s v="PG"/>
    <x v="3545"/>
    <x v="3545"/>
    <n v="884268"/>
    <n v="0.20808171278390714"/>
    <s v=""/>
    <x v="2"/>
    <n v="10"/>
    <x v="9"/>
    <n v="450837"/>
    <n v="2519"/>
    <n v="0.40361941321634215"/>
    <n v="5330380"/>
    <n v="3.4519114959909052E-2"/>
  </r>
  <r>
    <x v="4683"/>
    <x v="9"/>
    <s v="PG"/>
    <x v="3546"/>
    <x v="3546"/>
    <n v="884268"/>
    <n v="0.43154337825184219"/>
    <s v=""/>
    <x v="2"/>
    <n v="10"/>
    <x v="9"/>
    <n v="450837"/>
    <n v="2519"/>
    <n v="0.83707156567041396"/>
    <n v="5330380"/>
    <n v="7.1589642764680939E-2"/>
  </r>
  <r>
    <x v="4684"/>
    <x v="9"/>
    <s v="PG"/>
    <x v="3547"/>
    <x v="3547"/>
    <n v="884268"/>
    <n v="0.70996575698770059"/>
    <s v=""/>
    <x v="2"/>
    <n v="10"/>
    <x v="9"/>
    <n v="450837"/>
    <n v="2519"/>
    <n v="1.3771318892240199"/>
    <n v="5330380"/>
    <n v="0.11777771941212445"/>
  </r>
  <r>
    <x v="4685"/>
    <x v="9"/>
    <s v="PG"/>
    <x v="3548"/>
    <x v="3548"/>
    <n v="884268"/>
    <n v="1.7475471237226723"/>
    <s v=""/>
    <x v="2"/>
    <n v="10"/>
    <x v="9"/>
    <n v="450837"/>
    <n v="2519"/>
    <n v="3.3897449958870305"/>
    <n v="5330380"/>
    <n v="0.28990428449754052"/>
  </r>
  <r>
    <x v="4686"/>
    <x v="9"/>
    <s v="PG"/>
    <x v="3549"/>
    <x v="3549"/>
    <n v="884268"/>
    <n v="3.6676663635911289"/>
    <s v=""/>
    <x v="2"/>
    <n v="10"/>
    <x v="9"/>
    <n v="450837"/>
    <n v="2519"/>
    <n v="7.1142308746915264"/>
    <n v="5330380"/>
    <n v="0.60843692194552734"/>
  </r>
  <r>
    <x v="4687"/>
    <x v="9"/>
    <s v="PG"/>
    <x v="1312"/>
    <x v="1312"/>
    <n v="884268"/>
    <n v="7.0566841726716331E-2"/>
    <s v=""/>
    <x v="2"/>
    <n v="10"/>
    <x v="9"/>
    <n v="450837"/>
    <n v="2519"/>
    <n v="0.13687962709075951"/>
    <n v="5330380"/>
    <n v="1.1706482464664807E-2"/>
  </r>
  <r>
    <x v="4688"/>
    <x v="9"/>
    <s v="PG"/>
    <x v="3550"/>
    <x v="3550"/>
    <n v="884268"/>
    <n v="1.6498391890241419"/>
    <s v=""/>
    <x v="2"/>
    <n v="10"/>
    <x v="9"/>
    <n v="450837"/>
    <n v="2519"/>
    <n v="3.2002193583767475"/>
    <n v="5330380"/>
    <n v="0.27369530877723541"/>
  </r>
  <r>
    <x v="4689"/>
    <x v="9"/>
    <s v="PG"/>
    <x v="3551"/>
    <x v="3551"/>
    <n v="884268"/>
    <n v="2.1148565819412211"/>
    <s v=""/>
    <x v="2"/>
    <n v="10"/>
    <x v="9"/>
    <n v="450837"/>
    <n v="2519"/>
    <n v="4.1022210035645736"/>
    <n v="5330380"/>
    <n v="0.35083802655720608"/>
  </r>
  <r>
    <x v="4690"/>
    <x v="9"/>
    <s v="PG"/>
    <x v="3552"/>
    <x v="3552"/>
    <n v="884268"/>
    <n v="0.43222190557613749"/>
    <s v=""/>
    <x v="2"/>
    <n v="10"/>
    <x v="9"/>
    <n v="450837"/>
    <n v="2519"/>
    <n v="0.838387715930902"/>
    <n v="5330380"/>
    <n v="7.1702205096071947E-2"/>
  </r>
  <r>
    <x v="4691"/>
    <x v="9"/>
    <s v="PG"/>
    <x v="3553"/>
    <x v="3553"/>
    <n v="884268"/>
    <n v="0.18320237755974433"/>
    <s v=""/>
    <x v="2"/>
    <n v="10"/>
    <x v="9"/>
    <n v="450837"/>
    <n v="2519"/>
    <n v="0.35536057033177954"/>
    <n v="5330380"/>
    <n v="3.0391829475572101E-2"/>
  </r>
  <r>
    <x v="4692"/>
    <x v="9"/>
    <s v="PG"/>
    <x v="3554"/>
    <x v="3554"/>
    <n v="884268"/>
    <n v="0.64358316709413887"/>
    <s v=""/>
    <x v="2"/>
    <n v="10"/>
    <x v="9"/>
    <n v="450837"/>
    <n v="2519"/>
    <n v="1.2483685220729366"/>
    <n v="5330380"/>
    <n v="0.10676537132437086"/>
  </r>
  <r>
    <x v="4693"/>
    <x v="9"/>
    <s v="PG"/>
    <x v="979"/>
    <x v="979"/>
    <n v="884268"/>
    <n v="7.0793017501481453E-2"/>
    <s v=""/>
    <x v="2"/>
    <n v="10"/>
    <x v="9"/>
    <n v="450837"/>
    <n v="2519"/>
    <n v="0.13731834384425556"/>
    <n v="5330380"/>
    <n v="1.1744003241795144E-2"/>
  </r>
  <r>
    <x v="4694"/>
    <x v="9"/>
    <s v="PG"/>
    <x v="1179"/>
    <x v="1179"/>
    <n v="884268"/>
    <n v="0.13751487105719079"/>
    <s v=""/>
    <x v="2"/>
    <n v="10"/>
    <x v="9"/>
    <n v="450837"/>
    <n v="2519"/>
    <n v="0.26673978612558269"/>
    <n v="5330380"/>
    <n v="2.2812632495244241E-2"/>
  </r>
  <r>
    <x v="4695"/>
    <x v="9"/>
    <s v="PG"/>
    <x v="3555"/>
    <x v="3555"/>
    <n v="884268"/>
    <n v="0.18806515671719434"/>
    <s v=""/>
    <x v="2"/>
    <n v="10"/>
    <x v="9"/>
    <n v="450837"/>
    <n v="2519"/>
    <n v="0.36479298053194409"/>
    <n v="5330380"/>
    <n v="3.1198526183874319E-2"/>
  </r>
  <r>
    <x v="4696"/>
    <x v="9"/>
    <s v="PG"/>
    <x v="3556"/>
    <x v="3556"/>
    <n v="884268"/>
    <n v="0.67321219358836915"/>
    <s v=""/>
    <x v="2"/>
    <n v="10"/>
    <x v="9"/>
    <n v="450837"/>
    <n v="2519"/>
    <n v="1.3058404167809159"/>
    <n v="5330380"/>
    <n v="0.11168059312844486"/>
  </r>
  <r>
    <x v="4697"/>
    <x v="9"/>
    <s v="PG"/>
    <x v="1184"/>
    <x v="1184"/>
    <n v="884268"/>
    <n v="0.55582696648527374"/>
    <s v=""/>
    <x v="2"/>
    <n v="10"/>
    <x v="9"/>
    <n v="450837"/>
    <n v="2519"/>
    <n v="1.0781464217164793"/>
    <n v="5330380"/>
    <n v="9.2207309797800535E-2"/>
  </r>
  <r>
    <x v="4698"/>
    <x v="9"/>
    <s v="PG"/>
    <x v="1094"/>
    <x v="1094"/>
    <n v="884268"/>
    <n v="0.11105230540967219"/>
    <s v=""/>
    <x v="2"/>
    <n v="10"/>
    <x v="9"/>
    <n v="450837"/>
    <n v="2519"/>
    <n v="0.21540992596654784"/>
    <n v="5330380"/>
    <n v="1.8422701570994938E-2"/>
  </r>
  <r>
    <x v="4699"/>
    <x v="9"/>
    <s v="PG"/>
    <x v="3557"/>
    <x v="3557"/>
    <n v="884268"/>
    <n v="0.64844594625158891"/>
    <s v=""/>
    <x v="2"/>
    <n v="10"/>
    <x v="9"/>
    <n v="450837"/>
    <n v="2519"/>
    <n v="1.2578009322731012"/>
    <n v="5330380"/>
    <n v="0.10757206803267309"/>
  </r>
  <r>
    <x v="4700"/>
    <x v="9"/>
    <s v="PG"/>
    <x v="3558"/>
    <x v="3558"/>
    <n v="884268"/>
    <n v="0.62447131412648649"/>
    <s v=""/>
    <x v="2"/>
    <n v="10"/>
    <x v="9"/>
    <n v="450837"/>
    <n v="2519"/>
    <n v="1.2112969564025227"/>
    <n v="5330380"/>
    <n v="0.10359486565685748"/>
  </r>
  <r>
    <x v="4701"/>
    <x v="9"/>
    <s v="PG"/>
    <x v="3559"/>
    <x v="3559"/>
    <n v="884268"/>
    <n v="18.371014217409201"/>
    <s v=""/>
    <x v="2"/>
    <n v="10"/>
    <x v="9"/>
    <n v="450837"/>
    <n v="2519"/>
    <n v="35.634548944337816"/>
    <n v="5330380"/>
    <n v="3.0476063620229703"/>
  </r>
  <r>
    <x v="4702"/>
    <x v="9"/>
    <s v="PG"/>
    <x v="3560"/>
    <x v="3560"/>
    <n v="884268"/>
    <n v="0.42962088416633865"/>
    <s v=""/>
    <x v="2"/>
    <n v="10"/>
    <x v="9"/>
    <n v="450837"/>
    <n v="2519"/>
    <n v="0.83334247326569777"/>
    <n v="5330380"/>
    <n v="7.1270716159073086E-2"/>
  </r>
  <r>
    <x v="4703"/>
    <x v="9"/>
    <s v="PG"/>
    <x v="431"/>
    <x v="431"/>
    <n v="884268"/>
    <n v="0.24675777026874207"/>
    <s v=""/>
    <x v="2"/>
    <n v="10"/>
    <x v="9"/>
    <n v="450837"/>
    <n v="2519"/>
    <n v="0.47863997806416236"/>
    <n v="5330380"/>
    <n v="4.0935167849196492E-2"/>
  </r>
  <r>
    <x v="4704"/>
    <x v="9"/>
    <s v="PG"/>
    <x v="463"/>
    <x v="463"/>
    <n v="884268"/>
    <n v="1.5266864796645362E-2"/>
    <s v=""/>
    <x v="2"/>
    <n v="10"/>
    <x v="9"/>
    <n v="450837"/>
    <n v="2519"/>
    <n v="2.9613380860981628E-2"/>
    <n v="5330380"/>
    <n v="2.5326524562976748E-3"/>
  </r>
  <r>
    <x v="4705"/>
    <x v="9"/>
    <s v="PG"/>
    <x v="964"/>
    <x v="964"/>
    <n v="884268"/>
    <n v="8.5607530748596575E-2"/>
    <s v=""/>
    <x v="2"/>
    <n v="10"/>
    <x v="9"/>
    <n v="450837"/>
    <n v="2519"/>
    <n v="0.16605429119824514"/>
    <n v="5330380"/>
    <n v="1.4201614143832147E-2"/>
  </r>
  <r>
    <x v="4706"/>
    <x v="9"/>
    <s v="PG"/>
    <x v="3561"/>
    <x v="3561"/>
    <n v="884268"/>
    <n v="1.2820773792560627"/>
    <s v=""/>
    <x v="2"/>
    <n v="10"/>
    <x v="9"/>
    <n v="450837"/>
    <n v="2519"/>
    <n v="2.4868659171922127"/>
    <n v="5330380"/>
    <n v="0.21268652516330919"/>
  </r>
  <r>
    <x v="4707"/>
    <x v="9"/>
    <s v="PG"/>
    <x v="556"/>
    <x v="556"/>
    <n v="884268"/>
    <n v="6.3103041159467493E-2"/>
    <s v=""/>
    <x v="2"/>
    <n v="10"/>
    <x v="9"/>
    <n v="450837"/>
    <n v="2519"/>
    <n v="0.12240197422539072"/>
    <n v="5330380"/>
    <n v="1.0468296819363723E-2"/>
  </r>
  <r>
    <x v="4708"/>
    <x v="9"/>
    <s v="PG"/>
    <x v="1736"/>
    <x v="1736"/>
    <n v="884268"/>
    <n v="0.16307273360564897"/>
    <s v=""/>
    <x v="2"/>
    <n v="10"/>
    <x v="9"/>
    <n v="450837"/>
    <n v="2519"/>
    <n v="0.31631477927063339"/>
    <n v="5330380"/>
    <n v="2.7052480310972203E-2"/>
  </r>
  <r>
    <x v="4709"/>
    <x v="9"/>
    <s v="PG"/>
    <x v="772"/>
    <x v="772"/>
    <n v="884268"/>
    <n v="5.4395273831010511E-2"/>
    <s v=""/>
    <x v="2"/>
    <n v="10"/>
    <x v="9"/>
    <n v="450837"/>
    <n v="2519"/>
    <n v="0.10551137921579382"/>
    <n v="5330380"/>
    <n v="9.0237468998457891E-3"/>
  </r>
  <r>
    <x v="4710"/>
    <x v="9"/>
    <s v="PG"/>
    <x v="3562"/>
    <x v="3562"/>
    <n v="884268"/>
    <n v="0.1289201916161164"/>
    <s v=""/>
    <x v="2"/>
    <n v="10"/>
    <x v="9"/>
    <n v="450837"/>
    <n v="2519"/>
    <n v="0.25006854949273377"/>
    <n v="5330380"/>
    <n v="2.1386842964291476E-2"/>
  </r>
  <r>
    <x v="4711"/>
    <x v="9"/>
    <s v="PG"/>
    <x v="1747"/>
    <x v="1747"/>
    <n v="884268"/>
    <n v="0.2791009060601537"/>
    <s v=""/>
    <x v="2"/>
    <n v="10"/>
    <x v="9"/>
    <n v="450837"/>
    <n v="2519"/>
    <n v="0.54137647381409382"/>
    <n v="5330380"/>
    <n v="4.6300638978834525E-2"/>
  </r>
  <r>
    <x v="4712"/>
    <x v="9"/>
    <s v="PG"/>
    <x v="122"/>
    <x v="122"/>
    <n v="884268"/>
    <n v="0.97606155599886013"/>
    <s v=""/>
    <x v="2"/>
    <n v="10"/>
    <x v="9"/>
    <n v="450837"/>
    <n v="2519"/>
    <n v="1.893282149712092"/>
    <n v="5330380"/>
    <n v="0.16192091370596468"/>
  </r>
  <r>
    <x v="4713"/>
    <x v="9"/>
    <s v="PG"/>
    <x v="3563"/>
    <x v="3563"/>
    <n v="884268"/>
    <n v="4.3458544242243304"/>
    <s v=""/>
    <x v="2"/>
    <n v="10"/>
    <x v="9"/>
    <n v="450837"/>
    <n v="2519"/>
    <n v="8.4297230600493567"/>
    <n v="5330380"/>
    <n v="0.72094297217083958"/>
  </r>
  <r>
    <x v="4714"/>
    <x v="9"/>
    <s v="PG"/>
    <x v="3564"/>
    <x v="3564"/>
    <n v="884268"/>
    <n v="1.9111852967652343"/>
    <s v=""/>
    <x v="2"/>
    <n v="10"/>
    <x v="9"/>
    <n v="450837"/>
    <n v="2519"/>
    <n v="3.7071565670414039"/>
    <n v="5330380"/>
    <n v="0.31705056675133853"/>
  </r>
  <r>
    <x v="4715"/>
    <x v="9"/>
    <s v="PG"/>
    <x v="3565"/>
    <x v="3565"/>
    <n v="884268"/>
    <n v="0.73733302573427961"/>
    <s v=""/>
    <x v="2"/>
    <n v="10"/>
    <x v="9"/>
    <n v="450837"/>
    <n v="2519"/>
    <n v="1.4302166163970387"/>
    <n v="5330380"/>
    <n v="0.12231773344489512"/>
  </r>
  <r>
    <x v="4716"/>
    <x v="9"/>
    <s v="PG"/>
    <x v="3566"/>
    <x v="3566"/>
    <n v="884268"/>
    <n v="0.94258754133362288"/>
    <s v=""/>
    <x v="2"/>
    <n v="10"/>
    <x v="9"/>
    <n v="450837"/>
    <n v="2519"/>
    <n v="1.8283520701946807"/>
    <n v="5330380"/>
    <n v="0.15636783869067497"/>
  </r>
  <r>
    <x v="4717"/>
    <x v="9"/>
    <s v="PG"/>
    <x v="829"/>
    <x v="829"/>
    <n v="884268"/>
    <n v="0.43538836642284917"/>
    <s v=""/>
    <x v="2"/>
    <n v="10"/>
    <x v="9"/>
    <n v="450837"/>
    <n v="2519"/>
    <n v="0.84452975047984646"/>
    <n v="5330380"/>
    <n v="7.2227495975896644E-2"/>
  </r>
  <r>
    <x v="4718"/>
    <x v="9"/>
    <s v="PG"/>
    <x v="3567"/>
    <x v="3567"/>
    <n v="884268"/>
    <n v="1.863801471951942"/>
    <s v=""/>
    <x v="2"/>
    <n v="10"/>
    <x v="9"/>
    <n v="450837"/>
    <n v="2519"/>
    <n v="3.6152454071839868"/>
    <n v="5330380"/>
    <n v="0.30918996394253317"/>
  </r>
  <r>
    <x v="4719"/>
    <x v="9"/>
    <s v="PG"/>
    <x v="3568"/>
    <x v="3568"/>
    <n v="884268"/>
    <n v="0.39603378161371894"/>
    <s v=""/>
    <x v="2"/>
    <n v="10"/>
    <x v="9"/>
    <n v="450837"/>
    <n v="2519"/>
    <n v="0.76819303537153827"/>
    <n v="5330380"/>
    <n v="6.5698880755218195E-2"/>
  </r>
  <r>
    <x v="4720"/>
    <x v="9"/>
    <s v="PG"/>
    <x v="575"/>
    <x v="575"/>
    <n v="884268"/>
    <n v="4.5348242840405846E-2"/>
    <s v=""/>
    <x v="2"/>
    <n v="10"/>
    <x v="9"/>
    <n v="450837"/>
    <n v="2519"/>
    <n v="8.7962709075952841E-2"/>
    <n v="5330380"/>
    <n v="7.5229158146323536E-3"/>
  </r>
  <r>
    <x v="4721"/>
    <x v="9"/>
    <s v="PG"/>
    <x v="1121"/>
    <x v="1121"/>
    <n v="884268"/>
    <n v="0.16804860065048152"/>
    <s v=""/>
    <x v="2"/>
    <n v="10"/>
    <x v="9"/>
    <n v="450837"/>
    <n v="2519"/>
    <n v="0.32596654784754597"/>
    <n v="5330380"/>
    <n v="2.787793740783959E-2"/>
  </r>
  <r>
    <x v="4722"/>
    <x v="9"/>
    <s v="TR"/>
    <x v="381"/>
    <x v="381"/>
    <n v="884268"/>
    <n v="0.55741019690862958"/>
    <s v=""/>
    <x v="2"/>
    <n v="10"/>
    <x v="9"/>
    <n v="450837"/>
    <n v="2519"/>
    <n v="1.0812174389909515"/>
    <n v="5330380"/>
    <n v="9.2469955237712884E-2"/>
  </r>
  <r>
    <x v="4723"/>
    <x v="9"/>
    <s v="TR"/>
    <x v="1578"/>
    <x v="1578"/>
    <n v="884268"/>
    <n v="0.21023038264417573"/>
    <s v=""/>
    <x v="2"/>
    <n v="10"/>
    <x v="9"/>
    <n v="450837"/>
    <n v="2519"/>
    <n v="0.40778722237455445"/>
    <n v="5330380"/>
    <n v="3.4875562342647243E-2"/>
  </r>
  <r>
    <x v="4724"/>
    <x v="9"/>
    <s v="TR"/>
    <x v="903"/>
    <x v="903"/>
    <n v="884268"/>
    <n v="0.17121506149719315"/>
    <s v=""/>
    <x v="2"/>
    <n v="10"/>
    <x v="9"/>
    <n v="450837"/>
    <n v="2519"/>
    <n v="0.33210858239649027"/>
    <n v="5330380"/>
    <n v="2.8403228287664294E-2"/>
  </r>
  <r>
    <x v="4725"/>
    <x v="9"/>
    <s v="TR"/>
    <x v="3569"/>
    <x v="3569"/>
    <n v="884268"/>
    <n v="1.3322884012539185"/>
    <s v=""/>
    <x v="2"/>
    <n v="10"/>
    <x v="9"/>
    <n v="450837"/>
    <n v="2519"/>
    <n v="2.5842610364683303"/>
    <n v="5330380"/>
    <n v="0.22101613768624376"/>
  </r>
  <r>
    <x v="4726"/>
    <x v="9"/>
    <s v="TR"/>
    <x v="3570"/>
    <x v="3570"/>
    <n v="884268"/>
    <n v="0.32105651227908283"/>
    <s v=""/>
    <x v="2"/>
    <n v="10"/>
    <x v="9"/>
    <n v="450837"/>
    <n v="2519"/>
    <n v="0.62275843158760624"/>
    <n v="5330380"/>
    <n v="5.326074313651185E-2"/>
  </r>
  <r>
    <x v="4727"/>
    <x v="9"/>
    <s v="TR"/>
    <x v="2318"/>
    <x v="2318"/>
    <n v="884268"/>
    <n v="0.21678948011236415"/>
    <s v=""/>
    <x v="2"/>
    <n v="10"/>
    <x v="9"/>
    <n v="450837"/>
    <n v="2519"/>
    <n v="0.42051000822593909"/>
    <n v="5330380"/>
    <n v="3.5963664879426982E-2"/>
  </r>
  <r>
    <x v="4728"/>
    <x v="9"/>
    <s v="TR"/>
    <x v="3571"/>
    <x v="3571"/>
    <n v="884268"/>
    <n v="0.31698534833331071"/>
    <s v=""/>
    <x v="2"/>
    <n v="10"/>
    <x v="9"/>
    <n v="450837"/>
    <n v="2519"/>
    <n v="0.6148615300246778"/>
    <n v="5330380"/>
    <n v="5.2585369148165799E-2"/>
  </r>
  <r>
    <x v="4729"/>
    <x v="9"/>
    <s v="TR"/>
    <x v="3572"/>
    <x v="3572"/>
    <n v="884268"/>
    <n v="0.21294449194135717"/>
    <s v=""/>
    <x v="2"/>
    <n v="10"/>
    <x v="9"/>
    <n v="450837"/>
    <n v="2519"/>
    <n v="0.4130518234165067"/>
    <n v="5330380"/>
    <n v="3.532581166821127E-2"/>
  </r>
  <r>
    <x v="4730"/>
    <x v="9"/>
    <s v="TR"/>
    <x v="3573"/>
    <x v="3573"/>
    <n v="884268"/>
    <n v="0.24630541871921183"/>
    <s v=""/>
    <x v="2"/>
    <n v="10"/>
    <x v="9"/>
    <n v="450837"/>
    <n v="2519"/>
    <n v="0.47776254455717027"/>
    <n v="5330380"/>
    <n v="4.0860126294935822E-2"/>
  </r>
  <r>
    <x v="4731"/>
    <x v="9"/>
    <s v="TR"/>
    <x v="3181"/>
    <x v="3181"/>
    <n v="884268"/>
    <n v="0.3424301229943863"/>
    <s v=""/>
    <x v="2"/>
    <n v="10"/>
    <x v="9"/>
    <n v="450837"/>
    <n v="2519"/>
    <n v="0.66421716479298054"/>
    <n v="5330380"/>
    <n v="5.6806456575328589E-2"/>
  </r>
  <r>
    <x v="4732"/>
    <x v="9"/>
    <s v="TR"/>
    <x v="3574"/>
    <x v="3574"/>
    <n v="884268"/>
    <n v="0.32863340073371422"/>
    <s v=""/>
    <x v="2"/>
    <n v="10"/>
    <x v="9"/>
    <n v="450837"/>
    <n v="2519"/>
    <n v="0.637455442829723"/>
    <n v="5330380"/>
    <n v="5.4517689170378102E-2"/>
  </r>
  <r>
    <x v="4733"/>
    <x v="9"/>
    <s v="TR"/>
    <x v="2531"/>
    <x v="2531"/>
    <n v="884268"/>
    <n v="0.22199152293196184"/>
    <s v=""/>
    <x v="2"/>
    <n v="10"/>
    <x v="9"/>
    <n v="450837"/>
    <n v="2519"/>
    <n v="0.43060049355634772"/>
    <n v="5330380"/>
    <n v="3.6826642753424711E-2"/>
  </r>
  <r>
    <x v="4734"/>
    <x v="9"/>
    <s v="TR"/>
    <x v="1581"/>
    <x v="1581"/>
    <n v="884268"/>
    <n v="0.19168396911343621"/>
    <s v=""/>
    <x v="2"/>
    <n v="10"/>
    <x v="9"/>
    <n v="450837"/>
    <n v="2519"/>
    <n v="0.37181244858788043"/>
    <n v="5330380"/>
    <n v="3.1798858617959697E-2"/>
  </r>
  <r>
    <x v="4735"/>
    <x v="9"/>
    <s v="TR"/>
    <x v="3575"/>
    <x v="3575"/>
    <n v="884268"/>
    <n v="0.21486698602686066"/>
    <s v=""/>
    <x v="2"/>
    <n v="10"/>
    <x v="9"/>
    <n v="450837"/>
    <n v="2519"/>
    <n v="0.41678091582122295"/>
    <n v="5330380"/>
    <n v="3.5644738273819129E-2"/>
  </r>
  <r>
    <x v="4736"/>
    <x v="9"/>
    <s v="TR"/>
    <x v="3576"/>
    <x v="3576"/>
    <n v="884268"/>
    <n v="0.21068273419370598"/>
    <s v=""/>
    <x v="2"/>
    <n v="10"/>
    <x v="9"/>
    <n v="450837"/>
    <n v="2519"/>
    <n v="0.40866465588154643"/>
    <n v="5330380"/>
    <n v="3.4950603896907913E-2"/>
  </r>
  <r>
    <x v="4737"/>
    <x v="9"/>
    <s v="TR"/>
    <x v="3577"/>
    <x v="3577"/>
    <n v="884268"/>
    <n v="0.17404225868175713"/>
    <s v=""/>
    <x v="2"/>
    <n v="10"/>
    <x v="9"/>
    <n v="450837"/>
    <n v="2519"/>
    <n v="0.33759254181519055"/>
    <n v="5330380"/>
    <n v="2.887223800179349E-2"/>
  </r>
  <r>
    <x v="4738"/>
    <x v="9"/>
    <s v="TR"/>
    <x v="3578"/>
    <x v="3578"/>
    <n v="884268"/>
    <n v="0.58692613551547712"/>
    <s v=""/>
    <x v="2"/>
    <n v="10"/>
    <x v="9"/>
    <n v="450837"/>
    <n v="2519"/>
    <n v="1.1384699753221827"/>
    <n v="5330380"/>
    <n v="9.7366416653221724E-2"/>
  </r>
  <r>
    <x v="4739"/>
    <x v="9"/>
    <s v="TR"/>
    <x v="579"/>
    <x v="579"/>
    <n v="884268"/>
    <n v="0.19485042996014784"/>
    <s v=""/>
    <x v="2"/>
    <n v="10"/>
    <x v="9"/>
    <n v="450837"/>
    <n v="2519"/>
    <n v="0.37795448313682478"/>
    <n v="5330380"/>
    <n v="3.2324149497784394E-2"/>
  </r>
  <r>
    <x v="4740"/>
    <x v="9"/>
    <s v="TR"/>
    <x v="192"/>
    <x v="192"/>
    <n v="884268"/>
    <n v="0.14577028683611756"/>
    <s v=""/>
    <x v="2"/>
    <n v="10"/>
    <x v="9"/>
    <n v="450837"/>
    <n v="2519"/>
    <n v="0.28275294762818753"/>
    <n v="5330380"/>
    <n v="2.4182140860501505E-2"/>
  </r>
  <r>
    <x v="4741"/>
    <x v="9"/>
    <s v="TR"/>
    <x v="168"/>
    <x v="168"/>
    <n v="884268"/>
    <n v="0.13966354091745942"/>
    <s v=""/>
    <x v="2"/>
    <n v="10"/>
    <x v="9"/>
    <n v="450837"/>
    <n v="2519"/>
    <n v="0.27090759528379493"/>
    <n v="5330380"/>
    <n v="2.3169079877982432E-2"/>
  </r>
  <r>
    <x v="4742"/>
    <x v="9"/>
    <s v="TR"/>
    <x v="961"/>
    <x v="961"/>
    <n v="884268"/>
    <n v="0.17630401642940827"/>
    <s v=""/>
    <x v="2"/>
    <n v="10"/>
    <x v="9"/>
    <n v="450837"/>
    <n v="2519"/>
    <n v="0.34197970935015082"/>
    <n v="5330380"/>
    <n v="2.9247445773096851E-2"/>
  </r>
  <r>
    <x v="4743"/>
    <x v="9"/>
    <s v="TR"/>
    <x v="747"/>
    <x v="747"/>
    <n v="884268"/>
    <n v="2.2678644935698227"/>
    <s v=""/>
    <x v="2"/>
    <n v="10"/>
    <x v="9"/>
    <n v="450837"/>
    <n v="2519"/>
    <n v="4.3990128873046341"/>
    <n v="5330380"/>
    <n v="0.37622083228587833"/>
  </r>
  <r>
    <x v="4744"/>
    <x v="9"/>
    <s v="TR"/>
    <x v="3579"/>
    <x v="3579"/>
    <n v="884268"/>
    <n v="2.3820832598262065"/>
    <s v=""/>
    <x v="2"/>
    <n v="10"/>
    <x v="9"/>
    <n v="450837"/>
    <n v="2519"/>
    <n v="4.620564847820126"/>
    <n v="5330380"/>
    <n v="0.39516882473669795"/>
  </r>
  <r>
    <x v="4745"/>
    <x v="9"/>
    <s v="TR"/>
    <x v="3580"/>
    <x v="3580"/>
    <n v="884268"/>
    <n v="0.21656330433759899"/>
    <s v=""/>
    <x v="2"/>
    <n v="10"/>
    <x v="9"/>
    <n v="450837"/>
    <n v="2519"/>
    <n v="0.42007129147244315"/>
    <n v="5330380"/>
    <n v="3.5926144102296644E-2"/>
  </r>
  <r>
    <x v="4746"/>
    <x v="9"/>
    <s v="TR"/>
    <x v="413"/>
    <x v="413"/>
    <n v="884268"/>
    <n v="6.6721853555709365E-2"/>
    <s v=""/>
    <x v="2"/>
    <n v="10"/>
    <x v="9"/>
    <n v="450837"/>
    <n v="2519"/>
    <n v="0.12942144228132713"/>
    <n v="5330380"/>
    <n v="1.1068629253449098E-2"/>
  </r>
  <r>
    <x v="4747"/>
    <x v="9"/>
    <s v="TR"/>
    <x v="68"/>
    <x v="68"/>
    <n v="884268"/>
    <n v="0.11942080907598147"/>
    <s v=""/>
    <x v="2"/>
    <n v="10"/>
    <x v="9"/>
    <n v="450837"/>
    <n v="2519"/>
    <n v="0.23164244584590074"/>
    <n v="5330380"/>
    <n v="1.9810970324817368E-2"/>
  </r>
  <r>
    <x v="4748"/>
    <x v="9"/>
    <s v="TR"/>
    <x v="540"/>
    <x v="540"/>
    <n v="884268"/>
    <n v="2.7819620296109321E-2"/>
    <s v=""/>
    <x v="2"/>
    <n v="10"/>
    <x v="9"/>
    <n v="450837"/>
    <n v="2519"/>
    <n v="5.3962160680010973E-2"/>
    <n v="5330380"/>
    <n v="4.6150555870313192E-3"/>
  </r>
  <r>
    <x v="4749"/>
    <x v="9"/>
    <s v="TR"/>
    <x v="209"/>
    <x v="209"/>
    <n v="884268"/>
    <n v="0.22493180800390833"/>
    <s v=""/>
    <x v="2"/>
    <n v="10"/>
    <x v="9"/>
    <n v="450837"/>
    <n v="2519"/>
    <n v="0.43630381135179602"/>
    <n v="5330380"/>
    <n v="3.7314412856119077E-2"/>
  </r>
  <r>
    <x v="4750"/>
    <x v="9"/>
    <s v="TR"/>
    <x v="3581"/>
    <x v="3581"/>
    <n v="884268"/>
    <n v="0.55650549380956904"/>
    <s v=""/>
    <x v="2"/>
    <n v="10"/>
    <x v="9"/>
    <n v="450837"/>
    <n v="2519"/>
    <n v="1.0794625719769673"/>
    <n v="5330380"/>
    <n v="9.2319872129191544E-2"/>
  </r>
  <r>
    <x v="4751"/>
    <x v="9"/>
    <s v="TR"/>
    <x v="3582"/>
    <x v="3582"/>
    <n v="884268"/>
    <n v="0.26134610774109207"/>
    <s v=""/>
    <x v="2"/>
    <n v="10"/>
    <x v="9"/>
    <n v="450837"/>
    <n v="2519"/>
    <n v="0.50693720866465586"/>
    <n v="5330380"/>
    <n v="4.335525797410316E-2"/>
  </r>
  <r>
    <x v="4752"/>
    <x v="9"/>
    <s v="TR"/>
    <x v="3583"/>
    <x v="3583"/>
    <n v="884268"/>
    <n v="0.55684475747171669"/>
    <s v=""/>
    <x v="2"/>
    <n v="10"/>
    <x v="9"/>
    <n v="450837"/>
    <n v="2519"/>
    <n v="1.0801206471072113"/>
    <n v="5330380"/>
    <n v="9.2376153294887048E-2"/>
  </r>
  <r>
    <x v="4753"/>
    <x v="9"/>
    <s v="TR"/>
    <x v="3584"/>
    <x v="3584"/>
    <n v="884268"/>
    <n v="12.34840568696368"/>
    <s v=""/>
    <x v="2"/>
    <n v="10"/>
    <x v="9"/>
    <n v="450837"/>
    <n v="2519"/>
    <n v="23.952399232245682"/>
    <n v="5330380"/>
    <n v="2.048503108596385"/>
  </r>
  <r>
    <x v="4754"/>
    <x v="9"/>
    <s v="TR"/>
    <x v="3585"/>
    <x v="3585"/>
    <n v="884268"/>
    <n v="0.29040969479840956"/>
    <s v=""/>
    <x v="2"/>
    <n v="10"/>
    <x v="9"/>
    <n v="450837"/>
    <n v="2519"/>
    <n v="0.56331231148889505"/>
    <n v="5330380"/>
    <n v="4.8176677835351324E-2"/>
  </r>
  <r>
    <x v="4755"/>
    <x v="10"/>
    <s v="PU"/>
    <x v="3586"/>
    <x v="3586"/>
    <n v="1540584"/>
    <n v="0.2918373811489669"/>
    <s v=""/>
    <x v="2"/>
    <n v="11"/>
    <x v="10"/>
    <n v="727781"/>
    <n v="4504"/>
    <n v="0.61372974596284313"/>
    <n v="5330380"/>
    <n v="8.4346706988995157E-2"/>
  </r>
  <r>
    <x v="4756"/>
    <x v="10"/>
    <s v="PU"/>
    <x v="3587"/>
    <x v="3587"/>
    <n v="1540584"/>
    <n v="0.13066473493168826"/>
    <s v=""/>
    <x v="2"/>
    <n v="11"/>
    <x v="10"/>
    <n v="727781"/>
    <n v="4504"/>
    <n v="0.2747860272738441"/>
    <n v="5330380"/>
    <n v="3.776466218168311E-2"/>
  </r>
  <r>
    <x v="4757"/>
    <x v="10"/>
    <s v="PU"/>
    <x v="712"/>
    <x v="712"/>
    <n v="1540584"/>
    <n v="5.114943424052177E-2"/>
    <s v=""/>
    <x v="2"/>
    <n v="11"/>
    <x v="10"/>
    <n v="727781"/>
    <n v="4504"/>
    <n v="0.10756651241519583"/>
    <n v="5330380"/>
    <n v="1.4783186189352353E-2"/>
  </r>
  <r>
    <x v="4758"/>
    <x v="10"/>
    <s v="PU"/>
    <x v="1275"/>
    <x v="1275"/>
    <n v="1540584"/>
    <n v="4.1737419056669417E-2"/>
    <s v=""/>
    <x v="2"/>
    <n v="11"/>
    <x v="10"/>
    <n v="727781"/>
    <n v="4504"/>
    <n v="8.7773182084988466E-2"/>
    <n v="5330380"/>
    <n v="1.2062929847403E-2"/>
  </r>
  <r>
    <x v="4759"/>
    <x v="10"/>
    <s v="PU"/>
    <x v="3588"/>
    <x v="3588"/>
    <n v="1540584"/>
    <n v="0.58503788173835369"/>
    <s v=""/>
    <x v="2"/>
    <n v="11"/>
    <x v="10"/>
    <n v="727781"/>
    <n v="4504"/>
    <n v="1.2303261121804059"/>
    <n v="5330380"/>
    <n v="0.16908738213785884"/>
  </r>
  <r>
    <x v="4760"/>
    <x v="10"/>
    <s v="PU"/>
    <x v="1942"/>
    <x v="1942"/>
    <n v="1540584"/>
    <n v="0.15292901912521484"/>
    <s v=""/>
    <x v="2"/>
    <n v="11"/>
    <x v="10"/>
    <n v="727781"/>
    <n v="4504"/>
    <n v="0.32160749143426565"/>
    <n v="5330380"/>
    <n v="4.4199475459535717E-2"/>
  </r>
  <r>
    <x v="4761"/>
    <x v="10"/>
    <s v="PU"/>
    <x v="3589"/>
    <x v="3589"/>
    <n v="1540584"/>
    <n v="0.10840045073816162"/>
    <s v=""/>
    <x v="2"/>
    <n v="11"/>
    <x v="10"/>
    <n v="727781"/>
    <n v="4504"/>
    <n v="0.22796456311342259"/>
    <n v="5330380"/>
    <n v="3.1329848903830497E-2"/>
  </r>
  <r>
    <x v="4762"/>
    <x v="10"/>
    <s v="PU"/>
    <x v="3590"/>
    <x v="3590"/>
    <n v="1540584"/>
    <n v="0.50954702891890347"/>
    <s v=""/>
    <x v="2"/>
    <n v="11"/>
    <x v="10"/>
    <n v="727781"/>
    <n v="4504"/>
    <n v="1.0715699523595015"/>
    <n v="5330380"/>
    <n v="0.1472690502365685"/>
  </r>
  <r>
    <x v="4763"/>
    <x v="10"/>
    <s v="PU"/>
    <x v="3591"/>
    <x v="3591"/>
    <n v="1540584"/>
    <n v="4.0829321867551522"/>
    <s v=""/>
    <x v="2"/>
    <n v="11"/>
    <x v="10"/>
    <n v="727781"/>
    <n v="4504"/>
    <n v="8.5863466972439486"/>
    <n v="5330380"/>
    <n v="1.18004720113763"/>
  </r>
  <r>
    <x v="4764"/>
    <x v="10"/>
    <s v="PU"/>
    <x v="3592"/>
    <x v="3592"/>
    <n v="1540584"/>
    <n v="0.55920352281991759"/>
    <s v=""/>
    <x v="2"/>
    <n v="11"/>
    <x v="10"/>
    <n v="727781"/>
    <n v="4504"/>
    <n v="1.1759968330671473"/>
    <n v="5330380"/>
    <n v="0.161620747488922"/>
  </r>
  <r>
    <x v="4765"/>
    <x v="10"/>
    <s v="PU"/>
    <x v="3593"/>
    <x v="3593"/>
    <n v="1540584"/>
    <n v="0.63988721160287265"/>
    <s v=""/>
    <x v="2"/>
    <n v="11"/>
    <x v="10"/>
    <n v="727781"/>
    <n v="4504"/>
    <n v="1.3456734510012696"/>
    <n v="5330380"/>
    <n v="0.18493991047542577"/>
  </r>
  <r>
    <x v="4766"/>
    <x v="10"/>
    <s v="PU"/>
    <x v="3594"/>
    <x v="3594"/>
    <n v="1540584"/>
    <n v="6.6013927186054117E-2"/>
    <s v=""/>
    <x v="2"/>
    <n v="11"/>
    <x v="10"/>
    <n v="727781"/>
    <n v="4504"/>
    <n v="0.13882632376428192"/>
    <n v="5330380"/>
    <n v="1.9079315170775817E-2"/>
  </r>
  <r>
    <x v="4767"/>
    <x v="10"/>
    <s v="PU"/>
    <x v="211"/>
    <x v="211"/>
    <n v="1540584"/>
    <n v="2.0316970707212331E-2"/>
    <s v=""/>
    <x v="2"/>
    <n v="11"/>
    <x v="10"/>
    <n v="727781"/>
    <n v="4504"/>
    <n v="4.2726292367964838E-2"/>
    <n v="5330380"/>
    <n v="5.872001620897572E-3"/>
  </r>
  <r>
    <x v="4768"/>
    <x v="10"/>
    <s v="PU"/>
    <x v="3595"/>
    <x v="3595"/>
    <n v="1540584"/>
    <n v="8.749928598505502E-2"/>
    <s v=""/>
    <x v="2"/>
    <n v="11"/>
    <x v="10"/>
    <n v="727781"/>
    <n v="4504"/>
    <n v="0.18400971920772077"/>
    <n v="5330380"/>
    <n v="2.528900378584641E-2"/>
  </r>
  <r>
    <x v="4769"/>
    <x v="10"/>
    <s v="PU"/>
    <x v="3436"/>
    <x v="3436"/>
    <n v="1540584"/>
    <n v="0.37940157758356569"/>
    <s v=""/>
    <x v="2"/>
    <n v="11"/>
    <x v="10"/>
    <n v="727781"/>
    <n v="4504"/>
    <n v="0.79787597089697915"/>
    <n v="5330380"/>
    <n v="0.10965447116340674"/>
  </r>
  <r>
    <x v="4770"/>
    <x v="10"/>
    <s v="PU"/>
    <x v="3596"/>
    <x v="3596"/>
    <n v="1540584"/>
    <n v="0.30884391892944496"/>
    <s v=""/>
    <x v="2"/>
    <n v="11"/>
    <x v="10"/>
    <n v="727781"/>
    <n v="4504"/>
    <n v="0.64949424628363162"/>
    <n v="5330380"/>
    <n v="8.926192879306917E-2"/>
  </r>
  <r>
    <x v="4771"/>
    <x v="10"/>
    <s v="PU"/>
    <x v="3432"/>
    <x v="3432"/>
    <n v="1540584"/>
    <n v="4.1218135460318946E-2"/>
    <s v=""/>
    <x v="2"/>
    <n v="11"/>
    <x v="10"/>
    <n v="727781"/>
    <n v="4504"/>
    <n v="8.6681136273666679E-2"/>
    <n v="5330380"/>
    <n v="1.1912846738881657E-2"/>
  </r>
  <r>
    <x v="4772"/>
    <x v="10"/>
    <s v="PU"/>
    <x v="3597"/>
    <x v="3597"/>
    <n v="1540584"/>
    <n v="9.9183166902940711E-2"/>
    <s v=""/>
    <x v="2"/>
    <n v="11"/>
    <x v="10"/>
    <n v="727781"/>
    <n v="4504"/>
    <n v="0.20858074996246093"/>
    <n v="5330380"/>
    <n v="2.8665873727576646E-2"/>
  </r>
  <r>
    <x v="4773"/>
    <x v="10"/>
    <s v="PU"/>
    <x v="984"/>
    <x v="984"/>
    <n v="1540584"/>
    <n v="0.13449445145477301"/>
    <s v=""/>
    <x v="2"/>
    <n v="11"/>
    <x v="10"/>
    <n v="727781"/>
    <n v="4504"/>
    <n v="0.28283986513234227"/>
    <n v="5330380"/>
    <n v="3.8871525107028015E-2"/>
  </r>
  <r>
    <x v="4774"/>
    <x v="10"/>
    <s v="PU"/>
    <x v="729"/>
    <x v="729"/>
    <n v="1540584"/>
    <n v="9.3276315994454059E-2"/>
    <s v=""/>
    <x v="2"/>
    <n v="11"/>
    <x v="10"/>
    <n v="727781"/>
    <n v="4504"/>
    <n v="0.19615872885867564"/>
    <n v="5330380"/>
    <n v="2.6958678368146364E-2"/>
  </r>
  <r>
    <x v="4775"/>
    <x v="10"/>
    <s v="PU"/>
    <x v="1848"/>
    <x v="1848"/>
    <n v="1540584"/>
    <n v="7.1920778094540783E-2"/>
    <s v=""/>
    <x v="2"/>
    <n v="11"/>
    <x v="10"/>
    <n v="727781"/>
    <n v="4504"/>
    <n v="0.15124834486806721"/>
    <n v="5330380"/>
    <n v="2.0786510530206102E-2"/>
  </r>
  <r>
    <x v="4776"/>
    <x v="10"/>
    <s v="PU"/>
    <x v="3598"/>
    <x v="3598"/>
    <n v="1540584"/>
    <n v="0.13851889932648917"/>
    <s v=""/>
    <x v="2"/>
    <n v="11"/>
    <x v="10"/>
    <n v="727781"/>
    <n v="4504"/>
    <n v="0.29130322017008614"/>
    <n v="5330380"/>
    <n v="4.0034669198068425E-2"/>
  </r>
  <r>
    <x v="4777"/>
    <x v="10"/>
    <s v="PU"/>
    <x v="3599"/>
    <x v="3599"/>
    <n v="1540584"/>
    <n v="0.25503315625762696"/>
    <s v=""/>
    <x v="2"/>
    <n v="11"/>
    <x v="10"/>
    <n v="727781"/>
    <n v="4504"/>
    <n v="0.5363309990854116"/>
    <n v="5330380"/>
    <n v="7.3709566672544927E-2"/>
  </r>
  <r>
    <x v="4778"/>
    <x v="10"/>
    <s v="PU"/>
    <x v="3600"/>
    <x v="3600"/>
    <n v="1540584"/>
    <n v="0.76172412539660284"/>
    <s v=""/>
    <x v="2"/>
    <n v="11"/>
    <x v="10"/>
    <n v="727781"/>
    <n v="4504"/>
    <n v="1.6018946994826433"/>
    <n v="5330380"/>
    <n v="0.22015315981224604"/>
  </r>
  <r>
    <x v="4779"/>
    <x v="10"/>
    <s v="PU"/>
    <x v="3601"/>
    <x v="3601"/>
    <n v="1540584"/>
    <n v="0.17525821376828526"/>
    <s v=""/>
    <x v="2"/>
    <n v="11"/>
    <x v="10"/>
    <n v="727781"/>
    <n v="4504"/>
    <n v="0.36856546132110241"/>
    <n v="5330380"/>
    <n v="5.0653049125953496E-2"/>
  </r>
  <r>
    <x v="4780"/>
    <x v="10"/>
    <s v="PU"/>
    <x v="1981"/>
    <x v="1981"/>
    <n v="1540584"/>
    <n v="4.4009284790702749E-2"/>
    <s v=""/>
    <x v="2"/>
    <n v="11"/>
    <x v="10"/>
    <n v="727781"/>
    <n v="4504"/>
    <n v="9.2550882509521273E-2"/>
    <n v="5330380"/>
    <n v="1.2719543447183877E-2"/>
  </r>
  <r>
    <x v="4781"/>
    <x v="10"/>
    <s v="PU"/>
    <x v="2094"/>
    <x v="2094"/>
    <n v="1540584"/>
    <n v="0.10943901793086258"/>
    <s v=""/>
    <x v="2"/>
    <n v="11"/>
    <x v="10"/>
    <n v="727781"/>
    <n v="4504"/>
    <n v="0.23014865473606616"/>
    <n v="5330380"/>
    <n v="3.1630015120873184E-2"/>
  </r>
  <r>
    <x v="4782"/>
    <x v="10"/>
    <s v="PU"/>
    <x v="1004"/>
    <x v="1004"/>
    <n v="1540584"/>
    <n v="7.6269778213976E-2"/>
    <s v=""/>
    <x v="2"/>
    <n v="11"/>
    <x v="10"/>
    <n v="727781"/>
    <n v="4504"/>
    <n v="0.16039422853788718"/>
    <n v="5330380"/>
    <n v="2.2043456564072358E-2"/>
  </r>
  <r>
    <x v="4783"/>
    <x v="10"/>
    <s v="PU"/>
    <x v="3602"/>
    <x v="3602"/>
    <n v="1540584"/>
    <n v="0.17694588545642431"/>
    <s v=""/>
    <x v="2"/>
    <n v="11"/>
    <x v="10"/>
    <n v="727781"/>
    <n v="4504"/>
    <n v="0.37211461020789821"/>
    <n v="5330380"/>
    <n v="5.1140819228647862E-2"/>
  </r>
  <r>
    <x v="4784"/>
    <x v="10"/>
    <s v="PU"/>
    <x v="3603"/>
    <x v="3603"/>
    <n v="1540584"/>
    <n v="7.5685584168081715E-2"/>
    <s v=""/>
    <x v="2"/>
    <n v="11"/>
    <x v="10"/>
    <n v="727781"/>
    <n v="4504"/>
    <n v="0.15916567700015014"/>
    <n v="5330380"/>
    <n v="2.1874613066985845E-2"/>
  </r>
  <r>
    <x v="4785"/>
    <x v="10"/>
    <s v="PU"/>
    <x v="3604"/>
    <x v="3604"/>
    <n v="1540584"/>
    <n v="0.4361333104848551"/>
    <s v=""/>
    <x v="2"/>
    <n v="11"/>
    <x v="10"/>
    <n v="727781"/>
    <n v="4504"/>
    <n v="0.91718197578388416"/>
    <n v="5330380"/>
    <n v="0.12605105076936354"/>
  </r>
  <r>
    <x v="4786"/>
    <x v="10"/>
    <s v="PU"/>
    <x v="2439"/>
    <x v="2439"/>
    <n v="1540584"/>
    <n v="0.18187907962175384"/>
    <s v=""/>
    <x v="2"/>
    <n v="11"/>
    <x v="10"/>
    <n v="727781"/>
    <n v="4504"/>
    <n v="0.38248904541545514"/>
    <n v="5330380"/>
    <n v="5.2566608759600633E-2"/>
  </r>
  <r>
    <x v="4787"/>
    <x v="10"/>
    <s v="PU"/>
    <x v="3605"/>
    <x v="3605"/>
    <n v="1540584"/>
    <n v="0.42548799675967036"/>
    <s v=""/>
    <x v="2"/>
    <n v="11"/>
    <x v="10"/>
    <n v="727781"/>
    <n v="4504"/>
    <n v="0.8947950366517875"/>
    <n v="5330380"/>
    <n v="0.12297434704467598"/>
  </r>
  <r>
    <x v="4788"/>
    <x v="10"/>
    <s v="PU"/>
    <x v="3606"/>
    <x v="3606"/>
    <n v="1540584"/>
    <n v="6.1169660336599625"/>
    <s v=""/>
    <x v="2"/>
    <n v="11"/>
    <x v="10"/>
    <n v="727781"/>
    <n v="4504"/>
    <n v="12.86389014019138"/>
    <n v="5330380"/>
    <n v="1.7679227372157331"/>
  </r>
  <r>
    <x v="4789"/>
    <x v="10"/>
    <s v="PU"/>
    <x v="2330"/>
    <x v="2330"/>
    <n v="1540584"/>
    <n v="0.18265800501627955"/>
    <s v=""/>
    <x v="2"/>
    <n v="11"/>
    <x v="10"/>
    <n v="727781"/>
    <n v="4504"/>
    <n v="0.38412711413243789"/>
    <n v="5330380"/>
    <n v="5.279173342238265E-2"/>
  </r>
  <r>
    <x v="4790"/>
    <x v="10"/>
    <s v="PU"/>
    <x v="3607"/>
    <x v="3607"/>
    <n v="1540584"/>
    <n v="0.13929782472101487"/>
    <s v=""/>
    <x v="2"/>
    <n v="11"/>
    <x v="10"/>
    <n v="727781"/>
    <n v="4504"/>
    <n v="0.29294128888706883"/>
    <n v="5330380"/>
    <n v="4.0259793860850449E-2"/>
  </r>
  <r>
    <x v="4791"/>
    <x v="10"/>
    <s v="PU"/>
    <x v="1394"/>
    <x v="1394"/>
    <n v="1540584"/>
    <n v="4.4723299735684653E-2"/>
    <s v=""/>
    <x v="2"/>
    <n v="11"/>
    <x v="10"/>
    <n v="727781"/>
    <n v="4504"/>
    <n v="9.4052445500088733E-2"/>
    <n v="5330380"/>
    <n v="1.2925907721400724E-2"/>
  </r>
  <r>
    <x v="4792"/>
    <x v="10"/>
    <s v="PU"/>
    <x v="1189"/>
    <x v="1189"/>
    <n v="1540584"/>
    <n v="0.13689613808789394"/>
    <s v=""/>
    <x v="2"/>
    <n v="11"/>
    <x v="10"/>
    <n v="727781"/>
    <n v="4504"/>
    <n v="0.28789057700970555"/>
    <n v="5330380"/>
    <n v="3.9565659483939232E-2"/>
  </r>
  <r>
    <x v="4793"/>
    <x v="10"/>
    <s v="PU"/>
    <x v="3608"/>
    <x v="3608"/>
    <n v="1540584"/>
    <n v="0.31423148624158115"/>
    <s v=""/>
    <x v="2"/>
    <n v="11"/>
    <x v="10"/>
    <n v="727781"/>
    <n v="4504"/>
    <n v="0.66082422157609511"/>
    <n v="5330380"/>
    <n v="9.0819041043978102E-2"/>
  </r>
  <r>
    <x v="4794"/>
    <x v="10"/>
    <s v="PU"/>
    <x v="3609"/>
    <x v="3609"/>
    <n v="1540584"/>
    <n v="0.22692693160515751"/>
    <s v=""/>
    <x v="2"/>
    <n v="11"/>
    <x v="10"/>
    <n v="727781"/>
    <n v="4504"/>
    <n v="0.47722401954762"/>
    <n v="5330380"/>
    <n v="6.5586318423827186E-2"/>
  </r>
  <r>
    <x v="4795"/>
    <x v="10"/>
    <s v="PU"/>
    <x v="3610"/>
    <x v="3610"/>
    <n v="1540584"/>
    <n v="0.26658721627642507"/>
    <s v=""/>
    <x v="2"/>
    <n v="11"/>
    <x v="10"/>
    <n v="727781"/>
    <n v="4504"/>
    <n v="0.56062901838732138"/>
    <n v="5330380"/>
    <n v="7.7048915837144821E-2"/>
  </r>
  <r>
    <x v="4796"/>
    <x v="10"/>
    <s v="PU"/>
    <x v="3611"/>
    <x v="3611"/>
    <n v="1540584"/>
    <n v="0.10216904758195593"/>
    <s v=""/>
    <x v="2"/>
    <n v="11"/>
    <x v="10"/>
    <n v="727781"/>
    <n v="4504"/>
    <n v="0.21486001337756117"/>
    <n v="5330380"/>
    <n v="2.9528851601574369E-2"/>
  </r>
  <r>
    <x v="4797"/>
    <x v="10"/>
    <s v="PU"/>
    <x v="401"/>
    <x v="401"/>
    <n v="1540584"/>
    <n v="9.3795599590804524E-2"/>
    <s v=""/>
    <x v="2"/>
    <n v="11"/>
    <x v="10"/>
    <n v="727781"/>
    <n v="4504"/>
    <n v="0.19725077466999741"/>
    <n v="5330380"/>
    <n v="2.7108761476667707E-2"/>
  </r>
  <r>
    <x v="4798"/>
    <x v="10"/>
    <s v="PU"/>
    <x v="3520"/>
    <x v="3520"/>
    <n v="1540584"/>
    <n v="7.1336584048646498E-2"/>
    <s v=""/>
    <x v="2"/>
    <n v="11"/>
    <x v="10"/>
    <n v="727781"/>
    <n v="4504"/>
    <n v="0.15001979333033019"/>
    <n v="5330380"/>
    <n v="2.061766703311959E-2"/>
  </r>
  <r>
    <x v="4799"/>
    <x v="10"/>
    <s v="PU"/>
    <x v="2966"/>
    <x v="2966"/>
    <n v="1540584"/>
    <n v="5.8029941892165565E-2"/>
    <s v=""/>
    <x v="2"/>
    <n v="11"/>
    <x v="10"/>
    <n v="727781"/>
    <n v="4504"/>
    <n v="0.12203611941520946"/>
    <n v="5330380"/>
    <n v="1.677178737726016E-2"/>
  </r>
  <r>
    <x v="4800"/>
    <x v="10"/>
    <s v="PU"/>
    <x v="3612"/>
    <x v="3612"/>
    <n v="1540584"/>
    <n v="0.51058559611160448"/>
    <s v=""/>
    <x v="2"/>
    <n v="11"/>
    <x v="10"/>
    <n v="727781"/>
    <n v="4504"/>
    <n v="1.0737540439821451"/>
    <n v="5330380"/>
    <n v="0.14756921645361121"/>
  </r>
  <r>
    <x v="4801"/>
    <x v="10"/>
    <s v="PU"/>
    <x v="3613"/>
    <x v="3613"/>
    <n v="1540584"/>
    <n v="0.4593712514215389"/>
    <s v=""/>
    <x v="2"/>
    <n v="11"/>
    <x v="10"/>
    <n v="727781"/>
    <n v="4504"/>
    <n v="0.96605102584053393"/>
    <n v="5330380"/>
    <n v="0.13276726987569368"/>
  </r>
  <r>
    <x v="4802"/>
    <x v="10"/>
    <s v="PU"/>
    <x v="3614"/>
    <x v="3614"/>
    <n v="1540584"/>
    <n v="1.0061768783785889"/>
    <s v=""/>
    <x v="2"/>
    <n v="11"/>
    <x v="10"/>
    <n v="727781"/>
    <n v="4504"/>
    <n v="2.1159752651623736"/>
    <n v="5330380"/>
    <n v="0.29080478314866859"/>
  </r>
  <r>
    <x v="4803"/>
    <x v="10"/>
    <s v="PU"/>
    <x v="3615"/>
    <x v="3615"/>
    <n v="1540584"/>
    <n v="0.9615833995419919"/>
    <s v=""/>
    <x v="2"/>
    <n v="11"/>
    <x v="10"/>
    <n v="727781"/>
    <n v="4504"/>
    <n v="2.0221958311151154"/>
    <n v="5330380"/>
    <n v="0.27791639620439818"/>
  </r>
  <r>
    <x v="4804"/>
    <x v="10"/>
    <s v="PU"/>
    <x v="3616"/>
    <x v="3616"/>
    <n v="1540584"/>
    <n v="0.78970052914998468"/>
    <s v=""/>
    <x v="2"/>
    <n v="11"/>
    <x v="10"/>
    <n v="727781"/>
    <n v="4504"/>
    <n v="1.6607286675676045"/>
    <n v="5330380"/>
    <n v="0.22823888728383343"/>
  </r>
  <r>
    <x v="4805"/>
    <x v="10"/>
    <s v="PU"/>
    <x v="3617"/>
    <x v="3617"/>
    <n v="1540584"/>
    <n v="0.36505636823438387"/>
    <s v=""/>
    <x v="2"/>
    <n v="11"/>
    <x v="10"/>
    <n v="727781"/>
    <n v="4504"/>
    <n v="0.7677082053592148"/>
    <n v="5330380"/>
    <n v="0.10550842529050462"/>
  </r>
  <r>
    <x v="4806"/>
    <x v="10"/>
    <s v="PU"/>
    <x v="3618"/>
    <x v="3618"/>
    <n v="1540584"/>
    <n v="0.32974508368255157"/>
    <s v=""/>
    <x v="2"/>
    <n v="11"/>
    <x v="10"/>
    <n v="727781"/>
    <n v="4504"/>
    <n v="0.69344909018933343"/>
    <n v="5330380"/>
    <n v="9.5302773911053254E-2"/>
  </r>
  <r>
    <x v="4807"/>
    <x v="10"/>
    <s v="AN"/>
    <x v="3619"/>
    <x v="3619"/>
    <n v="1540584"/>
    <n v="0.3161138892783516"/>
    <s v=""/>
    <x v="2"/>
    <n v="11"/>
    <x v="10"/>
    <n v="727781"/>
    <n v="4504"/>
    <n v="0.66478288764213656"/>
    <n v="5330380"/>
    <n v="9.1363092312367972E-2"/>
  </r>
  <r>
    <x v="4808"/>
    <x v="10"/>
    <s v="AN"/>
    <x v="3620"/>
    <x v="3620"/>
    <n v="1540584"/>
    <n v="6.5233054478042094"/>
    <s v=""/>
    <x v="2"/>
    <n v="11"/>
    <x v="10"/>
    <n v="727781"/>
    <n v="4504"/>
    <n v="13.718415987550678"/>
    <n v="5330380"/>
    <n v="1.8853627696336848"/>
  </r>
  <r>
    <x v="4809"/>
    <x v="10"/>
    <s v="AN"/>
    <x v="3621"/>
    <x v="3621"/>
    <n v="1540584"/>
    <n v="0.31896994905827919"/>
    <s v=""/>
    <x v="2"/>
    <n v="11"/>
    <x v="10"/>
    <n v="727781"/>
    <n v="4504"/>
    <n v="0.67078913960440645"/>
    <n v="5330380"/>
    <n v="9.2188549409235362E-2"/>
  </r>
  <r>
    <x v="4810"/>
    <x v="10"/>
    <s v="AN"/>
    <x v="3622"/>
    <x v="3622"/>
    <n v="1540584"/>
    <n v="9.1393912957683579E-2"/>
    <s v=""/>
    <x v="2"/>
    <n v="11"/>
    <x v="10"/>
    <n v="727781"/>
    <n v="4504"/>
    <n v="0.19220006279263416"/>
    <n v="5330380"/>
    <n v="2.6414627099756491E-2"/>
  </r>
  <r>
    <x v="4811"/>
    <x v="10"/>
    <s v="AN"/>
    <x v="2088"/>
    <x v="2088"/>
    <n v="1540584"/>
    <n v="0.14851510855623581"/>
    <s v=""/>
    <x v="2"/>
    <n v="11"/>
    <x v="10"/>
    <n v="727781"/>
    <n v="4504"/>
    <n v="0.31232510203803049"/>
    <n v="5330380"/>
    <n v="4.2923769037104292E-2"/>
  </r>
  <r>
    <x v="4812"/>
    <x v="10"/>
    <s v="AN"/>
    <x v="3623"/>
    <x v="3623"/>
    <n v="1540584"/>
    <n v="0.46819907255949689"/>
    <s v=""/>
    <x v="2"/>
    <n v="11"/>
    <x v="10"/>
    <n v="727781"/>
    <n v="4504"/>
    <n v="0.98461580463300424"/>
    <n v="5330380"/>
    <n v="0.1353186827205565"/>
  </r>
  <r>
    <x v="4813"/>
    <x v="10"/>
    <s v="AN"/>
    <x v="3624"/>
    <x v="3624"/>
    <n v="1540584"/>
    <n v="0.15701837744647484"/>
    <s v=""/>
    <x v="2"/>
    <n v="11"/>
    <x v="10"/>
    <n v="727781"/>
    <n v="4504"/>
    <n v="0.33020735219842473"/>
    <n v="5330380"/>
    <n v="4.5381379939141299E-2"/>
  </r>
  <r>
    <x v="4814"/>
    <x v="10"/>
    <s v="AN"/>
    <x v="3625"/>
    <x v="3625"/>
    <n v="1540584"/>
    <n v="0.30916847117716401"/>
    <s v=""/>
    <x v="2"/>
    <n v="11"/>
    <x v="10"/>
    <n v="727781"/>
    <n v="4504"/>
    <n v="0.65017677491570769"/>
    <n v="5330380"/>
    <n v="8.9355730735895006E-2"/>
  </r>
  <r>
    <x v="4815"/>
    <x v="10"/>
    <s v="AN"/>
    <x v="3626"/>
    <x v="3626"/>
    <n v="1540584"/>
    <n v="1.2102553317443256"/>
    <s v=""/>
    <x v="2"/>
    <n v="11"/>
    <x v="10"/>
    <n v="727781"/>
    <n v="4504"/>
    <n v="2.5451492690118349"/>
    <n v="5330380"/>
    <n v="0.34978744479755663"/>
  </r>
  <r>
    <x v="4816"/>
    <x v="10"/>
    <s v="AN"/>
    <x v="970"/>
    <x v="970"/>
    <n v="1540584"/>
    <n v="0.11047758512356352"/>
    <s v=""/>
    <x v="2"/>
    <n v="11"/>
    <x v="10"/>
    <n v="727781"/>
    <n v="4504"/>
    <n v="0.23233274635870976"/>
    <n v="5330380"/>
    <n v="3.1930181337915871E-2"/>
  </r>
  <r>
    <x v="4817"/>
    <x v="10"/>
    <s v="AN"/>
    <x v="3627"/>
    <x v="3627"/>
    <n v="1540584"/>
    <n v="0.22601818531154419"/>
    <s v=""/>
    <x v="2"/>
    <n v="11"/>
    <x v="10"/>
    <n v="727781"/>
    <n v="4504"/>
    <n v="0.47531293937780694"/>
    <n v="5330380"/>
    <n v="6.5323672983914838E-2"/>
  </r>
  <r>
    <x v="4818"/>
    <x v="10"/>
    <s v="AN"/>
    <x v="2947"/>
    <x v="2947"/>
    <n v="1540584"/>
    <n v="0.25749975334029174"/>
    <s v=""/>
    <x v="2"/>
    <n v="11"/>
    <x v="10"/>
    <n v="727781"/>
    <n v="4504"/>
    <n v="0.5415182166891902"/>
    <n v="5330380"/>
    <n v="7.4422461438021309E-2"/>
  </r>
  <r>
    <x v="4819"/>
    <x v="10"/>
    <s v="AN"/>
    <x v="3628"/>
    <x v="3628"/>
    <n v="1540584"/>
    <n v="0.96443945932191943"/>
    <s v=""/>
    <x v="2"/>
    <n v="11"/>
    <x v="10"/>
    <n v="727781"/>
    <n v="4504"/>
    <n v="2.0282020830773853"/>
    <n v="5330380"/>
    <n v="0.27874185330126555"/>
  </r>
  <r>
    <x v="4820"/>
    <x v="10"/>
    <s v="AN"/>
    <x v="3629"/>
    <x v="3629"/>
    <n v="1540584"/>
    <n v="0.33143275537069061"/>
    <s v=""/>
    <x v="2"/>
    <n v="11"/>
    <x v="10"/>
    <n v="727781"/>
    <n v="4504"/>
    <n v="0.69699823907612923"/>
    <n v="5330380"/>
    <n v="9.5790544013747619E-2"/>
  </r>
  <r>
    <x v="4821"/>
    <x v="10"/>
    <s v="AN"/>
    <x v="3630"/>
    <x v="3630"/>
    <n v="1540584"/>
    <n v="0.31403675489294969"/>
    <s v=""/>
    <x v="2"/>
    <n v="11"/>
    <x v="10"/>
    <n v="727781"/>
    <n v="4504"/>
    <n v="0.66041470439684946"/>
    <n v="5330380"/>
    <n v="9.0762759878282598E-2"/>
  </r>
  <r>
    <x v="4822"/>
    <x v="10"/>
    <s v="AN"/>
    <x v="3631"/>
    <x v="3631"/>
    <n v="1540584"/>
    <n v="2.0135221448489662"/>
    <s v=""/>
    <x v="2"/>
    <n v="11"/>
    <x v="10"/>
    <n v="727781"/>
    <n v="4504"/>
    <n v="4.2344076334002212"/>
    <n v="5330380"/>
    <n v="0.5819472532915102"/>
  </r>
  <r>
    <x v="4823"/>
    <x v="10"/>
    <s v="AN"/>
    <x v="3632"/>
    <x v="3632"/>
    <n v="1540584"/>
    <n v="1.733758107315148"/>
    <s v=""/>
    <x v="2"/>
    <n v="11"/>
    <x v="10"/>
    <n v="727781"/>
    <n v="4504"/>
    <n v="3.6460679525506094"/>
    <n v="5330380"/>
    <n v="0.50108997857563631"/>
  </r>
  <r>
    <x v="4824"/>
    <x v="10"/>
    <s v="AN"/>
    <x v="3633"/>
    <x v="3633"/>
    <n v="1540584"/>
    <n v="0.62456834551053364"/>
    <s v=""/>
    <x v="2"/>
    <n v="11"/>
    <x v="10"/>
    <n v="727781"/>
    <n v="4504"/>
    <n v="1.3134580995672769"/>
    <n v="5330380"/>
    <n v="0.18051245877404612"/>
  </r>
  <r>
    <x v="4825"/>
    <x v="10"/>
    <s v="AN"/>
    <x v="1969"/>
    <x v="1969"/>
    <n v="1540584"/>
    <n v="0.12170709289464254"/>
    <s v=""/>
    <x v="2"/>
    <n v="11"/>
    <x v="10"/>
    <n v="727781"/>
    <n v="4504"/>
    <n v="0.25594823702854336"/>
    <n v="5330380"/>
    <n v="3.517572855968993E-2"/>
  </r>
  <r>
    <x v="4826"/>
    <x v="10"/>
    <s v="AN"/>
    <x v="3634"/>
    <x v="3634"/>
    <n v="1540584"/>
    <n v="2.6160858479641487"/>
    <s v=""/>
    <x v="2"/>
    <n v="11"/>
    <x v="10"/>
    <n v="727781"/>
    <n v="4504"/>
    <n v="5.5015902917127368"/>
    <n v="5330380"/>
    <n v="0.75609994034196437"/>
  </r>
  <r>
    <x v="4827"/>
    <x v="10"/>
    <s v="AN"/>
    <x v="3635"/>
    <x v="3635"/>
    <n v="1540584"/>
    <n v="0.81352266413256269"/>
    <s v=""/>
    <x v="2"/>
    <n v="11"/>
    <x v="10"/>
    <n v="727781"/>
    <n v="4504"/>
    <n v="1.7108262691619913"/>
    <n v="5330380"/>
    <n v="0.23512394988725008"/>
  </r>
  <r>
    <x v="4828"/>
    <x v="10"/>
    <s v="AN"/>
    <x v="3636"/>
    <x v="3636"/>
    <n v="1540584"/>
    <n v="0.4008220259330228"/>
    <s v=""/>
    <x v="2"/>
    <n v="11"/>
    <x v="10"/>
    <n v="727781"/>
    <n v="4504"/>
    <n v="0.84292286061400279"/>
    <n v="5330380"/>
    <n v="0.11584539938991217"/>
  </r>
  <r>
    <x v="4829"/>
    <x v="10"/>
    <s v="AN"/>
    <x v="1776"/>
    <x v="1776"/>
    <n v="1540584"/>
    <n v="7.0298016855945542E-2"/>
    <s v=""/>
    <x v="2"/>
    <n v="11"/>
    <x v="10"/>
    <n v="727781"/>
    <n v="4504"/>
    <n v="0.14783570170768665"/>
    <n v="5330380"/>
    <n v="2.0317500816076903E-2"/>
  </r>
  <r>
    <x v="4830"/>
    <x v="10"/>
    <s v="AN"/>
    <x v="3637"/>
    <x v="3637"/>
    <n v="1540584"/>
    <n v="0.2176447373203928"/>
    <s v=""/>
    <x v="2"/>
    <n v="11"/>
    <x v="10"/>
    <n v="727781"/>
    <n v="4504"/>
    <n v="0.45770370067024313"/>
    <n v="5330380"/>
    <n v="6.290358285900817E-2"/>
  </r>
  <r>
    <x v="4831"/>
    <x v="10"/>
    <s v="AN"/>
    <x v="3638"/>
    <x v="3638"/>
    <n v="1540584"/>
    <n v="0.13501373505112349"/>
    <s v=""/>
    <x v="2"/>
    <n v="11"/>
    <x v="10"/>
    <n v="727781"/>
    <n v="4504"/>
    <n v="0.2839319109436641"/>
    <n v="5330380"/>
    <n v="3.9021608215549362E-2"/>
  </r>
  <r>
    <x v="4832"/>
    <x v="10"/>
    <s v="AN"/>
    <x v="3639"/>
    <x v="3639"/>
    <n v="1540584"/>
    <n v="0.65624464488791256"/>
    <s v=""/>
    <x v="2"/>
    <n v="11"/>
    <x v="10"/>
    <n v="727781"/>
    <n v="4504"/>
    <n v="1.3800728940579057"/>
    <n v="5330380"/>
    <n v="0.18966752839384809"/>
  </r>
  <r>
    <x v="4833"/>
    <x v="10"/>
    <s v="AN"/>
    <x v="3640"/>
    <x v="3640"/>
    <n v="1540584"/>
    <n v="0.19641902031956715"/>
    <s v=""/>
    <x v="2"/>
    <n v="11"/>
    <x v="10"/>
    <n v="727781"/>
    <n v="4504"/>
    <n v="0.41306632813246519"/>
    <n v="5330380"/>
    <n v="5.676893579819825E-2"/>
  </r>
  <r>
    <x v="4834"/>
    <x v="10"/>
    <s v="AN"/>
    <x v="3641"/>
    <x v="3641"/>
    <n v="1540584"/>
    <n v="0.4352894746407856"/>
    <s v=""/>
    <x v="2"/>
    <n v="11"/>
    <x v="10"/>
    <n v="727781"/>
    <n v="4504"/>
    <n v="0.91540740134048626"/>
    <n v="5330380"/>
    <n v="0.12580716571801634"/>
  </r>
  <r>
    <x v="4835"/>
    <x v="10"/>
    <s v="AN"/>
    <x v="2735"/>
    <x v="2735"/>
    <n v="1540584"/>
    <n v="0.12832795874811112"/>
    <s v=""/>
    <x v="2"/>
    <n v="11"/>
    <x v="10"/>
    <n v="727781"/>
    <n v="4504"/>
    <n v="0.26987182112289609"/>
    <n v="5330380"/>
    <n v="3.708928819333706E-2"/>
  </r>
  <r>
    <x v="4836"/>
    <x v="10"/>
    <s v="AN"/>
    <x v="3642"/>
    <x v="3642"/>
    <n v="1540584"/>
    <n v="0.24120723050479559"/>
    <s v=""/>
    <x v="2"/>
    <n v="11"/>
    <x v="10"/>
    <n v="727781"/>
    <n v="4504"/>
    <n v="0.50725527935896919"/>
    <n v="5330380"/>
    <n v="6.971360390816414E-2"/>
  </r>
  <r>
    <x v="4837"/>
    <x v="10"/>
    <s v="AN"/>
    <x v="3643"/>
    <x v="3643"/>
    <n v="1540584"/>
    <n v="0.12203164514236159"/>
    <s v=""/>
    <x v="2"/>
    <n v="11"/>
    <x v="10"/>
    <n v="727781"/>
    <n v="4504"/>
    <n v="0.25663076566061949"/>
    <n v="5330380"/>
    <n v="3.5269530502515765E-2"/>
  </r>
  <r>
    <x v="4838"/>
    <x v="10"/>
    <s v="AN"/>
    <x v="3644"/>
    <x v="3644"/>
    <n v="1540584"/>
    <n v="2.206371090443624"/>
    <s v=""/>
    <x v="2"/>
    <n v="11"/>
    <x v="10"/>
    <n v="727781"/>
    <n v="4504"/>
    <n v="4.639966146579849"/>
    <n v="5330380"/>
    <n v="0.63768436771862425"/>
  </r>
  <r>
    <x v="4839"/>
    <x v="10"/>
    <s v="AN"/>
    <x v="3645"/>
    <x v="3645"/>
    <n v="1540584"/>
    <n v="0.4376911612739065"/>
    <s v=""/>
    <x v="2"/>
    <n v="11"/>
    <x v="10"/>
    <n v="727781"/>
    <n v="4504"/>
    <n v="0.92045811321784954"/>
    <n v="5330380"/>
    <n v="0.12650130009492758"/>
  </r>
  <r>
    <x v="4840"/>
    <x v="10"/>
    <s v="AN"/>
    <x v="2937"/>
    <x v="2937"/>
    <n v="1540584"/>
    <n v="0.22530417036656231"/>
    <s v=""/>
    <x v="2"/>
    <n v="11"/>
    <x v="10"/>
    <n v="727781"/>
    <n v="4504"/>
    <n v="0.47381137638723947"/>
    <n v="5330380"/>
    <n v="6.5117308709697994E-2"/>
  </r>
  <r>
    <x v="4841"/>
    <x v="10"/>
    <s v="AN"/>
    <x v="696"/>
    <x v="696"/>
    <n v="1540584"/>
    <n v="4.7449538616524643E-2"/>
    <s v=""/>
    <x v="2"/>
    <n v="11"/>
    <x v="10"/>
    <n v="727781"/>
    <n v="4504"/>
    <n v="9.9785686009528085E-2"/>
    <n v="5330380"/>
    <n v="1.371384404113778E-2"/>
  </r>
  <r>
    <x v="4842"/>
    <x v="10"/>
    <s v="AN"/>
    <x v="1181"/>
    <x v="1181"/>
    <n v="1540584"/>
    <n v="0.28086751517606312"/>
    <s v=""/>
    <x v="2"/>
    <n v="11"/>
    <x v="10"/>
    <n v="727781"/>
    <n v="4504"/>
    <n v="0.5906602781986704"/>
    <n v="5330380"/>
    <n v="8.1176201321481775E-2"/>
  </r>
  <r>
    <x v="4843"/>
    <x v="10"/>
    <s v="AN"/>
    <x v="3646"/>
    <x v="3646"/>
    <n v="1540584"/>
    <n v="0.129041973693093"/>
    <s v=""/>
    <x v="2"/>
    <n v="11"/>
    <x v="10"/>
    <n v="727781"/>
    <n v="4504"/>
    <n v="0.27137338411346357"/>
    <n v="5330380"/>
    <n v="3.7295652467553911E-2"/>
  </r>
  <r>
    <x v="4844"/>
    <x v="10"/>
    <s v="AN"/>
    <x v="1010"/>
    <x v="1010"/>
    <n v="1540584"/>
    <n v="0.13429972010614155"/>
    <s v=""/>
    <x v="2"/>
    <n v="11"/>
    <x v="10"/>
    <n v="727781"/>
    <n v="4504"/>
    <n v="0.28243034795309663"/>
    <n v="5330380"/>
    <n v="3.8815243941332511E-2"/>
  </r>
  <r>
    <x v="4845"/>
    <x v="10"/>
    <s v="AN"/>
    <x v="3647"/>
    <x v="3647"/>
    <n v="1540584"/>
    <n v="5.8549225488516043E-2"/>
    <s v=""/>
    <x v="2"/>
    <n v="11"/>
    <x v="10"/>
    <n v="727781"/>
    <n v="4504"/>
    <n v="0.12312816522653126"/>
    <n v="5330380"/>
    <n v="1.6921870485781504E-2"/>
  </r>
  <r>
    <x v="4846"/>
    <x v="10"/>
    <s v="AN"/>
    <x v="3648"/>
    <x v="3648"/>
    <n v="1540584"/>
    <n v="0.27255897763445552"/>
    <s v=""/>
    <x v="2"/>
    <n v="11"/>
    <x v="10"/>
    <n v="727781"/>
    <n v="4504"/>
    <n v="0.57318754521752191"/>
    <n v="5330380"/>
    <n v="7.8774871585140266E-2"/>
  </r>
  <r>
    <x v="4847"/>
    <x v="10"/>
    <s v="AN"/>
    <x v="3649"/>
    <x v="3649"/>
    <n v="1540584"/>
    <n v="0.48890550596397209"/>
    <s v=""/>
    <x v="2"/>
    <n v="11"/>
    <x v="10"/>
    <n v="727781"/>
    <n v="4504"/>
    <n v="1.0281611313594605"/>
    <n v="5330380"/>
    <n v="0.14130324667284508"/>
  </r>
  <r>
    <x v="4848"/>
    <x v="10"/>
    <s v="AN"/>
    <x v="3650"/>
    <x v="3650"/>
    <n v="1540584"/>
    <n v="2.879492452212927"/>
    <s v=""/>
    <x v="2"/>
    <n v="11"/>
    <x v="10"/>
    <n v="727781"/>
    <n v="4504"/>
    <n v="6.0555305295057131"/>
    <n v="5330380"/>
    <n v="0.83222959713941602"/>
  </r>
  <r>
    <x v="4849"/>
    <x v="10"/>
    <s v="AN"/>
    <x v="3651"/>
    <x v="3651"/>
    <n v="1540584"/>
    <n v="0.24159669320205843"/>
    <s v=""/>
    <x v="2"/>
    <n v="11"/>
    <x v="10"/>
    <n v="727781"/>
    <n v="4504"/>
    <n v="0.50807431371746048"/>
    <n v="5330380"/>
    <n v="6.9826166239555149E-2"/>
  </r>
  <r>
    <x v="4850"/>
    <x v="10"/>
    <s v="AN"/>
    <x v="3652"/>
    <x v="3652"/>
    <n v="1540584"/>
    <n v="0.19258930379648237"/>
    <s v=""/>
    <x v="2"/>
    <n v="11"/>
    <x v="10"/>
    <n v="727781"/>
    <n v="4504"/>
    <n v="0.40501249027396702"/>
    <n v="5330380"/>
    <n v="5.5662072872853345E-2"/>
  </r>
  <r>
    <x v="4851"/>
    <x v="10"/>
    <s v="AN"/>
    <x v="3653"/>
    <x v="3653"/>
    <n v="1540584"/>
    <n v="0.25029469344092892"/>
    <s v=""/>
    <x v="2"/>
    <n v="11"/>
    <x v="10"/>
    <n v="727781"/>
    <n v="4504"/>
    <n v="0.52636608105710037"/>
    <n v="5330380"/>
    <n v="7.2340058307287652E-2"/>
  </r>
  <r>
    <x v="4852"/>
    <x v="10"/>
    <s v="AN"/>
    <x v="2438"/>
    <x v="2438"/>
    <n v="1540584"/>
    <n v="0.14864492945532343"/>
    <s v=""/>
    <x v="2"/>
    <n v="11"/>
    <x v="10"/>
    <n v="727781"/>
    <n v="4504"/>
    <n v="0.31259811349086092"/>
    <n v="5330380"/>
    <n v="4.2961289814234631E-2"/>
  </r>
  <r>
    <x v="4853"/>
    <x v="10"/>
    <s v="AN"/>
    <x v="3654"/>
    <x v="3654"/>
    <n v="1540584"/>
    <n v="0.4918264761934435"/>
    <s v=""/>
    <x v="2"/>
    <n v="11"/>
    <x v="10"/>
    <n v="727781"/>
    <n v="4504"/>
    <n v="1.0343038890481457"/>
    <n v="5330380"/>
    <n v="0.14214746415827764"/>
  </r>
  <r>
    <x v="4854"/>
    <x v="10"/>
    <s v="MC"/>
    <x v="792"/>
    <x v="792"/>
    <n v="1540584"/>
    <n v="0.15714819834556246"/>
    <s v=""/>
    <x v="2"/>
    <n v="11"/>
    <x v="10"/>
    <n v="727781"/>
    <n v="4504"/>
    <n v="0.33048036365125516"/>
    <n v="5330380"/>
    <n v="4.5418900716271637E-2"/>
  </r>
  <r>
    <x v="4855"/>
    <x v="10"/>
    <s v="MC"/>
    <x v="3655"/>
    <x v="3655"/>
    <n v="1540584"/>
    <n v="0.27340281347852502"/>
    <s v=""/>
    <x v="2"/>
    <n v="11"/>
    <x v="10"/>
    <n v="727781"/>
    <n v="4504"/>
    <n v="0.57496211966091981"/>
    <n v="5330380"/>
    <n v="7.9018756636487456E-2"/>
  </r>
  <r>
    <x v="4856"/>
    <x v="10"/>
    <s v="MC"/>
    <x v="3344"/>
    <x v="3344"/>
    <n v="1540584"/>
    <n v="0.12073343615148541"/>
    <s v=""/>
    <x v="2"/>
    <n v="11"/>
    <x v="10"/>
    <n v="727781"/>
    <n v="4504"/>
    <n v="0.25390065113231497"/>
    <n v="5330380"/>
    <n v="3.4894322731212409E-2"/>
  </r>
  <r>
    <x v="4857"/>
    <x v="10"/>
    <s v="MC"/>
    <x v="3044"/>
    <x v="3044"/>
    <n v="1540584"/>
    <n v="1.0450582376553308E-2"/>
    <s v=""/>
    <x v="2"/>
    <n v="11"/>
    <x v="10"/>
    <n v="727781"/>
    <n v="4504"/>
    <n v="2.1977421952850924E-2"/>
    <n v="5330380"/>
    <n v="3.0204225589920419E-3"/>
  </r>
  <r>
    <x v="4858"/>
    <x v="10"/>
    <s v="MC"/>
    <x v="3656"/>
    <x v="3656"/>
    <n v="1540584"/>
    <n v="0.11937031671106541"/>
    <s v=""/>
    <x v="2"/>
    <n v="11"/>
    <x v="10"/>
    <n v="727781"/>
    <n v="4504"/>
    <n v="0.25103403087759529"/>
    <n v="5330380"/>
    <n v="3.4500354571343886E-2"/>
  </r>
  <r>
    <x v="4859"/>
    <x v="10"/>
    <s v="MC"/>
    <x v="3657"/>
    <x v="3657"/>
    <n v="1540584"/>
    <n v="0.44801192275137219"/>
    <s v=""/>
    <x v="2"/>
    <n v="11"/>
    <x v="10"/>
    <n v="727781"/>
    <n v="4504"/>
    <n v="0.94216252371787002"/>
    <n v="5330380"/>
    <n v="0.12948420187678927"/>
  </r>
  <r>
    <x v="4860"/>
    <x v="10"/>
    <s v="MC"/>
    <x v="257"/>
    <x v="257"/>
    <n v="1540584"/>
    <n v="3.8232254781303709E-2"/>
    <s v=""/>
    <x v="2"/>
    <n v="11"/>
    <x v="10"/>
    <n v="727781"/>
    <n v="4504"/>
    <n v="8.0401872858566412E-2"/>
    <n v="5330380"/>
    <n v="1.1049868864883929E-2"/>
  </r>
  <r>
    <x v="4861"/>
    <x v="10"/>
    <s v="MC"/>
    <x v="3499"/>
    <x v="3499"/>
    <n v="1540584"/>
    <n v="0.30774044128720018"/>
    <s v=""/>
    <x v="2"/>
    <n v="11"/>
    <x v="10"/>
    <n v="727781"/>
    <n v="4504"/>
    <n v="0.64717364893457274"/>
    <n v="5330380"/>
    <n v="8.8943002187461304E-2"/>
  </r>
  <r>
    <x v="4862"/>
    <x v="10"/>
    <s v="MC"/>
    <x v="1933"/>
    <x v="1933"/>
    <n v="1540584"/>
    <n v="2.0122239358580901E-2"/>
    <s v=""/>
    <x v="2"/>
    <n v="11"/>
    <x v="10"/>
    <n v="727781"/>
    <n v="4504"/>
    <n v="4.2316775188719166E-2"/>
    <n v="5330380"/>
    <n v="5.8157204552020678E-3"/>
  </r>
  <r>
    <x v="4863"/>
    <x v="10"/>
    <s v="MC"/>
    <x v="326"/>
    <x v="326"/>
    <n v="1540584"/>
    <n v="3.5441105450919913E-2"/>
    <s v=""/>
    <x v="2"/>
    <n v="11"/>
    <x v="10"/>
    <n v="727781"/>
    <n v="4504"/>
    <n v="7.4532126622711817E-2"/>
    <n v="5330380"/>
    <n v="1.0243172156581708E-2"/>
  </r>
  <r>
    <x v="4864"/>
    <x v="10"/>
    <s v="MC"/>
    <x v="3658"/>
    <x v="3658"/>
    <n v="1540584"/>
    <n v="0.6821439142558926"/>
    <s v=""/>
    <x v="2"/>
    <n v="11"/>
    <x v="10"/>
    <n v="727781"/>
    <n v="4504"/>
    <n v="1.4345386788975798"/>
    <n v="5330380"/>
    <n v="0.1971529234313501"/>
  </r>
  <r>
    <x v="4865"/>
    <x v="10"/>
    <s v="MC"/>
    <x v="3659"/>
    <x v="3659"/>
    <n v="1540584"/>
    <n v="2.610503549303381"/>
    <s v=""/>
    <x v="2"/>
    <n v="11"/>
    <x v="10"/>
    <n v="727781"/>
    <n v="4504"/>
    <n v="5.4898507992410286"/>
    <n v="5330380"/>
    <n v="0.75448654692535988"/>
  </r>
  <r>
    <x v="4866"/>
    <x v="10"/>
    <s v="MC"/>
    <x v="2969"/>
    <x v="2969"/>
    <n v="1540584"/>
    <n v="8.295555451698837E-2"/>
    <s v=""/>
    <x v="2"/>
    <n v="11"/>
    <x v="10"/>
    <n v="727781"/>
    <n v="4504"/>
    <n v="0.17445431835865513"/>
    <n v="5330380"/>
    <n v="2.3975776586284657E-2"/>
  </r>
  <r>
    <x v="4867"/>
    <x v="10"/>
    <s v="MC"/>
    <x v="3660"/>
    <x v="3660"/>
    <n v="1540584"/>
    <n v="0.99455790791024712"/>
    <s v=""/>
    <x v="2"/>
    <n v="11"/>
    <x v="10"/>
    <n v="727781"/>
    <n v="4504"/>
    <n v="2.0915407401340484"/>
    <n v="5330380"/>
    <n v="0.28744667359550352"/>
  </r>
  <r>
    <x v="4868"/>
    <x v="10"/>
    <s v="MC"/>
    <x v="1031"/>
    <x v="1031"/>
    <n v="1540584"/>
    <n v="0.13936273517055869"/>
    <s v=""/>
    <x v="2"/>
    <n v="11"/>
    <x v="10"/>
    <n v="727781"/>
    <n v="4504"/>
    <n v="0.29307779461348404"/>
    <n v="5330380"/>
    <n v="4.0278554249415614E-2"/>
  </r>
  <r>
    <x v="4869"/>
    <x v="10"/>
    <s v="MC"/>
    <x v="866"/>
    <x v="866"/>
    <n v="1540584"/>
    <n v="4.543731468066655E-2"/>
    <s v=""/>
    <x v="2"/>
    <n v="11"/>
    <x v="10"/>
    <n v="727781"/>
    <n v="4504"/>
    <n v="9.5554008490656192E-2"/>
    <n v="5330380"/>
    <n v="1.3132271995617575E-2"/>
  </r>
  <r>
    <x v="4870"/>
    <x v="10"/>
    <s v="MC"/>
    <x v="2560"/>
    <x v="2560"/>
    <n v="1540584"/>
    <n v="9.7170942967082619E-2"/>
    <s v=""/>
    <x v="2"/>
    <n v="11"/>
    <x v="10"/>
    <n v="727781"/>
    <n v="4504"/>
    <n v="0.20434907244358899"/>
    <n v="5330380"/>
    <n v="2.8084301682056438E-2"/>
  </r>
  <r>
    <x v="4871"/>
    <x v="10"/>
    <s v="MC"/>
    <x v="479"/>
    <x v="479"/>
    <n v="1540584"/>
    <n v="4.2516344451195134E-2"/>
    <s v=""/>
    <x v="2"/>
    <n v="11"/>
    <x v="10"/>
    <n v="727781"/>
    <n v="4504"/>
    <n v="8.941125080197114E-2"/>
    <n v="5330380"/>
    <n v="1.2288054510185015E-2"/>
  </r>
  <r>
    <x v="4872"/>
    <x v="10"/>
    <s v="MC"/>
    <x v="3661"/>
    <x v="3661"/>
    <n v="1540584"/>
    <n v="5.6342270204026525E-2"/>
    <s v=""/>
    <x v="2"/>
    <n v="11"/>
    <x v="10"/>
    <n v="727781"/>
    <n v="4504"/>
    <n v="0.11848697052841367"/>
    <n v="5330380"/>
    <n v="1.6284017274565792E-2"/>
  </r>
  <r>
    <x v="4873"/>
    <x v="10"/>
    <s v="MC"/>
    <x v="3662"/>
    <x v="3662"/>
    <n v="1540584"/>
    <n v="0.16104282531819103"/>
    <s v=""/>
    <x v="2"/>
    <n v="11"/>
    <x v="10"/>
    <n v="727781"/>
    <n v="4504"/>
    <n v="0.3386707072361686"/>
    <n v="5330380"/>
    <n v="4.6544524030181708E-2"/>
  </r>
  <r>
    <x v="4874"/>
    <x v="10"/>
    <s v="MC"/>
    <x v="3663"/>
    <x v="3663"/>
    <n v="1540584"/>
    <n v="2.7274721793813255"/>
    <s v=""/>
    <x v="2"/>
    <n v="11"/>
    <x v="10"/>
    <n v="727781"/>
    <n v="4504"/>
    <n v="5.73583411824126"/>
    <n v="5330380"/>
    <n v="0.78829276711979246"/>
  </r>
  <r>
    <x v="4875"/>
    <x v="10"/>
    <s v="MC"/>
    <x v="3664"/>
    <x v="3664"/>
    <n v="1540584"/>
    <n v="0.66065855545689167"/>
    <s v=""/>
    <x v="2"/>
    <n v="11"/>
    <x v="10"/>
    <n v="727781"/>
    <n v="4504"/>
    <n v="1.3893552834541407"/>
    <n v="5330380"/>
    <n v="0.19094323481627953"/>
  </r>
  <r>
    <x v="4876"/>
    <x v="10"/>
    <s v="MC"/>
    <x v="3665"/>
    <x v="3665"/>
    <n v="1540584"/>
    <n v="0.3098175756726021"/>
    <s v=""/>
    <x v="2"/>
    <n v="11"/>
    <x v="10"/>
    <n v="727781"/>
    <n v="4504"/>
    <n v="0.65154183217985995"/>
    <n v="5330380"/>
    <n v="8.9543334621546677E-2"/>
  </r>
  <r>
    <x v="4877"/>
    <x v="10"/>
    <s v="MC"/>
    <x v="3666"/>
    <x v="3666"/>
    <n v="1540584"/>
    <n v="0.46638157997227031"/>
    <s v=""/>
    <x v="2"/>
    <n v="11"/>
    <x v="10"/>
    <n v="727781"/>
    <n v="4504"/>
    <n v="0.98079364429337812"/>
    <n v="5330380"/>
    <n v="0.1347933918407318"/>
  </r>
  <r>
    <x v="4878"/>
    <x v="10"/>
    <s v="MC"/>
    <x v="877"/>
    <x v="877"/>
    <n v="1540584"/>
    <n v="9.6716569820275954E-3"/>
    <s v=""/>
    <x v="2"/>
    <n v="11"/>
    <x v="10"/>
    <n v="727781"/>
    <n v="4504"/>
    <n v="2.0339353235868246E-2"/>
    <n v="5330380"/>
    <n v="2.7952978962100263E-3"/>
  </r>
  <r>
    <x v="4879"/>
    <x v="10"/>
    <s v="MC"/>
    <x v="3667"/>
    <x v="3667"/>
    <n v="1540584"/>
    <n v="0.44905048994407315"/>
    <s v=""/>
    <x v="2"/>
    <n v="11"/>
    <x v="10"/>
    <n v="727781"/>
    <n v="4504"/>
    <n v="0.94434661534051356"/>
    <n v="5330380"/>
    <n v="0.12978436809383195"/>
  </r>
  <r>
    <x v="4880"/>
    <x v="10"/>
    <s v="MC"/>
    <x v="3668"/>
    <x v="3668"/>
    <n v="1540584"/>
    <n v="0.23075664812824229"/>
    <s v=""/>
    <x v="2"/>
    <n v="11"/>
    <x v="10"/>
    <n v="727781"/>
    <n v="4504"/>
    <n v="0.48527785740611817"/>
    <n v="5330380"/>
    <n v="6.6693181349172112E-2"/>
  </r>
  <r>
    <x v="4881"/>
    <x v="10"/>
    <s v="MC"/>
    <x v="3669"/>
    <x v="3669"/>
    <n v="1540584"/>
    <n v="0.23744242443125463"/>
    <s v=""/>
    <x v="2"/>
    <n v="11"/>
    <x v="10"/>
    <n v="727781"/>
    <n v="4504"/>
    <n v="0.49933794722688618"/>
    <n v="5330380"/>
    <n v="6.8625501371384401E-2"/>
  </r>
  <r>
    <x v="4882"/>
    <x v="10"/>
    <s v="MC"/>
    <x v="3670"/>
    <x v="3670"/>
    <n v="1540584"/>
    <n v="0.52389223826808529"/>
    <s v=""/>
    <x v="2"/>
    <n v="11"/>
    <x v="10"/>
    <n v="727781"/>
    <n v="4504"/>
    <n v="1.1017377178972658"/>
    <n v="5330380"/>
    <n v="0.15141509610947063"/>
  </r>
  <r>
    <x v="4883"/>
    <x v="10"/>
    <s v="MC"/>
    <x v="421"/>
    <x v="421"/>
    <n v="1540584"/>
    <n v="5.1409076038697009E-2"/>
    <s v=""/>
    <x v="2"/>
    <n v="11"/>
    <x v="10"/>
    <n v="727781"/>
    <n v="4504"/>
    <n v="0.10811253532085671"/>
    <n v="5330380"/>
    <n v="1.4858227743613027E-2"/>
  </r>
  <r>
    <x v="4884"/>
    <x v="10"/>
    <s v="MC"/>
    <x v="3671"/>
    <x v="3671"/>
    <n v="1540584"/>
    <n v="0.66773379445716696"/>
    <s v=""/>
    <x v="2"/>
    <n v="11"/>
    <x v="10"/>
    <n v="727781"/>
    <n v="4504"/>
    <n v="1.4042344076334001"/>
    <n v="5330380"/>
    <n v="0.19298811716988282"/>
  </r>
  <r>
    <x v="4885"/>
    <x v="10"/>
    <s v="MC"/>
    <x v="2272"/>
    <x v="2272"/>
    <n v="1540584"/>
    <n v="6.0301807626198897E-2"/>
    <s v=""/>
    <x v="2"/>
    <n v="11"/>
    <x v="10"/>
    <n v="727781"/>
    <n v="4504"/>
    <n v="0.1268138198397423"/>
    <n v="5330380"/>
    <n v="1.7428400977041035E-2"/>
  </r>
  <r>
    <x v="4886"/>
    <x v="10"/>
    <s v="MC"/>
    <x v="3672"/>
    <x v="3672"/>
    <n v="1540584"/>
    <n v="7.4906658773555998E-2"/>
    <s v=""/>
    <x v="2"/>
    <n v="11"/>
    <x v="10"/>
    <n v="727781"/>
    <n v="4504"/>
    <n v="0.15752760828316748"/>
    <n v="5330380"/>
    <n v="2.1649488404203828E-2"/>
  </r>
  <r>
    <x v="4887"/>
    <x v="10"/>
    <s v="MC"/>
    <x v="2735"/>
    <x v="2735"/>
    <n v="1540584"/>
    <n v="0.12832795874811112"/>
    <s v=""/>
    <x v="2"/>
    <n v="11"/>
    <x v="10"/>
    <n v="727781"/>
    <n v="4504"/>
    <n v="0.26987182112289609"/>
    <n v="5330380"/>
    <n v="3.708928819333706E-2"/>
  </r>
  <r>
    <x v="4888"/>
    <x v="10"/>
    <s v="MC"/>
    <x v="3673"/>
    <x v="3673"/>
    <n v="1540584"/>
    <n v="9.6262196673469289E-2"/>
    <s v=""/>
    <x v="2"/>
    <n v="11"/>
    <x v="10"/>
    <n v="727781"/>
    <n v="4504"/>
    <n v="0.20243799227377587"/>
    <n v="5330380"/>
    <n v="2.7821656242144086E-2"/>
  </r>
  <r>
    <x v="4889"/>
    <x v="10"/>
    <s v="MC"/>
    <x v="1052"/>
    <x v="1052"/>
    <n v="1540584"/>
    <n v="8.1138061929761696E-2"/>
    <s v=""/>
    <x v="2"/>
    <n v="11"/>
    <x v="10"/>
    <n v="727781"/>
    <n v="4504"/>
    <n v="0.1706321580190289"/>
    <n v="5330380"/>
    <n v="2.345048570645995E-2"/>
  </r>
  <r>
    <x v="4890"/>
    <x v="10"/>
    <s v="MC"/>
    <x v="2102"/>
    <x v="2102"/>
    <n v="1540584"/>
    <n v="1.9278403514511381E-2"/>
    <s v=""/>
    <x v="2"/>
    <n v="11"/>
    <x v="10"/>
    <n v="727781"/>
    <n v="4504"/>
    <n v="4.0542200745321263E-2"/>
    <n v="5330380"/>
    <n v="5.5718354038548851E-3"/>
  </r>
  <r>
    <x v="4891"/>
    <x v="10"/>
    <s v="MC"/>
    <x v="3674"/>
    <x v="3674"/>
    <n v="1540584"/>
    <n v="0.42730548934689699"/>
    <s v=""/>
    <x v="2"/>
    <n v="11"/>
    <x v="10"/>
    <n v="727781"/>
    <n v="4504"/>
    <n v="0.89861719699141385"/>
    <n v="5330380"/>
    <n v="0.12349963792450068"/>
  </r>
  <r>
    <x v="4892"/>
    <x v="10"/>
    <s v="MC"/>
    <x v="1324"/>
    <x v="1324"/>
    <n v="1540584"/>
    <n v="0.74614561750608854"/>
    <s v=""/>
    <x v="2"/>
    <n v="11"/>
    <x v="10"/>
    <n v="727781"/>
    <n v="4504"/>
    <n v="1.5691333251429895"/>
    <n v="5330380"/>
    <n v="0.2156506665566057"/>
  </r>
  <r>
    <x v="4893"/>
    <x v="10"/>
    <s v="MC"/>
    <x v="3675"/>
    <x v="3675"/>
    <n v="1540584"/>
    <n v="1.0283762521225717"/>
    <s v=""/>
    <x v="2"/>
    <n v="11"/>
    <x v="10"/>
    <n v="727781"/>
    <n v="4504"/>
    <n v="2.1626602235963799"/>
    <n v="5330380"/>
    <n v="0.29722083603795602"/>
  </r>
  <r>
    <x v="4894"/>
    <x v="10"/>
    <s v="MC"/>
    <x v="3676"/>
    <x v="3676"/>
    <n v="1540584"/>
    <n v="1.3901221874302212"/>
    <s v=""/>
    <x v="2"/>
    <n v="11"/>
    <x v="10"/>
    <n v="727781"/>
    <n v="4504"/>
    <n v="2.9234066369084184"/>
    <n v="5330380"/>
    <n v="0.40177248151163703"/>
  </r>
  <r>
    <x v="4895"/>
    <x v="10"/>
    <s v="MC"/>
    <x v="3677"/>
    <x v="3677"/>
    <n v="1540584"/>
    <n v="5.5822986607676046E-2"/>
    <s v=""/>
    <x v="2"/>
    <n v="11"/>
    <x v="10"/>
    <n v="727781"/>
    <n v="4504"/>
    <n v="0.11739492471709188"/>
    <n v="5330380"/>
    <n v="1.6133934166044448E-2"/>
  </r>
  <r>
    <x v="4896"/>
    <x v="10"/>
    <s v="MC"/>
    <x v="3678"/>
    <x v="3678"/>
    <n v="1540584"/>
    <n v="0.23653367813764131"/>
    <s v=""/>
    <x v="2"/>
    <n v="11"/>
    <x v="10"/>
    <n v="727781"/>
    <n v="4504"/>
    <n v="0.49742686705707306"/>
    <n v="5330380"/>
    <n v="6.8362855931472052E-2"/>
  </r>
  <r>
    <x v="4897"/>
    <x v="10"/>
    <s v="MC"/>
    <x v="3679"/>
    <x v="3679"/>
    <n v="1540584"/>
    <n v="0.84500423216131026"/>
    <s v=""/>
    <x v="2"/>
    <n v="11"/>
    <x v="10"/>
    <n v="727781"/>
    <n v="4504"/>
    <n v="1.7770315464733746"/>
    <n v="5330380"/>
    <n v="0.24422273834135652"/>
  </r>
  <r>
    <x v="4898"/>
    <x v="10"/>
    <s v="MC"/>
    <x v="3673"/>
    <x v="3673"/>
    <n v="1540584"/>
    <n v="9.6262196673469289E-2"/>
    <s v=""/>
    <x v="2"/>
    <n v="11"/>
    <x v="10"/>
    <n v="727781"/>
    <n v="4504"/>
    <n v="0.20243799227377587"/>
    <n v="5330380"/>
    <n v="2.7821656242144086E-2"/>
  </r>
  <r>
    <x v="4899"/>
    <x v="10"/>
    <s v="MC"/>
    <x v="3680"/>
    <x v="3680"/>
    <n v="1540584"/>
    <n v="0.21855348361400612"/>
    <s v=""/>
    <x v="2"/>
    <n v="11"/>
    <x v="10"/>
    <n v="727781"/>
    <n v="4504"/>
    <n v="0.45961478084005625"/>
    <n v="5330380"/>
    <n v="6.3166228298920532E-2"/>
  </r>
  <r>
    <x v="4900"/>
    <x v="10"/>
    <s v="MC"/>
    <x v="660"/>
    <x v="660"/>
    <n v="1540584"/>
    <n v="2.7976403753381833E-2"/>
    <s v=""/>
    <x v="2"/>
    <n v="11"/>
    <x v="10"/>
    <n v="727781"/>
    <n v="4504"/>
    <n v="5.8833968084961163E-2"/>
    <n v="5330380"/>
    <n v="8.0857274715873916E-3"/>
  </r>
  <r>
    <x v="4901"/>
    <x v="10"/>
    <s v="MC"/>
    <x v="3060"/>
    <x v="3060"/>
    <n v="1540584"/>
    <n v="6.5429733140159832E-2"/>
    <s v=""/>
    <x v="2"/>
    <n v="11"/>
    <x v="10"/>
    <n v="727781"/>
    <n v="4504"/>
    <n v="0.1375977722265449"/>
    <n v="5330380"/>
    <n v="1.8910471673689307E-2"/>
  </r>
  <r>
    <x v="4902"/>
    <x v="10"/>
    <s v="MC"/>
    <x v="250"/>
    <x v="250"/>
    <n v="1540584"/>
    <n v="7.0427837755033154E-2"/>
    <s v=""/>
    <x v="2"/>
    <n v="11"/>
    <x v="10"/>
    <n v="727781"/>
    <n v="4504"/>
    <n v="0.14810871316051707"/>
    <n v="5330380"/>
    <n v="2.0355021593207241E-2"/>
  </r>
  <r>
    <x v="4903"/>
    <x v="10"/>
    <s v="MC"/>
    <x v="3681"/>
    <x v="3681"/>
    <n v="1540584"/>
    <n v="1.3200189019229072"/>
    <s v=""/>
    <x v="2"/>
    <n v="11"/>
    <x v="10"/>
    <n v="727781"/>
    <n v="4504"/>
    <n v="2.7759804523799771"/>
    <n v="5330380"/>
    <n v="0.38151126186125567"/>
  </r>
  <r>
    <x v="4904"/>
    <x v="10"/>
    <s v="MC"/>
    <x v="2632"/>
    <x v="2632"/>
    <n v="1540584"/>
    <n v="0.6325523308044223"/>
    <s v=""/>
    <x v="2"/>
    <n v="11"/>
    <x v="10"/>
    <n v="727781"/>
    <n v="4504"/>
    <n v="1.3302483039163493"/>
    <n v="5330380"/>
    <n v="0.18281998656756179"/>
  </r>
  <r>
    <x v="4905"/>
    <x v="10"/>
    <s v="MC"/>
    <x v="2000"/>
    <x v="2000"/>
    <n v="1540584"/>
    <n v="0.176037139162811"/>
    <s v=""/>
    <x v="2"/>
    <n v="11"/>
    <x v="10"/>
    <n v="727781"/>
    <n v="4504"/>
    <n v="0.37020353003808509"/>
    <n v="5330380"/>
    <n v="5.0878173788735506E-2"/>
  </r>
  <r>
    <x v="4906"/>
    <x v="10"/>
    <s v="MC"/>
    <x v="685"/>
    <x v="685"/>
    <n v="1540584"/>
    <n v="2.7262388808399929E-2"/>
    <s v=""/>
    <x v="2"/>
    <n v="11"/>
    <x v="10"/>
    <n v="727781"/>
    <n v="4504"/>
    <n v="5.7332405094393704E-2"/>
    <n v="5330380"/>
    <n v="7.8793631973705439E-3"/>
  </r>
  <r>
    <x v="4907"/>
    <x v="10"/>
    <s v="MC"/>
    <x v="1919"/>
    <x v="1919"/>
    <n v="1540584"/>
    <n v="7.6594330461695045E-2"/>
    <s v=""/>
    <x v="2"/>
    <n v="11"/>
    <x v="10"/>
    <n v="727781"/>
    <n v="4504"/>
    <n v="0.16107675716996328"/>
    <n v="5330380"/>
    <n v="2.2137258506898197E-2"/>
  </r>
  <r>
    <x v="4908"/>
    <x v="10"/>
    <s v="MC"/>
    <x v="3682"/>
    <x v="3682"/>
    <n v="1540584"/>
    <n v="6.8220882470543628E-2"/>
    <s v=""/>
    <x v="2"/>
    <n v="11"/>
    <x v="10"/>
    <n v="727781"/>
    <n v="4504"/>
    <n v="0.1434675184623995"/>
    <n v="5330380"/>
    <n v="1.9717168381991525E-2"/>
  </r>
  <r>
    <x v="4909"/>
    <x v="10"/>
    <s v="AP"/>
    <x v="382"/>
    <x v="382"/>
    <n v="1540584"/>
    <n v="0.19797687110861853"/>
    <s v=""/>
    <x v="2"/>
    <n v="11"/>
    <x v="10"/>
    <n v="727781"/>
    <n v="4504"/>
    <n v="0.41634246556643045"/>
    <n v="5330380"/>
    <n v="5.7219185123762284E-2"/>
  </r>
  <r>
    <x v="4910"/>
    <x v="10"/>
    <s v="AP"/>
    <x v="1949"/>
    <x v="1949"/>
    <n v="1540584"/>
    <n v="0.24977540984457841"/>
    <s v=""/>
    <x v="2"/>
    <n v="11"/>
    <x v="10"/>
    <n v="727781"/>
    <n v="4504"/>
    <n v="0.52527403524577854"/>
    <n v="5330380"/>
    <n v="7.2189975198766312E-2"/>
  </r>
  <r>
    <x v="4911"/>
    <x v="10"/>
    <s v="AP"/>
    <x v="3683"/>
    <x v="3683"/>
    <n v="1540584"/>
    <n v="0.12021415255513493"/>
    <s v=""/>
    <x v="2"/>
    <n v="11"/>
    <x v="10"/>
    <n v="727781"/>
    <n v="4504"/>
    <n v="0.25280860532099325"/>
    <n v="5330380"/>
    <n v="3.4744239622691069E-2"/>
  </r>
  <r>
    <x v="4912"/>
    <x v="10"/>
    <s v="AP"/>
    <x v="3684"/>
    <x v="3684"/>
    <n v="1540584"/>
    <n v="8.3539748562882654E-2"/>
    <s v=""/>
    <x v="2"/>
    <n v="11"/>
    <x v="10"/>
    <n v="727781"/>
    <n v="4504"/>
    <n v="0.17568286989639215"/>
    <n v="5330380"/>
    <n v="2.4144620083371166E-2"/>
  </r>
  <r>
    <x v="4913"/>
    <x v="10"/>
    <s v="AP"/>
    <x v="3685"/>
    <x v="3685"/>
    <n v="1540584"/>
    <n v="3.2427962383096283"/>
    <s v=""/>
    <x v="2"/>
    <n v="11"/>
    <x v="10"/>
    <n v="727781"/>
    <n v="4504"/>
    <n v="6.8195530802517172"/>
    <n v="5330380"/>
    <n v="0.93723149193866095"/>
  </r>
  <r>
    <x v="4914"/>
    <x v="10"/>
    <s v="AP"/>
    <x v="1934"/>
    <x v="1934"/>
    <n v="1540584"/>
    <n v="7.2440061690891247E-2"/>
    <s v=""/>
    <x v="2"/>
    <n v="11"/>
    <x v="10"/>
    <n v="727781"/>
    <n v="4504"/>
    <n v="0.15234039067938901"/>
    <n v="5330380"/>
    <n v="2.0936593638727446E-2"/>
  </r>
  <r>
    <x v="4915"/>
    <x v="10"/>
    <s v="AP"/>
    <x v="3686"/>
    <x v="3686"/>
    <n v="1540584"/>
    <n v="0.54979150763606532"/>
    <s v=""/>
    <x v="2"/>
    <n v="11"/>
    <x v="10"/>
    <n v="727781"/>
    <n v="4504"/>
    <n v="1.1562035027369399"/>
    <n v="5330380"/>
    <n v="0.15890049114697263"/>
  </r>
  <r>
    <x v="4916"/>
    <x v="10"/>
    <s v="AP"/>
    <x v="2613"/>
    <x v="2613"/>
    <n v="1540584"/>
    <n v="0.19129109480560619"/>
    <s v=""/>
    <x v="2"/>
    <n v="11"/>
    <x v="10"/>
    <n v="727781"/>
    <n v="4504"/>
    <n v="0.4022823757456625"/>
    <n v="5330380"/>
    <n v="5.5286865101549981E-2"/>
  </r>
  <r>
    <x v="4917"/>
    <x v="10"/>
    <s v="AP"/>
    <x v="2776"/>
    <x v="2776"/>
    <n v="1540584"/>
    <n v="0.15072206384072534"/>
    <s v=""/>
    <x v="2"/>
    <n v="11"/>
    <x v="10"/>
    <n v="727781"/>
    <n v="4504"/>
    <n v="0.31696629673614812"/>
    <n v="5330380"/>
    <n v="4.3561622248320005E-2"/>
  </r>
  <r>
    <x v="4918"/>
    <x v="10"/>
    <s v="AP"/>
    <x v="3687"/>
    <x v="3687"/>
    <n v="1540584"/>
    <n v="0.23147066307322417"/>
    <s v=""/>
    <x v="2"/>
    <n v="11"/>
    <x v="10"/>
    <n v="727781"/>
    <n v="4504"/>
    <n v="0.48677942039668565"/>
    <n v="5330380"/>
    <n v="6.6899545623388956E-2"/>
  </r>
  <r>
    <x v="4919"/>
    <x v="10"/>
    <s v="AP"/>
    <x v="2249"/>
    <x v="2249"/>
    <n v="1540584"/>
    <n v="0.20797308033836517"/>
    <s v=""/>
    <x v="2"/>
    <n v="11"/>
    <x v="10"/>
    <n v="727781"/>
    <n v="4504"/>
    <n v="0.43736434743437491"/>
    <n v="5330380"/>
    <n v="6.0108284962798152E-2"/>
  </r>
  <r>
    <x v="4920"/>
    <x v="10"/>
    <s v="AP"/>
    <x v="443"/>
    <x v="443"/>
    <n v="1540584"/>
    <n v="6.5884106286966504E-2"/>
    <s v=""/>
    <x v="2"/>
    <n v="11"/>
    <x v="10"/>
    <n v="727781"/>
    <n v="4504"/>
    <n v="0.13855331231145146"/>
    <n v="5330380"/>
    <n v="1.9041794393645482E-2"/>
  </r>
  <r>
    <x v="4921"/>
    <x v="10"/>
    <s v="AP"/>
    <x v="3688"/>
    <x v="3688"/>
    <n v="1540584"/>
    <n v="0.34908839764660676"/>
    <s v=""/>
    <x v="2"/>
    <n v="11"/>
    <x v="10"/>
    <n v="727781"/>
    <n v="4504"/>
    <n v="0.73412779666106998"/>
    <n v="5330380"/>
    <n v="0.10089336970347329"/>
  </r>
  <r>
    <x v="4922"/>
    <x v="10"/>
    <s v="AP"/>
    <x v="3689"/>
    <x v="3689"/>
    <n v="1540584"/>
    <n v="0.60379700165651473"/>
    <s v=""/>
    <x v="2"/>
    <n v="11"/>
    <x v="10"/>
    <n v="727781"/>
    <n v="4504"/>
    <n v="1.2697762671144055"/>
    <n v="5330380"/>
    <n v="0.17450913443319238"/>
  </r>
  <r>
    <x v="4923"/>
    <x v="10"/>
    <s v="AP"/>
    <x v="3690"/>
    <x v="3690"/>
    <n v="1540584"/>
    <n v="9.2692121948559775E-2"/>
    <s v=""/>
    <x v="2"/>
    <n v="11"/>
    <x v="10"/>
    <n v="727781"/>
    <n v="4504"/>
    <n v="0.19493017732093862"/>
    <n v="5330380"/>
    <n v="2.6789834871059851E-2"/>
  </r>
  <r>
    <x v="4924"/>
    <x v="10"/>
    <s v="AP"/>
    <x v="3691"/>
    <x v="3691"/>
    <n v="1540584"/>
    <n v="1.0135766696265833"/>
    <s v=""/>
    <x v="2"/>
    <n v="11"/>
    <x v="10"/>
    <n v="727781"/>
    <n v="4504"/>
    <n v="2.1315369179737091"/>
    <n v="5330380"/>
    <n v="0.29294346744509769"/>
  </r>
  <r>
    <x v="4925"/>
    <x v="10"/>
    <s v="AP"/>
    <x v="3692"/>
    <x v="3692"/>
    <n v="1540584"/>
    <n v="0.16117264621727864"/>
    <s v=""/>
    <x v="2"/>
    <n v="11"/>
    <x v="10"/>
    <n v="727781"/>
    <n v="4504"/>
    <n v="0.33894371868899897"/>
    <n v="5330380"/>
    <n v="4.6582044807312047E-2"/>
  </r>
  <r>
    <x v="4926"/>
    <x v="10"/>
    <s v="AP"/>
    <x v="3693"/>
    <x v="3693"/>
    <n v="1540584"/>
    <n v="0.10742679399500449"/>
    <s v=""/>
    <x v="2"/>
    <n v="11"/>
    <x v="10"/>
    <n v="727781"/>
    <n v="4504"/>
    <n v="0.22591697721719428"/>
    <n v="5330380"/>
    <n v="3.1048443075352976E-2"/>
  </r>
  <r>
    <x v="4927"/>
    <x v="10"/>
    <s v="AP"/>
    <x v="3694"/>
    <x v="3694"/>
    <n v="1540584"/>
    <n v="0.29618638126840213"/>
    <s v=""/>
    <x v="2"/>
    <n v="11"/>
    <x v="10"/>
    <n v="727781"/>
    <n v="4504"/>
    <n v="0.62287562963266307"/>
    <n v="5330380"/>
    <n v="8.5603653022861409E-2"/>
  </r>
  <r>
    <x v="4928"/>
    <x v="10"/>
    <s v="AP"/>
    <x v="3695"/>
    <x v="3695"/>
    <n v="1540584"/>
    <n v="0.14669761596900915"/>
    <s v=""/>
    <x v="2"/>
    <n v="11"/>
    <x v="10"/>
    <n v="727781"/>
    <n v="4504"/>
    <n v="0.30850294169840425"/>
    <n v="5330380"/>
    <n v="4.2398478157279595E-2"/>
  </r>
  <r>
    <x v="4929"/>
    <x v="10"/>
    <s v="AP"/>
    <x v="756"/>
    <x v="756"/>
    <n v="1540584"/>
    <n v="3.2779777019623722E-2"/>
    <s v=""/>
    <x v="2"/>
    <n v="11"/>
    <x v="10"/>
    <n v="727781"/>
    <n v="4504"/>
    <n v="6.8935391839687679E-2"/>
    <n v="5330380"/>
    <n v="9.4739962254098212E-3"/>
  </r>
  <r>
    <x v="4930"/>
    <x v="10"/>
    <s v="AP"/>
    <x v="3696"/>
    <x v="3696"/>
    <n v="1540584"/>
    <n v="0.14150478000550443"/>
    <s v=""/>
    <x v="2"/>
    <n v="11"/>
    <x v="10"/>
    <n v="727781"/>
    <n v="4504"/>
    <n v="0.29758248358518641"/>
    <n v="5330380"/>
    <n v="4.0897647072066161E-2"/>
  </r>
  <r>
    <x v="4931"/>
    <x v="10"/>
    <s v="AP"/>
    <x v="3697"/>
    <x v="3697"/>
    <n v="1540584"/>
    <n v="3.719368758860276E-2"/>
    <s v=""/>
    <x v="2"/>
    <n v="11"/>
    <x v="10"/>
    <n v="727781"/>
    <n v="4504"/>
    <n v="7.8217781235922851E-2"/>
    <n v="5330380"/>
    <n v="1.0749702647841242E-2"/>
  </r>
  <r>
    <x v="4932"/>
    <x v="10"/>
    <s v="AP"/>
    <x v="3432"/>
    <x v="3432"/>
    <n v="1540584"/>
    <n v="4.1218135460318946E-2"/>
    <s v=""/>
    <x v="2"/>
    <n v="11"/>
    <x v="10"/>
    <n v="727781"/>
    <n v="4504"/>
    <n v="8.6681136273666679E-2"/>
    <n v="5330380"/>
    <n v="1.1912846738881657E-2"/>
  </r>
  <r>
    <x v="4933"/>
    <x v="10"/>
    <s v="AP"/>
    <x v="3698"/>
    <x v="3698"/>
    <n v="1540584"/>
    <n v="0.79262149937945614"/>
    <s v=""/>
    <x v="2"/>
    <n v="11"/>
    <x v="10"/>
    <n v="727781"/>
    <n v="4504"/>
    <n v="1.6668714252562895"/>
    <n v="5330380"/>
    <n v="0.22908310476926599"/>
  </r>
  <r>
    <x v="4934"/>
    <x v="10"/>
    <s v="AP"/>
    <x v="3699"/>
    <x v="3699"/>
    <n v="1540584"/>
    <n v="0.33850799437096579"/>
    <s v=""/>
    <x v="2"/>
    <n v="11"/>
    <x v="10"/>
    <n v="727781"/>
    <n v="4504"/>
    <n v="0.71187736325538853"/>
    <n v="5330380"/>
    <n v="9.7835426367350903E-2"/>
  </r>
  <r>
    <x v="4935"/>
    <x v="10"/>
    <s v="AP"/>
    <x v="542"/>
    <x v="542"/>
    <n v="1540584"/>
    <n v="1.3890836202375202E-2"/>
    <s v=""/>
    <x v="2"/>
    <n v="11"/>
    <x v="10"/>
    <n v="727781"/>
    <n v="4504"/>
    <n v="2.9212225452857749E-2"/>
    <n v="5330380"/>
    <n v="4.0147231529459437E-3"/>
  </r>
  <r>
    <x v="4936"/>
    <x v="10"/>
    <s v="AP"/>
    <x v="3700"/>
    <x v="3700"/>
    <n v="1540584"/>
    <n v="0.28177626146967644"/>
    <s v=""/>
    <x v="2"/>
    <n v="11"/>
    <x v="10"/>
    <n v="727781"/>
    <n v="4504"/>
    <n v="0.59257135836848351"/>
    <n v="5330380"/>
    <n v="8.1438846761394124E-2"/>
  </r>
  <r>
    <x v="4937"/>
    <x v="10"/>
    <s v="AP"/>
    <x v="3701"/>
    <x v="3701"/>
    <n v="1540584"/>
    <n v="0.13378043650979107"/>
    <s v=""/>
    <x v="2"/>
    <n v="11"/>
    <x v="10"/>
    <n v="727781"/>
    <n v="4504"/>
    <n v="0.28133830214177485"/>
    <n v="5330380"/>
    <n v="3.8665160832811171E-2"/>
  </r>
  <r>
    <x v="4938"/>
    <x v="10"/>
    <s v="AP"/>
    <x v="3702"/>
    <x v="3702"/>
    <n v="1540584"/>
    <n v="6.0756180773005562E-2"/>
    <s v=""/>
    <x v="2"/>
    <n v="11"/>
    <x v="10"/>
    <n v="727781"/>
    <n v="4504"/>
    <n v="0.12776935992464886"/>
    <n v="5330380"/>
    <n v="1.7559723696997213E-2"/>
  </r>
  <r>
    <x v="4939"/>
    <x v="10"/>
    <s v="AP"/>
    <x v="3703"/>
    <x v="3703"/>
    <n v="1540584"/>
    <n v="3.0483894419259192"/>
    <s v=""/>
    <x v="2"/>
    <n v="11"/>
    <x v="10"/>
    <n v="727781"/>
    <n v="4504"/>
    <n v="6.4107184296381234"/>
    <n v="5330380"/>
    <n v="0.88104412818598288"/>
  </r>
  <r>
    <x v="4940"/>
    <x v="10"/>
    <s v="AP"/>
    <x v="3704"/>
    <x v="3704"/>
    <n v="1540584"/>
    <n v="0.46138347535739693"/>
    <s v=""/>
    <x v="2"/>
    <n v="11"/>
    <x v="10"/>
    <n v="727781"/>
    <n v="4504"/>
    <n v="0.97028270335940592"/>
    <n v="5330380"/>
    <n v="0.13334884192121388"/>
  </r>
  <r>
    <x v="4941"/>
    <x v="10"/>
    <s v="AP"/>
    <x v="3607"/>
    <x v="3607"/>
    <n v="1540584"/>
    <n v="0.13929782472101487"/>
    <s v=""/>
    <x v="2"/>
    <n v="11"/>
    <x v="10"/>
    <n v="727781"/>
    <n v="4504"/>
    <n v="0.29294128888706883"/>
    <n v="5330380"/>
    <n v="4.0259793860850449E-2"/>
  </r>
  <r>
    <x v="4942"/>
    <x v="10"/>
    <s v="FM"/>
    <x v="3705"/>
    <x v="3705"/>
    <n v="1540584"/>
    <n v="0.2099203938246795"/>
    <s v=""/>
    <x v="2"/>
    <n v="11"/>
    <x v="10"/>
    <n v="727781"/>
    <n v="4504"/>
    <n v="0.44145951922683152"/>
    <n v="5330380"/>
    <n v="6.0671096619753194E-2"/>
  </r>
  <r>
    <x v="4943"/>
    <x v="10"/>
    <s v="FM"/>
    <x v="3706"/>
    <x v="3706"/>
    <n v="1540584"/>
    <n v="0.24075285735798893"/>
    <s v=""/>
    <x v="2"/>
    <n v="11"/>
    <x v="10"/>
    <n v="727781"/>
    <n v="4504"/>
    <n v="0.50629973927406258"/>
    <n v="5330380"/>
    <n v="6.9582281188207973E-2"/>
  </r>
  <r>
    <x v="4944"/>
    <x v="10"/>
    <s v="FM"/>
    <x v="3707"/>
    <x v="3707"/>
    <n v="1540584"/>
    <n v="4.3100538497089419E-2"/>
    <s v=""/>
    <x v="2"/>
    <n v="11"/>
    <x v="10"/>
    <n v="727781"/>
    <n v="4504"/>
    <n v="9.0639802339708142E-2"/>
    <n v="5330380"/>
    <n v="1.2456898007271526E-2"/>
  </r>
  <r>
    <x v="4945"/>
    <x v="10"/>
    <s v="FM"/>
    <x v="3213"/>
    <x v="3213"/>
    <n v="1540584"/>
    <n v="0.12664028705997205"/>
    <s v=""/>
    <x v="2"/>
    <n v="11"/>
    <x v="10"/>
    <n v="727781"/>
    <n v="4504"/>
    <n v="0.26632267223610029"/>
    <n v="5330380"/>
    <n v="3.6601518090642687E-2"/>
  </r>
  <r>
    <x v="4946"/>
    <x v="10"/>
    <s v="FM"/>
    <x v="3300"/>
    <x v="3300"/>
    <n v="1540584"/>
    <n v="0.22037097620123278"/>
    <s v=""/>
    <x v="2"/>
    <n v="11"/>
    <x v="10"/>
    <n v="727781"/>
    <n v="4504"/>
    <n v="0.46343694117968248"/>
    <n v="5330380"/>
    <n v="6.3691519178745229E-2"/>
  </r>
  <r>
    <x v="4947"/>
    <x v="10"/>
    <s v="FM"/>
    <x v="3708"/>
    <x v="3708"/>
    <n v="1540584"/>
    <n v="2.4027252003136472"/>
    <s v=""/>
    <x v="2"/>
    <n v="11"/>
    <x v="10"/>
    <n v="727781"/>
    <n v="4504"/>
    <n v="5.052895968985899"/>
    <n v="5330380"/>
    <n v="0.69443454312825725"/>
  </r>
  <r>
    <x v="4948"/>
    <x v="10"/>
    <s v="FM"/>
    <x v="3709"/>
    <x v="3709"/>
    <n v="1540584"/>
    <n v="6.5494643589703652E-2"/>
    <s v=""/>
    <x v="2"/>
    <n v="11"/>
    <x v="10"/>
    <n v="727781"/>
    <n v="4504"/>
    <n v="0.13773427795296012"/>
    <n v="5330380"/>
    <n v="1.8929232062254473E-2"/>
  </r>
  <r>
    <x v="4949"/>
    <x v="10"/>
    <s v="FM"/>
    <x v="3710"/>
    <x v="3710"/>
    <n v="1540584"/>
    <n v="0.21336064765050136"/>
    <s v=""/>
    <x v="2"/>
    <n v="11"/>
    <x v="10"/>
    <n v="727781"/>
    <n v="4504"/>
    <n v="0.4486943227268384"/>
    <n v="5330380"/>
    <n v="6.166539721370709E-2"/>
  </r>
  <r>
    <x v="4950"/>
    <x v="10"/>
    <s v="FM"/>
    <x v="1004"/>
    <x v="1004"/>
    <n v="1540584"/>
    <n v="7.6269778213976E-2"/>
    <s v=""/>
    <x v="2"/>
    <n v="11"/>
    <x v="10"/>
    <n v="727781"/>
    <n v="4504"/>
    <n v="0.16039422853788718"/>
    <n v="5330380"/>
    <n v="2.2043456564072358E-2"/>
  </r>
  <r>
    <x v="4951"/>
    <x v="10"/>
    <s v="FM"/>
    <x v="162"/>
    <x v="162"/>
    <n v="1540584"/>
    <n v="9.2562301049472148E-2"/>
    <s v=""/>
    <x v="2"/>
    <n v="11"/>
    <x v="10"/>
    <n v="727781"/>
    <n v="4504"/>
    <n v="0.19465716586810816"/>
    <n v="5330380"/>
    <n v="2.6752314093929516E-2"/>
  </r>
  <r>
    <x v="4952"/>
    <x v="10"/>
    <s v="FM"/>
    <x v="1732"/>
    <x v="1732"/>
    <n v="1540584"/>
    <n v="6.504027044289698E-2"/>
    <s v=""/>
    <x v="2"/>
    <n v="11"/>
    <x v="10"/>
    <n v="727781"/>
    <n v="4504"/>
    <n v="0.13677873786805356"/>
    <n v="5330380"/>
    <n v="1.8797909342298299E-2"/>
  </r>
  <r>
    <x v="4953"/>
    <x v="10"/>
    <s v="FM"/>
    <x v="3711"/>
    <x v="3711"/>
    <n v="1540584"/>
    <n v="4.4268926588877981E-2"/>
    <s v=""/>
    <x v="2"/>
    <n v="11"/>
    <x v="10"/>
    <n v="727781"/>
    <n v="4504"/>
    <n v="9.3096905415182174E-2"/>
    <n v="5330380"/>
    <n v="1.2794585001444548E-2"/>
  </r>
  <r>
    <x v="4954"/>
    <x v="10"/>
    <s v="FM"/>
    <x v="3712"/>
    <x v="3712"/>
    <n v="1540584"/>
    <n v="0.11352837625212259"/>
    <s v=""/>
    <x v="2"/>
    <n v="11"/>
    <x v="10"/>
    <n v="727781"/>
    <n v="4504"/>
    <n v="0.23874851550022524"/>
    <n v="5330380"/>
    <n v="3.2811919600478766E-2"/>
  </r>
  <r>
    <x v="4955"/>
    <x v="10"/>
    <s v="FM"/>
    <x v="1900"/>
    <x v="1900"/>
    <n v="1540584"/>
    <n v="2.8885150046995163E-2"/>
    <s v=""/>
    <x v="2"/>
    <n v="11"/>
    <x v="10"/>
    <n v="727781"/>
    <n v="4504"/>
    <n v="6.0745048254774295E-2"/>
    <n v="5330380"/>
    <n v="8.3483729114997435E-3"/>
  </r>
  <r>
    <x v="4956"/>
    <x v="10"/>
    <s v="FM"/>
    <x v="1832"/>
    <x v="1832"/>
    <n v="1540584"/>
    <n v="7.8801285746184557E-2"/>
    <s v=""/>
    <x v="2"/>
    <n v="11"/>
    <x v="10"/>
    <n v="727781"/>
    <n v="4504"/>
    <n v="0.16571795186808089"/>
    <n v="5330380"/>
    <n v="2.2775111718113906E-2"/>
  </r>
  <r>
    <x v="4957"/>
    <x v="10"/>
    <s v="FM"/>
    <x v="526"/>
    <x v="526"/>
    <n v="1540584"/>
    <n v="5.2902016378204623E-2"/>
    <s v=""/>
    <x v="2"/>
    <n v="11"/>
    <x v="10"/>
    <n v="727781"/>
    <n v="4504"/>
    <n v="0.11125216702840685"/>
    <n v="5330380"/>
    <n v="1.528971668061189E-2"/>
  </r>
  <r>
    <x v="4958"/>
    <x v="10"/>
    <s v="FM"/>
    <x v="3713"/>
    <x v="3713"/>
    <n v="1540584"/>
    <n v="0.45210128107263214"/>
    <s v=""/>
    <x v="2"/>
    <n v="11"/>
    <x v="10"/>
    <n v="727781"/>
    <n v="4504"/>
    <n v="0.95076238448202899"/>
    <n v="5330380"/>
    <n v="0.13066610635639486"/>
  </r>
  <r>
    <x v="4959"/>
    <x v="10"/>
    <s v="FM"/>
    <x v="3714"/>
    <x v="3714"/>
    <n v="1540584"/>
    <n v="0.85376714284972444"/>
    <s v=""/>
    <x v="2"/>
    <n v="11"/>
    <x v="10"/>
    <n v="727781"/>
    <n v="4504"/>
    <n v="1.7954598195394296"/>
    <n v="5330380"/>
    <n v="0.24675539079765418"/>
  </r>
  <r>
    <x v="4960"/>
    <x v="10"/>
    <s v="FM"/>
    <x v="1842"/>
    <x v="1842"/>
    <n v="1540584"/>
    <n v="2.8300956001100885E-2"/>
    <s v=""/>
    <x v="2"/>
    <n v="11"/>
    <x v="10"/>
    <n v="727781"/>
    <n v="4504"/>
    <n v="5.9516496717037279E-2"/>
    <n v="5330380"/>
    <n v="8.1795294144132308E-3"/>
  </r>
  <r>
    <x v="4961"/>
    <x v="10"/>
    <s v="FM"/>
    <x v="3715"/>
    <x v="3715"/>
    <n v="1540584"/>
    <n v="5.588789705721986E-2"/>
    <s v=""/>
    <x v="2"/>
    <n v="11"/>
    <x v="10"/>
    <n v="727781"/>
    <n v="4504"/>
    <n v="0.11753143044350711"/>
    <n v="5330380"/>
    <n v="1.6152694554609614E-2"/>
  </r>
  <r>
    <x v="4962"/>
    <x v="10"/>
    <s v="FM"/>
    <x v="3716"/>
    <x v="3716"/>
    <n v="1540584"/>
    <n v="2.5769448468892314E-2"/>
    <s v=""/>
    <x v="2"/>
    <n v="11"/>
    <x v="10"/>
    <n v="727781"/>
    <n v="4504"/>
    <n v="5.4192773386843571E-2"/>
    <n v="5330380"/>
    <n v="7.4478742603716818E-3"/>
  </r>
  <r>
    <x v="4963"/>
    <x v="10"/>
    <s v="FM"/>
    <x v="3717"/>
    <x v="3717"/>
    <n v="1540584"/>
    <n v="0.15260446687749579"/>
    <s v=""/>
    <x v="2"/>
    <n v="11"/>
    <x v="10"/>
    <n v="727781"/>
    <n v="4504"/>
    <n v="0.32092496280218957"/>
    <n v="5330380"/>
    <n v="4.4105673516709881E-2"/>
  </r>
  <r>
    <x v="4964"/>
    <x v="10"/>
    <s v="FM"/>
    <x v="1725"/>
    <x v="1725"/>
    <n v="1540584"/>
    <n v="0.16532691498808244"/>
    <s v=""/>
    <x v="2"/>
    <n v="11"/>
    <x v="10"/>
    <n v="727781"/>
    <n v="4504"/>
    <n v="0.34768008517957327"/>
    <n v="5330380"/>
    <n v="4.7782709675482801E-2"/>
  </r>
  <r>
    <x v="4965"/>
    <x v="10"/>
    <s v="FM"/>
    <x v="3718"/>
    <x v="3718"/>
    <n v="1540584"/>
    <n v="0.53765325357137295"/>
    <s v=""/>
    <x v="2"/>
    <n v="11"/>
    <x v="10"/>
    <n v="727781"/>
    <n v="4504"/>
    <n v="1.1306769318972931"/>
    <n v="5330380"/>
    <n v="0.15539229848528624"/>
  </r>
  <r>
    <x v="4966"/>
    <x v="10"/>
    <s v="FM"/>
    <x v="3719"/>
    <x v="3719"/>
    <n v="1540584"/>
    <n v="2.9793896340608497E-2"/>
    <s v=""/>
    <x v="2"/>
    <n v="11"/>
    <x v="10"/>
    <n v="727781"/>
    <n v="4504"/>
    <n v="6.2656128424587412E-2"/>
    <n v="5330380"/>
    <n v="8.6110183514120954E-3"/>
  </r>
  <r>
    <x v="4967"/>
    <x v="10"/>
    <s v="FM"/>
    <x v="649"/>
    <x v="649"/>
    <n v="1540584"/>
    <n v="5.0435419295539879E-2"/>
    <s v=""/>
    <x v="2"/>
    <n v="11"/>
    <x v="10"/>
    <n v="727781"/>
    <n v="4504"/>
    <n v="0.10606494942462835"/>
    <n v="5330380"/>
    <n v="1.4576821915135506E-2"/>
  </r>
  <r>
    <x v="4968"/>
    <x v="10"/>
    <s v="FM"/>
    <x v="3720"/>
    <x v="3720"/>
    <n v="1540584"/>
    <n v="6.5624464488791265E-2"/>
    <s v=""/>
    <x v="2"/>
    <n v="11"/>
    <x v="10"/>
    <n v="727781"/>
    <n v="4504"/>
    <n v="0.13800728940579057"/>
    <n v="5330380"/>
    <n v="1.8966752839384808E-2"/>
  </r>
  <r>
    <x v="4969"/>
    <x v="10"/>
    <s v="FM"/>
    <x v="1469"/>
    <x v="1469"/>
    <n v="1540584"/>
    <n v="3.9270821974004666E-2"/>
    <s v=""/>
    <x v="2"/>
    <n v="11"/>
    <x v="10"/>
    <n v="727781"/>
    <n v="4504"/>
    <n v="8.2585964481209986E-2"/>
    <n v="5330380"/>
    <n v="1.1350035081926616E-2"/>
  </r>
  <r>
    <x v="4970"/>
    <x v="10"/>
    <s v="FM"/>
    <x v="3721"/>
    <x v="3721"/>
    <n v="1540584"/>
    <n v="5.1344165589153209E-2"/>
    <s v=""/>
    <x v="2"/>
    <n v="11"/>
    <x v="10"/>
    <n v="727781"/>
    <n v="4504"/>
    <n v="0.1079760295944415"/>
    <n v="5330380"/>
    <n v="1.4839467355047856E-2"/>
  </r>
  <r>
    <x v="4971"/>
    <x v="10"/>
    <s v="FM"/>
    <x v="3722"/>
    <x v="3722"/>
    <n v="1540584"/>
    <n v="0.17986685568589575"/>
    <s v=""/>
    <x v="2"/>
    <n v="11"/>
    <x v="10"/>
    <n v="727781"/>
    <n v="4504"/>
    <n v="0.37825736789658326"/>
    <n v="5330380"/>
    <n v="5.1985036714080418E-2"/>
  </r>
  <r>
    <x v="4972"/>
    <x v="10"/>
    <s v="FM"/>
    <x v="1846"/>
    <x v="1846"/>
    <n v="1540584"/>
    <n v="0.15838149688689485"/>
    <s v=""/>
    <x v="2"/>
    <n v="11"/>
    <x v="10"/>
    <n v="727781"/>
    <n v="4504"/>
    <n v="0.33307397245314441"/>
    <n v="5330380"/>
    <n v="4.5775348099009829E-2"/>
  </r>
  <r>
    <x v="4973"/>
    <x v="10"/>
    <s v="FM"/>
    <x v="3723"/>
    <x v="3723"/>
    <n v="1540584"/>
    <n v="0.1108670478208264"/>
    <s v=""/>
    <x v="2"/>
    <n v="11"/>
    <x v="10"/>
    <n v="727781"/>
    <n v="4504"/>
    <n v="0.23315178071720111"/>
    <n v="5330380"/>
    <n v="3.2042743669306879E-2"/>
  </r>
  <r>
    <x v="4974"/>
    <x v="10"/>
    <s v="FM"/>
    <x v="3724"/>
    <x v="3724"/>
    <n v="1540584"/>
    <n v="1.0357760433705661"/>
    <s v=""/>
    <x v="2"/>
    <n v="11"/>
    <x v="10"/>
    <n v="727781"/>
    <n v="4504"/>
    <n v="2.1782218764077155"/>
    <n v="5330380"/>
    <n v="0.29935952033438518"/>
  </r>
  <r>
    <x v="4975"/>
    <x v="10"/>
    <s v="FM"/>
    <x v="3725"/>
    <x v="3725"/>
    <n v="1540584"/>
    <n v="1.6437922242474281"/>
    <s v=""/>
    <x v="2"/>
    <n v="11"/>
    <x v="10"/>
    <n v="727781"/>
    <n v="4504"/>
    <n v="3.45687101573911"/>
    <n v="5330380"/>
    <n v="0.47508808002431346"/>
  </r>
  <r>
    <x v="4976"/>
    <x v="10"/>
    <s v="FM"/>
    <x v="3726"/>
    <x v="3726"/>
    <n v="1540584"/>
    <n v="0.13267695886754635"/>
    <s v=""/>
    <x v="2"/>
    <n v="11"/>
    <x v="10"/>
    <n v="727781"/>
    <n v="4504"/>
    <n v="0.27901770479271604"/>
    <n v="5330380"/>
    <n v="3.8346234227203312E-2"/>
  </r>
  <r>
    <x v="4977"/>
    <x v="10"/>
    <s v="FM"/>
    <x v="2447"/>
    <x v="2447"/>
    <n v="1540584"/>
    <n v="9.2302659251296909E-2"/>
    <s v=""/>
    <x v="2"/>
    <n v="11"/>
    <x v="10"/>
    <n v="727781"/>
    <n v="4504"/>
    <n v="0.19411114296244728"/>
    <n v="5330380"/>
    <n v="2.6677272539668843E-2"/>
  </r>
  <r>
    <x v="4978"/>
    <x v="10"/>
    <s v="FM"/>
    <x v="3727"/>
    <x v="3727"/>
    <n v="1540584"/>
    <n v="1.1014005078593574"/>
    <s v=""/>
    <x v="2"/>
    <n v="11"/>
    <x v="10"/>
    <n v="727781"/>
    <n v="4504"/>
    <n v="2.3162291658135059"/>
    <n v="5330380"/>
    <n v="0.31832627317376994"/>
  </r>
  <r>
    <x v="4979"/>
    <x v="10"/>
    <s v="FM"/>
    <x v="3728"/>
    <x v="3728"/>
    <n v="1540584"/>
    <n v="0.15234482507932057"/>
    <s v=""/>
    <x v="2"/>
    <n v="11"/>
    <x v="10"/>
    <n v="727781"/>
    <n v="4504"/>
    <n v="0.32037893989652866"/>
    <n v="5330380"/>
    <n v="4.4030631962449211E-2"/>
  </r>
  <r>
    <x v="4980"/>
    <x v="10"/>
    <s v="FM"/>
    <x v="469"/>
    <x v="469"/>
    <n v="1540584"/>
    <n v="2.5250164872541839E-2"/>
    <s v=""/>
    <x v="2"/>
    <n v="11"/>
    <x v="10"/>
    <n v="727781"/>
    <n v="4504"/>
    <n v="5.310072757552179E-2"/>
    <n v="5330380"/>
    <n v="7.2977911518503366E-3"/>
  </r>
  <r>
    <x v="4981"/>
    <x v="10"/>
    <s v="FM"/>
    <x v="1711"/>
    <x v="1711"/>
    <n v="1540584"/>
    <n v="0.13488391415203585"/>
    <s v=""/>
    <x v="2"/>
    <n v="11"/>
    <x v="10"/>
    <n v="727781"/>
    <n v="4504"/>
    <n v="0.28365889949083362"/>
    <n v="5330380"/>
    <n v="3.8984087438419024E-2"/>
  </r>
  <r>
    <x v="4982"/>
    <x v="11"/>
    <s v="VT"/>
    <x v="3729"/>
    <x v="3729"/>
    <n v="5502886"/>
    <n v="0.10276425860902805"/>
    <s v=""/>
    <x v="2"/>
    <n v="12"/>
    <x v="11"/>
    <n v="2438883"/>
    <n v="13122"/>
    <n v="0.22629413836155843"/>
    <n v="5330380"/>
    <n v="0.10608999733602482"/>
  </r>
  <r>
    <x v="4983"/>
    <x v="11"/>
    <s v="VT"/>
    <x v="3730"/>
    <x v="3730"/>
    <n v="5502886"/>
    <n v="1.6100642462882203E-2"/>
    <s v=""/>
    <x v="2"/>
    <n v="12"/>
    <x v="11"/>
    <n v="2438883"/>
    <n v="13122"/>
    <n v="3.5454749175657073E-2"/>
    <n v="5330380"/>
    <n v="1.6621704268738817E-2"/>
  </r>
  <r>
    <x v="4984"/>
    <x v="11"/>
    <s v="VT"/>
    <x v="3731"/>
    <x v="3731"/>
    <n v="5502886"/>
    <n v="6.6764966601161643E-2"/>
    <s v=""/>
    <x v="2"/>
    <n v="12"/>
    <x v="11"/>
    <n v="2438883"/>
    <n v="13122"/>
    <n v="0.14702116080289401"/>
    <n v="5330380"/>
    <n v="6.8925667588427095E-2"/>
  </r>
  <r>
    <x v="4985"/>
    <x v="11"/>
    <s v="VT"/>
    <x v="250"/>
    <x v="250"/>
    <n v="5502886"/>
    <n v="1.9716926718089382E-2"/>
    <s v=""/>
    <x v="2"/>
    <n v="12"/>
    <x v="11"/>
    <n v="2438883"/>
    <n v="13122"/>
    <n v="4.341806191375612E-2"/>
    <n v="5330380"/>
    <n v="2.0355021593207241E-2"/>
  </r>
  <r>
    <x v="4986"/>
    <x v="11"/>
    <s v="VT"/>
    <x v="1125"/>
    <x v="1125"/>
    <n v="5502886"/>
    <n v="8.784481452096228E-2"/>
    <s v=""/>
    <x v="2"/>
    <n v="12"/>
    <x v="11"/>
    <n v="2438883"/>
    <n v="13122"/>
    <n v="0.19344047123603419"/>
    <n v="5330380"/>
    <n v="9.0687718324021921E-2"/>
  </r>
  <r>
    <x v="4987"/>
    <x v="11"/>
    <s v="VT"/>
    <x v="3732"/>
    <x v="3732"/>
    <n v="5502886"/>
    <n v="2.3206004994470175E-2"/>
    <s v=""/>
    <x v="2"/>
    <n v="12"/>
    <x v="11"/>
    <n v="2438883"/>
    <n v="13122"/>
    <n v="5.1101258123379324E-2"/>
    <n v="5330380"/>
    <n v="2.3957016197719488E-2"/>
  </r>
  <r>
    <x v="4988"/>
    <x v="11"/>
    <s v="VT"/>
    <x v="1020"/>
    <x v="1020"/>
    <n v="5502886"/>
    <n v="6.0986180705905953E-2"/>
    <s v=""/>
    <x v="2"/>
    <n v="12"/>
    <x v="11"/>
    <n v="2438883"/>
    <n v="13122"/>
    <n v="0.13429586708070557"/>
    <n v="5330380"/>
    <n v="6.2959864024703674E-2"/>
  </r>
  <r>
    <x v="4989"/>
    <x v="11"/>
    <s v="VT"/>
    <x v="3733"/>
    <x v="3733"/>
    <n v="5502886"/>
    <n v="7.517873348639241E-2"/>
    <s v=""/>
    <x v="2"/>
    <n v="12"/>
    <x v="11"/>
    <n v="2438883"/>
    <n v="13122"/>
    <n v="0.16554886832922494"/>
    <n v="5330380"/>
    <n v="7.7611727494099864E-2"/>
  </r>
  <r>
    <x v="4990"/>
    <x v="11"/>
    <s v="VT"/>
    <x v="1296"/>
    <x v="1296"/>
    <n v="5502886"/>
    <n v="3.2964520798722703E-2"/>
    <s v=""/>
    <x v="2"/>
    <n v="12"/>
    <x v="11"/>
    <n v="2438883"/>
    <n v="13122"/>
    <n v="7.259019752216922E-2"/>
    <n v="5330380"/>
    <n v="3.4031344857214686E-2"/>
  </r>
  <r>
    <x v="4991"/>
    <x v="11"/>
    <s v="VT"/>
    <x v="3734"/>
    <x v="3734"/>
    <n v="5502886"/>
    <n v="1.6445915833982385E-2"/>
    <s v=""/>
    <x v="2"/>
    <n v="12"/>
    <x v="11"/>
    <n v="2438883"/>
    <n v="13122"/>
    <n v="3.6215065467234367E-2"/>
    <n v="5330380"/>
    <n v="1.6978151651477005E-2"/>
  </r>
  <r>
    <x v="4992"/>
    <x v="11"/>
    <s v="VT"/>
    <x v="2138"/>
    <x v="2138"/>
    <n v="5502886"/>
    <n v="5.7224518189182914E-2"/>
    <s v=""/>
    <x v="2"/>
    <n v="12"/>
    <x v="11"/>
    <n v="2438883"/>
    <n v="13122"/>
    <n v="0.12601242116720557"/>
    <n v="5330380"/>
    <n v="5.907646359171391E-2"/>
  </r>
  <r>
    <x v="4993"/>
    <x v="11"/>
    <s v="VT"/>
    <x v="3735"/>
    <x v="3735"/>
    <n v="5502886"/>
    <n v="9.5767929773576996E-2"/>
    <s v=""/>
    <x v="2"/>
    <n v="12"/>
    <x v="11"/>
    <n v="2438883"/>
    <n v="13122"/>
    <n v="0.21088772929538691"/>
    <n v="5330380"/>
    <n v="9.8867247738435152E-2"/>
  </r>
  <r>
    <x v="4994"/>
    <x v="11"/>
    <s v="VT"/>
    <x v="2889"/>
    <x v="2889"/>
    <n v="5502886"/>
    <n v="3.1637944162390429E-2"/>
    <s v=""/>
    <x v="2"/>
    <n v="12"/>
    <x v="11"/>
    <n v="2438883"/>
    <n v="13122"/>
    <n v="6.9668982296635401E-2"/>
    <n v="5330380"/>
    <n v="3.2661836491957419E-2"/>
  </r>
  <r>
    <x v="4995"/>
    <x v="11"/>
    <s v="VT"/>
    <x v="3736"/>
    <x v="3736"/>
    <n v="5502886"/>
    <n v="0.12073664618892704"/>
    <s v=""/>
    <x v="2"/>
    <n v="12"/>
    <x v="11"/>
    <n v="2438883"/>
    <n v="13122"/>
    <n v="0.2658706021705029"/>
    <n v="5330380"/>
    <n v="0.12464402162697594"/>
  </r>
  <r>
    <x v="4996"/>
    <x v="11"/>
    <s v="VT"/>
    <x v="3737"/>
    <x v="3737"/>
    <n v="5502886"/>
    <n v="9.7130850975288244E-2"/>
    <s v=""/>
    <x v="2"/>
    <n v="12"/>
    <x v="11"/>
    <n v="2438883"/>
    <n v="13122"/>
    <n v="0.21388897781477095"/>
    <n v="5330380"/>
    <n v="0.10027427688082276"/>
  </r>
  <r>
    <x v="4997"/>
    <x v="11"/>
    <s v="VT"/>
    <x v="559"/>
    <x v="559"/>
    <n v="5502886"/>
    <n v="3.71078012519249E-2"/>
    <s v=""/>
    <x v="2"/>
    <n v="12"/>
    <x v="11"/>
    <n v="2438883"/>
    <n v="13122"/>
    <n v="8.1713993021096776E-2"/>
    <n v="5330380"/>
    <n v="3.830871345007298E-2"/>
  </r>
  <r>
    <x v="4998"/>
    <x v="11"/>
    <s v="VT"/>
    <x v="3738"/>
    <x v="3738"/>
    <n v="5502886"/>
    <n v="4.6484699119698283E-2"/>
    <s v=""/>
    <x v="2"/>
    <n v="12"/>
    <x v="11"/>
    <n v="2438883"/>
    <n v="13122"/>
    <n v="0.10236258283445913"/>
    <n v="5330380"/>
    <n v="4.7989073949699645E-2"/>
  </r>
  <r>
    <x v="4999"/>
    <x v="11"/>
    <s v="VT"/>
    <x v="3739"/>
    <x v="3739"/>
    <n v="5502886"/>
    <n v="4.3340894214417676E-2"/>
    <s v=""/>
    <x v="2"/>
    <n v="12"/>
    <x v="11"/>
    <n v="2438883"/>
    <n v="13122"/>
    <n v="9.5439702916413238E-2"/>
    <n v="5330380"/>
    <n v="4.4743526727925587E-2"/>
  </r>
  <r>
    <x v="5000"/>
    <x v="11"/>
    <s v="VT"/>
    <x v="2348"/>
    <x v="2348"/>
    <n v="5502886"/>
    <n v="2.4405375651976074E-2"/>
    <s v=""/>
    <x v="2"/>
    <n v="12"/>
    <x v="11"/>
    <n v="2438883"/>
    <n v="13122"/>
    <n v="5.3742356820437306E-2"/>
    <n v="5330380"/>
    <n v="2.519520184302057E-2"/>
  </r>
  <r>
    <x v="5001"/>
    <x v="11"/>
    <s v="VT"/>
    <x v="3214"/>
    <x v="3214"/>
    <n v="5502886"/>
    <n v="2.2351907708064458E-2"/>
    <s v=""/>
    <x v="2"/>
    <n v="12"/>
    <x v="11"/>
    <n v="2438883"/>
    <n v="13122"/>
    <n v="4.922047571789865E-2"/>
    <n v="5330380"/>
    <n v="2.3075277935156593E-2"/>
  </r>
  <r>
    <x v="5002"/>
    <x v="11"/>
    <s v="VT"/>
    <x v="3740"/>
    <x v="3740"/>
    <n v="5502886"/>
    <n v="0.28341492082518155"/>
    <s v=""/>
    <x v="2"/>
    <n v="12"/>
    <x v="11"/>
    <n v="2438883"/>
    <n v="13122"/>
    <n v="0.62409962544418485"/>
    <n v="5330380"/>
    <n v="0.29258702006235954"/>
  </r>
  <r>
    <x v="5003"/>
    <x v="11"/>
    <s v="VT"/>
    <x v="3741"/>
    <x v="3741"/>
    <n v="5502886"/>
    <n v="3.0129644699163311E-2"/>
    <s v=""/>
    <x v="2"/>
    <n v="12"/>
    <x v="11"/>
    <n v="2438883"/>
    <n v="13122"/>
    <n v="6.6347600601850368E-2"/>
    <n v="5330380"/>
    <n v="3.110472424104848E-2"/>
  </r>
  <r>
    <x v="5004"/>
    <x v="11"/>
    <s v="VT"/>
    <x v="3742"/>
    <x v="3742"/>
    <n v="5502886"/>
    <n v="6.7964337258667545E-2"/>
    <s v=""/>
    <x v="2"/>
    <n v="12"/>
    <x v="11"/>
    <n v="2438883"/>
    <n v="13122"/>
    <n v="0.14966225949995199"/>
    <n v="5330380"/>
    <n v="7.0163853233728174E-2"/>
  </r>
  <r>
    <x v="5005"/>
    <x v="11"/>
    <s v="VT"/>
    <x v="3743"/>
    <x v="3743"/>
    <n v="5502886"/>
    <n v="0.14784969196163614"/>
    <s v=""/>
    <x v="2"/>
    <n v="12"/>
    <x v="11"/>
    <n v="2438883"/>
    <n v="13122"/>
    <n v="0.32557543938278322"/>
    <n v="5330380"/>
    <n v="0.15263452136620653"/>
  </r>
  <r>
    <x v="5006"/>
    <x v="11"/>
    <s v="VT"/>
    <x v="501"/>
    <x v="501"/>
    <n v="5502886"/>
    <n v="3.8434377888257182E-2"/>
    <s v=""/>
    <x v="2"/>
    <n v="12"/>
    <x v="11"/>
    <n v="2438883"/>
    <n v="13122"/>
    <n v="8.4635208246630594E-2"/>
    <n v="5330380"/>
    <n v="3.967822181533024E-2"/>
  </r>
  <r>
    <x v="5007"/>
    <x v="11"/>
    <s v="VT"/>
    <x v="3439"/>
    <x v="3439"/>
    <n v="5502886"/>
    <n v="2.9638993066547263E-2"/>
    <s v=""/>
    <x v="2"/>
    <n v="12"/>
    <x v="11"/>
    <n v="2438883"/>
    <n v="13122"/>
    <n v="6.5267151134872109E-2"/>
    <n v="5330380"/>
    <n v="3.0598193749788945E-2"/>
  </r>
  <r>
    <x v="5008"/>
    <x v="11"/>
    <s v="VT"/>
    <x v="3744"/>
    <x v="3744"/>
    <n v="5502886"/>
    <n v="5.4407814372312999E-2"/>
    <s v=""/>
    <x v="2"/>
    <n v="12"/>
    <x v="11"/>
    <n v="2438883"/>
    <n v="13122"/>
    <n v="0.11980984089381183"/>
    <n v="5330380"/>
    <n v="5.6168603364112876E-2"/>
  </r>
  <r>
    <x v="5009"/>
    <x v="11"/>
    <s v="VT"/>
    <x v="3745"/>
    <x v="3745"/>
    <n v="5502886"/>
    <n v="2.6785944684298384E-2"/>
    <s v=""/>
    <x v="2"/>
    <n v="12"/>
    <x v="11"/>
    <n v="2438883"/>
    <n v="13122"/>
    <n v="5.8984537567628129E-2"/>
    <n v="5330380"/>
    <n v="2.7652812745057577E-2"/>
  </r>
  <r>
    <x v="5010"/>
    <x v="11"/>
    <s v="VT"/>
    <x v="3746"/>
    <x v="3746"/>
    <n v="5502886"/>
    <n v="4.2141523556911774E-2"/>
    <s v=""/>
    <x v="2"/>
    <n v="12"/>
    <x v="11"/>
    <n v="2438883"/>
    <n v="13122"/>
    <n v="9.2798604219355249E-2"/>
    <n v="5330380"/>
    <n v="4.35053410826245E-2"/>
  </r>
  <r>
    <x v="5011"/>
    <x v="11"/>
    <s v="VT"/>
    <x v="3747"/>
    <x v="3747"/>
    <n v="5502886"/>
    <n v="5.0791530117105819E-2"/>
    <s v=""/>
    <x v="2"/>
    <n v="12"/>
    <x v="11"/>
    <n v="2438883"/>
    <n v="13122"/>
    <n v="0.11184652815571278"/>
    <n v="5330380"/>
    <n v="5.2435286039644459E-2"/>
  </r>
  <r>
    <x v="5012"/>
    <x v="11"/>
    <s v="VT"/>
    <x v="3748"/>
    <x v="3748"/>
    <n v="5502886"/>
    <n v="4.319551595290181E-2"/>
    <s v=""/>
    <x v="2"/>
    <n v="12"/>
    <x v="11"/>
    <n v="2438883"/>
    <n v="13122"/>
    <n v="9.5119569741012266E-2"/>
    <n v="5330380"/>
    <n v="4.4593443619404247E-2"/>
  </r>
  <r>
    <x v="5013"/>
    <x v="11"/>
    <s v="VT"/>
    <x v="3456"/>
    <x v="3456"/>
    <n v="5502886"/>
    <n v="1.695473974928792E-2"/>
    <s v=""/>
    <x v="2"/>
    <n v="12"/>
    <x v="11"/>
    <n v="2438883"/>
    <n v="13122"/>
    <n v="3.7335531581137754E-2"/>
    <n v="5330380"/>
    <n v="1.7503442531301708E-2"/>
  </r>
  <r>
    <x v="5014"/>
    <x v="11"/>
    <s v="VT"/>
    <x v="3749"/>
    <x v="3749"/>
    <n v="5502886"/>
    <n v="1.6700327791635154E-2"/>
    <s v=""/>
    <x v="2"/>
    <n v="12"/>
    <x v="11"/>
    <n v="2438883"/>
    <n v="13122"/>
    <n v="3.6775298524186061E-2"/>
    <n v="5330380"/>
    <n v="1.7240797091389357E-2"/>
  </r>
  <r>
    <x v="5015"/>
    <x v="11"/>
    <s v="VT"/>
    <x v="3750"/>
    <x v="3750"/>
    <n v="5502886"/>
    <n v="6.3966435066981214E-2"/>
    <s v=""/>
    <x v="2"/>
    <n v="12"/>
    <x v="11"/>
    <n v="2438883"/>
    <n v="13122"/>
    <n v="0.14085859717642538"/>
    <n v="5330380"/>
    <n v="6.603656774939122E-2"/>
  </r>
  <r>
    <x v="5016"/>
    <x v="11"/>
    <s v="VT"/>
    <x v="3751"/>
    <x v="3751"/>
    <n v="5502886"/>
    <n v="0.15937091918676854"/>
    <s v=""/>
    <x v="2"/>
    <n v="12"/>
    <x v="11"/>
    <n v="2438883"/>
    <n v="13122"/>
    <n v="0.35094599353330985"/>
    <n v="5330380"/>
    <n v="0.16452860771652303"/>
  </r>
  <r>
    <x v="5017"/>
    <x v="11"/>
    <s v="VT"/>
    <x v="3752"/>
    <x v="3752"/>
    <n v="5502886"/>
    <n v="0.2432905206468024"/>
    <s v=""/>
    <x v="2"/>
    <n v="12"/>
    <x v="11"/>
    <n v="2438883"/>
    <n v="13122"/>
    <n v="0.53574286903351798"/>
    <n v="5330380"/>
    <n v="0.2511640821104687"/>
  </r>
  <r>
    <x v="5018"/>
    <x v="11"/>
    <s v="VT"/>
    <x v="1608"/>
    <x v="1608"/>
    <n v="5502886"/>
    <n v="3.6471771357792983E-2"/>
    <s v=""/>
    <x v="2"/>
    <n v="12"/>
    <x v="11"/>
    <n v="2438883"/>
    <n v="13122"/>
    <n v="8.0313410378717545E-2"/>
    <n v="5330380"/>
    <n v="3.7652099850292102E-2"/>
  </r>
  <r>
    <x v="5019"/>
    <x v="11"/>
    <s v="VT"/>
    <x v="3753"/>
    <x v="3753"/>
    <n v="5502886"/>
    <n v="7.0290389442921403E-2"/>
    <s v=""/>
    <x v="2"/>
    <n v="12"/>
    <x v="11"/>
    <n v="2438883"/>
    <n v="13122"/>
    <n v="0.15478439030636745"/>
    <n v="5330380"/>
    <n v="7.2565182970069669E-2"/>
  </r>
  <r>
    <x v="5020"/>
    <x v="11"/>
    <s v="VT"/>
    <x v="3754"/>
    <x v="3754"/>
    <n v="5502886"/>
    <n v="0.1699653599947373"/>
    <s v=""/>
    <x v="2"/>
    <n v="12"/>
    <x v="11"/>
    <n v="2438883"/>
    <n v="13122"/>
    <n v="0.37427569869065536"/>
    <n v="5330380"/>
    <n v="0.17546591425001595"/>
  </r>
  <r>
    <x v="5021"/>
    <x v="11"/>
    <s v="VT"/>
    <x v="3594"/>
    <x v="3594"/>
    <n v="5502886"/>
    <n v="1.8481211495204517E-2"/>
    <s v=""/>
    <x v="2"/>
    <n v="12"/>
    <x v="11"/>
    <n v="2438883"/>
    <n v="13122"/>
    <n v="4.0696929922847902E-2"/>
    <n v="5330380"/>
    <n v="1.9079315170775817E-2"/>
  </r>
  <r>
    <x v="5022"/>
    <x v="11"/>
    <s v="VT"/>
    <x v="3755"/>
    <x v="3755"/>
    <n v="5502886"/>
    <n v="6.6292487251235085E-2"/>
    <s v=""/>
    <x v="2"/>
    <n v="12"/>
    <x v="11"/>
    <n v="2438883"/>
    <n v="13122"/>
    <n v="0.14598072798284084"/>
    <n v="5330380"/>
    <n v="6.8437897485732729E-2"/>
  </r>
  <r>
    <x v="5023"/>
    <x v="11"/>
    <s v="VT"/>
    <x v="3756"/>
    <x v="3756"/>
    <n v="5502886"/>
    <n v="0.15746282950437279"/>
    <s v=""/>
    <x v="2"/>
    <n v="12"/>
    <x v="11"/>
    <n v="2438883"/>
    <n v="13122"/>
    <n v="0.34674424560617217"/>
    <n v="5330380"/>
    <n v="0.16255876691718038"/>
  </r>
  <r>
    <x v="5024"/>
    <x v="11"/>
    <s v="VT"/>
    <x v="1031"/>
    <x v="1031"/>
    <n v="5502886"/>
    <n v="3.9015890934320646E-2"/>
    <s v=""/>
    <x v="2"/>
    <n v="12"/>
    <x v="11"/>
    <n v="2438883"/>
    <n v="13122"/>
    <n v="8.5915740948234468E-2"/>
    <n v="5330380"/>
    <n v="4.0278554249415614E-2"/>
  </r>
  <r>
    <x v="5025"/>
    <x v="11"/>
    <s v="VT"/>
    <x v="1469"/>
    <x v="1469"/>
    <n v="5502886"/>
    <n v="1.0994231027137397E-2"/>
    <s v=""/>
    <x v="2"/>
    <n v="12"/>
    <x v="11"/>
    <n v="2438883"/>
    <n v="13122"/>
    <n v="2.4210071389698114E-2"/>
    <n v="5330380"/>
    <n v="1.1350035081926616E-2"/>
  </r>
  <r>
    <x v="5026"/>
    <x v="11"/>
    <s v="VT"/>
    <x v="3757"/>
    <x v="3757"/>
    <n v="5502886"/>
    <n v="0.15097532458422724"/>
    <s v=""/>
    <x v="2"/>
    <n v="12"/>
    <x v="11"/>
    <n v="2438883"/>
    <n v="13122"/>
    <n v="0.33245830265390403"/>
    <n v="5330380"/>
    <n v="0.15586130819941543"/>
  </r>
  <r>
    <x v="5027"/>
    <x v="11"/>
    <s v="VT"/>
    <x v="1205"/>
    <x v="1205"/>
    <n v="5502886"/>
    <n v="2.3860207171291573E-2"/>
    <s v=""/>
    <x v="2"/>
    <n v="12"/>
    <x v="11"/>
    <n v="2438883"/>
    <n v="13122"/>
    <n v="5.2541857412683669E-2"/>
    <n v="5330380"/>
    <n v="2.4632390186065535E-2"/>
  </r>
  <r>
    <x v="5028"/>
    <x v="11"/>
    <s v="VT"/>
    <x v="3758"/>
    <x v="3758"/>
    <n v="5502886"/>
    <n v="3.9361164305420832E-2"/>
    <s v=""/>
    <x v="2"/>
    <n v="12"/>
    <x v="11"/>
    <n v="2438883"/>
    <n v="13122"/>
    <n v="8.6676057239811755E-2"/>
    <n v="5330380"/>
    <n v="4.0635001632153805E-2"/>
  </r>
  <r>
    <x v="5029"/>
    <x v="11"/>
    <s v="VT"/>
    <x v="2731"/>
    <x v="2731"/>
    <n v="5502886"/>
    <n v="0.15526398329894531"/>
    <s v=""/>
    <x v="2"/>
    <n v="12"/>
    <x v="11"/>
    <n v="2438883"/>
    <n v="13122"/>
    <n v="0.34190223132823255"/>
    <n v="5330380"/>
    <n v="0.16028875990079505"/>
  </r>
  <r>
    <x v="5030"/>
    <x v="11"/>
    <s v="VT"/>
    <x v="1444"/>
    <x v="1444"/>
    <n v="5502886"/>
    <n v="0.11906479618149458"/>
    <s v=""/>
    <x v="2"/>
    <n v="12"/>
    <x v="11"/>
    <n v="2438883"/>
    <n v="13122"/>
    <n v="0.26218907065339181"/>
    <n v="5330380"/>
    <n v="0.12291806587898049"/>
  </r>
  <r>
    <x v="5031"/>
    <x v="11"/>
    <s v="VT"/>
    <x v="3759"/>
    <x v="3759"/>
    <n v="5502886"/>
    <n v="0.29104727955476456"/>
    <s v=""/>
    <x v="2"/>
    <n v="12"/>
    <x v="11"/>
    <n v="2438883"/>
    <n v="13122"/>
    <n v="0.64090661715273556"/>
    <n v="5330380"/>
    <n v="0.30046638325973007"/>
  </r>
  <r>
    <x v="5032"/>
    <x v="11"/>
    <s v="VT"/>
    <x v="260"/>
    <x v="260"/>
    <n v="5502886"/>
    <n v="6.3602989413191549E-3"/>
    <s v=""/>
    <x v="2"/>
    <n v="12"/>
    <x v="11"/>
    <n v="2438883"/>
    <n v="13122"/>
    <n v="1.4005826423792297E-2"/>
    <n v="5330380"/>
    <n v="6.5661359978087877E-3"/>
  </r>
  <r>
    <x v="5033"/>
    <x v="11"/>
    <s v="VT"/>
    <x v="3760"/>
    <x v="3760"/>
    <n v="5502886"/>
    <n v="0.14801324250584147"/>
    <s v=""/>
    <x v="2"/>
    <n v="12"/>
    <x v="11"/>
    <n v="2438883"/>
    <n v="13122"/>
    <n v="0.32593558920510934"/>
    <n v="5330380"/>
    <n v="0.15280336486329305"/>
  </r>
  <r>
    <x v="5034"/>
    <x v="11"/>
    <s v="VT"/>
    <x v="3761"/>
    <x v="3761"/>
    <n v="5502886"/>
    <n v="5.2608758386054159E-2"/>
    <s v=""/>
    <x v="2"/>
    <n v="12"/>
    <x v="11"/>
    <n v="2438883"/>
    <n v="13122"/>
    <n v="0.11584819284822485"/>
    <n v="5330380"/>
    <n v="5.431132489616125E-2"/>
  </r>
  <r>
    <x v="5035"/>
    <x v="11"/>
    <s v="VT"/>
    <x v="3762"/>
    <x v="3762"/>
    <n v="5502886"/>
    <n v="4.7484174667619859E-2"/>
    <s v=""/>
    <x v="2"/>
    <n v="12"/>
    <x v="11"/>
    <n v="2438883"/>
    <n v="13122"/>
    <n v="0.10456349841534078"/>
    <n v="5330380"/>
    <n v="4.902089532078388E-2"/>
  </r>
  <r>
    <x v="5036"/>
    <x v="11"/>
    <s v="VT"/>
    <x v="3763"/>
    <x v="3763"/>
    <n v="5502886"/>
    <n v="7.5614868270940008E-2"/>
    <s v=""/>
    <x v="2"/>
    <n v="12"/>
    <x v="11"/>
    <n v="2438883"/>
    <n v="13122"/>
    <n v="0.16650926785542786"/>
    <n v="5330380"/>
    <n v="7.8061976819663884E-2"/>
  </r>
  <r>
    <x v="5037"/>
    <x v="11"/>
    <s v="VT"/>
    <x v="2888"/>
    <x v="2888"/>
    <n v="5502886"/>
    <n v="4.1759905620432622E-2"/>
    <s v=""/>
    <x v="2"/>
    <n v="12"/>
    <x v="11"/>
    <n v="2438883"/>
    <n v="13122"/>
    <n v="9.1958254633927719E-2"/>
    <n v="5330380"/>
    <n v="4.3111372922755978E-2"/>
  </r>
  <r>
    <x v="5038"/>
    <x v="11"/>
    <s v="VT"/>
    <x v="3764"/>
    <x v="3764"/>
    <n v="5502886"/>
    <n v="0.24545302228685092"/>
    <s v=""/>
    <x v="2"/>
    <n v="12"/>
    <x v="11"/>
    <n v="2438883"/>
    <n v="13122"/>
    <n v="0.54050485001760729"/>
    <n v="5330380"/>
    <n v="0.25339656834972368"/>
  </r>
  <r>
    <x v="5039"/>
    <x v="11"/>
    <s v="VT"/>
    <x v="3765"/>
    <x v="3765"/>
    <n v="5502886"/>
    <n v="8.7699436259446414E-2"/>
    <s v=""/>
    <x v="2"/>
    <n v="12"/>
    <x v="11"/>
    <n v="2438883"/>
    <n v="13122"/>
    <n v="0.19312033806063322"/>
    <n v="5330380"/>
    <n v="9.0537635215500581E-2"/>
  </r>
  <r>
    <x v="5040"/>
    <x v="11"/>
    <s v="VT"/>
    <x v="3766"/>
    <x v="3766"/>
    <n v="5502886"/>
    <n v="1.1486518165195498"/>
    <s v=""/>
    <x v="2"/>
    <n v="12"/>
    <x v="11"/>
    <n v="2438883"/>
    <n v="13122"/>
    <n v="2.5294122354899642"/>
    <n v="5330380"/>
    <n v="1.1858254008157016"/>
  </r>
  <r>
    <x v="5041"/>
    <x v="11"/>
    <s v="VT"/>
    <x v="1353"/>
    <x v="1353"/>
    <n v="5502886"/>
    <n v="9.0061833009079231E-2"/>
    <s v=""/>
    <x v="2"/>
    <n v="12"/>
    <x v="11"/>
    <n v="2438883"/>
    <n v="13122"/>
    <n v="0.19832250216089892"/>
    <n v="5330380"/>
    <n v="9.2976485728972422E-2"/>
  </r>
  <r>
    <x v="5042"/>
    <x v="11"/>
    <s v="RI"/>
    <x v="109"/>
    <x v="109"/>
    <n v="5502886"/>
    <n v="1.1866500596232595E-2"/>
    <s v=""/>
    <x v="2"/>
    <n v="12"/>
    <x v="11"/>
    <n v="2438883"/>
    <n v="13122"/>
    <n v="2.6130870442103916E-2"/>
    <n v="5330380"/>
    <n v="1.2250533733054679E-2"/>
  </r>
  <r>
    <x v="5043"/>
    <x v="11"/>
    <s v="RI"/>
    <x v="3767"/>
    <x v="3767"/>
    <n v="5502886"/>
    <n v="4.8083859996372817E-2"/>
    <s v=""/>
    <x v="2"/>
    <n v="12"/>
    <x v="11"/>
    <n v="2438883"/>
    <n v="13122"/>
    <n v="0.10588404776386975"/>
    <n v="5330380"/>
    <n v="4.9639988143434427E-2"/>
  </r>
  <r>
    <x v="5044"/>
    <x v="11"/>
    <s v="RI"/>
    <x v="3768"/>
    <x v="3768"/>
    <n v="5502886"/>
    <n v="4.9137852392362846E-2"/>
    <s v=""/>
    <x v="2"/>
    <n v="12"/>
    <x v="11"/>
    <n v="2438883"/>
    <n v="13122"/>
    <n v="0.10820501328552679"/>
    <n v="5330380"/>
    <n v="5.0728090680214166E-2"/>
  </r>
  <r>
    <x v="5045"/>
    <x v="11"/>
    <s v="RI"/>
    <x v="96"/>
    <x v="96"/>
    <n v="5502886"/>
    <n v="4.8338271954025576E-3"/>
    <s v=""/>
    <x v="2"/>
    <n v="12"/>
    <x v="11"/>
    <n v="2438883"/>
    <n v="13122"/>
    <n v="1.0644428082082146E-2"/>
    <n v="5330380"/>
    <n v="4.9902633583346779E-3"/>
  </r>
  <r>
    <x v="5046"/>
    <x v="11"/>
    <s v="RI"/>
    <x v="3769"/>
    <x v="3769"/>
    <n v="5502886"/>
    <n v="1.1793811465474662E-2"/>
    <s v=""/>
    <x v="2"/>
    <n v="12"/>
    <x v="11"/>
    <n v="2438883"/>
    <n v="13122"/>
    <n v="2.5970803854403434E-2"/>
    <n v="5330380"/>
    <n v="1.2175492178794007E-2"/>
  </r>
  <r>
    <x v="5047"/>
    <x v="11"/>
    <s v="RI"/>
    <x v="3770"/>
    <x v="3770"/>
    <n v="5502886"/>
    <n v="1.1811983748164145E-2"/>
    <s v=""/>
    <x v="2"/>
    <n v="12"/>
    <x v="11"/>
    <n v="2438883"/>
    <n v="13122"/>
    <n v="2.6010820501328552E-2"/>
    <n v="5330380"/>
    <n v="1.2194252567359174E-2"/>
  </r>
  <r>
    <x v="5048"/>
    <x v="11"/>
    <s v="RI"/>
    <x v="3771"/>
    <x v="3771"/>
    <n v="5502886"/>
    <n v="8.3865084611965429E-2"/>
    <s v=""/>
    <x v="2"/>
    <n v="12"/>
    <x v="11"/>
    <n v="2438883"/>
    <n v="13122"/>
    <n v="0.18467682555943274"/>
    <n v="5330380"/>
    <n v="8.657919322825014E-2"/>
  </r>
  <r>
    <x v="5049"/>
    <x v="11"/>
    <s v="RI"/>
    <x v="1807"/>
    <x v="1807"/>
    <n v="5502886"/>
    <n v="1.7990559862588469E-2"/>
    <s v=""/>
    <x v="2"/>
    <n v="12"/>
    <x v="11"/>
    <n v="2438883"/>
    <n v="13122"/>
    <n v="3.9616480455869643E-2"/>
    <n v="5330380"/>
    <n v="1.8572784679516282E-2"/>
  </r>
  <r>
    <x v="5050"/>
    <x v="11"/>
    <s v="RI"/>
    <x v="3602"/>
    <x v="3602"/>
    <n v="5502886"/>
    <n v="4.9537642611531478E-2"/>
    <s v=""/>
    <x v="2"/>
    <n v="12"/>
    <x v="11"/>
    <n v="2438883"/>
    <n v="13122"/>
    <n v="0.10908537951787944"/>
    <n v="5330380"/>
    <n v="5.1140819228647862E-2"/>
  </r>
  <r>
    <x v="5051"/>
    <x v="11"/>
    <s v="RI"/>
    <x v="2058"/>
    <x v="2058"/>
    <n v="5502886"/>
    <n v="3.1547082748943009E-2"/>
    <s v=""/>
    <x v="2"/>
    <n v="12"/>
    <x v="11"/>
    <n v="2438883"/>
    <n v="13122"/>
    <n v="6.9468899062009801E-2"/>
    <n v="5330380"/>
    <n v="3.2568034549131583E-2"/>
  </r>
  <r>
    <x v="5052"/>
    <x v="11"/>
    <s v="RI"/>
    <x v="175"/>
    <x v="175"/>
    <n v="5502886"/>
    <n v="1.3138560384496427E-2"/>
    <s v=""/>
    <x v="2"/>
    <n v="12"/>
    <x v="11"/>
    <n v="2438883"/>
    <n v="13122"/>
    <n v="2.8932035726862374E-2"/>
    <n v="5330380"/>
    <n v="1.3563760932616437E-2"/>
  </r>
  <r>
    <x v="5053"/>
    <x v="11"/>
    <s v="RI"/>
    <x v="1939"/>
    <x v="1939"/>
    <n v="5502886"/>
    <n v="2.2370079990753942E-2"/>
    <s v=""/>
    <x v="2"/>
    <n v="12"/>
    <x v="11"/>
    <n v="2438883"/>
    <n v="13122"/>
    <n v="4.9260492364823764E-2"/>
    <n v="5330380"/>
    <n v="2.3094038323721762E-2"/>
  </r>
  <r>
    <x v="5054"/>
    <x v="11"/>
    <s v="RI"/>
    <x v="3772"/>
    <x v="3772"/>
    <n v="5502886"/>
    <n v="5.4335125241555069E-3"/>
    <s v=""/>
    <x v="2"/>
    <n v="12"/>
    <x v="11"/>
    <n v="2438883"/>
    <n v="13122"/>
    <n v="1.1964977430611133E-2"/>
    <n v="5330380"/>
    <n v="5.609356180985221E-3"/>
  </r>
  <r>
    <x v="5055"/>
    <x v="11"/>
    <s v="RI"/>
    <x v="3773"/>
    <x v="3773"/>
    <n v="5502886"/>
    <n v="1.9026379975889018E-2"/>
    <s v=""/>
    <x v="2"/>
    <n v="12"/>
    <x v="11"/>
    <n v="2438883"/>
    <n v="13122"/>
    <n v="4.1897429330601532E-2"/>
    <n v="5330380"/>
    <n v="1.9642126827730855E-2"/>
  </r>
  <r>
    <x v="5056"/>
    <x v="11"/>
    <s v="RI"/>
    <x v="192"/>
    <x v="192"/>
    <n v="5502886"/>
    <n v="2.3424072386743974E-2"/>
    <s v=""/>
    <x v="2"/>
    <n v="12"/>
    <x v="11"/>
    <n v="2438883"/>
    <n v="13122"/>
    <n v="5.1581457886480775E-2"/>
    <n v="5330380"/>
    <n v="2.4182140860501505E-2"/>
  </r>
  <r>
    <x v="5057"/>
    <x v="11"/>
    <s v="RI"/>
    <x v="3774"/>
    <x v="3774"/>
    <n v="5502886"/>
    <n v="0.12538875055743479"/>
    <s v=""/>
    <x v="2"/>
    <n v="12"/>
    <x v="11"/>
    <n v="2438883"/>
    <n v="13122"/>
    <n v="0.27611486378333389"/>
    <n v="5330380"/>
    <n v="0.12944668109965893"/>
  </r>
  <r>
    <x v="5058"/>
    <x v="11"/>
    <s v="RI"/>
    <x v="703"/>
    <x v="703"/>
    <n v="5502886"/>
    <n v="8.5409728640571513E-3"/>
    <s v=""/>
    <x v="2"/>
    <n v="12"/>
    <x v="11"/>
    <n v="2438883"/>
    <n v="13122"/>
    <n v="1.8807824054806802E-2"/>
    <n v="5330380"/>
    <n v="8.8173826256289414E-3"/>
  </r>
  <r>
    <x v="5059"/>
    <x v="11"/>
    <s v="RI"/>
    <x v="3775"/>
    <x v="3775"/>
    <n v="5502886"/>
    <n v="7.9958043833726518E-3"/>
    <s v=""/>
    <x v="2"/>
    <n v="12"/>
    <x v="11"/>
    <n v="2438883"/>
    <n v="13122"/>
    <n v="1.7607324647053172E-2"/>
    <n v="5330380"/>
    <n v="8.2545709686739025E-3"/>
  </r>
  <r>
    <x v="5060"/>
    <x v="11"/>
    <s v="RI"/>
    <x v="3776"/>
    <x v="3776"/>
    <n v="5502886"/>
    <n v="6.9781565527615866E-3"/>
    <s v=""/>
    <x v="2"/>
    <n v="12"/>
    <x v="11"/>
    <n v="2438883"/>
    <n v="13122"/>
    <n v="1.5366392419246408E-2"/>
    <n v="5330380"/>
    <n v="7.2039892090244965E-3"/>
  </r>
  <r>
    <x v="5061"/>
    <x v="11"/>
    <s v="RI"/>
    <x v="157"/>
    <x v="157"/>
    <n v="5502886"/>
    <n v="3.0711157745226779E-3"/>
    <s v=""/>
    <x v="2"/>
    <n v="12"/>
    <x v="11"/>
    <n v="2438883"/>
    <n v="13122"/>
    <n v="6.7628133303454241E-3"/>
    <n v="5330380"/>
    <n v="3.1705056675133854E-3"/>
  </r>
  <r>
    <x v="5062"/>
    <x v="11"/>
    <s v="RI"/>
    <x v="3777"/>
    <x v="3777"/>
    <n v="5502886"/>
    <n v="2.8984790889725866E-2"/>
    <s v=""/>
    <x v="2"/>
    <n v="12"/>
    <x v="11"/>
    <n v="2438883"/>
    <n v="13122"/>
    <n v="6.382655184556775E-2"/>
    <n v="5330380"/>
    <n v="2.9922819761442902E-2"/>
  </r>
  <r>
    <x v="5063"/>
    <x v="11"/>
    <s v="RI"/>
    <x v="133"/>
    <x v="133"/>
    <n v="5502886"/>
    <n v="9.5222761292892491E-3"/>
    <s v=""/>
    <x v="2"/>
    <n v="12"/>
    <x v="11"/>
    <n v="2438883"/>
    <n v="13122"/>
    <n v="2.0968722988763323E-2"/>
    <n v="5330380"/>
    <n v="9.8304436081480123E-3"/>
  </r>
  <r>
    <x v="5064"/>
    <x v="11"/>
    <s v="RI"/>
    <x v="1002"/>
    <x v="1002"/>
    <n v="5502886"/>
    <n v="5.651579916429306E-3"/>
    <s v=""/>
    <x v="2"/>
    <n v="12"/>
    <x v="11"/>
    <n v="2438883"/>
    <n v="13122"/>
    <n v="1.2445177193712586E-2"/>
    <n v="5330380"/>
    <n v="5.8344808437672362E-3"/>
  </r>
  <r>
    <x v="5065"/>
    <x v="11"/>
    <s v="RI"/>
    <x v="340"/>
    <x v="340"/>
    <n v="5502886"/>
    <n v="1.2211773967332779E-2"/>
    <s v=""/>
    <x v="2"/>
    <n v="12"/>
    <x v="11"/>
    <n v="2438883"/>
    <n v="13122"/>
    <n v="2.689118673368121E-2"/>
    <n v="5330380"/>
    <n v="1.260698111579287E-2"/>
  </r>
  <r>
    <x v="5066"/>
    <x v="11"/>
    <s v="RI"/>
    <x v="3778"/>
    <x v="3778"/>
    <n v="5502886"/>
    <n v="6.5438389964829355E-2"/>
    <s v=""/>
    <x v="2"/>
    <n v="12"/>
    <x v="11"/>
    <n v="2438883"/>
    <n v="13122"/>
    <n v="0.14409994557736019"/>
    <n v="5330380"/>
    <n v="6.7556159223169834E-2"/>
  </r>
  <r>
    <x v="5067"/>
    <x v="11"/>
    <s v="RI"/>
    <x v="1676"/>
    <x v="1676"/>
    <n v="5502886"/>
    <n v="1.0212822871489615E-2"/>
    <s v=""/>
    <x v="2"/>
    <n v="12"/>
    <x v="11"/>
    <n v="2438883"/>
    <n v="13122"/>
    <n v="2.2489355571917918E-2"/>
    <n v="5330380"/>
    <n v="1.0543338373624395E-2"/>
  </r>
  <r>
    <x v="5068"/>
    <x v="11"/>
    <s v="RI"/>
    <x v="3779"/>
    <x v="3779"/>
    <n v="5502886"/>
    <n v="0.22399155643057114"/>
    <s v=""/>
    <x v="2"/>
    <n v="12"/>
    <x v="11"/>
    <n v="2438883"/>
    <n v="13122"/>
    <n v="0.49324518999903955"/>
    <n v="5330380"/>
    <n v="0.23124054945426031"/>
  </r>
  <r>
    <x v="5069"/>
    <x v="11"/>
    <s v="RI"/>
    <x v="263"/>
    <x v="263"/>
    <n v="5502886"/>
    <n v="2.6440671313198202E-2"/>
    <s v=""/>
    <x v="2"/>
    <n v="12"/>
    <x v="11"/>
    <n v="2438883"/>
    <n v="13122"/>
    <n v="5.8224221276050842E-2"/>
    <n v="5330380"/>
    <n v="2.7296365362319386E-2"/>
  </r>
  <r>
    <x v="5070"/>
    <x v="11"/>
    <s v="RI"/>
    <x v="3780"/>
    <x v="3780"/>
    <n v="5502886"/>
    <n v="5.3299305128254523E-2"/>
    <s v=""/>
    <x v="2"/>
    <n v="12"/>
    <x v="11"/>
    <n v="2438883"/>
    <n v="13122"/>
    <n v="0.11736882543137946"/>
    <n v="5330380"/>
    <n v="5.5024219661637633E-2"/>
  </r>
  <r>
    <x v="5071"/>
    <x v="11"/>
    <s v="RI"/>
    <x v="3781"/>
    <x v="3781"/>
    <n v="5502886"/>
    <n v="1.2502530490364511E-2"/>
    <s v=""/>
    <x v="2"/>
    <n v="12"/>
    <x v="11"/>
    <n v="2438883"/>
    <n v="13122"/>
    <n v="2.7531453084483144E-2"/>
    <n v="5330380"/>
    <n v="1.2907147332835557E-2"/>
  </r>
  <r>
    <x v="5072"/>
    <x v="11"/>
    <s v="RI"/>
    <x v="870"/>
    <x v="870"/>
    <n v="5502886"/>
    <n v="2.7621869688014614E-2"/>
    <s v=""/>
    <x v="2"/>
    <n v="12"/>
    <x v="11"/>
    <n v="2438883"/>
    <n v="13122"/>
    <n v="6.0825303326183695E-2"/>
    <n v="5330380"/>
    <n v="2.8515790619055299E-2"/>
  </r>
  <r>
    <x v="5073"/>
    <x v="11"/>
    <s v="RI"/>
    <x v="524"/>
    <x v="524"/>
    <n v="5502886"/>
    <n v="6.2512652451822553E-3"/>
    <s v=""/>
    <x v="2"/>
    <n v="12"/>
    <x v="11"/>
    <n v="2438883"/>
    <n v="13122"/>
    <n v="1.3765726542241572E-2"/>
    <n v="5330380"/>
    <n v="6.4535736664177784E-3"/>
  </r>
  <r>
    <x v="5074"/>
    <x v="11"/>
    <s v="RI"/>
    <x v="2078"/>
    <x v="2078"/>
    <n v="5502886"/>
    <n v="4.5067261069918582E-2"/>
    <s v=""/>
    <x v="2"/>
    <n v="12"/>
    <x v="11"/>
    <n v="2438883"/>
    <n v="13122"/>
    <n v="9.9241284374299715E-2"/>
    <n v="5330380"/>
    <n v="4.6525763641616542E-2"/>
  </r>
  <r>
    <x v="5075"/>
    <x v="11"/>
    <s v="RI"/>
    <x v="3782"/>
    <x v="3782"/>
    <n v="5502886"/>
    <n v="1.0594440807968763E-2"/>
    <s v=""/>
    <x v="2"/>
    <n v="12"/>
    <x v="11"/>
    <n v="2438883"/>
    <n v="13122"/>
    <n v="2.3329705157345455E-2"/>
    <n v="5330380"/>
    <n v="1.0937306533492923E-2"/>
  </r>
  <r>
    <x v="5076"/>
    <x v="11"/>
    <s v="RI"/>
    <x v="3560"/>
    <x v="3560"/>
    <n v="5502886"/>
    <n v="6.9036501937347061E-2"/>
    <s v=""/>
    <x v="2"/>
    <n v="12"/>
    <x v="11"/>
    <n v="2438883"/>
    <n v="13122"/>
    <n v="0.15202324166853409"/>
    <n v="5330380"/>
    <n v="7.1270716159073086E-2"/>
  </r>
  <r>
    <x v="5077"/>
    <x v="11"/>
    <s v="RI"/>
    <x v="3783"/>
    <x v="3783"/>
    <n v="5502886"/>
    <n v="1.7627114208798799E-3"/>
    <s v=""/>
    <x v="2"/>
    <n v="12"/>
    <x v="11"/>
    <n v="2438883"/>
    <n v="13122"/>
    <n v="3.8816147517367226E-3"/>
    <n v="5330380"/>
    <n v="1.8197576908212921E-3"/>
  </r>
  <r>
    <x v="5078"/>
    <x v="11"/>
    <s v="RI"/>
    <x v="731"/>
    <x v="731"/>
    <n v="5502886"/>
    <n v="2.3805690323223123E-3"/>
    <s v=""/>
    <x v="2"/>
    <n v="12"/>
    <x v="11"/>
    <n v="2438883"/>
    <n v="13122"/>
    <n v="5.2421807471908308E-3"/>
    <n v="5330380"/>
    <n v="2.4576109020370031E-3"/>
  </r>
  <r>
    <x v="5079"/>
    <x v="11"/>
    <s v="RI"/>
    <x v="15"/>
    <x v="15"/>
    <n v="5502886"/>
    <n v="9.7039989561840817E-3"/>
    <s v=""/>
    <x v="2"/>
    <n v="12"/>
    <x v="11"/>
    <n v="2438883"/>
    <n v="13122"/>
    <n v="2.1368889458014535E-2"/>
    <n v="5330380"/>
    <n v="1.0018047493799691E-2"/>
  </r>
  <r>
    <x v="5080"/>
    <x v="11"/>
    <s v="RI"/>
    <x v="1698"/>
    <x v="1698"/>
    <n v="5502886"/>
    <n v="7.3234299238617703E-3"/>
    <s v=""/>
    <x v="2"/>
    <n v="12"/>
    <x v="11"/>
    <n v="2438883"/>
    <n v="13122"/>
    <n v="1.6126708710823702E-2"/>
    <n v="5330380"/>
    <n v="7.5604365917626894E-3"/>
  </r>
  <r>
    <x v="5081"/>
    <x v="11"/>
    <s v="RI"/>
    <x v="1209"/>
    <x v="1209"/>
    <n v="5502886"/>
    <n v="1.6663983226256188E-2"/>
    <s v=""/>
    <x v="2"/>
    <n v="12"/>
    <x v="11"/>
    <n v="2438883"/>
    <n v="13122"/>
    <n v="3.6695265230335818E-2"/>
    <n v="5330380"/>
    <n v="1.7203276314259022E-2"/>
  </r>
  <r>
    <x v="5082"/>
    <x v="11"/>
    <s v="RI"/>
    <x v="3784"/>
    <x v="3784"/>
    <n v="5502886"/>
    <n v="2.2388252273443425E-2"/>
    <s v=""/>
    <x v="2"/>
    <n v="12"/>
    <x v="11"/>
    <n v="2438883"/>
    <n v="13122"/>
    <n v="4.9300509011748893E-2"/>
    <n v="5330380"/>
    <n v="2.3112798712286928E-2"/>
  </r>
  <r>
    <x v="5083"/>
    <x v="11"/>
    <s v="RI"/>
    <x v="3785"/>
    <x v="3785"/>
    <n v="5502886"/>
    <n v="5.360823393397573E-3"/>
    <s v=""/>
    <x v="2"/>
    <n v="12"/>
    <x v="11"/>
    <n v="2438883"/>
    <n v="13122"/>
    <n v="1.1804910842910651E-2"/>
    <n v="5330380"/>
    <n v="5.5343146267245492E-3"/>
  </r>
  <r>
    <x v="5084"/>
    <x v="11"/>
    <s v="RI"/>
    <x v="3786"/>
    <x v="3786"/>
    <n v="5502886"/>
    <n v="1.3665556582491441E-2"/>
    <s v=""/>
    <x v="2"/>
    <n v="12"/>
    <x v="11"/>
    <n v="2438883"/>
    <n v="13122"/>
    <n v="3.0092518487690876E-2"/>
    <n v="5330380"/>
    <n v="1.4107812201006306E-2"/>
  </r>
  <r>
    <x v="5085"/>
    <x v="11"/>
    <s v="RI"/>
    <x v="3787"/>
    <x v="3787"/>
    <n v="5502886"/>
    <n v="7.6723377514998498E-2"/>
    <s v=""/>
    <x v="2"/>
    <n v="12"/>
    <x v="11"/>
    <n v="2438883"/>
    <n v="13122"/>
    <n v="0.16895028331786024"/>
    <n v="5330380"/>
    <n v="7.9206360522139127E-2"/>
  </r>
  <r>
    <x v="5086"/>
    <x v="11"/>
    <s v="RI"/>
    <x v="3788"/>
    <x v="3788"/>
    <n v="5502886"/>
    <n v="6.4693326374560553E-3"/>
    <s v=""/>
    <x v="2"/>
    <n v="12"/>
    <x v="11"/>
    <n v="2438883"/>
    <n v="13122"/>
    <n v="1.4245926305343022E-2"/>
    <n v="5330380"/>
    <n v="6.6786983291997944E-3"/>
  </r>
  <r>
    <x v="5087"/>
    <x v="11"/>
    <s v="RI"/>
    <x v="551"/>
    <x v="551"/>
    <n v="5502886"/>
    <n v="4.9792054569184237E-3"/>
    <s v=""/>
    <x v="2"/>
    <n v="12"/>
    <x v="11"/>
    <n v="2438883"/>
    <n v="13122"/>
    <n v="1.0964561257483114E-2"/>
    <n v="5330380"/>
    <n v="5.1403464668560214E-3"/>
  </r>
  <r>
    <x v="5088"/>
    <x v="11"/>
    <s v="RI"/>
    <x v="927"/>
    <x v="927"/>
    <n v="5502886"/>
    <n v="8.1411826448885179E-3"/>
    <s v=""/>
    <x v="2"/>
    <n v="12"/>
    <x v="11"/>
    <n v="2438883"/>
    <n v="13122"/>
    <n v="1.792745782245414E-2"/>
    <n v="5330380"/>
    <n v="8.4046540771952477E-3"/>
  </r>
  <r>
    <x v="5089"/>
    <x v="11"/>
    <s v="RI"/>
    <x v="514"/>
    <x v="514"/>
    <n v="5502886"/>
    <n v="3.1256326225911277E-3"/>
    <s v=""/>
    <x v="2"/>
    <n v="12"/>
    <x v="11"/>
    <n v="2438883"/>
    <n v="13122"/>
    <n v="6.8828632711207859E-3"/>
    <n v="5330380"/>
    <n v="3.2267868332088892E-3"/>
  </r>
  <r>
    <x v="5090"/>
    <x v="11"/>
    <s v="RI"/>
    <x v="3789"/>
    <x v="3789"/>
    <n v="5502886"/>
    <n v="4.0178917026447575E-2"/>
    <s v=""/>
    <x v="2"/>
    <n v="12"/>
    <x v="11"/>
    <n v="2438883"/>
    <n v="13122"/>
    <n v="8.84768063514422E-2"/>
    <n v="5330380"/>
    <n v="4.1479219117586362E-2"/>
  </r>
  <r>
    <x v="5091"/>
    <x v="11"/>
    <s v="RI"/>
    <x v="801"/>
    <x v="801"/>
    <n v="5502886"/>
    <n v="2.202480661965376E-2"/>
    <s v=""/>
    <x v="2"/>
    <n v="12"/>
    <x v="11"/>
    <n v="2438883"/>
    <n v="13122"/>
    <n v="4.850017607324647E-2"/>
    <n v="5330380"/>
    <n v="2.2737590940983571E-2"/>
  </r>
  <r>
    <x v="5092"/>
    <x v="11"/>
    <s v="RI"/>
    <x v="3790"/>
    <x v="3790"/>
    <n v="5502886"/>
    <n v="3.8706962128599434E-2"/>
    <s v=""/>
    <x v="2"/>
    <n v="12"/>
    <x v="11"/>
    <n v="2438883"/>
    <n v="13122"/>
    <n v="8.5235457950507409E-2"/>
    <n v="5330380"/>
    <n v="3.9959627643807755E-2"/>
  </r>
  <r>
    <x v="5093"/>
    <x v="11"/>
    <s v="RI"/>
    <x v="2020"/>
    <x v="2020"/>
    <n v="5502886"/>
    <n v="2.4259997390460208E-2"/>
    <s v=""/>
    <x v="2"/>
    <n v="12"/>
    <x v="11"/>
    <n v="2438883"/>
    <n v="13122"/>
    <n v="5.3422223645036328E-2"/>
    <n v="5330380"/>
    <n v="2.5045118734499227E-2"/>
  </r>
  <r>
    <x v="5094"/>
    <x v="11"/>
    <s v="RI"/>
    <x v="3791"/>
    <x v="3791"/>
    <n v="5502886"/>
    <n v="0.10894283472345238"/>
    <s v=""/>
    <x v="2"/>
    <n v="12"/>
    <x v="11"/>
    <n v="2438883"/>
    <n v="13122"/>
    <n v="0.23989979831609948"/>
    <n v="5330380"/>
    <n v="0.11246852944818195"/>
  </r>
  <r>
    <x v="5095"/>
    <x v="11"/>
    <s v="RI"/>
    <x v="3792"/>
    <x v="3792"/>
    <n v="5502886"/>
    <n v="5.0846046965174273E-2"/>
    <s v=""/>
    <x v="2"/>
    <n v="12"/>
    <x v="11"/>
    <n v="2438883"/>
    <n v="13122"/>
    <n v="0.11196657809648815"/>
    <n v="5330380"/>
    <n v="5.2491567205339963E-2"/>
  </r>
  <r>
    <x v="5096"/>
    <x v="11"/>
    <s v="RI"/>
    <x v="1219"/>
    <x v="1219"/>
    <n v="5502886"/>
    <n v="4.4631126285370984E-2"/>
    <s v=""/>
    <x v="2"/>
    <n v="12"/>
    <x v="11"/>
    <n v="2438883"/>
    <n v="13122"/>
    <n v="9.8280884848096814E-2"/>
    <n v="5330380"/>
    <n v="4.6075514316052515E-2"/>
  </r>
  <r>
    <x v="5097"/>
    <x v="11"/>
    <s v="RI"/>
    <x v="346"/>
    <x v="346"/>
    <n v="5502886"/>
    <n v="1.0539923959900313E-2"/>
    <s v=""/>
    <x v="2"/>
    <n v="12"/>
    <x v="11"/>
    <n v="2438883"/>
    <n v="13122"/>
    <n v="2.3209655216570094E-2"/>
    <n v="5330380"/>
    <n v="1.0881025367797417E-2"/>
  </r>
  <r>
    <x v="5098"/>
    <x v="11"/>
    <s v="RI"/>
    <x v="1742"/>
    <x v="1742"/>
    <n v="5502886"/>
    <n v="1.2466185924985544E-2"/>
    <s v=""/>
    <x v="2"/>
    <n v="12"/>
    <x v="11"/>
    <n v="2438883"/>
    <n v="13122"/>
    <n v="2.7451419790632904E-2"/>
    <n v="5330380"/>
    <n v="1.286962655570522E-2"/>
  </r>
  <r>
    <x v="5099"/>
    <x v="11"/>
    <s v="RI"/>
    <x v="630"/>
    <x v="630"/>
    <n v="5502886"/>
    <n v="6.5601940509034716E-3"/>
    <s v=""/>
    <x v="2"/>
    <n v="12"/>
    <x v="11"/>
    <n v="2438883"/>
    <n v="13122"/>
    <n v="1.4446009539968626E-2"/>
    <n v="5330380"/>
    <n v="6.7725002720256345E-3"/>
  </r>
  <r>
    <x v="5100"/>
    <x v="11"/>
    <s v="RI"/>
    <x v="3793"/>
    <x v="3793"/>
    <n v="5502886"/>
    <n v="0.8393232205791652"/>
    <s v=""/>
    <x v="2"/>
    <n v="12"/>
    <x v="11"/>
    <n v="2438883"/>
    <n v="13122"/>
    <n v="1.8482488715305567"/>
    <n v="5330380"/>
    <n v="0.86648606665941275"/>
  </r>
  <r>
    <x v="5101"/>
    <x v="11"/>
    <s v="RI"/>
    <x v="2044"/>
    <x v="2044"/>
    <n v="5502886"/>
    <n v="2.356945064825984E-2"/>
    <s v=""/>
    <x v="2"/>
    <n v="12"/>
    <x v="11"/>
    <n v="2438883"/>
    <n v="13122"/>
    <n v="5.190159106188174E-2"/>
    <n v="5330380"/>
    <n v="2.4332223969022848E-2"/>
  </r>
  <r>
    <x v="5102"/>
    <x v="11"/>
    <s v="RI"/>
    <x v="1469"/>
    <x v="1469"/>
    <n v="5502886"/>
    <n v="1.0994231027137397E-2"/>
    <s v=""/>
    <x v="2"/>
    <n v="12"/>
    <x v="11"/>
    <n v="2438883"/>
    <n v="13122"/>
    <n v="2.4210071389698114E-2"/>
    <n v="5330380"/>
    <n v="1.1350035081926616E-2"/>
  </r>
  <r>
    <x v="5103"/>
    <x v="11"/>
    <s v="RI"/>
    <x v="1804"/>
    <x v="1804"/>
    <n v="5502886"/>
    <n v="1.5500957134129256E-2"/>
    <s v=""/>
    <x v="2"/>
    <n v="12"/>
    <x v="11"/>
    <n v="2438883"/>
    <n v="13122"/>
    <n v="3.4134199827128085E-2"/>
    <n v="5330380"/>
    <n v="1.600261144608827E-2"/>
  </r>
  <r>
    <x v="5104"/>
    <x v="11"/>
    <s v="RI"/>
    <x v="556"/>
    <x v="556"/>
    <n v="5502886"/>
    <n v="1.0140133740731682E-2"/>
    <s v=""/>
    <x v="2"/>
    <n v="12"/>
    <x v="11"/>
    <n v="2438883"/>
    <n v="13122"/>
    <n v="2.2329288984217436E-2"/>
    <n v="5330380"/>
    <n v="1.0468296819363723E-2"/>
  </r>
  <r>
    <x v="5105"/>
    <x v="11"/>
    <s v="RI"/>
    <x v="3794"/>
    <x v="3794"/>
    <n v="5502886"/>
    <n v="5.3317477410944003E-2"/>
    <s v=""/>
    <x v="2"/>
    <n v="12"/>
    <x v="11"/>
    <n v="2438883"/>
    <n v="13122"/>
    <n v="0.11740884207830457"/>
    <n v="5330380"/>
    <n v="5.5042980050202799E-2"/>
  </r>
  <r>
    <x v="5106"/>
    <x v="11"/>
    <s v="RI"/>
    <x v="294"/>
    <x v="294"/>
    <n v="5502886"/>
    <n v="2.0098544654568527E-2"/>
    <s v=""/>
    <x v="2"/>
    <n v="12"/>
    <x v="11"/>
    <n v="2438883"/>
    <n v="13122"/>
    <n v="4.4258411499183664E-2"/>
    <n v="5330380"/>
    <n v="2.0748989753075767E-2"/>
  </r>
  <r>
    <x v="5107"/>
    <x v="11"/>
    <s v="RI"/>
    <x v="2635"/>
    <x v="2635"/>
    <n v="5502886"/>
    <n v="4.072408550713208E-2"/>
    <s v=""/>
    <x v="2"/>
    <n v="12"/>
    <x v="11"/>
    <n v="2438883"/>
    <n v="13122"/>
    <n v="8.967730575919583E-2"/>
    <n v="5330380"/>
    <n v="4.2042030774541404E-2"/>
  </r>
  <r>
    <x v="5108"/>
    <x v="11"/>
    <s v="RI"/>
    <x v="895"/>
    <x v="895"/>
    <n v="5502886"/>
    <n v="2.6004536528650604E-2"/>
    <s v=""/>
    <x v="2"/>
    <n v="12"/>
    <x v="11"/>
    <n v="2438883"/>
    <n v="13122"/>
    <n v="5.726382174984794E-2"/>
    <n v="5330380"/>
    <n v="2.6846116036755355E-2"/>
  </r>
  <r>
    <x v="5109"/>
    <x v="11"/>
    <s v="RI"/>
    <x v="1732"/>
    <x v="1732"/>
    <n v="5502886"/>
    <n v="1.8208627254862268E-2"/>
    <s v=""/>
    <x v="2"/>
    <n v="12"/>
    <x v="11"/>
    <n v="2438883"/>
    <n v="13122"/>
    <n v="4.0096680218971094E-2"/>
    <n v="5330380"/>
    <n v="1.8797909342298299E-2"/>
  </r>
  <r>
    <x v="5110"/>
    <x v="11"/>
    <s v="RI"/>
    <x v="39"/>
    <x v="39"/>
    <n v="5502886"/>
    <n v="2.5532057178724036E-2"/>
    <s v=""/>
    <x v="2"/>
    <n v="12"/>
    <x v="11"/>
    <n v="2438883"/>
    <n v="13122"/>
    <n v="5.6223388929794796E-2"/>
    <n v="5330380"/>
    <n v="2.635834593406099E-2"/>
  </r>
  <r>
    <x v="5111"/>
    <x v="11"/>
    <s v="RI"/>
    <x v="395"/>
    <x v="395"/>
    <n v="5502886"/>
    <n v="2.269718107916464E-2"/>
    <s v=""/>
    <x v="2"/>
    <n v="12"/>
    <x v="11"/>
    <n v="2438883"/>
    <n v="13122"/>
    <n v="4.9980792009475937E-2"/>
    <n v="5330380"/>
    <n v="2.3431725317894784E-2"/>
  </r>
  <r>
    <x v="5112"/>
    <x v="11"/>
    <s v="RI"/>
    <x v="3795"/>
    <x v="3795"/>
    <n v="5502886"/>
    <n v="4.4522092589234091E-3"/>
    <s v=""/>
    <x v="2"/>
    <n v="12"/>
    <x v="11"/>
    <n v="2438883"/>
    <n v="13122"/>
    <n v="9.8040784966546089E-3"/>
    <n v="5330380"/>
    <n v="4.5962951984661509E-3"/>
  </r>
  <r>
    <x v="5113"/>
    <x v="11"/>
    <s v="RI"/>
    <x v="251"/>
    <x v="251"/>
    <n v="5502886"/>
    <n v="4.7974826300235911E-3"/>
    <s v=""/>
    <x v="2"/>
    <n v="12"/>
    <x v="11"/>
    <n v="2438883"/>
    <n v="13122"/>
    <n v="1.0564394788231905E-2"/>
    <n v="5330380"/>
    <n v="4.952742581204342E-3"/>
  </r>
  <r>
    <x v="5114"/>
    <x v="11"/>
    <s v="RI"/>
    <x v="790"/>
    <x v="790"/>
    <n v="5502886"/>
    <n v="3.8161793647914929E-3"/>
    <s v=""/>
    <x v="2"/>
    <n v="12"/>
    <x v="11"/>
    <n v="2438883"/>
    <n v="13122"/>
    <n v="8.4034958542753783E-3"/>
    <n v="5330380"/>
    <n v="3.9396815986852719E-3"/>
  </r>
  <r>
    <x v="5115"/>
    <x v="11"/>
    <s v="RM"/>
    <x v="3796"/>
    <x v="3796"/>
    <n v="5502886"/>
    <n v="2.8203382734078079E-2"/>
    <s v=""/>
    <x v="2"/>
    <n v="12"/>
    <x v="11"/>
    <n v="2438883"/>
    <n v="13122"/>
    <n v="6.2105836027787562E-2"/>
    <n v="5330380"/>
    <n v="2.9116123053140673E-2"/>
  </r>
  <r>
    <x v="5116"/>
    <x v="11"/>
    <s v="RM"/>
    <x v="1876"/>
    <x v="1876"/>
    <n v="5502886"/>
    <n v="3.1983217533490607E-2"/>
    <s v=""/>
    <x v="2"/>
    <n v="12"/>
    <x v="11"/>
    <n v="2438883"/>
    <n v="13122"/>
    <n v="7.0429298588212688E-2"/>
    <n v="5330380"/>
    <n v="3.301828387469561E-2"/>
  </r>
  <r>
    <x v="5117"/>
    <x v="11"/>
    <s v="RM"/>
    <x v="3797"/>
    <x v="3797"/>
    <n v="5502886"/>
    <n v="0.69841534060491173"/>
    <s v=""/>
    <x v="2"/>
    <n v="12"/>
    <x v="11"/>
    <n v="2438883"/>
    <n v="13122"/>
    <n v="1.5379597912731695"/>
    <n v="5330380"/>
    <n v="0.72101801372510033"/>
  </r>
  <r>
    <x v="5118"/>
    <x v="11"/>
    <s v="RM"/>
    <x v="3798"/>
    <x v="3798"/>
    <n v="5502886"/>
    <n v="7.5106044355634477E-2"/>
    <s v=""/>
    <x v="2"/>
    <n v="12"/>
    <x v="11"/>
    <n v="2438883"/>
    <n v="13122"/>
    <n v="0.16538880174152445"/>
    <n v="5330380"/>
    <n v="7.7536685939839187E-2"/>
  </r>
  <r>
    <x v="5119"/>
    <x v="11"/>
    <s v="RM"/>
    <x v="3799"/>
    <x v="3799"/>
    <n v="5502886"/>
    <n v="0.3375501509571523"/>
    <s v=""/>
    <x v="2"/>
    <n v="12"/>
    <x v="11"/>
    <n v="2438883"/>
    <n v="13122"/>
    <n v="0.74330921663411986"/>
    <n v="5330380"/>
    <n v="0.34847421759799491"/>
  </r>
  <r>
    <x v="5120"/>
    <x v="11"/>
    <s v="RM"/>
    <x v="3800"/>
    <x v="3800"/>
    <n v="5502886"/>
    <n v="1.7118290293493269E-2"/>
    <s v=""/>
    <x v="2"/>
    <n v="12"/>
    <x v="11"/>
    <n v="2438883"/>
    <n v="13122"/>
    <n v="3.769568140346384E-2"/>
    <n v="5330380"/>
    <n v="1.7672286028388221E-2"/>
  </r>
  <r>
    <x v="5121"/>
    <x v="11"/>
    <s v="RM"/>
    <x v="3801"/>
    <x v="3801"/>
    <n v="5502886"/>
    <n v="0.90372579043069401"/>
    <s v=""/>
    <x v="2"/>
    <n v="12"/>
    <x v="11"/>
    <n v="2438883"/>
    <n v="13122"/>
    <n v="1.9900678682331849"/>
    <n v="5330380"/>
    <n v="0.93297288373436793"/>
  </r>
  <r>
    <x v="5122"/>
    <x v="11"/>
    <s v="RM"/>
    <x v="3802"/>
    <x v="3802"/>
    <n v="5502886"/>
    <n v="2.533216206913972E-2"/>
    <s v=""/>
    <x v="2"/>
    <n v="12"/>
    <x v="11"/>
    <n v="2438883"/>
    <n v="13122"/>
    <n v="5.5783205813618467E-2"/>
    <n v="5330380"/>
    <n v="2.6151981659844135E-2"/>
  </r>
  <r>
    <x v="5123"/>
    <x v="11"/>
    <s v="RM"/>
    <x v="3803"/>
    <x v="3803"/>
    <n v="5502886"/>
    <n v="0.33275266832712869"/>
    <s v=""/>
    <x v="2"/>
    <n v="12"/>
    <x v="11"/>
    <n v="2438883"/>
    <n v="13122"/>
    <n v="0.73274482184588785"/>
    <n v="5330380"/>
    <n v="0.34352147501679053"/>
  </r>
  <r>
    <x v="5124"/>
    <x v="11"/>
    <s v="RM"/>
    <x v="1256"/>
    <x v="1256"/>
    <n v="5502886"/>
    <n v="2.9929749589578995E-2"/>
    <s v=""/>
    <x v="2"/>
    <n v="12"/>
    <x v="11"/>
    <n v="2438883"/>
    <n v="13122"/>
    <n v="6.5907417485674039E-2"/>
    <n v="5330380"/>
    <n v="3.0898359966831632E-2"/>
  </r>
  <r>
    <x v="5125"/>
    <x v="11"/>
    <s v="RM"/>
    <x v="3804"/>
    <x v="3804"/>
    <n v="5502886"/>
    <n v="0.24832424295178931"/>
    <s v=""/>
    <x v="2"/>
    <n v="12"/>
    <x v="11"/>
    <n v="2438883"/>
    <n v="13122"/>
    <n v="0.54682748023177641"/>
    <n v="5330380"/>
    <n v="0.25636070974302017"/>
  </r>
  <r>
    <x v="5126"/>
    <x v="11"/>
    <s v="RM"/>
    <x v="2048"/>
    <x v="2048"/>
    <n v="5502886"/>
    <n v="5.3571889368596769E-2"/>
    <s v=""/>
    <x v="2"/>
    <n v="12"/>
    <x v="11"/>
    <n v="2438883"/>
    <n v="13122"/>
    <n v="0.11796907513525626"/>
    <n v="5330380"/>
    <n v="5.5305625490115154E-2"/>
  </r>
  <r>
    <x v="5127"/>
    <x v="11"/>
    <s v="RM"/>
    <x v="3805"/>
    <x v="3805"/>
    <n v="5502886"/>
    <n v="0.33707767160722574"/>
    <s v=""/>
    <x v="2"/>
    <n v="12"/>
    <x v="11"/>
    <n v="2438883"/>
    <n v="13122"/>
    <n v="0.74226878381406658"/>
    <n v="5330380"/>
    <n v="0.34798644749530055"/>
  </r>
  <r>
    <x v="5128"/>
    <x v="11"/>
    <s v="RM"/>
    <x v="34"/>
    <x v="34"/>
    <n v="5502886"/>
    <n v="8.3592500371623187E-3"/>
    <s v=""/>
    <x v="2"/>
    <n v="12"/>
    <x v="11"/>
    <n v="2438883"/>
    <n v="13122"/>
    <n v="1.8407657585555591E-2"/>
    <n v="5330380"/>
    <n v="8.6297787399772629E-3"/>
  </r>
  <r>
    <x v="5129"/>
    <x v="11"/>
    <s v="RM"/>
    <x v="3806"/>
    <x v="3806"/>
    <n v="5502886"/>
    <n v="0.20183954383209102"/>
    <s v=""/>
    <x v="2"/>
    <n v="12"/>
    <x v="11"/>
    <n v="2438883"/>
    <n v="13122"/>
    <n v="0.44446489739731726"/>
    <n v="5330380"/>
    <n v="0.20837163579332055"/>
  </r>
  <r>
    <x v="5130"/>
    <x v="11"/>
    <s v="RM"/>
    <x v="3807"/>
    <x v="3807"/>
    <n v="5502886"/>
    <n v="7.3979362828886508E-2"/>
    <s v=""/>
    <x v="2"/>
    <n v="12"/>
    <x v="11"/>
    <n v="2438883"/>
    <n v="13122"/>
    <n v="0.16290776963216699"/>
    <n v="5330380"/>
    <n v="7.6373541848798771E-2"/>
  </r>
  <r>
    <x v="5131"/>
    <x v="11"/>
    <s v="RM"/>
    <x v="196"/>
    <x v="196"/>
    <n v="5502886"/>
    <n v="6.5238494855245051E-3"/>
    <s v=""/>
    <x v="2"/>
    <n v="12"/>
    <x v="11"/>
    <n v="2438883"/>
    <n v="13122"/>
    <n v="1.4365976246118385E-2"/>
    <n v="5330380"/>
    <n v="6.7349794948952987E-3"/>
  </r>
  <r>
    <x v="5132"/>
    <x v="11"/>
    <s v="RM"/>
    <x v="3808"/>
    <x v="3808"/>
    <n v="5502886"/>
    <n v="0.17241861815781756"/>
    <s v=""/>
    <x v="2"/>
    <n v="12"/>
    <x v="11"/>
    <n v="2438883"/>
    <n v="13122"/>
    <n v="0.37967794602554661"/>
    <n v="5330380"/>
    <n v="0.17799856670631362"/>
  </r>
  <r>
    <x v="5133"/>
    <x v="11"/>
    <s v="RM"/>
    <x v="871"/>
    <x v="871"/>
    <n v="5502886"/>
    <n v="5.9968532875294897E-3"/>
    <s v=""/>
    <x v="2"/>
    <n v="12"/>
    <x v="11"/>
    <n v="2438883"/>
    <n v="13122"/>
    <n v="1.320549348528988E-2"/>
    <n v="5330380"/>
    <n v="6.1909282265054273E-3"/>
  </r>
  <r>
    <x v="5134"/>
    <x v="11"/>
    <s v="RM"/>
    <x v="3809"/>
    <x v="3809"/>
    <n v="5502886"/>
    <n v="8.4482942223407867E-2"/>
    <s v=""/>
    <x v="2"/>
    <n v="12"/>
    <x v="11"/>
    <n v="2438883"/>
    <n v="13122"/>
    <n v="0.18603739155488683"/>
    <n v="5330380"/>
    <n v="8.7217046439465845E-2"/>
  </r>
  <r>
    <x v="5135"/>
    <x v="11"/>
    <s v="RM"/>
    <x v="609"/>
    <x v="609"/>
    <n v="5502886"/>
    <n v="1.3392972342149192E-2"/>
    <s v=""/>
    <x v="2"/>
    <n v="12"/>
    <x v="11"/>
    <n v="2438883"/>
    <n v="13122"/>
    <n v="2.9492268783814064E-2"/>
    <n v="5330380"/>
    <n v="1.3826406372528788E-2"/>
  </r>
  <r>
    <x v="5136"/>
    <x v="11"/>
    <s v="RM"/>
    <x v="3810"/>
    <x v="3810"/>
    <n v="5502886"/>
    <n v="0.15958898657904233"/>
    <s v=""/>
    <x v="2"/>
    <n v="12"/>
    <x v="11"/>
    <n v="2438883"/>
    <n v="13122"/>
    <n v="0.35142619329641128"/>
    <n v="5330380"/>
    <n v="0.16475373237930505"/>
  </r>
  <r>
    <x v="5137"/>
    <x v="11"/>
    <s v="RM"/>
    <x v="1430"/>
    <x v="1430"/>
    <n v="5502886"/>
    <n v="0.13316648754853364"/>
    <s v=""/>
    <x v="2"/>
    <n v="12"/>
    <x v="11"/>
    <n v="2438883"/>
    <n v="13122"/>
    <n v="0.29324198866728557"/>
    <n v="5330380"/>
    <n v="0.13747612740555082"/>
  </r>
  <r>
    <x v="5138"/>
    <x v="11"/>
    <s v="RM"/>
    <x v="3811"/>
    <x v="3811"/>
    <n v="5502886"/>
    <n v="0.14645042619454593"/>
    <s v=""/>
    <x v="2"/>
    <n v="12"/>
    <x v="11"/>
    <n v="2438883"/>
    <n v="13122"/>
    <n v="0.32249415756954891"/>
    <n v="5330380"/>
    <n v="0.15118997144668861"/>
  </r>
  <r>
    <x v="5139"/>
    <x v="11"/>
    <s v="RM"/>
    <x v="3812"/>
    <x v="3812"/>
    <n v="5502886"/>
    <n v="1.5537301699508222E-2"/>
    <s v=""/>
    <x v="2"/>
    <n v="12"/>
    <x v="11"/>
    <n v="2438883"/>
    <n v="13122"/>
    <n v="3.4214233120978328E-2"/>
    <n v="5330380"/>
    <n v="1.6040132223218605E-2"/>
  </r>
  <r>
    <x v="5140"/>
    <x v="11"/>
    <s v="RM"/>
    <x v="3813"/>
    <x v="3813"/>
    <n v="5502886"/>
    <n v="0.18937335790710547"/>
    <s v=""/>
    <x v="2"/>
    <n v="12"/>
    <x v="11"/>
    <n v="2438883"/>
    <n v="13122"/>
    <n v="0.41701347760668434"/>
    <n v="5330380"/>
    <n v="0.19550200923761532"/>
  </r>
  <r>
    <x v="5141"/>
    <x v="11"/>
    <s v="RM"/>
    <x v="2085"/>
    <x v="2085"/>
    <n v="5502886"/>
    <n v="2.1661360965864095E-2"/>
    <s v=""/>
    <x v="2"/>
    <n v="12"/>
    <x v="11"/>
    <n v="2438883"/>
    <n v="13122"/>
    <n v="4.7699843134744055E-2"/>
    <n v="5330380"/>
    <n v="2.236238316968021E-2"/>
  </r>
  <r>
    <x v="5142"/>
    <x v="11"/>
    <s v="RM"/>
    <x v="1638"/>
    <x v="1638"/>
    <n v="5502886"/>
    <n v="8.5773174294361178E-3"/>
    <s v=""/>
    <x v="2"/>
    <n v="12"/>
    <x v="11"/>
    <n v="2438883"/>
    <n v="13122"/>
    <n v="1.8887857348657042E-2"/>
    <n v="5330380"/>
    <n v="8.8549034027592781E-3"/>
  </r>
  <r>
    <x v="5143"/>
    <x v="11"/>
    <s v="RM"/>
    <x v="3814"/>
    <x v="3814"/>
    <n v="5502886"/>
    <n v="0.63979155664863852"/>
    <s v=""/>
    <x v="2"/>
    <n v="12"/>
    <x v="11"/>
    <n v="2438883"/>
    <n v="13122"/>
    <n v="1.4088660882927297"/>
    <n v="5330380"/>
    <n v="0.66049700021386837"/>
  </r>
  <r>
    <x v="5144"/>
    <x v="11"/>
    <s v="RM"/>
    <x v="3815"/>
    <x v="3815"/>
    <n v="5502886"/>
    <n v="2.4587098478870906E-2"/>
    <s v=""/>
    <x v="2"/>
    <n v="12"/>
    <x v="11"/>
    <n v="2438883"/>
    <n v="13122"/>
    <n v="5.4142523289688514E-2"/>
    <n v="5330380"/>
    <n v="2.5382805728672252E-2"/>
  </r>
  <r>
    <x v="5145"/>
    <x v="11"/>
    <s v="RM"/>
    <x v="1543"/>
    <x v="1543"/>
    <n v="5502886"/>
    <n v="1.1648433203958796E-2"/>
    <s v=""/>
    <x v="2"/>
    <n v="12"/>
    <x v="11"/>
    <n v="2438883"/>
    <n v="13122"/>
    <n v="2.5650670679002466E-2"/>
    <n v="5330380"/>
    <n v="1.2025409070272663E-2"/>
  </r>
  <r>
    <x v="5146"/>
    <x v="11"/>
    <s v="RM"/>
    <x v="3816"/>
    <x v="3816"/>
    <n v="5502886"/>
    <n v="0.93094786989953993"/>
    <s v=""/>
    <x v="2"/>
    <n v="12"/>
    <x v="11"/>
    <n v="2438883"/>
    <n v="13122"/>
    <n v="2.0500128053270164"/>
    <n v="5330380"/>
    <n v="0.96107594580498945"/>
  </r>
  <r>
    <x v="5147"/>
    <x v="11"/>
    <s v="RM"/>
    <x v="208"/>
    <x v="208"/>
    <n v="5502886"/>
    <n v="3.1874183837353708E-2"/>
    <s v=""/>
    <x v="2"/>
    <n v="12"/>
    <x v="11"/>
    <n v="2438883"/>
    <n v="13122"/>
    <n v="7.0189198706661973E-2"/>
    <n v="5330380"/>
    <n v="3.2905721543304602E-2"/>
  </r>
  <r>
    <x v="5148"/>
    <x v="11"/>
    <s v="RM"/>
    <x v="3817"/>
    <x v="3817"/>
    <n v="5502886"/>
    <n v="0.39204882674291275"/>
    <s v=""/>
    <x v="2"/>
    <n v="12"/>
    <x v="11"/>
    <n v="2438883"/>
    <n v="13122"/>
    <n v="0.86331914076255722"/>
    <n v="5330380"/>
    <n v="0.40473662290493362"/>
  </r>
  <r>
    <x v="5149"/>
    <x v="11"/>
    <s v="RM"/>
    <x v="3818"/>
    <x v="3818"/>
    <n v="5502886"/>
    <n v="7.2725475323312166E-2"/>
    <s v=""/>
    <x v="2"/>
    <n v="12"/>
    <x v="11"/>
    <n v="2438883"/>
    <n v="13122"/>
    <n v="0.16014662099433363"/>
    <n v="5330380"/>
    <n v="7.5079075037802187E-2"/>
  </r>
  <r>
    <x v="5150"/>
    <x v="11"/>
    <s v="RM"/>
    <x v="3819"/>
    <x v="3819"/>
    <n v="5502886"/>
    <n v="0.23731183964196242"/>
    <s v=""/>
    <x v="2"/>
    <n v="12"/>
    <x v="11"/>
    <n v="2438883"/>
    <n v="13122"/>
    <n v="0.5225773921951532"/>
    <n v="5330380"/>
    <n v="0.24499191427252842"/>
  </r>
  <r>
    <x v="5151"/>
    <x v="11"/>
    <s v="RM"/>
    <x v="3820"/>
    <x v="3820"/>
    <n v="5502886"/>
    <n v="8.9044185178468183E-3"/>
    <s v=""/>
    <x v="2"/>
    <n v="12"/>
    <x v="11"/>
    <n v="2438883"/>
    <n v="13122"/>
    <n v="1.9608156993309218E-2"/>
    <n v="5330380"/>
    <n v="9.1925903969323017E-3"/>
  </r>
  <r>
    <x v="5152"/>
    <x v="11"/>
    <s v="RM"/>
    <x v="3821"/>
    <x v="3821"/>
    <n v="5502886"/>
    <n v="0.21641371454905661"/>
    <s v=""/>
    <x v="2"/>
    <n v="12"/>
    <x v="11"/>
    <n v="2438883"/>
    <n v="13122"/>
    <n v="0.47655824823126419"/>
    <n v="5330380"/>
    <n v="0.22341746742258525"/>
  </r>
  <r>
    <x v="5153"/>
    <x v="11"/>
    <s v="RM"/>
    <x v="3822"/>
    <x v="3822"/>
    <n v="5502886"/>
    <n v="0.3771657272202259"/>
    <s v=""/>
    <x v="2"/>
    <n v="12"/>
    <x v="11"/>
    <n v="2438883"/>
    <n v="13122"/>
    <n v="0.83054550693088325"/>
    <n v="5330380"/>
    <n v="0.38937186467006107"/>
  </r>
  <r>
    <x v="5154"/>
    <x v="11"/>
    <s v="RM"/>
    <x v="3823"/>
    <x v="3823"/>
    <n v="5502886"/>
    <n v="0.10447245318183949"/>
    <s v=""/>
    <x v="2"/>
    <n v="12"/>
    <x v="11"/>
    <n v="2438883"/>
    <n v="13122"/>
    <n v="0.23005570317251975"/>
    <n v="5330380"/>
    <n v="0.1078534738611506"/>
  </r>
  <r>
    <x v="5155"/>
    <x v="11"/>
    <s v="RM"/>
    <x v="3170"/>
    <x v="3170"/>
    <n v="5502886"/>
    <n v="3.5544984940629333E-2"/>
    <s v=""/>
    <x v="2"/>
    <n v="12"/>
    <x v="11"/>
    <n v="2438883"/>
    <n v="13122"/>
    <n v="7.8272561385536385E-2"/>
    <n v="5330380"/>
    <n v="3.6695320033468537E-2"/>
  </r>
  <r>
    <x v="5156"/>
    <x v="11"/>
    <s v="RM"/>
    <x v="3824"/>
    <x v="3824"/>
    <n v="5502886"/>
    <n v="0.10828863254663099"/>
    <s v=""/>
    <x v="2"/>
    <n v="12"/>
    <x v="11"/>
    <n v="2438883"/>
    <n v="13122"/>
    <n v="0.23845919902679516"/>
    <n v="5330380"/>
    <n v="0.11179315545983587"/>
  </r>
  <r>
    <x v="5157"/>
    <x v="11"/>
    <s v="RM"/>
    <x v="3825"/>
    <x v="3825"/>
    <n v="5502886"/>
    <n v="0.43213688235591285"/>
    <s v=""/>
    <x v="2"/>
    <n v="12"/>
    <x v="11"/>
    <n v="2438883"/>
    <n v="13122"/>
    <n v="0.95159586387937378"/>
    <n v="5330380"/>
    <n v="0.44612204007969408"/>
  </r>
  <r>
    <x v="5158"/>
    <x v="11"/>
    <s v="RM"/>
    <x v="591"/>
    <x v="591"/>
    <n v="5502886"/>
    <n v="2.2679008796475157E-2"/>
    <s v=""/>
    <x v="2"/>
    <n v="12"/>
    <x v="11"/>
    <n v="2438883"/>
    <n v="13122"/>
    <n v="4.9940775362550822E-2"/>
    <n v="5330380"/>
    <n v="2.3412964929329615E-2"/>
  </r>
  <r>
    <x v="5159"/>
    <x v="11"/>
    <s v="RM"/>
    <x v="2395"/>
    <x v="2395"/>
    <n v="5502886"/>
    <n v="1.393814082283369E-2"/>
    <s v=""/>
    <x v="2"/>
    <n v="12"/>
    <x v="11"/>
    <n v="2438883"/>
    <n v="13122"/>
    <n v="3.0692768191567694E-2"/>
    <n v="5330380"/>
    <n v="1.4389218029483826E-2"/>
  </r>
  <r>
    <x v="5160"/>
    <x v="11"/>
    <s v="RM"/>
    <x v="3826"/>
    <x v="3826"/>
    <n v="5502886"/>
    <n v="0.34810824719974209"/>
    <s v=""/>
    <x v="2"/>
    <n v="12"/>
    <x v="11"/>
    <n v="2438883"/>
    <n v="13122"/>
    <n v="0.766558888497615"/>
    <n v="5330380"/>
    <n v="0.35937400335435749"/>
  </r>
  <r>
    <x v="5161"/>
    <x v="11"/>
    <s v="RM"/>
    <x v="3827"/>
    <x v="3827"/>
    <n v="5502886"/>
    <n v="1.4800779082103463"/>
    <s v=""/>
    <x v="2"/>
    <n v="12"/>
    <x v="11"/>
    <n v="2438883"/>
    <n v="13122"/>
    <n v="3.2592358421103182"/>
    <n v="5330380"/>
    <n v="1.527977367467235"/>
  </r>
  <r>
    <x v="5162"/>
    <x v="11"/>
    <s v="RM"/>
    <x v="991"/>
    <x v="991"/>
    <n v="5502886"/>
    <n v="7.232568510414354E-3"/>
    <s v=""/>
    <x v="2"/>
    <n v="12"/>
    <x v="11"/>
    <n v="2438883"/>
    <n v="13122"/>
    <n v="1.5926625476198098E-2"/>
    <n v="5330380"/>
    <n v="7.4666346489368493E-3"/>
  </r>
  <r>
    <x v="5163"/>
    <x v="11"/>
    <s v="RM"/>
    <x v="3828"/>
    <x v="3828"/>
    <n v="5502886"/>
    <n v="0.10865207820042065"/>
    <s v=""/>
    <x v="2"/>
    <n v="12"/>
    <x v="11"/>
    <n v="2438883"/>
    <n v="13122"/>
    <n v="0.23925953196529756"/>
    <n v="5330380"/>
    <n v="0.11216836323113925"/>
  </r>
  <r>
    <x v="5164"/>
    <x v="11"/>
    <s v="RM"/>
    <x v="3829"/>
    <x v="3829"/>
    <n v="5502886"/>
    <n v="0.23634870865941981"/>
    <s v=""/>
    <x v="2"/>
    <n v="12"/>
    <x v="11"/>
    <n v="2438883"/>
    <n v="13122"/>
    <n v="0.52045650990812176"/>
    <n v="5330380"/>
    <n v="0.2439976136785745"/>
  </r>
  <r>
    <x v="5165"/>
    <x v="11"/>
    <s v="RM"/>
    <x v="281"/>
    <x v="281"/>
    <n v="5502886"/>
    <n v="1.8390350081757101E-2"/>
    <s v=""/>
    <x v="2"/>
    <n v="12"/>
    <x v="11"/>
    <n v="2438883"/>
    <n v="13122"/>
    <n v="4.0496846688222302E-2"/>
    <n v="5330380"/>
    <n v="1.8985513227949977E-2"/>
  </r>
  <r>
    <x v="5166"/>
    <x v="11"/>
    <s v="RM"/>
    <x v="761"/>
    <x v="761"/>
    <n v="5502886"/>
    <n v="2.6713255553540451E-2"/>
    <s v=""/>
    <x v="2"/>
    <n v="12"/>
    <x v="11"/>
    <n v="2438883"/>
    <n v="13122"/>
    <n v="5.8824470979927643E-2"/>
    <n v="5330380"/>
    <n v="2.7577771190796904E-2"/>
  </r>
  <r>
    <x v="5167"/>
    <x v="11"/>
    <s v="RM"/>
    <x v="492"/>
    <x v="492"/>
    <n v="5502886"/>
    <n v="1.6300537572466519E-2"/>
    <s v=""/>
    <x v="2"/>
    <n v="12"/>
    <x v="11"/>
    <n v="2438883"/>
    <n v="13122"/>
    <n v="3.5894932291833402E-2"/>
    <n v="5330380"/>
    <n v="1.6828068542955661E-2"/>
  </r>
  <r>
    <x v="5168"/>
    <x v="11"/>
    <s v="RM"/>
    <x v="3830"/>
    <x v="3830"/>
    <n v="5502886"/>
    <n v="0.12869610600692072"/>
    <s v=""/>
    <x v="2"/>
    <n v="12"/>
    <x v="11"/>
    <n v="2438883"/>
    <n v="13122"/>
    <n v="0.28339789352370587"/>
    <n v="5330380"/>
    <n v="0.13286107181851953"/>
  </r>
  <r>
    <x v="5169"/>
    <x v="11"/>
    <s v="RM"/>
    <x v="3831"/>
    <x v="3831"/>
    <n v="5502886"/>
    <n v="1.4283414193933875E-2"/>
    <s v=""/>
    <x v="2"/>
    <n v="12"/>
    <x v="11"/>
    <n v="2438883"/>
    <n v="13122"/>
    <n v="3.1453084483144989E-2"/>
    <n v="5330380"/>
    <n v="1.4745665412222017E-2"/>
  </r>
  <r>
    <x v="5170"/>
    <x v="11"/>
    <s v="RM"/>
    <x v="3832"/>
    <x v="3832"/>
    <n v="5502886"/>
    <n v="0.12540692284012425"/>
    <s v=""/>
    <x v="2"/>
    <n v="12"/>
    <x v="11"/>
    <n v="2438883"/>
    <n v="13122"/>
    <n v="0.27615488043025899"/>
    <n v="5330380"/>
    <n v="0.12946544148822411"/>
  </r>
  <r>
    <x v="5171"/>
    <x v="11"/>
    <s v="RM"/>
    <x v="3833"/>
    <x v="3833"/>
    <n v="5502886"/>
    <n v="0.69499895145928881"/>
    <s v=""/>
    <x v="2"/>
    <n v="12"/>
    <x v="11"/>
    <n v="2438883"/>
    <n v="13122"/>
    <n v="1.530436661651247"/>
    <n v="5330380"/>
    <n v="0.71749106067484869"/>
  </r>
  <r>
    <x v="5172"/>
    <x v="11"/>
    <s v="RM"/>
    <x v="31"/>
    <x v="31"/>
    <n v="5502886"/>
    <n v="5.5534495899060961E-2"/>
    <s v=""/>
    <x v="2"/>
    <n v="12"/>
    <x v="11"/>
    <n v="2438883"/>
    <n v="13122"/>
    <n v="0.12229087300316933"/>
    <n v="5330380"/>
    <n v="5.7331747455153292E-2"/>
  </r>
  <r>
    <x v="5173"/>
    <x v="11"/>
    <s v="RM"/>
    <x v="3834"/>
    <x v="3834"/>
    <n v="5502886"/>
    <n v="0.3774746560259471"/>
    <s v=""/>
    <x v="2"/>
    <n v="12"/>
    <x v="11"/>
    <n v="2438883"/>
    <n v="13122"/>
    <n v="0.83122578992861018"/>
    <n v="5330380"/>
    <n v="0.38969079127566891"/>
  </r>
  <r>
    <x v="5174"/>
    <x v="11"/>
    <s v="RM"/>
    <x v="3835"/>
    <x v="3835"/>
    <n v="5502886"/>
    <n v="0.20414742373365538"/>
    <s v=""/>
    <x v="2"/>
    <n v="12"/>
    <x v="11"/>
    <n v="2438883"/>
    <n v="13122"/>
    <n v="0.44954701155680765"/>
    <n v="5330380"/>
    <n v="0.21075420514109688"/>
  </r>
  <r>
    <x v="5175"/>
    <x v="11"/>
    <s v="RM"/>
    <x v="1613"/>
    <x v="1613"/>
    <n v="5502886"/>
    <n v="2.5423023482587136E-2"/>
    <s v=""/>
    <x v="2"/>
    <n v="12"/>
    <x v="11"/>
    <n v="2438883"/>
    <n v="13122"/>
    <n v="5.5983289048244074E-2"/>
    <n v="5330380"/>
    <n v="2.6245783602669982E-2"/>
  </r>
  <r>
    <x v="5176"/>
    <x v="11"/>
    <s v="RM"/>
    <x v="3836"/>
    <x v="3836"/>
    <n v="5502886"/>
    <n v="3.9106752347768059E-2"/>
    <s v=""/>
    <x v="2"/>
    <n v="12"/>
    <x v="11"/>
    <n v="2438883"/>
    <n v="13122"/>
    <n v="8.6115824182860068E-2"/>
    <n v="5330380"/>
    <n v="4.0372356192241457E-2"/>
  </r>
  <r>
    <x v="5177"/>
    <x v="11"/>
    <s v="RM"/>
    <x v="3837"/>
    <x v="3837"/>
    <n v="5502886"/>
    <n v="9.473210966027644E-2"/>
    <s v=""/>
    <x v="2"/>
    <n v="12"/>
    <x v="11"/>
    <n v="2438883"/>
    <n v="13122"/>
    <n v="0.208606780420655"/>
    <n v="5330380"/>
    <n v="9.7797905590220571E-2"/>
  </r>
  <r>
    <x v="5178"/>
    <x v="11"/>
    <s v="RM"/>
    <x v="3838"/>
    <x v="3838"/>
    <n v="5502886"/>
    <n v="0.1565905599352776"/>
    <s v=""/>
    <x v="2"/>
    <n v="12"/>
    <x v="11"/>
    <n v="2438883"/>
    <n v="13122"/>
    <n v="0.34482344655376634"/>
    <n v="5330380"/>
    <n v="0.16165826826605231"/>
  </r>
  <r>
    <x v="5179"/>
    <x v="11"/>
    <s v="RM"/>
    <x v="3839"/>
    <x v="3839"/>
    <n v="5502886"/>
    <n v="0.71784151079996927"/>
    <s v=""/>
    <x v="2"/>
    <n v="12"/>
    <x v="11"/>
    <n v="2438883"/>
    <n v="13122"/>
    <n v="1.580737586836124"/>
    <n v="5330380"/>
    <n v="0.7410728691012648"/>
  </r>
  <r>
    <x v="5180"/>
    <x v="11"/>
    <s v="RM"/>
    <x v="3840"/>
    <x v="3840"/>
    <n v="5502886"/>
    <n v="3.6980595273098514E-2"/>
    <s v=""/>
    <x v="2"/>
    <n v="12"/>
    <x v="11"/>
    <n v="2438883"/>
    <n v="13122"/>
    <n v="8.1433876492620932E-2"/>
    <n v="5330380"/>
    <n v="3.8177390730116806E-2"/>
  </r>
  <r>
    <x v="5181"/>
    <x v="11"/>
    <s v="RM"/>
    <x v="2788"/>
    <x v="2788"/>
    <n v="5502886"/>
    <n v="4.8756234455883694E-2"/>
    <s v=""/>
    <x v="2"/>
    <n v="12"/>
    <x v="11"/>
    <n v="2438883"/>
    <n v="13122"/>
    <n v="0.10736466370009924"/>
    <n v="5330380"/>
    <n v="5.0334122520345637E-2"/>
  </r>
  <r>
    <x v="5182"/>
    <x v="11"/>
    <s v="RM"/>
    <x v="3841"/>
    <x v="3841"/>
    <n v="5502886"/>
    <n v="0.14759528000398336"/>
    <s v=""/>
    <x v="2"/>
    <n v="12"/>
    <x v="11"/>
    <n v="2438883"/>
    <n v="13122"/>
    <n v="0.32501520632583153"/>
    <n v="5330380"/>
    <n v="0.1523718759262942"/>
  </r>
  <r>
    <x v="5183"/>
    <x v="11"/>
    <s v="RM"/>
    <x v="3842"/>
    <x v="3842"/>
    <n v="5502886"/>
    <n v="2.4732476740386772E-2"/>
    <s v=""/>
    <x v="2"/>
    <n v="12"/>
    <x v="11"/>
    <n v="2438883"/>
    <n v="13122"/>
    <n v="5.4462656465089479E-2"/>
    <n v="5330380"/>
    <n v="2.5532888837193596E-2"/>
  </r>
  <r>
    <x v="5184"/>
    <x v="11"/>
    <s v="RM"/>
    <x v="3843"/>
    <x v="3843"/>
    <n v="5502886"/>
    <n v="3.4981644177255349E-2"/>
    <s v=""/>
    <x v="2"/>
    <n v="12"/>
    <x v="11"/>
    <n v="2438883"/>
    <n v="13122"/>
    <n v="7.703204533085764E-2"/>
    <n v="5330380"/>
    <n v="3.6113747987948322E-2"/>
  </r>
  <r>
    <x v="5185"/>
    <x v="11"/>
    <s v="RM"/>
    <x v="3844"/>
    <x v="3844"/>
    <n v="5502886"/>
    <n v="3.3091726777549089E-2"/>
    <s v=""/>
    <x v="2"/>
    <n v="12"/>
    <x v="11"/>
    <n v="2438883"/>
    <n v="13122"/>
    <n v="7.2870314050645063E-2"/>
    <n v="5330380"/>
    <n v="3.416266757717086E-2"/>
  </r>
  <r>
    <x v="5186"/>
    <x v="11"/>
    <s v="RM"/>
    <x v="3845"/>
    <x v="3845"/>
    <n v="5502886"/>
    <n v="0.82611197106391088"/>
    <s v=""/>
    <x v="2"/>
    <n v="12"/>
    <x v="11"/>
    <n v="2438883"/>
    <n v="13122"/>
    <n v="1.819156769215994"/>
    <n v="5330380"/>
    <n v="0.85284726417253554"/>
  </r>
  <r>
    <x v="5187"/>
    <x v="11"/>
    <s v="RM"/>
    <x v="3846"/>
    <x v="3846"/>
    <n v="5502886"/>
    <n v="0.1225175298924964"/>
    <s v=""/>
    <x v="2"/>
    <n v="12"/>
    <x v="11"/>
    <n v="2438883"/>
    <n v="13122"/>
    <n v="0.26979223356916476"/>
    <n v="5330380"/>
    <n v="0.12648253970636239"/>
  </r>
  <r>
    <x v="5188"/>
    <x v="11"/>
    <s v="RM"/>
    <x v="3847"/>
    <x v="3847"/>
    <n v="5502886"/>
    <n v="0.37249545056902866"/>
    <s v=""/>
    <x v="2"/>
    <n v="12"/>
    <x v="11"/>
    <n v="2438883"/>
    <n v="13122"/>
    <n v="0.82026122867112727"/>
    <n v="5330380"/>
    <n v="0.38455044480881284"/>
  </r>
  <r>
    <x v="5189"/>
    <x v="11"/>
    <s v="RM"/>
    <x v="3848"/>
    <x v="3848"/>
    <n v="5502886"/>
    <n v="0.22110216348294331"/>
    <s v=""/>
    <x v="2"/>
    <n v="12"/>
    <x v="11"/>
    <n v="2438883"/>
    <n v="13122"/>
    <n v="0.48688254313794543"/>
    <n v="5330380"/>
    <n v="0.22825764767239859"/>
  </r>
  <r>
    <x v="5190"/>
    <x v="11"/>
    <s v="RM"/>
    <x v="5"/>
    <x v="5"/>
    <n v="5502886"/>
    <n v="5.0337223049868735E-3"/>
    <s v=""/>
    <x v="2"/>
    <n v="12"/>
    <x v="11"/>
    <n v="2438883"/>
    <n v="13122"/>
    <n v="1.1084611198258477E-2"/>
    <n v="5330380"/>
    <n v="5.1966276325515256E-3"/>
  </r>
  <r>
    <x v="5191"/>
    <x v="11"/>
    <s v="RM"/>
    <x v="2957"/>
    <x v="2957"/>
    <n v="5502886"/>
    <n v="1.4592342999655091E-2"/>
    <s v=""/>
    <x v="2"/>
    <n v="12"/>
    <x v="11"/>
    <n v="2438883"/>
    <n v="13122"/>
    <n v="3.2133367480872047E-2"/>
    <n v="5330380"/>
    <n v="1.5064592017829875E-2"/>
  </r>
  <r>
    <x v="5192"/>
    <x v="11"/>
    <s v="RM"/>
    <x v="3849"/>
    <x v="3849"/>
    <n v="5502886"/>
    <n v="4.4213163783512872E-2"/>
    <s v=""/>
    <x v="2"/>
    <n v="12"/>
    <x v="11"/>
    <n v="2438883"/>
    <n v="13122"/>
    <n v="9.7360501968819027E-2"/>
    <n v="5330380"/>
    <n v="4.5644025379053647E-2"/>
  </r>
  <r>
    <x v="5193"/>
    <x v="11"/>
    <s v="RM"/>
    <x v="3850"/>
    <x v="3850"/>
    <n v="5502886"/>
    <n v="1.0244079197715525"/>
    <s v=""/>
    <x v="2"/>
    <n v="12"/>
    <x v="11"/>
    <n v="2438883"/>
    <n v="13122"/>
    <n v="2.2558184204629126"/>
    <n v="5330380"/>
    <n v="1.0575606241956483"/>
  </r>
  <r>
    <x v="5194"/>
    <x v="11"/>
    <s v="RM"/>
    <x v="3851"/>
    <x v="3851"/>
    <n v="5502886"/>
    <n v="2.104350335442166E-2"/>
    <s v=""/>
    <x v="2"/>
    <n v="12"/>
    <x v="11"/>
    <n v="2438883"/>
    <n v="13122"/>
    <n v="4.6339277139289946E-2"/>
    <n v="5330380"/>
    <n v="2.1724529958464498E-2"/>
  </r>
  <r>
    <x v="5195"/>
    <x v="11"/>
    <s v="RM"/>
    <x v="107"/>
    <x v="107"/>
    <n v="5502886"/>
    <n v="0.17329088772691276"/>
    <s v=""/>
    <x v="2"/>
    <n v="12"/>
    <x v="11"/>
    <n v="2438883"/>
    <n v="13122"/>
    <n v="0.38159874507795244"/>
    <n v="5330380"/>
    <n v="0.17889906535744168"/>
  </r>
  <r>
    <x v="5196"/>
    <x v="11"/>
    <s v="RM"/>
    <x v="3852"/>
    <x v="3852"/>
    <n v="5502886"/>
    <n v="0.17396326218642363"/>
    <s v=""/>
    <x v="2"/>
    <n v="12"/>
    <x v="11"/>
    <n v="2438883"/>
    <n v="13122"/>
    <n v="0.38307936101418189"/>
    <n v="5330380"/>
    <n v="0.17959319973435289"/>
  </r>
  <r>
    <x v="5197"/>
    <x v="11"/>
    <s v="RM"/>
    <x v="3853"/>
    <x v="3853"/>
    <n v="5502886"/>
    <n v="1.3847279409386274E-2"/>
    <s v=""/>
    <x v="2"/>
    <n v="12"/>
    <x v="11"/>
    <n v="2438883"/>
    <n v="13122"/>
    <n v="3.0492684956942091E-2"/>
    <n v="5330380"/>
    <n v="1.4295416086657986E-2"/>
  </r>
  <r>
    <x v="5198"/>
    <x v="11"/>
    <s v="RM"/>
    <x v="627"/>
    <x v="627"/>
    <n v="5502886"/>
    <n v="3.7616625167230431E-3"/>
    <s v=""/>
    <x v="2"/>
    <n v="12"/>
    <x v="11"/>
    <n v="2438883"/>
    <n v="13122"/>
    <n v="8.2834459135000156E-3"/>
    <n v="5330380"/>
    <n v="3.8834004329897681E-3"/>
  </r>
  <r>
    <x v="5199"/>
    <x v="11"/>
    <s v="RM"/>
    <x v="681"/>
    <x v="681"/>
    <n v="5502886"/>
    <n v="7.1962239450353875E-3"/>
    <s v=""/>
    <x v="2"/>
    <n v="12"/>
    <x v="11"/>
    <n v="2438883"/>
    <n v="13122"/>
    <n v="1.5846592182347859E-2"/>
    <n v="5330380"/>
    <n v="7.4291138718065135E-3"/>
  </r>
  <r>
    <x v="5200"/>
    <x v="11"/>
    <s v="RM"/>
    <x v="3854"/>
    <x v="3854"/>
    <n v="5502886"/>
    <n v="0.28305147517139184"/>
    <s v=""/>
    <x v="2"/>
    <n v="12"/>
    <x v="11"/>
    <n v="2438883"/>
    <n v="13122"/>
    <n v="0.62329929250568239"/>
    <n v="5330380"/>
    <n v="0.29221181229105614"/>
  </r>
  <r>
    <x v="5201"/>
    <x v="11"/>
    <s v="RM"/>
    <x v="2964"/>
    <x v="2964"/>
    <n v="5502886"/>
    <n v="5.0882391530553241E-3"/>
    <s v=""/>
    <x v="2"/>
    <n v="12"/>
    <x v="11"/>
    <n v="2438883"/>
    <n v="13122"/>
    <n v="1.1204661139033838E-2"/>
    <n v="5330380"/>
    <n v="5.252908798247029E-3"/>
  </r>
  <r>
    <x v="5202"/>
    <x v="11"/>
    <s v="RM"/>
    <x v="1136"/>
    <x v="1136"/>
    <n v="5502886"/>
    <n v="0.19660592641751984"/>
    <s v=""/>
    <x v="2"/>
    <n v="12"/>
    <x v="11"/>
    <n v="2438883"/>
    <n v="13122"/>
    <n v="0.4329401030828825"/>
    <n v="5330380"/>
    <n v="0.20296864388655217"/>
  </r>
  <r>
    <x v="5203"/>
    <x v="11"/>
    <s v="RM"/>
    <x v="309"/>
    <x v="309"/>
    <n v="5502886"/>
    <n v="1.8681106604788833E-2"/>
    <s v=""/>
    <x v="2"/>
    <n v="12"/>
    <x v="11"/>
    <n v="2438883"/>
    <n v="13122"/>
    <n v="4.1137113039024231E-2"/>
    <n v="5330380"/>
    <n v="1.9285679444992664E-2"/>
  </r>
  <r>
    <x v="5204"/>
    <x v="11"/>
    <s v="RM"/>
    <x v="150"/>
    <x v="150"/>
    <n v="5502886"/>
    <n v="1.3611039734422991E-2"/>
    <s v=""/>
    <x v="2"/>
    <n v="12"/>
    <x v="11"/>
    <n v="2438883"/>
    <n v="13122"/>
    <n v="2.9972468546915515E-2"/>
    <n v="5330380"/>
    <n v="1.4051531035310804E-2"/>
  </r>
  <r>
    <x v="5205"/>
    <x v="11"/>
    <s v="RM"/>
    <x v="3855"/>
    <x v="3855"/>
    <n v="5502886"/>
    <n v="47.560043947848456"/>
    <s v="MAGGIORE"/>
    <x v="2"/>
    <n v="12"/>
    <x v="11"/>
    <n v="2438883"/>
    <n v="13122"/>
    <n v="104.73056791625316"/>
    <n v="5330380"/>
    <n v="49.099219943043458"/>
  </r>
  <r>
    <x v="5206"/>
    <x v="11"/>
    <s v="RM"/>
    <x v="665"/>
    <x v="665"/>
    <n v="5502886"/>
    <n v="2.5295817503760754E-2"/>
    <s v=""/>
    <x v="2"/>
    <n v="12"/>
    <x v="11"/>
    <n v="2438883"/>
    <n v="13122"/>
    <n v="5.5703172519768224E-2"/>
    <n v="5330380"/>
    <n v="2.61144608827138E-2"/>
  </r>
  <r>
    <x v="5207"/>
    <x v="11"/>
    <s v="RM"/>
    <x v="3856"/>
    <x v="3856"/>
    <n v="5502886"/>
    <n v="0.12117278097347464"/>
    <s v=""/>
    <x v="2"/>
    <n v="12"/>
    <x v="11"/>
    <n v="2438883"/>
    <n v="13122"/>
    <n v="0.26683100169670582"/>
    <n v="5330380"/>
    <n v="0.12509427095253997"/>
  </r>
  <r>
    <x v="5208"/>
    <x v="11"/>
    <s v="RM"/>
    <x v="3702"/>
    <x v="3702"/>
    <n v="5502886"/>
    <n v="1.700925659735637E-2"/>
    <s v=""/>
    <x v="2"/>
    <n v="12"/>
    <x v="11"/>
    <n v="2438883"/>
    <n v="13122"/>
    <n v="3.7455581521913119E-2"/>
    <n v="5330380"/>
    <n v="1.7559723696997213E-2"/>
  </r>
  <r>
    <x v="5209"/>
    <x v="11"/>
    <s v="RM"/>
    <x v="3857"/>
    <x v="3857"/>
    <n v="5502886"/>
    <n v="2.8221555016767562E-2"/>
    <s v=""/>
    <x v="2"/>
    <n v="12"/>
    <x v="11"/>
    <n v="2438883"/>
    <n v="13122"/>
    <n v="6.2145852674712676E-2"/>
    <n v="5330380"/>
    <n v="2.9134883441705842E-2"/>
  </r>
  <r>
    <x v="5210"/>
    <x v="11"/>
    <s v="RM"/>
    <x v="3858"/>
    <x v="3858"/>
    <n v="5502886"/>
    <n v="5.4226091545418166E-2"/>
    <s v=""/>
    <x v="2"/>
    <n v="12"/>
    <x v="11"/>
    <n v="2438883"/>
    <n v="13122"/>
    <n v="0.1194096744245606"/>
    <n v="5330380"/>
    <n v="5.5980999478461198E-2"/>
  </r>
  <r>
    <x v="5211"/>
    <x v="11"/>
    <s v="RM"/>
    <x v="3859"/>
    <x v="3859"/>
    <n v="5502886"/>
    <n v="0.31625223564507787"/>
    <s v=""/>
    <x v="2"/>
    <n v="12"/>
    <x v="11"/>
    <n v="2438883"/>
    <n v="13122"/>
    <n v="0.69640970643787814"/>
    <n v="5330380"/>
    <n v="0.32648704219961799"/>
  </r>
  <r>
    <x v="5212"/>
    <x v="11"/>
    <s v="RM"/>
    <x v="3860"/>
    <x v="3860"/>
    <n v="5502886"/>
    <n v="8.1557204710401052E-2"/>
    <s v=""/>
    <x v="2"/>
    <n v="12"/>
    <x v="11"/>
    <n v="2438883"/>
    <n v="13122"/>
    <n v="0.17959471139994237"/>
    <n v="5330380"/>
    <n v="8.4196623880473817E-2"/>
  </r>
  <r>
    <x v="5213"/>
    <x v="11"/>
    <s v="RM"/>
    <x v="2907"/>
    <x v="2907"/>
    <n v="5502886"/>
    <n v="6.7273790516467175E-2"/>
    <s v=""/>
    <x v="2"/>
    <n v="12"/>
    <x v="11"/>
    <n v="2438883"/>
    <n v="13122"/>
    <n v="0.14814162691679739"/>
    <n v="5330380"/>
    <n v="6.9450958468251792E-2"/>
  </r>
  <r>
    <x v="5214"/>
    <x v="11"/>
    <s v="RM"/>
    <x v="3861"/>
    <x v="3861"/>
    <n v="5502886"/>
    <n v="6.1167903532800785E-2"/>
    <s v=""/>
    <x v="2"/>
    <n v="12"/>
    <x v="11"/>
    <n v="2438883"/>
    <n v="13122"/>
    <n v="0.1346960335499568"/>
    <n v="5330380"/>
    <n v="6.3147467910355359E-2"/>
  </r>
  <r>
    <x v="5215"/>
    <x v="11"/>
    <s v="RM"/>
    <x v="676"/>
    <x v="676"/>
    <n v="5502886"/>
    <n v="3.3437000148649272E-3"/>
    <s v=""/>
    <x v="2"/>
    <n v="12"/>
    <x v="11"/>
    <n v="2438883"/>
    <n v="13122"/>
    <n v="7.3630630342222357E-3"/>
    <n v="5330380"/>
    <n v="3.4519114959909048E-3"/>
  </r>
  <r>
    <x v="5216"/>
    <x v="11"/>
    <s v="RM"/>
    <x v="3862"/>
    <x v="3862"/>
    <n v="5502886"/>
    <n v="0.16538594475698751"/>
    <s v=""/>
    <x v="2"/>
    <n v="12"/>
    <x v="11"/>
    <n v="2438883"/>
    <n v="13122"/>
    <n v="0.36419150366552488"/>
    <n v="5330380"/>
    <n v="0.17073829633159363"/>
  </r>
  <r>
    <x v="5217"/>
    <x v="11"/>
    <s v="RM"/>
    <x v="3863"/>
    <x v="3863"/>
    <n v="5502886"/>
    <n v="0.16474991486285562"/>
    <s v=""/>
    <x v="2"/>
    <n v="12"/>
    <x v="11"/>
    <n v="2438883"/>
    <n v="13122"/>
    <n v="0.36279092102314564"/>
    <n v="5330380"/>
    <n v="0.17008168273181273"/>
  </r>
  <r>
    <x v="5218"/>
    <x v="11"/>
    <s v="RM"/>
    <x v="3864"/>
    <x v="3864"/>
    <n v="5502886"/>
    <n v="0.96149547710056138"/>
    <s v=""/>
    <x v="2"/>
    <n v="12"/>
    <x v="11"/>
    <n v="2438883"/>
    <n v="13122"/>
    <n v="2.1172807888081442"/>
    <n v="5330380"/>
    <n v="0.99261215898303679"/>
  </r>
  <r>
    <x v="5219"/>
    <x v="11"/>
    <s v="RM"/>
    <x v="3865"/>
    <x v="3865"/>
    <n v="5502886"/>
    <n v="9.3532739002770551E-2"/>
    <s v=""/>
    <x v="2"/>
    <n v="12"/>
    <x v="11"/>
    <n v="2438883"/>
    <n v="13122"/>
    <n v="0.20596568172359703"/>
    <n v="5330380"/>
    <n v="9.6559719944919506E-2"/>
  </r>
  <r>
    <x v="5220"/>
    <x v="11"/>
    <s v="RM"/>
    <x v="831"/>
    <x v="831"/>
    <n v="5502886"/>
    <n v="1.9462514760436617E-2"/>
    <s v=""/>
    <x v="2"/>
    <n v="12"/>
    <x v="11"/>
    <n v="2438883"/>
    <n v="13122"/>
    <n v="4.2857828856804427E-2"/>
    <n v="5330380"/>
    <n v="2.0092376153294886E-2"/>
  </r>
  <r>
    <x v="5221"/>
    <x v="11"/>
    <s v="RM"/>
    <x v="3866"/>
    <x v="3866"/>
    <n v="5502886"/>
    <n v="9.5840618904334929E-2"/>
    <s v=""/>
    <x v="2"/>
    <n v="12"/>
    <x v="11"/>
    <n v="2438883"/>
    <n v="13122"/>
    <n v="0.21104779588308736"/>
    <n v="5330380"/>
    <n v="9.8942289292695829E-2"/>
  </r>
  <r>
    <x v="5222"/>
    <x v="11"/>
    <s v="RM"/>
    <x v="753"/>
    <x v="753"/>
    <n v="5502886"/>
    <n v="5.5607185029818897E-3"/>
    <s v=""/>
    <x v="2"/>
    <n v="12"/>
    <x v="11"/>
    <n v="2438883"/>
    <n v="13122"/>
    <n v="1.2245093959086982E-2"/>
    <n v="5330380"/>
    <n v="5.7406789009413961E-3"/>
  </r>
  <r>
    <x v="5223"/>
    <x v="11"/>
    <s v="RM"/>
    <x v="1244"/>
    <x v="1244"/>
    <n v="5502886"/>
    <n v="5.7606136125662065E-3"/>
    <s v=""/>
    <x v="2"/>
    <n v="12"/>
    <x v="11"/>
    <n v="2438883"/>
    <n v="13122"/>
    <n v="1.2685277075263309E-2"/>
    <n v="5330380"/>
    <n v="5.9470431751582438E-3"/>
  </r>
  <r>
    <x v="5224"/>
    <x v="11"/>
    <s v="RM"/>
    <x v="3867"/>
    <x v="3867"/>
    <n v="5502886"/>
    <n v="0.27212993327501245"/>
    <s v=""/>
    <x v="2"/>
    <n v="12"/>
    <x v="11"/>
    <n v="2438883"/>
    <n v="13122"/>
    <n v="0.59924928770368469"/>
    <n v="5330380"/>
    <n v="0.28093681876339022"/>
  </r>
  <r>
    <x v="5225"/>
    <x v="11"/>
    <s v="RM"/>
    <x v="3868"/>
    <x v="3868"/>
    <n v="5502886"/>
    <n v="0.95031952324652924"/>
    <s v=""/>
    <x v="2"/>
    <n v="12"/>
    <x v="11"/>
    <n v="2438883"/>
    <n v="13122"/>
    <n v="2.0926705509491947"/>
    <n v="5330380"/>
    <n v="0.98107452001545847"/>
  </r>
  <r>
    <x v="5226"/>
    <x v="11"/>
    <s v="RM"/>
    <x v="2879"/>
    <x v="2879"/>
    <n v="5502886"/>
    <n v="7.1544276948495758E-2"/>
    <s v=""/>
    <x v="2"/>
    <n v="12"/>
    <x v="11"/>
    <n v="2438883"/>
    <n v="13122"/>
    <n v="0.15754553894420079"/>
    <n v="5330380"/>
    <n v="7.3859649781066267E-2"/>
  </r>
  <r>
    <x v="5227"/>
    <x v="11"/>
    <s v="RM"/>
    <x v="811"/>
    <x v="811"/>
    <n v="5502886"/>
    <n v="3.216494036038544E-3"/>
    <s v=""/>
    <x v="2"/>
    <n v="12"/>
    <x v="11"/>
    <n v="2438883"/>
    <n v="13122"/>
    <n v="7.0829465057463906E-3"/>
    <n v="5330380"/>
    <n v="3.3205887760347297E-3"/>
  </r>
  <r>
    <x v="5228"/>
    <x v="11"/>
    <s v="RM"/>
    <x v="3869"/>
    <x v="3869"/>
    <n v="5502886"/>
    <n v="0.30751136767143644"/>
    <s v=""/>
    <x v="2"/>
    <n v="12"/>
    <x v="11"/>
    <n v="2438883"/>
    <n v="13122"/>
    <n v="0.67716169926689496"/>
    <n v="5330380"/>
    <n v="0.31746329529977224"/>
  </r>
  <r>
    <x v="5229"/>
    <x v="11"/>
    <s v="RM"/>
    <x v="3870"/>
    <x v="3870"/>
    <n v="5502886"/>
    <n v="0.2342952407155082"/>
    <s v=""/>
    <x v="2"/>
    <n v="12"/>
    <x v="11"/>
    <n v="2438883"/>
    <n v="13122"/>
    <n v="0.51593462880558316"/>
    <n v="5330380"/>
    <n v="0.24187768977071053"/>
  </r>
  <r>
    <x v="5230"/>
    <x v="11"/>
    <s v="RM"/>
    <x v="3871"/>
    <x v="3871"/>
    <n v="5502886"/>
    <n v="0.67769893833890071"/>
    <s v=""/>
    <x v="2"/>
    <n v="12"/>
    <x v="11"/>
    <n v="2438883"/>
    <n v="13122"/>
    <n v="1.4923408137785319"/>
    <n v="5330380"/>
    <n v="0.69963117076080883"/>
  </r>
  <r>
    <x v="5231"/>
    <x v="11"/>
    <s v="RM"/>
    <x v="3872"/>
    <x v="3872"/>
    <n v="5502886"/>
    <n v="0.80325123944054078"/>
    <s v=""/>
    <x v="2"/>
    <n v="12"/>
    <x v="11"/>
    <n v="2438883"/>
    <n v="13122"/>
    <n v="1.7688158273841916"/>
    <n v="5330380"/>
    <n v="0.82924669535755435"/>
  </r>
  <r>
    <x v="5232"/>
    <x v="11"/>
    <s v="RM"/>
    <x v="3873"/>
    <x v="3873"/>
    <n v="5502886"/>
    <n v="0.67664494594291069"/>
    <s v=""/>
    <x v="2"/>
    <n v="12"/>
    <x v="11"/>
    <n v="2438883"/>
    <n v="13122"/>
    <n v="1.4900198482568749"/>
    <n v="5330380"/>
    <n v="0.69854306822402901"/>
  </r>
  <r>
    <x v="5233"/>
    <x v="11"/>
    <s v="RM"/>
    <x v="3874"/>
    <x v="3874"/>
    <n v="5502886"/>
    <n v="0.25088653481100648"/>
    <s v=""/>
    <x v="2"/>
    <n v="12"/>
    <x v="11"/>
    <n v="2438883"/>
    <n v="13122"/>
    <n v="0.55246982744821849"/>
    <n v="5330380"/>
    <n v="0.25900592453070886"/>
  </r>
  <r>
    <x v="5234"/>
    <x v="11"/>
    <s v="RM"/>
    <x v="3875"/>
    <x v="3875"/>
    <n v="5502886"/>
    <n v="1.2289187891589977"/>
    <s v=""/>
    <x v="2"/>
    <n v="12"/>
    <x v="11"/>
    <n v="2438883"/>
    <n v="13122"/>
    <n v="2.7061657649582229"/>
    <n v="5330380"/>
    <n v="1.2686900371080485"/>
  </r>
  <r>
    <x v="5235"/>
    <x v="11"/>
    <s v="RM"/>
    <x v="3876"/>
    <x v="3876"/>
    <n v="5502886"/>
    <n v="0.55556302638288346"/>
    <s v=""/>
    <x v="2"/>
    <n v="12"/>
    <x v="11"/>
    <n v="2438883"/>
    <n v="13122"/>
    <n v="1.2233889297947946"/>
    <n v="5330380"/>
    <n v="0.57354259921431494"/>
  </r>
  <r>
    <x v="5236"/>
    <x v="11"/>
    <s v="LT"/>
    <x v="3877"/>
    <x v="3877"/>
    <n v="5502886"/>
    <n v="1.2171613222589019"/>
    <s v=""/>
    <x v="2"/>
    <n v="12"/>
    <x v="11"/>
    <n v="2438883"/>
    <n v="13122"/>
    <n v="2.6802749943976694"/>
    <n v="5330380"/>
    <n v="1.2565520657063849"/>
  </r>
  <r>
    <x v="5237"/>
    <x v="11"/>
    <s v="LT"/>
    <x v="1931"/>
    <x v="1931"/>
    <n v="5502886"/>
    <n v="2.8712206649383617E-2"/>
    <s v=""/>
    <x v="2"/>
    <n v="12"/>
    <x v="11"/>
    <n v="2438883"/>
    <n v="13122"/>
    <n v="6.3226302141690949E-2"/>
    <n v="5330380"/>
    <n v="2.9641413932965377E-2"/>
  </r>
  <r>
    <x v="5238"/>
    <x v="11"/>
    <s v="LT"/>
    <x v="893"/>
    <x v="893"/>
    <n v="5502886"/>
    <n v="1.1593916355890346E-2"/>
    <s v=""/>
    <x v="2"/>
    <n v="12"/>
    <x v="11"/>
    <n v="2438883"/>
    <n v="13122"/>
    <n v="2.5530620738227105E-2"/>
    <n v="5330380"/>
    <n v="1.1969127904577159E-2"/>
  </r>
  <r>
    <x v="5239"/>
    <x v="11"/>
    <s v="LT"/>
    <x v="1721"/>
    <x v="1721"/>
    <n v="5502886"/>
    <n v="7.9976216116416005E-2"/>
    <s v=""/>
    <x v="2"/>
    <n v="12"/>
    <x v="11"/>
    <n v="2438883"/>
    <n v="13122"/>
    <n v="0.17611326311745687"/>
    <n v="5330380"/>
    <n v="8.2564470075304208E-2"/>
  </r>
  <r>
    <x v="5240"/>
    <x v="11"/>
    <s v="LT"/>
    <x v="3878"/>
    <x v="3878"/>
    <n v="5502886"/>
    <n v="0.64604282189382078"/>
    <s v=""/>
    <x v="2"/>
    <n v="12"/>
    <x v="11"/>
    <n v="2438883"/>
    <n v="13122"/>
    <n v="1.4226318148349713"/>
    <n v="5330380"/>
    <n v="0.66695057388028622"/>
  </r>
  <r>
    <x v="5241"/>
    <x v="11"/>
    <s v="LT"/>
    <x v="3879"/>
    <x v="3879"/>
    <n v="5502886"/>
    <n v="0.20034941665155337"/>
    <s v=""/>
    <x v="2"/>
    <n v="12"/>
    <x v="11"/>
    <n v="2438883"/>
    <n v="13122"/>
    <n v="0.44118353234945734"/>
    <n v="5330380"/>
    <n v="0.2068332839309768"/>
  </r>
  <r>
    <x v="5242"/>
    <x v="11"/>
    <s v="LT"/>
    <x v="3880"/>
    <x v="3880"/>
    <n v="5502886"/>
    <n v="0.67564547039498912"/>
    <s v=""/>
    <x v="2"/>
    <n v="12"/>
    <x v="11"/>
    <n v="2438883"/>
    <n v="13122"/>
    <n v="1.4878189326759932"/>
    <n v="5330380"/>
    <n v="0.69751124685294486"/>
  </r>
  <r>
    <x v="5243"/>
    <x v="11"/>
    <s v="LT"/>
    <x v="3881"/>
    <x v="3881"/>
    <n v="5502886"/>
    <n v="0.66021720239161774"/>
    <s v=""/>
    <x v="2"/>
    <n v="12"/>
    <x v="11"/>
    <n v="2438883"/>
    <n v="13122"/>
    <n v="1.4538447994365655"/>
    <n v="5330380"/>
    <n v="0.68158367696111721"/>
  </r>
  <r>
    <x v="5244"/>
    <x v="11"/>
    <s v="LT"/>
    <x v="3882"/>
    <x v="3882"/>
    <n v="5502886"/>
    <n v="0.37729293319905227"/>
    <s v=""/>
    <x v="2"/>
    <n v="12"/>
    <x v="11"/>
    <n v="2438883"/>
    <n v="13122"/>
    <n v="0.83082562345935906"/>
    <n v="5330380"/>
    <n v="0.38950318739001721"/>
  </r>
  <r>
    <x v="5245"/>
    <x v="11"/>
    <s v="LT"/>
    <x v="3883"/>
    <x v="3883"/>
    <n v="5502886"/>
    <n v="0.1900820769319953"/>
    <s v=""/>
    <x v="2"/>
    <n v="12"/>
    <x v="11"/>
    <n v="2438883"/>
    <n v="13122"/>
    <n v="0.41857412683676415"/>
    <n v="5330380"/>
    <n v="0.19623366439165688"/>
  </r>
  <r>
    <x v="5246"/>
    <x v="11"/>
    <s v="LT"/>
    <x v="3884"/>
    <x v="3884"/>
    <n v="5502886"/>
    <n v="2.1423667508285655"/>
    <s v=""/>
    <x v="2"/>
    <n v="12"/>
    <x v="11"/>
    <n v="2438883"/>
    <n v="13122"/>
    <n v="4.7176425392963477"/>
    <n v="5330380"/>
    <n v="2.2116997287247817"/>
  </r>
  <r>
    <x v="5247"/>
    <x v="11"/>
    <s v="LT"/>
    <x v="1225"/>
    <x v="1225"/>
    <n v="5502886"/>
    <n v="7.5505834574803102E-2"/>
    <s v=""/>
    <x v="2"/>
    <n v="12"/>
    <x v="11"/>
    <n v="2438883"/>
    <n v="13122"/>
    <n v="0.16626916797387714"/>
    <n v="5330380"/>
    <n v="7.7949414488272875E-2"/>
  </r>
  <r>
    <x v="5248"/>
    <x v="11"/>
    <s v="LT"/>
    <x v="3885"/>
    <x v="3885"/>
    <n v="5502886"/>
    <n v="5.5934286118229593E-2"/>
    <s v=""/>
    <x v="2"/>
    <n v="12"/>
    <x v="11"/>
    <n v="2438883"/>
    <n v="13122"/>
    <n v="0.12317123923552198"/>
    <n v="5330380"/>
    <n v="5.7744476003586981E-2"/>
  </r>
  <r>
    <x v="5249"/>
    <x v="11"/>
    <s v="LT"/>
    <x v="1739"/>
    <x v="1739"/>
    <n v="5502886"/>
    <n v="0.35385068852961882"/>
    <s v=""/>
    <x v="2"/>
    <n v="12"/>
    <x v="11"/>
    <n v="2438883"/>
    <n v="13122"/>
    <n v="0.77920414892595313"/>
    <n v="5330380"/>
    <n v="0.36530228614095056"/>
  </r>
  <r>
    <x v="5250"/>
    <x v="11"/>
    <s v="LT"/>
    <x v="2370"/>
    <x v="2370"/>
    <n v="5502886"/>
    <n v="0.11165050484418539"/>
    <s v=""/>
    <x v="2"/>
    <n v="12"/>
    <x v="11"/>
    <n v="2438883"/>
    <n v="13122"/>
    <n v="0.24586227870794253"/>
    <n v="5330380"/>
    <n v="0.11526382734439194"/>
  </r>
  <r>
    <x v="5251"/>
    <x v="11"/>
    <s v="LT"/>
    <x v="2806"/>
    <x v="2806"/>
    <n v="5502886"/>
    <n v="7.3325160652065111E-2"/>
    <s v=""/>
    <x v="2"/>
    <n v="12"/>
    <x v="11"/>
    <n v="2438883"/>
    <n v="13122"/>
    <n v="0.16146717034286265"/>
    <n v="5330380"/>
    <n v="7.5698167860452734E-2"/>
  </r>
  <r>
    <x v="5252"/>
    <x v="11"/>
    <s v="LT"/>
    <x v="3886"/>
    <x v="3886"/>
    <n v="5502886"/>
    <n v="0.25099556850714333"/>
    <s v=""/>
    <x v="2"/>
    <n v="12"/>
    <x v="11"/>
    <n v="2438883"/>
    <n v="13122"/>
    <n v="0.5527099273297692"/>
    <n v="5330380"/>
    <n v="0.25911848686209987"/>
  </r>
  <r>
    <x v="5253"/>
    <x v="11"/>
    <s v="LT"/>
    <x v="2402"/>
    <x v="2402"/>
    <n v="5502886"/>
    <n v="5.915078015426814E-2"/>
    <s v=""/>
    <x v="2"/>
    <n v="12"/>
    <x v="11"/>
    <n v="2438883"/>
    <n v="13122"/>
    <n v="0.13025418574126837"/>
    <n v="5330380"/>
    <n v="6.1065064779621717E-2"/>
  </r>
  <r>
    <x v="5254"/>
    <x v="11"/>
    <s v="LT"/>
    <x v="3887"/>
    <x v="3887"/>
    <n v="5502886"/>
    <n v="0.25243117883961252"/>
    <s v=""/>
    <x v="2"/>
    <n v="12"/>
    <x v="11"/>
    <n v="2438883"/>
    <n v="13122"/>
    <n v="0.55587124243685371"/>
    <n v="5330380"/>
    <n v="0.26060055755874817"/>
  </r>
  <r>
    <x v="5255"/>
    <x v="11"/>
    <s v="LT"/>
    <x v="827"/>
    <x v="827"/>
    <n v="5502886"/>
    <n v="2.2406424556132908E-2"/>
    <s v=""/>
    <x v="2"/>
    <n v="12"/>
    <x v="11"/>
    <n v="2438883"/>
    <n v="13122"/>
    <n v="4.9340525658674007E-2"/>
    <n v="5330380"/>
    <n v="2.3131559100852097E-2"/>
  </r>
  <r>
    <x v="5256"/>
    <x v="11"/>
    <s v="LT"/>
    <x v="3888"/>
    <x v="3888"/>
    <n v="5502886"/>
    <n v="8.272023080252798E-2"/>
    <s v=""/>
    <x v="2"/>
    <n v="12"/>
    <x v="11"/>
    <n v="2438883"/>
    <n v="13122"/>
    <n v="0.18215577680315012"/>
    <n v="5330380"/>
    <n v="8.5397288748644565E-2"/>
  </r>
  <r>
    <x v="5257"/>
    <x v="11"/>
    <s v="LT"/>
    <x v="2794"/>
    <x v="2794"/>
    <n v="5502886"/>
    <n v="1.9880477262294728E-2"/>
    <s v=""/>
    <x v="2"/>
    <n v="12"/>
    <x v="11"/>
    <n v="2438883"/>
    <n v="13122"/>
    <n v="4.3778211736082213E-2"/>
    <n v="5330380"/>
    <n v="2.052386509029375E-2"/>
  </r>
  <r>
    <x v="5258"/>
    <x v="11"/>
    <s v="LT"/>
    <x v="131"/>
    <x v="131"/>
    <n v="5502886"/>
    <n v="2.0461990308358196E-2"/>
    <s v=""/>
    <x v="2"/>
    <n v="12"/>
    <x v="11"/>
    <n v="2438883"/>
    <n v="13122"/>
    <n v="4.505874443768608E-2"/>
    <n v="5330380"/>
    <n v="2.1124197524379124E-2"/>
  </r>
  <r>
    <x v="5259"/>
    <x v="11"/>
    <s v="LT"/>
    <x v="3889"/>
    <x v="3889"/>
    <n v="5502886"/>
    <n v="0.34185698195455982"/>
    <s v=""/>
    <x v="2"/>
    <n v="12"/>
    <x v="11"/>
    <n v="2438883"/>
    <n v="13122"/>
    <n v="0.75279316195537349"/>
    <n v="5330380"/>
    <n v="0.35292042968793969"/>
  </r>
  <r>
    <x v="5260"/>
    <x v="11"/>
    <s v="LT"/>
    <x v="3890"/>
    <x v="3890"/>
    <n v="5502886"/>
    <n v="0.15826240994271007"/>
    <s v=""/>
    <x v="2"/>
    <n v="12"/>
    <x v="11"/>
    <n v="2438883"/>
    <n v="13122"/>
    <n v="0.34850497807087749"/>
    <n v="5330380"/>
    <n v="0.16338422401404779"/>
  </r>
  <r>
    <x v="5261"/>
    <x v="11"/>
    <s v="LT"/>
    <x v="2662"/>
    <x v="2662"/>
    <n v="5502886"/>
    <n v="0.12506164946902407"/>
    <s v=""/>
    <x v="2"/>
    <n v="12"/>
    <x v="11"/>
    <n v="2438883"/>
    <n v="13122"/>
    <n v="0.27539456413868169"/>
    <n v="5330380"/>
    <n v="0.1291089941054859"/>
  </r>
  <r>
    <x v="5262"/>
    <x v="11"/>
    <s v="LT"/>
    <x v="3891"/>
    <x v="3891"/>
    <n v="5502886"/>
    <n v="0.16589476867229305"/>
    <s v=""/>
    <x v="2"/>
    <n v="12"/>
    <x v="11"/>
    <n v="2438883"/>
    <n v="13122"/>
    <n v="0.3653119697794282"/>
    <n v="5330380"/>
    <n v="0.17126358721141832"/>
  </r>
  <r>
    <x v="5263"/>
    <x v="11"/>
    <s v="LT"/>
    <x v="3892"/>
    <x v="3892"/>
    <n v="5502886"/>
    <n v="0.4382064247742003"/>
    <s v=""/>
    <x v="2"/>
    <n v="12"/>
    <x v="11"/>
    <n v="2438883"/>
    <n v="13122"/>
    <n v="0.96496142395236417"/>
    <n v="5330380"/>
    <n v="0.45238800986046018"/>
  </r>
  <r>
    <x v="5264"/>
    <x v="11"/>
    <s v="LT"/>
    <x v="3893"/>
    <x v="3893"/>
    <n v="5502886"/>
    <n v="0.13227604569674895"/>
    <s v=""/>
    <x v="2"/>
    <n v="12"/>
    <x v="11"/>
    <n v="2438883"/>
    <n v="13122"/>
    <n v="0.29128117296795469"/>
    <n v="5330380"/>
    <n v="0.13655686836585759"/>
  </r>
  <r>
    <x v="5265"/>
    <x v="11"/>
    <s v="LT"/>
    <x v="1494"/>
    <x v="1494"/>
    <n v="5502886"/>
    <n v="6.0586390486737321E-2"/>
    <s v=""/>
    <x v="2"/>
    <n v="12"/>
    <x v="11"/>
    <n v="2438883"/>
    <n v="13122"/>
    <n v="0.13341550084835291"/>
    <n v="5330380"/>
    <n v="6.2547135476269985E-2"/>
  </r>
  <r>
    <x v="5266"/>
    <x v="11"/>
    <s v="LT"/>
    <x v="3894"/>
    <x v="3894"/>
    <n v="5502886"/>
    <n v="5.2754136647570025E-2"/>
    <s v=""/>
    <x v="2"/>
    <n v="12"/>
    <x v="11"/>
    <n v="2438883"/>
    <n v="13122"/>
    <n v="0.11616832602362583"/>
    <n v="5330380"/>
    <n v="5.4461408004682597E-2"/>
  </r>
  <r>
    <x v="5267"/>
    <x v="11"/>
    <s v="LT"/>
    <x v="3895"/>
    <x v="3895"/>
    <n v="5502886"/>
    <n v="0.80381458020391483"/>
    <s v=""/>
    <x v="2"/>
    <n v="12"/>
    <x v="11"/>
    <n v="2438883"/>
    <n v="13122"/>
    <n v="1.7700563434388705"/>
    <n v="5330380"/>
    <n v="0.82982826740307447"/>
  </r>
  <r>
    <x v="5268"/>
    <x v="11"/>
    <s v="LT"/>
    <x v="3896"/>
    <x v="3896"/>
    <n v="5502886"/>
    <n v="1.255704733843296E-2"/>
    <s v=""/>
    <x v="2"/>
    <n v="12"/>
    <x v="11"/>
    <n v="2438883"/>
    <n v="13122"/>
    <n v="2.7651503025258508E-2"/>
    <n v="5330380"/>
    <n v="1.2963428498531061E-2"/>
  </r>
  <r>
    <x v="5269"/>
    <x v="11"/>
    <s v="FR"/>
    <x v="2919"/>
    <x v="2919"/>
    <n v="5502886"/>
    <n v="5.1245837184342906E-3"/>
    <s v=""/>
    <x v="2"/>
    <n v="12"/>
    <x v="11"/>
    <n v="2438883"/>
    <n v="13122"/>
    <n v="1.1284694432884081E-2"/>
    <n v="5330380"/>
    <n v="5.2904295753773648E-3"/>
  </r>
  <r>
    <x v="5270"/>
    <x v="11"/>
    <s v="FR"/>
    <x v="3897"/>
    <x v="3897"/>
    <n v="5502886"/>
    <n v="3.4709059936913103E-2"/>
    <s v=""/>
    <x v="2"/>
    <n v="12"/>
    <x v="11"/>
    <n v="2438883"/>
    <n v="13122"/>
    <n v="7.6431795626980825E-2"/>
    <n v="5330380"/>
    <n v="3.5832342159470808E-2"/>
  </r>
  <r>
    <x v="5271"/>
    <x v="11"/>
    <s v="FR"/>
    <x v="3898"/>
    <x v="3898"/>
    <n v="5502886"/>
    <n v="0.51989083546342774"/>
    <s v=""/>
    <x v="2"/>
    <n v="12"/>
    <x v="11"/>
    <n v="2438883"/>
    <n v="13122"/>
    <n v="1.1448362518807824"/>
    <n v="5330380"/>
    <n v="0.53671595646089021"/>
  </r>
  <r>
    <x v="5272"/>
    <x v="11"/>
    <s v="FR"/>
    <x v="3899"/>
    <x v="3899"/>
    <n v="5502886"/>
    <n v="5.1827350230406376E-2"/>
    <s v=""/>
    <x v="2"/>
    <n v="12"/>
    <x v="11"/>
    <n v="2438883"/>
    <n v="13122"/>
    <n v="0.11412747703044467"/>
    <n v="5330380"/>
    <n v="5.3504628187859032E-2"/>
  </r>
  <r>
    <x v="5273"/>
    <x v="11"/>
    <s v="FR"/>
    <x v="3900"/>
    <x v="3900"/>
    <n v="5502886"/>
    <n v="7.8395227522430957E-2"/>
    <s v=""/>
    <x v="2"/>
    <n v="12"/>
    <x v="11"/>
    <n v="2438883"/>
    <n v="13122"/>
    <n v="0.17263181483497134"/>
    <n v="5330380"/>
    <n v="8.0932316270134586E-2"/>
  </r>
  <r>
    <x v="5274"/>
    <x v="11"/>
    <s v="FR"/>
    <x v="3901"/>
    <x v="3901"/>
    <n v="5502886"/>
    <n v="0.38963191314521145"/>
    <s v=""/>
    <x v="2"/>
    <n v="12"/>
    <x v="11"/>
    <n v="2438883"/>
    <n v="13122"/>
    <n v="0.85799692672151617"/>
    <n v="5330380"/>
    <n v="0.4022414912257663"/>
  </r>
  <r>
    <x v="5275"/>
    <x v="11"/>
    <s v="FR"/>
    <x v="3902"/>
    <x v="3902"/>
    <n v="5502886"/>
    <n v="9.6476648798466846E-2"/>
    <s v=""/>
    <x v="2"/>
    <n v="12"/>
    <x v="11"/>
    <n v="2438883"/>
    <n v="13122"/>
    <n v="0.21244837852546658"/>
    <n v="5330380"/>
    <n v="9.9598902892476721E-2"/>
  </r>
  <r>
    <x v="5276"/>
    <x v="11"/>
    <s v="FR"/>
    <x v="3903"/>
    <x v="3903"/>
    <n v="5502886"/>
    <n v="0.10509031079328193"/>
    <s v=""/>
    <x v="2"/>
    <n v="12"/>
    <x v="11"/>
    <n v="2438883"/>
    <n v="13122"/>
    <n v="0.23141626916797389"/>
    <n v="5330380"/>
    <n v="0.10849132707236632"/>
  </r>
  <r>
    <x v="5277"/>
    <x v="11"/>
    <s v="FR"/>
    <x v="3904"/>
    <x v="3904"/>
    <n v="5502886"/>
    <n v="4.3231860518280776E-2"/>
    <s v=""/>
    <x v="2"/>
    <n v="12"/>
    <x v="11"/>
    <n v="2438883"/>
    <n v="13122"/>
    <n v="9.5199603034862509E-2"/>
    <n v="5330380"/>
    <n v="4.4630964396534585E-2"/>
  </r>
  <r>
    <x v="5278"/>
    <x v="11"/>
    <s v="FR"/>
    <x v="3905"/>
    <x v="3905"/>
    <n v="5502886"/>
    <n v="0.13422047994452366"/>
    <s v=""/>
    <x v="2"/>
    <n v="12"/>
    <x v="11"/>
    <n v="2438883"/>
    <n v="13122"/>
    <n v="0.29556295418894263"/>
    <n v="5330380"/>
    <n v="0.13856422994233056"/>
  </r>
  <r>
    <x v="5279"/>
    <x v="11"/>
    <s v="FR"/>
    <x v="1784"/>
    <x v="1784"/>
    <n v="5502886"/>
    <n v="8.1066553077785014E-2"/>
    <s v=""/>
    <x v="2"/>
    <n v="12"/>
    <x v="11"/>
    <n v="2438883"/>
    <n v="13122"/>
    <n v="0.1785142619329641"/>
    <n v="5330380"/>
    <n v="8.3690093389214279E-2"/>
  </r>
  <r>
    <x v="5280"/>
    <x v="11"/>
    <s v="FR"/>
    <x v="2859"/>
    <x v="2859"/>
    <n v="5502886"/>
    <n v="4.815654912713075E-2"/>
    <s v=""/>
    <x v="2"/>
    <n v="12"/>
    <x v="11"/>
    <n v="2438883"/>
    <n v="13122"/>
    <n v="0.10604411435157024"/>
    <n v="5330380"/>
    <n v="4.9715029697695097E-2"/>
  </r>
  <r>
    <x v="5281"/>
    <x v="11"/>
    <s v="FR"/>
    <x v="3430"/>
    <x v="3430"/>
    <n v="5502886"/>
    <n v="1.4138035932418009E-2"/>
    <s v=""/>
    <x v="2"/>
    <n v="12"/>
    <x v="11"/>
    <n v="2438883"/>
    <n v="13122"/>
    <n v="3.1132951307744024E-2"/>
    <n v="5330380"/>
    <n v="1.4595582303700673E-2"/>
  </r>
  <r>
    <x v="5282"/>
    <x v="11"/>
    <s v="FR"/>
    <x v="3906"/>
    <x v="3906"/>
    <n v="5502886"/>
    <n v="0.16011598277703734"/>
    <s v=""/>
    <x v="2"/>
    <n v="12"/>
    <x v="11"/>
    <n v="2438883"/>
    <n v="13122"/>
    <n v="0.35258667605723981"/>
    <n v="5330380"/>
    <n v="0.1652977836476949"/>
  </r>
  <r>
    <x v="5283"/>
    <x v="11"/>
    <s v="FR"/>
    <x v="1566"/>
    <x v="1566"/>
    <n v="5502886"/>
    <n v="5.1009597509379619E-2"/>
    <s v=""/>
    <x v="2"/>
    <n v="12"/>
    <x v="11"/>
    <n v="2438883"/>
    <n v="13122"/>
    <n v="0.11232672791881423"/>
    <n v="5330380"/>
    <n v="5.2660410702426476E-2"/>
  </r>
  <r>
    <x v="5284"/>
    <x v="11"/>
    <s v="FR"/>
    <x v="3712"/>
    <x v="3712"/>
    <n v="5502886"/>
    <n v="3.1783322423906295E-2"/>
    <s v=""/>
    <x v="2"/>
    <n v="12"/>
    <x v="11"/>
    <n v="2438883"/>
    <n v="13122"/>
    <n v="6.9989115472036373E-2"/>
    <n v="5330380"/>
    <n v="3.2811919600478766E-2"/>
  </r>
  <r>
    <x v="5285"/>
    <x v="11"/>
    <s v="FR"/>
    <x v="1543"/>
    <x v="1543"/>
    <n v="5502886"/>
    <n v="1.1648433203958796E-2"/>
    <s v=""/>
    <x v="2"/>
    <n v="12"/>
    <x v="11"/>
    <n v="2438883"/>
    <n v="13122"/>
    <n v="2.5650670679002466E-2"/>
    <n v="5330380"/>
    <n v="1.2025409070272663E-2"/>
  </r>
  <r>
    <x v="5286"/>
    <x v="11"/>
    <s v="FR"/>
    <x v="3907"/>
    <x v="3907"/>
    <n v="5502886"/>
    <n v="5.2099934470748628E-2"/>
    <s v=""/>
    <x v="2"/>
    <n v="12"/>
    <x v="11"/>
    <n v="2438883"/>
    <n v="13122"/>
    <n v="0.11472772673432148"/>
    <n v="5330380"/>
    <n v="5.3786034016336547E-2"/>
  </r>
  <r>
    <x v="5287"/>
    <x v="11"/>
    <s v="FR"/>
    <x v="3908"/>
    <x v="3908"/>
    <n v="5502886"/>
    <n v="0.611642690762629"/>
    <s v=""/>
    <x v="2"/>
    <n v="12"/>
    <x v="11"/>
    <n v="2438883"/>
    <n v="13122"/>
    <n v="1.3468803022057174"/>
    <n v="5330380"/>
    <n v="0.63143715832642333"/>
  </r>
  <r>
    <x v="5288"/>
    <x v="11"/>
    <s v="FR"/>
    <x v="1316"/>
    <x v="1316"/>
    <n v="5502886"/>
    <n v="6.4202674741944493E-2"/>
    <s v=""/>
    <x v="2"/>
    <n v="12"/>
    <x v="11"/>
    <n v="2438883"/>
    <n v="13122"/>
    <n v="0.14137881358645196"/>
    <n v="5330380"/>
    <n v="6.628045280073841E-2"/>
  </r>
  <r>
    <x v="5289"/>
    <x v="11"/>
    <s v="FR"/>
    <x v="3647"/>
    <x v="3647"/>
    <n v="5502886"/>
    <n v="1.6391398985913935E-2"/>
    <s v=""/>
    <x v="2"/>
    <n v="12"/>
    <x v="11"/>
    <n v="2438883"/>
    <n v="13122"/>
    <n v="3.6095015526459003E-2"/>
    <n v="5330380"/>
    <n v="1.6921870485781504E-2"/>
  </r>
  <r>
    <x v="5290"/>
    <x v="11"/>
    <s v="FR"/>
    <x v="3909"/>
    <x v="3909"/>
    <n v="5502886"/>
    <n v="7.2125789994559222E-2"/>
    <s v=""/>
    <x v="2"/>
    <n v="12"/>
    <x v="11"/>
    <n v="2438883"/>
    <n v="13122"/>
    <n v="0.15882607164580465"/>
    <n v="5330380"/>
    <n v="7.4459982215151641E-2"/>
  </r>
  <r>
    <x v="5291"/>
    <x v="11"/>
    <s v="FR"/>
    <x v="3910"/>
    <x v="3910"/>
    <n v="5502886"/>
    <n v="8.9098702026536622E-2"/>
    <s v=""/>
    <x v="2"/>
    <n v="12"/>
    <x v="11"/>
    <n v="2438883"/>
    <n v="13122"/>
    <n v="0.19620161987386753"/>
    <n v="5330380"/>
    <n v="9.1982185135018518E-2"/>
  </r>
  <r>
    <x v="5292"/>
    <x v="11"/>
    <s v="FR"/>
    <x v="3911"/>
    <x v="3911"/>
    <n v="5502886"/>
    <n v="0.41974338556168528"/>
    <s v=""/>
    <x v="2"/>
    <n v="12"/>
    <x v="11"/>
    <n v="2438883"/>
    <n v="13122"/>
    <n v="0.92430451067644137"/>
    <n v="5330380"/>
    <n v="0.4333274550782496"/>
  </r>
  <r>
    <x v="5293"/>
    <x v="11"/>
    <s v="FR"/>
    <x v="3912"/>
    <x v="3912"/>
    <n v="5502886"/>
    <n v="0.15882575070608404"/>
    <s v=""/>
    <x v="2"/>
    <n v="12"/>
    <x v="11"/>
    <n v="2438883"/>
    <n v="13122"/>
    <n v="0.34974549412555622"/>
    <n v="5330380"/>
    <n v="0.16396579605956799"/>
  </r>
  <r>
    <x v="5294"/>
    <x v="11"/>
    <s v="FR"/>
    <x v="3913"/>
    <x v="3913"/>
    <n v="5502886"/>
    <n v="0.14072615714735867"/>
    <s v=""/>
    <x v="2"/>
    <n v="12"/>
    <x v="11"/>
    <n v="2438883"/>
    <n v="13122"/>
    <n v="0.30988891378813588"/>
    <n v="5330380"/>
    <n v="0.14528044904866069"/>
  </r>
  <r>
    <x v="5295"/>
    <x v="11"/>
    <s v="FR"/>
    <x v="2128"/>
    <x v="2128"/>
    <n v="5502886"/>
    <n v="3.3673239823612554E-2"/>
    <s v=""/>
    <x v="2"/>
    <n v="12"/>
    <x v="11"/>
    <n v="2438883"/>
    <n v="13122"/>
    <n v="7.4150846752248936E-2"/>
    <n v="5330380"/>
    <n v="3.4763000011256234E-2"/>
  </r>
  <r>
    <x v="5296"/>
    <x v="11"/>
    <s v="FR"/>
    <x v="3914"/>
    <x v="3914"/>
    <n v="5502886"/>
    <n v="1.7717975622246217E-2"/>
    <s v=""/>
    <x v="2"/>
    <n v="12"/>
    <x v="11"/>
    <n v="2438883"/>
    <n v="13122"/>
    <n v="3.9016230751992828E-2"/>
    <n v="5330380"/>
    <n v="1.8291378851038761E-2"/>
  </r>
  <r>
    <x v="5297"/>
    <x v="11"/>
    <s v="FR"/>
    <x v="1813"/>
    <x v="1813"/>
    <n v="5502886"/>
    <n v="1.3520178320975575E-2"/>
    <s v=""/>
    <x v="2"/>
    <n v="12"/>
    <x v="11"/>
    <n v="2438883"/>
    <n v="13122"/>
    <n v="2.9772385312289911E-2"/>
    <n v="5330380"/>
    <n v="1.3957729092484963E-2"/>
  </r>
  <r>
    <x v="5298"/>
    <x v="11"/>
    <s v="FR"/>
    <x v="1823"/>
    <x v="1823"/>
    <n v="5502886"/>
    <n v="3.0365884374126594E-2"/>
    <s v=""/>
    <x v="2"/>
    <n v="12"/>
    <x v="11"/>
    <n v="2438883"/>
    <n v="13122"/>
    <n v="6.686781701187694E-2"/>
    <n v="5330380"/>
    <n v="3.1348609292395663E-2"/>
  </r>
  <r>
    <x v="5299"/>
    <x v="11"/>
    <s v="FR"/>
    <x v="3915"/>
    <x v="3915"/>
    <n v="5502886"/>
    <n v="7.092641933705332E-2"/>
    <s v=""/>
    <x v="2"/>
    <n v="12"/>
    <x v="11"/>
    <n v="2438883"/>
    <n v="13122"/>
    <n v="0.1561849729487467"/>
    <n v="5330380"/>
    <n v="7.3221796569850547E-2"/>
  </r>
  <r>
    <x v="5300"/>
    <x v="11"/>
    <s v="FR"/>
    <x v="2559"/>
    <x v="2559"/>
    <n v="5502886"/>
    <n v="1.0303684284937031E-2"/>
    <s v=""/>
    <x v="2"/>
    <n v="12"/>
    <x v="11"/>
    <n v="2438883"/>
    <n v="13122"/>
    <n v="2.2689438806543522E-2"/>
    <n v="5330380"/>
    <n v="1.0637140316450234E-2"/>
  </r>
  <r>
    <x v="5301"/>
    <x v="11"/>
    <s v="FR"/>
    <x v="3916"/>
    <x v="3916"/>
    <n v="5502886"/>
    <n v="0.38100007886770687"/>
    <s v=""/>
    <x v="2"/>
    <n v="12"/>
    <x v="11"/>
    <n v="2438883"/>
    <n v="13122"/>
    <n v="0.83898901943208382"/>
    <n v="5330380"/>
    <n v="0.3933303066573115"/>
  </r>
  <r>
    <x v="5302"/>
    <x v="11"/>
    <s v="FR"/>
    <x v="2301"/>
    <x v="2301"/>
    <n v="5502886"/>
    <n v="1.0012927761905297E-2"/>
    <s v=""/>
    <x v="2"/>
    <n v="12"/>
    <x v="11"/>
    <n v="2438883"/>
    <n v="13122"/>
    <n v="2.2049172455741589E-2"/>
    <n v="5330380"/>
    <n v="1.0336974099407547E-2"/>
  </r>
  <r>
    <x v="5303"/>
    <x v="11"/>
    <s v="FR"/>
    <x v="3917"/>
    <x v="3917"/>
    <n v="5502886"/>
    <n v="0.17527166654006643"/>
    <s v=""/>
    <x v="2"/>
    <n v="12"/>
    <x v="11"/>
    <n v="2438883"/>
    <n v="13122"/>
    <n v="0.38596055959279058"/>
    <n v="5330380"/>
    <n v="0.18094394771104499"/>
  </r>
  <r>
    <x v="5304"/>
    <x v="11"/>
    <s v="FR"/>
    <x v="3918"/>
    <x v="3918"/>
    <n v="5502886"/>
    <n v="5.4389642089623519E-2"/>
    <s v=""/>
    <x v="2"/>
    <n v="12"/>
    <x v="11"/>
    <n v="2438883"/>
    <n v="13122"/>
    <n v="0.11976982424688672"/>
    <n v="5330380"/>
    <n v="5.614984297554771E-2"/>
  </r>
  <r>
    <x v="5305"/>
    <x v="11"/>
    <s v="FR"/>
    <x v="3919"/>
    <x v="3919"/>
    <n v="5502886"/>
    <n v="2.3951068584738992E-2"/>
    <s v=""/>
    <x v="2"/>
    <n v="12"/>
    <x v="11"/>
    <n v="2438883"/>
    <n v="13122"/>
    <n v="5.2741940647309284E-2"/>
    <n v="5330380"/>
    <n v="2.4726192128891374E-2"/>
  </r>
  <r>
    <x v="5306"/>
    <x v="11"/>
    <s v="FR"/>
    <x v="2008"/>
    <x v="2008"/>
    <n v="5502886"/>
    <n v="0.84771881518170644"/>
    <s v=""/>
    <x v="2"/>
    <n v="12"/>
    <x v="11"/>
    <n v="2438883"/>
    <n v="13122"/>
    <n v="1.8667365624099626"/>
    <n v="5330380"/>
    <n v="0.87515336617652018"/>
  </r>
  <r>
    <x v="5307"/>
    <x v="11"/>
    <s v="FR"/>
    <x v="3696"/>
    <x v="3696"/>
    <n v="5502886"/>
    <n v="3.961557626307359E-2"/>
    <s v=""/>
    <x v="2"/>
    <n v="12"/>
    <x v="11"/>
    <n v="2438883"/>
    <n v="13122"/>
    <n v="8.7236290296763441E-2"/>
    <n v="5330380"/>
    <n v="4.0897647072066161E-2"/>
  </r>
  <r>
    <x v="5308"/>
    <x v="11"/>
    <s v="FR"/>
    <x v="1671"/>
    <x v="1671"/>
    <n v="5502886"/>
    <n v="2.2642664231096191E-2"/>
    <s v=""/>
    <x v="2"/>
    <n v="12"/>
    <x v="11"/>
    <n v="2438883"/>
    <n v="13122"/>
    <n v="4.986074206870058E-2"/>
    <n v="5330380"/>
    <n v="2.337544415219928E-2"/>
  </r>
  <r>
    <x v="5309"/>
    <x v="11"/>
    <s v="FR"/>
    <x v="706"/>
    <x v="706"/>
    <n v="5502886"/>
    <n v="4.2577658341459372E-2"/>
    <s v=""/>
    <x v="2"/>
    <n v="12"/>
    <x v="11"/>
    <n v="2438883"/>
    <n v="13122"/>
    <n v="9.375900374555815E-2"/>
    <n v="5330380"/>
    <n v="4.3955590408188534E-2"/>
  </r>
  <r>
    <x v="5310"/>
    <x v="11"/>
    <s v="FR"/>
    <x v="3741"/>
    <x v="3741"/>
    <n v="5502886"/>
    <n v="3.0129644699163311E-2"/>
    <s v=""/>
    <x v="2"/>
    <n v="12"/>
    <x v="11"/>
    <n v="2438883"/>
    <n v="13122"/>
    <n v="6.6347600601850368E-2"/>
    <n v="5330380"/>
    <n v="3.110472424104848E-2"/>
  </r>
  <r>
    <x v="5311"/>
    <x v="11"/>
    <s v="FR"/>
    <x v="3920"/>
    <x v="3920"/>
    <n v="5502886"/>
    <n v="0.21739501781428872"/>
    <s v=""/>
    <x v="2"/>
    <n v="12"/>
    <x v="11"/>
    <n v="2438883"/>
    <n v="13122"/>
    <n v="0.47871914716522074"/>
    <n v="5330380"/>
    <n v="0.22443052840510433"/>
  </r>
  <r>
    <x v="5312"/>
    <x v="11"/>
    <s v="FR"/>
    <x v="3921"/>
    <x v="3921"/>
    <n v="5502886"/>
    <n v="0.23409534560592388"/>
    <s v=""/>
    <x v="2"/>
    <n v="12"/>
    <x v="11"/>
    <n v="2438883"/>
    <n v="13122"/>
    <n v="0.51549444568940672"/>
    <n v="5330380"/>
    <n v="0.24167132549649367"/>
  </r>
  <r>
    <x v="5313"/>
    <x v="11"/>
    <s v="FR"/>
    <x v="3922"/>
    <x v="3922"/>
    <n v="5502886"/>
    <n v="5.9368847546541939E-2"/>
    <s v=""/>
    <x v="2"/>
    <n v="12"/>
    <x v="11"/>
    <n v="2438883"/>
    <n v="13122"/>
    <n v="0.13073438550436983"/>
    <n v="5330380"/>
    <n v="6.1290189442403734E-2"/>
  </r>
  <r>
    <x v="5314"/>
    <x v="11"/>
    <s v="FR"/>
    <x v="3923"/>
    <x v="3923"/>
    <n v="5502886"/>
    <n v="0.14803141478853096"/>
    <s v=""/>
    <x v="2"/>
    <n v="12"/>
    <x v="11"/>
    <n v="2438883"/>
    <n v="13122"/>
    <n v="0.32597560585203444"/>
    <n v="5330380"/>
    <n v="0.15282212525185823"/>
  </r>
  <r>
    <x v="5315"/>
    <x v="11"/>
    <s v="FR"/>
    <x v="3597"/>
    <x v="3597"/>
    <n v="5502886"/>
    <n v="2.776724794953048E-2"/>
    <s v=""/>
    <x v="2"/>
    <n v="12"/>
    <x v="11"/>
    <n v="2438883"/>
    <n v="13122"/>
    <n v="6.1145436501584667E-2"/>
    <n v="5330380"/>
    <n v="2.8665873727576646E-2"/>
  </r>
  <r>
    <x v="5316"/>
    <x v="11"/>
    <s v="FR"/>
    <x v="85"/>
    <x v="85"/>
    <n v="5502886"/>
    <n v="5.6043319814366492E-2"/>
    <s v=""/>
    <x v="2"/>
    <n v="12"/>
    <x v="11"/>
    <n v="2438883"/>
    <n v="13122"/>
    <n v="0.12341133911707271"/>
    <n v="5330380"/>
    <n v="5.7857038334977989E-2"/>
  </r>
  <r>
    <x v="5317"/>
    <x v="11"/>
    <s v="FR"/>
    <x v="3796"/>
    <x v="3796"/>
    <n v="5502886"/>
    <n v="2.8203382734078079E-2"/>
    <s v=""/>
    <x v="2"/>
    <n v="12"/>
    <x v="11"/>
    <n v="2438883"/>
    <n v="13122"/>
    <n v="6.2105836027787562E-2"/>
    <n v="5330380"/>
    <n v="2.9116123053140673E-2"/>
  </r>
  <r>
    <x v="5318"/>
    <x v="11"/>
    <s v="FR"/>
    <x v="958"/>
    <x v="958"/>
    <n v="5502886"/>
    <n v="2.2806214775301543E-2"/>
    <s v=""/>
    <x v="2"/>
    <n v="12"/>
    <x v="11"/>
    <n v="2438883"/>
    <n v="13122"/>
    <n v="5.0220891891026666E-2"/>
    <n v="5330380"/>
    <n v="2.3544287649285792E-2"/>
  </r>
  <r>
    <x v="5319"/>
    <x v="11"/>
    <s v="FR"/>
    <x v="3924"/>
    <x v="3924"/>
    <n v="5502886"/>
    <n v="5.4589537199207831E-2"/>
    <s v=""/>
    <x v="2"/>
    <n v="12"/>
    <x v="11"/>
    <n v="2438883"/>
    <n v="13122"/>
    <n v="0.12021000736306302"/>
    <n v="5330380"/>
    <n v="5.6356207249764555E-2"/>
  </r>
  <r>
    <x v="5320"/>
    <x v="11"/>
    <s v="FR"/>
    <x v="3925"/>
    <x v="3925"/>
    <n v="5502886"/>
    <n v="0.10968789831372119"/>
    <s v=""/>
    <x v="2"/>
    <n v="12"/>
    <x v="11"/>
    <n v="2438883"/>
    <n v="13122"/>
    <n v="0.24154048084002946"/>
    <n v="5330380"/>
    <n v="0.11323770537935382"/>
  </r>
  <r>
    <x v="5321"/>
    <x v="11"/>
    <s v="FR"/>
    <x v="3926"/>
    <x v="3926"/>
    <n v="5502886"/>
    <n v="8.4628320484923733E-2"/>
    <s v=""/>
    <x v="2"/>
    <n v="12"/>
    <x v="11"/>
    <n v="2438883"/>
    <n v="13122"/>
    <n v="0.1863575247302878"/>
    <n v="5330380"/>
    <n v="8.7367129547987199E-2"/>
  </r>
  <r>
    <x v="5322"/>
    <x v="11"/>
    <s v="FR"/>
    <x v="3738"/>
    <x v="3738"/>
    <n v="5502886"/>
    <n v="4.6484699119698283E-2"/>
    <s v=""/>
    <x v="2"/>
    <n v="12"/>
    <x v="11"/>
    <n v="2438883"/>
    <n v="13122"/>
    <n v="0.10236258283445913"/>
    <n v="5330380"/>
    <n v="4.7989073949699645E-2"/>
  </r>
  <r>
    <x v="5323"/>
    <x v="11"/>
    <s v="FR"/>
    <x v="1124"/>
    <x v="1124"/>
    <n v="5502886"/>
    <n v="7.8195332412846638E-2"/>
    <s v=""/>
    <x v="2"/>
    <n v="12"/>
    <x v="11"/>
    <n v="2438883"/>
    <n v="13122"/>
    <n v="0.17219163171879501"/>
    <n v="5330380"/>
    <n v="8.0725951995917741E-2"/>
  </r>
  <r>
    <x v="5324"/>
    <x v="11"/>
    <s v="FR"/>
    <x v="3927"/>
    <x v="3927"/>
    <n v="5502886"/>
    <n v="0.24029209400303767"/>
    <s v=""/>
    <x v="2"/>
    <n v="12"/>
    <x v="11"/>
    <n v="2438883"/>
    <n v="13122"/>
    <n v="0.52914012229087304"/>
    <n v="5330380"/>
    <n v="0.24806861799721597"/>
  </r>
  <r>
    <x v="5325"/>
    <x v="11"/>
    <s v="FR"/>
    <x v="642"/>
    <x v="642"/>
    <n v="5502886"/>
    <n v="2.2115668033101176E-2"/>
    <s v=""/>
    <x v="2"/>
    <n v="12"/>
    <x v="11"/>
    <n v="2438883"/>
    <n v="13122"/>
    <n v="4.8700259307872071E-2"/>
    <n v="5330380"/>
    <n v="2.283139288380941E-2"/>
  </r>
  <r>
    <x v="5326"/>
    <x v="11"/>
    <s v="FR"/>
    <x v="3928"/>
    <x v="3928"/>
    <n v="5502886"/>
    <n v="9.7149023257977724E-2"/>
    <s v=""/>
    <x v="2"/>
    <n v="12"/>
    <x v="11"/>
    <n v="2438883"/>
    <n v="13122"/>
    <n v="0.21392899446169605"/>
    <n v="5330380"/>
    <n v="0.10029303726938792"/>
  </r>
  <r>
    <x v="5327"/>
    <x v="11"/>
    <s v="FR"/>
    <x v="3929"/>
    <x v="3929"/>
    <n v="5502886"/>
    <n v="1.7645286491488284E-2"/>
    <s v=""/>
    <x v="2"/>
    <n v="12"/>
    <x v="11"/>
    <n v="2438883"/>
    <n v="13122"/>
    <n v="3.8856164164292349E-2"/>
    <n v="5330380"/>
    <n v="1.8216337296778091E-2"/>
  </r>
  <r>
    <x v="5328"/>
    <x v="11"/>
    <s v="FR"/>
    <x v="3930"/>
    <x v="3930"/>
    <n v="5502886"/>
    <n v="0.13694632234794615"/>
    <s v=""/>
    <x v="2"/>
    <n v="12"/>
    <x v="11"/>
    <n v="2438883"/>
    <n v="13122"/>
    <n v="0.30156545122771072"/>
    <n v="5330380"/>
    <n v="0.14137828822710577"/>
  </r>
  <r>
    <x v="5329"/>
    <x v="11"/>
    <s v="FR"/>
    <x v="630"/>
    <x v="630"/>
    <n v="5502886"/>
    <n v="6.5601940509034716E-3"/>
    <s v=""/>
    <x v="2"/>
    <n v="12"/>
    <x v="11"/>
    <n v="2438883"/>
    <n v="13122"/>
    <n v="1.4446009539968626E-2"/>
    <n v="5330380"/>
    <n v="6.7725002720256345E-3"/>
  </r>
  <r>
    <x v="5330"/>
    <x v="11"/>
    <s v="FR"/>
    <x v="3931"/>
    <x v="3931"/>
    <n v="5502886"/>
    <n v="3.8561583867083568E-2"/>
    <s v=""/>
    <x v="2"/>
    <n v="12"/>
    <x v="11"/>
    <n v="2438883"/>
    <n v="13122"/>
    <n v="8.4915324775106438E-2"/>
    <n v="5330380"/>
    <n v="3.9809544535286415E-2"/>
  </r>
  <r>
    <x v="5331"/>
    <x v="11"/>
    <s v="FR"/>
    <x v="3932"/>
    <x v="3932"/>
    <n v="5502886"/>
    <n v="5.7533446994904133E-2"/>
    <s v=""/>
    <x v="2"/>
    <n v="12"/>
    <x v="11"/>
    <n v="2438883"/>
    <n v="13122"/>
    <n v="0.12669270416493261"/>
    <n v="5330380"/>
    <n v="5.9395390197321762E-2"/>
  </r>
  <r>
    <x v="5332"/>
    <x v="11"/>
    <s v="FR"/>
    <x v="2095"/>
    <x v="2095"/>
    <n v="5502886"/>
    <n v="6.1967483971138056E-2"/>
    <s v=""/>
    <x v="2"/>
    <n v="12"/>
    <x v="11"/>
    <n v="2438883"/>
    <n v="13122"/>
    <n v="0.13645676601466211"/>
    <n v="5330380"/>
    <n v="6.397292500722275E-2"/>
  </r>
  <r>
    <x v="5333"/>
    <x v="11"/>
    <s v="FR"/>
    <x v="3933"/>
    <x v="3933"/>
    <n v="5502886"/>
    <n v="1.8063248993346402E-2"/>
    <s v=""/>
    <x v="2"/>
    <n v="12"/>
    <x v="11"/>
    <n v="2438883"/>
    <n v="13122"/>
    <n v="3.9776547043570129E-2"/>
    <n v="5330380"/>
    <n v="1.8647826233776955E-2"/>
  </r>
  <r>
    <x v="5334"/>
    <x v="11"/>
    <s v="FR"/>
    <x v="3934"/>
    <x v="3934"/>
    <n v="5502886"/>
    <n v="2.8457794691730851E-2"/>
    <s v=""/>
    <x v="2"/>
    <n v="12"/>
    <x v="11"/>
    <n v="2438883"/>
    <n v="13122"/>
    <n v="6.2666069084739262E-2"/>
    <n v="5330380"/>
    <n v="2.9378768493053025E-2"/>
  </r>
  <r>
    <x v="5335"/>
    <x v="11"/>
    <s v="FR"/>
    <x v="3935"/>
    <x v="3935"/>
    <n v="5502886"/>
    <n v="3.5090677873392248E-2"/>
    <s v=""/>
    <x v="2"/>
    <n v="12"/>
    <x v="11"/>
    <n v="2438883"/>
    <n v="13122"/>
    <n v="7.7272145212408355E-2"/>
    <n v="5330380"/>
    <n v="3.622631031933933E-2"/>
  </r>
  <r>
    <x v="5336"/>
    <x v="11"/>
    <s v="FR"/>
    <x v="3936"/>
    <x v="3936"/>
    <n v="5502886"/>
    <n v="0.11315880430741251"/>
    <s v=""/>
    <x v="2"/>
    <n v="12"/>
    <x v="11"/>
    <n v="2438883"/>
    <n v="13122"/>
    <n v="0.24918366040272755"/>
    <n v="5330380"/>
    <n v="0.1168209395953009"/>
  </r>
  <r>
    <x v="5337"/>
    <x v="11"/>
    <s v="FR"/>
    <x v="3937"/>
    <x v="3937"/>
    <n v="5502886"/>
    <n v="2.5622918592171452E-2"/>
    <s v=""/>
    <x v="2"/>
    <n v="12"/>
    <x v="11"/>
    <n v="2438883"/>
    <n v="13122"/>
    <n v="5.6423472164420396E-2"/>
    <n v="5330380"/>
    <n v="2.6452147876886829E-2"/>
  </r>
  <r>
    <x v="5338"/>
    <x v="11"/>
    <s v="FR"/>
    <x v="1159"/>
    <x v="1159"/>
    <n v="5502886"/>
    <n v="4.8683545325125761E-2"/>
    <s v=""/>
    <x v="2"/>
    <n v="12"/>
    <x v="11"/>
    <n v="2438883"/>
    <n v="13122"/>
    <n v="0.10720459711239877"/>
    <n v="5330380"/>
    <n v="5.0259080966084967E-2"/>
  </r>
  <r>
    <x v="5339"/>
    <x v="11"/>
    <s v="FR"/>
    <x v="1995"/>
    <x v="1995"/>
    <n v="5502886"/>
    <n v="5.5770735574024247E-2"/>
    <s v=""/>
    <x v="2"/>
    <n v="12"/>
    <x v="11"/>
    <n v="2438883"/>
    <n v="13122"/>
    <n v="0.12281108941319589"/>
    <n v="5330380"/>
    <n v="5.7575632506500475E-2"/>
  </r>
  <r>
    <x v="5340"/>
    <x v="11"/>
    <s v="FR"/>
    <x v="421"/>
    <x v="421"/>
    <n v="5502886"/>
    <n v="1.4392447890070775E-2"/>
    <s v=""/>
    <x v="2"/>
    <n v="12"/>
    <x v="11"/>
    <n v="2438883"/>
    <n v="13122"/>
    <n v="3.1693184364695717E-2"/>
    <n v="5330380"/>
    <n v="1.4858227743613027E-2"/>
  </r>
  <r>
    <x v="5341"/>
    <x v="11"/>
    <s v="FR"/>
    <x v="3938"/>
    <x v="3938"/>
    <n v="5502886"/>
    <n v="4.7665897494514692E-2"/>
    <s v=""/>
    <x v="2"/>
    <n v="12"/>
    <x v="11"/>
    <n v="2438883"/>
    <n v="13122"/>
    <n v="0.104963664884592"/>
    <n v="5330380"/>
    <n v="4.9208499206435566E-2"/>
  </r>
  <r>
    <x v="5342"/>
    <x v="11"/>
    <s v="FR"/>
    <x v="3939"/>
    <x v="3939"/>
    <n v="5502886"/>
    <n v="0.47696790375086817"/>
    <s v=""/>
    <x v="2"/>
    <n v="12"/>
    <x v="11"/>
    <n v="2438883"/>
    <n v="13122"/>
    <n v="1.0503169318436469"/>
    <n v="5330380"/>
    <n v="0.49240391866996347"/>
  </r>
  <r>
    <x v="5343"/>
    <x v="11"/>
    <s v="FR"/>
    <x v="3940"/>
    <x v="3940"/>
    <n v="5502886"/>
    <n v="4.5448879006397734E-2"/>
    <s v=""/>
    <x v="2"/>
    <n v="12"/>
    <x v="11"/>
    <n v="2438883"/>
    <n v="13122"/>
    <n v="0.10008163395972725"/>
    <n v="5330380"/>
    <n v="4.6919731801485072E-2"/>
  </r>
  <r>
    <x v="5344"/>
    <x v="11"/>
    <s v="FR"/>
    <x v="3941"/>
    <x v="3941"/>
    <n v="5502886"/>
    <n v="8.8916979199641782E-2"/>
    <s v=""/>
    <x v="2"/>
    <n v="12"/>
    <x v="11"/>
    <n v="2438883"/>
    <n v="13122"/>
    <n v="0.19580145340461633"/>
    <n v="5330380"/>
    <n v="9.1794581249366833E-2"/>
  </r>
  <r>
    <x v="5345"/>
    <x v="11"/>
    <s v="FR"/>
    <x v="34"/>
    <x v="34"/>
    <n v="5502886"/>
    <n v="8.3592500371623187E-3"/>
    <s v=""/>
    <x v="2"/>
    <n v="12"/>
    <x v="11"/>
    <n v="2438883"/>
    <n v="13122"/>
    <n v="1.8407657585555591E-2"/>
    <n v="5330380"/>
    <n v="8.6297787399772629E-3"/>
  </r>
  <r>
    <x v="5346"/>
    <x v="11"/>
    <s v="FR"/>
    <x v="3942"/>
    <x v="3942"/>
    <n v="5502886"/>
    <n v="2.5223128373002821E-2"/>
    <s v=""/>
    <x v="2"/>
    <n v="12"/>
    <x v="11"/>
    <n v="2438883"/>
    <n v="13122"/>
    <n v="5.5543105932067738E-2"/>
    <n v="5330380"/>
    <n v="2.6039419328453127E-2"/>
  </r>
  <r>
    <x v="5347"/>
    <x v="11"/>
    <s v="FR"/>
    <x v="3943"/>
    <x v="3943"/>
    <n v="5502886"/>
    <n v="8.3737878633139043E-2"/>
    <s v=""/>
    <x v="2"/>
    <n v="12"/>
    <x v="11"/>
    <n v="2438883"/>
    <n v="13122"/>
    <n v="0.18439670903095687"/>
    <n v="5330380"/>
    <n v="8.6447870508293959E-2"/>
  </r>
  <r>
    <x v="5348"/>
    <x v="11"/>
    <s v="FR"/>
    <x v="2128"/>
    <x v="2128"/>
    <n v="5502886"/>
    <n v="3.3673239823612554E-2"/>
    <s v=""/>
    <x v="2"/>
    <n v="12"/>
    <x v="11"/>
    <n v="2438883"/>
    <n v="13122"/>
    <n v="7.4150846752248936E-2"/>
    <n v="5330380"/>
    <n v="3.4763000011256234E-2"/>
  </r>
  <r>
    <x v="5349"/>
    <x v="11"/>
    <s v="FR"/>
    <x v="1882"/>
    <x v="1882"/>
    <n v="5502886"/>
    <n v="3.0765674593295229E-2"/>
    <s v=""/>
    <x v="2"/>
    <n v="12"/>
    <x v="11"/>
    <n v="2438883"/>
    <n v="13122"/>
    <n v="6.7748183244229598E-2"/>
    <n v="5330380"/>
    <n v="3.1761337840829358E-2"/>
  </r>
  <r>
    <x v="5350"/>
    <x v="11"/>
    <s v="FR"/>
    <x v="3944"/>
    <x v="3944"/>
    <n v="5502886"/>
    <n v="5.0882391530553239E-2"/>
    <s v=""/>
    <x v="2"/>
    <n v="12"/>
    <x v="11"/>
    <n v="2438883"/>
    <n v="13122"/>
    <n v="0.11204661139033838"/>
    <n v="5330380"/>
    <n v="5.2529087982470302E-2"/>
  </r>
  <r>
    <x v="5351"/>
    <x v="11"/>
    <s v="FR"/>
    <x v="1732"/>
    <x v="1732"/>
    <n v="5502886"/>
    <n v="1.8208627254862268E-2"/>
    <s v=""/>
    <x v="2"/>
    <n v="12"/>
    <x v="11"/>
    <n v="2438883"/>
    <n v="13122"/>
    <n v="4.0096680218971094E-2"/>
    <n v="5330380"/>
    <n v="1.8797909342298299E-2"/>
  </r>
  <r>
    <x v="5352"/>
    <x v="11"/>
    <s v="FR"/>
    <x v="1823"/>
    <x v="1823"/>
    <n v="5502886"/>
    <n v="3.0365884374126594E-2"/>
    <s v=""/>
    <x v="2"/>
    <n v="12"/>
    <x v="11"/>
    <n v="2438883"/>
    <n v="13122"/>
    <n v="6.686781701187694E-2"/>
    <n v="5330380"/>
    <n v="3.1348609292395663E-2"/>
  </r>
  <r>
    <x v="5353"/>
    <x v="11"/>
    <s v="FR"/>
    <x v="3945"/>
    <x v="3945"/>
    <n v="5502886"/>
    <n v="0.37731110548174174"/>
    <s v=""/>
    <x v="2"/>
    <n v="12"/>
    <x v="11"/>
    <n v="2438883"/>
    <n v="13122"/>
    <n v="0.83086564010628416"/>
    <n v="5330380"/>
    <n v="0.3895219477785824"/>
  </r>
  <r>
    <x v="5354"/>
    <x v="11"/>
    <s v="FR"/>
    <x v="3946"/>
    <x v="3946"/>
    <n v="5502886"/>
    <n v="1.4646859847723541E-2"/>
    <s v=""/>
    <x v="2"/>
    <n v="12"/>
    <x v="11"/>
    <n v="2438883"/>
    <n v="13122"/>
    <n v="3.2253417421647404E-2"/>
    <n v="5330380"/>
    <n v="1.5120873183525379E-2"/>
  </r>
  <r>
    <x v="5355"/>
    <x v="11"/>
    <s v="FR"/>
    <x v="3947"/>
    <x v="3947"/>
    <n v="5502886"/>
    <n v="4.0996669747474325E-2"/>
    <s v=""/>
    <x v="2"/>
    <n v="12"/>
    <x v="11"/>
    <n v="2438883"/>
    <n v="13122"/>
    <n v="9.0277555463072645E-2"/>
    <n v="5330380"/>
    <n v="4.2323436603018919E-2"/>
  </r>
  <r>
    <x v="5356"/>
    <x v="11"/>
    <s v="FR"/>
    <x v="48"/>
    <x v="48"/>
    <n v="5502886"/>
    <n v="2.3369555538675525E-2"/>
    <s v=""/>
    <x v="2"/>
    <n v="12"/>
    <x v="11"/>
    <n v="2438883"/>
    <n v="13122"/>
    <n v="5.1461407945705417E-2"/>
    <n v="5330380"/>
    <n v="2.4125859694806E-2"/>
  </r>
  <r>
    <x v="5357"/>
    <x v="11"/>
    <s v="FR"/>
    <x v="901"/>
    <x v="901"/>
    <n v="5502886"/>
    <n v="4.7956654017546431E-2"/>
    <s v=""/>
    <x v="2"/>
    <n v="12"/>
    <x v="11"/>
    <n v="2438883"/>
    <n v="13122"/>
    <n v="0.10560393123539392"/>
    <n v="5330380"/>
    <n v="4.9508665423478253E-2"/>
  </r>
  <r>
    <x v="5358"/>
    <x v="11"/>
    <s v="FR"/>
    <x v="3948"/>
    <x v="3948"/>
    <n v="5502886"/>
    <n v="3.1020086550947994E-2"/>
    <s v=""/>
    <x v="2"/>
    <n v="12"/>
    <x v="11"/>
    <n v="2438883"/>
    <n v="13122"/>
    <n v="6.8308416301181299E-2"/>
    <n v="5330380"/>
    <n v="3.2023983280741707E-2"/>
  </r>
  <r>
    <x v="5359"/>
    <x v="11"/>
    <s v="FR"/>
    <x v="2296"/>
    <x v="2296"/>
    <n v="5502886"/>
    <n v="6.7600891604877875E-3"/>
    <s v=""/>
    <x v="2"/>
    <n v="12"/>
    <x v="11"/>
    <n v="2438883"/>
    <n v="13122"/>
    <n v="1.4886192656144956E-2"/>
    <n v="5330380"/>
    <n v="6.9788645462424814E-3"/>
  </r>
  <r>
    <x v="5360"/>
    <x v="12"/>
    <s v="AQ"/>
    <x v="661"/>
    <x v="661"/>
    <n v="1307309"/>
    <n v="2.6849046399894747E-2"/>
    <s v=""/>
    <x v="3"/>
    <n v="13"/>
    <x v="12"/>
    <n v="668758"/>
    <n v="4041"/>
    <n v="5.1509703929265883E-2"/>
    <n v="5834728"/>
    <n v="6.0157045881144757E-3"/>
  </r>
  <r>
    <x v="5361"/>
    <x v="12"/>
    <s v="AQ"/>
    <x v="3949"/>
    <x v="3949"/>
    <n v="1307309"/>
    <n v="0.11152680812263971"/>
    <s v=""/>
    <x v="3"/>
    <n v="13"/>
    <x v="12"/>
    <n v="668758"/>
    <n v="4041"/>
    <n v="0.21396338555233518"/>
    <n v="5834728"/>
    <n v="2.4988311366013979E-2"/>
  </r>
  <r>
    <x v="5362"/>
    <x v="12"/>
    <s v="AQ"/>
    <x v="266"/>
    <x v="266"/>
    <n v="1307309"/>
    <n v="6.0047012603753204E-2"/>
    <s v=""/>
    <x v="3"/>
    <n v="13"/>
    <x v="12"/>
    <n v="668758"/>
    <n v="4041"/>
    <n v="0.11519976519793081"/>
    <n v="5834728"/>
    <n v="1.3453926215583657E-2"/>
  </r>
  <r>
    <x v="5363"/>
    <x v="12"/>
    <s v="AQ"/>
    <x v="3950"/>
    <x v="3950"/>
    <n v="1307309"/>
    <n v="2.8149427564562013E-2"/>
    <s v=""/>
    <x v="3"/>
    <n v="13"/>
    <x v="12"/>
    <n v="668758"/>
    <n v="4041"/>
    <n v="5.4004475914443996E-2"/>
    <n v="5834728"/>
    <n v="6.3070634997895361E-3"/>
  </r>
  <r>
    <x v="5364"/>
    <x v="12"/>
    <s v="AQ"/>
    <x v="705"/>
    <x v="705"/>
    <n v="1307309"/>
    <n v="8.8196440168315224E-2"/>
    <s v=""/>
    <x v="3"/>
    <n v="13"/>
    <x v="12"/>
    <n v="668758"/>
    <n v="4041"/>
    <n v="0.16920424111237481"/>
    <n v="5834728"/>
    <n v="1.9760989715373194E-2"/>
  </r>
  <r>
    <x v="5365"/>
    <x v="12"/>
    <s v="AQ"/>
    <x v="3951"/>
    <x v="3951"/>
    <n v="1307309"/>
    <n v="3.1166311866590073"/>
    <s v=""/>
    <x v="3"/>
    <n v="13"/>
    <x v="12"/>
    <n v="668758"/>
    <n v="4041"/>
    <n v="5.9792346920057238"/>
    <n v="5834728"/>
    <n v="0.69830161748756758"/>
  </r>
  <r>
    <x v="5366"/>
    <x v="12"/>
    <s v="AQ"/>
    <x v="3952"/>
    <x v="3952"/>
    <n v="1307309"/>
    <n v="0.27958195040346234"/>
    <s v=""/>
    <x v="3"/>
    <n v="13"/>
    <x v="12"/>
    <n v="668758"/>
    <n v="4041"/>
    <n v="0.53637597681329563"/>
    <n v="5834728"/>
    <n v="6.2642166010137917E-2"/>
  </r>
  <r>
    <x v="5367"/>
    <x v="12"/>
    <s v="AQ"/>
    <x v="2881"/>
    <x v="2881"/>
    <n v="1307309"/>
    <n v="5.1938753577004365E-2"/>
    <s v=""/>
    <x v="3"/>
    <n v="13"/>
    <x v="12"/>
    <n v="668758"/>
    <n v="4041"/>
    <n v="9.9644128113879002E-2"/>
    <n v="5834728"/>
    <n v="1.1637217707492105E-2"/>
  </r>
  <r>
    <x v="5368"/>
    <x v="12"/>
    <s v="AQ"/>
    <x v="2128"/>
    <x v="2128"/>
    <n v="1307309"/>
    <n v="0.14174154694873209"/>
    <s v=""/>
    <x v="3"/>
    <n v="13"/>
    <x v="12"/>
    <n v="668758"/>
    <n v="4041"/>
    <n v="0.27193014638441498"/>
    <n v="5834728"/>
    <n v="3.1758121372581549E-2"/>
  </r>
  <r>
    <x v="5369"/>
    <x v="12"/>
    <s v="AQ"/>
    <x v="816"/>
    <x v="816"/>
    <n v="1307309"/>
    <n v="5.5533925032260928E-2"/>
    <s v=""/>
    <x v="3"/>
    <n v="13"/>
    <x v="12"/>
    <n v="668758"/>
    <n v="4041"/>
    <n v="0.10654143889643028"/>
    <n v="5834728"/>
    <n v="1.2442739404476096E-2"/>
  </r>
  <r>
    <x v="5370"/>
    <x v="12"/>
    <s v="AQ"/>
    <x v="80"/>
    <x v="80"/>
    <n v="1307309"/>
    <n v="1.9964675528126863E-2"/>
    <s v=""/>
    <x v="3"/>
    <n v="13"/>
    <x v="12"/>
    <n v="668758"/>
    <n v="4041"/>
    <n v="3.8302087537146423E-2"/>
    <n v="5834728"/>
    <n v="4.473216232187687E-3"/>
  </r>
  <r>
    <x v="5371"/>
    <x v="12"/>
    <s v="AQ"/>
    <x v="294"/>
    <x v="294"/>
    <n v="1307309"/>
    <n v="8.4601268713058647E-2"/>
    <s v=""/>
    <x v="3"/>
    <n v="13"/>
    <x v="12"/>
    <n v="668758"/>
    <n v="4041"/>
    <n v="0.16230693032982352"/>
    <n v="5834728"/>
    <n v="1.8955468018389203E-2"/>
  </r>
  <r>
    <x v="5372"/>
    <x v="12"/>
    <s v="AQ"/>
    <x v="137"/>
    <x v="137"/>
    <n v="1307309"/>
    <n v="0.10578983239616649"/>
    <s v=""/>
    <x v="3"/>
    <n v="13"/>
    <x v="12"/>
    <n v="668758"/>
    <n v="4041"/>
    <n v="0.20295703855890229"/>
    <n v="5834728"/>
    <n v="2.3702904402741653E-2"/>
  </r>
  <r>
    <x v="5373"/>
    <x v="12"/>
    <s v="AQ"/>
    <x v="337"/>
    <x v="337"/>
    <n v="1307309"/>
    <n v="1.0479542327024444E-2"/>
    <s v=""/>
    <x v="3"/>
    <n v="13"/>
    <x v="12"/>
    <n v="668758"/>
    <n v="4041"/>
    <n v="2.0104927174670727E-2"/>
    <n v="5834728"/>
    <n v="2.3480100529107784E-3"/>
  </r>
  <r>
    <x v="5374"/>
    <x v="12"/>
    <s v="AQ"/>
    <x v="802"/>
    <x v="802"/>
    <n v="1307309"/>
    <n v="6.4789579204304407E-2"/>
    <s v=""/>
    <x v="3"/>
    <n v="13"/>
    <x v="12"/>
    <n v="668758"/>
    <n v="4041"/>
    <n v="0.12429834537916866"/>
    <n v="5834728"/>
    <n v="1.451652930522211E-2"/>
  </r>
  <r>
    <x v="5375"/>
    <x v="12"/>
    <s v="AQ"/>
    <x v="3953"/>
    <x v="3953"/>
    <n v="1307309"/>
    <n v="4.4824903676177558E-2"/>
    <s v=""/>
    <x v="3"/>
    <n v="13"/>
    <x v="12"/>
    <n v="668758"/>
    <n v="4041"/>
    <n v="8.5996257842022236E-2"/>
    <n v="5834728"/>
    <n v="1.0043313073034424E-2"/>
  </r>
  <r>
    <x v="5376"/>
    <x v="12"/>
    <s v="AQ"/>
    <x v="577"/>
    <x v="577"/>
    <n v="1307309"/>
    <n v="7.8252348909094938E-2"/>
    <s v=""/>
    <x v="3"/>
    <n v="13"/>
    <x v="12"/>
    <n v="668758"/>
    <n v="4041"/>
    <n v="0.15012657299042448"/>
    <n v="5834728"/>
    <n v="1.7532950979034498E-2"/>
  </r>
  <r>
    <x v="5377"/>
    <x v="12"/>
    <s v="AQ"/>
    <x v="2919"/>
    <x v="2919"/>
    <n v="1307309"/>
    <n v="2.1571028731539366E-2"/>
    <s v=""/>
    <x v="3"/>
    <n v="13"/>
    <x v="12"/>
    <n v="668758"/>
    <n v="4041"/>
    <n v="4.1383864695307623E-2"/>
    <n v="5834728"/>
    <n v="4.8331301819039378E-3"/>
  </r>
  <r>
    <x v="5378"/>
    <x v="12"/>
    <s v="AQ"/>
    <x v="678"/>
    <x v="678"/>
    <n v="1307309"/>
    <n v="6.8461243669247288E-2"/>
    <s v=""/>
    <x v="3"/>
    <n v="13"/>
    <x v="12"/>
    <n v="668758"/>
    <n v="4041"/>
    <n v="0.1313424074549657"/>
    <n v="5834728"/>
    <n v="1.5339189761716398E-2"/>
  </r>
  <r>
    <x v="5379"/>
    <x v="12"/>
    <s v="AQ"/>
    <x v="3954"/>
    <x v="3954"/>
    <n v="1307309"/>
    <n v="0.40854916473458075"/>
    <s v=""/>
    <x v="3"/>
    <n v="13"/>
    <x v="12"/>
    <n v="668758"/>
    <n v="4041"/>
    <n v="0.78379865722566677"/>
    <n v="5834728"/>
    <n v="9.1538114544499755E-2"/>
  </r>
  <r>
    <x v="5380"/>
    <x v="12"/>
    <s v="AQ"/>
    <x v="721"/>
    <x v="721"/>
    <n v="1307309"/>
    <n v="5.2015246586690676E-2"/>
    <s v=""/>
    <x v="3"/>
    <n v="13"/>
    <x v="12"/>
    <n v="668758"/>
    <n v="4041"/>
    <n v="9.9790879407124777E-2"/>
    <n v="5834728"/>
    <n v="1.1654356467002403E-2"/>
  </r>
  <r>
    <x v="5381"/>
    <x v="12"/>
    <s v="AQ"/>
    <x v="3955"/>
    <x v="3955"/>
    <n v="1307309"/>
    <n v="1.7975857276282807E-2"/>
    <s v=""/>
    <x v="3"/>
    <n v="13"/>
    <x v="12"/>
    <n v="668758"/>
    <n v="4041"/>
    <n v="3.448655391275636E-2"/>
    <n v="5834728"/>
    <n v="4.0276084849199482E-3"/>
  </r>
  <r>
    <x v="5382"/>
    <x v="12"/>
    <s v="AQ"/>
    <x v="2301"/>
    <x v="2301"/>
    <n v="1307309"/>
    <n v="4.2147648337156708E-2"/>
    <s v=""/>
    <x v="3"/>
    <n v="13"/>
    <x v="12"/>
    <n v="668758"/>
    <n v="4041"/>
    <n v="8.0859962578420222E-2"/>
    <n v="5834728"/>
    <n v="9.4434564901740067E-3"/>
  </r>
  <r>
    <x v="5383"/>
    <x v="12"/>
    <s v="AQ"/>
    <x v="3956"/>
    <x v="3956"/>
    <n v="1307309"/>
    <n v="6.5019058233363345E-3"/>
    <s v=""/>
    <x v="3"/>
    <n v="13"/>
    <x v="12"/>
    <n v="668758"/>
    <n v="4041"/>
    <n v="1.2473859925890597E-2"/>
    <n v="5834728"/>
    <n v="1.4567945583753004E-3"/>
  </r>
  <r>
    <x v="5384"/>
    <x v="12"/>
    <s v="AQ"/>
    <x v="2953"/>
    <x v="2953"/>
    <n v="1307309"/>
    <n v="0.4145156194901129"/>
    <s v=""/>
    <x v="3"/>
    <n v="13"/>
    <x v="12"/>
    <n v="668758"/>
    <n v="4041"/>
    <n v="0.79524525809883706"/>
    <n v="5834728"/>
    <n v="9.2874937786302986E-2"/>
  </r>
  <r>
    <x v="5385"/>
    <x v="12"/>
    <s v="AQ"/>
    <x v="728"/>
    <x v="728"/>
    <n v="1307309"/>
    <n v="3.4192375329780492E-2"/>
    <s v=""/>
    <x v="3"/>
    <n v="13"/>
    <x v="12"/>
    <n v="668758"/>
    <n v="4041"/>
    <n v="6.5597828080859968E-2"/>
    <n v="5834728"/>
    <n v="7.6610255011030507E-3"/>
  </r>
  <r>
    <x v="5386"/>
    <x v="12"/>
    <s v="AQ"/>
    <x v="313"/>
    <x v="313"/>
    <n v="1307309"/>
    <n v="2.5166200186795929E-2"/>
    <s v=""/>
    <x v="3"/>
    <n v="13"/>
    <x v="12"/>
    <n v="668758"/>
    <n v="4041"/>
    <n v="4.8281175477858901E-2"/>
    <n v="5834728"/>
    <n v="5.6386518788879283E-3"/>
  </r>
  <r>
    <x v="5387"/>
    <x v="12"/>
    <s v="AQ"/>
    <x v="3957"/>
    <x v="3957"/>
    <n v="1307309"/>
    <n v="0.45781066297256423"/>
    <s v=""/>
    <x v="3"/>
    <n v="13"/>
    <x v="12"/>
    <n v="668758"/>
    <n v="4041"/>
    <n v="0.87830649007594375"/>
    <n v="5834728"/>
    <n v="0.10257547566913144"/>
  </r>
  <r>
    <x v="5388"/>
    <x v="12"/>
    <s v="AQ"/>
    <x v="3520"/>
    <x v="3520"/>
    <n v="1307309"/>
    <n v="8.406581764525449E-2"/>
    <s v=""/>
    <x v="3"/>
    <n v="13"/>
    <x v="12"/>
    <n v="668758"/>
    <n v="4041"/>
    <n v="0.16127967127710313"/>
    <n v="5834728"/>
    <n v="1.8835496701817118E-2"/>
  </r>
  <r>
    <x v="5389"/>
    <x v="12"/>
    <s v="AQ"/>
    <x v="69"/>
    <x v="69"/>
    <n v="1307309"/>
    <n v="1.216238854012326E-2"/>
    <s v=""/>
    <x v="3"/>
    <n v="13"/>
    <x v="12"/>
    <n v="668758"/>
    <n v="4041"/>
    <n v="2.3333455626077707E-2"/>
    <n v="5834728"/>
    <n v="2.7250627621373267E-3"/>
  </r>
  <r>
    <x v="5390"/>
    <x v="12"/>
    <s v="AQ"/>
    <x v="732"/>
    <x v="732"/>
    <n v="1307309"/>
    <n v="8.1618041335292574E-2"/>
    <s v=""/>
    <x v="3"/>
    <n v="13"/>
    <x v="12"/>
    <n v="668758"/>
    <n v="4041"/>
    <n v="0.15658362989323843"/>
    <n v="5834728"/>
    <n v="1.8287056397487594E-2"/>
  </r>
  <r>
    <x v="5391"/>
    <x v="12"/>
    <s v="AQ"/>
    <x v="3958"/>
    <x v="3958"/>
    <n v="1307309"/>
    <n v="0.82826630888336272"/>
    <s v=""/>
    <x v="3"/>
    <n v="13"/>
    <x v="12"/>
    <n v="668758"/>
    <n v="4041"/>
    <n v="1.5890230032652164"/>
    <n v="5834728"/>
    <n v="0.18557848797750298"/>
  </r>
  <r>
    <x v="5392"/>
    <x v="12"/>
    <s v="AQ"/>
    <x v="1901"/>
    <x v="1901"/>
    <n v="1307309"/>
    <n v="0.12644294501147013"/>
    <s v=""/>
    <x v="3"/>
    <n v="13"/>
    <x v="12"/>
    <n v="668758"/>
    <n v="4041"/>
    <n v="0.24257988773526065"/>
    <n v="5834728"/>
    <n v="2.8330369470522022E-2"/>
  </r>
  <r>
    <x v="5393"/>
    <x v="12"/>
    <s v="AQ"/>
    <x v="3933"/>
    <x v="3933"/>
    <n v="1307309"/>
    <n v="7.6034051628191948E-2"/>
    <s v=""/>
    <x v="3"/>
    <n v="13"/>
    <x v="12"/>
    <n v="668758"/>
    <n v="4041"/>
    <n v="0.14587078548629712"/>
    <n v="5834728"/>
    <n v="1.7035926953235869E-2"/>
  </r>
  <r>
    <x v="5394"/>
    <x v="12"/>
    <s v="AQ"/>
    <x v="1119"/>
    <x v="1119"/>
    <n v="1307309"/>
    <n v="2.3177381934951873E-2"/>
    <s v=""/>
    <x v="3"/>
    <n v="13"/>
    <x v="12"/>
    <n v="668758"/>
    <n v="4041"/>
    <n v="4.4465641853468831E-2"/>
    <n v="5834728"/>
    <n v="5.1930441316201887E-3"/>
  </r>
  <r>
    <x v="5395"/>
    <x v="12"/>
    <s v="AQ"/>
    <x v="3959"/>
    <x v="3959"/>
    <n v="1307309"/>
    <n v="0.25808741468160928"/>
    <s v=""/>
    <x v="3"/>
    <n v="13"/>
    <x v="12"/>
    <n v="668758"/>
    <n v="4041"/>
    <n v="0.49513886341123381"/>
    <n v="5834728"/>
    <n v="5.7826174587744278E-2"/>
  </r>
  <r>
    <x v="5396"/>
    <x v="12"/>
    <s v="AQ"/>
    <x v="312"/>
    <x v="312"/>
    <n v="1307309"/>
    <n v="2.0270647566872104E-2"/>
    <s v=""/>
    <x v="3"/>
    <n v="13"/>
    <x v="12"/>
    <n v="668758"/>
    <n v="4041"/>
    <n v="3.8889092710129504E-2"/>
    <n v="5834728"/>
    <n v="4.5417712702288775E-3"/>
  </r>
  <r>
    <x v="5397"/>
    <x v="12"/>
    <s v="AQ"/>
    <x v="3960"/>
    <x v="3960"/>
    <n v="1307309"/>
    <n v="7.2668359201994326E-2"/>
    <s v=""/>
    <x v="3"/>
    <n v="13"/>
    <x v="12"/>
    <n v="668758"/>
    <n v="4041"/>
    <n v="0.13941372858348314"/>
    <n v="5834728"/>
    <n v="1.6281821534782769E-2"/>
  </r>
  <r>
    <x v="5398"/>
    <x v="12"/>
    <s v="AQ"/>
    <x v="1205"/>
    <x v="1205"/>
    <n v="1307309"/>
    <n v="0.10043532171812479"/>
    <s v=""/>
    <x v="3"/>
    <n v="13"/>
    <x v="12"/>
    <n v="668758"/>
    <n v="4041"/>
    <n v="0.19268444803169829"/>
    <n v="5834728"/>
    <n v="2.2503191237020818E-2"/>
  </r>
  <r>
    <x v="5399"/>
    <x v="12"/>
    <s v="AQ"/>
    <x v="3955"/>
    <x v="3955"/>
    <n v="1307309"/>
    <n v="1.7975857276282807E-2"/>
    <s v=""/>
    <x v="3"/>
    <n v="13"/>
    <x v="12"/>
    <n v="668758"/>
    <n v="4041"/>
    <n v="3.448655391275636E-2"/>
    <n v="5834728"/>
    <n v="4.0276084849199482E-3"/>
  </r>
  <r>
    <x v="5400"/>
    <x v="12"/>
    <s v="AQ"/>
    <x v="3961"/>
    <x v="3961"/>
    <n v="1307309"/>
    <n v="8.2535957451528294E-2"/>
    <s v=""/>
    <x v="3"/>
    <n v="13"/>
    <x v="12"/>
    <n v="668758"/>
    <n v="4041"/>
    <n v="0.15834464541218768"/>
    <n v="5834728"/>
    <n v="1.8492721511611167E-2"/>
  </r>
  <r>
    <x v="5401"/>
    <x v="12"/>
    <s v="AQ"/>
    <x v="3775"/>
    <x v="3775"/>
    <n v="1307309"/>
    <n v="3.365692426197632E-2"/>
    <s v=""/>
    <x v="3"/>
    <n v="13"/>
    <x v="12"/>
    <n v="668758"/>
    <n v="4041"/>
    <n v="6.4570569028139568E-2"/>
    <n v="5834728"/>
    <n v="7.5410541845309671E-3"/>
  </r>
  <r>
    <x v="5402"/>
    <x v="12"/>
    <s v="AQ"/>
    <x v="319"/>
    <x v="319"/>
    <n v="1307309"/>
    <n v="3.1362133971387027E-2"/>
    <s v=""/>
    <x v="3"/>
    <n v="13"/>
    <x v="12"/>
    <n v="668758"/>
    <n v="4041"/>
    <n v="6.016803023076641E-2"/>
    <n v="5834728"/>
    <n v="7.0268913992220378E-3"/>
  </r>
  <r>
    <x v="5403"/>
    <x v="12"/>
    <s v="AQ"/>
    <x v="436"/>
    <x v="436"/>
    <n v="1307309"/>
    <n v="5.2780176683553774E-2"/>
    <s v=""/>
    <x v="3"/>
    <n v="13"/>
    <x v="12"/>
    <n v="668758"/>
    <n v="4041"/>
    <n v="0.10125839233958249"/>
    <n v="5834728"/>
    <n v="1.1825744062105381E-2"/>
  </r>
  <r>
    <x v="5404"/>
    <x v="12"/>
    <s v="AQ"/>
    <x v="213"/>
    <x v="213"/>
    <n v="1307309"/>
    <n v="1.9505717470009003E-2"/>
    <s v=""/>
    <x v="3"/>
    <n v="13"/>
    <x v="12"/>
    <n v="668758"/>
    <n v="4041"/>
    <n v="3.7421579777671792E-2"/>
    <n v="5834728"/>
    <n v="4.3703836751259008E-3"/>
  </r>
  <r>
    <x v="5405"/>
    <x v="12"/>
    <s v="AQ"/>
    <x v="3962"/>
    <x v="3962"/>
    <n v="1307309"/>
    <n v="0.16147674344780003"/>
    <s v=""/>
    <x v="3"/>
    <n v="13"/>
    <x v="12"/>
    <n v="668758"/>
    <n v="4041"/>
    <n v="0.30979198004182412"/>
    <n v="5834728"/>
    <n v="3.6179921326238346E-2"/>
  </r>
  <r>
    <x v="5406"/>
    <x v="12"/>
    <s v="AQ"/>
    <x v="1164"/>
    <x v="1164"/>
    <n v="1307309"/>
    <n v="4.566632678272696E-2"/>
    <s v=""/>
    <x v="3"/>
    <n v="13"/>
    <x v="12"/>
    <n v="668758"/>
    <n v="4041"/>
    <n v="8.7610522067725724E-2"/>
    <n v="5834728"/>
    <n v="1.0231839427647698E-2"/>
  </r>
  <r>
    <x v="5407"/>
    <x v="12"/>
    <s v="AQ"/>
    <x v="3963"/>
    <x v="3963"/>
    <n v="1307309"/>
    <n v="0.16285361762215358"/>
    <s v=""/>
    <x v="3"/>
    <n v="13"/>
    <x v="12"/>
    <n v="668758"/>
    <n v="4041"/>
    <n v="0.312433503320248"/>
    <n v="5834728"/>
    <n v="3.6488418997423701E-2"/>
  </r>
  <r>
    <x v="5408"/>
    <x v="12"/>
    <s v="AQ"/>
    <x v="3964"/>
    <x v="3964"/>
    <n v="1307309"/>
    <n v="5.1222779006340504"/>
    <s v=""/>
    <x v="3"/>
    <n v="13"/>
    <x v="12"/>
    <n v="668758"/>
    <n v="4041"/>
    <n v="9.8270536009098581"/>
    <n v="5834728"/>
    <n v="1.1476798918475721"/>
  </r>
  <r>
    <x v="5409"/>
    <x v="12"/>
    <s v="AQ"/>
    <x v="1597"/>
    <x v="1597"/>
    <n v="1307309"/>
    <n v="0.13271537180574752"/>
    <s v=""/>
    <x v="3"/>
    <n v="13"/>
    <x v="12"/>
    <n v="668758"/>
    <n v="4041"/>
    <n v="0.25461349378141396"/>
    <n v="5834728"/>
    <n v="2.9735747750366425E-2"/>
  </r>
  <r>
    <x v="5410"/>
    <x v="12"/>
    <s v="AQ"/>
    <x v="3965"/>
    <x v="3965"/>
    <n v="1307309"/>
    <n v="0.44886098083926601"/>
    <s v=""/>
    <x v="3"/>
    <n v="13"/>
    <x v="12"/>
    <n v="668758"/>
    <n v="4041"/>
    <n v="0.86113658876618837"/>
    <n v="5834728"/>
    <n v="0.10057024080642663"/>
  </r>
  <r>
    <x v="5411"/>
    <x v="12"/>
    <s v="AQ"/>
    <x v="1231"/>
    <x v="1231"/>
    <n v="1307309"/>
    <n v="7.7946376870349707E-2"/>
    <s v=""/>
    <x v="3"/>
    <n v="13"/>
    <x v="12"/>
    <n v="668758"/>
    <n v="4041"/>
    <n v="0.14953956781744138"/>
    <n v="5834728"/>
    <n v="1.7464395940993308E-2"/>
  </r>
  <r>
    <x v="5412"/>
    <x v="12"/>
    <s v="AQ"/>
    <x v="3966"/>
    <x v="3966"/>
    <n v="1307309"/>
    <n v="0.28707826535272074"/>
    <s v=""/>
    <x v="3"/>
    <n v="13"/>
    <x v="12"/>
    <n v="668758"/>
    <n v="4041"/>
    <n v="0.55075760355138137"/>
    <n v="5834728"/>
    <n v="6.4321764442147086E-2"/>
  </r>
  <r>
    <x v="5413"/>
    <x v="12"/>
    <s v="AQ"/>
    <x v="3967"/>
    <x v="3967"/>
    <n v="1307309"/>
    <n v="0.11542795161664152"/>
    <s v=""/>
    <x v="3"/>
    <n v="13"/>
    <x v="12"/>
    <n v="668758"/>
    <n v="4041"/>
    <n v="0.22144770150786955"/>
    <n v="5834728"/>
    <n v="2.5862388101039156E-2"/>
  </r>
  <r>
    <x v="5414"/>
    <x v="12"/>
    <s v="AQ"/>
    <x v="658"/>
    <x v="658"/>
    <n v="1307309"/>
    <n v="3.2050571058563813E-2"/>
    <s v=""/>
    <x v="3"/>
    <n v="13"/>
    <x v="12"/>
    <n v="668758"/>
    <n v="4041"/>
    <n v="6.1488791869978354E-2"/>
    <n v="5834728"/>
    <n v="7.1811402348147153E-3"/>
  </r>
  <r>
    <x v="5415"/>
    <x v="12"/>
    <s v="AQ"/>
    <x v="3968"/>
    <x v="3968"/>
    <n v="1307309"/>
    <n v="0.21509834323790319"/>
    <s v=""/>
    <x v="3"/>
    <n v="13"/>
    <x v="12"/>
    <n v="668758"/>
    <n v="4041"/>
    <n v="0.41266463660711006"/>
    <n v="5834728"/>
    <n v="4.8194191742956999E-2"/>
  </r>
  <r>
    <x v="5416"/>
    <x v="12"/>
    <s v="AQ"/>
    <x v="3490"/>
    <x v="3490"/>
    <n v="1307309"/>
    <n v="0.11512197957789627"/>
    <s v=""/>
    <x v="3"/>
    <n v="13"/>
    <x v="12"/>
    <n v="668758"/>
    <n v="4041"/>
    <n v="0.22086069633488642"/>
    <n v="5834728"/>
    <n v="2.5793833062997963E-2"/>
  </r>
  <r>
    <x v="5417"/>
    <x v="12"/>
    <s v="AQ"/>
    <x v="27"/>
    <x v="27"/>
    <n v="1307309"/>
    <n v="4.2071155327470397E-2"/>
    <s v=""/>
    <x v="3"/>
    <n v="13"/>
    <x v="12"/>
    <n v="668758"/>
    <n v="4041"/>
    <n v="8.0713211285174447E-2"/>
    <n v="5834728"/>
    <n v="9.4263177306637101E-3"/>
  </r>
  <r>
    <x v="5418"/>
    <x v="12"/>
    <s v="AQ"/>
    <x v="2315"/>
    <x v="2315"/>
    <n v="1307309"/>
    <n v="8.4907240751803892E-2"/>
    <s v=""/>
    <x v="3"/>
    <n v="13"/>
    <x v="12"/>
    <n v="668758"/>
    <n v="4041"/>
    <n v="0.16289393550280662"/>
    <n v="5834728"/>
    <n v="1.9024023056430396E-2"/>
  </r>
  <r>
    <x v="5419"/>
    <x v="12"/>
    <s v="AQ"/>
    <x v="3969"/>
    <x v="3969"/>
    <n v="1307309"/>
    <n v="4.0311816104685275E-2"/>
    <s v=""/>
    <x v="3"/>
    <n v="13"/>
    <x v="12"/>
    <n v="668758"/>
    <n v="4041"/>
    <n v="7.7337931540521695E-2"/>
    <n v="5834728"/>
    <n v="9.0321262619268618E-3"/>
  </r>
  <r>
    <x v="5420"/>
    <x v="12"/>
    <s v="AQ"/>
    <x v="3970"/>
    <x v="3970"/>
    <n v="1307309"/>
    <n v="3.27390081457406E-2"/>
    <s v=""/>
    <x v="3"/>
    <n v="13"/>
    <x v="12"/>
    <n v="668758"/>
    <n v="4041"/>
    <n v="6.2809553509190305E-2"/>
    <n v="5834728"/>
    <n v="7.3353890704073946E-3"/>
  </r>
  <r>
    <x v="5421"/>
    <x v="12"/>
    <s v="AQ"/>
    <x v="1871"/>
    <x v="1871"/>
    <n v="1307309"/>
    <n v="8.8349426187687832E-2"/>
    <s v=""/>
    <x v="3"/>
    <n v="13"/>
    <x v="12"/>
    <n v="668758"/>
    <n v="4041"/>
    <n v="0.16949774369886633"/>
    <n v="5834728"/>
    <n v="1.9795267234393791E-2"/>
  </r>
  <r>
    <x v="5422"/>
    <x v="12"/>
    <s v="AQ"/>
    <x v="3971"/>
    <x v="3971"/>
    <n v="1307309"/>
    <n v="4.5283861734295411E-2"/>
    <s v=""/>
    <x v="3"/>
    <n v="13"/>
    <x v="12"/>
    <n v="668758"/>
    <n v="4041"/>
    <n v="8.6876765601496861E-2"/>
    <n v="5834728"/>
    <n v="1.014614563009621E-2"/>
  </r>
  <r>
    <x v="5423"/>
    <x v="12"/>
    <s v="AQ"/>
    <x v="3576"/>
    <x v="3576"/>
    <n v="1307309"/>
    <n v="0.14250647704559519"/>
    <s v=""/>
    <x v="3"/>
    <n v="13"/>
    <x v="12"/>
    <n v="668758"/>
    <n v="4041"/>
    <n v="0.27339765931687271"/>
    <n v="5834728"/>
    <n v="3.1929508967684525E-2"/>
  </r>
  <r>
    <x v="5424"/>
    <x v="12"/>
    <s v="AQ"/>
    <x v="873"/>
    <x v="873"/>
    <n v="1307309"/>
    <n v="9.1026681526708675E-2"/>
    <s v=""/>
    <x v="3"/>
    <n v="13"/>
    <x v="12"/>
    <n v="668758"/>
    <n v="4041"/>
    <n v="0.17463403896246835"/>
    <n v="5834728"/>
    <n v="2.0395123817254206E-2"/>
  </r>
  <r>
    <x v="5425"/>
    <x v="12"/>
    <s v="AQ"/>
    <x v="3972"/>
    <x v="3972"/>
    <n v="1307309"/>
    <n v="9.2633034730121189E-2"/>
    <s v=""/>
    <x v="3"/>
    <n v="13"/>
    <x v="12"/>
    <n v="668758"/>
    <n v="4041"/>
    <n v="0.17771581612062956"/>
    <n v="5834728"/>
    <n v="2.0755037766970456E-2"/>
  </r>
  <r>
    <x v="5426"/>
    <x v="12"/>
    <s v="AQ"/>
    <x v="798"/>
    <x v="798"/>
    <n v="1307309"/>
    <n v="5.6528334158182952E-2"/>
    <s v=""/>
    <x v="3"/>
    <n v="13"/>
    <x v="12"/>
    <n v="668758"/>
    <n v="4041"/>
    <n v="0.1084492057086253"/>
    <n v="5834728"/>
    <n v="1.2665543278109965E-2"/>
  </r>
  <r>
    <x v="5427"/>
    <x v="12"/>
    <s v="AQ"/>
    <x v="1103"/>
    <x v="1103"/>
    <n v="1307309"/>
    <n v="0.17034993257141195"/>
    <s v=""/>
    <x v="3"/>
    <n v="13"/>
    <x v="12"/>
    <n v="668758"/>
    <n v="4041"/>
    <n v="0.32681513005833362"/>
    <n v="5834728"/>
    <n v="3.816801742943287E-2"/>
  </r>
  <r>
    <x v="5428"/>
    <x v="12"/>
    <s v="AQ"/>
    <x v="3973"/>
    <x v="3973"/>
    <n v="1307309"/>
    <n v="0.32616619330242508"/>
    <s v=""/>
    <x v="3"/>
    <n v="13"/>
    <x v="12"/>
    <n v="668758"/>
    <n v="4041"/>
    <n v="0.62574751439997067"/>
    <n v="5834728"/>
    <n v="7.3079670551909184E-2"/>
  </r>
  <r>
    <x v="5429"/>
    <x v="12"/>
    <s v="AQ"/>
    <x v="2875"/>
    <x v="2875"/>
    <n v="1307309"/>
    <n v="8.8808384245805699E-2"/>
    <s v=""/>
    <x v="3"/>
    <n v="13"/>
    <x v="12"/>
    <n v="668758"/>
    <n v="4041"/>
    <n v="0.17037825145834098"/>
    <n v="5834728"/>
    <n v="1.9898099791455577E-2"/>
  </r>
  <r>
    <x v="5430"/>
    <x v="12"/>
    <s v="AQ"/>
    <x v="1820"/>
    <x v="1820"/>
    <n v="1307309"/>
    <n v="0.10425997220244029"/>
    <s v=""/>
    <x v="3"/>
    <n v="13"/>
    <x v="12"/>
    <n v="668758"/>
    <n v="4041"/>
    <n v="0.20002201269398689"/>
    <n v="5834728"/>
    <n v="2.3360129212535701E-2"/>
  </r>
  <r>
    <x v="5431"/>
    <x v="12"/>
    <s v="AQ"/>
    <x v="3195"/>
    <x v="3195"/>
    <n v="1307309"/>
    <n v="0.28860812554644694"/>
    <s v=""/>
    <x v="3"/>
    <n v="13"/>
    <x v="12"/>
    <n v="668758"/>
    <n v="4041"/>
    <n v="0.55369262941629671"/>
    <n v="5834728"/>
    <n v="6.4664539632353052E-2"/>
  </r>
  <r>
    <x v="5432"/>
    <x v="12"/>
    <s v="AQ"/>
    <x v="186"/>
    <x v="186"/>
    <n v="1307309"/>
    <n v="8.1694534344978878E-2"/>
    <s v=""/>
    <x v="3"/>
    <n v="13"/>
    <x v="12"/>
    <n v="668758"/>
    <n v="4041"/>
    <n v="0.15673038118648419"/>
    <n v="5834728"/>
    <n v="1.8304195156997893E-2"/>
  </r>
  <r>
    <x v="5433"/>
    <x v="12"/>
    <s v="AQ"/>
    <x v="3974"/>
    <x v="3974"/>
    <n v="1307309"/>
    <n v="3.8322997852841219E-2"/>
    <s v=""/>
    <x v="3"/>
    <n v="13"/>
    <x v="12"/>
    <n v="668758"/>
    <n v="4041"/>
    <n v="7.3522397916131632E-2"/>
    <n v="5834728"/>
    <n v="8.5865185146591239E-3"/>
  </r>
  <r>
    <x v="5434"/>
    <x v="12"/>
    <s v="AQ"/>
    <x v="3975"/>
    <x v="3975"/>
    <n v="1307309"/>
    <n v="0.59970519594066896"/>
    <s v=""/>
    <x v="3"/>
    <n v="13"/>
    <x v="12"/>
    <n v="668758"/>
    <n v="4041"/>
    <n v="1.1505301390468503"/>
    <n v="5834728"/>
    <n v="0.1343678745607336"/>
  </r>
  <r>
    <x v="5435"/>
    <x v="12"/>
    <s v="AQ"/>
    <x v="443"/>
    <x v="443"/>
    <n v="1307309"/>
    <n v="7.7640404831604462E-2"/>
    <s v=""/>
    <x v="3"/>
    <n v="13"/>
    <x v="12"/>
    <n v="668758"/>
    <n v="4041"/>
    <n v="0.1489525626444583"/>
    <n v="5834728"/>
    <n v="1.7395840902952119E-2"/>
  </r>
  <r>
    <x v="5436"/>
    <x v="12"/>
    <s v="AQ"/>
    <x v="3968"/>
    <x v="3968"/>
    <n v="1307309"/>
    <n v="0.21509834323790319"/>
    <s v=""/>
    <x v="3"/>
    <n v="13"/>
    <x v="12"/>
    <n v="668758"/>
    <n v="4041"/>
    <n v="0.41266463660711006"/>
    <n v="5834728"/>
    <n v="4.8194191742956999E-2"/>
  </r>
  <r>
    <x v="5437"/>
    <x v="12"/>
    <s v="AQ"/>
    <x v="1673"/>
    <x v="1673"/>
    <n v="1307309"/>
    <n v="5.0714865422023407E-2"/>
    <s v=""/>
    <x v="3"/>
    <n v="13"/>
    <x v="12"/>
    <n v="668758"/>
    <n v="4041"/>
    <n v="9.7296107421946651E-2"/>
    <n v="5834728"/>
    <n v="1.1362997555327343E-2"/>
  </r>
  <r>
    <x v="5438"/>
    <x v="12"/>
    <s v="AQ"/>
    <x v="189"/>
    <x v="189"/>
    <n v="1307309"/>
    <n v="5.5380939012888306E-2"/>
    <s v=""/>
    <x v="3"/>
    <n v="13"/>
    <x v="12"/>
    <n v="668758"/>
    <n v="4041"/>
    <n v="0.10624793630993873"/>
    <n v="5834728"/>
    <n v="1.24084618854555E-2"/>
  </r>
  <r>
    <x v="5439"/>
    <x v="12"/>
    <s v="AQ"/>
    <x v="269"/>
    <x v="269"/>
    <n v="1307309"/>
    <n v="6.3489198039637151E-2"/>
    <s v=""/>
    <x v="3"/>
    <n v="13"/>
    <x v="12"/>
    <n v="668758"/>
    <n v="4041"/>
    <n v="0.12180357339399053"/>
    <n v="5834728"/>
    <n v="1.4225170393547051E-2"/>
  </r>
  <r>
    <x v="5440"/>
    <x v="12"/>
    <s v="AQ"/>
    <x v="726"/>
    <x v="726"/>
    <n v="1307309"/>
    <n v="3.8552476881900145E-2"/>
    <s v=""/>
    <x v="3"/>
    <n v="13"/>
    <x v="12"/>
    <n v="668758"/>
    <n v="4041"/>
    <n v="7.3962651795868944E-2"/>
    <n v="5834728"/>
    <n v="8.637934793190017E-3"/>
  </r>
  <r>
    <x v="5441"/>
    <x v="12"/>
    <s v="AQ"/>
    <x v="3976"/>
    <x v="3976"/>
    <n v="1307309"/>
    <n v="0.11229173821950282"/>
    <s v=""/>
    <x v="3"/>
    <n v="13"/>
    <x v="12"/>
    <n v="668758"/>
    <n v="4041"/>
    <n v="0.21543089848479291"/>
    <n v="5834728"/>
    <n v="2.5159698961116951E-2"/>
  </r>
  <r>
    <x v="5442"/>
    <x v="12"/>
    <s v="AQ"/>
    <x v="3977"/>
    <x v="3977"/>
    <n v="1307309"/>
    <n v="1.2774332617613739E-2"/>
    <s v=""/>
    <x v="3"/>
    <n v="13"/>
    <x v="12"/>
    <n v="668758"/>
    <n v="4041"/>
    <n v="2.4507465972043879E-2"/>
    <n v="5834728"/>
    <n v="2.8621728382197077E-3"/>
  </r>
  <r>
    <x v="5443"/>
    <x v="12"/>
    <s v="AQ"/>
    <x v="1536"/>
    <x v="1536"/>
    <n v="1307309"/>
    <n v="0.12514256384680286"/>
    <s v=""/>
    <x v="3"/>
    <n v="13"/>
    <x v="12"/>
    <n v="668758"/>
    <n v="4041"/>
    <n v="0.24008511575008257"/>
    <n v="5834728"/>
    <n v="2.8039010558846961E-2"/>
  </r>
  <r>
    <x v="5444"/>
    <x v="12"/>
    <s v="AQ"/>
    <x v="3978"/>
    <x v="3978"/>
    <n v="1307309"/>
    <n v="0.29908766787347135"/>
    <s v=""/>
    <x v="3"/>
    <n v="13"/>
    <x v="12"/>
    <n v="668758"/>
    <n v="4041"/>
    <n v="0.57379755659096743"/>
    <n v="5834728"/>
    <n v="6.7012549685263822E-2"/>
  </r>
  <r>
    <x v="5445"/>
    <x v="12"/>
    <s v="AQ"/>
    <x v="3979"/>
    <x v="3979"/>
    <n v="1307309"/>
    <n v="9.7146122301613458E-3"/>
    <s v=""/>
    <x v="3"/>
    <n v="13"/>
    <x v="12"/>
    <n v="668758"/>
    <n v="4041"/>
    <n v="1.8637414242213012E-2"/>
    <n v="5834728"/>
    <n v="2.1766224578078017E-3"/>
  </r>
  <r>
    <x v="5446"/>
    <x v="12"/>
    <s v="AQ"/>
    <x v="3980"/>
    <x v="3980"/>
    <n v="1307309"/>
    <n v="0.14044116578406482"/>
    <s v=""/>
    <x v="3"/>
    <n v="13"/>
    <x v="12"/>
    <n v="668758"/>
    <n v="4041"/>
    <n v="0.26943537439923693"/>
    <n v="5834728"/>
    <n v="3.1466762460906489E-2"/>
  </r>
  <r>
    <x v="5447"/>
    <x v="12"/>
    <s v="AQ"/>
    <x v="3981"/>
    <x v="3981"/>
    <n v="1307309"/>
    <n v="4.8267089112061498E-2"/>
    <s v=""/>
    <x v="3"/>
    <n v="13"/>
    <x v="12"/>
    <n v="668758"/>
    <n v="4041"/>
    <n v="9.2600066038081963E-2"/>
    <n v="5834728"/>
    <n v="1.0814557250997819E-2"/>
  </r>
  <r>
    <x v="5448"/>
    <x v="12"/>
    <s v="AQ"/>
    <x v="1053"/>
    <x v="1053"/>
    <n v="1307309"/>
    <n v="9.2403555701062248E-2"/>
    <s v=""/>
    <x v="3"/>
    <n v="13"/>
    <x v="12"/>
    <n v="668758"/>
    <n v="4041"/>
    <n v="0.17727556224089225"/>
    <n v="5834728"/>
    <n v="2.0703621488439565E-2"/>
  </r>
  <r>
    <x v="5449"/>
    <x v="12"/>
    <s v="AQ"/>
    <x v="1706"/>
    <x v="1706"/>
    <n v="1307309"/>
    <n v="3.1974078048877502E-2"/>
    <s v=""/>
    <x v="3"/>
    <n v="13"/>
    <x v="12"/>
    <n v="668758"/>
    <n v="4041"/>
    <n v="6.1342040576732579E-2"/>
    <n v="5834728"/>
    <n v="7.1640014753044188E-3"/>
  </r>
  <r>
    <x v="5450"/>
    <x v="12"/>
    <s v="AQ"/>
    <x v="1007"/>
    <x v="1007"/>
    <n v="1307309"/>
    <n v="8.4907240751803895E-3"/>
    <s v=""/>
    <x v="3"/>
    <n v="13"/>
    <x v="12"/>
    <n v="668758"/>
    <n v="4041"/>
    <n v="1.6289393550280661E-2"/>
    <n v="5834728"/>
    <n v="1.9024023056430394E-3"/>
  </r>
  <r>
    <x v="5451"/>
    <x v="12"/>
    <s v="AQ"/>
    <x v="3849"/>
    <x v="3849"/>
    <n v="1307309"/>
    <n v="0.18610749256679179"/>
    <s v=""/>
    <x v="3"/>
    <n v="13"/>
    <x v="12"/>
    <n v="668758"/>
    <n v="4041"/>
    <n v="0.35704589646696261"/>
    <n v="5834728"/>
    <n v="4.169860188855419E-2"/>
  </r>
  <r>
    <x v="5452"/>
    <x v="12"/>
    <s v="AQ"/>
    <x v="3982"/>
    <x v="3982"/>
    <n v="1307309"/>
    <n v="0.14900838286893153"/>
    <s v=""/>
    <x v="3"/>
    <n v="13"/>
    <x v="12"/>
    <n v="668758"/>
    <n v="4041"/>
    <n v="0.28587151924276333"/>
    <n v="5834728"/>
    <n v="3.3386303526059827E-2"/>
  </r>
  <r>
    <x v="5453"/>
    <x v="12"/>
    <s v="AQ"/>
    <x v="413"/>
    <x v="413"/>
    <n v="1307309"/>
    <n v="4.5130875714922788E-2"/>
    <s v=""/>
    <x v="3"/>
    <n v="13"/>
    <x v="12"/>
    <n v="668758"/>
    <n v="4041"/>
    <n v="8.6583263015005324E-2"/>
    <n v="5834728"/>
    <n v="1.0111868111075615E-2"/>
  </r>
  <r>
    <x v="5454"/>
    <x v="12"/>
    <s v="AQ"/>
    <x v="1046"/>
    <x v="1046"/>
    <n v="1307309"/>
    <n v="0.25127953681952775"/>
    <s v=""/>
    <x v="3"/>
    <n v="13"/>
    <x v="12"/>
    <n v="668758"/>
    <n v="4041"/>
    <n v="0.48207799831236015"/>
    <n v="5834728"/>
    <n v="5.6300824991327783E-2"/>
  </r>
  <r>
    <x v="5455"/>
    <x v="12"/>
    <s v="AQ"/>
    <x v="909"/>
    <x v="909"/>
    <n v="1307309"/>
    <n v="0.21127369275358771"/>
    <s v=""/>
    <x v="3"/>
    <n v="13"/>
    <x v="12"/>
    <n v="668758"/>
    <n v="4041"/>
    <n v="0.40532707194482148"/>
    <n v="5834728"/>
    <n v="4.733725376744212E-2"/>
  </r>
  <r>
    <x v="5456"/>
    <x v="12"/>
    <s v="AQ"/>
    <x v="1831"/>
    <x v="1831"/>
    <n v="1307309"/>
    <n v="2.9296822709856656E-2"/>
    <s v=""/>
    <x v="3"/>
    <n v="13"/>
    <x v="12"/>
    <n v="668758"/>
    <n v="4041"/>
    <n v="5.6205745313130571E-2"/>
    <n v="5834728"/>
    <n v="6.5641448924440016E-3"/>
  </r>
  <r>
    <x v="5457"/>
    <x v="12"/>
    <s v="AQ"/>
    <x v="3983"/>
    <x v="3983"/>
    <n v="1307309"/>
    <n v="1.8568678101351705"/>
    <s v=""/>
    <x v="3"/>
    <n v="13"/>
    <x v="12"/>
    <n v="668758"/>
    <n v="4041"/>
    <n v="3.5623876435411086"/>
    <n v="5834728"/>
    <n v="0.41604338711247557"/>
  </r>
  <r>
    <x v="5458"/>
    <x v="12"/>
    <s v="AQ"/>
    <x v="3984"/>
    <x v="3984"/>
    <n v="1307309"/>
    <n v="0.53078499421330383"/>
    <s v=""/>
    <x v="3"/>
    <n v="13"/>
    <x v="12"/>
    <n v="668758"/>
    <n v="4041"/>
    <n v="1.01830722383241"/>
    <n v="5834728"/>
    <n v="0.11892585224195541"/>
  </r>
  <r>
    <x v="5459"/>
    <x v="12"/>
    <s v="AQ"/>
    <x v="550"/>
    <x v="550"/>
    <n v="1307309"/>
    <n v="2.4936721157736999E-2"/>
    <s v=""/>
    <x v="3"/>
    <n v="13"/>
    <x v="12"/>
    <n v="668758"/>
    <n v="4041"/>
    <n v="4.7840921598121582E-2"/>
    <n v="5834728"/>
    <n v="5.5872356003570352E-3"/>
  </r>
  <r>
    <x v="5460"/>
    <x v="12"/>
    <s v="AQ"/>
    <x v="3985"/>
    <x v="3985"/>
    <n v="1307309"/>
    <n v="0.23682235798881518"/>
    <s v=""/>
    <x v="3"/>
    <n v="13"/>
    <x v="12"/>
    <n v="668758"/>
    <n v="4041"/>
    <n v="0.45434200388890927"/>
    <n v="5834728"/>
    <n v="5.306159944388153E-2"/>
  </r>
  <r>
    <x v="5461"/>
    <x v="12"/>
    <s v="AQ"/>
    <x v="2370"/>
    <x v="2370"/>
    <n v="1307309"/>
    <n v="0.46997305151268753"/>
    <s v=""/>
    <x v="3"/>
    <n v="13"/>
    <x v="12"/>
    <n v="668758"/>
    <n v="4041"/>
    <n v="0.90163994570202144"/>
    <n v="5834728"/>
    <n v="0.10530053843126877"/>
  </r>
  <r>
    <x v="5462"/>
    <x v="12"/>
    <s v="AQ"/>
    <x v="257"/>
    <x v="257"/>
    <n v="1307309"/>
    <n v="4.5054382705236484E-2"/>
    <s v=""/>
    <x v="3"/>
    <n v="13"/>
    <x v="12"/>
    <n v="668758"/>
    <n v="4041"/>
    <n v="8.6436511721759549E-2"/>
    <n v="5834728"/>
    <n v="1.0094729351565317E-2"/>
  </r>
  <r>
    <x v="5463"/>
    <x v="12"/>
    <s v="AQ"/>
    <x v="2087"/>
    <x v="2087"/>
    <n v="1307309"/>
    <n v="1.0785514365769683E-2"/>
    <s v=""/>
    <x v="3"/>
    <n v="13"/>
    <x v="12"/>
    <n v="668758"/>
    <n v="4041"/>
    <n v="2.0691932347653812E-2"/>
    <n v="5834728"/>
    <n v="2.4165650909519689E-3"/>
  </r>
  <r>
    <x v="5464"/>
    <x v="12"/>
    <s v="AQ"/>
    <x v="119"/>
    <x v="119"/>
    <n v="1307309"/>
    <n v="3.2509529116681667E-2"/>
    <s v=""/>
    <x v="3"/>
    <n v="13"/>
    <x v="12"/>
    <n v="668758"/>
    <n v="4041"/>
    <n v="6.2369299629452986E-2"/>
    <n v="5834728"/>
    <n v="7.2839727918765015E-3"/>
  </r>
  <r>
    <x v="5465"/>
    <x v="12"/>
    <s v="AQ"/>
    <x v="3702"/>
    <x v="3702"/>
    <n v="1307309"/>
    <n v="7.1597457066385983E-2"/>
    <s v=""/>
    <x v="3"/>
    <n v="13"/>
    <x v="12"/>
    <n v="668758"/>
    <n v="4041"/>
    <n v="0.13735921047804234"/>
    <n v="5834728"/>
    <n v="1.6041878901638603E-2"/>
  </r>
  <r>
    <x v="5466"/>
    <x v="12"/>
    <s v="AQ"/>
    <x v="497"/>
    <x v="497"/>
    <n v="1307309"/>
    <n v="4.9873442315473998E-2"/>
    <s v=""/>
    <x v="3"/>
    <n v="13"/>
    <x v="12"/>
    <n v="668758"/>
    <n v="4041"/>
    <n v="9.5681843196243163E-2"/>
    <n v="5834728"/>
    <n v="1.117447120071407E-2"/>
  </r>
  <r>
    <x v="5467"/>
    <x v="12"/>
    <s v="AQ"/>
    <x v="2303"/>
    <x v="2303"/>
    <n v="1307309"/>
    <n v="6.8690722698306214E-2"/>
    <s v=""/>
    <x v="3"/>
    <n v="13"/>
    <x v="12"/>
    <n v="668758"/>
    <n v="4041"/>
    <n v="0.13178266133470301"/>
    <n v="5834728"/>
    <n v="1.5390606040247291E-2"/>
  </r>
  <r>
    <x v="5468"/>
    <x v="12"/>
    <s v="TE"/>
    <x v="3986"/>
    <x v="3986"/>
    <n v="1307309"/>
    <n v="0.88464165702217301"/>
    <s v=""/>
    <x v="3"/>
    <n v="13"/>
    <x v="12"/>
    <n v="668758"/>
    <n v="4041"/>
    <n v="1.6971787063873498"/>
    <n v="5834728"/>
    <n v="0.19820975373659233"/>
  </r>
  <r>
    <x v="5469"/>
    <x v="12"/>
    <s v="TE"/>
    <x v="3483"/>
    <x v="3483"/>
    <n v="1307309"/>
    <n v="0.14357737918120353"/>
    <s v=""/>
    <x v="3"/>
    <n v="13"/>
    <x v="12"/>
    <n v="668758"/>
    <n v="4041"/>
    <n v="0.27545217742231354"/>
    <n v="5834728"/>
    <n v="3.2169451600828694E-2"/>
  </r>
  <r>
    <x v="5470"/>
    <x v="12"/>
    <s v="TE"/>
    <x v="496"/>
    <x v="496"/>
    <n v="1307309"/>
    <n v="6.6625411436775847E-2"/>
    <s v=""/>
    <x v="3"/>
    <n v="13"/>
    <x v="12"/>
    <n v="668758"/>
    <n v="4041"/>
    <n v="0.12782037641706717"/>
    <n v="5834728"/>
    <n v="1.4927859533469255E-2"/>
  </r>
  <r>
    <x v="5471"/>
    <x v="12"/>
    <s v="TE"/>
    <x v="3987"/>
    <x v="3987"/>
    <n v="1307309"/>
    <n v="0.84999032363427474"/>
    <s v=""/>
    <x v="3"/>
    <n v="13"/>
    <x v="12"/>
    <n v="668758"/>
    <n v="4041"/>
    <n v="1.6307003705470156"/>
    <n v="5834728"/>
    <n v="0.19044589567842751"/>
  </r>
  <r>
    <x v="5472"/>
    <x v="12"/>
    <s v="TE"/>
    <x v="1964"/>
    <x v="1964"/>
    <n v="1307309"/>
    <n v="0.18648995761522333"/>
    <s v=""/>
    <x v="3"/>
    <n v="13"/>
    <x v="12"/>
    <n v="668758"/>
    <n v="4041"/>
    <n v="0.35777965293319147"/>
    <n v="5834728"/>
    <n v="4.1784295686105678E-2"/>
  </r>
  <r>
    <x v="5473"/>
    <x v="12"/>
    <s v="TE"/>
    <x v="3988"/>
    <x v="3988"/>
    <n v="1307309"/>
    <n v="0.5476899493539783"/>
    <s v=""/>
    <x v="3"/>
    <n v="13"/>
    <x v="12"/>
    <n v="668758"/>
    <n v="4041"/>
    <n v="1.0507392596397256"/>
    <n v="5834728"/>
    <n v="0.12271351809373118"/>
  </r>
  <r>
    <x v="5474"/>
    <x v="12"/>
    <s v="TE"/>
    <x v="1010"/>
    <x v="1010"/>
    <n v="1307309"/>
    <n v="0.15826403704097503"/>
    <s v=""/>
    <x v="3"/>
    <n v="13"/>
    <x v="12"/>
    <n v="668758"/>
    <n v="4041"/>
    <n v="0.30362842572550169"/>
    <n v="5834728"/>
    <n v="3.5460093426805846E-2"/>
  </r>
  <r>
    <x v="5475"/>
    <x v="12"/>
    <s v="TE"/>
    <x v="3989"/>
    <x v="3989"/>
    <n v="1307309"/>
    <n v="0.55656313847759031"/>
    <s v=""/>
    <x v="3"/>
    <n v="13"/>
    <x v="12"/>
    <n v="668758"/>
    <n v="4041"/>
    <n v="1.067762409656235"/>
    <n v="5834728"/>
    <n v="0.12470161419692571"/>
  </r>
  <r>
    <x v="5476"/>
    <x v="12"/>
    <s v="TE"/>
    <x v="3990"/>
    <x v="3990"/>
    <n v="1307309"/>
    <n v="0.14954383393673568"/>
    <s v=""/>
    <x v="3"/>
    <n v="13"/>
    <x v="12"/>
    <n v="668758"/>
    <n v="4041"/>
    <n v="0.28689877829548371"/>
    <n v="5834728"/>
    <n v="3.3506274842631911E-2"/>
  </r>
  <r>
    <x v="5477"/>
    <x v="12"/>
    <s v="TE"/>
    <x v="1979"/>
    <x v="1979"/>
    <n v="1307309"/>
    <n v="3.7558067755978121E-2"/>
    <s v=""/>
    <x v="3"/>
    <n v="13"/>
    <x v="12"/>
    <n v="668758"/>
    <n v="4041"/>
    <n v="7.205488498367392E-2"/>
    <n v="5834728"/>
    <n v="8.4151309195561481E-3"/>
  </r>
  <r>
    <x v="5478"/>
    <x v="12"/>
    <s v="TE"/>
    <x v="3991"/>
    <x v="3991"/>
    <n v="1307309"/>
    <n v="0.56291205828155388"/>
    <s v=""/>
    <x v="3"/>
    <n v="13"/>
    <x v="12"/>
    <n v="668758"/>
    <n v="4041"/>
    <n v="1.0799427669956341"/>
    <n v="5834728"/>
    <n v="0.12612413123628041"/>
  </r>
  <r>
    <x v="5479"/>
    <x v="12"/>
    <s v="TE"/>
    <x v="1818"/>
    <x v="1818"/>
    <n v="1307309"/>
    <n v="9.3627443856043213E-2"/>
    <s v=""/>
    <x v="3"/>
    <n v="13"/>
    <x v="12"/>
    <n v="668758"/>
    <n v="4041"/>
    <n v="0.1796235829328246"/>
    <n v="5834728"/>
    <n v="2.0977841640604327E-2"/>
  </r>
  <r>
    <x v="5480"/>
    <x v="12"/>
    <s v="TE"/>
    <x v="3992"/>
    <x v="3992"/>
    <n v="1307309"/>
    <n v="0.1808294748984364"/>
    <s v=""/>
    <x v="3"/>
    <n v="13"/>
    <x v="12"/>
    <n v="668758"/>
    <n v="4041"/>
    <n v="0.34692005723300434"/>
    <n v="5834728"/>
    <n v="4.0516027482343647E-2"/>
  </r>
  <r>
    <x v="5481"/>
    <x v="12"/>
    <s v="TE"/>
    <x v="1864"/>
    <x v="1864"/>
    <n v="1307309"/>
    <n v="0.11864065802346653"/>
    <s v=""/>
    <x v="3"/>
    <n v="13"/>
    <x v="12"/>
    <n v="668758"/>
    <n v="4041"/>
    <n v="0.22761125582419195"/>
    <n v="5834728"/>
    <n v="2.658221600047166E-2"/>
  </r>
  <r>
    <x v="5482"/>
    <x v="12"/>
    <s v="TE"/>
    <x v="1156"/>
    <x v="1156"/>
    <n v="1307309"/>
    <n v="0.19811689508754241"/>
    <s v=""/>
    <x v="3"/>
    <n v="13"/>
    <x v="12"/>
    <n v="668758"/>
    <n v="4041"/>
    <n v="0.38008584950654878"/>
    <n v="5834728"/>
    <n v="4.438938713167092E-2"/>
  </r>
  <r>
    <x v="5483"/>
    <x v="12"/>
    <s v="TE"/>
    <x v="2373"/>
    <x v="2373"/>
    <n v="1307309"/>
    <n v="0.13669300830943565"/>
    <s v=""/>
    <x v="3"/>
    <n v="13"/>
    <x v="12"/>
    <n v="668758"/>
    <n v="4041"/>
    <n v="0.26224456103019406"/>
    <n v="5834728"/>
    <n v="3.0626963244901908E-2"/>
  </r>
  <r>
    <x v="5484"/>
    <x v="12"/>
    <s v="TE"/>
    <x v="3993"/>
    <x v="3993"/>
    <n v="1307309"/>
    <n v="0.4079372206570902"/>
    <s v=""/>
    <x v="3"/>
    <n v="13"/>
    <x v="12"/>
    <n v="668758"/>
    <n v="4041"/>
    <n v="0.78262464687970068"/>
    <n v="5834728"/>
    <n v="9.1401004468417382E-2"/>
  </r>
  <r>
    <x v="5485"/>
    <x v="12"/>
    <s v="TE"/>
    <x v="3994"/>
    <x v="3994"/>
    <n v="1307309"/>
    <n v="0.17111486266827505"/>
    <s v=""/>
    <x v="3"/>
    <n v="13"/>
    <x v="12"/>
    <n v="668758"/>
    <n v="4041"/>
    <n v="0.32828264299079135"/>
    <n v="5834728"/>
    <n v="3.8339405024535853E-2"/>
  </r>
  <r>
    <x v="5486"/>
    <x v="12"/>
    <s v="TE"/>
    <x v="3995"/>
    <x v="3995"/>
    <n v="1307309"/>
    <n v="0.2882256604980154"/>
    <s v=""/>
    <x v="3"/>
    <n v="13"/>
    <x v="12"/>
    <n v="668758"/>
    <n v="4041"/>
    <n v="0.55295887295006785"/>
    <n v="5834728"/>
    <n v="6.4578845834801557E-2"/>
  </r>
  <r>
    <x v="5487"/>
    <x v="12"/>
    <s v="TE"/>
    <x v="3996"/>
    <x v="3996"/>
    <n v="1307309"/>
    <n v="0.18526606946024238"/>
    <s v=""/>
    <x v="3"/>
    <n v="13"/>
    <x v="12"/>
    <n v="668758"/>
    <n v="4041"/>
    <n v="0.35543163224125912"/>
    <n v="5834728"/>
    <n v="4.1510075533940913E-2"/>
  </r>
  <r>
    <x v="5488"/>
    <x v="12"/>
    <s v="TE"/>
    <x v="3997"/>
    <x v="3997"/>
    <n v="1307309"/>
    <n v="0.36334179600997163"/>
    <s v=""/>
    <x v="3"/>
    <n v="13"/>
    <x v="12"/>
    <n v="668758"/>
    <n v="4041"/>
    <n v="0.69706864291741577"/>
    <n v="5834728"/>
    <n v="8.140910767391385E-2"/>
  </r>
  <r>
    <x v="5489"/>
    <x v="12"/>
    <s v="TE"/>
    <x v="1914"/>
    <x v="1914"/>
    <n v="1307309"/>
    <n v="5.2244725615749603E-2"/>
    <s v=""/>
    <x v="3"/>
    <n v="13"/>
    <x v="12"/>
    <n v="668758"/>
    <n v="4041"/>
    <n v="0.1002311332868621"/>
    <n v="5834728"/>
    <n v="1.1705772745533296E-2"/>
  </r>
  <r>
    <x v="5490"/>
    <x v="12"/>
    <s v="TE"/>
    <x v="3998"/>
    <x v="3998"/>
    <n v="1307309"/>
    <n v="0.1083141017158147"/>
    <s v=""/>
    <x v="3"/>
    <n v="13"/>
    <x v="12"/>
    <n v="668758"/>
    <n v="4041"/>
    <n v="0.20779983123601276"/>
    <n v="5834728"/>
    <n v="2.4268483466581475E-2"/>
  </r>
  <r>
    <x v="5491"/>
    <x v="12"/>
    <s v="TE"/>
    <x v="587"/>
    <x v="587"/>
    <n v="1307309"/>
    <n v="2.7078525428953674E-2"/>
    <s v=""/>
    <x v="3"/>
    <n v="13"/>
    <x v="12"/>
    <n v="668758"/>
    <n v="4041"/>
    <n v="5.1949957809003189E-2"/>
    <n v="5834728"/>
    <n v="6.0671208666453688E-3"/>
  </r>
  <r>
    <x v="5492"/>
    <x v="12"/>
    <s v="TE"/>
    <x v="3999"/>
    <x v="3999"/>
    <n v="1307309"/>
    <n v="1.7745613317127016"/>
    <s v=""/>
    <x v="3"/>
    <n v="13"/>
    <x v="12"/>
    <n v="668758"/>
    <n v="4041"/>
    <n v="3.4044832520086583"/>
    <n v="5834728"/>
    <n v="0.39760208187939522"/>
  </r>
  <r>
    <x v="5493"/>
    <x v="12"/>
    <s v="TE"/>
    <x v="4000"/>
    <x v="4000"/>
    <n v="1307309"/>
    <n v="0.37022616688173954"/>
    <s v=""/>
    <x v="3"/>
    <n v="13"/>
    <x v="12"/>
    <n v="668758"/>
    <n v="4041"/>
    <n v="0.7102762593095352"/>
    <n v="5834728"/>
    <n v="8.2951596029840646E-2"/>
  </r>
  <r>
    <x v="5494"/>
    <x v="12"/>
    <s v="TE"/>
    <x v="1790"/>
    <x v="1790"/>
    <n v="1307309"/>
    <n v="8.3453873567764014E-2"/>
    <s v=""/>
    <x v="3"/>
    <n v="13"/>
    <x v="12"/>
    <n v="668758"/>
    <n v="4041"/>
    <n v="0.16010566093113696"/>
    <n v="5834728"/>
    <n v="1.8698386625734739E-2"/>
  </r>
  <r>
    <x v="5495"/>
    <x v="12"/>
    <s v="TE"/>
    <x v="3242"/>
    <x v="3242"/>
    <n v="1307309"/>
    <n v="0.62731917243742685"/>
    <s v=""/>
    <x v="3"/>
    <n v="13"/>
    <x v="12"/>
    <n v="668758"/>
    <n v="4041"/>
    <n v="1.2035073559085741"/>
    <n v="5834728"/>
    <n v="0.14055496674395104"/>
  </r>
  <r>
    <x v="5496"/>
    <x v="12"/>
    <s v="TE"/>
    <x v="4001"/>
    <x v="4001"/>
    <n v="1307309"/>
    <n v="0.27751663914193203"/>
    <s v=""/>
    <x v="3"/>
    <n v="13"/>
    <x v="12"/>
    <n v="668758"/>
    <n v="4041"/>
    <n v="0.5324136918956599"/>
    <n v="5834728"/>
    <n v="6.2179419503359881E-2"/>
  </r>
  <r>
    <x v="5497"/>
    <x v="12"/>
    <s v="TE"/>
    <x v="4002"/>
    <x v="4002"/>
    <n v="1307309"/>
    <n v="0.7076368326080521"/>
    <s v=""/>
    <x v="3"/>
    <n v="13"/>
    <x v="12"/>
    <n v="668758"/>
    <n v="4041"/>
    <n v="1.3575962138166344"/>
    <n v="5834728"/>
    <n v="0.15855066422976358"/>
  </r>
  <r>
    <x v="5498"/>
    <x v="12"/>
    <s v="TE"/>
    <x v="4003"/>
    <x v="4003"/>
    <n v="1307309"/>
    <n v="0.3882020241580223"/>
    <s v=""/>
    <x v="3"/>
    <n v="13"/>
    <x v="12"/>
    <n v="668758"/>
    <n v="4041"/>
    <n v="0.74476281322229154"/>
    <n v="5834728"/>
    <n v="8.6979204514760586E-2"/>
  </r>
  <r>
    <x v="5499"/>
    <x v="12"/>
    <s v="TE"/>
    <x v="4004"/>
    <x v="4004"/>
    <n v="1307309"/>
    <n v="0.52497152547714432"/>
    <s v=""/>
    <x v="3"/>
    <n v="13"/>
    <x v="12"/>
    <n v="668758"/>
    <n v="4041"/>
    <n v="1.0071541255457312"/>
    <n v="5834728"/>
    <n v="0.1176233065191728"/>
  </r>
  <r>
    <x v="5500"/>
    <x v="12"/>
    <s v="TE"/>
    <x v="4005"/>
    <x v="4005"/>
    <n v="1307309"/>
    <n v="0.13217992073794335"/>
    <s v=""/>
    <x v="3"/>
    <n v="13"/>
    <x v="12"/>
    <n v="668758"/>
    <n v="4041"/>
    <n v="0.25358623472869357"/>
    <n v="5834728"/>
    <n v="2.9615776433794344E-2"/>
  </r>
  <r>
    <x v="5501"/>
    <x v="12"/>
    <s v="TE"/>
    <x v="4006"/>
    <x v="4006"/>
    <n v="1307309"/>
    <n v="2.3253874944638184E-2"/>
    <s v=""/>
    <x v="3"/>
    <n v="13"/>
    <x v="12"/>
    <n v="668758"/>
    <n v="4041"/>
    <n v="4.4612393146714606E-2"/>
    <n v="5834728"/>
    <n v="5.2101828911304861E-3"/>
  </r>
  <r>
    <x v="5502"/>
    <x v="12"/>
    <s v="TE"/>
    <x v="4007"/>
    <x v="4007"/>
    <n v="1307309"/>
    <n v="1.119169224720399"/>
    <s v=""/>
    <x v="3"/>
    <n v="13"/>
    <x v="12"/>
    <n v="668758"/>
    <n v="4041"/>
    <n v="2.1471181714788861"/>
    <n v="5834728"/>
    <n v="0.25075719039516492"/>
  </r>
  <r>
    <x v="5503"/>
    <x v="12"/>
    <s v="TE"/>
    <x v="1867"/>
    <x v="1867"/>
    <n v="1307309"/>
    <n v="4.3524522511510282E-2"/>
    <s v=""/>
    <x v="3"/>
    <n v="13"/>
    <x v="12"/>
    <n v="668758"/>
    <n v="4041"/>
    <n v="8.350148585684411E-2"/>
    <n v="5834728"/>
    <n v="9.7519541613593635E-3"/>
  </r>
  <r>
    <x v="5504"/>
    <x v="12"/>
    <s v="TE"/>
    <x v="4008"/>
    <x v="4008"/>
    <n v="1307309"/>
    <n v="1.9077356615765668"/>
    <s v=""/>
    <x v="3"/>
    <n v="13"/>
    <x v="12"/>
    <n v="668758"/>
    <n v="4041"/>
    <n v="3.6599772535495472"/>
    <n v="5834728"/>
    <n v="0.42744066218682347"/>
  </r>
  <r>
    <x v="5505"/>
    <x v="12"/>
    <s v="TE"/>
    <x v="4009"/>
    <x v="4009"/>
    <n v="1307309"/>
    <n v="0.73953441764724326"/>
    <s v=""/>
    <x v="3"/>
    <n v="13"/>
    <x v="12"/>
    <n v="668758"/>
    <n v="4041"/>
    <n v="1.418791503100121"/>
    <n v="5834728"/>
    <n v="0.1656975269455577"/>
  </r>
  <r>
    <x v="5506"/>
    <x v="12"/>
    <s v="TE"/>
    <x v="4010"/>
    <x v="4010"/>
    <n v="1307309"/>
    <n v="0.40640736046336406"/>
    <s v=""/>
    <x v="3"/>
    <n v="13"/>
    <x v="12"/>
    <n v="668758"/>
    <n v="4041"/>
    <n v="0.77968962101478512"/>
    <n v="5834728"/>
    <n v="9.1058229278211431E-2"/>
  </r>
  <r>
    <x v="5507"/>
    <x v="12"/>
    <s v="TE"/>
    <x v="4011"/>
    <x v="4011"/>
    <n v="1307309"/>
    <n v="1.1780688421788577"/>
    <s v=""/>
    <x v="3"/>
    <n v="13"/>
    <x v="12"/>
    <n v="668758"/>
    <n v="4041"/>
    <n v="2.2601166672781305"/>
    <n v="5834728"/>
    <n v="0.26395403521809413"/>
  </r>
  <r>
    <x v="5508"/>
    <x v="12"/>
    <s v="TE"/>
    <x v="4012"/>
    <x v="4012"/>
    <n v="1307309"/>
    <n v="4.1531114679085057"/>
    <s v=""/>
    <x v="3"/>
    <n v="13"/>
    <x v="12"/>
    <n v="668758"/>
    <n v="4041"/>
    <n v="7.9677147154859291"/>
    <n v="5834728"/>
    <n v="0.93053180885210085"/>
  </r>
  <r>
    <x v="5509"/>
    <x v="12"/>
    <s v="TE"/>
    <x v="3741"/>
    <x v="3741"/>
    <n v="1307309"/>
    <n v="0.12682541005990167"/>
    <s v=""/>
    <x v="3"/>
    <n v="13"/>
    <x v="12"/>
    <n v="668758"/>
    <n v="4041"/>
    <n v="0.24331364420148954"/>
    <n v="5834728"/>
    <n v="2.8416063268073506E-2"/>
  </r>
  <r>
    <x v="5510"/>
    <x v="12"/>
    <s v="TE"/>
    <x v="4013"/>
    <x v="4013"/>
    <n v="1307309"/>
    <n v="0.20423633586244722"/>
    <s v=""/>
    <x v="3"/>
    <n v="13"/>
    <x v="12"/>
    <n v="668758"/>
    <n v="4041"/>
    <n v="0.39182595296621053"/>
    <n v="5834728"/>
    <n v="4.5760487892494733E-2"/>
  </r>
  <r>
    <x v="5511"/>
    <x v="12"/>
    <s v="TE"/>
    <x v="4014"/>
    <x v="4014"/>
    <n v="1307309"/>
    <n v="0.79874000714444704"/>
    <s v=""/>
    <x v="3"/>
    <n v="13"/>
    <x v="12"/>
    <n v="668758"/>
    <n v="4041"/>
    <n v="1.5323770040723483"/>
    <n v="5834728"/>
    <n v="0.17896292680652809"/>
  </r>
  <r>
    <x v="5512"/>
    <x v="12"/>
    <s v="TE"/>
    <x v="3512"/>
    <x v="3512"/>
    <n v="1307309"/>
    <n v="0.10846708773518733"/>
    <s v=""/>
    <x v="3"/>
    <n v="13"/>
    <x v="12"/>
    <n v="668758"/>
    <n v="4041"/>
    <n v="0.20809333382250431"/>
    <n v="5834728"/>
    <n v="2.4302760985602072E-2"/>
  </r>
  <r>
    <x v="5513"/>
    <x v="12"/>
    <s v="TE"/>
    <x v="3309"/>
    <x v="3309"/>
    <n v="1307309"/>
    <n v="7.8711306967212791E-2"/>
    <s v=""/>
    <x v="3"/>
    <n v="13"/>
    <x v="12"/>
    <n v="668758"/>
    <n v="4041"/>
    <n v="0.1510070807498991"/>
    <n v="5834728"/>
    <n v="1.7635783536096284E-2"/>
  </r>
  <r>
    <x v="5514"/>
    <x v="12"/>
    <s v="TE"/>
    <x v="4015"/>
    <x v="4015"/>
    <n v="1307309"/>
    <n v="1.1844177619828211"/>
    <s v=""/>
    <x v="3"/>
    <n v="13"/>
    <x v="12"/>
    <n v="668758"/>
    <n v="4041"/>
    <n v="2.2722970246175294"/>
    <n v="5834728"/>
    <n v="0.26537655225744888"/>
  </r>
  <r>
    <x v="5515"/>
    <x v="12"/>
    <s v="PE"/>
    <x v="845"/>
    <x v="845"/>
    <n v="1307309"/>
    <n v="3.3733417271662625E-2"/>
    <s v=""/>
    <x v="3"/>
    <n v="13"/>
    <x v="12"/>
    <n v="668758"/>
    <n v="4041"/>
    <n v="6.471732032138533E-2"/>
    <n v="5834728"/>
    <n v="7.5581929440412645E-3"/>
  </r>
  <r>
    <x v="5516"/>
    <x v="12"/>
    <s v="PE"/>
    <x v="237"/>
    <x v="237"/>
    <n v="1307309"/>
    <n v="0.27598677894820584"/>
    <s v=""/>
    <x v="3"/>
    <n v="13"/>
    <x v="12"/>
    <n v="668758"/>
    <n v="4041"/>
    <n v="0.52947866603074445"/>
    <n v="5834728"/>
    <n v="6.1836644313153923E-2"/>
  </r>
  <r>
    <x v="5517"/>
    <x v="12"/>
    <s v="PE"/>
    <x v="912"/>
    <x v="912"/>
    <n v="1307309"/>
    <n v="8.8502412207060455E-2"/>
    <s v=""/>
    <x v="3"/>
    <n v="13"/>
    <x v="12"/>
    <n v="668758"/>
    <n v="4041"/>
    <n v="0.16979124628535788"/>
    <n v="5834728"/>
    <n v="1.9829544753414384E-2"/>
  </r>
  <r>
    <x v="5518"/>
    <x v="12"/>
    <s v="PE"/>
    <x v="977"/>
    <x v="977"/>
    <n v="1307309"/>
    <n v="2.5625158244913789E-2"/>
    <s v=""/>
    <x v="3"/>
    <n v="13"/>
    <x v="12"/>
    <n v="668758"/>
    <n v="4041"/>
    <n v="4.9161683237333526E-2"/>
    <n v="5834728"/>
    <n v="5.7414844359497137E-3"/>
  </r>
  <r>
    <x v="5519"/>
    <x v="12"/>
    <s v="PE"/>
    <x v="4016"/>
    <x v="4016"/>
    <n v="1307309"/>
    <n v="0.20163557353311268"/>
    <s v=""/>
    <x v="3"/>
    <n v="13"/>
    <x v="12"/>
    <n v="668758"/>
    <n v="4041"/>
    <n v="0.38683640899585425"/>
    <n v="5834728"/>
    <n v="4.5177770069144613E-2"/>
  </r>
  <r>
    <x v="5520"/>
    <x v="12"/>
    <s v="PE"/>
    <x v="4017"/>
    <x v="4017"/>
    <n v="1307309"/>
    <n v="0.30283582534810061"/>
    <s v=""/>
    <x v="3"/>
    <n v="13"/>
    <x v="12"/>
    <n v="668758"/>
    <n v="4041"/>
    <n v="0.58098836996001024"/>
    <n v="5834728"/>
    <n v="6.7852348901268414E-2"/>
  </r>
  <r>
    <x v="5521"/>
    <x v="12"/>
    <s v="PE"/>
    <x v="4018"/>
    <x v="4018"/>
    <n v="1307309"/>
    <n v="0.15359796345011012"/>
    <s v=""/>
    <x v="3"/>
    <n v="13"/>
    <x v="12"/>
    <n v="668758"/>
    <n v="4041"/>
    <n v="0.29467659683750963"/>
    <n v="5834728"/>
    <n v="3.4414629096677689E-2"/>
  </r>
  <r>
    <x v="5522"/>
    <x v="12"/>
    <s v="PE"/>
    <x v="721"/>
    <x v="721"/>
    <n v="1307309"/>
    <n v="5.2015246586690676E-2"/>
    <s v=""/>
    <x v="3"/>
    <n v="13"/>
    <x v="12"/>
    <n v="668758"/>
    <n v="4041"/>
    <n v="9.9790879407124777E-2"/>
    <n v="5834728"/>
    <n v="1.1654356467002403E-2"/>
  </r>
  <r>
    <x v="5523"/>
    <x v="12"/>
    <s v="PE"/>
    <x v="808"/>
    <x v="808"/>
    <n v="1307309"/>
    <n v="6.6778397456148469E-2"/>
    <s v=""/>
    <x v="3"/>
    <n v="13"/>
    <x v="12"/>
    <n v="668758"/>
    <n v="4041"/>
    <n v="0.12811387900355872"/>
    <n v="5834728"/>
    <n v="1.4962137052489851E-2"/>
  </r>
  <r>
    <x v="5524"/>
    <x v="12"/>
    <s v="PE"/>
    <x v="4019"/>
    <x v="4019"/>
    <n v="1307309"/>
    <n v="0.11083837103546292"/>
    <s v=""/>
    <x v="3"/>
    <n v="13"/>
    <x v="12"/>
    <n v="668758"/>
    <n v="4041"/>
    <n v="0.21264262391312325"/>
    <n v="5834728"/>
    <n v="2.4834062530421298E-2"/>
  </r>
  <r>
    <x v="5525"/>
    <x v="12"/>
    <s v="PE"/>
    <x v="3279"/>
    <x v="3279"/>
    <n v="1307309"/>
    <n v="0.79927545821225132"/>
    <s v=""/>
    <x v="3"/>
    <n v="13"/>
    <x v="12"/>
    <n v="668758"/>
    <n v="4041"/>
    <n v="1.5334042631250688"/>
    <n v="5834728"/>
    <n v="0.17908289812310019"/>
  </r>
  <r>
    <x v="5526"/>
    <x v="12"/>
    <s v="PE"/>
    <x v="4020"/>
    <x v="4020"/>
    <n v="1307309"/>
    <n v="1.0998929862794489"/>
    <s v=""/>
    <x v="3"/>
    <n v="13"/>
    <x v="12"/>
    <n v="668758"/>
    <n v="4041"/>
    <n v="2.1101368455809517"/>
    <n v="5834728"/>
    <n v="0.24643822299856996"/>
  </r>
  <r>
    <x v="5527"/>
    <x v="12"/>
    <s v="PE"/>
    <x v="2565"/>
    <x v="2565"/>
    <n v="1307309"/>
    <n v="0.10112375880530157"/>
    <s v=""/>
    <x v="3"/>
    <n v="13"/>
    <x v="12"/>
    <n v="668758"/>
    <n v="4041"/>
    <n v="0.19400520967091023"/>
    <n v="5834728"/>
    <n v="2.2657440072613496E-2"/>
  </r>
  <r>
    <x v="5528"/>
    <x v="12"/>
    <s v="PE"/>
    <x v="1969"/>
    <x v="1969"/>
    <n v="1307309"/>
    <n v="0.14342439316183092"/>
    <s v=""/>
    <x v="3"/>
    <n v="13"/>
    <x v="12"/>
    <n v="668758"/>
    <n v="4041"/>
    <n v="0.27515867483582201"/>
    <n v="5834728"/>
    <n v="3.2135174081808097E-2"/>
  </r>
  <r>
    <x v="5529"/>
    <x v="12"/>
    <s v="PE"/>
    <x v="4021"/>
    <x v="4021"/>
    <n v="1307309"/>
    <n v="0.45192070122671835"/>
    <s v=""/>
    <x v="3"/>
    <n v="13"/>
    <x v="12"/>
    <n v="668758"/>
    <n v="4041"/>
    <n v="0.8670066404960195"/>
    <n v="5834728"/>
    <n v="0.10125579118683853"/>
  </r>
  <r>
    <x v="5530"/>
    <x v="12"/>
    <s v="PE"/>
    <x v="317"/>
    <x v="317"/>
    <n v="1307309"/>
    <n v="2.1265056692794129E-2"/>
    <s v=""/>
    <x v="3"/>
    <n v="13"/>
    <x v="12"/>
    <n v="668758"/>
    <n v="4041"/>
    <n v="4.0796859522324543E-2"/>
    <n v="5834728"/>
    <n v="4.7645751438627473E-3"/>
  </r>
  <r>
    <x v="5531"/>
    <x v="12"/>
    <s v="PE"/>
    <x v="4022"/>
    <x v="4022"/>
    <n v="1307309"/>
    <n v="0.1216238854012326"/>
    <s v=""/>
    <x v="3"/>
    <n v="13"/>
    <x v="12"/>
    <n v="668758"/>
    <n v="4041"/>
    <n v="0.23333455626077704"/>
    <n v="5834728"/>
    <n v="2.7250627621373265E-2"/>
  </r>
  <r>
    <x v="5532"/>
    <x v="12"/>
    <s v="PE"/>
    <x v="2252"/>
    <x v="2252"/>
    <n v="1307309"/>
    <n v="0.13225641374762967"/>
    <s v=""/>
    <x v="3"/>
    <n v="13"/>
    <x v="12"/>
    <n v="668758"/>
    <n v="4041"/>
    <n v="0.25373298602193933"/>
    <n v="5834728"/>
    <n v="2.9632915193304639E-2"/>
  </r>
  <r>
    <x v="5533"/>
    <x v="12"/>
    <s v="PE"/>
    <x v="129"/>
    <x v="129"/>
    <n v="1307309"/>
    <n v="0.12246530850778202"/>
    <s v=""/>
    <x v="3"/>
    <n v="13"/>
    <x v="12"/>
    <n v="668758"/>
    <n v="4041"/>
    <n v="0.23494882048648055"/>
    <n v="5834728"/>
    <n v="2.7439153975986542E-2"/>
  </r>
  <r>
    <x v="5534"/>
    <x v="12"/>
    <s v="PE"/>
    <x v="4023"/>
    <x v="4023"/>
    <n v="1307309"/>
    <n v="0.23093239624296935"/>
    <s v=""/>
    <x v="3"/>
    <n v="13"/>
    <x v="12"/>
    <n v="668758"/>
    <n v="4041"/>
    <n v="0.44304215430898486"/>
    <n v="5834728"/>
    <n v="5.1741914961588614E-2"/>
  </r>
  <r>
    <x v="5535"/>
    <x v="12"/>
    <s v="PE"/>
    <x v="1626"/>
    <x v="1626"/>
    <n v="1307309"/>
    <n v="0.58280024079999448"/>
    <s v=""/>
    <x v="3"/>
    <n v="13"/>
    <x v="12"/>
    <n v="668758"/>
    <n v="4041"/>
    <n v="1.1180981032395347"/>
    <n v="5834728"/>
    <n v="0.13058020870895781"/>
  </r>
  <r>
    <x v="5536"/>
    <x v="12"/>
    <s v="PE"/>
    <x v="4024"/>
    <x v="4024"/>
    <n v="1307309"/>
    <n v="0.53606301188165917"/>
    <s v=""/>
    <x v="3"/>
    <n v="13"/>
    <x v="12"/>
    <n v="668758"/>
    <n v="4041"/>
    <n v="1.0284330630663683"/>
    <n v="5834728"/>
    <n v="0.12010842664816596"/>
  </r>
  <r>
    <x v="5537"/>
    <x v="12"/>
    <s v="PE"/>
    <x v="577"/>
    <x v="577"/>
    <n v="1307309"/>
    <n v="7.8252348909094938E-2"/>
    <s v=""/>
    <x v="3"/>
    <n v="13"/>
    <x v="12"/>
    <n v="668758"/>
    <n v="4041"/>
    <n v="0.15012657299042448"/>
    <n v="5834728"/>
    <n v="1.7532950979034498E-2"/>
  </r>
  <r>
    <x v="5538"/>
    <x v="12"/>
    <s v="PE"/>
    <x v="4025"/>
    <x v="4025"/>
    <n v="1307309"/>
    <n v="3.8562420973159366"/>
    <s v=""/>
    <x v="3"/>
    <n v="13"/>
    <x v="12"/>
    <n v="668758"/>
    <n v="4041"/>
    <n v="7.3981729463990895"/>
    <n v="5834728"/>
    <n v="0.86401628319263557"/>
  </r>
  <r>
    <x v="5539"/>
    <x v="12"/>
    <s v="PE"/>
    <x v="2045"/>
    <x v="2045"/>
    <n v="1307309"/>
    <n v="0.24967318361611524"/>
    <s v=""/>
    <x v="3"/>
    <n v="13"/>
    <x v="12"/>
    <n v="668758"/>
    <n v="4041"/>
    <n v="0.47899622115419888"/>
    <n v="5834728"/>
    <n v="5.5940911041611537E-2"/>
  </r>
  <r>
    <x v="5540"/>
    <x v="12"/>
    <s v="PE"/>
    <x v="2997"/>
    <x v="2997"/>
    <n v="1307309"/>
    <n v="0.13768741743535767"/>
    <s v=""/>
    <x v="3"/>
    <n v="13"/>
    <x v="12"/>
    <n v="668758"/>
    <n v="4041"/>
    <n v="0.26415232784238907"/>
    <n v="5834728"/>
    <n v="3.0849767118535775E-2"/>
  </r>
  <r>
    <x v="5541"/>
    <x v="12"/>
    <s v="PE"/>
    <x v="4026"/>
    <x v="4026"/>
    <n v="1307309"/>
    <n v="0.97276160418080182"/>
    <s v=""/>
    <x v="3"/>
    <n v="13"/>
    <x v="12"/>
    <n v="668758"/>
    <n v="4041"/>
    <n v="1.8662361962064791"/>
    <n v="5834728"/>
    <n v="0.21795360469245526"/>
  </r>
  <r>
    <x v="5542"/>
    <x v="12"/>
    <s v="PE"/>
    <x v="4027"/>
    <x v="4027"/>
    <n v="1307309"/>
    <n v="8.9623799729061755"/>
    <s v=""/>
    <x v="3"/>
    <n v="13"/>
    <x v="12"/>
    <n v="668758"/>
    <n v="4041"/>
    <n v="17.194262024434089"/>
    <n v="5834728"/>
    <n v="2.0080798967835345"/>
  </r>
  <r>
    <x v="5543"/>
    <x v="12"/>
    <s v="PE"/>
    <x v="1028"/>
    <x v="1028"/>
    <n v="1307309"/>
    <n v="3.9546886007822177E-2"/>
    <s v=""/>
    <x v="3"/>
    <n v="13"/>
    <x v="12"/>
    <n v="668758"/>
    <n v="4041"/>
    <n v="7.5870418608063983E-2"/>
    <n v="5834728"/>
    <n v="8.860738666823886E-3"/>
  </r>
  <r>
    <x v="5544"/>
    <x v="12"/>
    <s v="PE"/>
    <x v="4028"/>
    <x v="4028"/>
    <n v="1307309"/>
    <n v="0.64537152272339593"/>
    <s v=""/>
    <x v="3"/>
    <n v="13"/>
    <x v="12"/>
    <n v="668758"/>
    <n v="4041"/>
    <n v="1.238140661114576"/>
    <n v="5834728"/>
    <n v="0.14459971398838128"/>
  </r>
  <r>
    <x v="5545"/>
    <x v="12"/>
    <s v="PE"/>
    <x v="4029"/>
    <x v="4029"/>
    <n v="1307309"/>
    <n v="0.10234764696028253"/>
    <s v=""/>
    <x v="3"/>
    <n v="13"/>
    <x v="12"/>
    <n v="668758"/>
    <n v="4041"/>
    <n v="0.19635323036284258"/>
    <n v="5834728"/>
    <n v="2.2931660224778258E-2"/>
  </r>
  <r>
    <x v="5546"/>
    <x v="12"/>
    <s v="PE"/>
    <x v="4030"/>
    <x v="4030"/>
    <n v="1307309"/>
    <n v="3.8934941930331701E-2"/>
    <s v=""/>
    <x v="3"/>
    <n v="13"/>
    <x v="12"/>
    <n v="668758"/>
    <n v="4041"/>
    <n v="7.4696408262097808E-2"/>
    <n v="5834728"/>
    <n v="8.723628590741505E-3"/>
  </r>
  <r>
    <x v="5547"/>
    <x v="12"/>
    <s v="PE"/>
    <x v="4031"/>
    <x v="4031"/>
    <n v="1307309"/>
    <n v="0.41688690279038854"/>
    <s v=""/>
    <x v="3"/>
    <n v="13"/>
    <x v="12"/>
    <n v="668758"/>
    <n v="4041"/>
    <n v="0.79979454818945583"/>
    <n v="5834728"/>
    <n v="9.3406239331122201E-2"/>
  </r>
  <r>
    <x v="5548"/>
    <x v="12"/>
    <s v="PE"/>
    <x v="4032"/>
    <x v="4032"/>
    <n v="1307309"/>
    <n v="7.5651586579760413E-2"/>
    <s v=""/>
    <x v="3"/>
    <n v="13"/>
    <x v="12"/>
    <n v="668758"/>
    <n v="4041"/>
    <n v="0.14513702902006825"/>
    <n v="5834728"/>
    <n v="1.6950233155684377E-2"/>
  </r>
  <r>
    <x v="5549"/>
    <x v="12"/>
    <s v="PE"/>
    <x v="4033"/>
    <x v="4033"/>
    <n v="1307309"/>
    <n v="0.28019389448095289"/>
    <s v=""/>
    <x v="3"/>
    <n v="13"/>
    <x v="12"/>
    <n v="668758"/>
    <n v="4041"/>
    <n v="0.53754998715926183"/>
    <n v="5834728"/>
    <n v="6.277927608622029E-2"/>
  </r>
  <r>
    <x v="5550"/>
    <x v="12"/>
    <s v="PE"/>
    <x v="1244"/>
    <x v="1244"/>
    <n v="1307309"/>
    <n v="2.4248284070560212E-2"/>
    <s v=""/>
    <x v="3"/>
    <n v="13"/>
    <x v="12"/>
    <n v="668758"/>
    <n v="4041"/>
    <n v="4.6520159958909638E-2"/>
    <n v="5834728"/>
    <n v="5.4329867647643559E-3"/>
  </r>
  <r>
    <x v="5551"/>
    <x v="12"/>
    <s v="PE"/>
    <x v="3772"/>
    <x v="3772"/>
    <n v="1307309"/>
    <n v="2.2871409896206635E-2"/>
    <s v=""/>
    <x v="3"/>
    <n v="13"/>
    <x v="12"/>
    <n v="668758"/>
    <n v="4041"/>
    <n v="4.387863668048575E-2"/>
    <n v="5834728"/>
    <n v="5.1244890935789982E-3"/>
  </r>
  <r>
    <x v="5552"/>
    <x v="12"/>
    <s v="PE"/>
    <x v="758"/>
    <x v="758"/>
    <n v="1307309"/>
    <n v="0.14763150869457795"/>
    <s v=""/>
    <x v="3"/>
    <n v="13"/>
    <x v="12"/>
    <n v="668758"/>
    <n v="4041"/>
    <n v="0.2832299959643394"/>
    <n v="5834728"/>
    <n v="3.3077805854874465E-2"/>
  </r>
  <r>
    <x v="5553"/>
    <x v="12"/>
    <s v="PE"/>
    <x v="4034"/>
    <x v="4034"/>
    <n v="1307309"/>
    <n v="0.29342718515668442"/>
    <s v=""/>
    <x v="3"/>
    <n v="13"/>
    <x v="12"/>
    <n v="668758"/>
    <n v="4041"/>
    <n v="0.56293796089078041"/>
    <n v="5834728"/>
    <n v="6.5744281481501798E-2"/>
  </r>
  <r>
    <x v="5554"/>
    <x v="12"/>
    <s v="PE"/>
    <x v="1798"/>
    <x v="1798"/>
    <n v="1307309"/>
    <n v="4.4518931637432313E-2"/>
    <s v=""/>
    <x v="3"/>
    <n v="13"/>
    <x v="12"/>
    <n v="668758"/>
    <n v="4041"/>
    <n v="8.5409252669039148E-2"/>
    <n v="5834728"/>
    <n v="9.9747580349932342E-3"/>
  </r>
  <r>
    <x v="5555"/>
    <x v="12"/>
    <s v="PE"/>
    <x v="4035"/>
    <x v="4035"/>
    <n v="1307309"/>
    <n v="1.4201692178360279"/>
    <s v=""/>
    <x v="3"/>
    <n v="13"/>
    <x v="12"/>
    <n v="668758"/>
    <n v="4041"/>
    <n v="2.724584510400998"/>
    <n v="5834728"/>
    <n v="0.31819820906818619"/>
  </r>
  <r>
    <x v="5556"/>
    <x v="12"/>
    <s v="PE"/>
    <x v="297"/>
    <x v="297"/>
    <n v="1307309"/>
    <n v="0.20813747935644902"/>
    <s v=""/>
    <x v="3"/>
    <n v="13"/>
    <x v="12"/>
    <n v="668758"/>
    <n v="4041"/>
    <n v="0.39931026892174487"/>
    <n v="5834728"/>
    <n v="4.6634564627519914E-2"/>
  </r>
  <r>
    <x v="5557"/>
    <x v="12"/>
    <s v="PE"/>
    <x v="2644"/>
    <x v="2644"/>
    <n v="1307309"/>
    <n v="0.24278881274434738"/>
    <s v=""/>
    <x v="3"/>
    <n v="13"/>
    <x v="12"/>
    <n v="668758"/>
    <n v="4041"/>
    <n v="0.46578860476207945"/>
    <n v="5834728"/>
    <n v="5.4398422685684747E-2"/>
  </r>
  <r>
    <x v="5558"/>
    <x v="12"/>
    <s v="PE"/>
    <x v="2312"/>
    <x v="2312"/>
    <n v="1307309"/>
    <n v="6.7619820562697885E-2"/>
    <s v=""/>
    <x v="3"/>
    <n v="13"/>
    <x v="12"/>
    <n v="668758"/>
    <n v="4041"/>
    <n v="0.12972814322926221"/>
    <n v="5834728"/>
    <n v="1.5150663407103125E-2"/>
  </r>
  <r>
    <x v="5559"/>
    <x v="12"/>
    <s v="PE"/>
    <x v="681"/>
    <x v="681"/>
    <n v="1307309"/>
    <n v="3.0291231835778688E-2"/>
    <s v=""/>
    <x v="3"/>
    <n v="13"/>
    <x v="12"/>
    <n v="668758"/>
    <n v="4041"/>
    <n v="5.8113512125325603E-2"/>
    <n v="5834728"/>
    <n v="6.7869487660778697E-3"/>
  </r>
  <r>
    <x v="5560"/>
    <x v="12"/>
    <s v="PE"/>
    <x v="4036"/>
    <x v="4036"/>
    <n v="1307309"/>
    <n v="5.7140278235673435E-2"/>
    <s v=""/>
    <x v="3"/>
    <n v="13"/>
    <x v="12"/>
    <n v="668758"/>
    <n v="4041"/>
    <n v="0.10962321605459148"/>
    <n v="5834728"/>
    <n v="1.2802653354192348E-2"/>
  </r>
  <r>
    <x v="5561"/>
    <x v="12"/>
    <s v="CH"/>
    <x v="2098"/>
    <x v="2098"/>
    <n v="1307309"/>
    <n v="0.21670469644131571"/>
    <s v=""/>
    <x v="3"/>
    <n v="13"/>
    <x v="12"/>
    <n v="668758"/>
    <n v="4041"/>
    <n v="0.41574641376527133"/>
    <n v="5834728"/>
    <n v="4.8554105692673252E-2"/>
  </r>
  <r>
    <x v="5562"/>
    <x v="12"/>
    <s v="CH"/>
    <x v="4037"/>
    <x v="4037"/>
    <n v="1307309"/>
    <n v="0.17455704810415898"/>
    <s v=""/>
    <x v="3"/>
    <n v="13"/>
    <x v="12"/>
    <n v="668758"/>
    <n v="4041"/>
    <n v="0.33488645118685106"/>
    <n v="5834728"/>
    <n v="3.9110649202499244E-2"/>
  </r>
  <r>
    <x v="5563"/>
    <x v="12"/>
    <s v="CH"/>
    <x v="3123"/>
    <x v="3123"/>
    <n v="1307309"/>
    <n v="8.9114356284550944E-2"/>
    <s v=""/>
    <x v="3"/>
    <n v="13"/>
    <x v="12"/>
    <n v="668758"/>
    <n v="4041"/>
    <n v="0.17096525663132406"/>
    <n v="5834728"/>
    <n v="1.9966654829496767E-2"/>
  </r>
  <r>
    <x v="5564"/>
    <x v="12"/>
    <s v="CH"/>
    <x v="3524"/>
    <x v="3524"/>
    <n v="1307309"/>
    <n v="8.750800308113843E-2"/>
    <s v=""/>
    <x v="3"/>
    <n v="13"/>
    <x v="12"/>
    <n v="668758"/>
    <n v="4041"/>
    <n v="0.16788347947316284"/>
    <n v="5834728"/>
    <n v="1.9606740879780513E-2"/>
  </r>
  <r>
    <x v="5565"/>
    <x v="12"/>
    <s v="CH"/>
    <x v="4038"/>
    <x v="4038"/>
    <n v="1307309"/>
    <n v="0.82314127723437991"/>
    <s v=""/>
    <x v="3"/>
    <n v="13"/>
    <x v="12"/>
    <n v="668758"/>
    <n v="4041"/>
    <n v="1.5791906666177495"/>
    <n v="5834728"/>
    <n v="0.18443019109031303"/>
  </r>
  <r>
    <x v="5566"/>
    <x v="12"/>
    <s v="CH"/>
    <x v="4039"/>
    <x v="4039"/>
    <n v="1307309"/>
    <n v="6.7696313572384176E-2"/>
    <s v=""/>
    <x v="3"/>
    <n v="13"/>
    <x v="12"/>
    <n v="668758"/>
    <n v="4041"/>
    <n v="0.12987489452250797"/>
    <n v="5834728"/>
    <n v="1.5167802166613422E-2"/>
  </r>
  <r>
    <x v="5567"/>
    <x v="12"/>
    <s v="CH"/>
    <x v="3950"/>
    <x v="3950"/>
    <n v="1307309"/>
    <n v="2.8149427564562013E-2"/>
    <s v=""/>
    <x v="3"/>
    <n v="13"/>
    <x v="12"/>
    <n v="668758"/>
    <n v="4041"/>
    <n v="5.4004475914443996E-2"/>
    <n v="5834728"/>
    <n v="6.3070634997895361E-3"/>
  </r>
  <r>
    <x v="5568"/>
    <x v="12"/>
    <s v="CH"/>
    <x v="4040"/>
    <x v="4040"/>
    <n v="1307309"/>
    <n v="0.39937000357222352"/>
    <s v=""/>
    <x v="3"/>
    <n v="13"/>
    <x v="12"/>
    <n v="668758"/>
    <n v="4041"/>
    <n v="0.76618850203617417"/>
    <n v="5834728"/>
    <n v="8.9481463403264044E-2"/>
  </r>
  <r>
    <x v="5569"/>
    <x v="12"/>
    <s v="CH"/>
    <x v="4041"/>
    <x v="4041"/>
    <n v="1307309"/>
    <n v="7.5728079589446719E-3"/>
    <s v=""/>
    <x v="3"/>
    <n v="13"/>
    <x v="12"/>
    <n v="668758"/>
    <n v="4041"/>
    <n v="1.4528378031331401E-2"/>
    <n v="5834728"/>
    <n v="1.6967371915194674E-3"/>
  </r>
  <r>
    <x v="5570"/>
    <x v="12"/>
    <s v="CH"/>
    <x v="2899"/>
    <x v="2899"/>
    <n v="1307309"/>
    <n v="0.11022642695797244"/>
    <s v=""/>
    <x v="3"/>
    <n v="13"/>
    <x v="12"/>
    <n v="668758"/>
    <n v="4041"/>
    <n v="0.21146861356715704"/>
    <n v="5834728"/>
    <n v="2.4696952454338918E-2"/>
  </r>
  <r>
    <x v="5571"/>
    <x v="12"/>
    <s v="CH"/>
    <x v="2564"/>
    <x v="2564"/>
    <n v="1307309"/>
    <n v="5.0944344451082341E-2"/>
    <s v=""/>
    <x v="3"/>
    <n v="13"/>
    <x v="12"/>
    <n v="668758"/>
    <n v="4041"/>
    <n v="9.7736361301683977E-2"/>
    <n v="5834728"/>
    <n v="1.1414413833858236E-2"/>
  </r>
  <r>
    <x v="5572"/>
    <x v="12"/>
    <s v="CH"/>
    <x v="4042"/>
    <x v="4042"/>
    <n v="1307309"/>
    <n v="4.8879033189551974E-2"/>
    <s v=""/>
    <x v="3"/>
    <n v="13"/>
    <x v="12"/>
    <n v="668758"/>
    <n v="4041"/>
    <n v="9.3774076384048138E-2"/>
    <n v="5834728"/>
    <n v="1.09516673270802E-2"/>
  </r>
  <r>
    <x v="5573"/>
    <x v="12"/>
    <s v="CH"/>
    <x v="4043"/>
    <x v="4043"/>
    <n v="1307309"/>
    <n v="0.10250063297965516"/>
    <s v=""/>
    <x v="3"/>
    <n v="13"/>
    <x v="12"/>
    <n v="668758"/>
    <n v="4041"/>
    <n v="0.1966467329493341"/>
    <n v="5834728"/>
    <n v="2.2965937743798855E-2"/>
  </r>
  <r>
    <x v="5574"/>
    <x v="12"/>
    <s v="CH"/>
    <x v="708"/>
    <x v="708"/>
    <n v="1307309"/>
    <n v="7.6951967744427682E-2"/>
    <s v=""/>
    <x v="3"/>
    <n v="13"/>
    <x v="12"/>
    <n v="668758"/>
    <n v="4041"/>
    <n v="0.14763180100524637"/>
    <n v="5834728"/>
    <n v="1.7241592067359438E-2"/>
  </r>
  <r>
    <x v="5575"/>
    <x v="12"/>
    <s v="CH"/>
    <x v="4"/>
    <x v="4"/>
    <n v="1307309"/>
    <n v="0.48213544005281078"/>
    <s v=""/>
    <x v="3"/>
    <n v="13"/>
    <x v="12"/>
    <n v="668758"/>
    <n v="4041"/>
    <n v="0.92497340132809913"/>
    <n v="5834728"/>
    <n v="0.10802560119340611"/>
  </r>
  <r>
    <x v="5576"/>
    <x v="12"/>
    <s v="CH"/>
    <x v="1528"/>
    <x v="1528"/>
    <n v="1307309"/>
    <n v="0.24118245954093484"/>
    <s v=""/>
    <x v="3"/>
    <n v="13"/>
    <x v="12"/>
    <n v="668758"/>
    <n v="4041"/>
    <n v="0.46270682760391824"/>
    <n v="5834728"/>
    <n v="5.40385087359685E-2"/>
  </r>
  <r>
    <x v="5577"/>
    <x v="12"/>
    <s v="CH"/>
    <x v="4044"/>
    <x v="4044"/>
    <n v="1307309"/>
    <n v="0.4472546276358535"/>
    <s v=""/>
    <x v="3"/>
    <n v="13"/>
    <x v="12"/>
    <n v="668758"/>
    <n v="4041"/>
    <n v="0.85805481160802721"/>
    <n v="5834728"/>
    <n v="0.10021032685671037"/>
  </r>
  <r>
    <x v="5578"/>
    <x v="12"/>
    <s v="CH"/>
    <x v="4045"/>
    <x v="4045"/>
    <n v="1307309"/>
    <n v="0.32976136475768164"/>
    <s v=""/>
    <x v="3"/>
    <n v="13"/>
    <x v="12"/>
    <n v="668758"/>
    <n v="4041"/>
    <n v="0.63264482518252185"/>
    <n v="5834728"/>
    <n v="7.3885192248893186E-2"/>
  </r>
  <r>
    <x v="5579"/>
    <x v="12"/>
    <s v="CH"/>
    <x v="2334"/>
    <x v="2334"/>
    <n v="1307309"/>
    <n v="3.1821092029504887E-2"/>
    <s v=""/>
    <x v="3"/>
    <n v="13"/>
    <x v="12"/>
    <n v="668758"/>
    <n v="4041"/>
    <n v="6.1048537990241042E-2"/>
    <n v="5834728"/>
    <n v="7.1297239562838231E-3"/>
  </r>
  <r>
    <x v="5580"/>
    <x v="12"/>
    <s v="CH"/>
    <x v="4046"/>
    <x v="4046"/>
    <n v="1307309"/>
    <n v="0.14518373238461602"/>
    <s v=""/>
    <x v="3"/>
    <n v="13"/>
    <x v="12"/>
    <n v="668758"/>
    <n v="4041"/>
    <n v="0.27853395458047475"/>
    <n v="5834728"/>
    <n v="3.2529365550544947E-2"/>
  </r>
  <r>
    <x v="5581"/>
    <x v="12"/>
    <s v="CH"/>
    <x v="4047"/>
    <x v="4047"/>
    <n v="1307309"/>
    <n v="7.4504191434465766E-2"/>
    <s v=""/>
    <x v="3"/>
    <n v="13"/>
    <x v="12"/>
    <n v="668758"/>
    <n v="4041"/>
    <n v="0.14293575962138166"/>
    <n v="5834728"/>
    <n v="1.6693151763029913E-2"/>
  </r>
  <r>
    <x v="5582"/>
    <x v="12"/>
    <s v="CH"/>
    <x v="4048"/>
    <x v="4048"/>
    <n v="1307309"/>
    <n v="3.9381661106899744"/>
    <s v=""/>
    <x v="3"/>
    <n v="13"/>
    <x v="12"/>
    <n v="668758"/>
    <n v="4041"/>
    <n v="7.5553435814653112"/>
    <n v="5834728"/>
    <n v="0.88237189462816423"/>
  </r>
  <r>
    <x v="5583"/>
    <x v="12"/>
    <s v="CH"/>
    <x v="1266"/>
    <x v="1266"/>
    <n v="1307309"/>
    <n v="2.6696060380522128E-2"/>
    <s v=""/>
    <x v="3"/>
    <n v="13"/>
    <x v="12"/>
    <n v="668758"/>
    <n v="4041"/>
    <n v="5.1216201342774333E-2"/>
    <n v="5834728"/>
    <n v="5.9814270690938809E-3"/>
  </r>
  <r>
    <x v="5584"/>
    <x v="12"/>
    <s v="CH"/>
    <x v="3715"/>
    <x v="3715"/>
    <n v="1307309"/>
    <n v="6.5860481339912749E-2"/>
    <s v=""/>
    <x v="3"/>
    <n v="13"/>
    <x v="12"/>
    <n v="668758"/>
    <n v="4041"/>
    <n v="0.12635286348460947"/>
    <n v="5834728"/>
    <n v="1.4756471938366279E-2"/>
  </r>
  <r>
    <x v="5585"/>
    <x v="12"/>
    <s v="CH"/>
    <x v="349"/>
    <x v="349"/>
    <n v="1307309"/>
    <n v="1.8128843295655429E-2"/>
    <s v=""/>
    <x v="3"/>
    <n v="13"/>
    <x v="12"/>
    <n v="668758"/>
    <n v="4041"/>
    <n v="3.4780056499247904E-2"/>
    <n v="5834728"/>
    <n v="4.0618860039405439E-3"/>
  </r>
  <r>
    <x v="5586"/>
    <x v="12"/>
    <s v="CH"/>
    <x v="564"/>
    <x v="564"/>
    <n v="1307309"/>
    <n v="4.0617788143430512E-2"/>
    <s v=""/>
    <x v="3"/>
    <n v="13"/>
    <x v="12"/>
    <n v="668758"/>
    <n v="4041"/>
    <n v="7.7924936713504797E-2"/>
    <n v="5834728"/>
    <n v="9.1006812999680532E-3"/>
  </r>
  <r>
    <x v="5587"/>
    <x v="12"/>
    <s v="CH"/>
    <x v="3049"/>
    <x v="3049"/>
    <n v="1307309"/>
    <n v="0.2242775044002604"/>
    <s v=""/>
    <x v="3"/>
    <n v="13"/>
    <x v="12"/>
    <n v="668758"/>
    <n v="4041"/>
    <n v="0.43027479179660272"/>
    <n v="5834728"/>
    <n v="5.0250842884192716E-2"/>
  </r>
  <r>
    <x v="5588"/>
    <x v="12"/>
    <s v="CH"/>
    <x v="4049"/>
    <x v="4049"/>
    <n v="1307309"/>
    <n v="0.37083811095922997"/>
    <s v=""/>
    <x v="3"/>
    <n v="13"/>
    <x v="12"/>
    <n v="668758"/>
    <n v="4041"/>
    <n v="0.71145026965550129"/>
    <n v="5834728"/>
    <n v="8.3088706105923019E-2"/>
  </r>
  <r>
    <x v="5589"/>
    <x v="12"/>
    <s v="CH"/>
    <x v="469"/>
    <x v="469"/>
    <n v="1307309"/>
    <n v="2.975578076797452E-2"/>
    <s v=""/>
    <x v="3"/>
    <n v="13"/>
    <x v="12"/>
    <n v="668758"/>
    <n v="4041"/>
    <n v="5.7086253072605196E-2"/>
    <n v="5834728"/>
    <n v="6.6669774495057869E-3"/>
  </r>
  <r>
    <x v="5590"/>
    <x v="12"/>
    <s v="CH"/>
    <x v="3990"/>
    <x v="3990"/>
    <n v="1307309"/>
    <n v="0.14954383393673568"/>
    <s v=""/>
    <x v="3"/>
    <n v="13"/>
    <x v="12"/>
    <n v="668758"/>
    <n v="4041"/>
    <n v="0.28689877829548371"/>
    <n v="5834728"/>
    <n v="3.3506274842631911E-2"/>
  </r>
  <r>
    <x v="5591"/>
    <x v="12"/>
    <s v="CH"/>
    <x v="4050"/>
    <x v="4050"/>
    <n v="1307309"/>
    <n v="0.11657534676193616"/>
    <s v=""/>
    <x v="3"/>
    <n v="13"/>
    <x v="12"/>
    <n v="668758"/>
    <n v="4041"/>
    <n v="0.22364897090655611"/>
    <n v="5834728"/>
    <n v="2.611946949369362E-2"/>
  </r>
  <r>
    <x v="5592"/>
    <x v="12"/>
    <s v="CH"/>
    <x v="707"/>
    <x v="707"/>
    <n v="1307309"/>
    <n v="7.8481827938153864E-2"/>
    <s v=""/>
    <x v="3"/>
    <n v="13"/>
    <x v="12"/>
    <n v="668758"/>
    <n v="4041"/>
    <n v="0.15056682687016179"/>
    <n v="5834728"/>
    <n v="1.7584367257565389E-2"/>
  </r>
  <r>
    <x v="5593"/>
    <x v="12"/>
    <s v="CH"/>
    <x v="2599"/>
    <x v="2599"/>
    <n v="1307309"/>
    <n v="0.47555704121978815"/>
    <s v=""/>
    <x v="3"/>
    <n v="13"/>
    <x v="12"/>
    <n v="668758"/>
    <n v="4041"/>
    <n v="0.91235279010896275"/>
    <n v="5834728"/>
    <n v="0.10655166787552051"/>
  </r>
  <r>
    <x v="5594"/>
    <x v="12"/>
    <s v="CH"/>
    <x v="681"/>
    <x v="681"/>
    <n v="1307309"/>
    <n v="3.0291231835778688E-2"/>
    <s v=""/>
    <x v="3"/>
    <n v="13"/>
    <x v="12"/>
    <n v="668758"/>
    <n v="4041"/>
    <n v="5.8113512125325603E-2"/>
    <n v="5834728"/>
    <n v="6.7869487660778697E-3"/>
  </r>
  <r>
    <x v="5595"/>
    <x v="12"/>
    <s v="CH"/>
    <x v="4051"/>
    <x v="4051"/>
    <n v="1307309"/>
    <n v="1.8217575186891548"/>
    <s v=""/>
    <x v="3"/>
    <n v="13"/>
    <x v="12"/>
    <n v="668758"/>
    <n v="4041"/>
    <n v="3.4950287999412994"/>
    <n v="5834728"/>
    <n v="0.40817669649724886"/>
  </r>
  <r>
    <x v="5596"/>
    <x v="12"/>
    <s v="CH"/>
    <x v="68"/>
    <x v="68"/>
    <n v="1307309"/>
    <n v="8.0776618228743172E-2"/>
    <s v=""/>
    <x v="3"/>
    <n v="13"/>
    <x v="12"/>
    <n v="668758"/>
    <n v="4041"/>
    <n v="0.15496936566753494"/>
    <n v="5834728"/>
    <n v="1.809853004287432E-2"/>
  </r>
  <r>
    <x v="5597"/>
    <x v="12"/>
    <s v="CH"/>
    <x v="4052"/>
    <x v="4052"/>
    <n v="1307309"/>
    <n v="0.14449529529743926"/>
    <s v=""/>
    <x v="3"/>
    <n v="13"/>
    <x v="12"/>
    <n v="668758"/>
    <n v="4041"/>
    <n v="0.27721319294126279"/>
    <n v="5834728"/>
    <n v="3.237511671495226E-2"/>
  </r>
  <r>
    <x v="5598"/>
    <x v="12"/>
    <s v="CH"/>
    <x v="4053"/>
    <x v="4053"/>
    <n v="1307309"/>
    <n v="8.3224394538705088E-2"/>
    <s v=""/>
    <x v="3"/>
    <n v="13"/>
    <x v="12"/>
    <n v="668758"/>
    <n v="4041"/>
    <n v="0.15966540705139964"/>
    <n v="5834728"/>
    <n v="1.8646970347203848E-2"/>
  </r>
  <r>
    <x v="5599"/>
    <x v="12"/>
    <s v="CH"/>
    <x v="4054"/>
    <x v="4054"/>
    <n v="1307309"/>
    <n v="2.5089707177109621E-2"/>
    <s v=""/>
    <x v="3"/>
    <n v="13"/>
    <x v="12"/>
    <n v="668758"/>
    <n v="4041"/>
    <n v="4.8134424184613125E-2"/>
    <n v="5834728"/>
    <n v="5.62151311937763E-3"/>
  </r>
  <r>
    <x v="5600"/>
    <x v="12"/>
    <s v="CH"/>
    <x v="84"/>
    <x v="84"/>
    <n v="1307309"/>
    <n v="0.11856416501378021"/>
    <s v=""/>
    <x v="3"/>
    <n v="13"/>
    <x v="12"/>
    <n v="668758"/>
    <n v="4041"/>
    <n v="0.22746450453094619"/>
    <n v="5834728"/>
    <n v="2.6565077240961361E-2"/>
  </r>
  <r>
    <x v="5601"/>
    <x v="12"/>
    <s v="CH"/>
    <x v="4055"/>
    <x v="4055"/>
    <n v="1307309"/>
    <n v="0.22450698342931932"/>
    <s v=""/>
    <x v="3"/>
    <n v="13"/>
    <x v="12"/>
    <n v="668758"/>
    <n v="4041"/>
    <n v="0.43071504567634006"/>
    <n v="5834728"/>
    <n v="5.0302259162723614E-2"/>
  </r>
  <r>
    <x v="5602"/>
    <x v="12"/>
    <s v="CH"/>
    <x v="1775"/>
    <x v="1775"/>
    <n v="1307309"/>
    <n v="9.7146122301613472E-2"/>
    <s v=""/>
    <x v="3"/>
    <n v="13"/>
    <x v="12"/>
    <n v="668758"/>
    <n v="4041"/>
    <n v="0.1863741424221301"/>
    <n v="5834728"/>
    <n v="2.1766224578078017E-2"/>
  </r>
  <r>
    <x v="5603"/>
    <x v="12"/>
    <s v="CH"/>
    <x v="4056"/>
    <x v="4056"/>
    <n v="1307309"/>
    <n v="0.716510021731664"/>
    <s v=""/>
    <x v="3"/>
    <n v="13"/>
    <x v="12"/>
    <n v="668758"/>
    <n v="4041"/>
    <n v="1.3746193638331439"/>
    <n v="5834728"/>
    <n v="0.16053876033295811"/>
  </r>
  <r>
    <x v="5604"/>
    <x v="12"/>
    <s v="CH"/>
    <x v="578"/>
    <x v="578"/>
    <n v="1307309"/>
    <n v="3.3044980184485838E-2"/>
    <s v=""/>
    <x v="3"/>
    <n v="13"/>
    <x v="12"/>
    <n v="668758"/>
    <n v="4041"/>
    <n v="6.3396558682173393E-2"/>
    <n v="5834728"/>
    <n v="7.403944108448586E-3"/>
  </r>
  <r>
    <x v="5605"/>
    <x v="12"/>
    <s v="CH"/>
    <x v="4057"/>
    <x v="4057"/>
    <n v="1307309"/>
    <n v="0.10433646521212658"/>
    <s v=""/>
    <x v="3"/>
    <n v="13"/>
    <x v="12"/>
    <n v="668758"/>
    <n v="4041"/>
    <n v="0.20016876398723263"/>
    <n v="5834728"/>
    <n v="2.3377267972045996E-2"/>
  </r>
  <r>
    <x v="5606"/>
    <x v="12"/>
    <s v="CH"/>
    <x v="4058"/>
    <x v="4058"/>
    <n v="1307309"/>
    <n v="2.7477054009419346"/>
    <s v=""/>
    <x v="3"/>
    <n v="13"/>
    <x v="12"/>
    <n v="668758"/>
    <n v="4041"/>
    <n v="5.2714532046813662"/>
    <n v="5834728"/>
    <n v="0.61564138036940197"/>
  </r>
  <r>
    <x v="5607"/>
    <x v="12"/>
    <s v="CH"/>
    <x v="4059"/>
    <x v="4059"/>
    <n v="1307309"/>
    <n v="5.5457432022574617E-2"/>
    <s v=""/>
    <x v="3"/>
    <n v="13"/>
    <x v="12"/>
    <n v="668758"/>
    <n v="4041"/>
    <n v="0.1063946876031845"/>
    <n v="5834728"/>
    <n v="1.2425600644965798E-2"/>
  </r>
  <r>
    <x v="5608"/>
    <x v="12"/>
    <s v="CH"/>
    <x v="491"/>
    <x v="491"/>
    <n v="1307309"/>
    <n v="2.7919948535503086E-2"/>
    <s v=""/>
    <x v="3"/>
    <n v="13"/>
    <x v="12"/>
    <n v="668758"/>
    <n v="4041"/>
    <n v="5.3564222034706677E-2"/>
    <n v="5834728"/>
    <n v="6.2556472212586429E-3"/>
  </r>
  <r>
    <x v="5609"/>
    <x v="12"/>
    <s v="CH"/>
    <x v="558"/>
    <x v="558"/>
    <n v="1307309"/>
    <n v="5.4463022896652592E-2"/>
    <s v=""/>
    <x v="3"/>
    <n v="13"/>
    <x v="12"/>
    <n v="668758"/>
    <n v="4041"/>
    <n v="0.10448692079098948"/>
    <n v="5834728"/>
    <n v="1.2202796771331929E-2"/>
  </r>
  <r>
    <x v="5610"/>
    <x v="12"/>
    <s v="CH"/>
    <x v="1619"/>
    <x v="1619"/>
    <n v="1307309"/>
    <n v="0.37053213892048475"/>
    <s v=""/>
    <x v="3"/>
    <n v="13"/>
    <x v="12"/>
    <n v="668758"/>
    <n v="4041"/>
    <n v="0.71086326448251824"/>
    <n v="5834728"/>
    <n v="8.3020151067881826E-2"/>
  </r>
  <r>
    <x v="5611"/>
    <x v="12"/>
    <s v="CH"/>
    <x v="1797"/>
    <x v="1797"/>
    <n v="1307309"/>
    <n v="7.8940785996271731E-2"/>
    <s v=""/>
    <x v="3"/>
    <n v="13"/>
    <x v="12"/>
    <n v="668758"/>
    <n v="4041"/>
    <n v="0.15144733462963644"/>
    <n v="5834728"/>
    <n v="1.7687199814627175E-2"/>
  </r>
  <r>
    <x v="5612"/>
    <x v="12"/>
    <s v="CH"/>
    <x v="2087"/>
    <x v="2087"/>
    <n v="1307309"/>
    <n v="1.0785514365769683E-2"/>
    <s v=""/>
    <x v="3"/>
    <n v="13"/>
    <x v="12"/>
    <n v="668758"/>
    <n v="4041"/>
    <n v="2.0691932347653812E-2"/>
    <n v="5834728"/>
    <n v="2.4165650909519689E-3"/>
  </r>
  <r>
    <x v="5613"/>
    <x v="12"/>
    <s v="CH"/>
    <x v="4060"/>
    <x v="4060"/>
    <n v="1307309"/>
    <n v="6.1194407749047847E-3"/>
    <s v=""/>
    <x v="3"/>
    <n v="13"/>
    <x v="12"/>
    <n v="668758"/>
    <n v="4041"/>
    <n v="1.1740103459661737E-2"/>
    <n v="5834728"/>
    <n v="1.3711007608238123E-3"/>
  </r>
  <r>
    <x v="5614"/>
    <x v="12"/>
    <s v="CH"/>
    <x v="2338"/>
    <x v="2338"/>
    <n v="1307309"/>
    <n v="5.6298855129124026E-2"/>
    <s v=""/>
    <x v="3"/>
    <n v="13"/>
    <x v="12"/>
    <n v="668758"/>
    <n v="4041"/>
    <n v="0.10800895182888799"/>
    <n v="5834728"/>
    <n v="1.2614126999579072E-2"/>
  </r>
  <r>
    <x v="5615"/>
    <x v="12"/>
    <s v="CH"/>
    <x v="2420"/>
    <x v="2420"/>
    <n v="1307309"/>
    <n v="0.19612807683569836"/>
    <s v=""/>
    <x v="3"/>
    <n v="13"/>
    <x v="12"/>
    <n v="668758"/>
    <n v="4041"/>
    <n v="0.3762703158821587"/>
    <n v="5834728"/>
    <n v="4.3943779384403178E-2"/>
  </r>
  <r>
    <x v="5616"/>
    <x v="12"/>
    <s v="CH"/>
    <x v="4061"/>
    <x v="4061"/>
    <n v="1307309"/>
    <n v="0.17524548519133579"/>
    <s v=""/>
    <x v="3"/>
    <n v="13"/>
    <x v="12"/>
    <n v="668758"/>
    <n v="4041"/>
    <n v="0.33620721282606303"/>
    <n v="5834728"/>
    <n v="3.9264898038091925E-2"/>
  </r>
  <r>
    <x v="5617"/>
    <x v="12"/>
    <s v="CH"/>
    <x v="4062"/>
    <x v="4062"/>
    <n v="1307309"/>
    <n v="0.30658398282272975"/>
    <s v=""/>
    <x v="3"/>
    <n v="13"/>
    <x v="12"/>
    <n v="668758"/>
    <n v="4041"/>
    <n v="0.58817918332905306"/>
    <n v="5834728"/>
    <n v="6.8692148117272991E-2"/>
  </r>
  <r>
    <x v="5618"/>
    <x v="12"/>
    <s v="CH"/>
    <x v="4063"/>
    <x v="4063"/>
    <n v="1307309"/>
    <n v="1.7918487519018076"/>
    <s v=""/>
    <x v="3"/>
    <n v="13"/>
    <x v="12"/>
    <n v="668758"/>
    <n v="4041"/>
    <n v="3.4376490442822023"/>
    <n v="5834728"/>
    <n v="0.40147544152872255"/>
  </r>
  <r>
    <x v="5619"/>
    <x v="12"/>
    <s v="CH"/>
    <x v="4064"/>
    <x v="4064"/>
    <n v="1307309"/>
    <n v="0.34161778125905962"/>
    <s v=""/>
    <x v="3"/>
    <n v="13"/>
    <x v="12"/>
    <n v="668758"/>
    <n v="4041"/>
    <n v="0.6553912756356165"/>
    <n v="5834728"/>
    <n v="7.6541699972989319E-2"/>
  </r>
  <r>
    <x v="5620"/>
    <x v="12"/>
    <s v="CH"/>
    <x v="2129"/>
    <x v="2129"/>
    <n v="1307309"/>
    <n v="0.10800812967706946"/>
    <s v=""/>
    <x v="3"/>
    <n v="13"/>
    <x v="12"/>
    <n v="668758"/>
    <n v="4041"/>
    <n v="0.20721282606302968"/>
    <n v="5834728"/>
    <n v="2.4199928428540286E-2"/>
  </r>
  <r>
    <x v="5621"/>
    <x v="12"/>
    <s v="CH"/>
    <x v="1945"/>
    <x v="1945"/>
    <n v="1307309"/>
    <n v="7.4963149492583619E-2"/>
    <s v=""/>
    <x v="3"/>
    <n v="13"/>
    <x v="12"/>
    <n v="668758"/>
    <n v="4041"/>
    <n v="0.14381626738085629"/>
    <n v="5834728"/>
    <n v="1.67959843200917E-2"/>
  </r>
  <r>
    <x v="5622"/>
    <x v="12"/>
    <s v="CH"/>
    <x v="1848"/>
    <x v="1848"/>
    <n v="1307309"/>
    <n v="8.4754254732431283E-2"/>
    <s v=""/>
    <x v="3"/>
    <n v="13"/>
    <x v="12"/>
    <n v="668758"/>
    <n v="4041"/>
    <n v="0.1626004329163151"/>
    <n v="5834728"/>
    <n v="1.89897455374098E-2"/>
  </r>
  <r>
    <x v="5623"/>
    <x v="12"/>
    <s v="CH"/>
    <x v="1002"/>
    <x v="1002"/>
    <n v="1307309"/>
    <n v="2.3789326012442352E-2"/>
    <s v=""/>
    <x v="3"/>
    <n v="13"/>
    <x v="12"/>
    <n v="668758"/>
    <n v="4041"/>
    <n v="4.5639652199435006E-2"/>
    <n v="5834728"/>
    <n v="5.3301542077025697E-3"/>
  </r>
  <r>
    <x v="5624"/>
    <x v="12"/>
    <s v="CH"/>
    <x v="4065"/>
    <x v="4065"/>
    <n v="1307309"/>
    <n v="3.9393899988449554E-2"/>
    <s v=""/>
    <x v="3"/>
    <n v="13"/>
    <x v="12"/>
    <n v="668758"/>
    <n v="4041"/>
    <n v="7.5576916021572432E-2"/>
    <n v="5834728"/>
    <n v="8.8264611478032912E-3"/>
  </r>
  <r>
    <x v="5625"/>
    <x v="12"/>
    <s v="CH"/>
    <x v="1511"/>
    <x v="1511"/>
    <n v="1307309"/>
    <n v="0.12728436811801955"/>
    <s v=""/>
    <x v="3"/>
    <n v="13"/>
    <x v="12"/>
    <n v="668758"/>
    <n v="4041"/>
    <n v="0.24419415196096417"/>
    <n v="5834728"/>
    <n v="2.8518895825135292E-2"/>
  </r>
  <r>
    <x v="5626"/>
    <x v="12"/>
    <s v="CH"/>
    <x v="3347"/>
    <x v="3347"/>
    <n v="1307309"/>
    <n v="8.6207621916471161E-2"/>
    <s v=""/>
    <x v="3"/>
    <n v="13"/>
    <x v="12"/>
    <n v="668758"/>
    <n v="4041"/>
    <n v="0.16538870748798476"/>
    <n v="5834728"/>
    <n v="1.9315381968105453E-2"/>
  </r>
  <r>
    <x v="5627"/>
    <x v="12"/>
    <s v="CH"/>
    <x v="950"/>
    <x v="950"/>
    <n v="1307309"/>
    <n v="7.2132908134190155E-2"/>
    <s v=""/>
    <x v="3"/>
    <n v="13"/>
    <x v="12"/>
    <n v="668758"/>
    <n v="4041"/>
    <n v="0.13838646953076275"/>
    <n v="5834728"/>
    <n v="1.6161850218210688E-2"/>
  </r>
  <r>
    <x v="5628"/>
    <x v="12"/>
    <s v="CH"/>
    <x v="4066"/>
    <x v="4066"/>
    <n v="1307309"/>
    <n v="0.17639288033663045"/>
    <s v=""/>
    <x v="3"/>
    <n v="13"/>
    <x v="12"/>
    <n v="668758"/>
    <n v="4041"/>
    <n v="0.33840848222474962"/>
    <n v="5834728"/>
    <n v="3.9521979430746389E-2"/>
  </r>
  <r>
    <x v="5629"/>
    <x v="12"/>
    <s v="CH"/>
    <x v="4032"/>
    <x v="4032"/>
    <n v="1307309"/>
    <n v="7.5651586579760413E-2"/>
    <s v=""/>
    <x v="3"/>
    <n v="13"/>
    <x v="12"/>
    <n v="668758"/>
    <n v="4041"/>
    <n v="0.14513702902006825"/>
    <n v="5834728"/>
    <n v="1.6950233155684377E-2"/>
  </r>
  <r>
    <x v="5630"/>
    <x v="12"/>
    <s v="CH"/>
    <x v="4067"/>
    <x v="4067"/>
    <n v="1307309"/>
    <n v="6.6013467359285372E-2"/>
    <s v=""/>
    <x v="3"/>
    <n v="13"/>
    <x v="12"/>
    <n v="668758"/>
    <n v="4041"/>
    <n v="0.126646366071101"/>
    <n v="5834728"/>
    <n v="1.4790749457386876E-2"/>
  </r>
  <r>
    <x v="5631"/>
    <x v="12"/>
    <s v="CH"/>
    <x v="4068"/>
    <x v="4068"/>
    <n v="1307309"/>
    <n v="0.10372452113463612"/>
    <s v=""/>
    <x v="3"/>
    <n v="13"/>
    <x v="12"/>
    <n v="668758"/>
    <n v="4041"/>
    <n v="0.19899475364126645"/>
    <n v="5834728"/>
    <n v="2.3240157895963617E-2"/>
  </r>
  <r>
    <x v="5632"/>
    <x v="12"/>
    <s v="CH"/>
    <x v="4069"/>
    <x v="4069"/>
    <n v="1307309"/>
    <n v="0.32035272456626551"/>
    <s v=""/>
    <x v="3"/>
    <n v="13"/>
    <x v="12"/>
    <n v="668758"/>
    <n v="4041"/>
    <n v="0.61459441611329202"/>
    <n v="5834728"/>
    <n v="7.1777124829126571E-2"/>
  </r>
  <r>
    <x v="5633"/>
    <x v="12"/>
    <s v="CH"/>
    <x v="4070"/>
    <x v="4070"/>
    <n v="1307309"/>
    <n v="0.13707547335786718"/>
    <s v=""/>
    <x v="3"/>
    <n v="13"/>
    <x v="12"/>
    <n v="668758"/>
    <n v="4041"/>
    <n v="0.26297831749642292"/>
    <n v="5834728"/>
    <n v="3.0712657042453389E-2"/>
  </r>
  <r>
    <x v="5634"/>
    <x v="12"/>
    <s v="CH"/>
    <x v="1130"/>
    <x v="1130"/>
    <n v="1307309"/>
    <n v="0.17960558674345545"/>
    <s v=""/>
    <x v="3"/>
    <n v="13"/>
    <x v="12"/>
    <n v="668758"/>
    <n v="4041"/>
    <n v="0.34457203654107199"/>
    <n v="5834728"/>
    <n v="4.0241807330178889E-2"/>
  </r>
  <r>
    <x v="5635"/>
    <x v="12"/>
    <s v="CH"/>
    <x v="4071"/>
    <x v="4071"/>
    <n v="1307309"/>
    <n v="9.8293517446908119E-2"/>
    <s v=""/>
    <x v="3"/>
    <n v="13"/>
    <x v="12"/>
    <n v="668758"/>
    <n v="4041"/>
    <n v="0.18857541182081666"/>
    <n v="5834728"/>
    <n v="2.202330597073248E-2"/>
  </r>
  <r>
    <x v="5636"/>
    <x v="12"/>
    <s v="CH"/>
    <x v="4072"/>
    <x v="4072"/>
    <n v="1307309"/>
    <n v="0.10969097589016827"/>
    <s v=""/>
    <x v="3"/>
    <n v="13"/>
    <x v="12"/>
    <n v="668758"/>
    <n v="4041"/>
    <n v="0.21044135451443666"/>
    <n v="5834728"/>
    <n v="2.4576981137766834E-2"/>
  </r>
  <r>
    <x v="5637"/>
    <x v="12"/>
    <s v="CH"/>
    <x v="930"/>
    <x v="930"/>
    <n v="1307309"/>
    <n v="7.8787799976899105E-3"/>
    <s v=""/>
    <x v="3"/>
    <n v="13"/>
    <x v="12"/>
    <n v="668758"/>
    <n v="4041"/>
    <n v="1.5115383204314487E-2"/>
    <n v="5834728"/>
    <n v="1.7652922295606581E-3"/>
  </r>
  <r>
    <x v="5638"/>
    <x v="12"/>
    <s v="CH"/>
    <x v="4073"/>
    <x v="4073"/>
    <n v="1307309"/>
    <n v="1.9352731450636384E-2"/>
    <s v=""/>
    <x v="3"/>
    <n v="13"/>
    <x v="12"/>
    <n v="668758"/>
    <n v="4041"/>
    <n v="3.7128077191180248E-2"/>
    <n v="5834728"/>
    <n v="4.3361061561053059E-3"/>
  </r>
  <r>
    <x v="5639"/>
    <x v="12"/>
    <s v="CH"/>
    <x v="4074"/>
    <x v="4074"/>
    <n v="1307309"/>
    <n v="7.8022869880036011E-2"/>
    <s v=""/>
    <x v="3"/>
    <n v="13"/>
    <x v="12"/>
    <n v="668758"/>
    <n v="4041"/>
    <n v="0.14968631911068717"/>
    <n v="5834728"/>
    <n v="1.7481534700503603E-2"/>
  </r>
  <r>
    <x v="5640"/>
    <x v="12"/>
    <s v="CH"/>
    <x v="790"/>
    <x v="790"/>
    <n v="1307309"/>
    <n v="1.6063532034125062E-2"/>
    <s v=""/>
    <x v="3"/>
    <n v="13"/>
    <x v="12"/>
    <n v="668758"/>
    <n v="4041"/>
    <n v="3.0817771581612065E-2"/>
    <n v="5834728"/>
    <n v="3.5991394971625068E-3"/>
  </r>
  <r>
    <x v="5641"/>
    <x v="12"/>
    <s v="CH"/>
    <x v="4075"/>
    <x v="4075"/>
    <n v="1307309"/>
    <n v="0.97398549233578291"/>
    <s v=""/>
    <x v="3"/>
    <n v="13"/>
    <x v="12"/>
    <n v="668758"/>
    <n v="4041"/>
    <n v="1.8685842168984113"/>
    <n v="5834728"/>
    <n v="0.21822782484462"/>
  </r>
  <r>
    <x v="5642"/>
    <x v="12"/>
    <s v="CH"/>
    <x v="913"/>
    <x v="913"/>
    <n v="1307309"/>
    <n v="7.3433289298857424E-2"/>
    <s v=""/>
    <x v="3"/>
    <n v="13"/>
    <x v="12"/>
    <n v="668758"/>
    <n v="4041"/>
    <n v="0.14088124151594086"/>
    <n v="5834728"/>
    <n v="1.6453209129885748E-2"/>
  </r>
  <r>
    <x v="5643"/>
    <x v="12"/>
    <s v="CH"/>
    <x v="4076"/>
    <x v="4076"/>
    <n v="1307309"/>
    <n v="1.4417402465675675"/>
    <s v=""/>
    <x v="3"/>
    <n v="13"/>
    <x v="12"/>
    <n v="668758"/>
    <n v="4041"/>
    <n v="2.7659683750963056"/>
    <n v="5834728"/>
    <n v="0.32303133925009014"/>
  </r>
  <r>
    <x v="5644"/>
    <x v="12"/>
    <s v="CH"/>
    <x v="4077"/>
    <x v="4077"/>
    <n v="1307309"/>
    <n v="0.13998220772594697"/>
    <s v=""/>
    <x v="3"/>
    <n v="13"/>
    <x v="12"/>
    <n v="668758"/>
    <n v="4041"/>
    <n v="0.26855486663976225"/>
    <n v="5834728"/>
    <n v="3.1363929903844706E-2"/>
  </r>
  <r>
    <x v="5645"/>
    <x v="12"/>
    <s v="CH"/>
    <x v="3480"/>
    <x v="3480"/>
    <n v="1307309"/>
    <n v="0.18763735276051799"/>
    <s v=""/>
    <x v="3"/>
    <n v="13"/>
    <x v="12"/>
    <n v="668758"/>
    <n v="4041"/>
    <n v="0.35998092233187806"/>
    <n v="5834728"/>
    <n v="4.2041377078760142E-2"/>
  </r>
  <r>
    <x v="5646"/>
    <x v="12"/>
    <s v="CH"/>
    <x v="1201"/>
    <x v="1201"/>
    <n v="1307309"/>
    <n v="0.39975246862065511"/>
    <s v=""/>
    <x v="3"/>
    <n v="13"/>
    <x v="12"/>
    <n v="668758"/>
    <n v="4041"/>
    <n v="0.76692225850240303"/>
    <n v="5834728"/>
    <n v="8.9567157200815525E-2"/>
  </r>
  <r>
    <x v="5647"/>
    <x v="12"/>
    <s v="CH"/>
    <x v="4078"/>
    <x v="4078"/>
    <n v="1307309"/>
    <n v="0.25999973992376707"/>
    <s v=""/>
    <x v="3"/>
    <n v="13"/>
    <x v="12"/>
    <n v="668758"/>
    <n v="4041"/>
    <n v="0.49880764574237813"/>
    <n v="5834728"/>
    <n v="5.8254643575501724E-2"/>
  </r>
  <r>
    <x v="5648"/>
    <x v="12"/>
    <s v="CH"/>
    <x v="3494"/>
    <x v="3494"/>
    <n v="1307309"/>
    <n v="7.1214992017954434E-2"/>
    <s v=""/>
    <x v="3"/>
    <n v="13"/>
    <x v="12"/>
    <n v="668758"/>
    <n v="4041"/>
    <n v="0.13662545401181347"/>
    <n v="5834728"/>
    <n v="1.5956185104087115E-2"/>
  </r>
  <r>
    <x v="5649"/>
    <x v="12"/>
    <s v="CH"/>
    <x v="4079"/>
    <x v="4079"/>
    <n v="1307309"/>
    <n v="3.0520710864837614E-2"/>
    <s v=""/>
    <x v="3"/>
    <n v="13"/>
    <x v="12"/>
    <n v="668758"/>
    <n v="4041"/>
    <n v="5.8553766005062916E-2"/>
    <n v="5834728"/>
    <n v="6.8383650446087628E-3"/>
  </r>
  <r>
    <x v="5650"/>
    <x v="12"/>
    <s v="CH"/>
    <x v="3807"/>
    <x v="3807"/>
    <n v="1307309"/>
    <n v="0.31140304243296729"/>
    <s v=""/>
    <x v="3"/>
    <n v="13"/>
    <x v="12"/>
    <n v="668758"/>
    <n v="4041"/>
    <n v="0.59742451480353675"/>
    <n v="5834728"/>
    <n v="6.9771889966421738E-2"/>
  </r>
  <r>
    <x v="5651"/>
    <x v="12"/>
    <s v="CH"/>
    <x v="4080"/>
    <x v="4080"/>
    <n v="1307309"/>
    <n v="0.23261524245606816"/>
    <s v=""/>
    <x v="3"/>
    <n v="13"/>
    <x v="12"/>
    <n v="668758"/>
    <n v="4041"/>
    <n v="0.44627068276039178"/>
    <n v="5834728"/>
    <n v="5.2118967670815156E-2"/>
  </r>
  <r>
    <x v="5652"/>
    <x v="12"/>
    <s v="CH"/>
    <x v="4081"/>
    <x v="4081"/>
    <n v="1307309"/>
    <n v="0.14778449471395055"/>
    <s v=""/>
    <x v="3"/>
    <n v="13"/>
    <x v="12"/>
    <n v="668758"/>
    <n v="4041"/>
    <n v="0.28352349855083098"/>
    <n v="5834728"/>
    <n v="3.3112083373895068E-2"/>
  </r>
  <r>
    <x v="5653"/>
    <x v="12"/>
    <s v="CH"/>
    <x v="638"/>
    <x v="638"/>
    <n v="1307309"/>
    <n v="7.0679540950150263E-2"/>
    <s v=""/>
    <x v="3"/>
    <n v="13"/>
    <x v="12"/>
    <n v="668758"/>
    <n v="4041"/>
    <n v="0.13559819495909309"/>
    <n v="5834728"/>
    <n v="1.5836213787515031E-2"/>
  </r>
  <r>
    <x v="5654"/>
    <x v="12"/>
    <s v="CH"/>
    <x v="4082"/>
    <x v="4082"/>
    <n v="1307309"/>
    <n v="0.31300939563637975"/>
    <s v=""/>
    <x v="3"/>
    <n v="13"/>
    <x v="12"/>
    <n v="668758"/>
    <n v="4041"/>
    <n v="0.60050629196169791"/>
    <n v="5834728"/>
    <n v="7.0131803916137991E-2"/>
  </r>
  <r>
    <x v="5655"/>
    <x v="12"/>
    <s v="CH"/>
    <x v="4083"/>
    <x v="4083"/>
    <n v="1307309"/>
    <n v="0.10640177647365696"/>
    <s v=""/>
    <x v="3"/>
    <n v="13"/>
    <x v="12"/>
    <n v="668758"/>
    <n v="4041"/>
    <n v="0.20413104890486844"/>
    <n v="5834728"/>
    <n v="2.3840014478824032E-2"/>
  </r>
  <r>
    <x v="5656"/>
    <x v="12"/>
    <s v="CH"/>
    <x v="1976"/>
    <x v="1976"/>
    <n v="1307309"/>
    <n v="0.12047649025593796"/>
    <s v=""/>
    <x v="3"/>
    <n v="13"/>
    <x v="12"/>
    <n v="668758"/>
    <n v="4041"/>
    <n v="0.23113328686209045"/>
    <n v="5834728"/>
    <n v="2.6993546228718805E-2"/>
  </r>
  <r>
    <x v="5657"/>
    <x v="12"/>
    <s v="CH"/>
    <x v="136"/>
    <x v="136"/>
    <n v="1307309"/>
    <n v="3.5798728533192992E-2"/>
    <s v=""/>
    <x v="3"/>
    <n v="13"/>
    <x v="12"/>
    <n v="668758"/>
    <n v="4041"/>
    <n v="6.8679605239021169E-2"/>
    <n v="5834728"/>
    <n v="8.0209394508193015E-3"/>
  </r>
  <r>
    <x v="5658"/>
    <x v="12"/>
    <s v="CH"/>
    <x v="970"/>
    <x v="970"/>
    <n v="1307309"/>
    <n v="0.1301911024860993"/>
    <s v=""/>
    <x v="3"/>
    <n v="13"/>
    <x v="12"/>
    <n v="668758"/>
    <n v="4041"/>
    <n v="0.24977070110430349"/>
    <n v="5834728"/>
    <n v="2.9170168686526606E-2"/>
  </r>
  <r>
    <x v="5659"/>
    <x v="12"/>
    <s v="CH"/>
    <x v="4084"/>
    <x v="4084"/>
    <n v="1307309"/>
    <n v="2.9638746463154462"/>
    <s v=""/>
    <x v="3"/>
    <n v="13"/>
    <x v="12"/>
    <n v="668758"/>
    <n v="4041"/>
    <n v="5.6861723593939173"/>
    <n v="5834728"/>
    <n v="0.66407551474550319"/>
  </r>
  <r>
    <x v="5660"/>
    <x v="12"/>
    <s v="CH"/>
    <x v="946"/>
    <x v="946"/>
    <n v="1307309"/>
    <n v="7.4733670463524693E-2"/>
    <s v=""/>
    <x v="3"/>
    <n v="13"/>
    <x v="12"/>
    <n v="668758"/>
    <n v="4041"/>
    <n v="0.14337601350111898"/>
    <n v="5834728"/>
    <n v="1.6744568041560805E-2"/>
  </r>
  <r>
    <x v="5661"/>
    <x v="12"/>
    <s v="CH"/>
    <x v="2985"/>
    <x v="2985"/>
    <n v="1307309"/>
    <n v="0.18641346460553701"/>
    <s v=""/>
    <x v="3"/>
    <n v="13"/>
    <x v="12"/>
    <n v="668758"/>
    <n v="4041"/>
    <n v="0.35763290163994571"/>
    <n v="5834728"/>
    <n v="4.1767156926595377E-2"/>
  </r>
  <r>
    <x v="5662"/>
    <x v="12"/>
    <s v="CH"/>
    <x v="1089"/>
    <x v="1089"/>
    <n v="1307309"/>
    <n v="0.10961448288048198"/>
    <s v=""/>
    <x v="3"/>
    <n v="13"/>
    <x v="12"/>
    <n v="668758"/>
    <n v="4041"/>
    <n v="0.2102946032211909"/>
    <n v="5834728"/>
    <n v="2.4559842378256532E-2"/>
  </r>
  <r>
    <x v="5663"/>
    <x v="12"/>
    <s v="CH"/>
    <x v="1806"/>
    <x v="1806"/>
    <n v="1307309"/>
    <n v="9.791105239847657E-3"/>
    <s v=""/>
    <x v="3"/>
    <n v="13"/>
    <x v="12"/>
    <n v="668758"/>
    <n v="4041"/>
    <n v="1.8784165535458783E-2"/>
    <n v="5834728"/>
    <n v="2.1937612173180995E-3"/>
  </r>
  <r>
    <x v="5664"/>
    <x v="12"/>
    <s v="CH"/>
    <x v="4085"/>
    <x v="4085"/>
    <n v="1307309"/>
    <n v="1.1167979414201234E-2"/>
    <s v=""/>
    <x v="3"/>
    <n v="13"/>
    <x v="12"/>
    <n v="668758"/>
    <n v="4041"/>
    <n v="2.1425688813882671E-2"/>
    <n v="5834728"/>
    <n v="2.5022588885034573E-3"/>
  </r>
  <r>
    <x v="5665"/>
    <x v="13"/>
    <s v="CB"/>
    <x v="4086"/>
    <x v="4086"/>
    <n v="313660"/>
    <n v="0.21488235669195943"/>
    <s v=""/>
    <x v="3"/>
    <n v="14"/>
    <x v="13"/>
    <n v="102635"/>
    <n v="778"/>
    <n v="0.64381782057160319"/>
    <n v="5834728"/>
    <n v="1.1551523909940617E-2"/>
  </r>
  <r>
    <x v="5666"/>
    <x v="13"/>
    <s v="CB"/>
    <x v="4087"/>
    <x v="4087"/>
    <n v="313660"/>
    <n v="0.87100682267423324"/>
    <s v=""/>
    <x v="3"/>
    <n v="14"/>
    <x v="13"/>
    <n v="102635"/>
    <n v="778"/>
    <n v="2.6096591777472105"/>
    <n v="5834728"/>
    <n v="4.6823090982133185E-2"/>
  </r>
  <r>
    <x v="5667"/>
    <x v="13"/>
    <s v="CB"/>
    <x v="4088"/>
    <x v="4088"/>
    <n v="313660"/>
    <n v="2.5333163297838421"/>
    <s v=""/>
    <x v="3"/>
    <n v="14"/>
    <x v="13"/>
    <n v="102635"/>
    <n v="778"/>
    <n v="7.5901727036527591"/>
    <n v="5834728"/>
    <n v="0.13618458306882514"/>
  </r>
  <r>
    <x v="5668"/>
    <x v="13"/>
    <s v="CB"/>
    <x v="3597"/>
    <x v="3597"/>
    <n v="313660"/>
    <n v="0.48715169291589616"/>
    <s v=""/>
    <x v="3"/>
    <n v="14"/>
    <x v="13"/>
    <n v="102635"/>
    <n v="778"/>
    <n v="1.4595751184471955"/>
    <n v="5834728"/>
    <n v="2.6188024531734813E-2"/>
  </r>
  <r>
    <x v="5669"/>
    <x v="13"/>
    <s v="CB"/>
    <x v="819"/>
    <x v="819"/>
    <n v="313660"/>
    <n v="0.43582222789007202"/>
    <s v=""/>
    <x v="3"/>
    <n v="14"/>
    <x v="13"/>
    <n v="102635"/>
    <n v="778"/>
    <n v="1.305784808191961"/>
    <n v="5834728"/>
    <n v="2.3428684250576891E-2"/>
  </r>
  <r>
    <x v="5670"/>
    <x v="13"/>
    <s v="CB"/>
    <x v="4089"/>
    <x v="4089"/>
    <n v="313660"/>
    <n v="15.54135050691832"/>
    <s v=""/>
    <x v="3"/>
    <n v="14"/>
    <x v="13"/>
    <n v="102635"/>
    <n v="778"/>
    <n v="46.564076111875288"/>
    <n v="5834728"/>
    <n v="0.8354631098484796"/>
  </r>
  <r>
    <x v="5671"/>
    <x v="13"/>
    <s v="CB"/>
    <x v="4090"/>
    <x v="4090"/>
    <n v="313660"/>
    <n v="0.20308614423260857"/>
    <s v=""/>
    <x v="3"/>
    <n v="14"/>
    <x v="13"/>
    <n v="102635"/>
    <n v="778"/>
    <n v="0.60847470579244989"/>
    <n v="5834728"/>
    <n v="1.0917389808059605E-2"/>
  </r>
  <r>
    <x v="5672"/>
    <x v="13"/>
    <s v="CB"/>
    <x v="4091"/>
    <x v="4091"/>
    <n v="313660"/>
    <n v="0.81840209143658726"/>
    <s v=""/>
    <x v="3"/>
    <n v="14"/>
    <x v="13"/>
    <n v="102635"/>
    <n v="778"/>
    <n v="2.4520479902185541"/>
    <n v="5834728"/>
    <n v="4.3995195662934077E-2"/>
  </r>
  <r>
    <x v="5673"/>
    <x v="13"/>
    <s v="CB"/>
    <x v="4092"/>
    <x v="4092"/>
    <n v="313660"/>
    <n v="0.29904992667219282"/>
    <s v=""/>
    <x v="3"/>
    <n v="14"/>
    <x v="13"/>
    <n v="102635"/>
    <n v="778"/>
    <n v="0.89599572061745369"/>
    <n v="5834728"/>
    <n v="1.6076156420659196E-2"/>
  </r>
  <r>
    <x v="5674"/>
    <x v="13"/>
    <s v="CB"/>
    <x v="4093"/>
    <x v="4093"/>
    <n v="313660"/>
    <n v="2.2533953962889752"/>
    <s v=""/>
    <x v="3"/>
    <n v="14"/>
    <x v="13"/>
    <n v="102635"/>
    <n v="778"/>
    <n v="6.7514901421366345"/>
    <n v="5834728"/>
    <n v="0.1211367522187838"/>
  </r>
  <r>
    <x v="5675"/>
    <x v="13"/>
    <s v="CB"/>
    <x v="1967"/>
    <x v="1967"/>
    <n v="313660"/>
    <n v="0.70362813237263278"/>
    <s v=""/>
    <x v="3"/>
    <n v="14"/>
    <x v="13"/>
    <n v="102635"/>
    <n v="778"/>
    <n v="2.1081690356105764"/>
    <n v="5834728"/>
    <n v="3.7825242239226918E-2"/>
  </r>
  <r>
    <x v="5676"/>
    <x v="13"/>
    <s v="CB"/>
    <x v="561"/>
    <x v="561"/>
    <n v="313660"/>
    <n v="0.18204425173755021"/>
    <s v=""/>
    <x v="3"/>
    <n v="14"/>
    <x v="13"/>
    <n v="102635"/>
    <n v="778"/>
    <n v="0.54543023078098729"/>
    <n v="5834728"/>
    <n v="9.7862316803799584E-3"/>
  </r>
  <r>
    <x v="5677"/>
    <x v="13"/>
    <s v="CB"/>
    <x v="1266"/>
    <x v="1266"/>
    <n v="313660"/>
    <n v="0.11126697698144487"/>
    <s v=""/>
    <x v="3"/>
    <n v="14"/>
    <x v="13"/>
    <n v="102635"/>
    <n v="778"/>
    <n v="0.33337154210606756"/>
    <n v="5834728"/>
    <n v="5.9814270690938809E-3"/>
  </r>
  <r>
    <x v="5678"/>
    <x v="13"/>
    <s v="CB"/>
    <x v="257"/>
    <x v="257"/>
    <n v="313660"/>
    <n v="0.18778294969074794"/>
    <s v=""/>
    <x v="3"/>
    <n v="14"/>
    <x v="13"/>
    <n v="102635"/>
    <n v="778"/>
    <n v="0.56262417851138624"/>
    <n v="5834728"/>
    <n v="1.0094729351565317E-2"/>
  </r>
  <r>
    <x v="5679"/>
    <x v="13"/>
    <s v="CB"/>
    <x v="4094"/>
    <x v="4094"/>
    <n v="313660"/>
    <n v="0.52222151374099346"/>
    <s v=""/>
    <x v="3"/>
    <n v="14"/>
    <x v="13"/>
    <n v="102635"/>
    <n v="778"/>
    <n v="1.5646492434662997"/>
    <n v="5834728"/>
    <n v="2.8073288077867554E-2"/>
  </r>
  <r>
    <x v="5680"/>
    <x v="13"/>
    <s v="CB"/>
    <x v="3309"/>
    <x v="3309"/>
    <n v="313660"/>
    <n v="0.3280622329911369"/>
    <s v=""/>
    <x v="3"/>
    <n v="14"/>
    <x v="13"/>
    <n v="102635"/>
    <n v="778"/>
    <n v="0.98292067858780385"/>
    <n v="5834728"/>
    <n v="1.7635783536096284E-2"/>
  </r>
  <r>
    <x v="5681"/>
    <x v="13"/>
    <s v="CB"/>
    <x v="899"/>
    <x v="899"/>
    <n v="313660"/>
    <n v="1.2519926034559714"/>
    <s v=""/>
    <x v="3"/>
    <n v="14"/>
    <x v="13"/>
    <n v="102635"/>
    <n v="778"/>
    <n v="3.7511462631820267"/>
    <n v="5834728"/>
    <n v="6.7303908596938883E-2"/>
  </r>
  <r>
    <x v="5682"/>
    <x v="13"/>
    <s v="CB"/>
    <x v="1526"/>
    <x v="1526"/>
    <n v="313660"/>
    <n v="0.21838933877446914"/>
    <s v=""/>
    <x v="3"/>
    <n v="14"/>
    <x v="13"/>
    <n v="102635"/>
    <n v="778"/>
    <n v="0.65432523307351365"/>
    <n v="5834728"/>
    <n v="1.1740050264553891E-2"/>
  </r>
  <r>
    <x v="5683"/>
    <x v="13"/>
    <s v="CB"/>
    <x v="764"/>
    <x v="764"/>
    <n v="313660"/>
    <n v="0.14378626538289868"/>
    <s v=""/>
    <x v="3"/>
    <n v="14"/>
    <x v="13"/>
    <n v="102635"/>
    <n v="778"/>
    <n v="0.43080391257832801"/>
    <n v="5834728"/>
    <n v="7.7295805391442403E-3"/>
  </r>
  <r>
    <x v="5684"/>
    <x v="13"/>
    <s v="CB"/>
    <x v="766"/>
    <x v="766"/>
    <n v="313660"/>
    <n v="0.25569087547025443"/>
    <s v=""/>
    <x v="3"/>
    <n v="14"/>
    <x v="13"/>
    <n v="102635"/>
    <n v="778"/>
    <n v="0.76608589332110655"/>
    <n v="5834728"/>
    <n v="1.3745285127258719E-2"/>
  </r>
  <r>
    <x v="5685"/>
    <x v="13"/>
    <s v="CB"/>
    <x v="2200"/>
    <x v="2200"/>
    <n v="313660"/>
    <n v="0.66537014601798128"/>
    <s v=""/>
    <x v="3"/>
    <n v="14"/>
    <x v="13"/>
    <n v="102635"/>
    <n v="778"/>
    <n v="1.993542717407917"/>
    <n v="5834728"/>
    <n v="3.5768591097991201E-2"/>
  </r>
  <r>
    <x v="5686"/>
    <x v="13"/>
    <s v="CB"/>
    <x v="660"/>
    <x v="660"/>
    <n v="313660"/>
    <n v="0.13740993432379009"/>
    <s v=""/>
    <x v="3"/>
    <n v="14"/>
    <x v="13"/>
    <n v="102635"/>
    <n v="778"/>
    <n v="0.41169952621121808"/>
    <n v="5834728"/>
    <n v="7.3868053489382877E-3"/>
  </r>
  <r>
    <x v="5687"/>
    <x v="13"/>
    <s v="CB"/>
    <x v="3710"/>
    <x v="3710"/>
    <n v="313660"/>
    <n v="1.0479500095644965"/>
    <s v=""/>
    <x v="3"/>
    <n v="14"/>
    <x v="13"/>
    <n v="102635"/>
    <n v="778"/>
    <n v="3.1398058994345099"/>
    <n v="5834728"/>
    <n v="5.6335102510348387E-2"/>
  </r>
  <r>
    <x v="5688"/>
    <x v="13"/>
    <s v="CB"/>
    <x v="1948"/>
    <x v="1948"/>
    <n v="313660"/>
    <n v="0.47184849837403559"/>
    <s v=""/>
    <x v="3"/>
    <n v="14"/>
    <x v="13"/>
    <n v="102635"/>
    <n v="778"/>
    <n v="1.4137245911661318"/>
    <n v="5834728"/>
    <n v="2.5365364075240524E-2"/>
  </r>
  <r>
    <x v="5689"/>
    <x v="13"/>
    <s v="CB"/>
    <x v="4095"/>
    <x v="4095"/>
    <n v="313660"/>
    <n v="0.47408021424472357"/>
    <s v=""/>
    <x v="3"/>
    <n v="14"/>
    <x v="13"/>
    <n v="102635"/>
    <n v="778"/>
    <n v="1.4204111263946202"/>
    <n v="5834728"/>
    <n v="2.5485335391812608E-2"/>
  </r>
  <r>
    <x v="5690"/>
    <x v="13"/>
    <s v="CB"/>
    <x v="4096"/>
    <x v="4096"/>
    <n v="313660"/>
    <n v="0.27099407001211506"/>
    <s v=""/>
    <x v="3"/>
    <n v="14"/>
    <x v="13"/>
    <n v="102635"/>
    <n v="778"/>
    <n v="0.81193642060217019"/>
    <n v="5834728"/>
    <n v="1.4567945583753003E-2"/>
  </r>
  <r>
    <x v="5691"/>
    <x v="13"/>
    <s v="CB"/>
    <x v="283"/>
    <x v="283"/>
    <n v="313660"/>
    <n v="0.35707453931008099"/>
    <s v=""/>
    <x v="3"/>
    <n v="14"/>
    <x v="13"/>
    <n v="102635"/>
    <n v="778"/>
    <n v="1.0698456365581537"/>
    <n v="5834728"/>
    <n v="1.9195410651533372E-2"/>
  </r>
  <r>
    <x v="5692"/>
    <x v="13"/>
    <s v="CB"/>
    <x v="4097"/>
    <x v="4097"/>
    <n v="313660"/>
    <n v="0.25090862717592299"/>
    <s v=""/>
    <x v="3"/>
    <n v="14"/>
    <x v="13"/>
    <n v="102635"/>
    <n v="778"/>
    <n v="0.75175760354577403"/>
    <n v="5834728"/>
    <n v="1.3488203734604253E-2"/>
  </r>
  <r>
    <x v="5693"/>
    <x v="13"/>
    <s v="CB"/>
    <x v="4098"/>
    <x v="4098"/>
    <n v="313660"/>
    <n v="1.7372313970541349"/>
    <s v=""/>
    <x v="3"/>
    <n v="14"/>
    <x v="13"/>
    <n v="102635"/>
    <n v="778"/>
    <n v="5.2049900657190884"/>
    <n v="5834728"/>
    <n v="9.3389100571611899E-2"/>
  </r>
  <r>
    <x v="5694"/>
    <x v="13"/>
    <s v="CB"/>
    <x v="4099"/>
    <x v="4099"/>
    <n v="313660"/>
    <n v="0.57291334566090679"/>
    <s v=""/>
    <x v="3"/>
    <n v="14"/>
    <x v="13"/>
    <n v="102635"/>
    <n v="778"/>
    <n v="1.7165291150848236"/>
    <n v="5834728"/>
    <n v="3.079835084000488E-2"/>
  </r>
  <r>
    <x v="5695"/>
    <x v="13"/>
    <s v="CB"/>
    <x v="4100"/>
    <x v="4100"/>
    <n v="313660"/>
    <n v="2.2769878212076771"/>
    <s v=""/>
    <x v="3"/>
    <n v="14"/>
    <x v="13"/>
    <n v="102635"/>
    <n v="778"/>
    <n v="6.8221763716949404"/>
    <n v="5834728"/>
    <n v="0.12240502042254583"/>
  </r>
  <r>
    <x v="5696"/>
    <x v="13"/>
    <s v="CB"/>
    <x v="4101"/>
    <x v="4101"/>
    <n v="313660"/>
    <n v="0.26334247274118472"/>
    <s v=""/>
    <x v="3"/>
    <n v="14"/>
    <x v="13"/>
    <n v="102635"/>
    <n v="778"/>
    <n v="0.78901115696163837"/>
    <n v="5834728"/>
    <n v="1.415661535550586E-2"/>
  </r>
  <r>
    <x v="5697"/>
    <x v="13"/>
    <s v="CB"/>
    <x v="807"/>
    <x v="807"/>
    <n v="313660"/>
    <n v="0.23401134986928523"/>
    <s v=""/>
    <x v="3"/>
    <n v="14"/>
    <x v="13"/>
    <n v="102635"/>
    <n v="778"/>
    <n v="0.70113097967293281"/>
    <n v="5834728"/>
    <n v="1.2579849480558476E-2"/>
  </r>
  <r>
    <x v="5698"/>
    <x v="13"/>
    <s v="CB"/>
    <x v="4102"/>
    <x v="4102"/>
    <n v="313660"/>
    <n v="0.17152330549002104"/>
    <s v=""/>
    <x v="3"/>
    <n v="14"/>
    <x v="13"/>
    <n v="102635"/>
    <n v="778"/>
    <n v="0.51390799327525594"/>
    <n v="5834728"/>
    <n v="9.2206526165401377E-3"/>
  </r>
  <r>
    <x v="5699"/>
    <x v="13"/>
    <s v="CB"/>
    <x v="1911"/>
    <x v="1911"/>
    <n v="313660"/>
    <n v="0.19798507938532167"/>
    <s v=""/>
    <x v="3"/>
    <n v="14"/>
    <x v="13"/>
    <n v="102635"/>
    <n v="778"/>
    <n v="0.59319119669876197"/>
    <n v="5834728"/>
    <n v="1.0643169655894841E-2"/>
  </r>
  <r>
    <x v="5700"/>
    <x v="13"/>
    <s v="CB"/>
    <x v="1939"/>
    <x v="1939"/>
    <n v="313660"/>
    <n v="0.39246317668813369"/>
    <s v=""/>
    <x v="3"/>
    <n v="14"/>
    <x v="13"/>
    <n v="102635"/>
    <n v="778"/>
    <n v="1.1758749808956137"/>
    <n v="5834728"/>
    <n v="2.1097812957176412E-2"/>
  </r>
  <r>
    <x v="5701"/>
    <x v="13"/>
    <s v="CB"/>
    <x v="2315"/>
    <x v="2315"/>
    <n v="313660"/>
    <n v="0.35388637378052668"/>
    <s v=""/>
    <x v="3"/>
    <n v="14"/>
    <x v="13"/>
    <n v="102635"/>
    <n v="778"/>
    <n v="1.0602934433745987"/>
    <n v="5834728"/>
    <n v="1.9024023056430396E-2"/>
  </r>
  <r>
    <x v="5702"/>
    <x v="13"/>
    <s v="CB"/>
    <x v="533"/>
    <x v="533"/>
    <n v="313660"/>
    <n v="0.68768730472486128"/>
    <s v=""/>
    <x v="3"/>
    <n v="14"/>
    <x v="13"/>
    <n v="102635"/>
    <n v="778"/>
    <n v="2.0604080696928015"/>
    <n v="5834728"/>
    <n v="3.6968304263712032E-2"/>
  </r>
  <r>
    <x v="5703"/>
    <x v="13"/>
    <s v="CB"/>
    <x v="366"/>
    <x v="366"/>
    <n v="313660"/>
    <n v="5.164828157877957E-2"/>
    <s v=""/>
    <x v="3"/>
    <n v="14"/>
    <x v="13"/>
    <n v="102635"/>
    <n v="778"/>
    <n v="0.15474552957359008"/>
    <n v="5834728"/>
    <n v="2.7764790406682198E-3"/>
  </r>
  <r>
    <x v="5704"/>
    <x v="13"/>
    <s v="CB"/>
    <x v="99"/>
    <x v="99"/>
    <n v="313660"/>
    <n v="0.17630555378435248"/>
    <s v=""/>
    <x v="3"/>
    <n v="14"/>
    <x v="13"/>
    <n v="102635"/>
    <n v="778"/>
    <n v="0.52823628305058845"/>
    <n v="5834728"/>
    <n v="9.4777340091946015E-3"/>
  </r>
  <r>
    <x v="5705"/>
    <x v="13"/>
    <s v="CB"/>
    <x v="2557"/>
    <x v="2557"/>
    <n v="313660"/>
    <n v="0.36663903589874386"/>
    <s v=""/>
    <x v="3"/>
    <n v="14"/>
    <x v="13"/>
    <n v="102635"/>
    <n v="778"/>
    <n v="1.0985022161088185"/>
    <n v="5834728"/>
    <n v="1.97095734368423E-2"/>
  </r>
  <r>
    <x v="5706"/>
    <x v="13"/>
    <s v="CB"/>
    <x v="920"/>
    <x v="920"/>
    <n v="313660"/>
    <n v="0.4536759548555761"/>
    <s v=""/>
    <x v="3"/>
    <n v="14"/>
    <x v="13"/>
    <n v="102635"/>
    <n v="778"/>
    <n v="1.3592770900198685"/>
    <n v="5834728"/>
    <n v="2.438845478315356E-2"/>
  </r>
  <r>
    <x v="5707"/>
    <x v="13"/>
    <s v="CB"/>
    <x v="4103"/>
    <x v="4103"/>
    <n v="313660"/>
    <n v="0.52604731237645863"/>
    <s v=""/>
    <x v="3"/>
    <n v="14"/>
    <x v="13"/>
    <n v="102635"/>
    <n v="778"/>
    <n v="1.5761118752865657"/>
    <n v="5834728"/>
    <n v="2.8278953191991127E-2"/>
  </r>
  <r>
    <x v="5708"/>
    <x v="13"/>
    <s v="CB"/>
    <x v="3776"/>
    <x v="3776"/>
    <n v="313660"/>
    <n v="0.12242555633488492"/>
    <s v=""/>
    <x v="3"/>
    <n v="14"/>
    <x v="13"/>
    <n v="102635"/>
    <n v="778"/>
    <n v="0.36680421824850984"/>
    <n v="5834728"/>
    <n v="6.5812836519542981E-3"/>
  </r>
  <r>
    <x v="5709"/>
    <x v="13"/>
    <s v="CB"/>
    <x v="880"/>
    <x v="880"/>
    <n v="313660"/>
    <n v="0.14474271504176497"/>
    <s v=""/>
    <x v="3"/>
    <n v="14"/>
    <x v="13"/>
    <n v="102635"/>
    <n v="778"/>
    <n v="0.43366957053339444"/>
    <n v="5834728"/>
    <n v="7.7809968176751334E-3"/>
  </r>
  <r>
    <x v="5710"/>
    <x v="13"/>
    <s v="CB"/>
    <x v="4104"/>
    <x v="4104"/>
    <n v="313660"/>
    <n v="2.1198112606006503"/>
    <s v=""/>
    <x v="3"/>
    <n v="14"/>
    <x v="13"/>
    <n v="102635"/>
    <n v="778"/>
    <n v="6.3512532477456825"/>
    <n v="5834728"/>
    <n v="0.11395561198396909"/>
  </r>
  <r>
    <x v="5711"/>
    <x v="13"/>
    <s v="CB"/>
    <x v="2124"/>
    <x v="2124"/>
    <n v="313660"/>
    <n v="0.14856851367723012"/>
    <s v=""/>
    <x v="3"/>
    <n v="14"/>
    <x v="13"/>
    <n v="102635"/>
    <n v="778"/>
    <n v="0.44513220235366036"/>
    <n v="5834728"/>
    <n v="7.986661931798705E-3"/>
  </r>
  <r>
    <x v="5712"/>
    <x v="13"/>
    <s v="CB"/>
    <x v="3007"/>
    <x v="3007"/>
    <n v="313660"/>
    <n v="0.20659312631511828"/>
    <s v=""/>
    <x v="3"/>
    <n v="14"/>
    <x v="13"/>
    <n v="102635"/>
    <n v="778"/>
    <n v="0.61898211829436034"/>
    <n v="5834728"/>
    <n v="1.1105916162672879E-2"/>
  </r>
  <r>
    <x v="5713"/>
    <x v="13"/>
    <s v="CB"/>
    <x v="4105"/>
    <x v="4105"/>
    <n v="313660"/>
    <n v="0.49735382261046995"/>
    <s v=""/>
    <x v="3"/>
    <n v="14"/>
    <x v="13"/>
    <n v="102635"/>
    <n v="778"/>
    <n v="1.4901421366345713"/>
    <n v="5834728"/>
    <n v="2.6736464836064337E-2"/>
  </r>
  <r>
    <x v="5714"/>
    <x v="13"/>
    <s v="CB"/>
    <x v="4106"/>
    <x v="4106"/>
    <n v="313660"/>
    <n v="0.56398648217815472"/>
    <s v=""/>
    <x v="3"/>
    <n v="14"/>
    <x v="13"/>
    <n v="102635"/>
    <n v="778"/>
    <n v="1.6897829741708699"/>
    <n v="5834728"/>
    <n v="3.0318465573716549E-2"/>
  </r>
  <r>
    <x v="5715"/>
    <x v="13"/>
    <s v="CB"/>
    <x v="4107"/>
    <x v="4107"/>
    <n v="313660"/>
    <n v="1.1598546196518522"/>
    <s v=""/>
    <x v="3"/>
    <n v="14"/>
    <x v="13"/>
    <n v="102635"/>
    <n v="778"/>
    <n v="3.4750878801772891"/>
    <n v="5834728"/>
    <n v="6.2350807098462857E-2"/>
  </r>
  <r>
    <x v="5716"/>
    <x v="13"/>
    <s v="CB"/>
    <x v="4108"/>
    <x v="4108"/>
    <n v="313660"/>
    <n v="0.38449276286424788"/>
    <s v=""/>
    <x v="3"/>
    <n v="14"/>
    <x v="13"/>
    <n v="102635"/>
    <n v="778"/>
    <n v="1.1519944979367263"/>
    <n v="5834728"/>
    <n v="2.0669343969418968E-2"/>
  </r>
  <r>
    <x v="5717"/>
    <x v="13"/>
    <s v="CB"/>
    <x v="1089"/>
    <x v="1089"/>
    <n v="313660"/>
    <n v="0.45686412038513041"/>
    <s v=""/>
    <x v="3"/>
    <n v="14"/>
    <x v="13"/>
    <n v="102635"/>
    <n v="778"/>
    <n v="1.3688292832034235"/>
    <n v="5834728"/>
    <n v="2.4559842378256532E-2"/>
  </r>
  <r>
    <x v="5718"/>
    <x v="13"/>
    <s v="CB"/>
    <x v="583"/>
    <x v="583"/>
    <n v="313660"/>
    <n v="7.2690174073837918E-2"/>
    <s v=""/>
    <x v="3"/>
    <n v="14"/>
    <x v="13"/>
    <n v="102635"/>
    <n v="778"/>
    <n v="0.21779000458505274"/>
    <n v="5834728"/>
    <n v="3.9076371683478646E-3"/>
  </r>
  <r>
    <x v="5719"/>
    <x v="13"/>
    <s v="CB"/>
    <x v="4109"/>
    <x v="4109"/>
    <n v="313660"/>
    <n v="0.81266339348338967"/>
    <s v=""/>
    <x v="3"/>
    <n v="14"/>
    <x v="13"/>
    <n v="102635"/>
    <n v="778"/>
    <n v="2.4348540424881553"/>
    <n v="5834728"/>
    <n v="4.3686697991748714E-2"/>
  </r>
  <r>
    <x v="5720"/>
    <x v="13"/>
    <s v="CB"/>
    <x v="1495"/>
    <x v="1495"/>
    <n v="313660"/>
    <n v="3.8895619460562393E-2"/>
    <s v=""/>
    <x v="3"/>
    <n v="14"/>
    <x v="13"/>
    <n v="102635"/>
    <n v="778"/>
    <n v="0.11653675683937033"/>
    <n v="5834728"/>
    <n v="2.0909286602563137E-3"/>
  </r>
  <r>
    <x v="5721"/>
    <x v="13"/>
    <s v="CB"/>
    <x v="4110"/>
    <x v="4110"/>
    <n v="313660"/>
    <n v="1.7225658356181852"/>
    <s v=""/>
    <x v="3"/>
    <n v="14"/>
    <x v="13"/>
    <n v="102635"/>
    <n v="778"/>
    <n v="5.1610499770747369"/>
    <n v="5834728"/>
    <n v="9.2600717634138213E-2"/>
  </r>
  <r>
    <x v="5722"/>
    <x v="13"/>
    <s v="CB"/>
    <x v="4111"/>
    <x v="4111"/>
    <n v="313660"/>
    <n v="0.17343620480775362"/>
    <s v=""/>
    <x v="3"/>
    <n v="14"/>
    <x v="13"/>
    <n v="102635"/>
    <n v="778"/>
    <n v="0.51963930918538892"/>
    <n v="5834728"/>
    <n v="9.3234851736019239E-3"/>
  </r>
  <r>
    <x v="5723"/>
    <x v="13"/>
    <s v="CB"/>
    <x v="1182"/>
    <x v="1182"/>
    <n v="313660"/>
    <n v="0.94752279538353623"/>
    <s v=""/>
    <x v="3"/>
    <n v="14"/>
    <x v="13"/>
    <n v="102635"/>
    <n v="778"/>
    <n v="2.8389118141525294"/>
    <n v="5834728"/>
    <n v="5.0936393264604619E-2"/>
  </r>
  <r>
    <x v="5724"/>
    <x v="13"/>
    <s v="CB"/>
    <x v="571"/>
    <x v="571"/>
    <n v="313660"/>
    <n v="0.2678059044825607"/>
    <s v=""/>
    <x v="3"/>
    <n v="14"/>
    <x v="13"/>
    <n v="102635"/>
    <n v="778"/>
    <n v="0.80238422741861526"/>
    <n v="5834728"/>
    <n v="1.4396557988650027E-2"/>
  </r>
  <r>
    <x v="5725"/>
    <x v="13"/>
    <s v="CB"/>
    <x v="4112"/>
    <x v="4112"/>
    <n v="313660"/>
    <n v="0.38863737805266846"/>
    <s v=""/>
    <x v="3"/>
    <n v="14"/>
    <x v="13"/>
    <n v="102635"/>
    <n v="778"/>
    <n v="1.1644123490753477"/>
    <n v="5834728"/>
    <n v="2.0892147843052839E-2"/>
  </r>
  <r>
    <x v="5726"/>
    <x v="13"/>
    <s v="CB"/>
    <x v="791"/>
    <x v="791"/>
    <n v="313660"/>
    <n v="0.22157750430402348"/>
    <s v=""/>
    <x v="3"/>
    <n v="14"/>
    <x v="13"/>
    <n v="102635"/>
    <n v="778"/>
    <n v="0.66387742625706869"/>
    <n v="5834728"/>
    <n v="1.1911437859656869E-2"/>
  </r>
  <r>
    <x v="5727"/>
    <x v="13"/>
    <s v="CB"/>
    <x v="1319"/>
    <x v="1319"/>
    <n v="313660"/>
    <n v="6.6632659567684757E-2"/>
    <s v=""/>
    <x v="3"/>
    <n v="14"/>
    <x v="13"/>
    <n v="102635"/>
    <n v="778"/>
    <n v="0.19964083753629833"/>
    <n v="5834728"/>
    <n v="3.5820007376522094E-3"/>
  </r>
  <r>
    <x v="5728"/>
    <x v="13"/>
    <s v="CB"/>
    <x v="4113"/>
    <x v="4113"/>
    <n v="313660"/>
    <n v="0.22125868775106802"/>
    <s v=""/>
    <x v="3"/>
    <n v="14"/>
    <x v="13"/>
    <n v="102635"/>
    <n v="778"/>
    <n v="0.66292220693871307"/>
    <n v="5834728"/>
    <n v="1.189429910014657E-2"/>
  </r>
  <r>
    <x v="5729"/>
    <x v="13"/>
    <s v="CB"/>
    <x v="3937"/>
    <x v="3937"/>
    <n v="313660"/>
    <n v="0.44953133966715547"/>
    <s v=""/>
    <x v="3"/>
    <n v="14"/>
    <x v="13"/>
    <n v="102635"/>
    <n v="778"/>
    <n v="1.3468592388812473"/>
    <n v="5834728"/>
    <n v="2.4165650909519689E-2"/>
  </r>
  <r>
    <x v="5730"/>
    <x v="13"/>
    <s v="CB"/>
    <x v="1312"/>
    <x v="1312"/>
    <n v="313660"/>
    <n v="0.19894152904418796"/>
    <s v=""/>
    <x v="3"/>
    <n v="14"/>
    <x v="13"/>
    <n v="102635"/>
    <n v="778"/>
    <n v="0.59605685465382852"/>
    <n v="5834728"/>
    <n v="1.0694585934425734E-2"/>
  </r>
  <r>
    <x v="5731"/>
    <x v="13"/>
    <s v="CB"/>
    <x v="4114"/>
    <x v="4114"/>
    <n v="313660"/>
    <n v="0.33475738060320093"/>
    <s v=""/>
    <x v="3"/>
    <n v="14"/>
    <x v="13"/>
    <n v="102635"/>
    <n v="778"/>
    <n v="1.0029802842732691"/>
    <n v="5834728"/>
    <n v="1.7995697485812534E-2"/>
  </r>
  <r>
    <x v="5732"/>
    <x v="13"/>
    <s v="CB"/>
    <x v="4115"/>
    <x v="4115"/>
    <n v="313660"/>
    <n v="0.33698909647388892"/>
    <s v=""/>
    <x v="3"/>
    <n v="14"/>
    <x v="13"/>
    <n v="102635"/>
    <n v="778"/>
    <n v="1.0096668195017577"/>
    <n v="5834728"/>
    <n v="1.8115668802384619E-2"/>
  </r>
  <r>
    <x v="5733"/>
    <x v="13"/>
    <s v="CB"/>
    <x v="4116"/>
    <x v="4116"/>
    <n v="313660"/>
    <n v="1.5293630045271951"/>
    <s v=""/>
    <x v="3"/>
    <n v="14"/>
    <x v="13"/>
    <n v="102635"/>
    <n v="778"/>
    <n v="4.5821870701513072"/>
    <n v="5834728"/>
    <n v="8.2214629370897838E-2"/>
  </r>
  <r>
    <x v="5734"/>
    <x v="13"/>
    <s v="CB"/>
    <x v="1450"/>
    <x v="1450"/>
    <n v="313660"/>
    <n v="0.26653063827073903"/>
    <s v=""/>
    <x v="3"/>
    <n v="14"/>
    <x v="13"/>
    <n v="102635"/>
    <n v="778"/>
    <n v="0.79856335014519331"/>
    <n v="5834728"/>
    <n v="1.4328002950608838E-2"/>
  </r>
  <r>
    <x v="5735"/>
    <x v="13"/>
    <s v="CB"/>
    <x v="4117"/>
    <x v="4117"/>
    <n v="313660"/>
    <n v="0.1460179812535867"/>
    <s v=""/>
    <x v="3"/>
    <n v="14"/>
    <x v="13"/>
    <n v="102635"/>
    <n v="778"/>
    <n v="0.43749044780681645"/>
    <n v="5834728"/>
    <n v="7.8495518557163239E-3"/>
  </r>
  <r>
    <x v="5736"/>
    <x v="13"/>
    <s v="CB"/>
    <x v="4118"/>
    <x v="4118"/>
    <n v="313660"/>
    <n v="1.495887266466875"/>
    <s v=""/>
    <x v="3"/>
    <n v="14"/>
    <x v="13"/>
    <n v="102635"/>
    <n v="778"/>
    <n v="4.4818890417239796"/>
    <n v="5834728"/>
    <n v="8.0415059622316584E-2"/>
  </r>
  <r>
    <x v="5737"/>
    <x v="13"/>
    <s v="CB"/>
    <x v="982"/>
    <x v="982"/>
    <n v="313660"/>
    <n v="0.11094816042848946"/>
    <s v=""/>
    <x v="3"/>
    <n v="14"/>
    <x v="13"/>
    <n v="102635"/>
    <n v="778"/>
    <n v="0.33241632278771205"/>
    <n v="5834728"/>
    <n v="5.9642883095835835E-3"/>
  </r>
  <r>
    <x v="5738"/>
    <x v="13"/>
    <s v="CB"/>
    <x v="3897"/>
    <x v="3897"/>
    <n v="313660"/>
    <n v="0.60893961614487024"/>
    <s v=""/>
    <x v="3"/>
    <n v="14"/>
    <x v="13"/>
    <n v="102635"/>
    <n v="778"/>
    <n v="1.8244688980589945"/>
    <n v="5834728"/>
    <n v="3.2735030664668513E-2"/>
  </r>
  <r>
    <x v="5739"/>
    <x v="13"/>
    <s v="CB"/>
    <x v="170"/>
    <x v="170"/>
    <n v="313660"/>
    <n v="0.63285085761652748"/>
    <s v=""/>
    <x v="3"/>
    <n v="14"/>
    <x v="13"/>
    <n v="102635"/>
    <n v="778"/>
    <n v="1.8961103469356564"/>
    <n v="5834728"/>
    <n v="3.4020437627940839E-2"/>
  </r>
  <r>
    <x v="5740"/>
    <x v="13"/>
    <s v="CB"/>
    <x v="2970"/>
    <x v="2970"/>
    <n v="313660"/>
    <n v="0.43773512720780466"/>
    <s v=""/>
    <x v="3"/>
    <n v="14"/>
    <x v="13"/>
    <n v="102635"/>
    <n v="778"/>
    <n v="1.3115161241020938"/>
    <n v="5834728"/>
    <n v="2.3531516807638677E-2"/>
  </r>
  <r>
    <x v="5741"/>
    <x v="13"/>
    <s v="CB"/>
    <x v="526"/>
    <x v="526"/>
    <n v="313660"/>
    <n v="0.25983549065867501"/>
    <s v=""/>
    <x v="3"/>
    <n v="14"/>
    <x v="13"/>
    <n v="102635"/>
    <n v="778"/>
    <n v="0.77850374445972803"/>
    <n v="5834728"/>
    <n v="1.3968089000892588E-2"/>
  </r>
  <r>
    <x v="5742"/>
    <x v="13"/>
    <s v="CB"/>
    <x v="4119"/>
    <x v="4119"/>
    <n v="313660"/>
    <n v="10.454951221067397"/>
    <s v=""/>
    <x v="3"/>
    <n v="14"/>
    <x v="13"/>
    <n v="102635"/>
    <n v="778"/>
    <n v="31.324507106831728"/>
    <n v="5834728"/>
    <n v="0.56203134062119087"/>
  </r>
  <r>
    <x v="5743"/>
    <x v="13"/>
    <s v="CB"/>
    <x v="4120"/>
    <x v="4120"/>
    <n v="313660"/>
    <n v="0.25314034304661098"/>
    <s v=""/>
    <x v="3"/>
    <n v="14"/>
    <x v="13"/>
    <n v="102635"/>
    <n v="778"/>
    <n v="0.75844413877426264"/>
    <n v="5834728"/>
    <n v="1.3608175051176336E-2"/>
  </r>
  <r>
    <x v="5744"/>
    <x v="13"/>
    <s v="CB"/>
    <x v="817"/>
    <x v="817"/>
    <n v="313660"/>
    <n v="0.46228400178537266"/>
    <s v=""/>
    <x v="3"/>
    <n v="14"/>
    <x v="13"/>
    <n v="102635"/>
    <n v="778"/>
    <n v="1.385068011615467"/>
    <n v="5834728"/>
    <n v="2.4851201289931596E-2"/>
  </r>
  <r>
    <x v="5745"/>
    <x v="13"/>
    <s v="CB"/>
    <x v="4121"/>
    <x v="4121"/>
    <n v="313660"/>
    <n v="1.5341452528215265"/>
    <s v=""/>
    <x v="3"/>
    <n v="14"/>
    <x v="13"/>
    <n v="102635"/>
    <n v="778"/>
    <n v="4.5965153599266388"/>
    <n v="5834728"/>
    <n v="8.2471710763552294E-2"/>
  </r>
  <r>
    <x v="5746"/>
    <x v="13"/>
    <s v="CB"/>
    <x v="4122"/>
    <x v="4122"/>
    <n v="313660"/>
    <n v="0.31180258879041001"/>
    <s v=""/>
    <x v="3"/>
    <n v="14"/>
    <x v="13"/>
    <n v="102635"/>
    <n v="778"/>
    <n v="0.93420449335167355"/>
    <n v="5834728"/>
    <n v="1.6761706801071103E-2"/>
  </r>
  <r>
    <x v="5747"/>
    <x v="13"/>
    <s v="CB"/>
    <x v="2506"/>
    <x v="2506"/>
    <n v="313660"/>
    <n v="0.89045463240451439"/>
    <s v=""/>
    <x v="3"/>
    <n v="14"/>
    <x v="13"/>
    <n v="102635"/>
    <n v="778"/>
    <n v="2.6679275561668958"/>
    <n v="5834728"/>
    <n v="4.7868555312261342E-2"/>
  </r>
  <r>
    <x v="5748"/>
    <x v="13"/>
    <s v="CB"/>
    <x v="1731"/>
    <x v="1731"/>
    <n v="313660"/>
    <n v="1.0323279984696807"/>
    <s v=""/>
    <x v="3"/>
    <n v="14"/>
    <x v="13"/>
    <n v="102635"/>
    <n v="778"/>
    <n v="3.0930001528350912"/>
    <n v="5834728"/>
    <n v="5.5495303294343795E-2"/>
  </r>
  <r>
    <x v="5749"/>
    <x v="13"/>
    <s v="IS"/>
    <x v="502"/>
    <x v="502"/>
    <n v="313660"/>
    <n v="0.14506153159472038"/>
    <s v=""/>
    <x v="3"/>
    <n v="14"/>
    <x v="13"/>
    <n v="102635"/>
    <n v="778"/>
    <n v="0.4346247898517499"/>
    <n v="5834728"/>
    <n v="7.7981355771854317E-3"/>
  </r>
  <r>
    <x v="5750"/>
    <x v="13"/>
    <s v="IS"/>
    <x v="4123"/>
    <x v="4123"/>
    <n v="313660"/>
    <n v="1.6705987374864502"/>
    <s v=""/>
    <x v="3"/>
    <n v="14"/>
    <x v="13"/>
    <n v="102635"/>
    <n v="778"/>
    <n v="5.0053492281827907"/>
    <n v="5834728"/>
    <n v="8.9807099833959708E-2"/>
  </r>
  <r>
    <x v="5751"/>
    <x v="13"/>
    <s v="IS"/>
    <x v="55"/>
    <x v="55"/>
    <n v="313660"/>
    <n v="0.24612637888159153"/>
    <s v=""/>
    <x v="3"/>
    <n v="14"/>
    <x v="13"/>
    <n v="102635"/>
    <n v="778"/>
    <n v="0.73742931377044174"/>
    <n v="5834728"/>
    <n v="1.3231122341949788E-2"/>
  </r>
  <r>
    <x v="5752"/>
    <x v="13"/>
    <s v="IS"/>
    <x v="3016"/>
    <x v="3016"/>
    <n v="313660"/>
    <n v="0.25824140789389782"/>
    <s v=""/>
    <x v="3"/>
    <n v="14"/>
    <x v="13"/>
    <n v="102635"/>
    <n v="778"/>
    <n v="0.77372764786795045"/>
    <n v="5834728"/>
    <n v="1.3882395203341098E-2"/>
  </r>
  <r>
    <x v="5753"/>
    <x v="13"/>
    <s v="IS"/>
    <x v="933"/>
    <x v="933"/>
    <n v="313660"/>
    <n v="0.23241726710450808"/>
    <s v=""/>
    <x v="3"/>
    <n v="14"/>
    <x v="13"/>
    <n v="102635"/>
    <n v="778"/>
    <n v="0.69635488308115545"/>
    <n v="5834728"/>
    <n v="1.2494155683006989E-2"/>
  </r>
  <r>
    <x v="5754"/>
    <x v="13"/>
    <s v="IS"/>
    <x v="3960"/>
    <x v="3960"/>
    <n v="313660"/>
    <n v="0.30287572530765794"/>
    <s v=""/>
    <x v="3"/>
    <n v="14"/>
    <x v="13"/>
    <n v="102635"/>
    <n v="778"/>
    <n v="0.90745835243771966"/>
    <n v="5834728"/>
    <n v="1.6281821534782769E-2"/>
  </r>
  <r>
    <x v="5755"/>
    <x v="13"/>
    <s v="IS"/>
    <x v="3690"/>
    <x v="3690"/>
    <n v="313660"/>
    <n v="0.45527003762035323"/>
    <s v=""/>
    <x v="3"/>
    <n v="14"/>
    <x v="13"/>
    <n v="102635"/>
    <n v="778"/>
    <n v="1.3640531866116461"/>
    <n v="5834728"/>
    <n v="2.4474148580705048E-2"/>
  </r>
  <r>
    <x v="5756"/>
    <x v="13"/>
    <s v="IS"/>
    <x v="4124"/>
    <x v="4124"/>
    <n v="313660"/>
    <n v="0.39086909392335656"/>
    <s v=""/>
    <x v="3"/>
    <n v="14"/>
    <x v="13"/>
    <n v="102635"/>
    <n v="778"/>
    <n v="1.1710988843038361"/>
    <n v="5834728"/>
    <n v="2.101211915962492E-2"/>
  </r>
  <r>
    <x v="5757"/>
    <x v="13"/>
    <s v="IS"/>
    <x v="4125"/>
    <x v="4125"/>
    <n v="313660"/>
    <n v="0.11317987629917746"/>
    <s v=""/>
    <x v="3"/>
    <n v="14"/>
    <x v="13"/>
    <n v="102635"/>
    <n v="778"/>
    <n v="0.33910285801620049"/>
    <n v="5834728"/>
    <n v="6.0842596261556671E-3"/>
  </r>
  <r>
    <x v="5758"/>
    <x v="13"/>
    <s v="IS"/>
    <x v="4126"/>
    <x v="4126"/>
    <n v="313660"/>
    <n v="0.5298731110119238"/>
    <s v=""/>
    <x v="3"/>
    <n v="14"/>
    <x v="13"/>
    <n v="102635"/>
    <n v="778"/>
    <n v="1.5875745071068319"/>
    <n v="5834728"/>
    <n v="2.8484618306114696E-2"/>
  </r>
  <r>
    <x v="5759"/>
    <x v="13"/>
    <s v="IS"/>
    <x v="69"/>
    <x v="69"/>
    <n v="313660"/>
    <n v="5.0691831919913284E-2"/>
    <s v=""/>
    <x v="3"/>
    <n v="14"/>
    <x v="13"/>
    <n v="102635"/>
    <n v="778"/>
    <n v="0.15187987161852362"/>
    <n v="5834728"/>
    <n v="2.7250627621373267E-3"/>
  </r>
  <r>
    <x v="5760"/>
    <x v="13"/>
    <s v="IS"/>
    <x v="806"/>
    <x v="806"/>
    <n v="313660"/>
    <n v="0.17375502136070903"/>
    <s v=""/>
    <x v="3"/>
    <n v="14"/>
    <x v="13"/>
    <n v="102635"/>
    <n v="778"/>
    <n v="0.52059452850374444"/>
    <n v="5834728"/>
    <n v="9.3406239331122205E-3"/>
  </r>
  <r>
    <x v="5761"/>
    <x v="13"/>
    <s v="IS"/>
    <x v="775"/>
    <x v="775"/>
    <n v="313660"/>
    <n v="3.9533252566473255E-2"/>
    <s v=""/>
    <x v="3"/>
    <n v="14"/>
    <x v="13"/>
    <n v="102635"/>
    <n v="778"/>
    <n v="0.1184471954760813"/>
    <n v="5834728"/>
    <n v="2.125206179276909E-3"/>
  </r>
  <r>
    <x v="5762"/>
    <x v="13"/>
    <s v="IS"/>
    <x v="4127"/>
    <x v="4127"/>
    <n v="313660"/>
    <n v="0.42753299751323087"/>
    <s v=""/>
    <x v="3"/>
    <n v="14"/>
    <x v="13"/>
    <n v="102635"/>
    <n v="778"/>
    <n v="1.280949105914718"/>
    <n v="5834728"/>
    <n v="2.2983076503309153E-2"/>
  </r>
  <r>
    <x v="5763"/>
    <x v="13"/>
    <s v="IS"/>
    <x v="4128"/>
    <x v="4128"/>
    <n v="313660"/>
    <n v="8.5442836192055088E-2"/>
    <s v=""/>
    <x v="3"/>
    <n v="14"/>
    <x v="13"/>
    <n v="102635"/>
    <n v="778"/>
    <n v="0.25599877731927251"/>
    <n v="5834728"/>
    <n v="4.5931875487597706E-3"/>
  </r>
  <r>
    <x v="5764"/>
    <x v="13"/>
    <s v="IS"/>
    <x v="743"/>
    <x v="743"/>
    <n v="313660"/>
    <n v="0.30446980807243512"/>
    <s v=""/>
    <x v="3"/>
    <n v="14"/>
    <x v="13"/>
    <n v="102635"/>
    <n v="778"/>
    <n v="0.91223444902949724"/>
    <n v="5834728"/>
    <n v="1.6367515332334256E-2"/>
  </r>
  <r>
    <x v="5765"/>
    <x v="13"/>
    <s v="IS"/>
    <x v="47"/>
    <x v="47"/>
    <n v="313660"/>
    <n v="0.44060447618440352"/>
    <s v=""/>
    <x v="3"/>
    <n v="14"/>
    <x v="13"/>
    <n v="102635"/>
    <n v="778"/>
    <n v="1.3201130979672933"/>
    <n v="5834728"/>
    <n v="2.3685765643231355E-2"/>
  </r>
  <r>
    <x v="5766"/>
    <x v="13"/>
    <s v="IS"/>
    <x v="542"/>
    <x v="542"/>
    <n v="313660"/>
    <n v="6.8226742332461898E-2"/>
    <s v=""/>
    <x v="3"/>
    <n v="14"/>
    <x v="13"/>
    <n v="102635"/>
    <n v="778"/>
    <n v="0.20441693412807582"/>
    <n v="5834728"/>
    <n v="3.6676945352036973E-3"/>
  </r>
  <r>
    <x v="5767"/>
    <x v="13"/>
    <s v="IS"/>
    <x v="1394"/>
    <x v="1394"/>
    <n v="313660"/>
    <n v="0.2196646049862909"/>
    <s v=""/>
    <x v="3"/>
    <n v="14"/>
    <x v="13"/>
    <n v="102635"/>
    <n v="778"/>
    <n v="0.65814611034693571"/>
    <n v="5834728"/>
    <n v="1.1808605302595082E-2"/>
  </r>
  <r>
    <x v="5768"/>
    <x v="13"/>
    <s v="IS"/>
    <x v="4129"/>
    <x v="4129"/>
    <n v="313660"/>
    <n v="0.23433016642224067"/>
    <s v=""/>
    <x v="3"/>
    <n v="14"/>
    <x v="13"/>
    <n v="102635"/>
    <n v="778"/>
    <n v="0.70208619899128843"/>
    <n v="5834728"/>
    <n v="1.2596988240068776E-2"/>
  </r>
  <r>
    <x v="5769"/>
    <x v="13"/>
    <s v="IS"/>
    <x v="3843"/>
    <x v="3843"/>
    <n v="313660"/>
    <n v="0.61372186443920174"/>
    <s v=""/>
    <x v="3"/>
    <n v="14"/>
    <x v="13"/>
    <n v="102635"/>
    <n v="778"/>
    <n v="1.838797187834327"/>
    <n v="5834728"/>
    <n v="3.2992112057322977E-2"/>
  </r>
  <r>
    <x v="5770"/>
    <x v="13"/>
    <s v="IS"/>
    <x v="2402"/>
    <x v="2402"/>
    <n v="313660"/>
    <n v="1.0377478798699229"/>
    <s v=""/>
    <x v="3"/>
    <n v="14"/>
    <x v="13"/>
    <n v="102635"/>
    <n v="778"/>
    <n v="3.1092388812471343"/>
    <n v="5834728"/>
    <n v="5.5786662206018856E-2"/>
  </r>
  <r>
    <x v="5771"/>
    <x v="13"/>
    <s v="IS"/>
    <x v="4130"/>
    <x v="4130"/>
    <n v="313660"/>
    <n v="7.0219345788433332"/>
    <s v=""/>
    <x v="3"/>
    <n v="14"/>
    <x v="13"/>
    <n v="102635"/>
    <n v="778"/>
    <n v="21.038705486779765"/>
    <n v="5834728"/>
    <n v="0.37748117821430582"/>
  </r>
  <r>
    <x v="5772"/>
    <x v="13"/>
    <s v="IS"/>
    <x v="2345"/>
    <x v="2345"/>
    <n v="313660"/>
    <n v="0.22221513740993434"/>
    <s v=""/>
    <x v="3"/>
    <n v="14"/>
    <x v="13"/>
    <n v="102635"/>
    <n v="778"/>
    <n v="0.66578786489377961"/>
    <n v="5834728"/>
    <n v="1.1945715378677463E-2"/>
  </r>
  <r>
    <x v="5773"/>
    <x v="13"/>
    <s v="IS"/>
    <x v="348"/>
    <x v="348"/>
    <n v="313660"/>
    <n v="0.31212140534336547"/>
    <s v=""/>
    <x v="3"/>
    <n v="14"/>
    <x v="13"/>
    <n v="102635"/>
    <n v="778"/>
    <n v="0.93515971267002906"/>
    <n v="5834728"/>
    <n v="1.6778845560581401E-2"/>
  </r>
  <r>
    <x v="5774"/>
    <x v="13"/>
    <s v="IS"/>
    <x v="4131"/>
    <x v="4131"/>
    <n v="313660"/>
    <n v="0.58789772364981197"/>
    <s v=""/>
    <x v="3"/>
    <n v="14"/>
    <x v="13"/>
    <n v="102635"/>
    <n v="778"/>
    <n v="1.7614244230475318"/>
    <n v="5834728"/>
    <n v="3.1603872536988868E-2"/>
  </r>
  <r>
    <x v="5775"/>
    <x v="13"/>
    <s v="IS"/>
    <x v="4132"/>
    <x v="4132"/>
    <n v="313660"/>
    <n v="0.33922081234457696"/>
    <s v=""/>
    <x v="3"/>
    <n v="14"/>
    <x v="13"/>
    <n v="102635"/>
    <n v="778"/>
    <n v="1.0163533547302461"/>
    <n v="5834728"/>
    <n v="1.8235640118956703E-2"/>
  </r>
  <r>
    <x v="5776"/>
    <x v="13"/>
    <s v="IS"/>
    <x v="1637"/>
    <x v="1637"/>
    <n v="313660"/>
    <n v="0.7814193712937576"/>
    <s v=""/>
    <x v="3"/>
    <n v="14"/>
    <x v="13"/>
    <n v="102635"/>
    <n v="778"/>
    <n v="2.341242549289317"/>
    <n v="5834728"/>
    <n v="4.2007099559739546E-2"/>
  </r>
  <r>
    <x v="5777"/>
    <x v="13"/>
    <s v="IS"/>
    <x v="556"/>
    <x v="556"/>
    <n v="313660"/>
    <n v="0.17789963654912963"/>
    <s v=""/>
    <x v="3"/>
    <n v="14"/>
    <x v="13"/>
    <n v="102635"/>
    <n v="778"/>
    <n v="0.53301237964236592"/>
    <n v="5834728"/>
    <n v="9.5634278067460894E-3"/>
  </r>
  <r>
    <x v="5778"/>
    <x v="13"/>
    <s v="IS"/>
    <x v="2294"/>
    <x v="2294"/>
    <n v="313660"/>
    <n v="0.72275712554995852"/>
    <s v=""/>
    <x v="3"/>
    <n v="14"/>
    <x v="13"/>
    <n v="102635"/>
    <n v="778"/>
    <n v="2.1654821947119056"/>
    <n v="5834728"/>
    <n v="3.885356780984478E-2"/>
  </r>
  <r>
    <x v="5779"/>
    <x v="13"/>
    <s v="IS"/>
    <x v="1753"/>
    <x v="1753"/>
    <n v="313660"/>
    <n v="0.5027737040107122"/>
    <s v=""/>
    <x v="3"/>
    <n v="14"/>
    <x v="13"/>
    <n v="102635"/>
    <n v="778"/>
    <n v="1.5063808650466148"/>
    <n v="5834728"/>
    <n v="2.7027823747739398E-2"/>
  </r>
  <r>
    <x v="5780"/>
    <x v="13"/>
    <s v="IS"/>
    <x v="327"/>
    <x v="327"/>
    <n v="313660"/>
    <n v="0.27992093349486702"/>
    <s v=""/>
    <x v="3"/>
    <n v="14"/>
    <x v="13"/>
    <n v="102635"/>
    <n v="778"/>
    <n v="0.83868256151612397"/>
    <n v="5834728"/>
    <n v="1.5047830850041339E-2"/>
  </r>
  <r>
    <x v="5781"/>
    <x v="13"/>
    <s v="IS"/>
    <x v="669"/>
    <x v="669"/>
    <n v="313660"/>
    <n v="9.5644965886628824E-2"/>
    <s v=""/>
    <x v="3"/>
    <n v="14"/>
    <x v="13"/>
    <n v="102635"/>
    <n v="778"/>
    <n v="0.28656579550664829"/>
    <n v="5834728"/>
    <n v="5.1416278530892956E-3"/>
  </r>
  <r>
    <x v="5782"/>
    <x v="13"/>
    <s v="IS"/>
    <x v="3719"/>
    <x v="3719"/>
    <n v="313660"/>
    <n v="0.1463367978065421"/>
    <s v=""/>
    <x v="3"/>
    <n v="14"/>
    <x v="13"/>
    <n v="102635"/>
    <n v="778"/>
    <n v="0.43844566712517191"/>
    <n v="5834728"/>
    <n v="7.8666906152266222E-3"/>
  </r>
  <r>
    <x v="5783"/>
    <x v="13"/>
    <s v="IS"/>
    <x v="4101"/>
    <x v="4101"/>
    <n v="313660"/>
    <n v="0.26334247274118472"/>
    <s v=""/>
    <x v="3"/>
    <n v="14"/>
    <x v="13"/>
    <n v="102635"/>
    <n v="778"/>
    <n v="0.78901115696163837"/>
    <n v="5834728"/>
    <n v="1.415661535550586E-2"/>
  </r>
  <r>
    <x v="5784"/>
    <x v="13"/>
    <s v="IS"/>
    <x v="977"/>
    <x v="977"/>
    <n v="313660"/>
    <n v="0.10680354524006887"/>
    <s v=""/>
    <x v="3"/>
    <n v="14"/>
    <x v="13"/>
    <n v="102635"/>
    <n v="778"/>
    <n v="0.31999847164909062"/>
    <n v="5834728"/>
    <n v="5.7414844359497137E-3"/>
  </r>
  <r>
    <x v="5785"/>
    <x v="13"/>
    <s v="IS"/>
    <x v="1239"/>
    <x v="1239"/>
    <n v="313660"/>
    <n v="0.24357584645794808"/>
    <s v=""/>
    <x v="3"/>
    <n v="14"/>
    <x v="13"/>
    <n v="102635"/>
    <n v="778"/>
    <n v="0.72978755922359773"/>
    <n v="5834728"/>
    <n v="1.3094012265867407E-2"/>
  </r>
  <r>
    <x v="5786"/>
    <x v="13"/>
    <s v="IS"/>
    <x v="3056"/>
    <x v="3056"/>
    <n v="313660"/>
    <n v="0.72530765797360197"/>
    <s v=""/>
    <x v="3"/>
    <n v="14"/>
    <x v="13"/>
    <n v="102635"/>
    <n v="778"/>
    <n v="2.1731239492587497"/>
    <n v="5834728"/>
    <n v="3.8990677885927159E-2"/>
  </r>
  <r>
    <x v="5787"/>
    <x v="13"/>
    <s v="IS"/>
    <x v="922"/>
    <x v="922"/>
    <n v="313660"/>
    <n v="0.35994388828667984"/>
    <s v=""/>
    <x v="3"/>
    <n v="14"/>
    <x v="13"/>
    <n v="102635"/>
    <n v="778"/>
    <n v="1.0784426104233531"/>
    <n v="5834728"/>
    <n v="1.934965948712605E-2"/>
  </r>
  <r>
    <x v="5788"/>
    <x v="13"/>
    <s v="IS"/>
    <x v="4133"/>
    <x v="4133"/>
    <n v="313660"/>
    <n v="0.31467193776700886"/>
    <s v=""/>
    <x v="3"/>
    <n v="14"/>
    <x v="13"/>
    <n v="102635"/>
    <n v="778"/>
    <n v="0.94280146721687308"/>
    <n v="5834728"/>
    <n v="1.6915955636663781E-2"/>
  </r>
  <r>
    <x v="5789"/>
    <x v="13"/>
    <s v="IS"/>
    <x v="4134"/>
    <x v="4134"/>
    <n v="313660"/>
    <n v="0.17821845310208506"/>
    <s v=""/>
    <x v="3"/>
    <n v="14"/>
    <x v="13"/>
    <n v="102635"/>
    <n v="778"/>
    <n v="0.53396759896072143"/>
    <n v="5834728"/>
    <n v="9.5805665662563877E-3"/>
  </r>
  <r>
    <x v="5790"/>
    <x v="13"/>
    <s v="IS"/>
    <x v="4132"/>
    <x v="4132"/>
    <n v="313660"/>
    <n v="0.33922081234457696"/>
    <s v=""/>
    <x v="3"/>
    <n v="14"/>
    <x v="13"/>
    <n v="102635"/>
    <n v="778"/>
    <n v="1.0163533547302461"/>
    <n v="5834728"/>
    <n v="1.8235640118956703E-2"/>
  </r>
  <r>
    <x v="5791"/>
    <x v="13"/>
    <s v="IS"/>
    <x v="4135"/>
    <x v="4135"/>
    <n v="313660"/>
    <n v="0.17120448893706561"/>
    <s v=""/>
    <x v="3"/>
    <n v="14"/>
    <x v="13"/>
    <n v="102635"/>
    <n v="778"/>
    <n v="0.51295277395690053"/>
    <n v="5834728"/>
    <n v="9.2035138570298394E-3"/>
  </r>
  <r>
    <x v="5792"/>
    <x v="13"/>
    <s v="IS"/>
    <x v="4136"/>
    <x v="4136"/>
    <n v="313660"/>
    <n v="0.4421985589491807"/>
    <s v=""/>
    <x v="3"/>
    <n v="14"/>
    <x v="13"/>
    <n v="102635"/>
    <n v="778"/>
    <n v="1.3248891945590706"/>
    <n v="5834728"/>
    <n v="2.3771459440782843E-2"/>
  </r>
  <r>
    <x v="5793"/>
    <x v="13"/>
    <s v="IS"/>
    <x v="3432"/>
    <x v="3432"/>
    <n v="313660"/>
    <n v="0.20244851112669768"/>
    <s v=""/>
    <x v="3"/>
    <n v="14"/>
    <x v="13"/>
    <n v="102635"/>
    <n v="778"/>
    <n v="0.60656426715573897"/>
    <n v="5834728"/>
    <n v="1.0883112289039008E-2"/>
  </r>
  <r>
    <x v="5794"/>
    <x v="13"/>
    <s v="IS"/>
    <x v="3950"/>
    <x v="3950"/>
    <n v="313660"/>
    <n v="0.11732449148759805"/>
    <s v=""/>
    <x v="3"/>
    <n v="14"/>
    <x v="13"/>
    <n v="102635"/>
    <n v="778"/>
    <n v="0.35152070915482192"/>
    <n v="5834728"/>
    <n v="6.3070634997895361E-3"/>
  </r>
  <r>
    <x v="5795"/>
    <x v="13"/>
    <s v="IS"/>
    <x v="4137"/>
    <x v="4137"/>
    <n v="313660"/>
    <n v="8.2892303768411654E-2"/>
    <s v=""/>
    <x v="3"/>
    <n v="14"/>
    <x v="13"/>
    <n v="102635"/>
    <n v="778"/>
    <n v="0.24835702277242858"/>
    <n v="5834728"/>
    <n v="4.4560774726773895E-3"/>
  </r>
  <r>
    <x v="5796"/>
    <x v="13"/>
    <s v="IS"/>
    <x v="1006"/>
    <x v="1006"/>
    <n v="313660"/>
    <n v="0.24166294714021552"/>
    <s v=""/>
    <x v="3"/>
    <n v="14"/>
    <x v="13"/>
    <n v="102635"/>
    <n v="778"/>
    <n v="0.72405624331346474"/>
    <n v="5834728"/>
    <n v="1.299117970880562E-2"/>
  </r>
  <r>
    <x v="5797"/>
    <x v="13"/>
    <s v="IS"/>
    <x v="1813"/>
    <x v="1813"/>
    <n v="313660"/>
    <n v="0.23719951539883949"/>
    <s v=""/>
    <x v="3"/>
    <n v="14"/>
    <x v="13"/>
    <n v="102635"/>
    <n v="778"/>
    <n v="0.71068317285648785"/>
    <n v="5834728"/>
    <n v="1.2751237075661455E-2"/>
  </r>
  <r>
    <x v="5798"/>
    <x v="13"/>
    <s v="IS"/>
    <x v="102"/>
    <x v="102"/>
    <n v="313660"/>
    <n v="0.743161384939106"/>
    <s v=""/>
    <x v="3"/>
    <n v="14"/>
    <x v="13"/>
    <n v="102635"/>
    <n v="778"/>
    <n v="2.2266162310866573"/>
    <n v="5834728"/>
    <n v="3.9950448418503828E-2"/>
  </r>
  <r>
    <x v="5799"/>
    <x v="13"/>
    <s v="IS"/>
    <x v="943"/>
    <x v="943"/>
    <n v="313660"/>
    <n v="0.23209845055155265"/>
    <s v=""/>
    <x v="3"/>
    <n v="14"/>
    <x v="13"/>
    <n v="102635"/>
    <n v="778"/>
    <n v="0.69539966376279994"/>
    <n v="5834728"/>
    <n v="1.2477016923496689E-2"/>
  </r>
  <r>
    <x v="5800"/>
    <x v="13"/>
    <s v="IS"/>
    <x v="4138"/>
    <x v="4138"/>
    <n v="313660"/>
    <n v="3.5822227890072056"/>
    <s v=""/>
    <x v="3"/>
    <n v="14"/>
    <x v="13"/>
    <n v="102635"/>
    <n v="778"/>
    <n v="10.732844261042334"/>
    <n v="5834728"/>
    <n v="0.19257110185770443"/>
  </r>
  <r>
    <x v="5801"/>
    <x v="14"/>
    <s v="CE"/>
    <x v="713"/>
    <x v="713"/>
    <n v="5766810"/>
    <n v="2.3930041045222575E-2"/>
    <s v=""/>
    <x v="3"/>
    <n v="15"/>
    <x v="14"/>
    <n v="2482123"/>
    <n v="12061"/>
    <n v="5.4660609109309338E-2"/>
    <n v="5834728"/>
    <n v="2.3651488124210761E-2"/>
  </r>
  <r>
    <x v="5802"/>
    <x v="14"/>
    <s v="CE"/>
    <x v="2205"/>
    <x v="2205"/>
    <n v="5766810"/>
    <n v="0.13282906841043834"/>
    <s v=""/>
    <x v="3"/>
    <n v="15"/>
    <x v="14"/>
    <n v="2482123"/>
    <n v="12061"/>
    <n v="0.30340598969370253"/>
    <n v="5834728"/>
    <n v="0.13128289784888003"/>
  </r>
  <r>
    <x v="5803"/>
    <x v="14"/>
    <s v="CE"/>
    <x v="3621"/>
    <x v="3621"/>
    <n v="5766810"/>
    <n v="8.5211754852336036E-2"/>
    <s v=""/>
    <x v="3"/>
    <n v="15"/>
    <x v="14"/>
    <n v="2482123"/>
    <n v="12061"/>
    <n v="0.1946392993935841"/>
    <n v="5834728"/>
    <n v="8.421986423360267E-2"/>
  </r>
  <r>
    <x v="5804"/>
    <x v="14"/>
    <s v="CE"/>
    <x v="3993"/>
    <x v="3993"/>
    <n v="5766810"/>
    <n v="9.2477470213168114E-2"/>
    <s v=""/>
    <x v="3"/>
    <n v="15"/>
    <x v="14"/>
    <n v="2482123"/>
    <n v="12061"/>
    <n v="0.21123552781155555"/>
    <n v="5834728"/>
    <n v="9.1401004468417382E-2"/>
  </r>
  <r>
    <x v="5805"/>
    <x v="14"/>
    <s v="CE"/>
    <x v="4139"/>
    <x v="4139"/>
    <n v="5766810"/>
    <n v="0.91610439740515115"/>
    <s v=""/>
    <x v="3"/>
    <n v="15"/>
    <x v="14"/>
    <n v="2482123"/>
    <n v="12061"/>
    <n v="2.0925507095976901"/>
    <n v="5834728"/>
    <n v="0.90544066492902497"/>
  </r>
  <r>
    <x v="5806"/>
    <x v="14"/>
    <s v="CE"/>
    <x v="4140"/>
    <x v="4140"/>
    <n v="5766810"/>
    <n v="3.9033711878837696E-2"/>
    <s v=""/>
    <x v="3"/>
    <n v="15"/>
    <x v="14"/>
    <n v="2482123"/>
    <n v="12061"/>
    <n v="8.9160167467431398E-2"/>
    <n v="5834728"/>
    <n v="3.8579347657680015E-2"/>
  </r>
  <r>
    <x v="5807"/>
    <x v="14"/>
    <s v="CE"/>
    <x v="1207"/>
    <x v="1207"/>
    <n v="5766810"/>
    <n v="9.892817692970636E-2"/>
    <s v=""/>
    <x v="3"/>
    <n v="15"/>
    <x v="14"/>
    <n v="2482123"/>
    <n v="12061"/>
    <n v="0.22597012678884765"/>
    <n v="5834728"/>
    <n v="9.777662300624812E-2"/>
  </r>
  <r>
    <x v="5808"/>
    <x v="14"/>
    <s v="CE"/>
    <x v="2733"/>
    <x v="2733"/>
    <n v="5766810"/>
    <n v="3.090096604535263E-2"/>
    <s v=""/>
    <x v="3"/>
    <n v="15"/>
    <x v="14"/>
    <n v="2482123"/>
    <n v="12061"/>
    <n v="7.0583482197673353E-2"/>
    <n v="5834728"/>
    <n v="3.0541269447350416E-2"/>
  </r>
  <r>
    <x v="5809"/>
    <x v="14"/>
    <s v="CE"/>
    <x v="4141"/>
    <x v="4141"/>
    <n v="5766810"/>
    <n v="9.8095827675959493E-2"/>
    <s v=""/>
    <x v="3"/>
    <n v="15"/>
    <x v="14"/>
    <n v="2482123"/>
    <n v="12061"/>
    <n v="0.22406888821113255"/>
    <n v="5834728"/>
    <n v="9.6953962549753817E-2"/>
  </r>
  <r>
    <x v="5810"/>
    <x v="14"/>
    <s v="CE"/>
    <x v="4142"/>
    <x v="4142"/>
    <n v="5766810"/>
    <n v="0.10031542568595116"/>
    <s v=""/>
    <x v="3"/>
    <n v="15"/>
    <x v="14"/>
    <n v="2482123"/>
    <n v="12061"/>
    <n v="0.22913885775170617"/>
    <n v="5834728"/>
    <n v="9.9147723767071927E-2"/>
  </r>
  <r>
    <x v="5811"/>
    <x v="14"/>
    <s v="CE"/>
    <x v="2134"/>
    <x v="2134"/>
    <n v="5766810"/>
    <n v="3.2981839179719807E-2"/>
    <s v=""/>
    <x v="3"/>
    <n v="15"/>
    <x v="14"/>
    <n v="2482123"/>
    <n v="12061"/>
    <n v="7.5336578641961124E-2"/>
    <n v="5834728"/>
    <n v="3.2597920588586134E-2"/>
  </r>
  <r>
    <x v="5812"/>
    <x v="14"/>
    <s v="CE"/>
    <x v="3091"/>
    <x v="3091"/>
    <n v="5766810"/>
    <n v="9.4124828111208786E-2"/>
    <s v=""/>
    <x v="3"/>
    <n v="15"/>
    <x v="14"/>
    <n v="2482123"/>
    <n v="12061"/>
    <n v="0.21499839582995003"/>
    <n v="5834728"/>
    <n v="9.302918662189566E-2"/>
  </r>
  <r>
    <x v="5813"/>
    <x v="14"/>
    <s v="CE"/>
    <x v="4143"/>
    <x v="4143"/>
    <n v="5766810"/>
    <n v="0.16946977618475378"/>
    <s v=""/>
    <x v="3"/>
    <n v="15"/>
    <x v="14"/>
    <n v="2482123"/>
    <n v="12061"/>
    <n v="0.38710009625020297"/>
    <n v="5834728"/>
    <n v="0.16749709669413895"/>
  </r>
  <r>
    <x v="5814"/>
    <x v="14"/>
    <s v="CE"/>
    <x v="1500"/>
    <x v="1500"/>
    <n v="5766810"/>
    <n v="2.7640931468177383E-2"/>
    <s v=""/>
    <x v="3"/>
    <n v="15"/>
    <x v="14"/>
    <n v="2482123"/>
    <n v="12061"/>
    <n v="6.3136964434955853E-2"/>
    <n v="5834728"/>
    <n v="2.7319182659414458E-2"/>
  </r>
  <r>
    <x v="5815"/>
    <x v="14"/>
    <s v="CE"/>
    <x v="4144"/>
    <x v="4144"/>
    <n v="5766810"/>
    <n v="0.33009584154844707"/>
    <s v=""/>
    <x v="3"/>
    <n v="15"/>
    <x v="14"/>
    <n v="2482123"/>
    <n v="12061"/>
    <n v="0.753999532612183"/>
    <n v="5834728"/>
    <n v="0.32625342603802615"/>
  </r>
  <r>
    <x v="5816"/>
    <x v="14"/>
    <s v="CE"/>
    <x v="4145"/>
    <x v="4145"/>
    <n v="5766810"/>
    <n v="0.11940743669377003"/>
    <s v=""/>
    <x v="3"/>
    <n v="15"/>
    <x v="14"/>
    <n v="2482123"/>
    <n v="12061"/>
    <n v="0.27274851762804642"/>
    <n v="5834728"/>
    <n v="0.11801749798790963"/>
  </r>
  <r>
    <x v="5817"/>
    <x v="14"/>
    <s v="CE"/>
    <x v="4146"/>
    <x v="4146"/>
    <n v="5766810"/>
    <n v="0.13969594975385005"/>
    <s v=""/>
    <x v="3"/>
    <n v="15"/>
    <x v="14"/>
    <n v="2482123"/>
    <n v="12061"/>
    <n v="0.31909120795985219"/>
    <n v="5834728"/>
    <n v="0.13806984661495789"/>
  </r>
  <r>
    <x v="5818"/>
    <x v="14"/>
    <s v="CE"/>
    <x v="4147"/>
    <x v="4147"/>
    <n v="5766810"/>
    <n v="0.23765305255418509"/>
    <s v=""/>
    <x v="3"/>
    <n v="15"/>
    <x v="14"/>
    <n v="2482123"/>
    <n v="12061"/>
    <n v="0.5428432230746989"/>
    <n v="5834728"/>
    <n v="0.23488669908862933"/>
  </r>
  <r>
    <x v="5819"/>
    <x v="14"/>
    <s v="CE"/>
    <x v="4148"/>
    <x v="4148"/>
    <n v="5766810"/>
    <n v="0.3611702136883303"/>
    <s v=""/>
    <x v="3"/>
    <n v="15"/>
    <x v="14"/>
    <n v="2482123"/>
    <n v="12061"/>
    <n v="0.82497910618021353"/>
    <n v="5834728"/>
    <n v="0.3569660830804795"/>
  </r>
  <r>
    <x v="5820"/>
    <x v="14"/>
    <s v="CE"/>
    <x v="4149"/>
    <x v="4149"/>
    <n v="5766810"/>
    <n v="0.17342343514005143"/>
    <s v=""/>
    <x v="3"/>
    <n v="15"/>
    <x v="14"/>
    <n v="2482123"/>
    <n v="12061"/>
    <n v="0.39613097949434978"/>
    <n v="5834728"/>
    <n v="0.17140473386248681"/>
  </r>
  <r>
    <x v="5821"/>
    <x v="14"/>
    <s v="CE"/>
    <x v="919"/>
    <x v="919"/>
    <n v="5766810"/>
    <n v="0.14184618532602947"/>
    <s v=""/>
    <x v="3"/>
    <n v="15"/>
    <x v="14"/>
    <n v="2482123"/>
    <n v="12061"/>
    <n v="0.32400274095228287"/>
    <n v="5834728"/>
    <n v="0.1401950527942348"/>
  </r>
  <r>
    <x v="5822"/>
    <x v="14"/>
    <s v="CE"/>
    <x v="4150"/>
    <x v="4150"/>
    <n v="5766810"/>
    <n v="1.3116436990294462"/>
    <s v=""/>
    <x v="3"/>
    <n v="15"/>
    <x v="14"/>
    <n v="2482123"/>
    <n v="12061"/>
    <n v="2.9960351253827233"/>
    <n v="5834728"/>
    <n v="1.2963757693589144"/>
  </r>
  <r>
    <x v="5823"/>
    <x v="14"/>
    <s v="CE"/>
    <x v="1952"/>
    <x v="1952"/>
    <n v="5766810"/>
    <n v="2.788370000052022E-2"/>
    <s v=""/>
    <x v="3"/>
    <n v="15"/>
    <x v="14"/>
    <n v="2482123"/>
    <n v="12061"/>
    <n v="6.3691492353456086E-2"/>
    <n v="5834728"/>
    <n v="2.7559125292558623E-2"/>
  </r>
  <r>
    <x v="5824"/>
    <x v="14"/>
    <s v="CE"/>
    <x v="592"/>
    <x v="592"/>
    <n v="5766810"/>
    <n v="2.0687347077500386E-2"/>
    <s v=""/>
    <x v="3"/>
    <n v="15"/>
    <x v="14"/>
    <n v="2482123"/>
    <n v="12061"/>
    <n v="4.7253700483627564E-2"/>
    <n v="5834728"/>
    <n v="2.0446540095785098E-2"/>
  </r>
  <r>
    <x v="5825"/>
    <x v="14"/>
    <s v="CE"/>
    <x v="3967"/>
    <x v="3967"/>
    <n v="5766810"/>
    <n v="2.6166979664667297E-2"/>
    <s v=""/>
    <x v="3"/>
    <n v="15"/>
    <x v="14"/>
    <n v="2482123"/>
    <n v="12061"/>
    <n v="5.9770187786918678E-2"/>
    <n v="5834728"/>
    <n v="2.5862388101039156E-2"/>
  </r>
  <r>
    <x v="5826"/>
    <x v="14"/>
    <s v="CE"/>
    <x v="4151"/>
    <x v="4151"/>
    <n v="5766810"/>
    <n v="6.8217957588337402E-2"/>
    <s v=""/>
    <x v="3"/>
    <n v="15"/>
    <x v="14"/>
    <n v="2482123"/>
    <n v="12061"/>
    <n v="0.15582234509856735"/>
    <n v="5834728"/>
    <n v="6.7423879913510967E-2"/>
  </r>
  <r>
    <x v="5827"/>
    <x v="14"/>
    <s v="CE"/>
    <x v="4152"/>
    <x v="4152"/>
    <n v="5766810"/>
    <n v="0.3967878255049152"/>
    <s v=""/>
    <x v="3"/>
    <n v="15"/>
    <x v="14"/>
    <n v="2482123"/>
    <n v="12061"/>
    <n v="0.90633627365160596"/>
    <n v="5834728"/>
    <n v="0.39216909511463088"/>
  </r>
  <r>
    <x v="5828"/>
    <x v="14"/>
    <s v="CE"/>
    <x v="4153"/>
    <x v="4153"/>
    <n v="5766810"/>
    <n v="8.7119221892172624E-2"/>
    <s v=""/>
    <x v="3"/>
    <n v="15"/>
    <x v="14"/>
    <n v="2482123"/>
    <n v="12061"/>
    <n v="0.19899630446751454"/>
    <n v="5834728"/>
    <n v="8.6105127779735405E-2"/>
  </r>
  <r>
    <x v="5829"/>
    <x v="14"/>
    <s v="CE"/>
    <x v="4154"/>
    <x v="4154"/>
    <n v="5766810"/>
    <n v="0.14732581791319638"/>
    <s v=""/>
    <x v="3"/>
    <n v="15"/>
    <x v="14"/>
    <n v="2482123"/>
    <n v="12061"/>
    <n v="0.33651922825557401"/>
    <n v="5834728"/>
    <n v="0.14561090079948885"/>
  </r>
  <r>
    <x v="5830"/>
    <x v="14"/>
    <s v="CE"/>
    <x v="3775"/>
    <x v="3775"/>
    <n v="5766810"/>
    <n v="7.6298681593463293E-3"/>
    <s v=""/>
    <x v="3"/>
    <n v="15"/>
    <x v="14"/>
    <n v="2482123"/>
    <n v="12061"/>
    <n v="1.7428020295721817E-2"/>
    <n v="5834728"/>
    <n v="7.5410541845309671E-3"/>
  </r>
  <r>
    <x v="5831"/>
    <x v="14"/>
    <s v="CE"/>
    <x v="108"/>
    <x v="108"/>
    <n v="5766810"/>
    <n v="2.1779805473043156E-2"/>
    <s v=""/>
    <x v="3"/>
    <n v="15"/>
    <x v="14"/>
    <n v="2482123"/>
    <n v="12061"/>
    <n v="4.9749076116878635E-2"/>
    <n v="5834728"/>
    <n v="2.1526281944933851E-2"/>
  </r>
  <r>
    <x v="5832"/>
    <x v="14"/>
    <s v="CE"/>
    <x v="4155"/>
    <x v="4155"/>
    <n v="5766810"/>
    <n v="0.12329173321125544"/>
    <s v=""/>
    <x v="3"/>
    <n v="15"/>
    <x v="14"/>
    <n v="2482123"/>
    <n v="12061"/>
    <n v="0.28162096432405026"/>
    <n v="5834728"/>
    <n v="0.12185658011821632"/>
  </r>
  <r>
    <x v="5833"/>
    <x v="14"/>
    <s v="CE"/>
    <x v="4156"/>
    <x v="4156"/>
    <n v="5766810"/>
    <n v="3.7577100684780665E-2"/>
    <s v=""/>
    <x v="3"/>
    <n v="15"/>
    <x v="14"/>
    <n v="2482123"/>
    <n v="12061"/>
    <n v="8.5832999956429956E-2"/>
    <n v="5834728"/>
    <n v="3.7139691858815015E-2"/>
  </r>
  <r>
    <x v="5834"/>
    <x v="14"/>
    <s v="CE"/>
    <x v="1830"/>
    <x v="1830"/>
    <n v="5766810"/>
    <n v="1.4722177425647803E-2"/>
    <s v=""/>
    <x v="3"/>
    <n v="15"/>
    <x v="14"/>
    <n v="2482123"/>
    <n v="12061"/>
    <n v="3.3628157343335963E-2"/>
    <n v="5834728"/>
    <n v="1.4550806824242707E-2"/>
  </r>
  <r>
    <x v="5835"/>
    <x v="14"/>
    <s v="CE"/>
    <x v="4157"/>
    <x v="4157"/>
    <n v="5766810"/>
    <n v="2.6080276617401994E-2"/>
    <s v=""/>
    <x v="3"/>
    <n v="15"/>
    <x v="14"/>
    <n v="2482123"/>
    <n v="12061"/>
    <n v="5.9572142101740035E-2"/>
    <n v="5834728"/>
    <n v="2.5776694303487668E-2"/>
  </r>
  <r>
    <x v="5836"/>
    <x v="14"/>
    <s v="CE"/>
    <x v="3581"/>
    <x v="3581"/>
    <n v="5766810"/>
    <n v="8.5333139118507456E-2"/>
    <s v=""/>
    <x v="3"/>
    <n v="15"/>
    <x v="14"/>
    <n v="2482123"/>
    <n v="12061"/>
    <n v="0.19491656335283422"/>
    <n v="5834728"/>
    <n v="8.4339835550174755E-2"/>
  </r>
  <r>
    <x v="5837"/>
    <x v="14"/>
    <s v="CE"/>
    <x v="4158"/>
    <x v="4158"/>
    <n v="5766810"/>
    <n v="0.15143554235357157"/>
    <s v=""/>
    <x v="3"/>
    <n v="15"/>
    <x v="14"/>
    <n v="2482123"/>
    <n v="12061"/>
    <n v="0.34590659373304233"/>
    <n v="5834728"/>
    <n v="0.14967278680342941"/>
  </r>
  <r>
    <x v="5838"/>
    <x v="14"/>
    <s v="CE"/>
    <x v="3007"/>
    <x v="3007"/>
    <n v="5766810"/>
    <n v="1.1236714925582774E-2"/>
    <s v=""/>
    <x v="3"/>
    <n v="15"/>
    <x v="14"/>
    <n v="2482123"/>
    <n v="12061"/>
    <n v="2.5666720799153948E-2"/>
    <n v="5834728"/>
    <n v="1.1105916162672879E-2"/>
  </r>
  <r>
    <x v="5839"/>
    <x v="14"/>
    <s v="CE"/>
    <x v="2972"/>
    <x v="2972"/>
    <n v="5766810"/>
    <n v="3.8825624565400972E-2"/>
    <s v=""/>
    <x v="3"/>
    <n v="15"/>
    <x v="14"/>
    <n v="2482123"/>
    <n v="12061"/>
    <n v="8.8684857823002616E-2"/>
    <n v="5834728"/>
    <n v="3.8373682543556442E-2"/>
  </r>
  <r>
    <x v="5840"/>
    <x v="14"/>
    <s v="CE"/>
    <x v="1673"/>
    <x v="1673"/>
    <n v="5766810"/>
    <n v="1.1496824067378671E-2"/>
    <s v=""/>
    <x v="3"/>
    <n v="15"/>
    <x v="14"/>
    <n v="2482123"/>
    <n v="12061"/>
    <n v="2.6260857854689918E-2"/>
    <n v="5834728"/>
    <n v="1.1362997555327343E-2"/>
  </r>
  <r>
    <x v="5841"/>
    <x v="14"/>
    <s v="CE"/>
    <x v="111"/>
    <x v="111"/>
    <n v="5766810"/>
    <n v="6.3119818409137815E-2"/>
    <s v=""/>
    <x v="3"/>
    <n v="15"/>
    <x v="14"/>
    <n v="2482123"/>
    <n v="12061"/>
    <n v="0.14417725881006233"/>
    <n v="5834728"/>
    <n v="6.2385084617483454E-2"/>
  </r>
  <r>
    <x v="5842"/>
    <x v="14"/>
    <s v="CE"/>
    <x v="4159"/>
    <x v="4159"/>
    <n v="5766810"/>
    <n v="0.12285821797492895"/>
    <s v=""/>
    <x v="3"/>
    <n v="15"/>
    <x v="14"/>
    <n v="2482123"/>
    <n v="12061"/>
    <n v="0.28063073589815696"/>
    <n v="5834728"/>
    <n v="0.12142811113045886"/>
  </r>
  <r>
    <x v="5843"/>
    <x v="14"/>
    <s v="CE"/>
    <x v="4160"/>
    <x v="4160"/>
    <n v="5766810"/>
    <n v="0.1830994952148588"/>
    <s v=""/>
    <x v="3"/>
    <n v="15"/>
    <x v="14"/>
    <n v="2482123"/>
    <n v="12061"/>
    <n v="0.41823287796028785"/>
    <n v="5834728"/>
    <n v="0.18096816166923291"/>
  </r>
  <r>
    <x v="5844"/>
    <x v="14"/>
    <s v="CE"/>
    <x v="112"/>
    <x v="112"/>
    <n v="5766810"/>
    <n v="1.2398535758937783E-2"/>
    <s v=""/>
    <x v="3"/>
    <n v="15"/>
    <x v="14"/>
    <n v="2482123"/>
    <n v="12061"/>
    <n v="2.8320532980547954E-2"/>
    <n v="5834728"/>
    <n v="1.2254213049862822E-2"/>
  </r>
  <r>
    <x v="5845"/>
    <x v="14"/>
    <s v="CE"/>
    <x v="912"/>
    <x v="912"/>
    <n v="5766810"/>
    <n v="2.0063085137190233E-2"/>
    <s v=""/>
    <x v="3"/>
    <n v="15"/>
    <x v="14"/>
    <n v="2482123"/>
    <n v="12061"/>
    <n v="4.5827771550341234E-2"/>
    <n v="5834728"/>
    <n v="1.9829544753414384E-2"/>
  </r>
  <r>
    <x v="5846"/>
    <x v="14"/>
    <s v="CE"/>
    <x v="4161"/>
    <x v="4161"/>
    <n v="5766810"/>
    <n v="0.252115120838037"/>
    <s v=""/>
    <x v="3"/>
    <n v="15"/>
    <x v="14"/>
    <n v="2482123"/>
    <n v="12061"/>
    <n v="0.5758772433624989"/>
    <n v="5834728"/>
    <n v="0.24918042452021757"/>
  </r>
  <r>
    <x v="5847"/>
    <x v="14"/>
    <s v="CE"/>
    <x v="4162"/>
    <x v="4162"/>
    <n v="5766810"/>
    <n v="0.18308215460540578"/>
    <s v=""/>
    <x v="3"/>
    <n v="15"/>
    <x v="14"/>
    <n v="2482123"/>
    <n v="12061"/>
    <n v="0.41819326882325214"/>
    <n v="5834728"/>
    <n v="0.18095102290972262"/>
  </r>
  <r>
    <x v="5848"/>
    <x v="14"/>
    <s v="CE"/>
    <x v="4163"/>
    <x v="4163"/>
    <n v="5766810"/>
    <n v="0.68337607793563515"/>
    <s v=""/>
    <x v="3"/>
    <n v="15"/>
    <x v="14"/>
    <n v="2482123"/>
    <n v="12061"/>
    <n v="1.5609564814411387"/>
    <n v="5834728"/>
    <n v="0.67542137354132015"/>
  </r>
  <r>
    <x v="5849"/>
    <x v="14"/>
    <s v="CE"/>
    <x v="4164"/>
    <x v="4164"/>
    <n v="5766810"/>
    <n v="0.69877453912995224"/>
    <s v=""/>
    <x v="3"/>
    <n v="15"/>
    <x v="14"/>
    <n v="2482123"/>
    <n v="12061"/>
    <n v="1.5961293951288684"/>
    <n v="5834728"/>
    <n v="0.69064059198646444"/>
  </r>
  <r>
    <x v="5850"/>
    <x v="14"/>
    <s v="CE"/>
    <x v="4165"/>
    <x v="4165"/>
    <n v="5766810"/>
    <n v="4.0663729167425319E-2"/>
    <s v=""/>
    <x v="3"/>
    <n v="15"/>
    <x v="14"/>
    <n v="2482123"/>
    <n v="12061"/>
    <n v="9.2883426348790141E-2"/>
    <n v="5834728"/>
    <n v="4.019039105164799E-2"/>
  </r>
  <r>
    <x v="5851"/>
    <x v="14"/>
    <s v="CE"/>
    <x v="4166"/>
    <x v="4166"/>
    <n v="5766810"/>
    <n v="5.6495705598068956E-2"/>
    <s v=""/>
    <x v="3"/>
    <n v="15"/>
    <x v="14"/>
    <n v="2482123"/>
    <n v="12061"/>
    <n v="0.12904656846241291"/>
    <n v="5834728"/>
    <n v="5.5838078484549754E-2"/>
  </r>
  <r>
    <x v="5852"/>
    <x v="14"/>
    <s v="CE"/>
    <x v="4167"/>
    <x v="4167"/>
    <n v="5766810"/>
    <n v="0.46941029789432981"/>
    <s v=""/>
    <x v="3"/>
    <n v="15"/>
    <x v="14"/>
    <n v="2482123"/>
    <n v="12061"/>
    <n v="1.072219339557249"/>
    <n v="5834728"/>
    <n v="0.46394621994375745"/>
  </r>
  <r>
    <x v="5853"/>
    <x v="14"/>
    <s v="CE"/>
    <x v="4168"/>
    <x v="4168"/>
    <n v="5766810"/>
    <n v="0.42997775199807176"/>
    <s v=""/>
    <x v="3"/>
    <n v="15"/>
    <x v="14"/>
    <n v="2482123"/>
    <n v="12061"/>
    <n v="0.98214816193799592"/>
    <n v="5834728"/>
    <n v="0.42497268081734052"/>
  </r>
  <r>
    <x v="5854"/>
    <x v="14"/>
    <s v="CE"/>
    <x v="3178"/>
    <x v="3178"/>
    <n v="5766810"/>
    <n v="0.19095479129709492"/>
    <s v=""/>
    <x v="3"/>
    <n v="15"/>
    <x v="14"/>
    <n v="2482123"/>
    <n v="12061"/>
    <n v="0.43617581703747421"/>
    <n v="5834728"/>
    <n v="0.18873201972739773"/>
  </r>
  <r>
    <x v="5855"/>
    <x v="14"/>
    <s v="CE"/>
    <x v="2093"/>
    <x v="2093"/>
    <n v="5766810"/>
    <n v="5.0634579602934722E-2"/>
    <s v=""/>
    <x v="3"/>
    <n v="15"/>
    <x v="14"/>
    <n v="2482123"/>
    <n v="12061"/>
    <n v="0.1156586801443357"/>
    <n v="5834728"/>
    <n v="5.0045177770069144E-2"/>
  </r>
  <r>
    <x v="5856"/>
    <x v="14"/>
    <s v="CE"/>
    <x v="4169"/>
    <x v="4169"/>
    <n v="5766810"/>
    <n v="4.1305331717188531E-2"/>
    <s v=""/>
    <x v="3"/>
    <n v="15"/>
    <x v="14"/>
    <n v="2482123"/>
    <n v="12061"/>
    <n v="9.4348964419112211E-2"/>
    <n v="5834728"/>
    <n v="4.0824525153529002E-2"/>
  </r>
  <r>
    <x v="5857"/>
    <x v="14"/>
    <s v="CE"/>
    <x v="4170"/>
    <x v="4170"/>
    <n v="5766810"/>
    <n v="0.19948637114800039"/>
    <s v=""/>
    <x v="3"/>
    <n v="15"/>
    <x v="14"/>
    <n v="2482123"/>
    <n v="12061"/>
    <n v="0.45566351245905407"/>
    <n v="5834728"/>
    <n v="0.19716428940646419"/>
  </r>
  <r>
    <x v="5858"/>
    <x v="14"/>
    <s v="CE"/>
    <x v="3926"/>
    <x v="3926"/>
    <n v="5766810"/>
    <n v="8.0755218222899661E-2"/>
    <s v=""/>
    <x v="3"/>
    <n v="15"/>
    <x v="14"/>
    <n v="2482123"/>
    <n v="12061"/>
    <n v="0.18445975117540114"/>
    <n v="5834728"/>
    <n v="7.9815203039456162E-2"/>
  </r>
  <r>
    <x v="5859"/>
    <x v="14"/>
    <s v="CE"/>
    <x v="4171"/>
    <x v="4171"/>
    <n v="5766810"/>
    <n v="5.2333959329334594E-2"/>
    <s v=""/>
    <x v="3"/>
    <n v="15"/>
    <x v="14"/>
    <n v="2482123"/>
    <n v="12061"/>
    <n v="0.11954037557383736"/>
    <n v="5834728"/>
    <n v="5.1724776202078313E-2"/>
  </r>
  <r>
    <x v="5860"/>
    <x v="14"/>
    <s v="CE"/>
    <x v="4172"/>
    <x v="4172"/>
    <n v="5766810"/>
    <n v="0.10803199689256278"/>
    <s v=""/>
    <x v="3"/>
    <n v="15"/>
    <x v="14"/>
    <n v="2482123"/>
    <n v="12061"/>
    <n v="0.24676492373260664"/>
    <n v="5834728"/>
    <n v="0.10677447174915436"/>
  </r>
  <r>
    <x v="5861"/>
    <x v="14"/>
    <s v="CE"/>
    <x v="1259"/>
    <x v="1259"/>
    <n v="5766810"/>
    <n v="3.0484791418479196E-2"/>
    <s v=""/>
    <x v="3"/>
    <n v="15"/>
    <x v="14"/>
    <n v="2482123"/>
    <n v="12061"/>
    <n v="6.9632862908815804E-2"/>
    <n v="5834728"/>
    <n v="3.0129939219103272E-2"/>
  </r>
  <r>
    <x v="5862"/>
    <x v="14"/>
    <s v="CE"/>
    <x v="4173"/>
    <x v="4173"/>
    <n v="5766810"/>
    <n v="0.13385216436816888"/>
    <s v=""/>
    <x v="3"/>
    <n v="15"/>
    <x v="14"/>
    <n v="2482123"/>
    <n v="12061"/>
    <n v="0.30574292877881071"/>
    <n v="5834728"/>
    <n v="0.13229408465998757"/>
  </r>
  <r>
    <x v="5863"/>
    <x v="14"/>
    <s v="CE"/>
    <x v="399"/>
    <x v="399"/>
    <n v="5766810"/>
    <n v="2.7242097450757008E-2"/>
    <s v=""/>
    <x v="3"/>
    <n v="15"/>
    <x v="14"/>
    <n v="2482123"/>
    <n v="12061"/>
    <n v="6.222595428313403E-2"/>
    <n v="5834728"/>
    <n v="2.6924991190677611E-2"/>
  </r>
  <r>
    <x v="5864"/>
    <x v="14"/>
    <s v="CE"/>
    <x v="1288"/>
    <x v="1288"/>
    <n v="5766810"/>
    <n v="2.8005084266691641E-2"/>
    <s v=""/>
    <x v="3"/>
    <n v="15"/>
    <x v="14"/>
    <n v="2482123"/>
    <n v="12061"/>
    <n v="6.396875631270621E-2"/>
    <n v="5834728"/>
    <n v="2.7679096609130704E-2"/>
  </r>
  <r>
    <x v="5865"/>
    <x v="14"/>
    <s v="CE"/>
    <x v="522"/>
    <x v="522"/>
    <n v="5766810"/>
    <n v="3.0294044714495535E-2"/>
    <s v=""/>
    <x v="3"/>
    <n v="15"/>
    <x v="14"/>
    <n v="2482123"/>
    <n v="12061"/>
    <n v="6.9197162401422763E-2"/>
    <n v="5834728"/>
    <n v="2.9941412864489998E-2"/>
  </r>
  <r>
    <x v="5866"/>
    <x v="14"/>
    <s v="CE"/>
    <x v="3428"/>
    <x v="3428"/>
    <n v="5766810"/>
    <n v="2.3860678607410337E-2"/>
    <s v=""/>
    <x v="3"/>
    <n v="15"/>
    <x v="14"/>
    <n v="2482123"/>
    <n v="12061"/>
    <n v="5.4502172561166407E-2"/>
    <n v="5834728"/>
    <n v="2.3582933086169568E-2"/>
  </r>
  <r>
    <x v="5867"/>
    <x v="14"/>
    <s v="CE"/>
    <x v="4174"/>
    <x v="4174"/>
    <n v="5766810"/>
    <n v="0.13197937854723843"/>
    <s v=""/>
    <x v="3"/>
    <n v="15"/>
    <x v="14"/>
    <n v="2482123"/>
    <n v="12061"/>
    <n v="0.30146514197895169"/>
    <n v="5834728"/>
    <n v="0.13044309863287543"/>
  </r>
  <r>
    <x v="5868"/>
    <x v="14"/>
    <s v="CE"/>
    <x v="1844"/>
    <x v="1844"/>
    <n v="5766810"/>
    <n v="4.1825550000780323E-2"/>
    <s v=""/>
    <x v="3"/>
    <n v="15"/>
    <x v="14"/>
    <n v="2482123"/>
    <n v="12061"/>
    <n v="9.5537238530184143E-2"/>
    <n v="5834728"/>
    <n v="4.1338687938837937E-2"/>
  </r>
  <r>
    <x v="5869"/>
    <x v="14"/>
    <s v="CE"/>
    <x v="3861"/>
    <x v="3861"/>
    <n v="5766810"/>
    <n v="5.8368491418999413E-2"/>
    <s v=""/>
    <x v="3"/>
    <n v="15"/>
    <x v="14"/>
    <n v="2482123"/>
    <n v="12061"/>
    <n v="0.1333243552622719"/>
    <n v="5834728"/>
    <n v="5.7689064511661906E-2"/>
  </r>
  <r>
    <x v="5870"/>
    <x v="14"/>
    <s v="CE"/>
    <x v="2709"/>
    <x v="2709"/>
    <n v="5766810"/>
    <n v="6.2877049876794974E-2"/>
    <s v=""/>
    <x v="3"/>
    <n v="15"/>
    <x v="14"/>
    <n v="2482123"/>
    <n v="12061"/>
    <n v="0.14362273089156208"/>
    <n v="5834728"/>
    <n v="6.2145141984339285E-2"/>
  </r>
  <r>
    <x v="5871"/>
    <x v="14"/>
    <s v="CE"/>
    <x v="327"/>
    <x v="327"/>
    <n v="5766810"/>
    <n v="1.5225055099786538E-2"/>
    <s v=""/>
    <x v="3"/>
    <n v="15"/>
    <x v="14"/>
    <n v="2482123"/>
    <n v="12061"/>
    <n v="3.4776822317372169E-2"/>
    <n v="5834728"/>
    <n v="1.5047830850041339E-2"/>
  </r>
  <r>
    <x v="5872"/>
    <x v="14"/>
    <s v="CE"/>
    <x v="397"/>
    <x v="397"/>
    <n v="5766810"/>
    <n v="8.0287021767667041E-3"/>
    <s v=""/>
    <x v="3"/>
    <n v="15"/>
    <x v="14"/>
    <n v="2482123"/>
    <n v="12061"/>
    <n v="1.833903044754364E-2"/>
    <n v="5834728"/>
    <n v="7.9352456532678119E-3"/>
  </r>
  <r>
    <x v="5873"/>
    <x v="14"/>
    <s v="CE"/>
    <x v="3464"/>
    <x v="3464"/>
    <n v="5766810"/>
    <n v="3.1594590423475025E-2"/>
    <s v=""/>
    <x v="3"/>
    <n v="15"/>
    <x v="14"/>
    <n v="2482123"/>
    <n v="12061"/>
    <n v="7.2167847679102615E-2"/>
    <n v="5834728"/>
    <n v="3.122681982776232E-2"/>
  </r>
  <r>
    <x v="5874"/>
    <x v="14"/>
    <s v="CE"/>
    <x v="4175"/>
    <x v="4175"/>
    <n v="5766810"/>
    <n v="0.23264161642225079"/>
    <s v=""/>
    <x v="3"/>
    <n v="15"/>
    <x v="14"/>
    <n v="2482123"/>
    <n v="12061"/>
    <n v="0.53139618247137255"/>
    <n v="5834728"/>
    <n v="0.22993359759015333"/>
  </r>
  <r>
    <x v="5875"/>
    <x v="14"/>
    <s v="CE"/>
    <x v="4176"/>
    <x v="4176"/>
    <n v="5766810"/>
    <n v="0.29669782774185383"/>
    <s v=""/>
    <x v="3"/>
    <n v="15"/>
    <x v="14"/>
    <n v="2482123"/>
    <n v="12061"/>
    <n v="0.67771233468136427"/>
    <n v="5834728"/>
    <n v="0.29324417522119284"/>
  </r>
  <r>
    <x v="5876"/>
    <x v="14"/>
    <s v="CE"/>
    <x v="4177"/>
    <x v="4177"/>
    <n v="5766810"/>
    <n v="1.7722102861027156E-2"/>
    <s v=""/>
    <x v="3"/>
    <n v="15"/>
    <x v="14"/>
    <n v="2482123"/>
    <n v="12061"/>
    <n v="4.0480538050517496E-2"/>
    <n v="5834728"/>
    <n v="1.75158122195242E-2"/>
  </r>
  <r>
    <x v="5877"/>
    <x v="14"/>
    <s v="CE"/>
    <x v="4178"/>
    <x v="4178"/>
    <n v="5766810"/>
    <n v="0.21923732531503554"/>
    <s v=""/>
    <x v="3"/>
    <n v="15"/>
    <x v="14"/>
    <n v="2482123"/>
    <n v="12061"/>
    <n v="0.50077831954275209"/>
    <n v="5834728"/>
    <n v="0.2166853364886932"/>
  </r>
  <r>
    <x v="5878"/>
    <x v="14"/>
    <s v="CE"/>
    <x v="4179"/>
    <x v="4179"/>
    <n v="5766810"/>
    <n v="0.36687527419838695"/>
    <s v=""/>
    <x v="3"/>
    <n v="15"/>
    <x v="14"/>
    <n v="2482123"/>
    <n v="12061"/>
    <n v="0.83801051226496925"/>
    <n v="5834728"/>
    <n v="0.3626047349593674"/>
  </r>
  <r>
    <x v="5879"/>
    <x v="14"/>
    <s v="CE"/>
    <x v="4180"/>
    <x v="4180"/>
    <n v="5766810"/>
    <n v="1.6456238370953783E-2"/>
    <s v=""/>
    <x v="3"/>
    <n v="15"/>
    <x v="14"/>
    <n v="2482123"/>
    <n v="12061"/>
    <n v="3.7589071046909096E-2"/>
    <n v="5834728"/>
    <n v="1.6264682775272474E-2"/>
  </r>
  <r>
    <x v="5880"/>
    <x v="14"/>
    <s v="CE"/>
    <x v="1073"/>
    <x v="1073"/>
    <n v="5766810"/>
    <n v="3.4681218906119679E-2"/>
    <s v=""/>
    <x v="3"/>
    <n v="15"/>
    <x v="14"/>
    <n v="2482123"/>
    <n v="12061"/>
    <n v="7.9218274071462813E-2"/>
    <n v="5834728"/>
    <n v="3.427751902059531E-2"/>
  </r>
  <r>
    <x v="5881"/>
    <x v="14"/>
    <s v="CE"/>
    <x v="4181"/>
    <x v="4181"/>
    <n v="5766810"/>
    <n v="0.20640527431977124"/>
    <s v=""/>
    <x v="3"/>
    <n v="15"/>
    <x v="14"/>
    <n v="2482123"/>
    <n v="12061"/>
    <n v="0.47146755813631086"/>
    <n v="5834728"/>
    <n v="0.20400265445107293"/>
  </r>
  <r>
    <x v="5882"/>
    <x v="14"/>
    <s v="CE"/>
    <x v="4182"/>
    <x v="4182"/>
    <n v="5766810"/>
    <n v="0.24509217400954775"/>
    <s v=""/>
    <x v="3"/>
    <n v="15"/>
    <x v="14"/>
    <n v="2482123"/>
    <n v="12061"/>
    <n v="0.55983554286302761"/>
    <n v="5834728"/>
    <n v="0.24223922691854702"/>
  </r>
  <r>
    <x v="5883"/>
    <x v="14"/>
    <s v="CE"/>
    <x v="4183"/>
    <x v="4183"/>
    <n v="5766810"/>
    <n v="0.56362182905280389"/>
    <s v=""/>
    <x v="3"/>
    <n v="15"/>
    <x v="14"/>
    <n v="2482123"/>
    <n v="12061"/>
    <n v="1.2874157810723776"/>
    <n v="5834728"/>
    <n v="0.55706110036320455"/>
  </r>
  <r>
    <x v="5884"/>
    <x v="14"/>
    <s v="CE"/>
    <x v="4184"/>
    <x v="4184"/>
    <n v="5766810"/>
    <n v="4.6507514553106484E-2"/>
    <s v=""/>
    <x v="3"/>
    <n v="15"/>
    <x v="14"/>
    <n v="2482123"/>
    <n v="12061"/>
    <n v="0.10623170552983162"/>
    <n v="5834728"/>
    <n v="4.5966153006618306E-2"/>
  </r>
  <r>
    <x v="5885"/>
    <x v="14"/>
    <s v="CE"/>
    <x v="4185"/>
    <x v="4185"/>
    <n v="5766810"/>
    <n v="8.7812846270295009E-2"/>
    <s v=""/>
    <x v="3"/>
    <n v="15"/>
    <x v="14"/>
    <n v="2482123"/>
    <n v="12061"/>
    <n v="0.20058066994894383"/>
    <n v="5834728"/>
    <n v="8.6790678160147308E-2"/>
  </r>
  <r>
    <x v="5886"/>
    <x v="14"/>
    <s v="CE"/>
    <x v="699"/>
    <x v="699"/>
    <n v="5766810"/>
    <n v="3.9467227115164184E-2"/>
    <s v=""/>
    <x v="3"/>
    <n v="15"/>
    <x v="14"/>
    <n v="2482123"/>
    <n v="12061"/>
    <n v="9.0150395893324672E-2"/>
    <n v="5834728"/>
    <n v="3.9007816645437454E-2"/>
  </r>
  <r>
    <x v="5887"/>
    <x v="14"/>
    <s v="CE"/>
    <x v="4186"/>
    <x v="4186"/>
    <n v="5766810"/>
    <n v="0.24408641866127029"/>
    <s v=""/>
    <x v="3"/>
    <n v="15"/>
    <x v="14"/>
    <n v="2482123"/>
    <n v="12061"/>
    <n v="0.5575382129149552"/>
    <n v="5834728"/>
    <n v="0.24124517886694977"/>
  </r>
  <r>
    <x v="5888"/>
    <x v="14"/>
    <s v="CE"/>
    <x v="4187"/>
    <x v="4187"/>
    <n v="5766810"/>
    <n v="0.38523897960917736"/>
    <s v=""/>
    <x v="3"/>
    <n v="15"/>
    <x v="14"/>
    <n v="2482123"/>
    <n v="12061"/>
    <n v="0.87995658838580881"/>
    <n v="5834728"/>
    <n v="0.38075468128077261"/>
  </r>
  <r>
    <x v="5889"/>
    <x v="14"/>
    <s v="CE"/>
    <x v="3395"/>
    <x v="3395"/>
    <n v="5766810"/>
    <n v="0.13021063638302632"/>
    <s v=""/>
    <x v="3"/>
    <n v="15"/>
    <x v="14"/>
    <n v="2482123"/>
    <n v="12061"/>
    <n v="0.29742501000130711"/>
    <n v="5834728"/>
    <n v="0.12869494516282506"/>
  </r>
  <r>
    <x v="5890"/>
    <x v="14"/>
    <s v="CE"/>
    <x v="4188"/>
    <x v="4188"/>
    <n v="5766810"/>
    <n v="0.14129128582353156"/>
    <s v=""/>
    <x v="3"/>
    <n v="15"/>
    <x v="14"/>
    <n v="2482123"/>
    <n v="12061"/>
    <n v="0.32273524856713948"/>
    <n v="5834728"/>
    <n v="0.13964661248990529"/>
  </r>
  <r>
    <x v="5891"/>
    <x v="14"/>
    <s v="CE"/>
    <x v="4189"/>
    <x v="4189"/>
    <n v="5766810"/>
    <n v="0.21826625118566417"/>
    <s v=""/>
    <x v="3"/>
    <n v="15"/>
    <x v="14"/>
    <n v="2482123"/>
    <n v="12061"/>
    <n v="0.49856020786875116"/>
    <n v="5834728"/>
    <n v="0.21572556595611656"/>
  </r>
  <r>
    <x v="5892"/>
    <x v="14"/>
    <s v="CE"/>
    <x v="4190"/>
    <x v="4190"/>
    <n v="5766810"/>
    <n v="0.2360056946561444"/>
    <s v=""/>
    <x v="3"/>
    <n v="15"/>
    <x v="14"/>
    <n v="2482123"/>
    <n v="12061"/>
    <n v="0.53908035505630436"/>
    <n v="5834728"/>
    <n v="0.23325851693515107"/>
  </r>
  <r>
    <x v="5893"/>
    <x v="14"/>
    <s v="CE"/>
    <x v="4191"/>
    <x v="4191"/>
    <n v="5766810"/>
    <n v="1.6421557152047666E-2"/>
    <s v=""/>
    <x v="3"/>
    <n v="15"/>
    <x v="14"/>
    <n v="2482123"/>
    <n v="12061"/>
    <n v="3.7509852772837637E-2"/>
    <n v="5834728"/>
    <n v="1.6230405256251877E-2"/>
  </r>
  <r>
    <x v="5894"/>
    <x v="14"/>
    <s v="CE"/>
    <x v="4192"/>
    <x v="4192"/>
    <n v="5766810"/>
    <n v="0.30861082643610593"/>
    <s v=""/>
    <x v="3"/>
    <n v="15"/>
    <x v="14"/>
    <n v="2482123"/>
    <n v="12061"/>
    <n v="0.70492381182491171"/>
    <n v="5834728"/>
    <n v="0.30501850300476729"/>
  </r>
  <r>
    <x v="5895"/>
    <x v="14"/>
    <s v="CE"/>
    <x v="4193"/>
    <x v="4193"/>
    <n v="5766810"/>
    <n v="0.1154537777384724"/>
    <s v=""/>
    <x v="3"/>
    <n v="15"/>
    <x v="14"/>
    <n v="2482123"/>
    <n v="12061"/>
    <n v="0.26371763438389972"/>
    <n v="5834728"/>
    <n v="0.11410986081956177"/>
  </r>
  <r>
    <x v="5896"/>
    <x v="14"/>
    <s v="CE"/>
    <x v="3914"/>
    <x v="3914"/>
    <n v="5766810"/>
    <n v="1.6907094216733341E-2"/>
    <s v=""/>
    <x v="3"/>
    <n v="15"/>
    <x v="14"/>
    <n v="2482123"/>
    <n v="12061"/>
    <n v="3.8618908609838118E-2"/>
    <n v="5834728"/>
    <n v="1.6710290522540208E-2"/>
  </r>
  <r>
    <x v="5897"/>
    <x v="14"/>
    <s v="CE"/>
    <x v="1566"/>
    <x v="1566"/>
    <n v="5766810"/>
    <n v="4.8675090734738961E-2"/>
    <s v=""/>
    <x v="3"/>
    <n v="15"/>
    <x v="14"/>
    <n v="2482123"/>
    <n v="12061"/>
    <n v="0.11118284765929803"/>
    <n v="5834728"/>
    <n v="4.8108497945405511E-2"/>
  </r>
  <r>
    <x v="5898"/>
    <x v="14"/>
    <s v="CE"/>
    <x v="2868"/>
    <x v="2868"/>
    <n v="5766810"/>
    <n v="0.10518813694226097"/>
    <s v=""/>
    <x v="3"/>
    <n v="15"/>
    <x v="14"/>
    <n v="2482123"/>
    <n v="12061"/>
    <n v="0.24026902525874669"/>
    <n v="5834728"/>
    <n v="0.10396371518946557"/>
  </r>
  <r>
    <x v="5899"/>
    <x v="14"/>
    <s v="CE"/>
    <x v="4194"/>
    <x v="4194"/>
    <n v="5766810"/>
    <n v="0.18580463028953614"/>
    <s v=""/>
    <x v="3"/>
    <n v="15"/>
    <x v="14"/>
    <n v="2482123"/>
    <n v="12061"/>
    <n v="0.42441190333786194"/>
    <n v="5834728"/>
    <n v="0.18364180815283934"/>
  </r>
  <r>
    <x v="5900"/>
    <x v="14"/>
    <s v="CE"/>
    <x v="4195"/>
    <x v="4195"/>
    <n v="5766810"/>
    <n v="0.12173107836048006"/>
    <s v=""/>
    <x v="3"/>
    <n v="15"/>
    <x v="14"/>
    <n v="2482123"/>
    <n v="12061"/>
    <n v="0.27805614199083445"/>
    <n v="5834728"/>
    <n v="0.12031409176228951"/>
  </r>
  <r>
    <x v="5901"/>
    <x v="14"/>
    <s v="CE"/>
    <x v="4196"/>
    <x v="4196"/>
    <n v="5766810"/>
    <n v="6.3692058521088779E-2"/>
    <s v=""/>
    <x v="3"/>
    <n v="15"/>
    <x v="14"/>
    <n v="2482123"/>
    <n v="12061"/>
    <n v="0.14548436033224144"/>
    <n v="5834728"/>
    <n v="6.2950663681323279E-2"/>
  </r>
  <r>
    <x v="5902"/>
    <x v="14"/>
    <s v="CE"/>
    <x v="4197"/>
    <x v="4197"/>
    <n v="5766810"/>
    <n v="0.13324524303731178"/>
    <s v=""/>
    <x v="3"/>
    <n v="15"/>
    <x v="14"/>
    <n v="2482123"/>
    <n v="12061"/>
    <n v="0.30435660898256012"/>
    <n v="5834728"/>
    <n v="0.13169422807712716"/>
  </r>
  <r>
    <x v="5903"/>
    <x v="14"/>
    <s v="CE"/>
    <x v="4198"/>
    <x v="4198"/>
    <n v="5766810"/>
    <n v="0.11533239347230098"/>
    <s v=""/>
    <x v="3"/>
    <n v="15"/>
    <x v="14"/>
    <n v="2482123"/>
    <n v="12061"/>
    <n v="0.26344037042464957"/>
    <n v="5834728"/>
    <n v="0.11398988950298969"/>
  </r>
  <r>
    <x v="5904"/>
    <x v="14"/>
    <s v="CE"/>
    <x v="4199"/>
    <x v="4199"/>
    <n v="5766810"/>
    <n v="0.10934988321099533"/>
    <s v=""/>
    <x v="3"/>
    <n v="15"/>
    <x v="14"/>
    <n v="2482123"/>
    <n v="12061"/>
    <n v="0.2497752181473222"/>
    <n v="5834728"/>
    <n v="0.108077017471937"/>
  </r>
  <r>
    <x v="5905"/>
    <x v="14"/>
    <s v="BN"/>
    <x v="4200"/>
    <x v="4200"/>
    <n v="5766810"/>
    <n v="0.13979999341056842"/>
    <s v=""/>
    <x v="3"/>
    <n v="15"/>
    <x v="14"/>
    <n v="2482123"/>
    <n v="12061"/>
    <n v="0.31932886278206657"/>
    <n v="5834728"/>
    <n v="0.13817267917201967"/>
  </r>
  <r>
    <x v="5906"/>
    <x v="14"/>
    <s v="BN"/>
    <x v="4201"/>
    <x v="4201"/>
    <n v="5766810"/>
    <n v="4.9177968408877698E-2"/>
    <s v=""/>
    <x v="3"/>
    <n v="15"/>
    <x v="14"/>
    <n v="2482123"/>
    <n v="12061"/>
    <n v="0.11233151263333425"/>
    <n v="5834728"/>
    <n v="4.8605521971204144E-2"/>
  </r>
  <r>
    <x v="5907"/>
    <x v="14"/>
    <s v="BN"/>
    <x v="4202"/>
    <x v="4202"/>
    <n v="5766810"/>
    <n v="0.10061021604665318"/>
    <s v=""/>
    <x v="3"/>
    <n v="15"/>
    <x v="14"/>
    <n v="2482123"/>
    <n v="12061"/>
    <n v="0.22981221308131361"/>
    <n v="5834728"/>
    <n v="9.9439082678746987E-2"/>
  </r>
  <r>
    <x v="5908"/>
    <x v="14"/>
    <s v="BN"/>
    <x v="4203"/>
    <x v="4203"/>
    <n v="5766810"/>
    <n v="4.676762369490238E-2"/>
    <s v=""/>
    <x v="3"/>
    <n v="15"/>
    <x v="14"/>
    <n v="2482123"/>
    <n v="12061"/>
    <n v="0.10682584258536759"/>
    <n v="5834728"/>
    <n v="4.622323439927277E-2"/>
  </r>
  <r>
    <x v="5909"/>
    <x v="14"/>
    <s v="BN"/>
    <x v="4204"/>
    <x v="4204"/>
    <n v="5766810"/>
    <n v="3.4958668657368637E-2"/>
    <s v=""/>
    <x v="3"/>
    <n v="15"/>
    <x v="14"/>
    <n v="2482123"/>
    <n v="12061"/>
    <n v="7.9852020264034512E-2"/>
    <n v="5834728"/>
    <n v="3.4551739172760068E-2"/>
  </r>
  <r>
    <x v="5910"/>
    <x v="14"/>
    <s v="BN"/>
    <x v="269"/>
    <x v="269"/>
    <n v="5766810"/>
    <n v="1.4392705846039664E-2"/>
    <s v=""/>
    <x v="3"/>
    <n v="15"/>
    <x v="14"/>
    <n v="2482123"/>
    <n v="12061"/>
    <n v="3.2875583739657065E-2"/>
    <n v="5834728"/>
    <n v="1.4225170393547051E-2"/>
  </r>
  <r>
    <x v="5911"/>
    <x v="14"/>
    <s v="BN"/>
    <x v="4205"/>
    <x v="4205"/>
    <n v="5766810"/>
    <n v="4.4305257152567883E-2"/>
    <s v=""/>
    <x v="3"/>
    <n v="15"/>
    <x v="14"/>
    <n v="2482123"/>
    <n v="12061"/>
    <n v="0.10120134512629374"/>
    <n v="5834728"/>
    <n v="4.3789530548810504E-2"/>
  </r>
  <r>
    <x v="5912"/>
    <x v="14"/>
    <s v="BN"/>
    <x v="4206"/>
    <x v="4206"/>
    <n v="5766810"/>
    <n v="1.0662567346591962"/>
    <s v=""/>
    <x v="3"/>
    <n v="15"/>
    <x v="14"/>
    <n v="2482123"/>
    <n v="12061"/>
    <n v="2.4355262271900884"/>
    <n v="5834728"/>
    <n v="1.0538451835286924"/>
  </r>
  <r>
    <x v="5913"/>
    <x v="14"/>
    <s v="BN"/>
    <x v="3673"/>
    <x v="3673"/>
    <n v="5766810"/>
    <n v="2.5716123818887736E-2"/>
    <s v=""/>
    <x v="3"/>
    <n v="15"/>
    <x v="14"/>
    <n v="2482123"/>
    <n v="12061"/>
    <n v="5.8740350223989671E-2"/>
    <n v="5834728"/>
    <n v="2.5416780353771418E-2"/>
  </r>
  <r>
    <x v="5914"/>
    <x v="14"/>
    <s v="BN"/>
    <x v="1962"/>
    <x v="1962"/>
    <n v="5766810"/>
    <n v="3.6016445834005283E-2"/>
    <s v=""/>
    <x v="3"/>
    <n v="15"/>
    <x v="14"/>
    <n v="2482123"/>
    <n v="12061"/>
    <n v="8.2268177623214117E-2"/>
    <n v="5834728"/>
    <n v="3.5597203502888225E-2"/>
  </r>
  <r>
    <x v="5915"/>
    <x v="14"/>
    <s v="BN"/>
    <x v="2633"/>
    <x v="2633"/>
    <n v="5766810"/>
    <n v="3.1629271642381142E-2"/>
    <s v=""/>
    <x v="3"/>
    <n v="15"/>
    <x v="14"/>
    <n v="2482123"/>
    <n v="12061"/>
    <n v="7.2247065953174081E-2"/>
    <n v="5834728"/>
    <n v="3.1261097346782916E-2"/>
  </r>
  <r>
    <x v="5916"/>
    <x v="14"/>
    <s v="BN"/>
    <x v="1083"/>
    <x v="1083"/>
    <n v="5766810"/>
    <n v="4.5363034329204535E-2"/>
    <s v=""/>
    <x v="3"/>
    <n v="15"/>
    <x v="14"/>
    <n v="2482123"/>
    <n v="12061"/>
    <n v="0.10361750248547336"/>
    <n v="5834728"/>
    <n v="4.4834994878938661E-2"/>
  </r>
  <r>
    <x v="5917"/>
    <x v="14"/>
    <s v="BN"/>
    <x v="1620"/>
    <x v="1620"/>
    <n v="5766810"/>
    <n v="1.8797220647116863E-2"/>
    <s v=""/>
    <x v="3"/>
    <n v="15"/>
    <x v="14"/>
    <n v="2482123"/>
    <n v="12061"/>
    <n v="4.2936304546732841E-2"/>
    <n v="5834728"/>
    <n v="1.8578415309162655E-2"/>
  </r>
  <r>
    <x v="5918"/>
    <x v="14"/>
    <s v="BN"/>
    <x v="611"/>
    <x v="611"/>
    <n v="5766810"/>
    <n v="2.6808582214430509E-2"/>
    <s v=""/>
    <x v="3"/>
    <n v="15"/>
    <x v="14"/>
    <n v="2482123"/>
    <n v="12061"/>
    <n v="6.1235725857240755E-2"/>
    <n v="5834728"/>
    <n v="2.6496522202920168E-2"/>
  </r>
  <r>
    <x v="5919"/>
    <x v="14"/>
    <s v="BN"/>
    <x v="3745"/>
    <x v="3745"/>
    <n v="5766810"/>
    <n v="2.5560058333810198E-2"/>
    <s v=""/>
    <x v="3"/>
    <n v="15"/>
    <x v="14"/>
    <n v="2482123"/>
    <n v="12061"/>
    <n v="5.8383867990668088E-2"/>
    <n v="5834728"/>
    <n v="2.5262531518178737E-2"/>
  </r>
  <r>
    <x v="5920"/>
    <x v="14"/>
    <s v="BN"/>
    <x v="1131"/>
    <x v="1131"/>
    <n v="5766810"/>
    <n v="1.6213469838610946E-2"/>
    <s v=""/>
    <x v="3"/>
    <n v="15"/>
    <x v="14"/>
    <n v="2482123"/>
    <n v="12061"/>
    <n v="3.7034543128408863E-2"/>
    <n v="5834728"/>
    <n v="1.6024740142128305E-2"/>
  </r>
  <r>
    <x v="5921"/>
    <x v="14"/>
    <s v="BN"/>
    <x v="4207"/>
    <x v="4207"/>
    <n v="5766810"/>
    <n v="2.6825922823883568E-2"/>
    <s v=""/>
    <x v="3"/>
    <n v="15"/>
    <x v="14"/>
    <n v="2482123"/>
    <n v="12061"/>
    <n v="6.1275334994276481E-2"/>
    <n v="5834728"/>
    <n v="2.6513660962430467E-2"/>
  </r>
  <r>
    <x v="5922"/>
    <x v="14"/>
    <s v="BN"/>
    <x v="1132"/>
    <x v="1132"/>
    <n v="5766810"/>
    <n v="2.2993648134757343E-2"/>
    <s v=""/>
    <x v="3"/>
    <n v="15"/>
    <x v="14"/>
    <n v="2482123"/>
    <n v="12061"/>
    <n v="5.2521715709379836E-2"/>
    <n v="5834728"/>
    <n v="2.2725995110654686E-2"/>
  </r>
  <r>
    <x v="5923"/>
    <x v="14"/>
    <s v="BN"/>
    <x v="4208"/>
    <x v="4208"/>
    <n v="5766810"/>
    <n v="4.5432396767016776E-2"/>
    <s v=""/>
    <x v="3"/>
    <n v="15"/>
    <x v="14"/>
    <n v="2482123"/>
    <n v="12061"/>
    <n v="0.10377593903361627"/>
    <n v="5834728"/>
    <n v="4.4903549916979854E-2"/>
  </r>
  <r>
    <x v="5924"/>
    <x v="14"/>
    <s v="BN"/>
    <x v="2528"/>
    <x v="2528"/>
    <n v="5766810"/>
    <n v="2.4086106530300112E-2"/>
    <s v=""/>
    <x v="3"/>
    <n v="15"/>
    <x v="14"/>
    <n v="2482123"/>
    <n v="12061"/>
    <n v="5.5017091342630921E-2"/>
    <n v="5834728"/>
    <n v="2.3805736959803439E-2"/>
  </r>
  <r>
    <x v="5925"/>
    <x v="14"/>
    <s v="BN"/>
    <x v="1272"/>
    <x v="1272"/>
    <n v="5766810"/>
    <n v="3.6259214366348116E-2"/>
    <s v=""/>
    <x v="3"/>
    <n v="15"/>
    <x v="14"/>
    <n v="2482123"/>
    <n v="12061"/>
    <n v="8.2822705541714364E-2"/>
    <n v="5834728"/>
    <n v="3.5837146136032394E-2"/>
  </r>
  <r>
    <x v="5926"/>
    <x v="14"/>
    <s v="BN"/>
    <x v="4209"/>
    <x v="4209"/>
    <n v="5766810"/>
    <n v="5.8524556904076958E-2"/>
    <s v=""/>
    <x v="3"/>
    <n v="15"/>
    <x v="14"/>
    <n v="2482123"/>
    <n v="12061"/>
    <n v="0.13368083749559348"/>
    <n v="5834728"/>
    <n v="5.784331334725458E-2"/>
  </r>
  <r>
    <x v="5927"/>
    <x v="14"/>
    <s v="BN"/>
    <x v="4210"/>
    <x v="4210"/>
    <n v="5766810"/>
    <n v="7.0801708396843313E-2"/>
    <s v=""/>
    <x v="3"/>
    <n v="15"/>
    <x v="14"/>
    <n v="2482123"/>
    <n v="12061"/>
    <n v="0.16172410651689131"/>
    <n v="5834728"/>
    <n v="6.9977555080545317E-2"/>
  </r>
  <r>
    <x v="5928"/>
    <x v="14"/>
    <s v="BN"/>
    <x v="1875"/>
    <x v="1875"/>
    <n v="5766810"/>
    <n v="4.2935349005776155E-2"/>
    <s v=""/>
    <x v="3"/>
    <n v="15"/>
    <x v="14"/>
    <n v="2482123"/>
    <n v="12061"/>
    <n v="9.8072223300470954E-2"/>
    <n v="5834728"/>
    <n v="4.2435568547496985E-2"/>
  </r>
  <r>
    <x v="5929"/>
    <x v="14"/>
    <s v="BN"/>
    <x v="4211"/>
    <x v="4211"/>
    <n v="5766810"/>
    <n v="4.3576951555539367E-2"/>
    <s v=""/>
    <x v="3"/>
    <n v="15"/>
    <x v="14"/>
    <n v="2482123"/>
    <n v="12061"/>
    <n v="9.953776137079301E-2"/>
    <n v="5834728"/>
    <n v="4.3069702649377997E-2"/>
  </r>
  <r>
    <x v="5930"/>
    <x v="14"/>
    <s v="BN"/>
    <x v="1425"/>
    <x v="1425"/>
    <n v="5766810"/>
    <n v="7.2587791170508481E-2"/>
    <s v=""/>
    <x v="3"/>
    <n v="15"/>
    <x v="14"/>
    <n v="2482123"/>
    <n v="12061"/>
    <n v="0.16580384763157166"/>
    <n v="5834728"/>
    <n v="7.1742847310105967E-2"/>
  </r>
  <r>
    <x v="5931"/>
    <x v="14"/>
    <s v="BN"/>
    <x v="4212"/>
    <x v="4212"/>
    <n v="5766810"/>
    <n v="4.7721357214820674E-2"/>
    <s v=""/>
    <x v="3"/>
    <n v="15"/>
    <x v="14"/>
    <n v="2482123"/>
    <n v="12061"/>
    <n v="0.10900434512233281"/>
    <n v="5834728"/>
    <n v="4.7165866172339137E-2"/>
  </r>
  <r>
    <x v="5932"/>
    <x v="14"/>
    <s v="BN"/>
    <x v="2832"/>
    <x v="2832"/>
    <n v="5766810"/>
    <n v="3.8964349441025455E-2"/>
    <s v=""/>
    <x v="3"/>
    <n v="15"/>
    <x v="14"/>
    <n v="2482123"/>
    <n v="12061"/>
    <n v="8.9001730919288466E-2"/>
    <n v="5834728"/>
    <n v="3.8510792619638821E-2"/>
  </r>
  <r>
    <x v="5933"/>
    <x v="14"/>
    <s v="BN"/>
    <x v="4213"/>
    <x v="4213"/>
    <n v="5766810"/>
    <n v="6.4125573757415275E-2"/>
    <s v=""/>
    <x v="3"/>
    <n v="15"/>
    <x v="14"/>
    <n v="2482123"/>
    <n v="12061"/>
    <n v="0.14647458875813474"/>
    <n v="5834728"/>
    <n v="6.3379132669080726E-2"/>
  </r>
  <r>
    <x v="5934"/>
    <x v="14"/>
    <s v="BN"/>
    <x v="4214"/>
    <x v="4214"/>
    <n v="5766810"/>
    <n v="6.0848198570786972E-2"/>
    <s v=""/>
    <x v="3"/>
    <n v="15"/>
    <x v="14"/>
    <n v="2482123"/>
    <n v="12061"/>
    <n v="0.13898846185838148"/>
    <n v="5834728"/>
    <n v="6.0139907121634466E-2"/>
  </r>
  <r>
    <x v="5935"/>
    <x v="14"/>
    <s v="BN"/>
    <x v="4215"/>
    <x v="4215"/>
    <n v="5766810"/>
    <n v="2.5612080162169381E-2"/>
    <s v=""/>
    <x v="3"/>
    <n v="15"/>
    <x v="14"/>
    <n v="2482123"/>
    <n v="12061"/>
    <n v="5.850269540177528E-2"/>
    <n v="5834728"/>
    <n v="2.5313947796709632E-2"/>
  </r>
  <r>
    <x v="5936"/>
    <x v="14"/>
    <s v="BN"/>
    <x v="135"/>
    <x v="135"/>
    <n v="5766810"/>
    <n v="2.1467674502888077E-2"/>
    <s v=""/>
    <x v="3"/>
    <n v="15"/>
    <x v="14"/>
    <n v="2482123"/>
    <n v="12061"/>
    <n v="4.9036111650235477E-2"/>
    <n v="5834728"/>
    <n v="2.1217784273748493E-2"/>
  </r>
  <r>
    <x v="5937"/>
    <x v="14"/>
    <s v="BN"/>
    <x v="1934"/>
    <x v="1934"/>
    <n v="5766810"/>
    <n v="1.9352120149614779E-2"/>
    <s v=""/>
    <x v="3"/>
    <n v="15"/>
    <x v="14"/>
    <n v="2482123"/>
    <n v="12061"/>
    <n v="4.4203796931876246E-2"/>
    <n v="5834728"/>
    <n v="1.9126855613492179E-2"/>
  </r>
  <r>
    <x v="5938"/>
    <x v="14"/>
    <s v="BN"/>
    <x v="4052"/>
    <x v="4052"/>
    <n v="5766810"/>
    <n v="3.2756411256830029E-2"/>
    <s v=""/>
    <x v="3"/>
    <n v="15"/>
    <x v="14"/>
    <n v="2482123"/>
    <n v="12061"/>
    <n v="7.4821659860496617E-2"/>
    <n v="5834728"/>
    <n v="3.237511671495226E-2"/>
  </r>
  <r>
    <x v="5939"/>
    <x v="14"/>
    <s v="BN"/>
    <x v="4216"/>
    <x v="4216"/>
    <n v="5766810"/>
    <n v="4.1686825125155848E-2"/>
    <s v=""/>
    <x v="3"/>
    <n v="15"/>
    <x v="14"/>
    <n v="2482123"/>
    <n v="12061"/>
    <n v="9.5220365433898294E-2"/>
    <n v="5834728"/>
    <n v="4.1201577862755558E-2"/>
  </r>
  <r>
    <x v="5940"/>
    <x v="14"/>
    <s v="BN"/>
    <x v="2830"/>
    <x v="2830"/>
    <n v="5766810"/>
    <n v="9.2252042290278339E-3"/>
    <s v=""/>
    <x v="3"/>
    <n v="15"/>
    <x v="14"/>
    <n v="2482123"/>
    <n v="12061"/>
    <n v="2.1072060903009105E-2"/>
    <n v="5834728"/>
    <n v="9.1178200594783515E-3"/>
  </r>
  <r>
    <x v="5941"/>
    <x v="14"/>
    <s v="BN"/>
    <x v="4217"/>
    <x v="4217"/>
    <n v="5766810"/>
    <n v="9.0968837190751911E-2"/>
    <s v=""/>
    <x v="3"/>
    <n v="15"/>
    <x v="14"/>
    <n v="2482123"/>
    <n v="12061"/>
    <n v="0.20778953288944696"/>
    <n v="5834728"/>
    <n v="8.9909932391021477E-2"/>
  </r>
  <r>
    <x v="5942"/>
    <x v="14"/>
    <s v="BN"/>
    <x v="4218"/>
    <x v="4218"/>
    <n v="5766810"/>
    <n v="7.0697664740124955E-2"/>
    <s v=""/>
    <x v="3"/>
    <n v="15"/>
    <x v="14"/>
    <n v="2482123"/>
    <n v="12061"/>
    <n v="0.16148645169467693"/>
    <n v="5834728"/>
    <n v="6.9874722523483535E-2"/>
  </r>
  <r>
    <x v="5943"/>
    <x v="14"/>
    <s v="BN"/>
    <x v="1697"/>
    <x v="1697"/>
    <n v="5766810"/>
    <n v="3.2808433085189215E-2"/>
    <s v=""/>
    <x v="3"/>
    <n v="15"/>
    <x v="14"/>
    <n v="2482123"/>
    <n v="12061"/>
    <n v="7.4940487271603823E-2"/>
    <n v="5834728"/>
    <n v="3.2426532993483158E-2"/>
  </r>
  <r>
    <x v="5944"/>
    <x v="14"/>
    <s v="BN"/>
    <x v="4219"/>
    <x v="4219"/>
    <n v="5766810"/>
    <n v="7.1460651556059587E-2"/>
    <s v=""/>
    <x v="3"/>
    <n v="15"/>
    <x v="14"/>
    <n v="2482123"/>
    <n v="12061"/>
    <n v="0.16322925372424912"/>
    <n v="5834728"/>
    <n v="7.0628827941936617E-2"/>
  </r>
  <r>
    <x v="5945"/>
    <x v="14"/>
    <s v="BN"/>
    <x v="4126"/>
    <x v="4126"/>
    <n v="5766810"/>
    <n v="2.8820092910985449E-2"/>
    <s v=""/>
    <x v="3"/>
    <n v="15"/>
    <x v="14"/>
    <n v="2482123"/>
    <n v="12061"/>
    <n v="6.5830385753385595E-2"/>
    <n v="5834728"/>
    <n v="2.8484618306114696E-2"/>
  </r>
  <r>
    <x v="5946"/>
    <x v="14"/>
    <s v="BN"/>
    <x v="4103"/>
    <x v="4103"/>
    <n v="5766810"/>
    <n v="2.8612005597548732E-2"/>
    <s v=""/>
    <x v="3"/>
    <n v="15"/>
    <x v="14"/>
    <n v="2482123"/>
    <n v="12061"/>
    <n v="6.5355076108956814E-2"/>
    <n v="5834728"/>
    <n v="2.8278953191991127E-2"/>
  </r>
  <r>
    <x v="5947"/>
    <x v="14"/>
    <s v="BN"/>
    <x v="4220"/>
    <x v="4220"/>
    <n v="5766810"/>
    <n v="0.22886136356148373"/>
    <s v=""/>
    <x v="3"/>
    <n v="15"/>
    <x v="14"/>
    <n v="2482123"/>
    <n v="12061"/>
    <n v="0.52276139059758309"/>
    <n v="5834728"/>
    <n v="0.22619734801690841"/>
  </r>
  <r>
    <x v="5948"/>
    <x v="14"/>
    <s v="BN"/>
    <x v="4221"/>
    <x v="4221"/>
    <n v="5766810"/>
    <n v="8.7431352862327699E-2"/>
    <s v=""/>
    <x v="3"/>
    <n v="15"/>
    <x v="14"/>
    <n v="2482123"/>
    <n v="12061"/>
    <n v="0.19970926893415772"/>
    <n v="5834728"/>
    <n v="8.6413625450920753E-2"/>
  </r>
  <r>
    <x v="5949"/>
    <x v="14"/>
    <s v="BN"/>
    <x v="4222"/>
    <x v="4222"/>
    <n v="5766810"/>
    <n v="7.0836389615749437E-2"/>
    <s v=""/>
    <x v="3"/>
    <n v="15"/>
    <x v="14"/>
    <n v="2482123"/>
    <n v="12061"/>
    <n v="0.16180332479096277"/>
    <n v="5834728"/>
    <n v="7.0011832599565907E-2"/>
  </r>
  <r>
    <x v="5950"/>
    <x v="14"/>
    <s v="BN"/>
    <x v="4223"/>
    <x v="4223"/>
    <n v="5766810"/>
    <n v="4.4131851058037283E-2"/>
    <s v=""/>
    <x v="3"/>
    <n v="15"/>
    <x v="14"/>
    <n v="2482123"/>
    <n v="12061"/>
    <n v="0.10080525375593642"/>
    <n v="5834728"/>
    <n v="4.3618142953707521E-2"/>
  </r>
  <r>
    <x v="5951"/>
    <x v="14"/>
    <s v="BN"/>
    <x v="1562"/>
    <x v="1562"/>
    <n v="5766810"/>
    <n v="3.6103148881270579E-2"/>
    <s v=""/>
    <x v="3"/>
    <n v="15"/>
    <x v="14"/>
    <n v="2482123"/>
    <n v="12061"/>
    <n v="8.2466223308392775E-2"/>
    <n v="5834728"/>
    <n v="3.5682897300439713E-2"/>
  </r>
  <r>
    <x v="5952"/>
    <x v="14"/>
    <s v="BN"/>
    <x v="4224"/>
    <x v="4224"/>
    <n v="5766810"/>
    <n v="3.4386428545417659E-2"/>
    <s v=""/>
    <x v="3"/>
    <n v="15"/>
    <x v="14"/>
    <n v="2482123"/>
    <n v="12061"/>
    <n v="7.8544918741855374E-2"/>
    <n v="5834728"/>
    <n v="3.3986160108920242E-2"/>
  </r>
  <r>
    <x v="5953"/>
    <x v="14"/>
    <s v="BN"/>
    <x v="4105"/>
    <x v="4105"/>
    <n v="5766810"/>
    <n v="2.7051350746773346E-2"/>
    <s v=""/>
    <x v="3"/>
    <n v="15"/>
    <x v="14"/>
    <n v="2482123"/>
    <n v="12061"/>
    <n v="6.1790253775740996E-2"/>
    <n v="5834728"/>
    <n v="2.6736464836064337E-2"/>
  </r>
  <r>
    <x v="5954"/>
    <x v="14"/>
    <s v="BN"/>
    <x v="4225"/>
    <x v="4225"/>
    <n v="5766810"/>
    <n v="3.6085808271817524E-2"/>
    <s v=""/>
    <x v="3"/>
    <n v="15"/>
    <x v="14"/>
    <n v="2482123"/>
    <n v="12061"/>
    <n v="8.2426614171357049E-2"/>
    <n v="5834728"/>
    <n v="3.5665758540929411E-2"/>
  </r>
  <r>
    <x v="5955"/>
    <x v="14"/>
    <s v="BN"/>
    <x v="4226"/>
    <x v="4226"/>
    <n v="5766810"/>
    <n v="1.0178937748946125E-2"/>
    <s v=""/>
    <x v="3"/>
    <n v="15"/>
    <x v="14"/>
    <n v="2482123"/>
    <n v="12061"/>
    <n v="2.3250563439974333E-2"/>
    <n v="5834728"/>
    <n v="1.0060451832544722E-2"/>
  </r>
  <r>
    <x v="5956"/>
    <x v="14"/>
    <s v="BN"/>
    <x v="4227"/>
    <x v="4227"/>
    <n v="5766810"/>
    <n v="5.3426417724877363E-2"/>
    <s v=""/>
    <x v="3"/>
    <n v="15"/>
    <x v="14"/>
    <n v="2482123"/>
    <n v="12061"/>
    <n v="0.12203575120708844"/>
    <n v="5834728"/>
    <n v="5.2804518051227073E-2"/>
  </r>
  <r>
    <x v="5957"/>
    <x v="14"/>
    <s v="BN"/>
    <x v="1746"/>
    <x v="1746"/>
    <n v="5766810"/>
    <n v="4.6143361754592223E-2"/>
    <s v=""/>
    <x v="3"/>
    <n v="15"/>
    <x v="14"/>
    <n v="2482123"/>
    <n v="12061"/>
    <n v="0.10539991365208126"/>
    <n v="5834728"/>
    <n v="4.5606239056902052E-2"/>
  </r>
  <r>
    <x v="5958"/>
    <x v="14"/>
    <s v="BN"/>
    <x v="2088"/>
    <x v="2088"/>
    <n v="5766810"/>
    <n v="3.9675314428600908E-2"/>
    <s v=""/>
    <x v="3"/>
    <n v="15"/>
    <x v="14"/>
    <n v="2482123"/>
    <n v="12061"/>
    <n v="9.0625705537753454E-2"/>
    <n v="5834728"/>
    <n v="3.9213481759561027E-2"/>
  </r>
  <r>
    <x v="5959"/>
    <x v="14"/>
    <s v="BN"/>
    <x v="713"/>
    <x v="713"/>
    <n v="5766810"/>
    <n v="2.3930041045222575E-2"/>
    <s v=""/>
    <x v="3"/>
    <n v="15"/>
    <x v="14"/>
    <n v="2482123"/>
    <n v="12061"/>
    <n v="5.4660609109309338E-2"/>
    <n v="5834728"/>
    <n v="2.3651488124210761E-2"/>
  </r>
  <r>
    <x v="5960"/>
    <x v="14"/>
    <s v="BN"/>
    <x v="2801"/>
    <x v="2801"/>
    <n v="5766810"/>
    <n v="2.1883849129761514E-2"/>
    <s v=""/>
    <x v="3"/>
    <n v="15"/>
    <x v="14"/>
    <n v="2482123"/>
    <n v="12061"/>
    <n v="4.9986730939093026E-2"/>
    <n v="5834728"/>
    <n v="2.1629114501995637E-2"/>
  </r>
  <r>
    <x v="5961"/>
    <x v="14"/>
    <s v="BN"/>
    <x v="4228"/>
    <x v="4228"/>
    <n v="5766810"/>
    <n v="8.8263702116074566E-2"/>
    <s v=""/>
    <x v="3"/>
    <n v="15"/>
    <x v="14"/>
    <n v="2482123"/>
    <n v="12061"/>
    <n v="0.20161050751187284"/>
    <n v="5834728"/>
    <n v="8.7236285907415043E-2"/>
  </r>
  <r>
    <x v="5962"/>
    <x v="14"/>
    <s v="BN"/>
    <x v="4229"/>
    <x v="4229"/>
    <n v="5766810"/>
    <n v="0.17009403812506396"/>
    <s v=""/>
    <x v="3"/>
    <n v="15"/>
    <x v="14"/>
    <n v="2482123"/>
    <n v="12061"/>
    <n v="0.38852602518348933"/>
    <n v="5834728"/>
    <n v="0.16811409203650968"/>
  </r>
  <r>
    <x v="5963"/>
    <x v="14"/>
    <s v="BN"/>
    <x v="382"/>
    <x v="382"/>
    <n v="5766810"/>
    <n v="5.288885883183251E-2"/>
    <s v=""/>
    <x v="3"/>
    <n v="15"/>
    <x v="14"/>
    <n v="2482123"/>
    <n v="12061"/>
    <n v="0.12080786795898078"/>
    <n v="5834728"/>
    <n v="5.2273216506407844E-2"/>
  </r>
  <r>
    <x v="5964"/>
    <x v="14"/>
    <s v="BN"/>
    <x v="1731"/>
    <x v="1731"/>
    <n v="5766810"/>
    <n v="5.614889340900775E-2"/>
    <s v=""/>
    <x v="3"/>
    <n v="15"/>
    <x v="14"/>
    <n v="2482123"/>
    <n v="12061"/>
    <n v="0.12825438572169828"/>
    <n v="5834728"/>
    <n v="5.5495303294343795E-2"/>
  </r>
  <r>
    <x v="5965"/>
    <x v="14"/>
    <s v="BN"/>
    <x v="30"/>
    <x v="30"/>
    <n v="5766810"/>
    <n v="4.0230213931098817E-2"/>
    <s v=""/>
    <x v="3"/>
    <n v="15"/>
    <x v="14"/>
    <n v="2482123"/>
    <n v="12061"/>
    <n v="9.1893197922896852E-2"/>
    <n v="5834728"/>
    <n v="3.9761922063890551E-2"/>
  </r>
  <r>
    <x v="5966"/>
    <x v="14"/>
    <s v="BN"/>
    <x v="1596"/>
    <x v="1596"/>
    <n v="5766810"/>
    <n v="3.7542419465874548E-2"/>
    <s v=""/>
    <x v="3"/>
    <n v="15"/>
    <x v="14"/>
    <n v="2482123"/>
    <n v="12061"/>
    <n v="8.575378168235849E-2"/>
    <n v="5834728"/>
    <n v="3.7105414339794418E-2"/>
  </r>
  <r>
    <x v="5967"/>
    <x v="14"/>
    <s v="BN"/>
    <x v="4067"/>
    <x v="4067"/>
    <n v="5766810"/>
    <n v="1.496494595799064E-2"/>
    <s v=""/>
    <x v="3"/>
    <n v="15"/>
    <x v="14"/>
    <n v="2482123"/>
    <n v="12061"/>
    <n v="3.4182685261836203E-2"/>
    <n v="5834728"/>
    <n v="1.4790749457386876E-2"/>
  </r>
  <r>
    <x v="5968"/>
    <x v="14"/>
    <s v="BN"/>
    <x v="4230"/>
    <x v="4230"/>
    <n v="5766810"/>
    <n v="6.1455119901644067E-2"/>
    <s v=""/>
    <x v="3"/>
    <n v="15"/>
    <x v="14"/>
    <n v="2482123"/>
    <n v="12061"/>
    <n v="0.1403747816546321"/>
    <n v="5834728"/>
    <n v="6.0739763704494874E-2"/>
  </r>
  <r>
    <x v="5969"/>
    <x v="14"/>
    <s v="BN"/>
    <x v="3732"/>
    <x v="3732"/>
    <n v="5766810"/>
    <n v="2.2143958271557414E-2"/>
    <s v=""/>
    <x v="3"/>
    <n v="15"/>
    <x v="14"/>
    <n v="2482123"/>
    <n v="12061"/>
    <n v="5.0580867994628999E-2"/>
    <n v="5834728"/>
    <n v="2.1886195894650101E-2"/>
  </r>
  <r>
    <x v="5970"/>
    <x v="14"/>
    <s v="BN"/>
    <x v="2574"/>
    <x v="2574"/>
    <n v="5766810"/>
    <n v="1.5849317040096692E-2"/>
    <s v=""/>
    <x v="3"/>
    <n v="15"/>
    <x v="14"/>
    <n v="2482123"/>
    <n v="12061"/>
    <n v="3.6202751250658506E-2"/>
    <n v="5834728"/>
    <n v="1.5664826192412051E-2"/>
  </r>
  <r>
    <x v="5971"/>
    <x v="14"/>
    <s v="BN"/>
    <x v="2131"/>
    <x v="2131"/>
    <n v="5766810"/>
    <n v="6.284236865788885E-2"/>
    <s v=""/>
    <x v="3"/>
    <n v="15"/>
    <x v="14"/>
    <n v="2482123"/>
    <n v="12061"/>
    <n v="0.1435435126174906"/>
    <n v="5834728"/>
    <n v="6.2110864465318695E-2"/>
  </r>
  <r>
    <x v="5972"/>
    <x v="14"/>
    <s v="BN"/>
    <x v="2011"/>
    <x v="2011"/>
    <n v="5766810"/>
    <n v="7.0021380971455618E-2"/>
    <s v=""/>
    <x v="3"/>
    <n v="15"/>
    <x v="14"/>
    <n v="2482123"/>
    <n v="12061"/>
    <n v="0.15994169535028341"/>
    <n v="5834728"/>
    <n v="6.9206310902581919E-2"/>
  </r>
  <r>
    <x v="5973"/>
    <x v="14"/>
    <s v="BN"/>
    <x v="2973"/>
    <x v="2973"/>
    <n v="5766810"/>
    <n v="1.708050031126394E-2"/>
    <s v=""/>
    <x v="3"/>
    <n v="15"/>
    <x v="14"/>
    <n v="2482123"/>
    <n v="12061"/>
    <n v="3.9014999980195426E-2"/>
    <n v="5834728"/>
    <n v="1.6881678117643188E-2"/>
  </r>
  <r>
    <x v="5974"/>
    <x v="14"/>
    <s v="BN"/>
    <x v="4231"/>
    <x v="4231"/>
    <n v="5766810"/>
    <n v="0.19612229291410677"/>
    <s v=""/>
    <x v="3"/>
    <n v="15"/>
    <x v="14"/>
    <n v="2482123"/>
    <n v="12061"/>
    <n v="0.44797933987412214"/>
    <n v="5834728"/>
    <n v="0.19383937006146645"/>
  </r>
  <r>
    <x v="5975"/>
    <x v="14"/>
    <s v="BN"/>
    <x v="3973"/>
    <x v="3973"/>
    <n v="5766810"/>
    <n v="7.3940358707847154E-2"/>
    <s v=""/>
    <x v="3"/>
    <n v="15"/>
    <x v="14"/>
    <n v="2482123"/>
    <n v="12061"/>
    <n v="0.1688933603203587"/>
    <n v="5834728"/>
    <n v="7.3079670551909184E-2"/>
  </r>
  <r>
    <x v="5976"/>
    <x v="14"/>
    <s v="BN"/>
    <x v="1302"/>
    <x v="1302"/>
    <n v="5766810"/>
    <n v="1.1427461629566434E-2"/>
    <s v=""/>
    <x v="3"/>
    <n v="15"/>
    <x v="14"/>
    <n v="2482123"/>
    <n v="12061"/>
    <n v="2.6102421306546993E-2"/>
    <n v="5834728"/>
    <n v="1.1294442517286153E-2"/>
  </r>
  <r>
    <x v="5977"/>
    <x v="14"/>
    <s v="BN"/>
    <x v="2562"/>
    <x v="2562"/>
    <n v="5766810"/>
    <n v="6.8599450996304712E-2"/>
    <s v=""/>
    <x v="3"/>
    <n v="15"/>
    <x v="14"/>
    <n v="2482123"/>
    <n v="12061"/>
    <n v="0.15669374611335343"/>
    <n v="5834728"/>
    <n v="6.7800932622737509E-2"/>
  </r>
  <r>
    <x v="5978"/>
    <x v="14"/>
    <s v="BN"/>
    <x v="4232"/>
    <x v="4232"/>
    <n v="5766810"/>
    <n v="0.12076000423110871"/>
    <s v=""/>
    <x v="3"/>
    <n v="15"/>
    <x v="14"/>
    <n v="2482123"/>
    <n v="12061"/>
    <n v="0.27583803031683352"/>
    <n v="5834728"/>
    <n v="0.11935432122971285"/>
  </r>
  <r>
    <x v="5979"/>
    <x v="14"/>
    <s v="BN"/>
    <x v="249"/>
    <x v="249"/>
    <n v="5766810"/>
    <n v="2.6756560386071326E-2"/>
    <s v=""/>
    <x v="3"/>
    <n v="15"/>
    <x v="14"/>
    <n v="2482123"/>
    <n v="12061"/>
    <n v="6.111689844613355E-2"/>
    <n v="5834728"/>
    <n v="2.644510592438928E-2"/>
  </r>
  <r>
    <x v="5980"/>
    <x v="14"/>
    <s v="BN"/>
    <x v="4233"/>
    <x v="4233"/>
    <n v="5766810"/>
    <n v="5.9634355909072775E-2"/>
    <s v=""/>
    <x v="3"/>
    <n v="15"/>
    <x v="14"/>
    <n v="2482123"/>
    <n v="12061"/>
    <n v="0.13621582226588028"/>
    <n v="5834728"/>
    <n v="5.8940193955913628E-2"/>
  </r>
  <r>
    <x v="5981"/>
    <x v="14"/>
    <s v="BN"/>
    <x v="4234"/>
    <x v="4234"/>
    <n v="5766810"/>
    <n v="5.0807985697465329E-2"/>
    <s v=""/>
    <x v="3"/>
    <n v="15"/>
    <x v="14"/>
    <n v="2482123"/>
    <n v="12061"/>
    <n v="0.116054771514693"/>
    <n v="5834728"/>
    <n v="5.0216565365172126E-2"/>
  </r>
  <r>
    <x v="5982"/>
    <x v="14"/>
    <s v="BN"/>
    <x v="1543"/>
    <x v="1543"/>
    <n v="5766810"/>
    <n v="1.1115330659411355E-2"/>
    <s v=""/>
    <x v="3"/>
    <n v="15"/>
    <x v="14"/>
    <n v="2482123"/>
    <n v="12061"/>
    <n v="2.5389456839903828E-2"/>
    <n v="5834728"/>
    <n v="1.0985944846100795E-2"/>
  </r>
  <r>
    <x v="5983"/>
    <x v="14"/>
    <s v="NA"/>
    <x v="4235"/>
    <x v="4235"/>
    <n v="5766810"/>
    <n v="0.97913751276702365"/>
    <s v=""/>
    <x v="3"/>
    <n v="15"/>
    <x v="14"/>
    <n v="2482123"/>
    <n v="12061"/>
    <n v="2.2365299227225734"/>
    <n v="5834728"/>
    <n v="0.96774005574895694"/>
  </r>
  <r>
    <x v="5984"/>
    <x v="14"/>
    <s v="NA"/>
    <x v="4236"/>
    <x v="4236"/>
    <n v="5766810"/>
    <n v="1.1066776952942787"/>
    <s v=""/>
    <x v="3"/>
    <n v="15"/>
    <x v="14"/>
    <n v="2482123"/>
    <n v="12061"/>
    <n v="2.5278551256203778"/>
    <n v="5834728"/>
    <n v="1.0937956319471962"/>
  </r>
  <r>
    <x v="5985"/>
    <x v="14"/>
    <s v="NA"/>
    <x v="4237"/>
    <x v="4237"/>
    <n v="5766810"/>
    <n v="0.12785231349741016"/>
    <s v=""/>
    <x v="3"/>
    <n v="15"/>
    <x v="14"/>
    <n v="2482123"/>
    <n v="12061"/>
    <n v="0.2920381673644476"/>
    <n v="5834728"/>
    <n v="0.12636407386942458"/>
  </r>
  <r>
    <x v="5986"/>
    <x v="14"/>
    <s v="NA"/>
    <x v="4238"/>
    <x v="4238"/>
    <n v="5766810"/>
    <n v="0.11351162947972969"/>
    <s v=""/>
    <x v="3"/>
    <n v="15"/>
    <x v="14"/>
    <n v="2482123"/>
    <n v="12061"/>
    <n v="0.25928141103589775"/>
    <n v="5834728"/>
    <n v="0.11219031975440842"/>
  </r>
  <r>
    <x v="5987"/>
    <x v="14"/>
    <s v="NA"/>
    <x v="4239"/>
    <x v="4239"/>
    <n v="5766810"/>
    <n v="0.60575951002373929"/>
    <s v=""/>
    <x v="3"/>
    <n v="15"/>
    <x v="14"/>
    <n v="2482123"/>
    <n v="12061"/>
    <n v="1.3836659840692049"/>
    <n v="5834728"/>
    <n v="0.59870828597322789"/>
  </r>
  <r>
    <x v="5988"/>
    <x v="14"/>
    <s v="NA"/>
    <x v="4240"/>
    <x v="4240"/>
    <n v="5766810"/>
    <n v="0.46209256070513854"/>
    <s v=""/>
    <x v="3"/>
    <n v="15"/>
    <x v="14"/>
    <n v="2482123"/>
    <n v="12061"/>
    <n v="1.0555042837281705"/>
    <n v="5834728"/>
    <n v="0.45671366343041181"/>
  </r>
  <r>
    <x v="5989"/>
    <x v="14"/>
    <s v="NA"/>
    <x v="4241"/>
    <x v="4241"/>
    <n v="5766810"/>
    <n v="0.17135990261513731"/>
    <s v=""/>
    <x v="3"/>
    <n v="15"/>
    <x v="14"/>
    <n v="2482123"/>
    <n v="12061"/>
    <n v="0.39141749218709776"/>
    <n v="5834728"/>
    <n v="0.16936522148076139"/>
  </r>
  <r>
    <x v="5990"/>
    <x v="14"/>
    <s v="NA"/>
    <x v="4242"/>
    <x v="4242"/>
    <n v="5766810"/>
    <n v="0.47612111375266397"/>
    <s v=""/>
    <x v="3"/>
    <n v="15"/>
    <x v="14"/>
    <n v="2482123"/>
    <n v="12061"/>
    <n v="1.087548075590077"/>
    <n v="5834728"/>
    <n v="0.47057891987424261"/>
  </r>
  <r>
    <x v="5991"/>
    <x v="14"/>
    <s v="NA"/>
    <x v="2952"/>
    <x v="2952"/>
    <n v="5766810"/>
    <n v="0.18061978806307127"/>
    <s v=""/>
    <x v="3"/>
    <n v="15"/>
    <x v="14"/>
    <n v="2482123"/>
    <n v="12061"/>
    <n v="0.4125687713641783"/>
    <n v="5834728"/>
    <n v="0.17851731905926035"/>
  </r>
  <r>
    <x v="5992"/>
    <x v="14"/>
    <s v="NA"/>
    <x v="4243"/>
    <x v="4243"/>
    <n v="5766810"/>
    <n v="0.27762315734348797"/>
    <s v=""/>
    <x v="3"/>
    <n v="15"/>
    <x v="14"/>
    <n v="2482123"/>
    <n v="12061"/>
    <n v="0.63414228394205974"/>
    <n v="5834728"/>
    <n v="0.27439153975986541"/>
  </r>
  <r>
    <x v="5993"/>
    <x v="14"/>
    <s v="NA"/>
    <x v="4244"/>
    <x v="4244"/>
    <n v="5766810"/>
    <n v="0.65294330834551506"/>
    <s v=""/>
    <x v="3"/>
    <n v="15"/>
    <x v="14"/>
    <n v="2482123"/>
    <n v="12061"/>
    <n v="1.4914424459434301"/>
    <n v="5834728"/>
    <n v="0.64534285060074781"/>
  </r>
  <r>
    <x v="5994"/>
    <x v="14"/>
    <s v="NA"/>
    <x v="4245"/>
    <x v="4245"/>
    <n v="5766810"/>
    <n v="0.21739922071301118"/>
    <s v=""/>
    <x v="3"/>
    <n v="15"/>
    <x v="14"/>
    <n v="2482123"/>
    <n v="12061"/>
    <n v="0.49657975101696461"/>
    <n v="5834728"/>
    <n v="0.21486862798060169"/>
  </r>
  <r>
    <x v="5995"/>
    <x v="14"/>
    <s v="NA"/>
    <x v="4246"/>
    <x v="4246"/>
    <n v="5766810"/>
    <n v="9.303236971566603E-2"/>
    <s v=""/>
    <x v="3"/>
    <n v="15"/>
    <x v="14"/>
    <n v="2482123"/>
    <n v="12061"/>
    <n v="0.21250302019669895"/>
    <n v="5834728"/>
    <n v="9.1949444772746899E-2"/>
  </r>
  <r>
    <x v="5996"/>
    <x v="14"/>
    <s v="NA"/>
    <x v="4247"/>
    <x v="4247"/>
    <n v="5766810"/>
    <n v="0.11845370317385175"/>
    <s v=""/>
    <x v="3"/>
    <n v="15"/>
    <x v="14"/>
    <n v="2482123"/>
    <n v="12061"/>
    <n v="0.2705700150910812"/>
    <n v="5834728"/>
    <n v="0.11707486621484325"/>
  </r>
  <r>
    <x v="5997"/>
    <x v="14"/>
    <s v="NA"/>
    <x v="4248"/>
    <x v="4248"/>
    <n v="5766810"/>
    <n v="3.9935423570396804E-2"/>
    <s v=""/>
    <x v="3"/>
    <n v="15"/>
    <x v="14"/>
    <n v="2482123"/>
    <n v="12061"/>
    <n v="9.1219842593289427E-2"/>
    <n v="5834728"/>
    <n v="3.947056315221549E-2"/>
  </r>
  <r>
    <x v="5998"/>
    <x v="14"/>
    <s v="NA"/>
    <x v="4249"/>
    <x v="4249"/>
    <n v="5766810"/>
    <n v="0.38707708421120168"/>
    <s v=""/>
    <x v="3"/>
    <n v="15"/>
    <x v="14"/>
    <n v="2482123"/>
    <n v="12061"/>
    <n v="0.88415515691159641"/>
    <n v="5834728"/>
    <n v="0.38257138978886418"/>
  </r>
  <r>
    <x v="5999"/>
    <x v="14"/>
    <s v="NA"/>
    <x v="4250"/>
    <x v="4250"/>
    <n v="5766810"/>
    <n v="0.84311777221722228"/>
    <s v=""/>
    <x v="3"/>
    <n v="15"/>
    <x v="14"/>
    <n v="2482123"/>
    <n v="12061"/>
    <n v="1.9258358518142966"/>
    <n v="5834728"/>
    <n v="0.83330362615018228"/>
  </r>
  <r>
    <x v="6000"/>
    <x v="14"/>
    <s v="NA"/>
    <x v="4251"/>
    <x v="4251"/>
    <n v="5766810"/>
    <n v="5.673847413041179E-2"/>
    <s v=""/>
    <x v="3"/>
    <n v="15"/>
    <x v="14"/>
    <n v="2482123"/>
    <n v="12061"/>
    <n v="0.12960109638091313"/>
    <n v="5834728"/>
    <n v="5.6078021117693923E-2"/>
  </r>
  <r>
    <x v="6001"/>
    <x v="14"/>
    <s v="NA"/>
    <x v="4252"/>
    <x v="4252"/>
    <n v="5766810"/>
    <n v="0.14011212438072349"/>
    <s v=""/>
    <x v="3"/>
    <n v="15"/>
    <x v="14"/>
    <n v="2482123"/>
    <n v="12061"/>
    <n v="0.32004182724870972"/>
    <n v="5834728"/>
    <n v="0.13848117684320504"/>
  </r>
  <r>
    <x v="6002"/>
    <x v="14"/>
    <s v="NA"/>
    <x v="4253"/>
    <x v="4253"/>
    <n v="5766810"/>
    <n v="0.23054340267843054"/>
    <s v=""/>
    <x v="3"/>
    <n v="15"/>
    <x v="14"/>
    <n v="2482123"/>
    <n v="12061"/>
    <n v="0.52660347689004905"/>
    <n v="5834728"/>
    <n v="0.22785980768940728"/>
  </r>
  <r>
    <x v="6003"/>
    <x v="14"/>
    <s v="NA"/>
    <x v="4254"/>
    <x v="4254"/>
    <n v="5766810"/>
    <n v="0.32362779422245574"/>
    <s v=""/>
    <x v="3"/>
    <n v="15"/>
    <x v="14"/>
    <n v="2482123"/>
    <n v="12061"/>
    <n v="0.73922532449785516"/>
    <n v="5834728"/>
    <n v="0.31986066874068508"/>
  </r>
  <r>
    <x v="6004"/>
    <x v="14"/>
    <s v="NA"/>
    <x v="4255"/>
    <x v="4255"/>
    <n v="5766810"/>
    <n v="6.6796027613186496E-2"/>
    <s v=""/>
    <x v="3"/>
    <n v="15"/>
    <x v="14"/>
    <n v="2482123"/>
    <n v="12061"/>
    <n v="0.15257439586163735"/>
    <n v="5834728"/>
    <n v="6.6018501633666557E-2"/>
  </r>
  <r>
    <x v="6005"/>
    <x v="14"/>
    <s v="NA"/>
    <x v="4256"/>
    <x v="4256"/>
    <n v="5766810"/>
    <n v="1.3637869116547969"/>
    <s v=""/>
    <x v="3"/>
    <n v="15"/>
    <x v="14"/>
    <n v="2482123"/>
    <n v="12061"/>
    <n v="3.1151398004491675"/>
    <n v="5834728"/>
    <n v="1.3479120192063794"/>
  </r>
  <r>
    <x v="6006"/>
    <x v="14"/>
    <s v="NA"/>
    <x v="4257"/>
    <x v="4257"/>
    <n v="5766810"/>
    <n v="1.1435091497725778"/>
    <s v=""/>
    <x v="3"/>
    <n v="15"/>
    <x v="14"/>
    <n v="2482123"/>
    <n v="12061"/>
    <n v="2.6119849326842717"/>
    <n v="5834728"/>
    <n v="1.1301983571470684"/>
  </r>
  <r>
    <x v="6007"/>
    <x v="14"/>
    <s v="NA"/>
    <x v="4258"/>
    <x v="4258"/>
    <n v="5766810"/>
    <n v="0.12922222164420191"/>
    <s v=""/>
    <x v="3"/>
    <n v="15"/>
    <x v="14"/>
    <n v="2482123"/>
    <n v="12061"/>
    <n v="0.29516728919027041"/>
    <n v="5834728"/>
    <n v="0.1277180358707381"/>
  </r>
  <r>
    <x v="6008"/>
    <x v="14"/>
    <s v="NA"/>
    <x v="4259"/>
    <x v="4259"/>
    <n v="5766810"/>
    <n v="0.31435056816506873"/>
    <s v=""/>
    <x v="3"/>
    <n v="15"/>
    <x v="14"/>
    <n v="2482123"/>
    <n v="12061"/>
    <n v="0.71803443618373886"/>
    <n v="5834728"/>
    <n v="0.31069143240267583"/>
  </r>
  <r>
    <x v="6009"/>
    <x v="14"/>
    <s v="NA"/>
    <x v="4260"/>
    <x v="4260"/>
    <n v="5766810"/>
    <n v="0.2201910588349538"/>
    <s v=""/>
    <x v="3"/>
    <n v="15"/>
    <x v="14"/>
    <n v="2482123"/>
    <n v="12061"/>
    <n v="0.50295682207971737"/>
    <n v="5834728"/>
    <n v="0.21762796826175959"/>
  </r>
  <r>
    <x v="6010"/>
    <x v="14"/>
    <s v="NA"/>
    <x v="4261"/>
    <x v="4261"/>
    <n v="5766810"/>
    <n v="0.12299694285055343"/>
    <s v=""/>
    <x v="3"/>
    <n v="15"/>
    <x v="14"/>
    <n v="2482123"/>
    <n v="12061"/>
    <n v="0.28094760899444282"/>
    <n v="5834728"/>
    <n v="0.12156522120654126"/>
  </r>
  <r>
    <x v="6011"/>
    <x v="14"/>
    <s v="NA"/>
    <x v="4262"/>
    <x v="4262"/>
    <n v="5766810"/>
    <n v="3.1941402612536217E-2"/>
    <s v=""/>
    <x v="3"/>
    <n v="15"/>
    <x v="14"/>
    <n v="2482123"/>
    <n v="12061"/>
    <n v="7.2960030419817246E-2"/>
    <n v="5834728"/>
    <n v="3.1569595017968279E-2"/>
  </r>
  <r>
    <x v="6012"/>
    <x v="14"/>
    <s v="NA"/>
    <x v="4263"/>
    <x v="4263"/>
    <n v="5766810"/>
    <n v="0.21521430392192564"/>
    <s v=""/>
    <x v="3"/>
    <n v="15"/>
    <x v="14"/>
    <n v="2482123"/>
    <n v="12061"/>
    <n v="0.49158899975046244"/>
    <n v="5834728"/>
    <n v="0.21270914428230414"/>
  </r>
  <r>
    <x v="6013"/>
    <x v="14"/>
    <s v="NA"/>
    <x v="4264"/>
    <x v="4264"/>
    <n v="5766810"/>
    <n v="0.28780209509243415"/>
    <s v=""/>
    <x v="3"/>
    <n v="15"/>
    <x v="14"/>
    <n v="2482123"/>
    <n v="12061"/>
    <n v="0.65739284738203407"/>
    <n v="5834728"/>
    <n v="0.28445199159241014"/>
  </r>
  <r>
    <x v="6014"/>
    <x v="14"/>
    <s v="NA"/>
    <x v="4265"/>
    <x v="4265"/>
    <n v="5766810"/>
    <n v="0.52439737046998247"/>
    <s v=""/>
    <x v="3"/>
    <n v="15"/>
    <x v="14"/>
    <n v="2482123"/>
    <n v="12061"/>
    <n v="1.1978199130975533"/>
    <n v="5834728"/>
    <n v="0.51829322635091135"/>
  </r>
  <r>
    <x v="6015"/>
    <x v="14"/>
    <s v="NA"/>
    <x v="2683"/>
    <x v="2683"/>
    <n v="5766810"/>
    <n v="0.27238629328866393"/>
    <s v=""/>
    <x v="3"/>
    <n v="15"/>
    <x v="14"/>
    <n v="2482123"/>
    <n v="12061"/>
    <n v="0.6221803245572689"/>
    <n v="5834728"/>
    <n v="0.26921563438775553"/>
  </r>
  <r>
    <x v="6016"/>
    <x v="14"/>
    <s v="NA"/>
    <x v="4266"/>
    <x v="4266"/>
    <n v="5766810"/>
    <n v="1.8865369242267389"/>
    <s v=""/>
    <x v="3"/>
    <n v="15"/>
    <x v="14"/>
    <n v="2482123"/>
    <n v="12061"/>
    <n v="4.3091968455283265"/>
    <n v="5834728"/>
    <n v="1.8645770634038124"/>
  </r>
  <r>
    <x v="6017"/>
    <x v="14"/>
    <s v="NA"/>
    <x v="4267"/>
    <x v="4267"/>
    <n v="5766810"/>
    <n v="0.51170404435034278"/>
    <s v=""/>
    <x v="3"/>
    <n v="15"/>
    <x v="14"/>
    <n v="2482123"/>
    <n v="12061"/>
    <n v="1.1688260247873978"/>
    <n v="5834728"/>
    <n v="0.50574765438937341"/>
  </r>
  <r>
    <x v="6018"/>
    <x v="14"/>
    <s v="NA"/>
    <x v="4268"/>
    <x v="4268"/>
    <n v="5766810"/>
    <n v="0.31242576051577908"/>
    <s v=""/>
    <x v="3"/>
    <n v="15"/>
    <x v="14"/>
    <n v="2482123"/>
    <n v="12061"/>
    <n v="0.7136378219727727"/>
    <n v="5834728"/>
    <n v="0.30878903009703279"/>
  </r>
  <r>
    <x v="6019"/>
    <x v="14"/>
    <s v="NA"/>
    <x v="4269"/>
    <x v="4269"/>
    <n v="5766810"/>
    <n v="0.3240613094587822"/>
    <s v=""/>
    <x v="3"/>
    <n v="15"/>
    <x v="14"/>
    <n v="2482123"/>
    <n v="12061"/>
    <n v="0.74021555292374841"/>
    <n v="5834728"/>
    <n v="0.32028913772844253"/>
  </r>
  <r>
    <x v="6020"/>
    <x v="14"/>
    <s v="NA"/>
    <x v="4270"/>
    <x v="4270"/>
    <n v="5766810"/>
    <n v="8.106734919305475E-2"/>
    <s v=""/>
    <x v="3"/>
    <n v="15"/>
    <x v="14"/>
    <n v="2482123"/>
    <n v="12061"/>
    <n v="0.18517271564204429"/>
    <n v="5834728"/>
    <n v="8.0123700710641524E-2"/>
  </r>
  <r>
    <x v="6021"/>
    <x v="14"/>
    <s v="NA"/>
    <x v="4271"/>
    <x v="4271"/>
    <n v="5766810"/>
    <n v="0.10669676996467718"/>
    <s v=""/>
    <x v="3"/>
    <n v="15"/>
    <x v="14"/>
    <n v="2482123"/>
    <n v="12061"/>
    <n v="0.24371502018085534"/>
    <n v="5834728"/>
    <n v="0.10545478726686146"/>
  </r>
  <r>
    <x v="6022"/>
    <x v="14"/>
    <s v="NA"/>
    <x v="2352"/>
    <x v="2352"/>
    <n v="5766810"/>
    <n v="2.9114883271687465E-2"/>
    <s v=""/>
    <x v="3"/>
    <n v="15"/>
    <x v="14"/>
    <n v="2482123"/>
    <n v="12061"/>
    <n v="6.650374108299302E-2"/>
    <n v="5834728"/>
    <n v="2.877597721778976E-2"/>
  </r>
  <r>
    <x v="6023"/>
    <x v="14"/>
    <s v="NA"/>
    <x v="4272"/>
    <x v="4272"/>
    <n v="5766810"/>
    <n v="0.99195222315283482"/>
    <s v=""/>
    <x v="3"/>
    <n v="15"/>
    <x v="14"/>
    <n v="2482123"/>
    <n v="12061"/>
    <n v="2.265801074991979"/>
    <n v="5834728"/>
    <n v="0.98040559902706681"/>
  </r>
  <r>
    <x v="6024"/>
    <x v="14"/>
    <s v="NA"/>
    <x v="4273"/>
    <x v="4273"/>
    <n v="5766810"/>
    <n v="0.13130309477856908"/>
    <s v=""/>
    <x v="3"/>
    <n v="15"/>
    <x v="14"/>
    <n v="2482123"/>
    <n v="12061"/>
    <n v="0.2999203856345582"/>
    <n v="5834728"/>
    <n v="0.12977468701197381"/>
  </r>
  <r>
    <x v="6025"/>
    <x v="14"/>
    <s v="NA"/>
    <x v="4274"/>
    <x v="4274"/>
    <n v="5766810"/>
    <n v="0.52450141412670082"/>
    <s v=""/>
    <x v="3"/>
    <n v="15"/>
    <x v="14"/>
    <n v="2482123"/>
    <n v="12061"/>
    <n v="1.1980575679197678"/>
    <n v="5834728"/>
    <n v="0.51839605890797302"/>
  </r>
  <r>
    <x v="6026"/>
    <x v="14"/>
    <s v="NA"/>
    <x v="4275"/>
    <x v="4275"/>
    <n v="5766810"/>
    <n v="0.24311534453189892"/>
    <s v=""/>
    <x v="3"/>
    <n v="15"/>
    <x v="14"/>
    <n v="2482123"/>
    <n v="12061"/>
    <n v="0.55532010124095432"/>
    <n v="5834728"/>
    <n v="0.24028540833437312"/>
  </r>
  <r>
    <x v="6027"/>
    <x v="14"/>
    <s v="NA"/>
    <x v="4276"/>
    <x v="4276"/>
    <n v="5766810"/>
    <n v="0.64044072892985893"/>
    <s v=""/>
    <x v="3"/>
    <n v="15"/>
    <x v="14"/>
    <n v="2482123"/>
    <n v="12061"/>
    <n v="1.462884258140668"/>
    <n v="5834728"/>
    <n v="0.63298580499382318"/>
  </r>
  <r>
    <x v="6028"/>
    <x v="14"/>
    <s v="NA"/>
    <x v="4277"/>
    <x v="4277"/>
    <n v="5766810"/>
    <n v="0.13818731673143383"/>
    <s v=""/>
    <x v="3"/>
    <n v="15"/>
    <x v="14"/>
    <n v="2482123"/>
    <n v="12061"/>
    <n v="0.31564521303774357"/>
    <n v="5834728"/>
    <n v="0.13657877453756201"/>
  </r>
  <r>
    <x v="6029"/>
    <x v="14"/>
    <s v="NA"/>
    <x v="4278"/>
    <x v="4278"/>
    <n v="5766810"/>
    <n v="0.22499440765345138"/>
    <s v=""/>
    <x v="3"/>
    <n v="15"/>
    <x v="14"/>
    <n v="2482123"/>
    <n v="12061"/>
    <n v="0.51392855303861495"/>
    <n v="5834728"/>
    <n v="0.22237540464611202"/>
  </r>
  <r>
    <x v="6030"/>
    <x v="14"/>
    <s v="NA"/>
    <x v="4279"/>
    <x v="4279"/>
    <n v="5766810"/>
    <n v="0.59832038856837666"/>
    <s v=""/>
    <x v="3"/>
    <n v="15"/>
    <x v="14"/>
    <n v="2482123"/>
    <n v="12061"/>
    <n v="1.3666736642808763"/>
    <n v="5834728"/>
    <n v="0.59135575814331021"/>
  </r>
  <r>
    <x v="6031"/>
    <x v="14"/>
    <s v="NA"/>
    <x v="4280"/>
    <x v="4280"/>
    <n v="5766810"/>
    <n v="16.681718315671922"/>
    <s v="MAGGIORE"/>
    <x v="3"/>
    <n v="15"/>
    <x v="14"/>
    <n v="2482123"/>
    <n v="12061"/>
    <n v="38.104108655784721"/>
    <n v="5834728"/>
    <n v="16.487538065184872"/>
  </r>
  <r>
    <x v="6032"/>
    <x v="14"/>
    <s v="NA"/>
    <x v="4281"/>
    <x v="4281"/>
    <n v="5766810"/>
    <n v="0.58921656860552019"/>
    <s v=""/>
    <x v="3"/>
    <n v="15"/>
    <x v="14"/>
    <n v="2482123"/>
    <n v="12061"/>
    <n v="1.3458788673371174"/>
    <n v="5834728"/>
    <n v="0.58235790940040399"/>
  </r>
  <r>
    <x v="6033"/>
    <x v="14"/>
    <s v="NA"/>
    <x v="4282"/>
    <x v="4282"/>
    <n v="5766810"/>
    <n v="0.40824996835338778"/>
    <s v=""/>
    <x v="3"/>
    <n v="15"/>
    <x v="14"/>
    <n v="2482123"/>
    <n v="12061"/>
    <n v="0.93251791323222444"/>
    <n v="5834728"/>
    <n v="0.40349781515093763"/>
  </r>
  <r>
    <x v="6034"/>
    <x v="14"/>
    <s v="NA"/>
    <x v="4283"/>
    <x v="4283"/>
    <n v="5766810"/>
    <n v="0.2584617838978569"/>
    <s v=""/>
    <x v="3"/>
    <n v="15"/>
    <x v="14"/>
    <n v="2482123"/>
    <n v="12061"/>
    <n v="0.59037418751757653"/>
    <n v="5834728"/>
    <n v="0.25545321050098652"/>
  </r>
  <r>
    <x v="6035"/>
    <x v="14"/>
    <s v="NA"/>
    <x v="4284"/>
    <x v="4284"/>
    <n v="5766810"/>
    <n v="0.22527185740470035"/>
    <s v=""/>
    <x v="3"/>
    <n v="15"/>
    <x v="14"/>
    <n v="2482123"/>
    <n v="12061"/>
    <n v="0.51456229923118657"/>
    <n v="5834728"/>
    <n v="0.22264962479827682"/>
  </r>
  <r>
    <x v="6036"/>
    <x v="14"/>
    <s v="NA"/>
    <x v="4285"/>
    <x v="4285"/>
    <n v="5766810"/>
    <n v="0.10404365671835902"/>
    <s v=""/>
    <x v="3"/>
    <n v="15"/>
    <x v="14"/>
    <n v="2482123"/>
    <n v="12061"/>
    <n v="0.23765482221438841"/>
    <n v="5834728"/>
    <n v="0.10283255706178593"/>
  </r>
  <r>
    <x v="6037"/>
    <x v="14"/>
    <s v="NA"/>
    <x v="4286"/>
    <x v="4286"/>
    <n v="5766810"/>
    <n v="0.36772496406158689"/>
    <s v=""/>
    <x v="3"/>
    <n v="15"/>
    <x v="14"/>
    <n v="2482123"/>
    <n v="12061"/>
    <n v="0.83995135997972004"/>
    <n v="5834728"/>
    <n v="0.36344453417537198"/>
  </r>
  <r>
    <x v="6038"/>
    <x v="14"/>
    <s v="NA"/>
    <x v="4287"/>
    <x v="4287"/>
    <n v="5766810"/>
    <n v="0.23434099614865067"/>
    <s v=""/>
    <x v="3"/>
    <n v="15"/>
    <x v="14"/>
    <n v="2482123"/>
    <n v="12061"/>
    <n v="0.53527787790087422"/>
    <n v="5834728"/>
    <n v="0.23161319602216249"/>
  </r>
  <r>
    <x v="6039"/>
    <x v="14"/>
    <s v="NA"/>
    <x v="4288"/>
    <x v="4288"/>
    <n v="5766810"/>
    <n v="0.69506364870699744"/>
    <s v=""/>
    <x v="3"/>
    <n v="15"/>
    <x v="14"/>
    <n v="2482123"/>
    <n v="12061"/>
    <n v="1.5876530398032218"/>
    <n v="5834728"/>
    <n v="0.68697289745126078"/>
  </r>
  <r>
    <x v="6040"/>
    <x v="14"/>
    <s v="NA"/>
    <x v="4289"/>
    <x v="4289"/>
    <n v="5766810"/>
    <n v="0.44114510448584227"/>
    <s v=""/>
    <x v="3"/>
    <n v="15"/>
    <x v="14"/>
    <n v="2482123"/>
    <n v="12061"/>
    <n v="1.007656446189007"/>
    <n v="5834728"/>
    <n v="0.43601004194197224"/>
  </r>
  <r>
    <x v="6041"/>
    <x v="14"/>
    <s v="NA"/>
    <x v="4290"/>
    <x v="4290"/>
    <n v="5766810"/>
    <n v="0.96699908614988184"/>
    <s v=""/>
    <x v="3"/>
    <n v="15"/>
    <x v="14"/>
    <n v="2482123"/>
    <n v="12061"/>
    <n v="2.2088035267975616"/>
    <n v="5834728"/>
    <n v="0.95574292409174866"/>
  </r>
  <r>
    <x v="6042"/>
    <x v="14"/>
    <s v="NA"/>
    <x v="4291"/>
    <x v="4291"/>
    <n v="5766810"/>
    <n v="1.3934393538195293"/>
    <s v=""/>
    <x v="3"/>
    <n v="15"/>
    <x v="14"/>
    <n v="2482123"/>
    <n v="12061"/>
    <n v="3.1828714247802683"/>
    <n v="5834728"/>
    <n v="1.3772192979689883"/>
  </r>
  <r>
    <x v="6043"/>
    <x v="14"/>
    <s v="NA"/>
    <x v="4292"/>
    <x v="4292"/>
    <n v="5766810"/>
    <n v="0.177359753485896"/>
    <s v=""/>
    <x v="3"/>
    <n v="15"/>
    <x v="14"/>
    <n v="2482123"/>
    <n v="12061"/>
    <n v="0.40512225360146081"/>
    <n v="5834728"/>
    <n v="0.17529523227132437"/>
  </r>
  <r>
    <x v="6044"/>
    <x v="14"/>
    <s v="NA"/>
    <x v="4293"/>
    <x v="4293"/>
    <n v="5766810"/>
    <n v="0.42907604030651258"/>
    <s v=""/>
    <x v="3"/>
    <n v="15"/>
    <x v="14"/>
    <n v="2482123"/>
    <n v="12061"/>
    <n v="0.98008848681213778"/>
    <n v="5834728"/>
    <n v="0.42408146532280516"/>
  </r>
  <r>
    <x v="6045"/>
    <x v="14"/>
    <s v="NA"/>
    <x v="4294"/>
    <x v="4294"/>
    <n v="5766810"/>
    <n v="0.68011604335845988"/>
    <s v=""/>
    <x v="3"/>
    <n v="15"/>
    <x v="14"/>
    <n v="2482123"/>
    <n v="12061"/>
    <n v="1.5535099636784213"/>
    <n v="5834728"/>
    <n v="0.67219928675338425"/>
  </r>
  <r>
    <x v="6046"/>
    <x v="14"/>
    <s v="NA"/>
    <x v="4295"/>
    <x v="4295"/>
    <n v="5766810"/>
    <n v="0.93079189361189285"/>
    <s v=""/>
    <x v="3"/>
    <n v="15"/>
    <x v="14"/>
    <n v="2482123"/>
    <n v="12061"/>
    <n v="2.1260996486669548"/>
    <n v="5834728"/>
    <n v="0.91995719423424716"/>
  </r>
  <r>
    <x v="6047"/>
    <x v="14"/>
    <s v="NA"/>
    <x v="4296"/>
    <x v="4296"/>
    <n v="5766810"/>
    <n v="0.12422812612172067"/>
    <s v=""/>
    <x v="3"/>
    <n v="15"/>
    <x v="14"/>
    <n v="2482123"/>
    <n v="12061"/>
    <n v="0.28375985772397977"/>
    <n v="5834728"/>
    <n v="0.12278207313177238"/>
  </r>
  <r>
    <x v="6048"/>
    <x v="14"/>
    <s v="NA"/>
    <x v="4297"/>
    <x v="4297"/>
    <n v="5766810"/>
    <n v="0.19201256847373158"/>
    <s v=""/>
    <x v="3"/>
    <n v="15"/>
    <x v="14"/>
    <n v="2482123"/>
    <n v="12061"/>
    <n v="0.43859197439665382"/>
    <n v="5834728"/>
    <n v="0.1897774840575259"/>
  </r>
  <r>
    <x v="6049"/>
    <x v="14"/>
    <s v="NA"/>
    <x v="4298"/>
    <x v="4298"/>
    <n v="5766810"/>
    <n v="0.78939656413164294"/>
    <s v=""/>
    <x v="3"/>
    <n v="15"/>
    <x v="14"/>
    <n v="2482123"/>
    <n v="12061"/>
    <n v="1.8031267452776008"/>
    <n v="5834728"/>
    <n v="0.78020774918728009"/>
  </r>
  <r>
    <x v="6050"/>
    <x v="14"/>
    <s v="NA"/>
    <x v="4299"/>
    <x v="4299"/>
    <n v="5766810"/>
    <n v="0.47629451984719456"/>
    <s v=""/>
    <x v="3"/>
    <n v="15"/>
    <x v="14"/>
    <n v="2482123"/>
    <n v="12061"/>
    <n v="1.0879441669604344"/>
    <n v="5834728"/>
    <n v="0.47075030746934565"/>
  </r>
  <r>
    <x v="6051"/>
    <x v="14"/>
    <s v="NA"/>
    <x v="3463"/>
    <x v="3463"/>
    <n v="5766810"/>
    <n v="5.9339565548370762E-2"/>
    <s v=""/>
    <x v="3"/>
    <n v="15"/>
    <x v="14"/>
    <n v="2482123"/>
    <n v="12061"/>
    <n v="0.13554246693627287"/>
    <n v="5834728"/>
    <n v="5.8648835044238568E-2"/>
  </r>
  <r>
    <x v="6052"/>
    <x v="14"/>
    <s v="NA"/>
    <x v="4300"/>
    <x v="4300"/>
    <n v="5766810"/>
    <n v="0.15896136685619952"/>
    <s v=""/>
    <x v="3"/>
    <n v="15"/>
    <x v="14"/>
    <n v="2482123"/>
    <n v="12061"/>
    <n v="0.36309695920654977"/>
    <n v="5834728"/>
    <n v="0.15711100843089856"/>
  </r>
  <r>
    <x v="6053"/>
    <x v="14"/>
    <s v="NA"/>
    <x v="4301"/>
    <x v="4301"/>
    <n v="5766810"/>
    <n v="0.15656836275167726"/>
    <s v=""/>
    <x v="3"/>
    <n v="15"/>
    <x v="14"/>
    <n v="2482123"/>
    <n v="12061"/>
    <n v="0.35763089829561884"/>
    <n v="5834728"/>
    <n v="0.1547458596184775"/>
  </r>
  <r>
    <x v="6054"/>
    <x v="14"/>
    <s v="NA"/>
    <x v="4302"/>
    <x v="4302"/>
    <n v="5766810"/>
    <n v="0.4733292756307213"/>
    <s v=""/>
    <x v="3"/>
    <n v="15"/>
    <x v="14"/>
    <n v="2482123"/>
    <n v="12061"/>
    <n v="1.0811710045273244"/>
    <n v="5834728"/>
    <n v="0.46781957959308468"/>
  </r>
  <r>
    <x v="6055"/>
    <x v="14"/>
    <s v="NA"/>
    <x v="4303"/>
    <x v="4303"/>
    <n v="5766810"/>
    <n v="0.5914361666155119"/>
    <s v=""/>
    <x v="3"/>
    <n v="15"/>
    <x v="14"/>
    <n v="2482123"/>
    <n v="12061"/>
    <n v="1.350948836877691"/>
    <n v="5834728"/>
    <n v="0.58455167061772206"/>
  </r>
  <r>
    <x v="6056"/>
    <x v="14"/>
    <s v="NA"/>
    <x v="4304"/>
    <x v="4304"/>
    <n v="5766810"/>
    <n v="0.33893955236950757"/>
    <s v=""/>
    <x v="3"/>
    <n v="15"/>
    <x v="14"/>
    <n v="2482123"/>
    <n v="12061"/>
    <n v="0.77420019250040595"/>
    <n v="5834728"/>
    <n v="0.33499419338827791"/>
  </r>
  <r>
    <x v="6057"/>
    <x v="14"/>
    <s v="NA"/>
    <x v="4305"/>
    <x v="4305"/>
    <n v="5766810"/>
    <n v="0.1078585907980322"/>
    <s v=""/>
    <x v="3"/>
    <n v="15"/>
    <x v="14"/>
    <n v="2482123"/>
    <n v="12061"/>
    <n v="0.24636883236224932"/>
    <n v="5834728"/>
    <n v="0.10660308415405141"/>
  </r>
  <r>
    <x v="6058"/>
    <x v="14"/>
    <s v="NA"/>
    <x v="4306"/>
    <x v="4306"/>
    <n v="5766810"/>
    <n v="0.26857135920899078"/>
    <s v=""/>
    <x v="3"/>
    <n v="15"/>
    <x v="14"/>
    <n v="2482123"/>
    <n v="12061"/>
    <n v="0.61346631440940802"/>
    <n v="5834728"/>
    <n v="0.26544510729549003"/>
  </r>
  <r>
    <x v="6059"/>
    <x v="14"/>
    <s v="NA"/>
    <x v="4307"/>
    <x v="4307"/>
    <n v="5766810"/>
    <n v="0.10014201959142056"/>
    <s v=""/>
    <x v="3"/>
    <n v="15"/>
    <x v="14"/>
    <n v="2482123"/>
    <n v="12061"/>
    <n v="0.22874276638134883"/>
    <n v="5834728"/>
    <n v="9.8976336171968937E-2"/>
  </r>
  <r>
    <x v="6060"/>
    <x v="14"/>
    <s v="NA"/>
    <x v="4308"/>
    <x v="4308"/>
    <n v="5766810"/>
    <n v="5.4865688309481325E-2"/>
    <s v=""/>
    <x v="3"/>
    <n v="15"/>
    <x v="14"/>
    <n v="2482123"/>
    <n v="12061"/>
    <n v="0.12532330958105417"/>
    <n v="5834728"/>
    <n v="5.4227035090581771E-2"/>
  </r>
  <r>
    <x v="6061"/>
    <x v="14"/>
    <s v="NA"/>
    <x v="4309"/>
    <x v="4309"/>
    <n v="5766810"/>
    <n v="0.5998463622002459"/>
    <s v=""/>
    <x v="3"/>
    <n v="15"/>
    <x v="14"/>
    <n v="2482123"/>
    <n v="12061"/>
    <n v="1.3701592683400206"/>
    <n v="5834728"/>
    <n v="0.59286396898021632"/>
  </r>
  <r>
    <x v="6062"/>
    <x v="14"/>
    <s v="NA"/>
    <x v="4310"/>
    <x v="4310"/>
    <n v="5766810"/>
    <n v="0.28721251437103007"/>
    <s v=""/>
    <x v="3"/>
    <n v="15"/>
    <x v="14"/>
    <n v="2482123"/>
    <n v="12061"/>
    <n v="0.6560461367228192"/>
    <n v="5834728"/>
    <n v="0.28386927376906002"/>
  </r>
  <r>
    <x v="6063"/>
    <x v="14"/>
    <s v="NA"/>
    <x v="4311"/>
    <x v="4311"/>
    <n v="5766810"/>
    <n v="0.1422623599529029"/>
    <s v=""/>
    <x v="3"/>
    <n v="15"/>
    <x v="14"/>
    <n v="2482123"/>
    <n v="12061"/>
    <n v="0.32495336024114041"/>
    <n v="5834728"/>
    <n v="0.14060638302248193"/>
  </r>
  <r>
    <x v="6064"/>
    <x v="14"/>
    <s v="NA"/>
    <x v="4312"/>
    <x v="4312"/>
    <n v="5766810"/>
    <n v="0.30115436437129017"/>
    <s v=""/>
    <x v="3"/>
    <n v="15"/>
    <x v="14"/>
    <n v="2482123"/>
    <n v="12061"/>
    <n v="0.68789188289954728"/>
    <n v="5834728"/>
    <n v="0.29764883641533935"/>
  </r>
  <r>
    <x v="6065"/>
    <x v="14"/>
    <s v="NA"/>
    <x v="4313"/>
    <x v="4313"/>
    <n v="5766810"/>
    <n v="0.75468066400661715"/>
    <s v=""/>
    <x v="3"/>
    <n v="15"/>
    <x v="14"/>
    <n v="2482123"/>
    <n v="12061"/>
    <n v="1.7238292529320662"/>
    <n v="5834728"/>
    <n v="0.74589595264766406"/>
  </r>
  <r>
    <x v="6066"/>
    <x v="14"/>
    <s v="NA"/>
    <x v="4314"/>
    <x v="4314"/>
    <n v="5766810"/>
    <n v="1.4899398454258073"/>
    <s v=""/>
    <x v="3"/>
    <n v="15"/>
    <x v="14"/>
    <n v="2482123"/>
    <n v="12061"/>
    <n v="3.4032962723841131"/>
    <n v="5834728"/>
    <n v="1.4725964946437948"/>
  </r>
  <r>
    <x v="6067"/>
    <x v="14"/>
    <s v="NA"/>
    <x v="467"/>
    <x v="467"/>
    <n v="5766810"/>
    <n v="6.5634206779831492E-2"/>
    <s v=""/>
    <x v="3"/>
    <n v="15"/>
    <x v="14"/>
    <n v="2482123"/>
    <n v="12061"/>
    <n v="0.14992058368024336"/>
    <n v="5834728"/>
    <n v="6.4870204746476617E-2"/>
  </r>
  <r>
    <x v="6068"/>
    <x v="14"/>
    <s v="NA"/>
    <x v="3313"/>
    <x v="3313"/>
    <n v="5766810"/>
    <n v="0.36136096039231397"/>
    <s v=""/>
    <x v="3"/>
    <n v="15"/>
    <x v="14"/>
    <n v="2482123"/>
    <n v="12061"/>
    <n v="0.82541480668760669"/>
    <n v="5834728"/>
    <n v="0.35715460943509275"/>
  </r>
  <r>
    <x v="6069"/>
    <x v="14"/>
    <s v="NA"/>
    <x v="4315"/>
    <x v="4315"/>
    <n v="5766810"/>
    <n v="0.52111999528335429"/>
    <s v=""/>
    <x v="3"/>
    <n v="15"/>
    <x v="14"/>
    <n v="2482123"/>
    <n v="12061"/>
    <n v="1.1903337861978001"/>
    <n v="5834728"/>
    <n v="0.51505400080346508"/>
  </r>
  <r>
    <x v="6070"/>
    <x v="14"/>
    <s v="NA"/>
    <x v="4316"/>
    <x v="4316"/>
    <n v="5766810"/>
    <n v="7.8899773011422258E-2"/>
    <s v=""/>
    <x v="3"/>
    <n v="15"/>
    <x v="14"/>
    <n v="2482123"/>
    <n v="12061"/>
    <n v="0.18022157351257789"/>
    <n v="5834728"/>
    <n v="7.7981355771854319E-2"/>
  </r>
  <r>
    <x v="6071"/>
    <x v="14"/>
    <s v="NA"/>
    <x v="4317"/>
    <x v="4317"/>
    <n v="5766810"/>
    <n v="0.39864327071639261"/>
    <s v=""/>
    <x v="3"/>
    <n v="15"/>
    <x v="14"/>
    <n v="2482123"/>
    <n v="12061"/>
    <n v="0.91057445131442916"/>
    <n v="5834728"/>
    <n v="0.39400294238223271"/>
  </r>
  <r>
    <x v="6072"/>
    <x v="14"/>
    <s v="NA"/>
    <x v="4318"/>
    <x v="4318"/>
    <n v="5766810"/>
    <n v="0.20333598644657966"/>
    <s v=""/>
    <x v="3"/>
    <n v="15"/>
    <x v="14"/>
    <n v="2482123"/>
    <n v="12061"/>
    <n v="0.46445674088098643"/>
    <n v="5834728"/>
    <n v="0.20096909401775029"/>
  </r>
  <r>
    <x v="6073"/>
    <x v="14"/>
    <s v="NA"/>
    <x v="4319"/>
    <x v="4319"/>
    <n v="5766810"/>
    <n v="0.15811167699299958"/>
    <s v=""/>
    <x v="3"/>
    <n v="15"/>
    <x v="14"/>
    <n v="2482123"/>
    <n v="12061"/>
    <n v="0.36115611149179894"/>
    <n v="5834728"/>
    <n v="0.15627120921489399"/>
  </r>
  <r>
    <x v="6074"/>
    <x v="14"/>
    <s v="NA"/>
    <x v="4320"/>
    <x v="4320"/>
    <n v="5766810"/>
    <n v="9.6881985014245303E-2"/>
    <s v=""/>
    <x v="3"/>
    <n v="15"/>
    <x v="14"/>
    <n v="2482123"/>
    <n v="12061"/>
    <n v="0.22129624861863137"/>
    <n v="5834728"/>
    <n v="9.5754249384032986E-2"/>
  </r>
  <r>
    <x v="6075"/>
    <x v="14"/>
    <s v="AV"/>
    <x v="4321"/>
    <x v="4321"/>
    <n v="5766810"/>
    <n v="6.8859560138100614E-2"/>
    <s v=""/>
    <x v="3"/>
    <n v="15"/>
    <x v="14"/>
    <n v="2482123"/>
    <n v="12061"/>
    <n v="0.15728788316888939"/>
    <n v="5834728"/>
    <n v="6.8058014015391979E-2"/>
  </r>
  <r>
    <x v="6076"/>
    <x v="14"/>
    <s v="AV"/>
    <x v="4322"/>
    <x v="4322"/>
    <n v="5766810"/>
    <n v="7.4217808459096105E-2"/>
    <s v=""/>
    <x v="3"/>
    <n v="15"/>
    <x v="14"/>
    <n v="2482123"/>
    <n v="12061"/>
    <n v="0.1695271065129304"/>
    <n v="5834728"/>
    <n v="7.3353890704073957E-2"/>
  </r>
  <r>
    <x v="6077"/>
    <x v="14"/>
    <s v="AV"/>
    <x v="849"/>
    <x v="849"/>
    <n v="5766810"/>
    <n v="3.5652293035491028E-2"/>
    <s v=""/>
    <x v="3"/>
    <n v="15"/>
    <x v="14"/>
    <n v="2482123"/>
    <n v="12061"/>
    <n v="8.143638574546376E-2"/>
    <n v="5834728"/>
    <n v="3.5237289553171972E-2"/>
  </r>
  <r>
    <x v="6078"/>
    <x v="14"/>
    <s v="AV"/>
    <x v="4323"/>
    <x v="4323"/>
    <n v="5766810"/>
    <n v="3.1473206157303604E-2"/>
    <s v=""/>
    <x v="3"/>
    <n v="15"/>
    <x v="14"/>
    <n v="2482123"/>
    <n v="12061"/>
    <n v="7.1890583719852491E-2"/>
    <n v="5834728"/>
    <n v="3.1106848511190239E-2"/>
  </r>
  <r>
    <x v="6079"/>
    <x v="14"/>
    <s v="AV"/>
    <x v="4324"/>
    <x v="4324"/>
    <n v="5766810"/>
    <n v="0.39045850305454838"/>
    <s v=""/>
    <x v="3"/>
    <n v="15"/>
    <x v="14"/>
    <n v="2482123"/>
    <n v="12061"/>
    <n v="0.89187893863356404"/>
    <n v="5834728"/>
    <n v="0.38591344789337223"/>
  </r>
  <r>
    <x v="6080"/>
    <x v="14"/>
    <s v="AV"/>
    <x v="4325"/>
    <x v="4325"/>
    <n v="5766810"/>
    <n v="0.18946349888413178"/>
    <s v=""/>
    <x v="3"/>
    <n v="15"/>
    <x v="14"/>
    <n v="2482123"/>
    <n v="12061"/>
    <n v="0.43276943125240125"/>
    <n v="5834728"/>
    <n v="0.18725808640951214"/>
  </r>
  <r>
    <x v="6081"/>
    <x v="14"/>
    <s v="AV"/>
    <x v="4326"/>
    <x v="4326"/>
    <n v="5766810"/>
    <n v="0.13504866642043001"/>
    <s v=""/>
    <x v="3"/>
    <n v="15"/>
    <x v="14"/>
    <n v="2482123"/>
    <n v="12061"/>
    <n v="0.30847595923427618"/>
    <n v="5834728"/>
    <n v="0.13347665906619813"/>
  </r>
  <r>
    <x v="6082"/>
    <x v="14"/>
    <s v="AV"/>
    <x v="4327"/>
    <x v="4327"/>
    <n v="5766810"/>
    <n v="0.9402425257638104"/>
    <s v=""/>
    <x v="3"/>
    <n v="15"/>
    <x v="14"/>
    <n v="2482123"/>
    <n v="12061"/>
    <n v="2.1476866283514284"/>
    <n v="5834728"/>
    <n v="0.92929781816735935"/>
  </r>
  <r>
    <x v="6083"/>
    <x v="14"/>
    <s v="AV"/>
    <x v="4328"/>
    <x v="4328"/>
    <n v="5766810"/>
    <n v="5.6773155349317907E-2"/>
    <s v=""/>
    <x v="3"/>
    <n v="15"/>
    <x v="14"/>
    <n v="2482123"/>
    <n v="12061"/>
    <n v="0.12968031465498461"/>
    <n v="5834728"/>
    <n v="5.6112298636714512E-2"/>
  </r>
  <r>
    <x v="6084"/>
    <x v="14"/>
    <s v="AV"/>
    <x v="3334"/>
    <x v="3334"/>
    <n v="5766810"/>
    <n v="8.2021082712973037E-2"/>
    <s v=""/>
    <x v="3"/>
    <n v="15"/>
    <x v="14"/>
    <n v="2482123"/>
    <n v="12061"/>
    <n v="0.18735121817900952"/>
    <n v="5834728"/>
    <n v="8.1066332483707898E-2"/>
  </r>
  <r>
    <x v="6085"/>
    <x v="14"/>
    <s v="AV"/>
    <x v="4329"/>
    <x v="4329"/>
    <n v="5766810"/>
    <n v="6.7957848446541513E-2"/>
    <s v=""/>
    <x v="3"/>
    <n v="15"/>
    <x v="14"/>
    <n v="2482123"/>
    <n v="12061"/>
    <n v="0.15522820804303139"/>
    <n v="5834728"/>
    <n v="6.716679852085651E-2"/>
  </r>
  <r>
    <x v="6086"/>
    <x v="14"/>
    <s v="AV"/>
    <x v="4330"/>
    <x v="4330"/>
    <n v="5766810"/>
    <n v="4.3802379478429153E-2"/>
    <s v=""/>
    <x v="3"/>
    <n v="15"/>
    <x v="14"/>
    <n v="2482123"/>
    <n v="12061"/>
    <n v="0.10005268015225752"/>
    <n v="5834728"/>
    <n v="4.3292506523011871E-2"/>
  </r>
  <r>
    <x v="6087"/>
    <x v="14"/>
    <s v="AV"/>
    <x v="982"/>
    <x v="982"/>
    <n v="5766810"/>
    <n v="6.0345320896648237E-3"/>
    <s v=""/>
    <x v="3"/>
    <n v="15"/>
    <x v="14"/>
    <n v="2482123"/>
    <n v="12061"/>
    <n v="1.3783979688434528E-2"/>
    <n v="5834728"/>
    <n v="5.9642883095835835E-3"/>
  </r>
  <r>
    <x v="6088"/>
    <x v="14"/>
    <s v="AV"/>
    <x v="1810"/>
    <x v="1810"/>
    <n v="5766810"/>
    <n v="4.3351523632649595E-2"/>
    <s v=""/>
    <x v="3"/>
    <n v="15"/>
    <x v="14"/>
    <n v="2482123"/>
    <n v="12061"/>
    <n v="9.9022842589328516E-2"/>
    <n v="5834728"/>
    <n v="4.284689877574413E-2"/>
  </r>
  <r>
    <x v="6089"/>
    <x v="14"/>
    <s v="AV"/>
    <x v="3581"/>
    <x v="3581"/>
    <n v="5766810"/>
    <n v="8.5333139118507456E-2"/>
    <s v=""/>
    <x v="3"/>
    <n v="15"/>
    <x v="14"/>
    <n v="2482123"/>
    <n v="12061"/>
    <n v="0.19491656335283422"/>
    <n v="5834728"/>
    <n v="8.4339835550174755E-2"/>
  </r>
  <r>
    <x v="6090"/>
    <x v="14"/>
    <s v="AV"/>
    <x v="1955"/>
    <x v="1955"/>
    <n v="5766810"/>
    <n v="1.9976382089924933E-2"/>
    <s v=""/>
    <x v="3"/>
    <n v="15"/>
    <x v="14"/>
    <n v="2482123"/>
    <n v="12061"/>
    <n v="4.5629725865162576E-2"/>
    <n v="5834728"/>
    <n v="1.9743850955862896E-2"/>
  </r>
  <r>
    <x v="6091"/>
    <x v="14"/>
    <s v="AV"/>
    <x v="3068"/>
    <x v="3068"/>
    <n v="5766810"/>
    <n v="6.1333735635472647E-2"/>
    <s v=""/>
    <x v="3"/>
    <n v="15"/>
    <x v="14"/>
    <n v="2482123"/>
    <n v="12061"/>
    <n v="0.14009751769538198"/>
    <n v="5834728"/>
    <n v="6.0619792387922797E-2"/>
  </r>
  <r>
    <x v="6092"/>
    <x v="14"/>
    <s v="AV"/>
    <x v="216"/>
    <x v="216"/>
    <n v="5766810"/>
    <n v="4.1912253048045627E-2"/>
    <s v=""/>
    <x v="3"/>
    <n v="15"/>
    <x v="14"/>
    <n v="2482123"/>
    <n v="12061"/>
    <n v="9.5735284215362801E-2"/>
    <n v="5834728"/>
    <n v="4.1424381736389425E-2"/>
  </r>
  <r>
    <x v="6093"/>
    <x v="14"/>
    <s v="AV"/>
    <x v="2290"/>
    <x v="2290"/>
    <n v="5766810"/>
    <n v="2.5976232960683639E-2"/>
    <s v=""/>
    <x v="3"/>
    <n v="15"/>
    <x v="14"/>
    <n v="2482123"/>
    <n v="12061"/>
    <n v="5.9334487279525644E-2"/>
    <n v="5834728"/>
    <n v="2.5673861746425882E-2"/>
  </r>
  <r>
    <x v="6094"/>
    <x v="14"/>
    <s v="AV"/>
    <x v="2818"/>
    <x v="2818"/>
    <n v="5766810"/>
    <n v="3.3328651368781007E-2"/>
    <s v=""/>
    <x v="3"/>
    <n v="15"/>
    <x v="14"/>
    <n v="2482123"/>
    <n v="12061"/>
    <n v="7.6128761382675755E-2"/>
    <n v="5834728"/>
    <n v="3.2940695778792085E-2"/>
  </r>
  <r>
    <x v="6095"/>
    <x v="14"/>
    <s v="AV"/>
    <x v="1877"/>
    <x v="1877"/>
    <n v="5766810"/>
    <n v="1.6768369341108862E-2"/>
    <s v=""/>
    <x v="3"/>
    <n v="15"/>
    <x v="14"/>
    <n v="2482123"/>
    <n v="12061"/>
    <n v="3.8302035513552261E-2"/>
    <n v="5834728"/>
    <n v="1.6573180446457829E-2"/>
  </r>
  <r>
    <x v="6096"/>
    <x v="14"/>
    <s v="AV"/>
    <x v="2557"/>
    <x v="2557"/>
    <n v="5766810"/>
    <n v="1.9941700871018812E-2"/>
    <s v=""/>
    <x v="3"/>
    <n v="15"/>
    <x v="14"/>
    <n v="2482123"/>
    <n v="12061"/>
    <n v="4.5550507591091111E-2"/>
    <n v="5834728"/>
    <n v="1.97095734368423E-2"/>
  </r>
  <r>
    <x v="6097"/>
    <x v="14"/>
    <s v="AV"/>
    <x v="4331"/>
    <x v="4331"/>
    <n v="5766810"/>
    <n v="3.6484642289237902E-2"/>
    <s v=""/>
    <x v="3"/>
    <n v="15"/>
    <x v="14"/>
    <n v="2482123"/>
    <n v="12061"/>
    <n v="8.3337624323178872E-2"/>
    <n v="5834728"/>
    <n v="3.6059950009666261E-2"/>
  </r>
  <r>
    <x v="6098"/>
    <x v="14"/>
    <s v="AV"/>
    <x v="4332"/>
    <x v="4332"/>
    <n v="5766810"/>
    <n v="2.8993499005516045E-2"/>
    <s v=""/>
    <x v="3"/>
    <n v="15"/>
    <x v="14"/>
    <n v="2482123"/>
    <n v="12061"/>
    <n v="6.6226477123742911E-2"/>
    <n v="5834728"/>
    <n v="2.8656005901217675E-2"/>
  </r>
  <r>
    <x v="6099"/>
    <x v="14"/>
    <s v="AV"/>
    <x v="4333"/>
    <x v="4333"/>
    <n v="5766810"/>
    <n v="0.17286853563755353"/>
    <s v=""/>
    <x v="3"/>
    <n v="15"/>
    <x v="14"/>
    <n v="2482123"/>
    <n v="12061"/>
    <n v="0.39486348710920632"/>
    <n v="5834728"/>
    <n v="0.17085629355815729"/>
  </r>
  <r>
    <x v="6100"/>
    <x v="14"/>
    <s v="AV"/>
    <x v="4334"/>
    <x v="4334"/>
    <n v="5766810"/>
    <n v="4.2865986567963914E-2"/>
    <s v=""/>
    <x v="3"/>
    <n v="15"/>
    <x v="14"/>
    <n v="2482123"/>
    <n v="12061"/>
    <n v="9.7913786752328036E-2"/>
    <n v="5834728"/>
    <n v="4.2367013509455792E-2"/>
  </r>
  <r>
    <x v="6101"/>
    <x v="14"/>
    <s v="AV"/>
    <x v="2301"/>
    <x v="2301"/>
    <n v="5766810"/>
    <n v="9.5546758086359693E-3"/>
    <s v=""/>
    <x v="3"/>
    <n v="15"/>
    <x v="14"/>
    <n v="2482123"/>
    <n v="12061"/>
    <n v="2.1824634506688003E-2"/>
    <n v="5834728"/>
    <n v="9.4434564901740067E-3"/>
  </r>
  <r>
    <x v="6102"/>
    <x v="14"/>
    <s v="AV"/>
    <x v="3717"/>
    <x v="3717"/>
    <n v="5766810"/>
    <n v="4.0767772824143678E-2"/>
    <s v=""/>
    <x v="3"/>
    <n v="15"/>
    <x v="14"/>
    <n v="2482123"/>
    <n v="12061"/>
    <n v="9.3121081171004524E-2"/>
    <n v="5834728"/>
    <n v="4.029322360870978E-2"/>
  </r>
  <r>
    <x v="6103"/>
    <x v="14"/>
    <s v="AV"/>
    <x v="4335"/>
    <x v="4335"/>
    <n v="5766810"/>
    <n v="5.2108531406444808E-2"/>
    <s v=""/>
    <x v="3"/>
    <n v="15"/>
    <x v="14"/>
    <n v="2482123"/>
    <n v="12061"/>
    <n v="0.11902545679237286"/>
    <n v="5834728"/>
    <n v="5.1501972328444438E-2"/>
  </r>
  <r>
    <x v="6104"/>
    <x v="14"/>
    <s v="AV"/>
    <x v="410"/>
    <x v="410"/>
    <n v="5766810"/>
    <n v="2.4831752736781686E-2"/>
    <s v=""/>
    <x v="3"/>
    <n v="15"/>
    <x v="14"/>
    <n v="2482123"/>
    <n v="12061"/>
    <n v="5.6720284235167368E-2"/>
    <n v="5834728"/>
    <n v="2.4542703618746237E-2"/>
  </r>
  <r>
    <x v="6105"/>
    <x v="14"/>
    <s v="AV"/>
    <x v="1938"/>
    <x v="1938"/>
    <n v="5766810"/>
    <n v="3.2478961505581078E-2"/>
    <s v=""/>
    <x v="3"/>
    <n v="15"/>
    <x v="14"/>
    <n v="2482123"/>
    <n v="12061"/>
    <n v="7.4187913667924918E-2"/>
    <n v="5834728"/>
    <n v="3.2100896562787501E-2"/>
  </r>
  <r>
    <x v="6106"/>
    <x v="14"/>
    <s v="AV"/>
    <x v="3024"/>
    <x v="3024"/>
    <n v="5766810"/>
    <n v="5.2802155784567206E-2"/>
    <s v=""/>
    <x v="3"/>
    <n v="15"/>
    <x v="14"/>
    <n v="2482123"/>
    <n v="12061"/>
    <n v="0.12060982227380213"/>
    <n v="5834728"/>
    <n v="5.2187522708856356E-2"/>
  </r>
  <r>
    <x v="6107"/>
    <x v="14"/>
    <s v="AV"/>
    <x v="4336"/>
    <x v="4336"/>
    <n v="5766810"/>
    <n v="5.7241351804550526E-2"/>
    <s v=""/>
    <x v="3"/>
    <n v="15"/>
    <x v="14"/>
    <n v="2482123"/>
    <n v="12061"/>
    <n v="0.13074976135494937"/>
    <n v="5834728"/>
    <n v="5.6575045143492556E-2"/>
  </r>
  <r>
    <x v="6108"/>
    <x v="14"/>
    <s v="AV"/>
    <x v="4337"/>
    <x v="4337"/>
    <n v="5766810"/>
    <n v="9.3587269218163946E-2"/>
    <s v=""/>
    <x v="3"/>
    <n v="15"/>
    <x v="14"/>
    <n v="2482123"/>
    <n v="12061"/>
    <n v="0.2137705125818424"/>
    <n v="5834728"/>
    <n v="9.249788507707643E-2"/>
  </r>
  <r>
    <x v="6109"/>
    <x v="14"/>
    <s v="AV"/>
    <x v="4338"/>
    <x v="4338"/>
    <n v="5766810"/>
    <n v="6.8755516481382256E-2"/>
    <s v=""/>
    <x v="3"/>
    <n v="15"/>
    <x v="14"/>
    <n v="2482123"/>
    <n v="12061"/>
    <n v="0.15705022834667501"/>
    <n v="5834728"/>
    <n v="6.7955181458330183E-2"/>
  </r>
  <r>
    <x v="6110"/>
    <x v="14"/>
    <s v="AV"/>
    <x v="4339"/>
    <x v="4339"/>
    <n v="5766810"/>
    <n v="6.2478215859374596E-2"/>
    <s v=""/>
    <x v="3"/>
    <n v="15"/>
    <x v="14"/>
    <n v="2482123"/>
    <n v="12061"/>
    <n v="0.14271172073974026"/>
    <n v="5834728"/>
    <n v="6.1750950515602449E-2"/>
  </r>
  <r>
    <x v="6111"/>
    <x v="14"/>
    <s v="AV"/>
    <x v="2338"/>
    <x v="2338"/>
    <n v="5766810"/>
    <n v="1.2762688557452041E-2"/>
    <s v=""/>
    <x v="3"/>
    <n v="15"/>
    <x v="14"/>
    <n v="2482123"/>
    <n v="12061"/>
    <n v="2.9152324858298311E-2"/>
    <n v="5834728"/>
    <n v="1.2614126999579072E-2"/>
  </r>
  <r>
    <x v="6112"/>
    <x v="14"/>
    <s v="AV"/>
    <x v="4340"/>
    <x v="4340"/>
    <n v="5766810"/>
    <n v="0.14387503663203749"/>
    <s v=""/>
    <x v="3"/>
    <n v="15"/>
    <x v="14"/>
    <n v="2482123"/>
    <n v="12061"/>
    <n v="0.32863700998546341"/>
    <n v="5834728"/>
    <n v="0.14220028765693962"/>
  </r>
  <r>
    <x v="6113"/>
    <x v="14"/>
    <s v="AV"/>
    <x v="3990"/>
    <x v="3990"/>
    <n v="5766810"/>
    <n v="3.3900891480731984E-2"/>
    <s v=""/>
    <x v="3"/>
    <n v="15"/>
    <x v="14"/>
    <n v="2482123"/>
    <n v="12061"/>
    <n v="7.7435862904854894E-2"/>
    <n v="5834728"/>
    <n v="3.3506274842631911E-2"/>
  </r>
  <r>
    <x v="6114"/>
    <x v="14"/>
    <s v="AV"/>
    <x v="4341"/>
    <x v="4341"/>
    <n v="5766810"/>
    <n v="3.1265118843866888E-2"/>
    <s v=""/>
    <x v="3"/>
    <n v="15"/>
    <x v="14"/>
    <n v="2482123"/>
    <n v="12061"/>
    <n v="7.141527407542371E-2"/>
    <n v="5834728"/>
    <n v="3.0901183397066666E-2"/>
  </r>
  <r>
    <x v="6115"/>
    <x v="14"/>
    <s v="AV"/>
    <x v="345"/>
    <x v="345"/>
    <n v="5766810"/>
    <n v="4.27446023017925E-2"/>
    <s v=""/>
    <x v="3"/>
    <n v="15"/>
    <x v="14"/>
    <n v="2482123"/>
    <n v="12061"/>
    <n v="9.7636522793077898E-2"/>
    <n v="5834728"/>
    <n v="4.2247042192883714E-2"/>
  </r>
  <r>
    <x v="6116"/>
    <x v="14"/>
    <s v="AV"/>
    <x v="2231"/>
    <x v="2231"/>
    <n v="5766810"/>
    <n v="2.8577324378642611E-2"/>
    <s v=""/>
    <x v="3"/>
    <n v="15"/>
    <x v="14"/>
    <n v="2482123"/>
    <n v="12061"/>
    <n v="6.5275857834885348E-2"/>
    <n v="5834728"/>
    <n v="2.824467567297053E-2"/>
  </r>
  <r>
    <x v="6117"/>
    <x v="14"/>
    <s v="AV"/>
    <x v="237"/>
    <x v="237"/>
    <n v="5766810"/>
    <n v="6.2564918906639899E-2"/>
    <s v=""/>
    <x v="3"/>
    <n v="15"/>
    <x v="14"/>
    <n v="2482123"/>
    <n v="12061"/>
    <n v="0.1429097664249189"/>
    <n v="5834728"/>
    <n v="6.1836644313153923E-2"/>
  </r>
  <r>
    <x v="6118"/>
    <x v="14"/>
    <s v="AV"/>
    <x v="4342"/>
    <x v="4342"/>
    <n v="5766810"/>
    <n v="0.10985276088513406"/>
    <s v=""/>
    <x v="3"/>
    <n v="15"/>
    <x v="14"/>
    <n v="2482123"/>
    <n v="12061"/>
    <n v="0.25092388312135844"/>
    <n v="5834728"/>
    <n v="0.10857404149773563"/>
  </r>
  <r>
    <x v="6119"/>
    <x v="14"/>
    <s v="AV"/>
    <x v="135"/>
    <x v="135"/>
    <n v="5766810"/>
    <n v="2.1467674502888077E-2"/>
    <s v=""/>
    <x v="3"/>
    <n v="15"/>
    <x v="14"/>
    <n v="2482123"/>
    <n v="12061"/>
    <n v="4.9036111650235477E-2"/>
    <n v="5834728"/>
    <n v="2.1217784273748493E-2"/>
  </r>
  <r>
    <x v="6120"/>
    <x v="14"/>
    <s v="AV"/>
    <x v="3705"/>
    <x v="3705"/>
    <n v="5766810"/>
    <n v="5.6079530971195508E-2"/>
    <s v=""/>
    <x v="3"/>
    <n v="15"/>
    <x v="14"/>
    <n v="2482123"/>
    <n v="12061"/>
    <n v="0.12809594917355535"/>
    <n v="5834728"/>
    <n v="5.5426748256302609E-2"/>
  </r>
  <r>
    <x v="6121"/>
    <x v="14"/>
    <s v="AV"/>
    <x v="1922"/>
    <x v="1922"/>
    <n v="5766810"/>
    <n v="2.9132223881140527E-2"/>
    <s v=""/>
    <x v="3"/>
    <n v="15"/>
    <x v="14"/>
    <n v="2482123"/>
    <n v="12061"/>
    <n v="6.654335022002876E-2"/>
    <n v="5834728"/>
    <n v="2.8793115977300054E-2"/>
  </r>
  <r>
    <x v="6122"/>
    <x v="14"/>
    <s v="AV"/>
    <x v="3103"/>
    <x v="3103"/>
    <n v="5766810"/>
    <n v="3.3571419901123847E-2"/>
    <s v=""/>
    <x v="3"/>
    <n v="15"/>
    <x v="14"/>
    <n v="2482123"/>
    <n v="12061"/>
    <n v="7.6683289301176003E-2"/>
    <n v="5834728"/>
    <n v="3.3180638411936254E-2"/>
  </r>
  <r>
    <x v="6123"/>
    <x v="14"/>
    <s v="AV"/>
    <x v="4343"/>
    <x v="4343"/>
    <n v="5766810"/>
    <n v="0.21507557904630117"/>
    <s v=""/>
    <x v="3"/>
    <n v="15"/>
    <x v="14"/>
    <n v="2482123"/>
    <n v="12061"/>
    <n v="0.49127212665417663"/>
    <n v="5834728"/>
    <n v="0.21257203420622178"/>
  </r>
  <r>
    <x v="6124"/>
    <x v="14"/>
    <s v="AV"/>
    <x v="4344"/>
    <x v="4344"/>
    <n v="5766810"/>
    <n v="0.13706017711698495"/>
    <s v=""/>
    <x v="3"/>
    <n v="15"/>
    <x v="14"/>
    <n v="2482123"/>
    <n v="12061"/>
    <n v="0.313070619130421"/>
    <n v="5834728"/>
    <n v="0.13546475516939266"/>
  </r>
  <r>
    <x v="6125"/>
    <x v="14"/>
    <s v="AV"/>
    <x v="764"/>
    <x v="764"/>
    <n v="5766810"/>
    <n v="7.8206148633299874E-3"/>
    <s v=""/>
    <x v="3"/>
    <n v="15"/>
    <x v="14"/>
    <n v="2482123"/>
    <n v="12061"/>
    <n v="1.7863720803114862E-2"/>
    <n v="5834728"/>
    <n v="7.7295805391442403E-3"/>
  </r>
  <r>
    <x v="6126"/>
    <x v="14"/>
    <s v="AV"/>
    <x v="4345"/>
    <x v="4345"/>
    <n v="5766810"/>
    <n v="6.7749761133104783E-2"/>
    <s v=""/>
    <x v="3"/>
    <n v="15"/>
    <x v="14"/>
    <n v="2482123"/>
    <n v="12061"/>
    <n v="0.1547528983986026"/>
    <n v="5834728"/>
    <n v="6.6961133406732931E-2"/>
  </r>
  <r>
    <x v="6127"/>
    <x v="14"/>
    <s v="AV"/>
    <x v="4346"/>
    <x v="4346"/>
    <n v="5766810"/>
    <n v="5.9686377737431962E-2"/>
    <s v=""/>
    <x v="3"/>
    <n v="15"/>
    <x v="14"/>
    <n v="2482123"/>
    <n v="12061"/>
    <n v="0.1363346496769875"/>
    <n v="5834728"/>
    <n v="5.8991610234444519E-2"/>
  </r>
  <r>
    <x v="6128"/>
    <x v="14"/>
    <s v="AV"/>
    <x v="4347"/>
    <x v="4347"/>
    <n v="5766810"/>
    <n v="0.18863114963038491"/>
    <s v=""/>
    <x v="3"/>
    <n v="15"/>
    <x v="14"/>
    <n v="2482123"/>
    <n v="12061"/>
    <n v="0.43086819267468623"/>
    <n v="5834728"/>
    <n v="0.18643542595301785"/>
  </r>
  <r>
    <x v="6129"/>
    <x v="14"/>
    <s v="AV"/>
    <x v="4348"/>
    <x v="4348"/>
    <n v="5766810"/>
    <n v="4.00221266176621E-2"/>
    <s v=""/>
    <x v="3"/>
    <n v="15"/>
    <x v="14"/>
    <n v="2482123"/>
    <n v="12061"/>
    <n v="9.1417888278468071E-2"/>
    <n v="5834728"/>
    <n v="3.9556256949766978E-2"/>
  </r>
  <r>
    <x v="6130"/>
    <x v="14"/>
    <s v="AV"/>
    <x v="4349"/>
    <x v="4349"/>
    <n v="5766810"/>
    <n v="2.4155468968112354E-2"/>
    <s v=""/>
    <x v="3"/>
    <n v="15"/>
    <x v="14"/>
    <n v="2482123"/>
    <n v="12061"/>
    <n v="5.5175527890773839E-2"/>
    <n v="5834728"/>
    <n v="2.3874291997844629E-2"/>
  </r>
  <r>
    <x v="6131"/>
    <x v="14"/>
    <s v="AV"/>
    <x v="4350"/>
    <x v="4350"/>
    <n v="5766810"/>
    <n v="0.13659198066175235"/>
    <s v=""/>
    <x v="3"/>
    <n v="15"/>
    <x v="14"/>
    <n v="2482123"/>
    <n v="12061"/>
    <n v="0.31200117243045628"/>
    <n v="5834728"/>
    <n v="0.13500200866261461"/>
  </r>
  <r>
    <x v="6132"/>
    <x v="14"/>
    <s v="AV"/>
    <x v="4335"/>
    <x v="4335"/>
    <n v="5766810"/>
    <n v="5.2108531406444808E-2"/>
    <s v=""/>
    <x v="3"/>
    <n v="15"/>
    <x v="14"/>
    <n v="2482123"/>
    <n v="12061"/>
    <n v="0.11902545679237286"/>
    <n v="5834728"/>
    <n v="5.1501972328444438E-2"/>
  </r>
  <r>
    <x v="6133"/>
    <x v="14"/>
    <s v="AV"/>
    <x v="4351"/>
    <x v="4351"/>
    <n v="5766810"/>
    <n v="9.2963007277853782E-2"/>
    <s v=""/>
    <x v="3"/>
    <n v="15"/>
    <x v="14"/>
    <n v="2482123"/>
    <n v="12061"/>
    <n v="0.21234458364855605"/>
    <n v="5834728"/>
    <n v="9.188088973470572E-2"/>
  </r>
  <r>
    <x v="6134"/>
    <x v="14"/>
    <s v="AV"/>
    <x v="4352"/>
    <x v="4352"/>
    <n v="5766810"/>
    <n v="1.4410046455492724E-2"/>
    <s v=""/>
    <x v="3"/>
    <n v="15"/>
    <x v="14"/>
    <n v="2482123"/>
    <n v="12061"/>
    <n v="3.2915192876692798E-2"/>
    <n v="5834728"/>
    <n v="1.4242309153057348E-2"/>
  </r>
  <r>
    <x v="6135"/>
    <x v="14"/>
    <s v="AV"/>
    <x v="1114"/>
    <x v="1114"/>
    <n v="5766810"/>
    <n v="2.2698857774055326E-2"/>
    <s v=""/>
    <x v="3"/>
    <n v="15"/>
    <x v="14"/>
    <n v="2482123"/>
    <n v="12061"/>
    <n v="5.1848360379772411E-2"/>
    <n v="5834728"/>
    <n v="2.2434636198979625E-2"/>
  </r>
  <r>
    <x v="6136"/>
    <x v="14"/>
    <s v="AV"/>
    <x v="567"/>
    <x v="567"/>
    <n v="5766810"/>
    <n v="2.8906795958250749E-2"/>
    <s v=""/>
    <x v="3"/>
    <n v="15"/>
    <x v="14"/>
    <n v="2482123"/>
    <n v="12061"/>
    <n v="6.6028431438564239E-2"/>
    <n v="5834728"/>
    <n v="2.8570312103666187E-2"/>
  </r>
  <r>
    <x v="6137"/>
    <x v="14"/>
    <s v="AV"/>
    <x v="4353"/>
    <x v="4353"/>
    <n v="5766810"/>
    <n v="9.2113317414653853E-2"/>
    <s v=""/>
    <x v="3"/>
    <n v="15"/>
    <x v="14"/>
    <n v="2482123"/>
    <n v="12061"/>
    <n v="0.21040373593380518"/>
    <n v="5834728"/>
    <n v="9.1041090518701129E-2"/>
  </r>
  <r>
    <x v="6138"/>
    <x v="14"/>
    <s v="AV"/>
    <x v="4354"/>
    <x v="4354"/>
    <n v="5766810"/>
    <n v="7.3836315051128795E-2"/>
    <s v=""/>
    <x v="3"/>
    <n v="15"/>
    <x v="14"/>
    <n v="2482123"/>
    <n v="12061"/>
    <n v="0.16865570549814432"/>
    <n v="5834728"/>
    <n v="7.2976837994847402E-2"/>
  </r>
  <r>
    <x v="6139"/>
    <x v="14"/>
    <s v="AV"/>
    <x v="2789"/>
    <x v="2789"/>
    <n v="5766810"/>
    <n v="3.416100062252788E-2"/>
    <s v=""/>
    <x v="3"/>
    <n v="15"/>
    <x v="14"/>
    <n v="2482123"/>
    <n v="12061"/>
    <n v="7.8029999960390853E-2"/>
    <n v="5834728"/>
    <n v="3.3763356235286375E-2"/>
  </r>
  <r>
    <x v="6140"/>
    <x v="14"/>
    <s v="AV"/>
    <x v="4355"/>
    <x v="4355"/>
    <n v="5766810"/>
    <n v="3.2097468097613761E-2"/>
    <s v=""/>
    <x v="3"/>
    <n v="15"/>
    <x v="14"/>
    <n v="2482123"/>
    <n v="12061"/>
    <n v="7.3316512653138821E-2"/>
    <n v="5834728"/>
    <n v="3.1723843853560953E-2"/>
  </r>
  <r>
    <x v="6141"/>
    <x v="14"/>
    <s v="AV"/>
    <x v="1742"/>
    <x v="1742"/>
    <n v="5766810"/>
    <n v="1.1895658084799048E-2"/>
    <s v=""/>
    <x v="3"/>
    <n v="15"/>
    <x v="14"/>
    <n v="2482123"/>
    <n v="12061"/>
    <n v="2.7171868006511741E-2"/>
    <n v="5834728"/>
    <n v="1.1757189024064189E-2"/>
  </r>
  <r>
    <x v="6142"/>
    <x v="14"/>
    <s v="AV"/>
    <x v="3012"/>
    <x v="3012"/>
    <n v="5766810"/>
    <n v="4.3160776928665934E-2"/>
    <s v=""/>
    <x v="3"/>
    <n v="15"/>
    <x v="14"/>
    <n v="2482123"/>
    <n v="12061"/>
    <n v="9.8587142081935461E-2"/>
    <n v="5834728"/>
    <n v="4.2658372421130859E-2"/>
  </r>
  <r>
    <x v="6143"/>
    <x v="14"/>
    <s v="AV"/>
    <x v="636"/>
    <x v="636"/>
    <n v="5766810"/>
    <n v="5.9131478234934042E-3"/>
    <s v=""/>
    <x v="3"/>
    <n v="15"/>
    <x v="14"/>
    <n v="2482123"/>
    <n v="12061"/>
    <n v="1.3506715729184408E-2"/>
    <n v="5834728"/>
    <n v="5.844316993011499E-3"/>
  </r>
  <r>
    <x v="6144"/>
    <x v="14"/>
    <s v="AV"/>
    <x v="4356"/>
    <x v="4356"/>
    <n v="5766810"/>
    <n v="4.1183947451017111E-2"/>
    <s v=""/>
    <x v="3"/>
    <n v="15"/>
    <x v="14"/>
    <n v="2482123"/>
    <n v="12061"/>
    <n v="9.4071700459862087E-2"/>
    <n v="5834728"/>
    <n v="4.0704553836956925E-2"/>
  </r>
  <r>
    <x v="6145"/>
    <x v="14"/>
    <s v="AV"/>
    <x v="2122"/>
    <x v="2122"/>
    <n v="5766810"/>
    <n v="2.7190075622397822E-2"/>
    <s v=""/>
    <x v="3"/>
    <n v="15"/>
    <x v="14"/>
    <n v="2482123"/>
    <n v="12061"/>
    <n v="6.2107126872026845E-2"/>
    <n v="5834728"/>
    <n v="2.687357491214672E-2"/>
  </r>
  <r>
    <x v="6146"/>
    <x v="14"/>
    <s v="AV"/>
    <x v="4357"/>
    <x v="4357"/>
    <n v="5766810"/>
    <n v="5.1640334951212195E-2"/>
    <s v=""/>
    <x v="3"/>
    <n v="15"/>
    <x v="14"/>
    <n v="2482123"/>
    <n v="12061"/>
    <n v="0.11795601009240812"/>
    <n v="5834728"/>
    <n v="5.1039225821666409E-2"/>
  </r>
  <r>
    <x v="6147"/>
    <x v="14"/>
    <s v="AV"/>
    <x v="4358"/>
    <x v="4358"/>
    <n v="5766810"/>
    <n v="6.4298979851945867E-2"/>
    <s v=""/>
    <x v="3"/>
    <n v="15"/>
    <x v="14"/>
    <n v="2482123"/>
    <n v="12061"/>
    <n v="0.14687068012849203"/>
    <n v="5834728"/>
    <n v="6.3550520264183702E-2"/>
  </r>
  <r>
    <x v="6148"/>
    <x v="14"/>
    <s v="AV"/>
    <x v="1941"/>
    <x v="1941"/>
    <n v="5766810"/>
    <n v="3.282577369464227E-2"/>
    <s v=""/>
    <x v="3"/>
    <n v="15"/>
    <x v="14"/>
    <n v="2482123"/>
    <n v="12061"/>
    <n v="7.4980096408639549E-2"/>
    <n v="5834728"/>
    <n v="3.2443671752993453E-2"/>
  </r>
  <r>
    <x v="6149"/>
    <x v="14"/>
    <s v="AV"/>
    <x v="1774"/>
    <x v="1774"/>
    <n v="5766810"/>
    <n v="3.0952987873711809E-2"/>
    <s v=""/>
    <x v="3"/>
    <n v="15"/>
    <x v="14"/>
    <n v="2482123"/>
    <n v="12061"/>
    <n v="7.0702309608780559E-2"/>
    <n v="5834728"/>
    <n v="3.0592685725881308E-2"/>
  </r>
  <r>
    <x v="6150"/>
    <x v="14"/>
    <s v="AV"/>
    <x v="2844"/>
    <x v="2844"/>
    <n v="5766810"/>
    <n v="4.1027881965939574E-2"/>
    <s v=""/>
    <x v="3"/>
    <n v="15"/>
    <x v="14"/>
    <n v="2482123"/>
    <n v="12061"/>
    <n v="9.3715218226540498E-2"/>
    <n v="5834728"/>
    <n v="4.0550305001364244E-2"/>
  </r>
  <r>
    <x v="6151"/>
    <x v="14"/>
    <s v="AV"/>
    <x v="4359"/>
    <x v="4359"/>
    <n v="5766810"/>
    <n v="1.5068989614708999E-2"/>
    <s v=""/>
    <x v="3"/>
    <n v="15"/>
    <x v="14"/>
    <n v="2482123"/>
    <n v="12061"/>
    <n v="3.4420340084050587E-2"/>
    <n v="5834728"/>
    <n v="1.489358201444866E-2"/>
  </r>
  <r>
    <x v="6152"/>
    <x v="14"/>
    <s v="AV"/>
    <x v="4360"/>
    <x v="4360"/>
    <n v="5766810"/>
    <n v="6.2079381841954225E-2"/>
    <s v=""/>
    <x v="3"/>
    <n v="15"/>
    <x v="14"/>
    <n v="2482123"/>
    <n v="12061"/>
    <n v="0.14180071058791843"/>
    <n v="5834728"/>
    <n v="6.1356759046865592E-2"/>
  </r>
  <r>
    <x v="6153"/>
    <x v="14"/>
    <s v="AV"/>
    <x v="2395"/>
    <x v="2395"/>
    <n v="5766810"/>
    <n v="1.3300247450496894E-2"/>
    <s v=""/>
    <x v="3"/>
    <n v="15"/>
    <x v="14"/>
    <n v="2482123"/>
    <n v="12061"/>
    <n v="3.0380208106405987E-2"/>
    <n v="5834728"/>
    <n v="1.31454285443983E-2"/>
  </r>
  <r>
    <x v="6154"/>
    <x v="14"/>
    <s v="AV"/>
    <x v="2085"/>
    <x v="2085"/>
    <n v="5766810"/>
    <n v="2.0670006468047324E-2"/>
    <s v=""/>
    <x v="3"/>
    <n v="15"/>
    <x v="14"/>
    <n v="2482123"/>
    <n v="12061"/>
    <n v="4.7214091346591831E-2"/>
    <n v="5834728"/>
    <n v="2.0429401336274803E-2"/>
  </r>
  <r>
    <x v="6155"/>
    <x v="14"/>
    <s v="AV"/>
    <x v="4361"/>
    <x v="4361"/>
    <n v="5766810"/>
    <n v="8.2281191854768926E-2"/>
    <s v=""/>
    <x v="3"/>
    <n v="15"/>
    <x v="14"/>
    <n v="2482123"/>
    <n v="12061"/>
    <n v="0.1879453552345455"/>
    <n v="5834728"/>
    <n v="8.1323413876362355E-2"/>
  </r>
  <r>
    <x v="6156"/>
    <x v="14"/>
    <s v="AV"/>
    <x v="1278"/>
    <x v="1278"/>
    <n v="5766810"/>
    <n v="4.492951909287804E-2"/>
    <s v=""/>
    <x v="3"/>
    <n v="15"/>
    <x v="14"/>
    <n v="2482123"/>
    <n v="12061"/>
    <n v="0.10262727405958005"/>
    <n v="5834728"/>
    <n v="4.4406525891181221E-2"/>
  </r>
  <r>
    <x v="6157"/>
    <x v="14"/>
    <s v="AV"/>
    <x v="2841"/>
    <x v="2841"/>
    <n v="5766810"/>
    <n v="1.3595037811198911E-2"/>
    <s v=""/>
    <x v="3"/>
    <n v="15"/>
    <x v="14"/>
    <n v="2482123"/>
    <n v="12061"/>
    <n v="3.1053563436013423E-2"/>
    <n v="5834728"/>
    <n v="1.343678745607336E-2"/>
  </r>
  <r>
    <x v="6158"/>
    <x v="14"/>
    <s v="AV"/>
    <x v="4362"/>
    <x v="4362"/>
    <n v="5766810"/>
    <n v="2.7710293905989617E-2"/>
    <s v=""/>
    <x v="3"/>
    <n v="15"/>
    <x v="14"/>
    <n v="2482123"/>
    <n v="12061"/>
    <n v="6.3295400983098785E-2"/>
    <n v="5834728"/>
    <n v="2.7387737697455651E-2"/>
  </r>
  <r>
    <x v="6159"/>
    <x v="14"/>
    <s v="AV"/>
    <x v="4363"/>
    <x v="4363"/>
    <n v="5766810"/>
    <n v="2.9427014241842544E-2"/>
    <s v=""/>
    <x v="3"/>
    <n v="15"/>
    <x v="14"/>
    <n v="2482123"/>
    <n v="12061"/>
    <n v="6.7216705549636199E-2"/>
    <n v="5834728"/>
    <n v="2.9084474888975115E-2"/>
  </r>
  <r>
    <x v="6160"/>
    <x v="14"/>
    <s v="AV"/>
    <x v="439"/>
    <x v="439"/>
    <n v="5766810"/>
    <n v="2.5074521269124524E-2"/>
    <s v=""/>
    <x v="3"/>
    <n v="15"/>
    <x v="14"/>
    <n v="2482123"/>
    <n v="12061"/>
    <n v="5.7274812153667608E-2"/>
    <n v="5834728"/>
    <n v="2.4782646251890406E-2"/>
  </r>
  <r>
    <x v="6161"/>
    <x v="14"/>
    <s v="AV"/>
    <x v="4126"/>
    <x v="4126"/>
    <n v="5766810"/>
    <n v="2.8820092910985449E-2"/>
    <s v=""/>
    <x v="3"/>
    <n v="15"/>
    <x v="14"/>
    <n v="2482123"/>
    <n v="12061"/>
    <n v="6.5830385753385595E-2"/>
    <n v="5834728"/>
    <n v="2.8484618306114696E-2"/>
  </r>
  <r>
    <x v="6162"/>
    <x v="14"/>
    <s v="AV"/>
    <x v="1450"/>
    <x v="1450"/>
    <n v="5766810"/>
    <n v="1.4496749502758022E-2"/>
    <s v=""/>
    <x v="3"/>
    <n v="15"/>
    <x v="14"/>
    <n v="2482123"/>
    <n v="12061"/>
    <n v="3.3113238561871455E-2"/>
    <n v="5834728"/>
    <n v="1.4328002950608838E-2"/>
  </r>
  <r>
    <x v="6163"/>
    <x v="14"/>
    <s v="AV"/>
    <x v="2343"/>
    <x v="2343"/>
    <n v="5766810"/>
    <n v="1.3092160137060178E-2"/>
    <s v=""/>
    <x v="3"/>
    <n v="15"/>
    <x v="14"/>
    <n v="2482123"/>
    <n v="12061"/>
    <n v="2.9904898461977213E-2"/>
    <n v="5834728"/>
    <n v="1.2939763430274727E-2"/>
  </r>
  <r>
    <x v="6164"/>
    <x v="14"/>
    <s v="AV"/>
    <x v="4364"/>
    <x v="4364"/>
    <n v="5766810"/>
    <n v="7.4633983085969538E-2"/>
    <s v=""/>
    <x v="3"/>
    <n v="15"/>
    <x v="14"/>
    <n v="2482123"/>
    <n v="12061"/>
    <n v="0.17047772580178797"/>
    <n v="5834728"/>
    <n v="7.3765220932321102E-2"/>
  </r>
  <r>
    <x v="6165"/>
    <x v="14"/>
    <s v="AV"/>
    <x v="4365"/>
    <x v="4365"/>
    <n v="5766810"/>
    <n v="2.3687272512879737E-2"/>
    <s v=""/>
    <x v="3"/>
    <n v="15"/>
    <x v="14"/>
    <n v="2482123"/>
    <n v="12061"/>
    <n v="5.4106081190809098E-2"/>
    <n v="5834728"/>
    <n v="2.3411545491066593E-2"/>
  </r>
  <r>
    <x v="6166"/>
    <x v="14"/>
    <s v="AV"/>
    <x v="2589"/>
    <x v="2589"/>
    <n v="5766810"/>
    <n v="3.7958594092747988E-2"/>
    <s v=""/>
    <x v="3"/>
    <n v="15"/>
    <x v="14"/>
    <n v="2482123"/>
    <n v="12061"/>
    <n v="8.6704400971216039E-2"/>
    <n v="5834728"/>
    <n v="3.7516744568041563E-2"/>
  </r>
  <r>
    <x v="6167"/>
    <x v="14"/>
    <s v="AV"/>
    <x v="425"/>
    <x v="425"/>
    <n v="5766810"/>
    <n v="2.0167128793908591E-2"/>
    <s v=""/>
    <x v="3"/>
    <n v="15"/>
    <x v="14"/>
    <n v="2482123"/>
    <n v="12061"/>
    <n v="4.6065426372555625E-2"/>
    <n v="5834728"/>
    <n v="1.993237731047617E-2"/>
  </r>
  <r>
    <x v="6168"/>
    <x v="14"/>
    <s v="AV"/>
    <x v="1032"/>
    <x v="1032"/>
    <n v="5766810"/>
    <n v="2.3305779104912421E-2"/>
    <s v=""/>
    <x v="3"/>
    <n v="15"/>
    <x v="14"/>
    <n v="2482123"/>
    <n v="12061"/>
    <n v="5.3234680176023008E-2"/>
    <n v="5834728"/>
    <n v="2.3034492781840044E-2"/>
  </r>
  <r>
    <x v="6169"/>
    <x v="14"/>
    <s v="AV"/>
    <x v="4366"/>
    <x v="4366"/>
    <n v="5766810"/>
    <n v="1.7583377985402677E-2"/>
    <s v=""/>
    <x v="3"/>
    <n v="15"/>
    <x v="14"/>
    <n v="2482123"/>
    <n v="12061"/>
    <n v="4.0163664954231647E-2"/>
    <n v="5834728"/>
    <n v="1.737870214344182E-2"/>
  </r>
  <r>
    <x v="6170"/>
    <x v="14"/>
    <s v="AV"/>
    <x v="4367"/>
    <x v="4367"/>
    <n v="5766810"/>
    <n v="0.12362120479086358"/>
    <s v=""/>
    <x v="3"/>
    <n v="15"/>
    <x v="14"/>
    <n v="2482123"/>
    <n v="12061"/>
    <n v="0.28237353792772918"/>
    <n v="5834728"/>
    <n v="0.12218221654891195"/>
  </r>
  <r>
    <x v="6171"/>
    <x v="14"/>
    <s v="AV"/>
    <x v="4368"/>
    <x v="4368"/>
    <n v="5766810"/>
    <n v="4.9906274005906207E-2"/>
    <s v=""/>
    <x v="3"/>
    <n v="15"/>
    <x v="14"/>
    <n v="2482123"/>
    <n v="12061"/>
    <n v="0.11399509638883498"/>
    <n v="5834728"/>
    <n v="4.9325349870636637E-2"/>
  </r>
  <r>
    <x v="6172"/>
    <x v="14"/>
    <s v="AV"/>
    <x v="4369"/>
    <x v="4369"/>
    <n v="5766810"/>
    <n v="0.21535302879755014"/>
    <s v=""/>
    <x v="3"/>
    <n v="15"/>
    <x v="14"/>
    <n v="2482123"/>
    <n v="12061"/>
    <n v="0.4919058728467483"/>
    <n v="5834728"/>
    <n v="0.21284625435838653"/>
  </r>
  <r>
    <x v="6173"/>
    <x v="14"/>
    <s v="AV"/>
    <x v="339"/>
    <x v="339"/>
    <n v="5766810"/>
    <n v="1.0300322015117543E-2"/>
    <s v=""/>
    <x v="3"/>
    <n v="15"/>
    <x v="14"/>
    <n v="2482123"/>
    <n v="12061"/>
    <n v="2.3527827399224453E-2"/>
    <n v="5834728"/>
    <n v="1.0180423149116805E-2"/>
  </r>
  <r>
    <x v="6174"/>
    <x v="14"/>
    <s v="AV"/>
    <x v="3952"/>
    <x v="3952"/>
    <n v="5766810"/>
    <n v="6.3379927550933704E-2"/>
    <s v=""/>
    <x v="3"/>
    <n v="15"/>
    <x v="14"/>
    <n v="2482123"/>
    <n v="12061"/>
    <n v="0.14477139586559828"/>
    <n v="5834728"/>
    <n v="6.2642166010137917E-2"/>
  </r>
  <r>
    <x v="6175"/>
    <x v="14"/>
    <s v="AV"/>
    <x v="4370"/>
    <x v="4370"/>
    <n v="5766810"/>
    <n v="5.4432173073154823E-2"/>
    <s v=""/>
    <x v="3"/>
    <n v="15"/>
    <x v="14"/>
    <n v="2482123"/>
    <n v="12061"/>
    <n v="0.12433308115516087"/>
    <n v="5834728"/>
    <n v="5.3798566102824324E-2"/>
  </r>
  <r>
    <x v="6176"/>
    <x v="14"/>
    <s v="AV"/>
    <x v="2514"/>
    <x v="2514"/>
    <n v="5766810"/>
    <n v="2.797040304778552E-2"/>
    <s v=""/>
    <x v="3"/>
    <n v="15"/>
    <x v="14"/>
    <n v="2482123"/>
    <n v="12061"/>
    <n v="6.3889538038634758E-2"/>
    <n v="5834728"/>
    <n v="2.7644819090110111E-2"/>
  </r>
  <r>
    <x v="6177"/>
    <x v="14"/>
    <s v="AV"/>
    <x v="2283"/>
    <x v="2283"/>
    <n v="5766810"/>
    <n v="2.7744975124895738E-2"/>
    <s v=""/>
    <x v="3"/>
    <n v="15"/>
    <x v="14"/>
    <n v="2482123"/>
    <n v="12061"/>
    <n v="6.3374619257170237E-2"/>
    <n v="5834728"/>
    <n v="2.7422015216476244E-2"/>
  </r>
  <r>
    <x v="6178"/>
    <x v="14"/>
    <s v="AV"/>
    <x v="1155"/>
    <x v="1155"/>
    <n v="5766810"/>
    <n v="4.2380449503278239E-2"/>
    <s v=""/>
    <x v="3"/>
    <n v="15"/>
    <x v="14"/>
    <n v="2482123"/>
    <n v="12061"/>
    <n v="9.6804730915327541E-2"/>
    <n v="5834728"/>
    <n v="4.1887128243167461E-2"/>
  </r>
  <r>
    <x v="6179"/>
    <x v="14"/>
    <s v="AV"/>
    <x v="249"/>
    <x v="249"/>
    <n v="5766810"/>
    <n v="2.6756560386071326E-2"/>
    <s v=""/>
    <x v="3"/>
    <n v="15"/>
    <x v="14"/>
    <n v="2482123"/>
    <n v="12061"/>
    <n v="6.111689844613355E-2"/>
    <n v="5834728"/>
    <n v="2.644510592438928E-2"/>
  </r>
  <r>
    <x v="6180"/>
    <x v="14"/>
    <s v="AV"/>
    <x v="4371"/>
    <x v="4371"/>
    <n v="5766810"/>
    <n v="3.8582856033058138E-2"/>
    <s v=""/>
    <x v="3"/>
    <n v="15"/>
    <x v="14"/>
    <n v="2482123"/>
    <n v="12061"/>
    <n v="8.8130329904502369E-2"/>
    <n v="5834728"/>
    <n v="3.813373991041228E-2"/>
  </r>
  <r>
    <x v="6181"/>
    <x v="14"/>
    <s v="AV"/>
    <x v="4372"/>
    <x v="4372"/>
    <n v="5766810"/>
    <n v="2.3583228856161379E-2"/>
    <s v=""/>
    <x v="3"/>
    <n v="15"/>
    <x v="14"/>
    <n v="2482123"/>
    <n v="12061"/>
    <n v="5.3868426368594707E-2"/>
    <n v="5834728"/>
    <n v="2.3308712934004806E-2"/>
  </r>
  <r>
    <x v="6182"/>
    <x v="14"/>
    <s v="AV"/>
    <x v="1986"/>
    <x v="1986"/>
    <n v="5766810"/>
    <n v="1.0022872263868585E-2"/>
    <s v=""/>
    <x v="3"/>
    <n v="15"/>
    <x v="14"/>
    <n v="2482123"/>
    <n v="12061"/>
    <n v="2.2894081206652751E-2"/>
    <n v="5834728"/>
    <n v="9.9062029969520429E-3"/>
  </r>
  <r>
    <x v="6183"/>
    <x v="14"/>
    <s v="AV"/>
    <x v="600"/>
    <x v="600"/>
    <n v="5766810"/>
    <n v="1.8589133333680147E-2"/>
    <s v=""/>
    <x v="3"/>
    <n v="15"/>
    <x v="14"/>
    <n v="2482123"/>
    <n v="12061"/>
    <n v="4.2460994902304067E-2"/>
    <n v="5834728"/>
    <n v="1.8372750195039082E-2"/>
  </r>
  <r>
    <x v="6184"/>
    <x v="14"/>
    <s v="AV"/>
    <x v="638"/>
    <x v="638"/>
    <n v="5766810"/>
    <n v="1.6022723134627291E-2"/>
    <s v=""/>
    <x v="3"/>
    <n v="15"/>
    <x v="14"/>
    <n v="2482123"/>
    <n v="12061"/>
    <n v="3.6598842621015822E-2"/>
    <n v="5834728"/>
    <n v="1.5836213787515031E-2"/>
  </r>
  <r>
    <x v="6185"/>
    <x v="14"/>
    <s v="AV"/>
    <x v="4373"/>
    <x v="4373"/>
    <n v="5766810"/>
    <n v="4.952478059793889E-2"/>
    <s v=""/>
    <x v="3"/>
    <n v="15"/>
    <x v="14"/>
    <n v="2482123"/>
    <n v="12061"/>
    <n v="0.11312369537404889"/>
    <n v="5834728"/>
    <n v="4.8948297161410095E-2"/>
  </r>
  <r>
    <x v="6186"/>
    <x v="14"/>
    <s v="AV"/>
    <x v="3512"/>
    <x v="3512"/>
    <n v="5766810"/>
    <n v="2.4588984204438849E-2"/>
    <s v=""/>
    <x v="3"/>
    <n v="15"/>
    <x v="14"/>
    <n v="2482123"/>
    <n v="12061"/>
    <n v="5.6165756316667127E-2"/>
    <n v="5834728"/>
    <n v="2.4302760985602072E-2"/>
  </r>
  <r>
    <x v="6187"/>
    <x v="14"/>
    <s v="AV"/>
    <x v="917"/>
    <x v="917"/>
    <n v="5766810"/>
    <n v="4.3906423135147504E-2"/>
    <s v=""/>
    <x v="3"/>
    <n v="15"/>
    <x v="14"/>
    <n v="2482123"/>
    <n v="12061"/>
    <n v="0.10029033497447191"/>
    <n v="5834728"/>
    <n v="4.3395339080073654E-2"/>
  </r>
  <r>
    <x v="6188"/>
    <x v="14"/>
    <s v="AV"/>
    <x v="2320"/>
    <x v="2320"/>
    <n v="5766810"/>
    <n v="1.7652740423214915E-2"/>
    <s v=""/>
    <x v="3"/>
    <n v="15"/>
    <x v="14"/>
    <n v="2482123"/>
    <n v="12061"/>
    <n v="4.0322101502374572E-2"/>
    <n v="5834728"/>
    <n v="1.744725718148301E-2"/>
  </r>
  <r>
    <x v="6189"/>
    <x v="14"/>
    <s v="AV"/>
    <x v="4374"/>
    <x v="4374"/>
    <n v="5766810"/>
    <n v="3.081426299808733E-2"/>
    <s v=""/>
    <x v="3"/>
    <n v="15"/>
    <x v="14"/>
    <n v="2482123"/>
    <n v="12061"/>
    <n v="7.0385436512494709E-2"/>
    <n v="5834728"/>
    <n v="3.0455575649798929E-2"/>
  </r>
  <r>
    <x v="6190"/>
    <x v="14"/>
    <s v="AV"/>
    <x v="4375"/>
    <x v="4375"/>
    <n v="5766810"/>
    <n v="5.8975412749856501E-2"/>
    <s v=""/>
    <x v="3"/>
    <n v="15"/>
    <x v="14"/>
    <n v="2482123"/>
    <n v="12061"/>
    <n v="0.13471067505852252"/>
    <n v="5834728"/>
    <n v="5.8288921094522314E-2"/>
  </r>
  <r>
    <x v="6191"/>
    <x v="14"/>
    <s v="AV"/>
    <x v="733"/>
    <x v="733"/>
    <n v="5766810"/>
    <n v="2.0756709515312628E-2"/>
    <s v=""/>
    <x v="3"/>
    <n v="15"/>
    <x v="14"/>
    <n v="2482123"/>
    <n v="12061"/>
    <n v="4.7412137031770489E-2"/>
    <n v="5834728"/>
    <n v="2.0515095133826287E-2"/>
  </r>
  <r>
    <x v="6192"/>
    <x v="14"/>
    <s v="AV"/>
    <x v="4376"/>
    <x v="4376"/>
    <n v="5766810"/>
    <n v="0.33737889751873218"/>
    <s v=""/>
    <x v="3"/>
    <n v="15"/>
    <x v="14"/>
    <n v="2482123"/>
    <n v="12061"/>
    <n v="0.77063537016719019"/>
    <n v="5834728"/>
    <n v="0.33345170503235111"/>
  </r>
  <r>
    <x v="6193"/>
    <x v="14"/>
    <s v="SA"/>
    <x v="4377"/>
    <x v="4377"/>
    <n v="5766810"/>
    <n v="4.9802230349187855E-2"/>
    <s v=""/>
    <x v="3"/>
    <n v="15"/>
    <x v="14"/>
    <n v="2482123"/>
    <n v="12061"/>
    <n v="0.11375744156662058"/>
    <n v="5834728"/>
    <n v="4.9222517313574854E-2"/>
  </r>
  <r>
    <x v="6194"/>
    <x v="14"/>
    <s v="SA"/>
    <x v="4378"/>
    <x v="4378"/>
    <n v="5766810"/>
    <n v="0.35738996082756325"/>
    <s v=""/>
    <x v="3"/>
    <n v="15"/>
    <x v="14"/>
    <n v="2482123"/>
    <n v="12061"/>
    <n v="0.81634431430642418"/>
    <n v="5834728"/>
    <n v="0.35322983350723464"/>
  </r>
  <r>
    <x v="6195"/>
    <x v="14"/>
    <s v="SA"/>
    <x v="4379"/>
    <x v="4379"/>
    <n v="5766810"/>
    <n v="0.11276598327324813"/>
    <s v=""/>
    <x v="3"/>
    <n v="15"/>
    <x v="14"/>
    <n v="2482123"/>
    <n v="12061"/>
    <n v="0.25757821814336129"/>
    <n v="5834728"/>
    <n v="0.11145335309546564"/>
  </r>
  <r>
    <x v="6196"/>
    <x v="14"/>
    <s v="SA"/>
    <x v="4380"/>
    <x v="4380"/>
    <n v="5766810"/>
    <n v="1.9022648570006642E-2"/>
    <s v=""/>
    <x v="3"/>
    <n v="15"/>
    <x v="14"/>
    <n v="2482123"/>
    <n v="12061"/>
    <n v="4.3451223328197348E-2"/>
    <n v="5834728"/>
    <n v="1.8801219182796525E-2"/>
  </r>
  <r>
    <x v="6197"/>
    <x v="14"/>
    <s v="SA"/>
    <x v="3297"/>
    <x v="3297"/>
    <n v="5766810"/>
    <n v="0.12133224434305968"/>
    <s v=""/>
    <x v="3"/>
    <n v="15"/>
    <x v="14"/>
    <n v="2482123"/>
    <n v="12061"/>
    <n v="0.27714513183901263"/>
    <n v="5834728"/>
    <n v="0.11991990029355268"/>
  </r>
  <r>
    <x v="6198"/>
    <x v="14"/>
    <s v="SA"/>
    <x v="4381"/>
    <x v="4381"/>
    <n v="5766810"/>
    <n v="8.9529566606147942E-2"/>
    <s v=""/>
    <x v="3"/>
    <n v="15"/>
    <x v="14"/>
    <n v="2482123"/>
    <n v="12061"/>
    <n v="0.20450197451548124"/>
    <n v="5834728"/>
    <n v="8.8487415351666779E-2"/>
  </r>
  <r>
    <x v="6199"/>
    <x v="14"/>
    <s v="SA"/>
    <x v="4382"/>
    <x v="4382"/>
    <n v="5766810"/>
    <n v="0.56488769354287727"/>
    <s v=""/>
    <x v="3"/>
    <n v="15"/>
    <x v="14"/>
    <n v="2482123"/>
    <n v="12061"/>
    <n v="1.2903072480759863"/>
    <n v="5834728"/>
    <n v="0.55831222980745632"/>
  </r>
  <r>
    <x v="6200"/>
    <x v="14"/>
    <s v="SA"/>
    <x v="84"/>
    <x v="84"/>
    <n v="5766810"/>
    <n v="2.6877944652242747E-2"/>
    <s v=""/>
    <x v="3"/>
    <n v="15"/>
    <x v="14"/>
    <n v="2482123"/>
    <n v="12061"/>
    <n v="6.1394162405383673E-2"/>
    <n v="5834728"/>
    <n v="2.6565077240961361E-2"/>
  </r>
  <r>
    <x v="6201"/>
    <x v="14"/>
    <s v="SA"/>
    <x v="4383"/>
    <x v="4383"/>
    <n v="5766810"/>
    <n v="9.6760600748073883E-2"/>
    <s v=""/>
    <x v="3"/>
    <n v="15"/>
    <x v="14"/>
    <n v="2482123"/>
    <n v="12061"/>
    <n v="0.22101898465938125"/>
    <n v="5834728"/>
    <n v="9.5634278067460901E-2"/>
  </r>
  <r>
    <x v="6202"/>
    <x v="14"/>
    <s v="SA"/>
    <x v="2088"/>
    <x v="2088"/>
    <n v="5766810"/>
    <n v="3.9675314428600908E-2"/>
    <s v=""/>
    <x v="3"/>
    <n v="15"/>
    <x v="14"/>
    <n v="2482123"/>
    <n v="12061"/>
    <n v="9.0625705537753454E-2"/>
    <n v="5834728"/>
    <n v="3.9213481759561027E-2"/>
  </r>
  <r>
    <x v="6203"/>
    <x v="14"/>
    <s v="SA"/>
    <x v="418"/>
    <x v="418"/>
    <n v="5766810"/>
    <n v="1.5381120584864077E-2"/>
    <s v=""/>
    <x v="3"/>
    <n v="15"/>
    <x v="14"/>
    <n v="2482123"/>
    <n v="12061"/>
    <n v="3.5133304550693752E-2"/>
    <n v="5834728"/>
    <n v="1.5202079685634019E-2"/>
  </r>
  <r>
    <x v="6204"/>
    <x v="14"/>
    <s v="SA"/>
    <x v="4384"/>
    <x v="4384"/>
    <n v="5766810"/>
    <n v="4.1721506344061972E-2"/>
    <s v=""/>
    <x v="3"/>
    <n v="15"/>
    <x v="14"/>
    <n v="2482123"/>
    <n v="12061"/>
    <n v="9.5299583707969759E-2"/>
    <n v="5834728"/>
    <n v="4.1235855381776147E-2"/>
  </r>
  <r>
    <x v="6205"/>
    <x v="14"/>
    <s v="SA"/>
    <x v="4385"/>
    <x v="4385"/>
    <n v="5766810"/>
    <n v="0.29114883271687469"/>
    <s v=""/>
    <x v="3"/>
    <n v="15"/>
    <x v="14"/>
    <n v="2482123"/>
    <n v="12061"/>
    <n v="0.66503741082993029"/>
    <n v="5834728"/>
    <n v="0.28775977217789761"/>
  </r>
  <r>
    <x v="6206"/>
    <x v="14"/>
    <s v="SA"/>
    <x v="4386"/>
    <x v="4386"/>
    <n v="5766810"/>
    <n v="0.87507651543921161"/>
    <s v=""/>
    <x v="3"/>
    <n v="15"/>
    <x v="14"/>
    <n v="2482123"/>
    <n v="12061"/>
    <n v="1.9988354913711495"/>
    <n v="5834728"/>
    <n v="0.86489035992766072"/>
  </r>
  <r>
    <x v="6207"/>
    <x v="14"/>
    <s v="SA"/>
    <x v="1804"/>
    <x v="1804"/>
    <n v="5766810"/>
    <n v="1.4791539863460041E-2"/>
    <s v=""/>
    <x v="3"/>
    <n v="15"/>
    <x v="14"/>
    <n v="2482123"/>
    <n v="12061"/>
    <n v="3.3786593891478887E-2"/>
    <n v="5834728"/>
    <n v="1.4619361862283896E-2"/>
  </r>
  <r>
    <x v="6208"/>
    <x v="14"/>
    <s v="SA"/>
    <x v="4387"/>
    <x v="4387"/>
    <n v="5766810"/>
    <n v="9.4315574815192454E-2"/>
    <s v=""/>
    <x v="3"/>
    <n v="15"/>
    <x v="14"/>
    <n v="2482123"/>
    <n v="12061"/>
    <n v="0.21543409633734312"/>
    <n v="5834728"/>
    <n v="9.3217712976508924E-2"/>
  </r>
  <r>
    <x v="6209"/>
    <x v="14"/>
    <s v="SA"/>
    <x v="1075"/>
    <x v="1075"/>
    <n v="5766810"/>
    <n v="9.1003518409658021E-2"/>
    <s v=""/>
    <x v="3"/>
    <n v="15"/>
    <x v="14"/>
    <n v="2482123"/>
    <n v="12061"/>
    <n v="0.20786875116351838"/>
    <n v="5834728"/>
    <n v="8.9944209910042081E-2"/>
  </r>
  <r>
    <x v="6210"/>
    <x v="14"/>
    <s v="SA"/>
    <x v="2220"/>
    <x v="2220"/>
    <n v="5766810"/>
    <n v="4.4582706903816841E-2"/>
    <s v=""/>
    <x v="3"/>
    <n v="15"/>
    <x v="14"/>
    <n v="2482123"/>
    <n v="12061"/>
    <n v="0.10183509131886544"/>
    <n v="5834728"/>
    <n v="4.406375070097527E-2"/>
  </r>
  <r>
    <x v="6211"/>
    <x v="14"/>
    <s v="SA"/>
    <x v="3571"/>
    <x v="3571"/>
    <n v="5766810"/>
    <n v="4.8605728296926727E-2"/>
    <s v=""/>
    <x v="3"/>
    <n v="15"/>
    <x v="14"/>
    <n v="2482123"/>
    <n v="12061"/>
    <n v="0.11102441111115512"/>
    <n v="5834728"/>
    <n v="4.8039942907364325E-2"/>
  </r>
  <r>
    <x v="6212"/>
    <x v="14"/>
    <s v="SA"/>
    <x v="1978"/>
    <x v="1978"/>
    <n v="5766810"/>
    <n v="2.7224756841303942E-2"/>
    <s v=""/>
    <x v="3"/>
    <n v="15"/>
    <x v="14"/>
    <n v="2482123"/>
    <n v="12061"/>
    <n v="6.2186345146098304E-2"/>
    <n v="5834728"/>
    <n v="2.6907852431167313E-2"/>
  </r>
  <r>
    <x v="6213"/>
    <x v="14"/>
    <s v="SA"/>
    <x v="4388"/>
    <x v="4388"/>
    <n v="5766810"/>
    <n v="0.11706645441760695"/>
    <s v=""/>
    <x v="3"/>
    <n v="15"/>
    <x v="14"/>
    <n v="2482123"/>
    <n v="12061"/>
    <n v="0.26740128412822267"/>
    <n v="5834728"/>
    <n v="0.11570376545401945"/>
  </r>
  <r>
    <x v="6214"/>
    <x v="14"/>
    <s v="SA"/>
    <x v="4389"/>
    <x v="4389"/>
    <n v="5766810"/>
    <n v="0.27663474260466359"/>
    <s v=""/>
    <x v="3"/>
    <n v="15"/>
    <x v="14"/>
    <n v="2482123"/>
    <n v="12061"/>
    <n v="0.63188456313102304"/>
    <n v="5834728"/>
    <n v="0.27341463046777847"/>
  </r>
  <r>
    <x v="6215"/>
    <x v="14"/>
    <s v="SA"/>
    <x v="2948"/>
    <x v="2948"/>
    <n v="5766810"/>
    <n v="7.9940209578605852E-3"/>
    <s v=""/>
    <x v="3"/>
    <n v="15"/>
    <x v="14"/>
    <n v="2482123"/>
    <n v="12061"/>
    <n v="1.8259812173472178E-2"/>
    <n v="5834728"/>
    <n v="7.900968134247217E-3"/>
  </r>
  <r>
    <x v="6216"/>
    <x v="14"/>
    <s v="SA"/>
    <x v="4390"/>
    <x v="4390"/>
    <n v="5766810"/>
    <n v="1.8745198818757684E-2"/>
    <s v=""/>
    <x v="3"/>
    <n v="15"/>
    <x v="14"/>
    <n v="2482123"/>
    <n v="12061"/>
    <n v="4.2817477135625642E-2"/>
    <n v="5834728"/>
    <n v="1.852699903063176E-2"/>
  </r>
  <r>
    <x v="6217"/>
    <x v="14"/>
    <s v="SA"/>
    <x v="4391"/>
    <x v="4391"/>
    <n v="5766810"/>
    <n v="0.38177085771856539"/>
    <s v=""/>
    <x v="3"/>
    <n v="15"/>
    <x v="14"/>
    <n v="2482123"/>
    <n v="12061"/>
    <n v="0.8720347609786625"/>
    <n v="5834728"/>
    <n v="0.37732692937871309"/>
  </r>
  <r>
    <x v="6218"/>
    <x v="14"/>
    <s v="SA"/>
    <x v="3972"/>
    <x v="3972"/>
    <n v="5766810"/>
    <n v="2.0999478047655465E-2"/>
    <s v=""/>
    <x v="3"/>
    <n v="15"/>
    <x v="14"/>
    <n v="2482123"/>
    <n v="12061"/>
    <n v="4.7966664950270729E-2"/>
    <n v="5834728"/>
    <n v="2.0755037766970456E-2"/>
  </r>
  <r>
    <x v="6219"/>
    <x v="14"/>
    <s v="SA"/>
    <x v="4392"/>
    <x v="4392"/>
    <n v="5766810"/>
    <n v="2.5369311629826544E-2"/>
    <s v=""/>
    <x v="3"/>
    <n v="15"/>
    <x v="14"/>
    <n v="2482123"/>
    <n v="12061"/>
    <n v="5.794816748327504E-2"/>
    <n v="5834728"/>
    <n v="2.5074005163565463E-2"/>
  </r>
  <r>
    <x v="6220"/>
    <x v="14"/>
    <s v="SA"/>
    <x v="4393"/>
    <x v="4393"/>
    <n v="5766810"/>
    <n v="8.5627929479209469E-2"/>
    <s v=""/>
    <x v="3"/>
    <n v="15"/>
    <x v="14"/>
    <n v="2482123"/>
    <n v="12061"/>
    <n v="0.19558991868244166"/>
    <n v="5834728"/>
    <n v="8.4631194461849815E-2"/>
  </r>
  <r>
    <x v="6221"/>
    <x v="14"/>
    <s v="SA"/>
    <x v="4394"/>
    <x v="4394"/>
    <n v="5766810"/>
    <n v="3.4195681841433997E-2"/>
    <s v=""/>
    <x v="3"/>
    <n v="15"/>
    <x v="14"/>
    <n v="2482123"/>
    <n v="12061"/>
    <n v="7.8109218234462333E-2"/>
    <n v="5834728"/>
    <n v="3.3797633754306972E-2"/>
  </r>
  <r>
    <x v="6222"/>
    <x v="14"/>
    <s v="SA"/>
    <x v="212"/>
    <x v="212"/>
    <n v="5766810"/>
    <n v="3.1802677736911741E-2"/>
    <s v=""/>
    <x v="3"/>
    <n v="15"/>
    <x v="14"/>
    <n v="2482123"/>
    <n v="12061"/>
    <n v="7.2643157323531396E-2"/>
    <n v="5834728"/>
    <n v="3.1432484941885892E-2"/>
  </r>
  <r>
    <x v="6223"/>
    <x v="14"/>
    <s v="SA"/>
    <x v="4395"/>
    <x v="4395"/>
    <n v="5766810"/>
    <n v="0.1423490630001682"/>
    <s v=""/>
    <x v="3"/>
    <n v="15"/>
    <x v="14"/>
    <n v="2482123"/>
    <n v="12061"/>
    <n v="0.32515140592631908"/>
    <n v="5834728"/>
    <n v="0.14069207682003343"/>
  </r>
  <r>
    <x v="6224"/>
    <x v="14"/>
    <s v="SA"/>
    <x v="4396"/>
    <x v="4396"/>
    <n v="5766810"/>
    <n v="4.505090335904946E-2"/>
    <s v=""/>
    <x v="3"/>
    <n v="15"/>
    <x v="14"/>
    <n v="2482123"/>
    <n v="12061"/>
    <n v="0.10290453801883018"/>
    <n v="5834728"/>
    <n v="4.4526497207753299E-2"/>
  </r>
  <r>
    <x v="6225"/>
    <x v="14"/>
    <s v="SA"/>
    <x v="1543"/>
    <x v="1543"/>
    <n v="5766810"/>
    <n v="1.1115330659411355E-2"/>
    <s v=""/>
    <x v="3"/>
    <n v="15"/>
    <x v="14"/>
    <n v="2482123"/>
    <n v="12061"/>
    <n v="2.5389456839903828E-2"/>
    <n v="5834728"/>
    <n v="1.0985944846100795E-2"/>
  </r>
  <r>
    <x v="6226"/>
    <x v="14"/>
    <s v="SA"/>
    <x v="4397"/>
    <x v="4397"/>
    <n v="5766810"/>
    <n v="0.23255491337498546"/>
    <s v=""/>
    <x v="3"/>
    <n v="15"/>
    <x v="14"/>
    <n v="2482123"/>
    <n v="12061"/>
    <n v="0.53119813678619388"/>
    <n v="5834728"/>
    <n v="0.22984790379260181"/>
  </r>
  <r>
    <x v="6227"/>
    <x v="14"/>
    <s v="SA"/>
    <x v="4398"/>
    <x v="4398"/>
    <n v="5766810"/>
    <n v="4.5640484080453493E-2"/>
    <s v=""/>
    <x v="3"/>
    <n v="15"/>
    <x v="14"/>
    <n v="2482123"/>
    <n v="12061"/>
    <n v="0.10425124867804506"/>
    <n v="5834728"/>
    <n v="4.5109215031103427E-2"/>
  </r>
  <r>
    <x v="6228"/>
    <x v="14"/>
    <s v="SA"/>
    <x v="4068"/>
    <x v="4068"/>
    <n v="5766810"/>
    <n v="2.3513866418349141E-2"/>
    <s v=""/>
    <x v="3"/>
    <n v="15"/>
    <x v="14"/>
    <n v="2482123"/>
    <n v="12061"/>
    <n v="5.3709989820451776E-2"/>
    <n v="5834728"/>
    <n v="2.3240157895963617E-2"/>
  </r>
  <r>
    <x v="6229"/>
    <x v="14"/>
    <s v="SA"/>
    <x v="4399"/>
    <x v="4399"/>
    <n v="5766810"/>
    <n v="0.93439874037812931"/>
    <s v=""/>
    <x v="3"/>
    <n v="15"/>
    <x v="14"/>
    <n v="2482123"/>
    <n v="12061"/>
    <n v="2.1343383491703865"/>
    <n v="5834728"/>
    <n v="0.92352205621238892"/>
  </r>
  <r>
    <x v="6230"/>
    <x v="14"/>
    <s v="SA"/>
    <x v="424"/>
    <x v="424"/>
    <n v="5766810"/>
    <n v="3.4126319403621763E-2"/>
    <s v=""/>
    <x v="3"/>
    <n v="15"/>
    <x v="14"/>
    <n v="2482123"/>
    <n v="12061"/>
    <n v="7.7950781686319401E-2"/>
    <n v="5834728"/>
    <n v="3.3729078716265778E-2"/>
  </r>
  <r>
    <x v="6231"/>
    <x v="14"/>
    <s v="SA"/>
    <x v="4400"/>
    <x v="4400"/>
    <n v="5766810"/>
    <n v="8.7968911755372553E-2"/>
    <s v=""/>
    <x v="3"/>
    <n v="15"/>
    <x v="14"/>
    <n v="2482123"/>
    <n v="12061"/>
    <n v="0.20093715218226538"/>
    <n v="5834728"/>
    <n v="8.6944926995739982E-2"/>
  </r>
  <r>
    <x v="6232"/>
    <x v="14"/>
    <s v="SA"/>
    <x v="1499"/>
    <x v="1499"/>
    <n v="5766810"/>
    <n v="4.3490248508274071E-2"/>
    <s v=""/>
    <x v="3"/>
    <n v="15"/>
    <x v="14"/>
    <n v="2482123"/>
    <n v="12061"/>
    <n v="9.9339715685614352E-2"/>
    <n v="5834728"/>
    <n v="4.2984008851826509E-2"/>
  </r>
  <r>
    <x v="6233"/>
    <x v="14"/>
    <s v="SA"/>
    <x v="4401"/>
    <x v="4401"/>
    <n v="5766810"/>
    <n v="3.9918082960943749E-2"/>
    <s v=""/>
    <x v="3"/>
    <n v="15"/>
    <x v="14"/>
    <n v="2482123"/>
    <n v="12061"/>
    <n v="9.1180233456253687E-2"/>
    <n v="5834728"/>
    <n v="3.9453424392705196E-2"/>
  </r>
  <r>
    <x v="6234"/>
    <x v="14"/>
    <s v="SA"/>
    <x v="827"/>
    <x v="827"/>
    <n v="5766810"/>
    <n v="2.1380971455622781E-2"/>
    <s v=""/>
    <x v="3"/>
    <n v="15"/>
    <x v="14"/>
    <n v="2482123"/>
    <n v="12061"/>
    <n v="4.8838065965056819E-2"/>
    <n v="5834728"/>
    <n v="2.1132090476197005E-2"/>
  </r>
  <r>
    <x v="6235"/>
    <x v="14"/>
    <s v="SA"/>
    <x v="4402"/>
    <x v="4402"/>
    <n v="5766810"/>
    <n v="6.5270053981317216E-2"/>
    <s v=""/>
    <x v="3"/>
    <n v="15"/>
    <x v="14"/>
    <n v="2482123"/>
    <n v="12061"/>
    <n v="0.14908879180249299"/>
    <n v="5834728"/>
    <n v="6.4510290796760364E-2"/>
  </r>
  <r>
    <x v="6236"/>
    <x v="14"/>
    <s v="SA"/>
    <x v="4403"/>
    <x v="4403"/>
    <n v="5766810"/>
    <n v="1.265864490073368E-2"/>
    <s v=""/>
    <x v="3"/>
    <n v="15"/>
    <x v="14"/>
    <n v="2482123"/>
    <n v="12061"/>
    <n v="2.8914670036083924E-2"/>
    <n v="5834728"/>
    <n v="1.2511294442517286E-2"/>
  </r>
  <r>
    <x v="6237"/>
    <x v="14"/>
    <s v="SA"/>
    <x v="562"/>
    <x v="562"/>
    <n v="5766810"/>
    <n v="1.512101144306818E-2"/>
    <s v=""/>
    <x v="3"/>
    <n v="15"/>
    <x v="14"/>
    <n v="2482123"/>
    <n v="12061"/>
    <n v="3.4539167495157785E-2"/>
    <n v="5834728"/>
    <n v="1.4944998292979553E-2"/>
  </r>
  <r>
    <x v="6238"/>
    <x v="14"/>
    <s v="SA"/>
    <x v="4404"/>
    <x v="4404"/>
    <n v="5766810"/>
    <n v="5.7865613744860676E-2"/>
    <s v=""/>
    <x v="3"/>
    <n v="15"/>
    <x v="14"/>
    <n v="2482123"/>
    <n v="12061"/>
    <n v="0.1321756902882357"/>
    <n v="5834728"/>
    <n v="5.7192040485863266E-2"/>
  </r>
  <r>
    <x v="6239"/>
    <x v="14"/>
    <s v="SA"/>
    <x v="4405"/>
    <x v="4405"/>
    <n v="5766810"/>
    <n v="4.371567643116385E-2"/>
    <s v=""/>
    <x v="3"/>
    <n v="15"/>
    <x v="14"/>
    <n v="2482123"/>
    <n v="12061"/>
    <n v="9.9854634467078859E-2"/>
    <n v="5834728"/>
    <n v="4.3206812725460376E-2"/>
  </r>
  <r>
    <x v="6240"/>
    <x v="14"/>
    <s v="SA"/>
    <x v="1275"/>
    <x v="1275"/>
    <n v="5766810"/>
    <n v="1.1150011878317476E-2"/>
    <s v=""/>
    <x v="3"/>
    <n v="15"/>
    <x v="14"/>
    <n v="2482123"/>
    <n v="12061"/>
    <n v="2.5468675113975294E-2"/>
    <n v="5834728"/>
    <n v="1.1020222365121391E-2"/>
  </r>
  <r>
    <x v="6241"/>
    <x v="14"/>
    <s v="SA"/>
    <x v="346"/>
    <x v="346"/>
    <n v="5766810"/>
    <n v="1.0057553482774704E-2"/>
    <s v=""/>
    <x v="3"/>
    <n v="15"/>
    <x v="14"/>
    <n v="2482123"/>
    <n v="12061"/>
    <n v="2.2973299480724213E-2"/>
    <n v="5834728"/>
    <n v="9.9404805159726377E-3"/>
  </r>
  <r>
    <x v="6242"/>
    <x v="14"/>
    <s v="SA"/>
    <x v="4406"/>
    <x v="4406"/>
    <n v="5766810"/>
    <n v="0.66274075268649391"/>
    <s v=""/>
    <x v="3"/>
    <n v="15"/>
    <x v="14"/>
    <n v="2482123"/>
    <n v="12061"/>
    <n v="1.5138216083686185"/>
    <n v="5834728"/>
    <n v="0.65502624972406598"/>
  </r>
  <r>
    <x v="6243"/>
    <x v="14"/>
    <s v="SA"/>
    <x v="4407"/>
    <x v="4407"/>
    <n v="5766810"/>
    <n v="2.2473429851165547E-2"/>
    <s v=""/>
    <x v="3"/>
    <n v="15"/>
    <x v="14"/>
    <n v="2482123"/>
    <n v="12061"/>
    <n v="5.1333441598307897E-2"/>
    <n v="5834728"/>
    <n v="2.2211832325345758E-2"/>
  </r>
  <r>
    <x v="6244"/>
    <x v="14"/>
    <s v="SA"/>
    <x v="4408"/>
    <x v="4408"/>
    <n v="5766810"/>
    <n v="0.23716751548949941"/>
    <s v=""/>
    <x v="3"/>
    <n v="15"/>
    <x v="14"/>
    <n v="2482123"/>
    <n v="12061"/>
    <n v="0.54173416723769841"/>
    <n v="5834728"/>
    <n v="0.23440681382234102"/>
  </r>
  <r>
    <x v="6245"/>
    <x v="14"/>
    <s v="SA"/>
    <x v="1559"/>
    <x v="1559"/>
    <n v="5766810"/>
    <n v="1.4670155597288622E-2"/>
    <s v=""/>
    <x v="3"/>
    <n v="15"/>
    <x v="14"/>
    <n v="2482123"/>
    <n v="12061"/>
    <n v="3.3509329932228764E-2"/>
    <n v="5834728"/>
    <n v="1.4499390545711813E-2"/>
  </r>
  <r>
    <x v="6246"/>
    <x v="14"/>
    <s v="SA"/>
    <x v="383"/>
    <x v="383"/>
    <n v="5766810"/>
    <n v="2.139831206507584E-2"/>
    <s v=""/>
    <x v="3"/>
    <n v="15"/>
    <x v="14"/>
    <n v="2482123"/>
    <n v="12061"/>
    <n v="4.8877675102092545E-2"/>
    <n v="5834728"/>
    <n v="2.1149229235707303E-2"/>
  </r>
  <r>
    <x v="6247"/>
    <x v="14"/>
    <s v="SA"/>
    <x v="4409"/>
    <x v="4409"/>
    <n v="5766810"/>
    <n v="9.1246286942000862E-2"/>
    <s v=""/>
    <x v="3"/>
    <n v="15"/>
    <x v="14"/>
    <n v="2482123"/>
    <n v="12061"/>
    <n v="0.20842327908201863"/>
    <n v="5834728"/>
    <n v="9.0184152543186236E-2"/>
  </r>
  <r>
    <x v="6248"/>
    <x v="14"/>
    <s v="SA"/>
    <x v="2796"/>
    <x v="2796"/>
    <n v="5766810"/>
    <n v="0.20850348806359148"/>
    <s v=""/>
    <x v="3"/>
    <n v="15"/>
    <x v="14"/>
    <n v="2482123"/>
    <n v="12061"/>
    <n v="0.47626026371763441"/>
    <n v="5834728"/>
    <n v="0.20607644435181896"/>
  </r>
  <r>
    <x v="6249"/>
    <x v="14"/>
    <s v="SA"/>
    <x v="3504"/>
    <x v="3504"/>
    <n v="5766810"/>
    <n v="2.3219076057647121E-2"/>
    <s v=""/>
    <x v="3"/>
    <n v="15"/>
    <x v="14"/>
    <n v="2482123"/>
    <n v="12061"/>
    <n v="5.303663449084435E-2"/>
    <n v="5834728"/>
    <n v="2.2948798984288556E-2"/>
  </r>
  <r>
    <x v="6250"/>
    <x v="14"/>
    <s v="SA"/>
    <x v="395"/>
    <x v="395"/>
    <n v="5766810"/>
    <n v="2.1658421206871739E-2"/>
    <s v=""/>
    <x v="3"/>
    <n v="15"/>
    <x v="14"/>
    <n v="2482123"/>
    <n v="12061"/>
    <n v="4.9471812157628518E-2"/>
    <n v="5834728"/>
    <n v="2.140631062836177E-2"/>
  </r>
  <r>
    <x v="6251"/>
    <x v="14"/>
    <s v="SA"/>
    <x v="4074"/>
    <x v="4074"/>
    <n v="5766810"/>
    <n v="1.7687421642121035E-2"/>
    <s v=""/>
    <x v="3"/>
    <n v="15"/>
    <x v="14"/>
    <n v="2482123"/>
    <n v="12061"/>
    <n v="4.0401319776446031E-2"/>
    <n v="5834728"/>
    <n v="1.7481534700503603E-2"/>
  </r>
  <r>
    <x v="6252"/>
    <x v="14"/>
    <s v="SA"/>
    <x v="1703"/>
    <x v="1703"/>
    <n v="5766810"/>
    <n v="1.9959041480471874E-2"/>
    <s v=""/>
    <x v="3"/>
    <n v="15"/>
    <x v="14"/>
    <n v="2482123"/>
    <n v="12061"/>
    <n v="4.5590116728126844E-2"/>
    <n v="5834728"/>
    <n v="1.9726712196352598E-2"/>
  </r>
  <r>
    <x v="6253"/>
    <x v="14"/>
    <s v="SA"/>
    <x v="3723"/>
    <x v="3723"/>
    <n v="5766810"/>
    <n v="2.9617760945826202E-2"/>
    <s v=""/>
    <x v="3"/>
    <n v="15"/>
    <x v="14"/>
    <n v="2482123"/>
    <n v="12061"/>
    <n v="6.7652406057029241E-2"/>
    <n v="5834728"/>
    <n v="2.9273001243588392E-2"/>
  </r>
  <r>
    <x v="6254"/>
    <x v="14"/>
    <s v="SA"/>
    <x v="169"/>
    <x v="169"/>
    <n v="5766810"/>
    <n v="1.4618133768929441E-2"/>
    <s v=""/>
    <x v="3"/>
    <n v="15"/>
    <x v="14"/>
    <n v="2482123"/>
    <n v="12061"/>
    <n v="3.3390502521121572E-2"/>
    <n v="5834728"/>
    <n v="1.444797426718092E-2"/>
  </r>
  <r>
    <x v="6255"/>
    <x v="14"/>
    <s v="SA"/>
    <x v="1910"/>
    <x v="1910"/>
    <n v="5766810"/>
    <n v="2.5750805037793856E-2"/>
    <s v=""/>
    <x v="3"/>
    <n v="15"/>
    <x v="14"/>
    <n v="2482123"/>
    <n v="12061"/>
    <n v="5.881956849806113E-2"/>
    <n v="5834728"/>
    <n v="2.5451057872792015E-2"/>
  </r>
  <r>
    <x v="6256"/>
    <x v="14"/>
    <s v="SA"/>
    <x v="4410"/>
    <x v="4410"/>
    <n v="5766810"/>
    <n v="1.9074670398365821E-2"/>
    <s v=""/>
    <x v="3"/>
    <n v="15"/>
    <x v="14"/>
    <n v="2482123"/>
    <n v="12061"/>
    <n v="4.357005073930454E-2"/>
    <n v="5834728"/>
    <n v="1.885263546132742E-2"/>
  </r>
  <r>
    <x v="6257"/>
    <x v="14"/>
    <s v="SA"/>
    <x v="798"/>
    <x v="798"/>
    <n v="5766810"/>
    <n v="1.281471038581122E-2"/>
    <s v=""/>
    <x v="3"/>
    <n v="15"/>
    <x v="14"/>
    <n v="2482123"/>
    <n v="12061"/>
    <n v="2.9271152269405507E-2"/>
    <n v="5834728"/>
    <n v="1.2665543278109965E-2"/>
  </r>
  <r>
    <x v="6258"/>
    <x v="14"/>
    <s v="SA"/>
    <x v="4411"/>
    <x v="4411"/>
    <n v="5766810"/>
    <n v="9.66738977008086E-2"/>
    <s v=""/>
    <x v="3"/>
    <n v="15"/>
    <x v="14"/>
    <n v="2482123"/>
    <n v="12061"/>
    <n v="0.22082093897420255"/>
    <n v="5834728"/>
    <n v="9.554858426990942E-2"/>
  </r>
  <r>
    <x v="6259"/>
    <x v="14"/>
    <s v="SA"/>
    <x v="4412"/>
    <x v="4412"/>
    <n v="5766810"/>
    <n v="0.38211766990762658"/>
    <s v=""/>
    <x v="3"/>
    <n v="15"/>
    <x v="14"/>
    <n v="2482123"/>
    <n v="12061"/>
    <n v="0.87282694371937708"/>
    <n v="5834728"/>
    <n v="0.37766970456891907"/>
  </r>
  <r>
    <x v="6260"/>
    <x v="14"/>
    <s v="SA"/>
    <x v="3283"/>
    <x v="3283"/>
    <n v="5766810"/>
    <n v="4.8935199876534857E-2"/>
    <s v=""/>
    <x v="3"/>
    <n v="15"/>
    <x v="14"/>
    <n v="2482123"/>
    <n v="12061"/>
    <n v="0.11177698471483402"/>
    <n v="5834728"/>
    <n v="4.8365579338059975E-2"/>
  </r>
  <r>
    <x v="6261"/>
    <x v="14"/>
    <s v="SA"/>
    <x v="420"/>
    <x v="420"/>
    <n v="5766810"/>
    <n v="3.2184171144879058E-2"/>
    <s v=""/>
    <x v="3"/>
    <n v="15"/>
    <x v="14"/>
    <n v="2482123"/>
    <n v="12061"/>
    <n v="7.3514558338317493E-2"/>
    <n v="5834728"/>
    <n v="3.1809537651112441E-2"/>
  </r>
  <r>
    <x v="6262"/>
    <x v="14"/>
    <s v="SA"/>
    <x v="4413"/>
    <x v="4413"/>
    <n v="5766810"/>
    <n v="3.8721580908682621E-2"/>
    <s v=""/>
    <x v="3"/>
    <n v="15"/>
    <x v="14"/>
    <n v="2482123"/>
    <n v="12061"/>
    <n v="8.8447203000788219E-2"/>
    <n v="5834728"/>
    <n v="3.8270849986494659E-2"/>
  </r>
  <r>
    <x v="6263"/>
    <x v="14"/>
    <s v="SA"/>
    <x v="4223"/>
    <x v="4223"/>
    <n v="5766810"/>
    <n v="4.4131851058037283E-2"/>
    <s v=""/>
    <x v="3"/>
    <n v="15"/>
    <x v="14"/>
    <n v="2482123"/>
    <n v="12061"/>
    <n v="0.10080525375593642"/>
    <n v="5834728"/>
    <n v="4.3618142953707521E-2"/>
  </r>
  <r>
    <x v="6264"/>
    <x v="14"/>
    <s v="SA"/>
    <x v="4414"/>
    <x v="4414"/>
    <n v="5766810"/>
    <n v="0.17373556611020652"/>
    <s v=""/>
    <x v="3"/>
    <n v="15"/>
    <x v="14"/>
    <n v="2482123"/>
    <n v="12061"/>
    <n v="0.39684394396099287"/>
    <n v="5834728"/>
    <n v="0.17171323153367218"/>
  </r>
  <r>
    <x v="6265"/>
    <x v="14"/>
    <s v="SA"/>
    <x v="4415"/>
    <x v="4415"/>
    <n v="5766810"/>
    <n v="0.21767667046426015"/>
    <s v=""/>
    <x v="3"/>
    <n v="15"/>
    <x v="14"/>
    <n v="2482123"/>
    <n v="12061"/>
    <n v="0.49721349720953628"/>
    <n v="5834728"/>
    <n v="0.21514284813276643"/>
  </r>
  <r>
    <x v="6266"/>
    <x v="14"/>
    <s v="SA"/>
    <x v="1195"/>
    <x v="1195"/>
    <n v="5766810"/>
    <n v="9.7974443409788066E-3"/>
    <s v=""/>
    <x v="3"/>
    <n v="15"/>
    <x v="14"/>
    <n v="2482123"/>
    <n v="12061"/>
    <n v="2.2379162425188243E-2"/>
    <n v="5834728"/>
    <n v="9.6833991233181722E-3"/>
  </r>
  <r>
    <x v="6267"/>
    <x v="14"/>
    <s v="SA"/>
    <x v="4416"/>
    <x v="4416"/>
    <n v="5766810"/>
    <n v="2.8265193408487533E-2"/>
    <s v=""/>
    <x v="3"/>
    <n v="15"/>
    <x v="14"/>
    <n v="2482123"/>
    <n v="12061"/>
    <n v="6.4562893368242183E-2"/>
    <n v="5834728"/>
    <n v="2.7936178001785175E-2"/>
  </r>
  <r>
    <x v="6268"/>
    <x v="14"/>
    <s v="SA"/>
    <x v="4417"/>
    <x v="4417"/>
    <n v="5766810"/>
    <n v="0.11758667270119876"/>
    <s v=""/>
    <x v="3"/>
    <n v="15"/>
    <x v="14"/>
    <n v="2482123"/>
    <n v="12061"/>
    <n v="0.26858955823929465"/>
    <n v="5834728"/>
    <n v="0.11621792823932839"/>
  </r>
  <r>
    <x v="6269"/>
    <x v="14"/>
    <s v="SA"/>
    <x v="4418"/>
    <x v="4418"/>
    <n v="5766810"/>
    <n v="1.2121086007688827E-2"/>
    <s v=""/>
    <x v="3"/>
    <n v="15"/>
    <x v="14"/>
    <n v="2482123"/>
    <n v="12061"/>
    <n v="2.7686786787976252E-2"/>
    <n v="5834728"/>
    <n v="1.1979992897698058E-2"/>
  </r>
  <r>
    <x v="6270"/>
    <x v="14"/>
    <s v="SA"/>
    <x v="4419"/>
    <x v="4419"/>
    <n v="5766810"/>
    <n v="0.80743079796282524"/>
    <s v=""/>
    <x v="3"/>
    <n v="15"/>
    <x v="14"/>
    <n v="2482123"/>
    <n v="12061"/>
    <n v="1.8443202477947613"/>
    <n v="5834728"/>
    <n v="0.79803205907798969"/>
  </r>
  <r>
    <x v="6271"/>
    <x v="14"/>
    <s v="SA"/>
    <x v="4420"/>
    <x v="4420"/>
    <n v="5766810"/>
    <n v="0.41879305890084811"/>
    <s v=""/>
    <x v="3"/>
    <n v="15"/>
    <x v="14"/>
    <n v="2482123"/>
    <n v="12061"/>
    <n v="0.95660026854994906"/>
    <n v="5834728"/>
    <n v="0.41391818093319854"/>
  </r>
  <r>
    <x v="6272"/>
    <x v="14"/>
    <s v="SA"/>
    <x v="2888"/>
    <x v="2888"/>
    <n v="5766810"/>
    <n v="3.9848720523131508E-2"/>
    <s v=""/>
    <x v="3"/>
    <n v="15"/>
    <x v="14"/>
    <n v="2482123"/>
    <n v="12061"/>
    <n v="9.1021796908110769E-2"/>
    <n v="5834728"/>
    <n v="3.9384869354664009E-2"/>
  </r>
  <r>
    <x v="6273"/>
    <x v="14"/>
    <s v="SA"/>
    <x v="2635"/>
    <x v="2635"/>
    <n v="5766810"/>
    <n v="3.8860305784307096E-2"/>
    <s v=""/>
    <x v="3"/>
    <n v="15"/>
    <x v="14"/>
    <n v="2482123"/>
    <n v="12061"/>
    <n v="8.8764076097074068E-2"/>
    <n v="5834728"/>
    <n v="3.8407960062577039E-2"/>
  </r>
  <r>
    <x v="6274"/>
    <x v="14"/>
    <s v="SA"/>
    <x v="2157"/>
    <x v="2157"/>
    <n v="5766810"/>
    <n v="0.11935541486541086"/>
    <s v=""/>
    <x v="3"/>
    <n v="15"/>
    <x v="14"/>
    <n v="2482123"/>
    <n v="12061"/>
    <n v="0.27262969021693928"/>
    <n v="5834728"/>
    <n v="0.11796608170937875"/>
  </r>
  <r>
    <x v="6275"/>
    <x v="14"/>
    <s v="SA"/>
    <x v="4421"/>
    <x v="4421"/>
    <n v="5766810"/>
    <n v="6.6449215424125296E-2"/>
    <s v=""/>
    <x v="3"/>
    <n v="15"/>
    <x v="14"/>
    <n v="2482123"/>
    <n v="12061"/>
    <n v="0.15178221312092274"/>
    <n v="5834728"/>
    <n v="6.5675726443460605E-2"/>
  </r>
  <r>
    <x v="6276"/>
    <x v="14"/>
    <s v="SA"/>
    <x v="1634"/>
    <x v="1634"/>
    <n v="5766810"/>
    <n v="2.7380822326381483E-2"/>
    <s v=""/>
    <x v="3"/>
    <n v="15"/>
    <x v="14"/>
    <n v="2482123"/>
    <n v="12061"/>
    <n v="6.254282737941988E-2"/>
    <n v="5834728"/>
    <n v="2.7062101266759991E-2"/>
  </r>
  <r>
    <x v="6277"/>
    <x v="14"/>
    <s v="SA"/>
    <x v="2875"/>
    <x v="2875"/>
    <n v="5766810"/>
    <n v="2.013244757500247E-2"/>
    <s v=""/>
    <x v="3"/>
    <n v="15"/>
    <x v="14"/>
    <n v="2482123"/>
    <n v="12061"/>
    <n v="4.5986208098484159E-2"/>
    <n v="5834728"/>
    <n v="1.9898099791455577E-2"/>
  </r>
  <r>
    <x v="6278"/>
    <x v="14"/>
    <s v="SA"/>
    <x v="721"/>
    <x v="721"/>
    <n v="5766810"/>
    <n v="1.179161442808069E-2"/>
    <s v=""/>
    <x v="3"/>
    <n v="15"/>
    <x v="14"/>
    <n v="2482123"/>
    <n v="12061"/>
    <n v="2.6934213184297354E-2"/>
    <n v="5834728"/>
    <n v="1.1654356467002403E-2"/>
  </r>
  <r>
    <x v="6279"/>
    <x v="14"/>
    <s v="SA"/>
    <x v="4422"/>
    <x v="4422"/>
    <n v="5766810"/>
    <n v="9.1541077302702889E-2"/>
    <s v=""/>
    <x v="3"/>
    <n v="15"/>
    <x v="14"/>
    <n v="2482123"/>
    <n v="12061"/>
    <n v="0.20909663441162607"/>
    <n v="5834728"/>
    <n v="9.047551145486131E-2"/>
  </r>
  <r>
    <x v="6280"/>
    <x v="14"/>
    <s v="SA"/>
    <x v="4423"/>
    <x v="4423"/>
    <n v="5766810"/>
    <n v="0.60121627034703762"/>
    <s v=""/>
    <x v="3"/>
    <n v="15"/>
    <x v="14"/>
    <n v="2482123"/>
    <n v="12061"/>
    <n v="1.3732883901658435"/>
    <n v="5834728"/>
    <n v="0.59421793098152986"/>
  </r>
  <r>
    <x v="6281"/>
    <x v="14"/>
    <s v="SA"/>
    <x v="433"/>
    <x v="433"/>
    <n v="5766810"/>
    <n v="7.0212127675439287E-2"/>
    <s v=""/>
    <x v="3"/>
    <n v="15"/>
    <x v="14"/>
    <n v="2482123"/>
    <n v="12061"/>
    <n v="0.16037739585767646"/>
    <n v="5834728"/>
    <n v="6.9394837257195197E-2"/>
  </r>
  <r>
    <x v="6282"/>
    <x v="14"/>
    <s v="SA"/>
    <x v="4424"/>
    <x v="4424"/>
    <n v="5766810"/>
    <n v="0.18346364801337306"/>
    <s v=""/>
    <x v="3"/>
    <n v="15"/>
    <x v="14"/>
    <n v="2482123"/>
    <n v="12061"/>
    <n v="0.41906466983803825"/>
    <n v="5834728"/>
    <n v="0.18132807561894917"/>
  </r>
  <r>
    <x v="6283"/>
    <x v="14"/>
    <s v="SA"/>
    <x v="352"/>
    <x v="352"/>
    <n v="5766810"/>
    <n v="3.0658197513009793E-2"/>
    <s v=""/>
    <x v="3"/>
    <n v="15"/>
    <x v="14"/>
    <n v="2482123"/>
    <n v="12061"/>
    <n v="7.002895427917312E-2"/>
    <n v="5834728"/>
    <n v="3.0301326814206251E-2"/>
  </r>
  <r>
    <x v="6284"/>
    <x v="14"/>
    <s v="SA"/>
    <x v="70"/>
    <x v="70"/>
    <n v="5766810"/>
    <n v="1.7461993719231256E-2"/>
    <s v=""/>
    <x v="3"/>
    <n v="15"/>
    <x v="14"/>
    <n v="2482123"/>
    <n v="12061"/>
    <n v="3.9886400994981523E-2"/>
    <n v="5834728"/>
    <n v="1.7258730826869736E-2"/>
  </r>
  <r>
    <x v="6285"/>
    <x v="14"/>
    <s v="SA"/>
    <x v="459"/>
    <x v="459"/>
    <n v="5766810"/>
    <n v="1.2225129664407187E-2"/>
    <s v=""/>
    <x v="3"/>
    <n v="15"/>
    <x v="14"/>
    <n v="2482123"/>
    <n v="12061"/>
    <n v="2.7924441610190639E-2"/>
    <n v="5834728"/>
    <n v="1.2082825454759845E-2"/>
  </r>
  <r>
    <x v="6286"/>
    <x v="14"/>
    <s v="SA"/>
    <x v="1832"/>
    <x v="1832"/>
    <n v="5766810"/>
    <n v="2.1051499876014641E-2"/>
    <s v=""/>
    <x v="3"/>
    <n v="15"/>
    <x v="14"/>
    <n v="2482123"/>
    <n v="12061"/>
    <n v="4.8085492361377921E-2"/>
    <n v="5834728"/>
    <n v="2.0806454045501351E-2"/>
  </r>
  <r>
    <x v="6287"/>
    <x v="14"/>
    <s v="SA"/>
    <x v="4425"/>
    <x v="4425"/>
    <n v="5766810"/>
    <n v="2.5091861878577586E-2"/>
    <s v=""/>
    <x v="3"/>
    <n v="15"/>
    <x v="14"/>
    <n v="2482123"/>
    <n v="12061"/>
    <n v="5.7314421290703341E-2"/>
    <n v="5834728"/>
    <n v="2.4799785011400705E-2"/>
  </r>
  <r>
    <x v="6288"/>
    <x v="14"/>
    <s v="SA"/>
    <x v="623"/>
    <x v="623"/>
    <n v="5766810"/>
    <n v="4.7651994777008433E-2"/>
    <s v=""/>
    <x v="3"/>
    <n v="15"/>
    <x v="14"/>
    <n v="2482123"/>
    <n v="12061"/>
    <n v="0.1088459085741899"/>
    <n v="5834728"/>
    <n v="4.7097311134297951E-2"/>
  </r>
  <r>
    <x v="6289"/>
    <x v="14"/>
    <s v="SA"/>
    <x v="4426"/>
    <x v="4426"/>
    <n v="5766810"/>
    <n v="9.2373426556449756E-2"/>
    <s v=""/>
    <x v="3"/>
    <n v="15"/>
    <x v="14"/>
    <n v="2482123"/>
    <n v="12061"/>
    <n v="0.2109978729893412"/>
    <n v="5834728"/>
    <n v="9.1298171911355586E-2"/>
  </r>
  <r>
    <x v="6290"/>
    <x v="14"/>
    <s v="SA"/>
    <x v="4427"/>
    <x v="4427"/>
    <n v="5766810"/>
    <n v="4.1496078421172193E-2"/>
    <s v=""/>
    <x v="3"/>
    <n v="15"/>
    <x v="14"/>
    <n v="2482123"/>
    <n v="12061"/>
    <n v="9.4784664926505238E-2"/>
    <n v="5834728"/>
    <n v="4.101305150814228E-2"/>
  </r>
  <r>
    <x v="6291"/>
    <x v="14"/>
    <s v="SA"/>
    <x v="4428"/>
    <x v="4428"/>
    <n v="5766810"/>
    <n v="0.4351799348339897"/>
    <s v=""/>
    <x v="3"/>
    <n v="15"/>
    <x v="14"/>
    <n v="2482123"/>
    <n v="12061"/>
    <n v="0.99403090304871522"/>
    <n v="5834728"/>
    <n v="0.43011430867042988"/>
  </r>
  <r>
    <x v="6292"/>
    <x v="14"/>
    <s v="SA"/>
    <x v="4429"/>
    <x v="4429"/>
    <n v="5766810"/>
    <n v="6.6900071269904854E-2"/>
    <s v=""/>
    <x v="3"/>
    <n v="15"/>
    <x v="14"/>
    <n v="2482123"/>
    <n v="12061"/>
    <n v="0.15281205068385176"/>
    <n v="5834728"/>
    <n v="6.612133419072834E-2"/>
  </r>
  <r>
    <x v="6293"/>
    <x v="14"/>
    <s v="SA"/>
    <x v="4430"/>
    <x v="4430"/>
    <n v="5766810"/>
    <n v="3.8114659577825526E-2"/>
    <s v=""/>
    <x v="3"/>
    <n v="15"/>
    <x v="14"/>
    <n v="2482123"/>
    <n v="12061"/>
    <n v="8.7060883204537615E-2"/>
    <n v="5834728"/>
    <n v="3.7670993403634237E-2"/>
  </r>
  <r>
    <x v="6294"/>
    <x v="14"/>
    <s v="SA"/>
    <x v="2200"/>
    <x v="2200"/>
    <n v="5766810"/>
    <n v="3.6189851928535875E-2"/>
    <s v=""/>
    <x v="3"/>
    <n v="15"/>
    <x v="14"/>
    <n v="2482123"/>
    <n v="12061"/>
    <n v="8.2664268993571446E-2"/>
    <n v="5834728"/>
    <n v="3.5768591097991201E-2"/>
  </r>
  <r>
    <x v="6295"/>
    <x v="14"/>
    <s v="SA"/>
    <x v="92"/>
    <x v="92"/>
    <n v="5766810"/>
    <n v="1.7288587624700657E-2"/>
    <s v=""/>
    <x v="3"/>
    <n v="15"/>
    <x v="14"/>
    <n v="2482123"/>
    <n v="12061"/>
    <n v="3.9490309624624208E-2"/>
    <n v="5834728"/>
    <n v="1.708734323176676E-2"/>
  </r>
  <r>
    <x v="6296"/>
    <x v="14"/>
    <s v="SA"/>
    <x v="4431"/>
    <x v="4431"/>
    <n v="5766810"/>
    <n v="4.2692580473433321E-2"/>
    <s v=""/>
    <x v="3"/>
    <n v="15"/>
    <x v="14"/>
    <n v="2482123"/>
    <n v="12061"/>
    <n v="9.751769538197072E-2"/>
    <n v="5834728"/>
    <n v="4.2195625914352823E-2"/>
  </r>
  <r>
    <x v="6297"/>
    <x v="14"/>
    <s v="SA"/>
    <x v="4432"/>
    <x v="4432"/>
    <n v="5766810"/>
    <n v="2.0930115609843224E-2"/>
    <s v=""/>
    <x v="3"/>
    <n v="15"/>
    <x v="14"/>
    <n v="2482123"/>
    <n v="12061"/>
    <n v="4.7808228402127805E-2"/>
    <n v="5834728"/>
    <n v="2.0686482728929267E-2"/>
  </r>
  <r>
    <x v="6298"/>
    <x v="14"/>
    <s v="SA"/>
    <x v="4433"/>
    <x v="4433"/>
    <n v="5766810"/>
    <n v="0.12752284191780205"/>
    <s v=""/>
    <x v="3"/>
    <n v="15"/>
    <x v="14"/>
    <n v="2482123"/>
    <n v="12061"/>
    <n v="0.29128559376076874"/>
    <n v="5834728"/>
    <n v="0.12603843743872895"/>
  </r>
  <r>
    <x v="6299"/>
    <x v="14"/>
    <s v="SA"/>
    <x v="4434"/>
    <x v="4434"/>
    <n v="5766810"/>
    <n v="2.9756485821450677E-2"/>
    <s v=""/>
    <x v="3"/>
    <n v="15"/>
    <x v="14"/>
    <n v="2482123"/>
    <n v="12061"/>
    <n v="6.796927915331509E-2"/>
    <n v="5834728"/>
    <n v="2.9410111319670772E-2"/>
  </r>
  <r>
    <x v="6300"/>
    <x v="14"/>
    <s v="SA"/>
    <x v="4435"/>
    <x v="4435"/>
    <n v="5766810"/>
    <n v="0.15821572064971798"/>
    <s v=""/>
    <x v="3"/>
    <n v="15"/>
    <x v="14"/>
    <n v="2482123"/>
    <n v="12061"/>
    <n v="0.36139376631401332"/>
    <n v="5834728"/>
    <n v="0.1563740417719558"/>
  </r>
  <r>
    <x v="6301"/>
    <x v="14"/>
    <s v="SA"/>
    <x v="3693"/>
    <x v="3693"/>
    <n v="5766810"/>
    <n v="2.8698708644814032E-2"/>
    <s v=""/>
    <x v="3"/>
    <n v="15"/>
    <x v="14"/>
    <n v="2482123"/>
    <n v="12061"/>
    <n v="6.5553121794135472E-2"/>
    <n v="5834728"/>
    <n v="2.8364646989542615E-2"/>
  </r>
  <r>
    <x v="6302"/>
    <x v="14"/>
    <s v="SA"/>
    <x v="354"/>
    <x v="354"/>
    <n v="5766810"/>
    <n v="6.780178296146396E-3"/>
    <s v=""/>
    <x v="3"/>
    <n v="15"/>
    <x v="14"/>
    <n v="2482123"/>
    <n v="12061"/>
    <n v="1.5487172580970978E-2"/>
    <n v="5834728"/>
    <n v="6.7012549685263817E-3"/>
  </r>
  <r>
    <x v="6303"/>
    <x v="14"/>
    <s v="SA"/>
    <x v="4436"/>
    <x v="4436"/>
    <n v="5766810"/>
    <n v="1.4340684017680487E-2"/>
    <s v=""/>
    <x v="3"/>
    <n v="15"/>
    <x v="14"/>
    <n v="2482123"/>
    <n v="12061"/>
    <n v="3.2756756328549873E-2"/>
    <n v="5834728"/>
    <n v="1.4173754115016158E-2"/>
  </r>
  <r>
    <x v="6304"/>
    <x v="14"/>
    <s v="SA"/>
    <x v="1186"/>
    <x v="1186"/>
    <n v="5766810"/>
    <n v="1.5415801803770194E-2"/>
    <s v=""/>
    <x v="3"/>
    <n v="15"/>
    <x v="14"/>
    <n v="2482123"/>
    <n v="12061"/>
    <n v="3.5212522824765217E-2"/>
    <n v="5834728"/>
    <n v="1.5236357204654612E-2"/>
  </r>
  <r>
    <x v="6305"/>
    <x v="14"/>
    <s v="SA"/>
    <x v="4134"/>
    <x v="4134"/>
    <n v="5766810"/>
    <n v="9.6934006842604482E-3"/>
    <s v=""/>
    <x v="3"/>
    <n v="15"/>
    <x v="14"/>
    <n v="2482123"/>
    <n v="12061"/>
    <n v="2.2141507602973853E-2"/>
    <n v="5834728"/>
    <n v="9.5805665662563877E-3"/>
  </r>
  <r>
    <x v="6306"/>
    <x v="14"/>
    <s v="SA"/>
    <x v="4437"/>
    <x v="4437"/>
    <n v="5766810"/>
    <n v="0.21256119067560747"/>
    <s v=""/>
    <x v="3"/>
    <n v="15"/>
    <x v="14"/>
    <n v="2482123"/>
    <n v="12061"/>
    <n v="0.48552880178399555"/>
    <n v="5834728"/>
    <n v="0.21008691407722863"/>
  </r>
  <r>
    <x v="6307"/>
    <x v="14"/>
    <s v="SA"/>
    <x v="4438"/>
    <x v="4438"/>
    <n v="5766810"/>
    <n v="3.4767921953384975E-2"/>
    <s v=""/>
    <x v="3"/>
    <n v="15"/>
    <x v="14"/>
    <n v="2482123"/>
    <n v="12061"/>
    <n v="7.9416319756641457E-2"/>
    <n v="5834728"/>
    <n v="3.4363212818146791E-2"/>
  </r>
  <r>
    <x v="6308"/>
    <x v="14"/>
    <s v="SA"/>
    <x v="4439"/>
    <x v="4439"/>
    <n v="5766810"/>
    <n v="2.2995035383513591"/>
    <s v=""/>
    <x v="3"/>
    <n v="15"/>
    <x v="14"/>
    <n v="2482123"/>
    <n v="12061"/>
    <n v="5.2524884440342703"/>
    <n v="5834728"/>
    <n v="2.2727366211415512"/>
  </r>
  <r>
    <x v="6309"/>
    <x v="14"/>
    <s v="SA"/>
    <x v="1798"/>
    <x v="1798"/>
    <n v="5766810"/>
    <n v="1.0092234701680825E-2"/>
    <s v=""/>
    <x v="3"/>
    <n v="15"/>
    <x v="14"/>
    <n v="2482123"/>
    <n v="12061"/>
    <n v="2.3052517754795675E-2"/>
    <n v="5834728"/>
    <n v="9.9747580349932342E-3"/>
  </r>
  <r>
    <x v="6310"/>
    <x v="14"/>
    <s v="SA"/>
    <x v="4440"/>
    <x v="4440"/>
    <n v="5766810"/>
    <n v="0.1151936685966765"/>
    <s v=""/>
    <x v="3"/>
    <n v="15"/>
    <x v="14"/>
    <n v="2482123"/>
    <n v="12061"/>
    <n v="0.26312349732836371"/>
    <n v="5834728"/>
    <n v="0.11385277942690732"/>
  </r>
  <r>
    <x v="6311"/>
    <x v="14"/>
    <s v="SA"/>
    <x v="4441"/>
    <x v="4441"/>
    <n v="5766810"/>
    <n v="6.6206446891782456E-2"/>
    <s v=""/>
    <x v="3"/>
    <n v="15"/>
    <x v="14"/>
    <n v="2482123"/>
    <n v="12061"/>
    <n v="0.1512276852024225"/>
    <n v="5834728"/>
    <n v="6.5435783810316436E-2"/>
  </r>
  <r>
    <x v="6312"/>
    <x v="14"/>
    <s v="SA"/>
    <x v="4442"/>
    <x v="4442"/>
    <n v="5766810"/>
    <n v="7.6593471954165299E-2"/>
    <s v=""/>
    <x v="3"/>
    <n v="15"/>
    <x v="14"/>
    <n v="2482123"/>
    <n v="12061"/>
    <n v="0.1749535582868256"/>
    <n v="5834728"/>
    <n v="7.5701900756984727E-2"/>
  </r>
  <r>
    <x v="6313"/>
    <x v="14"/>
    <s v="SA"/>
    <x v="4443"/>
    <x v="4443"/>
    <n v="5766810"/>
    <n v="4.4860156655065798E-2"/>
    <s v=""/>
    <x v="3"/>
    <n v="15"/>
    <x v="14"/>
    <n v="2482123"/>
    <n v="12061"/>
    <n v="0.10246883751143714"/>
    <n v="5834728"/>
    <n v="4.4337970853140028E-2"/>
  </r>
  <r>
    <x v="6314"/>
    <x v="14"/>
    <s v="SA"/>
    <x v="4444"/>
    <x v="4444"/>
    <n v="5766810"/>
    <n v="0.17730773165753685"/>
    <s v=""/>
    <x v="3"/>
    <n v="15"/>
    <x v="14"/>
    <n v="2482123"/>
    <n v="12061"/>
    <n v="0.40500342619035362"/>
    <n v="5834728"/>
    <n v="0.17524381599279348"/>
  </r>
  <r>
    <x v="6315"/>
    <x v="14"/>
    <s v="SA"/>
    <x v="2973"/>
    <x v="2973"/>
    <n v="5766810"/>
    <n v="1.708050031126394E-2"/>
    <s v=""/>
    <x v="3"/>
    <n v="15"/>
    <x v="14"/>
    <n v="2482123"/>
    <n v="12061"/>
    <n v="3.9014999980195426E-2"/>
    <n v="5834728"/>
    <n v="1.6881678117643188E-2"/>
  </r>
  <r>
    <x v="6316"/>
    <x v="14"/>
    <s v="SA"/>
    <x v="109"/>
    <x v="109"/>
    <n v="5766810"/>
    <n v="1.1323417972848073E-2"/>
    <s v=""/>
    <x v="3"/>
    <n v="15"/>
    <x v="14"/>
    <n v="2482123"/>
    <n v="12061"/>
    <n v="2.5864766484332603E-2"/>
    <n v="5834728"/>
    <n v="1.1191609960224367E-2"/>
  </r>
  <r>
    <x v="6317"/>
    <x v="14"/>
    <s v="SA"/>
    <x v="3443"/>
    <x v="3443"/>
    <n v="5766810"/>
    <n v="3.0120638619964939E-2"/>
    <s v=""/>
    <x v="3"/>
    <n v="15"/>
    <x v="14"/>
    <n v="2482123"/>
    <n v="12061"/>
    <n v="6.8801071031065447E-2"/>
    <n v="5834728"/>
    <n v="2.9770025269387018E-2"/>
  </r>
  <r>
    <x v="6318"/>
    <x v="14"/>
    <s v="SA"/>
    <x v="2252"/>
    <x v="2252"/>
    <n v="5766810"/>
    <n v="2.998191374434046E-2"/>
    <s v=""/>
    <x v="3"/>
    <n v="15"/>
    <x v="14"/>
    <n v="2482123"/>
    <n v="12061"/>
    <n v="6.8484197934779598E-2"/>
    <n v="5834728"/>
    <n v="2.9632915193304639E-2"/>
  </r>
  <r>
    <x v="6319"/>
    <x v="14"/>
    <s v="SA"/>
    <x v="3932"/>
    <x v="3932"/>
    <n v="5766810"/>
    <n v="5.4900369528387449E-2"/>
    <s v=""/>
    <x v="3"/>
    <n v="15"/>
    <x v="14"/>
    <n v="2482123"/>
    <n v="12061"/>
    <n v="0.12540252785512562"/>
    <n v="5834728"/>
    <n v="5.4261312609602368E-2"/>
  </r>
  <r>
    <x v="6320"/>
    <x v="14"/>
    <s v="SA"/>
    <x v="4445"/>
    <x v="4445"/>
    <n v="5766810"/>
    <n v="1.2450557587296964E-2"/>
    <s v=""/>
    <x v="3"/>
    <n v="15"/>
    <x v="14"/>
    <n v="2482123"/>
    <n v="12061"/>
    <n v="2.8439360391655146E-2"/>
    <n v="5834728"/>
    <n v="1.2305629328393713E-2"/>
  </r>
  <r>
    <x v="6321"/>
    <x v="14"/>
    <s v="SA"/>
    <x v="4446"/>
    <x v="4446"/>
    <n v="5766810"/>
    <n v="4.7634654167555378E-2"/>
    <s v=""/>
    <x v="3"/>
    <n v="15"/>
    <x v="14"/>
    <n v="2482123"/>
    <n v="12061"/>
    <n v="0.10880629943715416"/>
    <n v="5834728"/>
    <n v="4.7080172374787649E-2"/>
  </r>
  <r>
    <x v="6322"/>
    <x v="14"/>
    <s v="SA"/>
    <x v="4447"/>
    <x v="4447"/>
    <n v="5766810"/>
    <n v="0.15112341138341648"/>
    <s v=""/>
    <x v="3"/>
    <n v="15"/>
    <x v="14"/>
    <n v="2482123"/>
    <n v="12061"/>
    <n v="0.34519362926639918"/>
    <n v="5834728"/>
    <n v="0.14936428913224403"/>
  </r>
  <r>
    <x v="6323"/>
    <x v="14"/>
    <s v="SA"/>
    <x v="1970"/>
    <x v="1970"/>
    <n v="5766810"/>
    <n v="8.2021082712973037E-3"/>
    <s v=""/>
    <x v="3"/>
    <n v="15"/>
    <x v="14"/>
    <n v="2482123"/>
    <n v="12061"/>
    <n v="1.8735121817900956E-2"/>
    <n v="5834728"/>
    <n v="8.1066332483707895E-3"/>
  </r>
  <r>
    <x v="6324"/>
    <x v="14"/>
    <s v="SA"/>
    <x v="4448"/>
    <x v="4448"/>
    <n v="5766810"/>
    <n v="0.18101862208049163"/>
    <s v=""/>
    <x v="3"/>
    <n v="15"/>
    <x v="14"/>
    <n v="2482123"/>
    <n v="12061"/>
    <n v="0.41347978151600012"/>
    <n v="5834728"/>
    <n v="0.1789115105279972"/>
  </r>
  <r>
    <x v="6325"/>
    <x v="14"/>
    <s v="SA"/>
    <x v="4203"/>
    <x v="4203"/>
    <n v="5766810"/>
    <n v="4.676762369490238E-2"/>
    <s v=""/>
    <x v="3"/>
    <n v="15"/>
    <x v="14"/>
    <n v="2482123"/>
    <n v="12061"/>
    <n v="0.10682584258536759"/>
    <n v="5834728"/>
    <n v="4.622323439927277E-2"/>
  </r>
  <r>
    <x v="6326"/>
    <x v="14"/>
    <s v="SA"/>
    <x v="4449"/>
    <x v="4449"/>
    <n v="5766810"/>
    <n v="0.11807220976588442"/>
    <s v=""/>
    <x v="3"/>
    <n v="15"/>
    <x v="14"/>
    <n v="2482123"/>
    <n v="12061"/>
    <n v="0.26969861407629514"/>
    <n v="5834728"/>
    <n v="0.11669781350561671"/>
  </r>
  <r>
    <x v="6327"/>
    <x v="14"/>
    <s v="SA"/>
    <x v="4450"/>
    <x v="4450"/>
    <n v="5766810"/>
    <n v="0.53807911132844666"/>
    <s v=""/>
    <x v="3"/>
    <n v="15"/>
    <x v="14"/>
    <n v="2482123"/>
    <n v="12061"/>
    <n v="1.2290715222187454"/>
    <n v="5834728"/>
    <n v="0.53181570760453611"/>
  </r>
  <r>
    <x v="6328"/>
    <x v="14"/>
    <s v="SA"/>
    <x v="4451"/>
    <x v="4451"/>
    <n v="5766810"/>
    <n v="8.6616344218033881E-2"/>
    <s v=""/>
    <x v="3"/>
    <n v="15"/>
    <x v="14"/>
    <n v="2482123"/>
    <n v="12061"/>
    <n v="0.19784763949347836"/>
    <n v="5834728"/>
    <n v="8.5608103753936779E-2"/>
  </r>
  <r>
    <x v="6329"/>
    <x v="14"/>
    <s v="SA"/>
    <x v="4452"/>
    <x v="4452"/>
    <n v="5766810"/>
    <n v="0.86725590057588164"/>
    <s v=""/>
    <x v="3"/>
    <n v="15"/>
    <x v="14"/>
    <n v="2482123"/>
    <n v="12061"/>
    <n v="1.9809717705680345"/>
    <n v="5834728"/>
    <n v="0.85716077938851643"/>
  </r>
  <r>
    <x v="6330"/>
    <x v="14"/>
    <s v="SA"/>
    <x v="4453"/>
    <x v="4453"/>
    <n v="5766810"/>
    <n v="2.6323045149744834E-2"/>
    <s v=""/>
    <x v="3"/>
    <n v="15"/>
    <x v="14"/>
    <n v="2482123"/>
    <n v="12061"/>
    <n v="6.0126670020240275E-2"/>
    <n v="5834728"/>
    <n v="2.6016636936631834E-2"/>
  </r>
  <r>
    <x v="6331"/>
    <x v="14"/>
    <s v="SA"/>
    <x v="87"/>
    <x v="87"/>
    <n v="5766810"/>
    <n v="6.0171914802117634E-3"/>
    <s v=""/>
    <x v="3"/>
    <n v="15"/>
    <x v="14"/>
    <n v="2482123"/>
    <n v="12061"/>
    <n v="1.3744370551398797E-2"/>
    <n v="5834728"/>
    <n v="5.9471495500732852E-3"/>
  </r>
  <r>
    <x v="6332"/>
    <x v="14"/>
    <s v="SA"/>
    <x v="2562"/>
    <x v="2562"/>
    <n v="5766810"/>
    <n v="6.8599450996304712E-2"/>
    <s v=""/>
    <x v="3"/>
    <n v="15"/>
    <x v="14"/>
    <n v="2482123"/>
    <n v="12061"/>
    <n v="0.15669374611335343"/>
    <n v="5834728"/>
    <n v="6.7800932622737509E-2"/>
  </r>
  <r>
    <x v="6333"/>
    <x v="14"/>
    <s v="SA"/>
    <x v="4365"/>
    <x v="4365"/>
    <n v="5766810"/>
    <n v="2.3687272512879737E-2"/>
    <s v=""/>
    <x v="3"/>
    <n v="15"/>
    <x v="14"/>
    <n v="2482123"/>
    <n v="12061"/>
    <n v="5.4106081190809098E-2"/>
    <n v="5834728"/>
    <n v="2.3411545491066593E-2"/>
  </r>
  <r>
    <x v="6334"/>
    <x v="14"/>
    <s v="SA"/>
    <x v="4454"/>
    <x v="4454"/>
    <n v="5766810"/>
    <n v="0.17468929963012481"/>
    <s v=""/>
    <x v="3"/>
    <n v="15"/>
    <x v="14"/>
    <n v="2482123"/>
    <n v="12061"/>
    <n v="0.39902244649795815"/>
    <n v="5834728"/>
    <n v="0.17265586330673854"/>
  </r>
  <r>
    <x v="6335"/>
    <x v="14"/>
    <s v="SA"/>
    <x v="4455"/>
    <x v="4455"/>
    <n v="5766810"/>
    <n v="5.9287543720011583E-2"/>
    <s v=""/>
    <x v="3"/>
    <n v="15"/>
    <x v="14"/>
    <n v="2482123"/>
    <n v="12061"/>
    <n v="0.13542363952516567"/>
    <n v="5834728"/>
    <n v="5.8597418765707669E-2"/>
  </r>
  <r>
    <x v="6336"/>
    <x v="14"/>
    <s v="SA"/>
    <x v="749"/>
    <x v="749"/>
    <n v="5766810"/>
    <n v="1.3421631716668315E-2"/>
    <s v=""/>
    <x v="3"/>
    <n v="15"/>
    <x v="14"/>
    <n v="2482123"/>
    <n v="12061"/>
    <n v="3.0657472065656107E-2"/>
    <n v="5834728"/>
    <n v="1.3265399860970382E-2"/>
  </r>
  <r>
    <x v="6337"/>
    <x v="14"/>
    <s v="SA"/>
    <x v="3800"/>
    <x v="3800"/>
    <n v="5766810"/>
    <n v="1.6334854104782366E-2"/>
    <s v=""/>
    <x v="3"/>
    <n v="15"/>
    <x v="14"/>
    <n v="2482123"/>
    <n v="12061"/>
    <n v="3.7311807087658987E-2"/>
    <n v="5834728"/>
    <n v="1.6144711458700389E-2"/>
  </r>
  <r>
    <x v="6338"/>
    <x v="14"/>
    <s v="SA"/>
    <x v="4456"/>
    <x v="4456"/>
    <n v="5766810"/>
    <n v="0.14188086654493559"/>
    <s v=""/>
    <x v="3"/>
    <n v="15"/>
    <x v="14"/>
    <n v="2482123"/>
    <n v="12061"/>
    <n v="0.3240819592263543"/>
    <n v="5834728"/>
    <n v="0.14022933031325541"/>
  </r>
  <r>
    <x v="6339"/>
    <x v="14"/>
    <s v="SA"/>
    <x v="4341"/>
    <x v="4341"/>
    <n v="5766810"/>
    <n v="3.1265118843866888E-2"/>
    <s v=""/>
    <x v="3"/>
    <n v="15"/>
    <x v="14"/>
    <n v="2482123"/>
    <n v="12061"/>
    <n v="7.141527407542371E-2"/>
    <n v="5834728"/>
    <n v="3.0901183397066666E-2"/>
  </r>
  <r>
    <x v="6340"/>
    <x v="14"/>
    <s v="SA"/>
    <x v="143"/>
    <x v="143"/>
    <n v="5766810"/>
    <n v="2.1970552177026814E-2"/>
    <s v=""/>
    <x v="3"/>
    <n v="15"/>
    <x v="14"/>
    <n v="2482123"/>
    <n v="12061"/>
    <n v="5.018477662427169E-2"/>
    <n v="5834728"/>
    <n v="2.1714808299547125E-2"/>
  </r>
  <r>
    <x v="6341"/>
    <x v="14"/>
    <s v="SA"/>
    <x v="4457"/>
    <x v="4457"/>
    <n v="5766810"/>
    <n v="3.7889231654935747E-2"/>
    <s v=""/>
    <x v="3"/>
    <n v="15"/>
    <x v="14"/>
    <n v="2482123"/>
    <n v="12061"/>
    <n v="8.6545964423073107E-2"/>
    <n v="5834728"/>
    <n v="3.744818953000037E-2"/>
  </r>
  <r>
    <x v="6342"/>
    <x v="14"/>
    <s v="SA"/>
    <x v="4458"/>
    <x v="4458"/>
    <n v="5766810"/>
    <n v="9.7627631220726877E-3"/>
    <s v=""/>
    <x v="3"/>
    <n v="15"/>
    <x v="14"/>
    <n v="2482123"/>
    <n v="12061"/>
    <n v="2.2299944151116781E-2"/>
    <n v="5834728"/>
    <n v="9.6491216042975773E-3"/>
  </r>
  <r>
    <x v="6343"/>
    <x v="14"/>
    <s v="SA"/>
    <x v="4459"/>
    <x v="4459"/>
    <n v="5766810"/>
    <n v="7.0749686568484141E-2"/>
    <s v=""/>
    <x v="3"/>
    <n v="15"/>
    <x v="14"/>
    <n v="2482123"/>
    <n v="12061"/>
    <n v="0.16160527910578412"/>
    <n v="5834728"/>
    <n v="6.9926138802014412E-2"/>
  </r>
  <r>
    <x v="6344"/>
    <x v="14"/>
    <s v="SA"/>
    <x v="2988"/>
    <x v="2988"/>
    <n v="5766810"/>
    <n v="2.9184245709499707E-2"/>
    <s v=""/>
    <x v="3"/>
    <n v="15"/>
    <x v="14"/>
    <n v="2482123"/>
    <n v="12061"/>
    <n v="6.6662177631135952E-2"/>
    <n v="5834728"/>
    <n v="2.8844532255830953E-2"/>
  </r>
  <r>
    <x v="6345"/>
    <x v="14"/>
    <s v="SA"/>
    <x v="2964"/>
    <x v="2964"/>
    <n v="5766810"/>
    <n v="4.8553706468567543E-3"/>
    <s v=""/>
    <x v="3"/>
    <n v="15"/>
    <x v="14"/>
    <n v="2482123"/>
    <n v="12061"/>
    <n v="1.1090558370004793E-2"/>
    <n v="5834728"/>
    <n v="4.798852662883343E-3"/>
  </r>
  <r>
    <x v="6346"/>
    <x v="14"/>
    <s v="SA"/>
    <x v="4460"/>
    <x v="4460"/>
    <n v="5766810"/>
    <n v="0.15051649005255938"/>
    <s v=""/>
    <x v="3"/>
    <n v="15"/>
    <x v="14"/>
    <n v="2482123"/>
    <n v="12061"/>
    <n v="0.34380730947014854"/>
    <n v="5834728"/>
    <n v="0.14876443254938362"/>
  </r>
  <r>
    <x v="6347"/>
    <x v="14"/>
    <s v="SA"/>
    <x v="4461"/>
    <x v="4461"/>
    <n v="5766810"/>
    <n v="2.9687123383638443E-2"/>
    <s v=""/>
    <x v="3"/>
    <n v="15"/>
    <x v="14"/>
    <n v="2482123"/>
    <n v="12061"/>
    <n v="6.7810842605172159E-2"/>
    <n v="5834728"/>
    <n v="2.9341556281629579E-2"/>
  </r>
  <r>
    <x v="6348"/>
    <x v="14"/>
    <s v="SA"/>
    <x v="4462"/>
    <x v="4462"/>
    <n v="5766810"/>
    <n v="5.6131552799554695E-2"/>
    <s v=""/>
    <x v="3"/>
    <n v="15"/>
    <x v="14"/>
    <n v="2482123"/>
    <n v="12061"/>
    <n v="0.12821477658466254"/>
    <n v="5834728"/>
    <n v="5.5478164534833493E-2"/>
  </r>
  <r>
    <x v="6349"/>
    <x v="14"/>
    <s v="SA"/>
    <x v="4463"/>
    <x v="4463"/>
    <n v="5766810"/>
    <n v="0.14004276194291124"/>
    <s v=""/>
    <x v="3"/>
    <n v="15"/>
    <x v="14"/>
    <n v="2482123"/>
    <n v="12061"/>
    <n v="0.31988339070056682"/>
    <n v="5834728"/>
    <n v="0.13841262180516384"/>
  </r>
  <r>
    <x v="6350"/>
    <x v="14"/>
    <s v="SA"/>
    <x v="4464"/>
    <x v="4464"/>
    <n v="5766810"/>
    <n v="0.22492504521563916"/>
    <s v=""/>
    <x v="3"/>
    <n v="15"/>
    <x v="14"/>
    <n v="2482123"/>
    <n v="12061"/>
    <n v="0.513770116490472"/>
    <n v="5834728"/>
    <n v="0.22230684960807084"/>
  </r>
  <r>
    <x v="6351"/>
    <x v="15"/>
    <s v="FG"/>
    <x v="1147"/>
    <x v="1147"/>
    <n v="4050093"/>
    <n v="5.9702332761247708E-2"/>
    <s v=""/>
    <x v="3"/>
    <n v="16"/>
    <x v="15"/>
    <n v="1653592"/>
    <n v="9926"/>
    <n v="0.14466334064627059"/>
    <n v="5834728"/>
    <n v="4.144152049589972E-2"/>
  </r>
  <r>
    <x v="6352"/>
    <x v="15"/>
    <s v="FG"/>
    <x v="1732"/>
    <x v="1732"/>
    <n v="4050093"/>
    <n v="2.474017263307287E-2"/>
    <s v=""/>
    <x v="3"/>
    <n v="16"/>
    <x v="15"/>
    <n v="1653592"/>
    <n v="9926"/>
    <n v="5.9947339672275911E-2"/>
    <n v="5834728"/>
    <n v="1.7173037029318248E-2"/>
  </r>
  <r>
    <x v="6353"/>
    <x v="15"/>
    <s v="FG"/>
    <x v="4465"/>
    <x v="4465"/>
    <n v="4050093"/>
    <n v="3.9925009129419993E-2"/>
    <s v=""/>
    <x v="3"/>
    <n v="16"/>
    <x v="15"/>
    <n v="1653592"/>
    <n v="9926"/>
    <n v="9.6741365519032077E-2"/>
    <n v="5834728"/>
    <n v="2.7713374128151304E-2"/>
  </r>
  <r>
    <x v="6354"/>
    <x v="15"/>
    <s v="FG"/>
    <x v="4466"/>
    <x v="4466"/>
    <n v="4050093"/>
    <n v="0.33172077776979442"/>
    <s v=""/>
    <x v="3"/>
    <n v="16"/>
    <x v="15"/>
    <n v="1653592"/>
    <n v="9926"/>
    <n v="0.80378493861978739"/>
    <n v="5834728"/>
    <n v="0.23025923402084894"/>
  </r>
  <r>
    <x v="6355"/>
    <x v="15"/>
    <s v="FG"/>
    <x v="4467"/>
    <x v="4467"/>
    <n v="4050093"/>
    <n v="0.15293475976971393"/>
    <s v=""/>
    <x v="3"/>
    <n v="16"/>
    <x v="15"/>
    <n v="1653592"/>
    <n v="9926"/>
    <n v="0.37057267657692311"/>
    <n v="5834728"/>
    <n v="0.10615747640678366"/>
  </r>
  <r>
    <x v="6356"/>
    <x v="15"/>
    <s v="FG"/>
    <x v="4377"/>
    <x v="4377"/>
    <n v="4050093"/>
    <n v="7.0911951898388503E-2"/>
    <s v=""/>
    <x v="3"/>
    <n v="16"/>
    <x v="15"/>
    <n v="1653592"/>
    <n v="9926"/>
    <n v="0.17182510932013614"/>
    <n v="5834728"/>
    <n v="4.9222517313574854E-2"/>
  </r>
  <r>
    <x v="6357"/>
    <x v="15"/>
    <s v="FG"/>
    <x v="4468"/>
    <x v="4468"/>
    <n v="4050093"/>
    <n v="8.7948597723558453E-2"/>
    <s v=""/>
    <x v="3"/>
    <n v="16"/>
    <x v="15"/>
    <n v="1653592"/>
    <n v="9926"/>
    <n v="0.21310621148966746"/>
    <n v="5834728"/>
    <n v="6.1048261375680243E-2"/>
  </r>
  <r>
    <x v="6358"/>
    <x v="15"/>
    <s v="FG"/>
    <x v="4469"/>
    <x v="4469"/>
    <n v="4050093"/>
    <n v="0.18397108412078439"/>
    <s v=""/>
    <x v="3"/>
    <n v="16"/>
    <x v="15"/>
    <n v="1653592"/>
    <n v="9926"/>
    <n v="0.44577607574663458"/>
    <n v="5834728"/>
    <n v="0.12770089711122781"/>
  </r>
  <r>
    <x v="6359"/>
    <x v="15"/>
    <s v="FG"/>
    <x v="4470"/>
    <x v="4470"/>
    <n v="4050093"/>
    <n v="6.6492300300264706E-2"/>
    <s v=""/>
    <x v="3"/>
    <n v="16"/>
    <x v="15"/>
    <n v="1653592"/>
    <n v="9926"/>
    <n v="0.16111595382977947"/>
    <n v="5834728"/>
    <n v="4.6154679361231576E-2"/>
  </r>
  <r>
    <x v="6360"/>
    <x v="15"/>
    <s v="FG"/>
    <x v="1322"/>
    <x v="1322"/>
    <n v="4050093"/>
    <n v="0.16108272081653432"/>
    <s v=""/>
    <x v="3"/>
    <n v="16"/>
    <x v="15"/>
    <n v="1653592"/>
    <n v="9926"/>
    <n v="0.39031581239713381"/>
    <n v="5834728"/>
    <n v="0.11181326704518188"/>
  </r>
  <r>
    <x v="6361"/>
    <x v="15"/>
    <s v="FG"/>
    <x v="114"/>
    <x v="114"/>
    <n v="4050093"/>
    <n v="2.5678422693009767E-2"/>
    <s v=""/>
    <x v="3"/>
    <n v="16"/>
    <x v="15"/>
    <n v="1653592"/>
    <n v="9926"/>
    <n v="6.2220791675815318E-2"/>
    <n v="5834728"/>
    <n v="1.7824309890709558E-2"/>
  </r>
  <r>
    <x v="6362"/>
    <x v="15"/>
    <s v="FG"/>
    <x v="4471"/>
    <x v="4471"/>
    <n v="4050093"/>
    <n v="0.10629385547442985"/>
    <s v=""/>
    <x v="3"/>
    <n v="16"/>
    <x v="15"/>
    <n v="1653592"/>
    <n v="9926"/>
    <n v="0.25755818092729321"/>
    <n v="5834728"/>
    <n v="7.378235969183139E-2"/>
  </r>
  <r>
    <x v="6363"/>
    <x v="15"/>
    <s v="FG"/>
    <x v="3555"/>
    <x v="3555"/>
    <n v="4050093"/>
    <n v="4.1060785517764653E-2"/>
    <s v=""/>
    <x v="3"/>
    <n v="16"/>
    <x v="15"/>
    <n v="1653592"/>
    <n v="9926"/>
    <n v="9.9493438997000833E-2"/>
    <n v="5834728"/>
    <n v="2.8501757065624994E-2"/>
  </r>
  <r>
    <x v="6364"/>
    <x v="15"/>
    <s v="FG"/>
    <x v="4472"/>
    <x v="4472"/>
    <n v="4050093"/>
    <n v="4.7875443847832634E-2"/>
    <s v=""/>
    <x v="3"/>
    <n v="16"/>
    <x v="15"/>
    <n v="1653592"/>
    <n v="9926"/>
    <n v="0.11600587986481335"/>
    <n v="5834728"/>
    <n v="3.3232054690467153E-2"/>
  </r>
  <r>
    <x v="6365"/>
    <x v="15"/>
    <s v="FG"/>
    <x v="1048"/>
    <x v="1048"/>
    <n v="4050093"/>
    <n v="5.23197862370074E-2"/>
    <s v=""/>
    <x v="3"/>
    <n v="16"/>
    <x v="15"/>
    <n v="1653592"/>
    <n v="9926"/>
    <n v="0.12677486303947369"/>
    <n v="5834728"/>
    <n v="3.6317031402320725E-2"/>
  </r>
  <r>
    <x v="6366"/>
    <x v="15"/>
    <s v="FG"/>
    <x v="666"/>
    <x v="666"/>
    <n v="4050093"/>
    <n v="3.2863442888842305E-2"/>
    <s v=""/>
    <x v="3"/>
    <n v="16"/>
    <x v="15"/>
    <n v="1653592"/>
    <n v="9926"/>
    <n v="7.9630647808182867E-2"/>
    <n v="5834728"/>
    <n v="2.2811688908206174E-2"/>
  </r>
  <r>
    <x v="6367"/>
    <x v="15"/>
    <s v="FG"/>
    <x v="4473"/>
    <x v="4473"/>
    <n v="4050093"/>
    <n v="3.8443561666361731E-2"/>
    <s v=""/>
    <x v="3"/>
    <n v="16"/>
    <x v="15"/>
    <n v="1653592"/>
    <n v="9926"/>
    <n v="9.3151704460811974E-2"/>
    <n v="5834728"/>
    <n v="2.6685048557533446E-2"/>
  </r>
  <r>
    <x v="6368"/>
    <x v="15"/>
    <s v="FG"/>
    <x v="4474"/>
    <x v="4474"/>
    <n v="4050093"/>
    <n v="4.2566923771873877E-2"/>
    <s v=""/>
    <x v="3"/>
    <n v="16"/>
    <x v="15"/>
    <n v="1653592"/>
    <n v="9926"/>
    <n v="0.10314292773952463"/>
    <n v="5834728"/>
    <n v="2.9547221395753151E-2"/>
  </r>
  <r>
    <x v="6369"/>
    <x v="15"/>
    <s v="FG"/>
    <x v="514"/>
    <x v="514"/>
    <n v="4050093"/>
    <n v="4.2468160607669996E-3"/>
    <s v=""/>
    <x v="3"/>
    <n v="16"/>
    <x v="15"/>
    <n v="1653592"/>
    <n v="9926"/>
    <n v="1.0290361700230994E-2"/>
    <n v="5834728"/>
    <n v="2.947866635771196E-3"/>
  </r>
  <r>
    <x v="6370"/>
    <x v="15"/>
    <s v="FG"/>
    <x v="4475"/>
    <x v="4475"/>
    <n v="4050093"/>
    <n v="1.398807385410656"/>
    <s v=""/>
    <x v="3"/>
    <n v="16"/>
    <x v="15"/>
    <n v="1653592"/>
    <n v="9926"/>
    <n v="3.3894177988557357"/>
    <n v="5834728"/>
    <n v="0.97096214253689295"/>
  </r>
  <r>
    <x v="6371"/>
    <x v="15"/>
    <s v="FG"/>
    <x v="2125"/>
    <x v="2125"/>
    <n v="4050093"/>
    <n v="4.3752081742320488E-2"/>
    <s v=""/>
    <x v="3"/>
    <n v="16"/>
    <x v="15"/>
    <n v="1653592"/>
    <n v="9926"/>
    <n v="0.10601465658610072"/>
    <n v="5834728"/>
    <n v="3.0369881852247437E-2"/>
  </r>
  <r>
    <x v="6372"/>
    <x v="15"/>
    <s v="FG"/>
    <x v="4329"/>
    <x v="4329"/>
    <n v="4050093"/>
    <n v="9.6763210128755064E-2"/>
    <s v=""/>
    <x v="3"/>
    <n v="16"/>
    <x v="15"/>
    <n v="1653592"/>
    <n v="9926"/>
    <n v="0.23446469478607712"/>
    <n v="5834728"/>
    <n v="6.716679852085651E-2"/>
  </r>
  <r>
    <x v="6373"/>
    <x v="15"/>
    <s v="FG"/>
    <x v="4476"/>
    <x v="4476"/>
    <n v="4050093"/>
    <n v="1.5900869436825279E-2"/>
    <s v=""/>
    <x v="3"/>
    <n v="16"/>
    <x v="15"/>
    <n v="1653592"/>
    <n v="9926"/>
    <n v="3.8529028691562564E-2"/>
    <n v="5834728"/>
    <n v="1.1037361124631688E-2"/>
  </r>
  <r>
    <x v="6374"/>
    <x v="15"/>
    <s v="FG"/>
    <x v="4477"/>
    <x v="4477"/>
    <n v="4050093"/>
    <n v="3.630435152970561"/>
    <s v=""/>
    <x v="3"/>
    <n v="16"/>
    <x v="15"/>
    <n v="1653592"/>
    <n v="9926"/>
    <n v="8.7968233892742127"/>
    <n v="5834728"/>
    <n v="2.5200146433561255"/>
  </r>
  <r>
    <x v="6375"/>
    <x v="15"/>
    <s v="FG"/>
    <x v="4478"/>
    <x v="4478"/>
    <n v="4050093"/>
    <n v="0.10656545417599053"/>
    <s v=""/>
    <x v="3"/>
    <n v="16"/>
    <x v="15"/>
    <n v="1653592"/>
    <n v="9926"/>
    <n v="0.25821628545463354"/>
    <n v="5834728"/>
    <n v="7.3970886046444667E-2"/>
  </r>
  <r>
    <x v="6376"/>
    <x v="15"/>
    <s v="FG"/>
    <x v="502"/>
    <x v="502"/>
    <n v="4050093"/>
    <n v="1.1234309928191771E-2"/>
    <s v=""/>
    <x v="3"/>
    <n v="16"/>
    <x v="15"/>
    <n v="1653592"/>
    <n v="9926"/>
    <n v="2.72215963581692E-2"/>
    <n v="5834728"/>
    <n v="7.7981355771854317E-3"/>
  </r>
  <r>
    <x v="6377"/>
    <x v="15"/>
    <s v="FG"/>
    <x v="2943"/>
    <x v="2943"/>
    <n v="4050093"/>
    <n v="0.15602110865108529"/>
    <s v=""/>
    <x v="3"/>
    <n v="16"/>
    <x v="15"/>
    <n v="1653592"/>
    <n v="9926"/>
    <n v="0.37805113711488175"/>
    <n v="5834728"/>
    <n v="0.10829982134557085"/>
  </r>
  <r>
    <x v="6378"/>
    <x v="15"/>
    <s v="FG"/>
    <x v="4479"/>
    <x v="4479"/>
    <n v="4050093"/>
    <n v="0.8477089291529849"/>
    <s v=""/>
    <x v="3"/>
    <n v="16"/>
    <x v="15"/>
    <n v="1653592"/>
    <n v="9926"/>
    <n v="2.0540638851978534"/>
    <n v="5834728"/>
    <n v="0.58842503026704929"/>
  </r>
  <r>
    <x v="6379"/>
    <x v="15"/>
    <s v="FG"/>
    <x v="4480"/>
    <x v="4480"/>
    <n v="4050093"/>
    <n v="1.3890298321544714"/>
    <s v=""/>
    <x v="3"/>
    <n v="16"/>
    <x v="15"/>
    <n v="1653592"/>
    <n v="9926"/>
    <n v="3.3657260358714831"/>
    <n v="5834728"/>
    <n v="0.96417519377081495"/>
  </r>
  <r>
    <x v="6380"/>
    <x v="15"/>
    <s v="FG"/>
    <x v="4481"/>
    <x v="4481"/>
    <n v="4050093"/>
    <n v="0.15703343108417511"/>
    <s v=""/>
    <x v="3"/>
    <n v="16"/>
    <x v="15"/>
    <n v="1653592"/>
    <n v="9926"/>
    <n v="0.38050407217133214"/>
    <n v="5834728"/>
    <n v="0.10900251048549306"/>
  </r>
  <r>
    <x v="6381"/>
    <x v="15"/>
    <s v="FG"/>
    <x v="732"/>
    <x v="732"/>
    <n v="4050093"/>
    <n v="2.6345074051385978E-2"/>
    <s v=""/>
    <x v="3"/>
    <n v="16"/>
    <x v="15"/>
    <n v="1653592"/>
    <n v="9926"/>
    <n v="6.3836139152014373E-2"/>
    <n v="5834728"/>
    <n v="1.8287056397487594E-2"/>
  </r>
  <r>
    <x v="6382"/>
    <x v="15"/>
    <s v="FG"/>
    <x v="4482"/>
    <x v="4482"/>
    <n v="4050093"/>
    <n v="0.32339998118561719"/>
    <s v=""/>
    <x v="3"/>
    <n v="16"/>
    <x v="15"/>
    <n v="1653592"/>
    <n v="9926"/>
    <n v="0.78362300900945092"/>
    <n v="5834728"/>
    <n v="0.22448347206587863"/>
  </r>
  <r>
    <x v="6383"/>
    <x v="15"/>
    <s v="FG"/>
    <x v="1084"/>
    <x v="1084"/>
    <n v="4050093"/>
    <n v="1.8962527527145674E-2"/>
    <s v=""/>
    <x v="3"/>
    <n v="16"/>
    <x v="15"/>
    <n v="1653592"/>
    <n v="9926"/>
    <n v="4.5947661545217462E-2"/>
    <n v="5834728"/>
    <n v="1.3162567303908596E-2"/>
  </r>
  <r>
    <x v="6384"/>
    <x v="15"/>
    <s v="FG"/>
    <x v="4483"/>
    <x v="4483"/>
    <n v="4050093"/>
    <n v="7.1948965122529296E-2"/>
    <s v=""/>
    <x v="3"/>
    <n v="16"/>
    <x v="15"/>
    <n v="1653592"/>
    <n v="9926"/>
    <n v="0.17433787206089021"/>
    <n v="5834728"/>
    <n v="4.9942345213007354E-2"/>
  </r>
  <r>
    <x v="6385"/>
    <x v="15"/>
    <s v="FG"/>
    <x v="4484"/>
    <x v="4484"/>
    <n v="4050093"/>
    <n v="0.41971875707545486"/>
    <s v=""/>
    <x v="3"/>
    <n v="16"/>
    <x v="15"/>
    <n v="1653592"/>
    <n v="9926"/>
    <n v="1.0170108054780622"/>
    <n v="5834728"/>
    <n v="0.2913417729155498"/>
  </r>
  <r>
    <x v="6386"/>
    <x v="15"/>
    <s v="FG"/>
    <x v="3010"/>
    <x v="3010"/>
    <n v="4050093"/>
    <n v="2.1184698721733054E-2"/>
    <s v=""/>
    <x v="3"/>
    <n v="16"/>
    <x v="15"/>
    <n v="1653592"/>
    <n v="9926"/>
    <n v="5.1332153132547645E-2"/>
    <n v="5834728"/>
    <n v="1.4705055659835386E-2"/>
  </r>
  <r>
    <x v="6387"/>
    <x v="15"/>
    <s v="FG"/>
    <x v="4485"/>
    <x v="4485"/>
    <n v="4050093"/>
    <n v="0.10362725004092498"/>
    <s v=""/>
    <x v="3"/>
    <n v="16"/>
    <x v="15"/>
    <n v="1653592"/>
    <n v="9926"/>
    <n v="0.25109679102249699"/>
    <n v="5834728"/>
    <n v="7.1931373664719245E-2"/>
  </r>
  <r>
    <x v="6388"/>
    <x v="15"/>
    <s v="FG"/>
    <x v="4486"/>
    <x v="4486"/>
    <n v="4050093"/>
    <n v="6.7776221434915199E-2"/>
    <s v=""/>
    <x v="3"/>
    <n v="16"/>
    <x v="15"/>
    <n v="1653592"/>
    <n v="9926"/>
    <n v="0.16422699341357025"/>
    <n v="5834728"/>
    <n v="4.7045894855767052E-2"/>
  </r>
  <r>
    <x v="6389"/>
    <x v="15"/>
    <s v="FG"/>
    <x v="4487"/>
    <x v="4487"/>
    <n v="4050093"/>
    <n v="6.9603339972687056E-2"/>
    <s v=""/>
    <x v="3"/>
    <n v="16"/>
    <x v="15"/>
    <n v="1653592"/>
    <n v="9926"/>
    <n v="0.16865424205204171"/>
    <n v="5834728"/>
    <n v="4.8314163059529083E-2"/>
  </r>
  <r>
    <x v="6390"/>
    <x v="15"/>
    <s v="FG"/>
    <x v="4488"/>
    <x v="4488"/>
    <n v="4050093"/>
    <n v="5.4319740312136044E-2"/>
    <s v=""/>
    <x v="3"/>
    <n v="16"/>
    <x v="15"/>
    <n v="1653592"/>
    <n v="9926"/>
    <n v="0.13162090546807087"/>
    <n v="5834728"/>
    <n v="3.770527092265484E-2"/>
  </r>
  <r>
    <x v="6391"/>
    <x v="15"/>
    <s v="FG"/>
    <x v="4489"/>
    <x v="4489"/>
    <n v="4050093"/>
    <n v="4.8245805713597198E-2"/>
    <s v=""/>
    <x v="3"/>
    <n v="16"/>
    <x v="15"/>
    <n v="1653592"/>
    <n v="9926"/>
    <n v="0.1169032951293684"/>
    <n v="5834728"/>
    <n v="3.3489136083121609E-2"/>
  </r>
  <r>
    <x v="6392"/>
    <x v="15"/>
    <s v="FG"/>
    <x v="4033"/>
    <x v="4033"/>
    <n v="4050093"/>
    <n v="9.0442367619706518E-2"/>
    <s v=""/>
    <x v="3"/>
    <n v="16"/>
    <x v="15"/>
    <n v="1653592"/>
    <n v="9926"/>
    <n v="0.219148807604338"/>
    <n v="5834728"/>
    <n v="6.277927608622029E-2"/>
  </r>
  <r>
    <x v="6393"/>
    <x v="15"/>
    <s v="FG"/>
    <x v="4490"/>
    <x v="4490"/>
    <n v="4050093"/>
    <n v="2.8369718917565595E-2"/>
    <s v=""/>
    <x v="3"/>
    <n v="16"/>
    <x v="15"/>
    <n v="1653592"/>
    <n v="9926"/>
    <n v="6.8742009264915194E-2"/>
    <n v="5834728"/>
    <n v="1.9692434677332005E-2"/>
  </r>
  <r>
    <x v="6394"/>
    <x v="15"/>
    <s v="FG"/>
    <x v="4491"/>
    <x v="4491"/>
    <n v="4050093"/>
    <n v="0.67477462863198456"/>
    <s v=""/>
    <x v="3"/>
    <n v="16"/>
    <x v="15"/>
    <n v="1653592"/>
    <n v="9926"/>
    <n v="1.6350307843349585"/>
    <n v="5834728"/>
    <n v="0.46838515865692454"/>
  </r>
  <r>
    <x v="6395"/>
    <x v="15"/>
    <s v="FG"/>
    <x v="4492"/>
    <x v="4492"/>
    <n v="4050093"/>
    <n v="0.35105366716270464"/>
    <s v=""/>
    <x v="3"/>
    <n v="16"/>
    <x v="15"/>
    <n v="1653592"/>
    <n v="9926"/>
    <n v="0.85063001542955985"/>
    <n v="5834728"/>
    <n v="0.243678882717412"/>
  </r>
  <r>
    <x v="6396"/>
    <x v="15"/>
    <s v="FG"/>
    <x v="1898"/>
    <x v="1898"/>
    <n v="4050093"/>
    <n v="2.6715435917150546E-2"/>
    <s v=""/>
    <x v="3"/>
    <n v="16"/>
    <x v="15"/>
    <n v="1653592"/>
    <n v="9926"/>
    <n v="6.4733554416569389E-2"/>
    <n v="5834728"/>
    <n v="1.8544137790142062E-2"/>
  </r>
  <r>
    <x v="6397"/>
    <x v="15"/>
    <s v="FG"/>
    <x v="4493"/>
    <x v="4493"/>
    <n v="4050093"/>
    <n v="0.39325022906881396"/>
    <s v=""/>
    <x v="3"/>
    <n v="16"/>
    <x v="15"/>
    <n v="1653592"/>
    <n v="9926"/>
    <n v="0.95287552790452934"/>
    <n v="5834728"/>
    <n v="0.27296902272051071"/>
  </r>
  <r>
    <x v="6398"/>
    <x v="15"/>
    <s v="FG"/>
    <x v="4494"/>
    <x v="4494"/>
    <n v="4050093"/>
    <n v="0.14653984488751245"/>
    <s v=""/>
    <x v="3"/>
    <n v="16"/>
    <x v="15"/>
    <n v="1653592"/>
    <n v="9926"/>
    <n v="0.35507730634227297"/>
    <n v="5834728"/>
    <n v="0.10171853769361658"/>
  </r>
  <r>
    <x v="6399"/>
    <x v="15"/>
    <s v="FG"/>
    <x v="4495"/>
    <x v="4495"/>
    <n v="4050093"/>
    <n v="1.3556725734446098"/>
    <s v=""/>
    <x v="3"/>
    <n v="16"/>
    <x v="15"/>
    <n v="1653592"/>
    <n v="9926"/>
    <n v="3.284898834377227"/>
    <n v="5834728"/>
    <n v="0.94102072967240291"/>
  </r>
  <r>
    <x v="6400"/>
    <x v="15"/>
    <s v="FG"/>
    <x v="781"/>
    <x v="781"/>
    <n v="4050093"/>
    <n v="5.1751898042835059E-2"/>
    <s v=""/>
    <x v="3"/>
    <n v="16"/>
    <x v="15"/>
    <n v="1653592"/>
    <n v="9926"/>
    <n v="0.12539882630048935"/>
    <n v="5834728"/>
    <n v="3.5922839933583875E-2"/>
  </r>
  <r>
    <x v="6401"/>
    <x v="15"/>
    <s v="FG"/>
    <x v="4496"/>
    <x v="4496"/>
    <n v="4050093"/>
    <n v="0.10046682878640072"/>
    <s v=""/>
    <x v="3"/>
    <n v="16"/>
    <x v="15"/>
    <n v="1653592"/>
    <n v="9926"/>
    <n v="0.24343884743162741"/>
    <n v="5834728"/>
    <n v="6.9737612447401148E-2"/>
  </r>
  <r>
    <x v="6402"/>
    <x v="15"/>
    <s v="FG"/>
    <x v="1448"/>
    <x v="1448"/>
    <n v="4050093"/>
    <n v="0.13100933731645176"/>
    <s v=""/>
    <x v="3"/>
    <n v="16"/>
    <x v="15"/>
    <n v="1653592"/>
    <n v="9926"/>
    <n v="0.31744569291526548"/>
    <n v="5834728"/>
    <n v="9.0938257961639346E-2"/>
  </r>
  <r>
    <x v="6403"/>
    <x v="15"/>
    <s v="FG"/>
    <x v="4497"/>
    <x v="4497"/>
    <n v="4050093"/>
    <n v="0.12399715265797599"/>
    <s v=""/>
    <x v="3"/>
    <n v="16"/>
    <x v="15"/>
    <n v="1653592"/>
    <n v="9926"/>
    <n v="0.30045463057302357"/>
    <n v="5834728"/>
    <n v="8.6070850260714815E-2"/>
  </r>
  <r>
    <x v="6404"/>
    <x v="15"/>
    <s v="FG"/>
    <x v="4498"/>
    <x v="4498"/>
    <n v="4050093"/>
    <n v="0.42875558660011015"/>
    <s v=""/>
    <x v="3"/>
    <n v="16"/>
    <x v="15"/>
    <n v="1653592"/>
    <n v="9926"/>
    <n v="1.0389077379332048"/>
    <n v="5834728"/>
    <n v="0.29761455889631871"/>
  </r>
  <r>
    <x v="6405"/>
    <x v="15"/>
    <s v="FG"/>
    <x v="4499"/>
    <x v="4499"/>
    <n v="4050093"/>
    <n v="0.18098349840361691"/>
    <s v=""/>
    <x v="3"/>
    <n v="16"/>
    <x v="15"/>
    <n v="1653592"/>
    <n v="9926"/>
    <n v="0.43853692594589067"/>
    <n v="5834728"/>
    <n v="0.12562710721048179"/>
  </r>
  <r>
    <x v="6406"/>
    <x v="15"/>
    <s v="FG"/>
    <x v="458"/>
    <x v="458"/>
    <n v="4050093"/>
    <n v="0.19409430845168246"/>
    <s v=""/>
    <x v="3"/>
    <n v="16"/>
    <x v="15"/>
    <n v="1653592"/>
    <n v="9926"/>
    <n v="0.4703054263111387"/>
    <n v="5834728"/>
    <n v="0.13472778851044984"/>
  </r>
  <r>
    <x v="6407"/>
    <x v="15"/>
    <s v="FG"/>
    <x v="4500"/>
    <x v="4500"/>
    <n v="4050093"/>
    <n v="0.32767148803743518"/>
    <s v=""/>
    <x v="3"/>
    <n v="16"/>
    <x v="15"/>
    <n v="1653592"/>
    <n v="9926"/>
    <n v="0.79397319839398572"/>
    <n v="5834728"/>
    <n v="0.22744847746116012"/>
  </r>
  <r>
    <x v="6408"/>
    <x v="15"/>
    <s v="FG"/>
    <x v="772"/>
    <x v="772"/>
    <n v="4050093"/>
    <n v="1.1876270495517016E-2"/>
    <s v=""/>
    <x v="3"/>
    <n v="16"/>
    <x v="15"/>
    <n v="1653592"/>
    <n v="9926"/>
    <n v="2.8777116150064584E-2"/>
    <n v="5834728"/>
    <n v="8.2437433244531705E-3"/>
  </r>
  <r>
    <x v="6409"/>
    <x v="15"/>
    <s v="FG"/>
    <x v="121"/>
    <x v="121"/>
    <n v="4050093"/>
    <n v="4.3974298861779226E-2"/>
    <s v=""/>
    <x v="3"/>
    <n v="16"/>
    <x v="15"/>
    <n v="1653592"/>
    <n v="9926"/>
    <n v="0.10655310574483373"/>
    <n v="5834728"/>
    <n v="3.0524130687840122E-2"/>
  </r>
  <r>
    <x v="6410"/>
    <x v="15"/>
    <s v="FG"/>
    <x v="4501"/>
    <x v="4501"/>
    <n v="4050093"/>
    <n v="6.5529359449276847E-2"/>
    <s v=""/>
    <x v="3"/>
    <n v="16"/>
    <x v="15"/>
    <n v="1653592"/>
    <n v="9926"/>
    <n v="0.15878267414193639"/>
    <n v="5834728"/>
    <n v="4.5486267740329968E-2"/>
  </r>
  <r>
    <x v="6411"/>
    <x v="15"/>
    <s v="FG"/>
    <x v="4502"/>
    <x v="4502"/>
    <n v="4050093"/>
    <n v="8.2121571035529306E-2"/>
    <s v=""/>
    <x v="3"/>
    <n v="16"/>
    <x v="15"/>
    <n v="1653592"/>
    <n v="9926"/>
    <n v="0.19898687799400167"/>
    <n v="5834728"/>
    <n v="5.7003514131249988E-2"/>
  </r>
  <r>
    <x v="6412"/>
    <x v="15"/>
    <s v="BA"/>
    <x v="4503"/>
    <x v="4503"/>
    <n v="4050093"/>
    <n v="0.51944486213032637"/>
    <s v=""/>
    <x v="3"/>
    <n v="16"/>
    <x v="15"/>
    <n v="1653592"/>
    <n v="9926"/>
    <n v="1.2586548223805794"/>
    <n v="5834728"/>
    <n v="0.36056522257764201"/>
  </r>
  <r>
    <x v="6413"/>
    <x v="15"/>
    <s v="BA"/>
    <x v="4504"/>
    <x v="4504"/>
    <n v="4050093"/>
    <n v="0.42223721776265388"/>
    <s v=""/>
    <x v="3"/>
    <n v="16"/>
    <x v="15"/>
    <n v="1653592"/>
    <n v="9926"/>
    <n v="1.0231132292770362"/>
    <n v="5834728"/>
    <n v="0.29308992638560016"/>
  </r>
  <r>
    <x v="6414"/>
    <x v="15"/>
    <s v="BA"/>
    <x v="4505"/>
    <x v="4505"/>
    <n v="4050093"/>
    <n v="0.26972220144080639"/>
    <s v=""/>
    <x v="3"/>
    <n v="16"/>
    <x v="15"/>
    <n v="1653592"/>
    <n v="9926"/>
    <n v="0.65355762333327549"/>
    <n v="5834728"/>
    <n v="0.18722380889049156"/>
  </r>
  <r>
    <x v="6415"/>
    <x v="15"/>
    <s v="BA"/>
    <x v="4506"/>
    <x v="4506"/>
    <n v="4050093"/>
    <n v="1.7167260109829576"/>
    <s v=""/>
    <x v="3"/>
    <n v="16"/>
    <x v="15"/>
    <n v="1653592"/>
    <n v="9926"/>
    <n v="4.1597590619497717"/>
    <n v="5834728"/>
    <n v="1.1916408099914855"/>
  </r>
  <r>
    <x v="6416"/>
    <x v="15"/>
    <s v="BA"/>
    <x v="4507"/>
    <x v="4507"/>
    <n v="4050093"/>
    <n v="7.8006356891063984"/>
    <s v="MAGGIORE"/>
    <x v="3"/>
    <n v="16"/>
    <x v="15"/>
    <n v="1653592"/>
    <n v="9926"/>
    <n v="18.901539785110923"/>
    <n v="5834728"/>
    <n v="5.414699708366868"/>
  </r>
  <r>
    <x v="6417"/>
    <x v="15"/>
    <s v="BA"/>
    <x v="504"/>
    <x v="504"/>
    <n v="4050093"/>
    <n v="5.3381490252199147E-2"/>
    <s v=""/>
    <x v="3"/>
    <n v="16"/>
    <x v="15"/>
    <n v="1653592"/>
    <n v="9926"/>
    <n v="0.12934745346453144"/>
    <n v="5834728"/>
    <n v="3.705399806126352E-2"/>
  </r>
  <r>
    <x v="6418"/>
    <x v="15"/>
    <s v="BA"/>
    <x v="4508"/>
    <x v="4508"/>
    <n v="4050093"/>
    <n v="0.291326643610406"/>
    <s v=""/>
    <x v="3"/>
    <n v="16"/>
    <x v="15"/>
    <n v="1653592"/>
    <n v="9926"/>
    <n v="0.70590684709898543"/>
    <n v="5834728"/>
    <n v="0.202220223462002"/>
  </r>
  <r>
    <x v="6419"/>
    <x v="15"/>
    <s v="BA"/>
    <x v="4509"/>
    <x v="4509"/>
    <n v="4050093"/>
    <n v="1.3890545229455225"/>
    <s v=""/>
    <x v="3"/>
    <n v="16"/>
    <x v="15"/>
    <n v="1653592"/>
    <n v="9926"/>
    <n v="3.3657858635557867"/>
    <n v="5834728"/>
    <n v="0.96419233253032532"/>
  </r>
  <r>
    <x v="6420"/>
    <x v="15"/>
    <s v="BA"/>
    <x v="4347"/>
    <x v="4347"/>
    <n v="4050093"/>
    <n v="0.26858642505246177"/>
    <s v=""/>
    <x v="3"/>
    <n v="16"/>
    <x v="15"/>
    <n v="1653592"/>
    <n v="9926"/>
    <n v="0.6508055498553067"/>
    <n v="5834728"/>
    <n v="0.18643542595301785"/>
  </r>
  <r>
    <x v="6421"/>
    <x v="15"/>
    <s v="BA"/>
    <x v="4510"/>
    <x v="4510"/>
    <n v="4050093"/>
    <n v="0.38013941902074838"/>
    <s v=""/>
    <x v="3"/>
    <n v="16"/>
    <x v="15"/>
    <n v="1653592"/>
    <n v="9926"/>
    <n v="0.92110702753928142"/>
    <n v="5834728"/>
    <n v="0.26386834142054266"/>
  </r>
  <r>
    <x v="6422"/>
    <x v="15"/>
    <s v="BA"/>
    <x v="4511"/>
    <x v="4511"/>
    <n v="4050093"/>
    <n v="0.47519896456698646"/>
    <s v=""/>
    <x v="3"/>
    <n v="16"/>
    <x v="15"/>
    <n v="1653592"/>
    <n v="9926"/>
    <n v="1.1514436121084053"/>
    <n v="5834728"/>
    <n v="0.3298525655351886"/>
  </r>
  <r>
    <x v="6423"/>
    <x v="15"/>
    <s v="BA"/>
    <x v="4512"/>
    <x v="4512"/>
    <n v="4050093"/>
    <n v="0.35233758829735518"/>
    <s v=""/>
    <x v="3"/>
    <n v="16"/>
    <x v="15"/>
    <n v="1653592"/>
    <n v="9926"/>
    <n v="0.85374105501335051"/>
    <n v="5834728"/>
    <n v="0.2445700982119475"/>
  </r>
  <r>
    <x v="6424"/>
    <x v="15"/>
    <s v="BA"/>
    <x v="4513"/>
    <x v="4513"/>
    <n v="4050093"/>
    <n v="0.47751989892577779"/>
    <s v=""/>
    <x v="3"/>
    <n v="16"/>
    <x v="15"/>
    <n v="1653592"/>
    <n v="9926"/>
    <n v="1.1570674144329502"/>
    <n v="5834728"/>
    <n v="0.33146360892915661"/>
  </r>
  <r>
    <x v="6425"/>
    <x v="15"/>
    <s v="BA"/>
    <x v="4514"/>
    <x v="4514"/>
    <n v="4050093"/>
    <n v="0.13557713366088137"/>
    <s v=""/>
    <x v="3"/>
    <n v="16"/>
    <x v="15"/>
    <n v="1653592"/>
    <n v="9926"/>
    <n v="0.32851381451144412"/>
    <n v="5834728"/>
    <n v="9.4108928471044406E-2"/>
  </r>
  <r>
    <x v="6426"/>
    <x v="15"/>
    <s v="BA"/>
    <x v="4515"/>
    <x v="4515"/>
    <n v="4050093"/>
    <n v="0.63413358656208629"/>
    <s v=""/>
    <x v="3"/>
    <n v="16"/>
    <x v="15"/>
    <n v="1653592"/>
    <n v="9926"/>
    <n v="1.53655441597112"/>
    <n v="5834728"/>
    <n v="0.4401747605029746"/>
  </r>
  <r>
    <x v="6427"/>
    <x v="15"/>
    <s v="BA"/>
    <x v="4516"/>
    <x v="4516"/>
    <n v="4050093"/>
    <n v="1.1869357074022746"/>
    <s v=""/>
    <x v="3"/>
    <n v="16"/>
    <x v="15"/>
    <n v="1653592"/>
    <n v="9926"/>
    <n v="2.8760364398459557"/>
    <n v="5834728"/>
    <n v="0.82389444717902871"/>
  </r>
  <r>
    <x v="6428"/>
    <x v="15"/>
    <s v="BA"/>
    <x v="4517"/>
    <x v="4517"/>
    <n v="4050093"/>
    <n v="0.6886014716205282"/>
    <s v=""/>
    <x v="3"/>
    <n v="16"/>
    <x v="15"/>
    <n v="1653592"/>
    <n v="9926"/>
    <n v="1.6685342875450129"/>
    <n v="5834728"/>
    <n v="0.47798286398269124"/>
  </r>
  <r>
    <x v="6429"/>
    <x v="15"/>
    <s v="BA"/>
    <x v="4518"/>
    <x v="4518"/>
    <n v="4050093"/>
    <n v="0.50450693354448894"/>
    <s v=""/>
    <x v="3"/>
    <n v="16"/>
    <x v="15"/>
    <n v="1653592"/>
    <n v="9926"/>
    <n v="1.2224590733768601"/>
    <n v="5834728"/>
    <n v="0.35019627307391193"/>
  </r>
  <r>
    <x v="6430"/>
    <x v="15"/>
    <s v="BA"/>
    <x v="4519"/>
    <x v="4519"/>
    <n v="4050093"/>
    <n v="1.0768641608970462"/>
    <s v=""/>
    <x v="3"/>
    <n v="16"/>
    <x v="15"/>
    <n v="1653592"/>
    <n v="9926"/>
    <n v="2.6093246232202012"/>
    <n v="5834728"/>
    <n v="0.74748985728212181"/>
  </r>
  <r>
    <x v="6431"/>
    <x v="15"/>
    <s v="BA"/>
    <x v="4520"/>
    <x v="4520"/>
    <n v="4050093"/>
    <n v="0.31949883619956382"/>
    <s v=""/>
    <x v="3"/>
    <n v="16"/>
    <x v="15"/>
    <n v="1653592"/>
    <n v="9926"/>
    <n v="0.77417023488947134"/>
    <n v="5834728"/>
    <n v="0.22177554806325162"/>
  </r>
  <r>
    <x v="6432"/>
    <x v="15"/>
    <s v="BA"/>
    <x v="4521"/>
    <x v="4521"/>
    <n v="4050093"/>
    <n v="0.34964629207279929"/>
    <s v=""/>
    <x v="3"/>
    <n v="16"/>
    <x v="15"/>
    <n v="1653592"/>
    <n v="9926"/>
    <n v="0.84721983742425067"/>
    <n v="5834728"/>
    <n v="0.24270197342532504"/>
  </r>
  <r>
    <x v="6433"/>
    <x v="15"/>
    <s v="BA"/>
    <x v="4522"/>
    <x v="4522"/>
    <n v="4050093"/>
    <n v="0.92669476972504095"/>
    <s v=""/>
    <x v="3"/>
    <n v="16"/>
    <x v="15"/>
    <n v="1653592"/>
    <n v="9926"/>
    <n v="2.2454526472852887"/>
    <n v="5834728"/>
    <n v="0.64325192194049141"/>
  </r>
  <r>
    <x v="6434"/>
    <x v="15"/>
    <s v="BA"/>
    <x v="4523"/>
    <x v="4523"/>
    <n v="4050093"/>
    <n v="0.63126945480017371"/>
    <s v=""/>
    <x v="3"/>
    <n v="16"/>
    <x v="15"/>
    <n v="1653592"/>
    <n v="9926"/>
    <n v="1.5296144045918945"/>
    <n v="5834728"/>
    <n v="0.4381866643997801"/>
  </r>
  <r>
    <x v="6435"/>
    <x v="15"/>
    <s v="BA"/>
    <x v="4524"/>
    <x v="4524"/>
    <n v="4050093"/>
    <n v="1.4921385755833261"/>
    <s v=""/>
    <x v="3"/>
    <n v="16"/>
    <x v="15"/>
    <n v="1653592"/>
    <n v="9926"/>
    <n v="3.6155664455236027"/>
    <n v="5834728"/>
    <n v="1.035746653485818"/>
  </r>
  <r>
    <x v="6436"/>
    <x v="15"/>
    <s v="BA"/>
    <x v="4525"/>
    <x v="4525"/>
    <n v="4050093"/>
    <n v="1.198219398912568"/>
    <s v=""/>
    <x v="3"/>
    <n v="16"/>
    <x v="15"/>
    <n v="1653592"/>
    <n v="9926"/>
    <n v="2.9033776915727323"/>
    <n v="5834728"/>
    <n v="0.83172686027523468"/>
  </r>
  <r>
    <x v="6437"/>
    <x v="15"/>
    <s v="BA"/>
    <x v="4526"/>
    <x v="4526"/>
    <n v="4050093"/>
    <n v="0.47616190541797437"/>
    <s v=""/>
    <x v="3"/>
    <n v="16"/>
    <x v="15"/>
    <n v="1653592"/>
    <n v="9926"/>
    <n v="1.1537768917962483"/>
    <n v="5834728"/>
    <n v="0.33052097715609025"/>
  </r>
  <r>
    <x v="6438"/>
    <x v="15"/>
    <s v="BA"/>
    <x v="4527"/>
    <x v="4527"/>
    <n v="4050093"/>
    <n v="0.63480023792046258"/>
    <s v=""/>
    <x v="3"/>
    <n v="16"/>
    <x v="15"/>
    <n v="1653592"/>
    <n v="9926"/>
    <n v="1.538169763447319"/>
    <n v="5834728"/>
    <n v="0.44063750700975263"/>
  </r>
  <r>
    <x v="6439"/>
    <x v="15"/>
    <s v="BA"/>
    <x v="4528"/>
    <x v="4528"/>
    <n v="4050093"/>
    <n v="0.53221000110367833"/>
    <s v=""/>
    <x v="3"/>
    <n v="16"/>
    <x v="15"/>
    <n v="1653592"/>
    <n v="9926"/>
    <n v="1.289585735165576"/>
    <n v="5834728"/>
    <n v="0.36942596124446586"/>
  </r>
  <r>
    <x v="6440"/>
    <x v="15"/>
    <s v="BA"/>
    <x v="3512"/>
    <x v="3512"/>
    <n v="4050093"/>
    <n v="3.5011541710276775E-2"/>
    <s v=""/>
    <x v="3"/>
    <n v="16"/>
    <x v="15"/>
    <n v="1653592"/>
    <n v="9926"/>
    <n v="8.4835656342602039E-2"/>
    <n v="5834728"/>
    <n v="2.4302760985602072E-2"/>
  </r>
  <r>
    <x v="6441"/>
    <x v="15"/>
    <s v="BA"/>
    <x v="4529"/>
    <x v="4529"/>
    <n v="4050093"/>
    <n v="0.43374312639240631"/>
    <s v=""/>
    <x v="3"/>
    <n v="16"/>
    <x v="15"/>
    <n v="1653592"/>
    <n v="9926"/>
    <n v="1.0509929301625458"/>
    <n v="5834728"/>
    <n v="0.30107658831739886"/>
  </r>
  <r>
    <x v="6442"/>
    <x v="15"/>
    <s v="BA"/>
    <x v="4530"/>
    <x v="4530"/>
    <n v="4050093"/>
    <n v="0.66870069403344568"/>
    <s v=""/>
    <x v="3"/>
    <n v="16"/>
    <x v="15"/>
    <n v="1653592"/>
    <n v="9926"/>
    <n v="1.620313173996256"/>
    <n v="5834728"/>
    <n v="0.46416902381739134"/>
  </r>
  <r>
    <x v="6443"/>
    <x v="15"/>
    <s v="BA"/>
    <x v="4531"/>
    <x v="4531"/>
    <n v="4050093"/>
    <n v="0.45475498957678262"/>
    <s v=""/>
    <x v="3"/>
    <n v="16"/>
    <x v="15"/>
    <n v="1653592"/>
    <n v="9926"/>
    <n v="1.1019062895049678"/>
    <n v="5834728"/>
    <n v="0.3156616726606622"/>
  </r>
  <r>
    <x v="6444"/>
    <x v="15"/>
    <s v="BA"/>
    <x v="4532"/>
    <x v="4532"/>
    <n v="4050093"/>
    <n v="0.63361507995001598"/>
    <s v=""/>
    <x v="3"/>
    <n v="16"/>
    <x v="15"/>
    <n v="1653592"/>
    <n v="9926"/>
    <n v="1.535298034600743"/>
    <n v="5834728"/>
    <n v="0.43981484655325831"/>
  </r>
  <r>
    <x v="6445"/>
    <x v="15"/>
    <s v="BA"/>
    <x v="4533"/>
    <x v="4533"/>
    <n v="4050093"/>
    <n v="0.16579866190726977"/>
    <s v=""/>
    <x v="3"/>
    <n v="16"/>
    <x v="15"/>
    <n v="1653592"/>
    <n v="9926"/>
    <n v="0.40174290009913444"/>
    <n v="5834728"/>
    <n v="0.11508677011164874"/>
  </r>
  <r>
    <x v="6446"/>
    <x v="15"/>
    <s v="BA"/>
    <x v="4534"/>
    <x v="4534"/>
    <n v="4050093"/>
    <n v="0.23982165347808063"/>
    <s v=""/>
    <x v="3"/>
    <n v="16"/>
    <x v="15"/>
    <n v="1653592"/>
    <n v="9926"/>
    <n v="0.58110629764153288"/>
    <n v="5834728"/>
    <n v="0.1664687711235211"/>
  </r>
  <r>
    <x v="6447"/>
    <x v="15"/>
    <s v="BA"/>
    <x v="4535"/>
    <x v="4535"/>
    <n v="4050093"/>
    <n v="0.66097247643449175"/>
    <s v=""/>
    <x v="3"/>
    <n v="16"/>
    <x v="15"/>
    <n v="1653592"/>
    <n v="9926"/>
    <n v="1.6015871088092077"/>
    <n v="5834728"/>
    <n v="0.45880459209066815"/>
  </r>
  <r>
    <x v="6448"/>
    <x v="15"/>
    <s v="BA"/>
    <x v="4536"/>
    <x v="4536"/>
    <n v="4050093"/>
    <n v="0.66630568730150153"/>
    <s v=""/>
    <x v="3"/>
    <n v="16"/>
    <x v="15"/>
    <n v="1653592"/>
    <n v="9926"/>
    <n v="1.6145098886188001"/>
    <n v="5834728"/>
    <n v="0.46250656414489244"/>
  </r>
  <r>
    <x v="6449"/>
    <x v="15"/>
    <s v="BA"/>
    <x v="4537"/>
    <x v="4537"/>
    <n v="4050093"/>
    <n v="0.21113095427685241"/>
    <s v=""/>
    <x v="3"/>
    <n v="16"/>
    <x v="15"/>
    <n v="1653592"/>
    <n v="9926"/>
    <n v="0.51158652848066999"/>
    <n v="5834728"/>
    <n v="0.14655353257255521"/>
  </r>
  <r>
    <x v="6450"/>
    <x v="15"/>
    <s v="BA"/>
    <x v="4538"/>
    <x v="4538"/>
    <n v="4050093"/>
    <n v="0.66682419391357195"/>
    <s v=""/>
    <x v="3"/>
    <n v="16"/>
    <x v="15"/>
    <n v="1653592"/>
    <n v="9926"/>
    <n v="1.6157662699891773"/>
    <n v="5834728"/>
    <n v="0.46286647809460868"/>
  </r>
  <r>
    <x v="6451"/>
    <x v="15"/>
    <s v="BA"/>
    <x v="4539"/>
    <x v="4539"/>
    <n v="4050093"/>
    <n v="0.3147582043177774"/>
    <s v=""/>
    <x v="3"/>
    <n v="16"/>
    <x v="15"/>
    <n v="1653592"/>
    <n v="9926"/>
    <n v="0.76268331950316703"/>
    <n v="5834728"/>
    <n v="0.21848490623727446"/>
  </r>
  <r>
    <x v="6452"/>
    <x v="15"/>
    <s v="BA"/>
    <x v="4540"/>
    <x v="4540"/>
    <n v="4050093"/>
    <n v="0.44189108743922667"/>
    <s v=""/>
    <x v="3"/>
    <n v="16"/>
    <x v="15"/>
    <n v="1653592"/>
    <n v="9926"/>
    <n v="1.0707360659827565"/>
    <n v="5834728"/>
    <n v="0.30673237895579708"/>
  </r>
  <r>
    <x v="6453"/>
    <x v="15"/>
    <s v="TA"/>
    <x v="4541"/>
    <x v="4541"/>
    <n v="4050093"/>
    <n v="0.17342811634201979"/>
    <s v=""/>
    <x v="3"/>
    <n v="16"/>
    <x v="15"/>
    <n v="1653592"/>
    <n v="9926"/>
    <n v="0.42022965454896805"/>
    <n v="5834728"/>
    <n v="0.12038264680033071"/>
  </r>
  <r>
    <x v="6454"/>
    <x v="15"/>
    <s v="TA"/>
    <x v="4542"/>
    <x v="4542"/>
    <n v="4050093"/>
    <n v="0.16868748446023341"/>
    <s v=""/>
    <x v="3"/>
    <n v="16"/>
    <x v="15"/>
    <n v="1653592"/>
    <n v="9926"/>
    <n v="0.40874273916266368"/>
    <n v="5834728"/>
    <n v="0.11709200497435357"/>
  </r>
  <r>
    <x v="6455"/>
    <x v="15"/>
    <s v="TA"/>
    <x v="4543"/>
    <x v="4543"/>
    <n v="4050093"/>
    <n v="0.42282979674787713"/>
    <s v=""/>
    <x v="3"/>
    <n v="16"/>
    <x v="15"/>
    <n v="1653592"/>
    <n v="9926"/>
    <n v="1.0245490937003243"/>
    <n v="5834728"/>
    <n v="0.29350125661384729"/>
  </r>
  <r>
    <x v="6456"/>
    <x v="15"/>
    <s v="TA"/>
    <x v="4544"/>
    <x v="4544"/>
    <n v="4050093"/>
    <n v="0.33500465297957355"/>
    <s v=""/>
    <x v="3"/>
    <n v="16"/>
    <x v="15"/>
    <n v="1653592"/>
    <n v="9926"/>
    <n v="0.81174202063217515"/>
    <n v="5834728"/>
    <n v="0.23253868903571856"/>
  </r>
  <r>
    <x v="6457"/>
    <x v="15"/>
    <s v="TA"/>
    <x v="4545"/>
    <x v="4545"/>
    <n v="4050093"/>
    <n v="8.7405400320437088E-2"/>
    <s v=""/>
    <x v="3"/>
    <n v="16"/>
    <x v="15"/>
    <n v="1653592"/>
    <n v="9926"/>
    <n v="0.21179000243498675"/>
    <n v="5834728"/>
    <n v="6.0671208666453688E-2"/>
  </r>
  <r>
    <x v="6458"/>
    <x v="15"/>
    <s v="TA"/>
    <x v="2817"/>
    <x v="2817"/>
    <n v="4050093"/>
    <n v="0.13216980449584739"/>
    <s v=""/>
    <x v="3"/>
    <n v="16"/>
    <x v="15"/>
    <n v="1653592"/>
    <n v="9926"/>
    <n v="0.32025759407753784"/>
    <n v="5834728"/>
    <n v="9.1743779658623334E-2"/>
  </r>
  <r>
    <x v="6459"/>
    <x v="15"/>
    <s v="TA"/>
    <x v="4546"/>
    <x v="4546"/>
    <n v="4050093"/>
    <n v="0.55756744351302545"/>
    <s v=""/>
    <x v="3"/>
    <n v="16"/>
    <x v="15"/>
    <n v="1653592"/>
    <n v="9926"/>
    <n v="1.3510287669454437"/>
    <n v="5834728"/>
    <n v="0.38702746726154158"/>
  </r>
  <r>
    <x v="6460"/>
    <x v="15"/>
    <s v="TA"/>
    <x v="4183"/>
    <x v="4183"/>
    <n v="4050093"/>
    <n v="0.80252478152970808"/>
    <s v=""/>
    <x v="3"/>
    <n v="16"/>
    <x v="15"/>
    <n v="1653592"/>
    <n v="9926"/>
    <n v="1.9445792229221395"/>
    <n v="5834728"/>
    <n v="0.55706110036320455"/>
  </r>
  <r>
    <x v="6461"/>
    <x v="15"/>
    <s v="TA"/>
    <x v="4547"/>
    <x v="4547"/>
    <n v="4050093"/>
    <n v="0.3776703399156513"/>
    <s v=""/>
    <x v="3"/>
    <n v="16"/>
    <x v="15"/>
    <n v="1653592"/>
    <n v="9926"/>
    <n v="0.91512425910891448"/>
    <n v="5834728"/>
    <n v="0.26215446546951288"/>
  </r>
  <r>
    <x v="6462"/>
    <x v="15"/>
    <s v="TA"/>
    <x v="4548"/>
    <x v="4548"/>
    <n v="4050093"/>
    <n v="0.19263755177967518"/>
    <s v=""/>
    <x v="3"/>
    <n v="16"/>
    <x v="15"/>
    <n v="1653592"/>
    <n v="9926"/>
    <n v="0.46677559293722226"/>
    <n v="5834728"/>
    <n v="0.13371660169934227"/>
  </r>
  <r>
    <x v="6463"/>
    <x v="15"/>
    <s v="TA"/>
    <x v="3293"/>
    <x v="3293"/>
    <n v="4050093"/>
    <n v="0.25278431877984037"/>
    <s v=""/>
    <x v="3"/>
    <n v="16"/>
    <x v="15"/>
    <n v="1653592"/>
    <n v="9926"/>
    <n v="0.61251583190095882"/>
    <n v="5834728"/>
    <n v="0.17546661986642736"/>
  </r>
  <r>
    <x v="6464"/>
    <x v="15"/>
    <s v="TA"/>
    <x v="4549"/>
    <x v="4549"/>
    <n v="4050093"/>
    <n v="0.76346395008707213"/>
    <s v=""/>
    <x v="3"/>
    <n v="16"/>
    <x v="15"/>
    <n v="1653592"/>
    <n v="9926"/>
    <n v="1.8499318263537359"/>
    <n v="5834728"/>
    <n v="0.52994758281791365"/>
  </r>
  <r>
    <x v="6465"/>
    <x v="15"/>
    <s v="TA"/>
    <x v="4550"/>
    <x v="4550"/>
    <n v="4050093"/>
    <n v="1.2100709786170343"/>
    <s v=""/>
    <x v="3"/>
    <n v="16"/>
    <x v="15"/>
    <n v="1653592"/>
    <n v="9926"/>
    <n v="2.9320949800384932"/>
    <n v="5834728"/>
    <n v="0.83995346484017763"/>
  </r>
  <r>
    <x v="6466"/>
    <x v="15"/>
    <s v="TA"/>
    <x v="4551"/>
    <x v="4551"/>
    <n v="4050093"/>
    <n v="0.13360187037680368"/>
    <s v=""/>
    <x v="3"/>
    <n v="16"/>
    <x v="15"/>
    <n v="1653592"/>
    <n v="9926"/>
    <n v="0.32372759976715065"/>
    <n v="5834728"/>
    <n v="9.2737827710220599E-2"/>
  </r>
  <r>
    <x v="6467"/>
    <x v="15"/>
    <s v="TA"/>
    <x v="4552"/>
    <x v="4552"/>
    <n v="4050093"/>
    <n v="0.79951250502148974"/>
    <s v=""/>
    <x v="3"/>
    <n v="16"/>
    <x v="15"/>
    <n v="1653592"/>
    <n v="9926"/>
    <n v="1.9372802454370921"/>
    <n v="5834728"/>
    <n v="0.55497017170294827"/>
  </r>
  <r>
    <x v="6468"/>
    <x v="15"/>
    <s v="TA"/>
    <x v="3558"/>
    <x v="3558"/>
    <n v="4050093"/>
    <n v="0.13634254818346148"/>
    <s v=""/>
    <x v="3"/>
    <n v="16"/>
    <x v="15"/>
    <n v="1653592"/>
    <n v="9926"/>
    <n v="0.33036847272485786"/>
    <n v="5834728"/>
    <n v="9.4640230015863636E-2"/>
  </r>
  <r>
    <x v="6469"/>
    <x v="15"/>
    <s v="TA"/>
    <x v="4553"/>
    <x v="4553"/>
    <n v="4050093"/>
    <n v="0.10093595381636916"/>
    <s v=""/>
    <x v="3"/>
    <n v="16"/>
    <x v="15"/>
    <n v="1653592"/>
    <n v="9926"/>
    <n v="0.24457557343339711"/>
    <n v="5834728"/>
    <n v="7.0063248878096798E-2"/>
  </r>
  <r>
    <x v="6470"/>
    <x v="15"/>
    <s v="TA"/>
    <x v="1883"/>
    <x v="1883"/>
    <n v="4050093"/>
    <n v="5.9134444567075374E-2"/>
    <s v=""/>
    <x v="3"/>
    <n v="16"/>
    <x v="15"/>
    <n v="1653592"/>
    <n v="9926"/>
    <n v="0.14328730390728625"/>
    <n v="5834728"/>
    <n v="4.1047329027162877E-2"/>
  </r>
  <r>
    <x v="6471"/>
    <x v="15"/>
    <s v="TA"/>
    <x v="4554"/>
    <x v="4554"/>
    <n v="4050093"/>
    <n v="0.40100313745881883"/>
    <s v=""/>
    <x v="3"/>
    <n v="16"/>
    <x v="15"/>
    <n v="1653592"/>
    <n v="9926"/>
    <n v="0.97166142077588136"/>
    <n v="5834728"/>
    <n v="0.27835059320674416"/>
  </r>
  <r>
    <x v="6472"/>
    <x v="15"/>
    <s v="TA"/>
    <x v="4555"/>
    <x v="4555"/>
    <n v="4050093"/>
    <n v="0.19392147291432568"/>
    <s v=""/>
    <x v="3"/>
    <n v="16"/>
    <x v="15"/>
    <n v="1653592"/>
    <n v="9926"/>
    <n v="0.46988663252101298"/>
    <n v="5834728"/>
    <n v="0.13460781719387777"/>
  </r>
  <r>
    <x v="6473"/>
    <x v="15"/>
    <s v="TA"/>
    <x v="4556"/>
    <x v="4556"/>
    <n v="4050093"/>
    <n v="0.39633657795018534"/>
    <s v=""/>
    <x v="3"/>
    <n v="16"/>
    <x v="15"/>
    <n v="1653592"/>
    <n v="9926"/>
    <n v="0.96035398844248798"/>
    <n v="5834728"/>
    <n v="0.27511136765929789"/>
  </r>
  <r>
    <x v="6474"/>
    <x v="15"/>
    <s v="TA"/>
    <x v="4557"/>
    <x v="4557"/>
    <n v="4050093"/>
    <n v="0.27312953060584044"/>
    <s v=""/>
    <x v="3"/>
    <n v="16"/>
    <x v="15"/>
    <n v="1653592"/>
    <n v="9926"/>
    <n v="0.66181384376718178"/>
    <n v="5834728"/>
    <n v="0.18958895770291262"/>
  </r>
  <r>
    <x v="6475"/>
    <x v="15"/>
    <s v="TA"/>
    <x v="4558"/>
    <x v="4558"/>
    <n v="4050093"/>
    <n v="4.5011312085919998E-2"/>
    <s v=""/>
    <x v="3"/>
    <n v="16"/>
    <x v="15"/>
    <n v="1653592"/>
    <n v="9926"/>
    <n v="0.10906586848558782"/>
    <n v="5834728"/>
    <n v="3.1243958587272622E-2"/>
  </r>
  <r>
    <x v="6476"/>
    <x v="15"/>
    <s v="TA"/>
    <x v="4559"/>
    <x v="4559"/>
    <n v="4050093"/>
    <n v="0.38705284051502026"/>
    <s v=""/>
    <x v="3"/>
    <n v="16"/>
    <x v="15"/>
    <n v="1653592"/>
    <n v="9926"/>
    <n v="0.93785877914430849"/>
    <n v="5834728"/>
    <n v="0.26866719408342604"/>
  </r>
  <r>
    <x v="6477"/>
    <x v="15"/>
    <s v="TA"/>
    <x v="4560"/>
    <x v="4560"/>
    <n v="4050093"/>
    <n v="0.22885894225144954"/>
    <s v=""/>
    <x v="3"/>
    <n v="16"/>
    <x v="15"/>
    <n v="1653592"/>
    <n v="9926"/>
    <n v="0.55454280581070403"/>
    <n v="5834728"/>
    <n v="0.15885916190094893"/>
  </r>
  <r>
    <x v="6478"/>
    <x v="15"/>
    <s v="TA"/>
    <x v="4561"/>
    <x v="4561"/>
    <n v="4050093"/>
    <n v="0.40742274313207133"/>
    <s v=""/>
    <x v="3"/>
    <n v="16"/>
    <x v="15"/>
    <n v="1653592"/>
    <n v="9926"/>
    <n v="0.98721661869483512"/>
    <n v="5834728"/>
    <n v="0.28280667067942156"/>
  </r>
  <r>
    <x v="6479"/>
    <x v="15"/>
    <s v="TA"/>
    <x v="4562"/>
    <x v="4562"/>
    <n v="4050093"/>
    <n v="4.9419605920160352"/>
    <s v=""/>
    <x v="3"/>
    <n v="16"/>
    <x v="15"/>
    <n v="1653592"/>
    <n v="9926"/>
    <n v="11.97475032411648"/>
    <n v="5834728"/>
    <n v="3.4303912710241162"/>
  </r>
  <r>
    <x v="6480"/>
    <x v="15"/>
    <s v="TA"/>
    <x v="4563"/>
    <x v="4563"/>
    <n v="4050093"/>
    <n v="0.10451611851875994"/>
    <s v=""/>
    <x v="3"/>
    <n v="16"/>
    <x v="15"/>
    <n v="1653592"/>
    <n v="9926"/>
    <n v="0.25325058765742908"/>
    <n v="5834728"/>
    <n v="7.2548369007089955E-2"/>
  </r>
  <r>
    <x v="6481"/>
    <x v="15"/>
    <s v="TA"/>
    <x v="4564"/>
    <x v="4564"/>
    <n v="4050093"/>
    <n v="0.35046108817748139"/>
    <s v=""/>
    <x v="3"/>
    <n v="16"/>
    <x v="15"/>
    <n v="1653592"/>
    <n v="9926"/>
    <n v="0.84919415100627171"/>
    <n v="5834728"/>
    <n v="0.24326755248916487"/>
  </r>
  <r>
    <x v="6482"/>
    <x v="15"/>
    <s v="BR"/>
    <x v="4565"/>
    <x v="4565"/>
    <n v="4050093"/>
    <n v="2.1928385348188297"/>
    <s v=""/>
    <x v="3"/>
    <n v="16"/>
    <x v="15"/>
    <n v="1653592"/>
    <n v="9926"/>
    <n v="5.3134162983774127"/>
    <n v="5834728"/>
    <n v="1.5221275096285549"/>
  </r>
  <r>
    <x v="6483"/>
    <x v="15"/>
    <s v="BR"/>
    <x v="4566"/>
    <x v="4566"/>
    <n v="4050093"/>
    <n v="0.39248481454623391"/>
    <s v=""/>
    <x v="3"/>
    <n v="16"/>
    <x v="15"/>
    <n v="1653592"/>
    <n v="9926"/>
    <n v="0.95102086969111566"/>
    <n v="5834728"/>
    <n v="0.27243772117569148"/>
  </r>
  <r>
    <x v="6484"/>
    <x v="15"/>
    <s v="BR"/>
    <x v="4567"/>
    <x v="4567"/>
    <n v="4050093"/>
    <n v="0.49897619634907148"/>
    <s v=""/>
    <x v="3"/>
    <n v="16"/>
    <x v="15"/>
    <n v="1653592"/>
    <n v="9926"/>
    <n v="1.2090576720928381"/>
    <n v="5834728"/>
    <n v="0.34635719094360523"/>
  </r>
  <r>
    <x v="6485"/>
    <x v="15"/>
    <s v="BR"/>
    <x v="4568"/>
    <x v="4568"/>
    <n v="4050093"/>
    <n v="0.16787268835555133"/>
    <s v=""/>
    <x v="3"/>
    <n v="16"/>
    <x v="15"/>
    <n v="1653592"/>
    <n v="9926"/>
    <n v="0.40676842558064263"/>
    <n v="5834728"/>
    <n v="0.11652642591051374"/>
  </r>
  <r>
    <x v="6486"/>
    <x v="15"/>
    <s v="BR"/>
    <x v="4569"/>
    <x v="4569"/>
    <n v="4050093"/>
    <n v="0.28999334089365358"/>
    <s v=""/>
    <x v="3"/>
    <n v="16"/>
    <x v="15"/>
    <n v="1653592"/>
    <n v="9926"/>
    <n v="0.70267615214658741"/>
    <n v="5834728"/>
    <n v="0.2012947304484459"/>
  </r>
  <r>
    <x v="6487"/>
    <x v="15"/>
    <s v="BR"/>
    <x v="4570"/>
    <x v="4570"/>
    <n v="4050093"/>
    <n v="0.21658761909911697"/>
    <s v=""/>
    <x v="3"/>
    <n v="16"/>
    <x v="15"/>
    <n v="1653592"/>
    <n v="9926"/>
    <n v="0.52480844671178073"/>
    <n v="5834728"/>
    <n v="0.150341198424331"/>
  </r>
  <r>
    <x v="6488"/>
    <x v="15"/>
    <s v="BR"/>
    <x v="4571"/>
    <x v="4571"/>
    <n v="4050093"/>
    <n v="0.97484181227443423"/>
    <s v=""/>
    <x v="3"/>
    <n v="16"/>
    <x v="15"/>
    <n v="1653592"/>
    <n v="9926"/>
    <n v="2.3621166316774427"/>
    <n v="5834728"/>
    <n v="0.67667250298557191"/>
  </r>
  <r>
    <x v="6489"/>
    <x v="15"/>
    <s v="BR"/>
    <x v="4572"/>
    <x v="4572"/>
    <n v="4050093"/>
    <n v="0.91244818328863075"/>
    <s v=""/>
    <x v="3"/>
    <n v="16"/>
    <x v="15"/>
    <n v="1653592"/>
    <n v="9926"/>
    <n v="2.2109320734420721"/>
    <n v="5834728"/>
    <n v="0.63336285770304968"/>
  </r>
  <r>
    <x v="6490"/>
    <x v="15"/>
    <s v="BR"/>
    <x v="4573"/>
    <x v="4573"/>
    <n v="4050093"/>
    <n v="0.3714729513618576"/>
    <s v=""/>
    <x v="3"/>
    <n v="16"/>
    <x v="15"/>
    <n v="1653592"/>
    <n v="9926"/>
    <n v="0.90010751034869363"/>
    <n v="5834728"/>
    <n v="0.25785263683242821"/>
  </r>
  <r>
    <x v="6491"/>
    <x v="15"/>
    <s v="BR"/>
    <x v="4574"/>
    <x v="4574"/>
    <n v="4050093"/>
    <n v="0.68524352403759614"/>
    <s v=""/>
    <x v="3"/>
    <n v="16"/>
    <x v="15"/>
    <n v="1653592"/>
    <n v="9926"/>
    <n v="1.6603977224797137"/>
    <n v="5834728"/>
    <n v="0.47565199268929076"/>
  </r>
  <r>
    <x v="6492"/>
    <x v="15"/>
    <s v="BR"/>
    <x v="4575"/>
    <x v="4575"/>
    <n v="4050093"/>
    <n v="0.37599136612418532"/>
    <s v=""/>
    <x v="3"/>
    <n v="16"/>
    <x v="15"/>
    <n v="1653592"/>
    <n v="9926"/>
    <n v="0.91105597657626503"/>
    <n v="5834728"/>
    <n v="0.26098902982281263"/>
  </r>
  <r>
    <x v="6493"/>
    <x v="15"/>
    <s v="BR"/>
    <x v="4576"/>
    <x v="4576"/>
    <n v="4050093"/>
    <n v="0.78664860288393379"/>
    <s v=""/>
    <x v="3"/>
    <n v="16"/>
    <x v="15"/>
    <n v="1653592"/>
    <n v="9926"/>
    <n v="1.9061100219148808"/>
    <n v="5834728"/>
    <n v="0.54604087799808321"/>
  </r>
  <r>
    <x v="6494"/>
    <x v="15"/>
    <s v="BR"/>
    <x v="4577"/>
    <x v="4577"/>
    <n v="4050093"/>
    <n v="0.1696010437291193"/>
    <s v=""/>
    <x v="3"/>
    <n v="16"/>
    <x v="15"/>
    <n v="1653592"/>
    <n v="9926"/>
    <n v="0.41095636348189946"/>
    <n v="5834728"/>
    <n v="0.11772613907623457"/>
  </r>
  <r>
    <x v="6495"/>
    <x v="15"/>
    <s v="BR"/>
    <x v="4578"/>
    <x v="4578"/>
    <n v="4050093"/>
    <n v="0.15730502978573577"/>
    <s v=""/>
    <x v="3"/>
    <n v="16"/>
    <x v="15"/>
    <n v="1653592"/>
    <n v="9926"/>
    <n v="0.38116217669867247"/>
    <n v="5834728"/>
    <n v="0.10919103684010635"/>
  </r>
  <r>
    <x v="6496"/>
    <x v="15"/>
    <s v="BR"/>
    <x v="2005"/>
    <x v="2005"/>
    <n v="4050093"/>
    <n v="0.2540435491234399"/>
    <s v=""/>
    <x v="3"/>
    <n v="16"/>
    <x v="15"/>
    <n v="1653592"/>
    <n v="9926"/>
    <n v="0.61556704380044591"/>
    <n v="5834728"/>
    <n v="0.17634069660145255"/>
  </r>
  <r>
    <x v="6497"/>
    <x v="15"/>
    <s v="BR"/>
    <x v="4579"/>
    <x v="4579"/>
    <n v="4050093"/>
    <n v="0.34502911414626775"/>
    <s v=""/>
    <x v="3"/>
    <n v="16"/>
    <x v="15"/>
    <n v="1653592"/>
    <n v="9926"/>
    <n v="0.83603206045946465"/>
    <n v="5834728"/>
    <n v="0.2394970253968994"/>
  </r>
  <r>
    <x v="6498"/>
    <x v="15"/>
    <s v="BR"/>
    <x v="4580"/>
    <x v="4580"/>
    <n v="4050093"/>
    <n v="0.48443332042004961"/>
    <s v=""/>
    <x v="3"/>
    <n v="16"/>
    <x v="15"/>
    <n v="1653592"/>
    <n v="9926"/>
    <n v="1.1738191660379773"/>
    <n v="5834728"/>
    <n v="0.33626246159203999"/>
  </r>
  <r>
    <x v="6499"/>
    <x v="15"/>
    <s v="BR"/>
    <x v="4581"/>
    <x v="4581"/>
    <n v="4050093"/>
    <n v="0.13483640992935222"/>
    <s v=""/>
    <x v="3"/>
    <n v="16"/>
    <x v="15"/>
    <n v="1653592"/>
    <n v="9926"/>
    <n v="0.32671898398233407"/>
    <n v="5834728"/>
    <n v="9.3594765685735479E-2"/>
  </r>
  <r>
    <x v="6500"/>
    <x v="15"/>
    <s v="BR"/>
    <x v="4582"/>
    <x v="4582"/>
    <n v="4050093"/>
    <n v="0.26426553661854185"/>
    <s v=""/>
    <x v="3"/>
    <n v="16"/>
    <x v="15"/>
    <n v="1653592"/>
    <n v="9926"/>
    <n v="0.64033570510216475"/>
    <n v="5834728"/>
    <n v="0.18343614303871575"/>
  </r>
  <r>
    <x v="6501"/>
    <x v="15"/>
    <s v="BR"/>
    <x v="4583"/>
    <x v="4583"/>
    <n v="4050093"/>
    <n v="0.22118010623459758"/>
    <s v=""/>
    <x v="3"/>
    <n v="16"/>
    <x v="15"/>
    <n v="1653592"/>
    <n v="9926"/>
    <n v="0.53593639599226306"/>
    <n v="5834728"/>
    <n v="0.15352900769324637"/>
  </r>
  <r>
    <x v="6502"/>
    <x v="15"/>
    <s v="LE"/>
    <x v="4584"/>
    <x v="4584"/>
    <n v="4050093"/>
    <n v="0.15999632601029162"/>
    <s v=""/>
    <x v="3"/>
    <n v="16"/>
    <x v="15"/>
    <n v="1653592"/>
    <n v="9926"/>
    <n v="0.38768339428777232"/>
    <n v="5834728"/>
    <n v="0.11105916162672878"/>
  </r>
  <r>
    <x v="6503"/>
    <x v="15"/>
    <s v="LE"/>
    <x v="4585"/>
    <x v="4585"/>
    <n v="4050093"/>
    <n v="0.13854002858699788"/>
    <s v=""/>
    <x v="3"/>
    <n v="16"/>
    <x v="15"/>
    <n v="1653592"/>
    <n v="9926"/>
    <n v="0.33569313662788436"/>
    <n v="5834728"/>
    <n v="9.616557961228013E-2"/>
  </r>
  <r>
    <x v="6504"/>
    <x v="15"/>
    <s v="LE"/>
    <x v="4586"/>
    <x v="4586"/>
    <n v="4050093"/>
    <n v="0.16436659602631348"/>
    <s v=""/>
    <x v="3"/>
    <n v="16"/>
    <x v="15"/>
    <n v="1653592"/>
    <n v="9926"/>
    <n v="0.39827289440952163"/>
    <n v="5834728"/>
    <n v="0.11409272206005147"/>
  </r>
  <r>
    <x v="6505"/>
    <x v="15"/>
    <s v="LE"/>
    <x v="273"/>
    <x v="273"/>
    <n v="4050093"/>
    <n v="0.12251570519491775"/>
    <s v=""/>
    <x v="3"/>
    <n v="16"/>
    <x v="15"/>
    <n v="1653592"/>
    <n v="9926"/>
    <n v="0.29686496951480346"/>
    <n v="5834728"/>
    <n v="8.504252469009696E-2"/>
  </r>
  <r>
    <x v="6506"/>
    <x v="15"/>
    <s v="LE"/>
    <x v="4587"/>
    <x v="4587"/>
    <n v="4050093"/>
    <n v="0.24085866670222142"/>
    <s v=""/>
    <x v="3"/>
    <n v="16"/>
    <x v="15"/>
    <n v="1653592"/>
    <n v="9926"/>
    <n v="0.58361906038228695"/>
    <n v="5834728"/>
    <n v="0.1671885990229536"/>
  </r>
  <r>
    <x v="6507"/>
    <x v="15"/>
    <s v="LE"/>
    <x v="1589"/>
    <x v="1589"/>
    <n v="4050093"/>
    <n v="9.760269702448808E-2"/>
    <s v=""/>
    <x v="3"/>
    <n v="16"/>
    <x v="15"/>
    <n v="1653592"/>
    <n v="9926"/>
    <n v="0.23649883605240188"/>
    <n v="5834728"/>
    <n v="6.7749516344206617E-2"/>
  </r>
  <r>
    <x v="6508"/>
    <x v="15"/>
    <s v="LE"/>
    <x v="4588"/>
    <x v="4588"/>
    <n v="4050093"/>
    <n v="4.6393996384774379E-2"/>
    <s v=""/>
    <x v="3"/>
    <n v="16"/>
    <x v="15"/>
    <n v="1653592"/>
    <n v="9926"/>
    <n v="0.11241621880659326"/>
    <n v="5834728"/>
    <n v="3.2203729119849291E-2"/>
  </r>
  <r>
    <x v="6509"/>
    <x v="15"/>
    <s v="LE"/>
    <x v="4589"/>
    <x v="4589"/>
    <n v="4050093"/>
    <n v="7.0393445286318107E-2"/>
    <s v=""/>
    <x v="3"/>
    <n v="16"/>
    <x v="15"/>
    <n v="1653592"/>
    <n v="9926"/>
    <n v="0.17056872794975911"/>
    <n v="5834728"/>
    <n v="4.8862603363858607E-2"/>
  </r>
  <r>
    <x v="6510"/>
    <x v="15"/>
    <s v="LE"/>
    <x v="4590"/>
    <x v="4590"/>
    <n v="4050093"/>
    <n v="0.17935390619425282"/>
    <s v=""/>
    <x v="3"/>
    <n v="16"/>
    <x v="15"/>
    <n v="1653592"/>
    <n v="9926"/>
    <n v="0.43458829878184857"/>
    <n v="5834728"/>
    <n v="0.12449594908280213"/>
  </r>
  <r>
    <x v="6511"/>
    <x v="15"/>
    <s v="LE"/>
    <x v="4591"/>
    <x v="4591"/>
    <n v="4050093"/>
    <n v="0.2656729117084472"/>
    <s v=""/>
    <x v="3"/>
    <n v="16"/>
    <x v="15"/>
    <n v="1653592"/>
    <n v="9926"/>
    <n v="0.64374588310747383"/>
    <n v="5834728"/>
    <n v="0.18441305233080274"/>
  </r>
  <r>
    <x v="6512"/>
    <x v="15"/>
    <s v="LE"/>
    <x v="208"/>
    <x v="208"/>
    <n v="4050093"/>
    <n v="4.3307647503403011E-2"/>
    <s v=""/>
    <x v="3"/>
    <n v="16"/>
    <x v="15"/>
    <n v="1653592"/>
    <n v="9926"/>
    <n v="0.10493775826863469"/>
    <n v="5834728"/>
    <n v="3.0061384181062082E-2"/>
  </r>
  <r>
    <x v="6513"/>
    <x v="15"/>
    <s v="LE"/>
    <x v="1646"/>
    <x v="1646"/>
    <n v="4050093"/>
    <n v="6.3751622493606941E-2"/>
    <s v=""/>
    <x v="3"/>
    <n v="16"/>
    <x v="15"/>
    <n v="1653592"/>
    <n v="9926"/>
    <n v="0.15447508087207226"/>
    <n v="5834728"/>
    <n v="4.4252277055588533E-2"/>
  </r>
  <r>
    <x v="6514"/>
    <x v="15"/>
    <s v="LE"/>
    <x v="4592"/>
    <x v="4592"/>
    <n v="4050093"/>
    <n v="0.29865980855254437"/>
    <s v=""/>
    <x v="3"/>
    <n v="16"/>
    <x v="15"/>
    <n v="1653592"/>
    <n v="9926"/>
    <n v="0.72367566933717509"/>
    <n v="5834728"/>
    <n v="0.20731043503656038"/>
  </r>
  <r>
    <x v="6515"/>
    <x v="15"/>
    <s v="LE"/>
    <x v="2406"/>
    <x v="2406"/>
    <n v="4050093"/>
    <n v="9.0985565022827869E-2"/>
    <s v=""/>
    <x v="3"/>
    <n v="16"/>
    <x v="15"/>
    <n v="1653592"/>
    <n v="9926"/>
    <n v="0.22046501665901869"/>
    <n v="5834728"/>
    <n v="6.3156328795446845E-2"/>
  </r>
  <r>
    <x v="6516"/>
    <x v="15"/>
    <s v="LE"/>
    <x v="4593"/>
    <x v="4593"/>
    <n v="4050093"/>
    <n v="0.5058896178433433"/>
    <s v=""/>
    <x v="3"/>
    <n v="16"/>
    <x v="15"/>
    <n v="1653592"/>
    <n v="9926"/>
    <n v="1.2258094236978654"/>
    <n v="5834728"/>
    <n v="0.35115604360648861"/>
  </r>
  <r>
    <x v="6517"/>
    <x v="15"/>
    <s v="LE"/>
    <x v="4594"/>
    <x v="4594"/>
    <n v="4050093"/>
    <n v="7.345510337663852E-2"/>
    <s v=""/>
    <x v="3"/>
    <n v="16"/>
    <x v="15"/>
    <n v="1653592"/>
    <n v="9926"/>
    <n v="0.17798736080341401"/>
    <n v="5834728"/>
    <n v="5.0987809543135518E-2"/>
  </r>
  <r>
    <x v="6518"/>
    <x v="15"/>
    <s v="LE"/>
    <x v="4595"/>
    <x v="4595"/>
    <n v="4050093"/>
    <n v="0.10049151957745167"/>
    <s v=""/>
    <x v="3"/>
    <n v="16"/>
    <x v="15"/>
    <n v="1653592"/>
    <n v="9926"/>
    <n v="0.2434986751159311"/>
    <n v="5834728"/>
    <n v="6.9754751206911436E-2"/>
  </r>
  <r>
    <x v="6519"/>
    <x v="15"/>
    <s v="LE"/>
    <x v="4596"/>
    <x v="4596"/>
    <n v="4050093"/>
    <n v="0.13170067946587893"/>
    <s v=""/>
    <x v="3"/>
    <n v="16"/>
    <x v="15"/>
    <n v="1653592"/>
    <n v="9926"/>
    <n v="0.31912086807576817"/>
    <n v="5834728"/>
    <n v="9.141814322792767E-2"/>
  </r>
  <r>
    <x v="6520"/>
    <x v="15"/>
    <s v="LE"/>
    <x v="4597"/>
    <x v="4597"/>
    <n v="4050093"/>
    <n v="0.2941413937902167"/>
    <s v=""/>
    <x v="3"/>
    <n v="16"/>
    <x v="15"/>
    <n v="1653592"/>
    <n v="9926"/>
    <n v="0.71272720310960369"/>
    <n v="5834728"/>
    <n v="0.20417404204617595"/>
  </r>
  <r>
    <x v="6521"/>
    <x v="15"/>
    <s v="LE"/>
    <x v="2538"/>
    <x v="2538"/>
    <n v="4050093"/>
    <n v="0.15683590475576734"/>
    <s v=""/>
    <x v="3"/>
    <n v="16"/>
    <x v="15"/>
    <n v="1653592"/>
    <n v="9926"/>
    <n v="0.3800254506969028"/>
    <n v="5834728"/>
    <n v="0.10886540040941069"/>
  </r>
  <r>
    <x v="6522"/>
    <x v="15"/>
    <s v="LE"/>
    <x v="4598"/>
    <x v="4598"/>
    <n v="4050093"/>
    <n v="0.58936918238667613"/>
    <s v=""/>
    <x v="3"/>
    <n v="16"/>
    <x v="15"/>
    <n v="1653592"/>
    <n v="9926"/>
    <n v="1.4280868243285689"/>
    <n v="5834728"/>
    <n v="0.40910218951080496"/>
  </r>
  <r>
    <x v="6523"/>
    <x v="15"/>
    <s v="LE"/>
    <x v="4599"/>
    <x v="4599"/>
    <n v="4050093"/>
    <n v="0.14249055515515321"/>
    <s v=""/>
    <x v="3"/>
    <n v="16"/>
    <x v="15"/>
    <n v="1653592"/>
    <n v="9926"/>
    <n v="0.34526556611647136"/>
    <n v="5834728"/>
    <n v="9.8907781133927758E-2"/>
  </r>
  <r>
    <x v="6524"/>
    <x v="15"/>
    <s v="LE"/>
    <x v="4600"/>
    <x v="4600"/>
    <n v="4050093"/>
    <n v="0.13905853519906827"/>
    <s v=""/>
    <x v="3"/>
    <n v="16"/>
    <x v="15"/>
    <n v="1653592"/>
    <n v="9926"/>
    <n v="0.33694951799826139"/>
    <n v="5834728"/>
    <n v="9.6525493561996384E-2"/>
  </r>
  <r>
    <x v="6525"/>
    <x v="15"/>
    <s v="LE"/>
    <x v="4601"/>
    <x v="4601"/>
    <n v="4050093"/>
    <n v="0.10496055275767743"/>
    <s v=""/>
    <x v="3"/>
    <n v="16"/>
    <x v="15"/>
    <n v="1653592"/>
    <n v="9926"/>
    <n v="0.25432748597489513"/>
    <n v="5834728"/>
    <n v="7.2856866678275317E-2"/>
  </r>
  <r>
    <x v="6526"/>
    <x v="15"/>
    <s v="LE"/>
    <x v="4602"/>
    <x v="4602"/>
    <n v="4050093"/>
    <n v="0.22671084343001507"/>
    <s v=""/>
    <x v="3"/>
    <n v="16"/>
    <x v="15"/>
    <n v="1653592"/>
    <n v="9926"/>
    <n v="0.54933779727628484"/>
    <n v="5834728"/>
    <n v="0.15736808982355305"/>
  </r>
  <r>
    <x v="6527"/>
    <x v="15"/>
    <s v="LE"/>
    <x v="4603"/>
    <x v="4603"/>
    <n v="4050093"/>
    <n v="7.5874800899633665E-2"/>
    <s v=""/>
    <x v="3"/>
    <n v="16"/>
    <x v="15"/>
    <n v="1653592"/>
    <n v="9926"/>
    <n v="0.18385047386517353"/>
    <n v="5834728"/>
    <n v="5.2667407975144687E-2"/>
  </r>
  <r>
    <x v="6528"/>
    <x v="15"/>
    <s v="LE"/>
    <x v="4604"/>
    <x v="4604"/>
    <n v="4050093"/>
    <n v="0.13337965325734494"/>
    <s v=""/>
    <x v="3"/>
    <n v="16"/>
    <x v="15"/>
    <n v="1653592"/>
    <n v="9926"/>
    <n v="0.32318915060841763"/>
    <n v="5834728"/>
    <n v="9.2583578874627925E-2"/>
  </r>
  <r>
    <x v="6529"/>
    <x v="15"/>
    <s v="LE"/>
    <x v="4605"/>
    <x v="4605"/>
    <n v="4050093"/>
    <n v="0.67193518766112281"/>
    <s v=""/>
    <x v="3"/>
    <n v="16"/>
    <x v="15"/>
    <n v="1653592"/>
    <n v="9926"/>
    <n v="1.6281506006400364"/>
    <n v="5834728"/>
    <n v="0.4664142013132403"/>
  </r>
  <r>
    <x v="6530"/>
    <x v="15"/>
    <s v="LE"/>
    <x v="4606"/>
    <x v="4606"/>
    <n v="4050093"/>
    <n v="0.38897872221699598"/>
    <s v=""/>
    <x v="3"/>
    <n v="16"/>
    <x v="15"/>
    <n v="1653592"/>
    <n v="9926"/>
    <n v="0.94252533851999465"/>
    <n v="5834728"/>
    <n v="0.27000401732522922"/>
  </r>
  <r>
    <x v="6531"/>
    <x v="15"/>
    <s v="LE"/>
    <x v="4607"/>
    <x v="4607"/>
    <n v="4050093"/>
    <n v="0.50364275585770502"/>
    <s v=""/>
    <x v="3"/>
    <n v="16"/>
    <x v="15"/>
    <n v="1653592"/>
    <n v="9926"/>
    <n v="1.2203651044262316"/>
    <n v="5834728"/>
    <n v="0.3495964164910515"/>
  </r>
  <r>
    <x v="6532"/>
    <x v="15"/>
    <s v="LE"/>
    <x v="395"/>
    <x v="395"/>
    <n v="4050093"/>
    <n v="3.0838798022662688E-2"/>
    <s v=""/>
    <x v="3"/>
    <n v="16"/>
    <x v="15"/>
    <n v="1653592"/>
    <n v="9926"/>
    <n v="7.4724777695282046E-2"/>
    <n v="5834728"/>
    <n v="2.140631062836177E-2"/>
  </r>
  <r>
    <x v="6533"/>
    <x v="15"/>
    <s v="LE"/>
    <x v="677"/>
    <x v="677"/>
    <n v="4050093"/>
    <n v="4.7603845146271952E-2"/>
    <s v=""/>
    <x v="3"/>
    <n v="16"/>
    <x v="15"/>
    <n v="1653592"/>
    <n v="9926"/>
    <n v="0.11534777533747302"/>
    <n v="5834728"/>
    <n v="3.3043528335853875E-2"/>
  </r>
  <r>
    <x v="6534"/>
    <x v="15"/>
    <s v="LE"/>
    <x v="4608"/>
    <x v="4608"/>
    <n v="4050093"/>
    <n v="0.14567566720072847"/>
    <s v=""/>
    <x v="3"/>
    <n v="16"/>
    <x v="15"/>
    <n v="1653592"/>
    <n v="9926"/>
    <n v="0.35298333739164461"/>
    <n v="5834728"/>
    <n v="0.10111868111075614"/>
  </r>
  <r>
    <x v="6535"/>
    <x v="15"/>
    <s v="LE"/>
    <x v="4609"/>
    <x v="4609"/>
    <n v="4050093"/>
    <n v="2.2200971681391022"/>
    <s v=""/>
    <x v="3"/>
    <n v="16"/>
    <x v="15"/>
    <n v="1653592"/>
    <n v="9926"/>
    <n v="5.3794660618486638"/>
    <n v="5834728"/>
    <n v="1.5410487001279238"/>
  </r>
  <r>
    <x v="6536"/>
    <x v="15"/>
    <s v="LE"/>
    <x v="4610"/>
    <x v="4610"/>
    <n v="4050093"/>
    <n v="0.21293338202357329"/>
    <s v=""/>
    <x v="3"/>
    <n v="16"/>
    <x v="15"/>
    <n v="1653592"/>
    <n v="9926"/>
    <n v="0.51595394943483774"/>
    <n v="5834728"/>
    <n v="0.14780466201680695"/>
  </r>
  <r>
    <x v="6537"/>
    <x v="15"/>
    <s v="LE"/>
    <x v="4611"/>
    <x v="4611"/>
    <n v="4050093"/>
    <n v="0.34737473929611001"/>
    <s v=""/>
    <x v="3"/>
    <n v="16"/>
    <x v="15"/>
    <n v="1653592"/>
    <n v="9926"/>
    <n v="0.84171569046831307"/>
    <n v="5834728"/>
    <n v="0.2411252075503777"/>
  </r>
  <r>
    <x v="6538"/>
    <x v="15"/>
    <s v="LE"/>
    <x v="4612"/>
    <x v="4612"/>
    <n v="4050093"/>
    <n v="0.28515394584766329"/>
    <s v=""/>
    <x v="3"/>
    <n v="16"/>
    <x v="15"/>
    <n v="1653592"/>
    <n v="9926"/>
    <n v="0.69094992602306837"/>
    <n v="5834728"/>
    <n v="0.19793553358442759"/>
  </r>
  <r>
    <x v="6539"/>
    <x v="15"/>
    <s v="LE"/>
    <x v="4613"/>
    <x v="4613"/>
    <n v="4050093"/>
    <n v="0.36589283258433819"/>
    <s v=""/>
    <x v="3"/>
    <n v="16"/>
    <x v="15"/>
    <n v="1653592"/>
    <n v="9926"/>
    <n v="0.88658645369606459"/>
    <n v="5834728"/>
    <n v="0.25397927718310093"/>
  </r>
  <r>
    <x v="6540"/>
    <x v="15"/>
    <s v="LE"/>
    <x v="4614"/>
    <x v="4614"/>
    <n v="4050093"/>
    <n v="0.23011817259504905"/>
    <s v=""/>
    <x v="3"/>
    <n v="16"/>
    <x v="15"/>
    <n v="1653592"/>
    <n v="9926"/>
    <n v="0.55759401771019113"/>
    <n v="5834728"/>
    <n v="0.15973323863597413"/>
  </r>
  <r>
    <x v="6541"/>
    <x v="15"/>
    <s v="LE"/>
    <x v="4615"/>
    <x v="4615"/>
    <n v="4050093"/>
    <n v="4.2715068518179702E-2"/>
    <s v=""/>
    <x v="3"/>
    <n v="16"/>
    <x v="15"/>
    <n v="1653592"/>
    <n v="9926"/>
    <n v="0.10350189384534664"/>
    <n v="5834728"/>
    <n v="2.9650053952814937E-2"/>
  </r>
  <r>
    <x v="6542"/>
    <x v="15"/>
    <s v="LE"/>
    <x v="4616"/>
    <x v="4616"/>
    <n v="4050093"/>
    <n v="0.28898101846056373"/>
    <s v=""/>
    <x v="3"/>
    <n v="16"/>
    <x v="15"/>
    <n v="1653592"/>
    <n v="9926"/>
    <n v="0.70022321709013702"/>
    <n v="5834728"/>
    <n v="0.20059204130852371"/>
  </r>
  <r>
    <x v="6543"/>
    <x v="15"/>
    <s v="LE"/>
    <x v="231"/>
    <x v="231"/>
    <n v="4050093"/>
    <n v="0.23816737047766559"/>
    <s v=""/>
    <x v="3"/>
    <n v="16"/>
    <x v="15"/>
    <n v="1653592"/>
    <n v="9926"/>
    <n v="0.5770978427931871"/>
    <n v="5834728"/>
    <n v="0.16532047423633117"/>
  </r>
  <r>
    <x v="6544"/>
    <x v="15"/>
    <s v="LE"/>
    <x v="4617"/>
    <x v="4617"/>
    <n v="4050093"/>
    <n v="0.18041561020944458"/>
    <s v=""/>
    <x v="3"/>
    <n v="16"/>
    <x v="15"/>
    <n v="1653592"/>
    <n v="9926"/>
    <n v="0.43716088920690627"/>
    <n v="5834728"/>
    <n v="0.12523291574174494"/>
  </r>
  <r>
    <x v="6545"/>
    <x v="15"/>
    <s v="LE"/>
    <x v="4618"/>
    <x v="4618"/>
    <n v="4050093"/>
    <n v="5.4541957431594776E-2"/>
    <s v=""/>
    <x v="3"/>
    <n v="16"/>
    <x v="15"/>
    <n v="1653592"/>
    <n v="9926"/>
    <n v="0.13215935462680389"/>
    <n v="5834728"/>
    <n v="3.7859519758247515E-2"/>
  </r>
  <r>
    <x v="6546"/>
    <x v="15"/>
    <s v="LE"/>
    <x v="4619"/>
    <x v="4619"/>
    <n v="4050093"/>
    <n v="9.09608742317769E-2"/>
    <s v=""/>
    <x v="3"/>
    <n v="16"/>
    <x v="15"/>
    <n v="1653592"/>
    <n v="9926"/>
    <n v="0.22040518897471503"/>
    <n v="5834728"/>
    <n v="6.3139190035936557E-2"/>
  </r>
  <r>
    <x v="6547"/>
    <x v="15"/>
    <s v="LE"/>
    <x v="4620"/>
    <x v="4620"/>
    <n v="4050093"/>
    <n v="9.2071959829070585E-2"/>
    <s v=""/>
    <x v="3"/>
    <n v="16"/>
    <x v="15"/>
    <n v="1653592"/>
    <n v="9926"/>
    <n v="0.22309743476838012"/>
    <n v="5834728"/>
    <n v="6.3910434213899942E-2"/>
  </r>
  <r>
    <x v="6548"/>
    <x v="15"/>
    <s v="LE"/>
    <x v="4621"/>
    <x v="4621"/>
    <n v="4050093"/>
    <n v="0.34273287057852747"/>
    <s v=""/>
    <x v="3"/>
    <n v="16"/>
    <x v="15"/>
    <n v="1653592"/>
    <n v="9926"/>
    <n v="0.83046808581922349"/>
    <n v="5834728"/>
    <n v="0.23790312076244169"/>
  </r>
  <r>
    <x v="6549"/>
    <x v="15"/>
    <s v="LE"/>
    <x v="4622"/>
    <x v="4622"/>
    <n v="4050093"/>
    <n v="6.6097247643449167E-2"/>
    <s v=""/>
    <x v="3"/>
    <n v="16"/>
    <x v="15"/>
    <n v="1653592"/>
    <n v="9926"/>
    <n v="0.16015871088092076"/>
    <n v="5834728"/>
    <n v="4.5880459209066818E-2"/>
  </r>
  <r>
    <x v="6550"/>
    <x v="15"/>
    <s v="LE"/>
    <x v="4623"/>
    <x v="4623"/>
    <n v="4050093"/>
    <n v="8.4343742230116703E-2"/>
    <s v=""/>
    <x v="3"/>
    <n v="16"/>
    <x v="15"/>
    <n v="1653592"/>
    <n v="9926"/>
    <n v="0.20437136958133184"/>
    <n v="5834728"/>
    <n v="5.8546002487176785E-2"/>
  </r>
  <r>
    <x v="6551"/>
    <x v="15"/>
    <s v="LE"/>
    <x v="4624"/>
    <x v="4624"/>
    <n v="4050093"/>
    <n v="0.12570081724049301"/>
    <s v=""/>
    <x v="3"/>
    <n v="16"/>
    <x v="15"/>
    <n v="1653592"/>
    <n v="9926"/>
    <n v="0.30458274078997671"/>
    <n v="5834728"/>
    <n v="8.7253424666925344E-2"/>
  </r>
  <r>
    <x v="6552"/>
    <x v="15"/>
    <s v="LE"/>
    <x v="4625"/>
    <x v="4625"/>
    <n v="4050093"/>
    <n v="0.78240178682316674"/>
    <s v=""/>
    <x v="3"/>
    <n v="16"/>
    <x v="15"/>
    <n v="1653592"/>
    <n v="9926"/>
    <n v="1.8958196602146495"/>
    <n v="5834728"/>
    <n v="0.54309301136231203"/>
  </r>
  <r>
    <x v="6553"/>
    <x v="15"/>
    <s v="LE"/>
    <x v="4626"/>
    <x v="4626"/>
    <n v="4050093"/>
    <n v="0.1361450218550537"/>
    <s v=""/>
    <x v="3"/>
    <n v="16"/>
    <x v="15"/>
    <n v="1653592"/>
    <n v="9926"/>
    <n v="0.32988985125042852"/>
    <n v="5834728"/>
    <n v="9.4503119939781249E-2"/>
  </r>
  <r>
    <x v="6554"/>
    <x v="15"/>
    <s v="LE"/>
    <x v="1219"/>
    <x v="1219"/>
    <n v="4050093"/>
    <n v="6.0640582821184598E-2"/>
    <s v=""/>
    <x v="3"/>
    <n v="16"/>
    <x v="15"/>
    <n v="1653592"/>
    <n v="9926"/>
    <n v="0.14693679264981002"/>
    <n v="5834728"/>
    <n v="4.2092793357291033E-2"/>
  </r>
  <r>
    <x v="6555"/>
    <x v="15"/>
    <s v="LE"/>
    <x v="4627"/>
    <x v="4627"/>
    <n v="4050093"/>
    <n v="0.20273608531952231"/>
    <s v=""/>
    <x v="3"/>
    <n v="16"/>
    <x v="15"/>
    <n v="1653592"/>
    <n v="9926"/>
    <n v="0.49124511581742264"/>
    <n v="5834728"/>
    <n v="0.14072635433905403"/>
  </r>
  <r>
    <x v="6556"/>
    <x v="15"/>
    <s v="LE"/>
    <x v="4628"/>
    <x v="4628"/>
    <n v="4050093"/>
    <n v="5.8245576089240414E-2"/>
    <s v=""/>
    <x v="3"/>
    <n v="16"/>
    <x v="15"/>
    <n v="1653592"/>
    <n v="9926"/>
    <n v="0.14113350727235416"/>
    <n v="5834728"/>
    <n v="4.0430333684792166E-2"/>
  </r>
  <r>
    <x v="6557"/>
    <x v="15"/>
    <s v="LE"/>
    <x v="1037"/>
    <x v="1037"/>
    <n v="4050093"/>
    <n v="0.13881162728855856"/>
    <s v=""/>
    <x v="3"/>
    <n v="16"/>
    <x v="15"/>
    <n v="1653592"/>
    <n v="9926"/>
    <n v="0.33635124115522469"/>
    <n v="5834728"/>
    <n v="9.6354105966893408E-2"/>
  </r>
  <r>
    <x v="6558"/>
    <x v="15"/>
    <s v="LE"/>
    <x v="369"/>
    <x v="369"/>
    <n v="4050093"/>
    <n v="3.8369489293208818E-2"/>
    <s v=""/>
    <x v="3"/>
    <n v="16"/>
    <x v="15"/>
    <n v="1653592"/>
    <n v="9926"/>
    <n v="9.2972221407900957E-2"/>
    <n v="5834728"/>
    <n v="2.6633632279002551E-2"/>
  </r>
  <r>
    <x v="6559"/>
    <x v="15"/>
    <s v="LE"/>
    <x v="4629"/>
    <x v="4629"/>
    <n v="4050093"/>
    <n v="0.23019224496820195"/>
    <s v=""/>
    <x v="3"/>
    <n v="16"/>
    <x v="15"/>
    <n v="1653592"/>
    <n v="9926"/>
    <n v="0.55777350076310217"/>
    <n v="5834728"/>
    <n v="0.15978465491450503"/>
  </r>
  <r>
    <x v="6560"/>
    <x v="15"/>
    <s v="LE"/>
    <x v="4630"/>
    <x v="4630"/>
    <n v="4050093"/>
    <n v="4.2492851398720964E-2"/>
    <s v=""/>
    <x v="3"/>
    <n v="16"/>
    <x v="15"/>
    <n v="1653592"/>
    <n v="9926"/>
    <n v="0.10296344468661361"/>
    <n v="5834728"/>
    <n v="2.949580511722226E-2"/>
  </r>
  <r>
    <x v="6561"/>
    <x v="15"/>
    <s v="LE"/>
    <x v="4631"/>
    <x v="4631"/>
    <n v="4050093"/>
    <n v="0.15108295044089112"/>
    <s v=""/>
    <x v="3"/>
    <n v="16"/>
    <x v="15"/>
    <n v="1653592"/>
    <n v="9926"/>
    <n v="0.36608560025414799"/>
    <n v="5834728"/>
    <n v="0.10487206944351134"/>
  </r>
  <r>
    <x v="6562"/>
    <x v="15"/>
    <s v="LE"/>
    <x v="4632"/>
    <x v="4632"/>
    <n v="4050093"/>
    <n v="0.26503095114112196"/>
    <s v=""/>
    <x v="3"/>
    <n v="16"/>
    <x v="15"/>
    <n v="1653592"/>
    <n v="9926"/>
    <n v="0.64219036331557844"/>
    <n v="5834728"/>
    <n v="0.18396744458353501"/>
  </r>
  <r>
    <x v="6563"/>
    <x v="15"/>
    <s v="LE"/>
    <x v="4633"/>
    <x v="4633"/>
    <n v="4050093"/>
    <n v="0.24330305501626756"/>
    <s v=""/>
    <x v="3"/>
    <n v="16"/>
    <x v="15"/>
    <n v="1653592"/>
    <n v="9926"/>
    <n v="0.58954200112835009"/>
    <n v="5834728"/>
    <n v="0.16888533621447305"/>
  </r>
  <r>
    <x v="6564"/>
    <x v="15"/>
    <s v="LE"/>
    <x v="4634"/>
    <x v="4634"/>
    <n v="4050093"/>
    <n v="0.21337781626249078"/>
    <s v=""/>
    <x v="3"/>
    <n v="16"/>
    <x v="15"/>
    <n v="1653592"/>
    <n v="9926"/>
    <n v="0.51703084775230379"/>
    <n v="5834728"/>
    <n v="0.14811315968799232"/>
  </r>
  <r>
    <x v="6565"/>
    <x v="15"/>
    <s v="LE"/>
    <x v="4635"/>
    <x v="4635"/>
    <n v="4050093"/>
    <n v="0.1169602772084493"/>
    <s v=""/>
    <x v="3"/>
    <n v="16"/>
    <x v="15"/>
    <n v="1653592"/>
    <n v="9926"/>
    <n v="0.28340374054647804"/>
    <n v="5834728"/>
    <n v="8.1186303800279983E-2"/>
  </r>
  <r>
    <x v="6566"/>
    <x v="15"/>
    <s v="LE"/>
    <x v="2858"/>
    <x v="2858"/>
    <n v="4050093"/>
    <n v="3.7110258949609308E-2"/>
    <s v=""/>
    <x v="3"/>
    <n v="16"/>
    <x v="15"/>
    <n v="1653592"/>
    <n v="9926"/>
    <n v="8.9921009508413877E-2"/>
    <n v="5834728"/>
    <n v="2.575955554397737E-2"/>
  </r>
  <r>
    <x v="6567"/>
    <x v="15"/>
    <s v="LE"/>
    <x v="4340"/>
    <x v="4340"/>
    <n v="4050093"/>
    <n v="0.2048594933499058"/>
    <s v=""/>
    <x v="3"/>
    <n v="16"/>
    <x v="15"/>
    <n v="1653592"/>
    <n v="9926"/>
    <n v="0.49639029666753814"/>
    <n v="5834728"/>
    <n v="0.14220028765693962"/>
  </r>
  <r>
    <x v="6568"/>
    <x v="15"/>
    <s v="LE"/>
    <x v="4636"/>
    <x v="4636"/>
    <n v="4050093"/>
    <n v="0.14300906176722361"/>
    <s v=""/>
    <x v="3"/>
    <n v="16"/>
    <x v="15"/>
    <n v="1653592"/>
    <n v="9926"/>
    <n v="0.34652194748684839"/>
    <n v="5834728"/>
    <n v="9.9267695083643998E-2"/>
  </r>
  <r>
    <x v="6569"/>
    <x v="15"/>
    <s v="LE"/>
    <x v="4637"/>
    <x v="4637"/>
    <n v="4050093"/>
    <n v="0.14572504878283044"/>
    <s v=""/>
    <x v="3"/>
    <n v="16"/>
    <x v="15"/>
    <n v="1653592"/>
    <n v="9926"/>
    <n v="0.35310299276025192"/>
    <n v="5834728"/>
    <n v="0.10115295862977675"/>
  </r>
  <r>
    <x v="6570"/>
    <x v="15"/>
    <s v="LE"/>
    <x v="4638"/>
    <x v="4638"/>
    <n v="4050093"/>
    <n v="8.8886847783495343E-2"/>
    <s v=""/>
    <x v="3"/>
    <n v="16"/>
    <x v="15"/>
    <n v="1653592"/>
    <n v="9926"/>
    <n v="0.21537966349320686"/>
    <n v="5834728"/>
    <n v="6.169953423707155E-2"/>
  </r>
  <r>
    <x v="6571"/>
    <x v="15"/>
    <s v="LE"/>
    <x v="484"/>
    <x v="484"/>
    <n v="4050093"/>
    <n v="7.4862478466543855E-2"/>
    <s v=""/>
    <x v="3"/>
    <n v="16"/>
    <x v="15"/>
    <n v="1653592"/>
    <n v="9926"/>
    <n v="0.18139753880872311"/>
    <n v="5834728"/>
    <n v="5.1964718835222481E-2"/>
  </r>
  <r>
    <x v="6572"/>
    <x v="15"/>
    <s v="LE"/>
    <x v="4639"/>
    <x v="4639"/>
    <n v="4050093"/>
    <n v="0.17221826758052222"/>
    <s v=""/>
    <x v="3"/>
    <n v="16"/>
    <x v="15"/>
    <n v="1653592"/>
    <n v="9926"/>
    <n v="0.41729809801808831"/>
    <n v="5834728"/>
    <n v="0.11954284758432612"/>
  </r>
  <r>
    <x v="6573"/>
    <x v="15"/>
    <s v="LE"/>
    <x v="4640"/>
    <x v="4640"/>
    <n v="4050093"/>
    <n v="4.7480391191017095E-2"/>
    <s v=""/>
    <x v="3"/>
    <n v="16"/>
    <x v="15"/>
    <n v="1653592"/>
    <n v="9926"/>
    <n v="0.11504863691595467"/>
    <n v="5834728"/>
    <n v="3.2957834538302387E-2"/>
  </r>
  <r>
    <x v="6574"/>
    <x v="15"/>
    <s v="LE"/>
    <x v="4641"/>
    <x v="4641"/>
    <n v="4050093"/>
    <n v="0.10036806562219683"/>
    <s v=""/>
    <x v="3"/>
    <n v="16"/>
    <x v="15"/>
    <n v="1653592"/>
    <n v="9926"/>
    <n v="0.24319953669441277"/>
    <n v="5834728"/>
    <n v="6.9669057409359955E-2"/>
  </r>
  <r>
    <x v="6575"/>
    <x v="15"/>
    <s v="LE"/>
    <x v="4642"/>
    <x v="4642"/>
    <n v="4050093"/>
    <n v="0.13683636400448088"/>
    <s v=""/>
    <x v="3"/>
    <n v="16"/>
    <x v="15"/>
    <n v="1653592"/>
    <n v="9926"/>
    <n v="0.33156502641093122"/>
    <n v="5834728"/>
    <n v="9.4983005206069587E-2"/>
  </r>
  <r>
    <x v="6576"/>
    <x v="15"/>
    <s v="LE"/>
    <x v="2086"/>
    <x v="2086"/>
    <n v="4050093"/>
    <n v="0.11868863258201726"/>
    <s v=""/>
    <x v="3"/>
    <n v="16"/>
    <x v="15"/>
    <n v="1653592"/>
    <n v="9926"/>
    <n v="0.28759167844773481"/>
    <n v="5834728"/>
    <n v="8.2386016966000813E-2"/>
  </r>
  <r>
    <x v="6577"/>
    <x v="15"/>
    <s v="LE"/>
    <x v="4643"/>
    <x v="4643"/>
    <n v="4050093"/>
    <n v="9.2392940112733218E-2"/>
    <s v=""/>
    <x v="3"/>
    <n v="16"/>
    <x v="15"/>
    <n v="1653592"/>
    <n v="9926"/>
    <n v="0.22387519466432779"/>
    <n v="5834728"/>
    <n v="6.4133238087533809E-2"/>
  </r>
  <r>
    <x v="6578"/>
    <x v="15"/>
    <s v="LE"/>
    <x v="4644"/>
    <x v="4644"/>
    <n v="4050093"/>
    <n v="0.35757203600016096"/>
    <s v=""/>
    <x v="3"/>
    <n v="16"/>
    <x v="15"/>
    <n v="1653592"/>
    <n v="9926"/>
    <n v="0.86642452408572834"/>
    <n v="5834728"/>
    <n v="0.24820351522813061"/>
  </r>
  <r>
    <x v="6579"/>
    <x v="15"/>
    <s v="LE"/>
    <x v="4645"/>
    <x v="4645"/>
    <n v="4050093"/>
    <n v="5.9899859089655463E-2"/>
    <s v=""/>
    <x v="3"/>
    <n v="16"/>
    <x v="15"/>
    <n v="1653592"/>
    <n v="9926"/>
    <n v="0.14514196212069996"/>
    <n v="5834728"/>
    <n v="4.1578630571982106E-2"/>
  </r>
  <r>
    <x v="6580"/>
    <x v="15"/>
    <s v="LE"/>
    <x v="1685"/>
    <x v="1685"/>
    <n v="4050093"/>
    <n v="0.11133077684882792"/>
    <s v=""/>
    <x v="3"/>
    <n v="16"/>
    <x v="15"/>
    <n v="1653592"/>
    <n v="9926"/>
    <n v="0.26976302852524159"/>
    <n v="5834728"/>
    <n v="7.7278666631932114E-2"/>
  </r>
  <r>
    <x v="6581"/>
    <x v="15"/>
    <s v="LE"/>
    <x v="607"/>
    <x v="607"/>
    <n v="4050093"/>
    <n v="4.1924963204548638E-2"/>
    <s v=""/>
    <x v="3"/>
    <n v="16"/>
    <x v="15"/>
    <n v="1653592"/>
    <n v="9926"/>
    <n v="0.10158740794762924"/>
    <n v="5834728"/>
    <n v="2.9101613648485413E-2"/>
  </r>
  <r>
    <x v="6582"/>
    <x v="15"/>
    <s v="LE"/>
    <x v="4646"/>
    <x v="4646"/>
    <n v="4050093"/>
    <n v="0.3666335563158673"/>
    <s v=""/>
    <x v="3"/>
    <n v="16"/>
    <x v="15"/>
    <n v="1653592"/>
    <n v="9926"/>
    <n v="0.88838128422517471"/>
    <n v="5834728"/>
    <n v="0.25449343996840984"/>
  </r>
  <r>
    <x v="6583"/>
    <x v="15"/>
    <s v="LE"/>
    <x v="4178"/>
    <x v="4178"/>
    <n v="4050093"/>
    <n v="0.31216567125742545"/>
    <s v=""/>
    <x v="3"/>
    <n v="16"/>
    <x v="15"/>
    <n v="1653592"/>
    <n v="9926"/>
    <n v="0.7564014126512818"/>
    <n v="5834728"/>
    <n v="0.2166853364886932"/>
  </r>
  <r>
    <x v="6584"/>
    <x v="15"/>
    <s v="LE"/>
    <x v="4647"/>
    <x v="4647"/>
    <n v="4050093"/>
    <n v="0.30843736180872883"/>
    <s v=""/>
    <x v="3"/>
    <n v="16"/>
    <x v="15"/>
    <n v="1653592"/>
    <n v="9926"/>
    <n v="0.74736743232142777"/>
    <n v="5834728"/>
    <n v="0.21409738380263826"/>
  </r>
  <r>
    <x v="6585"/>
    <x v="15"/>
    <s v="LE"/>
    <x v="60"/>
    <x v="60"/>
    <n v="4050093"/>
    <n v="7.236870857039579E-2"/>
    <s v=""/>
    <x v="3"/>
    <n v="16"/>
    <x v="15"/>
    <n v="1653592"/>
    <n v="9926"/>
    <n v="0.17535494269405261"/>
    <n v="5834728"/>
    <n v="5.0233704124682414E-2"/>
  </r>
  <r>
    <x v="6586"/>
    <x v="15"/>
    <s v="LE"/>
    <x v="4648"/>
    <x v="4648"/>
    <n v="4050093"/>
    <n v="0.35251042383471198"/>
    <s v=""/>
    <x v="3"/>
    <n v="16"/>
    <x v="15"/>
    <n v="1653592"/>
    <n v="9926"/>
    <n v="0.85415984880347628"/>
    <n v="5834728"/>
    <n v="0.24469006952851957"/>
  </r>
  <r>
    <x v="6587"/>
    <x v="15"/>
    <s v="LE"/>
    <x v="4649"/>
    <x v="4649"/>
    <n v="4050093"/>
    <n v="0.43616282391540145"/>
    <s v=""/>
    <x v="3"/>
    <n v="16"/>
    <x v="15"/>
    <n v="1653592"/>
    <n v="9926"/>
    <n v="1.0568560432243053"/>
    <n v="5834728"/>
    <n v="0.30275618674940802"/>
  </r>
  <r>
    <x v="6588"/>
    <x v="15"/>
    <s v="LE"/>
    <x v="4650"/>
    <x v="4650"/>
    <n v="4050093"/>
    <n v="0.12997232409231096"/>
    <s v=""/>
    <x v="3"/>
    <n v="16"/>
    <x v="15"/>
    <n v="1653592"/>
    <n v="9926"/>
    <n v="0.31493293017451141"/>
    <n v="5834728"/>
    <n v="9.0218430062206853E-2"/>
  </r>
  <r>
    <x v="6589"/>
    <x v="15"/>
    <s v="LE"/>
    <x v="4651"/>
    <x v="4651"/>
    <n v="4050093"/>
    <n v="0.2963141834027021"/>
    <s v=""/>
    <x v="3"/>
    <n v="16"/>
    <x v="15"/>
    <n v="1653592"/>
    <n v="9926"/>
    <n v="0.71799203932832656"/>
    <n v="5834728"/>
    <n v="0.20568225288308215"/>
  </r>
  <r>
    <x v="6590"/>
    <x v="15"/>
    <s v="LE"/>
    <x v="3371"/>
    <x v="3371"/>
    <n v="4050093"/>
    <n v="0.11059005311729879"/>
    <s v=""/>
    <x v="3"/>
    <n v="16"/>
    <x v="15"/>
    <n v="1653592"/>
    <n v="9926"/>
    <n v="0.26796819799613153"/>
    <n v="5834728"/>
    <n v="7.6764503846623186E-2"/>
  </r>
  <r>
    <x v="6591"/>
    <x v="15"/>
    <s v="LE"/>
    <x v="4652"/>
    <x v="4652"/>
    <n v="4050093"/>
    <n v="0.35317707519308816"/>
    <s v=""/>
    <x v="3"/>
    <n v="16"/>
    <x v="15"/>
    <n v="1653592"/>
    <n v="9926"/>
    <n v="0.85577519627967524"/>
    <n v="5834728"/>
    <n v="0.24515281603529762"/>
  </r>
  <r>
    <x v="6592"/>
    <x v="15"/>
    <s v="LE"/>
    <x v="4653"/>
    <x v="4653"/>
    <n v="4050093"/>
    <n v="0.18014401150788389"/>
    <s v=""/>
    <x v="3"/>
    <n v="16"/>
    <x v="15"/>
    <n v="1653592"/>
    <n v="9926"/>
    <n v="0.43650278467956594"/>
    <n v="5834728"/>
    <n v="0.12504438938713167"/>
  </r>
  <r>
    <x v="6593"/>
    <x v="15"/>
    <s v="LE"/>
    <x v="3457"/>
    <x v="3457"/>
    <n v="4050093"/>
    <n v="5.0813647982898176E-2"/>
    <s v=""/>
    <x v="3"/>
    <n v="16"/>
    <x v="15"/>
    <n v="1653592"/>
    <n v="9926"/>
    <n v="0.12312537429694992"/>
    <n v="5834728"/>
    <n v="3.5271567072192568E-2"/>
  </r>
  <r>
    <x v="6594"/>
    <x v="15"/>
    <s v="LE"/>
    <x v="4654"/>
    <x v="4654"/>
    <n v="4050093"/>
    <n v="5.1974115162293805E-2"/>
    <s v=""/>
    <x v="3"/>
    <n v="16"/>
    <x v="15"/>
    <n v="1653592"/>
    <n v="9926"/>
    <n v="0.12593727545922234"/>
    <n v="5834728"/>
    <n v="3.6077088769176556E-2"/>
  </r>
  <r>
    <x v="6595"/>
    <x v="15"/>
    <s v="LE"/>
    <x v="2354"/>
    <x v="2354"/>
    <n v="4050093"/>
    <n v="0.13451542964568963"/>
    <s v=""/>
    <x v="3"/>
    <n v="16"/>
    <x v="15"/>
    <n v="1653592"/>
    <n v="9926"/>
    <n v="0.32594122408638637"/>
    <n v="5834728"/>
    <n v="9.3371961812101611E-2"/>
  </r>
  <r>
    <x v="6596"/>
    <x v="15"/>
    <s v="LE"/>
    <x v="4655"/>
    <x v="4655"/>
    <n v="4050093"/>
    <n v="0.25893232575153213"/>
    <s v=""/>
    <x v="3"/>
    <n v="16"/>
    <x v="15"/>
    <n v="1653592"/>
    <n v="9926"/>
    <n v="0.62741292529257231"/>
    <n v="5834728"/>
    <n v="0.17973417098449149"/>
  </r>
  <r>
    <x v="6597"/>
    <x v="15"/>
    <s v="BT"/>
    <x v="4656"/>
    <x v="4656"/>
    <n v="4050093"/>
    <n v="2.4703630262317433"/>
    <s v=""/>
    <x v="3"/>
    <n v="16"/>
    <x v="15"/>
    <n v="1653592"/>
    <n v="9926"/>
    <n v="5.9858794699506479"/>
    <n v="5834728"/>
    <n v="1.7147671665243007"/>
  </r>
  <r>
    <x v="6598"/>
    <x v="15"/>
    <s v="BT"/>
    <x v="4657"/>
    <x v="4657"/>
    <n v="4050093"/>
    <n v="2.3268354578524493"/>
    <s v=""/>
    <x v="3"/>
    <n v="16"/>
    <x v="15"/>
    <n v="1653592"/>
    <n v="9926"/>
    <n v="5.638101141093423"/>
    <n v="5834728"/>
    <n v="1.6151395574909404"/>
  </r>
  <r>
    <x v="6599"/>
    <x v="15"/>
    <s v="BT"/>
    <x v="4658"/>
    <x v="4658"/>
    <n v="4050093"/>
    <n v="1.3500430730849884"/>
    <s v=""/>
    <x v="3"/>
    <n v="16"/>
    <x v="15"/>
    <n v="1653592"/>
    <n v="9926"/>
    <n v="3.2712581223559902"/>
    <n v="5834728"/>
    <n v="0.93711309250405495"/>
  </r>
  <r>
    <x v="6600"/>
    <x v="15"/>
    <s v="BT"/>
    <x v="4659"/>
    <x v="4659"/>
    <n v="4050093"/>
    <n v="0.75114324535263755"/>
    <s v=""/>
    <x v="3"/>
    <n v="16"/>
    <x v="15"/>
    <n v="1653592"/>
    <n v="9926"/>
    <n v="1.8200778118862053"/>
    <n v="5834728"/>
    <n v="0.5213953418222752"/>
  </r>
  <r>
    <x v="6601"/>
    <x v="15"/>
    <s v="BT"/>
    <x v="4660"/>
    <x v="4660"/>
    <n v="4050093"/>
    <n v="0.30105481528448852"/>
    <s v=""/>
    <x v="3"/>
    <n v="16"/>
    <x v="15"/>
    <n v="1653592"/>
    <n v="9926"/>
    <n v="0.72947895471463098"/>
    <n v="5834728"/>
    <n v="0.2089728947090593"/>
  </r>
  <r>
    <x v="6602"/>
    <x v="15"/>
    <s v="BT"/>
    <x v="4661"/>
    <x v="4661"/>
    <n v="4050093"/>
    <n v="0.23043915287871167"/>
    <s v=""/>
    <x v="3"/>
    <n v="16"/>
    <x v="15"/>
    <n v="1653592"/>
    <n v="9926"/>
    <n v="0.55837177760613876"/>
    <n v="5834728"/>
    <n v="0.15995604250960799"/>
  </r>
  <r>
    <x v="6603"/>
    <x v="15"/>
    <s v="BT"/>
    <x v="4662"/>
    <x v="4662"/>
    <n v="4050093"/>
    <n v="0.34359704826531146"/>
    <s v=""/>
    <x v="3"/>
    <n v="16"/>
    <x v="15"/>
    <n v="1653592"/>
    <n v="9926"/>
    <n v="0.8325620547698519"/>
    <n v="5834728"/>
    <n v="0.23850297734530213"/>
  </r>
  <r>
    <x v="6604"/>
    <x v="15"/>
    <s v="BT"/>
    <x v="483"/>
    <x v="483"/>
    <n v="4050093"/>
    <n v="0.16678629354930863"/>
    <s v=""/>
    <x v="3"/>
    <n v="16"/>
    <x v="15"/>
    <n v="1653592"/>
    <n v="9926"/>
    <n v="0.4041360074712812"/>
    <n v="5834728"/>
    <n v="0.11577232049206064"/>
  </r>
  <r>
    <x v="6605"/>
    <x v="15"/>
    <s v="BT"/>
    <x v="4663"/>
    <x v="4663"/>
    <n v="4050093"/>
    <n v="1.3787831538683186"/>
    <s v=""/>
    <x v="3"/>
    <n v="16"/>
    <x v="15"/>
    <n v="1653592"/>
    <n v="9926"/>
    <n v="3.3408975468854609"/>
    <n v="5834728"/>
    <n v="0.95706260857404157"/>
  </r>
  <r>
    <x v="6606"/>
    <x v="15"/>
    <s v="BT"/>
    <x v="4664"/>
    <x v="4664"/>
    <n v="4050093"/>
    <n v="0.35290547649152748"/>
    <s v=""/>
    <x v="3"/>
    <n v="16"/>
    <x v="15"/>
    <n v="1653592"/>
    <n v="9926"/>
    <n v="0.85511709175233497"/>
    <n v="5834728"/>
    <n v="0.24496428968068434"/>
  </r>
  <r>
    <x v="6607"/>
    <x v="16"/>
    <s v="PZ"/>
    <x v="399"/>
    <x v="399"/>
    <n v="578036"/>
    <n v="0.2717823803361728"/>
    <s v=""/>
    <x v="3"/>
    <n v="17"/>
    <x v="16"/>
    <n v="191479"/>
    <n v="1048"/>
    <n v="0.77773432278697208"/>
    <n v="5834728"/>
    <n v="2.6924991190677611E-2"/>
  </r>
  <r>
    <x v="6608"/>
    <x v="16"/>
    <s v="PZ"/>
    <x v="4665"/>
    <x v="4665"/>
    <n v="578036"/>
    <n v="0.44166799299697596"/>
    <s v=""/>
    <x v="3"/>
    <n v="17"/>
    <x v="16"/>
    <n v="191479"/>
    <n v="1048"/>
    <n v="1.2638801566359896"/>
    <n v="5834728"/>
    <n v="4.3755253029789908E-2"/>
  </r>
  <r>
    <x v="6609"/>
    <x v="16"/>
    <s v="PZ"/>
    <x v="3745"/>
    <x v="3745"/>
    <n v="578036"/>
    <n v="0.25500141859676562"/>
    <s v=""/>
    <x v="3"/>
    <n v="17"/>
    <x v="16"/>
    <n v="191479"/>
    <n v="1048"/>
    <n v="0.7297138076308064"/>
    <n v="5834728"/>
    <n v="2.5262531518178737E-2"/>
  </r>
  <r>
    <x v="6610"/>
    <x v="16"/>
    <s v="PZ"/>
    <x v="4666"/>
    <x v="4666"/>
    <n v="578036"/>
    <n v="0.30534430381498728"/>
    <s v=""/>
    <x v="3"/>
    <n v="17"/>
    <x v="16"/>
    <n v="191479"/>
    <n v="1048"/>
    <n v="0.87377535309930354"/>
    <n v="5834728"/>
    <n v="3.0249910535675356E-2"/>
  </r>
  <r>
    <x v="6611"/>
    <x v="16"/>
    <s v="PZ"/>
    <x v="2881"/>
    <x v="2881"/>
    <n v="578036"/>
    <n v="0.11746673217585064"/>
    <s v=""/>
    <x v="3"/>
    <n v="17"/>
    <x v="16"/>
    <n v="191479"/>
    <n v="1048"/>
    <n v="0.3361436060931598"/>
    <n v="5834728"/>
    <n v="1.1637217707492105E-2"/>
  </r>
  <r>
    <x v="6612"/>
    <x v="16"/>
    <s v="PZ"/>
    <x v="4667"/>
    <x v="4667"/>
    <n v="578036"/>
    <n v="0.66829747628175407"/>
    <s v=""/>
    <x v="3"/>
    <n v="17"/>
    <x v="16"/>
    <n v="191479"/>
    <n v="1048"/>
    <n v="1.9124046396728667"/>
    <n v="5834728"/>
    <n v="6.6207027988279835E-2"/>
  </r>
  <r>
    <x v="6613"/>
    <x v="16"/>
    <s v="PZ"/>
    <x v="4668"/>
    <x v="4668"/>
    <n v="578036"/>
    <n v="2.0407033471963687"/>
    <s v=""/>
    <x v="3"/>
    <n v="17"/>
    <x v="16"/>
    <n v="191479"/>
    <n v="1048"/>
    <n v="5.8396906884755708"/>
    <n v="5834728"/>
    <n v="0.20216880718347111"/>
  </r>
  <r>
    <x v="6614"/>
    <x v="16"/>
    <s v="PZ"/>
    <x v="2815"/>
    <x v="2815"/>
    <n v="578036"/>
    <n v="0.32195226594883364"/>
    <s v=""/>
    <x v="3"/>
    <n v="17"/>
    <x v="16"/>
    <n v="191479"/>
    <n v="1048"/>
    <n v="0.9213008113981892"/>
    <n v="5834728"/>
    <n v="3.1895231448663929E-2"/>
  </r>
  <r>
    <x v="6615"/>
    <x v="16"/>
    <s v="PZ"/>
    <x v="2378"/>
    <x v="2378"/>
    <n v="578036"/>
    <n v="0.24323744541862444"/>
    <s v=""/>
    <x v="3"/>
    <n v="17"/>
    <x v="16"/>
    <n v="191479"/>
    <n v="1048"/>
    <n v="0.69604994133576248"/>
    <n v="5834728"/>
    <n v="2.4097095871478499E-2"/>
  </r>
  <r>
    <x v="6616"/>
    <x v="16"/>
    <s v="PZ"/>
    <x v="4669"/>
    <x v="4669"/>
    <n v="578036"/>
    <n v="0.46277394487540569"/>
    <s v=""/>
    <x v="3"/>
    <n v="17"/>
    <x v="16"/>
    <n v="191479"/>
    <n v="1048"/>
    <n v="1.3242770932241568"/>
    <n v="5834728"/>
    <n v="4.5846181690046221E-2"/>
  </r>
  <r>
    <x v="6617"/>
    <x v="16"/>
    <s v="PZ"/>
    <x v="1180"/>
    <x v="1180"/>
    <n v="578036"/>
    <n v="0.50256385415441251"/>
    <s v=""/>
    <x v="3"/>
    <n v="17"/>
    <x v="16"/>
    <n v="191479"/>
    <n v="1048"/>
    <n v="1.4381401703985703"/>
    <n v="5834728"/>
    <n v="4.978809637741468E-2"/>
  </r>
  <r>
    <x v="6618"/>
    <x v="16"/>
    <s v="PZ"/>
    <x v="4123"/>
    <x v="4123"/>
    <n v="578036"/>
    <n v="0.90651793313911244"/>
    <s v=""/>
    <x v="3"/>
    <n v="17"/>
    <x v="16"/>
    <n v="191479"/>
    <n v="1048"/>
    <n v="2.5940979321475073"/>
    <n v="5834728"/>
    <n v="8.9807099833959708E-2"/>
  </r>
  <r>
    <x v="6619"/>
    <x v="16"/>
    <s v="PZ"/>
    <x v="4670"/>
    <x v="4670"/>
    <n v="578036"/>
    <n v="0.70618438989959109"/>
    <s v=""/>
    <x v="3"/>
    <n v="17"/>
    <x v="16"/>
    <n v="191479"/>
    <n v="1048"/>
    <n v="2.0208220914171995"/>
    <n v="5834728"/>
    <n v="6.9960416321035016E-2"/>
  </r>
  <r>
    <x v="6620"/>
    <x v="16"/>
    <s v="PZ"/>
    <x v="4671"/>
    <x v="4671"/>
    <n v="578036"/>
    <n v="0.16002463514383189"/>
    <s v=""/>
    <x v="3"/>
    <n v="17"/>
    <x v="16"/>
    <n v="191479"/>
    <n v="1048"/>
    <n v="0.45792759298405422"/>
    <n v="5834728"/>
    <n v="1.5853352547025329E-2"/>
  </r>
  <r>
    <x v="6621"/>
    <x v="16"/>
    <s v="PZ"/>
    <x v="4672"/>
    <x v="4672"/>
    <n v="578036"/>
    <n v="0.33786822966043639"/>
    <s v=""/>
    <x v="3"/>
    <n v="17"/>
    <x v="16"/>
    <n v="191479"/>
    <n v="1048"/>
    <n v="0.96684604226795445"/>
    <n v="5834728"/>
    <n v="3.3471997323611315E-2"/>
  </r>
  <r>
    <x v="6622"/>
    <x v="16"/>
    <s v="PZ"/>
    <x v="1174"/>
    <x v="1174"/>
    <n v="578036"/>
    <n v="7.4389830391186712E-2"/>
    <s v=""/>
    <x v="3"/>
    <n v="17"/>
    <x v="16"/>
    <n v="191479"/>
    <n v="1048"/>
    <n v="0.21287444863042521"/>
    <n v="5834728"/>
    <n v="7.3696665894279912E-3"/>
  </r>
  <r>
    <x v="6623"/>
    <x v="16"/>
    <s v="PZ"/>
    <x v="230"/>
    <x v="230"/>
    <n v="578036"/>
    <n v="0.14722266433232534"/>
    <s v=""/>
    <x v="3"/>
    <n v="17"/>
    <x v="16"/>
    <n v="191479"/>
    <n v="1048"/>
    <n v="0.42129338554532986"/>
    <n v="5834728"/>
    <n v="1.4585084343263303E-2"/>
  </r>
  <r>
    <x v="6624"/>
    <x v="16"/>
    <s v="PZ"/>
    <x v="1005"/>
    <x v="1005"/>
    <n v="578036"/>
    <n v="0.24150744936301546"/>
    <s v=""/>
    <x v="3"/>
    <n v="17"/>
    <x v="16"/>
    <n v="191479"/>
    <n v="1048"/>
    <n v="0.69109937276296174"/>
    <n v="5834728"/>
    <n v="2.3925708276375524E-2"/>
  </r>
  <r>
    <x v="6625"/>
    <x v="16"/>
    <s v="PZ"/>
    <x v="459"/>
    <x v="459"/>
    <n v="578036"/>
    <n v="0.12196472192043402"/>
    <s v=""/>
    <x v="3"/>
    <n v="17"/>
    <x v="16"/>
    <n v="191479"/>
    <n v="1048"/>
    <n v="0.34901508438244133"/>
    <n v="5834728"/>
    <n v="1.2082825454759845E-2"/>
  </r>
  <r>
    <x v="6626"/>
    <x v="16"/>
    <s v="PZ"/>
    <x v="753"/>
    <x v="753"/>
    <n v="578036"/>
    <n v="5.2937879301635196E-2"/>
    <s v=""/>
    <x v="3"/>
    <n v="17"/>
    <x v="16"/>
    <n v="191479"/>
    <n v="1048"/>
    <n v="0.15148739832769792"/>
    <n v="5834728"/>
    <n v="5.2444604101510818E-3"/>
  </r>
  <r>
    <x v="6627"/>
    <x v="16"/>
    <s v="PZ"/>
    <x v="2320"/>
    <x v="2320"/>
    <n v="578036"/>
    <n v="0.1761135984609955"/>
    <s v=""/>
    <x v="3"/>
    <n v="17"/>
    <x v="16"/>
    <n v="191479"/>
    <n v="1048"/>
    <n v="0.50396788071109966"/>
    <n v="5834728"/>
    <n v="1.744725718148301E-2"/>
  </r>
  <r>
    <x v="6628"/>
    <x v="16"/>
    <s v="PZ"/>
    <x v="4673"/>
    <x v="4673"/>
    <n v="578036"/>
    <n v="0.37696614051719962"/>
    <s v=""/>
    <x v="3"/>
    <n v="17"/>
    <x v="16"/>
    <n v="191479"/>
    <n v="1048"/>
    <n v="1.0787288920132478"/>
    <n v="5834728"/>
    <n v="3.7345356972938587E-2"/>
  </r>
  <r>
    <x v="6629"/>
    <x v="16"/>
    <s v="PZ"/>
    <x v="3677"/>
    <x v="3677"/>
    <n v="578036"/>
    <n v="0.14877966078237342"/>
    <s v=""/>
    <x v="3"/>
    <n v="17"/>
    <x v="16"/>
    <n v="191479"/>
    <n v="1048"/>
    <n v="0.42574889726085041"/>
    <n v="5834728"/>
    <n v="1.4739333178855982E-2"/>
  </r>
  <r>
    <x v="6630"/>
    <x v="16"/>
    <s v="PZ"/>
    <x v="373"/>
    <x v="373"/>
    <n v="578036"/>
    <n v="0.14739566393788622"/>
    <s v=""/>
    <x v="3"/>
    <n v="17"/>
    <x v="16"/>
    <n v="191479"/>
    <n v="1048"/>
    <n v="0.42178844240260999"/>
    <n v="5834728"/>
    <n v="1.46022231027736E-2"/>
  </r>
  <r>
    <x v="6631"/>
    <x v="16"/>
    <s v="PZ"/>
    <x v="1948"/>
    <x v="1948"/>
    <n v="578036"/>
    <n v="0.25603941623013099"/>
    <s v=""/>
    <x v="3"/>
    <n v="17"/>
    <x v="16"/>
    <n v="191479"/>
    <n v="1048"/>
    <n v="0.73268414877448673"/>
    <n v="5834728"/>
    <n v="2.5365364075240524E-2"/>
  </r>
  <r>
    <x v="6632"/>
    <x v="16"/>
    <s v="PZ"/>
    <x v="4674"/>
    <x v="4674"/>
    <n v="578036"/>
    <n v="0.19687355112830343"/>
    <s v=""/>
    <x v="3"/>
    <n v="17"/>
    <x v="16"/>
    <n v="191479"/>
    <n v="1048"/>
    <n v="0.56337470358470676"/>
    <n v="5834728"/>
    <n v="1.9503908322718727E-2"/>
  </r>
  <r>
    <x v="6633"/>
    <x v="16"/>
    <s v="PZ"/>
    <x v="4445"/>
    <x v="4445"/>
    <n v="578036"/>
    <n v="0.12421371679272571"/>
    <s v=""/>
    <x v="3"/>
    <n v="17"/>
    <x v="16"/>
    <n v="191479"/>
    <n v="1048"/>
    <n v="0.35545082352708207"/>
    <n v="5834728"/>
    <n v="1.2305629328393713E-2"/>
  </r>
  <r>
    <x v="6634"/>
    <x v="16"/>
    <s v="PZ"/>
    <x v="4489"/>
    <x v="4489"/>
    <n v="578036"/>
    <n v="0.33804122926599728"/>
    <s v=""/>
    <x v="3"/>
    <n v="17"/>
    <x v="16"/>
    <n v="191479"/>
    <n v="1048"/>
    <n v="0.96734109912523458"/>
    <n v="5834728"/>
    <n v="3.3489136083121609E-2"/>
  </r>
  <r>
    <x v="6635"/>
    <x v="16"/>
    <s v="PZ"/>
    <x v="2462"/>
    <x v="2462"/>
    <n v="578036"/>
    <n v="0.45100997169726453"/>
    <s v=""/>
    <x v="3"/>
    <n v="17"/>
    <x v="16"/>
    <n v="191479"/>
    <n v="1048"/>
    <n v="1.2906132269291128"/>
    <n v="5834728"/>
    <n v="4.468074604334598E-2"/>
  </r>
  <r>
    <x v="6636"/>
    <x v="16"/>
    <s v="PZ"/>
    <x v="1398"/>
    <x v="1398"/>
    <n v="578036"/>
    <n v="0.2537904213578393"/>
    <s v=""/>
    <x v="3"/>
    <n v="17"/>
    <x v="16"/>
    <n v="191479"/>
    <n v="1048"/>
    <n v="0.72624840962984605"/>
    <n v="5834728"/>
    <n v="2.5142560201606656E-2"/>
  </r>
  <r>
    <x v="6637"/>
    <x v="16"/>
    <s v="PZ"/>
    <x v="2949"/>
    <x v="2949"/>
    <n v="578036"/>
    <n v="0.10812475347556207"/>
    <s v=""/>
    <x v="3"/>
    <n v="17"/>
    <x v="16"/>
    <n v="191479"/>
    <n v="1048"/>
    <n v="0.30941053580003663"/>
    <n v="5834728"/>
    <n v="1.0711724693936032E-2"/>
  </r>
  <r>
    <x v="6638"/>
    <x v="16"/>
    <s v="PZ"/>
    <x v="4675"/>
    <x v="4675"/>
    <n v="578036"/>
    <n v="0.53439578157761802"/>
    <s v=""/>
    <x v="3"/>
    <n v="17"/>
    <x v="16"/>
    <n v="191479"/>
    <n v="1048"/>
    <n v="1.5292306321381011"/>
    <n v="5834728"/>
    <n v="5.2941628127309445E-2"/>
  </r>
  <r>
    <x v="6639"/>
    <x v="16"/>
    <s v="PZ"/>
    <x v="4618"/>
    <x v="4618"/>
    <n v="578036"/>
    <n v="0.3821561286840266"/>
    <s v=""/>
    <x v="3"/>
    <n v="17"/>
    <x v="16"/>
    <n v="191479"/>
    <n v="1048"/>
    <n v="1.0935805977316495"/>
    <n v="5834728"/>
    <n v="3.7859519758247515E-2"/>
  </r>
  <r>
    <x v="6640"/>
    <x v="16"/>
    <s v="PZ"/>
    <x v="4676"/>
    <x v="4676"/>
    <n v="578036"/>
    <n v="0.74078431101177089"/>
    <s v=""/>
    <x v="3"/>
    <n v="17"/>
    <x v="16"/>
    <n v="191479"/>
    <n v="1048"/>
    <n v="2.1198334628732112"/>
    <n v="5834728"/>
    <n v="7.3388168223094546E-2"/>
  </r>
  <r>
    <x v="6641"/>
    <x v="16"/>
    <s v="PZ"/>
    <x v="2966"/>
    <x v="2966"/>
    <n v="578036"/>
    <n v="0.154661647371444"/>
    <s v=""/>
    <x v="3"/>
    <n v="17"/>
    <x v="16"/>
    <n v="191479"/>
    <n v="1048"/>
    <n v="0.44258083040837243"/>
    <n v="5834728"/>
    <n v="1.5322051002206101E-2"/>
  </r>
  <r>
    <x v="6642"/>
    <x v="16"/>
    <s v="PZ"/>
    <x v="4677"/>
    <x v="4677"/>
    <n v="578036"/>
    <n v="1.0232926668927194"/>
    <s v=""/>
    <x v="3"/>
    <n v="17"/>
    <x v="16"/>
    <n v="191479"/>
    <n v="1048"/>
    <n v="2.9282613108115467"/>
    <n v="5834728"/>
    <n v="0.10137576250341061"/>
  </r>
  <r>
    <x v="6643"/>
    <x v="16"/>
    <s v="PZ"/>
    <x v="4678"/>
    <x v="4678"/>
    <n v="578036"/>
    <n v="0.29479132787577245"/>
    <s v=""/>
    <x v="3"/>
    <n v="17"/>
    <x v="16"/>
    <n v="191479"/>
    <n v="1048"/>
    <n v="0.84357688480521997"/>
    <n v="5834728"/>
    <n v="2.9204446205547199E-2"/>
  </r>
  <r>
    <x v="6644"/>
    <x v="16"/>
    <s v="PZ"/>
    <x v="346"/>
    <x v="346"/>
    <n v="578036"/>
    <n v="0.10033977122532162"/>
    <s v=""/>
    <x v="3"/>
    <n v="17"/>
    <x v="16"/>
    <n v="191479"/>
    <n v="1048"/>
    <n v="0.28713297722243397"/>
    <n v="5834728"/>
    <n v="9.9404805159726377E-3"/>
  </r>
  <r>
    <x v="6645"/>
    <x v="16"/>
    <s v="PZ"/>
    <x v="4679"/>
    <x v="4679"/>
    <n v="578036"/>
    <n v="0.99042274183614865"/>
    <s v=""/>
    <x v="3"/>
    <n v="17"/>
    <x v="16"/>
    <n v="191479"/>
    <n v="1048"/>
    <n v="2.8342005079283354"/>
    <n v="5834728"/>
    <n v="9.8119398196454044E-2"/>
  </r>
  <r>
    <x v="6646"/>
    <x v="16"/>
    <s v="PZ"/>
    <x v="4680"/>
    <x v="4680"/>
    <n v="578036"/>
    <n v="0.82140212720314998"/>
    <s v=""/>
    <x v="3"/>
    <n v="17"/>
    <x v="16"/>
    <n v="191479"/>
    <n v="1048"/>
    <n v="2.3505299583657182"/>
    <n v="5834728"/>
    <n v="8.1374830154893246E-2"/>
  </r>
  <r>
    <x v="6647"/>
    <x v="16"/>
    <s v="PZ"/>
    <x v="1123"/>
    <x v="1123"/>
    <n v="578036"/>
    <n v="0.33631123321038825"/>
    <s v=""/>
    <x v="3"/>
    <n v="17"/>
    <x v="16"/>
    <n v="191479"/>
    <n v="1048"/>
    <n v="0.96239053055243384"/>
    <n v="5834728"/>
    <n v="3.3317748488018634E-2"/>
  </r>
  <r>
    <x v="6648"/>
    <x v="16"/>
    <s v="PZ"/>
    <x v="4681"/>
    <x v="4681"/>
    <n v="578036"/>
    <n v="2.2943207689486469"/>
    <s v=""/>
    <x v="3"/>
    <n v="17"/>
    <x v="16"/>
    <n v="191479"/>
    <n v="1048"/>
    <n v="6.5654440412481376"/>
    <n v="5834728"/>
    <n v="0.22729422862556745"/>
  </r>
  <r>
    <x v="6649"/>
    <x v="16"/>
    <s v="PZ"/>
    <x v="4682"/>
    <x v="4682"/>
    <n v="578036"/>
    <n v="2.351064639572622"/>
    <s v=""/>
    <x v="3"/>
    <n v="17"/>
    <x v="16"/>
    <n v="191479"/>
    <n v="1048"/>
    <n v="6.727822690435997"/>
    <n v="5834728"/>
    <n v="0.23291574174494509"/>
  </r>
  <r>
    <x v="6650"/>
    <x v="16"/>
    <s v="PZ"/>
    <x v="123"/>
    <x v="123"/>
    <n v="578036"/>
    <n v="0.89094796863863157"/>
    <s v=""/>
    <x v="3"/>
    <n v="17"/>
    <x v="16"/>
    <n v="191479"/>
    <n v="1048"/>
    <n v="2.5495428149923018"/>
    <n v="5834728"/>
    <n v="8.8264611478032912E-2"/>
  </r>
  <r>
    <x v="6651"/>
    <x v="16"/>
    <s v="PZ"/>
    <x v="4683"/>
    <x v="4683"/>
    <n v="578036"/>
    <n v="0.75393228103439924"/>
    <s v=""/>
    <x v="3"/>
    <n v="17"/>
    <x v="16"/>
    <n v="191479"/>
    <n v="1048"/>
    <n v="2.1574577840264957"/>
    <n v="5834728"/>
    <n v="7.4690713945877174E-2"/>
  </r>
  <r>
    <x v="6652"/>
    <x v="16"/>
    <s v="PZ"/>
    <x v="3954"/>
    <x v="3954"/>
    <n v="578036"/>
    <n v="0.92399089330076323"/>
    <s v=""/>
    <x v="3"/>
    <n v="17"/>
    <x v="16"/>
    <n v="191479"/>
    <n v="1048"/>
    <n v="2.6440986747327933"/>
    <n v="5834728"/>
    <n v="9.1538114544499755E-2"/>
  </r>
  <r>
    <x v="6653"/>
    <x v="16"/>
    <s v="PZ"/>
    <x v="4615"/>
    <x v="4615"/>
    <n v="578036"/>
    <n v="0.29928931762035582"/>
    <s v=""/>
    <x v="3"/>
    <n v="17"/>
    <x v="16"/>
    <n v="191479"/>
    <n v="1048"/>
    <n v="0.85644836309450145"/>
    <n v="5834728"/>
    <n v="2.9650053952814937E-2"/>
  </r>
  <r>
    <x v="6654"/>
    <x v="16"/>
    <s v="PZ"/>
    <x v="4684"/>
    <x v="4684"/>
    <n v="578036"/>
    <n v="3.0145181268986709"/>
    <s v=""/>
    <x v="3"/>
    <n v="17"/>
    <x v="16"/>
    <n v="191479"/>
    <n v="1048"/>
    <n v="8.6263657381050205"/>
    <n v="5834728"/>
    <n v="0.2986428844669366"/>
  </r>
  <r>
    <x v="6655"/>
    <x v="16"/>
    <s v="PZ"/>
    <x v="194"/>
    <x v="194"/>
    <n v="578036"/>
    <n v="9.4803783847372827E-2"/>
    <s v=""/>
    <x v="3"/>
    <n v="17"/>
    <x v="16"/>
    <n v="191479"/>
    <n v="1048"/>
    <n v="0.27129115778947216"/>
    <n v="5834728"/>
    <n v="9.3920402116431136E-3"/>
  </r>
  <r>
    <x v="6656"/>
    <x v="16"/>
    <s v="PZ"/>
    <x v="2608"/>
    <x v="2608"/>
    <n v="578036"/>
    <n v="0.72348435045568094"/>
    <s v=""/>
    <x v="3"/>
    <n v="17"/>
    <x v="16"/>
    <n v="191479"/>
    <n v="1048"/>
    <n v="2.0703277771452049"/>
    <n v="5834728"/>
    <n v="7.1674292272064788E-2"/>
  </r>
  <r>
    <x v="6657"/>
    <x v="16"/>
    <s v="PZ"/>
    <x v="4685"/>
    <x v="4685"/>
    <n v="578036"/>
    <n v="0.29842431959255133"/>
    <s v=""/>
    <x v="3"/>
    <n v="17"/>
    <x v="16"/>
    <n v="191479"/>
    <n v="1048"/>
    <n v="0.85397307880810103"/>
    <n v="5834728"/>
    <n v="2.9564360155263446E-2"/>
  </r>
  <r>
    <x v="6658"/>
    <x v="16"/>
    <s v="PZ"/>
    <x v="4686"/>
    <x v="4686"/>
    <n v="578036"/>
    <n v="0.22697548249589994"/>
    <s v=""/>
    <x v="3"/>
    <n v="17"/>
    <x v="16"/>
    <n v="191479"/>
    <n v="1048"/>
    <n v="0.64951459675143686"/>
    <n v="5834728"/>
    <n v="2.248605247751052E-2"/>
  </r>
  <r>
    <x v="6659"/>
    <x v="16"/>
    <s v="PZ"/>
    <x v="66"/>
    <x v="66"/>
    <n v="578036"/>
    <n v="0.96326180376308745"/>
    <s v=""/>
    <x v="3"/>
    <n v="17"/>
    <x v="16"/>
    <n v="191479"/>
    <n v="1048"/>
    <n v="2.7564765813353662"/>
    <n v="5834728"/>
    <n v="9.5428612953337336E-2"/>
  </r>
  <r>
    <x v="6660"/>
    <x v="16"/>
    <s v="PZ"/>
    <x v="1569"/>
    <x v="1569"/>
    <n v="578036"/>
    <n v="0.26157540360807979"/>
    <s v=""/>
    <x v="3"/>
    <n v="17"/>
    <x v="16"/>
    <n v="191479"/>
    <n v="1048"/>
    <n v="0.74852596820744866"/>
    <n v="5834728"/>
    <n v="2.5913804379570048E-2"/>
  </r>
  <r>
    <x v="6661"/>
    <x v="16"/>
    <s v="PZ"/>
    <x v="4047"/>
    <x v="4047"/>
    <n v="578036"/>
    <n v="0.16850161581631593"/>
    <s v=""/>
    <x v="3"/>
    <n v="17"/>
    <x v="16"/>
    <n v="191479"/>
    <n v="1048"/>
    <n v="0.48218537899077712"/>
    <n v="5834728"/>
    <n v="1.6693151763029913E-2"/>
  </r>
  <r>
    <x v="6662"/>
    <x v="16"/>
    <s v="PZ"/>
    <x v="4687"/>
    <x v="4687"/>
    <n v="578036"/>
    <n v="0.66777847746507146"/>
    <s v=""/>
    <x v="3"/>
    <n v="17"/>
    <x v="16"/>
    <n v="191479"/>
    <n v="1048"/>
    <n v="1.9109194691010263"/>
    <n v="5834728"/>
    <n v="6.6155611709748929E-2"/>
  </r>
  <r>
    <x v="6663"/>
    <x v="16"/>
    <s v="PZ"/>
    <x v="4688"/>
    <x v="4688"/>
    <n v="578036"/>
    <n v="0.86966901715464084"/>
    <s v=""/>
    <x v="3"/>
    <n v="17"/>
    <x v="16"/>
    <n v="191479"/>
    <n v="1048"/>
    <n v="2.4886508215468548"/>
    <n v="5834728"/>
    <n v="8.6156544058266296E-2"/>
  </r>
  <r>
    <x v="6664"/>
    <x v="16"/>
    <s v="PZ"/>
    <x v="1331"/>
    <x v="1331"/>
    <n v="578036"/>
    <n v="0.34980520244413843"/>
    <s v=""/>
    <x v="3"/>
    <n v="17"/>
    <x v="16"/>
    <n v="191479"/>
    <n v="1048"/>
    <n v="1.0010049654202786"/>
    <n v="5834728"/>
    <n v="3.4654571729821851E-2"/>
  </r>
  <r>
    <x v="6665"/>
    <x v="16"/>
    <s v="PZ"/>
    <x v="4689"/>
    <x v="4689"/>
    <n v="578036"/>
    <n v="1.0518376018102678"/>
    <s v=""/>
    <x v="3"/>
    <n v="17"/>
    <x v="16"/>
    <n v="191479"/>
    <n v="1048"/>
    <n v="3.0099456922627565"/>
    <n v="5834728"/>
    <n v="0.10420365782260974"/>
  </r>
  <r>
    <x v="6666"/>
    <x v="16"/>
    <s v="PZ"/>
    <x v="1047"/>
    <x v="1047"/>
    <n v="578036"/>
    <n v="0.73818931692835732"/>
    <s v=""/>
    <x v="3"/>
    <n v="17"/>
    <x v="16"/>
    <n v="191479"/>
    <n v="1048"/>
    <n v="2.1124076100140101"/>
    <n v="5834728"/>
    <n v="7.3131086830440076E-2"/>
  </r>
  <r>
    <x v="6667"/>
    <x v="16"/>
    <s v="PZ"/>
    <x v="1848"/>
    <x v="1848"/>
    <n v="578036"/>
    <n v="0.19168356296147643"/>
    <s v=""/>
    <x v="3"/>
    <n v="17"/>
    <x v="16"/>
    <n v="191479"/>
    <n v="1048"/>
    <n v="0.54852299786630498"/>
    <n v="5834728"/>
    <n v="1.89897455374098E-2"/>
  </r>
  <r>
    <x v="6668"/>
    <x v="16"/>
    <s v="PZ"/>
    <x v="4690"/>
    <x v="4690"/>
    <n v="578036"/>
    <n v="1.1589243576524644"/>
    <s v=""/>
    <x v="3"/>
    <n v="17"/>
    <x v="16"/>
    <n v="191479"/>
    <n v="1048"/>
    <n v="3.3163858869191127"/>
    <n v="5834728"/>
    <n v="0.11481254995948398"/>
  </r>
  <r>
    <x v="6669"/>
    <x v="16"/>
    <s v="PZ"/>
    <x v="4691"/>
    <x v="4691"/>
    <n v="578036"/>
    <n v="11.552394660540175"/>
    <s v=""/>
    <x v="3"/>
    <n v="17"/>
    <x v="16"/>
    <n v="191479"/>
    <n v="1048"/>
    <n v="33.058411758590474"/>
    <n v="5834728"/>
    <n v="1.1444749438191464"/>
  </r>
  <r>
    <x v="6670"/>
    <x v="16"/>
    <s v="PZ"/>
    <x v="4692"/>
    <x v="4692"/>
    <n v="578036"/>
    <n v="0.76638825263478394"/>
    <s v=""/>
    <x v="3"/>
    <n v="17"/>
    <x v="16"/>
    <n v="191479"/>
    <n v="1048"/>
    <n v="2.1931018777506597"/>
    <n v="5834728"/>
    <n v="7.5924704630618595E-2"/>
  </r>
  <r>
    <x v="6671"/>
    <x v="16"/>
    <s v="PZ"/>
    <x v="4693"/>
    <x v="4693"/>
    <n v="578036"/>
    <n v="0.17524860043319102"/>
    <s v=""/>
    <x v="3"/>
    <n v="17"/>
    <x v="16"/>
    <n v="191479"/>
    <n v="1048"/>
    <n v="0.50149259642469934"/>
    <n v="5834728"/>
    <n v="1.7361563383931522E-2"/>
  </r>
  <r>
    <x v="6672"/>
    <x v="16"/>
    <s v="PZ"/>
    <x v="4694"/>
    <x v="4694"/>
    <n v="578036"/>
    <n v="2.3258066971607305"/>
    <s v=""/>
    <x v="3"/>
    <n v="17"/>
    <x v="16"/>
    <n v="191479"/>
    <n v="1048"/>
    <n v="6.6555443892731079"/>
    <n v="5834728"/>
    <n v="0.23041348285644164"/>
  </r>
  <r>
    <x v="6673"/>
    <x v="16"/>
    <s v="PZ"/>
    <x v="1560"/>
    <x v="1560"/>
    <n v="578036"/>
    <n v="0.29980831643703854"/>
    <s v=""/>
    <x v="3"/>
    <n v="17"/>
    <x v="16"/>
    <n v="191479"/>
    <n v="1048"/>
    <n v="0.85793353366634162"/>
    <n v="5834728"/>
    <n v="2.9701470231345832E-2"/>
  </r>
  <r>
    <x v="6674"/>
    <x v="16"/>
    <s v="PZ"/>
    <x v="4695"/>
    <x v="4695"/>
    <n v="578036"/>
    <n v="0.49183787860963679"/>
    <s v=""/>
    <x v="3"/>
    <n v="17"/>
    <x v="16"/>
    <n v="191479"/>
    <n v="1048"/>
    <n v="1.4074466452472065"/>
    <n v="5834728"/>
    <n v="4.8725493287776221E-2"/>
  </r>
  <r>
    <x v="6675"/>
    <x v="16"/>
    <s v="PZ"/>
    <x v="4696"/>
    <x v="4696"/>
    <n v="578036"/>
    <n v="0.2844113515421185"/>
    <s v=""/>
    <x v="3"/>
    <n v="17"/>
    <x v="16"/>
    <n v="191479"/>
    <n v="1048"/>
    <n v="0.81387347336841631"/>
    <n v="5834728"/>
    <n v="2.8176120634929341E-2"/>
  </r>
  <r>
    <x v="6676"/>
    <x v="16"/>
    <s v="PZ"/>
    <x v="1520"/>
    <x v="1520"/>
    <n v="578036"/>
    <n v="0.60878561196880465"/>
    <s v=""/>
    <x v="3"/>
    <n v="17"/>
    <x v="16"/>
    <n v="191479"/>
    <n v="1048"/>
    <n v="1.7421050807685263"/>
    <n v="5834728"/>
    <n v="6.0311294716737442E-2"/>
  </r>
  <r>
    <x v="6677"/>
    <x v="16"/>
    <s v="PZ"/>
    <x v="4697"/>
    <x v="4697"/>
    <n v="578036"/>
    <n v="0.61276460289670542"/>
    <s v=""/>
    <x v="3"/>
    <n v="17"/>
    <x v="16"/>
    <n v="191479"/>
    <n v="1048"/>
    <n v="1.7534913884859678"/>
    <n v="5834728"/>
    <n v="6.0705486185474285E-2"/>
  </r>
  <r>
    <x v="6678"/>
    <x v="16"/>
    <s v="PZ"/>
    <x v="3520"/>
    <x v="3520"/>
    <n v="578036"/>
    <n v="0.19012656651142837"/>
    <s v=""/>
    <x v="3"/>
    <n v="17"/>
    <x v="16"/>
    <n v="191479"/>
    <n v="1048"/>
    <n v="0.54406748615078449"/>
    <n v="5834728"/>
    <n v="1.8835496701817118E-2"/>
  </r>
  <r>
    <x v="6679"/>
    <x v="16"/>
    <s v="PZ"/>
    <x v="4698"/>
    <x v="4698"/>
    <n v="578036"/>
    <n v="0.2551744182023265"/>
    <s v=""/>
    <x v="3"/>
    <n v="17"/>
    <x v="16"/>
    <n v="191479"/>
    <n v="1048"/>
    <n v="0.73020886448808653"/>
    <n v="5834728"/>
    <n v="2.5279670277689036E-2"/>
  </r>
  <r>
    <x v="6680"/>
    <x v="16"/>
    <s v="PZ"/>
    <x v="2875"/>
    <x v="2875"/>
    <n v="578036"/>
    <n v="0.20085254205620412"/>
    <s v=""/>
    <x v="3"/>
    <n v="17"/>
    <x v="16"/>
    <n v="191479"/>
    <n v="1048"/>
    <n v="0.57476101130214807"/>
    <n v="5834728"/>
    <n v="1.9898099791455577E-2"/>
  </r>
  <r>
    <x v="6681"/>
    <x v="16"/>
    <s v="PZ"/>
    <x v="3430"/>
    <x v="3430"/>
    <n v="578036"/>
    <n v="0.13459369312637967"/>
    <s v=""/>
    <x v="3"/>
    <n v="17"/>
    <x v="16"/>
    <n v="191479"/>
    <n v="1048"/>
    <n v="0.38515423496388562"/>
    <n v="5834728"/>
    <n v="1.3333954899011574E-2"/>
  </r>
  <r>
    <x v="6682"/>
    <x v="16"/>
    <s v="PZ"/>
    <x v="4699"/>
    <x v="4699"/>
    <n v="578036"/>
    <n v="0.54806275041692909"/>
    <s v=""/>
    <x v="3"/>
    <n v="17"/>
    <x v="16"/>
    <n v="191479"/>
    <n v="1048"/>
    <n v="1.5683401238632255"/>
    <n v="5834728"/>
    <n v="5.4295590128622957E-2"/>
  </r>
  <r>
    <x v="6683"/>
    <x v="16"/>
    <s v="PZ"/>
    <x v="4700"/>
    <x v="4700"/>
    <n v="578036"/>
    <n v="0.14272467458774193"/>
    <s v=""/>
    <x v="3"/>
    <n v="17"/>
    <x v="16"/>
    <n v="191479"/>
    <n v="1048"/>
    <n v="0.40842190725604838"/>
    <n v="5834728"/>
    <n v="1.4139476595995563E-2"/>
  </r>
  <r>
    <x v="6684"/>
    <x v="16"/>
    <s v="PZ"/>
    <x v="567"/>
    <x v="567"/>
    <n v="578036"/>
    <n v="0.28839034247001916"/>
    <s v=""/>
    <x v="3"/>
    <n v="17"/>
    <x v="16"/>
    <n v="191479"/>
    <n v="1048"/>
    <n v="0.82525978108585774"/>
    <n v="5834728"/>
    <n v="2.8570312103666187E-2"/>
  </r>
  <r>
    <x v="6685"/>
    <x v="16"/>
    <s v="PZ"/>
    <x v="3425"/>
    <x v="3425"/>
    <n v="578036"/>
    <n v="0.25206042530223033"/>
    <s v=""/>
    <x v="3"/>
    <n v="17"/>
    <x v="16"/>
    <n v="191479"/>
    <n v="1048"/>
    <n v="0.72129784105704531"/>
    <n v="5834728"/>
    <n v="2.4971172606503677E-2"/>
  </r>
  <r>
    <x v="6686"/>
    <x v="16"/>
    <s v="PZ"/>
    <x v="4701"/>
    <x v="4701"/>
    <n v="578036"/>
    <n v="1.1255354337792112"/>
    <s v=""/>
    <x v="3"/>
    <n v="17"/>
    <x v="16"/>
    <n v="191479"/>
    <n v="1048"/>
    <n v="3.2208399134640615"/>
    <n v="5834728"/>
    <n v="0.11150476937399653"/>
  </r>
  <r>
    <x v="6687"/>
    <x v="16"/>
    <s v="PZ"/>
    <x v="4702"/>
    <x v="4702"/>
    <n v="578036"/>
    <n v="0.23562546277394489"/>
    <s v=""/>
    <x v="3"/>
    <n v="17"/>
    <x v="16"/>
    <n v="191479"/>
    <n v="1048"/>
    <n v="0.67426743961543978"/>
    <n v="5834728"/>
    <n v="2.3342990453025403E-2"/>
  </r>
  <r>
    <x v="6688"/>
    <x v="16"/>
    <s v="PZ"/>
    <x v="4352"/>
    <x v="4352"/>
    <n v="578036"/>
    <n v="0.14376267222110733"/>
    <s v=""/>
    <x v="3"/>
    <n v="17"/>
    <x v="16"/>
    <n v="191479"/>
    <n v="1048"/>
    <n v="0.41139224839972877"/>
    <n v="5834728"/>
    <n v="1.4242309153057348E-2"/>
  </r>
  <r>
    <x v="6689"/>
    <x v="16"/>
    <s v="PZ"/>
    <x v="4384"/>
    <x v="4384"/>
    <n v="578036"/>
    <n v="0.41623705097952374"/>
    <s v=""/>
    <x v="3"/>
    <n v="17"/>
    <x v="16"/>
    <n v="191479"/>
    <n v="1048"/>
    <n v="1.191106798615821"/>
    <n v="5834728"/>
    <n v="4.1235855381776147E-2"/>
  </r>
  <r>
    <x v="6690"/>
    <x v="16"/>
    <s v="PZ"/>
    <x v="4703"/>
    <x v="4703"/>
    <n v="578036"/>
    <n v="0.19860354718391243"/>
    <s v=""/>
    <x v="3"/>
    <n v="17"/>
    <x v="16"/>
    <n v="191479"/>
    <n v="1048"/>
    <n v="0.56832527215750728"/>
    <n v="5834728"/>
    <n v="1.9675295917821703E-2"/>
  </r>
  <r>
    <x v="6691"/>
    <x v="16"/>
    <s v="PZ"/>
    <x v="4704"/>
    <x v="4704"/>
    <n v="578036"/>
    <n v="1.2329681888325295"/>
    <s v=""/>
    <x v="3"/>
    <n v="17"/>
    <x v="16"/>
    <n v="191479"/>
    <n v="1048"/>
    <n v="3.5282702218349775"/>
    <n v="5834728"/>
    <n v="0.12214793902989138"/>
  </r>
  <r>
    <x v="6692"/>
    <x v="16"/>
    <s v="PZ"/>
    <x v="389"/>
    <x v="389"/>
    <n v="578036"/>
    <n v="0.26901438664719846"/>
    <s v=""/>
    <x v="3"/>
    <n v="17"/>
    <x v="16"/>
    <n v="191479"/>
    <n v="1048"/>
    <n v="0.76981341307049123"/>
    <n v="5834728"/>
    <n v="2.6650771038512853E-2"/>
  </r>
  <r>
    <x v="6693"/>
    <x v="16"/>
    <s v="PZ"/>
    <x v="1221"/>
    <x v="1221"/>
    <n v="578036"/>
    <n v="0.11158474558678007"/>
    <s v=""/>
    <x v="3"/>
    <n v="17"/>
    <x v="16"/>
    <n v="191479"/>
    <n v="1048"/>
    <n v="0.31931167294563778"/>
    <n v="5834728"/>
    <n v="1.1054499884141986E-2"/>
  </r>
  <r>
    <x v="6694"/>
    <x v="16"/>
    <s v="PZ"/>
    <x v="4705"/>
    <x v="4705"/>
    <n v="578036"/>
    <n v="0.22905147776263071"/>
    <s v=""/>
    <x v="3"/>
    <n v="17"/>
    <x v="16"/>
    <n v="191479"/>
    <n v="1048"/>
    <n v="0.65545527903879763"/>
    <n v="5834728"/>
    <n v="2.2691717591634093E-2"/>
  </r>
  <r>
    <x v="6695"/>
    <x v="16"/>
    <s v="PZ"/>
    <x v="4706"/>
    <x v="4706"/>
    <n v="578036"/>
    <n v="1.2407531710827699"/>
    <s v=""/>
    <x v="3"/>
    <n v="17"/>
    <x v="16"/>
    <n v="191479"/>
    <n v="1048"/>
    <n v="3.5505477804125802"/>
    <n v="5834728"/>
    <n v="0.12291918320785478"/>
  </r>
  <r>
    <x v="6696"/>
    <x v="16"/>
    <s v="PZ"/>
    <x v="4707"/>
    <x v="4707"/>
    <n v="578036"/>
    <n v="0.58145167429018263"/>
    <s v=""/>
    <x v="3"/>
    <n v="17"/>
    <x v="16"/>
    <n v="191479"/>
    <n v="1048"/>
    <n v="1.663886097318277"/>
    <n v="5834728"/>
    <n v="5.7603370714110411E-2"/>
  </r>
  <r>
    <x v="6697"/>
    <x v="16"/>
    <s v="PZ"/>
    <x v="4708"/>
    <x v="4708"/>
    <n v="578036"/>
    <n v="0.5458137555446374"/>
    <s v=""/>
    <x v="3"/>
    <n v="17"/>
    <x v="16"/>
    <n v="191479"/>
    <n v="1048"/>
    <n v="1.5619043847185849"/>
    <n v="5834728"/>
    <n v="5.4072786254989097E-2"/>
  </r>
  <r>
    <x v="6698"/>
    <x v="16"/>
    <s v="PZ"/>
    <x v="2776"/>
    <x v="2776"/>
    <n v="578036"/>
    <n v="0.40170508411240824"/>
    <s v=""/>
    <x v="3"/>
    <n v="17"/>
    <x v="16"/>
    <n v="191479"/>
    <n v="1048"/>
    <n v="1.1495220226042961"/>
    <n v="5834728"/>
    <n v="3.9796199582911154E-2"/>
  </r>
  <r>
    <x v="6699"/>
    <x v="16"/>
    <s v="PZ"/>
    <x v="682"/>
    <x v="682"/>
    <n v="578036"/>
    <n v="0.12352171837048212"/>
    <s v=""/>
    <x v="3"/>
    <n v="17"/>
    <x v="16"/>
    <n v="191479"/>
    <n v="1048"/>
    <n v="0.35347059609796183"/>
    <n v="5834728"/>
    <n v="1.2237074290352524E-2"/>
  </r>
  <r>
    <x v="6700"/>
    <x v="16"/>
    <s v="PZ"/>
    <x v="2154"/>
    <x v="2154"/>
    <n v="578036"/>
    <n v="0.35880118193330518"/>
    <s v=""/>
    <x v="3"/>
    <n v="17"/>
    <x v="16"/>
    <n v="191479"/>
    <n v="1048"/>
    <n v="1.0267479219988416"/>
    <n v="5834728"/>
    <n v="3.5545787224357334E-2"/>
  </r>
  <r>
    <x v="6701"/>
    <x v="16"/>
    <s v="PZ"/>
    <x v="3848"/>
    <x v="3848"/>
    <n v="578036"/>
    <n v="2.104886200859462"/>
    <s v=""/>
    <x v="3"/>
    <n v="17"/>
    <x v="16"/>
    <n v="191479"/>
    <n v="1048"/>
    <n v="6.0233567825264736"/>
    <n v="5834728"/>
    <n v="0.20852728696179154"/>
  </r>
  <r>
    <x v="6702"/>
    <x v="16"/>
    <s v="PZ"/>
    <x v="4709"/>
    <x v="4709"/>
    <n v="578036"/>
    <n v="0.50463984942114337"/>
    <s v=""/>
    <x v="3"/>
    <n v="17"/>
    <x v="16"/>
    <n v="191479"/>
    <n v="1048"/>
    <n v="1.444080852685931"/>
    <n v="5834728"/>
    <n v="4.9993761491538252E-2"/>
  </r>
  <r>
    <x v="6703"/>
    <x v="16"/>
    <s v="PZ"/>
    <x v="4710"/>
    <x v="4710"/>
    <n v="578036"/>
    <n v="0.54045076777224943"/>
    <s v=""/>
    <x v="3"/>
    <n v="17"/>
    <x v="16"/>
    <n v="191479"/>
    <n v="1048"/>
    <n v="1.5465576221429032"/>
    <n v="5834728"/>
    <n v="5.3541484710169868E-2"/>
  </r>
  <r>
    <x v="6704"/>
    <x v="16"/>
    <s v="PZ"/>
    <x v="4711"/>
    <x v="4711"/>
    <n v="578036"/>
    <n v="0.54010476856112766"/>
    <s v=""/>
    <x v="3"/>
    <n v="17"/>
    <x v="16"/>
    <n v="191479"/>
    <n v="1048"/>
    <n v="1.5455675084283429"/>
    <n v="5834728"/>
    <n v="5.3507207191149278E-2"/>
  </r>
  <r>
    <x v="6705"/>
    <x v="16"/>
    <s v="PZ"/>
    <x v="117"/>
    <x v="117"/>
    <n v="578036"/>
    <n v="0.12819270772062638"/>
    <s v=""/>
    <x v="3"/>
    <n v="17"/>
    <x v="16"/>
    <n v="191479"/>
    <n v="1048"/>
    <n v="0.36683713124452344"/>
    <n v="5834728"/>
    <n v="1.2699820797130562E-2"/>
  </r>
  <r>
    <x v="6706"/>
    <x v="16"/>
    <s v="PZ"/>
    <x v="4712"/>
    <x v="4712"/>
    <n v="578036"/>
    <n v="0.59217764983495835"/>
    <s v=""/>
    <x v="3"/>
    <n v="17"/>
    <x v="16"/>
    <n v="191479"/>
    <n v="1048"/>
    <n v="1.6945796224696406"/>
    <n v="5834728"/>
    <n v="5.8665973803748869E-2"/>
  </r>
  <r>
    <x v="6707"/>
    <x v="16"/>
    <s v="MT"/>
    <x v="4713"/>
    <x v="4713"/>
    <n v="578036"/>
    <n v="0.34253921901058065"/>
    <s v=""/>
    <x v="3"/>
    <n v="17"/>
    <x v="16"/>
    <n v="191479"/>
    <n v="1048"/>
    <n v="0.98021257741451617"/>
    <n v="5834728"/>
    <n v="3.3934743830389351E-2"/>
  </r>
  <r>
    <x v="6708"/>
    <x v="16"/>
    <s v="MT"/>
    <x v="1898"/>
    <x v="1898"/>
    <n v="578036"/>
    <n v="0.18718557321689308"/>
    <s v=""/>
    <x v="3"/>
    <n v="17"/>
    <x v="16"/>
    <n v="191479"/>
    <n v="1048"/>
    <n v="0.53565151957702339"/>
    <n v="5834728"/>
    <n v="1.8544137790142062E-2"/>
  </r>
  <r>
    <x v="6709"/>
    <x v="16"/>
    <s v="MT"/>
    <x v="4714"/>
    <x v="4714"/>
    <n v="578036"/>
    <n v="2.1216671625988694"/>
    <s v=""/>
    <x v="3"/>
    <n v="17"/>
    <x v="16"/>
    <n v="191479"/>
    <n v="1048"/>
    <n v="6.0713772976826386"/>
    <n v="5834728"/>
    <n v="0.21018974663429041"/>
  </r>
  <r>
    <x v="6710"/>
    <x v="16"/>
    <s v="MT"/>
    <x v="2535"/>
    <x v="2535"/>
    <n v="578036"/>
    <n v="0.13770768602647587"/>
    <s v=""/>
    <x v="3"/>
    <n v="17"/>
    <x v="16"/>
    <n v="191479"/>
    <n v="1048"/>
    <n v="0.39406525839492668"/>
    <n v="5834728"/>
    <n v="1.3642452570196932E-2"/>
  </r>
  <r>
    <x v="6711"/>
    <x v="16"/>
    <s v="MT"/>
    <x v="630"/>
    <x v="630"/>
    <n v="578036"/>
    <n v="6.2452857607484653E-2"/>
    <s v=""/>
    <x v="3"/>
    <n v="17"/>
    <x v="16"/>
    <n v="191479"/>
    <n v="1048"/>
    <n v="0.17871552547810116"/>
    <n v="5834728"/>
    <n v="6.1870921832174524E-3"/>
  </r>
  <r>
    <x v="6712"/>
    <x v="16"/>
    <s v="MT"/>
    <x v="4715"/>
    <x v="4715"/>
    <n v="578036"/>
    <n v="0.23216547066272691"/>
    <s v=""/>
    <x v="3"/>
    <n v="17"/>
    <x v="16"/>
    <n v="191479"/>
    <n v="1048"/>
    <n v="0.66436630246983863"/>
    <n v="5834728"/>
    <n v="2.3000215262819448E-2"/>
  </r>
  <r>
    <x v="6713"/>
    <x v="16"/>
    <s v="MT"/>
    <x v="4716"/>
    <x v="4716"/>
    <n v="578036"/>
    <n v="0.13251769785964887"/>
    <s v=""/>
    <x v="3"/>
    <n v="17"/>
    <x v="16"/>
    <n v="191479"/>
    <n v="1048"/>
    <n v="0.3792135526765249"/>
    <n v="5834728"/>
    <n v="1.3128289784888003E-2"/>
  </r>
  <r>
    <x v="6714"/>
    <x v="16"/>
    <s v="MT"/>
    <x v="1253"/>
    <x v="1253"/>
    <n v="578036"/>
    <n v="1.5523254606979497"/>
    <s v=""/>
    <x v="3"/>
    <n v="17"/>
    <x v="16"/>
    <n v="191479"/>
    <n v="1048"/>
    <n v="4.4421451803739656"/>
    <n v="5834728"/>
    <n v="0.15378608908590083"/>
  </r>
  <r>
    <x v="6715"/>
    <x v="16"/>
    <s v="MT"/>
    <x v="485"/>
    <x v="485"/>
    <n v="578036"/>
    <n v="0.19618155270605983"/>
    <s v=""/>
    <x v="3"/>
    <n v="17"/>
    <x v="16"/>
    <n v="191479"/>
    <n v="1048"/>
    <n v="0.56139447615558646"/>
    <n v="5834728"/>
    <n v="1.9435353284677537E-2"/>
  </r>
  <r>
    <x v="6716"/>
    <x v="16"/>
    <s v="MT"/>
    <x v="4717"/>
    <x v="4717"/>
    <n v="578036"/>
    <n v="0.18216858465562699"/>
    <s v=""/>
    <x v="3"/>
    <n v="17"/>
    <x v="16"/>
    <n v="191479"/>
    <n v="1048"/>
    <n v="0.52129487071590175"/>
    <n v="5834728"/>
    <n v="1.8047113764343429E-2"/>
  </r>
  <r>
    <x v="6717"/>
    <x v="16"/>
    <s v="MT"/>
    <x v="1417"/>
    <x v="1417"/>
    <n v="578036"/>
    <n v="0.93333287200105186"/>
    <s v=""/>
    <x v="3"/>
    <n v="17"/>
    <x v="16"/>
    <n v="191479"/>
    <n v="1048"/>
    <n v="2.6708317450259162"/>
    <n v="5834728"/>
    <n v="9.2463607558055841E-2"/>
  </r>
  <r>
    <x v="6718"/>
    <x v="16"/>
    <s v="MT"/>
    <x v="4718"/>
    <x v="4718"/>
    <n v="578036"/>
    <n v="0.41018206478489228"/>
    <s v=""/>
    <x v="3"/>
    <n v="17"/>
    <x v="16"/>
    <n v="191479"/>
    <n v="1048"/>
    <n v="1.1737798086110189"/>
    <n v="5834728"/>
    <n v="4.0635998798915739E-2"/>
  </r>
  <r>
    <x v="6719"/>
    <x v="16"/>
    <s v="MT"/>
    <x v="4719"/>
    <x v="4719"/>
    <n v="578036"/>
    <n v="0.88229798836058659"/>
    <s v=""/>
    <x v="3"/>
    <n v="17"/>
    <x v="16"/>
    <n v="191479"/>
    <n v="1048"/>
    <n v="2.5247899721282989"/>
    <n v="5834728"/>
    <n v="8.7407673502518032E-2"/>
  </r>
  <r>
    <x v="6720"/>
    <x v="16"/>
    <s v="MT"/>
    <x v="4720"/>
    <x v="4720"/>
    <n v="578036"/>
    <n v="10.344684414119536"/>
    <s v=""/>
    <x v="3"/>
    <n v="17"/>
    <x v="16"/>
    <n v="191479"/>
    <n v="1048"/>
    <n v="29.602419837918386"/>
    <n v="5834728"/>
    <n v="1.0248292636777585"/>
  </r>
  <r>
    <x v="6721"/>
    <x v="16"/>
    <s v="MT"/>
    <x v="4721"/>
    <x v="4721"/>
    <n v="578036"/>
    <n v="0.43993799694136704"/>
    <s v=""/>
    <x v="3"/>
    <n v="17"/>
    <x v="16"/>
    <n v="191479"/>
    <n v="1048"/>
    <n v="1.258929588063189"/>
    <n v="5834728"/>
    <n v="4.3583865434686932E-2"/>
  </r>
  <r>
    <x v="6722"/>
    <x v="16"/>
    <s v="MT"/>
    <x v="4722"/>
    <x v="4722"/>
    <n v="578036"/>
    <n v="1.2848680705007993"/>
    <s v=""/>
    <x v="3"/>
    <n v="17"/>
    <x v="16"/>
    <n v="191479"/>
    <n v="1048"/>
    <n v="3.6767872790189955"/>
    <n v="5834728"/>
    <n v="0.12728956688298065"/>
  </r>
  <r>
    <x v="6723"/>
    <x v="16"/>
    <s v="MT"/>
    <x v="4723"/>
    <x v="4723"/>
    <n v="578036"/>
    <n v="1.7476420153762051"/>
    <s v=""/>
    <x v="3"/>
    <n v="17"/>
    <x v="16"/>
    <n v="191479"/>
    <n v="1048"/>
    <n v="5.0010643722431514"/>
    <n v="5834728"/>
    <n v="0.17313574857302688"/>
  </r>
  <r>
    <x v="6724"/>
    <x v="16"/>
    <s v="MT"/>
    <x v="4724"/>
    <x v="4724"/>
    <n v="578036"/>
    <n v="1.1411053982796919"/>
    <s v=""/>
    <x v="3"/>
    <n v="17"/>
    <x v="16"/>
    <n v="191479"/>
    <n v="1048"/>
    <n v="3.2653950306192669"/>
    <n v="5834728"/>
    <n v="0.11304725772992331"/>
  </r>
  <r>
    <x v="6725"/>
    <x v="16"/>
    <s v="MT"/>
    <x v="538"/>
    <x v="538"/>
    <n v="578036"/>
    <n v="8.5461805147084263E-2"/>
    <s v=""/>
    <x v="3"/>
    <n v="17"/>
    <x v="16"/>
    <n v="191479"/>
    <n v="1048"/>
    <n v="0.24455808749634894"/>
    <n v="5834728"/>
    <n v="8.4665471980870412E-3"/>
  </r>
  <r>
    <x v="6726"/>
    <x v="16"/>
    <s v="MT"/>
    <x v="4725"/>
    <x v="4725"/>
    <n v="578036"/>
    <n v="3.0034461521427733"/>
    <s v=""/>
    <x v="3"/>
    <n v="17"/>
    <x v="16"/>
    <n v="191479"/>
    <n v="1048"/>
    <n v="8.5946820992390975"/>
    <n v="5834728"/>
    <n v="0.29754600385827756"/>
  </r>
  <r>
    <x v="6727"/>
    <x v="16"/>
    <s v="MT"/>
    <x v="4726"/>
    <x v="4726"/>
    <n v="578036"/>
    <n v="2.7638416984409275"/>
    <s v=""/>
    <x v="3"/>
    <n v="17"/>
    <x v="16"/>
    <n v="191479"/>
    <n v="1048"/>
    <n v="7.9090283519062163"/>
    <n v="5834728"/>
    <n v="0.27380882193651529"/>
  </r>
  <r>
    <x v="6728"/>
    <x v="16"/>
    <s v="MT"/>
    <x v="4727"/>
    <x v="4727"/>
    <n v="578036"/>
    <n v="0.73317232836709134"/>
    <s v=""/>
    <x v="3"/>
    <n v="17"/>
    <x v="16"/>
    <n v="191479"/>
    <n v="1048"/>
    <n v="2.0980509611528886"/>
    <n v="5834728"/>
    <n v="7.263406280464145E-2"/>
  </r>
  <r>
    <x v="6729"/>
    <x v="16"/>
    <s v="MT"/>
    <x v="4728"/>
    <x v="4728"/>
    <n v="578036"/>
    <n v="0.46830993225335449"/>
    <s v=""/>
    <x v="3"/>
    <n v="17"/>
    <x v="16"/>
    <n v="191479"/>
    <n v="1048"/>
    <n v="1.3401189126571187"/>
    <n v="5834728"/>
    <n v="4.6394621994375745E-2"/>
  </r>
  <r>
    <x v="6730"/>
    <x v="16"/>
    <s v="MT"/>
    <x v="3794"/>
    <x v="3794"/>
    <n v="578036"/>
    <n v="0.5075808427156786"/>
    <s v=""/>
    <x v="3"/>
    <n v="17"/>
    <x v="16"/>
    <n v="191479"/>
    <n v="1048"/>
    <n v="1.4524968192596921"/>
    <n v="5834728"/>
    <n v="5.0285120403213313E-2"/>
  </r>
  <r>
    <x v="6731"/>
    <x v="16"/>
    <s v="MT"/>
    <x v="4729"/>
    <x v="4729"/>
    <n v="578036"/>
    <n v="0.22316949117356014"/>
    <s v=""/>
    <x v="3"/>
    <n v="17"/>
    <x v="16"/>
    <n v="191479"/>
    <n v="1048"/>
    <n v="0.63862334589127556"/>
    <n v="5834728"/>
    <n v="2.2108999768283972E-2"/>
  </r>
  <r>
    <x v="6732"/>
    <x v="16"/>
    <s v="MT"/>
    <x v="1041"/>
    <x v="1041"/>
    <n v="578036"/>
    <n v="0.29582932550913782"/>
    <s v=""/>
    <x v="3"/>
    <n v="17"/>
    <x v="16"/>
    <n v="191479"/>
    <n v="1048"/>
    <n v="0.84654722594890031"/>
    <n v="5834728"/>
    <n v="2.9307278762608985E-2"/>
  </r>
  <r>
    <x v="6733"/>
    <x v="16"/>
    <s v="MT"/>
    <x v="4730"/>
    <x v="4730"/>
    <n v="578036"/>
    <n v="0.81050315205281331"/>
    <s v=""/>
    <x v="3"/>
    <n v="17"/>
    <x v="16"/>
    <n v="191479"/>
    <n v="1048"/>
    <n v="2.3193413763570749"/>
    <n v="5834728"/>
    <n v="8.02950883057445E-2"/>
  </r>
  <r>
    <x v="6734"/>
    <x v="16"/>
    <s v="MT"/>
    <x v="4731"/>
    <x v="4731"/>
    <n v="578036"/>
    <n v="0.98073476392473813"/>
    <s v=""/>
    <x v="3"/>
    <n v="17"/>
    <x v="16"/>
    <n v="191479"/>
    <n v="1048"/>
    <n v="2.8064773239206522"/>
    <n v="5834728"/>
    <n v="9.7159627663877382E-2"/>
  </r>
  <r>
    <x v="6735"/>
    <x v="16"/>
    <s v="MT"/>
    <x v="4732"/>
    <x v="4732"/>
    <n v="578036"/>
    <n v="0.8911209682441924"/>
    <s v=""/>
    <x v="3"/>
    <n v="17"/>
    <x v="16"/>
    <n v="191479"/>
    <n v="1048"/>
    <n v="2.550037871849582"/>
    <n v="5834728"/>
    <n v="8.8281750237543213E-2"/>
  </r>
  <r>
    <x v="6736"/>
    <x v="16"/>
    <s v="MT"/>
    <x v="4733"/>
    <x v="4733"/>
    <n v="578036"/>
    <n v="0.28268135548650947"/>
    <s v=""/>
    <x v="3"/>
    <n v="17"/>
    <x v="16"/>
    <n v="191479"/>
    <n v="1048"/>
    <n v="0.80892290479561579"/>
    <n v="5834728"/>
    <n v="2.8004733039826365E-2"/>
  </r>
  <r>
    <x v="6737"/>
    <x v="16"/>
    <s v="MT"/>
    <x v="4734"/>
    <x v="4734"/>
    <n v="578036"/>
    <n v="1.2405801714772089"/>
    <s v=""/>
    <x v="3"/>
    <n v="17"/>
    <x v="16"/>
    <n v="191479"/>
    <n v="1048"/>
    <n v="3.5500527235553005"/>
    <n v="5834728"/>
    <n v="0.12290204444834446"/>
  </r>
  <r>
    <x v="6738"/>
    <x v="17"/>
    <s v="CS"/>
    <x v="2875"/>
    <x v="2875"/>
    <n v="1959050"/>
    <n v="5.9263418493657648E-2"/>
    <s v=""/>
    <x v="3"/>
    <n v="18"/>
    <x v="17"/>
    <n v="643757"/>
    <n v="3596"/>
    <n v="0.17848330696822812"/>
    <n v="5834728"/>
    <n v="1.9898099791455577E-2"/>
  </r>
  <r>
    <x v="6739"/>
    <x v="17"/>
    <s v="CS"/>
    <x v="3897"/>
    <x v="3897"/>
    <n v="1959050"/>
    <n v="9.7496235420229199E-2"/>
    <s v=""/>
    <x v="3"/>
    <n v="18"/>
    <x v="17"/>
    <n v="643757"/>
    <n v="3596"/>
    <n v="0.29362886848347608"/>
    <n v="5834728"/>
    <n v="3.2735030664668513E-2"/>
  </r>
  <r>
    <x v="6740"/>
    <x v="17"/>
    <s v="CS"/>
    <x v="4735"/>
    <x v="4735"/>
    <n v="1959050"/>
    <n v="1.0953268165692556"/>
    <s v=""/>
    <x v="3"/>
    <n v="18"/>
    <x v="17"/>
    <n v="643757"/>
    <n v="3596"/>
    <n v="3.2987896648787589"/>
    <n v="5834728"/>
    <n v="0.36776350157196702"/>
  </r>
  <r>
    <x v="6741"/>
    <x v="17"/>
    <s v="CS"/>
    <x v="2292"/>
    <x v="2292"/>
    <n v="1959050"/>
    <n v="9.7343099971925168E-2"/>
    <s v=""/>
    <x v="3"/>
    <n v="18"/>
    <x v="17"/>
    <n v="643757"/>
    <n v="3596"/>
    <n v="0.2931676713078476"/>
    <n v="5834728"/>
    <n v="3.2683614386137622E-2"/>
  </r>
  <r>
    <x v="6742"/>
    <x v="17"/>
    <s v="CS"/>
    <x v="1049"/>
    <x v="1049"/>
    <n v="1959050"/>
    <n v="4.2826880375692301E-2"/>
    <s v=""/>
    <x v="3"/>
    <n v="18"/>
    <x v="17"/>
    <n v="643757"/>
    <n v="3596"/>
    <n v="0.12898147678410285"/>
    <n v="5834728"/>
    <n v="1.4379419229139731E-2"/>
  </r>
  <r>
    <x v="6743"/>
    <x v="17"/>
    <s v="CS"/>
    <x v="4392"/>
    <x v="4392"/>
    <n v="1959050"/>
    <n v="7.4679053622929481E-2"/>
    <s v=""/>
    <x v="3"/>
    <n v="18"/>
    <x v="17"/>
    <n v="643757"/>
    <n v="3596"/>
    <n v="0.2249104893148301"/>
    <n v="5834728"/>
    <n v="2.5074005163565463E-2"/>
  </r>
  <r>
    <x v="6744"/>
    <x v="17"/>
    <s v="CS"/>
    <x v="1071"/>
    <x v="1071"/>
    <n v="1959050"/>
    <n v="2.7053929200377736E-2"/>
    <s v=""/>
    <x v="3"/>
    <n v="18"/>
    <x v="17"/>
    <n v="643757"/>
    <n v="3596"/>
    <n v="8.1478167694367706E-2"/>
    <n v="5834728"/>
    <n v="9.0835425404577549E-3"/>
  </r>
  <r>
    <x v="6745"/>
    <x v="17"/>
    <s v="CS"/>
    <x v="609"/>
    <x v="609"/>
    <n v="1959050"/>
    <n v="3.7620275133355453E-2"/>
    <s v=""/>
    <x v="3"/>
    <n v="18"/>
    <x v="17"/>
    <n v="643757"/>
    <n v="3596"/>
    <n v="0.11330077281273396"/>
    <n v="5834728"/>
    <n v="1.2631265759089369E-2"/>
  </r>
  <r>
    <x v="6746"/>
    <x v="17"/>
    <s v="CS"/>
    <x v="3700"/>
    <x v="3700"/>
    <n v="1959050"/>
    <n v="0.22158699369592402"/>
    <s v=""/>
    <x v="3"/>
    <n v="18"/>
    <x v="17"/>
    <n v="643757"/>
    <n v="3596"/>
    <n v="0.66735231313443444"/>
    <n v="5834728"/>
    <n v="7.43993550342021E-2"/>
  </r>
  <r>
    <x v="6747"/>
    <x v="17"/>
    <s v="CS"/>
    <x v="4736"/>
    <x v="4736"/>
    <n v="1959050"/>
    <n v="0.70207498532451951"/>
    <s v=""/>
    <x v="3"/>
    <n v="18"/>
    <x v="17"/>
    <n v="643757"/>
    <n v="3596"/>
    <n v="2.1144353178647801"/>
    <n v="5834728"/>
    <n v="0.23572649830463391"/>
  </r>
  <r>
    <x v="6748"/>
    <x v="17"/>
    <s v="CS"/>
    <x v="1129"/>
    <x v="1129"/>
    <n v="1959050"/>
    <n v="0.15318649345345958"/>
    <s v=""/>
    <x v="3"/>
    <n v="18"/>
    <x v="17"/>
    <n v="643757"/>
    <n v="3596"/>
    <n v="0.46135090802037265"/>
    <n v="5834728"/>
    <n v="5.1433417290403252E-2"/>
  </r>
  <r>
    <x v="6749"/>
    <x v="17"/>
    <s v="CS"/>
    <x v="2003"/>
    <x v="2003"/>
    <n v="1959050"/>
    <n v="0.15150200352211532"/>
    <s v=""/>
    <x v="3"/>
    <n v="18"/>
    <x v="17"/>
    <n v="643757"/>
    <n v="3596"/>
    <n v="0.45627773908845914"/>
    <n v="5834728"/>
    <n v="5.0867838226563433E-2"/>
  </r>
  <r>
    <x v="6750"/>
    <x v="17"/>
    <s v="CS"/>
    <x v="1608"/>
    <x v="1608"/>
    <n v="1959050"/>
    <n v="0.10244761491539267"/>
    <s v=""/>
    <x v="3"/>
    <n v="18"/>
    <x v="17"/>
    <n v="643757"/>
    <n v="3596"/>
    <n v="0.30854091049546412"/>
    <n v="5834728"/>
    <n v="3.4397490337167387E-2"/>
  </r>
  <r>
    <x v="6751"/>
    <x v="17"/>
    <s v="CS"/>
    <x v="4737"/>
    <x v="4737"/>
    <n v="1959050"/>
    <n v="4.8901253158418624E-2"/>
    <s v=""/>
    <x v="3"/>
    <n v="18"/>
    <x v="17"/>
    <n v="643757"/>
    <n v="3596"/>
    <n v="0.14727563141736655"/>
    <n v="5834728"/>
    <n v="1.6418931610865151E-2"/>
  </r>
  <r>
    <x v="6752"/>
    <x v="17"/>
    <s v="CS"/>
    <x v="4738"/>
    <x v="4738"/>
    <n v="1959050"/>
    <n v="0.4655317628442357"/>
    <s v=""/>
    <x v="3"/>
    <n v="18"/>
    <x v="17"/>
    <n v="643757"/>
    <n v="3596"/>
    <n v="1.4020394139106294"/>
    <n v="5834728"/>
    <n v="0.15630548673391459"/>
  </r>
  <r>
    <x v="6753"/>
    <x v="17"/>
    <s v="CS"/>
    <x v="819"/>
    <x v="819"/>
    <n v="1959050"/>
    <n v="6.9778719277200682E-2"/>
    <s v=""/>
    <x v="3"/>
    <n v="18"/>
    <x v="17"/>
    <n v="643757"/>
    <n v="3596"/>
    <n v="0.21015217969471822"/>
    <n v="5834728"/>
    <n v="2.3428684250576891E-2"/>
  </r>
  <r>
    <x v="6754"/>
    <x v="17"/>
    <s v="CS"/>
    <x v="4739"/>
    <x v="4739"/>
    <n v="1959050"/>
    <n v="0.52755161940736583"/>
    <s v=""/>
    <x v="3"/>
    <n v="18"/>
    <x v="17"/>
    <n v="643757"/>
    <n v="3596"/>
    <n v="1.5888242700401702"/>
    <n v="5834728"/>
    <n v="0.17712907953892623"/>
  </r>
  <r>
    <x v="6755"/>
    <x v="17"/>
    <s v="CS"/>
    <x v="2273"/>
    <x v="2273"/>
    <n v="1959050"/>
    <n v="7.5495776013884283E-2"/>
    <s v=""/>
    <x v="3"/>
    <n v="18"/>
    <x v="17"/>
    <n v="643757"/>
    <n v="3596"/>
    <n v="0.22737020758484874"/>
    <n v="5834728"/>
    <n v="2.5348225315730229E-2"/>
  </r>
  <r>
    <x v="6756"/>
    <x v="17"/>
    <s v="CS"/>
    <x v="1752"/>
    <x v="1752"/>
    <n v="1959050"/>
    <n v="0.14864347515377352"/>
    <s v=""/>
    <x v="3"/>
    <n v="18"/>
    <x v="17"/>
    <n v="643757"/>
    <n v="3596"/>
    <n v="0.4476687251433939"/>
    <n v="5834728"/>
    <n v="4.9908067693986757E-2"/>
  </r>
  <r>
    <x v="6757"/>
    <x v="17"/>
    <s v="CS"/>
    <x v="1457"/>
    <x v="1457"/>
    <n v="1959050"/>
    <n v="0.12016028176922487"/>
    <s v=""/>
    <x v="3"/>
    <n v="18"/>
    <x v="17"/>
    <n v="643757"/>
    <n v="3596"/>
    <n v="0.36188605047649353"/>
    <n v="5834728"/>
    <n v="4.0344639887240671E-2"/>
  </r>
  <r>
    <x v="6758"/>
    <x v="17"/>
    <s v="CS"/>
    <x v="4740"/>
    <x v="4740"/>
    <n v="1959050"/>
    <n v="6.6001378219034748E-2"/>
    <s v=""/>
    <x v="3"/>
    <n v="18"/>
    <x v="17"/>
    <n v="643757"/>
    <n v="3596"/>
    <n v="0.19877598269588195"/>
    <n v="5834728"/>
    <n v="2.2160416046814863E-2"/>
  </r>
  <r>
    <x v="6759"/>
    <x v="17"/>
    <s v="CS"/>
    <x v="1936"/>
    <x v="1936"/>
    <n v="1959050"/>
    <n v="6.5490926724687981E-2"/>
    <s v=""/>
    <x v="3"/>
    <n v="18"/>
    <x v="17"/>
    <n v="643757"/>
    <n v="3596"/>
    <n v="0.19723865877712032"/>
    <n v="5834728"/>
    <n v="2.1989028451711887E-2"/>
  </r>
  <r>
    <x v="6760"/>
    <x v="17"/>
    <s v="CS"/>
    <x v="4741"/>
    <x v="4741"/>
    <n v="1959050"/>
    <n v="0.1001505831908323"/>
    <s v=""/>
    <x v="3"/>
    <n v="18"/>
    <x v="17"/>
    <n v="643757"/>
    <n v="3596"/>
    <n v="0.30162295286103669"/>
    <n v="5834728"/>
    <n v="3.3626246159203989E-2"/>
  </r>
  <r>
    <x v="6761"/>
    <x v="17"/>
    <s v="CS"/>
    <x v="266"/>
    <x v="266"/>
    <n v="1959050"/>
    <n v="4.0070442306219846E-2"/>
    <s v=""/>
    <x v="3"/>
    <n v="18"/>
    <x v="17"/>
    <n v="643757"/>
    <n v="3596"/>
    <n v="0.1206799276227899"/>
    <n v="5834728"/>
    <n v="1.3453926215583657E-2"/>
  </r>
  <r>
    <x v="6762"/>
    <x v="17"/>
    <s v="CS"/>
    <x v="4742"/>
    <x v="4742"/>
    <n v="1959050"/>
    <n v="0.44123427171333046"/>
    <s v=""/>
    <x v="3"/>
    <n v="18"/>
    <x v="17"/>
    <n v="643757"/>
    <n v="3596"/>
    <n v="1.3288627953775745"/>
    <n v="5834728"/>
    <n v="0.1481474372070129"/>
  </r>
  <r>
    <x v="6763"/>
    <x v="17"/>
    <s v="CS"/>
    <x v="4743"/>
    <x v="4743"/>
    <n v="1959050"/>
    <n v="0.17671830734284474"/>
    <s v=""/>
    <x v="3"/>
    <n v="18"/>
    <x v="17"/>
    <n v="643757"/>
    <n v="3596"/>
    <n v="0.53222154067528493"/>
    <n v="5834728"/>
    <n v="5.9334385424650464E-2"/>
  </r>
  <r>
    <x v="6764"/>
    <x v="17"/>
    <s v="CS"/>
    <x v="669"/>
    <x v="669"/>
    <n v="1959050"/>
    <n v="1.5313544830402492E-2"/>
    <s v=""/>
    <x v="3"/>
    <n v="18"/>
    <x v="17"/>
    <n v="643757"/>
    <n v="3596"/>
    <n v="4.6119717562849646E-2"/>
    <n v="5834728"/>
    <n v="5.1416278530892956E-3"/>
  </r>
  <r>
    <x v="6765"/>
    <x v="17"/>
    <s v="CS"/>
    <x v="4744"/>
    <x v="4744"/>
    <n v="1959050"/>
    <n v="0.8821112273806182"/>
    <s v=""/>
    <x v="3"/>
    <n v="18"/>
    <x v="17"/>
    <n v="643757"/>
    <n v="3596"/>
    <n v="2.6566494640120157"/>
    <n v="5834728"/>
    <n v="0.2961749030974537"/>
  </r>
  <r>
    <x v="6766"/>
    <x v="17"/>
    <s v="CS"/>
    <x v="4357"/>
    <x v="4357"/>
    <n v="1959050"/>
    <n v="0.15201245501646204"/>
    <s v=""/>
    <x v="3"/>
    <n v="18"/>
    <x v="17"/>
    <n v="643757"/>
    <n v="3596"/>
    <n v="0.45781506300722086"/>
    <n v="5834728"/>
    <n v="5.1039225821666409E-2"/>
  </r>
  <r>
    <x v="6767"/>
    <x v="17"/>
    <s v="CS"/>
    <x v="4745"/>
    <x v="4745"/>
    <n v="1959050"/>
    <n v="0.50876700441540545"/>
    <s v=""/>
    <x v="3"/>
    <n v="18"/>
    <x v="17"/>
    <n v="643757"/>
    <n v="3596"/>
    <n v="1.5322507498297415"/>
    <n v="5834728"/>
    <n v="0.17082201603913669"/>
  </r>
  <r>
    <x v="6768"/>
    <x v="17"/>
    <s v="CS"/>
    <x v="4746"/>
    <x v="4746"/>
    <n v="1959050"/>
    <n v="1.7610576554962863E-2"/>
    <s v=""/>
    <x v="3"/>
    <n v="18"/>
    <x v="17"/>
    <n v="643757"/>
    <n v="3596"/>
    <n v="5.303767519727709E-2"/>
    <n v="5834728"/>
    <n v="5.9128720310526904E-3"/>
  </r>
  <r>
    <x v="6769"/>
    <x v="17"/>
    <s v="CS"/>
    <x v="4747"/>
    <x v="4747"/>
    <n v="1959050"/>
    <n v="1.1492815395217069"/>
    <s v=""/>
    <x v="3"/>
    <n v="18"/>
    <x v="17"/>
    <n v="643757"/>
    <n v="3596"/>
    <n v="3.4612848030918659"/>
    <n v="5834728"/>
    <n v="0.38587917037435165"/>
  </r>
  <r>
    <x v="6770"/>
    <x v="17"/>
    <s v="CS"/>
    <x v="1097"/>
    <x v="1097"/>
    <n v="1959050"/>
    <n v="0.14716316582016792"/>
    <s v=""/>
    <x v="3"/>
    <n v="18"/>
    <x v="17"/>
    <n v="643757"/>
    <n v="3596"/>
    <n v="0.44321048577898503"/>
    <n v="5834728"/>
    <n v="4.9411043668188125E-2"/>
  </r>
  <r>
    <x v="6771"/>
    <x v="17"/>
    <s v="CS"/>
    <x v="4748"/>
    <x v="4748"/>
    <n v="1959050"/>
    <n v="2.6084071361118909E-2"/>
    <s v=""/>
    <x v="3"/>
    <n v="18"/>
    <x v="17"/>
    <n v="643757"/>
    <n v="3596"/>
    <n v="7.8557252248720566E-2"/>
    <n v="5834728"/>
    <n v="8.7579061097620998E-3"/>
  </r>
  <r>
    <x v="6772"/>
    <x v="17"/>
    <s v="CS"/>
    <x v="4749"/>
    <x v="4749"/>
    <n v="1959050"/>
    <n v="0.12592838365534315"/>
    <s v=""/>
    <x v="3"/>
    <n v="18"/>
    <x v="17"/>
    <n v="643757"/>
    <n v="3596"/>
    <n v="0.37925781075850024"/>
    <n v="5834728"/>
    <n v="4.2281319711904304E-2"/>
  </r>
  <r>
    <x v="6773"/>
    <x v="17"/>
    <s v="CS"/>
    <x v="1514"/>
    <x v="1514"/>
    <n v="1959050"/>
    <n v="0.16696868380082183"/>
    <s v=""/>
    <x v="3"/>
    <n v="18"/>
    <x v="17"/>
    <n v="643757"/>
    <n v="3596"/>
    <n v="0.50285865382693729"/>
    <n v="5834728"/>
    <n v="5.6060882358183614E-2"/>
  </r>
  <r>
    <x v="6774"/>
    <x v="17"/>
    <s v="CS"/>
    <x v="214"/>
    <x v="214"/>
    <n v="1959050"/>
    <n v="4.5328092697991373E-2"/>
    <s v=""/>
    <x v="3"/>
    <n v="18"/>
    <x v="17"/>
    <n v="643757"/>
    <n v="3596"/>
    <n v="0.13651436398603495"/>
    <n v="5834728"/>
    <n v="1.5219218445144315E-2"/>
  </r>
  <r>
    <x v="6775"/>
    <x v="17"/>
    <s v="CS"/>
    <x v="4750"/>
    <x v="4750"/>
    <n v="1959050"/>
    <n v="6.778795844924837E-2"/>
    <s v=""/>
    <x v="3"/>
    <n v="18"/>
    <x v="17"/>
    <n v="643757"/>
    <n v="3596"/>
    <n v="0.20415661641154775"/>
    <n v="5834728"/>
    <n v="2.2760272629675282E-2"/>
  </r>
  <r>
    <x v="6776"/>
    <x v="17"/>
    <s v="CS"/>
    <x v="4751"/>
    <x v="4751"/>
    <n v="1959050"/>
    <n v="0.52372323319976521"/>
    <s v=""/>
    <x v="3"/>
    <n v="18"/>
    <x v="17"/>
    <n v="643757"/>
    <n v="3596"/>
    <n v="1.5772943406494579"/>
    <n v="5834728"/>
    <n v="0.17584367257565392"/>
  </r>
  <r>
    <x v="6777"/>
    <x v="17"/>
    <s v="CS"/>
    <x v="4752"/>
    <x v="4752"/>
    <n v="1959050"/>
    <n v="4.8799162859549272E-2"/>
    <s v=""/>
    <x v="3"/>
    <n v="18"/>
    <x v="17"/>
    <n v="643757"/>
    <n v="3596"/>
    <n v="0.1469681666336142"/>
    <n v="5834728"/>
    <n v="1.6384654091844555E-2"/>
  </r>
  <r>
    <x v="6778"/>
    <x v="17"/>
    <s v="CS"/>
    <x v="2215"/>
    <x v="2215"/>
    <n v="1959050"/>
    <n v="6.7379597253770962E-2"/>
    <s v=""/>
    <x v="3"/>
    <n v="18"/>
    <x v="17"/>
    <n v="643757"/>
    <n v="3596"/>
    <n v="0.20292675727653844"/>
    <n v="5834728"/>
    <n v="2.2623162553592903E-2"/>
  </r>
  <r>
    <x v="6779"/>
    <x v="17"/>
    <s v="CS"/>
    <x v="1205"/>
    <x v="1205"/>
    <n v="1959050"/>
    <n v="6.7022281207728227E-2"/>
    <s v=""/>
    <x v="3"/>
    <n v="18"/>
    <x v="17"/>
    <n v="643757"/>
    <n v="3596"/>
    <n v="0.2018506305334053"/>
    <n v="5834728"/>
    <n v="2.2503191237020818E-2"/>
  </r>
  <r>
    <x v="6780"/>
    <x v="17"/>
    <s v="CS"/>
    <x v="4753"/>
    <x v="4753"/>
    <n v="1959050"/>
    <n v="3.5468211633189557"/>
    <s v=""/>
    <x v="3"/>
    <n v="18"/>
    <x v="17"/>
    <n v="643757"/>
    <n v="3596"/>
    <n v="10.681941517123482"/>
    <n v="5834728"/>
    <n v="1.190869565813522"/>
  </r>
  <r>
    <x v="6781"/>
    <x v="17"/>
    <s v="CS"/>
    <x v="4380"/>
    <x v="4380"/>
    <n v="1959050"/>
    <n v="5.5996528929838446E-2"/>
    <s v=""/>
    <x v="3"/>
    <n v="18"/>
    <x v="17"/>
    <n v="643757"/>
    <n v="3596"/>
    <n v="0.16864443388815353"/>
    <n v="5834728"/>
    <n v="1.8801219182796525E-2"/>
  </r>
  <r>
    <x v="6782"/>
    <x v="17"/>
    <s v="CS"/>
    <x v="4754"/>
    <x v="4754"/>
    <n v="1959050"/>
    <n v="0.48395906179015341"/>
    <s v=""/>
    <x v="3"/>
    <n v="18"/>
    <x v="17"/>
    <n v="643757"/>
    <n v="3596"/>
    <n v="1.4575368073779249"/>
    <n v="5834728"/>
    <n v="0.16249257891713204"/>
  </r>
  <r>
    <x v="6783"/>
    <x v="17"/>
    <s v="CS"/>
    <x v="4755"/>
    <x v="4755"/>
    <n v="1959050"/>
    <n v="0.25803323039228199"/>
    <s v=""/>
    <x v="3"/>
    <n v="18"/>
    <x v="17"/>
    <n v="643757"/>
    <n v="3596"/>
    <n v="0.77711724093401646"/>
    <n v="5834728"/>
    <n v="8.6636429324554634E-2"/>
  </r>
  <r>
    <x v="6784"/>
    <x v="17"/>
    <s v="CS"/>
    <x v="4756"/>
    <x v="4756"/>
    <n v="1959050"/>
    <n v="0.22664046348995687"/>
    <s v=""/>
    <x v="3"/>
    <n v="18"/>
    <x v="17"/>
    <n v="643757"/>
    <n v="3596"/>
    <n v="0.68257181993017479"/>
    <n v="5834728"/>
    <n v="7.6096092225721584E-2"/>
  </r>
  <r>
    <x v="6785"/>
    <x v="17"/>
    <s v="CS"/>
    <x v="950"/>
    <x v="950"/>
    <n v="1959050"/>
    <n v="4.8135575916898501E-2"/>
    <s v=""/>
    <x v="3"/>
    <n v="18"/>
    <x v="17"/>
    <n v="643757"/>
    <n v="3596"/>
    <n v="0.14496964553922406"/>
    <n v="5834728"/>
    <n v="1.6161850218210688E-2"/>
  </r>
  <r>
    <x v="6786"/>
    <x v="17"/>
    <s v="CS"/>
    <x v="4757"/>
    <x v="4757"/>
    <n v="1959050"/>
    <n v="0.20157729511753147"/>
    <s v=""/>
    <x v="3"/>
    <n v="18"/>
    <x v="17"/>
    <n v="643757"/>
    <n v="3596"/>
    <n v="0.60708921551897743"/>
    <n v="5834728"/>
    <n v="6.7680961306165424E-2"/>
  </r>
  <r>
    <x v="6787"/>
    <x v="17"/>
    <s v="CS"/>
    <x v="39"/>
    <x v="39"/>
    <n v="1959050"/>
    <n v="7.1718434955718335E-2"/>
    <s v=""/>
    <x v="3"/>
    <n v="18"/>
    <x v="17"/>
    <n v="643757"/>
    <n v="3596"/>
    <n v="0.21599401058601247"/>
    <n v="5834728"/>
    <n v="2.4079957111968201E-2"/>
  </r>
  <r>
    <x v="6788"/>
    <x v="17"/>
    <s v="CS"/>
    <x v="4380"/>
    <x v="4380"/>
    <n v="1959050"/>
    <n v="5.5996528929838446E-2"/>
    <s v=""/>
    <x v="3"/>
    <n v="18"/>
    <x v="17"/>
    <n v="643757"/>
    <n v="3596"/>
    <n v="0.16864443388815353"/>
    <n v="5834728"/>
    <n v="1.8801219182796525E-2"/>
  </r>
  <r>
    <x v="6789"/>
    <x v="17"/>
    <s v="CS"/>
    <x v="4758"/>
    <x v="4758"/>
    <n v="1959050"/>
    <n v="0.11148260636533014"/>
    <s v=""/>
    <x v="3"/>
    <n v="18"/>
    <x v="17"/>
    <n v="643757"/>
    <n v="3596"/>
    <n v="0.33575154385754541"/>
    <n v="5834728"/>
    <n v="3.7431050770490075E-2"/>
  </r>
  <r>
    <x v="6790"/>
    <x v="17"/>
    <s v="CS"/>
    <x v="3885"/>
    <x v="3885"/>
    <n v="1959050"/>
    <n v="0.15711696995992958"/>
    <s v=""/>
    <x v="3"/>
    <n v="18"/>
    <x v="17"/>
    <n v="643757"/>
    <n v="3596"/>
    <n v="0.47318830219483737"/>
    <n v="5834728"/>
    <n v="5.2753101772696175E-2"/>
  </r>
  <r>
    <x v="6791"/>
    <x v="17"/>
    <s v="CS"/>
    <x v="4759"/>
    <x v="4759"/>
    <n v="1959050"/>
    <n v="0.15441157703989178"/>
    <s v=""/>
    <x v="3"/>
    <n v="18"/>
    <x v="17"/>
    <n v="643757"/>
    <n v="3596"/>
    <n v="0.46504048542540055"/>
    <n v="5834728"/>
    <n v="5.1844747518650397E-2"/>
  </r>
  <r>
    <x v="6792"/>
    <x v="17"/>
    <s v="CS"/>
    <x v="2972"/>
    <x v="2972"/>
    <n v="1959050"/>
    <n v="0.11429008958423725"/>
    <s v=""/>
    <x v="3"/>
    <n v="18"/>
    <x v="17"/>
    <n v="643757"/>
    <n v="3596"/>
    <n v="0.34420682541073455"/>
    <n v="5834728"/>
    <n v="3.8373682543556442E-2"/>
  </r>
  <r>
    <x v="6793"/>
    <x v="17"/>
    <s v="CS"/>
    <x v="2872"/>
    <x v="2872"/>
    <n v="1959050"/>
    <n v="0.41203644623669639"/>
    <s v=""/>
    <x v="3"/>
    <n v="18"/>
    <x v="17"/>
    <n v="643757"/>
    <n v="3596"/>
    <n v="1.2409278672244077"/>
    <n v="5834728"/>
    <n v="0.13834406676712266"/>
  </r>
  <r>
    <x v="6794"/>
    <x v="17"/>
    <s v="CS"/>
    <x v="4760"/>
    <x v="4760"/>
    <n v="1959050"/>
    <n v="8.876751486689978E-2"/>
    <s v=""/>
    <x v="3"/>
    <n v="18"/>
    <x v="17"/>
    <n v="643757"/>
    <n v="3596"/>
    <n v="0.26734062947265175"/>
    <n v="5834728"/>
    <n v="2.9804302788407618E-2"/>
  </r>
  <r>
    <x v="6795"/>
    <x v="17"/>
    <s v="CS"/>
    <x v="1609"/>
    <x v="1609"/>
    <n v="1959050"/>
    <n v="0.11791429519409917"/>
    <s v=""/>
    <x v="3"/>
    <n v="18"/>
    <x v="17"/>
    <n v="643757"/>
    <n v="3596"/>
    <n v="0.35512182523394231"/>
    <n v="5834728"/>
    <n v="3.9590534468787582E-2"/>
  </r>
  <r>
    <x v="6796"/>
    <x v="17"/>
    <s v="CS"/>
    <x v="2520"/>
    <x v="2520"/>
    <n v="1959050"/>
    <n v="9.673055817870907E-2"/>
    <s v=""/>
    <x v="3"/>
    <n v="18"/>
    <x v="17"/>
    <n v="643757"/>
    <n v="3596"/>
    <n v="0.29132288260533357"/>
    <n v="5834728"/>
    <n v="3.2477949272014049E-2"/>
  </r>
  <r>
    <x v="6797"/>
    <x v="17"/>
    <s v="CS"/>
    <x v="3132"/>
    <x v="3132"/>
    <n v="1959050"/>
    <n v="0.137260406829841"/>
    <s v=""/>
    <x v="3"/>
    <n v="18"/>
    <x v="17"/>
    <n v="643757"/>
    <n v="3596"/>
    <n v="0.41338640175500901"/>
    <n v="5834728"/>
    <n v="4.608612432319039E-2"/>
  </r>
  <r>
    <x v="6798"/>
    <x v="17"/>
    <s v="CS"/>
    <x v="4761"/>
    <x v="4761"/>
    <n v="1959050"/>
    <n v="0.10346851790408616"/>
    <s v=""/>
    <x v="3"/>
    <n v="18"/>
    <x v="17"/>
    <n v="643757"/>
    <n v="3596"/>
    <n v="0.31161555833298743"/>
    <n v="5834728"/>
    <n v="3.4740265527373339E-2"/>
  </r>
  <r>
    <x v="6799"/>
    <x v="17"/>
    <s v="CS"/>
    <x v="2230"/>
    <x v="2230"/>
    <n v="1959050"/>
    <n v="4.48686863530793E-2"/>
    <s v=""/>
    <x v="3"/>
    <n v="18"/>
    <x v="17"/>
    <n v="643757"/>
    <n v="3596"/>
    <n v="0.13513077245914945"/>
    <n v="5834728"/>
    <n v="1.5064969609551636E-2"/>
  </r>
  <r>
    <x v="6800"/>
    <x v="17"/>
    <s v="CS"/>
    <x v="875"/>
    <x v="875"/>
    <n v="1959050"/>
    <n v="5.0330517342589517E-2"/>
    <s v=""/>
    <x v="3"/>
    <n v="18"/>
    <x v="17"/>
    <n v="643757"/>
    <n v="3596"/>
    <n v="0.15158013838989917"/>
    <n v="5834728"/>
    <n v="1.6898816877153486E-2"/>
  </r>
  <r>
    <x v="6801"/>
    <x v="17"/>
    <s v="CS"/>
    <x v="4762"/>
    <x v="4762"/>
    <n v="1959050"/>
    <n v="0.20714121640591104"/>
    <s v=""/>
    <x v="3"/>
    <n v="18"/>
    <x v="17"/>
    <n v="643757"/>
    <n v="3596"/>
    <n v="0.6238460462334795"/>
    <n v="5834728"/>
    <n v="6.9549086092787871E-2"/>
  </r>
  <r>
    <x v="6802"/>
    <x v="17"/>
    <s v="CS"/>
    <x v="3947"/>
    <x v="3947"/>
    <n v="1959050"/>
    <n v="0.11515785712462674"/>
    <s v=""/>
    <x v="3"/>
    <n v="18"/>
    <x v="17"/>
    <n v="643757"/>
    <n v="3596"/>
    <n v="0.34682027607262933"/>
    <n v="5834728"/>
    <n v="3.8665041455231502E-2"/>
  </r>
  <r>
    <x v="6803"/>
    <x v="17"/>
    <s v="CS"/>
    <x v="3215"/>
    <x v="3215"/>
    <n v="1959050"/>
    <n v="0.17758607488323422"/>
    <s v=""/>
    <x v="3"/>
    <n v="18"/>
    <x v="17"/>
    <n v="643757"/>
    <n v="3596"/>
    <n v="0.53483499133717971"/>
    <n v="5834728"/>
    <n v="5.9625744336325531E-2"/>
  </r>
  <r>
    <x v="6804"/>
    <x v="17"/>
    <s v="CS"/>
    <x v="4763"/>
    <x v="4763"/>
    <n v="1959050"/>
    <n v="0.12848064112707691"/>
    <s v=""/>
    <x v="3"/>
    <n v="18"/>
    <x v="17"/>
    <n v="643757"/>
    <n v="3596"/>
    <n v="0.38694443035230852"/>
    <n v="5834728"/>
    <n v="4.313825768741919E-2"/>
  </r>
  <r>
    <x v="6805"/>
    <x v="17"/>
    <s v="CS"/>
    <x v="4764"/>
    <x v="4764"/>
    <n v="1959050"/>
    <n v="0.48839998979097016"/>
    <s v=""/>
    <x v="3"/>
    <n v="18"/>
    <x v="17"/>
    <n v="643757"/>
    <n v="3596"/>
    <n v="1.4709115254711513"/>
    <n v="5834728"/>
    <n v="0.16398365099452794"/>
  </r>
  <r>
    <x v="6806"/>
    <x v="17"/>
    <s v="CS"/>
    <x v="1939"/>
    <x v="1939"/>
    <n v="1959050"/>
    <n v="6.2836578954084885E-2"/>
    <s v=""/>
    <x v="3"/>
    <n v="18"/>
    <x v="17"/>
    <n v="643757"/>
    <n v="3596"/>
    <n v="0.18924457439955972"/>
    <n v="5834728"/>
    <n v="2.1097812957176412E-2"/>
  </r>
  <r>
    <x v="6807"/>
    <x v="17"/>
    <s v="CS"/>
    <x v="244"/>
    <x v="244"/>
    <n v="1959050"/>
    <n v="4.1448661340956074E-2"/>
    <s v=""/>
    <x v="3"/>
    <n v="18"/>
    <x v="17"/>
    <n v="643757"/>
    <n v="3596"/>
    <n v="0.12483070220344639"/>
    <n v="5834728"/>
    <n v="1.3916672722361694E-2"/>
  </r>
  <r>
    <x v="6808"/>
    <x v="17"/>
    <s v="CS"/>
    <x v="1056"/>
    <x v="1056"/>
    <n v="1959050"/>
    <n v="9.5301293994538169E-2"/>
    <s v=""/>
    <x v="3"/>
    <n v="18"/>
    <x v="17"/>
    <n v="643757"/>
    <n v="3596"/>
    <n v="0.28701837563280097"/>
    <n v="5834728"/>
    <n v="3.1998064005725718E-2"/>
  </r>
  <r>
    <x v="6809"/>
    <x v="17"/>
    <s v="CS"/>
    <x v="4765"/>
    <x v="4765"/>
    <n v="1959050"/>
    <n v="0.14803093336055742"/>
    <s v=""/>
    <x v="3"/>
    <n v="18"/>
    <x v="17"/>
    <n v="643757"/>
    <n v="3596"/>
    <n v="0.44582393644087992"/>
    <n v="5834728"/>
    <n v="4.9702402579863192E-2"/>
  </r>
  <r>
    <x v="6810"/>
    <x v="17"/>
    <s v="CS"/>
    <x v="4558"/>
    <x v="4558"/>
    <n v="1959050"/>
    <n v="9.3055307419412467E-2"/>
    <s v=""/>
    <x v="3"/>
    <n v="18"/>
    <x v="17"/>
    <n v="643757"/>
    <n v="3596"/>
    <n v="0.2802541503902497"/>
    <n v="5834728"/>
    <n v="3.1243958587272622E-2"/>
  </r>
  <r>
    <x v="6811"/>
    <x v="17"/>
    <s v="CS"/>
    <x v="4766"/>
    <x v="4766"/>
    <n v="1959050"/>
    <n v="0.17733084913606084"/>
    <s v=""/>
    <x v="3"/>
    <n v="18"/>
    <x v="17"/>
    <n v="643757"/>
    <n v="3596"/>
    <n v="0.53406632937779885"/>
    <n v="5834728"/>
    <n v="5.9540050538774036E-2"/>
  </r>
  <r>
    <x v="6812"/>
    <x v="17"/>
    <s v="CS"/>
    <x v="4767"/>
    <x v="4767"/>
    <n v="1959050"/>
    <n v="0.15920982108675125"/>
    <s v=""/>
    <x v="3"/>
    <n v="18"/>
    <x v="17"/>
    <n v="643757"/>
    <n v="3596"/>
    <n v="0.47949133026176016"/>
    <n v="5834728"/>
    <n v="5.345579091261838E-2"/>
  </r>
  <r>
    <x v="6813"/>
    <x v="17"/>
    <s v="CS"/>
    <x v="4768"/>
    <x v="4768"/>
    <n v="1959050"/>
    <n v="5.0840968836936271E-2"/>
    <s v=""/>
    <x v="3"/>
    <n v="18"/>
    <x v="17"/>
    <n v="643757"/>
    <n v="3596"/>
    <n v="0.15311746230866083"/>
    <n v="5834728"/>
    <n v="1.7070204472256462E-2"/>
  </r>
  <r>
    <x v="6814"/>
    <x v="17"/>
    <s v="CS"/>
    <x v="4769"/>
    <x v="4769"/>
    <n v="1959050"/>
    <n v="0.47155509047752736"/>
    <s v=""/>
    <x v="3"/>
    <n v="18"/>
    <x v="17"/>
    <n v="643757"/>
    <n v="3596"/>
    <n v="1.4201798361520168"/>
    <n v="5834728"/>
    <n v="0.15832786035612972"/>
  </r>
  <r>
    <x v="6815"/>
    <x v="17"/>
    <s v="CS"/>
    <x v="3290"/>
    <x v="3290"/>
    <n v="1959050"/>
    <n v="8.4785993210995128E-2"/>
    <s v=""/>
    <x v="3"/>
    <n v="18"/>
    <x v="17"/>
    <n v="643757"/>
    <n v="3596"/>
    <n v="0.25534950290631087"/>
    <n v="5834728"/>
    <n v="2.8467479546604401E-2"/>
  </r>
  <r>
    <x v="6816"/>
    <x v="17"/>
    <s v="CS"/>
    <x v="4770"/>
    <x v="4770"/>
    <n v="1959050"/>
    <n v="0.92738827492917486"/>
    <s v=""/>
    <x v="3"/>
    <n v="18"/>
    <x v="17"/>
    <n v="643757"/>
    <n v="3596"/>
    <n v="2.7930100956061747"/>
    <n v="5834728"/>
    <n v="0.31137698278308773"/>
  </r>
  <r>
    <x v="6817"/>
    <x v="17"/>
    <s v="CS"/>
    <x v="3646"/>
    <x v="3646"/>
    <n v="1959050"/>
    <n v="0.10147775707613385"/>
    <s v=""/>
    <x v="3"/>
    <n v="18"/>
    <x v="17"/>
    <n v="643757"/>
    <n v="3596"/>
    <n v="0.30561999504981696"/>
    <n v="5834728"/>
    <n v="3.4071853906471737E-2"/>
  </r>
  <r>
    <x v="6818"/>
    <x v="17"/>
    <s v="CS"/>
    <x v="3771"/>
    <x v="3771"/>
    <n v="1959050"/>
    <n v="0.23557336464102499"/>
    <s v=""/>
    <x v="3"/>
    <n v="18"/>
    <x v="17"/>
    <n v="643757"/>
    <n v="3596"/>
    <n v="0.70947498850850377"/>
    <n v="5834728"/>
    <n v="7.9095375140023669E-2"/>
  </r>
  <r>
    <x v="6819"/>
    <x v="17"/>
    <s v="CS"/>
    <x v="2045"/>
    <x v="2045"/>
    <n v="1959050"/>
    <n v="0.16661136775477911"/>
    <s v=""/>
    <x v="3"/>
    <n v="18"/>
    <x v="17"/>
    <n v="643757"/>
    <n v="3596"/>
    <n v="0.50178252708380411"/>
    <n v="5834728"/>
    <n v="5.5940911041611537E-2"/>
  </r>
  <r>
    <x v="6820"/>
    <x v="17"/>
    <s v="CS"/>
    <x v="4771"/>
    <x v="4771"/>
    <n v="1959050"/>
    <n v="6.5031520379775914E-2"/>
    <s v=""/>
    <x v="3"/>
    <n v="18"/>
    <x v="17"/>
    <n v="643757"/>
    <n v="3596"/>
    <n v="0.19585506725023483"/>
    <n v="5834728"/>
    <n v="2.183477961611921E-2"/>
  </r>
  <r>
    <x v="6821"/>
    <x v="17"/>
    <s v="CS"/>
    <x v="785"/>
    <x v="785"/>
    <n v="1959050"/>
    <n v="2.1541053061432839E-2"/>
    <s v=""/>
    <x v="3"/>
    <n v="18"/>
    <x v="17"/>
    <n v="643757"/>
    <n v="3596"/>
    <n v="6.4875069371741839E-2"/>
    <n v="5834728"/>
    <n v="7.2325565133456084E-3"/>
  </r>
  <r>
    <x v="6822"/>
    <x v="17"/>
    <s v="CS"/>
    <x v="4772"/>
    <x v="4772"/>
    <n v="1959050"/>
    <n v="0.12179372655113448"/>
    <s v=""/>
    <x v="3"/>
    <n v="18"/>
    <x v="17"/>
    <n v="643757"/>
    <n v="3596"/>
    <n v="0.36680548701653082"/>
    <n v="5834728"/>
    <n v="4.0893080191570196E-2"/>
  </r>
  <r>
    <x v="6823"/>
    <x v="17"/>
    <s v="CS"/>
    <x v="4029"/>
    <x v="4029"/>
    <n v="1959050"/>
    <n v="6.8298409943595109E-2"/>
    <s v=""/>
    <x v="3"/>
    <n v="18"/>
    <x v="17"/>
    <n v="643757"/>
    <n v="3596"/>
    <n v="0.20569394033030944"/>
    <n v="5834728"/>
    <n v="2.2931660224778258E-2"/>
  </r>
  <r>
    <x v="6824"/>
    <x v="17"/>
    <s v="CS"/>
    <x v="485"/>
    <x v="485"/>
    <n v="1959050"/>
    <n v="5.788519945892142E-2"/>
    <s v=""/>
    <x v="3"/>
    <n v="18"/>
    <x v="17"/>
    <n v="643757"/>
    <n v="3596"/>
    <n v="0.17433253238757165"/>
    <n v="5834728"/>
    <n v="1.9435353284677537E-2"/>
  </r>
  <r>
    <x v="6825"/>
    <x v="17"/>
    <s v="CS"/>
    <x v="4746"/>
    <x v="4746"/>
    <n v="1959050"/>
    <n v="1.7610576554962863E-2"/>
    <s v=""/>
    <x v="3"/>
    <n v="18"/>
    <x v="17"/>
    <n v="643757"/>
    <n v="3596"/>
    <n v="5.303767519727709E-2"/>
    <n v="5834728"/>
    <n v="5.9128720310526904E-3"/>
  </r>
  <r>
    <x v="6826"/>
    <x v="17"/>
    <s v="CS"/>
    <x v="4773"/>
    <x v="4773"/>
    <n v="1959050"/>
    <n v="0.83795717311962425"/>
    <s v=""/>
    <x v="3"/>
    <n v="18"/>
    <x v="17"/>
    <n v="643757"/>
    <n v="3596"/>
    <n v="2.5236709450391324"/>
    <n v="5834728"/>
    <n v="0.28134987612104623"/>
  </r>
  <r>
    <x v="6827"/>
    <x v="17"/>
    <s v="CS"/>
    <x v="4774"/>
    <x v="4774"/>
    <n v="1959050"/>
    <n v="4.1244480743217377E-2"/>
    <s v=""/>
    <x v="3"/>
    <n v="18"/>
    <x v="17"/>
    <n v="643757"/>
    <n v="3596"/>
    <n v="0.1242157726359417"/>
    <n v="5834728"/>
    <n v="1.3848117684320505E-2"/>
  </r>
  <r>
    <x v="6828"/>
    <x v="17"/>
    <s v="CS"/>
    <x v="1980"/>
    <x v="1980"/>
    <n v="1959050"/>
    <n v="0.11480054107858402"/>
    <s v=""/>
    <x v="3"/>
    <n v="18"/>
    <x v="17"/>
    <n v="643757"/>
    <n v="3596"/>
    <n v="0.34574414932949615"/>
    <n v="5834728"/>
    <n v="3.8545070138659425E-2"/>
  </r>
  <r>
    <x v="6829"/>
    <x v="17"/>
    <s v="CS"/>
    <x v="4365"/>
    <x v="4365"/>
    <n v="1959050"/>
    <n v="6.9727674127766009E-2"/>
    <s v=""/>
    <x v="3"/>
    <n v="18"/>
    <x v="17"/>
    <n v="643757"/>
    <n v="3596"/>
    <n v="0.20999844730284203"/>
    <n v="5834728"/>
    <n v="2.3411545491066593E-2"/>
  </r>
  <r>
    <x v="6830"/>
    <x v="17"/>
    <s v="CS"/>
    <x v="327"/>
    <x v="327"/>
    <n v="1959050"/>
    <n v="4.4817641203644627E-2"/>
    <s v=""/>
    <x v="3"/>
    <n v="18"/>
    <x v="17"/>
    <n v="643757"/>
    <n v="3596"/>
    <n v="0.13497704006727329"/>
    <n v="5834728"/>
    <n v="1.5047830850041339E-2"/>
  </r>
  <r>
    <x v="6831"/>
    <x v="17"/>
    <s v="CS"/>
    <x v="1122"/>
    <x v="1122"/>
    <n v="1959050"/>
    <n v="7.2177841300630402E-2"/>
    <s v=""/>
    <x v="3"/>
    <n v="18"/>
    <x v="17"/>
    <n v="643757"/>
    <n v="3596"/>
    <n v="0.21737760211289797"/>
    <n v="5834728"/>
    <n v="2.4234205947560882E-2"/>
  </r>
  <r>
    <x v="6832"/>
    <x v="17"/>
    <s v="CS"/>
    <x v="4775"/>
    <x v="4775"/>
    <n v="1959050"/>
    <n v="7.0289170771547435E-2"/>
    <s v=""/>
    <x v="3"/>
    <n v="18"/>
    <x v="17"/>
    <n v="643757"/>
    <n v="3596"/>
    <n v="0.21168950361347988"/>
    <n v="5834728"/>
    <n v="2.3600071845679867E-2"/>
  </r>
  <r>
    <x v="6833"/>
    <x v="17"/>
    <s v="CS"/>
    <x v="4776"/>
    <x v="4776"/>
    <n v="1959050"/>
    <n v="5.9875960286873739E-2"/>
    <s v=""/>
    <x v="3"/>
    <n v="18"/>
    <x v="17"/>
    <n v="643757"/>
    <n v="3596"/>
    <n v="0.18032809567074212"/>
    <n v="5834728"/>
    <n v="2.0103764905579146E-2"/>
  </r>
  <r>
    <x v="6834"/>
    <x v="17"/>
    <s v="CS"/>
    <x v="269"/>
    <x v="269"/>
    <n v="1959050"/>
    <n v="4.2367474030780221E-2"/>
    <s v=""/>
    <x v="3"/>
    <n v="18"/>
    <x v="17"/>
    <n v="643757"/>
    <n v="3596"/>
    <n v="0.12759788525721735"/>
    <n v="5834728"/>
    <n v="1.4225170393547051E-2"/>
  </r>
  <r>
    <x v="6835"/>
    <x v="17"/>
    <s v="CS"/>
    <x v="4777"/>
    <x v="4777"/>
    <n v="1959050"/>
    <n v="0.33158929072764859"/>
    <s v=""/>
    <x v="3"/>
    <n v="18"/>
    <x v="17"/>
    <n v="643757"/>
    <n v="3596"/>
    <n v="0.99864561762757109"/>
    <n v="5834728"/>
    <n v="0.11133338177889356"/>
  </r>
  <r>
    <x v="6836"/>
    <x v="17"/>
    <s v="CS"/>
    <x v="4778"/>
    <x v="4778"/>
    <n v="1959050"/>
    <n v="1.7128199892805187"/>
    <s v=""/>
    <x v="3"/>
    <n v="18"/>
    <x v="17"/>
    <n v="643757"/>
    <n v="3596"/>
    <n v="5.1584904094047328"/>
    <n v="5834728"/>
    <n v="0.57509107536803772"/>
  </r>
  <r>
    <x v="6837"/>
    <x v="17"/>
    <s v="CS"/>
    <x v="4779"/>
    <x v="4779"/>
    <n v="1959050"/>
    <n v="0.16804063193895"/>
    <s v=""/>
    <x v="3"/>
    <n v="18"/>
    <x v="17"/>
    <n v="643757"/>
    <n v="3596"/>
    <n v="0.50608703405633682"/>
    <n v="5834728"/>
    <n v="5.6420796307899874E-2"/>
  </r>
  <r>
    <x v="6838"/>
    <x v="17"/>
    <s v="CS"/>
    <x v="1539"/>
    <x v="1539"/>
    <n v="1959050"/>
    <n v="0.36895434011383071"/>
    <s v=""/>
    <x v="3"/>
    <n v="18"/>
    <x v="17"/>
    <n v="643757"/>
    <n v="3596"/>
    <n v="1.1111777284809241"/>
    <n v="5834728"/>
    <n v="0.12387895374043142"/>
  </r>
  <r>
    <x v="6839"/>
    <x v="17"/>
    <s v="CS"/>
    <x v="4780"/>
    <x v="4780"/>
    <n v="1959050"/>
    <n v="0.29080421632934328"/>
    <s v=""/>
    <x v="3"/>
    <n v="18"/>
    <x v="17"/>
    <n v="643757"/>
    <n v="3596"/>
    <n v="0.87581343651851462"/>
    <n v="5834728"/>
    <n v="9.7639512930165734E-2"/>
  </r>
  <r>
    <x v="6840"/>
    <x v="17"/>
    <s v="CS"/>
    <x v="4478"/>
    <x v="4478"/>
    <n v="1959050"/>
    <n v="0.22031086496005717"/>
    <s v=""/>
    <x v="3"/>
    <n v="18"/>
    <x v="17"/>
    <n v="643757"/>
    <n v="3596"/>
    <n v="0.66350900333753027"/>
    <n v="5834728"/>
    <n v="7.3970886046444667E-2"/>
  </r>
  <r>
    <x v="6841"/>
    <x v="17"/>
    <s v="CS"/>
    <x v="1938"/>
    <x v="1938"/>
    <n v="1959050"/>
    <n v="9.5607564891146218E-2"/>
    <s v=""/>
    <x v="3"/>
    <n v="18"/>
    <x v="17"/>
    <n v="643757"/>
    <n v="3596"/>
    <n v="0.28794076998405799"/>
    <n v="5834728"/>
    <n v="3.2100896562787501E-2"/>
  </r>
  <r>
    <x v="6842"/>
    <x v="17"/>
    <s v="CS"/>
    <x v="1935"/>
    <x v="1935"/>
    <n v="1959050"/>
    <n v="6.0131186034047115E-2"/>
    <s v=""/>
    <x v="3"/>
    <n v="18"/>
    <x v="17"/>
    <n v="643757"/>
    <n v="3596"/>
    <n v="0.18109675763012292"/>
    <n v="5834728"/>
    <n v="2.0189458703130634E-2"/>
  </r>
  <r>
    <x v="6843"/>
    <x v="17"/>
    <s v="CS"/>
    <x v="3885"/>
    <x v="3885"/>
    <n v="1959050"/>
    <n v="0.15711696995992958"/>
    <s v=""/>
    <x v="3"/>
    <n v="18"/>
    <x v="17"/>
    <n v="643757"/>
    <n v="3596"/>
    <n v="0.47318830219483737"/>
    <n v="5834728"/>
    <n v="5.2753101772696175E-2"/>
  </r>
  <r>
    <x v="6844"/>
    <x v="17"/>
    <s v="CS"/>
    <x v="4781"/>
    <x v="4781"/>
    <n v="1959050"/>
    <n v="5.4363084147928842E-2"/>
    <s v=""/>
    <x v="3"/>
    <n v="18"/>
    <x v="17"/>
    <n v="643757"/>
    <n v="3596"/>
    <n v="0.16372499734811624"/>
    <n v="5834728"/>
    <n v="1.8252778878466998E-2"/>
  </r>
  <r>
    <x v="6845"/>
    <x v="17"/>
    <s v="CS"/>
    <x v="4362"/>
    <x v="4362"/>
    <n v="1959050"/>
    <n v="8.1570148796610606E-2"/>
    <s v=""/>
    <x v="3"/>
    <n v="18"/>
    <x v="17"/>
    <n v="643757"/>
    <n v="3596"/>
    <n v="0.24566436221811244"/>
    <n v="5834728"/>
    <n v="2.7387737697455651E-2"/>
  </r>
  <r>
    <x v="6846"/>
    <x v="17"/>
    <s v="CS"/>
    <x v="4782"/>
    <x v="4782"/>
    <n v="1959050"/>
    <n v="3.2107398994410556E-2"/>
    <s v=""/>
    <x v="3"/>
    <n v="18"/>
    <x v="17"/>
    <n v="643757"/>
    <n v="3596"/>
    <n v="9.669767449010809E-2"/>
    <n v="5834728"/>
    <n v="1.0780279731977222E-2"/>
  </r>
  <r>
    <x v="6847"/>
    <x v="17"/>
    <s v="CS"/>
    <x v="4783"/>
    <x v="4783"/>
    <n v="1959050"/>
    <n v="0.18708047267808375"/>
    <s v=""/>
    <x v="3"/>
    <n v="18"/>
    <x v="17"/>
    <n v="643757"/>
    <n v="3596"/>
    <n v="0.5634292162261465"/>
    <n v="5834728"/>
    <n v="6.2813553605240893E-2"/>
  </r>
  <r>
    <x v="6848"/>
    <x v="17"/>
    <s v="CS"/>
    <x v="59"/>
    <x v="59"/>
    <n v="1959050"/>
    <n v="7.6108317807100381E-2"/>
    <s v=""/>
    <x v="3"/>
    <n v="18"/>
    <x v="17"/>
    <n v="643757"/>
    <n v="3596"/>
    <n v="0.22921499628736275"/>
    <n v="5834728"/>
    <n v="2.5553890429853801E-2"/>
  </r>
  <r>
    <x v="6849"/>
    <x v="17"/>
    <s v="CS"/>
    <x v="4784"/>
    <x v="4784"/>
    <n v="1959050"/>
    <n v="0.13858758071514254"/>
    <s v=""/>
    <x v="3"/>
    <n v="18"/>
    <x v="17"/>
    <n v="643757"/>
    <n v="3596"/>
    <n v="0.41738344394378929"/>
    <n v="5834728"/>
    <n v="4.6531732070458125E-2"/>
  </r>
  <r>
    <x v="6850"/>
    <x v="17"/>
    <s v="CS"/>
    <x v="4785"/>
    <x v="4785"/>
    <n v="1959050"/>
    <n v="6.8247364794160437E-2"/>
    <s v=""/>
    <x v="3"/>
    <n v="18"/>
    <x v="17"/>
    <n v="643757"/>
    <n v="3596"/>
    <n v="0.20554020793843325"/>
    <n v="5834728"/>
    <n v="2.291452146526796E-2"/>
  </r>
  <r>
    <x v="6851"/>
    <x v="17"/>
    <s v="CS"/>
    <x v="389"/>
    <x v="389"/>
    <n v="1959050"/>
    <n v="7.9375207370919576E-2"/>
    <s v=""/>
    <x v="3"/>
    <n v="18"/>
    <x v="17"/>
    <n v="643757"/>
    <n v="3596"/>
    <n v="0.23905386936743733"/>
    <n v="5834728"/>
    <n v="2.6650771038512853E-2"/>
  </r>
  <r>
    <x v="6852"/>
    <x v="17"/>
    <s v="CS"/>
    <x v="4786"/>
    <x v="4786"/>
    <n v="1959050"/>
    <n v="0.91432071667389803"/>
    <s v=""/>
    <x v="3"/>
    <n v="18"/>
    <x v="17"/>
    <n v="643757"/>
    <n v="3596"/>
    <n v="2.7536546032858764"/>
    <n v="5834728"/>
    <n v="0.30698946034845154"/>
  </r>
  <r>
    <x v="6853"/>
    <x v="17"/>
    <s v="CS"/>
    <x v="962"/>
    <x v="962"/>
    <n v="1959050"/>
    <n v="3.8079681478267527E-2"/>
    <s v=""/>
    <x v="3"/>
    <n v="18"/>
    <x v="17"/>
    <n v="643757"/>
    <n v="3596"/>
    <n v="0.11468436433961944"/>
    <n v="5834728"/>
    <n v="1.2785514594682048E-2"/>
  </r>
  <r>
    <x v="6854"/>
    <x v="17"/>
    <s v="CS"/>
    <x v="4787"/>
    <x v="4787"/>
    <n v="1959050"/>
    <n v="0.17687144279114878"/>
    <s v=""/>
    <x v="3"/>
    <n v="18"/>
    <x v="17"/>
    <n v="643757"/>
    <n v="3596"/>
    <n v="0.53268273785091336"/>
    <n v="5834728"/>
    <n v="5.9385801703181362E-2"/>
  </r>
  <r>
    <x v="6855"/>
    <x v="17"/>
    <s v="CS"/>
    <x v="4788"/>
    <x v="4788"/>
    <n v="1959050"/>
    <n v="0.30320818764196933"/>
    <s v=""/>
    <x v="3"/>
    <n v="18"/>
    <x v="17"/>
    <n v="643757"/>
    <n v="3596"/>
    <n v="0.91317040774442293"/>
    <n v="5834728"/>
    <n v="0.10180423149116806"/>
  </r>
  <r>
    <x v="6856"/>
    <x v="17"/>
    <s v="CS"/>
    <x v="3316"/>
    <x v="3316"/>
    <n v="1959050"/>
    <n v="0.37171077818330311"/>
    <s v=""/>
    <x v="3"/>
    <n v="18"/>
    <x v="17"/>
    <n v="643757"/>
    <n v="3596"/>
    <n v="1.1194792776422371"/>
    <n v="5834728"/>
    <n v="0.12480444675398751"/>
  </r>
  <r>
    <x v="6857"/>
    <x v="17"/>
    <s v="CS"/>
    <x v="4432"/>
    <x v="4432"/>
    <n v="1959050"/>
    <n v="6.1611495367652695E-2"/>
    <s v=""/>
    <x v="3"/>
    <n v="18"/>
    <x v="17"/>
    <n v="643757"/>
    <n v="3596"/>
    <n v="0.18555499699453173"/>
    <n v="5834728"/>
    <n v="2.0686482728929267E-2"/>
  </r>
  <r>
    <x v="6858"/>
    <x v="17"/>
    <s v="CS"/>
    <x v="976"/>
    <x v="976"/>
    <n v="1959050"/>
    <n v="8.9380056660115878E-2"/>
    <s v=""/>
    <x v="3"/>
    <n v="18"/>
    <x v="17"/>
    <n v="643757"/>
    <n v="3596"/>
    <n v="0.26918541817516578"/>
    <n v="5834728"/>
    <n v="3.0009967902531191E-2"/>
  </r>
  <r>
    <x v="6859"/>
    <x v="17"/>
    <s v="CS"/>
    <x v="15"/>
    <x v="15"/>
    <n v="1959050"/>
    <n v="2.7258109798116433E-2"/>
    <s v=""/>
    <x v="3"/>
    <n v="18"/>
    <x v="17"/>
    <n v="643757"/>
    <n v="3596"/>
    <n v="8.2093097261872375E-2"/>
    <n v="5834728"/>
    <n v="9.1520975784989463E-3"/>
  </r>
  <r>
    <x v="6860"/>
    <x v="17"/>
    <s v="CS"/>
    <x v="3026"/>
    <x v="3026"/>
    <n v="1959050"/>
    <n v="0.18626375028712897"/>
    <s v=""/>
    <x v="3"/>
    <n v="18"/>
    <x v="17"/>
    <n v="643757"/>
    <n v="3596"/>
    <n v="0.56096949795612783"/>
    <n v="5834728"/>
    <n v="6.2539333453076135E-2"/>
  </r>
  <r>
    <x v="6861"/>
    <x v="17"/>
    <s v="CS"/>
    <x v="4488"/>
    <x v="4488"/>
    <n v="1959050"/>
    <n v="0.11229932875628493"/>
    <s v=""/>
    <x v="3"/>
    <n v="18"/>
    <x v="17"/>
    <n v="643757"/>
    <n v="3596"/>
    <n v="0.33821126212756408"/>
    <n v="5834728"/>
    <n v="3.770527092265484E-2"/>
  </r>
  <r>
    <x v="6862"/>
    <x v="17"/>
    <s v="CS"/>
    <x v="4789"/>
    <x v="4789"/>
    <n v="1959050"/>
    <n v="6.3500165896735669E-2"/>
    <s v=""/>
    <x v="3"/>
    <n v="18"/>
    <x v="17"/>
    <n v="643757"/>
    <n v="3596"/>
    <n v="0.19124309549394986"/>
    <n v="5834728"/>
    <n v="2.1320616830810279E-2"/>
  </r>
  <r>
    <x v="6863"/>
    <x v="17"/>
    <s v="CS"/>
    <x v="4790"/>
    <x v="4790"/>
    <n v="1959050"/>
    <n v="6.4929430080906556E-2"/>
    <s v=""/>
    <x v="3"/>
    <n v="18"/>
    <x v="17"/>
    <n v="643757"/>
    <n v="3596"/>
    <n v="0.19554760246648251"/>
    <n v="5834728"/>
    <n v="2.1800502097098613E-2"/>
  </r>
  <r>
    <x v="6864"/>
    <x v="17"/>
    <s v="CS"/>
    <x v="2961"/>
    <x v="2961"/>
    <n v="1959050"/>
    <n v="0.10157984737500318"/>
    <s v=""/>
    <x v="3"/>
    <n v="18"/>
    <x v="17"/>
    <n v="643757"/>
    <n v="3596"/>
    <n v="0.30592745983356934"/>
    <n v="5834728"/>
    <n v="3.4106131425492327E-2"/>
  </r>
  <r>
    <x v="6865"/>
    <x v="17"/>
    <s v="CS"/>
    <x v="4791"/>
    <x v="4791"/>
    <n v="1959050"/>
    <n v="0.24996809678160334"/>
    <s v=""/>
    <x v="3"/>
    <n v="18"/>
    <x v="17"/>
    <n v="643757"/>
    <n v="3596"/>
    <n v="0.75282752301758238"/>
    <n v="5834728"/>
    <n v="8.392850532192761E-2"/>
  </r>
  <r>
    <x v="6866"/>
    <x v="17"/>
    <s v="CS"/>
    <x v="623"/>
    <x v="623"/>
    <n v="1959050"/>
    <n v="0.14027207064648683"/>
    <s v=""/>
    <x v="3"/>
    <n v="18"/>
    <x v="17"/>
    <n v="643757"/>
    <n v="3596"/>
    <n v="0.42245661287570274"/>
    <n v="5834728"/>
    <n v="4.7097311134297951E-2"/>
  </r>
  <r>
    <x v="6867"/>
    <x v="17"/>
    <s v="CS"/>
    <x v="1226"/>
    <x v="1226"/>
    <n v="1959050"/>
    <n v="8.3714045072866949E-2"/>
    <s v=""/>
    <x v="3"/>
    <n v="18"/>
    <x v="17"/>
    <n v="643757"/>
    <n v="3596"/>
    <n v="0.25212112267691139"/>
    <n v="5834728"/>
    <n v="2.8107565596888151E-2"/>
  </r>
  <r>
    <x v="6868"/>
    <x v="17"/>
    <s v="CS"/>
    <x v="1175"/>
    <x v="1175"/>
    <n v="1959050"/>
    <n v="0.11015543248002858"/>
    <s v=""/>
    <x v="3"/>
    <n v="18"/>
    <x v="17"/>
    <n v="643757"/>
    <n v="3596"/>
    <n v="0.33175450166876513"/>
    <n v="5834728"/>
    <n v="3.6985443023222334E-2"/>
  </r>
  <r>
    <x v="6869"/>
    <x v="17"/>
    <s v="CS"/>
    <x v="4792"/>
    <x v="4792"/>
    <n v="1959050"/>
    <n v="0.20234297235905158"/>
    <s v=""/>
    <x v="3"/>
    <n v="18"/>
    <x v="17"/>
    <n v="643757"/>
    <n v="3596"/>
    <n v="0.60939520139712"/>
    <n v="5834728"/>
    <n v="6.7938042698819895E-2"/>
  </r>
  <r>
    <x v="6870"/>
    <x v="17"/>
    <s v="CS"/>
    <x v="4793"/>
    <x v="4793"/>
    <n v="1959050"/>
    <n v="5.8242515504964142E-2"/>
    <s v=""/>
    <x v="3"/>
    <n v="18"/>
    <x v="17"/>
    <n v="643757"/>
    <n v="3596"/>
    <n v="0.17540865913070483"/>
    <n v="5834728"/>
    <n v="1.9555324601249622E-2"/>
  </r>
  <r>
    <x v="6871"/>
    <x v="17"/>
    <s v="CS"/>
    <x v="4794"/>
    <x v="4794"/>
    <n v="1959050"/>
    <n v="0.5182103570608203"/>
    <s v=""/>
    <x v="3"/>
    <n v="18"/>
    <x v="17"/>
    <n v="643757"/>
    <n v="3596"/>
    <n v="1.560691242326832"/>
    <n v="5834728"/>
    <n v="0.17399268654854178"/>
  </r>
  <r>
    <x v="6872"/>
    <x v="17"/>
    <s v="CS"/>
    <x v="4795"/>
    <x v="4795"/>
    <n v="1959050"/>
    <n v="6.6767055460554864E-2"/>
    <s v=""/>
    <x v="3"/>
    <n v="18"/>
    <x v="17"/>
    <n v="643757"/>
    <n v="3596"/>
    <n v="0.20108196857402447"/>
    <n v="5834728"/>
    <n v="2.241749743946933E-2"/>
  </r>
  <r>
    <x v="6873"/>
    <x v="17"/>
    <s v="CS"/>
    <x v="767"/>
    <x v="767"/>
    <n v="1959050"/>
    <n v="2.8023787039636556E-2"/>
    <s v=""/>
    <x v="3"/>
    <n v="18"/>
    <x v="17"/>
    <n v="643757"/>
    <n v="3596"/>
    <n v="8.4399083140014847E-2"/>
    <n v="5834728"/>
    <n v="9.4091789711534118E-3"/>
  </r>
  <r>
    <x v="6874"/>
    <x v="17"/>
    <s v="CS"/>
    <x v="4796"/>
    <x v="4796"/>
    <n v="1959050"/>
    <n v="0.36533013450396878"/>
    <s v=""/>
    <x v="3"/>
    <n v="18"/>
    <x v="17"/>
    <n v="643757"/>
    <n v="3596"/>
    <n v="1.1002627286577165"/>
    <n v="5834728"/>
    <n v="0.12266210181520029"/>
  </r>
  <r>
    <x v="6875"/>
    <x v="17"/>
    <s v="CS"/>
    <x v="4797"/>
    <x v="4797"/>
    <n v="1959050"/>
    <n v="0.22919272096169063"/>
    <s v=""/>
    <x v="3"/>
    <n v="18"/>
    <x v="17"/>
    <n v="643757"/>
    <n v="3596"/>
    <n v="0.69025843952398303"/>
    <n v="5834728"/>
    <n v="7.6953030201236464E-2"/>
  </r>
  <r>
    <x v="6876"/>
    <x v="17"/>
    <s v="CS"/>
    <x v="4798"/>
    <x v="4798"/>
    <n v="1959050"/>
    <n v="0.10918557464076976"/>
    <s v=""/>
    <x v="3"/>
    <n v="18"/>
    <x v="17"/>
    <n v="643757"/>
    <n v="3596"/>
    <n v="0.32883358622311798"/>
    <n v="5834728"/>
    <n v="3.6659806592526684E-2"/>
  </r>
  <r>
    <x v="6877"/>
    <x v="17"/>
    <s v="CS"/>
    <x v="4799"/>
    <x v="4799"/>
    <n v="1959050"/>
    <n v="0.25517470202394016"/>
    <s v=""/>
    <x v="3"/>
    <n v="18"/>
    <x v="17"/>
    <n v="643757"/>
    <n v="3596"/>
    <n v="0.76850822698895127"/>
    <n v="5834728"/>
    <n v="8.5676658791977958E-2"/>
  </r>
  <r>
    <x v="6878"/>
    <x v="17"/>
    <s v="CS"/>
    <x v="1231"/>
    <x v="1231"/>
    <n v="1959050"/>
    <n v="5.2015007273933794E-2"/>
    <s v=""/>
    <x v="3"/>
    <n v="18"/>
    <x v="17"/>
    <n v="643757"/>
    <n v="3596"/>
    <n v="0.15665330732181265"/>
    <n v="5834728"/>
    <n v="1.7464395940993308E-2"/>
  </r>
  <r>
    <x v="6879"/>
    <x v="17"/>
    <s v="CS"/>
    <x v="258"/>
    <x v="258"/>
    <n v="1959050"/>
    <n v="0.23342946836476863"/>
    <s v=""/>
    <x v="3"/>
    <n v="18"/>
    <x v="17"/>
    <n v="643757"/>
    <n v="3596"/>
    <n v="0.70301822804970482"/>
    <n v="5834728"/>
    <n v="7.8375547240591162E-2"/>
  </r>
  <r>
    <x v="6880"/>
    <x v="17"/>
    <s v="CS"/>
    <x v="4800"/>
    <x v="4800"/>
    <n v="1959050"/>
    <n v="0.30611776115974582"/>
    <s v=""/>
    <x v="3"/>
    <n v="18"/>
    <x v="17"/>
    <n v="643757"/>
    <n v="3596"/>
    <n v="0.92193315408136445"/>
    <n v="5834728"/>
    <n v="0.10278114078325502"/>
  </r>
  <r>
    <x v="6881"/>
    <x v="17"/>
    <s v="CS"/>
    <x v="4801"/>
    <x v="4801"/>
    <n v="1959050"/>
    <n v="0.44582833516245118"/>
    <s v=""/>
    <x v="3"/>
    <n v="18"/>
    <x v="17"/>
    <n v="643757"/>
    <n v="3596"/>
    <n v="1.3426987106464294"/>
    <n v="5834728"/>
    <n v="0.1496899255629397"/>
  </r>
  <r>
    <x v="6882"/>
    <x v="17"/>
    <s v="CS"/>
    <x v="4802"/>
    <x v="4802"/>
    <n v="1959050"/>
    <n v="6.0437456930655165E-2"/>
    <s v=""/>
    <x v="3"/>
    <n v="18"/>
    <x v="17"/>
    <n v="643757"/>
    <n v="3596"/>
    <n v="0.18201915198137994"/>
    <n v="5834728"/>
    <n v="2.029229126019242E-2"/>
  </r>
  <r>
    <x v="6883"/>
    <x v="17"/>
    <s v="CS"/>
    <x v="20"/>
    <x v="20"/>
    <n v="1959050"/>
    <n v="0.163957019984176"/>
    <s v=""/>
    <x v="3"/>
    <n v="18"/>
    <x v="17"/>
    <n v="643757"/>
    <n v="3596"/>
    <n v="0.4937884427062435"/>
    <n v="5834728"/>
    <n v="5.5049695547076061E-2"/>
  </r>
  <r>
    <x v="6884"/>
    <x v="17"/>
    <s v="CS"/>
    <x v="4803"/>
    <x v="4803"/>
    <n v="1959050"/>
    <n v="0.26446491922105103"/>
    <s v=""/>
    <x v="3"/>
    <n v="18"/>
    <x v="17"/>
    <n v="643757"/>
    <n v="3596"/>
    <n v="0.79648752231041342"/>
    <n v="5834728"/>
    <n v="8.8795913022852141E-2"/>
  </r>
  <r>
    <x v="6885"/>
    <x v="17"/>
    <s v="CS"/>
    <x v="1747"/>
    <x v="1747"/>
    <n v="1959050"/>
    <n v="0.1259794288047778"/>
    <s v=""/>
    <x v="3"/>
    <n v="18"/>
    <x v="17"/>
    <n v="643757"/>
    <n v="3596"/>
    <n v="0.3794115431503764"/>
    <n v="5834728"/>
    <n v="4.2298458471414606E-2"/>
  </r>
  <r>
    <x v="6886"/>
    <x v="17"/>
    <s v="CS"/>
    <x v="4804"/>
    <x v="4804"/>
    <n v="1959050"/>
    <n v="0.52989969628136091"/>
    <s v=""/>
    <x v="3"/>
    <n v="18"/>
    <x v="17"/>
    <n v="643757"/>
    <n v="3596"/>
    <n v="1.5958959600664739"/>
    <n v="5834728"/>
    <n v="0.17791746247639995"/>
  </r>
  <r>
    <x v="6887"/>
    <x v="17"/>
    <s v="CS"/>
    <x v="4805"/>
    <x v="4805"/>
    <n v="1959050"/>
    <n v="3.8206273448865522"/>
    <s v=""/>
    <x v="3"/>
    <n v="18"/>
    <x v="17"/>
    <n v="643757"/>
    <n v="3596"/>
    <n v="11.506562067147234"/>
    <n v="5834728"/>
    <n v="1.2828018718267586"/>
  </r>
  <r>
    <x v="6888"/>
    <x v="17"/>
    <s v="CZ"/>
    <x v="4806"/>
    <x v="4806"/>
    <n v="1959050"/>
    <n v="5.1555600929021714E-2"/>
    <s v=""/>
    <x v="3"/>
    <n v="18"/>
    <x v="17"/>
    <n v="643757"/>
    <n v="3596"/>
    <n v="0.15526971579492713"/>
    <n v="5834728"/>
    <n v="1.7310147105400631E-2"/>
  </r>
  <r>
    <x v="6889"/>
    <x v="17"/>
    <s v="CZ"/>
    <x v="1857"/>
    <x v="1857"/>
    <n v="1959050"/>
    <n v="9.6220106684362317E-2"/>
    <s v=""/>
    <x v="3"/>
    <n v="18"/>
    <x v="17"/>
    <n v="643757"/>
    <n v="3596"/>
    <n v="0.28978555868657191"/>
    <n v="5834728"/>
    <n v="3.2306561676911073E-2"/>
  </r>
  <r>
    <x v="6890"/>
    <x v="17"/>
    <s v="CZ"/>
    <x v="101"/>
    <x v="101"/>
    <n v="1959050"/>
    <n v="4.2724790076822949E-2"/>
    <s v=""/>
    <x v="3"/>
    <n v="18"/>
    <x v="17"/>
    <n v="643757"/>
    <n v="3596"/>
    <n v="0.1286740120003505"/>
    <n v="5834728"/>
    <n v="1.4345141710119134E-2"/>
  </r>
  <r>
    <x v="6891"/>
    <x v="17"/>
    <s v="CZ"/>
    <x v="4807"/>
    <x v="4807"/>
    <n v="1959050"/>
    <n v="4.0580893800566599E-2"/>
    <s v=""/>
    <x v="3"/>
    <n v="18"/>
    <x v="17"/>
    <n v="643757"/>
    <n v="3596"/>
    <n v="0.12221725154155155"/>
    <n v="5834728"/>
    <n v="1.3625313810686632E-2"/>
  </r>
  <r>
    <x v="6892"/>
    <x v="17"/>
    <s v="CZ"/>
    <x v="1191"/>
    <x v="1191"/>
    <n v="1959050"/>
    <n v="2.7002884050943057E-2"/>
    <s v=""/>
    <x v="3"/>
    <n v="18"/>
    <x v="17"/>
    <n v="643757"/>
    <n v="3596"/>
    <n v="8.1324435302491532E-2"/>
    <n v="5834728"/>
    <n v="9.0664037809474584E-3"/>
  </r>
  <r>
    <x v="6893"/>
    <x v="17"/>
    <s v="CZ"/>
    <x v="4808"/>
    <x v="4808"/>
    <n v="1959050"/>
    <n v="0.16247671065057043"/>
    <s v=""/>
    <x v="3"/>
    <n v="18"/>
    <x v="17"/>
    <n v="643757"/>
    <n v="3596"/>
    <n v="0.48933020334183475"/>
    <n v="5834728"/>
    <n v="5.4552671521277428E-2"/>
  </r>
  <r>
    <x v="6894"/>
    <x v="17"/>
    <s v="CZ"/>
    <x v="2327"/>
    <x v="2327"/>
    <n v="1959050"/>
    <n v="7.1463209208544959E-2"/>
    <s v=""/>
    <x v="3"/>
    <n v="18"/>
    <x v="17"/>
    <n v="643757"/>
    <n v="3596"/>
    <n v="0.2152253486266317"/>
    <n v="5834728"/>
    <n v="2.3994263314416713E-2"/>
  </r>
  <r>
    <x v="6895"/>
    <x v="17"/>
    <s v="CZ"/>
    <x v="4809"/>
    <x v="4809"/>
    <n v="1959050"/>
    <n v="0.37865291850641891"/>
    <s v=""/>
    <x v="3"/>
    <n v="18"/>
    <x v="17"/>
    <n v="643757"/>
    <n v="3596"/>
    <n v="1.1403868829373955"/>
    <n v="5834728"/>
    <n v="0.12713531804738798"/>
  </r>
  <r>
    <x v="6896"/>
    <x v="17"/>
    <s v="CZ"/>
    <x v="4810"/>
    <x v="4810"/>
    <n v="1959050"/>
    <n v="0.25042750312651541"/>
    <s v=""/>
    <x v="3"/>
    <n v="18"/>
    <x v="17"/>
    <n v="643757"/>
    <n v="3596"/>
    <n v="0.75421111454446788"/>
    <n v="5834728"/>
    <n v="8.4082754157520284E-2"/>
  </r>
  <r>
    <x v="6897"/>
    <x v="17"/>
    <s v="CZ"/>
    <x v="4811"/>
    <x v="4811"/>
    <n v="1959050"/>
    <n v="0.10004849289196294"/>
    <s v=""/>
    <x v="3"/>
    <n v="18"/>
    <x v="17"/>
    <n v="643757"/>
    <n v="3596"/>
    <n v="0.30131548807728437"/>
    <n v="5834728"/>
    <n v="3.3591968640183399E-2"/>
  </r>
  <r>
    <x v="6898"/>
    <x v="17"/>
    <s v="CZ"/>
    <x v="4812"/>
    <x v="4812"/>
    <n v="1959050"/>
    <n v="0.11913937878053138"/>
    <s v=""/>
    <x v="3"/>
    <n v="18"/>
    <x v="17"/>
    <n v="643757"/>
    <n v="3596"/>
    <n v="0.35881140263897021"/>
    <n v="5834728"/>
    <n v="4.000186469703472E-2"/>
  </r>
  <r>
    <x v="6899"/>
    <x v="17"/>
    <s v="CZ"/>
    <x v="4813"/>
    <x v="4813"/>
    <n v="1959050"/>
    <n v="8.2795232383042802E-2"/>
    <s v=""/>
    <x v="3"/>
    <n v="18"/>
    <x v="17"/>
    <n v="643757"/>
    <n v="3596"/>
    <n v="0.2493539396231404"/>
    <n v="5834728"/>
    <n v="2.7799067925702796E-2"/>
  </r>
  <r>
    <x v="6900"/>
    <x v="17"/>
    <s v="CZ"/>
    <x v="4814"/>
    <x v="4814"/>
    <n v="1959050"/>
    <n v="4.5615987340802935"/>
    <s v=""/>
    <x v="3"/>
    <n v="18"/>
    <x v="17"/>
    <n v="643757"/>
    <n v="3596"/>
    <n v="13.738141467621654"/>
    <n v="5834728"/>
    <n v="1.5315881048782394"/>
  </r>
  <r>
    <x v="6901"/>
    <x v="17"/>
    <s v="CZ"/>
    <x v="942"/>
    <x v="942"/>
    <n v="1959050"/>
    <n v="3.0524999361935635E-2"/>
    <s v=""/>
    <x v="3"/>
    <n v="18"/>
    <x v="17"/>
    <n v="643757"/>
    <n v="3596"/>
    <n v="9.1931970341946959E-2"/>
    <n v="5834728"/>
    <n v="1.0248978187157996E-2"/>
  </r>
  <r>
    <x v="6902"/>
    <x v="17"/>
    <s v="CZ"/>
    <x v="4815"/>
    <x v="4815"/>
    <n v="1959050"/>
    <n v="2.118373701539011E-2"/>
    <s v=""/>
    <x v="3"/>
    <n v="18"/>
    <x v="17"/>
    <n v="643757"/>
    <n v="3596"/>
    <n v="6.3798942628608676E-2"/>
    <n v="5834728"/>
    <n v="7.1125851967735257E-3"/>
  </r>
  <r>
    <x v="6903"/>
    <x v="17"/>
    <s v="CZ"/>
    <x v="4816"/>
    <x v="4816"/>
    <n v="1959050"/>
    <n v="6.4776294632602538E-2"/>
    <s v=""/>
    <x v="3"/>
    <n v="18"/>
    <x v="17"/>
    <n v="643757"/>
    <n v="3596"/>
    <n v="0.195086405290854"/>
    <n v="5834728"/>
    <n v="2.1749085818567722E-2"/>
  </r>
  <r>
    <x v="6904"/>
    <x v="17"/>
    <s v="CZ"/>
    <x v="4817"/>
    <x v="4817"/>
    <n v="1959050"/>
    <n v="0.30029861412419284"/>
    <s v=""/>
    <x v="3"/>
    <n v="18"/>
    <x v="17"/>
    <n v="643757"/>
    <n v="3596"/>
    <n v="0.90440766140748152"/>
    <n v="5834728"/>
    <n v="0.10082732219908108"/>
  </r>
  <r>
    <x v="6905"/>
    <x v="17"/>
    <s v="CZ"/>
    <x v="3060"/>
    <x v="3060"/>
    <n v="1959050"/>
    <n v="5.1453510630152369E-2"/>
    <s v=""/>
    <x v="3"/>
    <n v="18"/>
    <x v="17"/>
    <n v="643757"/>
    <n v="3596"/>
    <n v="0.15496225101117481"/>
    <n v="5834728"/>
    <n v="1.7275869586380034E-2"/>
  </r>
  <r>
    <x v="6906"/>
    <x v="17"/>
    <s v="CZ"/>
    <x v="729"/>
    <x v="729"/>
    <n v="1959050"/>
    <n v="7.3351879737627926E-2"/>
    <s v=""/>
    <x v="3"/>
    <n v="18"/>
    <x v="17"/>
    <n v="643757"/>
    <n v="3596"/>
    <n v="0.22091344712604979"/>
    <n v="5834728"/>
    <n v="2.4628397416297725E-2"/>
  </r>
  <r>
    <x v="6907"/>
    <x v="17"/>
    <s v="CZ"/>
    <x v="4818"/>
    <x v="4818"/>
    <n v="1959050"/>
    <n v="0.1131670962966744"/>
    <s v=""/>
    <x v="3"/>
    <n v="18"/>
    <x v="17"/>
    <n v="643757"/>
    <n v="3596"/>
    <n v="0.34082471278945886"/>
    <n v="5834728"/>
    <n v="3.7996629834329894E-2"/>
  </r>
  <r>
    <x v="6908"/>
    <x v="17"/>
    <s v="CZ"/>
    <x v="4819"/>
    <x v="4819"/>
    <n v="1959050"/>
    <n v="0.21980041346571044"/>
    <s v=""/>
    <x v="3"/>
    <n v="18"/>
    <x v="17"/>
    <n v="643757"/>
    <n v="3596"/>
    <n v="0.66197167941876855"/>
    <n v="5834728"/>
    <n v="7.3799498451341691E-2"/>
  </r>
  <r>
    <x v="6909"/>
    <x v="17"/>
    <s v="CZ"/>
    <x v="3027"/>
    <x v="3027"/>
    <n v="1959050"/>
    <n v="0.34241086240779972"/>
    <s v=""/>
    <x v="3"/>
    <n v="18"/>
    <x v="17"/>
    <n v="643757"/>
    <n v="3596"/>
    <n v="1.0312368847053179"/>
    <n v="5834728"/>
    <n v="0.11496679879507667"/>
  </r>
  <r>
    <x v="6910"/>
    <x v="17"/>
    <s v="CZ"/>
    <x v="4820"/>
    <x v="4820"/>
    <n v="1959050"/>
    <n v="0.27600112299328761"/>
    <s v=""/>
    <x v="3"/>
    <n v="18"/>
    <x v="17"/>
    <n v="643757"/>
    <n v="3596"/>
    <n v="0.83123104287442673"/>
    <n v="5834728"/>
    <n v="9.2669272672179406E-2"/>
  </r>
  <r>
    <x v="6911"/>
    <x v="17"/>
    <s v="CZ"/>
    <x v="4821"/>
    <x v="4821"/>
    <n v="1959050"/>
    <n v="0.16599882596156301"/>
    <s v=""/>
    <x v="3"/>
    <n v="18"/>
    <x v="17"/>
    <n v="643757"/>
    <n v="3596"/>
    <n v="0.49993773838129019"/>
    <n v="5834728"/>
    <n v="5.5735245927487964E-2"/>
  </r>
  <r>
    <x v="6912"/>
    <x v="17"/>
    <s v="CZ"/>
    <x v="4822"/>
    <x v="4822"/>
    <n v="1959050"/>
    <n v="0.19402261300119958"/>
    <s v=""/>
    <x v="3"/>
    <n v="18"/>
    <x v="17"/>
    <n v="643757"/>
    <n v="3596"/>
    <n v="0.58433682152130506"/>
    <n v="5834728"/>
    <n v="6.5144424898641376E-2"/>
  </r>
  <r>
    <x v="6913"/>
    <x v="17"/>
    <s v="CZ"/>
    <x v="2200"/>
    <x v="2200"/>
    <n v="1959050"/>
    <n v="0.10653122687016667"/>
    <s v=""/>
    <x v="3"/>
    <n v="18"/>
    <x v="17"/>
    <n v="643757"/>
    <n v="3596"/>
    <n v="0.32083950184555737"/>
    <n v="5834728"/>
    <n v="3.5768591097991201E-2"/>
  </r>
  <r>
    <x v="6914"/>
    <x v="17"/>
    <s v="CZ"/>
    <x v="673"/>
    <x v="673"/>
    <n v="1959050"/>
    <n v="3.1341721752890433E-2"/>
    <s v=""/>
    <x v="3"/>
    <n v="18"/>
    <x v="17"/>
    <n v="643757"/>
    <n v="3596"/>
    <n v="9.4391688611965605E-2"/>
    <n v="5834728"/>
    <n v="1.0523198339322758E-2"/>
  </r>
  <r>
    <x v="6915"/>
    <x v="17"/>
    <s v="CZ"/>
    <x v="133"/>
    <x v="133"/>
    <n v="1959050"/>
    <n v="2.6747658303769684E-2"/>
    <s v=""/>
    <x v="3"/>
    <n v="18"/>
    <x v="17"/>
    <n v="643757"/>
    <n v="3596"/>
    <n v="8.0555773343110718E-2"/>
    <n v="5834728"/>
    <n v="8.9807099833959687E-3"/>
  </r>
  <r>
    <x v="6916"/>
    <x v="17"/>
    <s v="CZ"/>
    <x v="4823"/>
    <x v="4823"/>
    <n v="1959050"/>
    <n v="0.11025752277889793"/>
    <s v=""/>
    <x v="3"/>
    <n v="18"/>
    <x v="17"/>
    <n v="643757"/>
    <n v="3596"/>
    <n v="0.33206196645251745"/>
    <n v="5834728"/>
    <n v="3.701972054224293E-2"/>
  </r>
  <r>
    <x v="6917"/>
    <x v="17"/>
    <s v="CZ"/>
    <x v="4824"/>
    <x v="4824"/>
    <n v="1959050"/>
    <n v="0.17462545621602307"/>
    <s v=""/>
    <x v="3"/>
    <n v="18"/>
    <x v="17"/>
    <n v="643757"/>
    <n v="3596"/>
    <n v="0.52591851260836209"/>
    <n v="5834728"/>
    <n v="5.8631696284728273E-2"/>
  </r>
  <r>
    <x v="6918"/>
    <x v="17"/>
    <s v="CZ"/>
    <x v="4825"/>
    <x v="4825"/>
    <n v="1959050"/>
    <n v="0.31239631454021083"/>
    <s v=""/>
    <x v="3"/>
    <n v="18"/>
    <x v="17"/>
    <n v="643757"/>
    <n v="3596"/>
    <n v="0.94084223828213276"/>
    <n v="5834728"/>
    <n v="0.10488920820302162"/>
  </r>
  <r>
    <x v="6919"/>
    <x v="17"/>
    <s v="CZ"/>
    <x v="1633"/>
    <x v="1633"/>
    <n v="1959050"/>
    <n v="0.23082616574360021"/>
    <s v=""/>
    <x v="3"/>
    <n v="18"/>
    <x v="17"/>
    <n v="643757"/>
    <n v="3596"/>
    <n v="0.69517787606402037"/>
    <n v="5834728"/>
    <n v="7.7501470505565995E-2"/>
  </r>
  <r>
    <x v="6920"/>
    <x v="17"/>
    <s v="CZ"/>
    <x v="4826"/>
    <x v="4826"/>
    <n v="1959050"/>
    <n v="0.24256655011357545"/>
    <s v=""/>
    <x v="3"/>
    <n v="18"/>
    <x v="17"/>
    <n v="643757"/>
    <n v="3596"/>
    <n v="0.73053632619553843"/>
    <n v="5834728"/>
    <n v="8.1443385192934439E-2"/>
  </r>
  <r>
    <x v="6921"/>
    <x v="17"/>
    <s v="CZ"/>
    <x v="220"/>
    <x v="220"/>
    <n v="1959050"/>
    <n v="8.2386871187565394E-2"/>
    <s v=""/>
    <x v="3"/>
    <n v="18"/>
    <x v="17"/>
    <n v="643757"/>
    <n v="3596"/>
    <n v="0.24812408048813109"/>
    <n v="5834728"/>
    <n v="2.766195784962041E-2"/>
  </r>
  <r>
    <x v="6922"/>
    <x v="17"/>
    <s v="CZ"/>
    <x v="1206"/>
    <x v="1206"/>
    <n v="1959050"/>
    <n v="3.1801128097802507E-2"/>
    <s v=""/>
    <x v="3"/>
    <n v="18"/>
    <x v="17"/>
    <n v="643757"/>
    <n v="3596"/>
    <n v="9.5775280138851102E-2"/>
    <n v="5834728"/>
    <n v="1.0677447174915438E-2"/>
  </r>
  <r>
    <x v="6923"/>
    <x v="17"/>
    <s v="CZ"/>
    <x v="4790"/>
    <x v="4790"/>
    <n v="1959050"/>
    <n v="6.4929430080906556E-2"/>
    <s v=""/>
    <x v="3"/>
    <n v="18"/>
    <x v="17"/>
    <n v="643757"/>
    <n v="3596"/>
    <n v="0.19554760246648251"/>
    <n v="5834728"/>
    <n v="2.1800502097098613E-2"/>
  </r>
  <r>
    <x v="6924"/>
    <x v="17"/>
    <s v="CZ"/>
    <x v="4827"/>
    <x v="4827"/>
    <n v="1959050"/>
    <n v="0.22750823103034634"/>
    <s v=""/>
    <x v="3"/>
    <n v="18"/>
    <x v="17"/>
    <n v="643757"/>
    <n v="3596"/>
    <n v="0.68518527059206957"/>
    <n v="5834728"/>
    <n v="7.6387451137396645E-2"/>
  </r>
  <r>
    <x v="6925"/>
    <x v="17"/>
    <s v="CZ"/>
    <x v="119"/>
    <x v="119"/>
    <n v="1959050"/>
    <n v="2.169418850973686E-2"/>
    <s v=""/>
    <x v="3"/>
    <n v="18"/>
    <x v="17"/>
    <n v="643757"/>
    <n v="3596"/>
    <n v="6.533626654737032E-2"/>
    <n v="5834728"/>
    <n v="7.2839727918765015E-3"/>
  </r>
  <r>
    <x v="6926"/>
    <x v="17"/>
    <s v="CZ"/>
    <x v="3190"/>
    <x v="3190"/>
    <n v="1959050"/>
    <n v="0.11500472167632271"/>
    <s v=""/>
    <x v="3"/>
    <n v="18"/>
    <x v="17"/>
    <n v="643757"/>
    <n v="3596"/>
    <n v="0.34635907889700079"/>
    <n v="5834728"/>
    <n v="3.8613625176700611E-2"/>
  </r>
  <r>
    <x v="6927"/>
    <x v="17"/>
    <s v="CZ"/>
    <x v="777"/>
    <x v="777"/>
    <n v="1959050"/>
    <n v="4.7829305020290445E-2"/>
    <s v=""/>
    <x v="3"/>
    <n v="18"/>
    <x v="17"/>
    <n v="643757"/>
    <n v="3596"/>
    <n v="0.14404725118796705"/>
    <n v="5834728"/>
    <n v="1.6059017661148901E-2"/>
  </r>
  <r>
    <x v="6928"/>
    <x v="17"/>
    <s v="CZ"/>
    <x v="4828"/>
    <x v="4828"/>
    <n v="1959050"/>
    <n v="5.956968939026569E-2"/>
    <s v=""/>
    <x v="3"/>
    <n v="18"/>
    <x v="17"/>
    <n v="643757"/>
    <n v="3596"/>
    <n v="0.17940570131948511"/>
    <n v="5834728"/>
    <n v="2.000093234851736E-2"/>
  </r>
  <r>
    <x v="6929"/>
    <x v="17"/>
    <s v="CZ"/>
    <x v="3108"/>
    <x v="3108"/>
    <n v="1959050"/>
    <n v="4.0785074398305303E-2"/>
    <s v=""/>
    <x v="3"/>
    <n v="18"/>
    <x v="17"/>
    <n v="643757"/>
    <n v="3596"/>
    <n v="0.12283218110905622"/>
    <n v="5834728"/>
    <n v="1.3693868848727826E-2"/>
  </r>
  <r>
    <x v="6930"/>
    <x v="17"/>
    <s v="CZ"/>
    <x v="3003"/>
    <x v="3003"/>
    <n v="1959050"/>
    <n v="8.0804471555090476E-2"/>
    <s v=""/>
    <x v="3"/>
    <n v="18"/>
    <x v="17"/>
    <n v="643757"/>
    <n v="3596"/>
    <n v="0.24335837633996998"/>
    <n v="5834728"/>
    <n v="2.7130656304801184E-2"/>
  </r>
  <r>
    <x v="6931"/>
    <x v="17"/>
    <s v="CZ"/>
    <x v="4829"/>
    <x v="4829"/>
    <n v="1959050"/>
    <n v="0.23894234450371354"/>
    <s v=""/>
    <x v="3"/>
    <n v="18"/>
    <x v="17"/>
    <n v="643757"/>
    <n v="3596"/>
    <n v="0.71962132637233056"/>
    <n v="5834728"/>
    <n v="8.0226533267703307E-2"/>
  </r>
  <r>
    <x v="6932"/>
    <x v="17"/>
    <s v="CZ"/>
    <x v="496"/>
    <x v="496"/>
    <n v="1959050"/>
    <n v="4.4460325157601899E-2"/>
    <s v=""/>
    <x v="3"/>
    <n v="18"/>
    <x v="17"/>
    <n v="643757"/>
    <n v="3596"/>
    <n v="0.13390091332414014"/>
    <n v="5834728"/>
    <n v="1.4927859533469255E-2"/>
  </r>
  <r>
    <x v="6933"/>
    <x v="17"/>
    <s v="CZ"/>
    <x v="4830"/>
    <x v="4830"/>
    <n v="1959050"/>
    <n v="0.24118833107883925"/>
    <s v=""/>
    <x v="3"/>
    <n v="18"/>
    <x v="17"/>
    <n v="643757"/>
    <n v="3596"/>
    <n v="0.72638555161488194"/>
    <n v="5834728"/>
    <n v="8.0980638686156403E-2"/>
  </r>
  <r>
    <x v="6934"/>
    <x v="17"/>
    <s v="CZ"/>
    <x v="4226"/>
    <x v="4226"/>
    <n v="1959050"/>
    <n v="2.9963502718154209E-2"/>
    <s v=""/>
    <x v="3"/>
    <n v="18"/>
    <x v="17"/>
    <n v="643757"/>
    <n v="3596"/>
    <n v="9.0240914031309141E-2"/>
    <n v="5834728"/>
    <n v="1.0060451832544722E-2"/>
  </r>
  <r>
    <x v="6935"/>
    <x v="17"/>
    <s v="CZ"/>
    <x v="1021"/>
    <x v="1021"/>
    <n v="1959050"/>
    <n v="6.5082565529210587E-2"/>
    <s v=""/>
    <x v="3"/>
    <n v="18"/>
    <x v="17"/>
    <n v="643757"/>
    <n v="3596"/>
    <n v="0.19600879964211099"/>
    <n v="5834728"/>
    <n v="2.1851918375629508E-2"/>
  </r>
  <r>
    <x v="6936"/>
    <x v="17"/>
    <s v="CZ"/>
    <x v="1336"/>
    <x v="1336"/>
    <n v="1959050"/>
    <n v="0.11306500599780504"/>
    <s v=""/>
    <x v="3"/>
    <n v="18"/>
    <x v="17"/>
    <n v="643757"/>
    <n v="3596"/>
    <n v="0.34051724800570654"/>
    <n v="5834728"/>
    <n v="3.7962352315309297E-2"/>
  </r>
  <r>
    <x v="6937"/>
    <x v="17"/>
    <s v="CZ"/>
    <x v="4828"/>
    <x v="4828"/>
    <n v="1959050"/>
    <n v="5.956968939026569E-2"/>
    <s v=""/>
    <x v="3"/>
    <n v="18"/>
    <x v="17"/>
    <n v="643757"/>
    <n v="3596"/>
    <n v="0.17940570131948511"/>
    <n v="5834728"/>
    <n v="2.000093234851736E-2"/>
  </r>
  <r>
    <x v="6938"/>
    <x v="17"/>
    <s v="CZ"/>
    <x v="4831"/>
    <x v="4831"/>
    <n v="1959050"/>
    <n v="0.13705622623210229"/>
    <s v=""/>
    <x v="3"/>
    <n v="18"/>
    <x v="17"/>
    <n v="643757"/>
    <n v="3596"/>
    <n v="0.41277147218750432"/>
    <n v="5834728"/>
    <n v="4.6017569285149197E-2"/>
  </r>
  <r>
    <x v="6939"/>
    <x v="17"/>
    <s v="CZ"/>
    <x v="4832"/>
    <x v="4832"/>
    <n v="1959050"/>
    <n v="0.13062453740333324"/>
    <s v=""/>
    <x v="3"/>
    <n v="18"/>
    <x v="17"/>
    <n v="643757"/>
    <n v="3596"/>
    <n v="0.39340119081110747"/>
    <n v="5834728"/>
    <n v="4.3858085586851697E-2"/>
  </r>
  <r>
    <x v="6940"/>
    <x v="17"/>
    <s v="CZ"/>
    <x v="2072"/>
    <x v="2072"/>
    <n v="1959050"/>
    <n v="0.11393277353819453"/>
    <s v=""/>
    <x v="3"/>
    <n v="18"/>
    <x v="17"/>
    <n v="643757"/>
    <n v="3596"/>
    <n v="0.34313069866760137"/>
    <n v="5834728"/>
    <n v="3.8253711226984358E-2"/>
  </r>
  <r>
    <x v="6941"/>
    <x v="17"/>
    <s v="CZ"/>
    <x v="866"/>
    <x v="866"/>
    <n v="1959050"/>
    <n v="3.5731604604272479E-2"/>
    <s v=""/>
    <x v="3"/>
    <n v="18"/>
    <x v="17"/>
    <n v="643757"/>
    <n v="3596"/>
    <n v="0.10761267431331585"/>
    <n v="5834728"/>
    <n v="1.1997131657208357E-2"/>
  </r>
  <r>
    <x v="6942"/>
    <x v="17"/>
    <s v="CZ"/>
    <x v="4833"/>
    <x v="4833"/>
    <n v="1959050"/>
    <n v="8.3662999923432277E-2"/>
    <s v=""/>
    <x v="3"/>
    <n v="18"/>
    <x v="17"/>
    <n v="643757"/>
    <n v="3596"/>
    <n v="0.25196739028503523"/>
    <n v="5834728"/>
    <n v="2.8090426837377849E-2"/>
  </r>
  <r>
    <x v="6943"/>
    <x v="17"/>
    <s v="CZ"/>
    <x v="4834"/>
    <x v="4834"/>
    <n v="1959050"/>
    <n v="0.21939205227023301"/>
    <s v=""/>
    <x v="3"/>
    <n v="18"/>
    <x v="17"/>
    <n v="643757"/>
    <n v="3596"/>
    <n v="0.66074182028375927"/>
    <n v="5834728"/>
    <n v="7.3662388375259305E-2"/>
  </r>
  <r>
    <x v="6944"/>
    <x v="17"/>
    <s v="CZ"/>
    <x v="4835"/>
    <x v="4835"/>
    <n v="1959050"/>
    <n v="9.0758275694852106E-2"/>
    <s v=""/>
    <x v="3"/>
    <n v="18"/>
    <x v="17"/>
    <n v="643757"/>
    <n v="3596"/>
    <n v="0.27333619275582222"/>
    <n v="5834728"/>
    <n v="3.0472714409309223E-2"/>
  </r>
  <r>
    <x v="6945"/>
    <x v="17"/>
    <s v="CZ"/>
    <x v="4836"/>
    <x v="4836"/>
    <n v="1959050"/>
    <n v="6.6920190908858881E-2"/>
    <s v=""/>
    <x v="3"/>
    <n v="18"/>
    <x v="17"/>
    <n v="643757"/>
    <n v="3596"/>
    <n v="0.20154316574965297"/>
    <n v="5834728"/>
    <n v="2.2468913718000222E-2"/>
  </r>
  <r>
    <x v="6946"/>
    <x v="17"/>
    <s v="CZ"/>
    <x v="3331"/>
    <x v="3331"/>
    <n v="1959050"/>
    <n v="0.1093387100890738"/>
    <s v=""/>
    <x v="3"/>
    <n v="18"/>
    <x v="17"/>
    <n v="643757"/>
    <n v="3596"/>
    <n v="0.32929478339874646"/>
    <n v="5834728"/>
    <n v="3.6711222871057568E-2"/>
  </r>
  <r>
    <x v="6947"/>
    <x v="17"/>
    <s v="CZ"/>
    <x v="984"/>
    <x v="984"/>
    <n v="1959050"/>
    <n v="0.10576554962864652"/>
    <s v=""/>
    <x v="3"/>
    <n v="18"/>
    <x v="17"/>
    <n v="643757"/>
    <n v="3596"/>
    <n v="0.31853351596741492"/>
    <n v="5834728"/>
    <n v="3.5511509705336737E-2"/>
  </r>
  <r>
    <x v="6948"/>
    <x v="17"/>
    <s v="CZ"/>
    <x v="4077"/>
    <x v="4077"/>
    <n v="1959050"/>
    <n v="9.3412623465455188E-2"/>
    <s v=""/>
    <x v="3"/>
    <n v="18"/>
    <x v="17"/>
    <n v="643757"/>
    <n v="3596"/>
    <n v="0.28133027713338282"/>
    <n v="5834728"/>
    <n v="3.1363929903844706E-2"/>
  </r>
  <r>
    <x v="6949"/>
    <x v="17"/>
    <s v="CZ"/>
    <x v="2217"/>
    <x v="2217"/>
    <n v="1959050"/>
    <n v="0.16916362522651285"/>
    <s v=""/>
    <x v="3"/>
    <n v="18"/>
    <x v="17"/>
    <n v="643757"/>
    <n v="3596"/>
    <n v="0.50946914667761245"/>
    <n v="5834728"/>
    <n v="5.6797849017126416E-2"/>
  </r>
  <r>
    <x v="6950"/>
    <x v="17"/>
    <s v="CZ"/>
    <x v="4748"/>
    <x v="4748"/>
    <n v="1959050"/>
    <n v="2.6084071361118909E-2"/>
    <s v=""/>
    <x v="3"/>
    <n v="18"/>
    <x v="17"/>
    <n v="643757"/>
    <n v="3596"/>
    <n v="7.8557252248720566E-2"/>
    <n v="5834728"/>
    <n v="8.7579061097620998E-3"/>
  </r>
  <r>
    <x v="6951"/>
    <x v="17"/>
    <s v="CZ"/>
    <x v="4837"/>
    <x v="4837"/>
    <n v="1959050"/>
    <n v="0.35665245910007404"/>
    <s v=""/>
    <x v="3"/>
    <n v="18"/>
    <x v="17"/>
    <n v="643757"/>
    <n v="3596"/>
    <n v="1.0741282220387682"/>
    <n v="5834728"/>
    <n v="0.1197485126984497"/>
  </r>
  <r>
    <x v="6952"/>
    <x v="17"/>
    <s v="CZ"/>
    <x v="2039"/>
    <x v="2039"/>
    <n v="1959050"/>
    <n v="0.16584569051325898"/>
    <s v=""/>
    <x v="3"/>
    <n v="18"/>
    <x v="17"/>
    <n v="643757"/>
    <n v="3596"/>
    <n v="0.49947654120566165"/>
    <n v="5834728"/>
    <n v="5.5683829648957066E-2"/>
  </r>
  <r>
    <x v="6953"/>
    <x v="17"/>
    <s v="CZ"/>
    <x v="1759"/>
    <x v="1759"/>
    <n v="1959050"/>
    <n v="0.24333222735509558"/>
    <s v=""/>
    <x v="3"/>
    <n v="18"/>
    <x v="17"/>
    <n v="643757"/>
    <n v="3596"/>
    <n v="0.73284231207368078"/>
    <n v="5834728"/>
    <n v="8.170046658558891E-2"/>
  </r>
  <r>
    <x v="6954"/>
    <x v="17"/>
    <s v="CZ"/>
    <x v="4838"/>
    <x v="4838"/>
    <n v="1959050"/>
    <n v="0.15083841657946453"/>
    <s v=""/>
    <x v="3"/>
    <n v="18"/>
    <x v="17"/>
    <n v="643757"/>
    <n v="3596"/>
    <n v="0.45427921799406901"/>
    <n v="5834728"/>
    <n v="5.0645034352929559E-2"/>
  </r>
  <r>
    <x v="6955"/>
    <x v="17"/>
    <s v="CZ"/>
    <x v="4839"/>
    <x v="4839"/>
    <n v="1959050"/>
    <n v="0.2284270437201705"/>
    <s v=""/>
    <x v="3"/>
    <n v="18"/>
    <x v="17"/>
    <n v="643757"/>
    <n v="3596"/>
    <n v="0.68795245364584057"/>
    <n v="5834728"/>
    <n v="7.6695948808581993E-2"/>
  </r>
  <r>
    <x v="6956"/>
    <x v="17"/>
    <s v="CZ"/>
    <x v="4436"/>
    <x v="4436"/>
    <n v="1959050"/>
    <n v="4.2214338582476196E-2"/>
    <s v=""/>
    <x v="3"/>
    <n v="18"/>
    <x v="17"/>
    <n v="643757"/>
    <n v="3596"/>
    <n v="0.12713668808158884"/>
    <n v="5834728"/>
    <n v="1.4173754115016158E-2"/>
  </r>
  <r>
    <x v="6957"/>
    <x v="17"/>
    <s v="CZ"/>
    <x v="4840"/>
    <x v="4840"/>
    <n v="1959050"/>
    <n v="0.45129016615196138"/>
    <s v=""/>
    <x v="3"/>
    <n v="18"/>
    <x v="17"/>
    <n v="643757"/>
    <n v="3596"/>
    <n v="1.3591480765771791"/>
    <n v="5834728"/>
    <n v="0.15152377283054153"/>
  </r>
  <r>
    <x v="6958"/>
    <x v="17"/>
    <s v="CZ"/>
    <x v="4841"/>
    <x v="4841"/>
    <n v="1959050"/>
    <n v="0.16012863377657538"/>
    <s v=""/>
    <x v="3"/>
    <n v="18"/>
    <x v="17"/>
    <n v="643757"/>
    <n v="3596"/>
    <n v="0.48225851331553116"/>
    <n v="5834728"/>
    <n v="5.3764288583803735E-2"/>
  </r>
  <r>
    <x v="6959"/>
    <x v="17"/>
    <s v="CZ"/>
    <x v="4842"/>
    <x v="4842"/>
    <n v="1959050"/>
    <n v="8.3867180521170967E-2"/>
    <s v=""/>
    <x v="3"/>
    <n v="18"/>
    <x v="17"/>
    <n v="643757"/>
    <n v="3596"/>
    <n v="0.25258231985253987"/>
    <n v="5834728"/>
    <n v="2.8158981875419042E-2"/>
  </r>
  <r>
    <x v="6960"/>
    <x v="17"/>
    <s v="CZ"/>
    <x v="2703"/>
    <x v="2703"/>
    <n v="1959050"/>
    <n v="0.17355350807789488"/>
    <s v=""/>
    <x v="3"/>
    <n v="18"/>
    <x v="17"/>
    <n v="643757"/>
    <n v="3596"/>
    <n v="0.52269013237896256"/>
    <n v="5834728"/>
    <n v="5.8271782335012012E-2"/>
  </r>
  <r>
    <x v="6961"/>
    <x v="17"/>
    <s v="CZ"/>
    <x v="4843"/>
    <x v="4843"/>
    <n v="1959050"/>
    <n v="0.12470330006891096"/>
    <s v=""/>
    <x v="3"/>
    <n v="18"/>
    <x v="17"/>
    <n v="643757"/>
    <n v="3596"/>
    <n v="0.37556823335347228"/>
    <n v="5834728"/>
    <n v="4.1869989483657159E-2"/>
  </r>
  <r>
    <x v="6962"/>
    <x v="17"/>
    <s v="CZ"/>
    <x v="228"/>
    <x v="228"/>
    <n v="1959050"/>
    <n v="0.13807712922079579"/>
    <s v=""/>
    <x v="3"/>
    <n v="18"/>
    <x v="17"/>
    <n v="643757"/>
    <n v="3596"/>
    <n v="0.41584612002502758"/>
    <n v="5834728"/>
    <n v="4.6360344475355149E-2"/>
  </r>
  <r>
    <x v="6963"/>
    <x v="17"/>
    <s v="CZ"/>
    <x v="4844"/>
    <x v="4844"/>
    <n v="1959050"/>
    <n v="0.19892294734692836"/>
    <s v=""/>
    <x v="3"/>
    <n v="18"/>
    <x v="17"/>
    <n v="643757"/>
    <n v="3596"/>
    <n v="0.59909513114141688"/>
    <n v="5834728"/>
    <n v="6.6789745811629955E-2"/>
  </r>
  <r>
    <x v="6964"/>
    <x v="17"/>
    <s v="CZ"/>
    <x v="1524"/>
    <x v="1524"/>
    <n v="1959050"/>
    <n v="5.7732064010617389E-2"/>
    <s v=""/>
    <x v="3"/>
    <n v="18"/>
    <x v="17"/>
    <n v="643757"/>
    <n v="3596"/>
    <n v="0.17387133521194317"/>
    <n v="5834728"/>
    <n v="1.9383937006146646E-2"/>
  </r>
  <r>
    <x v="6965"/>
    <x v="17"/>
    <s v="CZ"/>
    <x v="865"/>
    <x v="865"/>
    <n v="1959050"/>
    <n v="9.4382481304714008E-2"/>
    <s v=""/>
    <x v="3"/>
    <n v="18"/>
    <x v="17"/>
    <n v="643757"/>
    <n v="3596"/>
    <n v="0.28425119257902998"/>
    <n v="5834728"/>
    <n v="3.1689566334540363E-2"/>
  </r>
  <r>
    <x v="6966"/>
    <x v="17"/>
    <s v="CZ"/>
    <x v="1560"/>
    <x v="1560"/>
    <n v="1959050"/>
    <n v="8.8461243970291717E-2"/>
    <s v=""/>
    <x v="3"/>
    <n v="18"/>
    <x v="17"/>
    <n v="643757"/>
    <n v="3596"/>
    <n v="0.26641823512139479"/>
    <n v="5834728"/>
    <n v="2.9701470231345832E-2"/>
  </r>
  <r>
    <x v="6967"/>
    <x v="17"/>
    <s v="CZ"/>
    <x v="4845"/>
    <x v="4845"/>
    <n v="1959050"/>
    <n v="3.5903116306372986"/>
    <s v=""/>
    <x v="3"/>
    <n v="18"/>
    <x v="17"/>
    <n v="643757"/>
    <n v="3596"/>
    <n v="10.812921515001976"/>
    <n v="5834728"/>
    <n v="1.2054717889162956"/>
  </r>
  <r>
    <x v="6968"/>
    <x v="17"/>
    <s v="RC"/>
    <x v="1575"/>
    <x v="1575"/>
    <n v="1959050"/>
    <n v="0.16385492968530666"/>
    <s v=""/>
    <x v="3"/>
    <n v="18"/>
    <x v="17"/>
    <n v="643757"/>
    <n v="3596"/>
    <n v="0.49348097792249124"/>
    <n v="5834728"/>
    <n v="5.5015418028055464E-2"/>
  </r>
  <r>
    <x v="6969"/>
    <x v="17"/>
    <s v="RC"/>
    <x v="1867"/>
    <x v="1867"/>
    <n v="1959050"/>
    <n v="2.9044690028330059E-2"/>
    <s v=""/>
    <x v="3"/>
    <n v="18"/>
    <x v="17"/>
    <n v="643757"/>
    <n v="3596"/>
    <n v="8.7473730977538161E-2"/>
    <n v="5834728"/>
    <n v="9.7519541613593635E-3"/>
  </r>
  <r>
    <x v="6970"/>
    <x v="17"/>
    <s v="RC"/>
    <x v="4846"/>
    <x v="4846"/>
    <n v="1959050"/>
    <n v="0.11464740563027999"/>
    <s v=""/>
    <x v="3"/>
    <n v="18"/>
    <x v="17"/>
    <n v="643757"/>
    <n v="3596"/>
    <n v="0.34528295215386767"/>
    <n v="5834728"/>
    <n v="3.8493653860128527E-2"/>
  </r>
  <r>
    <x v="6971"/>
    <x v="17"/>
    <s v="RC"/>
    <x v="3842"/>
    <x v="3842"/>
    <n v="1959050"/>
    <n v="6.9472448380592633E-2"/>
    <s v=""/>
    <x v="3"/>
    <n v="18"/>
    <x v="17"/>
    <n v="643757"/>
    <n v="3596"/>
    <n v="0.20922978534346123"/>
    <n v="5834728"/>
    <n v="2.3325851693515105E-2"/>
  </r>
  <r>
    <x v="6972"/>
    <x v="17"/>
    <s v="RC"/>
    <x v="4847"/>
    <x v="4847"/>
    <n v="1959050"/>
    <n v="0.24297491130905285"/>
    <s v=""/>
    <x v="3"/>
    <n v="18"/>
    <x v="17"/>
    <n v="643757"/>
    <n v="3596"/>
    <n v="0.73176618533054771"/>
    <n v="5834728"/>
    <n v="8.1580495269016826E-2"/>
  </r>
  <r>
    <x v="6973"/>
    <x v="17"/>
    <s v="RC"/>
    <x v="1898"/>
    <x v="1898"/>
    <n v="1959050"/>
    <n v="5.5230851688318323E-2"/>
    <s v=""/>
    <x v="3"/>
    <n v="18"/>
    <x v="17"/>
    <n v="643757"/>
    <n v="3596"/>
    <n v="0.16633844801001105"/>
    <n v="5834728"/>
    <n v="1.8544137790142062E-2"/>
  </r>
  <r>
    <x v="6974"/>
    <x v="17"/>
    <s v="RC"/>
    <x v="4848"/>
    <x v="4848"/>
    <n v="1959050"/>
    <n v="0.54220157729511753"/>
    <s v=""/>
    <x v="3"/>
    <n v="18"/>
    <x v="17"/>
    <n v="643757"/>
    <n v="3596"/>
    <n v="1.6329454665086298"/>
    <n v="5834728"/>
    <n v="0.18204790351838165"/>
  </r>
  <r>
    <x v="6975"/>
    <x v="17"/>
    <s v="RC"/>
    <x v="1467"/>
    <x v="1467"/>
    <n v="1959050"/>
    <n v="0.12465225491947628"/>
    <s v=""/>
    <x v="3"/>
    <n v="18"/>
    <x v="17"/>
    <n v="643757"/>
    <n v="3596"/>
    <n v="0.37541450096159612"/>
    <n v="5834728"/>
    <n v="4.1852850724146864E-2"/>
  </r>
  <r>
    <x v="6976"/>
    <x v="17"/>
    <s v="RC"/>
    <x v="4849"/>
    <x v="4849"/>
    <n v="1959050"/>
    <n v="0.21056124141803426"/>
    <s v=""/>
    <x v="3"/>
    <n v="18"/>
    <x v="17"/>
    <n v="643757"/>
    <n v="3596"/>
    <n v="0.63414611648918262"/>
    <n v="5834728"/>
    <n v="7.069738297997781E-2"/>
  </r>
  <r>
    <x v="6977"/>
    <x v="17"/>
    <s v="RC"/>
    <x v="4850"/>
    <x v="4850"/>
    <n v="1959050"/>
    <n v="7.1361118909675614E-2"/>
    <s v=""/>
    <x v="3"/>
    <n v="18"/>
    <x v="17"/>
    <n v="643757"/>
    <n v="3596"/>
    <n v="0.21491788384287933"/>
    <n v="5834728"/>
    <n v="2.3959985795396117E-2"/>
  </r>
  <r>
    <x v="6978"/>
    <x v="17"/>
    <s v="RC"/>
    <x v="2948"/>
    <x v="2948"/>
    <n v="1959050"/>
    <n v="2.3531813889385161E-2"/>
    <s v=""/>
    <x v="3"/>
    <n v="18"/>
    <x v="17"/>
    <n v="643757"/>
    <n v="3596"/>
    <n v="7.087063265491228E-2"/>
    <n v="5834728"/>
    <n v="7.900968134247217E-3"/>
  </r>
  <r>
    <x v="6979"/>
    <x v="17"/>
    <s v="RC"/>
    <x v="4851"/>
    <x v="4851"/>
    <n v="1959050"/>
    <n v="0.44991194711722515"/>
    <s v=""/>
    <x v="3"/>
    <n v="18"/>
    <x v="17"/>
    <n v="643757"/>
    <n v="3596"/>
    <n v="1.3549973019965225"/>
    <n v="5834728"/>
    <n v="0.1510610263237635"/>
  </r>
  <r>
    <x v="6980"/>
    <x v="17"/>
    <s v="RC"/>
    <x v="4852"/>
    <x v="4852"/>
    <n v="1959050"/>
    <n v="0.2114290089584237"/>
    <s v=""/>
    <x v="3"/>
    <n v="18"/>
    <x v="17"/>
    <n v="643757"/>
    <n v="3596"/>
    <n v="0.6367595671510774"/>
    <n v="5834728"/>
    <n v="7.0988741891652871E-2"/>
  </r>
  <r>
    <x v="6981"/>
    <x v="17"/>
    <s v="RC"/>
    <x v="2131"/>
    <x v="2131"/>
    <n v="1959050"/>
    <n v="0.18498762155126208"/>
    <s v=""/>
    <x v="3"/>
    <n v="18"/>
    <x v="17"/>
    <n v="643757"/>
    <n v="3596"/>
    <n v="0.55712618815922366"/>
    <n v="5834728"/>
    <n v="6.2110864465318695E-2"/>
  </r>
  <r>
    <x v="6982"/>
    <x v="17"/>
    <s v="RC"/>
    <x v="3972"/>
    <x v="3972"/>
    <n v="1959050"/>
    <n v="6.1815675965391392E-2"/>
    <s v=""/>
    <x v="3"/>
    <n v="18"/>
    <x v="17"/>
    <n v="643757"/>
    <n v="3596"/>
    <n v="0.1861699265620364"/>
    <n v="5834728"/>
    <n v="2.0755037766970456E-2"/>
  </r>
  <r>
    <x v="6983"/>
    <x v="17"/>
    <s v="RC"/>
    <x v="348"/>
    <x v="348"/>
    <n v="1959050"/>
    <n v="4.9973201296546789E-2"/>
    <s v=""/>
    <x v="3"/>
    <n v="18"/>
    <x v="17"/>
    <n v="643757"/>
    <n v="3596"/>
    <n v="0.15050401164676602"/>
    <n v="5834728"/>
    <n v="1.6778845560581401E-2"/>
  </r>
  <r>
    <x v="6984"/>
    <x v="17"/>
    <s v="RC"/>
    <x v="112"/>
    <x v="112"/>
    <n v="1959050"/>
    <n v="3.6497281845792602E-2"/>
    <s v=""/>
    <x v="3"/>
    <n v="18"/>
    <x v="17"/>
    <n v="643757"/>
    <n v="3596"/>
    <n v="0.10991866019145831"/>
    <n v="5834728"/>
    <n v="1.2254213049862822E-2"/>
  </r>
  <r>
    <x v="6985"/>
    <x v="17"/>
    <s v="RC"/>
    <x v="4853"/>
    <x v="4853"/>
    <n v="1959050"/>
    <n v="0.22510910900691664"/>
    <s v=""/>
    <x v="3"/>
    <n v="18"/>
    <x v="17"/>
    <n v="643757"/>
    <n v="3596"/>
    <n v="0.67795984817388977"/>
    <n v="5834728"/>
    <n v="7.5581929440412643E-2"/>
  </r>
  <r>
    <x v="6986"/>
    <x v="17"/>
    <s v="RC"/>
    <x v="469"/>
    <x v="469"/>
    <n v="1959050"/>
    <n v="1.9856563130088566E-2"/>
    <s v=""/>
    <x v="3"/>
    <n v="18"/>
    <x v="17"/>
    <n v="643757"/>
    <n v="3596"/>
    <n v="5.9801900439828366E-2"/>
    <n v="5834728"/>
    <n v="6.6669774495057869E-3"/>
  </r>
  <r>
    <x v="6987"/>
    <x v="17"/>
    <s v="RC"/>
    <x v="4854"/>
    <x v="4854"/>
    <n v="1959050"/>
    <n v="4.0887164697174655E-2"/>
    <s v=""/>
    <x v="3"/>
    <n v="18"/>
    <x v="17"/>
    <n v="643757"/>
    <n v="3596"/>
    <n v="0.12313964589280854"/>
    <n v="5834728"/>
    <n v="1.3728146367748419E-2"/>
  </r>
  <r>
    <x v="6988"/>
    <x v="17"/>
    <s v="RC"/>
    <x v="2830"/>
    <x v="2830"/>
    <n v="1959050"/>
    <n v="2.7156019499247085E-2"/>
    <s v=""/>
    <x v="3"/>
    <n v="18"/>
    <x v="17"/>
    <n v="643757"/>
    <n v="3596"/>
    <n v="8.1785632478120041E-2"/>
    <n v="5834728"/>
    <n v="9.1178200594783515E-3"/>
  </r>
  <r>
    <x v="6989"/>
    <x v="17"/>
    <s v="RC"/>
    <x v="3464"/>
    <x v="3464"/>
    <n v="1959050"/>
    <n v="9.3004262269977794E-2"/>
    <s v=""/>
    <x v="3"/>
    <n v="18"/>
    <x v="17"/>
    <n v="643757"/>
    <n v="3596"/>
    <n v="0.28010041799837349"/>
    <n v="5834728"/>
    <n v="3.122681982776232E-2"/>
  </r>
  <r>
    <x v="6990"/>
    <x v="17"/>
    <s v="RC"/>
    <x v="4855"/>
    <x v="4855"/>
    <n v="1959050"/>
    <n v="0.12301881013756669"/>
    <s v=""/>
    <x v="3"/>
    <n v="18"/>
    <x v="17"/>
    <n v="643757"/>
    <n v="3596"/>
    <n v="0.37049506442155883"/>
    <n v="5834728"/>
    <n v="4.130441041981734E-2"/>
  </r>
  <r>
    <x v="6991"/>
    <x v="17"/>
    <s v="RC"/>
    <x v="176"/>
    <x v="176"/>
    <n v="1959050"/>
    <n v="3.9457900513003748E-2"/>
    <s v=""/>
    <x v="3"/>
    <n v="18"/>
    <x v="17"/>
    <n v="643757"/>
    <n v="3596"/>
    <n v="0.11883513892027592"/>
    <n v="5834728"/>
    <n v="1.3248261101460084E-2"/>
  </r>
  <r>
    <x v="6992"/>
    <x v="17"/>
    <s v="RC"/>
    <x v="4856"/>
    <x v="4856"/>
    <n v="1959050"/>
    <n v="0.36037875500880528"/>
    <s v=""/>
    <x v="3"/>
    <n v="18"/>
    <x v="17"/>
    <n v="643757"/>
    <n v="3596"/>
    <n v="1.0853506866457283"/>
    <n v="5834728"/>
    <n v="0.12099964214270142"/>
  </r>
  <r>
    <x v="6993"/>
    <x v="17"/>
    <s v="RC"/>
    <x v="438"/>
    <x v="438"/>
    <n v="1959050"/>
    <n v="3.0371863913631607E-2"/>
    <s v=""/>
    <x v="3"/>
    <n v="18"/>
    <x v="17"/>
    <n v="643757"/>
    <n v="3596"/>
    <n v="9.1470773166318464E-2"/>
    <n v="5834728"/>
    <n v="1.0197561908627103E-2"/>
  </r>
  <r>
    <x v="6994"/>
    <x v="17"/>
    <s v="RC"/>
    <x v="4857"/>
    <x v="4857"/>
    <n v="1959050"/>
    <n v="0.3313851101299099"/>
    <s v=""/>
    <x v="3"/>
    <n v="18"/>
    <x v="17"/>
    <n v="643757"/>
    <n v="3596"/>
    <n v="0.99803068806006634"/>
    <n v="5834728"/>
    <n v="0.11126482674085236"/>
  </r>
  <r>
    <x v="6995"/>
    <x v="17"/>
    <s v="RC"/>
    <x v="4858"/>
    <x v="4858"/>
    <n v="1959050"/>
    <n v="0.52801102575227798"/>
    <s v=""/>
    <x v="3"/>
    <n v="18"/>
    <x v="17"/>
    <n v="643757"/>
    <n v="3596"/>
    <n v="1.5902078615670556"/>
    <n v="5834728"/>
    <n v="0.17728332837451891"/>
  </r>
  <r>
    <x v="6996"/>
    <x v="17"/>
    <s v="RC"/>
    <x v="3535"/>
    <x v="3535"/>
    <n v="1959050"/>
    <n v="0.25900308823154078"/>
    <s v=""/>
    <x v="3"/>
    <n v="18"/>
    <x v="17"/>
    <n v="643757"/>
    <n v="3596"/>
    <n v="0.78003815637966367"/>
    <n v="5834728"/>
    <n v="8.6962065755250284E-2"/>
  </r>
  <r>
    <x v="6997"/>
    <x v="17"/>
    <s v="RC"/>
    <x v="306"/>
    <x v="306"/>
    <n v="1959050"/>
    <n v="4.6757356882162274E-2"/>
    <s v=""/>
    <x v="3"/>
    <n v="18"/>
    <x v="17"/>
    <n v="643757"/>
    <n v="3596"/>
    <n v="0.1408188709585676"/>
    <n v="5834728"/>
    <n v="1.5699103711432648E-2"/>
  </r>
  <r>
    <x v="6998"/>
    <x v="17"/>
    <s v="RC"/>
    <x v="2614"/>
    <x v="2614"/>
    <n v="1959050"/>
    <n v="0.1753911334575432"/>
    <s v=""/>
    <x v="3"/>
    <n v="18"/>
    <x v="17"/>
    <n v="643757"/>
    <n v="3596"/>
    <n v="0.52822449848650455"/>
    <n v="5834728"/>
    <n v="5.888877767738273E-2"/>
  </r>
  <r>
    <x v="6999"/>
    <x v="17"/>
    <s v="RC"/>
    <x v="2125"/>
    <x v="2125"/>
    <n v="1959050"/>
    <n v="9.0452004798244043E-2"/>
    <s v=""/>
    <x v="3"/>
    <n v="18"/>
    <x v="17"/>
    <n v="643757"/>
    <n v="3596"/>
    <n v="0.27241379840456525"/>
    <n v="5834728"/>
    <n v="3.0369881852247437E-2"/>
  </r>
  <r>
    <x v="7000"/>
    <x v="17"/>
    <s v="RC"/>
    <x v="4859"/>
    <x v="4859"/>
    <n v="1959050"/>
    <n v="3.8028636328832854E-2"/>
    <s v=""/>
    <x v="3"/>
    <n v="18"/>
    <x v="17"/>
    <n v="643757"/>
    <n v="3596"/>
    <n v="0.11453063194774328"/>
    <n v="5834728"/>
    <n v="1.2768375835171751E-2"/>
  </r>
  <r>
    <x v="7001"/>
    <x v="17"/>
    <s v="RC"/>
    <x v="2264"/>
    <x v="2264"/>
    <n v="1959050"/>
    <n v="5.2117097572803139E-2"/>
    <s v=""/>
    <x v="3"/>
    <n v="18"/>
    <x v="17"/>
    <n v="643757"/>
    <n v="3596"/>
    <n v="0.15696077210556497"/>
    <n v="5834728"/>
    <n v="1.7498673460013905E-2"/>
  </r>
  <r>
    <x v="7002"/>
    <x v="17"/>
    <s v="RC"/>
    <x v="4835"/>
    <x v="4835"/>
    <n v="1959050"/>
    <n v="9.0758275694852106E-2"/>
    <s v=""/>
    <x v="3"/>
    <n v="18"/>
    <x v="17"/>
    <n v="643757"/>
    <n v="3596"/>
    <n v="0.27333619275582222"/>
    <n v="5834728"/>
    <n v="3.0472714409309223E-2"/>
  </r>
  <r>
    <x v="7003"/>
    <x v="17"/>
    <s v="RC"/>
    <x v="4860"/>
    <x v="4860"/>
    <n v="1959050"/>
    <n v="0.141497154232919"/>
    <s v=""/>
    <x v="3"/>
    <n v="18"/>
    <x v="17"/>
    <n v="643757"/>
    <n v="3596"/>
    <n v="0.42614619028073075"/>
    <n v="5834728"/>
    <n v="4.7508641362545095E-2"/>
  </r>
  <r>
    <x v="7004"/>
    <x v="17"/>
    <s v="RC"/>
    <x v="3415"/>
    <x v="3415"/>
    <n v="1959050"/>
    <n v="9.9333860799877494E-2"/>
    <s v=""/>
    <x v="3"/>
    <n v="18"/>
    <x v="17"/>
    <n v="643757"/>
    <n v="3596"/>
    <n v="0.29916323459101807"/>
    <n v="5834728"/>
    <n v="3.335202600703923E-2"/>
  </r>
  <r>
    <x v="7005"/>
    <x v="17"/>
    <s v="RC"/>
    <x v="4861"/>
    <x v="4861"/>
    <n v="1959050"/>
    <n v="0.97307368367320901"/>
    <s v=""/>
    <x v="3"/>
    <n v="18"/>
    <x v="17"/>
    <n v="643757"/>
    <n v="3596"/>
    <n v="2.9306005863353426"/>
    <n v="5834728"/>
    <n v="0.32671617254480412"/>
  </r>
  <r>
    <x v="7006"/>
    <x v="17"/>
    <s v="RC"/>
    <x v="4862"/>
    <x v="4862"/>
    <n v="1959050"/>
    <n v="0.35803067813481021"/>
    <s v=""/>
    <x v="3"/>
    <n v="18"/>
    <x v="17"/>
    <n v="643757"/>
    <n v="3596"/>
    <n v="1.0782789966194246"/>
    <n v="5834728"/>
    <n v="0.12021125920522774"/>
  </r>
  <r>
    <x v="7007"/>
    <x v="17"/>
    <s v="RC"/>
    <x v="4328"/>
    <x v="4328"/>
    <n v="1959050"/>
    <n v="0.16712181924912586"/>
    <s v=""/>
    <x v="3"/>
    <n v="18"/>
    <x v="17"/>
    <n v="643757"/>
    <n v="3596"/>
    <n v="0.50331985100256582"/>
    <n v="5834728"/>
    <n v="5.6112298636714512E-2"/>
  </r>
  <r>
    <x v="7008"/>
    <x v="17"/>
    <s v="RC"/>
    <x v="4863"/>
    <x v="4863"/>
    <n v="1959050"/>
    <n v="2.1030601567086089E-2"/>
    <s v=""/>
    <x v="3"/>
    <n v="18"/>
    <x v="17"/>
    <n v="643757"/>
    <n v="3596"/>
    <n v="6.3337745452980182E-2"/>
    <n v="5834728"/>
    <n v="7.0611689182426326E-3"/>
  </r>
  <r>
    <x v="7009"/>
    <x v="17"/>
    <s v="RC"/>
    <x v="4864"/>
    <x v="4864"/>
    <n v="1959050"/>
    <n v="0.26997779535999589"/>
    <s v=""/>
    <x v="3"/>
    <n v="18"/>
    <x v="17"/>
    <n v="643757"/>
    <n v="3596"/>
    <n v="0.81309062063303927"/>
    <n v="5834728"/>
    <n v="9.0646899049964286E-2"/>
  </r>
  <r>
    <x v="7010"/>
    <x v="17"/>
    <s v="RC"/>
    <x v="4865"/>
    <x v="4865"/>
    <n v="1959050"/>
    <n v="0.63597151680661546"/>
    <s v=""/>
    <x v="3"/>
    <n v="18"/>
    <x v="17"/>
    <n v="643757"/>
    <n v="3596"/>
    <n v="1.9153518703851458"/>
    <n v="5834728"/>
    <n v="0.21353180473879843"/>
  </r>
  <r>
    <x v="7011"/>
    <x v="17"/>
    <s v="RC"/>
    <x v="4866"/>
    <x v="4866"/>
    <n v="1959050"/>
    <n v="0.15165513897041932"/>
    <s v=""/>
    <x v="3"/>
    <n v="18"/>
    <x v="17"/>
    <n v="643757"/>
    <n v="3596"/>
    <n v="0.45673893626408762"/>
    <n v="5834728"/>
    <n v="5.0919254505094332E-2"/>
  </r>
  <r>
    <x v="7012"/>
    <x v="17"/>
    <s v="RC"/>
    <x v="4867"/>
    <x v="4867"/>
    <n v="1959050"/>
    <n v="0.33255914856690744"/>
    <s v=""/>
    <x v="3"/>
    <n v="18"/>
    <x v="17"/>
    <n v="643757"/>
    <n v="3596"/>
    <n v="1.0015665330732182"/>
    <n v="5834728"/>
    <n v="0.11165901820958919"/>
  </r>
  <r>
    <x v="7013"/>
    <x v="17"/>
    <s v="RC"/>
    <x v="3003"/>
    <x v="3003"/>
    <n v="1959050"/>
    <n v="8.0804471555090476E-2"/>
    <s v=""/>
    <x v="3"/>
    <n v="18"/>
    <x v="17"/>
    <n v="643757"/>
    <n v="3596"/>
    <n v="0.24335837633996998"/>
    <n v="5834728"/>
    <n v="2.7130656304801184E-2"/>
  </r>
  <r>
    <x v="7014"/>
    <x v="17"/>
    <s v="RC"/>
    <x v="52"/>
    <x v="52"/>
    <n v="1959050"/>
    <n v="2.8279012786809936E-2"/>
    <s v=""/>
    <x v="3"/>
    <n v="18"/>
    <x v="17"/>
    <n v="643757"/>
    <n v="3596"/>
    <n v="8.5167745099395675E-2"/>
    <n v="5834728"/>
    <n v="9.4948727687048998E-3"/>
  </r>
  <r>
    <x v="7015"/>
    <x v="17"/>
    <s v="RC"/>
    <x v="1293"/>
    <x v="1293"/>
    <n v="1959050"/>
    <n v="5.109619458410964E-2"/>
    <s v=""/>
    <x v="3"/>
    <n v="18"/>
    <x v="17"/>
    <n v="643757"/>
    <n v="3596"/>
    <n v="0.15388612426804166"/>
    <n v="5834728"/>
    <n v="1.715589826980795E-2"/>
  </r>
  <r>
    <x v="7016"/>
    <x v="17"/>
    <s v="RC"/>
    <x v="2849"/>
    <x v="2849"/>
    <n v="1959050"/>
    <n v="0.25752277889793523"/>
    <s v=""/>
    <x v="3"/>
    <n v="18"/>
    <x v="17"/>
    <n v="643757"/>
    <n v="3596"/>
    <n v="0.77557991701525486"/>
    <n v="5834728"/>
    <n v="8.6465041729451658E-2"/>
  </r>
  <r>
    <x v="7017"/>
    <x v="17"/>
    <s v="RC"/>
    <x v="4868"/>
    <x v="4868"/>
    <n v="1959050"/>
    <n v="0.56736683596641224"/>
    <s v=""/>
    <x v="3"/>
    <n v="18"/>
    <x v="17"/>
    <n v="643757"/>
    <n v="3596"/>
    <n v="1.7087355357035792"/>
    <n v="5834728"/>
    <n v="0.1904973119569584"/>
  </r>
  <r>
    <x v="7018"/>
    <x v="17"/>
    <s v="RC"/>
    <x v="402"/>
    <x v="402"/>
    <n v="1959050"/>
    <n v="0.13491232995584596"/>
    <s v=""/>
    <x v="3"/>
    <n v="18"/>
    <x v="17"/>
    <n v="643757"/>
    <n v="3596"/>
    <n v="0.40631471172870537"/>
    <n v="5834728"/>
    <n v="4.529774138571669E-2"/>
  </r>
  <r>
    <x v="7019"/>
    <x v="17"/>
    <s v="RC"/>
    <x v="4869"/>
    <x v="4869"/>
    <n v="1959050"/>
    <n v="0.17197110844541999"/>
    <s v=""/>
    <x v="3"/>
    <n v="18"/>
    <x v="17"/>
    <n v="643757"/>
    <n v="3596"/>
    <n v="0.51792442823080154"/>
    <n v="5834728"/>
    <n v="5.774048079019279E-2"/>
  </r>
  <r>
    <x v="7020"/>
    <x v="17"/>
    <s v="RC"/>
    <x v="4870"/>
    <x v="4870"/>
    <n v="1959050"/>
    <n v="0.31862382277124113"/>
    <s v=""/>
    <x v="3"/>
    <n v="18"/>
    <x v="17"/>
    <n v="643757"/>
    <n v="3596"/>
    <n v="0.95959759009102485"/>
    <n v="5834728"/>
    <n v="0.10698013686327795"/>
  </r>
  <r>
    <x v="7021"/>
    <x v="17"/>
    <s v="RC"/>
    <x v="4871"/>
    <x v="4871"/>
    <n v="1959050"/>
    <n v="0.31249840483908015"/>
    <s v=""/>
    <x v="3"/>
    <n v="18"/>
    <x v="17"/>
    <n v="643757"/>
    <n v="3596"/>
    <n v="0.94114970306588519"/>
    <n v="5834728"/>
    <n v="0.10492348572204223"/>
  </r>
  <r>
    <x v="7022"/>
    <x v="17"/>
    <s v="RC"/>
    <x v="2362"/>
    <x v="2362"/>
    <n v="1959050"/>
    <n v="0.27595007784385289"/>
    <s v=""/>
    <x v="3"/>
    <n v="18"/>
    <x v="17"/>
    <n v="643757"/>
    <n v="3596"/>
    <n v="0.83107731048255062"/>
    <n v="5834728"/>
    <n v="9.2652133912669105E-2"/>
  </r>
  <r>
    <x v="7023"/>
    <x v="17"/>
    <s v="RC"/>
    <x v="2367"/>
    <x v="2367"/>
    <n v="1959050"/>
    <n v="0.11725070825144841"/>
    <s v=""/>
    <x v="3"/>
    <n v="18"/>
    <x v="17"/>
    <n v="643757"/>
    <n v="3596"/>
    <n v="0.35312330413955212"/>
    <n v="5834728"/>
    <n v="3.9367730595153708E-2"/>
  </r>
  <r>
    <x v="7024"/>
    <x v="17"/>
    <s v="RC"/>
    <x v="4872"/>
    <x v="4872"/>
    <n v="1959050"/>
    <n v="0.95561624256655009"/>
    <s v=""/>
    <x v="3"/>
    <n v="18"/>
    <x v="17"/>
    <n v="643757"/>
    <n v="3596"/>
    <n v="2.8780241083136939"/>
    <n v="5834728"/>
    <n v="0.32085471679228234"/>
  </r>
  <r>
    <x v="7025"/>
    <x v="17"/>
    <s v="RC"/>
    <x v="2956"/>
    <x v="2956"/>
    <n v="1959050"/>
    <n v="3.2668895638191982E-2"/>
    <s v=""/>
    <x v="3"/>
    <n v="18"/>
    <x v="17"/>
    <n v="643757"/>
    <n v="3596"/>
    <n v="9.8388730800745908E-2"/>
    <n v="5834728"/>
    <n v="1.0968806086590498E-2"/>
  </r>
  <r>
    <x v="7026"/>
    <x v="17"/>
    <s v="RC"/>
    <x v="1052"/>
    <x v="1052"/>
    <n v="1959050"/>
    <n v="6.3806436793343718E-2"/>
    <s v=""/>
    <x v="3"/>
    <n v="18"/>
    <x v="17"/>
    <n v="643757"/>
    <n v="3596"/>
    <n v="0.19216548984520684"/>
    <n v="5834728"/>
    <n v="2.1423449387872065E-2"/>
  </r>
  <r>
    <x v="7027"/>
    <x v="17"/>
    <s v="RC"/>
    <x v="3076"/>
    <x v="3076"/>
    <n v="1959050"/>
    <n v="0.1894285495520788"/>
    <s v=""/>
    <x v="3"/>
    <n v="18"/>
    <x v="17"/>
    <n v="643757"/>
    <n v="3596"/>
    <n v="0.57050090625245009"/>
    <n v="5834728"/>
    <n v="6.3601936542714579E-2"/>
  </r>
  <r>
    <x v="7028"/>
    <x v="17"/>
    <s v="RC"/>
    <x v="4873"/>
    <x v="4873"/>
    <n v="1959050"/>
    <n v="0.54832699522727857"/>
    <s v=""/>
    <x v="3"/>
    <n v="18"/>
    <x v="17"/>
    <n v="643757"/>
    <n v="3596"/>
    <n v="1.6513933535337695"/>
    <n v="5834728"/>
    <n v="0.18410455465961739"/>
  </r>
  <r>
    <x v="7029"/>
    <x v="17"/>
    <s v="RC"/>
    <x v="4874"/>
    <x v="4874"/>
    <n v="1959050"/>
    <n v="6.1509405068783343E-2"/>
    <s v=""/>
    <x v="3"/>
    <n v="18"/>
    <x v="17"/>
    <n v="643757"/>
    <n v="3596"/>
    <n v="0.18524753221077941"/>
    <n v="5834728"/>
    <n v="2.065220520990867E-2"/>
  </r>
  <r>
    <x v="7030"/>
    <x v="17"/>
    <s v="RC"/>
    <x v="4875"/>
    <x v="4875"/>
    <n v="1959050"/>
    <n v="9.2298307853296233"/>
    <s v=""/>
    <x v="3"/>
    <n v="18"/>
    <x v="17"/>
    <n v="643757"/>
    <n v="3596"/>
    <n v="27.797429901872619"/>
    <n v="5834728"/>
    <n v="3.0989790783734907"/>
  </r>
  <r>
    <x v="7031"/>
    <x v="17"/>
    <s v="RC"/>
    <x v="4876"/>
    <x v="4876"/>
    <n v="1959050"/>
    <n v="9.1523952936372222E-2"/>
    <s v=""/>
    <x v="3"/>
    <n v="18"/>
    <x v="17"/>
    <n v="643757"/>
    <n v="3596"/>
    <n v="0.27564217863396473"/>
    <n v="5834728"/>
    <n v="3.0729795801963694E-2"/>
  </r>
  <r>
    <x v="7032"/>
    <x v="17"/>
    <s v="RC"/>
    <x v="4877"/>
    <x v="4877"/>
    <n v="1959050"/>
    <n v="0.39845843648707285"/>
    <s v=""/>
    <x v="3"/>
    <n v="18"/>
    <x v="17"/>
    <n v="643757"/>
    <n v="3596"/>
    <n v="1.2000350509853477"/>
    <n v="5834728"/>
    <n v="0.13378515673738348"/>
  </r>
  <r>
    <x v="7033"/>
    <x v="17"/>
    <s v="RC"/>
    <x v="27"/>
    <x v="27"/>
    <n v="1959050"/>
    <n v="2.8074832189071232E-2"/>
    <s v=""/>
    <x v="3"/>
    <n v="18"/>
    <x v="17"/>
    <n v="643757"/>
    <n v="3596"/>
    <n v="8.4552815531891021E-2"/>
    <n v="5834728"/>
    <n v="9.4263177306637101E-3"/>
  </r>
  <r>
    <x v="7034"/>
    <x v="17"/>
    <s v="RC"/>
    <x v="4878"/>
    <x v="4878"/>
    <n v="1959050"/>
    <n v="0.32842449146269875"/>
    <s v=""/>
    <x v="3"/>
    <n v="18"/>
    <x v="17"/>
    <n v="643757"/>
    <n v="3596"/>
    <n v="0.98911420933124861"/>
    <n v="5834728"/>
    <n v="0.1102707786892551"/>
  </r>
  <r>
    <x v="7035"/>
    <x v="17"/>
    <s v="RC"/>
    <x v="2555"/>
    <x v="2555"/>
    <n v="1959050"/>
    <n v="5.9824915137439066E-2"/>
    <s v=""/>
    <x v="3"/>
    <n v="18"/>
    <x v="17"/>
    <n v="643757"/>
    <n v="3596"/>
    <n v="0.18017436327886596"/>
    <n v="5834728"/>
    <n v="2.0086626146068848E-2"/>
  </r>
  <r>
    <x v="7036"/>
    <x v="17"/>
    <s v="RC"/>
    <x v="4879"/>
    <x v="4879"/>
    <n v="1959050"/>
    <n v="0.73402924887062604"/>
    <s v=""/>
    <x v="3"/>
    <n v="18"/>
    <x v="17"/>
    <n v="643757"/>
    <n v="3596"/>
    <n v="2.2106717951792598"/>
    <n v="5834728"/>
    <n v="0.24645536175808025"/>
  </r>
  <r>
    <x v="7037"/>
    <x v="17"/>
    <s v="RC"/>
    <x v="496"/>
    <x v="496"/>
    <n v="1959050"/>
    <n v="4.4460325157601899E-2"/>
    <s v=""/>
    <x v="3"/>
    <n v="18"/>
    <x v="17"/>
    <n v="643757"/>
    <n v="3596"/>
    <n v="0.13390091332414014"/>
    <n v="5834728"/>
    <n v="1.4927859533469255E-2"/>
  </r>
  <r>
    <x v="7038"/>
    <x v="17"/>
    <s v="RC"/>
    <x v="4880"/>
    <x v="4880"/>
    <n v="1959050"/>
    <n v="0.16120058191470354"/>
    <s v=""/>
    <x v="3"/>
    <n v="18"/>
    <x v="17"/>
    <n v="643757"/>
    <n v="3596"/>
    <n v="0.48548689354493058"/>
    <n v="5834728"/>
    <n v="5.4124202533519981E-2"/>
  </r>
  <r>
    <x v="7039"/>
    <x v="17"/>
    <s v="RC"/>
    <x v="4135"/>
    <x v="4135"/>
    <n v="1959050"/>
    <n v="2.7411245246420458E-2"/>
    <s v=""/>
    <x v="3"/>
    <n v="18"/>
    <x v="17"/>
    <n v="643757"/>
    <n v="3596"/>
    <n v="8.2554294437500855E-2"/>
    <n v="5834728"/>
    <n v="9.2035138570298394E-3"/>
  </r>
  <r>
    <x v="7040"/>
    <x v="17"/>
    <s v="RC"/>
    <x v="4831"/>
    <x v="4831"/>
    <n v="1959050"/>
    <n v="0.13705622623210229"/>
    <s v=""/>
    <x v="3"/>
    <n v="18"/>
    <x v="17"/>
    <n v="643757"/>
    <n v="3596"/>
    <n v="0.41277147218750432"/>
    <n v="5834728"/>
    <n v="4.6017569285149197E-2"/>
  </r>
  <r>
    <x v="7041"/>
    <x v="17"/>
    <s v="RC"/>
    <x v="4881"/>
    <x v="4881"/>
    <n v="1959050"/>
    <n v="0.20642658431382557"/>
    <s v=""/>
    <x v="3"/>
    <n v="18"/>
    <x v="17"/>
    <n v="643757"/>
    <n v="3596"/>
    <n v="0.62169379274721326"/>
    <n v="5834728"/>
    <n v="6.9309143459643702E-2"/>
  </r>
  <r>
    <x v="7042"/>
    <x v="17"/>
    <s v="RC"/>
    <x v="2059"/>
    <x v="2059"/>
    <n v="1959050"/>
    <n v="6.4572114034863834E-2"/>
    <s v=""/>
    <x v="3"/>
    <n v="18"/>
    <x v="17"/>
    <n v="643757"/>
    <n v="3596"/>
    <n v="0.19447147572334933"/>
    <n v="5834728"/>
    <n v="2.1680530780526532E-2"/>
  </r>
  <r>
    <x v="7043"/>
    <x v="17"/>
    <s v="RC"/>
    <x v="3000"/>
    <x v="3000"/>
    <n v="1959050"/>
    <n v="2.7513335545289806E-2"/>
    <s v=""/>
    <x v="3"/>
    <n v="18"/>
    <x v="17"/>
    <n v="643757"/>
    <n v="3596"/>
    <n v="8.2861759221253203E-2"/>
    <n v="5834728"/>
    <n v="9.2377913760504343E-3"/>
  </r>
  <r>
    <x v="7044"/>
    <x v="17"/>
    <s v="RC"/>
    <x v="1636"/>
    <x v="1636"/>
    <n v="1959050"/>
    <n v="9.356575891375922E-2"/>
    <s v=""/>
    <x v="3"/>
    <n v="18"/>
    <x v="17"/>
    <n v="643757"/>
    <n v="3596"/>
    <n v="0.2817914743090113"/>
    <n v="5834728"/>
    <n v="3.1415346182375598E-2"/>
  </r>
  <r>
    <x v="7045"/>
    <x v="17"/>
    <s v="RC"/>
    <x v="3594"/>
    <x v="3594"/>
    <n v="1959050"/>
    <n v="5.1912916975064442E-2"/>
    <s v=""/>
    <x v="3"/>
    <n v="18"/>
    <x v="17"/>
    <n v="643757"/>
    <n v="3596"/>
    <n v="0.1563458425380603"/>
    <n v="5834728"/>
    <n v="1.7430118421972712E-2"/>
  </r>
  <r>
    <x v="7046"/>
    <x v="17"/>
    <s v="RC"/>
    <x v="2881"/>
    <x v="2881"/>
    <n v="1959050"/>
    <n v="3.4659656466144308E-2"/>
    <s v=""/>
    <x v="3"/>
    <n v="18"/>
    <x v="17"/>
    <n v="643757"/>
    <n v="3596"/>
    <n v="0.10438429408391636"/>
    <n v="5834728"/>
    <n v="1.1637217707492105E-2"/>
  </r>
  <r>
    <x v="7047"/>
    <x v="17"/>
    <s v="RC"/>
    <x v="391"/>
    <x v="391"/>
    <n v="1959050"/>
    <n v="1.6487583267400015E-2"/>
    <s v=""/>
    <x v="3"/>
    <n v="18"/>
    <x v="17"/>
    <n v="643757"/>
    <n v="3596"/>
    <n v="4.9655562576001455E-2"/>
    <n v="5834728"/>
    <n v="5.5358193218261421E-3"/>
  </r>
  <r>
    <x v="7048"/>
    <x v="17"/>
    <s v="RC"/>
    <x v="4882"/>
    <x v="4882"/>
    <n v="1959050"/>
    <n v="0.20688599065873764"/>
    <s v=""/>
    <x v="3"/>
    <n v="18"/>
    <x v="17"/>
    <n v="643757"/>
    <n v="3596"/>
    <n v="0.62307738427409876"/>
    <n v="5834728"/>
    <n v="6.946339229523639E-2"/>
  </r>
  <r>
    <x v="7049"/>
    <x v="17"/>
    <s v="RC"/>
    <x v="2976"/>
    <x v="2976"/>
    <n v="1959050"/>
    <n v="6.799213904698706E-2"/>
    <s v=""/>
    <x v="3"/>
    <n v="18"/>
    <x v="17"/>
    <n v="643757"/>
    <n v="3596"/>
    <n v="0.20477154597905242"/>
    <n v="5834728"/>
    <n v="2.2828827667716472E-2"/>
  </r>
  <r>
    <x v="7050"/>
    <x v="17"/>
    <s v="RC"/>
    <x v="4883"/>
    <x v="4883"/>
    <n v="1959050"/>
    <n v="6.3653301345039687E-2"/>
    <s v=""/>
    <x v="3"/>
    <n v="18"/>
    <x v="17"/>
    <n v="643757"/>
    <n v="3596"/>
    <n v="0.19170429266957836"/>
    <n v="5834728"/>
    <n v="2.1372033109341174E-2"/>
  </r>
  <r>
    <x v="7051"/>
    <x v="17"/>
    <s v="RC"/>
    <x v="3074"/>
    <x v="3074"/>
    <n v="1959050"/>
    <n v="4.9820065848242771E-2"/>
    <s v=""/>
    <x v="3"/>
    <n v="18"/>
    <x v="17"/>
    <n v="643757"/>
    <n v="3596"/>
    <n v="0.15004281447113751"/>
    <n v="5834728"/>
    <n v="1.672742928205051E-2"/>
  </r>
  <r>
    <x v="7052"/>
    <x v="17"/>
    <s v="RC"/>
    <x v="4884"/>
    <x v="4884"/>
    <n v="1959050"/>
    <n v="0.26109593935836251"/>
    <s v=""/>
    <x v="3"/>
    <n v="18"/>
    <x v="17"/>
    <n v="643757"/>
    <n v="3596"/>
    <n v="0.78634118444658641"/>
    <n v="5834728"/>
    <n v="8.7664754895172489E-2"/>
  </r>
  <r>
    <x v="7053"/>
    <x v="17"/>
    <s v="RC"/>
    <x v="4885"/>
    <x v="4885"/>
    <n v="1959050"/>
    <n v="0.14394732140578342"/>
    <s v=""/>
    <x v="3"/>
    <n v="18"/>
    <x v="17"/>
    <n v="643757"/>
    <n v="3596"/>
    <n v="0.43352534509078666"/>
    <n v="5834728"/>
    <n v="4.8331301819039378E-2"/>
  </r>
  <r>
    <x v="7054"/>
    <x v="17"/>
    <s v="RC"/>
    <x v="2574"/>
    <x v="2574"/>
    <n v="1959050"/>
    <n v="4.6655266583292922E-2"/>
    <s v=""/>
    <x v="3"/>
    <n v="18"/>
    <x v="17"/>
    <n v="643757"/>
    <n v="3596"/>
    <n v="0.14051140617481525"/>
    <n v="5834728"/>
    <n v="1.5664826192412051E-2"/>
  </r>
  <r>
    <x v="7055"/>
    <x v="17"/>
    <s v="RC"/>
    <x v="4886"/>
    <x v="4886"/>
    <n v="1959050"/>
    <n v="0.86159107730787876"/>
    <s v=""/>
    <x v="3"/>
    <n v="18"/>
    <x v="17"/>
    <n v="643757"/>
    <n v="3596"/>
    <n v="2.5948490424777972"/>
    <n v="5834728"/>
    <n v="0.28928512177431409"/>
  </r>
  <r>
    <x v="7056"/>
    <x v="17"/>
    <s v="RC"/>
    <x v="4887"/>
    <x v="4887"/>
    <n v="1959050"/>
    <n v="0.10995125188228989"/>
    <s v=""/>
    <x v="3"/>
    <n v="18"/>
    <x v="17"/>
    <n v="643757"/>
    <n v="3596"/>
    <n v="0.33113957210126044"/>
    <n v="5834728"/>
    <n v="3.691688798518114E-2"/>
  </r>
  <r>
    <x v="7057"/>
    <x v="17"/>
    <s v="RC"/>
    <x v="234"/>
    <x v="234"/>
    <n v="1959050"/>
    <n v="1.4241596692274316E-2"/>
    <s v=""/>
    <x v="3"/>
    <n v="18"/>
    <x v="17"/>
    <n v="643757"/>
    <n v="3596"/>
    <n v="4.2891337333450172E-2"/>
    <n v="5834728"/>
    <n v="4.7817139033730447E-3"/>
  </r>
  <r>
    <x v="7058"/>
    <x v="17"/>
    <s v="RC"/>
    <x v="4043"/>
    <x v="4043"/>
    <n v="1959050"/>
    <n v="6.8400500242464454E-2"/>
    <s v=""/>
    <x v="3"/>
    <n v="18"/>
    <x v="17"/>
    <n v="643757"/>
    <n v="3596"/>
    <n v="0.20600140511406176"/>
    <n v="5834728"/>
    <n v="2.2965937743798855E-2"/>
  </r>
  <r>
    <x v="7059"/>
    <x v="17"/>
    <s v="RC"/>
    <x v="2117"/>
    <x v="2117"/>
    <n v="1959050"/>
    <n v="0.13715831653097166"/>
    <s v=""/>
    <x v="3"/>
    <n v="18"/>
    <x v="17"/>
    <n v="643757"/>
    <n v="3596"/>
    <n v="0.41307893697125664"/>
    <n v="5834728"/>
    <n v="4.6051846804169794E-2"/>
  </r>
  <r>
    <x v="7060"/>
    <x v="17"/>
    <s v="RC"/>
    <x v="4888"/>
    <x v="4888"/>
    <n v="1959050"/>
    <n v="0.78150123784487369"/>
    <s v=""/>
    <x v="3"/>
    <n v="18"/>
    <x v="17"/>
    <n v="643757"/>
    <n v="3596"/>
    <n v="2.3536429196240936"/>
    <n v="5834728"/>
    <n v="0.26239440810265702"/>
  </r>
  <r>
    <x v="7061"/>
    <x v="17"/>
    <s v="RC"/>
    <x v="767"/>
    <x v="767"/>
    <n v="1959050"/>
    <n v="2.8023787039636556E-2"/>
    <s v=""/>
    <x v="3"/>
    <n v="18"/>
    <x v="17"/>
    <n v="643757"/>
    <n v="3596"/>
    <n v="8.4399083140014847E-2"/>
    <n v="5834728"/>
    <n v="9.4091789711534118E-3"/>
  </r>
  <r>
    <x v="7062"/>
    <x v="17"/>
    <s v="RC"/>
    <x v="2876"/>
    <x v="2876"/>
    <n v="1959050"/>
    <n v="0.11347336719328247"/>
    <s v=""/>
    <x v="3"/>
    <n v="18"/>
    <x v="17"/>
    <n v="643757"/>
    <n v="3596"/>
    <n v="0.34174710714071588"/>
    <n v="5834728"/>
    <n v="3.8099462391391677E-2"/>
  </r>
  <r>
    <x v="7063"/>
    <x v="17"/>
    <s v="RC"/>
    <x v="4889"/>
    <x v="4889"/>
    <n v="1959050"/>
    <n v="0.68374977667747117"/>
    <s v=""/>
    <x v="3"/>
    <n v="18"/>
    <x v="17"/>
    <n v="643757"/>
    <n v="3596"/>
    <n v="2.0592453891812368"/>
    <n v="5834728"/>
    <n v="0.22957368364043707"/>
  </r>
  <r>
    <x v="7064"/>
    <x v="17"/>
    <s v="RC"/>
    <x v="4890"/>
    <x v="4890"/>
    <n v="1959050"/>
    <n v="0.21944309741966772"/>
    <s v=""/>
    <x v="3"/>
    <n v="18"/>
    <x v="17"/>
    <n v="643757"/>
    <n v="3596"/>
    <n v="0.66089555267563549"/>
    <n v="5834728"/>
    <n v="7.3679527134769607E-2"/>
  </r>
  <r>
    <x v="7065"/>
    <x v="17"/>
    <s v="KR"/>
    <x v="2987"/>
    <x v="2987"/>
    <n v="1959050"/>
    <n v="0.11878206273448866"/>
    <s v=""/>
    <x v="3"/>
    <n v="18"/>
    <x v="17"/>
    <n v="643757"/>
    <n v="3596"/>
    <n v="0.35773527589583709"/>
    <n v="5834728"/>
    <n v="3.9881893380462635E-2"/>
  </r>
  <r>
    <x v="7066"/>
    <x v="17"/>
    <s v="KR"/>
    <x v="1581"/>
    <x v="1581"/>
    <n v="1959050"/>
    <n v="8.6521528291774077E-2"/>
    <s v=""/>
    <x v="3"/>
    <n v="18"/>
    <x v="17"/>
    <n v="643757"/>
    <n v="3596"/>
    <n v="0.26057640423010053"/>
    <n v="5834728"/>
    <n v="2.9050197369954522E-2"/>
  </r>
  <r>
    <x v="7067"/>
    <x v="17"/>
    <s v="KR"/>
    <x v="4859"/>
    <x v="4859"/>
    <n v="1959050"/>
    <n v="3.8028636328832854E-2"/>
    <s v=""/>
    <x v="3"/>
    <n v="18"/>
    <x v="17"/>
    <n v="643757"/>
    <n v="3596"/>
    <n v="0.11453063194774328"/>
    <n v="5834728"/>
    <n v="1.2768375835171751E-2"/>
  </r>
  <r>
    <x v="7068"/>
    <x v="17"/>
    <s v="KR"/>
    <x v="4373"/>
    <x v="4373"/>
    <n v="1959050"/>
    <n v="0.14578494678543172"/>
    <s v=""/>
    <x v="3"/>
    <n v="18"/>
    <x v="17"/>
    <n v="643757"/>
    <n v="3596"/>
    <n v="0.43905971119832859"/>
    <n v="5834728"/>
    <n v="4.8948297161410095E-2"/>
  </r>
  <r>
    <x v="7069"/>
    <x v="17"/>
    <s v="KR"/>
    <x v="1826"/>
    <x v="1826"/>
    <n v="1959050"/>
    <n v="5.2780684515453917E-2"/>
    <s v=""/>
    <x v="3"/>
    <n v="18"/>
    <x v="17"/>
    <n v="643757"/>
    <n v="3596"/>
    <n v="0.15895929319995511"/>
    <n v="5834728"/>
    <n v="1.7721477333647772E-2"/>
  </r>
  <r>
    <x v="7070"/>
    <x v="17"/>
    <s v="KR"/>
    <x v="4891"/>
    <x v="4891"/>
    <n v="1959050"/>
    <n v="6.2019856563130089E-2"/>
    <s v=""/>
    <x v="3"/>
    <n v="18"/>
    <x v="17"/>
    <n v="643757"/>
    <n v="3596"/>
    <n v="0.18678485612954107"/>
    <n v="5834728"/>
    <n v="2.0823592805011646E-2"/>
  </r>
  <r>
    <x v="7071"/>
    <x v="17"/>
    <s v="KR"/>
    <x v="2351"/>
    <x v="2351"/>
    <n v="1959050"/>
    <n v="0.15951609198335928"/>
    <s v=""/>
    <x v="3"/>
    <n v="18"/>
    <x v="17"/>
    <n v="643757"/>
    <n v="3596"/>
    <n v="0.48041372461301718"/>
    <n v="5834728"/>
    <n v="5.3558623469680162E-2"/>
  </r>
  <r>
    <x v="7072"/>
    <x v="17"/>
    <s v="KR"/>
    <x v="4892"/>
    <x v="4892"/>
    <n v="1959050"/>
    <n v="0.76828054414129299"/>
    <s v=""/>
    <x v="3"/>
    <n v="18"/>
    <x v="17"/>
    <n v="643757"/>
    <n v="3596"/>
    <n v="2.3138262301281665"/>
    <n v="5834728"/>
    <n v="0.25795546938948999"/>
  </r>
  <r>
    <x v="7073"/>
    <x v="17"/>
    <s v="KR"/>
    <x v="4893"/>
    <x v="4893"/>
    <n v="1959050"/>
    <n v="0.27737934202802378"/>
    <s v=""/>
    <x v="3"/>
    <n v="18"/>
    <x v="17"/>
    <n v="643757"/>
    <n v="3596"/>
    <n v="0.83538181745508333"/>
    <n v="5834728"/>
    <n v="9.3132019178957443E-2"/>
  </r>
  <r>
    <x v="7074"/>
    <x v="17"/>
    <s v="KR"/>
    <x v="4894"/>
    <x v="4894"/>
    <n v="1959050"/>
    <n v="3.005589443863097"/>
    <s v=""/>
    <x v="3"/>
    <n v="18"/>
    <x v="17"/>
    <n v="643757"/>
    <n v="3596"/>
    <n v="9.0519169660604994"/>
    <n v="5834728"/>
    <n v="1.0091472987258361"/>
  </r>
  <r>
    <x v="7075"/>
    <x v="17"/>
    <s v="KR"/>
    <x v="4895"/>
    <x v="4895"/>
    <n v="1959050"/>
    <n v="0.16553941961665092"/>
    <s v=""/>
    <x v="3"/>
    <n v="18"/>
    <x v="17"/>
    <n v="643757"/>
    <n v="3596"/>
    <n v="0.49855414685440469"/>
    <n v="5834728"/>
    <n v="5.558099709189529E-2"/>
  </r>
  <r>
    <x v="7076"/>
    <x v="17"/>
    <s v="KR"/>
    <x v="4896"/>
    <x v="4896"/>
    <n v="1959050"/>
    <n v="0.51376942906000367"/>
    <s v=""/>
    <x v="3"/>
    <n v="18"/>
    <x v="17"/>
    <n v="643757"/>
    <n v="3596"/>
    <n v="1.5473165242336056"/>
    <n v="5834728"/>
    <n v="0.17250161447114587"/>
  </r>
  <r>
    <x v="7077"/>
    <x v="17"/>
    <s v="KR"/>
    <x v="4897"/>
    <x v="4897"/>
    <n v="1959050"/>
    <n v="0.80789158010260065"/>
    <s v=""/>
    <x v="3"/>
    <n v="18"/>
    <x v="17"/>
    <n v="643757"/>
    <n v="3596"/>
    <n v="2.4331225662240712"/>
    <n v="5834728"/>
    <n v="0.27125514676948093"/>
  </r>
  <r>
    <x v="7078"/>
    <x v="17"/>
    <s v="KR"/>
    <x v="4898"/>
    <x v="4898"/>
    <n v="1959050"/>
    <n v="0.18013833235496796"/>
    <s v=""/>
    <x v="3"/>
    <n v="18"/>
    <x v="17"/>
    <n v="643757"/>
    <n v="3596"/>
    <n v="0.54252161093098794"/>
    <n v="5834728"/>
    <n v="6.0482682311840411E-2"/>
  </r>
  <r>
    <x v="7079"/>
    <x v="17"/>
    <s v="KR"/>
    <x v="4899"/>
    <x v="4899"/>
    <n v="1959050"/>
    <n v="0.34292131390214642"/>
    <s v=""/>
    <x v="3"/>
    <n v="18"/>
    <x v="17"/>
    <n v="643757"/>
    <n v="3596"/>
    <n v="1.0327742086240796"/>
    <n v="5834728"/>
    <n v="0.11513818639017964"/>
  </r>
  <r>
    <x v="7080"/>
    <x v="17"/>
    <s v="KR"/>
    <x v="4785"/>
    <x v="4785"/>
    <n v="1959050"/>
    <n v="6.8247364794160437E-2"/>
    <s v=""/>
    <x v="3"/>
    <n v="18"/>
    <x v="17"/>
    <n v="643757"/>
    <n v="3596"/>
    <n v="0.20554020793843325"/>
    <n v="5834728"/>
    <n v="2.291452146526796E-2"/>
  </r>
  <r>
    <x v="7081"/>
    <x v="17"/>
    <s v="KR"/>
    <x v="4900"/>
    <x v="4900"/>
    <n v="1959050"/>
    <n v="0.47303539981113296"/>
    <s v=""/>
    <x v="3"/>
    <n v="18"/>
    <x v="17"/>
    <n v="643757"/>
    <n v="3596"/>
    <n v="1.4246380755164256"/>
    <n v="5834728"/>
    <n v="0.15882488438192832"/>
  </r>
  <r>
    <x v="7082"/>
    <x v="17"/>
    <s v="KR"/>
    <x v="4901"/>
    <x v="4901"/>
    <n v="1959050"/>
    <n v="0.17697353309001812"/>
    <s v=""/>
    <x v="3"/>
    <n v="18"/>
    <x v="17"/>
    <n v="643757"/>
    <n v="3596"/>
    <n v="0.53299020263466579"/>
    <n v="5834728"/>
    <n v="5.9420079222201959E-2"/>
  </r>
  <r>
    <x v="7083"/>
    <x v="17"/>
    <s v="KR"/>
    <x v="4902"/>
    <x v="4902"/>
    <n v="1959050"/>
    <n v="0.28554656593757177"/>
    <s v=""/>
    <x v="3"/>
    <n v="18"/>
    <x v="17"/>
    <n v="643757"/>
    <n v="3596"/>
    <n v="0.85997900015526962"/>
    <n v="5834728"/>
    <n v="9.587422070060507E-2"/>
  </r>
  <r>
    <x v="7084"/>
    <x v="17"/>
    <s v="KR"/>
    <x v="4903"/>
    <x v="4903"/>
    <n v="1959050"/>
    <n v="0.11189096756080753"/>
    <s v=""/>
    <x v="3"/>
    <n v="18"/>
    <x v="17"/>
    <n v="643757"/>
    <n v="3596"/>
    <n v="0.33698140299255475"/>
    <n v="5834728"/>
    <n v="3.7568160846572454E-2"/>
  </r>
  <r>
    <x v="7085"/>
    <x v="17"/>
    <s v="KR"/>
    <x v="2303"/>
    <x v="2303"/>
    <n v="1959050"/>
    <n v="4.5838544192338126E-2"/>
    <s v=""/>
    <x v="3"/>
    <n v="18"/>
    <x v="17"/>
    <n v="643757"/>
    <n v="3596"/>
    <n v="0.13805168790479661"/>
    <n v="5834728"/>
    <n v="1.5390606040247291E-2"/>
  </r>
  <r>
    <x v="7086"/>
    <x v="17"/>
    <s v="KR"/>
    <x v="2269"/>
    <x v="2269"/>
    <n v="1959050"/>
    <n v="0.11546412802123478"/>
    <s v=""/>
    <x v="3"/>
    <n v="18"/>
    <x v="17"/>
    <n v="643757"/>
    <n v="3596"/>
    <n v="0.34774267042388635"/>
    <n v="5834728"/>
    <n v="3.8767874012293292E-2"/>
  </r>
  <r>
    <x v="7087"/>
    <x v="17"/>
    <s v="KR"/>
    <x v="1298"/>
    <x v="1298"/>
    <n v="1959050"/>
    <n v="6.7430642403205635E-2"/>
    <s v=""/>
    <x v="3"/>
    <n v="18"/>
    <x v="17"/>
    <n v="643757"/>
    <n v="3596"/>
    <n v="0.2030804896684146"/>
    <n v="5834728"/>
    <n v="2.2640301313103198E-2"/>
  </r>
  <r>
    <x v="7088"/>
    <x v="17"/>
    <s v="KR"/>
    <x v="4502"/>
    <x v="4502"/>
    <n v="1959050"/>
    <n v="0.16977616701972895"/>
    <s v=""/>
    <x v="3"/>
    <n v="18"/>
    <x v="17"/>
    <n v="643757"/>
    <n v="3596"/>
    <n v="0.51131393538012648"/>
    <n v="5834728"/>
    <n v="5.7003514131249988E-2"/>
  </r>
  <r>
    <x v="7089"/>
    <x v="17"/>
    <s v="KR"/>
    <x v="4904"/>
    <x v="4904"/>
    <n v="1959050"/>
    <n v="0.33107883923330184"/>
    <s v=""/>
    <x v="3"/>
    <n v="18"/>
    <x v="17"/>
    <n v="643757"/>
    <n v="3596"/>
    <n v="0.99710829370880938"/>
    <n v="5834728"/>
    <n v="0.11116199418379058"/>
  </r>
  <r>
    <x v="7090"/>
    <x v="17"/>
    <s v="KR"/>
    <x v="2272"/>
    <x v="2272"/>
    <n v="1959050"/>
    <n v="4.7420943824813044E-2"/>
    <s v=""/>
    <x v="3"/>
    <n v="18"/>
    <x v="17"/>
    <n v="643757"/>
    <n v="3596"/>
    <n v="0.14281739205295774"/>
    <n v="5834728"/>
    <n v="1.5921907585066519E-2"/>
  </r>
  <r>
    <x v="7091"/>
    <x v="17"/>
    <s v="KR"/>
    <x v="4905"/>
    <x v="4905"/>
    <n v="1959050"/>
    <n v="0.10101835073122176"/>
    <s v=""/>
    <x v="3"/>
    <n v="18"/>
    <x v="17"/>
    <n v="643757"/>
    <n v="3596"/>
    <n v="0.30423640352293146"/>
    <n v="5834728"/>
    <n v="3.3917605070879056E-2"/>
  </r>
  <r>
    <x v="7092"/>
    <x v="17"/>
    <s v="VV"/>
    <x v="3078"/>
    <x v="3078"/>
    <n v="1959050"/>
    <n v="0.12495852581608433"/>
    <s v=""/>
    <x v="3"/>
    <n v="18"/>
    <x v="17"/>
    <n v="643757"/>
    <n v="3596"/>
    <n v="0.37633689531285308"/>
    <n v="5834728"/>
    <n v="4.1955683281208654E-2"/>
  </r>
  <r>
    <x v="7093"/>
    <x v="17"/>
    <s v="VV"/>
    <x v="4906"/>
    <x v="4906"/>
    <n v="1959050"/>
    <n v="7.8201168933922052E-2"/>
    <s v=""/>
    <x v="3"/>
    <n v="18"/>
    <x v="17"/>
    <n v="643757"/>
    <n v="3596"/>
    <n v="0.23551802435428554"/>
    <n v="5834728"/>
    <n v="2.6256579569776006E-2"/>
  </r>
  <r>
    <x v="7094"/>
    <x v="17"/>
    <s v="VV"/>
    <x v="4907"/>
    <x v="4907"/>
    <n v="1959050"/>
    <n v="0.20331283019831042"/>
    <s v=""/>
    <x v="3"/>
    <n v="18"/>
    <x v="17"/>
    <n v="643757"/>
    <n v="3596"/>
    <n v="0.6123161168427671"/>
    <n v="5834728"/>
    <n v="6.8263679129515545E-2"/>
  </r>
  <r>
    <x v="7095"/>
    <x v="17"/>
    <s v="VV"/>
    <x v="684"/>
    <x v="684"/>
    <n v="1959050"/>
    <n v="3.4200250121232227E-2"/>
    <s v=""/>
    <x v="3"/>
    <n v="18"/>
    <x v="17"/>
    <n v="643757"/>
    <n v="3596"/>
    <n v="0.10300070255703088"/>
    <n v="5834728"/>
    <n v="1.1482968871899427E-2"/>
  </r>
  <r>
    <x v="7096"/>
    <x v="17"/>
    <s v="VV"/>
    <x v="4380"/>
    <x v="4380"/>
    <n v="1959050"/>
    <n v="5.5996528929838446E-2"/>
    <s v=""/>
    <x v="3"/>
    <n v="18"/>
    <x v="17"/>
    <n v="643757"/>
    <n v="3596"/>
    <n v="0.16864443388815353"/>
    <n v="5834728"/>
    <n v="1.8801219182796525E-2"/>
  </r>
  <r>
    <x v="7097"/>
    <x v="17"/>
    <s v="VV"/>
    <x v="174"/>
    <x v="174"/>
    <n v="1959050"/>
    <n v="0.17380873382506828"/>
    <s v=""/>
    <x v="3"/>
    <n v="18"/>
    <x v="17"/>
    <n v="643757"/>
    <n v="3596"/>
    <n v="0.52345879433834341"/>
    <n v="5834728"/>
    <n v="5.83574761325635E-2"/>
  </r>
  <r>
    <x v="7098"/>
    <x v="17"/>
    <s v="VV"/>
    <x v="4790"/>
    <x v="4790"/>
    <n v="1959050"/>
    <n v="6.4929430080906556E-2"/>
    <s v=""/>
    <x v="3"/>
    <n v="18"/>
    <x v="17"/>
    <n v="643757"/>
    <n v="3596"/>
    <n v="0.19554760246648251"/>
    <n v="5834728"/>
    <n v="2.1800502097098613E-2"/>
  </r>
  <r>
    <x v="7099"/>
    <x v="17"/>
    <s v="VV"/>
    <x v="3849"/>
    <x v="3849"/>
    <n v="1959050"/>
    <n v="0.12419284857456421"/>
    <s v=""/>
    <x v="3"/>
    <n v="18"/>
    <x v="17"/>
    <n v="643757"/>
    <n v="3596"/>
    <n v="0.37403090943471062"/>
    <n v="5834728"/>
    <n v="4.169860188855419E-2"/>
  </r>
  <r>
    <x v="7100"/>
    <x v="17"/>
    <s v="VV"/>
    <x v="4908"/>
    <x v="4908"/>
    <n v="1959050"/>
    <n v="0.1072969041116868"/>
    <s v=""/>
    <x v="3"/>
    <n v="18"/>
    <x v="17"/>
    <n v="643757"/>
    <n v="3596"/>
    <n v="0.32314548772369989"/>
    <n v="5834728"/>
    <n v="3.6025672490645665E-2"/>
  </r>
  <r>
    <x v="7101"/>
    <x v="17"/>
    <s v="VV"/>
    <x v="4909"/>
    <x v="4909"/>
    <n v="1959050"/>
    <n v="0.12113013960848369"/>
    <s v=""/>
    <x v="3"/>
    <n v="18"/>
    <x v="17"/>
    <n v="643757"/>
    <n v="3596"/>
    <n v="0.36480696592214068"/>
    <n v="5834728"/>
    <n v="4.0670276317936328E-2"/>
  </r>
  <r>
    <x v="7102"/>
    <x v="17"/>
    <s v="VV"/>
    <x v="4910"/>
    <x v="4910"/>
    <n v="1959050"/>
    <n v="0.28779255251269747"/>
    <s v=""/>
    <x v="3"/>
    <n v="18"/>
    <x v="17"/>
    <n v="643757"/>
    <n v="3596"/>
    <n v="0.86674322539782089"/>
    <n v="5834728"/>
    <n v="9.6628326119058167E-2"/>
  </r>
  <r>
    <x v="7103"/>
    <x v="17"/>
    <s v="VV"/>
    <x v="4131"/>
    <x v="4131"/>
    <n v="1959050"/>
    <n v="9.4127255557540646E-2"/>
    <s v=""/>
    <x v="3"/>
    <n v="18"/>
    <x v="17"/>
    <n v="643757"/>
    <n v="3596"/>
    <n v="0.28348253061964912"/>
    <n v="5834728"/>
    <n v="3.1603872536988868E-2"/>
  </r>
  <r>
    <x v="7104"/>
    <x v="17"/>
    <s v="VV"/>
    <x v="4911"/>
    <x v="4911"/>
    <n v="1959050"/>
    <n v="7.3453970036497285E-2"/>
    <s v=""/>
    <x v="3"/>
    <n v="18"/>
    <x v="17"/>
    <n v="643757"/>
    <n v="3596"/>
    <n v="0.22122091190980214"/>
    <n v="5834728"/>
    <n v="2.4662674935318318E-2"/>
  </r>
  <r>
    <x v="7105"/>
    <x v="17"/>
    <s v="VV"/>
    <x v="722"/>
    <x v="722"/>
    <n v="1959050"/>
    <n v="0.10086521528291774"/>
    <s v=""/>
    <x v="3"/>
    <n v="18"/>
    <x v="17"/>
    <n v="643757"/>
    <n v="3596"/>
    <n v="0.30377520634730304"/>
    <n v="5834728"/>
    <n v="3.3866188792348165E-2"/>
  </r>
  <r>
    <x v="7106"/>
    <x v="17"/>
    <s v="VV"/>
    <x v="3555"/>
    <x v="3555"/>
    <n v="1959050"/>
    <n v="8.4888083509864473E-2"/>
    <s v=""/>
    <x v="3"/>
    <n v="18"/>
    <x v="17"/>
    <n v="643757"/>
    <n v="3596"/>
    <n v="0.25565696769006324"/>
    <n v="5834728"/>
    <n v="2.8501757065624994E-2"/>
  </r>
  <r>
    <x v="7107"/>
    <x v="17"/>
    <s v="VV"/>
    <x v="622"/>
    <x v="622"/>
    <n v="1959050"/>
    <n v="0.12148745565452643"/>
    <s v=""/>
    <x v="3"/>
    <n v="18"/>
    <x v="17"/>
    <n v="643757"/>
    <n v="3596"/>
    <n v="0.36588309266527386"/>
    <n v="5834728"/>
    <n v="4.0790247634508413E-2"/>
  </r>
  <r>
    <x v="7108"/>
    <x v="17"/>
    <s v="VV"/>
    <x v="3552"/>
    <x v="3552"/>
    <n v="1959050"/>
    <n v="0.19509456113932774"/>
    <s v=""/>
    <x v="3"/>
    <n v="18"/>
    <x v="17"/>
    <n v="643757"/>
    <n v="3596"/>
    <n v="0.58756520175070448"/>
    <n v="5834728"/>
    <n v="6.5504338848357629E-2"/>
  </r>
  <r>
    <x v="7109"/>
    <x v="17"/>
    <s v="VV"/>
    <x v="4912"/>
    <x v="4912"/>
    <n v="1959050"/>
    <n v="0.10668436231847069"/>
    <s v=""/>
    <x v="3"/>
    <n v="18"/>
    <x v="17"/>
    <n v="643757"/>
    <n v="3596"/>
    <n v="0.32130069902118585"/>
    <n v="5834728"/>
    <n v="3.5820007376522092E-2"/>
  </r>
  <r>
    <x v="7110"/>
    <x v="17"/>
    <s v="VV"/>
    <x v="4913"/>
    <x v="4913"/>
    <n v="1959050"/>
    <n v="0.17855593272249304"/>
    <s v=""/>
    <x v="3"/>
    <n v="18"/>
    <x v="17"/>
    <n v="643757"/>
    <n v="3596"/>
    <n v="0.53775590678282692"/>
    <n v="5834728"/>
    <n v="5.9951380767021181E-2"/>
  </r>
  <r>
    <x v="7111"/>
    <x v="17"/>
    <s v="VV"/>
    <x v="4430"/>
    <x v="4430"/>
    <n v="1959050"/>
    <n v="0.11219723845741558"/>
    <s v=""/>
    <x v="3"/>
    <n v="18"/>
    <x v="17"/>
    <n v="643757"/>
    <n v="3596"/>
    <n v="0.33790379734381176"/>
    <n v="5834728"/>
    <n v="3.7670993403634237E-2"/>
  </r>
  <r>
    <x v="7112"/>
    <x v="17"/>
    <s v="VV"/>
    <x v="1750"/>
    <x v="1750"/>
    <n v="1959050"/>
    <n v="0.35190526020264923"/>
    <s v=""/>
    <x v="3"/>
    <n v="18"/>
    <x v="17"/>
    <n v="643757"/>
    <n v="3596"/>
    <n v="1.0598311095942847"/>
    <n v="5834728"/>
    <n v="0.11815460806399201"/>
  </r>
  <r>
    <x v="7113"/>
    <x v="17"/>
    <s v="VV"/>
    <x v="2535"/>
    <x v="2535"/>
    <n v="1959050"/>
    <n v="4.0631938950001271E-2"/>
    <s v=""/>
    <x v="3"/>
    <n v="18"/>
    <x v="17"/>
    <n v="643757"/>
    <n v="3596"/>
    <n v="0.12237098393342774"/>
    <n v="5834728"/>
    <n v="1.3642452570196932E-2"/>
  </r>
  <r>
    <x v="7114"/>
    <x v="17"/>
    <s v="VV"/>
    <x v="4914"/>
    <x v="4914"/>
    <n v="1959050"/>
    <n v="9.1677088384676253E-2"/>
    <s v=""/>
    <x v="3"/>
    <n v="18"/>
    <x v="17"/>
    <n v="643757"/>
    <n v="3596"/>
    <n v="0.27610337580959321"/>
    <n v="5834728"/>
    <n v="3.0781212080494582E-2"/>
  </r>
  <r>
    <x v="7115"/>
    <x v="17"/>
    <s v="VV"/>
    <x v="965"/>
    <x v="965"/>
    <n v="1959050"/>
    <n v="7.0646486817590157E-2"/>
    <s v=""/>
    <x v="3"/>
    <n v="18"/>
    <x v="17"/>
    <n v="643757"/>
    <n v="3596"/>
    <n v="0.21276563035661306"/>
    <n v="5834728"/>
    <n v="2.3720043162251951E-2"/>
  </r>
  <r>
    <x v="7116"/>
    <x v="17"/>
    <s v="VV"/>
    <x v="4915"/>
    <x v="4915"/>
    <n v="1959050"/>
    <n v="0.33128301983104058"/>
    <s v=""/>
    <x v="3"/>
    <n v="18"/>
    <x v="17"/>
    <n v="643757"/>
    <n v="3596"/>
    <n v="0.99772322327631391"/>
    <n v="5834728"/>
    <n v="0.11123054922183176"/>
  </r>
  <r>
    <x v="7117"/>
    <x v="17"/>
    <s v="VV"/>
    <x v="1913"/>
    <x v="1913"/>
    <n v="1959050"/>
    <n v="6.6511829713381487E-2"/>
    <s v=""/>
    <x v="3"/>
    <n v="18"/>
    <x v="17"/>
    <n v="643757"/>
    <n v="3596"/>
    <n v="0.20031330661464364"/>
    <n v="5834728"/>
    <n v="2.2331803641917839E-2"/>
  </r>
  <r>
    <x v="7118"/>
    <x v="17"/>
    <s v="VV"/>
    <x v="1950"/>
    <x v="1950"/>
    <n v="1959050"/>
    <n v="0.45353615272708708"/>
    <s v=""/>
    <x v="3"/>
    <n v="18"/>
    <x v="17"/>
    <n v="643757"/>
    <n v="3596"/>
    <n v="1.3659123018197303"/>
    <n v="5834728"/>
    <n v="0.15227787824899464"/>
  </r>
  <r>
    <x v="7119"/>
    <x v="17"/>
    <s v="VV"/>
    <x v="827"/>
    <x v="827"/>
    <n v="1959050"/>
    <n v="6.2938669252954244E-2"/>
    <s v=""/>
    <x v="3"/>
    <n v="18"/>
    <x v="17"/>
    <n v="643757"/>
    <n v="3596"/>
    <n v="0.18955203918331204"/>
    <n v="5834728"/>
    <n v="2.1132090476197005E-2"/>
  </r>
  <r>
    <x v="7120"/>
    <x v="17"/>
    <s v="VV"/>
    <x v="197"/>
    <x v="197"/>
    <n v="1959050"/>
    <n v="5.3495316607539367E-2"/>
    <s v=""/>
    <x v="3"/>
    <n v="18"/>
    <x v="17"/>
    <n v="643757"/>
    <n v="3596"/>
    <n v="0.16111154668622144"/>
    <n v="5834728"/>
    <n v="1.7961419966791937E-2"/>
  </r>
  <r>
    <x v="7121"/>
    <x v="17"/>
    <s v="VV"/>
    <x v="3997"/>
    <x v="3997"/>
    <n v="1959050"/>
    <n v="0.2424644598147061"/>
    <s v=""/>
    <x v="3"/>
    <n v="18"/>
    <x v="17"/>
    <n v="643757"/>
    <n v="3596"/>
    <n v="0.730228861411786"/>
    <n v="5834728"/>
    <n v="8.140910767391385E-2"/>
  </r>
  <r>
    <x v="7122"/>
    <x v="17"/>
    <s v="VV"/>
    <x v="3809"/>
    <x v="3809"/>
    <n v="1959050"/>
    <n v="0.23730889972180391"/>
    <s v=""/>
    <x v="3"/>
    <n v="18"/>
    <x v="17"/>
    <n v="643757"/>
    <n v="3596"/>
    <n v="0.71470188983229332"/>
    <n v="5834728"/>
    <n v="7.9678092963373789E-2"/>
  </r>
  <r>
    <x v="7123"/>
    <x v="17"/>
    <s v="VV"/>
    <x v="1984"/>
    <x v="1984"/>
    <n v="1959050"/>
    <n v="0.22766136647865037"/>
    <s v=""/>
    <x v="3"/>
    <n v="18"/>
    <x v="17"/>
    <n v="643757"/>
    <n v="3596"/>
    <n v="0.68564646776769811"/>
    <n v="5834728"/>
    <n v="7.6438867415927522E-2"/>
  </r>
  <r>
    <x v="7124"/>
    <x v="17"/>
    <s v="VV"/>
    <x v="4916"/>
    <x v="4916"/>
    <n v="1959050"/>
    <n v="0.11423904443480259"/>
    <s v=""/>
    <x v="3"/>
    <n v="18"/>
    <x v="17"/>
    <n v="643757"/>
    <n v="3596"/>
    <n v="0.34405309301885834"/>
    <n v="5834728"/>
    <n v="3.8356543784046147E-2"/>
  </r>
  <r>
    <x v="7125"/>
    <x v="17"/>
    <s v="VV"/>
    <x v="3996"/>
    <x v="3996"/>
    <n v="1959050"/>
    <n v="0.12363135193078278"/>
    <s v=""/>
    <x v="3"/>
    <n v="18"/>
    <x v="17"/>
    <n v="643757"/>
    <n v="3596"/>
    <n v="0.37233985312407281"/>
    <n v="5834728"/>
    <n v="4.1510075533940913E-2"/>
  </r>
  <r>
    <x v="7126"/>
    <x v="17"/>
    <s v="VV"/>
    <x v="3998"/>
    <x v="3998"/>
    <n v="1959050"/>
    <n v="7.2279931599499761E-2"/>
    <s v=""/>
    <x v="3"/>
    <n v="18"/>
    <x v="17"/>
    <n v="643757"/>
    <n v="3596"/>
    <n v="0.21768506689665035"/>
    <n v="5834728"/>
    <n v="2.4268483466581475E-2"/>
  </r>
  <r>
    <x v="7127"/>
    <x v="17"/>
    <s v="VV"/>
    <x v="4917"/>
    <x v="4917"/>
    <n v="1959050"/>
    <n v="0.16069013042035682"/>
    <s v=""/>
    <x v="3"/>
    <n v="18"/>
    <x v="17"/>
    <n v="643757"/>
    <n v="3596"/>
    <n v="0.48394956962616892"/>
    <n v="5834728"/>
    <n v="5.3952814938417012E-2"/>
  </r>
  <r>
    <x v="7128"/>
    <x v="17"/>
    <s v="VV"/>
    <x v="4918"/>
    <x v="4918"/>
    <n v="1959050"/>
    <n v="0.34965927362752353"/>
    <s v=""/>
    <x v="3"/>
    <n v="18"/>
    <x v="17"/>
    <n v="643757"/>
    <n v="3596"/>
    <n v="1.0530668843517337"/>
    <n v="5834728"/>
    <n v="0.11740050264553892"/>
  </r>
  <r>
    <x v="7129"/>
    <x v="17"/>
    <s v="VV"/>
    <x v="4752"/>
    <x v="4752"/>
    <n v="1959050"/>
    <n v="4.8799162859549272E-2"/>
    <s v=""/>
    <x v="3"/>
    <n v="18"/>
    <x v="17"/>
    <n v="643757"/>
    <n v="3596"/>
    <n v="0.1469681666336142"/>
    <n v="5834728"/>
    <n v="1.6384654091844555E-2"/>
  </r>
  <r>
    <x v="7130"/>
    <x v="17"/>
    <s v="VV"/>
    <x v="1245"/>
    <x v="1245"/>
    <n v="1959050"/>
    <n v="6.1764630815956713E-2"/>
    <s v=""/>
    <x v="3"/>
    <n v="18"/>
    <x v="17"/>
    <n v="643757"/>
    <n v="3596"/>
    <n v="0.18601619417016022"/>
    <n v="5834728"/>
    <n v="2.0737899007460162E-2"/>
  </r>
  <r>
    <x v="7131"/>
    <x v="17"/>
    <s v="VV"/>
    <x v="4334"/>
    <x v="4334"/>
    <n v="1959050"/>
    <n v="0.12618360940251652"/>
    <s v=""/>
    <x v="3"/>
    <n v="18"/>
    <x v="17"/>
    <n v="643757"/>
    <n v="3596"/>
    <n v="0.38002647271788109"/>
    <n v="5834728"/>
    <n v="4.2367013509455792E-2"/>
  </r>
  <r>
    <x v="7132"/>
    <x v="17"/>
    <s v="VV"/>
    <x v="3010"/>
    <x v="3010"/>
    <n v="1959050"/>
    <n v="4.3796738214951121E-2"/>
    <s v=""/>
    <x v="3"/>
    <n v="18"/>
    <x v="17"/>
    <n v="643757"/>
    <n v="3596"/>
    <n v="0.13190239222974998"/>
    <n v="5834728"/>
    <n v="1.4705055659835386E-2"/>
  </r>
  <r>
    <x v="7133"/>
    <x v="17"/>
    <s v="VV"/>
    <x v="761"/>
    <x v="761"/>
    <n v="1959050"/>
    <n v="7.5036369668972203E-2"/>
    <s v=""/>
    <x v="3"/>
    <n v="18"/>
    <x v="17"/>
    <n v="643757"/>
    <n v="3596"/>
    <n v="0.22598661605796327"/>
    <n v="5834728"/>
    <n v="2.5193976480137551E-2"/>
  </r>
  <r>
    <x v="7134"/>
    <x v="17"/>
    <s v="VV"/>
    <x v="4330"/>
    <x v="4330"/>
    <n v="1959050"/>
    <n v="0.12894004747198898"/>
    <s v=""/>
    <x v="3"/>
    <n v="18"/>
    <x v="17"/>
    <n v="643757"/>
    <n v="3596"/>
    <n v="0.38832802187919402"/>
    <n v="5834728"/>
    <n v="4.3292506523011871E-2"/>
  </r>
  <r>
    <x v="7135"/>
    <x v="17"/>
    <s v="VV"/>
    <x v="3605"/>
    <x v="3605"/>
    <n v="1959050"/>
    <n v="0.33460095454429445"/>
    <s v=""/>
    <x v="3"/>
    <n v="18"/>
    <x v="17"/>
    <n v="643757"/>
    <n v="3596"/>
    <n v="1.0077158287482648"/>
    <n v="5834728"/>
    <n v="0.11234456859000111"/>
  </r>
  <r>
    <x v="7136"/>
    <x v="17"/>
    <s v="VV"/>
    <x v="3711"/>
    <x v="3711"/>
    <n v="1959050"/>
    <n v="3.4812791914448325E-2"/>
    <s v=""/>
    <x v="3"/>
    <n v="18"/>
    <x v="17"/>
    <n v="643757"/>
    <n v="3596"/>
    <n v="0.10484549125954486"/>
    <n v="5834728"/>
    <n v="1.1688633986022998E-2"/>
  </r>
  <r>
    <x v="7137"/>
    <x v="17"/>
    <s v="VV"/>
    <x v="294"/>
    <x v="294"/>
    <n v="1959050"/>
    <n v="5.645593527475052E-2"/>
    <s v=""/>
    <x v="3"/>
    <n v="18"/>
    <x v="17"/>
    <n v="643757"/>
    <n v="3596"/>
    <n v="0.17002802541503903"/>
    <n v="5834728"/>
    <n v="1.8955468018389203E-2"/>
  </r>
  <r>
    <x v="7138"/>
    <x v="17"/>
    <s v="VV"/>
    <x v="4919"/>
    <x v="4919"/>
    <n v="1959050"/>
    <n v="1.702713049692453"/>
    <s v=""/>
    <x v="3"/>
    <n v="18"/>
    <x v="17"/>
    <n v="643757"/>
    <n v="3596"/>
    <n v="5.1280513958132516"/>
    <n v="5834728"/>
    <n v="0.57169760098499878"/>
  </r>
  <r>
    <x v="7139"/>
    <x v="17"/>
    <s v="VV"/>
    <x v="766"/>
    <x v="766"/>
    <n v="1959050"/>
    <n v="4.0938209846609327E-2"/>
    <s v=""/>
    <x v="3"/>
    <n v="18"/>
    <x v="17"/>
    <n v="643757"/>
    <n v="3596"/>
    <n v="0.12329337828468472"/>
    <n v="5834728"/>
    <n v="1.3745285127258719E-2"/>
  </r>
  <r>
    <x v="7140"/>
    <x v="17"/>
    <s v="VV"/>
    <x v="4920"/>
    <x v="4920"/>
    <n v="1959050"/>
    <n v="9.213649472958832E-2"/>
    <s v=""/>
    <x v="3"/>
    <n v="18"/>
    <x v="17"/>
    <n v="643757"/>
    <n v="3596"/>
    <n v="0.27748696733647871"/>
    <n v="5834728"/>
    <n v="3.0935460916087263E-2"/>
  </r>
  <r>
    <x v="7141"/>
    <x v="17"/>
    <s v="VV"/>
    <x v="170"/>
    <x v="170"/>
    <n v="1959050"/>
    <n v="0.10132462162782982"/>
    <s v=""/>
    <x v="3"/>
    <n v="18"/>
    <x v="17"/>
    <n v="643757"/>
    <n v="3596"/>
    <n v="0.30515879787418848"/>
    <n v="5834728"/>
    <n v="3.4020437627940839E-2"/>
  </r>
  <r>
    <x v="7142"/>
    <x v="18"/>
    <s v="TP"/>
    <x v="4921"/>
    <x v="4921"/>
    <n v="5002904"/>
    <n v="0.90575393811274418"/>
    <s v=""/>
    <x v="4"/>
    <n v="19"/>
    <x v="18"/>
    <n v="1818423"/>
    <n v="12944"/>
    <n v="2.4715936362763662"/>
    <n v="2358669"/>
    <n v="1.9211682520947195"/>
  </r>
  <r>
    <x v="7143"/>
    <x v="18"/>
    <s v="TP"/>
    <x v="1294"/>
    <x v="1294"/>
    <n v="5002904"/>
    <n v="6.0584812340992354E-2"/>
    <s v=""/>
    <x v="4"/>
    <n v="19"/>
    <x v="18"/>
    <n v="1818423"/>
    <n v="12944"/>
    <n v="0.16532198242383517"/>
    <n v="2358669"/>
    <n v="0.12850467785009259"/>
  </r>
  <r>
    <x v="7144"/>
    <x v="18"/>
    <s v="TP"/>
    <x v="4922"/>
    <x v="4922"/>
    <n v="5002904"/>
    <n v="0.13867945497255194"/>
    <s v=""/>
    <x v="4"/>
    <n v="19"/>
    <x v="18"/>
    <n v="1818423"/>
    <n v="12944"/>
    <n v="0.37842425406023367"/>
    <n v="2358669"/>
    <n v="0.29414894586735146"/>
  </r>
  <r>
    <x v="7145"/>
    <x v="18"/>
    <s v="TP"/>
    <x v="4923"/>
    <x v="4923"/>
    <n v="5002904"/>
    <n v="0.23146556479996419"/>
    <s v=""/>
    <x v="4"/>
    <n v="19"/>
    <x v="18"/>
    <n v="1818423"/>
    <n v="12944"/>
    <n v="0.63161615191950216"/>
    <n v="2358669"/>
    <n v="0.49095485631939029"/>
  </r>
  <r>
    <x v="7146"/>
    <x v="18"/>
    <s v="TP"/>
    <x v="4924"/>
    <x v="4924"/>
    <n v="5002904"/>
    <n v="0.29189047001501528"/>
    <s v=""/>
    <x v="4"/>
    <n v="19"/>
    <x v="18"/>
    <n v="1818423"/>
    <n v="12944"/>
    <n v="0.79650178467016319"/>
    <n v="2358669"/>
    <n v="0.61912035983005675"/>
  </r>
  <r>
    <x v="7147"/>
    <x v="18"/>
    <s v="TP"/>
    <x v="4925"/>
    <x v="4925"/>
    <n v="5002904"/>
    <n v="0.63611054699430569"/>
    <s v=""/>
    <x v="4"/>
    <n v="19"/>
    <x v="18"/>
    <n v="1818423"/>
    <n v="12944"/>
    <n v="1.7357989998865491"/>
    <n v="2358669"/>
    <n v="1.3492355222373296"/>
  </r>
  <r>
    <x v="7148"/>
    <x v="18"/>
    <s v="TP"/>
    <x v="3125"/>
    <x v="3125"/>
    <n v="5002904"/>
    <n v="0.10777740288440475"/>
    <s v=""/>
    <x v="4"/>
    <n v="19"/>
    <x v="18"/>
    <n v="1818423"/>
    <n v="12944"/>
    <n v="0.29409967971933987"/>
    <n v="2358669"/>
    <n v="0.22860350477324287"/>
  </r>
  <r>
    <x v="7149"/>
    <x v="18"/>
    <s v="TP"/>
    <x v="4926"/>
    <x v="4926"/>
    <n v="5002904"/>
    <n v="0.55991480148329842"/>
    <s v=""/>
    <x v="4"/>
    <n v="19"/>
    <x v="18"/>
    <n v="1818423"/>
    <n v="12944"/>
    <n v="1.527878380619093"/>
    <n v="2358669"/>
    <n v="1.1876189495007565"/>
  </r>
  <r>
    <x v="7150"/>
    <x v="18"/>
    <s v="TP"/>
    <x v="4927"/>
    <x v="4927"/>
    <n v="5002904"/>
    <n v="8.3651415258018141E-2"/>
    <s v=""/>
    <x v="4"/>
    <n v="19"/>
    <x v="18"/>
    <n v="1818423"/>
    <n v="12944"/>
    <n v="0.22826542277919834"/>
    <n v="2358669"/>
    <n v="0.17743057631231851"/>
  </r>
  <r>
    <x v="7151"/>
    <x v="18"/>
    <s v="TP"/>
    <x v="3973"/>
    <x v="3973"/>
    <n v="5002904"/>
    <n v="8.5230498126688009E-2"/>
    <s v=""/>
    <x v="4"/>
    <n v="19"/>
    <x v="18"/>
    <n v="1818423"/>
    <n v="12944"/>
    <n v="0.23257437580179252"/>
    <n v="2358669"/>
    <n v="0.18077992291415201"/>
  </r>
  <r>
    <x v="7152"/>
    <x v="18"/>
    <s v="TP"/>
    <x v="4928"/>
    <x v="4928"/>
    <n v="5002904"/>
    <n v="1.6034287285944324"/>
    <s v=""/>
    <x v="4"/>
    <n v="19"/>
    <x v="18"/>
    <n v="1818423"/>
    <n v="12944"/>
    <n v="4.375387260334942"/>
    <n v="2358669"/>
    <n v="3.4009858950111269"/>
  </r>
  <r>
    <x v="7153"/>
    <x v="18"/>
    <s v="TP"/>
    <x v="4929"/>
    <x v="4929"/>
    <n v="5002904"/>
    <n v="0.99931959517911995"/>
    <s v=""/>
    <x v="4"/>
    <n v="19"/>
    <x v="18"/>
    <n v="1818423"/>
    <n v="12944"/>
    <n v="2.7269127387923584"/>
    <n v="2358669"/>
    <n v="2.1196276374514609"/>
  </r>
  <r>
    <x v="7154"/>
    <x v="18"/>
    <s v="TP"/>
    <x v="1717"/>
    <x v="1717"/>
    <n v="5002904"/>
    <n v="0.2296066444608971"/>
    <s v=""/>
    <x v="4"/>
    <n v="19"/>
    <x v="18"/>
    <n v="1818423"/>
    <n v="12944"/>
    <n v="0.62654358696885337"/>
    <n v="2358669"/>
    <n v="0.48701195462356095"/>
  </r>
  <r>
    <x v="7155"/>
    <x v="18"/>
    <s v="TP"/>
    <x v="4930"/>
    <x v="4930"/>
    <n v="5002904"/>
    <n v="0.14977301183472638"/>
    <s v=""/>
    <x v="4"/>
    <n v="19"/>
    <x v="18"/>
    <n v="1818423"/>
    <n v="12944"/>
    <n v="0.40869601263668653"/>
    <n v="2358669"/>
    <n v="0.31767916566504245"/>
  </r>
  <r>
    <x v="7156"/>
    <x v="18"/>
    <s v="TP"/>
    <x v="4931"/>
    <x v="4931"/>
    <n v="5002904"/>
    <n v="0.21695399312079544"/>
    <s v=""/>
    <x v="4"/>
    <n v="19"/>
    <x v="18"/>
    <n v="1818423"/>
    <n v="12944"/>
    <n v="0.59201741907895311"/>
    <n v="2358669"/>
    <n v="0.46017478501646475"/>
  </r>
  <r>
    <x v="7157"/>
    <x v="18"/>
    <s v="TP"/>
    <x v="4932"/>
    <x v="4932"/>
    <n v="5002904"/>
    <n v="3.0662191399235324E-2"/>
    <s v=""/>
    <x v="4"/>
    <n v="19"/>
    <x v="18"/>
    <n v="1818423"/>
    <n v="12944"/>
    <n v="8.3670049831132673E-2"/>
    <n v="2358669"/>
    <n v="6.5036679584969323E-2"/>
  </r>
  <r>
    <x v="7158"/>
    <x v="18"/>
    <s v="TP"/>
    <x v="4630"/>
    <x v="4630"/>
    <n v="5002904"/>
    <n v="3.4400020468112122E-2"/>
    <s v=""/>
    <x v="4"/>
    <n v="19"/>
    <x v="18"/>
    <n v="1818423"/>
    <n v="12944"/>
    <n v="9.3869723441577152E-2"/>
    <n v="2358669"/>
    <n v="7.296487976905619E-2"/>
  </r>
  <r>
    <x v="7159"/>
    <x v="18"/>
    <s v="TP"/>
    <x v="4933"/>
    <x v="4933"/>
    <n v="5002904"/>
    <n v="0.21729379576342062"/>
    <s v=""/>
    <x v="4"/>
    <n v="19"/>
    <x v="18"/>
    <n v="1818423"/>
    <n v="12944"/>
    <n v="0.59294466213444808"/>
    <n v="2358669"/>
    <n v="0.46089553048774545"/>
  </r>
  <r>
    <x v="7160"/>
    <x v="18"/>
    <s v="TP"/>
    <x v="4934"/>
    <x v="4934"/>
    <n v="5002904"/>
    <n v="0.10184085083383571"/>
    <s v=""/>
    <x v="4"/>
    <n v="19"/>
    <x v="18"/>
    <n v="1818423"/>
    <n v="12944"/>
    <n v="0.27790019810275163"/>
    <n v="2358669"/>
    <n v="0.21601165742204609"/>
  </r>
  <r>
    <x v="7161"/>
    <x v="18"/>
    <s v="TP"/>
    <x v="4935"/>
    <x v="4935"/>
    <n v="5002904"/>
    <n v="8.8248745128829173E-2"/>
    <s v=""/>
    <x v="4"/>
    <n v="19"/>
    <x v="18"/>
    <n v="1818423"/>
    <n v="12944"/>
    <n v="0.24081047588295357"/>
    <n v="2358669"/>
    <n v="0.1871818385708211"/>
  </r>
  <r>
    <x v="7162"/>
    <x v="18"/>
    <s v="TP"/>
    <x v="4936"/>
    <x v="4936"/>
    <n v="5002904"/>
    <n v="1.3840161634122903"/>
    <s v=""/>
    <x v="4"/>
    <n v="19"/>
    <x v="18"/>
    <n v="1818423"/>
    <n v="12944"/>
    <n v="3.7766609650309366"/>
    <n v="2358669"/>
    <n v="2.9355963045259847"/>
  </r>
  <r>
    <x v="7163"/>
    <x v="18"/>
    <s v="TP"/>
    <x v="4937"/>
    <x v="4937"/>
    <n v="5002904"/>
    <n v="0.2388812577654898"/>
    <s v=""/>
    <x v="4"/>
    <n v="19"/>
    <x v="18"/>
    <n v="1818423"/>
    <n v="12944"/>
    <n v="0.65185186801295081"/>
    <n v="2358669"/>
    <n v="0.50668406631027929"/>
  </r>
  <r>
    <x v="7164"/>
    <x v="18"/>
    <s v="TP"/>
    <x v="4798"/>
    <x v="4798"/>
    <n v="5002904"/>
    <n v="4.2755167798542611E-2"/>
    <s v=""/>
    <x v="4"/>
    <n v="19"/>
    <x v="18"/>
    <n v="1818423"/>
    <n v="12944"/>
    <n v="0.11666899386492359"/>
    <n v="2358669"/>
    <n v="9.068673900407391E-2"/>
  </r>
  <r>
    <x v="7165"/>
    <x v="18"/>
    <s v="TP"/>
    <x v="4938"/>
    <x v="4938"/>
    <n v="5002904"/>
    <n v="0.1551099121630157"/>
    <s v=""/>
    <x v="4"/>
    <n v="19"/>
    <x v="18"/>
    <n v="1818423"/>
    <n v="12944"/>
    <n v="0.42325918297887194"/>
    <n v="2358669"/>
    <n v="0.3289991092433911"/>
  </r>
  <r>
    <x v="7166"/>
    <x v="18"/>
    <s v="PA"/>
    <x v="3233"/>
    <x v="3233"/>
    <n v="5002904"/>
    <n v="7.6075815166551264E-2"/>
    <s v=""/>
    <x v="4"/>
    <n v="19"/>
    <x v="18"/>
    <n v="1818423"/>
    <n v="12944"/>
    <n v="0.20759335701257559"/>
    <n v="2358669"/>
    <n v="0.16136219198200341"/>
  </r>
  <r>
    <x v="7167"/>
    <x v="18"/>
    <s v="PA"/>
    <x v="3836"/>
    <x v="3836"/>
    <n v="5002904"/>
    <n v="4.3015016878197143E-2"/>
    <s v=""/>
    <x v="4"/>
    <n v="19"/>
    <x v="18"/>
    <n v="1818423"/>
    <n v="12944"/>
    <n v="0.11737806208383149"/>
    <n v="2358669"/>
    <n v="9.1237897305641441E-2"/>
  </r>
  <r>
    <x v="7168"/>
    <x v="18"/>
    <s v="PA"/>
    <x v="4939"/>
    <x v="4939"/>
    <n v="5002904"/>
    <n v="2.5805012448769756E-2"/>
    <s v=""/>
    <x v="4"/>
    <n v="19"/>
    <x v="18"/>
    <n v="1818423"/>
    <n v="12944"/>
    <n v="7.0415928508469547E-2"/>
    <n v="2358669"/>
    <n v="5.4734259024899208E-2"/>
  </r>
  <r>
    <x v="7169"/>
    <x v="18"/>
    <s v="PA"/>
    <x v="4940"/>
    <x v="4940"/>
    <n v="5002904"/>
    <n v="0.14849375482719637"/>
    <s v=""/>
    <x v="4"/>
    <n v="19"/>
    <x v="18"/>
    <n v="1818423"/>
    <n v="12944"/>
    <n v="0.40520521525129377"/>
    <n v="2358669"/>
    <n v="0.31496577094963302"/>
  </r>
  <r>
    <x v="7170"/>
    <x v="18"/>
    <s v="PA"/>
    <x v="4941"/>
    <x v="4941"/>
    <n v="5002904"/>
    <n v="0.20520081936411333"/>
    <s v=""/>
    <x v="4"/>
    <n v="19"/>
    <x v="18"/>
    <n v="1818423"/>
    <n v="12944"/>
    <n v="0.55994571810065707"/>
    <n v="2358669"/>
    <n v="0.43524547106864087"/>
  </r>
  <r>
    <x v="7171"/>
    <x v="18"/>
    <s v="PA"/>
    <x v="4942"/>
    <x v="4942"/>
    <n v="5002904"/>
    <n v="1.0845101165243227"/>
    <s v=""/>
    <x v="4"/>
    <n v="19"/>
    <x v="18"/>
    <n v="1818423"/>
    <n v="12944"/>
    <n v="2.9593780271758576"/>
    <n v="2358669"/>
    <n v="2.3003227667807562"/>
  </r>
  <r>
    <x v="7172"/>
    <x v="18"/>
    <s v="PA"/>
    <x v="2191"/>
    <x v="2191"/>
    <n v="5002904"/>
    <n v="0.1281855498326572"/>
    <s v=""/>
    <x v="4"/>
    <n v="19"/>
    <x v="18"/>
    <n v="1818423"/>
    <n v="12944"/>
    <n v="0.34978880675818375"/>
    <n v="2358669"/>
    <n v="0.27189062984250861"/>
  </r>
  <r>
    <x v="7173"/>
    <x v="18"/>
    <s v="PA"/>
    <x v="4943"/>
    <x v="4943"/>
    <n v="5002904"/>
    <n v="4.0256618955710526E-2"/>
    <s v=""/>
    <x v="4"/>
    <n v="19"/>
    <x v="18"/>
    <n v="1818423"/>
    <n v="12944"/>
    <n v="0.10985103022157837"/>
    <n v="2358669"/>
    <n v="8.5387139950539898E-2"/>
  </r>
  <r>
    <x v="7174"/>
    <x v="18"/>
    <s v="PA"/>
    <x v="4944"/>
    <x v="4944"/>
    <n v="5002904"/>
    <n v="0.22285056838987918"/>
    <s v=""/>
    <x v="4"/>
    <n v="19"/>
    <x v="18"/>
    <n v="1818423"/>
    <n v="12944"/>
    <n v="0.60810781327724794"/>
    <n v="2358669"/>
    <n v="0.47268183878280506"/>
  </r>
  <r>
    <x v="7175"/>
    <x v="18"/>
    <s v="PA"/>
    <x v="4945"/>
    <x v="4945"/>
    <n v="5002904"/>
    <n v="9.6523938896289033E-2"/>
    <s v=""/>
    <x v="4"/>
    <n v="19"/>
    <x v="18"/>
    <n v="1818423"/>
    <n v="12944"/>
    <n v="0.26339157146971298"/>
    <n v="2358669"/>
    <n v="0.20473411063612573"/>
  </r>
  <r>
    <x v="7176"/>
    <x v="18"/>
    <s v="PA"/>
    <x v="2226"/>
    <x v="2226"/>
    <n v="5002904"/>
    <n v="7.8594352400126008E-2"/>
    <s v=""/>
    <x v="4"/>
    <n v="19"/>
    <x v="18"/>
    <n v="1818423"/>
    <n v="12944"/>
    <n v="0.21446586436506759"/>
    <n v="2358669"/>
    <n v="0.1667041878279657"/>
  </r>
  <r>
    <x v="7177"/>
    <x v="18"/>
    <s v="PA"/>
    <x v="3745"/>
    <x v="3745"/>
    <n v="5002904"/>
    <n v="2.9462887954675922E-2"/>
    <s v=""/>
    <x v="4"/>
    <n v="19"/>
    <x v="18"/>
    <n v="1818423"/>
    <n v="12944"/>
    <n v="8.0397427282326961E-2"/>
    <n v="2358669"/>
    <n v="6.2492872039272993E-2"/>
  </r>
  <r>
    <x v="7178"/>
    <x v="18"/>
    <s v="PA"/>
    <x v="4946"/>
    <x v="4946"/>
    <n v="5002904"/>
    <n v="0.14033849140419247"/>
    <s v=""/>
    <x v="4"/>
    <n v="19"/>
    <x v="18"/>
    <n v="1818423"/>
    <n v="12944"/>
    <n v="0.38295138191941491"/>
    <n v="2358669"/>
    <n v="0.29766787963889801"/>
  </r>
  <r>
    <x v="7179"/>
    <x v="18"/>
    <s v="PA"/>
    <x v="2503"/>
    <x v="2503"/>
    <n v="5002904"/>
    <n v="0.16580370121033705"/>
    <s v=""/>
    <x v="4"/>
    <n v="19"/>
    <x v="18"/>
    <n v="1818423"/>
    <n v="12944"/>
    <n v="0.45244006737238956"/>
    <n v="2358669"/>
    <n v="0.35168139319251662"/>
  </r>
  <r>
    <x v="7180"/>
    <x v="18"/>
    <s v="PA"/>
    <x v="4947"/>
    <x v="4947"/>
    <n v="5002904"/>
    <n v="8.3371577787620943E-2"/>
    <s v=""/>
    <x v="4"/>
    <n v="19"/>
    <x v="18"/>
    <n v="1818423"/>
    <n v="12944"/>
    <n v="0.22750181085114365"/>
    <n v="2358669"/>
    <n v="0.1768370212183227"/>
  </r>
  <r>
    <x v="7181"/>
    <x v="18"/>
    <s v="PA"/>
    <x v="194"/>
    <x v="194"/>
    <n v="5002904"/>
    <n v="1.0953638126975852E-2"/>
    <s v=""/>
    <x v="4"/>
    <n v="19"/>
    <x v="18"/>
    <n v="1818423"/>
    <n v="12944"/>
    <n v="2.9889952612425493E-2"/>
    <n v="2358669"/>
    <n v="2.3233442250693081E-2"/>
  </r>
  <r>
    <x v="7182"/>
    <x v="18"/>
    <s v="PA"/>
    <x v="3667"/>
    <x v="3667"/>
    <n v="5002904"/>
    <n v="0.13827968715769881"/>
    <s v=""/>
    <x v="4"/>
    <n v="19"/>
    <x v="18"/>
    <n v="1818423"/>
    <n v="12944"/>
    <n v="0.37733337987729848"/>
    <n v="2358669"/>
    <n v="0.29330101001878606"/>
  </r>
  <r>
    <x v="7183"/>
    <x v="18"/>
    <s v="PA"/>
    <x v="2976"/>
    <x v="2976"/>
    <n v="5002904"/>
    <n v="2.6624536469218679E-2"/>
    <s v=""/>
    <x v="4"/>
    <n v="19"/>
    <x v="18"/>
    <n v="1818423"/>
    <n v="12944"/>
    <n v="7.265222058348679E-2"/>
    <n v="2358669"/>
    <n v="5.6472527514458359E-2"/>
  </r>
  <r>
    <x v="7184"/>
    <x v="18"/>
    <s v="PA"/>
    <x v="4948"/>
    <x v="4948"/>
    <n v="5002904"/>
    <n v="6.8919971280680184E-2"/>
    <s v=""/>
    <x v="4"/>
    <n v="19"/>
    <x v="18"/>
    <n v="1818423"/>
    <n v="12944"/>
    <n v="0.18806670913803486"/>
    <n v="2358669"/>
    <n v="0.14618414029268201"/>
  </r>
  <r>
    <x v="7185"/>
    <x v="18"/>
    <s v="PA"/>
    <x v="4949"/>
    <x v="4949"/>
    <n v="5002904"/>
    <n v="0.22047194989150304"/>
    <s v=""/>
    <x v="4"/>
    <n v="19"/>
    <x v="18"/>
    <n v="1818423"/>
    <n v="12944"/>
    <n v="0.6016171118887832"/>
    <n v="2358669"/>
    <n v="0.46763662048384069"/>
  </r>
  <r>
    <x v="7186"/>
    <x v="18"/>
    <s v="PA"/>
    <x v="4950"/>
    <x v="4950"/>
    <n v="5002904"/>
    <n v="0.71320577008873243"/>
    <s v=""/>
    <x v="4"/>
    <n v="19"/>
    <x v="18"/>
    <n v="1818423"/>
    <n v="12944"/>
    <n v="1.9461740860656096"/>
    <n v="2358669"/>
    <n v="1.512759950633175"/>
  </r>
  <r>
    <x v="7187"/>
    <x v="18"/>
    <s v="PA"/>
    <x v="4951"/>
    <x v="4951"/>
    <n v="5002904"/>
    <n v="0.18311364759347773"/>
    <s v=""/>
    <x v="4"/>
    <n v="19"/>
    <x v="18"/>
    <n v="1818423"/>
    <n v="12944"/>
    <n v="0.4996749194934853"/>
    <n v="2358669"/>
    <n v="0.38839701543540023"/>
  </r>
  <r>
    <x v="7188"/>
    <x v="18"/>
    <s v="PA"/>
    <x v="4952"/>
    <x v="4952"/>
    <n v="5002904"/>
    <n v="0.21755364484307513"/>
    <s v=""/>
    <x v="4"/>
    <n v="19"/>
    <x v="18"/>
    <n v="1818423"/>
    <n v="12944"/>
    <n v="0.593653730353356"/>
    <n v="2358669"/>
    <n v="0.461446688789313"/>
  </r>
  <r>
    <x v="7189"/>
    <x v="18"/>
    <s v="PA"/>
    <x v="4953"/>
    <x v="4953"/>
    <n v="5002904"/>
    <n v="7.0938798745688508E-2"/>
    <s v=""/>
    <x v="4"/>
    <n v="19"/>
    <x v="18"/>
    <n v="1818423"/>
    <n v="12944"/>
    <n v="0.1935756237618578"/>
    <n v="2358669"/>
    <n v="0.1504662163279375"/>
  </r>
  <r>
    <x v="7190"/>
    <x v="18"/>
    <s v="PA"/>
    <x v="1185"/>
    <x v="1185"/>
    <n v="5002904"/>
    <n v="6.3463140607934912E-2"/>
    <s v=""/>
    <x v="4"/>
    <n v="19"/>
    <x v="18"/>
    <n v="1818423"/>
    <n v="12944"/>
    <n v="0.17317627654096887"/>
    <n v="2358669"/>
    <n v="0.13460981595976373"/>
  </r>
  <r>
    <x v="7191"/>
    <x v="18"/>
    <s v="PA"/>
    <x v="70"/>
    <x v="70"/>
    <n v="5002904"/>
    <n v="2.0128309477855263E-2"/>
    <s v=""/>
    <x v="4"/>
    <n v="19"/>
    <x v="18"/>
    <n v="1818423"/>
    <n v="12944"/>
    <n v="5.4925515110789185E-2"/>
    <n v="2358669"/>
    <n v="4.2693569975269949E-2"/>
  </r>
  <r>
    <x v="7192"/>
    <x v="18"/>
    <s v="PA"/>
    <x v="4954"/>
    <x v="4954"/>
    <n v="5002904"/>
    <n v="0.28691336072009377"/>
    <s v=""/>
    <x v="4"/>
    <n v="19"/>
    <x v="18"/>
    <n v="1818423"/>
    <n v="12944"/>
    <n v="0.78292040109261951"/>
    <n v="2358669"/>
    <n v="0.60856355851541699"/>
  </r>
  <r>
    <x v="7193"/>
    <x v="18"/>
    <s v="PA"/>
    <x v="4955"/>
    <x v="4955"/>
    <n v="5002904"/>
    <n v="0.10775741449366208"/>
    <s v=""/>
    <x v="4"/>
    <n v="19"/>
    <x v="18"/>
    <n v="1818423"/>
    <n v="12944"/>
    <n v="0.29404513601019311"/>
    <n v="2358669"/>
    <n v="0.22856110798081461"/>
  </r>
  <r>
    <x v="7194"/>
    <x v="18"/>
    <s v="PA"/>
    <x v="1320"/>
    <x v="1320"/>
    <n v="5002904"/>
    <n v="5.9105671426035761E-2"/>
    <s v=""/>
    <x v="4"/>
    <n v="19"/>
    <x v="18"/>
    <n v="1818423"/>
    <n v="12944"/>
    <n v="0.16128574794697478"/>
    <n v="2358669"/>
    <n v="0.12536731521040043"/>
  </r>
  <r>
    <x v="7195"/>
    <x v="18"/>
    <s v="PA"/>
    <x v="4956"/>
    <x v="4956"/>
    <n v="5002904"/>
    <n v="7.6855362405514882E-2"/>
    <s v=""/>
    <x v="4"/>
    <n v="19"/>
    <x v="18"/>
    <n v="1818423"/>
    <n v="12944"/>
    <n v="0.20972056166929931"/>
    <n v="2358669"/>
    <n v="0.16301566688670602"/>
  </r>
  <r>
    <x v="7196"/>
    <x v="18"/>
    <s v="PA"/>
    <x v="4957"/>
    <x v="4957"/>
    <n v="5002904"/>
    <n v="0.24048032902490232"/>
    <s v=""/>
    <x v="4"/>
    <n v="19"/>
    <x v="18"/>
    <n v="1818423"/>
    <n v="12944"/>
    <n v="0.65621536474469189"/>
    <n v="2358669"/>
    <n v="0.51007580970454103"/>
  </r>
  <r>
    <x v="7197"/>
    <x v="18"/>
    <s v="PA"/>
    <x v="4958"/>
    <x v="4958"/>
    <n v="5002904"/>
    <n v="8.1852460091179038E-2"/>
    <s v=""/>
    <x v="4"/>
    <n v="19"/>
    <x v="18"/>
    <n v="1818423"/>
    <n v="12944"/>
    <n v="0.22335648895598978"/>
    <n v="2358669"/>
    <n v="0.17361486499377402"/>
  </r>
  <r>
    <x v="7198"/>
    <x v="18"/>
    <s v="PA"/>
    <x v="1300"/>
    <x v="1300"/>
    <n v="5002904"/>
    <n v="3.727834873505468E-2"/>
    <s v=""/>
    <x v="4"/>
    <n v="19"/>
    <x v="18"/>
    <n v="1818423"/>
    <n v="12944"/>
    <n v="0.10172401755871084"/>
    <n v="2358669"/>
    <n v="7.9070017878727375E-2"/>
  </r>
  <r>
    <x v="7199"/>
    <x v="18"/>
    <s v="PA"/>
    <x v="4959"/>
    <x v="4959"/>
    <n v="5002904"/>
    <n v="0.22558897792162311"/>
    <s v=""/>
    <x v="4"/>
    <n v="19"/>
    <x v="18"/>
    <n v="1818423"/>
    <n v="12944"/>
    <n v="0.61558030143035425"/>
    <n v="2358669"/>
    <n v="0.47849019934547832"/>
  </r>
  <r>
    <x v="7200"/>
    <x v="18"/>
    <s v="PA"/>
    <x v="4960"/>
    <x v="4960"/>
    <n v="5002904"/>
    <n v="0.22954667928866915"/>
    <s v=""/>
    <x v="4"/>
    <n v="19"/>
    <x v="18"/>
    <n v="1818423"/>
    <n v="12944"/>
    <n v="0.62637995584141304"/>
    <n v="2358669"/>
    <n v="0.48688476424627619"/>
  </r>
  <r>
    <x v="7201"/>
    <x v="18"/>
    <s v="PA"/>
    <x v="4961"/>
    <x v="4961"/>
    <n v="5002904"/>
    <n v="0.14117800381538401"/>
    <s v=""/>
    <x v="4"/>
    <n v="19"/>
    <x v="18"/>
    <n v="1818423"/>
    <n v="12944"/>
    <n v="0.38524221770357897"/>
    <n v="2358669"/>
    <n v="0.29944854492088546"/>
  </r>
  <r>
    <x v="7202"/>
    <x v="18"/>
    <s v="PA"/>
    <x v="3843"/>
    <x v="3843"/>
    <n v="5002904"/>
    <n v="3.8477652179614075E-2"/>
    <s v=""/>
    <x v="4"/>
    <n v="19"/>
    <x v="18"/>
    <n v="1818423"/>
    <n v="12944"/>
    <n v="0.10499664010751655"/>
    <n v="2358669"/>
    <n v="8.1613825424423692E-2"/>
  </r>
  <r>
    <x v="7203"/>
    <x v="18"/>
    <s v="PA"/>
    <x v="4962"/>
    <x v="4962"/>
    <n v="5002904"/>
    <n v="4.5133786296918749E-2"/>
    <s v=""/>
    <x v="4"/>
    <n v="19"/>
    <x v="18"/>
    <n v="1818423"/>
    <n v="12944"/>
    <n v="0.12315969525338824"/>
    <n v="2358669"/>
    <n v="9.5731957303038281E-2"/>
  </r>
  <r>
    <x v="7204"/>
    <x v="18"/>
    <s v="PA"/>
    <x v="4963"/>
    <x v="4963"/>
    <n v="5002904"/>
    <n v="4.0616409989078346E-2"/>
    <s v=""/>
    <x v="4"/>
    <n v="19"/>
    <x v="18"/>
    <n v="1818423"/>
    <n v="12944"/>
    <n v="0.11083281698622006"/>
    <n v="2358669"/>
    <n v="8.6150282214248794E-2"/>
  </r>
  <r>
    <x v="7205"/>
    <x v="18"/>
    <s v="PA"/>
    <x v="705"/>
    <x v="705"/>
    <n v="5002904"/>
    <n v="2.3046614526283135E-2"/>
    <s v=""/>
    <x v="4"/>
    <n v="19"/>
    <x v="18"/>
    <n v="1818423"/>
    <n v="12944"/>
    <n v="6.2888896646216413E-2"/>
    <n v="2358669"/>
    <n v="4.8883501669797672E-2"/>
  </r>
  <r>
    <x v="7206"/>
    <x v="18"/>
    <s v="PA"/>
    <x v="1231"/>
    <x v="1231"/>
    <n v="5002904"/>
    <n v="2.036817016676714E-2"/>
    <s v=""/>
    <x v="4"/>
    <n v="19"/>
    <x v="18"/>
    <n v="1818423"/>
    <n v="12944"/>
    <n v="5.5580039620550324E-2"/>
    <n v="2358669"/>
    <n v="4.3202331484409218E-2"/>
  </r>
  <r>
    <x v="7207"/>
    <x v="18"/>
    <s v="PA"/>
    <x v="4362"/>
    <x v="4362"/>
    <n v="5002904"/>
    <n v="3.1941448406765348E-2"/>
    <s v=""/>
    <x v="4"/>
    <n v="19"/>
    <x v="18"/>
    <n v="1818423"/>
    <n v="12944"/>
    <n v="8.7160847216525436E-2"/>
    <n v="2358669"/>
    <n v="6.7750074300378729E-2"/>
  </r>
  <r>
    <x v="7208"/>
    <x v="18"/>
    <s v="PA"/>
    <x v="4964"/>
    <x v="4964"/>
    <n v="5002904"/>
    <n v="0.14191757427286231"/>
    <s v=""/>
    <x v="4"/>
    <n v="19"/>
    <x v="18"/>
    <n v="1818423"/>
    <n v="12944"/>
    <n v="0.38726033494200912"/>
    <n v="2358669"/>
    <n v="0.30101722624073152"/>
  </r>
  <r>
    <x v="7209"/>
    <x v="18"/>
    <s v="PA"/>
    <x v="4965"/>
    <x v="4965"/>
    <n v="5002904"/>
    <n v="6.9959367599298328E-2"/>
    <s v=""/>
    <x v="4"/>
    <n v="19"/>
    <x v="18"/>
    <n v="1818423"/>
    <n v="12944"/>
    <n v="0.19090298201366648"/>
    <n v="2358669"/>
    <n v="0.14838877349895216"/>
  </r>
  <r>
    <x v="7210"/>
    <x v="18"/>
    <s v="PA"/>
    <x v="4966"/>
    <x v="4966"/>
    <n v="5002904"/>
    <n v="0.13861948980032399"/>
    <s v=""/>
    <x v="4"/>
    <n v="19"/>
    <x v="18"/>
    <n v="1818423"/>
    <n v="12944"/>
    <n v="0.37826062293279344"/>
    <n v="2358669"/>
    <n v="0.29402175549006665"/>
  </r>
  <r>
    <x v="7211"/>
    <x v="18"/>
    <s v="PA"/>
    <x v="4967"/>
    <x v="4967"/>
    <n v="5002904"/>
    <n v="0.13550130084446954"/>
    <s v=""/>
    <x v="4"/>
    <n v="19"/>
    <x v="18"/>
    <n v="1818423"/>
    <n v="12944"/>
    <n v="0.3697518043058986"/>
    <n v="2358669"/>
    <n v="0.28740785587125617"/>
  </r>
  <r>
    <x v="7212"/>
    <x v="18"/>
    <s v="PA"/>
    <x v="1947"/>
    <x v="1947"/>
    <n v="5002904"/>
    <n v="6.0364940042823133E-2"/>
    <s v=""/>
    <x v="4"/>
    <n v="19"/>
    <x v="18"/>
    <n v="1818423"/>
    <n v="12944"/>
    <n v="0.16472200162322079"/>
    <n v="2358669"/>
    <n v="0.12803831313338157"/>
  </r>
  <r>
    <x v="7213"/>
    <x v="18"/>
    <s v="PA"/>
    <x v="4968"/>
    <x v="4968"/>
    <n v="5002904"/>
    <n v="0.5510799327750443"/>
    <s v=""/>
    <x v="4"/>
    <n v="19"/>
    <x v="18"/>
    <n v="1818423"/>
    <n v="12944"/>
    <n v="1.5037700611762244"/>
    <n v="2358669"/>
    <n v="1.1688795672474603"/>
  </r>
  <r>
    <x v="7214"/>
    <x v="18"/>
    <s v="PA"/>
    <x v="4969"/>
    <x v="4969"/>
    <n v="5002904"/>
    <n v="0.75991863925432102"/>
    <s v=""/>
    <x v="4"/>
    <n v="19"/>
    <x v="18"/>
    <n v="1818423"/>
    <n v="12944"/>
    <n v="2.073642734341592"/>
    <n v="2358669"/>
    <n v="1.6118412545380465"/>
  </r>
  <r>
    <x v="7215"/>
    <x v="18"/>
    <s v="PA"/>
    <x v="4970"/>
    <x v="4970"/>
    <n v="5002904"/>
    <n v="0.12834545695859845"/>
    <s v=""/>
    <x v="4"/>
    <n v="19"/>
    <x v="18"/>
    <n v="1818423"/>
    <n v="12944"/>
    <n v="0.35022515643135782"/>
    <n v="2358669"/>
    <n v="0.27222980418193482"/>
  </r>
  <r>
    <x v="7216"/>
    <x v="18"/>
    <s v="PA"/>
    <x v="3687"/>
    <x v="3687"/>
    <n v="5002904"/>
    <n v="7.127860138831367E-2"/>
    <s v=""/>
    <x v="4"/>
    <n v="19"/>
    <x v="18"/>
    <n v="1818423"/>
    <n v="12944"/>
    <n v="0.19450286681735274"/>
    <n v="2358669"/>
    <n v="0.15118696179921812"/>
  </r>
  <r>
    <x v="7217"/>
    <x v="18"/>
    <s v="PA"/>
    <x v="1103"/>
    <x v="1103"/>
    <n v="5002904"/>
    <n v="4.4514146183896389E-2"/>
    <s v=""/>
    <x v="4"/>
    <n v="19"/>
    <x v="18"/>
    <n v="1818423"/>
    <n v="12944"/>
    <n v="0.12146884026983863"/>
    <n v="2358669"/>
    <n v="9.441765673776184E-2"/>
  </r>
  <r>
    <x v="7218"/>
    <x v="18"/>
    <s v="PA"/>
    <x v="4971"/>
    <x v="4971"/>
    <n v="5002904"/>
    <n v="13.14358620513206"/>
    <s v="MAGGIORE"/>
    <x v="4"/>
    <n v="19"/>
    <x v="18"/>
    <n v="1818423"/>
    <n v="12944"/>
    <n v="35.865815930253866"/>
    <n v="2358669"/>
    <n v="27.878477225926996"/>
  </r>
  <r>
    <x v="7219"/>
    <x v="18"/>
    <s v="PA"/>
    <x v="4972"/>
    <x v="4972"/>
    <n v="5002904"/>
    <n v="0.62765545771016196"/>
    <s v=""/>
    <x v="4"/>
    <n v="19"/>
    <x v="18"/>
    <n v="1818423"/>
    <n v="12944"/>
    <n v="1.7127270109174686"/>
    <n v="2358669"/>
    <n v="1.3313016790401704"/>
  </r>
  <r>
    <x v="7220"/>
    <x v="18"/>
    <s v="PA"/>
    <x v="4973"/>
    <x v="4973"/>
    <n v="5002904"/>
    <n v="6.8820029326966903E-2"/>
    <s v=""/>
    <x v="4"/>
    <n v="19"/>
    <x v="18"/>
    <n v="1818423"/>
    <n v="12944"/>
    <n v="0.18779399059230106"/>
    <n v="2358669"/>
    <n v="0.14597215633054067"/>
  </r>
  <r>
    <x v="7221"/>
    <x v="18"/>
    <s v="PA"/>
    <x v="4594"/>
    <x v="4594"/>
    <n v="5002904"/>
    <n v="5.9465462459403581E-2"/>
    <s v=""/>
    <x v="4"/>
    <n v="19"/>
    <x v="18"/>
    <n v="1818423"/>
    <n v="12944"/>
    <n v="0.16226753471161651"/>
    <n v="2358669"/>
    <n v="0.12613045747410934"/>
  </r>
  <r>
    <x v="7222"/>
    <x v="18"/>
    <s v="PA"/>
    <x v="4974"/>
    <x v="4974"/>
    <n v="5002904"/>
    <n v="0.12013022836336656"/>
    <s v=""/>
    <x v="4"/>
    <n v="19"/>
    <x v="18"/>
    <n v="1818423"/>
    <n v="12944"/>
    <n v="0.32780769197203868"/>
    <n v="2358669"/>
    <n v="0.254804722493915"/>
  </r>
  <r>
    <x v="7223"/>
    <x v="18"/>
    <s v="PA"/>
    <x v="4975"/>
    <x v="4975"/>
    <n v="5002904"/>
    <n v="7.2098125408762592E-2"/>
    <s v=""/>
    <x v="4"/>
    <n v="19"/>
    <x v="18"/>
    <n v="1818423"/>
    <n v="12944"/>
    <n v="0.19673915889236998"/>
    <n v="2358669"/>
    <n v="0.15292523028877728"/>
  </r>
  <r>
    <x v="7224"/>
    <x v="18"/>
    <s v="PA"/>
    <x v="4976"/>
    <x v="4976"/>
    <n v="5002904"/>
    <n v="5.9925195446484683E-2"/>
    <s v=""/>
    <x v="4"/>
    <n v="19"/>
    <x v="18"/>
    <n v="1818423"/>
    <n v="12944"/>
    <n v="0.16352204002199203"/>
    <n v="2358669"/>
    <n v="0.12710558369995961"/>
  </r>
  <r>
    <x v="7225"/>
    <x v="18"/>
    <s v="PA"/>
    <x v="4755"/>
    <x v="4755"/>
    <n v="5002904"/>
    <n v="0.10104131520412944"/>
    <s v=""/>
    <x v="4"/>
    <n v="19"/>
    <x v="18"/>
    <n v="1818423"/>
    <n v="12944"/>
    <n v="0.27571844973688114"/>
    <n v="2358669"/>
    <n v="0.21431578572491519"/>
  </r>
  <r>
    <x v="7226"/>
    <x v="18"/>
    <s v="PA"/>
    <x v="1276"/>
    <x v="1276"/>
    <n v="5002904"/>
    <n v="3.122186634002971E-2"/>
    <s v=""/>
    <x v="4"/>
    <n v="19"/>
    <x v="18"/>
    <n v="1818423"/>
    <n v="12944"/>
    <n v="8.5197273687242003E-2"/>
    <n v="2358669"/>
    <n v="6.6223789772960936E-2"/>
  </r>
  <r>
    <x v="7227"/>
    <x v="18"/>
    <s v="PA"/>
    <x v="4977"/>
    <x v="4977"/>
    <n v="5002904"/>
    <n v="5.2649421216157656E-2"/>
    <s v=""/>
    <x v="4"/>
    <n v="19"/>
    <x v="18"/>
    <n v="1818423"/>
    <n v="12944"/>
    <n v="0.14366812989257072"/>
    <n v="2358669"/>
    <n v="0.11167315125606857"/>
  </r>
  <r>
    <x v="7228"/>
    <x v="18"/>
    <s v="PA"/>
    <x v="4978"/>
    <x v="4978"/>
    <n v="5002904"/>
    <n v="0.10949640448827322"/>
    <s v=""/>
    <x v="4"/>
    <n v="19"/>
    <x v="18"/>
    <n v="1818423"/>
    <n v="12944"/>
    <n v="0.29879043870596139"/>
    <n v="2358669"/>
    <n v="0.23224962892207426"/>
  </r>
  <r>
    <x v="7229"/>
    <x v="18"/>
    <s v="PA"/>
    <x v="4979"/>
    <x v="4979"/>
    <n v="5002904"/>
    <n v="0.17012119361075087"/>
    <s v=""/>
    <x v="4"/>
    <n v="19"/>
    <x v="18"/>
    <n v="1818423"/>
    <n v="12944"/>
    <n v="0.46422150854809008"/>
    <n v="2358669"/>
    <n v="0.36083910035702338"/>
  </r>
  <r>
    <x v="7230"/>
    <x v="18"/>
    <s v="PA"/>
    <x v="2706"/>
    <x v="2706"/>
    <n v="5002904"/>
    <n v="3.6918557701686859E-2"/>
    <s v=""/>
    <x v="4"/>
    <n v="19"/>
    <x v="18"/>
    <n v="1818423"/>
    <n v="12944"/>
    <n v="0.10074223079406915"/>
    <n v="2358669"/>
    <n v="7.8306875615018479E-2"/>
  </r>
  <r>
    <x v="7231"/>
    <x v="18"/>
    <s v="PA"/>
    <x v="4671"/>
    <x v="4671"/>
    <n v="5002904"/>
    <n v="1.8489261436957415E-2"/>
    <s v=""/>
    <x v="4"/>
    <n v="19"/>
    <x v="18"/>
    <n v="1818423"/>
    <n v="12944"/>
    <n v="5.0452930960754719E-2"/>
    <n v="2358669"/>
    <n v="3.9217032996151646E-2"/>
  </r>
  <r>
    <x v="7232"/>
    <x v="18"/>
    <s v="PA"/>
    <x v="4980"/>
    <x v="4980"/>
    <n v="5002904"/>
    <n v="0.21489518887430181"/>
    <s v=""/>
    <x v="4"/>
    <n v="19"/>
    <x v="18"/>
    <n v="1818423"/>
    <n v="12944"/>
    <n v="0.58639941703683662"/>
    <n v="2358669"/>
    <n v="0.45580791539635279"/>
  </r>
  <r>
    <x v="7233"/>
    <x v="18"/>
    <s v="PA"/>
    <x v="4981"/>
    <x v="4981"/>
    <n v="5002904"/>
    <n v="5.5707644999784131E-2"/>
    <s v=""/>
    <x v="4"/>
    <n v="19"/>
    <x v="18"/>
    <n v="1818423"/>
    <n v="12944"/>
    <n v="0.15201331739202525"/>
    <n v="2358669"/>
    <n v="0.11815986049759421"/>
  </r>
  <r>
    <x v="7234"/>
    <x v="18"/>
    <s v="PA"/>
    <x v="4982"/>
    <x v="4982"/>
    <n v="5002904"/>
    <n v="8.9947758341954991E-3"/>
    <s v=""/>
    <x v="4"/>
    <n v="19"/>
    <x v="18"/>
    <n v="1818423"/>
    <n v="12944"/>
    <n v="2.4544669116042833E-2"/>
    <n v="2358669"/>
    <n v="1.907855659272242E-2"/>
  </r>
  <r>
    <x v="7235"/>
    <x v="18"/>
    <s v="PA"/>
    <x v="4983"/>
    <x v="4983"/>
    <n v="5002904"/>
    <n v="0.52371582584834731"/>
    <s v=""/>
    <x v="4"/>
    <n v="19"/>
    <x v="18"/>
    <n v="1818423"/>
    <n v="12944"/>
    <n v="1.4290997233543072"/>
    <n v="2358669"/>
    <n v="1.1108383584131558"/>
  </r>
  <r>
    <x v="7236"/>
    <x v="18"/>
    <s v="PA"/>
    <x v="4984"/>
    <x v="4984"/>
    <n v="5002904"/>
    <n v="0.23956086305074012"/>
    <s v=""/>
    <x v="4"/>
    <n v="19"/>
    <x v="18"/>
    <n v="1818423"/>
    <n v="12944"/>
    <n v="0.65370635412394074"/>
    <n v="2358669"/>
    <n v="0.50812555725284048"/>
  </r>
  <r>
    <x v="7237"/>
    <x v="18"/>
    <s v="PA"/>
    <x v="4985"/>
    <x v="4985"/>
    <n v="5002904"/>
    <n v="8.2771926065341242E-2"/>
    <s v=""/>
    <x v="4"/>
    <n v="19"/>
    <x v="18"/>
    <n v="1818423"/>
    <n v="12944"/>
    <n v="0.22586549957674085"/>
    <n v="2358669"/>
    <n v="0.17556511744547454"/>
  </r>
  <r>
    <x v="7238"/>
    <x v="18"/>
    <s v="PA"/>
    <x v="4986"/>
    <x v="4986"/>
    <n v="5002904"/>
    <n v="0.20707972809392303"/>
    <s v=""/>
    <x v="4"/>
    <n v="19"/>
    <x v="18"/>
    <n v="1818423"/>
    <n v="12944"/>
    <n v="0.56507282676045278"/>
    <n v="2358669"/>
    <n v="0.43923076955689844"/>
  </r>
  <r>
    <x v="7239"/>
    <x v="18"/>
    <s v="PA"/>
    <x v="4987"/>
    <x v="4987"/>
    <n v="5002904"/>
    <n v="6.4182722674670553E-2"/>
    <s v=""/>
    <x v="4"/>
    <n v="19"/>
    <x v="18"/>
    <n v="1818423"/>
    <n v="12944"/>
    <n v="0.17513985007025229"/>
    <n v="2358669"/>
    <n v="0.13613610048718153"/>
  </r>
  <r>
    <x v="7240"/>
    <x v="18"/>
    <s v="PA"/>
    <x v="3684"/>
    <x v="3684"/>
    <n v="5002904"/>
    <n v="2.5725058885799127E-2"/>
    <s v=""/>
    <x v="4"/>
    <n v="19"/>
    <x v="18"/>
    <n v="1818423"/>
    <n v="12944"/>
    <n v="7.0197753671882496E-2"/>
    <n v="2358669"/>
    <n v="5.4564671855186125E-2"/>
  </r>
  <r>
    <x v="7241"/>
    <x v="18"/>
    <s v="PA"/>
    <x v="4988"/>
    <x v="4988"/>
    <n v="5002904"/>
    <n v="7.4896500112734521E-2"/>
    <s v=""/>
    <x v="4"/>
    <n v="19"/>
    <x v="18"/>
    <n v="1818423"/>
    <n v="12944"/>
    <n v="0.20437527817291665"/>
    <n v="2358669"/>
    <n v="0.15886078122873537"/>
  </r>
  <r>
    <x v="7242"/>
    <x v="18"/>
    <s v="PA"/>
    <x v="3638"/>
    <x v="3638"/>
    <n v="5002904"/>
    <n v="4.1575852744725861E-2"/>
    <s v=""/>
    <x v="4"/>
    <n v="19"/>
    <x v="18"/>
    <n v="1818423"/>
    <n v="12944"/>
    <n v="0.11345091502526464"/>
    <n v="2358669"/>
    <n v="8.8185328250805856E-2"/>
  </r>
  <r>
    <x v="7243"/>
    <x v="18"/>
    <s v="PA"/>
    <x v="2048"/>
    <x v="2048"/>
    <n v="5002904"/>
    <n v="5.8925775909351844E-2"/>
    <s v=""/>
    <x v="4"/>
    <n v="19"/>
    <x v="18"/>
    <n v="1818423"/>
    <n v="12944"/>
    <n v="0.16079485456465392"/>
    <n v="2358669"/>
    <n v="0.12498574407854599"/>
  </r>
  <r>
    <x v="7244"/>
    <x v="18"/>
    <s v="PA"/>
    <x v="4989"/>
    <x v="4989"/>
    <n v="5002904"/>
    <n v="0.39614991612871248"/>
    <s v=""/>
    <x v="4"/>
    <n v="19"/>
    <x v="18"/>
    <n v="1818423"/>
    <n v="12944"/>
    <n v="1.0810017715796731"/>
    <n v="2358669"/>
    <n v="0.84026202913592363"/>
  </r>
  <r>
    <x v="7245"/>
    <x v="18"/>
    <s v="PA"/>
    <x v="3171"/>
    <x v="3171"/>
    <n v="5002904"/>
    <n v="6.7500795537951561E-2"/>
    <s v=""/>
    <x v="4"/>
    <n v="19"/>
    <x v="18"/>
    <n v="1818423"/>
    <n v="12944"/>
    <n v="0.18419410578861475"/>
    <n v="2358669"/>
    <n v="0.14317396803027471"/>
  </r>
  <r>
    <x v="7246"/>
    <x v="18"/>
    <s v="PA"/>
    <x v="907"/>
    <x v="907"/>
    <n v="5002904"/>
    <n v="1.2532720995645728E-2"/>
    <s v=""/>
    <x v="4"/>
    <n v="19"/>
    <x v="18"/>
    <n v="1818423"/>
    <n v="12944"/>
    <n v="3.4198905635019684E-2"/>
    <n v="2358669"/>
    <n v="2.6582788852526573E-2"/>
  </r>
  <r>
    <x v="7247"/>
    <x v="18"/>
    <s v="PA"/>
    <x v="1776"/>
    <x v="1776"/>
    <n v="5002904"/>
    <n v="2.1647427174297167E-2"/>
    <s v=""/>
    <x v="4"/>
    <n v="19"/>
    <x v="18"/>
    <n v="1818423"/>
    <n v="12944"/>
    <n v="5.907083700594308E-2"/>
    <n v="2358669"/>
    <n v="4.5915726199818624E-2"/>
  </r>
  <r>
    <x v="7248"/>
    <x v="18"/>
    <s v="ME"/>
    <x v="984"/>
    <x v="984"/>
    <n v="5002904"/>
    <n v="4.141594561878461E-2"/>
    <s v=""/>
    <x v="4"/>
    <n v="19"/>
    <x v="18"/>
    <n v="1818423"/>
    <n v="12944"/>
    <n v="0.11301456535209055"/>
    <n v="2358669"/>
    <n v="8.7846153911379676E-2"/>
  </r>
  <r>
    <x v="7249"/>
    <x v="18"/>
    <s v="ME"/>
    <x v="4990"/>
    <x v="4990"/>
    <n v="5002904"/>
    <n v="1.6450445581206435E-2"/>
    <s v=""/>
    <x v="4"/>
    <n v="19"/>
    <x v="18"/>
    <n v="1818423"/>
    <n v="12944"/>
    <n v="4.4889472627785004E-2"/>
    <n v="2358669"/>
    <n v="3.4892560168467895E-2"/>
  </r>
  <r>
    <x v="7250"/>
    <x v="18"/>
    <s v="ME"/>
    <x v="4091"/>
    <x v="4091"/>
    <n v="5002904"/>
    <n v="5.1310199036399662E-2"/>
    <s v=""/>
    <x v="4"/>
    <n v="19"/>
    <x v="18"/>
    <n v="1818423"/>
    <n v="12944"/>
    <n v="0.14001370137973768"/>
    <n v="2358669"/>
    <n v="0.10883256616337435"/>
  </r>
  <r>
    <x v="7251"/>
    <x v="18"/>
    <s v="ME"/>
    <x v="1771"/>
    <x v="1771"/>
    <n v="5002904"/>
    <n v="1.9828483616715412E-2"/>
    <s v=""/>
    <x v="4"/>
    <n v="19"/>
    <x v="18"/>
    <n v="1818423"/>
    <n v="12944"/>
    <n v="5.4107359473587753E-2"/>
    <n v="2358669"/>
    <n v="4.2057618088845873E-2"/>
  </r>
  <r>
    <x v="7252"/>
    <x v="18"/>
    <s v="ME"/>
    <x v="4991"/>
    <x v="4991"/>
    <n v="5002904"/>
    <n v="0.8321566833982823"/>
    <s v=""/>
    <x v="4"/>
    <n v="19"/>
    <x v="18"/>
    <n v="1818423"/>
    <n v="12944"/>
    <n v="2.2707636991979894"/>
    <n v="2358669"/>
    <n v="1.7650632623738216"/>
  </r>
  <r>
    <x v="7253"/>
    <x v="18"/>
    <s v="ME"/>
    <x v="2881"/>
    <x v="2881"/>
    <n v="5002904"/>
    <n v="1.3572117314263875E-2"/>
    <s v=""/>
    <x v="4"/>
    <n v="19"/>
    <x v="18"/>
    <n v="1818423"/>
    <n v="12944"/>
    <n v="3.7035178510651294E-2"/>
    <n v="2358669"/>
    <n v="2.8787422058796718E-2"/>
  </r>
  <r>
    <x v="7254"/>
    <x v="18"/>
    <s v="ME"/>
    <x v="4992"/>
    <x v="4992"/>
    <n v="5002904"/>
    <n v="0.11645236446671772"/>
    <s v=""/>
    <x v="4"/>
    <n v="19"/>
    <x v="18"/>
    <n v="1818423"/>
    <n v="12944"/>
    <n v="0.31777164948903452"/>
    <n v="2358669"/>
    <n v="0.24700371268711296"/>
  </r>
  <r>
    <x v="7255"/>
    <x v="18"/>
    <s v="ME"/>
    <x v="4993"/>
    <x v="4993"/>
    <n v="5002904"/>
    <n v="6.690114381567186E-2"/>
    <s v=""/>
    <x v="4"/>
    <n v="19"/>
    <x v="18"/>
    <n v="1818423"/>
    <n v="12944"/>
    <n v="0.18255779451421192"/>
    <n v="2358669"/>
    <n v="0.14190206425742655"/>
  </r>
  <r>
    <x v="7256"/>
    <x v="18"/>
    <s v="ME"/>
    <x v="4994"/>
    <x v="4994"/>
    <n v="5002904"/>
    <n v="0.26504606124762736"/>
    <s v=""/>
    <x v="4"/>
    <n v="19"/>
    <x v="18"/>
    <n v="1818423"/>
    <n v="12944"/>
    <n v="0.72324958328606215"/>
    <n v="2358669"/>
    <n v="0.56218146759888732"/>
  </r>
  <r>
    <x v="7257"/>
    <x v="18"/>
    <s v="ME"/>
    <x v="4995"/>
    <x v="4995"/>
    <n v="5002904"/>
    <n v="9.0267572593837497E-2"/>
    <s v=""/>
    <x v="4"/>
    <n v="19"/>
    <x v="18"/>
    <n v="1818423"/>
    <n v="12944"/>
    <n v="0.24631939050677648"/>
    <n v="2358669"/>
    <n v="0.19146391460607656"/>
  </r>
  <r>
    <x v="7258"/>
    <x v="18"/>
    <s v="ME"/>
    <x v="4996"/>
    <x v="4996"/>
    <n v="5002904"/>
    <n v="6.9219797141820028E-2"/>
    <s v=""/>
    <x v="4"/>
    <n v="19"/>
    <x v="18"/>
    <n v="1818423"/>
    <n v="12944"/>
    <n v="0.18888486477523628"/>
    <n v="2358669"/>
    <n v="0.1468200921791061"/>
  </r>
  <r>
    <x v="7259"/>
    <x v="18"/>
    <s v="ME"/>
    <x v="856"/>
    <x v="856"/>
    <n v="5002904"/>
    <n v="1.8129470403589597E-2"/>
    <s v=""/>
    <x v="4"/>
    <n v="19"/>
    <x v="18"/>
    <n v="1818423"/>
    <n v="12944"/>
    <n v="4.9471144196113002E-2"/>
    <n v="2358669"/>
    <n v="3.845389073244275E-2"/>
  </r>
  <r>
    <x v="7260"/>
    <x v="18"/>
    <s v="ME"/>
    <x v="4365"/>
    <x v="4365"/>
    <n v="5002904"/>
    <n v="2.7304141754469002E-2"/>
    <s v=""/>
    <x v="4"/>
    <n v="19"/>
    <x v="18"/>
    <n v="1818423"/>
    <n v="12944"/>
    <n v="7.450670669447669E-2"/>
    <n v="2358669"/>
    <n v="5.7914018457019614E-2"/>
  </r>
  <r>
    <x v="7261"/>
    <x v="18"/>
    <s v="ME"/>
    <x v="4997"/>
    <x v="4997"/>
    <n v="5002904"/>
    <n v="6.5861747497053702E-2"/>
    <s v=""/>
    <x v="4"/>
    <n v="19"/>
    <x v="18"/>
    <n v="1818423"/>
    <n v="12944"/>
    <n v="0.17972152163858029"/>
    <n v="2358669"/>
    <n v="0.1396974310511564"/>
  </r>
  <r>
    <x v="7262"/>
    <x v="18"/>
    <s v="ME"/>
    <x v="1104"/>
    <x v="1104"/>
    <n v="5002904"/>
    <n v="2.1447543266870601E-2"/>
    <s v=""/>
    <x v="4"/>
    <n v="19"/>
    <x v="18"/>
    <n v="1818423"/>
    <n v="12944"/>
    <n v="5.8525399914475466E-2"/>
    <n v="2358669"/>
    <n v="4.5491758275535907E-2"/>
  </r>
  <r>
    <x v="7263"/>
    <x v="18"/>
    <s v="ME"/>
    <x v="4998"/>
    <x v="4998"/>
    <n v="5002904"/>
    <n v="5.0930419612289182E-2"/>
    <s v=""/>
    <x v="4"/>
    <n v="19"/>
    <x v="18"/>
    <n v="1818423"/>
    <n v="12944"/>
    <n v="0.13897737090594919"/>
    <n v="2358669"/>
    <n v="0.10802702710723718"/>
  </r>
  <r>
    <x v="7264"/>
    <x v="18"/>
    <s v="ME"/>
    <x v="4999"/>
    <x v="4999"/>
    <n v="5002904"/>
    <n v="5.1410140990112943E-2"/>
    <s v=""/>
    <x v="4"/>
    <n v="19"/>
    <x v="18"/>
    <n v="1818423"/>
    <n v="12944"/>
    <n v="0.14028641992547147"/>
    <n v="2358669"/>
    <n v="0.1090445501255157"/>
  </r>
  <r>
    <x v="7265"/>
    <x v="18"/>
    <s v="ME"/>
    <x v="772"/>
    <x v="772"/>
    <n v="5002904"/>
    <n v="9.6144159472178574E-3"/>
    <s v=""/>
    <x v="4"/>
    <n v="19"/>
    <x v="18"/>
    <n v="1818423"/>
    <n v="12944"/>
    <n v="2.6235524099592449E-2"/>
    <n v="2358669"/>
    <n v="2.0392857157998857E-2"/>
  </r>
  <r>
    <x v="7266"/>
    <x v="18"/>
    <s v="ME"/>
    <x v="5000"/>
    <x v="5000"/>
    <n v="5002904"/>
    <n v="5.7446634994395257E-2"/>
    <s v=""/>
    <x v="4"/>
    <n v="19"/>
    <x v="18"/>
    <n v="1818423"/>
    <n v="12944"/>
    <n v="0.15675862008779357"/>
    <n v="2358669"/>
    <n v="0.12184838143885386"/>
  </r>
  <r>
    <x v="7267"/>
    <x v="18"/>
    <s v="ME"/>
    <x v="3934"/>
    <x v="3934"/>
    <n v="5002904"/>
    <n v="3.1301819903000336E-2"/>
    <s v=""/>
    <x v="4"/>
    <n v="19"/>
    <x v="18"/>
    <n v="1818423"/>
    <n v="12944"/>
    <n v="8.5415448523829055E-2"/>
    <n v="2358669"/>
    <n v="6.6393376942674026E-2"/>
  </r>
  <r>
    <x v="7268"/>
    <x v="18"/>
    <s v="ME"/>
    <x v="961"/>
    <x v="961"/>
    <n v="5002904"/>
    <n v="3.116190116780174E-2"/>
    <s v=""/>
    <x v="4"/>
    <n v="19"/>
    <x v="18"/>
    <n v="1818423"/>
    <n v="12944"/>
    <n v="8.5033642559801725E-2"/>
    <n v="2358669"/>
    <n v="6.6096599395676123E-2"/>
  </r>
  <r>
    <x v="7269"/>
    <x v="18"/>
    <s v="ME"/>
    <x v="629"/>
    <x v="629"/>
    <n v="5002904"/>
    <n v="1.031400962321084E-2"/>
    <s v=""/>
    <x v="4"/>
    <n v="19"/>
    <x v="18"/>
    <n v="1818423"/>
    <n v="12944"/>
    <n v="2.8144553919729115E-2"/>
    <n v="2358669"/>
    <n v="2.1876744892988378E-2"/>
  </r>
  <r>
    <x v="7270"/>
    <x v="18"/>
    <s v="ME"/>
    <x v="1475"/>
    <x v="1475"/>
    <n v="5002904"/>
    <n v="2.1787345909495767E-2"/>
    <s v=""/>
    <x v="4"/>
    <n v="19"/>
    <x v="18"/>
    <n v="1818423"/>
    <n v="12944"/>
    <n v="5.9452642969970416E-2"/>
    <n v="2358669"/>
    <n v="4.6212503746816534E-2"/>
  </r>
  <r>
    <x v="7271"/>
    <x v="18"/>
    <s v="ME"/>
    <x v="327"/>
    <x v="327"/>
    <n v="5002904"/>
    <n v="1.7549807072052552E-2"/>
    <s v=""/>
    <x v="4"/>
    <n v="19"/>
    <x v="18"/>
    <n v="1818423"/>
    <n v="12944"/>
    <n v="4.7889376630856906E-2"/>
    <n v="2358669"/>
    <n v="3.722438375202286E-2"/>
  </r>
  <r>
    <x v="7272"/>
    <x v="18"/>
    <s v="ME"/>
    <x v="5001"/>
    <x v="5001"/>
    <n v="5002904"/>
    <n v="7.7974712287103648E-2"/>
    <s v=""/>
    <x v="4"/>
    <n v="19"/>
    <x v="18"/>
    <n v="1818423"/>
    <n v="12944"/>
    <n v="0.212775009381518"/>
    <n v="2358669"/>
    <n v="0.16538988726268927"/>
  </r>
  <r>
    <x v="7273"/>
    <x v="18"/>
    <s v="ME"/>
    <x v="2343"/>
    <x v="2343"/>
    <n v="5002904"/>
    <n v="1.5091235010705783E-2"/>
    <s v=""/>
    <x v="4"/>
    <n v="19"/>
    <x v="18"/>
    <n v="1818423"/>
    <n v="12944"/>
    <n v="4.1180500405805197E-2"/>
    <n v="2358669"/>
    <n v="3.2009578283345393E-2"/>
  </r>
  <r>
    <x v="7274"/>
    <x v="18"/>
    <s v="ME"/>
    <x v="5002"/>
    <x v="5002"/>
    <n v="5002904"/>
    <n v="6.8520203465827045E-2"/>
    <s v=""/>
    <x v="4"/>
    <n v="19"/>
    <x v="18"/>
    <n v="1818423"/>
    <n v="12944"/>
    <n v="0.18697583495509962"/>
    <n v="2358669"/>
    <n v="0.14533620444411657"/>
  </r>
  <r>
    <x v="7275"/>
    <x v="18"/>
    <s v="ME"/>
    <x v="4783"/>
    <x v="4783"/>
    <n v="5002904"/>
    <n v="7.3257452071836676E-2"/>
    <s v=""/>
    <x v="4"/>
    <n v="19"/>
    <x v="18"/>
    <n v="1818423"/>
    <n v="12944"/>
    <n v="0.19990269402288219"/>
    <n v="2358669"/>
    <n v="0.15538424424961705"/>
  </r>
  <r>
    <x v="7276"/>
    <x v="18"/>
    <s v="ME"/>
    <x v="5003"/>
    <x v="5003"/>
    <n v="5002904"/>
    <n v="6.2723570150456612E-2"/>
    <s v=""/>
    <x v="4"/>
    <n v="19"/>
    <x v="18"/>
    <n v="1818423"/>
    <n v="12944"/>
    <n v="0.17115815930253869"/>
    <n v="2358669"/>
    <n v="0.13304113463991768"/>
  </r>
  <r>
    <x v="7277"/>
    <x v="18"/>
    <s v="ME"/>
    <x v="5004"/>
    <x v="5004"/>
    <n v="5002904"/>
    <n v="5.5847563734982723E-2"/>
    <s v=""/>
    <x v="4"/>
    <n v="19"/>
    <x v="18"/>
    <n v="1818423"/>
    <n v="12944"/>
    <n v="0.15239512335605263"/>
    <n v="2358669"/>
    <n v="0.11845663804459211"/>
  </r>
  <r>
    <x v="7278"/>
    <x v="18"/>
    <s v="ME"/>
    <x v="147"/>
    <x v="147"/>
    <n v="5002904"/>
    <n v="7.6155768729521895E-3"/>
    <s v=""/>
    <x v="4"/>
    <n v="19"/>
    <x v="18"/>
    <n v="1818423"/>
    <n v="12944"/>
    <n v="2.0781153184916266E-2"/>
    <n v="2358669"/>
    <n v="1.6153177915171651E-2"/>
  </r>
  <r>
    <x v="7279"/>
    <x v="18"/>
    <s v="ME"/>
    <x v="5005"/>
    <x v="5005"/>
    <n v="5002904"/>
    <n v="0.18525240540294197"/>
    <s v=""/>
    <x v="4"/>
    <n v="19"/>
    <x v="18"/>
    <n v="1818423"/>
    <n v="12944"/>
    <n v="0.50551109637218883"/>
    <n v="2358669"/>
    <n v="0.39293347222522534"/>
  </r>
  <r>
    <x v="7280"/>
    <x v="18"/>
    <s v="ME"/>
    <x v="1635"/>
    <x v="1635"/>
    <n v="5002904"/>
    <n v="0.14219741174325953"/>
    <s v=""/>
    <x v="4"/>
    <n v="19"/>
    <x v="18"/>
    <n v="1818423"/>
    <n v="12944"/>
    <n v="0.38802394687006381"/>
    <n v="2358669"/>
    <n v="0.30161078133472735"/>
  </r>
  <r>
    <x v="7281"/>
    <x v="18"/>
    <s v="ME"/>
    <x v="5006"/>
    <x v="5006"/>
    <n v="5002904"/>
    <n v="3.0422330710323443E-2"/>
    <s v=""/>
    <x v="4"/>
    <n v="19"/>
    <x v="18"/>
    <n v="1818423"/>
    <n v="12944"/>
    <n v="8.3015525321371533E-2"/>
    <n v="2358669"/>
    <n v="6.4527918075830054E-2"/>
  </r>
  <r>
    <x v="7282"/>
    <x v="18"/>
    <s v="ME"/>
    <x v="212"/>
    <x v="212"/>
    <n v="5002904"/>
    <n v="3.6658708622032327E-2"/>
    <s v=""/>
    <x v="4"/>
    <n v="19"/>
    <x v="18"/>
    <n v="1818423"/>
    <n v="12944"/>
    <n v="0.10003316257516123"/>
    <n v="2358669"/>
    <n v="7.7755717313450934E-2"/>
  </r>
  <r>
    <x v="7283"/>
    <x v="18"/>
    <s v="ME"/>
    <x v="3555"/>
    <x v="3555"/>
    <n v="5002904"/>
    <n v="3.3240693805038038E-2"/>
    <s v=""/>
    <x v="4"/>
    <n v="19"/>
    <x v="18"/>
    <n v="1818423"/>
    <n v="12944"/>
    <n v="9.0706188311064945E-2"/>
    <n v="2358669"/>
    <n v="7.0505865808216411E-2"/>
  </r>
  <r>
    <x v="7284"/>
    <x v="18"/>
    <s v="ME"/>
    <x v="990"/>
    <x v="990"/>
    <n v="5002904"/>
    <n v="1.4031850301344977E-2"/>
    <s v=""/>
    <x v="4"/>
    <n v="19"/>
    <x v="18"/>
    <n v="1818423"/>
    <n v="12944"/>
    <n v="3.8289683821026821E-2"/>
    <n v="2358669"/>
    <n v="2.9762548284646976E-2"/>
  </r>
  <r>
    <x v="7285"/>
    <x v="18"/>
    <s v="ME"/>
    <x v="5007"/>
    <x v="5007"/>
    <n v="5002904"/>
    <n v="5.3948666614430339E-2"/>
    <s v=""/>
    <x v="4"/>
    <n v="19"/>
    <x v="18"/>
    <n v="1818423"/>
    <n v="12944"/>
    <n v="0.14721347098711024"/>
    <n v="2358669"/>
    <n v="0.11442894276390625"/>
  </r>
  <r>
    <x v="7286"/>
    <x v="18"/>
    <s v="ME"/>
    <x v="5008"/>
    <x v="5008"/>
    <n v="5002904"/>
    <n v="3.5399440005244955E-2"/>
    <s v=""/>
    <x v="4"/>
    <n v="19"/>
    <x v="18"/>
    <n v="1818423"/>
    <n v="12944"/>
    <n v="9.6596908898915229E-2"/>
    <n v="2358669"/>
    <n v="7.5084719390469803E-2"/>
  </r>
  <r>
    <x v="7287"/>
    <x v="18"/>
    <s v="ME"/>
    <x v="509"/>
    <x v="509"/>
    <n v="5002904"/>
    <n v="1.7989551668390998E-2"/>
    <s v=""/>
    <x v="4"/>
    <n v="19"/>
    <x v="18"/>
    <n v="1818423"/>
    <n v="12944"/>
    <n v="4.9089338232085666E-2"/>
    <n v="2358669"/>
    <n v="3.8157113185444839E-2"/>
  </r>
  <r>
    <x v="7288"/>
    <x v="18"/>
    <s v="ME"/>
    <x v="5009"/>
    <x v="5009"/>
    <n v="5002904"/>
    <n v="0.23270484502600888"/>
    <s v=""/>
    <x v="4"/>
    <n v="19"/>
    <x v="18"/>
    <n v="1818423"/>
    <n v="12944"/>
    <n v="0.63499786188660146"/>
    <n v="2358669"/>
    <n v="0.49358345744994314"/>
  </r>
  <r>
    <x v="7289"/>
    <x v="18"/>
    <s v="ME"/>
    <x v="1276"/>
    <x v="1276"/>
    <n v="5002904"/>
    <n v="3.122186634002971E-2"/>
    <s v=""/>
    <x v="4"/>
    <n v="19"/>
    <x v="18"/>
    <n v="1818423"/>
    <n v="12944"/>
    <n v="8.5197273687242003E-2"/>
    <n v="2358669"/>
    <n v="6.6223789772960936E-2"/>
  </r>
  <r>
    <x v="7290"/>
    <x v="18"/>
    <s v="ME"/>
    <x v="5010"/>
    <x v="5010"/>
    <n v="5002904"/>
    <n v="1.9748530053744787E-2"/>
    <s v=""/>
    <x v="4"/>
    <n v="19"/>
    <x v="18"/>
    <n v="1818423"/>
    <n v="12944"/>
    <n v="5.3889184637000709E-2"/>
    <n v="2358669"/>
    <n v="4.1888030919132783E-2"/>
  </r>
  <r>
    <x v="7291"/>
    <x v="18"/>
    <s v="ME"/>
    <x v="4120"/>
    <x v="4120"/>
    <n v="5002904"/>
    <n v="1.5870782249669393E-2"/>
    <s v=""/>
    <x v="4"/>
    <n v="19"/>
    <x v="18"/>
    <n v="1818423"/>
    <n v="12944"/>
    <n v="4.3307705062528908E-2"/>
    <n v="2358669"/>
    <n v="3.3663053188048006E-2"/>
  </r>
  <r>
    <x v="7292"/>
    <x v="18"/>
    <s v="ME"/>
    <x v="4782"/>
    <x v="4782"/>
    <n v="5002904"/>
    <n v="1.2572697777131043E-2"/>
    <s v=""/>
    <x v="4"/>
    <n v="19"/>
    <x v="18"/>
    <n v="1818423"/>
    <n v="12944"/>
    <n v="3.4307993053313203E-2"/>
    <n v="2358669"/>
    <n v="2.6667582437383115E-2"/>
  </r>
  <r>
    <x v="7293"/>
    <x v="18"/>
    <s v="ME"/>
    <x v="2933"/>
    <x v="2933"/>
    <n v="5002904"/>
    <n v="3.1321808293742995E-2"/>
    <s v=""/>
    <x v="4"/>
    <n v="19"/>
    <x v="18"/>
    <n v="1818423"/>
    <n v="12944"/>
    <n v="8.5469992232975814E-2"/>
    <n v="2358669"/>
    <n v="6.6435773735102302E-2"/>
  </r>
  <r>
    <x v="7294"/>
    <x v="18"/>
    <s v="ME"/>
    <x v="5011"/>
    <x v="5011"/>
    <n v="5002904"/>
    <n v="4.7892184219405366E-2"/>
    <s v=""/>
    <x v="4"/>
    <n v="19"/>
    <x v="18"/>
    <n v="1818423"/>
    <n v="12944"/>
    <n v="0.13068672711564139"/>
    <n v="2358669"/>
    <n v="0.10158271465813982"/>
  </r>
  <r>
    <x v="7295"/>
    <x v="18"/>
    <s v="ME"/>
    <x v="5012"/>
    <x v="5012"/>
    <n v="5002904"/>
    <n v="4.8624159088401457"/>
    <s v=""/>
    <x v="4"/>
    <n v="19"/>
    <x v="18"/>
    <n v="1818423"/>
    <n v="12944"/>
    <n v="13.268411774459581"/>
    <n v="2358669"/>
    <n v="10.313528519686315"/>
  </r>
  <r>
    <x v="7296"/>
    <x v="18"/>
    <s v="ME"/>
    <x v="5013"/>
    <x v="5013"/>
    <n v="5002904"/>
    <n v="0.64254680881344117"/>
    <s v=""/>
    <x v="4"/>
    <n v="19"/>
    <x v="18"/>
    <n v="1818423"/>
    <n v="12944"/>
    <n v="1.7533620742318063"/>
    <n v="2358669"/>
    <n v="1.3628872893992332"/>
  </r>
  <r>
    <x v="7297"/>
    <x v="18"/>
    <s v="ME"/>
    <x v="546"/>
    <x v="546"/>
    <n v="5002904"/>
    <n v="2.6664513250703993E-2"/>
    <s v=""/>
    <x v="4"/>
    <n v="19"/>
    <x v="18"/>
    <n v="1818423"/>
    <n v="12944"/>
    <n v="7.2761308001780309E-2"/>
    <n v="2358669"/>
    <n v="5.6557321099314918E-2"/>
  </r>
  <r>
    <x v="7298"/>
    <x v="18"/>
    <s v="ME"/>
    <x v="1822"/>
    <x v="1822"/>
    <n v="5002904"/>
    <n v="1.9988390742656664E-2"/>
    <s v=""/>
    <x v="4"/>
    <n v="19"/>
    <x v="18"/>
    <n v="1818423"/>
    <n v="12944"/>
    <n v="5.4543709146761848E-2"/>
    <n v="2358669"/>
    <n v="4.2396792428272045E-2"/>
  </r>
  <r>
    <x v="7299"/>
    <x v="18"/>
    <s v="ME"/>
    <x v="5014"/>
    <x v="5014"/>
    <n v="5002904"/>
    <n v="0.10022179118368052"/>
    <s v=""/>
    <x v="4"/>
    <n v="19"/>
    <x v="18"/>
    <n v="1818423"/>
    <n v="12944"/>
    <n v="0.2734821576618639"/>
    <n v="2358669"/>
    <n v="0.21257751723535606"/>
  </r>
  <r>
    <x v="7300"/>
    <x v="18"/>
    <s v="ME"/>
    <x v="987"/>
    <x v="987"/>
    <n v="5002904"/>
    <n v="1.511122340144844E-2"/>
    <s v=""/>
    <x v="4"/>
    <n v="19"/>
    <x v="18"/>
    <n v="1818423"/>
    <n v="12944"/>
    <n v="4.1235044114951963E-2"/>
    <n v="2358669"/>
    <n v="3.2051975075773668E-2"/>
  </r>
  <r>
    <x v="7301"/>
    <x v="18"/>
    <s v="ME"/>
    <x v="5015"/>
    <x v="5015"/>
    <n v="5002904"/>
    <n v="5.7566565338851197E-2"/>
    <s v=""/>
    <x v="4"/>
    <n v="19"/>
    <x v="18"/>
    <n v="1818423"/>
    <n v="12944"/>
    <n v="0.15708588234267412"/>
    <n v="2358669"/>
    <n v="0.1221027621934235"/>
  </r>
  <r>
    <x v="7302"/>
    <x v="18"/>
    <s v="ME"/>
    <x v="109"/>
    <x v="109"/>
    <n v="5002904"/>
    <n v="1.3052419154954803E-2"/>
    <s v=""/>
    <x v="4"/>
    <n v="19"/>
    <x v="18"/>
    <n v="1818423"/>
    <n v="12944"/>
    <n v="3.5617042072835489E-2"/>
    <n v="2358669"/>
    <n v="2.7685105455661649E-2"/>
  </r>
  <r>
    <x v="7303"/>
    <x v="18"/>
    <s v="ME"/>
    <x v="3439"/>
    <x v="3439"/>
    <n v="5002904"/>
    <n v="3.2601065301273019E-2"/>
    <s v=""/>
    <x v="4"/>
    <n v="19"/>
    <x v="18"/>
    <n v="1818423"/>
    <n v="12944"/>
    <n v="8.8960789618368577E-2"/>
    <n v="2358669"/>
    <n v="6.9149168450511708E-2"/>
  </r>
  <r>
    <x v="7304"/>
    <x v="18"/>
    <s v="ME"/>
    <x v="5016"/>
    <x v="5016"/>
    <n v="5002904"/>
    <n v="4.8371905597229127E-2"/>
    <s v=""/>
    <x v="4"/>
    <n v="19"/>
    <x v="18"/>
    <n v="1818423"/>
    <n v="12944"/>
    <n v="0.13199577613516367"/>
    <n v="2358669"/>
    <n v="0.10260023767641835"/>
  </r>
  <r>
    <x v="7305"/>
    <x v="18"/>
    <s v="ME"/>
    <x v="1792"/>
    <x v="1792"/>
    <n v="5002904"/>
    <n v="1.7629760635023178E-2"/>
    <s v=""/>
    <x v="4"/>
    <n v="19"/>
    <x v="18"/>
    <n v="1818423"/>
    <n v="12944"/>
    <n v="4.810755146744395E-2"/>
    <n v="2358669"/>
    <n v="3.7393970921735943E-2"/>
  </r>
  <r>
    <x v="7306"/>
    <x v="18"/>
    <s v="ME"/>
    <x v="1077"/>
    <x v="1077"/>
    <n v="5002904"/>
    <n v="1.6550387534919719E-2"/>
    <s v=""/>
    <x v="4"/>
    <n v="19"/>
    <x v="18"/>
    <n v="1818423"/>
    <n v="12944"/>
    <n v="4.5162191173518808E-2"/>
    <n v="2358669"/>
    <n v="3.5104544130609254E-2"/>
  </r>
  <r>
    <x v="7307"/>
    <x v="18"/>
    <s v="ME"/>
    <x v="5017"/>
    <x v="5017"/>
    <n v="5002904"/>
    <n v="8.0253388831766512E-2"/>
    <s v=""/>
    <x v="4"/>
    <n v="19"/>
    <x v="18"/>
    <n v="1818423"/>
    <n v="12944"/>
    <n v="0.21899299222424884"/>
    <n v="2358669"/>
    <n v="0.17022312159951225"/>
  </r>
  <r>
    <x v="7308"/>
    <x v="18"/>
    <s v="ME"/>
    <x v="5018"/>
    <x v="5018"/>
    <n v="5002904"/>
    <n v="7.4416778734910774E-2"/>
    <s v=""/>
    <x v="4"/>
    <n v="19"/>
    <x v="18"/>
    <n v="1818423"/>
    <n v="12944"/>
    <n v="0.20306622915339437"/>
    <n v="2358669"/>
    <n v="0.15784325821045683"/>
  </r>
  <r>
    <x v="7309"/>
    <x v="18"/>
    <s v="ME"/>
    <x v="5019"/>
    <x v="5019"/>
    <n v="5002904"/>
    <n v="2.8243596119373868E-2"/>
    <s v=""/>
    <x v="4"/>
    <n v="19"/>
    <x v="18"/>
    <n v="1818423"/>
    <n v="12944"/>
    <n v="7.707026102437449E-2"/>
    <n v="2358669"/>
    <n v="5.99066677011484E-2"/>
  </r>
  <r>
    <x v="7310"/>
    <x v="18"/>
    <s v="ME"/>
    <x v="533"/>
    <x v="533"/>
    <n v="5002904"/>
    <n v="4.3114958831910431E-2"/>
    <s v=""/>
    <x v="4"/>
    <n v="19"/>
    <x v="18"/>
    <n v="1818423"/>
    <n v="12944"/>
    <n v="0.11765078062956531"/>
    <n v="2358669"/>
    <n v="9.1449881267782807E-2"/>
  </r>
  <r>
    <x v="7311"/>
    <x v="18"/>
    <s v="ME"/>
    <x v="5020"/>
    <x v="5020"/>
    <n v="5002904"/>
    <n v="0.12768584006409076"/>
    <s v=""/>
    <x v="4"/>
    <n v="19"/>
    <x v="18"/>
    <n v="1818423"/>
    <n v="12944"/>
    <n v="0.34842521402951465"/>
    <n v="2358669"/>
    <n v="0.27083071003180181"/>
  </r>
  <r>
    <x v="7312"/>
    <x v="18"/>
    <s v="ME"/>
    <x v="3214"/>
    <x v="3214"/>
    <n v="5002904"/>
    <n v="2.4585720613467699E-2"/>
    <s v=""/>
    <x v="4"/>
    <n v="19"/>
    <x v="18"/>
    <n v="1818423"/>
    <n v="12944"/>
    <n v="6.7088762250517076E-2"/>
    <n v="2358669"/>
    <n v="5.2148054686774616E-2"/>
  </r>
  <r>
    <x v="7313"/>
    <x v="18"/>
    <s v="ME"/>
    <x v="5021"/>
    <x v="5021"/>
    <n v="5002904"/>
    <n v="0.26634530664590006"/>
    <s v=""/>
    <x v="4"/>
    <n v="19"/>
    <x v="18"/>
    <n v="1818423"/>
    <n v="12944"/>
    <n v="0.72679492438060167"/>
    <n v="2358669"/>
    <n v="0.56493725910672499"/>
  </r>
  <r>
    <x v="7314"/>
    <x v="18"/>
    <s v="ME"/>
    <x v="1089"/>
    <x v="1089"/>
    <n v="5002904"/>
    <n v="2.8643363934226999E-2"/>
    <s v=""/>
    <x v="4"/>
    <n v="19"/>
    <x v="18"/>
    <n v="1818423"/>
    <n v="12944"/>
    <n v="7.8161135207309732E-2"/>
    <n v="2358669"/>
    <n v="6.0754603549713848E-2"/>
  </r>
  <r>
    <x v="7315"/>
    <x v="18"/>
    <s v="ME"/>
    <x v="4792"/>
    <x v="4792"/>
    <n v="5002904"/>
    <n v="7.9233980903891013E-2"/>
    <s v=""/>
    <x v="4"/>
    <n v="19"/>
    <x v="18"/>
    <n v="1818423"/>
    <n v="12944"/>
    <n v="0.216211263057764"/>
    <n v="2358669"/>
    <n v="0.16806088518567039"/>
  </r>
  <r>
    <x v="7316"/>
    <x v="18"/>
    <s v="ME"/>
    <x v="5022"/>
    <x v="5022"/>
    <n v="5002904"/>
    <n v="2.2766777055885944E-2"/>
    <s v=""/>
    <x v="4"/>
    <n v="19"/>
    <x v="18"/>
    <n v="1818423"/>
    <n v="12944"/>
    <n v="6.2125284718161748E-2"/>
    <n v="2358669"/>
    <n v="4.8289946575801858E-2"/>
  </r>
  <r>
    <x v="7317"/>
    <x v="18"/>
    <s v="ME"/>
    <x v="164"/>
    <x v="164"/>
    <n v="5002904"/>
    <n v="1.6570375925662375E-2"/>
    <s v=""/>
    <x v="4"/>
    <n v="19"/>
    <x v="18"/>
    <n v="1818423"/>
    <n v="12944"/>
    <n v="4.5216734882665574E-2"/>
    <n v="2358669"/>
    <n v="3.5146940923037523E-2"/>
  </r>
  <r>
    <x v="7318"/>
    <x v="18"/>
    <s v="ME"/>
    <x v="583"/>
    <x v="583"/>
    <n v="5002904"/>
    <n v="4.5573530893257197E-3"/>
    <s v=""/>
    <x v="4"/>
    <n v="19"/>
    <x v="18"/>
    <n v="1818423"/>
    <n v="12944"/>
    <n v="1.2435965685461702E-2"/>
    <n v="2358669"/>
    <n v="9.6664686736460271E-3"/>
  </r>
  <r>
    <x v="7319"/>
    <x v="18"/>
    <s v="ME"/>
    <x v="5023"/>
    <x v="5023"/>
    <n v="5002904"/>
    <n v="8.2052343998605615E-2"/>
    <s v=""/>
    <x v="4"/>
    <n v="19"/>
    <x v="18"/>
    <n v="1818423"/>
    <n v="12944"/>
    <n v="0.22390192604745737"/>
    <n v="2358669"/>
    <n v="0.17403883291805677"/>
  </r>
  <r>
    <x v="7320"/>
    <x v="18"/>
    <s v="ME"/>
    <x v="4490"/>
    <x v="4490"/>
    <n v="5002904"/>
    <n v="2.2966660963312506E-2"/>
    <s v=""/>
    <x v="4"/>
    <n v="19"/>
    <x v="18"/>
    <n v="1818423"/>
    <n v="12944"/>
    <n v="6.2670721809629362E-2"/>
    <n v="2358669"/>
    <n v="4.8713914500084582E-2"/>
  </r>
  <r>
    <x v="7321"/>
    <x v="18"/>
    <s v="ME"/>
    <x v="1851"/>
    <x v="1851"/>
    <n v="5002904"/>
    <n v="1.4211745818028889E-2"/>
    <s v=""/>
    <x v="4"/>
    <n v="19"/>
    <x v="18"/>
    <n v="1818423"/>
    <n v="12944"/>
    <n v="3.8780577203347676E-2"/>
    <n v="2358669"/>
    <n v="3.0144119416501424E-2"/>
  </r>
  <r>
    <x v="7322"/>
    <x v="18"/>
    <s v="ME"/>
    <x v="3790"/>
    <x v="3790"/>
    <n v="5002904"/>
    <n v="4.2575272281858693E-2"/>
    <s v=""/>
    <x v="4"/>
    <n v="19"/>
    <x v="18"/>
    <n v="1818423"/>
    <n v="12944"/>
    <n v="0.11617810048260274"/>
    <n v="2358669"/>
    <n v="9.0305167872219469E-2"/>
  </r>
  <r>
    <x v="7323"/>
    <x v="18"/>
    <s v="ME"/>
    <x v="5024"/>
    <x v="5024"/>
    <n v="5002904"/>
    <n v="0.13074406384771725"/>
    <s v=""/>
    <x v="4"/>
    <n v="19"/>
    <x v="18"/>
    <n v="1818423"/>
    <n v="12944"/>
    <n v="0.35677040152896922"/>
    <n v="2358669"/>
    <n v="0.27731741927332743"/>
  </r>
  <r>
    <x v="7324"/>
    <x v="18"/>
    <s v="ME"/>
    <x v="5025"/>
    <x v="5025"/>
    <n v="5002904"/>
    <n v="0.14121798059686935"/>
    <s v=""/>
    <x v="4"/>
    <n v="19"/>
    <x v="18"/>
    <n v="1818423"/>
    <n v="12944"/>
    <n v="0.38535130512187249"/>
    <n v="2358669"/>
    <n v="0.29953333850574204"/>
  </r>
  <r>
    <x v="7325"/>
    <x v="18"/>
    <s v="ME"/>
    <x v="5026"/>
    <x v="5026"/>
    <n v="5002904"/>
    <n v="7.879423630755257E-2"/>
    <s v=""/>
    <x v="4"/>
    <n v="19"/>
    <x v="18"/>
    <n v="1818423"/>
    <n v="12944"/>
    <n v="0.21501130145653519"/>
    <n v="2358669"/>
    <n v="0.1671281557522484"/>
  </r>
  <r>
    <x v="7326"/>
    <x v="18"/>
    <s v="ME"/>
    <x v="379"/>
    <x v="379"/>
    <n v="5002904"/>
    <n v="4.1635817916953831E-2"/>
    <s v=""/>
    <x v="4"/>
    <n v="19"/>
    <x v="18"/>
    <n v="1818423"/>
    <n v="12944"/>
    <n v="0.11361454615270493"/>
    <n v="2358669"/>
    <n v="8.8312518628090669E-2"/>
  </r>
  <r>
    <x v="7327"/>
    <x v="18"/>
    <s v="ME"/>
    <x v="2336"/>
    <x v="2336"/>
    <n v="5002904"/>
    <n v="5.818620545187355E-2"/>
    <s v=""/>
    <x v="4"/>
    <n v="19"/>
    <x v="18"/>
    <n v="1818423"/>
    <n v="12944"/>
    <n v="0.15877673732622374"/>
    <n v="2358669"/>
    <n v="0.12341706275869992"/>
  </r>
  <r>
    <x v="7328"/>
    <x v="18"/>
    <s v="ME"/>
    <x v="2497"/>
    <x v="2497"/>
    <n v="5002904"/>
    <n v="6.1604220268867839E-2"/>
    <s v=""/>
    <x v="4"/>
    <n v="19"/>
    <x v="18"/>
    <n v="1818423"/>
    <n v="12944"/>
    <n v="0.16810371159032003"/>
    <n v="2358669"/>
    <n v="0.13066691426393445"/>
  </r>
  <r>
    <x v="7329"/>
    <x v="18"/>
    <s v="ME"/>
    <x v="184"/>
    <x v="184"/>
    <n v="5002904"/>
    <n v="2.7544002443380882E-2"/>
    <s v=""/>
    <x v="4"/>
    <n v="19"/>
    <x v="18"/>
    <n v="1818423"/>
    <n v="12944"/>
    <n v="7.516123120423783E-2"/>
    <n v="2358669"/>
    <n v="5.8422779966158876E-2"/>
  </r>
  <r>
    <x v="7330"/>
    <x v="18"/>
    <s v="ME"/>
    <x v="732"/>
    <x v="732"/>
    <n v="5002904"/>
    <n v="2.1327612922414661E-2"/>
    <s v=""/>
    <x v="4"/>
    <n v="19"/>
    <x v="18"/>
    <n v="1818423"/>
    <n v="12944"/>
    <n v="5.8198137659594897E-2"/>
    <n v="2358669"/>
    <n v="4.5237377520966272E-2"/>
  </r>
  <r>
    <x v="7331"/>
    <x v="18"/>
    <s v="ME"/>
    <x v="5027"/>
    <x v="5027"/>
    <n v="5002904"/>
    <n v="0.25591136667823328"/>
    <s v=""/>
    <x v="4"/>
    <n v="19"/>
    <x v="18"/>
    <n v="1818423"/>
    <n v="12944"/>
    <n v="0.69832310820599197"/>
    <n v="2358669"/>
    <n v="0.54280613345916695"/>
  </r>
  <r>
    <x v="7332"/>
    <x v="18"/>
    <s v="ME"/>
    <x v="2560"/>
    <x v="2560"/>
    <n v="5002904"/>
    <n v="2.992262094175703E-2"/>
    <s v=""/>
    <x v="4"/>
    <n v="19"/>
    <x v="18"/>
    <n v="1818423"/>
    <n v="12944"/>
    <n v="8.1651932592702481E-2"/>
    <n v="2358669"/>
    <n v="6.3467998265123254E-2"/>
  </r>
  <r>
    <x v="7333"/>
    <x v="18"/>
    <s v="ME"/>
    <x v="5028"/>
    <x v="5028"/>
    <n v="5002904"/>
    <n v="9.4824925683163225E-2"/>
    <s v=""/>
    <x v="4"/>
    <n v="19"/>
    <x v="18"/>
    <n v="1818423"/>
    <n v="12944"/>
    <n v="0.25875535619223822"/>
    <n v="2358669"/>
    <n v="0.2011303832797226"/>
  </r>
  <r>
    <x v="7334"/>
    <x v="18"/>
    <s v="ME"/>
    <x v="981"/>
    <x v="981"/>
    <n v="5002904"/>
    <n v="1.7829644542449747E-2"/>
    <s v=""/>
    <x v="4"/>
    <n v="19"/>
    <x v="18"/>
    <n v="1818423"/>
    <n v="12944"/>
    <n v="4.8652988558911571E-2"/>
    <n v="2358669"/>
    <n v="3.7817938846018667E-2"/>
  </r>
  <r>
    <x v="7335"/>
    <x v="18"/>
    <s v="ME"/>
    <x v="5029"/>
    <x v="5029"/>
    <n v="5002904"/>
    <n v="6.590172427853902E-2"/>
    <s v=""/>
    <x v="4"/>
    <n v="19"/>
    <x v="18"/>
    <n v="1818423"/>
    <n v="12944"/>
    <n v="0.17983060905687381"/>
    <n v="2358669"/>
    <n v="0.13978222463601292"/>
  </r>
  <r>
    <x v="7336"/>
    <x v="18"/>
    <s v="ME"/>
    <x v="5030"/>
    <x v="5030"/>
    <n v="5002904"/>
    <n v="0.18469273046214757"/>
    <s v=""/>
    <x v="4"/>
    <n v="19"/>
    <x v="18"/>
    <n v="1818423"/>
    <n v="12944"/>
    <n v="0.50398387251607946"/>
    <n v="2358669"/>
    <n v="0.39174636203723373"/>
  </r>
  <r>
    <x v="7337"/>
    <x v="18"/>
    <s v="ME"/>
    <x v="3470"/>
    <x v="3470"/>
    <n v="5002904"/>
    <n v="2.8403503245315119E-2"/>
    <s v=""/>
    <x v="4"/>
    <n v="19"/>
    <x v="18"/>
    <n v="1818423"/>
    <n v="12944"/>
    <n v="7.7506610697548592E-2"/>
    <n v="2358669"/>
    <n v="6.0245842040574572E-2"/>
  </r>
  <r>
    <x v="7338"/>
    <x v="18"/>
    <s v="ME"/>
    <x v="5031"/>
    <x v="5031"/>
    <n v="5002904"/>
    <n v="9.3425738331177247E-2"/>
    <s v=""/>
    <x v="4"/>
    <n v="19"/>
    <x v="18"/>
    <n v="1818423"/>
    <n v="12944"/>
    <n v="0.2549372965519649"/>
    <n v="2358669"/>
    <n v="0.19816260780974354"/>
  </r>
  <r>
    <x v="7339"/>
    <x v="18"/>
    <s v="ME"/>
    <x v="5032"/>
    <x v="5032"/>
    <n v="5002904"/>
    <n v="8.1512657448553877E-2"/>
    <s v=""/>
    <x v="4"/>
    <n v="19"/>
    <x v="18"/>
    <n v="1818423"/>
    <n v="12944"/>
    <n v="0.22242924590049484"/>
    <n v="2358669"/>
    <n v="0.17289411952249339"/>
  </r>
  <r>
    <x v="7340"/>
    <x v="18"/>
    <s v="ME"/>
    <x v="998"/>
    <x v="998"/>
    <n v="5002904"/>
    <n v="3.5299498051531673E-2"/>
    <s v=""/>
    <x v="4"/>
    <n v="19"/>
    <x v="18"/>
    <n v="1818423"/>
    <n v="12944"/>
    <n v="9.6324190353181419E-2"/>
    <n v="2358669"/>
    <n v="7.4872735428328438E-2"/>
  </r>
  <r>
    <x v="7341"/>
    <x v="18"/>
    <s v="ME"/>
    <x v="1980"/>
    <x v="1980"/>
    <n v="5002904"/>
    <n v="4.4953890780234838E-2"/>
    <s v=""/>
    <x v="4"/>
    <n v="19"/>
    <x v="18"/>
    <n v="1818423"/>
    <n v="12944"/>
    <n v="0.12266880187106739"/>
    <n v="2358669"/>
    <n v="9.535038617118384E-2"/>
  </r>
  <r>
    <x v="7342"/>
    <x v="18"/>
    <s v="ME"/>
    <x v="1460"/>
    <x v="1460"/>
    <n v="5002904"/>
    <n v="5.5167958449732393E-2"/>
    <s v=""/>
    <x v="4"/>
    <n v="19"/>
    <x v="18"/>
    <n v="1818423"/>
    <n v="12944"/>
    <n v="0.15054063724506273"/>
    <n v="2358669"/>
    <n v="0.11701514710203084"/>
  </r>
  <r>
    <x v="7343"/>
    <x v="18"/>
    <s v="ME"/>
    <x v="4624"/>
    <x v="4624"/>
    <n v="5002904"/>
    <n v="0.10176089727086507"/>
    <s v=""/>
    <x v="4"/>
    <n v="19"/>
    <x v="18"/>
    <n v="1818423"/>
    <n v="12944"/>
    <n v="0.27768202326616459"/>
    <n v="2358669"/>
    <n v="0.21584207025233298"/>
  </r>
  <r>
    <x v="7344"/>
    <x v="18"/>
    <s v="ME"/>
    <x v="5033"/>
    <x v="5033"/>
    <n v="5002904"/>
    <n v="0.22155132299160646"/>
    <s v=""/>
    <x v="4"/>
    <n v="19"/>
    <x v="18"/>
    <n v="1818423"/>
    <n v="12944"/>
    <n v="0.60456247218270831"/>
    <n v="2358669"/>
    <n v="0.4699260472749674"/>
  </r>
  <r>
    <x v="7345"/>
    <x v="18"/>
    <s v="ME"/>
    <x v="2186"/>
    <x v="2186"/>
    <n v="5002904"/>
    <n v="0.1484337896549684"/>
    <s v=""/>
    <x v="4"/>
    <n v="19"/>
    <x v="18"/>
    <n v="1818423"/>
    <n v="12944"/>
    <n v="0.40504158412385344"/>
    <n v="2358669"/>
    <n v="0.31483858057234826"/>
  </r>
  <r>
    <x v="7346"/>
    <x v="18"/>
    <s v="ME"/>
    <x v="5034"/>
    <x v="5034"/>
    <n v="5002904"/>
    <n v="0.13456184647956468"/>
    <s v=""/>
    <x v="4"/>
    <n v="19"/>
    <x v="18"/>
    <n v="1818423"/>
    <n v="12944"/>
    <n v="0.36718824997600075"/>
    <n v="2358669"/>
    <n v="0.28541520662712738"/>
  </r>
  <r>
    <x v="7347"/>
    <x v="18"/>
    <s v="ME"/>
    <x v="3456"/>
    <x v="3456"/>
    <n v="5002904"/>
    <n v="1.8649168562898669E-2"/>
    <s v=""/>
    <x v="4"/>
    <n v="19"/>
    <x v="18"/>
    <n v="1818423"/>
    <n v="12944"/>
    <n v="5.08892806339288E-2"/>
    <n v="2358669"/>
    <n v="3.9556207335577818E-2"/>
  </r>
  <r>
    <x v="7348"/>
    <x v="18"/>
    <s v="ME"/>
    <x v="5035"/>
    <x v="5035"/>
    <n v="5002904"/>
    <n v="6.0984580155845486E-2"/>
    <s v=""/>
    <x v="4"/>
    <n v="19"/>
    <x v="18"/>
    <n v="1818423"/>
    <n v="12944"/>
    <n v="0.16641285660677041"/>
    <n v="2358669"/>
    <n v="0.12935261369865803"/>
  </r>
  <r>
    <x v="7349"/>
    <x v="18"/>
    <s v="ME"/>
    <x v="3092"/>
    <x v="3092"/>
    <n v="5002904"/>
    <n v="2.2087171770635617E-2"/>
    <s v=""/>
    <x v="4"/>
    <n v="19"/>
    <x v="18"/>
    <n v="1818423"/>
    <n v="12944"/>
    <n v="6.0270798607171841E-2"/>
    <n v="2358669"/>
    <n v="4.684845563324061E-2"/>
  </r>
  <r>
    <x v="7350"/>
    <x v="18"/>
    <s v="ME"/>
    <x v="5036"/>
    <x v="5036"/>
    <n v="5002904"/>
    <n v="2.702430428407181E-2"/>
    <s v=""/>
    <x v="4"/>
    <n v="19"/>
    <x v="18"/>
    <n v="1818423"/>
    <n v="12944"/>
    <n v="7.3743094766422018E-2"/>
    <n v="2358669"/>
    <n v="5.7320463363023801E-2"/>
  </r>
  <r>
    <x v="7351"/>
    <x v="18"/>
    <s v="ME"/>
    <x v="5037"/>
    <x v="5037"/>
    <n v="5002904"/>
    <n v="7.7055246312941444E-2"/>
    <s v=""/>
    <x v="4"/>
    <n v="19"/>
    <x v="18"/>
    <n v="1818423"/>
    <n v="12944"/>
    <n v="0.21026599876076696"/>
    <n v="2358669"/>
    <n v="0.16343963481098875"/>
  </r>
  <r>
    <x v="7352"/>
    <x v="18"/>
    <s v="ME"/>
    <x v="5038"/>
    <x v="5038"/>
    <n v="5002904"/>
    <n v="0.1748584422167605"/>
    <s v=""/>
    <x v="4"/>
    <n v="19"/>
    <x v="18"/>
    <n v="1818423"/>
    <n v="12944"/>
    <n v="0.47714836761587265"/>
    <n v="2358669"/>
    <n v="0.37088714016252383"/>
  </r>
  <r>
    <x v="7353"/>
    <x v="18"/>
    <s v="ME"/>
    <x v="3623"/>
    <x v="3623"/>
    <n v="5002904"/>
    <n v="0.14417626242678253"/>
    <s v=""/>
    <x v="4"/>
    <n v="19"/>
    <x v="18"/>
    <n v="1818423"/>
    <n v="12944"/>
    <n v="0.39342377407559326"/>
    <n v="2358669"/>
    <n v="0.30580806378512626"/>
  </r>
  <r>
    <x v="7354"/>
    <x v="18"/>
    <s v="ME"/>
    <x v="5039"/>
    <x v="5039"/>
    <n v="5002904"/>
    <n v="0.11481331642581988"/>
    <s v=""/>
    <x v="4"/>
    <n v="19"/>
    <x v="18"/>
    <n v="1818423"/>
    <n v="12944"/>
    <n v="0.31329906533900004"/>
    <n v="2358669"/>
    <n v="0.24352717570799462"/>
  </r>
  <r>
    <x v="7355"/>
    <x v="18"/>
    <s v="ME"/>
    <x v="2153"/>
    <x v="2153"/>
    <n v="5002904"/>
    <n v="8.4750776748864262E-2"/>
    <s v=""/>
    <x v="4"/>
    <n v="19"/>
    <x v="18"/>
    <n v="1818423"/>
    <n v="12944"/>
    <n v="0.23126532678227024"/>
    <n v="2358669"/>
    <n v="0.17976239989587348"/>
  </r>
  <r>
    <x v="7356"/>
    <x v="18"/>
    <s v="AG"/>
    <x v="5040"/>
    <x v="5040"/>
    <n v="5002904"/>
    <n v="1.1657829132839648"/>
    <s v=""/>
    <x v="4"/>
    <n v="19"/>
    <x v="18"/>
    <n v="1818423"/>
    <n v="12944"/>
    <n v="3.1811527485665918"/>
    <n v="2358669"/>
    <n v="2.4727081247941105"/>
  </r>
  <r>
    <x v="7357"/>
    <x v="18"/>
    <s v="AG"/>
    <x v="5041"/>
    <x v="5041"/>
    <n v="5002904"/>
    <n v="6.232380233560348E-2"/>
    <s v=""/>
    <x v="4"/>
    <n v="19"/>
    <x v="18"/>
    <n v="1818423"/>
    <n v="12944"/>
    <n v="0.17006728511960345"/>
    <n v="2358669"/>
    <n v="0.13219319879135225"/>
  </r>
  <r>
    <x v="7358"/>
    <x v="18"/>
    <s v="AG"/>
    <x v="5042"/>
    <x v="5042"/>
    <n v="5002904"/>
    <n v="0.18974979332003972"/>
    <s v=""/>
    <x v="4"/>
    <n v="19"/>
    <x v="18"/>
    <n v="1818423"/>
    <n v="12944"/>
    <n v="0.51778343093021018"/>
    <n v="2358669"/>
    <n v="0.40247275052158654"/>
  </r>
  <r>
    <x v="7359"/>
    <x v="18"/>
    <s v="AG"/>
    <x v="2285"/>
    <x v="2285"/>
    <n v="5002904"/>
    <n v="7.7594932862993168E-2"/>
    <s v=""/>
    <x v="4"/>
    <n v="19"/>
    <x v="18"/>
    <n v="1818423"/>
    <n v="12944"/>
    <n v="0.21173867890772949"/>
    <n v="2358669"/>
    <n v="0.1645843482065521"/>
  </r>
  <r>
    <x v="7360"/>
    <x v="18"/>
    <s v="AG"/>
    <x v="2914"/>
    <x v="2914"/>
    <n v="5002904"/>
    <n v="5.5567726264585532E-2"/>
    <s v=""/>
    <x v="4"/>
    <n v="19"/>
    <x v="18"/>
    <n v="1818423"/>
    <n v="12944"/>
    <n v="0.15163151142799794"/>
    <n v="2358669"/>
    <n v="0.11786308295059628"/>
  </r>
  <r>
    <x v="7361"/>
    <x v="18"/>
    <s v="AG"/>
    <x v="5043"/>
    <x v="5043"/>
    <n v="5002904"/>
    <n v="2.7484037271152915E-2"/>
    <s v=""/>
    <x v="4"/>
    <n v="19"/>
    <x v="18"/>
    <n v="1818423"/>
    <n v="12944"/>
    <n v="7.4997600076797538E-2"/>
    <n v="2358669"/>
    <n v="5.8295589588874062E-2"/>
  </r>
  <r>
    <x v="7362"/>
    <x v="18"/>
    <s v="AG"/>
    <x v="4345"/>
    <x v="4345"/>
    <n v="5002904"/>
    <n v="7.8094642631559588E-2"/>
    <s v=""/>
    <x v="4"/>
    <n v="19"/>
    <x v="18"/>
    <n v="1818423"/>
    <n v="12944"/>
    <n v="0.21310227163639853"/>
    <n v="2358669"/>
    <n v="0.16564426801725887"/>
  </r>
  <r>
    <x v="7363"/>
    <x v="18"/>
    <s v="AG"/>
    <x v="5044"/>
    <x v="5044"/>
    <n v="5002904"/>
    <n v="4.3234889176366365E-2"/>
    <s v=""/>
    <x v="4"/>
    <n v="19"/>
    <x v="18"/>
    <n v="1818423"/>
    <n v="12944"/>
    <n v="0.11797804288444587"/>
    <n v="2358669"/>
    <n v="9.1704262022352448E-2"/>
  </r>
  <r>
    <x v="7364"/>
    <x v="18"/>
    <s v="AG"/>
    <x v="5045"/>
    <x v="5045"/>
    <n v="5002904"/>
    <n v="0.12542715191017059"/>
    <s v=""/>
    <x v="4"/>
    <n v="19"/>
    <x v="18"/>
    <n v="1818423"/>
    <n v="12944"/>
    <n v="0.34226177489593063"/>
    <n v="2358669"/>
    <n v="0.26603987248740707"/>
  </r>
  <r>
    <x v="7365"/>
    <x v="18"/>
    <s v="AG"/>
    <x v="5046"/>
    <x v="5046"/>
    <n v="5002904"/>
    <n v="0.20863882257185026"/>
    <s v=""/>
    <x v="4"/>
    <n v="19"/>
    <x v="18"/>
    <n v="1818423"/>
    <n v="12944"/>
    <n v="0.56932723607390023"/>
    <n v="2358669"/>
    <n v="0.44253771936630365"/>
  </r>
  <r>
    <x v="7366"/>
    <x v="18"/>
    <s v="AG"/>
    <x v="5047"/>
    <x v="5047"/>
    <n v="5002904"/>
    <n v="0.6968552664612393"/>
    <s v=""/>
    <x v="4"/>
    <n v="19"/>
    <x v="18"/>
    <n v="1818423"/>
    <n v="12944"/>
    <n v="1.9015573319835584"/>
    <n v="2358669"/>
    <n v="1.4780793744268483"/>
  </r>
  <r>
    <x v="7367"/>
    <x v="18"/>
    <s v="AG"/>
    <x v="5048"/>
    <x v="5048"/>
    <n v="5002904"/>
    <n v="0.16834222683465444"/>
    <s v=""/>
    <x v="4"/>
    <n v="19"/>
    <x v="18"/>
    <n v="1818423"/>
    <n v="12944"/>
    <n v="0.45936711843402833"/>
    <n v="2358669"/>
    <n v="0.3570657858309072"/>
  </r>
  <r>
    <x v="7368"/>
    <x v="18"/>
    <s v="AG"/>
    <x v="1947"/>
    <x v="1947"/>
    <n v="5002904"/>
    <n v="6.0364940042823133E-2"/>
    <s v=""/>
    <x v="4"/>
    <n v="19"/>
    <x v="18"/>
    <n v="1818423"/>
    <n v="12944"/>
    <n v="0.16472200162322079"/>
    <n v="2358669"/>
    <n v="0.12803831313338157"/>
  </r>
  <r>
    <x v="7369"/>
    <x v="18"/>
    <s v="AG"/>
    <x v="5049"/>
    <x v="5049"/>
    <n v="5002904"/>
    <n v="7.9453853202060234E-2"/>
    <s v=""/>
    <x v="4"/>
    <n v="19"/>
    <x v="18"/>
    <n v="1818423"/>
    <n v="12944"/>
    <n v="0.21681124385837836"/>
    <n v="2358669"/>
    <n v="0.16852724990238138"/>
  </r>
  <r>
    <x v="7370"/>
    <x v="18"/>
    <s v="AG"/>
    <x v="5050"/>
    <x v="5050"/>
    <n v="5002904"/>
    <n v="7.0299170241923489E-2"/>
    <s v=""/>
    <x v="4"/>
    <n v="19"/>
    <x v="18"/>
    <n v="1818423"/>
    <n v="12944"/>
    <n v="0.19183022506916142"/>
    <n v="2358669"/>
    <n v="0.14910951897023278"/>
  </r>
  <r>
    <x v="7371"/>
    <x v="18"/>
    <s v="AG"/>
    <x v="727"/>
    <x v="727"/>
    <n v="5002904"/>
    <n v="1.8869040861067891E-2"/>
    <s v=""/>
    <x v="4"/>
    <n v="19"/>
    <x v="18"/>
    <n v="1818423"/>
    <n v="12944"/>
    <n v="5.1489261434543181E-2"/>
    <n v="2358669"/>
    <n v="4.0022572052288811E-2"/>
  </r>
  <r>
    <x v="7372"/>
    <x v="18"/>
    <s v="AG"/>
    <x v="5051"/>
    <x v="5051"/>
    <n v="5002904"/>
    <n v="0.65905721956687557"/>
    <s v=""/>
    <x v="4"/>
    <n v="19"/>
    <x v="18"/>
    <n v="1818423"/>
    <n v="12944"/>
    <n v="1.7984151779870319"/>
    <n v="2358669"/>
    <n v="1.397907039944986"/>
  </r>
  <r>
    <x v="7373"/>
    <x v="18"/>
    <s v="AG"/>
    <x v="5052"/>
    <x v="5052"/>
    <n v="5002904"/>
    <n v="0.11671221354637228"/>
    <s v=""/>
    <x v="4"/>
    <n v="19"/>
    <x v="18"/>
    <n v="1818423"/>
    <n v="12944"/>
    <n v="0.31848071770794245"/>
    <n v="2358669"/>
    <n v="0.24755487098868048"/>
  </r>
  <r>
    <x v="7374"/>
    <x v="18"/>
    <s v="AG"/>
    <x v="1245"/>
    <x v="1245"/>
    <n v="5002904"/>
    <n v="2.4185952798614564E-2"/>
    <s v=""/>
    <x v="4"/>
    <n v="19"/>
    <x v="18"/>
    <n v="1818423"/>
    <n v="12944"/>
    <n v="6.5997888067581834E-2"/>
    <n v="2358669"/>
    <n v="5.1300118838209174E-2"/>
  </r>
  <r>
    <x v="7375"/>
    <x v="18"/>
    <s v="AG"/>
    <x v="5053"/>
    <x v="5053"/>
    <n v="5002904"/>
    <n v="0.12202912548391893"/>
    <s v=""/>
    <x v="4"/>
    <n v="19"/>
    <x v="18"/>
    <n v="1818423"/>
    <n v="12944"/>
    <n v="0.3329893443409811"/>
    <n v="2358669"/>
    <n v="0.25883241777460086"/>
  </r>
  <r>
    <x v="7376"/>
    <x v="18"/>
    <s v="AG"/>
    <x v="5054"/>
    <x v="5054"/>
    <n v="5002904"/>
    <n v="0.76205739706378539"/>
    <s v=""/>
    <x v="4"/>
    <n v="19"/>
    <x v="18"/>
    <n v="1818423"/>
    <n v="12944"/>
    <n v="2.0794789112202956"/>
    <n v="2358669"/>
    <n v="1.6163777113278717"/>
  </r>
  <r>
    <x v="7377"/>
    <x v="18"/>
    <s v="AG"/>
    <x v="2318"/>
    <x v="2318"/>
    <n v="5002904"/>
    <n v="3.8317745053672823E-2"/>
    <s v=""/>
    <x v="4"/>
    <n v="19"/>
    <x v="18"/>
    <n v="1818423"/>
    <n v="12944"/>
    <n v="0.10456029043434246"/>
    <n v="2358669"/>
    <n v="8.1274651084997512E-2"/>
  </r>
  <r>
    <x v="7378"/>
    <x v="18"/>
    <s v="AG"/>
    <x v="5055"/>
    <x v="5055"/>
    <n v="5002904"/>
    <n v="0.25407243472990887"/>
    <s v=""/>
    <x v="4"/>
    <n v="19"/>
    <x v="18"/>
    <n v="1818423"/>
    <n v="12944"/>
    <n v="0.69330508696448978"/>
    <n v="2358669"/>
    <n v="0.53890562855576596"/>
  </r>
  <r>
    <x v="7379"/>
    <x v="18"/>
    <s v="AG"/>
    <x v="4721"/>
    <x v="4721"/>
    <n v="5002904"/>
    <n v="5.0830477658575901E-2"/>
    <s v=""/>
    <x v="4"/>
    <n v="19"/>
    <x v="18"/>
    <n v="1818423"/>
    <n v="12944"/>
    <n v="0.1387046523602154"/>
    <n v="2358669"/>
    <n v="0.10781504314509582"/>
  </r>
  <r>
    <x v="7380"/>
    <x v="18"/>
    <s v="AG"/>
    <x v="5056"/>
    <x v="5056"/>
    <n v="5002904"/>
    <n v="6.0264998089109838E-2"/>
    <s v=""/>
    <x v="4"/>
    <n v="19"/>
    <x v="18"/>
    <n v="1818423"/>
    <n v="12944"/>
    <n v="0.16444928307748696"/>
    <n v="2358669"/>
    <n v="0.12782632917124023"/>
  </r>
  <r>
    <x v="7381"/>
    <x v="18"/>
    <s v="AG"/>
    <x v="5057"/>
    <x v="5057"/>
    <n v="5002904"/>
    <n v="0.16196593018774694"/>
    <s v=""/>
    <x v="4"/>
    <n v="19"/>
    <x v="18"/>
    <n v="1818423"/>
    <n v="12944"/>
    <n v="0.44196767521621128"/>
    <n v="2358669"/>
    <n v="0.34354120904628838"/>
  </r>
  <r>
    <x v="7382"/>
    <x v="18"/>
    <s v="AG"/>
    <x v="5058"/>
    <x v="5058"/>
    <n v="5002904"/>
    <n v="0.47258552232863149"/>
    <s v=""/>
    <x v="4"/>
    <n v="19"/>
    <x v="18"/>
    <n v="1818423"/>
    <n v="12944"/>
    <n v="1.2895769153568903"/>
    <n v="2358669"/>
    <n v="1.002387363381636"/>
  </r>
  <r>
    <x v="7383"/>
    <x v="18"/>
    <s v="AG"/>
    <x v="5059"/>
    <x v="5059"/>
    <n v="5002904"/>
    <n v="0.33662448849708088"/>
    <s v=""/>
    <x v="4"/>
    <n v="19"/>
    <x v="18"/>
    <n v="1818423"/>
    <n v="12944"/>
    <n v="0.91857060574061633"/>
    <n v="2358669"/>
    <n v="0.71400438128452948"/>
  </r>
  <r>
    <x v="7384"/>
    <x v="18"/>
    <s v="AG"/>
    <x v="5060"/>
    <x v="5060"/>
    <n v="5002904"/>
    <n v="0.16680312074746986"/>
    <s v=""/>
    <x v="4"/>
    <n v="19"/>
    <x v="18"/>
    <n v="1818423"/>
    <n v="12944"/>
    <n v="0.45516725282972764"/>
    <n v="2358669"/>
    <n v="0.35380123281393022"/>
  </r>
  <r>
    <x v="7385"/>
    <x v="18"/>
    <s v="AG"/>
    <x v="5061"/>
    <x v="5061"/>
    <n v="5002904"/>
    <n v="0.25659097196348357"/>
    <s v=""/>
    <x v="4"/>
    <n v="19"/>
    <x v="18"/>
    <n v="1818423"/>
    <n v="12944"/>
    <n v="0.70017759431698179"/>
    <n v="2358669"/>
    <n v="0.54424762440172825"/>
  </r>
  <r>
    <x v="7386"/>
    <x v="18"/>
    <s v="AG"/>
    <x v="5062"/>
    <x v="5062"/>
    <n v="5002904"/>
    <n v="0.24241920292694003"/>
    <s v=""/>
    <x v="4"/>
    <n v="19"/>
    <x v="18"/>
    <n v="1818423"/>
    <n v="12944"/>
    <n v="0.66150610453192771"/>
    <n v="2358669"/>
    <n v="0.51418829857008341"/>
  </r>
  <r>
    <x v="7387"/>
    <x v="18"/>
    <s v="AG"/>
    <x v="5063"/>
    <x v="5063"/>
    <n v="5002904"/>
    <n v="8.9687909262300455E-2"/>
    <s v=""/>
    <x v="4"/>
    <n v="19"/>
    <x v="18"/>
    <n v="1818423"/>
    <n v="12944"/>
    <n v="0.24473762294152041"/>
    <n v="2358669"/>
    <n v="0.19023440762565666"/>
  </r>
  <r>
    <x v="7388"/>
    <x v="18"/>
    <s v="AG"/>
    <x v="5064"/>
    <x v="5064"/>
    <n v="5002904"/>
    <n v="0.38581591811475896"/>
    <s v=""/>
    <x v="4"/>
    <n v="19"/>
    <x v="18"/>
    <n v="1818423"/>
    <n v="12944"/>
    <n v="1.0528026739507972"/>
    <n v="2358669"/>
    <n v="0.81834288745050698"/>
  </r>
  <r>
    <x v="7389"/>
    <x v="18"/>
    <s v="AG"/>
    <x v="5065"/>
    <x v="5065"/>
    <n v="5002904"/>
    <n v="0.12220902100060285"/>
    <s v=""/>
    <x v="4"/>
    <n v="19"/>
    <x v="18"/>
    <n v="1818423"/>
    <n v="12944"/>
    <n v="0.33348023772330193"/>
    <n v="2358669"/>
    <n v="0.25921398890645531"/>
  </r>
  <r>
    <x v="7390"/>
    <x v="18"/>
    <s v="AG"/>
    <x v="5066"/>
    <x v="5066"/>
    <n v="5002904"/>
    <n v="6.9979355990040987E-2"/>
    <s v=""/>
    <x v="4"/>
    <n v="19"/>
    <x v="18"/>
    <n v="1818423"/>
    <n v="12944"/>
    <n v="0.19095752572281324"/>
    <n v="2358669"/>
    <n v="0.14843117029138042"/>
  </r>
  <r>
    <x v="7391"/>
    <x v="18"/>
    <s v="AG"/>
    <x v="5067"/>
    <x v="5067"/>
    <n v="5002904"/>
    <n v="0.16244565156557073"/>
    <s v=""/>
    <x v="4"/>
    <n v="19"/>
    <x v="18"/>
    <n v="1818423"/>
    <n v="12944"/>
    <n v="0.44327672423573355"/>
    <n v="2358669"/>
    <n v="0.34455873206456694"/>
  </r>
  <r>
    <x v="7392"/>
    <x v="18"/>
    <s v="AG"/>
    <x v="2021"/>
    <x v="2021"/>
    <n v="5002904"/>
    <n v="5.2129723056848584E-2"/>
    <s v=""/>
    <x v="4"/>
    <n v="19"/>
    <x v="18"/>
    <n v="1818423"/>
    <n v="12944"/>
    <n v="0.14224999345475489"/>
    <n v="2358669"/>
    <n v="0.11057083465293349"/>
  </r>
  <r>
    <x v="7393"/>
    <x v="18"/>
    <s v="AG"/>
    <x v="5068"/>
    <x v="5068"/>
    <n v="5002904"/>
    <n v="0.13080402901994523"/>
    <s v=""/>
    <x v="4"/>
    <n v="19"/>
    <x v="18"/>
    <n v="1818423"/>
    <n v="12944"/>
    <n v="0.35693403265640955"/>
    <n v="2358669"/>
    <n v="0.27744460965061229"/>
  </r>
  <r>
    <x v="7394"/>
    <x v="18"/>
    <s v="AG"/>
    <x v="797"/>
    <x v="797"/>
    <n v="5002904"/>
    <n v="2.9402922782447955E-2"/>
    <s v=""/>
    <x v="4"/>
    <n v="19"/>
    <x v="18"/>
    <n v="1818423"/>
    <n v="12944"/>
    <n v="8.0233796154886683E-2"/>
    <n v="2358669"/>
    <n v="6.2365681661988186E-2"/>
  </r>
  <r>
    <x v="7395"/>
    <x v="18"/>
    <s v="AG"/>
    <x v="4791"/>
    <x v="4791"/>
    <n v="5002904"/>
    <n v="9.7883149466789679E-2"/>
    <s v=""/>
    <x v="4"/>
    <n v="19"/>
    <x v="18"/>
    <n v="1818423"/>
    <n v="12944"/>
    <n v="0.26710054369169278"/>
    <n v="2358669"/>
    <n v="0.20761709252124821"/>
  </r>
  <r>
    <x v="7396"/>
    <x v="18"/>
    <s v="AG"/>
    <x v="5069"/>
    <x v="5069"/>
    <n v="5002904"/>
    <n v="0.81750519298391489"/>
    <s v=""/>
    <x v="4"/>
    <n v="19"/>
    <x v="18"/>
    <n v="1818423"/>
    <n v="12944"/>
    <n v="2.230783160393413"/>
    <n v="2358669"/>
    <n v="1.7339864135238983"/>
  </r>
  <r>
    <x v="7397"/>
    <x v="18"/>
    <s v="AG"/>
    <x v="5070"/>
    <x v="5070"/>
    <n v="5002904"/>
    <n v="9.2586225919985679E-2"/>
    <s v=""/>
    <x v="4"/>
    <n v="19"/>
    <x v="18"/>
    <n v="1818423"/>
    <n v="12944"/>
    <n v="0.2526464607678009"/>
    <n v="2358669"/>
    <n v="0.19638194252775612"/>
  </r>
  <r>
    <x v="7398"/>
    <x v="18"/>
    <s v="AG"/>
    <x v="162"/>
    <x v="162"/>
    <n v="5002904"/>
    <n v="2.8503445199028404E-2"/>
    <s v=""/>
    <x v="4"/>
    <n v="19"/>
    <x v="18"/>
    <n v="1818423"/>
    <n v="12944"/>
    <n v="7.7779329243282402E-2"/>
    <n v="2358669"/>
    <n v="6.0457826002715938E-2"/>
  </r>
  <r>
    <x v="7399"/>
    <x v="18"/>
    <s v="CL"/>
    <x v="1237"/>
    <x v="1237"/>
    <n v="5002904"/>
    <n v="2.0807914763105589E-2"/>
    <s v=""/>
    <x v="4"/>
    <n v="19"/>
    <x v="18"/>
    <n v="1818423"/>
    <n v="12944"/>
    <n v="5.6780001221779085E-2"/>
    <n v="2358669"/>
    <n v="4.4135060917831197E-2"/>
  </r>
  <r>
    <x v="7400"/>
    <x v="18"/>
    <s v="CL"/>
    <x v="2302"/>
    <x v="2302"/>
    <n v="5002904"/>
    <n v="1.2192918353020566E-2"/>
    <s v=""/>
    <x v="4"/>
    <n v="19"/>
    <x v="18"/>
    <n v="1818423"/>
    <n v="12944"/>
    <n v="3.3271662579524727E-2"/>
    <n v="2358669"/>
    <n v="2.5862043381245946E-2"/>
  </r>
  <r>
    <x v="7401"/>
    <x v="18"/>
    <s v="CL"/>
    <x v="5071"/>
    <x v="5071"/>
    <n v="5002904"/>
    <n v="9.868268509649597E-2"/>
    <s v=""/>
    <x v="4"/>
    <n v="19"/>
    <x v="18"/>
    <n v="1818423"/>
    <n v="12944"/>
    <n v="0.26928229205756321"/>
    <n v="2358669"/>
    <n v="0.20931296421837908"/>
  </r>
  <r>
    <x v="7402"/>
    <x v="18"/>
    <s v="CL"/>
    <x v="5072"/>
    <x v="5072"/>
    <n v="5002904"/>
    <n v="1.2335035811200854"/>
    <s v=""/>
    <x v="4"/>
    <n v="19"/>
    <x v="18"/>
    <n v="1818423"/>
    <n v="12944"/>
    <n v="3.3659468351558206"/>
    <n v="2358669"/>
    <n v="2.6163484575410965"/>
  </r>
  <r>
    <x v="7403"/>
    <x v="18"/>
    <s v="CL"/>
    <x v="5073"/>
    <x v="5073"/>
    <n v="5002904"/>
    <n v="6.4322641409869152E-2"/>
    <s v=""/>
    <x v="4"/>
    <n v="19"/>
    <x v="18"/>
    <n v="1818423"/>
    <n v="12944"/>
    <n v="0.17552165603427963"/>
    <n v="2358669"/>
    <n v="0.13643287803417944"/>
  </r>
  <r>
    <x v="7404"/>
    <x v="18"/>
    <s v="CL"/>
    <x v="5074"/>
    <x v="5074"/>
    <n v="5002904"/>
    <n v="8.6449789961990084E-2"/>
    <s v=""/>
    <x v="4"/>
    <n v="19"/>
    <x v="18"/>
    <n v="1818423"/>
    <n v="12944"/>
    <n v="0.23590154205974501"/>
    <n v="2358669"/>
    <n v="0.18336612725227661"/>
  </r>
  <r>
    <x v="7405"/>
    <x v="18"/>
    <s v="CL"/>
    <x v="5075"/>
    <x v="5075"/>
    <n v="5002904"/>
    <n v="1.5124815507153446"/>
    <s v=""/>
    <x v="4"/>
    <n v="19"/>
    <x v="18"/>
    <n v="1818423"/>
    <n v="12944"/>
    <n v="4.1272133837171756"/>
    <n v="2358669"/>
    <n v="3.208080489462489"/>
  </r>
  <r>
    <x v="7406"/>
    <x v="18"/>
    <s v="CL"/>
    <x v="5076"/>
    <x v="5076"/>
    <n v="5002904"/>
    <n v="4.0096711829769274E-2"/>
    <s v=""/>
    <x v="4"/>
    <n v="19"/>
    <x v="18"/>
    <n v="1818423"/>
    <n v="12944"/>
    <n v="0.10941468054840428"/>
    <n v="2358669"/>
    <n v="8.5047965611113718E-2"/>
  </r>
  <r>
    <x v="7407"/>
    <x v="18"/>
    <s v="CL"/>
    <x v="5077"/>
    <x v="5077"/>
    <n v="5002904"/>
    <n v="0.24651682302918465"/>
    <s v=""/>
    <x v="4"/>
    <n v="19"/>
    <x v="18"/>
    <n v="1818423"/>
    <n v="12944"/>
    <n v="0.67268756490701387"/>
    <n v="2358669"/>
    <n v="0.5228796410178792"/>
  </r>
  <r>
    <x v="7408"/>
    <x v="18"/>
    <s v="CL"/>
    <x v="5078"/>
    <x v="5078"/>
    <n v="5002904"/>
    <n v="6.3523105780162875E-2"/>
    <s v=""/>
    <x v="4"/>
    <n v="19"/>
    <x v="18"/>
    <n v="1818423"/>
    <n v="12944"/>
    <n v="0.17333990766840918"/>
    <n v="2358669"/>
    <n v="0.13473700633704855"/>
  </r>
  <r>
    <x v="7409"/>
    <x v="18"/>
    <s v="CL"/>
    <x v="4842"/>
    <x v="4842"/>
    <n v="5002904"/>
    <n v="3.2840925990184899E-2"/>
    <s v=""/>
    <x v="4"/>
    <n v="19"/>
    <x v="18"/>
    <n v="1818423"/>
    <n v="12944"/>
    <n v="8.9615314128129717E-2"/>
    <n v="2358669"/>
    <n v="6.9657929959650977E-2"/>
  </r>
  <r>
    <x v="7410"/>
    <x v="18"/>
    <s v="CL"/>
    <x v="5079"/>
    <x v="5079"/>
    <n v="5002904"/>
    <n v="0.22007218207664986"/>
    <s v=""/>
    <x v="4"/>
    <n v="19"/>
    <x v="18"/>
    <n v="1818423"/>
    <n v="12944"/>
    <n v="0.60052623770584801"/>
    <n v="2358669"/>
    <n v="0.46678868463527523"/>
  </r>
  <r>
    <x v="7411"/>
    <x v="18"/>
    <s v="CL"/>
    <x v="5080"/>
    <x v="5080"/>
    <n v="5002904"/>
    <n v="0.55917523102582023"/>
    <s v=""/>
    <x v="4"/>
    <n v="19"/>
    <x v="18"/>
    <n v="1818423"/>
    <n v="12944"/>
    <n v="1.5258602633806626"/>
    <n v="2358669"/>
    <n v="1.1860502681809106"/>
  </r>
  <r>
    <x v="7412"/>
    <x v="18"/>
    <s v="CL"/>
    <x v="4798"/>
    <x v="4798"/>
    <n v="5002904"/>
    <n v="4.2755167798542611E-2"/>
    <s v=""/>
    <x v="4"/>
    <n v="19"/>
    <x v="18"/>
    <n v="1818423"/>
    <n v="12944"/>
    <n v="0.11666899386492359"/>
    <n v="2358669"/>
    <n v="9.068673900407391E-2"/>
  </r>
  <r>
    <x v="7413"/>
    <x v="18"/>
    <s v="CL"/>
    <x v="5081"/>
    <x v="5081"/>
    <n v="5002904"/>
    <n v="0.23614284823374582"/>
    <s v=""/>
    <x v="4"/>
    <n v="19"/>
    <x v="18"/>
    <n v="1818423"/>
    <n v="12944"/>
    <n v="0.6443793798598445"/>
    <n v="2358669"/>
    <n v="0.50087570574760598"/>
  </r>
  <r>
    <x v="7414"/>
    <x v="18"/>
    <s v="CL"/>
    <x v="5082"/>
    <x v="5082"/>
    <n v="5002904"/>
    <n v="0.46820806475598969"/>
    <s v=""/>
    <x v="4"/>
    <n v="19"/>
    <x v="18"/>
    <n v="1818423"/>
    <n v="12944"/>
    <n v="1.2776318430537497"/>
    <n v="2358669"/>
    <n v="0.99310246583984441"/>
  </r>
  <r>
    <x v="7415"/>
    <x v="18"/>
    <s v="CL"/>
    <x v="5083"/>
    <x v="5083"/>
    <n v="5002904"/>
    <n v="0.11447351378319473"/>
    <s v=""/>
    <x v="4"/>
    <n v="19"/>
    <x v="18"/>
    <n v="1818423"/>
    <n v="12944"/>
    <n v="0.31237182228350507"/>
    <n v="2358669"/>
    <n v="0.24280643023671403"/>
  </r>
  <r>
    <x v="7416"/>
    <x v="18"/>
    <s v="CL"/>
    <x v="5084"/>
    <x v="5084"/>
    <n v="5002904"/>
    <n v="0.125227268002744"/>
    <s v=""/>
    <x v="4"/>
    <n v="19"/>
    <x v="18"/>
    <n v="1818423"/>
    <n v="12944"/>
    <n v="0.34171633780446298"/>
    <n v="2358669"/>
    <n v="0.26561590456312434"/>
  </r>
  <r>
    <x v="7417"/>
    <x v="18"/>
    <s v="CL"/>
    <x v="5085"/>
    <x v="5085"/>
    <n v="5002904"/>
    <n v="0.145255635526886"/>
    <s v=""/>
    <x v="4"/>
    <n v="19"/>
    <x v="18"/>
    <n v="1818423"/>
    <n v="12944"/>
    <n v="0.39636913436951837"/>
    <n v="2358669"/>
    <n v="0.30809749057625296"/>
  </r>
  <r>
    <x v="7418"/>
    <x v="18"/>
    <s v="CL"/>
    <x v="5086"/>
    <x v="5086"/>
    <n v="5002904"/>
    <n v="2.8703329106454969E-2"/>
    <s v=""/>
    <x v="4"/>
    <n v="19"/>
    <x v="18"/>
    <n v="1818423"/>
    <n v="12944"/>
    <n v="7.8324766334750009E-2"/>
    <n v="2358669"/>
    <n v="6.0881793926998655E-2"/>
  </r>
  <r>
    <x v="7419"/>
    <x v="18"/>
    <s v="CL"/>
    <x v="5087"/>
    <x v="5087"/>
    <n v="5002904"/>
    <n v="7.2777730694012915E-2"/>
    <s v=""/>
    <x v="4"/>
    <n v="19"/>
    <x v="18"/>
    <n v="1818423"/>
    <n v="12944"/>
    <n v="0.19859364500335991"/>
    <n v="2358669"/>
    <n v="0.15436672123133852"/>
  </r>
  <r>
    <x v="7420"/>
    <x v="18"/>
    <s v="CL"/>
    <x v="2897"/>
    <x v="2897"/>
    <n v="5002904"/>
    <n v="3.4599904375538691E-2"/>
    <s v=""/>
    <x v="4"/>
    <n v="19"/>
    <x v="18"/>
    <n v="1818423"/>
    <n v="12944"/>
    <n v="9.4415160533044759E-2"/>
    <n v="2358669"/>
    <n v="7.3388847693338907E-2"/>
  </r>
  <r>
    <x v="7421"/>
    <x v="18"/>
    <s v="EN"/>
    <x v="5088"/>
    <x v="5088"/>
    <n v="5002904"/>
    <n v="0.16958150706069913"/>
    <s v=""/>
    <x v="4"/>
    <n v="19"/>
    <x v="18"/>
    <n v="1818423"/>
    <n v="12944"/>
    <n v="0.46274882840112752"/>
    <n v="2358669"/>
    <n v="0.35969438696146006"/>
  </r>
  <r>
    <x v="7422"/>
    <x v="18"/>
    <s v="EN"/>
    <x v="381"/>
    <x v="381"/>
    <n v="5002904"/>
    <n v="9.8522777970554712E-2"/>
    <s v=""/>
    <x v="4"/>
    <n v="19"/>
    <x v="18"/>
    <n v="1818423"/>
    <n v="12944"/>
    <n v="0.26884594238438919"/>
    <n v="2358669"/>
    <n v="0.20897378987895293"/>
  </r>
  <r>
    <x v="7423"/>
    <x v="18"/>
    <s v="EN"/>
    <x v="5089"/>
    <x v="5089"/>
    <n v="5002904"/>
    <n v="0.10725770472509567"/>
    <s v=""/>
    <x v="4"/>
    <n v="19"/>
    <x v="18"/>
    <n v="1818423"/>
    <n v="12944"/>
    <n v="0.29268154328152407"/>
    <n v="2358669"/>
    <n v="0.22750118817010781"/>
  </r>
  <r>
    <x v="7424"/>
    <x v="18"/>
    <s v="EN"/>
    <x v="5090"/>
    <x v="5090"/>
    <n v="5002904"/>
    <n v="0.27937773741011218"/>
    <s v=""/>
    <x v="4"/>
    <n v="19"/>
    <x v="18"/>
    <n v="1818423"/>
    <n v="12944"/>
    <n v="0.76235742274429041"/>
    <n v="2358669"/>
    <n v="0.59257996776995836"/>
  </r>
  <r>
    <x v="7425"/>
    <x v="18"/>
    <s v="EN"/>
    <x v="5091"/>
    <x v="5091"/>
    <n v="5002904"/>
    <n v="9.2506272357015043E-2"/>
    <s v=""/>
    <x v="4"/>
    <n v="19"/>
    <x v="18"/>
    <n v="1818423"/>
    <n v="12944"/>
    <n v="0.25242828593121386"/>
    <n v="2358669"/>
    <n v="0.19621235535804302"/>
  </r>
  <r>
    <x v="7426"/>
    <x v="18"/>
    <s v="EN"/>
    <x v="4799"/>
    <x v="4799"/>
    <n v="5002904"/>
    <n v="9.9921965322540662E-2"/>
    <s v=""/>
    <x v="4"/>
    <n v="19"/>
    <x v="18"/>
    <n v="1818423"/>
    <n v="12944"/>
    <n v="0.27266400202466251"/>
    <n v="2358669"/>
    <n v="0.21194156534893194"/>
  </r>
  <r>
    <x v="7427"/>
    <x v="18"/>
    <s v="EN"/>
    <x v="5092"/>
    <x v="5092"/>
    <n v="5002904"/>
    <n v="0.11191499976813467"/>
    <s v=""/>
    <x v="4"/>
    <n v="19"/>
    <x v="18"/>
    <n v="1818423"/>
    <n v="12944"/>
    <n v="0.3053902275127196"/>
    <n v="2358669"/>
    <n v="0.23737964080589516"/>
  </r>
  <r>
    <x v="7428"/>
    <x v="18"/>
    <s v="EN"/>
    <x v="5093"/>
    <x v="5093"/>
    <n v="5002904"/>
    <n v="4.2975040096711832E-2"/>
    <s v=""/>
    <x v="4"/>
    <n v="19"/>
    <x v="18"/>
    <n v="1818423"/>
    <n v="12944"/>
    <n v="0.11726897466553797"/>
    <n v="2358669"/>
    <n v="9.1153103720784903E-2"/>
  </r>
  <r>
    <x v="7429"/>
    <x v="18"/>
    <s v="EN"/>
    <x v="5094"/>
    <x v="5094"/>
    <n v="5002904"/>
    <n v="0.55755617137566493"/>
    <s v=""/>
    <x v="4"/>
    <n v="19"/>
    <x v="18"/>
    <n v="1818423"/>
    <n v="12944"/>
    <n v="1.521442222939775"/>
    <n v="2358669"/>
    <n v="1.1826161279942204"/>
  </r>
  <r>
    <x v="7430"/>
    <x v="18"/>
    <s v="EN"/>
    <x v="3651"/>
    <x v="3651"/>
    <n v="5002904"/>
    <n v="7.4396790344168101E-2"/>
    <s v=""/>
    <x v="4"/>
    <n v="19"/>
    <x v="18"/>
    <n v="1818423"/>
    <n v="12944"/>
    <n v="0.20301168544424761"/>
    <n v="2358669"/>
    <n v="0.15780086141802854"/>
  </r>
  <r>
    <x v="7431"/>
    <x v="18"/>
    <s v="EN"/>
    <x v="5095"/>
    <x v="5095"/>
    <n v="5002904"/>
    <n v="0.27739888672658919"/>
    <s v=""/>
    <x v="4"/>
    <n v="19"/>
    <x v="18"/>
    <n v="1818423"/>
    <n v="12944"/>
    <n v="0.75695759553876096"/>
    <n v="2358669"/>
    <n v="0.58838268531955951"/>
  </r>
  <r>
    <x v="7432"/>
    <x v="18"/>
    <s v="EN"/>
    <x v="5096"/>
    <x v="5096"/>
    <n v="5002904"/>
    <n v="0.28527431267919595"/>
    <s v=""/>
    <x v="4"/>
    <n v="19"/>
    <x v="18"/>
    <n v="1818423"/>
    <n v="12944"/>
    <n v="0.77844781694258514"/>
    <n v="2358669"/>
    <n v="0.60508702153629867"/>
  </r>
  <r>
    <x v="7433"/>
    <x v="18"/>
    <s v="EN"/>
    <x v="1640"/>
    <x v="1640"/>
    <n v="5002904"/>
    <n v="5.9345532114947634E-2"/>
    <s v=""/>
    <x v="4"/>
    <n v="19"/>
    <x v="18"/>
    <n v="1818423"/>
    <n v="12944"/>
    <n v="0.16194027245673592"/>
    <n v="2358669"/>
    <n v="0.12587607671953971"/>
  </r>
  <r>
    <x v="7434"/>
    <x v="18"/>
    <s v="EN"/>
    <x v="5097"/>
    <x v="5097"/>
    <n v="5002904"/>
    <n v="0.44366232092400731"/>
    <s v=""/>
    <x v="4"/>
    <n v="19"/>
    <x v="18"/>
    <n v="1818423"/>
    <n v="12944"/>
    <n v="1.2106521682215261"/>
    <n v="2358669"/>
    <n v="0.94103920473792635"/>
  </r>
  <r>
    <x v="7435"/>
    <x v="18"/>
    <s v="EN"/>
    <x v="3339"/>
    <x v="3339"/>
    <n v="5002904"/>
    <n v="0.14445609989717972"/>
    <s v=""/>
    <x v="4"/>
    <n v="19"/>
    <x v="18"/>
    <n v="1818423"/>
    <n v="12944"/>
    <n v="0.39418738600364789"/>
    <n v="2358669"/>
    <n v="0.30640161887912204"/>
  </r>
  <r>
    <x v="7436"/>
    <x v="18"/>
    <s v="EN"/>
    <x v="5098"/>
    <x v="5098"/>
    <n v="5002904"/>
    <n v="0.14767423080674744"/>
    <s v=""/>
    <x v="4"/>
    <n v="19"/>
    <x v="18"/>
    <n v="1818423"/>
    <n v="12944"/>
    <n v="0.40296892317627658"/>
    <n v="2358669"/>
    <n v="0.31322750246007391"/>
  </r>
  <r>
    <x v="7437"/>
    <x v="18"/>
    <s v="EN"/>
    <x v="724"/>
    <x v="724"/>
    <n v="5002904"/>
    <n v="1.6650329488633001E-2"/>
    <s v=""/>
    <x v="4"/>
    <n v="19"/>
    <x v="18"/>
    <n v="1818423"/>
    <n v="12944"/>
    <n v="4.5434909719252618E-2"/>
    <n v="2358669"/>
    <n v="3.5316528092750613E-2"/>
  </r>
  <r>
    <x v="7438"/>
    <x v="18"/>
    <s v="EN"/>
    <x v="5099"/>
    <x v="5099"/>
    <n v="5002904"/>
    <n v="0.19244822607029838"/>
    <s v=""/>
    <x v="4"/>
    <n v="19"/>
    <x v="18"/>
    <n v="1818423"/>
    <n v="12944"/>
    <n v="0.52514683166502307"/>
    <n v="2358669"/>
    <n v="0.40819631749940322"/>
  </r>
  <r>
    <x v="7439"/>
    <x v="18"/>
    <s v="EN"/>
    <x v="4456"/>
    <x v="4456"/>
    <n v="5002904"/>
    <n v="0.16354501305641683"/>
    <s v=""/>
    <x v="4"/>
    <n v="19"/>
    <x v="18"/>
    <n v="1818423"/>
    <n v="12944"/>
    <n v="0.44627662823880548"/>
    <n v="2358669"/>
    <n v="0.34689055564812188"/>
  </r>
  <r>
    <x v="7440"/>
    <x v="18"/>
    <s v="EN"/>
    <x v="5100"/>
    <x v="5100"/>
    <n v="5002904"/>
    <n v="0.10254044450982869"/>
    <s v=""/>
    <x v="4"/>
    <n v="19"/>
    <x v="18"/>
    <n v="1818423"/>
    <n v="12944"/>
    <n v="0.27980922792288832"/>
    <n v="2358669"/>
    <n v="0.21749554515703559"/>
  </r>
  <r>
    <x v="7441"/>
    <x v="18"/>
    <s v="CT"/>
    <x v="462"/>
    <x v="462"/>
    <n v="5002904"/>
    <n v="6.3962850376501332E-2"/>
    <s v=""/>
    <x v="4"/>
    <n v="19"/>
    <x v="18"/>
    <n v="1818423"/>
    <n v="12944"/>
    <n v="0.17453986926963791"/>
    <n v="2358669"/>
    <n v="0.13566973577047056"/>
  </r>
  <r>
    <x v="7442"/>
    <x v="18"/>
    <s v="CT"/>
    <x v="5101"/>
    <x v="5101"/>
    <n v="5002904"/>
    <n v="0.36222961703842405"/>
    <s v=""/>
    <x v="4"/>
    <n v="19"/>
    <x v="18"/>
    <n v="1818423"/>
    <n v="12944"/>
    <n v="0.98844109715761819"/>
    <n v="2358669"/>
    <n v="0.76831467238514606"/>
  </r>
  <r>
    <x v="7443"/>
    <x v="18"/>
    <s v="CT"/>
    <x v="5102"/>
    <x v="5102"/>
    <n v="5002904"/>
    <n v="0.57464624546063647"/>
    <s v=""/>
    <x v="4"/>
    <n v="19"/>
    <x v="18"/>
    <n v="1818423"/>
    <n v="12944"/>
    <n v="1.5680770942602567"/>
    <n v="2358669"/>
    <n v="1.218865385520393"/>
  </r>
  <r>
    <x v="7444"/>
    <x v="18"/>
    <s v="CT"/>
    <x v="5103"/>
    <x v="5103"/>
    <n v="5002904"/>
    <n v="1.0285226340541413"/>
    <s v=""/>
    <x v="4"/>
    <n v="19"/>
    <x v="18"/>
    <n v="1818423"/>
    <n v="12944"/>
    <n v="2.8066010978557774"/>
    <n v="2358669"/>
    <n v="2.1815693511891663"/>
  </r>
  <r>
    <x v="7445"/>
    <x v="18"/>
    <s v="CT"/>
    <x v="5104"/>
    <x v="5104"/>
    <n v="5002904"/>
    <n v="0.34519950812568062"/>
    <s v=""/>
    <x v="4"/>
    <n v="19"/>
    <x v="18"/>
    <n v="1818423"/>
    <n v="12944"/>
    <n v="0.94196985696457725"/>
    <n v="2358669"/>
    <n v="0.73219260523625829"/>
  </r>
  <r>
    <x v="7446"/>
    <x v="18"/>
    <s v="CT"/>
    <x v="5105"/>
    <x v="5105"/>
    <n v="5002904"/>
    <n v="0.71056730251070177"/>
    <s v=""/>
    <x v="4"/>
    <n v="19"/>
    <x v="18"/>
    <n v="1818423"/>
    <n v="12944"/>
    <n v="1.9389743164582369"/>
    <n v="2358669"/>
    <n v="1.507163574032643"/>
  </r>
  <r>
    <x v="7447"/>
    <x v="18"/>
    <s v="CT"/>
    <x v="5106"/>
    <x v="5106"/>
    <n v="5002904"/>
    <n v="0.52725377100979753"/>
    <s v=""/>
    <x v="4"/>
    <n v="19"/>
    <x v="18"/>
    <n v="1818423"/>
    <n v="12944"/>
    <n v="1.4387539598732841"/>
    <n v="2358669"/>
    <n v="1.11834259067296"/>
  </r>
  <r>
    <x v="7448"/>
    <x v="18"/>
    <s v="CT"/>
    <x v="5107"/>
    <x v="5107"/>
    <n v="5002904"/>
    <n v="0.47378482577319092"/>
    <s v=""/>
    <x v="4"/>
    <n v="19"/>
    <x v="18"/>
    <n v="1818423"/>
    <n v="12944"/>
    <n v="1.2928495379056961"/>
    <n v="2358669"/>
    <n v="1.0049311709273323"/>
  </r>
  <r>
    <x v="7449"/>
    <x v="18"/>
    <s v="CT"/>
    <x v="5108"/>
    <x v="5108"/>
    <n v="5002904"/>
    <n v="0.38445670754425831"/>
    <s v=""/>
    <x v="4"/>
    <n v="19"/>
    <x v="18"/>
    <n v="1818423"/>
    <n v="12944"/>
    <n v="1.0490937017288176"/>
    <n v="2358669"/>
    <n v="0.8154599055653845"/>
  </r>
  <r>
    <x v="7450"/>
    <x v="18"/>
    <s v="CT"/>
    <x v="5109"/>
    <x v="5109"/>
    <n v="5002904"/>
    <n v="0.10759750736772083"/>
    <s v=""/>
    <x v="4"/>
    <n v="19"/>
    <x v="18"/>
    <n v="1818423"/>
    <n v="12944"/>
    <n v="0.29360878633701903"/>
    <n v="2358669"/>
    <n v="0.22822193364138843"/>
  </r>
  <r>
    <x v="7451"/>
    <x v="18"/>
    <s v="CT"/>
    <x v="5110"/>
    <x v="5110"/>
    <n v="5002904"/>
    <n v="0.76201742028230002"/>
    <s v=""/>
    <x v="4"/>
    <n v="19"/>
    <x v="18"/>
    <n v="1818423"/>
    <n v="12944"/>
    <n v="2.079369823802002"/>
    <n v="2358669"/>
    <n v="1.6162929177430154"/>
  </r>
  <r>
    <x v="7452"/>
    <x v="18"/>
    <s v="CT"/>
    <x v="5111"/>
    <x v="5111"/>
    <n v="5002904"/>
    <n v="8.9468036964131234E-2"/>
    <s v=""/>
    <x v="4"/>
    <n v="19"/>
    <x v="18"/>
    <n v="1818423"/>
    <n v="12944"/>
    <n v="0.24413764214090602"/>
    <n v="2358669"/>
    <n v="0.18976804290894567"/>
  </r>
  <r>
    <x v="7453"/>
    <x v="18"/>
    <s v="CT"/>
    <x v="4680"/>
    <x v="4680"/>
    <n v="5002904"/>
    <n v="9.4904879246133847E-2"/>
    <s v=""/>
    <x v="4"/>
    <n v="19"/>
    <x v="18"/>
    <n v="1818423"/>
    <n v="12944"/>
    <n v="0.25897353102882525"/>
    <n v="2358669"/>
    <n v="0.20129997044943565"/>
  </r>
  <r>
    <x v="7454"/>
    <x v="18"/>
    <s v="CT"/>
    <x v="5112"/>
    <x v="5112"/>
    <n v="5002904"/>
    <n v="6.5921712669281679E-2"/>
    <s v=""/>
    <x v="4"/>
    <n v="19"/>
    <x v="18"/>
    <n v="1818423"/>
    <n v="12944"/>
    <n v="0.17988515276602057"/>
    <n v="2358669"/>
    <n v="0.13982462142844121"/>
  </r>
  <r>
    <x v="7455"/>
    <x v="18"/>
    <s v="CT"/>
    <x v="5113"/>
    <x v="5113"/>
    <n v="5002904"/>
    <n v="5.8746280160482796"/>
    <s v=""/>
    <x v="4"/>
    <n v="19"/>
    <x v="18"/>
    <n v="1818423"/>
    <n v="12944"/>
    <n v="16.0305052056516"/>
    <n v="2358669"/>
    <n v="12.46050208825401"/>
  </r>
  <r>
    <x v="7456"/>
    <x v="18"/>
    <s v="CT"/>
    <x v="5114"/>
    <x v="5114"/>
    <n v="5002904"/>
    <n v="0.1936875062963431"/>
    <s v=""/>
    <x v="4"/>
    <n v="19"/>
    <x v="18"/>
    <n v="1818423"/>
    <n v="12944"/>
    <n v="0.52852854163212226"/>
    <n v="2358669"/>
    <n v="0.41082491862995613"/>
  </r>
  <r>
    <x v="7457"/>
    <x v="18"/>
    <s v="CT"/>
    <x v="5115"/>
    <x v="5115"/>
    <n v="5002904"/>
    <n v="0.56195361733904947"/>
    <s v=""/>
    <x v="4"/>
    <n v="19"/>
    <x v="18"/>
    <n v="1818423"/>
    <n v="12944"/>
    <n v="1.5334418389520628"/>
    <n v="2358669"/>
    <n v="1.1919434223284402"/>
  </r>
  <r>
    <x v="7458"/>
    <x v="18"/>
    <s v="CT"/>
    <x v="5116"/>
    <x v="5116"/>
    <n v="5002904"/>
    <n v="0.2611283366620667"/>
    <s v=""/>
    <x v="4"/>
    <n v="19"/>
    <x v="18"/>
    <n v="1818423"/>
    <n v="12944"/>
    <n v="0.71255901629329677"/>
    <n v="2358669"/>
    <n v="0.55387169628294597"/>
  </r>
  <r>
    <x v="7459"/>
    <x v="18"/>
    <s v="CT"/>
    <x v="5117"/>
    <x v="5117"/>
    <n v="5002904"/>
    <n v="0.53055185548233585"/>
    <s v=""/>
    <x v="4"/>
    <n v="19"/>
    <x v="18"/>
    <n v="1818423"/>
    <n v="12944"/>
    <n v="1.4477536718824997"/>
    <n v="2358669"/>
    <n v="1.1253380614236248"/>
  </r>
  <r>
    <x v="7460"/>
    <x v="18"/>
    <s v="CT"/>
    <x v="2537"/>
    <x v="2537"/>
    <n v="5002904"/>
    <n v="6.0904626592874857E-2"/>
    <s v=""/>
    <x v="4"/>
    <n v="19"/>
    <x v="18"/>
    <n v="1818423"/>
    <n v="12944"/>
    <n v="0.16619468177018337"/>
    <n v="2358669"/>
    <n v="0.12918302652894495"/>
  </r>
  <r>
    <x v="7461"/>
    <x v="18"/>
    <s v="CT"/>
    <x v="5118"/>
    <x v="5118"/>
    <n v="5002904"/>
    <n v="0.1082571242622285"/>
    <s v=""/>
    <x v="4"/>
    <n v="19"/>
    <x v="18"/>
    <n v="1818423"/>
    <n v="12944"/>
    <n v="0.2954087287388622"/>
    <n v="2358669"/>
    <n v="0.22962102779152141"/>
  </r>
  <r>
    <x v="7462"/>
    <x v="18"/>
    <s v="CT"/>
    <x v="5017"/>
    <x v="5017"/>
    <n v="5002904"/>
    <n v="8.0253388831766512E-2"/>
    <s v=""/>
    <x v="4"/>
    <n v="19"/>
    <x v="18"/>
    <n v="1818423"/>
    <n v="12944"/>
    <n v="0.21899299222424884"/>
    <n v="2358669"/>
    <n v="0.17022312159951225"/>
  </r>
  <r>
    <x v="7463"/>
    <x v="18"/>
    <s v="CT"/>
    <x v="5119"/>
    <x v="5119"/>
    <n v="5002904"/>
    <n v="0.27567988512272074"/>
    <s v=""/>
    <x v="4"/>
    <n v="19"/>
    <x v="18"/>
    <n v="1818423"/>
    <n v="12944"/>
    <n v="0.75226683655213944"/>
    <n v="2358669"/>
    <n v="0.58473656117072803"/>
  </r>
  <r>
    <x v="7464"/>
    <x v="18"/>
    <s v="CT"/>
    <x v="5120"/>
    <x v="5120"/>
    <n v="5002904"/>
    <n v="0.59933190802781744"/>
    <s v=""/>
    <x v="4"/>
    <n v="19"/>
    <x v="18"/>
    <n v="1818423"/>
    <n v="12944"/>
    <n v="1.6354385750565075"/>
    <n v="2358669"/>
    <n v="1.2712254241693091"/>
  </r>
  <r>
    <x v="7465"/>
    <x v="18"/>
    <s v="CT"/>
    <x v="5121"/>
    <x v="5121"/>
    <n v="5002904"/>
    <n v="0.15604936652792059"/>
    <s v=""/>
    <x v="4"/>
    <n v="19"/>
    <x v="18"/>
    <n v="1818423"/>
    <n v="12944"/>
    <n v="0.42582273730876979"/>
    <n v="2358669"/>
    <n v="0.33099175848751983"/>
  </r>
  <r>
    <x v="7466"/>
    <x v="18"/>
    <s v="CT"/>
    <x v="4781"/>
    <x v="4781"/>
    <n v="5002904"/>
    <n v="2.1287636140929347E-2"/>
    <s v=""/>
    <x v="4"/>
    <n v="19"/>
    <x v="18"/>
    <n v="1818423"/>
    <n v="12944"/>
    <n v="5.8089050241301371E-2"/>
    <n v="2358669"/>
    <n v="4.5152583936109734E-2"/>
  </r>
  <r>
    <x v="7467"/>
    <x v="18"/>
    <s v="CT"/>
    <x v="5122"/>
    <x v="5122"/>
    <n v="5002904"/>
    <n v="0.10425944611369717"/>
    <s v=""/>
    <x v="4"/>
    <n v="19"/>
    <x v="18"/>
    <n v="1818423"/>
    <n v="12944"/>
    <n v="0.28449998690950978"/>
    <n v="2358669"/>
    <n v="0.22114166930586698"/>
  </r>
  <r>
    <x v="7468"/>
    <x v="18"/>
    <s v="CT"/>
    <x v="5123"/>
    <x v="5123"/>
    <n v="5002904"/>
    <n v="0.10375973634513073"/>
    <s v=""/>
    <x v="4"/>
    <n v="19"/>
    <x v="18"/>
    <n v="1818423"/>
    <n v="12944"/>
    <n v="0.28313639418084074"/>
    <n v="2358669"/>
    <n v="0.22008174949516021"/>
  </r>
  <r>
    <x v="7469"/>
    <x v="18"/>
    <s v="CT"/>
    <x v="5124"/>
    <x v="5124"/>
    <n v="5002904"/>
    <n v="0.94657023200924906"/>
    <s v=""/>
    <x v="4"/>
    <n v="19"/>
    <x v="18"/>
    <n v="1818423"/>
    <n v="12944"/>
    <n v="2.5829718903540542"/>
    <n v="2358669"/>
    <n v="2.0077425022332509"/>
  </r>
  <r>
    <x v="7470"/>
    <x v="18"/>
    <s v="CT"/>
    <x v="5125"/>
    <x v="5125"/>
    <n v="5002904"/>
    <n v="0.22774772412183006"/>
    <s v=""/>
    <x v="4"/>
    <n v="19"/>
    <x v="18"/>
    <n v="1818423"/>
    <n v="12944"/>
    <n v="0.62147102201820459"/>
    <n v="2358669"/>
    <n v="0.48306905292773167"/>
  </r>
  <r>
    <x v="7471"/>
    <x v="18"/>
    <s v="CT"/>
    <x v="5126"/>
    <x v="5126"/>
    <n v="5002904"/>
    <n v="0.14303692415445107"/>
    <s v=""/>
    <x v="4"/>
    <n v="19"/>
    <x v="18"/>
    <n v="1818423"/>
    <n v="12944"/>
    <n v="0.39031478265422775"/>
    <n v="2358669"/>
    <n v="0.3033914466167148"/>
  </r>
  <r>
    <x v="7472"/>
    <x v="18"/>
    <s v="CT"/>
    <x v="5127"/>
    <x v="5127"/>
    <n v="5002904"/>
    <n v="0.33060798288354126"/>
    <s v=""/>
    <x v="4"/>
    <n v="19"/>
    <x v="18"/>
    <n v="1818423"/>
    <n v="12944"/>
    <n v="0.90215294928744105"/>
    <n v="2358669"/>
    <n v="0.70124294676361965"/>
  </r>
  <r>
    <x v="7473"/>
    <x v="18"/>
    <s v="CT"/>
    <x v="5128"/>
    <x v="5128"/>
    <n v="5002904"/>
    <n v="0.95684426485097462"/>
    <s v=""/>
    <x v="4"/>
    <n v="19"/>
    <x v="18"/>
    <n v="1818423"/>
    <n v="12944"/>
    <n v="2.6110073568554899"/>
    <n v="2358669"/>
    <n v="2.0295344535413826"/>
  </r>
  <r>
    <x v="7474"/>
    <x v="18"/>
    <s v="CT"/>
    <x v="5129"/>
    <x v="5129"/>
    <n v="5002904"/>
    <n v="0.25777028701730031"/>
    <s v=""/>
    <x v="4"/>
    <n v="19"/>
    <x v="18"/>
    <n v="1818423"/>
    <n v="12944"/>
    <n v="0.70339567315664087"/>
    <n v="2358669"/>
    <n v="0.54674903515499629"/>
  </r>
  <r>
    <x v="7475"/>
    <x v="18"/>
    <s v="CT"/>
    <x v="2802"/>
    <x v="2802"/>
    <n v="5002904"/>
    <n v="8.1532645839296536E-2"/>
    <s v=""/>
    <x v="4"/>
    <n v="19"/>
    <x v="18"/>
    <n v="1818423"/>
    <n v="12944"/>
    <n v="0.22248378960964157"/>
    <n v="2358669"/>
    <n v="0.17293651631492168"/>
  </r>
  <r>
    <x v="7476"/>
    <x v="18"/>
    <s v="CT"/>
    <x v="18"/>
    <x v="18"/>
    <n v="5002904"/>
    <n v="6.5561921635913858E-2"/>
    <s v=""/>
    <x v="4"/>
    <n v="19"/>
    <x v="18"/>
    <n v="1818423"/>
    <n v="12944"/>
    <n v="0.17890336600137885"/>
    <n v="2358669"/>
    <n v="0.1390614791647323"/>
  </r>
  <r>
    <x v="7477"/>
    <x v="18"/>
    <s v="CT"/>
    <x v="5130"/>
    <x v="5130"/>
    <n v="5002904"/>
    <n v="0.21537491025212557"/>
    <s v=""/>
    <x v="4"/>
    <n v="19"/>
    <x v="18"/>
    <n v="1818423"/>
    <n v="12944"/>
    <n v="0.58770846605635896"/>
    <n v="2358669"/>
    <n v="0.4568254384146313"/>
  </r>
  <r>
    <x v="7478"/>
    <x v="18"/>
    <s v="CT"/>
    <x v="5131"/>
    <x v="5131"/>
    <n v="5002904"/>
    <n v="0.22203104436943022"/>
    <s v=""/>
    <x v="4"/>
    <n v="19"/>
    <x v="18"/>
    <n v="1818423"/>
    <n v="12944"/>
    <n v="0.60587152120223065"/>
    <n v="2358669"/>
    <n v="0.47094357029324591"/>
  </r>
  <r>
    <x v="7479"/>
    <x v="18"/>
    <s v="CT"/>
    <x v="5132"/>
    <x v="5132"/>
    <n v="5002904"/>
    <n v="0.28345536912161418"/>
    <s v=""/>
    <x v="4"/>
    <n v="19"/>
    <x v="18"/>
    <n v="1818423"/>
    <n v="12944"/>
    <n v="0.77348433941022976"/>
    <n v="2358669"/>
    <n v="0.60122891342532592"/>
  </r>
  <r>
    <x v="7480"/>
    <x v="18"/>
    <s v="CT"/>
    <x v="2823"/>
    <x v="2823"/>
    <n v="5002904"/>
    <n v="5.5767610172012094E-2"/>
    <s v=""/>
    <x v="4"/>
    <n v="19"/>
    <x v="18"/>
    <n v="1818423"/>
    <n v="12944"/>
    <n v="0.15217694851946556"/>
    <n v="2358669"/>
    <n v="0.11828705087487902"/>
  </r>
  <r>
    <x v="7481"/>
    <x v="18"/>
    <s v="CT"/>
    <x v="5133"/>
    <x v="5133"/>
    <n v="5002904"/>
    <n v="0.4407240274848368"/>
    <s v=""/>
    <x v="4"/>
    <n v="19"/>
    <x v="18"/>
    <n v="1818423"/>
    <n v="12944"/>
    <n v="1.2026342429769521"/>
    <n v="2358669"/>
    <n v="0.93480687625097036"/>
  </r>
  <r>
    <x v="7482"/>
    <x v="18"/>
    <s v="CT"/>
    <x v="5134"/>
    <x v="5134"/>
    <n v="5002904"/>
    <n v="0.22980652836832369"/>
    <s v=""/>
    <x v="4"/>
    <n v="19"/>
    <x v="18"/>
    <n v="1818423"/>
    <n v="12944"/>
    <n v="0.62708902406032097"/>
    <n v="2358669"/>
    <n v="0.48743592254784374"/>
  </r>
  <r>
    <x v="7483"/>
    <x v="18"/>
    <s v="CT"/>
    <x v="4996"/>
    <x v="4996"/>
    <n v="5002904"/>
    <n v="6.9219797141820028E-2"/>
    <s v=""/>
    <x v="4"/>
    <n v="19"/>
    <x v="18"/>
    <n v="1818423"/>
    <n v="12944"/>
    <n v="0.18888486477523628"/>
    <n v="2358669"/>
    <n v="0.1468200921791061"/>
  </r>
  <r>
    <x v="7484"/>
    <x v="18"/>
    <s v="CT"/>
    <x v="2084"/>
    <x v="2084"/>
    <n v="5002904"/>
    <n v="0.14195755105434762"/>
    <s v=""/>
    <x v="4"/>
    <n v="19"/>
    <x v="18"/>
    <n v="1818423"/>
    <n v="12944"/>
    <n v="0.3873694223603027"/>
    <n v="2358669"/>
    <n v="0.30110201982558804"/>
  </r>
  <r>
    <x v="7485"/>
    <x v="18"/>
    <s v="CT"/>
    <x v="5135"/>
    <x v="5135"/>
    <n v="5002904"/>
    <n v="0.19646589260957237"/>
    <s v=""/>
    <x v="4"/>
    <n v="19"/>
    <x v="18"/>
    <n v="1818423"/>
    <n v="12944"/>
    <n v="0.5361101172035222"/>
    <n v="2358669"/>
    <n v="0.41671807277748596"/>
  </r>
  <r>
    <x v="7486"/>
    <x v="18"/>
    <s v="CT"/>
    <x v="3439"/>
    <x v="3439"/>
    <n v="5002904"/>
    <n v="3.2601065301273019E-2"/>
    <s v=""/>
    <x v="4"/>
    <n v="19"/>
    <x v="18"/>
    <n v="1818423"/>
    <n v="12944"/>
    <n v="8.8960789618368577E-2"/>
    <n v="2358669"/>
    <n v="6.9149168450511708E-2"/>
  </r>
  <r>
    <x v="7487"/>
    <x v="18"/>
    <s v="CT"/>
    <x v="5136"/>
    <x v="5136"/>
    <n v="5002904"/>
    <n v="0.14635499701773211"/>
    <s v=""/>
    <x v="4"/>
    <n v="19"/>
    <x v="18"/>
    <n v="1818423"/>
    <n v="12944"/>
    <n v="0.3993690383725903"/>
    <n v="2358669"/>
    <n v="0.31042931415980796"/>
  </r>
  <r>
    <x v="7488"/>
    <x v="18"/>
    <s v="CT"/>
    <x v="5137"/>
    <x v="5137"/>
    <n v="5002904"/>
    <n v="0.16692305109192582"/>
    <s v=""/>
    <x v="4"/>
    <n v="19"/>
    <x v="18"/>
    <n v="1818423"/>
    <n v="12944"/>
    <n v="0.45549451508460814"/>
    <n v="2358669"/>
    <n v="0.35405561356849985"/>
  </r>
  <r>
    <x v="7489"/>
    <x v="18"/>
    <s v="CT"/>
    <x v="5138"/>
    <x v="5138"/>
    <n v="5002904"/>
    <n v="0.3435004949125548"/>
    <s v=""/>
    <x v="4"/>
    <n v="19"/>
    <x v="18"/>
    <n v="1818423"/>
    <n v="12944"/>
    <n v="0.93733364168710231"/>
    <n v="2358669"/>
    <n v="0.72858887787985516"/>
  </r>
  <r>
    <x v="7490"/>
    <x v="18"/>
    <s v="CT"/>
    <x v="3121"/>
    <x v="3121"/>
    <n v="5002904"/>
    <n v="0.20951831176452715"/>
    <s v=""/>
    <x v="4"/>
    <n v="19"/>
    <x v="18"/>
    <n v="1818423"/>
    <n v="12944"/>
    <n v="0.57172715927635775"/>
    <n v="2358669"/>
    <n v="0.44440317823314757"/>
  </r>
  <r>
    <x v="7491"/>
    <x v="18"/>
    <s v="CT"/>
    <x v="5139"/>
    <x v="5139"/>
    <n v="5002904"/>
    <n v="0.420395834099555"/>
    <s v=""/>
    <x v="4"/>
    <n v="19"/>
    <x v="18"/>
    <n v="1818423"/>
    <n v="12944"/>
    <n v="1.1471632907746954"/>
    <n v="2358669"/>
    <n v="0.89168933835141773"/>
  </r>
  <r>
    <x v="7492"/>
    <x v="18"/>
    <s v="CT"/>
    <x v="5140"/>
    <x v="5140"/>
    <n v="5002904"/>
    <n v="0.15419044618885352"/>
    <s v=""/>
    <x v="4"/>
    <n v="19"/>
    <x v="18"/>
    <n v="1818423"/>
    <n v="12944"/>
    <n v="0.42075017235812084"/>
    <n v="2358669"/>
    <n v="0.32704885679169055"/>
  </r>
  <r>
    <x v="7493"/>
    <x v="18"/>
    <s v="CT"/>
    <x v="5141"/>
    <x v="5141"/>
    <n v="5002904"/>
    <n v="0.16300532650636509"/>
    <s v=""/>
    <x v="4"/>
    <n v="19"/>
    <x v="18"/>
    <n v="1818423"/>
    <n v="12944"/>
    <n v="0.44480394809184293"/>
    <n v="2358669"/>
    <n v="0.34574584225255856"/>
  </r>
  <r>
    <x v="7494"/>
    <x v="18"/>
    <s v="CT"/>
    <x v="643"/>
    <x v="643"/>
    <n v="5002904"/>
    <n v="0.12810559626968657"/>
    <s v=""/>
    <x v="4"/>
    <n v="19"/>
    <x v="18"/>
    <n v="1818423"/>
    <n v="12944"/>
    <n v="0.34957063192159671"/>
    <n v="2358669"/>
    <n v="0.27172104267279551"/>
  </r>
  <r>
    <x v="7495"/>
    <x v="18"/>
    <s v="CT"/>
    <x v="5142"/>
    <x v="5142"/>
    <n v="5002904"/>
    <n v="0.1848726259788315"/>
    <s v=""/>
    <x v="4"/>
    <n v="19"/>
    <x v="18"/>
    <n v="1818423"/>
    <n v="12944"/>
    <n v="0.50447476589840035"/>
    <n v="2358669"/>
    <n v="0.39212793316908817"/>
  </r>
  <r>
    <x v="7496"/>
    <x v="18"/>
    <s v="CT"/>
    <x v="5143"/>
    <x v="5143"/>
    <n v="5002904"/>
    <n v="7.9733690672457433E-2"/>
    <s v=""/>
    <x v="4"/>
    <n v="19"/>
    <x v="18"/>
    <n v="1818423"/>
    <n v="12944"/>
    <n v="0.21757485578643301"/>
    <n v="2358669"/>
    <n v="0.16912080499637719"/>
  </r>
  <r>
    <x v="7497"/>
    <x v="18"/>
    <s v="CT"/>
    <x v="465"/>
    <x v="465"/>
    <n v="5002904"/>
    <n v="7.3377382416292616E-2"/>
    <s v=""/>
    <x v="4"/>
    <n v="19"/>
    <x v="18"/>
    <n v="1818423"/>
    <n v="12944"/>
    <n v="0.20022995627776274"/>
    <n v="2358669"/>
    <n v="0.15563862500418668"/>
  </r>
  <r>
    <x v="7498"/>
    <x v="18"/>
    <s v="CT"/>
    <x v="187"/>
    <x v="187"/>
    <n v="5002904"/>
    <n v="7.3477324370005898E-2"/>
    <s v=""/>
    <x v="4"/>
    <n v="19"/>
    <x v="18"/>
    <n v="1818423"/>
    <n v="12944"/>
    <n v="0.20050267482349657"/>
    <n v="2358669"/>
    <n v="0.15585060896632805"/>
  </r>
  <r>
    <x v="7499"/>
    <x v="18"/>
    <s v="RG"/>
    <x v="5144"/>
    <x v="5144"/>
    <n v="5002904"/>
    <n v="0.1913688529701949"/>
    <s v=""/>
    <x v="4"/>
    <n v="19"/>
    <x v="18"/>
    <n v="1818423"/>
    <n v="12944"/>
    <n v="0.52220147137109796"/>
    <n v="2358669"/>
    <n v="0.40590689070827657"/>
  </r>
  <r>
    <x v="7500"/>
    <x v="18"/>
    <s v="RG"/>
    <x v="5145"/>
    <x v="5145"/>
    <n v="5002904"/>
    <n v="0.16438452546760843"/>
    <s v=""/>
    <x v="4"/>
    <n v="19"/>
    <x v="18"/>
    <n v="1818423"/>
    <n v="12944"/>
    <n v="0.44856746402296943"/>
    <n v="2358669"/>
    <n v="0.34867122093010933"/>
  </r>
  <r>
    <x v="7501"/>
    <x v="18"/>
    <s v="RG"/>
    <x v="5146"/>
    <x v="5146"/>
    <n v="5002904"/>
    <n v="0.58334119543369212"/>
    <s v=""/>
    <x v="4"/>
    <n v="19"/>
    <x v="18"/>
    <n v="1818423"/>
    <n v="12944"/>
    <n v="1.5918036077390978"/>
    <n v="2358669"/>
    <n v="1.2373079902266915"/>
  </r>
  <r>
    <x v="7502"/>
    <x v="18"/>
    <s v="RG"/>
    <x v="5147"/>
    <x v="5147"/>
    <n v="5002904"/>
    <n v="6.2823512104169907E-2"/>
    <s v=""/>
    <x v="4"/>
    <n v="19"/>
    <x v="18"/>
    <n v="1818423"/>
    <n v="12944"/>
    <n v="0.17143087784827249"/>
    <n v="2358669"/>
    <n v="0.13325311860205905"/>
  </r>
  <r>
    <x v="7503"/>
    <x v="18"/>
    <s v="RG"/>
    <x v="5148"/>
    <x v="5148"/>
    <n v="5002904"/>
    <n v="0.30226444481045411"/>
    <s v=""/>
    <x v="4"/>
    <n v="19"/>
    <x v="18"/>
    <n v="1818423"/>
    <n v="12944"/>
    <n v="0.82480996971733256"/>
    <n v="2358669"/>
    <n v="0.64112429510032987"/>
  </r>
  <r>
    <x v="7504"/>
    <x v="18"/>
    <s v="RG"/>
    <x v="5149"/>
    <x v="5149"/>
    <n v="5002904"/>
    <n v="1.0785535760830109"/>
    <s v=""/>
    <x v="4"/>
    <n v="19"/>
    <x v="18"/>
    <n v="1818423"/>
    <n v="12944"/>
    <n v="2.9431240018501228"/>
    <n v="2358669"/>
    <n v="2.2876885226371315"/>
  </r>
  <r>
    <x v="7505"/>
    <x v="18"/>
    <s v="RG"/>
    <x v="4808"/>
    <x v="4808"/>
    <n v="5002904"/>
    <n v="6.3623047733876156E-2"/>
    <s v=""/>
    <x v="4"/>
    <n v="19"/>
    <x v="18"/>
    <n v="1818423"/>
    <n v="12944"/>
    <n v="0.17361262621414297"/>
    <n v="2358669"/>
    <n v="0.13494899029918994"/>
  </r>
  <r>
    <x v="7506"/>
    <x v="18"/>
    <s v="RG"/>
    <x v="5150"/>
    <x v="5150"/>
    <n v="5002904"/>
    <n v="0.37836024836774801"/>
    <s v=""/>
    <x v="4"/>
    <n v="19"/>
    <x v="18"/>
    <n v="1818423"/>
    <n v="12944"/>
    <n v="1.032457870439055"/>
    <n v="2358669"/>
    <n v="0.80252888387476151"/>
  </r>
  <r>
    <x v="7507"/>
    <x v="18"/>
    <s v="RG"/>
    <x v="5151"/>
    <x v="5151"/>
    <n v="5002904"/>
    <n v="1.3950697434929793"/>
    <s v=""/>
    <x v="4"/>
    <n v="19"/>
    <x v="18"/>
    <n v="1818423"/>
    <n v="12944"/>
    <n v="3.8068236361890966"/>
    <n v="2358669"/>
    <n v="2.9590417307388193"/>
  </r>
  <r>
    <x v="7508"/>
    <x v="18"/>
    <s v="RG"/>
    <x v="5152"/>
    <x v="5152"/>
    <n v="5002904"/>
    <n v="0.18893026929959078"/>
    <s v=""/>
    <x v="4"/>
    <n v="19"/>
    <x v="18"/>
    <n v="1818423"/>
    <n v="12944"/>
    <n v="0.51554713885519299"/>
    <n v="2358669"/>
    <n v="0.40073448203202738"/>
  </r>
  <r>
    <x v="7509"/>
    <x v="18"/>
    <s v="RG"/>
    <x v="5153"/>
    <x v="5153"/>
    <n v="5002904"/>
    <n v="0.51813906483114613"/>
    <s v=""/>
    <x v="4"/>
    <n v="19"/>
    <x v="18"/>
    <n v="1818423"/>
    <n v="12944"/>
    <n v="1.4138820285023608"/>
    <n v="2358669"/>
    <n v="1.0990096533256679"/>
  </r>
  <r>
    <x v="7510"/>
    <x v="18"/>
    <s v="RG"/>
    <x v="5154"/>
    <x v="5154"/>
    <n v="5002904"/>
    <n v="1.2194117656465124"/>
    <s v=""/>
    <x v="4"/>
    <n v="19"/>
    <x v="18"/>
    <n v="1818423"/>
    <n v="12944"/>
    <n v="3.3274935202073537"/>
    <n v="2358669"/>
    <n v="2.5864587188791646"/>
  </r>
  <r>
    <x v="7511"/>
    <x v="18"/>
    <s v="SR"/>
    <x v="5155"/>
    <x v="5155"/>
    <n v="5002904"/>
    <n v="0.72296010477114891"/>
    <s v=""/>
    <x v="4"/>
    <n v="19"/>
    <x v="18"/>
    <n v="1818423"/>
    <n v="12944"/>
    <n v="1.9727914161292295"/>
    <n v="2358669"/>
    <n v="1.5334495853381716"/>
  </r>
  <r>
    <x v="7512"/>
    <x v="18"/>
    <s v="SR"/>
    <x v="5156"/>
    <x v="5156"/>
    <n v="5002904"/>
    <n v="0.62619630518594804"/>
    <s v=""/>
    <x v="4"/>
    <n v="19"/>
    <x v="18"/>
    <n v="1818423"/>
    <n v="12944"/>
    <n v="1.7087453201497553"/>
    <n v="2358669"/>
    <n v="1.3282067131929067"/>
  </r>
  <r>
    <x v="7513"/>
    <x v="18"/>
    <s v="SR"/>
    <x v="5157"/>
    <x v="5157"/>
    <n v="5002904"/>
    <n v="4.2635237454086664E-2"/>
    <s v=""/>
    <x v="4"/>
    <n v="19"/>
    <x v="18"/>
    <n v="1818423"/>
    <n v="12944"/>
    <n v="0.11634173161004302"/>
    <n v="2358669"/>
    <n v="9.0432358249504269E-2"/>
  </r>
  <r>
    <x v="7514"/>
    <x v="18"/>
    <s v="SR"/>
    <x v="2954"/>
    <x v="2954"/>
    <n v="5002904"/>
    <n v="2.2546904757716719E-2"/>
    <s v=""/>
    <x v="4"/>
    <n v="19"/>
    <x v="18"/>
    <n v="1818423"/>
    <n v="12944"/>
    <n v="6.1525303917547368E-2"/>
    <n v="2358669"/>
    <n v="4.7823581859090872E-2"/>
  </r>
  <r>
    <x v="7515"/>
    <x v="18"/>
    <s v="SR"/>
    <x v="5158"/>
    <x v="5158"/>
    <n v="5002904"/>
    <n v="0.14363657587673079"/>
    <s v=""/>
    <x v="4"/>
    <n v="19"/>
    <x v="18"/>
    <n v="1818423"/>
    <n v="12944"/>
    <n v="0.3919510939286307"/>
    <n v="2358669"/>
    <n v="0.30466335038956294"/>
  </r>
  <r>
    <x v="7516"/>
    <x v="18"/>
    <s v="SR"/>
    <x v="5159"/>
    <x v="5159"/>
    <n v="5002904"/>
    <n v="0.35895152095662836"/>
    <s v=""/>
    <x v="4"/>
    <n v="19"/>
    <x v="18"/>
    <n v="1818423"/>
    <n v="12944"/>
    <n v="0.97949592885754921"/>
    <n v="2358669"/>
    <n v="0.76136159842690943"/>
  </r>
  <r>
    <x v="7517"/>
    <x v="18"/>
    <s v="SR"/>
    <x v="254"/>
    <x v="254"/>
    <n v="5002904"/>
    <n v="1.6250561673779869E-2"/>
    <s v=""/>
    <x v="4"/>
    <n v="19"/>
    <x v="18"/>
    <n v="1818423"/>
    <n v="12944"/>
    <n v="4.4344035536317383E-2"/>
    <n v="2358669"/>
    <n v="3.4468592244185178E-2"/>
  </r>
  <r>
    <x v="7518"/>
    <x v="18"/>
    <s v="SR"/>
    <x v="2494"/>
    <x v="2494"/>
    <n v="5002904"/>
    <n v="5.1969815930907326E-2"/>
    <s v=""/>
    <x v="4"/>
    <n v="19"/>
    <x v="18"/>
    <n v="1818423"/>
    <n v="12944"/>
    <n v="0.14181364378158082"/>
    <n v="2358669"/>
    <n v="0.11023166031350733"/>
  </r>
  <r>
    <x v="7519"/>
    <x v="18"/>
    <s v="SR"/>
    <x v="5160"/>
    <x v="5160"/>
    <n v="5002904"/>
    <n v="0.45343664399716649"/>
    <s v=""/>
    <x v="4"/>
    <n v="19"/>
    <x v="18"/>
    <n v="1818423"/>
    <n v="12944"/>
    <n v="1.2373240419942926"/>
    <n v="2358669"/>
    <n v="0.96177123623535143"/>
  </r>
  <r>
    <x v="7520"/>
    <x v="18"/>
    <s v="SR"/>
    <x v="5161"/>
    <x v="5161"/>
    <n v="5002904"/>
    <n v="0.25830997356735208"/>
    <s v=""/>
    <x v="4"/>
    <n v="19"/>
    <x v="18"/>
    <n v="1818423"/>
    <n v="12944"/>
    <n v="0.70486835330360342"/>
    <n v="2358669"/>
    <n v="0.54789374855055961"/>
  </r>
  <r>
    <x v="7521"/>
    <x v="18"/>
    <s v="SR"/>
    <x v="5162"/>
    <x v="5162"/>
    <n v="5002904"/>
    <n v="0.48939575894320581"/>
    <s v=""/>
    <x v="4"/>
    <n v="19"/>
    <x v="18"/>
    <n v="1818423"/>
    <n v="12944"/>
    <n v="1.3354481747493172"/>
    <n v="2358669"/>
    <n v="1.0380430658138129"/>
  </r>
  <r>
    <x v="7522"/>
    <x v="18"/>
    <s v="SR"/>
    <x v="5163"/>
    <x v="5163"/>
    <n v="5002904"/>
    <n v="0.26136819735097855"/>
    <s v=""/>
    <x v="4"/>
    <n v="19"/>
    <x v="18"/>
    <n v="1818423"/>
    <n v="12944"/>
    <n v="0.71321354080305799"/>
    <n v="2358669"/>
    <n v="0.55438045779208533"/>
  </r>
  <r>
    <x v="7523"/>
    <x v="18"/>
    <s v="SR"/>
    <x v="5164"/>
    <x v="5164"/>
    <n v="5002904"/>
    <n v="0.47380481416393355"/>
    <s v=""/>
    <x v="4"/>
    <n v="19"/>
    <x v="18"/>
    <n v="1818423"/>
    <n v="12944"/>
    <n v="1.2929040816148429"/>
    <n v="2358669"/>
    <n v="1.0049735677197607"/>
  </r>
  <r>
    <x v="7524"/>
    <x v="18"/>
    <s v="SR"/>
    <x v="5165"/>
    <x v="5165"/>
    <n v="5002904"/>
    <n v="0.44110380690894729"/>
    <s v=""/>
    <x v="4"/>
    <n v="19"/>
    <x v="18"/>
    <n v="1818423"/>
    <n v="12944"/>
    <n v="1.2036705734507405"/>
    <n v="2358669"/>
    <n v="0.93561241530710748"/>
  </r>
  <r>
    <x v="7525"/>
    <x v="18"/>
    <s v="SR"/>
    <x v="5166"/>
    <x v="5166"/>
    <n v="5002904"/>
    <n v="0.18171446024149174"/>
    <s v=""/>
    <x v="4"/>
    <n v="19"/>
    <x v="18"/>
    <n v="1818423"/>
    <n v="12944"/>
    <n v="0.49585685985321198"/>
    <n v="2358669"/>
    <n v="0.38542923996542117"/>
  </r>
  <r>
    <x v="7526"/>
    <x v="18"/>
    <s v="SR"/>
    <x v="5167"/>
    <x v="5167"/>
    <n v="5002904"/>
    <n v="0.43027009912642733"/>
    <s v=""/>
    <x v="4"/>
    <n v="19"/>
    <x v="18"/>
    <n v="1818423"/>
    <n v="12944"/>
    <n v="1.1741078830931955"/>
    <n v="2358669"/>
    <n v="0.91263335381098398"/>
  </r>
  <r>
    <x v="7527"/>
    <x v="18"/>
    <s v="SR"/>
    <x v="5168"/>
    <x v="5168"/>
    <n v="5002904"/>
    <n v="2.3663256380694091"/>
    <s v=""/>
    <x v="4"/>
    <n v="19"/>
    <x v="18"/>
    <n v="1818423"/>
    <n v="12944"/>
    <n v="6.4571570073394025"/>
    <n v="2358669"/>
    <n v="5.0191442716209869"/>
  </r>
  <r>
    <x v="7528"/>
    <x v="18"/>
    <s v="SR"/>
    <x v="5169"/>
    <x v="5169"/>
    <n v="5002904"/>
    <n v="0.15696883250208279"/>
    <s v=""/>
    <x v="4"/>
    <n v="19"/>
    <x v="18"/>
    <n v="1818423"/>
    <n v="12944"/>
    <n v="0.42833174792952078"/>
    <n v="2358669"/>
    <n v="0.33294201093922038"/>
  </r>
  <r>
    <x v="7529"/>
    <x v="18"/>
    <s v="SR"/>
    <x v="5170"/>
    <x v="5170"/>
    <n v="5002904"/>
    <n v="0.17803659634484292"/>
    <s v=""/>
    <x v="4"/>
    <n v="19"/>
    <x v="18"/>
    <n v="1818423"/>
    <n v="12944"/>
    <n v="0.48582081737020782"/>
    <n v="2358669"/>
    <n v="0.37762823015861913"/>
  </r>
  <r>
    <x v="7530"/>
    <x v="18"/>
    <s v="SR"/>
    <x v="5171"/>
    <x v="5171"/>
    <n v="5002904"/>
    <n v="7.4936476894219839E-2"/>
    <s v=""/>
    <x v="4"/>
    <n v="19"/>
    <x v="18"/>
    <n v="1818423"/>
    <n v="12944"/>
    <n v="0.20448436559121017"/>
    <n v="2358669"/>
    <n v="0.15894557481359192"/>
  </r>
  <r>
    <x v="7531"/>
    <x v="18"/>
    <s v="SR"/>
    <x v="3848"/>
    <x v="3848"/>
    <n v="5002904"/>
    <n v="0.24319875016590364"/>
    <s v=""/>
    <x v="4"/>
    <n v="19"/>
    <x v="18"/>
    <n v="1818423"/>
    <n v="12944"/>
    <n v="0.66363330918865149"/>
    <n v="2358669"/>
    <n v="0.51584177347478599"/>
  </r>
  <r>
    <x v="7532"/>
    <x v="19"/>
    <s v="SS"/>
    <x v="695"/>
    <x v="695"/>
    <n v="1634822"/>
    <n v="9.7992319653148779E-2"/>
    <s v=""/>
    <x v="4"/>
    <n v="20"/>
    <x v="19"/>
    <n v="513189"/>
    <n v="2975"/>
    <n v="0.30498194286062402"/>
    <n v="2358669"/>
    <n v="6.7919661470091819E-2"/>
  </r>
  <r>
    <x v="7533"/>
    <x v="19"/>
    <s v="SS"/>
    <x v="5172"/>
    <x v="5172"/>
    <n v="1634822"/>
    <n v="0.11909553455972577"/>
    <s v=""/>
    <x v="4"/>
    <n v="20"/>
    <x v="19"/>
    <n v="513189"/>
    <n v="2975"/>
    <n v="0.37066157475008421"/>
    <n v="2358669"/>
    <n v="8.2546554857845678E-2"/>
  </r>
  <r>
    <x v="7534"/>
    <x v="19"/>
    <s v="SS"/>
    <x v="5173"/>
    <x v="5173"/>
    <n v="1634822"/>
    <n v="2.4859587159947689"/>
    <s v=""/>
    <x v="4"/>
    <n v="20"/>
    <x v="19"/>
    <n v="513189"/>
    <n v="2975"/>
    <n v="7.7370606365784145"/>
    <n v="2358669"/>
    <n v="1.7230480410774043"/>
  </r>
  <r>
    <x v="7535"/>
    <x v="19"/>
    <s v="SS"/>
    <x v="1953"/>
    <x v="1953"/>
    <n v="1634822"/>
    <n v="4.1166561252540035E-2"/>
    <s v=""/>
    <x v="4"/>
    <n v="20"/>
    <x v="19"/>
    <n v="513189"/>
    <n v="2975"/>
    <n v="0.12812287612059922"/>
    <n v="2358669"/>
    <n v="2.853304130422709E-2"/>
  </r>
  <r>
    <x v="7536"/>
    <x v="19"/>
    <s v="SS"/>
    <x v="5174"/>
    <x v="5174"/>
    <n v="1634822"/>
    <n v="4.8934991087714749E-2"/>
    <s v=""/>
    <x v="4"/>
    <n v="20"/>
    <x v="19"/>
    <n v="513189"/>
    <n v="2975"/>
    <n v="0.15230059568570486"/>
    <n v="2358669"/>
    <n v="3.391743394261764E-2"/>
  </r>
  <r>
    <x v="7537"/>
    <x v="19"/>
    <s v="SS"/>
    <x v="5175"/>
    <x v="5175"/>
    <n v="1634822"/>
    <n v="0.70019855372633844"/>
    <s v=""/>
    <x v="4"/>
    <n v="20"/>
    <x v="19"/>
    <n v="513189"/>
    <n v="2975"/>
    <n v="2.1792311485178297"/>
    <n v="2358669"/>
    <n v="0.48531608292643008"/>
  </r>
  <r>
    <x v="7538"/>
    <x v="19"/>
    <s v="SS"/>
    <x v="2302"/>
    <x v="2302"/>
    <n v="1634822"/>
    <n v="3.7312930704382498E-2"/>
    <s v=""/>
    <x v="4"/>
    <n v="20"/>
    <x v="19"/>
    <n v="513189"/>
    <n v="2975"/>
    <n v="0.11612920421034997"/>
    <n v="2358669"/>
    <n v="2.5862043381245946E-2"/>
  </r>
  <r>
    <x v="7539"/>
    <x v="19"/>
    <s v="SS"/>
    <x v="1625"/>
    <x v="1625"/>
    <n v="1634822"/>
    <n v="0.12056358429235721"/>
    <s v=""/>
    <x v="4"/>
    <n v="20"/>
    <x v="19"/>
    <n v="513189"/>
    <n v="2975"/>
    <n v="0.37523059262065539"/>
    <n v="2358669"/>
    <n v="8.3564077876124201E-2"/>
  </r>
  <r>
    <x v="7540"/>
    <x v="19"/>
    <s v="SS"/>
    <x v="5176"/>
    <x v="5176"/>
    <n v="1634822"/>
    <n v="0.17720583647638705"/>
    <s v=""/>
    <x v="4"/>
    <n v="20"/>
    <x v="19"/>
    <n v="513189"/>
    <n v="2975"/>
    <n v="0.55151853212685875"/>
    <n v="2358669"/>
    <n v="0.12282350766470412"/>
  </r>
  <r>
    <x v="7541"/>
    <x v="19"/>
    <s v="SS"/>
    <x v="3970"/>
    <x v="3970"/>
    <n v="1634822"/>
    <n v="2.6180220231927391E-2"/>
    <s v=""/>
    <x v="4"/>
    <n v="20"/>
    <x v="19"/>
    <n v="513189"/>
    <n v="2975"/>
    <n v="8.1480818691852114E-2"/>
    <n v="2358669"/>
    <n v="1.8145827159300437E-2"/>
  </r>
  <r>
    <x v="7542"/>
    <x v="19"/>
    <s v="SS"/>
    <x v="2264"/>
    <x v="2264"/>
    <n v="1634822"/>
    <n v="6.2453282375695945E-2"/>
    <s v=""/>
    <x v="4"/>
    <n v="20"/>
    <x v="19"/>
    <n v="513189"/>
    <n v="2975"/>
    <n v="0.19437363524388085"/>
    <n v="2358669"/>
    <n v="4.3287125069265756E-2"/>
  </r>
  <r>
    <x v="7543"/>
    <x v="19"/>
    <s v="SS"/>
    <x v="5177"/>
    <x v="5177"/>
    <n v="1634822"/>
    <n v="0.22240953449366355"/>
    <s v=""/>
    <x v="4"/>
    <n v="20"/>
    <x v="19"/>
    <n v="513189"/>
    <n v="2975"/>
    <n v="0.69220620739152872"/>
    <n v="2358669"/>
    <n v="0.15415473726919715"/>
  </r>
  <r>
    <x v="7544"/>
    <x v="19"/>
    <s v="SS"/>
    <x v="5178"/>
    <x v="5178"/>
    <n v="1634822"/>
    <n v="0.22442810287603177"/>
    <s v=""/>
    <x v="4"/>
    <n v="20"/>
    <x v="19"/>
    <n v="513189"/>
    <n v="2975"/>
    <n v="0.69848860696356407"/>
    <n v="2358669"/>
    <n v="0.15555383141933013"/>
  </r>
  <r>
    <x v="7545"/>
    <x v="19"/>
    <s v="SS"/>
    <x v="5174"/>
    <x v="5174"/>
    <n v="1634822"/>
    <n v="4.8934991087714749E-2"/>
    <s v=""/>
    <x v="4"/>
    <n v="20"/>
    <x v="19"/>
    <n v="513189"/>
    <n v="2975"/>
    <n v="0.15230059568570486"/>
    <n v="2358669"/>
    <n v="3.391743394261764E-2"/>
  </r>
  <r>
    <x v="7546"/>
    <x v="19"/>
    <s v="SS"/>
    <x v="5179"/>
    <x v="5179"/>
    <n v="1634822"/>
    <n v="1.7433090574998381E-2"/>
    <s v=""/>
    <x v="4"/>
    <n v="20"/>
    <x v="19"/>
    <n v="513189"/>
    <n v="2975"/>
    <n v="5.4257087213032358E-2"/>
    <n v="2358669"/>
    <n v="1.2083085842057533E-2"/>
  </r>
  <r>
    <x v="7547"/>
    <x v="19"/>
    <s v="SS"/>
    <x v="2338"/>
    <x v="2338"/>
    <n v="1634822"/>
    <n v="4.5020191800697565E-2"/>
    <s v=""/>
    <x v="4"/>
    <n v="20"/>
    <x v="19"/>
    <n v="513189"/>
    <n v="2975"/>
    <n v="0.14011654803084847"/>
    <n v="2358669"/>
    <n v="3.1204039227208224E-2"/>
  </r>
  <r>
    <x v="7548"/>
    <x v="19"/>
    <s v="SS"/>
    <x v="5180"/>
    <x v="5180"/>
    <n v="1634822"/>
    <n v="0.24339041192252123"/>
    <s v=""/>
    <x v="4"/>
    <n v="20"/>
    <x v="19"/>
    <n v="513189"/>
    <n v="2975"/>
    <n v="0.75750508779177461"/>
    <n v="2358669"/>
    <n v="0.16869683707209446"/>
  </r>
  <r>
    <x v="7549"/>
    <x v="19"/>
    <s v="SS"/>
    <x v="1530"/>
    <x v="1530"/>
    <n v="1634822"/>
    <n v="6.398250084718704E-2"/>
    <s v=""/>
    <x v="4"/>
    <n v="20"/>
    <x v="19"/>
    <n v="513189"/>
    <n v="2975"/>
    <n v="0.19913302885905915"/>
    <n v="2358669"/>
    <n v="4.4347044879972555E-2"/>
  </r>
  <r>
    <x v="7550"/>
    <x v="19"/>
    <s v="SS"/>
    <x v="833"/>
    <x v="833"/>
    <n v="1634822"/>
    <n v="3.3765143850523177E-2"/>
    <s v=""/>
    <x v="4"/>
    <n v="20"/>
    <x v="19"/>
    <n v="513189"/>
    <n v="2975"/>
    <n v="0.10508741102313636"/>
    <n v="2358669"/>
    <n v="2.340302942040617E-2"/>
  </r>
  <r>
    <x v="7551"/>
    <x v="19"/>
    <s v="SS"/>
    <x v="727"/>
    <x v="727"/>
    <n v="1634822"/>
    <n v="5.77432894835034E-2"/>
    <s v=""/>
    <x v="4"/>
    <n v="20"/>
    <x v="19"/>
    <n v="513189"/>
    <n v="2975"/>
    <n v="0.17971470290913175"/>
    <n v="2358669"/>
    <n v="4.0022572052288811E-2"/>
  </r>
  <r>
    <x v="7552"/>
    <x v="19"/>
    <s v="SS"/>
    <x v="1047"/>
    <x v="1047"/>
    <n v="1634822"/>
    <n v="0.26100700871409854"/>
    <s v=""/>
    <x v="4"/>
    <n v="20"/>
    <x v="19"/>
    <n v="513189"/>
    <n v="2975"/>
    <n v="0.81233330223862832"/>
    <n v="2358669"/>
    <n v="0.18090711329143683"/>
  </r>
  <r>
    <x v="7553"/>
    <x v="19"/>
    <s v="SS"/>
    <x v="4476"/>
    <x v="4476"/>
    <n v="1634822"/>
    <n v="3.9392667825610371E-2"/>
    <s v=""/>
    <x v="4"/>
    <n v="20"/>
    <x v="19"/>
    <n v="513189"/>
    <n v="2975"/>
    <n v="0.12260197952699242"/>
    <n v="2358669"/>
    <n v="2.7303534323807201E-2"/>
  </r>
  <r>
    <x v="7554"/>
    <x v="19"/>
    <s v="SS"/>
    <x v="5181"/>
    <x v="5181"/>
    <n v="1634822"/>
    <n v="0.35092505483777442"/>
    <s v=""/>
    <x v="4"/>
    <n v="20"/>
    <x v="19"/>
    <n v="513189"/>
    <n v="2975"/>
    <n v="1.0921856468111111"/>
    <n v="2358669"/>
    <n v="0.24323039816099673"/>
  </r>
  <r>
    <x v="7555"/>
    <x v="19"/>
    <s v="SS"/>
    <x v="502"/>
    <x v="502"/>
    <n v="1634822"/>
    <n v="2.7831776181137764E-2"/>
    <s v=""/>
    <x v="4"/>
    <n v="20"/>
    <x v="19"/>
    <n v="513189"/>
    <n v="2975"/>
    <n v="8.6620963796244649E-2"/>
    <n v="2358669"/>
    <n v="1.9290540554863782E-2"/>
  </r>
  <r>
    <x v="7556"/>
    <x v="19"/>
    <s v="SS"/>
    <x v="1597"/>
    <x v="1597"/>
    <n v="1634822"/>
    <n v="0.10612776192148135"/>
    <s v=""/>
    <x v="4"/>
    <n v="20"/>
    <x v="19"/>
    <n v="513189"/>
    <n v="2975"/>
    <n v="0.33030191689337246"/>
    <n v="2358669"/>
    <n v="7.3558434863051997E-2"/>
  </r>
  <r>
    <x v="7557"/>
    <x v="19"/>
    <s v="SS"/>
    <x v="336"/>
    <x v="336"/>
    <n v="1634822"/>
    <n v="8.233312250508007E-2"/>
    <s v=""/>
    <x v="4"/>
    <n v="20"/>
    <x v="19"/>
    <n v="513189"/>
    <n v="2975"/>
    <n v="0.25624575224119844"/>
    <n v="2358669"/>
    <n v="5.706608260845418E-2"/>
  </r>
  <r>
    <x v="7558"/>
    <x v="19"/>
    <s v="SS"/>
    <x v="509"/>
    <x v="509"/>
    <n v="1634822"/>
    <n v="5.5051864973679088E-2"/>
    <s v=""/>
    <x v="4"/>
    <n v="20"/>
    <x v="19"/>
    <n v="513189"/>
    <n v="2975"/>
    <n v="0.17133817014641797"/>
    <n v="2358669"/>
    <n v="3.8157113185444839E-2"/>
  </r>
  <r>
    <x v="7559"/>
    <x v="19"/>
    <s v="SS"/>
    <x v="4863"/>
    <x v="4863"/>
    <n v="1634822"/>
    <n v="2.5201520410173098E-2"/>
    <s v=""/>
    <x v="4"/>
    <n v="20"/>
    <x v="19"/>
    <n v="513189"/>
    <n v="2975"/>
    <n v="7.8434806778138022E-2"/>
    <n v="2358669"/>
    <n v="1.7467478480448082E-2"/>
  </r>
  <r>
    <x v="7560"/>
    <x v="19"/>
    <s v="SS"/>
    <x v="4207"/>
    <x v="4207"/>
    <n v="1634822"/>
    <n v="9.4628039015868401E-2"/>
    <s v=""/>
    <x v="4"/>
    <n v="20"/>
    <x v="19"/>
    <n v="513189"/>
    <n v="2975"/>
    <n v="0.29451127690723183"/>
    <n v="2358669"/>
    <n v="6.5587837886536854E-2"/>
  </r>
  <r>
    <x v="7561"/>
    <x v="19"/>
    <s v="SS"/>
    <x v="3953"/>
    <x v="3953"/>
    <n v="1634822"/>
    <n v="3.584488097175105E-2"/>
    <s v=""/>
    <x v="4"/>
    <n v="20"/>
    <x v="19"/>
    <n v="513189"/>
    <n v="2975"/>
    <n v="0.11156018633977884"/>
    <n v="2358669"/>
    <n v="2.4844520362967418E-2"/>
  </r>
  <r>
    <x v="7562"/>
    <x v="19"/>
    <s v="SS"/>
    <x v="1513"/>
    <x v="1513"/>
    <n v="1634822"/>
    <n v="5.8293808133240192E-2"/>
    <s v=""/>
    <x v="4"/>
    <n v="20"/>
    <x v="19"/>
    <n v="513189"/>
    <n v="2975"/>
    <n v="0.18142808461059592"/>
    <n v="2358669"/>
    <n v="4.040414318414326E-2"/>
  </r>
  <r>
    <x v="7563"/>
    <x v="19"/>
    <s v="SS"/>
    <x v="346"/>
    <x v="346"/>
    <n v="1634822"/>
    <n v="3.5477868538593194E-2"/>
    <s v=""/>
    <x v="4"/>
    <n v="20"/>
    <x v="19"/>
    <n v="513189"/>
    <n v="2975"/>
    <n v="0.11041793187213603"/>
    <n v="2358669"/>
    <n v="2.4590139608397787E-2"/>
  </r>
  <r>
    <x v="7564"/>
    <x v="19"/>
    <s v="SS"/>
    <x v="5182"/>
    <x v="5182"/>
    <n v="1634822"/>
    <n v="0.542444376207318"/>
    <s v=""/>
    <x v="4"/>
    <n v="20"/>
    <x v="19"/>
    <n v="513189"/>
    <n v="2975"/>
    <n v="1.6882521031760387"/>
    <n v="2358669"/>
    <n v="0.37597475525391649"/>
  </r>
  <r>
    <x v="7565"/>
    <x v="19"/>
    <s v="SS"/>
    <x v="5183"/>
    <x v="5183"/>
    <n v="1634822"/>
    <n v="5.7804458222363041E-2"/>
    <s v=""/>
    <x v="4"/>
    <n v="20"/>
    <x v="19"/>
    <n v="513189"/>
    <n v="2975"/>
    <n v="0.17990507865373886"/>
    <n v="2358669"/>
    <n v="4.0064968844717087E-2"/>
  </r>
  <r>
    <x v="7566"/>
    <x v="19"/>
    <s v="SS"/>
    <x v="5184"/>
    <x v="5184"/>
    <n v="1634822"/>
    <n v="0.6689413281690606"/>
    <s v=""/>
    <x v="4"/>
    <n v="20"/>
    <x v="19"/>
    <n v="513189"/>
    <n v="2975"/>
    <n v="2.0819491430235857"/>
    <n v="2358669"/>
    <n v="0.46365132199558312"/>
  </r>
  <r>
    <x v="7567"/>
    <x v="19"/>
    <s v="SS"/>
    <x v="5185"/>
    <x v="5185"/>
    <n v="1634822"/>
    <n v="0.11652644752762073"/>
    <s v=""/>
    <x v="4"/>
    <n v="20"/>
    <x v="19"/>
    <n v="513189"/>
    <n v="2975"/>
    <n v="0.36266579347658473"/>
    <n v="2358669"/>
    <n v="8.0765889575858243E-2"/>
  </r>
  <r>
    <x v="7568"/>
    <x v="19"/>
    <s v="SS"/>
    <x v="5186"/>
    <x v="5186"/>
    <n v="1634822"/>
    <n v="0.16215832671691474"/>
    <s v=""/>
    <x v="4"/>
    <n v="20"/>
    <x v="19"/>
    <n v="513189"/>
    <n v="2975"/>
    <n v="0.50468609895350458"/>
    <n v="2358669"/>
    <n v="0.11239389672734919"/>
  </r>
  <r>
    <x v="7569"/>
    <x v="19"/>
    <s v="SS"/>
    <x v="3711"/>
    <x v="3711"/>
    <n v="1634822"/>
    <n v="4.171707990227682E-2"/>
    <s v=""/>
    <x v="4"/>
    <n v="20"/>
    <x v="19"/>
    <n v="513189"/>
    <n v="2975"/>
    <n v="0.1298362578220634"/>
    <n v="2358669"/>
    <n v="2.8914612436081538E-2"/>
  </r>
  <r>
    <x v="7570"/>
    <x v="19"/>
    <s v="SS"/>
    <x v="99"/>
    <x v="99"/>
    <n v="1634822"/>
    <n v="3.3826312589382818E-2"/>
    <s v=""/>
    <x v="4"/>
    <n v="20"/>
    <x v="19"/>
    <n v="513189"/>
    <n v="2975"/>
    <n v="0.10527778676774349"/>
    <n v="2358669"/>
    <n v="2.3445426212834439E-2"/>
  </r>
  <r>
    <x v="7571"/>
    <x v="19"/>
    <s v="SS"/>
    <x v="5187"/>
    <x v="5187"/>
    <n v="1634822"/>
    <n v="7.156742446578282E-3"/>
    <s v=""/>
    <x v="4"/>
    <n v="20"/>
    <x v="19"/>
    <n v="513189"/>
    <n v="2975"/>
    <n v="2.2273962119034336E-2"/>
    <n v="2358669"/>
    <n v="4.9604247141078299E-3"/>
  </r>
  <r>
    <x v="7572"/>
    <x v="19"/>
    <s v="SS"/>
    <x v="5188"/>
    <x v="5188"/>
    <n v="1634822"/>
    <n v="0.15218782228279285"/>
    <s v=""/>
    <x v="4"/>
    <n v="20"/>
    <x v="19"/>
    <n v="513189"/>
    <n v="2975"/>
    <n v="0.47365485258254214"/>
    <n v="2358669"/>
    <n v="0.10548321956154086"/>
  </r>
  <r>
    <x v="7573"/>
    <x v="19"/>
    <s v="SS"/>
    <x v="190"/>
    <x v="190"/>
    <n v="1634822"/>
    <n v="0.11897319708200649"/>
    <s v=""/>
    <x v="4"/>
    <n v="20"/>
    <x v="19"/>
    <n v="513189"/>
    <n v="2975"/>
    <n v="0.37028082326086997"/>
    <n v="2358669"/>
    <n v="8.2461761272989126E-2"/>
  </r>
  <r>
    <x v="7574"/>
    <x v="19"/>
    <s v="SS"/>
    <x v="101"/>
    <x v="101"/>
    <n v="1634822"/>
    <n v="5.1198234425521551E-2"/>
    <s v=""/>
    <x v="4"/>
    <n v="20"/>
    <x v="19"/>
    <n v="513189"/>
    <n v="2975"/>
    <n v="0.15934449823616872"/>
    <n v="2358669"/>
    <n v="3.5486115262463702E-2"/>
  </r>
  <r>
    <x v="7575"/>
    <x v="19"/>
    <s v="SS"/>
    <x v="370"/>
    <x v="370"/>
    <n v="1634822"/>
    <n v="5.3461477763328359E-2"/>
    <s v=""/>
    <x v="4"/>
    <n v="20"/>
    <x v="19"/>
    <n v="513189"/>
    <n v="2975"/>
    <n v="0.16638840078663256"/>
    <n v="2358669"/>
    <n v="3.7054796582309771E-2"/>
  </r>
  <r>
    <x v="7576"/>
    <x v="19"/>
    <s v="SS"/>
    <x v="5189"/>
    <x v="5189"/>
    <n v="1634822"/>
    <n v="8.7287790352711184E-2"/>
    <s v=""/>
    <x v="4"/>
    <n v="20"/>
    <x v="19"/>
    <n v="513189"/>
    <n v="2975"/>
    <n v="0.27166618755437605"/>
    <n v="2358669"/>
    <n v="6.0500222795144214E-2"/>
  </r>
  <r>
    <x v="7577"/>
    <x v="19"/>
    <s v="SS"/>
    <x v="4589"/>
    <x v="4589"/>
    <n v="1634822"/>
    <n v="0.17439207448884342"/>
    <s v=""/>
    <x v="4"/>
    <n v="20"/>
    <x v="19"/>
    <n v="513189"/>
    <n v="2975"/>
    <n v="0.54276124787493074"/>
    <n v="2358669"/>
    <n v="0.1208732552130036"/>
  </r>
  <r>
    <x v="7578"/>
    <x v="19"/>
    <s v="SS"/>
    <x v="5190"/>
    <x v="5190"/>
    <n v="1634822"/>
    <n v="3.2607219623910124"/>
    <s v=""/>
    <x v="4"/>
    <n v="20"/>
    <x v="19"/>
    <n v="513189"/>
    <n v="2975"/>
    <n v="10.148359817772338"/>
    <n v="2358669"/>
    <n v="2.2600458139738979"/>
  </r>
  <r>
    <x v="7579"/>
    <x v="19"/>
    <s v="SS"/>
    <x v="5191"/>
    <x v="5191"/>
    <n v="1634822"/>
    <n v="0.2447361241774334"/>
    <s v=""/>
    <x v="4"/>
    <n v="20"/>
    <x v="19"/>
    <n v="513189"/>
    <n v="2975"/>
    <n v="0.76169335417313155"/>
    <n v="2358669"/>
    <n v="0.16962956650551647"/>
  </r>
  <r>
    <x v="7580"/>
    <x v="19"/>
    <s v="SS"/>
    <x v="2614"/>
    <x v="2614"/>
    <n v="1634822"/>
    <n v="0.21017578672173484"/>
    <s v=""/>
    <x v="4"/>
    <n v="20"/>
    <x v="19"/>
    <n v="513189"/>
    <n v="2975"/>
    <n v="0.65413105847010244"/>
    <n v="2358669"/>
    <n v="0.14567537878354275"/>
  </r>
  <r>
    <x v="7581"/>
    <x v="19"/>
    <s v="SS"/>
    <x v="2249"/>
    <x v="2249"/>
    <n v="1634822"/>
    <n v="0.19598463930629756"/>
    <s v=""/>
    <x v="4"/>
    <n v="20"/>
    <x v="19"/>
    <n v="513189"/>
    <n v="2975"/>
    <n v="0.60996388572124804"/>
    <n v="2358669"/>
    <n v="0.13583932294018364"/>
  </r>
  <r>
    <x v="7582"/>
    <x v="19"/>
    <s v="SS"/>
    <x v="2742"/>
    <x v="2742"/>
    <n v="1634822"/>
    <n v="0.35942750953926483"/>
    <s v=""/>
    <x v="4"/>
    <n v="20"/>
    <x v="19"/>
    <n v="513189"/>
    <n v="2975"/>
    <n v="1.1186478753115023"/>
    <n v="2358669"/>
    <n v="0.24912355230852654"/>
  </r>
  <r>
    <x v="7583"/>
    <x v="19"/>
    <s v="SS"/>
    <x v="2741"/>
    <x v="2741"/>
    <n v="1634822"/>
    <n v="0.66557704753178026"/>
    <s v=""/>
    <x v="4"/>
    <n v="20"/>
    <x v="19"/>
    <n v="513189"/>
    <n v="2975"/>
    <n v="2.0714784770701931"/>
    <n v="2358669"/>
    <n v="0.46131949841202813"/>
  </r>
  <r>
    <x v="7584"/>
    <x v="19"/>
    <s v="SS"/>
    <x v="791"/>
    <x v="791"/>
    <n v="1634822"/>
    <n v="4.2512273507452188E-2"/>
    <s v=""/>
    <x v="4"/>
    <n v="20"/>
    <x v="19"/>
    <n v="513189"/>
    <n v="2975"/>
    <n v="0.13231114250195611"/>
    <n v="2358669"/>
    <n v="2.9465770737649069E-2"/>
  </r>
  <r>
    <x v="7585"/>
    <x v="19"/>
    <s v="SS"/>
    <x v="5192"/>
    <x v="5192"/>
    <n v="1634822"/>
    <n v="0.23072848297857501"/>
    <s v=""/>
    <x v="4"/>
    <n v="20"/>
    <x v="19"/>
    <n v="513189"/>
    <n v="2975"/>
    <n v="0.71809730865809851"/>
    <n v="2358669"/>
    <n v="0.15992070103944214"/>
  </r>
  <r>
    <x v="7586"/>
    <x v="19"/>
    <s v="SS"/>
    <x v="5193"/>
    <x v="5193"/>
    <n v="1634822"/>
    <n v="0.19898190751042011"/>
    <s v=""/>
    <x v="4"/>
    <n v="20"/>
    <x v="19"/>
    <n v="513189"/>
    <n v="2975"/>
    <n v="0.61929229720699752"/>
    <n v="2358669"/>
    <n v="0.13791676576916898"/>
  </r>
  <r>
    <x v="7587"/>
    <x v="19"/>
    <s v="SS"/>
    <x v="5194"/>
    <x v="5194"/>
    <n v="1634822"/>
    <n v="0.1477225043460389"/>
    <s v=""/>
    <x v="4"/>
    <n v="20"/>
    <x v="19"/>
    <n v="513189"/>
    <n v="2975"/>
    <n v="0.45975742322622154"/>
    <n v="2358669"/>
    <n v="0.102388253714277"/>
  </r>
  <r>
    <x v="7588"/>
    <x v="19"/>
    <s v="SS"/>
    <x v="2240"/>
    <x v="2240"/>
    <n v="1634822"/>
    <n v="0.28461814191392093"/>
    <s v=""/>
    <x v="4"/>
    <n v="20"/>
    <x v="19"/>
    <n v="513189"/>
    <n v="2975"/>
    <n v="0.88581833965698098"/>
    <n v="2358669"/>
    <n v="0.19727227516874984"/>
  </r>
  <r>
    <x v="7589"/>
    <x v="19"/>
    <s v="SS"/>
    <x v="5195"/>
    <x v="5195"/>
    <n v="1634822"/>
    <n v="1.3696292318062762"/>
    <s v=""/>
    <x v="4"/>
    <n v="20"/>
    <x v="19"/>
    <n v="513189"/>
    <n v="2975"/>
    <n v="4.2627032974982724"/>
    <n v="2358669"/>
    <n v="0.94930657926143946"/>
  </r>
  <r>
    <x v="7590"/>
    <x v="19"/>
    <s v="SS"/>
    <x v="5196"/>
    <x v="5196"/>
    <n v="1634822"/>
    <n v="0.16619546348165121"/>
    <s v=""/>
    <x v="4"/>
    <n v="20"/>
    <x v="19"/>
    <n v="513189"/>
    <n v="2975"/>
    <n v="0.51725089809757518"/>
    <n v="2358669"/>
    <n v="0.11519208502761515"/>
  </r>
  <r>
    <x v="7591"/>
    <x v="19"/>
    <s v="SS"/>
    <x v="964"/>
    <x v="964"/>
    <n v="1634822"/>
    <n v="4.6304735316750077E-2"/>
    <s v=""/>
    <x v="4"/>
    <n v="20"/>
    <x v="19"/>
    <n v="513189"/>
    <n v="2975"/>
    <n v="0.14411443866759824"/>
    <n v="2358669"/>
    <n v="3.2094371868201937E-2"/>
  </r>
  <r>
    <x v="7592"/>
    <x v="19"/>
    <s v="SS"/>
    <x v="1986"/>
    <x v="1986"/>
    <n v="1634822"/>
    <n v="3.5355531060873906E-2"/>
    <s v=""/>
    <x v="4"/>
    <n v="20"/>
    <x v="19"/>
    <n v="513189"/>
    <n v="2975"/>
    <n v="0.11003718038292178"/>
    <n v="2358669"/>
    <n v="2.4505346023541246E-2"/>
  </r>
  <r>
    <x v="7593"/>
    <x v="19"/>
    <s v="SS"/>
    <x v="1579"/>
    <x v="1579"/>
    <n v="1634822"/>
    <n v="7.162859320464246E-2"/>
    <s v=""/>
    <x v="4"/>
    <n v="20"/>
    <x v="19"/>
    <n v="513189"/>
    <n v="2975"/>
    <n v="0.22292999693495053"/>
    <n v="2358669"/>
    <n v="4.9646643933506568E-2"/>
  </r>
  <r>
    <x v="7594"/>
    <x v="19"/>
    <s v="SS"/>
    <x v="5197"/>
    <x v="5197"/>
    <n v="1634822"/>
    <n v="0.30694473159769076"/>
    <s v=""/>
    <x v="4"/>
    <n v="20"/>
    <x v="19"/>
    <n v="513189"/>
    <n v="2975"/>
    <n v="0.95530548643858393"/>
    <n v="2358669"/>
    <n v="0.21274710440506911"/>
  </r>
  <r>
    <x v="7595"/>
    <x v="19"/>
    <s v="SS"/>
    <x v="5198"/>
    <x v="5198"/>
    <n v="1634822"/>
    <n v="7.5715888335243839"/>
    <s v=""/>
    <x v="4"/>
    <n v="20"/>
    <x v="19"/>
    <n v="513189"/>
    <n v="2975"/>
    <n v="23.565090418959901"/>
    <n v="2358669"/>
    <n v="5.2479597603563706"/>
  </r>
  <r>
    <x v="7596"/>
    <x v="19"/>
    <s v="SS"/>
    <x v="184"/>
    <x v="184"/>
    <n v="1634822"/>
    <n v="8.4290522148588648E-2"/>
    <s v=""/>
    <x v="4"/>
    <n v="20"/>
    <x v="19"/>
    <n v="513189"/>
    <n v="2975"/>
    <n v="0.26233777606862668"/>
    <n v="2358669"/>
    <n v="5.8422779966158876E-2"/>
  </r>
  <r>
    <x v="7597"/>
    <x v="19"/>
    <s v="SS"/>
    <x v="757"/>
    <x v="757"/>
    <n v="1634822"/>
    <n v="1.0459854344999029E-2"/>
    <s v=""/>
    <x v="4"/>
    <n v="20"/>
    <x v="19"/>
    <n v="513189"/>
    <n v="2975"/>
    <n v="3.2554252327819416E-2"/>
    <n v="2358669"/>
    <n v="7.2498515052345199E-3"/>
  </r>
  <r>
    <x v="7598"/>
    <x v="19"/>
    <s v="SS"/>
    <x v="5199"/>
    <x v="5199"/>
    <n v="1634822"/>
    <n v="0.45111944908987034"/>
    <s v=""/>
    <x v="4"/>
    <n v="20"/>
    <x v="19"/>
    <n v="513189"/>
    <n v="2975"/>
    <n v="1.404021116477592"/>
    <n v="2358669"/>
    <n v="0.31267634415850637"/>
  </r>
  <r>
    <x v="7599"/>
    <x v="19"/>
    <s v="SS"/>
    <x v="662"/>
    <x v="662"/>
    <n v="1634822"/>
    <n v="5.5785889839994815E-2"/>
    <s v=""/>
    <x v="4"/>
    <n v="20"/>
    <x v="19"/>
    <n v="513189"/>
    <n v="2975"/>
    <n v="0.17362267908170356"/>
    <n v="2358669"/>
    <n v="3.8665874694584108E-2"/>
  </r>
  <r>
    <x v="7600"/>
    <x v="19"/>
    <s v="SS"/>
    <x v="2441"/>
    <x v="2441"/>
    <n v="1634822"/>
    <n v="0.87471296569290102"/>
    <s v=""/>
    <x v="4"/>
    <n v="20"/>
    <x v="19"/>
    <n v="513189"/>
    <n v="2975"/>
    <n v="2.7223731478819744"/>
    <n v="2358669"/>
    <n v="0.60627413172429034"/>
  </r>
  <r>
    <x v="7601"/>
    <x v="19"/>
    <s v="SS"/>
    <x v="5200"/>
    <x v="5200"/>
    <n v="1634822"/>
    <n v="0.8530592321365873"/>
    <s v=""/>
    <x v="4"/>
    <n v="20"/>
    <x v="19"/>
    <n v="513189"/>
    <n v="2975"/>
    <n v="2.6549801342910504"/>
    <n v="2358669"/>
    <n v="0.59126566720468199"/>
  </r>
  <r>
    <x v="7602"/>
    <x v="19"/>
    <s v="SS"/>
    <x v="4335"/>
    <x v="4335"/>
    <n v="1634822"/>
    <n v="0.18381206027322852"/>
    <s v=""/>
    <x v="4"/>
    <n v="20"/>
    <x v="19"/>
    <n v="513189"/>
    <n v="2975"/>
    <n v="0.572079112544429"/>
    <n v="2358669"/>
    <n v="0.1274023612469575"/>
  </r>
  <r>
    <x v="7603"/>
    <x v="19"/>
    <s v="SS"/>
    <x v="1235"/>
    <x v="1235"/>
    <n v="1634822"/>
    <n v="0.14001524324972384"/>
    <s v=""/>
    <x v="4"/>
    <n v="20"/>
    <x v="19"/>
    <n v="513189"/>
    <n v="2975"/>
    <n v="0.43577007940572304"/>
    <n v="2358669"/>
    <n v="9.7046257868314709E-2"/>
  </r>
  <r>
    <x v="7604"/>
    <x v="19"/>
    <s v="SS"/>
    <x v="5201"/>
    <x v="5201"/>
    <n v="1634822"/>
    <n v="6.1046401381924145E-2"/>
    <s v=""/>
    <x v="4"/>
    <n v="20"/>
    <x v="19"/>
    <n v="513189"/>
    <n v="2975"/>
    <n v="0.18999499311791682"/>
    <n v="2358669"/>
    <n v="4.2311998843415501E-2"/>
  </r>
  <r>
    <x v="7605"/>
    <x v="19"/>
    <s v="SS"/>
    <x v="5202"/>
    <x v="5202"/>
    <n v="1634822"/>
    <n v="0.1318186322425316"/>
    <s v=""/>
    <x v="4"/>
    <n v="20"/>
    <x v="19"/>
    <n v="513189"/>
    <n v="2975"/>
    <n v="0.41025972962836749"/>
    <n v="2358669"/>
    <n v="9.1365087682926269E-2"/>
  </r>
  <r>
    <x v="7606"/>
    <x v="19"/>
    <s v="SS"/>
    <x v="4362"/>
    <x v="4362"/>
    <n v="1634822"/>
    <n v="9.7747644697710218E-2"/>
    <s v=""/>
    <x v="4"/>
    <n v="20"/>
    <x v="19"/>
    <n v="513189"/>
    <n v="2975"/>
    <n v="0.30422043988219549"/>
    <n v="2358669"/>
    <n v="6.7750074300378729E-2"/>
  </r>
  <r>
    <x v="7607"/>
    <x v="19"/>
    <s v="SS"/>
    <x v="5203"/>
    <x v="5203"/>
    <n v="1634822"/>
    <n v="0.1844849164006846"/>
    <s v=""/>
    <x v="4"/>
    <n v="20"/>
    <x v="19"/>
    <n v="513189"/>
    <n v="2975"/>
    <n v="0.57417324573510742"/>
    <n v="2358669"/>
    <n v="0.12786872596366849"/>
  </r>
  <r>
    <x v="7608"/>
    <x v="19"/>
    <s v="SS"/>
    <x v="5204"/>
    <x v="5204"/>
    <n v="1634822"/>
    <n v="0.26431012061251929"/>
    <s v=""/>
    <x v="4"/>
    <n v="20"/>
    <x v="19"/>
    <n v="513189"/>
    <n v="2975"/>
    <n v="0.8226135924474135"/>
    <n v="2358669"/>
    <n v="0.1831965400825635"/>
  </r>
  <r>
    <x v="7609"/>
    <x v="19"/>
    <s v="SS"/>
    <x v="4356"/>
    <x v="4356"/>
    <n v="1634822"/>
    <n v="0.14527575479165317"/>
    <s v=""/>
    <x v="4"/>
    <n v="20"/>
    <x v="19"/>
    <n v="513189"/>
    <n v="2975"/>
    <n v="0.4521423934419363"/>
    <n v="2358669"/>
    <n v="0.10069238201714611"/>
  </r>
  <r>
    <x v="7610"/>
    <x v="19"/>
    <s v="SS"/>
    <x v="1701"/>
    <x v="1701"/>
    <n v="1634822"/>
    <n v="0.25024131067480132"/>
    <s v=""/>
    <x v="4"/>
    <n v="20"/>
    <x v="19"/>
    <n v="513189"/>
    <n v="2975"/>
    <n v="0.77882717118777334"/>
    <n v="2358669"/>
    <n v="0.17344527782406094"/>
  </r>
  <r>
    <x v="7611"/>
    <x v="19"/>
    <s v="SS"/>
    <x v="588"/>
    <x v="588"/>
    <n v="1634822"/>
    <n v="0.13591693774612773"/>
    <s v=""/>
    <x v="4"/>
    <n v="20"/>
    <x v="19"/>
    <n v="513189"/>
    <n v="2975"/>
    <n v="0.42301490451704532"/>
    <n v="2358669"/>
    <n v="9.4205672775620489E-2"/>
  </r>
  <r>
    <x v="7612"/>
    <x v="19"/>
    <s v="SS"/>
    <x v="4046"/>
    <x v="4046"/>
    <n v="1634822"/>
    <n v="0.11609826635560325"/>
    <s v=""/>
    <x v="4"/>
    <n v="20"/>
    <x v="19"/>
    <n v="513189"/>
    <n v="2975"/>
    <n v="0.36133316326433484"/>
    <n v="2358669"/>
    <n v="8.046911202886034E-2"/>
  </r>
  <r>
    <x v="7613"/>
    <x v="19"/>
    <s v="SS"/>
    <x v="5205"/>
    <x v="5205"/>
    <n v="1634822"/>
    <n v="0.10361984362823598"/>
    <s v=""/>
    <x v="4"/>
    <n v="20"/>
    <x v="19"/>
    <n v="513189"/>
    <n v="2975"/>
    <n v="0.3224965113644801"/>
    <n v="2358669"/>
    <n v="7.1820166373492852E-2"/>
  </r>
  <r>
    <x v="7614"/>
    <x v="19"/>
    <s v="SS"/>
    <x v="2088"/>
    <x v="2088"/>
    <n v="1634822"/>
    <n v="0.13995407451086417"/>
    <s v=""/>
    <x v="4"/>
    <n v="20"/>
    <x v="19"/>
    <n v="513189"/>
    <n v="2975"/>
    <n v="0.43557970366111592"/>
    <n v="2358669"/>
    <n v="9.7003861075886433E-2"/>
  </r>
  <r>
    <x v="7615"/>
    <x v="19"/>
    <s v="SS"/>
    <x v="3705"/>
    <x v="3705"/>
    <n v="1634822"/>
    <n v="0.19781970147208688"/>
    <s v=""/>
    <x v="4"/>
    <n v="20"/>
    <x v="19"/>
    <n v="513189"/>
    <n v="2975"/>
    <n v="0.61567515805946194"/>
    <n v="2358669"/>
    <n v="0.1371112267130318"/>
  </r>
  <r>
    <x v="7616"/>
    <x v="19"/>
    <s v="SS"/>
    <x v="1675"/>
    <x v="1675"/>
    <n v="1634822"/>
    <n v="9.9032188213762723E-2"/>
    <s v=""/>
    <x v="4"/>
    <n v="20"/>
    <x v="19"/>
    <n v="513189"/>
    <n v="2975"/>
    <n v="0.3082183305189452"/>
    <n v="2358669"/>
    <n v="6.8640406941372439E-2"/>
  </r>
  <r>
    <x v="7617"/>
    <x v="19"/>
    <s v="SS"/>
    <x v="673"/>
    <x v="673"/>
    <n v="1634822"/>
    <n v="3.7557605659821067E-2"/>
    <s v=""/>
    <x v="4"/>
    <n v="20"/>
    <x v="19"/>
    <n v="513189"/>
    <n v="2975"/>
    <n v="0.11689070718877849"/>
    <n v="2358669"/>
    <n v="2.6031630550959035E-2"/>
  </r>
  <r>
    <x v="7618"/>
    <x v="19"/>
    <s v="SS"/>
    <x v="233"/>
    <x v="233"/>
    <n v="1634822"/>
    <n v="8.7471296569290105E-2"/>
    <s v=""/>
    <x v="4"/>
    <n v="20"/>
    <x v="19"/>
    <n v="513189"/>
    <n v="2975"/>
    <n v="0.27223731478819746"/>
    <n v="2358669"/>
    <n v="6.0627413172429027E-2"/>
  </r>
  <r>
    <x v="7619"/>
    <x v="19"/>
    <s v="SS"/>
    <x v="4716"/>
    <x v="4716"/>
    <n v="1634822"/>
    <n v="4.6855253966486876E-2"/>
    <s v=""/>
    <x v="4"/>
    <n v="20"/>
    <x v="19"/>
    <n v="513189"/>
    <n v="2975"/>
    <n v="0.14582782036906242"/>
    <n v="2358669"/>
    <n v="3.2475943000056393E-2"/>
  </r>
  <r>
    <x v="7620"/>
    <x v="19"/>
    <s v="SS"/>
    <x v="1708"/>
    <x v="1708"/>
    <n v="1634822"/>
    <n v="9.1814277028324787E-2"/>
    <s v=""/>
    <x v="4"/>
    <n v="20"/>
    <x v="19"/>
    <n v="513189"/>
    <n v="2975"/>
    <n v="0.28575399265530377"/>
    <n v="2358669"/>
    <n v="6.3637585434836344E-2"/>
  </r>
  <r>
    <x v="7621"/>
    <x v="19"/>
    <s v="SS"/>
    <x v="3790"/>
    <x v="3790"/>
    <n v="1634822"/>
    <n v="0.1302894137710405"/>
    <s v=""/>
    <x v="4"/>
    <n v="20"/>
    <x v="19"/>
    <n v="513189"/>
    <n v="2975"/>
    <n v="0.40550033601318919"/>
    <n v="2358669"/>
    <n v="9.0305167872219469E-2"/>
  </r>
  <r>
    <x v="7622"/>
    <x v="19"/>
    <s v="SS"/>
    <x v="5206"/>
    <x v="5206"/>
    <n v="1634822"/>
    <n v="0.2964237085138321"/>
    <s v=""/>
    <x v="4"/>
    <n v="20"/>
    <x v="19"/>
    <n v="513189"/>
    <n v="2975"/>
    <n v="0.92256085836615731"/>
    <n v="2358669"/>
    <n v="0.20545485610740633"/>
  </r>
  <r>
    <x v="7623"/>
    <x v="19"/>
    <s v="NU"/>
    <x v="4750"/>
    <x v="4750"/>
    <n v="1634822"/>
    <n v="8.1232085205606486E-2"/>
    <s v=""/>
    <x v="4"/>
    <n v="20"/>
    <x v="19"/>
    <n v="513189"/>
    <n v="2975"/>
    <n v="0.25281898883827009"/>
    <n v="2358669"/>
    <n v="5.6302940344745277E-2"/>
  </r>
  <r>
    <x v="7624"/>
    <x v="19"/>
    <s v="NU"/>
    <x v="3940"/>
    <x v="3940"/>
    <n v="1634822"/>
    <n v="0.15298301588796823"/>
    <s v=""/>
    <x v="4"/>
    <n v="20"/>
    <x v="19"/>
    <n v="513189"/>
    <n v="2975"/>
    <n v="0.47612973726243485"/>
    <n v="2358669"/>
    <n v="0.10603437786310839"/>
  </r>
  <r>
    <x v="7625"/>
    <x v="19"/>
    <s v="NU"/>
    <x v="1245"/>
    <x v="1245"/>
    <n v="1634822"/>
    <n v="7.4014174020168563E-2"/>
    <s v=""/>
    <x v="4"/>
    <n v="20"/>
    <x v="19"/>
    <n v="513189"/>
    <n v="2975"/>
    <n v="0.23035465097462859"/>
    <n v="2358669"/>
    <n v="5.1300118838209174E-2"/>
  </r>
  <r>
    <x v="7626"/>
    <x v="19"/>
    <s v="NU"/>
    <x v="441"/>
    <x v="441"/>
    <n v="1634822"/>
    <n v="5.3583815241047647E-2"/>
    <s v=""/>
    <x v="4"/>
    <n v="20"/>
    <x v="19"/>
    <n v="513189"/>
    <n v="2975"/>
    <n v="0.16676915227584685"/>
    <n v="2358669"/>
    <n v="3.7139590167166309E-2"/>
  </r>
  <r>
    <x v="7627"/>
    <x v="19"/>
    <s v="NU"/>
    <x v="5207"/>
    <x v="5207"/>
    <n v="1634822"/>
    <n v="0.24088249362927586"/>
    <s v=""/>
    <x v="4"/>
    <n v="20"/>
    <x v="19"/>
    <n v="513189"/>
    <n v="2975"/>
    <n v="0.74969968226288219"/>
    <n v="2358669"/>
    <n v="0.16695856858253533"/>
  </r>
  <r>
    <x v="7628"/>
    <x v="19"/>
    <s v="NU"/>
    <x v="3642"/>
    <x v="3642"/>
    <n v="1634822"/>
    <n v="0.22730303360243501"/>
    <s v=""/>
    <x v="4"/>
    <n v="20"/>
    <x v="19"/>
    <n v="513189"/>
    <n v="2975"/>
    <n v="0.7074362669600992"/>
    <n v="2358669"/>
    <n v="0.15754648066345892"/>
  </r>
  <r>
    <x v="7629"/>
    <x v="19"/>
    <s v="NU"/>
    <x v="1069"/>
    <x v="1069"/>
    <n v="1634822"/>
    <n v="4.0677211341662883E-2"/>
    <s v=""/>
    <x v="4"/>
    <n v="20"/>
    <x v="19"/>
    <n v="513189"/>
    <n v="2975"/>
    <n v="0.12659987016374216"/>
    <n v="2358669"/>
    <n v="2.8193866964800911E-2"/>
  </r>
  <r>
    <x v="7630"/>
    <x v="19"/>
    <s v="NU"/>
    <x v="892"/>
    <x v="892"/>
    <n v="1634822"/>
    <n v="3.4315662500259962E-2"/>
    <s v=""/>
    <x v="4"/>
    <n v="20"/>
    <x v="19"/>
    <n v="513189"/>
    <n v="2975"/>
    <n v="0.10680079272460054"/>
    <n v="2358669"/>
    <n v="2.3784600552260619E-2"/>
  </r>
  <r>
    <x v="7631"/>
    <x v="19"/>
    <s v="NU"/>
    <x v="4023"/>
    <x v="4023"/>
    <n v="1634822"/>
    <n v="0.18466842261726352"/>
    <s v=""/>
    <x v="4"/>
    <n v="20"/>
    <x v="19"/>
    <n v="513189"/>
    <n v="2975"/>
    <n v="0.57474437296892877"/>
    <n v="2358669"/>
    <n v="0.12799591634095331"/>
  </r>
  <r>
    <x v="7632"/>
    <x v="19"/>
    <s v="NU"/>
    <x v="5208"/>
    <x v="5208"/>
    <n v="1634822"/>
    <n v="0.17408623079454522"/>
    <s v=""/>
    <x v="4"/>
    <n v="20"/>
    <x v="19"/>
    <n v="513189"/>
    <n v="2975"/>
    <n v="0.54180936915189515"/>
    <n v="2358669"/>
    <n v="0.12066127125086226"/>
  </r>
  <r>
    <x v="7633"/>
    <x v="19"/>
    <s v="NU"/>
    <x v="5209"/>
    <x v="5209"/>
    <n v="1634822"/>
    <n v="0.13395953810261912"/>
    <s v=""/>
    <x v="4"/>
    <n v="20"/>
    <x v="19"/>
    <n v="513189"/>
    <n v="2975"/>
    <n v="0.41692288068961708"/>
    <n v="2358669"/>
    <n v="9.2848975417915786E-2"/>
  </r>
  <r>
    <x v="7634"/>
    <x v="19"/>
    <s v="NU"/>
    <x v="838"/>
    <x v="838"/>
    <n v="1634822"/>
    <n v="8.6676102964114751E-2"/>
    <s v=""/>
    <x v="4"/>
    <n v="20"/>
    <x v="19"/>
    <n v="513189"/>
    <n v="2975"/>
    <n v="0.26976243010830475"/>
    <n v="2358669"/>
    <n v="6.007625487086149E-2"/>
  </r>
  <r>
    <x v="7635"/>
    <x v="19"/>
    <s v="NU"/>
    <x v="345"/>
    <x v="345"/>
    <n v="1634822"/>
    <n v="0.15078094128902106"/>
    <s v=""/>
    <x v="4"/>
    <n v="20"/>
    <x v="19"/>
    <n v="513189"/>
    <n v="2975"/>
    <n v="0.46927621045657819"/>
    <n v="2358669"/>
    <n v="0.1045080933356906"/>
  </r>
  <r>
    <x v="7636"/>
    <x v="19"/>
    <s v="NU"/>
    <x v="5210"/>
    <x v="5210"/>
    <n v="1634822"/>
    <n v="0.52140233003960068"/>
    <s v=""/>
    <x v="4"/>
    <n v="20"/>
    <x v="19"/>
    <n v="513189"/>
    <n v="2975"/>
    <n v="1.6227628470311852"/>
    <n v="2358669"/>
    <n v="0.36139025865859092"/>
  </r>
  <r>
    <x v="7637"/>
    <x v="19"/>
    <s v="NU"/>
    <x v="2284"/>
    <x v="2284"/>
    <n v="1634822"/>
    <n v="4.0860717558241812E-2"/>
    <s v=""/>
    <x v="4"/>
    <n v="20"/>
    <x v="19"/>
    <n v="513189"/>
    <n v="2975"/>
    <n v="0.12717099739756357"/>
    <n v="2358669"/>
    <n v="2.8321057342085728E-2"/>
  </r>
  <r>
    <x v="7638"/>
    <x v="19"/>
    <s v="NU"/>
    <x v="27"/>
    <x v="27"/>
    <n v="1634822"/>
    <n v="3.3642806372803889E-2"/>
    <s v=""/>
    <x v="4"/>
    <n v="20"/>
    <x v="19"/>
    <n v="513189"/>
    <n v="2975"/>
    <n v="0.10470665953392209"/>
    <n v="2358669"/>
    <n v="2.3318235835549626E-2"/>
  </r>
  <r>
    <x v="7639"/>
    <x v="19"/>
    <s v="NU"/>
    <x v="5211"/>
    <x v="5211"/>
    <n v="1634822"/>
    <n v="0.24846741724787164"/>
    <s v=""/>
    <x v="4"/>
    <n v="20"/>
    <x v="19"/>
    <n v="513189"/>
    <n v="2975"/>
    <n v="0.77330627459416645"/>
    <n v="2358669"/>
    <n v="0.17221577084364104"/>
  </r>
  <r>
    <x v="7640"/>
    <x v="19"/>
    <s v="NU"/>
    <x v="3730"/>
    <x v="3730"/>
    <n v="1634822"/>
    <n v="5.4195502629644079E-2"/>
    <s v=""/>
    <x v="4"/>
    <n v="20"/>
    <x v="19"/>
    <n v="513189"/>
    <n v="2975"/>
    <n v="0.16867290972191815"/>
    <n v="2358669"/>
    <n v="3.7563558091449033E-2"/>
  </r>
  <r>
    <x v="7641"/>
    <x v="19"/>
    <s v="NU"/>
    <x v="903"/>
    <x v="903"/>
    <n v="1634822"/>
    <n v="9.2609470633500154E-2"/>
    <s v=""/>
    <x v="4"/>
    <n v="20"/>
    <x v="19"/>
    <n v="513189"/>
    <n v="2975"/>
    <n v="0.28822887733519648"/>
    <n v="2358669"/>
    <n v="6.4188743736403875E-2"/>
  </r>
  <r>
    <x v="7642"/>
    <x v="19"/>
    <s v="NU"/>
    <x v="4334"/>
    <x v="4334"/>
    <n v="1634822"/>
    <n v="0.15120912246103857"/>
    <s v=""/>
    <x v="4"/>
    <n v="20"/>
    <x v="19"/>
    <n v="513189"/>
    <n v="2975"/>
    <n v="0.47060884066882808"/>
    <n v="2358669"/>
    <n v="0.1048048708826885"/>
  </r>
  <r>
    <x v="7643"/>
    <x v="19"/>
    <s v="NU"/>
    <x v="2823"/>
    <x v="2823"/>
    <n v="1634822"/>
    <n v="0.17066078141840518"/>
    <s v=""/>
    <x v="4"/>
    <n v="20"/>
    <x v="19"/>
    <n v="513189"/>
    <n v="2975"/>
    <n v="0.53114832745389573"/>
    <n v="2358669"/>
    <n v="0.11828705087487902"/>
  </r>
  <r>
    <x v="7644"/>
    <x v="19"/>
    <s v="NU"/>
    <x v="287"/>
    <x v="287"/>
    <n v="1634822"/>
    <n v="7.2851967981835339E-2"/>
    <s v=""/>
    <x v="4"/>
    <n v="20"/>
    <x v="19"/>
    <n v="513189"/>
    <n v="2975"/>
    <n v="0.22673751182709315"/>
    <n v="2358669"/>
    <n v="5.0494579782072009E-2"/>
  </r>
  <r>
    <x v="7645"/>
    <x v="19"/>
    <s v="NU"/>
    <x v="1967"/>
    <x v="1967"/>
    <n v="1634822"/>
    <n v="0.13499940666323307"/>
    <s v=""/>
    <x v="4"/>
    <n v="20"/>
    <x v="19"/>
    <n v="513189"/>
    <n v="2975"/>
    <n v="0.42015926834793832"/>
    <n v="2358669"/>
    <n v="9.3569720889196406E-2"/>
  </r>
  <r>
    <x v="7646"/>
    <x v="19"/>
    <s v="NU"/>
    <x v="4165"/>
    <x v="4165"/>
    <n v="1634822"/>
    <n v="0.14344069262586387"/>
    <s v=""/>
    <x v="4"/>
    <n v="20"/>
    <x v="19"/>
    <n v="513189"/>
    <n v="2975"/>
    <n v="0.44643112110372246"/>
    <n v="2358669"/>
    <n v="9.9420478244297963E-2"/>
  </r>
  <r>
    <x v="7647"/>
    <x v="19"/>
    <s v="NU"/>
    <x v="5212"/>
    <x v="5212"/>
    <n v="1634822"/>
    <n v="0.19745268903892899"/>
    <s v=""/>
    <x v="4"/>
    <n v="20"/>
    <x v="19"/>
    <n v="513189"/>
    <n v="2975"/>
    <n v="0.61453290359181922"/>
    <n v="2358669"/>
    <n v="0.13685684595846215"/>
  </r>
  <r>
    <x v="7648"/>
    <x v="19"/>
    <s v="NU"/>
    <x v="5213"/>
    <x v="5213"/>
    <n v="1634822"/>
    <n v="0.33593871381716173"/>
    <s v=""/>
    <x v="4"/>
    <n v="20"/>
    <x v="19"/>
    <n v="513189"/>
    <n v="2975"/>
    <n v="1.0455435893823639"/>
    <n v="2358669"/>
    <n v="0.23284318401607007"/>
  </r>
  <r>
    <x v="7649"/>
    <x v="19"/>
    <s v="NU"/>
    <x v="24"/>
    <x v="24"/>
    <n v="1634822"/>
    <n v="3.4621506194558185E-2"/>
    <s v=""/>
    <x v="4"/>
    <n v="20"/>
    <x v="19"/>
    <n v="513189"/>
    <n v="2975"/>
    <n v="0.1077526714476362"/>
    <n v="2358669"/>
    <n v="2.3996584514401977E-2"/>
  </r>
  <r>
    <x v="7650"/>
    <x v="19"/>
    <s v="NU"/>
    <x v="2969"/>
    <x v="2969"/>
    <n v="1634822"/>
    <n v="7.817364826262431E-2"/>
    <s v=""/>
    <x v="4"/>
    <n v="20"/>
    <x v="19"/>
    <n v="513189"/>
    <n v="2975"/>
    <n v="0.24330020160791355"/>
    <n v="2358669"/>
    <n v="5.4183100723331684E-2"/>
  </r>
  <r>
    <x v="7651"/>
    <x v="19"/>
    <s v="NU"/>
    <x v="4065"/>
    <x v="4065"/>
    <n v="1634822"/>
    <n v="3.1501900512716369E-2"/>
    <s v=""/>
    <x v="4"/>
    <n v="20"/>
    <x v="19"/>
    <n v="513189"/>
    <n v="2975"/>
    <n v="9.8043508472672514E-2"/>
    <n v="2358669"/>
    <n v="2.1834348100560105E-2"/>
  </r>
  <r>
    <x v="7652"/>
    <x v="19"/>
    <s v="NU"/>
    <x v="1817"/>
    <x v="1817"/>
    <n v="1634822"/>
    <n v="0.11585359140016467"/>
    <s v=""/>
    <x v="4"/>
    <n v="20"/>
    <x v="19"/>
    <n v="513189"/>
    <n v="2975"/>
    <n v="0.36057166028590631"/>
    <n v="2358669"/>
    <n v="8.029952485914725E-2"/>
  </r>
  <r>
    <x v="7653"/>
    <x v="19"/>
    <s v="NU"/>
    <x v="5214"/>
    <x v="5214"/>
    <n v="1634822"/>
    <n v="0.13157395728709304"/>
    <s v=""/>
    <x v="4"/>
    <n v="20"/>
    <x v="19"/>
    <n v="513189"/>
    <n v="2975"/>
    <n v="0.40949822664993901"/>
    <n v="2358669"/>
    <n v="9.1195500513213165E-2"/>
  </r>
  <r>
    <x v="7654"/>
    <x v="19"/>
    <s v="NU"/>
    <x v="787"/>
    <x v="787"/>
    <n v="1634822"/>
    <n v="9.1447264595166944E-2"/>
    <s v=""/>
    <x v="4"/>
    <n v="20"/>
    <x v="19"/>
    <n v="513189"/>
    <n v="2975"/>
    <n v="0.284611738187661"/>
    <n v="2358669"/>
    <n v="6.3383204680266703E-2"/>
  </r>
  <r>
    <x v="7655"/>
    <x v="19"/>
    <s v="NU"/>
    <x v="5215"/>
    <x v="5215"/>
    <n v="1634822"/>
    <n v="0.64294461415371218"/>
    <s v=""/>
    <x v="4"/>
    <n v="20"/>
    <x v="19"/>
    <n v="513189"/>
    <n v="2975"/>
    <n v="2.0010394515655552"/>
    <n v="2358669"/>
    <n v="0.44563268521356747"/>
  </r>
  <r>
    <x v="7656"/>
    <x v="19"/>
    <s v="NU"/>
    <x v="4832"/>
    <x v="4832"/>
    <n v="1634822"/>
    <n v="0.15653080274182757"/>
    <s v=""/>
    <x v="4"/>
    <n v="20"/>
    <x v="19"/>
    <n v="513189"/>
    <n v="2975"/>
    <n v="0.4871715304496485"/>
    <n v="2358669"/>
    <n v="0.10849339182394815"/>
  </r>
  <r>
    <x v="7657"/>
    <x v="19"/>
    <s v="NU"/>
    <x v="1572"/>
    <x v="1572"/>
    <n v="1634822"/>
    <n v="0.1170157974384979"/>
    <s v=""/>
    <x v="4"/>
    <n v="20"/>
    <x v="19"/>
    <n v="513189"/>
    <n v="2975"/>
    <n v="0.36418879943344179"/>
    <n v="2358669"/>
    <n v="8.1105063915284423E-2"/>
  </r>
  <r>
    <x v="7658"/>
    <x v="19"/>
    <s v="NU"/>
    <x v="1249"/>
    <x v="1249"/>
    <n v="1634822"/>
    <n v="2.0675033734559482E-2"/>
    <s v=""/>
    <x v="4"/>
    <n v="20"/>
    <x v="19"/>
    <n v="513189"/>
    <n v="2975"/>
    <n v="6.4347001677210303E-2"/>
    <n v="2358669"/>
    <n v="1.433011584075595E-2"/>
  </r>
  <r>
    <x v="7659"/>
    <x v="19"/>
    <s v="NU"/>
    <x v="5216"/>
    <x v="5216"/>
    <n v="1634822"/>
    <n v="2.2433023289385634"/>
    <s v=""/>
    <x v="4"/>
    <n v="20"/>
    <x v="19"/>
    <n v="513189"/>
    <n v="2975"/>
    <n v="6.981840057721926"/>
    <n v="2358669"/>
    <n v="1.554859965514449"/>
  </r>
  <r>
    <x v="7660"/>
    <x v="19"/>
    <s v="NU"/>
    <x v="5217"/>
    <x v="5217"/>
    <n v="1634822"/>
    <n v="0.44989607431267742"/>
    <s v=""/>
    <x v="4"/>
    <n v="20"/>
    <x v="19"/>
    <n v="513189"/>
    <n v="2975"/>
    <n v="1.4002136015854492"/>
    <n v="2358669"/>
    <n v="0.31182840830994091"/>
  </r>
  <r>
    <x v="7661"/>
    <x v="19"/>
    <s v="NU"/>
    <x v="2970"/>
    <x v="2970"/>
    <n v="1634822"/>
    <n v="8.3984678454290432E-2"/>
    <s v=""/>
    <x v="4"/>
    <n v="20"/>
    <x v="19"/>
    <n v="513189"/>
    <n v="2975"/>
    <n v="0.26138589734559098"/>
    <n v="2358669"/>
    <n v="5.8210796004017518E-2"/>
  </r>
  <r>
    <x v="7662"/>
    <x v="19"/>
    <s v="NU"/>
    <x v="5218"/>
    <x v="5218"/>
    <n v="1634822"/>
    <n v="5.5235371190258016E-2"/>
    <s v=""/>
    <x v="4"/>
    <n v="20"/>
    <x v="19"/>
    <n v="513189"/>
    <n v="2975"/>
    <n v="0.17190929738023938"/>
    <n v="2358669"/>
    <n v="3.828430356272966E-2"/>
  </r>
  <r>
    <x v="7663"/>
    <x v="19"/>
    <s v="NU"/>
    <x v="1174"/>
    <x v="1174"/>
    <n v="1634822"/>
    <n v="2.6302557709646675E-2"/>
    <s v=""/>
    <x v="4"/>
    <n v="20"/>
    <x v="19"/>
    <n v="513189"/>
    <n v="2975"/>
    <n v="8.1861570181066365E-2"/>
    <n v="2358669"/>
    <n v="1.8230620744156982E-2"/>
  </r>
  <r>
    <x v="7664"/>
    <x v="19"/>
    <s v="NU"/>
    <x v="5219"/>
    <x v="5219"/>
    <n v="1634822"/>
    <n v="4.5387204233855429E-2"/>
    <s v=""/>
    <x v="4"/>
    <n v="20"/>
    <x v="19"/>
    <n v="513189"/>
    <n v="2975"/>
    <n v="0.14125880249849126"/>
    <n v="2358669"/>
    <n v="3.1458419981777862E-2"/>
  </r>
  <r>
    <x v="7665"/>
    <x v="19"/>
    <s v="NU"/>
    <x v="4671"/>
    <x v="4671"/>
    <n v="1634822"/>
    <n v="5.6581083445170176E-2"/>
    <s v=""/>
    <x v="4"/>
    <n v="20"/>
    <x v="19"/>
    <n v="513189"/>
    <n v="2975"/>
    <n v="0.17609756376159624"/>
    <n v="2358669"/>
    <n v="3.9217032996151646E-2"/>
  </r>
  <r>
    <x v="7666"/>
    <x v="19"/>
    <s v="NU"/>
    <x v="5220"/>
    <x v="5220"/>
    <n v="1634822"/>
    <n v="0.1839343977509478"/>
    <s v=""/>
    <x v="4"/>
    <n v="20"/>
    <x v="19"/>
    <n v="513189"/>
    <n v="2975"/>
    <n v="0.57245986403364324"/>
    <n v="2358669"/>
    <n v="0.12748715483181403"/>
  </r>
  <r>
    <x v="7667"/>
    <x v="19"/>
    <s v="NU"/>
    <x v="5221"/>
    <x v="5221"/>
    <n v="1634822"/>
    <n v="0.26590050782287"/>
    <s v=""/>
    <x v="4"/>
    <n v="20"/>
    <x v="19"/>
    <n v="513189"/>
    <n v="2975"/>
    <n v="0.82756336180719892"/>
    <n v="2358669"/>
    <n v="0.18429885668569859"/>
  </r>
  <r>
    <x v="7668"/>
    <x v="19"/>
    <s v="NU"/>
    <x v="5222"/>
    <x v="5222"/>
    <n v="1634822"/>
    <n v="0.41558041181241751"/>
    <s v=""/>
    <x v="4"/>
    <n v="20"/>
    <x v="19"/>
    <n v="513189"/>
    <n v="2975"/>
    <n v="1.2934128088608488"/>
    <n v="2358669"/>
    <n v="0.28804380775768029"/>
  </r>
  <r>
    <x v="7669"/>
    <x v="19"/>
    <s v="NU"/>
    <x v="3836"/>
    <x v="3836"/>
    <n v="1634822"/>
    <n v="0.13163512602595268"/>
    <s v=""/>
    <x v="4"/>
    <n v="20"/>
    <x v="19"/>
    <n v="513189"/>
    <n v="2975"/>
    <n v="0.40968860239454613"/>
    <n v="2358669"/>
    <n v="9.1237897305641441E-2"/>
  </r>
  <r>
    <x v="7670"/>
    <x v="19"/>
    <s v="NU"/>
    <x v="2801"/>
    <x v="2801"/>
    <n v="1634822"/>
    <n v="7.719494844087002E-2"/>
    <s v=""/>
    <x v="4"/>
    <n v="20"/>
    <x v="19"/>
    <n v="513189"/>
    <n v="2975"/>
    <n v="0.24025418969419945"/>
    <n v="2358669"/>
    <n v="5.3504752044479326E-2"/>
  </r>
  <r>
    <x v="7671"/>
    <x v="19"/>
    <s v="NU"/>
    <x v="1954"/>
    <x v="1954"/>
    <n v="1634822"/>
    <n v="0.15665314021954685"/>
    <s v=""/>
    <x v="4"/>
    <n v="20"/>
    <x v="19"/>
    <n v="513189"/>
    <n v="2975"/>
    <n v="0.48755228193886274"/>
    <n v="2358669"/>
    <n v="0.10857818540880471"/>
  </r>
  <r>
    <x v="7672"/>
    <x v="19"/>
    <s v="NU"/>
    <x v="934"/>
    <x v="934"/>
    <n v="1634822"/>
    <n v="1.4068809937717992E-2"/>
    <s v=""/>
    <x v="4"/>
    <n v="20"/>
    <x v="19"/>
    <n v="513189"/>
    <n v="2975"/>
    <n v="4.3786421259640156E-2"/>
    <n v="2358669"/>
    <n v="9.7512622585025719E-3"/>
  </r>
  <r>
    <x v="7673"/>
    <x v="19"/>
    <s v="NU"/>
    <x v="773"/>
    <x v="773"/>
    <n v="1634822"/>
    <n v="4.9607847215170829E-2"/>
    <s v=""/>
    <x v="4"/>
    <n v="20"/>
    <x v="19"/>
    <n v="513189"/>
    <n v="2975"/>
    <n v="0.15439472887638331"/>
    <n v="2358669"/>
    <n v="3.4383798659328627E-2"/>
  </r>
  <r>
    <x v="7674"/>
    <x v="19"/>
    <s v="NU"/>
    <x v="5223"/>
    <x v="5223"/>
    <n v="1634822"/>
    <n v="0.14582627344138996"/>
    <s v=""/>
    <x v="4"/>
    <n v="20"/>
    <x v="19"/>
    <n v="513189"/>
    <n v="2975"/>
    <n v="0.45385577514340059"/>
    <n v="2358669"/>
    <n v="0.10107395314900056"/>
  </r>
  <r>
    <x v="7675"/>
    <x v="19"/>
    <s v="NU"/>
    <x v="2234"/>
    <x v="2234"/>
    <n v="1634822"/>
    <n v="9.9521538124639861E-2"/>
    <s v=""/>
    <x v="4"/>
    <n v="20"/>
    <x v="19"/>
    <n v="513189"/>
    <n v="2975"/>
    <n v="0.30974133647580232"/>
    <n v="2358669"/>
    <n v="6.8979581280798619E-2"/>
  </r>
  <r>
    <x v="7676"/>
    <x v="19"/>
    <s v="NU"/>
    <x v="559"/>
    <x v="559"/>
    <n v="1634822"/>
    <n v="0.12490656475139189"/>
    <s v=""/>
    <x v="4"/>
    <n v="20"/>
    <x v="19"/>
    <n v="513189"/>
    <n v="2975"/>
    <n v="0.3887472704877617"/>
    <n v="2358669"/>
    <n v="8.6574250138531511E-2"/>
  </r>
  <r>
    <x v="7677"/>
    <x v="19"/>
    <s v="NU"/>
    <x v="2856"/>
    <x v="2856"/>
    <n v="1634822"/>
    <n v="0.16741883825884407"/>
    <s v=""/>
    <x v="4"/>
    <n v="20"/>
    <x v="19"/>
    <n v="513189"/>
    <n v="2975"/>
    <n v="0.52105841298971778"/>
    <n v="2358669"/>
    <n v="0.11604002087618058"/>
  </r>
  <r>
    <x v="7678"/>
    <x v="19"/>
    <s v="NU"/>
    <x v="1959"/>
    <x v="1959"/>
    <n v="1634822"/>
    <n v="0.10826866778156888"/>
    <s v=""/>
    <x v="4"/>
    <n v="20"/>
    <x v="19"/>
    <n v="513189"/>
    <n v="2975"/>
    <n v="0.33696506795462206"/>
    <n v="2358669"/>
    <n v="7.5042322598041528E-2"/>
  </r>
  <r>
    <x v="7679"/>
    <x v="19"/>
    <s v="NU"/>
    <x v="4488"/>
    <x v="4488"/>
    <n v="1634822"/>
    <n v="0.13457122549121556"/>
    <s v=""/>
    <x v="4"/>
    <n v="20"/>
    <x v="19"/>
    <n v="513189"/>
    <n v="2975"/>
    <n v="0.41882663813568838"/>
    <n v="2358669"/>
    <n v="9.3272943342198503E-2"/>
  </r>
  <r>
    <x v="7680"/>
    <x v="19"/>
    <s v="NU"/>
    <x v="2029"/>
    <x v="2029"/>
    <n v="1634822"/>
    <n v="0.11077658607481426"/>
    <s v=""/>
    <x v="4"/>
    <n v="20"/>
    <x v="19"/>
    <n v="513189"/>
    <n v="2975"/>
    <n v="0.34477047348351442"/>
    <n v="2358669"/>
    <n v="7.6780591087600672E-2"/>
  </r>
  <r>
    <x v="7681"/>
    <x v="19"/>
    <s v="NU"/>
    <x v="5224"/>
    <x v="5224"/>
    <n v="1634822"/>
    <n v="0.70154426598125053"/>
    <s v=""/>
    <x v="4"/>
    <n v="20"/>
    <x v="19"/>
    <n v="513189"/>
    <n v="2975"/>
    <n v="2.1834194148991863"/>
    <n v="2358669"/>
    <n v="0.48624881235985212"/>
  </r>
  <r>
    <x v="7682"/>
    <x v="19"/>
    <s v="NU"/>
    <x v="5225"/>
    <x v="5225"/>
    <n v="1634822"/>
    <n v="0.10722879922095495"/>
    <s v=""/>
    <x v="4"/>
    <n v="20"/>
    <x v="19"/>
    <n v="513189"/>
    <n v="2975"/>
    <n v="0.33372868029630082"/>
    <n v="2358669"/>
    <n v="7.4321577126760907E-2"/>
  </r>
  <r>
    <x v="7683"/>
    <x v="19"/>
    <s v="NU"/>
    <x v="618"/>
    <x v="618"/>
    <n v="1634822"/>
    <n v="6.5389381840958841E-2"/>
    <s v=""/>
    <x v="4"/>
    <n v="20"/>
    <x v="19"/>
    <n v="513189"/>
    <n v="2975"/>
    <n v="0.20351167098502315"/>
    <n v="2358669"/>
    <n v="4.5322171105822817E-2"/>
  </r>
  <r>
    <x v="7684"/>
    <x v="19"/>
    <s v="NU"/>
    <x v="5226"/>
    <x v="5226"/>
    <n v="1634822"/>
    <n v="0.23335873874953972"/>
    <s v=""/>
    <x v="4"/>
    <n v="20"/>
    <x v="19"/>
    <n v="513189"/>
    <n v="2975"/>
    <n v="0.72628346567620516"/>
    <n v="2358669"/>
    <n v="0.16174376311385788"/>
  </r>
  <r>
    <x v="7685"/>
    <x v="19"/>
    <s v="NU"/>
    <x v="436"/>
    <x v="436"/>
    <n v="1634822"/>
    <n v="4.2206429813153971E-2"/>
    <s v=""/>
    <x v="4"/>
    <n v="20"/>
    <x v="19"/>
    <n v="513189"/>
    <n v="2975"/>
    <n v="0.13135926377892046"/>
    <n v="2358669"/>
    <n v="2.9253786775507711E-2"/>
  </r>
  <r>
    <x v="7686"/>
    <x v="19"/>
    <s v="NU"/>
    <x v="289"/>
    <x v="289"/>
    <n v="1634822"/>
    <n v="3.1868912945874232E-2"/>
    <s v=""/>
    <x v="4"/>
    <n v="20"/>
    <x v="19"/>
    <n v="513189"/>
    <n v="2975"/>
    <n v="9.9185762940315295E-2"/>
    <n v="2358669"/>
    <n v="2.2088728855129736E-2"/>
  </r>
  <r>
    <x v="7687"/>
    <x v="19"/>
    <s v="NU"/>
    <x v="53"/>
    <x v="53"/>
    <n v="1634822"/>
    <n v="0.12943305142700551"/>
    <s v=""/>
    <x v="4"/>
    <n v="20"/>
    <x v="19"/>
    <n v="513189"/>
    <n v="2975"/>
    <n v="0.40283507558868936"/>
    <n v="2358669"/>
    <n v="8.9711612778223648E-2"/>
  </r>
  <r>
    <x v="7688"/>
    <x v="19"/>
    <s v="NU"/>
    <x v="5227"/>
    <x v="5227"/>
    <n v="1634822"/>
    <n v="0.17683882404322918"/>
    <s v=""/>
    <x v="4"/>
    <n v="20"/>
    <x v="19"/>
    <n v="513189"/>
    <n v="2975"/>
    <n v="0.55037627765921604"/>
    <n v="2358669"/>
    <n v="0.12256912691013448"/>
  </r>
  <r>
    <x v="7689"/>
    <x v="19"/>
    <s v="NU"/>
    <x v="5228"/>
    <x v="5228"/>
    <n v="1634822"/>
    <n v="0.65713576156914943"/>
    <s v=""/>
    <x v="4"/>
    <n v="20"/>
    <x v="19"/>
    <n v="513189"/>
    <n v="2975"/>
    <n v="2.0452066243144094"/>
    <n v="2358669"/>
    <n v="0.45546874105692658"/>
  </r>
  <r>
    <x v="7690"/>
    <x v="19"/>
    <s v="NU"/>
    <x v="131"/>
    <x v="131"/>
    <n v="1634822"/>
    <n v="6.8875999955958514E-2"/>
    <s v=""/>
    <x v="4"/>
    <n v="20"/>
    <x v="19"/>
    <n v="513189"/>
    <n v="2975"/>
    <n v="0.21436308842762961"/>
    <n v="2358669"/>
    <n v="4.7738788274234327E-2"/>
  </r>
  <r>
    <x v="7691"/>
    <x v="19"/>
    <s v="NU"/>
    <x v="1168"/>
    <x v="1168"/>
    <n v="1634822"/>
    <n v="9.279297685007909E-2"/>
    <s v=""/>
    <x v="4"/>
    <n v="20"/>
    <x v="19"/>
    <n v="513189"/>
    <n v="2975"/>
    <n v="0.28880000456901783"/>
    <n v="2358669"/>
    <n v="6.4315934113688703E-2"/>
  </r>
  <r>
    <x v="7692"/>
    <x v="19"/>
    <s v="NU"/>
    <x v="1956"/>
    <x v="1956"/>
    <n v="1634822"/>
    <n v="7.9213516823238253E-2"/>
    <s v=""/>
    <x v="4"/>
    <n v="20"/>
    <x v="19"/>
    <n v="513189"/>
    <n v="2975"/>
    <n v="0.24653658926623478"/>
    <n v="2358669"/>
    <n v="5.4903846194612305E-2"/>
  </r>
  <r>
    <x v="7693"/>
    <x v="19"/>
    <s v="NU"/>
    <x v="21"/>
    <x v="21"/>
    <n v="1634822"/>
    <n v="3.6640074576926418E-2"/>
    <s v=""/>
    <x v="4"/>
    <n v="20"/>
    <x v="19"/>
    <n v="513189"/>
    <n v="2975"/>
    <n v="0.11403507101967153"/>
    <n v="2358669"/>
    <n v="2.5395678664534956E-2"/>
  </r>
  <r>
    <x v="7694"/>
    <x v="19"/>
    <s v="NU"/>
    <x v="23"/>
    <x v="23"/>
    <n v="1634822"/>
    <n v="0.20650566239015625"/>
    <s v=""/>
    <x v="4"/>
    <n v="20"/>
    <x v="19"/>
    <n v="513189"/>
    <n v="2975"/>
    <n v="0.64270851379367466"/>
    <n v="2358669"/>
    <n v="0.14313157123784642"/>
  </r>
  <r>
    <x v="7695"/>
    <x v="19"/>
    <s v="NU"/>
    <x v="3128"/>
    <x v="3128"/>
    <n v="1634822"/>
    <n v="0.11065424859709498"/>
    <s v=""/>
    <x v="4"/>
    <n v="20"/>
    <x v="19"/>
    <n v="513189"/>
    <n v="2975"/>
    <n v="0.34438972199430012"/>
    <n v="2358669"/>
    <n v="7.6695797502744134E-2"/>
  </r>
  <r>
    <x v="7696"/>
    <x v="19"/>
    <s v="NU"/>
    <x v="2945"/>
    <x v="2945"/>
    <n v="1634822"/>
    <n v="2.189840851175235E-2"/>
    <s v=""/>
    <x v="4"/>
    <n v="20"/>
    <x v="19"/>
    <n v="513189"/>
    <n v="2975"/>
    <n v="6.8154516569352924E-2"/>
    <n v="2358669"/>
    <n v="1.5178051689321393E-2"/>
  </r>
  <r>
    <x v="7697"/>
    <x v="19"/>
    <s v="CA"/>
    <x v="5229"/>
    <x v="5229"/>
    <n v="1634822"/>
    <n v="1.6283118284437081"/>
    <s v=""/>
    <x v="4"/>
    <n v="20"/>
    <x v="19"/>
    <n v="513189"/>
    <n v="2975"/>
    <n v="5.06780232144183"/>
    <n v="2358669"/>
    <n v="1.1286026144406018"/>
  </r>
  <r>
    <x v="7698"/>
    <x v="19"/>
    <s v="CA"/>
    <x v="5230"/>
    <x v="5230"/>
    <n v="1634822"/>
    <n v="9.1681540864999373"/>
    <s v=""/>
    <x v="4"/>
    <n v="20"/>
    <x v="19"/>
    <n v="513189"/>
    <n v="2975"/>
    <n v="28.534087728950631"/>
    <n v="2358669"/>
    <n v="6.3545584395266985"/>
  </r>
  <r>
    <x v="7699"/>
    <x v="19"/>
    <s v="CA"/>
    <x v="5231"/>
    <x v="5231"/>
    <n v="1634822"/>
    <n v="1.422479022181008"/>
    <s v=""/>
    <x v="4"/>
    <n v="20"/>
    <x v="19"/>
    <n v="513189"/>
    <n v="2975"/>
    <n v="4.4271879408388335"/>
    <n v="2358669"/>
    <n v="0.98593740791946638"/>
  </r>
  <r>
    <x v="7700"/>
    <x v="19"/>
    <s v="CA"/>
    <x v="5232"/>
    <x v="5232"/>
    <n v="1634822"/>
    <n v="0.47901239400986773"/>
    <s v=""/>
    <x v="4"/>
    <n v="20"/>
    <x v="19"/>
    <n v="513189"/>
    <n v="2975"/>
    <n v="1.4908324560184436"/>
    <n v="2358669"/>
    <n v="0.33200928150579839"/>
  </r>
  <r>
    <x v="7701"/>
    <x v="19"/>
    <s v="CA"/>
    <x v="5233"/>
    <x v="5233"/>
    <n v="1634822"/>
    <n v="0.46017242244109757"/>
    <s v=""/>
    <x v="4"/>
    <n v="20"/>
    <x v="19"/>
    <n v="513189"/>
    <n v="2975"/>
    <n v="1.4321967266794471"/>
    <n v="2358669"/>
    <n v="0.31895106943789059"/>
  </r>
  <r>
    <x v="7702"/>
    <x v="19"/>
    <s v="CA"/>
    <x v="5234"/>
    <x v="5234"/>
    <n v="1634822"/>
    <n v="0.4368059641967138"/>
    <s v=""/>
    <x v="4"/>
    <n v="20"/>
    <x v="19"/>
    <n v="513189"/>
    <n v="2975"/>
    <n v="1.3594731922395231"/>
    <n v="2358669"/>
    <n v="0.30275549473029068"/>
  </r>
  <r>
    <x v="7703"/>
    <x v="19"/>
    <s v="CA"/>
    <x v="5235"/>
    <x v="5235"/>
    <n v="1634822"/>
    <n v="4.2387489280178512"/>
    <s v=""/>
    <x v="4"/>
    <n v="20"/>
    <x v="19"/>
    <n v="513189"/>
    <n v="2975"/>
    <n v="13.192277598295757"/>
    <n v="2358669"/>
    <n v="2.9379281281095397"/>
  </r>
  <r>
    <x v="7704"/>
    <x v="19"/>
    <s v="CA"/>
    <x v="5236"/>
    <x v="5236"/>
    <n v="1634822"/>
    <n v="0.3179551045924266"/>
    <s v=""/>
    <x v="4"/>
    <n v="20"/>
    <x v="19"/>
    <n v="513189"/>
    <n v="2975"/>
    <n v="0.9895731204678675"/>
    <n v="2358669"/>
    <n v="0.22037852704215813"/>
  </r>
  <r>
    <x v="7705"/>
    <x v="19"/>
    <s v="CA"/>
    <x v="5237"/>
    <x v="5237"/>
    <n v="1634822"/>
    <n v="1.7545641054500123"/>
    <s v=""/>
    <x v="4"/>
    <n v="20"/>
    <x v="19"/>
    <n v="513189"/>
    <n v="2975"/>
    <n v="5.4607378583109485"/>
    <n v="2358669"/>
    <n v="1.2161095940125555"/>
  </r>
  <r>
    <x v="7706"/>
    <x v="19"/>
    <s v="CA"/>
    <x v="5238"/>
    <x v="5238"/>
    <n v="1634822"/>
    <n v="1.2168297221348867"/>
    <s v=""/>
    <x v="4"/>
    <n v="20"/>
    <x v="19"/>
    <n v="513189"/>
    <n v="2975"/>
    <n v="3.787144687469659"/>
    <n v="2358669"/>
    <n v="0.84339939177561585"/>
  </r>
  <r>
    <x v="7707"/>
    <x v="19"/>
    <s v="CA"/>
    <x v="5239"/>
    <x v="5239"/>
    <n v="1634822"/>
    <n v="0.39955420223119087"/>
    <s v=""/>
    <x v="4"/>
    <n v="20"/>
    <x v="19"/>
    <n v="513189"/>
    <n v="2975"/>
    <n v="1.2435343637737803"/>
    <n v="2358669"/>
    <n v="0.27693584814147298"/>
  </r>
  <r>
    <x v="7708"/>
    <x v="19"/>
    <s v="CA"/>
    <x v="5240"/>
    <x v="5240"/>
    <n v="1634822"/>
    <n v="1.0233530011218346"/>
    <s v=""/>
    <x v="4"/>
    <n v="20"/>
    <x v="19"/>
    <n v="513189"/>
    <n v="2975"/>
    <n v="3.1849862072773032"/>
    <n v="2358669"/>
    <n v="0.70929833732499137"/>
  </r>
  <r>
    <x v="7709"/>
    <x v="19"/>
    <s v="CA"/>
    <x v="5241"/>
    <x v="5241"/>
    <n v="1634822"/>
    <n v="0.48072511869793777"/>
    <s v=""/>
    <x v="4"/>
    <n v="20"/>
    <x v="19"/>
    <n v="513189"/>
    <n v="2975"/>
    <n v="1.4961629768674432"/>
    <n v="2358669"/>
    <n v="0.33319639169379001"/>
  </r>
  <r>
    <x v="7710"/>
    <x v="19"/>
    <s v="CA"/>
    <x v="633"/>
    <x v="633"/>
    <n v="1634822"/>
    <n v="0.12288799636902366"/>
    <s v=""/>
    <x v="4"/>
    <n v="20"/>
    <x v="19"/>
    <n v="513189"/>
    <n v="2975"/>
    <n v="0.38246487091572634"/>
    <n v="2358669"/>
    <n v="8.5175155988398546E-2"/>
  </r>
  <r>
    <x v="7711"/>
    <x v="19"/>
    <s v="CA"/>
    <x v="5242"/>
    <x v="5242"/>
    <n v="1634822"/>
    <n v="0.784489075874927"/>
    <s v=""/>
    <x v="4"/>
    <n v="20"/>
    <x v="19"/>
    <n v="513189"/>
    <n v="2975"/>
    <n v="2.441568924586456"/>
    <n v="2358669"/>
    <n v="0.54373886289258899"/>
  </r>
  <r>
    <x v="7712"/>
    <x v="19"/>
    <s v="CA"/>
    <x v="1443"/>
    <x v="1443"/>
    <n v="1634822"/>
    <n v="0.5473990440549491"/>
    <s v=""/>
    <x v="4"/>
    <n v="20"/>
    <x v="19"/>
    <n v="513189"/>
    <n v="2975"/>
    <n v="1.7036725384892162"/>
    <n v="2358669"/>
    <n v="0.37940889544060658"/>
  </r>
  <r>
    <x v="7713"/>
    <x v="19"/>
    <s v="CA"/>
    <x v="5243"/>
    <x v="5243"/>
    <n v="1634822"/>
    <n v="1.2508395409408486"/>
    <s v=""/>
    <x v="4"/>
    <n v="20"/>
    <x v="19"/>
    <n v="513189"/>
    <n v="2975"/>
    <n v="3.8929936014712236"/>
    <n v="2358669"/>
    <n v="0.86697200836573507"/>
  </r>
  <r>
    <x v="7714"/>
    <x v="19"/>
    <s v="OR"/>
    <x v="632"/>
    <x v="632"/>
    <n v="1634822"/>
    <n v="0.17298519349507163"/>
    <s v=""/>
    <x v="4"/>
    <n v="20"/>
    <x v="19"/>
    <n v="513189"/>
    <n v="2975"/>
    <n v="0.53838260574896668"/>
    <n v="2358669"/>
    <n v="0.11989812898715335"/>
  </r>
  <r>
    <x v="7715"/>
    <x v="19"/>
    <s v="OR"/>
    <x v="1638"/>
    <x v="1638"/>
    <n v="1634822"/>
    <n v="2.88716447417517E-2"/>
    <s v=""/>
    <x v="4"/>
    <n v="20"/>
    <x v="19"/>
    <n v="513189"/>
    <n v="2975"/>
    <n v="8.9857351454565873E-2"/>
    <n v="2358669"/>
    <n v="2.0011286026144406E-2"/>
  </r>
  <r>
    <x v="7716"/>
    <x v="19"/>
    <s v="OR"/>
    <x v="5"/>
    <x v="5"/>
    <n v="1634822"/>
    <n v="1.6943740664121229E-2"/>
    <s v=""/>
    <x v="4"/>
    <n v="20"/>
    <x v="19"/>
    <n v="513189"/>
    <n v="2975"/>
    <n v="5.2734081256175319E-2"/>
    <n v="2358669"/>
    <n v="1.1743911502631358E-2"/>
  </r>
  <r>
    <x v="7717"/>
    <x v="19"/>
    <s v="OR"/>
    <x v="5244"/>
    <x v="5244"/>
    <n v="1634822"/>
    <n v="9.2670639372359795E-2"/>
    <s v=""/>
    <x v="4"/>
    <n v="20"/>
    <x v="19"/>
    <n v="513189"/>
    <n v="2975"/>
    <n v="0.28841925307980359"/>
    <n v="2358669"/>
    <n v="6.4231140528832151E-2"/>
  </r>
  <r>
    <x v="7718"/>
    <x v="19"/>
    <s v="OR"/>
    <x v="464"/>
    <x v="464"/>
    <n v="1634822"/>
    <n v="2.263243337806807E-2"/>
    <s v=""/>
    <x v="4"/>
    <n v="20"/>
    <x v="19"/>
    <n v="513189"/>
    <n v="2975"/>
    <n v="7.0439025504638514E-2"/>
    <n v="2358669"/>
    <n v="1.5686813198460658E-2"/>
  </r>
  <r>
    <x v="7719"/>
    <x v="19"/>
    <s v="OR"/>
    <x v="5245"/>
    <x v="5245"/>
    <n v="1634822"/>
    <n v="0.24761105490383661"/>
    <s v=""/>
    <x v="4"/>
    <n v="20"/>
    <x v="19"/>
    <n v="513189"/>
    <n v="2975"/>
    <n v="0.77064101416966668"/>
    <n v="2358669"/>
    <n v="0.17162221574964523"/>
  </r>
  <r>
    <x v="7720"/>
    <x v="19"/>
    <s v="OR"/>
    <x v="2996"/>
    <x v="2996"/>
    <n v="1634822"/>
    <n v="5.7865626961222695E-2"/>
    <s v=""/>
    <x v="4"/>
    <n v="20"/>
    <x v="19"/>
    <n v="513189"/>
    <n v="2975"/>
    <n v="0.18009545439834601"/>
    <n v="2358669"/>
    <n v="4.0107365637145356E-2"/>
  </r>
  <r>
    <x v="7721"/>
    <x v="19"/>
    <s v="OR"/>
    <x v="5246"/>
    <x v="5246"/>
    <n v="1634822"/>
    <n v="2.6547232665085251E-2"/>
    <s v=""/>
    <x v="4"/>
    <n v="20"/>
    <x v="19"/>
    <n v="513189"/>
    <n v="2975"/>
    <n v="8.2623073159494895E-2"/>
    <n v="2358669"/>
    <n v="1.8400207913870068E-2"/>
  </r>
  <r>
    <x v="7722"/>
    <x v="19"/>
    <s v="OR"/>
    <x v="788"/>
    <x v="788"/>
    <n v="1634822"/>
    <n v="2.1837239772892706E-2"/>
    <s v=""/>
    <x v="4"/>
    <n v="20"/>
    <x v="19"/>
    <n v="513189"/>
    <n v="2975"/>
    <n v="6.7964140824745806E-2"/>
    <n v="2358669"/>
    <n v="1.5135654896893122E-2"/>
  </r>
  <r>
    <x v="7723"/>
    <x v="19"/>
    <s v="OR"/>
    <x v="718"/>
    <x v="718"/>
    <n v="1634822"/>
    <n v="5.5051864973679095E-3"/>
    <s v=""/>
    <x v="4"/>
    <n v="20"/>
    <x v="19"/>
    <n v="513189"/>
    <n v="2975"/>
    <n v="1.7133817014641801E-2"/>
    <n v="2358669"/>
    <n v="3.8157113185444845E-3"/>
  </r>
  <r>
    <x v="7724"/>
    <x v="19"/>
    <s v="OR"/>
    <x v="5247"/>
    <x v="5247"/>
    <n v="1634822"/>
    <n v="8.1293253944466126E-2"/>
    <s v=""/>
    <x v="4"/>
    <n v="20"/>
    <x v="19"/>
    <n v="513189"/>
    <n v="2975"/>
    <n v="0.25300936458287721"/>
    <n v="2358669"/>
    <n v="5.6345337137173546E-2"/>
  </r>
  <r>
    <x v="7725"/>
    <x v="19"/>
    <s v="OR"/>
    <x v="175"/>
    <x v="175"/>
    <n v="1634822"/>
    <n v="4.4224998195522204E-2"/>
    <s v=""/>
    <x v="4"/>
    <n v="20"/>
    <x v="19"/>
    <n v="513189"/>
    <n v="2975"/>
    <n v="0.13764166335095579"/>
    <n v="2358669"/>
    <n v="3.0652880925640686E-2"/>
  </r>
  <r>
    <x v="7726"/>
    <x v="19"/>
    <s v="OR"/>
    <x v="2827"/>
    <x v="2827"/>
    <n v="1634822"/>
    <n v="4.3001623418329332E-2"/>
    <s v=""/>
    <x v="4"/>
    <n v="20"/>
    <x v="19"/>
    <n v="513189"/>
    <n v="2975"/>
    <n v="0.13383414845881317"/>
    <n v="2358669"/>
    <n v="2.9804945077075248E-2"/>
  </r>
  <r>
    <x v="7727"/>
    <x v="19"/>
    <s v="OR"/>
    <x v="1699"/>
    <x v="1699"/>
    <n v="1634822"/>
    <n v="8.9918046123675845E-3"/>
    <s v=""/>
    <x v="4"/>
    <n v="20"/>
    <x v="19"/>
    <n v="513189"/>
    <n v="2975"/>
    <n v="2.7985234457248272E-2"/>
    <n v="2358669"/>
    <n v="6.2323284869559917E-3"/>
  </r>
  <r>
    <x v="7728"/>
    <x v="19"/>
    <s v="OR"/>
    <x v="2234"/>
    <x v="2234"/>
    <n v="1634822"/>
    <n v="9.9521538124639861E-2"/>
    <s v=""/>
    <x v="4"/>
    <n v="20"/>
    <x v="19"/>
    <n v="513189"/>
    <n v="2975"/>
    <n v="0.30974133647580232"/>
    <n v="2358669"/>
    <n v="6.8979581280798619E-2"/>
  </r>
  <r>
    <x v="7729"/>
    <x v="19"/>
    <s v="OR"/>
    <x v="5248"/>
    <x v="5248"/>
    <n v="1634822"/>
    <n v="1.0092841911841167E-2"/>
    <s v=""/>
    <x v="4"/>
    <n v="20"/>
    <x v="19"/>
    <n v="513189"/>
    <n v="2975"/>
    <n v="3.1411997860176635E-2"/>
    <n v="2358669"/>
    <n v="6.995470750664888E-3"/>
  </r>
  <r>
    <x v="7730"/>
    <x v="19"/>
    <s v="OR"/>
    <x v="2745"/>
    <x v="2745"/>
    <n v="1634822"/>
    <n v="8.4351690887448288E-2"/>
    <s v=""/>
    <x v="4"/>
    <n v="20"/>
    <x v="19"/>
    <n v="513189"/>
    <n v="2975"/>
    <n v="0.2625281518132338"/>
    <n v="2358669"/>
    <n v="5.8465176758587152E-2"/>
  </r>
  <r>
    <x v="7731"/>
    <x v="19"/>
    <s v="OR"/>
    <x v="5249"/>
    <x v="5249"/>
    <n v="1634822"/>
    <n v="0.55247604938029948"/>
    <s v=""/>
    <x v="4"/>
    <n v="20"/>
    <x v="19"/>
    <n v="513189"/>
    <n v="2975"/>
    <n v="1.7194737252916081"/>
    <n v="2358669"/>
    <n v="0.38292782921215313"/>
  </r>
  <r>
    <x v="7732"/>
    <x v="19"/>
    <s v="OR"/>
    <x v="2783"/>
    <x v="2783"/>
    <n v="1634822"/>
    <n v="0.17194532493445769"/>
    <s v=""/>
    <x v="4"/>
    <n v="20"/>
    <x v="19"/>
    <n v="513189"/>
    <n v="2975"/>
    <n v="0.53514621809064555"/>
    <n v="2358669"/>
    <n v="0.11917738351587273"/>
  </r>
  <r>
    <x v="7733"/>
    <x v="19"/>
    <s v="OR"/>
    <x v="989"/>
    <x v="989"/>
    <n v="1634822"/>
    <n v="5.7437445789205184E-2"/>
    <s v=""/>
    <x v="4"/>
    <n v="20"/>
    <x v="19"/>
    <n v="513189"/>
    <n v="2975"/>
    <n v="0.1787628241860961"/>
    <n v="2358669"/>
    <n v="3.9810588090147453E-2"/>
  </r>
  <r>
    <x v="7734"/>
    <x v="19"/>
    <s v="OR"/>
    <x v="3771"/>
    <x v="3771"/>
    <n v="1634822"/>
    <n v="0.28229372983725448"/>
    <s v=""/>
    <x v="4"/>
    <n v="20"/>
    <x v="19"/>
    <n v="513189"/>
    <n v="2975"/>
    <n v="0.87858406136190992"/>
    <n v="2358669"/>
    <n v="0.1956611970564755"/>
  </r>
  <r>
    <x v="7735"/>
    <x v="19"/>
    <s v="OR"/>
    <x v="756"/>
    <x v="756"/>
    <n v="1634822"/>
    <n v="3.0890213124119933E-2"/>
    <s v=""/>
    <x v="4"/>
    <n v="20"/>
    <x v="19"/>
    <n v="513189"/>
    <n v="2975"/>
    <n v="9.6139751026601203E-2"/>
    <n v="2358669"/>
    <n v="2.1410380176277385E-2"/>
  </r>
  <r>
    <x v="7736"/>
    <x v="19"/>
    <s v="OR"/>
    <x v="5174"/>
    <x v="5174"/>
    <n v="1634822"/>
    <n v="4.8934991087714749E-2"/>
    <s v=""/>
    <x v="4"/>
    <n v="20"/>
    <x v="19"/>
    <n v="513189"/>
    <n v="2975"/>
    <n v="0.15230059568570486"/>
    <n v="2358669"/>
    <n v="3.391743394261764E-2"/>
  </r>
  <r>
    <x v="7737"/>
    <x v="19"/>
    <s v="OR"/>
    <x v="950"/>
    <x v="950"/>
    <n v="1634822"/>
    <n v="5.7682120744643753E-2"/>
    <s v=""/>
    <x v="4"/>
    <n v="20"/>
    <x v="19"/>
    <n v="513189"/>
    <n v="2975"/>
    <n v="0.17952432716452463"/>
    <n v="2358669"/>
    <n v="3.9980175259860536E-2"/>
  </r>
  <r>
    <x v="7738"/>
    <x v="19"/>
    <s v="OR"/>
    <x v="3581"/>
    <x v="3581"/>
    <n v="1634822"/>
    <n v="0.30101136392830535"/>
    <s v=""/>
    <x v="4"/>
    <n v="20"/>
    <x v="19"/>
    <n v="513189"/>
    <n v="2975"/>
    <n v="0.93683903921169209"/>
    <n v="2358669"/>
    <n v="0.20863461553952675"/>
  </r>
  <r>
    <x v="7739"/>
    <x v="19"/>
    <s v="OR"/>
    <x v="922"/>
    <x v="922"/>
    <n v="1634822"/>
    <n v="6.9059506172537435E-2"/>
    <s v=""/>
    <x v="4"/>
    <n v="20"/>
    <x v="19"/>
    <n v="513189"/>
    <n v="2975"/>
    <n v="0.21493421566145102"/>
    <n v="2358669"/>
    <n v="4.7865978651519141E-2"/>
  </r>
  <r>
    <x v="7740"/>
    <x v="19"/>
    <s v="OR"/>
    <x v="5250"/>
    <x v="5250"/>
    <n v="1634822"/>
    <n v="9.7319463525692707E-2"/>
    <s v=""/>
    <x v="4"/>
    <n v="20"/>
    <x v="19"/>
    <n v="513189"/>
    <n v="2975"/>
    <n v="0.30288780966994555"/>
    <n v="2358669"/>
    <n v="6.7453296753380826E-2"/>
  </r>
  <r>
    <x v="7741"/>
    <x v="19"/>
    <s v="OR"/>
    <x v="397"/>
    <x v="397"/>
    <n v="1634822"/>
    <n v="2.8321126092014912E-2"/>
    <s v=""/>
    <x v="4"/>
    <n v="20"/>
    <x v="19"/>
    <n v="513189"/>
    <n v="2975"/>
    <n v="8.8143969753101695E-2"/>
    <n v="2358669"/>
    <n v="1.9629714894289958E-2"/>
  </r>
  <r>
    <x v="7742"/>
    <x v="19"/>
    <s v="OR"/>
    <x v="5251"/>
    <x v="5251"/>
    <n v="1634822"/>
    <n v="0.26632868899488749"/>
    <s v=""/>
    <x v="4"/>
    <n v="20"/>
    <x v="19"/>
    <n v="513189"/>
    <n v="2975"/>
    <n v="0.82889599201944886"/>
    <n v="2358669"/>
    <n v="0.18459563423269648"/>
  </r>
  <r>
    <x v="7743"/>
    <x v="19"/>
    <s v="OR"/>
    <x v="649"/>
    <x v="649"/>
    <n v="1634822"/>
    <n v="4.7528110093942949E-2"/>
    <s v=""/>
    <x v="4"/>
    <n v="20"/>
    <x v="19"/>
    <n v="513189"/>
    <n v="2975"/>
    <n v="0.14792195355974086"/>
    <n v="2358669"/>
    <n v="3.2942307716767379E-2"/>
  </r>
  <r>
    <x v="7744"/>
    <x v="19"/>
    <s v="OR"/>
    <x v="5252"/>
    <x v="5252"/>
    <n v="1634822"/>
    <n v="0.11016489868621783"/>
    <s v=""/>
    <x v="4"/>
    <n v="20"/>
    <x v="19"/>
    <n v="513189"/>
    <n v="2975"/>
    <n v="0.34286671603744312"/>
    <n v="2358669"/>
    <n v="7.6356623163317955E-2"/>
  </r>
  <r>
    <x v="7745"/>
    <x v="19"/>
    <s v="OR"/>
    <x v="5253"/>
    <x v="5253"/>
    <n v="1634822"/>
    <n v="4.3613310806925772E-2"/>
    <s v=""/>
    <x v="4"/>
    <n v="20"/>
    <x v="19"/>
    <n v="513189"/>
    <n v="2975"/>
    <n v="0.13573790590488446"/>
    <n v="2358669"/>
    <n v="3.0228913001357969E-2"/>
  </r>
  <r>
    <x v="7746"/>
    <x v="19"/>
    <s v="OR"/>
    <x v="1935"/>
    <x v="1935"/>
    <n v="1634822"/>
    <n v="7.2056774376659971E-2"/>
    <s v=""/>
    <x v="4"/>
    <n v="20"/>
    <x v="19"/>
    <n v="513189"/>
    <n v="2975"/>
    <n v="0.22426262714720044"/>
    <n v="2358669"/>
    <n v="4.9943421480504471E-2"/>
  </r>
  <r>
    <x v="7747"/>
    <x v="19"/>
    <s v="OR"/>
    <x v="886"/>
    <x v="886"/>
    <n v="1634822"/>
    <n v="3.1073719340698868E-2"/>
    <s v=""/>
    <x v="4"/>
    <n v="20"/>
    <x v="19"/>
    <n v="513189"/>
    <n v="2975"/>
    <n v="9.67108782604226E-2"/>
    <n v="2358669"/>
    <n v="2.1537570553562198E-2"/>
  </r>
  <r>
    <x v="7748"/>
    <x v="19"/>
    <s v="OR"/>
    <x v="1466"/>
    <x v="1466"/>
    <n v="1634822"/>
    <n v="0.10949204255876176"/>
    <s v=""/>
    <x v="4"/>
    <n v="20"/>
    <x v="19"/>
    <n v="513189"/>
    <n v="2975"/>
    <n v="0.34077258284676465"/>
    <n v="2358669"/>
    <n v="7.5890258446606962E-2"/>
  </r>
  <r>
    <x v="7749"/>
    <x v="19"/>
    <s v="OR"/>
    <x v="982"/>
    <x v="982"/>
    <n v="1634822"/>
    <n v="2.1286721123155914E-2"/>
    <s v=""/>
    <x v="4"/>
    <n v="20"/>
    <x v="19"/>
    <n v="513189"/>
    <n v="2975"/>
    <n v="6.6250759123281613E-2"/>
    <n v="2358669"/>
    <n v="1.4754083765038672E-2"/>
  </r>
  <r>
    <x v="7750"/>
    <x v="19"/>
    <s v="OR"/>
    <x v="958"/>
    <x v="958"/>
    <n v="1634822"/>
    <n v="7.6766767268852509E-2"/>
    <s v=""/>
    <x v="4"/>
    <n v="20"/>
    <x v="19"/>
    <n v="513189"/>
    <n v="2975"/>
    <n v="0.23892155948194954"/>
    <n v="2358669"/>
    <n v="5.3207974497481422E-2"/>
  </r>
  <r>
    <x v="7751"/>
    <x v="19"/>
    <s v="OR"/>
    <x v="5254"/>
    <x v="5254"/>
    <n v="1634822"/>
    <n v="1.9057120591721912"/>
    <s v=""/>
    <x v="4"/>
    <n v="20"/>
    <x v="19"/>
    <n v="513189"/>
    <n v="2975"/>
    <n v="5.9311563232351689"/>
    <n v="2358669"/>
    <n v="1.3208720681028157"/>
  </r>
  <r>
    <x v="7752"/>
    <x v="19"/>
    <s v="OR"/>
    <x v="5255"/>
    <x v="5255"/>
    <n v="1634822"/>
    <n v="9.0652070989991576E-2"/>
    <s v=""/>
    <x v="4"/>
    <n v="20"/>
    <x v="19"/>
    <n v="513189"/>
    <n v="2975"/>
    <n v="0.28213685350776829"/>
    <n v="2358669"/>
    <n v="6.2832046378699172E-2"/>
  </r>
  <r>
    <x v="7753"/>
    <x v="19"/>
    <s v="OR"/>
    <x v="669"/>
    <x v="669"/>
    <n v="1634822"/>
    <n v="1.8350621657893029E-2"/>
    <s v=""/>
    <x v="4"/>
    <n v="20"/>
    <x v="19"/>
    <n v="513189"/>
    <n v="2975"/>
    <n v="5.7112723382139331E-2"/>
    <n v="2358669"/>
    <n v="1.2719037728481614E-2"/>
  </r>
  <r>
    <x v="7754"/>
    <x v="19"/>
    <s v="OR"/>
    <x v="3728"/>
    <x v="3728"/>
    <n v="1634822"/>
    <n v="0.14356303010358315"/>
    <s v=""/>
    <x v="4"/>
    <n v="20"/>
    <x v="19"/>
    <n v="513189"/>
    <n v="2975"/>
    <n v="0.4468118725929367"/>
    <n v="2358669"/>
    <n v="9.9505271829154487E-2"/>
  </r>
  <r>
    <x v="7755"/>
    <x v="19"/>
    <s v="OR"/>
    <x v="317"/>
    <x v="317"/>
    <n v="1634822"/>
    <n v="1.7004909402980876E-2"/>
    <s v=""/>
    <x v="4"/>
    <n v="20"/>
    <x v="19"/>
    <n v="513189"/>
    <n v="2975"/>
    <n v="5.2924457000782445E-2"/>
    <n v="2358669"/>
    <n v="1.178630829505963E-2"/>
  </r>
  <r>
    <x v="7756"/>
    <x v="19"/>
    <s v="OR"/>
    <x v="3607"/>
    <x v="3607"/>
    <n v="1634822"/>
    <n v="0.13126811359279481"/>
    <s v=""/>
    <x v="4"/>
    <n v="20"/>
    <x v="19"/>
    <n v="513189"/>
    <n v="2975"/>
    <n v="0.40854634792690336"/>
    <n v="2358669"/>
    <n v="9.0983516551071814E-2"/>
  </r>
  <r>
    <x v="7757"/>
    <x v="19"/>
    <s v="OR"/>
    <x v="943"/>
    <x v="943"/>
    <n v="1634822"/>
    <n v="4.453084188982042E-2"/>
    <s v=""/>
    <x v="4"/>
    <n v="20"/>
    <x v="19"/>
    <n v="513189"/>
    <n v="2975"/>
    <n v="0.13859354207399144"/>
    <n v="2358669"/>
    <n v="3.0864864887782052E-2"/>
  </r>
  <r>
    <x v="7758"/>
    <x v="19"/>
    <s v="OR"/>
    <x v="4808"/>
    <x v="4808"/>
    <n v="1634822"/>
    <n v="0.19470009579024505"/>
    <s v=""/>
    <x v="4"/>
    <n v="20"/>
    <x v="19"/>
    <n v="513189"/>
    <n v="2975"/>
    <n v="0.60596599508449833"/>
    <n v="2358669"/>
    <n v="0.13494899029918994"/>
  </r>
  <r>
    <x v="7759"/>
    <x v="19"/>
    <s v="OR"/>
    <x v="2783"/>
    <x v="2783"/>
    <n v="1634822"/>
    <n v="0.17194532493445769"/>
    <s v=""/>
    <x v="4"/>
    <n v="20"/>
    <x v="19"/>
    <n v="513189"/>
    <n v="2975"/>
    <n v="0.53514621809064555"/>
    <n v="2358669"/>
    <n v="0.11917738351587273"/>
  </r>
  <r>
    <x v="7760"/>
    <x v="19"/>
    <s v="OR"/>
    <x v="5256"/>
    <x v="5256"/>
    <n v="1634822"/>
    <n v="0.29428280265374457"/>
    <s v=""/>
    <x v="4"/>
    <n v="20"/>
    <x v="19"/>
    <n v="513189"/>
    <n v="2975"/>
    <n v="0.91589770730490772"/>
    <n v="2358669"/>
    <n v="0.20397096837241682"/>
  </r>
  <r>
    <x v="7761"/>
    <x v="19"/>
    <s v="OR"/>
    <x v="324"/>
    <x v="324"/>
    <n v="1634822"/>
    <n v="2.3366458244383791E-2"/>
    <s v=""/>
    <x v="4"/>
    <n v="20"/>
    <x v="19"/>
    <n v="513189"/>
    <n v="2975"/>
    <n v="7.2723534439924076E-2"/>
    <n v="2358669"/>
    <n v="1.619557470759992E-2"/>
  </r>
  <r>
    <x v="7762"/>
    <x v="19"/>
    <s v="OR"/>
    <x v="1846"/>
    <x v="1846"/>
    <n v="1634822"/>
    <n v="0.14925172281752999"/>
    <s v=""/>
    <x v="4"/>
    <n v="20"/>
    <x v="19"/>
    <n v="513189"/>
    <n v="2975"/>
    <n v="0.46451681684139989"/>
    <n v="2358669"/>
    <n v="0.10344817352498378"/>
  </r>
  <r>
    <x v="7763"/>
    <x v="19"/>
    <s v="OR"/>
    <x v="4330"/>
    <x v="4330"/>
    <n v="1634822"/>
    <n v="0.15451223435945932"/>
    <s v=""/>
    <x v="4"/>
    <n v="20"/>
    <x v="19"/>
    <n v="513189"/>
    <n v="2975"/>
    <n v="0.48088913087761315"/>
    <n v="2358669"/>
    <n v="0.10709429767381518"/>
  </r>
  <r>
    <x v="7764"/>
    <x v="19"/>
    <s v="OR"/>
    <x v="1931"/>
    <x v="1931"/>
    <n v="1634822"/>
    <n v="9.6646607398236634E-2"/>
    <s v=""/>
    <x v="4"/>
    <n v="20"/>
    <x v="19"/>
    <n v="513189"/>
    <n v="2975"/>
    <n v="0.30079367647926714"/>
    <n v="2358669"/>
    <n v="6.6986932036669833E-2"/>
  </r>
  <r>
    <x v="7765"/>
    <x v="19"/>
    <s v="OR"/>
    <x v="569"/>
    <x v="569"/>
    <n v="1634822"/>
    <n v="0.13554992531296983"/>
    <s v=""/>
    <x v="4"/>
    <n v="20"/>
    <x v="19"/>
    <n v="513189"/>
    <n v="2975"/>
    <n v="0.42187265004940255"/>
    <n v="2358669"/>
    <n v="9.3951292021050861E-2"/>
  </r>
  <r>
    <x v="7766"/>
    <x v="19"/>
    <s v="OR"/>
    <x v="2706"/>
    <x v="2706"/>
    <n v="1634822"/>
    <n v="0.11297866067376142"/>
    <s v=""/>
    <x v="4"/>
    <n v="20"/>
    <x v="19"/>
    <n v="513189"/>
    <n v="2975"/>
    <n v="0.35162400028937113"/>
    <n v="2358669"/>
    <n v="7.8306875615018479E-2"/>
  </r>
  <r>
    <x v="7767"/>
    <x v="19"/>
    <s v="OR"/>
    <x v="5257"/>
    <x v="5257"/>
    <n v="1634822"/>
    <n v="2.9299825913769204E-2"/>
    <s v=""/>
    <x v="4"/>
    <n v="20"/>
    <x v="19"/>
    <n v="513189"/>
    <n v="2975"/>
    <n v="9.11899816668158E-2"/>
    <n v="2358669"/>
    <n v="2.0308063573142313E-2"/>
  </r>
  <r>
    <x v="7768"/>
    <x v="19"/>
    <s v="OR"/>
    <x v="2335"/>
    <x v="2335"/>
    <n v="1634822"/>
    <n v="1.1193879211314749E-2"/>
    <s v=""/>
    <x v="4"/>
    <n v="20"/>
    <x v="19"/>
    <n v="513189"/>
    <n v="2975"/>
    <n v="3.4838761263104992E-2"/>
    <n v="2358669"/>
    <n v="7.7586130143737844E-3"/>
  </r>
  <r>
    <x v="7769"/>
    <x v="19"/>
    <s v="OR"/>
    <x v="2219"/>
    <x v="2219"/>
    <n v="1634822"/>
    <n v="5.9333676693854129E-2"/>
    <s v=""/>
    <x v="4"/>
    <n v="20"/>
    <x v="19"/>
    <n v="513189"/>
    <n v="2975"/>
    <n v="0.18466447226891716"/>
    <n v="2358669"/>
    <n v="4.1124888655423887E-2"/>
  </r>
  <r>
    <x v="7770"/>
    <x v="19"/>
    <s v="OR"/>
    <x v="1311"/>
    <x v="1311"/>
    <n v="1634822"/>
    <n v="5.0403040820346197E-2"/>
    <s v=""/>
    <x v="4"/>
    <n v="20"/>
    <x v="19"/>
    <n v="513189"/>
    <n v="2975"/>
    <n v="0.15686961355627604"/>
    <n v="2358669"/>
    <n v="3.4934956960896164E-2"/>
  </r>
  <r>
    <x v="7771"/>
    <x v="19"/>
    <s v="OR"/>
    <x v="788"/>
    <x v="788"/>
    <n v="1634822"/>
    <n v="2.1837239772892706E-2"/>
    <s v=""/>
    <x v="4"/>
    <n v="20"/>
    <x v="19"/>
    <n v="513189"/>
    <n v="2975"/>
    <n v="6.7964140824745806E-2"/>
    <n v="2358669"/>
    <n v="1.5135654896893122E-2"/>
  </r>
  <r>
    <x v="7772"/>
    <x v="19"/>
    <s v="OR"/>
    <x v="65"/>
    <x v="65"/>
    <n v="1634822"/>
    <n v="0.14123861802691667"/>
    <s v=""/>
    <x v="4"/>
    <n v="20"/>
    <x v="19"/>
    <n v="513189"/>
    <n v="2975"/>
    <n v="0.43957759429786569"/>
    <n v="2358669"/>
    <n v="9.7894193716880171E-2"/>
  </r>
  <r>
    <x v="7773"/>
    <x v="19"/>
    <s v="OR"/>
    <x v="4065"/>
    <x v="4065"/>
    <n v="1634822"/>
    <n v="3.1501900512716369E-2"/>
    <s v=""/>
    <x v="4"/>
    <n v="20"/>
    <x v="19"/>
    <n v="513189"/>
    <n v="2975"/>
    <n v="9.8043508472672514E-2"/>
    <n v="2358669"/>
    <n v="2.1834348100560105E-2"/>
  </r>
  <r>
    <x v="7774"/>
    <x v="19"/>
    <s v="OR"/>
    <x v="916"/>
    <x v="916"/>
    <n v="1634822"/>
    <n v="1.370179750456013E-2"/>
    <s v=""/>
    <x v="4"/>
    <n v="20"/>
    <x v="19"/>
    <n v="513189"/>
    <n v="2975"/>
    <n v="4.2644166791997368E-2"/>
    <n v="2358669"/>
    <n v="9.4968815039329375E-3"/>
  </r>
  <r>
    <x v="7775"/>
    <x v="19"/>
    <s v="OR"/>
    <x v="4749"/>
    <x v="4749"/>
    <n v="1634822"/>
    <n v="0.15090327876674034"/>
    <s v=""/>
    <x v="4"/>
    <n v="20"/>
    <x v="19"/>
    <n v="513189"/>
    <n v="2975"/>
    <n v="0.46965696194579243"/>
    <n v="2358669"/>
    <n v="0.10459288692054715"/>
  </r>
  <r>
    <x v="7776"/>
    <x v="19"/>
    <s v="OR"/>
    <x v="64"/>
    <x v="64"/>
    <n v="1634822"/>
    <n v="2.5507364104471311E-2"/>
    <s v=""/>
    <x v="4"/>
    <n v="20"/>
    <x v="19"/>
    <n v="513189"/>
    <n v="2975"/>
    <n v="7.9386685501173671E-2"/>
    <n v="2358669"/>
    <n v="1.7679462442589444E-2"/>
  </r>
  <r>
    <x v="7777"/>
    <x v="19"/>
    <s v="OR"/>
    <x v="676"/>
    <x v="676"/>
    <n v="1634822"/>
    <n v="1.1255047950174391E-2"/>
    <s v=""/>
    <x v="4"/>
    <n v="20"/>
    <x v="19"/>
    <n v="513189"/>
    <n v="2975"/>
    <n v="3.5029137007712118E-2"/>
    <n v="2358669"/>
    <n v="7.801009806802056E-3"/>
  </r>
  <r>
    <x v="7778"/>
    <x v="19"/>
    <s v="OR"/>
    <x v="5258"/>
    <x v="5258"/>
    <n v="1634822"/>
    <n v="0.63860163369467748"/>
    <s v=""/>
    <x v="4"/>
    <n v="20"/>
    <x v="19"/>
    <n v="513189"/>
    <n v="2975"/>
    <n v="1.9875227736984487"/>
    <n v="2358669"/>
    <n v="0.44262251295116017"/>
  </r>
  <r>
    <x v="7779"/>
    <x v="19"/>
    <s v="OR"/>
    <x v="92"/>
    <x v="92"/>
    <n v="1634822"/>
    <n v="6.0985232643064505E-2"/>
    <s v=""/>
    <x v="4"/>
    <n v="20"/>
    <x v="19"/>
    <n v="513189"/>
    <n v="2975"/>
    <n v="0.1898046173733097"/>
    <n v="2358669"/>
    <n v="4.2269602050987232E-2"/>
  </r>
  <r>
    <x v="7780"/>
    <x v="19"/>
    <s v="OR"/>
    <x v="4891"/>
    <x v="4891"/>
    <n v="1634822"/>
    <n v="7.4320017714466766E-2"/>
    <s v=""/>
    <x v="4"/>
    <n v="20"/>
    <x v="19"/>
    <n v="513189"/>
    <n v="2975"/>
    <n v="0.2313065296976643"/>
    <n v="2358669"/>
    <n v="5.1512102800350533E-2"/>
  </r>
  <r>
    <x v="7781"/>
    <x v="19"/>
    <s v="OR"/>
    <x v="346"/>
    <x v="346"/>
    <n v="1634822"/>
    <n v="3.5477868538593194E-2"/>
    <s v=""/>
    <x v="4"/>
    <n v="20"/>
    <x v="19"/>
    <n v="513189"/>
    <n v="2975"/>
    <n v="0.11041793187213603"/>
    <n v="2358669"/>
    <n v="2.4590139608397787E-2"/>
  </r>
  <r>
    <x v="7782"/>
    <x v="19"/>
    <s v="OR"/>
    <x v="5259"/>
    <x v="5259"/>
    <n v="1634822"/>
    <n v="0.18105946702454456"/>
    <s v=""/>
    <x v="4"/>
    <n v="20"/>
    <x v="19"/>
    <n v="513189"/>
    <n v="2975"/>
    <n v="0.56351220403710811"/>
    <n v="2358669"/>
    <n v="0.12549450558768527"/>
  </r>
  <r>
    <x v="7783"/>
    <x v="19"/>
    <s v="OR"/>
    <x v="539"/>
    <x v="539"/>
    <n v="1634822"/>
    <n v="5.2238102986135494E-2"/>
    <s v=""/>
    <x v="4"/>
    <n v="20"/>
    <x v="19"/>
    <n v="513189"/>
    <n v="2975"/>
    <n v="0.16258088589448996"/>
    <n v="2358669"/>
    <n v="3.6206860733744323E-2"/>
  </r>
  <r>
    <x v="7784"/>
    <x v="19"/>
    <s v="OR"/>
    <x v="391"/>
    <x v="391"/>
    <n v="1634822"/>
    <n v="1.9757502651664829E-2"/>
    <s v=""/>
    <x v="4"/>
    <n v="20"/>
    <x v="19"/>
    <n v="513189"/>
    <n v="2975"/>
    <n v="6.1491365508103336E-2"/>
    <n v="2358669"/>
    <n v="1.3694163954331871E-2"/>
  </r>
  <r>
    <x v="7785"/>
    <x v="19"/>
    <s v="OR"/>
    <x v="2897"/>
    <x v="2897"/>
    <n v="1634822"/>
    <n v="0.10588308696604279"/>
    <s v=""/>
    <x v="4"/>
    <n v="20"/>
    <x v="19"/>
    <n v="513189"/>
    <n v="2975"/>
    <n v="0.32954041391494393"/>
    <n v="2358669"/>
    <n v="7.3388847693338907E-2"/>
  </r>
  <r>
    <x v="7786"/>
    <x v="19"/>
    <s v="OR"/>
    <x v="977"/>
    <x v="977"/>
    <n v="1634822"/>
    <n v="2.049152751798055E-2"/>
    <s v=""/>
    <x v="4"/>
    <n v="20"/>
    <x v="19"/>
    <n v="513189"/>
    <n v="2975"/>
    <n v="6.3775874443388919E-2"/>
    <n v="2358669"/>
    <n v="1.4202925463471135E-2"/>
  </r>
  <r>
    <x v="7787"/>
    <x v="19"/>
    <s v="OR"/>
    <x v="3851"/>
    <x v="3851"/>
    <n v="1634822"/>
    <n v="7.0833399599467092E-2"/>
    <s v=""/>
    <x v="4"/>
    <n v="20"/>
    <x v="19"/>
    <n v="513189"/>
    <n v="2975"/>
    <n v="0.22045511225505782"/>
    <n v="2358669"/>
    <n v="4.909548563193903E-2"/>
  </r>
  <r>
    <x v="7788"/>
    <x v="19"/>
    <s v="OR"/>
    <x v="2555"/>
    <x v="2555"/>
    <n v="1634822"/>
    <n v="7.1689761943502101E-2"/>
    <s v=""/>
    <x v="4"/>
    <n v="20"/>
    <x v="19"/>
    <n v="513189"/>
    <n v="2975"/>
    <n v="0.22312037267955767"/>
    <n v="2358669"/>
    <n v="4.9689040725934837E-2"/>
  </r>
  <r>
    <x v="7789"/>
    <x v="19"/>
    <s v="OR"/>
    <x v="464"/>
    <x v="464"/>
    <n v="1634822"/>
    <n v="2.263243337806807E-2"/>
    <s v=""/>
    <x v="4"/>
    <n v="20"/>
    <x v="19"/>
    <n v="513189"/>
    <n v="2975"/>
    <n v="7.0439025504638514E-2"/>
    <n v="2358669"/>
    <n v="1.5686813198460658E-2"/>
  </r>
  <r>
    <x v="7790"/>
    <x v="19"/>
    <s v="OR"/>
    <x v="5260"/>
    <x v="5260"/>
    <n v="1634822"/>
    <n v="1.9206984001928037E-2"/>
    <s v=""/>
    <x v="4"/>
    <n v="20"/>
    <x v="19"/>
    <n v="513189"/>
    <n v="2975"/>
    <n v="5.9777983806639165E-2"/>
    <n v="2358669"/>
    <n v="1.3312592822477423E-2"/>
  </r>
  <r>
    <x v="7791"/>
    <x v="19"/>
    <s v="OR"/>
    <x v="5261"/>
    <x v="5261"/>
    <n v="1634822"/>
    <n v="7.095573707718638E-3"/>
    <s v=""/>
    <x v="4"/>
    <n v="20"/>
    <x v="19"/>
    <n v="513189"/>
    <n v="2975"/>
    <n v="2.2083586374427207E-2"/>
    <n v="2358669"/>
    <n v="4.9180279216795575E-3"/>
  </r>
  <r>
    <x v="7792"/>
    <x v="19"/>
    <s v="OR"/>
    <x v="5262"/>
    <x v="5262"/>
    <n v="1634822"/>
    <n v="0.49094029808749823"/>
    <s v=""/>
    <x v="4"/>
    <n v="20"/>
    <x v="19"/>
    <n v="513189"/>
    <n v="2975"/>
    <n v="1.5279557262168342"/>
    <n v="2358669"/>
    <n v="0.34027665602931145"/>
  </r>
  <r>
    <x v="7793"/>
    <x v="19"/>
    <s v="OR"/>
    <x v="880"/>
    <x v="880"/>
    <n v="1634822"/>
    <n v="2.777060744227812E-2"/>
    <s v=""/>
    <x v="4"/>
    <n v="20"/>
    <x v="19"/>
    <n v="513189"/>
    <n v="2975"/>
    <n v="8.6430588051637516E-2"/>
    <n v="2358669"/>
    <n v="1.9248143762435509E-2"/>
  </r>
  <r>
    <x v="7794"/>
    <x v="19"/>
    <s v="OR"/>
    <x v="4018"/>
    <x v="4018"/>
    <n v="1634822"/>
    <n v="0.12282682763016402"/>
    <s v=""/>
    <x v="4"/>
    <n v="20"/>
    <x v="19"/>
    <n v="513189"/>
    <n v="2975"/>
    <n v="0.38227449517111922"/>
    <n v="2358669"/>
    <n v="8.513275919597027E-2"/>
  </r>
  <r>
    <x v="7795"/>
    <x v="19"/>
    <s v="OR"/>
    <x v="1275"/>
    <x v="1275"/>
    <n v="1634822"/>
    <n v="3.9331499086750724E-2"/>
    <s v=""/>
    <x v="4"/>
    <n v="20"/>
    <x v="19"/>
    <n v="513189"/>
    <n v="2975"/>
    <n v="0.12241160378238529"/>
    <n v="2358669"/>
    <n v="2.7261137531378925E-2"/>
  </r>
  <r>
    <x v="7796"/>
    <x v="19"/>
    <s v="OR"/>
    <x v="5248"/>
    <x v="5248"/>
    <n v="1634822"/>
    <n v="1.0092841911841167E-2"/>
    <s v=""/>
    <x v="4"/>
    <n v="20"/>
    <x v="19"/>
    <n v="513189"/>
    <n v="2975"/>
    <n v="3.1411997860176635E-2"/>
    <n v="2358669"/>
    <n v="6.995470750664888E-3"/>
  </r>
  <r>
    <x v="7797"/>
    <x v="19"/>
    <s v="OR"/>
    <x v="1961"/>
    <x v="1961"/>
    <n v="1634822"/>
    <n v="3.2725275289909241E-2"/>
    <s v=""/>
    <x v="4"/>
    <n v="20"/>
    <x v="19"/>
    <n v="513189"/>
    <n v="2975"/>
    <n v="0.10185102336481514"/>
    <n v="2358669"/>
    <n v="2.2682283949125547E-2"/>
  </r>
  <r>
    <x v="7798"/>
    <x v="19"/>
    <s v="OR"/>
    <x v="338"/>
    <x v="338"/>
    <n v="1634822"/>
    <n v="1.1805566599911183E-2"/>
    <s v=""/>
    <x v="4"/>
    <n v="20"/>
    <x v="19"/>
    <n v="513189"/>
    <n v="2975"/>
    <n v="3.6742518709176303E-2"/>
    <n v="2358669"/>
    <n v="8.182580938656505E-3"/>
  </r>
  <r>
    <x v="7799"/>
    <x v="19"/>
    <s v="OR"/>
    <x v="3472"/>
    <x v="3472"/>
    <n v="1634822"/>
    <n v="6.9120674911397076E-2"/>
    <s v=""/>
    <x v="4"/>
    <n v="20"/>
    <x v="19"/>
    <n v="513189"/>
    <n v="2975"/>
    <n v="0.21512459140605816"/>
    <n v="2358669"/>
    <n v="4.790837544394741E-2"/>
  </r>
  <r>
    <x v="7800"/>
    <x v="19"/>
    <s v="OR"/>
    <x v="4128"/>
    <x v="4128"/>
    <n v="1634822"/>
    <n v="1.6393222014384441E-2"/>
    <s v=""/>
    <x v="4"/>
    <n v="20"/>
    <x v="19"/>
    <n v="513189"/>
    <n v="2975"/>
    <n v="5.1020699554711134E-2"/>
    <n v="2358669"/>
    <n v="1.1362340370776908E-2"/>
  </r>
  <r>
    <x v="7801"/>
    <x v="19"/>
    <s v="SU"/>
    <x v="5263"/>
    <x v="5263"/>
    <n v="1634822"/>
    <n v="0.40218445800215563"/>
    <s v=""/>
    <x v="4"/>
    <n v="20"/>
    <x v="19"/>
    <n v="513189"/>
    <n v="2975"/>
    <n v="1.2517205207918869"/>
    <n v="2358669"/>
    <n v="0.27875891021588867"/>
  </r>
  <r>
    <x v="7802"/>
    <x v="19"/>
    <s v="SU"/>
    <x v="5264"/>
    <x v="5264"/>
    <n v="1634822"/>
    <n v="2.991151330236564E-2"/>
    <s v=""/>
    <x v="4"/>
    <n v="20"/>
    <x v="19"/>
    <n v="513189"/>
    <n v="2975"/>
    <n v="9.3093739112887111E-2"/>
    <n v="2358669"/>
    <n v="2.073203149742503E-2"/>
  </r>
  <r>
    <x v="7803"/>
    <x v="19"/>
    <s v="SU"/>
    <x v="2454"/>
    <x v="2454"/>
    <n v="1634822"/>
    <n v="5.3644983979907288E-2"/>
    <s v=""/>
    <x v="4"/>
    <n v="20"/>
    <x v="19"/>
    <n v="513189"/>
    <n v="2975"/>
    <n v="0.16695952802045397"/>
    <n v="2358669"/>
    <n v="3.7181986959594585E-2"/>
  </r>
  <r>
    <x v="7804"/>
    <x v="19"/>
    <s v="SU"/>
    <x v="5022"/>
    <x v="5022"/>
    <n v="1634822"/>
    <n v="6.9671193561133882E-2"/>
    <s v=""/>
    <x v="4"/>
    <n v="20"/>
    <x v="19"/>
    <n v="513189"/>
    <n v="2975"/>
    <n v="0.21683797310752231"/>
    <n v="2358669"/>
    <n v="4.8289946575801858E-2"/>
  </r>
  <r>
    <x v="7805"/>
    <x v="19"/>
    <s v="SU"/>
    <x v="5265"/>
    <x v="5265"/>
    <n v="1634822"/>
    <n v="8.0131047906132902E-2"/>
    <s v=""/>
    <x v="4"/>
    <n v="20"/>
    <x v="19"/>
    <n v="513189"/>
    <n v="2975"/>
    <n v="0.24939222543534173"/>
    <n v="2358669"/>
    <n v="5.553979808103638E-2"/>
  </r>
  <r>
    <x v="7806"/>
    <x v="19"/>
    <s v="SU"/>
    <x v="1848"/>
    <x v="1848"/>
    <n v="1634822"/>
    <n v="6.7774962656484916E-2"/>
    <s v=""/>
    <x v="4"/>
    <n v="20"/>
    <x v="19"/>
    <n v="513189"/>
    <n v="2975"/>
    <n v="0.21093632502470128"/>
    <n v="2358669"/>
    <n v="4.6975646010525431E-2"/>
  </r>
  <r>
    <x v="7807"/>
    <x v="19"/>
    <s v="SU"/>
    <x v="1497"/>
    <x v="1497"/>
    <n v="1634822"/>
    <n v="0.17714466773752738"/>
    <s v=""/>
    <x v="4"/>
    <n v="20"/>
    <x v="19"/>
    <n v="513189"/>
    <n v="2975"/>
    <n v="0.55132815638225163"/>
    <n v="2358669"/>
    <n v="0.12278111087227585"/>
  </r>
  <r>
    <x v="7808"/>
    <x v="19"/>
    <s v="SU"/>
    <x v="3283"/>
    <x v="3283"/>
    <n v="1634822"/>
    <n v="0.17261818106191379"/>
    <s v=""/>
    <x v="4"/>
    <n v="20"/>
    <x v="19"/>
    <n v="513189"/>
    <n v="2975"/>
    <n v="0.53724035128132397"/>
    <n v="2358669"/>
    <n v="0.11964374823258371"/>
  </r>
  <r>
    <x v="7809"/>
    <x v="19"/>
    <s v="SU"/>
    <x v="5266"/>
    <x v="5266"/>
    <n v="1634822"/>
    <n v="1.7666755157442218"/>
    <s v=""/>
    <x v="4"/>
    <n v="20"/>
    <x v="19"/>
    <n v="513189"/>
    <n v="2975"/>
    <n v="5.4984322557431602"/>
    <n v="2358669"/>
    <n v="1.2245041589133532"/>
  </r>
  <r>
    <x v="7810"/>
    <x v="19"/>
    <s v="SU"/>
    <x v="5267"/>
    <x v="5267"/>
    <n v="1634822"/>
    <n v="0.38542422355461331"/>
    <s v=""/>
    <x v="4"/>
    <n v="20"/>
    <x v="19"/>
    <n v="513189"/>
    <n v="2975"/>
    <n v="1.1995575667695331"/>
    <n v="2358669"/>
    <n v="0.26714218909054216"/>
  </r>
  <r>
    <x v="7811"/>
    <x v="19"/>
    <s v="SU"/>
    <x v="5268"/>
    <x v="5268"/>
    <n v="1634822"/>
    <n v="9.2181289461482657E-2"/>
    <s v=""/>
    <x v="4"/>
    <n v="20"/>
    <x v="19"/>
    <n v="513189"/>
    <n v="2975"/>
    <n v="0.28689624712294659"/>
    <n v="2358669"/>
    <n v="6.3891966189405971E-2"/>
  </r>
  <r>
    <x v="7812"/>
    <x v="19"/>
    <s v="SU"/>
    <x v="4039"/>
    <x v="4039"/>
    <n v="1634822"/>
    <n v="5.4134333890784439E-2"/>
    <s v=""/>
    <x v="4"/>
    <n v="20"/>
    <x v="19"/>
    <n v="513189"/>
    <n v="2975"/>
    <n v="0.16848253397731103"/>
    <n v="2358669"/>
    <n v="3.7521161299020764E-2"/>
  </r>
  <r>
    <x v="7813"/>
    <x v="19"/>
    <s v="SU"/>
    <x v="5269"/>
    <x v="5269"/>
    <n v="1634822"/>
    <n v="0.2639431081793614"/>
    <s v=""/>
    <x v="4"/>
    <n v="20"/>
    <x v="19"/>
    <n v="513189"/>
    <n v="2975"/>
    <n v="0.82147133797977079"/>
    <n v="2358669"/>
    <n v="0.18294215932799388"/>
  </r>
  <r>
    <x v="7814"/>
    <x v="19"/>
    <s v="SU"/>
    <x v="5270"/>
    <x v="5270"/>
    <n v="1634822"/>
    <n v="0.57523082023608685"/>
    <s v=""/>
    <x v="4"/>
    <n v="20"/>
    <x v="19"/>
    <n v="513189"/>
    <n v="2975"/>
    <n v="1.7902935022854609"/>
    <n v="2358669"/>
    <n v="0.39869943599547031"/>
  </r>
  <r>
    <x v="7815"/>
    <x v="19"/>
    <s v="SU"/>
    <x v="5271"/>
    <x v="5271"/>
    <n v="1634822"/>
    <n v="0.10245763758990276"/>
    <s v=""/>
    <x v="4"/>
    <n v="20"/>
    <x v="19"/>
    <n v="513189"/>
    <n v="2975"/>
    <n v="0.31887937221694457"/>
    <n v="2358669"/>
    <n v="7.1014627317355666E-2"/>
  </r>
  <r>
    <x v="7816"/>
    <x v="19"/>
    <s v="SU"/>
    <x v="5272"/>
    <x v="5272"/>
    <n v="1634822"/>
    <n v="0.3924586285234723"/>
    <s v=""/>
    <x v="4"/>
    <n v="20"/>
    <x v="19"/>
    <n v="513189"/>
    <n v="2975"/>
    <n v="1.221450777399353"/>
    <n v="2358669"/>
    <n v="0.27201782021979343"/>
  </r>
  <r>
    <x v="7817"/>
    <x v="19"/>
    <s v="SU"/>
    <x v="1048"/>
    <x v="1048"/>
    <n v="1634822"/>
    <n v="0.12961655764358443"/>
    <s v=""/>
    <x v="4"/>
    <n v="20"/>
    <x v="19"/>
    <n v="513189"/>
    <n v="2975"/>
    <n v="0.40340620282251077"/>
    <n v="2358669"/>
    <n v="8.9838803155508462E-2"/>
  </r>
  <r>
    <x v="7818"/>
    <x v="19"/>
    <s v="SU"/>
    <x v="5273"/>
    <x v="5273"/>
    <n v="1634822"/>
    <n v="0.1387306997336713"/>
    <s v=""/>
    <x v="4"/>
    <n v="20"/>
    <x v="19"/>
    <n v="513189"/>
    <n v="2975"/>
    <n v="0.43177218876897333"/>
    <n v="2358669"/>
    <n v="9.6155925227320999E-2"/>
  </r>
  <r>
    <x v="7819"/>
    <x v="19"/>
    <s v="SU"/>
    <x v="1312"/>
    <x v="1312"/>
    <n v="1634822"/>
    <n v="3.8169293048417506E-2"/>
    <s v=""/>
    <x v="4"/>
    <n v="20"/>
    <x v="19"/>
    <n v="513189"/>
    <n v="2975"/>
    <n v="0.1187944646348498"/>
    <n v="2358669"/>
    <n v="2.6455598475241756E-2"/>
  </r>
  <r>
    <x v="7820"/>
    <x v="19"/>
    <s v="SU"/>
    <x v="935"/>
    <x v="935"/>
    <n v="1634822"/>
    <n v="4.4102660717802916E-2"/>
    <s v=""/>
    <x v="4"/>
    <n v="20"/>
    <x v="19"/>
    <n v="513189"/>
    <n v="2975"/>
    <n v="0.13726091186174152"/>
    <n v="2358669"/>
    <n v="3.0568087340784145E-2"/>
  </r>
  <r>
    <x v="7821"/>
    <x v="19"/>
    <s v="SU"/>
    <x v="5274"/>
    <x v="5274"/>
    <n v="1634822"/>
    <n v="0.18142647945770243"/>
    <s v=""/>
    <x v="4"/>
    <n v="20"/>
    <x v="19"/>
    <n v="513189"/>
    <n v="2975"/>
    <n v="0.56465445850475082"/>
    <n v="2358669"/>
    <n v="0.1257488863422549"/>
  </r>
  <r>
    <x v="7822"/>
    <x v="19"/>
    <s v="SU"/>
    <x v="2930"/>
    <x v="2930"/>
    <n v="1634822"/>
    <n v="0.1023964688510431"/>
    <s v=""/>
    <x v="4"/>
    <n v="20"/>
    <x v="19"/>
    <n v="513189"/>
    <n v="2975"/>
    <n v="0.31868899647233745"/>
    <n v="2358669"/>
    <n v="7.0972230524927404E-2"/>
  </r>
  <r>
    <x v="7823"/>
    <x v="19"/>
    <s v="SU"/>
    <x v="4039"/>
    <x v="4039"/>
    <n v="1634822"/>
    <n v="5.4134333890784439E-2"/>
    <s v=""/>
    <x v="4"/>
    <n v="20"/>
    <x v="19"/>
    <n v="513189"/>
    <n v="2975"/>
    <n v="0.16848253397731103"/>
    <n v="2358669"/>
    <n v="3.7521161299020764E-2"/>
  </r>
  <r>
    <x v="7824"/>
    <x v="19"/>
    <s v="SU"/>
    <x v="4746"/>
    <x v="4746"/>
    <n v="1634822"/>
    <n v="2.1103214906576986E-2"/>
    <s v=""/>
    <x v="4"/>
    <n v="20"/>
    <x v="19"/>
    <n v="513189"/>
    <n v="2975"/>
    <n v="6.567963188946023E-2"/>
    <n v="2358669"/>
    <n v="1.4626893387753855E-2"/>
  </r>
  <r>
    <x v="7825"/>
    <x v="19"/>
    <s v="SU"/>
    <x v="1115"/>
    <x v="1115"/>
    <n v="1634822"/>
    <n v="7.9397023039817174E-2"/>
    <s v=""/>
    <x v="4"/>
    <n v="20"/>
    <x v="19"/>
    <n v="513189"/>
    <n v="2975"/>
    <n v="0.24710771650005617"/>
    <n v="2358669"/>
    <n v="5.5031036571897118E-2"/>
  </r>
  <r>
    <x v="7826"/>
    <x v="19"/>
    <s v="SU"/>
    <x v="3730"/>
    <x v="3730"/>
    <n v="1634822"/>
    <n v="5.4195502629644079E-2"/>
    <s v=""/>
    <x v="4"/>
    <n v="20"/>
    <x v="19"/>
    <n v="513189"/>
    <n v="2975"/>
    <n v="0.16867290972191815"/>
    <n v="2358669"/>
    <n v="3.7563558091449033E-2"/>
  </r>
  <r>
    <x v="7827"/>
    <x v="19"/>
    <s v="SU"/>
    <x v="394"/>
    <x v="394"/>
    <n v="1634822"/>
    <n v="7.829598574034359E-2"/>
    <s v=""/>
    <x v="4"/>
    <n v="20"/>
    <x v="19"/>
    <n v="513189"/>
    <n v="2975"/>
    <n v="0.24368095309712781"/>
    <n v="2358669"/>
    <n v="5.4267894308188222E-2"/>
  </r>
  <r>
    <x v="7828"/>
    <x v="19"/>
    <s v="SU"/>
    <x v="5275"/>
    <x v="5275"/>
    <n v="1634822"/>
    <n v="0.1296777263824441"/>
    <s v=""/>
    <x v="4"/>
    <n v="20"/>
    <x v="19"/>
    <n v="513189"/>
    <n v="2975"/>
    <n v="0.40359657856711789"/>
    <n v="2358669"/>
    <n v="8.9881199947936738E-2"/>
  </r>
  <r>
    <x v="7829"/>
    <x v="19"/>
    <s v="SU"/>
    <x v="726"/>
    <x v="726"/>
    <n v="1634822"/>
    <n v="3.0829044385260292E-2"/>
    <s v=""/>
    <x v="4"/>
    <n v="20"/>
    <x v="19"/>
    <n v="513189"/>
    <n v="2975"/>
    <n v="9.594937528199407E-2"/>
    <n v="2358669"/>
    <n v="2.1367983383849109E-2"/>
  </r>
  <r>
    <x v="7830"/>
    <x v="19"/>
    <s v="SU"/>
    <x v="5276"/>
    <x v="5276"/>
    <n v="1634822"/>
    <n v="0.31410147404426902"/>
    <s v=""/>
    <x v="4"/>
    <n v="20"/>
    <x v="19"/>
    <n v="513189"/>
    <n v="2975"/>
    <n v="0.97757944855761825"/>
    <n v="2358669"/>
    <n v="0.21770752911917696"/>
  </r>
  <r>
    <x v="7831"/>
    <x v="19"/>
    <s v="SU"/>
    <x v="5277"/>
    <x v="5277"/>
    <n v="1634822"/>
    <n v="0.4099528878373303"/>
    <s v=""/>
    <x v="4"/>
    <n v="20"/>
    <x v="19"/>
    <n v="513189"/>
    <n v="2975"/>
    <n v="1.2758982403569925"/>
    <n v="2358669"/>
    <n v="0.28414330285427924"/>
  </r>
  <r>
    <x v="7832"/>
    <x v="19"/>
    <s v="SU"/>
    <x v="4114"/>
    <x v="4114"/>
    <n v="1634822"/>
    <n v="6.4227175802625602E-2"/>
    <s v=""/>
    <x v="4"/>
    <n v="20"/>
    <x v="19"/>
    <n v="513189"/>
    <n v="2975"/>
    <n v="0.19989453183748765"/>
    <n v="2358669"/>
    <n v="4.4516632049685645E-2"/>
  </r>
  <r>
    <x v="7833"/>
    <x v="19"/>
    <s v="SU"/>
    <x v="1800"/>
    <x v="1800"/>
    <n v="1634822"/>
    <n v="0.16974325033551052"/>
    <s v=""/>
    <x v="4"/>
    <n v="20"/>
    <x v="19"/>
    <n v="513189"/>
    <n v="2975"/>
    <n v="0.52829269128478873"/>
    <n v="2358669"/>
    <n v="0.11765109898845492"/>
  </r>
  <r>
    <x v="7834"/>
    <x v="19"/>
    <s v="SU"/>
    <x v="5278"/>
    <x v="5278"/>
    <n v="1634822"/>
    <n v="0.75066276328554427"/>
    <s v=""/>
    <x v="4"/>
    <n v="20"/>
    <x v="19"/>
    <n v="513189"/>
    <n v="2975"/>
    <n v="2.3362911378187126"/>
    <n v="2358669"/>
    <n v="0.52029343667975458"/>
  </r>
  <r>
    <x v="7835"/>
    <x v="19"/>
    <s v="SU"/>
    <x v="5279"/>
    <x v="5279"/>
    <n v="1634822"/>
    <n v="1.6927836792017723"/>
    <s v=""/>
    <x v="4"/>
    <n v="20"/>
    <x v="19"/>
    <n v="513189"/>
    <n v="2975"/>
    <n v="5.2684583562577458"/>
    <n v="2358669"/>
    <n v="1.1732888336600007"/>
  </r>
  <r>
    <x v="7836"/>
    <x v="19"/>
    <s v="SU"/>
    <x v="1373"/>
    <x v="1373"/>
    <n v="1634822"/>
    <n v="0.17384155583910663"/>
    <s v=""/>
    <x v="4"/>
    <n v="20"/>
    <x v="19"/>
    <n v="513189"/>
    <n v="2975"/>
    <n v="0.54104786617346656"/>
    <n v="2358669"/>
    <n v="0.12049168408114914"/>
  </r>
  <r>
    <x v="7837"/>
    <x v="19"/>
    <s v="SU"/>
    <x v="1878"/>
    <x v="1878"/>
    <n v="1634822"/>
    <n v="1.5720365886928364E-2"/>
    <s v=""/>
    <x v="4"/>
    <n v="20"/>
    <x v="19"/>
    <n v="513189"/>
    <n v="2975"/>
    <n v="4.8926566364032698E-2"/>
    <n v="2358669"/>
    <n v="1.0895975654065916E-2"/>
  </r>
  <r>
    <x v="7838"/>
    <x v="19"/>
    <s v="SU"/>
    <x v="2660"/>
    <x v="2660"/>
    <n v="1634822"/>
    <n v="0.10906386138674425"/>
    <s v=""/>
    <x v="4"/>
    <n v="20"/>
    <x v="19"/>
    <n v="513189"/>
    <n v="2975"/>
    <n v="0.33943995263451476"/>
    <n v="2358669"/>
    <n v="7.5593480899609058E-2"/>
  </r>
  <r>
    <x v="7839"/>
    <x v="19"/>
    <s v="SU"/>
    <x v="4916"/>
    <x v="4916"/>
    <n v="1634822"/>
    <n v="0.13689563756788201"/>
    <s v=""/>
    <x v="4"/>
    <n v="20"/>
    <x v="19"/>
    <n v="513189"/>
    <n v="2975"/>
    <n v="0.42606091643075938"/>
    <n v="2358669"/>
    <n v="9.4884021454472833E-2"/>
  </r>
  <r>
    <x v="7840"/>
    <x v="19"/>
    <s v="SU"/>
    <x v="406"/>
    <x v="406"/>
    <n v="1634822"/>
    <n v="8.2577797460518632E-2"/>
    <s v=""/>
    <x v="4"/>
    <n v="20"/>
    <x v="19"/>
    <n v="513189"/>
    <n v="2975"/>
    <n v="0.25700725521962697"/>
    <n v="2358669"/>
    <n v="5.7235669778167263E-2"/>
  </r>
  <r>
    <x v="7841"/>
    <x v="19"/>
    <s v="SU"/>
    <x v="5280"/>
    <x v="5280"/>
    <n v="1634822"/>
    <n v="0.2755651685626937"/>
    <s v=""/>
    <x v="4"/>
    <n v="20"/>
    <x v="19"/>
    <n v="513189"/>
    <n v="2975"/>
    <n v="0.85764272945512565"/>
    <n v="2358669"/>
    <n v="0.19099754988936557"/>
  </r>
  <r>
    <x v="7842"/>
    <x v="19"/>
    <s v="SU"/>
    <x v="5281"/>
    <x v="5281"/>
    <n v="1634822"/>
    <n v="0.31575302999347937"/>
    <s v=""/>
    <x v="4"/>
    <n v="20"/>
    <x v="19"/>
    <n v="513189"/>
    <n v="2975"/>
    <n v="0.98271959366201067"/>
    <n v="2358669"/>
    <n v="0.21885224251474031"/>
  </r>
  <r>
    <x v="7843"/>
    <x v="19"/>
    <s v="SU"/>
    <x v="5006"/>
    <x v="5006"/>
    <n v="1634822"/>
    <n v="9.3098820544377306E-2"/>
    <s v=""/>
    <x v="4"/>
    <n v="20"/>
    <x v="19"/>
    <n v="513189"/>
    <n v="2975"/>
    <n v="0.28975188329205354"/>
    <n v="2358669"/>
    <n v="6.4527918075830054E-2"/>
  </r>
  <r>
    <x v="7844"/>
    <x v="19"/>
    <s v="SU"/>
    <x v="5282"/>
    <x v="5282"/>
    <n v="1634822"/>
    <n v="0.2063221561735773"/>
    <s v=""/>
    <x v="4"/>
    <n v="20"/>
    <x v="19"/>
    <n v="513189"/>
    <n v="2975"/>
    <n v="0.6421373865598532"/>
    <n v="2358669"/>
    <n v="0.14300438086056161"/>
  </r>
  <r>
    <x v="7845"/>
    <x v="19"/>
    <s v="SU"/>
    <x v="3800"/>
    <x v="3800"/>
    <n v="1634822"/>
    <n v="5.7620952005784112E-2"/>
    <s v=""/>
    <x v="4"/>
    <n v="20"/>
    <x v="19"/>
    <n v="513189"/>
    <n v="2975"/>
    <n v="0.17933395141991748"/>
    <n v="2358669"/>
    <n v="3.9937778467432267E-2"/>
  </r>
  <r>
    <x v="7846"/>
    <x v="19"/>
    <s v="SU"/>
    <x v="555"/>
    <x v="555"/>
    <n v="1634822"/>
    <n v="8.3005978632536143E-2"/>
    <s v=""/>
    <x v="4"/>
    <n v="20"/>
    <x v="19"/>
    <n v="513189"/>
    <n v="2975"/>
    <n v="0.25833988543187691"/>
    <n v="2358669"/>
    <n v="5.7532447325165159E-2"/>
  </r>
  <r>
    <x v="7847"/>
    <x v="19"/>
    <s v="SU"/>
    <x v="1943"/>
    <x v="1943"/>
    <n v="1634822"/>
    <n v="0.15940573346823081"/>
    <s v=""/>
    <x v="4"/>
    <n v="20"/>
    <x v="19"/>
    <n v="513189"/>
    <n v="2975"/>
    <n v="0.49611919044618363"/>
    <n v="2358669"/>
    <n v="0.11048604106807695"/>
  </r>
  <r>
    <x v="7848"/>
    <x v="19"/>
    <s v="SU"/>
    <x v="4413"/>
    <x v="4413"/>
    <n v="1634822"/>
    <n v="0.1365897938735838"/>
    <s v=""/>
    <x v="4"/>
    <n v="20"/>
    <x v="19"/>
    <n v="513189"/>
    <n v="2975"/>
    <n v="0.42510903770772374"/>
    <n v="2358669"/>
    <n v="9.4672037492331482E-2"/>
  </r>
  <r>
    <x v="7849"/>
    <x v="19"/>
    <s v="SU"/>
    <x v="3439"/>
    <x v="3439"/>
    <n v="1634822"/>
    <n v="9.9766213080078436E-2"/>
    <s v=""/>
    <x v="4"/>
    <n v="20"/>
    <x v="19"/>
    <n v="513189"/>
    <n v="2975"/>
    <n v="0.31050283945423085"/>
    <n v="2358669"/>
    <n v="6.9149168450511708E-2"/>
  </r>
  <r>
    <x v="7850"/>
    <x v="19"/>
    <s v="SU"/>
    <x v="5283"/>
    <x v="5283"/>
    <n v="1634822"/>
    <n v="0.14662146704656531"/>
    <s v=""/>
    <x v="4"/>
    <n v="20"/>
    <x v="19"/>
    <n v="513189"/>
    <n v="2975"/>
    <n v="0.45633065982329324"/>
    <n v="2358669"/>
    <n v="0.10162511145056809"/>
  </r>
  <r>
    <x v="7851"/>
    <x v="19"/>
    <s v="SU"/>
    <x v="3456"/>
    <x v="3456"/>
    <n v="1634822"/>
    <n v="5.7070433356047327E-2"/>
    <s v=""/>
    <x v="4"/>
    <n v="20"/>
    <x v="19"/>
    <n v="513189"/>
    <n v="2975"/>
    <n v="0.1776205697184533"/>
    <n v="2358669"/>
    <n v="3.9556207335577818E-2"/>
  </r>
  <r>
    <x v="7852"/>
    <x v="19"/>
    <s v="SU"/>
    <x v="2048"/>
    <x v="2048"/>
    <n v="1634822"/>
    <n v="0.18032544215822885"/>
    <s v=""/>
    <x v="4"/>
    <n v="20"/>
    <x v="19"/>
    <n v="513189"/>
    <n v="2975"/>
    <n v="0.56122769510182247"/>
    <n v="2358669"/>
    <n v="0.12498574407854599"/>
  </r>
  <r>
    <x v="7853"/>
    <x v="19"/>
    <s v="SU"/>
    <x v="146"/>
    <x v="146"/>
    <n v="1634822"/>
    <n v="3.9820848997627875E-2"/>
    <s v=""/>
    <x v="4"/>
    <n v="20"/>
    <x v="19"/>
    <n v="513189"/>
    <n v="2975"/>
    <n v="0.12393460973924235"/>
    <n v="2358669"/>
    <n v="2.7600311870805101E-2"/>
  </r>
  <r>
    <x v="7854"/>
    <x v="19"/>
    <s v="SU"/>
    <x v="4698"/>
    <x v="4698"/>
    <n v="1634822"/>
    <n v="9.0223889817974065E-2"/>
    <s v=""/>
    <x v="4"/>
    <n v="20"/>
    <x v="19"/>
    <n v="513189"/>
    <n v="2975"/>
    <n v="0.28080422329551835"/>
    <n v="2358669"/>
    <n v="6.2535268831701268E-2"/>
  </r>
  <r>
    <x v="7855"/>
    <x v="19"/>
    <s v="SU"/>
    <x v="592"/>
    <x v="592"/>
    <n v="1634822"/>
    <n v="7.297430545955462E-2"/>
    <s v=""/>
    <x v="4"/>
    <n v="20"/>
    <x v="19"/>
    <n v="513189"/>
    <n v="2975"/>
    <n v="0.22711826331630741"/>
    <n v="2358669"/>
    <n v="5.0579373366928554E-2"/>
  </r>
  <r>
    <x v="7856"/>
    <x v="19"/>
    <s v="SU"/>
    <x v="562"/>
    <x v="562"/>
    <n v="1634822"/>
    <n v="5.3339140285609071E-2"/>
    <s v=""/>
    <x v="4"/>
    <n v="20"/>
    <x v="19"/>
    <n v="513189"/>
    <n v="2975"/>
    <n v="0.16600764929741832"/>
    <n v="2358669"/>
    <n v="3.6970002997453226E-2"/>
  </r>
  <r>
    <x v="7857"/>
    <x v="19"/>
    <s v="SU"/>
    <x v="5284"/>
    <x v="5284"/>
    <n v="1634822"/>
    <n v="0.32027951666909305"/>
    <s v=""/>
    <x v="4"/>
    <n v="20"/>
    <x v="19"/>
    <n v="513189"/>
    <n v="2975"/>
    <n v="0.99680739876293833"/>
    <n v="2358669"/>
    <n v="0.22198960515443242"/>
  </r>
  <r>
    <x v="7858"/>
    <x v="19"/>
    <s v="SU"/>
    <x v="5285"/>
    <x v="5285"/>
    <n v="1634822"/>
    <n v="5.6152902273152672E-2"/>
    <s v=""/>
    <x v="4"/>
    <n v="20"/>
    <x v="19"/>
    <n v="513189"/>
    <n v="2975"/>
    <n v="0.17476493354934636"/>
    <n v="2358669"/>
    <n v="3.8920255449153736E-2"/>
  </r>
  <r>
    <x v="7859"/>
    <x v="19"/>
    <s v="SU"/>
    <x v="5286"/>
    <x v="5286"/>
    <n v="1634822"/>
    <n v="0.32547885947216271"/>
    <s v=""/>
    <x v="4"/>
    <n v="20"/>
    <x v="19"/>
    <n v="513189"/>
    <n v="2975"/>
    <n v="1.0129893370545446"/>
    <n v="2358669"/>
    <n v="0.22559333251083555"/>
  </r>
  <r>
    <x v="7860"/>
    <x v="19"/>
    <s v="SU"/>
    <x v="1647"/>
    <x v="1647"/>
    <n v="1634822"/>
    <n v="0.1052102308385867"/>
    <s v=""/>
    <x v="4"/>
    <n v="20"/>
    <x v="19"/>
    <n v="513189"/>
    <n v="2975"/>
    <n v="0.32744628072426546"/>
    <n v="2358669"/>
    <n v="7.2922482976627928E-2"/>
  </r>
  <r>
    <x v="7861"/>
    <x v="19"/>
    <s v="SU"/>
    <x v="1072"/>
    <x v="1072"/>
    <n v="1634822"/>
    <n v="7.8357154479203245E-2"/>
    <s v=""/>
    <x v="4"/>
    <n v="20"/>
    <x v="19"/>
    <n v="513189"/>
    <n v="2975"/>
    <n v="0.24387132884173493"/>
    <n v="2358669"/>
    <n v="5.4310291100616491E-2"/>
  </r>
  <r>
    <x v="7862"/>
    <x v="19"/>
    <s v="SU"/>
    <x v="5287"/>
    <x v="5287"/>
    <n v="1634822"/>
    <n v="0.54403476341766865"/>
    <s v=""/>
    <x v="4"/>
    <n v="20"/>
    <x v="19"/>
    <n v="513189"/>
    <n v="2975"/>
    <n v="1.6932018725358238"/>
    <n v="2358669"/>
    <n v="0.37707707185705158"/>
  </r>
  <r>
    <x v="7863"/>
    <x v="19"/>
    <s v="SU"/>
    <x v="5288"/>
    <x v="5288"/>
    <n v="1634822"/>
    <n v="0.36823580793505351"/>
    <s v=""/>
    <x v="4"/>
    <n v="20"/>
    <x v="19"/>
    <n v="513189"/>
    <n v="2975"/>
    <n v="1.1460619825349292"/>
    <n v="2358669"/>
    <n v="0.25522869041819773"/>
  </r>
  <r>
    <x v="7864"/>
    <x v="19"/>
    <s v="SU"/>
    <x v="1559"/>
    <x v="1559"/>
    <n v="1634822"/>
    <n v="5.1748753075258343E-2"/>
    <s v=""/>
    <x v="4"/>
    <n v="20"/>
    <x v="19"/>
    <n v="513189"/>
    <n v="2975"/>
    <n v="0.1610578799376329"/>
    <n v="2358669"/>
    <n v="3.586768639431815E-2"/>
  </r>
  <r>
    <x v="7865"/>
    <x v="19"/>
    <s v="SU"/>
    <x v="5289"/>
    <x v="5289"/>
    <n v="1634822"/>
    <n v="0.48763718618907748"/>
    <s v=""/>
    <x v="4"/>
    <n v="20"/>
    <x v="19"/>
    <n v="513189"/>
    <n v="2975"/>
    <n v="1.5176754360080491"/>
    <n v="2358669"/>
    <n v="0.33798722923818475"/>
  </r>
  <r>
    <x v="7866"/>
    <x v="19"/>
    <s v="SU"/>
    <x v="3552"/>
    <x v="3552"/>
    <n v="1634822"/>
    <n v="0.23378691992155723"/>
    <s v=""/>
    <x v="4"/>
    <n v="20"/>
    <x v="19"/>
    <n v="513189"/>
    <n v="2975"/>
    <n v="0.72761609588845499"/>
    <n v="2358669"/>
    <n v="0.16204054066085577"/>
  </r>
  <r>
    <x v="7867"/>
    <x v="19"/>
    <s v="SU"/>
    <x v="5290"/>
    <x v="5290"/>
    <n v="1634822"/>
    <n v="0.51748753075258347"/>
    <s v=""/>
    <x v="4"/>
    <n v="20"/>
    <x v="19"/>
    <n v="513189"/>
    <n v="2975"/>
    <n v="1.610578799376329"/>
    <n v="2358669"/>
    <n v="0.35867686394318149"/>
  </r>
  <r>
    <x v="7868"/>
    <x v="19"/>
    <s v="SU"/>
    <x v="5291"/>
    <x v="5291"/>
    <n v="1634822"/>
    <n v="0.21837239772892705"/>
    <s v=""/>
    <x v="4"/>
    <n v="20"/>
    <x v="19"/>
    <n v="513189"/>
    <n v="2975"/>
    <n v="0.679641408247458"/>
    <n v="2358669"/>
    <n v="0.15135654896893119"/>
  </r>
  <r>
    <x v="7869"/>
    <x v="19"/>
    <s v="SU"/>
    <x v="212"/>
    <x v="212"/>
    <n v="1634822"/>
    <n v="0.11218346706858605"/>
    <s v=""/>
    <x v="4"/>
    <n v="20"/>
    <x v="19"/>
    <n v="513189"/>
    <n v="2975"/>
    <n v="0.34914911560947842"/>
    <n v="2358669"/>
    <n v="7.7755717313450934E-2"/>
  </r>
  <r>
    <x v="7870"/>
    <x v="19"/>
    <s v="SU"/>
    <x v="2000"/>
    <x v="2000"/>
    <n v="1634822"/>
    <n v="0.165889619787353"/>
    <s v=""/>
    <x v="4"/>
    <n v="20"/>
    <x v="19"/>
    <n v="513189"/>
    <n v="2975"/>
    <n v="0.51629901937453959"/>
    <n v="2358669"/>
    <n v="0.11498010106547379"/>
  </r>
  <r>
    <x v="7871"/>
    <x v="19"/>
    <s v="SU"/>
    <x v="5292"/>
    <x v="5292"/>
    <n v="1634822"/>
    <n v="0.70319582193046093"/>
    <s v=""/>
    <x v="4"/>
    <n v="20"/>
    <x v="19"/>
    <n v="513189"/>
    <n v="2975"/>
    <n v="2.1885595600035788"/>
    <n v="2358669"/>
    <n v="0.48739352575541545"/>
  </r>
  <r>
    <x v="7872"/>
    <x v="19"/>
    <s v="SU"/>
    <x v="5293"/>
    <x v="5293"/>
    <n v="1634822"/>
    <n v="0.25495130356699386"/>
    <s v=""/>
    <x v="4"/>
    <n v="20"/>
    <x v="19"/>
    <n v="513189"/>
    <n v="2975"/>
    <n v="0.79348610352252236"/>
    <n v="2358669"/>
    <n v="0.17670983084103789"/>
  </r>
  <r>
    <x v="7873"/>
    <x v="19"/>
    <s v="SU"/>
    <x v="3732"/>
    <x v="3732"/>
    <n v="1634822"/>
    <n v="7.8112479523764669E-2"/>
    <s v=""/>
    <x v="4"/>
    <n v="20"/>
    <x v="19"/>
    <n v="513189"/>
    <n v="2975"/>
    <n v="0.24310982586330643"/>
    <n v="2358669"/>
    <n v="5.4140703930903401E-2"/>
  </r>
  <r>
    <x v="7874"/>
    <x v="19"/>
    <s v="SU"/>
    <x v="1089"/>
    <x v="1089"/>
    <n v="1634822"/>
    <n v="8.765480278586904E-2"/>
    <s v=""/>
    <x v="4"/>
    <n v="20"/>
    <x v="19"/>
    <n v="513189"/>
    <n v="2975"/>
    <n v="0.27280844202201887"/>
    <n v="2358669"/>
    <n v="6.0754603549713848E-2"/>
  </r>
  <r>
    <x v="7875"/>
    <x v="19"/>
    <s v="SU"/>
    <x v="5294"/>
    <x v="5294"/>
    <n v="1634822"/>
    <n v="0.29244774048795524"/>
    <s v=""/>
    <x v="4"/>
    <n v="20"/>
    <x v="19"/>
    <n v="513189"/>
    <n v="2975"/>
    <n v="0.91018643496669371"/>
    <n v="2358669"/>
    <n v="0.20269906459956863"/>
  </r>
  <r>
    <x v="7876"/>
    <x v="19"/>
    <s v="SU"/>
    <x v="4208"/>
    <x v="4208"/>
    <n v="1634822"/>
    <n v="0.1602620958122658"/>
    <s v=""/>
    <x v="4"/>
    <n v="20"/>
    <x v="19"/>
    <n v="513189"/>
    <n v="2975"/>
    <n v="0.49878445087068346"/>
    <n v="2358669"/>
    <n v="0.11107959616207276"/>
  </r>
  <r>
    <x v="7877"/>
    <x v="19"/>
    <s v="SU"/>
    <x v="5295"/>
    <x v="5295"/>
    <n v="1634822"/>
    <n v="0.56636135310143854"/>
    <s v=""/>
    <x v="4"/>
    <n v="20"/>
    <x v="19"/>
    <n v="513189"/>
    <n v="2975"/>
    <n v="1.7626890193174267"/>
    <n v="2358669"/>
    <n v="0.39255190109337085"/>
  </r>
  <r>
    <x v="7878"/>
    <x v="19"/>
    <s v="SU"/>
    <x v="1534"/>
    <x v="1534"/>
    <n v="1634822"/>
    <n v="0.30755641898628716"/>
    <s v=""/>
    <x v="4"/>
    <n v="20"/>
    <x v="19"/>
    <n v="513189"/>
    <n v="2975"/>
    <n v="0.95720924388465523"/>
    <n v="2358669"/>
    <n v="0.21317107232935187"/>
  </r>
  <r>
    <x v="7879"/>
    <x v="19"/>
    <s v="SU"/>
    <x v="472"/>
    <x v="472"/>
    <n v="1634822"/>
    <n v="4.1350067469118963E-2"/>
    <s v=""/>
    <x v="4"/>
    <n v="20"/>
    <x v="19"/>
    <n v="513189"/>
    <n v="2975"/>
    <n v="0.12869400335442061"/>
    <n v="2358669"/>
    <n v="2.86602316815119E-2"/>
  </r>
  <r>
    <x v="7880"/>
    <x v="19"/>
    <s v="SU"/>
    <x v="5296"/>
    <x v="5296"/>
    <n v="1634822"/>
    <n v="8.8082983957886545E-3"/>
    <s v=""/>
    <x v="4"/>
    <n v="20"/>
    <x v="19"/>
    <n v="513189"/>
    <n v="2975"/>
    <n v="2.7414107223426881E-2"/>
    <n v="2358669"/>
    <n v="6.1051381096711745E-3"/>
  </r>
  <r>
    <x v="7881"/>
    <x v="19"/>
    <s v="SU"/>
    <x v="3842"/>
    <x v="3842"/>
    <n v="1634822"/>
    <n v="8.3250653587974718E-2"/>
    <s v=""/>
    <x v="4"/>
    <n v="20"/>
    <x v="19"/>
    <n v="513189"/>
    <n v="2975"/>
    <n v="0.25910138841030544"/>
    <n v="2358669"/>
    <n v="5.7702034494878256E-2"/>
  </r>
  <r>
    <x v="7882"/>
    <x v="19"/>
    <s v="SU"/>
    <x v="492"/>
    <x v="492"/>
    <n v="1634822"/>
    <n v="5.4868358757100159E-2"/>
    <s v=""/>
    <x v="4"/>
    <n v="20"/>
    <x v="19"/>
    <n v="513189"/>
    <n v="2975"/>
    <n v="0.17076704291259659"/>
    <n v="2358669"/>
    <n v="3.8029922808160026E-2"/>
  </r>
  <r>
    <x v="7883"/>
    <x v="19"/>
    <s v="SU"/>
    <x v="2825"/>
    <x v="2825"/>
    <n v="1634822"/>
    <n v="4.2573442246311828E-2"/>
    <s v=""/>
    <x v="4"/>
    <n v="20"/>
    <x v="19"/>
    <n v="513189"/>
    <n v="2975"/>
    <n v="0.13250151824656323"/>
    <n v="2358669"/>
    <n v="2.9508167530077345E-2"/>
  </r>
  <r>
    <x v="7884"/>
    <x v="19"/>
    <s v="SU"/>
    <x v="5297"/>
    <x v="5297"/>
    <n v="1634822"/>
    <n v="0.24449144922199484"/>
    <s v=""/>
    <x v="4"/>
    <n v="20"/>
    <x v="19"/>
    <n v="513189"/>
    <n v="2975"/>
    <n v="0.76093185119470297"/>
    <n v="2358669"/>
    <n v="0.16945997933580337"/>
  </r>
  <r>
    <x v="7885"/>
    <x v="19"/>
    <s v="SU"/>
    <x v="672"/>
    <x v="672"/>
    <n v="1634822"/>
    <n v="7.7745467090606798E-2"/>
    <s v=""/>
    <x v="4"/>
    <n v="20"/>
    <x v="19"/>
    <n v="513189"/>
    <n v="2975"/>
    <n v="0.24196757139566361"/>
    <n v="2358669"/>
    <n v="5.3886323176333767E-2"/>
  </r>
  <r>
    <x v="7886"/>
    <x v="19"/>
    <s v="SU"/>
    <x v="3638"/>
    <x v="3638"/>
    <n v="1634822"/>
    <n v="0.12723097682805834"/>
    <s v=""/>
    <x v="4"/>
    <n v="20"/>
    <x v="19"/>
    <n v="513189"/>
    <n v="2975"/>
    <n v="0.39598154878283265"/>
    <n v="2358669"/>
    <n v="8.8185328250805856E-2"/>
  </r>
  <r>
    <x v="7887"/>
    <x v="19"/>
    <s v="SU"/>
    <x v="5298"/>
    <x v="5298"/>
    <n v="1634822"/>
    <n v="0.1136515168012175"/>
    <s v=""/>
    <x v="4"/>
    <n v="20"/>
    <x v="19"/>
    <n v="513189"/>
    <n v="2975"/>
    <n v="0.3537181334800496"/>
    <n v="2358669"/>
    <n v="7.8773240331729458E-2"/>
  </r>
  <r>
    <x v="7888"/>
    <x v="19"/>
    <s v="SU"/>
    <x v="278"/>
    <x v="278"/>
    <n v="1634822"/>
    <n v="6.9426518605695292E-2"/>
    <s v=""/>
    <x v="4"/>
    <n v="20"/>
    <x v="19"/>
    <n v="513189"/>
    <n v="2975"/>
    <n v="0.21607647012909381"/>
    <n v="2358669"/>
    <n v="4.8120359406088775E-2"/>
  </r>
  <r>
    <x v="7889"/>
    <x v="19"/>
    <s v="SU"/>
    <x v="3195"/>
    <x v="3195"/>
    <n v="1634822"/>
    <n v="0.23078965171743471"/>
    <s v=""/>
    <x v="4"/>
    <n v="20"/>
    <x v="19"/>
    <n v="513189"/>
    <n v="2975"/>
    <n v="0.71828768440270563"/>
    <n v="2358669"/>
    <n v="0.15996309783187043"/>
  </r>
  <r>
    <x v="7890"/>
    <x v="19"/>
    <s v="SU"/>
    <x v="5299"/>
    <x v="5299"/>
    <n v="1634822"/>
    <n v="6.7713793917625276E-2"/>
    <s v=""/>
    <x v="4"/>
    <n v="20"/>
    <x v="19"/>
    <n v="513189"/>
    <n v="2975"/>
    <n v="0.2107459492800941"/>
    <n v="2358669"/>
    <n v="4.6933249218097162E-2"/>
  </r>
  <r>
    <x v="7891"/>
    <x v="19"/>
    <s v="SU"/>
    <x v="789"/>
    <x v="789"/>
    <n v="1634822"/>
    <n v="6.496120066894133E-2"/>
    <s v=""/>
    <x v="4"/>
    <n v="20"/>
    <x v="19"/>
    <n v="513189"/>
    <n v="2975"/>
    <n v="0.20217904077277321"/>
    <n v="2358669"/>
    <n v="4.5025393558824914E-2"/>
  </r>
  <r>
    <x v="7892"/>
    <x v="19"/>
    <s v="SU"/>
    <x v="947"/>
    <x v="947"/>
    <n v="1634822"/>
    <n v="2.7036582575962399E-2"/>
    <s v=""/>
    <x v="4"/>
    <n v="20"/>
    <x v="19"/>
    <n v="513189"/>
    <n v="2975"/>
    <n v="8.4146079116351941E-2"/>
    <n v="2358669"/>
    <n v="1.8739382253296244E-2"/>
  </r>
  <r>
    <x v="7893"/>
    <x v="19"/>
    <s v="SU"/>
    <x v="5300"/>
    <x v="5300"/>
    <n v="1634822"/>
    <n v="0.26210804601357213"/>
    <s v=""/>
    <x v="4"/>
    <n v="20"/>
    <x v="19"/>
    <n v="513189"/>
    <n v="2975"/>
    <n v="0.81576006564155668"/>
    <n v="2358669"/>
    <n v="0.18167025555514571"/>
  </r>
  <r>
    <x v="7894"/>
    <x v="19"/>
    <s v="SU"/>
    <x v="134"/>
    <x v="134"/>
    <n v="1634822"/>
    <n v="3.4009818805961753E-2"/>
    <s v=""/>
    <x v="4"/>
    <n v="20"/>
    <x v="19"/>
    <n v="513189"/>
    <n v="2975"/>
    <n v="0.10584891400156489"/>
    <n v="2358669"/>
    <n v="2.357261659011926E-2"/>
  </r>
  <r>
    <x v="7895"/>
    <x v="19"/>
    <s v="SU"/>
    <x v="1123"/>
    <x v="1123"/>
    <n v="1634822"/>
    <n v="0.11891202834314683"/>
    <s v=""/>
    <x v="4"/>
    <n v="20"/>
    <x v="19"/>
    <n v="513189"/>
    <n v="2975"/>
    <n v="0.37009044751626285"/>
    <n v="2358669"/>
    <n v="8.2419364480560864E-2"/>
  </r>
  <r>
    <x v="7896"/>
    <x v="19"/>
    <s v="SU"/>
    <x v="5301"/>
    <x v="5301"/>
    <n v="1634822"/>
    <n v="0.87355075965456797"/>
    <s v=""/>
    <x v="4"/>
    <n v="20"/>
    <x v="19"/>
    <n v="513189"/>
    <n v="2975"/>
    <n v="2.7187560087344393"/>
    <n v="2358669"/>
    <n v="0.60546859266815312"/>
  </r>
  <r>
    <x v="7897"/>
    <x v="19"/>
    <s v="SU"/>
    <x v="4377"/>
    <x v="4377"/>
    <n v="1634822"/>
    <n v="0.17567661800489595"/>
    <s v=""/>
    <x v="4"/>
    <n v="20"/>
    <x v="19"/>
    <n v="513189"/>
    <n v="2975"/>
    <n v="0.54675913851168045"/>
    <n v="2358669"/>
    <n v="0.12176358785399731"/>
  </r>
  <r>
    <x v="7898"/>
    <x v="19"/>
    <s v="SU"/>
    <x v="3952"/>
    <x v="3952"/>
    <n v="1634822"/>
    <n v="0.22357174053199677"/>
    <s v=""/>
    <x v="4"/>
    <n v="20"/>
    <x v="19"/>
    <n v="513189"/>
    <n v="2975"/>
    <n v="0.69582334653906408"/>
    <n v="2358669"/>
    <n v="0.15496027632533432"/>
  </r>
  <r>
    <x v="7899"/>
    <x v="19"/>
    <s v="SU"/>
    <x v="3851"/>
    <x v="3851"/>
    <n v="1634822"/>
    <n v="7.0833399599467092E-2"/>
    <s v=""/>
    <x v="4"/>
    <n v="20"/>
    <x v="19"/>
    <n v="513189"/>
    <n v="2975"/>
    <n v="0.22045511225505782"/>
    <n v="2358669"/>
    <n v="4.909548563193903E-2"/>
  </r>
  <r>
    <x v="7900"/>
    <x v="19"/>
    <s v="SU"/>
    <x v="936"/>
    <x v="936"/>
    <n v="1634822"/>
    <n v="4.1655911163417179E-2"/>
    <s v=""/>
    <x v="4"/>
    <n v="20"/>
    <x v="19"/>
    <n v="513189"/>
    <n v="2975"/>
    <n v="0.12964588207745628"/>
    <n v="2358669"/>
    <n v="2.8872215643653266E-2"/>
  </r>
  <r>
    <x v="7901"/>
    <x v="19"/>
    <s v="SU"/>
    <x v="1089"/>
    <x v="1089"/>
    <n v="1634822"/>
    <n v="8.765480278586904E-2"/>
    <s v=""/>
    <x v="4"/>
    <n v="20"/>
    <x v="19"/>
    <n v="513189"/>
    <n v="2975"/>
    <n v="0.27280844202201887"/>
    <n v="2358669"/>
    <n v="6.0754603549713848E-2"/>
  </r>
  <r>
    <x v="7902"/>
    <x v="19"/>
    <s v="SU"/>
    <x v="4380"/>
    <x v="4380"/>
    <n v="1634822"/>
    <n v="6.7102106529028857E-2"/>
    <s v=""/>
    <x v="4"/>
    <n v="20"/>
    <x v="19"/>
    <n v="513189"/>
    <n v="2975"/>
    <n v="0.20884219183402281"/>
    <n v="2358669"/>
    <n v="4.6509281293814431E-2"/>
  </r>
  <r>
    <x v="7903"/>
    <x v="19"/>
    <s v="SU"/>
    <x v="5302"/>
    <x v="5302"/>
    <n v="1634822"/>
    <n v="0.29581202112523564"/>
    <s v=""/>
    <x v="4"/>
    <n v="20"/>
    <x v="19"/>
    <n v="513189"/>
    <n v="2975"/>
    <n v="0.9206571009200859"/>
    <n v="2358669"/>
    <n v="0.20503088818312362"/>
  </r>
  <r>
    <x v="7904"/>
    <x v="19"/>
    <s v="SU"/>
    <x v="3347"/>
    <x v="3347"/>
    <n v="1634822"/>
    <n v="6.8937168694818154E-2"/>
    <s v=""/>
    <x v="4"/>
    <n v="20"/>
    <x v="19"/>
    <n v="513189"/>
    <n v="2975"/>
    <n v="0.21455346417223672"/>
    <n v="2358669"/>
    <n v="4.7781185066662596E-2"/>
  </r>
  <r>
    <x v="7905"/>
    <x v="19"/>
    <s v="SU"/>
    <x v="5303"/>
    <x v="5303"/>
    <n v="1634822"/>
    <n v="0.20919708689998057"/>
    <s v=""/>
    <x v="4"/>
    <n v="20"/>
    <x v="19"/>
    <n v="513189"/>
    <n v="2975"/>
    <n v="0.65108504655638832"/>
    <n v="2358669"/>
    <n v="0.14499703010469039"/>
  </r>
  <r>
    <x v="7906"/>
    <x v="19"/>
    <s v="SU"/>
    <x v="5304"/>
    <x v="5304"/>
    <n v="1634822"/>
    <n v="0.41943404236057508"/>
    <s v=""/>
    <x v="4"/>
    <n v="20"/>
    <x v="19"/>
    <n v="513189"/>
    <n v="2975"/>
    <n v="1.3054064807710979"/>
    <n v="2358669"/>
    <n v="0.29071480568066144"/>
  </r>
  <r>
    <x v="7907"/>
    <x v="19"/>
    <s v="SU"/>
    <x v="5305"/>
    <x v="5305"/>
    <n v="1634822"/>
    <n v="0.14723315443516174"/>
    <s v=""/>
    <x v="4"/>
    <n v="20"/>
    <x v="19"/>
    <n v="513189"/>
    <n v="2975"/>
    <n v="0.45823441726936454"/>
    <n v="2358669"/>
    <n v="0.1020490793748508"/>
  </r>
  <r>
    <x v="7908"/>
    <x v="20"/>
    <m/>
    <x v="5306"/>
    <x v="5306"/>
    <m/>
    <m/>
    <m/>
    <x v="5"/>
    <m/>
    <x v="2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87F00C-C316-4EF5-8E01-F372E34ECFA4}" name="Tabella pivot1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H1:K27" firstHeaderRow="0" firstDataRow="1" firstDataCol="1"/>
  <pivotFields count="5">
    <pivotField axis="axisRow" showAll="0">
      <items count="21">
        <item x="12"/>
        <item x="16"/>
        <item x="17"/>
        <item x="14"/>
        <item x="7"/>
        <item x="5"/>
        <item x="11"/>
        <item x="6"/>
        <item x="2"/>
        <item x="10"/>
        <item x="13"/>
        <item x="0"/>
        <item x="15"/>
        <item x="19"/>
        <item x="18"/>
        <item x="8"/>
        <item x="3"/>
        <item x="9"/>
        <item x="1"/>
        <item x="4"/>
        <item t="default"/>
      </items>
    </pivotField>
    <pivotField dataField="1" showAll="0"/>
    <pivotField dataField="1" showAll="0">
      <items count="21">
        <item x="1"/>
        <item x="13"/>
        <item x="16"/>
        <item x="9"/>
        <item x="19"/>
        <item x="3"/>
        <item x="5"/>
        <item x="17"/>
        <item x="12"/>
        <item x="6"/>
        <item x="10"/>
        <item x="8"/>
        <item x="15"/>
        <item x="0"/>
        <item x="18"/>
        <item x="7"/>
        <item x="11"/>
        <item x="14"/>
        <item x="4"/>
        <item x="2"/>
        <item t="default"/>
      </items>
    </pivotField>
    <pivotField dataField="1" showAll="0"/>
    <pivotField axis="axisRow" showAll="0">
      <items count="6">
        <item x="2"/>
        <item x="4"/>
        <item x="1"/>
        <item x="0"/>
        <item x="3"/>
        <item t="default"/>
      </items>
    </pivotField>
  </pivotFields>
  <rowFields count="2">
    <field x="4"/>
    <field x="0"/>
  </rowFields>
  <rowItems count="26">
    <i>
      <x/>
    </i>
    <i r="1">
      <x v="6"/>
    </i>
    <i r="1">
      <x v="9"/>
    </i>
    <i r="1">
      <x v="15"/>
    </i>
    <i r="1">
      <x v="17"/>
    </i>
    <i>
      <x v="1"/>
    </i>
    <i r="1">
      <x v="13"/>
    </i>
    <i r="1">
      <x v="14"/>
    </i>
    <i>
      <x v="2"/>
    </i>
    <i r="1">
      <x v="4"/>
    </i>
    <i r="1">
      <x v="5"/>
    </i>
    <i r="1">
      <x v="16"/>
    </i>
    <i r="1">
      <x v="19"/>
    </i>
    <i>
      <x v="3"/>
    </i>
    <i r="1">
      <x v="7"/>
    </i>
    <i r="1">
      <x v="8"/>
    </i>
    <i r="1">
      <x v="11"/>
    </i>
    <i r="1">
      <x v="18"/>
    </i>
    <i>
      <x v="4"/>
    </i>
    <i r="1">
      <x/>
    </i>
    <i r="1">
      <x v="1"/>
    </i>
    <i r="1">
      <x v="2"/>
    </i>
    <i r="1">
      <x v="3"/>
    </i>
    <i r="1">
      <x v="10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Totale" fld="1" baseField="0" baseItem="0"/>
    <dataField name="Somma di Guariti" fld="2" baseField="0" baseItem="0"/>
    <dataField name="Somma di Deceduti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3B37A-B0AD-4829-9936-93A4ABA29B79}" name="Tabella pivot2" cacheId="12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3:E7940" firstHeaderRow="0" firstDataRow="1" firstDataCol="1"/>
  <pivotFields count="16">
    <pivotField axis="axisRow" showAll="0">
      <items count="7910">
        <item x="3461"/>
        <item x="2647"/>
        <item x="2562"/>
        <item x="4593"/>
        <item x="7714"/>
        <item x="5515"/>
        <item x="1618"/>
        <item x="4458"/>
        <item x="6607"/>
        <item x="7499"/>
        <item x="6351"/>
        <item x="481"/>
        <item x="6707"/>
        <item x="5360"/>
        <item x="5042"/>
        <item x="6608"/>
        <item x="6193"/>
        <item x="5983"/>
        <item x="7441"/>
        <item x="7442"/>
        <item x="7443"/>
        <item x="7445"/>
        <item x="7444"/>
        <item x="5269"/>
        <item x="6738"/>
        <item x="1994"/>
        <item x="4755"/>
        <item x="2385"/>
        <item x="2498"/>
        <item x="4982"/>
        <item x="6739"/>
        <item x="7092"/>
        <item x="4909"/>
        <item x="4722"/>
        <item x="5665"/>
        <item x="6412"/>
        <item x="5749"/>
        <item x="4910"/>
        <item x="7399"/>
        <item x="7354"/>
        <item x="846"/>
        <item x="6740"/>
        <item x="5270"/>
        <item x="6413"/>
        <item x="7446"/>
        <item x="1751"/>
        <item x="1752"/>
        <item x="3563"/>
        <item x="1995"/>
        <item x="3050"/>
        <item x="5115"/>
        <item x="5984"/>
        <item x="6968"/>
        <item x="4062"/>
        <item x="5985"/>
        <item x="7532"/>
        <item x="7421"/>
        <item x="4440"/>
        <item x="728"/>
        <item x="0"/>
        <item x="7593"/>
        <item x="3462"/>
        <item x="2386"/>
        <item x="6969"/>
        <item x="5750"/>
        <item x="1996"/>
        <item x="3262"/>
        <item x="5116"/>
        <item x="1255"/>
        <item x="2707"/>
        <item x="394"/>
        <item x="7356"/>
        <item x="6194"/>
        <item x="4807"/>
        <item x="3148"/>
        <item x="2708"/>
        <item x="7715"/>
        <item x="7422"/>
        <item x="5361"/>
        <item x="6741"/>
        <item x="3613"/>
        <item x="6075"/>
        <item x="6742"/>
        <item x="5801"/>
        <item x="1033"/>
        <item x="1"/>
        <item x="5905"/>
        <item x="3828"/>
        <item x="2563"/>
        <item x="482"/>
        <item x="2878"/>
        <item x="7533"/>
        <item x="2"/>
        <item x="2199"/>
        <item x="312"/>
        <item x="5516"/>
        <item x="3263"/>
        <item x="3894"/>
        <item x="5271"/>
        <item x="483"/>
        <item x="5468"/>
        <item x="7716"/>
        <item x="1619"/>
        <item x="6195"/>
        <item x="6609"/>
        <item x="5117"/>
        <item x="1753"/>
        <item x="313"/>
        <item x="2200"/>
        <item x="3051"/>
        <item x="1541"/>
        <item x="4108"/>
        <item x="484"/>
        <item x="1393"/>
        <item x="3895"/>
        <item x="847"/>
        <item x="6414"/>
        <item x="6352"/>
        <item x="1394"/>
        <item x="3149"/>
        <item x="6888"/>
        <item x="2879"/>
        <item x="3"/>
        <item x="2709"/>
        <item x="6743"/>
        <item x="3463"/>
        <item x="4152"/>
        <item x="1754"/>
        <item x="1395"/>
        <item x="3897"/>
        <item x="3896"/>
        <item x="1256"/>
        <item x="2201"/>
        <item x="1542"/>
        <item x="729"/>
        <item x="2202"/>
        <item x="7142"/>
        <item x="7248"/>
        <item x="2880"/>
        <item x="2762"/>
        <item x="7717"/>
        <item x="848"/>
        <item x="6744"/>
        <item x="7357"/>
        <item x="6502"/>
        <item x="6503"/>
        <item x="6196"/>
        <item x="5362"/>
        <item x="1997"/>
        <item x="849"/>
        <item x="4317"/>
        <item x="7534"/>
        <item x="1988"/>
        <item x="7249"/>
        <item x="7250"/>
        <item x="7166"/>
        <item x="6708"/>
        <item x="850"/>
        <item x="314"/>
        <item x="5802"/>
        <item x="7167"/>
        <item x="7168"/>
        <item x="7718"/>
        <item x="3264"/>
        <item x="1181"/>
        <item x="4723"/>
        <item x="6504"/>
        <item x="5118"/>
        <item x="1031"/>
        <item x="1755"/>
        <item x="1756"/>
        <item x="1757"/>
        <item x="4"/>
        <item x="3150"/>
        <item x="3320"/>
        <item x="5"/>
        <item x="6"/>
        <item x="4063"/>
        <item x="1396"/>
        <item x="4107"/>
        <item x="1538"/>
        <item x="6415"/>
        <item x="3898"/>
        <item x="3033"/>
        <item x="6076"/>
        <item x="7169"/>
        <item x="851"/>
        <item x="6197"/>
        <item x="3151"/>
        <item x="4942"/>
        <item x="6745"/>
        <item x="5561"/>
        <item x="3152"/>
        <item x="3323"/>
        <item x="485"/>
        <item x="4295"/>
        <item x="392"/>
        <item x="7170"/>
        <item x="6746"/>
        <item x="4407"/>
        <item x="3034"/>
        <item x="4724"/>
        <item x="5803"/>
        <item x="5272"/>
        <item x="1758"/>
        <item x="852"/>
        <item x="1397"/>
        <item x="6198"/>
        <item x="4943"/>
        <item x="6747"/>
        <item x="3614"/>
        <item x="6889"/>
        <item x="5273"/>
        <item x="6890"/>
        <item x="5043"/>
        <item x="1759"/>
        <item x="3035"/>
        <item x="4030"/>
        <item x="4725"/>
        <item x="6748"/>
        <item x="395"/>
        <item x="5906"/>
        <item x="3615"/>
        <item x="5986"/>
        <item x="5274"/>
        <item x="5469"/>
        <item x="4808"/>
        <item x="6891"/>
        <item x="2881"/>
        <item x="1543"/>
        <item x="7"/>
        <item x="3899"/>
        <item x="1034"/>
        <item x="6505"/>
        <item x="8"/>
        <item x="3778"/>
        <item x="6077"/>
        <item x="6597"/>
        <item x="2763"/>
        <item x="7535"/>
        <item x="1998"/>
        <item x="1257"/>
        <item x="4557"/>
        <item x="3052"/>
        <item x="1999"/>
        <item x="6199"/>
        <item x="9"/>
        <item x="5119"/>
        <item x="3464"/>
        <item x="2387"/>
        <item x="2564"/>
        <item x="3417"/>
        <item x="6970"/>
        <item x="1760"/>
        <item x="2764"/>
        <item x="1182"/>
        <item x="5120"/>
        <item x="730"/>
        <item x="7251"/>
        <item x="6971"/>
        <item x="5044"/>
        <item x="1107"/>
        <item x="5363"/>
        <item x="1398"/>
        <item x="6353"/>
        <item x="6610"/>
        <item x="5121"/>
        <item x="4241"/>
        <item x="1108"/>
        <item x="1183"/>
        <item x="4756"/>
        <item x="5907"/>
        <item x="4854"/>
        <item x="5908"/>
        <item x="1399"/>
        <item x="2765"/>
        <item x="4855"/>
        <item x="4911"/>
        <item x="1544"/>
        <item x="3829"/>
        <item x="6354"/>
        <item x="6749"/>
        <item x="5236"/>
        <item x="6200"/>
        <item x="3830"/>
        <item x="3616"/>
        <item x="6078"/>
        <item x="5275"/>
        <item x="6506"/>
        <item x="7358"/>
        <item x="731"/>
        <item x="3779"/>
        <item x="7719"/>
        <item x="315"/>
        <item x="7801"/>
        <item x="3324"/>
        <item x="5276"/>
        <item x="1761"/>
        <item x="4809"/>
        <item x="5562"/>
        <item x="4628"/>
        <item x="5122"/>
        <item x="1258"/>
        <item x="2882"/>
        <item x="4031"/>
        <item x="3053"/>
        <item x="1620"/>
        <item x="2710"/>
        <item x="3153"/>
        <item x="7536"/>
        <item x="7720"/>
        <item x="5231"/>
        <item x="1545"/>
        <item x="1762"/>
        <item x="6972"/>
        <item x="7093"/>
        <item x="2203"/>
        <item x="3963"/>
        <item x="1621"/>
        <item x="4558"/>
        <item x="1400"/>
        <item x="4242"/>
        <item x="4296"/>
        <item x="486"/>
        <item x="487"/>
        <item x="6892"/>
        <item x="5563"/>
        <item x="6079"/>
        <item x="3564"/>
        <item x="5123"/>
        <item x="5564"/>
        <item x="5804"/>
        <item x="10"/>
        <item x="7623"/>
        <item x="1109"/>
        <item x="4983"/>
        <item x="1622"/>
        <item x="396"/>
        <item x="6611"/>
        <item x="3831"/>
        <item x="7802"/>
        <item x="1184"/>
        <item x="5277"/>
        <item x="3900"/>
        <item x="6507"/>
        <item x="1110"/>
        <item x="397"/>
        <item x="1401"/>
        <item x="5909"/>
        <item x="5910"/>
        <item x="5278"/>
        <item x="3465"/>
        <item x="3565"/>
        <item x="4912"/>
        <item x="853"/>
        <item x="3466"/>
        <item x="4726"/>
        <item x="1259"/>
        <item x="3265"/>
        <item x="3154"/>
        <item x="5470"/>
        <item x="5124"/>
        <item x="3617"/>
        <item x="3618"/>
        <item x="5125"/>
        <item x="2000"/>
        <item x="1185"/>
        <item x="7537"/>
        <item x="1763"/>
        <item x="7624"/>
        <item x="5987"/>
        <item x="3467"/>
        <item x="3155"/>
        <item x="6201"/>
        <item x="4594"/>
        <item x="4913"/>
        <item x="6355"/>
        <item x="5045"/>
        <item x="3156"/>
        <item x="3157"/>
        <item x="316"/>
        <item x="2499"/>
        <item x="3325"/>
        <item x="1623"/>
        <item x="7697"/>
        <item x="4663"/>
        <item x="1402"/>
        <item x="7721"/>
        <item x="7423"/>
        <item x="732"/>
        <item x="7722"/>
        <item x="5364"/>
        <item x="6612"/>
        <item x="6202"/>
        <item x="5565"/>
        <item x="5279"/>
        <item x="6203"/>
        <item x="5471"/>
        <item x="6080"/>
        <item x="4727"/>
        <item x="3619"/>
        <item x="7625"/>
        <item x="7511"/>
        <item x="6204"/>
        <item x="4390"/>
        <item x="1111"/>
        <item x="3832"/>
        <item x="3266"/>
        <item x="5280"/>
        <item x="7626"/>
        <item x="3964"/>
        <item x="2766"/>
        <item x="6081"/>
        <item x="6082"/>
        <item x="1764"/>
        <item x="5805"/>
        <item x="6453"/>
        <item x="5365"/>
        <item x="3780"/>
        <item x="1765"/>
        <item x="11"/>
        <item x="6613"/>
        <item x="4754"/>
        <item x="2883"/>
        <item x="1186"/>
        <item x="7512"/>
        <item x="854"/>
        <item x="1187"/>
        <item x="1188"/>
        <item x="12"/>
        <item x="2388"/>
        <item x="733"/>
        <item x="3781"/>
        <item x="2001"/>
        <item x="1766"/>
        <item x="1260"/>
        <item x="1261"/>
        <item x="1767"/>
        <item x="1112"/>
        <item x="5988"/>
        <item x="3833"/>
        <item x="7612"/>
        <item x="3054"/>
        <item x="2204"/>
        <item x="3566"/>
        <item x="4559"/>
        <item x="2767"/>
        <item x="6893"/>
        <item x="6973"/>
        <item x="7171"/>
        <item x="4318"/>
        <item x="6974"/>
        <item x="4319"/>
        <item x="2205"/>
        <item x="3620"/>
        <item x="488"/>
        <item x="1768"/>
        <item x="4408"/>
        <item x="4460"/>
        <item x="4335"/>
        <item x="5751"/>
        <item x="3468"/>
        <item x="6083"/>
        <item x="2389"/>
        <item x="6508"/>
        <item x="3567"/>
        <item x="4153"/>
        <item x="2002"/>
        <item x="489"/>
        <item x="2500"/>
        <item x="4391"/>
        <item x="4984"/>
        <item x="2003"/>
        <item x="5806"/>
        <item x="6084"/>
        <item x="13"/>
        <item x="4154"/>
        <item x="3834"/>
        <item x="14"/>
        <item x="734"/>
        <item x="15"/>
        <item x="490"/>
        <item x="16"/>
        <item x="7172"/>
        <item x="3901"/>
        <item x="2565"/>
        <item x="7803"/>
        <item x="17"/>
        <item x="317"/>
        <item x="318"/>
        <item x="5366"/>
        <item x="6614"/>
        <item x="855"/>
        <item x="7538"/>
        <item x="18"/>
        <item x="1113"/>
        <item x="6615"/>
        <item x="3469"/>
        <item x="7723"/>
        <item x="6616"/>
        <item x="5666"/>
        <item x="5989"/>
        <item x="1749"/>
        <item x="1262"/>
        <item x="7724"/>
        <item x="19"/>
        <item x="4810"/>
        <item x="3258"/>
        <item x="4985"/>
        <item x="491"/>
        <item x="2004"/>
        <item x="1769"/>
        <item x="4461"/>
        <item x="4500"/>
        <item x="2206"/>
        <item x="2768"/>
        <item x="3470"/>
        <item x="7252"/>
        <item x="3782"/>
        <item x="1189"/>
        <item x="1263"/>
        <item x="4109"/>
        <item x="3902"/>
        <item x="3055"/>
        <item x="20"/>
        <item x="1624"/>
        <item x="398"/>
        <item x="7725"/>
        <item x="5367"/>
        <item x="4409"/>
        <item x="3965"/>
        <item x="492"/>
        <item x="2005"/>
        <item x="6416"/>
        <item x="7627"/>
        <item x="1770"/>
        <item x="4243"/>
        <item x="6617"/>
        <item x="5368"/>
        <item x="2711"/>
        <item x="6598"/>
        <item x="1403"/>
        <item x="493"/>
        <item x="21"/>
        <item x="6205"/>
        <item x="7424"/>
        <item x="7804"/>
        <item x="5369"/>
        <item x="7805"/>
        <item x="2566"/>
        <item x="1771"/>
        <item x="2567"/>
        <item x="2568"/>
        <item x="856"/>
        <item x="2207"/>
        <item x="4728"/>
        <item x="5472"/>
        <item x="2884"/>
        <item x="5911"/>
        <item x="1625"/>
        <item x="7253"/>
        <item x="1626"/>
        <item x="3621"/>
        <item x="2006"/>
        <item x="3158"/>
        <item x="4987"/>
        <item x="4986"/>
        <item x="5237"/>
        <item x="857"/>
        <item x="494"/>
        <item x="4664"/>
        <item x="2208"/>
        <item x="4194"/>
        <item x="3471"/>
        <item x="495"/>
        <item x="6206"/>
        <item x="2209"/>
        <item x="7173"/>
        <item x="7726"/>
        <item x="7628"/>
        <item x="1114"/>
        <item x="1264"/>
        <item x="2007"/>
        <item x="2885"/>
        <item x="4110"/>
        <item x="1772"/>
        <item x="1115"/>
        <item x="22"/>
        <item x="496"/>
        <item x="6894"/>
        <item x="3056"/>
        <item x="4757"/>
        <item x="4856"/>
        <item x="858"/>
        <item x="2210"/>
        <item x="1116"/>
        <item x="6618"/>
        <item x="1535"/>
        <item x="2569"/>
        <item x="5473"/>
        <item x="4365"/>
        <item x="5126"/>
        <item x="497"/>
        <item x="1627"/>
        <item x="399"/>
        <item x="6350"/>
        <item x="5807"/>
        <item x="6207"/>
        <item x="3267"/>
        <item x="2712"/>
        <item x="6750"/>
        <item x="5281"/>
        <item x="5752"/>
        <item x="5046"/>
        <item x="7174"/>
        <item x="4944"/>
        <item x="7447"/>
        <item x="6751"/>
        <item x="7065"/>
        <item x="498"/>
        <item x="6752"/>
        <item x="4811"/>
        <item x="735"/>
        <item x="7629"/>
        <item x="1546"/>
        <item x="1404"/>
        <item x="499"/>
        <item x="6975"/>
        <item x="7539"/>
        <item x="500"/>
        <item x="5912"/>
        <item x="1035"/>
        <item x="4244"/>
        <item x="1773"/>
        <item x="1547"/>
        <item x="4111"/>
        <item x="7540"/>
        <item x="1405"/>
        <item x="2211"/>
        <item x="859"/>
        <item x="1774"/>
        <item x="3568"/>
        <item x="3903"/>
        <item x="501"/>
        <item x="2008"/>
        <item x="6709"/>
        <item x="2713"/>
        <item x="1628"/>
        <item x="502"/>
        <item x="4336"/>
        <item x="3622"/>
        <item x="2648"/>
        <item x="736"/>
        <item x="860"/>
        <item x="2009"/>
        <item x="2010"/>
        <item x="1775"/>
        <item x="2714"/>
        <item x="1265"/>
        <item x="1629"/>
        <item x="2886"/>
        <item x="4064"/>
        <item x="1266"/>
        <item x="1267"/>
        <item x="7541"/>
        <item x="4065"/>
        <item x="4665"/>
        <item x="1117"/>
        <item x="4666"/>
        <item x="4032"/>
        <item x="3057"/>
        <item x="7448"/>
        <item x="6753"/>
        <item x="6976"/>
        <item x="400"/>
        <item x="1268"/>
        <item x="1776"/>
        <item x="319"/>
        <item x="1548"/>
        <item x="2715"/>
        <item x="4155"/>
        <item x="4560"/>
        <item x="4501"/>
        <item x="23"/>
        <item x="6356"/>
        <item x="3623"/>
        <item x="7727"/>
        <item x="1036"/>
        <item x="2011"/>
        <item x="2887"/>
        <item x="4520"/>
        <item x="1406"/>
        <item x="1630"/>
        <item x="6417"/>
        <item x="1037"/>
        <item x="1190"/>
        <item x="2012"/>
        <item x="7630"/>
        <item x="6085"/>
        <item x="7175"/>
        <item x="6599"/>
        <item x="5370"/>
        <item x="5474"/>
        <item x="6754"/>
        <item x="861"/>
        <item x="1269"/>
        <item x="6418"/>
        <item x="6419"/>
        <item x="6420"/>
        <item x="7631"/>
        <item x="7359"/>
        <item x="6977"/>
        <item x="1407"/>
        <item x="2888"/>
        <item x="1777"/>
        <item x="4988"/>
        <item x="1408"/>
        <item x="1409"/>
        <item x="7247"/>
        <item x="3472"/>
        <item x="4066"/>
        <item x="24"/>
        <item x="401"/>
        <item x="6755"/>
        <item x="320"/>
        <item x="2889"/>
        <item x="1270"/>
        <item x="2649"/>
        <item x="1631"/>
        <item x="3966"/>
        <item x="1118"/>
        <item x="402"/>
        <item x="3904"/>
        <item x="5667"/>
        <item x="4033"/>
        <item x="1778"/>
        <item x="1632"/>
        <item x="25"/>
        <item x="4245"/>
        <item x="5517"/>
        <item x="7176"/>
        <item x="4857"/>
        <item x="7632"/>
        <item x="4989"/>
        <item x="1779"/>
        <item x="403"/>
        <item x="3159"/>
        <item x="2769"/>
        <item x="4990"/>
        <item x="5566"/>
        <item x="7400"/>
        <item x="7177"/>
        <item x="4195"/>
        <item x="7728"/>
        <item x="4034"/>
        <item x="1780"/>
        <item x="1781"/>
        <item x="3058"/>
        <item x="4297"/>
        <item x="2890"/>
        <item x="5913"/>
        <item x="5668"/>
        <item x="2390"/>
        <item x="6756"/>
        <item x="6086"/>
        <item x="7542"/>
        <item x="7543"/>
        <item x="7544"/>
        <item x="503"/>
        <item x="5047"/>
        <item x="3268"/>
        <item x="3624"/>
        <item x="3835"/>
        <item x="2391"/>
        <item x="4112"/>
        <item x="4156"/>
        <item x="2212"/>
        <item x="26"/>
        <item x="7178"/>
        <item x="3836"/>
        <item x="862"/>
        <item x="4035"/>
        <item x="2650"/>
        <item x="3905"/>
        <item x="4337"/>
        <item x="6895"/>
        <item x="27"/>
        <item x="3906"/>
        <item x="4410"/>
        <item x="3036"/>
        <item x="321"/>
        <item x="1782"/>
        <item x="3037"/>
        <item x="2560"/>
        <item x="4758"/>
        <item x="2213"/>
        <item x="505"/>
        <item x="2013"/>
        <item x="2651"/>
        <item x="4462"/>
        <item x="864"/>
        <item x="2215"/>
        <item x="406"/>
        <item x="4246"/>
        <item x="4113"/>
        <item x="3322"/>
        <item x="2891"/>
        <item x="5049"/>
        <item x="3562"/>
        <item x="323"/>
        <item x="2559"/>
        <item x="2561"/>
        <item x="28"/>
        <item x="404"/>
        <item x="504"/>
        <item x="405"/>
        <item x="3837"/>
        <item x="29"/>
        <item x="1179"/>
        <item x="30"/>
        <item x="4067"/>
        <item x="863"/>
        <item x="2214"/>
        <item x="3473"/>
        <item x="5048"/>
        <item x="2014"/>
        <item x="322"/>
        <item x="3907"/>
        <item x="1549"/>
        <item x="2216"/>
        <item x="2015"/>
        <item x="7729"/>
        <item x="7633"/>
        <item x="5567"/>
        <item x="1038"/>
        <item x="3326"/>
        <item x="7634"/>
        <item x="7545"/>
        <item x="7546"/>
        <item x="3967"/>
        <item x="7792"/>
        <item x="3569"/>
        <item x="3059"/>
        <item x="3060"/>
        <item x="865"/>
        <item x="31"/>
        <item x="5990"/>
        <item x="5991"/>
        <item x="506"/>
        <item x="866"/>
        <item x="2570"/>
        <item x="2217"/>
        <item x="1783"/>
        <item x="507"/>
        <item x="6896"/>
        <item x="6509"/>
        <item x="1784"/>
        <item x="2016"/>
        <item x="7547"/>
        <item x="6978"/>
        <item x="6980"/>
        <item x="6979"/>
        <item x="2017"/>
        <item x="508"/>
        <item x="2018"/>
        <item x="5282"/>
        <item x="6357"/>
        <item x="2716"/>
        <item x="3474"/>
        <item x="3061"/>
        <item x="867"/>
        <item x="2501"/>
        <item x="509"/>
        <item x="1785"/>
        <item x="5127"/>
        <item x="6208"/>
        <item x="2770"/>
        <item x="2218"/>
        <item x="6981"/>
        <item x="2019"/>
        <item x="32"/>
        <item x="1786"/>
        <item x="2020"/>
        <item x="1271"/>
        <item x="3327"/>
        <item x="1272"/>
        <item x="3160"/>
        <item x="1410"/>
        <item x="1787"/>
        <item x="1788"/>
        <item x="2652"/>
        <item x="2219"/>
        <item x="3161"/>
        <item x="1411"/>
        <item x="2771"/>
        <item x="2021"/>
        <item x="1273"/>
        <item x="3062"/>
        <item x="2892"/>
        <item x="3063"/>
        <item x="4157"/>
        <item x="2022"/>
        <item x="2893"/>
        <item x="2220"/>
        <item x="2772"/>
        <item x="3162"/>
        <item x="1633"/>
        <item x="2894"/>
        <item x="1274"/>
        <item x="510"/>
        <item x="7094"/>
        <item x="33"/>
        <item x="1412"/>
        <item x="6619"/>
        <item x="511"/>
        <item x="407"/>
        <item x="1789"/>
        <item x="868"/>
        <item x="6482"/>
        <item x="6620"/>
        <item x="1275"/>
        <item x="408"/>
        <item x="2023"/>
        <item x="2717"/>
        <item x="4320"/>
        <item x="1276"/>
        <item x="1191"/>
        <item x="5518"/>
        <item x="2571"/>
        <item x="5283"/>
        <item x="3163"/>
        <item x="7095"/>
        <item x="7254"/>
        <item x="512"/>
        <item x="2221"/>
        <item x="7449"/>
        <item x="2773"/>
        <item x="513"/>
        <item x="34"/>
        <item x="1119"/>
        <item x="35"/>
        <item x="2718"/>
        <item x="3475"/>
        <item x="4036"/>
        <item x="3783"/>
        <item x="36"/>
        <item x="1790"/>
        <item x="1413"/>
        <item x="1277"/>
        <item x="2774"/>
        <item x="737"/>
        <item x="1791"/>
        <item x="37"/>
        <item x="5992"/>
        <item x="1278"/>
        <item x="1039"/>
        <item x="1192"/>
        <item x="38"/>
        <item x="6982"/>
        <item x="1634"/>
        <item x="738"/>
        <item x="7513"/>
        <item x="5568"/>
        <item x="5914"/>
        <item x="1635"/>
        <item x="6209"/>
        <item x="4561"/>
        <item x="7548"/>
        <item x="3784"/>
        <item x="7622"/>
        <item x="4247"/>
        <item x="7806"/>
        <item x="4441"/>
        <item x="1550"/>
        <item x="5371"/>
        <item x="1279"/>
        <item x="3625"/>
        <item x="2572"/>
        <item x="1414"/>
        <item x="7549"/>
        <item x="7550"/>
        <item x="6210"/>
        <item x="5915"/>
        <item x="4595"/>
        <item x="6757"/>
        <item x="2719"/>
        <item x="7807"/>
        <item x="7360"/>
        <item x="7551"/>
        <item x="39"/>
        <item x="40"/>
        <item x="324"/>
        <item x="7730"/>
        <item x="3968"/>
        <item x="41"/>
        <item x="514"/>
        <item x="1636"/>
        <item x="7514"/>
        <item x="7143"/>
        <item x="2757"/>
        <item x="1637"/>
        <item x="4114"/>
        <item x="5519"/>
        <item x="5669"/>
        <item x="3064"/>
        <item x="42"/>
        <item x="1280"/>
        <item x="1638"/>
        <item x="7401"/>
        <item x="4521"/>
        <item x="3065"/>
        <item x="43"/>
        <item x="739"/>
        <item x="3626"/>
        <item x="869"/>
        <item x="1415"/>
        <item x="7731"/>
        <item x="7179"/>
        <item x="7066"/>
        <item x="1281"/>
        <item x="4158"/>
        <item x="4068"/>
        <item x="2895"/>
        <item x="3476"/>
        <item x="1416"/>
        <item x="1392"/>
        <item x="3328"/>
        <item x="44"/>
        <item x="6211"/>
        <item x="4759"/>
        <item x="7698"/>
        <item x="1417"/>
        <item x="5372"/>
        <item x="6358"/>
        <item x="2896"/>
        <item x="5808"/>
        <item x="5809"/>
        <item x="2775"/>
        <item x="2024"/>
        <item x="1551"/>
        <item x="6087"/>
        <item x="1282"/>
        <item x="3908"/>
        <item x="5993"/>
        <item x="6088"/>
        <item x="3269"/>
        <item x="740"/>
        <item x="7361"/>
        <item x="7552"/>
        <item x="6983"/>
        <item x="1120"/>
        <item x="7425"/>
        <item x="5373"/>
        <item x="7808"/>
        <item x="7450"/>
        <item x="7144"/>
        <item x="4991"/>
        <item x="2897"/>
        <item x="4522"/>
        <item x="6710"/>
        <item x="4523"/>
        <item x="1792"/>
        <item x="2025"/>
        <item x="1793"/>
        <item x="2573"/>
        <item x="2776"/>
        <item x="4858"/>
        <item x="4248"/>
        <item x="2898"/>
        <item x="3066"/>
        <item x="3164"/>
        <item x="2899"/>
        <item x="4069"/>
        <item x="4463"/>
        <item x="4115"/>
        <item x="4037"/>
        <item x="3909"/>
        <item x="6510"/>
        <item x="6089"/>
        <item x="3910"/>
        <item x="1040"/>
        <item x="741"/>
        <item x="2574"/>
        <item x="6758"/>
        <item x="742"/>
        <item x="6759"/>
        <item x="7362"/>
        <item x="7451"/>
        <item x="7402"/>
        <item x="7180"/>
        <item x="409"/>
        <item x="3570"/>
        <item x="3165"/>
        <item x="1794"/>
        <item x="45"/>
        <item x="2026"/>
        <item x="6212"/>
        <item x="2392"/>
        <item x="6621"/>
        <item x="3166"/>
        <item x="1795"/>
        <item x="6622"/>
        <item x="5916"/>
        <item x="4729"/>
        <item x="5810"/>
        <item x="2222"/>
        <item x="1639"/>
        <item x="2027"/>
        <item x="5994"/>
        <item x="870"/>
        <item x="4411"/>
        <item x="1041"/>
        <item x="7363"/>
        <item x="1640"/>
        <item x="46"/>
        <item x="1121"/>
        <item x="1042"/>
        <item x="515"/>
        <item x="4812"/>
        <item x="743"/>
        <item x="1796"/>
        <item x="5128"/>
        <item x="4813"/>
        <item x="410"/>
        <item x="4859"/>
        <item x="6213"/>
        <item x="5811"/>
        <item x="6984"/>
        <item x="871"/>
        <item x="3627"/>
        <item x="2393"/>
        <item x="3167"/>
        <item x="7364"/>
        <item x="3969"/>
        <item x="6214"/>
        <item x="3418"/>
        <item x="5129"/>
        <item x="4629"/>
        <item x="2394"/>
        <item x="4159"/>
        <item x="6760"/>
        <item x="2720"/>
        <item x="4160"/>
        <item x="4667"/>
        <item x="325"/>
        <item x="4464"/>
        <item x="6511"/>
        <item x="1104"/>
        <item x="3168"/>
        <item x="4502"/>
        <item x="47"/>
        <item x="1418"/>
        <item x="2900"/>
        <item x="5475"/>
        <item x="6985"/>
        <item x="5374"/>
        <item x="2777"/>
        <item x="3970"/>
        <item x="4503"/>
        <item x="3480"/>
        <item x="2778"/>
        <item x="5670"/>
        <item x="7365"/>
        <item x="7145"/>
        <item x="5671"/>
        <item x="3477"/>
        <item x="2901"/>
        <item x="5238"/>
        <item x="5672"/>
        <item x="1552"/>
        <item x="3478"/>
        <item x="7181"/>
        <item x="7182"/>
        <item x="4945"/>
        <item x="7183"/>
        <item x="3628"/>
        <item x="7403"/>
        <item x="4196"/>
        <item x="5917"/>
        <item x="5284"/>
        <item x="5918"/>
        <item x="5673"/>
        <item x="3419"/>
        <item x="3742"/>
        <item x="6623"/>
        <item x="5674"/>
        <item x="3971"/>
        <item x="3420"/>
        <item x="6215"/>
        <item x="7184"/>
        <item x="4412"/>
        <item x="3838"/>
        <item x="4860"/>
        <item x="7452"/>
        <item x="3479"/>
        <item x="5995"/>
        <item x="4197"/>
        <item x="2223"/>
        <item x="5375"/>
        <item x="4249"/>
        <item x="2902"/>
        <item x="516"/>
        <item x="3282"/>
        <item x="5130"/>
        <item x="3571"/>
        <item x="2903"/>
        <item x="6624"/>
        <item x="5812"/>
        <item x="3572"/>
        <item x="6359"/>
        <item x="1043"/>
        <item x="48"/>
        <item x="2224"/>
        <item x="3481"/>
        <item x="6090"/>
        <item x="6986"/>
        <item x="49"/>
        <item x="1641"/>
        <item x="744"/>
        <item x="4992"/>
        <item x="3785"/>
        <item x="7366"/>
        <item x="7515"/>
        <item x="4993"/>
        <item x="50"/>
        <item x="5376"/>
        <item x="6761"/>
        <item x="6216"/>
        <item x="4668"/>
        <item x="1122"/>
        <item x="2225"/>
        <item x="2502"/>
        <item x="1123"/>
        <item x="6512"/>
        <item x="6987"/>
        <item x="1797"/>
        <item x="6600"/>
        <item x="5570"/>
        <item x="517"/>
        <item x="4168"/>
        <item x="5377"/>
        <item x="4656"/>
        <item x="5050"/>
        <item x="51"/>
        <item x="5051"/>
        <item x="872"/>
        <item x="5753"/>
        <item x="745"/>
        <item x="1283"/>
        <item x="5131"/>
        <item x="4760"/>
        <item x="52"/>
        <item x="1419"/>
        <item x="5476"/>
        <item x="1420"/>
        <item x="3421"/>
        <item x="4070"/>
        <item x="6217"/>
        <item x="7185"/>
        <item x="4630"/>
        <item x="4524"/>
        <item x="4413"/>
        <item x="5132"/>
        <item x="2395"/>
        <item x="5378"/>
        <item x="1421"/>
        <item x="7096"/>
        <item x="5379"/>
        <item x="5380"/>
        <item x="7255"/>
        <item x="1798"/>
        <item x="2028"/>
        <item x="7256"/>
        <item x="4994"/>
        <item x="5813"/>
        <item x="4504"/>
        <item x="4562"/>
        <item x="2758"/>
        <item x="5381"/>
        <item x="6091"/>
        <item x="7699"/>
        <item x="2029"/>
        <item x="5382"/>
        <item x="2396"/>
        <item x="2397"/>
        <item x="3329"/>
        <item x="5520"/>
        <item x="5754"/>
        <item x="4465"/>
        <item x="4505"/>
        <item x="2398"/>
        <item x="4995"/>
        <item x="5133"/>
        <item x="6513"/>
        <item x="4996"/>
        <item x="518"/>
        <item x="4563"/>
        <item x="1124"/>
        <item x="5996"/>
        <item x="7257"/>
        <item x="2904"/>
        <item x="2030"/>
        <item x="873"/>
        <item x="1799"/>
        <item x="5814"/>
        <item x="53"/>
        <item x="6092"/>
        <item x="746"/>
        <item x="1044"/>
        <item x="1800"/>
        <item x="3067"/>
        <item x="2031"/>
        <item x="3747"/>
        <item x="5815"/>
        <item x="6421"/>
        <item x="6988"/>
        <item x="6897"/>
        <item x="519"/>
        <item x="520"/>
        <item x="5521"/>
        <item x="2905"/>
        <item x="6360"/>
        <item x="5383"/>
        <item x="3972"/>
        <item x="4914"/>
        <item x="2721"/>
        <item x="1422"/>
        <item x="1801"/>
        <item x="1284"/>
        <item x="54"/>
        <item x="3839"/>
        <item x="4997"/>
        <item x="2226"/>
        <item x="5997"/>
        <item x="874"/>
        <item x="1423"/>
        <item x="6625"/>
        <item x="3330"/>
        <item x="7809"/>
        <item x="3911"/>
        <item x="3482"/>
        <item x="326"/>
        <item x="1285"/>
        <item x="521"/>
        <item x="7695"/>
        <item x="6989"/>
        <item x="6898"/>
        <item x="5998"/>
        <item x="4414"/>
        <item x="55"/>
        <item x="2575"/>
        <item x="875"/>
        <item x="6990"/>
        <item x="327"/>
        <item x="328"/>
        <item x="876"/>
        <item x="7067"/>
        <item x="7553"/>
        <item x="6762"/>
        <item x="6093"/>
        <item x="56"/>
        <item x="1424"/>
        <item x="5816"/>
        <item x="7186"/>
        <item x="5817"/>
        <item x="329"/>
        <item x="2906"/>
        <item x="6361"/>
        <item x="1425"/>
        <item x="7516"/>
        <item x="3629"/>
        <item x="7810"/>
        <item x="6899"/>
        <item x="57"/>
        <item x="6514"/>
        <item x="4657"/>
        <item x="3483"/>
        <item x="1286"/>
        <item x="2722"/>
        <item x="1802"/>
        <item x="6763"/>
        <item x="1803"/>
        <item x="7258"/>
        <item x="1287"/>
        <item x="1288"/>
        <item x="6454"/>
        <item x="6483"/>
        <item x="5755"/>
        <item x="4071"/>
        <item x="6764"/>
        <item x="4761"/>
        <item x="2032"/>
        <item x="877"/>
        <item x="4198"/>
        <item x="1642"/>
        <item x="6515"/>
        <item x="411"/>
        <item x="4161"/>
        <item x="5522"/>
        <item x="5134"/>
        <item x="5571"/>
        <item x="6362"/>
        <item x="5756"/>
        <item x="4392"/>
        <item x="3169"/>
        <item x="878"/>
        <item x="4038"/>
        <item x="4039"/>
        <item x="879"/>
        <item x="522"/>
        <item x="5384"/>
        <item x="3170"/>
        <item x="523"/>
        <item x="4762"/>
        <item x="880"/>
        <item x="3484"/>
        <item x="1643"/>
        <item x="1426"/>
        <item x="5572"/>
        <item x="1804"/>
        <item x="2907"/>
        <item x="7068"/>
        <item x="5675"/>
        <item x="5573"/>
        <item x="5818"/>
        <item x="881"/>
        <item x="5819"/>
        <item x="6220"/>
        <item x="5574"/>
        <item x="5285"/>
        <item x="412"/>
        <item x="5575"/>
        <item x="6094"/>
        <item x="58"/>
        <item x="6218"/>
        <item x="2399"/>
        <item x="5676"/>
        <item x="5919"/>
        <item x="1125"/>
        <item x="2400"/>
        <item x="3485"/>
        <item x="1289"/>
        <item x="4525"/>
        <item x="883"/>
        <item x="3331"/>
        <item x="4250"/>
        <item x="882"/>
        <item x="413"/>
        <item x="3068"/>
        <item x="2401"/>
        <item x="2402"/>
        <item x="2653"/>
        <item x="6219"/>
        <item x="2403"/>
        <item x="4251"/>
        <item x="4162"/>
        <item x="524"/>
        <item x="6886"/>
        <item x="5576"/>
        <item x="414"/>
        <item x="2404"/>
        <item x="2654"/>
        <item x="2405"/>
        <item x="2503"/>
        <item x="884"/>
        <item x="5999"/>
        <item x="6363"/>
        <item x="2504"/>
        <item x="2655"/>
        <item x="2505"/>
        <item x="3486"/>
        <item x="5820"/>
        <item x="6364"/>
        <item x="7259"/>
        <item x="5286"/>
        <item x="415"/>
        <item x="1290"/>
        <item x="6000"/>
        <item x="6422"/>
        <item x="6001"/>
        <item x="6002"/>
        <item x="330"/>
        <item x="3912"/>
        <item x="2227"/>
        <item x="5135"/>
        <item x="5903"/>
        <item x="1045"/>
        <item x="5052"/>
        <item x="5821"/>
        <item x="6516"/>
        <item x="2576"/>
        <item x="1644"/>
        <item x="3786"/>
        <item x="3973"/>
        <item x="885"/>
        <item x="2577"/>
        <item x="2228"/>
        <item x="6003"/>
        <item x="1805"/>
        <item x="4669"/>
        <item x="1291"/>
        <item x="4555"/>
        <item x="4526"/>
        <item x="59"/>
        <item x="2229"/>
        <item x="60"/>
        <item x="3974"/>
        <item x="6221"/>
        <item x="2656"/>
        <item x="2657"/>
        <item x="61"/>
        <item x="5822"/>
        <item x="3332"/>
        <item x="6991"/>
        <item x="4163"/>
        <item x="1806"/>
        <item x="1427"/>
        <item x="1428"/>
        <item x="1807"/>
        <item x="6004"/>
        <item x="4393"/>
        <item x="4321"/>
        <item x="4596"/>
        <item x="5577"/>
        <item x="2230"/>
        <item x="1292"/>
        <item x="1645"/>
        <item x="6005"/>
        <item x="747"/>
        <item x="5053"/>
        <item x="1553"/>
        <item x="3630"/>
        <item x="2578"/>
        <item x="6765"/>
        <item x="1646"/>
        <item x="6423"/>
        <item x="6095"/>
        <item x="1293"/>
        <item x="1030"/>
        <item x="1294"/>
        <item x="7517"/>
        <item x="1808"/>
        <item x="1647"/>
        <item x="1429"/>
        <item x="2579"/>
        <item x="748"/>
        <item x="886"/>
        <item x="887"/>
        <item x="1648"/>
        <item x="5287"/>
        <item x="3171"/>
        <item x="2231"/>
        <item x="3069"/>
        <item x="4506"/>
        <item x="62"/>
        <item x="525"/>
        <item x="749"/>
        <item x="750"/>
        <item x="63"/>
        <item x="2232"/>
        <item x="1649"/>
        <item x="2233"/>
        <item x="2033"/>
        <item x="3172"/>
        <item x="6096"/>
        <item x="751"/>
        <item x="4322"/>
        <item x="5823"/>
        <item x="5477"/>
        <item x="2908"/>
        <item x="4252"/>
        <item x="2507"/>
        <item x="3070"/>
        <item x="5757"/>
        <item x="5385"/>
        <item x="4631"/>
        <item x="4253"/>
        <item x="4254"/>
        <item x="5386"/>
        <item x="7453"/>
        <item x="4915"/>
        <item x="7260"/>
        <item x="5387"/>
        <item x="5824"/>
        <item x="5054"/>
        <item x="4564"/>
        <item x="5578"/>
        <item x="2407"/>
        <item x="5136"/>
        <item x="4730"/>
        <item x="2508"/>
        <item x="4255"/>
        <item x="3038"/>
        <item x="5137"/>
        <item x="4257"/>
        <item x="2035"/>
        <item x="5826"/>
        <item x="4670"/>
        <item x="759"/>
        <item x="1810"/>
        <item x="6226"/>
        <item x="4073"/>
        <item x="6227"/>
        <item x="4565"/>
        <item x="5139"/>
        <item x="4258"/>
        <item x="5760"/>
        <item x="5056"/>
        <item x="4998"/>
        <item x="4731"/>
        <item x="3841"/>
        <item x="5827"/>
        <item x="3487"/>
        <item x="2506"/>
        <item x="4814"/>
        <item x="2779"/>
        <item x="3913"/>
        <item x="5677"/>
        <item x="7187"/>
        <item x="6222"/>
        <item x="2034"/>
        <item x="3333"/>
        <item x="7188"/>
        <item x="4381"/>
        <item x="526"/>
        <item x="2406"/>
        <item x="4815"/>
        <item x="4466"/>
        <item x="2909"/>
        <item x="5239"/>
        <item x="6097"/>
        <item x="4527"/>
        <item x="4199"/>
        <item x="5920"/>
        <item x="4590"/>
        <item x="3334"/>
        <item x="2706"/>
        <item x="3173"/>
        <item x="6627"/>
        <item x="3573"/>
        <item x="5579"/>
        <item x="6223"/>
        <item x="5388"/>
        <item x="752"/>
        <item x="5478"/>
        <item x="7146"/>
        <item x="6006"/>
        <item x="64"/>
        <item x="6424"/>
        <item x="7189"/>
        <item x="6455"/>
        <item x="888"/>
        <item x="1295"/>
        <item x="889"/>
        <item x="4164"/>
        <item x="3840"/>
        <item x="4072"/>
        <item x="4632"/>
        <item x="890"/>
        <item x="416"/>
        <item x="2408"/>
        <item x="4816"/>
        <item x="753"/>
        <item x="1046"/>
        <item x="891"/>
        <item x="2234"/>
        <item x="892"/>
        <item x="893"/>
        <item x="754"/>
        <item x="894"/>
        <item x="417"/>
        <item x="527"/>
        <item x="528"/>
        <item x="5479"/>
        <item x="1809"/>
        <item x="4597"/>
        <item x="4528"/>
        <item x="529"/>
        <item x="5678"/>
        <item x="530"/>
        <item x="5288"/>
        <item x="1296"/>
        <item x="2235"/>
        <item x="4256"/>
        <item x="5825"/>
        <item x="1554"/>
        <item x="755"/>
        <item x="2580"/>
        <item x="6007"/>
        <item x="3335"/>
        <item x="2911"/>
        <item x="2910"/>
        <item x="2509"/>
        <item x="6365"/>
        <item x="6628"/>
        <item x="6629"/>
        <item x="6366"/>
        <item x="7261"/>
        <item x="531"/>
        <item x="1430"/>
        <item x="3574"/>
        <item x="5679"/>
        <item x="6630"/>
        <item x="7262"/>
        <item x="2236"/>
        <item x="3575"/>
        <item x="3787"/>
        <item x="4165"/>
        <item x="4166"/>
        <item x="2912"/>
        <item x="756"/>
        <item x="4598"/>
        <item x="2658"/>
        <item x="895"/>
        <item x="1431"/>
        <item x="757"/>
        <item x="6224"/>
        <item x="3071"/>
        <item x="6367"/>
        <item x="532"/>
        <item x="6225"/>
        <item x="5055"/>
        <item x="4415"/>
        <item x="5138"/>
        <item x="4529"/>
        <item x="758"/>
        <item x="4040"/>
        <item x="65"/>
        <item x="5289"/>
        <item x="4200"/>
        <item x="896"/>
        <item x="5921"/>
        <item x="5758"/>
        <item x="5759"/>
        <item x="4817"/>
        <item x="5922"/>
        <item x="4861"/>
        <item x="2780"/>
        <item x="4862"/>
        <item x="6631"/>
        <item x="7554"/>
        <item x="1297"/>
        <item x="7069"/>
        <item x="897"/>
        <item x="7367"/>
        <item x="1298"/>
        <item x="5389"/>
        <item x="3914"/>
        <item x="5390"/>
        <item x="5923"/>
        <item x="2409"/>
        <item x="5761"/>
        <item x="5924"/>
        <item x="6098"/>
        <item x="7147"/>
        <item x="4201"/>
        <item x="4074"/>
        <item x="2410"/>
        <item x="4259"/>
        <item x="2036"/>
        <item x="7811"/>
        <item x="4566"/>
        <item x="4567"/>
        <item x="5523"/>
        <item x="3975"/>
        <item x="6766"/>
        <item x="2659"/>
        <item x="4260"/>
        <item x="6228"/>
        <item x="4671"/>
        <item x="4633"/>
        <item x="2510"/>
        <item x="4416"/>
        <item x="7454"/>
        <item x="4599"/>
        <item x="533"/>
        <item x="4999"/>
        <item x="5580"/>
        <item x="5480"/>
        <item x="1299"/>
        <item x="534"/>
        <item x="66"/>
        <item x="4916"/>
        <item x="5481"/>
        <item x="535"/>
        <item x="1555"/>
        <item x="1811"/>
        <item x="3631"/>
        <item x="2660"/>
        <item x="2037"/>
        <item x="4917"/>
        <item x="2038"/>
        <item x="6517"/>
        <item x="6518"/>
        <item x="6519"/>
        <item x="1812"/>
        <item x="5291"/>
        <item x="4338"/>
        <item x="5290"/>
        <item x="7368"/>
        <item x="6767"/>
        <item x="1300"/>
        <item x="7190"/>
        <item x="6632"/>
        <item x="5680"/>
        <item x="7263"/>
        <item x="6768"/>
        <item x="6769"/>
        <item x="7455"/>
        <item x="6900"/>
        <item x="7426"/>
        <item x="5524"/>
        <item x="4366"/>
        <item x="7369"/>
        <item x="6992"/>
        <item x="5925"/>
        <item x="6229"/>
        <item x="2237"/>
        <item x="1047"/>
        <item x="418"/>
        <item x="419"/>
        <item x="67"/>
        <item x="3072"/>
        <item x="2913"/>
        <item x="536"/>
        <item x="537"/>
        <item x="6520"/>
        <item x="3460"/>
        <item x="420"/>
        <item x="2914"/>
        <item x="1432"/>
        <item x="1301"/>
        <item x="3422"/>
        <item x="3336"/>
        <item x="3788"/>
        <item x="898"/>
        <item x="3632"/>
        <item x="5140"/>
        <item x="2915"/>
        <item x="2916"/>
        <item x="2661"/>
        <item x="2723"/>
        <item x="1813"/>
        <item x="4202"/>
        <item x="2917"/>
        <item x="68"/>
        <item x="4167"/>
        <item x="2511"/>
        <item x="4568"/>
        <item x="1302"/>
        <item x="2039"/>
        <item x="3073"/>
        <item x="1814"/>
        <item x="5292"/>
        <item x="2238"/>
        <item x="4507"/>
        <item x="2040"/>
        <item x="1556"/>
        <item x="7191"/>
        <item x="7192"/>
        <item x="3423"/>
        <item x="6484"/>
        <item x="5391"/>
        <item x="5581"/>
        <item x="6368"/>
        <item x="6770"/>
        <item x="2411"/>
        <item x="899"/>
        <item x="6425"/>
        <item x="6771"/>
        <item x="760"/>
        <item x="2041"/>
        <item x="6230"/>
        <item x="538"/>
        <item x="6369"/>
        <item x="761"/>
        <item x="3915"/>
        <item x="5000"/>
        <item x="5001"/>
        <item x="5482"/>
        <item x="6485"/>
        <item x="393"/>
        <item x="5902"/>
        <item x="3039"/>
        <item x="6901"/>
        <item x="1815"/>
        <item x="1816"/>
        <item x="3270"/>
        <item x="1817"/>
        <item x="3576"/>
        <item x="3916"/>
        <item x="539"/>
        <item x="4298"/>
        <item x="6231"/>
        <item x="6902"/>
        <item x="1539"/>
        <item x="7427"/>
        <item x="5525"/>
        <item x="5926"/>
        <item x="1126"/>
        <item x="5293"/>
        <item x="7428"/>
        <item x="3976"/>
        <item x="421"/>
        <item x="1433"/>
        <item x="2239"/>
        <item x="6232"/>
        <item x="5681"/>
        <item x="69"/>
        <item x="5682"/>
        <item x="6772"/>
        <item x="5392"/>
        <item x="1557"/>
        <item x="3633"/>
        <item x="6008"/>
        <item x="7193"/>
        <item x="3074"/>
        <item x="3577"/>
        <item x="7070"/>
        <item x="70"/>
        <item x="2512"/>
        <item x="900"/>
        <item x="540"/>
        <item x="71"/>
        <item x="1818"/>
        <item x="2240"/>
        <item x="2241"/>
        <item x="3917"/>
        <item x="3842"/>
        <item x="2724"/>
        <item x="4075"/>
        <item x="6370"/>
        <item x="6773"/>
        <item x="1434"/>
        <item x="2781"/>
        <item x="5483"/>
        <item x="1435"/>
        <item x="2581"/>
        <item x="1650"/>
        <item x="762"/>
        <item x="4818"/>
        <item x="4672"/>
        <item x="901"/>
        <item x="4467"/>
        <item x="5141"/>
        <item x="5927"/>
        <item x="541"/>
        <item x="902"/>
        <item x="1048"/>
        <item x="1651"/>
        <item x="5762"/>
        <item x="1652"/>
        <item x="763"/>
        <item x="3075"/>
        <item x="6633"/>
        <item x="4468"/>
        <item x="2242"/>
        <item x="6903"/>
        <item x="5142"/>
        <item x="3488"/>
        <item x="5294"/>
        <item x="542"/>
        <item x="332"/>
        <item x="2042"/>
        <item x="543"/>
        <item x="2243"/>
        <item x="5143"/>
        <item x="4323"/>
        <item x="6774"/>
        <item x="2662"/>
        <item x="3634"/>
        <item x="6099"/>
        <item x="5828"/>
        <item x="3843"/>
        <item x="6775"/>
        <item x="5829"/>
        <item x="2582"/>
        <item x="72"/>
        <item x="1653"/>
        <item x="2725"/>
        <item x="1127"/>
        <item x="7264"/>
        <item x="1654"/>
        <item x="4339"/>
        <item x="4340"/>
        <item x="6100"/>
        <item x="3844"/>
        <item x="3271"/>
        <item x="3337"/>
        <item x="7097"/>
        <item x="4863"/>
        <item x="764"/>
        <item x="6233"/>
        <item x="2043"/>
        <item x="4600"/>
        <item x="6776"/>
        <item x="544"/>
        <item x="2044"/>
        <item x="1193"/>
        <item x="1194"/>
        <item x="1195"/>
        <item x="1196"/>
        <item x="1197"/>
        <item x="1198"/>
        <item x="1199"/>
        <item x="1200"/>
        <item x="545"/>
        <item x="7555"/>
        <item x="73"/>
        <item x="3174"/>
        <item x="6101"/>
        <item x="4601"/>
        <item x="4530"/>
        <item x="74"/>
        <item x="7500"/>
        <item x="7556"/>
        <item x="3338"/>
        <item x="4819"/>
        <item x="6904"/>
        <item x="2045"/>
        <item x="6634"/>
        <item x="5763"/>
        <item x="3977"/>
        <item x="1558"/>
        <item x="75"/>
        <item x="2782"/>
        <item x="76"/>
        <item x="3272"/>
        <item x="1559"/>
        <item x="77"/>
        <item x="4457"/>
        <item x="5582"/>
        <item x="6371"/>
        <item x="2412"/>
        <item x="1819"/>
        <item x="2244"/>
        <item x="3424"/>
        <item x="78"/>
        <item x="3789"/>
        <item x="3635"/>
        <item x="4569"/>
        <item x="1820"/>
        <item x="3175"/>
        <item x="1560"/>
        <item x="546"/>
        <item x="79"/>
        <item x="7194"/>
        <item x="2783"/>
        <item x="3636"/>
        <item x="3845"/>
        <item x="765"/>
        <item x="6102"/>
        <item x="3846"/>
        <item x="4602"/>
        <item x="4603"/>
        <item x="4570"/>
        <item x="80"/>
        <item x="5232"/>
        <item x="7370"/>
        <item x="3273"/>
        <item x="3978"/>
        <item x="6905"/>
        <item x="6009"/>
        <item x="6234"/>
        <item x="5144"/>
        <item x="2413"/>
        <item x="81"/>
        <item x="333"/>
        <item x="547"/>
        <item x="2245"/>
        <item x="2046"/>
        <item x="2246"/>
        <item x="3339"/>
        <item x="2047"/>
        <item x="6993"/>
        <item x="7195"/>
        <item x="6010"/>
        <item x="3790"/>
        <item x="2918"/>
        <item x="766"/>
        <item x="5145"/>
        <item x="2414"/>
        <item x="4864"/>
        <item x="4634"/>
        <item x="1655"/>
        <item x="7196"/>
        <item x="1561"/>
        <item x="6994"/>
        <item x="82"/>
        <item x="2919"/>
        <item x="3425"/>
        <item x="3489"/>
        <item x="83"/>
        <item x="5830"/>
        <item x="3847"/>
        <item x="5928"/>
        <item x="84"/>
        <item x="6711"/>
        <item x="1436"/>
        <item x="7071"/>
        <item x="7072"/>
        <item x="2920"/>
        <item x="1821"/>
        <item x="3918"/>
        <item x="1822"/>
        <item x="1303"/>
        <item x="1656"/>
        <item x="3340"/>
        <item x="548"/>
        <item x="767"/>
        <item x="5240"/>
        <item x="6486"/>
        <item x="4673"/>
        <item x="4674"/>
        <item x="4675"/>
        <item x="5526"/>
        <item x="3490"/>
        <item x="5057"/>
        <item x="6995"/>
        <item x="5058"/>
        <item x="1304"/>
        <item x="2583"/>
        <item x="3848"/>
        <item x="2921"/>
        <item x="334"/>
        <item x="3637"/>
        <item x="1823"/>
        <item x="2048"/>
        <item x="6777"/>
        <item x="5002"/>
        <item x="5393"/>
        <item x="5683"/>
        <item x="5583"/>
        <item x="5764"/>
        <item x="4865"/>
        <item x="5527"/>
        <item x="5146"/>
        <item x="5394"/>
        <item x="5528"/>
        <item x="5003"/>
        <item x="5484"/>
        <item x="4341"/>
        <item x="4571"/>
        <item x="5584"/>
        <item x="4635"/>
        <item x="5395"/>
        <item x="5147"/>
        <item x="1562"/>
        <item x="1437"/>
        <item x="3791"/>
        <item x="3792"/>
        <item x="549"/>
        <item x="85"/>
        <item x="2922"/>
        <item x="6778"/>
        <item x="1305"/>
        <item x="2923"/>
        <item x="1824"/>
        <item x="86"/>
        <item x="87"/>
        <item x="768"/>
        <item x="2049"/>
        <item x="769"/>
        <item x="1306"/>
        <item x="5396"/>
        <item x="3491"/>
        <item x="2247"/>
        <item x="4299"/>
        <item x="3341"/>
        <item x="2663"/>
        <item x="3638"/>
        <item x="7557"/>
        <item x="1049"/>
        <item x="2726"/>
        <item x="1201"/>
        <item x="3979"/>
        <item x="3176"/>
        <item x="3980"/>
        <item x="422"/>
        <item x="3260"/>
        <item x="1825"/>
        <item x="5295"/>
        <item x="4076"/>
        <item x="2584"/>
        <item x="5059"/>
        <item x="5397"/>
        <item x="4676"/>
        <item x="2585"/>
        <item x="5684"/>
        <item x="5060"/>
        <item x="4604"/>
        <item x="5297"/>
        <item x="5929"/>
        <item x="3274"/>
        <item x="3342"/>
        <item x="2050"/>
        <item x="4116"/>
        <item x="5529"/>
        <item x="5485"/>
        <item x="5585"/>
        <item x="5586"/>
        <item x="5148"/>
        <item x="5061"/>
        <item x="88"/>
        <item x="5398"/>
        <item x="5296"/>
        <item x="6521"/>
        <item x="5399"/>
        <item x="89"/>
        <item x="90"/>
        <item x="4508"/>
        <item x="7197"/>
        <item x="5685"/>
        <item x="5062"/>
        <item x="5765"/>
        <item x="4804"/>
        <item x="4918"/>
        <item x="5063"/>
        <item x="2384"/>
        <item x="6235"/>
        <item x="7812"/>
        <item x="2051"/>
        <item x="335"/>
        <item x="3639"/>
        <item x="4866"/>
        <item x="6712"/>
        <item x="3076"/>
        <item x="2052"/>
        <item x="1826"/>
        <item x="1657"/>
        <item x="3077"/>
        <item x="5149"/>
        <item x="5486"/>
        <item x="1438"/>
        <item x="1563"/>
        <item x="4117"/>
        <item x="6779"/>
        <item x="1658"/>
        <item x="1536"/>
        <item x="1827"/>
        <item x="1307"/>
        <item x="4300"/>
        <item x="4394"/>
        <item x="3026"/>
        <item x="2664"/>
        <item x="3640"/>
        <item x="3275"/>
        <item x="1308"/>
        <item x="2053"/>
        <item x="423"/>
        <item x="7501"/>
        <item x="7371"/>
        <item x="6011"/>
        <item x="2513"/>
        <item x="2924"/>
        <item x="1439"/>
        <item x="4118"/>
        <item x="1828"/>
        <item x="4919"/>
        <item x="3426"/>
        <item x="5766"/>
        <item x="6236"/>
        <item x="5831"/>
        <item x="3078"/>
        <item x="5064"/>
        <item x="2054"/>
        <item x="3427"/>
        <item x="4203"/>
        <item x="2727"/>
        <item x="6996"/>
        <item x="91"/>
        <item x="7265"/>
        <item x="3343"/>
        <item x="2248"/>
        <item x="5065"/>
        <item x="6906"/>
        <item x="903"/>
        <item x="4324"/>
        <item x="3492"/>
        <item x="3040"/>
        <item x="7198"/>
        <item x="5066"/>
        <item x="6103"/>
        <item x="5487"/>
        <item x="6237"/>
        <item x="6238"/>
        <item x="6426"/>
        <item x="6104"/>
        <item x="904"/>
        <item x="6522"/>
        <item x="2249"/>
        <item x="4301"/>
        <item x="2250"/>
        <item x="6427"/>
        <item x="6239"/>
        <item x="1659"/>
        <item x="3578"/>
        <item x="5004"/>
        <item x="4677"/>
        <item x="3793"/>
        <item x="3344"/>
        <item x="3794"/>
        <item x="4417"/>
        <item x="3981"/>
        <item x="5298"/>
        <item x="5400"/>
        <item x="5241"/>
        <item x="4367"/>
        <item x="6523"/>
        <item x="6887"/>
        <item x="4820"/>
        <item x="92"/>
        <item x="7199"/>
        <item x="6240"/>
        <item x="6635"/>
        <item x="1660"/>
        <item x="3748"/>
        <item x="1829"/>
        <item x="1989"/>
        <item x="2382"/>
        <item x="1661"/>
        <item x="2759"/>
        <item x="2784"/>
        <item x="3177"/>
        <item x="2665"/>
        <item x="550"/>
        <item x="4119"/>
        <item x="3641"/>
        <item x="2666"/>
        <item x="2667"/>
        <item x="3345"/>
        <item x="4169"/>
        <item x="2728"/>
        <item x="3493"/>
        <item x="1440"/>
        <item x="4867"/>
        <item x="5488"/>
        <item x="6524"/>
        <item x="1662"/>
        <item x="770"/>
        <item x="2785"/>
        <item x="6907"/>
        <item x="771"/>
        <item x="772"/>
        <item x="773"/>
        <item x="4077"/>
        <item x="2415"/>
        <item x="2416"/>
        <item x="2055"/>
        <item x="2668"/>
        <item x="4078"/>
        <item x="551"/>
        <item x="2056"/>
        <item x="2586"/>
        <item x="1830"/>
        <item x="2383"/>
        <item x="774"/>
        <item x="3276"/>
        <item x="2786"/>
        <item x="5489"/>
        <item x="4572"/>
        <item x="5530"/>
        <item x="2787"/>
        <item x="2251"/>
        <item x="2057"/>
        <item x="3642"/>
        <item x="6780"/>
        <item x="3849"/>
        <item x="1564"/>
        <item x="6997"/>
        <item x="552"/>
        <item x="93"/>
        <item x="1050"/>
        <item x="3919"/>
        <item x="4920"/>
        <item x="1128"/>
        <item x="7558"/>
        <item x="775"/>
        <item x="2252"/>
        <item x="1831"/>
        <item x="3579"/>
        <item x="2587"/>
        <item x="1987"/>
        <item x="1832"/>
        <item x="905"/>
        <item x="1833"/>
        <item x="3178"/>
        <item x="4678"/>
        <item x="336"/>
        <item x="3850"/>
        <item x="3079"/>
        <item x="776"/>
        <item x="553"/>
        <item x="4325"/>
        <item x="7073"/>
        <item x="5067"/>
        <item x="1202"/>
        <item x="1834"/>
        <item x="2253"/>
        <item x="6713"/>
        <item x="2588"/>
        <item x="337"/>
        <item x="554"/>
        <item x="1129"/>
        <item x="3179"/>
        <item x="5587"/>
        <item x="1835"/>
        <item x="2417"/>
        <item x="2418"/>
        <item x="2589"/>
        <item x="1309"/>
        <item x="2590"/>
        <item x="1441"/>
        <item x="906"/>
        <item x="2419"/>
        <item x="2420"/>
        <item x="338"/>
        <item x="3180"/>
        <item x="2669"/>
        <item x="4556"/>
        <item x="3580"/>
        <item x="424"/>
        <item x="1051"/>
        <item x="4261"/>
        <item x="1130"/>
        <item x="6012"/>
        <item x="6456"/>
        <item x="555"/>
        <item x="3982"/>
        <item x="3346"/>
        <item x="1131"/>
        <item x="5490"/>
        <item x="6781"/>
        <item x="6908"/>
        <item x="6782"/>
        <item x="1310"/>
        <item x="7074"/>
        <item x="2421"/>
        <item x="339"/>
        <item x="2925"/>
        <item x="7075"/>
        <item x="1311"/>
        <item x="6241"/>
        <item x="1442"/>
        <item x="94"/>
        <item x="1663"/>
        <item x="1312"/>
        <item x="7732"/>
        <item x="5531"/>
        <item x="95"/>
        <item x="2422"/>
        <item x="1313"/>
        <item x="556"/>
        <item x="777"/>
        <item x="96"/>
        <item x="5588"/>
        <item x="4921"/>
        <item x="4821"/>
        <item x="2254"/>
        <item x="7790"/>
        <item x="425"/>
        <item x="1314"/>
        <item x="6909"/>
        <item x="1052"/>
        <item x="1836"/>
        <item x="2788"/>
        <item x="6525"/>
        <item x="3494"/>
        <item x="2514"/>
        <item x="5832"/>
        <item x="1664"/>
        <item x="1665"/>
        <item x="5930"/>
        <item x="1443"/>
        <item x="1837"/>
        <item x="7148"/>
        <item x="7076"/>
        <item x="6526"/>
        <item x="1315"/>
        <item x="1316"/>
        <item x="2926"/>
        <item x="1666"/>
        <item x="1838"/>
        <item x="2927"/>
        <item x="3277"/>
        <item x="2058"/>
        <item x="7098"/>
        <item x="3983"/>
        <item x="1317"/>
        <item x="6910"/>
        <item x="1565"/>
        <item x="7700"/>
        <item x="7813"/>
        <item x="6911"/>
        <item x="3920"/>
        <item x="4041"/>
        <item x="1566"/>
        <item x="7404"/>
        <item x="6998"/>
        <item x="6372"/>
        <item x="2059"/>
        <item x="557"/>
        <item x="907"/>
        <item x="2928"/>
        <item x="908"/>
        <item x="2423"/>
        <item x="4679"/>
        <item x="2591"/>
        <item x="340"/>
        <item x="2060"/>
        <item x="2729"/>
        <item x="7635"/>
        <item x="6783"/>
        <item x="3851"/>
        <item x="3852"/>
        <item x="558"/>
        <item x="3853"/>
        <item x="3854"/>
        <item x="4469"/>
        <item x="3643"/>
        <item x="3031"/>
        <item x="7099"/>
        <item x="6784"/>
        <item x="6527"/>
        <item x="426"/>
        <item x="1444"/>
        <item x="2789"/>
        <item x="3749"/>
        <item x="559"/>
        <item x="5589"/>
        <item x="3644"/>
        <item x="3080"/>
        <item x="3855"/>
        <item x="3856"/>
        <item x="3750"/>
        <item x="7814"/>
        <item x="3428"/>
        <item x="2592"/>
        <item x="6785"/>
        <item x="1445"/>
        <item x="3278"/>
        <item x="6105"/>
        <item x="1132"/>
        <item x="7815"/>
        <item x="7816"/>
        <item x="1053"/>
        <item x="1446"/>
        <item x="1203"/>
        <item x="7817"/>
        <item x="7636"/>
        <item x="2593"/>
        <item x="427"/>
        <item x="2255"/>
        <item x="1054"/>
        <item x="2515"/>
        <item x="1839"/>
        <item x="1447"/>
        <item x="1204"/>
        <item x="4342"/>
        <item x="2424"/>
        <item x="4262"/>
        <item x="5833"/>
        <item x="7100"/>
        <item x="2929"/>
        <item x="3645"/>
        <item x="1667"/>
        <item x="2930"/>
        <item x="560"/>
        <item x="97"/>
        <item x="1133"/>
        <item x="7637"/>
        <item x="1567"/>
        <item x="3561"/>
        <item x="3181"/>
        <item x="5931"/>
        <item x="3772"/>
        <item x="1318"/>
        <item x="1319"/>
        <item x="5932"/>
        <item x="5686"/>
        <item x="778"/>
        <item x="6242"/>
        <item x="2061"/>
        <item x="2790"/>
        <item x="5532"/>
        <item x="7638"/>
        <item x="2594"/>
        <item x="7712"/>
        <item x="561"/>
        <item x="1205"/>
        <item x="4470"/>
        <item x="1840"/>
        <item x="3182"/>
        <item x="3646"/>
        <item x="7429"/>
        <item x="562"/>
        <item x="1841"/>
        <item x="563"/>
        <item x="6636"/>
        <item x="3429"/>
        <item x="1448"/>
        <item x="3081"/>
        <item x="3082"/>
        <item x="2062"/>
        <item x="6487"/>
        <item x="6046"/>
        <item x="7149"/>
        <item x="3921"/>
        <item x="3795"/>
        <item x="7619"/>
        <item x="2595"/>
        <item x="4868"/>
        <item x="7818"/>
        <item x="7819"/>
        <item x="2063"/>
        <item x="2596"/>
        <item x="5299"/>
        <item x="7559"/>
        <item x="3495"/>
        <item x="7820"/>
        <item x="1206"/>
        <item x="1449"/>
        <item x="98"/>
        <item x="909"/>
        <item x="4438"/>
        <item x="4170"/>
        <item x="4822"/>
        <item x="5005"/>
        <item x="7101"/>
        <item x="4732"/>
        <item x="3647"/>
        <item x="2931"/>
        <item x="1568"/>
        <item x="4326"/>
        <item x="6373"/>
        <item x="3648"/>
        <item x="1450"/>
        <item x="6457"/>
        <item x="5401"/>
        <item x="6786"/>
        <item x="1320"/>
        <item x="2932"/>
        <item x="5933"/>
        <item x="3279"/>
        <item x="5901"/>
        <item x="6787"/>
        <item x="4823"/>
        <item x="7266"/>
        <item x="5006"/>
        <item x="6912"/>
        <item x="4946"/>
        <item x="5664"/>
        <item x="1451"/>
        <item x="5300"/>
        <item x="2791"/>
        <item x="4204"/>
        <item x="3796"/>
        <item x="4763"/>
        <item x="5491"/>
        <item x="5590"/>
        <item x="1842"/>
        <item x="5068"/>
        <item x="428"/>
        <item x="1843"/>
        <item x="5591"/>
        <item x="3183"/>
        <item x="6637"/>
        <item x="564"/>
        <item x="5533"/>
        <item x="4079"/>
        <item x="5007"/>
        <item x="3347"/>
        <item x="3751"/>
        <item x="6488"/>
        <item x="3984"/>
        <item x="4531"/>
        <item x="565"/>
        <item x="3985"/>
        <item x="7372"/>
        <item x="7150"/>
        <item x="99"/>
        <item x="566"/>
        <item x="100"/>
        <item x="4120"/>
        <item x="6243"/>
        <item x="910"/>
        <item x="3280"/>
        <item x="1452"/>
        <item x="101"/>
        <item x="1207"/>
        <item x="4733"/>
        <item x="5301"/>
        <item x="7518"/>
        <item x="4764"/>
        <item x="4947"/>
        <item x="1321"/>
        <item x="6913"/>
        <item x="6999"/>
        <item x="6714"/>
        <item x="4302"/>
        <item x="3083"/>
        <item x="5687"/>
        <item x="1322"/>
        <item x="2256"/>
        <item x="779"/>
        <item x="4080"/>
        <item x="7000"/>
        <item x="5069"/>
        <item x="102"/>
        <item x="5150"/>
        <item x="4869"/>
        <item x="2933"/>
        <item x="7200"/>
        <item x="3581"/>
        <item x="7267"/>
        <item x="4734"/>
        <item x="4121"/>
        <item x="2792"/>
        <item x="2934"/>
        <item x="2425"/>
        <item x="4471"/>
        <item x="2064"/>
        <item x="3430"/>
        <item x="3582"/>
        <item x="1453"/>
        <item x="4498"/>
        <item x="6788"/>
        <item x="5151"/>
        <item x="7102"/>
        <item x="1844"/>
        <item x="7103"/>
        <item x="4395"/>
        <item x="5302"/>
        <item x="5592"/>
        <item x="6638"/>
        <item x="2257"/>
        <item x="5767"/>
        <item x="7104"/>
        <item x="4824"/>
        <item x="4205"/>
        <item x="3922"/>
        <item x="1845"/>
        <item x="1454"/>
        <item x="1846"/>
        <item x="103"/>
        <item x="4206"/>
        <item x="4081"/>
        <item x="4472"/>
        <item x="4473"/>
        <item x="6789"/>
        <item x="4313"/>
        <item x="6244"/>
        <item x="5303"/>
        <item x="4207"/>
        <item x="7001"/>
        <item x="3797"/>
        <item x="7268"/>
        <item x="6790"/>
        <item x="7456"/>
        <item x="3745"/>
        <item x="5234"/>
        <item x="4870"/>
        <item x="4396"/>
        <item x="3649"/>
        <item x="2065"/>
        <item x="7269"/>
        <item x="7519"/>
        <item x="7560"/>
        <item x="6106"/>
        <item x="7821"/>
        <item x="7793"/>
        <item x="341"/>
        <item x="6374"/>
        <item x="5934"/>
        <item x="3752"/>
        <item x="104"/>
        <item x="4573"/>
        <item x="5935"/>
        <item x="2935"/>
        <item x="4922"/>
        <item x="4680"/>
        <item x="3348"/>
        <item x="4042"/>
        <item x="4636"/>
        <item x="2670"/>
        <item x="7270"/>
        <item x="5242"/>
        <item x="2936"/>
        <item x="7639"/>
        <item x="1208"/>
        <item x="5304"/>
        <item x="3798"/>
        <item x="6107"/>
        <item x="4263"/>
        <item x="1847"/>
        <item x="4122"/>
        <item x="3349"/>
        <item x="429"/>
        <item x="342"/>
        <item x="3986"/>
        <item x="780"/>
        <item x="3496"/>
        <item x="3350"/>
        <item x="5235"/>
        <item x="5402"/>
        <item x="5305"/>
        <item x="5834"/>
        <item x="1848"/>
        <item x="4123"/>
        <item x="3281"/>
        <item x="1849"/>
        <item x="5070"/>
        <item x="4923"/>
        <item x="5936"/>
        <item x="1569"/>
        <item x="7733"/>
        <item x="6639"/>
        <item x="1850"/>
        <item x="3741"/>
        <item x="6108"/>
        <item x="6013"/>
        <item x="4343"/>
        <item x="5768"/>
        <item x="4344"/>
        <item x="1134"/>
        <item x="5152"/>
        <item x="5243"/>
        <item x="5835"/>
        <item x="2426"/>
        <item x="4208"/>
        <item x="343"/>
        <item x="2937"/>
        <item x="5769"/>
        <item x="3650"/>
        <item x="3651"/>
        <item x="3652"/>
        <item x="105"/>
        <item x="4124"/>
        <item x="1851"/>
        <item x="4418"/>
        <item x="2793"/>
        <item x="2258"/>
        <item x="7271"/>
        <item x="4419"/>
        <item x="4397"/>
        <item x="5403"/>
        <item x="5593"/>
        <item x="3431"/>
        <item x="3432"/>
        <item x="5688"/>
        <item x="567"/>
        <item x="4681"/>
        <item x="6914"/>
        <item x="3433"/>
        <item x="4765"/>
        <item x="3184"/>
        <item x="568"/>
        <item x="569"/>
        <item x="911"/>
        <item x="6458"/>
        <item x="5937"/>
        <item x="5938"/>
        <item x="5594"/>
        <item x="4043"/>
        <item x="5595"/>
        <item x="7105"/>
        <item x="912"/>
        <item x="4948"/>
        <item x="7272"/>
        <item x="6489"/>
        <item x="6640"/>
        <item x="6791"/>
        <item x="7106"/>
        <item x="7520"/>
        <item x="5836"/>
        <item x="913"/>
        <item x="2259"/>
        <item x="5153"/>
        <item x="6792"/>
        <item x="2938"/>
        <item x="3583"/>
        <item x="914"/>
        <item x="915"/>
        <item x="106"/>
        <item x="570"/>
        <item x="4209"/>
        <item x="5071"/>
        <item x="5939"/>
        <item x="3584"/>
        <item x="4682"/>
        <item x="6014"/>
        <item x="6015"/>
        <item x="4766"/>
        <item x="7273"/>
        <item x="3351"/>
        <item x="5596"/>
        <item x="916"/>
        <item x="6109"/>
        <item x="5837"/>
        <item x="781"/>
        <item x="5597"/>
        <item x="3799"/>
        <item x="107"/>
        <item x="4767"/>
        <item x="4768"/>
        <item x="5306"/>
        <item x="5770"/>
        <item x="108"/>
        <item x="917"/>
        <item x="918"/>
        <item x="4474"/>
        <item x="1852"/>
        <item x="3084"/>
        <item x="5307"/>
        <item x="2794"/>
        <item x="5598"/>
        <item x="7274"/>
        <item x="7275"/>
        <item x="6245"/>
        <item x="7822"/>
        <item x="6793"/>
        <item x="4327"/>
        <item x="1570"/>
        <item x="6246"/>
        <item x="2427"/>
        <item x="919"/>
        <item x="4769"/>
        <item x="1209"/>
        <item x="2428"/>
        <item x="7640"/>
        <item x="5244"/>
        <item x="7276"/>
        <item x="1668"/>
        <item x="4264"/>
        <item x="1055"/>
        <item x="5404"/>
        <item x="7430"/>
        <item x="6528"/>
        <item x="6915"/>
        <item x="4871"/>
        <item x="3352"/>
        <item x="3585"/>
        <item x="571"/>
        <item x="4605"/>
        <item x="7641"/>
        <item x="2795"/>
        <item x="7277"/>
        <item x="6529"/>
        <item x="6530"/>
        <item x="7002"/>
        <item x="2597"/>
        <item x="4345"/>
        <item x="2671"/>
        <item x="1323"/>
        <item x="5008"/>
        <item x="430"/>
        <item x="1324"/>
        <item x="2260"/>
        <item x="4420"/>
        <item x="5154"/>
        <item x="6641"/>
        <item x="4265"/>
        <item x="3497"/>
        <item x="5308"/>
        <item x="3185"/>
        <item x="6531"/>
        <item x="5838"/>
        <item x="7278"/>
        <item x="5839"/>
        <item x="7642"/>
        <item x="3498"/>
        <item x="920"/>
        <item x="2066"/>
        <item x="2261"/>
        <item x="572"/>
        <item x="4475"/>
        <item x="5689"/>
        <item x="3186"/>
        <item x="5599"/>
        <item x="4346"/>
        <item x="2262"/>
        <item x="3187"/>
        <item x="1853"/>
        <item x="1854"/>
        <item x="1855"/>
        <item x="7201"/>
        <item x="6715"/>
        <item x="921"/>
        <item x="431"/>
        <item x="1669"/>
        <item x="2598"/>
        <item x="3085"/>
        <item x="2067"/>
        <item x="2068"/>
        <item x="573"/>
        <item x="432"/>
        <item x="2796"/>
        <item x="2069"/>
        <item x="2263"/>
        <item x="2599"/>
        <item x="3923"/>
        <item x="2939"/>
        <item x="1455"/>
        <item x="109"/>
        <item x="6916"/>
        <item x="110"/>
        <item x="4171"/>
        <item x="4347"/>
        <item x="480"/>
        <item x="344"/>
        <item x="2070"/>
        <item x="3586"/>
        <item x="1856"/>
        <item x="922"/>
        <item x="5155"/>
        <item x="1325"/>
        <item x="7643"/>
        <item x="4637"/>
        <item x="2516"/>
        <item x="1326"/>
        <item x="1857"/>
        <item x="3499"/>
        <item x="3086"/>
        <item x="4082"/>
        <item x="2517"/>
        <item x="7405"/>
        <item x="4368"/>
        <item x="3653"/>
        <item x="1327"/>
        <item x="5156"/>
        <item x="4825"/>
        <item x="2429"/>
        <item x="574"/>
        <item x="7823"/>
        <item x="3987"/>
        <item x="7824"/>
        <item x="6642"/>
        <item x="5157"/>
        <item x="1456"/>
        <item x="7003"/>
        <item x="7202"/>
        <item x="5158"/>
        <item x="2264"/>
        <item x="1328"/>
        <item x="7825"/>
        <item x="111"/>
        <item x="1135"/>
        <item x="1329"/>
        <item x="7107"/>
        <item x="1571"/>
        <item x="2430"/>
        <item x="7826"/>
        <item x="1670"/>
        <item x="5600"/>
        <item x="7827"/>
        <item x="6110"/>
        <item x="2071"/>
        <item x="433"/>
        <item x="1136"/>
        <item x="7734"/>
        <item x="1858"/>
        <item x="345"/>
        <item x="3587"/>
        <item x="112"/>
        <item x="2072"/>
        <item x="4683"/>
        <item x="5840"/>
        <item x="7203"/>
        <item x="7279"/>
        <item x="923"/>
        <item x="7502"/>
        <item x="7457"/>
        <item x="7561"/>
        <item x="113"/>
        <item x="3353"/>
        <item x="7828"/>
        <item x="7151"/>
        <item x="1056"/>
        <item x="7004"/>
        <item x="6247"/>
        <item x="6248"/>
        <item x="1137"/>
        <item x="1210"/>
        <item x="5690"/>
        <item x="6917"/>
        <item x="6705"/>
        <item x="5940"/>
        <item x="6459"/>
        <item x="6249"/>
        <item x="5405"/>
        <item x="6428"/>
        <item x="5841"/>
        <item x="7005"/>
        <item x="7006"/>
        <item x="7280"/>
        <item x="4735"/>
        <item x="6429"/>
        <item x="2940"/>
        <item x="7644"/>
        <item x="6918"/>
        <item x="5601"/>
        <item x="6532"/>
        <item x="6016"/>
        <item x="7204"/>
        <item x="5309"/>
        <item x="5602"/>
        <item x="5492"/>
        <item x="6250"/>
        <item x="6533"/>
        <item x="2265"/>
        <item x="2730"/>
        <item x="3924"/>
        <item x="2941"/>
        <item x="3925"/>
        <item x="114"/>
        <item x="6919"/>
        <item x="2797"/>
        <item x="3354"/>
        <item x="2266"/>
        <item x="7205"/>
        <item x="2518"/>
        <item x="1330"/>
        <item x="2267"/>
        <item x="7614"/>
        <item x="2431"/>
        <item x="3654"/>
        <item x="7829"/>
        <item x="7830"/>
        <item x="7735"/>
        <item x="7831"/>
        <item x="7736"/>
        <item x="7737"/>
        <item x="2519"/>
        <item x="1572"/>
        <item x="5159"/>
        <item x="3355"/>
        <item x="6716"/>
        <item x="1671"/>
        <item x="5406"/>
        <item x="3753"/>
        <item x="1331"/>
        <item x="1332"/>
        <item x="1859"/>
        <item x="1860"/>
        <item x="1333"/>
        <item x="1861"/>
        <item x="4312"/>
        <item x="3988"/>
        <item x="575"/>
        <item x="3283"/>
        <item x="4083"/>
        <item x="576"/>
        <item x="2073"/>
        <item x="577"/>
        <item x="434"/>
        <item x="4770"/>
        <item x="3754"/>
        <item x="3755"/>
        <item x="5009"/>
        <item x="2672"/>
        <item x="5010"/>
        <item x="1057"/>
        <item x="6017"/>
        <item x="4084"/>
        <item x="7458"/>
        <item x="782"/>
        <item x="4266"/>
        <item x="1457"/>
        <item x="1458"/>
        <item x="7281"/>
        <item x="435"/>
        <item x="1334"/>
        <item x="3500"/>
        <item x="3501"/>
        <item x="6717"/>
        <item x="1862"/>
        <item x="7206"/>
        <item x="1534"/>
        <item x="2268"/>
        <item x="1138"/>
        <item x="115"/>
        <item x="7459"/>
        <item x="6430"/>
        <item x="5842"/>
        <item x="783"/>
        <item x="5072"/>
        <item x="6111"/>
        <item x="346"/>
        <item x="924"/>
        <item x="1211"/>
        <item x="1212"/>
        <item x="1213"/>
        <item x="4476"/>
        <item x="1672"/>
        <item x="3087"/>
        <item x="1459"/>
        <item x="5843"/>
        <item x="436"/>
        <item x="2942"/>
        <item x="3655"/>
        <item x="6794"/>
        <item x="578"/>
        <item x="3188"/>
        <item x="6795"/>
        <item x="4267"/>
        <item x="925"/>
        <item x="1863"/>
        <item x="926"/>
        <item x="1864"/>
        <item x="2432"/>
        <item x="2269"/>
        <item x="4085"/>
        <item x="116"/>
        <item x="1573"/>
        <item x="1574"/>
        <item x="4638"/>
        <item x="117"/>
        <item x="5160"/>
        <item x="6460"/>
        <item x="6112"/>
        <item x="4924"/>
        <item x="4949"/>
        <item x="7373"/>
        <item x="5011"/>
        <item x="7007"/>
        <item x="6718"/>
        <item x="6113"/>
        <item x="3434"/>
        <item x="118"/>
        <item x="2433"/>
        <item x="1865"/>
        <item x="6643"/>
        <item x="6431"/>
        <item x="6018"/>
        <item x="3189"/>
        <item x="6534"/>
        <item x="4872"/>
        <item x="4684"/>
        <item x="4685"/>
        <item x="4172"/>
        <item x="7282"/>
        <item x="7832"/>
        <item x="1460"/>
        <item x="5310"/>
        <item x="3588"/>
        <item x="347"/>
        <item x="2673"/>
        <item x="6920"/>
        <item x="4736"/>
        <item x="6114"/>
        <item x="6644"/>
        <item x="6796"/>
        <item x="5941"/>
        <item x="5603"/>
        <item x="5691"/>
        <item x="5692"/>
        <item x="4532"/>
        <item x="579"/>
        <item x="7833"/>
        <item x="4173"/>
        <item x="927"/>
        <item x="4686"/>
        <item x="1673"/>
        <item x="5693"/>
        <item x="2520"/>
        <item x="5161"/>
        <item x="4210"/>
        <item x="5604"/>
        <item x="1139"/>
        <item x="7834"/>
        <item x="2074"/>
        <item x="2434"/>
        <item x="1214"/>
        <item x="2075"/>
        <item x="7835"/>
        <item x="580"/>
        <item x="7645"/>
        <item x="3088"/>
        <item x="7562"/>
        <item x="2600"/>
        <item x="2943"/>
        <item x="4268"/>
        <item x="3857"/>
        <item x="4477"/>
        <item x="1335"/>
        <item x="784"/>
        <item x="2076"/>
        <item x="1336"/>
        <item x="119"/>
        <item x="1140"/>
        <item x="2601"/>
        <item x="1215"/>
        <item x="5407"/>
        <item x="1461"/>
        <item x="2270"/>
        <item x="120"/>
        <item x="1674"/>
        <item x="437"/>
        <item x="1675"/>
        <item x="7108"/>
        <item x="7646"/>
        <item x="2077"/>
        <item x="6719"/>
        <item x="581"/>
        <item x="6921"/>
        <item x="6019"/>
        <item x="5012"/>
        <item x="6375"/>
        <item x="2078"/>
        <item x="2944"/>
        <item x="5771"/>
        <item x="7836"/>
        <item x="7207"/>
        <item x="785"/>
        <item x="3989"/>
        <item x="4639"/>
        <item x="5493"/>
        <item x="5311"/>
        <item x="4771"/>
        <item x="3089"/>
        <item x="7208"/>
        <item x="7077"/>
        <item x="1866"/>
        <item x="2435"/>
        <item x="3090"/>
        <item x="928"/>
        <item x="3190"/>
        <item x="121"/>
        <item x="3858"/>
        <item x="6376"/>
        <item x="2079"/>
        <item x="6251"/>
        <item x="7503"/>
        <item x="1337"/>
        <item x="122"/>
        <item x="1216"/>
        <item x="1867"/>
        <item x="1217"/>
        <item x="3356"/>
        <item x="7283"/>
        <item x="5245"/>
        <item x="7563"/>
        <item x="7564"/>
        <item x="123"/>
        <item x="2436"/>
        <item x="6922"/>
        <item x="5694"/>
        <item x="5162"/>
        <item x="1338"/>
        <item x="7647"/>
        <item x="4826"/>
        <item x="3435"/>
        <item x="4303"/>
        <item x="7109"/>
        <item x="7374"/>
        <item x="1218"/>
        <item x="124"/>
        <item x="125"/>
        <item x="7566"/>
        <item x="1219"/>
        <item x="583"/>
        <item x="1220"/>
        <item x="4044"/>
        <item x="1221"/>
        <item x="3285"/>
        <item x="2876"/>
        <item x="2645"/>
        <item x="5163"/>
        <item x="5073"/>
        <item x="1676"/>
        <item x="6020"/>
        <item x="6115"/>
        <item x="2798"/>
        <item x="7794"/>
        <item x="5230"/>
        <item x="7565"/>
        <item x="7008"/>
        <item x="3191"/>
        <item x="1462"/>
        <item x="582"/>
        <item x="6797"/>
        <item x="6645"/>
        <item x="4304"/>
        <item x="2799"/>
        <item x="3926"/>
        <item x="1677"/>
        <item x="1463"/>
        <item x="6798"/>
        <item x="6799"/>
        <item x="2800"/>
        <item x="2801"/>
        <item x="4533"/>
        <item x="1868"/>
        <item x="5605"/>
        <item x="4211"/>
        <item x="1464"/>
        <item x="6967"/>
        <item x="3284"/>
        <item x="7375"/>
        <item x="4442"/>
        <item x="348"/>
        <item x="2802"/>
        <item x="5606"/>
        <item x="438"/>
        <item x="2271"/>
        <item x="4125"/>
        <item x="2272"/>
        <item x="7648"/>
        <item x="5164"/>
        <item x="1576"/>
        <item x="126"/>
        <item x="4950"/>
        <item x="6116"/>
        <item x="6800"/>
        <item x="5408"/>
        <item x="4443"/>
        <item x="2273"/>
        <item x="5229"/>
        <item x="5695"/>
        <item x="7837"/>
        <item x="2803"/>
        <item x="7209"/>
        <item x="1465"/>
        <item x="3192"/>
        <item x="4478"/>
        <item x="5013"/>
        <item x="4592"/>
        <item x="6461"/>
        <item x="6490"/>
        <item x="5246"/>
        <item x="3656"/>
        <item x="6646"/>
        <item x="6801"/>
        <item x="3657"/>
        <item x="6252"/>
        <item x="7009"/>
        <item x="2804"/>
        <item x="6647"/>
        <item x="6648"/>
        <item x="127"/>
        <item x="6253"/>
        <item x="6254"/>
        <item x="6117"/>
        <item x="3990"/>
        <item x="3091"/>
        <item x="2945"/>
        <item x="6649"/>
        <item x="1339"/>
        <item x="1340"/>
        <item x="2080"/>
        <item x="6255"/>
        <item x="2946"/>
        <item x="3092"/>
        <item x="2731"/>
        <item x="6535"/>
        <item x="5409"/>
        <item x="2602"/>
        <item x="3027"/>
        <item x="1869"/>
        <item x="1341"/>
        <item x="3093"/>
        <item x="1678"/>
        <item x="3502"/>
        <item x="7649"/>
        <item x="128"/>
        <item x="3991"/>
        <item x="129"/>
        <item x="3589"/>
        <item x="7284"/>
        <item x="1870"/>
        <item x="2081"/>
        <item x="5247"/>
        <item x="349"/>
        <item x="2760"/>
        <item x="5607"/>
        <item x="7521"/>
        <item x="5074"/>
        <item x="7431"/>
        <item x="6462"/>
        <item x="6536"/>
        <item x="584"/>
        <item x="585"/>
        <item x="7210"/>
        <item x="4045"/>
        <item x="929"/>
        <item x="439"/>
        <item x="586"/>
        <item x="4126"/>
        <item x="6377"/>
        <item x="2732"/>
        <item x="130"/>
        <item x="1103"/>
        <item x="3658"/>
        <item x="5844"/>
        <item x="7285"/>
        <item x="6021"/>
        <item x="5534"/>
        <item x="5608"/>
        <item x="4046"/>
        <item x="1871"/>
        <item x="6537"/>
        <item x="587"/>
        <item x="2947"/>
        <item x="131"/>
        <item x="1466"/>
        <item x="5845"/>
        <item x="7286"/>
        <item x="7376"/>
        <item x="4398"/>
        <item x="5165"/>
        <item x="7460"/>
        <item x="2603"/>
        <item x="350"/>
        <item x="3659"/>
        <item x="1222"/>
        <item x="3286"/>
        <item x="5942"/>
        <item x="7110"/>
        <item x="2733"/>
        <item x="3503"/>
        <item x="1467"/>
        <item x="7287"/>
        <item x="588"/>
        <item x="2082"/>
        <item x="5696"/>
        <item x="2274"/>
        <item x="7461"/>
        <item x="6118"/>
        <item x="7288"/>
        <item x="1468"/>
        <item x="2275"/>
        <item x="1679"/>
        <item x="5609"/>
        <item x="4687"/>
        <item x="589"/>
        <item x="2734"/>
        <item x="6022"/>
        <item x="1577"/>
        <item x="3287"/>
        <item x="1469"/>
        <item x="4509"/>
        <item x="351"/>
        <item x="2674"/>
        <item x="6538"/>
        <item x="6463"/>
        <item x="4269"/>
        <item x="3927"/>
        <item x="786"/>
        <item x="132"/>
        <item x="1680"/>
        <item x="1470"/>
        <item x="1872"/>
        <item x="7650"/>
        <item x="6432"/>
        <item x="7010"/>
        <item x="7651"/>
        <item x="7652"/>
        <item x="2675"/>
        <item x="2676"/>
        <item x="7696"/>
        <item x="2083"/>
        <item x="2084"/>
        <item x="4270"/>
        <item x="7615"/>
        <item x="2604"/>
        <item x="1471"/>
        <item x="133"/>
        <item x="134"/>
        <item x="2276"/>
        <item x="2948"/>
        <item x="1342"/>
        <item x="1343"/>
        <item x="2085"/>
        <item x="4479"/>
        <item x="5772"/>
        <item x="3193"/>
        <item x="3319"/>
        <item x="2086"/>
        <item x="7289"/>
        <item x="4348"/>
        <item x="6802"/>
        <item x="6803"/>
        <item x="1472"/>
        <item x="5075"/>
        <item x="3194"/>
        <item x="135"/>
        <item x="3504"/>
        <item x="1141"/>
        <item x="3288"/>
        <item x="3590"/>
        <item x="4827"/>
        <item x="5535"/>
        <item x="3357"/>
        <item x="4574"/>
        <item x="4873"/>
        <item x="3992"/>
        <item x="2087"/>
        <item x="7653"/>
        <item x="1873"/>
        <item x="1578"/>
        <item x="2088"/>
        <item x="1344"/>
        <item x="3505"/>
        <item x="3289"/>
        <item x="352"/>
        <item x="1032"/>
        <item x="5014"/>
        <item x="4421"/>
        <item x="7377"/>
        <item x="6378"/>
        <item x="4575"/>
        <item x="3859"/>
        <item x="5697"/>
        <item x="5410"/>
        <item x="5411"/>
        <item x="4086"/>
        <item x="4737"/>
        <item x="4328"/>
        <item x="3195"/>
        <item x="1345"/>
        <item x="1473"/>
        <item x="7654"/>
        <item x="3993"/>
        <item x="2089"/>
        <item x="7838"/>
        <item x="4772"/>
        <item x="2277"/>
        <item x="6804"/>
        <item x="4049"/>
        <item x="6119"/>
        <item x="7567"/>
        <item x="5698"/>
        <item x="1474"/>
        <item x="1475"/>
        <item x="1874"/>
        <item x="7568"/>
        <item x="1476"/>
        <item x="5846"/>
        <item x="2949"/>
        <item x="136"/>
        <item x="137"/>
        <item x="3660"/>
        <item x="3591"/>
        <item x="3261"/>
        <item x="138"/>
        <item x="2805"/>
        <item x="6256"/>
        <item x="1346"/>
        <item x="1875"/>
        <item x="4174"/>
        <item x="6805"/>
        <item x="1391"/>
        <item x="2677"/>
        <item x="5773"/>
        <item x="5699"/>
        <item x="5774"/>
        <item x="139"/>
        <item x="4874"/>
        <item x="5847"/>
        <item x="4773"/>
        <item x="2735"/>
        <item x="2090"/>
        <item x="7655"/>
        <item x="590"/>
        <item x="1142"/>
        <item x="5848"/>
        <item x="1575"/>
        <item x="2437"/>
        <item x="1876"/>
        <item x="1143"/>
        <item x="3041"/>
        <item x="5248"/>
        <item x="5700"/>
        <item x="2091"/>
        <item x="1681"/>
        <item x="440"/>
        <item x="2278"/>
        <item x="4688"/>
        <item x="6923"/>
        <item x="591"/>
        <item x="592"/>
        <item x="5412"/>
        <item x="4951"/>
        <item x="4640"/>
        <item x="5166"/>
        <item x="5076"/>
        <item x="6257"/>
        <item x="6539"/>
        <item x="3928"/>
        <item x="140"/>
        <item x="2521"/>
        <item x="1682"/>
        <item x="1058"/>
        <item x="3661"/>
        <item x="7795"/>
        <item x="2806"/>
        <item x="1477"/>
        <item x="6924"/>
        <item x="6806"/>
        <item x="7111"/>
        <item x="4828"/>
        <item x="4382"/>
        <item x="6258"/>
        <item x="2678"/>
        <item x="2092"/>
        <item x="4047"/>
        <item x="3662"/>
        <item x="2438"/>
        <item x="4271"/>
        <item x="3663"/>
        <item x="3094"/>
        <item x="2950"/>
        <item x="2093"/>
        <item x="2679"/>
        <item x="1144"/>
        <item x="7462"/>
        <item x="7290"/>
        <item x="1347"/>
        <item x="2605"/>
        <item x="6807"/>
        <item x="3929"/>
        <item x="2807"/>
        <item x="1348"/>
        <item x="3196"/>
        <item x="2094"/>
        <item x="2951"/>
        <item x="4925"/>
        <item x="7291"/>
        <item x="930"/>
        <item x="6808"/>
        <item x="7011"/>
        <item x="7656"/>
        <item x="4641"/>
        <item x="7292"/>
        <item x="7839"/>
        <item x="6809"/>
        <item x="5167"/>
        <item x="2606"/>
        <item x="441"/>
        <item x="6464"/>
        <item x="2095"/>
        <item x="2096"/>
        <item x="6379"/>
        <item x="593"/>
        <item x="6810"/>
        <item x="7497"/>
        <item x="3800"/>
        <item x="6120"/>
        <item x="5536"/>
        <item x="3358"/>
        <item x="594"/>
        <item x="1579"/>
        <item x="2522"/>
        <item x="3664"/>
        <item x="5168"/>
        <item x="1877"/>
        <item x="309"/>
        <item x="7569"/>
        <item x="7701"/>
        <item x="4212"/>
        <item x="6023"/>
        <item x="3095"/>
        <item x="5169"/>
        <item x="3665"/>
        <item x="6811"/>
        <item x="6812"/>
        <item x="4213"/>
        <item x="442"/>
        <item x="3197"/>
        <item x="787"/>
        <item x="6650"/>
        <item x="1683"/>
        <item x="2523"/>
        <item x="6925"/>
        <item x="5170"/>
        <item x="6926"/>
        <item x="5077"/>
        <item x="2097"/>
        <item x="1349"/>
        <item x="4510"/>
        <item x="4511"/>
        <item x="5849"/>
        <item x="4576"/>
        <item x="2279"/>
        <item x="3436"/>
        <item x="2808"/>
        <item x="595"/>
        <item x="3359"/>
        <item x="141"/>
        <item x="788"/>
        <item x="596"/>
        <item x="6601"/>
        <item x="2607"/>
        <item x="2524"/>
        <item x="1478"/>
        <item x="3756"/>
        <item x="7406"/>
        <item x="6024"/>
        <item x="6025"/>
        <item x="7012"/>
        <item x="7211"/>
        <item x="5171"/>
        <item x="2809"/>
        <item x="4444"/>
        <item x="2098"/>
        <item x="2525"/>
        <item x="597"/>
        <item x="1350"/>
        <item x="2099"/>
        <item x="7013"/>
        <item x="3198"/>
        <item x="4480"/>
        <item x="7738"/>
        <item x="598"/>
        <item x="7152"/>
        <item x="4689"/>
        <item x="6651"/>
        <item x="6652"/>
        <item x="5015"/>
        <item x="6540"/>
        <item x="3437"/>
        <item x="2810"/>
        <item x="3666"/>
        <item x="2439"/>
        <item x="6541"/>
        <item x="6465"/>
        <item x="1878"/>
        <item x="599"/>
        <item x="5514"/>
        <item x="6927"/>
        <item x="6928"/>
        <item x="7570"/>
        <item x="7014"/>
        <item x="2680"/>
        <item x="6466"/>
        <item x="4272"/>
        <item x="2280"/>
        <item x="5850"/>
        <item x="6121"/>
        <item x="6813"/>
        <item x="1351"/>
        <item x="7840"/>
        <item x="1684"/>
        <item x="7463"/>
        <item x="7464"/>
        <item x="6653"/>
        <item x="1352"/>
        <item x="3360"/>
        <item x="1145"/>
        <item x="3506"/>
        <item x="3361"/>
        <item x="3507"/>
        <item x="4305"/>
        <item x="931"/>
        <item x="1479"/>
        <item x="3994"/>
        <item x="4399"/>
        <item x="5413"/>
        <item x="6074"/>
        <item x="4445"/>
        <item x="4952"/>
        <item x="4329"/>
        <item x="6026"/>
        <item x="4642"/>
        <item x="4690"/>
        <item x="6467"/>
        <item x="2681"/>
        <item x="3508"/>
        <item x="4422"/>
        <item x="1059"/>
        <item x="142"/>
        <item x="1060"/>
        <item x="4926"/>
        <item x="2952"/>
        <item x="3930"/>
        <item x="443"/>
        <item x="1146"/>
        <item x="7739"/>
        <item x="4875"/>
        <item x="6720"/>
        <item x="143"/>
        <item x="6542"/>
        <item x="5701"/>
        <item x="144"/>
        <item x="6380"/>
        <item x="7153"/>
        <item x="2100"/>
        <item x="5172"/>
        <item x="7407"/>
        <item x="7293"/>
        <item x="7496"/>
        <item x="145"/>
        <item x="2953"/>
        <item x="1580"/>
        <item x="146"/>
        <item x="7657"/>
        <item x="2736"/>
        <item x="2281"/>
        <item x="3757"/>
        <item x="4127"/>
        <item x="4273"/>
        <item x="1685"/>
        <item x="1990"/>
        <item x="2526"/>
        <item x="4214"/>
        <item x="3362"/>
        <item x="3801"/>
        <item x="3509"/>
        <item x="444"/>
        <item x="3592"/>
        <item x="932"/>
        <item x="4349"/>
        <item x="3995"/>
        <item x="1686"/>
        <item x="6543"/>
        <item x="2682"/>
        <item x="6654"/>
        <item x="7015"/>
        <item x="7016"/>
        <item x="7522"/>
        <item x="7078"/>
        <item x="6544"/>
        <item x="6027"/>
        <item x="7017"/>
        <item x="6122"/>
        <item x="5943"/>
        <item x="600"/>
        <item x="1581"/>
        <item x="6545"/>
        <item x="2811"/>
        <item x="1687"/>
        <item x="1480"/>
        <item x="2282"/>
        <item x="3860"/>
        <item x="6814"/>
        <item x="7378"/>
        <item x="5173"/>
        <item x="3438"/>
        <item x="933"/>
        <item x="2812"/>
        <item x="2608"/>
        <item x="1353"/>
        <item x="4774"/>
        <item x="4775"/>
        <item x="6259"/>
        <item x="4350"/>
        <item x="147"/>
        <item x="6123"/>
        <item x="3667"/>
        <item x="4829"/>
        <item x="1147"/>
        <item x="7294"/>
        <item x="3510"/>
        <item x="2683"/>
        <item x="1481"/>
        <item x="6491"/>
        <item x="1582"/>
        <item x="1354"/>
        <item x="1688"/>
        <item x="4306"/>
        <item x="7079"/>
        <item x="7295"/>
        <item x="3511"/>
        <item x="6028"/>
        <item x="2737"/>
        <item x="2954"/>
        <item x="2283"/>
        <item x="1061"/>
        <item x="2284"/>
        <item x="3096"/>
        <item x="3996"/>
        <item x="2285"/>
        <item x="2955"/>
        <item x="148"/>
        <item x="2956"/>
        <item x="7212"/>
        <item x="1879"/>
        <item x="2957"/>
        <item x="445"/>
        <item x="1062"/>
        <item x="3363"/>
        <item x="446"/>
        <item x="1148"/>
        <item x="5078"/>
        <item x="6546"/>
        <item x="5610"/>
        <item x="6929"/>
        <item x="6721"/>
        <item x="3997"/>
        <item x="5851"/>
        <item x="1689"/>
        <item x="7296"/>
        <item x="7408"/>
        <item x="7112"/>
        <item x="7740"/>
        <item x="7465"/>
        <item x="7297"/>
        <item x="3931"/>
        <item x="7466"/>
        <item x="2101"/>
        <item x="7467"/>
        <item x="3097"/>
        <item x="4274"/>
        <item x="6547"/>
        <item x="6602"/>
        <item x="6260"/>
        <item x="5249"/>
        <item x="4423"/>
        <item x="3932"/>
        <item x="3439"/>
        <item x="6124"/>
        <item x="7468"/>
        <item x="934"/>
        <item x="5702"/>
        <item x="2286"/>
        <item x="5775"/>
        <item x="4215"/>
        <item x="3440"/>
        <item x="7298"/>
        <item x="4369"/>
        <item x="1880"/>
        <item x="7213"/>
        <item x="2738"/>
        <item x="2609"/>
        <item x="6655"/>
        <item x="7469"/>
        <item x="7299"/>
        <item x="789"/>
        <item x="3998"/>
        <item x="4216"/>
        <item x="7504"/>
        <item x="4351"/>
        <item x="7796"/>
        <item x="6433"/>
        <item x="2958"/>
        <item x="2610"/>
        <item x="3668"/>
        <item x="2527"/>
        <item x="4876"/>
        <item x="3364"/>
        <item x="7741"/>
        <item x="7742"/>
        <item x="5944"/>
        <item x="3669"/>
        <item x="7300"/>
        <item x="1881"/>
        <item x="6261"/>
        <item x="601"/>
        <item x="6434"/>
        <item x="935"/>
        <item x="4424"/>
        <item x="6435"/>
        <item x="5414"/>
        <item x="5945"/>
        <item x="4275"/>
        <item x="3861"/>
        <item x="936"/>
        <item x="5703"/>
        <item x="6656"/>
        <item x="353"/>
        <item x="7018"/>
        <item x="2611"/>
        <item x="1482"/>
        <item x="2959"/>
        <item x="790"/>
        <item x="602"/>
        <item x="4776"/>
        <item x="791"/>
        <item x="603"/>
        <item x="149"/>
        <item x="937"/>
        <item x="792"/>
        <item x="447"/>
        <item x="150"/>
        <item x="5079"/>
        <item x="938"/>
        <item x="5704"/>
        <item x="793"/>
        <item x="7019"/>
        <item x="794"/>
        <item x="151"/>
        <item x="604"/>
        <item x="605"/>
        <item x="1882"/>
        <item x="606"/>
        <item x="3365"/>
        <item x="7841"/>
        <item x="152"/>
        <item x="795"/>
        <item x="153"/>
        <item x="939"/>
        <item x="607"/>
        <item x="4128"/>
        <item x="354"/>
        <item x="796"/>
        <item x="4370"/>
        <item x="4777"/>
        <item x="4778"/>
        <item x="608"/>
        <item x="5852"/>
        <item x="3999"/>
        <item x="609"/>
        <item x="3758"/>
        <item x="610"/>
        <item x="7301"/>
        <item x="3366"/>
        <item x="797"/>
        <item x="4276"/>
        <item x="7113"/>
        <item x="940"/>
        <item x="7302"/>
        <item x="1063"/>
        <item x="6815"/>
        <item x="2813"/>
        <item x="1483"/>
        <item x="2102"/>
        <item x="941"/>
        <item x="2103"/>
        <item x="6436"/>
        <item x="7214"/>
        <item x="3773"/>
        <item x="4953"/>
        <item x="4927"/>
        <item x="4830"/>
        <item x="3512"/>
        <item x="7713"/>
        <item x="4446"/>
        <item x="611"/>
        <item x="798"/>
        <item x="942"/>
        <item x="799"/>
        <item x="5705"/>
        <item x="1583"/>
        <item x="2814"/>
        <item x="3513"/>
        <item x="7303"/>
        <item x="6125"/>
        <item x="4481"/>
        <item x="7304"/>
        <item x="6722"/>
        <item x="4627"/>
        <item x="943"/>
        <item x="944"/>
        <item x="612"/>
        <item x="613"/>
        <item x="800"/>
        <item x="154"/>
        <item x="4447"/>
        <item x="155"/>
        <item x="7379"/>
        <item x="3893"/>
        <item x="4928"/>
        <item x="5016"/>
        <item x="156"/>
        <item x="2287"/>
        <item x="6816"/>
        <item x="157"/>
        <item x="2684"/>
        <item x="614"/>
        <item x="6262"/>
        <item x="1484"/>
        <item x="4954"/>
        <item x="5776"/>
        <item x="5080"/>
        <item x="6930"/>
        <item x="5611"/>
        <item x="4643"/>
        <item x="4691"/>
        <item x="4878"/>
        <item x="4780"/>
        <item x="5174"/>
        <item x="2440"/>
        <item x="3202"/>
        <item x="6029"/>
        <item x="4957"/>
        <item x="4784"/>
        <item x="2104"/>
        <item x="2612"/>
        <item x="4786"/>
        <item x="5178"/>
        <item x="4962"/>
        <item x="4833"/>
        <item x="5018"/>
        <item x="5250"/>
        <item x="6267"/>
        <item x="5312"/>
        <item x="5084"/>
        <item x="4882"/>
        <item x="4883"/>
        <item x="4964"/>
        <item x="4278"/>
        <item x="4579"/>
        <item x="4834"/>
        <item x="4694"/>
        <item x="6382"/>
        <item x="4965"/>
        <item x="4966"/>
        <item x="4967"/>
        <item x="2288"/>
        <item x="5537"/>
        <item x="7020"/>
        <item x="5569"/>
        <item x="3199"/>
        <item x="3367"/>
        <item x="4000"/>
        <item x="5081"/>
        <item x="4779"/>
        <item x="6126"/>
        <item x="2289"/>
        <item x="4425"/>
        <item x="4831"/>
        <item x="4877"/>
        <item x="945"/>
        <item x="4738"/>
        <item x="4534"/>
        <item x="4448"/>
        <item x="3098"/>
        <item x="4739"/>
        <item x="4175"/>
        <item x="3200"/>
        <item x="3201"/>
        <item x="946"/>
        <item x="801"/>
        <item x="4129"/>
        <item x="4781"/>
        <item x="5706"/>
        <item x="4782"/>
        <item x="6263"/>
        <item x="6264"/>
        <item x="6265"/>
        <item x="4879"/>
        <item x="1149"/>
        <item x="4217"/>
        <item x="4929"/>
        <item x="7409"/>
        <item x="6127"/>
        <item x="4692"/>
        <item x="4955"/>
        <item x="5946"/>
        <item x="5707"/>
        <item x="4880"/>
        <item x="4783"/>
        <item x="5612"/>
        <item x="5017"/>
        <item x="5494"/>
        <item x="4371"/>
        <item x="4930"/>
        <item x="4218"/>
        <item x="5175"/>
        <item x="6266"/>
        <item x="3099"/>
        <item x="6128"/>
        <item x="4956"/>
        <item x="4740"/>
        <item x="6129"/>
        <item x="6130"/>
        <item x="4741"/>
        <item x="3203"/>
        <item x="3204"/>
        <item x="4931"/>
        <item x="947"/>
        <item x="6817"/>
        <item x="4958"/>
        <item x="4959"/>
        <item x="4372"/>
        <item x="1355"/>
        <item x="802"/>
        <item x="3862"/>
        <item x="3514"/>
        <item x="6468"/>
        <item x="4785"/>
        <item x="5176"/>
        <item x="5613"/>
        <item x="4960"/>
        <item x="6381"/>
        <item x="4693"/>
        <item x="4742"/>
        <item x="7571"/>
        <item x="5082"/>
        <item x="7215"/>
        <item x="5177"/>
        <item x="6131"/>
        <item x="1883"/>
        <item x="5708"/>
        <item x="4961"/>
        <item x="615"/>
        <item x="4482"/>
        <item x="4881"/>
        <item x="7216"/>
        <item x="803"/>
        <item x="616"/>
        <item x="6132"/>
        <item x="4832"/>
        <item x="948"/>
        <item x="6469"/>
        <item x="1485"/>
        <item x="4577"/>
        <item x="6133"/>
        <item x="6657"/>
        <item x="5709"/>
        <item x="4932"/>
        <item x="4658"/>
        <item x="6658"/>
        <item x="3670"/>
        <item x="5710"/>
        <item x="5083"/>
        <item x="5777"/>
        <item x="5614"/>
        <item x="5615"/>
        <item x="6931"/>
        <item x="6470"/>
        <item x="4933"/>
        <item x="4606"/>
        <item x="4578"/>
        <item x="5415"/>
        <item x="3802"/>
        <item x="4277"/>
        <item x="4607"/>
        <item x="5778"/>
        <item x="4608"/>
        <item x="6548"/>
        <item x="5019"/>
        <item x="4048"/>
        <item x="7505"/>
        <item x="7114"/>
        <item x="617"/>
        <item x="5179"/>
        <item x="4654"/>
        <item x="4963"/>
        <item x="6549"/>
        <item x="6268"/>
        <item x="5947"/>
        <item x="6723"/>
        <item x="2290"/>
        <item x="1150"/>
        <item x="4535"/>
        <item x="4389"/>
        <item x="4219"/>
        <item x="2291"/>
        <item x="5538"/>
        <item x="4483"/>
        <item x="158"/>
        <item x="618"/>
        <item x="7380"/>
        <item x="4580"/>
        <item x="2613"/>
        <item x="6134"/>
        <item x="4536"/>
        <item x="3205"/>
        <item x="619"/>
        <item x="7572"/>
        <item x="4352"/>
        <item x="2105"/>
        <item x="4087"/>
        <item x="2292"/>
        <item x="2614"/>
        <item x="3206"/>
        <item x="620"/>
        <item x="2106"/>
        <item x="4609"/>
        <item x="4644"/>
        <item x="845"/>
        <item x="4400"/>
        <item x="2107"/>
        <item x="1223"/>
        <item x="2441"/>
        <item x="4001"/>
        <item x="4695"/>
        <item x="5085"/>
        <item x="4537"/>
        <item x="1486"/>
        <item x="5495"/>
        <item x="5711"/>
        <item x="5180"/>
        <item x="6192"/>
        <item x="3207"/>
        <item x="4968"/>
        <item x="7797"/>
        <item x="2293"/>
        <item x="1356"/>
        <item x="2739"/>
        <item x="2528"/>
        <item x="4279"/>
        <item x="6818"/>
        <item x="949"/>
        <item x="804"/>
        <item x="3759"/>
        <item x="1357"/>
        <item x="1584"/>
        <item x="950"/>
        <item x="6550"/>
        <item x="4373"/>
        <item x="5948"/>
        <item x="4280"/>
        <item x="1884"/>
        <item x="7573"/>
        <item x="4969"/>
        <item x="621"/>
        <item x="4088"/>
        <item x="3368"/>
        <item x="1224"/>
        <item x="7743"/>
        <item x="2960"/>
        <item x="3369"/>
        <item x="5181"/>
        <item x="6269"/>
        <item x="1690"/>
        <item x="5416"/>
        <item x="159"/>
        <item x="5182"/>
        <item x="6819"/>
        <item x="1358"/>
        <item x="951"/>
        <item x="1885"/>
        <item x="2294"/>
        <item x="5313"/>
        <item x="622"/>
        <item x="6135"/>
        <item x="4835"/>
        <item x="5496"/>
        <item x="5086"/>
        <item x="5712"/>
        <item x="4884"/>
        <item x="3803"/>
        <item x="952"/>
        <item x="2295"/>
        <item x="3671"/>
        <item x="2615"/>
        <item x="3672"/>
        <item x="2442"/>
        <item x="6136"/>
        <item x="5497"/>
        <item x="5539"/>
        <item x="2815"/>
        <item x="3760"/>
        <item x="2443"/>
        <item x="7305"/>
        <item x="7306"/>
        <item x="355"/>
        <item x="3370"/>
        <item x="6383"/>
        <item x="7021"/>
        <item x="6932"/>
        <item x="7470"/>
        <item x="1691"/>
        <item x="6820"/>
        <item x="1064"/>
        <item x="2529"/>
        <item x="6471"/>
        <item x="5616"/>
        <item x="1886"/>
        <item x="1487"/>
        <item x="3100"/>
        <item x="1887"/>
        <item x="4885"/>
        <item x="3774"/>
        <item x="2740"/>
        <item x="6137"/>
        <item x="6030"/>
        <item x="2685"/>
        <item x="4401"/>
        <item x="2108"/>
        <item x="7842"/>
        <item x="623"/>
        <item x="624"/>
        <item x="3933"/>
        <item x="953"/>
        <item x="4610"/>
        <item x="6551"/>
        <item x="6659"/>
        <item x="7574"/>
        <item x="2109"/>
        <item x="7843"/>
        <item x="3441"/>
        <item x="1488"/>
        <item x="3208"/>
        <item x="7410"/>
        <item x="3673"/>
        <item x="1065"/>
        <item x="2961"/>
        <item x="2816"/>
        <item x="3209"/>
        <item x="6031"/>
        <item x="7744"/>
        <item x="7844"/>
        <item x="6552"/>
        <item x="7115"/>
        <item x="4743"/>
        <item x="7381"/>
        <item x="625"/>
        <item x="3934"/>
        <item x="7307"/>
        <item x="2817"/>
        <item x="2110"/>
        <item x="5417"/>
        <item x="2818"/>
        <item x="5183"/>
        <item x="4002"/>
        <item x="448"/>
        <item x="3101"/>
        <item x="4003"/>
        <item x="626"/>
        <item x="1888"/>
        <item x="5184"/>
        <item x="6660"/>
        <item x="7745"/>
        <item x="5020"/>
        <item x="5498"/>
        <item x="5185"/>
        <item x="3371"/>
        <item x="1692"/>
        <item x="5087"/>
        <item x="1489"/>
        <item x="1066"/>
        <item x="5186"/>
        <item x="6553"/>
        <item x="4130"/>
        <item x="627"/>
        <item x="2111"/>
        <item x="449"/>
        <item x="2616"/>
        <item x="160"/>
        <item x="7471"/>
        <item x="2296"/>
        <item x="7432"/>
        <item x="7116"/>
        <item x="628"/>
        <item x="629"/>
        <item x="3674"/>
        <item x="7411"/>
        <item x="7433"/>
        <item x="7308"/>
        <item x="805"/>
        <item x="3442"/>
        <item x="161"/>
        <item x="6821"/>
        <item x="5540"/>
        <item x="6270"/>
        <item x="6271"/>
        <item x="6933"/>
        <item x="4696"/>
        <item x="4131"/>
        <item x="6437"/>
        <item x="6554"/>
        <item x="6661"/>
        <item x="3102"/>
        <item x="2962"/>
        <item x="3103"/>
        <item x="3210"/>
        <item x="6438"/>
        <item x="6032"/>
        <item x="162"/>
        <item x="3935"/>
        <item x="163"/>
        <item x="2963"/>
        <item x="4220"/>
        <item x="164"/>
        <item x="1151"/>
        <item x="7658"/>
        <item x="7746"/>
        <item x="4697"/>
        <item x="5251"/>
        <item x="1693"/>
        <item x="5499"/>
        <item x="7523"/>
        <item x="2819"/>
        <item x="2741"/>
        <item x="2820"/>
        <item x="6724"/>
        <item x="4383"/>
        <item x="2964"/>
        <item x="165"/>
        <item x="450"/>
        <item x="7309"/>
        <item x="1585"/>
        <item x="1694"/>
        <item x="3211"/>
        <item x="1490"/>
        <item x="4176"/>
        <item x="630"/>
        <item x="3443"/>
        <item x="3515"/>
        <item x="3212"/>
        <item x="4221"/>
        <item x="954"/>
        <item x="6272"/>
        <item x="1695"/>
        <item x="6555"/>
        <item x="631"/>
        <item x="7575"/>
        <item x="7747"/>
        <item x="7576"/>
        <item x="7577"/>
        <item x="4836"/>
        <item x="7659"/>
        <item x="7748"/>
        <item x="7845"/>
        <item x="7846"/>
        <item x="7847"/>
        <item x="7749"/>
        <item x="7848"/>
        <item x="1225"/>
        <item x="6138"/>
        <item x="2112"/>
        <item x="2113"/>
        <item x="7849"/>
        <item x="1067"/>
        <item x="1068"/>
        <item x="3593"/>
        <item x="955"/>
        <item x="5418"/>
        <item x="956"/>
        <item x="957"/>
        <item x="3372"/>
        <item x="2114"/>
        <item x="5419"/>
        <item x="4837"/>
        <item x="2444"/>
        <item x="4934"/>
        <item x="2115"/>
        <item x="1152"/>
        <item x="1359"/>
        <item x="2617"/>
        <item x="166"/>
        <item x="6273"/>
        <item x="7578"/>
        <item x="356"/>
        <item x="357"/>
        <item x="451"/>
        <item x="452"/>
        <item x="2297"/>
        <item x="5187"/>
        <item x="6274"/>
        <item x="1491"/>
        <item x="2618"/>
        <item x="1360"/>
        <item x="2619"/>
        <item x="7660"/>
        <item x="2298"/>
        <item x="6934"/>
        <item x="7310"/>
        <item x="6275"/>
        <item x="2620"/>
        <item x="6725"/>
        <item x="3863"/>
        <item x="958"/>
        <item x="7750"/>
        <item x="7661"/>
        <item x="1226"/>
        <item x="7579"/>
        <item x="2445"/>
        <item x="1889"/>
        <item x="806"/>
        <item x="1890"/>
        <item x="1891"/>
        <item x="1492"/>
        <item x="7662"/>
        <item x="2116"/>
        <item x="1153"/>
        <item x="6276"/>
        <item x="7663"/>
        <item x="5021"/>
        <item x="632"/>
        <item x="1892"/>
        <item x="7664"/>
        <item x="7665"/>
        <item x="2117"/>
        <item x="1893"/>
        <item x="3936"/>
        <item x="1696"/>
        <item x="5420"/>
        <item x="3104"/>
        <item x="6662"/>
        <item x="7022"/>
        <item x="2821"/>
        <item x="7666"/>
        <item x="5713"/>
        <item x="167"/>
        <item x="4645"/>
        <item x="4538"/>
        <item x="3937"/>
        <item x="6410"/>
        <item x="4004"/>
        <item x="3213"/>
        <item x="7667"/>
        <item x="6492"/>
        <item x="5421"/>
        <item x="1361"/>
        <item x="1362"/>
        <item x="1894"/>
        <item x="168"/>
        <item x="2686"/>
        <item x="6822"/>
        <item x="5022"/>
        <item x="7751"/>
        <item x="633"/>
        <item x="3373"/>
        <item x="2742"/>
        <item x="1154"/>
        <item x="1895"/>
        <item x="7668"/>
        <item x="7669"/>
        <item x="6277"/>
        <item x="7850"/>
        <item x="3374"/>
        <item x="959"/>
        <item x="6384"/>
        <item x="1493"/>
        <item x="5617"/>
        <item x="6823"/>
        <item x="5853"/>
        <item x="6385"/>
        <item x="453"/>
        <item x="7851"/>
        <item x="5023"/>
        <item x="6556"/>
        <item x="4970"/>
        <item x="4581"/>
        <item x="2822"/>
        <item x="5618"/>
        <item x="5422"/>
        <item x="3938"/>
        <item x="5423"/>
        <item x="7670"/>
        <item x="7671"/>
        <item x="4744"/>
        <item x="5088"/>
        <item x="2118"/>
        <item x="2119"/>
        <item x="169"/>
        <item x="170"/>
        <item x="7580"/>
        <item x="7672"/>
        <item x="3939"/>
        <item x="7581"/>
        <item x="4838"/>
        <item x="7673"/>
        <item x="1896"/>
        <item x="1897"/>
        <item x="2621"/>
        <item x="3675"/>
        <item x="3864"/>
        <item x="2965"/>
        <item x="6139"/>
        <item x="3516"/>
        <item x="2687"/>
        <item x="3290"/>
        <item x="2120"/>
        <item x="2688"/>
        <item x="2966"/>
        <item x="7582"/>
        <item x="2121"/>
        <item x="1697"/>
        <item x="634"/>
        <item x="4307"/>
        <item x="2446"/>
        <item x="2530"/>
        <item x="4839"/>
        <item x="4840"/>
        <item x="6493"/>
        <item x="6557"/>
        <item x="4745"/>
        <item x="7674"/>
        <item x="6278"/>
        <item x="6033"/>
        <item x="960"/>
        <item x="2299"/>
        <item x="4089"/>
        <item x="171"/>
        <item x="961"/>
        <item x="3676"/>
        <item x="962"/>
        <item x="5424"/>
        <item x="7675"/>
        <item x="1227"/>
        <item x="172"/>
        <item x="7583"/>
        <item x="4281"/>
        <item x="963"/>
        <item x="1698"/>
        <item x="7852"/>
        <item x="7311"/>
        <item x="7154"/>
        <item x="5425"/>
        <item x="7524"/>
        <item x="4698"/>
        <item x="2122"/>
        <item x="964"/>
        <item x="2622"/>
        <item x="1699"/>
        <item x="2123"/>
        <item x="2447"/>
        <item x="3517"/>
        <item x="7584"/>
        <item x="7621"/>
        <item x="6279"/>
        <item x="5949"/>
        <item x="635"/>
        <item x="3375"/>
        <item x="6280"/>
        <item x="5089"/>
        <item x="1898"/>
        <item x="7312"/>
        <item x="5619"/>
        <item x="3677"/>
        <item x="636"/>
        <item x="2623"/>
        <item x="6140"/>
        <item x="5950"/>
        <item x="2124"/>
        <item x="2125"/>
        <item x="1899"/>
        <item x="4222"/>
        <item x="6472"/>
        <item x="6473"/>
        <item x="7472"/>
        <item x="4539"/>
        <item x="4132"/>
        <item x="5714"/>
        <item x="7585"/>
        <item x="1900"/>
        <item x="7217"/>
        <item x="173"/>
        <item x="2448"/>
        <item x="6663"/>
        <item x="7525"/>
        <item x="3678"/>
        <item x="2126"/>
        <item x="358"/>
        <item x="4484"/>
        <item x="5620"/>
        <item x="6935"/>
        <item x="7218"/>
        <item x="5188"/>
        <item x="2300"/>
        <item x="5314"/>
        <item x="7023"/>
        <item x="7080"/>
        <item x="1155"/>
        <item x="3940"/>
        <item x="6034"/>
        <item x="7382"/>
        <item x="3679"/>
        <item x="6558"/>
        <item x="7752"/>
        <item x="7024"/>
        <item x="4935"/>
        <item x="5621"/>
        <item x="6439"/>
        <item x="5189"/>
        <item x="5622"/>
        <item x="6281"/>
        <item x="1901"/>
        <item x="3105"/>
        <item x="2967"/>
        <item x="6824"/>
        <item x="3680"/>
        <item x="637"/>
        <item x="174"/>
        <item x="2301"/>
        <item x="2968"/>
        <item x="2449"/>
        <item x="6825"/>
        <item x="4699"/>
        <item x="5951"/>
        <item x="6386"/>
        <item x="7155"/>
        <item x="1700"/>
        <item x="6826"/>
        <item x="5952"/>
        <item x="6827"/>
        <item x="3594"/>
        <item x="1701"/>
        <item x="6559"/>
        <item x="2127"/>
        <item x="2823"/>
        <item x="175"/>
        <item x="6828"/>
        <item x="5854"/>
        <item x="965"/>
        <item x="7117"/>
        <item x="2624"/>
        <item x="4133"/>
        <item x="966"/>
        <item x="638"/>
        <item x="6141"/>
        <item x="2302"/>
        <item x="4746"/>
        <item x="1902"/>
        <item x="7156"/>
        <item x="7219"/>
        <item x="454"/>
        <item x="1903"/>
        <item x="3681"/>
        <item x="3804"/>
        <item x="2128"/>
        <item x="807"/>
        <item x="4700"/>
        <item x="2129"/>
        <item x="5315"/>
        <item x="5855"/>
        <item x="3106"/>
        <item x="967"/>
        <item x="2625"/>
        <item x="6706"/>
        <item x="7473"/>
        <item x="6829"/>
        <item x="6142"/>
        <item x="5316"/>
        <item x="7586"/>
        <item x="7313"/>
        <item x="6560"/>
        <item x="7753"/>
        <item x="3682"/>
        <item x="7853"/>
        <item x="7754"/>
        <item x="1702"/>
        <item x="5953"/>
        <item x="176"/>
        <item x="2303"/>
        <item x="3683"/>
        <item x="177"/>
        <item x="2130"/>
        <item x="4223"/>
        <item x="7025"/>
        <item x="4540"/>
        <item x="968"/>
        <item x="178"/>
        <item x="7474"/>
        <item x="4971"/>
        <item x="3291"/>
        <item x="3214"/>
        <item x="3376"/>
        <item x="1586"/>
        <item x="6830"/>
        <item x="1904"/>
        <item x="1494"/>
        <item x="2531"/>
        <item x="1905"/>
        <item x="2970"/>
        <item x="4485"/>
        <item x="455"/>
        <item x="4134"/>
        <item x="6282"/>
        <item x="2971"/>
        <item x="2972"/>
        <item x="808"/>
        <item x="4747"/>
        <item x="4886"/>
        <item x="5500"/>
        <item x="4384"/>
        <item x="5623"/>
        <item x="5624"/>
        <item x="5541"/>
        <item x="6936"/>
        <item x="5625"/>
        <item x="3292"/>
        <item x="2824"/>
        <item x="5190"/>
        <item x="7676"/>
        <item x="7854"/>
        <item x="6283"/>
        <item x="5426"/>
        <item x="7587"/>
        <item x="2973"/>
        <item x="4787"/>
        <item x="3865"/>
        <item x="6284"/>
        <item x="2626"/>
        <item x="639"/>
        <item x="640"/>
        <item x="1228"/>
        <item x="3518"/>
        <item x="1703"/>
        <item x="179"/>
        <item x="180"/>
        <item x="181"/>
        <item x="2450"/>
        <item x="359"/>
        <item x="2132"/>
        <item x="2133"/>
        <item x="6285"/>
        <item x="182"/>
        <item x="4701"/>
        <item x="4788"/>
        <item x="4426"/>
        <item x="3107"/>
        <item x="5542"/>
        <item x="2451"/>
        <item x="5427"/>
        <item x="2627"/>
        <item x="5779"/>
        <item x="6387"/>
        <item x="1704"/>
        <item x="3108"/>
        <item x="4449"/>
        <item x="5428"/>
        <item x="5954"/>
        <item x="5429"/>
        <item x="5780"/>
        <item x="6664"/>
        <item x="5781"/>
        <item x="5090"/>
        <item x="5543"/>
        <item x="5317"/>
        <item x="1705"/>
        <item x="2452"/>
        <item x="183"/>
        <item x="5715"/>
        <item x="7081"/>
        <item x="6286"/>
        <item x="7220"/>
        <item x="7221"/>
        <item x="5091"/>
        <item x="5716"/>
        <item x="4789"/>
        <item x="4887"/>
        <item x="4972"/>
        <item x="6937"/>
        <item x="6938"/>
        <item x="7165"/>
        <item x="6143"/>
        <item x="456"/>
        <item x="1069"/>
        <item x="7314"/>
        <item x="5782"/>
        <item x="5430"/>
        <item x="3595"/>
        <item x="641"/>
        <item x="360"/>
        <item x="2134"/>
        <item x="642"/>
        <item x="4090"/>
        <item x="3519"/>
        <item x="2497"/>
        <item x="6287"/>
        <item x="2135"/>
        <item x="3941"/>
        <item x="7222"/>
        <item x="5856"/>
        <item x="4611"/>
        <item x="2198"/>
        <item x="4790"/>
        <item x="6831"/>
        <item x="5544"/>
        <item x="1495"/>
        <item x="4091"/>
        <item x="2453"/>
        <item x="184"/>
        <item x="3215"/>
        <item x="643"/>
        <item x="1906"/>
        <item x="3444"/>
        <item x="6035"/>
        <item x="6939"/>
        <item x="4282"/>
        <item x="5024"/>
        <item x="1587"/>
        <item x="1907"/>
        <item x="644"/>
        <item x="1588"/>
        <item x="1070"/>
        <item x="4427"/>
        <item x="7434"/>
        <item x="1908"/>
        <item x="1909"/>
        <item x="3520"/>
        <item x="1910"/>
        <item x="5545"/>
        <item x="6665"/>
        <item x="5318"/>
        <item x="5319"/>
        <item x="809"/>
        <item x="1071"/>
        <item x="7475"/>
        <item x="5857"/>
        <item x="5320"/>
        <item x="1156"/>
        <item x="4702"/>
        <item x="4612"/>
        <item x="2454"/>
        <item x="2304"/>
        <item x="3942"/>
        <item x="969"/>
        <item x="5783"/>
        <item x="3866"/>
        <item x="5501"/>
        <item x="5717"/>
        <item x="5718"/>
        <item x="6144"/>
        <item x="5663"/>
        <item x="6832"/>
        <item x="6666"/>
        <item x="4703"/>
        <item x="5858"/>
        <item x="6388"/>
        <item x="5546"/>
        <item x="6833"/>
        <item x="6667"/>
        <item x="7435"/>
        <item x="645"/>
        <item x="5955"/>
        <item x="4791"/>
        <item x="4428"/>
        <item x="6145"/>
        <item x="5859"/>
        <item x="5956"/>
        <item x="4450"/>
        <item x="2305"/>
        <item x="2306"/>
        <item x="3416"/>
        <item x="3032"/>
        <item x="3293"/>
        <item x="4283"/>
        <item x="3377"/>
        <item x="3867"/>
        <item x="2455"/>
        <item x="1706"/>
        <item x="2689"/>
        <item x="4429"/>
        <item x="4005"/>
        <item x="2307"/>
        <item x="2456"/>
        <item x="4582"/>
        <item x="2974"/>
        <item x="4888"/>
        <item x="1157"/>
        <item x="4224"/>
        <item x="5321"/>
        <item x="3868"/>
        <item x="5322"/>
        <item x="5860"/>
        <item x="6668"/>
        <item x="4050"/>
        <item x="1496"/>
        <item x="361"/>
        <item x="7855"/>
        <item x="6036"/>
        <item x="2308"/>
        <item x="185"/>
        <item x="3596"/>
        <item x="186"/>
        <item x="5502"/>
        <item x="810"/>
        <item x="187"/>
        <item x="3805"/>
        <item x="2975"/>
        <item x="4792"/>
        <item x="646"/>
        <item x="188"/>
        <item x="362"/>
        <item x="1707"/>
        <item x="4512"/>
        <item x="3521"/>
        <item x="4889"/>
        <item x="189"/>
        <item x="811"/>
        <item x="3522"/>
        <item x="3216"/>
        <item x="4092"/>
        <item x="647"/>
        <item x="7315"/>
        <item x="4541"/>
        <item x="457"/>
        <item x="190"/>
        <item x="7856"/>
        <item x="6288"/>
        <item x="2136"/>
        <item x="5191"/>
        <item x="6726"/>
        <item x="4451"/>
        <item x="4646"/>
        <item x="2532"/>
        <item x="1589"/>
        <item x="191"/>
        <item x="2309"/>
        <item x="2457"/>
        <item x="7118"/>
        <item x="5626"/>
        <item x="5431"/>
        <item x="5784"/>
        <item x="7119"/>
        <item x="7026"/>
        <item x="6834"/>
        <item x="6940"/>
        <item x="7027"/>
        <item x="2825"/>
        <item x="1497"/>
        <item x="7588"/>
        <item x="3943"/>
        <item x="648"/>
        <item x="3684"/>
        <item x="4402"/>
        <item x="4093"/>
        <item x="5323"/>
        <item x="6561"/>
        <item x="4613"/>
        <item x="4659"/>
        <item x="5092"/>
        <item x="5093"/>
        <item x="6389"/>
        <item x="5094"/>
        <item x="5095"/>
        <item x="5096"/>
        <item x="5432"/>
        <item x="4308"/>
        <item x="2533"/>
        <item x="5097"/>
        <item x="4841"/>
        <item x="4890"/>
        <item x="5785"/>
        <item x="4388"/>
        <item x="4704"/>
        <item x="5627"/>
        <item x="6037"/>
        <item x="7157"/>
        <item x="6440"/>
        <item x="1590"/>
        <item x="1708"/>
        <item x="1498"/>
        <item x="1911"/>
        <item x="458"/>
        <item x="192"/>
        <item x="3217"/>
        <item x="2137"/>
        <item x="3806"/>
        <item x="3597"/>
        <item x="4150"/>
        <item x="5192"/>
        <item x="7120"/>
        <item x="6727"/>
        <item x="6441"/>
        <item x="4225"/>
        <item x="4748"/>
        <item x="7028"/>
        <item x="7223"/>
        <item x="6289"/>
        <item x="1229"/>
        <item x="6038"/>
        <item x="4891"/>
        <item x="6290"/>
        <item x="7224"/>
        <item x="1072"/>
        <item x="5628"/>
        <item x="649"/>
        <item x="2138"/>
        <item x="3523"/>
        <item x="4842"/>
        <item x="4542"/>
        <item x="193"/>
        <item x="6728"/>
        <item x="970"/>
        <item x="2976"/>
        <item x="459"/>
        <item x="5193"/>
        <item x="6039"/>
        <item x="6040"/>
        <item x="3869"/>
        <item x="2139"/>
        <item x="2534"/>
        <item x="7755"/>
        <item x="2140"/>
        <item x="1073"/>
        <item x="1499"/>
        <item x="4543"/>
        <item x="3524"/>
        <item x="4486"/>
        <item x="1230"/>
        <item x="194"/>
        <item x="5957"/>
        <item x="4452"/>
        <item x="4094"/>
        <item x="2141"/>
        <item x="3378"/>
        <item x="2826"/>
        <item x="1591"/>
        <item x="1500"/>
        <item x="3294"/>
        <item x="2310"/>
        <item x="1912"/>
        <item x="3526"/>
        <item x="1914"/>
        <item x="3685"/>
        <item x="6291"/>
        <item x="3598"/>
        <item x="650"/>
        <item x="5324"/>
        <item x="971"/>
        <item x="3870"/>
        <item x="4544"/>
        <item x="5958"/>
        <item x="5861"/>
        <item x="3525"/>
        <item x="4095"/>
        <item x="1913"/>
        <item x="972"/>
        <item x="2142"/>
        <item x="1231"/>
        <item x="973"/>
        <item x="2535"/>
        <item x="1915"/>
        <item x="5252"/>
        <item x="3944"/>
        <item x="1916"/>
        <item x="2143"/>
        <item x="4403"/>
        <item x="1232"/>
        <item x="5253"/>
        <item x="4973"/>
        <item x="974"/>
        <item x="5194"/>
        <item x="3379"/>
        <item x="975"/>
        <item x="5547"/>
        <item x="4583"/>
        <item x="4749"/>
        <item x="4430"/>
        <item x="3807"/>
        <item x="3808"/>
        <item x="1501"/>
        <item x="3871"/>
        <item x="3686"/>
        <item x="812"/>
        <item x="2311"/>
        <item x="195"/>
        <item x="3042"/>
        <item x="6041"/>
        <item x="5862"/>
        <item x="4353"/>
        <item x="7029"/>
        <item x="4513"/>
        <item x="1363"/>
        <item x="6595"/>
        <item x="7383"/>
        <item x="2536"/>
        <item x="4892"/>
        <item x="4974"/>
        <item x="4975"/>
        <item x="3599"/>
        <item x="7589"/>
        <item x="1364"/>
        <item x="3612"/>
        <item x="3380"/>
        <item x="5719"/>
        <item x="4514"/>
        <item x="4006"/>
        <item x="3445"/>
        <item x="4309"/>
        <item x="7530"/>
        <item x="7857"/>
        <item x="4051"/>
        <item x="1074"/>
        <item x="7677"/>
        <item x="3218"/>
        <item x="6292"/>
        <item x="3381"/>
        <item x="5098"/>
        <item x="5325"/>
        <item x="2827"/>
        <item x="1592"/>
        <item x="6293"/>
        <item x="363"/>
        <item x="6669"/>
        <item x="4893"/>
        <item x="3219"/>
        <item x="3382"/>
        <item x="3109"/>
        <item x="4177"/>
        <item x="3687"/>
        <item x="5099"/>
        <item x="2458"/>
        <item x="7506"/>
        <item x="5786"/>
        <item x="1709"/>
        <item x="976"/>
        <item x="2144"/>
        <item x="3220"/>
        <item x="977"/>
        <item x="7590"/>
        <item x="3527"/>
        <item x="6042"/>
        <item x="3688"/>
        <item x="1710"/>
        <item x="1917"/>
        <item x="3689"/>
        <item x="651"/>
        <item x="196"/>
        <item x="6835"/>
        <item x="6294"/>
        <item x="2145"/>
        <item x="197"/>
        <item x="198"/>
        <item x="1075"/>
        <item x="3446"/>
        <item x="199"/>
        <item x="364"/>
        <item x="200"/>
        <item x="978"/>
        <item x="201"/>
        <item x="1593"/>
        <item x="5433"/>
        <item x="3809"/>
        <item x="6146"/>
        <item x="5863"/>
        <item x="5864"/>
        <item x="202"/>
        <item x="4660"/>
        <item x="2828"/>
        <item x="3690"/>
        <item x="460"/>
        <item x="5434"/>
        <item x="6147"/>
        <item x="4591"/>
        <item x="3810"/>
        <item x="1076"/>
        <item x="652"/>
        <item x="3691"/>
        <item x="4705"/>
        <item x="3028"/>
        <item x="4354"/>
        <item x="2977"/>
        <item x="2829"/>
        <item x="1918"/>
        <item x="979"/>
        <item x="3383"/>
        <item x="1711"/>
        <item x="3872"/>
        <item x="2628"/>
        <item x="3692"/>
        <item x="1158"/>
        <item x="1159"/>
        <item x="4355"/>
        <item x="1919"/>
        <item x="1160"/>
        <item x="3693"/>
        <item x="3694"/>
        <item x="1233"/>
        <item x="2146"/>
        <item x="5865"/>
        <item x="1920"/>
        <item x="6596"/>
        <item x="3110"/>
        <item x="5629"/>
        <item x="2147"/>
        <item x="5435"/>
        <item x="653"/>
        <item x="6295"/>
        <item x="4226"/>
        <item x="2629"/>
        <item x="3043"/>
        <item x="654"/>
        <item x="655"/>
        <item x="7531"/>
        <item x="5254"/>
        <item x="7225"/>
        <item x="5025"/>
        <item x="6043"/>
        <item x="4007"/>
        <item x="1502"/>
        <item x="5255"/>
        <item x="2148"/>
        <item x="2149"/>
        <item x="2830"/>
        <item x="5720"/>
        <item x="656"/>
        <item x="2150"/>
        <item x="5959"/>
        <item x="7702"/>
        <item x="3695"/>
        <item x="6474"/>
        <item x="1921"/>
        <item x="1503"/>
        <item x="7591"/>
        <item x="6442"/>
        <item x="6148"/>
        <item x="5630"/>
        <item x="203"/>
        <item x="6044"/>
        <item x="813"/>
        <item x="1105"/>
        <item x="980"/>
        <item x="1161"/>
        <item x="1162"/>
        <item x="365"/>
        <item x="4453"/>
        <item x="1234"/>
        <item x="6045"/>
        <item x="3447"/>
        <item x="7703"/>
        <item x="7711"/>
        <item x="204"/>
        <item x="981"/>
        <item x="4178"/>
        <item x="3318"/>
        <item x="3945"/>
        <item x="205"/>
        <item x="6149"/>
        <item x="2537"/>
        <item x="2459"/>
        <item x="3384"/>
        <item x="366"/>
        <item x="3221"/>
        <item x="2151"/>
        <item x="2538"/>
        <item x="2978"/>
        <item x="6562"/>
        <item x="7384"/>
        <item x="657"/>
        <item x="7316"/>
        <item x="2831"/>
        <item x="4614"/>
        <item x="7476"/>
        <item x="4615"/>
        <item x="4616"/>
        <item x="7385"/>
        <item x="7498"/>
        <item x="3696"/>
        <item x="7507"/>
        <item x="5436"/>
        <item x="7477"/>
        <item x="1365"/>
        <item x="1366"/>
        <item x="7478"/>
        <item x="1922"/>
        <item x="1923"/>
        <item x="3873"/>
        <item x="4976"/>
        <item x="4008"/>
        <item x="5631"/>
        <item x="4617"/>
        <item x="6670"/>
        <item x="6671"/>
        <item x="367"/>
        <item x="2832"/>
        <item x="1594"/>
        <item x="7386"/>
        <item x="4227"/>
        <item x="3697"/>
        <item x="6296"/>
        <item x="4330"/>
        <item x="3698"/>
        <item x="5866"/>
        <item x="1163"/>
        <item x="2312"/>
        <item x="7387"/>
        <item x="3699"/>
        <item x="206"/>
        <item x="5867"/>
        <item x="4894"/>
        <item x="4009"/>
        <item x="461"/>
        <item x="3222"/>
        <item x="2313"/>
        <item x="2539"/>
        <item x="814"/>
        <item x="3385"/>
        <item x="7436"/>
        <item x="4487"/>
        <item x="7030"/>
        <item x="4180"/>
        <item x="4179"/>
        <item x="5960"/>
        <item x="7317"/>
        <item x="3700"/>
        <item x="2152"/>
        <item x="2743"/>
        <item x="6836"/>
        <item x="2833"/>
        <item x="3386"/>
        <item x="1712"/>
        <item x="3701"/>
        <item x="3702"/>
        <item x="7412"/>
        <item x="2314"/>
        <item x="658"/>
        <item x="815"/>
        <item x="3387"/>
        <item x="2979"/>
        <item x="1504"/>
        <item x="2153"/>
        <item x="3874"/>
        <item x="4010"/>
        <item x="1235"/>
        <item x="1236"/>
        <item x="1713"/>
        <item x="7031"/>
        <item x="3946"/>
        <item x="5195"/>
        <item x="5868"/>
        <item x="7388"/>
        <item x="207"/>
        <item x="7121"/>
        <item x="982"/>
        <item x="5721"/>
        <item x="4374"/>
        <item x="4052"/>
        <item x="2460"/>
        <item x="6297"/>
        <item x="3388"/>
        <item x="7413"/>
        <item x="5100"/>
        <item x="2834"/>
        <item x="659"/>
        <item x="5196"/>
        <item x="6390"/>
        <item x="4488"/>
        <item x="3703"/>
        <item x="368"/>
        <item x="4375"/>
        <item x="4519"/>
        <item x="2835"/>
        <item x="4181"/>
        <item x="5197"/>
        <item x="7756"/>
        <item x="4331"/>
        <item x="4228"/>
        <item x="4053"/>
        <item x="6672"/>
        <item x="5787"/>
        <item x="5632"/>
        <item x="5722"/>
        <item x="6673"/>
        <item x="5723"/>
        <item x="2461"/>
        <item x="2462"/>
        <item x="2463"/>
        <item x="4545"/>
        <item x="4936"/>
        <item x="4895"/>
        <item x="5326"/>
        <item x="7479"/>
        <item x="660"/>
        <item x="2980"/>
        <item x="4315"/>
        <item x="1924"/>
        <item x="3875"/>
        <item x="210"/>
        <item x="208"/>
        <item x="983"/>
        <item x="209"/>
        <item x="3295"/>
        <item x="2315"/>
        <item x="211"/>
        <item x="212"/>
        <item x="2464"/>
        <item x="2540"/>
        <item x="984"/>
        <item x="213"/>
        <item x="369"/>
        <item x="3704"/>
        <item x="6674"/>
        <item x="4096"/>
        <item x="3743"/>
        <item x="5437"/>
        <item x="5101"/>
        <item x="214"/>
        <item x="3111"/>
        <item x="2465"/>
        <item x="7032"/>
        <item x="3223"/>
        <item x="661"/>
        <item x="662"/>
        <item x="370"/>
        <item x="816"/>
        <item x="215"/>
        <item x="2630"/>
        <item x="2316"/>
        <item x="1714"/>
        <item x="2466"/>
        <item x="2317"/>
        <item x="1715"/>
        <item x="817"/>
        <item x="663"/>
        <item x="664"/>
        <item x="216"/>
        <item x="5198"/>
        <item x="666"/>
        <item x="818"/>
        <item x="5327"/>
        <item x="667"/>
        <item x="2318"/>
        <item x="5869"/>
        <item x="5439"/>
        <item x="5440"/>
        <item x="5199"/>
        <item x="5441"/>
        <item x="7083"/>
        <item x="5200"/>
        <item x="986"/>
        <item x="6837"/>
        <item x="5257"/>
        <item x="5442"/>
        <item x="3296"/>
        <item x="5202"/>
        <item x="4356"/>
        <item x="6151"/>
        <item x="5634"/>
        <item x="5503"/>
        <item x="5203"/>
        <item x="5103"/>
        <item x="2319"/>
        <item x="6150"/>
        <item x="7082"/>
        <item x="4135"/>
        <item x="665"/>
        <item x="5438"/>
        <item x="6298"/>
        <item x="7318"/>
        <item x="4937"/>
        <item x="7033"/>
        <item x="985"/>
        <item x="668"/>
        <item x="6475"/>
        <item x="2154"/>
        <item x="5201"/>
        <item x="6299"/>
        <item x="5256"/>
        <item x="4647"/>
        <item x="7319"/>
        <item x="5788"/>
        <item x="7226"/>
        <item x="5870"/>
        <item x="5633"/>
        <item x="5548"/>
        <item x="6675"/>
        <item x="5102"/>
        <item x="7227"/>
        <item x="6300"/>
        <item x="6047"/>
        <item x="5443"/>
        <item x="5871"/>
        <item x="5635"/>
        <item x="5328"/>
        <item x="5258"/>
        <item x="5789"/>
        <item x="669"/>
        <item x="5636"/>
        <item x="4648"/>
        <item x="7320"/>
        <item x="819"/>
        <item x="3947"/>
        <item x="670"/>
        <item x="5724"/>
        <item x="7034"/>
        <item x="7321"/>
        <item x="5790"/>
        <item x="671"/>
        <item x="4054"/>
        <item x="5872"/>
        <item x="987"/>
        <item x="3876"/>
        <item x="820"/>
        <item x="6391"/>
        <item x="821"/>
        <item x="1716"/>
        <item x="672"/>
        <item x="673"/>
        <item x="674"/>
        <item x="2155"/>
        <item x="2836"/>
        <item x="1505"/>
        <item x="6392"/>
        <item x="7322"/>
        <item x="2541"/>
        <item x="2156"/>
        <item x="6301"/>
        <item x="2631"/>
        <item x="6838"/>
        <item x="7035"/>
        <item x="6839"/>
        <item x="2320"/>
        <item x="1925"/>
        <item x="1595"/>
        <item x="5204"/>
        <item x="5637"/>
        <item x="1237"/>
        <item x="217"/>
        <item x="4182"/>
        <item x="5205"/>
        <item x="6302"/>
        <item x="462"/>
        <item x="2321"/>
        <item x="2981"/>
        <item x="7592"/>
        <item x="2467"/>
        <item x="218"/>
        <item x="3224"/>
        <item x="1926"/>
        <item x="3761"/>
        <item x="7122"/>
        <item x="2982"/>
        <item x="463"/>
        <item x="7323"/>
        <item x="1506"/>
        <item x="3112"/>
        <item x="3389"/>
        <item x="2157"/>
        <item x="2322"/>
        <item x="2983"/>
        <item x="2761"/>
        <item x="3762"/>
        <item x="2984"/>
        <item x="3705"/>
        <item x="5026"/>
        <item x="3113"/>
        <item x="1077"/>
        <item x="2744"/>
        <item x="219"/>
        <item x="4011"/>
        <item x="1927"/>
        <item x="2542"/>
        <item x="4357"/>
        <item x="1928"/>
        <item x="4012"/>
        <item x="220"/>
        <item x="371"/>
        <item x="2969"/>
        <item x="2985"/>
        <item x="1078"/>
        <item x="221"/>
        <item x="3225"/>
        <item x="7036"/>
        <item x="2323"/>
        <item x="1717"/>
        <item x="1079"/>
        <item x="5549"/>
        <item x="6303"/>
        <item x="6840"/>
        <item x="5638"/>
        <item x="6841"/>
        <item x="5504"/>
        <item x="6393"/>
        <item x="4515"/>
        <item x="988"/>
        <item x="3600"/>
        <item x="7526"/>
        <item x="4843"/>
        <item x="372"/>
        <item x="675"/>
        <item x="3226"/>
        <item x="4013"/>
        <item x="223"/>
        <item x="1929"/>
        <item x="6842"/>
        <item x="4938"/>
        <item x="5725"/>
        <item x="6676"/>
        <item x="6729"/>
        <item x="6152"/>
        <item x="4097"/>
        <item x="3227"/>
        <item x="222"/>
        <item x="373"/>
        <item x="2158"/>
        <item x="4014"/>
        <item x="1507"/>
        <item x="1508"/>
        <item x="2543"/>
        <item x="3114"/>
        <item x="2986"/>
        <item x="3116"/>
        <item x="3115"/>
        <item x="3811"/>
        <item x="2987"/>
        <item x="2324"/>
        <item x="1930"/>
        <item x="5206"/>
        <item x="3601"/>
        <item x="6843"/>
        <item x="3528"/>
        <item x="1718"/>
        <item x="3529"/>
        <item x="224"/>
        <item x="4183"/>
        <item x="3706"/>
        <item x="2159"/>
        <item x="225"/>
        <item x="6563"/>
        <item x="676"/>
        <item x="2988"/>
        <item x="4489"/>
        <item x="7757"/>
        <item x="2989"/>
        <item x="6677"/>
        <item x="4332"/>
        <item x="6443"/>
        <item x="6304"/>
        <item x="5873"/>
        <item x="6678"/>
        <item x="6444"/>
        <item x="5259"/>
        <item x="2160"/>
        <item x="2544"/>
        <item x="6305"/>
        <item x="3530"/>
        <item x="3812"/>
        <item x="5207"/>
        <item x="7858"/>
        <item x="7798"/>
        <item x="1080"/>
        <item x="3763"/>
        <item x="2990"/>
        <item x="1238"/>
        <item x="1239"/>
        <item x="1240"/>
        <item x="1241"/>
        <item x="1242"/>
        <item x="1243"/>
        <item x="1244"/>
        <item x="1245"/>
        <item x="4136"/>
        <item x="1081"/>
        <item x="4284"/>
        <item x="1509"/>
        <item x="6306"/>
        <item x="989"/>
        <item x="6730"/>
        <item x="7158"/>
        <item x="3602"/>
        <item x="374"/>
        <item x="226"/>
        <item x="227"/>
        <item x="3228"/>
        <item x="5726"/>
        <item x="990"/>
        <item x="677"/>
        <item x="2161"/>
        <item x="678"/>
        <item x="7159"/>
        <item x="6307"/>
        <item x="228"/>
        <item x="2690"/>
        <item x="6308"/>
        <item x="3390"/>
        <item x="375"/>
        <item x="6564"/>
        <item x="679"/>
        <item x="5104"/>
        <item x="3117"/>
        <item x="5550"/>
        <item x="680"/>
        <item x="2162"/>
        <item x="2837"/>
        <item x="4137"/>
        <item x="1367"/>
        <item x="4376"/>
        <item x="376"/>
        <item x="1082"/>
        <item x="681"/>
        <item x="6565"/>
        <item x="2468"/>
        <item x="6309"/>
        <item x="229"/>
        <item x="6153"/>
        <item x="3448"/>
        <item x="1368"/>
        <item x="7859"/>
        <item x="7860"/>
        <item x="7389"/>
        <item x="4454"/>
        <item x="5208"/>
        <item x="682"/>
        <item x="6445"/>
        <item x="7037"/>
        <item x="1596"/>
        <item x="230"/>
        <item x="683"/>
        <item x="7758"/>
        <item x="3877"/>
        <item x="5961"/>
        <item x="1510"/>
        <item x="6844"/>
        <item x="7861"/>
        <item x="2469"/>
        <item x="3603"/>
        <item x="684"/>
        <item x="5444"/>
        <item x="4939"/>
        <item x="5445"/>
        <item x="2545"/>
        <item x="6845"/>
        <item x="4285"/>
        <item x="231"/>
        <item x="1164"/>
        <item x="3878"/>
        <item x="3391"/>
        <item x="7390"/>
        <item x="5329"/>
        <item x="5727"/>
        <item x="3118"/>
        <item x="5639"/>
        <item x="7123"/>
        <item x="2838"/>
        <item x="3764"/>
        <item x="232"/>
        <item x="4618"/>
        <item x="4490"/>
        <item x="6594"/>
        <item x="7414"/>
        <item x="5233"/>
        <item x="6567"/>
        <item x="4229"/>
        <item x="6679"/>
        <item x="6680"/>
        <item x="7228"/>
        <item x="5874"/>
        <item x="6310"/>
        <item x="2325"/>
        <item x="4377"/>
        <item x="1719"/>
        <item x="233"/>
        <item x="4015"/>
        <item x="7480"/>
        <item x="6846"/>
        <item x="6681"/>
        <item x="7124"/>
        <item x="4793"/>
        <item x="991"/>
        <item x="2326"/>
        <item x="822"/>
        <item x="685"/>
        <item x="3707"/>
        <item x="2470"/>
        <item x="6847"/>
        <item x="5446"/>
        <item x="234"/>
        <item x="3449"/>
        <item x="6494"/>
        <item x="6568"/>
        <item x="6848"/>
        <item x="1720"/>
        <item x="5330"/>
        <item x="3775"/>
        <item x="6682"/>
        <item x="5875"/>
        <item x="5260"/>
        <item x="2163"/>
        <item x="5728"/>
        <item x="4230"/>
        <item x="7064"/>
        <item x="6603"/>
        <item x="1511"/>
        <item x="6849"/>
        <item x="7324"/>
        <item x="3392"/>
        <item x="2691"/>
        <item x="3765"/>
        <item x="6941"/>
        <item x="235"/>
        <item x="7325"/>
        <item x="7862"/>
        <item x="4750"/>
        <item x="2839"/>
        <item x="2327"/>
        <item x="6048"/>
        <item x="237"/>
        <item x="377"/>
        <item x="2164"/>
        <item x="5729"/>
        <item x="2546"/>
        <item x="1597"/>
        <item x="331"/>
        <item x="238"/>
        <item x="4619"/>
        <item x="4896"/>
        <item x="6049"/>
        <item x="5331"/>
        <item x="6851"/>
        <item x="2547"/>
        <item x="239"/>
        <item x="5962"/>
        <item x="3813"/>
        <item x="3531"/>
        <item x="2328"/>
        <item x="3708"/>
        <item x="4286"/>
        <item x="3532"/>
        <item x="6476"/>
        <item x="5963"/>
        <item x="6731"/>
        <item x="992"/>
        <item x="7038"/>
        <item x="4098"/>
        <item x="823"/>
        <item x="1721"/>
        <item x="240"/>
        <item x="6311"/>
        <item x="3709"/>
        <item x="1931"/>
        <item x="2548"/>
        <item x="3048"/>
        <item x="7039"/>
        <item x="7391"/>
        <item x="3119"/>
        <item x="2471"/>
        <item x="6852"/>
        <item x="5730"/>
        <item x="4378"/>
        <item x="4287"/>
        <item x="5332"/>
        <item x="7481"/>
        <item x="5640"/>
        <item x="3120"/>
        <item x="6394"/>
        <item x="7863"/>
        <item x="5641"/>
        <item x="4584"/>
        <item x="5731"/>
        <item x="5732"/>
        <item x="1722"/>
        <item x="4546"/>
        <item x="7229"/>
        <item x="6050"/>
        <item x="4706"/>
        <item x="241"/>
        <item x="4491"/>
        <item x="5209"/>
        <item x="7482"/>
        <item x="7125"/>
        <item x="6312"/>
        <item x="5876"/>
        <item x="3297"/>
        <item x="4288"/>
        <item x="4385"/>
        <item x="3710"/>
        <item x="2840"/>
        <item x="5964"/>
        <item x="5965"/>
        <item x="7040"/>
        <item x="3879"/>
        <item x="6853"/>
        <item x="6854"/>
        <item x="2841"/>
        <item x="3029"/>
        <item x="4794"/>
        <item x="3766"/>
        <item x="5966"/>
        <item x="5028"/>
        <item x="7041"/>
        <item x="6855"/>
        <item x="5967"/>
        <item x="6942"/>
        <item x="6313"/>
        <item x="6154"/>
        <item x="5877"/>
        <item x="4844"/>
        <item x="4459"/>
        <item x="6856"/>
        <item x="7326"/>
        <item x="5968"/>
        <item x="5904"/>
        <item x="6395"/>
        <item x="6396"/>
        <item x="3814"/>
        <item x="824"/>
        <item x="3122"/>
        <item x="242"/>
        <item x="6683"/>
        <item x="2549"/>
        <item x="2472"/>
        <item x="6857"/>
        <item x="3533"/>
        <item x="3604"/>
        <item x="2842"/>
        <item x="2843"/>
        <item x="5733"/>
        <item x="4184"/>
        <item x="2692"/>
        <item x="5969"/>
        <item x="2329"/>
        <item x="5642"/>
        <item x="6155"/>
        <item x="6477"/>
        <item x="825"/>
        <item x="6314"/>
        <item x="5734"/>
        <item x="243"/>
        <item x="464"/>
        <item x="7230"/>
        <item x="6315"/>
        <item x="3123"/>
        <item x="6732"/>
        <item x="6316"/>
        <item x="7084"/>
        <item x="4358"/>
        <item x="244"/>
        <item x="3450"/>
        <item x="2991"/>
        <item x="7483"/>
        <item x="6156"/>
        <item x="688"/>
        <item x="6495"/>
        <item x="4547"/>
        <item x="5970"/>
        <item x="465"/>
        <item x="1512"/>
        <item x="6397"/>
        <item x="6858"/>
        <item x="6157"/>
        <item x="7126"/>
        <item x="7085"/>
        <item x="5878"/>
        <item x="5971"/>
        <item x="7759"/>
        <item x="3298"/>
        <item x="7864"/>
        <item x="6496"/>
        <item x="2844"/>
        <item x="2131"/>
        <item x="6626"/>
        <item x="6051"/>
        <item x="1932"/>
        <item x="6398"/>
        <item x="4845"/>
        <item x="826"/>
        <item x="1933"/>
        <item x="3767"/>
        <item x="7327"/>
        <item x="7328"/>
        <item x="6943"/>
        <item x="3711"/>
        <item x="6317"/>
        <item x="6944"/>
        <item x="5791"/>
        <item x="7484"/>
        <item x="3299"/>
        <item x="7042"/>
        <item x="3393"/>
        <item x="3124"/>
        <item x="6859"/>
        <item x="3125"/>
        <item x="4289"/>
        <item x="4099"/>
        <item x="3534"/>
        <item x="6860"/>
        <item x="6570"/>
        <item x="5879"/>
        <item x="466"/>
        <item x="3230"/>
        <item x="245"/>
        <item x="6497"/>
        <item x="3535"/>
        <item x="5447"/>
        <item x="5210"/>
        <item x="4185"/>
        <item x="3394"/>
        <item x="5735"/>
        <item x="246"/>
        <item x="4231"/>
        <item x="5880"/>
        <item x="6158"/>
        <item x="5881"/>
        <item x="7043"/>
        <item x="4232"/>
        <item x="4620"/>
        <item x="3815"/>
        <item x="247"/>
        <item x="7044"/>
        <item x="2693"/>
        <item x="4431"/>
        <item x="6318"/>
        <item x="7329"/>
        <item x="993"/>
        <item x="5972"/>
        <item x="5643"/>
        <item x="6052"/>
        <item x="994"/>
        <item x="248"/>
        <item x="249"/>
        <item x="4138"/>
        <item x="6684"/>
        <item x="4897"/>
        <item x="6399"/>
        <item x="1533"/>
        <item x="6159"/>
        <item x="6945"/>
        <item x="6861"/>
        <item x="7865"/>
        <item x="3452"/>
        <item x="5885"/>
        <item x="7337"/>
        <item x="3301"/>
        <item x="5552"/>
        <item x="6324"/>
        <item x="4751"/>
        <item x="3396"/>
        <item x="7763"/>
        <item x="4516"/>
        <item x="6868"/>
        <item x="5451"/>
        <item x="6057"/>
        <item x="7866"/>
        <item x="3816"/>
        <item x="3713"/>
        <item x="5646"/>
        <item x="6498"/>
        <item x="3303"/>
        <item x="3714"/>
        <item x="3232"/>
        <item x="7161"/>
        <item x="5214"/>
        <item x="6948"/>
        <item x="5338"/>
        <item x="1724"/>
        <item x="3128"/>
        <item x="2165"/>
        <item x="1725"/>
        <item x="2337"/>
        <item x="3397"/>
        <item x="6566"/>
        <item x="1083"/>
        <item x="3229"/>
        <item x="686"/>
        <item x="687"/>
        <item x="236"/>
        <item x="1390"/>
        <item x="6850"/>
        <item x="3121"/>
        <item x="7867"/>
        <item x="2330"/>
        <item x="6446"/>
        <item x="6569"/>
        <item x="3880"/>
        <item x="4585"/>
        <item x="1934"/>
        <item x="6862"/>
        <item x="6946"/>
        <item x="7415"/>
        <item x="6571"/>
        <item x="7045"/>
        <item x="2331"/>
        <item x="7231"/>
        <item x="2845"/>
        <item x="7508"/>
        <item x="5973"/>
        <item x="5736"/>
        <item x="4548"/>
        <item x="6863"/>
        <item x="7330"/>
        <item x="7392"/>
        <item x="4649"/>
        <item x="7232"/>
        <item x="2332"/>
        <item x="7760"/>
        <item x="3300"/>
        <item x="3536"/>
        <item x="4549"/>
        <item x="7333"/>
        <item x="3395"/>
        <item x="6160"/>
        <item x="7393"/>
        <item x="2334"/>
        <item x="4016"/>
        <item x="4550"/>
        <item x="5882"/>
        <item x="5883"/>
        <item x="7618"/>
        <item x="6865"/>
        <item x="5793"/>
        <item x="2335"/>
        <item x="7487"/>
        <item x="3451"/>
        <item x="2632"/>
        <item x="5644"/>
        <item x="6072"/>
        <item x="5884"/>
        <item x="3712"/>
        <item x="1165"/>
        <item x="4846"/>
        <item x="6319"/>
        <item x="7334"/>
        <item x="5211"/>
        <item x="7160"/>
        <item x="6165"/>
        <item x="7086"/>
        <item x="4359"/>
        <item x="6866"/>
        <item x="7336"/>
        <item x="7594"/>
        <item x="7488"/>
        <item x="690"/>
        <item x="4977"/>
        <item x="7868"/>
        <item x="5792"/>
        <item x="4290"/>
        <item x="5974"/>
        <item x="7046"/>
        <item x="6864"/>
        <item x="7331"/>
        <item x="6400"/>
        <item x="4386"/>
        <item x="995"/>
        <item x="7485"/>
        <item x="4333"/>
        <item x="6053"/>
        <item x="689"/>
        <item x="2333"/>
        <item x="7047"/>
        <item x="7332"/>
        <item x="7486"/>
        <item x="250"/>
        <item x="3126"/>
        <item x="5333"/>
        <item x="6054"/>
        <item x="4707"/>
        <item x="6947"/>
        <item x="5334"/>
        <item x="6161"/>
        <item x="7869"/>
        <item x="5975"/>
        <item x="6320"/>
        <item x="6163"/>
        <item x="6162"/>
        <item x="5886"/>
        <item x="6164"/>
        <item x="5794"/>
        <item x="7335"/>
        <item x="3537"/>
        <item x="4898"/>
        <item x="4795"/>
        <item x="6685"/>
        <item x="5737"/>
        <item x="2694"/>
        <item x="2336"/>
        <item x="7394"/>
        <item x="5212"/>
        <item x="7870"/>
        <item x="3127"/>
        <item x="6055"/>
        <item x="7871"/>
        <item x="251"/>
        <item x="6056"/>
        <item x="7616"/>
        <item x="5335"/>
        <item x="6686"/>
        <item x="4379"/>
        <item x="5982"/>
        <item x="5887"/>
        <item x="6321"/>
        <item x="5448"/>
        <item x="5505"/>
        <item x="6322"/>
        <item x="3538"/>
        <item x="5795"/>
        <item x="5738"/>
        <item x="5336"/>
        <item x="4978"/>
        <item x="252"/>
        <item x="6447"/>
        <item x="5551"/>
        <item x="7048"/>
        <item x="5645"/>
        <item x="5449"/>
        <item x="378"/>
        <item x="5261"/>
        <item x="7049"/>
        <item x="4186"/>
        <item x="4796"/>
        <item x="3881"/>
        <item x="691"/>
        <item x="4018"/>
        <item x="6166"/>
        <item x="3302"/>
        <item x="7338"/>
        <item x="4055"/>
        <item x="6867"/>
        <item x="5450"/>
        <item x="7050"/>
        <item x="2695"/>
        <item x="7395"/>
        <item x="692"/>
        <item x="1723"/>
        <item x="4017"/>
        <item x="6323"/>
        <item x="5506"/>
        <item x="1992"/>
        <item x="7127"/>
        <item x="5337"/>
        <item x="5213"/>
        <item x="3231"/>
        <item x="2992"/>
        <item x="7762"/>
        <item x="3539"/>
        <item x="6325"/>
        <item x="2993"/>
        <item x="3540"/>
        <item x="7339"/>
        <item x="3744"/>
        <item x="6326"/>
        <item x="6869"/>
        <item x="5215"/>
        <item x="3233"/>
        <item x="6687"/>
        <item x="7872"/>
        <item x="996"/>
        <item x="3234"/>
        <item x="2846"/>
        <item x="997"/>
        <item x="2166"/>
        <item x="4100"/>
        <item x="3398"/>
        <item x="4899"/>
        <item x="1935"/>
        <item x="6327"/>
        <item x="2994"/>
        <item x="1369"/>
        <item x="1246"/>
        <item x="7704"/>
        <item x="4360"/>
        <item x="4621"/>
        <item x="2338"/>
        <item x="7678"/>
        <item x="4056"/>
        <item x="6328"/>
        <item x="7595"/>
        <item x="3948"/>
        <item x="4517"/>
        <item x="5976"/>
        <item x="6688"/>
        <item x="4291"/>
        <item x="4806"/>
        <item x="4797"/>
        <item x="4847"/>
        <item x="4233"/>
        <item x="6949"/>
        <item x="6689"/>
        <item x="3715"/>
        <item x="253"/>
        <item x="254"/>
        <item x="6478"/>
        <item x="7087"/>
        <item x="6058"/>
        <item x="693"/>
        <item x="6167"/>
        <item x="4234"/>
        <item x="4361"/>
        <item x="4019"/>
        <item x="2167"/>
        <item x="7340"/>
        <item x="3716"/>
        <item x="3768"/>
        <item x="6690"/>
        <item x="3949"/>
        <item x="5553"/>
        <item x="6329"/>
        <item x="694"/>
        <item x="6330"/>
        <item x="6870"/>
        <item x="2339"/>
        <item x="6871"/>
        <item x="255"/>
        <item x="7341"/>
        <item x="6168"/>
        <item x="7088"/>
        <item x="4187"/>
        <item x="4492"/>
        <item x="2473"/>
        <item x="2474"/>
        <item x="5105"/>
        <item x="5452"/>
        <item x="7764"/>
        <item x="4650"/>
        <item x="6737"/>
        <item x="1936"/>
        <item x="5796"/>
        <item x="4651"/>
        <item x="256"/>
        <item x="695"/>
        <item x="4499"/>
        <item x="2847"/>
        <item x="5647"/>
        <item x="4708"/>
        <item x="4709"/>
        <item x="5648"/>
        <item x="3235"/>
        <item x="1513"/>
        <item x="1937"/>
        <item x="3236"/>
        <item x="2550"/>
        <item x="7396"/>
        <item x="7233"/>
        <item x="7509"/>
        <item x="7051"/>
        <item x="6872"/>
        <item x="7052"/>
        <item x="7246"/>
        <item x="257"/>
        <item x="6059"/>
        <item x="7234"/>
        <item x="5453"/>
        <item x="379"/>
        <item x="380"/>
        <item x="5454"/>
        <item x="7489"/>
        <item x="6572"/>
        <item x="3453"/>
        <item x="5455"/>
        <item x="2995"/>
        <item x="827"/>
        <item x="3882"/>
        <item x="5456"/>
        <item x="6573"/>
        <item x="2696"/>
        <item x="3717"/>
        <item x="3304"/>
        <item x="7765"/>
        <item x="7596"/>
        <item x="1726"/>
        <item x="1938"/>
        <item x="4900"/>
        <item x="7873"/>
        <item x="4652"/>
        <item x="5216"/>
        <item x="2996"/>
        <item x="1727"/>
        <item x="3399"/>
        <item x="7705"/>
        <item x="5106"/>
        <item x="7874"/>
        <item x="3044"/>
        <item x="4710"/>
        <item x="2168"/>
        <item x="6950"/>
        <item x="6951"/>
        <item x="2848"/>
        <item x="3305"/>
        <item x="3129"/>
        <item x="2849"/>
        <item x="3541"/>
        <item x="1939"/>
        <item x="7597"/>
        <item x="2340"/>
        <item x="7053"/>
        <item x="4655"/>
        <item x="1728"/>
        <item x="2850"/>
        <item x="2877"/>
        <item x="7766"/>
        <item x="6169"/>
        <item x="2169"/>
        <item x="4848"/>
        <item x="7767"/>
        <item x="6691"/>
        <item x="1514"/>
        <item x="2697"/>
        <item x="7768"/>
        <item x="7598"/>
        <item x="7875"/>
        <item x="5739"/>
        <item x="3817"/>
        <item x="4432"/>
        <item x="7876"/>
        <item x="2745"/>
        <item x="3306"/>
        <item x="2475"/>
        <item x="1940"/>
        <item x="1941"/>
        <item x="6170"/>
        <item x="2170"/>
        <item x="2551"/>
        <item x="5262"/>
        <item x="3400"/>
        <item x="1598"/>
        <item x="828"/>
        <item x="6873"/>
        <item x="4849"/>
        <item x="4020"/>
        <item x="7128"/>
        <item x="4850"/>
        <item x="4798"/>
        <item x="6401"/>
        <item x="7416"/>
        <item x="696"/>
        <item x="998"/>
        <item x="7877"/>
        <item x="4235"/>
        <item x="6331"/>
        <item x="5554"/>
        <item x="4901"/>
        <item x="6060"/>
        <item x="6952"/>
        <item x="7054"/>
        <item x="2552"/>
        <item x="4902"/>
        <item x="697"/>
        <item x="4455"/>
        <item x="999"/>
        <item x="381"/>
        <item x="6332"/>
        <item x="7878"/>
        <item x="7879"/>
        <item x="5339"/>
        <item x="6953"/>
        <item x="4979"/>
        <item x="5888"/>
        <item x="6333"/>
        <item x="829"/>
        <item x="5797"/>
        <item x="4057"/>
        <item x="4586"/>
        <item x="3818"/>
        <item x="1370"/>
        <item x="5798"/>
        <item x="2476"/>
        <item x="4493"/>
        <item x="1729"/>
        <item x="2851"/>
        <item x="4236"/>
        <item x="4021"/>
        <item x="258"/>
        <item x="7706"/>
        <item x="1730"/>
        <item x="5340"/>
        <item x="830"/>
        <item x="1731"/>
        <item x="259"/>
        <item x="7707"/>
        <item x="260"/>
        <item x="261"/>
        <item x="6954"/>
        <item x="7880"/>
        <item x="7881"/>
        <item x="7882"/>
        <item x="2746"/>
        <item x="1000"/>
        <item x="5263"/>
        <item x="2997"/>
        <item x="3776"/>
        <item x="5341"/>
        <item x="7769"/>
        <item x="7770"/>
        <item x="6334"/>
        <item x="7789"/>
        <item x="6335"/>
        <item x="7397"/>
        <item x="7883"/>
        <item x="7055"/>
        <item x="4622"/>
        <item x="4711"/>
        <item x="4494"/>
        <item x="2852"/>
        <item x="7679"/>
        <item x="3401"/>
        <item x="7599"/>
        <item x="7884"/>
        <item x="7885"/>
        <item x="4439"/>
        <item x="467"/>
        <item x="1001"/>
        <item x="2341"/>
        <item x="5507"/>
        <item x="7771"/>
        <item x="7772"/>
        <item x="7129"/>
        <item x="6955"/>
        <item x="7342"/>
        <item x="4623"/>
        <item x="7680"/>
        <item x="7773"/>
        <item x="698"/>
        <item x="7681"/>
        <item x="7708"/>
        <item x="7056"/>
        <item x="7527"/>
        <item x="6171"/>
        <item x="7774"/>
        <item x="2171"/>
        <item x="4851"/>
        <item x="2633"/>
        <item x="2634"/>
        <item x="4149"/>
        <item x="7886"/>
        <item x="2342"/>
        <item x="468"/>
        <item x="2853"/>
        <item x="4980"/>
        <item x="3130"/>
        <item x="3718"/>
        <item x="7791"/>
        <item x="4362"/>
        <item x="6574"/>
        <item x="831"/>
        <item x="2172"/>
        <item x="3237"/>
        <item x="7528"/>
        <item x="1732"/>
        <item x="4334"/>
        <item x="2477"/>
        <item x="7775"/>
        <item x="1371"/>
        <item x="1540"/>
        <item x="1372"/>
        <item x="3883"/>
        <item x="7887"/>
        <item x="1002"/>
        <item x="3542"/>
        <item x="6575"/>
        <item x="2553"/>
        <item x="4237"/>
        <item x="4139"/>
        <item x="6172"/>
        <item x="1003"/>
        <item x="5977"/>
        <item x="1942"/>
        <item x="1991"/>
        <item x="2698"/>
        <item x="699"/>
        <item x="1373"/>
        <item x="6061"/>
        <item x="3131"/>
        <item x="700"/>
        <item x="701"/>
        <item x="7417"/>
        <item x="2343"/>
        <item x="3132"/>
        <item x="2478"/>
        <item x="1599"/>
        <item x="1600"/>
        <item x="1943"/>
        <item x="2173"/>
        <item x="5264"/>
        <item x="5342"/>
        <item x="2998"/>
        <item x="4140"/>
        <item x="4653"/>
        <item x="6956"/>
        <item x="6173"/>
        <item x="4151"/>
        <item x="1084"/>
        <item x="2699"/>
        <item x="2479"/>
        <item x="3133"/>
        <item x="7682"/>
        <item x="4022"/>
        <item x="7130"/>
        <item x="7131"/>
        <item x="5029"/>
        <item x="1515"/>
        <item x="469"/>
        <item x="1944"/>
        <item x="1516"/>
        <item x="7776"/>
        <item x="6062"/>
        <item x="7600"/>
        <item x="7529"/>
        <item x="2480"/>
        <item x="3307"/>
        <item x="3238"/>
        <item x="1085"/>
        <item x="1945"/>
        <item x="2999"/>
        <item x="6957"/>
        <item x="1946"/>
        <item x="6958"/>
        <item x="6959"/>
        <item x="3308"/>
        <item x="4624"/>
        <item x="2747"/>
        <item x="3239"/>
        <item x="3309"/>
        <item x="470"/>
        <item x="7343"/>
        <item x="7132"/>
        <item x="5889"/>
        <item x="262"/>
        <item x="6576"/>
        <item x="4712"/>
        <item x="7437"/>
        <item x="5265"/>
        <item x="6174"/>
        <item x="2344"/>
        <item x="6874"/>
        <item x="6875"/>
        <item x="3000"/>
        <item x="1004"/>
        <item x="5266"/>
        <item x="4238"/>
        <item x="3819"/>
        <item x="7133"/>
        <item x="2481"/>
        <item x="6604"/>
        <item x="3454"/>
        <item x="2482"/>
        <item x="5740"/>
        <item x="1005"/>
        <item x="4940"/>
        <item x="2483"/>
        <item x="1947"/>
        <item x="6692"/>
        <item x="1948"/>
        <item x="4713"/>
        <item x="5555"/>
        <item x="6577"/>
        <item x="3001"/>
        <item x="3002"/>
        <item x="3950"/>
        <item x="3402"/>
        <item x="1601"/>
        <item x="6960"/>
        <item x="6578"/>
        <item x="4852"/>
        <item x="2484"/>
        <item x="7057"/>
        <item x="6961"/>
        <item x="3543"/>
        <item x="3769"/>
        <item x="6481"/>
        <item x="1006"/>
        <item x="4433"/>
        <item x="1517"/>
        <item x="7134"/>
        <item x="3951"/>
        <item x="6336"/>
        <item x="3952"/>
        <item x="2854"/>
        <item x="3003"/>
        <item x="6579"/>
        <item x="1949"/>
        <item x="3605"/>
        <item x="6733"/>
        <item x="7058"/>
        <item x="7059"/>
        <item x="5107"/>
        <item x="7620"/>
        <item x="6337"/>
        <item x="6402"/>
        <item x="6403"/>
        <item x="3004"/>
        <item x="3455"/>
        <item x="2345"/>
        <item x="263"/>
        <item x="264"/>
        <item x="5343"/>
        <item x="3719"/>
        <item x="3005"/>
        <item x="1166"/>
        <item x="1007"/>
        <item x="6063"/>
        <item x="1086"/>
        <item x="4752"/>
        <item x="7089"/>
        <item x="382"/>
        <item x="702"/>
        <item x="1950"/>
        <item x="6175"/>
        <item x="2346"/>
        <item x="4587"/>
        <item x="5217"/>
        <item x="5890"/>
        <item x="2635"/>
        <item x="7888"/>
        <item x="2636"/>
        <item x="1951"/>
        <item x="2748"/>
        <item x="5457"/>
        <item x="2174"/>
        <item x="1374"/>
        <item x="6176"/>
        <item x="7799"/>
        <item x="471"/>
        <item x="6580"/>
        <item x="5344"/>
        <item x="6581"/>
        <item x="6582"/>
        <item x="265"/>
        <item x="3403"/>
        <item x="2554"/>
        <item x="7418"/>
        <item x="5030"/>
        <item x="3720"/>
        <item x="4518"/>
        <item x="2555"/>
        <item x="2637"/>
        <item x="7777"/>
        <item x="3884"/>
        <item x="5458"/>
        <item x="3606"/>
        <item x="1008"/>
        <item x="3310"/>
        <item x="1375"/>
        <item x="3721"/>
        <item x="4387"/>
        <item x="1602"/>
        <item x="7683"/>
        <item x="1952"/>
        <item x="4588"/>
        <item x="3722"/>
        <item x="3311"/>
        <item x="7344"/>
        <item x="5108"/>
        <item x="5649"/>
        <item x="703"/>
        <item x="6479"/>
        <item x="3723"/>
        <item x="5031"/>
        <item x="6876"/>
        <item x="1603"/>
        <item x="3724"/>
        <item x="3404"/>
        <item x="1009"/>
        <item x="6177"/>
        <item x="6178"/>
        <item x="7060"/>
        <item x="6583"/>
        <item x="3725"/>
        <item x="266"/>
        <item x="2700"/>
        <item x="5741"/>
        <item x="6962"/>
        <item x="1518"/>
        <item x="1953"/>
        <item x="2175"/>
        <item x="6584"/>
        <item x="1087"/>
        <item x="4799"/>
        <item x="4800"/>
        <item x="6693"/>
        <item x="5891"/>
        <item x="6338"/>
        <item x="1604"/>
        <item x="3456"/>
        <item x="5978"/>
        <item x="1954"/>
        <item x="7611"/>
        <item x="3006"/>
        <item x="3007"/>
        <item x="7601"/>
        <item x="2176"/>
        <item x="3008"/>
        <item x="3009"/>
        <item x="3544"/>
        <item x="6179"/>
        <item x="5508"/>
        <item x="472"/>
        <item x="5345"/>
        <item x="2855"/>
        <item x="4141"/>
        <item x="7617"/>
        <item x="2856"/>
        <item x="6448"/>
        <item x="7353"/>
        <item x="2857"/>
        <item x="7235"/>
        <item x="5742"/>
        <item x="1376"/>
        <item x="1088"/>
        <item x="4753"/>
        <item x="1955"/>
        <item x="5267"/>
        <item x="3010"/>
        <item x="7778"/>
        <item x="6877"/>
        <item x="2701"/>
        <item x="6694"/>
        <item x="7061"/>
        <item x="4589"/>
        <item x="7236"/>
        <item x="3545"/>
        <item x="6878"/>
        <item x="3134"/>
        <item x="3049"/>
        <item x="4314"/>
        <item x="4805"/>
        <item x="4551"/>
        <item x="1010"/>
        <item x="7684"/>
        <item x="6064"/>
        <item x="1011"/>
        <item x="3726"/>
        <item x="3011"/>
        <item x="3885"/>
        <item x="3012"/>
        <item x="2858"/>
        <item x="5032"/>
        <item x="3953"/>
        <item x="7685"/>
        <item x="7889"/>
        <item x="5892"/>
        <item x="3240"/>
        <item x="3241"/>
        <item x="7602"/>
        <item x="7686"/>
        <item x="2485"/>
        <item x="1012"/>
        <item x="6585"/>
        <item x="4023"/>
        <item x="832"/>
        <item x="2177"/>
        <item x="7800"/>
        <item x="5459"/>
        <item x="3013"/>
        <item x="1605"/>
        <item x="2859"/>
        <item x="6963"/>
        <item x="2860"/>
        <item x="7603"/>
        <item x="6695"/>
        <item x="5218"/>
        <item x="4142"/>
        <item x="4188"/>
        <item x="5979"/>
        <item x="5556"/>
        <item x="1167"/>
        <item x="4714"/>
        <item x="5109"/>
        <item x="3954"/>
        <item x="4903"/>
        <item x="5219"/>
        <item x="1089"/>
        <item x="5650"/>
        <item x="3727"/>
        <item x="6696"/>
        <item x="3546"/>
        <item x="3014"/>
        <item x="7687"/>
        <item x="833"/>
        <item x="834"/>
        <item x="3242"/>
        <item x="5893"/>
        <item x="6879"/>
        <item x="5509"/>
        <item x="2178"/>
        <item x="3015"/>
        <item x="6339"/>
        <item x="6499"/>
        <item x="6180"/>
        <item x="5743"/>
        <item x="4715"/>
        <item x="1247"/>
        <item x="267"/>
        <item x="5651"/>
        <item x="6449"/>
        <item x="2486"/>
        <item x="473"/>
        <item x="5652"/>
        <item x="2487"/>
        <item x="5460"/>
        <item x="1519"/>
        <item x="4143"/>
        <item x="5744"/>
        <item x="7688"/>
        <item x="6340"/>
        <item x="7604"/>
        <item x="2347"/>
        <item x="268"/>
        <item x="1090"/>
        <item x="6065"/>
        <item x="2348"/>
        <item x="1956"/>
        <item x="704"/>
        <item x="5346"/>
        <item x="269"/>
        <item x="2349"/>
        <item x="1957"/>
        <item x="2350"/>
        <item x="5557"/>
        <item x="2488"/>
        <item x="1958"/>
        <item x="6066"/>
        <item x="3457"/>
        <item x="6964"/>
        <item x="1606"/>
        <item x="2351"/>
        <item x="6181"/>
        <item x="705"/>
        <item x="6341"/>
        <item x="1959"/>
        <item x="270"/>
        <item x="706"/>
        <item x="4981"/>
        <item x="6500"/>
        <item x="3728"/>
        <item x="3243"/>
        <item x="5653"/>
        <item x="5980"/>
        <item x="3547"/>
        <item x="7345"/>
        <item x="6404"/>
        <item x="7355"/>
        <item x="707"/>
        <item x="7237"/>
        <item x="2352"/>
        <item x="5654"/>
        <item x="3135"/>
        <item x="3244"/>
        <item x="5111"/>
        <item x="5347"/>
        <item x="6480"/>
        <item x="2489"/>
        <item x="5110"/>
        <item x="5655"/>
        <item x="5510"/>
        <item x="2353"/>
        <item x="4024"/>
        <item x="4144"/>
        <item x="6182"/>
        <item x="4625"/>
        <item x="5220"/>
        <item x="7689"/>
        <item x="1013"/>
        <item x="6880"/>
        <item x="6342"/>
        <item x="5511"/>
        <item x="7346"/>
        <item x="3729"/>
        <item x="2179"/>
        <item x="5512"/>
        <item x="1607"/>
        <item x="3955"/>
        <item x="7238"/>
        <item x="1377"/>
        <item x="7779"/>
        <item x="3016"/>
        <item x="6343"/>
        <item x="3820"/>
        <item x="3821"/>
        <item x="6697"/>
        <item x="271"/>
        <item x="6605"/>
        <item x="1608"/>
        <item x="7162"/>
        <item x="7239"/>
        <item x="1168"/>
        <item x="5461"/>
        <item x="3730"/>
        <item x="1169"/>
        <item x="7890"/>
        <item x="2354"/>
        <item x="2180"/>
        <item x="1378"/>
        <item x="272"/>
        <item x="4145"/>
        <item x="273"/>
        <item x="3822"/>
        <item x="4101"/>
        <item x="3045"/>
        <item x="3548"/>
        <item x="6881"/>
        <item x="6073"/>
        <item x="7490"/>
        <item x="4853"/>
        <item x="474"/>
        <item x="6698"/>
        <item x="3607"/>
        <item x="4363"/>
        <item x="5656"/>
        <item x="3136"/>
        <item x="4904"/>
        <item x="708"/>
        <item x="7491"/>
        <item x="1537"/>
        <item x="2181"/>
        <item x="6344"/>
        <item x="3017"/>
        <item x="5894"/>
        <item x="2182"/>
        <item x="3731"/>
        <item x="3746"/>
        <item x="6586"/>
        <item x="4626"/>
        <item x="4404"/>
        <item x="1960"/>
        <item x="2490"/>
        <item x="4316"/>
        <item x="1609"/>
        <item x="7780"/>
        <item x="3137"/>
        <item x="4716"/>
        <item x="5348"/>
        <item x="6183"/>
        <item x="1961"/>
        <item x="3405"/>
        <item x="5221"/>
        <item x="1014"/>
        <item x="1962"/>
        <item x="3406"/>
        <item x="2183"/>
        <item x="1733"/>
        <item x="1734"/>
        <item x="1735"/>
        <item x="709"/>
        <item x="1520"/>
        <item x="3549"/>
        <item x="1736"/>
        <item x="4025"/>
        <item x="6734"/>
        <item x="6587"/>
        <item x="383"/>
        <item x="3732"/>
        <item x="7690"/>
        <item x="3777"/>
        <item x="6450"/>
        <item x="2491"/>
        <item x="710"/>
        <item x="7605"/>
        <item x="6606"/>
        <item x="384"/>
        <item x="3886"/>
        <item x="7347"/>
        <item x="1015"/>
        <item x="3245"/>
        <item x="2749"/>
        <item x="5745"/>
        <item x="5349"/>
        <item x="3733"/>
        <item x="6699"/>
        <item x="2355"/>
        <item x="2861"/>
        <item x="274"/>
        <item x="6405"/>
        <item x="7438"/>
        <item x="2356"/>
        <item x="1170"/>
        <item x="1379"/>
        <item x="385"/>
        <item x="7135"/>
        <item x="2357"/>
        <item x="1737"/>
        <item x="2862"/>
        <item x="5746"/>
        <item x="5657"/>
        <item x="6067"/>
        <item x="6184"/>
        <item x="6588"/>
        <item x="7891"/>
        <item x="7606"/>
        <item x="4717"/>
        <item x="5112"/>
        <item x="2702"/>
        <item x="1521"/>
        <item x="1738"/>
        <item x="6451"/>
        <item x="7892"/>
        <item x="3770"/>
        <item x="5558"/>
        <item x="6735"/>
        <item x="7348"/>
        <item x="5033"/>
        <item x="1963"/>
        <item x="1380"/>
        <item x="7349"/>
        <item x="3734"/>
        <item x="6589"/>
        <item x="6590"/>
        <item x="1522"/>
        <item x="7781"/>
        <item x="7691"/>
        <item x="2863"/>
        <item x="4718"/>
        <item x="7090"/>
        <item x="2184"/>
        <item x="7782"/>
        <item x="3550"/>
        <item x="4801"/>
        <item x="3956"/>
        <item x="4802"/>
        <item x="4905"/>
        <item x="1964"/>
        <item x="7607"/>
        <item x="5747"/>
        <item x="7692"/>
        <item x="4026"/>
        <item x="7783"/>
        <item x="7608"/>
        <item x="2750"/>
        <item x="7893"/>
        <item x="7894"/>
        <item x="7693"/>
        <item x="275"/>
        <item x="276"/>
        <item x="4906"/>
        <item x="7240"/>
        <item x="7709"/>
        <item x="4456"/>
        <item x="6882"/>
        <item x="5113"/>
        <item x="5658"/>
        <item x="2864"/>
        <item x="3957"/>
        <item x="4434"/>
        <item x="4495"/>
        <item x="6700"/>
        <item x="835"/>
        <item x="4661"/>
        <item x="2492"/>
        <item x="277"/>
        <item x="2493"/>
        <item x="5895"/>
        <item x="3826"/>
        <item x="1993"/>
        <item x="278"/>
        <item x="310"/>
        <item x="2358"/>
        <item x="2866"/>
        <item x="3321"/>
        <item x="3257"/>
        <item x="1613"/>
        <item x="1525"/>
        <item x="1965"/>
        <item x="1966"/>
        <item x="3259"/>
        <item x="4027"/>
        <item x="1523"/>
        <item x="311"/>
        <item x="3246"/>
        <item x="3030"/>
        <item x="2865"/>
        <item x="3247"/>
        <item x="1091"/>
        <item x="7163"/>
        <item x="1610"/>
        <item x="711"/>
        <item x="1106"/>
        <item x="7350"/>
        <item x="1611"/>
        <item x="3407"/>
        <item x="386"/>
        <item x="2359"/>
        <item x="3138"/>
        <item x="5034"/>
        <item x="1016"/>
        <item x="6452"/>
        <item x="2703"/>
        <item x="4719"/>
        <item x="836"/>
        <item x="3018"/>
        <item x="4908"/>
        <item x="1612"/>
        <item x="1381"/>
        <item x="279"/>
        <item x="1967"/>
        <item x="712"/>
        <item x="2638"/>
        <item x="1248"/>
        <item x="7439"/>
        <item x="3312"/>
        <item x="1092"/>
        <item x="3019"/>
        <item x="6185"/>
        <item x="5896"/>
        <item x="2867"/>
        <item x="1180"/>
        <item x="5513"/>
        <item x="6345"/>
        <item x="3313"/>
        <item x="2868"/>
        <item x="5897"/>
        <item x="2360"/>
        <item x="2361"/>
        <item x="1093"/>
        <item x="3887"/>
        <item x="5350"/>
        <item x="3888"/>
        <item x="7241"/>
        <item x="7610"/>
        <item x="6965"/>
        <item x="4803"/>
        <item x="3046"/>
        <item x="7136"/>
        <item x="7419"/>
        <item x="5351"/>
        <item x="5222"/>
        <item x="5035"/>
        <item x="7895"/>
        <item x="5352"/>
        <item x="6186"/>
        <item x="1968"/>
        <item x="3248"/>
        <item x="5223"/>
        <item x="2185"/>
        <item x="6346"/>
        <item x="4720"/>
        <item x="280"/>
        <item x="713"/>
        <item x="1017"/>
        <item x="2639"/>
        <item x="5224"/>
        <item x="1524"/>
        <item x="4146"/>
        <item x="1969"/>
        <item x="1249"/>
        <item x="281"/>
        <item x="282"/>
        <item x="4294"/>
        <item x="1250"/>
        <item x="6736"/>
        <item x="1526"/>
        <item x="1171"/>
        <item x="4721"/>
        <item x="1970"/>
        <item x="1251"/>
        <item x="6347"/>
        <item x="2646"/>
        <item x="3827"/>
        <item x="7492"/>
        <item x="2186"/>
        <item x="2869"/>
        <item x="1748"/>
        <item x="1739"/>
        <item x="1172"/>
        <item x="1740"/>
        <item x="475"/>
        <item x="387"/>
        <item x="476"/>
        <item x="1382"/>
        <item x="4147"/>
        <item x="7062"/>
        <item x="3958"/>
        <item x="5114"/>
        <item x="2751"/>
        <item x="3020"/>
        <item x="2640"/>
        <item x="1383"/>
        <item x="4058"/>
        <item x="283"/>
        <item x="3735"/>
        <item x="2870"/>
        <item x="4148"/>
        <item x="2362"/>
        <item x="1173"/>
        <item x="5036"/>
        <item x="3889"/>
        <item x="5659"/>
        <item x="5799"/>
        <item x="284"/>
        <item x="7137"/>
        <item x="3408"/>
        <item x="4552"/>
        <item x="2752"/>
        <item x="1384"/>
        <item x="3409"/>
        <item x="1971"/>
        <item x="2753"/>
        <item x="3551"/>
        <item x="6591"/>
        <item x="1094"/>
        <item x="5037"/>
        <item x="1527"/>
        <item x="2363"/>
        <item x="5225"/>
        <item x="2364"/>
        <item x="3249"/>
        <item x="3139"/>
        <item x="2875"/>
        <item x="5800"/>
        <item x="286"/>
        <item x="4941"/>
        <item x="714"/>
        <item x="285"/>
        <item x="3959"/>
        <item x="2641"/>
        <item x="1385"/>
        <item x="1386"/>
        <item x="7351"/>
        <item x="3458"/>
        <item x="1528"/>
        <item x="6701"/>
        <item x="4193"/>
        <item x="6187"/>
        <item x="3890"/>
        <item x="7242"/>
        <item x="5268"/>
        <item x="3736"/>
        <item x="2754"/>
        <item x="2871"/>
        <item x="1174"/>
        <item x="6883"/>
        <item x="1529"/>
        <item x="1614"/>
        <item x="388"/>
        <item x="2642"/>
        <item x="1972"/>
        <item x="1973"/>
        <item x="2644"/>
        <item x="715"/>
        <item x="4292"/>
        <item x="4364"/>
        <item x="1387"/>
        <item x="1750"/>
        <item x="3021"/>
        <item x="716"/>
        <item x="4102"/>
        <item x="1741"/>
        <item x="4059"/>
        <item x="4662"/>
        <item x="6592"/>
        <item x="2187"/>
        <item x="2188"/>
        <item x="287"/>
        <item x="5353"/>
        <item x="3140"/>
        <item x="3141"/>
        <item x="1252"/>
        <item x="1253"/>
        <item x="2365"/>
        <item x="1095"/>
        <item x="2366"/>
        <item x="288"/>
        <item x="1530"/>
        <item x="1974"/>
        <item x="4380"/>
        <item x="1615"/>
        <item x="3737"/>
        <item x="7091"/>
        <item x="717"/>
        <item x="3552"/>
        <item x="2494"/>
        <item x="837"/>
        <item x="477"/>
        <item x="3891"/>
        <item x="3142"/>
        <item x="289"/>
        <item x="2189"/>
        <item x="5038"/>
        <item x="4189"/>
        <item x="718"/>
        <item x="2190"/>
        <item x="4060"/>
        <item x="4190"/>
        <item x="3960"/>
        <item x="2556"/>
        <item x="1975"/>
        <item x="7493"/>
        <item x="838"/>
        <item x="290"/>
        <item x="4191"/>
        <item x="4435"/>
        <item x="839"/>
        <item x="7138"/>
        <item x="6348"/>
        <item x="5354"/>
        <item x="7243"/>
        <item x="4496"/>
        <item x="3250"/>
        <item x="6406"/>
        <item x="6068"/>
        <item x="5355"/>
        <item x="719"/>
        <item x="5559"/>
        <item x="478"/>
        <item x="4553"/>
        <item x="5226"/>
        <item x="7613"/>
        <item x="2367"/>
        <item x="3410"/>
        <item x="291"/>
        <item x="6407"/>
        <item x="6702"/>
        <item x="6349"/>
        <item x="2643"/>
        <item x="1976"/>
        <item x="4310"/>
        <item x="3143"/>
        <item x="2368"/>
        <item x="6703"/>
        <item x="6704"/>
        <item x="1388"/>
        <item x="3553"/>
        <item x="1096"/>
        <item x="840"/>
        <item x="1018"/>
        <item x="5039"/>
        <item x="1742"/>
        <item x="4239"/>
        <item x="3022"/>
        <item x="1019"/>
        <item x="720"/>
        <item x="1175"/>
        <item x="3314"/>
        <item x="3554"/>
        <item x="1977"/>
        <item x="4103"/>
        <item x="292"/>
        <item x="3459"/>
        <item x="3555"/>
        <item x="1020"/>
        <item x="3144"/>
        <item x="4436"/>
        <item x="2369"/>
        <item x="2191"/>
        <item x="6501"/>
        <item x="5560"/>
        <item x="4437"/>
        <item x="1747"/>
        <item x="1978"/>
        <item x="1979"/>
        <item x="1097"/>
        <item x="3556"/>
        <item x="5898"/>
        <item x="1616"/>
        <item x="1980"/>
        <item x="1617"/>
        <item x="1981"/>
        <item x="3557"/>
        <item x="3892"/>
        <item x="1531"/>
        <item x="3023"/>
        <item x="5356"/>
        <item x="5899"/>
        <item x="4192"/>
        <item x="7063"/>
        <item x="5027"/>
        <item x="7710"/>
        <item x="843"/>
        <item x="5357"/>
        <item x="5463"/>
        <item x="5662"/>
        <item x="5464"/>
        <item x="7761"/>
        <item x="3738"/>
        <item x="5358"/>
        <item x="7786"/>
        <item x="2872"/>
        <item x="7244"/>
        <item x="2192"/>
        <item x="7896"/>
        <item x="1021"/>
        <item x="3608"/>
        <item x="1176"/>
        <item x="721"/>
        <item x="841"/>
        <item x="3145"/>
        <item x="4405"/>
        <item x="3558"/>
        <item x="293"/>
        <item x="7398"/>
        <item x="7352"/>
        <item x="7245"/>
        <item x="3251"/>
        <item x="7694"/>
        <item x="5462"/>
        <item x="7420"/>
        <item x="5660"/>
        <item x="1022"/>
        <item x="5661"/>
        <item x="6188"/>
        <item x="7897"/>
        <item x="3609"/>
        <item x="7898"/>
        <item x="1023"/>
        <item x="2873"/>
        <item x="1098"/>
        <item x="294"/>
        <item x="3961"/>
        <item x="2370"/>
        <item x="842"/>
        <item x="6189"/>
        <item x="3610"/>
        <item x="2704"/>
        <item x="3559"/>
        <item x="3611"/>
        <item x="722"/>
        <item x="1024"/>
        <item x="7609"/>
        <item x="723"/>
        <item x="4104"/>
        <item x="7784"/>
        <item x="7899"/>
        <item x="7900"/>
        <item x="7901"/>
        <item x="2371"/>
        <item x="2193"/>
        <item x="7902"/>
        <item x="6884"/>
        <item x="7903"/>
        <item x="296"/>
        <item x="298"/>
        <item x="299"/>
        <item x="300"/>
        <item x="724"/>
        <item x="295"/>
        <item x="389"/>
        <item x="297"/>
        <item x="6069"/>
        <item x="1025"/>
        <item x="7440"/>
        <item x="7904"/>
        <item x="2755"/>
        <item x="7905"/>
        <item x="7906"/>
        <item x="7907"/>
        <item x="301"/>
        <item x="390"/>
        <item x="7785"/>
        <item x="5465"/>
        <item x="3252"/>
        <item x="3047"/>
        <item x="1254"/>
        <item x="3771"/>
        <item x="5466"/>
        <item x="1177"/>
        <item x="2557"/>
        <item x="1982"/>
        <item x="3411"/>
        <item x="1983"/>
        <item x="2756"/>
        <item x="1743"/>
        <item x="725"/>
        <item x="5748"/>
        <item x="844"/>
        <item x="4497"/>
        <item x="302"/>
        <item x="479"/>
        <item x="726"/>
        <item x="2194"/>
        <item x="2874"/>
        <item x="303"/>
        <item x="2195"/>
        <item x="304"/>
        <item x="6070"/>
        <item x="3739"/>
        <item x="1026"/>
        <item x="4907"/>
        <item x="2372"/>
        <item x="305"/>
        <item x="7164"/>
        <item x="5040"/>
        <item x="5359"/>
        <item x="3823"/>
        <item x="5041"/>
        <item x="7510"/>
        <item x="3412"/>
        <item x="5467"/>
        <item x="1744"/>
        <item x="5981"/>
        <item x="5900"/>
        <item x="306"/>
        <item x="3824"/>
        <item x="5227"/>
        <item x="1099"/>
        <item x="7494"/>
        <item x="1389"/>
        <item x="1745"/>
        <item x="3560"/>
        <item x="2196"/>
        <item x="4028"/>
        <item x="391"/>
        <item x="3315"/>
        <item x="2373"/>
        <item x="4311"/>
        <item x="1178"/>
        <item x="3024"/>
        <item x="6071"/>
        <item x="2495"/>
        <item x="3413"/>
        <item x="2374"/>
        <item x="1027"/>
        <item x="1028"/>
        <item x="307"/>
        <item x="2558"/>
        <item x="1029"/>
        <item x="3316"/>
        <item x="4554"/>
        <item x="2496"/>
        <item x="6408"/>
        <item x="6190"/>
        <item x="6409"/>
        <item x="308"/>
        <item x="727"/>
        <item x="7139"/>
        <item x="7495"/>
        <item x="6966"/>
        <item x="5228"/>
        <item x="7140"/>
        <item x="1984"/>
        <item x="3253"/>
        <item x="1985"/>
        <item x="6411"/>
        <item x="2375"/>
        <item x="2376"/>
        <item x="7787"/>
        <item x="1532"/>
        <item x="2705"/>
        <item x="2377"/>
        <item x="2378"/>
        <item x="3414"/>
        <item x="4105"/>
        <item x="2379"/>
        <item x="2380"/>
        <item x="7788"/>
        <item x="4406"/>
        <item x="3254"/>
        <item x="3415"/>
        <item x="3146"/>
        <item x="3025"/>
        <item x="4106"/>
        <item x="1746"/>
        <item x="4061"/>
        <item x="3147"/>
        <item x="1100"/>
        <item x="2381"/>
        <item x="4029"/>
        <item x="4240"/>
        <item x="1986"/>
        <item x="4293"/>
        <item x="6593"/>
        <item x="2197"/>
        <item x="3317"/>
        <item x="3825"/>
        <item x="3255"/>
        <item x="1101"/>
        <item x="3962"/>
        <item x="3256"/>
        <item x="3740"/>
        <item x="1102"/>
        <item x="6885"/>
        <item x="6191"/>
        <item x="7141"/>
        <item x="7908"/>
        <item t="default"/>
      </items>
    </pivotField>
    <pivotField axis="axisRow" showAll="0">
      <items count="22">
        <item x="12"/>
        <item x="16"/>
        <item x="17"/>
        <item x="14"/>
        <item x="7"/>
        <item x="5"/>
        <item x="11"/>
        <item x="6"/>
        <item x="2"/>
        <item x="10"/>
        <item x="13"/>
        <item x="0"/>
        <item x="15"/>
        <item x="19"/>
        <item x="18"/>
        <item x="8"/>
        <item x="3"/>
        <item x="9"/>
        <item x="1"/>
        <item x="4"/>
        <item x="20"/>
        <item t="default"/>
      </items>
    </pivotField>
    <pivotField showAll="0"/>
    <pivotField showAll="0">
      <items count="5308">
        <item x="1297"/>
        <item x="2080"/>
        <item x="149"/>
        <item x="314"/>
        <item x="116"/>
        <item x="543"/>
        <item x="138"/>
        <item x="2121"/>
        <item x="635"/>
        <item x="343"/>
        <item x="199"/>
        <item x="3048"/>
        <item x="549"/>
        <item x="308"/>
        <item x="1470"/>
        <item x="219"/>
        <item x="453"/>
        <item x="4060"/>
        <item x="580"/>
        <item x="481"/>
        <item x="602"/>
        <item x="536"/>
        <item x="3956"/>
        <item x="905"/>
        <item x="718"/>
        <item x="590"/>
        <item x="3104"/>
        <item x="499"/>
        <item x="300"/>
        <item x="17"/>
        <item x="3783"/>
        <item x="4041"/>
        <item x="617"/>
        <item x="554"/>
        <item x="930"/>
        <item x="330"/>
        <item x="316"/>
        <item x="468"/>
        <item x="1007"/>
        <item x="268"/>
        <item x="350"/>
        <item x="5261"/>
        <item x="5187"/>
        <item x="482"/>
        <item x="452"/>
        <item x="1495"/>
        <item x="820"/>
        <item x="775"/>
        <item x="985"/>
        <item x="585"/>
        <item x="3979"/>
        <item x="1806"/>
        <item x="888"/>
        <item x="731"/>
        <item x="1895"/>
        <item x="2834"/>
        <item x="463"/>
        <item x="1616"/>
        <item x="337"/>
        <item x="601"/>
        <item x="494"/>
        <item x="2087"/>
        <item x="735"/>
        <item x="5296"/>
        <item x="1709"/>
        <item x="4085"/>
        <item x="1699"/>
        <item x="877"/>
        <item x="780"/>
        <item x="606"/>
        <item x="3084"/>
        <item x="1012"/>
        <item x="69"/>
        <item x="738"/>
        <item x="3044"/>
        <item x="366"/>
        <item x="5248"/>
        <item x="3977"/>
        <item x="940"/>
        <item x="157"/>
        <item x="757"/>
        <item x="514"/>
        <item x="1855"/>
        <item x="449"/>
        <item x="594"/>
        <item x="2950"/>
        <item x="811"/>
        <item x="487"/>
        <item x="489"/>
        <item x="471"/>
        <item x="593"/>
        <item x="2335"/>
        <item x="676"/>
        <item x="262"/>
        <item x="948"/>
        <item x="1030"/>
        <item x="126"/>
        <item x="367"/>
        <item x="113"/>
        <item x="83"/>
        <item x="338"/>
        <item x="347"/>
        <item x="1015"/>
        <item x="508"/>
        <item x="740"/>
        <item x="1029"/>
        <item x="454"/>
        <item x="1527"/>
        <item x="75"/>
        <item x="689"/>
        <item x="879"/>
        <item x="627"/>
        <item x="1319"/>
        <item x="790"/>
        <item x="634"/>
        <item x="716"/>
        <item x="1552"/>
        <item x="542"/>
        <item x="1023"/>
        <item x="565"/>
        <item x="241"/>
        <item x="683"/>
        <item x="704"/>
        <item x="3001"/>
        <item x="916"/>
        <item x="1013"/>
        <item x="686"/>
        <item x="583"/>
        <item x="2482"/>
        <item x="934"/>
        <item x="824"/>
        <item x="2975"/>
        <item x="1816"/>
        <item x="461"/>
        <item x="3955"/>
        <item x="1888"/>
        <item x="349"/>
        <item x="1194"/>
        <item x="301"/>
        <item x="191"/>
        <item x="307"/>
        <item x="416"/>
        <item x="3795"/>
        <item x="540"/>
        <item x="952"/>
        <item x="978"/>
        <item x="929"/>
        <item x="333"/>
        <item x="4073"/>
        <item x="275"/>
        <item x="213"/>
        <item x="2994"/>
        <item x="1878"/>
        <item x="451"/>
        <item x="4137"/>
        <item x="80"/>
        <item x="953"/>
        <item x="251"/>
        <item x="312"/>
        <item x="96"/>
        <item x="1240"/>
        <item x="4128"/>
        <item x="568"/>
        <item x="859"/>
        <item x="104"/>
        <item x="2060"/>
        <item x="551"/>
        <item x="1197"/>
        <item x="5"/>
        <item x="317"/>
        <item x="234"/>
        <item x="2964"/>
        <item x="2919"/>
        <item x="736"/>
        <item x="5179"/>
        <item x="2955"/>
        <item x="476"/>
        <item x="690"/>
        <item x="963"/>
        <item x="528"/>
        <item x="813"/>
        <item x="1304"/>
        <item x="50"/>
        <item x="3785"/>
        <item x="805"/>
        <item x="2102"/>
        <item x="914"/>
        <item x="3772"/>
        <item x="669"/>
        <item x="786"/>
        <item x="675"/>
        <item x="1119"/>
        <item x="4006"/>
        <item x="584"/>
        <item x="753"/>
        <item x="701"/>
        <item x="2297"/>
        <item x="1933"/>
        <item x="1002"/>
        <item x="159"/>
        <item x="211"/>
        <item x="5260"/>
        <item x="1022"/>
        <item x="687"/>
        <item x="1244"/>
        <item x="2097"/>
        <item x="335"/>
        <item x="532"/>
        <item x="391"/>
        <item x="475"/>
        <item x="769"/>
        <item x="550"/>
        <item x="4054"/>
        <item x="313"/>
        <item x="871"/>
        <item x="195"/>
        <item x="851"/>
        <item x="296"/>
        <item x="977"/>
        <item x="493"/>
        <item x="1249"/>
        <item x="325"/>
        <item x="636"/>
        <item x="1165"/>
        <item x="524"/>
        <item x="4746"/>
        <item x="2951"/>
        <item x="87"/>
        <item x="982"/>
        <item x="1266"/>
        <item x="260"/>
        <item x="661"/>
        <item x="793"/>
        <item x="587"/>
        <item x="4125"/>
        <item x="3788"/>
        <item x="788"/>
        <item x="2945"/>
        <item x="196"/>
        <item x="2287"/>
        <item x="630"/>
        <item x="839"/>
        <item x="71"/>
        <item x="491"/>
        <item x="1025"/>
        <item x="3950"/>
        <item x="464"/>
        <item x="79"/>
        <item x="2296"/>
        <item x="1280"/>
        <item x="725"/>
        <item x="81"/>
        <item x="223"/>
        <item x="612"/>
        <item x="889"/>
        <item x="1035"/>
        <item x="751"/>
        <item x="147"/>
        <item x="324"/>
        <item x="1831"/>
        <item x="3776"/>
        <item x="1891"/>
        <item x="2925"/>
        <item x="1661"/>
        <item x="469"/>
        <item x="828"/>
        <item x="354"/>
        <item x="969"/>
        <item x="118"/>
        <item x="3410"/>
        <item x="1307"/>
        <item x="681"/>
        <item x="3716"/>
        <item x="991"/>
        <item x="4079"/>
        <item x="342"/>
        <item x="575"/>
        <item x="355"/>
        <item x="1698"/>
        <item x="702"/>
        <item x="821"/>
        <item x="393"/>
        <item x="513"/>
        <item x="319"/>
        <item x="145"/>
        <item x="4863"/>
        <item x="2204"/>
        <item x="957"/>
        <item x="4815"/>
        <item x="2334"/>
        <item x="64"/>
        <item x="1706"/>
        <item x="658"/>
        <item x="685"/>
        <item x="2331"/>
        <item x="785"/>
        <item x="1802"/>
        <item x="1283"/>
        <item x="119"/>
        <item x="778"/>
        <item x="3970"/>
        <item x="1587"/>
        <item x="1174"/>
        <item x="660"/>
        <item x="578"/>
        <item x="1462"/>
        <item x="5246"/>
        <item x="972"/>
        <item x="1842"/>
        <item x="1570"/>
        <item x="128"/>
        <item x="3775"/>
        <item x="845"/>
        <item x="947"/>
        <item x="719"/>
        <item x="770"/>
        <item x="1900"/>
        <item x="795"/>
        <item x="728"/>
        <item x="927"/>
        <item x="999"/>
        <item x="4982"/>
        <item x="764"/>
        <item x="846"/>
        <item x="885"/>
        <item x="880"/>
        <item x="502"/>
        <item x="466"/>
        <item x="4117"/>
        <item x="3719"/>
        <item x="34"/>
        <item x="2948"/>
        <item x="2"/>
        <item x="397"/>
        <item x="364"/>
        <item x="2124"/>
        <item x="926"/>
        <item x="136"/>
        <item x="344"/>
        <item x="703"/>
        <item x="35"/>
        <item x="1638"/>
        <item x="1970"/>
        <item x="997"/>
        <item x="1899"/>
        <item x="5257"/>
        <item x="667"/>
        <item x="772"/>
        <item x="2878"/>
        <item x="1809"/>
        <item x="782"/>
        <item x="595"/>
        <item x="5264"/>
        <item x="3820"/>
        <item x="1979"/>
        <item x="538"/>
        <item x="523"/>
        <item x="750"/>
        <item x="276"/>
        <item x="3974"/>
        <item x="1849"/>
        <item x="247"/>
        <item x="726"/>
        <item x="756"/>
        <item x="886"/>
        <item x="4030"/>
        <item x="765"/>
        <item x="4748"/>
        <item x="8"/>
        <item x="604"/>
        <item x="2550"/>
        <item x="4065"/>
        <item x="629"/>
        <item x="1028"/>
        <item x="794"/>
        <item x="3039"/>
        <item x="289"/>
        <item x="91"/>
        <item x="863"/>
        <item x="133"/>
        <item x="614"/>
        <item x="3969"/>
        <item x="693"/>
        <item x="1191"/>
        <item x="1071"/>
        <item x="564"/>
        <item x="2830"/>
        <item x="796"/>
        <item x="15"/>
        <item x="1961"/>
        <item x="566"/>
        <item x="4135"/>
        <item x="4102"/>
        <item x="3000"/>
        <item x="1289"/>
        <item x="654"/>
        <item x="890"/>
        <item x="1190"/>
        <item x="4111"/>
        <item x="806"/>
        <item x="326"/>
        <item x="652"/>
        <item x="194"/>
        <item x="767"/>
        <item x="27"/>
        <item x="2301"/>
        <item x="833"/>
        <item x="99"/>
        <item x="52"/>
        <item x="134"/>
        <item x="106"/>
        <item x="556"/>
        <item x="4134"/>
        <item x="161"/>
        <item x="892"/>
        <item x="1676"/>
        <item x="4458"/>
        <item x="1305"/>
        <item x="1195"/>
        <item x="24"/>
        <item x="2559"/>
        <item x="814"/>
        <item x="1867"/>
        <item x="3093"/>
        <item x="561"/>
        <item x="582"/>
        <item x="3697"/>
        <item x="691"/>
        <item x="641"/>
        <item x="1986"/>
        <item x="218"/>
        <item x="346"/>
        <item x="737"/>
        <item x="1798"/>
        <item x="3782"/>
        <item x="2967"/>
        <item x="3953"/>
        <item x="4226"/>
        <item x="447"/>
        <item x="257"/>
        <item x="413"/>
        <item x="844"/>
        <item x="3971"/>
        <item x="812"/>
        <item x="339"/>
        <item x="438"/>
        <item x="734"/>
        <item x="1164"/>
        <item x="942"/>
        <item x="21"/>
        <item x="529"/>
        <item x="954"/>
        <item x="825"/>
        <item x="88"/>
        <item x="2243"/>
        <item x="1469"/>
        <item x="2344"/>
        <item x="177"/>
        <item x="2302"/>
        <item x="988"/>
        <item x="720"/>
        <item x="673"/>
        <item x="2101"/>
        <item x="552"/>
        <item x="760"/>
        <item x="698"/>
        <item x="1868"/>
        <item x="1515"/>
        <item x="1911"/>
        <item x="697"/>
        <item x="1206"/>
        <item x="1312"/>
        <item x="2949"/>
        <item x="979"/>
        <item x="907"/>
        <item x="4782"/>
        <item x="2984"/>
        <item x="3981"/>
        <item x="656"/>
        <item x="1251"/>
        <item x="1252"/>
        <item x="3432"/>
        <item x="855"/>
        <item x="4090"/>
        <item x="893"/>
        <item x="4042"/>
        <item x="2956"/>
        <item x="1543"/>
        <item x="2837"/>
        <item x="1275"/>
        <item x="4476"/>
        <item x="1221"/>
        <item x="460"/>
        <item x="3007"/>
        <item x="3769"/>
        <item x="3770"/>
        <item x="146"/>
        <item x="497"/>
        <item x="109"/>
        <item x="1932"/>
        <item x="479"/>
        <item x="2214"/>
        <item x="670"/>
        <item x="1302"/>
        <item x="1540"/>
        <item x="742"/>
        <item x="1673"/>
        <item x="3707"/>
        <item x="1069"/>
        <item x="2564"/>
        <item x="1042"/>
        <item x="2284"/>
        <item x="2286"/>
        <item x="684"/>
        <item x="295"/>
        <item x="340"/>
        <item x="1953"/>
        <item x="4086"/>
        <item x="837"/>
        <item x="472"/>
        <item x="457"/>
        <item x="1981"/>
        <item x="2881"/>
        <item x="721"/>
        <item x="936"/>
        <item x="3711"/>
        <item x="1914"/>
        <item x="651"/>
        <item x="1526"/>
        <item x="1742"/>
        <item x="3781"/>
        <item x="1394"/>
        <item x="436"/>
        <item x="3896"/>
        <item x="2242"/>
        <item x="1092"/>
        <item x="4113"/>
        <item x="791"/>
        <item x="2825"/>
        <item x="2345"/>
        <item x="1464"/>
        <item x="4418"/>
        <item x="866"/>
        <item x="990"/>
        <item x="2827"/>
        <item x="459"/>
        <item x="615"/>
        <item x="140"/>
        <item x="495"/>
        <item x="358"/>
        <item x="826"/>
        <item x="1851"/>
        <item x="558"/>
        <item x="5253"/>
        <item x="682"/>
        <item x="112"/>
        <item x="1908"/>
        <item x="4445"/>
        <item x="597"/>
        <item x="804"/>
        <item x="935"/>
        <item x="1863"/>
        <item x="175"/>
        <item x="189"/>
        <item x="4059"/>
        <item x="816"/>
        <item x="943"/>
        <item x="933"/>
        <item x="4403"/>
        <item x="696"/>
        <item x="1292"/>
        <item x="563"/>
        <item x="807"/>
        <item x="4129"/>
        <item x="2338"/>
        <item x="609"/>
        <item x="798"/>
        <item x="117"/>
        <item x="5219"/>
        <item x="2306"/>
        <item x="1813"/>
        <item x="4859"/>
        <item x="962"/>
        <item x="4036"/>
        <item x="150"/>
        <item x="2065"/>
        <item x="911"/>
        <item x="3786"/>
        <item x="332"/>
        <item x="2343"/>
        <item x="987"/>
        <item x="964"/>
        <item x="1006"/>
        <item x="868"/>
        <item x="3853"/>
        <item x="1239"/>
        <item x="679"/>
        <item x="4716"/>
        <item x="2395"/>
        <item x="1084"/>
        <item x="3013"/>
        <item x="429"/>
        <item x="968"/>
        <item x="55"/>
        <item x="176"/>
        <item x="749"/>
        <item x="2893"/>
        <item x="1008"/>
        <item x="649"/>
        <item x="3430"/>
        <item x="193"/>
        <item x="2276"/>
        <item x="1854"/>
        <item x="2841"/>
        <item x="266"/>
        <item x="3831"/>
        <item x="4097"/>
        <item x="712"/>
        <item x="2819"/>
        <item x="1724"/>
        <item x="3721"/>
        <item x="421"/>
        <item x="4120"/>
        <item x="4807"/>
        <item x="2535"/>
        <item x="1825"/>
        <item x="3108"/>
        <item x="5174"/>
        <item x="4854"/>
        <item x="766"/>
        <item x="2957"/>
        <item x="331"/>
        <item x="3946"/>
        <item x="520"/>
        <item x="4774"/>
        <item x="2865"/>
        <item x="3016"/>
        <item x="773"/>
        <item x="244"/>
        <item x="254"/>
        <item x="1003"/>
        <item x="526"/>
        <item x="13"/>
        <item x="639"/>
        <item x="1016"/>
        <item x="329"/>
        <item x="155"/>
        <item x="1944"/>
        <item x="4990"/>
        <item x="1311"/>
        <item x="4700"/>
        <item x="4101"/>
        <item x="4436"/>
        <item x="1077"/>
        <item x="164"/>
        <item x="269"/>
        <item x="4352"/>
        <item x="724"/>
        <item x="144"/>
        <item x="29"/>
        <item x="1450"/>
        <item x="101"/>
        <item x="246"/>
        <item x="1049"/>
        <item x="571"/>
        <item x="1193"/>
        <item x="1238"/>
        <item x="169"/>
        <item x="2321"/>
        <item x="2349"/>
        <item x="1559"/>
        <item x="802"/>
        <item x="3315"/>
        <item x="1830"/>
        <item x="4096"/>
        <item x="230"/>
        <item x="373"/>
        <item x="1804"/>
        <item x="539"/>
        <item x="3812"/>
        <item x="3005"/>
        <item x="3010"/>
        <item x="3677"/>
        <item x="3715"/>
        <item x="1584"/>
        <item x="4067"/>
        <item x="311"/>
        <item x="390"/>
        <item x="3661"/>
        <item x="4359"/>
        <item x="9"/>
        <item x="496"/>
        <item x="562"/>
        <item x="808"/>
        <item x="370"/>
        <item x="441"/>
        <item x="2454"/>
        <item x="327"/>
        <item x="2230"/>
        <item x="142"/>
        <item x="959"/>
        <item x="1792"/>
        <item x="446"/>
        <item x="2312"/>
        <item x="4039"/>
        <item x="3730"/>
        <item x="418"/>
        <item x="214"/>
        <item x="1186"/>
        <item x="1795"/>
        <item x="1547"/>
        <item x="981"/>
        <item x="2966"/>
        <item x="678"/>
        <item x="492"/>
        <item x="2303"/>
        <item x="323"/>
        <item x="509"/>
        <item x="154"/>
        <item x="3647"/>
        <item x="5218"/>
        <item x="711"/>
        <item x="3734"/>
        <item x="2140"/>
        <item x="856"/>
        <item x="298"/>
        <item x="1958"/>
        <item x="662"/>
        <item x="166"/>
        <item x="2574"/>
        <item x="1860"/>
        <item x="306"/>
        <item x="1209"/>
        <item x="5285"/>
        <item x="3749"/>
        <item x="904"/>
        <item x="931"/>
        <item x="638"/>
        <item x="4671"/>
        <item x="1588"/>
        <item x="2862"/>
        <item x="2337"/>
        <item x="2272"/>
        <item x="388"/>
        <item x="3494"/>
        <item x="76"/>
        <item x="3456"/>
        <item x="2434"/>
        <item x="1131"/>
        <item x="3702"/>
        <item x="777"/>
        <item x="4092"/>
        <item x="989"/>
        <item x="2880"/>
        <item x="3800"/>
        <item x="950"/>
        <item x="727"/>
        <item x="5183"/>
        <item x="2996"/>
        <item x="4191"/>
        <item x="265"/>
        <item x="4180"/>
        <item x="3960"/>
        <item x="710"/>
        <item x="1513"/>
        <item x="743"/>
        <item x="4752"/>
        <item x="3004"/>
        <item x="4737"/>
        <item x="271"/>
        <item x="913"/>
        <item x="572"/>
        <item x="2265"/>
        <item x="864"/>
        <item x="1877"/>
        <item x="1476"/>
        <item x="2219"/>
        <item x="3929"/>
        <item x="938"/>
        <item x="4047"/>
        <item x="3914"/>
        <item x="3074"/>
        <item x="946"/>
        <item x="4122"/>
        <item x="348"/>
        <item x="1945"/>
        <item x="1094"/>
        <item x="986"/>
        <item x="2293"/>
        <item x="2973"/>
        <item x="875"/>
        <item x="4133"/>
        <item x="5010"/>
        <item x="4032"/>
        <item x="1807"/>
        <item x="771"/>
        <item x="1771"/>
        <item x="2300"/>
        <item x="3933"/>
        <item x="54"/>
        <item x="4768"/>
        <item x="92"/>
        <item x="5201"/>
        <item x="1822"/>
        <item x="1293"/>
        <item x="1732"/>
        <item x="3325"/>
        <item x="613"/>
        <item x="2924"/>
        <item x="708"/>
        <item x="70"/>
        <item x="3060"/>
        <item x="3709"/>
        <item x="4806"/>
        <item x="3720"/>
        <item x="281"/>
        <item x="4693"/>
        <item x="4366"/>
        <item x="443"/>
        <item x="1203"/>
        <item x="3594"/>
        <item x="2320"/>
        <item x="1231"/>
        <item x="4074"/>
        <item x="2264"/>
        <item x="4177"/>
        <item x="577"/>
        <item x="655"/>
        <item x="707"/>
        <item x="368"/>
        <item x="309"/>
        <item x="3309"/>
        <item x="151"/>
        <item x="1797"/>
        <item x="2866"/>
        <item x="1826"/>
        <item x="576"/>
        <item x="1896"/>
        <item x="1273"/>
        <item x="427"/>
        <item x="10"/>
        <item x="114"/>
        <item x="1237"/>
        <item x="1019"/>
        <item x="694"/>
        <item x="1530"/>
        <item x="3773"/>
        <item x="197"/>
        <item x="4114"/>
        <item x="3682"/>
        <item x="4717"/>
        <item x="320"/>
        <item x="68"/>
        <item x="4115"/>
        <item x="1558"/>
        <item x="3320"/>
        <item x="789"/>
        <item x="4132"/>
        <item x="4781"/>
        <item x="1603"/>
        <item x="732"/>
        <item x="186"/>
        <item x="618"/>
        <item x="831"/>
        <item x="600"/>
        <item x="1104"/>
        <item x="387"/>
        <item x="2391"/>
        <item x="3961"/>
        <item x="2993"/>
        <item x="4390"/>
        <item x="1898"/>
        <item x="1776"/>
        <item x="1620"/>
        <item x="250"/>
        <item x="456"/>
        <item x="810"/>
        <item x="4053"/>
        <item x="1475"/>
        <item x="1790"/>
        <item x="1318"/>
        <item x="2794"/>
        <item x="4380"/>
        <item x="2304"/>
        <item x="3520"/>
        <item x="4410"/>
        <item x="2960"/>
        <item x="3130"/>
        <item x="3092"/>
        <item x="294"/>
        <item x="5299"/>
        <item x="1848"/>
        <item x="477"/>
        <item x="2315"/>
        <item x="242"/>
        <item x="188"/>
        <item x="659"/>
        <item x="1934"/>
        <item x="290"/>
        <item x="171"/>
        <item x="283"/>
        <item x="1829"/>
        <item x="3113"/>
        <item x="1927"/>
        <item x="165"/>
        <item x="131"/>
        <item x="3347"/>
        <item x="2954"/>
        <item x="922"/>
        <item x="3472"/>
        <item x="1524"/>
        <item x="485"/>
        <item x="278"/>
        <item x="2498"/>
        <item x="310"/>
        <item x="4674"/>
        <item x="5022"/>
        <item x="3562"/>
        <item x="4793"/>
        <item x="3524"/>
        <item x="1880"/>
        <item x="3517"/>
        <item x="4703"/>
        <item x="4490"/>
        <item x="2557"/>
        <item x="1703"/>
        <item x="1955"/>
        <item x="705"/>
        <item x="3672"/>
        <item x="1871"/>
        <item x="1904"/>
        <item x="912"/>
        <item x="3851"/>
        <item x="200"/>
        <item x="2875"/>
        <item x="715"/>
        <item x="425"/>
        <item x="3123"/>
        <item x="3603"/>
        <item x="4828"/>
        <item x="2103"/>
        <item x="1966"/>
        <item x="1579"/>
        <item x="2555"/>
        <item x="4776"/>
        <item x="1004"/>
        <item x="378"/>
        <item x="1935"/>
        <item x="1919"/>
        <item x="1856"/>
        <item x="1341"/>
        <item x="1391"/>
        <item x="4802"/>
        <item x="1051"/>
        <item x="1643"/>
        <item x="873"/>
        <item x="287"/>
        <item x="2085"/>
        <item x="592"/>
        <item x="1082"/>
        <item x="2248"/>
        <item x="733"/>
        <item x="375"/>
        <item x="3335"/>
        <item x="2810"/>
        <item x="321"/>
        <item x="4874"/>
        <item x="4108"/>
        <item x="4432"/>
        <item x="1053"/>
        <item x="1245"/>
        <item x="3972"/>
        <item x="801"/>
        <item x="1832"/>
        <item x="4891"/>
        <item x="1179"/>
        <item x="642"/>
        <item x="4112"/>
        <item x="974"/>
        <item x="398"/>
        <item x="1818"/>
        <item x="4124"/>
        <item x="376"/>
        <item x="40"/>
        <item x="3214"/>
        <item x="1939"/>
        <item x="3784"/>
        <item x="827"/>
        <item x="383"/>
        <item x="168"/>
        <item x="1034"/>
        <item x="1112"/>
        <item x="135"/>
        <item x="1538"/>
        <item x="763"/>
        <item x="1232"/>
        <item x="2064"/>
        <item x="4789"/>
        <item x="1671"/>
        <item x="4883"/>
        <item x="591"/>
        <item x="395"/>
        <item x="1052"/>
        <item x="921"/>
        <item x="1621"/>
        <item x="918"/>
        <item x="3427"/>
        <item x="958"/>
        <item x="108"/>
        <item x="867"/>
        <item x="357"/>
        <item x="2339"/>
        <item x="1912"/>
        <item x="1583"/>
        <item x="2801"/>
        <item x="966"/>
        <item x="2059"/>
        <item x="3061"/>
        <item x="143"/>
        <item x="971"/>
        <item x="4816"/>
        <item x="1775"/>
        <item x="672"/>
        <item x="4790"/>
        <item x="1270"/>
        <item x="4771"/>
        <item x="1021"/>
        <item x="3732"/>
        <item x="2969"/>
        <item x="842"/>
        <item x="394"/>
        <item x="1072"/>
        <item x="1936"/>
        <item x="2415"/>
        <item x="4071"/>
        <item x="48"/>
        <item x="3684"/>
        <item x="192"/>
        <item x="4729"/>
        <item x="4939"/>
        <item x="334"/>
        <item x="4740"/>
        <item x="848"/>
        <item x="1956"/>
        <item x="4407"/>
        <item x="2044"/>
        <item x="1115"/>
        <item x="2275"/>
        <item x="1486"/>
        <item x="1905"/>
        <item x="1913"/>
        <item x="1065"/>
        <item x="2288"/>
        <item x="2895"/>
        <item x="4795"/>
        <item x="1114"/>
        <item x="5265"/>
        <item x="4836"/>
        <item x="4686"/>
        <item x="1205"/>
        <item x="288"/>
        <item x="809"/>
        <item x="3919"/>
        <item x="553"/>
        <item x="2215"/>
        <item x="1298"/>
        <item x="2565"/>
        <item x="2463"/>
        <item x="4705"/>
        <item x="377"/>
        <item x="1132"/>
        <item x="1243"/>
        <item x="4750"/>
        <item x="5247"/>
        <item x="910"/>
        <item x="666"/>
        <item x="2976"/>
        <item x="2247"/>
        <item x="546"/>
        <item x="2020"/>
        <item x="4785"/>
        <item x="4029"/>
        <item x="3504"/>
        <item x="4043"/>
        <item x="4127"/>
        <item x="4715"/>
        <item x="2348"/>
        <item x="1032"/>
        <item x="336"/>
        <item x="12"/>
        <item x="3595"/>
        <item x="406"/>
        <item x="490"/>
        <item x="5036"/>
        <item x="3815"/>
        <item x="2346"/>
        <item x="4068"/>
        <item x="555"/>
        <item x="2534"/>
        <item x="983"/>
        <item x="4372"/>
        <item x="3842"/>
        <item x="4702"/>
        <item x="1820"/>
        <item x="4057"/>
        <item x="900"/>
        <item x="4365"/>
        <item x="819"/>
        <item x="428"/>
        <item x="1926"/>
        <item x="1290"/>
        <item x="2970"/>
        <item x="2329"/>
        <item x="5043"/>
        <item x="3428"/>
        <item x="4775"/>
        <item x="184"/>
        <item x="2745"/>
        <item x="713"/>
        <item x="47"/>
        <item x="137"/>
        <item x="965"/>
        <item x="1869"/>
        <item x="1835"/>
        <item x="4136"/>
        <item x="3942"/>
        <item x="2528"/>
        <item x="1840"/>
        <item x="4083"/>
        <item x="665"/>
        <item x="4349"/>
        <item x="3802"/>
        <item x="1005"/>
        <item x="835"/>
        <item x="4850"/>
        <item x="1613"/>
        <item x="2327"/>
        <item x="299"/>
        <item x="2546"/>
        <item x="2319"/>
        <item x="39"/>
        <item x="2378"/>
        <item x="625"/>
        <item x="3622"/>
        <item x="3937"/>
        <item x="2210"/>
        <item x="2129"/>
        <item x="5019"/>
        <item x="1122"/>
        <item x="3998"/>
        <item x="838"/>
        <item x="3512"/>
        <item x="1968"/>
        <item x="754"/>
        <item x="3470"/>
        <item x="2447"/>
        <item x="920"/>
        <item x="857"/>
        <item x="2572"/>
        <item x="162"/>
        <item x="5189"/>
        <item x="3690"/>
        <item x="233"/>
        <item x="895"/>
        <item x="410"/>
        <item x="1089"/>
        <item x="4072"/>
        <item x="2305"/>
        <item x="5086"/>
        <item x="729"/>
        <item x="2062"/>
        <item x="4911"/>
        <item x="2899"/>
        <item x="1736"/>
        <item x="401"/>
        <item x="439"/>
        <item x="4425"/>
        <item x="488"/>
        <item x="4019"/>
        <item x="817"/>
        <item x="2962"/>
        <item x="2475"/>
        <item x="994"/>
        <item x="2375"/>
        <item x="263"/>
        <item x="3425"/>
        <item x="3949"/>
        <item x="274"/>
        <item x="1281"/>
        <item x="4392"/>
        <item x="270"/>
        <item x="1971"/>
        <item x="1398"/>
        <item x="3976"/>
        <item x="1937"/>
        <item x="761"/>
        <item x="797"/>
        <item x="640"/>
        <item x="2256"/>
        <item x="3745"/>
        <item x="4698"/>
        <item x="1785"/>
        <item x="4215"/>
        <item x="2273"/>
        <item x="1948"/>
        <item x="3066"/>
        <item x="5255"/>
        <item x="3673"/>
        <item x="2863"/>
        <item x="1910"/>
        <item x="1121"/>
        <item x="4095"/>
        <item x="541"/>
        <item x="59"/>
        <item x="124"/>
        <item x="527"/>
        <item x="787"/>
        <item x="2051"/>
        <item x="2560"/>
        <item x="2290"/>
        <item x="2573"/>
        <item x="1274"/>
        <item x="1708"/>
        <item x="650"/>
        <item x="2858"/>
        <item x="4157"/>
        <item x="3490"/>
        <item x="823"/>
        <item x="5268"/>
        <item x="830"/>
        <item x="3967"/>
        <item x="815"/>
        <item x="1569"/>
        <item x="245"/>
        <item x="903"/>
        <item x="5244"/>
        <item x="1808"/>
        <item x="1168"/>
        <item x="4453"/>
        <item x="870"/>
        <item x="5006"/>
        <item x="4050"/>
        <item x="1940"/>
        <item x="955"/>
        <item x="3597"/>
        <item x="2792"/>
        <item x="1014"/>
        <item x="4906"/>
        <item x="4932"/>
        <item x="3037"/>
        <item x="1154"/>
        <item x="1889"/>
        <item x="430"/>
        <item x="3577"/>
        <item x="2358"/>
        <item x="249"/>
        <item x="38"/>
        <item x="611"/>
        <item x="4207"/>
        <item x="2910"/>
        <item x="84"/>
        <item x="1864"/>
        <item x="3796"/>
        <item x="3857"/>
        <item x="369"/>
        <item x="389"/>
        <item x="2926"/>
        <item x="4473"/>
        <item x="783"/>
        <item x="961"/>
        <item x="4105"/>
        <item x="1276"/>
        <item x="688"/>
        <item x="3934"/>
        <item x="2933"/>
        <item x="2122"/>
        <item x="1978"/>
        <item x="399"/>
        <item x="2332"/>
        <item x="3611"/>
        <item x="1976"/>
        <item x="1753"/>
        <item x="1634"/>
        <item x="1931"/>
        <item x="1571"/>
        <item x="3003"/>
        <item x="1146"/>
        <item x="1743"/>
        <item x="41"/>
        <item x="605"/>
        <item x="4022"/>
        <item x="5250"/>
        <item x="2291"/>
        <item x="2031"/>
        <item x="1500"/>
        <item x="3777"/>
        <item x="2198"/>
        <item x="4362"/>
        <item x="2283"/>
        <item x="129"/>
        <item x="695"/>
        <item x="2130"/>
        <item x="2795"/>
        <item x="854"/>
        <item x="2356"/>
        <item x="1952"/>
        <item x="884"/>
        <item x="1653"/>
        <item x="2514"/>
        <item x="220"/>
        <item x="1288"/>
        <item x="4465"/>
        <item x="365"/>
        <item x="1675"/>
        <item x="3553"/>
        <item x="4813"/>
        <item x="19"/>
        <item x="897"/>
        <item x="1794"/>
        <item x="205"/>
        <item x="2234"/>
        <item x="4416"/>
        <item x="3439"/>
        <item x="4733"/>
        <item x="1536"/>
        <item x="3496"/>
        <item x="4094"/>
        <item x="4833"/>
        <item x="1226"/>
        <item x="840"/>
        <item x="3029"/>
        <item x="4842"/>
        <item x="4696"/>
        <item x="1928"/>
        <item x="937"/>
        <item x="1256"/>
        <item x="2231"/>
        <item x="4103"/>
        <item x="2195"/>
        <item x="2110"/>
        <item x="1901"/>
        <item x="906"/>
        <item x="3693"/>
        <item x="800"/>
        <item x="3741"/>
        <item x="2906"/>
        <item x="850"/>
        <item x="3290"/>
        <item x="4126"/>
        <item x="3555"/>
        <item x="1511"/>
        <item x="2221"/>
        <item x="567"/>
        <item x="836"/>
        <item x="723"/>
        <item x="3589"/>
        <item x="1823"/>
        <item x="4332"/>
        <item x="653"/>
        <item x="2930"/>
        <item x="5271"/>
        <item x="2352"/>
        <item x="1922"/>
        <item x="2877"/>
        <item x="2988"/>
        <item x="1874"/>
        <item x="2094"/>
        <item x="746"/>
        <item x="198"/>
        <item x="1845"/>
        <item x="77"/>
        <item x="1000"/>
        <item x="1882"/>
        <item x="5205"/>
        <item x="1581"/>
        <item x="1897"/>
        <item x="4363"/>
        <item x="607"/>
        <item x="72"/>
        <item x="3298"/>
        <item x="970"/>
        <item x="4678"/>
        <item x="2104"/>
        <item x="130"/>
        <item x="3948"/>
        <item x="3723"/>
        <item x="1041"/>
        <item x="1374"/>
        <item x="4461"/>
        <item x="1796"/>
        <item x="4434"/>
        <item x="2772"/>
        <item x="1647"/>
        <item x="4630"/>
        <item x="1852"/>
        <item x="579"/>
        <item x="4474"/>
        <item x="4685"/>
        <item x="37"/>
        <item x="2912"/>
        <item x="4005"/>
        <item x="2252"/>
        <item x="4615"/>
        <item x="2897"/>
        <item x="2141"/>
        <item x="1560"/>
        <item x="739"/>
        <item x="1597"/>
        <item x="2058"/>
        <item x="3443"/>
        <item x="4760"/>
        <item x="2889"/>
        <item x="415"/>
        <item x="522"/>
        <item x="3712"/>
        <item x="1704"/>
        <item x="976"/>
        <item x="2900"/>
        <item x="5225"/>
        <item x="208"/>
        <item x="1161"/>
        <item x="1259"/>
        <item x="1876"/>
        <item x="1920"/>
        <item x="2061"/>
        <item x="2016"/>
        <item x="4666"/>
        <item x="998"/>
        <item x="352"/>
        <item x="4106"/>
        <item x="1959"/>
        <item x="5008"/>
        <item x="2125"/>
        <item x="4374"/>
        <item x="4835"/>
        <item x="2027"/>
        <item x="1216"/>
        <item x="121"/>
        <item x="2733"/>
        <item x="2660"/>
        <item x="664"/>
        <item x="1774"/>
        <item x="2373"/>
        <item x="2493"/>
        <item x="1466"/>
        <item x="3"/>
        <item x="4070"/>
        <item x="4876"/>
        <item x="1824"/>
        <item x="217"/>
        <item x="4914"/>
        <item x="4099"/>
        <item x="1050"/>
        <item x="1718"/>
        <item x="2997"/>
        <item x="5252"/>
        <item x="4341"/>
        <item x="1720"/>
        <item x="4920"/>
        <item x="3128"/>
        <item x="2029"/>
        <item x="2568"/>
        <item x="1296"/>
        <item x="4323"/>
        <item x="58"/>
        <item x="3844"/>
        <item x="3464"/>
        <item x="4558"/>
        <item x="2633"/>
        <item x="2477"/>
        <item x="1918"/>
        <item x="1120"/>
        <item x="4077"/>
        <item x="1009"/>
        <item x="2260"/>
        <item x="1636"/>
        <item x="212"/>
        <item x="3980"/>
        <item x="3656"/>
        <item x="3545"/>
        <item x="2394"/>
        <item x="4262"/>
        <item x="4131"/>
        <item x="2706"/>
        <item x="865"/>
        <item x="4355"/>
        <item x="3683"/>
        <item x="2128"/>
        <item x="2262"/>
        <item x="420"/>
        <item x="67"/>
        <item x="5298"/>
        <item x="1578"/>
        <item x="3344"/>
        <item x="2815"/>
        <item x="3576"/>
        <item x="1568"/>
        <item x="1300"/>
        <item x="1056"/>
        <item x="407"/>
        <item x="2799"/>
        <item x="2254"/>
        <item x="1938"/>
        <item x="226"/>
        <item x="1969"/>
        <item x="3483"/>
        <item x="1521"/>
        <item x="4588"/>
        <item x="3643"/>
        <item x="3008"/>
        <item x="3572"/>
        <item x="1350"/>
        <item x="1857"/>
        <item x="4052"/>
        <item x="2322"/>
        <item x="1697"/>
        <item x="1941"/>
        <item x="1817"/>
        <item x="2520"/>
        <item x="4046"/>
        <item x="3575"/>
        <item x="2134"/>
        <item x="1286"/>
        <item x="5185"/>
        <item x="2292"/>
        <item x="236"/>
        <item x="3897"/>
        <item x="1572"/>
        <item x="3580"/>
        <item x="2318"/>
        <item x="2818"/>
        <item x="4640"/>
        <item x="3843"/>
        <item x="768"/>
        <item x="3035"/>
        <item x="677"/>
        <item x="758"/>
        <item x="3935"/>
        <item x="4081"/>
        <item x="1788"/>
        <item x="3103"/>
        <item x="2258"/>
        <item x="534"/>
        <item x="4472"/>
        <item x="2645"/>
        <item x="1080"/>
        <item x="1123"/>
        <item x="190"/>
        <item x="3415"/>
        <item x="5172"/>
        <item x="3982"/>
        <item x="1299"/>
        <item x="3213"/>
        <item x="1360"/>
        <item x="4672"/>
        <item x="4489"/>
        <item x="3990"/>
        <item x="3170"/>
        <item x="3429"/>
        <item x="4811"/>
        <item x="1631"/>
        <item x="4741"/>
        <item x="2531"/>
        <item x="2992"/>
        <item x="869"/>
        <item x="7"/>
        <item x="2342"/>
        <item x="424"/>
        <item x="2789"/>
        <item x="1625"/>
        <item x="4394"/>
        <item x="3305"/>
        <item x="722"/>
        <item x="2735"/>
        <item x="4905"/>
        <item x="4713"/>
        <item x="127"/>
        <item x="4224"/>
        <item x="2135"/>
        <item x="170"/>
        <item x="1858"/>
        <item x="3646"/>
        <item x="209"/>
        <item x="2961"/>
        <item x="759"/>
        <item x="432"/>
        <item x="2341"/>
        <item x="437"/>
        <item x="2136"/>
        <item x="3087"/>
        <item x="1073"/>
        <item x="596"/>
        <item x="1314"/>
        <item x="2070"/>
        <item x="4438"/>
        <item x="5076"/>
        <item x="1608"/>
        <item x="4018"/>
        <item x="633"/>
        <item x="2853"/>
        <item x="1170"/>
        <item x="799"/>
        <item x="3587"/>
        <item x="4943"/>
        <item x="908"/>
        <item x="4204"/>
        <item x="924"/>
        <item x="2911"/>
        <item x="1331"/>
        <item x="2127"/>
        <item x="2374"/>
        <item x="544"/>
        <item x="4761"/>
        <item x="302"/>
        <item x="4963"/>
        <item x="3111"/>
        <item x="621"/>
        <item x="3840"/>
        <item x="1886"/>
        <item x="510"/>
        <item x="853"/>
        <item x="928"/>
        <item x="559"/>
        <item x="3726"/>
        <item x="1211"/>
        <item x="2870"/>
        <item x="2552"/>
        <item x="849"/>
        <item x="521"/>
        <item x="3457"/>
        <item x="516"/>
        <item x="2502"/>
        <item x="3701"/>
        <item x="3042"/>
        <item x="2448"/>
        <item x="445"/>
        <item x="282"/>
        <item x="1010"/>
        <item x="3072"/>
        <item x="755"/>
        <item x="984"/>
        <item x="2154"/>
        <item x="1907"/>
        <item x="1962"/>
        <item x="1711"/>
        <item x="1656"/>
        <item x="3638"/>
        <item x="4225"/>
        <item x="1562"/>
        <item x="379"/>
        <item x="3333"/>
        <item x="1729"/>
        <item x="2200"/>
        <item x="426"/>
        <item x="4912"/>
        <item x="1272"/>
        <item x="834"/>
        <item x="628"/>
        <item x="1915"/>
        <item x="781"/>
        <item x="4908"/>
        <item x="3071"/>
        <item x="4331"/>
        <item x="4654"/>
        <item x="73"/>
        <item x="1861"/>
        <item x="1189"/>
        <item x="3962"/>
        <item x="25"/>
        <item x="403"/>
        <item x="501"/>
        <item x="53"/>
        <item x="361"/>
        <item x="1048"/>
        <item x="5275"/>
        <item x="700"/>
        <item x="3931"/>
        <item x="2038"/>
        <item x="3022"/>
        <item x="1780"/>
        <item x="2421"/>
        <item x="3963"/>
        <item x="3790"/>
        <item x="2357"/>
        <item x="5157"/>
        <item x="3598"/>
        <item x="2311"/>
        <item x="2116"/>
        <item x="4798"/>
        <item x="1605"/>
        <item x="3492"/>
        <item x="3331"/>
        <item x="3107"/>
        <item x="3607"/>
        <item x="1031"/>
        <item x="608"/>
        <item x="5093"/>
        <item x="5214"/>
        <item x="3836"/>
        <item x="898"/>
        <item x="4887"/>
        <item x="5202"/>
        <item x="533"/>
        <item x="1175"/>
        <item x="4823"/>
        <item x="1449"/>
        <item x="504"/>
        <item x="5044"/>
        <item x="2369"/>
        <item x="1596"/>
        <item x="3758"/>
        <item x="4156"/>
        <item x="876"/>
        <item x="2235"/>
        <item x="2545"/>
        <item x="1688"/>
        <item x="3573"/>
        <item x="4673"/>
        <item x="3696"/>
        <item x="431"/>
        <item x="2115"/>
        <item x="4758"/>
        <item x="4457"/>
        <item x="2770"/>
        <item x="2089"/>
        <item x="637"/>
        <item x="2589"/>
        <item x="5209"/>
        <item x="2707"/>
        <item x="4903"/>
        <item x="62"/>
        <item x="2629"/>
        <item x="956"/>
        <item x="4430"/>
        <item x="4488"/>
        <item x="371"/>
        <item x="891"/>
        <item x="1993"/>
        <item x="2034"/>
        <item x="644"/>
        <item x="1967"/>
        <item x="3414"/>
        <item x="4618"/>
        <item x="3789"/>
        <item x="2106"/>
        <item x="1336"/>
        <item x="569"/>
        <item x="4818"/>
        <item x="3453"/>
        <item x="2942"/>
        <item x="588"/>
        <item x="2876"/>
        <item x="1644"/>
        <item x="4371"/>
        <item x="1103"/>
        <item x="2213"/>
        <item x="1227"/>
        <item x="545"/>
        <item x="2072"/>
        <item x="4413"/>
        <item x="414"/>
        <item x="3994"/>
        <item x="4916"/>
        <item x="2972"/>
        <item x="1925"/>
        <item x="2635"/>
        <item x="2813"/>
        <item x="861"/>
        <item x="4846"/>
        <item x="2832"/>
        <item x="3372"/>
        <item x="1980"/>
        <item x="4140"/>
        <item x="3190"/>
        <item x="3947"/>
        <item x="2958"/>
        <item x="4962"/>
        <item x="2113"/>
        <item x="3695"/>
        <item x="2269"/>
        <item x="714"/>
        <item x="2450"/>
        <item x="2294"/>
        <item x="5273"/>
        <item x="98"/>
        <item x="2307"/>
        <item x="2017"/>
        <item x="3056"/>
        <item x="699"/>
        <item x="3319"/>
        <item x="4037"/>
        <item x="3341"/>
        <item x="2088"/>
        <item x="1235"/>
        <item x="2438"/>
        <item x="4061"/>
        <item x="2041"/>
        <item x="305"/>
        <item x="2367"/>
        <item x="2888"/>
        <item x="4401"/>
        <item x="4248"/>
        <item x="1301"/>
        <item x="4066"/>
        <item x="902"/>
        <item x="4348"/>
        <item x="65"/>
        <item x="1609"/>
        <item x="3582"/>
        <item x="3746"/>
        <item x="30"/>
        <item x="2776"/>
        <item x="3090"/>
        <item x="2697"/>
        <item x="2987"/>
        <item x="102"/>
        <item x="2360"/>
        <item x="4812"/>
        <item x="3106"/>
        <item x="1630"/>
        <item x="2548"/>
        <item x="706"/>
        <item x="4165"/>
        <item x="3728"/>
        <item x="1130"/>
        <item x="3038"/>
        <item x="3717"/>
        <item x="1457"/>
        <item x="2325"/>
        <item x="1942"/>
        <item x="4628"/>
        <item x="3043"/>
        <item x="3992"/>
        <item x="2844"/>
        <item x="3259"/>
        <item x="4718"/>
        <item x="2855"/>
        <item x="4909"/>
        <item x="4356"/>
        <item x="3748"/>
        <item x="2208"/>
        <item x="3904"/>
        <item x="622"/>
        <item x="4169"/>
        <item x="5223"/>
        <item x="3739"/>
        <item x="4772"/>
        <item x="511"/>
        <item x="2833"/>
        <item x="2092"/>
        <item x="2004"/>
        <item x="4427"/>
        <item x="949"/>
        <item x="1883"/>
        <item x="5011"/>
        <item x="5283"/>
        <item x="2529"/>
        <item x="3059"/>
        <item x="4216"/>
        <item x="4384"/>
        <item x="5305"/>
        <item x="2069"/>
        <item x="4855"/>
        <item x="1844"/>
        <item x="2478"/>
        <item x="5194"/>
        <item x="216"/>
        <item x="1147"/>
        <item x="3624"/>
        <item x="5016"/>
        <item x="792"/>
        <item x="3996"/>
        <item x="2216"/>
        <item x="603"/>
        <item x="852"/>
        <item x="4645"/>
        <item x="2067"/>
        <item x="3849"/>
        <item x="2389"/>
        <item x="1719"/>
        <item x="2985"/>
        <item x="1964"/>
        <item x="1846"/>
        <item x="1467"/>
        <item x="4843"/>
        <item x="1155"/>
        <item x="3078"/>
        <item x="2749"/>
        <item x="2263"/>
        <item x="1637"/>
        <item x="1916"/>
        <item x="3480"/>
        <item x="1219"/>
        <item x="3350"/>
        <item x="4431"/>
        <item x="2408"/>
        <item x="345"/>
        <item x="4749"/>
        <item x="1747"/>
        <item x="1210"/>
        <item x="4334"/>
        <item x="1142"/>
        <item x="2054"/>
        <item x="1875"/>
        <item x="2869"/>
        <item x="2078"/>
        <item x="3662"/>
        <item x="3692"/>
        <item x="1734"/>
        <item x="646"/>
        <item x="5188"/>
        <item x="3012"/>
        <item x="1903"/>
        <item x="2379"/>
        <item x="3506"/>
        <item x="1810"/>
        <item x="3940"/>
        <item x="1639"/>
        <item x="1501"/>
        <item x="992"/>
        <item x="1499"/>
        <item x="1660"/>
        <item x="2282"/>
        <item x="4211"/>
        <item x="2787"/>
        <item x="2013"/>
        <item x="4763"/>
        <item x="741"/>
        <item x="4405"/>
        <item x="3017"/>
        <item x="1279"/>
        <item x="4330"/>
        <item x="51"/>
        <item x="620"/>
        <item x="762"/>
        <item x="917"/>
        <item x="2229"/>
        <item x="1313"/>
        <item x="3019"/>
        <item x="4721"/>
        <item x="4223"/>
        <item x="1725"/>
        <item x="4998"/>
        <item x="4109"/>
        <item x="663"/>
        <item x="4665"/>
        <item x="4205"/>
        <item x="417"/>
        <item x="2570"/>
        <item x="3738"/>
        <item x="4832"/>
        <item x="1954"/>
        <item x="2420"/>
        <item x="3032"/>
        <item x="4091"/>
        <item x="3585"/>
        <item x="2220"/>
        <item x="4999"/>
        <item x="2393"/>
        <item x="2551"/>
        <item x="1166"/>
        <item x="386"/>
        <item x="1546"/>
        <item x="1553"/>
        <item x="1646"/>
        <item x="384"/>
        <item x="4443"/>
        <item x="303"/>
        <item x="1803"/>
        <item x="1156"/>
        <item x="1278"/>
        <item x="2857"/>
        <item x="531"/>
        <item x="4396"/>
        <item x="2494"/>
        <item x="2118"/>
        <item x="1043"/>
        <item x="400"/>
        <item x="1943"/>
        <item x="2462"/>
        <item x="2021"/>
        <item x="2790"/>
        <item x="2711"/>
        <item x="1059"/>
        <item x="3762"/>
        <item x="1083"/>
        <item x="2068"/>
        <item x="2443"/>
        <item x="1229"/>
        <item x="4208"/>
        <item x="1994"/>
        <item x="3938"/>
        <item x="996"/>
        <item x="2308"/>
        <item x="2470"/>
        <item x="2202"/>
        <item x="1651"/>
        <item x="4398"/>
        <item x="4977"/>
        <item x="3105"/>
        <item x="4016"/>
        <item x="901"/>
        <item x="2850"/>
        <item x="402"/>
        <item x="0"/>
        <item x="915"/>
        <item x="3767"/>
        <item x="2107"/>
        <item x="2859"/>
        <item x="5186"/>
        <item x="1064"/>
        <item x="1100"/>
        <item x="4501"/>
        <item x="1255"/>
        <item x="2162"/>
        <item x="1801"/>
        <item x="2257"/>
        <item x="1746"/>
        <item x="3508"/>
        <item x="2567"/>
        <item x="203"/>
        <item x="2218"/>
        <item x="3011"/>
        <item x="4013"/>
        <item x="2206"/>
        <item x="419"/>
        <item x="4669"/>
        <item x="4622"/>
        <item x="1159"/>
        <item x="3498"/>
        <item x="2063"/>
        <item x="4184"/>
        <item x="2788"/>
        <item x="4831"/>
        <item x="1217"/>
        <item x="2117"/>
        <item x="1838"/>
        <item x="3132"/>
        <item x="2314"/>
        <item x="4470"/>
        <item x="2211"/>
        <item x="4203"/>
        <item x="5007"/>
        <item x="3601"/>
        <item x="3522"/>
        <item x="1317"/>
        <item x="3768"/>
        <item x="228"/>
        <item x="4728"/>
        <item x="2848"/>
        <item x="1033"/>
        <item x="2000"/>
        <item x="100"/>
        <item x="4784"/>
        <item x="5196"/>
        <item x="537"/>
        <item x="1627"/>
        <item x="297"/>
        <item x="3272"/>
        <item x="2716"/>
        <item x="3602"/>
        <item x="2317"/>
        <item x="404"/>
        <item x="4087"/>
        <item x="2267"/>
        <item x="2856"/>
        <item x="3452"/>
        <item x="2424"/>
        <item x="2274"/>
        <item x="4486"/>
        <item x="4446"/>
        <item x="623"/>
        <item x="674"/>
        <item x="4212"/>
        <item x="1843"/>
        <item x="1236"/>
        <item x="3486"/>
        <item x="1460"/>
        <item x="909"/>
        <item x="1199"/>
        <item x="3722"/>
        <item x="4860"/>
        <item x="1800"/>
        <item x="2851"/>
        <item x="2108"/>
        <item x="2914"/>
        <item x="2793"/>
        <item x="2361"/>
        <item x="2619"/>
        <item x="4981"/>
        <item x="1862"/>
        <item x="2823"/>
        <item x="2506"/>
        <item x="5004"/>
        <item x="3747"/>
        <item x="2233"/>
        <item x="3792"/>
        <item x="3944"/>
        <item x="3002"/>
        <item x="2439"/>
        <item x="3571"/>
        <item x="1566"/>
        <item x="440"/>
        <item x="3020"/>
        <item x="2783"/>
        <item x="3968"/>
        <item x="2330"/>
        <item x="995"/>
        <item x="256"/>
        <item x="3544"/>
        <item x="4487"/>
        <item x="4885"/>
        <item x="589"/>
        <item x="3283"/>
        <item x="632"/>
        <item x="2892"/>
        <item x="2736"/>
        <item x="2098"/>
        <item x="923"/>
        <item x="4201"/>
        <item x="1740"/>
        <item x="3570"/>
        <item x="105"/>
        <item x="1373"/>
        <item x="4695"/>
        <item x="3186"/>
        <item x="3481"/>
        <item x="5208"/>
        <item x="4589"/>
        <item x="3899"/>
        <item x="2785"/>
        <item x="4373"/>
        <item x="2467"/>
        <item x="2968"/>
        <item x="1204"/>
        <item x="3478"/>
        <item x="2931"/>
        <item x="3907"/>
        <item x="581"/>
        <item x="2245"/>
        <item x="4377"/>
        <item x="1233"/>
        <item x="5000"/>
        <item x="610"/>
        <item x="2814"/>
        <item x="4368"/>
        <item x="5015"/>
        <item x="2886"/>
        <item x="1982"/>
        <item x="1097"/>
        <item x="1306"/>
        <item x="2237"/>
        <item x="1087"/>
        <item x="1554"/>
        <item x="5227"/>
        <item x="2416"/>
        <item x="882"/>
        <item x="3761"/>
        <item x="1497"/>
        <item x="5176"/>
        <item x="647"/>
        <item x="4765"/>
        <item x="619"/>
        <item x="3894"/>
        <item x="1180"/>
        <item x="3574"/>
        <item x="2228"/>
        <item x="2336"/>
        <item x="1752"/>
        <item x="2353"/>
        <item x="4483"/>
        <item x="2295"/>
        <item x="4709"/>
        <item x="2363"/>
        <item x="3101"/>
        <item x="2093"/>
        <item x="1303"/>
        <item x="2542"/>
        <item x="1551"/>
        <item x="4234"/>
        <item x="60"/>
        <item x="3049"/>
        <item x="3780"/>
        <item x="3794"/>
        <item x="4055"/>
        <item x="210"/>
        <item x="1011"/>
        <item x="2613"/>
        <item x="2048"/>
        <item x="280"/>
        <item x="4838"/>
        <item x="2808"/>
        <item x="1320"/>
        <item x="5259"/>
        <item x="5274"/>
        <item x="3652"/>
        <item x="2003"/>
        <item x="1640"/>
        <item x="3318"/>
        <item x="4866"/>
        <item x="1182"/>
        <item x="4594"/>
        <item x="207"/>
        <item x="4357"/>
        <item x="2040"/>
        <item x="3858"/>
        <item x="3918"/>
        <item x="3744"/>
        <item x="2871"/>
        <item x="1988"/>
        <item x="4976"/>
        <item x="3075"/>
        <item x="1129"/>
        <item x="2759"/>
        <item x="3924"/>
        <item x="4335"/>
        <item x="2852"/>
        <item x="5220"/>
        <item x="2372"/>
        <item x="2366"/>
        <item x="1133"/>
        <item x="2835"/>
        <item x="5056"/>
        <item x="5203"/>
        <item x="3317"/>
        <item x="4171"/>
        <item x="4023"/>
        <item x="1947"/>
        <item x="1965"/>
        <item x="227"/>
        <item x="2431"/>
        <item x="4759"/>
        <item x="3640"/>
        <item x="3181"/>
        <item x="1294"/>
        <item x="484"/>
        <item x="1692"/>
        <item x="2278"/>
        <item x="4080"/>
        <item x="3024"/>
        <item x="2556"/>
        <item x="2537"/>
        <item x="776"/>
        <item x="179"/>
        <item x="382"/>
        <item x="5035"/>
        <item x="2901"/>
        <item x="548"/>
        <item x="31"/>
        <item x="1890"/>
        <item x="1995"/>
        <item x="1330"/>
        <item x="4603"/>
        <item x="1086"/>
        <item x="1088"/>
        <item x="3885"/>
        <item x="4227"/>
        <item x="2497"/>
        <item x="2407"/>
        <item x="85"/>
        <item x="4675"/>
        <item x="1772"/>
        <item x="2505"/>
        <item x="3985"/>
        <item x="2111"/>
        <item x="3525"/>
        <item x="435"/>
        <item x="235"/>
        <item x="2459"/>
        <item x="2266"/>
        <item x="1024"/>
        <item x="1054"/>
        <item x="2324"/>
        <item x="5041"/>
        <item x="4767"/>
        <item x="4711"/>
        <item x="4710"/>
        <item x="2351"/>
        <item x="1488"/>
        <item x="1837"/>
        <item x="2253"/>
        <item x="4841"/>
        <item x="5003"/>
        <item x="4370"/>
        <item x="3420"/>
        <item x="5147"/>
        <item x="1267"/>
        <item x="1200"/>
        <item x="4917"/>
        <item x="2138"/>
        <item x="2501"/>
        <item x="1528"/>
        <item x="4708"/>
        <item x="4880"/>
        <item x="167"/>
        <item x="14"/>
        <item x="267"/>
        <item x="4308"/>
        <item x="3932"/>
        <item x="645"/>
        <item x="4699"/>
        <item x="2605"/>
        <item x="1250"/>
        <item x="1284"/>
        <item x="2644"/>
        <item x="1185"/>
        <item x="1523"/>
        <item x="5078"/>
        <item x="2495"/>
        <item x="1440"/>
        <item x="1224"/>
        <item x="4808"/>
        <item x="709"/>
        <item x="3467"/>
        <item x="2091"/>
        <item x="462"/>
        <item x="3360"/>
        <item x="2249"/>
        <item x="862"/>
        <item x="1575"/>
        <item x="4987"/>
        <item x="20"/>
        <item x="2571"/>
        <item x="1504"/>
        <item x="5073"/>
        <item x="1902"/>
        <item x="3052"/>
        <item x="1264"/>
        <item x="5212"/>
        <item x="3028"/>
        <item x="3705"/>
        <item x="1975"/>
        <item x="4462"/>
        <item x="1731"/>
        <item x="3451"/>
        <item x="4895"/>
        <item x="3536"/>
        <item x="2039"/>
        <item x="744"/>
        <item x="2270"/>
        <item x="4821"/>
        <item x="5193"/>
        <item x="2402"/>
        <item x="3391"/>
        <item x="4166"/>
        <item x="680"/>
        <item x="1756"/>
        <item x="2045"/>
        <item x="3922"/>
        <item x="2831"/>
        <item x="1268"/>
        <item x="1514"/>
        <item x="4251"/>
        <item x="4328"/>
        <item x="18"/>
        <item x="1046"/>
        <item x="3710"/>
        <item x="4779"/>
        <item x="1716"/>
        <item x="4997"/>
        <item x="5029"/>
        <item x="5112"/>
        <item x="4336"/>
        <item x="3209"/>
        <item x="243"/>
        <item x="1223"/>
        <item x="1001"/>
        <item x="1385"/>
        <item x="2217"/>
        <item x="3354"/>
        <item x="1529"/>
        <item x="1712"/>
        <item x="2554"/>
        <item x="279"/>
        <item x="4502"/>
        <item x="1710"/>
        <item x="90"/>
        <item x="1494"/>
        <item x="1517"/>
        <item x="4404"/>
        <item x="2575"/>
        <item x="2289"/>
        <item x="574"/>
        <item x="2492"/>
        <item x="512"/>
        <item x="2365"/>
        <item x="4993"/>
        <item x="3134"/>
        <item x="2713"/>
        <item x="3637"/>
        <item x="1793"/>
        <item x="1020"/>
        <item x="3191"/>
        <item x="2197"/>
        <item x="4707"/>
        <item x="530"/>
        <item x="3861"/>
        <item x="3680"/>
        <item x="4869"/>
        <item x="1766"/>
        <item x="1951"/>
        <item x="5282"/>
        <item x="3959"/>
        <item x="4209"/>
        <item x="23"/>
        <item x="3171"/>
        <item x="1117"/>
        <item x="2002"/>
        <item x="2965"/>
        <item x="1757"/>
        <item x="2178"/>
        <item x="2471"/>
        <item x="1960"/>
        <item x="3300"/>
        <item x="229"/>
        <item x="4078"/>
        <item x="2703"/>
        <item x="4375"/>
        <item x="1768"/>
        <item x="174"/>
        <item x="872"/>
        <item x="2095"/>
        <item x="2594"/>
        <item x="4623"/>
        <item x="2779"/>
        <item x="4455"/>
        <item x="5303"/>
        <item x="4824"/>
        <item x="3463"/>
        <item x="4712"/>
        <item x="2999"/>
        <item x="1884"/>
        <item x="5002"/>
        <item x="535"/>
        <item x="2614"/>
        <item x="1751"/>
        <item x="4233"/>
        <item x="2812"/>
        <item x="4346"/>
        <item x="4973"/>
        <item x="4948"/>
        <item x="152"/>
        <item x="517"/>
        <item x="2543"/>
        <item x="1498"/>
        <item x="3538"/>
        <item x="1658"/>
        <item x="4743"/>
        <item x="4996"/>
        <item x="2132"/>
        <item x="4787"/>
        <item x="4901"/>
        <item x="2937"/>
        <item x="4766"/>
        <item x="941"/>
        <item x="3215"/>
        <item x="3627"/>
        <item x="1196"/>
        <item x="1502"/>
        <item x="3609"/>
        <item x="4913"/>
        <item x="4965"/>
        <item x="5066"/>
        <item x="3568"/>
        <item x="2046"/>
        <item x="2250"/>
        <item x="4214"/>
        <item x="44"/>
        <item x="5050"/>
        <item x="1520"/>
        <item x="3750"/>
        <item x="4898"/>
        <item x="573"/>
        <item x="1316"/>
        <item x="1805"/>
        <item x="2241"/>
        <item x="3068"/>
        <item x="4545"/>
        <item x="4697"/>
        <item x="4230"/>
        <item x="2376"/>
        <item x="4953"/>
        <item x="1285"/>
        <item x="2239"/>
        <item x="3668"/>
        <item x="360"/>
        <item x="4468"/>
        <item x="3687"/>
        <item x="2797"/>
        <item x="5291"/>
        <item x="1109"/>
        <item x="2816"/>
        <item x="3541"/>
        <item x="4360"/>
        <item x="2516"/>
        <item x="2392"/>
        <item x="2077"/>
        <item x="3426"/>
        <item x="2798"/>
        <item x="3523"/>
        <item x="1366"/>
        <item x="4638"/>
        <item x="3778"/>
        <item x="3303"/>
        <item x="4339"/>
        <item x="1085"/>
        <item x="4975"/>
        <item x="237"/>
        <item x="103"/>
        <item x="3462"/>
        <item x="408"/>
        <item x="3197"/>
        <item x="2131"/>
        <item x="881"/>
        <item x="2709"/>
        <item x="4001"/>
        <item x="2081"/>
        <item x="1972"/>
        <item x="1459"/>
        <item x="3513"/>
        <item x="5177"/>
        <item x="4107"/>
        <item x="1327"/>
        <item x="111"/>
        <item x="5087"/>
        <item x="28"/>
        <item x="3678"/>
        <item x="3349"/>
        <item x="2465"/>
        <item x="3755"/>
        <item x="3026"/>
        <item x="2752"/>
        <item x="3952"/>
        <item x="3669"/>
        <item x="2137"/>
        <item x="4033"/>
        <item x="4783"/>
        <item x="5178"/>
        <item x="465"/>
        <item x="4196"/>
        <item x="3731"/>
        <item x="187"/>
        <item x="2990"/>
        <item x="4619"/>
        <item x="2406"/>
        <item x="2786"/>
        <item x="2350"/>
        <item x="2593"/>
        <item x="4213"/>
        <item x="1738"/>
        <item x="2907"/>
        <item x="4358"/>
        <item x="3706"/>
        <item x="3076"/>
        <item x="182"/>
        <item x="3642"/>
        <item x="1680"/>
        <item x="3651"/>
        <item x="5018"/>
        <item x="1099"/>
        <item x="2422"/>
        <item x="4620"/>
        <item x="507"/>
        <item x="547"/>
        <item x="2485"/>
        <item x="3742"/>
        <item x="2480"/>
        <item x="4643"/>
        <item x="2425"/>
        <item x="4988"/>
        <item x="5171"/>
        <item x="3966"/>
        <item x="3041"/>
        <item x="1906"/>
        <item x="3040"/>
        <item x="1141"/>
        <item x="3409"/>
        <item x="4402"/>
        <item x="2251"/>
        <item x="3995"/>
        <item x="2656"/>
        <item x="5192"/>
        <item x="3195"/>
        <item x="3392"/>
        <item x="16"/>
        <item x="671"/>
        <item x="467"/>
        <item x="1870"/>
        <item x="1850"/>
        <item x="1212"/>
        <item x="1261"/>
        <item x="3560"/>
        <item x="4822"/>
        <item x="1544"/>
        <item x="3233"/>
        <item x="225"/>
        <item x="1329"/>
        <item x="264"/>
        <item x="5226"/>
        <item x="3546"/>
        <item x="4441"/>
        <item x="1"/>
        <item x="3552"/>
        <item x="3417"/>
        <item x="1887"/>
        <item x="1765"/>
        <item x="4421"/>
        <item x="2592"/>
        <item x="4034"/>
        <item x="4956"/>
        <item x="3263"/>
        <item x="1949"/>
        <item x="829"/>
        <item x="2055"/>
        <item x="4255"/>
        <item x="5037"/>
        <item x="3653"/>
        <item x="4429"/>
        <item x="4687"/>
        <item x="4667"/>
        <item x="1066"/>
        <item x="2824"/>
        <item x="1346"/>
        <item x="3753"/>
        <item x="1983"/>
        <item x="3519"/>
        <item x="1018"/>
        <item x="1604"/>
        <item x="222"/>
        <item x="1783"/>
        <item x="173"/>
        <item x="259"/>
        <item x="2285"/>
        <item x="1171"/>
        <item x="2842"/>
        <item x="1615"/>
        <item x="1585"/>
        <item x="172"/>
        <item x="1632"/>
        <item x="1493"/>
        <item x="3264"/>
        <item x="4844"/>
        <item x="2238"/>
        <item x="887"/>
        <item x="2460"/>
        <item x="5001"/>
        <item x="2750"/>
        <item x="3915"/>
        <item x="2298"/>
        <item x="4345"/>
        <item x="1389"/>
        <item x="3978"/>
        <item x="1999"/>
        <item x="2744"/>
        <item x="2623"/>
        <item x="4329"/>
        <item x="2194"/>
        <item x="899"/>
        <item x="3599"/>
        <item x="2384"/>
        <item x="2226"/>
        <item x="2710"/>
        <item x="4151"/>
        <item x="2879"/>
        <item x="5207"/>
        <item x="2602"/>
        <item x="1642"/>
        <item x="5026"/>
        <item x="1548"/>
        <item x="4757"/>
        <item x="1589"/>
        <item x="2562"/>
        <item x="1648"/>
        <item x="4017"/>
        <item x="4792"/>
        <item x="4338"/>
        <item x="2947"/>
        <item x="3909"/>
        <item x="4321"/>
        <item x="1079"/>
        <item x="5049"/>
        <item x="1344"/>
        <item x="894"/>
        <item x="2397"/>
        <item x="5180"/>
        <item x="896"/>
        <item x="1257"/>
        <item x="4907"/>
        <item x="139"/>
        <item x="5143"/>
        <item x="1985"/>
        <item x="1819"/>
        <item x="1563"/>
        <item x="5297"/>
        <item x="3185"/>
        <item x="5191"/>
        <item x="3818"/>
        <item x="1017"/>
        <item x="3030"/>
        <item x="4062"/>
        <item x="1727"/>
        <item x="5017"/>
        <item x="2042"/>
        <item x="2056"/>
        <item x="1492"/>
        <item x="1144"/>
        <item x="2806"/>
        <item x="1271"/>
        <item x="2011"/>
        <item x="2821"/>
        <item x="4881"/>
        <item x="1315"/>
        <item x="5245"/>
        <item x="433"/>
        <item x="1380"/>
        <item x="4882"/>
        <item x="4762"/>
        <item x="1485"/>
        <item x="5211"/>
        <item x="4641"/>
        <item x="1516"/>
        <item x="2182"/>
        <item x="4496"/>
        <item x="4595"/>
        <item x="3807"/>
        <item x="4218"/>
        <item x="5032"/>
        <item x="2802"/>
        <item x="4459"/>
        <item x="4670"/>
        <item x="4210"/>
        <item x="4222"/>
        <item x="2616"/>
        <item x="4553"/>
        <item x="1701"/>
        <item x="4082"/>
        <item x="4958"/>
        <item x="1917"/>
        <item x="5023"/>
        <item x="2171"/>
        <item x="3610"/>
        <item x="2280"/>
        <item x="4219"/>
        <item x="1541"/>
        <item x="4849"/>
        <item x="1987"/>
        <item x="3798"/>
        <item x="1397"/>
        <item x="3733"/>
        <item x="2261"/>
        <item x="2429"/>
        <item x="4985"/>
        <item x="4852"/>
        <item x="2882"/>
        <item x="2547"/>
        <item x="284"/>
        <item x="2396"/>
        <item x="141"/>
        <item x="1463"/>
        <item x="1225"/>
        <item x="3763"/>
        <item x="1512"/>
        <item x="1158"/>
        <item x="5293"/>
        <item x="351"/>
        <item x="4947"/>
        <item x="3491"/>
        <item x="2177"/>
        <item x="3144"/>
        <item x="1991"/>
        <item x="2608"/>
        <item x="4927"/>
        <item x="1425"/>
        <item x="2864"/>
        <item x="4069"/>
        <item x="2123"/>
        <item x="3302"/>
        <item x="1333"/>
        <item x="4485"/>
        <item x="3648"/>
        <item x="599"/>
        <item x="202"/>
        <item x="1260"/>
        <item x="3655"/>
        <item x="2674"/>
        <item x="1214"/>
        <item x="2079"/>
        <item x="841"/>
        <item x="3787"/>
        <item x="1503"/>
        <item x="4563"/>
        <item x="570"/>
        <item x="4727"/>
        <item x="2153"/>
        <item x="341"/>
        <item x="2541"/>
        <item x="4601"/>
        <item x="2271"/>
        <item x="624"/>
        <item x="4354"/>
        <item x="1358"/>
        <item x="3973"/>
        <item x="1047"/>
        <item x="3102"/>
        <item x="1730"/>
        <item x="1137"/>
        <item x="2791"/>
        <item x="1737"/>
        <item x="3216"/>
        <item x="4322"/>
        <item x="4676"/>
        <item x="5300"/>
        <item x="1599"/>
        <item x="2479"/>
        <item x="1564"/>
        <item x="1126"/>
        <item x="4834"/>
        <item x="4890"/>
        <item x="3534"/>
        <item x="1124"/>
        <item x="4364"/>
        <item x="4471"/>
        <item x="4819"/>
        <item x="1269"/>
        <item x="4045"/>
        <item x="2025"/>
        <item x="3900"/>
        <item x="5269"/>
        <item x="4478"/>
        <item x="2509"/>
        <item x="5204"/>
        <item x="5074"/>
        <item x="1181"/>
        <item x="2764"/>
        <item x="239"/>
        <item x="1525"/>
        <item x="3700"/>
        <item x="1241"/>
        <item x="5221"/>
        <item x="1465"/>
        <item x="5251"/>
        <item x="4683"/>
        <item x="1715"/>
        <item x="1885"/>
        <item x="2618"/>
        <item x="2580"/>
        <item x="1827"/>
        <item x="2105"/>
        <item x="3089"/>
        <item x="2244"/>
        <item x="3241"/>
        <item x="1744"/>
        <item x="1721"/>
        <item x="3055"/>
        <item x="2053"/>
        <item x="3172"/>
        <item x="4853"/>
        <item x="4935"/>
        <item x="2730"/>
        <item x="4442"/>
        <item x="486"/>
        <item x="2561"/>
        <item x="4692"/>
        <item x="2769"/>
        <item x="2187"/>
        <item x="4756"/>
        <item x="843"/>
        <item x="328"/>
        <item x="1254"/>
        <item x="3348"/>
        <item x="3085"/>
        <item x="4827"/>
        <item x="3169"/>
        <item x="2504"/>
        <item x="1984"/>
        <item x="1784"/>
        <item x="2410"/>
        <item x="412"/>
        <item x="1761"/>
        <item x="4064"/>
        <item x="4839"/>
        <item x="5111"/>
        <item x="3371"/>
        <item x="3057"/>
        <item x="3021"/>
        <item x="5063"/>
        <item x="3860"/>
        <item x="3284"/>
        <item x="4797"/>
        <item x="3586"/>
        <item x="1741"/>
        <item x="5280"/>
        <item x="1685"/>
        <item x="1992"/>
        <item x="4995"/>
        <item x="33"/>
        <item x="1633"/>
        <item x="1416"/>
        <item x="2940"/>
        <item x="2326"/>
        <item x="3146"/>
        <item x="1728"/>
        <item x="2771"/>
        <item x="315"/>
        <item x="1490"/>
        <item x="4316"/>
        <item x="3888"/>
        <item x="1662"/>
        <item x="1040"/>
        <item x="3047"/>
        <item x="3694"/>
        <item x="779"/>
        <item x="1058"/>
        <item x="3433"/>
        <item x="258"/>
        <item x="1555"/>
        <item x="2758"/>
        <item x="2884"/>
        <item x="2650"/>
        <item x="1828"/>
        <item x="1265"/>
        <item x="1839"/>
        <item x="2705"/>
        <item x="1769"/>
        <item x="3943"/>
        <item x="3771"/>
        <item x="1287"/>
        <item x="215"/>
        <item x="2720"/>
        <item x="5091"/>
        <item x="5070"/>
        <item x="1577"/>
        <item x="2687"/>
        <item x="1096"/>
        <item x="3809"/>
        <item x="2240"/>
        <item x="1026"/>
        <item x="2340"/>
        <item x="3926"/>
        <item x="1242"/>
        <item x="1491"/>
        <item x="2409"/>
        <item x="89"/>
        <item x="1542"/>
        <item x="5031"/>
        <item x="4270"/>
        <item x="2100"/>
        <item x="2585"/>
        <item x="1791"/>
        <item x="4829"/>
        <item x="2708"/>
        <item x="4730"/>
        <item x="2047"/>
        <item x="411"/>
        <item x="4118"/>
        <item x="1690"/>
        <item x="1678"/>
        <item x="2176"/>
        <item x="803"/>
        <item x="3081"/>
        <item x="560"/>
        <item x="4830"/>
        <item x="944"/>
        <item x="3334"/>
        <item x="1458"/>
        <item x="1622"/>
        <item x="4635"/>
        <item x="2698"/>
        <item x="3499"/>
        <item x="5028"/>
        <item x="4361"/>
        <item x="4680"/>
        <item x="3997"/>
        <item x="1338"/>
        <item x="4826"/>
        <item x="238"/>
        <item x="1081"/>
        <item x="3596"/>
        <item x="3119"/>
        <item x="4847"/>
        <item x="3625"/>
        <item x="1759"/>
        <item x="1309"/>
        <item x="3665"/>
        <item x="1228"/>
        <item x="1167"/>
        <item x="2753"/>
        <item x="5294"/>
        <item x="1996"/>
        <item x="1909"/>
        <item x="2839"/>
        <item x="4116"/>
        <item x="2364"/>
        <item x="1423"/>
        <item x="2359"/>
        <item x="503"/>
        <item x="518"/>
        <item x="2086"/>
        <item x="5256"/>
        <item x="4121"/>
        <item x="967"/>
        <item x="2112"/>
        <item x="3073"/>
        <item x="224"/>
        <item x="3765"/>
        <item x="3385"/>
        <item x="4945"/>
        <item x="3079"/>
        <item x="1125"/>
        <item x="5302"/>
        <item x="2012"/>
        <item x="3630"/>
        <item x="4000"/>
        <item x="3608"/>
        <item x="1619"/>
        <item x="1039"/>
        <item x="5206"/>
        <item x="4049"/>
        <item x="1027"/>
        <item x="1110"/>
        <item x="1433"/>
        <item x="285"/>
        <item x="2721"/>
        <item x="1414"/>
        <item x="3619"/>
        <item x="3129"/>
        <item x="2223"/>
        <item x="3203"/>
        <item x="3941"/>
        <item x="4791"/>
        <item x="2073"/>
        <item x="3387"/>
        <item x="1713"/>
        <item x="3910"/>
        <item x="4810"/>
        <item x="832"/>
        <item x="3621"/>
        <item x="1184"/>
        <item x="932"/>
        <item x="1654"/>
        <item x="3581"/>
        <item x="3583"/>
        <item x="2440"/>
        <item x="2281"/>
        <item x="381"/>
        <item x="1580"/>
        <item x="3096"/>
        <item x="5071"/>
        <item x="4393"/>
        <item x="3434"/>
        <item x="1063"/>
        <item x="1672"/>
        <item x="993"/>
        <item x="1592"/>
        <item x="3258"/>
        <item x="3328"/>
        <item x="1353"/>
        <item x="3321"/>
        <item x="273"/>
        <item x="3327"/>
        <item x="2610"/>
        <item x="1163"/>
        <item x="2491"/>
        <item x="939"/>
        <item x="1576"/>
        <item x="4451"/>
        <item x="4799"/>
        <item x="444"/>
        <item x="5014"/>
        <item x="5197"/>
        <item x="1160"/>
        <item x="4497"/>
        <item x="4153"/>
        <item x="4688"/>
        <item x="1534"/>
        <item x="2867"/>
        <item x="4221"/>
        <item x="1723"/>
        <item x="2849"/>
        <item x="1836"/>
        <item x="2630"/>
        <item x="4755"/>
        <item x="2558"/>
        <item x="4185"/>
        <item x="3403"/>
        <item x="3224"/>
        <item x="2499"/>
        <item x="1590"/>
        <item x="4400"/>
        <item x="3535"/>
        <item x="4003"/>
        <item x="1263"/>
        <item x="1561"/>
        <item x="3618"/>
        <item x="1101"/>
        <item x="1107"/>
        <item x="2227"/>
        <item x="4228"/>
        <item x="4624"/>
        <item x="4934"/>
        <item x="4719"/>
        <item x="3629"/>
        <item x="1177"/>
        <item x="2427"/>
        <item x="2049"/>
        <item x="3143"/>
        <item x="4884"/>
        <item x="2222"/>
        <item x="3495"/>
        <item x="5100"/>
        <item x="5276"/>
        <item x="356"/>
        <item x="2212"/>
        <item x="3865"/>
        <item x="123"/>
        <item x="4732"/>
        <item x="2986"/>
        <item x="1508"/>
        <item x="1532"/>
        <item x="2313"/>
        <item x="5281"/>
        <item x="4381"/>
        <item x="2043"/>
        <item x="1477"/>
        <item x="2596"/>
        <item x="1106"/>
        <item x="4803"/>
        <item x="1865"/>
        <item x="2809"/>
        <item x="3578"/>
        <item x="5123"/>
        <item x="2172"/>
        <item x="5236"/>
        <item x="448"/>
        <item x="1153"/>
        <item x="3837"/>
        <item x="3699"/>
        <item x="5122"/>
        <item x="277"/>
        <item x="1748"/>
        <item x="4040"/>
        <item x="1201"/>
        <item x="97"/>
        <item x="2368"/>
        <item x="1262"/>
        <item x="5284"/>
        <item x="1695"/>
        <item x="4123"/>
        <item x="4217"/>
        <item x="1075"/>
        <item x="4409"/>
        <item x="3139"/>
        <item x="4650"/>
        <item x="3735"/>
        <item x="2207"/>
        <item x="3866"/>
        <item x="4422"/>
        <item x="4864"/>
        <item x="1036"/>
        <item x="2400"/>
        <item x="2517"/>
        <item x="1448"/>
        <item x="3902"/>
        <item x="2595"/>
        <item x="4353"/>
        <item x="4010"/>
        <item x="1545"/>
        <item x="5286"/>
        <item x="3447"/>
        <item x="4426"/>
        <item x="3993"/>
        <item x="4596"/>
        <item x="1218"/>
        <item x="1483"/>
        <item x="3954"/>
        <item x="1446"/>
        <item x="3737"/>
        <item x="3928"/>
        <item x="1687"/>
        <item x="2817"/>
        <item x="1347"/>
        <item x="3207"/>
        <item x="2022"/>
        <item x="4351"/>
        <item x="4246"/>
        <item x="5089"/>
        <item x="153"/>
        <item x="3688"/>
        <item x="434"/>
        <item x="5109"/>
        <item x="2539"/>
        <item x="1591"/>
        <item x="4955"/>
        <item x="3125"/>
        <item x="1481"/>
        <item x="1417"/>
        <item x="4337"/>
        <item x="1282"/>
        <item x="4604"/>
        <item x="4110"/>
        <item x="2362"/>
        <item x="4820"/>
        <item x="2854"/>
        <item x="4551"/>
        <item x="784"/>
        <item x="5118"/>
        <item x="2953"/>
        <item x="3091"/>
        <item x="3088"/>
        <item x="4893"/>
        <item x="4387"/>
        <item x="2354"/>
        <item x="4098"/>
        <item x="4031"/>
        <item x="2722"/>
        <item x="4581"/>
        <item x="3225"/>
        <item x="1044"/>
        <item x="2387"/>
        <item x="498"/>
        <item x="2398"/>
        <item x="4978"/>
        <item x="1781"/>
        <item x="586"/>
        <item x="2726"/>
        <item x="4514"/>
        <item x="5213"/>
        <item x="3142"/>
        <item x="1649"/>
        <item x="2775"/>
        <item x="1600"/>
        <item x="4626"/>
        <item x="3127"/>
        <item x="3558"/>
        <item x="1178"/>
        <item x="4642"/>
        <item x="3140"/>
        <item x="2236"/>
        <item x="2576"/>
        <item x="2981"/>
        <item x="49"/>
        <item x="66"/>
        <item x="2860"/>
        <item x="4411"/>
        <item x="1531"/>
        <item x="1138"/>
        <item x="4383"/>
        <item x="3083"/>
        <item x="4320"/>
        <item x="4902"/>
        <item x="5092"/>
        <item x="409"/>
        <item x="2989"/>
        <item x="4585"/>
        <item x="221"/>
        <item x="2037"/>
        <item x="1037"/>
        <item x="3617"/>
        <item x="4600"/>
        <item x="480"/>
        <item x="4910"/>
        <item x="1601"/>
        <item x="3034"/>
        <item x="1873"/>
        <item x="1924"/>
        <item x="2483"/>
        <item x="3729"/>
        <item x="1821"/>
        <item x="4141"/>
        <item x="2099"/>
        <item x="1787"/>
        <item x="1453"/>
        <item x="1409"/>
        <item x="4731"/>
        <item x="3381"/>
        <item x="3448"/>
        <item x="1507"/>
        <item x="3370"/>
        <item x="3554"/>
        <item x="2507"/>
        <item x="4780"/>
        <item x="2723"/>
        <item x="1764"/>
        <item x="1207"/>
        <item x="1076"/>
        <item x="2019"/>
        <item x="2718"/>
        <item x="4679"/>
        <item x="1067"/>
        <item x="5083"/>
        <item x="2126"/>
        <item x="3557"/>
        <item x="5181"/>
        <item x="1872"/>
        <item x="3023"/>
        <item x="5039"/>
        <item x="2515"/>
        <item x="3823"/>
        <item x="505"/>
        <item x="1471"/>
        <item x="648"/>
        <item x="4599"/>
        <item x="1565"/>
        <item x="745"/>
        <item x="4307"/>
        <item x="3281"/>
        <item x="2938"/>
        <item x="1482"/>
        <item x="3903"/>
        <item x="4142"/>
        <item x="4636"/>
        <item x="1567"/>
        <item x="1213"/>
        <item x="4202"/>
        <item x="2603"/>
        <item x="1879"/>
        <item x="1472"/>
        <item x="2991"/>
        <item x="3100"/>
        <item x="4992"/>
        <item x="1455"/>
        <item x="5052"/>
        <item x="1400"/>
        <item x="3436"/>
        <item x="4044"/>
        <item x="1505"/>
        <item x="3234"/>
        <item x="1368"/>
        <item x="3965"/>
        <item x="1946"/>
        <item x="3221"/>
        <item x="2734"/>
        <item x="1990"/>
        <item x="2742"/>
        <item x="4817"/>
        <item x="2549"/>
        <item x="3461"/>
        <item x="3153"/>
        <item x="4608"/>
        <item x="4637"/>
        <item x="4021"/>
        <item x="2268"/>
        <item x="3051"/>
        <item x="2917"/>
        <item x="2582"/>
        <item x="4677"/>
        <item x="1841"/>
        <item x="1533"/>
        <item x="2778"/>
        <item x="1892"/>
        <item x="4494"/>
        <item x="1480"/>
        <item x="2383"/>
        <item x="4788"/>
        <item x="2259"/>
        <item x="3166"/>
        <item x="3556"/>
        <item x="3824"/>
        <item x="2151"/>
        <item x="1436"/>
        <item x="692"/>
        <item x="1291"/>
        <item x="3828"/>
        <item x="3957"/>
        <item x="1582"/>
        <item x="2524"/>
        <item x="3791"/>
        <item x="4800"/>
        <item x="4285"/>
        <item x="2959"/>
        <item x="4974"/>
        <item x="3475"/>
        <item x="3531"/>
        <item x="2604"/>
        <item x="5288"/>
        <item x="2600"/>
        <item x="1454"/>
        <item x="1384"/>
        <item x="1247"/>
        <item x="3925"/>
        <item x="455"/>
        <item x="3505"/>
        <item x="2845"/>
        <item x="3077"/>
        <item x="3343"/>
        <item x="2868"/>
        <item x="752"/>
        <item x="2675"/>
        <item x="4689"/>
        <item x="3163"/>
        <item x="2468"/>
        <item x="2139"/>
        <item x="2090"/>
        <item x="5053"/>
        <item x="2607"/>
        <item x="2540"/>
        <item x="5065"/>
        <item x="2874"/>
        <item x="4631"/>
        <item x="4825"/>
        <item x="4871"/>
        <item x="3236"/>
        <item x="2606"/>
        <item x="3285"/>
        <item x="2370"/>
        <item x="2007"/>
        <item x="1445"/>
        <item x="4271"/>
        <item x="1866"/>
        <item x="3196"/>
        <item x="2532"/>
        <item x="3636"/>
        <item x="2423"/>
        <item x="2083"/>
        <item x="3117"/>
        <item x="4467"/>
        <item x="3468"/>
        <item x="2767"/>
        <item x="3337"/>
        <item x="2668"/>
        <item x="46"/>
        <item x="2599"/>
        <item x="4305"/>
        <item x="3936"/>
        <item x="1169"/>
        <item x="4172"/>
        <item x="1150"/>
        <item x="4870"/>
        <item x="1183"/>
        <item x="2756"/>
        <item x="1140"/>
        <item x="1157"/>
        <item x="5084"/>
        <item x="1506"/>
        <item x="5045"/>
        <item x="3547"/>
        <item x="2836"/>
        <item x="1799"/>
        <item x="3471"/>
        <item x="5267"/>
        <item x="4"/>
        <item x="4199"/>
        <item x="2909"/>
        <item x="2943"/>
        <item x="847"/>
        <item x="2158"/>
        <item x="2646"/>
        <item x="4342"/>
        <item x="252"/>
        <item x="3063"/>
        <item x="1537"/>
        <item x="2538"/>
        <item x="4481"/>
        <item x="42"/>
        <item x="1777"/>
        <item x="4578"/>
        <item x="3097"/>
        <item x="43"/>
        <item x="5020"/>
        <item x="1593"/>
        <item x="2453"/>
        <item x="631"/>
        <item x="2894"/>
        <item x="2896"/>
        <item x="643"/>
        <item x="2191"/>
        <item x="5272"/>
        <item x="3359"/>
        <item x="4970"/>
        <item x="4878"/>
        <item x="3223"/>
        <item x="1535"/>
        <item x="2843"/>
        <item x="1549"/>
        <item x="1474"/>
        <item x="3217"/>
        <item x="2209"/>
        <item x="2679"/>
        <item x="4584"/>
        <item x="2804"/>
        <item x="4904"/>
        <item x="4915"/>
        <item x="4857"/>
        <item x="4777"/>
        <item x="1061"/>
        <item x="4379"/>
        <item x="2923"/>
        <item x="4701"/>
        <item x="1342"/>
        <item x="2456"/>
        <item x="3287"/>
        <item x="4867"/>
        <item x="3299"/>
        <item x="3565"/>
        <item x="2015"/>
        <item x="2355"/>
        <item x="1322"/>
        <item x="2903"/>
        <item x="2489"/>
        <item x="5239"/>
        <item x="5024"/>
        <item x="5068"/>
        <item x="4238"/>
        <item x="1444"/>
        <item x="3605"/>
        <item x="3477"/>
        <item x="5263"/>
        <item x="2846"/>
        <item x="3674"/>
        <item x="1815"/>
        <item x="1666"/>
        <item x="4724"/>
        <item x="2638"/>
        <item x="3322"/>
        <item x="1624"/>
        <item x="2820"/>
        <item x="253"/>
        <item x="3154"/>
        <item x="2518"/>
        <item x="2533"/>
        <item x="4440"/>
        <item x="3736"/>
        <item x="4104"/>
        <item x="4198"/>
        <item x="4586"/>
        <item x="4193"/>
        <item x="3856"/>
        <item x="3229"/>
        <item x="2536"/>
        <item x="2404"/>
        <item x="3152"/>
        <item x="4690"/>
        <item x="5277"/>
        <item x="1957"/>
        <item x="3641"/>
        <item x="3027"/>
        <item x="2371"/>
        <item x="4533"/>
        <item x="4899"/>
        <item x="3604"/>
        <item x="2579"/>
        <item x="2458"/>
        <item x="396"/>
        <item x="1421"/>
        <item x="5034"/>
        <item x="3846"/>
        <item x="3645"/>
        <item x="4388"/>
        <item x="483"/>
        <item x="3476"/>
        <item x="3206"/>
        <item x="2508"/>
        <item x="2566"/>
        <item x="2299"/>
        <item x="975"/>
        <item x="4967"/>
        <item x="4417"/>
        <item x="1091"/>
        <item x="1573"/>
        <item x="5222"/>
        <item x="2847"/>
        <item x="4568"/>
        <item x="4449"/>
        <item x="1623"/>
        <item x="2714"/>
        <item x="2640"/>
        <item x="1754"/>
        <item x="500"/>
        <item x="2145"/>
        <item x="1188"/>
        <item x="4247"/>
        <item x="4542"/>
        <item x="1814"/>
        <item x="3295"/>
        <item x="1415"/>
        <item x="2684"/>
        <item x="4918"/>
        <item x="1977"/>
        <item x="3098"/>
        <item x="2621"/>
        <item x="5304"/>
        <item x="4004"/>
        <item x="1411"/>
        <item x="4577"/>
        <item x="2142"/>
        <item x="2861"/>
        <item x="2662"/>
        <item x="2157"/>
        <item x="4145"/>
        <item x="2255"/>
        <item x="3310"/>
        <item x="1750"/>
        <item x="3239"/>
        <item x="3774"/>
        <item x="3832"/>
        <item x="3657"/>
        <item x="2435"/>
        <item x="158"/>
        <item x="1847"/>
        <item x="2009"/>
        <item x="3667"/>
        <item x="4966"/>
        <item x="2663"/>
        <item x="4922"/>
        <item x="3984"/>
        <item x="1812"/>
        <item x="3116"/>
        <item x="4232"/>
        <item x="3713"/>
        <item x="3250"/>
        <item x="4639"/>
        <item x="2781"/>
        <item x="4837"/>
        <item x="3297"/>
        <item x="2412"/>
        <item x="4024"/>
        <item x="2654"/>
        <item x="293"/>
        <item x="2591"/>
        <item x="4862"/>
        <item x="4195"/>
        <item x="4946"/>
        <item x="3419"/>
        <item x="4541"/>
        <item x="2977"/>
        <item x="2521"/>
        <item x="2729"/>
        <item x="3110"/>
        <item x="3159"/>
        <item x="3482"/>
        <item x="4856"/>
        <item x="4961"/>
        <item x="2419"/>
        <item x="5025"/>
        <item x="4093"/>
        <item x="3507"/>
        <item x="3613"/>
        <item x="1682"/>
        <item x="3830"/>
        <item x="1669"/>
        <item x="4159"/>
        <item x="4261"/>
        <item x="2598"/>
        <item x="4964"/>
        <item x="2084"/>
        <item x="3704"/>
        <item x="4155"/>
        <item x="1635"/>
        <item x="1749"/>
        <item x="4704"/>
        <item x="4367"/>
        <item x="2169"/>
        <item x="2760"/>
        <item x="1755"/>
        <item x="3246"/>
        <item x="5234"/>
        <item x="4100"/>
        <item x="5126"/>
        <item x="4796"/>
        <item x="1332"/>
        <item x="3988"/>
        <item x="2473"/>
        <item x="4296"/>
        <item x="4734"/>
        <item x="4706"/>
        <item x="2577"/>
        <item x="2156"/>
        <item x="1151"/>
        <item x="3666"/>
        <item x="5158"/>
        <item x="3179"/>
        <item x="2913"/>
        <item x="2023"/>
        <item x="519"/>
        <item x="2761"/>
        <item x="2146"/>
        <item x="3623"/>
        <item x="3339"/>
        <item x="1539"/>
        <item x="2014"/>
        <item x="3514"/>
        <item x="4590"/>
        <item x="5085"/>
        <item x="3109"/>
        <item x="3989"/>
        <item x="3893"/>
        <item x="3316"/>
        <item x="4653"/>
        <item x="1277"/>
        <item x="2035"/>
        <item x="1118"/>
        <item x="1149"/>
        <item x="3025"/>
        <item x="4617"/>
        <item x="5136"/>
        <item x="1430"/>
        <item x="4499"/>
        <item x="1419"/>
        <item x="4433"/>
        <item x="5217"/>
        <item x="2120"/>
        <item x="3503"/>
        <item x="3991"/>
        <item x="3268"/>
        <item x="4237"/>
        <item x="2381"/>
        <item x="5199"/>
        <item x="1248"/>
        <item x="3399"/>
        <item x="3275"/>
        <item x="3905"/>
        <item x="5098"/>
        <item x="1437"/>
        <item x="2643"/>
        <item x="1172"/>
        <item x="1128"/>
        <item x="4809"/>
        <item x="2186"/>
        <item x="4722"/>
        <item x="4940"/>
        <item x="3262"/>
        <item x="359"/>
        <item x="1773"/>
        <item x="4469"/>
        <item x="4258"/>
        <item x="3131"/>
        <item x="1556"/>
        <item x="2983"/>
        <item x="2057"/>
        <item x="45"/>
        <item x="4930"/>
        <item x="3395"/>
        <item x="2310"/>
        <item x="5233"/>
        <item x="132"/>
        <item x="3649"/>
        <item x="1679"/>
        <item x="3930"/>
        <item x="3080"/>
        <item x="2719"/>
        <item x="362"/>
        <item x="2898"/>
        <item x="1246"/>
        <item x="2696"/>
        <item x="1328"/>
        <item x="4273"/>
        <item x="2625"/>
        <item x="3654"/>
        <item x="3358"/>
        <item x="1461"/>
        <item x="1392"/>
        <item x="2165"/>
        <item x="2890"/>
        <item x="4174"/>
        <item x="1626"/>
        <item x="1173"/>
        <item x="3332"/>
        <item x="1518"/>
        <item x="2246"/>
        <item x="2496"/>
        <item x="1617"/>
        <item x="2205"/>
        <item x="3271"/>
        <item x="1606"/>
        <item x="3497"/>
        <item x="2822"/>
        <item x="2873"/>
        <item x="4197"/>
        <item x="1973"/>
        <item x="5140"/>
        <item x="1162"/>
        <item x="4173"/>
        <item x="2026"/>
        <item x="2030"/>
        <item x="2673"/>
        <item x="3913"/>
        <item x="1618"/>
        <item x="2583"/>
        <item x="951"/>
        <item x="2010"/>
        <item x="4938"/>
        <item x="3421"/>
        <item x="1479"/>
        <item x="3165"/>
        <item x="1487"/>
        <item x="3361"/>
        <item x="4326"/>
        <item x="1258"/>
        <item x="4548"/>
        <item x="3539"/>
        <item x="4877"/>
        <item x="5121"/>
        <item x="93"/>
        <item x="1057"/>
        <item x="5232"/>
        <item x="1074"/>
        <item x="3975"/>
        <item x="2932"/>
        <item x="3590"/>
        <item x="5169"/>
        <item x="4555"/>
        <item x="5241"/>
        <item x="458"/>
        <item x="3612"/>
        <item x="4350"/>
        <item x="2451"/>
        <item x="4344"/>
        <item x="1522"/>
        <item x="1963"/>
        <item x="2512"/>
        <item x="3053"/>
        <item x="2584"/>
        <item x="4088"/>
        <item x="878"/>
        <item x="4277"/>
        <item x="5289"/>
        <item x="1410"/>
        <item x="318"/>
        <item x="3133"/>
        <item x="1778"/>
        <item x="160"/>
        <item x="3199"/>
        <item x="5262"/>
        <item x="1451"/>
        <item x="1665"/>
        <item x="4146"/>
        <item x="3811"/>
        <item x="4200"/>
        <item x="2382"/>
        <item x="2181"/>
        <item x="3670"/>
        <item x="2872"/>
        <item x="4463"/>
        <item x="4252"/>
        <item x="2166"/>
        <item x="2403"/>
        <item x="5057"/>
        <item x="1745"/>
        <item x="3404"/>
        <item x="3841"/>
        <item x="1325"/>
        <item x="1439"/>
        <item x="5067"/>
        <item x="1782"/>
        <item x="3743"/>
        <item x="1408"/>
        <item x="1365"/>
        <item x="3760"/>
        <item x="3923"/>
        <item x="4188"/>
        <item x="1789"/>
        <item x="5141"/>
        <item x="2728"/>
        <item x="919"/>
        <item x="4456"/>
        <item x="1628"/>
        <item x="2688"/>
        <item x="3242"/>
        <item x="4311"/>
        <item x="1230"/>
        <item x="4395"/>
        <item x="4627"/>
        <item x="5145"/>
        <item x="2766"/>
        <item x="3014"/>
        <item x="1484"/>
        <item x="3240"/>
        <item x="1424"/>
        <item x="3277"/>
        <item x="3326"/>
        <item x="3062"/>
        <item x="322"/>
        <item x="3718"/>
        <item x="1686"/>
        <item x="1478"/>
        <item x="2503"/>
        <item x="4340"/>
        <item x="3757"/>
        <item x="2627"/>
        <item x="1607"/>
        <item x="3566"/>
        <item x="5060"/>
        <item x="5137"/>
        <item x="730"/>
        <item x="2563"/>
        <item x="1377"/>
        <item x="2513"/>
        <item x="1102"/>
        <item x="32"/>
        <item x="3067"/>
        <item x="2411"/>
        <item x="2946"/>
        <item x="5048"/>
        <item x="95"/>
        <item x="4028"/>
        <item x="1689"/>
        <item x="2160"/>
        <item x="2936"/>
        <item x="5290"/>
        <item x="2904"/>
        <item x="1677"/>
        <item x="3686"/>
        <item x="2712"/>
        <item x="36"/>
        <item x="1811"/>
        <item x="181"/>
        <item x="5088"/>
        <item x="2807"/>
        <item x="4154"/>
        <item x="2024"/>
        <item x="3267"/>
        <item x="4979"/>
        <item x="3174"/>
        <item x="5210"/>
        <item x="1339"/>
        <item x="1659"/>
        <item x="2731"/>
        <item x="2183"/>
        <item x="4537"/>
        <item x="2414"/>
        <item x="2076"/>
        <item x="2915"/>
        <item x="2066"/>
        <item x="3148"/>
        <item x="3398"/>
        <item x="3352"/>
        <item x="2390"/>
        <item x="1375"/>
        <item x="3515"/>
        <item x="3592"/>
        <item x="3838"/>
        <item x="2526"/>
        <item x="3114"/>
        <item x="4610"/>
        <item x="122"/>
        <item x="2309"/>
        <item x="4634"/>
        <item x="4742"/>
        <item x="506"/>
        <item x="3510"/>
        <item x="1371"/>
        <item x="3756"/>
        <item x="3231"/>
        <item x="1509"/>
        <item x="4460"/>
        <item x="292"/>
        <item x="2457"/>
        <item x="3890"/>
        <item x="4447"/>
        <item x="4158"/>
        <item x="4801"/>
        <item x="3357"/>
        <item x="3912"/>
        <item x="3465"/>
        <item x="3489"/>
        <item x="5038"/>
        <item x="2082"/>
        <item x="3136"/>
        <item x="3751"/>
        <item x="3228"/>
        <item x="4570"/>
        <item x="3810"/>
        <item x="3479"/>
        <item x="3069"/>
        <item x="1760"/>
        <item x="2500"/>
        <item x="3906"/>
        <item x="4851"/>
        <item x="353"/>
        <item x="3484"/>
        <item x="4840"/>
        <item x="2765"/>
        <item x="5182"/>
        <item x="3006"/>
        <item x="1950"/>
        <item x="2277"/>
        <item x="5287"/>
        <item x="1108"/>
        <item x="5170"/>
        <item x="3294"/>
        <item x="1438"/>
        <item x="1473"/>
        <item x="1208"/>
        <item x="1369"/>
        <item x="2780"/>
        <item x="1443"/>
        <item x="2581"/>
        <item x="2601"/>
        <item x="4583"/>
        <item x="1152"/>
        <item x="3180"/>
        <item x="1253"/>
        <item x="3095"/>
        <item x="1045"/>
        <item x="1974"/>
        <item x="3588"/>
        <item x="1187"/>
        <item x="2920"/>
        <item x="4301"/>
        <item x="5249"/>
        <item x="2609"/>
        <item x="2732"/>
        <item x="1441"/>
        <item x="1629"/>
        <item x="1405"/>
        <item x="3863"/>
        <item x="1310"/>
        <item x="2641"/>
        <item x="1383"/>
        <item x="5166"/>
        <item x="1650"/>
        <item x="2883"/>
        <item x="1598"/>
        <item x="1700"/>
        <item x="3862"/>
        <item x="3458"/>
        <item x="1663"/>
        <item x="4319"/>
        <item x="4738"/>
        <item x="4435"/>
        <item x="3891"/>
        <item x="2006"/>
        <item x="3033"/>
        <item x="56"/>
        <item x="4951"/>
        <item x="4300"/>
        <item x="3156"/>
        <item x="4602"/>
        <item x="1215"/>
        <item x="1095"/>
        <item x="3161"/>
        <item x="4769"/>
        <item x="5030"/>
        <item x="5142"/>
        <item x="4002"/>
        <item x="2922"/>
        <item x="5295"/>
        <item x="3488"/>
        <item x="1762"/>
        <item x="4900"/>
        <item x="5005"/>
        <item x="4560"/>
        <item x="2188"/>
        <item x="2747"/>
        <item x="2634"/>
        <item x="2612"/>
        <item x="3689"/>
        <item x="4614"/>
        <item x="4629"/>
        <item x="4661"/>
        <item x="3460"/>
        <item x="3754"/>
        <item x="4056"/>
        <item x="374"/>
        <item x="3521"/>
        <item x="3137"/>
        <item x="5270"/>
        <item x="2739"/>
        <item x="1610"/>
        <item x="2444"/>
        <item x="5152"/>
        <item x="2316"/>
        <item x="3455"/>
        <item x="3366"/>
        <item x="4754"/>
        <item x="3808"/>
        <item x="5042"/>
        <item x="1923"/>
        <item x="3474"/>
        <item x="3265"/>
        <item x="107"/>
        <item x="1614"/>
        <item x="4764"/>
        <item x="1202"/>
        <item x="3852"/>
        <item x="5144"/>
        <item x="2418"/>
        <item x="1496"/>
        <item x="3633"/>
        <item x="3528"/>
        <item x="5099"/>
        <item x="2481"/>
        <item x="3917"/>
        <item x="231"/>
        <item x="1381"/>
        <item x="3205"/>
        <item x="2487"/>
        <item x="2611"/>
        <item x="4009"/>
        <item x="3260"/>
        <item x="5114"/>
        <item x="3150"/>
        <item x="3050"/>
        <item x="4534"/>
        <item x="473"/>
        <item x="2632"/>
        <item x="4587"/>
        <item x="3173"/>
        <item x="4143"/>
        <item x="1833"/>
        <item x="3118"/>
        <item x="1834"/>
        <item x="2777"/>
        <item x="4229"/>
        <item x="3530"/>
        <item x="5135"/>
        <item x="1594"/>
        <item x="3274"/>
        <item x="1038"/>
        <item x="4633"/>
        <item x="3593"/>
        <item x="4241"/>
        <item x="2700"/>
        <item x="2569"/>
        <item x="63"/>
        <item x="1220"/>
        <item x="2647"/>
        <item x="3502"/>
        <item x="3314"/>
        <item x="3138"/>
        <item x="4745"/>
        <item x="4333"/>
        <item x="2755"/>
        <item x="1078"/>
        <item x="3296"/>
        <item x="4149"/>
        <item x="392"/>
        <item x="4414"/>
        <item x="598"/>
        <item x="2184"/>
        <item x="2762"/>
        <item x="2659"/>
        <item x="2803"/>
        <item x="4896"/>
        <item x="4454"/>
        <item x="1989"/>
        <item x="2642"/>
        <item x="94"/>
        <item x="1550"/>
        <item x="3065"/>
        <item x="4723"/>
        <item x="3046"/>
        <item x="3639"/>
        <item x="478"/>
        <item x="3338"/>
        <item x="4794"/>
        <item x="3664"/>
        <item x="3157"/>
        <item x="185"/>
        <item x="4444"/>
        <item x="3330"/>
        <item x="4292"/>
        <item x="3293"/>
        <item x="4751"/>
        <item x="4941"/>
        <item x="3671"/>
        <item x="2005"/>
        <item x="1403"/>
        <item x="2725"/>
        <item x="1612"/>
        <item x="3058"/>
        <item x="4739"/>
        <item x="1105"/>
        <item x="2664"/>
        <item x="4858"/>
        <item x="1767"/>
        <item x="4986"/>
        <item x="2192"/>
        <item x="3379"/>
        <item x="717"/>
        <item x="4804"/>
        <item x="2982"/>
        <item x="3141"/>
        <item x="1098"/>
        <item x="2952"/>
        <item x="3813"/>
        <item x="5046"/>
        <item x="4448"/>
        <item x="5258"/>
        <item x="4014"/>
        <item x="1145"/>
        <item x="3279"/>
        <item x="3883"/>
        <item x="3374"/>
        <item x="3149"/>
        <item x="3121"/>
        <item x="4655"/>
        <item x="3658"/>
        <item x="5215"/>
        <item x="2784"/>
        <item x="1376"/>
        <item x="2147"/>
        <item x="4162"/>
        <item x="4160"/>
        <item x="2651"/>
        <item x="668"/>
        <item x="2887"/>
        <item x="3266"/>
        <item x="2074"/>
        <item x="4424"/>
        <item x="1510"/>
        <item x="4848"/>
        <item x="2464"/>
        <item x="2670"/>
        <item x="3120"/>
        <item x="2620"/>
        <item x="3363"/>
        <item x="3446"/>
        <item x="2653"/>
        <item x="4582"/>
        <item x="4194"/>
        <item x="4632"/>
        <item x="240"/>
        <item x="4873"/>
        <item x="5228"/>
        <item x="4980"/>
        <item x="1786"/>
        <item x="4591"/>
        <item x="4038"/>
        <item x="3226"/>
        <item x="385"/>
        <item x="5130"/>
        <item x="1447"/>
        <item x="1652"/>
        <item x="3286"/>
        <item x="1136"/>
        <item x="3235"/>
        <item x="2399"/>
        <item x="3958"/>
        <item x="1667"/>
        <item x="4931"/>
        <item x="2636"/>
        <item x="4933"/>
        <item x="4347"/>
        <item x="2741"/>
        <item x="4952"/>
        <item x="261"/>
        <item x="4505"/>
        <item x="4325"/>
        <item x="5184"/>
        <item x="3167"/>
        <item x="1726"/>
        <item x="1670"/>
        <item x="2737"/>
        <item x="3193"/>
        <item x="2661"/>
        <item x="1351"/>
        <item x="5079"/>
        <item x="3178"/>
        <item x="1402"/>
        <item x="2588"/>
        <item x="3879"/>
        <item x="2979"/>
        <item x="4949"/>
        <item x="2474"/>
        <item x="4557"/>
        <item x="4297"/>
        <item x="2740"/>
        <item x="5033"/>
        <item x="3301"/>
        <item x="3806"/>
        <item x="5131"/>
        <item x="3987"/>
        <item x="4868"/>
        <item x="2746"/>
        <item x="2586"/>
        <item x="2838"/>
        <item x="4944"/>
        <item x="1668"/>
        <item x="3431"/>
        <item x="2461"/>
        <item x="3835"/>
        <item x="4138"/>
        <item x="2225"/>
        <item x="1426"/>
        <item x="1574"/>
        <item x="3323"/>
        <item x="4959"/>
        <item x="4231"/>
        <item x="3561"/>
        <item x="2800"/>
        <item x="2828"/>
        <item x="5125"/>
        <item x="1234"/>
        <item x="2433"/>
        <item x="5175"/>
        <item x="2401"/>
        <item x="5224"/>
        <item x="2028"/>
        <item x="4960"/>
        <item x="2927"/>
        <item x="1717"/>
        <item x="1324"/>
        <item x="5292"/>
        <item x="5134"/>
        <item x="4170"/>
        <item x="3369"/>
        <item x="2682"/>
        <item x="2928"/>
        <item x="1557"/>
        <item x="4612"/>
        <item x="2998"/>
        <item x="3986"/>
        <item x="4923"/>
        <item x="3018"/>
        <item x="2096"/>
        <item x="1881"/>
        <item x="3099"/>
        <item x="5009"/>
        <item x="2648"/>
        <item x="3422"/>
        <item x="822"/>
        <item x="1693"/>
        <item x="2149"/>
        <item x="1691"/>
        <item x="2649"/>
        <item x="4616"/>
        <item x="26"/>
        <item x="2995"/>
        <item x="4318"/>
        <item x="3600"/>
        <item x="3245"/>
        <item x="2385"/>
        <item x="4569"/>
        <item x="1111"/>
        <item x="2525"/>
        <item x="2449"/>
        <item x="3569"/>
        <item x="1295"/>
        <item x="2666"/>
        <item x="4668"/>
        <item x="4508"/>
        <item x="5081"/>
        <item x="1645"/>
        <item x="2929"/>
        <item x="3204"/>
        <item x="1435"/>
        <item x="2944"/>
        <item x="4181"/>
        <item x="3821"/>
        <item x="4597"/>
        <item x="2472"/>
        <item x="4937"/>
        <item x="2908"/>
        <item x="3920"/>
        <item x="2685"/>
        <item x="4984"/>
        <item x="4651"/>
        <item x="2717"/>
        <item x="2796"/>
        <item x="3407"/>
        <item x="2691"/>
        <item x="4957"/>
        <item x="2626"/>
        <item x="1997"/>
        <item x="925"/>
        <item x="1386"/>
        <item x="3282"/>
        <item x="4592"/>
        <item x="5062"/>
        <item x="11"/>
        <item x="3201"/>
        <item x="1090"/>
        <item x="3616"/>
        <item x="3848"/>
        <item x="3261"/>
        <item x="4660"/>
        <item x="2628"/>
        <item x="2386"/>
        <item x="3698"/>
        <item x="1127"/>
        <item x="3269"/>
        <item x="3308"/>
        <item x="4437"/>
        <item x="4714"/>
        <item x="5278"/>
        <item x="3450"/>
        <item x="3473"/>
        <item x="3779"/>
        <item x="5077"/>
        <item x="1733"/>
        <item x="204"/>
        <item x="3445"/>
        <item x="470"/>
        <item x="3254"/>
        <item x="4343"/>
        <item x="4263"/>
        <item x="4369"/>
        <item x="1343"/>
        <item x="4865"/>
        <item x="3501"/>
        <item x="4647"/>
        <item x="3635"/>
        <item x="4245"/>
        <item x="4415"/>
        <item x="3516"/>
        <item x="2768"/>
        <item x="4189"/>
        <item x="1657"/>
        <item x="2522"/>
        <item x="1602"/>
        <item x="4178"/>
        <item x="1664"/>
        <item x="2052"/>
        <item x="2133"/>
        <item x="2689"/>
        <item x="2672"/>
        <item x="1641"/>
        <item x="4260"/>
        <item x="3122"/>
        <item x="5055"/>
        <item x="4026"/>
        <item x="2587"/>
        <item x="4075"/>
        <item x="4539"/>
        <item x="2185"/>
        <item x="5027"/>
        <item x="5242"/>
        <item x="5061"/>
        <item x="3444"/>
        <item x="2469"/>
        <item x="1714"/>
        <item x="3237"/>
        <item x="3921"/>
        <item x="2773"/>
        <item x="3870"/>
        <item x="5129"/>
        <item x="3424"/>
        <item x="3160"/>
        <item x="2665"/>
        <item x="5161"/>
        <item x="2432"/>
        <item x="1758"/>
        <item x="4520"/>
        <item x="4464"/>
        <item x="4278"/>
        <item x="3292"/>
        <item x="3135"/>
        <item x="4284"/>
        <item x="3829"/>
        <item x="3679"/>
        <item x="2916"/>
        <item x="304"/>
        <item x="2639"/>
        <item x="2693"/>
        <item x="2757"/>
        <item x="3819"/>
        <item x="5116"/>
        <item x="5163"/>
        <item x="4482"/>
        <item x="3211"/>
        <item x="3714"/>
        <item x="2701"/>
        <item x="3454"/>
        <item x="3394"/>
        <item x="4220"/>
        <item x="1349"/>
        <item x="3408"/>
        <item x="3927"/>
        <item x="1396"/>
        <item x="2751"/>
        <item x="3353"/>
        <item x="4994"/>
        <item x="4681"/>
        <item x="4500"/>
        <item x="4253"/>
        <item x="5021"/>
        <item x="3752"/>
        <item x="61"/>
        <item x="4889"/>
        <item x="2826"/>
        <item x="4397"/>
        <item x="4175"/>
        <item x="4466"/>
        <item x="4694"/>
        <item x="1779"/>
        <item x="3158"/>
        <item x="3015"/>
        <item x="1770"/>
        <item x="1340"/>
        <item x="3764"/>
        <item x="4287"/>
        <item x="3222"/>
        <item x="4544"/>
        <item x="1735"/>
        <item x="4682"/>
        <item x="1456"/>
        <item x="4190"/>
        <item x="2189"/>
        <item x="3082"/>
        <item x="2840"/>
        <item x="423"/>
        <item x="3393"/>
        <item x="3804"/>
        <item x="4408"/>
        <item x="4147"/>
        <item x="4736"/>
        <item x="2488"/>
        <item x="5119"/>
        <item x="3874"/>
        <item x="3886"/>
        <item x="1356"/>
        <item x="5095"/>
        <item x="4621"/>
        <item x="3388"/>
        <item x="2476"/>
        <item x="1432"/>
        <item x="3887"/>
        <item x="3112"/>
        <item x="4662"/>
        <item x="1412"/>
        <item x="5200"/>
        <item x="4579"/>
        <item x="5090"/>
        <item x="2196"/>
        <item x="3383"/>
        <item x="3526"/>
        <item x="2578"/>
        <item x="2050"/>
        <item x="4275"/>
        <item x="2974"/>
        <item x="2637"/>
        <item x="3442"/>
        <item x="4611"/>
        <item x="2511"/>
        <item x="4186"/>
        <item x="3405"/>
        <item x="286"/>
        <item x="3177"/>
        <item x="2466"/>
        <item x="4182"/>
        <item x="1060"/>
        <item x="4521"/>
        <item x="178"/>
        <item x="1345"/>
        <item x="5132"/>
        <item x="4564"/>
        <item x="372"/>
        <item x="4492"/>
        <item x="3487"/>
        <item x="1070"/>
        <item x="2885"/>
        <item x="4512"/>
        <item x="5096"/>
        <item x="1113"/>
        <item x="4648"/>
        <item x="5301"/>
        <item x="2430"/>
        <item x="4664"/>
        <item x="2441"/>
        <item x="4652"/>
        <item x="3220"/>
        <item x="4954"/>
        <item x="1702"/>
        <item x="4020"/>
        <item x="4879"/>
        <item x="2036"/>
        <item x="2446"/>
        <item x="3164"/>
        <item x="4644"/>
        <item x="2510"/>
        <item x="4161"/>
        <item x="3247"/>
        <item x="2001"/>
        <item x="2075"/>
        <item x="3550"/>
        <item x="4924"/>
        <item x="2436"/>
        <item x="4007"/>
        <item x="2486"/>
        <item x="2811"/>
        <item x="3389"/>
        <item x="3518"/>
        <item x="1354"/>
        <item x="2143"/>
        <item x="3155"/>
        <item x="883"/>
        <item x="1681"/>
        <item x="3615"/>
        <item x="2667"/>
        <item x="4613"/>
        <item x="3147"/>
        <item x="4646"/>
        <item x="2109"/>
        <item x="3628"/>
        <item x="1406"/>
        <item x="3086"/>
        <item x="4283"/>
        <item x="3867"/>
        <item x="2671"/>
        <item x="291"/>
        <item x="405"/>
        <item x="2941"/>
        <item x="4573"/>
        <item x="4892"/>
        <item x="3200"/>
        <item x="3336"/>
        <item x="1921"/>
        <item x="3252"/>
        <item x="5148"/>
        <item x="1853"/>
        <item x="3192"/>
        <item x="2161"/>
        <item x="4575"/>
        <item x="3437"/>
        <item x="2934"/>
        <item x="4547"/>
        <item x="4888"/>
        <item x="125"/>
        <item x="3660"/>
        <item x="2114"/>
        <item x="4510"/>
        <item x="2203"/>
        <item x="4011"/>
        <item x="3537"/>
        <item x="3548"/>
        <item x="4015"/>
        <item x="2193"/>
        <item x="4306"/>
        <item x="3614"/>
        <item x="2148"/>
        <item x="1683"/>
        <item x="2921"/>
        <item x="1705"/>
        <item x="3854"/>
        <item x="2484"/>
        <item x="3740"/>
        <item x="3691"/>
        <item x="3232"/>
        <item x="2754"/>
        <item x="4559"/>
        <item x="2683"/>
        <item x="3182"/>
        <item x="960"/>
        <item x="4606"/>
        <item x="2829"/>
        <item x="4897"/>
        <item x="2328"/>
        <item x="3675"/>
        <item x="2377"/>
        <item x="1489"/>
        <item x="4566"/>
        <item x="2018"/>
        <item x="4493"/>
        <item x="3380"/>
        <item x="4389"/>
        <item x="3724"/>
        <item x="2715"/>
        <item x="4726"/>
        <item x="4243"/>
        <item x="3759"/>
        <item x="4556"/>
        <item x="3397"/>
        <item x="3469"/>
        <item x="1134"/>
        <item x="2677"/>
        <item x="4554"/>
        <item x="2388"/>
        <item x="110"/>
        <item x="2417"/>
        <item x="1062"/>
        <item x="1696"/>
        <item x="4773"/>
        <item x="1442"/>
        <item x="2655"/>
        <item x="3567"/>
        <item x="4561"/>
        <item x="1198"/>
        <item x="3230"/>
        <item x="5127"/>
        <item x="3307"/>
        <item x="4310"/>
        <item x="2727"/>
        <item x="2150"/>
        <item x="4264"/>
        <item x="1116"/>
        <item x="3187"/>
        <item x="3376"/>
        <item x="3412"/>
        <item x="3270"/>
        <item x="5240"/>
        <item x="2631"/>
        <item x="1387"/>
        <item x="4385"/>
        <item x="3356"/>
        <item x="5059"/>
        <item x="2279"/>
        <item x="4886"/>
        <item x="3400"/>
        <item x="3238"/>
        <item x="6"/>
        <item x="3564"/>
        <item x="1139"/>
        <item x="2224"/>
        <item x="3869"/>
        <item x="2413"/>
        <item x="3183"/>
        <item x="3727"/>
        <item x="4484"/>
        <item x="3256"/>
        <item x="2437"/>
        <item x="1326"/>
        <item x="1393"/>
        <item x="4504"/>
        <item x="4176"/>
        <item x="4543"/>
        <item x="5138"/>
        <item x="3194"/>
        <item x="616"/>
        <item x="5104"/>
        <item x="4744"/>
        <item x="2144"/>
        <item x="2692"/>
        <item x="4725"/>
        <item x="4498"/>
        <item x="4312"/>
        <item x="3859"/>
        <item x="4684"/>
        <item x="2738"/>
        <item x="1361"/>
        <item x="3378"/>
        <item x="3218"/>
        <item x="3304"/>
        <item x="1763"/>
        <item x="4529"/>
        <item x="4649"/>
        <item x="2155"/>
        <item x="1143"/>
        <item x="4192"/>
        <item x="3375"/>
        <item x="2657"/>
        <item x="4540"/>
        <item x="3527"/>
        <item x="4786"/>
        <item x="5159"/>
        <item x="3210"/>
        <item x="4268"/>
        <item x="1452"/>
        <item x="22"/>
        <item x="5101"/>
        <item x="4259"/>
        <item x="4770"/>
        <item x="3054"/>
        <item x="945"/>
        <item x="183"/>
        <item x="3248"/>
        <item x="1388"/>
        <item x="3803"/>
        <item x="1694"/>
        <item x="1674"/>
        <item x="82"/>
        <item x="4531"/>
        <item x="3805"/>
        <item x="1348"/>
        <item x="4035"/>
        <item x="3799"/>
        <item x="3306"/>
        <item x="3145"/>
        <item x="3626"/>
        <item x="4254"/>
        <item x="4269"/>
        <item x="3551"/>
        <item x="4872"/>
        <item x="1586"/>
        <item x="3889"/>
        <item x="4076"/>
        <item x="2694"/>
        <item x="1367"/>
        <item x="232"/>
        <item x="5150"/>
        <item x="3390"/>
        <item x="4144"/>
        <item x="4861"/>
        <item x="2748"/>
        <item x="1323"/>
        <item x="1431"/>
        <item x="3826"/>
        <item x="2033"/>
        <item x="5108"/>
        <item x="201"/>
        <item x="4511"/>
        <item x="4526"/>
        <item x="5064"/>
        <item x="4513"/>
        <item x="2702"/>
        <item x="1372"/>
        <item x="3365"/>
        <item x="4376"/>
        <item x="1739"/>
        <item x="2380"/>
        <item x="3126"/>
        <item x="4304"/>
        <item x="4580"/>
        <item x="860"/>
        <item x="3364"/>
        <item x="4989"/>
        <item x="442"/>
        <item x="5238"/>
        <item x="2939"/>
        <item x="1395"/>
        <item x="1362"/>
        <item x="2724"/>
        <item x="1434"/>
        <item x="747"/>
        <item x="2622"/>
        <item x="1363"/>
        <item x="4567"/>
        <item x="2782"/>
        <item x="3542"/>
        <item x="2426"/>
        <item x="3681"/>
        <item x="4607"/>
        <item x="4518"/>
        <item x="2323"/>
        <item x="5243"/>
        <item x="3219"/>
        <item x="4593"/>
        <item x="3847"/>
        <item x="2553"/>
        <item x="3396"/>
        <item x="2032"/>
        <item x="4378"/>
        <item x="2201"/>
        <item x="3822"/>
        <item x="3882"/>
        <item x="3945"/>
        <item x="3362"/>
        <item x="3834"/>
        <item x="4148"/>
        <item x="3313"/>
        <item x="1428"/>
        <item x="626"/>
        <item x="3916"/>
        <item x="5139"/>
        <item x="4503"/>
        <item x="3579"/>
        <item x="4179"/>
        <item x="380"/>
        <item x="2678"/>
        <item x="4286"/>
        <item x="3485"/>
        <item x="1068"/>
        <item x="3676"/>
        <item x="2624"/>
        <item x="3901"/>
        <item x="4735"/>
        <item x="3509"/>
        <item x="5167"/>
        <item x="4528"/>
        <item x="3817"/>
        <item x="1308"/>
        <item x="3533"/>
        <item x="3070"/>
        <item x="2774"/>
        <item x="4391"/>
        <item x="4130"/>
        <item x="4412"/>
        <item x="5133"/>
        <item x="1998"/>
        <item x="5165"/>
        <item x="3251"/>
        <item x="2763"/>
        <item x="5097"/>
        <item x="4187"/>
        <item x="557"/>
        <item x="1404"/>
        <item x="2175"/>
        <item x="4249"/>
        <item x="3346"/>
        <item x="5195"/>
        <item x="3459"/>
        <item x="4747"/>
        <item x="4324"/>
        <item x="163"/>
        <item x="4546"/>
        <item x="3255"/>
        <item x="5160"/>
        <item x="2180"/>
        <item x="3386"/>
        <item x="1382"/>
        <item x="1519"/>
        <item x="4152"/>
        <item x="4317"/>
        <item x="2170"/>
        <item x="3911"/>
        <item x="3406"/>
        <item x="3999"/>
        <item x="2174"/>
        <item x="2523"/>
        <item x="5231"/>
        <item x="2490"/>
        <item x="1707"/>
        <item x="1355"/>
        <item x="5082"/>
        <item x="4063"/>
        <item x="2704"/>
        <item x="1222"/>
        <item x="4282"/>
        <item x="2980"/>
        <item x="120"/>
        <item x="5058"/>
        <item x="5107"/>
        <item x="5164"/>
        <item x="1722"/>
        <item x="3825"/>
        <item x="4051"/>
        <item x="4598"/>
        <item x="2978"/>
        <item x="3188"/>
        <item x="3466"/>
        <item x="3892"/>
        <item x="2428"/>
        <item x="4420"/>
        <item x="3351"/>
        <item x="3983"/>
        <item x="1595"/>
        <item x="3202"/>
        <item x="2676"/>
        <item x="5162"/>
        <item x="2164"/>
        <item x="525"/>
        <item x="4293"/>
        <item x="3168"/>
        <item x="4168"/>
        <item x="3151"/>
        <item x="4008"/>
        <item x="2405"/>
        <item x="1378"/>
        <item x="4428"/>
        <item x="2686"/>
        <item x="2190"/>
        <item x="3725"/>
        <item x="3368"/>
        <item x="3373"/>
        <item x="3289"/>
        <item x="4289"/>
        <item x="3115"/>
        <item x="4523"/>
        <item x="2452"/>
        <item x="4532"/>
        <item x="4515"/>
        <item x="4527"/>
        <item x="1335"/>
        <item x="78"/>
        <item x="5153"/>
        <item x="858"/>
        <item x="4983"/>
        <item x="3939"/>
        <item x="1370"/>
        <item x="5106"/>
        <item x="2681"/>
        <item x="1337"/>
        <item x="5117"/>
        <item x="2527"/>
        <item x="1401"/>
        <item x="5229"/>
        <item x="4240"/>
        <item x="3632"/>
        <item x="4535"/>
        <item x="1684"/>
        <item x="2695"/>
        <item x="4536"/>
        <item x="3243"/>
        <item x="4538"/>
        <item x="2905"/>
        <item x="4167"/>
        <item x="4530"/>
        <item x="4605"/>
        <item x="4302"/>
        <item x="4491"/>
        <item x="3031"/>
        <item x="3532"/>
        <item x="4242"/>
        <item x="4299"/>
        <item x="4968"/>
        <item x="3441"/>
        <item x="2615"/>
        <item x="5279"/>
        <item x="818"/>
        <item x="4574"/>
        <item x="4517"/>
        <item x="5094"/>
        <item x="5080"/>
        <item x="3411"/>
        <item x="4926"/>
        <item x="3438"/>
        <item x="5115"/>
        <item x="1611"/>
        <item x="57"/>
        <item x="3898"/>
        <item x="2658"/>
        <item x="5237"/>
        <item x="5102"/>
        <item x="5266"/>
        <item x="3273"/>
        <item x="474"/>
        <item x="3493"/>
        <item x="5146"/>
        <item x="3045"/>
        <item x="3249"/>
        <item x="4267"/>
        <item x="5120"/>
        <item x="4315"/>
        <item x="4265"/>
        <item x="4274"/>
        <item x="973"/>
        <item x="4659"/>
        <item x="3876"/>
        <item x="1352"/>
        <item x="2617"/>
        <item x="450"/>
        <item x="4549"/>
        <item x="1420"/>
        <item x="1321"/>
        <item x="3631"/>
        <item x="4450"/>
        <item x="3244"/>
        <item x="3440"/>
        <item x="5254"/>
        <item x="5156"/>
        <item x="4972"/>
        <item x="3176"/>
        <item x="4625"/>
        <item x="3418"/>
        <item x="4925"/>
        <item x="4576"/>
        <item x="3278"/>
        <item x="3340"/>
        <item x="5013"/>
        <item x="4552"/>
        <item x="3549"/>
        <item x="4183"/>
        <item x="4382"/>
        <item x="2445"/>
        <item x="4119"/>
        <item x="2590"/>
        <item x="5051"/>
        <item x="1929"/>
        <item x="2152"/>
        <item x="4919"/>
        <item x="1427"/>
        <item x="4778"/>
        <item x="3908"/>
        <item x="3184"/>
        <item x="1364"/>
        <item x="272"/>
        <item x="2167"/>
        <item x="4281"/>
        <item x="3644"/>
        <item x="980"/>
        <item x="4303"/>
        <item x="4479"/>
        <item x="3416"/>
        <item x="2597"/>
        <item x="4279"/>
        <item x="3311"/>
        <item x="4309"/>
        <item x="4423"/>
        <item x="3253"/>
        <item x="774"/>
        <item x="180"/>
        <item x="5047"/>
        <item x="4239"/>
        <item x="1407"/>
        <item x="3212"/>
        <item x="3814"/>
        <item x="2902"/>
        <item x="5105"/>
        <item x="3878"/>
        <item x="1334"/>
        <item x="2544"/>
        <item x="4950"/>
        <item x="4058"/>
        <item x="74"/>
        <item x="1422"/>
        <item x="5155"/>
        <item x="3881"/>
        <item x="5216"/>
        <item x="4276"/>
        <item x="4572"/>
        <item x="2159"/>
        <item x="3708"/>
        <item x="3880"/>
        <item x="115"/>
        <item x="3873"/>
        <item x="3871"/>
        <item x="2232"/>
        <item x="4522"/>
        <item x="4244"/>
        <item x="2333"/>
        <item x="4969"/>
        <item x="5110"/>
        <item x="5054"/>
        <item x="1894"/>
        <item x="4406"/>
        <item x="3833"/>
        <item x="3563"/>
        <item x="3797"/>
        <item x="2680"/>
        <item x="1135"/>
        <item x="1176"/>
        <item x="4084"/>
        <item x="2519"/>
        <item x="4294"/>
        <item x="4163"/>
        <item x="4571"/>
        <item x="3839"/>
        <item x="3198"/>
        <item x="1418"/>
        <item x="3540"/>
        <item x="4288"/>
        <item x="3659"/>
        <item x="4164"/>
        <item x="3634"/>
        <item x="2163"/>
        <item x="5173"/>
        <item x="2690"/>
        <item x="3951"/>
        <item x="5069"/>
        <item x="4991"/>
        <item x="3663"/>
        <item x="2168"/>
        <item x="2963"/>
        <item x="3377"/>
        <item x="2455"/>
        <item x="2179"/>
        <item x="2119"/>
        <item x="4313"/>
        <item x="4519"/>
        <item x="874"/>
        <item x="3423"/>
        <item x="3872"/>
        <item x="3895"/>
        <item x="3650"/>
        <item x="3342"/>
        <item x="4921"/>
        <item x="3845"/>
        <item x="4298"/>
        <item x="1359"/>
        <item x="3793"/>
        <item x="363"/>
        <item x="3382"/>
        <item x="1399"/>
        <item x="4419"/>
        <item x="2008"/>
        <item x="2071"/>
        <item x="248"/>
        <item x="3703"/>
        <item x="5124"/>
        <item x="3402"/>
        <item x="156"/>
        <item x="5128"/>
        <item x="4516"/>
        <item x="4525"/>
        <item x="4250"/>
        <item x="206"/>
        <item x="4089"/>
        <item x="4550"/>
        <item x="86"/>
        <item x="3801"/>
        <item x="2669"/>
        <item x="3401"/>
        <item x="3685"/>
        <item x="4929"/>
        <item x="4452"/>
        <item x="1413"/>
        <item x="2805"/>
        <item x="4025"/>
        <item x="1093"/>
        <item x="4386"/>
        <item x="2935"/>
        <item x="3816"/>
        <item x="5103"/>
        <item x="4048"/>
        <item x="3868"/>
        <item x="4139"/>
        <item x="3500"/>
        <item x="3864"/>
        <item x="5190"/>
        <item x="4295"/>
        <item x="4399"/>
        <item x="5149"/>
        <item x="2971"/>
        <item x="4327"/>
        <item x="4942"/>
        <item x="4012"/>
        <item x="4658"/>
        <item x="4495"/>
        <item x="515"/>
        <item x="4290"/>
        <item x="4663"/>
        <item x="148"/>
        <item x="3543"/>
        <item x="4480"/>
        <item x="4509"/>
        <item x="3850"/>
        <item x="4235"/>
        <item x="4475"/>
        <item x="4272"/>
        <item x="1379"/>
        <item x="3276"/>
        <item x="5040"/>
        <item x="4894"/>
        <item x="4720"/>
        <item x="1893"/>
        <item x="4524"/>
        <item x="3009"/>
        <item x="5154"/>
        <item x="4206"/>
        <item x="5072"/>
        <item x="3355"/>
        <item x="3591"/>
        <item x="3766"/>
        <item x="4236"/>
        <item x="3324"/>
        <item x="4257"/>
        <item x="4691"/>
        <item x="3964"/>
        <item x="3877"/>
        <item x="3175"/>
        <item x="3875"/>
        <item x="3227"/>
        <item x="1859"/>
        <item x="3329"/>
        <item x="4936"/>
        <item x="5235"/>
        <item x="4753"/>
        <item x="4506"/>
        <item x="1930"/>
        <item x="5151"/>
        <item x="4845"/>
        <item x="1357"/>
        <item x="657"/>
        <item x="4805"/>
        <item x="4150"/>
        <item x="5075"/>
        <item x="1429"/>
        <item x="3511"/>
        <item x="4256"/>
        <item x="1055"/>
        <item x="1148"/>
        <item x="4928"/>
        <item x="4291"/>
        <item x="2652"/>
        <item x="3827"/>
        <item x="1192"/>
        <item x="3435"/>
        <item x="4314"/>
        <item x="3345"/>
        <item x="4565"/>
        <item x="3367"/>
        <item x="4814"/>
        <item x="748"/>
        <item x="4609"/>
        <item x="3064"/>
        <item x="3606"/>
        <item x="4657"/>
        <item x="3288"/>
        <item x="3449"/>
        <item x="2891"/>
        <item x="4656"/>
        <item x="3094"/>
        <item x="3620"/>
        <item x="422"/>
        <item x="2199"/>
        <item x="4266"/>
        <item x="3584"/>
        <item x="2530"/>
        <item x="2347"/>
        <item x="1468"/>
        <item x="3291"/>
        <item x="4027"/>
        <item x="3884"/>
        <item x="5168"/>
        <item x="2173"/>
        <item x="5198"/>
        <item x="3257"/>
        <item x="4439"/>
        <item x="3312"/>
        <item x="4477"/>
        <item x="5230"/>
        <item x="3280"/>
        <item x="3413"/>
        <item x="3162"/>
        <item x="3559"/>
        <item x="3124"/>
        <item x="3189"/>
        <item x="4875"/>
        <item x="3529"/>
        <item x="1655"/>
        <item x="4562"/>
        <item x="2918"/>
        <item x="2743"/>
        <item x="5012"/>
        <item x="2442"/>
        <item x="2699"/>
        <item x="5113"/>
        <item x="4507"/>
        <item x="3384"/>
        <item x="3208"/>
        <item x="3036"/>
        <item x="4971"/>
        <item x="255"/>
        <item x="4280"/>
        <item x="1390"/>
        <item x="3855"/>
        <item x="5306"/>
        <item t="default"/>
      </items>
    </pivotField>
    <pivotField dataField="1" showAll="0">
      <items count="5308">
        <item x="1297"/>
        <item x="2080"/>
        <item x="149"/>
        <item x="314"/>
        <item x="116"/>
        <item x="543"/>
        <item x="138"/>
        <item x="2121"/>
        <item x="635"/>
        <item x="343"/>
        <item x="199"/>
        <item x="3048"/>
        <item x="549"/>
        <item x="308"/>
        <item x="1470"/>
        <item x="219"/>
        <item x="453"/>
        <item x="4060"/>
        <item x="580"/>
        <item x="481"/>
        <item x="602"/>
        <item x="536"/>
        <item x="3956"/>
        <item x="905"/>
        <item x="718"/>
        <item x="590"/>
        <item x="3104"/>
        <item x="499"/>
        <item x="300"/>
        <item x="17"/>
        <item x="3783"/>
        <item x="4041"/>
        <item x="617"/>
        <item x="554"/>
        <item x="930"/>
        <item x="330"/>
        <item x="316"/>
        <item x="468"/>
        <item x="1007"/>
        <item x="268"/>
        <item x="350"/>
        <item x="5261"/>
        <item x="5187"/>
        <item x="482"/>
        <item x="452"/>
        <item x="1495"/>
        <item x="820"/>
        <item x="775"/>
        <item x="985"/>
        <item x="585"/>
        <item x="3979"/>
        <item x="1806"/>
        <item x="888"/>
        <item x="731"/>
        <item x="1895"/>
        <item x="2834"/>
        <item x="463"/>
        <item x="1616"/>
        <item x="337"/>
        <item x="601"/>
        <item x="494"/>
        <item x="2087"/>
        <item x="735"/>
        <item x="5296"/>
        <item x="1709"/>
        <item x="4085"/>
        <item x="1699"/>
        <item x="877"/>
        <item x="780"/>
        <item x="606"/>
        <item x="3084"/>
        <item x="1012"/>
        <item x="69"/>
        <item x="738"/>
        <item x="3044"/>
        <item x="366"/>
        <item x="5248"/>
        <item x="3977"/>
        <item x="940"/>
        <item x="157"/>
        <item x="757"/>
        <item x="514"/>
        <item x="1855"/>
        <item x="449"/>
        <item x="594"/>
        <item x="2950"/>
        <item x="811"/>
        <item x="487"/>
        <item x="489"/>
        <item x="471"/>
        <item x="593"/>
        <item x="2335"/>
        <item x="676"/>
        <item x="262"/>
        <item x="948"/>
        <item x="1030"/>
        <item x="126"/>
        <item x="367"/>
        <item x="113"/>
        <item x="83"/>
        <item x="338"/>
        <item x="347"/>
        <item x="1015"/>
        <item x="508"/>
        <item x="740"/>
        <item x="1029"/>
        <item x="454"/>
        <item x="1527"/>
        <item x="75"/>
        <item x="689"/>
        <item x="879"/>
        <item x="627"/>
        <item x="1319"/>
        <item x="790"/>
        <item x="634"/>
        <item x="716"/>
        <item x="1552"/>
        <item x="542"/>
        <item x="1023"/>
        <item x="565"/>
        <item x="241"/>
        <item x="683"/>
        <item x="704"/>
        <item x="3001"/>
        <item x="916"/>
        <item x="1013"/>
        <item x="686"/>
        <item x="583"/>
        <item x="2482"/>
        <item x="934"/>
        <item x="824"/>
        <item x="2975"/>
        <item x="1816"/>
        <item x="461"/>
        <item x="3955"/>
        <item x="1888"/>
        <item x="349"/>
        <item x="1194"/>
        <item x="301"/>
        <item x="191"/>
        <item x="307"/>
        <item x="416"/>
        <item x="3795"/>
        <item x="540"/>
        <item x="952"/>
        <item x="978"/>
        <item x="929"/>
        <item x="333"/>
        <item x="4073"/>
        <item x="275"/>
        <item x="213"/>
        <item x="2994"/>
        <item x="1878"/>
        <item x="451"/>
        <item x="4137"/>
        <item x="80"/>
        <item x="953"/>
        <item x="251"/>
        <item x="312"/>
        <item x="96"/>
        <item x="1240"/>
        <item x="4128"/>
        <item x="568"/>
        <item x="859"/>
        <item x="104"/>
        <item x="2060"/>
        <item x="551"/>
        <item x="1197"/>
        <item x="5"/>
        <item x="317"/>
        <item x="234"/>
        <item x="2964"/>
        <item x="2919"/>
        <item x="736"/>
        <item x="5179"/>
        <item x="2955"/>
        <item x="476"/>
        <item x="690"/>
        <item x="963"/>
        <item x="528"/>
        <item x="813"/>
        <item x="1304"/>
        <item x="50"/>
        <item x="3785"/>
        <item x="805"/>
        <item x="2102"/>
        <item x="914"/>
        <item x="3772"/>
        <item x="669"/>
        <item x="786"/>
        <item x="675"/>
        <item x="1119"/>
        <item x="4006"/>
        <item x="584"/>
        <item x="753"/>
        <item x="701"/>
        <item x="2297"/>
        <item x="1933"/>
        <item x="1002"/>
        <item x="159"/>
        <item x="211"/>
        <item x="5260"/>
        <item x="1022"/>
        <item x="687"/>
        <item x="1244"/>
        <item x="2097"/>
        <item x="335"/>
        <item x="532"/>
        <item x="391"/>
        <item x="475"/>
        <item x="769"/>
        <item x="550"/>
        <item x="4054"/>
        <item x="313"/>
        <item x="871"/>
        <item x="195"/>
        <item x="851"/>
        <item x="296"/>
        <item x="977"/>
        <item x="493"/>
        <item x="1249"/>
        <item x="325"/>
        <item x="636"/>
        <item x="1165"/>
        <item x="524"/>
        <item x="4746"/>
        <item x="2951"/>
        <item x="87"/>
        <item x="982"/>
        <item x="1266"/>
        <item x="260"/>
        <item x="661"/>
        <item x="793"/>
        <item x="587"/>
        <item x="4125"/>
        <item x="3788"/>
        <item x="788"/>
        <item x="2945"/>
        <item x="196"/>
        <item x="2287"/>
        <item x="630"/>
        <item x="839"/>
        <item x="71"/>
        <item x="491"/>
        <item x="1025"/>
        <item x="3950"/>
        <item x="464"/>
        <item x="79"/>
        <item x="2296"/>
        <item x="1280"/>
        <item x="725"/>
        <item x="81"/>
        <item x="223"/>
        <item x="612"/>
        <item x="889"/>
        <item x="1035"/>
        <item x="751"/>
        <item x="147"/>
        <item x="324"/>
        <item x="1831"/>
        <item x="3776"/>
        <item x="1891"/>
        <item x="2925"/>
        <item x="1661"/>
        <item x="469"/>
        <item x="828"/>
        <item x="354"/>
        <item x="969"/>
        <item x="118"/>
        <item x="3410"/>
        <item x="1307"/>
        <item x="681"/>
        <item x="3716"/>
        <item x="991"/>
        <item x="4079"/>
        <item x="342"/>
        <item x="575"/>
        <item x="355"/>
        <item x="1698"/>
        <item x="702"/>
        <item x="821"/>
        <item x="393"/>
        <item x="513"/>
        <item x="319"/>
        <item x="145"/>
        <item x="4863"/>
        <item x="2204"/>
        <item x="957"/>
        <item x="4815"/>
        <item x="2334"/>
        <item x="64"/>
        <item x="1706"/>
        <item x="658"/>
        <item x="685"/>
        <item x="2331"/>
        <item x="785"/>
        <item x="1802"/>
        <item x="1283"/>
        <item x="119"/>
        <item x="778"/>
        <item x="3970"/>
        <item x="1587"/>
        <item x="1174"/>
        <item x="660"/>
        <item x="578"/>
        <item x="1462"/>
        <item x="5246"/>
        <item x="972"/>
        <item x="1842"/>
        <item x="1570"/>
        <item x="128"/>
        <item x="3775"/>
        <item x="845"/>
        <item x="947"/>
        <item x="719"/>
        <item x="770"/>
        <item x="1900"/>
        <item x="795"/>
        <item x="728"/>
        <item x="927"/>
        <item x="999"/>
        <item x="4982"/>
        <item x="764"/>
        <item x="846"/>
        <item x="885"/>
        <item x="880"/>
        <item x="502"/>
        <item x="466"/>
        <item x="4117"/>
        <item x="3719"/>
        <item x="34"/>
        <item x="2948"/>
        <item x="2"/>
        <item x="397"/>
        <item x="364"/>
        <item x="2124"/>
        <item x="926"/>
        <item x="136"/>
        <item x="344"/>
        <item x="703"/>
        <item x="35"/>
        <item x="1638"/>
        <item x="1970"/>
        <item x="997"/>
        <item x="1899"/>
        <item x="5257"/>
        <item x="667"/>
        <item x="772"/>
        <item x="2878"/>
        <item x="1809"/>
        <item x="782"/>
        <item x="595"/>
        <item x="5264"/>
        <item x="3820"/>
        <item x="1979"/>
        <item x="538"/>
        <item x="523"/>
        <item x="750"/>
        <item x="276"/>
        <item x="3974"/>
        <item x="1849"/>
        <item x="247"/>
        <item x="726"/>
        <item x="756"/>
        <item x="886"/>
        <item x="4030"/>
        <item x="765"/>
        <item x="4748"/>
        <item x="8"/>
        <item x="604"/>
        <item x="2550"/>
        <item x="4065"/>
        <item x="629"/>
        <item x="1028"/>
        <item x="794"/>
        <item x="3039"/>
        <item x="289"/>
        <item x="91"/>
        <item x="863"/>
        <item x="133"/>
        <item x="614"/>
        <item x="3969"/>
        <item x="693"/>
        <item x="1191"/>
        <item x="1071"/>
        <item x="564"/>
        <item x="2830"/>
        <item x="796"/>
        <item x="15"/>
        <item x="1961"/>
        <item x="566"/>
        <item x="4135"/>
        <item x="4102"/>
        <item x="3000"/>
        <item x="1289"/>
        <item x="654"/>
        <item x="890"/>
        <item x="1190"/>
        <item x="4111"/>
        <item x="806"/>
        <item x="326"/>
        <item x="652"/>
        <item x="194"/>
        <item x="767"/>
        <item x="27"/>
        <item x="2301"/>
        <item x="833"/>
        <item x="99"/>
        <item x="52"/>
        <item x="134"/>
        <item x="106"/>
        <item x="556"/>
        <item x="4134"/>
        <item x="161"/>
        <item x="892"/>
        <item x="1676"/>
        <item x="4458"/>
        <item x="1305"/>
        <item x="1195"/>
        <item x="24"/>
        <item x="2559"/>
        <item x="814"/>
        <item x="1867"/>
        <item x="3093"/>
        <item x="561"/>
        <item x="582"/>
        <item x="3697"/>
        <item x="691"/>
        <item x="641"/>
        <item x="1986"/>
        <item x="218"/>
        <item x="346"/>
        <item x="737"/>
        <item x="1798"/>
        <item x="3782"/>
        <item x="2967"/>
        <item x="3953"/>
        <item x="4226"/>
        <item x="447"/>
        <item x="257"/>
        <item x="413"/>
        <item x="844"/>
        <item x="3971"/>
        <item x="812"/>
        <item x="339"/>
        <item x="438"/>
        <item x="734"/>
        <item x="1164"/>
        <item x="942"/>
        <item x="21"/>
        <item x="529"/>
        <item x="954"/>
        <item x="825"/>
        <item x="88"/>
        <item x="2243"/>
        <item x="1469"/>
        <item x="2344"/>
        <item x="177"/>
        <item x="2302"/>
        <item x="988"/>
        <item x="720"/>
        <item x="673"/>
        <item x="2101"/>
        <item x="552"/>
        <item x="760"/>
        <item x="698"/>
        <item x="1868"/>
        <item x="1515"/>
        <item x="1911"/>
        <item x="697"/>
        <item x="1206"/>
        <item x="1312"/>
        <item x="2949"/>
        <item x="979"/>
        <item x="907"/>
        <item x="4782"/>
        <item x="2984"/>
        <item x="3981"/>
        <item x="656"/>
        <item x="1251"/>
        <item x="1252"/>
        <item x="3432"/>
        <item x="855"/>
        <item x="4090"/>
        <item x="893"/>
        <item x="4042"/>
        <item x="2956"/>
        <item x="1543"/>
        <item x="2837"/>
        <item x="1275"/>
        <item x="4476"/>
        <item x="1221"/>
        <item x="460"/>
        <item x="3007"/>
        <item x="3769"/>
        <item x="3770"/>
        <item x="146"/>
        <item x="497"/>
        <item x="109"/>
        <item x="1932"/>
        <item x="479"/>
        <item x="2214"/>
        <item x="670"/>
        <item x="1302"/>
        <item x="1540"/>
        <item x="742"/>
        <item x="1673"/>
        <item x="3707"/>
        <item x="1069"/>
        <item x="2564"/>
        <item x="1042"/>
        <item x="2284"/>
        <item x="2286"/>
        <item x="684"/>
        <item x="295"/>
        <item x="340"/>
        <item x="1953"/>
        <item x="4086"/>
        <item x="837"/>
        <item x="472"/>
        <item x="457"/>
        <item x="1981"/>
        <item x="2881"/>
        <item x="721"/>
        <item x="936"/>
        <item x="3711"/>
        <item x="1914"/>
        <item x="651"/>
        <item x="1526"/>
        <item x="1742"/>
        <item x="3781"/>
        <item x="1394"/>
        <item x="436"/>
        <item x="3896"/>
        <item x="2242"/>
        <item x="1092"/>
        <item x="4113"/>
        <item x="791"/>
        <item x="2825"/>
        <item x="2345"/>
        <item x="1464"/>
        <item x="4418"/>
        <item x="866"/>
        <item x="990"/>
        <item x="2827"/>
        <item x="459"/>
        <item x="615"/>
        <item x="140"/>
        <item x="495"/>
        <item x="358"/>
        <item x="826"/>
        <item x="1851"/>
        <item x="558"/>
        <item x="5253"/>
        <item x="682"/>
        <item x="112"/>
        <item x="1908"/>
        <item x="4445"/>
        <item x="597"/>
        <item x="804"/>
        <item x="935"/>
        <item x="1863"/>
        <item x="175"/>
        <item x="189"/>
        <item x="4059"/>
        <item x="816"/>
        <item x="943"/>
        <item x="933"/>
        <item x="4403"/>
        <item x="696"/>
        <item x="1292"/>
        <item x="563"/>
        <item x="807"/>
        <item x="4129"/>
        <item x="2338"/>
        <item x="609"/>
        <item x="798"/>
        <item x="117"/>
        <item x="5219"/>
        <item x="2306"/>
        <item x="1813"/>
        <item x="4859"/>
        <item x="962"/>
        <item x="4036"/>
        <item x="150"/>
        <item x="2065"/>
        <item x="911"/>
        <item x="3786"/>
        <item x="332"/>
        <item x="2343"/>
        <item x="987"/>
        <item x="964"/>
        <item x="1006"/>
        <item x="868"/>
        <item x="3853"/>
        <item x="1239"/>
        <item x="679"/>
        <item x="4716"/>
        <item x="2395"/>
        <item x="1084"/>
        <item x="3013"/>
        <item x="429"/>
        <item x="968"/>
        <item x="55"/>
        <item x="176"/>
        <item x="749"/>
        <item x="2893"/>
        <item x="1008"/>
        <item x="649"/>
        <item x="3430"/>
        <item x="193"/>
        <item x="2276"/>
        <item x="1854"/>
        <item x="2841"/>
        <item x="266"/>
        <item x="3831"/>
        <item x="4097"/>
        <item x="712"/>
        <item x="2819"/>
        <item x="1724"/>
        <item x="3721"/>
        <item x="421"/>
        <item x="4120"/>
        <item x="4807"/>
        <item x="2535"/>
        <item x="1825"/>
        <item x="3108"/>
        <item x="5174"/>
        <item x="4854"/>
        <item x="766"/>
        <item x="2957"/>
        <item x="331"/>
        <item x="3946"/>
        <item x="520"/>
        <item x="4774"/>
        <item x="2865"/>
        <item x="3016"/>
        <item x="773"/>
        <item x="244"/>
        <item x="254"/>
        <item x="1003"/>
        <item x="526"/>
        <item x="13"/>
        <item x="639"/>
        <item x="1016"/>
        <item x="329"/>
        <item x="155"/>
        <item x="1944"/>
        <item x="4990"/>
        <item x="1311"/>
        <item x="4700"/>
        <item x="4101"/>
        <item x="4436"/>
        <item x="1077"/>
        <item x="164"/>
        <item x="269"/>
        <item x="4352"/>
        <item x="724"/>
        <item x="144"/>
        <item x="29"/>
        <item x="1450"/>
        <item x="101"/>
        <item x="246"/>
        <item x="1049"/>
        <item x="571"/>
        <item x="1193"/>
        <item x="1238"/>
        <item x="169"/>
        <item x="2321"/>
        <item x="2349"/>
        <item x="1559"/>
        <item x="802"/>
        <item x="3315"/>
        <item x="1830"/>
        <item x="4096"/>
        <item x="230"/>
        <item x="373"/>
        <item x="1804"/>
        <item x="539"/>
        <item x="3812"/>
        <item x="3005"/>
        <item x="3010"/>
        <item x="3677"/>
        <item x="3715"/>
        <item x="1584"/>
        <item x="4067"/>
        <item x="311"/>
        <item x="390"/>
        <item x="3661"/>
        <item x="4359"/>
        <item x="9"/>
        <item x="496"/>
        <item x="562"/>
        <item x="808"/>
        <item x="370"/>
        <item x="441"/>
        <item x="2454"/>
        <item x="327"/>
        <item x="2230"/>
        <item x="142"/>
        <item x="959"/>
        <item x="1792"/>
        <item x="446"/>
        <item x="2312"/>
        <item x="4039"/>
        <item x="3730"/>
        <item x="418"/>
        <item x="214"/>
        <item x="1186"/>
        <item x="1795"/>
        <item x="1547"/>
        <item x="981"/>
        <item x="2966"/>
        <item x="678"/>
        <item x="492"/>
        <item x="2303"/>
        <item x="323"/>
        <item x="509"/>
        <item x="154"/>
        <item x="3647"/>
        <item x="5218"/>
        <item x="711"/>
        <item x="3734"/>
        <item x="2140"/>
        <item x="856"/>
        <item x="298"/>
        <item x="1958"/>
        <item x="662"/>
        <item x="166"/>
        <item x="2574"/>
        <item x="1860"/>
        <item x="306"/>
        <item x="1209"/>
        <item x="5285"/>
        <item x="3749"/>
        <item x="904"/>
        <item x="931"/>
        <item x="638"/>
        <item x="4671"/>
        <item x="1588"/>
        <item x="2862"/>
        <item x="2337"/>
        <item x="2272"/>
        <item x="388"/>
        <item x="3494"/>
        <item x="76"/>
        <item x="3456"/>
        <item x="2434"/>
        <item x="1131"/>
        <item x="3702"/>
        <item x="777"/>
        <item x="4092"/>
        <item x="989"/>
        <item x="2880"/>
        <item x="3800"/>
        <item x="950"/>
        <item x="727"/>
        <item x="5183"/>
        <item x="2996"/>
        <item x="4191"/>
        <item x="265"/>
        <item x="4180"/>
        <item x="3960"/>
        <item x="710"/>
        <item x="1513"/>
        <item x="743"/>
        <item x="4752"/>
        <item x="3004"/>
        <item x="4737"/>
        <item x="271"/>
        <item x="913"/>
        <item x="572"/>
        <item x="2265"/>
        <item x="864"/>
        <item x="1877"/>
        <item x="1476"/>
        <item x="2219"/>
        <item x="3929"/>
        <item x="938"/>
        <item x="4047"/>
        <item x="3914"/>
        <item x="3074"/>
        <item x="946"/>
        <item x="4122"/>
        <item x="348"/>
        <item x="1945"/>
        <item x="1094"/>
        <item x="986"/>
        <item x="2293"/>
        <item x="2973"/>
        <item x="875"/>
        <item x="4133"/>
        <item x="5010"/>
        <item x="4032"/>
        <item x="1807"/>
        <item x="771"/>
        <item x="1771"/>
        <item x="2300"/>
        <item x="3933"/>
        <item x="54"/>
        <item x="4768"/>
        <item x="92"/>
        <item x="5201"/>
        <item x="1822"/>
        <item x="1293"/>
        <item x="1732"/>
        <item x="3325"/>
        <item x="613"/>
        <item x="2924"/>
        <item x="708"/>
        <item x="70"/>
        <item x="3060"/>
        <item x="3709"/>
        <item x="4806"/>
        <item x="3720"/>
        <item x="281"/>
        <item x="4693"/>
        <item x="4366"/>
        <item x="443"/>
        <item x="1203"/>
        <item x="3594"/>
        <item x="2320"/>
        <item x="1231"/>
        <item x="4074"/>
        <item x="2264"/>
        <item x="4177"/>
        <item x="577"/>
        <item x="655"/>
        <item x="707"/>
        <item x="368"/>
        <item x="309"/>
        <item x="3309"/>
        <item x="151"/>
        <item x="1797"/>
        <item x="2866"/>
        <item x="1826"/>
        <item x="576"/>
        <item x="1896"/>
        <item x="1273"/>
        <item x="427"/>
        <item x="10"/>
        <item x="114"/>
        <item x="1237"/>
        <item x="1019"/>
        <item x="694"/>
        <item x="1530"/>
        <item x="3773"/>
        <item x="197"/>
        <item x="4114"/>
        <item x="3682"/>
        <item x="4717"/>
        <item x="320"/>
        <item x="68"/>
        <item x="4115"/>
        <item x="1558"/>
        <item x="3320"/>
        <item x="789"/>
        <item x="4132"/>
        <item x="4781"/>
        <item x="1603"/>
        <item x="732"/>
        <item x="186"/>
        <item x="618"/>
        <item x="831"/>
        <item x="600"/>
        <item x="1104"/>
        <item x="387"/>
        <item x="2391"/>
        <item x="3961"/>
        <item x="2993"/>
        <item x="4390"/>
        <item x="1898"/>
        <item x="1776"/>
        <item x="1620"/>
        <item x="250"/>
        <item x="456"/>
        <item x="810"/>
        <item x="4053"/>
        <item x="1475"/>
        <item x="1790"/>
        <item x="1318"/>
        <item x="2794"/>
        <item x="4380"/>
        <item x="2304"/>
        <item x="3520"/>
        <item x="4410"/>
        <item x="2960"/>
        <item x="3130"/>
        <item x="3092"/>
        <item x="294"/>
        <item x="5299"/>
        <item x="1848"/>
        <item x="477"/>
        <item x="2315"/>
        <item x="242"/>
        <item x="188"/>
        <item x="659"/>
        <item x="1934"/>
        <item x="290"/>
        <item x="171"/>
        <item x="283"/>
        <item x="1829"/>
        <item x="3113"/>
        <item x="1927"/>
        <item x="165"/>
        <item x="131"/>
        <item x="3347"/>
        <item x="2954"/>
        <item x="922"/>
        <item x="3472"/>
        <item x="1524"/>
        <item x="485"/>
        <item x="278"/>
        <item x="2498"/>
        <item x="310"/>
        <item x="4674"/>
        <item x="5022"/>
        <item x="3562"/>
        <item x="4793"/>
        <item x="3524"/>
        <item x="1880"/>
        <item x="3517"/>
        <item x="4703"/>
        <item x="4490"/>
        <item x="2557"/>
        <item x="1703"/>
        <item x="1955"/>
        <item x="705"/>
        <item x="3672"/>
        <item x="1871"/>
        <item x="1904"/>
        <item x="912"/>
        <item x="3851"/>
        <item x="200"/>
        <item x="2875"/>
        <item x="715"/>
        <item x="425"/>
        <item x="3123"/>
        <item x="3603"/>
        <item x="4828"/>
        <item x="2103"/>
        <item x="1966"/>
        <item x="1579"/>
        <item x="2555"/>
        <item x="4776"/>
        <item x="1004"/>
        <item x="378"/>
        <item x="1935"/>
        <item x="1919"/>
        <item x="1856"/>
        <item x="1341"/>
        <item x="1391"/>
        <item x="4802"/>
        <item x="1051"/>
        <item x="1643"/>
        <item x="873"/>
        <item x="287"/>
        <item x="2085"/>
        <item x="592"/>
        <item x="1082"/>
        <item x="2248"/>
        <item x="733"/>
        <item x="375"/>
        <item x="3335"/>
        <item x="2810"/>
        <item x="321"/>
        <item x="4874"/>
        <item x="4108"/>
        <item x="4432"/>
        <item x="1053"/>
        <item x="1245"/>
        <item x="3972"/>
        <item x="801"/>
        <item x="1832"/>
        <item x="4891"/>
        <item x="1179"/>
        <item x="642"/>
        <item x="4112"/>
        <item x="974"/>
        <item x="398"/>
        <item x="1818"/>
        <item x="4124"/>
        <item x="376"/>
        <item x="40"/>
        <item x="3214"/>
        <item x="1939"/>
        <item x="3784"/>
        <item x="827"/>
        <item x="383"/>
        <item x="168"/>
        <item x="1034"/>
        <item x="1112"/>
        <item x="135"/>
        <item x="1538"/>
        <item x="763"/>
        <item x="1232"/>
        <item x="2064"/>
        <item x="4789"/>
        <item x="1671"/>
        <item x="4883"/>
        <item x="591"/>
        <item x="395"/>
        <item x="1052"/>
        <item x="921"/>
        <item x="1621"/>
        <item x="918"/>
        <item x="3427"/>
        <item x="958"/>
        <item x="108"/>
        <item x="867"/>
        <item x="357"/>
        <item x="2339"/>
        <item x="1912"/>
        <item x="1583"/>
        <item x="2801"/>
        <item x="966"/>
        <item x="2059"/>
        <item x="3061"/>
        <item x="143"/>
        <item x="971"/>
        <item x="4816"/>
        <item x="1775"/>
        <item x="672"/>
        <item x="4790"/>
        <item x="1270"/>
        <item x="4771"/>
        <item x="1021"/>
        <item x="3732"/>
        <item x="2969"/>
        <item x="842"/>
        <item x="394"/>
        <item x="1072"/>
        <item x="1936"/>
        <item x="2415"/>
        <item x="4071"/>
        <item x="48"/>
        <item x="3684"/>
        <item x="192"/>
        <item x="4729"/>
        <item x="4939"/>
        <item x="334"/>
        <item x="4740"/>
        <item x="848"/>
        <item x="1956"/>
        <item x="4407"/>
        <item x="2044"/>
        <item x="1115"/>
        <item x="2275"/>
        <item x="1486"/>
        <item x="1905"/>
        <item x="1913"/>
        <item x="1065"/>
        <item x="2288"/>
        <item x="2895"/>
        <item x="4795"/>
        <item x="1114"/>
        <item x="5265"/>
        <item x="4836"/>
        <item x="4686"/>
        <item x="1205"/>
        <item x="288"/>
        <item x="809"/>
        <item x="3919"/>
        <item x="553"/>
        <item x="2215"/>
        <item x="1298"/>
        <item x="2565"/>
        <item x="2463"/>
        <item x="4705"/>
        <item x="377"/>
        <item x="1132"/>
        <item x="1243"/>
        <item x="4750"/>
        <item x="5247"/>
        <item x="910"/>
        <item x="666"/>
        <item x="2976"/>
        <item x="2247"/>
        <item x="546"/>
        <item x="2020"/>
        <item x="4785"/>
        <item x="4029"/>
        <item x="3504"/>
        <item x="4043"/>
        <item x="4127"/>
        <item x="4715"/>
        <item x="2348"/>
        <item x="1032"/>
        <item x="336"/>
        <item x="12"/>
        <item x="3595"/>
        <item x="406"/>
        <item x="490"/>
        <item x="5036"/>
        <item x="3815"/>
        <item x="2346"/>
        <item x="4068"/>
        <item x="555"/>
        <item x="2534"/>
        <item x="983"/>
        <item x="4372"/>
        <item x="3842"/>
        <item x="4702"/>
        <item x="1820"/>
        <item x="4057"/>
        <item x="900"/>
        <item x="4365"/>
        <item x="819"/>
        <item x="428"/>
        <item x="1926"/>
        <item x="1290"/>
        <item x="2970"/>
        <item x="2329"/>
        <item x="5043"/>
        <item x="3428"/>
        <item x="4775"/>
        <item x="184"/>
        <item x="2745"/>
        <item x="713"/>
        <item x="47"/>
        <item x="137"/>
        <item x="965"/>
        <item x="1869"/>
        <item x="1835"/>
        <item x="4136"/>
        <item x="3942"/>
        <item x="2528"/>
        <item x="1840"/>
        <item x="4083"/>
        <item x="665"/>
        <item x="4349"/>
        <item x="3802"/>
        <item x="1005"/>
        <item x="835"/>
        <item x="4850"/>
        <item x="1613"/>
        <item x="2327"/>
        <item x="299"/>
        <item x="2546"/>
        <item x="2319"/>
        <item x="39"/>
        <item x="2378"/>
        <item x="625"/>
        <item x="3622"/>
        <item x="3937"/>
        <item x="2210"/>
        <item x="2129"/>
        <item x="5019"/>
        <item x="1122"/>
        <item x="3998"/>
        <item x="838"/>
        <item x="3512"/>
        <item x="1968"/>
        <item x="754"/>
        <item x="3470"/>
        <item x="2447"/>
        <item x="920"/>
        <item x="857"/>
        <item x="2572"/>
        <item x="162"/>
        <item x="5189"/>
        <item x="3690"/>
        <item x="233"/>
        <item x="895"/>
        <item x="410"/>
        <item x="1089"/>
        <item x="4072"/>
        <item x="2305"/>
        <item x="5086"/>
        <item x="729"/>
        <item x="2062"/>
        <item x="4911"/>
        <item x="2899"/>
        <item x="1736"/>
        <item x="401"/>
        <item x="439"/>
        <item x="4425"/>
        <item x="488"/>
        <item x="4019"/>
        <item x="817"/>
        <item x="2962"/>
        <item x="2475"/>
        <item x="994"/>
        <item x="2375"/>
        <item x="263"/>
        <item x="3425"/>
        <item x="3949"/>
        <item x="274"/>
        <item x="1281"/>
        <item x="4392"/>
        <item x="270"/>
        <item x="1971"/>
        <item x="1398"/>
        <item x="3976"/>
        <item x="1937"/>
        <item x="761"/>
        <item x="797"/>
        <item x="640"/>
        <item x="2256"/>
        <item x="3745"/>
        <item x="4698"/>
        <item x="1785"/>
        <item x="4215"/>
        <item x="2273"/>
        <item x="1948"/>
        <item x="3066"/>
        <item x="5255"/>
        <item x="3673"/>
        <item x="2863"/>
        <item x="1910"/>
        <item x="1121"/>
        <item x="4095"/>
        <item x="541"/>
        <item x="59"/>
        <item x="124"/>
        <item x="527"/>
        <item x="787"/>
        <item x="2051"/>
        <item x="2560"/>
        <item x="2290"/>
        <item x="2573"/>
        <item x="1274"/>
        <item x="1708"/>
        <item x="650"/>
        <item x="2858"/>
        <item x="4157"/>
        <item x="3490"/>
        <item x="823"/>
        <item x="5268"/>
        <item x="830"/>
        <item x="3967"/>
        <item x="815"/>
        <item x="1569"/>
        <item x="245"/>
        <item x="903"/>
        <item x="5244"/>
        <item x="1808"/>
        <item x="1168"/>
        <item x="4453"/>
        <item x="870"/>
        <item x="5006"/>
        <item x="4050"/>
        <item x="1940"/>
        <item x="955"/>
        <item x="3597"/>
        <item x="2792"/>
        <item x="1014"/>
        <item x="4906"/>
        <item x="4932"/>
        <item x="3037"/>
        <item x="1154"/>
        <item x="1889"/>
        <item x="430"/>
        <item x="3577"/>
        <item x="2358"/>
        <item x="249"/>
        <item x="38"/>
        <item x="611"/>
        <item x="4207"/>
        <item x="2910"/>
        <item x="84"/>
        <item x="1864"/>
        <item x="3796"/>
        <item x="3857"/>
        <item x="369"/>
        <item x="389"/>
        <item x="2926"/>
        <item x="4473"/>
        <item x="783"/>
        <item x="961"/>
        <item x="4105"/>
        <item x="1276"/>
        <item x="688"/>
        <item x="3934"/>
        <item x="2933"/>
        <item x="2122"/>
        <item x="1978"/>
        <item x="399"/>
        <item x="2332"/>
        <item x="3611"/>
        <item x="1976"/>
        <item x="1753"/>
        <item x="1634"/>
        <item x="1931"/>
        <item x="1571"/>
        <item x="3003"/>
        <item x="1146"/>
        <item x="1743"/>
        <item x="41"/>
        <item x="605"/>
        <item x="4022"/>
        <item x="5250"/>
        <item x="2291"/>
        <item x="2031"/>
        <item x="1500"/>
        <item x="3777"/>
        <item x="2198"/>
        <item x="4362"/>
        <item x="2283"/>
        <item x="129"/>
        <item x="695"/>
        <item x="2130"/>
        <item x="2795"/>
        <item x="854"/>
        <item x="2356"/>
        <item x="1952"/>
        <item x="884"/>
        <item x="1653"/>
        <item x="2514"/>
        <item x="220"/>
        <item x="1288"/>
        <item x="4465"/>
        <item x="365"/>
        <item x="1675"/>
        <item x="3553"/>
        <item x="4813"/>
        <item x="19"/>
        <item x="897"/>
        <item x="1794"/>
        <item x="205"/>
        <item x="2234"/>
        <item x="4416"/>
        <item x="3439"/>
        <item x="4733"/>
        <item x="1536"/>
        <item x="3496"/>
        <item x="4094"/>
        <item x="4833"/>
        <item x="1226"/>
        <item x="840"/>
        <item x="3029"/>
        <item x="4842"/>
        <item x="4696"/>
        <item x="1928"/>
        <item x="937"/>
        <item x="1256"/>
        <item x="2231"/>
        <item x="4103"/>
        <item x="2195"/>
        <item x="2110"/>
        <item x="1901"/>
        <item x="906"/>
        <item x="3693"/>
        <item x="800"/>
        <item x="3741"/>
        <item x="2906"/>
        <item x="850"/>
        <item x="3290"/>
        <item x="4126"/>
        <item x="3555"/>
        <item x="1511"/>
        <item x="2221"/>
        <item x="567"/>
        <item x="836"/>
        <item x="723"/>
        <item x="3589"/>
        <item x="1823"/>
        <item x="4332"/>
        <item x="653"/>
        <item x="2930"/>
        <item x="5271"/>
        <item x="2352"/>
        <item x="1922"/>
        <item x="2877"/>
        <item x="2988"/>
        <item x="1874"/>
        <item x="2094"/>
        <item x="746"/>
        <item x="198"/>
        <item x="1845"/>
        <item x="77"/>
        <item x="1000"/>
        <item x="1882"/>
        <item x="5205"/>
        <item x="1581"/>
        <item x="1897"/>
        <item x="4363"/>
        <item x="607"/>
        <item x="72"/>
        <item x="3298"/>
        <item x="970"/>
        <item x="4678"/>
        <item x="2104"/>
        <item x="130"/>
        <item x="3948"/>
        <item x="3723"/>
        <item x="1041"/>
        <item x="1374"/>
        <item x="4461"/>
        <item x="1796"/>
        <item x="4434"/>
        <item x="2772"/>
        <item x="1647"/>
        <item x="4630"/>
        <item x="1852"/>
        <item x="579"/>
        <item x="4474"/>
        <item x="4685"/>
        <item x="37"/>
        <item x="2912"/>
        <item x="4005"/>
        <item x="2252"/>
        <item x="4615"/>
        <item x="2897"/>
        <item x="2141"/>
        <item x="1560"/>
        <item x="739"/>
        <item x="1597"/>
        <item x="2058"/>
        <item x="3443"/>
        <item x="4760"/>
        <item x="2889"/>
        <item x="415"/>
        <item x="522"/>
        <item x="3712"/>
        <item x="1704"/>
        <item x="976"/>
        <item x="2900"/>
        <item x="5225"/>
        <item x="208"/>
        <item x="1161"/>
        <item x="1259"/>
        <item x="1876"/>
        <item x="1920"/>
        <item x="2061"/>
        <item x="2016"/>
        <item x="4666"/>
        <item x="998"/>
        <item x="352"/>
        <item x="4106"/>
        <item x="1959"/>
        <item x="5008"/>
        <item x="2125"/>
        <item x="4374"/>
        <item x="4835"/>
        <item x="2027"/>
        <item x="1216"/>
        <item x="121"/>
        <item x="2733"/>
        <item x="2660"/>
        <item x="664"/>
        <item x="1774"/>
        <item x="2373"/>
        <item x="2493"/>
        <item x="1466"/>
        <item x="3"/>
        <item x="4070"/>
        <item x="4876"/>
        <item x="1824"/>
        <item x="217"/>
        <item x="4914"/>
        <item x="4099"/>
        <item x="1050"/>
        <item x="1718"/>
        <item x="2997"/>
        <item x="5252"/>
        <item x="4341"/>
        <item x="1720"/>
        <item x="4920"/>
        <item x="3128"/>
        <item x="2029"/>
        <item x="2568"/>
        <item x="1296"/>
        <item x="4323"/>
        <item x="58"/>
        <item x="3844"/>
        <item x="3464"/>
        <item x="4558"/>
        <item x="2633"/>
        <item x="2477"/>
        <item x="1918"/>
        <item x="1120"/>
        <item x="4077"/>
        <item x="1009"/>
        <item x="2260"/>
        <item x="1636"/>
        <item x="212"/>
        <item x="3980"/>
        <item x="3656"/>
        <item x="3545"/>
        <item x="2394"/>
        <item x="4262"/>
        <item x="4131"/>
        <item x="2706"/>
        <item x="865"/>
        <item x="4355"/>
        <item x="3683"/>
        <item x="2128"/>
        <item x="2262"/>
        <item x="420"/>
        <item x="67"/>
        <item x="5298"/>
        <item x="1578"/>
        <item x="3344"/>
        <item x="2815"/>
        <item x="3576"/>
        <item x="1568"/>
        <item x="1300"/>
        <item x="1056"/>
        <item x="407"/>
        <item x="2799"/>
        <item x="2254"/>
        <item x="1938"/>
        <item x="226"/>
        <item x="1969"/>
        <item x="3483"/>
        <item x="1521"/>
        <item x="4588"/>
        <item x="3643"/>
        <item x="3008"/>
        <item x="3572"/>
        <item x="1350"/>
        <item x="1857"/>
        <item x="4052"/>
        <item x="2322"/>
        <item x="1697"/>
        <item x="1941"/>
        <item x="1817"/>
        <item x="2520"/>
        <item x="4046"/>
        <item x="3575"/>
        <item x="2134"/>
        <item x="1286"/>
        <item x="5185"/>
        <item x="2292"/>
        <item x="236"/>
        <item x="3897"/>
        <item x="1572"/>
        <item x="3580"/>
        <item x="2318"/>
        <item x="2818"/>
        <item x="4640"/>
        <item x="3843"/>
        <item x="768"/>
        <item x="3035"/>
        <item x="677"/>
        <item x="758"/>
        <item x="3935"/>
        <item x="4081"/>
        <item x="1788"/>
        <item x="3103"/>
        <item x="2258"/>
        <item x="534"/>
        <item x="4472"/>
        <item x="2645"/>
        <item x="1080"/>
        <item x="1123"/>
        <item x="190"/>
        <item x="3415"/>
        <item x="5172"/>
        <item x="3982"/>
        <item x="1299"/>
        <item x="3213"/>
        <item x="1360"/>
        <item x="4672"/>
        <item x="4489"/>
        <item x="3990"/>
        <item x="3170"/>
        <item x="3429"/>
        <item x="4811"/>
        <item x="1631"/>
        <item x="4741"/>
        <item x="2531"/>
        <item x="2992"/>
        <item x="869"/>
        <item x="7"/>
        <item x="2342"/>
        <item x="424"/>
        <item x="2789"/>
        <item x="1625"/>
        <item x="4394"/>
        <item x="3305"/>
        <item x="722"/>
        <item x="2735"/>
        <item x="4905"/>
        <item x="4713"/>
        <item x="127"/>
        <item x="4224"/>
        <item x="2135"/>
        <item x="170"/>
        <item x="1858"/>
        <item x="3646"/>
        <item x="209"/>
        <item x="2961"/>
        <item x="759"/>
        <item x="432"/>
        <item x="2341"/>
        <item x="437"/>
        <item x="2136"/>
        <item x="3087"/>
        <item x="1073"/>
        <item x="596"/>
        <item x="1314"/>
        <item x="2070"/>
        <item x="4438"/>
        <item x="5076"/>
        <item x="1608"/>
        <item x="4018"/>
        <item x="633"/>
        <item x="2853"/>
        <item x="1170"/>
        <item x="799"/>
        <item x="3587"/>
        <item x="4943"/>
        <item x="908"/>
        <item x="4204"/>
        <item x="924"/>
        <item x="2911"/>
        <item x="1331"/>
        <item x="2127"/>
        <item x="2374"/>
        <item x="544"/>
        <item x="4761"/>
        <item x="302"/>
        <item x="4963"/>
        <item x="3111"/>
        <item x="621"/>
        <item x="3840"/>
        <item x="1886"/>
        <item x="510"/>
        <item x="853"/>
        <item x="928"/>
        <item x="559"/>
        <item x="3726"/>
        <item x="1211"/>
        <item x="2870"/>
        <item x="2552"/>
        <item x="849"/>
        <item x="521"/>
        <item x="3457"/>
        <item x="516"/>
        <item x="2502"/>
        <item x="3701"/>
        <item x="3042"/>
        <item x="2448"/>
        <item x="445"/>
        <item x="282"/>
        <item x="1010"/>
        <item x="3072"/>
        <item x="755"/>
        <item x="984"/>
        <item x="2154"/>
        <item x="1907"/>
        <item x="1962"/>
        <item x="1711"/>
        <item x="1656"/>
        <item x="3638"/>
        <item x="4225"/>
        <item x="1562"/>
        <item x="379"/>
        <item x="3333"/>
        <item x="1729"/>
        <item x="2200"/>
        <item x="426"/>
        <item x="4912"/>
        <item x="1272"/>
        <item x="834"/>
        <item x="628"/>
        <item x="1915"/>
        <item x="781"/>
        <item x="4908"/>
        <item x="3071"/>
        <item x="4331"/>
        <item x="4654"/>
        <item x="73"/>
        <item x="1861"/>
        <item x="1189"/>
        <item x="3962"/>
        <item x="25"/>
        <item x="403"/>
        <item x="501"/>
        <item x="53"/>
        <item x="361"/>
        <item x="1048"/>
        <item x="5275"/>
        <item x="700"/>
        <item x="3931"/>
        <item x="2038"/>
        <item x="3022"/>
        <item x="1780"/>
        <item x="2421"/>
        <item x="3963"/>
        <item x="3790"/>
        <item x="2357"/>
        <item x="5157"/>
        <item x="3598"/>
        <item x="2311"/>
        <item x="2116"/>
        <item x="4798"/>
        <item x="1605"/>
        <item x="3492"/>
        <item x="3331"/>
        <item x="3107"/>
        <item x="3607"/>
        <item x="1031"/>
        <item x="608"/>
        <item x="5093"/>
        <item x="5214"/>
        <item x="3836"/>
        <item x="898"/>
        <item x="4887"/>
        <item x="5202"/>
        <item x="533"/>
        <item x="1175"/>
        <item x="4823"/>
        <item x="1449"/>
        <item x="504"/>
        <item x="5044"/>
        <item x="2369"/>
        <item x="1596"/>
        <item x="3758"/>
        <item x="4156"/>
        <item x="876"/>
        <item x="2235"/>
        <item x="2545"/>
        <item x="1688"/>
        <item x="3573"/>
        <item x="4673"/>
        <item x="3696"/>
        <item x="431"/>
        <item x="2115"/>
        <item x="4758"/>
        <item x="4457"/>
        <item x="2770"/>
        <item x="2089"/>
        <item x="637"/>
        <item x="2589"/>
        <item x="5209"/>
        <item x="2707"/>
        <item x="4903"/>
        <item x="62"/>
        <item x="2629"/>
        <item x="956"/>
        <item x="4430"/>
        <item x="4488"/>
        <item x="371"/>
        <item x="891"/>
        <item x="1993"/>
        <item x="2034"/>
        <item x="644"/>
        <item x="1967"/>
        <item x="3414"/>
        <item x="4618"/>
        <item x="3789"/>
        <item x="2106"/>
        <item x="1336"/>
        <item x="569"/>
        <item x="4818"/>
        <item x="3453"/>
        <item x="2942"/>
        <item x="588"/>
        <item x="2876"/>
        <item x="1644"/>
        <item x="4371"/>
        <item x="1103"/>
        <item x="2213"/>
        <item x="1227"/>
        <item x="545"/>
        <item x="2072"/>
        <item x="4413"/>
        <item x="414"/>
        <item x="3994"/>
        <item x="4916"/>
        <item x="2972"/>
        <item x="1925"/>
        <item x="2635"/>
        <item x="2813"/>
        <item x="861"/>
        <item x="4846"/>
        <item x="2832"/>
        <item x="3372"/>
        <item x="1980"/>
        <item x="4140"/>
        <item x="3190"/>
        <item x="3947"/>
        <item x="2958"/>
        <item x="4962"/>
        <item x="2113"/>
        <item x="3695"/>
        <item x="2269"/>
        <item x="714"/>
        <item x="2450"/>
        <item x="2294"/>
        <item x="5273"/>
        <item x="98"/>
        <item x="2307"/>
        <item x="2017"/>
        <item x="3056"/>
        <item x="699"/>
        <item x="3319"/>
        <item x="4037"/>
        <item x="3341"/>
        <item x="2088"/>
        <item x="1235"/>
        <item x="2438"/>
        <item x="4061"/>
        <item x="2041"/>
        <item x="305"/>
        <item x="2367"/>
        <item x="2888"/>
        <item x="4401"/>
        <item x="4248"/>
        <item x="1301"/>
        <item x="4066"/>
        <item x="902"/>
        <item x="4348"/>
        <item x="65"/>
        <item x="1609"/>
        <item x="3582"/>
        <item x="3746"/>
        <item x="30"/>
        <item x="2776"/>
        <item x="3090"/>
        <item x="2697"/>
        <item x="2987"/>
        <item x="102"/>
        <item x="2360"/>
        <item x="4812"/>
        <item x="3106"/>
        <item x="1630"/>
        <item x="2548"/>
        <item x="706"/>
        <item x="4165"/>
        <item x="3728"/>
        <item x="1130"/>
        <item x="3038"/>
        <item x="3717"/>
        <item x="1457"/>
        <item x="2325"/>
        <item x="1942"/>
        <item x="4628"/>
        <item x="3043"/>
        <item x="3992"/>
        <item x="2844"/>
        <item x="3259"/>
        <item x="4718"/>
        <item x="2855"/>
        <item x="4909"/>
        <item x="4356"/>
        <item x="3748"/>
        <item x="2208"/>
        <item x="3904"/>
        <item x="622"/>
        <item x="4169"/>
        <item x="5223"/>
        <item x="3739"/>
        <item x="4772"/>
        <item x="511"/>
        <item x="2833"/>
        <item x="2092"/>
        <item x="2004"/>
        <item x="4427"/>
        <item x="949"/>
        <item x="1883"/>
        <item x="5011"/>
        <item x="5283"/>
        <item x="2529"/>
        <item x="3059"/>
        <item x="4216"/>
        <item x="4384"/>
        <item x="5305"/>
        <item x="2069"/>
        <item x="4855"/>
        <item x="1844"/>
        <item x="2478"/>
        <item x="5194"/>
        <item x="216"/>
        <item x="1147"/>
        <item x="3624"/>
        <item x="5016"/>
        <item x="792"/>
        <item x="3996"/>
        <item x="2216"/>
        <item x="603"/>
        <item x="852"/>
        <item x="4645"/>
        <item x="2067"/>
        <item x="3849"/>
        <item x="2389"/>
        <item x="1719"/>
        <item x="2985"/>
        <item x="1964"/>
        <item x="1846"/>
        <item x="1467"/>
        <item x="4843"/>
        <item x="1155"/>
        <item x="3078"/>
        <item x="2749"/>
        <item x="2263"/>
        <item x="1637"/>
        <item x="1916"/>
        <item x="3480"/>
        <item x="1219"/>
        <item x="3350"/>
        <item x="4431"/>
        <item x="2408"/>
        <item x="345"/>
        <item x="4749"/>
        <item x="1747"/>
        <item x="1210"/>
        <item x="4334"/>
        <item x="1142"/>
        <item x="2054"/>
        <item x="1875"/>
        <item x="2869"/>
        <item x="2078"/>
        <item x="3662"/>
        <item x="3692"/>
        <item x="1734"/>
        <item x="646"/>
        <item x="5188"/>
        <item x="3012"/>
        <item x="1903"/>
        <item x="2379"/>
        <item x="3506"/>
        <item x="1810"/>
        <item x="3940"/>
        <item x="1639"/>
        <item x="1501"/>
        <item x="992"/>
        <item x="1499"/>
        <item x="1660"/>
        <item x="2282"/>
        <item x="4211"/>
        <item x="2787"/>
        <item x="2013"/>
        <item x="4763"/>
        <item x="741"/>
        <item x="4405"/>
        <item x="3017"/>
        <item x="1279"/>
        <item x="4330"/>
        <item x="51"/>
        <item x="620"/>
        <item x="762"/>
        <item x="917"/>
        <item x="2229"/>
        <item x="1313"/>
        <item x="3019"/>
        <item x="4721"/>
        <item x="4223"/>
        <item x="1725"/>
        <item x="4998"/>
        <item x="4109"/>
        <item x="663"/>
        <item x="4665"/>
        <item x="4205"/>
        <item x="417"/>
        <item x="2570"/>
        <item x="3738"/>
        <item x="4832"/>
        <item x="1954"/>
        <item x="2420"/>
        <item x="3032"/>
        <item x="4091"/>
        <item x="3585"/>
        <item x="2220"/>
        <item x="4999"/>
        <item x="2393"/>
        <item x="2551"/>
        <item x="1166"/>
        <item x="386"/>
        <item x="1546"/>
        <item x="1553"/>
        <item x="1646"/>
        <item x="384"/>
        <item x="4443"/>
        <item x="303"/>
        <item x="1803"/>
        <item x="1156"/>
        <item x="1278"/>
        <item x="2857"/>
        <item x="531"/>
        <item x="4396"/>
        <item x="2494"/>
        <item x="2118"/>
        <item x="1043"/>
        <item x="400"/>
        <item x="1943"/>
        <item x="2462"/>
        <item x="2021"/>
        <item x="2790"/>
        <item x="2711"/>
        <item x="1059"/>
        <item x="3762"/>
        <item x="1083"/>
        <item x="2068"/>
        <item x="2443"/>
        <item x="1229"/>
        <item x="4208"/>
        <item x="1994"/>
        <item x="3938"/>
        <item x="996"/>
        <item x="2308"/>
        <item x="2470"/>
        <item x="2202"/>
        <item x="1651"/>
        <item x="4398"/>
        <item x="4977"/>
        <item x="3105"/>
        <item x="4016"/>
        <item x="901"/>
        <item x="2850"/>
        <item x="402"/>
        <item x="0"/>
        <item x="915"/>
        <item x="3767"/>
        <item x="2107"/>
        <item x="2859"/>
        <item x="5186"/>
        <item x="1064"/>
        <item x="1100"/>
        <item x="4501"/>
        <item x="1255"/>
        <item x="2162"/>
        <item x="1801"/>
        <item x="2257"/>
        <item x="1746"/>
        <item x="3508"/>
        <item x="2567"/>
        <item x="203"/>
        <item x="2218"/>
        <item x="3011"/>
        <item x="4013"/>
        <item x="2206"/>
        <item x="419"/>
        <item x="4669"/>
        <item x="4622"/>
        <item x="1159"/>
        <item x="3498"/>
        <item x="2063"/>
        <item x="4184"/>
        <item x="2788"/>
        <item x="4831"/>
        <item x="1217"/>
        <item x="2117"/>
        <item x="1838"/>
        <item x="3132"/>
        <item x="2314"/>
        <item x="4470"/>
        <item x="2211"/>
        <item x="4203"/>
        <item x="5007"/>
        <item x="3601"/>
        <item x="3522"/>
        <item x="1317"/>
        <item x="3768"/>
        <item x="228"/>
        <item x="4728"/>
        <item x="2848"/>
        <item x="1033"/>
        <item x="2000"/>
        <item x="100"/>
        <item x="4784"/>
        <item x="5196"/>
        <item x="537"/>
        <item x="1627"/>
        <item x="297"/>
        <item x="3272"/>
        <item x="2716"/>
        <item x="3602"/>
        <item x="2317"/>
        <item x="404"/>
        <item x="4087"/>
        <item x="2267"/>
        <item x="2856"/>
        <item x="3452"/>
        <item x="2424"/>
        <item x="2274"/>
        <item x="4486"/>
        <item x="4446"/>
        <item x="623"/>
        <item x="674"/>
        <item x="4212"/>
        <item x="1843"/>
        <item x="1236"/>
        <item x="3486"/>
        <item x="1460"/>
        <item x="909"/>
        <item x="1199"/>
        <item x="3722"/>
        <item x="4860"/>
        <item x="1800"/>
        <item x="2851"/>
        <item x="2108"/>
        <item x="2914"/>
        <item x="2793"/>
        <item x="2361"/>
        <item x="2619"/>
        <item x="4981"/>
        <item x="1862"/>
        <item x="2823"/>
        <item x="2506"/>
        <item x="5004"/>
        <item x="3747"/>
        <item x="2233"/>
        <item x="3792"/>
        <item x="3944"/>
        <item x="3002"/>
        <item x="2439"/>
        <item x="3571"/>
        <item x="1566"/>
        <item x="440"/>
        <item x="3020"/>
        <item x="2783"/>
        <item x="3968"/>
        <item x="2330"/>
        <item x="995"/>
        <item x="256"/>
        <item x="3544"/>
        <item x="4487"/>
        <item x="4885"/>
        <item x="589"/>
        <item x="3283"/>
        <item x="632"/>
        <item x="2892"/>
        <item x="2736"/>
        <item x="2098"/>
        <item x="923"/>
        <item x="4201"/>
        <item x="1740"/>
        <item x="3570"/>
        <item x="105"/>
        <item x="1373"/>
        <item x="4695"/>
        <item x="3186"/>
        <item x="3481"/>
        <item x="5208"/>
        <item x="4589"/>
        <item x="3899"/>
        <item x="2785"/>
        <item x="4373"/>
        <item x="2467"/>
        <item x="2968"/>
        <item x="1204"/>
        <item x="3478"/>
        <item x="2931"/>
        <item x="3907"/>
        <item x="581"/>
        <item x="2245"/>
        <item x="4377"/>
        <item x="1233"/>
        <item x="5000"/>
        <item x="610"/>
        <item x="2814"/>
        <item x="4368"/>
        <item x="5015"/>
        <item x="2886"/>
        <item x="1982"/>
        <item x="1097"/>
        <item x="1306"/>
        <item x="2237"/>
        <item x="1087"/>
        <item x="1554"/>
        <item x="5227"/>
        <item x="2416"/>
        <item x="882"/>
        <item x="3761"/>
        <item x="1497"/>
        <item x="5176"/>
        <item x="647"/>
        <item x="4765"/>
        <item x="619"/>
        <item x="3894"/>
        <item x="1180"/>
        <item x="3574"/>
        <item x="2228"/>
        <item x="2336"/>
        <item x="1752"/>
        <item x="2353"/>
        <item x="4483"/>
        <item x="2295"/>
        <item x="4709"/>
        <item x="2363"/>
        <item x="3101"/>
        <item x="2093"/>
        <item x="1303"/>
        <item x="2542"/>
        <item x="1551"/>
        <item x="4234"/>
        <item x="60"/>
        <item x="3049"/>
        <item x="3780"/>
        <item x="3794"/>
        <item x="4055"/>
        <item x="210"/>
        <item x="1011"/>
        <item x="2613"/>
        <item x="2048"/>
        <item x="280"/>
        <item x="4838"/>
        <item x="2808"/>
        <item x="1320"/>
        <item x="5259"/>
        <item x="5274"/>
        <item x="3652"/>
        <item x="2003"/>
        <item x="1640"/>
        <item x="3318"/>
        <item x="4866"/>
        <item x="1182"/>
        <item x="4594"/>
        <item x="207"/>
        <item x="4357"/>
        <item x="2040"/>
        <item x="3858"/>
        <item x="3918"/>
        <item x="3744"/>
        <item x="2871"/>
        <item x="1988"/>
        <item x="4976"/>
        <item x="3075"/>
        <item x="1129"/>
        <item x="2759"/>
        <item x="3924"/>
        <item x="4335"/>
        <item x="2852"/>
        <item x="5220"/>
        <item x="2372"/>
        <item x="2366"/>
        <item x="1133"/>
        <item x="2835"/>
        <item x="5056"/>
        <item x="5203"/>
        <item x="3317"/>
        <item x="4171"/>
        <item x="4023"/>
        <item x="1947"/>
        <item x="1965"/>
        <item x="227"/>
        <item x="2431"/>
        <item x="4759"/>
        <item x="3640"/>
        <item x="3181"/>
        <item x="1294"/>
        <item x="484"/>
        <item x="1692"/>
        <item x="2278"/>
        <item x="4080"/>
        <item x="3024"/>
        <item x="2556"/>
        <item x="2537"/>
        <item x="776"/>
        <item x="179"/>
        <item x="382"/>
        <item x="5035"/>
        <item x="2901"/>
        <item x="548"/>
        <item x="31"/>
        <item x="1890"/>
        <item x="1995"/>
        <item x="1330"/>
        <item x="4603"/>
        <item x="1086"/>
        <item x="1088"/>
        <item x="3885"/>
        <item x="4227"/>
        <item x="2497"/>
        <item x="2407"/>
        <item x="85"/>
        <item x="4675"/>
        <item x="1772"/>
        <item x="2505"/>
        <item x="3985"/>
        <item x="2111"/>
        <item x="3525"/>
        <item x="435"/>
        <item x="235"/>
        <item x="2459"/>
        <item x="2266"/>
        <item x="1024"/>
        <item x="1054"/>
        <item x="2324"/>
        <item x="5041"/>
        <item x="4767"/>
        <item x="4711"/>
        <item x="4710"/>
        <item x="2351"/>
        <item x="1488"/>
        <item x="1837"/>
        <item x="2253"/>
        <item x="4841"/>
        <item x="5003"/>
        <item x="4370"/>
        <item x="3420"/>
        <item x="5147"/>
        <item x="1267"/>
        <item x="1200"/>
        <item x="4917"/>
        <item x="2138"/>
        <item x="2501"/>
        <item x="1528"/>
        <item x="4708"/>
        <item x="4880"/>
        <item x="167"/>
        <item x="14"/>
        <item x="267"/>
        <item x="4308"/>
        <item x="3932"/>
        <item x="645"/>
        <item x="4699"/>
        <item x="2605"/>
        <item x="1250"/>
        <item x="1284"/>
        <item x="2644"/>
        <item x="1185"/>
        <item x="1523"/>
        <item x="5078"/>
        <item x="2495"/>
        <item x="1440"/>
        <item x="1224"/>
        <item x="4808"/>
        <item x="709"/>
        <item x="3467"/>
        <item x="2091"/>
        <item x="462"/>
        <item x="3360"/>
        <item x="2249"/>
        <item x="862"/>
        <item x="1575"/>
        <item x="4987"/>
        <item x="20"/>
        <item x="2571"/>
        <item x="1504"/>
        <item x="5073"/>
        <item x="1902"/>
        <item x="3052"/>
        <item x="1264"/>
        <item x="5212"/>
        <item x="3028"/>
        <item x="3705"/>
        <item x="1975"/>
        <item x="4462"/>
        <item x="1731"/>
        <item x="3451"/>
        <item x="4895"/>
        <item x="3536"/>
        <item x="2039"/>
        <item x="744"/>
        <item x="2270"/>
        <item x="4821"/>
        <item x="5193"/>
        <item x="2402"/>
        <item x="3391"/>
        <item x="4166"/>
        <item x="680"/>
        <item x="1756"/>
        <item x="2045"/>
        <item x="3922"/>
        <item x="2831"/>
        <item x="1268"/>
        <item x="1514"/>
        <item x="4251"/>
        <item x="4328"/>
        <item x="18"/>
        <item x="1046"/>
        <item x="3710"/>
        <item x="4779"/>
        <item x="1716"/>
        <item x="4997"/>
        <item x="5029"/>
        <item x="5112"/>
        <item x="4336"/>
        <item x="3209"/>
        <item x="243"/>
        <item x="1223"/>
        <item x="1001"/>
        <item x="1385"/>
        <item x="2217"/>
        <item x="3354"/>
        <item x="1529"/>
        <item x="1712"/>
        <item x="2554"/>
        <item x="279"/>
        <item x="4502"/>
        <item x="1710"/>
        <item x="90"/>
        <item x="1494"/>
        <item x="1517"/>
        <item x="4404"/>
        <item x="2575"/>
        <item x="2289"/>
        <item x="574"/>
        <item x="2492"/>
        <item x="512"/>
        <item x="2365"/>
        <item x="4993"/>
        <item x="3134"/>
        <item x="2713"/>
        <item x="3637"/>
        <item x="1793"/>
        <item x="1020"/>
        <item x="3191"/>
        <item x="2197"/>
        <item x="4707"/>
        <item x="530"/>
        <item x="3861"/>
        <item x="3680"/>
        <item x="4869"/>
        <item x="1766"/>
        <item x="1951"/>
        <item x="5282"/>
        <item x="3959"/>
        <item x="4209"/>
        <item x="23"/>
        <item x="3171"/>
        <item x="1117"/>
        <item x="2002"/>
        <item x="2965"/>
        <item x="1757"/>
        <item x="2178"/>
        <item x="2471"/>
        <item x="1960"/>
        <item x="3300"/>
        <item x="229"/>
        <item x="4078"/>
        <item x="2703"/>
        <item x="4375"/>
        <item x="1768"/>
        <item x="174"/>
        <item x="872"/>
        <item x="2095"/>
        <item x="2594"/>
        <item x="4623"/>
        <item x="2779"/>
        <item x="4455"/>
        <item x="5303"/>
        <item x="4824"/>
        <item x="3463"/>
        <item x="4712"/>
        <item x="2999"/>
        <item x="1884"/>
        <item x="5002"/>
        <item x="535"/>
        <item x="2614"/>
        <item x="1751"/>
        <item x="4233"/>
        <item x="2812"/>
        <item x="4346"/>
        <item x="4973"/>
        <item x="4948"/>
        <item x="152"/>
        <item x="517"/>
        <item x="2543"/>
        <item x="1498"/>
        <item x="3538"/>
        <item x="1658"/>
        <item x="4743"/>
        <item x="4996"/>
        <item x="2132"/>
        <item x="4787"/>
        <item x="4901"/>
        <item x="2937"/>
        <item x="4766"/>
        <item x="941"/>
        <item x="3215"/>
        <item x="3627"/>
        <item x="1196"/>
        <item x="1502"/>
        <item x="3609"/>
        <item x="4913"/>
        <item x="4965"/>
        <item x="5066"/>
        <item x="3568"/>
        <item x="2046"/>
        <item x="2250"/>
        <item x="4214"/>
        <item x="44"/>
        <item x="5050"/>
        <item x="1520"/>
        <item x="3750"/>
        <item x="4898"/>
        <item x="573"/>
        <item x="1316"/>
        <item x="1805"/>
        <item x="2241"/>
        <item x="3068"/>
        <item x="4545"/>
        <item x="4697"/>
        <item x="4230"/>
        <item x="2376"/>
        <item x="4953"/>
        <item x="1285"/>
        <item x="2239"/>
        <item x="3668"/>
        <item x="360"/>
        <item x="4468"/>
        <item x="3687"/>
        <item x="2797"/>
        <item x="5291"/>
        <item x="1109"/>
        <item x="2816"/>
        <item x="3541"/>
        <item x="4360"/>
        <item x="2516"/>
        <item x="2392"/>
        <item x="2077"/>
        <item x="3426"/>
        <item x="2798"/>
        <item x="3523"/>
        <item x="1366"/>
        <item x="4638"/>
        <item x="3778"/>
        <item x="3303"/>
        <item x="4339"/>
        <item x="1085"/>
        <item x="4975"/>
        <item x="237"/>
        <item x="103"/>
        <item x="3462"/>
        <item x="408"/>
        <item x="3197"/>
        <item x="2131"/>
        <item x="881"/>
        <item x="2709"/>
        <item x="4001"/>
        <item x="2081"/>
        <item x="1972"/>
        <item x="1459"/>
        <item x="3513"/>
        <item x="5177"/>
        <item x="4107"/>
        <item x="1327"/>
        <item x="111"/>
        <item x="5087"/>
        <item x="28"/>
        <item x="3678"/>
        <item x="3349"/>
        <item x="2465"/>
        <item x="3755"/>
        <item x="3026"/>
        <item x="2752"/>
        <item x="3952"/>
        <item x="3669"/>
        <item x="2137"/>
        <item x="4033"/>
        <item x="4783"/>
        <item x="5178"/>
        <item x="465"/>
        <item x="4196"/>
        <item x="3731"/>
        <item x="187"/>
        <item x="2990"/>
        <item x="4619"/>
        <item x="2406"/>
        <item x="2786"/>
        <item x="2350"/>
        <item x="2593"/>
        <item x="4213"/>
        <item x="1738"/>
        <item x="2907"/>
        <item x="4358"/>
        <item x="3706"/>
        <item x="3076"/>
        <item x="182"/>
        <item x="3642"/>
        <item x="1680"/>
        <item x="3651"/>
        <item x="5018"/>
        <item x="1099"/>
        <item x="2422"/>
        <item x="4620"/>
        <item x="507"/>
        <item x="547"/>
        <item x="2485"/>
        <item x="3742"/>
        <item x="2480"/>
        <item x="4643"/>
        <item x="2425"/>
        <item x="4988"/>
        <item x="5171"/>
        <item x="3966"/>
        <item x="3041"/>
        <item x="1906"/>
        <item x="3040"/>
        <item x="1141"/>
        <item x="3409"/>
        <item x="4402"/>
        <item x="2251"/>
        <item x="3995"/>
        <item x="2656"/>
        <item x="5192"/>
        <item x="3195"/>
        <item x="3392"/>
        <item x="16"/>
        <item x="671"/>
        <item x="467"/>
        <item x="1870"/>
        <item x="1850"/>
        <item x="1212"/>
        <item x="1261"/>
        <item x="3560"/>
        <item x="4822"/>
        <item x="1544"/>
        <item x="3233"/>
        <item x="225"/>
        <item x="1329"/>
        <item x="264"/>
        <item x="5226"/>
        <item x="3546"/>
        <item x="4441"/>
        <item x="1"/>
        <item x="3552"/>
        <item x="3417"/>
        <item x="1887"/>
        <item x="1765"/>
        <item x="4421"/>
        <item x="2592"/>
        <item x="4034"/>
        <item x="4956"/>
        <item x="3263"/>
        <item x="1949"/>
        <item x="829"/>
        <item x="2055"/>
        <item x="4255"/>
        <item x="5037"/>
        <item x="3653"/>
        <item x="4429"/>
        <item x="4687"/>
        <item x="4667"/>
        <item x="1066"/>
        <item x="2824"/>
        <item x="1346"/>
        <item x="3753"/>
        <item x="1983"/>
        <item x="3519"/>
        <item x="1018"/>
        <item x="1604"/>
        <item x="222"/>
        <item x="1783"/>
        <item x="173"/>
        <item x="259"/>
        <item x="2285"/>
        <item x="1171"/>
        <item x="2842"/>
        <item x="1615"/>
        <item x="1585"/>
        <item x="172"/>
        <item x="1632"/>
        <item x="1493"/>
        <item x="3264"/>
        <item x="4844"/>
        <item x="2238"/>
        <item x="887"/>
        <item x="2460"/>
        <item x="5001"/>
        <item x="2750"/>
        <item x="3915"/>
        <item x="2298"/>
        <item x="4345"/>
        <item x="1389"/>
        <item x="3978"/>
        <item x="1999"/>
        <item x="2744"/>
        <item x="2623"/>
        <item x="4329"/>
        <item x="2194"/>
        <item x="899"/>
        <item x="3599"/>
        <item x="2384"/>
        <item x="2226"/>
        <item x="2710"/>
        <item x="4151"/>
        <item x="2879"/>
        <item x="5207"/>
        <item x="2602"/>
        <item x="1642"/>
        <item x="5026"/>
        <item x="1548"/>
        <item x="4757"/>
        <item x="1589"/>
        <item x="2562"/>
        <item x="1648"/>
        <item x="4017"/>
        <item x="4792"/>
        <item x="4338"/>
        <item x="2947"/>
        <item x="3909"/>
        <item x="4321"/>
        <item x="1079"/>
        <item x="5049"/>
        <item x="1344"/>
        <item x="894"/>
        <item x="2397"/>
        <item x="5180"/>
        <item x="896"/>
        <item x="1257"/>
        <item x="4907"/>
        <item x="139"/>
        <item x="5143"/>
        <item x="1985"/>
        <item x="1819"/>
        <item x="1563"/>
        <item x="5297"/>
        <item x="3185"/>
        <item x="5191"/>
        <item x="3818"/>
        <item x="1017"/>
        <item x="3030"/>
        <item x="4062"/>
        <item x="1727"/>
        <item x="5017"/>
        <item x="2042"/>
        <item x="2056"/>
        <item x="1492"/>
        <item x="1144"/>
        <item x="2806"/>
        <item x="1271"/>
        <item x="2011"/>
        <item x="2821"/>
        <item x="4881"/>
        <item x="1315"/>
        <item x="5245"/>
        <item x="433"/>
        <item x="1380"/>
        <item x="4882"/>
        <item x="4762"/>
        <item x="1485"/>
        <item x="5211"/>
        <item x="4641"/>
        <item x="1516"/>
        <item x="2182"/>
        <item x="4496"/>
        <item x="4595"/>
        <item x="3807"/>
        <item x="4218"/>
        <item x="5032"/>
        <item x="2802"/>
        <item x="4459"/>
        <item x="4670"/>
        <item x="4210"/>
        <item x="4222"/>
        <item x="2616"/>
        <item x="4553"/>
        <item x="1701"/>
        <item x="4082"/>
        <item x="4958"/>
        <item x="1917"/>
        <item x="5023"/>
        <item x="2171"/>
        <item x="3610"/>
        <item x="2280"/>
        <item x="4219"/>
        <item x="1541"/>
        <item x="4849"/>
        <item x="1987"/>
        <item x="3798"/>
        <item x="1397"/>
        <item x="3733"/>
        <item x="2261"/>
        <item x="2429"/>
        <item x="4985"/>
        <item x="4852"/>
        <item x="2882"/>
        <item x="2547"/>
        <item x="284"/>
        <item x="2396"/>
        <item x="141"/>
        <item x="1463"/>
        <item x="1225"/>
        <item x="3763"/>
        <item x="1512"/>
        <item x="1158"/>
        <item x="5293"/>
        <item x="351"/>
        <item x="4947"/>
        <item x="3491"/>
        <item x="2177"/>
        <item x="3144"/>
        <item x="1991"/>
        <item x="2608"/>
        <item x="4927"/>
        <item x="1425"/>
        <item x="2864"/>
        <item x="4069"/>
        <item x="2123"/>
        <item x="3302"/>
        <item x="1333"/>
        <item x="4485"/>
        <item x="3648"/>
        <item x="599"/>
        <item x="202"/>
        <item x="1260"/>
        <item x="3655"/>
        <item x="2674"/>
        <item x="1214"/>
        <item x="2079"/>
        <item x="841"/>
        <item x="3787"/>
        <item x="1503"/>
        <item x="4563"/>
        <item x="570"/>
        <item x="4727"/>
        <item x="2153"/>
        <item x="341"/>
        <item x="2541"/>
        <item x="4601"/>
        <item x="2271"/>
        <item x="624"/>
        <item x="4354"/>
        <item x="1358"/>
        <item x="3973"/>
        <item x="1047"/>
        <item x="3102"/>
        <item x="1730"/>
        <item x="1137"/>
        <item x="2791"/>
        <item x="1737"/>
        <item x="3216"/>
        <item x="4322"/>
        <item x="4676"/>
        <item x="5300"/>
        <item x="1599"/>
        <item x="2479"/>
        <item x="1564"/>
        <item x="1126"/>
        <item x="4834"/>
        <item x="4890"/>
        <item x="3534"/>
        <item x="1124"/>
        <item x="4364"/>
        <item x="4471"/>
        <item x="4819"/>
        <item x="1269"/>
        <item x="4045"/>
        <item x="2025"/>
        <item x="3900"/>
        <item x="5269"/>
        <item x="4478"/>
        <item x="2509"/>
        <item x="5204"/>
        <item x="5074"/>
        <item x="1181"/>
        <item x="2764"/>
        <item x="239"/>
        <item x="1525"/>
        <item x="3700"/>
        <item x="1241"/>
        <item x="5221"/>
        <item x="1465"/>
        <item x="5251"/>
        <item x="4683"/>
        <item x="1715"/>
        <item x="1885"/>
        <item x="2618"/>
        <item x="2580"/>
        <item x="1827"/>
        <item x="2105"/>
        <item x="3089"/>
        <item x="2244"/>
        <item x="3241"/>
        <item x="1744"/>
        <item x="1721"/>
        <item x="3055"/>
        <item x="2053"/>
        <item x="3172"/>
        <item x="4853"/>
        <item x="4935"/>
        <item x="2730"/>
        <item x="4442"/>
        <item x="486"/>
        <item x="2561"/>
        <item x="4692"/>
        <item x="2769"/>
        <item x="2187"/>
        <item x="4756"/>
        <item x="843"/>
        <item x="328"/>
        <item x="1254"/>
        <item x="3348"/>
        <item x="3085"/>
        <item x="4827"/>
        <item x="3169"/>
        <item x="2504"/>
        <item x="1984"/>
        <item x="1784"/>
        <item x="2410"/>
        <item x="412"/>
        <item x="1761"/>
        <item x="4064"/>
        <item x="4839"/>
        <item x="5111"/>
        <item x="3371"/>
        <item x="3057"/>
        <item x="3021"/>
        <item x="5063"/>
        <item x="3860"/>
        <item x="3284"/>
        <item x="4797"/>
        <item x="3586"/>
        <item x="1741"/>
        <item x="5280"/>
        <item x="1685"/>
        <item x="1992"/>
        <item x="4995"/>
        <item x="33"/>
        <item x="1633"/>
        <item x="1416"/>
        <item x="2940"/>
        <item x="2326"/>
        <item x="3146"/>
        <item x="1728"/>
        <item x="2771"/>
        <item x="315"/>
        <item x="1490"/>
        <item x="4316"/>
        <item x="3888"/>
        <item x="1662"/>
        <item x="1040"/>
        <item x="3047"/>
        <item x="3694"/>
        <item x="779"/>
        <item x="1058"/>
        <item x="3433"/>
        <item x="258"/>
        <item x="1555"/>
        <item x="2758"/>
        <item x="2884"/>
        <item x="2650"/>
        <item x="1828"/>
        <item x="1265"/>
        <item x="1839"/>
        <item x="2705"/>
        <item x="1769"/>
        <item x="3943"/>
        <item x="3771"/>
        <item x="1287"/>
        <item x="215"/>
        <item x="2720"/>
        <item x="5091"/>
        <item x="5070"/>
        <item x="1577"/>
        <item x="2687"/>
        <item x="1096"/>
        <item x="3809"/>
        <item x="2240"/>
        <item x="1026"/>
        <item x="2340"/>
        <item x="3926"/>
        <item x="1242"/>
        <item x="1491"/>
        <item x="2409"/>
        <item x="89"/>
        <item x="1542"/>
        <item x="5031"/>
        <item x="4270"/>
        <item x="2100"/>
        <item x="2585"/>
        <item x="1791"/>
        <item x="4829"/>
        <item x="2708"/>
        <item x="4730"/>
        <item x="2047"/>
        <item x="411"/>
        <item x="4118"/>
        <item x="1690"/>
        <item x="1678"/>
        <item x="2176"/>
        <item x="803"/>
        <item x="3081"/>
        <item x="560"/>
        <item x="4830"/>
        <item x="944"/>
        <item x="3334"/>
        <item x="1458"/>
        <item x="1622"/>
        <item x="4635"/>
        <item x="2698"/>
        <item x="3499"/>
        <item x="5028"/>
        <item x="4361"/>
        <item x="4680"/>
        <item x="3997"/>
        <item x="1338"/>
        <item x="4826"/>
        <item x="238"/>
        <item x="1081"/>
        <item x="3596"/>
        <item x="3119"/>
        <item x="4847"/>
        <item x="3625"/>
        <item x="1759"/>
        <item x="1309"/>
        <item x="3665"/>
        <item x="1228"/>
        <item x="1167"/>
        <item x="2753"/>
        <item x="5294"/>
        <item x="1996"/>
        <item x="1909"/>
        <item x="2839"/>
        <item x="4116"/>
        <item x="2364"/>
        <item x="1423"/>
        <item x="2359"/>
        <item x="503"/>
        <item x="518"/>
        <item x="2086"/>
        <item x="5256"/>
        <item x="4121"/>
        <item x="967"/>
        <item x="2112"/>
        <item x="3073"/>
        <item x="224"/>
        <item x="3765"/>
        <item x="3385"/>
        <item x="4945"/>
        <item x="3079"/>
        <item x="1125"/>
        <item x="5302"/>
        <item x="2012"/>
        <item x="3630"/>
        <item x="4000"/>
        <item x="3608"/>
        <item x="1619"/>
        <item x="1039"/>
        <item x="5206"/>
        <item x="4049"/>
        <item x="1027"/>
        <item x="1110"/>
        <item x="1433"/>
        <item x="285"/>
        <item x="2721"/>
        <item x="1414"/>
        <item x="3619"/>
        <item x="3129"/>
        <item x="2223"/>
        <item x="3203"/>
        <item x="3941"/>
        <item x="4791"/>
        <item x="2073"/>
        <item x="3387"/>
        <item x="1713"/>
        <item x="3910"/>
        <item x="4810"/>
        <item x="832"/>
        <item x="3621"/>
        <item x="1184"/>
        <item x="932"/>
        <item x="1654"/>
        <item x="3581"/>
        <item x="3583"/>
        <item x="2440"/>
        <item x="2281"/>
        <item x="381"/>
        <item x="1580"/>
        <item x="3096"/>
        <item x="5071"/>
        <item x="4393"/>
        <item x="3434"/>
        <item x="1063"/>
        <item x="1672"/>
        <item x="993"/>
        <item x="1592"/>
        <item x="3258"/>
        <item x="3328"/>
        <item x="1353"/>
        <item x="3321"/>
        <item x="273"/>
        <item x="3327"/>
        <item x="2610"/>
        <item x="1163"/>
        <item x="2491"/>
        <item x="939"/>
        <item x="1576"/>
        <item x="4451"/>
        <item x="4799"/>
        <item x="444"/>
        <item x="5014"/>
        <item x="5197"/>
        <item x="1160"/>
        <item x="4497"/>
        <item x="4153"/>
        <item x="4688"/>
        <item x="1534"/>
        <item x="2867"/>
        <item x="4221"/>
        <item x="1723"/>
        <item x="2849"/>
        <item x="1836"/>
        <item x="2630"/>
        <item x="4755"/>
        <item x="2558"/>
        <item x="4185"/>
        <item x="3403"/>
        <item x="3224"/>
        <item x="2499"/>
        <item x="1590"/>
        <item x="4400"/>
        <item x="3535"/>
        <item x="4003"/>
        <item x="1263"/>
        <item x="1561"/>
        <item x="3618"/>
        <item x="1101"/>
        <item x="1107"/>
        <item x="2227"/>
        <item x="4228"/>
        <item x="4624"/>
        <item x="4934"/>
        <item x="4719"/>
        <item x="3629"/>
        <item x="1177"/>
        <item x="2427"/>
        <item x="2049"/>
        <item x="3143"/>
        <item x="4884"/>
        <item x="2222"/>
        <item x="3495"/>
        <item x="5100"/>
        <item x="5276"/>
        <item x="356"/>
        <item x="2212"/>
        <item x="3865"/>
        <item x="123"/>
        <item x="4732"/>
        <item x="2986"/>
        <item x="1508"/>
        <item x="1532"/>
        <item x="2313"/>
        <item x="5281"/>
        <item x="4381"/>
        <item x="2043"/>
        <item x="1477"/>
        <item x="2596"/>
        <item x="1106"/>
        <item x="4803"/>
        <item x="1865"/>
        <item x="2809"/>
        <item x="3578"/>
        <item x="5123"/>
        <item x="2172"/>
        <item x="5236"/>
        <item x="448"/>
        <item x="1153"/>
        <item x="3837"/>
        <item x="3699"/>
        <item x="5122"/>
        <item x="277"/>
        <item x="1748"/>
        <item x="4040"/>
        <item x="1201"/>
        <item x="97"/>
        <item x="2368"/>
        <item x="1262"/>
        <item x="5284"/>
        <item x="1695"/>
        <item x="4123"/>
        <item x="4217"/>
        <item x="1075"/>
        <item x="4409"/>
        <item x="3139"/>
        <item x="4650"/>
        <item x="3735"/>
        <item x="2207"/>
        <item x="3866"/>
        <item x="4422"/>
        <item x="4864"/>
        <item x="1036"/>
        <item x="2400"/>
        <item x="2517"/>
        <item x="1448"/>
        <item x="3902"/>
        <item x="2595"/>
        <item x="4353"/>
        <item x="4010"/>
        <item x="1545"/>
        <item x="5286"/>
        <item x="3447"/>
        <item x="4426"/>
        <item x="3993"/>
        <item x="4596"/>
        <item x="1218"/>
        <item x="1483"/>
        <item x="3954"/>
        <item x="1446"/>
        <item x="3737"/>
        <item x="3928"/>
        <item x="1687"/>
        <item x="2817"/>
        <item x="1347"/>
        <item x="3207"/>
        <item x="2022"/>
        <item x="4351"/>
        <item x="4246"/>
        <item x="5089"/>
        <item x="153"/>
        <item x="3688"/>
        <item x="434"/>
        <item x="5109"/>
        <item x="2539"/>
        <item x="1591"/>
        <item x="4955"/>
        <item x="3125"/>
        <item x="1481"/>
        <item x="1417"/>
        <item x="4337"/>
        <item x="1282"/>
        <item x="4604"/>
        <item x="4110"/>
        <item x="2362"/>
        <item x="4820"/>
        <item x="2854"/>
        <item x="4551"/>
        <item x="784"/>
        <item x="5118"/>
        <item x="2953"/>
        <item x="3091"/>
        <item x="3088"/>
        <item x="4893"/>
        <item x="4387"/>
        <item x="2354"/>
        <item x="4098"/>
        <item x="4031"/>
        <item x="2722"/>
        <item x="4581"/>
        <item x="3225"/>
        <item x="1044"/>
        <item x="2387"/>
        <item x="498"/>
        <item x="2398"/>
        <item x="4978"/>
        <item x="1781"/>
        <item x="586"/>
        <item x="2726"/>
        <item x="4514"/>
        <item x="5213"/>
        <item x="3142"/>
        <item x="1649"/>
        <item x="2775"/>
        <item x="1600"/>
        <item x="4626"/>
        <item x="3127"/>
        <item x="3558"/>
        <item x="1178"/>
        <item x="4642"/>
        <item x="3140"/>
        <item x="2236"/>
        <item x="2576"/>
        <item x="2981"/>
        <item x="49"/>
        <item x="66"/>
        <item x="2860"/>
        <item x="4411"/>
        <item x="1531"/>
        <item x="1138"/>
        <item x="4383"/>
        <item x="3083"/>
        <item x="4320"/>
        <item x="4902"/>
        <item x="5092"/>
        <item x="409"/>
        <item x="2989"/>
        <item x="4585"/>
        <item x="221"/>
        <item x="2037"/>
        <item x="1037"/>
        <item x="3617"/>
        <item x="4600"/>
        <item x="480"/>
        <item x="4910"/>
        <item x="1601"/>
        <item x="3034"/>
        <item x="1873"/>
        <item x="1924"/>
        <item x="2483"/>
        <item x="3729"/>
        <item x="1821"/>
        <item x="4141"/>
        <item x="2099"/>
        <item x="1787"/>
        <item x="1453"/>
        <item x="1409"/>
        <item x="4731"/>
        <item x="3381"/>
        <item x="3448"/>
        <item x="1507"/>
        <item x="3370"/>
        <item x="3554"/>
        <item x="2507"/>
        <item x="4780"/>
        <item x="2723"/>
        <item x="1764"/>
        <item x="1207"/>
        <item x="1076"/>
        <item x="2019"/>
        <item x="2718"/>
        <item x="4679"/>
        <item x="1067"/>
        <item x="5083"/>
        <item x="2126"/>
        <item x="3557"/>
        <item x="5181"/>
        <item x="1872"/>
        <item x="3023"/>
        <item x="5039"/>
        <item x="2515"/>
        <item x="3823"/>
        <item x="505"/>
        <item x="1471"/>
        <item x="648"/>
        <item x="4599"/>
        <item x="1565"/>
        <item x="745"/>
        <item x="4307"/>
        <item x="3281"/>
        <item x="2938"/>
        <item x="1482"/>
        <item x="3903"/>
        <item x="4142"/>
        <item x="4636"/>
        <item x="1567"/>
        <item x="1213"/>
        <item x="4202"/>
        <item x="2603"/>
        <item x="1879"/>
        <item x="1472"/>
        <item x="2991"/>
        <item x="3100"/>
        <item x="4992"/>
        <item x="1455"/>
        <item x="5052"/>
        <item x="1400"/>
        <item x="3436"/>
        <item x="4044"/>
        <item x="1505"/>
        <item x="3234"/>
        <item x="1368"/>
        <item x="3965"/>
        <item x="1946"/>
        <item x="3221"/>
        <item x="2734"/>
        <item x="1990"/>
        <item x="2742"/>
        <item x="4817"/>
        <item x="2549"/>
        <item x="3461"/>
        <item x="3153"/>
        <item x="4608"/>
        <item x="4637"/>
        <item x="4021"/>
        <item x="2268"/>
        <item x="3051"/>
        <item x="2917"/>
        <item x="2582"/>
        <item x="4677"/>
        <item x="1841"/>
        <item x="1533"/>
        <item x="2778"/>
        <item x="1892"/>
        <item x="4494"/>
        <item x="1480"/>
        <item x="2383"/>
        <item x="4788"/>
        <item x="2259"/>
        <item x="3166"/>
        <item x="3556"/>
        <item x="3824"/>
        <item x="2151"/>
        <item x="1436"/>
        <item x="692"/>
        <item x="1291"/>
        <item x="3828"/>
        <item x="3957"/>
        <item x="1582"/>
        <item x="2524"/>
        <item x="3791"/>
        <item x="4800"/>
        <item x="4285"/>
        <item x="2959"/>
        <item x="4974"/>
        <item x="3475"/>
        <item x="3531"/>
        <item x="2604"/>
        <item x="5288"/>
        <item x="2600"/>
        <item x="1454"/>
        <item x="1384"/>
        <item x="1247"/>
        <item x="3925"/>
        <item x="455"/>
        <item x="3505"/>
        <item x="2845"/>
        <item x="3077"/>
        <item x="3343"/>
        <item x="2868"/>
        <item x="752"/>
        <item x="2675"/>
        <item x="4689"/>
        <item x="3163"/>
        <item x="2468"/>
        <item x="2139"/>
        <item x="2090"/>
        <item x="5053"/>
        <item x="2607"/>
        <item x="2540"/>
        <item x="5065"/>
        <item x="2874"/>
        <item x="4631"/>
        <item x="4825"/>
        <item x="4871"/>
        <item x="3236"/>
        <item x="2606"/>
        <item x="3285"/>
        <item x="2370"/>
        <item x="2007"/>
        <item x="1445"/>
        <item x="4271"/>
        <item x="1866"/>
        <item x="3196"/>
        <item x="2532"/>
        <item x="3636"/>
        <item x="2423"/>
        <item x="2083"/>
        <item x="3117"/>
        <item x="4467"/>
        <item x="3468"/>
        <item x="2767"/>
        <item x="3337"/>
        <item x="2668"/>
        <item x="46"/>
        <item x="2599"/>
        <item x="4305"/>
        <item x="3936"/>
        <item x="1169"/>
        <item x="4172"/>
        <item x="1150"/>
        <item x="4870"/>
        <item x="1183"/>
        <item x="2756"/>
        <item x="1140"/>
        <item x="1157"/>
        <item x="5084"/>
        <item x="1506"/>
        <item x="5045"/>
        <item x="3547"/>
        <item x="2836"/>
        <item x="1799"/>
        <item x="3471"/>
        <item x="5267"/>
        <item x="4"/>
        <item x="4199"/>
        <item x="2909"/>
        <item x="2943"/>
        <item x="847"/>
        <item x="2158"/>
        <item x="2646"/>
        <item x="4342"/>
        <item x="252"/>
        <item x="3063"/>
        <item x="1537"/>
        <item x="2538"/>
        <item x="4481"/>
        <item x="42"/>
        <item x="1777"/>
        <item x="4578"/>
        <item x="3097"/>
        <item x="43"/>
        <item x="5020"/>
        <item x="1593"/>
        <item x="2453"/>
        <item x="631"/>
        <item x="2894"/>
        <item x="2896"/>
        <item x="643"/>
        <item x="2191"/>
        <item x="5272"/>
        <item x="3359"/>
        <item x="4970"/>
        <item x="4878"/>
        <item x="3223"/>
        <item x="1535"/>
        <item x="2843"/>
        <item x="1549"/>
        <item x="1474"/>
        <item x="3217"/>
        <item x="2209"/>
        <item x="2679"/>
        <item x="4584"/>
        <item x="2804"/>
        <item x="4904"/>
        <item x="4915"/>
        <item x="4857"/>
        <item x="4777"/>
        <item x="1061"/>
        <item x="4379"/>
        <item x="2923"/>
        <item x="4701"/>
        <item x="1342"/>
        <item x="2456"/>
        <item x="3287"/>
        <item x="4867"/>
        <item x="3299"/>
        <item x="3565"/>
        <item x="2015"/>
        <item x="2355"/>
        <item x="1322"/>
        <item x="2903"/>
        <item x="2489"/>
        <item x="5239"/>
        <item x="5024"/>
        <item x="5068"/>
        <item x="4238"/>
        <item x="1444"/>
        <item x="3605"/>
        <item x="3477"/>
        <item x="5263"/>
        <item x="2846"/>
        <item x="3674"/>
        <item x="1815"/>
        <item x="1666"/>
        <item x="4724"/>
        <item x="2638"/>
        <item x="3322"/>
        <item x="1624"/>
        <item x="2820"/>
        <item x="253"/>
        <item x="3154"/>
        <item x="2518"/>
        <item x="2533"/>
        <item x="4440"/>
        <item x="3736"/>
        <item x="4104"/>
        <item x="4198"/>
        <item x="4586"/>
        <item x="4193"/>
        <item x="3856"/>
        <item x="3229"/>
        <item x="2536"/>
        <item x="2404"/>
        <item x="3152"/>
        <item x="4690"/>
        <item x="5277"/>
        <item x="1957"/>
        <item x="3641"/>
        <item x="3027"/>
        <item x="2371"/>
        <item x="4533"/>
        <item x="4899"/>
        <item x="3604"/>
        <item x="2579"/>
        <item x="2458"/>
        <item x="396"/>
        <item x="1421"/>
        <item x="5034"/>
        <item x="3846"/>
        <item x="3645"/>
        <item x="4388"/>
        <item x="483"/>
        <item x="3476"/>
        <item x="3206"/>
        <item x="2508"/>
        <item x="2566"/>
        <item x="2299"/>
        <item x="975"/>
        <item x="4967"/>
        <item x="4417"/>
        <item x="1091"/>
        <item x="1573"/>
        <item x="5222"/>
        <item x="2847"/>
        <item x="4568"/>
        <item x="4449"/>
        <item x="1623"/>
        <item x="2714"/>
        <item x="2640"/>
        <item x="1754"/>
        <item x="500"/>
        <item x="2145"/>
        <item x="1188"/>
        <item x="4247"/>
        <item x="4542"/>
        <item x="1814"/>
        <item x="3295"/>
        <item x="1415"/>
        <item x="2684"/>
        <item x="4918"/>
        <item x="1977"/>
        <item x="3098"/>
        <item x="2621"/>
        <item x="5304"/>
        <item x="4004"/>
        <item x="1411"/>
        <item x="4577"/>
        <item x="2142"/>
        <item x="2861"/>
        <item x="2662"/>
        <item x="2157"/>
        <item x="4145"/>
        <item x="2255"/>
        <item x="3310"/>
        <item x="1750"/>
        <item x="3239"/>
        <item x="3774"/>
        <item x="3832"/>
        <item x="3657"/>
        <item x="2435"/>
        <item x="158"/>
        <item x="1847"/>
        <item x="2009"/>
        <item x="3667"/>
        <item x="4966"/>
        <item x="2663"/>
        <item x="4922"/>
        <item x="3984"/>
        <item x="1812"/>
        <item x="3116"/>
        <item x="4232"/>
        <item x="3713"/>
        <item x="3250"/>
        <item x="4639"/>
        <item x="2781"/>
        <item x="4837"/>
        <item x="3297"/>
        <item x="2412"/>
        <item x="4024"/>
        <item x="2654"/>
        <item x="293"/>
        <item x="2591"/>
        <item x="4862"/>
        <item x="4195"/>
        <item x="4946"/>
        <item x="3419"/>
        <item x="4541"/>
        <item x="2977"/>
        <item x="2521"/>
        <item x="2729"/>
        <item x="3110"/>
        <item x="3159"/>
        <item x="3482"/>
        <item x="4856"/>
        <item x="4961"/>
        <item x="2419"/>
        <item x="5025"/>
        <item x="4093"/>
        <item x="3507"/>
        <item x="3613"/>
        <item x="1682"/>
        <item x="3830"/>
        <item x="1669"/>
        <item x="4159"/>
        <item x="4261"/>
        <item x="2598"/>
        <item x="4964"/>
        <item x="2084"/>
        <item x="3704"/>
        <item x="4155"/>
        <item x="1635"/>
        <item x="1749"/>
        <item x="4704"/>
        <item x="4367"/>
        <item x="2169"/>
        <item x="2760"/>
        <item x="1755"/>
        <item x="3246"/>
        <item x="5234"/>
        <item x="4100"/>
        <item x="5126"/>
        <item x="4796"/>
        <item x="1332"/>
        <item x="3988"/>
        <item x="2473"/>
        <item x="4296"/>
        <item x="4734"/>
        <item x="4706"/>
        <item x="2577"/>
        <item x="2156"/>
        <item x="1151"/>
        <item x="3666"/>
        <item x="5158"/>
        <item x="3179"/>
        <item x="2913"/>
        <item x="2023"/>
        <item x="519"/>
        <item x="2761"/>
        <item x="2146"/>
        <item x="3623"/>
        <item x="3339"/>
        <item x="1539"/>
        <item x="2014"/>
        <item x="3514"/>
        <item x="4590"/>
        <item x="5085"/>
        <item x="3109"/>
        <item x="3989"/>
        <item x="3893"/>
        <item x="3316"/>
        <item x="4653"/>
        <item x="1277"/>
        <item x="2035"/>
        <item x="1118"/>
        <item x="1149"/>
        <item x="3025"/>
        <item x="4617"/>
        <item x="5136"/>
        <item x="1430"/>
        <item x="4499"/>
        <item x="1419"/>
        <item x="4433"/>
        <item x="5217"/>
        <item x="2120"/>
        <item x="3503"/>
        <item x="3991"/>
        <item x="3268"/>
        <item x="4237"/>
        <item x="2381"/>
        <item x="5199"/>
        <item x="1248"/>
        <item x="3399"/>
        <item x="3275"/>
        <item x="3905"/>
        <item x="5098"/>
        <item x="1437"/>
        <item x="2643"/>
        <item x="1172"/>
        <item x="1128"/>
        <item x="4809"/>
        <item x="2186"/>
        <item x="4722"/>
        <item x="4940"/>
        <item x="3262"/>
        <item x="359"/>
        <item x="1773"/>
        <item x="4469"/>
        <item x="4258"/>
        <item x="3131"/>
        <item x="1556"/>
        <item x="2983"/>
        <item x="2057"/>
        <item x="45"/>
        <item x="4930"/>
        <item x="3395"/>
        <item x="2310"/>
        <item x="5233"/>
        <item x="132"/>
        <item x="3649"/>
        <item x="1679"/>
        <item x="3930"/>
        <item x="3080"/>
        <item x="2719"/>
        <item x="362"/>
        <item x="2898"/>
        <item x="1246"/>
        <item x="2696"/>
        <item x="1328"/>
        <item x="4273"/>
        <item x="2625"/>
        <item x="3654"/>
        <item x="3358"/>
        <item x="1461"/>
        <item x="1392"/>
        <item x="2165"/>
        <item x="2890"/>
        <item x="4174"/>
        <item x="1626"/>
        <item x="1173"/>
        <item x="3332"/>
        <item x="1518"/>
        <item x="2246"/>
        <item x="2496"/>
        <item x="1617"/>
        <item x="2205"/>
        <item x="3271"/>
        <item x="1606"/>
        <item x="3497"/>
        <item x="2822"/>
        <item x="2873"/>
        <item x="4197"/>
        <item x="1973"/>
        <item x="5140"/>
        <item x="1162"/>
        <item x="4173"/>
        <item x="2026"/>
        <item x="2030"/>
        <item x="2673"/>
        <item x="3913"/>
        <item x="1618"/>
        <item x="2583"/>
        <item x="951"/>
        <item x="2010"/>
        <item x="4938"/>
        <item x="3421"/>
        <item x="1479"/>
        <item x="3165"/>
        <item x="1487"/>
        <item x="3361"/>
        <item x="4326"/>
        <item x="1258"/>
        <item x="4548"/>
        <item x="3539"/>
        <item x="4877"/>
        <item x="5121"/>
        <item x="93"/>
        <item x="1057"/>
        <item x="5232"/>
        <item x="1074"/>
        <item x="3975"/>
        <item x="2932"/>
        <item x="3590"/>
        <item x="5169"/>
        <item x="4555"/>
        <item x="5241"/>
        <item x="458"/>
        <item x="3612"/>
        <item x="4350"/>
        <item x="2451"/>
        <item x="4344"/>
        <item x="1522"/>
        <item x="1963"/>
        <item x="2512"/>
        <item x="3053"/>
        <item x="2584"/>
        <item x="4088"/>
        <item x="878"/>
        <item x="4277"/>
        <item x="5289"/>
        <item x="1410"/>
        <item x="318"/>
        <item x="3133"/>
        <item x="1778"/>
        <item x="160"/>
        <item x="3199"/>
        <item x="5262"/>
        <item x="1451"/>
        <item x="1665"/>
        <item x="4146"/>
        <item x="3811"/>
        <item x="4200"/>
        <item x="2382"/>
        <item x="2181"/>
        <item x="3670"/>
        <item x="2872"/>
        <item x="4463"/>
        <item x="4252"/>
        <item x="2166"/>
        <item x="2403"/>
        <item x="5057"/>
        <item x="1745"/>
        <item x="3404"/>
        <item x="3841"/>
        <item x="1325"/>
        <item x="1439"/>
        <item x="5067"/>
        <item x="1782"/>
        <item x="3743"/>
        <item x="1408"/>
        <item x="1365"/>
        <item x="3760"/>
        <item x="3923"/>
        <item x="4188"/>
        <item x="1789"/>
        <item x="5141"/>
        <item x="2728"/>
        <item x="919"/>
        <item x="4456"/>
        <item x="1628"/>
        <item x="2688"/>
        <item x="3242"/>
        <item x="4311"/>
        <item x="1230"/>
        <item x="4395"/>
        <item x="4627"/>
        <item x="5145"/>
        <item x="2766"/>
        <item x="3014"/>
        <item x="1484"/>
        <item x="3240"/>
        <item x="1424"/>
        <item x="3277"/>
        <item x="3326"/>
        <item x="3062"/>
        <item x="322"/>
        <item x="3718"/>
        <item x="1686"/>
        <item x="1478"/>
        <item x="2503"/>
        <item x="4340"/>
        <item x="3757"/>
        <item x="2627"/>
        <item x="1607"/>
        <item x="3566"/>
        <item x="5060"/>
        <item x="5137"/>
        <item x="730"/>
        <item x="2563"/>
        <item x="1377"/>
        <item x="2513"/>
        <item x="1102"/>
        <item x="32"/>
        <item x="3067"/>
        <item x="2411"/>
        <item x="2946"/>
        <item x="5048"/>
        <item x="95"/>
        <item x="4028"/>
        <item x="1689"/>
        <item x="2160"/>
        <item x="2936"/>
        <item x="5290"/>
        <item x="2904"/>
        <item x="1677"/>
        <item x="3686"/>
        <item x="2712"/>
        <item x="36"/>
        <item x="1811"/>
        <item x="181"/>
        <item x="5088"/>
        <item x="2807"/>
        <item x="4154"/>
        <item x="2024"/>
        <item x="3267"/>
        <item x="4979"/>
        <item x="3174"/>
        <item x="5210"/>
        <item x="1339"/>
        <item x="1659"/>
        <item x="2731"/>
        <item x="2183"/>
        <item x="4537"/>
        <item x="2414"/>
        <item x="2076"/>
        <item x="2915"/>
        <item x="2066"/>
        <item x="3148"/>
        <item x="3398"/>
        <item x="3352"/>
        <item x="2390"/>
        <item x="1375"/>
        <item x="3515"/>
        <item x="3592"/>
        <item x="3838"/>
        <item x="2526"/>
        <item x="3114"/>
        <item x="4610"/>
        <item x="122"/>
        <item x="2309"/>
        <item x="4634"/>
        <item x="4742"/>
        <item x="506"/>
        <item x="3510"/>
        <item x="1371"/>
        <item x="3756"/>
        <item x="3231"/>
        <item x="1509"/>
        <item x="4460"/>
        <item x="292"/>
        <item x="2457"/>
        <item x="3890"/>
        <item x="4447"/>
        <item x="4158"/>
        <item x="4801"/>
        <item x="3357"/>
        <item x="3912"/>
        <item x="3465"/>
        <item x="3489"/>
        <item x="5038"/>
        <item x="2082"/>
        <item x="3136"/>
        <item x="3751"/>
        <item x="3228"/>
        <item x="4570"/>
        <item x="3810"/>
        <item x="3479"/>
        <item x="3069"/>
        <item x="1760"/>
        <item x="2500"/>
        <item x="3906"/>
        <item x="4851"/>
        <item x="353"/>
        <item x="3484"/>
        <item x="4840"/>
        <item x="2765"/>
        <item x="5182"/>
        <item x="3006"/>
        <item x="1950"/>
        <item x="2277"/>
        <item x="5287"/>
        <item x="1108"/>
        <item x="5170"/>
        <item x="3294"/>
        <item x="1438"/>
        <item x="1473"/>
        <item x="1208"/>
        <item x="1369"/>
        <item x="2780"/>
        <item x="1443"/>
        <item x="2581"/>
        <item x="2601"/>
        <item x="4583"/>
        <item x="1152"/>
        <item x="3180"/>
        <item x="1253"/>
        <item x="3095"/>
        <item x="1045"/>
        <item x="1974"/>
        <item x="3588"/>
        <item x="1187"/>
        <item x="2920"/>
        <item x="4301"/>
        <item x="5249"/>
        <item x="2609"/>
        <item x="2732"/>
        <item x="1441"/>
        <item x="1629"/>
        <item x="1405"/>
        <item x="3863"/>
        <item x="1310"/>
        <item x="2641"/>
        <item x="1383"/>
        <item x="5166"/>
        <item x="1650"/>
        <item x="2883"/>
        <item x="1598"/>
        <item x="1700"/>
        <item x="3862"/>
        <item x="3458"/>
        <item x="1663"/>
        <item x="4319"/>
        <item x="4738"/>
        <item x="4435"/>
        <item x="3891"/>
        <item x="2006"/>
        <item x="3033"/>
        <item x="56"/>
        <item x="4951"/>
        <item x="4300"/>
        <item x="3156"/>
        <item x="4602"/>
        <item x="1215"/>
        <item x="1095"/>
        <item x="3161"/>
        <item x="4769"/>
        <item x="5030"/>
        <item x="5142"/>
        <item x="4002"/>
        <item x="2922"/>
        <item x="5295"/>
        <item x="3488"/>
        <item x="1762"/>
        <item x="4900"/>
        <item x="5005"/>
        <item x="4560"/>
        <item x="2188"/>
        <item x="2747"/>
        <item x="2634"/>
        <item x="2612"/>
        <item x="3689"/>
        <item x="4614"/>
        <item x="4629"/>
        <item x="4661"/>
        <item x="3460"/>
        <item x="3754"/>
        <item x="4056"/>
        <item x="374"/>
        <item x="3521"/>
        <item x="3137"/>
        <item x="5270"/>
        <item x="2739"/>
        <item x="1610"/>
        <item x="2444"/>
        <item x="5152"/>
        <item x="2316"/>
        <item x="3455"/>
        <item x="3366"/>
        <item x="4754"/>
        <item x="3808"/>
        <item x="5042"/>
        <item x="1923"/>
        <item x="3474"/>
        <item x="3265"/>
        <item x="107"/>
        <item x="1614"/>
        <item x="4764"/>
        <item x="1202"/>
        <item x="3852"/>
        <item x="5144"/>
        <item x="2418"/>
        <item x="1496"/>
        <item x="3633"/>
        <item x="3528"/>
        <item x="5099"/>
        <item x="2481"/>
        <item x="3917"/>
        <item x="231"/>
        <item x="1381"/>
        <item x="3205"/>
        <item x="2487"/>
        <item x="2611"/>
        <item x="4009"/>
        <item x="3260"/>
        <item x="5114"/>
        <item x="3150"/>
        <item x="3050"/>
        <item x="4534"/>
        <item x="473"/>
        <item x="2632"/>
        <item x="4587"/>
        <item x="3173"/>
        <item x="4143"/>
        <item x="1833"/>
        <item x="3118"/>
        <item x="1834"/>
        <item x="2777"/>
        <item x="4229"/>
        <item x="3530"/>
        <item x="5135"/>
        <item x="1594"/>
        <item x="3274"/>
        <item x="1038"/>
        <item x="4633"/>
        <item x="3593"/>
        <item x="4241"/>
        <item x="2700"/>
        <item x="2569"/>
        <item x="63"/>
        <item x="1220"/>
        <item x="2647"/>
        <item x="3502"/>
        <item x="3314"/>
        <item x="3138"/>
        <item x="4745"/>
        <item x="4333"/>
        <item x="2755"/>
        <item x="1078"/>
        <item x="3296"/>
        <item x="4149"/>
        <item x="392"/>
        <item x="4414"/>
        <item x="598"/>
        <item x="2184"/>
        <item x="2762"/>
        <item x="2659"/>
        <item x="2803"/>
        <item x="4896"/>
        <item x="4454"/>
        <item x="1989"/>
        <item x="2642"/>
        <item x="94"/>
        <item x="1550"/>
        <item x="3065"/>
        <item x="4723"/>
        <item x="3046"/>
        <item x="3639"/>
        <item x="478"/>
        <item x="3338"/>
        <item x="4794"/>
        <item x="3664"/>
        <item x="3157"/>
        <item x="185"/>
        <item x="4444"/>
        <item x="3330"/>
        <item x="4292"/>
        <item x="3293"/>
        <item x="4751"/>
        <item x="4941"/>
        <item x="3671"/>
        <item x="2005"/>
        <item x="1403"/>
        <item x="2725"/>
        <item x="1612"/>
        <item x="3058"/>
        <item x="4739"/>
        <item x="1105"/>
        <item x="2664"/>
        <item x="4858"/>
        <item x="1767"/>
        <item x="4986"/>
        <item x="2192"/>
        <item x="3379"/>
        <item x="717"/>
        <item x="4804"/>
        <item x="2982"/>
        <item x="3141"/>
        <item x="1098"/>
        <item x="2952"/>
        <item x="3813"/>
        <item x="5046"/>
        <item x="4448"/>
        <item x="5258"/>
        <item x="4014"/>
        <item x="1145"/>
        <item x="3279"/>
        <item x="3883"/>
        <item x="3374"/>
        <item x="3149"/>
        <item x="3121"/>
        <item x="4655"/>
        <item x="3658"/>
        <item x="5215"/>
        <item x="2784"/>
        <item x="1376"/>
        <item x="2147"/>
        <item x="4162"/>
        <item x="4160"/>
        <item x="2651"/>
        <item x="668"/>
        <item x="2887"/>
        <item x="3266"/>
        <item x="2074"/>
        <item x="4424"/>
        <item x="1510"/>
        <item x="4848"/>
        <item x="2464"/>
        <item x="2670"/>
        <item x="3120"/>
        <item x="2620"/>
        <item x="3363"/>
        <item x="3446"/>
        <item x="2653"/>
        <item x="4582"/>
        <item x="4194"/>
        <item x="4632"/>
        <item x="240"/>
        <item x="4873"/>
        <item x="5228"/>
        <item x="4980"/>
        <item x="1786"/>
        <item x="4591"/>
        <item x="4038"/>
        <item x="3226"/>
        <item x="385"/>
        <item x="5130"/>
        <item x="1447"/>
        <item x="1652"/>
        <item x="3286"/>
        <item x="1136"/>
        <item x="3235"/>
        <item x="2399"/>
        <item x="3958"/>
        <item x="1667"/>
        <item x="4931"/>
        <item x="2636"/>
        <item x="4933"/>
        <item x="4347"/>
        <item x="2741"/>
        <item x="4952"/>
        <item x="261"/>
        <item x="4505"/>
        <item x="4325"/>
        <item x="5184"/>
        <item x="3167"/>
        <item x="1726"/>
        <item x="1670"/>
        <item x="2737"/>
        <item x="3193"/>
        <item x="2661"/>
        <item x="1351"/>
        <item x="5079"/>
        <item x="3178"/>
        <item x="1402"/>
        <item x="2588"/>
        <item x="3879"/>
        <item x="2979"/>
        <item x="4949"/>
        <item x="2474"/>
        <item x="4557"/>
        <item x="4297"/>
        <item x="2740"/>
        <item x="5033"/>
        <item x="3301"/>
        <item x="3806"/>
        <item x="5131"/>
        <item x="3987"/>
        <item x="4868"/>
        <item x="2746"/>
        <item x="2586"/>
        <item x="2838"/>
        <item x="4944"/>
        <item x="1668"/>
        <item x="3431"/>
        <item x="2461"/>
        <item x="3835"/>
        <item x="4138"/>
        <item x="2225"/>
        <item x="1426"/>
        <item x="1574"/>
        <item x="3323"/>
        <item x="4959"/>
        <item x="4231"/>
        <item x="3561"/>
        <item x="2800"/>
        <item x="2828"/>
        <item x="5125"/>
        <item x="1234"/>
        <item x="2433"/>
        <item x="5175"/>
        <item x="2401"/>
        <item x="5224"/>
        <item x="2028"/>
        <item x="4960"/>
        <item x="2927"/>
        <item x="1717"/>
        <item x="1324"/>
        <item x="5292"/>
        <item x="5134"/>
        <item x="4170"/>
        <item x="3369"/>
        <item x="2682"/>
        <item x="2928"/>
        <item x="1557"/>
        <item x="4612"/>
        <item x="2998"/>
        <item x="3986"/>
        <item x="4923"/>
        <item x="3018"/>
        <item x="2096"/>
        <item x="1881"/>
        <item x="3099"/>
        <item x="5009"/>
        <item x="2648"/>
        <item x="3422"/>
        <item x="822"/>
        <item x="1693"/>
        <item x="2149"/>
        <item x="1691"/>
        <item x="2649"/>
        <item x="4616"/>
        <item x="26"/>
        <item x="2995"/>
        <item x="4318"/>
        <item x="3600"/>
        <item x="3245"/>
        <item x="2385"/>
        <item x="4569"/>
        <item x="1111"/>
        <item x="2525"/>
        <item x="2449"/>
        <item x="3569"/>
        <item x="1295"/>
        <item x="2666"/>
        <item x="4668"/>
        <item x="4508"/>
        <item x="5081"/>
        <item x="1645"/>
        <item x="2929"/>
        <item x="3204"/>
        <item x="1435"/>
        <item x="2944"/>
        <item x="4181"/>
        <item x="3821"/>
        <item x="4597"/>
        <item x="2472"/>
        <item x="4937"/>
        <item x="2908"/>
        <item x="3920"/>
        <item x="2685"/>
        <item x="4984"/>
        <item x="4651"/>
        <item x="2717"/>
        <item x="2796"/>
        <item x="3407"/>
        <item x="2691"/>
        <item x="4957"/>
        <item x="2626"/>
        <item x="1997"/>
        <item x="925"/>
        <item x="1386"/>
        <item x="3282"/>
        <item x="4592"/>
        <item x="5062"/>
        <item x="11"/>
        <item x="3201"/>
        <item x="1090"/>
        <item x="3616"/>
        <item x="3848"/>
        <item x="3261"/>
        <item x="4660"/>
        <item x="2628"/>
        <item x="2386"/>
        <item x="3698"/>
        <item x="1127"/>
        <item x="3269"/>
        <item x="3308"/>
        <item x="4437"/>
        <item x="4714"/>
        <item x="5278"/>
        <item x="3450"/>
        <item x="3473"/>
        <item x="3779"/>
        <item x="5077"/>
        <item x="1733"/>
        <item x="204"/>
        <item x="3445"/>
        <item x="470"/>
        <item x="3254"/>
        <item x="4343"/>
        <item x="4263"/>
        <item x="4369"/>
        <item x="1343"/>
        <item x="4865"/>
        <item x="3501"/>
        <item x="4647"/>
        <item x="3635"/>
        <item x="4245"/>
        <item x="4415"/>
        <item x="3516"/>
        <item x="2768"/>
        <item x="4189"/>
        <item x="1657"/>
        <item x="2522"/>
        <item x="1602"/>
        <item x="4178"/>
        <item x="1664"/>
        <item x="2052"/>
        <item x="2133"/>
        <item x="2689"/>
        <item x="2672"/>
        <item x="1641"/>
        <item x="4260"/>
        <item x="3122"/>
        <item x="5055"/>
        <item x="4026"/>
        <item x="2587"/>
        <item x="4075"/>
        <item x="4539"/>
        <item x="2185"/>
        <item x="5027"/>
        <item x="5242"/>
        <item x="5061"/>
        <item x="3444"/>
        <item x="2469"/>
        <item x="1714"/>
        <item x="3237"/>
        <item x="3921"/>
        <item x="2773"/>
        <item x="3870"/>
        <item x="5129"/>
        <item x="3424"/>
        <item x="3160"/>
        <item x="2665"/>
        <item x="5161"/>
        <item x="2432"/>
        <item x="1758"/>
        <item x="4520"/>
        <item x="4464"/>
        <item x="4278"/>
        <item x="3292"/>
        <item x="3135"/>
        <item x="4284"/>
        <item x="3829"/>
        <item x="3679"/>
        <item x="2916"/>
        <item x="304"/>
        <item x="2639"/>
        <item x="2693"/>
        <item x="2757"/>
        <item x="3819"/>
        <item x="5116"/>
        <item x="5163"/>
        <item x="4482"/>
        <item x="3211"/>
        <item x="3714"/>
        <item x="2701"/>
        <item x="3454"/>
        <item x="3394"/>
        <item x="4220"/>
        <item x="1349"/>
        <item x="3408"/>
        <item x="3927"/>
        <item x="1396"/>
        <item x="2751"/>
        <item x="3353"/>
        <item x="4994"/>
        <item x="4681"/>
        <item x="4500"/>
        <item x="4253"/>
        <item x="5021"/>
        <item x="3752"/>
        <item x="61"/>
        <item x="4889"/>
        <item x="2826"/>
        <item x="4397"/>
        <item x="4175"/>
        <item x="4466"/>
        <item x="4694"/>
        <item x="1779"/>
        <item x="3158"/>
        <item x="3015"/>
        <item x="1770"/>
        <item x="1340"/>
        <item x="3764"/>
        <item x="4287"/>
        <item x="3222"/>
        <item x="4544"/>
        <item x="1735"/>
        <item x="4682"/>
        <item x="1456"/>
        <item x="4190"/>
        <item x="2189"/>
        <item x="3082"/>
        <item x="2840"/>
        <item x="423"/>
        <item x="3393"/>
        <item x="3804"/>
        <item x="4408"/>
        <item x="4147"/>
        <item x="4736"/>
        <item x="2488"/>
        <item x="5119"/>
        <item x="3874"/>
        <item x="3886"/>
        <item x="1356"/>
        <item x="5095"/>
        <item x="4621"/>
        <item x="3388"/>
        <item x="2476"/>
        <item x="1432"/>
        <item x="3887"/>
        <item x="3112"/>
        <item x="4662"/>
        <item x="1412"/>
        <item x="5200"/>
        <item x="4579"/>
        <item x="5090"/>
        <item x="2196"/>
        <item x="3383"/>
        <item x="3526"/>
        <item x="2578"/>
        <item x="2050"/>
        <item x="4275"/>
        <item x="2974"/>
        <item x="2637"/>
        <item x="3442"/>
        <item x="4611"/>
        <item x="2511"/>
        <item x="4186"/>
        <item x="3405"/>
        <item x="286"/>
        <item x="3177"/>
        <item x="2466"/>
        <item x="4182"/>
        <item x="1060"/>
        <item x="4521"/>
        <item x="178"/>
        <item x="1345"/>
        <item x="5132"/>
        <item x="4564"/>
        <item x="372"/>
        <item x="4492"/>
        <item x="3487"/>
        <item x="1070"/>
        <item x="2885"/>
        <item x="4512"/>
        <item x="5096"/>
        <item x="1113"/>
        <item x="4648"/>
        <item x="5301"/>
        <item x="2430"/>
        <item x="4664"/>
        <item x="2441"/>
        <item x="4652"/>
        <item x="3220"/>
        <item x="4954"/>
        <item x="1702"/>
        <item x="4020"/>
        <item x="4879"/>
        <item x="2036"/>
        <item x="2446"/>
        <item x="3164"/>
        <item x="4644"/>
        <item x="2510"/>
        <item x="4161"/>
        <item x="3247"/>
        <item x="2001"/>
        <item x="2075"/>
        <item x="3550"/>
        <item x="4924"/>
        <item x="2436"/>
        <item x="4007"/>
        <item x="2486"/>
        <item x="2811"/>
        <item x="3389"/>
        <item x="3518"/>
        <item x="1354"/>
        <item x="2143"/>
        <item x="3155"/>
        <item x="883"/>
        <item x="1681"/>
        <item x="3615"/>
        <item x="2667"/>
        <item x="4613"/>
        <item x="3147"/>
        <item x="4646"/>
        <item x="2109"/>
        <item x="3628"/>
        <item x="1406"/>
        <item x="3086"/>
        <item x="4283"/>
        <item x="3867"/>
        <item x="2671"/>
        <item x="291"/>
        <item x="405"/>
        <item x="2941"/>
        <item x="4573"/>
        <item x="4892"/>
        <item x="3200"/>
        <item x="3336"/>
        <item x="1921"/>
        <item x="3252"/>
        <item x="5148"/>
        <item x="1853"/>
        <item x="3192"/>
        <item x="2161"/>
        <item x="4575"/>
        <item x="3437"/>
        <item x="2934"/>
        <item x="4547"/>
        <item x="4888"/>
        <item x="125"/>
        <item x="3660"/>
        <item x="2114"/>
        <item x="4510"/>
        <item x="2203"/>
        <item x="4011"/>
        <item x="3537"/>
        <item x="3548"/>
        <item x="4015"/>
        <item x="2193"/>
        <item x="4306"/>
        <item x="3614"/>
        <item x="2148"/>
        <item x="1683"/>
        <item x="2921"/>
        <item x="1705"/>
        <item x="3854"/>
        <item x="2484"/>
        <item x="3740"/>
        <item x="3691"/>
        <item x="3232"/>
        <item x="2754"/>
        <item x="4559"/>
        <item x="2683"/>
        <item x="3182"/>
        <item x="960"/>
        <item x="4606"/>
        <item x="2829"/>
        <item x="4897"/>
        <item x="2328"/>
        <item x="3675"/>
        <item x="2377"/>
        <item x="1489"/>
        <item x="4566"/>
        <item x="2018"/>
        <item x="4493"/>
        <item x="3380"/>
        <item x="4389"/>
        <item x="3724"/>
        <item x="2715"/>
        <item x="4726"/>
        <item x="4243"/>
        <item x="3759"/>
        <item x="4556"/>
        <item x="3397"/>
        <item x="3469"/>
        <item x="1134"/>
        <item x="2677"/>
        <item x="4554"/>
        <item x="2388"/>
        <item x="110"/>
        <item x="2417"/>
        <item x="1062"/>
        <item x="1696"/>
        <item x="4773"/>
        <item x="1442"/>
        <item x="2655"/>
        <item x="3567"/>
        <item x="4561"/>
        <item x="1198"/>
        <item x="3230"/>
        <item x="5127"/>
        <item x="3307"/>
        <item x="4310"/>
        <item x="2727"/>
        <item x="2150"/>
        <item x="4264"/>
        <item x="1116"/>
        <item x="3187"/>
        <item x="3376"/>
        <item x="3412"/>
        <item x="3270"/>
        <item x="5240"/>
        <item x="2631"/>
        <item x="1387"/>
        <item x="4385"/>
        <item x="3356"/>
        <item x="5059"/>
        <item x="2279"/>
        <item x="4886"/>
        <item x="3400"/>
        <item x="3238"/>
        <item x="6"/>
        <item x="3564"/>
        <item x="1139"/>
        <item x="2224"/>
        <item x="3869"/>
        <item x="2413"/>
        <item x="3183"/>
        <item x="3727"/>
        <item x="4484"/>
        <item x="3256"/>
        <item x="2437"/>
        <item x="1326"/>
        <item x="1393"/>
        <item x="4504"/>
        <item x="4176"/>
        <item x="4543"/>
        <item x="5138"/>
        <item x="3194"/>
        <item x="616"/>
        <item x="5104"/>
        <item x="4744"/>
        <item x="2144"/>
        <item x="2692"/>
        <item x="4725"/>
        <item x="4498"/>
        <item x="4312"/>
        <item x="3859"/>
        <item x="4684"/>
        <item x="2738"/>
        <item x="1361"/>
        <item x="3378"/>
        <item x="3218"/>
        <item x="3304"/>
        <item x="1763"/>
        <item x="4529"/>
        <item x="4649"/>
        <item x="2155"/>
        <item x="1143"/>
        <item x="4192"/>
        <item x="3375"/>
        <item x="2657"/>
        <item x="4540"/>
        <item x="3527"/>
        <item x="4786"/>
        <item x="5159"/>
        <item x="3210"/>
        <item x="4268"/>
        <item x="1452"/>
        <item x="22"/>
        <item x="5101"/>
        <item x="4259"/>
        <item x="4770"/>
        <item x="3054"/>
        <item x="945"/>
        <item x="183"/>
        <item x="3248"/>
        <item x="1388"/>
        <item x="3803"/>
        <item x="1694"/>
        <item x="1674"/>
        <item x="82"/>
        <item x="4531"/>
        <item x="3805"/>
        <item x="1348"/>
        <item x="4035"/>
        <item x="3799"/>
        <item x="3306"/>
        <item x="3145"/>
        <item x="3626"/>
        <item x="4254"/>
        <item x="4269"/>
        <item x="3551"/>
        <item x="4872"/>
        <item x="1586"/>
        <item x="3889"/>
        <item x="4076"/>
        <item x="2694"/>
        <item x="1367"/>
        <item x="232"/>
        <item x="5150"/>
        <item x="3390"/>
        <item x="4144"/>
        <item x="4861"/>
        <item x="2748"/>
        <item x="1323"/>
        <item x="1431"/>
        <item x="3826"/>
        <item x="2033"/>
        <item x="5108"/>
        <item x="201"/>
        <item x="4511"/>
        <item x="4526"/>
        <item x="5064"/>
        <item x="4513"/>
        <item x="2702"/>
        <item x="1372"/>
        <item x="3365"/>
        <item x="4376"/>
        <item x="1739"/>
        <item x="2380"/>
        <item x="3126"/>
        <item x="4304"/>
        <item x="4580"/>
        <item x="860"/>
        <item x="3364"/>
        <item x="4989"/>
        <item x="442"/>
        <item x="5238"/>
        <item x="2939"/>
        <item x="1395"/>
        <item x="1362"/>
        <item x="2724"/>
        <item x="1434"/>
        <item x="747"/>
        <item x="2622"/>
        <item x="1363"/>
        <item x="4567"/>
        <item x="2782"/>
        <item x="3542"/>
        <item x="2426"/>
        <item x="3681"/>
        <item x="4607"/>
        <item x="4518"/>
        <item x="2323"/>
        <item x="5243"/>
        <item x="3219"/>
        <item x="4593"/>
        <item x="3847"/>
        <item x="2553"/>
        <item x="3396"/>
        <item x="2032"/>
        <item x="4378"/>
        <item x="2201"/>
        <item x="3822"/>
        <item x="3882"/>
        <item x="3945"/>
        <item x="3362"/>
        <item x="3834"/>
        <item x="4148"/>
        <item x="3313"/>
        <item x="1428"/>
        <item x="626"/>
        <item x="3916"/>
        <item x="5139"/>
        <item x="4503"/>
        <item x="3579"/>
        <item x="4179"/>
        <item x="380"/>
        <item x="2678"/>
        <item x="4286"/>
        <item x="3485"/>
        <item x="1068"/>
        <item x="3676"/>
        <item x="2624"/>
        <item x="3901"/>
        <item x="4735"/>
        <item x="3509"/>
        <item x="5167"/>
        <item x="4528"/>
        <item x="3817"/>
        <item x="1308"/>
        <item x="3533"/>
        <item x="3070"/>
        <item x="2774"/>
        <item x="4391"/>
        <item x="4130"/>
        <item x="4412"/>
        <item x="5133"/>
        <item x="1998"/>
        <item x="5165"/>
        <item x="3251"/>
        <item x="2763"/>
        <item x="5097"/>
        <item x="4187"/>
        <item x="557"/>
        <item x="1404"/>
        <item x="2175"/>
        <item x="4249"/>
        <item x="3346"/>
        <item x="5195"/>
        <item x="3459"/>
        <item x="4747"/>
        <item x="4324"/>
        <item x="163"/>
        <item x="4546"/>
        <item x="3255"/>
        <item x="5160"/>
        <item x="2180"/>
        <item x="3386"/>
        <item x="1382"/>
        <item x="1519"/>
        <item x="4152"/>
        <item x="4317"/>
        <item x="2170"/>
        <item x="3911"/>
        <item x="3406"/>
        <item x="3999"/>
        <item x="2174"/>
        <item x="2523"/>
        <item x="5231"/>
        <item x="2490"/>
        <item x="1707"/>
        <item x="1355"/>
        <item x="5082"/>
        <item x="4063"/>
        <item x="2704"/>
        <item x="1222"/>
        <item x="4282"/>
        <item x="2980"/>
        <item x="120"/>
        <item x="5058"/>
        <item x="5107"/>
        <item x="5164"/>
        <item x="1722"/>
        <item x="3825"/>
        <item x="4051"/>
        <item x="4598"/>
        <item x="2978"/>
        <item x="3188"/>
        <item x="3466"/>
        <item x="3892"/>
        <item x="2428"/>
        <item x="4420"/>
        <item x="3351"/>
        <item x="3983"/>
        <item x="1595"/>
        <item x="3202"/>
        <item x="2676"/>
        <item x="5162"/>
        <item x="2164"/>
        <item x="525"/>
        <item x="4293"/>
        <item x="3168"/>
        <item x="4168"/>
        <item x="3151"/>
        <item x="4008"/>
        <item x="2405"/>
        <item x="1378"/>
        <item x="4428"/>
        <item x="2686"/>
        <item x="2190"/>
        <item x="3725"/>
        <item x="3368"/>
        <item x="3373"/>
        <item x="3289"/>
        <item x="4289"/>
        <item x="3115"/>
        <item x="4523"/>
        <item x="2452"/>
        <item x="4532"/>
        <item x="4515"/>
        <item x="4527"/>
        <item x="1335"/>
        <item x="78"/>
        <item x="5153"/>
        <item x="858"/>
        <item x="4983"/>
        <item x="3939"/>
        <item x="1370"/>
        <item x="5106"/>
        <item x="2681"/>
        <item x="1337"/>
        <item x="5117"/>
        <item x="2527"/>
        <item x="1401"/>
        <item x="5229"/>
        <item x="4240"/>
        <item x="3632"/>
        <item x="4535"/>
        <item x="1684"/>
        <item x="2695"/>
        <item x="4536"/>
        <item x="3243"/>
        <item x="4538"/>
        <item x="2905"/>
        <item x="4167"/>
        <item x="4530"/>
        <item x="4605"/>
        <item x="4302"/>
        <item x="4491"/>
        <item x="3031"/>
        <item x="3532"/>
        <item x="4242"/>
        <item x="4299"/>
        <item x="4968"/>
        <item x="3441"/>
        <item x="2615"/>
        <item x="5279"/>
        <item x="818"/>
        <item x="4574"/>
        <item x="4517"/>
        <item x="5094"/>
        <item x="5080"/>
        <item x="3411"/>
        <item x="4926"/>
        <item x="3438"/>
        <item x="5115"/>
        <item x="1611"/>
        <item x="57"/>
        <item x="3898"/>
        <item x="2658"/>
        <item x="5237"/>
        <item x="5102"/>
        <item x="5266"/>
        <item x="3273"/>
        <item x="474"/>
        <item x="3493"/>
        <item x="5146"/>
        <item x="3045"/>
        <item x="3249"/>
        <item x="4267"/>
        <item x="5120"/>
        <item x="4315"/>
        <item x="4265"/>
        <item x="4274"/>
        <item x="973"/>
        <item x="4659"/>
        <item x="3876"/>
        <item x="1352"/>
        <item x="2617"/>
        <item x="450"/>
        <item x="4549"/>
        <item x="1420"/>
        <item x="1321"/>
        <item x="3631"/>
        <item x="4450"/>
        <item x="3244"/>
        <item x="3440"/>
        <item x="5254"/>
        <item x="5156"/>
        <item x="4972"/>
        <item x="3176"/>
        <item x="4625"/>
        <item x="3418"/>
        <item x="4925"/>
        <item x="4576"/>
        <item x="3278"/>
        <item x="3340"/>
        <item x="5013"/>
        <item x="4552"/>
        <item x="3549"/>
        <item x="4183"/>
        <item x="4382"/>
        <item x="2445"/>
        <item x="4119"/>
        <item x="2590"/>
        <item x="5051"/>
        <item x="1929"/>
        <item x="2152"/>
        <item x="4919"/>
        <item x="1427"/>
        <item x="4778"/>
        <item x="3908"/>
        <item x="3184"/>
        <item x="1364"/>
        <item x="272"/>
        <item x="2167"/>
        <item x="4281"/>
        <item x="3644"/>
        <item x="980"/>
        <item x="4303"/>
        <item x="4479"/>
        <item x="3416"/>
        <item x="2597"/>
        <item x="4279"/>
        <item x="3311"/>
        <item x="4309"/>
        <item x="4423"/>
        <item x="3253"/>
        <item x="774"/>
        <item x="180"/>
        <item x="5047"/>
        <item x="4239"/>
        <item x="1407"/>
        <item x="3212"/>
        <item x="3814"/>
        <item x="2902"/>
        <item x="5105"/>
        <item x="3878"/>
        <item x="1334"/>
        <item x="2544"/>
        <item x="4950"/>
        <item x="4058"/>
        <item x="74"/>
        <item x="1422"/>
        <item x="5155"/>
        <item x="3881"/>
        <item x="5216"/>
        <item x="4276"/>
        <item x="4572"/>
        <item x="2159"/>
        <item x="3708"/>
        <item x="3880"/>
        <item x="115"/>
        <item x="3873"/>
        <item x="3871"/>
        <item x="2232"/>
        <item x="4522"/>
        <item x="4244"/>
        <item x="2333"/>
        <item x="4969"/>
        <item x="5110"/>
        <item x="5054"/>
        <item x="1894"/>
        <item x="4406"/>
        <item x="3833"/>
        <item x="3563"/>
        <item x="3797"/>
        <item x="2680"/>
        <item x="1135"/>
        <item x="1176"/>
        <item x="4084"/>
        <item x="2519"/>
        <item x="4294"/>
        <item x="4163"/>
        <item x="4571"/>
        <item x="3839"/>
        <item x="3198"/>
        <item x="1418"/>
        <item x="3540"/>
        <item x="4288"/>
        <item x="3659"/>
        <item x="4164"/>
        <item x="3634"/>
        <item x="2163"/>
        <item x="5173"/>
        <item x="2690"/>
        <item x="3951"/>
        <item x="5069"/>
        <item x="4991"/>
        <item x="3663"/>
        <item x="2168"/>
        <item x="2963"/>
        <item x="3377"/>
        <item x="2455"/>
        <item x="2179"/>
        <item x="2119"/>
        <item x="4313"/>
        <item x="4519"/>
        <item x="874"/>
        <item x="3423"/>
        <item x="3872"/>
        <item x="3895"/>
        <item x="3650"/>
        <item x="3342"/>
        <item x="4921"/>
        <item x="3845"/>
        <item x="4298"/>
        <item x="1359"/>
        <item x="3793"/>
        <item x="363"/>
        <item x="3382"/>
        <item x="1399"/>
        <item x="4419"/>
        <item x="2008"/>
        <item x="2071"/>
        <item x="248"/>
        <item x="3703"/>
        <item x="5124"/>
        <item x="3402"/>
        <item x="156"/>
        <item x="5128"/>
        <item x="4516"/>
        <item x="4525"/>
        <item x="4250"/>
        <item x="206"/>
        <item x="4089"/>
        <item x="4550"/>
        <item x="86"/>
        <item x="3801"/>
        <item x="2669"/>
        <item x="3401"/>
        <item x="3685"/>
        <item x="4929"/>
        <item x="4452"/>
        <item x="1413"/>
        <item x="2805"/>
        <item x="4025"/>
        <item x="1093"/>
        <item x="4386"/>
        <item x="2935"/>
        <item x="3816"/>
        <item x="5103"/>
        <item x="4048"/>
        <item x="3868"/>
        <item x="4139"/>
        <item x="3500"/>
        <item x="3864"/>
        <item x="5190"/>
        <item x="4295"/>
        <item x="4399"/>
        <item x="5149"/>
        <item x="2971"/>
        <item x="4327"/>
        <item x="4942"/>
        <item x="4012"/>
        <item x="4658"/>
        <item x="4495"/>
        <item x="515"/>
        <item x="4290"/>
        <item x="4663"/>
        <item x="148"/>
        <item x="3543"/>
        <item x="4480"/>
        <item x="4509"/>
        <item x="3850"/>
        <item x="4235"/>
        <item x="4475"/>
        <item x="4272"/>
        <item x="1379"/>
        <item x="3276"/>
        <item x="5040"/>
        <item x="4894"/>
        <item x="4720"/>
        <item x="1893"/>
        <item x="4524"/>
        <item x="3009"/>
        <item x="5154"/>
        <item x="4206"/>
        <item x="5072"/>
        <item x="3355"/>
        <item x="3591"/>
        <item x="3766"/>
        <item x="4236"/>
        <item x="3324"/>
        <item x="4257"/>
        <item x="4691"/>
        <item x="3964"/>
        <item x="3877"/>
        <item x="3175"/>
        <item x="3875"/>
        <item x="3227"/>
        <item x="1859"/>
        <item x="3329"/>
        <item x="4936"/>
        <item x="5235"/>
        <item x="4753"/>
        <item x="4506"/>
        <item x="1930"/>
        <item x="5151"/>
        <item x="4845"/>
        <item x="1357"/>
        <item x="657"/>
        <item x="4805"/>
        <item x="4150"/>
        <item x="5075"/>
        <item x="1429"/>
        <item x="3511"/>
        <item x="4256"/>
        <item x="1055"/>
        <item x="1148"/>
        <item x="4928"/>
        <item x="4291"/>
        <item x="2652"/>
        <item x="3827"/>
        <item x="1192"/>
        <item x="3435"/>
        <item x="4314"/>
        <item x="3345"/>
        <item x="4565"/>
        <item x="3367"/>
        <item x="4814"/>
        <item x="748"/>
        <item x="4609"/>
        <item x="3064"/>
        <item x="3606"/>
        <item x="4657"/>
        <item x="3288"/>
        <item x="3449"/>
        <item x="2891"/>
        <item x="4656"/>
        <item x="3094"/>
        <item x="3620"/>
        <item x="422"/>
        <item x="2199"/>
        <item x="4266"/>
        <item x="3584"/>
        <item x="2530"/>
        <item x="2347"/>
        <item x="1468"/>
        <item x="3291"/>
        <item x="4027"/>
        <item x="3884"/>
        <item x="5168"/>
        <item x="2173"/>
        <item x="5198"/>
        <item x="3257"/>
        <item x="4439"/>
        <item x="3312"/>
        <item x="4477"/>
        <item x="5230"/>
        <item x="3280"/>
        <item x="3413"/>
        <item x="3162"/>
        <item x="3559"/>
        <item x="3124"/>
        <item x="3189"/>
        <item x="4875"/>
        <item x="3529"/>
        <item x="1655"/>
        <item x="4562"/>
        <item x="2918"/>
        <item x="2743"/>
        <item x="5012"/>
        <item x="2442"/>
        <item x="2699"/>
        <item x="5113"/>
        <item x="4507"/>
        <item x="3384"/>
        <item x="3208"/>
        <item x="3036"/>
        <item x="4971"/>
        <item x="255"/>
        <item x="4280"/>
        <item x="1390"/>
        <item x="3855"/>
        <item x="5306"/>
        <item t="default"/>
      </items>
    </pivotField>
    <pivotField showAll="0"/>
    <pivotField dataField="1" showAll="0"/>
    <pivotField showAll="0"/>
    <pivotField axis="axisRow" showAll="0">
      <items count="7">
        <item x="2"/>
        <item x="4"/>
        <item x="1"/>
        <item x="0"/>
        <item x="3"/>
        <item x="5"/>
        <item t="default"/>
      </items>
    </pivotField>
    <pivotField showAll="0"/>
    <pivotField showAll="0">
      <items count="22">
        <item x="1"/>
        <item x="13"/>
        <item x="16"/>
        <item x="9"/>
        <item x="19"/>
        <item x="3"/>
        <item x="5"/>
        <item x="17"/>
        <item x="12"/>
        <item x="6"/>
        <item x="10"/>
        <item x="8"/>
        <item x="15"/>
        <item x="0"/>
        <item x="18"/>
        <item x="7"/>
        <item x="11"/>
        <item x="14"/>
        <item x="4"/>
        <item x="2"/>
        <item x="20"/>
        <item t="default"/>
      </items>
    </pivotField>
    <pivotField dataField="1" showAll="0"/>
    <pivotField dataField="1" showAll="0"/>
    <pivotField showAll="0"/>
    <pivotField showAll="0"/>
    <pivotField showAll="0"/>
  </pivotFields>
  <rowFields count="3">
    <field x="8"/>
    <field x="1"/>
    <field x="0"/>
  </rowFields>
  <rowItems count="7937">
    <i>
      <x/>
    </i>
    <i r="1">
      <x v="6"/>
    </i>
    <i r="2">
      <x v="14"/>
    </i>
    <i r="2">
      <x v="23"/>
    </i>
    <i r="2">
      <x v="29"/>
    </i>
    <i r="2">
      <x v="42"/>
    </i>
    <i r="2">
      <x v="50"/>
    </i>
    <i r="2">
      <x v="67"/>
    </i>
    <i r="2">
      <x v="98"/>
    </i>
    <i r="2">
      <x v="105"/>
    </i>
    <i r="2">
      <x v="167"/>
    </i>
    <i r="2">
      <x v="203"/>
    </i>
    <i r="2">
      <x v="212"/>
    </i>
    <i r="2">
      <x v="214"/>
    </i>
    <i r="2">
      <x v="224"/>
    </i>
    <i r="2">
      <x v="247"/>
    </i>
    <i r="2">
      <x v="256"/>
    </i>
    <i r="2">
      <x v="260"/>
    </i>
    <i r="2">
      <x v="266"/>
    </i>
    <i r="2">
      <x v="282"/>
    </i>
    <i r="2">
      <x v="287"/>
    </i>
    <i r="2">
      <x v="296"/>
    </i>
    <i r="2">
      <x v="301"/>
    </i>
    <i r="2">
      <x v="311"/>
    </i>
    <i r="2">
      <x v="329"/>
    </i>
    <i r="2">
      <x v="335"/>
    </i>
    <i r="2">
      <x v="342"/>
    </i>
    <i r="2">
      <x v="350"/>
    </i>
    <i r="2">
      <x v="361"/>
    </i>
    <i r="2">
      <x v="364"/>
    </i>
    <i r="2">
      <x v="377"/>
    </i>
    <i r="2">
      <x v="395"/>
    </i>
    <i r="2">
      <x v="408"/>
    </i>
    <i r="2">
      <x v="471"/>
    </i>
    <i r="2">
      <x v="508"/>
    </i>
    <i r="2">
      <x v="565"/>
    </i>
    <i r="2">
      <x v="566"/>
    </i>
    <i r="2">
      <x v="567"/>
    </i>
    <i r="2">
      <x v="601"/>
    </i>
    <i r="2">
      <x v="611"/>
    </i>
    <i r="2">
      <x v="613"/>
    </i>
    <i r="2">
      <x v="715"/>
    </i>
    <i r="2">
      <x v="743"/>
    </i>
    <i r="2">
      <x v="748"/>
    </i>
    <i r="2">
      <x v="769"/>
    </i>
    <i r="2">
      <x v="807"/>
    </i>
    <i r="2">
      <x v="824"/>
    </i>
    <i r="2">
      <x v="865"/>
    </i>
    <i r="2">
      <x v="874"/>
    </i>
    <i r="2">
      <x v="929"/>
    </i>
    <i r="2">
      <x v="1056"/>
    </i>
    <i r="2">
      <x v="1121"/>
    </i>
    <i r="2">
      <x v="1136"/>
    </i>
    <i r="2">
      <x v="1167"/>
    </i>
    <i r="2">
      <x v="1179"/>
    </i>
    <i r="2">
      <x v="1203"/>
    </i>
    <i r="2">
      <x v="1219"/>
    </i>
    <i r="2">
      <x v="1223"/>
    </i>
    <i r="2">
      <x v="1242"/>
    </i>
    <i r="2">
      <x v="1244"/>
    </i>
    <i r="2">
      <x v="1249"/>
    </i>
    <i r="2">
      <x v="1262"/>
    </i>
    <i r="2">
      <x v="1273"/>
    </i>
    <i r="2">
      <x v="1291"/>
    </i>
    <i r="2">
      <x v="1292"/>
    </i>
    <i r="2">
      <x v="1294"/>
    </i>
    <i r="2">
      <x v="1331"/>
    </i>
    <i r="2">
      <x v="1399"/>
    </i>
    <i r="2">
      <x v="1429"/>
    </i>
    <i r="2">
      <x v="1474"/>
    </i>
    <i r="2">
      <x v="1484"/>
    </i>
    <i r="2">
      <x v="1487"/>
    </i>
    <i r="2">
      <x v="1529"/>
    </i>
    <i r="2">
      <x v="1549"/>
    </i>
    <i r="2">
      <x v="1584"/>
    </i>
    <i r="2">
      <x v="1588"/>
    </i>
    <i r="2">
      <x v="1593"/>
    </i>
    <i r="2">
      <x v="1604"/>
    </i>
    <i r="2">
      <x v="1607"/>
    </i>
    <i r="2">
      <x v="1608"/>
    </i>
    <i r="2">
      <x v="1629"/>
    </i>
    <i r="2">
      <x v="1680"/>
    </i>
    <i r="2">
      <x v="1721"/>
    </i>
    <i r="2">
      <x v="1723"/>
    </i>
    <i r="2">
      <x v="1728"/>
    </i>
    <i r="2">
      <x v="1776"/>
    </i>
    <i r="2">
      <x v="1796"/>
    </i>
    <i r="2">
      <x v="1798"/>
    </i>
    <i r="2">
      <x v="1837"/>
    </i>
    <i r="2">
      <x v="1853"/>
    </i>
    <i r="2">
      <x v="1877"/>
    </i>
    <i r="2">
      <x v="1878"/>
    </i>
    <i r="2">
      <x v="1900"/>
    </i>
    <i r="2">
      <x v="1944"/>
    </i>
    <i r="2">
      <x v="1958"/>
    </i>
    <i r="2">
      <x v="1960"/>
    </i>
    <i r="2">
      <x v="1966"/>
    </i>
    <i r="2">
      <x v="2057"/>
    </i>
    <i r="2">
      <x v="2064"/>
    </i>
    <i r="2">
      <x v="2080"/>
    </i>
    <i r="2">
      <x v="2110"/>
    </i>
    <i r="2">
      <x v="2117"/>
    </i>
    <i r="2">
      <x v="2119"/>
    </i>
    <i r="2">
      <x v="2129"/>
    </i>
    <i r="2">
      <x v="2136"/>
    </i>
    <i r="2">
      <x v="2139"/>
    </i>
    <i r="2">
      <x v="2146"/>
    </i>
    <i r="2">
      <x v="2181"/>
    </i>
    <i r="2">
      <x v="2184"/>
    </i>
    <i r="2">
      <x v="2189"/>
    </i>
    <i r="2">
      <x v="2191"/>
    </i>
    <i r="2">
      <x v="2201"/>
    </i>
    <i r="2">
      <x v="2202"/>
    </i>
    <i r="2">
      <x v="2205"/>
    </i>
    <i r="2">
      <x v="2213"/>
    </i>
    <i r="2">
      <x v="2217"/>
    </i>
    <i r="2">
      <x v="2231"/>
    </i>
    <i r="2">
      <x v="2264"/>
    </i>
    <i r="2">
      <x v="2274"/>
    </i>
    <i r="2">
      <x v="2281"/>
    </i>
    <i r="2">
      <x v="2297"/>
    </i>
    <i r="2">
      <x v="2304"/>
    </i>
    <i r="2">
      <x v="2306"/>
    </i>
    <i r="2">
      <x v="2395"/>
    </i>
    <i r="2">
      <x v="2616"/>
    </i>
    <i r="2">
      <x v="2627"/>
    </i>
    <i r="2">
      <x v="2648"/>
    </i>
    <i r="2">
      <x v="2653"/>
    </i>
    <i r="2">
      <x v="2661"/>
    </i>
    <i r="2">
      <x v="2670"/>
    </i>
    <i r="2">
      <x v="2691"/>
    </i>
    <i r="2">
      <x v="2707"/>
    </i>
    <i r="2">
      <x v="2709"/>
    </i>
    <i r="2">
      <x v="2727"/>
    </i>
    <i r="2">
      <x v="2732"/>
    </i>
    <i r="2">
      <x v="2752"/>
    </i>
    <i r="2">
      <x v="2760"/>
    </i>
    <i r="2">
      <x v="2786"/>
    </i>
    <i r="2">
      <x v="2790"/>
    </i>
    <i r="2">
      <x v="2803"/>
    </i>
    <i r="2">
      <x v="2805"/>
    </i>
    <i r="2">
      <x v="2811"/>
    </i>
    <i r="2">
      <x v="2825"/>
    </i>
    <i r="2">
      <x v="2826"/>
    </i>
    <i r="2">
      <x v="2877"/>
    </i>
    <i r="2">
      <x v="2886"/>
    </i>
    <i r="2">
      <x v="2905"/>
    </i>
    <i r="2">
      <x v="2913"/>
    </i>
    <i r="2">
      <x v="2930"/>
    </i>
    <i r="2">
      <x v="2954"/>
    </i>
    <i r="2">
      <x v="2959"/>
    </i>
    <i r="2">
      <x v="2963"/>
    </i>
    <i r="2">
      <x v="3014"/>
    </i>
    <i r="2">
      <x v="3029"/>
    </i>
    <i r="2">
      <x v="3037"/>
    </i>
    <i r="2">
      <x v="3041"/>
    </i>
    <i r="2">
      <x v="3104"/>
    </i>
    <i r="2">
      <x v="3134"/>
    </i>
    <i r="2">
      <x v="3158"/>
    </i>
    <i r="2">
      <x v="3160"/>
    </i>
    <i r="2">
      <x v="3185"/>
    </i>
    <i r="2">
      <x v="3217"/>
    </i>
    <i r="2">
      <x v="3223"/>
    </i>
    <i r="2">
      <x v="3243"/>
    </i>
    <i r="2">
      <x v="3265"/>
    </i>
    <i r="2">
      <x v="3306"/>
    </i>
    <i r="2">
      <x v="3317"/>
    </i>
    <i r="2">
      <x v="3340"/>
    </i>
    <i r="2">
      <x v="3347"/>
    </i>
    <i r="2">
      <x v="3367"/>
    </i>
    <i r="2">
      <x v="3368"/>
    </i>
    <i r="2">
      <x v="3374"/>
    </i>
    <i r="2">
      <x v="3408"/>
    </i>
    <i r="2">
      <x v="3417"/>
    </i>
    <i r="2">
      <x v="3425"/>
    </i>
    <i r="2">
      <x v="3429"/>
    </i>
    <i r="2">
      <x v="3471"/>
    </i>
    <i r="2">
      <x v="3476"/>
    </i>
    <i r="2">
      <x v="3509"/>
    </i>
    <i r="2">
      <x v="3583"/>
    </i>
    <i r="2">
      <x v="3606"/>
    </i>
    <i r="2">
      <x v="3671"/>
    </i>
    <i r="2">
      <x v="3684"/>
    </i>
    <i r="2">
      <x v="3685"/>
    </i>
    <i r="2">
      <x v="3736"/>
    </i>
    <i r="2">
      <x v="3754"/>
    </i>
    <i r="2">
      <x v="3762"/>
    </i>
    <i r="2">
      <x v="3774"/>
    </i>
    <i r="2">
      <x v="3776"/>
    </i>
    <i r="2">
      <x v="3801"/>
    </i>
    <i r="2">
      <x v="3818"/>
    </i>
    <i r="2">
      <x v="3887"/>
    </i>
    <i r="2">
      <x v="3936"/>
    </i>
    <i r="2">
      <x v="3983"/>
    </i>
    <i r="2">
      <x v="4006"/>
    </i>
    <i r="2">
      <x v="4074"/>
    </i>
    <i r="2">
      <x v="4152"/>
    </i>
    <i r="2">
      <x v="4163"/>
    </i>
    <i r="2">
      <x v="4170"/>
    </i>
    <i r="2">
      <x v="4179"/>
    </i>
    <i r="2">
      <x v="4182"/>
    </i>
    <i r="2">
      <x v="4183"/>
    </i>
    <i r="2">
      <x v="4185"/>
    </i>
    <i r="2">
      <x v="4186"/>
    </i>
    <i r="2">
      <x v="4205"/>
    </i>
    <i r="2">
      <x v="4243"/>
    </i>
    <i r="2">
      <x v="4248"/>
    </i>
    <i r="2">
      <x v="4271"/>
    </i>
    <i r="2">
      <x v="4278"/>
    </i>
    <i r="2">
      <x v="4280"/>
    </i>
    <i r="2">
      <x v="4305"/>
    </i>
    <i r="2">
      <x v="4321"/>
    </i>
    <i r="2">
      <x v="4326"/>
    </i>
    <i r="2">
      <x v="4368"/>
    </i>
    <i r="2">
      <x v="4373"/>
    </i>
    <i r="2">
      <x v="4404"/>
    </i>
    <i r="2">
      <x v="4409"/>
    </i>
    <i r="2">
      <x v="4415"/>
    </i>
    <i r="2">
      <x v="4420"/>
    </i>
    <i r="2">
      <x v="4496"/>
    </i>
    <i r="2">
      <x v="4503"/>
    </i>
    <i r="2">
      <x v="4506"/>
    </i>
    <i r="2">
      <x v="4508"/>
    </i>
    <i r="2">
      <x v="4511"/>
    </i>
    <i r="2">
      <x v="4514"/>
    </i>
    <i r="2">
      <x v="4561"/>
    </i>
    <i r="2">
      <x v="4631"/>
    </i>
    <i r="2">
      <x v="4661"/>
    </i>
    <i r="2">
      <x v="4693"/>
    </i>
    <i r="2">
      <x v="4714"/>
    </i>
    <i r="2">
      <x v="4726"/>
    </i>
    <i r="2">
      <x v="4800"/>
    </i>
    <i r="2">
      <x v="4833"/>
    </i>
    <i r="2">
      <x v="4835"/>
    </i>
    <i r="2">
      <x v="4849"/>
    </i>
    <i r="2">
      <x v="4899"/>
    </i>
    <i r="2">
      <x v="4908"/>
    </i>
    <i r="2">
      <x v="4958"/>
    </i>
    <i r="2">
      <x v="5002"/>
    </i>
    <i r="2">
      <x v="5004"/>
    </i>
    <i r="2">
      <x v="5013"/>
    </i>
    <i r="2">
      <x v="5056"/>
    </i>
    <i r="2">
      <x v="5070"/>
    </i>
    <i r="2">
      <x v="5071"/>
    </i>
    <i r="2">
      <x v="5076"/>
    </i>
    <i r="2">
      <x v="5128"/>
    </i>
    <i r="2">
      <x v="5130"/>
    </i>
    <i r="2">
      <x v="5168"/>
    </i>
    <i r="2">
      <x v="5194"/>
    </i>
    <i r="2">
      <x v="5198"/>
    </i>
    <i r="2">
      <x v="5199"/>
    </i>
    <i r="2">
      <x v="5201"/>
    </i>
    <i r="2">
      <x v="5202"/>
    </i>
    <i r="2">
      <x v="5203"/>
    </i>
    <i r="2">
      <x v="5207"/>
    </i>
    <i r="2">
      <x v="5228"/>
    </i>
    <i r="2">
      <x v="5254"/>
    </i>
    <i r="2">
      <x v="5286"/>
    </i>
    <i r="2">
      <x v="5301"/>
    </i>
    <i r="2">
      <x v="5307"/>
    </i>
    <i r="2">
      <x v="5310"/>
    </i>
    <i r="2">
      <x v="5356"/>
    </i>
    <i r="2">
      <x v="5357"/>
    </i>
    <i r="2">
      <x v="5369"/>
    </i>
    <i r="2">
      <x v="5453"/>
    </i>
    <i r="2">
      <x v="5455"/>
    </i>
    <i r="2">
      <x v="5459"/>
    </i>
    <i r="2">
      <x v="5587"/>
    </i>
    <i r="2">
      <x v="5600"/>
    </i>
    <i r="2">
      <x v="5603"/>
    </i>
    <i r="2">
      <x v="5612"/>
    </i>
    <i r="2">
      <x v="5629"/>
    </i>
    <i r="2">
      <x v="5654"/>
    </i>
    <i r="2">
      <x v="5675"/>
    </i>
    <i r="2">
      <x v="5678"/>
    </i>
    <i r="2">
      <x v="5684"/>
    </i>
    <i r="2">
      <x v="5687"/>
    </i>
    <i r="2">
      <x v="5690"/>
    </i>
    <i r="2">
      <x v="5693"/>
    </i>
    <i r="2">
      <x v="5698"/>
    </i>
    <i r="2">
      <x v="5699"/>
    </i>
    <i r="2">
      <x v="5714"/>
    </i>
    <i r="2">
      <x v="5716"/>
    </i>
    <i r="2">
      <x v="5725"/>
    </i>
    <i r="2">
      <x v="5732"/>
    </i>
    <i r="2">
      <x v="5733"/>
    </i>
    <i r="2">
      <x v="5773"/>
    </i>
    <i r="2">
      <x v="5778"/>
    </i>
    <i r="2">
      <x v="5803"/>
    </i>
    <i r="2">
      <x v="5866"/>
    </i>
    <i r="2">
      <x v="5890"/>
    </i>
    <i r="2">
      <x v="5896"/>
    </i>
    <i r="2">
      <x v="5937"/>
    </i>
    <i r="2">
      <x v="5960"/>
    </i>
    <i r="2">
      <x v="5987"/>
    </i>
    <i r="2">
      <x v="5999"/>
    </i>
    <i r="2">
      <x v="6031"/>
    </i>
    <i r="2">
      <x v="6035"/>
    </i>
    <i r="2">
      <x v="6066"/>
    </i>
    <i r="2">
      <x v="6099"/>
    </i>
    <i r="2">
      <x v="6116"/>
    </i>
    <i r="2">
      <x v="6137"/>
    </i>
    <i r="2">
      <x v="6243"/>
    </i>
    <i r="2">
      <x v="6300"/>
    </i>
    <i r="2">
      <x v="6302"/>
    </i>
    <i r="2">
      <x v="6371"/>
    </i>
    <i r="2">
      <x v="6402"/>
    </i>
    <i r="2">
      <x v="6406"/>
    </i>
    <i r="2">
      <x v="6425"/>
    </i>
    <i r="2">
      <x v="6433"/>
    </i>
    <i r="2">
      <x v="6445"/>
    </i>
    <i r="2">
      <x v="6454"/>
    </i>
    <i r="2">
      <x v="6477"/>
    </i>
    <i r="2">
      <x v="6478"/>
    </i>
    <i r="2">
      <x v="6490"/>
    </i>
    <i r="2">
      <x v="6558"/>
    </i>
    <i r="2">
      <x v="6612"/>
    </i>
    <i r="2">
      <x v="6617"/>
    </i>
    <i r="2">
      <x v="6660"/>
    </i>
    <i r="2">
      <x v="6691"/>
    </i>
    <i r="2">
      <x v="6712"/>
    </i>
    <i r="2">
      <x v="6725"/>
    </i>
    <i r="2">
      <x v="6728"/>
    </i>
    <i r="2">
      <x v="6820"/>
    </i>
    <i r="2">
      <x v="6821"/>
    </i>
    <i r="2">
      <x v="6836"/>
    </i>
    <i r="2">
      <x v="6868"/>
    </i>
    <i r="2">
      <x v="6875"/>
    </i>
    <i r="2">
      <x v="6922"/>
    </i>
    <i r="2">
      <x v="6932"/>
    </i>
    <i r="2">
      <x v="6947"/>
    </i>
    <i r="2">
      <x v="6961"/>
    </i>
    <i r="2">
      <x v="6968"/>
    </i>
    <i r="2">
      <x v="6989"/>
    </i>
    <i r="2">
      <x v="6994"/>
    </i>
    <i r="2">
      <x v="7034"/>
    </i>
    <i r="2">
      <x v="7048"/>
    </i>
    <i r="2">
      <x v="7073"/>
    </i>
    <i r="2">
      <x v="7097"/>
    </i>
    <i r="2">
      <x v="7104"/>
    </i>
    <i r="2">
      <x v="7107"/>
    </i>
    <i r="2">
      <x v="7150"/>
    </i>
    <i r="2">
      <x v="7185"/>
    </i>
    <i r="2">
      <x v="7186"/>
    </i>
    <i r="2">
      <x v="7189"/>
    </i>
    <i r="2">
      <x v="7197"/>
    </i>
    <i r="2">
      <x v="7268"/>
    </i>
    <i r="2">
      <x v="7272"/>
    </i>
    <i r="2">
      <x v="7303"/>
    </i>
    <i r="2">
      <x v="7327"/>
    </i>
    <i r="2">
      <x v="7337"/>
    </i>
    <i r="2">
      <x v="7375"/>
    </i>
    <i r="2">
      <x v="7419"/>
    </i>
    <i r="2">
      <x v="7451"/>
    </i>
    <i r="2">
      <x v="7460"/>
    </i>
    <i r="2">
      <x v="7461"/>
    </i>
    <i r="2">
      <x v="7462"/>
    </i>
    <i r="2">
      <x v="7464"/>
    </i>
    <i r="2">
      <x v="7468"/>
    </i>
    <i r="2">
      <x v="7476"/>
    </i>
    <i r="2">
      <x v="7508"/>
    </i>
    <i r="2">
      <x v="7520"/>
    </i>
    <i r="2">
      <x v="7536"/>
    </i>
    <i r="2">
      <x v="7539"/>
    </i>
    <i r="2">
      <x v="7561"/>
    </i>
    <i r="2">
      <x v="7589"/>
    </i>
    <i r="2">
      <x v="7613"/>
    </i>
    <i r="2">
      <x v="7630"/>
    </i>
    <i r="2">
      <x v="7636"/>
    </i>
    <i r="2">
      <x v="7641"/>
    </i>
    <i r="2">
      <x v="7661"/>
    </i>
    <i r="2">
      <x v="7697"/>
    </i>
    <i r="2">
      <x v="7701"/>
    </i>
    <i r="2">
      <x v="7704"/>
    </i>
    <i r="2">
      <x v="7710"/>
    </i>
    <i r="2">
      <x v="7816"/>
    </i>
    <i r="2">
      <x v="7817"/>
    </i>
    <i r="2">
      <x v="7819"/>
    </i>
    <i r="2">
      <x v="7828"/>
    </i>
    <i r="2">
      <x v="7862"/>
    </i>
    <i r="1">
      <x v="9"/>
    </i>
    <i r="2">
      <x v="26"/>
    </i>
    <i r="2">
      <x v="32"/>
    </i>
    <i r="2">
      <x v="37"/>
    </i>
    <i r="2">
      <x v="73"/>
    </i>
    <i r="2">
      <x v="189"/>
    </i>
    <i r="2">
      <x v="208"/>
    </i>
    <i r="2">
      <x v="226"/>
    </i>
    <i r="2">
      <x v="270"/>
    </i>
    <i r="2">
      <x v="272"/>
    </i>
    <i r="2">
      <x v="276"/>
    </i>
    <i r="2">
      <x v="277"/>
    </i>
    <i r="2">
      <x v="298"/>
    </i>
    <i r="2">
      <x v="353"/>
    </i>
    <i r="2">
      <x v="375"/>
    </i>
    <i r="2">
      <x v="506"/>
    </i>
    <i r="2">
      <x v="591"/>
    </i>
    <i r="2">
      <x v="592"/>
    </i>
    <i r="2">
      <x v="615"/>
    </i>
    <i r="2">
      <x v="621"/>
    </i>
    <i r="2">
      <x v="741"/>
    </i>
    <i r="2">
      <x v="794"/>
    </i>
    <i r="2">
      <x v="1029"/>
    </i>
    <i r="2">
      <x v="1066"/>
    </i>
    <i r="2">
      <x v="1118"/>
    </i>
    <i r="2">
      <x v="1122"/>
    </i>
    <i r="2">
      <x v="1124"/>
    </i>
    <i r="2">
      <x v="1173"/>
    </i>
    <i r="2">
      <x v="1192"/>
    </i>
    <i r="2">
      <x v="1250"/>
    </i>
    <i r="2">
      <x v="1324"/>
    </i>
    <i r="2">
      <x v="1390"/>
    </i>
    <i r="2">
      <x v="1413"/>
    </i>
    <i r="2">
      <x v="1580"/>
    </i>
    <i r="2">
      <x v="1614"/>
    </i>
    <i r="2">
      <x v="1626"/>
    </i>
    <i r="2">
      <x v="1661"/>
    </i>
    <i r="2">
      <x v="1734"/>
    </i>
    <i r="2">
      <x v="1736"/>
    </i>
    <i r="2">
      <x v="1738"/>
    </i>
    <i r="2">
      <x v="1782"/>
    </i>
    <i r="2">
      <x v="1790"/>
    </i>
    <i r="2">
      <x v="1940"/>
    </i>
    <i r="2">
      <x v="1990"/>
    </i>
    <i r="2">
      <x v="2017"/>
    </i>
    <i r="2">
      <x v="2082"/>
    </i>
    <i r="2">
      <x v="2134"/>
    </i>
    <i r="2">
      <x v="2215"/>
    </i>
    <i r="2">
      <x v="2216"/>
    </i>
    <i r="2">
      <x v="2224"/>
    </i>
    <i r="2">
      <x v="2258"/>
    </i>
    <i r="2">
      <x v="2310"/>
    </i>
    <i r="2">
      <x v="2335"/>
    </i>
    <i r="2">
      <x v="2374"/>
    </i>
    <i r="2">
      <x v="2456"/>
    </i>
    <i r="2">
      <x v="2457"/>
    </i>
    <i r="2">
      <x v="2611"/>
    </i>
    <i r="2">
      <x v="2626"/>
    </i>
    <i r="2">
      <x v="2646"/>
    </i>
    <i r="2">
      <x v="2650"/>
    </i>
    <i r="2">
      <x v="2657"/>
    </i>
    <i r="2">
      <x v="2693"/>
    </i>
    <i r="2">
      <x v="2694"/>
    </i>
    <i r="2">
      <x v="2710"/>
    </i>
    <i r="2">
      <x v="2738"/>
    </i>
    <i r="2">
      <x v="2761"/>
    </i>
    <i r="2">
      <x v="2779"/>
    </i>
    <i r="2">
      <x v="2812"/>
    </i>
    <i r="2">
      <x v="2854"/>
    </i>
    <i r="2">
      <x v="2867"/>
    </i>
    <i r="2">
      <x v="2892"/>
    </i>
    <i r="2">
      <x v="2903"/>
    </i>
    <i r="2">
      <x v="2904"/>
    </i>
    <i r="2">
      <x v="2926"/>
    </i>
    <i r="2">
      <x v="2939"/>
    </i>
    <i r="2">
      <x v="3030"/>
    </i>
    <i r="2">
      <x v="3155"/>
    </i>
    <i r="2">
      <x v="3220"/>
    </i>
    <i r="2">
      <x v="3221"/>
    </i>
    <i r="2">
      <x v="3236"/>
    </i>
    <i r="2">
      <x v="3318"/>
    </i>
    <i r="2">
      <x v="3350"/>
    </i>
    <i r="2">
      <x v="3411"/>
    </i>
    <i r="2">
      <x v="3590"/>
    </i>
    <i r="2">
      <x v="3594"/>
    </i>
    <i r="2">
      <x v="3625"/>
    </i>
    <i r="2">
      <x v="3657"/>
    </i>
    <i r="2">
      <x v="3659"/>
    </i>
    <i r="2">
      <x v="3682"/>
    </i>
    <i r="2">
      <x v="3700"/>
    </i>
    <i r="2">
      <x v="3726"/>
    </i>
    <i r="2">
      <x v="3860"/>
    </i>
    <i r="2">
      <x v="3872"/>
    </i>
    <i r="2">
      <x v="3878"/>
    </i>
    <i r="2">
      <x v="3942"/>
    </i>
    <i r="2">
      <x v="3943"/>
    </i>
    <i r="2">
      <x v="3949"/>
    </i>
    <i r="2">
      <x v="4038"/>
    </i>
    <i r="2">
      <x v="4066"/>
    </i>
    <i r="2">
      <x v="4096"/>
    </i>
    <i r="2">
      <x v="4097"/>
    </i>
    <i r="2">
      <x v="4121"/>
    </i>
    <i r="2">
      <x v="4122"/>
    </i>
    <i r="2">
      <x v="4123"/>
    </i>
    <i r="2">
      <x v="4151"/>
    </i>
    <i r="2">
      <x v="4161"/>
    </i>
    <i r="2">
      <x v="4168"/>
    </i>
    <i r="2">
      <x v="4169"/>
    </i>
    <i r="2">
      <x v="4174"/>
    </i>
    <i r="2">
      <x v="4175"/>
    </i>
    <i r="2">
      <x v="4178"/>
    </i>
    <i r="2">
      <x v="4180"/>
    </i>
    <i r="2">
      <x v="4181"/>
    </i>
    <i r="2">
      <x v="4187"/>
    </i>
    <i r="2">
      <x v="4188"/>
    </i>
    <i r="2">
      <x v="4189"/>
    </i>
    <i r="2">
      <x v="4192"/>
    </i>
    <i r="2">
      <x v="4195"/>
    </i>
    <i r="2">
      <x v="4196"/>
    </i>
    <i r="2">
      <x v="4197"/>
    </i>
    <i r="2">
      <x v="4206"/>
    </i>
    <i r="2">
      <x v="4210"/>
    </i>
    <i r="2">
      <x v="4211"/>
    </i>
    <i r="2">
      <x v="4224"/>
    </i>
    <i r="2">
      <x v="4226"/>
    </i>
    <i r="2">
      <x v="4230"/>
    </i>
    <i r="2">
      <x v="4233"/>
    </i>
    <i r="2">
      <x v="4237"/>
    </i>
    <i r="2">
      <x v="4240"/>
    </i>
    <i r="2">
      <x v="4241"/>
    </i>
    <i r="2">
      <x v="4246"/>
    </i>
    <i r="2">
      <x v="4252"/>
    </i>
    <i r="2">
      <x v="4259"/>
    </i>
    <i r="2">
      <x v="4262"/>
    </i>
    <i r="2">
      <x v="4263"/>
    </i>
    <i r="2">
      <x v="4270"/>
    </i>
    <i r="2">
      <x v="4273"/>
    </i>
    <i r="2">
      <x v="4284"/>
    </i>
    <i r="2">
      <x v="4287"/>
    </i>
    <i r="2">
      <x v="4292"/>
    </i>
    <i r="2">
      <x v="4300"/>
    </i>
    <i r="2">
      <x v="4311"/>
    </i>
    <i r="2">
      <x v="4328"/>
    </i>
    <i r="2">
      <x v="4376"/>
    </i>
    <i r="2">
      <x v="4396"/>
    </i>
    <i r="2">
      <x v="4418"/>
    </i>
    <i r="2">
      <x v="4422"/>
    </i>
    <i r="2">
      <x v="4454"/>
    </i>
    <i r="2">
      <x v="4593"/>
    </i>
    <i r="2">
      <x v="4616"/>
    </i>
    <i r="2">
      <x v="4618"/>
    </i>
    <i r="2">
      <x v="4716"/>
    </i>
    <i r="2">
      <x v="4735"/>
    </i>
    <i r="2">
      <x v="4757"/>
    </i>
    <i r="2">
      <x v="4758"/>
    </i>
    <i r="2">
      <x v="4846"/>
    </i>
    <i r="2">
      <x v="4929"/>
    </i>
    <i r="2">
      <x v="4948"/>
    </i>
    <i r="2">
      <x v="4965"/>
    </i>
    <i r="2">
      <x v="4984"/>
    </i>
    <i r="2">
      <x v="5015"/>
    </i>
    <i r="2">
      <x v="5016"/>
    </i>
    <i r="2">
      <x v="5017"/>
    </i>
    <i r="2">
      <x v="5042"/>
    </i>
    <i r="2">
      <x v="5102"/>
    </i>
    <i r="2">
      <x v="5125"/>
    </i>
    <i r="2">
      <x v="5147"/>
    </i>
    <i r="2">
      <x v="5154"/>
    </i>
    <i r="2">
      <x v="5208"/>
    </i>
    <i r="2">
      <x v="5209"/>
    </i>
    <i r="2">
      <x v="5239"/>
    </i>
    <i r="2">
      <x v="5247"/>
    </i>
    <i r="2">
      <x v="5308"/>
    </i>
    <i r="2">
      <x v="5335"/>
    </i>
    <i r="2">
      <x v="5336"/>
    </i>
    <i r="2">
      <x v="5337"/>
    </i>
    <i r="2">
      <x v="5363"/>
    </i>
    <i r="2">
      <x v="5526"/>
    </i>
    <i r="2">
      <x v="5548"/>
    </i>
    <i r="2">
      <x v="5627"/>
    </i>
    <i r="2">
      <x v="5628"/>
    </i>
    <i r="2">
      <x v="5708"/>
    </i>
    <i r="2">
      <x v="5836"/>
    </i>
    <i r="2">
      <x v="5844"/>
    </i>
    <i r="2">
      <x v="5977"/>
    </i>
    <i r="2">
      <x v="6016"/>
    </i>
    <i r="2">
      <x v="6064"/>
    </i>
    <i r="2">
      <x v="6134"/>
    </i>
    <i r="2">
      <x v="6145"/>
    </i>
    <i r="2">
      <x v="6213"/>
    </i>
    <i r="2">
      <x v="6271"/>
    </i>
    <i r="2">
      <x v="6368"/>
    </i>
    <i r="2">
      <x v="6381"/>
    </i>
    <i r="2">
      <x v="6418"/>
    </i>
    <i r="2">
      <x v="6419"/>
    </i>
    <i r="2">
      <x v="6446"/>
    </i>
    <i r="2">
      <x v="6457"/>
    </i>
    <i r="2">
      <x v="6501"/>
    </i>
    <i r="2">
      <x v="6520"/>
    </i>
    <i r="2">
      <x v="6521"/>
    </i>
    <i r="2">
      <x v="6522"/>
    </i>
    <i r="2">
      <x v="6609"/>
    </i>
    <i r="2">
      <x v="6640"/>
    </i>
    <i r="2">
      <x v="6665"/>
    </i>
    <i r="2">
      <x v="6668"/>
    </i>
    <i r="2">
      <x v="6669"/>
    </i>
    <i r="2">
      <x v="6678"/>
    </i>
    <i r="2">
      <x v="6683"/>
    </i>
    <i r="2">
      <x v="6693"/>
    </i>
    <i r="2">
      <x v="6767"/>
    </i>
    <i r="2">
      <x v="6775"/>
    </i>
    <i r="2">
      <x v="6885"/>
    </i>
    <i r="2">
      <x v="6900"/>
    </i>
    <i r="2">
      <x v="7014"/>
    </i>
    <i r="2">
      <x v="7015"/>
    </i>
    <i r="2">
      <x v="7062"/>
    </i>
    <i r="2">
      <x v="7106"/>
    </i>
    <i r="2">
      <x v="7169"/>
    </i>
    <i r="2">
      <x v="7240"/>
    </i>
    <i r="2">
      <x v="7247"/>
    </i>
    <i r="2">
      <x v="7353"/>
    </i>
    <i r="2">
      <x v="7355"/>
    </i>
    <i r="2">
      <x v="7356"/>
    </i>
    <i r="2">
      <x v="7370"/>
    </i>
    <i r="2">
      <x v="7426"/>
    </i>
    <i r="2">
      <x v="7456"/>
    </i>
    <i r="2">
      <x v="7546"/>
    </i>
    <i r="2">
      <x v="7812"/>
    </i>
    <i r="1">
      <x v="15"/>
    </i>
    <i r="2">
      <x v="3"/>
    </i>
    <i r="2">
      <x v="7"/>
    </i>
    <i r="2">
      <x v="57"/>
    </i>
    <i r="2">
      <x v="199"/>
    </i>
    <i r="2">
      <x v="242"/>
    </i>
    <i r="2">
      <x v="300"/>
    </i>
    <i r="2">
      <x v="319"/>
    </i>
    <i r="2">
      <x v="374"/>
    </i>
    <i r="2">
      <x v="404"/>
    </i>
    <i r="2">
      <x v="445"/>
    </i>
    <i r="2">
      <x v="457"/>
    </i>
    <i r="2">
      <x v="458"/>
    </i>
    <i r="2">
      <x v="470"/>
    </i>
    <i r="2">
      <x v="512"/>
    </i>
    <i r="2">
      <x v="513"/>
    </i>
    <i r="2">
      <x v="529"/>
    </i>
    <i r="2">
      <x v="681"/>
    </i>
    <i r="2">
      <x v="682"/>
    </i>
    <i r="2">
      <x v="690"/>
    </i>
    <i r="2">
      <x v="788"/>
    </i>
    <i r="2">
      <x v="799"/>
    </i>
    <i r="2">
      <x v="966"/>
    </i>
    <i r="2">
      <x v="972"/>
    </i>
    <i r="2">
      <x v="983"/>
    </i>
    <i r="2">
      <x v="1009"/>
    </i>
    <i r="2">
      <x v="1058"/>
    </i>
    <i r="2">
      <x v="1060"/>
    </i>
    <i r="2">
      <x v="1073"/>
    </i>
    <i r="2">
      <x v="1110"/>
    </i>
    <i r="2">
      <x v="1137"/>
    </i>
    <i r="2">
      <x v="1145"/>
    </i>
    <i r="2">
      <x v="1149"/>
    </i>
    <i r="2">
      <x v="1158"/>
    </i>
    <i r="2">
      <x v="1190"/>
    </i>
    <i r="2">
      <x v="1241"/>
    </i>
    <i r="2">
      <x v="1259"/>
    </i>
    <i r="2">
      <x v="1260"/>
    </i>
    <i r="2">
      <x v="1261"/>
    </i>
    <i r="2">
      <x v="1275"/>
    </i>
    <i r="2">
      <x v="1276"/>
    </i>
    <i r="2">
      <x v="1288"/>
    </i>
    <i r="2">
      <x v="1289"/>
    </i>
    <i r="2">
      <x v="1296"/>
    </i>
    <i r="2">
      <x v="1348"/>
    </i>
    <i r="2">
      <x v="1375"/>
    </i>
    <i r="2">
      <x v="1403"/>
    </i>
    <i r="2">
      <x v="1442"/>
    </i>
    <i r="2">
      <x v="1501"/>
    </i>
    <i r="2">
      <x v="1502"/>
    </i>
    <i r="2">
      <x v="1520"/>
    </i>
    <i r="2">
      <x v="1522"/>
    </i>
    <i r="2">
      <x v="1553"/>
    </i>
    <i r="2">
      <x v="1575"/>
    </i>
    <i r="2">
      <x v="1585"/>
    </i>
    <i r="2">
      <x v="1603"/>
    </i>
    <i r="2">
      <x v="1627"/>
    </i>
    <i r="2">
      <x v="1631"/>
    </i>
    <i r="2">
      <x v="1634"/>
    </i>
    <i r="2">
      <x v="1657"/>
    </i>
    <i r="2">
      <x v="1675"/>
    </i>
    <i r="2">
      <x v="1676"/>
    </i>
    <i r="2">
      <x v="1711"/>
    </i>
    <i r="2">
      <x v="1722"/>
    </i>
    <i r="2">
      <x v="1724"/>
    </i>
    <i r="2">
      <x v="1761"/>
    </i>
    <i r="2">
      <x v="1762"/>
    </i>
    <i r="2">
      <x v="1770"/>
    </i>
    <i r="2">
      <x v="1772"/>
    </i>
    <i r="2">
      <x v="1774"/>
    </i>
    <i r="2">
      <x v="1848"/>
    </i>
    <i r="2">
      <x v="1855"/>
    </i>
    <i r="2">
      <x v="1943"/>
    </i>
    <i r="2">
      <x v="1955"/>
    </i>
    <i r="2">
      <x v="1994"/>
    </i>
    <i r="2">
      <x v="2011"/>
    </i>
    <i r="2">
      <x v="2012"/>
    </i>
    <i r="2">
      <x v="2030"/>
    </i>
    <i r="2">
      <x v="2040"/>
    </i>
    <i r="2">
      <x v="2053"/>
    </i>
    <i r="2">
      <x v="2054"/>
    </i>
    <i r="2">
      <x v="2055"/>
    </i>
    <i r="2">
      <x v="2083"/>
    </i>
    <i r="2">
      <x v="2142"/>
    </i>
    <i r="2">
      <x v="2144"/>
    </i>
    <i r="2">
      <x v="2190"/>
    </i>
    <i r="2">
      <x v="2210"/>
    </i>
    <i r="2">
      <x v="2242"/>
    </i>
    <i r="2">
      <x v="2302"/>
    </i>
    <i r="2">
      <x v="2360"/>
    </i>
    <i r="2">
      <x v="2419"/>
    </i>
    <i r="2">
      <x v="2518"/>
    </i>
    <i r="2">
      <x v="2590"/>
    </i>
    <i r="2">
      <x v="2624"/>
    </i>
    <i r="2">
      <x v="2675"/>
    </i>
    <i r="2">
      <x v="2720"/>
    </i>
    <i r="2">
      <x v="2725"/>
    </i>
    <i r="2">
      <x v="2731"/>
    </i>
    <i r="2">
      <x v="2747"/>
    </i>
    <i r="2">
      <x v="2748"/>
    </i>
    <i r="2">
      <x v="2762"/>
    </i>
    <i r="2">
      <x v="2776"/>
    </i>
    <i r="2">
      <x v="2783"/>
    </i>
    <i r="2">
      <x v="2839"/>
    </i>
    <i r="2">
      <x v="2843"/>
    </i>
    <i r="2">
      <x v="2844"/>
    </i>
    <i r="2">
      <x v="2910"/>
    </i>
    <i r="2">
      <x v="2943"/>
    </i>
    <i r="2">
      <x v="2958"/>
    </i>
    <i r="2">
      <x v="2975"/>
    </i>
    <i r="2">
      <x v="3017"/>
    </i>
    <i r="2">
      <x v="3192"/>
    </i>
    <i r="2">
      <x v="3215"/>
    </i>
    <i r="2">
      <x v="3256"/>
    </i>
    <i r="2">
      <x v="3283"/>
    </i>
    <i r="2">
      <x v="3315"/>
    </i>
    <i r="2">
      <x v="3391"/>
    </i>
    <i r="2">
      <x v="3399"/>
    </i>
    <i r="2">
      <x v="3415"/>
    </i>
    <i r="2">
      <x v="3424"/>
    </i>
    <i r="2">
      <x v="3426"/>
    </i>
    <i r="2">
      <x v="3508"/>
    </i>
    <i r="2">
      <x v="3540"/>
    </i>
    <i r="2">
      <x v="3573"/>
    </i>
    <i r="2">
      <x v="3593"/>
    </i>
    <i r="2">
      <x v="3607"/>
    </i>
    <i r="2">
      <x v="3610"/>
    </i>
    <i r="2">
      <x v="3683"/>
    </i>
    <i r="2">
      <x v="3732"/>
    </i>
    <i r="2">
      <x v="3779"/>
    </i>
    <i r="2">
      <x v="3780"/>
    </i>
    <i r="2">
      <x v="3782"/>
    </i>
    <i r="2">
      <x v="3803"/>
    </i>
    <i r="2">
      <x v="3811"/>
    </i>
    <i r="2">
      <x v="3856"/>
    </i>
    <i r="2">
      <x v="3859"/>
    </i>
    <i r="2">
      <x v="3863"/>
    </i>
    <i r="2">
      <x v="3868"/>
    </i>
    <i r="2">
      <x v="4007"/>
    </i>
    <i r="2">
      <x v="4050"/>
    </i>
    <i r="2">
      <x v="4126"/>
    </i>
    <i r="2">
      <x v="4137"/>
    </i>
    <i r="2">
      <x v="4140"/>
    </i>
    <i r="2">
      <x v="4147"/>
    </i>
    <i r="2">
      <x v="4166"/>
    </i>
    <i r="2">
      <x v="4191"/>
    </i>
    <i r="2">
      <x v="4209"/>
    </i>
    <i r="2">
      <x v="4214"/>
    </i>
    <i r="2">
      <x v="4215"/>
    </i>
    <i r="2">
      <x v="4286"/>
    </i>
    <i r="2">
      <x v="4296"/>
    </i>
    <i r="2">
      <x v="4301"/>
    </i>
    <i r="2">
      <x v="4312"/>
    </i>
    <i r="2">
      <x v="4313"/>
    </i>
    <i r="2">
      <x v="4317"/>
    </i>
    <i r="2">
      <x v="4319"/>
    </i>
    <i r="2">
      <x v="4327"/>
    </i>
    <i r="2">
      <x v="4335"/>
    </i>
    <i r="2">
      <x v="4340"/>
    </i>
    <i r="2">
      <x v="4344"/>
    </i>
    <i r="2">
      <x v="4347"/>
    </i>
    <i r="2">
      <x v="4359"/>
    </i>
    <i r="2">
      <x v="4360"/>
    </i>
    <i r="2">
      <x v="4362"/>
    </i>
    <i r="2">
      <x v="4369"/>
    </i>
    <i r="2">
      <x v="4460"/>
    </i>
    <i r="2">
      <x v="4467"/>
    </i>
    <i r="2">
      <x v="4678"/>
    </i>
    <i r="2">
      <x v="4679"/>
    </i>
    <i r="2">
      <x v="4717"/>
    </i>
    <i r="2">
      <x v="4816"/>
    </i>
    <i r="2">
      <x v="4829"/>
    </i>
    <i r="2">
      <x v="4925"/>
    </i>
    <i r="2">
      <x v="4940"/>
    </i>
    <i r="2">
      <x v="4985"/>
    </i>
    <i r="2">
      <x v="4995"/>
    </i>
    <i r="2">
      <x v="5040"/>
    </i>
    <i r="2">
      <x v="5062"/>
    </i>
    <i r="2">
      <x v="5079"/>
    </i>
    <i r="2">
      <x v="5103"/>
    </i>
    <i r="2">
      <x v="5107"/>
    </i>
    <i r="2">
      <x v="5119"/>
    </i>
    <i r="2">
      <x v="5123"/>
    </i>
    <i r="2">
      <x v="5152"/>
    </i>
    <i r="2">
      <x v="5162"/>
    </i>
    <i r="2">
      <x v="5170"/>
    </i>
    <i r="2">
      <x v="5171"/>
    </i>
    <i r="2">
      <x v="5192"/>
    </i>
    <i r="2">
      <x v="5196"/>
    </i>
    <i r="2">
      <x v="5197"/>
    </i>
    <i r="2">
      <x v="5248"/>
    </i>
    <i r="2">
      <x v="5264"/>
    </i>
    <i r="2">
      <x v="5266"/>
    </i>
    <i r="2">
      <x v="5270"/>
    </i>
    <i r="2">
      <x v="5289"/>
    </i>
    <i r="2">
      <x v="5305"/>
    </i>
    <i r="2">
      <x v="5314"/>
    </i>
    <i r="2">
      <x v="5316"/>
    </i>
    <i r="2">
      <x v="5330"/>
    </i>
    <i r="2">
      <x v="5344"/>
    </i>
    <i r="2">
      <x v="5406"/>
    </i>
    <i r="2">
      <x v="5412"/>
    </i>
    <i r="2">
      <x v="5484"/>
    </i>
    <i r="2">
      <x v="5510"/>
    </i>
    <i r="2">
      <x v="5512"/>
    </i>
    <i r="2">
      <x v="5513"/>
    </i>
    <i r="2">
      <x v="5529"/>
    </i>
    <i r="2">
      <x v="5557"/>
    </i>
    <i r="2">
      <x v="5605"/>
    </i>
    <i r="2">
      <x v="5609"/>
    </i>
    <i r="2">
      <x v="5626"/>
    </i>
    <i r="2">
      <x v="5717"/>
    </i>
    <i r="2">
      <x v="5737"/>
    </i>
    <i r="2">
      <x v="5832"/>
    </i>
    <i r="2">
      <x v="5880"/>
    </i>
    <i r="2">
      <x v="5959"/>
    </i>
    <i r="2">
      <x v="5995"/>
    </i>
    <i r="2">
      <x v="5996"/>
    </i>
    <i r="2">
      <x v="6063"/>
    </i>
    <i r="2">
      <x v="6106"/>
    </i>
    <i r="2">
      <x v="6110"/>
    </i>
    <i r="2">
      <x v="6115"/>
    </i>
    <i r="2">
      <x v="6146"/>
    </i>
    <i r="2">
      <x v="6192"/>
    </i>
    <i r="2">
      <x v="6254"/>
    </i>
    <i r="2">
      <x v="6259"/>
    </i>
    <i r="2">
      <x v="6287"/>
    </i>
    <i r="2">
      <x v="6323"/>
    </i>
    <i r="2">
      <x v="6336"/>
    </i>
    <i r="2">
      <x v="6340"/>
    </i>
    <i r="2">
      <x v="6346"/>
    </i>
    <i r="2">
      <x v="6353"/>
    </i>
    <i r="2">
      <x v="6509"/>
    </i>
    <i r="2">
      <x v="6516"/>
    </i>
    <i r="2">
      <x v="6555"/>
    </i>
    <i r="2">
      <x v="6561"/>
    </i>
    <i r="2">
      <x v="6565"/>
    </i>
    <i r="2">
      <x v="6568"/>
    </i>
    <i r="2">
      <x v="6611"/>
    </i>
    <i r="2">
      <x v="6633"/>
    </i>
    <i r="2">
      <x v="6650"/>
    </i>
    <i r="2">
      <x v="6685"/>
    </i>
    <i r="2">
      <x v="6699"/>
    </i>
    <i r="2">
      <x v="6704"/>
    </i>
    <i r="2">
      <x v="6737"/>
    </i>
    <i r="2">
      <x v="6739"/>
    </i>
    <i r="2">
      <x v="6746"/>
    </i>
    <i r="2">
      <x v="6756"/>
    </i>
    <i r="2">
      <x v="6824"/>
    </i>
    <i r="2">
      <x v="6856"/>
    </i>
    <i r="2">
      <x v="6908"/>
    </i>
    <i r="2">
      <x v="6946"/>
    </i>
    <i r="2">
      <x v="6970"/>
    </i>
    <i r="2">
      <x v="6985"/>
    </i>
    <i r="2">
      <x v="7055"/>
    </i>
    <i r="2">
      <x v="7063"/>
    </i>
    <i r="2">
      <x v="7196"/>
    </i>
    <i r="2">
      <x v="7259"/>
    </i>
    <i r="2">
      <x v="7260"/>
    </i>
    <i r="2">
      <x v="7373"/>
    </i>
    <i r="2">
      <x v="7379"/>
    </i>
    <i r="2">
      <x v="7380"/>
    </i>
    <i r="2">
      <x v="7383"/>
    </i>
    <i r="2">
      <x v="7527"/>
    </i>
    <i r="2">
      <x v="7584"/>
    </i>
    <i r="2">
      <x v="7626"/>
    </i>
    <i r="2">
      <x v="7632"/>
    </i>
    <i r="2">
      <x v="7640"/>
    </i>
    <i r="2">
      <x v="7677"/>
    </i>
    <i r="2">
      <x v="7682"/>
    </i>
    <i r="2">
      <x v="7722"/>
    </i>
    <i r="2">
      <x v="7800"/>
    </i>
    <i r="2">
      <x v="7852"/>
    </i>
    <i r="2">
      <x v="7880"/>
    </i>
    <i r="1">
      <x v="17"/>
    </i>
    <i r="2">
      <x v="33"/>
    </i>
    <i r="2">
      <x v="165"/>
    </i>
    <i r="2">
      <x v="201"/>
    </i>
    <i r="2">
      <x v="218"/>
    </i>
    <i r="2">
      <x v="356"/>
    </i>
    <i r="2">
      <x v="385"/>
    </i>
    <i r="2">
      <x v="399"/>
    </i>
    <i r="2">
      <x v="422"/>
    </i>
    <i r="2">
      <x v="555"/>
    </i>
    <i r="2">
      <x v="570"/>
    </i>
    <i r="2">
      <x v="666"/>
    </i>
    <i r="2">
      <x v="668"/>
    </i>
    <i r="2">
      <x v="1103"/>
    </i>
    <i r="2">
      <x v="1143"/>
    </i>
    <i r="2">
      <x v="1228"/>
    </i>
    <i r="2">
      <x v="1499"/>
    </i>
    <i r="2">
      <x v="1589"/>
    </i>
    <i r="2">
      <x v="1597"/>
    </i>
    <i r="2">
      <x v="1609"/>
    </i>
    <i r="2">
      <x v="1769"/>
    </i>
    <i r="2">
      <x v="1941"/>
    </i>
    <i r="2">
      <x v="2112"/>
    </i>
    <i r="2">
      <x v="2113"/>
    </i>
    <i r="2">
      <x v="2114"/>
    </i>
    <i r="2">
      <x v="2186"/>
    </i>
    <i r="2">
      <x v="2298"/>
    </i>
    <i r="2">
      <x v="2387"/>
    </i>
    <i r="2">
      <x v="2506"/>
    </i>
    <i r="2">
      <x v="2629"/>
    </i>
    <i r="2">
      <x v="2690"/>
    </i>
    <i r="2">
      <x v="2715"/>
    </i>
    <i r="2">
      <x v="2780"/>
    </i>
    <i r="2">
      <x v="2851"/>
    </i>
    <i r="2">
      <x v="2889"/>
    </i>
    <i r="2">
      <x v="3065"/>
    </i>
    <i r="2">
      <x v="3095"/>
    </i>
    <i r="2">
      <x v="3237"/>
    </i>
    <i r="2">
      <x v="3238"/>
    </i>
    <i r="2">
      <x v="3248"/>
    </i>
    <i r="2">
      <x v="3261"/>
    </i>
    <i r="2">
      <x v="3533"/>
    </i>
    <i r="2">
      <x v="3616"/>
    </i>
    <i r="2">
      <x v="3677"/>
    </i>
    <i r="2">
      <x v="3815"/>
    </i>
    <i r="2">
      <x v="3864"/>
    </i>
    <i r="2">
      <x v="4167"/>
    </i>
    <i r="2">
      <x v="4193"/>
    </i>
    <i r="2">
      <x v="4213"/>
    </i>
    <i r="2">
      <x v="4217"/>
    </i>
    <i r="2">
      <x v="4236"/>
    </i>
    <i r="2">
      <x v="4253"/>
    </i>
    <i r="2">
      <x v="4256"/>
    </i>
    <i r="2">
      <x v="4275"/>
    </i>
    <i r="2">
      <x v="4276"/>
    </i>
    <i r="2">
      <x v="4367"/>
    </i>
    <i r="2">
      <x v="4487"/>
    </i>
    <i r="2">
      <x v="4540"/>
    </i>
    <i r="2">
      <x v="4560"/>
    </i>
    <i r="2">
      <x v="4725"/>
    </i>
    <i r="2">
      <x v="4761"/>
    </i>
    <i r="2">
      <x v="4785"/>
    </i>
    <i r="2">
      <x v="4863"/>
    </i>
    <i r="2">
      <x v="4887"/>
    </i>
    <i r="2">
      <x v="4897"/>
    </i>
    <i r="2">
      <x v="4947"/>
    </i>
    <i r="2">
      <x v="4983"/>
    </i>
    <i r="2">
      <x v="5078"/>
    </i>
    <i r="2">
      <x v="5093"/>
    </i>
    <i r="2">
      <x v="5212"/>
    </i>
    <i r="2">
      <x v="5233"/>
    </i>
    <i r="2">
      <x v="5315"/>
    </i>
    <i r="2">
      <x v="5417"/>
    </i>
    <i r="2">
      <x v="6051"/>
    </i>
    <i r="2">
      <x v="6113"/>
    </i>
    <i r="2">
      <x v="6284"/>
    </i>
    <i r="2">
      <x v="6404"/>
    </i>
    <i r="2">
      <x v="6571"/>
    </i>
    <i r="2">
      <x v="6572"/>
    </i>
    <i r="2">
      <x v="6620"/>
    </i>
    <i r="2">
      <x v="6738"/>
    </i>
    <i r="2">
      <x v="6866"/>
    </i>
    <i r="2">
      <x v="6890"/>
    </i>
    <i r="2">
      <x v="6939"/>
    </i>
    <i r="2">
      <x v="7046"/>
    </i>
    <i r="2">
      <x v="7103"/>
    </i>
    <i r="2">
      <x v="7127"/>
    </i>
    <i r="2">
      <x v="7267"/>
    </i>
    <i r="2">
      <x v="7326"/>
    </i>
    <i r="2">
      <x v="7348"/>
    </i>
    <i r="2">
      <x v="7423"/>
    </i>
    <i r="2">
      <x v="7471"/>
    </i>
    <i r="2">
      <x v="7488"/>
    </i>
    <i>
      <x v="1"/>
    </i>
    <i r="1">
      <x v="13"/>
    </i>
    <i r="2">
      <x v="4"/>
    </i>
    <i r="2">
      <x v="55"/>
    </i>
    <i r="2">
      <x v="60"/>
    </i>
    <i r="2">
      <x v="76"/>
    </i>
    <i r="2">
      <x v="91"/>
    </i>
    <i r="2">
      <x v="101"/>
    </i>
    <i r="2">
      <x v="140"/>
    </i>
    <i r="2">
      <x v="151"/>
    </i>
    <i r="2">
      <x v="162"/>
    </i>
    <i r="2">
      <x v="239"/>
    </i>
    <i r="2">
      <x v="292"/>
    </i>
    <i r="2">
      <x v="294"/>
    </i>
    <i r="2">
      <x v="309"/>
    </i>
    <i r="2">
      <x v="310"/>
    </i>
    <i r="2">
      <x v="333"/>
    </i>
    <i r="2">
      <x v="340"/>
    </i>
    <i r="2">
      <x v="367"/>
    </i>
    <i r="2">
      <x v="369"/>
    </i>
    <i r="2">
      <x v="384"/>
    </i>
    <i r="2">
      <x v="387"/>
    </i>
    <i r="2">
      <x v="390"/>
    </i>
    <i r="2">
      <x v="401"/>
    </i>
    <i r="2">
      <x v="409"/>
    </i>
    <i r="2">
      <x v="441"/>
    </i>
    <i r="2">
      <x v="486"/>
    </i>
    <i r="2">
      <x v="493"/>
    </i>
    <i r="2">
      <x v="498"/>
    </i>
    <i r="2">
      <x v="504"/>
    </i>
    <i r="2">
      <x v="527"/>
    </i>
    <i r="2">
      <x v="534"/>
    </i>
    <i r="2">
      <x v="546"/>
    </i>
    <i r="2">
      <x v="548"/>
    </i>
    <i r="2">
      <x v="578"/>
    </i>
    <i r="2">
      <x v="579"/>
    </i>
    <i r="2">
      <x v="623"/>
    </i>
    <i r="2">
      <x v="628"/>
    </i>
    <i r="2">
      <x v="636"/>
    </i>
    <i r="2">
      <x v="664"/>
    </i>
    <i r="2">
      <x v="686"/>
    </i>
    <i r="2">
      <x v="697"/>
    </i>
    <i r="2">
      <x v="709"/>
    </i>
    <i r="2">
      <x v="742"/>
    </i>
    <i r="2">
      <x v="753"/>
    </i>
    <i r="2">
      <x v="765"/>
    </i>
    <i r="2">
      <x v="766"/>
    </i>
    <i r="2">
      <x v="767"/>
    </i>
    <i r="2">
      <x v="831"/>
    </i>
    <i r="2">
      <x v="832"/>
    </i>
    <i r="2">
      <x v="836"/>
    </i>
    <i r="2">
      <x v="837"/>
    </i>
    <i r="2">
      <x v="838"/>
    </i>
    <i r="2">
      <x v="840"/>
    </i>
    <i r="2">
      <x v="858"/>
    </i>
    <i r="2">
      <x v="967"/>
    </i>
    <i r="2">
      <x v="969"/>
    </i>
    <i r="2">
      <x v="971"/>
    </i>
    <i r="2">
      <x v="979"/>
    </i>
    <i r="2">
      <x v="980"/>
    </i>
    <i r="2">
      <x v="986"/>
    </i>
    <i r="2">
      <x v="988"/>
    </i>
    <i r="2">
      <x v="992"/>
    </i>
    <i r="2">
      <x v="1016"/>
    </i>
    <i r="2">
      <x v="1030"/>
    </i>
    <i r="2">
      <x v="1048"/>
    </i>
    <i r="2">
      <x v="1053"/>
    </i>
    <i r="2">
      <x v="1280"/>
    </i>
    <i r="2">
      <x v="1338"/>
    </i>
    <i r="2">
      <x v="1344"/>
    </i>
    <i r="2">
      <x v="1357"/>
    </i>
    <i r="2">
      <x v="1371"/>
    </i>
    <i r="2">
      <x v="1740"/>
    </i>
    <i r="2">
      <x v="1760"/>
    </i>
    <i r="2">
      <x v="2007"/>
    </i>
    <i r="2">
      <x v="2015"/>
    </i>
    <i r="2">
      <x v="2171"/>
    </i>
    <i r="2">
      <x v="2220"/>
    </i>
    <i r="2">
      <x v="2376"/>
    </i>
    <i r="2">
      <x v="2447"/>
    </i>
    <i r="2">
      <x v="2459"/>
    </i>
    <i r="2">
      <x v="2491"/>
    </i>
    <i r="2">
      <x v="2492"/>
    </i>
    <i r="2">
      <x v="2511"/>
    </i>
    <i r="2">
      <x v="2535"/>
    </i>
    <i r="2">
      <x v="2543"/>
    </i>
    <i r="2">
      <x v="2544"/>
    </i>
    <i r="2">
      <x v="2548"/>
    </i>
    <i r="2">
      <x v="2549"/>
    </i>
    <i r="2">
      <x v="2570"/>
    </i>
    <i r="2">
      <x v="2585"/>
    </i>
    <i r="2">
      <x v="2587"/>
    </i>
    <i r="2">
      <x v="2609"/>
    </i>
    <i r="2">
      <x v="2612"/>
    </i>
    <i r="2">
      <x v="2613"/>
    </i>
    <i r="2">
      <x v="2617"/>
    </i>
    <i r="2">
      <x v="2619"/>
    </i>
    <i r="2">
      <x v="2767"/>
    </i>
    <i r="2">
      <x v="2769"/>
    </i>
    <i r="2">
      <x v="2770"/>
    </i>
    <i r="2">
      <x v="2788"/>
    </i>
    <i r="2">
      <x v="2815"/>
    </i>
    <i r="2">
      <x v="2919"/>
    </i>
    <i r="2">
      <x v="2929"/>
    </i>
    <i r="2">
      <x v="2944"/>
    </i>
    <i r="2">
      <x v="2969"/>
    </i>
    <i r="2">
      <x v="3016"/>
    </i>
    <i r="2">
      <x v="3033"/>
    </i>
    <i r="2">
      <x v="3035"/>
    </i>
    <i r="2">
      <x v="3044"/>
    </i>
    <i r="2">
      <x v="3051"/>
    </i>
    <i r="2">
      <x v="3054"/>
    </i>
    <i r="2">
      <x v="3059"/>
    </i>
    <i r="2">
      <x v="3072"/>
    </i>
    <i r="2">
      <x v="3075"/>
    </i>
    <i r="2">
      <x v="3098"/>
    </i>
    <i r="2">
      <x v="3123"/>
    </i>
    <i r="2">
      <x v="3126"/>
    </i>
    <i r="2">
      <x v="3127"/>
    </i>
    <i r="2">
      <x v="3128"/>
    </i>
    <i r="2">
      <x v="3129"/>
    </i>
    <i r="2">
      <x v="3130"/>
    </i>
    <i r="2">
      <x v="3131"/>
    </i>
    <i r="2">
      <x v="3241"/>
    </i>
    <i r="2">
      <x v="3258"/>
    </i>
    <i r="2">
      <x v="3269"/>
    </i>
    <i r="2">
      <x v="3274"/>
    </i>
    <i r="2">
      <x v="3276"/>
    </i>
    <i r="2">
      <x v="3278"/>
    </i>
    <i r="2">
      <x v="3300"/>
    </i>
    <i r="2">
      <x v="3311"/>
    </i>
    <i r="2">
      <x v="3341"/>
    </i>
    <i r="2">
      <x v="3342"/>
    </i>
    <i r="2">
      <x v="3349"/>
    </i>
    <i r="2">
      <x v="3358"/>
    </i>
    <i r="2">
      <x v="3373"/>
    </i>
    <i r="2">
      <x v="3375"/>
    </i>
    <i r="2">
      <x v="3407"/>
    </i>
    <i r="2">
      <x v="3419"/>
    </i>
    <i r="2">
      <x v="3463"/>
    </i>
    <i r="2">
      <x v="3552"/>
    </i>
    <i r="2">
      <x v="3555"/>
    </i>
    <i r="2">
      <x v="3556"/>
    </i>
    <i r="2">
      <x v="3559"/>
    </i>
    <i r="2">
      <x v="3563"/>
    </i>
    <i r="2">
      <x v="3597"/>
    </i>
    <i r="2">
      <x v="3621"/>
    </i>
    <i r="2">
      <x v="3624"/>
    </i>
    <i r="2">
      <x v="3630"/>
    </i>
    <i r="2">
      <x v="3635"/>
    </i>
    <i r="2">
      <x v="3662"/>
    </i>
    <i r="2">
      <x v="3694"/>
    </i>
    <i r="2">
      <x v="3731"/>
    </i>
    <i r="2">
      <x v="3734"/>
    </i>
    <i r="2">
      <x v="3757"/>
    </i>
    <i r="2">
      <x v="3758"/>
    </i>
    <i r="2">
      <x v="3812"/>
    </i>
    <i r="2">
      <x v="3831"/>
    </i>
    <i r="2">
      <x v="3841"/>
    </i>
    <i r="2">
      <x v="3877"/>
    </i>
    <i r="2">
      <x v="3895"/>
    </i>
    <i r="2">
      <x v="3994"/>
    </i>
    <i r="2">
      <x v="4032"/>
    </i>
    <i r="2">
      <x v="4040"/>
    </i>
    <i r="2">
      <x v="4041"/>
    </i>
    <i r="2">
      <x v="4086"/>
    </i>
    <i r="2">
      <x v="4125"/>
    </i>
    <i r="2">
      <x v="4277"/>
    </i>
    <i r="2">
      <x v="4350"/>
    </i>
    <i r="2">
      <x v="4377"/>
    </i>
    <i r="2">
      <x v="4395"/>
    </i>
    <i r="2">
      <x v="4401"/>
    </i>
    <i r="2">
      <x v="4462"/>
    </i>
    <i r="2">
      <x v="4470"/>
    </i>
    <i r="2">
      <x v="4472"/>
    </i>
    <i r="2">
      <x v="4483"/>
    </i>
    <i r="2">
      <x v="4484"/>
    </i>
    <i r="2">
      <x v="4505"/>
    </i>
    <i r="2">
      <x v="4558"/>
    </i>
    <i r="2">
      <x v="4559"/>
    </i>
    <i r="2">
      <x v="4589"/>
    </i>
    <i r="2">
      <x v="4590"/>
    </i>
    <i r="2">
      <x v="4591"/>
    </i>
    <i r="2">
      <x v="4592"/>
    </i>
    <i r="2">
      <x v="4594"/>
    </i>
    <i r="2">
      <x v="4595"/>
    </i>
    <i r="2">
      <x v="4596"/>
    </i>
    <i r="2">
      <x v="4597"/>
    </i>
    <i r="2">
      <x v="4598"/>
    </i>
    <i r="2">
      <x v="4599"/>
    </i>
    <i r="2">
      <x v="4600"/>
    </i>
    <i r="2">
      <x v="4605"/>
    </i>
    <i r="2">
      <x v="4625"/>
    </i>
    <i r="2">
      <x v="4637"/>
    </i>
    <i r="2">
      <x v="4646"/>
    </i>
    <i r="2">
      <x v="4647"/>
    </i>
    <i r="2">
      <x v="4649"/>
    </i>
    <i r="2">
      <x v="4656"/>
    </i>
    <i r="2">
      <x v="4660"/>
    </i>
    <i r="2">
      <x v="4664"/>
    </i>
    <i r="2">
      <x v="4665"/>
    </i>
    <i r="2">
      <x v="4675"/>
    </i>
    <i r="2">
      <x v="4684"/>
    </i>
    <i r="2">
      <x v="4694"/>
    </i>
    <i r="2">
      <x v="4700"/>
    </i>
    <i r="2">
      <x v="4701"/>
    </i>
    <i r="2">
      <x v="4703"/>
    </i>
    <i r="2">
      <x v="4713"/>
    </i>
    <i r="2">
      <x v="4723"/>
    </i>
    <i r="2">
      <x v="4724"/>
    </i>
    <i r="2">
      <x v="4731"/>
    </i>
    <i r="2">
      <x v="4732"/>
    </i>
    <i r="2">
      <x v="4734"/>
    </i>
    <i r="2">
      <x v="4736"/>
    </i>
    <i r="2">
      <x v="4750"/>
    </i>
    <i r="2">
      <x v="4762"/>
    </i>
    <i r="2">
      <x v="4773"/>
    </i>
    <i r="2">
      <x v="4776"/>
    </i>
    <i r="2">
      <x v="4780"/>
    </i>
    <i r="2">
      <x v="4793"/>
    </i>
    <i r="2">
      <x v="4794"/>
    </i>
    <i r="2">
      <x v="4819"/>
    </i>
    <i r="2">
      <x v="4844"/>
    </i>
    <i r="2">
      <x v="4909"/>
    </i>
    <i r="2">
      <x v="4912"/>
    </i>
    <i r="2">
      <x v="4914"/>
    </i>
    <i r="2">
      <x v="4915"/>
    </i>
    <i r="2">
      <x v="4959"/>
    </i>
    <i r="2">
      <x v="4960"/>
    </i>
    <i r="2">
      <x v="4963"/>
    </i>
    <i r="2">
      <x v="5136"/>
    </i>
    <i r="2">
      <x v="5165"/>
    </i>
    <i r="2">
      <x v="5188"/>
    </i>
    <i r="2">
      <x v="5260"/>
    </i>
    <i r="2">
      <x v="5339"/>
    </i>
    <i r="2">
      <x v="5349"/>
    </i>
    <i r="2">
      <x v="5352"/>
    </i>
    <i r="2">
      <x v="5378"/>
    </i>
    <i r="2">
      <x v="5467"/>
    </i>
    <i r="2">
      <x v="5472"/>
    </i>
    <i r="2">
      <x v="5488"/>
    </i>
    <i r="2">
      <x v="5489"/>
    </i>
    <i r="2">
      <x v="5613"/>
    </i>
    <i r="2">
      <x v="5783"/>
    </i>
    <i r="2">
      <x v="5881"/>
    </i>
    <i r="2">
      <x v="5897"/>
    </i>
    <i r="2">
      <x v="5898"/>
    </i>
    <i r="2">
      <x v="5956"/>
    </i>
    <i r="2">
      <x v="5957"/>
    </i>
    <i r="2">
      <x v="5967"/>
    </i>
    <i r="2">
      <x v="5972"/>
    </i>
    <i r="2">
      <x v="6050"/>
    </i>
    <i r="2">
      <x v="6104"/>
    </i>
    <i r="2">
      <x v="6203"/>
    </i>
    <i r="2">
      <x v="6205"/>
    </i>
    <i r="2">
      <x v="6277"/>
    </i>
    <i r="2">
      <x v="6286"/>
    </i>
    <i r="2">
      <x v="6291"/>
    </i>
    <i r="2">
      <x v="6318"/>
    </i>
    <i r="2">
      <x v="6343"/>
    </i>
    <i r="2">
      <x v="6356"/>
    </i>
    <i r="2">
      <x v="6378"/>
    </i>
    <i r="2">
      <x v="6382"/>
    </i>
    <i r="2">
      <x v="6408"/>
    </i>
    <i r="2">
      <x v="6426"/>
    </i>
    <i r="2">
      <x v="6429"/>
    </i>
    <i r="2">
      <x v="6432"/>
    </i>
    <i r="2">
      <x v="6481"/>
    </i>
    <i r="2">
      <x v="6493"/>
    </i>
    <i r="2">
      <x v="6507"/>
    </i>
    <i r="2">
      <x v="6511"/>
    </i>
    <i r="2">
      <x v="6514"/>
    </i>
    <i r="2">
      <x v="6560"/>
    </i>
    <i r="2">
      <x v="6605"/>
    </i>
    <i r="2">
      <x v="6606"/>
    </i>
    <i r="2">
      <x v="6610"/>
    </i>
    <i r="2">
      <x v="6616"/>
    </i>
    <i r="2">
      <x v="6618"/>
    </i>
    <i r="2">
      <x v="6630"/>
    </i>
    <i r="2">
      <x v="6637"/>
    </i>
    <i r="2">
      <x v="6641"/>
    </i>
    <i r="2">
      <x v="6645"/>
    </i>
    <i r="2">
      <x v="6646"/>
    </i>
    <i r="2">
      <x v="6647"/>
    </i>
    <i r="2">
      <x v="6651"/>
    </i>
    <i r="2">
      <x v="6674"/>
    </i>
    <i r="2">
      <x v="6689"/>
    </i>
    <i r="2">
      <x v="6690"/>
    </i>
    <i r="2">
      <x v="6710"/>
    </i>
    <i r="2">
      <x v="6716"/>
    </i>
    <i r="2">
      <x v="6720"/>
    </i>
    <i r="2">
      <x v="6721"/>
    </i>
    <i r="2">
      <x v="6722"/>
    </i>
    <i r="2">
      <x v="6729"/>
    </i>
    <i r="2">
      <x v="6730"/>
    </i>
    <i r="2">
      <x v="6732"/>
    </i>
    <i r="2">
      <x v="6735"/>
    </i>
    <i r="2">
      <x v="6741"/>
    </i>
    <i r="2">
      <x v="6743"/>
    </i>
    <i r="2">
      <x v="6744"/>
    </i>
    <i r="2">
      <x v="6745"/>
    </i>
    <i r="2">
      <x v="6751"/>
    </i>
    <i r="2">
      <x v="6752"/>
    </i>
    <i r="2">
      <x v="6757"/>
    </i>
    <i r="2">
      <x v="6758"/>
    </i>
    <i r="2">
      <x v="6760"/>
    </i>
    <i r="2">
      <x v="6761"/>
    </i>
    <i r="2">
      <x v="6765"/>
    </i>
    <i r="2">
      <x v="6771"/>
    </i>
    <i r="2">
      <x v="6778"/>
    </i>
    <i r="2">
      <x v="6788"/>
    </i>
    <i r="2">
      <x v="6793"/>
    </i>
    <i r="2">
      <x v="6832"/>
    </i>
    <i r="2">
      <x v="6841"/>
    </i>
    <i r="2">
      <x v="6843"/>
    </i>
    <i r="2">
      <x v="6923"/>
    </i>
    <i r="2">
      <x v="6950"/>
    </i>
    <i r="2">
      <x v="6958"/>
    </i>
    <i r="2">
      <x v="6973"/>
    </i>
    <i r="2">
      <x v="6983"/>
    </i>
    <i r="2">
      <x v="7023"/>
    </i>
    <i r="2">
      <x v="7026"/>
    </i>
    <i r="2">
      <x v="7037"/>
    </i>
    <i r="2">
      <x v="7050"/>
    </i>
    <i r="2">
      <x v="7065"/>
    </i>
    <i r="2">
      <x v="7075"/>
    </i>
    <i r="2">
      <x v="7076"/>
    </i>
    <i r="2">
      <x v="7080"/>
    </i>
    <i r="2">
      <x v="7081"/>
    </i>
    <i r="2">
      <x v="7088"/>
    </i>
    <i r="2">
      <x v="7095"/>
    </i>
    <i r="2">
      <x v="7114"/>
    </i>
    <i r="2">
      <x v="7140"/>
    </i>
    <i r="2">
      <x v="7142"/>
    </i>
    <i r="2">
      <x v="7198"/>
    </i>
    <i r="2">
      <x v="7211"/>
    </i>
    <i r="2">
      <x v="7226"/>
    </i>
    <i r="2">
      <x v="7265"/>
    </i>
    <i r="2">
      <x v="7289"/>
    </i>
    <i r="2">
      <x v="7294"/>
    </i>
    <i r="2">
      <x v="7324"/>
    </i>
    <i r="2">
      <x v="7325"/>
    </i>
    <i r="2">
      <x v="7332"/>
    </i>
    <i r="2">
      <x v="7345"/>
    </i>
    <i r="2">
      <x v="7346"/>
    </i>
    <i r="2">
      <x v="7351"/>
    </i>
    <i r="2">
      <x v="7358"/>
    </i>
    <i r="2">
      <x v="7360"/>
    </i>
    <i r="2">
      <x v="7362"/>
    </i>
    <i r="2">
      <x v="7363"/>
    </i>
    <i r="2">
      <x v="7365"/>
    </i>
    <i r="2">
      <x v="7366"/>
    </i>
    <i r="2">
      <x v="7367"/>
    </i>
    <i r="2">
      <x v="7372"/>
    </i>
    <i r="2">
      <x v="7454"/>
    </i>
    <i r="2">
      <x v="7463"/>
    </i>
    <i r="2">
      <x v="7642"/>
    </i>
    <i r="2">
      <x v="7702"/>
    </i>
    <i r="2">
      <x v="7708"/>
    </i>
    <i r="2">
      <x v="7711"/>
    </i>
    <i r="2">
      <x v="7715"/>
    </i>
    <i r="2">
      <x v="7729"/>
    </i>
    <i r="2">
      <x v="7736"/>
    </i>
    <i r="2">
      <x v="7738"/>
    </i>
    <i r="2">
      <x v="7753"/>
    </i>
    <i r="2">
      <x v="7756"/>
    </i>
    <i r="2">
      <x v="7757"/>
    </i>
    <i r="2">
      <x v="7758"/>
    </i>
    <i r="2">
      <x v="7759"/>
    </i>
    <i r="2">
      <x v="7762"/>
    </i>
    <i r="2">
      <x v="7764"/>
    </i>
    <i r="2">
      <x v="7776"/>
    </i>
    <i r="2">
      <x v="7778"/>
    </i>
    <i r="2">
      <x v="7779"/>
    </i>
    <i r="2">
      <x v="7780"/>
    </i>
    <i r="2">
      <x v="7783"/>
    </i>
    <i r="2">
      <x v="7870"/>
    </i>
    <i r="2">
      <x v="7879"/>
    </i>
    <i r="1">
      <x v="14"/>
    </i>
    <i r="2">
      <x v="9"/>
    </i>
    <i r="2">
      <x v="18"/>
    </i>
    <i r="2">
      <x v="19"/>
    </i>
    <i r="2">
      <x v="20"/>
    </i>
    <i r="2">
      <x v="21"/>
    </i>
    <i r="2">
      <x v="22"/>
    </i>
    <i r="2">
      <x v="38"/>
    </i>
    <i r="2">
      <x v="39"/>
    </i>
    <i r="2">
      <x v="44"/>
    </i>
    <i r="2">
      <x v="56"/>
    </i>
    <i r="2">
      <x v="71"/>
    </i>
    <i r="2">
      <x v="77"/>
    </i>
    <i r="2">
      <x v="136"/>
    </i>
    <i r="2">
      <x v="137"/>
    </i>
    <i r="2">
      <x v="143"/>
    </i>
    <i r="2">
      <x v="153"/>
    </i>
    <i r="2">
      <x v="154"/>
    </i>
    <i r="2">
      <x v="155"/>
    </i>
    <i r="2">
      <x v="160"/>
    </i>
    <i r="2">
      <x v="161"/>
    </i>
    <i r="2">
      <x v="185"/>
    </i>
    <i r="2">
      <x v="197"/>
    </i>
    <i r="2">
      <x v="258"/>
    </i>
    <i r="2">
      <x v="289"/>
    </i>
    <i r="2">
      <x v="388"/>
    </i>
    <i r="2">
      <x v="402"/>
    </i>
    <i r="2">
      <x v="425"/>
    </i>
    <i r="2">
      <x v="449"/>
    </i>
    <i r="2">
      <x v="483"/>
    </i>
    <i r="2">
      <x v="517"/>
    </i>
    <i r="2">
      <x v="545"/>
    </i>
    <i r="2">
      <x v="560"/>
    </i>
    <i r="2">
      <x v="577"/>
    </i>
    <i r="2">
      <x v="614"/>
    </i>
    <i r="2">
      <x v="616"/>
    </i>
    <i r="2">
      <x v="671"/>
    </i>
    <i r="2">
      <x v="699"/>
    </i>
    <i r="2">
      <x v="710"/>
    </i>
    <i r="2">
      <x v="718"/>
    </i>
    <i r="2">
      <x v="740"/>
    </i>
    <i r="2">
      <x v="750"/>
    </i>
    <i r="2">
      <x v="751"/>
    </i>
    <i r="2">
      <x v="778"/>
    </i>
    <i r="2">
      <x v="932"/>
    </i>
    <i r="2">
      <x v="935"/>
    </i>
    <i r="2">
      <x v="961"/>
    </i>
    <i r="2">
      <x v="987"/>
    </i>
    <i r="2">
      <x v="997"/>
    </i>
    <i r="2">
      <x v="998"/>
    </i>
    <i r="2">
      <x v="1008"/>
    </i>
    <i r="2">
      <x v="1017"/>
    </i>
    <i r="2">
      <x v="1047"/>
    </i>
    <i r="2">
      <x v="1051"/>
    </i>
    <i r="2">
      <x v="1054"/>
    </i>
    <i r="2">
      <x v="1055"/>
    </i>
    <i r="2">
      <x v="1086"/>
    </i>
    <i r="2">
      <x v="1087"/>
    </i>
    <i r="2">
      <x v="1088"/>
    </i>
    <i r="2">
      <x v="1089"/>
    </i>
    <i r="2">
      <x v="1112"/>
    </i>
    <i r="2">
      <x v="1132"/>
    </i>
    <i r="2">
      <x v="1162"/>
    </i>
    <i r="2">
      <x v="1163"/>
    </i>
    <i r="2">
      <x v="1171"/>
    </i>
    <i r="2">
      <x v="1172"/>
    </i>
    <i r="2">
      <x v="1174"/>
    </i>
    <i r="2">
      <x v="1176"/>
    </i>
    <i r="2">
      <x v="1189"/>
    </i>
    <i r="2">
      <x v="1193"/>
    </i>
    <i r="2">
      <x v="1221"/>
    </i>
    <i r="2">
      <x v="1222"/>
    </i>
    <i r="2">
      <x v="1258"/>
    </i>
    <i r="2">
      <x v="1269"/>
    </i>
    <i r="2">
      <x v="1272"/>
    </i>
    <i r="2">
      <x v="1299"/>
    </i>
    <i r="2">
      <x v="1363"/>
    </i>
    <i r="2">
      <x v="1369"/>
    </i>
    <i r="2">
      <x v="1382"/>
    </i>
    <i r="2">
      <x v="1473"/>
    </i>
    <i r="2">
      <x v="1540"/>
    </i>
    <i r="2">
      <x v="1579"/>
    </i>
    <i r="2">
      <x v="1581"/>
    </i>
    <i r="2">
      <x v="1618"/>
    </i>
    <i r="2">
      <x v="1622"/>
    </i>
    <i r="2">
      <x v="1645"/>
    </i>
    <i r="2">
      <x v="1649"/>
    </i>
    <i r="2">
      <x v="1697"/>
    </i>
    <i r="2">
      <x v="1703"/>
    </i>
    <i r="2">
      <x v="1744"/>
    </i>
    <i r="2">
      <x v="1754"/>
    </i>
    <i r="2">
      <x v="1773"/>
    </i>
    <i r="2">
      <x v="1799"/>
    </i>
    <i r="2">
      <x v="1802"/>
    </i>
    <i r="2">
      <x v="1805"/>
    </i>
    <i r="2">
      <x v="1808"/>
    </i>
    <i r="2">
      <x v="1810"/>
    </i>
    <i r="2">
      <x v="1813"/>
    </i>
    <i r="2">
      <x v="1858"/>
    </i>
    <i r="2">
      <x v="1859"/>
    </i>
    <i r="2">
      <x v="1896"/>
    </i>
    <i r="2">
      <x v="1901"/>
    </i>
    <i r="2">
      <x v="1915"/>
    </i>
    <i r="2">
      <x v="1981"/>
    </i>
    <i r="2">
      <x v="2014"/>
    </i>
    <i r="2">
      <x v="2046"/>
    </i>
    <i r="2">
      <x v="2058"/>
    </i>
    <i r="2">
      <x v="2075"/>
    </i>
    <i r="2">
      <x v="2085"/>
    </i>
    <i r="2">
      <x v="2211"/>
    </i>
    <i r="2">
      <x v="2250"/>
    </i>
    <i r="2">
      <x v="2251"/>
    </i>
    <i r="2">
      <x v="2271"/>
    </i>
    <i r="2">
      <x v="2280"/>
    </i>
    <i r="2">
      <x v="2312"/>
    </i>
    <i r="2">
      <x v="2475"/>
    </i>
    <i r="2">
      <x v="2497"/>
    </i>
    <i r="2">
      <x v="2594"/>
    </i>
    <i r="2">
      <x v="2606"/>
    </i>
    <i r="2">
      <x v="2647"/>
    </i>
    <i r="2">
      <x v="2678"/>
    </i>
    <i r="2">
      <x v="2679"/>
    </i>
    <i r="2">
      <x v="2692"/>
    </i>
    <i r="2">
      <x v="2712"/>
    </i>
    <i r="2">
      <x v="2714"/>
    </i>
    <i r="2">
      <x v="2756"/>
    </i>
    <i r="2">
      <x v="2758"/>
    </i>
    <i r="2">
      <x v="2765"/>
    </i>
    <i r="2">
      <x v="2766"/>
    </i>
    <i r="2">
      <x v="2785"/>
    </i>
    <i r="2">
      <x v="2842"/>
    </i>
    <i r="2">
      <x v="2868"/>
    </i>
    <i r="2">
      <x v="2873"/>
    </i>
    <i r="2">
      <x v="2893"/>
    </i>
    <i r="2">
      <x v="2916"/>
    </i>
    <i r="2">
      <x v="2917"/>
    </i>
    <i r="2">
      <x v="2931"/>
    </i>
    <i r="2">
      <x v="2936"/>
    </i>
    <i r="2">
      <x v="2946"/>
    </i>
    <i r="2">
      <x v="2967"/>
    </i>
    <i r="2">
      <x v="2985"/>
    </i>
    <i r="2">
      <x v="3025"/>
    </i>
    <i r="2">
      <x v="3040"/>
    </i>
    <i r="2">
      <x v="3067"/>
    </i>
    <i r="2">
      <x v="3068"/>
    </i>
    <i r="2">
      <x v="3070"/>
    </i>
    <i r="2">
      <x v="3071"/>
    </i>
    <i r="2">
      <x v="3076"/>
    </i>
    <i r="2">
      <x v="3094"/>
    </i>
    <i r="2">
      <x v="3103"/>
    </i>
    <i r="2">
      <x v="3119"/>
    </i>
    <i r="2">
      <x v="3164"/>
    </i>
    <i r="2">
      <x v="3169"/>
    </i>
    <i r="2">
      <x v="3176"/>
    </i>
    <i r="2">
      <x v="3181"/>
    </i>
    <i r="2">
      <x v="3222"/>
    </i>
    <i r="2">
      <x v="3240"/>
    </i>
    <i r="2">
      <x v="3312"/>
    </i>
    <i r="2">
      <x v="3320"/>
    </i>
    <i r="2">
      <x v="3332"/>
    </i>
    <i r="2">
      <x v="3339"/>
    </i>
    <i r="2">
      <x v="3354"/>
    </i>
    <i r="2">
      <x v="3398"/>
    </i>
    <i r="2">
      <x v="3421"/>
    </i>
    <i r="2">
      <x v="3468"/>
    </i>
    <i r="2">
      <x v="3475"/>
    </i>
    <i r="2">
      <x v="3477"/>
    </i>
    <i r="2">
      <x v="3482"/>
    </i>
    <i r="2">
      <x v="3494"/>
    </i>
    <i r="2">
      <x v="3506"/>
    </i>
    <i r="2">
      <x v="3507"/>
    </i>
    <i r="2">
      <x v="3510"/>
    </i>
    <i r="2">
      <x v="3521"/>
    </i>
    <i r="2">
      <x v="3526"/>
    </i>
    <i r="2">
      <x v="3528"/>
    </i>
    <i r="2">
      <x v="3578"/>
    </i>
    <i r="2">
      <x v="3608"/>
    </i>
    <i r="2">
      <x v="3715"/>
    </i>
    <i r="2">
      <x v="3716"/>
    </i>
    <i r="2">
      <x v="3727"/>
    </i>
    <i r="2">
      <x v="3733"/>
    </i>
    <i r="2">
      <x v="3745"/>
    </i>
    <i r="2">
      <x v="3796"/>
    </i>
    <i r="2">
      <x v="3800"/>
    </i>
    <i r="2">
      <x v="3814"/>
    </i>
    <i r="2">
      <x v="3843"/>
    </i>
    <i r="2">
      <x v="3844"/>
    </i>
    <i r="2">
      <x v="3885"/>
    </i>
    <i r="2">
      <x v="3888"/>
    </i>
    <i r="2">
      <x v="3889"/>
    </i>
    <i r="2">
      <x v="3890"/>
    </i>
    <i r="2">
      <x v="3919"/>
    </i>
    <i r="2">
      <x v="3935"/>
    </i>
    <i r="2">
      <x v="3951"/>
    </i>
    <i r="2">
      <x v="3961"/>
    </i>
    <i r="2">
      <x v="3975"/>
    </i>
    <i r="2">
      <x v="3991"/>
    </i>
    <i r="2">
      <x v="3992"/>
    </i>
    <i r="2">
      <x v="3995"/>
    </i>
    <i r="2">
      <x v="3996"/>
    </i>
    <i r="2">
      <x v="3998"/>
    </i>
    <i r="2">
      <x v="4000"/>
    </i>
    <i r="2">
      <x v="4011"/>
    </i>
    <i r="2">
      <x v="4018"/>
    </i>
    <i r="2">
      <x v="4021"/>
    </i>
    <i r="2">
      <x v="4025"/>
    </i>
    <i r="2">
      <x v="4026"/>
    </i>
    <i r="2">
      <x v="4030"/>
    </i>
    <i r="2">
      <x v="4044"/>
    </i>
    <i r="2">
      <x v="4104"/>
    </i>
    <i r="2">
      <x v="4110"/>
    </i>
    <i r="2">
      <x v="4119"/>
    </i>
    <i r="2">
      <x v="4135"/>
    </i>
    <i r="2">
      <x v="4138"/>
    </i>
    <i r="2">
      <x v="4149"/>
    </i>
    <i r="2">
      <x v="4234"/>
    </i>
    <i r="2">
      <x v="4279"/>
    </i>
    <i r="2">
      <x v="4288"/>
    </i>
    <i r="2">
      <x v="4323"/>
    </i>
    <i r="2">
      <x v="4343"/>
    </i>
    <i r="2">
      <x v="4436"/>
    </i>
    <i r="2">
      <x v="4437"/>
    </i>
    <i r="2">
      <x v="4443"/>
    </i>
    <i r="2">
      <x v="4476"/>
    </i>
    <i r="2">
      <x v="4488"/>
    </i>
    <i r="2">
      <x v="4491"/>
    </i>
    <i r="2">
      <x v="4522"/>
    </i>
    <i r="2">
      <x v="4524"/>
    </i>
    <i r="2">
      <x v="4529"/>
    </i>
    <i r="2">
      <x v="4530"/>
    </i>
    <i r="2">
      <x v="4531"/>
    </i>
    <i r="2">
      <x v="4564"/>
    </i>
    <i r="2">
      <x v="4573"/>
    </i>
    <i r="2">
      <x v="4640"/>
    </i>
    <i r="2">
      <x v="4781"/>
    </i>
    <i r="2">
      <x v="4782"/>
    </i>
    <i r="2">
      <x v="4784"/>
    </i>
    <i r="2">
      <x v="4802"/>
    </i>
    <i r="2">
      <x v="4815"/>
    </i>
    <i r="2">
      <x v="4821"/>
    </i>
    <i r="2">
      <x v="4825"/>
    </i>
    <i r="2">
      <x v="4832"/>
    </i>
    <i r="2">
      <x v="4841"/>
    </i>
    <i r="2">
      <x v="4866"/>
    </i>
    <i r="2">
      <x v="4889"/>
    </i>
    <i r="2">
      <x v="4890"/>
    </i>
    <i r="2">
      <x v="4905"/>
    </i>
    <i r="2">
      <x v="4910"/>
    </i>
    <i r="2">
      <x v="4928"/>
    </i>
    <i r="2">
      <x v="5011"/>
    </i>
    <i r="2">
      <x v="5012"/>
    </i>
    <i r="2">
      <x v="5020"/>
    </i>
    <i r="2">
      <x v="5024"/>
    </i>
    <i r="2">
      <x v="5038"/>
    </i>
    <i r="2">
      <x v="5063"/>
    </i>
    <i r="2">
      <x v="5074"/>
    </i>
    <i r="2">
      <x v="5099"/>
    </i>
    <i r="2">
      <x v="5161"/>
    </i>
    <i r="2">
      <x v="5215"/>
    </i>
    <i r="2">
      <x v="5235"/>
    </i>
    <i r="2">
      <x v="5241"/>
    </i>
    <i r="2">
      <x v="5333"/>
    </i>
    <i r="2">
      <x v="5348"/>
    </i>
    <i r="2">
      <x v="5371"/>
    </i>
    <i r="2">
      <x v="5452"/>
    </i>
    <i r="2">
      <x v="5454"/>
    </i>
    <i r="2">
      <x v="5506"/>
    </i>
    <i r="2">
      <x v="5508"/>
    </i>
    <i r="2">
      <x v="5511"/>
    </i>
    <i r="2">
      <x v="5514"/>
    </i>
    <i r="2">
      <x v="5515"/>
    </i>
    <i r="2">
      <x v="5517"/>
    </i>
    <i r="2">
      <x v="5519"/>
    </i>
    <i r="2">
      <x v="5522"/>
    </i>
    <i r="2">
      <x v="5535"/>
    </i>
    <i r="2">
      <x v="5544"/>
    </i>
    <i r="2">
      <x v="5556"/>
    </i>
    <i r="2">
      <x v="5562"/>
    </i>
    <i r="2">
      <x v="5572"/>
    </i>
    <i r="2">
      <x v="5589"/>
    </i>
    <i r="2">
      <x v="5599"/>
    </i>
    <i r="2">
      <x v="5630"/>
    </i>
    <i r="2">
      <x v="5707"/>
    </i>
    <i r="2">
      <x v="5718"/>
    </i>
    <i r="2">
      <x v="5720"/>
    </i>
    <i r="2">
      <x v="5726"/>
    </i>
    <i r="2">
      <x v="5738"/>
    </i>
    <i r="2">
      <x v="5744"/>
    </i>
    <i r="2">
      <x v="5762"/>
    </i>
    <i r="2">
      <x v="5792"/>
    </i>
    <i r="2">
      <x v="5835"/>
    </i>
    <i r="2">
      <x v="5917"/>
    </i>
    <i r="2">
      <x v="5928"/>
    </i>
    <i r="2">
      <x v="5958"/>
    </i>
    <i r="2">
      <x v="5986"/>
    </i>
    <i r="2">
      <x v="5998"/>
    </i>
    <i r="2">
      <x v="6004"/>
    </i>
    <i r="2">
      <x v="6012"/>
    </i>
    <i r="2">
      <x v="6043"/>
    </i>
    <i r="2">
      <x v="6049"/>
    </i>
    <i r="2">
      <x v="6092"/>
    </i>
    <i r="2">
      <x v="6100"/>
    </i>
    <i r="2">
      <x v="6111"/>
    </i>
    <i r="2">
      <x v="6117"/>
    </i>
    <i r="2">
      <x v="6148"/>
    </i>
    <i r="2">
      <x v="6178"/>
    </i>
    <i r="2">
      <x v="6188"/>
    </i>
    <i r="2">
      <x v="6217"/>
    </i>
    <i r="2">
      <x v="6218"/>
    </i>
    <i r="2">
      <x v="6224"/>
    </i>
    <i r="2">
      <x v="6261"/>
    </i>
    <i r="2">
      <x v="6280"/>
    </i>
    <i r="2">
      <x v="6299"/>
    </i>
    <i r="2">
      <x v="6327"/>
    </i>
    <i r="2">
      <x v="6331"/>
    </i>
    <i r="2">
      <x v="6333"/>
    </i>
    <i r="2">
      <x v="6338"/>
    </i>
    <i r="2">
      <x v="6339"/>
    </i>
    <i r="2">
      <x v="6341"/>
    </i>
    <i r="2">
      <x v="6347"/>
    </i>
    <i r="2">
      <x v="6350"/>
    </i>
    <i r="2">
      <x v="6360"/>
    </i>
    <i r="2">
      <x v="6370"/>
    </i>
    <i r="2">
      <x v="6372"/>
    </i>
    <i r="2">
      <x v="6377"/>
    </i>
    <i r="2">
      <x v="6379"/>
    </i>
    <i r="2">
      <x v="6388"/>
    </i>
    <i r="2">
      <x v="6392"/>
    </i>
    <i r="2">
      <x v="6398"/>
    </i>
    <i r="2">
      <x v="6399"/>
    </i>
    <i r="2">
      <x v="6416"/>
    </i>
    <i r="2">
      <x v="6424"/>
    </i>
    <i r="2">
      <x v="6463"/>
    </i>
    <i r="2">
      <x v="6469"/>
    </i>
    <i r="2">
      <x v="6486"/>
    </i>
    <i r="2">
      <x v="6538"/>
    </i>
    <i r="2">
      <x v="6551"/>
    </i>
    <i r="2">
      <x v="6579"/>
    </i>
    <i r="2">
      <x v="6580"/>
    </i>
    <i r="2">
      <x v="6581"/>
    </i>
    <i r="2">
      <x v="6585"/>
    </i>
    <i r="2">
      <x v="6588"/>
    </i>
    <i r="2">
      <x v="6593"/>
    </i>
    <i r="2">
      <x v="6671"/>
    </i>
    <i r="2">
      <x v="6734"/>
    </i>
    <i r="2">
      <x v="6755"/>
    </i>
    <i r="2">
      <x v="6763"/>
    </i>
    <i r="2">
      <x v="6784"/>
    </i>
    <i r="2">
      <x v="6812"/>
    </i>
    <i r="2">
      <x v="6844"/>
    </i>
    <i r="2">
      <x v="6861"/>
    </i>
    <i r="2">
      <x v="6867"/>
    </i>
    <i r="2">
      <x v="6967"/>
    </i>
    <i r="2">
      <x v="6988"/>
    </i>
    <i r="2">
      <x v="7040"/>
    </i>
    <i r="2">
      <x v="7042"/>
    </i>
    <i r="2">
      <x v="7056"/>
    </i>
    <i r="2">
      <x v="7176"/>
    </i>
    <i r="2">
      <x v="7178"/>
    </i>
    <i r="2">
      <x v="7180"/>
    </i>
    <i r="2">
      <x v="7203"/>
    </i>
    <i r="2">
      <x v="7209"/>
    </i>
    <i r="2">
      <x v="7220"/>
    </i>
    <i r="2">
      <x v="7221"/>
    </i>
    <i r="2">
      <x v="7239"/>
    </i>
    <i r="2">
      <x v="7249"/>
    </i>
    <i r="2">
      <x v="7298"/>
    </i>
    <i r="2">
      <x v="7310"/>
    </i>
    <i r="2">
      <x v="7336"/>
    </i>
    <i r="2">
      <x v="7340"/>
    </i>
    <i r="2">
      <x v="7371"/>
    </i>
    <i r="2">
      <x v="7409"/>
    </i>
    <i r="2">
      <x v="7413"/>
    </i>
    <i r="2">
      <x v="7434"/>
    </i>
    <i r="2">
      <x v="7453"/>
    </i>
    <i r="2">
      <x v="7459"/>
    </i>
    <i r="2">
      <x v="7494"/>
    </i>
    <i r="2">
      <x v="7553"/>
    </i>
    <i r="2">
      <x v="7560"/>
    </i>
    <i r="2">
      <x v="7622"/>
    </i>
    <i r="2">
      <x v="7631"/>
    </i>
    <i r="2">
      <x v="7713"/>
    </i>
    <i r="2">
      <x v="7725"/>
    </i>
    <i r="2">
      <x v="7726"/>
    </i>
    <i r="2">
      <x v="7727"/>
    </i>
    <i r="2">
      <x v="7731"/>
    </i>
    <i r="2">
      <x v="7775"/>
    </i>
    <i r="2">
      <x v="7815"/>
    </i>
    <i r="2">
      <x v="7820"/>
    </i>
    <i r="2">
      <x v="7830"/>
    </i>
    <i r="2">
      <x v="7860"/>
    </i>
    <i>
      <x v="2"/>
    </i>
    <i r="1">
      <x v="4"/>
    </i>
    <i r="2">
      <x v="53"/>
    </i>
    <i r="2">
      <x v="111"/>
    </i>
    <i r="2">
      <x v="126"/>
    </i>
    <i r="2">
      <x v="150"/>
    </i>
    <i r="2">
      <x v="177"/>
    </i>
    <i r="2">
      <x v="179"/>
    </i>
    <i r="2">
      <x v="195"/>
    </i>
    <i r="2">
      <x v="267"/>
    </i>
    <i r="2">
      <x v="321"/>
    </i>
    <i r="2">
      <x v="322"/>
    </i>
    <i r="2">
      <x v="450"/>
    </i>
    <i r="2">
      <x v="452"/>
    </i>
    <i r="2">
      <x v="459"/>
    </i>
    <i r="2">
      <x v="466"/>
    </i>
    <i r="2">
      <x v="476"/>
    </i>
    <i r="2">
      <x v="521"/>
    </i>
    <i r="2">
      <x v="536"/>
    </i>
    <i r="2">
      <x v="572"/>
    </i>
    <i r="2">
      <x v="584"/>
    </i>
    <i r="2">
      <x v="600"/>
    </i>
    <i r="2">
      <x v="632"/>
    </i>
    <i r="2">
      <x v="635"/>
    </i>
    <i r="2">
      <x v="649"/>
    </i>
    <i r="2">
      <x v="661"/>
    </i>
    <i r="2">
      <x v="665"/>
    </i>
    <i r="2">
      <x v="680"/>
    </i>
    <i r="2">
      <x v="720"/>
    </i>
    <i r="2">
      <x v="738"/>
    </i>
    <i r="2">
      <x v="752"/>
    </i>
    <i r="2">
      <x v="758"/>
    </i>
    <i r="2">
      <x v="774"/>
    </i>
    <i r="2">
      <x v="775"/>
    </i>
    <i r="2">
      <x v="784"/>
    </i>
    <i r="2">
      <x v="803"/>
    </i>
    <i r="2">
      <x v="804"/>
    </i>
    <i r="2">
      <x v="820"/>
    </i>
    <i r="2">
      <x v="900"/>
    </i>
    <i r="2">
      <x v="924"/>
    </i>
    <i r="2">
      <x v="970"/>
    </i>
    <i r="2">
      <x v="1001"/>
    </i>
    <i r="2">
      <x v="1020"/>
    </i>
    <i r="2">
      <x v="1021"/>
    </i>
    <i r="2">
      <x v="1067"/>
    </i>
    <i r="2">
      <x v="1072"/>
    </i>
    <i r="2">
      <x v="1074"/>
    </i>
    <i r="2">
      <x v="1139"/>
    </i>
    <i r="2">
      <x v="1142"/>
    </i>
    <i r="2">
      <x v="1177"/>
    </i>
    <i r="2">
      <x v="1196"/>
    </i>
    <i r="2">
      <x v="1199"/>
    </i>
    <i r="2">
      <x v="1239"/>
    </i>
    <i r="2">
      <x v="1256"/>
    </i>
    <i r="2">
      <x v="1388"/>
    </i>
    <i r="2">
      <x v="1393"/>
    </i>
    <i r="2">
      <x v="1397"/>
    </i>
    <i r="2">
      <x v="1445"/>
    </i>
    <i r="2">
      <x v="1454"/>
    </i>
    <i r="2">
      <x v="1455"/>
    </i>
    <i r="2">
      <x v="1514"/>
    </i>
    <i r="2">
      <x v="1521"/>
    </i>
    <i r="2">
      <x v="1566"/>
    </i>
    <i r="2">
      <x v="1570"/>
    </i>
    <i r="2">
      <x v="1576"/>
    </i>
    <i r="2">
      <x v="1577"/>
    </i>
    <i r="2">
      <x v="1591"/>
    </i>
    <i r="2">
      <x v="1594"/>
    </i>
    <i r="2">
      <x v="1601"/>
    </i>
    <i r="2">
      <x v="1605"/>
    </i>
    <i r="2">
      <x v="1623"/>
    </i>
    <i r="2">
      <x v="1632"/>
    </i>
    <i r="2">
      <x v="1654"/>
    </i>
    <i r="2">
      <x v="1656"/>
    </i>
    <i r="2">
      <x v="1683"/>
    </i>
    <i r="2">
      <x v="1707"/>
    </i>
    <i r="2">
      <x v="1708"/>
    </i>
    <i r="2">
      <x v="1729"/>
    </i>
    <i r="2">
      <x v="1755"/>
    </i>
    <i r="2">
      <x v="1756"/>
    </i>
    <i r="2">
      <x v="1758"/>
    </i>
    <i r="2">
      <x v="1767"/>
    </i>
    <i r="2">
      <x v="1797"/>
    </i>
    <i r="2">
      <x v="1812"/>
    </i>
    <i r="2">
      <x v="1843"/>
    </i>
    <i r="2">
      <x v="1846"/>
    </i>
    <i r="2">
      <x v="1892"/>
    </i>
    <i r="2">
      <x v="1930"/>
    </i>
    <i r="2">
      <x v="1967"/>
    </i>
    <i r="2">
      <x v="1983"/>
    </i>
    <i r="2">
      <x v="1984"/>
    </i>
    <i r="2">
      <x v="2141"/>
    </i>
    <i r="2">
      <x v="2167"/>
    </i>
    <i r="2">
      <x v="2182"/>
    </i>
    <i r="2">
      <x v="2196"/>
    </i>
    <i r="2">
      <x v="2235"/>
    </i>
    <i r="2">
      <x v="2241"/>
    </i>
    <i r="2">
      <x v="2256"/>
    </i>
    <i r="2">
      <x v="2267"/>
    </i>
    <i r="2">
      <x v="2277"/>
    </i>
    <i r="2">
      <x v="2291"/>
    </i>
    <i r="2">
      <x v="2307"/>
    </i>
    <i r="2">
      <x v="2326"/>
    </i>
    <i r="2">
      <x v="2331"/>
    </i>
    <i r="2">
      <x v="2345"/>
    </i>
    <i r="2">
      <x v="2350"/>
    </i>
    <i r="2">
      <x v="2393"/>
    </i>
    <i r="2">
      <x v="2423"/>
    </i>
    <i r="2">
      <x v="2558"/>
    </i>
    <i r="2">
      <x v="2560"/>
    </i>
    <i r="2">
      <x v="2625"/>
    </i>
    <i r="2">
      <x v="2633"/>
    </i>
    <i r="2">
      <x v="2655"/>
    </i>
    <i r="2">
      <x v="2669"/>
    </i>
    <i r="2">
      <x v="2683"/>
    </i>
    <i r="2">
      <x v="2699"/>
    </i>
    <i r="2">
      <x v="2705"/>
    </i>
    <i r="2">
      <x v="2716"/>
    </i>
    <i r="2">
      <x v="2739"/>
    </i>
    <i r="2">
      <x v="2745"/>
    </i>
    <i r="2">
      <x v="2746"/>
    </i>
    <i r="2">
      <x v="2750"/>
    </i>
    <i r="2">
      <x v="2753"/>
    </i>
    <i r="2">
      <x v="2793"/>
    </i>
    <i r="2">
      <x v="2795"/>
    </i>
    <i r="2">
      <x v="2808"/>
    </i>
    <i r="2">
      <x v="2821"/>
    </i>
    <i r="2">
      <x v="2823"/>
    </i>
    <i r="2">
      <x v="2829"/>
    </i>
    <i r="2">
      <x v="2837"/>
    </i>
    <i r="2">
      <x v="2885"/>
    </i>
    <i r="2">
      <x v="2921"/>
    </i>
    <i r="2">
      <x v="2933"/>
    </i>
    <i r="2">
      <x v="2951"/>
    </i>
    <i r="2">
      <x v="2961"/>
    </i>
    <i r="2">
      <x v="2979"/>
    </i>
    <i r="2">
      <x v="3006"/>
    </i>
    <i r="2">
      <x v="3007"/>
    </i>
    <i r="2">
      <x v="3023"/>
    </i>
    <i r="2">
      <x v="3026"/>
    </i>
    <i r="2">
      <x v="3146"/>
    </i>
    <i r="2">
      <x v="3150"/>
    </i>
    <i r="2">
      <x v="3163"/>
    </i>
    <i r="2">
      <x v="3166"/>
    </i>
    <i r="2">
      <x v="3204"/>
    </i>
    <i r="2">
      <x v="3211"/>
    </i>
    <i r="2">
      <x v="3239"/>
    </i>
    <i r="2">
      <x v="3259"/>
    </i>
    <i r="2">
      <x v="3266"/>
    </i>
    <i r="2">
      <x v="3281"/>
    </i>
    <i r="2">
      <x v="3352"/>
    </i>
    <i r="2">
      <x v="3382"/>
    </i>
    <i r="2">
      <x v="3394"/>
    </i>
    <i r="2">
      <x v="3405"/>
    </i>
    <i r="2">
      <x v="3487"/>
    </i>
    <i r="2">
      <x v="3545"/>
    </i>
    <i r="2">
      <x v="3562"/>
    </i>
    <i r="2">
      <x v="3579"/>
    </i>
    <i r="2">
      <x v="3615"/>
    </i>
    <i r="2">
      <x v="3617"/>
    </i>
    <i r="2">
      <x v="3649"/>
    </i>
    <i r="2">
      <x v="3701"/>
    </i>
    <i r="2">
      <x v="3708"/>
    </i>
    <i r="2">
      <x v="3759"/>
    </i>
    <i r="2">
      <x v="3766"/>
    </i>
    <i r="2">
      <x v="3835"/>
    </i>
    <i r="2">
      <x v="3852"/>
    </i>
    <i r="2">
      <x v="3861"/>
    </i>
    <i r="2">
      <x v="3899"/>
    </i>
    <i r="2">
      <x v="3900"/>
    </i>
    <i r="2">
      <x v="3904"/>
    </i>
    <i r="2">
      <x v="3911"/>
    </i>
    <i r="2">
      <x v="3945"/>
    </i>
    <i r="2">
      <x v="3959"/>
    </i>
    <i r="2">
      <x v="4002"/>
    </i>
    <i r="2">
      <x v="4016"/>
    </i>
    <i r="2">
      <x v="4019"/>
    </i>
    <i r="2">
      <x v="4029"/>
    </i>
    <i r="2">
      <x v="4031"/>
    </i>
    <i r="2">
      <x v="4054"/>
    </i>
    <i r="2">
      <x v="4092"/>
    </i>
    <i r="2">
      <x v="4095"/>
    </i>
    <i r="2">
      <x v="4107"/>
    </i>
    <i r="2">
      <x v="4190"/>
    </i>
    <i r="2">
      <x v="4218"/>
    </i>
    <i r="2">
      <x v="4223"/>
    </i>
    <i r="2">
      <x v="4232"/>
    </i>
    <i r="2">
      <x v="4245"/>
    </i>
    <i r="2">
      <x v="4247"/>
    </i>
    <i r="2">
      <x v="4264"/>
    </i>
    <i r="2">
      <x v="4316"/>
    </i>
    <i r="2">
      <x v="4336"/>
    </i>
    <i r="2">
      <x v="4337"/>
    </i>
    <i r="2">
      <x v="4351"/>
    </i>
    <i r="2">
      <x v="4353"/>
    </i>
    <i r="2">
      <x v="4382"/>
    </i>
    <i r="2">
      <x v="4391"/>
    </i>
    <i r="2">
      <x v="4393"/>
    </i>
    <i r="2">
      <x v="4398"/>
    </i>
    <i r="2">
      <x v="4516"/>
    </i>
    <i r="2">
      <x v="4541"/>
    </i>
    <i r="2">
      <x v="4555"/>
    </i>
    <i r="2">
      <x v="4569"/>
    </i>
    <i r="2">
      <x v="4578"/>
    </i>
    <i r="2">
      <x v="4583"/>
    </i>
    <i r="2">
      <x v="4754"/>
    </i>
    <i r="2">
      <x v="4767"/>
    </i>
    <i r="2">
      <x v="4777"/>
    </i>
    <i r="2">
      <x v="4812"/>
    </i>
    <i r="2">
      <x v="4817"/>
    </i>
    <i r="2">
      <x v="4882"/>
    </i>
    <i r="2">
      <x v="4923"/>
    </i>
    <i r="2">
      <x v="4942"/>
    </i>
    <i r="2">
      <x v="4950"/>
    </i>
    <i r="2">
      <x v="5032"/>
    </i>
    <i r="2">
      <x v="5046"/>
    </i>
    <i r="2">
      <x v="5055"/>
    </i>
    <i r="2">
      <x v="5113"/>
    </i>
    <i r="2">
      <x v="5127"/>
    </i>
    <i r="2">
      <x v="5159"/>
    </i>
    <i r="2">
      <x v="5193"/>
    </i>
    <i r="2">
      <x v="5205"/>
    </i>
    <i r="2">
      <x v="5211"/>
    </i>
    <i r="2">
      <x v="5227"/>
    </i>
    <i r="2">
      <x v="5232"/>
    </i>
    <i r="2">
      <x v="5271"/>
    </i>
    <i r="2">
      <x v="5293"/>
    </i>
    <i r="2">
      <x v="5328"/>
    </i>
    <i r="2">
      <x v="5347"/>
    </i>
    <i r="2">
      <x v="5367"/>
    </i>
    <i r="2">
      <x v="5419"/>
    </i>
    <i r="2">
      <x v="5431"/>
    </i>
    <i r="2">
      <x v="5447"/>
    </i>
    <i r="2">
      <x v="5492"/>
    </i>
    <i r="2">
      <x v="5536"/>
    </i>
    <i r="2">
      <x v="5539"/>
    </i>
    <i r="2">
      <x v="5559"/>
    </i>
    <i r="2">
      <x v="5560"/>
    </i>
    <i r="2">
      <x v="5594"/>
    </i>
    <i r="2">
      <x v="5608"/>
    </i>
    <i r="2">
      <x v="5611"/>
    </i>
    <i r="2">
      <x v="5614"/>
    </i>
    <i r="2">
      <x v="5615"/>
    </i>
    <i r="2">
      <x v="5633"/>
    </i>
    <i r="2">
      <x v="5651"/>
    </i>
    <i r="2">
      <x v="5694"/>
    </i>
    <i r="2">
      <x v="5703"/>
    </i>
    <i r="2">
      <x v="5777"/>
    </i>
    <i r="2">
      <x v="5811"/>
    </i>
    <i r="2">
      <x v="5849"/>
    </i>
    <i r="2">
      <x v="5873"/>
    </i>
    <i r="2">
      <x v="5884"/>
    </i>
    <i r="2">
      <x v="5910"/>
    </i>
    <i r="2">
      <x v="5912"/>
    </i>
    <i r="2">
      <x v="5943"/>
    </i>
    <i r="2">
      <x v="5945"/>
    </i>
    <i r="2">
      <x v="5981"/>
    </i>
    <i r="2">
      <x v="6001"/>
    </i>
    <i r="2">
      <x v="6008"/>
    </i>
    <i r="2">
      <x v="6038"/>
    </i>
    <i r="2">
      <x v="6075"/>
    </i>
    <i r="2">
      <x v="6082"/>
    </i>
    <i r="2">
      <x v="6097"/>
    </i>
    <i r="2">
      <x v="6098"/>
    </i>
    <i r="2">
      <x v="6122"/>
    </i>
    <i r="2">
      <x v="6123"/>
    </i>
    <i r="2">
      <x v="6166"/>
    </i>
    <i r="2">
      <x v="6184"/>
    </i>
    <i r="2">
      <x v="6231"/>
    </i>
    <i r="2">
      <x v="6232"/>
    </i>
    <i r="2">
      <x v="6244"/>
    </i>
    <i r="2">
      <x v="6248"/>
    </i>
    <i r="2">
      <x v="6253"/>
    </i>
    <i r="2">
      <x v="6269"/>
    </i>
    <i r="2">
      <x v="6375"/>
    </i>
    <i r="2">
      <x v="6384"/>
    </i>
    <i r="2">
      <x v="6390"/>
    </i>
    <i r="2">
      <x v="6393"/>
    </i>
    <i r="2">
      <x v="6435"/>
    </i>
    <i r="2">
      <x v="6456"/>
    </i>
    <i r="2">
      <x v="6499"/>
    </i>
    <i r="2">
      <x v="6508"/>
    </i>
    <i r="2">
      <x v="6519"/>
    </i>
    <i r="2">
      <x v="6523"/>
    </i>
    <i r="2">
      <x v="6534"/>
    </i>
    <i r="2">
      <x v="6535"/>
    </i>
    <i r="2">
      <x v="6554"/>
    </i>
    <i r="2">
      <x v="6675"/>
    </i>
    <i r="2">
      <x v="6707"/>
    </i>
    <i r="2">
      <x v="6770"/>
    </i>
    <i r="2">
      <x v="6779"/>
    </i>
    <i r="2">
      <x v="6786"/>
    </i>
    <i r="2">
      <x v="6798"/>
    </i>
    <i r="2">
      <x v="6799"/>
    </i>
    <i r="2">
      <x v="6823"/>
    </i>
    <i r="2">
      <x v="6827"/>
    </i>
    <i r="2">
      <x v="6876"/>
    </i>
    <i r="2">
      <x v="6981"/>
    </i>
    <i r="2">
      <x v="7036"/>
    </i>
    <i r="2">
      <x v="7061"/>
    </i>
    <i r="2">
      <x v="7098"/>
    </i>
    <i r="2">
      <x v="7099"/>
    </i>
    <i r="2">
      <x v="7138"/>
    </i>
    <i r="2">
      <x v="7194"/>
    </i>
    <i r="2">
      <x v="7231"/>
    </i>
    <i r="2">
      <x v="7234"/>
    </i>
    <i r="2">
      <x v="7244"/>
    </i>
    <i r="2">
      <x v="7263"/>
    </i>
    <i r="2">
      <x v="7478"/>
    </i>
    <i r="2">
      <x v="7483"/>
    </i>
    <i r="2">
      <x v="7505"/>
    </i>
    <i r="2">
      <x v="7517"/>
    </i>
    <i r="2">
      <x v="7557"/>
    </i>
    <i r="2">
      <x v="7575"/>
    </i>
    <i r="2">
      <x v="7576"/>
    </i>
    <i r="2">
      <x v="7581"/>
    </i>
    <i r="2">
      <x v="7600"/>
    </i>
    <i r="2">
      <x v="7614"/>
    </i>
    <i r="2">
      <x v="7618"/>
    </i>
    <i r="2">
      <x v="7625"/>
    </i>
    <i r="2">
      <x v="7651"/>
    </i>
    <i r="2">
      <x v="7663"/>
    </i>
    <i r="2">
      <x v="7671"/>
    </i>
    <i r="2">
      <x v="7699"/>
    </i>
    <i r="2">
      <x v="7755"/>
    </i>
    <i r="2">
      <x v="7839"/>
    </i>
    <i r="2">
      <x v="7876"/>
    </i>
    <i r="2">
      <x v="7885"/>
    </i>
    <i r="2">
      <x v="7892"/>
    </i>
    <i r="2">
      <x v="7894"/>
    </i>
    <i r="1">
      <x v="5"/>
    </i>
    <i r="2">
      <x v="80"/>
    </i>
    <i r="2">
      <x v="210"/>
    </i>
    <i r="2">
      <x v="222"/>
    </i>
    <i r="2">
      <x v="235"/>
    </i>
    <i r="2">
      <x v="285"/>
    </i>
    <i r="2">
      <x v="291"/>
    </i>
    <i r="2">
      <x v="362"/>
    </i>
    <i r="2">
      <x v="363"/>
    </i>
    <i r="2">
      <x v="400"/>
    </i>
    <i r="2">
      <x v="418"/>
    </i>
    <i r="2">
      <x v="432"/>
    </i>
    <i r="2">
      <x v="454"/>
    </i>
    <i r="2">
      <x v="518"/>
    </i>
    <i r="2">
      <x v="562"/>
    </i>
    <i r="2">
      <x v="650"/>
    </i>
    <i r="2">
      <x v="685"/>
    </i>
    <i r="2">
      <x v="771"/>
    </i>
    <i r="2">
      <x v="944"/>
    </i>
    <i r="2">
      <x v="968"/>
    </i>
    <i r="2">
      <x v="976"/>
    </i>
    <i r="2">
      <x v="1013"/>
    </i>
    <i r="2">
      <x v="1129"/>
    </i>
    <i r="2">
      <x v="1175"/>
    </i>
    <i r="2">
      <x v="1183"/>
    </i>
    <i r="2">
      <x v="1220"/>
    </i>
    <i r="2">
      <x v="1312"/>
    </i>
    <i r="2">
      <x v="1370"/>
    </i>
    <i r="2">
      <x v="1492"/>
    </i>
    <i r="2">
      <x v="1531"/>
    </i>
    <i r="2">
      <x v="1706"/>
    </i>
    <i r="2">
      <x v="1787"/>
    </i>
    <i r="2">
      <x v="1834"/>
    </i>
    <i r="2">
      <x v="1836"/>
    </i>
    <i r="2">
      <x v="1913"/>
    </i>
    <i r="2">
      <x v="1970"/>
    </i>
    <i r="2">
      <x v="2038"/>
    </i>
    <i r="2">
      <x v="2039"/>
    </i>
    <i r="2">
      <x v="2048"/>
    </i>
    <i r="2">
      <x v="2077"/>
    </i>
    <i r="2">
      <x v="2125"/>
    </i>
    <i r="2">
      <x v="2149"/>
    </i>
    <i r="2">
      <x v="2150"/>
    </i>
    <i r="2">
      <x v="2170"/>
    </i>
    <i r="2">
      <x v="2223"/>
    </i>
    <i r="2">
      <x v="2245"/>
    </i>
    <i r="2">
      <x v="2299"/>
    </i>
    <i r="2">
      <x v="2301"/>
    </i>
    <i r="2">
      <x v="2316"/>
    </i>
    <i r="2">
      <x v="2327"/>
    </i>
    <i r="2">
      <x v="2365"/>
    </i>
    <i r="2">
      <x v="2519"/>
    </i>
    <i r="2">
      <x v="2527"/>
    </i>
    <i r="2">
      <x v="2530"/>
    </i>
    <i r="2">
      <x v="2534"/>
    </i>
    <i r="2">
      <x v="2564"/>
    </i>
    <i r="2">
      <x v="2575"/>
    </i>
    <i r="2">
      <x v="2593"/>
    </i>
    <i r="2">
      <x v="2608"/>
    </i>
    <i r="2">
      <x v="2630"/>
    </i>
    <i r="2">
      <x v="2635"/>
    </i>
    <i r="2">
      <x v="2656"/>
    </i>
    <i r="2">
      <x v="2672"/>
    </i>
    <i r="2">
      <x v="2755"/>
    </i>
    <i r="2">
      <x v="2759"/>
    </i>
    <i r="2">
      <x v="2763"/>
    </i>
    <i r="2">
      <x v="2774"/>
    </i>
    <i r="2">
      <x v="2791"/>
    </i>
    <i r="2">
      <x v="2818"/>
    </i>
    <i r="2">
      <x v="2833"/>
    </i>
    <i r="2">
      <x v="2834"/>
    </i>
    <i r="2">
      <x v="2835"/>
    </i>
    <i r="2">
      <x v="2901"/>
    </i>
    <i r="2">
      <x v="3027"/>
    </i>
    <i r="2">
      <x v="3125"/>
    </i>
    <i r="2">
      <x v="3139"/>
    </i>
    <i r="2">
      <x v="3156"/>
    </i>
    <i r="2">
      <x v="3157"/>
    </i>
    <i r="2">
      <x v="3199"/>
    </i>
    <i r="2">
      <x v="3430"/>
    </i>
    <i r="2">
      <x v="3433"/>
    </i>
    <i r="2">
      <x v="3492"/>
    </i>
    <i r="2">
      <x v="3513"/>
    </i>
    <i r="2">
      <x v="3641"/>
    </i>
    <i r="2">
      <x v="3693"/>
    </i>
    <i r="2">
      <x v="3706"/>
    </i>
    <i r="2">
      <x v="3709"/>
    </i>
    <i r="2">
      <x v="3746"/>
    </i>
    <i r="2">
      <x v="3753"/>
    </i>
    <i r="2">
      <x v="3763"/>
    </i>
    <i r="2">
      <x v="3795"/>
    </i>
    <i r="2">
      <x v="3822"/>
    </i>
    <i r="2">
      <x v="3898"/>
    </i>
    <i r="2">
      <x v="3906"/>
    </i>
    <i r="2">
      <x v="3948"/>
    </i>
    <i r="2">
      <x v="4036"/>
    </i>
    <i r="2">
      <x v="4043"/>
    </i>
    <i r="2">
      <x v="4102"/>
    </i>
    <i r="2">
      <x v="4120"/>
    </i>
    <i r="2">
      <x v="4303"/>
    </i>
    <i r="2">
      <x v="4315"/>
    </i>
    <i r="2">
      <x v="4386"/>
    </i>
    <i r="2">
      <x v="4423"/>
    </i>
    <i r="2">
      <x v="4426"/>
    </i>
    <i r="2">
      <x v="4428"/>
    </i>
    <i r="2">
      <x v="4434"/>
    </i>
    <i r="2">
      <x v="4455"/>
    </i>
    <i r="2">
      <x v="4477"/>
    </i>
    <i r="2">
      <x v="4528"/>
    </i>
    <i r="2">
      <x v="4740"/>
    </i>
    <i r="2">
      <x v="4770"/>
    </i>
    <i r="2">
      <x v="4804"/>
    </i>
    <i r="2">
      <x v="4826"/>
    </i>
    <i r="2">
      <x v="4842"/>
    </i>
    <i r="2">
      <x v="4856"/>
    </i>
    <i r="2">
      <x v="4893"/>
    </i>
    <i r="2">
      <x v="4894"/>
    </i>
    <i r="2">
      <x v="4913"/>
    </i>
    <i r="2">
      <x v="4920"/>
    </i>
    <i r="2">
      <x v="5145"/>
    </i>
    <i r="2">
      <x v="5191"/>
    </i>
    <i r="2">
      <x v="5225"/>
    </i>
    <i r="2">
      <x v="5282"/>
    </i>
    <i r="2">
      <x v="5317"/>
    </i>
    <i r="2">
      <x v="5318"/>
    </i>
    <i r="2">
      <x v="5321"/>
    </i>
    <i r="2">
      <x v="5368"/>
    </i>
    <i r="2">
      <x v="5381"/>
    </i>
    <i r="2">
      <x v="5384"/>
    </i>
    <i r="2">
      <x v="5401"/>
    </i>
    <i r="2">
      <x v="5408"/>
    </i>
    <i r="2">
      <x v="5413"/>
    </i>
    <i r="2">
      <x v="5416"/>
    </i>
    <i r="2">
      <x v="5428"/>
    </i>
    <i r="2">
      <x v="5434"/>
    </i>
    <i r="2">
      <x v="5435"/>
    </i>
    <i r="2">
      <x v="5468"/>
    </i>
    <i r="2">
      <x v="5516"/>
    </i>
    <i r="2">
      <x v="5537"/>
    </i>
    <i r="2">
      <x v="5540"/>
    </i>
    <i r="2">
      <x v="5545"/>
    </i>
    <i r="2">
      <x v="5563"/>
    </i>
    <i r="2">
      <x v="5570"/>
    </i>
    <i r="2">
      <x v="5571"/>
    </i>
    <i r="2">
      <x v="5606"/>
    </i>
    <i r="2">
      <x v="5649"/>
    </i>
    <i r="2">
      <x v="5652"/>
    </i>
    <i r="2">
      <x v="5788"/>
    </i>
    <i r="2">
      <x v="5800"/>
    </i>
    <i r="2">
      <x v="5802"/>
    </i>
    <i r="2">
      <x v="5862"/>
    </i>
    <i r="2">
      <x v="5874"/>
    </i>
    <i r="2">
      <x v="5895"/>
    </i>
    <i r="2">
      <x v="5900"/>
    </i>
    <i r="2">
      <x v="5993"/>
    </i>
    <i r="2">
      <x v="6021"/>
    </i>
    <i r="2">
      <x v="6032"/>
    </i>
    <i r="2">
      <x v="6046"/>
    </i>
    <i r="2">
      <x v="6071"/>
    </i>
    <i r="2">
      <x v="6074"/>
    </i>
    <i r="2">
      <x v="6087"/>
    </i>
    <i r="2">
      <x v="6124"/>
    </i>
    <i r="2">
      <x v="6135"/>
    </i>
    <i r="2">
      <x v="6153"/>
    </i>
    <i r="2">
      <x v="6216"/>
    </i>
    <i r="2">
      <x v="6220"/>
    </i>
    <i r="2">
      <x v="6255"/>
    </i>
    <i r="2">
      <x v="6292"/>
    </i>
    <i r="2">
      <x v="6293"/>
    </i>
    <i r="2">
      <x v="6297"/>
    </i>
    <i r="2">
      <x v="6366"/>
    </i>
    <i r="2">
      <x v="6487"/>
    </i>
    <i r="2">
      <x v="6526"/>
    </i>
    <i r="2">
      <x v="6539"/>
    </i>
    <i r="2">
      <x v="6540"/>
    </i>
    <i r="2">
      <x v="6603"/>
    </i>
    <i r="2">
      <x v="6649"/>
    </i>
    <i r="2">
      <x v="6700"/>
    </i>
    <i r="2">
      <x v="6727"/>
    </i>
    <i r="2">
      <x v="6777"/>
    </i>
    <i r="2">
      <x v="6877"/>
    </i>
    <i r="2">
      <x v="6905"/>
    </i>
    <i r="2">
      <x v="6933"/>
    </i>
    <i r="2">
      <x v="6969"/>
    </i>
    <i r="2">
      <x v="6980"/>
    </i>
    <i r="2">
      <x v="6986"/>
    </i>
    <i r="2">
      <x v="6993"/>
    </i>
    <i r="2">
      <x v="6997"/>
    </i>
    <i r="2">
      <x v="7004"/>
    </i>
    <i r="2">
      <x v="7068"/>
    </i>
    <i r="2">
      <x v="7110"/>
    </i>
    <i r="2">
      <x v="7171"/>
    </i>
    <i r="2">
      <x v="7204"/>
    </i>
    <i r="2">
      <x v="7214"/>
    </i>
    <i r="2">
      <x v="7215"/>
    </i>
    <i r="2">
      <x v="7224"/>
    </i>
    <i r="2">
      <x v="7233"/>
    </i>
    <i r="2">
      <x v="7256"/>
    </i>
    <i r="2">
      <x v="7257"/>
    </i>
    <i r="2">
      <x v="7288"/>
    </i>
    <i r="2">
      <x v="7290"/>
    </i>
    <i r="2">
      <x v="7304"/>
    </i>
    <i r="2">
      <x v="7333"/>
    </i>
    <i r="2">
      <x v="7341"/>
    </i>
    <i r="2">
      <x v="7388"/>
    </i>
    <i r="2">
      <x v="7493"/>
    </i>
    <i r="2">
      <x v="7515"/>
    </i>
    <i r="2">
      <x v="7562"/>
    </i>
    <i r="2">
      <x v="7602"/>
    </i>
    <i r="2">
      <x v="7709"/>
    </i>
    <i r="2">
      <x v="7788"/>
    </i>
    <i r="2">
      <x v="7810"/>
    </i>
    <i r="2">
      <x v="7818"/>
    </i>
    <i r="2">
      <x v="7827"/>
    </i>
    <i r="2">
      <x v="7898"/>
    </i>
    <i r="2">
      <x v="7903"/>
    </i>
    <i r="1">
      <x v="16"/>
    </i>
    <i r="2">
      <x v="90"/>
    </i>
    <i r="2">
      <x v="121"/>
    </i>
    <i r="2">
      <x v="138"/>
    </i>
    <i r="2">
      <x v="139"/>
    </i>
    <i r="2">
      <x v="183"/>
    </i>
    <i r="2">
      <x v="200"/>
    </i>
    <i r="2">
      <x v="216"/>
    </i>
    <i r="2">
      <x v="228"/>
    </i>
    <i r="2">
      <x v="238"/>
    </i>
    <i r="2">
      <x v="254"/>
    </i>
    <i r="2">
      <x v="275"/>
    </i>
    <i r="2">
      <x v="303"/>
    </i>
    <i r="2">
      <x v="411"/>
    </i>
    <i r="2">
      <x v="423"/>
    </i>
    <i r="2">
      <x v="446"/>
    </i>
    <i r="2">
      <x v="515"/>
    </i>
    <i r="2">
      <x v="557"/>
    </i>
    <i r="2">
      <x v="583"/>
    </i>
    <i r="2">
      <x v="660"/>
    </i>
    <i r="2">
      <x v="689"/>
    </i>
    <i r="2">
      <x v="713"/>
    </i>
    <i r="2">
      <x v="725"/>
    </i>
    <i r="2">
      <x v="747"/>
    </i>
    <i r="2">
      <x v="759"/>
    </i>
    <i r="2">
      <x v="789"/>
    </i>
    <i r="2">
      <x v="792"/>
    </i>
    <i r="2">
      <x v="806"/>
    </i>
    <i r="2">
      <x v="876"/>
    </i>
    <i r="2">
      <x v="894"/>
    </i>
    <i r="2">
      <x v="898"/>
    </i>
    <i r="2">
      <x v="902"/>
    </i>
    <i r="2">
      <x v="904"/>
    </i>
    <i r="2">
      <x v="907"/>
    </i>
    <i r="2">
      <x v="936"/>
    </i>
    <i r="2">
      <x v="949"/>
    </i>
    <i r="2">
      <x v="1022"/>
    </i>
    <i r="2">
      <x v="1034"/>
    </i>
    <i r="2">
      <x v="1037"/>
    </i>
    <i r="2">
      <x v="1057"/>
    </i>
    <i r="2">
      <x v="1065"/>
    </i>
    <i r="2">
      <x v="1068"/>
    </i>
    <i r="2">
      <x v="1071"/>
    </i>
    <i r="2">
      <x v="1152"/>
    </i>
    <i r="2">
      <x v="1156"/>
    </i>
    <i r="2">
      <x v="1160"/>
    </i>
    <i r="2">
      <x v="1166"/>
    </i>
    <i r="2">
      <x v="1200"/>
    </i>
    <i r="2">
      <x v="1205"/>
    </i>
    <i r="2">
      <x v="1300"/>
    </i>
    <i r="2">
      <x v="1320"/>
    </i>
    <i r="2">
      <x v="1366"/>
    </i>
    <i r="2">
      <x v="1420"/>
    </i>
    <i r="2">
      <x v="1569"/>
    </i>
    <i r="2">
      <x v="1592"/>
    </i>
    <i r="2">
      <x v="1615"/>
    </i>
    <i r="2">
      <x v="1628"/>
    </i>
    <i r="2">
      <x v="1690"/>
    </i>
    <i r="2">
      <x v="1691"/>
    </i>
    <i r="2">
      <x v="1709"/>
    </i>
    <i r="2">
      <x v="1737"/>
    </i>
    <i r="2">
      <x v="1823"/>
    </i>
    <i r="2">
      <x v="1829"/>
    </i>
    <i r="2">
      <x v="1838"/>
    </i>
    <i r="2">
      <x v="1839"/>
    </i>
    <i r="2">
      <x v="1844"/>
    </i>
    <i r="2">
      <x v="1883"/>
    </i>
    <i r="2">
      <x v="1934"/>
    </i>
    <i r="2">
      <x v="2025"/>
    </i>
    <i r="2">
      <x v="2047"/>
    </i>
    <i r="2">
      <x v="2078"/>
    </i>
    <i r="2">
      <x v="2089"/>
    </i>
    <i r="2">
      <x v="2101"/>
    </i>
    <i r="2">
      <x v="2123"/>
    </i>
    <i r="2">
      <x v="2153"/>
    </i>
    <i r="2">
      <x v="2156"/>
    </i>
    <i r="2">
      <x v="2243"/>
    </i>
    <i r="2">
      <x v="2254"/>
    </i>
    <i r="2">
      <x v="2279"/>
    </i>
    <i r="2">
      <x v="2322"/>
    </i>
    <i r="2">
      <x v="2340"/>
    </i>
    <i r="2">
      <x v="2358"/>
    </i>
    <i r="2">
      <x v="2362"/>
    </i>
    <i r="2">
      <x v="2439"/>
    </i>
    <i r="2">
      <x v="2465"/>
    </i>
    <i r="2">
      <x v="2480"/>
    </i>
    <i r="2">
      <x v="2483"/>
    </i>
    <i r="2">
      <x v="2503"/>
    </i>
    <i r="2">
      <x v="2520"/>
    </i>
    <i r="2">
      <x v="2526"/>
    </i>
    <i r="2">
      <x v="2563"/>
    </i>
    <i r="2">
      <x v="2566"/>
    </i>
    <i r="2">
      <x v="2583"/>
    </i>
    <i r="2">
      <x v="2631"/>
    </i>
    <i r="2">
      <x v="2641"/>
    </i>
    <i r="2">
      <x v="2654"/>
    </i>
    <i r="2">
      <x v="2711"/>
    </i>
    <i r="2">
      <x v="2717"/>
    </i>
    <i r="2">
      <x v="2718"/>
    </i>
    <i r="2">
      <x v="2778"/>
    </i>
    <i r="2">
      <x v="2787"/>
    </i>
    <i r="2">
      <x v="2831"/>
    </i>
    <i r="2">
      <x v="2840"/>
    </i>
    <i r="2">
      <x v="2879"/>
    </i>
    <i r="2">
      <x v="2914"/>
    </i>
    <i r="2">
      <x v="2945"/>
    </i>
    <i r="2">
      <x v="2996"/>
    </i>
    <i r="2">
      <x v="3001"/>
    </i>
    <i r="2">
      <x v="3097"/>
    </i>
    <i r="2">
      <x v="3112"/>
    </i>
    <i r="2">
      <x v="3116"/>
    </i>
    <i r="2">
      <x v="3198"/>
    </i>
    <i r="2">
      <x v="3280"/>
    </i>
    <i r="2">
      <x v="3309"/>
    </i>
    <i r="2">
      <x v="3365"/>
    </i>
    <i r="2">
      <x v="3372"/>
    </i>
    <i r="2">
      <x v="3383"/>
    </i>
    <i r="2">
      <x v="3389"/>
    </i>
    <i r="2">
      <x v="3390"/>
    </i>
    <i r="2">
      <x v="3401"/>
    </i>
    <i r="2">
      <x v="3420"/>
    </i>
    <i r="2">
      <x v="3436"/>
    </i>
    <i r="2">
      <x v="3445"/>
    </i>
    <i r="2">
      <x v="3451"/>
    </i>
    <i r="2">
      <x v="3457"/>
    </i>
    <i r="2">
      <x v="3502"/>
    </i>
    <i r="2">
      <x v="3569"/>
    </i>
    <i r="2">
      <x v="3638"/>
    </i>
    <i r="2">
      <x v="3645"/>
    </i>
    <i r="2">
      <x v="3670"/>
    </i>
    <i r="2">
      <x v="3695"/>
    </i>
    <i r="2">
      <x v="3711"/>
    </i>
    <i r="2">
      <x v="3721"/>
    </i>
    <i r="2">
      <x v="3725"/>
    </i>
    <i r="2">
      <x v="3785"/>
    </i>
    <i r="2">
      <x v="3802"/>
    </i>
    <i r="2">
      <x v="3821"/>
    </i>
    <i r="2">
      <x v="3873"/>
    </i>
    <i r="2">
      <x v="3892"/>
    </i>
    <i r="2">
      <x v="3929"/>
    </i>
    <i r="2">
      <x v="3939"/>
    </i>
    <i r="2">
      <x v="3965"/>
    </i>
    <i r="2">
      <x v="3972"/>
    </i>
    <i r="2">
      <x v="3974"/>
    </i>
    <i r="2">
      <x v="3977"/>
    </i>
    <i r="2">
      <x v="4034"/>
    </i>
    <i r="2">
      <x v="4063"/>
    </i>
    <i r="2">
      <x v="4113"/>
    </i>
    <i r="2">
      <x v="4133"/>
    </i>
    <i r="2">
      <x v="4402"/>
    </i>
    <i r="2">
      <x v="4433"/>
    </i>
    <i r="2">
      <x v="4479"/>
    </i>
    <i r="2">
      <x v="4480"/>
    </i>
    <i r="2">
      <x v="4492"/>
    </i>
    <i r="2">
      <x v="4495"/>
    </i>
    <i r="2">
      <x v="4546"/>
    </i>
    <i r="2">
      <x v="4554"/>
    </i>
    <i r="2">
      <x v="4565"/>
    </i>
    <i r="2">
      <x v="4567"/>
    </i>
    <i r="2">
      <x v="4570"/>
    </i>
    <i r="2">
      <x v="4674"/>
    </i>
    <i r="2">
      <x v="4718"/>
    </i>
    <i r="2">
      <x v="4742"/>
    </i>
    <i r="2">
      <x v="4749"/>
    </i>
    <i r="2">
      <x v="4854"/>
    </i>
    <i r="2">
      <x v="4860"/>
    </i>
    <i r="2">
      <x v="4875"/>
    </i>
    <i r="2">
      <x v="4939"/>
    </i>
    <i r="2">
      <x v="4944"/>
    </i>
    <i r="2">
      <x v="4945"/>
    </i>
    <i r="2">
      <x v="4957"/>
    </i>
    <i r="2">
      <x v="4964"/>
    </i>
    <i r="2">
      <x v="5111"/>
    </i>
    <i r="2">
      <x v="5124"/>
    </i>
    <i r="2">
      <x v="5146"/>
    </i>
    <i r="2">
      <x v="5186"/>
    </i>
    <i r="2">
      <x v="5252"/>
    </i>
    <i r="2">
      <x v="5274"/>
    </i>
    <i r="2">
      <x v="5325"/>
    </i>
    <i r="2">
      <x v="5358"/>
    </i>
    <i r="2">
      <x v="5407"/>
    </i>
    <i r="2">
      <x v="5418"/>
    </i>
    <i r="2">
      <x v="5420"/>
    </i>
    <i r="2">
      <x v="5421"/>
    </i>
    <i r="2">
      <x v="5449"/>
    </i>
    <i r="2">
      <x v="5462"/>
    </i>
    <i r="2">
      <x v="5504"/>
    </i>
    <i r="2">
      <x v="5509"/>
    </i>
    <i r="2">
      <x v="5533"/>
    </i>
    <i r="2">
      <x v="5567"/>
    </i>
    <i r="2">
      <x v="5577"/>
    </i>
    <i r="2">
      <x v="5601"/>
    </i>
    <i r="2">
      <x v="5610"/>
    </i>
    <i r="2">
      <x v="5632"/>
    </i>
    <i r="2">
      <x v="5759"/>
    </i>
    <i r="2">
      <x v="5782"/>
    </i>
    <i r="2">
      <x v="5790"/>
    </i>
    <i r="2">
      <x v="5798"/>
    </i>
    <i r="2">
      <x v="5801"/>
    </i>
    <i r="2">
      <x v="5816"/>
    </i>
    <i r="2">
      <x v="5817"/>
    </i>
    <i r="2">
      <x v="5859"/>
    </i>
    <i r="2">
      <x v="5863"/>
    </i>
    <i r="2">
      <x v="5879"/>
    </i>
    <i r="2">
      <x v="5882"/>
    </i>
    <i r="2">
      <x v="5901"/>
    </i>
    <i r="2">
      <x v="5942"/>
    </i>
    <i r="2">
      <x v="5992"/>
    </i>
    <i r="2">
      <x v="6052"/>
    </i>
    <i r="2">
      <x v="6090"/>
    </i>
    <i r="2">
      <x v="6125"/>
    </i>
    <i r="2">
      <x v="6132"/>
    </i>
    <i r="2">
      <x v="6133"/>
    </i>
    <i r="2">
      <x v="6163"/>
    </i>
    <i r="2">
      <x v="6164"/>
    </i>
    <i r="2">
      <x v="6187"/>
    </i>
    <i r="2">
      <x v="6207"/>
    </i>
    <i r="2">
      <x v="6332"/>
    </i>
    <i r="2">
      <x v="6480"/>
    </i>
    <i r="2">
      <x v="6484"/>
    </i>
    <i r="2">
      <x v="6496"/>
    </i>
    <i r="2">
      <x v="6504"/>
    </i>
    <i r="2">
      <x v="6569"/>
    </i>
    <i r="2">
      <x v="6597"/>
    </i>
    <i r="2">
      <x v="6613"/>
    </i>
    <i r="2">
      <x v="6619"/>
    </i>
    <i r="2">
      <x v="6624"/>
    </i>
    <i r="2">
      <x v="6627"/>
    </i>
    <i r="2">
      <x v="6635"/>
    </i>
    <i r="2">
      <x v="6636"/>
    </i>
    <i r="2">
      <x v="6706"/>
    </i>
    <i r="2">
      <x v="6726"/>
    </i>
    <i r="2">
      <x v="6740"/>
    </i>
    <i r="2">
      <x v="6774"/>
    </i>
    <i r="2">
      <x v="6822"/>
    </i>
    <i r="2">
      <x v="6850"/>
    </i>
    <i r="2">
      <x v="6873"/>
    </i>
    <i r="2">
      <x v="6893"/>
    </i>
    <i r="2">
      <x v="6894"/>
    </i>
    <i r="2">
      <x v="6914"/>
    </i>
    <i r="2">
      <x v="6915"/>
    </i>
    <i r="2">
      <x v="6927"/>
    </i>
    <i r="2">
      <x v="6934"/>
    </i>
    <i r="2">
      <x v="7024"/>
    </i>
    <i r="2">
      <x v="7025"/>
    </i>
    <i r="2">
      <x v="7028"/>
    </i>
    <i r="2">
      <x v="7029"/>
    </i>
    <i r="2">
      <x v="7035"/>
    </i>
    <i r="2">
      <x v="7038"/>
    </i>
    <i r="2">
      <x v="7041"/>
    </i>
    <i r="2">
      <x v="7049"/>
    </i>
    <i r="2">
      <x v="7060"/>
    </i>
    <i r="2">
      <x v="7069"/>
    </i>
    <i r="2">
      <x v="7071"/>
    </i>
    <i r="2">
      <x v="7072"/>
    </i>
    <i r="2">
      <x v="7090"/>
    </i>
    <i r="2">
      <x v="7092"/>
    </i>
    <i r="2">
      <x v="7094"/>
    </i>
    <i r="2">
      <x v="7113"/>
    </i>
    <i r="2">
      <x v="7122"/>
    </i>
    <i r="2">
      <x v="7212"/>
    </i>
    <i r="2">
      <x v="7235"/>
    </i>
    <i r="2">
      <x v="7253"/>
    </i>
    <i r="2">
      <x v="7307"/>
    </i>
    <i r="2">
      <x v="7318"/>
    </i>
    <i r="2">
      <x v="7347"/>
    </i>
    <i r="2">
      <x v="7377"/>
    </i>
    <i r="2">
      <x v="7393"/>
    </i>
    <i r="2">
      <x v="7405"/>
    </i>
    <i r="2">
      <x v="7406"/>
    </i>
    <i r="2">
      <x v="7425"/>
    </i>
    <i r="2">
      <x v="7437"/>
    </i>
    <i r="2">
      <x v="7440"/>
    </i>
    <i r="2">
      <x v="7445"/>
    </i>
    <i r="2">
      <x v="7457"/>
    </i>
    <i r="2">
      <x v="7496"/>
    </i>
    <i r="2">
      <x v="7510"/>
    </i>
    <i r="2">
      <x v="7516"/>
    </i>
    <i r="2">
      <x v="7543"/>
    </i>
    <i r="2">
      <x v="7564"/>
    </i>
    <i r="2">
      <x v="7579"/>
    </i>
    <i r="2">
      <x v="7664"/>
    </i>
    <i r="2">
      <x v="7696"/>
    </i>
    <i r="2">
      <x v="7712"/>
    </i>
    <i r="2">
      <x v="7740"/>
    </i>
    <i r="2">
      <x v="7786"/>
    </i>
    <i r="2">
      <x v="7805"/>
    </i>
    <i r="2">
      <x v="7841"/>
    </i>
    <i r="2">
      <x v="7884"/>
    </i>
    <i r="1">
      <x v="19"/>
    </i>
    <i r="2">
      <x/>
    </i>
    <i r="2">
      <x v="47"/>
    </i>
    <i r="2">
      <x v="49"/>
    </i>
    <i r="2">
      <x v="61"/>
    </i>
    <i r="2">
      <x v="66"/>
    </i>
    <i r="2">
      <x v="74"/>
    </i>
    <i r="2">
      <x v="96"/>
    </i>
    <i r="2">
      <x v="109"/>
    </i>
    <i r="2">
      <x v="119"/>
    </i>
    <i r="2">
      <x v="125"/>
    </i>
    <i r="2">
      <x v="163"/>
    </i>
    <i r="2">
      <x v="173"/>
    </i>
    <i r="2">
      <x v="174"/>
    </i>
    <i r="2">
      <x v="188"/>
    </i>
    <i r="2">
      <x v="192"/>
    </i>
    <i r="2">
      <x v="193"/>
    </i>
    <i r="2">
      <x v="243"/>
    </i>
    <i r="2">
      <x v="248"/>
    </i>
    <i r="2">
      <x v="251"/>
    </i>
    <i r="2">
      <x v="295"/>
    </i>
    <i r="2">
      <x v="305"/>
    </i>
    <i r="2">
      <x v="308"/>
    </i>
    <i r="2">
      <x v="328"/>
    </i>
    <i r="2">
      <x v="351"/>
    </i>
    <i r="2">
      <x v="352"/>
    </i>
    <i r="2">
      <x v="355"/>
    </i>
    <i r="2">
      <x v="358"/>
    </i>
    <i r="2">
      <x v="359"/>
    </i>
    <i r="2">
      <x v="371"/>
    </i>
    <i r="2">
      <x v="372"/>
    </i>
    <i r="2">
      <x v="378"/>
    </i>
    <i r="2">
      <x v="379"/>
    </i>
    <i r="2">
      <x v="382"/>
    </i>
    <i r="2">
      <x v="407"/>
    </i>
    <i r="2">
      <x v="442"/>
    </i>
    <i r="2">
      <x v="444"/>
    </i>
    <i r="2">
      <x v="461"/>
    </i>
    <i r="2">
      <x v="465"/>
    </i>
    <i r="2">
      <x v="497"/>
    </i>
    <i r="2">
      <x v="507"/>
    </i>
    <i r="2">
      <x v="516"/>
    </i>
    <i r="2">
      <x v="523"/>
    </i>
    <i r="2">
      <x v="564"/>
    </i>
    <i r="2">
      <x v="573"/>
    </i>
    <i r="2">
      <x v="590"/>
    </i>
    <i r="2">
      <x v="608"/>
    </i>
    <i r="2">
      <x v="641"/>
    </i>
    <i r="2">
      <x v="670"/>
    </i>
    <i r="2">
      <x v="719"/>
    </i>
    <i r="2">
      <x v="746"/>
    </i>
    <i r="2">
      <x v="757"/>
    </i>
    <i r="2">
      <x v="770"/>
    </i>
    <i r="2">
      <x v="805"/>
    </i>
    <i r="2">
      <x v="808"/>
    </i>
    <i r="2">
      <x v="823"/>
    </i>
    <i r="2">
      <x v="835"/>
    </i>
    <i r="2">
      <x v="841"/>
    </i>
    <i r="2">
      <x v="842"/>
    </i>
    <i r="2">
      <x v="843"/>
    </i>
    <i r="2">
      <x v="868"/>
    </i>
    <i r="2">
      <x v="869"/>
    </i>
    <i r="2">
      <x v="884"/>
    </i>
    <i r="2">
      <x v="886"/>
    </i>
    <i r="2">
      <x v="892"/>
    </i>
    <i r="2">
      <x v="897"/>
    </i>
    <i r="2">
      <x v="899"/>
    </i>
    <i r="2">
      <x v="905"/>
    </i>
    <i r="2">
      <x v="930"/>
    </i>
    <i r="2">
      <x v="942"/>
    </i>
    <i r="2">
      <x v="1004"/>
    </i>
    <i r="2">
      <x v="1010"/>
    </i>
    <i r="2">
      <x v="1023"/>
    </i>
    <i r="2">
      <x v="1026"/>
    </i>
    <i r="2">
      <x v="1045"/>
    </i>
    <i r="2">
      <x v="1069"/>
    </i>
    <i r="2">
      <x v="1070"/>
    </i>
    <i r="2">
      <x v="1091"/>
    </i>
    <i r="2">
      <x v="1092"/>
    </i>
    <i r="2">
      <x v="1099"/>
    </i>
    <i r="2">
      <x v="1131"/>
    </i>
    <i r="2">
      <x v="1135"/>
    </i>
    <i r="2">
      <x v="1148"/>
    </i>
    <i r="2">
      <x v="1159"/>
    </i>
    <i r="2">
      <x v="1165"/>
    </i>
    <i r="2">
      <x v="1170"/>
    </i>
    <i r="2">
      <x v="1182"/>
    </i>
    <i r="2">
      <x v="1187"/>
    </i>
    <i r="2">
      <x v="1194"/>
    </i>
    <i r="2">
      <x v="1202"/>
    </i>
    <i r="2">
      <x v="1204"/>
    </i>
    <i r="2">
      <x v="1208"/>
    </i>
    <i r="2">
      <x v="1213"/>
    </i>
    <i r="2">
      <x v="1255"/>
    </i>
    <i r="2">
      <x v="1285"/>
    </i>
    <i r="2">
      <x v="1310"/>
    </i>
    <i r="2">
      <x v="1337"/>
    </i>
    <i r="2">
      <x v="1340"/>
    </i>
    <i r="2">
      <x v="1376"/>
    </i>
    <i r="2">
      <x v="1404"/>
    </i>
    <i r="2">
      <x v="1411"/>
    </i>
    <i r="2">
      <x v="1415"/>
    </i>
    <i r="2">
      <x v="1440"/>
    </i>
    <i r="2">
      <x v="1444"/>
    </i>
    <i r="2">
      <x v="1448"/>
    </i>
    <i r="2">
      <x v="1470"/>
    </i>
    <i r="2">
      <x v="1512"/>
    </i>
    <i r="2">
      <x v="1550"/>
    </i>
    <i r="2">
      <x v="1552"/>
    </i>
    <i r="2">
      <x v="1563"/>
    </i>
    <i r="2">
      <x v="1572"/>
    </i>
    <i r="2">
      <x v="1612"/>
    </i>
    <i r="2">
      <x v="1621"/>
    </i>
    <i r="2">
      <x v="1635"/>
    </i>
    <i r="2">
      <x v="1637"/>
    </i>
    <i r="2">
      <x v="1639"/>
    </i>
    <i r="2">
      <x v="1689"/>
    </i>
    <i r="2">
      <x v="1700"/>
    </i>
    <i r="2">
      <x v="1705"/>
    </i>
    <i r="2">
      <x v="1717"/>
    </i>
    <i r="2">
      <x v="1822"/>
    </i>
    <i r="2">
      <x v="1827"/>
    </i>
    <i r="2">
      <x v="1832"/>
    </i>
    <i r="2">
      <x v="1833"/>
    </i>
    <i r="2">
      <x v="1851"/>
    </i>
    <i r="2">
      <x v="1860"/>
    </i>
    <i r="2">
      <x v="1887"/>
    </i>
    <i r="2">
      <x v="1889"/>
    </i>
    <i r="2">
      <x v="1916"/>
    </i>
    <i r="2">
      <x v="1917"/>
    </i>
    <i r="2">
      <x v="1953"/>
    </i>
    <i r="2">
      <x v="1959"/>
    </i>
    <i r="2">
      <x v="1987"/>
    </i>
    <i r="2">
      <x v="1988"/>
    </i>
    <i r="2">
      <x v="2009"/>
    </i>
    <i r="2">
      <x v="2016"/>
    </i>
    <i r="2">
      <x v="2027"/>
    </i>
    <i r="2">
      <x v="2036"/>
    </i>
    <i r="2">
      <x v="2042"/>
    </i>
    <i r="2">
      <x v="2059"/>
    </i>
    <i r="2">
      <x v="2072"/>
    </i>
    <i r="2">
      <x v="2090"/>
    </i>
    <i r="2">
      <x v="2091"/>
    </i>
    <i r="2">
      <x v="2107"/>
    </i>
    <i r="2">
      <x v="2116"/>
    </i>
    <i r="2">
      <x v="2165"/>
    </i>
    <i r="2">
      <x v="2168"/>
    </i>
    <i r="2">
      <x v="2176"/>
    </i>
    <i r="2">
      <x v="2179"/>
    </i>
    <i r="2">
      <x v="2193"/>
    </i>
    <i r="2">
      <x v="2194"/>
    </i>
    <i r="2">
      <x v="2226"/>
    </i>
    <i r="2">
      <x v="2230"/>
    </i>
    <i r="2">
      <x v="2246"/>
    </i>
    <i r="2">
      <x v="2259"/>
    </i>
    <i r="2">
      <x v="2263"/>
    </i>
    <i r="2">
      <x v="2266"/>
    </i>
    <i r="2">
      <x v="2272"/>
    </i>
    <i r="2">
      <x v="2278"/>
    </i>
    <i r="2">
      <x v="2296"/>
    </i>
    <i r="2">
      <x v="2300"/>
    </i>
    <i r="2">
      <x v="2323"/>
    </i>
    <i r="2">
      <x v="2330"/>
    </i>
    <i r="2">
      <x v="2333"/>
    </i>
    <i r="2">
      <x v="2357"/>
    </i>
    <i r="2">
      <x v="2380"/>
    </i>
    <i r="2">
      <x v="2386"/>
    </i>
    <i r="2">
      <x v="2390"/>
    </i>
    <i r="2">
      <x v="2404"/>
    </i>
    <i r="2">
      <x v="2417"/>
    </i>
    <i r="2">
      <x v="2420"/>
    </i>
    <i r="2">
      <x v="2429"/>
    </i>
    <i r="2">
      <x v="2467"/>
    </i>
    <i r="2">
      <x v="2484"/>
    </i>
    <i r="2">
      <x v="2531"/>
    </i>
    <i r="2">
      <x v="2536"/>
    </i>
    <i r="2">
      <x v="2540"/>
    </i>
    <i r="2">
      <x v="2572"/>
    </i>
    <i r="2">
      <x v="2573"/>
    </i>
    <i r="2">
      <x v="2592"/>
    </i>
    <i r="2">
      <x v="2599"/>
    </i>
    <i r="2">
      <x v="2601"/>
    </i>
    <i r="2">
      <x v="2602"/>
    </i>
    <i r="2">
      <x v="2618"/>
    </i>
    <i r="2">
      <x v="2643"/>
    </i>
    <i r="2">
      <x v="2665"/>
    </i>
    <i r="2">
      <x v="2671"/>
    </i>
    <i r="2">
      <x v="2686"/>
    </i>
    <i r="2">
      <x v="2700"/>
    </i>
    <i r="2">
      <x v="2713"/>
    </i>
    <i r="2">
      <x v="2722"/>
    </i>
    <i r="2">
      <x v="2723"/>
    </i>
    <i r="2">
      <x v="2781"/>
    </i>
    <i r="2">
      <x v="2796"/>
    </i>
    <i r="2">
      <x v="2801"/>
    </i>
    <i r="2">
      <x v="2802"/>
    </i>
    <i r="2">
      <x v="2809"/>
    </i>
    <i r="2">
      <x v="2847"/>
    </i>
    <i r="2">
      <x v="2848"/>
    </i>
    <i r="2">
      <x v="2853"/>
    </i>
    <i r="2">
      <x v="2855"/>
    </i>
    <i r="2">
      <x v="2880"/>
    </i>
    <i r="2">
      <x v="2888"/>
    </i>
    <i r="2">
      <x v="2894"/>
    </i>
    <i r="2">
      <x v="2912"/>
    </i>
    <i r="2">
      <x v="2940"/>
    </i>
    <i r="2">
      <x v="2941"/>
    </i>
    <i r="2">
      <x v="2962"/>
    </i>
    <i r="2">
      <x v="2964"/>
    </i>
    <i r="2">
      <x v="2970"/>
    </i>
    <i r="2">
      <x v="2977"/>
    </i>
    <i r="2">
      <x v="2981"/>
    </i>
    <i r="2">
      <x v="2991"/>
    </i>
    <i r="2">
      <x v="3011"/>
    </i>
    <i r="2">
      <x v="3021"/>
    </i>
    <i r="2">
      <x v="3022"/>
    </i>
    <i r="2">
      <x v="3062"/>
    </i>
    <i r="2">
      <x v="3074"/>
    </i>
    <i r="2">
      <x v="3117"/>
    </i>
    <i r="2">
      <x v="3135"/>
    </i>
    <i r="2">
      <x v="3149"/>
    </i>
    <i r="2">
      <x v="3172"/>
    </i>
    <i r="2">
      <x v="3173"/>
    </i>
    <i r="2">
      <x v="3194"/>
    </i>
    <i r="2">
      <x v="3202"/>
    </i>
    <i r="2">
      <x v="3227"/>
    </i>
    <i r="2">
      <x v="3234"/>
    </i>
    <i r="2">
      <x v="3244"/>
    </i>
    <i r="2">
      <x v="3277"/>
    </i>
    <i r="2">
      <x v="3319"/>
    </i>
    <i r="2">
      <x v="3324"/>
    </i>
    <i r="2">
      <x v="3326"/>
    </i>
    <i r="2">
      <x v="3338"/>
    </i>
    <i r="2">
      <x v="3351"/>
    </i>
    <i r="2">
      <x v="3364"/>
    </i>
    <i r="2">
      <x v="3377"/>
    </i>
    <i r="2">
      <x v="3397"/>
    </i>
    <i r="2">
      <x v="3423"/>
    </i>
    <i r="2">
      <x v="3444"/>
    </i>
    <i r="2">
      <x v="3452"/>
    </i>
    <i r="2">
      <x v="3460"/>
    </i>
    <i r="2">
      <x v="3462"/>
    </i>
    <i r="2">
      <x v="3467"/>
    </i>
    <i r="2">
      <x v="3515"/>
    </i>
    <i r="2">
      <x v="3519"/>
    </i>
    <i r="2">
      <x v="3538"/>
    </i>
    <i r="2">
      <x v="3575"/>
    </i>
    <i r="2">
      <x v="3576"/>
    </i>
    <i r="2">
      <x v="3584"/>
    </i>
    <i r="2">
      <x v="3586"/>
    </i>
    <i r="2">
      <x v="3588"/>
    </i>
    <i r="2">
      <x v="3589"/>
    </i>
    <i r="2">
      <x v="3592"/>
    </i>
    <i r="2">
      <x v="3602"/>
    </i>
    <i r="2">
      <x v="3603"/>
    </i>
    <i r="2">
      <x v="3618"/>
    </i>
    <i r="2">
      <x v="3642"/>
    </i>
    <i r="2">
      <x v="3643"/>
    </i>
    <i r="2">
      <x v="3710"/>
    </i>
    <i r="2">
      <x v="3723"/>
    </i>
    <i r="2">
      <x v="3749"/>
    </i>
    <i r="2">
      <x v="3761"/>
    </i>
    <i r="2">
      <x v="3768"/>
    </i>
    <i r="2">
      <x v="3784"/>
    </i>
    <i r="2">
      <x v="3787"/>
    </i>
    <i r="2">
      <x v="3810"/>
    </i>
    <i r="2">
      <x v="3820"/>
    </i>
    <i r="2">
      <x v="3847"/>
    </i>
    <i r="2">
      <x v="3849"/>
    </i>
    <i r="2">
      <x v="3850"/>
    </i>
    <i r="2">
      <x v="3851"/>
    </i>
    <i r="2">
      <x v="3867"/>
    </i>
    <i r="2">
      <x v="3905"/>
    </i>
    <i r="2">
      <x v="3907"/>
    </i>
    <i r="2">
      <x v="3909"/>
    </i>
    <i r="2">
      <x v="3937"/>
    </i>
    <i r="2">
      <x v="3952"/>
    </i>
    <i r="2">
      <x v="3962"/>
    </i>
    <i r="2">
      <x v="3969"/>
    </i>
    <i r="2">
      <x v="3980"/>
    </i>
    <i r="2">
      <x v="4001"/>
    </i>
    <i r="2">
      <x v="4009"/>
    </i>
    <i r="2">
      <x v="4017"/>
    </i>
    <i r="2">
      <x v="4039"/>
    </i>
    <i r="2">
      <x v="4085"/>
    </i>
    <i r="2">
      <x v="4105"/>
    </i>
    <i r="2">
      <x v="4124"/>
    </i>
    <i r="2">
      <x v="4134"/>
    </i>
    <i r="2">
      <x v="4172"/>
    </i>
    <i r="2">
      <x v="4202"/>
    </i>
    <i r="2">
      <x v="4203"/>
    </i>
    <i r="2">
      <x v="4216"/>
    </i>
    <i r="2">
      <x v="4219"/>
    </i>
    <i r="2">
      <x v="4220"/>
    </i>
    <i r="2">
      <x v="4250"/>
    </i>
    <i r="2">
      <x v="4257"/>
    </i>
    <i r="2">
      <x v="4258"/>
    </i>
    <i r="2">
      <x v="4268"/>
    </i>
    <i r="2">
      <x v="4348"/>
    </i>
    <i r="2">
      <x v="4356"/>
    </i>
    <i r="2">
      <x v="4375"/>
    </i>
    <i r="2">
      <x v="4399"/>
    </i>
    <i r="2">
      <x v="4403"/>
    </i>
    <i r="2">
      <x v="4439"/>
    </i>
    <i r="2">
      <x v="4452"/>
    </i>
    <i r="2">
      <x v="4473"/>
    </i>
    <i r="2">
      <x v="4475"/>
    </i>
    <i r="2">
      <x v="4481"/>
    </i>
    <i r="2">
      <x v="4499"/>
    </i>
    <i r="2">
      <x v="4509"/>
    </i>
    <i r="2">
      <x v="4533"/>
    </i>
    <i r="2">
      <x v="4545"/>
    </i>
    <i r="2">
      <x v="4547"/>
    </i>
    <i r="2">
      <x v="4548"/>
    </i>
    <i r="2">
      <x v="4576"/>
    </i>
    <i r="2">
      <x v="4580"/>
    </i>
    <i r="2">
      <x v="4581"/>
    </i>
    <i r="2">
      <x v="4582"/>
    </i>
    <i r="2">
      <x v="4608"/>
    </i>
    <i r="2">
      <x v="4613"/>
    </i>
    <i r="2">
      <x v="4671"/>
    </i>
    <i r="2">
      <x v="4683"/>
    </i>
    <i r="2">
      <x v="4696"/>
    </i>
    <i r="2">
      <x v="4704"/>
    </i>
    <i r="2">
      <x v="4744"/>
    </i>
    <i r="2">
      <x v="4746"/>
    </i>
    <i r="2">
      <x v="4792"/>
    </i>
    <i r="2">
      <x v="4798"/>
    </i>
    <i r="2">
      <x v="4853"/>
    </i>
    <i r="2">
      <x v="4871"/>
    </i>
    <i r="2">
      <x v="4901"/>
    </i>
    <i r="2">
      <x v="4930"/>
    </i>
    <i r="2">
      <x v="4931"/>
    </i>
    <i r="2">
      <x v="4932"/>
    </i>
    <i r="2">
      <x v="4956"/>
    </i>
    <i r="2">
      <x v="4972"/>
    </i>
    <i r="2">
      <x v="4986"/>
    </i>
    <i r="2">
      <x v="4994"/>
    </i>
    <i r="2">
      <x v="5027"/>
    </i>
    <i r="2">
      <x v="5033"/>
    </i>
    <i r="2">
      <x v="5049"/>
    </i>
    <i r="2">
      <x v="5052"/>
    </i>
    <i r="2">
      <x v="5066"/>
    </i>
    <i r="2">
      <x v="5110"/>
    </i>
    <i r="2">
      <x v="5112"/>
    </i>
    <i r="2">
      <x v="5114"/>
    </i>
    <i r="2">
      <x v="5140"/>
    </i>
    <i r="2">
      <x v="5153"/>
    </i>
    <i r="2">
      <x v="5157"/>
    </i>
    <i r="2">
      <x v="5158"/>
    </i>
    <i r="2">
      <x v="5223"/>
    </i>
    <i r="2">
      <x v="5226"/>
    </i>
    <i r="2">
      <x v="5246"/>
    </i>
    <i r="2">
      <x v="5265"/>
    </i>
    <i r="2">
      <x v="5273"/>
    </i>
    <i r="2">
      <x v="5277"/>
    </i>
    <i r="2">
      <x v="5280"/>
    </i>
    <i r="2">
      <x v="5284"/>
    </i>
    <i r="2">
      <x v="5292"/>
    </i>
    <i r="2">
      <x v="5311"/>
    </i>
    <i r="2">
      <x v="5338"/>
    </i>
    <i r="2">
      <x v="5341"/>
    </i>
    <i r="2">
      <x v="5342"/>
    </i>
    <i r="2">
      <x v="5346"/>
    </i>
    <i r="2">
      <x v="5353"/>
    </i>
    <i r="2">
      <x v="5355"/>
    </i>
    <i r="2">
      <x v="5364"/>
    </i>
    <i r="2">
      <x v="5365"/>
    </i>
    <i r="2">
      <x v="5366"/>
    </i>
    <i r="2">
      <x v="5376"/>
    </i>
    <i r="2">
      <x v="5379"/>
    </i>
    <i r="2">
      <x v="5393"/>
    </i>
    <i r="2">
      <x v="5424"/>
    </i>
    <i r="2">
      <x v="5441"/>
    </i>
    <i r="2">
      <x v="5487"/>
    </i>
    <i r="2">
      <x v="5493"/>
    </i>
    <i r="2">
      <x v="5499"/>
    </i>
    <i r="2">
      <x v="5501"/>
    </i>
    <i r="2">
      <x v="5551"/>
    </i>
    <i r="2">
      <x v="5555"/>
    </i>
    <i r="2">
      <x v="5568"/>
    </i>
    <i r="2">
      <x v="5576"/>
    </i>
    <i r="2">
      <x v="5598"/>
    </i>
    <i r="2">
      <x v="5640"/>
    </i>
    <i r="2">
      <x v="5656"/>
    </i>
    <i r="2">
      <x v="5659"/>
    </i>
    <i r="2">
      <x v="5692"/>
    </i>
    <i r="2">
      <x v="5786"/>
    </i>
    <i r="2">
      <x v="5794"/>
    </i>
    <i r="2">
      <x v="5795"/>
    </i>
    <i r="2">
      <x v="5804"/>
    </i>
    <i r="2">
      <x v="5820"/>
    </i>
    <i r="2">
      <x v="5834"/>
    </i>
    <i r="2">
      <x v="5839"/>
    </i>
    <i r="2">
      <x v="5850"/>
    </i>
    <i r="2">
      <x v="5858"/>
    </i>
    <i r="2">
      <x v="5860"/>
    </i>
    <i r="2">
      <x v="5861"/>
    </i>
    <i r="2">
      <x v="5867"/>
    </i>
    <i r="2">
      <x v="5869"/>
    </i>
    <i r="2">
      <x v="5871"/>
    </i>
    <i r="2">
      <x v="5894"/>
    </i>
    <i r="2">
      <x v="5918"/>
    </i>
    <i r="2">
      <x v="5922"/>
    </i>
    <i r="2">
      <x v="5933"/>
    </i>
    <i r="2">
      <x v="5938"/>
    </i>
    <i r="2">
      <x v="5954"/>
    </i>
    <i r="2">
      <x v="5974"/>
    </i>
    <i r="2">
      <x v="5985"/>
    </i>
    <i r="2">
      <x v="5989"/>
    </i>
    <i r="2">
      <x v="6026"/>
    </i>
    <i r="2">
      <x v="6044"/>
    </i>
    <i r="2">
      <x v="6072"/>
    </i>
    <i r="2">
      <x v="6076"/>
    </i>
    <i r="2">
      <x v="6093"/>
    </i>
    <i r="2">
      <x v="6102"/>
    </i>
    <i r="2">
      <x v="6121"/>
    </i>
    <i r="2">
      <x v="6155"/>
    </i>
    <i r="2">
      <x v="6161"/>
    </i>
    <i r="2">
      <x v="6162"/>
    </i>
    <i r="2">
      <x v="6180"/>
    </i>
    <i r="2">
      <x v="6186"/>
    </i>
    <i r="2">
      <x v="6204"/>
    </i>
    <i r="2">
      <x v="6225"/>
    </i>
    <i r="2">
      <x v="6227"/>
    </i>
    <i r="2">
      <x v="6228"/>
    </i>
    <i r="2">
      <x v="6230"/>
    </i>
    <i r="2">
      <x v="6233"/>
    </i>
    <i r="2">
      <x v="6238"/>
    </i>
    <i r="2">
      <x v="6241"/>
    </i>
    <i r="2">
      <x v="6245"/>
    </i>
    <i r="2">
      <x v="6278"/>
    </i>
    <i r="2">
      <x v="6281"/>
    </i>
    <i r="2">
      <x v="6285"/>
    </i>
    <i r="2">
      <x v="6296"/>
    </i>
    <i r="2">
      <x v="6298"/>
    </i>
    <i r="2">
      <x v="6304"/>
    </i>
    <i r="2">
      <x v="6308"/>
    </i>
    <i r="2">
      <x v="6311"/>
    </i>
    <i r="2">
      <x v="6317"/>
    </i>
    <i r="2">
      <x v="6344"/>
    </i>
    <i r="2">
      <x v="6345"/>
    </i>
    <i r="2">
      <x v="6348"/>
    </i>
    <i r="2">
      <x v="6361"/>
    </i>
    <i r="2">
      <x v="6401"/>
    </i>
    <i r="2">
      <x v="6417"/>
    </i>
    <i r="2">
      <x v="6427"/>
    </i>
    <i r="2">
      <x v="6442"/>
    </i>
    <i r="2">
      <x v="6462"/>
    </i>
    <i r="2">
      <x v="6479"/>
    </i>
    <i r="2">
      <x v="6482"/>
    </i>
    <i r="2">
      <x v="6485"/>
    </i>
    <i r="2">
      <x v="6491"/>
    </i>
    <i r="2">
      <x v="6495"/>
    </i>
    <i r="2">
      <x v="6500"/>
    </i>
    <i r="2">
      <x v="6574"/>
    </i>
    <i r="2">
      <x v="6577"/>
    </i>
    <i r="2">
      <x v="6595"/>
    </i>
    <i r="2">
      <x v="6604"/>
    </i>
    <i r="2">
      <x v="6615"/>
    </i>
    <i r="2">
      <x v="6625"/>
    </i>
    <i r="2">
      <x v="6626"/>
    </i>
    <i r="2">
      <x v="6628"/>
    </i>
    <i r="2">
      <x v="6653"/>
    </i>
    <i r="2">
      <x v="6661"/>
    </i>
    <i r="2">
      <x v="6742"/>
    </i>
    <i r="2">
      <x v="6776"/>
    </i>
    <i r="2">
      <x v="6783"/>
    </i>
    <i r="2">
      <x v="6795"/>
    </i>
    <i r="2">
      <x v="6809"/>
    </i>
    <i r="2">
      <x v="6814"/>
    </i>
    <i r="2">
      <x v="6831"/>
    </i>
    <i r="2">
      <x v="6846"/>
    </i>
    <i r="2">
      <x v="6847"/>
    </i>
    <i r="2">
      <x v="6855"/>
    </i>
    <i r="2">
      <x v="6858"/>
    </i>
    <i r="2">
      <x v="6859"/>
    </i>
    <i r="2">
      <x v="6881"/>
    </i>
    <i r="2">
      <x v="6896"/>
    </i>
    <i r="2">
      <x v="6904"/>
    </i>
    <i r="2">
      <x v="6918"/>
    </i>
    <i r="2">
      <x v="6928"/>
    </i>
    <i r="2">
      <x v="6965"/>
    </i>
    <i r="2">
      <x v="6976"/>
    </i>
    <i r="2">
      <x v="6978"/>
    </i>
    <i r="2">
      <x v="6987"/>
    </i>
    <i r="2">
      <x v="6998"/>
    </i>
    <i r="2">
      <x v="7020"/>
    </i>
    <i r="2">
      <x v="7030"/>
    </i>
    <i r="2">
      <x v="7057"/>
    </i>
    <i r="2">
      <x v="7059"/>
    </i>
    <i r="2">
      <x v="7078"/>
    </i>
    <i r="2">
      <x v="7079"/>
    </i>
    <i r="2">
      <x v="7112"/>
    </i>
    <i r="2">
      <x v="7117"/>
    </i>
    <i r="2">
      <x v="7159"/>
    </i>
    <i r="2">
      <x v="7172"/>
    </i>
    <i r="2">
      <x v="7175"/>
    </i>
    <i r="2">
      <x v="7183"/>
    </i>
    <i r="2">
      <x v="7184"/>
    </i>
    <i r="2">
      <x v="7236"/>
    </i>
    <i r="2">
      <x v="7243"/>
    </i>
    <i r="2">
      <x v="7246"/>
    </i>
    <i r="2">
      <x v="7266"/>
    </i>
    <i r="2">
      <x v="7271"/>
    </i>
    <i r="2">
      <x v="7275"/>
    </i>
    <i r="2">
      <x v="7282"/>
    </i>
    <i r="2">
      <x v="7300"/>
    </i>
    <i r="2">
      <x v="7352"/>
    </i>
    <i r="2">
      <x v="7394"/>
    </i>
    <i r="2">
      <x v="7395"/>
    </i>
    <i r="2">
      <x v="7400"/>
    </i>
    <i r="2">
      <x v="7404"/>
    </i>
    <i r="2">
      <x v="7407"/>
    </i>
    <i r="2">
      <x v="7415"/>
    </i>
    <i r="2">
      <x v="7418"/>
    </i>
    <i r="2">
      <x v="7435"/>
    </i>
    <i r="2">
      <x v="7444"/>
    </i>
    <i r="2">
      <x v="7467"/>
    </i>
    <i r="2">
      <x v="7526"/>
    </i>
    <i r="2">
      <x v="7530"/>
    </i>
    <i r="2">
      <x v="7533"/>
    </i>
    <i r="2">
      <x v="7541"/>
    </i>
    <i r="2">
      <x v="7542"/>
    </i>
    <i r="2">
      <x v="7554"/>
    </i>
    <i r="2">
      <x v="7590"/>
    </i>
    <i r="2">
      <x v="7591"/>
    </i>
    <i r="2">
      <x v="7605"/>
    </i>
    <i r="2">
      <x v="7610"/>
    </i>
    <i r="2">
      <x v="7633"/>
    </i>
    <i r="2">
      <x v="7644"/>
    </i>
    <i r="2">
      <x v="7652"/>
    </i>
    <i r="2">
      <x v="7657"/>
    </i>
    <i r="2">
      <x v="7668"/>
    </i>
    <i r="2">
      <x v="7669"/>
    </i>
    <i r="2">
      <x v="7673"/>
    </i>
    <i r="2">
      <x v="7674"/>
    </i>
    <i r="2">
      <x v="7676"/>
    </i>
    <i r="2">
      <x v="7687"/>
    </i>
    <i r="2">
      <x v="7693"/>
    </i>
    <i r="2">
      <x v="7717"/>
    </i>
    <i r="2">
      <x v="7721"/>
    </i>
    <i r="2">
      <x v="7723"/>
    </i>
    <i r="2">
      <x v="7728"/>
    </i>
    <i r="2">
      <x v="7737"/>
    </i>
    <i r="2">
      <x v="7747"/>
    </i>
    <i r="2">
      <x v="7749"/>
    </i>
    <i r="2">
      <x v="7750"/>
    </i>
    <i r="2">
      <x v="7785"/>
    </i>
    <i r="2">
      <x v="7793"/>
    </i>
    <i r="2">
      <x v="7821"/>
    </i>
    <i r="2">
      <x v="7833"/>
    </i>
    <i r="2">
      <x v="7837"/>
    </i>
    <i r="2">
      <x v="7844"/>
    </i>
    <i r="2">
      <x v="7851"/>
    </i>
    <i r="2">
      <x v="7865"/>
    </i>
    <i r="2">
      <x v="7875"/>
    </i>
    <i r="2">
      <x v="7881"/>
    </i>
    <i r="2">
      <x v="7882"/>
    </i>
    <i r="2">
      <x v="7883"/>
    </i>
    <i r="2">
      <x v="7888"/>
    </i>
    <i r="2">
      <x v="7897"/>
    </i>
    <i r="2">
      <x v="7899"/>
    </i>
    <i r="2">
      <x v="7902"/>
    </i>
    <i>
      <x v="3"/>
    </i>
    <i r="1">
      <x v="7"/>
    </i>
    <i r="2">
      <x v="87"/>
    </i>
    <i r="2">
      <x v="97"/>
    </i>
    <i r="2">
      <x v="114"/>
    </i>
    <i r="2">
      <x v="129"/>
    </i>
    <i r="2">
      <x v="130"/>
    </i>
    <i r="2">
      <x v="182"/>
    </i>
    <i r="2">
      <x v="217"/>
    </i>
    <i r="2">
      <x v="231"/>
    </i>
    <i r="2">
      <x v="279"/>
    </i>
    <i r="2">
      <x v="284"/>
    </i>
    <i r="2">
      <x v="304"/>
    </i>
    <i r="2">
      <x v="317"/>
    </i>
    <i r="2">
      <x v="339"/>
    </i>
    <i r="2">
      <x v="343"/>
    </i>
    <i r="2">
      <x v="406"/>
    </i>
    <i r="2">
      <x v="410"/>
    </i>
    <i r="2">
      <x v="440"/>
    </i>
    <i r="2">
      <x v="477"/>
    </i>
    <i r="2">
      <x v="484"/>
    </i>
    <i r="2">
      <x v="522"/>
    </i>
    <i r="2">
      <x v="530"/>
    </i>
    <i r="2">
      <x v="642"/>
    </i>
    <i r="2">
      <x v="669"/>
    </i>
    <i r="2">
      <x v="729"/>
    </i>
    <i r="2">
      <x v="732"/>
    </i>
    <i r="2">
      <x v="734"/>
    </i>
    <i r="2">
      <x v="754"/>
    </i>
    <i r="2">
      <x v="772"/>
    </i>
    <i r="2">
      <x v="779"/>
    </i>
    <i r="2">
      <x v="781"/>
    </i>
    <i r="2">
      <x v="783"/>
    </i>
    <i r="2">
      <x v="787"/>
    </i>
    <i r="2">
      <x v="816"/>
    </i>
    <i r="2">
      <x v="827"/>
    </i>
    <i r="2">
      <x v="839"/>
    </i>
    <i r="2">
      <x v="943"/>
    </i>
    <i r="2">
      <x v="993"/>
    </i>
    <i r="2">
      <x v="1042"/>
    </i>
    <i r="2">
      <x v="1075"/>
    </i>
    <i r="2">
      <x v="1076"/>
    </i>
    <i r="2">
      <x v="1079"/>
    </i>
    <i r="2">
      <x v="1133"/>
    </i>
    <i r="2">
      <x v="1157"/>
    </i>
    <i r="2">
      <x v="1186"/>
    </i>
    <i r="2">
      <x v="1191"/>
    </i>
    <i r="2">
      <x v="1323"/>
    </i>
    <i r="2">
      <x v="1330"/>
    </i>
    <i r="2">
      <x v="1339"/>
    </i>
    <i r="2">
      <x v="1406"/>
    </i>
    <i r="2">
      <x v="1407"/>
    </i>
    <i r="2">
      <x v="1482"/>
    </i>
    <i r="2">
      <x v="1493"/>
    </i>
    <i r="2">
      <x v="1506"/>
    </i>
    <i r="2">
      <x v="1610"/>
    </i>
    <i r="2">
      <x v="1616"/>
    </i>
    <i r="2">
      <x v="1655"/>
    </i>
    <i r="2">
      <x v="1726"/>
    </i>
    <i r="2">
      <x v="1747"/>
    </i>
    <i r="2">
      <x v="1764"/>
    </i>
    <i r="2">
      <x v="1876"/>
    </i>
    <i r="2">
      <x v="1890"/>
    </i>
    <i r="2">
      <x v="1902"/>
    </i>
    <i r="2">
      <x v="1927"/>
    </i>
    <i r="2">
      <x v="1928"/>
    </i>
    <i r="2">
      <x v="1973"/>
    </i>
    <i r="2">
      <x v="1986"/>
    </i>
    <i r="2">
      <x v="2022"/>
    </i>
    <i r="2">
      <x v="2049"/>
    </i>
    <i r="2">
      <x v="2052"/>
    </i>
    <i r="2">
      <x v="2060"/>
    </i>
    <i r="2">
      <x v="2094"/>
    </i>
    <i r="2">
      <x v="2103"/>
    </i>
    <i r="2">
      <x v="2122"/>
    </i>
    <i r="2">
      <x v="2175"/>
    </i>
    <i r="2">
      <x v="2177"/>
    </i>
    <i r="2">
      <x v="2303"/>
    </i>
    <i r="2">
      <x v="2367"/>
    </i>
    <i r="2">
      <x v="2373"/>
    </i>
    <i r="2">
      <x v="2389"/>
    </i>
    <i r="2">
      <x v="2428"/>
    </i>
    <i r="2">
      <x v="2487"/>
    </i>
    <i r="2">
      <x v="2494"/>
    </i>
    <i r="2">
      <x v="2495"/>
    </i>
    <i r="2">
      <x v="2513"/>
    </i>
    <i r="2">
      <x v="2514"/>
    </i>
    <i r="2">
      <x v="2516"/>
    </i>
    <i r="2">
      <x v="2517"/>
    </i>
    <i r="2">
      <x v="2532"/>
    </i>
    <i r="2">
      <x v="2533"/>
    </i>
    <i r="2">
      <x v="2607"/>
    </i>
    <i r="2">
      <x v="2674"/>
    </i>
    <i r="2">
      <x v="2677"/>
    </i>
    <i r="2">
      <x v="2740"/>
    </i>
    <i r="2">
      <x v="2782"/>
    </i>
    <i r="2">
      <x v="2799"/>
    </i>
    <i r="2">
      <x v="2863"/>
    </i>
    <i r="2">
      <x v="3000"/>
    </i>
    <i r="2">
      <x v="3034"/>
    </i>
    <i r="2">
      <x v="3111"/>
    </i>
    <i r="2">
      <x v="3113"/>
    </i>
    <i r="2">
      <x v="3147"/>
    </i>
    <i r="2">
      <x v="3282"/>
    </i>
    <i r="2">
      <x v="3314"/>
    </i>
    <i r="2">
      <x v="3328"/>
    </i>
    <i r="2">
      <x v="3362"/>
    </i>
    <i r="2">
      <x v="3384"/>
    </i>
    <i r="2">
      <x v="3443"/>
    </i>
    <i r="2">
      <x v="3465"/>
    </i>
    <i r="2">
      <x v="3483"/>
    </i>
    <i r="2">
      <x v="3498"/>
    </i>
    <i r="2">
      <x v="3546"/>
    </i>
    <i r="2">
      <x v="3595"/>
    </i>
    <i r="2">
      <x v="3611"/>
    </i>
    <i r="2">
      <x v="3622"/>
    </i>
    <i r="2">
      <x v="3628"/>
    </i>
    <i r="2">
      <x v="3688"/>
    </i>
    <i r="2">
      <x v="3705"/>
    </i>
    <i r="2">
      <x v="3720"/>
    </i>
    <i r="2">
      <x v="3855"/>
    </i>
    <i r="2">
      <x v="3874"/>
    </i>
    <i r="2">
      <x v="3912"/>
    </i>
    <i r="2">
      <x v="3933"/>
    </i>
    <i r="2">
      <x v="3970"/>
    </i>
    <i r="2">
      <x v="3988"/>
    </i>
    <i r="2">
      <x v="3997"/>
    </i>
    <i r="2">
      <x v="4008"/>
    </i>
    <i r="2">
      <x v="4028"/>
    </i>
    <i r="2">
      <x v="4055"/>
    </i>
    <i r="2">
      <x v="4100"/>
    </i>
    <i r="2">
      <x v="4150"/>
    </i>
    <i r="2">
      <x v="4204"/>
    </i>
    <i r="2">
      <x v="4267"/>
    </i>
    <i r="2">
      <x v="4322"/>
    </i>
    <i r="2">
      <x v="4366"/>
    </i>
    <i r="2">
      <x v="4465"/>
    </i>
    <i r="2">
      <x v="4490"/>
    </i>
    <i r="2">
      <x v="4497"/>
    </i>
    <i r="2">
      <x v="4500"/>
    </i>
    <i r="2">
      <x v="4552"/>
    </i>
    <i r="2">
      <x v="4644"/>
    </i>
    <i r="2">
      <x v="4668"/>
    </i>
    <i r="2">
      <x v="4680"/>
    </i>
    <i r="2">
      <x v="4682"/>
    </i>
    <i r="2">
      <x v="4721"/>
    </i>
    <i r="2">
      <x v="4733"/>
    </i>
    <i r="2">
      <x v="4741"/>
    </i>
    <i r="2">
      <x v="4839"/>
    </i>
    <i r="2">
      <x v="4966"/>
    </i>
    <i r="2">
      <x v="5037"/>
    </i>
    <i r="2">
      <x v="5082"/>
    </i>
    <i r="2">
      <x v="5085"/>
    </i>
    <i r="2">
      <x v="5115"/>
    </i>
    <i r="2">
      <x v="5120"/>
    </i>
    <i r="2">
      <x v="5129"/>
    </i>
    <i r="2">
      <x v="5133"/>
    </i>
    <i r="2">
      <x v="5189"/>
    </i>
    <i r="2">
      <x v="5257"/>
    </i>
    <i r="2">
      <x v="5288"/>
    </i>
    <i r="2">
      <x v="5302"/>
    </i>
    <i r="2">
      <x v="5320"/>
    </i>
    <i r="2">
      <x v="5345"/>
    </i>
    <i r="2">
      <x v="5350"/>
    </i>
    <i r="2">
      <x v="5426"/>
    </i>
    <i r="2">
      <x v="5457"/>
    </i>
    <i r="2">
      <x v="5494"/>
    </i>
    <i r="2">
      <x v="5525"/>
    </i>
    <i r="2">
      <x v="5527"/>
    </i>
    <i r="2">
      <x v="5549"/>
    </i>
    <i r="2">
      <x v="5580"/>
    </i>
    <i r="2">
      <x v="5581"/>
    </i>
    <i r="2">
      <x v="5586"/>
    </i>
    <i r="2">
      <x v="5595"/>
    </i>
    <i r="2">
      <x v="5616"/>
    </i>
    <i r="2">
      <x v="5635"/>
    </i>
    <i r="2">
      <x v="5740"/>
    </i>
    <i r="2">
      <x v="5747"/>
    </i>
    <i r="2">
      <x v="5750"/>
    </i>
    <i r="2">
      <x v="5808"/>
    </i>
    <i r="2">
      <x v="5813"/>
    </i>
    <i r="2">
      <x v="5840"/>
    </i>
    <i r="2">
      <x v="5854"/>
    </i>
    <i r="2">
      <x v="5968"/>
    </i>
    <i r="2">
      <x v="5984"/>
    </i>
    <i r="2">
      <x v="6011"/>
    </i>
    <i r="2">
      <x v="6129"/>
    </i>
    <i r="2">
      <x v="6322"/>
    </i>
    <i r="2">
      <x v="6352"/>
    </i>
    <i r="2">
      <x v="6458"/>
    </i>
    <i r="2">
      <x v="6460"/>
    </i>
    <i r="2">
      <x v="6464"/>
    </i>
    <i r="2">
      <x v="6472"/>
    </i>
    <i r="2">
      <x v="6512"/>
    </i>
    <i r="2">
      <x v="6515"/>
    </i>
    <i r="2">
      <x v="6536"/>
    </i>
    <i r="2">
      <x v="6542"/>
    </i>
    <i r="2">
      <x v="6599"/>
    </i>
    <i r="2">
      <x v="6666"/>
    </i>
    <i r="2">
      <x v="6698"/>
    </i>
    <i r="2">
      <x v="6708"/>
    </i>
    <i r="2">
      <x v="6792"/>
    </i>
    <i r="2">
      <x v="6833"/>
    </i>
    <i r="2">
      <x v="6895"/>
    </i>
    <i r="2">
      <x v="6911"/>
    </i>
    <i r="2">
      <x v="6913"/>
    </i>
    <i r="2">
      <x v="6974"/>
    </i>
    <i r="2">
      <x v="7070"/>
    </i>
    <i r="2">
      <x v="7074"/>
    </i>
    <i r="2">
      <x v="7085"/>
    </i>
    <i r="2">
      <x v="7105"/>
    </i>
    <i r="2">
      <x v="7193"/>
    </i>
    <i r="2">
      <x v="7208"/>
    </i>
    <i r="2">
      <x v="7284"/>
    </i>
    <i r="2">
      <x v="7297"/>
    </i>
    <i r="2">
      <x v="7354"/>
    </i>
    <i r="2">
      <x v="7361"/>
    </i>
    <i r="2">
      <x v="7378"/>
    </i>
    <i r="2">
      <x v="7401"/>
    </i>
    <i r="2">
      <x v="7450"/>
    </i>
    <i r="2">
      <x v="7452"/>
    </i>
    <i r="2">
      <x v="7507"/>
    </i>
    <i r="2">
      <x v="7513"/>
    </i>
    <i r="2">
      <x v="7521"/>
    </i>
    <i r="2">
      <x v="7549"/>
    </i>
    <i r="2">
      <x v="7559"/>
    </i>
    <i r="2">
      <x v="7583"/>
    </i>
    <i r="2">
      <x v="7609"/>
    </i>
    <i r="2">
      <x v="7617"/>
    </i>
    <i r="2">
      <x v="7619"/>
    </i>
    <i r="2">
      <x v="7694"/>
    </i>
    <i r="2">
      <x v="7743"/>
    </i>
    <i r="2">
      <x v="7835"/>
    </i>
    <i r="2">
      <x v="7887"/>
    </i>
    <i r="2">
      <x v="7891"/>
    </i>
    <i r="2">
      <x v="7901"/>
    </i>
    <i r="1">
      <x v="8"/>
    </i>
    <i r="2">
      <x v="1"/>
    </i>
    <i r="2">
      <x v="2"/>
    </i>
    <i r="2">
      <x v="6"/>
    </i>
    <i r="2">
      <x v="25"/>
    </i>
    <i r="2">
      <x v="27"/>
    </i>
    <i r="2">
      <x v="28"/>
    </i>
    <i r="2">
      <x v="45"/>
    </i>
    <i r="2">
      <x v="46"/>
    </i>
    <i r="2">
      <x v="48"/>
    </i>
    <i r="2">
      <x v="62"/>
    </i>
    <i r="2">
      <x v="65"/>
    </i>
    <i r="2">
      <x v="68"/>
    </i>
    <i r="2">
      <x v="69"/>
    </i>
    <i r="2">
      <x v="75"/>
    </i>
    <i r="2">
      <x v="88"/>
    </i>
    <i r="2">
      <x v="93"/>
    </i>
    <i r="2">
      <x v="102"/>
    </i>
    <i r="2">
      <x v="106"/>
    </i>
    <i r="2">
      <x v="108"/>
    </i>
    <i r="2">
      <x v="110"/>
    </i>
    <i r="2">
      <x v="113"/>
    </i>
    <i r="2">
      <x v="118"/>
    </i>
    <i r="2">
      <x v="123"/>
    </i>
    <i r="2">
      <x v="127"/>
    </i>
    <i r="2">
      <x v="128"/>
    </i>
    <i r="2">
      <x v="131"/>
    </i>
    <i r="2">
      <x v="132"/>
    </i>
    <i r="2">
      <x v="133"/>
    </i>
    <i r="2">
      <x v="135"/>
    </i>
    <i r="2">
      <x v="148"/>
    </i>
    <i r="2">
      <x v="152"/>
    </i>
    <i r="2">
      <x v="169"/>
    </i>
    <i r="2">
      <x v="170"/>
    </i>
    <i r="2">
      <x v="171"/>
    </i>
    <i r="2">
      <x v="178"/>
    </i>
    <i r="2">
      <x v="180"/>
    </i>
    <i r="2">
      <x v="204"/>
    </i>
    <i r="2">
      <x v="206"/>
    </i>
    <i r="2">
      <x v="215"/>
    </i>
    <i r="2">
      <x v="229"/>
    </i>
    <i r="2">
      <x v="240"/>
    </i>
    <i r="2">
      <x v="241"/>
    </i>
    <i r="2">
      <x v="244"/>
    </i>
    <i r="2">
      <x v="249"/>
    </i>
    <i r="2">
      <x v="250"/>
    </i>
    <i r="2">
      <x v="253"/>
    </i>
    <i r="2">
      <x v="263"/>
    </i>
    <i r="2">
      <x v="274"/>
    </i>
    <i r="2">
      <x v="278"/>
    </i>
    <i r="2">
      <x v="297"/>
    </i>
    <i r="2">
      <x v="302"/>
    </i>
    <i r="2">
      <x v="306"/>
    </i>
    <i r="2">
      <x v="307"/>
    </i>
    <i r="2">
      <x v="312"/>
    </i>
    <i r="2">
      <x v="313"/>
    </i>
    <i r="2">
      <x v="316"/>
    </i>
    <i r="2">
      <x v="318"/>
    </i>
    <i r="2">
      <x v="320"/>
    </i>
    <i r="2">
      <x v="336"/>
    </i>
    <i r="2">
      <x v="347"/>
    </i>
    <i r="2">
      <x v="357"/>
    </i>
    <i r="2">
      <x v="365"/>
    </i>
    <i r="2">
      <x v="368"/>
    </i>
    <i r="2">
      <x v="381"/>
    </i>
    <i r="2">
      <x v="383"/>
    </i>
    <i r="2">
      <x v="386"/>
    </i>
    <i r="2">
      <x v="414"/>
    </i>
    <i r="2">
      <x v="419"/>
    </i>
    <i r="2">
      <x v="430"/>
    </i>
    <i r="2">
      <x v="433"/>
    </i>
    <i r="2">
      <x v="434"/>
    </i>
    <i r="2">
      <x v="435"/>
    </i>
    <i r="2">
      <x v="436"/>
    </i>
    <i r="2">
      <x v="437"/>
    </i>
    <i r="2">
      <x v="443"/>
    </i>
    <i r="2">
      <x v="453"/>
    </i>
    <i r="2">
      <x v="456"/>
    </i>
    <i r="2">
      <x v="463"/>
    </i>
    <i r="2">
      <x v="467"/>
    </i>
    <i r="2">
      <x v="469"/>
    </i>
    <i r="2">
      <x v="472"/>
    </i>
    <i r="2">
      <x v="485"/>
    </i>
    <i r="2">
      <x v="502"/>
    </i>
    <i r="2">
      <x v="503"/>
    </i>
    <i r="2">
      <x v="510"/>
    </i>
    <i r="2">
      <x v="511"/>
    </i>
    <i r="2">
      <x v="514"/>
    </i>
    <i r="2">
      <x v="520"/>
    </i>
    <i r="2">
      <x v="525"/>
    </i>
    <i r="2">
      <x v="532"/>
    </i>
    <i r="2">
      <x v="535"/>
    </i>
    <i r="2">
      <x v="539"/>
    </i>
    <i r="2">
      <x v="541"/>
    </i>
    <i r="2">
      <x v="549"/>
    </i>
    <i r="2">
      <x v="550"/>
    </i>
    <i r="2">
      <x v="551"/>
    </i>
    <i r="2">
      <x v="552"/>
    </i>
    <i r="2">
      <x v="554"/>
    </i>
    <i r="2">
      <x v="559"/>
    </i>
    <i r="2">
      <x v="561"/>
    </i>
    <i r="2">
      <x v="563"/>
    </i>
    <i r="2">
      <x v="571"/>
    </i>
    <i r="2">
      <x v="576"/>
    </i>
    <i r="2">
      <x v="581"/>
    </i>
    <i r="2">
      <x v="582"/>
    </i>
    <i r="2">
      <x v="585"/>
    </i>
    <i r="2">
      <x v="594"/>
    </i>
    <i r="2">
      <x v="597"/>
    </i>
    <i r="2">
      <x v="598"/>
    </i>
    <i r="2">
      <x v="603"/>
    </i>
    <i r="2">
      <x v="609"/>
    </i>
    <i r="2">
      <x v="624"/>
    </i>
    <i r="2">
      <x v="625"/>
    </i>
    <i r="2">
      <x v="633"/>
    </i>
    <i r="2">
      <x v="634"/>
    </i>
    <i r="2">
      <x v="637"/>
    </i>
    <i r="2">
      <x v="638"/>
    </i>
    <i r="2">
      <x v="640"/>
    </i>
    <i r="2">
      <x v="644"/>
    </i>
    <i r="2">
      <x v="646"/>
    </i>
    <i r="2">
      <x v="647"/>
    </i>
    <i r="2">
      <x v="651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2"/>
    </i>
    <i r="2">
      <x v="663"/>
    </i>
    <i r="2">
      <x v="675"/>
    </i>
    <i r="2">
      <x v="676"/>
    </i>
    <i r="2">
      <x v="678"/>
    </i>
    <i r="2">
      <x v="679"/>
    </i>
    <i r="2">
      <x v="688"/>
    </i>
    <i r="2">
      <x v="691"/>
    </i>
    <i r="2">
      <x v="692"/>
    </i>
    <i r="2">
      <x v="696"/>
    </i>
    <i r="2">
      <x v="705"/>
    </i>
    <i r="2">
      <x v="712"/>
    </i>
    <i r="2">
      <x v="714"/>
    </i>
    <i r="2">
      <x v="716"/>
    </i>
    <i r="2">
      <x v="717"/>
    </i>
    <i r="2">
      <x v="726"/>
    </i>
    <i r="2">
      <x v="727"/>
    </i>
    <i r="2">
      <x v="728"/>
    </i>
    <i r="2">
      <x v="735"/>
    </i>
    <i r="2">
      <x v="736"/>
    </i>
    <i r="2">
      <x v="744"/>
    </i>
    <i r="2">
      <x v="755"/>
    </i>
    <i r="2">
      <x v="756"/>
    </i>
    <i r="2">
      <x v="762"/>
    </i>
    <i r="2">
      <x v="773"/>
    </i>
    <i r="2">
      <x v="776"/>
    </i>
    <i r="2">
      <x v="782"/>
    </i>
    <i r="2">
      <x v="791"/>
    </i>
    <i r="2">
      <x v="793"/>
    </i>
    <i r="2">
      <x v="795"/>
    </i>
    <i r="2">
      <x v="797"/>
    </i>
    <i r="2">
      <x v="798"/>
    </i>
    <i r="2">
      <x v="801"/>
    </i>
    <i r="2">
      <x v="810"/>
    </i>
    <i r="2">
      <x v="811"/>
    </i>
    <i r="2">
      <x v="822"/>
    </i>
    <i r="2">
      <x v="825"/>
    </i>
    <i r="2">
      <x v="828"/>
    </i>
    <i r="2">
      <x v="829"/>
    </i>
    <i r="2">
      <x v="830"/>
    </i>
    <i r="2">
      <x v="850"/>
    </i>
    <i r="2">
      <x v="851"/>
    </i>
    <i r="2">
      <x v="852"/>
    </i>
    <i r="2">
      <x v="856"/>
    </i>
    <i r="2">
      <x v="857"/>
    </i>
    <i r="2">
      <x v="862"/>
    </i>
    <i r="2">
      <x v="864"/>
    </i>
    <i r="2">
      <x v="867"/>
    </i>
    <i r="2">
      <x v="871"/>
    </i>
    <i r="2">
      <x v="873"/>
    </i>
    <i r="2">
      <x v="877"/>
    </i>
    <i r="2">
      <x v="879"/>
    </i>
    <i r="2">
      <x v="881"/>
    </i>
    <i r="2">
      <x v="882"/>
    </i>
    <i r="2">
      <x v="883"/>
    </i>
    <i r="2">
      <x v="885"/>
    </i>
    <i r="2">
      <x v="887"/>
    </i>
    <i r="2">
      <x v="888"/>
    </i>
    <i r="2">
      <x v="889"/>
    </i>
    <i r="2">
      <x v="890"/>
    </i>
    <i r="2">
      <x v="891"/>
    </i>
    <i r="2">
      <x v="893"/>
    </i>
    <i r="2">
      <x v="895"/>
    </i>
    <i r="2">
      <x v="896"/>
    </i>
    <i r="2">
      <x v="901"/>
    </i>
    <i r="2">
      <x v="903"/>
    </i>
    <i r="2">
      <x v="906"/>
    </i>
    <i r="2">
      <x v="908"/>
    </i>
    <i r="2">
      <x v="912"/>
    </i>
    <i r="2">
      <x v="916"/>
    </i>
    <i r="2">
      <x v="920"/>
    </i>
    <i r="2">
      <x v="922"/>
    </i>
    <i r="2">
      <x v="923"/>
    </i>
    <i r="2">
      <x v="925"/>
    </i>
    <i r="2">
      <x v="928"/>
    </i>
    <i r="2">
      <x v="934"/>
    </i>
    <i r="2">
      <x v="941"/>
    </i>
    <i r="2">
      <x v="946"/>
    </i>
    <i r="2">
      <x v="947"/>
    </i>
    <i r="2">
      <x v="948"/>
    </i>
    <i r="2">
      <x v="951"/>
    </i>
    <i r="2">
      <x v="954"/>
    </i>
    <i r="2">
      <x v="959"/>
    </i>
    <i r="2">
      <x v="964"/>
    </i>
    <i r="2">
      <x v="973"/>
    </i>
    <i r="2">
      <x v="975"/>
    </i>
    <i r="2">
      <x v="977"/>
    </i>
    <i r="2">
      <x v="978"/>
    </i>
    <i r="2">
      <x v="985"/>
    </i>
    <i r="2">
      <x v="996"/>
    </i>
    <i r="2">
      <x v="999"/>
    </i>
    <i r="2">
      <x v="1000"/>
    </i>
    <i r="2">
      <x v="1006"/>
    </i>
    <i r="2">
      <x v="1007"/>
    </i>
    <i r="2">
      <x v="1015"/>
    </i>
    <i r="2">
      <x v="1019"/>
    </i>
    <i r="2">
      <x v="1024"/>
    </i>
    <i r="2">
      <x v="1025"/>
    </i>
    <i r="2">
      <x v="1031"/>
    </i>
    <i r="2">
      <x v="1038"/>
    </i>
    <i r="2">
      <x v="1039"/>
    </i>
    <i r="2">
      <x v="1041"/>
    </i>
    <i r="2">
      <x v="1061"/>
    </i>
    <i r="2">
      <x v="1062"/>
    </i>
    <i r="2">
      <x v="1063"/>
    </i>
    <i r="2">
      <x v="1064"/>
    </i>
    <i r="2">
      <x v="1082"/>
    </i>
    <i r="2">
      <x v="1093"/>
    </i>
    <i r="2">
      <x v="1095"/>
    </i>
    <i r="2">
      <x v="1097"/>
    </i>
    <i r="2">
      <x v="1100"/>
    </i>
    <i r="2">
      <x v="1105"/>
    </i>
    <i r="2">
      <x v="1106"/>
    </i>
    <i r="2">
      <x v="1107"/>
    </i>
    <i r="2">
      <x v="1113"/>
    </i>
    <i r="2">
      <x v="1120"/>
    </i>
    <i r="2">
      <x v="1130"/>
    </i>
    <i r="2">
      <x v="1138"/>
    </i>
    <i r="2">
      <x v="1141"/>
    </i>
    <i r="2">
      <x v="1151"/>
    </i>
    <i r="2">
      <x v="1169"/>
    </i>
    <i r="2">
      <x v="1197"/>
    </i>
    <i r="2">
      <x v="1212"/>
    </i>
    <i r="2">
      <x v="1217"/>
    </i>
    <i r="2">
      <x v="1230"/>
    </i>
    <i r="2">
      <x v="1231"/>
    </i>
    <i r="2">
      <x v="1235"/>
    </i>
    <i r="2">
      <x v="1248"/>
    </i>
    <i r="2">
      <x v="1252"/>
    </i>
    <i r="2">
      <x v="1254"/>
    </i>
    <i r="2">
      <x v="1263"/>
    </i>
    <i r="2">
      <x v="1265"/>
    </i>
    <i r="2">
      <x v="1270"/>
    </i>
    <i r="2">
      <x v="1271"/>
    </i>
    <i r="2">
      <x v="1277"/>
    </i>
    <i r="2">
      <x v="1281"/>
    </i>
    <i r="2">
      <x v="1283"/>
    </i>
    <i r="2">
      <x v="1284"/>
    </i>
    <i r="2">
      <x v="1290"/>
    </i>
    <i r="2">
      <x v="1301"/>
    </i>
    <i r="2">
      <x v="1303"/>
    </i>
    <i r="2">
      <x v="1309"/>
    </i>
    <i r="2">
      <x v="1311"/>
    </i>
    <i r="2">
      <x v="1325"/>
    </i>
    <i r="2">
      <x v="1326"/>
    </i>
    <i r="2">
      <x v="1327"/>
    </i>
    <i r="2">
      <x v="1328"/>
    </i>
    <i r="2">
      <x v="1332"/>
    </i>
    <i r="2">
      <x v="1335"/>
    </i>
    <i r="2">
      <x v="1342"/>
    </i>
    <i r="2">
      <x v="1350"/>
    </i>
    <i r="2">
      <x v="1361"/>
    </i>
    <i r="2">
      <x v="1368"/>
    </i>
    <i r="2">
      <x v="1377"/>
    </i>
    <i r="2">
      <x v="1378"/>
    </i>
    <i r="2">
      <x v="1379"/>
    </i>
    <i r="2">
      <x v="1381"/>
    </i>
    <i r="2">
      <x v="1383"/>
    </i>
    <i r="2">
      <x v="1384"/>
    </i>
    <i r="2">
      <x v="1391"/>
    </i>
    <i r="2">
      <x v="1394"/>
    </i>
    <i r="2">
      <x v="1416"/>
    </i>
    <i r="2">
      <x v="1417"/>
    </i>
    <i r="2">
      <x v="1419"/>
    </i>
    <i r="2">
      <x v="1435"/>
    </i>
    <i r="2">
      <x v="1439"/>
    </i>
    <i r="2">
      <x v="1441"/>
    </i>
    <i r="2">
      <x v="1449"/>
    </i>
    <i r="2">
      <x v="1450"/>
    </i>
    <i r="2">
      <x v="1451"/>
    </i>
    <i r="2">
      <x v="1453"/>
    </i>
    <i r="2">
      <x v="1460"/>
    </i>
    <i r="2">
      <x v="1461"/>
    </i>
    <i r="2">
      <x v="1462"/>
    </i>
    <i r="2">
      <x v="1463"/>
    </i>
    <i r="2">
      <x v="1467"/>
    </i>
    <i r="2">
      <x v="1468"/>
    </i>
    <i r="2">
      <x v="1469"/>
    </i>
    <i r="2">
      <x v="1476"/>
    </i>
    <i r="2">
      <x v="1483"/>
    </i>
    <i r="2">
      <x v="1490"/>
    </i>
    <i r="2">
      <x v="1491"/>
    </i>
    <i r="2">
      <x v="1495"/>
    </i>
    <i r="2">
      <x v="1496"/>
    </i>
    <i r="2">
      <x v="1498"/>
    </i>
    <i r="2">
      <x v="1500"/>
    </i>
    <i r="2">
      <x v="1504"/>
    </i>
    <i r="2">
      <x v="1508"/>
    </i>
    <i r="2">
      <x v="1509"/>
    </i>
    <i r="2">
      <x v="1515"/>
    </i>
    <i r="2">
      <x v="1516"/>
    </i>
    <i r="2">
      <x v="1517"/>
    </i>
    <i r="2">
      <x v="1518"/>
    </i>
    <i r="2">
      <x v="1524"/>
    </i>
    <i r="2">
      <x v="1525"/>
    </i>
    <i r="2">
      <x v="1526"/>
    </i>
    <i r="2">
      <x v="1530"/>
    </i>
    <i r="2">
      <x v="1532"/>
    </i>
    <i r="2">
      <x v="1534"/>
    </i>
    <i r="2">
      <x v="1537"/>
    </i>
    <i r="2">
      <x v="1539"/>
    </i>
    <i r="2">
      <x v="1541"/>
    </i>
    <i r="2">
      <x v="1542"/>
    </i>
    <i r="2">
      <x v="1543"/>
    </i>
    <i r="2">
      <x v="1544"/>
    </i>
    <i r="2">
      <x v="1548"/>
    </i>
    <i r="2">
      <x v="1551"/>
    </i>
    <i r="2">
      <x v="1559"/>
    </i>
    <i r="2">
      <x v="1560"/>
    </i>
    <i r="2">
      <x v="1561"/>
    </i>
    <i r="2">
      <x v="1562"/>
    </i>
    <i r="2">
      <x v="1571"/>
    </i>
    <i r="2">
      <x v="1587"/>
    </i>
    <i r="2">
      <x v="1590"/>
    </i>
    <i r="2">
      <x v="1595"/>
    </i>
    <i r="2">
      <x v="1599"/>
    </i>
    <i r="2">
      <x v="1613"/>
    </i>
    <i r="2">
      <x v="1620"/>
    </i>
    <i r="2">
      <x v="1625"/>
    </i>
    <i r="2">
      <x v="1636"/>
    </i>
    <i r="2">
      <x v="1652"/>
    </i>
    <i r="2">
      <x v="1660"/>
    </i>
    <i r="2">
      <x v="1665"/>
    </i>
    <i r="2">
      <x v="1674"/>
    </i>
    <i r="2">
      <x v="1681"/>
    </i>
    <i r="2">
      <x v="1682"/>
    </i>
    <i r="2">
      <x v="1685"/>
    </i>
    <i r="2">
      <x v="1687"/>
    </i>
    <i r="2">
      <x v="1692"/>
    </i>
    <i r="2">
      <x v="1699"/>
    </i>
    <i r="2">
      <x v="1704"/>
    </i>
    <i r="2">
      <x v="1712"/>
    </i>
    <i r="2">
      <x v="1714"/>
    </i>
    <i r="2">
      <x v="1741"/>
    </i>
    <i r="2">
      <x v="1745"/>
    </i>
    <i r="2">
      <x v="1750"/>
    </i>
    <i r="2">
      <x v="1757"/>
    </i>
    <i r="2">
      <x v="1759"/>
    </i>
    <i r="2">
      <x v="1766"/>
    </i>
    <i r="2">
      <x v="1771"/>
    </i>
    <i r="2">
      <x v="1779"/>
    </i>
    <i r="2">
      <x v="1785"/>
    </i>
    <i r="2">
      <x v="1786"/>
    </i>
    <i r="2">
      <x v="1788"/>
    </i>
    <i r="2">
      <x v="1789"/>
    </i>
    <i r="2">
      <x v="1791"/>
    </i>
    <i r="2">
      <x v="1795"/>
    </i>
    <i r="2">
      <x v="1801"/>
    </i>
    <i r="2">
      <x v="1817"/>
    </i>
    <i r="2">
      <x v="1830"/>
    </i>
    <i r="2">
      <x v="1831"/>
    </i>
    <i r="2">
      <x v="1840"/>
    </i>
    <i r="2">
      <x v="1841"/>
    </i>
    <i r="2">
      <x v="1842"/>
    </i>
    <i r="2">
      <x v="1847"/>
    </i>
    <i r="2">
      <x v="1849"/>
    </i>
    <i r="2">
      <x v="1850"/>
    </i>
    <i r="2">
      <x v="1852"/>
    </i>
    <i r="2">
      <x v="1854"/>
    </i>
    <i r="2">
      <x v="1856"/>
    </i>
    <i r="2">
      <x v="1857"/>
    </i>
    <i r="2">
      <x v="1866"/>
    </i>
    <i r="2">
      <x v="1871"/>
    </i>
    <i r="2">
      <x v="1885"/>
    </i>
    <i r="2">
      <x v="1886"/>
    </i>
    <i r="2">
      <x v="1888"/>
    </i>
    <i r="2">
      <x v="1895"/>
    </i>
    <i r="2">
      <x v="1904"/>
    </i>
    <i r="2">
      <x v="1905"/>
    </i>
    <i r="2">
      <x v="1912"/>
    </i>
    <i r="2">
      <x v="1920"/>
    </i>
    <i r="2">
      <x v="1924"/>
    </i>
    <i r="2">
      <x v="1925"/>
    </i>
    <i r="2">
      <x v="1926"/>
    </i>
    <i r="2">
      <x v="1929"/>
    </i>
    <i r="2">
      <x v="1933"/>
    </i>
    <i r="2">
      <x v="1936"/>
    </i>
    <i r="2">
      <x v="1937"/>
    </i>
    <i r="2">
      <x v="1938"/>
    </i>
    <i r="2">
      <x v="1949"/>
    </i>
    <i r="2">
      <x v="1951"/>
    </i>
    <i r="2">
      <x v="1956"/>
    </i>
    <i r="2">
      <x v="1963"/>
    </i>
    <i r="2">
      <x v="1965"/>
    </i>
    <i r="2">
      <x v="1969"/>
    </i>
    <i r="2">
      <x v="1976"/>
    </i>
    <i r="2">
      <x v="1978"/>
    </i>
    <i r="2">
      <x v="1979"/>
    </i>
    <i r="2">
      <x v="1982"/>
    </i>
    <i r="2">
      <x v="1993"/>
    </i>
    <i r="2">
      <x v="1997"/>
    </i>
    <i r="2">
      <x v="2019"/>
    </i>
    <i r="2">
      <x v="2023"/>
    </i>
    <i r="2">
      <x v="2028"/>
    </i>
    <i r="2">
      <x v="2033"/>
    </i>
    <i r="2">
      <x v="2034"/>
    </i>
    <i r="2">
      <x v="2035"/>
    </i>
    <i r="2">
      <x v="2041"/>
    </i>
    <i r="2">
      <x v="2043"/>
    </i>
    <i r="2">
      <x v="2065"/>
    </i>
    <i r="2">
      <x v="2069"/>
    </i>
    <i r="2">
      <x v="2070"/>
    </i>
    <i r="2">
      <x v="2071"/>
    </i>
    <i r="2">
      <x v="2073"/>
    </i>
    <i r="2">
      <x v="2081"/>
    </i>
    <i r="2">
      <x v="2084"/>
    </i>
    <i r="2">
      <x v="2086"/>
    </i>
    <i r="2">
      <x v="2098"/>
    </i>
    <i r="2">
      <x v="2102"/>
    </i>
    <i r="2">
      <x v="2104"/>
    </i>
    <i r="2">
      <x v="2105"/>
    </i>
    <i r="2">
      <x v="2106"/>
    </i>
    <i r="2">
      <x v="2120"/>
    </i>
    <i r="2">
      <x v="2121"/>
    </i>
    <i r="2">
      <x v="2126"/>
    </i>
    <i r="2">
      <x v="2127"/>
    </i>
    <i r="2">
      <x v="2147"/>
    </i>
    <i r="2">
      <x v="2148"/>
    </i>
    <i r="2">
      <x v="2155"/>
    </i>
    <i r="2">
      <x v="2157"/>
    </i>
    <i r="2">
      <x v="2161"/>
    </i>
    <i r="2">
      <x v="2163"/>
    </i>
    <i r="2">
      <x v="2166"/>
    </i>
    <i r="2">
      <x v="2169"/>
    </i>
    <i r="2">
      <x v="2173"/>
    </i>
    <i r="2">
      <x v="2180"/>
    </i>
    <i r="2">
      <x v="2183"/>
    </i>
    <i r="2">
      <x v="2187"/>
    </i>
    <i r="2">
      <x v="2195"/>
    </i>
    <i r="2">
      <x v="2218"/>
    </i>
    <i r="2">
      <x v="2221"/>
    </i>
    <i r="2">
      <x v="2227"/>
    </i>
    <i r="2">
      <x v="2228"/>
    </i>
    <i r="2">
      <x v="2229"/>
    </i>
    <i r="2">
      <x v="2233"/>
    </i>
    <i r="2">
      <x v="2234"/>
    </i>
    <i r="2">
      <x v="2237"/>
    </i>
    <i r="2">
      <x v="2238"/>
    </i>
    <i r="2">
      <x v="2239"/>
    </i>
    <i r="2">
      <x v="2240"/>
    </i>
    <i r="2">
      <x v="2244"/>
    </i>
    <i r="2">
      <x v="2247"/>
    </i>
    <i r="2">
      <x v="2248"/>
    </i>
    <i r="2">
      <x v="2253"/>
    </i>
    <i r="2">
      <x v="2255"/>
    </i>
    <i r="2">
      <x v="2257"/>
    </i>
    <i r="2">
      <x v="2265"/>
    </i>
    <i r="2">
      <x v="2268"/>
    </i>
    <i r="2">
      <x v="2273"/>
    </i>
    <i r="2">
      <x v="2290"/>
    </i>
    <i r="2">
      <x v="2292"/>
    </i>
    <i r="2">
      <x v="2295"/>
    </i>
    <i r="2">
      <x v="2315"/>
    </i>
    <i r="2">
      <x v="2317"/>
    </i>
    <i r="2">
      <x v="2318"/>
    </i>
    <i r="2">
      <x v="2319"/>
    </i>
    <i r="2">
      <x v="2320"/>
    </i>
    <i r="2">
      <x v="2321"/>
    </i>
    <i r="2">
      <x v="2324"/>
    </i>
    <i r="2">
      <x v="2328"/>
    </i>
    <i r="2">
      <x v="2329"/>
    </i>
    <i r="2">
      <x v="2332"/>
    </i>
    <i r="2">
      <x v="2334"/>
    </i>
    <i r="2">
      <x v="2338"/>
    </i>
    <i r="2">
      <x v="2346"/>
    </i>
    <i r="2">
      <x v="2347"/>
    </i>
    <i r="2">
      <x v="2348"/>
    </i>
    <i r="2">
      <x v="2349"/>
    </i>
    <i r="2">
      <x v="2352"/>
    </i>
    <i r="2">
      <x v="2353"/>
    </i>
    <i r="2">
      <x v="2354"/>
    </i>
    <i r="2">
      <x v="2355"/>
    </i>
    <i r="2">
      <x v="2363"/>
    </i>
    <i r="2">
      <x v="2364"/>
    </i>
    <i r="2">
      <x v="2368"/>
    </i>
    <i r="2">
      <x v="2378"/>
    </i>
    <i r="2">
      <x v="2379"/>
    </i>
    <i r="2">
      <x v="2381"/>
    </i>
    <i r="2">
      <x v="2382"/>
    </i>
    <i r="2">
      <x v="2383"/>
    </i>
    <i r="2">
      <x v="2385"/>
    </i>
    <i r="2">
      <x v="2397"/>
    </i>
    <i r="2">
      <x v="2398"/>
    </i>
    <i r="2">
      <x v="2400"/>
    </i>
    <i r="2">
      <x v="2406"/>
    </i>
    <i r="2">
      <x v="2407"/>
    </i>
    <i r="2">
      <x v="2408"/>
    </i>
    <i r="2">
      <x v="2409"/>
    </i>
    <i r="2">
      <x v="2410"/>
    </i>
    <i r="2">
      <x v="2411"/>
    </i>
    <i r="2">
      <x v="2412"/>
    </i>
    <i r="2">
      <x v="2414"/>
    </i>
    <i r="2">
      <x v="2415"/>
    </i>
    <i r="2">
      <x v="2418"/>
    </i>
    <i r="2">
      <x v="2435"/>
    </i>
    <i r="2">
      <x v="2437"/>
    </i>
    <i r="2">
      <x v="2441"/>
    </i>
    <i r="2">
      <x v="2443"/>
    </i>
    <i r="2">
      <x v="2445"/>
    </i>
    <i r="2">
      <x v="2446"/>
    </i>
    <i r="2">
      <x v="2450"/>
    </i>
    <i r="2">
      <x v="2451"/>
    </i>
    <i r="2">
      <x v="2458"/>
    </i>
    <i r="2">
      <x v="2461"/>
    </i>
    <i r="2">
      <x v="2464"/>
    </i>
    <i r="2">
      <x v="2468"/>
    </i>
    <i r="2">
      <x v="2470"/>
    </i>
    <i r="2">
      <x v="2471"/>
    </i>
    <i r="2">
      <x v="2473"/>
    </i>
    <i r="2">
      <x v="2474"/>
    </i>
    <i r="2">
      <x v="2478"/>
    </i>
    <i r="2">
      <x v="2479"/>
    </i>
    <i r="2">
      <x v="2481"/>
    </i>
    <i r="2">
      <x v="2482"/>
    </i>
    <i r="2">
      <x v="2485"/>
    </i>
    <i r="2">
      <x v="2488"/>
    </i>
    <i r="2">
      <x v="2490"/>
    </i>
    <i r="2">
      <x v="2496"/>
    </i>
    <i r="2">
      <x v="2500"/>
    </i>
    <i r="2">
      <x v="2505"/>
    </i>
    <i r="2">
      <x v="2507"/>
    </i>
    <i r="2">
      <x v="2509"/>
    </i>
    <i r="2">
      <x v="2510"/>
    </i>
    <i r="2">
      <x v="2525"/>
    </i>
    <i r="2">
      <x v="2537"/>
    </i>
    <i r="2">
      <x v="2539"/>
    </i>
    <i r="2">
      <x v="2546"/>
    </i>
    <i r="2">
      <x v="2550"/>
    </i>
    <i r="2">
      <x v="2552"/>
    </i>
    <i r="2">
      <x v="2554"/>
    </i>
    <i r="2">
      <x v="2555"/>
    </i>
    <i r="2">
      <x v="2556"/>
    </i>
    <i r="2">
      <x v="2559"/>
    </i>
    <i r="2">
      <x v="2565"/>
    </i>
    <i r="2">
      <x v="2571"/>
    </i>
    <i r="2">
      <x v="2576"/>
    </i>
    <i r="2">
      <x v="2577"/>
    </i>
    <i r="2">
      <x v="2582"/>
    </i>
    <i r="2">
      <x v="2586"/>
    </i>
    <i r="2">
      <x v="2591"/>
    </i>
    <i r="2">
      <x v="2596"/>
    </i>
    <i r="2">
      <x v="2600"/>
    </i>
    <i r="2">
      <x v="2603"/>
    </i>
    <i r="2">
      <x v="2610"/>
    </i>
    <i r="2">
      <x v="2614"/>
    </i>
    <i r="2">
      <x v="2615"/>
    </i>
    <i r="2">
      <x v="2621"/>
    </i>
    <i r="2">
      <x v="2632"/>
    </i>
    <i r="2">
      <x v="2636"/>
    </i>
    <i r="2">
      <x v="2640"/>
    </i>
    <i r="2">
      <x v="2652"/>
    </i>
    <i r="2">
      <x v="2660"/>
    </i>
    <i r="2">
      <x v="2663"/>
    </i>
    <i r="2">
      <x v="2687"/>
    </i>
    <i r="2">
      <x v="2695"/>
    </i>
    <i r="2">
      <x v="2702"/>
    </i>
    <i r="2">
      <x v="2703"/>
    </i>
    <i r="2">
      <x v="2719"/>
    </i>
    <i r="2">
      <x v="2721"/>
    </i>
    <i r="2">
      <x v="2724"/>
    </i>
    <i r="2">
      <x v="2729"/>
    </i>
    <i r="2">
      <x v="2735"/>
    </i>
    <i r="2">
      <x v="2741"/>
    </i>
    <i r="2">
      <x v="2742"/>
    </i>
    <i r="2">
      <x v="2743"/>
    </i>
    <i r="2">
      <x v="2764"/>
    </i>
    <i r="2">
      <x v="2784"/>
    </i>
    <i r="2">
      <x v="2794"/>
    </i>
    <i r="2">
      <x v="2807"/>
    </i>
    <i r="2">
      <x v="2810"/>
    </i>
    <i r="2">
      <x v="2814"/>
    </i>
    <i r="2">
      <x v="2817"/>
    </i>
    <i r="2">
      <x v="2828"/>
    </i>
    <i r="2">
      <x v="2838"/>
    </i>
    <i r="2">
      <x v="2841"/>
    </i>
    <i r="2">
      <x v="2876"/>
    </i>
    <i r="2">
      <x v="2911"/>
    </i>
    <i r="2">
      <x v="2922"/>
    </i>
    <i r="2">
      <x v="2924"/>
    </i>
    <i r="2">
      <x v="2928"/>
    </i>
    <i r="2">
      <x v="2932"/>
    </i>
    <i r="2">
      <x v="2950"/>
    </i>
    <i r="2">
      <x v="2952"/>
    </i>
    <i r="2">
      <x v="2953"/>
    </i>
    <i r="2">
      <x v="2956"/>
    </i>
    <i r="2">
      <x v="2957"/>
    </i>
    <i r="2">
      <x v="2972"/>
    </i>
    <i r="2">
      <x v="2973"/>
    </i>
    <i r="2">
      <x v="2980"/>
    </i>
    <i r="2">
      <x v="2982"/>
    </i>
    <i r="2">
      <x v="2983"/>
    </i>
    <i r="2">
      <x v="2984"/>
    </i>
    <i r="2">
      <x v="2989"/>
    </i>
    <i r="2">
      <x v="2990"/>
    </i>
    <i r="2">
      <x v="2992"/>
    </i>
    <i r="2">
      <x v="2993"/>
    </i>
    <i r="2">
      <x v="2997"/>
    </i>
    <i r="2">
      <x v="2998"/>
    </i>
    <i r="2">
      <x v="2999"/>
    </i>
    <i r="2">
      <x v="3002"/>
    </i>
    <i r="2">
      <x v="3010"/>
    </i>
    <i r="2">
      <x v="3012"/>
    </i>
    <i r="2">
      <x v="3015"/>
    </i>
    <i r="2">
      <x v="3018"/>
    </i>
    <i r="2">
      <x v="3019"/>
    </i>
    <i r="2">
      <x v="3020"/>
    </i>
    <i r="2">
      <x v="3024"/>
    </i>
    <i r="2">
      <x v="3028"/>
    </i>
    <i r="2">
      <x v="3031"/>
    </i>
    <i r="2">
      <x v="3038"/>
    </i>
    <i r="2">
      <x v="3042"/>
    </i>
    <i r="2">
      <x v="3043"/>
    </i>
    <i r="2">
      <x v="3047"/>
    </i>
    <i r="2">
      <x v="3049"/>
    </i>
    <i r="2">
      <x v="3050"/>
    </i>
    <i r="2">
      <x v="3052"/>
    </i>
    <i r="2">
      <x v="3056"/>
    </i>
    <i r="2">
      <x v="3060"/>
    </i>
    <i r="2">
      <x v="3064"/>
    </i>
    <i r="2">
      <x v="3109"/>
    </i>
    <i r="2">
      <x v="3110"/>
    </i>
    <i r="2">
      <x v="3118"/>
    </i>
    <i r="2">
      <x v="3120"/>
    </i>
    <i r="2">
      <x v="3121"/>
    </i>
    <i r="2">
      <x v="3122"/>
    </i>
    <i r="2">
      <x v="3124"/>
    </i>
    <i r="2">
      <x v="3132"/>
    </i>
    <i r="2">
      <x v="3133"/>
    </i>
    <i r="2">
      <x v="3137"/>
    </i>
    <i r="2">
      <x v="3140"/>
    </i>
    <i r="2">
      <x v="3141"/>
    </i>
    <i r="2">
      <x v="3142"/>
    </i>
    <i r="2">
      <x v="3143"/>
    </i>
    <i r="2">
      <x v="3144"/>
    </i>
    <i r="2">
      <x v="3145"/>
    </i>
    <i r="2">
      <x v="3152"/>
    </i>
    <i r="2">
      <x v="3159"/>
    </i>
    <i r="2">
      <x v="3167"/>
    </i>
    <i r="2">
      <x v="3168"/>
    </i>
    <i r="2">
      <x v="3171"/>
    </i>
    <i r="2">
      <x v="3175"/>
    </i>
    <i r="2">
      <x v="3177"/>
    </i>
    <i r="2">
      <x v="3178"/>
    </i>
    <i r="2">
      <x v="3193"/>
    </i>
    <i r="2">
      <x v="3195"/>
    </i>
    <i r="2">
      <x v="3206"/>
    </i>
    <i r="2">
      <x v="3208"/>
    </i>
    <i r="2">
      <x v="3209"/>
    </i>
    <i r="2">
      <x v="3210"/>
    </i>
    <i r="2">
      <x v="3213"/>
    </i>
    <i r="2">
      <x v="3214"/>
    </i>
    <i r="2">
      <x v="3229"/>
    </i>
    <i r="2">
      <x v="3230"/>
    </i>
    <i r="2">
      <x v="3242"/>
    </i>
    <i r="2">
      <x v="3246"/>
    </i>
    <i r="2">
      <x v="3262"/>
    </i>
    <i r="2">
      <x v="3264"/>
    </i>
    <i r="2">
      <x v="3270"/>
    </i>
    <i r="2">
      <x v="3271"/>
    </i>
    <i r="2">
      <x v="3273"/>
    </i>
    <i r="2">
      <x v="3279"/>
    </i>
    <i r="2">
      <x v="3284"/>
    </i>
    <i r="2">
      <x v="3286"/>
    </i>
    <i r="2">
      <x v="3287"/>
    </i>
    <i r="2">
      <x v="3290"/>
    </i>
    <i r="2">
      <x v="3293"/>
    </i>
    <i r="2">
      <x v="3294"/>
    </i>
    <i r="2">
      <x v="3296"/>
    </i>
    <i r="2">
      <x v="3298"/>
    </i>
    <i r="2">
      <x v="3301"/>
    </i>
    <i r="2">
      <x v="3308"/>
    </i>
    <i r="2">
      <x v="3322"/>
    </i>
    <i r="2">
      <x v="3323"/>
    </i>
    <i r="2">
      <x v="3330"/>
    </i>
    <i r="2">
      <x v="3333"/>
    </i>
    <i r="2">
      <x v="3336"/>
    </i>
    <i r="2">
      <x v="3344"/>
    </i>
    <i r="2">
      <x v="3348"/>
    </i>
    <i r="2">
      <x v="3366"/>
    </i>
    <i r="2">
      <x v="3369"/>
    </i>
    <i r="2">
      <x v="3378"/>
    </i>
    <i r="2">
      <x v="3385"/>
    </i>
    <i r="2">
      <x v="3386"/>
    </i>
    <i r="2">
      <x v="3392"/>
    </i>
    <i r="2">
      <x v="3395"/>
    </i>
    <i r="2">
      <x v="3404"/>
    </i>
    <i r="2">
      <x v="3406"/>
    </i>
    <i r="2">
      <x v="3409"/>
    </i>
    <i r="2">
      <x v="3416"/>
    </i>
    <i r="2">
      <x v="3422"/>
    </i>
    <i r="2">
      <x v="3447"/>
    </i>
    <i r="2">
      <x v="3448"/>
    </i>
    <i r="2">
      <x v="3449"/>
    </i>
    <i r="2">
      <x v="3453"/>
    </i>
    <i r="2">
      <x v="3456"/>
    </i>
    <i r="2">
      <x v="3458"/>
    </i>
    <i r="2">
      <x v="3459"/>
    </i>
    <i r="2">
      <x v="3461"/>
    </i>
    <i r="2">
      <x v="3469"/>
    </i>
    <i r="2">
      <x v="3470"/>
    </i>
    <i r="2">
      <x v="3473"/>
    </i>
    <i r="2">
      <x v="3489"/>
    </i>
    <i r="2">
      <x v="3499"/>
    </i>
    <i r="2">
      <x v="3504"/>
    </i>
    <i r="2">
      <x v="3511"/>
    </i>
    <i r="2">
      <x v="3518"/>
    </i>
    <i r="2">
      <x v="3520"/>
    </i>
    <i r="2">
      <x v="3523"/>
    </i>
    <i r="2">
      <x v="3525"/>
    </i>
    <i r="2">
      <x v="3529"/>
    </i>
    <i r="2">
      <x v="3530"/>
    </i>
    <i r="2">
      <x v="3531"/>
    </i>
    <i r="2">
      <x v="3535"/>
    </i>
    <i r="2">
      <x v="3537"/>
    </i>
    <i r="2">
      <x v="3539"/>
    </i>
    <i r="2">
      <x v="3542"/>
    </i>
    <i r="2">
      <x v="3549"/>
    </i>
    <i r="2">
      <x v="3550"/>
    </i>
    <i r="2">
      <x v="3551"/>
    </i>
    <i r="2">
      <x v="3557"/>
    </i>
    <i r="2">
      <x v="3558"/>
    </i>
    <i r="2">
      <x v="3560"/>
    </i>
    <i r="2">
      <x v="3561"/>
    </i>
    <i r="2">
      <x v="3564"/>
    </i>
    <i r="2">
      <x v="3565"/>
    </i>
    <i r="2">
      <x v="3568"/>
    </i>
    <i r="2">
      <x v="3570"/>
    </i>
    <i r="2">
      <x v="3571"/>
    </i>
    <i r="2">
      <x v="3572"/>
    </i>
    <i r="2">
      <x v="3577"/>
    </i>
    <i r="2">
      <x v="3582"/>
    </i>
    <i r="2">
      <x v="3596"/>
    </i>
    <i r="2">
      <x v="3598"/>
    </i>
    <i r="2">
      <x v="3599"/>
    </i>
    <i r="2">
      <x v="3600"/>
    </i>
    <i r="2">
      <x v="3601"/>
    </i>
    <i r="2">
      <x v="3619"/>
    </i>
    <i r="2">
      <x v="3620"/>
    </i>
    <i r="2">
      <x v="3623"/>
    </i>
    <i r="2">
      <x v="3626"/>
    </i>
    <i r="2">
      <x v="3632"/>
    </i>
    <i r="2">
      <x v="3633"/>
    </i>
    <i r="2">
      <x v="3634"/>
    </i>
    <i r="2">
      <x v="3636"/>
    </i>
    <i r="2">
      <x v="3647"/>
    </i>
    <i r="2">
      <x v="3648"/>
    </i>
    <i r="2">
      <x v="3651"/>
    </i>
    <i r="2">
      <x v="3652"/>
    </i>
    <i r="2">
      <x v="3660"/>
    </i>
    <i r="2">
      <x v="3661"/>
    </i>
    <i r="2">
      <x v="3666"/>
    </i>
    <i r="2">
      <x v="3667"/>
    </i>
    <i r="2">
      <x v="3668"/>
    </i>
    <i r="2">
      <x v="3673"/>
    </i>
    <i r="2">
      <x v="3674"/>
    </i>
    <i r="2">
      <x v="3676"/>
    </i>
    <i r="2">
      <x v="3690"/>
    </i>
    <i r="2">
      <x v="3691"/>
    </i>
    <i r="2">
      <x v="3696"/>
    </i>
    <i r="2">
      <x v="3703"/>
    </i>
    <i r="2">
      <x v="3704"/>
    </i>
    <i r="2">
      <x v="3707"/>
    </i>
    <i r="2">
      <x v="3712"/>
    </i>
    <i r="2">
      <x v="3713"/>
    </i>
    <i r="2">
      <x v="3717"/>
    </i>
    <i r="2">
      <x v="3718"/>
    </i>
    <i r="2">
      <x v="3722"/>
    </i>
    <i r="2">
      <x v="3724"/>
    </i>
    <i r="2">
      <x v="3737"/>
    </i>
    <i r="2">
      <x v="3740"/>
    </i>
    <i r="2">
      <x v="3741"/>
    </i>
    <i r="2">
      <x v="3751"/>
    </i>
    <i r="2">
      <x v="3752"/>
    </i>
    <i r="2">
      <x v="3755"/>
    </i>
    <i r="2">
      <x v="3771"/>
    </i>
    <i r="2">
      <x v="3772"/>
    </i>
    <i r="2">
      <x v="3777"/>
    </i>
    <i r="2">
      <x v="3778"/>
    </i>
    <i r="2">
      <x v="3783"/>
    </i>
    <i r="2">
      <x v="3792"/>
    </i>
    <i r="2">
      <x v="3793"/>
    </i>
    <i r="2">
      <x v="3794"/>
    </i>
    <i r="2">
      <x v="3804"/>
    </i>
    <i r="2">
      <x v="3805"/>
    </i>
    <i r="2">
      <x v="3807"/>
    </i>
    <i r="2">
      <x v="3808"/>
    </i>
    <i r="2">
      <x v="3823"/>
    </i>
    <i r="2">
      <x v="3826"/>
    </i>
    <i r="2">
      <x v="3833"/>
    </i>
    <i r="2">
      <x v="3836"/>
    </i>
    <i r="2">
      <x v="3840"/>
    </i>
    <i r="2">
      <x v="3842"/>
    </i>
    <i r="2">
      <x v="3846"/>
    </i>
    <i r="2">
      <x v="3854"/>
    </i>
    <i r="2">
      <x v="3866"/>
    </i>
    <i r="2">
      <x v="3886"/>
    </i>
    <i r="2">
      <x v="3893"/>
    </i>
    <i r="2">
      <x v="3896"/>
    </i>
    <i r="2">
      <x v="3897"/>
    </i>
    <i r="2">
      <x v="3901"/>
    </i>
    <i r="2">
      <x v="3902"/>
    </i>
    <i r="2">
      <x v="3903"/>
    </i>
    <i r="2">
      <x v="3913"/>
    </i>
    <i r="2">
      <x v="3915"/>
    </i>
    <i r="2">
      <x v="3927"/>
    </i>
    <i r="2">
      <x v="3930"/>
    </i>
    <i r="2">
      <x v="3931"/>
    </i>
    <i r="2">
      <x v="3932"/>
    </i>
    <i r="2">
      <x v="3940"/>
    </i>
    <i r="2">
      <x v="3941"/>
    </i>
    <i r="2">
      <x v="3953"/>
    </i>
    <i r="2">
      <x v="3954"/>
    </i>
    <i r="2">
      <x v="3956"/>
    </i>
    <i r="2">
      <x v="3957"/>
    </i>
    <i r="2">
      <x v="3958"/>
    </i>
    <i r="2">
      <x v="3964"/>
    </i>
    <i r="2">
      <x v="3966"/>
    </i>
    <i r="2">
      <x v="3968"/>
    </i>
    <i r="2">
      <x v="3971"/>
    </i>
    <i r="2">
      <x v="3976"/>
    </i>
    <i r="2">
      <x v="3990"/>
    </i>
    <i r="2">
      <x v="3999"/>
    </i>
    <i r="2">
      <x v="4014"/>
    </i>
    <i r="2">
      <x v="4020"/>
    </i>
    <i r="2">
      <x v="4022"/>
    </i>
    <i r="2">
      <x v="4023"/>
    </i>
    <i r="2">
      <x v="4035"/>
    </i>
    <i r="2">
      <x v="4037"/>
    </i>
    <i r="2">
      <x v="4045"/>
    </i>
    <i r="2">
      <x v="4061"/>
    </i>
    <i r="2">
      <x v="4062"/>
    </i>
    <i r="2">
      <x v="4083"/>
    </i>
    <i r="2">
      <x v="4114"/>
    </i>
    <i r="2">
      <x v="4115"/>
    </i>
    <i r="2">
      <x v="4117"/>
    </i>
    <i r="2">
      <x v="4132"/>
    </i>
    <i r="2">
      <x v="4154"/>
    </i>
    <i r="2">
      <x v="4157"/>
    </i>
    <i r="2">
      <x v="4160"/>
    </i>
    <i r="2">
      <x v="4171"/>
    </i>
    <i r="2">
      <x v="4176"/>
    </i>
    <i r="2">
      <x v="4177"/>
    </i>
    <i r="2">
      <x v="4198"/>
    </i>
    <i r="2">
      <x v="4208"/>
    </i>
    <i r="2">
      <x v="4265"/>
    </i>
    <i r="2">
      <x v="4282"/>
    </i>
    <i r="2">
      <x v="4295"/>
    </i>
    <i r="2">
      <x v="4333"/>
    </i>
    <i r="2">
      <x v="4338"/>
    </i>
    <i r="2">
      <x v="4345"/>
    </i>
    <i r="2">
      <x v="4352"/>
    </i>
    <i r="2">
      <x v="4354"/>
    </i>
    <i r="2">
      <x v="4355"/>
    </i>
    <i r="2">
      <x v="4358"/>
    </i>
    <i r="2">
      <x v="4363"/>
    </i>
    <i r="2">
      <x v="4365"/>
    </i>
    <i r="2">
      <x v="4370"/>
    </i>
    <i r="2">
      <x v="4378"/>
    </i>
    <i r="2">
      <x v="4379"/>
    </i>
    <i r="2">
      <x v="4380"/>
    </i>
    <i r="2">
      <x v="4381"/>
    </i>
    <i r="2">
      <x v="4387"/>
    </i>
    <i r="2">
      <x v="4388"/>
    </i>
    <i r="2">
      <x v="4394"/>
    </i>
    <i r="2">
      <x v="4406"/>
    </i>
    <i r="2">
      <x v="4411"/>
    </i>
    <i r="2">
      <x v="4413"/>
    </i>
    <i r="2">
      <x v="4414"/>
    </i>
    <i r="2">
      <x v="4425"/>
    </i>
    <i r="2">
      <x v="4427"/>
    </i>
    <i r="2">
      <x v="4429"/>
    </i>
    <i r="2">
      <x v="4435"/>
    </i>
    <i r="2">
      <x v="4444"/>
    </i>
    <i r="2">
      <x v="4447"/>
    </i>
    <i r="2">
      <x v="4450"/>
    </i>
    <i r="2">
      <x v="4451"/>
    </i>
    <i r="2">
      <x v="4453"/>
    </i>
    <i r="2">
      <x v="4456"/>
    </i>
    <i r="2">
      <x v="4459"/>
    </i>
    <i r="2">
      <x v="4461"/>
    </i>
    <i r="2">
      <x v="4471"/>
    </i>
    <i r="2">
      <x v="4474"/>
    </i>
    <i r="2">
      <x v="4493"/>
    </i>
    <i r="2">
      <x v="4502"/>
    </i>
    <i r="2">
      <x v="4510"/>
    </i>
    <i r="2">
      <x v="4512"/>
    </i>
    <i r="2">
      <x v="4518"/>
    </i>
    <i r="2">
      <x v="4520"/>
    </i>
    <i r="2">
      <x v="4523"/>
    </i>
    <i r="2">
      <x v="4562"/>
    </i>
    <i r="2">
      <x v="4566"/>
    </i>
    <i r="2">
      <x v="4574"/>
    </i>
    <i r="2">
      <x v="4575"/>
    </i>
    <i r="2">
      <x v="4577"/>
    </i>
    <i r="2">
      <x v="4586"/>
    </i>
    <i r="2">
      <x v="4603"/>
    </i>
    <i r="2">
      <x v="4604"/>
    </i>
    <i r="2">
      <x v="4614"/>
    </i>
    <i r="2">
      <x v="4617"/>
    </i>
    <i r="2">
      <x v="4619"/>
    </i>
    <i r="2">
      <x v="4621"/>
    </i>
    <i r="2">
      <x v="4622"/>
    </i>
    <i r="2">
      <x v="4630"/>
    </i>
    <i r="2">
      <x v="4633"/>
    </i>
    <i r="2">
      <x v="4634"/>
    </i>
    <i r="2">
      <x v="4635"/>
    </i>
    <i r="2">
      <x v="4636"/>
    </i>
    <i r="2">
      <x v="4638"/>
    </i>
    <i r="2">
      <x v="4642"/>
    </i>
    <i r="2">
      <x v="4650"/>
    </i>
    <i r="2">
      <x v="4651"/>
    </i>
    <i r="2">
      <x v="4653"/>
    </i>
    <i r="2">
      <x v="4654"/>
    </i>
    <i r="2">
      <x v="4655"/>
    </i>
    <i r="2">
      <x v="4657"/>
    </i>
    <i r="2">
      <x v="4663"/>
    </i>
    <i r="2">
      <x v="4666"/>
    </i>
    <i r="2">
      <x v="4667"/>
    </i>
    <i r="2">
      <x v="4669"/>
    </i>
    <i r="2">
      <x v="4687"/>
    </i>
    <i r="2">
      <x v="4688"/>
    </i>
    <i r="2">
      <x v="4689"/>
    </i>
    <i r="2">
      <x v="4691"/>
    </i>
    <i r="2">
      <x v="4697"/>
    </i>
    <i r="2">
      <x v="4699"/>
    </i>
    <i r="2">
      <x v="4707"/>
    </i>
    <i r="2">
      <x v="4727"/>
    </i>
    <i r="2">
      <x v="4728"/>
    </i>
    <i r="2">
      <x v="4737"/>
    </i>
    <i r="2">
      <x v="4738"/>
    </i>
    <i r="2">
      <x v="4739"/>
    </i>
    <i r="2">
      <x v="4745"/>
    </i>
    <i r="2">
      <x v="4747"/>
    </i>
    <i r="2">
      <x v="4748"/>
    </i>
    <i r="2">
      <x v="4751"/>
    </i>
    <i r="2">
      <x v="4752"/>
    </i>
    <i r="2">
      <x v="4755"/>
    </i>
    <i r="2">
      <x v="4756"/>
    </i>
    <i r="2">
      <x v="4766"/>
    </i>
    <i r="2">
      <x v="4779"/>
    </i>
    <i r="2">
      <x v="4786"/>
    </i>
    <i r="2">
      <x v="4788"/>
    </i>
    <i r="2">
      <x v="4789"/>
    </i>
    <i r="2">
      <x v="4790"/>
    </i>
    <i r="2">
      <x v="4791"/>
    </i>
    <i r="2">
      <x v="4801"/>
    </i>
    <i r="2">
      <x v="4806"/>
    </i>
    <i r="2">
      <x v="4809"/>
    </i>
    <i r="2">
      <x v="4810"/>
    </i>
    <i r="2">
      <x v="4811"/>
    </i>
    <i r="2">
      <x v="4820"/>
    </i>
    <i r="2">
      <x v="4823"/>
    </i>
    <i r="2">
      <x v="4827"/>
    </i>
    <i r="2">
      <x v="4834"/>
    </i>
    <i r="2">
      <x v="4852"/>
    </i>
    <i r="2">
      <x v="4859"/>
    </i>
    <i r="2">
      <x v="4861"/>
    </i>
    <i r="2">
      <x v="4867"/>
    </i>
    <i r="2">
      <x v="4872"/>
    </i>
    <i r="2">
      <x v="4874"/>
    </i>
    <i r="2">
      <x v="4881"/>
    </i>
    <i r="2">
      <x v="4886"/>
    </i>
    <i r="2">
      <x v="4888"/>
    </i>
    <i r="2">
      <x v="4892"/>
    </i>
    <i r="2">
      <x v="4895"/>
    </i>
    <i r="2">
      <x v="4898"/>
    </i>
    <i r="2">
      <x v="4903"/>
    </i>
    <i r="2">
      <x v="4916"/>
    </i>
    <i r="2">
      <x v="4919"/>
    </i>
    <i r="2">
      <x v="4922"/>
    </i>
    <i r="2">
      <x v="4933"/>
    </i>
    <i r="2">
      <x v="4935"/>
    </i>
    <i r="2">
      <x v="4936"/>
    </i>
    <i r="2">
      <x v="4937"/>
    </i>
    <i r="2">
      <x v="4938"/>
    </i>
    <i r="2">
      <x v="4968"/>
    </i>
    <i r="2">
      <x v="4973"/>
    </i>
    <i r="2">
      <x v="4977"/>
    </i>
    <i r="2">
      <x v="4979"/>
    </i>
    <i r="2">
      <x v="4980"/>
    </i>
    <i r="2">
      <x v="4988"/>
    </i>
    <i r="2">
      <x v="4990"/>
    </i>
    <i r="2">
      <x v="4993"/>
    </i>
    <i r="2">
      <x v="5005"/>
    </i>
    <i r="2">
      <x v="5006"/>
    </i>
    <i r="2">
      <x v="5030"/>
    </i>
    <i r="2">
      <x v="5034"/>
    </i>
    <i r="2">
      <x v="5036"/>
    </i>
    <i r="2">
      <x v="5041"/>
    </i>
    <i r="2">
      <x v="5045"/>
    </i>
    <i r="2">
      <x v="5047"/>
    </i>
    <i r="2">
      <x v="5051"/>
    </i>
    <i r="2">
      <x v="5057"/>
    </i>
    <i r="2">
      <x v="5058"/>
    </i>
    <i r="2">
      <x v="5060"/>
    </i>
    <i r="2">
      <x v="5064"/>
    </i>
    <i r="2">
      <x v="5065"/>
    </i>
    <i r="2">
      <x v="5067"/>
    </i>
    <i r="2">
      <x v="5080"/>
    </i>
    <i r="2">
      <x v="5081"/>
    </i>
    <i r="2">
      <x v="5108"/>
    </i>
    <i r="2">
      <x v="5109"/>
    </i>
    <i r="2">
      <x v="5116"/>
    </i>
    <i r="2">
      <x v="5117"/>
    </i>
    <i r="2">
      <x v="5118"/>
    </i>
    <i r="2">
      <x v="5121"/>
    </i>
    <i r="2">
      <x v="5122"/>
    </i>
    <i r="2">
      <x v="5134"/>
    </i>
    <i r="2">
      <x v="5138"/>
    </i>
    <i r="2">
      <x v="5151"/>
    </i>
    <i r="2">
      <x v="5167"/>
    </i>
    <i r="2">
      <x v="5172"/>
    </i>
    <i r="2">
      <x v="5173"/>
    </i>
    <i r="2">
      <x v="5175"/>
    </i>
    <i r="2">
      <x v="5176"/>
    </i>
    <i r="2">
      <x v="5187"/>
    </i>
    <i r="2">
      <x v="5206"/>
    </i>
    <i r="2">
      <x v="5217"/>
    </i>
    <i r="2">
      <x v="5218"/>
    </i>
    <i r="2">
      <x v="5219"/>
    </i>
    <i r="2">
      <x v="5220"/>
    </i>
    <i r="2">
      <x v="5224"/>
    </i>
    <i r="2">
      <x v="5245"/>
    </i>
    <i r="2">
      <x v="5258"/>
    </i>
    <i r="2">
      <x v="5259"/>
    </i>
    <i r="2">
      <x v="5261"/>
    </i>
    <i r="2">
      <x v="5263"/>
    </i>
    <i r="2">
      <x v="5272"/>
    </i>
    <i r="2">
      <x v="5275"/>
    </i>
    <i r="2">
      <x v="5276"/>
    </i>
    <i r="2">
      <x v="5278"/>
    </i>
    <i r="2">
      <x v="5279"/>
    </i>
    <i r="2">
      <x v="5281"/>
    </i>
    <i r="2">
      <x v="5294"/>
    </i>
    <i r="2">
      <x v="5296"/>
    </i>
    <i r="2">
      <x v="5299"/>
    </i>
    <i r="2">
      <x v="5300"/>
    </i>
    <i r="2">
      <x v="5303"/>
    </i>
    <i r="2">
      <x v="5304"/>
    </i>
    <i r="2">
      <x v="5319"/>
    </i>
    <i r="2">
      <x v="5323"/>
    </i>
    <i r="2">
      <x v="5331"/>
    </i>
    <i r="2">
      <x v="5334"/>
    </i>
    <i r="2">
      <x v="5340"/>
    </i>
    <i r="2">
      <x v="5359"/>
    </i>
    <i r="2">
      <x v="5370"/>
    </i>
    <i r="2">
      <x v="5373"/>
    </i>
    <i r="2">
      <x v="5375"/>
    </i>
    <i r="2">
      <x v="5382"/>
    </i>
    <i r="2">
      <x v="5383"/>
    </i>
    <i r="2">
      <x v="5389"/>
    </i>
    <i r="2">
      <x v="5399"/>
    </i>
    <i r="2">
      <x v="5422"/>
    </i>
    <i r="2">
      <x v="5425"/>
    </i>
    <i r="2">
      <x v="5427"/>
    </i>
    <i r="2">
      <x v="5432"/>
    </i>
    <i r="2">
      <x v="5437"/>
    </i>
    <i r="2">
      <x v="5439"/>
    </i>
    <i r="2">
      <x v="5443"/>
    </i>
    <i r="2">
      <x v="5448"/>
    </i>
    <i r="2">
      <x v="5458"/>
    </i>
    <i r="2">
      <x v="5460"/>
    </i>
    <i r="2">
      <x v="5461"/>
    </i>
    <i r="2">
      <x v="5465"/>
    </i>
    <i r="2">
      <x v="5470"/>
    </i>
    <i r="2">
      <x v="5471"/>
    </i>
    <i r="2">
      <x v="5497"/>
    </i>
    <i r="2">
      <x v="5498"/>
    </i>
    <i r="2">
      <x v="5502"/>
    </i>
    <i r="2">
      <x v="5503"/>
    </i>
    <i r="2">
      <x v="5520"/>
    </i>
    <i r="2">
      <x v="5521"/>
    </i>
    <i r="2">
      <x v="5523"/>
    </i>
    <i r="2">
      <x v="5524"/>
    </i>
    <i r="2">
      <x v="5534"/>
    </i>
    <i r="2">
      <x v="5543"/>
    </i>
    <i r="2">
      <x v="5552"/>
    </i>
    <i r="2">
      <x v="5553"/>
    </i>
    <i r="2">
      <x v="5564"/>
    </i>
    <i r="2">
      <x v="5565"/>
    </i>
    <i r="2">
      <x v="5569"/>
    </i>
    <i r="2">
      <x v="5573"/>
    </i>
    <i r="2">
      <x v="5578"/>
    </i>
    <i r="2">
      <x v="5579"/>
    </i>
    <i r="2">
      <x v="5584"/>
    </i>
    <i r="2">
      <x v="5596"/>
    </i>
    <i r="2">
      <x v="5623"/>
    </i>
    <i r="2">
      <x v="5624"/>
    </i>
    <i r="2">
      <x v="5625"/>
    </i>
    <i r="2">
      <x v="5634"/>
    </i>
    <i r="2">
      <x v="5641"/>
    </i>
    <i r="2">
      <x v="5644"/>
    </i>
    <i r="2">
      <x v="5645"/>
    </i>
    <i r="2">
      <x v="5657"/>
    </i>
    <i r="2">
      <x v="5665"/>
    </i>
    <i r="2">
      <x v="5666"/>
    </i>
    <i r="2">
      <x v="5667"/>
    </i>
    <i r="2">
      <x v="5668"/>
    </i>
    <i r="2">
      <x v="5669"/>
    </i>
    <i r="2">
      <x v="5670"/>
    </i>
    <i r="2">
      <x v="5680"/>
    </i>
    <i r="2">
      <x v="5700"/>
    </i>
    <i r="2">
      <x v="5713"/>
    </i>
    <i r="2">
      <x v="5754"/>
    </i>
    <i r="2">
      <x v="5758"/>
    </i>
    <i r="2">
      <x v="5760"/>
    </i>
    <i r="2">
      <x v="5763"/>
    </i>
    <i r="2">
      <x v="5764"/>
    </i>
    <i r="2">
      <x v="5766"/>
    </i>
    <i r="2">
      <x v="5770"/>
    </i>
    <i r="2">
      <x v="5771"/>
    </i>
    <i r="2">
      <x v="5772"/>
    </i>
    <i r="2">
      <x v="5781"/>
    </i>
    <i r="2">
      <x v="5784"/>
    </i>
    <i r="2">
      <x v="5787"/>
    </i>
    <i r="2">
      <x v="5793"/>
    </i>
    <i r="2">
      <x v="5796"/>
    </i>
    <i r="2">
      <x v="5797"/>
    </i>
    <i r="2">
      <x v="5799"/>
    </i>
    <i r="2">
      <x v="5806"/>
    </i>
    <i r="2">
      <x v="5809"/>
    </i>
    <i r="2">
      <x v="5810"/>
    </i>
    <i r="2">
      <x v="5812"/>
    </i>
    <i r="2">
      <x v="5822"/>
    </i>
    <i r="2">
      <x v="5823"/>
    </i>
    <i r="2">
      <x v="5842"/>
    </i>
    <i r="2">
      <x v="5853"/>
    </i>
    <i r="2">
      <x v="5855"/>
    </i>
    <i r="2">
      <x v="5856"/>
    </i>
    <i r="2">
      <x v="5857"/>
    </i>
    <i r="2">
      <x v="5864"/>
    </i>
    <i r="2">
      <x v="5865"/>
    </i>
    <i r="2">
      <x v="5870"/>
    </i>
    <i r="2">
      <x v="5875"/>
    </i>
    <i r="2">
      <x v="5891"/>
    </i>
    <i r="2">
      <x v="5892"/>
    </i>
    <i r="2">
      <x v="5913"/>
    </i>
    <i r="2">
      <x v="5926"/>
    </i>
    <i r="2">
      <x v="5931"/>
    </i>
    <i r="2">
      <x v="5941"/>
    </i>
    <i r="2">
      <x v="5944"/>
    </i>
    <i r="2">
      <x v="5950"/>
    </i>
    <i r="2">
      <x v="5955"/>
    </i>
    <i r="2">
      <x v="5964"/>
    </i>
    <i r="2">
      <x v="5970"/>
    </i>
    <i r="2">
      <x v="5973"/>
    </i>
    <i r="2">
      <x v="5979"/>
    </i>
    <i r="2">
      <x v="6007"/>
    </i>
    <i r="2">
      <x v="6009"/>
    </i>
    <i r="2">
      <x v="6018"/>
    </i>
    <i r="2">
      <x v="6022"/>
    </i>
    <i r="2">
      <x v="6030"/>
    </i>
    <i r="2">
      <x v="6036"/>
    </i>
    <i r="2">
      <x v="6041"/>
    </i>
    <i r="2">
      <x v="6045"/>
    </i>
    <i r="2">
      <x v="6053"/>
    </i>
    <i r="2">
      <x v="6057"/>
    </i>
    <i r="2">
      <x v="6059"/>
    </i>
    <i r="2">
      <x v="6060"/>
    </i>
    <i r="2">
      <x v="6068"/>
    </i>
    <i r="2">
      <x v="6073"/>
    </i>
    <i r="2">
      <x v="6084"/>
    </i>
    <i r="2">
      <x v="6088"/>
    </i>
    <i r="2">
      <x v="6089"/>
    </i>
    <i r="2">
      <x v="6094"/>
    </i>
    <i r="2">
      <x v="6109"/>
    </i>
    <i r="2">
      <x v="6158"/>
    </i>
    <i r="2">
      <x v="6159"/>
    </i>
    <i r="2">
      <x v="6167"/>
    </i>
    <i r="2">
      <x v="6169"/>
    </i>
    <i r="2">
      <x v="6195"/>
    </i>
    <i r="2">
      <x v="6208"/>
    </i>
    <i r="2">
      <x v="6211"/>
    </i>
    <i r="2">
      <x v="6215"/>
    </i>
    <i r="2">
      <x v="6258"/>
    </i>
    <i r="2">
      <x v="6273"/>
    </i>
    <i r="2">
      <x v="6303"/>
    </i>
    <i r="2">
      <x v="6305"/>
    </i>
    <i r="2">
      <x v="6306"/>
    </i>
    <i r="2">
      <x v="6307"/>
    </i>
    <i r="2">
      <x v="6315"/>
    </i>
    <i r="2">
      <x v="6319"/>
    </i>
    <i r="2">
      <x v="6324"/>
    </i>
    <i r="2">
      <x v="6330"/>
    </i>
    <i r="2">
      <x v="6342"/>
    </i>
    <i r="2">
      <x v="6351"/>
    </i>
    <i r="2">
      <x v="6359"/>
    </i>
    <i r="2">
      <x v="6362"/>
    </i>
    <i r="2">
      <x v="6396"/>
    </i>
    <i r="2">
      <x v="6422"/>
    </i>
    <i r="2">
      <x v="6423"/>
    </i>
    <i r="2">
      <x v="6468"/>
    </i>
    <i r="2">
      <x v="6471"/>
    </i>
    <i r="2">
      <x v="6475"/>
    </i>
    <i r="2">
      <x v="6498"/>
    </i>
    <i r="2">
      <x v="6502"/>
    </i>
    <i r="2">
      <x v="6505"/>
    </i>
    <i r="2">
      <x v="6510"/>
    </i>
    <i r="2">
      <x v="6537"/>
    </i>
    <i r="2">
      <x v="6548"/>
    </i>
    <i r="2">
      <x v="6556"/>
    </i>
    <i r="2">
      <x v="6557"/>
    </i>
    <i r="2">
      <x v="6563"/>
    </i>
    <i r="2">
      <x v="6575"/>
    </i>
    <i r="2">
      <x v="6576"/>
    </i>
    <i r="2">
      <x v="6578"/>
    </i>
    <i r="2">
      <x v="6602"/>
    </i>
    <i r="2">
      <x v="6607"/>
    </i>
    <i r="2">
      <x v="6608"/>
    </i>
    <i r="2">
      <x v="6614"/>
    </i>
    <i r="2">
      <x v="6621"/>
    </i>
    <i r="2">
      <x v="6629"/>
    </i>
    <i r="2">
      <x v="6631"/>
    </i>
    <i r="2">
      <x v="6634"/>
    </i>
    <i r="2">
      <x v="6639"/>
    </i>
    <i r="2">
      <x v="6643"/>
    </i>
    <i r="2">
      <x v="6644"/>
    </i>
    <i r="2">
      <x v="6652"/>
    </i>
    <i r="2">
      <x v="6654"/>
    </i>
    <i r="2">
      <x v="6655"/>
    </i>
    <i r="2">
      <x v="6656"/>
    </i>
    <i r="2">
      <x v="6658"/>
    </i>
    <i r="2">
      <x v="6659"/>
    </i>
    <i r="2">
      <x v="6662"/>
    </i>
    <i r="2">
      <x v="6682"/>
    </i>
    <i r="2">
      <x v="6701"/>
    </i>
    <i r="2">
      <x v="6703"/>
    </i>
    <i r="2">
      <x v="6705"/>
    </i>
    <i r="2">
      <x v="6711"/>
    </i>
    <i r="2">
      <x v="6714"/>
    </i>
    <i r="2">
      <x v="6723"/>
    </i>
    <i r="2">
      <x v="6749"/>
    </i>
    <i r="2">
      <x v="6766"/>
    </i>
    <i r="2">
      <x v="6768"/>
    </i>
    <i r="2">
      <x v="6769"/>
    </i>
    <i r="2">
      <x v="6772"/>
    </i>
    <i r="2">
      <x v="6782"/>
    </i>
    <i r="2">
      <x v="6785"/>
    </i>
    <i r="2">
      <x v="6787"/>
    </i>
    <i r="2">
      <x v="6789"/>
    </i>
    <i r="2">
      <x v="6790"/>
    </i>
    <i r="2">
      <x v="6791"/>
    </i>
    <i r="2">
      <x v="6797"/>
    </i>
    <i r="2">
      <x v="6803"/>
    </i>
    <i r="2">
      <x v="6804"/>
    </i>
    <i r="2">
      <x v="6805"/>
    </i>
    <i r="2">
      <x v="6807"/>
    </i>
    <i r="2">
      <x v="6813"/>
    </i>
    <i r="2">
      <x v="6815"/>
    </i>
    <i r="2">
      <x v="6816"/>
    </i>
    <i r="2">
      <x v="6817"/>
    </i>
    <i r="2">
      <x v="6818"/>
    </i>
    <i r="2">
      <x v="6819"/>
    </i>
    <i r="2">
      <x v="6829"/>
    </i>
    <i r="2">
      <x v="6830"/>
    </i>
    <i r="2">
      <x v="6837"/>
    </i>
    <i r="2">
      <x v="6839"/>
    </i>
    <i r="2">
      <x v="6840"/>
    </i>
    <i r="2">
      <x v="6845"/>
    </i>
    <i r="2">
      <x v="6849"/>
    </i>
    <i r="2">
      <x v="6852"/>
    </i>
    <i r="2">
      <x v="6857"/>
    </i>
    <i r="2">
      <x v="6870"/>
    </i>
    <i r="2">
      <x v="6879"/>
    </i>
    <i r="2">
      <x v="6882"/>
    </i>
    <i r="2">
      <x v="6886"/>
    </i>
    <i r="2">
      <x v="6887"/>
    </i>
    <i r="2">
      <x v="6889"/>
    </i>
    <i r="2">
      <x v="6897"/>
    </i>
    <i r="2">
      <x v="6901"/>
    </i>
    <i r="2">
      <x v="6909"/>
    </i>
    <i r="2">
      <x v="6917"/>
    </i>
    <i r="2">
      <x v="6929"/>
    </i>
    <i r="2">
      <x v="6943"/>
    </i>
    <i r="2">
      <x v="6945"/>
    </i>
    <i r="2">
      <x v="6949"/>
    </i>
    <i r="2">
      <x v="6951"/>
    </i>
    <i r="2">
      <x v="6952"/>
    </i>
    <i r="2">
      <x v="6953"/>
    </i>
    <i r="2">
      <x v="6955"/>
    </i>
    <i r="2">
      <x v="6956"/>
    </i>
    <i r="2">
      <x v="6966"/>
    </i>
    <i r="2">
      <x v="6971"/>
    </i>
    <i r="2">
      <x v="6972"/>
    </i>
    <i r="2">
      <x v="6979"/>
    </i>
    <i r="2">
      <x v="6982"/>
    </i>
    <i r="2">
      <x v="6984"/>
    </i>
    <i r="2">
      <x v="6996"/>
    </i>
    <i r="2">
      <x v="7006"/>
    </i>
    <i r="2">
      <x v="7009"/>
    </i>
    <i r="2">
      <x v="7010"/>
    </i>
    <i r="2">
      <x v="7011"/>
    </i>
    <i r="2">
      <x v="7019"/>
    </i>
    <i r="2">
      <x v="7022"/>
    </i>
    <i r="2">
      <x v="7027"/>
    </i>
    <i r="2">
      <x v="7044"/>
    </i>
    <i r="2">
      <x v="7047"/>
    </i>
    <i r="2">
      <x v="7052"/>
    </i>
    <i r="2">
      <x v="7082"/>
    </i>
    <i r="2">
      <x v="7087"/>
    </i>
    <i r="2">
      <x v="7091"/>
    </i>
    <i r="2">
      <x v="7121"/>
    </i>
    <i r="2">
      <x v="7132"/>
    </i>
    <i r="2">
      <x v="7135"/>
    </i>
    <i r="2">
      <x v="7137"/>
    </i>
    <i r="2">
      <x v="7143"/>
    </i>
    <i r="2">
      <x v="7147"/>
    </i>
    <i r="2">
      <x v="7148"/>
    </i>
    <i r="2">
      <x v="7152"/>
    </i>
    <i r="2">
      <x v="7153"/>
    </i>
    <i r="2">
      <x v="7154"/>
    </i>
    <i r="2">
      <x v="7156"/>
    </i>
    <i r="2">
      <x v="7157"/>
    </i>
    <i r="2">
      <x v="7161"/>
    </i>
    <i r="2">
      <x v="7162"/>
    </i>
    <i r="2">
      <x v="7166"/>
    </i>
    <i r="2">
      <x v="7181"/>
    </i>
    <i r="2">
      <x v="7188"/>
    </i>
    <i r="2">
      <x v="7192"/>
    </i>
    <i r="2">
      <x v="7205"/>
    </i>
    <i r="2">
      <x v="7207"/>
    </i>
    <i r="2">
      <x v="7210"/>
    </i>
    <i r="2">
      <x v="7219"/>
    </i>
    <i r="2">
      <x v="7227"/>
    </i>
    <i r="2">
      <x v="7228"/>
    </i>
    <i r="2">
      <x v="7229"/>
    </i>
    <i r="2">
      <x v="7250"/>
    </i>
    <i r="2">
      <x v="7251"/>
    </i>
    <i r="2">
      <x v="7255"/>
    </i>
    <i r="2">
      <x v="7261"/>
    </i>
    <i r="2">
      <x v="7262"/>
    </i>
    <i r="2">
      <x v="7264"/>
    </i>
    <i r="2">
      <x v="7270"/>
    </i>
    <i r="2">
      <x v="7274"/>
    </i>
    <i r="2">
      <x v="7276"/>
    </i>
    <i r="2">
      <x v="7277"/>
    </i>
    <i r="2">
      <x v="7278"/>
    </i>
    <i r="2">
      <x v="7279"/>
    </i>
    <i r="2">
      <x v="7281"/>
    </i>
    <i r="2">
      <x v="7283"/>
    </i>
    <i r="2">
      <x v="7292"/>
    </i>
    <i r="2">
      <x v="7301"/>
    </i>
    <i r="2">
      <x v="7306"/>
    </i>
    <i r="2">
      <x v="7311"/>
    </i>
    <i r="2">
      <x v="7313"/>
    </i>
    <i r="2">
      <x v="7316"/>
    </i>
    <i r="2">
      <x v="7317"/>
    </i>
    <i r="2">
      <x v="7328"/>
    </i>
    <i r="2">
      <x v="7329"/>
    </i>
    <i r="2">
      <x v="7330"/>
    </i>
    <i r="2">
      <x v="7338"/>
    </i>
    <i r="2">
      <x v="7339"/>
    </i>
    <i r="2">
      <x v="7344"/>
    </i>
    <i r="2">
      <x v="7350"/>
    </i>
    <i r="2">
      <x v="7357"/>
    </i>
    <i r="2">
      <x v="7364"/>
    </i>
    <i r="2">
      <x v="7384"/>
    </i>
    <i r="2">
      <x v="7386"/>
    </i>
    <i r="2">
      <x v="7389"/>
    </i>
    <i r="2">
      <x v="7392"/>
    </i>
    <i r="2">
      <x v="7396"/>
    </i>
    <i r="2">
      <x v="7397"/>
    </i>
    <i r="2">
      <x v="7398"/>
    </i>
    <i r="2">
      <x v="7399"/>
    </i>
    <i r="2">
      <x v="7402"/>
    </i>
    <i r="2">
      <x v="7410"/>
    </i>
    <i r="2">
      <x v="7414"/>
    </i>
    <i r="2">
      <x v="7417"/>
    </i>
    <i r="2">
      <x v="7422"/>
    </i>
    <i r="2">
      <x v="7427"/>
    </i>
    <i r="2">
      <x v="7428"/>
    </i>
    <i r="2">
      <x v="7430"/>
    </i>
    <i r="2">
      <x v="7432"/>
    </i>
    <i r="2">
      <x v="7447"/>
    </i>
    <i r="2">
      <x v="7448"/>
    </i>
    <i r="2">
      <x v="7466"/>
    </i>
    <i r="2">
      <x v="7469"/>
    </i>
    <i r="2">
      <x v="7475"/>
    </i>
    <i r="2">
      <x v="7477"/>
    </i>
    <i r="2">
      <x v="7479"/>
    </i>
    <i r="2">
      <x v="7486"/>
    </i>
    <i r="2">
      <x v="7489"/>
    </i>
    <i r="2">
      <x v="7492"/>
    </i>
    <i r="2">
      <x v="7495"/>
    </i>
    <i r="2">
      <x v="7497"/>
    </i>
    <i r="2">
      <x v="7498"/>
    </i>
    <i r="2">
      <x v="7500"/>
    </i>
    <i r="2">
      <x v="7504"/>
    </i>
    <i r="2">
      <x v="7509"/>
    </i>
    <i r="2">
      <x v="7511"/>
    </i>
    <i r="2">
      <x v="7512"/>
    </i>
    <i r="2">
      <x v="7518"/>
    </i>
    <i r="2">
      <x v="7528"/>
    </i>
    <i r="2">
      <x v="7529"/>
    </i>
    <i r="2">
      <x v="7531"/>
    </i>
    <i r="2">
      <x v="7532"/>
    </i>
    <i r="2">
      <x v="7537"/>
    </i>
    <i r="2">
      <x v="7538"/>
    </i>
    <i r="2">
      <x v="7540"/>
    </i>
    <i r="2">
      <x v="7550"/>
    </i>
    <i r="2">
      <x v="7551"/>
    </i>
    <i r="2">
      <x v="7552"/>
    </i>
    <i r="2">
      <x v="7555"/>
    </i>
    <i r="2">
      <x v="7563"/>
    </i>
    <i r="2">
      <x v="7567"/>
    </i>
    <i r="2">
      <x v="7568"/>
    </i>
    <i r="2">
      <x v="7570"/>
    </i>
    <i r="2">
      <x v="7571"/>
    </i>
    <i r="2">
      <x v="7572"/>
    </i>
    <i r="2">
      <x v="7573"/>
    </i>
    <i r="2">
      <x v="7577"/>
    </i>
    <i r="2">
      <x v="7578"/>
    </i>
    <i r="2">
      <x v="7582"/>
    </i>
    <i r="2">
      <x v="7586"/>
    </i>
    <i r="2">
      <x v="7587"/>
    </i>
    <i r="2">
      <x v="7594"/>
    </i>
    <i r="2">
      <x v="7596"/>
    </i>
    <i r="2">
      <x v="7598"/>
    </i>
    <i r="2">
      <x v="7599"/>
    </i>
    <i r="2">
      <x v="7601"/>
    </i>
    <i r="2">
      <x v="7606"/>
    </i>
    <i r="2">
      <x v="7612"/>
    </i>
    <i r="2">
      <x v="7616"/>
    </i>
    <i r="2">
      <x v="7620"/>
    </i>
    <i r="2">
      <x v="7621"/>
    </i>
    <i r="2">
      <x v="7643"/>
    </i>
    <i r="2">
      <x v="7649"/>
    </i>
    <i r="2">
      <x v="7650"/>
    </i>
    <i r="2">
      <x v="7653"/>
    </i>
    <i r="2">
      <x v="7656"/>
    </i>
    <i r="2">
      <x v="7662"/>
    </i>
    <i r="2">
      <x v="7670"/>
    </i>
    <i r="2">
      <x v="7678"/>
    </i>
    <i r="2">
      <x v="7679"/>
    </i>
    <i r="2">
      <x v="7683"/>
    </i>
    <i r="2">
      <x v="7684"/>
    </i>
    <i r="2">
      <x v="7685"/>
    </i>
    <i r="2">
      <x v="7689"/>
    </i>
    <i r="2">
      <x v="7690"/>
    </i>
    <i r="2">
      <x v="7691"/>
    </i>
    <i r="2">
      <x v="7692"/>
    </i>
    <i r="2">
      <x v="7695"/>
    </i>
    <i r="2">
      <x v="7714"/>
    </i>
    <i r="2">
      <x v="7744"/>
    </i>
    <i r="2">
      <x v="7748"/>
    </i>
    <i r="2">
      <x v="7760"/>
    </i>
    <i r="2">
      <x v="7761"/>
    </i>
    <i r="2">
      <x v="7777"/>
    </i>
    <i r="2">
      <x v="7791"/>
    </i>
    <i r="2">
      <x v="7792"/>
    </i>
    <i r="2">
      <x v="7794"/>
    </i>
    <i r="2">
      <x v="7795"/>
    </i>
    <i r="2">
      <x v="7796"/>
    </i>
    <i r="2">
      <x v="7804"/>
    </i>
    <i r="2">
      <x v="7807"/>
    </i>
    <i r="2">
      <x v="7813"/>
    </i>
    <i r="2">
      <x v="7823"/>
    </i>
    <i r="2">
      <x v="7831"/>
    </i>
    <i r="2">
      <x v="7832"/>
    </i>
    <i r="2">
      <x v="7834"/>
    </i>
    <i r="2">
      <x v="7838"/>
    </i>
    <i r="2">
      <x v="7843"/>
    </i>
    <i r="2">
      <x v="7845"/>
    </i>
    <i r="2">
      <x v="7849"/>
    </i>
    <i r="2">
      <x v="7853"/>
    </i>
    <i r="2">
      <x v="7864"/>
    </i>
    <i r="2">
      <x v="7866"/>
    </i>
    <i r="2">
      <x v="7868"/>
    </i>
    <i r="2">
      <x v="7869"/>
    </i>
    <i r="2">
      <x v="7871"/>
    </i>
    <i r="2">
      <x v="7872"/>
    </i>
    <i r="2">
      <x v="7873"/>
    </i>
    <i r="2">
      <x v="7874"/>
    </i>
    <i r="2">
      <x v="7877"/>
    </i>
    <i r="2">
      <x v="7878"/>
    </i>
    <i r="2">
      <x v="7886"/>
    </i>
    <i r="2">
      <x v="7890"/>
    </i>
    <i r="2">
      <x v="7893"/>
    </i>
    <i r="2">
      <x v="7896"/>
    </i>
    <i r="1">
      <x v="11"/>
    </i>
    <i r="2">
      <x v="11"/>
    </i>
    <i r="2">
      <x v="40"/>
    </i>
    <i r="2">
      <x v="58"/>
    </i>
    <i r="2">
      <x v="59"/>
    </i>
    <i r="2">
      <x v="70"/>
    </i>
    <i r="2">
      <x v="84"/>
    </i>
    <i r="2">
      <x v="85"/>
    </i>
    <i r="2">
      <x v="89"/>
    </i>
    <i r="2">
      <x v="92"/>
    </i>
    <i r="2">
      <x v="94"/>
    </i>
    <i r="2">
      <x v="99"/>
    </i>
    <i r="2">
      <x v="107"/>
    </i>
    <i r="2">
      <x v="112"/>
    </i>
    <i r="2">
      <x v="115"/>
    </i>
    <i r="2">
      <x v="122"/>
    </i>
    <i r="2">
      <x v="134"/>
    </i>
    <i r="2">
      <x v="141"/>
    </i>
    <i r="2">
      <x v="149"/>
    </i>
    <i r="2">
      <x v="157"/>
    </i>
    <i r="2">
      <x v="158"/>
    </i>
    <i r="2">
      <x v="168"/>
    </i>
    <i r="2">
      <x v="172"/>
    </i>
    <i r="2">
      <x v="175"/>
    </i>
    <i r="2">
      <x v="176"/>
    </i>
    <i r="2">
      <x v="186"/>
    </i>
    <i r="2">
      <x v="194"/>
    </i>
    <i r="2">
      <x v="196"/>
    </i>
    <i r="2">
      <x v="205"/>
    </i>
    <i r="2">
      <x v="220"/>
    </i>
    <i r="2">
      <x v="230"/>
    </i>
    <i r="2">
      <x v="232"/>
    </i>
    <i r="2">
      <x v="234"/>
    </i>
    <i r="2">
      <x v="246"/>
    </i>
    <i r="2">
      <x v="257"/>
    </i>
    <i r="2">
      <x v="261"/>
    </i>
    <i r="2">
      <x v="268"/>
    </i>
    <i r="2">
      <x v="290"/>
    </i>
    <i r="2">
      <x v="293"/>
    </i>
    <i r="2">
      <x v="323"/>
    </i>
    <i r="2">
      <x v="324"/>
    </i>
    <i r="2">
      <x v="332"/>
    </i>
    <i r="2">
      <x v="334"/>
    </i>
    <i r="2">
      <x v="337"/>
    </i>
    <i r="2">
      <x v="345"/>
    </i>
    <i r="2">
      <x v="346"/>
    </i>
    <i r="2">
      <x v="354"/>
    </i>
    <i r="2">
      <x v="380"/>
    </i>
    <i r="2">
      <x v="389"/>
    </i>
    <i r="2">
      <x v="405"/>
    </i>
    <i r="2">
      <x v="420"/>
    </i>
    <i r="2">
      <x v="426"/>
    </i>
    <i r="2">
      <x v="429"/>
    </i>
    <i r="2">
      <x v="431"/>
    </i>
    <i r="2">
      <x v="438"/>
    </i>
    <i r="2">
      <x v="455"/>
    </i>
    <i r="2">
      <x v="468"/>
    </i>
    <i r="2">
      <x v="475"/>
    </i>
    <i r="2">
      <x v="478"/>
    </i>
    <i r="2">
      <x v="479"/>
    </i>
    <i r="2">
      <x v="480"/>
    </i>
    <i r="2">
      <x v="481"/>
    </i>
    <i r="2">
      <x v="482"/>
    </i>
    <i r="2">
      <x v="487"/>
    </i>
    <i r="2">
      <x v="488"/>
    </i>
    <i r="2">
      <x v="489"/>
    </i>
    <i r="2">
      <x v="492"/>
    </i>
    <i r="2">
      <x v="494"/>
    </i>
    <i r="2">
      <x v="495"/>
    </i>
    <i r="2">
      <x v="505"/>
    </i>
    <i r="2">
      <x v="509"/>
    </i>
    <i r="2">
      <x v="524"/>
    </i>
    <i r="2">
      <x v="526"/>
    </i>
    <i r="2">
      <x v="531"/>
    </i>
    <i r="2">
      <x v="542"/>
    </i>
    <i r="2">
      <x v="543"/>
    </i>
    <i r="2">
      <x v="553"/>
    </i>
    <i r="2">
      <x v="568"/>
    </i>
    <i r="2">
      <x v="569"/>
    </i>
    <i r="2">
      <x v="574"/>
    </i>
    <i r="2">
      <x v="580"/>
    </i>
    <i r="2">
      <x v="586"/>
    </i>
    <i r="2">
      <x v="587"/>
    </i>
    <i r="2">
      <x v="588"/>
    </i>
    <i r="2">
      <x v="593"/>
    </i>
    <i r="2">
      <x v="595"/>
    </i>
    <i r="2">
      <x v="602"/>
    </i>
    <i r="2">
      <x v="604"/>
    </i>
    <i r="2">
      <x v="619"/>
    </i>
    <i r="2">
      <x v="622"/>
    </i>
    <i r="2">
      <x v="626"/>
    </i>
    <i r="2">
      <x v="629"/>
    </i>
    <i r="2">
      <x v="631"/>
    </i>
    <i r="2">
      <x v="639"/>
    </i>
    <i r="2">
      <x v="643"/>
    </i>
    <i r="2">
      <x v="648"/>
    </i>
    <i r="2">
      <x v="652"/>
    </i>
    <i r="2">
      <x v="653"/>
    </i>
    <i r="2">
      <x v="667"/>
    </i>
    <i r="2">
      <x v="674"/>
    </i>
    <i r="2">
      <x v="677"/>
    </i>
    <i r="2">
      <x v="683"/>
    </i>
    <i r="2">
      <x v="687"/>
    </i>
    <i r="2">
      <x v="694"/>
    </i>
    <i r="2">
      <x v="704"/>
    </i>
    <i r="2">
      <x v="721"/>
    </i>
    <i r="2">
      <x v="722"/>
    </i>
    <i r="2">
      <x v="724"/>
    </i>
    <i r="2">
      <x v="730"/>
    </i>
    <i r="2">
      <x v="731"/>
    </i>
    <i r="2">
      <x v="737"/>
    </i>
    <i r="2">
      <x v="745"/>
    </i>
    <i r="2">
      <x v="768"/>
    </i>
    <i r="2">
      <x v="777"/>
    </i>
    <i r="2">
      <x v="780"/>
    </i>
    <i r="2">
      <x v="786"/>
    </i>
    <i r="2">
      <x v="790"/>
    </i>
    <i r="2">
      <x v="796"/>
    </i>
    <i r="2">
      <x v="800"/>
    </i>
    <i r="2">
      <x v="802"/>
    </i>
    <i r="2">
      <x v="809"/>
    </i>
    <i r="2">
      <x v="812"/>
    </i>
    <i r="2">
      <x v="813"/>
    </i>
    <i r="2">
      <x v="814"/>
    </i>
    <i r="2">
      <x v="815"/>
    </i>
    <i r="2">
      <x v="817"/>
    </i>
    <i r="2">
      <x v="818"/>
    </i>
    <i r="2">
      <x v="819"/>
    </i>
    <i r="2">
      <x v="821"/>
    </i>
    <i r="2">
      <x v="826"/>
    </i>
    <i r="2">
      <x v="834"/>
    </i>
    <i r="2">
      <x v="844"/>
    </i>
    <i r="2">
      <x v="845"/>
    </i>
    <i r="2">
      <x v="848"/>
    </i>
    <i r="2">
      <x v="849"/>
    </i>
    <i r="2">
      <x v="853"/>
    </i>
    <i r="2">
      <x v="863"/>
    </i>
    <i r="2">
      <x v="870"/>
    </i>
    <i r="2">
      <x v="872"/>
    </i>
    <i r="2">
      <x v="880"/>
    </i>
    <i r="2">
      <x v="909"/>
    </i>
    <i r="2">
      <x v="911"/>
    </i>
    <i r="2">
      <x v="914"/>
    </i>
    <i r="2">
      <x v="915"/>
    </i>
    <i r="2">
      <x v="917"/>
    </i>
    <i r="2">
      <x v="921"/>
    </i>
    <i r="2">
      <x v="933"/>
    </i>
    <i r="2">
      <x v="937"/>
    </i>
    <i r="2">
      <x v="938"/>
    </i>
    <i r="2">
      <x v="939"/>
    </i>
    <i r="2">
      <x v="940"/>
    </i>
    <i r="2">
      <x v="945"/>
    </i>
    <i r="2">
      <x v="950"/>
    </i>
    <i r="2">
      <x v="952"/>
    </i>
    <i r="2">
      <x v="955"/>
    </i>
    <i r="2">
      <x v="957"/>
    </i>
    <i r="2">
      <x v="960"/>
    </i>
    <i r="2">
      <x v="989"/>
    </i>
    <i r="2">
      <x v="990"/>
    </i>
    <i r="2">
      <x v="991"/>
    </i>
    <i r="2">
      <x v="994"/>
    </i>
    <i r="2">
      <x v="995"/>
    </i>
    <i r="2">
      <x v="1005"/>
    </i>
    <i r="2">
      <x v="1011"/>
    </i>
    <i r="2">
      <x v="1012"/>
    </i>
    <i r="2">
      <x v="1014"/>
    </i>
    <i r="2">
      <x v="1027"/>
    </i>
    <i r="2">
      <x v="1046"/>
    </i>
    <i r="2">
      <x v="1050"/>
    </i>
    <i r="2">
      <x v="1080"/>
    </i>
    <i r="2">
      <x v="1081"/>
    </i>
    <i r="2">
      <x v="1084"/>
    </i>
    <i r="2">
      <x v="1090"/>
    </i>
    <i r="2">
      <x v="1094"/>
    </i>
    <i r="2">
      <x v="1109"/>
    </i>
    <i r="2">
      <x v="1111"/>
    </i>
    <i r="2">
      <x v="1114"/>
    </i>
    <i r="2">
      <x v="1115"/>
    </i>
    <i r="2">
      <x v="1116"/>
    </i>
    <i r="2">
      <x v="1117"/>
    </i>
    <i r="2">
      <x v="1119"/>
    </i>
    <i r="2">
      <x v="1123"/>
    </i>
    <i r="2">
      <x v="1128"/>
    </i>
    <i r="2">
      <x v="1144"/>
    </i>
    <i r="2">
      <x v="1147"/>
    </i>
    <i r="2">
      <x v="1150"/>
    </i>
    <i r="2">
      <x v="1201"/>
    </i>
    <i r="2">
      <x v="1210"/>
    </i>
    <i r="2">
      <x v="1211"/>
    </i>
    <i r="2">
      <x v="1216"/>
    </i>
    <i r="2">
      <x v="1218"/>
    </i>
    <i r="2">
      <x v="1224"/>
    </i>
    <i r="2">
      <x v="1229"/>
    </i>
    <i r="2">
      <x v="1232"/>
    </i>
    <i r="2">
      <x v="1238"/>
    </i>
    <i r="2">
      <x v="1243"/>
    </i>
    <i r="2">
      <x v="1245"/>
    </i>
    <i r="2">
      <x v="1247"/>
    </i>
    <i r="2">
      <x v="1251"/>
    </i>
    <i r="2">
      <x v="1295"/>
    </i>
    <i r="2">
      <x v="1297"/>
    </i>
    <i r="2">
      <x v="1302"/>
    </i>
    <i r="2">
      <x v="1305"/>
    </i>
    <i r="2">
      <x v="1307"/>
    </i>
    <i r="2">
      <x v="1308"/>
    </i>
    <i r="2">
      <x v="1317"/>
    </i>
    <i r="2">
      <x v="1318"/>
    </i>
    <i r="2">
      <x v="1329"/>
    </i>
    <i r="2">
      <x v="1334"/>
    </i>
    <i r="2">
      <x v="1341"/>
    </i>
    <i r="2">
      <x v="1343"/>
    </i>
    <i r="2">
      <x v="1349"/>
    </i>
    <i r="2">
      <x v="1351"/>
    </i>
    <i r="2">
      <x v="1353"/>
    </i>
    <i r="2">
      <x v="1354"/>
    </i>
    <i r="2">
      <x v="1355"/>
    </i>
    <i r="2">
      <x v="1360"/>
    </i>
    <i r="2">
      <x v="1365"/>
    </i>
    <i r="2">
      <x v="1373"/>
    </i>
    <i r="2">
      <x v="1392"/>
    </i>
    <i r="2">
      <x v="1396"/>
    </i>
    <i r="2">
      <x v="1405"/>
    </i>
    <i r="2">
      <x v="1408"/>
    </i>
    <i r="2">
      <x v="1409"/>
    </i>
    <i r="2">
      <x v="1412"/>
    </i>
    <i r="2">
      <x v="1414"/>
    </i>
    <i r="2">
      <x v="1425"/>
    </i>
    <i r="2">
      <x v="1430"/>
    </i>
    <i r="2">
      <x v="1433"/>
    </i>
    <i r="2">
      <x v="1438"/>
    </i>
    <i r="2">
      <x v="1443"/>
    </i>
    <i r="2">
      <x v="1446"/>
    </i>
    <i r="2">
      <x v="1447"/>
    </i>
    <i r="2">
      <x v="1456"/>
    </i>
    <i r="2">
      <x v="1459"/>
    </i>
    <i r="2">
      <x v="1464"/>
    </i>
    <i r="2">
      <x v="1475"/>
    </i>
    <i r="2">
      <x v="1481"/>
    </i>
    <i r="2">
      <x v="1486"/>
    </i>
    <i r="2">
      <x v="1494"/>
    </i>
    <i r="2">
      <x v="1503"/>
    </i>
    <i r="2">
      <x v="1505"/>
    </i>
    <i r="2">
      <x v="1510"/>
    </i>
    <i r="2">
      <x v="1528"/>
    </i>
    <i r="2">
      <x v="1538"/>
    </i>
    <i r="2">
      <x v="1545"/>
    </i>
    <i r="2">
      <x v="1546"/>
    </i>
    <i r="2">
      <x v="1547"/>
    </i>
    <i r="2">
      <x v="1554"/>
    </i>
    <i r="2">
      <x v="1555"/>
    </i>
    <i r="2">
      <x v="1556"/>
    </i>
    <i r="2">
      <x v="1557"/>
    </i>
    <i r="2">
      <x v="1558"/>
    </i>
    <i r="2">
      <x v="1565"/>
    </i>
    <i r="2">
      <x v="1598"/>
    </i>
    <i r="2">
      <x v="1624"/>
    </i>
    <i r="2">
      <x v="1643"/>
    </i>
    <i r="2">
      <x v="1647"/>
    </i>
    <i r="2">
      <x v="1651"/>
    </i>
    <i r="2">
      <x v="1653"/>
    </i>
    <i r="2">
      <x v="1658"/>
    </i>
    <i r="2">
      <x v="1659"/>
    </i>
    <i r="2">
      <x v="1662"/>
    </i>
    <i r="2">
      <x v="1663"/>
    </i>
    <i r="2">
      <x v="1664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7"/>
    </i>
    <i r="2">
      <x v="1679"/>
    </i>
    <i r="2">
      <x v="1686"/>
    </i>
    <i r="2">
      <x v="1698"/>
    </i>
    <i r="2">
      <x v="1710"/>
    </i>
    <i r="2">
      <x v="1713"/>
    </i>
    <i r="2">
      <x v="1715"/>
    </i>
    <i r="2">
      <x v="1719"/>
    </i>
    <i r="2">
      <x v="1725"/>
    </i>
    <i r="2">
      <x v="1727"/>
    </i>
    <i r="2">
      <x v="1730"/>
    </i>
    <i r="2">
      <x v="1743"/>
    </i>
    <i r="2">
      <x v="1775"/>
    </i>
    <i r="2">
      <x v="1780"/>
    </i>
    <i r="2">
      <x v="1781"/>
    </i>
    <i r="2">
      <x v="1784"/>
    </i>
    <i r="2">
      <x v="1818"/>
    </i>
    <i r="2">
      <x v="1819"/>
    </i>
    <i r="2">
      <x v="1820"/>
    </i>
    <i r="2">
      <x v="1821"/>
    </i>
    <i r="2">
      <x v="1824"/>
    </i>
    <i r="2">
      <x v="1825"/>
    </i>
    <i r="2">
      <x v="1828"/>
    </i>
    <i r="2">
      <x v="1835"/>
    </i>
    <i r="2">
      <x v="1845"/>
    </i>
    <i r="2">
      <x v="1867"/>
    </i>
    <i r="2">
      <x v="1870"/>
    </i>
    <i r="2">
      <x v="1873"/>
    </i>
    <i r="2">
      <x v="1875"/>
    </i>
    <i r="2">
      <x v="1881"/>
    </i>
    <i r="2">
      <x v="1891"/>
    </i>
    <i r="2">
      <x v="1899"/>
    </i>
    <i r="2">
      <x v="1903"/>
    </i>
    <i r="2">
      <x v="1908"/>
    </i>
    <i r="2">
      <x v="1919"/>
    </i>
    <i r="2">
      <x v="1921"/>
    </i>
    <i r="2">
      <x v="1922"/>
    </i>
    <i r="2">
      <x v="1923"/>
    </i>
    <i r="2">
      <x v="1939"/>
    </i>
    <i r="2">
      <x v="1942"/>
    </i>
    <i r="2">
      <x v="1946"/>
    </i>
    <i r="2">
      <x v="1947"/>
    </i>
    <i r="2">
      <x v="1948"/>
    </i>
    <i r="2">
      <x v="1952"/>
    </i>
    <i r="2">
      <x v="1961"/>
    </i>
    <i r="2">
      <x v="1962"/>
    </i>
    <i r="2">
      <x v="1964"/>
    </i>
    <i r="2">
      <x v="1977"/>
    </i>
    <i r="2">
      <x v="1980"/>
    </i>
    <i r="2">
      <x v="1991"/>
    </i>
    <i r="2">
      <x v="1996"/>
    </i>
    <i r="2">
      <x v="2006"/>
    </i>
    <i r="2">
      <x v="2008"/>
    </i>
    <i r="2">
      <x v="2013"/>
    </i>
    <i r="2">
      <x v="2024"/>
    </i>
    <i r="2">
      <x v="2026"/>
    </i>
    <i r="2">
      <x v="2029"/>
    </i>
    <i r="2">
      <x v="2037"/>
    </i>
    <i r="2">
      <x v="2044"/>
    </i>
    <i r="2">
      <x v="2045"/>
    </i>
    <i r="2">
      <x v="2050"/>
    </i>
    <i r="2">
      <x v="2056"/>
    </i>
    <i r="2">
      <x v="2066"/>
    </i>
    <i r="2">
      <x v="2067"/>
    </i>
    <i r="2">
      <x v="2068"/>
    </i>
    <i r="2">
      <x v="2079"/>
    </i>
    <i r="2">
      <x v="2088"/>
    </i>
    <i r="2">
      <x v="2092"/>
    </i>
    <i r="2">
      <x v="2096"/>
    </i>
    <i r="2">
      <x v="2108"/>
    </i>
    <i r="2">
      <x v="2109"/>
    </i>
    <i r="2">
      <x v="2124"/>
    </i>
    <i r="2">
      <x v="2151"/>
    </i>
    <i r="2">
      <x v="2152"/>
    </i>
    <i r="2">
      <x v="2158"/>
    </i>
    <i r="2">
      <x v="2159"/>
    </i>
    <i r="2">
      <x v="2160"/>
    </i>
    <i r="2">
      <x v="2162"/>
    </i>
    <i r="2">
      <x v="2172"/>
    </i>
    <i r="2">
      <x v="2178"/>
    </i>
    <i r="2">
      <x v="2203"/>
    </i>
    <i r="2">
      <x v="2208"/>
    </i>
    <i r="2">
      <x v="2209"/>
    </i>
    <i r="2">
      <x v="2222"/>
    </i>
    <i r="2">
      <x v="2249"/>
    </i>
    <i r="2">
      <x v="2270"/>
    </i>
    <i r="2">
      <x v="2276"/>
    </i>
    <i r="2">
      <x v="2288"/>
    </i>
    <i r="2">
      <x v="2311"/>
    </i>
    <i r="2">
      <x v="2325"/>
    </i>
    <i r="2">
      <x v="2339"/>
    </i>
    <i r="2">
      <x v="2342"/>
    </i>
    <i r="2">
      <x v="2343"/>
    </i>
    <i r="2">
      <x v="2344"/>
    </i>
    <i r="2">
      <x v="2351"/>
    </i>
    <i r="2">
      <x v="2356"/>
    </i>
    <i r="2">
      <x v="2370"/>
    </i>
    <i r="2">
      <x v="2371"/>
    </i>
    <i r="2">
      <x v="2372"/>
    </i>
    <i r="2">
      <x v="2375"/>
    </i>
    <i r="2">
      <x v="2377"/>
    </i>
    <i r="2">
      <x v="2384"/>
    </i>
    <i r="2">
      <x v="2388"/>
    </i>
    <i r="2">
      <x v="2391"/>
    </i>
    <i r="2">
      <x v="2392"/>
    </i>
    <i r="2">
      <x v="2401"/>
    </i>
    <i r="2">
      <x v="2402"/>
    </i>
    <i r="2">
      <x v="2403"/>
    </i>
    <i r="2">
      <x v="2413"/>
    </i>
    <i r="2">
      <x v="2416"/>
    </i>
    <i r="2">
      <x v="2421"/>
    </i>
    <i r="2">
      <x v="2422"/>
    </i>
    <i r="2">
      <x v="2424"/>
    </i>
    <i r="2">
      <x v="2427"/>
    </i>
    <i r="2">
      <x v="2430"/>
    </i>
    <i r="2">
      <x v="2438"/>
    </i>
    <i r="2">
      <x v="2444"/>
    </i>
    <i r="2">
      <x v="2449"/>
    </i>
    <i r="2">
      <x v="2452"/>
    </i>
    <i r="2">
      <x v="2453"/>
    </i>
    <i r="2">
      <x v="2454"/>
    </i>
    <i r="2">
      <x v="2460"/>
    </i>
    <i r="2">
      <x v="2463"/>
    </i>
    <i r="2">
      <x v="2501"/>
    </i>
    <i r="2">
      <x v="2502"/>
    </i>
    <i r="2">
      <x v="2504"/>
    </i>
    <i r="2">
      <x v="2508"/>
    </i>
    <i r="2">
      <x v="2515"/>
    </i>
    <i r="2">
      <x v="2524"/>
    </i>
    <i r="2">
      <x v="2528"/>
    </i>
    <i r="2">
      <x v="2542"/>
    </i>
    <i r="2">
      <x v="2545"/>
    </i>
    <i r="2">
      <x v="2551"/>
    </i>
    <i r="2">
      <x v="2553"/>
    </i>
    <i r="2">
      <x v="2567"/>
    </i>
    <i r="2">
      <x v="2568"/>
    </i>
    <i r="2">
      <x v="2569"/>
    </i>
    <i r="2">
      <x v="2580"/>
    </i>
    <i r="2">
      <x v="2588"/>
    </i>
    <i r="2">
      <x v="2595"/>
    </i>
    <i r="2">
      <x v="2597"/>
    </i>
    <i r="2">
      <x v="2622"/>
    </i>
    <i r="2">
      <x v="2623"/>
    </i>
    <i r="2">
      <x v="2662"/>
    </i>
    <i r="2">
      <x v="2667"/>
    </i>
    <i r="2">
      <x v="2676"/>
    </i>
    <i r="2">
      <x v="2680"/>
    </i>
    <i r="2">
      <x v="2681"/>
    </i>
    <i r="2">
      <x v="2682"/>
    </i>
    <i r="2">
      <x v="2685"/>
    </i>
    <i r="2">
      <x v="2688"/>
    </i>
    <i r="2">
      <x v="2704"/>
    </i>
    <i r="2">
      <x v="2708"/>
    </i>
    <i r="2">
      <x v="2744"/>
    </i>
    <i r="2">
      <x v="2771"/>
    </i>
    <i r="2">
      <x v="2775"/>
    </i>
    <i r="2">
      <x v="2797"/>
    </i>
    <i r="2">
      <x v="2798"/>
    </i>
    <i r="2">
      <x v="2800"/>
    </i>
    <i r="2">
      <x v="2824"/>
    </i>
    <i r="2">
      <x v="2830"/>
    </i>
    <i r="2">
      <x v="2836"/>
    </i>
    <i r="2">
      <x v="2850"/>
    </i>
    <i r="2">
      <x v="2856"/>
    </i>
    <i r="2">
      <x v="2857"/>
    </i>
    <i r="2">
      <x v="2858"/>
    </i>
    <i r="2">
      <x v="2866"/>
    </i>
    <i r="2">
      <x v="2875"/>
    </i>
    <i r="2">
      <x v="2881"/>
    </i>
    <i r="2">
      <x v="2882"/>
    </i>
    <i r="2">
      <x v="2883"/>
    </i>
    <i r="2">
      <x v="2884"/>
    </i>
    <i r="2">
      <x v="2896"/>
    </i>
    <i r="2">
      <x v="2899"/>
    </i>
    <i r="2">
      <x v="2902"/>
    </i>
    <i r="2">
      <x v="2907"/>
    </i>
    <i r="2">
      <x v="2908"/>
    </i>
    <i r="2">
      <x v="2909"/>
    </i>
    <i r="2">
      <x v="2925"/>
    </i>
    <i r="2">
      <x v="2934"/>
    </i>
    <i r="2">
      <x v="2942"/>
    </i>
    <i r="2">
      <x v="2955"/>
    </i>
    <i r="2">
      <x v="2971"/>
    </i>
    <i r="2">
      <x v="2974"/>
    </i>
    <i r="2">
      <x v="2987"/>
    </i>
    <i r="2">
      <x v="2988"/>
    </i>
    <i r="2">
      <x v="2994"/>
    </i>
    <i r="2">
      <x v="2995"/>
    </i>
    <i r="2">
      <x v="3003"/>
    </i>
    <i r="2">
      <x v="3005"/>
    </i>
    <i r="2">
      <x v="3008"/>
    </i>
    <i r="2">
      <x v="3009"/>
    </i>
    <i r="2">
      <x v="3013"/>
    </i>
    <i r="2">
      <x v="3032"/>
    </i>
    <i r="2">
      <x v="3045"/>
    </i>
    <i r="2">
      <x v="3046"/>
    </i>
    <i r="2">
      <x v="3057"/>
    </i>
    <i r="2">
      <x v="3058"/>
    </i>
    <i r="2">
      <x v="3061"/>
    </i>
    <i r="2">
      <x v="3063"/>
    </i>
    <i r="2">
      <x v="3069"/>
    </i>
    <i r="2">
      <x v="3073"/>
    </i>
    <i r="2">
      <x v="3077"/>
    </i>
    <i r="2">
      <x v="3081"/>
    </i>
    <i r="2">
      <x v="3114"/>
    </i>
    <i r="2">
      <x v="3148"/>
    </i>
    <i r="2">
      <x v="3151"/>
    </i>
    <i r="2">
      <x v="3153"/>
    </i>
    <i r="2">
      <x v="3154"/>
    </i>
    <i r="2">
      <x v="3161"/>
    </i>
    <i r="2">
      <x v="3165"/>
    </i>
    <i r="2">
      <x v="3170"/>
    </i>
    <i r="2">
      <x v="3179"/>
    </i>
    <i r="2">
      <x v="3180"/>
    </i>
    <i r="2">
      <x v="3184"/>
    </i>
    <i r="2">
      <x v="3187"/>
    </i>
    <i r="2">
      <x v="3188"/>
    </i>
    <i r="2">
      <x v="3197"/>
    </i>
    <i r="2">
      <x v="3201"/>
    </i>
    <i r="2">
      <x v="3205"/>
    </i>
    <i r="2">
      <x v="3207"/>
    </i>
    <i r="2">
      <x v="3212"/>
    </i>
    <i r="2">
      <x v="3216"/>
    </i>
    <i r="2">
      <x v="3228"/>
    </i>
    <i r="2">
      <x v="3245"/>
    </i>
    <i r="2">
      <x v="3257"/>
    </i>
    <i r="2">
      <x v="3260"/>
    </i>
    <i r="2">
      <x v="3268"/>
    </i>
    <i r="2">
      <x v="3275"/>
    </i>
    <i r="2">
      <x v="3285"/>
    </i>
    <i r="2">
      <x v="3288"/>
    </i>
    <i r="2">
      <x v="3289"/>
    </i>
    <i r="2">
      <x v="3295"/>
    </i>
    <i r="2">
      <x v="3297"/>
    </i>
    <i r="2">
      <x v="3303"/>
    </i>
    <i r="2">
      <x v="3313"/>
    </i>
    <i r="2">
      <x v="3325"/>
    </i>
    <i r="2">
      <x v="3327"/>
    </i>
    <i r="2">
      <x v="3334"/>
    </i>
    <i r="2">
      <x v="3343"/>
    </i>
    <i r="2">
      <x v="3356"/>
    </i>
    <i r="2">
      <x v="3357"/>
    </i>
    <i r="2">
      <x v="3360"/>
    </i>
    <i r="2">
      <x v="3379"/>
    </i>
    <i r="2">
      <x v="3400"/>
    </i>
    <i r="2">
      <x v="3403"/>
    </i>
    <i r="2">
      <x v="3410"/>
    </i>
    <i r="2">
      <x v="3439"/>
    </i>
    <i r="2">
      <x v="3464"/>
    </i>
    <i r="2">
      <x v="3466"/>
    </i>
    <i r="2">
      <x v="3472"/>
    </i>
    <i r="2">
      <x v="3480"/>
    </i>
    <i r="2">
      <x v="3481"/>
    </i>
    <i r="2">
      <x v="3484"/>
    </i>
    <i r="2">
      <x v="3485"/>
    </i>
    <i r="2">
      <x v="3486"/>
    </i>
    <i r="2">
      <x v="3490"/>
    </i>
    <i r="2">
      <x v="3491"/>
    </i>
    <i r="2">
      <x v="3501"/>
    </i>
    <i r="2">
      <x v="3503"/>
    </i>
    <i r="2">
      <x v="3512"/>
    </i>
    <i r="2">
      <x v="3522"/>
    </i>
    <i r="2">
      <x v="3534"/>
    </i>
    <i r="2">
      <x v="3541"/>
    </i>
    <i r="2">
      <x v="3547"/>
    </i>
    <i r="2">
      <x v="3548"/>
    </i>
    <i r="2">
      <x v="3566"/>
    </i>
    <i r="2">
      <x v="3567"/>
    </i>
    <i r="2">
      <x v="3585"/>
    </i>
    <i r="2">
      <x v="3587"/>
    </i>
    <i r="2">
      <x v="3604"/>
    </i>
    <i r="2">
      <x v="3605"/>
    </i>
    <i r="2">
      <x v="3639"/>
    </i>
    <i r="2">
      <x v="3640"/>
    </i>
    <i r="2">
      <x v="3644"/>
    </i>
    <i r="2">
      <x v="3656"/>
    </i>
    <i r="2">
      <x v="3663"/>
    </i>
    <i r="2">
      <x v="3664"/>
    </i>
    <i r="2">
      <x v="3669"/>
    </i>
    <i r="2">
      <x v="3675"/>
    </i>
    <i r="2">
      <x v="3679"/>
    </i>
    <i r="2">
      <x v="3680"/>
    </i>
    <i r="2">
      <x v="3689"/>
    </i>
    <i r="2">
      <x v="3692"/>
    </i>
    <i r="2">
      <x v="3714"/>
    </i>
    <i r="2">
      <x v="3728"/>
    </i>
    <i r="2">
      <x v="3738"/>
    </i>
    <i r="2">
      <x v="3743"/>
    </i>
    <i r="2">
      <x v="3750"/>
    </i>
    <i r="2">
      <x v="3756"/>
    </i>
    <i r="2">
      <x v="3767"/>
    </i>
    <i r="2">
      <x v="3769"/>
    </i>
    <i r="2">
      <x v="3786"/>
    </i>
    <i r="2">
      <x v="3788"/>
    </i>
    <i r="2">
      <x v="3789"/>
    </i>
    <i r="2">
      <x v="3790"/>
    </i>
    <i r="2">
      <x v="3806"/>
    </i>
    <i r="2">
      <x v="3813"/>
    </i>
    <i r="2">
      <x v="3827"/>
    </i>
    <i r="2">
      <x v="3848"/>
    </i>
    <i r="2">
      <x v="3853"/>
    </i>
    <i r="2">
      <x v="3869"/>
    </i>
    <i r="2">
      <x v="3870"/>
    </i>
    <i r="2">
      <x v="3871"/>
    </i>
    <i r="2">
      <x v="3875"/>
    </i>
    <i r="2">
      <x v="3876"/>
    </i>
    <i r="2">
      <x v="3880"/>
    </i>
    <i r="2">
      <x v="3883"/>
    </i>
    <i r="2">
      <x v="3891"/>
    </i>
    <i r="2">
      <x v="3894"/>
    </i>
    <i r="2">
      <x v="3908"/>
    </i>
    <i r="2">
      <x v="3910"/>
    </i>
    <i r="2">
      <x v="3926"/>
    </i>
    <i r="2">
      <x v="3938"/>
    </i>
    <i r="2">
      <x v="3946"/>
    </i>
    <i r="2">
      <x v="3950"/>
    </i>
    <i r="2">
      <x v="3967"/>
    </i>
    <i r="2">
      <x v="3973"/>
    </i>
    <i r="2">
      <x v="3978"/>
    </i>
    <i r="2">
      <x v="3979"/>
    </i>
    <i r="2">
      <x v="3981"/>
    </i>
    <i r="2">
      <x v="3982"/>
    </i>
    <i r="2">
      <x v="4012"/>
    </i>
    <i r="2">
      <x v="4027"/>
    </i>
    <i r="2">
      <x v="4047"/>
    </i>
    <i r="2">
      <x v="4049"/>
    </i>
    <i r="2">
      <x v="4056"/>
    </i>
    <i r="2">
      <x v="4059"/>
    </i>
    <i r="2">
      <x v="4064"/>
    </i>
    <i r="2">
      <x v="4065"/>
    </i>
    <i r="2">
      <x v="4067"/>
    </i>
    <i r="2">
      <x v="4068"/>
    </i>
    <i r="2">
      <x v="4069"/>
    </i>
    <i r="2">
      <x v="4070"/>
    </i>
    <i r="2">
      <x v="4071"/>
    </i>
    <i r="2">
      <x v="4072"/>
    </i>
    <i r="2">
      <x v="4073"/>
    </i>
    <i r="2">
      <x v="4075"/>
    </i>
    <i r="2">
      <x v="4077"/>
    </i>
    <i r="2">
      <x v="4079"/>
    </i>
    <i r="2">
      <x v="4080"/>
    </i>
    <i r="2">
      <x v="4081"/>
    </i>
    <i r="2">
      <x v="4082"/>
    </i>
    <i r="2">
      <x v="4084"/>
    </i>
    <i r="2">
      <x v="4087"/>
    </i>
    <i r="2">
      <x v="4088"/>
    </i>
    <i r="2">
      <x v="4089"/>
    </i>
    <i r="2">
      <x v="4090"/>
    </i>
    <i r="2">
      <x v="4091"/>
    </i>
    <i r="2">
      <x v="4093"/>
    </i>
    <i r="2">
      <x v="4094"/>
    </i>
    <i r="2">
      <x v="4098"/>
    </i>
    <i r="2">
      <x v="4101"/>
    </i>
    <i r="2">
      <x v="4103"/>
    </i>
    <i r="2">
      <x v="4106"/>
    </i>
    <i r="2">
      <x v="4109"/>
    </i>
    <i r="2">
      <x v="4111"/>
    </i>
    <i r="2">
      <x v="4116"/>
    </i>
    <i r="2">
      <x v="4127"/>
    </i>
    <i r="2">
      <x v="4128"/>
    </i>
    <i r="2">
      <x v="4129"/>
    </i>
    <i r="2">
      <x v="4130"/>
    </i>
    <i r="2">
      <x v="4141"/>
    </i>
    <i r="2">
      <x v="4142"/>
    </i>
    <i r="2">
      <x v="4143"/>
    </i>
    <i r="2">
      <x v="4144"/>
    </i>
    <i r="2">
      <x v="4145"/>
    </i>
    <i r="2">
      <x v="4146"/>
    </i>
    <i r="2">
      <x v="4148"/>
    </i>
    <i r="2">
      <x v="4153"/>
    </i>
    <i r="2">
      <x v="4156"/>
    </i>
    <i r="2">
      <x v="4158"/>
    </i>
    <i r="2">
      <x v="4212"/>
    </i>
    <i r="2">
      <x v="4221"/>
    </i>
    <i r="2">
      <x v="4222"/>
    </i>
    <i r="2">
      <x v="4231"/>
    </i>
    <i r="2">
      <x v="4260"/>
    </i>
    <i r="2">
      <x v="4266"/>
    </i>
    <i r="2">
      <x v="4285"/>
    </i>
    <i r="2">
      <x v="4289"/>
    </i>
    <i r="2">
      <x v="4290"/>
    </i>
    <i r="2">
      <x v="4293"/>
    </i>
    <i r="2">
      <x v="4325"/>
    </i>
    <i r="2">
      <x v="4334"/>
    </i>
    <i r="2">
      <x v="4341"/>
    </i>
    <i r="2">
      <x v="4342"/>
    </i>
    <i r="2">
      <x v="4349"/>
    </i>
    <i r="2">
      <x v="4357"/>
    </i>
    <i r="2">
      <x v="4361"/>
    </i>
    <i r="2">
      <x v="4384"/>
    </i>
    <i r="2">
      <x v="4385"/>
    </i>
    <i r="2">
      <x v="4389"/>
    </i>
    <i r="2">
      <x v="4397"/>
    </i>
    <i r="2">
      <x v="4408"/>
    </i>
    <i r="2">
      <x v="4412"/>
    </i>
    <i r="2">
      <x v="4416"/>
    </i>
    <i r="2">
      <x v="4424"/>
    </i>
    <i r="2">
      <x v="4438"/>
    </i>
    <i r="2">
      <x v="4446"/>
    </i>
    <i r="2">
      <x v="4463"/>
    </i>
    <i r="2">
      <x v="4464"/>
    </i>
    <i r="2">
      <x v="4466"/>
    </i>
    <i r="2">
      <x v="4478"/>
    </i>
    <i r="2">
      <x v="4489"/>
    </i>
    <i r="2">
      <x v="4498"/>
    </i>
    <i r="2">
      <x v="4501"/>
    </i>
    <i r="2">
      <x v="4513"/>
    </i>
    <i r="2">
      <x v="4517"/>
    </i>
    <i r="2">
      <x v="4519"/>
    </i>
    <i r="2">
      <x v="4521"/>
    </i>
    <i r="2">
      <x v="4526"/>
    </i>
    <i r="2">
      <x v="4527"/>
    </i>
    <i r="2">
      <x v="4532"/>
    </i>
    <i r="2">
      <x v="4534"/>
    </i>
    <i r="2">
      <x v="4551"/>
    </i>
    <i r="2">
      <x v="4553"/>
    </i>
    <i r="2">
      <x v="4556"/>
    </i>
    <i r="2">
      <x v="4557"/>
    </i>
    <i r="2">
      <x v="4571"/>
    </i>
    <i r="2">
      <x v="4572"/>
    </i>
    <i r="2">
      <x v="4579"/>
    </i>
    <i r="2">
      <x v="4584"/>
    </i>
    <i r="2">
      <x v="4588"/>
    </i>
    <i r="2">
      <x v="4606"/>
    </i>
    <i r="2">
      <x v="4607"/>
    </i>
    <i r="2">
      <x v="4609"/>
    </i>
    <i r="2">
      <x v="4611"/>
    </i>
    <i r="2">
      <x v="4612"/>
    </i>
    <i r="2">
      <x v="4620"/>
    </i>
    <i r="2">
      <x v="4623"/>
    </i>
    <i r="2">
      <x v="4626"/>
    </i>
    <i r="2">
      <x v="4627"/>
    </i>
    <i r="2">
      <x v="4628"/>
    </i>
    <i r="2">
      <x v="4629"/>
    </i>
    <i r="2">
      <x v="4645"/>
    </i>
    <i r="2">
      <x v="4652"/>
    </i>
    <i r="2">
      <x v="4658"/>
    </i>
    <i r="2">
      <x v="4662"/>
    </i>
    <i r="2">
      <x v="4677"/>
    </i>
    <i r="2">
      <x v="4690"/>
    </i>
    <i r="2">
      <x v="4695"/>
    </i>
    <i r="2">
      <x v="4698"/>
    </i>
    <i r="2">
      <x v="4705"/>
    </i>
    <i r="2">
      <x v="4712"/>
    </i>
    <i r="2">
      <x v="4729"/>
    </i>
    <i r="2">
      <x v="4730"/>
    </i>
    <i r="2">
      <x v="4753"/>
    </i>
    <i r="2">
      <x v="4765"/>
    </i>
    <i r="2">
      <x v="4768"/>
    </i>
    <i r="2">
      <x v="4769"/>
    </i>
    <i r="2">
      <x v="4771"/>
    </i>
    <i r="2">
      <x v="4775"/>
    </i>
    <i r="2">
      <x v="4778"/>
    </i>
    <i r="2">
      <x v="4787"/>
    </i>
    <i r="2">
      <x v="4797"/>
    </i>
    <i r="2">
      <x v="4805"/>
    </i>
    <i r="2">
      <x v="4822"/>
    </i>
    <i r="2">
      <x v="4828"/>
    </i>
    <i r="2">
      <x v="4838"/>
    </i>
    <i r="2">
      <x v="4857"/>
    </i>
    <i r="2">
      <x v="4858"/>
    </i>
    <i r="2">
      <x v="4876"/>
    </i>
    <i r="2">
      <x v="4879"/>
    </i>
    <i r="2">
      <x v="4883"/>
    </i>
    <i r="2">
      <x v="4884"/>
    </i>
    <i r="2">
      <x v="4891"/>
    </i>
    <i r="2">
      <x v="4896"/>
    </i>
    <i r="2">
      <x v="4902"/>
    </i>
    <i r="2">
      <x v="4918"/>
    </i>
    <i r="2">
      <x v="4921"/>
    </i>
    <i r="2">
      <x v="4926"/>
    </i>
    <i r="2">
      <x v="4927"/>
    </i>
    <i r="2">
      <x v="4941"/>
    </i>
    <i r="2">
      <x v="4946"/>
    </i>
    <i r="2">
      <x v="4969"/>
    </i>
    <i r="2">
      <x v="4970"/>
    </i>
    <i r="2">
      <x v="4974"/>
    </i>
    <i r="2">
      <x v="4975"/>
    </i>
    <i r="2">
      <x v="4976"/>
    </i>
    <i r="2">
      <x v="4978"/>
    </i>
    <i r="2">
      <x v="4982"/>
    </i>
    <i r="2">
      <x v="5007"/>
    </i>
    <i r="2">
      <x v="5022"/>
    </i>
    <i r="2">
      <x v="5023"/>
    </i>
    <i r="2">
      <x v="5028"/>
    </i>
    <i r="2">
      <x v="5029"/>
    </i>
    <i r="2">
      <x v="5031"/>
    </i>
    <i r="2">
      <x v="5048"/>
    </i>
    <i r="2">
      <x v="5050"/>
    </i>
    <i r="2">
      <x v="5059"/>
    </i>
    <i r="2">
      <x v="5061"/>
    </i>
    <i r="2">
      <x v="5072"/>
    </i>
    <i r="2">
      <x v="5073"/>
    </i>
    <i r="2">
      <x v="5077"/>
    </i>
    <i r="2">
      <x v="5083"/>
    </i>
    <i r="2">
      <x v="5100"/>
    </i>
    <i r="2">
      <x v="5126"/>
    </i>
    <i r="2">
      <x v="5135"/>
    </i>
    <i r="2">
      <x v="5139"/>
    </i>
    <i r="2">
      <x v="5141"/>
    </i>
    <i r="2">
      <x v="5143"/>
    </i>
    <i r="2">
      <x v="5144"/>
    </i>
    <i r="2">
      <x v="5148"/>
    </i>
    <i r="2">
      <x v="5149"/>
    </i>
    <i r="2">
      <x v="5150"/>
    </i>
    <i r="2">
      <x v="5155"/>
    </i>
    <i r="2">
      <x v="5156"/>
    </i>
    <i r="2">
      <x v="5160"/>
    </i>
    <i r="2">
      <x v="5163"/>
    </i>
    <i r="2">
      <x v="5164"/>
    </i>
    <i r="2">
      <x v="5174"/>
    </i>
    <i r="2">
      <x v="5190"/>
    </i>
    <i r="2">
      <x v="5221"/>
    </i>
    <i r="2">
      <x v="5222"/>
    </i>
    <i r="2">
      <x v="5242"/>
    </i>
    <i r="2">
      <x v="5244"/>
    </i>
    <i r="2">
      <x v="5249"/>
    </i>
    <i r="2">
      <x v="5251"/>
    </i>
    <i r="2">
      <x v="5253"/>
    </i>
    <i r="2">
      <x v="5262"/>
    </i>
    <i r="2">
      <x v="5268"/>
    </i>
    <i r="2">
      <x v="5285"/>
    </i>
    <i r="2">
      <x v="5287"/>
    </i>
    <i r="2">
      <x v="5295"/>
    </i>
    <i r="2">
      <x v="5298"/>
    </i>
    <i r="2">
      <x v="5309"/>
    </i>
    <i r="2">
      <x v="5312"/>
    </i>
    <i r="2">
      <x v="5322"/>
    </i>
    <i r="2">
      <x v="5324"/>
    </i>
    <i r="2">
      <x v="5351"/>
    </i>
    <i r="2">
      <x v="5361"/>
    </i>
    <i r="2">
      <x v="5374"/>
    </i>
    <i r="2">
      <x v="5377"/>
    </i>
    <i r="2">
      <x v="5385"/>
    </i>
    <i r="2">
      <x v="5386"/>
    </i>
    <i r="2">
      <x v="5390"/>
    </i>
    <i r="2">
      <x v="5391"/>
    </i>
    <i r="2">
      <x v="5392"/>
    </i>
    <i r="2">
      <x v="5394"/>
    </i>
    <i r="2">
      <x v="5395"/>
    </i>
    <i r="2">
      <x v="5396"/>
    </i>
    <i r="2">
      <x v="5397"/>
    </i>
    <i r="2">
      <x v="5398"/>
    </i>
    <i r="2">
      <x v="5405"/>
    </i>
    <i r="2">
      <x v="5409"/>
    </i>
    <i r="2">
      <x v="5414"/>
    </i>
    <i r="2">
      <x v="5415"/>
    </i>
    <i r="2">
      <x v="5423"/>
    </i>
    <i r="2">
      <x v="5429"/>
    </i>
    <i r="2">
      <x v="5430"/>
    </i>
    <i r="2">
      <x v="5433"/>
    </i>
    <i r="2">
      <x v="5445"/>
    </i>
    <i r="2">
      <x v="5450"/>
    </i>
    <i r="2">
      <x v="5451"/>
    </i>
    <i r="2">
      <x v="5464"/>
    </i>
    <i r="2">
      <x v="5476"/>
    </i>
    <i r="2">
      <x v="5478"/>
    </i>
    <i r="2">
      <x v="5479"/>
    </i>
    <i r="2">
      <x v="5480"/>
    </i>
    <i r="2">
      <x v="5481"/>
    </i>
    <i r="2">
      <x v="5482"/>
    </i>
    <i r="2">
      <x v="5483"/>
    </i>
    <i r="2">
      <x v="5490"/>
    </i>
    <i r="2">
      <x v="5491"/>
    </i>
    <i r="2">
      <x v="5495"/>
    </i>
    <i r="2">
      <x v="5500"/>
    </i>
    <i r="2">
      <x v="5507"/>
    </i>
    <i r="2">
      <x v="5532"/>
    </i>
    <i r="2">
      <x v="5542"/>
    </i>
    <i r="2">
      <x v="5546"/>
    </i>
    <i r="2">
      <x v="5550"/>
    </i>
    <i r="2">
      <x v="5554"/>
    </i>
    <i r="2">
      <x v="5574"/>
    </i>
    <i r="2">
      <x v="5575"/>
    </i>
    <i r="2">
      <x v="5590"/>
    </i>
    <i r="2">
      <x v="5592"/>
    </i>
    <i r="2">
      <x v="5602"/>
    </i>
    <i r="2">
      <x v="5607"/>
    </i>
    <i r="2">
      <x v="5631"/>
    </i>
    <i r="2">
      <x v="5636"/>
    </i>
    <i r="2">
      <x v="5637"/>
    </i>
    <i r="2">
      <x v="5638"/>
    </i>
    <i r="2">
      <x v="5639"/>
    </i>
    <i r="2">
      <x v="5642"/>
    </i>
    <i r="2">
      <x v="5643"/>
    </i>
    <i r="2">
      <x v="5646"/>
    </i>
    <i r="2">
      <x v="5647"/>
    </i>
    <i r="2">
      <x v="5648"/>
    </i>
    <i r="2">
      <x v="5655"/>
    </i>
    <i r="2">
      <x v="5660"/>
    </i>
    <i r="2">
      <x v="5661"/>
    </i>
    <i r="2">
      <x v="5662"/>
    </i>
    <i r="2">
      <x v="5663"/>
    </i>
    <i r="2">
      <x v="5664"/>
    </i>
    <i r="2">
      <x v="5671"/>
    </i>
    <i r="2">
      <x v="5672"/>
    </i>
    <i r="2">
      <x v="5673"/>
    </i>
    <i r="2">
      <x v="5674"/>
    </i>
    <i r="2">
      <x v="5676"/>
    </i>
    <i r="2">
      <x v="5677"/>
    </i>
    <i r="2">
      <x v="5679"/>
    </i>
    <i r="2">
      <x v="5688"/>
    </i>
    <i r="2">
      <x v="5704"/>
    </i>
    <i r="2">
      <x v="5710"/>
    </i>
    <i r="2">
      <x v="5711"/>
    </i>
    <i r="2">
      <x v="5735"/>
    </i>
    <i r="2">
      <x v="5739"/>
    </i>
    <i r="2">
      <x v="5741"/>
    </i>
    <i r="2">
      <x v="5746"/>
    </i>
    <i r="2">
      <x v="5749"/>
    </i>
    <i r="2">
      <x v="5751"/>
    </i>
    <i r="2">
      <x v="5753"/>
    </i>
    <i r="2">
      <x v="5755"/>
    </i>
    <i r="2">
      <x v="5756"/>
    </i>
    <i r="2">
      <x v="5757"/>
    </i>
    <i r="2">
      <x v="5776"/>
    </i>
    <i r="2">
      <x v="5780"/>
    </i>
    <i r="2">
      <x v="5785"/>
    </i>
    <i r="2">
      <x v="5791"/>
    </i>
    <i r="2">
      <x v="5805"/>
    </i>
    <i r="2">
      <x v="5807"/>
    </i>
    <i r="2">
      <x v="5814"/>
    </i>
    <i r="2">
      <x v="5815"/>
    </i>
    <i r="2">
      <x v="5818"/>
    </i>
    <i r="2">
      <x v="5819"/>
    </i>
    <i r="2">
      <x v="5824"/>
    </i>
    <i r="2">
      <x v="5833"/>
    </i>
    <i r="2">
      <x v="5837"/>
    </i>
    <i r="2">
      <x v="5838"/>
    </i>
    <i r="2">
      <x v="5841"/>
    </i>
    <i r="2">
      <x v="5851"/>
    </i>
    <i r="2">
      <x v="5852"/>
    </i>
    <i r="2">
      <x v="5872"/>
    </i>
    <i r="2">
      <x v="5876"/>
    </i>
    <i r="2">
      <x v="5878"/>
    </i>
    <i r="2">
      <x v="5899"/>
    </i>
    <i r="2">
      <x v="5911"/>
    </i>
    <i r="2">
      <x v="5915"/>
    </i>
    <i r="2">
      <x v="5919"/>
    </i>
    <i r="2">
      <x v="5920"/>
    </i>
    <i r="2">
      <x v="5921"/>
    </i>
    <i r="2">
      <x v="5924"/>
    </i>
    <i r="2">
      <x v="5925"/>
    </i>
    <i r="2">
      <x v="5927"/>
    </i>
    <i r="2">
      <x v="5930"/>
    </i>
    <i r="2">
      <x v="5934"/>
    </i>
    <i r="2">
      <x v="5936"/>
    </i>
    <i r="2">
      <x v="5940"/>
    </i>
    <i r="2">
      <x v="5946"/>
    </i>
    <i r="2">
      <x v="5947"/>
    </i>
    <i r="2">
      <x v="5948"/>
    </i>
    <i r="2">
      <x v="5952"/>
    </i>
    <i r="2">
      <x v="5961"/>
    </i>
    <i r="2">
      <x v="5965"/>
    </i>
    <i r="2">
      <x v="5966"/>
    </i>
    <i r="2">
      <x v="5975"/>
    </i>
    <i r="2">
      <x v="5982"/>
    </i>
    <i r="2">
      <x v="5983"/>
    </i>
    <i r="2">
      <x v="5994"/>
    </i>
    <i r="2">
      <x v="6010"/>
    </i>
    <i r="2">
      <x v="6017"/>
    </i>
    <i r="2">
      <x v="6019"/>
    </i>
    <i r="2">
      <x v="6020"/>
    </i>
    <i r="2">
      <x v="6025"/>
    </i>
    <i r="2">
      <x v="6048"/>
    </i>
    <i r="2">
      <x v="6055"/>
    </i>
    <i r="2">
      <x v="6056"/>
    </i>
    <i r="2">
      <x v="6061"/>
    </i>
    <i r="2">
      <x v="6062"/>
    </i>
    <i r="2">
      <x v="6069"/>
    </i>
    <i r="2">
      <x v="6080"/>
    </i>
    <i r="2">
      <x v="6083"/>
    </i>
    <i r="2">
      <x v="6085"/>
    </i>
    <i r="2">
      <x v="6114"/>
    </i>
    <i r="2">
      <x v="6154"/>
    </i>
    <i r="2">
      <x v="6156"/>
    </i>
    <i r="2">
      <x v="6173"/>
    </i>
    <i r="2">
      <x v="6176"/>
    </i>
    <i r="2">
      <x v="6177"/>
    </i>
    <i r="2">
      <x v="6185"/>
    </i>
    <i r="2">
      <x v="6190"/>
    </i>
    <i r="2">
      <x v="6194"/>
    </i>
    <i r="2">
      <x v="6214"/>
    </i>
    <i r="2">
      <x v="6237"/>
    </i>
    <i r="2">
      <x v="6239"/>
    </i>
    <i r="2">
      <x v="6247"/>
    </i>
    <i r="2">
      <x v="6256"/>
    </i>
    <i r="2">
      <x v="6262"/>
    </i>
    <i r="2">
      <x v="6266"/>
    </i>
    <i r="2">
      <x v="6267"/>
    </i>
    <i r="2">
      <x v="6268"/>
    </i>
    <i r="2">
      <x v="6310"/>
    </i>
    <i r="2">
      <x v="6312"/>
    </i>
    <i r="2">
      <x v="6313"/>
    </i>
    <i r="2">
      <x v="6314"/>
    </i>
    <i r="2">
      <x v="6367"/>
    </i>
    <i r="2">
      <x v="6380"/>
    </i>
    <i r="2">
      <x v="6391"/>
    </i>
    <i r="2">
      <x v="6395"/>
    </i>
    <i r="2">
      <x v="6400"/>
    </i>
    <i r="2">
      <x v="6430"/>
    </i>
    <i r="2">
      <x v="6447"/>
    </i>
    <i r="2">
      <x v="6453"/>
    </i>
    <i r="2">
      <x v="6459"/>
    </i>
    <i r="2">
      <x v="6470"/>
    </i>
    <i r="2">
      <x v="6494"/>
    </i>
    <i r="2">
      <x v="6497"/>
    </i>
    <i r="2">
      <x v="6527"/>
    </i>
    <i r="2">
      <x v="6528"/>
    </i>
    <i r="2">
      <x v="6532"/>
    </i>
    <i r="2">
      <x v="6545"/>
    </i>
    <i r="2">
      <x v="6550"/>
    </i>
    <i r="2">
      <x v="6566"/>
    </i>
    <i r="2">
      <x v="6567"/>
    </i>
    <i r="2">
      <x v="6586"/>
    </i>
    <i r="2">
      <x v="6590"/>
    </i>
    <i r="2">
      <x v="6591"/>
    </i>
    <i r="2">
      <x v="6598"/>
    </i>
    <i r="2">
      <x v="6663"/>
    </i>
    <i r="2">
      <x v="6672"/>
    </i>
    <i r="2">
      <x v="6673"/>
    </i>
    <i r="2">
      <x v="6684"/>
    </i>
    <i r="2">
      <x v="6686"/>
    </i>
    <i r="2">
      <x v="6687"/>
    </i>
    <i r="2">
      <x v="6696"/>
    </i>
    <i r="2">
      <x v="6709"/>
    </i>
    <i r="2">
      <x v="6713"/>
    </i>
    <i r="2">
      <x v="6715"/>
    </i>
    <i r="2">
      <x v="6717"/>
    </i>
    <i r="2">
      <x v="6718"/>
    </i>
    <i r="2">
      <x v="6724"/>
    </i>
    <i r="2">
      <x v="6747"/>
    </i>
    <i r="2">
      <x v="6748"/>
    </i>
    <i r="2">
      <x v="6759"/>
    </i>
    <i r="2">
      <x v="6773"/>
    </i>
    <i r="2">
      <x v="6781"/>
    </i>
    <i r="2">
      <x v="6794"/>
    </i>
    <i r="2">
      <x v="6801"/>
    </i>
    <i r="2">
      <x v="6806"/>
    </i>
    <i r="2">
      <x v="6810"/>
    </i>
    <i r="2">
      <x v="6811"/>
    </i>
    <i r="2">
      <x v="6828"/>
    </i>
    <i r="2">
      <x v="6838"/>
    </i>
    <i r="2">
      <x v="6848"/>
    </i>
    <i r="2">
      <x v="6860"/>
    </i>
    <i r="2">
      <x v="6864"/>
    </i>
    <i r="2">
      <x v="6874"/>
    </i>
    <i r="2">
      <x v="6884"/>
    </i>
    <i r="2">
      <x v="6907"/>
    </i>
    <i r="2">
      <x v="6930"/>
    </i>
    <i r="2">
      <x v="6931"/>
    </i>
    <i r="2">
      <x v="6935"/>
    </i>
    <i r="2">
      <x v="6936"/>
    </i>
    <i r="2">
      <x v="6938"/>
    </i>
    <i r="2">
      <x v="6941"/>
    </i>
    <i r="2">
      <x v="6942"/>
    </i>
    <i r="2">
      <x v="6959"/>
    </i>
    <i r="2">
      <x v="6964"/>
    </i>
    <i r="2">
      <x v="6977"/>
    </i>
    <i r="2">
      <x v="6991"/>
    </i>
    <i r="2">
      <x v="6999"/>
    </i>
    <i r="2">
      <x v="7005"/>
    </i>
    <i r="2">
      <x v="7013"/>
    </i>
    <i r="2">
      <x v="7033"/>
    </i>
    <i r="2">
      <x v="7045"/>
    </i>
    <i r="2">
      <x v="7064"/>
    </i>
    <i r="2">
      <x v="7067"/>
    </i>
    <i r="2">
      <x v="7083"/>
    </i>
    <i r="2">
      <x v="7086"/>
    </i>
    <i r="2">
      <x v="7102"/>
    </i>
    <i r="2">
      <x v="7108"/>
    </i>
    <i r="2">
      <x v="7115"/>
    </i>
    <i r="2">
      <x v="7116"/>
    </i>
    <i r="2">
      <x v="7129"/>
    </i>
    <i r="2">
      <x v="7133"/>
    </i>
    <i r="2">
      <x v="7144"/>
    </i>
    <i r="2">
      <x v="7145"/>
    </i>
    <i r="2">
      <x v="7149"/>
    </i>
    <i r="2">
      <x v="7151"/>
    </i>
    <i r="2">
      <x v="7164"/>
    </i>
    <i r="2">
      <x v="7167"/>
    </i>
    <i r="2">
      <x v="7168"/>
    </i>
    <i r="2">
      <x v="7179"/>
    </i>
    <i r="2">
      <x v="7199"/>
    </i>
    <i r="2">
      <x v="7217"/>
    </i>
    <i r="2">
      <x v="7222"/>
    </i>
    <i r="2">
      <x v="7225"/>
    </i>
    <i r="2">
      <x v="7230"/>
    </i>
    <i r="2">
      <x v="7232"/>
    </i>
    <i r="2">
      <x v="7241"/>
    </i>
    <i r="2">
      <x v="7248"/>
    </i>
    <i r="2">
      <x v="7273"/>
    </i>
    <i r="2">
      <x v="7280"/>
    </i>
    <i r="2">
      <x v="7287"/>
    </i>
    <i r="2">
      <x v="7293"/>
    </i>
    <i r="2">
      <x v="7296"/>
    </i>
    <i r="2">
      <x v="7299"/>
    </i>
    <i r="2">
      <x v="7308"/>
    </i>
    <i r="2">
      <x v="7312"/>
    </i>
    <i r="2">
      <x v="7314"/>
    </i>
    <i r="2">
      <x v="7368"/>
    </i>
    <i r="2">
      <x v="7369"/>
    </i>
    <i r="2">
      <x v="7382"/>
    </i>
    <i r="2">
      <x v="7385"/>
    </i>
    <i r="2">
      <x v="7390"/>
    </i>
    <i r="2">
      <x v="7391"/>
    </i>
    <i r="2">
      <x v="7403"/>
    </i>
    <i r="2">
      <x v="7408"/>
    </i>
    <i r="2">
      <x v="7411"/>
    </i>
    <i r="2">
      <x v="7412"/>
    </i>
    <i r="2">
      <x v="7416"/>
    </i>
    <i r="2">
      <x v="7420"/>
    </i>
    <i r="2">
      <x v="7424"/>
    </i>
    <i r="2">
      <x v="7429"/>
    </i>
    <i r="2">
      <x v="7431"/>
    </i>
    <i r="2">
      <x v="7436"/>
    </i>
    <i r="2">
      <x v="7441"/>
    </i>
    <i r="2">
      <x v="7449"/>
    </i>
    <i r="2">
      <x v="7472"/>
    </i>
    <i r="2">
      <x v="7473"/>
    </i>
    <i r="2">
      <x v="7474"/>
    </i>
    <i r="2">
      <x v="7481"/>
    </i>
    <i r="2">
      <x v="7482"/>
    </i>
    <i r="2">
      <x v="7487"/>
    </i>
    <i r="2">
      <x v="7499"/>
    </i>
    <i r="2">
      <x v="7501"/>
    </i>
    <i r="2">
      <x v="7502"/>
    </i>
    <i r="2">
      <x v="7503"/>
    </i>
    <i r="2">
      <x v="7514"/>
    </i>
    <i r="2">
      <x v="7519"/>
    </i>
    <i r="2">
      <x v="7524"/>
    </i>
    <i r="2">
      <x v="7535"/>
    </i>
    <i r="2">
      <x v="7545"/>
    </i>
    <i r="2">
      <x v="7547"/>
    </i>
    <i r="2">
      <x v="7548"/>
    </i>
    <i r="2">
      <x v="7565"/>
    </i>
    <i r="2">
      <x v="7569"/>
    </i>
    <i r="2">
      <x v="7574"/>
    </i>
    <i r="2">
      <x v="7580"/>
    </i>
    <i r="2">
      <x v="7588"/>
    </i>
    <i r="2">
      <x v="7595"/>
    </i>
    <i r="2">
      <x v="7597"/>
    </i>
    <i r="2">
      <x v="7604"/>
    </i>
    <i r="2">
      <x v="7607"/>
    </i>
    <i r="2">
      <x v="7608"/>
    </i>
    <i r="2">
      <x v="7611"/>
    </i>
    <i r="2">
      <x v="7615"/>
    </i>
    <i r="2">
      <x v="7623"/>
    </i>
    <i r="2">
      <x v="7624"/>
    </i>
    <i r="2">
      <x v="7627"/>
    </i>
    <i r="2">
      <x v="7637"/>
    </i>
    <i r="2">
      <x v="7639"/>
    </i>
    <i r="2">
      <x v="7645"/>
    </i>
    <i r="2">
      <x v="7658"/>
    </i>
    <i r="2">
      <x v="7659"/>
    </i>
    <i r="2">
      <x v="7660"/>
    </i>
    <i r="2">
      <x v="7665"/>
    </i>
    <i r="2">
      <x v="7666"/>
    </i>
    <i r="2">
      <x v="7667"/>
    </i>
    <i r="2">
      <x v="7672"/>
    </i>
    <i r="2">
      <x v="7675"/>
    </i>
    <i r="2">
      <x v="7686"/>
    </i>
    <i r="2">
      <x v="7703"/>
    </i>
    <i r="2">
      <x v="7716"/>
    </i>
    <i r="2">
      <x v="7718"/>
    </i>
    <i r="2">
      <x v="7719"/>
    </i>
    <i r="2">
      <x v="7720"/>
    </i>
    <i r="2">
      <x v="7724"/>
    </i>
    <i r="2">
      <x v="7733"/>
    </i>
    <i r="2">
      <x v="7739"/>
    </i>
    <i r="2">
      <x v="7741"/>
    </i>
    <i r="2">
      <x v="7742"/>
    </i>
    <i r="2">
      <x v="7745"/>
    </i>
    <i r="2">
      <x v="7751"/>
    </i>
    <i r="2">
      <x v="7752"/>
    </i>
    <i r="2">
      <x v="7754"/>
    </i>
    <i r="2">
      <x v="7765"/>
    </i>
    <i r="2">
      <x v="7766"/>
    </i>
    <i r="2">
      <x v="7767"/>
    </i>
    <i r="2">
      <x v="7768"/>
    </i>
    <i r="2">
      <x v="7769"/>
    </i>
    <i r="2">
      <x v="7770"/>
    </i>
    <i r="2">
      <x v="7771"/>
    </i>
    <i r="2">
      <x v="7772"/>
    </i>
    <i r="2">
      <x v="7774"/>
    </i>
    <i r="2">
      <x v="7781"/>
    </i>
    <i r="2">
      <x v="7782"/>
    </i>
    <i r="2">
      <x v="7790"/>
    </i>
    <i r="2">
      <x v="7797"/>
    </i>
    <i r="2">
      <x v="7799"/>
    </i>
    <i r="2">
      <x v="7801"/>
    </i>
    <i r="2">
      <x v="7802"/>
    </i>
    <i r="2">
      <x v="7803"/>
    </i>
    <i r="2">
      <x v="7806"/>
    </i>
    <i r="2">
      <x v="7808"/>
    </i>
    <i r="2">
      <x v="7811"/>
    </i>
    <i r="2">
      <x v="7814"/>
    </i>
    <i r="2">
      <x v="7826"/>
    </i>
    <i r="2">
      <x v="7829"/>
    </i>
    <i r="2">
      <x v="7836"/>
    </i>
    <i r="2">
      <x v="7840"/>
    </i>
    <i r="2">
      <x v="7846"/>
    </i>
    <i r="2">
      <x v="7847"/>
    </i>
    <i r="2">
      <x v="7848"/>
    </i>
    <i r="2">
      <x v="7850"/>
    </i>
    <i r="2">
      <x v="7857"/>
    </i>
    <i r="2">
      <x v="7858"/>
    </i>
    <i r="2">
      <x v="7889"/>
    </i>
    <i r="2">
      <x v="7900"/>
    </i>
    <i r="2">
      <x v="7904"/>
    </i>
    <i r="1">
      <x v="18"/>
    </i>
    <i r="2">
      <x v="164"/>
    </i>
    <i r="2">
      <x v="255"/>
    </i>
    <i r="2">
      <x v="269"/>
    </i>
    <i r="2">
      <x v="341"/>
    </i>
    <i r="2">
      <x v="366"/>
    </i>
    <i r="2">
      <x v="424"/>
    </i>
    <i r="2">
      <x v="427"/>
    </i>
    <i r="2">
      <x v="428"/>
    </i>
    <i r="2">
      <x v="519"/>
    </i>
    <i r="2">
      <x v="695"/>
    </i>
    <i r="2">
      <x v="926"/>
    </i>
    <i r="2">
      <x v="956"/>
    </i>
    <i r="2">
      <x v="1998"/>
    </i>
    <i r="2">
      <x v="1999"/>
    </i>
    <i r="2">
      <x v="2000"/>
    </i>
    <i r="2">
      <x v="2001"/>
    </i>
    <i r="2">
      <x v="2002"/>
    </i>
    <i r="2">
      <x v="2003"/>
    </i>
    <i r="2">
      <x v="2004"/>
    </i>
    <i r="2">
      <x v="2005"/>
    </i>
    <i r="2">
      <x v="2174"/>
    </i>
    <i r="2">
      <x v="2396"/>
    </i>
    <i r="2">
      <x v="2547"/>
    </i>
    <i r="2">
      <x v="2557"/>
    </i>
    <i r="2">
      <x v="2589"/>
    </i>
    <i r="2">
      <x v="2620"/>
    </i>
    <i r="2">
      <x v="2689"/>
    </i>
    <i r="2">
      <x v="2789"/>
    </i>
    <i r="2">
      <x v="2927"/>
    </i>
    <i r="2">
      <x v="3082"/>
    </i>
    <i r="2">
      <x v="3189"/>
    </i>
    <i r="2">
      <x v="3190"/>
    </i>
    <i r="2">
      <x v="3191"/>
    </i>
    <i r="2">
      <x v="3272"/>
    </i>
    <i r="2">
      <x v="3291"/>
    </i>
    <i r="2">
      <x v="3335"/>
    </i>
    <i r="2">
      <x v="3337"/>
    </i>
    <i r="2">
      <x v="3355"/>
    </i>
    <i r="2">
      <x v="3359"/>
    </i>
    <i r="2">
      <x v="3361"/>
    </i>
    <i r="2">
      <x v="3363"/>
    </i>
    <i r="2">
      <x v="3514"/>
    </i>
    <i r="2">
      <x v="4364"/>
    </i>
    <i r="2">
      <x v="4400"/>
    </i>
    <i r="2">
      <x v="4601"/>
    </i>
    <i r="2">
      <x v="4648"/>
    </i>
    <i r="2">
      <x v="4774"/>
    </i>
    <i r="2">
      <x v="4971"/>
    </i>
    <i r="2">
      <x v="5237"/>
    </i>
    <i r="2">
      <x v="5267"/>
    </i>
    <i r="2">
      <x v="5297"/>
    </i>
    <i r="2">
      <x v="5306"/>
    </i>
    <i r="2">
      <x v="5436"/>
    </i>
    <i r="2">
      <x v="5485"/>
    </i>
    <i r="2">
      <x v="5582"/>
    </i>
    <i r="2">
      <x v="5583"/>
    </i>
    <i r="2">
      <x v="5775"/>
    </i>
    <i r="2">
      <x v="5902"/>
    </i>
    <i r="2">
      <x v="5903"/>
    </i>
    <i r="2">
      <x v="5904"/>
    </i>
    <i r="2">
      <x v="5905"/>
    </i>
    <i r="2">
      <x v="5906"/>
    </i>
    <i r="2">
      <x v="5907"/>
    </i>
    <i r="2">
      <x v="5908"/>
    </i>
    <i r="2">
      <x v="5909"/>
    </i>
    <i r="2">
      <x v="6506"/>
    </i>
    <i r="2">
      <x v="7128"/>
    </i>
    <i r="2">
      <x v="7433"/>
    </i>
    <i r="2">
      <x v="7480"/>
    </i>
    <i r="2">
      <x v="7484"/>
    </i>
    <i r="2">
      <x v="7490"/>
    </i>
    <i r="2">
      <x v="7592"/>
    </i>
    <i r="2">
      <x v="7593"/>
    </i>
    <i r="2">
      <x v="7787"/>
    </i>
    <i>
      <x v="4"/>
    </i>
    <i r="1">
      <x/>
    </i>
    <i r="2">
      <x v="5"/>
    </i>
    <i r="2">
      <x v="13"/>
    </i>
    <i r="2">
      <x v="78"/>
    </i>
    <i r="2">
      <x v="95"/>
    </i>
    <i r="2">
      <x v="100"/>
    </i>
    <i r="2">
      <x v="147"/>
    </i>
    <i r="2">
      <x v="191"/>
    </i>
    <i r="2">
      <x v="225"/>
    </i>
    <i r="2">
      <x v="262"/>
    </i>
    <i r="2">
      <x v="299"/>
    </i>
    <i r="2">
      <x v="326"/>
    </i>
    <i r="2">
      <x v="330"/>
    </i>
    <i r="2">
      <x v="360"/>
    </i>
    <i r="2">
      <x v="391"/>
    </i>
    <i r="2">
      <x v="394"/>
    </i>
    <i r="2">
      <x v="397"/>
    </i>
    <i r="2">
      <x v="417"/>
    </i>
    <i r="2">
      <x v="490"/>
    </i>
    <i r="2">
      <x v="528"/>
    </i>
    <i r="2">
      <x v="538"/>
    </i>
    <i r="2">
      <x v="547"/>
    </i>
    <i r="2">
      <x v="556"/>
    </i>
    <i r="2">
      <x v="599"/>
    </i>
    <i r="2">
      <x v="701"/>
    </i>
    <i r="2">
      <x v="702"/>
    </i>
    <i r="2">
      <x v="739"/>
    </i>
    <i r="2">
      <x v="749"/>
    </i>
    <i r="2">
      <x v="833"/>
    </i>
    <i r="2">
      <x v="927"/>
    </i>
    <i r="2">
      <x v="962"/>
    </i>
    <i r="2">
      <x v="974"/>
    </i>
    <i r="2">
      <x v="1002"/>
    </i>
    <i r="2">
      <x v="1032"/>
    </i>
    <i r="2">
      <x v="1052"/>
    </i>
    <i r="2">
      <x v="1153"/>
    </i>
    <i r="2">
      <x v="1155"/>
    </i>
    <i r="2">
      <x v="1198"/>
    </i>
    <i r="2">
      <x v="1225"/>
    </i>
    <i r="2">
      <x v="1237"/>
    </i>
    <i r="2">
      <x v="1240"/>
    </i>
    <i r="2">
      <x v="1253"/>
    </i>
    <i r="2">
      <x v="1264"/>
    </i>
    <i r="2">
      <x v="1267"/>
    </i>
    <i r="2">
      <x v="1268"/>
    </i>
    <i r="2">
      <x v="1278"/>
    </i>
    <i r="2">
      <x v="1282"/>
    </i>
    <i r="2">
      <x v="1286"/>
    </i>
    <i r="2">
      <x v="1319"/>
    </i>
    <i r="2">
      <x v="1322"/>
    </i>
    <i r="2">
      <x v="1398"/>
    </i>
    <i r="2">
      <x v="1400"/>
    </i>
    <i r="2">
      <x v="1410"/>
    </i>
    <i r="2">
      <x v="1418"/>
    </i>
    <i r="2">
      <x v="1423"/>
    </i>
    <i r="2">
      <x v="1428"/>
    </i>
    <i r="2">
      <x v="1431"/>
    </i>
    <i r="2">
      <x v="1458"/>
    </i>
    <i r="2">
      <x v="1523"/>
    </i>
    <i r="2">
      <x v="1568"/>
    </i>
    <i r="2">
      <x v="1574"/>
    </i>
    <i r="2">
      <x v="1578"/>
    </i>
    <i r="2">
      <x v="1582"/>
    </i>
    <i r="2">
      <x v="1586"/>
    </i>
    <i r="2">
      <x v="1640"/>
    </i>
    <i r="2">
      <x v="1642"/>
    </i>
    <i r="2">
      <x v="1644"/>
    </i>
    <i r="2">
      <x v="1673"/>
    </i>
    <i r="2">
      <x v="1746"/>
    </i>
    <i r="2">
      <x v="1748"/>
    </i>
    <i r="2">
      <x v="1763"/>
    </i>
    <i r="2">
      <x v="1777"/>
    </i>
    <i r="2">
      <x v="1778"/>
    </i>
    <i r="2">
      <x v="1783"/>
    </i>
    <i r="2">
      <x v="1811"/>
    </i>
    <i r="2">
      <x v="1862"/>
    </i>
    <i r="2">
      <x v="1863"/>
    </i>
    <i r="2">
      <x v="1879"/>
    </i>
    <i r="2">
      <x v="1897"/>
    </i>
    <i r="2">
      <x v="1911"/>
    </i>
    <i r="2">
      <x v="1935"/>
    </i>
    <i r="2">
      <x v="2031"/>
    </i>
    <i r="2">
      <x v="2115"/>
    </i>
    <i r="2">
      <x v="2130"/>
    </i>
    <i r="2">
      <x v="2132"/>
    </i>
    <i r="2">
      <x v="2135"/>
    </i>
    <i r="2">
      <x v="2137"/>
    </i>
    <i r="2">
      <x v="2138"/>
    </i>
    <i r="2">
      <x v="2140"/>
    </i>
    <i r="2">
      <x v="2143"/>
    </i>
    <i r="2">
      <x v="2145"/>
    </i>
    <i r="2">
      <x v="2164"/>
    </i>
    <i r="2">
      <x v="2185"/>
    </i>
    <i r="2">
      <x v="2197"/>
    </i>
    <i r="2">
      <x v="2198"/>
    </i>
    <i r="2">
      <x v="2199"/>
    </i>
    <i r="2">
      <x v="2200"/>
    </i>
    <i r="2">
      <x v="2204"/>
    </i>
    <i r="2">
      <x v="2207"/>
    </i>
    <i r="2">
      <x v="2232"/>
    </i>
    <i r="2">
      <x v="2283"/>
    </i>
    <i r="2">
      <x v="2305"/>
    </i>
    <i r="2">
      <x v="2336"/>
    </i>
    <i r="2">
      <x v="2359"/>
    </i>
    <i r="2">
      <x v="2361"/>
    </i>
    <i r="2">
      <x v="2405"/>
    </i>
    <i r="2">
      <x v="2431"/>
    </i>
    <i r="2">
      <x v="2448"/>
    </i>
    <i r="2">
      <x v="2455"/>
    </i>
    <i r="2">
      <x v="2529"/>
    </i>
    <i r="2">
      <x v="2584"/>
    </i>
    <i r="2">
      <x v="2638"/>
    </i>
    <i r="2">
      <x v="2651"/>
    </i>
    <i r="2">
      <x v="2658"/>
    </i>
    <i r="2">
      <x v="2659"/>
    </i>
    <i r="2">
      <x v="2664"/>
    </i>
    <i r="2">
      <x v="2668"/>
    </i>
    <i r="2">
      <x v="2733"/>
    </i>
    <i r="2">
      <x v="2804"/>
    </i>
    <i r="2">
      <x v="2845"/>
    </i>
    <i r="2">
      <x v="2846"/>
    </i>
    <i r="2">
      <x v="2862"/>
    </i>
    <i r="2">
      <x v="2864"/>
    </i>
    <i r="2">
      <x v="2895"/>
    </i>
    <i r="2">
      <x v="2900"/>
    </i>
    <i r="2">
      <x v="2915"/>
    </i>
    <i r="2">
      <x v="2935"/>
    </i>
    <i r="2">
      <x v="2978"/>
    </i>
    <i r="2">
      <x v="3053"/>
    </i>
    <i r="2">
      <x v="3089"/>
    </i>
    <i r="2">
      <x v="3100"/>
    </i>
    <i r="2">
      <x v="3105"/>
    </i>
    <i r="2">
      <x v="3106"/>
    </i>
    <i r="2">
      <x v="3138"/>
    </i>
    <i r="2">
      <x v="3253"/>
    </i>
    <i r="2">
      <x v="3267"/>
    </i>
    <i r="2">
      <x v="3292"/>
    </i>
    <i r="2">
      <x v="3316"/>
    </i>
    <i r="2">
      <x v="3393"/>
    </i>
    <i r="2">
      <x v="3402"/>
    </i>
    <i r="2">
      <x v="3414"/>
    </i>
    <i r="2">
      <x v="3455"/>
    </i>
    <i r="2">
      <x v="3474"/>
    </i>
    <i r="2">
      <x v="3496"/>
    </i>
    <i r="2">
      <x v="3497"/>
    </i>
    <i r="2">
      <x v="3532"/>
    </i>
    <i r="2">
      <x v="3591"/>
    </i>
    <i r="2">
      <x v="3613"/>
    </i>
    <i r="2">
      <x v="3614"/>
    </i>
    <i r="2">
      <x v="3681"/>
    </i>
    <i r="2">
      <x v="3748"/>
    </i>
    <i r="2">
      <x v="3828"/>
    </i>
    <i r="2">
      <x v="3857"/>
    </i>
    <i r="2">
      <x v="3985"/>
    </i>
    <i r="2">
      <x v="4052"/>
    </i>
    <i r="2">
      <x v="4165"/>
    </i>
    <i r="2">
      <x v="4199"/>
    </i>
    <i r="2">
      <x v="4201"/>
    </i>
    <i r="2">
      <x v="4242"/>
    </i>
    <i r="2">
      <x v="4244"/>
    </i>
    <i r="2">
      <x v="4272"/>
    </i>
    <i r="2">
      <x v="4307"/>
    </i>
    <i r="2">
      <x v="4308"/>
    </i>
    <i r="2">
      <x v="4314"/>
    </i>
    <i r="2">
      <x v="4339"/>
    </i>
    <i r="2">
      <x v="4371"/>
    </i>
    <i r="2">
      <x v="4407"/>
    </i>
    <i r="2">
      <x v="4419"/>
    </i>
    <i r="2">
      <x v="4431"/>
    </i>
    <i r="2">
      <x v="4432"/>
    </i>
    <i r="2">
      <x v="4449"/>
    </i>
    <i r="2">
      <x v="4494"/>
    </i>
    <i r="2">
      <x v="4507"/>
    </i>
    <i r="2">
      <x v="4536"/>
    </i>
    <i r="2">
      <x v="4563"/>
    </i>
    <i r="2">
      <x v="4610"/>
    </i>
    <i r="2">
      <x v="4615"/>
    </i>
    <i r="2">
      <x v="4670"/>
    </i>
    <i r="2">
      <x v="4686"/>
    </i>
    <i r="2">
      <x v="4708"/>
    </i>
    <i r="2">
      <x v="4719"/>
    </i>
    <i r="2">
      <x v="4720"/>
    </i>
    <i r="2">
      <x v="4722"/>
    </i>
    <i r="2">
      <x v="4772"/>
    </i>
    <i r="2">
      <x v="4783"/>
    </i>
    <i r="2">
      <x v="4803"/>
    </i>
    <i r="2">
      <x v="4830"/>
    </i>
    <i r="2">
      <x v="4847"/>
    </i>
    <i r="2">
      <x v="4850"/>
    </i>
    <i r="2">
      <x v="4949"/>
    </i>
    <i r="2">
      <x v="4951"/>
    </i>
    <i r="2">
      <x v="4952"/>
    </i>
    <i r="2">
      <x v="4953"/>
    </i>
    <i r="2">
      <x v="4955"/>
    </i>
    <i r="2">
      <x v="4962"/>
    </i>
    <i r="2">
      <x v="4987"/>
    </i>
    <i r="2">
      <x v="4989"/>
    </i>
    <i r="2">
      <x v="4996"/>
    </i>
    <i r="2">
      <x v="4998"/>
    </i>
    <i r="2">
      <x v="5003"/>
    </i>
    <i r="2">
      <x v="5026"/>
    </i>
    <i r="2">
      <x v="5044"/>
    </i>
    <i r="2">
      <x v="5068"/>
    </i>
    <i r="2">
      <x v="5086"/>
    </i>
    <i r="2">
      <x v="5090"/>
    </i>
    <i r="2">
      <x v="5096"/>
    </i>
    <i r="2">
      <x v="5142"/>
    </i>
    <i r="2">
      <x v="5178"/>
    </i>
    <i r="2">
      <x v="5179"/>
    </i>
    <i r="2">
      <x v="5204"/>
    </i>
    <i r="2">
      <x v="5213"/>
    </i>
    <i r="2">
      <x v="5243"/>
    </i>
    <i r="2">
      <x v="5313"/>
    </i>
    <i r="2">
      <x v="5400"/>
    </i>
    <i r="2">
      <x v="5410"/>
    </i>
    <i r="2">
      <x v="5442"/>
    </i>
    <i r="2">
      <x v="5444"/>
    </i>
    <i r="2">
      <x v="5475"/>
    </i>
    <i r="2">
      <x v="5518"/>
    </i>
    <i r="2">
      <x v="5528"/>
    </i>
    <i r="2">
      <x v="5619"/>
    </i>
    <i r="2">
      <x v="5653"/>
    </i>
    <i r="2">
      <x v="5682"/>
    </i>
    <i r="2">
      <x v="5683"/>
    </i>
    <i r="2">
      <x v="5685"/>
    </i>
    <i r="2">
      <x v="5691"/>
    </i>
    <i r="2">
      <x v="5696"/>
    </i>
    <i r="2">
      <x v="5697"/>
    </i>
    <i r="2">
      <x v="5705"/>
    </i>
    <i r="2">
      <x v="5722"/>
    </i>
    <i r="2">
      <x v="5723"/>
    </i>
    <i r="2">
      <x v="5729"/>
    </i>
    <i r="2">
      <x v="5731"/>
    </i>
    <i r="2">
      <x v="5736"/>
    </i>
    <i r="2">
      <x v="5774"/>
    </i>
    <i r="2">
      <x v="5825"/>
    </i>
    <i r="2">
      <x v="5828"/>
    </i>
    <i r="2">
      <x v="5830"/>
    </i>
    <i r="2">
      <x v="5939"/>
    </i>
    <i r="2">
      <x v="5976"/>
    </i>
    <i r="2">
      <x v="5978"/>
    </i>
    <i r="2">
      <x v="5990"/>
    </i>
    <i r="2">
      <x v="6024"/>
    </i>
    <i r="2">
      <x v="6101"/>
    </i>
    <i r="2">
      <x v="6105"/>
    </i>
    <i r="2">
      <x v="6170"/>
    </i>
    <i r="2">
      <x v="6242"/>
    </i>
    <i r="2">
      <x v="6264"/>
    </i>
    <i r="2">
      <x v="6282"/>
    </i>
    <i r="2">
      <x v="6289"/>
    </i>
    <i r="2">
      <x v="6294"/>
    </i>
    <i r="2">
      <x v="6363"/>
    </i>
    <i r="2">
      <x v="6439"/>
    </i>
    <i r="2">
      <x v="6440"/>
    </i>
    <i r="2">
      <x v="6449"/>
    </i>
    <i r="2">
      <x v="6451"/>
    </i>
    <i r="2">
      <x v="6452"/>
    </i>
    <i r="2">
      <x v="6466"/>
    </i>
    <i r="2">
      <x v="6474"/>
    </i>
    <i r="2">
      <x v="6543"/>
    </i>
    <i r="2">
      <x v="6559"/>
    </i>
    <i r="2">
      <x v="6570"/>
    </i>
    <i r="2">
      <x v="6573"/>
    </i>
    <i r="2">
      <x v="6589"/>
    </i>
    <i r="2">
      <x v="6592"/>
    </i>
    <i r="2">
      <x v="6596"/>
    </i>
    <i r="2">
      <x v="6600"/>
    </i>
    <i r="2">
      <x v="6677"/>
    </i>
    <i r="2">
      <x v="6750"/>
    </i>
    <i r="2">
      <x v="6891"/>
    </i>
    <i r="2">
      <x v="6954"/>
    </i>
    <i r="2">
      <x v="6975"/>
    </i>
    <i r="2">
      <x v="6990"/>
    </i>
    <i r="2">
      <x v="7032"/>
    </i>
    <i r="2">
      <x v="7089"/>
    </i>
    <i r="2">
      <x v="7101"/>
    </i>
    <i r="2">
      <x v="7109"/>
    </i>
    <i r="2">
      <x v="7120"/>
    </i>
    <i r="2">
      <x v="7130"/>
    </i>
    <i r="2">
      <x v="7134"/>
    </i>
    <i r="2">
      <x v="7136"/>
    </i>
    <i r="2">
      <x v="7155"/>
    </i>
    <i r="2">
      <x v="7173"/>
    </i>
    <i r="2">
      <x v="7182"/>
    </i>
    <i r="2">
      <x v="7190"/>
    </i>
    <i r="2">
      <x v="7191"/>
    </i>
    <i r="2">
      <x v="7202"/>
    </i>
    <i r="2">
      <x v="7206"/>
    </i>
    <i r="2">
      <x v="7223"/>
    </i>
    <i r="2">
      <x v="7245"/>
    </i>
    <i r="2">
      <x v="7320"/>
    </i>
    <i r="2">
      <x v="7334"/>
    </i>
    <i r="2">
      <x v="7376"/>
    </i>
    <i r="2">
      <x v="7442"/>
    </i>
    <i r="2">
      <x v="7522"/>
    </i>
    <i r="2">
      <x v="7638"/>
    </i>
    <i r="2">
      <x v="7681"/>
    </i>
    <i r="2">
      <x v="7705"/>
    </i>
    <i r="2">
      <x v="7706"/>
    </i>
    <i r="2">
      <x v="7707"/>
    </i>
    <i r="2">
      <x v="7730"/>
    </i>
    <i r="2">
      <x v="7732"/>
    </i>
    <i r="2">
      <x v="7734"/>
    </i>
    <i r="2">
      <x v="7784"/>
    </i>
    <i r="2">
      <x v="7789"/>
    </i>
    <i r="2">
      <x v="7822"/>
    </i>
    <i r="1">
      <x v="1"/>
    </i>
    <i r="2">
      <x v="8"/>
    </i>
    <i r="2">
      <x v="12"/>
    </i>
    <i r="2">
      <x v="15"/>
    </i>
    <i r="2">
      <x v="104"/>
    </i>
    <i r="2">
      <x v="156"/>
    </i>
    <i r="2">
      <x v="265"/>
    </i>
    <i r="2">
      <x v="338"/>
    </i>
    <i r="2">
      <x v="392"/>
    </i>
    <i r="2">
      <x v="421"/>
    </i>
    <i r="2">
      <x v="491"/>
    </i>
    <i r="2">
      <x v="496"/>
    </i>
    <i r="2">
      <x v="499"/>
    </i>
    <i r="2">
      <x v="537"/>
    </i>
    <i r="2">
      <x v="596"/>
    </i>
    <i r="2">
      <x v="645"/>
    </i>
    <i r="2">
      <x v="913"/>
    </i>
    <i r="2">
      <x v="919"/>
    </i>
    <i r="2">
      <x v="1059"/>
    </i>
    <i r="2">
      <x v="1098"/>
    </i>
    <i r="2">
      <x v="1101"/>
    </i>
    <i r="2">
      <x v="1184"/>
    </i>
    <i r="2">
      <x v="1206"/>
    </i>
    <i r="2">
      <x v="1336"/>
    </i>
    <i r="2">
      <x v="1638"/>
    </i>
    <i r="2">
      <x v="1694"/>
    </i>
    <i r="2">
      <x v="1695"/>
    </i>
    <i r="2">
      <x v="1702"/>
    </i>
    <i r="2">
      <x v="1739"/>
    </i>
    <i r="2">
      <x v="1803"/>
    </i>
    <i r="2">
      <x v="1954"/>
    </i>
    <i r="2">
      <x v="2020"/>
    </i>
    <i r="2">
      <x v="2097"/>
    </i>
    <i r="2">
      <x v="2225"/>
    </i>
    <i r="2">
      <x v="2314"/>
    </i>
    <i r="2">
      <x v="2399"/>
    </i>
    <i r="2">
      <x v="2598"/>
    </i>
    <i r="2">
      <x v="2666"/>
    </i>
    <i r="2">
      <x v="2698"/>
    </i>
    <i r="2">
      <x v="2734"/>
    </i>
    <i r="2">
      <x v="2816"/>
    </i>
    <i r="2">
      <x v="2870"/>
    </i>
    <i r="2">
      <x v="2960"/>
    </i>
    <i r="2">
      <x v="2986"/>
    </i>
    <i r="2">
      <x v="3036"/>
    </i>
    <i r="2">
      <x v="3085"/>
    </i>
    <i r="2">
      <x v="3136"/>
    </i>
    <i r="2">
      <x v="3174"/>
    </i>
    <i r="2">
      <x v="3225"/>
    </i>
    <i r="2">
      <x v="3231"/>
    </i>
    <i r="2">
      <x v="3250"/>
    </i>
    <i r="2">
      <x v="3302"/>
    </i>
    <i r="2">
      <x v="3381"/>
    </i>
    <i r="2">
      <x v="3431"/>
    </i>
    <i r="2">
      <x v="3437"/>
    </i>
    <i r="2">
      <x v="3438"/>
    </i>
    <i r="2">
      <x v="3446"/>
    </i>
    <i r="2">
      <x v="3770"/>
    </i>
    <i r="2">
      <x v="3816"/>
    </i>
    <i r="2">
      <x v="3817"/>
    </i>
    <i r="2">
      <x v="3845"/>
    </i>
    <i r="2">
      <x v="3879"/>
    </i>
    <i r="2">
      <x v="3916"/>
    </i>
    <i r="2">
      <x v="3987"/>
    </i>
    <i r="2">
      <x v="4024"/>
    </i>
    <i r="2">
      <x v="4058"/>
    </i>
    <i r="2">
      <x v="4139"/>
    </i>
    <i r="2">
      <x v="4298"/>
    </i>
    <i r="2">
      <x v="4302"/>
    </i>
    <i r="2">
      <x v="4332"/>
    </i>
    <i r="2">
      <x v="4469"/>
    </i>
    <i r="2">
      <x v="4504"/>
    </i>
    <i r="2">
      <x v="4544"/>
    </i>
    <i r="2">
      <x v="4568"/>
    </i>
    <i r="2">
      <x v="4643"/>
    </i>
    <i r="2">
      <x v="4672"/>
    </i>
    <i r="2">
      <x v="4824"/>
    </i>
    <i r="2">
      <x v="4904"/>
    </i>
    <i r="2">
      <x v="5000"/>
    </i>
    <i r="2">
      <x v="5069"/>
    </i>
    <i r="2">
      <x v="5092"/>
    </i>
    <i r="2">
      <x v="5098"/>
    </i>
    <i r="2">
      <x v="5132"/>
    </i>
    <i r="2">
      <x v="5169"/>
    </i>
    <i r="2">
      <x v="5230"/>
    </i>
    <i r="2">
      <x v="5250"/>
    </i>
    <i r="2">
      <x v="5362"/>
    </i>
    <i r="2">
      <x v="5530"/>
    </i>
    <i r="2">
      <x v="5531"/>
    </i>
    <i r="2">
      <x v="5617"/>
    </i>
    <i r="2">
      <x v="5621"/>
    </i>
    <i r="2">
      <x v="5650"/>
    </i>
    <i r="2">
      <x v="5724"/>
    </i>
    <i r="2">
      <x v="5846"/>
    </i>
    <i r="2">
      <x v="5847"/>
    </i>
    <i r="2">
      <x v="5883"/>
    </i>
    <i r="2">
      <x v="5888"/>
    </i>
    <i r="2">
      <x v="5916"/>
    </i>
    <i r="2">
      <x v="6002"/>
    </i>
    <i r="2">
      <x v="6003"/>
    </i>
    <i r="2">
      <x v="6014"/>
    </i>
    <i r="2">
      <x v="6033"/>
    </i>
    <i r="2">
      <x v="6079"/>
    </i>
    <i r="2">
      <x v="6157"/>
    </i>
    <i r="2">
      <x v="6181"/>
    </i>
    <i r="2">
      <x v="6209"/>
    </i>
    <i r="2">
      <x v="6270"/>
    </i>
    <i r="2">
      <x v="6420"/>
    </i>
    <i r="2">
      <x v="6434"/>
    </i>
    <i r="2">
      <x v="6492"/>
    </i>
    <i r="2">
      <x v="6518"/>
    </i>
    <i r="2">
      <x v="6525"/>
    </i>
    <i r="2">
      <x v="6541"/>
    </i>
    <i r="2">
      <x v="6562"/>
    </i>
    <i r="2">
      <x v="6642"/>
    </i>
    <i r="2">
      <x v="6888"/>
    </i>
    <i r="2">
      <x v="6919"/>
    </i>
    <i r="2">
      <x v="7016"/>
    </i>
    <i r="2">
      <x v="7053"/>
    </i>
    <i r="2">
      <x v="7096"/>
    </i>
    <i r="2">
      <x v="7111"/>
    </i>
    <i r="2">
      <x v="7216"/>
    </i>
    <i r="2">
      <x v="7242"/>
    </i>
    <i r="2">
      <x v="7285"/>
    </i>
    <i r="2">
      <x v="7305"/>
    </i>
    <i r="2">
      <x v="7335"/>
    </i>
    <i r="2">
      <x v="7381"/>
    </i>
    <i r="2">
      <x v="7485"/>
    </i>
    <i r="2">
      <x v="7556"/>
    </i>
    <i r="2">
      <x v="7647"/>
    </i>
    <i r="2">
      <x v="7654"/>
    </i>
    <i r="2">
      <x v="7655"/>
    </i>
    <i r="1">
      <x v="2"/>
    </i>
    <i r="2">
      <x v="24"/>
    </i>
    <i r="2">
      <x v="30"/>
    </i>
    <i r="2">
      <x v="31"/>
    </i>
    <i r="2">
      <x v="41"/>
    </i>
    <i r="2">
      <x v="52"/>
    </i>
    <i r="2">
      <x v="63"/>
    </i>
    <i r="2">
      <x v="79"/>
    </i>
    <i r="2">
      <x v="82"/>
    </i>
    <i r="2">
      <x v="120"/>
    </i>
    <i r="2">
      <x v="124"/>
    </i>
    <i r="2">
      <x v="142"/>
    </i>
    <i r="2">
      <x v="190"/>
    </i>
    <i r="2">
      <x v="198"/>
    </i>
    <i r="2">
      <x v="209"/>
    </i>
    <i r="2">
      <x v="211"/>
    </i>
    <i r="2">
      <x v="213"/>
    </i>
    <i r="2">
      <x v="219"/>
    </i>
    <i r="2">
      <x v="227"/>
    </i>
    <i r="2">
      <x v="252"/>
    </i>
    <i r="2">
      <x v="259"/>
    </i>
    <i r="2">
      <x v="281"/>
    </i>
    <i r="2">
      <x v="314"/>
    </i>
    <i r="2">
      <x v="315"/>
    </i>
    <i r="2">
      <x v="325"/>
    </i>
    <i r="2">
      <x v="447"/>
    </i>
    <i r="2">
      <x v="448"/>
    </i>
    <i r="2">
      <x v="451"/>
    </i>
    <i r="2">
      <x v="589"/>
    </i>
    <i r="2">
      <x v="610"/>
    </i>
    <i r="2">
      <x v="617"/>
    </i>
    <i r="2">
      <x v="618"/>
    </i>
    <i r="2">
      <x v="620"/>
    </i>
    <i r="2">
      <x v="627"/>
    </i>
    <i r="2">
      <x v="672"/>
    </i>
    <i r="2">
      <x v="673"/>
    </i>
    <i r="2">
      <x v="703"/>
    </i>
    <i r="2">
      <x v="711"/>
    </i>
    <i r="2">
      <x v="723"/>
    </i>
    <i r="2">
      <x v="763"/>
    </i>
    <i r="2">
      <x v="785"/>
    </i>
    <i r="2">
      <x v="854"/>
    </i>
    <i r="2">
      <x v="859"/>
    </i>
    <i r="2">
      <x v="860"/>
    </i>
    <i r="2">
      <x v="861"/>
    </i>
    <i r="2">
      <x v="878"/>
    </i>
    <i r="2">
      <x v="910"/>
    </i>
    <i r="2">
      <x v="931"/>
    </i>
    <i r="2">
      <x v="958"/>
    </i>
    <i r="2">
      <x v="984"/>
    </i>
    <i r="2">
      <x v="1018"/>
    </i>
    <i r="2">
      <x v="1049"/>
    </i>
    <i r="2">
      <x v="1083"/>
    </i>
    <i r="2">
      <x v="1085"/>
    </i>
    <i r="2">
      <x v="1127"/>
    </i>
    <i r="2">
      <x v="1140"/>
    </i>
    <i r="2">
      <x v="1154"/>
    </i>
    <i r="2">
      <x v="1215"/>
    </i>
    <i r="2">
      <x v="1226"/>
    </i>
    <i r="2">
      <x v="1234"/>
    </i>
    <i r="2">
      <x v="1266"/>
    </i>
    <i r="2">
      <x v="1315"/>
    </i>
    <i r="2">
      <x v="1316"/>
    </i>
    <i r="2">
      <x v="1345"/>
    </i>
    <i r="2">
      <x v="1346"/>
    </i>
    <i r="2">
      <x v="1352"/>
    </i>
    <i r="2">
      <x v="1356"/>
    </i>
    <i r="2">
      <x v="1358"/>
    </i>
    <i r="2">
      <x v="1372"/>
    </i>
    <i r="2">
      <x v="1380"/>
    </i>
    <i r="2">
      <x v="1389"/>
    </i>
    <i r="2">
      <x v="1421"/>
    </i>
    <i r="2">
      <x v="1457"/>
    </i>
    <i r="2">
      <x v="1513"/>
    </i>
    <i r="2">
      <x v="1533"/>
    </i>
    <i r="2">
      <x v="1742"/>
    </i>
    <i r="2">
      <x v="1765"/>
    </i>
    <i r="2">
      <x v="1800"/>
    </i>
    <i r="2">
      <x v="1806"/>
    </i>
    <i r="2">
      <x v="1807"/>
    </i>
    <i r="2">
      <x v="1809"/>
    </i>
    <i r="2">
      <x v="1814"/>
    </i>
    <i r="2">
      <x v="1865"/>
    </i>
    <i r="2">
      <x v="1869"/>
    </i>
    <i r="2">
      <x v="1884"/>
    </i>
    <i r="2">
      <x v="1894"/>
    </i>
    <i r="2">
      <x v="1910"/>
    </i>
    <i r="2">
      <x v="1918"/>
    </i>
    <i r="2">
      <x v="1932"/>
    </i>
    <i r="2">
      <x v="1957"/>
    </i>
    <i r="2">
      <x v="1968"/>
    </i>
    <i r="2">
      <x v="1974"/>
    </i>
    <i r="2">
      <x v="1989"/>
    </i>
    <i r="2">
      <x v="1995"/>
    </i>
    <i r="2">
      <x v="2018"/>
    </i>
    <i r="2">
      <x v="2061"/>
    </i>
    <i r="2">
      <x v="2074"/>
    </i>
    <i r="2">
      <x v="2087"/>
    </i>
    <i r="2">
      <x v="2099"/>
    </i>
    <i r="2">
      <x v="2100"/>
    </i>
    <i r="2">
      <x v="2118"/>
    </i>
    <i r="2">
      <x v="2128"/>
    </i>
    <i r="2">
      <x v="2154"/>
    </i>
    <i r="2">
      <x v="2236"/>
    </i>
    <i r="2">
      <x v="2269"/>
    </i>
    <i r="2">
      <x v="2275"/>
    </i>
    <i r="2">
      <x v="2309"/>
    </i>
    <i r="2">
      <x v="2341"/>
    </i>
    <i r="2">
      <x v="2366"/>
    </i>
    <i r="2">
      <x v="2369"/>
    </i>
    <i r="2">
      <x v="2394"/>
    </i>
    <i r="2">
      <x v="2432"/>
    </i>
    <i r="2">
      <x v="2433"/>
    </i>
    <i r="2">
      <x v="2434"/>
    </i>
    <i r="2">
      <x v="2436"/>
    </i>
    <i r="2">
      <x v="2440"/>
    </i>
    <i r="2">
      <x v="2462"/>
    </i>
    <i r="2">
      <x v="2476"/>
    </i>
    <i r="2">
      <x v="2486"/>
    </i>
    <i r="2">
      <x v="2489"/>
    </i>
    <i r="2">
      <x v="2493"/>
    </i>
    <i r="2">
      <x v="2498"/>
    </i>
    <i r="2">
      <x v="2512"/>
    </i>
    <i r="2">
      <x v="2521"/>
    </i>
    <i r="2">
      <x v="2522"/>
    </i>
    <i r="2">
      <x v="2538"/>
    </i>
    <i r="2">
      <x v="2562"/>
    </i>
    <i r="2">
      <x v="2628"/>
    </i>
    <i r="2">
      <x v="2639"/>
    </i>
    <i r="2">
      <x v="2645"/>
    </i>
    <i r="2">
      <x v="2649"/>
    </i>
    <i r="2">
      <x v="2696"/>
    </i>
    <i r="2">
      <x v="2697"/>
    </i>
    <i r="2">
      <x v="2706"/>
    </i>
    <i r="2">
      <x v="2726"/>
    </i>
    <i r="2">
      <x v="2728"/>
    </i>
    <i r="2">
      <x v="2730"/>
    </i>
    <i r="2">
      <x v="2737"/>
    </i>
    <i r="2">
      <x v="2749"/>
    </i>
    <i r="2">
      <x v="2754"/>
    </i>
    <i r="2">
      <x v="2757"/>
    </i>
    <i r="2">
      <x v="2852"/>
    </i>
    <i r="2">
      <x v="2865"/>
    </i>
    <i r="2">
      <x v="2871"/>
    </i>
    <i r="2">
      <x v="2872"/>
    </i>
    <i r="2">
      <x v="2878"/>
    </i>
    <i r="2">
      <x v="2920"/>
    </i>
    <i r="2">
      <x v="2938"/>
    </i>
    <i r="2">
      <x v="2949"/>
    </i>
    <i r="2">
      <x v="3004"/>
    </i>
    <i r="2">
      <x v="3039"/>
    </i>
    <i r="2">
      <x v="3048"/>
    </i>
    <i r="2">
      <x v="3078"/>
    </i>
    <i r="2">
      <x v="3084"/>
    </i>
    <i r="2">
      <x v="3092"/>
    </i>
    <i r="2">
      <x v="3093"/>
    </i>
    <i r="2">
      <x v="3099"/>
    </i>
    <i r="2">
      <x v="3115"/>
    </i>
    <i r="2">
      <x v="3200"/>
    </i>
    <i r="2">
      <x v="3203"/>
    </i>
    <i r="2">
      <x v="3224"/>
    </i>
    <i r="2">
      <x v="3247"/>
    </i>
    <i r="2">
      <x v="3251"/>
    </i>
    <i r="2">
      <x v="3299"/>
    </i>
    <i r="2">
      <x v="3304"/>
    </i>
    <i r="2">
      <x v="3321"/>
    </i>
    <i r="2">
      <x v="3345"/>
    </i>
    <i r="2">
      <x v="3353"/>
    </i>
    <i r="2">
      <x v="3376"/>
    </i>
    <i r="2">
      <x v="3380"/>
    </i>
    <i r="2">
      <x v="3387"/>
    </i>
    <i r="2">
      <x v="3388"/>
    </i>
    <i r="2">
      <x v="3396"/>
    </i>
    <i r="2">
      <x v="3413"/>
    </i>
    <i r="2">
      <x v="3432"/>
    </i>
    <i r="2">
      <x v="3435"/>
    </i>
    <i r="2">
      <x v="3517"/>
    </i>
    <i r="2">
      <x v="3554"/>
    </i>
    <i r="2">
      <x v="3580"/>
    </i>
    <i r="2">
      <x v="3581"/>
    </i>
    <i r="2">
      <x v="3627"/>
    </i>
    <i r="2">
      <x v="3650"/>
    </i>
    <i r="2">
      <x v="3678"/>
    </i>
    <i r="2">
      <x v="3697"/>
    </i>
    <i r="2">
      <x v="3698"/>
    </i>
    <i r="2">
      <x v="3699"/>
    </i>
    <i r="2">
      <x v="3719"/>
    </i>
    <i r="2">
      <x v="3729"/>
    </i>
    <i r="2">
      <x v="3730"/>
    </i>
    <i r="2">
      <x v="3735"/>
    </i>
    <i r="2">
      <x v="3744"/>
    </i>
    <i r="2">
      <x v="3764"/>
    </i>
    <i r="2">
      <x v="3765"/>
    </i>
    <i r="2">
      <x v="3773"/>
    </i>
    <i r="2">
      <x v="3775"/>
    </i>
    <i r="2">
      <x v="3799"/>
    </i>
    <i r="2">
      <x v="3809"/>
    </i>
    <i r="2">
      <x v="3829"/>
    </i>
    <i r="2">
      <x v="3830"/>
    </i>
    <i r="2">
      <x v="3832"/>
    </i>
    <i r="2">
      <x v="3839"/>
    </i>
    <i r="2">
      <x v="3917"/>
    </i>
    <i r="2">
      <x v="3918"/>
    </i>
    <i r="2">
      <x v="3920"/>
    </i>
    <i r="2">
      <x v="3923"/>
    </i>
    <i r="2">
      <x v="3934"/>
    </i>
    <i r="2">
      <x v="3960"/>
    </i>
    <i r="2">
      <x v="3986"/>
    </i>
    <i r="2">
      <x v="3993"/>
    </i>
    <i r="2">
      <x v="4060"/>
    </i>
    <i r="2">
      <x v="4078"/>
    </i>
    <i r="2">
      <x v="4108"/>
    </i>
    <i r="2">
      <x v="4112"/>
    </i>
    <i r="2">
      <x v="4155"/>
    </i>
    <i r="2">
      <x v="4164"/>
    </i>
    <i r="2">
      <x v="4200"/>
    </i>
    <i r="2">
      <x v="4261"/>
    </i>
    <i r="2">
      <x v="4309"/>
    </i>
    <i r="2">
      <x v="4324"/>
    </i>
    <i r="2">
      <x v="4383"/>
    </i>
    <i r="2">
      <x v="4410"/>
    </i>
    <i r="2">
      <x v="4441"/>
    </i>
    <i r="2">
      <x v="4442"/>
    </i>
    <i r="2">
      <x v="4445"/>
    </i>
    <i r="2">
      <x v="4486"/>
    </i>
    <i r="2">
      <x v="4525"/>
    </i>
    <i r="2">
      <x v="4535"/>
    </i>
    <i r="2">
      <x v="4539"/>
    </i>
    <i r="2">
      <x v="4639"/>
    </i>
    <i r="2">
      <x v="4673"/>
    </i>
    <i r="2">
      <x v="4692"/>
    </i>
    <i r="2">
      <x v="4709"/>
    </i>
    <i r="2">
      <x v="4831"/>
    </i>
    <i r="2">
      <x v="4836"/>
    </i>
    <i r="2">
      <x v="4837"/>
    </i>
    <i r="2">
      <x v="4845"/>
    </i>
    <i r="2">
      <x v="4855"/>
    </i>
    <i r="2">
      <x v="4862"/>
    </i>
    <i r="2">
      <x v="4868"/>
    </i>
    <i r="2">
      <x v="4870"/>
    </i>
    <i r="2">
      <x v="4877"/>
    </i>
    <i r="2">
      <x v="4880"/>
    </i>
    <i r="2">
      <x v="4906"/>
    </i>
    <i r="2">
      <x v="4924"/>
    </i>
    <i r="2">
      <x v="4934"/>
    </i>
    <i r="2">
      <x v="4954"/>
    </i>
    <i r="2">
      <x v="5009"/>
    </i>
    <i r="2">
      <x v="5018"/>
    </i>
    <i r="2">
      <x v="5019"/>
    </i>
    <i r="2">
      <x v="5043"/>
    </i>
    <i r="2">
      <x v="5054"/>
    </i>
    <i r="2">
      <x v="5091"/>
    </i>
    <i r="2">
      <x v="5097"/>
    </i>
    <i r="2">
      <x v="5177"/>
    </i>
    <i r="2">
      <x v="5181"/>
    </i>
    <i r="2">
      <x v="5182"/>
    </i>
    <i r="2">
      <x v="5183"/>
    </i>
    <i r="2">
      <x v="5184"/>
    </i>
    <i r="2">
      <x v="5185"/>
    </i>
    <i r="2">
      <x v="5229"/>
    </i>
    <i r="2">
      <x v="5234"/>
    </i>
    <i r="2">
      <x v="5329"/>
    </i>
    <i r="2">
      <x v="5387"/>
    </i>
    <i r="2">
      <x v="5558"/>
    </i>
    <i r="2">
      <x v="5566"/>
    </i>
    <i r="2">
      <x v="5585"/>
    </i>
    <i r="2">
      <x v="5591"/>
    </i>
    <i r="2">
      <x v="5658"/>
    </i>
    <i r="2">
      <x v="5686"/>
    </i>
    <i r="2">
      <x v="5689"/>
    </i>
    <i r="2">
      <x v="5702"/>
    </i>
    <i r="2">
      <x v="5709"/>
    </i>
    <i r="2">
      <x v="5743"/>
    </i>
    <i r="2">
      <x v="5767"/>
    </i>
    <i r="2">
      <x v="5768"/>
    </i>
    <i r="2">
      <x v="5769"/>
    </i>
    <i r="2">
      <x v="5789"/>
    </i>
    <i r="2">
      <x v="5821"/>
    </i>
    <i r="2">
      <x v="5827"/>
    </i>
    <i r="2">
      <x v="5829"/>
    </i>
    <i r="2">
      <x v="5843"/>
    </i>
    <i r="2">
      <x v="5868"/>
    </i>
    <i r="2">
      <x v="5963"/>
    </i>
    <i r="2">
      <x v="5971"/>
    </i>
    <i r="2">
      <x v="5980"/>
    </i>
    <i r="2">
      <x v="5991"/>
    </i>
    <i r="2">
      <x v="6013"/>
    </i>
    <i r="2">
      <x v="6015"/>
    </i>
    <i r="2">
      <x v="6023"/>
    </i>
    <i r="2">
      <x v="6029"/>
    </i>
    <i r="2">
      <x v="6039"/>
    </i>
    <i r="2">
      <x v="6042"/>
    </i>
    <i r="2">
      <x v="6047"/>
    </i>
    <i r="2">
      <x v="6067"/>
    </i>
    <i r="2">
      <x v="6081"/>
    </i>
    <i r="2">
      <x v="6091"/>
    </i>
    <i r="2">
      <x v="6095"/>
    </i>
    <i r="2">
      <x v="6118"/>
    </i>
    <i r="2">
      <x v="6128"/>
    </i>
    <i r="2">
      <x v="6130"/>
    </i>
    <i r="2">
      <x v="6131"/>
    </i>
    <i r="2">
      <x v="6138"/>
    </i>
    <i r="2">
      <x v="6139"/>
    </i>
    <i r="2">
      <x v="6141"/>
    </i>
    <i r="2">
      <x v="6147"/>
    </i>
    <i r="2">
      <x v="6160"/>
    </i>
    <i r="2">
      <x v="6183"/>
    </i>
    <i r="2">
      <x v="6197"/>
    </i>
    <i r="2">
      <x v="6199"/>
    </i>
    <i r="2">
      <x v="6200"/>
    </i>
    <i r="2">
      <x v="6219"/>
    </i>
    <i r="2">
      <x v="6222"/>
    </i>
    <i r="2">
      <x v="6226"/>
    </i>
    <i r="2">
      <x v="6229"/>
    </i>
    <i r="2">
      <x v="6234"/>
    </i>
    <i r="2">
      <x v="6252"/>
    </i>
    <i r="2">
      <x v="6257"/>
    </i>
    <i r="2">
      <x v="6275"/>
    </i>
    <i r="2">
      <x v="6276"/>
    </i>
    <i r="2">
      <x v="6288"/>
    </i>
    <i r="2">
      <x v="6301"/>
    </i>
    <i r="2">
      <x v="6316"/>
    </i>
    <i r="2">
      <x v="6325"/>
    </i>
    <i r="2">
      <x v="6326"/>
    </i>
    <i r="2">
      <x v="6329"/>
    </i>
    <i r="2">
      <x v="6337"/>
    </i>
    <i r="2">
      <x v="6357"/>
    </i>
    <i r="2">
      <x v="6374"/>
    </i>
    <i r="2">
      <x v="6376"/>
    </i>
    <i r="2">
      <x v="6386"/>
    </i>
    <i r="2">
      <x v="6387"/>
    </i>
    <i r="2">
      <x v="6397"/>
    </i>
    <i r="2">
      <x v="6405"/>
    </i>
    <i r="2">
      <x v="6450"/>
    </i>
    <i r="2">
      <x v="6455"/>
    </i>
    <i r="2">
      <x v="6465"/>
    </i>
    <i r="2">
      <x v="6467"/>
    </i>
    <i r="2">
      <x v="6476"/>
    </i>
    <i r="2">
      <x v="6489"/>
    </i>
    <i r="2">
      <x v="6524"/>
    </i>
    <i r="2">
      <x v="6530"/>
    </i>
    <i r="2">
      <x v="6547"/>
    </i>
    <i r="2">
      <x v="6549"/>
    </i>
    <i r="2">
      <x v="6553"/>
    </i>
    <i r="2">
      <x v="6582"/>
    </i>
    <i r="2">
      <x v="6583"/>
    </i>
    <i r="2">
      <x v="6584"/>
    </i>
    <i r="2">
      <x v="6622"/>
    </i>
    <i r="2">
      <x v="6623"/>
    </i>
    <i r="2">
      <x v="6632"/>
    </i>
    <i r="2">
      <x v="6664"/>
    </i>
    <i r="2">
      <x v="6667"/>
    </i>
    <i r="2">
      <x v="6680"/>
    </i>
    <i r="2">
      <x v="6681"/>
    </i>
    <i r="2">
      <x v="6692"/>
    </i>
    <i r="2">
      <x v="6719"/>
    </i>
    <i r="2">
      <x v="6736"/>
    </i>
    <i r="2">
      <x v="6753"/>
    </i>
    <i r="2">
      <x v="6754"/>
    </i>
    <i r="2">
      <x v="6762"/>
    </i>
    <i r="2">
      <x v="6825"/>
    </i>
    <i r="2">
      <x v="6834"/>
    </i>
    <i r="2">
      <x v="6835"/>
    </i>
    <i r="2">
      <x v="6851"/>
    </i>
    <i r="2">
      <x v="6853"/>
    </i>
    <i r="2">
      <x v="6854"/>
    </i>
    <i r="2">
      <x v="6862"/>
    </i>
    <i r="2">
      <x v="6871"/>
    </i>
    <i r="2">
      <x v="6872"/>
    </i>
    <i r="2">
      <x v="6878"/>
    </i>
    <i r="2">
      <x v="6898"/>
    </i>
    <i r="2">
      <x v="6902"/>
    </i>
    <i r="2">
      <x v="6903"/>
    </i>
    <i r="2">
      <x v="6910"/>
    </i>
    <i r="2">
      <x v="6920"/>
    </i>
    <i r="2">
      <x v="6921"/>
    </i>
    <i r="2">
      <x v="6940"/>
    </i>
    <i r="2">
      <x v="6995"/>
    </i>
    <i r="2">
      <x v="7002"/>
    </i>
    <i r="2">
      <x v="7008"/>
    </i>
    <i r="2">
      <x v="7051"/>
    </i>
    <i r="2">
      <x v="7054"/>
    </i>
    <i r="2">
      <x v="7058"/>
    </i>
    <i r="2">
      <x v="7093"/>
    </i>
    <i r="2">
      <x v="7119"/>
    </i>
    <i r="2">
      <x v="7160"/>
    </i>
    <i r="2">
      <x v="7200"/>
    </i>
    <i r="2">
      <x v="7237"/>
    </i>
    <i r="2">
      <x v="7315"/>
    </i>
    <i r="2">
      <x v="7349"/>
    </i>
    <i r="2">
      <x v="7374"/>
    </i>
    <i r="2">
      <x v="7455"/>
    </i>
    <i r="2">
      <x v="7458"/>
    </i>
    <i r="2">
      <x v="7506"/>
    </i>
    <i r="2">
      <x v="7525"/>
    </i>
    <i r="2">
      <x v="7566"/>
    </i>
    <i r="2">
      <x v="7603"/>
    </i>
    <i r="2">
      <x v="7628"/>
    </i>
    <i r="2">
      <x v="7700"/>
    </i>
    <i r="2">
      <x v="7763"/>
    </i>
    <i r="2">
      <x v="7859"/>
    </i>
    <i r="2">
      <x v="7861"/>
    </i>
    <i r="2">
      <x v="7863"/>
    </i>
    <i r="2">
      <x v="7905"/>
    </i>
    <i r="2">
      <x v="7907"/>
    </i>
    <i r="1">
      <x v="3"/>
    </i>
    <i r="2">
      <x v="16"/>
    </i>
    <i r="2">
      <x v="17"/>
    </i>
    <i r="2">
      <x v="51"/>
    </i>
    <i r="2">
      <x v="54"/>
    </i>
    <i r="2">
      <x v="72"/>
    </i>
    <i r="2">
      <x v="81"/>
    </i>
    <i r="2">
      <x v="83"/>
    </i>
    <i r="2">
      <x v="86"/>
    </i>
    <i r="2">
      <x v="103"/>
    </i>
    <i r="2">
      <x v="146"/>
    </i>
    <i r="2">
      <x v="159"/>
    </i>
    <i r="2">
      <x v="184"/>
    </i>
    <i r="2">
      <x v="187"/>
    </i>
    <i r="2">
      <x v="202"/>
    </i>
    <i r="2">
      <x v="207"/>
    </i>
    <i r="2">
      <x v="221"/>
    </i>
    <i r="2">
      <x v="223"/>
    </i>
    <i r="2">
      <x v="236"/>
    </i>
    <i r="2">
      <x v="245"/>
    </i>
    <i r="2">
      <x v="271"/>
    </i>
    <i r="2">
      <x v="273"/>
    </i>
    <i r="2">
      <x v="283"/>
    </i>
    <i r="2">
      <x v="286"/>
    </i>
    <i r="2">
      <x v="327"/>
    </i>
    <i r="2">
      <x v="331"/>
    </i>
    <i r="2">
      <x v="348"/>
    </i>
    <i r="2">
      <x v="349"/>
    </i>
    <i r="2">
      <x v="370"/>
    </i>
    <i r="2">
      <x v="373"/>
    </i>
    <i r="2">
      <x v="393"/>
    </i>
    <i r="2">
      <x v="396"/>
    </i>
    <i r="2">
      <x v="398"/>
    </i>
    <i r="2">
      <x v="403"/>
    </i>
    <i r="2">
      <x v="412"/>
    </i>
    <i r="2">
      <x v="413"/>
    </i>
    <i r="2">
      <x v="415"/>
    </i>
    <i r="2">
      <x v="439"/>
    </i>
    <i r="2">
      <x v="462"/>
    </i>
    <i r="2">
      <x v="473"/>
    </i>
    <i r="2">
      <x v="474"/>
    </i>
    <i r="2">
      <x v="501"/>
    </i>
    <i r="2">
      <x v="544"/>
    </i>
    <i r="2">
      <x v="558"/>
    </i>
    <i r="2">
      <x v="575"/>
    </i>
    <i r="2">
      <x v="605"/>
    </i>
    <i r="2">
      <x v="606"/>
    </i>
    <i r="2">
      <x v="607"/>
    </i>
    <i r="2">
      <x v="630"/>
    </i>
    <i r="2">
      <x v="698"/>
    </i>
    <i r="2">
      <x v="760"/>
    </i>
    <i r="2">
      <x v="764"/>
    </i>
    <i r="2">
      <x v="846"/>
    </i>
    <i r="2">
      <x v="847"/>
    </i>
    <i r="2">
      <x v="875"/>
    </i>
    <i r="2">
      <x v="953"/>
    </i>
    <i r="2">
      <x v="963"/>
    </i>
    <i r="2">
      <x v="965"/>
    </i>
    <i r="2">
      <x v="981"/>
    </i>
    <i r="2">
      <x v="982"/>
    </i>
    <i r="2">
      <x v="1028"/>
    </i>
    <i r="2">
      <x v="1035"/>
    </i>
    <i r="2">
      <x v="1036"/>
    </i>
    <i r="2">
      <x v="1040"/>
    </i>
    <i r="2">
      <x v="1043"/>
    </i>
    <i r="2">
      <x v="1044"/>
    </i>
    <i r="2">
      <x v="1078"/>
    </i>
    <i r="2">
      <x v="1096"/>
    </i>
    <i r="2">
      <x v="1102"/>
    </i>
    <i r="2">
      <x v="1104"/>
    </i>
    <i r="2">
      <x v="1108"/>
    </i>
    <i r="2">
      <x v="1125"/>
    </i>
    <i r="2">
      <x v="1126"/>
    </i>
    <i r="2">
      <x v="1134"/>
    </i>
    <i r="2">
      <x v="1178"/>
    </i>
    <i r="2">
      <x v="1180"/>
    </i>
    <i r="2">
      <x v="1188"/>
    </i>
    <i r="2">
      <x v="1195"/>
    </i>
    <i r="2">
      <x v="1207"/>
    </i>
    <i r="2">
      <x v="1214"/>
    </i>
    <i r="2">
      <x v="1227"/>
    </i>
    <i r="2">
      <x v="1257"/>
    </i>
    <i r="2">
      <x v="1274"/>
    </i>
    <i r="2">
      <x v="1279"/>
    </i>
    <i r="2">
      <x v="1298"/>
    </i>
    <i r="2">
      <x v="1304"/>
    </i>
    <i r="2">
      <x v="1306"/>
    </i>
    <i r="2">
      <x v="1313"/>
    </i>
    <i r="2">
      <x v="1333"/>
    </i>
    <i r="2">
      <x v="1347"/>
    </i>
    <i r="2">
      <x v="1359"/>
    </i>
    <i r="2">
      <x v="1362"/>
    </i>
    <i r="2">
      <x v="1364"/>
    </i>
    <i r="2">
      <x v="1424"/>
    </i>
    <i r="2">
      <x v="1426"/>
    </i>
    <i r="2">
      <x v="1427"/>
    </i>
    <i r="2">
      <x v="1432"/>
    </i>
    <i r="2">
      <x v="1434"/>
    </i>
    <i r="2">
      <x v="1437"/>
    </i>
    <i r="2">
      <x v="1452"/>
    </i>
    <i r="2">
      <x v="1465"/>
    </i>
    <i r="2">
      <x v="1471"/>
    </i>
    <i r="2">
      <x v="1477"/>
    </i>
    <i r="2">
      <x v="1479"/>
    </i>
    <i r="2">
      <x v="1480"/>
    </i>
    <i r="2">
      <x v="1485"/>
    </i>
    <i r="2">
      <x v="1488"/>
    </i>
    <i r="2">
      <x v="1497"/>
    </i>
    <i r="2">
      <x v="1507"/>
    </i>
    <i r="2">
      <x v="1511"/>
    </i>
    <i r="2">
      <x v="1519"/>
    </i>
    <i r="2">
      <x v="1527"/>
    </i>
    <i r="2">
      <x v="1536"/>
    </i>
    <i r="2">
      <x v="1564"/>
    </i>
    <i r="2">
      <x v="1567"/>
    </i>
    <i r="2">
      <x v="1583"/>
    </i>
    <i r="2">
      <x v="1596"/>
    </i>
    <i r="2">
      <x v="1600"/>
    </i>
    <i r="2">
      <x v="1602"/>
    </i>
    <i r="2">
      <x v="1611"/>
    </i>
    <i r="2">
      <x v="1619"/>
    </i>
    <i r="2">
      <x v="1630"/>
    </i>
    <i r="2">
      <x v="1633"/>
    </i>
    <i r="2">
      <x v="1641"/>
    </i>
    <i r="2">
      <x v="1646"/>
    </i>
    <i r="2">
      <x v="1684"/>
    </i>
    <i r="2">
      <x v="1688"/>
    </i>
    <i r="2">
      <x v="1716"/>
    </i>
    <i r="2">
      <x v="1720"/>
    </i>
    <i r="2">
      <x v="1731"/>
    </i>
    <i r="2">
      <x v="1735"/>
    </i>
    <i r="2">
      <x v="1749"/>
    </i>
    <i r="2">
      <x v="1752"/>
    </i>
    <i r="2">
      <x v="1753"/>
    </i>
    <i r="2">
      <x v="1768"/>
    </i>
    <i r="2">
      <x v="1815"/>
    </i>
    <i r="2">
      <x v="1816"/>
    </i>
    <i r="2">
      <x v="1872"/>
    </i>
    <i r="2">
      <x v="1882"/>
    </i>
    <i r="2">
      <x v="1893"/>
    </i>
    <i r="2">
      <x v="1898"/>
    </i>
    <i r="2">
      <x v="1906"/>
    </i>
    <i r="2">
      <x v="1914"/>
    </i>
    <i r="2">
      <x v="1945"/>
    </i>
    <i r="2">
      <x v="1971"/>
    </i>
    <i r="2">
      <x v="1972"/>
    </i>
    <i r="2">
      <x v="1975"/>
    </i>
    <i r="2">
      <x v="1985"/>
    </i>
    <i r="2">
      <x v="1992"/>
    </i>
    <i r="2">
      <x v="2010"/>
    </i>
    <i r="2">
      <x v="2051"/>
    </i>
    <i r="2">
      <x v="2062"/>
    </i>
    <i r="2">
      <x v="2063"/>
    </i>
    <i r="2">
      <x v="2076"/>
    </i>
    <i r="2">
      <x v="2093"/>
    </i>
    <i r="2">
      <x v="2095"/>
    </i>
    <i r="2">
      <x v="2192"/>
    </i>
    <i r="2">
      <x v="2219"/>
    </i>
    <i r="2">
      <x v="2252"/>
    </i>
    <i r="2">
      <x v="2261"/>
    </i>
    <i r="2">
      <x v="2262"/>
    </i>
    <i r="2">
      <x v="2282"/>
    </i>
    <i r="2">
      <x v="2284"/>
    </i>
    <i r="2">
      <x v="2285"/>
    </i>
    <i r="2">
      <x v="2287"/>
    </i>
    <i r="2">
      <x v="2294"/>
    </i>
    <i r="2">
      <x v="2313"/>
    </i>
    <i r="2">
      <x v="2425"/>
    </i>
    <i r="2">
      <x v="2442"/>
    </i>
    <i r="2">
      <x v="2469"/>
    </i>
    <i r="2">
      <x v="2472"/>
    </i>
    <i r="2">
      <x v="2541"/>
    </i>
    <i r="2">
      <x v="2561"/>
    </i>
    <i r="2">
      <x v="2574"/>
    </i>
    <i r="2">
      <x v="2578"/>
    </i>
    <i r="2">
      <x v="2581"/>
    </i>
    <i r="2">
      <x v="2605"/>
    </i>
    <i r="2">
      <x v="2642"/>
    </i>
    <i r="2">
      <x v="2644"/>
    </i>
    <i r="2">
      <x v="2684"/>
    </i>
    <i r="2">
      <x v="2751"/>
    </i>
    <i r="2">
      <x v="2768"/>
    </i>
    <i r="2">
      <x v="2773"/>
    </i>
    <i r="2">
      <x v="2777"/>
    </i>
    <i r="2">
      <x v="2792"/>
    </i>
    <i r="2">
      <x v="2806"/>
    </i>
    <i r="2">
      <x v="2813"/>
    </i>
    <i r="2">
      <x v="2819"/>
    </i>
    <i r="2">
      <x v="2820"/>
    </i>
    <i r="2">
      <x v="2827"/>
    </i>
    <i r="2">
      <x v="2860"/>
    </i>
    <i r="2">
      <x v="2861"/>
    </i>
    <i r="2">
      <x v="2874"/>
    </i>
    <i r="2">
      <x v="2887"/>
    </i>
    <i r="2">
      <x v="2890"/>
    </i>
    <i r="2">
      <x v="2891"/>
    </i>
    <i r="2">
      <x v="2897"/>
    </i>
    <i r="2">
      <x v="2898"/>
    </i>
    <i r="2">
      <x v="2918"/>
    </i>
    <i r="2">
      <x v="2923"/>
    </i>
    <i r="2">
      <x v="2966"/>
    </i>
    <i r="2">
      <x v="2968"/>
    </i>
    <i r="2">
      <x v="3055"/>
    </i>
    <i r="2">
      <x v="3066"/>
    </i>
    <i r="2">
      <x v="3079"/>
    </i>
    <i r="2">
      <x v="3080"/>
    </i>
    <i r="2">
      <x v="3086"/>
    </i>
    <i r="2">
      <x v="3088"/>
    </i>
    <i r="2">
      <x v="3091"/>
    </i>
    <i r="2">
      <x v="3102"/>
    </i>
    <i r="2">
      <x v="3107"/>
    </i>
    <i r="2">
      <x v="3162"/>
    </i>
    <i r="2">
      <x v="3183"/>
    </i>
    <i r="2">
      <x v="3186"/>
    </i>
    <i r="2">
      <x v="3196"/>
    </i>
    <i r="2">
      <x v="3219"/>
    </i>
    <i r="2">
      <x v="3226"/>
    </i>
    <i r="2">
      <x v="3233"/>
    </i>
    <i r="2">
      <x v="3249"/>
    </i>
    <i r="2">
      <x v="3252"/>
    </i>
    <i r="2">
      <x v="3305"/>
    </i>
    <i r="2">
      <x v="3331"/>
    </i>
    <i r="2">
      <x v="3370"/>
    </i>
    <i r="2">
      <x v="3371"/>
    </i>
    <i r="2">
      <x v="3412"/>
    </i>
    <i r="2">
      <x v="3434"/>
    </i>
    <i r="2">
      <x v="3440"/>
    </i>
    <i r="2">
      <x v="3441"/>
    </i>
    <i r="2">
      <x v="3442"/>
    </i>
    <i r="2">
      <x v="3450"/>
    </i>
    <i r="2">
      <x v="3493"/>
    </i>
    <i r="2">
      <x v="3495"/>
    </i>
    <i r="2">
      <x v="3505"/>
    </i>
    <i r="2">
      <x v="3516"/>
    </i>
    <i r="2">
      <x v="3527"/>
    </i>
    <i r="2">
      <x v="3536"/>
    </i>
    <i r="2">
      <x v="3629"/>
    </i>
    <i r="2">
      <x v="3637"/>
    </i>
    <i r="2">
      <x v="3646"/>
    </i>
    <i r="2">
      <x v="3658"/>
    </i>
    <i r="2">
      <x v="3665"/>
    </i>
    <i r="2">
      <x v="3686"/>
    </i>
    <i r="2">
      <x v="3702"/>
    </i>
    <i r="2">
      <x v="3747"/>
    </i>
    <i r="2">
      <x v="3760"/>
    </i>
    <i r="2">
      <x v="3781"/>
    </i>
    <i r="2">
      <x v="3797"/>
    </i>
    <i r="2">
      <x v="3798"/>
    </i>
    <i r="2">
      <x v="3837"/>
    </i>
    <i r="2">
      <x v="3838"/>
    </i>
    <i r="2">
      <x v="3858"/>
    </i>
    <i r="2">
      <x v="3862"/>
    </i>
    <i r="2">
      <x v="3922"/>
    </i>
    <i r="2">
      <x v="3924"/>
    </i>
    <i r="2">
      <x v="3925"/>
    </i>
    <i r="2">
      <x v="3944"/>
    </i>
    <i r="2">
      <x v="3947"/>
    </i>
    <i r="2">
      <x v="3963"/>
    </i>
    <i r="2">
      <x v="3989"/>
    </i>
    <i r="2">
      <x v="4005"/>
    </i>
    <i r="2">
      <x v="4010"/>
    </i>
    <i r="2">
      <x v="4042"/>
    </i>
    <i r="2">
      <x v="4046"/>
    </i>
    <i r="2">
      <x v="4053"/>
    </i>
    <i r="2">
      <x v="4099"/>
    </i>
    <i r="2">
      <x v="4136"/>
    </i>
    <i r="2">
      <x v="4159"/>
    </i>
    <i r="2">
      <x v="4173"/>
    </i>
    <i r="2">
      <x v="4184"/>
    </i>
    <i r="2">
      <x v="4207"/>
    </i>
    <i r="2">
      <x v="4227"/>
    </i>
    <i r="2">
      <x v="4228"/>
    </i>
    <i r="2">
      <x v="4229"/>
    </i>
    <i r="2">
      <x v="4235"/>
    </i>
    <i r="2">
      <x v="4238"/>
    </i>
    <i r="2">
      <x v="4249"/>
    </i>
    <i r="2">
      <x v="4251"/>
    </i>
    <i r="2">
      <x v="4254"/>
    </i>
    <i r="2">
      <x v="4255"/>
    </i>
    <i r="2">
      <x v="4281"/>
    </i>
    <i r="2">
      <x v="4291"/>
    </i>
    <i r="2">
      <x v="4297"/>
    </i>
    <i r="2">
      <x v="4330"/>
    </i>
    <i r="2">
      <x v="4331"/>
    </i>
    <i r="2">
      <x v="4346"/>
    </i>
    <i r="2">
      <x v="4374"/>
    </i>
    <i r="2">
      <x v="4392"/>
    </i>
    <i r="2">
      <x v="4405"/>
    </i>
    <i r="2">
      <x v="4417"/>
    </i>
    <i r="2">
      <x v="4430"/>
    </i>
    <i r="2">
      <x v="4457"/>
    </i>
    <i r="2">
      <x v="4458"/>
    </i>
    <i r="2">
      <x v="4482"/>
    </i>
    <i r="2">
      <x v="4537"/>
    </i>
    <i r="2">
      <x v="4538"/>
    </i>
    <i r="2">
      <x v="4550"/>
    </i>
    <i r="2">
      <x v="4585"/>
    </i>
    <i r="2">
      <x v="4602"/>
    </i>
    <i r="2">
      <x v="4624"/>
    </i>
    <i r="2">
      <x v="4632"/>
    </i>
    <i r="2">
      <x v="4641"/>
    </i>
    <i r="2">
      <x v="4659"/>
    </i>
    <i r="2">
      <x v="4702"/>
    </i>
    <i r="2">
      <x v="4710"/>
    </i>
    <i r="2">
      <x v="4743"/>
    </i>
    <i r="2">
      <x v="4763"/>
    </i>
    <i r="2">
      <x v="4764"/>
    </i>
    <i r="2">
      <x v="4795"/>
    </i>
    <i r="2">
      <x v="4796"/>
    </i>
    <i r="2">
      <x v="4799"/>
    </i>
    <i r="2">
      <x v="4807"/>
    </i>
    <i r="2">
      <x v="4808"/>
    </i>
    <i r="2">
      <x v="4840"/>
    </i>
    <i r="2">
      <x v="4851"/>
    </i>
    <i r="2">
      <x v="4864"/>
    </i>
    <i r="2">
      <x v="4869"/>
    </i>
    <i r="2">
      <x v="4878"/>
    </i>
    <i r="2">
      <x v="4885"/>
    </i>
    <i r="2">
      <x v="4900"/>
    </i>
    <i r="2">
      <x v="4907"/>
    </i>
    <i r="2">
      <x v="4917"/>
    </i>
    <i r="2">
      <x v="4943"/>
    </i>
    <i r="2">
      <x v="4961"/>
    </i>
    <i r="2">
      <x v="4967"/>
    </i>
    <i r="2">
      <x v="4981"/>
    </i>
    <i r="2">
      <x v="4997"/>
    </i>
    <i r="2">
      <x v="5010"/>
    </i>
    <i r="2">
      <x v="5021"/>
    </i>
    <i r="2">
      <x v="5035"/>
    </i>
    <i r="2">
      <x v="5039"/>
    </i>
    <i r="2">
      <x v="5053"/>
    </i>
    <i r="2">
      <x v="5075"/>
    </i>
    <i r="2">
      <x v="5089"/>
    </i>
    <i r="2">
      <x v="5094"/>
    </i>
    <i r="2">
      <x v="5101"/>
    </i>
    <i r="2">
      <x v="5104"/>
    </i>
    <i r="2">
      <x v="5105"/>
    </i>
    <i r="2">
      <x v="5106"/>
    </i>
    <i r="2">
      <x v="5131"/>
    </i>
    <i r="2">
      <x v="5137"/>
    </i>
    <i r="2">
      <x v="5166"/>
    </i>
    <i r="2">
      <x v="5214"/>
    </i>
    <i r="2">
      <x v="5236"/>
    </i>
    <i r="2">
      <x v="5238"/>
    </i>
    <i r="2">
      <x v="5240"/>
    </i>
    <i r="2">
      <x v="5255"/>
    </i>
    <i r="2">
      <x v="5256"/>
    </i>
    <i r="2">
      <x v="5269"/>
    </i>
    <i r="2">
      <x v="5283"/>
    </i>
    <i r="2">
      <x v="5290"/>
    </i>
    <i r="2">
      <x v="5291"/>
    </i>
    <i r="2">
      <x v="5326"/>
    </i>
    <i r="2">
      <x v="5327"/>
    </i>
    <i r="2">
      <x v="5354"/>
    </i>
    <i r="2">
      <x v="5360"/>
    </i>
    <i r="2">
      <x v="5380"/>
    </i>
    <i r="2">
      <x v="5388"/>
    </i>
    <i r="2">
      <x v="5402"/>
    </i>
    <i r="2">
      <x v="5403"/>
    </i>
    <i r="2">
      <x v="5404"/>
    </i>
    <i r="2">
      <x v="5411"/>
    </i>
    <i r="2">
      <x v="5438"/>
    </i>
    <i r="2">
      <x v="5446"/>
    </i>
    <i r="2">
      <x v="5456"/>
    </i>
    <i r="2">
      <x v="5466"/>
    </i>
    <i r="2">
      <x v="5474"/>
    </i>
    <i r="2">
      <x v="5477"/>
    </i>
    <i r="2">
      <x v="5486"/>
    </i>
    <i r="2">
      <x v="5496"/>
    </i>
    <i r="2">
      <x v="5538"/>
    </i>
    <i r="2">
      <x v="5541"/>
    </i>
    <i r="2">
      <x v="5547"/>
    </i>
    <i r="2">
      <x v="5561"/>
    </i>
    <i r="2">
      <x v="5588"/>
    </i>
    <i r="2">
      <x v="5597"/>
    </i>
    <i r="2">
      <x v="5681"/>
    </i>
    <i r="2">
      <x v="5695"/>
    </i>
    <i r="2">
      <x v="5701"/>
    </i>
    <i r="2">
      <x v="5706"/>
    </i>
    <i r="2">
      <x v="5715"/>
    </i>
    <i r="2">
      <x v="5721"/>
    </i>
    <i r="2">
      <x v="5727"/>
    </i>
    <i r="2">
      <x v="5728"/>
    </i>
    <i r="2">
      <x v="5730"/>
    </i>
    <i r="2">
      <x v="5748"/>
    </i>
    <i r="2">
      <x v="5765"/>
    </i>
    <i r="2">
      <x v="5779"/>
    </i>
    <i r="2">
      <x v="5826"/>
    </i>
    <i r="2">
      <x v="5848"/>
    </i>
    <i r="2">
      <x v="5886"/>
    </i>
    <i r="2">
      <x v="5887"/>
    </i>
    <i r="2">
      <x v="5893"/>
    </i>
    <i r="2">
      <x v="5914"/>
    </i>
    <i r="2">
      <x v="5929"/>
    </i>
    <i r="2">
      <x v="5932"/>
    </i>
    <i r="2">
      <x v="5951"/>
    </i>
    <i r="2">
      <x v="5953"/>
    </i>
    <i r="2">
      <x v="5969"/>
    </i>
    <i r="2">
      <x v="6005"/>
    </i>
    <i r="2">
      <x v="6006"/>
    </i>
    <i r="2">
      <x v="6034"/>
    </i>
    <i r="2">
      <x v="6054"/>
    </i>
    <i r="2">
      <x v="6065"/>
    </i>
    <i r="2">
      <x v="6070"/>
    </i>
    <i r="2">
      <x v="6078"/>
    </i>
    <i r="2">
      <x v="6086"/>
    </i>
    <i r="2">
      <x v="6112"/>
    </i>
    <i r="2">
      <x v="6119"/>
    </i>
    <i r="2">
      <x v="6120"/>
    </i>
    <i r="2">
      <x v="6126"/>
    </i>
    <i r="2">
      <x v="6127"/>
    </i>
    <i r="2">
      <x v="6136"/>
    </i>
    <i r="2">
      <x v="6140"/>
    </i>
    <i r="2">
      <x v="6142"/>
    </i>
    <i r="2">
      <x v="6143"/>
    </i>
    <i r="2">
      <x v="6144"/>
    </i>
    <i r="2">
      <x v="6149"/>
    </i>
    <i r="2">
      <x v="6150"/>
    </i>
    <i r="2">
      <x v="6168"/>
    </i>
    <i r="2">
      <x v="6171"/>
    </i>
    <i r="2">
      <x v="6174"/>
    </i>
    <i r="2">
      <x v="6179"/>
    </i>
    <i r="2">
      <x v="6182"/>
    </i>
    <i r="2">
      <x v="6189"/>
    </i>
    <i r="2">
      <x v="6193"/>
    </i>
    <i r="2">
      <x v="6198"/>
    </i>
    <i r="2">
      <x v="6201"/>
    </i>
    <i r="2">
      <x v="6202"/>
    </i>
    <i r="2">
      <x v="6210"/>
    </i>
    <i r="2">
      <x v="6221"/>
    </i>
    <i r="2">
      <x v="6236"/>
    </i>
    <i r="2">
      <x v="6249"/>
    </i>
    <i r="2">
      <x v="6250"/>
    </i>
    <i r="2">
      <x v="6251"/>
    </i>
    <i r="2">
      <x v="6260"/>
    </i>
    <i r="2">
      <x v="6263"/>
    </i>
    <i r="2">
      <x v="6265"/>
    </i>
    <i r="2">
      <x v="6274"/>
    </i>
    <i r="2">
      <x v="6279"/>
    </i>
    <i r="2">
      <x v="6283"/>
    </i>
    <i r="2">
      <x v="6290"/>
    </i>
    <i r="2">
      <x v="6334"/>
    </i>
    <i r="2">
      <x v="6349"/>
    </i>
    <i r="2">
      <x v="6354"/>
    </i>
    <i r="2">
      <x v="6355"/>
    </i>
    <i r="2">
      <x v="6364"/>
    </i>
    <i r="2">
      <x v="6365"/>
    </i>
    <i r="2">
      <x v="6369"/>
    </i>
    <i r="2">
      <x v="6373"/>
    </i>
    <i r="2">
      <x v="6385"/>
    </i>
    <i r="2">
      <x v="6394"/>
    </i>
    <i r="2">
      <x v="6403"/>
    </i>
    <i r="2">
      <x v="6407"/>
    </i>
    <i r="2">
      <x v="6409"/>
    </i>
    <i r="2">
      <x v="6410"/>
    </i>
    <i r="2">
      <x v="6411"/>
    </i>
    <i r="2">
      <x v="6412"/>
    </i>
    <i r="2">
      <x v="6413"/>
    </i>
    <i r="2">
      <x v="6414"/>
    </i>
    <i r="2">
      <x v="6428"/>
    </i>
    <i r="2">
      <x v="6431"/>
    </i>
    <i r="2">
      <x v="6436"/>
    </i>
    <i r="2">
      <x v="6437"/>
    </i>
    <i r="2">
      <x v="6438"/>
    </i>
    <i r="2">
      <x v="6441"/>
    </i>
    <i r="2">
      <x v="6461"/>
    </i>
    <i r="2">
      <x v="6473"/>
    </i>
    <i r="2">
      <x v="6483"/>
    </i>
    <i r="2">
      <x v="6488"/>
    </i>
    <i r="2">
      <x v="6503"/>
    </i>
    <i r="2">
      <x v="6513"/>
    </i>
    <i r="2">
      <x v="6517"/>
    </i>
    <i r="2">
      <x v="6531"/>
    </i>
    <i r="2">
      <x v="6533"/>
    </i>
    <i r="2">
      <x v="6544"/>
    </i>
    <i r="2">
      <x v="6546"/>
    </i>
    <i r="2">
      <x v="6552"/>
    </i>
    <i r="2">
      <x v="6587"/>
    </i>
    <i r="2">
      <x v="6638"/>
    </i>
    <i r="2">
      <x v="6657"/>
    </i>
    <i r="2">
      <x v="6676"/>
    </i>
    <i r="2">
      <x v="6679"/>
    </i>
    <i r="2">
      <x v="6688"/>
    </i>
    <i r="2">
      <x v="6694"/>
    </i>
    <i r="2">
      <x v="6695"/>
    </i>
    <i r="2">
      <x v="6731"/>
    </i>
    <i r="2">
      <x v="6733"/>
    </i>
    <i r="2">
      <x v="6764"/>
    </i>
    <i r="2">
      <x v="6800"/>
    </i>
    <i r="2">
      <x v="6802"/>
    </i>
    <i r="2">
      <x v="6808"/>
    </i>
    <i r="2">
      <x v="6826"/>
    </i>
    <i r="2">
      <x v="6842"/>
    </i>
    <i r="2">
      <x v="6863"/>
    </i>
    <i r="2">
      <x v="6869"/>
    </i>
    <i r="2">
      <x v="6912"/>
    </i>
    <i r="2">
      <x v="6924"/>
    </i>
    <i r="2">
      <x v="6937"/>
    </i>
    <i r="2">
      <x v="6944"/>
    </i>
    <i r="2">
      <x v="6948"/>
    </i>
    <i r="2">
      <x v="6957"/>
    </i>
    <i r="2">
      <x v="7000"/>
    </i>
    <i r="2">
      <x v="7001"/>
    </i>
    <i r="2">
      <x v="7017"/>
    </i>
    <i r="2">
      <x v="7018"/>
    </i>
    <i r="2">
      <x v="7021"/>
    </i>
    <i r="2">
      <x v="7031"/>
    </i>
    <i r="2">
      <x v="7066"/>
    </i>
    <i r="2">
      <x v="7077"/>
    </i>
    <i r="2">
      <x v="7100"/>
    </i>
    <i r="2">
      <x v="7118"/>
    </i>
    <i r="2">
      <x v="7123"/>
    </i>
    <i r="2">
      <x v="7125"/>
    </i>
    <i r="2">
      <x v="7141"/>
    </i>
    <i r="2">
      <x v="7146"/>
    </i>
    <i r="2">
      <x v="7158"/>
    </i>
    <i r="2">
      <x v="7163"/>
    </i>
    <i r="2">
      <x v="7165"/>
    </i>
    <i r="2">
      <x v="7174"/>
    </i>
    <i r="2">
      <x v="7195"/>
    </i>
    <i r="2">
      <x v="7201"/>
    </i>
    <i r="2">
      <x v="7213"/>
    </i>
    <i r="2">
      <x v="7238"/>
    </i>
    <i r="2">
      <x v="7252"/>
    </i>
    <i r="2">
      <x v="7254"/>
    </i>
    <i r="2">
      <x v="7269"/>
    </i>
    <i r="2">
      <x v="7321"/>
    </i>
    <i r="2">
      <x v="7322"/>
    </i>
    <i r="2">
      <x v="7387"/>
    </i>
    <i r="2">
      <x v="7438"/>
    </i>
    <i r="2">
      <x v="7439"/>
    </i>
    <i r="2">
      <x v="7443"/>
    </i>
    <i r="2">
      <x v="7446"/>
    </i>
    <i r="2">
      <x v="7465"/>
    </i>
    <i r="2">
      <x v="7470"/>
    </i>
    <i r="2">
      <x v="7491"/>
    </i>
    <i r="2">
      <x v="7558"/>
    </i>
    <i r="2">
      <x v="7629"/>
    </i>
    <i r="2">
      <x v="7635"/>
    </i>
    <i r="2">
      <x v="7648"/>
    </i>
    <i r="2">
      <x v="7688"/>
    </i>
    <i r="2">
      <x v="7698"/>
    </i>
    <i r="2">
      <x v="7735"/>
    </i>
    <i r="2">
      <x v="7746"/>
    </i>
    <i r="2">
      <x v="7773"/>
    </i>
    <i r="2">
      <x v="7809"/>
    </i>
    <i r="2">
      <x v="7824"/>
    </i>
    <i r="2">
      <x v="7825"/>
    </i>
    <i r="2">
      <x v="7842"/>
    </i>
    <i r="2">
      <x v="7855"/>
    </i>
    <i r="2">
      <x v="7906"/>
    </i>
    <i r="1">
      <x v="10"/>
    </i>
    <i r="2">
      <x v="34"/>
    </i>
    <i r="2">
      <x v="36"/>
    </i>
    <i r="2">
      <x v="64"/>
    </i>
    <i r="2">
      <x v="460"/>
    </i>
    <i r="2">
      <x v="500"/>
    </i>
    <i r="2">
      <x v="612"/>
    </i>
    <i r="2">
      <x v="733"/>
    </i>
    <i r="2">
      <x v="761"/>
    </i>
    <i r="2">
      <x v="1003"/>
    </i>
    <i r="2">
      <x v="1161"/>
    </i>
    <i r="2">
      <x v="1164"/>
    </i>
    <i r="2">
      <x v="1168"/>
    </i>
    <i r="2">
      <x v="1181"/>
    </i>
    <i r="2">
      <x v="1185"/>
    </i>
    <i r="2">
      <x v="1246"/>
    </i>
    <i r="2">
      <x v="1287"/>
    </i>
    <i r="2">
      <x v="1387"/>
    </i>
    <i r="2">
      <x v="1402"/>
    </i>
    <i r="2">
      <x v="1422"/>
    </i>
    <i r="2">
      <x v="1436"/>
    </i>
    <i r="2">
      <x v="1573"/>
    </i>
    <i r="2">
      <x v="1606"/>
    </i>
    <i r="2">
      <x v="1617"/>
    </i>
    <i r="2">
      <x v="1678"/>
    </i>
    <i r="2">
      <x v="1701"/>
    </i>
    <i r="2">
      <x v="1732"/>
    </i>
    <i r="2">
      <x v="1733"/>
    </i>
    <i r="2">
      <x v="1751"/>
    </i>
    <i r="2">
      <x v="1804"/>
    </i>
    <i r="2">
      <x v="1907"/>
    </i>
    <i r="2">
      <x v="1909"/>
    </i>
    <i r="2">
      <x v="1950"/>
    </i>
    <i r="2">
      <x v="2021"/>
    </i>
    <i r="2">
      <x v="2131"/>
    </i>
    <i r="2">
      <x v="2133"/>
    </i>
    <i r="2">
      <x v="2188"/>
    </i>
    <i r="2">
      <x v="2212"/>
    </i>
    <i r="2">
      <x v="2214"/>
    </i>
    <i r="2">
      <x v="2260"/>
    </i>
    <i r="2">
      <x v="2579"/>
    </i>
    <i r="2">
      <x v="2701"/>
    </i>
    <i r="2">
      <x v="2736"/>
    </i>
    <i r="2">
      <x v="2822"/>
    </i>
    <i r="2">
      <x v="2832"/>
    </i>
    <i r="2">
      <x v="2849"/>
    </i>
    <i r="2">
      <x v="2906"/>
    </i>
    <i r="2">
      <x v="2976"/>
    </i>
    <i r="2">
      <x v="3083"/>
    </i>
    <i r="2">
      <x v="3254"/>
    </i>
    <i r="2">
      <x v="3255"/>
    </i>
    <i r="2">
      <x v="3263"/>
    </i>
    <i r="2">
      <x v="3310"/>
    </i>
    <i r="2">
      <x v="3346"/>
    </i>
    <i r="2">
      <x v="3418"/>
    </i>
    <i r="2">
      <x v="3524"/>
    </i>
    <i r="2">
      <x v="3574"/>
    </i>
    <i r="2">
      <x v="3612"/>
    </i>
    <i r="2">
      <x v="3631"/>
    </i>
    <i r="2">
      <x v="3653"/>
    </i>
    <i r="2">
      <x v="3654"/>
    </i>
    <i r="2">
      <x v="3655"/>
    </i>
    <i r="2">
      <x v="3672"/>
    </i>
    <i r="2">
      <x v="3882"/>
    </i>
    <i r="2">
      <x v="4013"/>
    </i>
    <i r="2">
      <x v="4015"/>
    </i>
    <i r="2">
      <x v="4057"/>
    </i>
    <i r="2">
      <x v="4076"/>
    </i>
    <i r="2">
      <x v="4131"/>
    </i>
    <i r="2">
      <x v="4162"/>
    </i>
    <i r="2">
      <x v="4225"/>
    </i>
    <i r="2">
      <x v="4239"/>
    </i>
    <i r="2">
      <x v="4283"/>
    </i>
    <i r="2">
      <x v="4299"/>
    </i>
    <i r="2">
      <x v="4304"/>
    </i>
    <i r="2">
      <x v="4306"/>
    </i>
    <i r="2">
      <x v="4318"/>
    </i>
    <i r="2">
      <x v="4372"/>
    </i>
    <i r="2">
      <x v="4421"/>
    </i>
    <i r="2">
      <x v="4676"/>
    </i>
    <i r="2">
      <x v="4818"/>
    </i>
    <i r="2">
      <x v="4991"/>
    </i>
    <i r="2">
      <x v="4999"/>
    </i>
    <i r="2">
      <x v="5001"/>
    </i>
    <i r="2">
      <x v="5008"/>
    </i>
    <i r="2">
      <x v="5014"/>
    </i>
    <i r="2">
      <x v="5025"/>
    </i>
    <i r="2">
      <x v="5084"/>
    </i>
    <i r="2">
      <x v="5087"/>
    </i>
    <i r="2">
      <x v="5088"/>
    </i>
    <i r="2">
      <x v="5180"/>
    </i>
    <i r="2">
      <x v="5210"/>
    </i>
    <i r="2">
      <x v="5343"/>
    </i>
    <i r="2">
      <x v="5372"/>
    </i>
    <i r="2">
      <x v="5463"/>
    </i>
    <i r="2">
      <x v="5593"/>
    </i>
    <i r="2">
      <x v="5618"/>
    </i>
    <i r="2">
      <x v="5620"/>
    </i>
    <i r="2">
      <x v="5622"/>
    </i>
    <i r="2">
      <x v="5719"/>
    </i>
    <i r="2">
      <x v="5734"/>
    </i>
    <i r="2">
      <x v="5742"/>
    </i>
    <i r="2">
      <x v="5745"/>
    </i>
    <i r="2">
      <x v="5845"/>
    </i>
    <i r="2">
      <x v="5923"/>
    </i>
    <i r="2">
      <x v="5988"/>
    </i>
    <i r="2">
      <x v="6037"/>
    </i>
    <i r="2">
      <x v="6058"/>
    </i>
    <i r="2">
      <x v="6096"/>
    </i>
    <i r="2">
      <x v="6107"/>
    </i>
    <i r="2">
      <x v="6108"/>
    </i>
    <i r="2">
      <x v="6165"/>
    </i>
    <i r="2">
      <x v="6175"/>
    </i>
    <i r="2">
      <x v="6223"/>
    </i>
    <i r="2">
      <x v="6246"/>
    </i>
    <i r="2">
      <x v="6335"/>
    </i>
    <i r="2">
      <x v="6358"/>
    </i>
    <i r="2">
      <x v="6383"/>
    </i>
    <i r="2">
      <x v="6415"/>
    </i>
    <i r="2">
      <x v="6421"/>
    </i>
    <i r="2">
      <x v="6443"/>
    </i>
    <i r="2">
      <x v="6444"/>
    </i>
    <i r="2">
      <x v="6564"/>
    </i>
    <i r="2">
      <x v="6648"/>
    </i>
    <i r="2">
      <x v="6697"/>
    </i>
    <i r="2">
      <x v="6702"/>
    </i>
    <i r="2">
      <x v="6883"/>
    </i>
    <i r="2">
      <x v="7007"/>
    </i>
    <i r="2">
      <x v="7043"/>
    </i>
    <i r="2">
      <x v="7126"/>
    </i>
    <i r="2">
      <x v="7139"/>
    </i>
    <i r="2">
      <x v="7302"/>
    </i>
    <i r="2">
      <x v="7319"/>
    </i>
    <i r="2">
      <x v="7359"/>
    </i>
    <i r="2">
      <x v="7523"/>
    </i>
    <i r="2">
      <x v="7544"/>
    </i>
    <i r="2">
      <x v="7798"/>
    </i>
    <i r="1">
      <x v="12"/>
    </i>
    <i r="2">
      <x v="10"/>
    </i>
    <i r="2">
      <x v="35"/>
    </i>
    <i r="2">
      <x v="43"/>
    </i>
    <i r="2">
      <x v="116"/>
    </i>
    <i r="2">
      <x v="117"/>
    </i>
    <i r="2">
      <x v="144"/>
    </i>
    <i r="2">
      <x v="145"/>
    </i>
    <i r="2">
      <x v="166"/>
    </i>
    <i r="2">
      <x v="181"/>
    </i>
    <i r="2">
      <x v="233"/>
    </i>
    <i r="2">
      <x v="237"/>
    </i>
    <i r="2">
      <x v="264"/>
    </i>
    <i r="2">
      <x v="280"/>
    </i>
    <i r="2">
      <x v="288"/>
    </i>
    <i r="2">
      <x v="344"/>
    </i>
    <i r="2">
      <x v="376"/>
    </i>
    <i r="2">
      <x v="416"/>
    </i>
    <i r="2">
      <x v="464"/>
    </i>
    <i r="2">
      <x v="533"/>
    </i>
    <i r="2">
      <x v="540"/>
    </i>
    <i r="2">
      <x v="684"/>
    </i>
    <i r="2">
      <x v="693"/>
    </i>
    <i r="2">
      <x v="700"/>
    </i>
    <i r="2">
      <x v="706"/>
    </i>
    <i r="2">
      <x v="707"/>
    </i>
    <i r="2">
      <x v="708"/>
    </i>
    <i r="2">
      <x v="855"/>
    </i>
    <i r="2">
      <x v="866"/>
    </i>
    <i r="2">
      <x v="918"/>
    </i>
    <i r="2">
      <x v="1033"/>
    </i>
    <i r="2">
      <x v="1077"/>
    </i>
    <i r="2">
      <x v="1146"/>
    </i>
    <i r="2">
      <x v="1209"/>
    </i>
    <i r="2">
      <x v="1233"/>
    </i>
    <i r="2">
      <x v="1236"/>
    </i>
    <i r="2">
      <x v="1293"/>
    </i>
    <i r="2">
      <x v="1314"/>
    </i>
    <i r="2">
      <x v="1321"/>
    </i>
    <i r="2">
      <x v="1367"/>
    </i>
    <i r="2">
      <x v="1374"/>
    </i>
    <i r="2">
      <x v="1385"/>
    </i>
    <i r="2">
      <x v="1386"/>
    </i>
    <i r="2">
      <x v="1395"/>
    </i>
    <i r="2">
      <x v="1401"/>
    </i>
    <i r="2">
      <x v="1466"/>
    </i>
    <i r="2">
      <x v="1472"/>
    </i>
    <i r="2">
      <x v="1478"/>
    </i>
    <i r="2">
      <x v="1489"/>
    </i>
    <i r="2">
      <x v="1535"/>
    </i>
    <i r="2">
      <x v="1648"/>
    </i>
    <i r="2">
      <x v="1650"/>
    </i>
    <i r="2">
      <x v="1693"/>
    </i>
    <i r="2">
      <x v="1696"/>
    </i>
    <i r="2">
      <x v="1718"/>
    </i>
    <i r="2">
      <x v="1792"/>
    </i>
    <i r="2">
      <x v="1793"/>
    </i>
    <i r="2">
      <x v="1794"/>
    </i>
    <i r="2">
      <x v="1826"/>
    </i>
    <i r="2">
      <x v="1861"/>
    </i>
    <i r="2">
      <x v="1864"/>
    </i>
    <i r="2">
      <x v="1868"/>
    </i>
    <i r="2">
      <x v="1874"/>
    </i>
    <i r="2">
      <x v="1880"/>
    </i>
    <i r="2">
      <x v="1931"/>
    </i>
    <i r="2">
      <x v="2032"/>
    </i>
    <i r="2">
      <x v="2111"/>
    </i>
    <i r="2">
      <x v="2206"/>
    </i>
    <i r="2">
      <x v="2286"/>
    </i>
    <i r="2">
      <x v="2289"/>
    </i>
    <i r="2">
      <x v="2293"/>
    </i>
    <i r="2">
      <x v="2308"/>
    </i>
    <i r="2">
      <x v="2337"/>
    </i>
    <i r="2">
      <x v="2426"/>
    </i>
    <i r="2">
      <x v="2466"/>
    </i>
    <i r="2">
      <x v="2477"/>
    </i>
    <i r="2">
      <x v="2499"/>
    </i>
    <i r="2">
      <x v="2523"/>
    </i>
    <i r="2">
      <x v="2604"/>
    </i>
    <i r="2">
      <x v="2634"/>
    </i>
    <i r="2">
      <x v="2637"/>
    </i>
    <i r="2">
      <x v="2673"/>
    </i>
    <i r="2">
      <x v="2772"/>
    </i>
    <i r="2">
      <x v="2859"/>
    </i>
    <i r="2">
      <x v="2869"/>
    </i>
    <i r="2">
      <x v="2937"/>
    </i>
    <i r="2">
      <x v="2947"/>
    </i>
    <i r="2">
      <x v="2948"/>
    </i>
    <i r="2">
      <x v="2965"/>
    </i>
    <i r="2">
      <x v="3087"/>
    </i>
    <i r="2">
      <x v="3090"/>
    </i>
    <i r="2">
      <x v="3096"/>
    </i>
    <i r="2">
      <x v="3101"/>
    </i>
    <i r="2">
      <x v="3108"/>
    </i>
    <i r="2">
      <x v="3182"/>
    </i>
    <i r="2">
      <x v="3218"/>
    </i>
    <i r="2">
      <x v="3232"/>
    </i>
    <i r="2">
      <x v="3235"/>
    </i>
    <i r="2">
      <x v="3307"/>
    </i>
    <i r="2">
      <x v="3329"/>
    </i>
    <i r="2">
      <x v="3427"/>
    </i>
    <i r="2">
      <x v="3428"/>
    </i>
    <i r="2">
      <x v="3454"/>
    </i>
    <i r="2">
      <x v="3478"/>
    </i>
    <i r="2">
      <x v="3479"/>
    </i>
    <i r="2">
      <x v="3488"/>
    </i>
    <i r="2">
      <x v="3500"/>
    </i>
    <i r="2">
      <x v="3543"/>
    </i>
    <i r="2">
      <x v="3544"/>
    </i>
    <i r="2">
      <x v="3553"/>
    </i>
    <i r="2">
      <x v="3609"/>
    </i>
    <i r="2">
      <x v="3687"/>
    </i>
    <i r="2">
      <x v="3739"/>
    </i>
    <i r="2">
      <x v="3742"/>
    </i>
    <i r="2">
      <x v="3791"/>
    </i>
    <i r="2">
      <x v="3819"/>
    </i>
    <i r="2">
      <x v="3824"/>
    </i>
    <i r="2">
      <x v="3825"/>
    </i>
    <i r="2">
      <x v="3834"/>
    </i>
    <i r="2">
      <x v="3865"/>
    </i>
    <i r="2">
      <x v="3881"/>
    </i>
    <i r="2">
      <x v="3884"/>
    </i>
    <i r="2">
      <x v="3914"/>
    </i>
    <i r="2">
      <x v="3921"/>
    </i>
    <i r="2">
      <x v="3928"/>
    </i>
    <i r="2">
      <x v="3955"/>
    </i>
    <i r="2">
      <x v="3984"/>
    </i>
    <i r="2">
      <x v="4003"/>
    </i>
    <i r="2">
      <x v="4004"/>
    </i>
    <i r="2">
      <x v="4033"/>
    </i>
    <i r="2">
      <x v="4048"/>
    </i>
    <i r="2">
      <x v="4051"/>
    </i>
    <i r="2">
      <x v="4118"/>
    </i>
    <i r="2">
      <x v="4194"/>
    </i>
    <i r="2">
      <x v="4269"/>
    </i>
    <i r="2">
      <x v="4274"/>
    </i>
    <i r="2">
      <x v="4294"/>
    </i>
    <i r="2">
      <x v="4310"/>
    </i>
    <i r="2">
      <x v="4320"/>
    </i>
    <i r="2">
      <x v="4329"/>
    </i>
    <i r="2">
      <x v="4390"/>
    </i>
    <i r="2">
      <x v="4440"/>
    </i>
    <i r="2">
      <x v="4448"/>
    </i>
    <i r="2">
      <x v="4468"/>
    </i>
    <i r="2">
      <x v="4485"/>
    </i>
    <i r="2">
      <x v="4515"/>
    </i>
    <i r="2">
      <x v="4542"/>
    </i>
    <i r="2">
      <x v="4543"/>
    </i>
    <i r="2">
      <x v="4549"/>
    </i>
    <i r="2">
      <x v="4587"/>
    </i>
    <i r="2">
      <x v="4681"/>
    </i>
    <i r="2">
      <x v="4685"/>
    </i>
    <i r="2">
      <x v="4706"/>
    </i>
    <i r="2">
      <x v="4711"/>
    </i>
    <i r="2">
      <x v="4715"/>
    </i>
    <i r="2">
      <x v="4759"/>
    </i>
    <i r="2">
      <x v="4760"/>
    </i>
    <i r="2">
      <x v="4813"/>
    </i>
    <i r="2">
      <x v="4814"/>
    </i>
    <i r="2">
      <x v="4843"/>
    </i>
    <i r="2">
      <x v="4848"/>
    </i>
    <i r="2">
      <x v="4865"/>
    </i>
    <i r="2">
      <x v="4873"/>
    </i>
    <i r="2">
      <x v="4911"/>
    </i>
    <i r="2">
      <x v="4992"/>
    </i>
    <i r="2">
      <x v="5095"/>
    </i>
    <i r="2">
      <x v="5195"/>
    </i>
    <i r="2">
      <x v="5200"/>
    </i>
    <i r="2">
      <x v="5216"/>
    </i>
    <i r="2">
      <x v="5231"/>
    </i>
    <i r="2">
      <x v="5332"/>
    </i>
    <i r="2">
      <x v="5440"/>
    </i>
    <i r="2">
      <x v="5469"/>
    </i>
    <i r="2">
      <x v="5473"/>
    </i>
    <i r="2">
      <x v="5505"/>
    </i>
    <i r="2">
      <x v="5604"/>
    </i>
    <i r="2">
      <x v="5712"/>
    </i>
    <i r="2">
      <x v="5752"/>
    </i>
    <i r="2">
      <x v="5761"/>
    </i>
    <i r="2">
      <x v="5831"/>
    </i>
    <i r="2">
      <x v="5877"/>
    </i>
    <i r="2">
      <x v="5885"/>
    </i>
    <i r="2">
      <x v="5889"/>
    </i>
    <i r="2">
      <x v="5935"/>
    </i>
    <i r="2">
      <x v="5949"/>
    </i>
    <i r="2">
      <x v="5962"/>
    </i>
    <i r="2">
      <x v="5997"/>
    </i>
    <i r="2">
      <x v="6000"/>
    </i>
    <i r="2">
      <x v="6027"/>
    </i>
    <i r="2">
      <x v="6028"/>
    </i>
    <i r="2">
      <x v="6040"/>
    </i>
    <i r="2">
      <x v="6077"/>
    </i>
    <i r="2">
      <x v="6103"/>
    </i>
    <i r="2">
      <x v="6151"/>
    </i>
    <i r="2">
      <x v="6152"/>
    </i>
    <i r="2">
      <x v="6172"/>
    </i>
    <i r="2">
      <x v="6191"/>
    </i>
    <i r="2">
      <x v="6196"/>
    </i>
    <i r="2">
      <x v="6206"/>
    </i>
    <i r="2">
      <x v="6212"/>
    </i>
    <i r="2">
      <x v="6235"/>
    </i>
    <i r="2">
      <x v="6240"/>
    </i>
    <i r="2">
      <x v="6272"/>
    </i>
    <i r="2">
      <x v="6295"/>
    </i>
    <i r="2">
      <x v="6309"/>
    </i>
    <i r="2">
      <x v="6320"/>
    </i>
    <i r="2">
      <x v="6321"/>
    </i>
    <i r="2">
      <x v="6328"/>
    </i>
    <i r="2">
      <x v="6389"/>
    </i>
    <i r="2">
      <x v="6448"/>
    </i>
    <i r="2">
      <x v="6529"/>
    </i>
    <i r="2">
      <x v="6594"/>
    </i>
    <i r="2">
      <x v="6601"/>
    </i>
    <i r="2">
      <x v="6670"/>
    </i>
    <i r="2">
      <x v="6780"/>
    </i>
    <i r="2">
      <x v="6796"/>
    </i>
    <i r="2">
      <x v="6865"/>
    </i>
    <i r="2">
      <x v="6880"/>
    </i>
    <i r="2">
      <x v="6892"/>
    </i>
    <i r="2">
      <x v="6899"/>
    </i>
    <i r="2">
      <x v="6906"/>
    </i>
    <i r="2">
      <x v="6916"/>
    </i>
    <i r="2">
      <x v="6925"/>
    </i>
    <i r="2">
      <x v="6926"/>
    </i>
    <i r="2">
      <x v="6960"/>
    </i>
    <i r="2">
      <x v="6962"/>
    </i>
    <i r="2">
      <x v="6963"/>
    </i>
    <i r="2">
      <x v="6992"/>
    </i>
    <i r="2">
      <x v="7003"/>
    </i>
    <i r="2">
      <x v="7012"/>
    </i>
    <i r="2">
      <x v="7039"/>
    </i>
    <i r="2">
      <x v="7084"/>
    </i>
    <i r="2">
      <x v="7124"/>
    </i>
    <i r="2">
      <x v="7131"/>
    </i>
    <i r="2">
      <x v="7170"/>
    </i>
    <i r="2">
      <x v="7177"/>
    </i>
    <i r="2">
      <x v="7187"/>
    </i>
    <i r="2">
      <x v="7218"/>
    </i>
    <i r="2">
      <x v="7258"/>
    </i>
    <i r="2">
      <x v="7286"/>
    </i>
    <i r="2">
      <x v="7291"/>
    </i>
    <i r="2">
      <x v="7295"/>
    </i>
    <i r="2">
      <x v="7309"/>
    </i>
    <i r="2">
      <x v="7323"/>
    </i>
    <i r="2">
      <x v="7331"/>
    </i>
    <i r="2">
      <x v="7342"/>
    </i>
    <i r="2">
      <x v="7343"/>
    </i>
    <i r="2">
      <x v="7421"/>
    </i>
    <i r="2">
      <x v="7534"/>
    </i>
    <i r="2">
      <x v="7585"/>
    </i>
    <i r="2">
      <x v="7634"/>
    </i>
    <i r="2">
      <x v="7646"/>
    </i>
    <i r="2">
      <x v="7680"/>
    </i>
    <i r="2">
      <x v="7854"/>
    </i>
    <i r="2">
      <x v="7856"/>
    </i>
    <i r="2">
      <x v="7867"/>
    </i>
    <i r="2">
      <x v="7895"/>
    </i>
    <i>
      <x v="5"/>
    </i>
    <i r="1">
      <x v="20"/>
    </i>
    <i r="2">
      <x v="790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ma di Deceduti" fld="12" baseField="0" baseItem="0"/>
    <dataField name="Somma di Guariti" fld="11" baseField="0" baseItem="0"/>
    <dataField name="Somma di % su Comune" fld="4" baseField="0" baseItem="0"/>
    <dataField name="Somma di % REGIONE" fld="6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72FD149-F378-4F95-82BA-5D3F34F66A8B}" autoFormatId="16" applyNumberFormats="0" applyBorderFormats="0" applyFontFormats="0" applyPatternFormats="0" applyAlignmentFormats="0" applyWidthHeightFormats="0">
  <queryTableRefresh nextId="29" unboundColumnsRight="12">
    <queryTableFields count="16">
      <queryTableField id="1" name="Comune" tableColumnId="1"/>
      <queryTableField id="2" name="Regione" tableColumnId="2"/>
      <queryTableField id="3" name="Sigla automobilistica" tableColumnId="3"/>
      <queryTableField id="4" name="Popolazione2011" tableColumnId="4"/>
      <queryTableField id="6" dataBound="0" tableColumnId="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CDB6BCBC-136E-40F3-AB6B-43FA86E7A663}" autoFormatId="16" applyNumberFormats="0" applyBorderFormats="0" applyFontFormats="0" applyPatternFormats="0" applyAlignmentFormats="0" applyWidthHeightFormats="0">
  <queryTableRefresh nextId="4">
    <queryTableFields count="3">
      <queryTableField id="1" name="Codice Regione" tableColumnId="1"/>
      <queryTableField id="2" name="Ripartizione geografica" tableColumnId="2"/>
      <queryTableField id="3" name="Regione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C48AAE5A-13C5-4784-B7AC-1AE9875ADC90}" autoFormatId="16" applyNumberFormats="0" applyBorderFormats="0" applyFontFormats="0" applyPatternFormats="0" applyAlignmentFormats="0" applyWidthHeightFormats="0">
  <queryTableRefresh nextId="21" unboundColumnsRight="2">
    <queryTableFields count="6">
      <queryTableField id="1" name="Regione" tableColumnId="1"/>
      <queryTableField id="2" name="Totale" tableColumnId="2"/>
      <queryTableField id="4" name="Guariti" tableColumnId="4"/>
      <queryTableField id="5" name="Deceduti" tableColumnId="5"/>
      <queryTableField id="19" dataBound="0" tableColumnId="18"/>
      <queryTableField id="20" dataBound="0" tableColumnId="3"/>
    </queryTableFields>
    <queryTableDeletedFields count="6">
      <deletedField name="Nuovi casi"/>
      <deletedField name="Nuovi deceduti"/>
      <deletedField name="Popolazione"/>
      <deletedField name="Casi per 100.000 (%)"/>
      <deletedField name="Decessi per 100.000 (%)"/>
      <deletedField name="Casi per 100.000 (ultimi 7 gg.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D7C601-A470-4217-B844-5702A39E0A37}" name="Comuni" displayName="Comuni" ref="A1:P7909" tableType="queryTable" totalsRowShown="0">
  <autoFilter ref="A1:P7909" xr:uid="{5FD7C601-A470-4217-B844-5702A39E0A37}"/>
  <tableColumns count="16">
    <tableColumn id="1" xr3:uid="{6FF7E236-AFA8-4898-91F4-9AD7A292A907}" uniqueName="1" name="Comune" queryTableFieldId="1" dataDxfId="19"/>
    <tableColumn id="2" xr3:uid="{EA209D5F-E72B-44C5-9647-416A186FC836}" uniqueName="2" name="Regione" queryTableFieldId="2" dataDxfId="18"/>
    <tableColumn id="3" xr3:uid="{B8F8DD48-C22B-40C7-90C6-D7B0FEA11249}" uniqueName="3" name="Sigla automobilistica" queryTableFieldId="3" dataDxfId="17"/>
    <tableColumn id="4" xr3:uid="{841C36ED-0334-4D4F-B8EF-68396150630F}" uniqueName="4" name="Popolazione2011" queryTableFieldId="4"/>
    <tableColumn id="6" xr3:uid="{F5765B98-11DA-41DF-8E2D-F1194ACBE5A4}" uniqueName="6" name="% su Comune" queryTableFieldId="6" dataDxfId="0">
      <calculatedColumnFormula>(Comuni[[#This Row],[Popolazione2011]]/SUM(D:D))*100</calculatedColumnFormula>
    </tableColumn>
    <tableColumn id="17" xr3:uid="{20366D97-2513-46F7-82AF-E3048B17A3B8}" uniqueName="17" name="TOT POP REGIONE " queryTableFieldId="17" dataDxfId="16">
      <calculatedColumnFormula>SUMIFS(D:D,B:B,B2)</calculatedColumnFormula>
    </tableColumn>
    <tableColumn id="18" xr3:uid="{ED0F5F0D-C3E8-445F-9A75-E3E558B9EB44}" uniqueName="18" name="% REGIONE" queryTableFieldId="18" dataDxfId="15">
      <calculatedColumnFormula>(Comuni[[#This Row],[Popolazione2011]]/Comuni[[#This Row],[TOT POP REGIONE ]])*100</calculatedColumnFormula>
    </tableColumn>
    <tableColumn id="19" xr3:uid="{CB5F6127-49B1-4085-9C6D-5BCD12C54238}" uniqueName="19" name="MAGGIORE" queryTableFieldId="19" dataDxfId="14">
      <calculatedColumnFormula>IF(Comuni[[#This Row],[Popolazione2011]]&gt;300000,"MAGGIORE","")</calculatedColumnFormula>
    </tableColumn>
    <tableColumn id="20" xr3:uid="{A5408C09-46FD-4073-ACED-F4463D1613CA}" uniqueName="20" name="Ripartizione geografica" queryTableFieldId="20" dataDxfId="13">
      <calculatedColumnFormula>_xlfn.XLOOKUP(Comuni[[#This Row],[Regione]],Ripartizione_geografica[Regione],Ripartizione_geografica[Ripartizione geografica])</calculatedColumnFormula>
    </tableColumn>
    <tableColumn id="21" xr3:uid="{98057AE7-ABA0-4071-B61C-A76D4D610EEC}" uniqueName="21" name="Codice" queryTableFieldId="21" dataDxfId="12">
      <calculatedColumnFormula>_xlfn.XLOOKUP(Comuni[[#This Row],[Regione]],Ripartizione_geografica[Regione],Ripartizione_geografica[Codice Regione])</calculatedColumnFormula>
    </tableColumn>
    <tableColumn id="22" xr3:uid="{58703F93-EFBA-4CBE-AB04-7842D9B1AA8C}" uniqueName="22" name="Ammalati TOT" queryTableFieldId="22" dataDxfId="11">
      <calculatedColumnFormula>_xlfn.XLOOKUP(Comuni[[#This Row],[Regione]],Table_0[Regione],Table_0[Totale])</calculatedColumnFormula>
    </tableColumn>
    <tableColumn id="23" xr3:uid="{D6E7B052-A65C-49A0-B611-2E83C366C7C2}" uniqueName="23" name="Guariti" queryTableFieldId="23" dataDxfId="10">
      <calculatedColumnFormula>_xlfn.XLOOKUP(Comuni[[#This Row],[Regione]],Table_0[Regione],Table_0[Guariti])</calculatedColumnFormula>
    </tableColumn>
    <tableColumn id="24" xr3:uid="{366E74CF-3B1B-41F5-956E-563740CF3DA1}" uniqueName="24" name="Deceduti" queryTableFieldId="24" dataDxfId="9">
      <calculatedColumnFormula>_xlfn.XLOOKUP(Comuni[[#This Row],[Regione]],Table_0[Regione],Table_0[Deceduti])</calculatedColumnFormula>
    </tableColumn>
    <tableColumn id="25" xr3:uid="{CB0BFCBB-DB91-4C02-98EB-632C94236216}" uniqueName="25" name="% ammalati per regione " queryTableFieldId="25" dataDxfId="8">
      <calculatedColumnFormula>(Comuni[[#This Row],[Popolazione2011]]/Comuni[[#This Row],[Ammalati TOT]])*100</calculatedColumnFormula>
    </tableColumn>
    <tableColumn id="26" xr3:uid="{386D2B58-61BB-43D9-B1D6-646CB2AD84C8}" uniqueName="26" name="Ammalati AREA" queryTableFieldId="26" dataDxfId="2">
      <calculatedColumnFormula>_xlfn.XLOOKUP(Comuni[[#This Row],[Regione]],Table_0[Regione],Table_0[TOT AREA])</calculatedColumnFormula>
    </tableColumn>
    <tableColumn id="5" xr3:uid="{7189214A-BDB8-4D7A-B796-6619AF0B50F6}" uniqueName="5" name="% ammalati per area" queryTableFieldId="27" dataDxfId="1">
      <calculatedColumnFormula>(Comuni[[#This Row],[Popolazione2011]]/Comuni[[#This Row],[Ammalati AREA]])*100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111CF9-4256-4587-8B54-B0651EB3D81B}" name="Ripartizione_geografica" displayName="Ripartizione_geografica" ref="A1:C21" tableType="queryTable" totalsRowShown="0">
  <autoFilter ref="A1:C21" xr:uid="{6A111CF9-4256-4587-8B54-B0651EB3D81B}"/>
  <tableColumns count="3">
    <tableColumn id="1" xr3:uid="{D83D6DFD-27FE-4302-A2F6-A210E7460447}" uniqueName="1" name="Codice Regione" queryTableFieldId="1"/>
    <tableColumn id="2" xr3:uid="{7CD099AA-1E52-4A6F-B313-1F1525AB66F6}" uniqueName="2" name="Ripartizione geografica" queryTableFieldId="2" dataDxfId="7"/>
    <tableColumn id="3" xr3:uid="{A8FB1290-6DAA-4EB5-B8E4-4AB9AFE412E3}" uniqueName="3" name="Regione" queryTableFieldId="3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303B59-24F8-4C4B-A170-4A7A5660185B}" name="Table_0" displayName="Table_0" ref="A1:F22" tableType="queryTable" totalsRowShown="0">
  <autoFilter ref="A1:F22" xr:uid="{2C303B59-24F8-4C4B-A170-4A7A5660185B}"/>
  <tableColumns count="6">
    <tableColumn id="1" xr3:uid="{C637727A-977F-4918-95D2-50A4A1762001}" uniqueName="1" name="Regione" queryTableFieldId="1" dataDxfId="5"/>
    <tableColumn id="2" xr3:uid="{BC8C0C1A-457F-4E6F-AB5D-7C3A98B651F0}" uniqueName="2" name="Totale" queryTableFieldId="2"/>
    <tableColumn id="4" xr3:uid="{F7D85470-3F44-4F95-92AA-14FDACD22821}" uniqueName="4" name="Guariti" queryTableFieldId="4"/>
    <tableColumn id="5" xr3:uid="{D149C1F6-B56D-44CB-B174-32CD073DE212}" uniqueName="5" name="Deceduti" queryTableFieldId="5"/>
    <tableColumn id="18" xr3:uid="{7010BB39-39A8-4BAA-9747-5C6B877B6B49}" uniqueName="18" name="Area" queryTableFieldId="19" dataDxfId="4">
      <calculatedColumnFormula>_xlfn.XLOOKUP(Table_0[[#This Row],[Regione]],Ripartizione_geografica[Regione],Ripartizione_geografica[Ripartizione geografica])</calculatedColumnFormula>
    </tableColumn>
    <tableColumn id="3" xr3:uid="{1BA43D1A-2CA4-4D24-85A2-C992ACAEEC46}" uniqueName="3" name="TOT AREA" queryTableFieldId="20" dataDxfId="3">
      <calculatedColumnFormula array="1">SUMIF(B2:B21,E2:E21,E2)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2CAE1-B69A-42C0-8325-CDB878758381}">
  <dimension ref="A1:P7909"/>
  <sheetViews>
    <sheetView tabSelected="1" workbookViewId="0">
      <selection activeCell="P2" sqref="P2"/>
    </sheetView>
  </sheetViews>
  <sheetFormatPr defaultRowHeight="14.4" x14ac:dyDescent="0.3"/>
  <cols>
    <col min="1" max="1" width="50.21875" bestFit="1" customWidth="1"/>
    <col min="2" max="2" width="29.88671875" bestFit="1" customWidth="1"/>
    <col min="3" max="3" width="20.6640625" bestFit="1" customWidth="1"/>
    <col min="4" max="4" width="17.6640625" bestFit="1" customWidth="1"/>
    <col min="5" max="5" width="14.5546875" style="1" bestFit="1" customWidth="1"/>
    <col min="6" max="6" width="19.109375" bestFit="1" customWidth="1"/>
    <col min="7" max="7" width="12.6640625" style="1" bestFit="1" customWidth="1"/>
    <col min="8" max="8" width="12.6640625" bestFit="1" customWidth="1"/>
    <col min="9" max="9" width="22.5546875" bestFit="1" customWidth="1"/>
    <col min="11" max="11" width="15.109375" bestFit="1" customWidth="1"/>
    <col min="13" max="13" width="10.6640625" bestFit="1" customWidth="1"/>
    <col min="14" max="14" width="12.33203125" style="1" bestFit="1" customWidth="1"/>
    <col min="15" max="15" width="13.21875" bestFit="1" customWidth="1"/>
    <col min="16" max="16" width="8.88671875" style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s="1" t="s">
        <v>8020</v>
      </c>
      <c r="F1" t="s">
        <v>8040</v>
      </c>
      <c r="G1" s="1" t="s">
        <v>8041</v>
      </c>
      <c r="H1" t="s">
        <v>8042</v>
      </c>
      <c r="I1" t="s">
        <v>8044</v>
      </c>
      <c r="J1" t="s">
        <v>8054</v>
      </c>
      <c r="K1" t="s">
        <v>8055</v>
      </c>
      <c r="L1" t="s">
        <v>8051</v>
      </c>
      <c r="M1" t="s">
        <v>8052</v>
      </c>
      <c r="N1" s="1" t="s">
        <v>8067</v>
      </c>
      <c r="O1" t="s">
        <v>8063</v>
      </c>
      <c r="P1" s="1" t="s">
        <v>8068</v>
      </c>
    </row>
    <row r="2" spans="1:16" x14ac:dyDescent="0.3">
      <c r="A2" t="s">
        <v>4</v>
      </c>
      <c r="B2" t="s">
        <v>8021</v>
      </c>
      <c r="C2" t="s">
        <v>5</v>
      </c>
      <c r="D2">
        <v>2644</v>
      </c>
      <c r="E2" s="1">
        <f>(Comuni[[#This Row],[Popolazione2011]]/SUM(D:D))*100</f>
        <v>4.4494590423761159E-3</v>
      </c>
      <c r="F2">
        <f t="shared" ref="F2:F65" si="0">SUMIFS(D:D,B:B,B2)</f>
        <v>4363916</v>
      </c>
      <c r="G2" s="1">
        <f>(Comuni[[#This Row],[Popolazione2011]]/Comuni[[#This Row],[TOT POP REGIONE ]])*100</f>
        <v>6.0587783999508697E-2</v>
      </c>
      <c r="H2" t="str">
        <f>IF(Comuni[[#This Row],[Popolazione2011]]&gt;300000,"MAGGIORE","")</f>
        <v/>
      </c>
      <c r="I2" t="str">
        <f>_xlfn.XLOOKUP(Comuni[[#This Row],[Regione]],Ripartizione_geografica[Regione],Ripartizione_geografica[Ripartizione geografica])</f>
        <v>Nord-ovest</v>
      </c>
      <c r="J2">
        <f>_xlfn.XLOOKUP(Comuni[[#This Row],[Regione]],Ripartizione_geografica[Regione],Ripartizione_geografica[Codice Regione])</f>
        <v>1</v>
      </c>
      <c r="K2">
        <f>_xlfn.XLOOKUP(Comuni[[#This Row],[Regione]],Table_0[Regione],Table_0[Totale])</f>
        <v>1792955</v>
      </c>
      <c r="L2">
        <f>_xlfn.XLOOKUP(Comuni[[#This Row],[Regione]],Table_0[Regione],Table_0[Guariti])</f>
        <v>1725727</v>
      </c>
      <c r="M2">
        <f>_xlfn.XLOOKUP(Comuni[[#This Row],[Regione]],Table_0[Regione],Table_0[Deceduti])</f>
        <v>13899</v>
      </c>
      <c r="N2" s="1">
        <f>(Comuni[[#This Row],[Popolazione2011]]/Comuni[[#This Row],[Ammalati TOT]])*100</f>
        <v>0.14746605464163909</v>
      </c>
      <c r="O2">
        <f>_xlfn.XLOOKUP(Comuni[[#This Row],[Regione]],Table_0[Regione],Table_0[TOT AREA])</f>
        <v>6838505</v>
      </c>
      <c r="P2" s="1">
        <f>(Comuni[[#This Row],[Popolazione2011]]/Comuni[[#This Row],[Ammalati AREA]])*100</f>
        <v>3.8663421317963506E-2</v>
      </c>
    </row>
    <row r="3" spans="1:16" x14ac:dyDescent="0.3">
      <c r="A3" t="s">
        <v>6</v>
      </c>
      <c r="B3" t="s">
        <v>8021</v>
      </c>
      <c r="C3" t="s">
        <v>5</v>
      </c>
      <c r="D3">
        <v>3819</v>
      </c>
      <c r="E3" s="1">
        <f>(Comuni[[#This Row],[Popolazione2011]]/SUM(D:D))*100</f>
        <v>6.426809411056879E-3</v>
      </c>
      <c r="F3">
        <f t="shared" si="0"/>
        <v>4363916</v>
      </c>
      <c r="G3" s="1">
        <f>(Comuni[[#This Row],[Popolazione2011]]/Comuni[[#This Row],[TOT POP REGIONE ]])*100</f>
        <v>8.7513141866158745E-2</v>
      </c>
      <c r="H3" t="str">
        <f>IF(Comuni[[#This Row],[Popolazione2011]]&gt;300000,"MAGGIORE","")</f>
        <v/>
      </c>
      <c r="I3" t="str">
        <f>_xlfn.XLOOKUP(Comuni[[#This Row],[Regione]],Ripartizione_geografica[Regione],Ripartizione_geografica[Ripartizione geografica])</f>
        <v>Nord-ovest</v>
      </c>
      <c r="J3">
        <f>_xlfn.XLOOKUP(Comuni[[#This Row],[Regione]],Ripartizione_geografica[Regione],Ripartizione_geografica[Codice Regione])</f>
        <v>1</v>
      </c>
      <c r="K3">
        <f>_xlfn.XLOOKUP(Comuni[[#This Row],[Regione]],Table_0[Regione],Table_0[Totale])</f>
        <v>1792955</v>
      </c>
      <c r="L3">
        <f>_xlfn.XLOOKUP(Comuni[[#This Row],[Regione]],Table_0[Regione],Table_0[Guariti])</f>
        <v>1725727</v>
      </c>
      <c r="M3">
        <f>_xlfn.XLOOKUP(Comuni[[#This Row],[Regione]],Table_0[Regione],Table_0[Deceduti])</f>
        <v>13899</v>
      </c>
      <c r="N3" s="1">
        <f>(Comuni[[#This Row],[Popolazione2011]]/Comuni[[#This Row],[Ammalati TOT]])*100</f>
        <v>0.21300032627701196</v>
      </c>
      <c r="O3">
        <f>_xlfn.XLOOKUP(Comuni[[#This Row],[Regione]],Table_0[Regione],Table_0[TOT AREA])</f>
        <v>6838505</v>
      </c>
      <c r="P3" s="1">
        <f>(Comuni[[#This Row],[Popolazione2011]]/Comuni[[#This Row],[Ammalati AREA]])*100</f>
        <v>5.5845539339373154E-2</v>
      </c>
    </row>
    <row r="4" spans="1:16" x14ac:dyDescent="0.3">
      <c r="A4" t="s">
        <v>7</v>
      </c>
      <c r="B4" t="s">
        <v>8021</v>
      </c>
      <c r="C4" t="s">
        <v>5</v>
      </c>
      <c r="D4">
        <v>462</v>
      </c>
      <c r="E4" s="1">
        <f>(Comuni[[#This Row],[Popolazione2011]]/SUM(D:D))*100</f>
        <v>7.7747733645149996E-4</v>
      </c>
      <c r="F4">
        <f t="shared" si="0"/>
        <v>4363916</v>
      </c>
      <c r="G4" s="1">
        <f>(Comuni[[#This Row],[Popolazione2011]]/Comuni[[#This Row],[TOT POP REGIONE ]])*100</f>
        <v>1.0586821561184954E-2</v>
      </c>
      <c r="H4" t="str">
        <f>IF(Comuni[[#This Row],[Popolazione2011]]&gt;300000,"MAGGIORE","")</f>
        <v/>
      </c>
      <c r="I4" t="str">
        <f>_xlfn.XLOOKUP(Comuni[[#This Row],[Regione]],Ripartizione_geografica[Regione],Ripartizione_geografica[Ripartizione geografica])</f>
        <v>Nord-ovest</v>
      </c>
      <c r="J4">
        <f>_xlfn.XLOOKUP(Comuni[[#This Row],[Regione]],Ripartizione_geografica[Regione],Ripartizione_geografica[Codice Regione])</f>
        <v>1</v>
      </c>
      <c r="K4">
        <f>_xlfn.XLOOKUP(Comuni[[#This Row],[Regione]],Table_0[Regione],Table_0[Totale])</f>
        <v>1792955</v>
      </c>
      <c r="L4">
        <f>_xlfn.XLOOKUP(Comuni[[#This Row],[Regione]],Table_0[Regione],Table_0[Guariti])</f>
        <v>1725727</v>
      </c>
      <c r="M4">
        <f>_xlfn.XLOOKUP(Comuni[[#This Row],[Regione]],Table_0[Regione],Table_0[Deceduti])</f>
        <v>13899</v>
      </c>
      <c r="N4" s="1">
        <f>(Comuni[[#This Row],[Popolazione2011]]/Comuni[[#This Row],[Ammalati TOT]])*100</f>
        <v>2.5767517868546617E-2</v>
      </c>
      <c r="O4">
        <f>_xlfn.XLOOKUP(Comuni[[#This Row],[Regione]],Table_0[Regione],Table_0[TOT AREA])</f>
        <v>6838505</v>
      </c>
      <c r="P4" s="1">
        <f>(Comuni[[#This Row],[Popolazione2011]]/Comuni[[#This Row],[Ammalati AREA]])*100</f>
        <v>6.7558625752266021E-3</v>
      </c>
    </row>
    <row r="5" spans="1:16" x14ac:dyDescent="0.3">
      <c r="A5" t="s">
        <v>8</v>
      </c>
      <c r="B5" t="s">
        <v>8021</v>
      </c>
      <c r="C5" t="s">
        <v>5</v>
      </c>
      <c r="D5">
        <v>1791</v>
      </c>
      <c r="E5" s="1">
        <f>(Comuni[[#This Row],[Popolazione2011]]/SUM(D:D))*100</f>
        <v>3.0139868172827625E-3</v>
      </c>
      <c r="F5">
        <f t="shared" si="0"/>
        <v>4363916</v>
      </c>
      <c r="G5" s="1">
        <f>(Comuni[[#This Row],[Popolazione2011]]/Comuni[[#This Row],[TOT POP REGIONE ]])*100</f>
        <v>4.1041119948229982E-2</v>
      </c>
      <c r="H5" t="str">
        <f>IF(Comuni[[#This Row],[Popolazione2011]]&gt;300000,"MAGGIORE","")</f>
        <v/>
      </c>
      <c r="I5" t="str">
        <f>_xlfn.XLOOKUP(Comuni[[#This Row],[Regione]],Ripartizione_geografica[Regione],Ripartizione_geografica[Ripartizione geografica])</f>
        <v>Nord-ovest</v>
      </c>
      <c r="J5">
        <f>_xlfn.XLOOKUP(Comuni[[#This Row],[Regione]],Ripartizione_geografica[Regione],Ripartizione_geografica[Codice Regione])</f>
        <v>1</v>
      </c>
      <c r="K5">
        <f>_xlfn.XLOOKUP(Comuni[[#This Row],[Regione]],Table_0[Regione],Table_0[Totale])</f>
        <v>1792955</v>
      </c>
      <c r="L5">
        <f>_xlfn.XLOOKUP(Comuni[[#This Row],[Regione]],Table_0[Regione],Table_0[Guariti])</f>
        <v>1725727</v>
      </c>
      <c r="M5">
        <f>_xlfn.XLOOKUP(Comuni[[#This Row],[Regione]],Table_0[Regione],Table_0[Deceduti])</f>
        <v>13899</v>
      </c>
      <c r="N5" s="1">
        <f>(Comuni[[#This Row],[Popolazione2011]]/Comuni[[#This Row],[Ammalati TOT]])*100</f>
        <v>9.9890962126768387E-2</v>
      </c>
      <c r="O5">
        <f>_xlfn.XLOOKUP(Comuni[[#This Row],[Regione]],Table_0[Regione],Table_0[TOT AREA])</f>
        <v>6838505</v>
      </c>
      <c r="P5" s="1">
        <f>(Comuni[[#This Row],[Popolazione2011]]/Comuni[[#This Row],[Ammalati AREA]])*100</f>
        <v>2.6189934788378454E-2</v>
      </c>
    </row>
    <row r="6" spans="1:16" x14ac:dyDescent="0.3">
      <c r="A6" t="s">
        <v>9</v>
      </c>
      <c r="B6" t="s">
        <v>8021</v>
      </c>
      <c r="C6" t="s">
        <v>5</v>
      </c>
      <c r="D6">
        <v>6303</v>
      </c>
      <c r="E6" s="1">
        <f>(Comuni[[#This Row],[Popolazione2011]]/SUM(D:D))*100</f>
        <v>1.0607012233016891E-2</v>
      </c>
      <c r="F6">
        <f t="shared" si="0"/>
        <v>4363916</v>
      </c>
      <c r="G6" s="1">
        <f>(Comuni[[#This Row],[Popolazione2011]]/Comuni[[#This Row],[TOT POP REGIONE ]])*100</f>
        <v>0.14443449415616616</v>
      </c>
      <c r="H6" t="str">
        <f>IF(Comuni[[#This Row],[Popolazione2011]]&gt;300000,"MAGGIORE","")</f>
        <v/>
      </c>
      <c r="I6" t="str">
        <f>_xlfn.XLOOKUP(Comuni[[#This Row],[Regione]],Ripartizione_geografica[Regione],Ripartizione_geografica[Ripartizione geografica])</f>
        <v>Nord-ovest</v>
      </c>
      <c r="J6">
        <f>_xlfn.XLOOKUP(Comuni[[#This Row],[Regione]],Ripartizione_geografica[Regione],Ripartizione_geografica[Codice Regione])</f>
        <v>1</v>
      </c>
      <c r="K6">
        <f>_xlfn.XLOOKUP(Comuni[[#This Row],[Regione]],Table_0[Regione],Table_0[Totale])</f>
        <v>1792955</v>
      </c>
      <c r="L6">
        <f>_xlfn.XLOOKUP(Comuni[[#This Row],[Regione]],Table_0[Regione],Table_0[Guariti])</f>
        <v>1725727</v>
      </c>
      <c r="M6">
        <f>_xlfn.XLOOKUP(Comuni[[#This Row],[Regione]],Table_0[Regione],Table_0[Deceduti])</f>
        <v>13899</v>
      </c>
      <c r="N6" s="1">
        <f>(Comuni[[#This Row],[Popolazione2011]]/Comuni[[#This Row],[Ammalati TOT]])*100</f>
        <v>0.35154256520660027</v>
      </c>
      <c r="O6">
        <f>_xlfn.XLOOKUP(Comuni[[#This Row],[Regione]],Table_0[Regione],Table_0[TOT AREA])</f>
        <v>6838505</v>
      </c>
      <c r="P6" s="1">
        <f>(Comuni[[#This Row],[Popolazione2011]]/Comuni[[#This Row],[Ammalati AREA]])*100</f>
        <v>9.2169267990591511E-2</v>
      </c>
    </row>
    <row r="7" spans="1:16" x14ac:dyDescent="0.3">
      <c r="A7" t="s">
        <v>10</v>
      </c>
      <c r="B7" t="s">
        <v>8021</v>
      </c>
      <c r="C7" t="s">
        <v>5</v>
      </c>
      <c r="D7">
        <v>277</v>
      </c>
      <c r="E7" s="1">
        <f>(Comuni[[#This Row],[Popolazione2011]]/SUM(D:D))*100</f>
        <v>4.6614983159537981E-4</v>
      </c>
      <c r="F7">
        <f t="shared" si="0"/>
        <v>4363916</v>
      </c>
      <c r="G7" s="1">
        <f>(Comuni[[#This Row],[Popolazione2011]]/Comuni[[#This Row],[TOT POP REGIONE ]])*100</f>
        <v>6.3475098970740959E-3</v>
      </c>
      <c r="H7" t="str">
        <f>IF(Comuni[[#This Row],[Popolazione2011]]&gt;300000,"MAGGIORE","")</f>
        <v/>
      </c>
      <c r="I7" t="str">
        <f>_xlfn.XLOOKUP(Comuni[[#This Row],[Regione]],Ripartizione_geografica[Regione],Ripartizione_geografica[Ripartizione geografica])</f>
        <v>Nord-ovest</v>
      </c>
      <c r="J7">
        <f>_xlfn.XLOOKUP(Comuni[[#This Row],[Regione]],Ripartizione_geografica[Regione],Ripartizione_geografica[Codice Regione])</f>
        <v>1</v>
      </c>
      <c r="K7">
        <f>_xlfn.XLOOKUP(Comuni[[#This Row],[Regione]],Table_0[Regione],Table_0[Totale])</f>
        <v>1792955</v>
      </c>
      <c r="L7">
        <f>_xlfn.XLOOKUP(Comuni[[#This Row],[Regione]],Table_0[Regione],Table_0[Guariti])</f>
        <v>1725727</v>
      </c>
      <c r="M7">
        <f>_xlfn.XLOOKUP(Comuni[[#This Row],[Regione]],Table_0[Regione],Table_0[Deceduti])</f>
        <v>13899</v>
      </c>
      <c r="N7" s="1">
        <f>(Comuni[[#This Row],[Popolazione2011]]/Comuni[[#This Row],[Ammalati TOT]])*100</f>
        <v>1.5449355951487907E-2</v>
      </c>
      <c r="O7">
        <f>_xlfn.XLOOKUP(Comuni[[#This Row],[Regione]],Table_0[Regione],Table_0[TOT AREA])</f>
        <v>6838505</v>
      </c>
      <c r="P7" s="1">
        <f>(Comuni[[#This Row],[Popolazione2011]]/Comuni[[#This Row],[Ammalati AREA]])*100</f>
        <v>4.0505929293025303E-3</v>
      </c>
    </row>
    <row r="8" spans="1:16" x14ac:dyDescent="0.3">
      <c r="A8" t="s">
        <v>11</v>
      </c>
      <c r="B8" t="s">
        <v>8021</v>
      </c>
      <c r="C8" t="s">
        <v>5</v>
      </c>
      <c r="D8">
        <v>16893</v>
      </c>
      <c r="E8" s="1">
        <f>(Comuni[[#This Row],[Popolazione2011]]/SUM(D:D))*100</f>
        <v>2.8428408321807767E-2</v>
      </c>
      <c r="F8">
        <f t="shared" si="0"/>
        <v>4363916</v>
      </c>
      <c r="G8" s="1">
        <f>(Comuni[[#This Row],[Popolazione2011]]/Comuni[[#This Row],[TOT POP REGIONE ]])*100</f>
        <v>0.38710644292878232</v>
      </c>
      <c r="H8" t="str">
        <f>IF(Comuni[[#This Row],[Popolazione2011]]&gt;300000,"MAGGIORE","")</f>
        <v/>
      </c>
      <c r="I8" t="str">
        <f>_xlfn.XLOOKUP(Comuni[[#This Row],[Regione]],Ripartizione_geografica[Regione],Ripartizione_geografica[Ripartizione geografica])</f>
        <v>Nord-ovest</v>
      </c>
      <c r="J8">
        <f>_xlfn.XLOOKUP(Comuni[[#This Row],[Regione]],Ripartizione_geografica[Regione],Ripartizione_geografica[Codice Regione])</f>
        <v>1</v>
      </c>
      <c r="K8">
        <f>_xlfn.XLOOKUP(Comuni[[#This Row],[Regione]],Table_0[Regione],Table_0[Totale])</f>
        <v>1792955</v>
      </c>
      <c r="L8">
        <f>_xlfn.XLOOKUP(Comuni[[#This Row],[Regione]],Table_0[Regione],Table_0[Guariti])</f>
        <v>1725727</v>
      </c>
      <c r="M8">
        <f>_xlfn.XLOOKUP(Comuni[[#This Row],[Regione]],Table_0[Regione],Table_0[Deceduti])</f>
        <v>13899</v>
      </c>
      <c r="N8" s="1">
        <f>(Comuni[[#This Row],[Popolazione2011]]/Comuni[[#This Row],[Ammalati TOT]])*100</f>
        <v>0.94218761764796111</v>
      </c>
      <c r="O8">
        <f>_xlfn.XLOOKUP(Comuni[[#This Row],[Regione]],Table_0[Regione],Table_0[TOT AREA])</f>
        <v>6838505</v>
      </c>
      <c r="P8" s="1">
        <f>(Comuni[[#This Row],[Popolazione2011]]/Comuni[[#This Row],[Ammalati AREA]])*100</f>
        <v>0.24702767637078574</v>
      </c>
    </row>
    <row r="9" spans="1:16" x14ac:dyDescent="0.3">
      <c r="A9" t="s">
        <v>12</v>
      </c>
      <c r="B9" t="s">
        <v>8021</v>
      </c>
      <c r="C9" t="s">
        <v>5</v>
      </c>
      <c r="D9">
        <v>1966</v>
      </c>
      <c r="E9" s="1">
        <f>(Comuni[[#This Row],[Popolazione2011]]/SUM(D:D))*100</f>
        <v>3.3084858083628761E-3</v>
      </c>
      <c r="F9">
        <f t="shared" si="0"/>
        <v>4363916</v>
      </c>
      <c r="G9" s="1">
        <f>(Comuni[[#This Row],[Popolazione2011]]/Comuni[[#This Row],[TOT POP REGIONE ]])*100</f>
        <v>4.5051279630497015E-2</v>
      </c>
      <c r="H9" t="str">
        <f>IF(Comuni[[#This Row],[Popolazione2011]]&gt;300000,"MAGGIORE","")</f>
        <v/>
      </c>
      <c r="I9" t="str">
        <f>_xlfn.XLOOKUP(Comuni[[#This Row],[Regione]],Ripartizione_geografica[Regione],Ripartizione_geografica[Ripartizione geografica])</f>
        <v>Nord-ovest</v>
      </c>
      <c r="J9">
        <f>_xlfn.XLOOKUP(Comuni[[#This Row],[Regione]],Ripartizione_geografica[Regione],Ripartizione_geografica[Codice Regione])</f>
        <v>1</v>
      </c>
      <c r="K9">
        <f>_xlfn.XLOOKUP(Comuni[[#This Row],[Regione]],Table_0[Regione],Table_0[Totale])</f>
        <v>1792955</v>
      </c>
      <c r="L9">
        <f>_xlfn.XLOOKUP(Comuni[[#This Row],[Regione]],Table_0[Regione],Table_0[Guariti])</f>
        <v>1725727</v>
      </c>
      <c r="M9">
        <f>_xlfn.XLOOKUP(Comuni[[#This Row],[Regione]],Table_0[Regione],Table_0[Deceduti])</f>
        <v>13899</v>
      </c>
      <c r="N9" s="1">
        <f>(Comuni[[#This Row],[Popolazione2011]]/Comuni[[#This Row],[Ammalati TOT]])*100</f>
        <v>0.10965138556182391</v>
      </c>
      <c r="O9">
        <f>_xlfn.XLOOKUP(Comuni[[#This Row],[Regione]],Table_0[Regione],Table_0[TOT AREA])</f>
        <v>6838505</v>
      </c>
      <c r="P9" s="1">
        <f>(Comuni[[#This Row],[Popolazione2011]]/Comuni[[#This Row],[Ammalati AREA]])*100</f>
        <v>2.8748973642630956E-2</v>
      </c>
    </row>
    <row r="10" spans="1:16" x14ac:dyDescent="0.3">
      <c r="A10" t="s">
        <v>13</v>
      </c>
      <c r="B10" t="s">
        <v>8021</v>
      </c>
      <c r="C10" t="s">
        <v>5</v>
      </c>
      <c r="D10">
        <v>512</v>
      </c>
      <c r="E10" s="1">
        <f>(Comuni[[#This Row],[Popolazione2011]]/SUM(D:D))*100</f>
        <v>8.6161990533153228E-4</v>
      </c>
      <c r="F10">
        <f t="shared" si="0"/>
        <v>4363916</v>
      </c>
      <c r="G10" s="1">
        <f>(Comuni[[#This Row],[Popolazione2011]]/Comuni[[#This Row],[TOT POP REGIONE ]])*100</f>
        <v>1.1732581470404105E-2</v>
      </c>
      <c r="H10" t="str">
        <f>IF(Comuni[[#This Row],[Popolazione2011]]&gt;300000,"MAGGIORE","")</f>
        <v/>
      </c>
      <c r="I10" t="str">
        <f>_xlfn.XLOOKUP(Comuni[[#This Row],[Regione]],Ripartizione_geografica[Regione],Ripartizione_geografica[Ripartizione geografica])</f>
        <v>Nord-ovest</v>
      </c>
      <c r="J10">
        <f>_xlfn.XLOOKUP(Comuni[[#This Row],[Regione]],Ripartizione_geografica[Regione],Ripartizione_geografica[Codice Regione])</f>
        <v>1</v>
      </c>
      <c r="K10">
        <f>_xlfn.XLOOKUP(Comuni[[#This Row],[Regione]],Table_0[Regione],Table_0[Totale])</f>
        <v>1792955</v>
      </c>
      <c r="L10">
        <f>_xlfn.XLOOKUP(Comuni[[#This Row],[Regione]],Table_0[Regione],Table_0[Guariti])</f>
        <v>1725727</v>
      </c>
      <c r="M10">
        <f>_xlfn.XLOOKUP(Comuni[[#This Row],[Regione]],Table_0[Regione],Table_0[Deceduti])</f>
        <v>13899</v>
      </c>
      <c r="N10" s="1">
        <f>(Comuni[[#This Row],[Popolazione2011]]/Comuni[[#This Row],[Ammalati TOT]])*100</f>
        <v>2.8556210278562484E-2</v>
      </c>
      <c r="O10">
        <f>_xlfn.XLOOKUP(Comuni[[#This Row],[Regione]],Table_0[Regione],Table_0[TOT AREA])</f>
        <v>6838505</v>
      </c>
      <c r="P10" s="1">
        <f>(Comuni[[#This Row],[Popolazione2011]]/Comuni[[#This Row],[Ammalati AREA]])*100</f>
        <v>7.4870165335844605E-3</v>
      </c>
    </row>
    <row r="11" spans="1:16" x14ac:dyDescent="0.3">
      <c r="A11" t="s">
        <v>14</v>
      </c>
      <c r="B11" t="s">
        <v>8021</v>
      </c>
      <c r="C11" t="s">
        <v>5</v>
      </c>
      <c r="D11">
        <v>870</v>
      </c>
      <c r="E11" s="1">
        <f>(Comuni[[#This Row],[Popolazione2011]]/SUM(D:D))*100</f>
        <v>1.4640806985125646E-3</v>
      </c>
      <c r="F11">
        <f t="shared" si="0"/>
        <v>4363916</v>
      </c>
      <c r="G11" s="1">
        <f>(Comuni[[#This Row],[Popolazione2011]]/Comuni[[#This Row],[TOT POP REGIONE ]])*100</f>
        <v>1.9936222420413225E-2</v>
      </c>
      <c r="H11" t="str">
        <f>IF(Comuni[[#This Row],[Popolazione2011]]&gt;300000,"MAGGIORE","")</f>
        <v/>
      </c>
      <c r="I11" t="str">
        <f>_xlfn.XLOOKUP(Comuni[[#This Row],[Regione]],Ripartizione_geografica[Regione],Ripartizione_geografica[Ripartizione geografica])</f>
        <v>Nord-ovest</v>
      </c>
      <c r="J11">
        <f>_xlfn.XLOOKUP(Comuni[[#This Row],[Regione]],Ripartizione_geografica[Regione],Ripartizione_geografica[Codice Regione])</f>
        <v>1</v>
      </c>
      <c r="K11">
        <f>_xlfn.XLOOKUP(Comuni[[#This Row],[Regione]],Table_0[Regione],Table_0[Totale])</f>
        <v>1792955</v>
      </c>
      <c r="L11">
        <f>_xlfn.XLOOKUP(Comuni[[#This Row],[Regione]],Table_0[Regione],Table_0[Guariti])</f>
        <v>1725727</v>
      </c>
      <c r="M11">
        <f>_xlfn.XLOOKUP(Comuni[[#This Row],[Regione]],Table_0[Regione],Table_0[Deceduti])</f>
        <v>13899</v>
      </c>
      <c r="N11" s="1">
        <f>(Comuni[[#This Row],[Popolazione2011]]/Comuni[[#This Row],[Ammalati TOT]])*100</f>
        <v>4.8523247934276093E-2</v>
      </c>
      <c r="O11">
        <f>_xlfn.XLOOKUP(Comuni[[#This Row],[Regione]],Table_0[Regione],Table_0[TOT AREA])</f>
        <v>6838505</v>
      </c>
      <c r="P11" s="1">
        <f>(Comuni[[#This Row],[Popolazione2011]]/Comuni[[#This Row],[Ammalati AREA]])*100</f>
        <v>1.2722078875426718E-2</v>
      </c>
    </row>
    <row r="12" spans="1:16" x14ac:dyDescent="0.3">
      <c r="A12" t="s">
        <v>15</v>
      </c>
      <c r="B12" t="s">
        <v>8021</v>
      </c>
      <c r="C12" t="s">
        <v>5</v>
      </c>
      <c r="D12">
        <v>1039</v>
      </c>
      <c r="E12" s="1">
        <f>(Comuni[[#This Row],[Popolazione2011]]/SUM(D:D))*100</f>
        <v>1.7484825813270744E-3</v>
      </c>
      <c r="F12">
        <f t="shared" si="0"/>
        <v>4363916</v>
      </c>
      <c r="G12" s="1">
        <f>(Comuni[[#This Row],[Popolazione2011]]/Comuni[[#This Row],[TOT POP REGIONE ]])*100</f>
        <v>2.3808890913573955E-2</v>
      </c>
      <c r="H12" t="str">
        <f>IF(Comuni[[#This Row],[Popolazione2011]]&gt;300000,"MAGGIORE","")</f>
        <v/>
      </c>
      <c r="I12" t="str">
        <f>_xlfn.XLOOKUP(Comuni[[#This Row],[Regione]],Ripartizione_geografica[Regione],Ripartizione_geografica[Ripartizione geografica])</f>
        <v>Nord-ovest</v>
      </c>
      <c r="J12">
        <f>_xlfn.XLOOKUP(Comuni[[#This Row],[Regione]],Ripartizione_geografica[Regione],Ripartizione_geografica[Codice Regione])</f>
        <v>1</v>
      </c>
      <c r="K12">
        <f>_xlfn.XLOOKUP(Comuni[[#This Row],[Regione]],Table_0[Regione],Table_0[Totale])</f>
        <v>1792955</v>
      </c>
      <c r="L12">
        <f>_xlfn.XLOOKUP(Comuni[[#This Row],[Regione]],Table_0[Regione],Table_0[Guariti])</f>
        <v>1725727</v>
      </c>
      <c r="M12">
        <f>_xlfn.XLOOKUP(Comuni[[#This Row],[Regione]],Table_0[Regione],Table_0[Deceduti])</f>
        <v>13899</v>
      </c>
      <c r="N12" s="1">
        <f>(Comuni[[#This Row],[Popolazione2011]]/Comuni[[#This Row],[Ammalati TOT]])*100</f>
        <v>5.7949028280129738E-2</v>
      </c>
      <c r="O12">
        <f>_xlfn.XLOOKUP(Comuni[[#This Row],[Regione]],Table_0[Regione],Table_0[TOT AREA])</f>
        <v>6838505</v>
      </c>
      <c r="P12" s="1">
        <f>(Comuni[[#This Row],[Popolazione2011]]/Comuni[[#This Row],[Ammalati AREA]])*100</f>
        <v>1.5193379254676277E-2</v>
      </c>
    </row>
    <row r="13" spans="1:16" x14ac:dyDescent="0.3">
      <c r="A13" t="s">
        <v>16</v>
      </c>
      <c r="B13" t="s">
        <v>8021</v>
      </c>
      <c r="C13" t="s">
        <v>5</v>
      </c>
      <c r="D13">
        <v>12129</v>
      </c>
      <c r="E13" s="1">
        <f>(Comuni[[#This Row],[Popolazione2011]]/SUM(D:D))*100</f>
        <v>2.0411304358918275E-2</v>
      </c>
      <c r="F13">
        <f t="shared" si="0"/>
        <v>4363916</v>
      </c>
      <c r="G13" s="1">
        <f>(Comuni[[#This Row],[Popolazione2011]]/Comuni[[#This Row],[TOT POP REGIONE ]])*100</f>
        <v>0.27793843877838159</v>
      </c>
      <c r="H13" t="str">
        <f>IF(Comuni[[#This Row],[Popolazione2011]]&gt;300000,"MAGGIORE","")</f>
        <v/>
      </c>
      <c r="I13" t="str">
        <f>_xlfn.XLOOKUP(Comuni[[#This Row],[Regione]],Ripartizione_geografica[Regione],Ripartizione_geografica[Ripartizione geografica])</f>
        <v>Nord-ovest</v>
      </c>
      <c r="J13">
        <f>_xlfn.XLOOKUP(Comuni[[#This Row],[Regione]],Ripartizione_geografica[Regione],Ripartizione_geografica[Codice Regione])</f>
        <v>1</v>
      </c>
      <c r="K13">
        <f>_xlfn.XLOOKUP(Comuni[[#This Row],[Regione]],Table_0[Regione],Table_0[Totale])</f>
        <v>1792955</v>
      </c>
      <c r="L13">
        <f>_xlfn.XLOOKUP(Comuni[[#This Row],[Regione]],Table_0[Regione],Table_0[Guariti])</f>
        <v>1725727</v>
      </c>
      <c r="M13">
        <f>_xlfn.XLOOKUP(Comuni[[#This Row],[Regione]],Table_0[Regione],Table_0[Deceduti])</f>
        <v>13899</v>
      </c>
      <c r="N13" s="1">
        <f>(Comuni[[#This Row],[Popolazione2011]]/Comuni[[#This Row],[Ammalati TOT]])*100</f>
        <v>0.67648100482164919</v>
      </c>
      <c r="O13">
        <f>_xlfn.XLOOKUP(Comuni[[#This Row],[Regione]],Table_0[Regione],Table_0[TOT AREA])</f>
        <v>6838505</v>
      </c>
      <c r="P13" s="1">
        <f>(Comuni[[#This Row],[Popolazione2011]]/Comuni[[#This Row],[Ammalati AREA]])*100</f>
        <v>0.17736332721844905</v>
      </c>
    </row>
    <row r="14" spans="1:16" x14ac:dyDescent="0.3">
      <c r="A14" t="s">
        <v>17</v>
      </c>
      <c r="B14" t="s">
        <v>8021</v>
      </c>
      <c r="C14" t="s">
        <v>5</v>
      </c>
      <c r="D14">
        <v>1347</v>
      </c>
      <c r="E14" s="1">
        <f>(Comuni[[#This Row],[Popolazione2011]]/SUM(D:D))*100</f>
        <v>2.2668008056280745E-3</v>
      </c>
      <c r="F14">
        <f t="shared" si="0"/>
        <v>4363916</v>
      </c>
      <c r="G14" s="1">
        <f>(Comuni[[#This Row],[Popolazione2011]]/Comuni[[#This Row],[TOT POP REGIONE ]])*100</f>
        <v>3.0866771954363922E-2</v>
      </c>
      <c r="H14" t="str">
        <f>IF(Comuni[[#This Row],[Popolazione2011]]&gt;300000,"MAGGIORE","")</f>
        <v/>
      </c>
      <c r="I14" t="str">
        <f>_xlfn.XLOOKUP(Comuni[[#This Row],[Regione]],Ripartizione_geografica[Regione],Ripartizione_geografica[Ripartizione geografica])</f>
        <v>Nord-ovest</v>
      </c>
      <c r="J14">
        <f>_xlfn.XLOOKUP(Comuni[[#This Row],[Regione]],Ripartizione_geografica[Regione],Ripartizione_geografica[Codice Regione])</f>
        <v>1</v>
      </c>
      <c r="K14">
        <f>_xlfn.XLOOKUP(Comuni[[#This Row],[Regione]],Table_0[Regione],Table_0[Totale])</f>
        <v>1792955</v>
      </c>
      <c r="L14">
        <f>_xlfn.XLOOKUP(Comuni[[#This Row],[Regione]],Table_0[Regione],Table_0[Guariti])</f>
        <v>1725727</v>
      </c>
      <c r="M14">
        <f>_xlfn.XLOOKUP(Comuni[[#This Row],[Regione]],Table_0[Regione],Table_0[Deceduti])</f>
        <v>13899</v>
      </c>
      <c r="N14" s="1">
        <f>(Comuni[[#This Row],[Popolazione2011]]/Comuni[[#This Row],[Ammalati TOT]])*100</f>
        <v>7.5127373525827476E-2</v>
      </c>
      <c r="O14">
        <f>_xlfn.XLOOKUP(Comuni[[#This Row],[Regione]],Table_0[Regione],Table_0[TOT AREA])</f>
        <v>6838505</v>
      </c>
      <c r="P14" s="1">
        <f>(Comuni[[#This Row],[Popolazione2011]]/Comuni[[#This Row],[Ammalati AREA]])*100</f>
        <v>1.9697287638160681E-2</v>
      </c>
    </row>
    <row r="15" spans="1:16" x14ac:dyDescent="0.3">
      <c r="A15" t="s">
        <v>18</v>
      </c>
      <c r="B15" t="s">
        <v>8021</v>
      </c>
      <c r="C15" t="s">
        <v>5</v>
      </c>
      <c r="D15">
        <v>816</v>
      </c>
      <c r="E15" s="1">
        <f>(Comuni[[#This Row],[Popolazione2011]]/SUM(D:D))*100</f>
        <v>1.3732067241221297E-3</v>
      </c>
      <c r="F15">
        <f t="shared" si="0"/>
        <v>4363916</v>
      </c>
      <c r="G15" s="1">
        <f>(Comuni[[#This Row],[Popolazione2011]]/Comuni[[#This Row],[TOT POP REGIONE ]])*100</f>
        <v>1.8698801718456542E-2</v>
      </c>
      <c r="H15" t="str">
        <f>IF(Comuni[[#This Row],[Popolazione2011]]&gt;300000,"MAGGIORE","")</f>
        <v/>
      </c>
      <c r="I15" t="str">
        <f>_xlfn.XLOOKUP(Comuni[[#This Row],[Regione]],Ripartizione_geografica[Regione],Ripartizione_geografica[Ripartizione geografica])</f>
        <v>Nord-ovest</v>
      </c>
      <c r="J15">
        <f>_xlfn.XLOOKUP(Comuni[[#This Row],[Regione]],Ripartizione_geografica[Regione],Ripartizione_geografica[Codice Regione])</f>
        <v>1</v>
      </c>
      <c r="K15">
        <f>_xlfn.XLOOKUP(Comuni[[#This Row],[Regione]],Table_0[Regione],Table_0[Totale])</f>
        <v>1792955</v>
      </c>
      <c r="L15">
        <f>_xlfn.XLOOKUP(Comuni[[#This Row],[Regione]],Table_0[Regione],Table_0[Guariti])</f>
        <v>1725727</v>
      </c>
      <c r="M15">
        <f>_xlfn.XLOOKUP(Comuni[[#This Row],[Regione]],Table_0[Regione],Table_0[Deceduti])</f>
        <v>13899</v>
      </c>
      <c r="N15" s="1">
        <f>(Comuni[[#This Row],[Popolazione2011]]/Comuni[[#This Row],[Ammalati TOT]])*100</f>
        <v>4.5511460131458958E-2</v>
      </c>
      <c r="O15">
        <f>_xlfn.XLOOKUP(Comuni[[#This Row],[Regione]],Table_0[Regione],Table_0[TOT AREA])</f>
        <v>6838505</v>
      </c>
      <c r="P15" s="1">
        <f>(Comuni[[#This Row],[Popolazione2011]]/Comuni[[#This Row],[Ammalati AREA]])*100</f>
        <v>1.1932432600400234E-2</v>
      </c>
    </row>
    <row r="16" spans="1:16" x14ac:dyDescent="0.3">
      <c r="A16" t="s">
        <v>19</v>
      </c>
      <c r="B16" t="s">
        <v>8021</v>
      </c>
      <c r="C16" t="s">
        <v>5</v>
      </c>
      <c r="D16">
        <v>3161</v>
      </c>
      <c r="E16" s="1">
        <f>(Comuni[[#This Row],[Popolazione2011]]/SUM(D:D))*100</f>
        <v>5.3194932045956518E-3</v>
      </c>
      <c r="F16">
        <f t="shared" si="0"/>
        <v>4363916</v>
      </c>
      <c r="G16" s="1">
        <f>(Comuni[[#This Row],[Popolazione2011]]/Comuni[[#This Row],[TOT POP REGIONE ]])*100</f>
        <v>7.243494146083472E-2</v>
      </c>
      <c r="H16" t="str">
        <f>IF(Comuni[[#This Row],[Popolazione2011]]&gt;300000,"MAGGIORE","")</f>
        <v/>
      </c>
      <c r="I16" t="str">
        <f>_xlfn.XLOOKUP(Comuni[[#This Row],[Regione]],Ripartizione_geografica[Regione],Ripartizione_geografica[Ripartizione geografica])</f>
        <v>Nord-ovest</v>
      </c>
      <c r="J16">
        <f>_xlfn.XLOOKUP(Comuni[[#This Row],[Regione]],Ripartizione_geografica[Regione],Ripartizione_geografica[Codice Regione])</f>
        <v>1</v>
      </c>
      <c r="K16">
        <f>_xlfn.XLOOKUP(Comuni[[#This Row],[Regione]],Table_0[Regione],Table_0[Totale])</f>
        <v>1792955</v>
      </c>
      <c r="L16">
        <f>_xlfn.XLOOKUP(Comuni[[#This Row],[Regione]],Table_0[Regione],Table_0[Guariti])</f>
        <v>1725727</v>
      </c>
      <c r="M16">
        <f>_xlfn.XLOOKUP(Comuni[[#This Row],[Regione]],Table_0[Regione],Table_0[Deceduti])</f>
        <v>13899</v>
      </c>
      <c r="N16" s="1">
        <f>(Comuni[[#This Row],[Popolazione2011]]/Comuni[[#This Row],[Ammalati TOT]])*100</f>
        <v>0.17630113416120316</v>
      </c>
      <c r="O16">
        <f>_xlfn.XLOOKUP(Comuni[[#This Row],[Regione]],Table_0[Regione],Table_0[TOT AREA])</f>
        <v>6838505</v>
      </c>
      <c r="P16" s="1">
        <f>(Comuni[[#This Row],[Popolazione2011]]/Comuni[[#This Row],[Ammalati AREA]])*100</f>
        <v>4.6223553247383753E-2</v>
      </c>
    </row>
    <row r="17" spans="1:16" x14ac:dyDescent="0.3">
      <c r="A17" t="s">
        <v>20</v>
      </c>
      <c r="B17" t="s">
        <v>8021</v>
      </c>
      <c r="C17" t="s">
        <v>5</v>
      </c>
      <c r="D17">
        <v>534</v>
      </c>
      <c r="E17" s="1">
        <f>(Comuni[[#This Row],[Popolazione2011]]/SUM(D:D))*100</f>
        <v>8.9864263563874667E-4</v>
      </c>
      <c r="F17">
        <f t="shared" si="0"/>
        <v>4363916</v>
      </c>
      <c r="G17" s="1">
        <f>(Comuni[[#This Row],[Popolazione2011]]/Comuni[[#This Row],[TOT POP REGIONE ]])*100</f>
        <v>1.2236715830460531E-2</v>
      </c>
      <c r="H17" t="str">
        <f>IF(Comuni[[#This Row],[Popolazione2011]]&gt;300000,"MAGGIORE","")</f>
        <v/>
      </c>
      <c r="I17" t="str">
        <f>_xlfn.XLOOKUP(Comuni[[#This Row],[Regione]],Ripartizione_geografica[Regione],Ripartizione_geografica[Ripartizione geografica])</f>
        <v>Nord-ovest</v>
      </c>
      <c r="J17">
        <f>_xlfn.XLOOKUP(Comuni[[#This Row],[Regione]],Ripartizione_geografica[Regione],Ripartizione_geografica[Codice Regione])</f>
        <v>1</v>
      </c>
      <c r="K17">
        <f>_xlfn.XLOOKUP(Comuni[[#This Row],[Regione]],Table_0[Regione],Table_0[Totale])</f>
        <v>1792955</v>
      </c>
      <c r="L17">
        <f>_xlfn.XLOOKUP(Comuni[[#This Row],[Regione]],Table_0[Regione],Table_0[Guariti])</f>
        <v>1725727</v>
      </c>
      <c r="M17">
        <f>_xlfn.XLOOKUP(Comuni[[#This Row],[Regione]],Table_0[Regione],Table_0[Deceduti])</f>
        <v>13899</v>
      </c>
      <c r="N17" s="1">
        <f>(Comuni[[#This Row],[Popolazione2011]]/Comuni[[#This Row],[Ammalati TOT]])*100</f>
        <v>2.9783234938969467E-2</v>
      </c>
      <c r="O17">
        <f>_xlfn.XLOOKUP(Comuni[[#This Row],[Regione]],Table_0[Regione],Table_0[TOT AREA])</f>
        <v>6838505</v>
      </c>
      <c r="P17" s="1">
        <f>(Comuni[[#This Row],[Popolazione2011]]/Comuni[[#This Row],[Ammalati AREA]])*100</f>
        <v>7.8087242752619178E-3</v>
      </c>
    </row>
    <row r="18" spans="1:16" x14ac:dyDescent="0.3">
      <c r="A18" t="s">
        <v>21</v>
      </c>
      <c r="B18" t="s">
        <v>8021</v>
      </c>
      <c r="C18" t="s">
        <v>5</v>
      </c>
      <c r="D18">
        <v>3783</v>
      </c>
      <c r="E18" s="1">
        <f>(Comuni[[#This Row],[Popolazione2011]]/SUM(D:D))*100</f>
        <v>6.3662267614632553E-3</v>
      </c>
      <c r="F18">
        <f t="shared" si="0"/>
        <v>4363916</v>
      </c>
      <c r="G18" s="1">
        <f>(Comuni[[#This Row],[Popolazione2011]]/Comuni[[#This Row],[TOT POP REGIONE ]])*100</f>
        <v>8.6688194731520951E-2</v>
      </c>
      <c r="H18" t="str">
        <f>IF(Comuni[[#This Row],[Popolazione2011]]&gt;300000,"MAGGIORE","")</f>
        <v/>
      </c>
      <c r="I18" t="str">
        <f>_xlfn.XLOOKUP(Comuni[[#This Row],[Regione]],Ripartizione_geografica[Regione],Ripartizione_geografica[Ripartizione geografica])</f>
        <v>Nord-ovest</v>
      </c>
      <c r="J18">
        <f>_xlfn.XLOOKUP(Comuni[[#This Row],[Regione]],Ripartizione_geografica[Regione],Ripartizione_geografica[Codice Regione])</f>
        <v>1</v>
      </c>
      <c r="K18">
        <f>_xlfn.XLOOKUP(Comuni[[#This Row],[Regione]],Table_0[Regione],Table_0[Totale])</f>
        <v>1792955</v>
      </c>
      <c r="L18">
        <f>_xlfn.XLOOKUP(Comuni[[#This Row],[Regione]],Table_0[Regione],Table_0[Guariti])</f>
        <v>1725727</v>
      </c>
      <c r="M18">
        <f>_xlfn.XLOOKUP(Comuni[[#This Row],[Regione]],Table_0[Regione],Table_0[Deceduti])</f>
        <v>13899</v>
      </c>
      <c r="N18" s="1">
        <f>(Comuni[[#This Row],[Popolazione2011]]/Comuni[[#This Row],[Ammalati TOT]])*100</f>
        <v>0.21099246774180053</v>
      </c>
      <c r="O18">
        <f>_xlfn.XLOOKUP(Comuni[[#This Row],[Regione]],Table_0[Regione],Table_0[TOT AREA])</f>
        <v>6838505</v>
      </c>
      <c r="P18" s="1">
        <f>(Comuni[[#This Row],[Popolazione2011]]/Comuni[[#This Row],[Ammalati AREA]])*100</f>
        <v>5.5319108489355492E-2</v>
      </c>
    </row>
    <row r="19" spans="1:16" x14ac:dyDescent="0.3">
      <c r="A19" t="s">
        <v>22</v>
      </c>
      <c r="B19" t="s">
        <v>8021</v>
      </c>
      <c r="C19" t="s">
        <v>5</v>
      </c>
      <c r="D19">
        <v>95</v>
      </c>
      <c r="E19" s="1">
        <f>(Comuni[[#This Row],[Popolazione2011]]/SUM(D:D))*100</f>
        <v>1.5987088087206168E-4</v>
      </c>
      <c r="F19">
        <f t="shared" si="0"/>
        <v>4363916</v>
      </c>
      <c r="G19" s="1">
        <f>(Comuni[[#This Row],[Popolazione2011]]/Comuni[[#This Row],[TOT POP REGIONE ]])*100</f>
        <v>2.1769438275163868E-3</v>
      </c>
      <c r="H19" t="str">
        <f>IF(Comuni[[#This Row],[Popolazione2011]]&gt;300000,"MAGGIORE","")</f>
        <v/>
      </c>
      <c r="I19" t="str">
        <f>_xlfn.XLOOKUP(Comuni[[#This Row],[Regione]],Ripartizione_geografica[Regione],Ripartizione_geografica[Ripartizione geografica])</f>
        <v>Nord-ovest</v>
      </c>
      <c r="J19">
        <f>_xlfn.XLOOKUP(Comuni[[#This Row],[Regione]],Ripartizione_geografica[Regione],Ripartizione_geografica[Codice Regione])</f>
        <v>1</v>
      </c>
      <c r="K19">
        <f>_xlfn.XLOOKUP(Comuni[[#This Row],[Regione]],Table_0[Regione],Table_0[Totale])</f>
        <v>1792955</v>
      </c>
      <c r="L19">
        <f>_xlfn.XLOOKUP(Comuni[[#This Row],[Regione]],Table_0[Regione],Table_0[Guariti])</f>
        <v>1725727</v>
      </c>
      <c r="M19">
        <f>_xlfn.XLOOKUP(Comuni[[#This Row],[Regione]],Table_0[Regione],Table_0[Deceduti])</f>
        <v>13899</v>
      </c>
      <c r="N19" s="1">
        <f>(Comuni[[#This Row],[Popolazione2011]]/Comuni[[#This Row],[Ammalati TOT]])*100</f>
        <v>5.2985155790301487E-3</v>
      </c>
      <c r="O19">
        <f>_xlfn.XLOOKUP(Comuni[[#This Row],[Regione]],Table_0[Regione],Table_0[TOT AREA])</f>
        <v>6838505</v>
      </c>
      <c r="P19" s="1">
        <f>(Comuni[[#This Row],[Popolazione2011]]/Comuni[[#This Row],[Ammalati AREA]])*100</f>
        <v>1.3891925208799291E-3</v>
      </c>
    </row>
    <row r="20" spans="1:16" x14ac:dyDescent="0.3">
      <c r="A20" t="s">
        <v>23</v>
      </c>
      <c r="B20" t="s">
        <v>8021</v>
      </c>
      <c r="C20" t="s">
        <v>5</v>
      </c>
      <c r="D20">
        <v>3280</v>
      </c>
      <c r="E20" s="1">
        <f>(Comuni[[#This Row],[Popolazione2011]]/SUM(D:D))*100</f>
        <v>5.5197525185301287E-3</v>
      </c>
      <c r="F20">
        <f t="shared" si="0"/>
        <v>4363916</v>
      </c>
      <c r="G20" s="1">
        <f>(Comuni[[#This Row],[Popolazione2011]]/Comuni[[#This Row],[TOT POP REGIONE ]])*100</f>
        <v>7.5161850044776296E-2</v>
      </c>
      <c r="H20" t="str">
        <f>IF(Comuni[[#This Row],[Popolazione2011]]&gt;300000,"MAGGIORE","")</f>
        <v/>
      </c>
      <c r="I20" t="str">
        <f>_xlfn.XLOOKUP(Comuni[[#This Row],[Regione]],Ripartizione_geografica[Regione],Ripartizione_geografica[Ripartizione geografica])</f>
        <v>Nord-ovest</v>
      </c>
      <c r="J20">
        <f>_xlfn.XLOOKUP(Comuni[[#This Row],[Regione]],Ripartizione_geografica[Regione],Ripartizione_geografica[Codice Regione])</f>
        <v>1</v>
      </c>
      <c r="K20">
        <f>_xlfn.XLOOKUP(Comuni[[#This Row],[Regione]],Table_0[Regione],Table_0[Totale])</f>
        <v>1792955</v>
      </c>
      <c r="L20">
        <f>_xlfn.XLOOKUP(Comuni[[#This Row],[Regione]],Table_0[Regione],Table_0[Guariti])</f>
        <v>1725727</v>
      </c>
      <c r="M20">
        <f>_xlfn.XLOOKUP(Comuni[[#This Row],[Regione]],Table_0[Regione],Table_0[Deceduti])</f>
        <v>13899</v>
      </c>
      <c r="N20" s="1">
        <f>(Comuni[[#This Row],[Popolazione2011]]/Comuni[[#This Row],[Ammalati TOT]])*100</f>
        <v>0.18293822209704091</v>
      </c>
      <c r="O20">
        <f>_xlfn.XLOOKUP(Comuni[[#This Row],[Regione]],Table_0[Regione],Table_0[TOT AREA])</f>
        <v>6838505</v>
      </c>
      <c r="P20" s="1">
        <f>(Comuni[[#This Row],[Popolazione2011]]/Comuni[[#This Row],[Ammalati AREA]])*100</f>
        <v>4.7963699668275447E-2</v>
      </c>
    </row>
    <row r="21" spans="1:16" x14ac:dyDescent="0.3">
      <c r="A21" t="s">
        <v>24</v>
      </c>
      <c r="B21" t="s">
        <v>8021</v>
      </c>
      <c r="C21" t="s">
        <v>5</v>
      </c>
      <c r="D21">
        <v>1623</v>
      </c>
      <c r="E21" s="1">
        <f>(Comuni[[#This Row],[Popolazione2011]]/SUM(D:D))*100</f>
        <v>2.7312677858458536E-3</v>
      </c>
      <c r="F21">
        <f t="shared" si="0"/>
        <v>4363916</v>
      </c>
      <c r="G21" s="1">
        <f>(Comuni[[#This Row],[Popolazione2011]]/Comuni[[#This Row],[TOT POP REGIONE ]])*100</f>
        <v>3.7191366653253635E-2</v>
      </c>
      <c r="H21" t="str">
        <f>IF(Comuni[[#This Row],[Popolazione2011]]&gt;300000,"MAGGIORE","")</f>
        <v/>
      </c>
      <c r="I21" t="str">
        <f>_xlfn.XLOOKUP(Comuni[[#This Row],[Regione]],Ripartizione_geografica[Regione],Ripartizione_geografica[Ripartizione geografica])</f>
        <v>Nord-ovest</v>
      </c>
      <c r="J21">
        <f>_xlfn.XLOOKUP(Comuni[[#This Row],[Regione]],Ripartizione_geografica[Regione],Ripartizione_geografica[Codice Regione])</f>
        <v>1</v>
      </c>
      <c r="K21">
        <f>_xlfn.XLOOKUP(Comuni[[#This Row],[Regione]],Table_0[Regione],Table_0[Totale])</f>
        <v>1792955</v>
      </c>
      <c r="L21">
        <f>_xlfn.XLOOKUP(Comuni[[#This Row],[Regione]],Table_0[Regione],Table_0[Guariti])</f>
        <v>1725727</v>
      </c>
      <c r="M21">
        <f>_xlfn.XLOOKUP(Comuni[[#This Row],[Regione]],Table_0[Regione],Table_0[Deceduti])</f>
        <v>13899</v>
      </c>
      <c r="N21" s="1">
        <f>(Comuni[[#This Row],[Popolazione2011]]/Comuni[[#This Row],[Ammalati TOT]])*100</f>
        <v>9.0520955629115066E-2</v>
      </c>
      <c r="O21">
        <f>_xlfn.XLOOKUP(Comuni[[#This Row],[Regione]],Table_0[Regione],Table_0[TOT AREA])</f>
        <v>6838505</v>
      </c>
      <c r="P21" s="1">
        <f>(Comuni[[#This Row],[Popolazione2011]]/Comuni[[#This Row],[Ammalati AREA]])*100</f>
        <v>2.3733257488296054E-2</v>
      </c>
    </row>
    <row r="22" spans="1:16" x14ac:dyDescent="0.3">
      <c r="A22" t="s">
        <v>25</v>
      </c>
      <c r="B22" t="s">
        <v>8021</v>
      </c>
      <c r="C22" t="s">
        <v>5</v>
      </c>
      <c r="D22">
        <v>3212</v>
      </c>
      <c r="E22" s="1">
        <f>(Comuni[[#This Row],[Popolazione2011]]/SUM(D:D))*100</f>
        <v>5.4053186248532847E-3</v>
      </c>
      <c r="F22">
        <f t="shared" si="0"/>
        <v>4363916</v>
      </c>
      <c r="G22" s="1">
        <f>(Comuni[[#This Row],[Popolazione2011]]/Comuni[[#This Row],[TOT POP REGIONE ]])*100</f>
        <v>7.3603616568238259E-2</v>
      </c>
      <c r="H22" t="str">
        <f>IF(Comuni[[#This Row],[Popolazione2011]]&gt;300000,"MAGGIORE","")</f>
        <v/>
      </c>
      <c r="I22" t="str">
        <f>_xlfn.XLOOKUP(Comuni[[#This Row],[Regione]],Ripartizione_geografica[Regione],Ripartizione_geografica[Ripartizione geografica])</f>
        <v>Nord-ovest</v>
      </c>
      <c r="J22">
        <f>_xlfn.XLOOKUP(Comuni[[#This Row],[Regione]],Ripartizione_geografica[Regione],Ripartizione_geografica[Codice Regione])</f>
        <v>1</v>
      </c>
      <c r="K22">
        <f>_xlfn.XLOOKUP(Comuni[[#This Row],[Regione]],Table_0[Regione],Table_0[Totale])</f>
        <v>1792955</v>
      </c>
      <c r="L22">
        <f>_xlfn.XLOOKUP(Comuni[[#This Row],[Regione]],Table_0[Regione],Table_0[Guariti])</f>
        <v>1725727</v>
      </c>
      <c r="M22">
        <f>_xlfn.XLOOKUP(Comuni[[#This Row],[Regione]],Table_0[Regione],Table_0[Deceduti])</f>
        <v>13899</v>
      </c>
      <c r="N22" s="1">
        <f>(Comuni[[#This Row],[Popolazione2011]]/Comuni[[#This Row],[Ammalati TOT]])*100</f>
        <v>0.17914560041941935</v>
      </c>
      <c r="O22">
        <f>_xlfn.XLOOKUP(Comuni[[#This Row],[Regione]],Table_0[Regione],Table_0[TOT AREA])</f>
        <v>6838505</v>
      </c>
      <c r="P22" s="1">
        <f>(Comuni[[#This Row],[Popolazione2011]]/Comuni[[#This Row],[Ammalati AREA]])*100</f>
        <v>4.6969330284908767E-2</v>
      </c>
    </row>
    <row r="23" spans="1:16" x14ac:dyDescent="0.3">
      <c r="A23" t="s">
        <v>26</v>
      </c>
      <c r="B23" t="s">
        <v>8021</v>
      </c>
      <c r="C23" t="s">
        <v>5</v>
      </c>
      <c r="D23">
        <v>599</v>
      </c>
      <c r="E23" s="1">
        <f>(Comuni[[#This Row],[Popolazione2011]]/SUM(D:D))*100</f>
        <v>1.0080279751827888E-3</v>
      </c>
      <c r="F23">
        <f t="shared" si="0"/>
        <v>4363916</v>
      </c>
      <c r="G23" s="1">
        <f>(Comuni[[#This Row],[Popolazione2011]]/Comuni[[#This Row],[TOT POP REGIONE ]])*100</f>
        <v>1.3726203712445428E-2</v>
      </c>
      <c r="H23" t="str">
        <f>IF(Comuni[[#This Row],[Popolazione2011]]&gt;300000,"MAGGIORE","")</f>
        <v/>
      </c>
      <c r="I23" t="str">
        <f>_xlfn.XLOOKUP(Comuni[[#This Row],[Regione]],Ripartizione_geografica[Regione],Ripartizione_geografica[Ripartizione geografica])</f>
        <v>Nord-ovest</v>
      </c>
      <c r="J23">
        <f>_xlfn.XLOOKUP(Comuni[[#This Row],[Regione]],Ripartizione_geografica[Regione],Ripartizione_geografica[Codice Regione])</f>
        <v>1</v>
      </c>
      <c r="K23">
        <f>_xlfn.XLOOKUP(Comuni[[#This Row],[Regione]],Table_0[Regione],Table_0[Totale])</f>
        <v>1792955</v>
      </c>
      <c r="L23">
        <f>_xlfn.XLOOKUP(Comuni[[#This Row],[Regione]],Table_0[Regione],Table_0[Guariti])</f>
        <v>1725727</v>
      </c>
      <c r="M23">
        <f>_xlfn.XLOOKUP(Comuni[[#This Row],[Regione]],Table_0[Regione],Table_0[Deceduti])</f>
        <v>13899</v>
      </c>
      <c r="N23" s="1">
        <f>(Comuni[[#This Row],[Popolazione2011]]/Comuni[[#This Row],[Ammalati TOT]])*100</f>
        <v>3.3408535071990098E-2</v>
      </c>
      <c r="O23">
        <f>_xlfn.XLOOKUP(Comuni[[#This Row],[Regione]],Table_0[Regione],Table_0[TOT AREA])</f>
        <v>6838505</v>
      </c>
      <c r="P23" s="1">
        <f>(Comuni[[#This Row],[Popolazione2011]]/Comuni[[#This Row],[Ammalati AREA]])*100</f>
        <v>8.7592244211271326E-3</v>
      </c>
    </row>
    <row r="24" spans="1:16" x14ac:dyDescent="0.3">
      <c r="A24" t="s">
        <v>27</v>
      </c>
      <c r="B24" t="s">
        <v>8021</v>
      </c>
      <c r="C24" t="s">
        <v>5</v>
      </c>
      <c r="D24">
        <v>18104</v>
      </c>
      <c r="E24" s="1">
        <f>(Comuni[[#This Row],[Popolazione2011]]/SUM(D:D))*100</f>
        <v>3.0466341340082147E-2</v>
      </c>
      <c r="F24">
        <f t="shared" si="0"/>
        <v>4363916</v>
      </c>
      <c r="G24" s="1">
        <f>(Comuni[[#This Row],[Popolazione2011]]/Comuni[[#This Row],[TOT POP REGIONE ]])*100</f>
        <v>0.4148567479300701</v>
      </c>
      <c r="H24" t="str">
        <f>IF(Comuni[[#This Row],[Popolazione2011]]&gt;300000,"MAGGIORE","")</f>
        <v/>
      </c>
      <c r="I24" t="str">
        <f>_xlfn.XLOOKUP(Comuni[[#This Row],[Regione]],Ripartizione_geografica[Regione],Ripartizione_geografica[Ripartizione geografica])</f>
        <v>Nord-ovest</v>
      </c>
      <c r="J24">
        <f>_xlfn.XLOOKUP(Comuni[[#This Row],[Regione]],Ripartizione_geografica[Regione],Ripartizione_geografica[Codice Regione])</f>
        <v>1</v>
      </c>
      <c r="K24">
        <f>_xlfn.XLOOKUP(Comuni[[#This Row],[Regione]],Table_0[Regione],Table_0[Totale])</f>
        <v>1792955</v>
      </c>
      <c r="L24">
        <f>_xlfn.XLOOKUP(Comuni[[#This Row],[Regione]],Table_0[Regione],Table_0[Guariti])</f>
        <v>1725727</v>
      </c>
      <c r="M24">
        <f>_xlfn.XLOOKUP(Comuni[[#This Row],[Regione]],Table_0[Regione],Table_0[Deceduti])</f>
        <v>13899</v>
      </c>
      <c r="N24" s="1">
        <f>(Comuni[[#This Row],[Popolazione2011]]/Comuni[[#This Row],[Ammalati TOT]])*100</f>
        <v>1.0097297478185452</v>
      </c>
      <c r="O24">
        <f>_xlfn.XLOOKUP(Comuni[[#This Row],[Regione]],Table_0[Regione],Table_0[TOT AREA])</f>
        <v>6838505</v>
      </c>
      <c r="P24" s="1">
        <f>(Comuni[[#This Row],[Popolazione2011]]/Comuni[[#This Row],[Ammalati AREA]])*100</f>
        <v>0.26473622524221302</v>
      </c>
    </row>
    <row r="25" spans="1:16" x14ac:dyDescent="0.3">
      <c r="A25" t="s">
        <v>28</v>
      </c>
      <c r="B25" t="s">
        <v>8021</v>
      </c>
      <c r="C25" t="s">
        <v>5</v>
      </c>
      <c r="D25">
        <v>3376</v>
      </c>
      <c r="E25" s="1">
        <f>(Comuni[[#This Row],[Popolazione2011]]/SUM(D:D))*100</f>
        <v>5.6813062507797916E-3</v>
      </c>
      <c r="F25">
        <f t="shared" si="0"/>
        <v>4363916</v>
      </c>
      <c r="G25" s="1">
        <f>(Comuni[[#This Row],[Popolazione2011]]/Comuni[[#This Row],[TOT POP REGIONE ]])*100</f>
        <v>7.7361709070477055E-2</v>
      </c>
      <c r="H25" t="str">
        <f>IF(Comuni[[#This Row],[Popolazione2011]]&gt;300000,"MAGGIORE","")</f>
        <v/>
      </c>
      <c r="I25" t="str">
        <f>_xlfn.XLOOKUP(Comuni[[#This Row],[Regione]],Ripartizione_geografica[Regione],Ripartizione_geografica[Ripartizione geografica])</f>
        <v>Nord-ovest</v>
      </c>
      <c r="J25">
        <f>_xlfn.XLOOKUP(Comuni[[#This Row],[Regione]],Ripartizione_geografica[Regione],Ripartizione_geografica[Codice Regione])</f>
        <v>1</v>
      </c>
      <c r="K25">
        <f>_xlfn.XLOOKUP(Comuni[[#This Row],[Regione]],Table_0[Regione],Table_0[Totale])</f>
        <v>1792955</v>
      </c>
      <c r="L25">
        <f>_xlfn.XLOOKUP(Comuni[[#This Row],[Regione]],Table_0[Regione],Table_0[Guariti])</f>
        <v>1725727</v>
      </c>
      <c r="M25">
        <f>_xlfn.XLOOKUP(Comuni[[#This Row],[Regione]],Table_0[Regione],Table_0[Deceduti])</f>
        <v>13899</v>
      </c>
      <c r="N25" s="1">
        <f>(Comuni[[#This Row],[Popolazione2011]]/Comuni[[#This Row],[Ammalati TOT]])*100</f>
        <v>0.1882925115242714</v>
      </c>
      <c r="O25">
        <f>_xlfn.XLOOKUP(Comuni[[#This Row],[Regione]],Table_0[Regione],Table_0[TOT AREA])</f>
        <v>6838505</v>
      </c>
      <c r="P25" s="1">
        <f>(Comuni[[#This Row],[Popolazione2011]]/Comuni[[#This Row],[Ammalati AREA]])*100</f>
        <v>4.9367515268322539E-2</v>
      </c>
    </row>
    <row r="26" spans="1:16" x14ac:dyDescent="0.3">
      <c r="A26" t="s">
        <v>29</v>
      </c>
      <c r="B26" t="s">
        <v>8021</v>
      </c>
      <c r="C26" t="s">
        <v>5</v>
      </c>
      <c r="D26">
        <v>566</v>
      </c>
      <c r="E26" s="1">
        <f>(Comuni[[#This Row],[Popolazione2011]]/SUM(D:D))*100</f>
        <v>9.5249387972196726E-4</v>
      </c>
      <c r="F26">
        <f t="shared" si="0"/>
        <v>4363916</v>
      </c>
      <c r="G26" s="1">
        <f>(Comuni[[#This Row],[Popolazione2011]]/Comuni[[#This Row],[TOT POP REGIONE ]])*100</f>
        <v>1.2970002172360787E-2</v>
      </c>
      <c r="H26" t="str">
        <f>IF(Comuni[[#This Row],[Popolazione2011]]&gt;300000,"MAGGIORE","")</f>
        <v/>
      </c>
      <c r="I26" t="str">
        <f>_xlfn.XLOOKUP(Comuni[[#This Row],[Regione]],Ripartizione_geografica[Regione],Ripartizione_geografica[Ripartizione geografica])</f>
        <v>Nord-ovest</v>
      </c>
      <c r="J26">
        <f>_xlfn.XLOOKUP(Comuni[[#This Row],[Regione]],Ripartizione_geografica[Regione],Ripartizione_geografica[Codice Regione])</f>
        <v>1</v>
      </c>
      <c r="K26">
        <f>_xlfn.XLOOKUP(Comuni[[#This Row],[Regione]],Table_0[Regione],Table_0[Totale])</f>
        <v>1792955</v>
      </c>
      <c r="L26">
        <f>_xlfn.XLOOKUP(Comuni[[#This Row],[Regione]],Table_0[Regione],Table_0[Guariti])</f>
        <v>1725727</v>
      </c>
      <c r="M26">
        <f>_xlfn.XLOOKUP(Comuni[[#This Row],[Regione]],Table_0[Regione],Table_0[Deceduti])</f>
        <v>13899</v>
      </c>
      <c r="N26" s="1">
        <f>(Comuni[[#This Row],[Popolazione2011]]/Comuni[[#This Row],[Ammalati TOT]])*100</f>
        <v>3.1567998081379618E-2</v>
      </c>
      <c r="O26">
        <f>_xlfn.XLOOKUP(Comuni[[#This Row],[Regione]],Table_0[Regione],Table_0[TOT AREA])</f>
        <v>6838505</v>
      </c>
      <c r="P26" s="1">
        <f>(Comuni[[#This Row],[Popolazione2011]]/Comuni[[#This Row],[Ammalati AREA]])*100</f>
        <v>8.2766628086109462E-3</v>
      </c>
    </row>
    <row r="27" spans="1:16" x14ac:dyDescent="0.3">
      <c r="A27" t="s">
        <v>30</v>
      </c>
      <c r="B27" t="s">
        <v>8021</v>
      </c>
      <c r="C27" t="s">
        <v>5</v>
      </c>
      <c r="D27">
        <v>2112</v>
      </c>
      <c r="E27" s="1">
        <f>(Comuni[[#This Row],[Popolazione2011]]/SUM(D:D))*100</f>
        <v>3.5541821094925703E-3</v>
      </c>
      <c r="F27">
        <f t="shared" si="0"/>
        <v>4363916</v>
      </c>
      <c r="G27" s="1">
        <f>(Comuni[[#This Row],[Popolazione2011]]/Comuni[[#This Row],[TOT POP REGIONE ]])*100</f>
        <v>4.8396898565416929E-2</v>
      </c>
      <c r="H27" t="str">
        <f>IF(Comuni[[#This Row],[Popolazione2011]]&gt;300000,"MAGGIORE","")</f>
        <v/>
      </c>
      <c r="I27" t="str">
        <f>_xlfn.XLOOKUP(Comuni[[#This Row],[Regione]],Ripartizione_geografica[Regione],Ripartizione_geografica[Ripartizione geografica])</f>
        <v>Nord-ovest</v>
      </c>
      <c r="J27">
        <f>_xlfn.XLOOKUP(Comuni[[#This Row],[Regione]],Ripartizione_geografica[Regione],Ripartizione_geografica[Codice Regione])</f>
        <v>1</v>
      </c>
      <c r="K27">
        <f>_xlfn.XLOOKUP(Comuni[[#This Row],[Regione]],Table_0[Regione],Table_0[Totale])</f>
        <v>1792955</v>
      </c>
      <c r="L27">
        <f>_xlfn.XLOOKUP(Comuni[[#This Row],[Regione]],Table_0[Regione],Table_0[Guariti])</f>
        <v>1725727</v>
      </c>
      <c r="M27">
        <f>_xlfn.XLOOKUP(Comuni[[#This Row],[Regione]],Table_0[Regione],Table_0[Deceduti])</f>
        <v>13899</v>
      </c>
      <c r="N27" s="1">
        <f>(Comuni[[#This Row],[Popolazione2011]]/Comuni[[#This Row],[Ammalati TOT]])*100</f>
        <v>0.11779436739907026</v>
      </c>
      <c r="O27">
        <f>_xlfn.XLOOKUP(Comuni[[#This Row],[Regione]],Table_0[Regione],Table_0[TOT AREA])</f>
        <v>6838505</v>
      </c>
      <c r="P27" s="1">
        <f>(Comuni[[#This Row],[Popolazione2011]]/Comuni[[#This Row],[Ammalati AREA]])*100</f>
        <v>3.08839432010359E-2</v>
      </c>
    </row>
    <row r="28" spans="1:16" x14ac:dyDescent="0.3">
      <c r="A28" t="s">
        <v>31</v>
      </c>
      <c r="B28" t="s">
        <v>8021</v>
      </c>
      <c r="C28" t="s">
        <v>5</v>
      </c>
      <c r="D28">
        <v>11723</v>
      </c>
      <c r="E28" s="1">
        <f>(Comuni[[#This Row],[Popolazione2011]]/SUM(D:D))*100</f>
        <v>1.9728066699612409E-2</v>
      </c>
      <c r="F28">
        <f t="shared" si="0"/>
        <v>4363916</v>
      </c>
      <c r="G28" s="1">
        <f>(Comuni[[#This Row],[Popolazione2011]]/Comuni[[#This Row],[TOT POP REGIONE ]])*100</f>
        <v>0.26863486831552208</v>
      </c>
      <c r="H28" t="str">
        <f>IF(Comuni[[#This Row],[Popolazione2011]]&gt;300000,"MAGGIORE","")</f>
        <v/>
      </c>
      <c r="I28" t="str">
        <f>_xlfn.XLOOKUP(Comuni[[#This Row],[Regione]],Ripartizione_geografica[Regione],Ripartizione_geografica[Ripartizione geografica])</f>
        <v>Nord-ovest</v>
      </c>
      <c r="J28">
        <f>_xlfn.XLOOKUP(Comuni[[#This Row],[Regione]],Ripartizione_geografica[Regione],Ripartizione_geografica[Codice Regione])</f>
        <v>1</v>
      </c>
      <c r="K28">
        <f>_xlfn.XLOOKUP(Comuni[[#This Row],[Regione]],Table_0[Regione],Table_0[Totale])</f>
        <v>1792955</v>
      </c>
      <c r="L28">
        <f>_xlfn.XLOOKUP(Comuni[[#This Row],[Regione]],Table_0[Regione],Table_0[Guariti])</f>
        <v>1725727</v>
      </c>
      <c r="M28">
        <f>_xlfn.XLOOKUP(Comuni[[#This Row],[Regione]],Table_0[Regione],Table_0[Deceduti])</f>
        <v>13899</v>
      </c>
      <c r="N28" s="1">
        <f>(Comuni[[#This Row],[Popolazione2011]]/Comuni[[#This Row],[Ammalati TOT]])*100</f>
        <v>0.65383682245232033</v>
      </c>
      <c r="O28">
        <f>_xlfn.XLOOKUP(Comuni[[#This Row],[Regione]],Table_0[Regione],Table_0[TOT AREA])</f>
        <v>6838505</v>
      </c>
      <c r="P28" s="1">
        <f>(Comuni[[#This Row],[Popolazione2011]]/Comuni[[#This Row],[Ammalati AREA]])*100</f>
        <v>0.17142635707658324</v>
      </c>
    </row>
    <row r="29" spans="1:16" x14ac:dyDescent="0.3">
      <c r="A29" t="s">
        <v>32</v>
      </c>
      <c r="B29" t="s">
        <v>8021</v>
      </c>
      <c r="C29" t="s">
        <v>5</v>
      </c>
      <c r="D29">
        <v>550</v>
      </c>
      <c r="E29" s="1">
        <f>(Comuni[[#This Row],[Popolazione2011]]/SUM(D:D))*100</f>
        <v>9.2556825768035696E-4</v>
      </c>
      <c r="F29">
        <f t="shared" si="0"/>
        <v>4363916</v>
      </c>
      <c r="G29" s="1">
        <f>(Comuni[[#This Row],[Popolazione2011]]/Comuni[[#This Row],[TOT POP REGIONE ]])*100</f>
        <v>1.2603359001410658E-2</v>
      </c>
      <c r="H29" t="str">
        <f>IF(Comuni[[#This Row],[Popolazione2011]]&gt;300000,"MAGGIORE","")</f>
        <v/>
      </c>
      <c r="I29" t="str">
        <f>_xlfn.XLOOKUP(Comuni[[#This Row],[Regione]],Ripartizione_geografica[Regione],Ripartizione_geografica[Ripartizione geografica])</f>
        <v>Nord-ovest</v>
      </c>
      <c r="J29">
        <f>_xlfn.XLOOKUP(Comuni[[#This Row],[Regione]],Ripartizione_geografica[Regione],Ripartizione_geografica[Codice Regione])</f>
        <v>1</v>
      </c>
      <c r="K29">
        <f>_xlfn.XLOOKUP(Comuni[[#This Row],[Regione]],Table_0[Regione],Table_0[Totale])</f>
        <v>1792955</v>
      </c>
      <c r="L29">
        <f>_xlfn.XLOOKUP(Comuni[[#This Row],[Regione]],Table_0[Regione],Table_0[Guariti])</f>
        <v>1725727</v>
      </c>
      <c r="M29">
        <f>_xlfn.XLOOKUP(Comuni[[#This Row],[Regione]],Table_0[Regione],Table_0[Deceduti])</f>
        <v>13899</v>
      </c>
      <c r="N29" s="1">
        <f>(Comuni[[#This Row],[Popolazione2011]]/Comuni[[#This Row],[Ammalati TOT]])*100</f>
        <v>3.0675616510174548E-2</v>
      </c>
      <c r="O29">
        <f>_xlfn.XLOOKUP(Comuni[[#This Row],[Regione]],Table_0[Regione],Table_0[TOT AREA])</f>
        <v>6838505</v>
      </c>
      <c r="P29" s="1">
        <f>(Comuni[[#This Row],[Popolazione2011]]/Comuni[[#This Row],[Ammalati AREA]])*100</f>
        <v>8.0426935419364316E-3</v>
      </c>
    </row>
    <row r="30" spans="1:16" x14ac:dyDescent="0.3">
      <c r="A30" t="s">
        <v>33</v>
      </c>
      <c r="B30" t="s">
        <v>8021</v>
      </c>
      <c r="C30" t="s">
        <v>5</v>
      </c>
      <c r="D30">
        <v>3643</v>
      </c>
      <c r="E30" s="1">
        <f>(Comuni[[#This Row],[Popolazione2011]]/SUM(D:D))*100</f>
        <v>6.1306275685991639E-3</v>
      </c>
      <c r="F30">
        <f t="shared" si="0"/>
        <v>4363916</v>
      </c>
      <c r="G30" s="1">
        <f>(Comuni[[#This Row],[Popolazione2011]]/Comuni[[#This Row],[TOT POP REGIONE ]])*100</f>
        <v>8.3480066985707341E-2</v>
      </c>
      <c r="H30" t="str">
        <f>IF(Comuni[[#This Row],[Popolazione2011]]&gt;300000,"MAGGIORE","")</f>
        <v/>
      </c>
      <c r="I30" t="str">
        <f>_xlfn.XLOOKUP(Comuni[[#This Row],[Regione]],Ripartizione_geografica[Regione],Ripartizione_geografica[Ripartizione geografica])</f>
        <v>Nord-ovest</v>
      </c>
      <c r="J30">
        <f>_xlfn.XLOOKUP(Comuni[[#This Row],[Regione]],Ripartizione_geografica[Regione],Ripartizione_geografica[Codice Regione])</f>
        <v>1</v>
      </c>
      <c r="K30">
        <f>_xlfn.XLOOKUP(Comuni[[#This Row],[Regione]],Table_0[Regione],Table_0[Totale])</f>
        <v>1792955</v>
      </c>
      <c r="L30">
        <f>_xlfn.XLOOKUP(Comuni[[#This Row],[Regione]],Table_0[Regione],Table_0[Guariti])</f>
        <v>1725727</v>
      </c>
      <c r="M30">
        <f>_xlfn.XLOOKUP(Comuni[[#This Row],[Regione]],Table_0[Regione],Table_0[Deceduti])</f>
        <v>13899</v>
      </c>
      <c r="N30" s="1">
        <f>(Comuni[[#This Row],[Popolazione2011]]/Comuni[[#This Row],[Ammalati TOT]])*100</f>
        <v>0.20318412899375612</v>
      </c>
      <c r="O30">
        <f>_xlfn.XLOOKUP(Comuni[[#This Row],[Regione]],Table_0[Regione],Table_0[TOT AREA])</f>
        <v>6838505</v>
      </c>
      <c r="P30" s="1">
        <f>(Comuni[[#This Row],[Popolazione2011]]/Comuni[[#This Row],[Ammalati AREA]])*100</f>
        <v>5.3271877405953495E-2</v>
      </c>
    </row>
    <row r="31" spans="1:16" x14ac:dyDescent="0.3">
      <c r="A31" t="s">
        <v>34</v>
      </c>
      <c r="B31" t="s">
        <v>8021</v>
      </c>
      <c r="C31" t="s">
        <v>5</v>
      </c>
      <c r="D31">
        <v>835</v>
      </c>
      <c r="E31" s="1">
        <f>(Comuni[[#This Row],[Popolazione2011]]/SUM(D:D))*100</f>
        <v>1.405180900296542E-3</v>
      </c>
      <c r="F31">
        <f t="shared" si="0"/>
        <v>4363916</v>
      </c>
      <c r="G31" s="1">
        <f>(Comuni[[#This Row],[Popolazione2011]]/Comuni[[#This Row],[TOT POP REGIONE ]])*100</f>
        <v>1.9134190483959819E-2</v>
      </c>
      <c r="H31" t="str">
        <f>IF(Comuni[[#This Row],[Popolazione2011]]&gt;300000,"MAGGIORE","")</f>
        <v/>
      </c>
      <c r="I31" t="str">
        <f>_xlfn.XLOOKUP(Comuni[[#This Row],[Regione]],Ripartizione_geografica[Regione],Ripartizione_geografica[Ripartizione geografica])</f>
        <v>Nord-ovest</v>
      </c>
      <c r="J31">
        <f>_xlfn.XLOOKUP(Comuni[[#This Row],[Regione]],Ripartizione_geografica[Regione],Ripartizione_geografica[Codice Regione])</f>
        <v>1</v>
      </c>
      <c r="K31">
        <f>_xlfn.XLOOKUP(Comuni[[#This Row],[Regione]],Table_0[Regione],Table_0[Totale])</f>
        <v>1792955</v>
      </c>
      <c r="L31">
        <f>_xlfn.XLOOKUP(Comuni[[#This Row],[Regione]],Table_0[Regione],Table_0[Guariti])</f>
        <v>1725727</v>
      </c>
      <c r="M31">
        <f>_xlfn.XLOOKUP(Comuni[[#This Row],[Regione]],Table_0[Regione],Table_0[Deceduti])</f>
        <v>13899</v>
      </c>
      <c r="N31" s="1">
        <f>(Comuni[[#This Row],[Popolazione2011]]/Comuni[[#This Row],[Ammalati TOT]])*100</f>
        <v>4.6571163247264985E-2</v>
      </c>
      <c r="O31">
        <f>_xlfn.XLOOKUP(Comuni[[#This Row],[Regione]],Table_0[Regione],Table_0[TOT AREA])</f>
        <v>6838505</v>
      </c>
      <c r="P31" s="1">
        <f>(Comuni[[#This Row],[Popolazione2011]]/Comuni[[#This Row],[Ammalati AREA]])*100</f>
        <v>1.2210271104576219E-2</v>
      </c>
    </row>
    <row r="32" spans="1:16" x14ac:dyDescent="0.3">
      <c r="A32" t="s">
        <v>35</v>
      </c>
      <c r="B32" t="s">
        <v>8021</v>
      </c>
      <c r="C32" t="s">
        <v>5</v>
      </c>
      <c r="D32">
        <v>2320</v>
      </c>
      <c r="E32" s="1">
        <f>(Comuni[[#This Row],[Popolazione2011]]/SUM(D:D))*100</f>
        <v>3.9042151960335058E-3</v>
      </c>
      <c r="F32">
        <f t="shared" si="0"/>
        <v>4363916</v>
      </c>
      <c r="G32" s="1">
        <f>(Comuni[[#This Row],[Popolazione2011]]/Comuni[[#This Row],[TOT POP REGIONE ]])*100</f>
        <v>5.3163259787768605E-2</v>
      </c>
      <c r="H32" t="str">
        <f>IF(Comuni[[#This Row],[Popolazione2011]]&gt;300000,"MAGGIORE","")</f>
        <v/>
      </c>
      <c r="I32" t="str">
        <f>_xlfn.XLOOKUP(Comuni[[#This Row],[Regione]],Ripartizione_geografica[Regione],Ripartizione_geografica[Ripartizione geografica])</f>
        <v>Nord-ovest</v>
      </c>
      <c r="J32">
        <f>_xlfn.XLOOKUP(Comuni[[#This Row],[Regione]],Ripartizione_geografica[Regione],Ripartizione_geografica[Codice Regione])</f>
        <v>1</v>
      </c>
      <c r="K32">
        <f>_xlfn.XLOOKUP(Comuni[[#This Row],[Regione]],Table_0[Regione],Table_0[Totale])</f>
        <v>1792955</v>
      </c>
      <c r="L32">
        <f>_xlfn.XLOOKUP(Comuni[[#This Row],[Regione]],Table_0[Regione],Table_0[Guariti])</f>
        <v>1725727</v>
      </c>
      <c r="M32">
        <f>_xlfn.XLOOKUP(Comuni[[#This Row],[Regione]],Table_0[Regione],Table_0[Deceduti])</f>
        <v>13899</v>
      </c>
      <c r="N32" s="1">
        <f>(Comuni[[#This Row],[Popolazione2011]]/Comuni[[#This Row],[Ammalati TOT]])*100</f>
        <v>0.12939532782473626</v>
      </c>
      <c r="O32">
        <f>_xlfn.XLOOKUP(Comuni[[#This Row],[Regione]],Table_0[Regione],Table_0[TOT AREA])</f>
        <v>6838505</v>
      </c>
      <c r="P32" s="1">
        <f>(Comuni[[#This Row],[Popolazione2011]]/Comuni[[#This Row],[Ammalati AREA]])*100</f>
        <v>3.3925543667804592E-2</v>
      </c>
    </row>
    <row r="33" spans="1:16" x14ac:dyDescent="0.3">
      <c r="A33" t="s">
        <v>36</v>
      </c>
      <c r="B33" t="s">
        <v>8021</v>
      </c>
      <c r="C33" t="s">
        <v>5</v>
      </c>
      <c r="D33">
        <v>3056</v>
      </c>
      <c r="E33" s="1">
        <f>(Comuni[[#This Row],[Popolazione2011]]/SUM(D:D))*100</f>
        <v>5.1427938099475835E-3</v>
      </c>
      <c r="F33">
        <f t="shared" si="0"/>
        <v>4363916</v>
      </c>
      <c r="G33" s="1">
        <f>(Comuni[[#This Row],[Popolazione2011]]/Comuni[[#This Row],[TOT POP REGIONE ]])*100</f>
        <v>7.0028845651474506E-2</v>
      </c>
      <c r="H33" t="str">
        <f>IF(Comuni[[#This Row],[Popolazione2011]]&gt;300000,"MAGGIORE","")</f>
        <v/>
      </c>
      <c r="I33" t="str">
        <f>_xlfn.XLOOKUP(Comuni[[#This Row],[Regione]],Ripartizione_geografica[Regione],Ripartizione_geografica[Ripartizione geografica])</f>
        <v>Nord-ovest</v>
      </c>
      <c r="J33">
        <f>_xlfn.XLOOKUP(Comuni[[#This Row],[Regione]],Ripartizione_geografica[Regione],Ripartizione_geografica[Codice Regione])</f>
        <v>1</v>
      </c>
      <c r="K33">
        <f>_xlfn.XLOOKUP(Comuni[[#This Row],[Regione]],Table_0[Regione],Table_0[Totale])</f>
        <v>1792955</v>
      </c>
      <c r="L33">
        <f>_xlfn.XLOOKUP(Comuni[[#This Row],[Regione]],Table_0[Regione],Table_0[Guariti])</f>
        <v>1725727</v>
      </c>
      <c r="M33">
        <f>_xlfn.XLOOKUP(Comuni[[#This Row],[Regione]],Table_0[Regione],Table_0[Deceduti])</f>
        <v>13899</v>
      </c>
      <c r="N33" s="1">
        <f>(Comuni[[#This Row],[Popolazione2011]]/Comuni[[#This Row],[Ammalati TOT]])*100</f>
        <v>0.17044488010016984</v>
      </c>
      <c r="O33">
        <f>_xlfn.XLOOKUP(Comuni[[#This Row],[Regione]],Table_0[Regione],Table_0[TOT AREA])</f>
        <v>6838505</v>
      </c>
      <c r="P33" s="1">
        <f>(Comuni[[#This Row],[Popolazione2011]]/Comuni[[#This Row],[Ammalati AREA]])*100</f>
        <v>4.4688129934832246E-2</v>
      </c>
    </row>
    <row r="34" spans="1:16" x14ac:dyDescent="0.3">
      <c r="A34" t="s">
        <v>37</v>
      </c>
      <c r="B34" t="s">
        <v>8021</v>
      </c>
      <c r="C34" t="s">
        <v>5</v>
      </c>
      <c r="D34">
        <v>8402</v>
      </c>
      <c r="E34" s="1">
        <f>(Comuni[[#This Row],[Popolazione2011]]/SUM(D:D))*100</f>
        <v>1.4139317274600653E-2</v>
      </c>
      <c r="F34">
        <f t="shared" si="0"/>
        <v>4363916</v>
      </c>
      <c r="G34" s="1">
        <f>(Comuni[[#This Row],[Popolazione2011]]/Comuni[[#This Row],[TOT POP REGIONE ]])*100</f>
        <v>0.19253349514518611</v>
      </c>
      <c r="H34" t="str">
        <f>IF(Comuni[[#This Row],[Popolazione2011]]&gt;300000,"MAGGIORE","")</f>
        <v/>
      </c>
      <c r="I34" t="str">
        <f>_xlfn.XLOOKUP(Comuni[[#This Row],[Regione]],Ripartizione_geografica[Regione],Ripartizione_geografica[Ripartizione geografica])</f>
        <v>Nord-ovest</v>
      </c>
      <c r="J34">
        <f>_xlfn.XLOOKUP(Comuni[[#This Row],[Regione]],Ripartizione_geografica[Regione],Ripartizione_geografica[Codice Regione])</f>
        <v>1</v>
      </c>
      <c r="K34">
        <f>_xlfn.XLOOKUP(Comuni[[#This Row],[Regione]],Table_0[Regione],Table_0[Totale])</f>
        <v>1792955</v>
      </c>
      <c r="L34">
        <f>_xlfn.XLOOKUP(Comuni[[#This Row],[Regione]],Table_0[Regione],Table_0[Guariti])</f>
        <v>1725727</v>
      </c>
      <c r="M34">
        <f>_xlfn.XLOOKUP(Comuni[[#This Row],[Regione]],Table_0[Regione],Table_0[Deceduti])</f>
        <v>13899</v>
      </c>
      <c r="N34" s="1">
        <f>(Comuni[[#This Row],[Popolazione2011]]/Comuni[[#This Row],[Ammalati TOT]])*100</f>
        <v>0.46861187257906639</v>
      </c>
      <c r="O34">
        <f>_xlfn.XLOOKUP(Comuni[[#This Row],[Regione]],Table_0[Regione],Table_0[TOT AREA])</f>
        <v>6838505</v>
      </c>
      <c r="P34" s="1">
        <f>(Comuni[[#This Row],[Popolazione2011]]/Comuni[[#This Row],[Ammalati AREA]])*100</f>
        <v>0.12286311116245435</v>
      </c>
    </row>
    <row r="35" spans="1:16" x14ac:dyDescent="0.3">
      <c r="A35" t="s">
        <v>38</v>
      </c>
      <c r="B35" t="s">
        <v>8021</v>
      </c>
      <c r="C35" t="s">
        <v>5</v>
      </c>
      <c r="D35">
        <v>4517</v>
      </c>
      <c r="E35" s="1">
        <f>(Comuni[[#This Row],[Popolazione2011]]/SUM(D:D))*100</f>
        <v>7.6014396726221314E-3</v>
      </c>
      <c r="F35">
        <f t="shared" si="0"/>
        <v>4363916</v>
      </c>
      <c r="G35" s="1">
        <f>(Comuni[[#This Row],[Popolazione2011]]/Comuni[[#This Row],[TOT POP REGIONE ]])*100</f>
        <v>0.10350795019885808</v>
      </c>
      <c r="H35" t="str">
        <f>IF(Comuni[[#This Row],[Popolazione2011]]&gt;300000,"MAGGIORE","")</f>
        <v/>
      </c>
      <c r="I35" t="str">
        <f>_xlfn.XLOOKUP(Comuni[[#This Row],[Regione]],Ripartizione_geografica[Regione],Ripartizione_geografica[Ripartizione geografica])</f>
        <v>Nord-ovest</v>
      </c>
      <c r="J35">
        <f>_xlfn.XLOOKUP(Comuni[[#This Row],[Regione]],Ripartizione_geografica[Regione],Ripartizione_geografica[Codice Regione])</f>
        <v>1</v>
      </c>
      <c r="K35">
        <f>_xlfn.XLOOKUP(Comuni[[#This Row],[Regione]],Table_0[Regione],Table_0[Totale])</f>
        <v>1792955</v>
      </c>
      <c r="L35">
        <f>_xlfn.XLOOKUP(Comuni[[#This Row],[Regione]],Table_0[Regione],Table_0[Guariti])</f>
        <v>1725727</v>
      </c>
      <c r="M35">
        <f>_xlfn.XLOOKUP(Comuni[[#This Row],[Regione]],Table_0[Regione],Table_0[Deceduti])</f>
        <v>13899</v>
      </c>
      <c r="N35" s="1">
        <f>(Comuni[[#This Row],[Popolazione2011]]/Comuni[[#This Row],[Ammalati TOT]])*100</f>
        <v>0.25193047232083349</v>
      </c>
      <c r="O35">
        <f>_xlfn.XLOOKUP(Comuni[[#This Row],[Regione]],Table_0[Regione],Table_0[TOT AREA])</f>
        <v>6838505</v>
      </c>
      <c r="P35" s="1">
        <f>(Comuni[[#This Row],[Popolazione2011]]/Comuni[[#This Row],[Ammalati AREA]])*100</f>
        <v>6.6052448598048832E-2</v>
      </c>
    </row>
    <row r="36" spans="1:16" x14ac:dyDescent="0.3">
      <c r="A36" t="s">
        <v>39</v>
      </c>
      <c r="B36" t="s">
        <v>8021</v>
      </c>
      <c r="C36" t="s">
        <v>5</v>
      </c>
      <c r="D36">
        <v>460</v>
      </c>
      <c r="E36" s="1">
        <f>(Comuni[[#This Row],[Popolazione2011]]/SUM(D:D))*100</f>
        <v>7.7411163369629863E-4</v>
      </c>
      <c r="F36">
        <f t="shared" si="0"/>
        <v>4363916</v>
      </c>
      <c r="G36" s="1">
        <f>(Comuni[[#This Row],[Popolazione2011]]/Comuni[[#This Row],[TOT POP REGIONE ]])*100</f>
        <v>1.0540991164816188E-2</v>
      </c>
      <c r="H36" t="str">
        <f>IF(Comuni[[#This Row],[Popolazione2011]]&gt;300000,"MAGGIORE","")</f>
        <v/>
      </c>
      <c r="I36" t="str">
        <f>_xlfn.XLOOKUP(Comuni[[#This Row],[Regione]],Ripartizione_geografica[Regione],Ripartizione_geografica[Ripartizione geografica])</f>
        <v>Nord-ovest</v>
      </c>
      <c r="J36">
        <f>_xlfn.XLOOKUP(Comuni[[#This Row],[Regione]],Ripartizione_geografica[Regione],Ripartizione_geografica[Codice Regione])</f>
        <v>1</v>
      </c>
      <c r="K36">
        <f>_xlfn.XLOOKUP(Comuni[[#This Row],[Regione]],Table_0[Regione],Table_0[Totale])</f>
        <v>1792955</v>
      </c>
      <c r="L36">
        <f>_xlfn.XLOOKUP(Comuni[[#This Row],[Regione]],Table_0[Regione],Table_0[Guariti])</f>
        <v>1725727</v>
      </c>
      <c r="M36">
        <f>_xlfn.XLOOKUP(Comuni[[#This Row],[Regione]],Table_0[Regione],Table_0[Deceduti])</f>
        <v>13899</v>
      </c>
      <c r="N36" s="1">
        <f>(Comuni[[#This Row],[Popolazione2011]]/Comuni[[#This Row],[Ammalati TOT]])*100</f>
        <v>2.5655970172145982E-2</v>
      </c>
      <c r="O36">
        <f>_xlfn.XLOOKUP(Comuni[[#This Row],[Regione]],Table_0[Regione],Table_0[TOT AREA])</f>
        <v>6838505</v>
      </c>
      <c r="P36" s="1">
        <f>(Comuni[[#This Row],[Popolazione2011]]/Comuni[[#This Row],[Ammalati AREA]])*100</f>
        <v>6.7266164168922884E-3</v>
      </c>
    </row>
    <row r="37" spans="1:16" x14ac:dyDescent="0.3">
      <c r="A37" t="s">
        <v>40</v>
      </c>
      <c r="B37" t="s">
        <v>8021</v>
      </c>
      <c r="C37" t="s">
        <v>5</v>
      </c>
      <c r="D37">
        <v>471</v>
      </c>
      <c r="E37" s="1">
        <f>(Comuni[[#This Row],[Popolazione2011]]/SUM(D:D))*100</f>
        <v>7.9262299884990566E-4</v>
      </c>
      <c r="F37">
        <f t="shared" si="0"/>
        <v>4363916</v>
      </c>
      <c r="G37" s="1">
        <f>(Comuni[[#This Row],[Popolazione2011]]/Comuni[[#This Row],[TOT POP REGIONE ]])*100</f>
        <v>1.0793058344844401E-2</v>
      </c>
      <c r="H37" t="str">
        <f>IF(Comuni[[#This Row],[Popolazione2011]]&gt;300000,"MAGGIORE","")</f>
        <v/>
      </c>
      <c r="I37" t="str">
        <f>_xlfn.XLOOKUP(Comuni[[#This Row],[Regione]],Ripartizione_geografica[Regione],Ripartizione_geografica[Ripartizione geografica])</f>
        <v>Nord-ovest</v>
      </c>
      <c r="J37">
        <f>_xlfn.XLOOKUP(Comuni[[#This Row],[Regione]],Ripartizione_geografica[Regione],Ripartizione_geografica[Codice Regione])</f>
        <v>1</v>
      </c>
      <c r="K37">
        <f>_xlfn.XLOOKUP(Comuni[[#This Row],[Regione]],Table_0[Regione],Table_0[Totale])</f>
        <v>1792955</v>
      </c>
      <c r="L37">
        <f>_xlfn.XLOOKUP(Comuni[[#This Row],[Regione]],Table_0[Regione],Table_0[Guariti])</f>
        <v>1725727</v>
      </c>
      <c r="M37">
        <f>_xlfn.XLOOKUP(Comuni[[#This Row],[Regione]],Table_0[Regione],Table_0[Deceduti])</f>
        <v>13899</v>
      </c>
      <c r="N37" s="1">
        <f>(Comuni[[#This Row],[Popolazione2011]]/Comuni[[#This Row],[Ammalati TOT]])*100</f>
        <v>2.6269482502349471E-2</v>
      </c>
      <c r="O37">
        <f>_xlfn.XLOOKUP(Comuni[[#This Row],[Regione]],Table_0[Regione],Table_0[TOT AREA])</f>
        <v>6838505</v>
      </c>
      <c r="P37" s="1">
        <f>(Comuni[[#This Row],[Popolazione2011]]/Comuni[[#This Row],[Ammalati AREA]])*100</f>
        <v>6.8874702877310167E-3</v>
      </c>
    </row>
    <row r="38" spans="1:16" x14ac:dyDescent="0.3">
      <c r="A38" t="s">
        <v>41</v>
      </c>
      <c r="B38" t="s">
        <v>8021</v>
      </c>
      <c r="C38" t="s">
        <v>5</v>
      </c>
      <c r="D38">
        <v>8479</v>
      </c>
      <c r="E38" s="1">
        <f>(Comuni[[#This Row],[Popolazione2011]]/SUM(D:D))*100</f>
        <v>1.4268896830675904E-2</v>
      </c>
      <c r="F38">
        <f t="shared" si="0"/>
        <v>4363916</v>
      </c>
      <c r="G38" s="1">
        <f>(Comuni[[#This Row],[Popolazione2011]]/Comuni[[#This Row],[TOT POP REGIONE ]])*100</f>
        <v>0.1942979654053836</v>
      </c>
      <c r="H38" t="str">
        <f>IF(Comuni[[#This Row],[Popolazione2011]]&gt;300000,"MAGGIORE","")</f>
        <v/>
      </c>
      <c r="I38" t="str">
        <f>_xlfn.XLOOKUP(Comuni[[#This Row],[Regione]],Ripartizione_geografica[Regione],Ripartizione_geografica[Ripartizione geografica])</f>
        <v>Nord-ovest</v>
      </c>
      <c r="J38">
        <f>_xlfn.XLOOKUP(Comuni[[#This Row],[Regione]],Ripartizione_geografica[Regione],Ripartizione_geografica[Codice Regione])</f>
        <v>1</v>
      </c>
      <c r="K38">
        <f>_xlfn.XLOOKUP(Comuni[[#This Row],[Regione]],Table_0[Regione],Table_0[Totale])</f>
        <v>1792955</v>
      </c>
      <c r="L38">
        <f>_xlfn.XLOOKUP(Comuni[[#This Row],[Regione]],Table_0[Regione],Table_0[Guariti])</f>
        <v>1725727</v>
      </c>
      <c r="M38">
        <f>_xlfn.XLOOKUP(Comuni[[#This Row],[Regione]],Table_0[Regione],Table_0[Deceduti])</f>
        <v>13899</v>
      </c>
      <c r="N38" s="1">
        <f>(Comuni[[#This Row],[Popolazione2011]]/Comuni[[#This Row],[Ammalati TOT]])*100</f>
        <v>0.47290645889049082</v>
      </c>
      <c r="O38">
        <f>_xlfn.XLOOKUP(Comuni[[#This Row],[Regione]],Table_0[Regione],Table_0[TOT AREA])</f>
        <v>6838505</v>
      </c>
      <c r="P38" s="1">
        <f>(Comuni[[#This Row],[Popolazione2011]]/Comuni[[#This Row],[Ammalati AREA]])*100</f>
        <v>0.12398908825832547</v>
      </c>
    </row>
    <row r="39" spans="1:16" x14ac:dyDescent="0.3">
      <c r="A39" t="s">
        <v>42</v>
      </c>
      <c r="B39" t="s">
        <v>8021</v>
      </c>
      <c r="C39" t="s">
        <v>5</v>
      </c>
      <c r="D39">
        <v>1726</v>
      </c>
      <c r="E39" s="1">
        <f>(Comuni[[#This Row],[Popolazione2011]]/SUM(D:D))*100</f>
        <v>2.9046014777387203E-3</v>
      </c>
      <c r="F39">
        <f t="shared" si="0"/>
        <v>4363916</v>
      </c>
      <c r="G39" s="1">
        <f>(Comuni[[#This Row],[Popolazione2011]]/Comuni[[#This Row],[TOT POP REGIONE ]])*100</f>
        <v>3.9551632066245082E-2</v>
      </c>
      <c r="H39" t="str">
        <f>IF(Comuni[[#This Row],[Popolazione2011]]&gt;300000,"MAGGIORE","")</f>
        <v/>
      </c>
      <c r="I39" t="str">
        <f>_xlfn.XLOOKUP(Comuni[[#This Row],[Regione]],Ripartizione_geografica[Regione],Ripartizione_geografica[Ripartizione geografica])</f>
        <v>Nord-ovest</v>
      </c>
      <c r="J39">
        <f>_xlfn.XLOOKUP(Comuni[[#This Row],[Regione]],Ripartizione_geografica[Regione],Ripartizione_geografica[Codice Regione])</f>
        <v>1</v>
      </c>
      <c r="K39">
        <f>_xlfn.XLOOKUP(Comuni[[#This Row],[Regione]],Table_0[Regione],Table_0[Totale])</f>
        <v>1792955</v>
      </c>
      <c r="L39">
        <f>_xlfn.XLOOKUP(Comuni[[#This Row],[Regione]],Table_0[Regione],Table_0[Guariti])</f>
        <v>1725727</v>
      </c>
      <c r="M39">
        <f>_xlfn.XLOOKUP(Comuni[[#This Row],[Regione]],Table_0[Regione],Table_0[Deceduti])</f>
        <v>13899</v>
      </c>
      <c r="N39" s="1">
        <f>(Comuni[[#This Row],[Popolazione2011]]/Comuni[[#This Row],[Ammalati TOT]])*100</f>
        <v>9.6265661993747753E-2</v>
      </c>
      <c r="O39">
        <f>_xlfn.XLOOKUP(Comuni[[#This Row],[Regione]],Table_0[Regione],Table_0[TOT AREA])</f>
        <v>6838505</v>
      </c>
      <c r="P39" s="1">
        <f>(Comuni[[#This Row],[Popolazione2011]]/Comuni[[#This Row],[Ammalati AREA]])*100</f>
        <v>2.5239434642513242E-2</v>
      </c>
    </row>
    <row r="40" spans="1:16" x14ac:dyDescent="0.3">
      <c r="A40" t="s">
        <v>43</v>
      </c>
      <c r="B40" t="s">
        <v>8021</v>
      </c>
      <c r="C40" t="s">
        <v>5</v>
      </c>
      <c r="D40">
        <v>1545</v>
      </c>
      <c r="E40" s="1">
        <f>(Comuni[[#This Row],[Popolazione2011]]/SUM(D:D))*100</f>
        <v>2.600005378393003E-3</v>
      </c>
      <c r="F40">
        <f t="shared" si="0"/>
        <v>4363916</v>
      </c>
      <c r="G40" s="1">
        <f>(Comuni[[#This Row],[Popolazione2011]]/Comuni[[#This Row],[TOT POP REGIONE ]])*100</f>
        <v>3.5403981194871766E-2</v>
      </c>
      <c r="H40" t="str">
        <f>IF(Comuni[[#This Row],[Popolazione2011]]&gt;300000,"MAGGIORE","")</f>
        <v/>
      </c>
      <c r="I40" t="str">
        <f>_xlfn.XLOOKUP(Comuni[[#This Row],[Regione]],Ripartizione_geografica[Regione],Ripartizione_geografica[Ripartizione geografica])</f>
        <v>Nord-ovest</v>
      </c>
      <c r="J40">
        <f>_xlfn.XLOOKUP(Comuni[[#This Row],[Regione]],Ripartizione_geografica[Regione],Ripartizione_geografica[Codice Regione])</f>
        <v>1</v>
      </c>
      <c r="K40">
        <f>_xlfn.XLOOKUP(Comuni[[#This Row],[Regione]],Table_0[Regione],Table_0[Totale])</f>
        <v>1792955</v>
      </c>
      <c r="L40">
        <f>_xlfn.XLOOKUP(Comuni[[#This Row],[Regione]],Table_0[Regione],Table_0[Guariti])</f>
        <v>1725727</v>
      </c>
      <c r="M40">
        <f>_xlfn.XLOOKUP(Comuni[[#This Row],[Regione]],Table_0[Regione],Table_0[Deceduti])</f>
        <v>13899</v>
      </c>
      <c r="N40" s="1">
        <f>(Comuni[[#This Row],[Popolazione2011]]/Comuni[[#This Row],[Ammalati TOT]])*100</f>
        <v>8.617059546949031E-2</v>
      </c>
      <c r="O40">
        <f>_xlfn.XLOOKUP(Comuni[[#This Row],[Regione]],Table_0[Regione],Table_0[TOT AREA])</f>
        <v>6838505</v>
      </c>
      <c r="P40" s="1">
        <f>(Comuni[[#This Row],[Popolazione2011]]/Comuni[[#This Row],[Ammalati AREA]])*100</f>
        <v>2.2592657313257797E-2</v>
      </c>
    </row>
    <row r="41" spans="1:16" x14ac:dyDescent="0.3">
      <c r="A41" t="s">
        <v>44</v>
      </c>
      <c r="B41" t="s">
        <v>8021</v>
      </c>
      <c r="C41" t="s">
        <v>5</v>
      </c>
      <c r="D41">
        <v>1405</v>
      </c>
      <c r="E41" s="1">
        <f>(Comuni[[#This Row],[Popolazione2011]]/SUM(D:D))*100</f>
        <v>2.364406185528912E-3</v>
      </c>
      <c r="F41">
        <f t="shared" si="0"/>
        <v>4363916</v>
      </c>
      <c r="G41" s="1">
        <f>(Comuni[[#This Row],[Popolazione2011]]/Comuni[[#This Row],[TOT POP REGIONE ]])*100</f>
        <v>3.2195853449058141E-2</v>
      </c>
      <c r="H41" t="str">
        <f>IF(Comuni[[#This Row],[Popolazione2011]]&gt;300000,"MAGGIORE","")</f>
        <v/>
      </c>
      <c r="I41" t="str">
        <f>_xlfn.XLOOKUP(Comuni[[#This Row],[Regione]],Ripartizione_geografica[Regione],Ripartizione_geografica[Ripartizione geografica])</f>
        <v>Nord-ovest</v>
      </c>
      <c r="J41">
        <f>_xlfn.XLOOKUP(Comuni[[#This Row],[Regione]],Ripartizione_geografica[Regione],Ripartizione_geografica[Codice Regione])</f>
        <v>1</v>
      </c>
      <c r="K41">
        <f>_xlfn.XLOOKUP(Comuni[[#This Row],[Regione]],Table_0[Regione],Table_0[Totale])</f>
        <v>1792955</v>
      </c>
      <c r="L41">
        <f>_xlfn.XLOOKUP(Comuni[[#This Row],[Regione]],Table_0[Regione],Table_0[Guariti])</f>
        <v>1725727</v>
      </c>
      <c r="M41">
        <f>_xlfn.XLOOKUP(Comuni[[#This Row],[Regione]],Table_0[Regione],Table_0[Deceduti])</f>
        <v>13899</v>
      </c>
      <c r="N41" s="1">
        <f>(Comuni[[#This Row],[Popolazione2011]]/Comuni[[#This Row],[Ammalati TOT]])*100</f>
        <v>7.836225672144588E-2</v>
      </c>
      <c r="O41">
        <f>_xlfn.XLOOKUP(Comuni[[#This Row],[Regione]],Table_0[Regione],Table_0[TOT AREA])</f>
        <v>6838505</v>
      </c>
      <c r="P41" s="1">
        <f>(Comuni[[#This Row],[Popolazione2011]]/Comuni[[#This Row],[Ammalati AREA]])*100</f>
        <v>2.0545426229855793E-2</v>
      </c>
    </row>
    <row r="42" spans="1:16" x14ac:dyDescent="0.3">
      <c r="A42" t="s">
        <v>45</v>
      </c>
      <c r="B42" t="s">
        <v>8021</v>
      </c>
      <c r="C42" t="s">
        <v>5</v>
      </c>
      <c r="D42">
        <v>1228</v>
      </c>
      <c r="E42" s="1">
        <f>(Comuni[[#This Row],[Popolazione2011]]/SUM(D:D))*100</f>
        <v>2.0665414916935972E-3</v>
      </c>
      <c r="F42">
        <f t="shared" si="0"/>
        <v>4363916</v>
      </c>
      <c r="G42" s="1">
        <f>(Comuni[[#This Row],[Popolazione2011]]/Comuni[[#This Row],[TOT POP REGIONE ]])*100</f>
        <v>2.8139863370422347E-2</v>
      </c>
      <c r="H42" t="str">
        <f>IF(Comuni[[#This Row],[Popolazione2011]]&gt;300000,"MAGGIORE","")</f>
        <v/>
      </c>
      <c r="I42" t="str">
        <f>_xlfn.XLOOKUP(Comuni[[#This Row],[Regione]],Ripartizione_geografica[Regione],Ripartizione_geografica[Ripartizione geografica])</f>
        <v>Nord-ovest</v>
      </c>
      <c r="J42">
        <f>_xlfn.XLOOKUP(Comuni[[#This Row],[Regione]],Ripartizione_geografica[Regione],Ripartizione_geografica[Codice Regione])</f>
        <v>1</v>
      </c>
      <c r="K42">
        <f>_xlfn.XLOOKUP(Comuni[[#This Row],[Regione]],Table_0[Regione],Table_0[Totale])</f>
        <v>1792955</v>
      </c>
      <c r="L42">
        <f>_xlfn.XLOOKUP(Comuni[[#This Row],[Regione]],Table_0[Regione],Table_0[Guariti])</f>
        <v>1725727</v>
      </c>
      <c r="M42">
        <f>_xlfn.XLOOKUP(Comuni[[#This Row],[Regione]],Table_0[Regione],Table_0[Deceduti])</f>
        <v>13899</v>
      </c>
      <c r="N42" s="1">
        <f>(Comuni[[#This Row],[Popolazione2011]]/Comuni[[#This Row],[Ammalati TOT]])*100</f>
        <v>6.8490285589989708E-2</v>
      </c>
      <c r="O42">
        <f>_xlfn.XLOOKUP(Comuni[[#This Row],[Regione]],Table_0[Regione],Table_0[TOT AREA])</f>
        <v>6838505</v>
      </c>
      <c r="P42" s="1">
        <f>(Comuni[[#This Row],[Popolazione2011]]/Comuni[[#This Row],[Ammalati AREA]])*100</f>
        <v>1.795714121726898E-2</v>
      </c>
    </row>
    <row r="43" spans="1:16" x14ac:dyDescent="0.3">
      <c r="A43" t="s">
        <v>46</v>
      </c>
      <c r="B43" t="s">
        <v>8021</v>
      </c>
      <c r="C43" t="s">
        <v>5</v>
      </c>
      <c r="D43">
        <v>1588</v>
      </c>
      <c r="E43" s="1">
        <f>(Comuni[[#This Row],[Popolazione2011]]/SUM(D:D))*100</f>
        <v>2.6723679876298305E-3</v>
      </c>
      <c r="F43">
        <f t="shared" si="0"/>
        <v>4363916</v>
      </c>
      <c r="G43" s="1">
        <f>(Comuni[[#This Row],[Popolazione2011]]/Comuni[[#This Row],[TOT POP REGIONE ]])*100</f>
        <v>3.6389334716800233E-2</v>
      </c>
      <c r="H43" t="str">
        <f>IF(Comuni[[#This Row],[Popolazione2011]]&gt;300000,"MAGGIORE","")</f>
        <v/>
      </c>
      <c r="I43" t="str">
        <f>_xlfn.XLOOKUP(Comuni[[#This Row],[Regione]],Ripartizione_geografica[Regione],Ripartizione_geografica[Ripartizione geografica])</f>
        <v>Nord-ovest</v>
      </c>
      <c r="J43">
        <f>_xlfn.XLOOKUP(Comuni[[#This Row],[Regione]],Ripartizione_geografica[Regione],Ripartizione_geografica[Codice Regione])</f>
        <v>1</v>
      </c>
      <c r="K43">
        <f>_xlfn.XLOOKUP(Comuni[[#This Row],[Regione]],Table_0[Regione],Table_0[Totale])</f>
        <v>1792955</v>
      </c>
      <c r="L43">
        <f>_xlfn.XLOOKUP(Comuni[[#This Row],[Regione]],Table_0[Regione],Table_0[Guariti])</f>
        <v>1725727</v>
      </c>
      <c r="M43">
        <f>_xlfn.XLOOKUP(Comuni[[#This Row],[Regione]],Table_0[Regione],Table_0[Deceduti])</f>
        <v>13899</v>
      </c>
      <c r="N43" s="1">
        <f>(Comuni[[#This Row],[Popolazione2011]]/Comuni[[#This Row],[Ammalati TOT]])*100</f>
        <v>8.8568870942103958E-2</v>
      </c>
      <c r="O43">
        <f>_xlfn.XLOOKUP(Comuni[[#This Row],[Regione]],Table_0[Regione],Table_0[TOT AREA])</f>
        <v>6838505</v>
      </c>
      <c r="P43" s="1">
        <f>(Comuni[[#This Row],[Popolazione2011]]/Comuni[[#This Row],[Ammalati AREA]])*100</f>
        <v>2.3221449717445553E-2</v>
      </c>
    </row>
    <row r="44" spans="1:16" x14ac:dyDescent="0.3">
      <c r="A44" t="s">
        <v>47</v>
      </c>
      <c r="B44" t="s">
        <v>8021</v>
      </c>
      <c r="C44" t="s">
        <v>5</v>
      </c>
      <c r="D44">
        <v>6363</v>
      </c>
      <c r="E44" s="1">
        <f>(Comuni[[#This Row],[Popolazione2011]]/SUM(D:D))*100</f>
        <v>1.070798331567293E-2</v>
      </c>
      <c r="F44">
        <f t="shared" si="0"/>
        <v>4363916</v>
      </c>
      <c r="G44" s="1">
        <f>(Comuni[[#This Row],[Popolazione2011]]/Comuni[[#This Row],[TOT POP REGIONE ]])*100</f>
        <v>0.14580940604722914</v>
      </c>
      <c r="H44" t="str">
        <f>IF(Comuni[[#This Row],[Popolazione2011]]&gt;300000,"MAGGIORE","")</f>
        <v/>
      </c>
      <c r="I44" t="str">
        <f>_xlfn.XLOOKUP(Comuni[[#This Row],[Regione]],Ripartizione_geografica[Regione],Ripartizione_geografica[Ripartizione geografica])</f>
        <v>Nord-ovest</v>
      </c>
      <c r="J44">
        <f>_xlfn.XLOOKUP(Comuni[[#This Row],[Regione]],Ripartizione_geografica[Regione],Ripartizione_geografica[Codice Regione])</f>
        <v>1</v>
      </c>
      <c r="K44">
        <f>_xlfn.XLOOKUP(Comuni[[#This Row],[Regione]],Table_0[Regione],Table_0[Totale])</f>
        <v>1792955</v>
      </c>
      <c r="L44">
        <f>_xlfn.XLOOKUP(Comuni[[#This Row],[Regione]],Table_0[Regione],Table_0[Guariti])</f>
        <v>1725727</v>
      </c>
      <c r="M44">
        <f>_xlfn.XLOOKUP(Comuni[[#This Row],[Regione]],Table_0[Regione],Table_0[Deceduti])</f>
        <v>13899</v>
      </c>
      <c r="N44" s="1">
        <f>(Comuni[[#This Row],[Popolazione2011]]/Comuni[[#This Row],[Ammalati TOT]])*100</f>
        <v>0.35488899609861935</v>
      </c>
      <c r="O44">
        <f>_xlfn.XLOOKUP(Comuni[[#This Row],[Regione]],Table_0[Regione],Table_0[TOT AREA])</f>
        <v>6838505</v>
      </c>
      <c r="P44" s="1">
        <f>(Comuni[[#This Row],[Popolazione2011]]/Comuni[[#This Row],[Ammalati AREA]])*100</f>
        <v>9.3046652740620947E-2</v>
      </c>
    </row>
    <row r="45" spans="1:16" x14ac:dyDescent="0.3">
      <c r="A45" t="s">
        <v>48</v>
      </c>
      <c r="B45" t="s">
        <v>8021</v>
      </c>
      <c r="C45" t="s">
        <v>5</v>
      </c>
      <c r="D45">
        <v>6386</v>
      </c>
      <c r="E45" s="1">
        <f>(Comuni[[#This Row],[Popolazione2011]]/SUM(D:D))*100</f>
        <v>1.0746688897357746E-2</v>
      </c>
      <c r="F45">
        <f t="shared" si="0"/>
        <v>4363916</v>
      </c>
      <c r="G45" s="1">
        <f>(Comuni[[#This Row],[Popolazione2011]]/Comuni[[#This Row],[TOT POP REGIONE ]])*100</f>
        <v>0.14633645560546996</v>
      </c>
      <c r="H45" t="str">
        <f>IF(Comuni[[#This Row],[Popolazione2011]]&gt;300000,"MAGGIORE","")</f>
        <v/>
      </c>
      <c r="I45" t="str">
        <f>_xlfn.XLOOKUP(Comuni[[#This Row],[Regione]],Ripartizione_geografica[Regione],Ripartizione_geografica[Ripartizione geografica])</f>
        <v>Nord-ovest</v>
      </c>
      <c r="J45">
        <f>_xlfn.XLOOKUP(Comuni[[#This Row],[Regione]],Ripartizione_geografica[Regione],Ripartizione_geografica[Codice Regione])</f>
        <v>1</v>
      </c>
      <c r="K45">
        <f>_xlfn.XLOOKUP(Comuni[[#This Row],[Regione]],Table_0[Regione],Table_0[Totale])</f>
        <v>1792955</v>
      </c>
      <c r="L45">
        <f>_xlfn.XLOOKUP(Comuni[[#This Row],[Regione]],Table_0[Regione],Table_0[Guariti])</f>
        <v>1725727</v>
      </c>
      <c r="M45">
        <f>_xlfn.XLOOKUP(Comuni[[#This Row],[Regione]],Table_0[Regione],Table_0[Deceduti])</f>
        <v>13899</v>
      </c>
      <c r="N45" s="1">
        <f>(Comuni[[#This Row],[Popolazione2011]]/Comuni[[#This Row],[Ammalati TOT]])*100</f>
        <v>0.35617179460722664</v>
      </c>
      <c r="O45">
        <f>_xlfn.XLOOKUP(Comuni[[#This Row],[Regione]],Table_0[Regione],Table_0[TOT AREA])</f>
        <v>6838505</v>
      </c>
      <c r="P45" s="1">
        <f>(Comuni[[#This Row],[Popolazione2011]]/Comuni[[#This Row],[Ammalati AREA]])*100</f>
        <v>9.3382983561465557E-2</v>
      </c>
    </row>
    <row r="46" spans="1:16" x14ac:dyDescent="0.3">
      <c r="A46" t="s">
        <v>49</v>
      </c>
      <c r="B46" t="s">
        <v>8021</v>
      </c>
      <c r="C46" t="s">
        <v>5</v>
      </c>
      <c r="D46">
        <v>3511</v>
      </c>
      <c r="E46" s="1">
        <f>(Comuni[[#This Row],[Popolazione2011]]/SUM(D:D))*100</f>
        <v>5.9084911867558791E-3</v>
      </c>
      <c r="F46">
        <f t="shared" si="0"/>
        <v>4363916</v>
      </c>
      <c r="G46" s="1">
        <f>(Comuni[[#This Row],[Popolazione2011]]/Comuni[[#This Row],[TOT POP REGIONE ]])*100</f>
        <v>8.0455260825368774E-2</v>
      </c>
      <c r="H46" t="str">
        <f>IF(Comuni[[#This Row],[Popolazione2011]]&gt;300000,"MAGGIORE","")</f>
        <v/>
      </c>
      <c r="I46" t="str">
        <f>_xlfn.XLOOKUP(Comuni[[#This Row],[Regione]],Ripartizione_geografica[Regione],Ripartizione_geografica[Ripartizione geografica])</f>
        <v>Nord-ovest</v>
      </c>
      <c r="J46">
        <f>_xlfn.XLOOKUP(Comuni[[#This Row],[Regione]],Ripartizione_geografica[Regione],Ripartizione_geografica[Codice Regione])</f>
        <v>1</v>
      </c>
      <c r="K46">
        <f>_xlfn.XLOOKUP(Comuni[[#This Row],[Regione]],Table_0[Regione],Table_0[Totale])</f>
        <v>1792955</v>
      </c>
      <c r="L46">
        <f>_xlfn.XLOOKUP(Comuni[[#This Row],[Regione]],Table_0[Regione],Table_0[Guariti])</f>
        <v>1725727</v>
      </c>
      <c r="M46">
        <f>_xlfn.XLOOKUP(Comuni[[#This Row],[Regione]],Table_0[Regione],Table_0[Deceduti])</f>
        <v>13899</v>
      </c>
      <c r="N46" s="1">
        <f>(Comuni[[#This Row],[Popolazione2011]]/Comuni[[#This Row],[Ammalati TOT]])*100</f>
        <v>0.19582198103131424</v>
      </c>
      <c r="O46">
        <f>_xlfn.XLOOKUP(Comuni[[#This Row],[Regione]],Table_0[Regione],Table_0[TOT AREA])</f>
        <v>6838505</v>
      </c>
      <c r="P46" s="1">
        <f>(Comuni[[#This Row],[Popolazione2011]]/Comuni[[#This Row],[Ammalati AREA]])*100</f>
        <v>5.1341630955888749E-2</v>
      </c>
    </row>
    <row r="47" spans="1:16" x14ac:dyDescent="0.3">
      <c r="A47" t="s">
        <v>50</v>
      </c>
      <c r="B47" t="s">
        <v>8021</v>
      </c>
      <c r="C47" t="s">
        <v>5</v>
      </c>
      <c r="D47">
        <v>7483</v>
      </c>
      <c r="E47" s="1">
        <f>(Comuni[[#This Row],[Popolazione2011]]/SUM(D:D))*100</f>
        <v>1.2592776858585657E-2</v>
      </c>
      <c r="F47">
        <f t="shared" si="0"/>
        <v>4363916</v>
      </c>
      <c r="G47" s="1">
        <f>(Comuni[[#This Row],[Popolazione2011]]/Comuni[[#This Row],[TOT POP REGIONE ]])*100</f>
        <v>0.17147442801373813</v>
      </c>
      <c r="H47" t="str">
        <f>IF(Comuni[[#This Row],[Popolazione2011]]&gt;300000,"MAGGIORE","")</f>
        <v/>
      </c>
      <c r="I47" t="str">
        <f>_xlfn.XLOOKUP(Comuni[[#This Row],[Regione]],Ripartizione_geografica[Regione],Ripartizione_geografica[Ripartizione geografica])</f>
        <v>Nord-ovest</v>
      </c>
      <c r="J47">
        <f>_xlfn.XLOOKUP(Comuni[[#This Row],[Regione]],Ripartizione_geografica[Regione],Ripartizione_geografica[Codice Regione])</f>
        <v>1</v>
      </c>
      <c r="K47">
        <f>_xlfn.XLOOKUP(Comuni[[#This Row],[Regione]],Table_0[Regione],Table_0[Totale])</f>
        <v>1792955</v>
      </c>
      <c r="L47">
        <f>_xlfn.XLOOKUP(Comuni[[#This Row],[Regione]],Table_0[Regione],Table_0[Guariti])</f>
        <v>1725727</v>
      </c>
      <c r="M47">
        <f>_xlfn.XLOOKUP(Comuni[[#This Row],[Regione]],Table_0[Regione],Table_0[Deceduti])</f>
        <v>13899</v>
      </c>
      <c r="N47" s="1">
        <f>(Comuni[[#This Row],[Popolazione2011]]/Comuni[[#This Row],[Ammalati TOT]])*100</f>
        <v>0.41735570608297479</v>
      </c>
      <c r="O47">
        <f>_xlfn.XLOOKUP(Comuni[[#This Row],[Regione]],Table_0[Regione],Table_0[TOT AREA])</f>
        <v>6838505</v>
      </c>
      <c r="P47" s="1">
        <f>(Comuni[[#This Row],[Popolazione2011]]/Comuni[[#This Row],[Ammalati AREA]])*100</f>
        <v>0.10942450140783695</v>
      </c>
    </row>
    <row r="48" spans="1:16" x14ac:dyDescent="0.3">
      <c r="A48" t="s">
        <v>51</v>
      </c>
      <c r="B48" t="s">
        <v>8021</v>
      </c>
      <c r="C48" t="s">
        <v>5</v>
      </c>
      <c r="D48">
        <v>6215</v>
      </c>
      <c r="E48" s="1">
        <f>(Comuni[[#This Row],[Popolazione2011]]/SUM(D:D))*100</f>
        <v>1.0458921311788034E-2</v>
      </c>
      <c r="F48">
        <f t="shared" si="0"/>
        <v>4363916</v>
      </c>
      <c r="G48" s="1">
        <f>(Comuni[[#This Row],[Popolazione2011]]/Comuni[[#This Row],[TOT POP REGIONE ]])*100</f>
        <v>0.14241795671594046</v>
      </c>
      <c r="H48" t="str">
        <f>IF(Comuni[[#This Row],[Popolazione2011]]&gt;300000,"MAGGIORE","")</f>
        <v/>
      </c>
      <c r="I48" t="str">
        <f>_xlfn.XLOOKUP(Comuni[[#This Row],[Regione]],Ripartizione_geografica[Regione],Ripartizione_geografica[Ripartizione geografica])</f>
        <v>Nord-ovest</v>
      </c>
      <c r="J48">
        <f>_xlfn.XLOOKUP(Comuni[[#This Row],[Regione]],Ripartizione_geografica[Regione],Ripartizione_geografica[Codice Regione])</f>
        <v>1</v>
      </c>
      <c r="K48">
        <f>_xlfn.XLOOKUP(Comuni[[#This Row],[Regione]],Table_0[Regione],Table_0[Totale])</f>
        <v>1792955</v>
      </c>
      <c r="L48">
        <f>_xlfn.XLOOKUP(Comuni[[#This Row],[Regione]],Table_0[Regione],Table_0[Guariti])</f>
        <v>1725727</v>
      </c>
      <c r="M48">
        <f>_xlfn.XLOOKUP(Comuni[[#This Row],[Regione]],Table_0[Regione],Table_0[Deceduti])</f>
        <v>13899</v>
      </c>
      <c r="N48" s="1">
        <f>(Comuni[[#This Row],[Popolazione2011]]/Comuni[[#This Row],[Ammalati TOT]])*100</f>
        <v>0.34663446656497232</v>
      </c>
      <c r="O48">
        <f>_xlfn.XLOOKUP(Comuni[[#This Row],[Regione]],Table_0[Regione],Table_0[TOT AREA])</f>
        <v>6838505</v>
      </c>
      <c r="P48" s="1">
        <f>(Comuni[[#This Row],[Popolazione2011]]/Comuni[[#This Row],[Ammalati AREA]])*100</f>
        <v>9.0882437023881685E-2</v>
      </c>
    </row>
    <row r="49" spans="1:16" x14ac:dyDescent="0.3">
      <c r="A49" t="s">
        <v>52</v>
      </c>
      <c r="B49" t="s">
        <v>8021</v>
      </c>
      <c r="C49" t="s">
        <v>5</v>
      </c>
      <c r="D49">
        <v>1382</v>
      </c>
      <c r="E49" s="1">
        <f>(Comuni[[#This Row],[Popolazione2011]]/SUM(D:D))*100</f>
        <v>2.3257006038440971E-3</v>
      </c>
      <c r="F49">
        <f t="shared" si="0"/>
        <v>4363916</v>
      </c>
      <c r="G49" s="1">
        <f>(Comuni[[#This Row],[Popolazione2011]]/Comuni[[#This Row],[TOT POP REGIONE ]])*100</f>
        <v>3.1668803890817332E-2</v>
      </c>
      <c r="H49" t="str">
        <f>IF(Comuni[[#This Row],[Popolazione2011]]&gt;300000,"MAGGIORE","")</f>
        <v/>
      </c>
      <c r="I49" t="str">
        <f>_xlfn.XLOOKUP(Comuni[[#This Row],[Regione]],Ripartizione_geografica[Regione],Ripartizione_geografica[Ripartizione geografica])</f>
        <v>Nord-ovest</v>
      </c>
      <c r="J49">
        <f>_xlfn.XLOOKUP(Comuni[[#This Row],[Regione]],Ripartizione_geografica[Regione],Ripartizione_geografica[Codice Regione])</f>
        <v>1</v>
      </c>
      <c r="K49">
        <f>_xlfn.XLOOKUP(Comuni[[#This Row],[Regione]],Table_0[Regione],Table_0[Totale])</f>
        <v>1792955</v>
      </c>
      <c r="L49">
        <f>_xlfn.XLOOKUP(Comuni[[#This Row],[Regione]],Table_0[Regione],Table_0[Guariti])</f>
        <v>1725727</v>
      </c>
      <c r="M49">
        <f>_xlfn.XLOOKUP(Comuni[[#This Row],[Regione]],Table_0[Regione],Table_0[Deceduti])</f>
        <v>13899</v>
      </c>
      <c r="N49" s="1">
        <f>(Comuni[[#This Row],[Popolazione2011]]/Comuni[[#This Row],[Ammalati TOT]])*100</f>
        <v>7.7079458212838584E-2</v>
      </c>
      <c r="O49">
        <f>_xlfn.XLOOKUP(Comuni[[#This Row],[Regione]],Table_0[Regione],Table_0[TOT AREA])</f>
        <v>6838505</v>
      </c>
      <c r="P49" s="1">
        <f>(Comuni[[#This Row],[Popolazione2011]]/Comuni[[#This Row],[Ammalati AREA]])*100</f>
        <v>2.0209095409011179E-2</v>
      </c>
    </row>
    <row r="50" spans="1:16" x14ac:dyDescent="0.3">
      <c r="A50" t="s">
        <v>53</v>
      </c>
      <c r="B50" t="s">
        <v>8021</v>
      </c>
      <c r="C50" t="s">
        <v>5</v>
      </c>
      <c r="D50">
        <v>1286</v>
      </c>
      <c r="E50" s="1">
        <f>(Comuni[[#This Row],[Popolazione2011]]/SUM(D:D))*100</f>
        <v>2.1641468715944347E-3</v>
      </c>
      <c r="F50">
        <f t="shared" si="0"/>
        <v>4363916</v>
      </c>
      <c r="G50" s="1">
        <f>(Comuni[[#This Row],[Popolazione2011]]/Comuni[[#This Row],[TOT POP REGIONE ]])*100</f>
        <v>2.9468944865116559E-2</v>
      </c>
      <c r="H50" t="str">
        <f>IF(Comuni[[#This Row],[Popolazione2011]]&gt;300000,"MAGGIORE","")</f>
        <v/>
      </c>
      <c r="I50" t="str">
        <f>_xlfn.XLOOKUP(Comuni[[#This Row],[Regione]],Ripartizione_geografica[Regione],Ripartizione_geografica[Ripartizione geografica])</f>
        <v>Nord-ovest</v>
      </c>
      <c r="J50">
        <f>_xlfn.XLOOKUP(Comuni[[#This Row],[Regione]],Ripartizione_geografica[Regione],Ripartizione_geografica[Codice Regione])</f>
        <v>1</v>
      </c>
      <c r="K50">
        <f>_xlfn.XLOOKUP(Comuni[[#This Row],[Regione]],Table_0[Regione],Table_0[Totale])</f>
        <v>1792955</v>
      </c>
      <c r="L50">
        <f>_xlfn.XLOOKUP(Comuni[[#This Row],[Regione]],Table_0[Regione],Table_0[Guariti])</f>
        <v>1725727</v>
      </c>
      <c r="M50">
        <f>_xlfn.XLOOKUP(Comuni[[#This Row],[Regione]],Table_0[Regione],Table_0[Deceduti])</f>
        <v>13899</v>
      </c>
      <c r="N50" s="1">
        <f>(Comuni[[#This Row],[Popolazione2011]]/Comuni[[#This Row],[Ammalati TOT]])*100</f>
        <v>7.1725168785608112E-2</v>
      </c>
      <c r="O50">
        <f>_xlfn.XLOOKUP(Comuni[[#This Row],[Regione]],Table_0[Regione],Table_0[TOT AREA])</f>
        <v>6838505</v>
      </c>
      <c r="P50" s="1">
        <f>(Comuni[[#This Row],[Popolazione2011]]/Comuni[[#This Row],[Ammalati AREA]])*100</f>
        <v>1.8805279808964095E-2</v>
      </c>
    </row>
    <row r="51" spans="1:16" x14ac:dyDescent="0.3">
      <c r="A51" t="s">
        <v>54</v>
      </c>
      <c r="B51" t="s">
        <v>8021</v>
      </c>
      <c r="C51" t="s">
        <v>5</v>
      </c>
      <c r="D51">
        <v>5566</v>
      </c>
      <c r="E51" s="1">
        <f>(Comuni[[#This Row],[Popolazione2011]]/SUM(D:D))*100</f>
        <v>9.3667507677252116E-3</v>
      </c>
      <c r="F51">
        <f t="shared" si="0"/>
        <v>4363916</v>
      </c>
      <c r="G51" s="1">
        <f>(Comuni[[#This Row],[Popolazione2011]]/Comuni[[#This Row],[TOT POP REGIONE ]])*100</f>
        <v>0.12754599309427586</v>
      </c>
      <c r="H51" t="str">
        <f>IF(Comuni[[#This Row],[Popolazione2011]]&gt;300000,"MAGGIORE","")</f>
        <v/>
      </c>
      <c r="I51" t="str">
        <f>_xlfn.XLOOKUP(Comuni[[#This Row],[Regione]],Ripartizione_geografica[Regione],Ripartizione_geografica[Ripartizione geografica])</f>
        <v>Nord-ovest</v>
      </c>
      <c r="J51">
        <f>_xlfn.XLOOKUP(Comuni[[#This Row],[Regione]],Ripartizione_geografica[Regione],Ripartizione_geografica[Codice Regione])</f>
        <v>1</v>
      </c>
      <c r="K51">
        <f>_xlfn.XLOOKUP(Comuni[[#This Row],[Regione]],Table_0[Regione],Table_0[Totale])</f>
        <v>1792955</v>
      </c>
      <c r="L51">
        <f>_xlfn.XLOOKUP(Comuni[[#This Row],[Regione]],Table_0[Regione],Table_0[Guariti])</f>
        <v>1725727</v>
      </c>
      <c r="M51">
        <f>_xlfn.XLOOKUP(Comuni[[#This Row],[Regione]],Table_0[Regione],Table_0[Deceduti])</f>
        <v>13899</v>
      </c>
      <c r="N51" s="1">
        <f>(Comuni[[#This Row],[Popolazione2011]]/Comuni[[#This Row],[Ammalati TOT]])*100</f>
        <v>0.31043723908296639</v>
      </c>
      <c r="O51">
        <f>_xlfn.XLOOKUP(Comuni[[#This Row],[Regione]],Table_0[Regione],Table_0[TOT AREA])</f>
        <v>6838505</v>
      </c>
      <c r="P51" s="1">
        <f>(Comuni[[#This Row],[Popolazione2011]]/Comuni[[#This Row],[Ammalati AREA]])*100</f>
        <v>8.1392058644396692E-2</v>
      </c>
    </row>
    <row r="52" spans="1:16" x14ac:dyDescent="0.3">
      <c r="A52" t="s">
        <v>55</v>
      </c>
      <c r="B52" t="s">
        <v>8021</v>
      </c>
      <c r="C52" t="s">
        <v>5</v>
      </c>
      <c r="D52">
        <v>294</v>
      </c>
      <c r="E52" s="1">
        <f>(Comuni[[#This Row],[Popolazione2011]]/SUM(D:D))*100</f>
        <v>4.9475830501459082E-4</v>
      </c>
      <c r="F52">
        <f t="shared" si="0"/>
        <v>4363916</v>
      </c>
      <c r="G52" s="1">
        <f>(Comuni[[#This Row],[Popolazione2011]]/Comuni[[#This Row],[TOT POP REGIONE ]])*100</f>
        <v>6.7370682662086069E-3</v>
      </c>
      <c r="H52" t="str">
        <f>IF(Comuni[[#This Row],[Popolazione2011]]&gt;300000,"MAGGIORE","")</f>
        <v/>
      </c>
      <c r="I52" t="str">
        <f>_xlfn.XLOOKUP(Comuni[[#This Row],[Regione]],Ripartizione_geografica[Regione],Ripartizione_geografica[Ripartizione geografica])</f>
        <v>Nord-ovest</v>
      </c>
      <c r="J52">
        <f>_xlfn.XLOOKUP(Comuni[[#This Row],[Regione]],Ripartizione_geografica[Regione],Ripartizione_geografica[Codice Regione])</f>
        <v>1</v>
      </c>
      <c r="K52">
        <f>_xlfn.XLOOKUP(Comuni[[#This Row],[Regione]],Table_0[Regione],Table_0[Totale])</f>
        <v>1792955</v>
      </c>
      <c r="L52">
        <f>_xlfn.XLOOKUP(Comuni[[#This Row],[Regione]],Table_0[Regione],Table_0[Guariti])</f>
        <v>1725727</v>
      </c>
      <c r="M52">
        <f>_xlfn.XLOOKUP(Comuni[[#This Row],[Regione]],Table_0[Regione],Table_0[Deceduti])</f>
        <v>13899</v>
      </c>
      <c r="N52" s="1">
        <f>(Comuni[[#This Row],[Popolazione2011]]/Comuni[[#This Row],[Ammalati TOT]])*100</f>
        <v>1.6397511370893302E-2</v>
      </c>
      <c r="O52">
        <f>_xlfn.XLOOKUP(Comuni[[#This Row],[Regione]],Table_0[Regione],Table_0[TOT AREA])</f>
        <v>6838505</v>
      </c>
      <c r="P52" s="1">
        <f>(Comuni[[#This Row],[Popolazione2011]]/Comuni[[#This Row],[Ammalati AREA]])*100</f>
        <v>4.2991852751442022E-3</v>
      </c>
    </row>
    <row r="53" spans="1:16" x14ac:dyDescent="0.3">
      <c r="A53" t="s">
        <v>56</v>
      </c>
      <c r="B53" t="s">
        <v>8021</v>
      </c>
      <c r="C53" t="s">
        <v>5</v>
      </c>
      <c r="D53">
        <v>2527</v>
      </c>
      <c r="E53" s="1">
        <f>(Comuni[[#This Row],[Popolazione2011]]/SUM(D:D))*100</f>
        <v>4.2525654311968402E-3</v>
      </c>
      <c r="F53">
        <f t="shared" si="0"/>
        <v>4363916</v>
      </c>
      <c r="G53" s="1">
        <f>(Comuni[[#This Row],[Popolazione2011]]/Comuni[[#This Row],[TOT POP REGIONE ]])*100</f>
        <v>5.7906705811935889E-2</v>
      </c>
      <c r="H53" t="str">
        <f>IF(Comuni[[#This Row],[Popolazione2011]]&gt;300000,"MAGGIORE","")</f>
        <v/>
      </c>
      <c r="I53" t="str">
        <f>_xlfn.XLOOKUP(Comuni[[#This Row],[Regione]],Ripartizione_geografica[Regione],Ripartizione_geografica[Ripartizione geografica])</f>
        <v>Nord-ovest</v>
      </c>
      <c r="J53">
        <f>_xlfn.XLOOKUP(Comuni[[#This Row],[Regione]],Ripartizione_geografica[Regione],Ripartizione_geografica[Codice Regione])</f>
        <v>1</v>
      </c>
      <c r="K53">
        <f>_xlfn.XLOOKUP(Comuni[[#This Row],[Regione]],Table_0[Regione],Table_0[Totale])</f>
        <v>1792955</v>
      </c>
      <c r="L53">
        <f>_xlfn.XLOOKUP(Comuni[[#This Row],[Regione]],Table_0[Regione],Table_0[Guariti])</f>
        <v>1725727</v>
      </c>
      <c r="M53">
        <f>_xlfn.XLOOKUP(Comuni[[#This Row],[Regione]],Table_0[Regione],Table_0[Deceduti])</f>
        <v>13899</v>
      </c>
      <c r="N53" s="1">
        <f>(Comuni[[#This Row],[Popolazione2011]]/Comuni[[#This Row],[Ammalati TOT]])*100</f>
        <v>0.14094051440220196</v>
      </c>
      <c r="O53">
        <f>_xlfn.XLOOKUP(Comuni[[#This Row],[Regione]],Table_0[Regione],Table_0[TOT AREA])</f>
        <v>6838505</v>
      </c>
      <c r="P53" s="1">
        <f>(Comuni[[#This Row],[Popolazione2011]]/Comuni[[#This Row],[Ammalati AREA]])*100</f>
        <v>3.6952521055406119E-2</v>
      </c>
    </row>
    <row r="54" spans="1:16" x14ac:dyDescent="0.3">
      <c r="A54" t="s">
        <v>57</v>
      </c>
      <c r="B54" t="s">
        <v>8021</v>
      </c>
      <c r="C54" t="s">
        <v>5</v>
      </c>
      <c r="D54">
        <v>554</v>
      </c>
      <c r="E54" s="1">
        <f>(Comuni[[#This Row],[Popolazione2011]]/SUM(D:D))*100</f>
        <v>9.3229966319075962E-4</v>
      </c>
      <c r="F54">
        <f t="shared" si="0"/>
        <v>4363916</v>
      </c>
      <c r="G54" s="1">
        <f>(Comuni[[#This Row],[Popolazione2011]]/Comuni[[#This Row],[TOT POP REGIONE ]])*100</f>
        <v>1.2695019794148192E-2</v>
      </c>
      <c r="H54" t="str">
        <f>IF(Comuni[[#This Row],[Popolazione2011]]&gt;300000,"MAGGIORE","")</f>
        <v/>
      </c>
      <c r="I54" t="str">
        <f>_xlfn.XLOOKUP(Comuni[[#This Row],[Regione]],Ripartizione_geografica[Regione],Ripartizione_geografica[Ripartizione geografica])</f>
        <v>Nord-ovest</v>
      </c>
      <c r="J54">
        <f>_xlfn.XLOOKUP(Comuni[[#This Row],[Regione]],Ripartizione_geografica[Regione],Ripartizione_geografica[Codice Regione])</f>
        <v>1</v>
      </c>
      <c r="K54">
        <f>_xlfn.XLOOKUP(Comuni[[#This Row],[Regione]],Table_0[Regione],Table_0[Totale])</f>
        <v>1792955</v>
      </c>
      <c r="L54">
        <f>_xlfn.XLOOKUP(Comuni[[#This Row],[Regione]],Table_0[Regione],Table_0[Guariti])</f>
        <v>1725727</v>
      </c>
      <c r="M54">
        <f>_xlfn.XLOOKUP(Comuni[[#This Row],[Regione]],Table_0[Regione],Table_0[Deceduti])</f>
        <v>13899</v>
      </c>
      <c r="N54" s="1">
        <f>(Comuni[[#This Row],[Popolazione2011]]/Comuni[[#This Row],[Ammalati TOT]])*100</f>
        <v>3.0898711902975814E-2</v>
      </c>
      <c r="O54">
        <f>_xlfn.XLOOKUP(Comuni[[#This Row],[Regione]],Table_0[Regione],Table_0[TOT AREA])</f>
        <v>6838505</v>
      </c>
      <c r="P54" s="1">
        <f>(Comuni[[#This Row],[Popolazione2011]]/Comuni[[#This Row],[Ammalati AREA]])*100</f>
        <v>8.1011858586050606E-3</v>
      </c>
    </row>
    <row r="55" spans="1:16" x14ac:dyDescent="0.3">
      <c r="A55" t="s">
        <v>58</v>
      </c>
      <c r="B55" t="s">
        <v>8021</v>
      </c>
      <c r="C55" t="s">
        <v>5</v>
      </c>
      <c r="D55">
        <v>2116</v>
      </c>
      <c r="E55" s="1">
        <f>(Comuni[[#This Row],[Popolazione2011]]/SUM(D:D))*100</f>
        <v>3.5609135150029736E-3</v>
      </c>
      <c r="F55">
        <f t="shared" si="0"/>
        <v>4363916</v>
      </c>
      <c r="G55" s="1">
        <f>(Comuni[[#This Row],[Popolazione2011]]/Comuni[[#This Row],[TOT POP REGIONE ]])*100</f>
        <v>4.8488559358154465E-2</v>
      </c>
      <c r="H55" t="str">
        <f>IF(Comuni[[#This Row],[Popolazione2011]]&gt;300000,"MAGGIORE","")</f>
        <v/>
      </c>
      <c r="I55" t="str">
        <f>_xlfn.XLOOKUP(Comuni[[#This Row],[Regione]],Ripartizione_geografica[Regione],Ripartizione_geografica[Ripartizione geografica])</f>
        <v>Nord-ovest</v>
      </c>
      <c r="J55">
        <f>_xlfn.XLOOKUP(Comuni[[#This Row],[Regione]],Ripartizione_geografica[Regione],Ripartizione_geografica[Codice Regione])</f>
        <v>1</v>
      </c>
      <c r="K55">
        <f>_xlfn.XLOOKUP(Comuni[[#This Row],[Regione]],Table_0[Regione],Table_0[Totale])</f>
        <v>1792955</v>
      </c>
      <c r="L55">
        <f>_xlfn.XLOOKUP(Comuni[[#This Row],[Regione]],Table_0[Regione],Table_0[Guariti])</f>
        <v>1725727</v>
      </c>
      <c r="M55">
        <f>_xlfn.XLOOKUP(Comuni[[#This Row],[Regione]],Table_0[Regione],Table_0[Deceduti])</f>
        <v>13899</v>
      </c>
      <c r="N55" s="1">
        <f>(Comuni[[#This Row],[Popolazione2011]]/Comuni[[#This Row],[Ammalati TOT]])*100</f>
        <v>0.11801746279187153</v>
      </c>
      <c r="O55">
        <f>_xlfn.XLOOKUP(Comuni[[#This Row],[Regione]],Table_0[Regione],Table_0[TOT AREA])</f>
        <v>6838505</v>
      </c>
      <c r="P55" s="1">
        <f>(Comuni[[#This Row],[Popolazione2011]]/Comuni[[#This Row],[Ammalati AREA]])*100</f>
        <v>3.0942435517704526E-2</v>
      </c>
    </row>
    <row r="56" spans="1:16" x14ac:dyDescent="0.3">
      <c r="A56" t="s">
        <v>59</v>
      </c>
      <c r="B56" t="s">
        <v>8021</v>
      </c>
      <c r="C56" t="s">
        <v>5</v>
      </c>
      <c r="D56">
        <v>995</v>
      </c>
      <c r="E56" s="1">
        <f>(Comuni[[#This Row],[Popolazione2011]]/SUM(D:D))*100</f>
        <v>1.674437120712646E-3</v>
      </c>
      <c r="F56">
        <f t="shared" si="0"/>
        <v>4363916</v>
      </c>
      <c r="G56" s="1">
        <f>(Comuni[[#This Row],[Popolazione2011]]/Comuni[[#This Row],[TOT POP REGIONE ]])*100</f>
        <v>2.2800622193461101E-2</v>
      </c>
      <c r="H56" t="str">
        <f>IF(Comuni[[#This Row],[Popolazione2011]]&gt;300000,"MAGGIORE","")</f>
        <v/>
      </c>
      <c r="I56" t="str">
        <f>_xlfn.XLOOKUP(Comuni[[#This Row],[Regione]],Ripartizione_geografica[Regione],Ripartizione_geografica[Ripartizione geografica])</f>
        <v>Nord-ovest</v>
      </c>
      <c r="J56">
        <f>_xlfn.XLOOKUP(Comuni[[#This Row],[Regione]],Ripartizione_geografica[Regione],Ripartizione_geografica[Codice Regione])</f>
        <v>1</v>
      </c>
      <c r="K56">
        <f>_xlfn.XLOOKUP(Comuni[[#This Row],[Regione]],Table_0[Regione],Table_0[Totale])</f>
        <v>1792955</v>
      </c>
      <c r="L56">
        <f>_xlfn.XLOOKUP(Comuni[[#This Row],[Regione]],Table_0[Regione],Table_0[Guariti])</f>
        <v>1725727</v>
      </c>
      <c r="M56">
        <f>_xlfn.XLOOKUP(Comuni[[#This Row],[Regione]],Table_0[Regione],Table_0[Deceduti])</f>
        <v>13899</v>
      </c>
      <c r="N56" s="1">
        <f>(Comuni[[#This Row],[Popolazione2011]]/Comuni[[#This Row],[Ammalati TOT]])*100</f>
        <v>5.5494978959315766E-2</v>
      </c>
      <c r="O56">
        <f>_xlfn.XLOOKUP(Comuni[[#This Row],[Regione]],Table_0[Regione],Table_0[TOT AREA])</f>
        <v>6838505</v>
      </c>
      <c r="P56" s="1">
        <f>(Comuni[[#This Row],[Popolazione2011]]/Comuni[[#This Row],[Ammalati AREA]])*100</f>
        <v>1.4549963771321364E-2</v>
      </c>
    </row>
    <row r="57" spans="1:16" x14ac:dyDescent="0.3">
      <c r="A57" t="s">
        <v>60</v>
      </c>
      <c r="B57" t="s">
        <v>8021</v>
      </c>
      <c r="C57" t="s">
        <v>5</v>
      </c>
      <c r="D57">
        <v>772</v>
      </c>
      <c r="E57" s="1">
        <f>(Comuni[[#This Row],[Popolazione2011]]/SUM(D:D))*100</f>
        <v>1.299161263507701E-3</v>
      </c>
      <c r="F57">
        <f t="shared" si="0"/>
        <v>4363916</v>
      </c>
      <c r="G57" s="1">
        <f>(Comuni[[#This Row],[Popolazione2011]]/Comuni[[#This Row],[TOT POP REGIONE ]])*100</f>
        <v>1.7690532998343687E-2</v>
      </c>
      <c r="H57" t="str">
        <f>IF(Comuni[[#This Row],[Popolazione2011]]&gt;300000,"MAGGIORE","")</f>
        <v/>
      </c>
      <c r="I57" t="str">
        <f>_xlfn.XLOOKUP(Comuni[[#This Row],[Regione]],Ripartizione_geografica[Regione],Ripartizione_geografica[Ripartizione geografica])</f>
        <v>Nord-ovest</v>
      </c>
      <c r="J57">
        <f>_xlfn.XLOOKUP(Comuni[[#This Row],[Regione]],Ripartizione_geografica[Regione],Ripartizione_geografica[Codice Regione])</f>
        <v>1</v>
      </c>
      <c r="K57">
        <f>_xlfn.XLOOKUP(Comuni[[#This Row],[Regione]],Table_0[Regione],Table_0[Totale])</f>
        <v>1792955</v>
      </c>
      <c r="L57">
        <f>_xlfn.XLOOKUP(Comuni[[#This Row],[Regione]],Table_0[Regione],Table_0[Guariti])</f>
        <v>1725727</v>
      </c>
      <c r="M57">
        <f>_xlfn.XLOOKUP(Comuni[[#This Row],[Regione]],Table_0[Regione],Table_0[Deceduti])</f>
        <v>13899</v>
      </c>
      <c r="N57" s="1">
        <f>(Comuni[[#This Row],[Popolazione2011]]/Comuni[[#This Row],[Ammalati TOT]])*100</f>
        <v>4.3057410810645E-2</v>
      </c>
      <c r="O57">
        <f>_xlfn.XLOOKUP(Comuni[[#This Row],[Regione]],Table_0[Regione],Table_0[TOT AREA])</f>
        <v>6838505</v>
      </c>
      <c r="P57" s="1">
        <f>(Comuni[[#This Row],[Popolazione2011]]/Comuni[[#This Row],[Ammalati AREA]])*100</f>
        <v>1.128901711704532E-2</v>
      </c>
    </row>
    <row r="58" spans="1:16" x14ac:dyDescent="0.3">
      <c r="A58" t="s">
        <v>61</v>
      </c>
      <c r="B58" t="s">
        <v>8021</v>
      </c>
      <c r="C58" t="s">
        <v>5</v>
      </c>
      <c r="D58">
        <v>9156</v>
      </c>
      <c r="E58" s="1">
        <f>(Comuni[[#This Row],[Popolazione2011]]/SUM(D:D))*100</f>
        <v>1.5408187213311542E-2</v>
      </c>
      <c r="F58">
        <f t="shared" si="0"/>
        <v>4363916</v>
      </c>
      <c r="G58" s="1">
        <f>(Comuni[[#This Row],[Popolazione2011]]/Comuni[[#This Row],[TOT POP REGIONE ]])*100</f>
        <v>0.2098115545762109</v>
      </c>
      <c r="H58" t="str">
        <f>IF(Comuni[[#This Row],[Popolazione2011]]&gt;300000,"MAGGIORE","")</f>
        <v/>
      </c>
      <c r="I58" t="str">
        <f>_xlfn.XLOOKUP(Comuni[[#This Row],[Regione]],Ripartizione_geografica[Regione],Ripartizione_geografica[Ripartizione geografica])</f>
        <v>Nord-ovest</v>
      </c>
      <c r="J58">
        <f>_xlfn.XLOOKUP(Comuni[[#This Row],[Regione]],Ripartizione_geografica[Regione],Ripartizione_geografica[Codice Regione])</f>
        <v>1</v>
      </c>
      <c r="K58">
        <f>_xlfn.XLOOKUP(Comuni[[#This Row],[Regione]],Table_0[Regione],Table_0[Totale])</f>
        <v>1792955</v>
      </c>
      <c r="L58">
        <f>_xlfn.XLOOKUP(Comuni[[#This Row],[Regione]],Table_0[Regione],Table_0[Guariti])</f>
        <v>1725727</v>
      </c>
      <c r="M58">
        <f>_xlfn.XLOOKUP(Comuni[[#This Row],[Regione]],Table_0[Regione],Table_0[Deceduti])</f>
        <v>13899</v>
      </c>
      <c r="N58" s="1">
        <f>(Comuni[[#This Row],[Popolazione2011]]/Comuni[[#This Row],[Ammalati TOT]])*100</f>
        <v>0.51066535412210567</v>
      </c>
      <c r="O58">
        <f>_xlfn.XLOOKUP(Comuni[[#This Row],[Regione]],Table_0[Regione],Table_0[TOT AREA])</f>
        <v>6838505</v>
      </c>
      <c r="P58" s="1">
        <f>(Comuni[[#This Row],[Popolazione2011]]/Comuni[[#This Row],[Ammalati AREA]])*100</f>
        <v>0.13388891285449087</v>
      </c>
    </row>
    <row r="59" spans="1:16" x14ac:dyDescent="0.3">
      <c r="A59" t="s">
        <v>62</v>
      </c>
      <c r="B59" t="s">
        <v>8021</v>
      </c>
      <c r="C59" t="s">
        <v>5</v>
      </c>
      <c r="D59">
        <v>28563</v>
      </c>
      <c r="E59" s="1">
        <f>(Comuni[[#This Row],[Popolazione2011]]/SUM(D:D))*100</f>
        <v>4.8067283898407337E-2</v>
      </c>
      <c r="F59">
        <f t="shared" si="0"/>
        <v>4363916</v>
      </c>
      <c r="G59" s="1">
        <f>(Comuni[[#This Row],[Popolazione2011]]/Comuni[[#This Row],[TOT POP REGIONE ]])*100</f>
        <v>0.65452680574053212</v>
      </c>
      <c r="H59" t="str">
        <f>IF(Comuni[[#This Row],[Popolazione2011]]&gt;300000,"MAGGIORE","")</f>
        <v/>
      </c>
      <c r="I59" t="str">
        <f>_xlfn.XLOOKUP(Comuni[[#This Row],[Regione]],Ripartizione_geografica[Regione],Ripartizione_geografica[Ripartizione geografica])</f>
        <v>Nord-ovest</v>
      </c>
      <c r="J59">
        <f>_xlfn.XLOOKUP(Comuni[[#This Row],[Regione]],Ripartizione_geografica[Regione],Ripartizione_geografica[Codice Regione])</f>
        <v>1</v>
      </c>
      <c r="K59">
        <f>_xlfn.XLOOKUP(Comuni[[#This Row],[Regione]],Table_0[Regione],Table_0[Totale])</f>
        <v>1792955</v>
      </c>
      <c r="L59">
        <f>_xlfn.XLOOKUP(Comuni[[#This Row],[Regione]],Table_0[Regione],Table_0[Guariti])</f>
        <v>1725727</v>
      </c>
      <c r="M59">
        <f>_xlfn.XLOOKUP(Comuni[[#This Row],[Regione]],Table_0[Regione],Table_0[Deceduti])</f>
        <v>13899</v>
      </c>
      <c r="N59" s="1">
        <f>(Comuni[[#This Row],[Popolazione2011]]/Comuni[[#This Row],[Ammalati TOT]])*100</f>
        <v>1.5930684261456645</v>
      </c>
      <c r="O59">
        <f>_xlfn.XLOOKUP(Comuni[[#This Row],[Regione]],Table_0[Regione],Table_0[TOT AREA])</f>
        <v>6838505</v>
      </c>
      <c r="P59" s="1">
        <f>(Comuni[[#This Row],[Popolazione2011]]/Comuni[[#This Row],[Ammalati AREA]])*100</f>
        <v>0.41767901025150966</v>
      </c>
    </row>
    <row r="60" spans="1:16" x14ac:dyDescent="0.3">
      <c r="A60" t="s">
        <v>63</v>
      </c>
      <c r="B60" t="s">
        <v>8021</v>
      </c>
      <c r="C60" t="s">
        <v>5</v>
      </c>
      <c r="D60">
        <v>1820</v>
      </c>
      <c r="E60" s="1">
        <f>(Comuni[[#This Row],[Popolazione2011]]/SUM(D:D))*100</f>
        <v>3.0627895072331815E-3</v>
      </c>
      <c r="F60">
        <f t="shared" si="0"/>
        <v>4363916</v>
      </c>
      <c r="G60" s="1">
        <f>(Comuni[[#This Row],[Popolazione2011]]/Comuni[[#This Row],[TOT POP REGIONE ]])*100</f>
        <v>4.1705660695577094E-2</v>
      </c>
      <c r="H60" t="str">
        <f>IF(Comuni[[#This Row],[Popolazione2011]]&gt;300000,"MAGGIORE","")</f>
        <v/>
      </c>
      <c r="I60" t="str">
        <f>_xlfn.XLOOKUP(Comuni[[#This Row],[Regione]],Ripartizione_geografica[Regione],Ripartizione_geografica[Ripartizione geografica])</f>
        <v>Nord-ovest</v>
      </c>
      <c r="J60">
        <f>_xlfn.XLOOKUP(Comuni[[#This Row],[Regione]],Ripartizione_geografica[Regione],Ripartizione_geografica[Codice Regione])</f>
        <v>1</v>
      </c>
      <c r="K60">
        <f>_xlfn.XLOOKUP(Comuni[[#This Row],[Regione]],Table_0[Regione],Table_0[Totale])</f>
        <v>1792955</v>
      </c>
      <c r="L60">
        <f>_xlfn.XLOOKUP(Comuni[[#This Row],[Regione]],Table_0[Regione],Table_0[Guariti])</f>
        <v>1725727</v>
      </c>
      <c r="M60">
        <f>_xlfn.XLOOKUP(Comuni[[#This Row],[Regione]],Table_0[Regione],Table_0[Deceduti])</f>
        <v>13899</v>
      </c>
      <c r="N60" s="1">
        <f>(Comuni[[#This Row],[Popolazione2011]]/Comuni[[#This Row],[Ammalati TOT]])*100</f>
        <v>0.10150840372457758</v>
      </c>
      <c r="O60">
        <f>_xlfn.XLOOKUP(Comuni[[#This Row],[Regione]],Table_0[Regione],Table_0[TOT AREA])</f>
        <v>6838505</v>
      </c>
      <c r="P60" s="1">
        <f>(Comuni[[#This Row],[Popolazione2011]]/Comuni[[#This Row],[Ammalati AREA]])*100</f>
        <v>2.6614004084226012E-2</v>
      </c>
    </row>
    <row r="61" spans="1:16" x14ac:dyDescent="0.3">
      <c r="A61" t="s">
        <v>64</v>
      </c>
      <c r="B61" t="s">
        <v>8021</v>
      </c>
      <c r="C61" t="s">
        <v>5</v>
      </c>
      <c r="D61">
        <v>1491</v>
      </c>
      <c r="E61" s="1">
        <f>(Comuni[[#This Row],[Popolazione2011]]/SUM(D:D))*100</f>
        <v>2.5091314040025679E-3</v>
      </c>
      <c r="F61">
        <f t="shared" si="0"/>
        <v>4363916</v>
      </c>
      <c r="G61" s="1">
        <f>(Comuni[[#This Row],[Popolazione2011]]/Comuni[[#This Row],[TOT POP REGIONE ]])*100</f>
        <v>3.4166560492915075E-2</v>
      </c>
      <c r="H61" t="str">
        <f>IF(Comuni[[#This Row],[Popolazione2011]]&gt;300000,"MAGGIORE","")</f>
        <v/>
      </c>
      <c r="I61" t="str">
        <f>_xlfn.XLOOKUP(Comuni[[#This Row],[Regione]],Ripartizione_geografica[Regione],Ripartizione_geografica[Ripartizione geografica])</f>
        <v>Nord-ovest</v>
      </c>
      <c r="J61">
        <f>_xlfn.XLOOKUP(Comuni[[#This Row],[Regione]],Ripartizione_geografica[Regione],Ripartizione_geografica[Codice Regione])</f>
        <v>1</v>
      </c>
      <c r="K61">
        <f>_xlfn.XLOOKUP(Comuni[[#This Row],[Regione]],Table_0[Regione],Table_0[Totale])</f>
        <v>1792955</v>
      </c>
      <c r="L61">
        <f>_xlfn.XLOOKUP(Comuni[[#This Row],[Regione]],Table_0[Regione],Table_0[Guariti])</f>
        <v>1725727</v>
      </c>
      <c r="M61">
        <f>_xlfn.XLOOKUP(Comuni[[#This Row],[Regione]],Table_0[Regione],Table_0[Deceduti])</f>
        <v>13899</v>
      </c>
      <c r="N61" s="1">
        <f>(Comuni[[#This Row],[Popolazione2011]]/Comuni[[#This Row],[Ammalati TOT]])*100</f>
        <v>8.3158807666673176E-2</v>
      </c>
      <c r="O61">
        <f>_xlfn.XLOOKUP(Comuni[[#This Row],[Regione]],Table_0[Regione],Table_0[TOT AREA])</f>
        <v>6838505</v>
      </c>
      <c r="P61" s="1">
        <f>(Comuni[[#This Row],[Popolazione2011]]/Comuni[[#This Row],[Ammalati AREA]])*100</f>
        <v>2.1803011038231311E-2</v>
      </c>
    </row>
    <row r="62" spans="1:16" x14ac:dyDescent="0.3">
      <c r="A62" t="s">
        <v>65</v>
      </c>
      <c r="B62" t="s">
        <v>8021</v>
      </c>
      <c r="C62" t="s">
        <v>5</v>
      </c>
      <c r="D62">
        <v>2931</v>
      </c>
      <c r="E62" s="1">
        <f>(Comuni[[#This Row],[Popolazione2011]]/SUM(D:D))*100</f>
        <v>4.9324373877475021E-3</v>
      </c>
      <c r="F62">
        <f t="shared" si="0"/>
        <v>4363916</v>
      </c>
      <c r="G62" s="1">
        <f>(Comuni[[#This Row],[Popolazione2011]]/Comuni[[#This Row],[TOT POP REGIONE ]])*100</f>
        <v>6.7164445878426626E-2</v>
      </c>
      <c r="H62" t="str">
        <f>IF(Comuni[[#This Row],[Popolazione2011]]&gt;300000,"MAGGIORE","")</f>
        <v/>
      </c>
      <c r="I62" t="str">
        <f>_xlfn.XLOOKUP(Comuni[[#This Row],[Regione]],Ripartizione_geografica[Regione],Ripartizione_geografica[Ripartizione geografica])</f>
        <v>Nord-ovest</v>
      </c>
      <c r="J62">
        <f>_xlfn.XLOOKUP(Comuni[[#This Row],[Regione]],Ripartizione_geografica[Regione],Ripartizione_geografica[Codice Regione])</f>
        <v>1</v>
      </c>
      <c r="K62">
        <f>_xlfn.XLOOKUP(Comuni[[#This Row],[Regione]],Table_0[Regione],Table_0[Totale])</f>
        <v>1792955</v>
      </c>
      <c r="L62">
        <f>_xlfn.XLOOKUP(Comuni[[#This Row],[Regione]],Table_0[Regione],Table_0[Guariti])</f>
        <v>1725727</v>
      </c>
      <c r="M62">
        <f>_xlfn.XLOOKUP(Comuni[[#This Row],[Regione]],Table_0[Regione],Table_0[Deceduti])</f>
        <v>13899</v>
      </c>
      <c r="N62" s="1">
        <f>(Comuni[[#This Row],[Popolazione2011]]/Comuni[[#This Row],[Ammalati TOT]])*100</f>
        <v>0.16347314907513016</v>
      </c>
      <c r="O62">
        <f>_xlfn.XLOOKUP(Comuni[[#This Row],[Regione]],Table_0[Regione],Table_0[TOT AREA])</f>
        <v>6838505</v>
      </c>
      <c r="P62" s="1">
        <f>(Comuni[[#This Row],[Popolazione2011]]/Comuni[[#This Row],[Ammalati AREA]])*100</f>
        <v>4.2860245038937608E-2</v>
      </c>
    </row>
    <row r="63" spans="1:16" x14ac:dyDescent="0.3">
      <c r="A63" t="s">
        <v>66</v>
      </c>
      <c r="B63" t="s">
        <v>8021</v>
      </c>
      <c r="C63" t="s">
        <v>5</v>
      </c>
      <c r="D63">
        <v>13389</v>
      </c>
      <c r="E63" s="1">
        <f>(Comuni[[#This Row],[Popolazione2011]]/SUM(D:D))*100</f>
        <v>2.2531697094695092E-2</v>
      </c>
      <c r="F63">
        <f t="shared" si="0"/>
        <v>4363916</v>
      </c>
      <c r="G63" s="1">
        <f>(Comuni[[#This Row],[Popolazione2011]]/Comuni[[#This Row],[TOT POP REGIONE ]])*100</f>
        <v>0.30681158849070422</v>
      </c>
      <c r="H63" t="str">
        <f>IF(Comuni[[#This Row],[Popolazione2011]]&gt;300000,"MAGGIORE","")</f>
        <v/>
      </c>
      <c r="I63" t="str">
        <f>_xlfn.XLOOKUP(Comuni[[#This Row],[Regione]],Ripartizione_geografica[Regione],Ripartizione_geografica[Ripartizione geografica])</f>
        <v>Nord-ovest</v>
      </c>
      <c r="J63">
        <f>_xlfn.XLOOKUP(Comuni[[#This Row],[Regione]],Ripartizione_geografica[Regione],Ripartizione_geografica[Codice Regione])</f>
        <v>1</v>
      </c>
      <c r="K63">
        <f>_xlfn.XLOOKUP(Comuni[[#This Row],[Regione]],Table_0[Regione],Table_0[Totale])</f>
        <v>1792955</v>
      </c>
      <c r="L63">
        <f>_xlfn.XLOOKUP(Comuni[[#This Row],[Regione]],Table_0[Regione],Table_0[Guariti])</f>
        <v>1725727</v>
      </c>
      <c r="M63">
        <f>_xlfn.XLOOKUP(Comuni[[#This Row],[Regione]],Table_0[Regione],Table_0[Deceduti])</f>
        <v>13899</v>
      </c>
      <c r="N63" s="1">
        <f>(Comuni[[#This Row],[Popolazione2011]]/Comuni[[#This Row],[Ammalati TOT]])*100</f>
        <v>0.74675605355404906</v>
      </c>
      <c r="O63">
        <f>_xlfn.XLOOKUP(Comuni[[#This Row],[Regione]],Table_0[Regione],Table_0[TOT AREA])</f>
        <v>6838505</v>
      </c>
      <c r="P63" s="1">
        <f>(Comuni[[#This Row],[Popolazione2011]]/Comuni[[#This Row],[Ammalati AREA]])*100</f>
        <v>0.19578840696906707</v>
      </c>
    </row>
    <row r="64" spans="1:16" x14ac:dyDescent="0.3">
      <c r="A64" t="s">
        <v>67</v>
      </c>
      <c r="B64" t="s">
        <v>8021</v>
      </c>
      <c r="C64" t="s">
        <v>5</v>
      </c>
      <c r="D64">
        <v>1791</v>
      </c>
      <c r="E64" s="1">
        <f>(Comuni[[#This Row],[Popolazione2011]]/SUM(D:D))*100</f>
        <v>3.0139868172827625E-3</v>
      </c>
      <c r="F64">
        <f t="shared" si="0"/>
        <v>4363916</v>
      </c>
      <c r="G64" s="1">
        <f>(Comuni[[#This Row],[Popolazione2011]]/Comuni[[#This Row],[TOT POP REGIONE ]])*100</f>
        <v>4.1041119948229982E-2</v>
      </c>
      <c r="H64" t="str">
        <f>IF(Comuni[[#This Row],[Popolazione2011]]&gt;300000,"MAGGIORE","")</f>
        <v/>
      </c>
      <c r="I64" t="str">
        <f>_xlfn.XLOOKUP(Comuni[[#This Row],[Regione]],Ripartizione_geografica[Regione],Ripartizione_geografica[Ripartizione geografica])</f>
        <v>Nord-ovest</v>
      </c>
      <c r="J64">
        <f>_xlfn.XLOOKUP(Comuni[[#This Row],[Regione]],Ripartizione_geografica[Regione],Ripartizione_geografica[Codice Regione])</f>
        <v>1</v>
      </c>
      <c r="K64">
        <f>_xlfn.XLOOKUP(Comuni[[#This Row],[Regione]],Table_0[Regione],Table_0[Totale])</f>
        <v>1792955</v>
      </c>
      <c r="L64">
        <f>_xlfn.XLOOKUP(Comuni[[#This Row],[Regione]],Table_0[Regione],Table_0[Guariti])</f>
        <v>1725727</v>
      </c>
      <c r="M64">
        <f>_xlfn.XLOOKUP(Comuni[[#This Row],[Regione]],Table_0[Regione],Table_0[Deceduti])</f>
        <v>13899</v>
      </c>
      <c r="N64" s="1">
        <f>(Comuni[[#This Row],[Popolazione2011]]/Comuni[[#This Row],[Ammalati TOT]])*100</f>
        <v>9.9890962126768387E-2</v>
      </c>
      <c r="O64">
        <f>_xlfn.XLOOKUP(Comuni[[#This Row],[Regione]],Table_0[Regione],Table_0[TOT AREA])</f>
        <v>6838505</v>
      </c>
      <c r="P64" s="1">
        <f>(Comuni[[#This Row],[Popolazione2011]]/Comuni[[#This Row],[Ammalati AREA]])*100</f>
        <v>2.6189934788378454E-2</v>
      </c>
    </row>
    <row r="65" spans="1:16" x14ac:dyDescent="0.3">
      <c r="A65" t="s">
        <v>68</v>
      </c>
      <c r="B65" t="s">
        <v>8021</v>
      </c>
      <c r="C65" t="s">
        <v>5</v>
      </c>
      <c r="D65">
        <v>2193</v>
      </c>
      <c r="E65" s="1">
        <f>(Comuni[[#This Row],[Popolazione2011]]/SUM(D:D))*100</f>
        <v>3.6904930710782232E-3</v>
      </c>
      <c r="F65">
        <f t="shared" si="0"/>
        <v>4363916</v>
      </c>
      <c r="G65" s="1">
        <f>(Comuni[[#This Row],[Popolazione2011]]/Comuni[[#This Row],[TOT POP REGIONE ]])*100</f>
        <v>5.0253029618351958E-2</v>
      </c>
      <c r="H65" t="str">
        <f>IF(Comuni[[#This Row],[Popolazione2011]]&gt;300000,"MAGGIORE","")</f>
        <v/>
      </c>
      <c r="I65" t="str">
        <f>_xlfn.XLOOKUP(Comuni[[#This Row],[Regione]],Ripartizione_geografica[Regione],Ripartizione_geografica[Ripartizione geografica])</f>
        <v>Nord-ovest</v>
      </c>
      <c r="J65">
        <f>_xlfn.XLOOKUP(Comuni[[#This Row],[Regione]],Ripartizione_geografica[Regione],Ripartizione_geografica[Codice Regione])</f>
        <v>1</v>
      </c>
      <c r="K65">
        <f>_xlfn.XLOOKUP(Comuni[[#This Row],[Regione]],Table_0[Regione],Table_0[Totale])</f>
        <v>1792955</v>
      </c>
      <c r="L65">
        <f>_xlfn.XLOOKUP(Comuni[[#This Row],[Regione]],Table_0[Regione],Table_0[Guariti])</f>
        <v>1725727</v>
      </c>
      <c r="M65">
        <f>_xlfn.XLOOKUP(Comuni[[#This Row],[Regione]],Table_0[Regione],Table_0[Deceduti])</f>
        <v>13899</v>
      </c>
      <c r="N65" s="1">
        <f>(Comuni[[#This Row],[Popolazione2011]]/Comuni[[#This Row],[Ammalati TOT]])*100</f>
        <v>0.12231204910329596</v>
      </c>
      <c r="O65">
        <f>_xlfn.XLOOKUP(Comuni[[#This Row],[Regione]],Table_0[Regione],Table_0[TOT AREA])</f>
        <v>6838505</v>
      </c>
      <c r="P65" s="1">
        <f>(Comuni[[#This Row],[Popolazione2011]]/Comuni[[#This Row],[Ammalati AREA]])*100</f>
        <v>3.2068412613575625E-2</v>
      </c>
    </row>
    <row r="66" spans="1:16" x14ac:dyDescent="0.3">
      <c r="A66" t="s">
        <v>69</v>
      </c>
      <c r="B66" t="s">
        <v>8021</v>
      </c>
      <c r="C66" t="s">
        <v>5</v>
      </c>
      <c r="D66">
        <v>9917</v>
      </c>
      <c r="E66" s="1">
        <f>(Comuni[[#This Row],[Popolazione2011]]/SUM(D:D))*100</f>
        <v>1.6688837111665637E-2</v>
      </c>
      <c r="F66">
        <f t="shared" ref="F66:F129" si="1">SUMIFS(D:D,B:B,B66)</f>
        <v>4363916</v>
      </c>
      <c r="G66" s="1">
        <f>(Comuni[[#This Row],[Popolazione2011]]/Comuni[[#This Row],[TOT POP REGIONE ]])*100</f>
        <v>0.22725002039452635</v>
      </c>
      <c r="H66" t="str">
        <f>IF(Comuni[[#This Row],[Popolazione2011]]&gt;300000,"MAGGIORE","")</f>
        <v/>
      </c>
      <c r="I66" t="str">
        <f>_xlfn.XLOOKUP(Comuni[[#This Row],[Regione]],Ripartizione_geografica[Regione],Ripartizione_geografica[Ripartizione geografica])</f>
        <v>Nord-ovest</v>
      </c>
      <c r="J66">
        <f>_xlfn.XLOOKUP(Comuni[[#This Row],[Regione]],Ripartizione_geografica[Regione],Ripartizione_geografica[Codice Regione])</f>
        <v>1</v>
      </c>
      <c r="K66">
        <f>_xlfn.XLOOKUP(Comuni[[#This Row],[Regione]],Table_0[Regione],Table_0[Totale])</f>
        <v>1792955</v>
      </c>
      <c r="L66">
        <f>_xlfn.XLOOKUP(Comuni[[#This Row],[Regione]],Table_0[Regione],Table_0[Guariti])</f>
        <v>1725727</v>
      </c>
      <c r="M66">
        <f>_xlfn.XLOOKUP(Comuni[[#This Row],[Regione]],Table_0[Regione],Table_0[Deceduti])</f>
        <v>13899</v>
      </c>
      <c r="N66" s="1">
        <f>(Comuni[[#This Row],[Popolazione2011]]/Comuni[[#This Row],[Ammalati TOT]])*100</f>
        <v>0.55310925260254717</v>
      </c>
      <c r="O66">
        <f>_xlfn.XLOOKUP(Comuni[[#This Row],[Regione]],Table_0[Regione],Table_0[TOT AREA])</f>
        <v>6838505</v>
      </c>
      <c r="P66" s="1">
        <f>(Comuni[[#This Row],[Popolazione2011]]/Comuni[[#This Row],[Ammalati AREA]])*100</f>
        <v>0.14501707610069745</v>
      </c>
    </row>
    <row r="67" spans="1:16" x14ac:dyDescent="0.3">
      <c r="A67" t="s">
        <v>70</v>
      </c>
      <c r="B67" t="s">
        <v>8021</v>
      </c>
      <c r="C67" t="s">
        <v>5</v>
      </c>
      <c r="D67">
        <v>417</v>
      </c>
      <c r="E67" s="1">
        <f>(Comuni[[#This Row],[Popolazione2011]]/SUM(D:D))*100</f>
        <v>7.0174902445947068E-4</v>
      </c>
      <c r="F67">
        <f t="shared" si="1"/>
        <v>4363916</v>
      </c>
      <c r="G67" s="1">
        <f>(Comuni[[#This Row],[Popolazione2011]]/Comuni[[#This Row],[TOT POP REGIONE ]])*100</f>
        <v>9.5556376428877175E-3</v>
      </c>
      <c r="H67" t="str">
        <f>IF(Comuni[[#This Row],[Popolazione2011]]&gt;300000,"MAGGIORE","")</f>
        <v/>
      </c>
      <c r="I67" t="str">
        <f>_xlfn.XLOOKUP(Comuni[[#This Row],[Regione]],Ripartizione_geografica[Regione],Ripartizione_geografica[Ripartizione geografica])</f>
        <v>Nord-ovest</v>
      </c>
      <c r="J67">
        <f>_xlfn.XLOOKUP(Comuni[[#This Row],[Regione]],Ripartizione_geografica[Regione],Ripartizione_geografica[Codice Regione])</f>
        <v>1</v>
      </c>
      <c r="K67">
        <f>_xlfn.XLOOKUP(Comuni[[#This Row],[Regione]],Table_0[Regione],Table_0[Totale])</f>
        <v>1792955</v>
      </c>
      <c r="L67">
        <f>_xlfn.XLOOKUP(Comuni[[#This Row],[Regione]],Table_0[Regione],Table_0[Guariti])</f>
        <v>1725727</v>
      </c>
      <c r="M67">
        <f>_xlfn.XLOOKUP(Comuni[[#This Row],[Regione]],Table_0[Regione],Table_0[Deceduti])</f>
        <v>13899</v>
      </c>
      <c r="N67" s="1">
        <f>(Comuni[[#This Row],[Popolazione2011]]/Comuni[[#This Row],[Ammalati TOT]])*100</f>
        <v>2.3257694699532337E-2</v>
      </c>
      <c r="O67">
        <f>_xlfn.XLOOKUP(Comuni[[#This Row],[Regione]],Table_0[Regione],Table_0[TOT AREA])</f>
        <v>6838505</v>
      </c>
      <c r="P67" s="1">
        <f>(Comuni[[#This Row],[Popolazione2011]]/Comuni[[#This Row],[Ammalati AREA]])*100</f>
        <v>6.0978240127045318E-3</v>
      </c>
    </row>
    <row r="68" spans="1:16" x14ac:dyDescent="0.3">
      <c r="A68" t="s">
        <v>71</v>
      </c>
      <c r="B68" t="s">
        <v>8021</v>
      </c>
      <c r="C68" t="s">
        <v>5</v>
      </c>
      <c r="D68">
        <v>6363</v>
      </c>
      <c r="E68" s="1">
        <f>(Comuni[[#This Row],[Popolazione2011]]/SUM(D:D))*100</f>
        <v>1.070798331567293E-2</v>
      </c>
      <c r="F68">
        <f t="shared" si="1"/>
        <v>4363916</v>
      </c>
      <c r="G68" s="1">
        <f>(Comuni[[#This Row],[Popolazione2011]]/Comuni[[#This Row],[TOT POP REGIONE ]])*100</f>
        <v>0.14580940604722914</v>
      </c>
      <c r="H68" t="str">
        <f>IF(Comuni[[#This Row],[Popolazione2011]]&gt;300000,"MAGGIORE","")</f>
        <v/>
      </c>
      <c r="I68" t="str">
        <f>_xlfn.XLOOKUP(Comuni[[#This Row],[Regione]],Ripartizione_geografica[Regione],Ripartizione_geografica[Ripartizione geografica])</f>
        <v>Nord-ovest</v>
      </c>
      <c r="J68">
        <f>_xlfn.XLOOKUP(Comuni[[#This Row],[Regione]],Ripartizione_geografica[Regione],Ripartizione_geografica[Codice Regione])</f>
        <v>1</v>
      </c>
      <c r="K68">
        <f>_xlfn.XLOOKUP(Comuni[[#This Row],[Regione]],Table_0[Regione],Table_0[Totale])</f>
        <v>1792955</v>
      </c>
      <c r="L68">
        <f>_xlfn.XLOOKUP(Comuni[[#This Row],[Regione]],Table_0[Regione],Table_0[Guariti])</f>
        <v>1725727</v>
      </c>
      <c r="M68">
        <f>_xlfn.XLOOKUP(Comuni[[#This Row],[Regione]],Table_0[Regione],Table_0[Deceduti])</f>
        <v>13899</v>
      </c>
      <c r="N68" s="1">
        <f>(Comuni[[#This Row],[Popolazione2011]]/Comuni[[#This Row],[Ammalati TOT]])*100</f>
        <v>0.35488899609861935</v>
      </c>
      <c r="O68">
        <f>_xlfn.XLOOKUP(Comuni[[#This Row],[Regione]],Table_0[Regione],Table_0[TOT AREA])</f>
        <v>6838505</v>
      </c>
      <c r="P68" s="1">
        <f>(Comuni[[#This Row],[Popolazione2011]]/Comuni[[#This Row],[Ammalati AREA]])*100</f>
        <v>9.3046652740620947E-2</v>
      </c>
    </row>
    <row r="69" spans="1:16" x14ac:dyDescent="0.3">
      <c r="A69" t="s">
        <v>72</v>
      </c>
      <c r="B69" t="s">
        <v>8021</v>
      </c>
      <c r="C69" t="s">
        <v>5</v>
      </c>
      <c r="D69">
        <v>2309</v>
      </c>
      <c r="E69" s="1">
        <f>(Comuni[[#This Row],[Popolazione2011]]/SUM(D:D))*100</f>
        <v>3.8857038308798986E-3</v>
      </c>
      <c r="F69">
        <f t="shared" si="1"/>
        <v>4363916</v>
      </c>
      <c r="G69" s="1">
        <f>(Comuni[[#This Row],[Popolazione2011]]/Comuni[[#This Row],[TOT POP REGIONE ]])*100</f>
        <v>5.2911192607740389E-2</v>
      </c>
      <c r="H69" t="str">
        <f>IF(Comuni[[#This Row],[Popolazione2011]]&gt;300000,"MAGGIORE","")</f>
        <v/>
      </c>
      <c r="I69" t="str">
        <f>_xlfn.XLOOKUP(Comuni[[#This Row],[Regione]],Ripartizione_geografica[Regione],Ripartizione_geografica[Ripartizione geografica])</f>
        <v>Nord-ovest</v>
      </c>
      <c r="J69">
        <f>_xlfn.XLOOKUP(Comuni[[#This Row],[Regione]],Ripartizione_geografica[Regione],Ripartizione_geografica[Codice Regione])</f>
        <v>1</v>
      </c>
      <c r="K69">
        <f>_xlfn.XLOOKUP(Comuni[[#This Row],[Regione]],Table_0[Regione],Table_0[Totale])</f>
        <v>1792955</v>
      </c>
      <c r="L69">
        <f>_xlfn.XLOOKUP(Comuni[[#This Row],[Regione]],Table_0[Regione],Table_0[Guariti])</f>
        <v>1725727</v>
      </c>
      <c r="M69">
        <f>_xlfn.XLOOKUP(Comuni[[#This Row],[Regione]],Table_0[Regione],Table_0[Deceduti])</f>
        <v>13899</v>
      </c>
      <c r="N69" s="1">
        <f>(Comuni[[#This Row],[Popolazione2011]]/Comuni[[#This Row],[Ammalati TOT]])*100</f>
        <v>0.12878181549453277</v>
      </c>
      <c r="O69">
        <f>_xlfn.XLOOKUP(Comuni[[#This Row],[Regione]],Table_0[Regione],Table_0[TOT AREA])</f>
        <v>6838505</v>
      </c>
      <c r="P69" s="1">
        <f>(Comuni[[#This Row],[Popolazione2011]]/Comuni[[#This Row],[Ammalati AREA]])*100</f>
        <v>3.3764689796965855E-2</v>
      </c>
    </row>
    <row r="70" spans="1:16" x14ac:dyDescent="0.3">
      <c r="A70" t="s">
        <v>73</v>
      </c>
      <c r="B70" t="s">
        <v>8021</v>
      </c>
      <c r="C70" t="s">
        <v>5</v>
      </c>
      <c r="D70">
        <v>5568</v>
      </c>
      <c r="E70" s="1">
        <f>(Comuni[[#This Row],[Popolazione2011]]/SUM(D:D))*100</f>
        <v>9.3701164704804146E-3</v>
      </c>
      <c r="F70">
        <f t="shared" si="1"/>
        <v>4363916</v>
      </c>
      <c r="G70" s="1">
        <f>(Comuni[[#This Row],[Popolazione2011]]/Comuni[[#This Row],[TOT POP REGIONE ]])*100</f>
        <v>0.12759182349064463</v>
      </c>
      <c r="H70" t="str">
        <f>IF(Comuni[[#This Row],[Popolazione2011]]&gt;300000,"MAGGIORE","")</f>
        <v/>
      </c>
      <c r="I70" t="str">
        <f>_xlfn.XLOOKUP(Comuni[[#This Row],[Regione]],Ripartizione_geografica[Regione],Ripartizione_geografica[Ripartizione geografica])</f>
        <v>Nord-ovest</v>
      </c>
      <c r="J70">
        <f>_xlfn.XLOOKUP(Comuni[[#This Row],[Regione]],Ripartizione_geografica[Regione],Ripartizione_geografica[Codice Regione])</f>
        <v>1</v>
      </c>
      <c r="K70">
        <f>_xlfn.XLOOKUP(Comuni[[#This Row],[Regione]],Table_0[Regione],Table_0[Totale])</f>
        <v>1792955</v>
      </c>
      <c r="L70">
        <f>_xlfn.XLOOKUP(Comuni[[#This Row],[Regione]],Table_0[Regione],Table_0[Guariti])</f>
        <v>1725727</v>
      </c>
      <c r="M70">
        <f>_xlfn.XLOOKUP(Comuni[[#This Row],[Regione]],Table_0[Regione],Table_0[Deceduti])</f>
        <v>13899</v>
      </c>
      <c r="N70" s="1">
        <f>(Comuni[[#This Row],[Popolazione2011]]/Comuni[[#This Row],[Ammalati TOT]])*100</f>
        <v>0.31054878677936704</v>
      </c>
      <c r="O70">
        <f>_xlfn.XLOOKUP(Comuni[[#This Row],[Regione]],Table_0[Regione],Table_0[TOT AREA])</f>
        <v>6838505</v>
      </c>
      <c r="P70" s="1">
        <f>(Comuni[[#This Row],[Popolazione2011]]/Comuni[[#This Row],[Ammalati AREA]])*100</f>
        <v>8.1421304802731007E-2</v>
      </c>
    </row>
    <row r="71" spans="1:16" x14ac:dyDescent="0.3">
      <c r="A71" t="s">
        <v>74</v>
      </c>
      <c r="B71" t="s">
        <v>8021</v>
      </c>
      <c r="C71" t="s">
        <v>5</v>
      </c>
      <c r="D71">
        <v>1857</v>
      </c>
      <c r="E71" s="1">
        <f>(Comuni[[#This Row],[Popolazione2011]]/SUM(D:D))*100</f>
        <v>3.1250550082044049E-3</v>
      </c>
      <c r="F71">
        <f t="shared" si="1"/>
        <v>4363916</v>
      </c>
      <c r="G71" s="1">
        <f>(Comuni[[#This Row],[Popolazione2011]]/Comuni[[#This Row],[TOT POP REGIONE ]])*100</f>
        <v>4.2553523028399258E-2</v>
      </c>
      <c r="H71" t="str">
        <f>IF(Comuni[[#This Row],[Popolazione2011]]&gt;300000,"MAGGIORE","")</f>
        <v/>
      </c>
      <c r="I71" t="str">
        <f>_xlfn.XLOOKUP(Comuni[[#This Row],[Regione]],Ripartizione_geografica[Regione],Ripartizione_geografica[Ripartizione geografica])</f>
        <v>Nord-ovest</v>
      </c>
      <c r="J71">
        <f>_xlfn.XLOOKUP(Comuni[[#This Row],[Regione]],Ripartizione_geografica[Regione],Ripartizione_geografica[Codice Regione])</f>
        <v>1</v>
      </c>
      <c r="K71">
        <f>_xlfn.XLOOKUP(Comuni[[#This Row],[Regione]],Table_0[Regione],Table_0[Totale])</f>
        <v>1792955</v>
      </c>
      <c r="L71">
        <f>_xlfn.XLOOKUP(Comuni[[#This Row],[Regione]],Table_0[Regione],Table_0[Guariti])</f>
        <v>1725727</v>
      </c>
      <c r="M71">
        <f>_xlfn.XLOOKUP(Comuni[[#This Row],[Regione]],Table_0[Regione],Table_0[Deceduti])</f>
        <v>13899</v>
      </c>
      <c r="N71" s="1">
        <f>(Comuni[[#This Row],[Popolazione2011]]/Comuni[[#This Row],[Ammalati TOT]])*100</f>
        <v>0.10357203610798932</v>
      </c>
      <c r="O71">
        <f>_xlfn.XLOOKUP(Comuni[[#This Row],[Regione]],Table_0[Regione],Table_0[TOT AREA])</f>
        <v>6838505</v>
      </c>
      <c r="P71" s="1">
        <f>(Comuni[[#This Row],[Popolazione2011]]/Comuni[[#This Row],[Ammalati AREA]])*100</f>
        <v>2.7155058013410824E-2</v>
      </c>
    </row>
    <row r="72" spans="1:16" x14ac:dyDescent="0.3">
      <c r="A72" t="s">
        <v>75</v>
      </c>
      <c r="B72" t="s">
        <v>8021</v>
      </c>
      <c r="C72" t="s">
        <v>5</v>
      </c>
      <c r="D72">
        <v>1056</v>
      </c>
      <c r="E72" s="1">
        <f>(Comuni[[#This Row],[Popolazione2011]]/SUM(D:D))*100</f>
        <v>1.7770910547462852E-3</v>
      </c>
      <c r="F72">
        <f t="shared" si="1"/>
        <v>4363916</v>
      </c>
      <c r="G72" s="1">
        <f>(Comuni[[#This Row],[Popolazione2011]]/Comuni[[#This Row],[TOT POP REGIONE ]])*100</f>
        <v>2.4198449282708465E-2</v>
      </c>
      <c r="H72" t="str">
        <f>IF(Comuni[[#This Row],[Popolazione2011]]&gt;300000,"MAGGIORE","")</f>
        <v/>
      </c>
      <c r="I72" t="str">
        <f>_xlfn.XLOOKUP(Comuni[[#This Row],[Regione]],Ripartizione_geografica[Regione],Ripartizione_geografica[Ripartizione geografica])</f>
        <v>Nord-ovest</v>
      </c>
      <c r="J72">
        <f>_xlfn.XLOOKUP(Comuni[[#This Row],[Regione]],Ripartizione_geografica[Regione],Ripartizione_geografica[Codice Regione])</f>
        <v>1</v>
      </c>
      <c r="K72">
        <f>_xlfn.XLOOKUP(Comuni[[#This Row],[Regione]],Table_0[Regione],Table_0[Totale])</f>
        <v>1792955</v>
      </c>
      <c r="L72">
        <f>_xlfn.XLOOKUP(Comuni[[#This Row],[Regione]],Table_0[Regione],Table_0[Guariti])</f>
        <v>1725727</v>
      </c>
      <c r="M72">
        <f>_xlfn.XLOOKUP(Comuni[[#This Row],[Regione]],Table_0[Regione],Table_0[Deceduti])</f>
        <v>13899</v>
      </c>
      <c r="N72" s="1">
        <f>(Comuni[[#This Row],[Popolazione2011]]/Comuni[[#This Row],[Ammalati TOT]])*100</f>
        <v>5.889718369953513E-2</v>
      </c>
      <c r="O72">
        <f>_xlfn.XLOOKUP(Comuni[[#This Row],[Regione]],Table_0[Regione],Table_0[TOT AREA])</f>
        <v>6838505</v>
      </c>
      <c r="P72" s="1">
        <f>(Comuni[[#This Row],[Popolazione2011]]/Comuni[[#This Row],[Ammalati AREA]])*100</f>
        <v>1.544197160051795E-2</v>
      </c>
    </row>
    <row r="73" spans="1:16" x14ac:dyDescent="0.3">
      <c r="A73" t="s">
        <v>76</v>
      </c>
      <c r="B73" t="s">
        <v>8021</v>
      </c>
      <c r="C73" t="s">
        <v>5</v>
      </c>
      <c r="D73">
        <v>159</v>
      </c>
      <c r="E73" s="1">
        <f>(Comuni[[#This Row],[Popolazione2011]]/SUM(D:D))*100</f>
        <v>2.6757336903850321E-4</v>
      </c>
      <c r="F73">
        <f t="shared" si="1"/>
        <v>4363916</v>
      </c>
      <c r="G73" s="1">
        <f>(Comuni[[#This Row],[Popolazione2011]]/Comuni[[#This Row],[TOT POP REGIONE ]])*100</f>
        <v>3.6435165113169001E-3</v>
      </c>
      <c r="H73" t="str">
        <f>IF(Comuni[[#This Row],[Popolazione2011]]&gt;300000,"MAGGIORE","")</f>
        <v/>
      </c>
      <c r="I73" t="str">
        <f>_xlfn.XLOOKUP(Comuni[[#This Row],[Regione]],Ripartizione_geografica[Regione],Ripartizione_geografica[Ripartizione geografica])</f>
        <v>Nord-ovest</v>
      </c>
      <c r="J73">
        <f>_xlfn.XLOOKUP(Comuni[[#This Row],[Regione]],Ripartizione_geografica[Regione],Ripartizione_geografica[Codice Regione])</f>
        <v>1</v>
      </c>
      <c r="K73">
        <f>_xlfn.XLOOKUP(Comuni[[#This Row],[Regione]],Table_0[Regione],Table_0[Totale])</f>
        <v>1792955</v>
      </c>
      <c r="L73">
        <f>_xlfn.XLOOKUP(Comuni[[#This Row],[Regione]],Table_0[Regione],Table_0[Guariti])</f>
        <v>1725727</v>
      </c>
      <c r="M73">
        <f>_xlfn.XLOOKUP(Comuni[[#This Row],[Regione]],Table_0[Regione],Table_0[Deceduti])</f>
        <v>13899</v>
      </c>
      <c r="N73" s="1">
        <f>(Comuni[[#This Row],[Popolazione2011]]/Comuni[[#This Row],[Ammalati TOT]])*100</f>
        <v>8.86804186385046E-3</v>
      </c>
      <c r="O73">
        <f>_xlfn.XLOOKUP(Comuni[[#This Row],[Regione]],Table_0[Regione],Table_0[TOT AREA])</f>
        <v>6838505</v>
      </c>
      <c r="P73" s="1">
        <f>(Comuni[[#This Row],[Popolazione2011]]/Comuni[[#This Row],[Ammalati AREA]])*100</f>
        <v>2.3250695875779866E-3</v>
      </c>
    </row>
    <row r="74" spans="1:16" x14ac:dyDescent="0.3">
      <c r="A74" t="s">
        <v>77</v>
      </c>
      <c r="B74" t="s">
        <v>8021</v>
      </c>
      <c r="C74" t="s">
        <v>5</v>
      </c>
      <c r="D74">
        <v>1007</v>
      </c>
      <c r="E74" s="1">
        <f>(Comuni[[#This Row],[Popolazione2011]]/SUM(D:D))*100</f>
        <v>1.6946313372438538E-3</v>
      </c>
      <c r="F74">
        <f t="shared" si="1"/>
        <v>4363916</v>
      </c>
      <c r="G74" s="1">
        <f>(Comuni[[#This Row],[Popolazione2011]]/Comuni[[#This Row],[TOT POP REGIONE ]])*100</f>
        <v>2.3075604571673701E-2</v>
      </c>
      <c r="H74" t="str">
        <f>IF(Comuni[[#This Row],[Popolazione2011]]&gt;300000,"MAGGIORE","")</f>
        <v/>
      </c>
      <c r="I74" t="str">
        <f>_xlfn.XLOOKUP(Comuni[[#This Row],[Regione]],Ripartizione_geografica[Regione],Ripartizione_geografica[Ripartizione geografica])</f>
        <v>Nord-ovest</v>
      </c>
      <c r="J74">
        <f>_xlfn.XLOOKUP(Comuni[[#This Row],[Regione]],Ripartizione_geografica[Regione],Ripartizione_geografica[Codice Regione])</f>
        <v>1</v>
      </c>
      <c r="K74">
        <f>_xlfn.XLOOKUP(Comuni[[#This Row],[Regione]],Table_0[Regione],Table_0[Totale])</f>
        <v>1792955</v>
      </c>
      <c r="L74">
        <f>_xlfn.XLOOKUP(Comuni[[#This Row],[Regione]],Table_0[Regione],Table_0[Guariti])</f>
        <v>1725727</v>
      </c>
      <c r="M74">
        <f>_xlfn.XLOOKUP(Comuni[[#This Row],[Regione]],Table_0[Regione],Table_0[Deceduti])</f>
        <v>13899</v>
      </c>
      <c r="N74" s="1">
        <f>(Comuni[[#This Row],[Popolazione2011]]/Comuni[[#This Row],[Ammalati TOT]])*100</f>
        <v>5.6164265137719577E-2</v>
      </c>
      <c r="O74">
        <f>_xlfn.XLOOKUP(Comuni[[#This Row],[Regione]],Table_0[Regione],Table_0[TOT AREA])</f>
        <v>6838505</v>
      </c>
      <c r="P74" s="1">
        <f>(Comuni[[#This Row],[Popolazione2011]]/Comuni[[#This Row],[Ammalati AREA]])*100</f>
        <v>1.4725440721327249E-2</v>
      </c>
    </row>
    <row r="75" spans="1:16" x14ac:dyDescent="0.3">
      <c r="A75" t="s">
        <v>78</v>
      </c>
      <c r="B75" t="s">
        <v>8021</v>
      </c>
      <c r="C75" t="s">
        <v>5</v>
      </c>
      <c r="D75">
        <v>364</v>
      </c>
      <c r="E75" s="1">
        <f>(Comuni[[#This Row],[Popolazione2011]]/SUM(D:D))*100</f>
        <v>6.1255790144663621E-4</v>
      </c>
      <c r="F75">
        <f t="shared" si="1"/>
        <v>4363916</v>
      </c>
      <c r="G75" s="1">
        <f>(Comuni[[#This Row],[Popolazione2011]]/Comuni[[#This Row],[TOT POP REGIONE ]])*100</f>
        <v>8.3411321391154182E-3</v>
      </c>
      <c r="H75" t="str">
        <f>IF(Comuni[[#This Row],[Popolazione2011]]&gt;300000,"MAGGIORE","")</f>
        <v/>
      </c>
      <c r="I75" t="str">
        <f>_xlfn.XLOOKUP(Comuni[[#This Row],[Regione]],Ripartizione_geografica[Regione],Ripartizione_geografica[Ripartizione geografica])</f>
        <v>Nord-ovest</v>
      </c>
      <c r="J75">
        <f>_xlfn.XLOOKUP(Comuni[[#This Row],[Regione]],Ripartizione_geografica[Regione],Ripartizione_geografica[Codice Regione])</f>
        <v>1</v>
      </c>
      <c r="K75">
        <f>_xlfn.XLOOKUP(Comuni[[#This Row],[Regione]],Table_0[Regione],Table_0[Totale])</f>
        <v>1792955</v>
      </c>
      <c r="L75">
        <f>_xlfn.XLOOKUP(Comuni[[#This Row],[Regione]],Table_0[Regione],Table_0[Guariti])</f>
        <v>1725727</v>
      </c>
      <c r="M75">
        <f>_xlfn.XLOOKUP(Comuni[[#This Row],[Regione]],Table_0[Regione],Table_0[Deceduti])</f>
        <v>13899</v>
      </c>
      <c r="N75" s="1">
        <f>(Comuni[[#This Row],[Popolazione2011]]/Comuni[[#This Row],[Ammalati TOT]])*100</f>
        <v>2.0301680744915514E-2</v>
      </c>
      <c r="O75">
        <f>_xlfn.XLOOKUP(Comuni[[#This Row],[Regione]],Table_0[Regione],Table_0[TOT AREA])</f>
        <v>6838505</v>
      </c>
      <c r="P75" s="1">
        <f>(Comuni[[#This Row],[Popolazione2011]]/Comuni[[#This Row],[Ammalati AREA]])*100</f>
        <v>5.3228008168452025E-3</v>
      </c>
    </row>
    <row r="76" spans="1:16" x14ac:dyDescent="0.3">
      <c r="A76" t="s">
        <v>79</v>
      </c>
      <c r="B76" t="s">
        <v>8021</v>
      </c>
      <c r="C76" t="s">
        <v>5</v>
      </c>
      <c r="D76">
        <v>1700</v>
      </c>
      <c r="E76" s="1">
        <f>(Comuni[[#This Row],[Popolazione2011]]/SUM(D:D))*100</f>
        <v>2.8608473419211035E-3</v>
      </c>
      <c r="F76">
        <f t="shared" si="1"/>
        <v>4363916</v>
      </c>
      <c r="G76" s="1">
        <f>(Comuni[[#This Row],[Popolazione2011]]/Comuni[[#This Row],[TOT POP REGIONE ]])*100</f>
        <v>3.8955836913451128E-2</v>
      </c>
      <c r="H76" t="str">
        <f>IF(Comuni[[#This Row],[Popolazione2011]]&gt;300000,"MAGGIORE","")</f>
        <v/>
      </c>
      <c r="I76" t="str">
        <f>_xlfn.XLOOKUP(Comuni[[#This Row],[Regione]],Ripartizione_geografica[Regione],Ripartizione_geografica[Ripartizione geografica])</f>
        <v>Nord-ovest</v>
      </c>
      <c r="J76">
        <f>_xlfn.XLOOKUP(Comuni[[#This Row],[Regione]],Ripartizione_geografica[Regione],Ripartizione_geografica[Codice Regione])</f>
        <v>1</v>
      </c>
      <c r="K76">
        <f>_xlfn.XLOOKUP(Comuni[[#This Row],[Regione]],Table_0[Regione],Table_0[Totale])</f>
        <v>1792955</v>
      </c>
      <c r="L76">
        <f>_xlfn.XLOOKUP(Comuni[[#This Row],[Regione]],Table_0[Regione],Table_0[Guariti])</f>
        <v>1725727</v>
      </c>
      <c r="M76">
        <f>_xlfn.XLOOKUP(Comuni[[#This Row],[Regione]],Table_0[Regione],Table_0[Deceduti])</f>
        <v>13899</v>
      </c>
      <c r="N76" s="1">
        <f>(Comuni[[#This Row],[Popolazione2011]]/Comuni[[#This Row],[Ammalati TOT]])*100</f>
        <v>9.4815541940539497E-2</v>
      </c>
      <c r="O76">
        <f>_xlfn.XLOOKUP(Comuni[[#This Row],[Regione]],Table_0[Regione],Table_0[TOT AREA])</f>
        <v>6838505</v>
      </c>
      <c r="P76" s="1">
        <f>(Comuni[[#This Row],[Popolazione2011]]/Comuni[[#This Row],[Ammalati AREA]])*100</f>
        <v>2.4859234584167157E-2</v>
      </c>
    </row>
    <row r="77" spans="1:16" x14ac:dyDescent="0.3">
      <c r="A77" t="s">
        <v>80</v>
      </c>
      <c r="B77" t="s">
        <v>8021</v>
      </c>
      <c r="C77" t="s">
        <v>5</v>
      </c>
      <c r="D77">
        <v>2106</v>
      </c>
      <c r="E77" s="1">
        <f>(Comuni[[#This Row],[Popolazione2011]]/SUM(D:D))*100</f>
        <v>3.5440850012269671E-3</v>
      </c>
      <c r="F77">
        <f t="shared" si="1"/>
        <v>4363916</v>
      </c>
      <c r="G77" s="1">
        <f>(Comuni[[#This Row],[Popolazione2011]]/Comuni[[#This Row],[TOT POP REGIONE ]])*100</f>
        <v>4.8259407376310633E-2</v>
      </c>
      <c r="H77" t="str">
        <f>IF(Comuni[[#This Row],[Popolazione2011]]&gt;300000,"MAGGIORE","")</f>
        <v/>
      </c>
      <c r="I77" t="str">
        <f>_xlfn.XLOOKUP(Comuni[[#This Row],[Regione]],Ripartizione_geografica[Regione],Ripartizione_geografica[Ripartizione geografica])</f>
        <v>Nord-ovest</v>
      </c>
      <c r="J77">
        <f>_xlfn.XLOOKUP(Comuni[[#This Row],[Regione]],Ripartizione_geografica[Regione],Ripartizione_geografica[Codice Regione])</f>
        <v>1</v>
      </c>
      <c r="K77">
        <f>_xlfn.XLOOKUP(Comuni[[#This Row],[Regione]],Table_0[Regione],Table_0[Totale])</f>
        <v>1792955</v>
      </c>
      <c r="L77">
        <f>_xlfn.XLOOKUP(Comuni[[#This Row],[Regione]],Table_0[Regione],Table_0[Guariti])</f>
        <v>1725727</v>
      </c>
      <c r="M77">
        <f>_xlfn.XLOOKUP(Comuni[[#This Row],[Regione]],Table_0[Regione],Table_0[Deceduti])</f>
        <v>13899</v>
      </c>
      <c r="N77" s="1">
        <f>(Comuni[[#This Row],[Popolazione2011]]/Comuni[[#This Row],[Ammalati TOT]])*100</f>
        <v>0.11745972430986834</v>
      </c>
      <c r="O77">
        <f>_xlfn.XLOOKUP(Comuni[[#This Row],[Regione]],Table_0[Regione],Table_0[TOT AREA])</f>
        <v>6838505</v>
      </c>
      <c r="P77" s="1">
        <f>(Comuni[[#This Row],[Popolazione2011]]/Comuni[[#This Row],[Ammalati AREA]])*100</f>
        <v>3.0796204726032957E-2</v>
      </c>
    </row>
    <row r="78" spans="1:16" x14ac:dyDescent="0.3">
      <c r="A78" t="s">
        <v>81</v>
      </c>
      <c r="B78" t="s">
        <v>8021</v>
      </c>
      <c r="C78" t="s">
        <v>5</v>
      </c>
      <c r="D78">
        <v>35962</v>
      </c>
      <c r="E78" s="1">
        <f>(Comuni[[#This Row],[Popolazione2011]]/SUM(D:D))*100</f>
        <v>6.0518701241274536E-2</v>
      </c>
      <c r="F78">
        <f t="shared" si="1"/>
        <v>4363916</v>
      </c>
      <c r="G78" s="1">
        <f>(Comuni[[#This Row],[Popolazione2011]]/Comuni[[#This Row],[TOT POP REGIONE ]])*100</f>
        <v>0.82407635710678218</v>
      </c>
      <c r="H78" t="str">
        <f>IF(Comuni[[#This Row],[Popolazione2011]]&gt;300000,"MAGGIORE","")</f>
        <v/>
      </c>
      <c r="I78" t="str">
        <f>_xlfn.XLOOKUP(Comuni[[#This Row],[Regione]],Ripartizione_geografica[Regione],Ripartizione_geografica[Ripartizione geografica])</f>
        <v>Nord-ovest</v>
      </c>
      <c r="J78">
        <f>_xlfn.XLOOKUP(Comuni[[#This Row],[Regione]],Ripartizione_geografica[Regione],Ripartizione_geografica[Codice Regione])</f>
        <v>1</v>
      </c>
      <c r="K78">
        <f>_xlfn.XLOOKUP(Comuni[[#This Row],[Regione]],Table_0[Regione],Table_0[Totale])</f>
        <v>1792955</v>
      </c>
      <c r="L78">
        <f>_xlfn.XLOOKUP(Comuni[[#This Row],[Regione]],Table_0[Regione],Table_0[Guariti])</f>
        <v>1725727</v>
      </c>
      <c r="M78">
        <f>_xlfn.XLOOKUP(Comuni[[#This Row],[Regione]],Table_0[Regione],Table_0[Deceduti])</f>
        <v>13899</v>
      </c>
      <c r="N78" s="1">
        <f>(Comuni[[#This Row],[Popolazione2011]]/Comuni[[#This Row],[Ammalati TOT]])*100</f>
        <v>2.0057391289798128</v>
      </c>
      <c r="O78">
        <f>_xlfn.XLOOKUP(Comuni[[#This Row],[Regione]],Table_0[Regione],Table_0[TOT AREA])</f>
        <v>6838505</v>
      </c>
      <c r="P78" s="1">
        <f>(Comuni[[#This Row],[Popolazione2011]]/Comuni[[#This Row],[Ammalati AREA]])*100</f>
        <v>0.52587517300930531</v>
      </c>
    </row>
    <row r="79" spans="1:16" x14ac:dyDescent="0.3">
      <c r="A79" t="s">
        <v>82</v>
      </c>
      <c r="B79" t="s">
        <v>8021</v>
      </c>
      <c r="C79" t="s">
        <v>5</v>
      </c>
      <c r="D79">
        <v>203</v>
      </c>
      <c r="E79" s="1">
        <f>(Comuni[[#This Row],[Popolazione2011]]/SUM(D:D))*100</f>
        <v>3.4161882965293177E-4</v>
      </c>
      <c r="F79">
        <f t="shared" si="1"/>
        <v>4363916</v>
      </c>
      <c r="G79" s="1">
        <f>(Comuni[[#This Row],[Popolazione2011]]/Comuni[[#This Row],[TOT POP REGIONE ]])*100</f>
        <v>4.6517852314297524E-3</v>
      </c>
      <c r="H79" t="str">
        <f>IF(Comuni[[#This Row],[Popolazione2011]]&gt;300000,"MAGGIORE","")</f>
        <v/>
      </c>
      <c r="I79" t="str">
        <f>_xlfn.XLOOKUP(Comuni[[#This Row],[Regione]],Ripartizione_geografica[Regione],Ripartizione_geografica[Ripartizione geografica])</f>
        <v>Nord-ovest</v>
      </c>
      <c r="J79">
        <f>_xlfn.XLOOKUP(Comuni[[#This Row],[Regione]],Ripartizione_geografica[Regione],Ripartizione_geografica[Codice Regione])</f>
        <v>1</v>
      </c>
      <c r="K79">
        <f>_xlfn.XLOOKUP(Comuni[[#This Row],[Regione]],Table_0[Regione],Table_0[Totale])</f>
        <v>1792955</v>
      </c>
      <c r="L79">
        <f>_xlfn.XLOOKUP(Comuni[[#This Row],[Regione]],Table_0[Regione],Table_0[Guariti])</f>
        <v>1725727</v>
      </c>
      <c r="M79">
        <f>_xlfn.XLOOKUP(Comuni[[#This Row],[Regione]],Table_0[Regione],Table_0[Deceduti])</f>
        <v>13899</v>
      </c>
      <c r="N79" s="1">
        <f>(Comuni[[#This Row],[Popolazione2011]]/Comuni[[#This Row],[Ammalati TOT]])*100</f>
        <v>1.1322091184664422E-2</v>
      </c>
      <c r="O79">
        <f>_xlfn.XLOOKUP(Comuni[[#This Row],[Regione]],Table_0[Regione],Table_0[TOT AREA])</f>
        <v>6838505</v>
      </c>
      <c r="P79" s="1">
        <f>(Comuni[[#This Row],[Popolazione2011]]/Comuni[[#This Row],[Ammalati AREA]])*100</f>
        <v>2.9684850709329014E-3</v>
      </c>
    </row>
    <row r="80" spans="1:16" x14ac:dyDescent="0.3">
      <c r="A80" t="s">
        <v>83</v>
      </c>
      <c r="B80" t="s">
        <v>8021</v>
      </c>
      <c r="C80" t="s">
        <v>5</v>
      </c>
      <c r="D80">
        <v>932</v>
      </c>
      <c r="E80" s="1">
        <f>(Comuni[[#This Row],[Popolazione2011]]/SUM(D:D))*100</f>
        <v>1.5684174839238048E-3</v>
      </c>
      <c r="F80">
        <f t="shared" si="1"/>
        <v>4363916</v>
      </c>
      <c r="G80" s="1">
        <f>(Comuni[[#This Row],[Popolazione2011]]/Comuni[[#This Row],[TOT POP REGIONE ]])*100</f>
        <v>2.1356964707844973E-2</v>
      </c>
      <c r="H80" t="str">
        <f>IF(Comuni[[#This Row],[Popolazione2011]]&gt;300000,"MAGGIORE","")</f>
        <v/>
      </c>
      <c r="I80" t="str">
        <f>_xlfn.XLOOKUP(Comuni[[#This Row],[Regione]],Ripartizione_geografica[Regione],Ripartizione_geografica[Ripartizione geografica])</f>
        <v>Nord-ovest</v>
      </c>
      <c r="J80">
        <f>_xlfn.XLOOKUP(Comuni[[#This Row],[Regione]],Ripartizione_geografica[Regione],Ripartizione_geografica[Codice Regione])</f>
        <v>1</v>
      </c>
      <c r="K80">
        <f>_xlfn.XLOOKUP(Comuni[[#This Row],[Regione]],Table_0[Regione],Table_0[Totale])</f>
        <v>1792955</v>
      </c>
      <c r="L80">
        <f>_xlfn.XLOOKUP(Comuni[[#This Row],[Regione]],Table_0[Regione],Table_0[Guariti])</f>
        <v>1725727</v>
      </c>
      <c r="M80">
        <f>_xlfn.XLOOKUP(Comuni[[#This Row],[Regione]],Table_0[Regione],Table_0[Deceduti])</f>
        <v>13899</v>
      </c>
      <c r="N80" s="1">
        <f>(Comuni[[#This Row],[Popolazione2011]]/Comuni[[#This Row],[Ammalati TOT]])*100</f>
        <v>5.1981226522695774E-2</v>
      </c>
      <c r="O80">
        <f>_xlfn.XLOOKUP(Comuni[[#This Row],[Regione]],Table_0[Regione],Table_0[TOT AREA])</f>
        <v>6838505</v>
      </c>
      <c r="P80" s="1">
        <f>(Comuni[[#This Row],[Popolazione2011]]/Comuni[[#This Row],[Ammalati AREA]])*100</f>
        <v>1.3628709783790462E-2</v>
      </c>
    </row>
    <row r="81" spans="1:16" x14ac:dyDescent="0.3">
      <c r="A81" t="s">
        <v>84</v>
      </c>
      <c r="B81" t="s">
        <v>8021</v>
      </c>
      <c r="C81" t="s">
        <v>5</v>
      </c>
      <c r="D81">
        <v>1691</v>
      </c>
      <c r="E81" s="1">
        <f>(Comuni[[#This Row],[Popolazione2011]]/SUM(D:D))*100</f>
        <v>2.8457016795226976E-3</v>
      </c>
      <c r="F81">
        <f t="shared" si="1"/>
        <v>4363916</v>
      </c>
      <c r="G81" s="1">
        <f>(Comuni[[#This Row],[Popolazione2011]]/Comuni[[#This Row],[TOT POP REGIONE ]])*100</f>
        <v>3.8749600129791686E-2</v>
      </c>
      <c r="H81" t="str">
        <f>IF(Comuni[[#This Row],[Popolazione2011]]&gt;300000,"MAGGIORE","")</f>
        <v/>
      </c>
      <c r="I81" t="str">
        <f>_xlfn.XLOOKUP(Comuni[[#This Row],[Regione]],Ripartizione_geografica[Regione],Ripartizione_geografica[Ripartizione geografica])</f>
        <v>Nord-ovest</v>
      </c>
      <c r="J81">
        <f>_xlfn.XLOOKUP(Comuni[[#This Row],[Regione]],Ripartizione_geografica[Regione],Ripartizione_geografica[Codice Regione])</f>
        <v>1</v>
      </c>
      <c r="K81">
        <f>_xlfn.XLOOKUP(Comuni[[#This Row],[Regione]],Table_0[Regione],Table_0[Totale])</f>
        <v>1792955</v>
      </c>
      <c r="L81">
        <f>_xlfn.XLOOKUP(Comuni[[#This Row],[Regione]],Table_0[Regione],Table_0[Guariti])</f>
        <v>1725727</v>
      </c>
      <c r="M81">
        <f>_xlfn.XLOOKUP(Comuni[[#This Row],[Regione]],Table_0[Regione],Table_0[Deceduti])</f>
        <v>13899</v>
      </c>
      <c r="N81" s="1">
        <f>(Comuni[[#This Row],[Popolazione2011]]/Comuni[[#This Row],[Ammalati TOT]])*100</f>
        <v>9.4313577306736646E-2</v>
      </c>
      <c r="O81">
        <f>_xlfn.XLOOKUP(Comuni[[#This Row],[Regione]],Table_0[Regione],Table_0[TOT AREA])</f>
        <v>6838505</v>
      </c>
      <c r="P81" s="1">
        <f>(Comuni[[#This Row],[Popolazione2011]]/Comuni[[#This Row],[Ammalati AREA]])*100</f>
        <v>2.4727626871662741E-2</v>
      </c>
    </row>
    <row r="82" spans="1:16" x14ac:dyDescent="0.3">
      <c r="A82" t="s">
        <v>85</v>
      </c>
      <c r="B82" t="s">
        <v>8021</v>
      </c>
      <c r="C82" t="s">
        <v>5</v>
      </c>
      <c r="D82">
        <v>25914</v>
      </c>
      <c r="E82" s="1">
        <f>(Comuni[[#This Row],[Popolazione2011]]/SUM(D:D))*100</f>
        <v>4.3609410599143222E-2</v>
      </c>
      <c r="F82">
        <f t="shared" si="1"/>
        <v>4363916</v>
      </c>
      <c r="G82" s="1">
        <f>(Comuni[[#This Row],[Popolazione2011]]/Comuni[[#This Row],[TOT POP REGIONE ]])*100</f>
        <v>0.59382444575010151</v>
      </c>
      <c r="H82" t="str">
        <f>IF(Comuni[[#This Row],[Popolazione2011]]&gt;300000,"MAGGIORE","")</f>
        <v/>
      </c>
      <c r="I82" t="str">
        <f>_xlfn.XLOOKUP(Comuni[[#This Row],[Regione]],Ripartizione_geografica[Regione],Ripartizione_geografica[Ripartizione geografica])</f>
        <v>Nord-ovest</v>
      </c>
      <c r="J82">
        <f>_xlfn.XLOOKUP(Comuni[[#This Row],[Regione]],Ripartizione_geografica[Regione],Ripartizione_geografica[Codice Regione])</f>
        <v>1</v>
      </c>
      <c r="K82">
        <f>_xlfn.XLOOKUP(Comuni[[#This Row],[Regione]],Table_0[Regione],Table_0[Totale])</f>
        <v>1792955</v>
      </c>
      <c r="L82">
        <f>_xlfn.XLOOKUP(Comuni[[#This Row],[Regione]],Table_0[Regione],Table_0[Guariti])</f>
        <v>1725727</v>
      </c>
      <c r="M82">
        <f>_xlfn.XLOOKUP(Comuni[[#This Row],[Regione]],Table_0[Regione],Table_0[Deceduti])</f>
        <v>13899</v>
      </c>
      <c r="N82" s="1">
        <f>(Comuni[[#This Row],[Popolazione2011]]/Comuni[[#This Row],[Ammalati TOT]])*100</f>
        <v>1.445323502263024</v>
      </c>
      <c r="O82">
        <f>_xlfn.XLOOKUP(Comuni[[#This Row],[Regione]],Table_0[Regione],Table_0[TOT AREA])</f>
        <v>6838505</v>
      </c>
      <c r="P82" s="1">
        <f>(Comuni[[#This Row],[Popolazione2011]]/Comuni[[#This Row],[Ammalati AREA]])*100</f>
        <v>0.37894247353771038</v>
      </c>
    </row>
    <row r="83" spans="1:16" x14ac:dyDescent="0.3">
      <c r="A83" t="s">
        <v>86</v>
      </c>
      <c r="B83" t="s">
        <v>8021</v>
      </c>
      <c r="C83" t="s">
        <v>5</v>
      </c>
      <c r="D83">
        <v>371</v>
      </c>
      <c r="E83" s="1">
        <f>(Comuni[[#This Row],[Popolazione2011]]/SUM(D:D))*100</f>
        <v>6.243378610898408E-4</v>
      </c>
      <c r="F83">
        <f t="shared" si="1"/>
        <v>4363916</v>
      </c>
      <c r="G83" s="1">
        <f>(Comuni[[#This Row],[Popolazione2011]]/Comuni[[#This Row],[TOT POP REGIONE ]])*100</f>
        <v>8.5015385264060987E-3</v>
      </c>
      <c r="H83" t="str">
        <f>IF(Comuni[[#This Row],[Popolazione2011]]&gt;300000,"MAGGIORE","")</f>
        <v/>
      </c>
      <c r="I83" t="str">
        <f>_xlfn.XLOOKUP(Comuni[[#This Row],[Regione]],Ripartizione_geografica[Regione],Ripartizione_geografica[Ripartizione geografica])</f>
        <v>Nord-ovest</v>
      </c>
      <c r="J83">
        <f>_xlfn.XLOOKUP(Comuni[[#This Row],[Regione]],Ripartizione_geografica[Regione],Ripartizione_geografica[Codice Regione])</f>
        <v>1</v>
      </c>
      <c r="K83">
        <f>_xlfn.XLOOKUP(Comuni[[#This Row],[Regione]],Table_0[Regione],Table_0[Totale])</f>
        <v>1792955</v>
      </c>
      <c r="L83">
        <f>_xlfn.XLOOKUP(Comuni[[#This Row],[Regione]],Table_0[Regione],Table_0[Guariti])</f>
        <v>1725727</v>
      </c>
      <c r="M83">
        <f>_xlfn.XLOOKUP(Comuni[[#This Row],[Regione]],Table_0[Regione],Table_0[Deceduti])</f>
        <v>13899</v>
      </c>
      <c r="N83" s="1">
        <f>(Comuni[[#This Row],[Popolazione2011]]/Comuni[[#This Row],[Ammalati TOT]])*100</f>
        <v>2.069209768231774E-2</v>
      </c>
      <c r="O83">
        <f>_xlfn.XLOOKUP(Comuni[[#This Row],[Regione]],Table_0[Regione],Table_0[TOT AREA])</f>
        <v>6838505</v>
      </c>
      <c r="P83" s="1">
        <f>(Comuni[[#This Row],[Popolazione2011]]/Comuni[[#This Row],[Ammalati AREA]])*100</f>
        <v>5.4251623710153025E-3</v>
      </c>
    </row>
    <row r="84" spans="1:16" x14ac:dyDescent="0.3">
      <c r="A84" t="s">
        <v>87</v>
      </c>
      <c r="B84" t="s">
        <v>8021</v>
      </c>
      <c r="C84" t="s">
        <v>5</v>
      </c>
      <c r="D84">
        <v>261</v>
      </c>
      <c r="E84" s="1">
        <f>(Comuni[[#This Row],[Popolazione2011]]/SUM(D:D))*100</f>
        <v>4.3922420955376941E-4</v>
      </c>
      <c r="F84">
        <f t="shared" si="1"/>
        <v>4363916</v>
      </c>
      <c r="G84" s="1">
        <f>(Comuni[[#This Row],[Popolazione2011]]/Comuni[[#This Row],[TOT POP REGIONE ]])*100</f>
        <v>5.9808667261239679E-3</v>
      </c>
      <c r="H84" t="str">
        <f>IF(Comuni[[#This Row],[Popolazione2011]]&gt;300000,"MAGGIORE","")</f>
        <v/>
      </c>
      <c r="I84" t="str">
        <f>_xlfn.XLOOKUP(Comuni[[#This Row],[Regione]],Ripartizione_geografica[Regione],Ripartizione_geografica[Ripartizione geografica])</f>
        <v>Nord-ovest</v>
      </c>
      <c r="J84">
        <f>_xlfn.XLOOKUP(Comuni[[#This Row],[Regione]],Ripartizione_geografica[Regione],Ripartizione_geografica[Codice Regione])</f>
        <v>1</v>
      </c>
      <c r="K84">
        <f>_xlfn.XLOOKUP(Comuni[[#This Row],[Regione]],Table_0[Regione],Table_0[Totale])</f>
        <v>1792955</v>
      </c>
      <c r="L84">
        <f>_xlfn.XLOOKUP(Comuni[[#This Row],[Regione]],Table_0[Regione],Table_0[Guariti])</f>
        <v>1725727</v>
      </c>
      <c r="M84">
        <f>_xlfn.XLOOKUP(Comuni[[#This Row],[Regione]],Table_0[Regione],Table_0[Deceduti])</f>
        <v>13899</v>
      </c>
      <c r="N84" s="1">
        <f>(Comuni[[#This Row],[Popolazione2011]]/Comuni[[#This Row],[Ammalati TOT]])*100</f>
        <v>1.455697438028283E-2</v>
      </c>
      <c r="O84">
        <f>_xlfn.XLOOKUP(Comuni[[#This Row],[Regione]],Table_0[Regione],Table_0[TOT AREA])</f>
        <v>6838505</v>
      </c>
      <c r="P84" s="1">
        <f>(Comuni[[#This Row],[Popolazione2011]]/Comuni[[#This Row],[Ammalati AREA]])*100</f>
        <v>3.8166236626280161E-3</v>
      </c>
    </row>
    <row r="85" spans="1:16" x14ac:dyDescent="0.3">
      <c r="A85" t="s">
        <v>88</v>
      </c>
      <c r="B85" t="s">
        <v>8021</v>
      </c>
      <c r="C85" t="s">
        <v>5</v>
      </c>
      <c r="D85">
        <v>375</v>
      </c>
      <c r="E85" s="1">
        <f>(Comuni[[#This Row],[Popolazione2011]]/SUM(D:D))*100</f>
        <v>6.3106926660024345E-4</v>
      </c>
      <c r="F85">
        <f t="shared" si="1"/>
        <v>4363916</v>
      </c>
      <c r="G85" s="1">
        <f>(Comuni[[#This Row],[Popolazione2011]]/Comuni[[#This Row],[TOT POP REGIONE ]])*100</f>
        <v>8.5931993191436327E-3</v>
      </c>
      <c r="H85" t="str">
        <f>IF(Comuni[[#This Row],[Popolazione2011]]&gt;300000,"MAGGIORE","")</f>
        <v/>
      </c>
      <c r="I85" t="str">
        <f>_xlfn.XLOOKUP(Comuni[[#This Row],[Regione]],Ripartizione_geografica[Regione],Ripartizione_geografica[Ripartizione geografica])</f>
        <v>Nord-ovest</v>
      </c>
      <c r="J85">
        <f>_xlfn.XLOOKUP(Comuni[[#This Row],[Regione]],Ripartizione_geografica[Regione],Ripartizione_geografica[Codice Regione])</f>
        <v>1</v>
      </c>
      <c r="K85">
        <f>_xlfn.XLOOKUP(Comuni[[#This Row],[Regione]],Table_0[Regione],Table_0[Totale])</f>
        <v>1792955</v>
      </c>
      <c r="L85">
        <f>_xlfn.XLOOKUP(Comuni[[#This Row],[Regione]],Table_0[Regione],Table_0[Guariti])</f>
        <v>1725727</v>
      </c>
      <c r="M85">
        <f>_xlfn.XLOOKUP(Comuni[[#This Row],[Regione]],Table_0[Regione],Table_0[Deceduti])</f>
        <v>13899</v>
      </c>
      <c r="N85" s="1">
        <f>(Comuni[[#This Row],[Popolazione2011]]/Comuni[[#This Row],[Ammalati TOT]])*100</f>
        <v>2.0915193075119007E-2</v>
      </c>
      <c r="O85">
        <f>_xlfn.XLOOKUP(Comuni[[#This Row],[Regione]],Table_0[Regione],Table_0[TOT AREA])</f>
        <v>6838505</v>
      </c>
      <c r="P85" s="1">
        <f>(Comuni[[#This Row],[Popolazione2011]]/Comuni[[#This Row],[Ammalati AREA]])*100</f>
        <v>5.4836546876839308E-3</v>
      </c>
    </row>
    <row r="86" spans="1:16" x14ac:dyDescent="0.3">
      <c r="A86" t="s">
        <v>89</v>
      </c>
      <c r="B86" t="s">
        <v>8021</v>
      </c>
      <c r="C86" t="s">
        <v>5</v>
      </c>
      <c r="D86">
        <v>18415</v>
      </c>
      <c r="E86" s="1">
        <f>(Comuni[[#This Row],[Popolazione2011]]/SUM(D:D))*100</f>
        <v>3.0989708118515952E-2</v>
      </c>
      <c r="F86">
        <f t="shared" si="1"/>
        <v>4363916</v>
      </c>
      <c r="G86" s="1">
        <f>(Comuni[[#This Row],[Popolazione2011]]/Comuni[[#This Row],[TOT POP REGIONE ]])*100</f>
        <v>0.42198337456541324</v>
      </c>
      <c r="H86" t="str">
        <f>IF(Comuni[[#This Row],[Popolazione2011]]&gt;300000,"MAGGIORE","")</f>
        <v/>
      </c>
      <c r="I86" t="str">
        <f>_xlfn.XLOOKUP(Comuni[[#This Row],[Regione]],Ripartizione_geografica[Regione],Ripartizione_geografica[Ripartizione geografica])</f>
        <v>Nord-ovest</v>
      </c>
      <c r="J86">
        <f>_xlfn.XLOOKUP(Comuni[[#This Row],[Regione]],Ripartizione_geografica[Regione],Ripartizione_geografica[Codice Regione])</f>
        <v>1</v>
      </c>
      <c r="K86">
        <f>_xlfn.XLOOKUP(Comuni[[#This Row],[Regione]],Table_0[Regione],Table_0[Totale])</f>
        <v>1792955</v>
      </c>
      <c r="L86">
        <f>_xlfn.XLOOKUP(Comuni[[#This Row],[Regione]],Table_0[Regione],Table_0[Guariti])</f>
        <v>1725727</v>
      </c>
      <c r="M86">
        <f>_xlfn.XLOOKUP(Comuni[[#This Row],[Regione]],Table_0[Regione],Table_0[Deceduti])</f>
        <v>13899</v>
      </c>
      <c r="N86" s="1">
        <f>(Comuni[[#This Row],[Popolazione2011]]/Comuni[[#This Row],[Ammalati TOT]])*100</f>
        <v>1.0270754146088441</v>
      </c>
      <c r="O86">
        <f>_xlfn.XLOOKUP(Comuni[[#This Row],[Regione]],Table_0[Regione],Table_0[TOT AREA])</f>
        <v>6838505</v>
      </c>
      <c r="P86" s="1">
        <f>(Comuni[[#This Row],[Popolazione2011]]/Comuni[[#This Row],[Ammalati AREA]])*100</f>
        <v>0.26928400286319887</v>
      </c>
    </row>
    <row r="87" spans="1:16" x14ac:dyDescent="0.3">
      <c r="A87" t="s">
        <v>90</v>
      </c>
      <c r="B87" t="s">
        <v>8021</v>
      </c>
      <c r="C87" t="s">
        <v>5</v>
      </c>
      <c r="D87">
        <v>192</v>
      </c>
      <c r="E87" s="1">
        <f>(Comuni[[#This Row],[Popolazione2011]]/SUM(D:D))*100</f>
        <v>3.2310746449932463E-4</v>
      </c>
      <c r="F87">
        <f t="shared" si="1"/>
        <v>4363916</v>
      </c>
      <c r="G87" s="1">
        <f>(Comuni[[#This Row],[Popolazione2011]]/Comuni[[#This Row],[TOT POP REGIONE ]])*100</f>
        <v>4.3997180514015397E-3</v>
      </c>
      <c r="H87" t="str">
        <f>IF(Comuni[[#This Row],[Popolazione2011]]&gt;300000,"MAGGIORE","")</f>
        <v/>
      </c>
      <c r="I87" t="str">
        <f>_xlfn.XLOOKUP(Comuni[[#This Row],[Regione]],Ripartizione_geografica[Regione],Ripartizione_geografica[Ripartizione geografica])</f>
        <v>Nord-ovest</v>
      </c>
      <c r="J87">
        <f>_xlfn.XLOOKUP(Comuni[[#This Row],[Regione]],Ripartizione_geografica[Regione],Ripartizione_geografica[Codice Regione])</f>
        <v>1</v>
      </c>
      <c r="K87">
        <f>_xlfn.XLOOKUP(Comuni[[#This Row],[Regione]],Table_0[Regione],Table_0[Totale])</f>
        <v>1792955</v>
      </c>
      <c r="L87">
        <f>_xlfn.XLOOKUP(Comuni[[#This Row],[Regione]],Table_0[Regione],Table_0[Guariti])</f>
        <v>1725727</v>
      </c>
      <c r="M87">
        <f>_xlfn.XLOOKUP(Comuni[[#This Row],[Regione]],Table_0[Regione],Table_0[Deceduti])</f>
        <v>13899</v>
      </c>
      <c r="N87" s="1">
        <f>(Comuni[[#This Row],[Popolazione2011]]/Comuni[[#This Row],[Ammalati TOT]])*100</f>
        <v>1.0708578854460932E-2</v>
      </c>
      <c r="O87">
        <f>_xlfn.XLOOKUP(Comuni[[#This Row],[Regione]],Table_0[Regione],Table_0[TOT AREA])</f>
        <v>6838505</v>
      </c>
      <c r="P87" s="1">
        <f>(Comuni[[#This Row],[Popolazione2011]]/Comuni[[#This Row],[Ammalati AREA]])*100</f>
        <v>2.8076312000941727E-3</v>
      </c>
    </row>
    <row r="88" spans="1:16" x14ac:dyDescent="0.3">
      <c r="A88" t="s">
        <v>91</v>
      </c>
      <c r="B88" t="s">
        <v>8021</v>
      </c>
      <c r="C88" t="s">
        <v>5</v>
      </c>
      <c r="D88">
        <v>1550</v>
      </c>
      <c r="E88" s="1">
        <f>(Comuni[[#This Row],[Popolazione2011]]/SUM(D:D))*100</f>
        <v>2.608419635281006E-3</v>
      </c>
      <c r="F88">
        <f t="shared" si="1"/>
        <v>4363916</v>
      </c>
      <c r="G88" s="1">
        <f>(Comuni[[#This Row],[Popolazione2011]]/Comuni[[#This Row],[TOT POP REGIONE ]])*100</f>
        <v>3.5518557185793678E-2</v>
      </c>
      <c r="H88" t="str">
        <f>IF(Comuni[[#This Row],[Popolazione2011]]&gt;300000,"MAGGIORE","")</f>
        <v/>
      </c>
      <c r="I88" t="str">
        <f>_xlfn.XLOOKUP(Comuni[[#This Row],[Regione]],Ripartizione_geografica[Regione],Ripartizione_geografica[Ripartizione geografica])</f>
        <v>Nord-ovest</v>
      </c>
      <c r="J88">
        <f>_xlfn.XLOOKUP(Comuni[[#This Row],[Regione]],Ripartizione_geografica[Regione],Ripartizione_geografica[Codice Regione])</f>
        <v>1</v>
      </c>
      <c r="K88">
        <f>_xlfn.XLOOKUP(Comuni[[#This Row],[Regione]],Table_0[Regione],Table_0[Totale])</f>
        <v>1792955</v>
      </c>
      <c r="L88">
        <f>_xlfn.XLOOKUP(Comuni[[#This Row],[Regione]],Table_0[Regione],Table_0[Guariti])</f>
        <v>1725727</v>
      </c>
      <c r="M88">
        <f>_xlfn.XLOOKUP(Comuni[[#This Row],[Regione]],Table_0[Regione],Table_0[Deceduti])</f>
        <v>13899</v>
      </c>
      <c r="N88" s="1">
        <f>(Comuni[[#This Row],[Popolazione2011]]/Comuni[[#This Row],[Ammalati TOT]])*100</f>
        <v>8.6449464710491891E-2</v>
      </c>
      <c r="O88">
        <f>_xlfn.XLOOKUP(Comuni[[#This Row],[Regione]],Table_0[Regione],Table_0[TOT AREA])</f>
        <v>6838505</v>
      </c>
      <c r="P88" s="1">
        <f>(Comuni[[#This Row],[Popolazione2011]]/Comuni[[#This Row],[Ammalati AREA]])*100</f>
        <v>2.266577270909358E-2</v>
      </c>
    </row>
    <row r="89" spans="1:16" x14ac:dyDescent="0.3">
      <c r="A89" t="s">
        <v>92</v>
      </c>
      <c r="B89" t="s">
        <v>8021</v>
      </c>
      <c r="C89" t="s">
        <v>5</v>
      </c>
      <c r="D89">
        <v>3084</v>
      </c>
      <c r="E89" s="1">
        <f>(Comuni[[#This Row],[Popolazione2011]]/SUM(D:D))*100</f>
        <v>5.1899136485204014E-3</v>
      </c>
      <c r="F89">
        <f t="shared" si="1"/>
        <v>4363916</v>
      </c>
      <c r="G89" s="1">
        <f>(Comuni[[#This Row],[Popolazione2011]]/Comuni[[#This Row],[TOT POP REGIONE ]])*100</f>
        <v>7.0670471200637228E-2</v>
      </c>
      <c r="H89" t="str">
        <f>IF(Comuni[[#This Row],[Popolazione2011]]&gt;300000,"MAGGIORE","")</f>
        <v/>
      </c>
      <c r="I89" t="str">
        <f>_xlfn.XLOOKUP(Comuni[[#This Row],[Regione]],Ripartizione_geografica[Regione],Ripartizione_geografica[Ripartizione geografica])</f>
        <v>Nord-ovest</v>
      </c>
      <c r="J89">
        <f>_xlfn.XLOOKUP(Comuni[[#This Row],[Regione]],Ripartizione_geografica[Regione],Ripartizione_geografica[Codice Regione])</f>
        <v>1</v>
      </c>
      <c r="K89">
        <f>_xlfn.XLOOKUP(Comuni[[#This Row],[Regione]],Table_0[Regione],Table_0[Totale])</f>
        <v>1792955</v>
      </c>
      <c r="L89">
        <f>_xlfn.XLOOKUP(Comuni[[#This Row],[Regione]],Table_0[Regione],Table_0[Guariti])</f>
        <v>1725727</v>
      </c>
      <c r="M89">
        <f>_xlfn.XLOOKUP(Comuni[[#This Row],[Regione]],Table_0[Regione],Table_0[Deceduti])</f>
        <v>13899</v>
      </c>
      <c r="N89" s="1">
        <f>(Comuni[[#This Row],[Popolazione2011]]/Comuni[[#This Row],[Ammalati TOT]])*100</f>
        <v>0.17200654784977873</v>
      </c>
      <c r="O89">
        <f>_xlfn.XLOOKUP(Comuni[[#This Row],[Regione]],Table_0[Regione],Table_0[TOT AREA])</f>
        <v>6838505</v>
      </c>
      <c r="P89" s="1">
        <f>(Comuni[[#This Row],[Popolazione2011]]/Comuni[[#This Row],[Ammalati AREA]])*100</f>
        <v>4.5097576151512643E-2</v>
      </c>
    </row>
    <row r="90" spans="1:16" x14ac:dyDescent="0.3">
      <c r="A90" t="s">
        <v>93</v>
      </c>
      <c r="B90" t="s">
        <v>8021</v>
      </c>
      <c r="C90" t="s">
        <v>5</v>
      </c>
      <c r="D90">
        <v>49083</v>
      </c>
      <c r="E90" s="1">
        <f>(Comuni[[#This Row],[Popolazione2011]]/SUM(D:D))*100</f>
        <v>8.2599394166772658E-2</v>
      </c>
      <c r="F90">
        <f t="shared" si="1"/>
        <v>4363916</v>
      </c>
      <c r="G90" s="1">
        <f>(Comuni[[#This Row],[Popolazione2011]]/Comuni[[#This Row],[TOT POP REGIONE ]])*100</f>
        <v>1.1247466724840716</v>
      </c>
      <c r="H90" t="str">
        <f>IF(Comuni[[#This Row],[Popolazione2011]]&gt;300000,"MAGGIORE","")</f>
        <v/>
      </c>
      <c r="I90" t="str">
        <f>_xlfn.XLOOKUP(Comuni[[#This Row],[Regione]],Ripartizione_geografica[Regione],Ripartizione_geografica[Ripartizione geografica])</f>
        <v>Nord-ovest</v>
      </c>
      <c r="J90">
        <f>_xlfn.XLOOKUP(Comuni[[#This Row],[Regione]],Ripartizione_geografica[Regione],Ripartizione_geografica[Codice Regione])</f>
        <v>1</v>
      </c>
      <c r="K90">
        <f>_xlfn.XLOOKUP(Comuni[[#This Row],[Regione]],Table_0[Regione],Table_0[Totale])</f>
        <v>1792955</v>
      </c>
      <c r="L90">
        <f>_xlfn.XLOOKUP(Comuni[[#This Row],[Regione]],Table_0[Regione],Table_0[Guariti])</f>
        <v>1725727</v>
      </c>
      <c r="M90">
        <f>_xlfn.XLOOKUP(Comuni[[#This Row],[Regione]],Table_0[Regione],Table_0[Deceduti])</f>
        <v>13899</v>
      </c>
      <c r="N90" s="1">
        <f>(Comuni[[#This Row],[Popolazione2011]]/Comuni[[#This Row],[Ammalati TOT]])*100</f>
        <v>2.7375477912161763</v>
      </c>
      <c r="O90">
        <f>_xlfn.XLOOKUP(Comuni[[#This Row],[Regione]],Table_0[Regione],Table_0[TOT AREA])</f>
        <v>6838505</v>
      </c>
      <c r="P90" s="1">
        <f>(Comuni[[#This Row],[Popolazione2011]]/Comuni[[#This Row],[Ammalati AREA]])*100</f>
        <v>0.71774459476157437</v>
      </c>
    </row>
    <row r="91" spans="1:16" x14ac:dyDescent="0.3">
      <c r="A91" t="s">
        <v>94</v>
      </c>
      <c r="B91" t="s">
        <v>8021</v>
      </c>
      <c r="C91" t="s">
        <v>5</v>
      </c>
      <c r="D91">
        <v>347</v>
      </c>
      <c r="E91" s="1">
        <f>(Comuni[[#This Row],[Popolazione2011]]/SUM(D:D))*100</f>
        <v>5.839494280274253E-4</v>
      </c>
      <c r="F91">
        <f t="shared" si="1"/>
        <v>4363916</v>
      </c>
      <c r="G91" s="1">
        <f>(Comuni[[#This Row],[Popolazione2011]]/Comuni[[#This Row],[TOT POP REGIONE ]])*100</f>
        <v>7.9515737699809071E-3</v>
      </c>
      <c r="H91" t="str">
        <f>IF(Comuni[[#This Row],[Popolazione2011]]&gt;300000,"MAGGIORE","")</f>
        <v/>
      </c>
      <c r="I91" t="str">
        <f>_xlfn.XLOOKUP(Comuni[[#This Row],[Regione]],Ripartizione_geografica[Regione],Ripartizione_geografica[Ripartizione geografica])</f>
        <v>Nord-ovest</v>
      </c>
      <c r="J91">
        <f>_xlfn.XLOOKUP(Comuni[[#This Row],[Regione]],Ripartizione_geografica[Regione],Ripartizione_geografica[Codice Regione])</f>
        <v>1</v>
      </c>
      <c r="K91">
        <f>_xlfn.XLOOKUP(Comuni[[#This Row],[Regione]],Table_0[Regione],Table_0[Totale])</f>
        <v>1792955</v>
      </c>
      <c r="L91">
        <f>_xlfn.XLOOKUP(Comuni[[#This Row],[Regione]],Table_0[Regione],Table_0[Guariti])</f>
        <v>1725727</v>
      </c>
      <c r="M91">
        <f>_xlfn.XLOOKUP(Comuni[[#This Row],[Regione]],Table_0[Regione],Table_0[Deceduti])</f>
        <v>13899</v>
      </c>
      <c r="N91" s="1">
        <f>(Comuni[[#This Row],[Popolazione2011]]/Comuni[[#This Row],[Ammalati TOT]])*100</f>
        <v>1.9353525325510122E-2</v>
      </c>
      <c r="O91">
        <f>_xlfn.XLOOKUP(Comuni[[#This Row],[Regione]],Table_0[Regione],Table_0[TOT AREA])</f>
        <v>6838505</v>
      </c>
      <c r="P91" s="1">
        <f>(Comuni[[#This Row],[Popolazione2011]]/Comuni[[#This Row],[Ammalati AREA]])*100</f>
        <v>5.0742084710035306E-3</v>
      </c>
    </row>
    <row r="92" spans="1:16" x14ac:dyDescent="0.3">
      <c r="A92" t="s">
        <v>95</v>
      </c>
      <c r="B92" t="s">
        <v>8021</v>
      </c>
      <c r="C92" t="s">
        <v>5</v>
      </c>
      <c r="D92">
        <v>603</v>
      </c>
      <c r="E92" s="1">
        <f>(Comuni[[#This Row],[Popolazione2011]]/SUM(D:D))*100</f>
        <v>1.0147593806931914E-3</v>
      </c>
      <c r="F92">
        <f t="shared" si="1"/>
        <v>4363916</v>
      </c>
      <c r="G92" s="1">
        <f>(Comuni[[#This Row],[Popolazione2011]]/Comuni[[#This Row],[TOT POP REGIONE ]])*100</f>
        <v>1.3817864505182959E-2</v>
      </c>
      <c r="H92" t="str">
        <f>IF(Comuni[[#This Row],[Popolazione2011]]&gt;300000,"MAGGIORE","")</f>
        <v/>
      </c>
      <c r="I92" t="str">
        <f>_xlfn.XLOOKUP(Comuni[[#This Row],[Regione]],Ripartizione_geografica[Regione],Ripartizione_geografica[Ripartizione geografica])</f>
        <v>Nord-ovest</v>
      </c>
      <c r="J92">
        <f>_xlfn.XLOOKUP(Comuni[[#This Row],[Regione]],Ripartizione_geografica[Regione],Ripartizione_geografica[Codice Regione])</f>
        <v>1</v>
      </c>
      <c r="K92">
        <f>_xlfn.XLOOKUP(Comuni[[#This Row],[Regione]],Table_0[Regione],Table_0[Totale])</f>
        <v>1792955</v>
      </c>
      <c r="L92">
        <f>_xlfn.XLOOKUP(Comuni[[#This Row],[Regione]],Table_0[Regione],Table_0[Guariti])</f>
        <v>1725727</v>
      </c>
      <c r="M92">
        <f>_xlfn.XLOOKUP(Comuni[[#This Row],[Regione]],Table_0[Regione],Table_0[Deceduti])</f>
        <v>13899</v>
      </c>
      <c r="N92" s="1">
        <f>(Comuni[[#This Row],[Popolazione2011]]/Comuni[[#This Row],[Ammalati TOT]])*100</f>
        <v>3.3631630464791361E-2</v>
      </c>
      <c r="O92">
        <f>_xlfn.XLOOKUP(Comuni[[#This Row],[Regione]],Table_0[Regione],Table_0[TOT AREA])</f>
        <v>6838505</v>
      </c>
      <c r="P92" s="1">
        <f>(Comuni[[#This Row],[Popolazione2011]]/Comuni[[#This Row],[Ammalati AREA]])*100</f>
        <v>8.8177167377957617E-3</v>
      </c>
    </row>
    <row r="93" spans="1:16" x14ac:dyDescent="0.3">
      <c r="A93" t="s">
        <v>96</v>
      </c>
      <c r="B93" t="s">
        <v>8021</v>
      </c>
      <c r="C93" t="s">
        <v>5</v>
      </c>
      <c r="D93">
        <v>4670</v>
      </c>
      <c r="E93" s="1">
        <f>(Comuni[[#This Row],[Popolazione2011]]/SUM(D:D))*100</f>
        <v>7.8589159333950307E-3</v>
      </c>
      <c r="F93">
        <f t="shared" si="1"/>
        <v>4363916</v>
      </c>
      <c r="G93" s="1">
        <f>(Comuni[[#This Row],[Popolazione2011]]/Comuni[[#This Row],[TOT POP REGIONE ]])*100</f>
        <v>0.10701397552106869</v>
      </c>
      <c r="H93" t="str">
        <f>IF(Comuni[[#This Row],[Popolazione2011]]&gt;300000,"MAGGIORE","")</f>
        <v/>
      </c>
      <c r="I93" t="str">
        <f>_xlfn.XLOOKUP(Comuni[[#This Row],[Regione]],Ripartizione_geografica[Regione],Ripartizione_geografica[Ripartizione geografica])</f>
        <v>Nord-ovest</v>
      </c>
      <c r="J93">
        <f>_xlfn.XLOOKUP(Comuni[[#This Row],[Regione]],Ripartizione_geografica[Regione],Ripartizione_geografica[Codice Regione])</f>
        <v>1</v>
      </c>
      <c r="K93">
        <f>_xlfn.XLOOKUP(Comuni[[#This Row],[Regione]],Table_0[Regione],Table_0[Totale])</f>
        <v>1792955</v>
      </c>
      <c r="L93">
        <f>_xlfn.XLOOKUP(Comuni[[#This Row],[Regione]],Table_0[Regione],Table_0[Guariti])</f>
        <v>1725727</v>
      </c>
      <c r="M93">
        <f>_xlfn.XLOOKUP(Comuni[[#This Row],[Regione]],Table_0[Regione],Table_0[Deceduti])</f>
        <v>13899</v>
      </c>
      <c r="N93" s="1">
        <f>(Comuni[[#This Row],[Popolazione2011]]/Comuni[[#This Row],[Ammalati TOT]])*100</f>
        <v>0.26046387109548202</v>
      </c>
      <c r="O93">
        <f>_xlfn.XLOOKUP(Comuni[[#This Row],[Regione]],Table_0[Regione],Table_0[TOT AREA])</f>
        <v>6838505</v>
      </c>
      <c r="P93" s="1">
        <f>(Comuni[[#This Row],[Popolazione2011]]/Comuni[[#This Row],[Ammalati AREA]])*100</f>
        <v>6.8289779710623888E-2</v>
      </c>
    </row>
    <row r="94" spans="1:16" x14ac:dyDescent="0.3">
      <c r="A94" t="s">
        <v>97</v>
      </c>
      <c r="B94" t="s">
        <v>8021</v>
      </c>
      <c r="C94" t="s">
        <v>5</v>
      </c>
      <c r="D94">
        <v>3330</v>
      </c>
      <c r="E94" s="1">
        <f>(Comuni[[#This Row],[Popolazione2011]]/SUM(D:D))*100</f>
        <v>5.6038950874101609E-3</v>
      </c>
      <c r="F94">
        <f t="shared" si="1"/>
        <v>4363916</v>
      </c>
      <c r="G94" s="1">
        <f>(Comuni[[#This Row],[Popolazione2011]]/Comuni[[#This Row],[TOT POP REGIONE ]])*100</f>
        <v>7.6307609953995451E-2</v>
      </c>
      <c r="H94" t="str">
        <f>IF(Comuni[[#This Row],[Popolazione2011]]&gt;300000,"MAGGIORE","")</f>
        <v/>
      </c>
      <c r="I94" t="str">
        <f>_xlfn.XLOOKUP(Comuni[[#This Row],[Regione]],Ripartizione_geografica[Regione],Ripartizione_geografica[Ripartizione geografica])</f>
        <v>Nord-ovest</v>
      </c>
      <c r="J94">
        <f>_xlfn.XLOOKUP(Comuni[[#This Row],[Regione]],Ripartizione_geografica[Regione],Ripartizione_geografica[Codice Regione])</f>
        <v>1</v>
      </c>
      <c r="K94">
        <f>_xlfn.XLOOKUP(Comuni[[#This Row],[Regione]],Table_0[Regione],Table_0[Totale])</f>
        <v>1792955</v>
      </c>
      <c r="L94">
        <f>_xlfn.XLOOKUP(Comuni[[#This Row],[Regione]],Table_0[Regione],Table_0[Guariti])</f>
        <v>1725727</v>
      </c>
      <c r="M94">
        <f>_xlfn.XLOOKUP(Comuni[[#This Row],[Regione]],Table_0[Regione],Table_0[Deceduti])</f>
        <v>13899</v>
      </c>
      <c r="N94" s="1">
        <f>(Comuni[[#This Row],[Popolazione2011]]/Comuni[[#This Row],[Ammalati TOT]])*100</f>
        <v>0.18572691450705678</v>
      </c>
      <c r="O94">
        <f>_xlfn.XLOOKUP(Comuni[[#This Row],[Regione]],Table_0[Regione],Table_0[TOT AREA])</f>
        <v>6838505</v>
      </c>
      <c r="P94" s="1">
        <f>(Comuni[[#This Row],[Popolazione2011]]/Comuni[[#This Row],[Ammalati AREA]])*100</f>
        <v>4.8694853626633304E-2</v>
      </c>
    </row>
    <row r="95" spans="1:16" x14ac:dyDescent="0.3">
      <c r="A95" t="s">
        <v>98</v>
      </c>
      <c r="B95" t="s">
        <v>8021</v>
      </c>
      <c r="C95" t="s">
        <v>5</v>
      </c>
      <c r="D95">
        <v>522</v>
      </c>
      <c r="E95" s="1">
        <f>(Comuni[[#This Row],[Popolazione2011]]/SUM(D:D))*100</f>
        <v>8.7844841910753881E-4</v>
      </c>
      <c r="F95">
        <f t="shared" si="1"/>
        <v>4363916</v>
      </c>
      <c r="G95" s="1">
        <f>(Comuni[[#This Row],[Popolazione2011]]/Comuni[[#This Row],[TOT POP REGIONE ]])*100</f>
        <v>1.1961733452247936E-2</v>
      </c>
      <c r="H95" t="str">
        <f>IF(Comuni[[#This Row],[Popolazione2011]]&gt;300000,"MAGGIORE","")</f>
        <v/>
      </c>
      <c r="I95" t="str">
        <f>_xlfn.XLOOKUP(Comuni[[#This Row],[Regione]],Ripartizione_geografica[Regione],Ripartizione_geografica[Ripartizione geografica])</f>
        <v>Nord-ovest</v>
      </c>
      <c r="J95">
        <f>_xlfn.XLOOKUP(Comuni[[#This Row],[Regione]],Ripartizione_geografica[Regione],Ripartizione_geografica[Codice Regione])</f>
        <v>1</v>
      </c>
      <c r="K95">
        <f>_xlfn.XLOOKUP(Comuni[[#This Row],[Regione]],Table_0[Regione],Table_0[Totale])</f>
        <v>1792955</v>
      </c>
      <c r="L95">
        <f>_xlfn.XLOOKUP(Comuni[[#This Row],[Regione]],Table_0[Regione],Table_0[Guariti])</f>
        <v>1725727</v>
      </c>
      <c r="M95">
        <f>_xlfn.XLOOKUP(Comuni[[#This Row],[Regione]],Table_0[Regione],Table_0[Deceduti])</f>
        <v>13899</v>
      </c>
      <c r="N95" s="1">
        <f>(Comuni[[#This Row],[Popolazione2011]]/Comuni[[#This Row],[Ammalati TOT]])*100</f>
        <v>2.911394876056566E-2</v>
      </c>
      <c r="O95">
        <f>_xlfn.XLOOKUP(Comuni[[#This Row],[Regione]],Table_0[Regione],Table_0[TOT AREA])</f>
        <v>6838505</v>
      </c>
      <c r="P95" s="1">
        <f>(Comuni[[#This Row],[Popolazione2011]]/Comuni[[#This Row],[Ammalati AREA]])*100</f>
        <v>7.6332473252560323E-3</v>
      </c>
    </row>
    <row r="96" spans="1:16" x14ac:dyDescent="0.3">
      <c r="A96" t="s">
        <v>99</v>
      </c>
      <c r="B96" t="s">
        <v>8021</v>
      </c>
      <c r="C96" t="s">
        <v>5</v>
      </c>
      <c r="D96">
        <v>997</v>
      </c>
      <c r="E96" s="1">
        <f>(Comuni[[#This Row],[Popolazione2011]]/SUM(D:D))*100</f>
        <v>1.6778028234678472E-3</v>
      </c>
      <c r="F96">
        <f t="shared" si="1"/>
        <v>4363916</v>
      </c>
      <c r="G96" s="1">
        <f>(Comuni[[#This Row],[Popolazione2011]]/Comuni[[#This Row],[TOT POP REGIONE ]])*100</f>
        <v>2.2846452589829869E-2</v>
      </c>
      <c r="H96" t="str">
        <f>IF(Comuni[[#This Row],[Popolazione2011]]&gt;300000,"MAGGIORE","")</f>
        <v/>
      </c>
      <c r="I96" t="str">
        <f>_xlfn.XLOOKUP(Comuni[[#This Row],[Regione]],Ripartizione_geografica[Regione],Ripartizione_geografica[Ripartizione geografica])</f>
        <v>Nord-ovest</v>
      </c>
      <c r="J96">
        <f>_xlfn.XLOOKUP(Comuni[[#This Row],[Regione]],Ripartizione_geografica[Regione],Ripartizione_geografica[Codice Regione])</f>
        <v>1</v>
      </c>
      <c r="K96">
        <f>_xlfn.XLOOKUP(Comuni[[#This Row],[Regione]],Table_0[Regione],Table_0[Totale])</f>
        <v>1792955</v>
      </c>
      <c r="L96">
        <f>_xlfn.XLOOKUP(Comuni[[#This Row],[Regione]],Table_0[Regione],Table_0[Guariti])</f>
        <v>1725727</v>
      </c>
      <c r="M96">
        <f>_xlfn.XLOOKUP(Comuni[[#This Row],[Regione]],Table_0[Regione],Table_0[Deceduti])</f>
        <v>13899</v>
      </c>
      <c r="N96" s="1">
        <f>(Comuni[[#This Row],[Popolazione2011]]/Comuni[[#This Row],[Ammalati TOT]])*100</f>
        <v>5.5606526655716401E-2</v>
      </c>
      <c r="O96">
        <f>_xlfn.XLOOKUP(Comuni[[#This Row],[Regione]],Table_0[Regione],Table_0[TOT AREA])</f>
        <v>6838505</v>
      </c>
      <c r="P96" s="1">
        <f>(Comuni[[#This Row],[Popolazione2011]]/Comuni[[#This Row],[Ammalati AREA]])*100</f>
        <v>1.4579209929655676E-2</v>
      </c>
    </row>
    <row r="97" spans="1:16" x14ac:dyDescent="0.3">
      <c r="A97" t="s">
        <v>100</v>
      </c>
      <c r="B97" t="s">
        <v>8021</v>
      </c>
      <c r="C97" t="s">
        <v>5</v>
      </c>
      <c r="D97">
        <v>7825</v>
      </c>
      <c r="E97" s="1">
        <f>(Comuni[[#This Row],[Popolazione2011]]/SUM(D:D))*100</f>
        <v>1.316831202972508E-2</v>
      </c>
      <c r="F97">
        <f t="shared" si="1"/>
        <v>4363916</v>
      </c>
      <c r="G97" s="1">
        <f>(Comuni[[#This Row],[Popolazione2011]]/Comuni[[#This Row],[TOT POP REGIONE ]])*100</f>
        <v>0.1793114257927971</v>
      </c>
      <c r="H97" t="str">
        <f>IF(Comuni[[#This Row],[Popolazione2011]]&gt;300000,"MAGGIORE","")</f>
        <v/>
      </c>
      <c r="I97" t="str">
        <f>_xlfn.XLOOKUP(Comuni[[#This Row],[Regione]],Ripartizione_geografica[Regione],Ripartizione_geografica[Ripartizione geografica])</f>
        <v>Nord-ovest</v>
      </c>
      <c r="J97">
        <f>_xlfn.XLOOKUP(Comuni[[#This Row],[Regione]],Ripartizione_geografica[Regione],Ripartizione_geografica[Codice Regione])</f>
        <v>1</v>
      </c>
      <c r="K97">
        <f>_xlfn.XLOOKUP(Comuni[[#This Row],[Regione]],Table_0[Regione],Table_0[Totale])</f>
        <v>1792955</v>
      </c>
      <c r="L97">
        <f>_xlfn.XLOOKUP(Comuni[[#This Row],[Regione]],Table_0[Regione],Table_0[Guariti])</f>
        <v>1725727</v>
      </c>
      <c r="M97">
        <f>_xlfn.XLOOKUP(Comuni[[#This Row],[Regione]],Table_0[Regione],Table_0[Deceduti])</f>
        <v>13899</v>
      </c>
      <c r="N97" s="1">
        <f>(Comuni[[#This Row],[Popolazione2011]]/Comuni[[#This Row],[Ammalati TOT]])*100</f>
        <v>0.43643036216748332</v>
      </c>
      <c r="O97">
        <f>_xlfn.XLOOKUP(Comuni[[#This Row],[Regione]],Table_0[Regione],Table_0[TOT AREA])</f>
        <v>6838505</v>
      </c>
      <c r="P97" s="1">
        <f>(Comuni[[#This Row],[Popolazione2011]]/Comuni[[#This Row],[Ammalati AREA]])*100</f>
        <v>0.1144255944830047</v>
      </c>
    </row>
    <row r="98" spans="1:16" x14ac:dyDescent="0.3">
      <c r="A98" t="s">
        <v>101</v>
      </c>
      <c r="B98" t="s">
        <v>8021</v>
      </c>
      <c r="C98" t="s">
        <v>5</v>
      </c>
      <c r="D98">
        <v>10084</v>
      </c>
      <c r="E98" s="1">
        <f>(Comuni[[#This Row],[Popolazione2011]]/SUM(D:D))*100</f>
        <v>1.6969873291724946E-2</v>
      </c>
      <c r="F98">
        <f t="shared" si="1"/>
        <v>4363916</v>
      </c>
      <c r="G98" s="1">
        <f>(Comuni[[#This Row],[Popolazione2011]]/Comuni[[#This Row],[TOT POP REGIONE ]])*100</f>
        <v>0.23107685849131834</v>
      </c>
      <c r="H98" t="str">
        <f>IF(Comuni[[#This Row],[Popolazione2011]]&gt;300000,"MAGGIORE","")</f>
        <v/>
      </c>
      <c r="I98" t="str">
        <f>_xlfn.XLOOKUP(Comuni[[#This Row],[Regione]],Ripartizione_geografica[Regione],Ripartizione_geografica[Ripartizione geografica])</f>
        <v>Nord-ovest</v>
      </c>
      <c r="J98">
        <f>_xlfn.XLOOKUP(Comuni[[#This Row],[Regione]],Ripartizione_geografica[Regione],Ripartizione_geografica[Codice Regione])</f>
        <v>1</v>
      </c>
      <c r="K98">
        <f>_xlfn.XLOOKUP(Comuni[[#This Row],[Regione]],Table_0[Regione],Table_0[Totale])</f>
        <v>1792955</v>
      </c>
      <c r="L98">
        <f>_xlfn.XLOOKUP(Comuni[[#This Row],[Regione]],Table_0[Regione],Table_0[Guariti])</f>
        <v>1725727</v>
      </c>
      <c r="M98">
        <f>_xlfn.XLOOKUP(Comuni[[#This Row],[Regione]],Table_0[Regione],Table_0[Deceduti])</f>
        <v>13899</v>
      </c>
      <c r="N98" s="1">
        <f>(Comuni[[#This Row],[Popolazione2011]]/Comuni[[#This Row],[Ammalati TOT]])*100</f>
        <v>0.56242348525200025</v>
      </c>
      <c r="O98">
        <f>_xlfn.XLOOKUP(Comuni[[#This Row],[Regione]],Table_0[Regione],Table_0[TOT AREA])</f>
        <v>6838505</v>
      </c>
      <c r="P98" s="1">
        <f>(Comuni[[#This Row],[Popolazione2011]]/Comuni[[#This Row],[Ammalati AREA]])*100</f>
        <v>0.14745913032161267</v>
      </c>
    </row>
    <row r="99" spans="1:16" x14ac:dyDescent="0.3">
      <c r="A99" t="s">
        <v>102</v>
      </c>
      <c r="B99" t="s">
        <v>8021</v>
      </c>
      <c r="C99" t="s">
        <v>5</v>
      </c>
      <c r="D99">
        <v>8436</v>
      </c>
      <c r="E99" s="1">
        <f>(Comuni[[#This Row],[Popolazione2011]]/SUM(D:D))*100</f>
        <v>1.4196534221439076E-2</v>
      </c>
      <c r="F99">
        <f t="shared" si="1"/>
        <v>4363916</v>
      </c>
      <c r="G99" s="1">
        <f>(Comuni[[#This Row],[Popolazione2011]]/Comuni[[#This Row],[TOT POP REGIONE ]])*100</f>
        <v>0.19331261188345514</v>
      </c>
      <c r="H99" t="str">
        <f>IF(Comuni[[#This Row],[Popolazione2011]]&gt;300000,"MAGGIORE","")</f>
        <v/>
      </c>
      <c r="I99" t="str">
        <f>_xlfn.XLOOKUP(Comuni[[#This Row],[Regione]],Ripartizione_geografica[Regione],Ripartizione_geografica[Ripartizione geografica])</f>
        <v>Nord-ovest</v>
      </c>
      <c r="J99">
        <f>_xlfn.XLOOKUP(Comuni[[#This Row],[Regione]],Ripartizione_geografica[Regione],Ripartizione_geografica[Codice Regione])</f>
        <v>1</v>
      </c>
      <c r="K99">
        <f>_xlfn.XLOOKUP(Comuni[[#This Row],[Regione]],Table_0[Regione],Table_0[Totale])</f>
        <v>1792955</v>
      </c>
      <c r="L99">
        <f>_xlfn.XLOOKUP(Comuni[[#This Row],[Regione]],Table_0[Regione],Table_0[Guariti])</f>
        <v>1725727</v>
      </c>
      <c r="M99">
        <f>_xlfn.XLOOKUP(Comuni[[#This Row],[Regione]],Table_0[Regione],Table_0[Deceduti])</f>
        <v>13899</v>
      </c>
      <c r="N99" s="1">
        <f>(Comuni[[#This Row],[Popolazione2011]]/Comuni[[#This Row],[Ammalati TOT]])*100</f>
        <v>0.4705081834178772</v>
      </c>
      <c r="O99">
        <f>_xlfn.XLOOKUP(Comuni[[#This Row],[Regione]],Table_0[Regione],Table_0[TOT AREA])</f>
        <v>6838505</v>
      </c>
      <c r="P99" s="1">
        <f>(Comuni[[#This Row],[Popolazione2011]]/Comuni[[#This Row],[Ammalati AREA]])*100</f>
        <v>0.1233602958541377</v>
      </c>
    </row>
    <row r="100" spans="1:16" x14ac:dyDescent="0.3">
      <c r="A100" t="s">
        <v>103</v>
      </c>
      <c r="B100" t="s">
        <v>8021</v>
      </c>
      <c r="C100" t="s">
        <v>5</v>
      </c>
      <c r="D100">
        <v>266</v>
      </c>
      <c r="E100" s="1">
        <f>(Comuni[[#This Row],[Popolazione2011]]/SUM(D:D))*100</f>
        <v>4.4763846644177267E-4</v>
      </c>
      <c r="F100">
        <f t="shared" si="1"/>
        <v>4363916</v>
      </c>
      <c r="G100" s="1">
        <f>(Comuni[[#This Row],[Popolazione2011]]/Comuni[[#This Row],[TOT POP REGIONE ]])*100</f>
        <v>6.0954427170458831E-3</v>
      </c>
      <c r="H100" t="str">
        <f>IF(Comuni[[#This Row],[Popolazione2011]]&gt;300000,"MAGGIORE","")</f>
        <v/>
      </c>
      <c r="I100" t="str">
        <f>_xlfn.XLOOKUP(Comuni[[#This Row],[Regione]],Ripartizione_geografica[Regione],Ripartizione_geografica[Ripartizione geografica])</f>
        <v>Nord-ovest</v>
      </c>
      <c r="J100">
        <f>_xlfn.XLOOKUP(Comuni[[#This Row],[Regione]],Ripartizione_geografica[Regione],Ripartizione_geografica[Codice Regione])</f>
        <v>1</v>
      </c>
      <c r="K100">
        <f>_xlfn.XLOOKUP(Comuni[[#This Row],[Regione]],Table_0[Regione],Table_0[Totale])</f>
        <v>1792955</v>
      </c>
      <c r="L100">
        <f>_xlfn.XLOOKUP(Comuni[[#This Row],[Regione]],Table_0[Regione],Table_0[Guariti])</f>
        <v>1725727</v>
      </c>
      <c r="M100">
        <f>_xlfn.XLOOKUP(Comuni[[#This Row],[Regione]],Table_0[Regione],Table_0[Deceduti])</f>
        <v>13899</v>
      </c>
      <c r="N100" s="1">
        <f>(Comuni[[#This Row],[Popolazione2011]]/Comuni[[#This Row],[Ammalati TOT]])*100</f>
        <v>1.4835843621284416E-2</v>
      </c>
      <c r="O100">
        <f>_xlfn.XLOOKUP(Comuni[[#This Row],[Regione]],Table_0[Regione],Table_0[TOT AREA])</f>
        <v>6838505</v>
      </c>
      <c r="P100" s="1">
        <f>(Comuni[[#This Row],[Popolazione2011]]/Comuni[[#This Row],[Ammalati AREA]])*100</f>
        <v>3.8897390584638012E-3</v>
      </c>
    </row>
    <row r="101" spans="1:16" x14ac:dyDescent="0.3">
      <c r="A101" t="s">
        <v>104</v>
      </c>
      <c r="B101" t="s">
        <v>8021</v>
      </c>
      <c r="C101" t="s">
        <v>5</v>
      </c>
      <c r="D101">
        <v>5230</v>
      </c>
      <c r="E101" s="1">
        <f>(Comuni[[#This Row],[Popolazione2011]]/SUM(D:D))*100</f>
        <v>8.8013127048513946E-3</v>
      </c>
      <c r="F101">
        <f t="shared" si="1"/>
        <v>4363916</v>
      </c>
      <c r="G101" s="1">
        <f>(Comuni[[#This Row],[Popolazione2011]]/Comuni[[#This Row],[TOT POP REGIONE ]])*100</f>
        <v>0.1198464865043232</v>
      </c>
      <c r="H101" t="str">
        <f>IF(Comuni[[#This Row],[Popolazione2011]]&gt;300000,"MAGGIORE","")</f>
        <v/>
      </c>
      <c r="I101" t="str">
        <f>_xlfn.XLOOKUP(Comuni[[#This Row],[Regione]],Ripartizione_geografica[Regione],Ripartizione_geografica[Ripartizione geografica])</f>
        <v>Nord-ovest</v>
      </c>
      <c r="J101">
        <f>_xlfn.XLOOKUP(Comuni[[#This Row],[Regione]],Ripartizione_geografica[Regione],Ripartizione_geografica[Codice Regione])</f>
        <v>1</v>
      </c>
      <c r="K101">
        <f>_xlfn.XLOOKUP(Comuni[[#This Row],[Regione]],Table_0[Regione],Table_0[Totale])</f>
        <v>1792955</v>
      </c>
      <c r="L101">
        <f>_xlfn.XLOOKUP(Comuni[[#This Row],[Regione]],Table_0[Regione],Table_0[Guariti])</f>
        <v>1725727</v>
      </c>
      <c r="M101">
        <f>_xlfn.XLOOKUP(Comuni[[#This Row],[Regione]],Table_0[Regione],Table_0[Deceduti])</f>
        <v>13899</v>
      </c>
      <c r="N101" s="1">
        <f>(Comuni[[#This Row],[Popolazione2011]]/Comuni[[#This Row],[Ammalati TOT]])*100</f>
        <v>0.29169722608765974</v>
      </c>
      <c r="O101">
        <f>_xlfn.XLOOKUP(Comuni[[#This Row],[Regione]],Table_0[Regione],Table_0[TOT AREA])</f>
        <v>6838505</v>
      </c>
      <c r="P101" s="1">
        <f>(Comuni[[#This Row],[Popolazione2011]]/Comuni[[#This Row],[Ammalati AREA]])*100</f>
        <v>7.6478704044231891E-2</v>
      </c>
    </row>
    <row r="102" spans="1:16" x14ac:dyDescent="0.3">
      <c r="A102" t="s">
        <v>105</v>
      </c>
      <c r="B102" t="s">
        <v>8021</v>
      </c>
      <c r="C102" t="s">
        <v>5</v>
      </c>
      <c r="D102">
        <v>2269</v>
      </c>
      <c r="E102" s="1">
        <f>(Comuni[[#This Row],[Popolazione2011]]/SUM(D:D))*100</f>
        <v>3.818389775775873E-3</v>
      </c>
      <c r="F102">
        <f t="shared" si="1"/>
        <v>4363916</v>
      </c>
      <c r="G102" s="1">
        <f>(Comuni[[#This Row],[Popolazione2011]]/Comuni[[#This Row],[TOT POP REGIONE ]])*100</f>
        <v>5.1994584680365073E-2</v>
      </c>
      <c r="H102" t="str">
        <f>IF(Comuni[[#This Row],[Popolazione2011]]&gt;300000,"MAGGIORE","")</f>
        <v/>
      </c>
      <c r="I102" t="str">
        <f>_xlfn.XLOOKUP(Comuni[[#This Row],[Regione]],Ripartizione_geografica[Regione],Ripartizione_geografica[Ripartizione geografica])</f>
        <v>Nord-ovest</v>
      </c>
      <c r="J102">
        <f>_xlfn.XLOOKUP(Comuni[[#This Row],[Regione]],Ripartizione_geografica[Regione],Ripartizione_geografica[Codice Regione])</f>
        <v>1</v>
      </c>
      <c r="K102">
        <f>_xlfn.XLOOKUP(Comuni[[#This Row],[Regione]],Table_0[Regione],Table_0[Totale])</f>
        <v>1792955</v>
      </c>
      <c r="L102">
        <f>_xlfn.XLOOKUP(Comuni[[#This Row],[Regione]],Table_0[Regione],Table_0[Guariti])</f>
        <v>1725727</v>
      </c>
      <c r="M102">
        <f>_xlfn.XLOOKUP(Comuni[[#This Row],[Regione]],Table_0[Regione],Table_0[Deceduti])</f>
        <v>13899</v>
      </c>
      <c r="N102" s="1">
        <f>(Comuni[[#This Row],[Popolazione2011]]/Comuni[[#This Row],[Ammalati TOT]])*100</f>
        <v>0.12655086156652007</v>
      </c>
      <c r="O102">
        <f>_xlfn.XLOOKUP(Comuni[[#This Row],[Regione]],Table_0[Regione],Table_0[TOT AREA])</f>
        <v>6838505</v>
      </c>
      <c r="P102" s="1">
        <f>(Comuni[[#This Row],[Popolazione2011]]/Comuni[[#This Row],[Ammalati AREA]])*100</f>
        <v>3.3179766630279571E-2</v>
      </c>
    </row>
    <row r="103" spans="1:16" x14ac:dyDescent="0.3">
      <c r="A103" t="s">
        <v>106</v>
      </c>
      <c r="B103" t="s">
        <v>8021</v>
      </c>
      <c r="C103" t="s">
        <v>5</v>
      </c>
      <c r="D103">
        <v>553</v>
      </c>
      <c r="E103" s="1">
        <f>(Comuni[[#This Row],[Popolazione2011]]/SUM(D:D))*100</f>
        <v>9.306168118131589E-4</v>
      </c>
      <c r="F103">
        <f t="shared" si="1"/>
        <v>4363916</v>
      </c>
      <c r="G103" s="1">
        <f>(Comuni[[#This Row],[Popolazione2011]]/Comuni[[#This Row],[TOT POP REGIONE ]])*100</f>
        <v>1.2672104595963808E-2</v>
      </c>
      <c r="H103" t="str">
        <f>IF(Comuni[[#This Row],[Popolazione2011]]&gt;300000,"MAGGIORE","")</f>
        <v/>
      </c>
      <c r="I103" t="str">
        <f>_xlfn.XLOOKUP(Comuni[[#This Row],[Regione]],Ripartizione_geografica[Regione],Ripartizione_geografica[Ripartizione geografica])</f>
        <v>Nord-ovest</v>
      </c>
      <c r="J103">
        <f>_xlfn.XLOOKUP(Comuni[[#This Row],[Regione]],Ripartizione_geografica[Regione],Ripartizione_geografica[Codice Regione])</f>
        <v>1</v>
      </c>
      <c r="K103">
        <f>_xlfn.XLOOKUP(Comuni[[#This Row],[Regione]],Table_0[Regione],Table_0[Totale])</f>
        <v>1792955</v>
      </c>
      <c r="L103">
        <f>_xlfn.XLOOKUP(Comuni[[#This Row],[Regione]],Table_0[Regione],Table_0[Guariti])</f>
        <v>1725727</v>
      </c>
      <c r="M103">
        <f>_xlfn.XLOOKUP(Comuni[[#This Row],[Regione]],Table_0[Regione],Table_0[Deceduti])</f>
        <v>13899</v>
      </c>
      <c r="N103" s="1">
        <f>(Comuni[[#This Row],[Popolazione2011]]/Comuni[[#This Row],[Ammalati TOT]])*100</f>
        <v>3.0842938054775497E-2</v>
      </c>
      <c r="O103">
        <f>_xlfn.XLOOKUP(Comuni[[#This Row],[Regione]],Table_0[Regione],Table_0[TOT AREA])</f>
        <v>6838505</v>
      </c>
      <c r="P103" s="1">
        <f>(Comuni[[#This Row],[Popolazione2011]]/Comuni[[#This Row],[Ammalati AREA]])*100</f>
        <v>8.0865627794379034E-3</v>
      </c>
    </row>
    <row r="104" spans="1:16" x14ac:dyDescent="0.3">
      <c r="A104" t="s">
        <v>107</v>
      </c>
      <c r="B104" t="s">
        <v>8021</v>
      </c>
      <c r="C104" t="s">
        <v>5</v>
      </c>
      <c r="D104">
        <v>2713</v>
      </c>
      <c r="E104" s="1">
        <f>(Comuni[[#This Row],[Popolazione2011]]/SUM(D:D))*100</f>
        <v>4.5655757874305614E-3</v>
      </c>
      <c r="F104">
        <f t="shared" si="1"/>
        <v>4363916</v>
      </c>
      <c r="G104" s="1">
        <f>(Comuni[[#This Row],[Popolazione2011]]/Comuni[[#This Row],[TOT POP REGIONE ]])*100</f>
        <v>6.2168932674231132E-2</v>
      </c>
      <c r="H104" t="str">
        <f>IF(Comuni[[#This Row],[Popolazione2011]]&gt;300000,"MAGGIORE","")</f>
        <v/>
      </c>
      <c r="I104" t="str">
        <f>_xlfn.XLOOKUP(Comuni[[#This Row],[Regione]],Ripartizione_geografica[Regione],Ripartizione_geografica[Ripartizione geografica])</f>
        <v>Nord-ovest</v>
      </c>
      <c r="J104">
        <f>_xlfn.XLOOKUP(Comuni[[#This Row],[Regione]],Ripartizione_geografica[Regione],Ripartizione_geografica[Codice Regione])</f>
        <v>1</v>
      </c>
      <c r="K104">
        <f>_xlfn.XLOOKUP(Comuni[[#This Row],[Regione]],Table_0[Regione],Table_0[Totale])</f>
        <v>1792955</v>
      </c>
      <c r="L104">
        <f>_xlfn.XLOOKUP(Comuni[[#This Row],[Regione]],Table_0[Regione],Table_0[Guariti])</f>
        <v>1725727</v>
      </c>
      <c r="M104">
        <f>_xlfn.XLOOKUP(Comuni[[#This Row],[Regione]],Table_0[Regione],Table_0[Deceduti])</f>
        <v>13899</v>
      </c>
      <c r="N104" s="1">
        <f>(Comuni[[#This Row],[Popolazione2011]]/Comuni[[#This Row],[Ammalati TOT]])*100</f>
        <v>0.15131445016746098</v>
      </c>
      <c r="O104">
        <f>_xlfn.XLOOKUP(Comuni[[#This Row],[Regione]],Table_0[Regione],Table_0[TOT AREA])</f>
        <v>6838505</v>
      </c>
      <c r="P104" s="1">
        <f>(Comuni[[#This Row],[Popolazione2011]]/Comuni[[#This Row],[Ammalati AREA]])*100</f>
        <v>3.9672413780497351E-2</v>
      </c>
    </row>
    <row r="105" spans="1:16" x14ac:dyDescent="0.3">
      <c r="A105" t="s">
        <v>108</v>
      </c>
      <c r="B105" t="s">
        <v>8021</v>
      </c>
      <c r="C105" t="s">
        <v>5</v>
      </c>
      <c r="D105">
        <v>837</v>
      </c>
      <c r="E105" s="1">
        <f>(Comuni[[#This Row],[Popolazione2011]]/SUM(D:D))*100</f>
        <v>1.4085466030517432E-3</v>
      </c>
      <c r="F105">
        <f t="shared" si="1"/>
        <v>4363916</v>
      </c>
      <c r="G105" s="1">
        <f>(Comuni[[#This Row],[Popolazione2011]]/Comuni[[#This Row],[TOT POP REGIONE ]])*100</f>
        <v>1.9180020880328587E-2</v>
      </c>
      <c r="H105" t="str">
        <f>IF(Comuni[[#This Row],[Popolazione2011]]&gt;300000,"MAGGIORE","")</f>
        <v/>
      </c>
      <c r="I105" t="str">
        <f>_xlfn.XLOOKUP(Comuni[[#This Row],[Regione]],Ripartizione_geografica[Regione],Ripartizione_geografica[Ripartizione geografica])</f>
        <v>Nord-ovest</v>
      </c>
      <c r="J105">
        <f>_xlfn.XLOOKUP(Comuni[[#This Row],[Regione]],Ripartizione_geografica[Regione],Ripartizione_geografica[Codice Regione])</f>
        <v>1</v>
      </c>
      <c r="K105">
        <f>_xlfn.XLOOKUP(Comuni[[#This Row],[Regione]],Table_0[Regione],Table_0[Totale])</f>
        <v>1792955</v>
      </c>
      <c r="L105">
        <f>_xlfn.XLOOKUP(Comuni[[#This Row],[Regione]],Table_0[Regione],Table_0[Guariti])</f>
        <v>1725727</v>
      </c>
      <c r="M105">
        <f>_xlfn.XLOOKUP(Comuni[[#This Row],[Regione]],Table_0[Regione],Table_0[Deceduti])</f>
        <v>13899</v>
      </c>
      <c r="N105" s="1">
        <f>(Comuni[[#This Row],[Popolazione2011]]/Comuni[[#This Row],[Ammalati TOT]])*100</f>
        <v>4.6682710943665627E-2</v>
      </c>
      <c r="O105">
        <f>_xlfn.XLOOKUP(Comuni[[#This Row],[Regione]],Table_0[Regione],Table_0[TOT AREA])</f>
        <v>6838505</v>
      </c>
      <c r="P105" s="1">
        <f>(Comuni[[#This Row],[Popolazione2011]]/Comuni[[#This Row],[Ammalati AREA]])*100</f>
        <v>1.2239517262910534E-2</v>
      </c>
    </row>
    <row r="106" spans="1:16" x14ac:dyDescent="0.3">
      <c r="A106" t="s">
        <v>109</v>
      </c>
      <c r="B106" t="s">
        <v>8021</v>
      </c>
      <c r="C106" t="s">
        <v>5</v>
      </c>
      <c r="D106">
        <v>2331</v>
      </c>
      <c r="E106" s="1">
        <f>(Comuni[[#This Row],[Popolazione2011]]/SUM(D:D))*100</f>
        <v>3.9227265611871129E-3</v>
      </c>
      <c r="F106">
        <f t="shared" si="1"/>
        <v>4363916</v>
      </c>
      <c r="G106" s="1">
        <f>(Comuni[[#This Row],[Popolazione2011]]/Comuni[[#This Row],[TOT POP REGIONE ]])*100</f>
        <v>5.3415326967796807E-2</v>
      </c>
      <c r="H106" t="str">
        <f>IF(Comuni[[#This Row],[Popolazione2011]]&gt;300000,"MAGGIORE","")</f>
        <v/>
      </c>
      <c r="I106" t="str">
        <f>_xlfn.XLOOKUP(Comuni[[#This Row],[Regione]],Ripartizione_geografica[Regione],Ripartizione_geografica[Ripartizione geografica])</f>
        <v>Nord-ovest</v>
      </c>
      <c r="J106">
        <f>_xlfn.XLOOKUP(Comuni[[#This Row],[Regione]],Ripartizione_geografica[Regione],Ripartizione_geografica[Codice Regione])</f>
        <v>1</v>
      </c>
      <c r="K106">
        <f>_xlfn.XLOOKUP(Comuni[[#This Row],[Regione]],Table_0[Regione],Table_0[Totale])</f>
        <v>1792955</v>
      </c>
      <c r="L106">
        <f>_xlfn.XLOOKUP(Comuni[[#This Row],[Regione]],Table_0[Regione],Table_0[Guariti])</f>
        <v>1725727</v>
      </c>
      <c r="M106">
        <f>_xlfn.XLOOKUP(Comuni[[#This Row],[Regione]],Table_0[Regione],Table_0[Deceduti])</f>
        <v>13899</v>
      </c>
      <c r="N106" s="1">
        <f>(Comuni[[#This Row],[Popolazione2011]]/Comuni[[#This Row],[Ammalati TOT]])*100</f>
        <v>0.13000884015493974</v>
      </c>
      <c r="O106">
        <f>_xlfn.XLOOKUP(Comuni[[#This Row],[Regione]],Table_0[Regione],Table_0[TOT AREA])</f>
        <v>6838505</v>
      </c>
      <c r="P106" s="1">
        <f>(Comuni[[#This Row],[Popolazione2011]]/Comuni[[#This Row],[Ammalati AREA]])*100</f>
        <v>3.4086397538643315E-2</v>
      </c>
    </row>
    <row r="107" spans="1:16" x14ac:dyDescent="0.3">
      <c r="A107" t="s">
        <v>110</v>
      </c>
      <c r="B107" t="s">
        <v>8021</v>
      </c>
      <c r="C107" t="s">
        <v>5</v>
      </c>
      <c r="D107">
        <v>3612</v>
      </c>
      <c r="E107" s="1">
        <f>(Comuni[[#This Row],[Popolazione2011]]/SUM(D:D))*100</f>
        <v>6.0784591758935441E-3</v>
      </c>
      <c r="F107">
        <f t="shared" si="1"/>
        <v>4363916</v>
      </c>
      <c r="G107" s="1">
        <f>(Comuni[[#This Row],[Popolazione2011]]/Comuni[[#This Row],[TOT POP REGIONE ]])*100</f>
        <v>8.2769695841991453E-2</v>
      </c>
      <c r="H107" t="str">
        <f>IF(Comuni[[#This Row],[Popolazione2011]]&gt;300000,"MAGGIORE","")</f>
        <v/>
      </c>
      <c r="I107" t="str">
        <f>_xlfn.XLOOKUP(Comuni[[#This Row],[Regione]],Ripartizione_geografica[Regione],Ripartizione_geografica[Ripartizione geografica])</f>
        <v>Nord-ovest</v>
      </c>
      <c r="J107">
        <f>_xlfn.XLOOKUP(Comuni[[#This Row],[Regione]],Ripartizione_geografica[Regione],Ripartizione_geografica[Codice Regione])</f>
        <v>1</v>
      </c>
      <c r="K107">
        <f>_xlfn.XLOOKUP(Comuni[[#This Row],[Regione]],Table_0[Regione],Table_0[Totale])</f>
        <v>1792955</v>
      </c>
      <c r="L107">
        <f>_xlfn.XLOOKUP(Comuni[[#This Row],[Regione]],Table_0[Regione],Table_0[Guariti])</f>
        <v>1725727</v>
      </c>
      <c r="M107">
        <f>_xlfn.XLOOKUP(Comuni[[#This Row],[Regione]],Table_0[Regione],Table_0[Deceduti])</f>
        <v>13899</v>
      </c>
      <c r="N107" s="1">
        <f>(Comuni[[#This Row],[Popolazione2011]]/Comuni[[#This Row],[Ammalati TOT]])*100</f>
        <v>0.20145513969954629</v>
      </c>
      <c r="O107">
        <f>_xlfn.XLOOKUP(Comuni[[#This Row],[Regione]],Table_0[Regione],Table_0[TOT AREA])</f>
        <v>6838505</v>
      </c>
      <c r="P107" s="1">
        <f>(Comuni[[#This Row],[Popolazione2011]]/Comuni[[#This Row],[Ammalati AREA]])*100</f>
        <v>5.281856195177162E-2</v>
      </c>
    </row>
    <row r="108" spans="1:16" x14ac:dyDescent="0.3">
      <c r="A108" t="s">
        <v>111</v>
      </c>
      <c r="B108" t="s">
        <v>8021</v>
      </c>
      <c r="C108" t="s">
        <v>5</v>
      </c>
      <c r="D108">
        <v>272</v>
      </c>
      <c r="E108" s="1">
        <f>(Comuni[[#This Row],[Popolazione2011]]/SUM(D:D))*100</f>
        <v>4.5773557470737654E-4</v>
      </c>
      <c r="F108">
        <f t="shared" si="1"/>
        <v>4363916</v>
      </c>
      <c r="G108" s="1">
        <f>(Comuni[[#This Row],[Popolazione2011]]/Comuni[[#This Row],[TOT POP REGIONE ]])*100</f>
        <v>6.2329339061521815E-3</v>
      </c>
      <c r="H108" t="str">
        <f>IF(Comuni[[#This Row],[Popolazione2011]]&gt;300000,"MAGGIORE","")</f>
        <v/>
      </c>
      <c r="I108" t="str">
        <f>_xlfn.XLOOKUP(Comuni[[#This Row],[Regione]],Ripartizione_geografica[Regione],Ripartizione_geografica[Ripartizione geografica])</f>
        <v>Nord-ovest</v>
      </c>
      <c r="J108">
        <f>_xlfn.XLOOKUP(Comuni[[#This Row],[Regione]],Ripartizione_geografica[Regione],Ripartizione_geografica[Codice Regione])</f>
        <v>1</v>
      </c>
      <c r="K108">
        <f>_xlfn.XLOOKUP(Comuni[[#This Row],[Regione]],Table_0[Regione],Table_0[Totale])</f>
        <v>1792955</v>
      </c>
      <c r="L108">
        <f>_xlfn.XLOOKUP(Comuni[[#This Row],[Regione]],Table_0[Regione],Table_0[Guariti])</f>
        <v>1725727</v>
      </c>
      <c r="M108">
        <f>_xlfn.XLOOKUP(Comuni[[#This Row],[Regione]],Table_0[Regione],Table_0[Deceduti])</f>
        <v>13899</v>
      </c>
      <c r="N108" s="1">
        <f>(Comuni[[#This Row],[Popolazione2011]]/Comuni[[#This Row],[Ammalati TOT]])*100</f>
        <v>1.5170486710486321E-2</v>
      </c>
      <c r="O108">
        <f>_xlfn.XLOOKUP(Comuni[[#This Row],[Regione]],Table_0[Regione],Table_0[TOT AREA])</f>
        <v>6838505</v>
      </c>
      <c r="P108" s="1">
        <f>(Comuni[[#This Row],[Popolazione2011]]/Comuni[[#This Row],[Ammalati AREA]])*100</f>
        <v>3.977477533466744E-3</v>
      </c>
    </row>
    <row r="109" spans="1:16" x14ac:dyDescent="0.3">
      <c r="A109" t="s">
        <v>112</v>
      </c>
      <c r="B109" t="s">
        <v>8021</v>
      </c>
      <c r="C109" t="s">
        <v>5</v>
      </c>
      <c r="D109">
        <v>1726</v>
      </c>
      <c r="E109" s="1">
        <f>(Comuni[[#This Row],[Popolazione2011]]/SUM(D:D))*100</f>
        <v>2.9046014777387203E-3</v>
      </c>
      <c r="F109">
        <f t="shared" si="1"/>
        <v>4363916</v>
      </c>
      <c r="G109" s="1">
        <f>(Comuni[[#This Row],[Popolazione2011]]/Comuni[[#This Row],[TOT POP REGIONE ]])*100</f>
        <v>3.9551632066245082E-2</v>
      </c>
      <c r="H109" t="str">
        <f>IF(Comuni[[#This Row],[Popolazione2011]]&gt;300000,"MAGGIORE","")</f>
        <v/>
      </c>
      <c r="I109" t="str">
        <f>_xlfn.XLOOKUP(Comuni[[#This Row],[Regione]],Ripartizione_geografica[Regione],Ripartizione_geografica[Ripartizione geografica])</f>
        <v>Nord-ovest</v>
      </c>
      <c r="J109">
        <f>_xlfn.XLOOKUP(Comuni[[#This Row],[Regione]],Ripartizione_geografica[Regione],Ripartizione_geografica[Codice Regione])</f>
        <v>1</v>
      </c>
      <c r="K109">
        <f>_xlfn.XLOOKUP(Comuni[[#This Row],[Regione]],Table_0[Regione],Table_0[Totale])</f>
        <v>1792955</v>
      </c>
      <c r="L109">
        <f>_xlfn.XLOOKUP(Comuni[[#This Row],[Regione]],Table_0[Regione],Table_0[Guariti])</f>
        <v>1725727</v>
      </c>
      <c r="M109">
        <f>_xlfn.XLOOKUP(Comuni[[#This Row],[Regione]],Table_0[Regione],Table_0[Deceduti])</f>
        <v>13899</v>
      </c>
      <c r="N109" s="1">
        <f>(Comuni[[#This Row],[Popolazione2011]]/Comuni[[#This Row],[Ammalati TOT]])*100</f>
        <v>9.6265661993747753E-2</v>
      </c>
      <c r="O109">
        <f>_xlfn.XLOOKUP(Comuni[[#This Row],[Regione]],Table_0[Regione],Table_0[TOT AREA])</f>
        <v>6838505</v>
      </c>
      <c r="P109" s="1">
        <f>(Comuni[[#This Row],[Popolazione2011]]/Comuni[[#This Row],[Ammalati AREA]])*100</f>
        <v>2.5239434642513242E-2</v>
      </c>
    </row>
    <row r="110" spans="1:16" x14ac:dyDescent="0.3">
      <c r="A110" t="s">
        <v>113</v>
      </c>
      <c r="B110" t="s">
        <v>8021</v>
      </c>
      <c r="C110" t="s">
        <v>5</v>
      </c>
      <c r="D110">
        <v>2840</v>
      </c>
      <c r="E110" s="1">
        <f>(Comuni[[#This Row],[Popolazione2011]]/SUM(D:D))*100</f>
        <v>4.7792979123858432E-3</v>
      </c>
      <c r="F110">
        <f t="shared" si="1"/>
        <v>4363916</v>
      </c>
      <c r="G110" s="1">
        <f>(Comuni[[#This Row],[Popolazione2011]]/Comuni[[#This Row],[TOT POP REGIONE ]])*100</f>
        <v>6.5079162843647773E-2</v>
      </c>
      <c r="H110" t="str">
        <f>IF(Comuni[[#This Row],[Popolazione2011]]&gt;300000,"MAGGIORE","")</f>
        <v/>
      </c>
      <c r="I110" t="str">
        <f>_xlfn.XLOOKUP(Comuni[[#This Row],[Regione]],Ripartizione_geografica[Regione],Ripartizione_geografica[Ripartizione geografica])</f>
        <v>Nord-ovest</v>
      </c>
      <c r="J110">
        <f>_xlfn.XLOOKUP(Comuni[[#This Row],[Regione]],Ripartizione_geografica[Regione],Ripartizione_geografica[Codice Regione])</f>
        <v>1</v>
      </c>
      <c r="K110">
        <f>_xlfn.XLOOKUP(Comuni[[#This Row],[Regione]],Table_0[Regione],Table_0[Totale])</f>
        <v>1792955</v>
      </c>
      <c r="L110">
        <f>_xlfn.XLOOKUP(Comuni[[#This Row],[Regione]],Table_0[Regione],Table_0[Guariti])</f>
        <v>1725727</v>
      </c>
      <c r="M110">
        <f>_xlfn.XLOOKUP(Comuni[[#This Row],[Regione]],Table_0[Regione],Table_0[Deceduti])</f>
        <v>13899</v>
      </c>
      <c r="N110" s="1">
        <f>(Comuni[[#This Row],[Popolazione2011]]/Comuni[[#This Row],[Ammalati TOT]])*100</f>
        <v>0.15839772888890127</v>
      </c>
      <c r="O110">
        <f>_xlfn.XLOOKUP(Comuni[[#This Row],[Regione]],Table_0[Regione],Table_0[TOT AREA])</f>
        <v>6838505</v>
      </c>
      <c r="P110" s="1">
        <f>(Comuni[[#This Row],[Popolazione2011]]/Comuni[[#This Row],[Ammalati AREA]])*100</f>
        <v>4.1529544834726304E-2</v>
      </c>
    </row>
    <row r="111" spans="1:16" x14ac:dyDescent="0.3">
      <c r="A111" t="s">
        <v>114</v>
      </c>
      <c r="B111" t="s">
        <v>8021</v>
      </c>
      <c r="C111" t="s">
        <v>5</v>
      </c>
      <c r="D111">
        <v>557</v>
      </c>
      <c r="E111" s="1">
        <f>(Comuni[[#This Row],[Popolazione2011]]/SUM(D:D))*100</f>
        <v>9.3734821732356156E-4</v>
      </c>
      <c r="F111">
        <f t="shared" si="1"/>
        <v>4363916</v>
      </c>
      <c r="G111" s="1">
        <f>(Comuni[[#This Row],[Popolazione2011]]/Comuni[[#This Row],[TOT POP REGIONE ]])*100</f>
        <v>1.276376538870134E-2</v>
      </c>
      <c r="H111" t="str">
        <f>IF(Comuni[[#This Row],[Popolazione2011]]&gt;300000,"MAGGIORE","")</f>
        <v/>
      </c>
      <c r="I111" t="str">
        <f>_xlfn.XLOOKUP(Comuni[[#This Row],[Regione]],Ripartizione_geografica[Regione],Ripartizione_geografica[Ripartizione geografica])</f>
        <v>Nord-ovest</v>
      </c>
      <c r="J111">
        <f>_xlfn.XLOOKUP(Comuni[[#This Row],[Regione]],Ripartizione_geografica[Regione],Ripartizione_geografica[Codice Regione])</f>
        <v>1</v>
      </c>
      <c r="K111">
        <f>_xlfn.XLOOKUP(Comuni[[#This Row],[Regione]],Table_0[Regione],Table_0[Totale])</f>
        <v>1792955</v>
      </c>
      <c r="L111">
        <f>_xlfn.XLOOKUP(Comuni[[#This Row],[Regione]],Table_0[Regione],Table_0[Guariti])</f>
        <v>1725727</v>
      </c>
      <c r="M111">
        <f>_xlfn.XLOOKUP(Comuni[[#This Row],[Regione]],Table_0[Regione],Table_0[Deceduti])</f>
        <v>13899</v>
      </c>
      <c r="N111" s="1">
        <f>(Comuni[[#This Row],[Popolazione2011]]/Comuni[[#This Row],[Ammalati TOT]])*100</f>
        <v>3.1066033447576764E-2</v>
      </c>
      <c r="O111">
        <f>_xlfn.XLOOKUP(Comuni[[#This Row],[Regione]],Table_0[Regione],Table_0[TOT AREA])</f>
        <v>6838505</v>
      </c>
      <c r="P111" s="1">
        <f>(Comuni[[#This Row],[Popolazione2011]]/Comuni[[#This Row],[Ammalati AREA]])*100</f>
        <v>8.1450550961065325E-3</v>
      </c>
    </row>
    <row r="112" spans="1:16" x14ac:dyDescent="0.3">
      <c r="A112" t="s">
        <v>115</v>
      </c>
      <c r="B112" t="s">
        <v>8021</v>
      </c>
      <c r="C112" t="s">
        <v>5</v>
      </c>
      <c r="D112">
        <v>9536</v>
      </c>
      <c r="E112" s="1">
        <f>(Comuni[[#This Row],[Popolazione2011]]/SUM(D:D))*100</f>
        <v>1.6047670736799788E-2</v>
      </c>
      <c r="F112">
        <f t="shared" si="1"/>
        <v>4363916</v>
      </c>
      <c r="G112" s="1">
        <f>(Comuni[[#This Row],[Popolazione2011]]/Comuni[[#This Row],[TOT POP REGIONE ]])*100</f>
        <v>0.21851932988627645</v>
      </c>
      <c r="H112" t="str">
        <f>IF(Comuni[[#This Row],[Popolazione2011]]&gt;300000,"MAGGIORE","")</f>
        <v/>
      </c>
      <c r="I112" t="str">
        <f>_xlfn.XLOOKUP(Comuni[[#This Row],[Regione]],Ripartizione_geografica[Regione],Ripartizione_geografica[Ripartizione geografica])</f>
        <v>Nord-ovest</v>
      </c>
      <c r="J112">
        <f>_xlfn.XLOOKUP(Comuni[[#This Row],[Regione]],Ripartizione_geografica[Regione],Ripartizione_geografica[Codice Regione])</f>
        <v>1</v>
      </c>
      <c r="K112">
        <f>_xlfn.XLOOKUP(Comuni[[#This Row],[Regione]],Table_0[Regione],Table_0[Totale])</f>
        <v>1792955</v>
      </c>
      <c r="L112">
        <f>_xlfn.XLOOKUP(Comuni[[#This Row],[Regione]],Table_0[Regione],Table_0[Guariti])</f>
        <v>1725727</v>
      </c>
      <c r="M112">
        <f>_xlfn.XLOOKUP(Comuni[[#This Row],[Regione]],Table_0[Regione],Table_0[Deceduti])</f>
        <v>13899</v>
      </c>
      <c r="N112" s="1">
        <f>(Comuni[[#This Row],[Popolazione2011]]/Comuni[[#This Row],[Ammalati TOT]])*100</f>
        <v>0.53185941643822621</v>
      </c>
      <c r="O112">
        <f>_xlfn.XLOOKUP(Comuni[[#This Row],[Regione]],Table_0[Regione],Table_0[TOT AREA])</f>
        <v>6838505</v>
      </c>
      <c r="P112" s="1">
        <f>(Comuni[[#This Row],[Popolazione2011]]/Comuni[[#This Row],[Ammalati AREA]])*100</f>
        <v>0.13944568293801057</v>
      </c>
    </row>
    <row r="113" spans="1:16" x14ac:dyDescent="0.3">
      <c r="A113" t="s">
        <v>116</v>
      </c>
      <c r="B113" t="s">
        <v>8021</v>
      </c>
      <c r="C113" t="s">
        <v>5</v>
      </c>
      <c r="D113">
        <v>1256</v>
      </c>
      <c r="E113" s="1">
        <f>(Comuni[[#This Row],[Popolazione2011]]/SUM(D:D))*100</f>
        <v>2.1136613302664151E-3</v>
      </c>
      <c r="F113">
        <f t="shared" si="1"/>
        <v>4363916</v>
      </c>
      <c r="G113" s="1">
        <f>(Comuni[[#This Row],[Popolazione2011]]/Comuni[[#This Row],[TOT POP REGIONE ]])*100</f>
        <v>2.8781488919585069E-2</v>
      </c>
      <c r="H113" t="str">
        <f>IF(Comuni[[#This Row],[Popolazione2011]]&gt;300000,"MAGGIORE","")</f>
        <v/>
      </c>
      <c r="I113" t="str">
        <f>_xlfn.XLOOKUP(Comuni[[#This Row],[Regione]],Ripartizione_geografica[Regione],Ripartizione_geografica[Ripartizione geografica])</f>
        <v>Nord-ovest</v>
      </c>
      <c r="J113">
        <f>_xlfn.XLOOKUP(Comuni[[#This Row],[Regione]],Ripartizione_geografica[Regione],Ripartizione_geografica[Codice Regione])</f>
        <v>1</v>
      </c>
      <c r="K113">
        <f>_xlfn.XLOOKUP(Comuni[[#This Row],[Regione]],Table_0[Regione],Table_0[Totale])</f>
        <v>1792955</v>
      </c>
      <c r="L113">
        <f>_xlfn.XLOOKUP(Comuni[[#This Row],[Regione]],Table_0[Regione],Table_0[Guariti])</f>
        <v>1725727</v>
      </c>
      <c r="M113">
        <f>_xlfn.XLOOKUP(Comuni[[#This Row],[Regione]],Table_0[Regione],Table_0[Deceduti])</f>
        <v>13899</v>
      </c>
      <c r="N113" s="1">
        <f>(Comuni[[#This Row],[Popolazione2011]]/Comuni[[#This Row],[Ammalati TOT]])*100</f>
        <v>7.0051953339598599E-2</v>
      </c>
      <c r="O113">
        <f>_xlfn.XLOOKUP(Comuni[[#This Row],[Regione]],Table_0[Regione],Table_0[TOT AREA])</f>
        <v>6838505</v>
      </c>
      <c r="P113" s="1">
        <f>(Comuni[[#This Row],[Popolazione2011]]/Comuni[[#This Row],[Ammalati AREA]])*100</f>
        <v>1.836658743394938E-2</v>
      </c>
    </row>
    <row r="114" spans="1:16" x14ac:dyDescent="0.3">
      <c r="A114" t="s">
        <v>117</v>
      </c>
      <c r="B114" t="s">
        <v>8021</v>
      </c>
      <c r="C114" t="s">
        <v>5</v>
      </c>
      <c r="D114">
        <v>653</v>
      </c>
      <c r="E114" s="1">
        <f>(Comuni[[#This Row],[Popolazione2011]]/SUM(D:D))*100</f>
        <v>1.0989019495732239E-3</v>
      </c>
      <c r="F114">
        <f t="shared" si="1"/>
        <v>4363916</v>
      </c>
      <c r="G114" s="1">
        <f>(Comuni[[#This Row],[Popolazione2011]]/Comuni[[#This Row],[TOT POP REGIONE ]])*100</f>
        <v>1.4963624414402112E-2</v>
      </c>
      <c r="H114" t="str">
        <f>IF(Comuni[[#This Row],[Popolazione2011]]&gt;300000,"MAGGIORE","")</f>
        <v/>
      </c>
      <c r="I114" t="str">
        <f>_xlfn.XLOOKUP(Comuni[[#This Row],[Regione]],Ripartizione_geografica[Regione],Ripartizione_geografica[Ripartizione geografica])</f>
        <v>Nord-ovest</v>
      </c>
      <c r="J114">
        <f>_xlfn.XLOOKUP(Comuni[[#This Row],[Regione]],Ripartizione_geografica[Regione],Ripartizione_geografica[Codice Regione])</f>
        <v>1</v>
      </c>
      <c r="K114">
        <f>_xlfn.XLOOKUP(Comuni[[#This Row],[Regione]],Table_0[Regione],Table_0[Totale])</f>
        <v>1792955</v>
      </c>
      <c r="L114">
        <f>_xlfn.XLOOKUP(Comuni[[#This Row],[Regione]],Table_0[Regione],Table_0[Guariti])</f>
        <v>1725727</v>
      </c>
      <c r="M114">
        <f>_xlfn.XLOOKUP(Comuni[[#This Row],[Regione]],Table_0[Regione],Table_0[Deceduti])</f>
        <v>13899</v>
      </c>
      <c r="N114" s="1">
        <f>(Comuni[[#This Row],[Popolazione2011]]/Comuni[[#This Row],[Ammalati TOT]])*100</f>
        <v>3.6420322874807232E-2</v>
      </c>
      <c r="O114">
        <f>_xlfn.XLOOKUP(Comuni[[#This Row],[Regione]],Table_0[Regione],Table_0[TOT AREA])</f>
        <v>6838505</v>
      </c>
      <c r="P114" s="1">
        <f>(Comuni[[#This Row],[Popolazione2011]]/Comuni[[#This Row],[Ammalati AREA]])*100</f>
        <v>9.5488706961536184E-3</v>
      </c>
    </row>
    <row r="115" spans="1:16" x14ac:dyDescent="0.3">
      <c r="A115" t="s">
        <v>118</v>
      </c>
      <c r="B115" t="s">
        <v>8021</v>
      </c>
      <c r="C115" t="s">
        <v>5</v>
      </c>
      <c r="D115">
        <v>16281</v>
      </c>
      <c r="E115" s="1">
        <f>(Comuni[[#This Row],[Popolazione2011]]/SUM(D:D))*100</f>
        <v>2.7398503278716169E-2</v>
      </c>
      <c r="F115">
        <f t="shared" si="1"/>
        <v>4363916</v>
      </c>
      <c r="G115" s="1">
        <f>(Comuni[[#This Row],[Popolazione2011]]/Comuni[[#This Row],[TOT POP REGIONE ]])*100</f>
        <v>0.37308234163993992</v>
      </c>
      <c r="H115" t="str">
        <f>IF(Comuni[[#This Row],[Popolazione2011]]&gt;300000,"MAGGIORE","")</f>
        <v/>
      </c>
      <c r="I115" t="str">
        <f>_xlfn.XLOOKUP(Comuni[[#This Row],[Regione]],Ripartizione_geografica[Regione],Ripartizione_geografica[Ripartizione geografica])</f>
        <v>Nord-ovest</v>
      </c>
      <c r="J115">
        <f>_xlfn.XLOOKUP(Comuni[[#This Row],[Regione]],Ripartizione_geografica[Regione],Ripartizione_geografica[Codice Regione])</f>
        <v>1</v>
      </c>
      <c r="K115">
        <f>_xlfn.XLOOKUP(Comuni[[#This Row],[Regione]],Table_0[Regione],Table_0[Totale])</f>
        <v>1792955</v>
      </c>
      <c r="L115">
        <f>_xlfn.XLOOKUP(Comuni[[#This Row],[Regione]],Table_0[Regione],Table_0[Guariti])</f>
        <v>1725727</v>
      </c>
      <c r="M115">
        <f>_xlfn.XLOOKUP(Comuni[[#This Row],[Regione]],Table_0[Regione],Table_0[Deceduti])</f>
        <v>13899</v>
      </c>
      <c r="N115" s="1">
        <f>(Comuni[[#This Row],[Popolazione2011]]/Comuni[[#This Row],[Ammalati TOT]])*100</f>
        <v>0.90805402254936685</v>
      </c>
      <c r="O115">
        <f>_xlfn.XLOOKUP(Comuni[[#This Row],[Regione]],Table_0[Regione],Table_0[TOT AREA])</f>
        <v>6838505</v>
      </c>
      <c r="P115" s="1">
        <f>(Comuni[[#This Row],[Popolazione2011]]/Comuni[[#This Row],[Ammalati AREA]])*100</f>
        <v>0.23807835192048554</v>
      </c>
    </row>
    <row r="116" spans="1:16" x14ac:dyDescent="0.3">
      <c r="A116" t="s">
        <v>119</v>
      </c>
      <c r="B116" t="s">
        <v>8021</v>
      </c>
      <c r="C116" t="s">
        <v>5</v>
      </c>
      <c r="D116">
        <v>3640</v>
      </c>
      <c r="E116" s="1">
        <f>(Comuni[[#This Row],[Popolazione2011]]/SUM(D:D))*100</f>
        <v>6.1255790144663629E-3</v>
      </c>
      <c r="F116">
        <f t="shared" si="1"/>
        <v>4363916</v>
      </c>
      <c r="G116" s="1">
        <f>(Comuni[[#This Row],[Popolazione2011]]/Comuni[[#This Row],[TOT POP REGIONE ]])*100</f>
        <v>8.3411321391154189E-2</v>
      </c>
      <c r="H116" t="str">
        <f>IF(Comuni[[#This Row],[Popolazione2011]]&gt;300000,"MAGGIORE","")</f>
        <v/>
      </c>
      <c r="I116" t="str">
        <f>_xlfn.XLOOKUP(Comuni[[#This Row],[Regione]],Ripartizione_geografica[Regione],Ripartizione_geografica[Ripartizione geografica])</f>
        <v>Nord-ovest</v>
      </c>
      <c r="J116">
        <f>_xlfn.XLOOKUP(Comuni[[#This Row],[Regione]],Ripartizione_geografica[Regione],Ripartizione_geografica[Codice Regione])</f>
        <v>1</v>
      </c>
      <c r="K116">
        <f>_xlfn.XLOOKUP(Comuni[[#This Row],[Regione]],Table_0[Regione],Table_0[Totale])</f>
        <v>1792955</v>
      </c>
      <c r="L116">
        <f>_xlfn.XLOOKUP(Comuni[[#This Row],[Regione]],Table_0[Regione],Table_0[Guariti])</f>
        <v>1725727</v>
      </c>
      <c r="M116">
        <f>_xlfn.XLOOKUP(Comuni[[#This Row],[Regione]],Table_0[Regione],Table_0[Deceduti])</f>
        <v>13899</v>
      </c>
      <c r="N116" s="1">
        <f>(Comuni[[#This Row],[Popolazione2011]]/Comuni[[#This Row],[Ammalati TOT]])*100</f>
        <v>0.20301680744915515</v>
      </c>
      <c r="O116">
        <f>_xlfn.XLOOKUP(Comuni[[#This Row],[Regione]],Table_0[Regione],Table_0[TOT AREA])</f>
        <v>6838505</v>
      </c>
      <c r="P116" s="1">
        <f>(Comuni[[#This Row],[Popolazione2011]]/Comuni[[#This Row],[Ammalati AREA]])*100</f>
        <v>5.3228008168452023E-2</v>
      </c>
    </row>
    <row r="117" spans="1:16" x14ac:dyDescent="0.3">
      <c r="A117" t="s">
        <v>120</v>
      </c>
      <c r="B117" t="s">
        <v>8021</v>
      </c>
      <c r="C117" t="s">
        <v>5</v>
      </c>
      <c r="D117">
        <v>715</v>
      </c>
      <c r="E117" s="1">
        <f>(Comuni[[#This Row],[Popolazione2011]]/SUM(D:D))*100</f>
        <v>1.2032387349844641E-3</v>
      </c>
      <c r="F117">
        <f t="shared" si="1"/>
        <v>4363916</v>
      </c>
      <c r="G117" s="1">
        <f>(Comuni[[#This Row],[Popolazione2011]]/Comuni[[#This Row],[TOT POP REGIONE ]])*100</f>
        <v>1.6384366701833856E-2</v>
      </c>
      <c r="H117" t="str">
        <f>IF(Comuni[[#This Row],[Popolazione2011]]&gt;300000,"MAGGIORE","")</f>
        <v/>
      </c>
      <c r="I117" t="str">
        <f>_xlfn.XLOOKUP(Comuni[[#This Row],[Regione]],Ripartizione_geografica[Regione],Ripartizione_geografica[Ripartizione geografica])</f>
        <v>Nord-ovest</v>
      </c>
      <c r="J117">
        <f>_xlfn.XLOOKUP(Comuni[[#This Row],[Regione]],Ripartizione_geografica[Regione],Ripartizione_geografica[Codice Regione])</f>
        <v>1</v>
      </c>
      <c r="K117">
        <f>_xlfn.XLOOKUP(Comuni[[#This Row],[Regione]],Table_0[Regione],Table_0[Totale])</f>
        <v>1792955</v>
      </c>
      <c r="L117">
        <f>_xlfn.XLOOKUP(Comuni[[#This Row],[Regione]],Table_0[Regione],Table_0[Guariti])</f>
        <v>1725727</v>
      </c>
      <c r="M117">
        <f>_xlfn.XLOOKUP(Comuni[[#This Row],[Regione]],Table_0[Regione],Table_0[Deceduti])</f>
        <v>13899</v>
      </c>
      <c r="N117" s="1">
        <f>(Comuni[[#This Row],[Popolazione2011]]/Comuni[[#This Row],[Ammalati TOT]])*100</f>
        <v>3.9878301463226906E-2</v>
      </c>
      <c r="O117">
        <f>_xlfn.XLOOKUP(Comuni[[#This Row],[Regione]],Table_0[Regione],Table_0[TOT AREA])</f>
        <v>6838505</v>
      </c>
      <c r="P117" s="1">
        <f>(Comuni[[#This Row],[Popolazione2011]]/Comuni[[#This Row],[Ammalati AREA]])*100</f>
        <v>1.0455501604517362E-2</v>
      </c>
    </row>
    <row r="118" spans="1:16" x14ac:dyDescent="0.3">
      <c r="A118" t="s">
        <v>121</v>
      </c>
      <c r="B118" t="s">
        <v>8021</v>
      </c>
      <c r="C118" t="s">
        <v>5</v>
      </c>
      <c r="D118">
        <v>191</v>
      </c>
      <c r="E118" s="1">
        <f>(Comuni[[#This Row],[Popolazione2011]]/SUM(D:D))*100</f>
        <v>3.2142461312172397E-4</v>
      </c>
      <c r="F118">
        <f t="shared" si="1"/>
        <v>4363916</v>
      </c>
      <c r="G118" s="1">
        <f>(Comuni[[#This Row],[Popolazione2011]]/Comuni[[#This Row],[TOT POP REGIONE ]])*100</f>
        <v>4.3768028532171566E-3</v>
      </c>
      <c r="H118" t="str">
        <f>IF(Comuni[[#This Row],[Popolazione2011]]&gt;300000,"MAGGIORE","")</f>
        <v/>
      </c>
      <c r="I118" t="str">
        <f>_xlfn.XLOOKUP(Comuni[[#This Row],[Regione]],Ripartizione_geografica[Regione],Ripartizione_geografica[Ripartizione geografica])</f>
        <v>Nord-ovest</v>
      </c>
      <c r="J118">
        <f>_xlfn.XLOOKUP(Comuni[[#This Row],[Regione]],Ripartizione_geografica[Regione],Ripartizione_geografica[Codice Regione])</f>
        <v>1</v>
      </c>
      <c r="K118">
        <f>_xlfn.XLOOKUP(Comuni[[#This Row],[Regione]],Table_0[Regione],Table_0[Totale])</f>
        <v>1792955</v>
      </c>
      <c r="L118">
        <f>_xlfn.XLOOKUP(Comuni[[#This Row],[Regione]],Table_0[Regione],Table_0[Guariti])</f>
        <v>1725727</v>
      </c>
      <c r="M118">
        <f>_xlfn.XLOOKUP(Comuni[[#This Row],[Regione]],Table_0[Regione],Table_0[Deceduti])</f>
        <v>13899</v>
      </c>
      <c r="N118" s="1">
        <f>(Comuni[[#This Row],[Popolazione2011]]/Comuni[[#This Row],[Ammalati TOT]])*100</f>
        <v>1.0652805006260615E-2</v>
      </c>
      <c r="O118">
        <f>_xlfn.XLOOKUP(Comuni[[#This Row],[Regione]],Table_0[Regione],Table_0[TOT AREA])</f>
        <v>6838505</v>
      </c>
      <c r="P118" s="1">
        <f>(Comuni[[#This Row],[Popolazione2011]]/Comuni[[#This Row],[Ammalati AREA]])*100</f>
        <v>2.7930081209270154E-3</v>
      </c>
    </row>
    <row r="119" spans="1:16" x14ac:dyDescent="0.3">
      <c r="A119" t="s">
        <v>122</v>
      </c>
      <c r="B119" t="s">
        <v>8021</v>
      </c>
      <c r="C119" t="s">
        <v>5</v>
      </c>
      <c r="D119">
        <v>1040</v>
      </c>
      <c r="E119" s="1">
        <f>(Comuni[[#This Row],[Popolazione2011]]/SUM(D:D))*100</f>
        <v>1.750165432704675E-3</v>
      </c>
      <c r="F119">
        <f t="shared" si="1"/>
        <v>4363916</v>
      </c>
      <c r="G119" s="1">
        <f>(Comuni[[#This Row],[Popolazione2011]]/Comuni[[#This Row],[TOT POP REGIONE ]])*100</f>
        <v>2.3831806111758339E-2</v>
      </c>
      <c r="H119" t="str">
        <f>IF(Comuni[[#This Row],[Popolazione2011]]&gt;300000,"MAGGIORE","")</f>
        <v/>
      </c>
      <c r="I119" t="str">
        <f>_xlfn.XLOOKUP(Comuni[[#This Row],[Regione]],Ripartizione_geografica[Regione],Ripartizione_geografica[Ripartizione geografica])</f>
        <v>Nord-ovest</v>
      </c>
      <c r="J119">
        <f>_xlfn.XLOOKUP(Comuni[[#This Row],[Regione]],Ripartizione_geografica[Regione],Ripartizione_geografica[Codice Regione])</f>
        <v>1</v>
      </c>
      <c r="K119">
        <f>_xlfn.XLOOKUP(Comuni[[#This Row],[Regione]],Table_0[Regione],Table_0[Totale])</f>
        <v>1792955</v>
      </c>
      <c r="L119">
        <f>_xlfn.XLOOKUP(Comuni[[#This Row],[Regione]],Table_0[Regione],Table_0[Guariti])</f>
        <v>1725727</v>
      </c>
      <c r="M119">
        <f>_xlfn.XLOOKUP(Comuni[[#This Row],[Regione]],Table_0[Regione],Table_0[Deceduti])</f>
        <v>13899</v>
      </c>
      <c r="N119" s="1">
        <f>(Comuni[[#This Row],[Popolazione2011]]/Comuni[[#This Row],[Ammalati TOT]])*100</f>
        <v>5.8004802128330042E-2</v>
      </c>
      <c r="O119">
        <f>_xlfn.XLOOKUP(Comuni[[#This Row],[Regione]],Table_0[Regione],Table_0[TOT AREA])</f>
        <v>6838505</v>
      </c>
      <c r="P119" s="1">
        <f>(Comuni[[#This Row],[Popolazione2011]]/Comuni[[#This Row],[Ammalati AREA]])*100</f>
        <v>1.5208002333843434E-2</v>
      </c>
    </row>
    <row r="120" spans="1:16" x14ac:dyDescent="0.3">
      <c r="A120" t="s">
        <v>123</v>
      </c>
      <c r="B120" t="s">
        <v>8021</v>
      </c>
      <c r="C120" t="s">
        <v>5</v>
      </c>
      <c r="D120">
        <v>37194</v>
      </c>
      <c r="E120" s="1">
        <f>(Comuni[[#This Row],[Popolazione2011]]/SUM(D:D))*100</f>
        <v>6.2591974138478543E-2</v>
      </c>
      <c r="F120">
        <f t="shared" si="1"/>
        <v>4363916</v>
      </c>
      <c r="G120" s="1">
        <f>(Comuni[[#This Row],[Popolazione2011]]/Comuni[[#This Row],[TOT POP REGIONE ]])*100</f>
        <v>0.85230788126994195</v>
      </c>
      <c r="H120" t="str">
        <f>IF(Comuni[[#This Row],[Popolazione2011]]&gt;300000,"MAGGIORE","")</f>
        <v/>
      </c>
      <c r="I120" t="str">
        <f>_xlfn.XLOOKUP(Comuni[[#This Row],[Regione]],Ripartizione_geografica[Regione],Ripartizione_geografica[Ripartizione geografica])</f>
        <v>Nord-ovest</v>
      </c>
      <c r="J120">
        <f>_xlfn.XLOOKUP(Comuni[[#This Row],[Regione]],Ripartizione_geografica[Regione],Ripartizione_geografica[Codice Regione])</f>
        <v>1</v>
      </c>
      <c r="K120">
        <f>_xlfn.XLOOKUP(Comuni[[#This Row],[Regione]],Table_0[Regione],Table_0[Totale])</f>
        <v>1792955</v>
      </c>
      <c r="L120">
        <f>_xlfn.XLOOKUP(Comuni[[#This Row],[Regione]],Table_0[Regione],Table_0[Guariti])</f>
        <v>1725727</v>
      </c>
      <c r="M120">
        <f>_xlfn.XLOOKUP(Comuni[[#This Row],[Regione]],Table_0[Regione],Table_0[Deceduti])</f>
        <v>13899</v>
      </c>
      <c r="N120" s="1">
        <f>(Comuni[[#This Row],[Popolazione2011]]/Comuni[[#This Row],[Ammalati TOT]])*100</f>
        <v>2.0744525099626037</v>
      </c>
      <c r="O120">
        <f>_xlfn.XLOOKUP(Comuni[[#This Row],[Regione]],Table_0[Regione],Table_0[TOT AREA])</f>
        <v>6838505</v>
      </c>
      <c r="P120" s="1">
        <f>(Comuni[[#This Row],[Popolazione2011]]/Comuni[[#This Row],[Ammalati AREA]])*100</f>
        <v>0.54389080654324307</v>
      </c>
    </row>
    <row r="121" spans="1:16" x14ac:dyDescent="0.3">
      <c r="A121" t="s">
        <v>124</v>
      </c>
      <c r="B121" t="s">
        <v>8021</v>
      </c>
      <c r="C121" t="s">
        <v>5</v>
      </c>
      <c r="D121">
        <v>49</v>
      </c>
      <c r="E121" s="1">
        <f>(Comuni[[#This Row],[Popolazione2011]]/SUM(D:D))*100</f>
        <v>8.2459717502431808E-5</v>
      </c>
      <c r="F121">
        <f t="shared" si="1"/>
        <v>4363916</v>
      </c>
      <c r="G121" s="1">
        <f>(Comuni[[#This Row],[Popolazione2011]]/Comuni[[#This Row],[TOT POP REGIONE ]])*100</f>
        <v>1.122844711034768E-3</v>
      </c>
      <c r="H121" t="str">
        <f>IF(Comuni[[#This Row],[Popolazione2011]]&gt;300000,"MAGGIORE","")</f>
        <v/>
      </c>
      <c r="I121" t="str">
        <f>_xlfn.XLOOKUP(Comuni[[#This Row],[Regione]],Ripartizione_geografica[Regione],Ripartizione_geografica[Ripartizione geografica])</f>
        <v>Nord-ovest</v>
      </c>
      <c r="J121">
        <f>_xlfn.XLOOKUP(Comuni[[#This Row],[Regione]],Ripartizione_geografica[Regione],Ripartizione_geografica[Codice Regione])</f>
        <v>1</v>
      </c>
      <c r="K121">
        <f>_xlfn.XLOOKUP(Comuni[[#This Row],[Regione]],Table_0[Regione],Table_0[Totale])</f>
        <v>1792955</v>
      </c>
      <c r="L121">
        <f>_xlfn.XLOOKUP(Comuni[[#This Row],[Regione]],Table_0[Regione],Table_0[Guariti])</f>
        <v>1725727</v>
      </c>
      <c r="M121">
        <f>_xlfn.XLOOKUP(Comuni[[#This Row],[Regione]],Table_0[Regione],Table_0[Deceduti])</f>
        <v>13899</v>
      </c>
      <c r="N121" s="1">
        <f>(Comuni[[#This Row],[Popolazione2011]]/Comuni[[#This Row],[Ammalati TOT]])*100</f>
        <v>2.7329185618155502E-3</v>
      </c>
      <c r="O121">
        <f>_xlfn.XLOOKUP(Comuni[[#This Row],[Regione]],Table_0[Regione],Table_0[TOT AREA])</f>
        <v>6838505</v>
      </c>
      <c r="P121" s="1">
        <f>(Comuni[[#This Row],[Popolazione2011]]/Comuni[[#This Row],[Ammalati AREA]])*100</f>
        <v>7.1653087919070033E-4</v>
      </c>
    </row>
    <row r="122" spans="1:16" x14ac:dyDescent="0.3">
      <c r="A122" t="s">
        <v>125</v>
      </c>
      <c r="B122" t="s">
        <v>8021</v>
      </c>
      <c r="C122" t="s">
        <v>5</v>
      </c>
      <c r="D122">
        <v>741</v>
      </c>
      <c r="E122" s="1">
        <f>(Comuni[[#This Row],[Popolazione2011]]/SUM(D:D))*100</f>
        <v>1.246992870802081E-3</v>
      </c>
      <c r="F122">
        <f t="shared" si="1"/>
        <v>4363916</v>
      </c>
      <c r="G122" s="1">
        <f>(Comuni[[#This Row],[Popolazione2011]]/Comuni[[#This Row],[TOT POP REGIONE ]])*100</f>
        <v>1.6980161854627817E-2</v>
      </c>
      <c r="H122" t="str">
        <f>IF(Comuni[[#This Row],[Popolazione2011]]&gt;300000,"MAGGIORE","")</f>
        <v/>
      </c>
      <c r="I122" t="str">
        <f>_xlfn.XLOOKUP(Comuni[[#This Row],[Regione]],Ripartizione_geografica[Regione],Ripartizione_geografica[Ripartizione geografica])</f>
        <v>Nord-ovest</v>
      </c>
      <c r="J122">
        <f>_xlfn.XLOOKUP(Comuni[[#This Row],[Regione]],Ripartizione_geografica[Regione],Ripartizione_geografica[Codice Regione])</f>
        <v>1</v>
      </c>
      <c r="K122">
        <f>_xlfn.XLOOKUP(Comuni[[#This Row],[Regione]],Table_0[Regione],Table_0[Totale])</f>
        <v>1792955</v>
      </c>
      <c r="L122">
        <f>_xlfn.XLOOKUP(Comuni[[#This Row],[Regione]],Table_0[Regione],Table_0[Guariti])</f>
        <v>1725727</v>
      </c>
      <c r="M122">
        <f>_xlfn.XLOOKUP(Comuni[[#This Row],[Regione]],Table_0[Regione],Table_0[Deceduti])</f>
        <v>13899</v>
      </c>
      <c r="N122" s="1">
        <f>(Comuni[[#This Row],[Popolazione2011]]/Comuni[[#This Row],[Ammalati TOT]])*100</f>
        <v>4.1328421516435163E-2</v>
      </c>
      <c r="O122">
        <f>_xlfn.XLOOKUP(Comuni[[#This Row],[Regione]],Table_0[Regione],Table_0[TOT AREA])</f>
        <v>6838505</v>
      </c>
      <c r="P122" s="1">
        <f>(Comuni[[#This Row],[Popolazione2011]]/Comuni[[#This Row],[Ammalati AREA]])*100</f>
        <v>1.0835701662863448E-2</v>
      </c>
    </row>
    <row r="123" spans="1:16" x14ac:dyDescent="0.3">
      <c r="A123" t="s">
        <v>126</v>
      </c>
      <c r="B123" t="s">
        <v>8021</v>
      </c>
      <c r="C123" t="s">
        <v>5</v>
      </c>
      <c r="D123">
        <v>393</v>
      </c>
      <c r="E123" s="1">
        <f>(Comuni[[#This Row],[Popolazione2011]]/SUM(D:D))*100</f>
        <v>6.6136059139705508E-4</v>
      </c>
      <c r="F123">
        <f t="shared" si="1"/>
        <v>4363916</v>
      </c>
      <c r="G123" s="1">
        <f>(Comuni[[#This Row],[Popolazione2011]]/Comuni[[#This Row],[TOT POP REGIONE ]])*100</f>
        <v>9.0056728864625259E-3</v>
      </c>
      <c r="H123" t="str">
        <f>IF(Comuni[[#This Row],[Popolazione2011]]&gt;300000,"MAGGIORE","")</f>
        <v/>
      </c>
      <c r="I123" t="str">
        <f>_xlfn.XLOOKUP(Comuni[[#This Row],[Regione]],Ripartizione_geografica[Regione],Ripartizione_geografica[Ripartizione geografica])</f>
        <v>Nord-ovest</v>
      </c>
      <c r="J123">
        <f>_xlfn.XLOOKUP(Comuni[[#This Row],[Regione]],Ripartizione_geografica[Regione],Ripartizione_geografica[Codice Regione])</f>
        <v>1</v>
      </c>
      <c r="K123">
        <f>_xlfn.XLOOKUP(Comuni[[#This Row],[Regione]],Table_0[Regione],Table_0[Totale])</f>
        <v>1792955</v>
      </c>
      <c r="L123">
        <f>_xlfn.XLOOKUP(Comuni[[#This Row],[Regione]],Table_0[Regione],Table_0[Guariti])</f>
        <v>1725727</v>
      </c>
      <c r="M123">
        <f>_xlfn.XLOOKUP(Comuni[[#This Row],[Regione]],Table_0[Regione],Table_0[Deceduti])</f>
        <v>13899</v>
      </c>
      <c r="N123" s="1">
        <f>(Comuni[[#This Row],[Popolazione2011]]/Comuni[[#This Row],[Ammalati TOT]])*100</f>
        <v>2.1919122342724719E-2</v>
      </c>
      <c r="O123">
        <f>_xlfn.XLOOKUP(Comuni[[#This Row],[Regione]],Table_0[Regione],Table_0[TOT AREA])</f>
        <v>6838505</v>
      </c>
      <c r="P123" s="1">
        <f>(Comuni[[#This Row],[Popolazione2011]]/Comuni[[#This Row],[Ammalati AREA]])*100</f>
        <v>5.746870112692759E-3</v>
      </c>
    </row>
    <row r="124" spans="1:16" x14ac:dyDescent="0.3">
      <c r="A124" t="s">
        <v>127</v>
      </c>
      <c r="B124" t="s">
        <v>8021</v>
      </c>
      <c r="C124" t="s">
        <v>5</v>
      </c>
      <c r="D124">
        <v>425</v>
      </c>
      <c r="E124" s="1">
        <f>(Comuni[[#This Row],[Popolazione2011]]/SUM(D:D))*100</f>
        <v>7.1521183548027588E-4</v>
      </c>
      <c r="F124">
        <f t="shared" si="1"/>
        <v>4363916</v>
      </c>
      <c r="G124" s="1">
        <f>(Comuni[[#This Row],[Popolazione2011]]/Comuni[[#This Row],[TOT POP REGIONE ]])*100</f>
        <v>9.738959228362782E-3</v>
      </c>
      <c r="H124" t="str">
        <f>IF(Comuni[[#This Row],[Popolazione2011]]&gt;300000,"MAGGIORE","")</f>
        <v/>
      </c>
      <c r="I124" t="str">
        <f>_xlfn.XLOOKUP(Comuni[[#This Row],[Regione]],Ripartizione_geografica[Regione],Ripartizione_geografica[Ripartizione geografica])</f>
        <v>Nord-ovest</v>
      </c>
      <c r="J124">
        <f>_xlfn.XLOOKUP(Comuni[[#This Row],[Regione]],Ripartizione_geografica[Regione],Ripartizione_geografica[Codice Regione])</f>
        <v>1</v>
      </c>
      <c r="K124">
        <f>_xlfn.XLOOKUP(Comuni[[#This Row],[Regione]],Table_0[Regione],Table_0[Totale])</f>
        <v>1792955</v>
      </c>
      <c r="L124">
        <f>_xlfn.XLOOKUP(Comuni[[#This Row],[Regione]],Table_0[Regione],Table_0[Guariti])</f>
        <v>1725727</v>
      </c>
      <c r="M124">
        <f>_xlfn.XLOOKUP(Comuni[[#This Row],[Regione]],Table_0[Regione],Table_0[Deceduti])</f>
        <v>13899</v>
      </c>
      <c r="N124" s="1">
        <f>(Comuni[[#This Row],[Popolazione2011]]/Comuni[[#This Row],[Ammalati TOT]])*100</f>
        <v>2.3703885485134874E-2</v>
      </c>
      <c r="O124">
        <f>_xlfn.XLOOKUP(Comuni[[#This Row],[Regione]],Table_0[Regione],Table_0[TOT AREA])</f>
        <v>6838505</v>
      </c>
      <c r="P124" s="1">
        <f>(Comuni[[#This Row],[Popolazione2011]]/Comuni[[#This Row],[Ammalati AREA]])*100</f>
        <v>6.2148086460417891E-3</v>
      </c>
    </row>
    <row r="125" spans="1:16" x14ac:dyDescent="0.3">
      <c r="A125" t="s">
        <v>128</v>
      </c>
      <c r="B125" t="s">
        <v>8021</v>
      </c>
      <c r="C125" t="s">
        <v>5</v>
      </c>
      <c r="D125">
        <v>23592</v>
      </c>
      <c r="E125" s="1">
        <f>(Comuni[[#This Row],[Popolazione2011]]/SUM(D:D))*100</f>
        <v>3.9701829700354511E-2</v>
      </c>
      <c r="F125">
        <f t="shared" si="1"/>
        <v>4363916</v>
      </c>
      <c r="G125" s="1">
        <f>(Comuni[[#This Row],[Popolazione2011]]/Comuni[[#This Row],[TOT POP REGIONE ]])*100</f>
        <v>0.54061535556596418</v>
      </c>
      <c r="H125" t="str">
        <f>IF(Comuni[[#This Row],[Popolazione2011]]&gt;300000,"MAGGIORE","")</f>
        <v/>
      </c>
      <c r="I125" t="str">
        <f>_xlfn.XLOOKUP(Comuni[[#This Row],[Regione]],Ripartizione_geografica[Regione],Ripartizione_geografica[Ripartizione geografica])</f>
        <v>Nord-ovest</v>
      </c>
      <c r="J125">
        <f>_xlfn.XLOOKUP(Comuni[[#This Row],[Regione]],Ripartizione_geografica[Regione],Ripartizione_geografica[Codice Regione])</f>
        <v>1</v>
      </c>
      <c r="K125">
        <f>_xlfn.XLOOKUP(Comuni[[#This Row],[Regione]],Table_0[Regione],Table_0[Totale])</f>
        <v>1792955</v>
      </c>
      <c r="L125">
        <f>_xlfn.XLOOKUP(Comuni[[#This Row],[Regione]],Table_0[Regione],Table_0[Guariti])</f>
        <v>1725727</v>
      </c>
      <c r="M125">
        <f>_xlfn.XLOOKUP(Comuni[[#This Row],[Regione]],Table_0[Regione],Table_0[Deceduti])</f>
        <v>13899</v>
      </c>
      <c r="N125" s="1">
        <f>(Comuni[[#This Row],[Popolazione2011]]/Comuni[[#This Row],[Ammalati TOT]])*100</f>
        <v>1.3158166267418872</v>
      </c>
      <c r="O125">
        <f>_xlfn.XLOOKUP(Comuni[[#This Row],[Regione]],Table_0[Regione],Table_0[TOT AREA])</f>
        <v>6838505</v>
      </c>
      <c r="P125" s="1">
        <f>(Comuni[[#This Row],[Popolazione2011]]/Comuni[[#This Row],[Ammalati AREA]])*100</f>
        <v>0.34498768371157146</v>
      </c>
    </row>
    <row r="126" spans="1:16" x14ac:dyDescent="0.3">
      <c r="A126" t="s">
        <v>129</v>
      </c>
      <c r="B126" t="s">
        <v>8021</v>
      </c>
      <c r="C126" t="s">
        <v>5</v>
      </c>
      <c r="D126">
        <v>1781</v>
      </c>
      <c r="E126" s="1">
        <f>(Comuni[[#This Row],[Popolazione2011]]/SUM(D:D))*100</f>
        <v>2.997158303506756E-3</v>
      </c>
      <c r="F126">
        <f t="shared" si="1"/>
        <v>4363916</v>
      </c>
      <c r="G126" s="1">
        <f>(Comuni[[#This Row],[Popolazione2011]]/Comuni[[#This Row],[TOT POP REGIONE ]])*100</f>
        <v>4.0811967966386149E-2</v>
      </c>
      <c r="H126" t="str">
        <f>IF(Comuni[[#This Row],[Popolazione2011]]&gt;300000,"MAGGIORE","")</f>
        <v/>
      </c>
      <c r="I126" t="str">
        <f>_xlfn.XLOOKUP(Comuni[[#This Row],[Regione]],Ripartizione_geografica[Regione],Ripartizione_geografica[Ripartizione geografica])</f>
        <v>Nord-ovest</v>
      </c>
      <c r="J126">
        <f>_xlfn.XLOOKUP(Comuni[[#This Row],[Regione]],Ripartizione_geografica[Regione],Ripartizione_geografica[Codice Regione])</f>
        <v>1</v>
      </c>
      <c r="K126">
        <f>_xlfn.XLOOKUP(Comuni[[#This Row],[Regione]],Table_0[Regione],Table_0[Totale])</f>
        <v>1792955</v>
      </c>
      <c r="L126">
        <f>_xlfn.XLOOKUP(Comuni[[#This Row],[Regione]],Table_0[Regione],Table_0[Guariti])</f>
        <v>1725727</v>
      </c>
      <c r="M126">
        <f>_xlfn.XLOOKUP(Comuni[[#This Row],[Regione]],Table_0[Regione],Table_0[Deceduti])</f>
        <v>13899</v>
      </c>
      <c r="N126" s="1">
        <f>(Comuni[[#This Row],[Popolazione2011]]/Comuni[[#This Row],[Ammalati TOT]])*100</f>
        <v>9.9333223644765198E-2</v>
      </c>
      <c r="O126">
        <f>_xlfn.XLOOKUP(Comuni[[#This Row],[Regione]],Table_0[Regione],Table_0[TOT AREA])</f>
        <v>6838505</v>
      </c>
      <c r="P126" s="1">
        <f>(Comuni[[#This Row],[Popolazione2011]]/Comuni[[#This Row],[Ammalati AREA]])*100</f>
        <v>2.6043703996706878E-2</v>
      </c>
    </row>
    <row r="127" spans="1:16" x14ac:dyDescent="0.3">
      <c r="A127" t="s">
        <v>130</v>
      </c>
      <c r="B127" t="s">
        <v>8021</v>
      </c>
      <c r="C127" t="s">
        <v>5</v>
      </c>
      <c r="D127">
        <v>8631</v>
      </c>
      <c r="E127" s="1">
        <f>(Comuni[[#This Row],[Popolazione2011]]/SUM(D:D))*100</f>
        <v>1.4524690240071202E-2</v>
      </c>
      <c r="F127">
        <f t="shared" si="1"/>
        <v>4363916</v>
      </c>
      <c r="G127" s="1">
        <f>(Comuni[[#This Row],[Popolazione2011]]/Comuni[[#This Row],[TOT POP REGIONE ]])*100</f>
        <v>0.19778107552940982</v>
      </c>
      <c r="H127" t="str">
        <f>IF(Comuni[[#This Row],[Popolazione2011]]&gt;300000,"MAGGIORE","")</f>
        <v/>
      </c>
      <c r="I127" t="str">
        <f>_xlfn.XLOOKUP(Comuni[[#This Row],[Regione]],Ripartizione_geografica[Regione],Ripartizione_geografica[Ripartizione geografica])</f>
        <v>Nord-ovest</v>
      </c>
      <c r="J127">
        <f>_xlfn.XLOOKUP(Comuni[[#This Row],[Regione]],Ripartizione_geografica[Regione],Ripartizione_geografica[Codice Regione])</f>
        <v>1</v>
      </c>
      <c r="K127">
        <f>_xlfn.XLOOKUP(Comuni[[#This Row],[Regione]],Table_0[Regione],Table_0[Totale])</f>
        <v>1792955</v>
      </c>
      <c r="L127">
        <f>_xlfn.XLOOKUP(Comuni[[#This Row],[Regione]],Table_0[Regione],Table_0[Guariti])</f>
        <v>1725727</v>
      </c>
      <c r="M127">
        <f>_xlfn.XLOOKUP(Comuni[[#This Row],[Regione]],Table_0[Regione],Table_0[Deceduti])</f>
        <v>13899</v>
      </c>
      <c r="N127" s="1">
        <f>(Comuni[[#This Row],[Popolazione2011]]/Comuni[[#This Row],[Ammalati TOT]])*100</f>
        <v>0.48138408381693903</v>
      </c>
      <c r="O127">
        <f>_xlfn.XLOOKUP(Comuni[[#This Row],[Regione]],Table_0[Regione],Table_0[TOT AREA])</f>
        <v>6838505</v>
      </c>
      <c r="P127" s="1">
        <f>(Comuni[[#This Row],[Popolazione2011]]/Comuni[[#This Row],[Ammalati AREA]])*100</f>
        <v>0.12621179629173337</v>
      </c>
    </row>
    <row r="128" spans="1:16" x14ac:dyDescent="0.3">
      <c r="A128" t="s">
        <v>131</v>
      </c>
      <c r="B128" t="s">
        <v>8021</v>
      </c>
      <c r="C128" t="s">
        <v>5</v>
      </c>
      <c r="D128">
        <v>5150</v>
      </c>
      <c r="E128" s="1">
        <f>(Comuni[[#This Row],[Popolazione2011]]/SUM(D:D))*100</f>
        <v>8.6666845946433424E-3</v>
      </c>
      <c r="F128">
        <f t="shared" si="1"/>
        <v>4363916</v>
      </c>
      <c r="G128" s="1">
        <f>(Comuni[[#This Row],[Popolazione2011]]/Comuni[[#This Row],[TOT POP REGIONE ]])*100</f>
        <v>0.11801327064957254</v>
      </c>
      <c r="H128" t="str">
        <f>IF(Comuni[[#This Row],[Popolazione2011]]&gt;300000,"MAGGIORE","")</f>
        <v/>
      </c>
      <c r="I128" t="str">
        <f>_xlfn.XLOOKUP(Comuni[[#This Row],[Regione]],Ripartizione_geografica[Regione],Ripartizione_geografica[Ripartizione geografica])</f>
        <v>Nord-ovest</v>
      </c>
      <c r="J128">
        <f>_xlfn.XLOOKUP(Comuni[[#This Row],[Regione]],Ripartizione_geografica[Regione],Ripartizione_geografica[Codice Regione])</f>
        <v>1</v>
      </c>
      <c r="K128">
        <f>_xlfn.XLOOKUP(Comuni[[#This Row],[Regione]],Table_0[Regione],Table_0[Totale])</f>
        <v>1792955</v>
      </c>
      <c r="L128">
        <f>_xlfn.XLOOKUP(Comuni[[#This Row],[Regione]],Table_0[Regione],Table_0[Guariti])</f>
        <v>1725727</v>
      </c>
      <c r="M128">
        <f>_xlfn.XLOOKUP(Comuni[[#This Row],[Regione]],Table_0[Regione],Table_0[Deceduti])</f>
        <v>13899</v>
      </c>
      <c r="N128" s="1">
        <f>(Comuni[[#This Row],[Popolazione2011]]/Comuni[[#This Row],[Ammalati TOT]])*100</f>
        <v>0.2872353182316344</v>
      </c>
      <c r="O128">
        <f>_xlfn.XLOOKUP(Comuni[[#This Row],[Regione]],Table_0[Regione],Table_0[TOT AREA])</f>
        <v>6838505</v>
      </c>
      <c r="P128" s="1">
        <f>(Comuni[[#This Row],[Popolazione2011]]/Comuni[[#This Row],[Ammalati AREA]])*100</f>
        <v>7.5308857710859323E-2</v>
      </c>
    </row>
    <row r="129" spans="1:16" x14ac:dyDescent="0.3">
      <c r="A129" t="s">
        <v>132</v>
      </c>
      <c r="B129" t="s">
        <v>8021</v>
      </c>
      <c r="C129" t="s">
        <v>5</v>
      </c>
      <c r="D129">
        <v>1493</v>
      </c>
      <c r="E129" s="1">
        <f>(Comuni[[#This Row],[Popolazione2011]]/SUM(D:D))*100</f>
        <v>2.5124971067577691E-3</v>
      </c>
      <c r="F129">
        <f t="shared" si="1"/>
        <v>4363916</v>
      </c>
      <c r="G129" s="1">
        <f>(Comuni[[#This Row],[Popolazione2011]]/Comuni[[#This Row],[TOT POP REGIONE ]])*100</f>
        <v>3.4212390889283843E-2</v>
      </c>
      <c r="H129" t="str">
        <f>IF(Comuni[[#This Row],[Popolazione2011]]&gt;300000,"MAGGIORE","")</f>
        <v/>
      </c>
      <c r="I129" t="str">
        <f>_xlfn.XLOOKUP(Comuni[[#This Row],[Regione]],Ripartizione_geografica[Regione],Ripartizione_geografica[Ripartizione geografica])</f>
        <v>Nord-ovest</v>
      </c>
      <c r="J129">
        <f>_xlfn.XLOOKUP(Comuni[[#This Row],[Regione]],Ripartizione_geografica[Regione],Ripartizione_geografica[Codice Regione])</f>
        <v>1</v>
      </c>
      <c r="K129">
        <f>_xlfn.XLOOKUP(Comuni[[#This Row],[Regione]],Table_0[Regione],Table_0[Totale])</f>
        <v>1792955</v>
      </c>
      <c r="L129">
        <f>_xlfn.XLOOKUP(Comuni[[#This Row],[Regione]],Table_0[Regione],Table_0[Guariti])</f>
        <v>1725727</v>
      </c>
      <c r="M129">
        <f>_xlfn.XLOOKUP(Comuni[[#This Row],[Regione]],Table_0[Regione],Table_0[Deceduti])</f>
        <v>13899</v>
      </c>
      <c r="N129" s="1">
        <f>(Comuni[[#This Row],[Popolazione2011]]/Comuni[[#This Row],[Ammalati TOT]])*100</f>
        <v>8.3270355363073811E-2</v>
      </c>
      <c r="O129">
        <f>_xlfn.XLOOKUP(Comuni[[#This Row],[Regione]],Table_0[Regione],Table_0[TOT AREA])</f>
        <v>6838505</v>
      </c>
      <c r="P129" s="1">
        <f>(Comuni[[#This Row],[Popolazione2011]]/Comuni[[#This Row],[Ammalati AREA]])*100</f>
        <v>2.1832257196565626E-2</v>
      </c>
    </row>
    <row r="130" spans="1:16" x14ac:dyDescent="0.3">
      <c r="A130" t="s">
        <v>133</v>
      </c>
      <c r="B130" t="s">
        <v>8021</v>
      </c>
      <c r="C130" t="s">
        <v>5</v>
      </c>
      <c r="D130">
        <v>15320</v>
      </c>
      <c r="E130" s="1">
        <f>(Comuni[[#This Row],[Popolazione2011]]/SUM(D:D))*100</f>
        <v>2.5781283104841943E-2</v>
      </c>
      <c r="F130">
        <f t="shared" ref="F130:F193" si="2">SUMIFS(D:D,B:B,B130)</f>
        <v>4363916</v>
      </c>
      <c r="G130" s="1">
        <f>(Comuni[[#This Row],[Popolazione2011]]/Comuni[[#This Row],[TOT POP REGIONE ]])*100</f>
        <v>0.35106083618474782</v>
      </c>
      <c r="H130" t="str">
        <f>IF(Comuni[[#This Row],[Popolazione2011]]&gt;300000,"MAGGIORE","")</f>
        <v/>
      </c>
      <c r="I130" t="str">
        <f>_xlfn.XLOOKUP(Comuni[[#This Row],[Regione]],Ripartizione_geografica[Regione],Ripartizione_geografica[Ripartizione geografica])</f>
        <v>Nord-ovest</v>
      </c>
      <c r="J130">
        <f>_xlfn.XLOOKUP(Comuni[[#This Row],[Regione]],Ripartizione_geografica[Regione],Ripartizione_geografica[Codice Regione])</f>
        <v>1</v>
      </c>
      <c r="K130">
        <f>_xlfn.XLOOKUP(Comuni[[#This Row],[Regione]],Table_0[Regione],Table_0[Totale])</f>
        <v>1792955</v>
      </c>
      <c r="L130">
        <f>_xlfn.XLOOKUP(Comuni[[#This Row],[Regione]],Table_0[Regione],Table_0[Guariti])</f>
        <v>1725727</v>
      </c>
      <c r="M130">
        <f>_xlfn.XLOOKUP(Comuni[[#This Row],[Regione]],Table_0[Regione],Table_0[Deceduti])</f>
        <v>13899</v>
      </c>
      <c r="N130" s="1">
        <f>(Comuni[[#This Row],[Popolazione2011]]/Comuni[[#This Row],[Ammalati TOT]])*100</f>
        <v>0.85445535442886189</v>
      </c>
      <c r="O130">
        <f>_xlfn.XLOOKUP(Comuni[[#This Row],[Regione]],Table_0[Regione],Table_0[TOT AREA])</f>
        <v>6838505</v>
      </c>
      <c r="P130" s="1">
        <f>(Comuni[[#This Row],[Popolazione2011]]/Comuni[[#This Row],[Ammalati AREA]])*100</f>
        <v>0.22402557284084751</v>
      </c>
    </row>
    <row r="131" spans="1:16" x14ac:dyDescent="0.3">
      <c r="A131" t="s">
        <v>134</v>
      </c>
      <c r="B131" t="s">
        <v>8021</v>
      </c>
      <c r="C131" t="s">
        <v>5</v>
      </c>
      <c r="D131">
        <v>189</v>
      </c>
      <c r="E131" s="1">
        <f>(Comuni[[#This Row],[Popolazione2011]]/SUM(D:D))*100</f>
        <v>3.180589103665227E-4</v>
      </c>
      <c r="F131">
        <f t="shared" si="2"/>
        <v>4363916</v>
      </c>
      <c r="G131" s="1">
        <f>(Comuni[[#This Row],[Popolazione2011]]/Comuni[[#This Row],[TOT POP REGIONE ]])*100</f>
        <v>4.3309724568483905E-3</v>
      </c>
      <c r="H131" t="str">
        <f>IF(Comuni[[#This Row],[Popolazione2011]]&gt;300000,"MAGGIORE","")</f>
        <v/>
      </c>
      <c r="I131" t="str">
        <f>_xlfn.XLOOKUP(Comuni[[#This Row],[Regione]],Ripartizione_geografica[Regione],Ripartizione_geografica[Ripartizione geografica])</f>
        <v>Nord-ovest</v>
      </c>
      <c r="J131">
        <f>_xlfn.XLOOKUP(Comuni[[#This Row],[Regione]],Ripartizione_geografica[Regione],Ripartizione_geografica[Codice Regione])</f>
        <v>1</v>
      </c>
      <c r="K131">
        <f>_xlfn.XLOOKUP(Comuni[[#This Row],[Regione]],Table_0[Regione],Table_0[Totale])</f>
        <v>1792955</v>
      </c>
      <c r="L131">
        <f>_xlfn.XLOOKUP(Comuni[[#This Row],[Regione]],Table_0[Regione],Table_0[Guariti])</f>
        <v>1725727</v>
      </c>
      <c r="M131">
        <f>_xlfn.XLOOKUP(Comuni[[#This Row],[Regione]],Table_0[Regione],Table_0[Deceduti])</f>
        <v>13899</v>
      </c>
      <c r="N131" s="1">
        <f>(Comuni[[#This Row],[Popolazione2011]]/Comuni[[#This Row],[Ammalati TOT]])*100</f>
        <v>1.054125730985998E-2</v>
      </c>
      <c r="O131">
        <f>_xlfn.XLOOKUP(Comuni[[#This Row],[Regione]],Table_0[Regione],Table_0[TOT AREA])</f>
        <v>6838505</v>
      </c>
      <c r="P131" s="1">
        <f>(Comuni[[#This Row],[Popolazione2011]]/Comuni[[#This Row],[Ammalati AREA]])*100</f>
        <v>2.7637619625927009E-3</v>
      </c>
    </row>
    <row r="132" spans="1:16" x14ac:dyDescent="0.3">
      <c r="A132" t="s">
        <v>135</v>
      </c>
      <c r="B132" t="s">
        <v>8021</v>
      </c>
      <c r="C132" t="s">
        <v>5</v>
      </c>
      <c r="D132">
        <v>1982</v>
      </c>
      <c r="E132" s="1">
        <f>(Comuni[[#This Row],[Popolazione2011]]/SUM(D:D))*100</f>
        <v>3.3354114304044867E-3</v>
      </c>
      <c r="F132">
        <f t="shared" si="2"/>
        <v>4363916</v>
      </c>
      <c r="G132" s="1">
        <f>(Comuni[[#This Row],[Popolazione2011]]/Comuni[[#This Row],[TOT POP REGIONE ]])*100</f>
        <v>4.5417922801447144E-2</v>
      </c>
      <c r="H132" t="str">
        <f>IF(Comuni[[#This Row],[Popolazione2011]]&gt;300000,"MAGGIORE","")</f>
        <v/>
      </c>
      <c r="I132" t="str">
        <f>_xlfn.XLOOKUP(Comuni[[#This Row],[Regione]],Ripartizione_geografica[Regione],Ripartizione_geografica[Ripartizione geografica])</f>
        <v>Nord-ovest</v>
      </c>
      <c r="J132">
        <f>_xlfn.XLOOKUP(Comuni[[#This Row],[Regione]],Ripartizione_geografica[Regione],Ripartizione_geografica[Codice Regione])</f>
        <v>1</v>
      </c>
      <c r="K132">
        <f>_xlfn.XLOOKUP(Comuni[[#This Row],[Regione]],Table_0[Regione],Table_0[Totale])</f>
        <v>1792955</v>
      </c>
      <c r="L132">
        <f>_xlfn.XLOOKUP(Comuni[[#This Row],[Regione]],Table_0[Regione],Table_0[Guariti])</f>
        <v>1725727</v>
      </c>
      <c r="M132">
        <f>_xlfn.XLOOKUP(Comuni[[#This Row],[Regione]],Table_0[Regione],Table_0[Deceduti])</f>
        <v>13899</v>
      </c>
      <c r="N132" s="1">
        <f>(Comuni[[#This Row],[Popolazione2011]]/Comuni[[#This Row],[Ammalati TOT]])*100</f>
        <v>0.11054376713302899</v>
      </c>
      <c r="O132">
        <f>_xlfn.XLOOKUP(Comuni[[#This Row],[Regione]],Table_0[Regione],Table_0[TOT AREA])</f>
        <v>6838505</v>
      </c>
      <c r="P132" s="1">
        <f>(Comuni[[#This Row],[Popolazione2011]]/Comuni[[#This Row],[Ammalati AREA]])*100</f>
        <v>2.8982942909305469E-2</v>
      </c>
    </row>
    <row r="133" spans="1:16" x14ac:dyDescent="0.3">
      <c r="A133" t="s">
        <v>136</v>
      </c>
      <c r="B133" t="s">
        <v>8021</v>
      </c>
      <c r="C133" t="s">
        <v>5</v>
      </c>
      <c r="D133">
        <v>439</v>
      </c>
      <c r="E133" s="1">
        <f>(Comuni[[#This Row],[Popolazione2011]]/SUM(D:D))*100</f>
        <v>7.3877175476668496E-4</v>
      </c>
      <c r="F133">
        <f t="shared" si="2"/>
        <v>4363916</v>
      </c>
      <c r="G133" s="1">
        <f>(Comuni[[#This Row],[Popolazione2011]]/Comuni[[#This Row],[TOT POP REGIONE ]])*100</f>
        <v>1.0059772002944145E-2</v>
      </c>
      <c r="H133" t="str">
        <f>IF(Comuni[[#This Row],[Popolazione2011]]&gt;300000,"MAGGIORE","")</f>
        <v/>
      </c>
      <c r="I133" t="str">
        <f>_xlfn.XLOOKUP(Comuni[[#This Row],[Regione]],Ripartizione_geografica[Regione],Ripartizione_geografica[Ripartizione geografica])</f>
        <v>Nord-ovest</v>
      </c>
      <c r="J133">
        <f>_xlfn.XLOOKUP(Comuni[[#This Row],[Regione]],Ripartizione_geografica[Regione],Ripartizione_geografica[Codice Regione])</f>
        <v>1</v>
      </c>
      <c r="K133">
        <f>_xlfn.XLOOKUP(Comuni[[#This Row],[Regione]],Table_0[Regione],Table_0[Totale])</f>
        <v>1792955</v>
      </c>
      <c r="L133">
        <f>_xlfn.XLOOKUP(Comuni[[#This Row],[Regione]],Table_0[Regione],Table_0[Guariti])</f>
        <v>1725727</v>
      </c>
      <c r="M133">
        <f>_xlfn.XLOOKUP(Comuni[[#This Row],[Regione]],Table_0[Regione],Table_0[Deceduti])</f>
        <v>13899</v>
      </c>
      <c r="N133" s="1">
        <f>(Comuni[[#This Row],[Popolazione2011]]/Comuni[[#This Row],[Ammalati TOT]])*100</f>
        <v>2.4484719359939316E-2</v>
      </c>
      <c r="O133">
        <f>_xlfn.XLOOKUP(Comuni[[#This Row],[Regione]],Table_0[Regione],Table_0[TOT AREA])</f>
        <v>6838505</v>
      </c>
      <c r="P133" s="1">
        <f>(Comuni[[#This Row],[Popolazione2011]]/Comuni[[#This Row],[Ammalati AREA]])*100</f>
        <v>6.4195317543819883E-3</v>
      </c>
    </row>
    <row r="134" spans="1:16" x14ac:dyDescent="0.3">
      <c r="A134" t="s">
        <v>137</v>
      </c>
      <c r="B134" t="s">
        <v>8021</v>
      </c>
      <c r="C134" t="s">
        <v>5</v>
      </c>
      <c r="D134">
        <v>1601</v>
      </c>
      <c r="E134" s="1">
        <f>(Comuni[[#This Row],[Popolazione2011]]/SUM(D:D))*100</f>
        <v>2.6942450555386393E-3</v>
      </c>
      <c r="F134">
        <f t="shared" si="2"/>
        <v>4363916</v>
      </c>
      <c r="G134" s="1">
        <f>(Comuni[[#This Row],[Popolazione2011]]/Comuni[[#This Row],[TOT POP REGIONE ]])*100</f>
        <v>3.668723229319721E-2</v>
      </c>
      <c r="H134" t="str">
        <f>IF(Comuni[[#This Row],[Popolazione2011]]&gt;300000,"MAGGIORE","")</f>
        <v/>
      </c>
      <c r="I134" t="str">
        <f>_xlfn.XLOOKUP(Comuni[[#This Row],[Regione]],Ripartizione_geografica[Regione],Ripartizione_geografica[Ripartizione geografica])</f>
        <v>Nord-ovest</v>
      </c>
      <c r="J134">
        <f>_xlfn.XLOOKUP(Comuni[[#This Row],[Regione]],Ripartizione_geografica[Regione],Ripartizione_geografica[Codice Regione])</f>
        <v>1</v>
      </c>
      <c r="K134">
        <f>_xlfn.XLOOKUP(Comuni[[#This Row],[Regione]],Table_0[Regione],Table_0[Totale])</f>
        <v>1792955</v>
      </c>
      <c r="L134">
        <f>_xlfn.XLOOKUP(Comuni[[#This Row],[Regione]],Table_0[Regione],Table_0[Guariti])</f>
        <v>1725727</v>
      </c>
      <c r="M134">
        <f>_xlfn.XLOOKUP(Comuni[[#This Row],[Regione]],Table_0[Regione],Table_0[Deceduti])</f>
        <v>13899</v>
      </c>
      <c r="N134" s="1">
        <f>(Comuni[[#This Row],[Popolazione2011]]/Comuni[[#This Row],[Ammalati TOT]])*100</f>
        <v>8.929393096870808E-2</v>
      </c>
      <c r="O134">
        <f>_xlfn.XLOOKUP(Comuni[[#This Row],[Regione]],Table_0[Regione],Table_0[TOT AREA])</f>
        <v>6838505</v>
      </c>
      <c r="P134" s="1">
        <f>(Comuni[[#This Row],[Popolazione2011]]/Comuni[[#This Row],[Ammalati AREA]])*100</f>
        <v>2.3411549746618597E-2</v>
      </c>
    </row>
    <row r="135" spans="1:16" x14ac:dyDescent="0.3">
      <c r="A135" t="s">
        <v>138</v>
      </c>
      <c r="B135" t="s">
        <v>8021</v>
      </c>
      <c r="C135" t="s">
        <v>5</v>
      </c>
      <c r="D135">
        <v>1706</v>
      </c>
      <c r="E135" s="1">
        <f>(Comuni[[#This Row],[Popolazione2011]]/SUM(D:D))*100</f>
        <v>2.8709444501867072E-3</v>
      </c>
      <c r="F135">
        <f t="shared" si="2"/>
        <v>4363916</v>
      </c>
      <c r="G135" s="1">
        <f>(Comuni[[#This Row],[Popolazione2011]]/Comuni[[#This Row],[TOT POP REGIONE ]])*100</f>
        <v>3.9093328102557424E-2</v>
      </c>
      <c r="H135" t="str">
        <f>IF(Comuni[[#This Row],[Popolazione2011]]&gt;300000,"MAGGIORE","")</f>
        <v/>
      </c>
      <c r="I135" t="str">
        <f>_xlfn.XLOOKUP(Comuni[[#This Row],[Regione]],Ripartizione_geografica[Regione],Ripartizione_geografica[Ripartizione geografica])</f>
        <v>Nord-ovest</v>
      </c>
      <c r="J135">
        <f>_xlfn.XLOOKUP(Comuni[[#This Row],[Regione]],Ripartizione_geografica[Regione],Ripartizione_geografica[Codice Regione])</f>
        <v>1</v>
      </c>
      <c r="K135">
        <f>_xlfn.XLOOKUP(Comuni[[#This Row],[Regione]],Table_0[Regione],Table_0[Totale])</f>
        <v>1792955</v>
      </c>
      <c r="L135">
        <f>_xlfn.XLOOKUP(Comuni[[#This Row],[Regione]],Table_0[Regione],Table_0[Guariti])</f>
        <v>1725727</v>
      </c>
      <c r="M135">
        <f>_xlfn.XLOOKUP(Comuni[[#This Row],[Regione]],Table_0[Regione],Table_0[Deceduti])</f>
        <v>13899</v>
      </c>
      <c r="N135" s="1">
        <f>(Comuni[[#This Row],[Popolazione2011]]/Comuni[[#This Row],[Ammalati TOT]])*100</f>
        <v>9.5150185029741402E-2</v>
      </c>
      <c r="O135">
        <f>_xlfn.XLOOKUP(Comuni[[#This Row],[Regione]],Table_0[Regione],Table_0[TOT AREA])</f>
        <v>6838505</v>
      </c>
      <c r="P135" s="1">
        <f>(Comuni[[#This Row],[Popolazione2011]]/Comuni[[#This Row],[Ammalati AREA]])*100</f>
        <v>2.4946973059170097E-2</v>
      </c>
    </row>
    <row r="136" spans="1:16" x14ac:dyDescent="0.3">
      <c r="A136" t="s">
        <v>139</v>
      </c>
      <c r="B136" t="s">
        <v>8021</v>
      </c>
      <c r="C136" t="s">
        <v>5</v>
      </c>
      <c r="D136">
        <v>1056</v>
      </c>
      <c r="E136" s="1">
        <f>(Comuni[[#This Row],[Popolazione2011]]/SUM(D:D))*100</f>
        <v>1.7770910547462852E-3</v>
      </c>
      <c r="F136">
        <f t="shared" si="2"/>
        <v>4363916</v>
      </c>
      <c r="G136" s="1">
        <f>(Comuni[[#This Row],[Popolazione2011]]/Comuni[[#This Row],[TOT POP REGIONE ]])*100</f>
        <v>2.4198449282708465E-2</v>
      </c>
      <c r="H136" t="str">
        <f>IF(Comuni[[#This Row],[Popolazione2011]]&gt;300000,"MAGGIORE","")</f>
        <v/>
      </c>
      <c r="I136" t="str">
        <f>_xlfn.XLOOKUP(Comuni[[#This Row],[Regione]],Ripartizione_geografica[Regione],Ripartizione_geografica[Ripartizione geografica])</f>
        <v>Nord-ovest</v>
      </c>
      <c r="J136">
        <f>_xlfn.XLOOKUP(Comuni[[#This Row],[Regione]],Ripartizione_geografica[Regione],Ripartizione_geografica[Codice Regione])</f>
        <v>1</v>
      </c>
      <c r="K136">
        <f>_xlfn.XLOOKUP(Comuni[[#This Row],[Regione]],Table_0[Regione],Table_0[Totale])</f>
        <v>1792955</v>
      </c>
      <c r="L136">
        <f>_xlfn.XLOOKUP(Comuni[[#This Row],[Regione]],Table_0[Regione],Table_0[Guariti])</f>
        <v>1725727</v>
      </c>
      <c r="M136">
        <f>_xlfn.XLOOKUP(Comuni[[#This Row],[Regione]],Table_0[Regione],Table_0[Deceduti])</f>
        <v>13899</v>
      </c>
      <c r="N136" s="1">
        <f>(Comuni[[#This Row],[Popolazione2011]]/Comuni[[#This Row],[Ammalati TOT]])*100</f>
        <v>5.889718369953513E-2</v>
      </c>
      <c r="O136">
        <f>_xlfn.XLOOKUP(Comuni[[#This Row],[Regione]],Table_0[Regione],Table_0[TOT AREA])</f>
        <v>6838505</v>
      </c>
      <c r="P136" s="1">
        <f>(Comuni[[#This Row],[Popolazione2011]]/Comuni[[#This Row],[Ammalati AREA]])*100</f>
        <v>1.544197160051795E-2</v>
      </c>
    </row>
    <row r="137" spans="1:16" x14ac:dyDescent="0.3">
      <c r="A137" t="s">
        <v>140</v>
      </c>
      <c r="B137" t="s">
        <v>8021</v>
      </c>
      <c r="C137" t="s">
        <v>5</v>
      </c>
      <c r="D137">
        <v>1126</v>
      </c>
      <c r="E137" s="1">
        <f>(Comuni[[#This Row],[Popolazione2011]]/SUM(D:D))*100</f>
        <v>1.8948906511783309E-3</v>
      </c>
      <c r="F137">
        <f t="shared" si="2"/>
        <v>4363916</v>
      </c>
      <c r="G137" s="1">
        <f>(Comuni[[#This Row],[Popolazione2011]]/Comuni[[#This Row],[TOT POP REGIONE ]])*100</f>
        <v>2.580251315561528E-2</v>
      </c>
      <c r="H137" t="str">
        <f>IF(Comuni[[#This Row],[Popolazione2011]]&gt;300000,"MAGGIORE","")</f>
        <v/>
      </c>
      <c r="I137" t="str">
        <f>_xlfn.XLOOKUP(Comuni[[#This Row],[Regione]],Ripartizione_geografica[Regione],Ripartizione_geografica[Ripartizione geografica])</f>
        <v>Nord-ovest</v>
      </c>
      <c r="J137">
        <f>_xlfn.XLOOKUP(Comuni[[#This Row],[Regione]],Ripartizione_geografica[Regione],Ripartizione_geografica[Codice Regione])</f>
        <v>1</v>
      </c>
      <c r="K137">
        <f>_xlfn.XLOOKUP(Comuni[[#This Row],[Regione]],Table_0[Regione],Table_0[Totale])</f>
        <v>1792955</v>
      </c>
      <c r="L137">
        <f>_xlfn.XLOOKUP(Comuni[[#This Row],[Regione]],Table_0[Regione],Table_0[Guariti])</f>
        <v>1725727</v>
      </c>
      <c r="M137">
        <f>_xlfn.XLOOKUP(Comuni[[#This Row],[Regione]],Table_0[Regione],Table_0[Deceduti])</f>
        <v>13899</v>
      </c>
      <c r="N137" s="1">
        <f>(Comuni[[#This Row],[Popolazione2011]]/Comuni[[#This Row],[Ammalati TOT]])*100</f>
        <v>6.2801353073557345E-2</v>
      </c>
      <c r="O137">
        <f>_xlfn.XLOOKUP(Comuni[[#This Row],[Regione]],Table_0[Regione],Table_0[TOT AREA])</f>
        <v>6838505</v>
      </c>
      <c r="P137" s="1">
        <f>(Comuni[[#This Row],[Popolazione2011]]/Comuni[[#This Row],[Ammalati AREA]])*100</f>
        <v>1.6465587142218949E-2</v>
      </c>
    </row>
    <row r="138" spans="1:16" x14ac:dyDescent="0.3">
      <c r="A138" t="s">
        <v>141</v>
      </c>
      <c r="B138" t="s">
        <v>8021</v>
      </c>
      <c r="C138" t="s">
        <v>5</v>
      </c>
      <c r="D138">
        <v>7531</v>
      </c>
      <c r="E138" s="1">
        <f>(Comuni[[#This Row],[Popolazione2011]]/SUM(D:D))*100</f>
        <v>1.2673553724710487E-2</v>
      </c>
      <c r="F138">
        <f t="shared" si="2"/>
        <v>4363916</v>
      </c>
      <c r="G138" s="1">
        <f>(Comuni[[#This Row],[Popolazione2011]]/Comuni[[#This Row],[TOT POP REGIONE ]])*100</f>
        <v>0.17257435752658851</v>
      </c>
      <c r="H138" t="str">
        <f>IF(Comuni[[#This Row],[Popolazione2011]]&gt;300000,"MAGGIORE","")</f>
        <v/>
      </c>
      <c r="I138" t="str">
        <f>_xlfn.XLOOKUP(Comuni[[#This Row],[Regione]],Ripartizione_geografica[Regione],Ripartizione_geografica[Ripartizione geografica])</f>
        <v>Nord-ovest</v>
      </c>
      <c r="J138">
        <f>_xlfn.XLOOKUP(Comuni[[#This Row],[Regione]],Ripartizione_geografica[Regione],Ripartizione_geografica[Codice Regione])</f>
        <v>1</v>
      </c>
      <c r="K138">
        <f>_xlfn.XLOOKUP(Comuni[[#This Row],[Regione]],Table_0[Regione],Table_0[Totale])</f>
        <v>1792955</v>
      </c>
      <c r="L138">
        <f>_xlfn.XLOOKUP(Comuni[[#This Row],[Regione]],Table_0[Regione],Table_0[Guariti])</f>
        <v>1725727</v>
      </c>
      <c r="M138">
        <f>_xlfn.XLOOKUP(Comuni[[#This Row],[Regione]],Table_0[Regione],Table_0[Deceduti])</f>
        <v>13899</v>
      </c>
      <c r="N138" s="1">
        <f>(Comuni[[#This Row],[Popolazione2011]]/Comuni[[#This Row],[Ammalati TOT]])*100</f>
        <v>0.42003285079658997</v>
      </c>
      <c r="O138">
        <f>_xlfn.XLOOKUP(Comuni[[#This Row],[Regione]],Table_0[Regione],Table_0[TOT AREA])</f>
        <v>6838505</v>
      </c>
      <c r="P138" s="1">
        <f>(Comuni[[#This Row],[Popolazione2011]]/Comuni[[#This Row],[Ammalati AREA]])*100</f>
        <v>0.1101264092078605</v>
      </c>
    </row>
    <row r="139" spans="1:16" x14ac:dyDescent="0.3">
      <c r="A139" t="s">
        <v>142</v>
      </c>
      <c r="B139" t="s">
        <v>8021</v>
      </c>
      <c r="C139" t="s">
        <v>5</v>
      </c>
      <c r="D139">
        <v>524</v>
      </c>
      <c r="E139" s="1">
        <f>(Comuni[[#This Row],[Popolazione2011]]/SUM(D:D))*100</f>
        <v>8.8181412186274014E-4</v>
      </c>
      <c r="F139">
        <f t="shared" si="2"/>
        <v>4363916</v>
      </c>
      <c r="G139" s="1">
        <f>(Comuni[[#This Row],[Popolazione2011]]/Comuni[[#This Row],[TOT POP REGIONE ]])*100</f>
        <v>1.20075638486167E-2</v>
      </c>
      <c r="H139" t="str">
        <f>IF(Comuni[[#This Row],[Popolazione2011]]&gt;300000,"MAGGIORE","")</f>
        <v/>
      </c>
      <c r="I139" t="str">
        <f>_xlfn.XLOOKUP(Comuni[[#This Row],[Regione]],Ripartizione_geografica[Regione],Ripartizione_geografica[Ripartizione geografica])</f>
        <v>Nord-ovest</v>
      </c>
      <c r="J139">
        <f>_xlfn.XLOOKUP(Comuni[[#This Row],[Regione]],Ripartizione_geografica[Regione],Ripartizione_geografica[Codice Regione])</f>
        <v>1</v>
      </c>
      <c r="K139">
        <f>_xlfn.XLOOKUP(Comuni[[#This Row],[Regione]],Table_0[Regione],Table_0[Totale])</f>
        <v>1792955</v>
      </c>
      <c r="L139">
        <f>_xlfn.XLOOKUP(Comuni[[#This Row],[Regione]],Table_0[Regione],Table_0[Guariti])</f>
        <v>1725727</v>
      </c>
      <c r="M139">
        <f>_xlfn.XLOOKUP(Comuni[[#This Row],[Regione]],Table_0[Regione],Table_0[Deceduti])</f>
        <v>13899</v>
      </c>
      <c r="N139" s="1">
        <f>(Comuni[[#This Row],[Popolazione2011]]/Comuni[[#This Row],[Ammalati TOT]])*100</f>
        <v>2.9225496456966295E-2</v>
      </c>
      <c r="O139">
        <f>_xlfn.XLOOKUP(Comuni[[#This Row],[Regione]],Table_0[Regione],Table_0[TOT AREA])</f>
        <v>6838505</v>
      </c>
      <c r="P139" s="1">
        <f>(Comuni[[#This Row],[Popolazione2011]]/Comuni[[#This Row],[Ammalati AREA]])*100</f>
        <v>7.662493483590346E-3</v>
      </c>
    </row>
    <row r="140" spans="1:16" x14ac:dyDescent="0.3">
      <c r="A140" t="s">
        <v>143</v>
      </c>
      <c r="B140" t="s">
        <v>8021</v>
      </c>
      <c r="C140" t="s">
        <v>5</v>
      </c>
      <c r="D140">
        <v>556</v>
      </c>
      <c r="E140" s="1">
        <f>(Comuni[[#This Row],[Popolazione2011]]/SUM(D:D))*100</f>
        <v>9.3566536594596095E-4</v>
      </c>
      <c r="F140">
        <f t="shared" si="2"/>
        <v>4363916</v>
      </c>
      <c r="G140" s="1">
        <f>(Comuni[[#This Row],[Popolazione2011]]/Comuni[[#This Row],[TOT POP REGIONE ]])*100</f>
        <v>1.2740850190516958E-2</v>
      </c>
      <c r="H140" t="str">
        <f>IF(Comuni[[#This Row],[Popolazione2011]]&gt;300000,"MAGGIORE","")</f>
        <v/>
      </c>
      <c r="I140" t="str">
        <f>_xlfn.XLOOKUP(Comuni[[#This Row],[Regione]],Ripartizione_geografica[Regione],Ripartizione_geografica[Ripartizione geografica])</f>
        <v>Nord-ovest</v>
      </c>
      <c r="J140">
        <f>_xlfn.XLOOKUP(Comuni[[#This Row],[Regione]],Ripartizione_geografica[Regione],Ripartizione_geografica[Codice Regione])</f>
        <v>1</v>
      </c>
      <c r="K140">
        <f>_xlfn.XLOOKUP(Comuni[[#This Row],[Regione]],Table_0[Regione],Table_0[Totale])</f>
        <v>1792955</v>
      </c>
      <c r="L140">
        <f>_xlfn.XLOOKUP(Comuni[[#This Row],[Regione]],Table_0[Regione],Table_0[Guariti])</f>
        <v>1725727</v>
      </c>
      <c r="M140">
        <f>_xlfn.XLOOKUP(Comuni[[#This Row],[Regione]],Table_0[Regione],Table_0[Deceduti])</f>
        <v>13899</v>
      </c>
      <c r="N140" s="1">
        <f>(Comuni[[#This Row],[Popolazione2011]]/Comuni[[#This Row],[Ammalati TOT]])*100</f>
        <v>3.1010259599376446E-2</v>
      </c>
      <c r="O140">
        <f>_xlfn.XLOOKUP(Comuni[[#This Row],[Regione]],Table_0[Regione],Table_0[TOT AREA])</f>
        <v>6838505</v>
      </c>
      <c r="P140" s="1">
        <f>(Comuni[[#This Row],[Popolazione2011]]/Comuni[[#This Row],[Ammalati AREA]])*100</f>
        <v>8.1304320169393735E-3</v>
      </c>
    </row>
    <row r="141" spans="1:16" x14ac:dyDescent="0.3">
      <c r="A141" t="s">
        <v>144</v>
      </c>
      <c r="B141" t="s">
        <v>8021</v>
      </c>
      <c r="C141" t="s">
        <v>5</v>
      </c>
      <c r="D141">
        <v>1238</v>
      </c>
      <c r="E141" s="1">
        <f>(Comuni[[#This Row],[Popolazione2011]]/SUM(D:D))*100</f>
        <v>2.0833700054696033E-3</v>
      </c>
      <c r="F141">
        <f t="shared" si="2"/>
        <v>4363916</v>
      </c>
      <c r="G141" s="1">
        <f>(Comuni[[#This Row],[Popolazione2011]]/Comuni[[#This Row],[TOT POP REGIONE ]])*100</f>
        <v>2.8369015352266179E-2</v>
      </c>
      <c r="H141" t="str">
        <f>IF(Comuni[[#This Row],[Popolazione2011]]&gt;300000,"MAGGIORE","")</f>
        <v/>
      </c>
      <c r="I141" t="str">
        <f>_xlfn.XLOOKUP(Comuni[[#This Row],[Regione]],Ripartizione_geografica[Regione],Ripartizione_geografica[Ripartizione geografica])</f>
        <v>Nord-ovest</v>
      </c>
      <c r="J141">
        <f>_xlfn.XLOOKUP(Comuni[[#This Row],[Regione]],Ripartizione_geografica[Regione],Ripartizione_geografica[Codice Regione])</f>
        <v>1</v>
      </c>
      <c r="K141">
        <f>_xlfn.XLOOKUP(Comuni[[#This Row],[Regione]],Table_0[Regione],Table_0[Totale])</f>
        <v>1792955</v>
      </c>
      <c r="L141">
        <f>_xlfn.XLOOKUP(Comuni[[#This Row],[Regione]],Table_0[Regione],Table_0[Guariti])</f>
        <v>1725727</v>
      </c>
      <c r="M141">
        <f>_xlfn.XLOOKUP(Comuni[[#This Row],[Regione]],Table_0[Regione],Table_0[Deceduti])</f>
        <v>13899</v>
      </c>
      <c r="N141" s="1">
        <f>(Comuni[[#This Row],[Popolazione2011]]/Comuni[[#This Row],[Ammalati TOT]])*100</f>
        <v>6.9048024071992883E-2</v>
      </c>
      <c r="O141">
        <f>_xlfn.XLOOKUP(Comuni[[#This Row],[Regione]],Table_0[Regione],Table_0[TOT AREA])</f>
        <v>6838505</v>
      </c>
      <c r="P141" s="1">
        <f>(Comuni[[#This Row],[Popolazione2011]]/Comuni[[#This Row],[Ammalati AREA]])*100</f>
        <v>1.8103372008940553E-2</v>
      </c>
    </row>
    <row r="142" spans="1:16" x14ac:dyDescent="0.3">
      <c r="A142" t="s">
        <v>145</v>
      </c>
      <c r="B142" t="s">
        <v>8021</v>
      </c>
      <c r="C142" t="s">
        <v>5</v>
      </c>
      <c r="D142">
        <v>468</v>
      </c>
      <c r="E142" s="1">
        <f>(Comuni[[#This Row],[Popolazione2011]]/SUM(D:D))*100</f>
        <v>7.8757444471710372E-4</v>
      </c>
      <c r="F142">
        <f t="shared" si="2"/>
        <v>4363916</v>
      </c>
      <c r="G142" s="1">
        <f>(Comuni[[#This Row],[Popolazione2011]]/Comuni[[#This Row],[TOT POP REGIONE ]])*100</f>
        <v>1.0724312750291252E-2</v>
      </c>
      <c r="H142" t="str">
        <f>IF(Comuni[[#This Row],[Popolazione2011]]&gt;300000,"MAGGIORE","")</f>
        <v/>
      </c>
      <c r="I142" t="str">
        <f>_xlfn.XLOOKUP(Comuni[[#This Row],[Regione]],Ripartizione_geografica[Regione],Ripartizione_geografica[Ripartizione geografica])</f>
        <v>Nord-ovest</v>
      </c>
      <c r="J142">
        <f>_xlfn.XLOOKUP(Comuni[[#This Row],[Regione]],Ripartizione_geografica[Regione],Ripartizione_geografica[Codice Regione])</f>
        <v>1</v>
      </c>
      <c r="K142">
        <f>_xlfn.XLOOKUP(Comuni[[#This Row],[Regione]],Table_0[Regione],Table_0[Totale])</f>
        <v>1792955</v>
      </c>
      <c r="L142">
        <f>_xlfn.XLOOKUP(Comuni[[#This Row],[Regione]],Table_0[Regione],Table_0[Guariti])</f>
        <v>1725727</v>
      </c>
      <c r="M142">
        <f>_xlfn.XLOOKUP(Comuni[[#This Row],[Regione]],Table_0[Regione],Table_0[Deceduti])</f>
        <v>13899</v>
      </c>
      <c r="N142" s="1">
        <f>(Comuni[[#This Row],[Popolazione2011]]/Comuni[[#This Row],[Ammalati TOT]])*100</f>
        <v>2.6102160957748522E-2</v>
      </c>
      <c r="O142">
        <f>_xlfn.XLOOKUP(Comuni[[#This Row],[Regione]],Table_0[Regione],Table_0[TOT AREA])</f>
        <v>6838505</v>
      </c>
      <c r="P142" s="1">
        <f>(Comuni[[#This Row],[Popolazione2011]]/Comuni[[#This Row],[Ammalati AREA]])*100</f>
        <v>6.8436010502295449E-3</v>
      </c>
    </row>
    <row r="143" spans="1:16" x14ac:dyDescent="0.3">
      <c r="A143" t="s">
        <v>146</v>
      </c>
      <c r="B143" t="s">
        <v>8021</v>
      </c>
      <c r="C143" t="s">
        <v>5</v>
      </c>
      <c r="D143">
        <v>1383</v>
      </c>
      <c r="E143" s="1">
        <f>(Comuni[[#This Row],[Popolazione2011]]/SUM(D:D))*100</f>
        <v>2.3273834552216977E-3</v>
      </c>
      <c r="F143">
        <f t="shared" si="2"/>
        <v>4363916</v>
      </c>
      <c r="G143" s="1">
        <f>(Comuni[[#This Row],[Popolazione2011]]/Comuni[[#This Row],[TOT POP REGIONE ]])*100</f>
        <v>3.1691719089001709E-2</v>
      </c>
      <c r="H143" t="str">
        <f>IF(Comuni[[#This Row],[Popolazione2011]]&gt;300000,"MAGGIORE","")</f>
        <v/>
      </c>
      <c r="I143" t="str">
        <f>_xlfn.XLOOKUP(Comuni[[#This Row],[Regione]],Ripartizione_geografica[Regione],Ripartizione_geografica[Ripartizione geografica])</f>
        <v>Nord-ovest</v>
      </c>
      <c r="J143">
        <f>_xlfn.XLOOKUP(Comuni[[#This Row],[Regione]],Ripartizione_geografica[Regione],Ripartizione_geografica[Codice Regione])</f>
        <v>1</v>
      </c>
      <c r="K143">
        <f>_xlfn.XLOOKUP(Comuni[[#This Row],[Regione]],Table_0[Regione],Table_0[Totale])</f>
        <v>1792955</v>
      </c>
      <c r="L143">
        <f>_xlfn.XLOOKUP(Comuni[[#This Row],[Regione]],Table_0[Regione],Table_0[Guariti])</f>
        <v>1725727</v>
      </c>
      <c r="M143">
        <f>_xlfn.XLOOKUP(Comuni[[#This Row],[Regione]],Table_0[Regione],Table_0[Deceduti])</f>
        <v>13899</v>
      </c>
      <c r="N143" s="1">
        <f>(Comuni[[#This Row],[Popolazione2011]]/Comuni[[#This Row],[Ammalati TOT]])*100</f>
        <v>7.7135232061038908E-2</v>
      </c>
      <c r="O143">
        <f>_xlfn.XLOOKUP(Comuni[[#This Row],[Regione]],Table_0[Regione],Table_0[TOT AREA])</f>
        <v>6838505</v>
      </c>
      <c r="P143" s="1">
        <f>(Comuni[[#This Row],[Popolazione2011]]/Comuni[[#This Row],[Ammalati AREA]])*100</f>
        <v>2.022371848817834E-2</v>
      </c>
    </row>
    <row r="144" spans="1:16" x14ac:dyDescent="0.3">
      <c r="A144" t="s">
        <v>147</v>
      </c>
      <c r="B144" t="s">
        <v>8021</v>
      </c>
      <c r="C144" t="s">
        <v>5</v>
      </c>
      <c r="D144">
        <v>58</v>
      </c>
      <c r="E144" s="1">
        <f>(Comuni[[#This Row],[Popolazione2011]]/SUM(D:D))*100</f>
        <v>9.7605379900837634E-5</v>
      </c>
      <c r="F144">
        <f t="shared" si="2"/>
        <v>4363916</v>
      </c>
      <c r="G144" s="1">
        <f>(Comuni[[#This Row],[Popolazione2011]]/Comuni[[#This Row],[TOT POP REGIONE ]])*100</f>
        <v>1.329081494694215E-3</v>
      </c>
      <c r="H144" t="str">
        <f>IF(Comuni[[#This Row],[Popolazione2011]]&gt;300000,"MAGGIORE","")</f>
        <v/>
      </c>
      <c r="I144" t="str">
        <f>_xlfn.XLOOKUP(Comuni[[#This Row],[Regione]],Ripartizione_geografica[Regione],Ripartizione_geografica[Ripartizione geografica])</f>
        <v>Nord-ovest</v>
      </c>
      <c r="J144">
        <f>_xlfn.XLOOKUP(Comuni[[#This Row],[Regione]],Ripartizione_geografica[Regione],Ripartizione_geografica[Codice Regione])</f>
        <v>1</v>
      </c>
      <c r="K144">
        <f>_xlfn.XLOOKUP(Comuni[[#This Row],[Regione]],Table_0[Regione],Table_0[Totale])</f>
        <v>1792955</v>
      </c>
      <c r="L144">
        <f>_xlfn.XLOOKUP(Comuni[[#This Row],[Regione]],Table_0[Regione],Table_0[Guariti])</f>
        <v>1725727</v>
      </c>
      <c r="M144">
        <f>_xlfn.XLOOKUP(Comuni[[#This Row],[Regione]],Table_0[Regione],Table_0[Deceduti])</f>
        <v>13899</v>
      </c>
      <c r="N144" s="1">
        <f>(Comuni[[#This Row],[Popolazione2011]]/Comuni[[#This Row],[Ammalati TOT]])*100</f>
        <v>3.2348831956184061E-3</v>
      </c>
      <c r="O144">
        <f>_xlfn.XLOOKUP(Comuni[[#This Row],[Regione]],Table_0[Regione],Table_0[TOT AREA])</f>
        <v>6838505</v>
      </c>
      <c r="P144" s="1">
        <f>(Comuni[[#This Row],[Popolazione2011]]/Comuni[[#This Row],[Ammalati AREA]])*100</f>
        <v>8.4813859169511469E-4</v>
      </c>
    </row>
    <row r="145" spans="1:16" x14ac:dyDescent="0.3">
      <c r="A145" t="s">
        <v>148</v>
      </c>
      <c r="B145" t="s">
        <v>8021</v>
      </c>
      <c r="C145" t="s">
        <v>5</v>
      </c>
      <c r="D145">
        <v>3985</v>
      </c>
      <c r="E145" s="1">
        <f>(Comuni[[#This Row],[Popolazione2011]]/SUM(D:D))*100</f>
        <v>6.7061627397385862E-3</v>
      </c>
      <c r="F145">
        <f t="shared" si="2"/>
        <v>4363916</v>
      </c>
      <c r="G145" s="1">
        <f>(Comuni[[#This Row],[Popolazione2011]]/Comuni[[#This Row],[TOT POP REGIONE ]])*100</f>
        <v>9.1317064764766323E-2</v>
      </c>
      <c r="H145" t="str">
        <f>IF(Comuni[[#This Row],[Popolazione2011]]&gt;300000,"MAGGIORE","")</f>
        <v/>
      </c>
      <c r="I145" t="str">
        <f>_xlfn.XLOOKUP(Comuni[[#This Row],[Regione]],Ripartizione_geografica[Regione],Ripartizione_geografica[Ripartizione geografica])</f>
        <v>Nord-ovest</v>
      </c>
      <c r="J145">
        <f>_xlfn.XLOOKUP(Comuni[[#This Row],[Regione]],Ripartizione_geografica[Regione],Ripartizione_geografica[Codice Regione])</f>
        <v>1</v>
      </c>
      <c r="K145">
        <f>_xlfn.XLOOKUP(Comuni[[#This Row],[Regione]],Table_0[Regione],Table_0[Totale])</f>
        <v>1792955</v>
      </c>
      <c r="L145">
        <f>_xlfn.XLOOKUP(Comuni[[#This Row],[Regione]],Table_0[Regione],Table_0[Guariti])</f>
        <v>1725727</v>
      </c>
      <c r="M145">
        <f>_xlfn.XLOOKUP(Comuni[[#This Row],[Regione]],Table_0[Regione],Table_0[Deceduti])</f>
        <v>13899</v>
      </c>
      <c r="N145" s="1">
        <f>(Comuni[[#This Row],[Popolazione2011]]/Comuni[[#This Row],[Ammalati TOT]])*100</f>
        <v>0.22225878507826463</v>
      </c>
      <c r="O145">
        <f>_xlfn.XLOOKUP(Comuni[[#This Row],[Regione]],Table_0[Regione],Table_0[TOT AREA])</f>
        <v>6838505</v>
      </c>
      <c r="P145" s="1">
        <f>(Comuni[[#This Row],[Popolazione2011]]/Comuni[[#This Row],[Ammalati AREA]])*100</f>
        <v>5.8272970481121233E-2</v>
      </c>
    </row>
    <row r="146" spans="1:16" x14ac:dyDescent="0.3">
      <c r="A146" t="s">
        <v>149</v>
      </c>
      <c r="B146" t="s">
        <v>8021</v>
      </c>
      <c r="C146" t="s">
        <v>5</v>
      </c>
      <c r="D146">
        <v>707</v>
      </c>
      <c r="E146" s="1">
        <f>(Comuni[[#This Row],[Popolazione2011]]/SUM(D:D))*100</f>
        <v>1.189775923963659E-3</v>
      </c>
      <c r="F146">
        <f t="shared" si="2"/>
        <v>4363916</v>
      </c>
      <c r="G146" s="1">
        <f>(Comuni[[#This Row],[Popolazione2011]]/Comuni[[#This Row],[TOT POP REGIONE ]])*100</f>
        <v>1.6201045116358795E-2</v>
      </c>
      <c r="H146" t="str">
        <f>IF(Comuni[[#This Row],[Popolazione2011]]&gt;300000,"MAGGIORE","")</f>
        <v/>
      </c>
      <c r="I146" t="str">
        <f>_xlfn.XLOOKUP(Comuni[[#This Row],[Regione]],Ripartizione_geografica[Regione],Ripartizione_geografica[Ripartizione geografica])</f>
        <v>Nord-ovest</v>
      </c>
      <c r="J146">
        <f>_xlfn.XLOOKUP(Comuni[[#This Row],[Regione]],Ripartizione_geografica[Regione],Ripartizione_geografica[Codice Regione])</f>
        <v>1</v>
      </c>
      <c r="K146">
        <f>_xlfn.XLOOKUP(Comuni[[#This Row],[Regione]],Table_0[Regione],Table_0[Totale])</f>
        <v>1792955</v>
      </c>
      <c r="L146">
        <f>_xlfn.XLOOKUP(Comuni[[#This Row],[Regione]],Table_0[Regione],Table_0[Guariti])</f>
        <v>1725727</v>
      </c>
      <c r="M146">
        <f>_xlfn.XLOOKUP(Comuni[[#This Row],[Regione]],Table_0[Regione],Table_0[Deceduti])</f>
        <v>13899</v>
      </c>
      <c r="N146" s="1">
        <f>(Comuni[[#This Row],[Popolazione2011]]/Comuni[[#This Row],[Ammalati TOT]])*100</f>
        <v>3.9432110677624373E-2</v>
      </c>
      <c r="O146">
        <f>_xlfn.XLOOKUP(Comuni[[#This Row],[Regione]],Table_0[Regione],Table_0[TOT AREA])</f>
        <v>6838505</v>
      </c>
      <c r="P146" s="1">
        <f>(Comuni[[#This Row],[Popolazione2011]]/Comuni[[#This Row],[Ammalati AREA]])*100</f>
        <v>1.0338516971180106E-2</v>
      </c>
    </row>
    <row r="147" spans="1:16" x14ac:dyDescent="0.3">
      <c r="A147" t="s">
        <v>150</v>
      </c>
      <c r="B147" t="s">
        <v>8021</v>
      </c>
      <c r="C147" t="s">
        <v>5</v>
      </c>
      <c r="D147">
        <v>4152</v>
      </c>
      <c r="E147" s="1">
        <f>(Comuni[[#This Row],[Popolazione2011]]/SUM(D:D))*100</f>
        <v>6.987198919797895E-3</v>
      </c>
      <c r="F147">
        <f t="shared" si="2"/>
        <v>4363916</v>
      </c>
      <c r="G147" s="1">
        <f>(Comuni[[#This Row],[Popolazione2011]]/Comuni[[#This Row],[TOT POP REGIONE ]])*100</f>
        <v>9.5143902861558285E-2</v>
      </c>
      <c r="H147" t="str">
        <f>IF(Comuni[[#This Row],[Popolazione2011]]&gt;300000,"MAGGIORE","")</f>
        <v/>
      </c>
      <c r="I147" t="str">
        <f>_xlfn.XLOOKUP(Comuni[[#This Row],[Regione]],Ripartizione_geografica[Regione],Ripartizione_geografica[Ripartizione geografica])</f>
        <v>Nord-ovest</v>
      </c>
      <c r="J147">
        <f>_xlfn.XLOOKUP(Comuni[[#This Row],[Regione]],Ripartizione_geografica[Regione],Ripartizione_geografica[Codice Regione])</f>
        <v>1</v>
      </c>
      <c r="K147">
        <f>_xlfn.XLOOKUP(Comuni[[#This Row],[Regione]],Table_0[Regione],Table_0[Totale])</f>
        <v>1792955</v>
      </c>
      <c r="L147">
        <f>_xlfn.XLOOKUP(Comuni[[#This Row],[Regione]],Table_0[Regione],Table_0[Guariti])</f>
        <v>1725727</v>
      </c>
      <c r="M147">
        <f>_xlfn.XLOOKUP(Comuni[[#This Row],[Regione]],Table_0[Regione],Table_0[Deceduti])</f>
        <v>13899</v>
      </c>
      <c r="N147" s="1">
        <f>(Comuni[[#This Row],[Popolazione2011]]/Comuni[[#This Row],[Ammalati TOT]])*100</f>
        <v>0.23157301772771766</v>
      </c>
      <c r="O147">
        <f>_xlfn.XLOOKUP(Comuni[[#This Row],[Regione]],Table_0[Regione],Table_0[TOT AREA])</f>
        <v>6838505</v>
      </c>
      <c r="P147" s="1">
        <f>(Comuni[[#This Row],[Popolazione2011]]/Comuni[[#This Row],[Ammalati AREA]])*100</f>
        <v>6.0715024702036484E-2</v>
      </c>
    </row>
    <row r="148" spans="1:16" x14ac:dyDescent="0.3">
      <c r="A148" t="s">
        <v>151</v>
      </c>
      <c r="B148" t="s">
        <v>8021</v>
      </c>
      <c r="C148" t="s">
        <v>5</v>
      </c>
      <c r="D148">
        <v>880</v>
      </c>
      <c r="E148" s="1">
        <f>(Comuni[[#This Row],[Popolazione2011]]/SUM(D:D))*100</f>
        <v>1.4809092122885711E-3</v>
      </c>
      <c r="F148">
        <f t="shared" si="2"/>
        <v>4363916</v>
      </c>
      <c r="G148" s="1">
        <f>(Comuni[[#This Row],[Popolazione2011]]/Comuni[[#This Row],[TOT POP REGIONE ]])*100</f>
        <v>2.0165374402257057E-2</v>
      </c>
      <c r="H148" t="str">
        <f>IF(Comuni[[#This Row],[Popolazione2011]]&gt;300000,"MAGGIORE","")</f>
        <v/>
      </c>
      <c r="I148" t="str">
        <f>_xlfn.XLOOKUP(Comuni[[#This Row],[Regione]],Ripartizione_geografica[Regione],Ripartizione_geografica[Ripartizione geografica])</f>
        <v>Nord-ovest</v>
      </c>
      <c r="J148">
        <f>_xlfn.XLOOKUP(Comuni[[#This Row],[Regione]],Ripartizione_geografica[Regione],Ripartizione_geografica[Codice Regione])</f>
        <v>1</v>
      </c>
      <c r="K148">
        <f>_xlfn.XLOOKUP(Comuni[[#This Row],[Regione]],Table_0[Regione],Table_0[Totale])</f>
        <v>1792955</v>
      </c>
      <c r="L148">
        <f>_xlfn.XLOOKUP(Comuni[[#This Row],[Regione]],Table_0[Regione],Table_0[Guariti])</f>
        <v>1725727</v>
      </c>
      <c r="M148">
        <f>_xlfn.XLOOKUP(Comuni[[#This Row],[Regione]],Table_0[Regione],Table_0[Deceduti])</f>
        <v>13899</v>
      </c>
      <c r="N148" s="1">
        <f>(Comuni[[#This Row],[Popolazione2011]]/Comuni[[#This Row],[Ammalati TOT]])*100</f>
        <v>4.9080986416279268E-2</v>
      </c>
      <c r="O148">
        <f>_xlfn.XLOOKUP(Comuni[[#This Row],[Regione]],Table_0[Regione],Table_0[TOT AREA])</f>
        <v>6838505</v>
      </c>
      <c r="P148" s="1">
        <f>(Comuni[[#This Row],[Popolazione2011]]/Comuni[[#This Row],[Ammalati AREA]])*100</f>
        <v>1.2868309667098291E-2</v>
      </c>
    </row>
    <row r="149" spans="1:16" x14ac:dyDescent="0.3">
      <c r="A149" t="s">
        <v>152</v>
      </c>
      <c r="B149" t="s">
        <v>8021</v>
      </c>
      <c r="C149" t="s">
        <v>5</v>
      </c>
      <c r="D149">
        <v>1267</v>
      </c>
      <c r="E149" s="1">
        <f>(Comuni[[#This Row],[Popolazione2011]]/SUM(D:D))*100</f>
        <v>2.1321726954200222E-3</v>
      </c>
      <c r="F149">
        <f t="shared" si="2"/>
        <v>4363916</v>
      </c>
      <c r="G149" s="1">
        <f>(Comuni[[#This Row],[Popolazione2011]]/Comuni[[#This Row],[TOT POP REGIONE ]])*100</f>
        <v>2.9033556099613281E-2</v>
      </c>
      <c r="H149" t="str">
        <f>IF(Comuni[[#This Row],[Popolazione2011]]&gt;300000,"MAGGIORE","")</f>
        <v/>
      </c>
      <c r="I149" t="str">
        <f>_xlfn.XLOOKUP(Comuni[[#This Row],[Regione]],Ripartizione_geografica[Regione],Ripartizione_geografica[Ripartizione geografica])</f>
        <v>Nord-ovest</v>
      </c>
      <c r="J149">
        <f>_xlfn.XLOOKUP(Comuni[[#This Row],[Regione]],Ripartizione_geografica[Regione],Ripartizione_geografica[Codice Regione])</f>
        <v>1</v>
      </c>
      <c r="K149">
        <f>_xlfn.XLOOKUP(Comuni[[#This Row],[Regione]],Table_0[Regione],Table_0[Totale])</f>
        <v>1792955</v>
      </c>
      <c r="L149">
        <f>_xlfn.XLOOKUP(Comuni[[#This Row],[Regione]],Table_0[Regione],Table_0[Guariti])</f>
        <v>1725727</v>
      </c>
      <c r="M149">
        <f>_xlfn.XLOOKUP(Comuni[[#This Row],[Regione]],Table_0[Regione],Table_0[Deceduti])</f>
        <v>13899</v>
      </c>
      <c r="N149" s="1">
        <f>(Comuni[[#This Row],[Popolazione2011]]/Comuni[[#This Row],[Ammalati TOT]])*100</f>
        <v>7.0665465669802086E-2</v>
      </c>
      <c r="O149">
        <f>_xlfn.XLOOKUP(Comuni[[#This Row],[Regione]],Table_0[Regione],Table_0[TOT AREA])</f>
        <v>6838505</v>
      </c>
      <c r="P149" s="1">
        <f>(Comuni[[#This Row],[Popolazione2011]]/Comuni[[#This Row],[Ammalati AREA]])*100</f>
        <v>1.852744130478811E-2</v>
      </c>
    </row>
    <row r="150" spans="1:16" x14ac:dyDescent="0.3">
      <c r="A150" t="s">
        <v>153</v>
      </c>
      <c r="B150" t="s">
        <v>8021</v>
      </c>
      <c r="C150" t="s">
        <v>5</v>
      </c>
      <c r="D150">
        <v>834</v>
      </c>
      <c r="E150" s="1">
        <f>(Comuni[[#This Row],[Popolazione2011]]/SUM(D:D))*100</f>
        <v>1.4034980489189414E-3</v>
      </c>
      <c r="F150">
        <f t="shared" si="2"/>
        <v>4363916</v>
      </c>
      <c r="G150" s="1">
        <f>(Comuni[[#This Row],[Popolazione2011]]/Comuni[[#This Row],[TOT POP REGIONE ]])*100</f>
        <v>1.9111275285775435E-2</v>
      </c>
      <c r="H150" t="str">
        <f>IF(Comuni[[#This Row],[Popolazione2011]]&gt;300000,"MAGGIORE","")</f>
        <v/>
      </c>
      <c r="I150" t="str">
        <f>_xlfn.XLOOKUP(Comuni[[#This Row],[Regione]],Ripartizione_geografica[Regione],Ripartizione_geografica[Ripartizione geografica])</f>
        <v>Nord-ovest</v>
      </c>
      <c r="J150">
        <f>_xlfn.XLOOKUP(Comuni[[#This Row],[Regione]],Ripartizione_geografica[Regione],Ripartizione_geografica[Codice Regione])</f>
        <v>1</v>
      </c>
      <c r="K150">
        <f>_xlfn.XLOOKUP(Comuni[[#This Row],[Regione]],Table_0[Regione],Table_0[Totale])</f>
        <v>1792955</v>
      </c>
      <c r="L150">
        <f>_xlfn.XLOOKUP(Comuni[[#This Row],[Regione]],Table_0[Regione],Table_0[Guariti])</f>
        <v>1725727</v>
      </c>
      <c r="M150">
        <f>_xlfn.XLOOKUP(Comuni[[#This Row],[Regione]],Table_0[Regione],Table_0[Deceduti])</f>
        <v>13899</v>
      </c>
      <c r="N150" s="1">
        <f>(Comuni[[#This Row],[Popolazione2011]]/Comuni[[#This Row],[Ammalati TOT]])*100</f>
        <v>4.6515389399064674E-2</v>
      </c>
      <c r="O150">
        <f>_xlfn.XLOOKUP(Comuni[[#This Row],[Regione]],Table_0[Regione],Table_0[TOT AREA])</f>
        <v>6838505</v>
      </c>
      <c r="P150" s="1">
        <f>(Comuni[[#This Row],[Popolazione2011]]/Comuni[[#This Row],[Ammalati AREA]])*100</f>
        <v>1.2195648025409064E-2</v>
      </c>
    </row>
    <row r="151" spans="1:16" x14ac:dyDescent="0.3">
      <c r="A151" t="s">
        <v>154</v>
      </c>
      <c r="B151" t="s">
        <v>8021</v>
      </c>
      <c r="C151" t="s">
        <v>5</v>
      </c>
      <c r="D151">
        <v>411</v>
      </c>
      <c r="E151" s="1">
        <f>(Comuni[[#This Row],[Popolazione2011]]/SUM(D:D))*100</f>
        <v>6.9165191619386681E-4</v>
      </c>
      <c r="F151">
        <f t="shared" si="2"/>
        <v>4363916</v>
      </c>
      <c r="G151" s="1">
        <f>(Comuni[[#This Row],[Popolazione2011]]/Comuni[[#This Row],[TOT POP REGIONE ]])*100</f>
        <v>9.4181464537814209E-3</v>
      </c>
      <c r="H151" t="str">
        <f>IF(Comuni[[#This Row],[Popolazione2011]]&gt;300000,"MAGGIORE","")</f>
        <v/>
      </c>
      <c r="I151" t="str">
        <f>_xlfn.XLOOKUP(Comuni[[#This Row],[Regione]],Ripartizione_geografica[Regione],Ripartizione_geografica[Ripartizione geografica])</f>
        <v>Nord-ovest</v>
      </c>
      <c r="J151">
        <f>_xlfn.XLOOKUP(Comuni[[#This Row],[Regione]],Ripartizione_geografica[Regione],Ripartizione_geografica[Codice Regione])</f>
        <v>1</v>
      </c>
      <c r="K151">
        <f>_xlfn.XLOOKUP(Comuni[[#This Row],[Regione]],Table_0[Regione],Table_0[Totale])</f>
        <v>1792955</v>
      </c>
      <c r="L151">
        <f>_xlfn.XLOOKUP(Comuni[[#This Row],[Regione]],Table_0[Regione],Table_0[Guariti])</f>
        <v>1725727</v>
      </c>
      <c r="M151">
        <f>_xlfn.XLOOKUP(Comuni[[#This Row],[Regione]],Table_0[Regione],Table_0[Deceduti])</f>
        <v>13899</v>
      </c>
      <c r="N151" s="1">
        <f>(Comuni[[#This Row],[Popolazione2011]]/Comuni[[#This Row],[Ammalati TOT]])*100</f>
        <v>2.2923051610330432E-2</v>
      </c>
      <c r="O151">
        <f>_xlfn.XLOOKUP(Comuni[[#This Row],[Regione]],Table_0[Regione],Table_0[TOT AREA])</f>
        <v>6838505</v>
      </c>
      <c r="P151" s="1">
        <f>(Comuni[[#This Row],[Popolazione2011]]/Comuni[[#This Row],[Ammalati AREA]])*100</f>
        <v>6.0100855377015882E-3</v>
      </c>
    </row>
    <row r="152" spans="1:16" x14ac:dyDescent="0.3">
      <c r="A152" t="s">
        <v>155</v>
      </c>
      <c r="B152" t="s">
        <v>8021</v>
      </c>
      <c r="C152" t="s">
        <v>5</v>
      </c>
      <c r="D152">
        <v>651</v>
      </c>
      <c r="E152" s="1">
        <f>(Comuni[[#This Row],[Popolazione2011]]/SUM(D:D))*100</f>
        <v>1.0955362468180227E-3</v>
      </c>
      <c r="F152">
        <f t="shared" si="2"/>
        <v>4363916</v>
      </c>
      <c r="G152" s="1">
        <f>(Comuni[[#This Row],[Popolazione2011]]/Comuni[[#This Row],[TOT POP REGIONE ]])*100</f>
        <v>1.4917794018033344E-2</v>
      </c>
      <c r="H152" t="str">
        <f>IF(Comuni[[#This Row],[Popolazione2011]]&gt;300000,"MAGGIORE","")</f>
        <v/>
      </c>
      <c r="I152" t="str">
        <f>_xlfn.XLOOKUP(Comuni[[#This Row],[Regione]],Ripartizione_geografica[Regione],Ripartizione_geografica[Ripartizione geografica])</f>
        <v>Nord-ovest</v>
      </c>
      <c r="J152">
        <f>_xlfn.XLOOKUP(Comuni[[#This Row],[Regione]],Ripartizione_geografica[Regione],Ripartizione_geografica[Codice Regione])</f>
        <v>1</v>
      </c>
      <c r="K152">
        <f>_xlfn.XLOOKUP(Comuni[[#This Row],[Regione]],Table_0[Regione],Table_0[Totale])</f>
        <v>1792955</v>
      </c>
      <c r="L152">
        <f>_xlfn.XLOOKUP(Comuni[[#This Row],[Regione]],Table_0[Regione],Table_0[Guariti])</f>
        <v>1725727</v>
      </c>
      <c r="M152">
        <f>_xlfn.XLOOKUP(Comuni[[#This Row],[Regione]],Table_0[Regione],Table_0[Deceduti])</f>
        <v>13899</v>
      </c>
      <c r="N152" s="1">
        <f>(Comuni[[#This Row],[Popolazione2011]]/Comuni[[#This Row],[Ammalati TOT]])*100</f>
        <v>3.6308775178406597E-2</v>
      </c>
      <c r="O152">
        <f>_xlfn.XLOOKUP(Comuni[[#This Row],[Regione]],Table_0[Regione],Table_0[TOT AREA])</f>
        <v>6838505</v>
      </c>
      <c r="P152" s="1">
        <f>(Comuni[[#This Row],[Popolazione2011]]/Comuni[[#This Row],[Ammalati AREA]])*100</f>
        <v>9.5196245378193038E-3</v>
      </c>
    </row>
    <row r="153" spans="1:16" x14ac:dyDescent="0.3">
      <c r="A153" t="s">
        <v>156</v>
      </c>
      <c r="B153" t="s">
        <v>8021</v>
      </c>
      <c r="C153" t="s">
        <v>5</v>
      </c>
      <c r="D153">
        <v>381</v>
      </c>
      <c r="E153" s="1">
        <f>(Comuni[[#This Row],[Popolazione2011]]/SUM(D:D))*100</f>
        <v>6.4116637486584722E-4</v>
      </c>
      <c r="F153">
        <f t="shared" si="2"/>
        <v>4363916</v>
      </c>
      <c r="G153" s="1">
        <f>(Comuni[[#This Row],[Popolazione2011]]/Comuni[[#This Row],[TOT POP REGIONE ]])*100</f>
        <v>8.7306905082499293E-3</v>
      </c>
      <c r="H153" t="str">
        <f>IF(Comuni[[#This Row],[Popolazione2011]]&gt;300000,"MAGGIORE","")</f>
        <v/>
      </c>
      <c r="I153" t="str">
        <f>_xlfn.XLOOKUP(Comuni[[#This Row],[Regione]],Ripartizione_geografica[Regione],Ripartizione_geografica[Ripartizione geografica])</f>
        <v>Nord-ovest</v>
      </c>
      <c r="J153">
        <f>_xlfn.XLOOKUP(Comuni[[#This Row],[Regione]],Ripartizione_geografica[Regione],Ripartizione_geografica[Codice Regione])</f>
        <v>1</v>
      </c>
      <c r="K153">
        <f>_xlfn.XLOOKUP(Comuni[[#This Row],[Regione]],Table_0[Regione],Table_0[Totale])</f>
        <v>1792955</v>
      </c>
      <c r="L153">
        <f>_xlfn.XLOOKUP(Comuni[[#This Row],[Regione]],Table_0[Regione],Table_0[Guariti])</f>
        <v>1725727</v>
      </c>
      <c r="M153">
        <f>_xlfn.XLOOKUP(Comuni[[#This Row],[Regione]],Table_0[Regione],Table_0[Deceduti])</f>
        <v>13899</v>
      </c>
      <c r="N153" s="1">
        <f>(Comuni[[#This Row],[Popolazione2011]]/Comuni[[#This Row],[Ammalati TOT]])*100</f>
        <v>2.1249836164320912E-2</v>
      </c>
      <c r="O153">
        <f>_xlfn.XLOOKUP(Comuni[[#This Row],[Regione]],Table_0[Regione],Table_0[TOT AREA])</f>
        <v>6838505</v>
      </c>
      <c r="P153" s="1">
        <f>(Comuni[[#This Row],[Popolazione2011]]/Comuni[[#This Row],[Ammalati AREA]])*100</f>
        <v>5.5713931626868735E-3</v>
      </c>
    </row>
    <row r="154" spans="1:16" x14ac:dyDescent="0.3">
      <c r="A154" t="s">
        <v>157</v>
      </c>
      <c r="B154" t="s">
        <v>8021</v>
      </c>
      <c r="C154" t="s">
        <v>5</v>
      </c>
      <c r="D154">
        <v>55875</v>
      </c>
      <c r="E154" s="1">
        <f>(Comuni[[#This Row],[Popolazione2011]]/SUM(D:D))*100</f>
        <v>9.4029320723436269E-2</v>
      </c>
      <c r="F154">
        <f t="shared" si="2"/>
        <v>4363916</v>
      </c>
      <c r="G154" s="1">
        <f>(Comuni[[#This Row],[Popolazione2011]]/Comuni[[#This Row],[TOT POP REGIONE ]])*100</f>
        <v>1.2803866985524011</v>
      </c>
      <c r="H154" t="str">
        <f>IF(Comuni[[#This Row],[Popolazione2011]]&gt;300000,"MAGGIORE","")</f>
        <v/>
      </c>
      <c r="I154" t="str">
        <f>_xlfn.XLOOKUP(Comuni[[#This Row],[Regione]],Ripartizione_geografica[Regione],Ripartizione_geografica[Ripartizione geografica])</f>
        <v>Nord-ovest</v>
      </c>
      <c r="J154">
        <f>_xlfn.XLOOKUP(Comuni[[#This Row],[Regione]],Ripartizione_geografica[Regione],Ripartizione_geografica[Codice Regione])</f>
        <v>1</v>
      </c>
      <c r="K154">
        <f>_xlfn.XLOOKUP(Comuni[[#This Row],[Regione]],Table_0[Regione],Table_0[Totale])</f>
        <v>1792955</v>
      </c>
      <c r="L154">
        <f>_xlfn.XLOOKUP(Comuni[[#This Row],[Regione]],Table_0[Regione],Table_0[Guariti])</f>
        <v>1725727</v>
      </c>
      <c r="M154">
        <f>_xlfn.XLOOKUP(Comuni[[#This Row],[Regione]],Table_0[Regione],Table_0[Deceduti])</f>
        <v>13899</v>
      </c>
      <c r="N154" s="1">
        <f>(Comuni[[#This Row],[Popolazione2011]]/Comuni[[#This Row],[Ammalati TOT]])*100</f>
        <v>3.1163637681927323</v>
      </c>
      <c r="O154">
        <f>_xlfn.XLOOKUP(Comuni[[#This Row],[Regione]],Table_0[Regione],Table_0[TOT AREA])</f>
        <v>6838505</v>
      </c>
      <c r="P154" s="1">
        <f>(Comuni[[#This Row],[Popolazione2011]]/Comuni[[#This Row],[Ammalati AREA]])*100</f>
        <v>0.81706454846490573</v>
      </c>
    </row>
    <row r="155" spans="1:16" x14ac:dyDescent="0.3">
      <c r="A155" t="s">
        <v>158</v>
      </c>
      <c r="B155" t="s">
        <v>8021</v>
      </c>
      <c r="C155" t="s">
        <v>5</v>
      </c>
      <c r="D155">
        <v>42</v>
      </c>
      <c r="E155" s="1">
        <f>(Comuni[[#This Row],[Popolazione2011]]/SUM(D:D))*100</f>
        <v>7.0679757859227257E-5</v>
      </c>
      <c r="F155">
        <f t="shared" si="2"/>
        <v>4363916</v>
      </c>
      <c r="G155" s="1">
        <f>(Comuni[[#This Row],[Popolazione2011]]/Comuni[[#This Row],[TOT POP REGIONE ]])*100</f>
        <v>9.624383237440868E-4</v>
      </c>
      <c r="H155" t="str">
        <f>IF(Comuni[[#This Row],[Popolazione2011]]&gt;300000,"MAGGIORE","")</f>
        <v/>
      </c>
      <c r="I155" t="str">
        <f>_xlfn.XLOOKUP(Comuni[[#This Row],[Regione]],Ripartizione_geografica[Regione],Ripartizione_geografica[Ripartizione geografica])</f>
        <v>Nord-ovest</v>
      </c>
      <c r="J155">
        <f>_xlfn.XLOOKUP(Comuni[[#This Row],[Regione]],Ripartizione_geografica[Regione],Ripartizione_geografica[Codice Regione])</f>
        <v>1</v>
      </c>
      <c r="K155">
        <f>_xlfn.XLOOKUP(Comuni[[#This Row],[Regione]],Table_0[Regione],Table_0[Totale])</f>
        <v>1792955</v>
      </c>
      <c r="L155">
        <f>_xlfn.XLOOKUP(Comuni[[#This Row],[Regione]],Table_0[Regione],Table_0[Guariti])</f>
        <v>1725727</v>
      </c>
      <c r="M155">
        <f>_xlfn.XLOOKUP(Comuni[[#This Row],[Regione]],Table_0[Regione],Table_0[Deceduti])</f>
        <v>13899</v>
      </c>
      <c r="N155" s="1">
        <f>(Comuni[[#This Row],[Popolazione2011]]/Comuni[[#This Row],[Ammalati TOT]])*100</f>
        <v>2.3425016244133286E-3</v>
      </c>
      <c r="O155">
        <f>_xlfn.XLOOKUP(Comuni[[#This Row],[Regione]],Table_0[Regione],Table_0[TOT AREA])</f>
        <v>6838505</v>
      </c>
      <c r="P155" s="1">
        <f>(Comuni[[#This Row],[Popolazione2011]]/Comuni[[#This Row],[Ammalati AREA]])*100</f>
        <v>6.141693250206003E-4</v>
      </c>
    </row>
    <row r="156" spans="1:16" x14ac:dyDescent="0.3">
      <c r="A156" t="s">
        <v>159</v>
      </c>
      <c r="B156" t="s">
        <v>8021</v>
      </c>
      <c r="C156" t="s">
        <v>5</v>
      </c>
      <c r="D156">
        <v>749</v>
      </c>
      <c r="E156" s="1">
        <f>(Comuni[[#This Row],[Popolazione2011]]/SUM(D:D))*100</f>
        <v>1.2604556818228861E-3</v>
      </c>
      <c r="F156">
        <f t="shared" si="2"/>
        <v>4363916</v>
      </c>
      <c r="G156" s="1">
        <f>(Comuni[[#This Row],[Popolazione2011]]/Comuni[[#This Row],[TOT POP REGIONE ]])*100</f>
        <v>1.7163483440102881E-2</v>
      </c>
      <c r="H156" t="str">
        <f>IF(Comuni[[#This Row],[Popolazione2011]]&gt;300000,"MAGGIORE","")</f>
        <v/>
      </c>
      <c r="I156" t="str">
        <f>_xlfn.XLOOKUP(Comuni[[#This Row],[Regione]],Ripartizione_geografica[Regione],Ripartizione_geografica[Ripartizione geografica])</f>
        <v>Nord-ovest</v>
      </c>
      <c r="J156">
        <f>_xlfn.XLOOKUP(Comuni[[#This Row],[Regione]],Ripartizione_geografica[Regione],Ripartizione_geografica[Codice Regione])</f>
        <v>1</v>
      </c>
      <c r="K156">
        <f>_xlfn.XLOOKUP(Comuni[[#This Row],[Regione]],Table_0[Regione],Table_0[Totale])</f>
        <v>1792955</v>
      </c>
      <c r="L156">
        <f>_xlfn.XLOOKUP(Comuni[[#This Row],[Regione]],Table_0[Regione],Table_0[Guariti])</f>
        <v>1725727</v>
      </c>
      <c r="M156">
        <f>_xlfn.XLOOKUP(Comuni[[#This Row],[Regione]],Table_0[Regione],Table_0[Deceduti])</f>
        <v>13899</v>
      </c>
      <c r="N156" s="1">
        <f>(Comuni[[#This Row],[Popolazione2011]]/Comuni[[#This Row],[Ammalati TOT]])*100</f>
        <v>4.1774612302037696E-2</v>
      </c>
      <c r="O156">
        <f>_xlfn.XLOOKUP(Comuni[[#This Row],[Regione]],Table_0[Regione],Table_0[TOT AREA])</f>
        <v>6838505</v>
      </c>
      <c r="P156" s="1">
        <f>(Comuni[[#This Row],[Popolazione2011]]/Comuni[[#This Row],[Ammalati AREA]])*100</f>
        <v>1.0952686296200704E-2</v>
      </c>
    </row>
    <row r="157" spans="1:16" x14ac:dyDescent="0.3">
      <c r="A157" t="s">
        <v>160</v>
      </c>
      <c r="B157" t="s">
        <v>8021</v>
      </c>
      <c r="C157" t="s">
        <v>5</v>
      </c>
      <c r="D157">
        <v>1030</v>
      </c>
      <c r="E157" s="1">
        <f>(Comuni[[#This Row],[Popolazione2011]]/SUM(D:D))*100</f>
        <v>1.7333369189286684E-3</v>
      </c>
      <c r="F157">
        <f t="shared" si="2"/>
        <v>4363916</v>
      </c>
      <c r="G157" s="1">
        <f>(Comuni[[#This Row],[Popolazione2011]]/Comuni[[#This Row],[TOT POP REGIONE ]])*100</f>
        <v>2.3602654129914507E-2</v>
      </c>
      <c r="H157" t="str">
        <f>IF(Comuni[[#This Row],[Popolazione2011]]&gt;300000,"MAGGIORE","")</f>
        <v/>
      </c>
      <c r="I157" t="str">
        <f>_xlfn.XLOOKUP(Comuni[[#This Row],[Regione]],Ripartizione_geografica[Regione],Ripartizione_geografica[Ripartizione geografica])</f>
        <v>Nord-ovest</v>
      </c>
      <c r="J157">
        <f>_xlfn.XLOOKUP(Comuni[[#This Row],[Regione]],Ripartizione_geografica[Regione],Ripartizione_geografica[Codice Regione])</f>
        <v>1</v>
      </c>
      <c r="K157">
        <f>_xlfn.XLOOKUP(Comuni[[#This Row],[Regione]],Table_0[Regione],Table_0[Totale])</f>
        <v>1792955</v>
      </c>
      <c r="L157">
        <f>_xlfn.XLOOKUP(Comuni[[#This Row],[Regione]],Table_0[Regione],Table_0[Guariti])</f>
        <v>1725727</v>
      </c>
      <c r="M157">
        <f>_xlfn.XLOOKUP(Comuni[[#This Row],[Regione]],Table_0[Regione],Table_0[Deceduti])</f>
        <v>13899</v>
      </c>
      <c r="N157" s="1">
        <f>(Comuni[[#This Row],[Popolazione2011]]/Comuni[[#This Row],[Ammalati TOT]])*100</f>
        <v>5.7447063646326867E-2</v>
      </c>
      <c r="O157">
        <f>_xlfn.XLOOKUP(Comuni[[#This Row],[Regione]],Table_0[Regione],Table_0[TOT AREA])</f>
        <v>6838505</v>
      </c>
      <c r="P157" s="1">
        <f>(Comuni[[#This Row],[Popolazione2011]]/Comuni[[#This Row],[Ammalati AREA]])*100</f>
        <v>1.5061771542171865E-2</v>
      </c>
    </row>
    <row r="158" spans="1:16" x14ac:dyDescent="0.3">
      <c r="A158" t="s">
        <v>161</v>
      </c>
      <c r="B158" t="s">
        <v>8021</v>
      </c>
      <c r="C158" t="s">
        <v>5</v>
      </c>
      <c r="D158">
        <v>3450</v>
      </c>
      <c r="E158" s="1">
        <f>(Comuni[[#This Row],[Popolazione2011]]/SUM(D:D))*100</f>
        <v>5.8058372527222393E-3</v>
      </c>
      <c r="F158">
        <f t="shared" si="2"/>
        <v>4363916</v>
      </c>
      <c r="G158" s="1">
        <f>(Comuni[[#This Row],[Popolazione2011]]/Comuni[[#This Row],[TOT POP REGIONE ]])*100</f>
        <v>7.905743373612141E-2</v>
      </c>
      <c r="H158" t="str">
        <f>IF(Comuni[[#This Row],[Popolazione2011]]&gt;300000,"MAGGIORE","")</f>
        <v/>
      </c>
      <c r="I158" t="str">
        <f>_xlfn.XLOOKUP(Comuni[[#This Row],[Regione]],Ripartizione_geografica[Regione],Ripartizione_geografica[Ripartizione geografica])</f>
        <v>Nord-ovest</v>
      </c>
      <c r="J158">
        <f>_xlfn.XLOOKUP(Comuni[[#This Row],[Regione]],Ripartizione_geografica[Regione],Ripartizione_geografica[Codice Regione])</f>
        <v>1</v>
      </c>
      <c r="K158">
        <f>_xlfn.XLOOKUP(Comuni[[#This Row],[Regione]],Table_0[Regione],Table_0[Totale])</f>
        <v>1792955</v>
      </c>
      <c r="L158">
        <f>_xlfn.XLOOKUP(Comuni[[#This Row],[Regione]],Table_0[Regione],Table_0[Guariti])</f>
        <v>1725727</v>
      </c>
      <c r="M158">
        <f>_xlfn.XLOOKUP(Comuni[[#This Row],[Regione]],Table_0[Regione],Table_0[Deceduti])</f>
        <v>13899</v>
      </c>
      <c r="N158" s="1">
        <f>(Comuni[[#This Row],[Popolazione2011]]/Comuni[[#This Row],[Ammalati TOT]])*100</f>
        <v>0.19241977629109486</v>
      </c>
      <c r="O158">
        <f>_xlfn.XLOOKUP(Comuni[[#This Row],[Regione]],Table_0[Regione],Table_0[TOT AREA])</f>
        <v>6838505</v>
      </c>
      <c r="P158" s="1">
        <f>(Comuni[[#This Row],[Popolazione2011]]/Comuni[[#This Row],[Ammalati AREA]])*100</f>
        <v>5.0449623126692163E-2</v>
      </c>
    </row>
    <row r="159" spans="1:16" x14ac:dyDescent="0.3">
      <c r="A159" t="s">
        <v>162</v>
      </c>
      <c r="B159" t="s">
        <v>8021</v>
      </c>
      <c r="C159" t="s">
        <v>5</v>
      </c>
      <c r="D159">
        <v>5375</v>
      </c>
      <c r="E159" s="1">
        <f>(Comuni[[#This Row],[Popolazione2011]]/SUM(D:D))*100</f>
        <v>9.0453261546034891E-3</v>
      </c>
      <c r="F159">
        <f t="shared" si="2"/>
        <v>4363916</v>
      </c>
      <c r="G159" s="1">
        <f>(Comuni[[#This Row],[Popolazione2011]]/Comuni[[#This Row],[TOT POP REGIONE ]])*100</f>
        <v>0.12316919024105873</v>
      </c>
      <c r="H159" t="str">
        <f>IF(Comuni[[#This Row],[Popolazione2011]]&gt;300000,"MAGGIORE","")</f>
        <v/>
      </c>
      <c r="I159" t="str">
        <f>_xlfn.XLOOKUP(Comuni[[#This Row],[Regione]],Ripartizione_geografica[Regione],Ripartizione_geografica[Ripartizione geografica])</f>
        <v>Nord-ovest</v>
      </c>
      <c r="J159">
        <f>_xlfn.XLOOKUP(Comuni[[#This Row],[Regione]],Ripartizione_geografica[Regione],Ripartizione_geografica[Codice Regione])</f>
        <v>1</v>
      </c>
      <c r="K159">
        <f>_xlfn.XLOOKUP(Comuni[[#This Row],[Regione]],Table_0[Regione],Table_0[Totale])</f>
        <v>1792955</v>
      </c>
      <c r="L159">
        <f>_xlfn.XLOOKUP(Comuni[[#This Row],[Regione]],Table_0[Regione],Table_0[Guariti])</f>
        <v>1725727</v>
      </c>
      <c r="M159">
        <f>_xlfn.XLOOKUP(Comuni[[#This Row],[Regione]],Table_0[Regione],Table_0[Deceduti])</f>
        <v>13899</v>
      </c>
      <c r="N159" s="1">
        <f>(Comuni[[#This Row],[Popolazione2011]]/Comuni[[#This Row],[Ammalati TOT]])*100</f>
        <v>0.2997844340767058</v>
      </c>
      <c r="O159">
        <f>_xlfn.XLOOKUP(Comuni[[#This Row],[Regione]],Table_0[Regione],Table_0[TOT AREA])</f>
        <v>6838505</v>
      </c>
      <c r="P159" s="1">
        <f>(Comuni[[#This Row],[Popolazione2011]]/Comuni[[#This Row],[Ammalati AREA]])*100</f>
        <v>7.8599050523469674E-2</v>
      </c>
    </row>
    <row r="160" spans="1:16" x14ac:dyDescent="0.3">
      <c r="A160" t="s">
        <v>163</v>
      </c>
      <c r="B160" t="s">
        <v>8021</v>
      </c>
      <c r="C160" t="s">
        <v>5</v>
      </c>
      <c r="D160">
        <v>901</v>
      </c>
      <c r="E160" s="1">
        <f>(Comuni[[#This Row],[Popolazione2011]]/SUM(D:D))*100</f>
        <v>1.5162490912181848E-3</v>
      </c>
      <c r="F160">
        <f t="shared" si="2"/>
        <v>4363916</v>
      </c>
      <c r="G160" s="1">
        <f>(Comuni[[#This Row],[Popolazione2011]]/Comuni[[#This Row],[TOT POP REGIONE ]])*100</f>
        <v>2.0646593564129099E-2</v>
      </c>
      <c r="H160" t="str">
        <f>IF(Comuni[[#This Row],[Popolazione2011]]&gt;300000,"MAGGIORE","")</f>
        <v/>
      </c>
      <c r="I160" t="str">
        <f>_xlfn.XLOOKUP(Comuni[[#This Row],[Regione]],Ripartizione_geografica[Regione],Ripartizione_geografica[Ripartizione geografica])</f>
        <v>Nord-ovest</v>
      </c>
      <c r="J160">
        <f>_xlfn.XLOOKUP(Comuni[[#This Row],[Regione]],Ripartizione_geografica[Regione],Ripartizione_geografica[Codice Regione])</f>
        <v>1</v>
      </c>
      <c r="K160">
        <f>_xlfn.XLOOKUP(Comuni[[#This Row],[Regione]],Table_0[Regione],Table_0[Totale])</f>
        <v>1792955</v>
      </c>
      <c r="L160">
        <f>_xlfn.XLOOKUP(Comuni[[#This Row],[Regione]],Table_0[Regione],Table_0[Guariti])</f>
        <v>1725727</v>
      </c>
      <c r="M160">
        <f>_xlfn.XLOOKUP(Comuni[[#This Row],[Regione]],Table_0[Regione],Table_0[Deceduti])</f>
        <v>13899</v>
      </c>
      <c r="N160" s="1">
        <f>(Comuni[[#This Row],[Popolazione2011]]/Comuni[[#This Row],[Ammalati TOT]])*100</f>
        <v>5.0252237228485937E-2</v>
      </c>
      <c r="O160">
        <f>_xlfn.XLOOKUP(Comuni[[#This Row],[Regione]],Table_0[Regione],Table_0[TOT AREA])</f>
        <v>6838505</v>
      </c>
      <c r="P160" s="1">
        <f>(Comuni[[#This Row],[Popolazione2011]]/Comuni[[#This Row],[Ammalati AREA]])*100</f>
        <v>1.317539432960859E-2</v>
      </c>
    </row>
    <row r="161" spans="1:16" x14ac:dyDescent="0.3">
      <c r="A161" t="s">
        <v>164</v>
      </c>
      <c r="B161" t="s">
        <v>8021</v>
      </c>
      <c r="C161" t="s">
        <v>5</v>
      </c>
      <c r="D161">
        <v>820</v>
      </c>
      <c r="E161" s="1">
        <f>(Comuni[[#This Row],[Popolazione2011]]/SUM(D:D))*100</f>
        <v>1.3799381296325322E-3</v>
      </c>
      <c r="F161">
        <f t="shared" si="2"/>
        <v>4363916</v>
      </c>
      <c r="G161" s="1">
        <f>(Comuni[[#This Row],[Popolazione2011]]/Comuni[[#This Row],[TOT POP REGIONE ]])*100</f>
        <v>1.8790462511194074E-2</v>
      </c>
      <c r="H161" t="str">
        <f>IF(Comuni[[#This Row],[Popolazione2011]]&gt;300000,"MAGGIORE","")</f>
        <v/>
      </c>
      <c r="I161" t="str">
        <f>_xlfn.XLOOKUP(Comuni[[#This Row],[Regione]],Ripartizione_geografica[Regione],Ripartizione_geografica[Ripartizione geografica])</f>
        <v>Nord-ovest</v>
      </c>
      <c r="J161">
        <f>_xlfn.XLOOKUP(Comuni[[#This Row],[Regione]],Ripartizione_geografica[Regione],Ripartizione_geografica[Codice Regione])</f>
        <v>1</v>
      </c>
      <c r="K161">
        <f>_xlfn.XLOOKUP(Comuni[[#This Row],[Regione]],Table_0[Regione],Table_0[Totale])</f>
        <v>1792955</v>
      </c>
      <c r="L161">
        <f>_xlfn.XLOOKUP(Comuni[[#This Row],[Regione]],Table_0[Regione],Table_0[Guariti])</f>
        <v>1725727</v>
      </c>
      <c r="M161">
        <f>_xlfn.XLOOKUP(Comuni[[#This Row],[Regione]],Table_0[Regione],Table_0[Deceduti])</f>
        <v>13899</v>
      </c>
      <c r="N161" s="1">
        <f>(Comuni[[#This Row],[Popolazione2011]]/Comuni[[#This Row],[Ammalati TOT]])*100</f>
        <v>4.5734555524260229E-2</v>
      </c>
      <c r="O161">
        <f>_xlfn.XLOOKUP(Comuni[[#This Row],[Regione]],Table_0[Regione],Table_0[TOT AREA])</f>
        <v>6838505</v>
      </c>
      <c r="P161" s="1">
        <f>(Comuni[[#This Row],[Popolazione2011]]/Comuni[[#This Row],[Ammalati AREA]])*100</f>
        <v>1.1990924917068862E-2</v>
      </c>
    </row>
    <row r="162" spans="1:16" x14ac:dyDescent="0.3">
      <c r="A162" t="s">
        <v>165</v>
      </c>
      <c r="B162" t="s">
        <v>8021</v>
      </c>
      <c r="C162" t="s">
        <v>5</v>
      </c>
      <c r="D162">
        <v>47851</v>
      </c>
      <c r="E162" s="1">
        <f>(Comuni[[#This Row],[Popolazione2011]]/SUM(D:D))*100</f>
        <v>8.0526121269568665E-2</v>
      </c>
      <c r="F162">
        <f t="shared" si="2"/>
        <v>4363916</v>
      </c>
      <c r="G162" s="1">
        <f>(Comuni[[#This Row],[Popolazione2011]]/Comuni[[#This Row],[TOT POP REGIONE ]])*100</f>
        <v>1.0965151483209117</v>
      </c>
      <c r="H162" t="str">
        <f>IF(Comuni[[#This Row],[Popolazione2011]]&gt;300000,"MAGGIORE","")</f>
        <v/>
      </c>
      <c r="I162" t="str">
        <f>_xlfn.XLOOKUP(Comuni[[#This Row],[Regione]],Ripartizione_geografica[Regione],Ripartizione_geografica[Ripartizione geografica])</f>
        <v>Nord-ovest</v>
      </c>
      <c r="J162">
        <f>_xlfn.XLOOKUP(Comuni[[#This Row],[Regione]],Ripartizione_geografica[Regione],Ripartizione_geografica[Codice Regione])</f>
        <v>1</v>
      </c>
      <c r="K162">
        <f>_xlfn.XLOOKUP(Comuni[[#This Row],[Regione]],Table_0[Regione],Table_0[Totale])</f>
        <v>1792955</v>
      </c>
      <c r="L162">
        <f>_xlfn.XLOOKUP(Comuni[[#This Row],[Regione]],Table_0[Regione],Table_0[Guariti])</f>
        <v>1725727</v>
      </c>
      <c r="M162">
        <f>_xlfn.XLOOKUP(Comuni[[#This Row],[Regione]],Table_0[Regione],Table_0[Deceduti])</f>
        <v>13899</v>
      </c>
      <c r="N162" s="1">
        <f>(Comuni[[#This Row],[Popolazione2011]]/Comuni[[#This Row],[Ammalati TOT]])*100</f>
        <v>2.6688344102333854</v>
      </c>
      <c r="O162">
        <f>_xlfn.XLOOKUP(Comuni[[#This Row],[Regione]],Table_0[Regione],Table_0[TOT AREA])</f>
        <v>6838505</v>
      </c>
      <c r="P162" s="1">
        <f>(Comuni[[#This Row],[Popolazione2011]]/Comuni[[#This Row],[Ammalati AREA]])*100</f>
        <v>0.69972896122763673</v>
      </c>
    </row>
    <row r="163" spans="1:16" x14ac:dyDescent="0.3">
      <c r="A163" t="s">
        <v>166</v>
      </c>
      <c r="B163" t="s">
        <v>8021</v>
      </c>
      <c r="C163" t="s">
        <v>5</v>
      </c>
      <c r="D163">
        <v>169</v>
      </c>
      <c r="E163" s="1">
        <f>(Comuni[[#This Row],[Popolazione2011]]/SUM(D:D))*100</f>
        <v>2.8440188281450969E-4</v>
      </c>
      <c r="F163">
        <f t="shared" si="2"/>
        <v>4363916</v>
      </c>
      <c r="G163" s="1">
        <f>(Comuni[[#This Row],[Popolazione2011]]/Comuni[[#This Row],[TOT POP REGIONE ]])*100</f>
        <v>3.8726684931607303E-3</v>
      </c>
      <c r="H163" t="str">
        <f>IF(Comuni[[#This Row],[Popolazione2011]]&gt;300000,"MAGGIORE","")</f>
        <v/>
      </c>
      <c r="I163" t="str">
        <f>_xlfn.XLOOKUP(Comuni[[#This Row],[Regione]],Ripartizione_geografica[Regione],Ripartizione_geografica[Ripartizione geografica])</f>
        <v>Nord-ovest</v>
      </c>
      <c r="J163">
        <f>_xlfn.XLOOKUP(Comuni[[#This Row],[Regione]],Ripartizione_geografica[Regione],Ripartizione_geografica[Codice Regione])</f>
        <v>1</v>
      </c>
      <c r="K163">
        <f>_xlfn.XLOOKUP(Comuni[[#This Row],[Regione]],Table_0[Regione],Table_0[Totale])</f>
        <v>1792955</v>
      </c>
      <c r="L163">
        <f>_xlfn.XLOOKUP(Comuni[[#This Row],[Regione]],Table_0[Regione],Table_0[Guariti])</f>
        <v>1725727</v>
      </c>
      <c r="M163">
        <f>_xlfn.XLOOKUP(Comuni[[#This Row],[Regione]],Table_0[Regione],Table_0[Deceduti])</f>
        <v>13899</v>
      </c>
      <c r="N163" s="1">
        <f>(Comuni[[#This Row],[Popolazione2011]]/Comuni[[#This Row],[Ammalati TOT]])*100</f>
        <v>9.4257803458536338E-3</v>
      </c>
      <c r="O163">
        <f>_xlfn.XLOOKUP(Comuni[[#This Row],[Regione]],Table_0[Regione],Table_0[TOT AREA])</f>
        <v>6838505</v>
      </c>
      <c r="P163" s="1">
        <f>(Comuni[[#This Row],[Popolazione2011]]/Comuni[[#This Row],[Ammalati AREA]])*100</f>
        <v>2.4713003792495585E-3</v>
      </c>
    </row>
    <row r="164" spans="1:16" x14ac:dyDescent="0.3">
      <c r="A164" t="s">
        <v>167</v>
      </c>
      <c r="B164" t="s">
        <v>8021</v>
      </c>
      <c r="C164" t="s">
        <v>5</v>
      </c>
      <c r="D164">
        <v>6910</v>
      </c>
      <c r="E164" s="1">
        <f>(Comuni[[#This Row],[Popolazione2011]]/SUM(D:D))*100</f>
        <v>1.1628503019220485E-2</v>
      </c>
      <c r="F164">
        <f t="shared" si="2"/>
        <v>4363916</v>
      </c>
      <c r="G164" s="1">
        <f>(Comuni[[#This Row],[Popolazione2011]]/Comuni[[#This Row],[TOT POP REGIONE ]])*100</f>
        <v>0.15834401945408666</v>
      </c>
      <c r="H164" t="str">
        <f>IF(Comuni[[#This Row],[Popolazione2011]]&gt;300000,"MAGGIORE","")</f>
        <v/>
      </c>
      <c r="I164" t="str">
        <f>_xlfn.XLOOKUP(Comuni[[#This Row],[Regione]],Ripartizione_geografica[Regione],Ripartizione_geografica[Ripartizione geografica])</f>
        <v>Nord-ovest</v>
      </c>
      <c r="J164">
        <f>_xlfn.XLOOKUP(Comuni[[#This Row],[Regione]],Ripartizione_geografica[Regione],Ripartizione_geografica[Codice Regione])</f>
        <v>1</v>
      </c>
      <c r="K164">
        <f>_xlfn.XLOOKUP(Comuni[[#This Row],[Regione]],Table_0[Regione],Table_0[Totale])</f>
        <v>1792955</v>
      </c>
      <c r="L164">
        <f>_xlfn.XLOOKUP(Comuni[[#This Row],[Regione]],Table_0[Regione],Table_0[Guariti])</f>
        <v>1725727</v>
      </c>
      <c r="M164">
        <f>_xlfn.XLOOKUP(Comuni[[#This Row],[Regione]],Table_0[Regione],Table_0[Deceduti])</f>
        <v>13899</v>
      </c>
      <c r="N164" s="1">
        <f>(Comuni[[#This Row],[Popolazione2011]]/Comuni[[#This Row],[Ammalati TOT]])*100</f>
        <v>0.3853972910641929</v>
      </c>
      <c r="O164">
        <f>_xlfn.XLOOKUP(Comuni[[#This Row],[Regione]],Table_0[Regione],Table_0[TOT AREA])</f>
        <v>6838505</v>
      </c>
      <c r="P164" s="1">
        <f>(Comuni[[#This Row],[Popolazione2011]]/Comuni[[#This Row],[Ammalati AREA]])*100</f>
        <v>0.10104547704505591</v>
      </c>
    </row>
    <row r="165" spans="1:16" x14ac:dyDescent="0.3">
      <c r="A165" t="s">
        <v>168</v>
      </c>
      <c r="B165" t="s">
        <v>8021</v>
      </c>
      <c r="C165" t="s">
        <v>5</v>
      </c>
      <c r="D165">
        <v>312</v>
      </c>
      <c r="E165" s="1">
        <f>(Comuni[[#This Row],[Popolazione2011]]/SUM(D:D))*100</f>
        <v>5.2504962981140245E-4</v>
      </c>
      <c r="F165">
        <f t="shared" si="2"/>
        <v>4363916</v>
      </c>
      <c r="G165" s="1">
        <f>(Comuni[[#This Row],[Popolazione2011]]/Comuni[[#This Row],[TOT POP REGIONE ]])*100</f>
        <v>7.1495418335275011E-3</v>
      </c>
      <c r="H165" t="str">
        <f>IF(Comuni[[#This Row],[Popolazione2011]]&gt;300000,"MAGGIORE","")</f>
        <v/>
      </c>
      <c r="I165" t="str">
        <f>_xlfn.XLOOKUP(Comuni[[#This Row],[Regione]],Ripartizione_geografica[Regione],Ripartizione_geografica[Ripartizione geografica])</f>
        <v>Nord-ovest</v>
      </c>
      <c r="J165">
        <f>_xlfn.XLOOKUP(Comuni[[#This Row],[Regione]],Ripartizione_geografica[Regione],Ripartizione_geografica[Codice Regione])</f>
        <v>1</v>
      </c>
      <c r="K165">
        <f>_xlfn.XLOOKUP(Comuni[[#This Row],[Regione]],Table_0[Regione],Table_0[Totale])</f>
        <v>1792955</v>
      </c>
      <c r="L165">
        <f>_xlfn.XLOOKUP(Comuni[[#This Row],[Regione]],Table_0[Regione],Table_0[Guariti])</f>
        <v>1725727</v>
      </c>
      <c r="M165">
        <f>_xlfn.XLOOKUP(Comuni[[#This Row],[Regione]],Table_0[Regione],Table_0[Deceduti])</f>
        <v>13899</v>
      </c>
      <c r="N165" s="1">
        <f>(Comuni[[#This Row],[Popolazione2011]]/Comuni[[#This Row],[Ammalati TOT]])*100</f>
        <v>1.7401440638499015E-2</v>
      </c>
      <c r="O165">
        <f>_xlfn.XLOOKUP(Comuni[[#This Row],[Regione]],Table_0[Regione],Table_0[TOT AREA])</f>
        <v>6838505</v>
      </c>
      <c r="P165" s="1">
        <f>(Comuni[[#This Row],[Popolazione2011]]/Comuni[[#This Row],[Ammalati AREA]])*100</f>
        <v>4.5624007001530305E-3</v>
      </c>
    </row>
    <row r="166" spans="1:16" x14ac:dyDescent="0.3">
      <c r="A166" t="s">
        <v>169</v>
      </c>
      <c r="B166" t="s">
        <v>8021</v>
      </c>
      <c r="C166" t="s">
        <v>5</v>
      </c>
      <c r="D166">
        <v>7998</v>
      </c>
      <c r="E166" s="1">
        <f>(Comuni[[#This Row],[Popolazione2011]]/SUM(D:D))*100</f>
        <v>1.3459445318049991E-2</v>
      </c>
      <c r="F166">
        <f t="shared" si="2"/>
        <v>4363916</v>
      </c>
      <c r="G166" s="1">
        <f>(Comuni[[#This Row],[Popolazione2011]]/Comuni[[#This Row],[TOT POP REGIONE ]])*100</f>
        <v>0.18327575507869537</v>
      </c>
      <c r="H166" t="str">
        <f>IF(Comuni[[#This Row],[Popolazione2011]]&gt;300000,"MAGGIORE","")</f>
        <v/>
      </c>
      <c r="I166" t="str">
        <f>_xlfn.XLOOKUP(Comuni[[#This Row],[Regione]],Ripartizione_geografica[Regione],Ripartizione_geografica[Ripartizione geografica])</f>
        <v>Nord-ovest</v>
      </c>
      <c r="J166">
        <f>_xlfn.XLOOKUP(Comuni[[#This Row],[Regione]],Ripartizione_geografica[Regione],Ripartizione_geografica[Codice Regione])</f>
        <v>1</v>
      </c>
      <c r="K166">
        <f>_xlfn.XLOOKUP(Comuni[[#This Row],[Regione]],Table_0[Regione],Table_0[Totale])</f>
        <v>1792955</v>
      </c>
      <c r="L166">
        <f>_xlfn.XLOOKUP(Comuni[[#This Row],[Regione]],Table_0[Regione],Table_0[Guariti])</f>
        <v>1725727</v>
      </c>
      <c r="M166">
        <f>_xlfn.XLOOKUP(Comuni[[#This Row],[Regione]],Table_0[Regione],Table_0[Deceduti])</f>
        <v>13899</v>
      </c>
      <c r="N166" s="1">
        <f>(Comuni[[#This Row],[Popolazione2011]]/Comuni[[#This Row],[Ammalati TOT]])*100</f>
        <v>0.44607923790613818</v>
      </c>
      <c r="O166">
        <f>_xlfn.XLOOKUP(Comuni[[#This Row],[Regione]],Table_0[Regione],Table_0[TOT AREA])</f>
        <v>6838505</v>
      </c>
      <c r="P166" s="1">
        <f>(Comuni[[#This Row],[Popolazione2011]]/Comuni[[#This Row],[Ammalati AREA]])*100</f>
        <v>0.11695538717892287</v>
      </c>
    </row>
    <row r="167" spans="1:16" x14ac:dyDescent="0.3">
      <c r="A167" t="s">
        <v>170</v>
      </c>
      <c r="B167" t="s">
        <v>8021</v>
      </c>
      <c r="C167" t="s">
        <v>5</v>
      </c>
      <c r="D167">
        <v>560</v>
      </c>
      <c r="E167" s="1">
        <f>(Comuni[[#This Row],[Popolazione2011]]/SUM(D:D))*100</f>
        <v>9.4239677145636349E-4</v>
      </c>
      <c r="F167">
        <f t="shared" si="2"/>
        <v>4363916</v>
      </c>
      <c r="G167" s="1">
        <f>(Comuni[[#This Row],[Popolazione2011]]/Comuni[[#This Row],[TOT POP REGIONE ]])*100</f>
        <v>1.283251098325449E-2</v>
      </c>
      <c r="H167" t="str">
        <f>IF(Comuni[[#This Row],[Popolazione2011]]&gt;300000,"MAGGIORE","")</f>
        <v/>
      </c>
      <c r="I167" t="str">
        <f>_xlfn.XLOOKUP(Comuni[[#This Row],[Regione]],Ripartizione_geografica[Regione],Ripartizione_geografica[Ripartizione geografica])</f>
        <v>Nord-ovest</v>
      </c>
      <c r="J167">
        <f>_xlfn.XLOOKUP(Comuni[[#This Row],[Regione]],Ripartizione_geografica[Regione],Ripartizione_geografica[Codice Regione])</f>
        <v>1</v>
      </c>
      <c r="K167">
        <f>_xlfn.XLOOKUP(Comuni[[#This Row],[Regione]],Table_0[Regione],Table_0[Totale])</f>
        <v>1792955</v>
      </c>
      <c r="L167">
        <f>_xlfn.XLOOKUP(Comuni[[#This Row],[Regione]],Table_0[Regione],Table_0[Guariti])</f>
        <v>1725727</v>
      </c>
      <c r="M167">
        <f>_xlfn.XLOOKUP(Comuni[[#This Row],[Regione]],Table_0[Regione],Table_0[Deceduti])</f>
        <v>13899</v>
      </c>
      <c r="N167" s="1">
        <f>(Comuni[[#This Row],[Popolazione2011]]/Comuni[[#This Row],[Ammalati TOT]])*100</f>
        <v>3.123335499217772E-2</v>
      </c>
      <c r="O167">
        <f>_xlfn.XLOOKUP(Comuni[[#This Row],[Regione]],Table_0[Regione],Table_0[TOT AREA])</f>
        <v>6838505</v>
      </c>
      <c r="P167" s="1">
        <f>(Comuni[[#This Row],[Popolazione2011]]/Comuni[[#This Row],[Ammalati AREA]])*100</f>
        <v>8.1889243336080025E-3</v>
      </c>
    </row>
    <row r="168" spans="1:16" x14ac:dyDescent="0.3">
      <c r="A168" t="s">
        <v>171</v>
      </c>
      <c r="B168" t="s">
        <v>8021</v>
      </c>
      <c r="C168" t="s">
        <v>5</v>
      </c>
      <c r="D168">
        <v>1426</v>
      </c>
      <c r="E168" s="1">
        <f>(Comuni[[#This Row],[Popolazione2011]]/SUM(D:D))*100</f>
        <v>2.3997460644585257E-3</v>
      </c>
      <c r="F168">
        <f t="shared" si="2"/>
        <v>4363916</v>
      </c>
      <c r="G168" s="1">
        <f>(Comuni[[#This Row],[Popolazione2011]]/Comuni[[#This Row],[TOT POP REGIONE ]])*100</f>
        <v>3.2677072610930183E-2</v>
      </c>
      <c r="H168" t="str">
        <f>IF(Comuni[[#This Row],[Popolazione2011]]&gt;300000,"MAGGIORE","")</f>
        <v/>
      </c>
      <c r="I168" t="str">
        <f>_xlfn.XLOOKUP(Comuni[[#This Row],[Regione]],Ripartizione_geografica[Regione],Ripartizione_geografica[Ripartizione geografica])</f>
        <v>Nord-ovest</v>
      </c>
      <c r="J168">
        <f>_xlfn.XLOOKUP(Comuni[[#This Row],[Regione]],Ripartizione_geografica[Regione],Ripartizione_geografica[Codice Regione])</f>
        <v>1</v>
      </c>
      <c r="K168">
        <f>_xlfn.XLOOKUP(Comuni[[#This Row],[Regione]],Table_0[Regione],Table_0[Totale])</f>
        <v>1792955</v>
      </c>
      <c r="L168">
        <f>_xlfn.XLOOKUP(Comuni[[#This Row],[Regione]],Table_0[Regione],Table_0[Guariti])</f>
        <v>1725727</v>
      </c>
      <c r="M168">
        <f>_xlfn.XLOOKUP(Comuni[[#This Row],[Regione]],Table_0[Regione],Table_0[Deceduti])</f>
        <v>13899</v>
      </c>
      <c r="N168" s="1">
        <f>(Comuni[[#This Row],[Popolazione2011]]/Comuni[[#This Row],[Ammalati TOT]])*100</f>
        <v>7.9533507533652542E-2</v>
      </c>
      <c r="O168">
        <f>_xlfn.XLOOKUP(Comuni[[#This Row],[Regione]],Table_0[Regione],Table_0[TOT AREA])</f>
        <v>6838505</v>
      </c>
      <c r="P168" s="1">
        <f>(Comuni[[#This Row],[Popolazione2011]]/Comuni[[#This Row],[Ammalati AREA]])*100</f>
        <v>2.0852510892366095E-2</v>
      </c>
    </row>
    <row r="169" spans="1:16" x14ac:dyDescent="0.3">
      <c r="A169" t="s">
        <v>172</v>
      </c>
      <c r="B169" t="s">
        <v>8021</v>
      </c>
      <c r="C169" t="s">
        <v>5</v>
      </c>
      <c r="D169">
        <v>22537</v>
      </c>
      <c r="E169" s="1">
        <f>(Comuni[[#This Row],[Popolazione2011]]/SUM(D:D))*100</f>
        <v>3.7926421496985829E-2</v>
      </c>
      <c r="F169">
        <f t="shared" si="2"/>
        <v>4363916</v>
      </c>
      <c r="G169" s="1">
        <f>(Comuni[[#This Row],[Popolazione2011]]/Comuni[[#This Row],[TOT POP REGIONE ]])*100</f>
        <v>0.51643982148144008</v>
      </c>
      <c r="H169" t="str">
        <f>IF(Comuni[[#This Row],[Popolazione2011]]&gt;300000,"MAGGIORE","")</f>
        <v/>
      </c>
      <c r="I169" t="str">
        <f>_xlfn.XLOOKUP(Comuni[[#This Row],[Regione]],Ripartizione_geografica[Regione],Ripartizione_geografica[Ripartizione geografica])</f>
        <v>Nord-ovest</v>
      </c>
      <c r="J169">
        <f>_xlfn.XLOOKUP(Comuni[[#This Row],[Regione]],Ripartizione_geografica[Regione],Ripartizione_geografica[Codice Regione])</f>
        <v>1</v>
      </c>
      <c r="K169">
        <f>_xlfn.XLOOKUP(Comuni[[#This Row],[Regione]],Table_0[Regione],Table_0[Totale])</f>
        <v>1792955</v>
      </c>
      <c r="L169">
        <f>_xlfn.XLOOKUP(Comuni[[#This Row],[Regione]],Table_0[Regione],Table_0[Guariti])</f>
        <v>1725727</v>
      </c>
      <c r="M169">
        <f>_xlfn.XLOOKUP(Comuni[[#This Row],[Regione]],Table_0[Regione],Table_0[Deceduti])</f>
        <v>13899</v>
      </c>
      <c r="N169" s="1">
        <f>(Comuni[[#This Row],[Popolazione2011]]/Comuni[[#This Row],[Ammalati TOT]])*100</f>
        <v>1.2569752168905521</v>
      </c>
      <c r="O169">
        <f>_xlfn.XLOOKUP(Comuni[[#This Row],[Regione]],Table_0[Regione],Table_0[TOT AREA])</f>
        <v>6838505</v>
      </c>
      <c r="P169" s="1">
        <f>(Comuni[[#This Row],[Popolazione2011]]/Comuni[[#This Row],[Ammalati AREA]])*100</f>
        <v>0.32956033519022071</v>
      </c>
    </row>
    <row r="170" spans="1:16" x14ac:dyDescent="0.3">
      <c r="A170" t="s">
        <v>173</v>
      </c>
      <c r="B170" t="s">
        <v>8021</v>
      </c>
      <c r="C170" t="s">
        <v>5</v>
      </c>
      <c r="D170">
        <v>829</v>
      </c>
      <c r="E170" s="1">
        <f>(Comuni[[#This Row],[Popolazione2011]]/SUM(D:D))*100</f>
        <v>1.3950837920309381E-3</v>
      </c>
      <c r="F170">
        <f t="shared" si="2"/>
        <v>4363916</v>
      </c>
      <c r="G170" s="1">
        <f>(Comuni[[#This Row],[Popolazione2011]]/Comuni[[#This Row],[TOT POP REGIONE ]])*100</f>
        <v>1.8996699294853522E-2</v>
      </c>
      <c r="H170" t="str">
        <f>IF(Comuni[[#This Row],[Popolazione2011]]&gt;300000,"MAGGIORE","")</f>
        <v/>
      </c>
      <c r="I170" t="str">
        <f>_xlfn.XLOOKUP(Comuni[[#This Row],[Regione]],Ripartizione_geografica[Regione],Ripartizione_geografica[Ripartizione geografica])</f>
        <v>Nord-ovest</v>
      </c>
      <c r="J170">
        <f>_xlfn.XLOOKUP(Comuni[[#This Row],[Regione]],Ripartizione_geografica[Regione],Ripartizione_geografica[Codice Regione])</f>
        <v>1</v>
      </c>
      <c r="K170">
        <f>_xlfn.XLOOKUP(Comuni[[#This Row],[Regione]],Table_0[Regione],Table_0[Totale])</f>
        <v>1792955</v>
      </c>
      <c r="L170">
        <f>_xlfn.XLOOKUP(Comuni[[#This Row],[Regione]],Table_0[Regione],Table_0[Guariti])</f>
        <v>1725727</v>
      </c>
      <c r="M170">
        <f>_xlfn.XLOOKUP(Comuni[[#This Row],[Regione]],Table_0[Regione],Table_0[Deceduti])</f>
        <v>13899</v>
      </c>
      <c r="N170" s="1">
        <f>(Comuni[[#This Row],[Popolazione2011]]/Comuni[[#This Row],[Ammalati TOT]])*100</f>
        <v>4.623652015806308E-2</v>
      </c>
      <c r="O170">
        <f>_xlfn.XLOOKUP(Comuni[[#This Row],[Regione]],Table_0[Regione],Table_0[TOT AREA])</f>
        <v>6838505</v>
      </c>
      <c r="P170" s="1">
        <f>(Comuni[[#This Row],[Popolazione2011]]/Comuni[[#This Row],[Ammalati AREA]])*100</f>
        <v>1.2122532629573276E-2</v>
      </c>
    </row>
    <row r="171" spans="1:16" x14ac:dyDescent="0.3">
      <c r="A171" t="s">
        <v>174</v>
      </c>
      <c r="B171" t="s">
        <v>8021</v>
      </c>
      <c r="C171" t="s">
        <v>5</v>
      </c>
      <c r="D171">
        <v>1124</v>
      </c>
      <c r="E171" s="1">
        <f>(Comuni[[#This Row],[Popolazione2011]]/SUM(D:D))*100</f>
        <v>1.8915249484231296E-3</v>
      </c>
      <c r="F171">
        <f t="shared" si="2"/>
        <v>4363916</v>
      </c>
      <c r="G171" s="1">
        <f>(Comuni[[#This Row],[Popolazione2011]]/Comuni[[#This Row],[TOT POP REGIONE ]])*100</f>
        <v>2.5756682759246512E-2</v>
      </c>
      <c r="H171" t="str">
        <f>IF(Comuni[[#This Row],[Popolazione2011]]&gt;300000,"MAGGIORE","")</f>
        <v/>
      </c>
      <c r="I171" t="str">
        <f>_xlfn.XLOOKUP(Comuni[[#This Row],[Regione]],Ripartizione_geografica[Regione],Ripartizione_geografica[Ripartizione geografica])</f>
        <v>Nord-ovest</v>
      </c>
      <c r="J171">
        <f>_xlfn.XLOOKUP(Comuni[[#This Row],[Regione]],Ripartizione_geografica[Regione],Ripartizione_geografica[Codice Regione])</f>
        <v>1</v>
      </c>
      <c r="K171">
        <f>_xlfn.XLOOKUP(Comuni[[#This Row],[Regione]],Table_0[Regione],Table_0[Totale])</f>
        <v>1792955</v>
      </c>
      <c r="L171">
        <f>_xlfn.XLOOKUP(Comuni[[#This Row],[Regione]],Table_0[Regione],Table_0[Guariti])</f>
        <v>1725727</v>
      </c>
      <c r="M171">
        <f>_xlfn.XLOOKUP(Comuni[[#This Row],[Regione]],Table_0[Regione],Table_0[Deceduti])</f>
        <v>13899</v>
      </c>
      <c r="N171" s="1">
        <f>(Comuni[[#This Row],[Popolazione2011]]/Comuni[[#This Row],[Ammalati TOT]])*100</f>
        <v>6.268980537715671E-2</v>
      </c>
      <c r="O171">
        <f>_xlfn.XLOOKUP(Comuni[[#This Row],[Regione]],Table_0[Regione],Table_0[TOT AREA])</f>
        <v>6838505</v>
      </c>
      <c r="P171" s="1">
        <f>(Comuni[[#This Row],[Popolazione2011]]/Comuni[[#This Row],[Ammalati AREA]])*100</f>
        <v>1.6436340983884634E-2</v>
      </c>
    </row>
    <row r="172" spans="1:16" x14ac:dyDescent="0.3">
      <c r="A172" t="s">
        <v>175</v>
      </c>
      <c r="B172" t="s">
        <v>8021</v>
      </c>
      <c r="C172" t="s">
        <v>5</v>
      </c>
      <c r="D172">
        <v>913</v>
      </c>
      <c r="E172" s="1">
        <f>(Comuni[[#This Row],[Popolazione2011]]/SUM(D:D))*100</f>
        <v>1.5364433077493926E-3</v>
      </c>
      <c r="F172">
        <f t="shared" si="2"/>
        <v>4363916</v>
      </c>
      <c r="G172" s="1">
        <f>(Comuni[[#This Row],[Popolazione2011]]/Comuni[[#This Row],[TOT POP REGIONE ]])*100</f>
        <v>2.0921575942341696E-2</v>
      </c>
      <c r="H172" t="str">
        <f>IF(Comuni[[#This Row],[Popolazione2011]]&gt;300000,"MAGGIORE","")</f>
        <v/>
      </c>
      <c r="I172" t="str">
        <f>_xlfn.XLOOKUP(Comuni[[#This Row],[Regione]],Ripartizione_geografica[Regione],Ripartizione_geografica[Ripartizione geografica])</f>
        <v>Nord-ovest</v>
      </c>
      <c r="J172">
        <f>_xlfn.XLOOKUP(Comuni[[#This Row],[Regione]],Ripartizione_geografica[Regione],Ripartizione_geografica[Codice Regione])</f>
        <v>1</v>
      </c>
      <c r="K172">
        <f>_xlfn.XLOOKUP(Comuni[[#This Row],[Regione]],Table_0[Regione],Table_0[Totale])</f>
        <v>1792955</v>
      </c>
      <c r="L172">
        <f>_xlfn.XLOOKUP(Comuni[[#This Row],[Regione]],Table_0[Regione],Table_0[Guariti])</f>
        <v>1725727</v>
      </c>
      <c r="M172">
        <f>_xlfn.XLOOKUP(Comuni[[#This Row],[Regione]],Table_0[Regione],Table_0[Deceduti])</f>
        <v>13899</v>
      </c>
      <c r="N172" s="1">
        <f>(Comuni[[#This Row],[Popolazione2011]]/Comuni[[#This Row],[Ammalati TOT]])*100</f>
        <v>5.092152340688974E-2</v>
      </c>
      <c r="O172">
        <f>_xlfn.XLOOKUP(Comuni[[#This Row],[Regione]],Table_0[Regione],Table_0[TOT AREA])</f>
        <v>6838505</v>
      </c>
      <c r="P172" s="1">
        <f>(Comuni[[#This Row],[Popolazione2011]]/Comuni[[#This Row],[Ammalati AREA]])*100</f>
        <v>1.3350871279614476E-2</v>
      </c>
    </row>
    <row r="173" spans="1:16" x14ac:dyDescent="0.3">
      <c r="A173" t="s">
        <v>176</v>
      </c>
      <c r="B173" t="s">
        <v>8021</v>
      </c>
      <c r="C173" t="s">
        <v>5</v>
      </c>
      <c r="D173">
        <v>3160</v>
      </c>
      <c r="E173" s="1">
        <f>(Comuni[[#This Row],[Popolazione2011]]/SUM(D:D))*100</f>
        <v>5.3178103532180504E-3</v>
      </c>
      <c r="F173">
        <f t="shared" si="2"/>
        <v>4363916</v>
      </c>
      <c r="G173" s="1">
        <f>(Comuni[[#This Row],[Popolazione2011]]/Comuni[[#This Row],[TOT POP REGIONE ]])*100</f>
        <v>7.2412026262650336E-2</v>
      </c>
      <c r="H173" t="str">
        <f>IF(Comuni[[#This Row],[Popolazione2011]]&gt;300000,"MAGGIORE","")</f>
        <v/>
      </c>
      <c r="I173" t="str">
        <f>_xlfn.XLOOKUP(Comuni[[#This Row],[Regione]],Ripartizione_geografica[Regione],Ripartizione_geografica[Ripartizione geografica])</f>
        <v>Nord-ovest</v>
      </c>
      <c r="J173">
        <f>_xlfn.XLOOKUP(Comuni[[#This Row],[Regione]],Ripartizione_geografica[Regione],Ripartizione_geografica[Codice Regione])</f>
        <v>1</v>
      </c>
      <c r="K173">
        <f>_xlfn.XLOOKUP(Comuni[[#This Row],[Regione]],Table_0[Regione],Table_0[Totale])</f>
        <v>1792955</v>
      </c>
      <c r="L173">
        <f>_xlfn.XLOOKUP(Comuni[[#This Row],[Regione]],Table_0[Regione],Table_0[Guariti])</f>
        <v>1725727</v>
      </c>
      <c r="M173">
        <f>_xlfn.XLOOKUP(Comuni[[#This Row],[Regione]],Table_0[Regione],Table_0[Deceduti])</f>
        <v>13899</v>
      </c>
      <c r="N173" s="1">
        <f>(Comuni[[#This Row],[Popolazione2011]]/Comuni[[#This Row],[Ammalati TOT]])*100</f>
        <v>0.17624536031300284</v>
      </c>
      <c r="O173">
        <f>_xlfn.XLOOKUP(Comuni[[#This Row],[Regione]],Table_0[Regione],Table_0[TOT AREA])</f>
        <v>6838505</v>
      </c>
      <c r="P173" s="1">
        <f>(Comuni[[#This Row],[Popolazione2011]]/Comuni[[#This Row],[Ammalati AREA]])*100</f>
        <v>4.6208930168216589E-2</v>
      </c>
    </row>
    <row r="174" spans="1:16" x14ac:dyDescent="0.3">
      <c r="A174" t="s">
        <v>177</v>
      </c>
      <c r="B174" t="s">
        <v>8021</v>
      </c>
      <c r="C174" t="s">
        <v>5</v>
      </c>
      <c r="D174">
        <v>1235</v>
      </c>
      <c r="E174" s="1">
        <f>(Comuni[[#This Row],[Popolazione2011]]/SUM(D:D))*100</f>
        <v>2.0783214513368019E-3</v>
      </c>
      <c r="F174">
        <f t="shared" si="2"/>
        <v>4363916</v>
      </c>
      <c r="G174" s="1">
        <f>(Comuni[[#This Row],[Popolazione2011]]/Comuni[[#This Row],[TOT POP REGIONE ]])*100</f>
        <v>2.8300269757713027E-2</v>
      </c>
      <c r="H174" t="str">
        <f>IF(Comuni[[#This Row],[Popolazione2011]]&gt;300000,"MAGGIORE","")</f>
        <v/>
      </c>
      <c r="I174" t="str">
        <f>_xlfn.XLOOKUP(Comuni[[#This Row],[Regione]],Ripartizione_geografica[Regione],Ripartizione_geografica[Ripartizione geografica])</f>
        <v>Nord-ovest</v>
      </c>
      <c r="J174">
        <f>_xlfn.XLOOKUP(Comuni[[#This Row],[Regione]],Ripartizione_geografica[Regione],Ripartizione_geografica[Codice Regione])</f>
        <v>1</v>
      </c>
      <c r="K174">
        <f>_xlfn.XLOOKUP(Comuni[[#This Row],[Regione]],Table_0[Regione],Table_0[Totale])</f>
        <v>1792955</v>
      </c>
      <c r="L174">
        <f>_xlfn.XLOOKUP(Comuni[[#This Row],[Regione]],Table_0[Regione],Table_0[Guariti])</f>
        <v>1725727</v>
      </c>
      <c r="M174">
        <f>_xlfn.XLOOKUP(Comuni[[#This Row],[Regione]],Table_0[Regione],Table_0[Deceduti])</f>
        <v>13899</v>
      </c>
      <c r="N174" s="1">
        <f>(Comuni[[#This Row],[Popolazione2011]]/Comuni[[#This Row],[Ammalati TOT]])*100</f>
        <v>6.8880702527391924E-2</v>
      </c>
      <c r="O174">
        <f>_xlfn.XLOOKUP(Comuni[[#This Row],[Regione]],Table_0[Regione],Table_0[TOT AREA])</f>
        <v>6838505</v>
      </c>
      <c r="P174" s="1">
        <f>(Comuni[[#This Row],[Popolazione2011]]/Comuni[[#This Row],[Ammalati AREA]])*100</f>
        <v>1.8059502771439077E-2</v>
      </c>
    </row>
    <row r="175" spans="1:16" x14ac:dyDescent="0.3">
      <c r="A175" t="s">
        <v>178</v>
      </c>
      <c r="B175" t="s">
        <v>8021</v>
      </c>
      <c r="C175" t="s">
        <v>5</v>
      </c>
      <c r="D175">
        <v>843</v>
      </c>
      <c r="E175" s="1">
        <f>(Comuni[[#This Row],[Popolazione2011]]/SUM(D:D))*100</f>
        <v>1.4186437113173471E-3</v>
      </c>
      <c r="F175">
        <f t="shared" si="2"/>
        <v>4363916</v>
      </c>
      <c r="G175" s="1">
        <f>(Comuni[[#This Row],[Popolazione2011]]/Comuni[[#This Row],[TOT POP REGIONE ]])*100</f>
        <v>1.9317512069434883E-2</v>
      </c>
      <c r="H175" t="str">
        <f>IF(Comuni[[#This Row],[Popolazione2011]]&gt;300000,"MAGGIORE","")</f>
        <v/>
      </c>
      <c r="I175" t="str">
        <f>_xlfn.XLOOKUP(Comuni[[#This Row],[Regione]],Ripartizione_geografica[Regione],Ripartizione_geografica[Ripartizione geografica])</f>
        <v>Nord-ovest</v>
      </c>
      <c r="J175">
        <f>_xlfn.XLOOKUP(Comuni[[#This Row],[Regione]],Ripartizione_geografica[Regione],Ripartizione_geografica[Codice Regione])</f>
        <v>1</v>
      </c>
      <c r="K175">
        <f>_xlfn.XLOOKUP(Comuni[[#This Row],[Regione]],Table_0[Regione],Table_0[Totale])</f>
        <v>1792955</v>
      </c>
      <c r="L175">
        <f>_xlfn.XLOOKUP(Comuni[[#This Row],[Regione]],Table_0[Regione],Table_0[Guariti])</f>
        <v>1725727</v>
      </c>
      <c r="M175">
        <f>_xlfn.XLOOKUP(Comuni[[#This Row],[Regione]],Table_0[Regione],Table_0[Deceduti])</f>
        <v>13899</v>
      </c>
      <c r="N175" s="1">
        <f>(Comuni[[#This Row],[Popolazione2011]]/Comuni[[#This Row],[Ammalati TOT]])*100</f>
        <v>4.7017354032867532E-2</v>
      </c>
      <c r="O175">
        <f>_xlfn.XLOOKUP(Comuni[[#This Row],[Regione]],Table_0[Regione],Table_0[TOT AREA])</f>
        <v>6838505</v>
      </c>
      <c r="P175" s="1">
        <f>(Comuni[[#This Row],[Popolazione2011]]/Comuni[[#This Row],[Ammalati AREA]])*100</f>
        <v>1.2327255737913477E-2</v>
      </c>
    </row>
    <row r="176" spans="1:16" x14ac:dyDescent="0.3">
      <c r="A176" t="s">
        <v>179</v>
      </c>
      <c r="B176" t="s">
        <v>8021</v>
      </c>
      <c r="C176" t="s">
        <v>5</v>
      </c>
      <c r="D176">
        <v>1985</v>
      </c>
      <c r="E176" s="1">
        <f>(Comuni[[#This Row],[Popolazione2011]]/SUM(D:D))*100</f>
        <v>3.3404599845372886E-3</v>
      </c>
      <c r="F176">
        <f t="shared" si="2"/>
        <v>4363916</v>
      </c>
      <c r="G176" s="1">
        <f>(Comuni[[#This Row],[Popolazione2011]]/Comuni[[#This Row],[TOT POP REGIONE ]])*100</f>
        <v>4.5486668396000289E-2</v>
      </c>
      <c r="H176" t="str">
        <f>IF(Comuni[[#This Row],[Popolazione2011]]&gt;300000,"MAGGIORE","")</f>
        <v/>
      </c>
      <c r="I176" t="str">
        <f>_xlfn.XLOOKUP(Comuni[[#This Row],[Regione]],Ripartizione_geografica[Regione],Ripartizione_geografica[Ripartizione geografica])</f>
        <v>Nord-ovest</v>
      </c>
      <c r="J176">
        <f>_xlfn.XLOOKUP(Comuni[[#This Row],[Regione]],Ripartizione_geografica[Regione],Ripartizione_geografica[Codice Regione])</f>
        <v>1</v>
      </c>
      <c r="K176">
        <f>_xlfn.XLOOKUP(Comuni[[#This Row],[Regione]],Table_0[Regione],Table_0[Totale])</f>
        <v>1792955</v>
      </c>
      <c r="L176">
        <f>_xlfn.XLOOKUP(Comuni[[#This Row],[Regione]],Table_0[Regione],Table_0[Guariti])</f>
        <v>1725727</v>
      </c>
      <c r="M176">
        <f>_xlfn.XLOOKUP(Comuni[[#This Row],[Regione]],Table_0[Regione],Table_0[Deceduti])</f>
        <v>13899</v>
      </c>
      <c r="N176" s="1">
        <f>(Comuni[[#This Row],[Popolazione2011]]/Comuni[[#This Row],[Ammalati TOT]])*100</f>
        <v>0.11071108867762994</v>
      </c>
      <c r="O176">
        <f>_xlfn.XLOOKUP(Comuni[[#This Row],[Regione]],Table_0[Regione],Table_0[TOT AREA])</f>
        <v>6838505</v>
      </c>
      <c r="P176" s="1">
        <f>(Comuni[[#This Row],[Popolazione2011]]/Comuni[[#This Row],[Ammalati AREA]])*100</f>
        <v>2.9026812146806944E-2</v>
      </c>
    </row>
    <row r="177" spans="1:16" x14ac:dyDescent="0.3">
      <c r="A177" t="s">
        <v>180</v>
      </c>
      <c r="B177" t="s">
        <v>8021</v>
      </c>
      <c r="C177" t="s">
        <v>5</v>
      </c>
      <c r="D177">
        <v>468</v>
      </c>
      <c r="E177" s="1">
        <f>(Comuni[[#This Row],[Popolazione2011]]/SUM(D:D))*100</f>
        <v>7.8757444471710372E-4</v>
      </c>
      <c r="F177">
        <f t="shared" si="2"/>
        <v>4363916</v>
      </c>
      <c r="G177" s="1">
        <f>(Comuni[[#This Row],[Popolazione2011]]/Comuni[[#This Row],[TOT POP REGIONE ]])*100</f>
        <v>1.0724312750291252E-2</v>
      </c>
      <c r="H177" t="str">
        <f>IF(Comuni[[#This Row],[Popolazione2011]]&gt;300000,"MAGGIORE","")</f>
        <v/>
      </c>
      <c r="I177" t="str">
        <f>_xlfn.XLOOKUP(Comuni[[#This Row],[Regione]],Ripartizione_geografica[Regione],Ripartizione_geografica[Ripartizione geografica])</f>
        <v>Nord-ovest</v>
      </c>
      <c r="J177">
        <f>_xlfn.XLOOKUP(Comuni[[#This Row],[Regione]],Ripartizione_geografica[Regione],Ripartizione_geografica[Codice Regione])</f>
        <v>1</v>
      </c>
      <c r="K177">
        <f>_xlfn.XLOOKUP(Comuni[[#This Row],[Regione]],Table_0[Regione],Table_0[Totale])</f>
        <v>1792955</v>
      </c>
      <c r="L177">
        <f>_xlfn.XLOOKUP(Comuni[[#This Row],[Regione]],Table_0[Regione],Table_0[Guariti])</f>
        <v>1725727</v>
      </c>
      <c r="M177">
        <f>_xlfn.XLOOKUP(Comuni[[#This Row],[Regione]],Table_0[Regione],Table_0[Deceduti])</f>
        <v>13899</v>
      </c>
      <c r="N177" s="1">
        <f>(Comuni[[#This Row],[Popolazione2011]]/Comuni[[#This Row],[Ammalati TOT]])*100</f>
        <v>2.6102160957748522E-2</v>
      </c>
      <c r="O177">
        <f>_xlfn.XLOOKUP(Comuni[[#This Row],[Regione]],Table_0[Regione],Table_0[TOT AREA])</f>
        <v>6838505</v>
      </c>
      <c r="P177" s="1">
        <f>(Comuni[[#This Row],[Popolazione2011]]/Comuni[[#This Row],[Ammalati AREA]])*100</f>
        <v>6.8436010502295449E-3</v>
      </c>
    </row>
    <row r="178" spans="1:16" x14ac:dyDescent="0.3">
      <c r="A178" t="s">
        <v>181</v>
      </c>
      <c r="B178" t="s">
        <v>8021</v>
      </c>
      <c r="C178" t="s">
        <v>5</v>
      </c>
      <c r="D178">
        <v>1119</v>
      </c>
      <c r="E178" s="1">
        <f>(Comuni[[#This Row],[Popolazione2011]]/SUM(D:D))*100</f>
        <v>1.8831106915351264E-3</v>
      </c>
      <c r="F178">
        <f t="shared" si="2"/>
        <v>4363916</v>
      </c>
      <c r="G178" s="1">
        <f>(Comuni[[#This Row],[Popolazione2011]]/Comuni[[#This Row],[TOT POP REGIONE ]])*100</f>
        <v>2.5642106768324596E-2</v>
      </c>
      <c r="H178" t="str">
        <f>IF(Comuni[[#This Row],[Popolazione2011]]&gt;300000,"MAGGIORE","")</f>
        <v/>
      </c>
      <c r="I178" t="str">
        <f>_xlfn.XLOOKUP(Comuni[[#This Row],[Regione]],Ripartizione_geografica[Regione],Ripartizione_geografica[Ripartizione geografica])</f>
        <v>Nord-ovest</v>
      </c>
      <c r="J178">
        <f>_xlfn.XLOOKUP(Comuni[[#This Row],[Regione]],Ripartizione_geografica[Regione],Ripartizione_geografica[Codice Regione])</f>
        <v>1</v>
      </c>
      <c r="K178">
        <f>_xlfn.XLOOKUP(Comuni[[#This Row],[Regione]],Table_0[Regione],Table_0[Totale])</f>
        <v>1792955</v>
      </c>
      <c r="L178">
        <f>_xlfn.XLOOKUP(Comuni[[#This Row],[Regione]],Table_0[Regione],Table_0[Guariti])</f>
        <v>1725727</v>
      </c>
      <c r="M178">
        <f>_xlfn.XLOOKUP(Comuni[[#This Row],[Regione]],Table_0[Regione],Table_0[Deceduti])</f>
        <v>13899</v>
      </c>
      <c r="N178" s="1">
        <f>(Comuni[[#This Row],[Popolazione2011]]/Comuni[[#This Row],[Ammalati TOT]])*100</f>
        <v>6.2410936136155122E-2</v>
      </c>
      <c r="O178">
        <f>_xlfn.XLOOKUP(Comuni[[#This Row],[Regione]],Table_0[Regione],Table_0[TOT AREA])</f>
        <v>6838505</v>
      </c>
      <c r="P178" s="1">
        <f>(Comuni[[#This Row],[Popolazione2011]]/Comuni[[#This Row],[Ammalati AREA]])*100</f>
        <v>1.6363225588048848E-2</v>
      </c>
    </row>
    <row r="179" spans="1:16" x14ac:dyDescent="0.3">
      <c r="A179" t="s">
        <v>182</v>
      </c>
      <c r="B179" t="s">
        <v>8021</v>
      </c>
      <c r="C179" t="s">
        <v>5</v>
      </c>
      <c r="D179">
        <v>3890</v>
      </c>
      <c r="E179" s="1">
        <f>(Comuni[[#This Row],[Popolazione2011]]/SUM(D:D))*100</f>
        <v>6.5462918588665249E-3</v>
      </c>
      <c r="F179">
        <f t="shared" si="2"/>
        <v>4363916</v>
      </c>
      <c r="G179" s="1">
        <f>(Comuni[[#This Row],[Popolazione2011]]/Comuni[[#This Row],[TOT POP REGIONE ]])*100</f>
        <v>8.9140120937249934E-2</v>
      </c>
      <c r="H179" t="str">
        <f>IF(Comuni[[#This Row],[Popolazione2011]]&gt;300000,"MAGGIORE","")</f>
        <v/>
      </c>
      <c r="I179" t="str">
        <f>_xlfn.XLOOKUP(Comuni[[#This Row],[Regione]],Ripartizione_geografica[Regione],Ripartizione_geografica[Ripartizione geografica])</f>
        <v>Nord-ovest</v>
      </c>
      <c r="J179">
        <f>_xlfn.XLOOKUP(Comuni[[#This Row],[Regione]],Ripartizione_geografica[Regione],Ripartizione_geografica[Codice Regione])</f>
        <v>1</v>
      </c>
      <c r="K179">
        <f>_xlfn.XLOOKUP(Comuni[[#This Row],[Regione]],Table_0[Regione],Table_0[Totale])</f>
        <v>1792955</v>
      </c>
      <c r="L179">
        <f>_xlfn.XLOOKUP(Comuni[[#This Row],[Regione]],Table_0[Regione],Table_0[Guariti])</f>
        <v>1725727</v>
      </c>
      <c r="M179">
        <f>_xlfn.XLOOKUP(Comuni[[#This Row],[Regione]],Table_0[Regione],Table_0[Deceduti])</f>
        <v>13899</v>
      </c>
      <c r="N179" s="1">
        <f>(Comuni[[#This Row],[Popolazione2011]]/Comuni[[#This Row],[Ammalati TOT]])*100</f>
        <v>0.2169602694992345</v>
      </c>
      <c r="O179">
        <f>_xlfn.XLOOKUP(Comuni[[#This Row],[Regione]],Table_0[Regione],Table_0[TOT AREA])</f>
        <v>6838505</v>
      </c>
      <c r="P179" s="1">
        <f>(Comuni[[#This Row],[Popolazione2011]]/Comuni[[#This Row],[Ammalati AREA]])*100</f>
        <v>5.6883777960241313E-2</v>
      </c>
    </row>
    <row r="180" spans="1:16" x14ac:dyDescent="0.3">
      <c r="A180" t="s">
        <v>183</v>
      </c>
      <c r="B180" t="s">
        <v>8021</v>
      </c>
      <c r="C180" t="s">
        <v>5</v>
      </c>
      <c r="D180">
        <v>3877</v>
      </c>
      <c r="E180" s="1">
        <f>(Comuni[[#This Row],[Popolazione2011]]/SUM(D:D))*100</f>
        <v>6.5244147909577169E-3</v>
      </c>
      <c r="F180">
        <f t="shared" si="2"/>
        <v>4363916</v>
      </c>
      <c r="G180" s="1">
        <f>(Comuni[[#This Row],[Popolazione2011]]/Comuni[[#This Row],[TOT POP REGIONE ]])*100</f>
        <v>8.8842223360852957E-2</v>
      </c>
      <c r="H180" t="str">
        <f>IF(Comuni[[#This Row],[Popolazione2011]]&gt;300000,"MAGGIORE","")</f>
        <v/>
      </c>
      <c r="I180" t="str">
        <f>_xlfn.XLOOKUP(Comuni[[#This Row],[Regione]],Ripartizione_geografica[Regione],Ripartizione_geografica[Ripartizione geografica])</f>
        <v>Nord-ovest</v>
      </c>
      <c r="J180">
        <f>_xlfn.XLOOKUP(Comuni[[#This Row],[Regione]],Ripartizione_geografica[Regione],Ripartizione_geografica[Codice Regione])</f>
        <v>1</v>
      </c>
      <c r="K180">
        <f>_xlfn.XLOOKUP(Comuni[[#This Row],[Regione]],Table_0[Regione],Table_0[Totale])</f>
        <v>1792955</v>
      </c>
      <c r="L180">
        <f>_xlfn.XLOOKUP(Comuni[[#This Row],[Regione]],Table_0[Regione],Table_0[Guariti])</f>
        <v>1725727</v>
      </c>
      <c r="M180">
        <f>_xlfn.XLOOKUP(Comuni[[#This Row],[Regione]],Table_0[Regione],Table_0[Deceduti])</f>
        <v>13899</v>
      </c>
      <c r="N180" s="1">
        <f>(Comuni[[#This Row],[Popolazione2011]]/Comuni[[#This Row],[Ammalati TOT]])*100</f>
        <v>0.21623520947263039</v>
      </c>
      <c r="O180">
        <f>_xlfn.XLOOKUP(Comuni[[#This Row],[Regione]],Table_0[Regione],Table_0[TOT AREA])</f>
        <v>6838505</v>
      </c>
      <c r="P180" s="1">
        <f>(Comuni[[#This Row],[Popolazione2011]]/Comuni[[#This Row],[Ammalati AREA]])*100</f>
        <v>5.6693677931068269E-2</v>
      </c>
    </row>
    <row r="181" spans="1:16" x14ac:dyDescent="0.3">
      <c r="A181" t="s">
        <v>184</v>
      </c>
      <c r="B181" t="s">
        <v>8021</v>
      </c>
      <c r="C181" t="s">
        <v>5</v>
      </c>
      <c r="D181">
        <v>3405</v>
      </c>
      <c r="E181" s="1">
        <f>(Comuni[[#This Row],[Popolazione2011]]/SUM(D:D))*100</f>
        <v>5.7301089407302101E-3</v>
      </c>
      <c r="F181">
        <f t="shared" si="2"/>
        <v>4363916</v>
      </c>
      <c r="G181" s="1">
        <f>(Comuni[[#This Row],[Popolazione2011]]/Comuni[[#This Row],[TOT POP REGIONE ]])*100</f>
        <v>7.8026249817824175E-2</v>
      </c>
      <c r="H181" t="str">
        <f>IF(Comuni[[#This Row],[Popolazione2011]]&gt;300000,"MAGGIORE","")</f>
        <v/>
      </c>
      <c r="I181" t="str">
        <f>_xlfn.XLOOKUP(Comuni[[#This Row],[Regione]],Ripartizione_geografica[Regione],Ripartizione_geografica[Ripartizione geografica])</f>
        <v>Nord-ovest</v>
      </c>
      <c r="J181">
        <f>_xlfn.XLOOKUP(Comuni[[#This Row],[Regione]],Ripartizione_geografica[Regione],Ripartizione_geografica[Codice Regione])</f>
        <v>1</v>
      </c>
      <c r="K181">
        <f>_xlfn.XLOOKUP(Comuni[[#This Row],[Regione]],Table_0[Regione],Table_0[Totale])</f>
        <v>1792955</v>
      </c>
      <c r="L181">
        <f>_xlfn.XLOOKUP(Comuni[[#This Row],[Regione]],Table_0[Regione],Table_0[Guariti])</f>
        <v>1725727</v>
      </c>
      <c r="M181">
        <f>_xlfn.XLOOKUP(Comuni[[#This Row],[Regione]],Table_0[Regione],Table_0[Deceduti])</f>
        <v>13899</v>
      </c>
      <c r="N181" s="1">
        <f>(Comuni[[#This Row],[Popolazione2011]]/Comuni[[#This Row],[Ammalati TOT]])*100</f>
        <v>0.18990995312208059</v>
      </c>
      <c r="O181">
        <f>_xlfn.XLOOKUP(Comuni[[#This Row],[Regione]],Table_0[Regione],Table_0[TOT AREA])</f>
        <v>6838505</v>
      </c>
      <c r="P181" s="1">
        <f>(Comuni[[#This Row],[Popolazione2011]]/Comuni[[#This Row],[Ammalati AREA]])*100</f>
        <v>4.9791584564170092E-2</v>
      </c>
    </row>
    <row r="182" spans="1:16" x14ac:dyDescent="0.3">
      <c r="A182" t="s">
        <v>185</v>
      </c>
      <c r="B182" t="s">
        <v>8021</v>
      </c>
      <c r="C182" t="s">
        <v>5</v>
      </c>
      <c r="D182">
        <v>556</v>
      </c>
      <c r="E182" s="1">
        <f>(Comuni[[#This Row],[Popolazione2011]]/SUM(D:D))*100</f>
        <v>9.3566536594596095E-4</v>
      </c>
      <c r="F182">
        <f t="shared" si="2"/>
        <v>4363916</v>
      </c>
      <c r="G182" s="1">
        <f>(Comuni[[#This Row],[Popolazione2011]]/Comuni[[#This Row],[TOT POP REGIONE ]])*100</f>
        <v>1.2740850190516958E-2</v>
      </c>
      <c r="H182" t="str">
        <f>IF(Comuni[[#This Row],[Popolazione2011]]&gt;300000,"MAGGIORE","")</f>
        <v/>
      </c>
      <c r="I182" t="str">
        <f>_xlfn.XLOOKUP(Comuni[[#This Row],[Regione]],Ripartizione_geografica[Regione],Ripartizione_geografica[Ripartizione geografica])</f>
        <v>Nord-ovest</v>
      </c>
      <c r="J182">
        <f>_xlfn.XLOOKUP(Comuni[[#This Row],[Regione]],Ripartizione_geografica[Regione],Ripartizione_geografica[Codice Regione])</f>
        <v>1</v>
      </c>
      <c r="K182">
        <f>_xlfn.XLOOKUP(Comuni[[#This Row],[Regione]],Table_0[Regione],Table_0[Totale])</f>
        <v>1792955</v>
      </c>
      <c r="L182">
        <f>_xlfn.XLOOKUP(Comuni[[#This Row],[Regione]],Table_0[Regione],Table_0[Guariti])</f>
        <v>1725727</v>
      </c>
      <c r="M182">
        <f>_xlfn.XLOOKUP(Comuni[[#This Row],[Regione]],Table_0[Regione],Table_0[Deceduti])</f>
        <v>13899</v>
      </c>
      <c r="N182" s="1">
        <f>(Comuni[[#This Row],[Popolazione2011]]/Comuni[[#This Row],[Ammalati TOT]])*100</f>
        <v>3.1010259599376446E-2</v>
      </c>
      <c r="O182">
        <f>_xlfn.XLOOKUP(Comuni[[#This Row],[Regione]],Table_0[Regione],Table_0[TOT AREA])</f>
        <v>6838505</v>
      </c>
      <c r="P182" s="1">
        <f>(Comuni[[#This Row],[Popolazione2011]]/Comuni[[#This Row],[Ammalati AREA]])*100</f>
        <v>8.1304320169393735E-3</v>
      </c>
    </row>
    <row r="183" spans="1:16" x14ac:dyDescent="0.3">
      <c r="A183" t="s">
        <v>186</v>
      </c>
      <c r="B183" t="s">
        <v>8021</v>
      </c>
      <c r="C183" t="s">
        <v>5</v>
      </c>
      <c r="D183">
        <v>723</v>
      </c>
      <c r="E183" s="1">
        <f>(Comuni[[#This Row],[Popolazione2011]]/SUM(D:D))*100</f>
        <v>1.2167015460052694E-3</v>
      </c>
      <c r="F183">
        <f t="shared" si="2"/>
        <v>4363916</v>
      </c>
      <c r="G183" s="1">
        <f>(Comuni[[#This Row],[Popolazione2011]]/Comuni[[#This Row],[TOT POP REGIONE ]])*100</f>
        <v>1.656768828730892E-2</v>
      </c>
      <c r="H183" t="str">
        <f>IF(Comuni[[#This Row],[Popolazione2011]]&gt;300000,"MAGGIORE","")</f>
        <v/>
      </c>
      <c r="I183" t="str">
        <f>_xlfn.XLOOKUP(Comuni[[#This Row],[Regione]],Ripartizione_geografica[Regione],Ripartizione_geografica[Ripartizione geografica])</f>
        <v>Nord-ovest</v>
      </c>
      <c r="J183">
        <f>_xlfn.XLOOKUP(Comuni[[#This Row],[Regione]],Ripartizione_geografica[Regione],Ripartizione_geografica[Codice Regione])</f>
        <v>1</v>
      </c>
      <c r="K183">
        <f>_xlfn.XLOOKUP(Comuni[[#This Row],[Regione]],Table_0[Regione],Table_0[Totale])</f>
        <v>1792955</v>
      </c>
      <c r="L183">
        <f>_xlfn.XLOOKUP(Comuni[[#This Row],[Regione]],Table_0[Regione],Table_0[Guariti])</f>
        <v>1725727</v>
      </c>
      <c r="M183">
        <f>_xlfn.XLOOKUP(Comuni[[#This Row],[Regione]],Table_0[Regione],Table_0[Deceduti])</f>
        <v>13899</v>
      </c>
      <c r="N183" s="1">
        <f>(Comuni[[#This Row],[Popolazione2011]]/Comuni[[#This Row],[Ammalati TOT]])*100</f>
        <v>4.0324492248829447E-2</v>
      </c>
      <c r="O183">
        <f>_xlfn.XLOOKUP(Comuni[[#This Row],[Regione]],Table_0[Regione],Table_0[TOT AREA])</f>
        <v>6838505</v>
      </c>
      <c r="P183" s="1">
        <f>(Comuni[[#This Row],[Popolazione2011]]/Comuni[[#This Row],[Ammalati AREA]])*100</f>
        <v>1.0572486237854619E-2</v>
      </c>
    </row>
    <row r="184" spans="1:16" x14ac:dyDescent="0.3">
      <c r="A184" t="s">
        <v>187</v>
      </c>
      <c r="B184" t="s">
        <v>8021</v>
      </c>
      <c r="C184" t="s">
        <v>5</v>
      </c>
      <c r="D184">
        <v>773</v>
      </c>
      <c r="E184" s="1">
        <f>(Comuni[[#This Row],[Popolazione2011]]/SUM(D:D))*100</f>
        <v>1.3008441148853018E-3</v>
      </c>
      <c r="F184">
        <f t="shared" si="2"/>
        <v>4363916</v>
      </c>
      <c r="G184" s="1">
        <f>(Comuni[[#This Row],[Popolazione2011]]/Comuni[[#This Row],[TOT POP REGIONE ]])*100</f>
        <v>1.7713448196528071E-2</v>
      </c>
      <c r="H184" t="str">
        <f>IF(Comuni[[#This Row],[Popolazione2011]]&gt;300000,"MAGGIORE","")</f>
        <v/>
      </c>
      <c r="I184" t="str">
        <f>_xlfn.XLOOKUP(Comuni[[#This Row],[Regione]],Ripartizione_geografica[Regione],Ripartizione_geografica[Ripartizione geografica])</f>
        <v>Nord-ovest</v>
      </c>
      <c r="J184">
        <f>_xlfn.XLOOKUP(Comuni[[#This Row],[Regione]],Ripartizione_geografica[Regione],Ripartizione_geografica[Codice Regione])</f>
        <v>1</v>
      </c>
      <c r="K184">
        <f>_xlfn.XLOOKUP(Comuni[[#This Row],[Regione]],Table_0[Regione],Table_0[Totale])</f>
        <v>1792955</v>
      </c>
      <c r="L184">
        <f>_xlfn.XLOOKUP(Comuni[[#This Row],[Regione]],Table_0[Regione],Table_0[Guariti])</f>
        <v>1725727</v>
      </c>
      <c r="M184">
        <f>_xlfn.XLOOKUP(Comuni[[#This Row],[Regione]],Table_0[Regione],Table_0[Deceduti])</f>
        <v>13899</v>
      </c>
      <c r="N184" s="1">
        <f>(Comuni[[#This Row],[Popolazione2011]]/Comuni[[#This Row],[Ammalati TOT]])*100</f>
        <v>4.3113184658845317E-2</v>
      </c>
      <c r="O184">
        <f>_xlfn.XLOOKUP(Comuni[[#This Row],[Regione]],Table_0[Regione],Table_0[TOT AREA])</f>
        <v>6838505</v>
      </c>
      <c r="P184" s="1">
        <f>(Comuni[[#This Row],[Popolazione2011]]/Comuni[[#This Row],[Ammalati AREA]])*100</f>
        <v>1.1303640196212477E-2</v>
      </c>
    </row>
    <row r="185" spans="1:16" x14ac:dyDescent="0.3">
      <c r="A185" t="s">
        <v>188</v>
      </c>
      <c r="B185" t="s">
        <v>8021</v>
      </c>
      <c r="C185" t="s">
        <v>5</v>
      </c>
      <c r="D185">
        <v>607</v>
      </c>
      <c r="E185" s="1">
        <f>(Comuni[[#This Row],[Popolazione2011]]/SUM(D:D))*100</f>
        <v>1.0214907862035941E-3</v>
      </c>
      <c r="F185">
        <f t="shared" si="2"/>
        <v>4363916</v>
      </c>
      <c r="G185" s="1">
        <f>(Comuni[[#This Row],[Popolazione2011]]/Comuni[[#This Row],[TOT POP REGIONE ]])*100</f>
        <v>1.3909525297920491E-2</v>
      </c>
      <c r="H185" t="str">
        <f>IF(Comuni[[#This Row],[Popolazione2011]]&gt;300000,"MAGGIORE","")</f>
        <v/>
      </c>
      <c r="I185" t="str">
        <f>_xlfn.XLOOKUP(Comuni[[#This Row],[Regione]],Ripartizione_geografica[Regione],Ripartizione_geografica[Ripartizione geografica])</f>
        <v>Nord-ovest</v>
      </c>
      <c r="J185">
        <f>_xlfn.XLOOKUP(Comuni[[#This Row],[Regione]],Ripartizione_geografica[Regione],Ripartizione_geografica[Codice Regione])</f>
        <v>1</v>
      </c>
      <c r="K185">
        <f>_xlfn.XLOOKUP(Comuni[[#This Row],[Regione]],Table_0[Regione],Table_0[Totale])</f>
        <v>1792955</v>
      </c>
      <c r="L185">
        <f>_xlfn.XLOOKUP(Comuni[[#This Row],[Regione]],Table_0[Regione],Table_0[Guariti])</f>
        <v>1725727</v>
      </c>
      <c r="M185">
        <f>_xlfn.XLOOKUP(Comuni[[#This Row],[Regione]],Table_0[Regione],Table_0[Deceduti])</f>
        <v>13899</v>
      </c>
      <c r="N185" s="1">
        <f>(Comuni[[#This Row],[Popolazione2011]]/Comuni[[#This Row],[Ammalati TOT]])*100</f>
        <v>3.3854725857592631E-2</v>
      </c>
      <c r="O185">
        <f>_xlfn.XLOOKUP(Comuni[[#This Row],[Regione]],Table_0[Regione],Table_0[TOT AREA])</f>
        <v>6838505</v>
      </c>
      <c r="P185" s="1">
        <f>(Comuni[[#This Row],[Popolazione2011]]/Comuni[[#This Row],[Ammalati AREA]])*100</f>
        <v>8.8762090544643908E-3</v>
      </c>
    </row>
    <row r="186" spans="1:16" x14ac:dyDescent="0.3">
      <c r="A186" t="s">
        <v>189</v>
      </c>
      <c r="B186" t="s">
        <v>8021</v>
      </c>
      <c r="C186" t="s">
        <v>5</v>
      </c>
      <c r="D186">
        <v>14169</v>
      </c>
      <c r="E186" s="1">
        <f>(Comuni[[#This Row],[Popolazione2011]]/SUM(D:D))*100</f>
        <v>2.3844321169223599E-2</v>
      </c>
      <c r="F186">
        <f t="shared" si="2"/>
        <v>4363916</v>
      </c>
      <c r="G186" s="1">
        <f>(Comuni[[#This Row],[Popolazione2011]]/Comuni[[#This Row],[TOT POP REGIONE ]])*100</f>
        <v>0.32468544307452296</v>
      </c>
      <c r="H186" t="str">
        <f>IF(Comuni[[#This Row],[Popolazione2011]]&gt;300000,"MAGGIORE","")</f>
        <v/>
      </c>
      <c r="I186" t="str">
        <f>_xlfn.XLOOKUP(Comuni[[#This Row],[Regione]],Ripartizione_geografica[Regione],Ripartizione_geografica[Ripartizione geografica])</f>
        <v>Nord-ovest</v>
      </c>
      <c r="J186">
        <f>_xlfn.XLOOKUP(Comuni[[#This Row],[Regione]],Ripartizione_geografica[Regione],Ripartizione_geografica[Codice Regione])</f>
        <v>1</v>
      </c>
      <c r="K186">
        <f>_xlfn.XLOOKUP(Comuni[[#This Row],[Regione]],Table_0[Regione],Table_0[Totale])</f>
        <v>1792955</v>
      </c>
      <c r="L186">
        <f>_xlfn.XLOOKUP(Comuni[[#This Row],[Regione]],Table_0[Regione],Table_0[Guariti])</f>
        <v>1725727</v>
      </c>
      <c r="M186">
        <f>_xlfn.XLOOKUP(Comuni[[#This Row],[Regione]],Table_0[Regione],Table_0[Deceduti])</f>
        <v>13899</v>
      </c>
      <c r="N186" s="1">
        <f>(Comuni[[#This Row],[Popolazione2011]]/Comuni[[#This Row],[Ammalati TOT]])*100</f>
        <v>0.79025965515029661</v>
      </c>
      <c r="O186">
        <f>_xlfn.XLOOKUP(Comuni[[#This Row],[Regione]],Table_0[Regione],Table_0[TOT AREA])</f>
        <v>6838505</v>
      </c>
      <c r="P186" s="1">
        <f>(Comuni[[#This Row],[Popolazione2011]]/Comuni[[#This Row],[Ammalati AREA]])*100</f>
        <v>0.20719440871944964</v>
      </c>
    </row>
    <row r="187" spans="1:16" x14ac:dyDescent="0.3">
      <c r="A187" t="s">
        <v>190</v>
      </c>
      <c r="B187" t="s">
        <v>8021</v>
      </c>
      <c r="C187" t="s">
        <v>5</v>
      </c>
      <c r="D187">
        <v>3049</v>
      </c>
      <c r="E187" s="1">
        <f>(Comuni[[#This Row],[Popolazione2011]]/SUM(D:D))*100</f>
        <v>5.1310138503043792E-3</v>
      </c>
      <c r="F187">
        <f t="shared" si="2"/>
        <v>4363916</v>
      </c>
      <c r="G187" s="1">
        <f>(Comuni[[#This Row],[Popolazione2011]]/Comuni[[#This Row],[TOT POP REGIONE ]])*100</f>
        <v>6.9868439264183818E-2</v>
      </c>
      <c r="H187" t="str">
        <f>IF(Comuni[[#This Row],[Popolazione2011]]&gt;300000,"MAGGIORE","")</f>
        <v/>
      </c>
      <c r="I187" t="str">
        <f>_xlfn.XLOOKUP(Comuni[[#This Row],[Regione]],Ripartizione_geografica[Regione],Ripartizione_geografica[Ripartizione geografica])</f>
        <v>Nord-ovest</v>
      </c>
      <c r="J187">
        <f>_xlfn.XLOOKUP(Comuni[[#This Row],[Regione]],Ripartizione_geografica[Regione],Ripartizione_geografica[Codice Regione])</f>
        <v>1</v>
      </c>
      <c r="K187">
        <f>_xlfn.XLOOKUP(Comuni[[#This Row],[Regione]],Table_0[Regione],Table_0[Totale])</f>
        <v>1792955</v>
      </c>
      <c r="L187">
        <f>_xlfn.XLOOKUP(Comuni[[#This Row],[Regione]],Table_0[Regione],Table_0[Guariti])</f>
        <v>1725727</v>
      </c>
      <c r="M187">
        <f>_xlfn.XLOOKUP(Comuni[[#This Row],[Regione]],Table_0[Regione],Table_0[Deceduti])</f>
        <v>13899</v>
      </c>
      <c r="N187" s="1">
        <f>(Comuni[[#This Row],[Popolazione2011]]/Comuni[[#This Row],[Ammalati TOT]])*100</f>
        <v>0.17005446316276762</v>
      </c>
      <c r="O187">
        <f>_xlfn.XLOOKUP(Comuni[[#This Row],[Regione]],Table_0[Regione],Table_0[TOT AREA])</f>
        <v>6838505</v>
      </c>
      <c r="P187" s="1">
        <f>(Comuni[[#This Row],[Popolazione2011]]/Comuni[[#This Row],[Ammalati AREA]])*100</f>
        <v>4.4585768380662145E-2</v>
      </c>
    </row>
    <row r="188" spans="1:16" x14ac:dyDescent="0.3">
      <c r="A188" t="s">
        <v>191</v>
      </c>
      <c r="B188" t="s">
        <v>8021</v>
      </c>
      <c r="C188" t="s">
        <v>5</v>
      </c>
      <c r="D188">
        <v>34854</v>
      </c>
      <c r="E188" s="1">
        <f>(Comuni[[#This Row],[Popolazione2011]]/SUM(D:D))*100</f>
        <v>5.865410191489303E-2</v>
      </c>
      <c r="F188">
        <f t="shared" si="2"/>
        <v>4363916</v>
      </c>
      <c r="G188" s="1">
        <f>(Comuni[[#This Row],[Popolazione2011]]/Comuni[[#This Row],[TOT POP REGIONE ]])*100</f>
        <v>0.79868631751848562</v>
      </c>
      <c r="H188" t="str">
        <f>IF(Comuni[[#This Row],[Popolazione2011]]&gt;300000,"MAGGIORE","")</f>
        <v/>
      </c>
      <c r="I188" t="str">
        <f>_xlfn.XLOOKUP(Comuni[[#This Row],[Regione]],Ripartizione_geografica[Regione],Ripartizione_geografica[Ripartizione geografica])</f>
        <v>Nord-ovest</v>
      </c>
      <c r="J188">
        <f>_xlfn.XLOOKUP(Comuni[[#This Row],[Regione]],Ripartizione_geografica[Regione],Ripartizione_geografica[Codice Regione])</f>
        <v>1</v>
      </c>
      <c r="K188">
        <f>_xlfn.XLOOKUP(Comuni[[#This Row],[Regione]],Table_0[Regione],Table_0[Totale])</f>
        <v>1792955</v>
      </c>
      <c r="L188">
        <f>_xlfn.XLOOKUP(Comuni[[#This Row],[Regione]],Table_0[Regione],Table_0[Guariti])</f>
        <v>1725727</v>
      </c>
      <c r="M188">
        <f>_xlfn.XLOOKUP(Comuni[[#This Row],[Regione]],Table_0[Regione],Table_0[Deceduti])</f>
        <v>13899</v>
      </c>
      <c r="N188" s="1">
        <f>(Comuni[[#This Row],[Popolazione2011]]/Comuni[[#This Row],[Ammalati TOT]])*100</f>
        <v>1.943941705173861</v>
      </c>
      <c r="O188">
        <f>_xlfn.XLOOKUP(Comuni[[#This Row],[Regione]],Table_0[Regione],Table_0[TOT AREA])</f>
        <v>6838505</v>
      </c>
      <c r="P188" s="1">
        <f>(Comuni[[#This Row],[Popolazione2011]]/Comuni[[#This Row],[Ammalati AREA]])*100</f>
        <v>0.50967280129209525</v>
      </c>
    </row>
    <row r="189" spans="1:16" x14ac:dyDescent="0.3">
      <c r="A189" t="s">
        <v>192</v>
      </c>
      <c r="B189" t="s">
        <v>8021</v>
      </c>
      <c r="C189" t="s">
        <v>5</v>
      </c>
      <c r="D189">
        <v>8481</v>
      </c>
      <c r="E189" s="1">
        <f>(Comuni[[#This Row],[Popolazione2011]]/SUM(D:D))*100</f>
        <v>1.4272262533431104E-2</v>
      </c>
      <c r="F189">
        <f t="shared" si="2"/>
        <v>4363916</v>
      </c>
      <c r="G189" s="1">
        <f>(Comuni[[#This Row],[Popolazione2011]]/Comuni[[#This Row],[TOT POP REGIONE ]])*100</f>
        <v>0.19434379580175237</v>
      </c>
      <c r="H189" t="str">
        <f>IF(Comuni[[#This Row],[Popolazione2011]]&gt;300000,"MAGGIORE","")</f>
        <v/>
      </c>
      <c r="I189" t="str">
        <f>_xlfn.XLOOKUP(Comuni[[#This Row],[Regione]],Ripartizione_geografica[Regione],Ripartizione_geografica[Ripartizione geografica])</f>
        <v>Nord-ovest</v>
      </c>
      <c r="J189">
        <f>_xlfn.XLOOKUP(Comuni[[#This Row],[Regione]],Ripartizione_geografica[Regione],Ripartizione_geografica[Codice Regione])</f>
        <v>1</v>
      </c>
      <c r="K189">
        <f>_xlfn.XLOOKUP(Comuni[[#This Row],[Regione]],Table_0[Regione],Table_0[Totale])</f>
        <v>1792955</v>
      </c>
      <c r="L189">
        <f>_xlfn.XLOOKUP(Comuni[[#This Row],[Regione]],Table_0[Regione],Table_0[Guariti])</f>
        <v>1725727</v>
      </c>
      <c r="M189">
        <f>_xlfn.XLOOKUP(Comuni[[#This Row],[Regione]],Table_0[Regione],Table_0[Deceduti])</f>
        <v>13899</v>
      </c>
      <c r="N189" s="1">
        <f>(Comuni[[#This Row],[Popolazione2011]]/Comuni[[#This Row],[Ammalati TOT]])*100</f>
        <v>0.47301800658689153</v>
      </c>
      <c r="O189">
        <f>_xlfn.XLOOKUP(Comuni[[#This Row],[Regione]],Table_0[Regione],Table_0[TOT AREA])</f>
        <v>6838505</v>
      </c>
      <c r="P189" s="1">
        <f>(Comuni[[#This Row],[Popolazione2011]]/Comuni[[#This Row],[Ammalati AREA]])*100</f>
        <v>0.12401833441665977</v>
      </c>
    </row>
    <row r="190" spans="1:16" x14ac:dyDescent="0.3">
      <c r="A190" t="s">
        <v>193</v>
      </c>
      <c r="B190" t="s">
        <v>8021</v>
      </c>
      <c r="C190" t="s">
        <v>5</v>
      </c>
      <c r="D190">
        <v>3713</v>
      </c>
      <c r="E190" s="1">
        <f>(Comuni[[#This Row],[Popolazione2011]]/SUM(D:D))*100</f>
        <v>6.24842716503121E-3</v>
      </c>
      <c r="F190">
        <f t="shared" si="2"/>
        <v>4363916</v>
      </c>
      <c r="G190" s="1">
        <f>(Comuni[[#This Row],[Popolazione2011]]/Comuni[[#This Row],[TOT POP REGIONE ]])*100</f>
        <v>8.5084130858614146E-2</v>
      </c>
      <c r="H190" t="str">
        <f>IF(Comuni[[#This Row],[Popolazione2011]]&gt;300000,"MAGGIORE","")</f>
        <v/>
      </c>
      <c r="I190" t="str">
        <f>_xlfn.XLOOKUP(Comuni[[#This Row],[Regione]],Ripartizione_geografica[Regione],Ripartizione_geografica[Ripartizione geografica])</f>
        <v>Nord-ovest</v>
      </c>
      <c r="J190">
        <f>_xlfn.XLOOKUP(Comuni[[#This Row],[Regione]],Ripartizione_geografica[Regione],Ripartizione_geografica[Codice Regione])</f>
        <v>1</v>
      </c>
      <c r="K190">
        <f>_xlfn.XLOOKUP(Comuni[[#This Row],[Regione]],Table_0[Regione],Table_0[Totale])</f>
        <v>1792955</v>
      </c>
      <c r="L190">
        <f>_xlfn.XLOOKUP(Comuni[[#This Row],[Regione]],Table_0[Regione],Table_0[Guariti])</f>
        <v>1725727</v>
      </c>
      <c r="M190">
        <f>_xlfn.XLOOKUP(Comuni[[#This Row],[Regione]],Table_0[Regione],Table_0[Deceduti])</f>
        <v>13899</v>
      </c>
      <c r="N190" s="1">
        <f>(Comuni[[#This Row],[Popolazione2011]]/Comuni[[#This Row],[Ammalati TOT]])*100</f>
        <v>0.20708829836777834</v>
      </c>
      <c r="O190">
        <f>_xlfn.XLOOKUP(Comuni[[#This Row],[Regione]],Table_0[Regione],Table_0[TOT AREA])</f>
        <v>6838505</v>
      </c>
      <c r="P190" s="1">
        <f>(Comuni[[#This Row],[Popolazione2011]]/Comuni[[#This Row],[Ammalati AREA]])*100</f>
        <v>5.4295492947654497E-2</v>
      </c>
    </row>
    <row r="191" spans="1:16" x14ac:dyDescent="0.3">
      <c r="A191" t="s">
        <v>194</v>
      </c>
      <c r="B191" t="s">
        <v>8021</v>
      </c>
      <c r="C191" t="s">
        <v>5</v>
      </c>
      <c r="D191">
        <v>18186</v>
      </c>
      <c r="E191" s="1">
        <f>(Comuni[[#This Row],[Popolazione2011]]/SUM(D:D))*100</f>
        <v>3.0604335153045403E-2</v>
      </c>
      <c r="F191">
        <f t="shared" si="2"/>
        <v>4363916</v>
      </c>
      <c r="G191" s="1">
        <f>(Comuni[[#This Row],[Popolazione2011]]/Comuni[[#This Row],[TOT POP REGIONE ]])*100</f>
        <v>0.41673579418118956</v>
      </c>
      <c r="H191" t="str">
        <f>IF(Comuni[[#This Row],[Popolazione2011]]&gt;300000,"MAGGIORE","")</f>
        <v/>
      </c>
      <c r="I191" t="str">
        <f>_xlfn.XLOOKUP(Comuni[[#This Row],[Regione]],Ripartizione_geografica[Regione],Ripartizione_geografica[Ripartizione geografica])</f>
        <v>Nord-ovest</v>
      </c>
      <c r="J191">
        <f>_xlfn.XLOOKUP(Comuni[[#This Row],[Regione]],Ripartizione_geografica[Regione],Ripartizione_geografica[Codice Regione])</f>
        <v>1</v>
      </c>
      <c r="K191">
        <f>_xlfn.XLOOKUP(Comuni[[#This Row],[Regione]],Table_0[Regione],Table_0[Totale])</f>
        <v>1792955</v>
      </c>
      <c r="L191">
        <f>_xlfn.XLOOKUP(Comuni[[#This Row],[Regione]],Table_0[Regione],Table_0[Guariti])</f>
        <v>1725727</v>
      </c>
      <c r="M191">
        <f>_xlfn.XLOOKUP(Comuni[[#This Row],[Regione]],Table_0[Regione],Table_0[Deceduti])</f>
        <v>13899</v>
      </c>
      <c r="N191" s="1">
        <f>(Comuni[[#This Row],[Popolazione2011]]/Comuni[[#This Row],[Ammalati TOT]])*100</f>
        <v>1.0143032033709714</v>
      </c>
      <c r="O191">
        <f>_xlfn.XLOOKUP(Comuni[[#This Row],[Regione]],Table_0[Regione],Table_0[TOT AREA])</f>
        <v>6838505</v>
      </c>
      <c r="P191" s="1">
        <f>(Comuni[[#This Row],[Popolazione2011]]/Comuni[[#This Row],[Ammalati AREA]])*100</f>
        <v>0.26593531773391993</v>
      </c>
    </row>
    <row r="192" spans="1:16" x14ac:dyDescent="0.3">
      <c r="A192" t="s">
        <v>195</v>
      </c>
      <c r="B192" t="s">
        <v>8021</v>
      </c>
      <c r="C192" t="s">
        <v>5</v>
      </c>
      <c r="D192">
        <v>3450</v>
      </c>
      <c r="E192" s="1">
        <f>(Comuni[[#This Row],[Popolazione2011]]/SUM(D:D))*100</f>
        <v>5.8058372527222393E-3</v>
      </c>
      <c r="F192">
        <f t="shared" si="2"/>
        <v>4363916</v>
      </c>
      <c r="G192" s="1">
        <f>(Comuni[[#This Row],[Popolazione2011]]/Comuni[[#This Row],[TOT POP REGIONE ]])*100</f>
        <v>7.905743373612141E-2</v>
      </c>
      <c r="H192" t="str">
        <f>IF(Comuni[[#This Row],[Popolazione2011]]&gt;300000,"MAGGIORE","")</f>
        <v/>
      </c>
      <c r="I192" t="str">
        <f>_xlfn.XLOOKUP(Comuni[[#This Row],[Regione]],Ripartizione_geografica[Regione],Ripartizione_geografica[Ripartizione geografica])</f>
        <v>Nord-ovest</v>
      </c>
      <c r="J192">
        <f>_xlfn.XLOOKUP(Comuni[[#This Row],[Regione]],Ripartizione_geografica[Regione],Ripartizione_geografica[Codice Regione])</f>
        <v>1</v>
      </c>
      <c r="K192">
        <f>_xlfn.XLOOKUP(Comuni[[#This Row],[Regione]],Table_0[Regione],Table_0[Totale])</f>
        <v>1792955</v>
      </c>
      <c r="L192">
        <f>_xlfn.XLOOKUP(Comuni[[#This Row],[Regione]],Table_0[Regione],Table_0[Guariti])</f>
        <v>1725727</v>
      </c>
      <c r="M192">
        <f>_xlfn.XLOOKUP(Comuni[[#This Row],[Regione]],Table_0[Regione],Table_0[Deceduti])</f>
        <v>13899</v>
      </c>
      <c r="N192" s="1">
        <f>(Comuni[[#This Row],[Popolazione2011]]/Comuni[[#This Row],[Ammalati TOT]])*100</f>
        <v>0.19241977629109486</v>
      </c>
      <c r="O192">
        <f>_xlfn.XLOOKUP(Comuni[[#This Row],[Regione]],Table_0[Regione],Table_0[TOT AREA])</f>
        <v>6838505</v>
      </c>
      <c r="P192" s="1">
        <f>(Comuni[[#This Row],[Popolazione2011]]/Comuni[[#This Row],[Ammalati AREA]])*100</f>
        <v>5.0449623126692163E-2</v>
      </c>
    </row>
    <row r="193" spans="1:16" x14ac:dyDescent="0.3">
      <c r="A193" t="s">
        <v>196</v>
      </c>
      <c r="B193" t="s">
        <v>8021</v>
      </c>
      <c r="C193" t="s">
        <v>5</v>
      </c>
      <c r="D193">
        <v>1378</v>
      </c>
      <c r="E193" s="1">
        <f>(Comuni[[#This Row],[Popolazione2011]]/SUM(D:D))*100</f>
        <v>2.3189691983336947E-3</v>
      </c>
      <c r="F193">
        <f t="shared" si="2"/>
        <v>4363916</v>
      </c>
      <c r="G193" s="1">
        <f>(Comuni[[#This Row],[Popolazione2011]]/Comuni[[#This Row],[TOT POP REGIONE ]])*100</f>
        <v>3.1577143098079796E-2</v>
      </c>
      <c r="H193" t="str">
        <f>IF(Comuni[[#This Row],[Popolazione2011]]&gt;300000,"MAGGIORE","")</f>
        <v/>
      </c>
      <c r="I193" t="str">
        <f>_xlfn.XLOOKUP(Comuni[[#This Row],[Regione]],Ripartizione_geografica[Regione],Ripartizione_geografica[Ripartizione geografica])</f>
        <v>Nord-ovest</v>
      </c>
      <c r="J193">
        <f>_xlfn.XLOOKUP(Comuni[[#This Row],[Regione]],Ripartizione_geografica[Regione],Ripartizione_geografica[Codice Regione])</f>
        <v>1</v>
      </c>
      <c r="K193">
        <f>_xlfn.XLOOKUP(Comuni[[#This Row],[Regione]],Table_0[Regione],Table_0[Totale])</f>
        <v>1792955</v>
      </c>
      <c r="L193">
        <f>_xlfn.XLOOKUP(Comuni[[#This Row],[Regione]],Table_0[Regione],Table_0[Guariti])</f>
        <v>1725727</v>
      </c>
      <c r="M193">
        <f>_xlfn.XLOOKUP(Comuni[[#This Row],[Regione]],Table_0[Regione],Table_0[Deceduti])</f>
        <v>13899</v>
      </c>
      <c r="N193" s="1">
        <f>(Comuni[[#This Row],[Popolazione2011]]/Comuni[[#This Row],[Ammalati TOT]])*100</f>
        <v>7.6856362820037313E-2</v>
      </c>
      <c r="O193">
        <f>_xlfn.XLOOKUP(Comuni[[#This Row],[Regione]],Table_0[Regione],Table_0[TOT AREA])</f>
        <v>6838505</v>
      </c>
      <c r="P193" s="1">
        <f>(Comuni[[#This Row],[Popolazione2011]]/Comuni[[#This Row],[Ammalati AREA]])*100</f>
        <v>2.0150603092342553E-2</v>
      </c>
    </row>
    <row r="194" spans="1:16" x14ac:dyDescent="0.3">
      <c r="A194" t="s">
        <v>197</v>
      </c>
      <c r="B194" t="s">
        <v>8021</v>
      </c>
      <c r="C194" t="s">
        <v>5</v>
      </c>
      <c r="D194">
        <v>10220</v>
      </c>
      <c r="E194" s="1">
        <f>(Comuni[[#This Row],[Popolazione2011]]/SUM(D:D))*100</f>
        <v>1.7198741079078633E-2</v>
      </c>
      <c r="F194">
        <f t="shared" ref="F194:F257" si="3">SUMIFS(D:D,B:B,B194)</f>
        <v>4363916</v>
      </c>
      <c r="G194" s="1">
        <f>(Comuni[[#This Row],[Popolazione2011]]/Comuni[[#This Row],[TOT POP REGIONE ]])*100</f>
        <v>0.23419332544439442</v>
      </c>
      <c r="H194" t="str">
        <f>IF(Comuni[[#This Row],[Popolazione2011]]&gt;300000,"MAGGIORE","")</f>
        <v/>
      </c>
      <c r="I194" t="str">
        <f>_xlfn.XLOOKUP(Comuni[[#This Row],[Regione]],Ripartizione_geografica[Regione],Ripartizione_geografica[Ripartizione geografica])</f>
        <v>Nord-ovest</v>
      </c>
      <c r="J194">
        <f>_xlfn.XLOOKUP(Comuni[[#This Row],[Regione]],Ripartizione_geografica[Regione],Ripartizione_geografica[Codice Regione])</f>
        <v>1</v>
      </c>
      <c r="K194">
        <f>_xlfn.XLOOKUP(Comuni[[#This Row],[Regione]],Table_0[Regione],Table_0[Totale])</f>
        <v>1792955</v>
      </c>
      <c r="L194">
        <f>_xlfn.XLOOKUP(Comuni[[#This Row],[Regione]],Table_0[Regione],Table_0[Guariti])</f>
        <v>1725727</v>
      </c>
      <c r="M194">
        <f>_xlfn.XLOOKUP(Comuni[[#This Row],[Regione]],Table_0[Regione],Table_0[Deceduti])</f>
        <v>13899</v>
      </c>
      <c r="N194" s="1">
        <f>(Comuni[[#This Row],[Popolazione2011]]/Comuni[[#This Row],[Ammalati TOT]])*100</f>
        <v>0.57000872860724339</v>
      </c>
      <c r="O194">
        <f>_xlfn.XLOOKUP(Comuni[[#This Row],[Regione]],Table_0[Regione],Table_0[TOT AREA])</f>
        <v>6838505</v>
      </c>
      <c r="P194" s="1">
        <f>(Comuni[[#This Row],[Popolazione2011]]/Comuni[[#This Row],[Ammalati AREA]])*100</f>
        <v>0.14944786908834606</v>
      </c>
    </row>
    <row r="195" spans="1:16" x14ac:dyDescent="0.3">
      <c r="A195" t="s">
        <v>198</v>
      </c>
      <c r="B195" t="s">
        <v>8021</v>
      </c>
      <c r="C195" t="s">
        <v>5</v>
      </c>
      <c r="D195">
        <v>1068</v>
      </c>
      <c r="E195" s="1">
        <f>(Comuni[[#This Row],[Popolazione2011]]/SUM(D:D))*100</f>
        <v>1.7972852712774933E-3</v>
      </c>
      <c r="F195">
        <f t="shared" si="3"/>
        <v>4363916</v>
      </c>
      <c r="G195" s="1">
        <f>(Comuni[[#This Row],[Popolazione2011]]/Comuni[[#This Row],[TOT POP REGIONE ]])*100</f>
        <v>2.4473431660921061E-2</v>
      </c>
      <c r="H195" t="str">
        <f>IF(Comuni[[#This Row],[Popolazione2011]]&gt;300000,"MAGGIORE","")</f>
        <v/>
      </c>
      <c r="I195" t="str">
        <f>_xlfn.XLOOKUP(Comuni[[#This Row],[Regione]],Ripartizione_geografica[Regione],Ripartizione_geografica[Ripartizione geografica])</f>
        <v>Nord-ovest</v>
      </c>
      <c r="J195">
        <f>_xlfn.XLOOKUP(Comuni[[#This Row],[Regione]],Ripartizione_geografica[Regione],Ripartizione_geografica[Codice Regione])</f>
        <v>1</v>
      </c>
      <c r="K195">
        <f>_xlfn.XLOOKUP(Comuni[[#This Row],[Regione]],Table_0[Regione],Table_0[Totale])</f>
        <v>1792955</v>
      </c>
      <c r="L195">
        <f>_xlfn.XLOOKUP(Comuni[[#This Row],[Regione]],Table_0[Regione],Table_0[Guariti])</f>
        <v>1725727</v>
      </c>
      <c r="M195">
        <f>_xlfn.XLOOKUP(Comuni[[#This Row],[Regione]],Table_0[Regione],Table_0[Deceduti])</f>
        <v>13899</v>
      </c>
      <c r="N195" s="1">
        <f>(Comuni[[#This Row],[Popolazione2011]]/Comuni[[#This Row],[Ammalati TOT]])*100</f>
        <v>5.9566469877938934E-2</v>
      </c>
      <c r="O195">
        <f>_xlfn.XLOOKUP(Comuni[[#This Row],[Regione]],Table_0[Regione],Table_0[TOT AREA])</f>
        <v>6838505</v>
      </c>
      <c r="P195" s="1">
        <f>(Comuni[[#This Row],[Popolazione2011]]/Comuni[[#This Row],[Ammalati AREA]])*100</f>
        <v>1.5617448550523836E-2</v>
      </c>
    </row>
    <row r="196" spans="1:16" x14ac:dyDescent="0.3">
      <c r="A196" t="s">
        <v>199</v>
      </c>
      <c r="B196" t="s">
        <v>8021</v>
      </c>
      <c r="C196" t="s">
        <v>5</v>
      </c>
      <c r="D196">
        <v>3676</v>
      </c>
      <c r="E196" s="1">
        <f>(Comuni[[#This Row],[Popolazione2011]]/SUM(D:D))*100</f>
        <v>6.1861616640599866E-3</v>
      </c>
      <c r="F196">
        <f t="shared" si="3"/>
        <v>4363916</v>
      </c>
      <c r="G196" s="1">
        <f>(Comuni[[#This Row],[Popolazione2011]]/Comuni[[#This Row],[TOT POP REGIONE ]])*100</f>
        <v>8.4236268525791969E-2</v>
      </c>
      <c r="H196" t="str">
        <f>IF(Comuni[[#This Row],[Popolazione2011]]&gt;300000,"MAGGIORE","")</f>
        <v/>
      </c>
      <c r="I196" t="str">
        <f>_xlfn.XLOOKUP(Comuni[[#This Row],[Regione]],Ripartizione_geografica[Regione],Ripartizione_geografica[Ripartizione geografica])</f>
        <v>Nord-ovest</v>
      </c>
      <c r="J196">
        <f>_xlfn.XLOOKUP(Comuni[[#This Row],[Regione]],Ripartizione_geografica[Regione],Ripartizione_geografica[Codice Regione])</f>
        <v>1</v>
      </c>
      <c r="K196">
        <f>_xlfn.XLOOKUP(Comuni[[#This Row],[Regione]],Table_0[Regione],Table_0[Totale])</f>
        <v>1792955</v>
      </c>
      <c r="L196">
        <f>_xlfn.XLOOKUP(Comuni[[#This Row],[Regione]],Table_0[Regione],Table_0[Guariti])</f>
        <v>1725727</v>
      </c>
      <c r="M196">
        <f>_xlfn.XLOOKUP(Comuni[[#This Row],[Regione]],Table_0[Regione],Table_0[Deceduti])</f>
        <v>13899</v>
      </c>
      <c r="N196" s="1">
        <f>(Comuni[[#This Row],[Popolazione2011]]/Comuni[[#This Row],[Ammalati TOT]])*100</f>
        <v>0.20502466598436658</v>
      </c>
      <c r="O196">
        <f>_xlfn.XLOOKUP(Comuni[[#This Row],[Regione]],Table_0[Regione],Table_0[TOT AREA])</f>
        <v>6838505</v>
      </c>
      <c r="P196" s="1">
        <f>(Comuni[[#This Row],[Popolazione2011]]/Comuni[[#This Row],[Ammalati AREA]])*100</f>
        <v>5.3754439018469678E-2</v>
      </c>
    </row>
    <row r="197" spans="1:16" x14ac:dyDescent="0.3">
      <c r="A197" t="s">
        <v>200</v>
      </c>
      <c r="B197" t="s">
        <v>8021</v>
      </c>
      <c r="C197" t="s">
        <v>5</v>
      </c>
      <c r="D197">
        <v>1113</v>
      </c>
      <c r="E197" s="1">
        <f>(Comuni[[#This Row],[Popolazione2011]]/SUM(D:D))*100</f>
        <v>1.8730135832695225E-3</v>
      </c>
      <c r="F197">
        <f t="shared" si="3"/>
        <v>4363916</v>
      </c>
      <c r="G197" s="1">
        <f>(Comuni[[#This Row],[Popolazione2011]]/Comuni[[#This Row],[TOT POP REGIONE ]])*100</f>
        <v>2.5504615579218296E-2</v>
      </c>
      <c r="H197" t="str">
        <f>IF(Comuni[[#This Row],[Popolazione2011]]&gt;300000,"MAGGIORE","")</f>
        <v/>
      </c>
      <c r="I197" t="str">
        <f>_xlfn.XLOOKUP(Comuni[[#This Row],[Regione]],Ripartizione_geografica[Regione],Ripartizione_geografica[Ripartizione geografica])</f>
        <v>Nord-ovest</v>
      </c>
      <c r="J197">
        <f>_xlfn.XLOOKUP(Comuni[[#This Row],[Regione]],Ripartizione_geografica[Regione],Ripartizione_geografica[Codice Regione])</f>
        <v>1</v>
      </c>
      <c r="K197">
        <f>_xlfn.XLOOKUP(Comuni[[#This Row],[Regione]],Table_0[Regione],Table_0[Totale])</f>
        <v>1792955</v>
      </c>
      <c r="L197">
        <f>_xlfn.XLOOKUP(Comuni[[#This Row],[Regione]],Table_0[Regione],Table_0[Guariti])</f>
        <v>1725727</v>
      </c>
      <c r="M197">
        <f>_xlfn.XLOOKUP(Comuni[[#This Row],[Regione]],Table_0[Regione],Table_0[Deceduti])</f>
        <v>13899</v>
      </c>
      <c r="N197" s="1">
        <f>(Comuni[[#This Row],[Popolazione2011]]/Comuni[[#This Row],[Ammalati TOT]])*100</f>
        <v>6.207629304695321E-2</v>
      </c>
      <c r="O197">
        <f>_xlfn.XLOOKUP(Comuni[[#This Row],[Regione]],Table_0[Regione],Table_0[TOT AREA])</f>
        <v>6838505</v>
      </c>
      <c r="P197" s="1">
        <f>(Comuni[[#This Row],[Popolazione2011]]/Comuni[[#This Row],[Ammalati AREA]])*100</f>
        <v>1.6275487113045908E-2</v>
      </c>
    </row>
    <row r="198" spans="1:16" x14ac:dyDescent="0.3">
      <c r="A198" t="s">
        <v>201</v>
      </c>
      <c r="B198" t="s">
        <v>8021</v>
      </c>
      <c r="C198" t="s">
        <v>5</v>
      </c>
      <c r="D198">
        <v>724</v>
      </c>
      <c r="E198" s="1">
        <f>(Comuni[[#This Row],[Popolazione2011]]/SUM(D:D))*100</f>
        <v>1.21838439738287E-3</v>
      </c>
      <c r="F198">
        <f t="shared" si="3"/>
        <v>4363916</v>
      </c>
      <c r="G198" s="1">
        <f>(Comuni[[#This Row],[Popolazione2011]]/Comuni[[#This Row],[TOT POP REGIONE ]])*100</f>
        <v>1.6590603485493304E-2</v>
      </c>
      <c r="H198" t="str">
        <f>IF(Comuni[[#This Row],[Popolazione2011]]&gt;300000,"MAGGIORE","")</f>
        <v/>
      </c>
      <c r="I198" t="str">
        <f>_xlfn.XLOOKUP(Comuni[[#This Row],[Regione]],Ripartizione_geografica[Regione],Ripartizione_geografica[Ripartizione geografica])</f>
        <v>Nord-ovest</v>
      </c>
      <c r="J198">
        <f>_xlfn.XLOOKUP(Comuni[[#This Row],[Regione]],Ripartizione_geografica[Regione],Ripartizione_geografica[Codice Regione])</f>
        <v>1</v>
      </c>
      <c r="K198">
        <f>_xlfn.XLOOKUP(Comuni[[#This Row],[Regione]],Table_0[Regione],Table_0[Totale])</f>
        <v>1792955</v>
      </c>
      <c r="L198">
        <f>_xlfn.XLOOKUP(Comuni[[#This Row],[Regione]],Table_0[Regione],Table_0[Guariti])</f>
        <v>1725727</v>
      </c>
      <c r="M198">
        <f>_xlfn.XLOOKUP(Comuni[[#This Row],[Regione]],Table_0[Regione],Table_0[Deceduti])</f>
        <v>13899</v>
      </c>
      <c r="N198" s="1">
        <f>(Comuni[[#This Row],[Popolazione2011]]/Comuni[[#This Row],[Ammalati TOT]])*100</f>
        <v>4.0380266097029764E-2</v>
      </c>
      <c r="O198">
        <f>_xlfn.XLOOKUP(Comuni[[#This Row],[Regione]],Table_0[Regione],Table_0[TOT AREA])</f>
        <v>6838505</v>
      </c>
      <c r="P198" s="1">
        <f>(Comuni[[#This Row],[Popolazione2011]]/Comuni[[#This Row],[Ammalati AREA]])*100</f>
        <v>1.0587109317021776E-2</v>
      </c>
    </row>
    <row r="199" spans="1:16" x14ac:dyDescent="0.3">
      <c r="A199" t="s">
        <v>202</v>
      </c>
      <c r="B199" t="s">
        <v>8021</v>
      </c>
      <c r="C199" t="s">
        <v>5</v>
      </c>
      <c r="D199">
        <v>272</v>
      </c>
      <c r="E199" s="1">
        <f>(Comuni[[#This Row],[Popolazione2011]]/SUM(D:D))*100</f>
        <v>4.5773557470737654E-4</v>
      </c>
      <c r="F199">
        <f t="shared" si="3"/>
        <v>4363916</v>
      </c>
      <c r="G199" s="1">
        <f>(Comuni[[#This Row],[Popolazione2011]]/Comuni[[#This Row],[TOT POP REGIONE ]])*100</f>
        <v>6.2329339061521815E-3</v>
      </c>
      <c r="H199" t="str">
        <f>IF(Comuni[[#This Row],[Popolazione2011]]&gt;300000,"MAGGIORE","")</f>
        <v/>
      </c>
      <c r="I199" t="str">
        <f>_xlfn.XLOOKUP(Comuni[[#This Row],[Regione]],Ripartizione_geografica[Regione],Ripartizione_geografica[Ripartizione geografica])</f>
        <v>Nord-ovest</v>
      </c>
      <c r="J199">
        <f>_xlfn.XLOOKUP(Comuni[[#This Row],[Regione]],Ripartizione_geografica[Regione],Ripartizione_geografica[Codice Regione])</f>
        <v>1</v>
      </c>
      <c r="K199">
        <f>_xlfn.XLOOKUP(Comuni[[#This Row],[Regione]],Table_0[Regione],Table_0[Totale])</f>
        <v>1792955</v>
      </c>
      <c r="L199">
        <f>_xlfn.XLOOKUP(Comuni[[#This Row],[Regione]],Table_0[Regione],Table_0[Guariti])</f>
        <v>1725727</v>
      </c>
      <c r="M199">
        <f>_xlfn.XLOOKUP(Comuni[[#This Row],[Regione]],Table_0[Regione],Table_0[Deceduti])</f>
        <v>13899</v>
      </c>
      <c r="N199" s="1">
        <f>(Comuni[[#This Row],[Popolazione2011]]/Comuni[[#This Row],[Ammalati TOT]])*100</f>
        <v>1.5170486710486321E-2</v>
      </c>
      <c r="O199">
        <f>_xlfn.XLOOKUP(Comuni[[#This Row],[Regione]],Table_0[Regione],Table_0[TOT AREA])</f>
        <v>6838505</v>
      </c>
      <c r="P199" s="1">
        <f>(Comuni[[#This Row],[Popolazione2011]]/Comuni[[#This Row],[Ammalati AREA]])*100</f>
        <v>3.977477533466744E-3</v>
      </c>
    </row>
    <row r="200" spans="1:16" x14ac:dyDescent="0.3">
      <c r="A200" t="s">
        <v>203</v>
      </c>
      <c r="B200" t="s">
        <v>8021</v>
      </c>
      <c r="C200" t="s">
        <v>5</v>
      </c>
      <c r="D200">
        <v>1945</v>
      </c>
      <c r="E200" s="1">
        <f>(Comuni[[#This Row],[Popolazione2011]]/SUM(D:D))*100</f>
        <v>3.2731459294332624E-3</v>
      </c>
      <c r="F200">
        <f t="shared" si="3"/>
        <v>4363916</v>
      </c>
      <c r="G200" s="1">
        <f>(Comuni[[#This Row],[Popolazione2011]]/Comuni[[#This Row],[TOT POP REGIONE ]])*100</f>
        <v>4.4570060468624967E-2</v>
      </c>
      <c r="H200" t="str">
        <f>IF(Comuni[[#This Row],[Popolazione2011]]&gt;300000,"MAGGIORE","")</f>
        <v/>
      </c>
      <c r="I200" t="str">
        <f>_xlfn.XLOOKUP(Comuni[[#This Row],[Regione]],Ripartizione_geografica[Regione],Ripartizione_geografica[Ripartizione geografica])</f>
        <v>Nord-ovest</v>
      </c>
      <c r="J200">
        <f>_xlfn.XLOOKUP(Comuni[[#This Row],[Regione]],Ripartizione_geografica[Regione],Ripartizione_geografica[Codice Regione])</f>
        <v>1</v>
      </c>
      <c r="K200">
        <f>_xlfn.XLOOKUP(Comuni[[#This Row],[Regione]],Table_0[Regione],Table_0[Totale])</f>
        <v>1792955</v>
      </c>
      <c r="L200">
        <f>_xlfn.XLOOKUP(Comuni[[#This Row],[Regione]],Table_0[Regione],Table_0[Guariti])</f>
        <v>1725727</v>
      </c>
      <c r="M200">
        <f>_xlfn.XLOOKUP(Comuni[[#This Row],[Regione]],Table_0[Regione],Table_0[Deceduti])</f>
        <v>13899</v>
      </c>
      <c r="N200" s="1">
        <f>(Comuni[[#This Row],[Popolazione2011]]/Comuni[[#This Row],[Ammalati TOT]])*100</f>
        <v>0.10848013474961725</v>
      </c>
      <c r="O200">
        <f>_xlfn.XLOOKUP(Comuni[[#This Row],[Regione]],Table_0[Regione],Table_0[TOT AREA])</f>
        <v>6838505</v>
      </c>
      <c r="P200" s="1">
        <f>(Comuni[[#This Row],[Popolazione2011]]/Comuni[[#This Row],[Ammalati AREA]])*100</f>
        <v>2.8441888980120657E-2</v>
      </c>
    </row>
    <row r="201" spans="1:16" x14ac:dyDescent="0.3">
      <c r="A201" t="s">
        <v>204</v>
      </c>
      <c r="B201" t="s">
        <v>8021</v>
      </c>
      <c r="C201" t="s">
        <v>5</v>
      </c>
      <c r="D201">
        <v>242</v>
      </c>
      <c r="E201" s="1">
        <f>(Comuni[[#This Row],[Popolazione2011]]/SUM(D:D))*100</f>
        <v>4.0725003337935706E-4</v>
      </c>
      <c r="F201">
        <f t="shared" si="3"/>
        <v>4363916</v>
      </c>
      <c r="G201" s="1">
        <f>(Comuni[[#This Row],[Popolazione2011]]/Comuni[[#This Row],[TOT POP REGIONE ]])*100</f>
        <v>5.5454779606206907E-3</v>
      </c>
      <c r="H201" t="str">
        <f>IF(Comuni[[#This Row],[Popolazione2011]]&gt;300000,"MAGGIORE","")</f>
        <v/>
      </c>
      <c r="I201" t="str">
        <f>_xlfn.XLOOKUP(Comuni[[#This Row],[Regione]],Ripartizione_geografica[Regione],Ripartizione_geografica[Ripartizione geografica])</f>
        <v>Nord-ovest</v>
      </c>
      <c r="J201">
        <f>_xlfn.XLOOKUP(Comuni[[#This Row],[Regione]],Ripartizione_geografica[Regione],Ripartizione_geografica[Codice Regione])</f>
        <v>1</v>
      </c>
      <c r="K201">
        <f>_xlfn.XLOOKUP(Comuni[[#This Row],[Regione]],Table_0[Regione],Table_0[Totale])</f>
        <v>1792955</v>
      </c>
      <c r="L201">
        <f>_xlfn.XLOOKUP(Comuni[[#This Row],[Regione]],Table_0[Regione],Table_0[Guariti])</f>
        <v>1725727</v>
      </c>
      <c r="M201">
        <f>_xlfn.XLOOKUP(Comuni[[#This Row],[Regione]],Table_0[Regione],Table_0[Deceduti])</f>
        <v>13899</v>
      </c>
      <c r="N201" s="1">
        <f>(Comuni[[#This Row],[Popolazione2011]]/Comuni[[#This Row],[Ammalati TOT]])*100</f>
        <v>1.3497271264476801E-2</v>
      </c>
      <c r="O201">
        <f>_xlfn.XLOOKUP(Comuni[[#This Row],[Regione]],Table_0[Regione],Table_0[TOT AREA])</f>
        <v>6838505</v>
      </c>
      <c r="P201" s="1">
        <f>(Comuni[[#This Row],[Popolazione2011]]/Comuni[[#This Row],[Ammalati AREA]])*100</f>
        <v>3.5387851584520302E-3</v>
      </c>
    </row>
    <row r="202" spans="1:16" x14ac:dyDescent="0.3">
      <c r="A202" t="s">
        <v>205</v>
      </c>
      <c r="B202" t="s">
        <v>8021</v>
      </c>
      <c r="C202" t="s">
        <v>5</v>
      </c>
      <c r="D202">
        <v>1289</v>
      </c>
      <c r="E202" s="1">
        <f>(Comuni[[#This Row],[Popolazione2011]]/SUM(D:D))*100</f>
        <v>2.1691954257272365E-3</v>
      </c>
      <c r="F202">
        <f t="shared" si="3"/>
        <v>4363916</v>
      </c>
      <c r="G202" s="1">
        <f>(Comuni[[#This Row],[Popolazione2011]]/Comuni[[#This Row],[TOT POP REGIONE ]])*100</f>
        <v>2.953769045966971E-2</v>
      </c>
      <c r="H202" t="str">
        <f>IF(Comuni[[#This Row],[Popolazione2011]]&gt;300000,"MAGGIORE","")</f>
        <v/>
      </c>
      <c r="I202" t="str">
        <f>_xlfn.XLOOKUP(Comuni[[#This Row],[Regione]],Ripartizione_geografica[Regione],Ripartizione_geografica[Ripartizione geografica])</f>
        <v>Nord-ovest</v>
      </c>
      <c r="J202">
        <f>_xlfn.XLOOKUP(Comuni[[#This Row],[Regione]],Ripartizione_geografica[Regione],Ripartizione_geografica[Codice Regione])</f>
        <v>1</v>
      </c>
      <c r="K202">
        <f>_xlfn.XLOOKUP(Comuni[[#This Row],[Regione]],Table_0[Regione],Table_0[Totale])</f>
        <v>1792955</v>
      </c>
      <c r="L202">
        <f>_xlfn.XLOOKUP(Comuni[[#This Row],[Regione]],Table_0[Regione],Table_0[Guariti])</f>
        <v>1725727</v>
      </c>
      <c r="M202">
        <f>_xlfn.XLOOKUP(Comuni[[#This Row],[Regione]],Table_0[Regione],Table_0[Deceduti])</f>
        <v>13899</v>
      </c>
      <c r="N202" s="1">
        <f>(Comuni[[#This Row],[Popolazione2011]]/Comuni[[#This Row],[Ammalati TOT]])*100</f>
        <v>7.1892490330209072E-2</v>
      </c>
      <c r="O202">
        <f>_xlfn.XLOOKUP(Comuni[[#This Row],[Regione]],Table_0[Regione],Table_0[TOT AREA])</f>
        <v>6838505</v>
      </c>
      <c r="P202" s="1">
        <f>(Comuni[[#This Row],[Popolazione2011]]/Comuni[[#This Row],[Ammalati AREA]])*100</f>
        <v>1.8849149046465563E-2</v>
      </c>
    </row>
    <row r="203" spans="1:16" x14ac:dyDescent="0.3">
      <c r="A203" t="s">
        <v>206</v>
      </c>
      <c r="B203" t="s">
        <v>8021</v>
      </c>
      <c r="C203" t="s">
        <v>5</v>
      </c>
      <c r="D203">
        <v>781</v>
      </c>
      <c r="E203" s="1">
        <f>(Comuni[[#This Row],[Popolazione2011]]/SUM(D:D))*100</f>
        <v>1.3143069259061069E-3</v>
      </c>
      <c r="F203">
        <f t="shared" si="3"/>
        <v>4363916</v>
      </c>
      <c r="G203" s="1">
        <f>(Comuni[[#This Row],[Popolazione2011]]/Comuni[[#This Row],[TOT POP REGIONE ]])*100</f>
        <v>1.7896769782003136E-2</v>
      </c>
      <c r="H203" t="str">
        <f>IF(Comuni[[#This Row],[Popolazione2011]]&gt;300000,"MAGGIORE","")</f>
        <v/>
      </c>
      <c r="I203" t="str">
        <f>_xlfn.XLOOKUP(Comuni[[#This Row],[Regione]],Ripartizione_geografica[Regione],Ripartizione_geografica[Ripartizione geografica])</f>
        <v>Nord-ovest</v>
      </c>
      <c r="J203">
        <f>_xlfn.XLOOKUP(Comuni[[#This Row],[Regione]],Ripartizione_geografica[Regione],Ripartizione_geografica[Codice Regione])</f>
        <v>1</v>
      </c>
      <c r="K203">
        <f>_xlfn.XLOOKUP(Comuni[[#This Row],[Regione]],Table_0[Regione],Table_0[Totale])</f>
        <v>1792955</v>
      </c>
      <c r="L203">
        <f>_xlfn.XLOOKUP(Comuni[[#This Row],[Regione]],Table_0[Regione],Table_0[Guariti])</f>
        <v>1725727</v>
      </c>
      <c r="M203">
        <f>_xlfn.XLOOKUP(Comuni[[#This Row],[Regione]],Table_0[Regione],Table_0[Deceduti])</f>
        <v>13899</v>
      </c>
      <c r="N203" s="1">
        <f>(Comuni[[#This Row],[Popolazione2011]]/Comuni[[#This Row],[Ammalati TOT]])*100</f>
        <v>4.3559375444447851E-2</v>
      </c>
      <c r="O203">
        <f>_xlfn.XLOOKUP(Comuni[[#This Row],[Regione]],Table_0[Regione],Table_0[TOT AREA])</f>
        <v>6838505</v>
      </c>
      <c r="P203" s="1">
        <f>(Comuni[[#This Row],[Popolazione2011]]/Comuni[[#This Row],[Ammalati AREA]])*100</f>
        <v>1.1420624829549733E-2</v>
      </c>
    </row>
    <row r="204" spans="1:16" x14ac:dyDescent="0.3">
      <c r="A204" t="s">
        <v>207</v>
      </c>
      <c r="B204" t="s">
        <v>8021</v>
      </c>
      <c r="C204" t="s">
        <v>5</v>
      </c>
      <c r="D204">
        <v>548</v>
      </c>
      <c r="E204" s="1">
        <f>(Comuni[[#This Row],[Popolazione2011]]/SUM(D:D))*100</f>
        <v>9.2220255492515564E-4</v>
      </c>
      <c r="F204">
        <f t="shared" si="3"/>
        <v>4363916</v>
      </c>
      <c r="G204" s="1">
        <f>(Comuni[[#This Row],[Popolazione2011]]/Comuni[[#This Row],[TOT POP REGIONE ]])*100</f>
        <v>1.2557528605041892E-2</v>
      </c>
      <c r="H204" t="str">
        <f>IF(Comuni[[#This Row],[Popolazione2011]]&gt;300000,"MAGGIORE","")</f>
        <v/>
      </c>
      <c r="I204" t="str">
        <f>_xlfn.XLOOKUP(Comuni[[#This Row],[Regione]],Ripartizione_geografica[Regione],Ripartizione_geografica[Ripartizione geografica])</f>
        <v>Nord-ovest</v>
      </c>
      <c r="J204">
        <f>_xlfn.XLOOKUP(Comuni[[#This Row],[Regione]],Ripartizione_geografica[Regione],Ripartizione_geografica[Codice Regione])</f>
        <v>1</v>
      </c>
      <c r="K204">
        <f>_xlfn.XLOOKUP(Comuni[[#This Row],[Regione]],Table_0[Regione],Table_0[Totale])</f>
        <v>1792955</v>
      </c>
      <c r="L204">
        <f>_xlfn.XLOOKUP(Comuni[[#This Row],[Regione]],Table_0[Regione],Table_0[Guariti])</f>
        <v>1725727</v>
      </c>
      <c r="M204">
        <f>_xlfn.XLOOKUP(Comuni[[#This Row],[Regione]],Table_0[Regione],Table_0[Deceduti])</f>
        <v>13899</v>
      </c>
      <c r="N204" s="1">
        <f>(Comuni[[#This Row],[Popolazione2011]]/Comuni[[#This Row],[Ammalati TOT]])*100</f>
        <v>3.0564068813773909E-2</v>
      </c>
      <c r="O204">
        <f>_xlfn.XLOOKUP(Comuni[[#This Row],[Regione]],Table_0[Regione],Table_0[TOT AREA])</f>
        <v>6838505</v>
      </c>
      <c r="P204" s="1">
        <f>(Comuni[[#This Row],[Popolazione2011]]/Comuni[[#This Row],[Ammalati AREA]])*100</f>
        <v>8.013447383602117E-3</v>
      </c>
    </row>
    <row r="205" spans="1:16" x14ac:dyDescent="0.3">
      <c r="A205" t="s">
        <v>208</v>
      </c>
      <c r="B205" t="s">
        <v>8021</v>
      </c>
      <c r="C205" t="s">
        <v>5</v>
      </c>
      <c r="D205">
        <v>331</v>
      </c>
      <c r="E205" s="1">
        <f>(Comuni[[#This Row],[Popolazione2011]]/SUM(D:D))*100</f>
        <v>5.5702380598581479E-4</v>
      </c>
      <c r="F205">
        <f t="shared" si="3"/>
        <v>4363916</v>
      </c>
      <c r="G205" s="1">
        <f>(Comuni[[#This Row],[Popolazione2011]]/Comuni[[#This Row],[TOT POP REGIONE ]])*100</f>
        <v>7.5849305990307783E-3</v>
      </c>
      <c r="H205" t="str">
        <f>IF(Comuni[[#This Row],[Popolazione2011]]&gt;300000,"MAGGIORE","")</f>
        <v/>
      </c>
      <c r="I205" t="str">
        <f>_xlfn.XLOOKUP(Comuni[[#This Row],[Regione]],Ripartizione_geografica[Regione],Ripartizione_geografica[Ripartizione geografica])</f>
        <v>Nord-ovest</v>
      </c>
      <c r="J205">
        <f>_xlfn.XLOOKUP(Comuni[[#This Row],[Regione]],Ripartizione_geografica[Regione],Ripartizione_geografica[Codice Regione])</f>
        <v>1</v>
      </c>
      <c r="K205">
        <f>_xlfn.XLOOKUP(Comuni[[#This Row],[Regione]],Table_0[Regione],Table_0[Totale])</f>
        <v>1792955</v>
      </c>
      <c r="L205">
        <f>_xlfn.XLOOKUP(Comuni[[#This Row],[Regione]],Table_0[Regione],Table_0[Guariti])</f>
        <v>1725727</v>
      </c>
      <c r="M205">
        <f>_xlfn.XLOOKUP(Comuni[[#This Row],[Regione]],Table_0[Regione],Table_0[Deceduti])</f>
        <v>13899</v>
      </c>
      <c r="N205" s="1">
        <f>(Comuni[[#This Row],[Popolazione2011]]/Comuni[[#This Row],[Ammalati TOT]])*100</f>
        <v>1.8461143754305041E-2</v>
      </c>
      <c r="O205">
        <f>_xlfn.XLOOKUP(Comuni[[#This Row],[Regione]],Table_0[Regione],Table_0[TOT AREA])</f>
        <v>6838505</v>
      </c>
      <c r="P205" s="1">
        <f>(Comuni[[#This Row],[Popolazione2011]]/Comuni[[#This Row],[Ammalati AREA]])*100</f>
        <v>4.840239204329016E-3</v>
      </c>
    </row>
    <row r="206" spans="1:16" x14ac:dyDescent="0.3">
      <c r="A206" t="s">
        <v>209</v>
      </c>
      <c r="B206" t="s">
        <v>8021</v>
      </c>
      <c r="C206" t="s">
        <v>5</v>
      </c>
      <c r="D206">
        <v>359</v>
      </c>
      <c r="E206" s="1">
        <f>(Comuni[[#This Row],[Popolazione2011]]/SUM(D:D))*100</f>
        <v>6.0414364455863305E-4</v>
      </c>
      <c r="F206">
        <f t="shared" si="3"/>
        <v>4363916</v>
      </c>
      <c r="G206" s="1">
        <f>(Comuni[[#This Row],[Popolazione2011]]/Comuni[[#This Row],[TOT POP REGIONE ]])*100</f>
        <v>8.2265561481935021E-3</v>
      </c>
      <c r="H206" t="str">
        <f>IF(Comuni[[#This Row],[Popolazione2011]]&gt;300000,"MAGGIORE","")</f>
        <v/>
      </c>
      <c r="I206" t="str">
        <f>_xlfn.XLOOKUP(Comuni[[#This Row],[Regione]],Ripartizione_geografica[Regione],Ripartizione_geografica[Ripartizione geografica])</f>
        <v>Nord-ovest</v>
      </c>
      <c r="J206">
        <f>_xlfn.XLOOKUP(Comuni[[#This Row],[Regione]],Ripartizione_geografica[Regione],Ripartizione_geografica[Codice Regione])</f>
        <v>1</v>
      </c>
      <c r="K206">
        <f>_xlfn.XLOOKUP(Comuni[[#This Row],[Regione]],Table_0[Regione],Table_0[Totale])</f>
        <v>1792955</v>
      </c>
      <c r="L206">
        <f>_xlfn.XLOOKUP(Comuni[[#This Row],[Regione]],Table_0[Regione],Table_0[Guariti])</f>
        <v>1725727</v>
      </c>
      <c r="M206">
        <f>_xlfn.XLOOKUP(Comuni[[#This Row],[Regione]],Table_0[Regione],Table_0[Deceduti])</f>
        <v>13899</v>
      </c>
      <c r="N206" s="1">
        <f>(Comuni[[#This Row],[Popolazione2011]]/Comuni[[#This Row],[Ammalati TOT]])*100</f>
        <v>2.0022811503913929E-2</v>
      </c>
      <c r="O206">
        <f>_xlfn.XLOOKUP(Comuni[[#This Row],[Regione]],Table_0[Regione],Table_0[TOT AREA])</f>
        <v>6838505</v>
      </c>
      <c r="P206" s="1">
        <f>(Comuni[[#This Row],[Popolazione2011]]/Comuni[[#This Row],[Ammalati AREA]])*100</f>
        <v>5.2496854210094162E-3</v>
      </c>
    </row>
    <row r="207" spans="1:16" x14ac:dyDescent="0.3">
      <c r="A207" t="s">
        <v>210</v>
      </c>
      <c r="B207" t="s">
        <v>8021</v>
      </c>
      <c r="C207" t="s">
        <v>5</v>
      </c>
      <c r="D207">
        <v>1048</v>
      </c>
      <c r="E207" s="1">
        <f>(Comuni[[#This Row],[Popolazione2011]]/SUM(D:D))*100</f>
        <v>1.7636282437254803E-3</v>
      </c>
      <c r="F207">
        <f t="shared" si="3"/>
        <v>4363916</v>
      </c>
      <c r="G207" s="1">
        <f>(Comuni[[#This Row],[Popolazione2011]]/Comuni[[#This Row],[TOT POP REGIONE ]])*100</f>
        <v>2.40151276972334E-2</v>
      </c>
      <c r="H207" t="str">
        <f>IF(Comuni[[#This Row],[Popolazione2011]]&gt;300000,"MAGGIORE","")</f>
        <v/>
      </c>
      <c r="I207" t="str">
        <f>_xlfn.XLOOKUP(Comuni[[#This Row],[Regione]],Ripartizione_geografica[Regione],Ripartizione_geografica[Ripartizione geografica])</f>
        <v>Nord-ovest</v>
      </c>
      <c r="J207">
        <f>_xlfn.XLOOKUP(Comuni[[#This Row],[Regione]],Ripartizione_geografica[Regione],Ripartizione_geografica[Codice Regione])</f>
        <v>1</v>
      </c>
      <c r="K207">
        <f>_xlfn.XLOOKUP(Comuni[[#This Row],[Regione]],Table_0[Regione],Table_0[Totale])</f>
        <v>1792955</v>
      </c>
      <c r="L207">
        <f>_xlfn.XLOOKUP(Comuni[[#This Row],[Regione]],Table_0[Regione],Table_0[Guariti])</f>
        <v>1725727</v>
      </c>
      <c r="M207">
        <f>_xlfn.XLOOKUP(Comuni[[#This Row],[Regione]],Table_0[Regione],Table_0[Deceduti])</f>
        <v>13899</v>
      </c>
      <c r="N207" s="1">
        <f>(Comuni[[#This Row],[Popolazione2011]]/Comuni[[#This Row],[Ammalati TOT]])*100</f>
        <v>5.845099291393259E-2</v>
      </c>
      <c r="O207">
        <f>_xlfn.XLOOKUP(Comuni[[#This Row],[Regione]],Table_0[Regione],Table_0[TOT AREA])</f>
        <v>6838505</v>
      </c>
      <c r="P207" s="1">
        <f>(Comuni[[#This Row],[Popolazione2011]]/Comuni[[#This Row],[Ammalati AREA]])*100</f>
        <v>1.5324986967180692E-2</v>
      </c>
    </row>
    <row r="208" spans="1:16" x14ac:dyDescent="0.3">
      <c r="A208" t="s">
        <v>211</v>
      </c>
      <c r="B208" t="s">
        <v>8021</v>
      </c>
      <c r="C208" t="s">
        <v>5</v>
      </c>
      <c r="D208">
        <v>1689</v>
      </c>
      <c r="E208" s="1">
        <f>(Comuni[[#This Row],[Popolazione2011]]/SUM(D:D))*100</f>
        <v>2.8423359767674964E-3</v>
      </c>
      <c r="F208">
        <f t="shared" si="3"/>
        <v>4363916</v>
      </c>
      <c r="G208" s="1">
        <f>(Comuni[[#This Row],[Popolazione2011]]/Comuni[[#This Row],[TOT POP REGIONE ]])*100</f>
        <v>3.8703769733422919E-2</v>
      </c>
      <c r="H208" t="str">
        <f>IF(Comuni[[#This Row],[Popolazione2011]]&gt;300000,"MAGGIORE","")</f>
        <v/>
      </c>
      <c r="I208" t="str">
        <f>_xlfn.XLOOKUP(Comuni[[#This Row],[Regione]],Ripartizione_geografica[Regione],Ripartizione_geografica[Ripartizione geografica])</f>
        <v>Nord-ovest</v>
      </c>
      <c r="J208">
        <f>_xlfn.XLOOKUP(Comuni[[#This Row],[Regione]],Ripartizione_geografica[Regione],Ripartizione_geografica[Codice Regione])</f>
        <v>1</v>
      </c>
      <c r="K208">
        <f>_xlfn.XLOOKUP(Comuni[[#This Row],[Regione]],Table_0[Regione],Table_0[Totale])</f>
        <v>1792955</v>
      </c>
      <c r="L208">
        <f>_xlfn.XLOOKUP(Comuni[[#This Row],[Regione]],Table_0[Regione],Table_0[Guariti])</f>
        <v>1725727</v>
      </c>
      <c r="M208">
        <f>_xlfn.XLOOKUP(Comuni[[#This Row],[Regione]],Table_0[Regione],Table_0[Deceduti])</f>
        <v>13899</v>
      </c>
      <c r="N208" s="1">
        <f>(Comuni[[#This Row],[Popolazione2011]]/Comuni[[#This Row],[Ammalati TOT]])*100</f>
        <v>9.4202029610336011E-2</v>
      </c>
      <c r="O208">
        <f>_xlfn.XLOOKUP(Comuni[[#This Row],[Regione]],Table_0[Regione],Table_0[TOT AREA])</f>
        <v>6838505</v>
      </c>
      <c r="P208" s="1">
        <f>(Comuni[[#This Row],[Popolazione2011]]/Comuni[[#This Row],[Ammalati AREA]])*100</f>
        <v>2.4698380713328423E-2</v>
      </c>
    </row>
    <row r="209" spans="1:16" x14ac:dyDescent="0.3">
      <c r="A209" t="s">
        <v>212</v>
      </c>
      <c r="B209" t="s">
        <v>8021</v>
      </c>
      <c r="C209" t="s">
        <v>5</v>
      </c>
      <c r="D209">
        <v>67</v>
      </c>
      <c r="E209" s="1">
        <f>(Comuni[[#This Row],[Popolazione2011]]/SUM(D:D))*100</f>
        <v>1.127510422992435E-4</v>
      </c>
      <c r="F209">
        <f t="shared" si="3"/>
        <v>4363916</v>
      </c>
      <c r="G209" s="1">
        <f>(Comuni[[#This Row],[Popolazione2011]]/Comuni[[#This Row],[TOT POP REGIONE ]])*100</f>
        <v>1.5353182783536621E-3</v>
      </c>
      <c r="H209" t="str">
        <f>IF(Comuni[[#This Row],[Popolazione2011]]&gt;300000,"MAGGIORE","")</f>
        <v/>
      </c>
      <c r="I209" t="str">
        <f>_xlfn.XLOOKUP(Comuni[[#This Row],[Regione]],Ripartizione_geografica[Regione],Ripartizione_geografica[Ripartizione geografica])</f>
        <v>Nord-ovest</v>
      </c>
      <c r="J209">
        <f>_xlfn.XLOOKUP(Comuni[[#This Row],[Regione]],Ripartizione_geografica[Regione],Ripartizione_geografica[Codice Regione])</f>
        <v>1</v>
      </c>
      <c r="K209">
        <f>_xlfn.XLOOKUP(Comuni[[#This Row],[Regione]],Table_0[Regione],Table_0[Totale])</f>
        <v>1792955</v>
      </c>
      <c r="L209">
        <f>_xlfn.XLOOKUP(Comuni[[#This Row],[Regione]],Table_0[Regione],Table_0[Guariti])</f>
        <v>1725727</v>
      </c>
      <c r="M209">
        <f>_xlfn.XLOOKUP(Comuni[[#This Row],[Regione]],Table_0[Regione],Table_0[Deceduti])</f>
        <v>13899</v>
      </c>
      <c r="N209" s="1">
        <f>(Comuni[[#This Row],[Popolazione2011]]/Comuni[[#This Row],[Ammalati TOT]])*100</f>
        <v>3.7368478294212623E-3</v>
      </c>
      <c r="O209">
        <f>_xlfn.XLOOKUP(Comuni[[#This Row],[Regione]],Table_0[Regione],Table_0[TOT AREA])</f>
        <v>6838505</v>
      </c>
      <c r="P209" s="1">
        <f>(Comuni[[#This Row],[Popolazione2011]]/Comuni[[#This Row],[Ammalati AREA]])*100</f>
        <v>9.7974630419952894E-4</v>
      </c>
    </row>
    <row r="210" spans="1:16" x14ac:dyDescent="0.3">
      <c r="A210" t="s">
        <v>213</v>
      </c>
      <c r="B210" t="s">
        <v>8021</v>
      </c>
      <c r="C210" t="s">
        <v>5</v>
      </c>
      <c r="D210">
        <v>1159</v>
      </c>
      <c r="E210" s="1">
        <f>(Comuni[[#This Row],[Popolazione2011]]/SUM(D:D))*100</f>
        <v>1.9504247466391523E-3</v>
      </c>
      <c r="F210">
        <f t="shared" si="3"/>
        <v>4363916</v>
      </c>
      <c r="G210" s="1">
        <f>(Comuni[[#This Row],[Popolazione2011]]/Comuni[[#This Row],[TOT POP REGIONE ]])*100</f>
        <v>2.6558714695699915E-2</v>
      </c>
      <c r="H210" t="str">
        <f>IF(Comuni[[#This Row],[Popolazione2011]]&gt;300000,"MAGGIORE","")</f>
        <v/>
      </c>
      <c r="I210" t="str">
        <f>_xlfn.XLOOKUP(Comuni[[#This Row],[Regione]],Ripartizione_geografica[Regione],Ripartizione_geografica[Ripartizione geografica])</f>
        <v>Nord-ovest</v>
      </c>
      <c r="J210">
        <f>_xlfn.XLOOKUP(Comuni[[#This Row],[Regione]],Ripartizione_geografica[Regione],Ripartizione_geografica[Codice Regione])</f>
        <v>1</v>
      </c>
      <c r="K210">
        <f>_xlfn.XLOOKUP(Comuni[[#This Row],[Regione]],Table_0[Regione],Table_0[Totale])</f>
        <v>1792955</v>
      </c>
      <c r="L210">
        <f>_xlfn.XLOOKUP(Comuni[[#This Row],[Regione]],Table_0[Regione],Table_0[Guariti])</f>
        <v>1725727</v>
      </c>
      <c r="M210">
        <f>_xlfn.XLOOKUP(Comuni[[#This Row],[Regione]],Table_0[Regione],Table_0[Deceduti])</f>
        <v>13899</v>
      </c>
      <c r="N210" s="1">
        <f>(Comuni[[#This Row],[Popolazione2011]]/Comuni[[#This Row],[Ammalati TOT]])*100</f>
        <v>6.4641890064167817E-2</v>
      </c>
      <c r="O210">
        <f>_xlfn.XLOOKUP(Comuni[[#This Row],[Regione]],Table_0[Regione],Table_0[TOT AREA])</f>
        <v>6838505</v>
      </c>
      <c r="P210" s="1">
        <f>(Comuni[[#This Row],[Popolazione2011]]/Comuni[[#This Row],[Ammalati AREA]])*100</f>
        <v>1.6948148754735135E-2</v>
      </c>
    </row>
    <row r="211" spans="1:16" x14ac:dyDescent="0.3">
      <c r="A211" t="s">
        <v>214</v>
      </c>
      <c r="B211" t="s">
        <v>8021</v>
      </c>
      <c r="C211" t="s">
        <v>5</v>
      </c>
      <c r="D211">
        <v>19245</v>
      </c>
      <c r="E211" s="1">
        <f>(Comuni[[#This Row],[Popolazione2011]]/SUM(D:D))*100</f>
        <v>3.2386474761924494E-2</v>
      </c>
      <c r="F211">
        <f t="shared" si="3"/>
        <v>4363916</v>
      </c>
      <c r="G211" s="1">
        <f>(Comuni[[#This Row],[Popolazione2011]]/Comuni[[#This Row],[TOT POP REGIONE ]])*100</f>
        <v>0.44100298905845114</v>
      </c>
      <c r="H211" t="str">
        <f>IF(Comuni[[#This Row],[Popolazione2011]]&gt;300000,"MAGGIORE","")</f>
        <v/>
      </c>
      <c r="I211" t="str">
        <f>_xlfn.XLOOKUP(Comuni[[#This Row],[Regione]],Ripartizione_geografica[Regione],Ripartizione_geografica[Ripartizione geografica])</f>
        <v>Nord-ovest</v>
      </c>
      <c r="J211">
        <f>_xlfn.XLOOKUP(Comuni[[#This Row],[Regione]],Ripartizione_geografica[Regione],Ripartizione_geografica[Codice Regione])</f>
        <v>1</v>
      </c>
      <c r="K211">
        <f>_xlfn.XLOOKUP(Comuni[[#This Row],[Regione]],Table_0[Regione],Table_0[Totale])</f>
        <v>1792955</v>
      </c>
      <c r="L211">
        <f>_xlfn.XLOOKUP(Comuni[[#This Row],[Regione]],Table_0[Regione],Table_0[Guariti])</f>
        <v>1725727</v>
      </c>
      <c r="M211">
        <f>_xlfn.XLOOKUP(Comuni[[#This Row],[Regione]],Table_0[Regione],Table_0[Deceduti])</f>
        <v>13899</v>
      </c>
      <c r="N211" s="1">
        <f>(Comuni[[#This Row],[Popolazione2011]]/Comuni[[#This Row],[Ammalati TOT]])*100</f>
        <v>1.0733677086151074</v>
      </c>
      <c r="O211">
        <f>_xlfn.XLOOKUP(Comuni[[#This Row],[Regione]],Table_0[Regione],Table_0[TOT AREA])</f>
        <v>6838505</v>
      </c>
      <c r="P211" s="1">
        <f>(Comuni[[#This Row],[Popolazione2011]]/Comuni[[#This Row],[Ammalati AREA]])*100</f>
        <v>0.28142115857193933</v>
      </c>
    </row>
    <row r="212" spans="1:16" x14ac:dyDescent="0.3">
      <c r="A212" t="s">
        <v>215</v>
      </c>
      <c r="B212" t="s">
        <v>8021</v>
      </c>
      <c r="C212" t="s">
        <v>5</v>
      </c>
      <c r="D212">
        <v>4207</v>
      </c>
      <c r="E212" s="1">
        <f>(Comuni[[#This Row],[Popolazione2011]]/SUM(D:D))*100</f>
        <v>7.0797557455659302E-3</v>
      </c>
      <c r="F212">
        <f t="shared" si="3"/>
        <v>4363916</v>
      </c>
      <c r="G212" s="1">
        <f>(Comuni[[#This Row],[Popolazione2011]]/Comuni[[#This Row],[TOT POP REGIONE ]])*100</f>
        <v>9.640423876169936E-2</v>
      </c>
      <c r="H212" t="str">
        <f>IF(Comuni[[#This Row],[Popolazione2011]]&gt;300000,"MAGGIORE","")</f>
        <v/>
      </c>
      <c r="I212" t="str">
        <f>_xlfn.XLOOKUP(Comuni[[#This Row],[Regione]],Ripartizione_geografica[Regione],Ripartizione_geografica[Ripartizione geografica])</f>
        <v>Nord-ovest</v>
      </c>
      <c r="J212">
        <f>_xlfn.XLOOKUP(Comuni[[#This Row],[Regione]],Ripartizione_geografica[Regione],Ripartizione_geografica[Codice Regione])</f>
        <v>1</v>
      </c>
      <c r="K212">
        <f>_xlfn.XLOOKUP(Comuni[[#This Row],[Regione]],Table_0[Regione],Table_0[Totale])</f>
        <v>1792955</v>
      </c>
      <c r="L212">
        <f>_xlfn.XLOOKUP(Comuni[[#This Row],[Regione]],Table_0[Regione],Table_0[Guariti])</f>
        <v>1725727</v>
      </c>
      <c r="M212">
        <f>_xlfn.XLOOKUP(Comuni[[#This Row],[Regione]],Table_0[Regione],Table_0[Deceduti])</f>
        <v>13899</v>
      </c>
      <c r="N212" s="1">
        <f>(Comuni[[#This Row],[Popolazione2011]]/Comuni[[#This Row],[Ammalati TOT]])*100</f>
        <v>0.23464057937873511</v>
      </c>
      <c r="O212">
        <f>_xlfn.XLOOKUP(Comuni[[#This Row],[Regione]],Table_0[Regione],Table_0[TOT AREA])</f>
        <v>6838505</v>
      </c>
      <c r="P212" s="1">
        <f>(Comuni[[#This Row],[Popolazione2011]]/Comuni[[#This Row],[Ammalati AREA]])*100</f>
        <v>6.1519294056230134E-2</v>
      </c>
    </row>
    <row r="213" spans="1:16" x14ac:dyDescent="0.3">
      <c r="A213" t="s">
        <v>216</v>
      </c>
      <c r="B213" t="s">
        <v>8021</v>
      </c>
      <c r="C213" t="s">
        <v>5</v>
      </c>
      <c r="D213">
        <v>2666</v>
      </c>
      <c r="E213" s="1">
        <f>(Comuni[[#This Row],[Popolazione2011]]/SUM(D:D))*100</f>
        <v>4.4864817726833301E-3</v>
      </c>
      <c r="F213">
        <f t="shared" si="3"/>
        <v>4363916</v>
      </c>
      <c r="G213" s="1">
        <f>(Comuni[[#This Row],[Popolazione2011]]/Comuni[[#This Row],[TOT POP REGIONE ]])*100</f>
        <v>6.109191835956513E-2</v>
      </c>
      <c r="H213" t="str">
        <f>IF(Comuni[[#This Row],[Popolazione2011]]&gt;300000,"MAGGIORE","")</f>
        <v/>
      </c>
      <c r="I213" t="str">
        <f>_xlfn.XLOOKUP(Comuni[[#This Row],[Regione]],Ripartizione_geografica[Regione],Ripartizione_geografica[Ripartizione geografica])</f>
        <v>Nord-ovest</v>
      </c>
      <c r="J213">
        <f>_xlfn.XLOOKUP(Comuni[[#This Row],[Regione]],Ripartizione_geografica[Regione],Ripartizione_geografica[Codice Regione])</f>
        <v>1</v>
      </c>
      <c r="K213">
        <f>_xlfn.XLOOKUP(Comuni[[#This Row],[Regione]],Table_0[Regione],Table_0[Totale])</f>
        <v>1792955</v>
      </c>
      <c r="L213">
        <f>_xlfn.XLOOKUP(Comuni[[#This Row],[Regione]],Table_0[Regione],Table_0[Guariti])</f>
        <v>1725727</v>
      </c>
      <c r="M213">
        <f>_xlfn.XLOOKUP(Comuni[[#This Row],[Regione]],Table_0[Regione],Table_0[Deceduti])</f>
        <v>13899</v>
      </c>
      <c r="N213" s="1">
        <f>(Comuni[[#This Row],[Popolazione2011]]/Comuni[[#This Row],[Ammalati TOT]])*100</f>
        <v>0.14869307930204606</v>
      </c>
      <c r="O213">
        <f>_xlfn.XLOOKUP(Comuni[[#This Row],[Regione]],Table_0[Regione],Table_0[TOT AREA])</f>
        <v>6838505</v>
      </c>
      <c r="P213" s="1">
        <f>(Comuni[[#This Row],[Popolazione2011]]/Comuni[[#This Row],[Ammalati AREA]])*100</f>
        <v>3.8985129059640959E-2</v>
      </c>
    </row>
    <row r="214" spans="1:16" x14ac:dyDescent="0.3">
      <c r="A214" t="s">
        <v>217</v>
      </c>
      <c r="B214" t="s">
        <v>8021</v>
      </c>
      <c r="C214" t="s">
        <v>5</v>
      </c>
      <c r="D214">
        <v>12356</v>
      </c>
      <c r="E214" s="1">
        <f>(Comuni[[#This Row],[Popolazione2011]]/SUM(D:D))*100</f>
        <v>2.0793311621633618E-2</v>
      </c>
      <c r="F214">
        <f t="shared" si="3"/>
        <v>4363916</v>
      </c>
      <c r="G214" s="1">
        <f>(Comuni[[#This Row],[Popolazione2011]]/Comuni[[#This Row],[TOT POP REGIONE ]])*100</f>
        <v>0.28314018876623659</v>
      </c>
      <c r="H214" t="str">
        <f>IF(Comuni[[#This Row],[Popolazione2011]]&gt;300000,"MAGGIORE","")</f>
        <v/>
      </c>
      <c r="I214" t="str">
        <f>_xlfn.XLOOKUP(Comuni[[#This Row],[Regione]],Ripartizione_geografica[Regione],Ripartizione_geografica[Ripartizione geografica])</f>
        <v>Nord-ovest</v>
      </c>
      <c r="J214">
        <f>_xlfn.XLOOKUP(Comuni[[#This Row],[Regione]],Ripartizione_geografica[Regione],Ripartizione_geografica[Codice Regione])</f>
        <v>1</v>
      </c>
      <c r="K214">
        <f>_xlfn.XLOOKUP(Comuni[[#This Row],[Regione]],Table_0[Regione],Table_0[Totale])</f>
        <v>1792955</v>
      </c>
      <c r="L214">
        <f>_xlfn.XLOOKUP(Comuni[[#This Row],[Regione]],Table_0[Regione],Table_0[Guariti])</f>
        <v>1725727</v>
      </c>
      <c r="M214">
        <f>_xlfn.XLOOKUP(Comuni[[#This Row],[Regione]],Table_0[Regione],Table_0[Deceduti])</f>
        <v>13899</v>
      </c>
      <c r="N214" s="1">
        <f>(Comuni[[#This Row],[Popolazione2011]]/Comuni[[#This Row],[Ammalati TOT]])*100</f>
        <v>0.6891416683631213</v>
      </c>
      <c r="O214">
        <f>_xlfn.XLOOKUP(Comuni[[#This Row],[Regione]],Table_0[Regione],Table_0[TOT AREA])</f>
        <v>6838505</v>
      </c>
      <c r="P214" s="1">
        <f>(Comuni[[#This Row],[Popolazione2011]]/Comuni[[#This Row],[Ammalati AREA]])*100</f>
        <v>0.18068276618939375</v>
      </c>
    </row>
    <row r="215" spans="1:16" x14ac:dyDescent="0.3">
      <c r="A215" t="s">
        <v>218</v>
      </c>
      <c r="B215" t="s">
        <v>8021</v>
      </c>
      <c r="C215" t="s">
        <v>5</v>
      </c>
      <c r="D215">
        <v>1626</v>
      </c>
      <c r="E215" s="1">
        <f>(Comuni[[#This Row],[Popolazione2011]]/SUM(D:D))*100</f>
        <v>2.7363163399786554E-3</v>
      </c>
      <c r="F215">
        <f t="shared" si="3"/>
        <v>4363916</v>
      </c>
      <c r="G215" s="1">
        <f>(Comuni[[#This Row],[Popolazione2011]]/Comuni[[#This Row],[TOT POP REGIONE ]])*100</f>
        <v>3.7260112247806787E-2</v>
      </c>
      <c r="H215" t="str">
        <f>IF(Comuni[[#This Row],[Popolazione2011]]&gt;300000,"MAGGIORE","")</f>
        <v/>
      </c>
      <c r="I215" t="str">
        <f>_xlfn.XLOOKUP(Comuni[[#This Row],[Regione]],Ripartizione_geografica[Regione],Ripartizione_geografica[Ripartizione geografica])</f>
        <v>Nord-ovest</v>
      </c>
      <c r="J215">
        <f>_xlfn.XLOOKUP(Comuni[[#This Row],[Regione]],Ripartizione_geografica[Regione],Ripartizione_geografica[Codice Regione])</f>
        <v>1</v>
      </c>
      <c r="K215">
        <f>_xlfn.XLOOKUP(Comuni[[#This Row],[Regione]],Table_0[Regione],Table_0[Totale])</f>
        <v>1792955</v>
      </c>
      <c r="L215">
        <f>_xlfn.XLOOKUP(Comuni[[#This Row],[Regione]],Table_0[Regione],Table_0[Guariti])</f>
        <v>1725727</v>
      </c>
      <c r="M215">
        <f>_xlfn.XLOOKUP(Comuni[[#This Row],[Regione]],Table_0[Regione],Table_0[Deceduti])</f>
        <v>13899</v>
      </c>
      <c r="N215" s="1">
        <f>(Comuni[[#This Row],[Popolazione2011]]/Comuni[[#This Row],[Ammalati TOT]])*100</f>
        <v>9.0688277173716025E-2</v>
      </c>
      <c r="O215">
        <f>_xlfn.XLOOKUP(Comuni[[#This Row],[Regione]],Table_0[Regione],Table_0[TOT AREA])</f>
        <v>6838505</v>
      </c>
      <c r="P215" s="1">
        <f>(Comuni[[#This Row],[Popolazione2011]]/Comuni[[#This Row],[Ammalati AREA]])*100</f>
        <v>2.3777126725797525E-2</v>
      </c>
    </row>
    <row r="216" spans="1:16" x14ac:dyDescent="0.3">
      <c r="A216" t="s">
        <v>219</v>
      </c>
      <c r="B216" t="s">
        <v>8021</v>
      </c>
      <c r="C216" t="s">
        <v>5</v>
      </c>
      <c r="D216">
        <v>48632</v>
      </c>
      <c r="E216" s="1">
        <f>(Comuni[[#This Row],[Popolazione2011]]/SUM(D:D))*100</f>
        <v>8.1840428195474768E-2</v>
      </c>
      <c r="F216">
        <f t="shared" si="3"/>
        <v>4363916</v>
      </c>
      <c r="G216" s="1">
        <f>(Comuni[[#This Row],[Popolazione2011]]/Comuni[[#This Row],[TOT POP REGIONE ]])*100</f>
        <v>1.1144119181029148</v>
      </c>
      <c r="H216" t="str">
        <f>IF(Comuni[[#This Row],[Popolazione2011]]&gt;300000,"MAGGIORE","")</f>
        <v/>
      </c>
      <c r="I216" t="str">
        <f>_xlfn.XLOOKUP(Comuni[[#This Row],[Regione]],Ripartizione_geografica[Regione],Ripartizione_geografica[Ripartizione geografica])</f>
        <v>Nord-ovest</v>
      </c>
      <c r="J216">
        <f>_xlfn.XLOOKUP(Comuni[[#This Row],[Regione]],Ripartizione_geografica[Regione],Ripartizione_geografica[Codice Regione])</f>
        <v>1</v>
      </c>
      <c r="K216">
        <f>_xlfn.XLOOKUP(Comuni[[#This Row],[Regione]],Table_0[Regione],Table_0[Totale])</f>
        <v>1792955</v>
      </c>
      <c r="L216">
        <f>_xlfn.XLOOKUP(Comuni[[#This Row],[Regione]],Table_0[Regione],Table_0[Guariti])</f>
        <v>1725727</v>
      </c>
      <c r="M216">
        <f>_xlfn.XLOOKUP(Comuni[[#This Row],[Regione]],Table_0[Regione],Table_0[Deceduti])</f>
        <v>13899</v>
      </c>
      <c r="N216" s="1">
        <f>(Comuni[[#This Row],[Popolazione2011]]/Comuni[[#This Row],[Ammalati TOT]])*100</f>
        <v>2.7123937856778335</v>
      </c>
      <c r="O216">
        <f>_xlfn.XLOOKUP(Comuni[[#This Row],[Regione]],Table_0[Regione],Table_0[TOT AREA])</f>
        <v>6838505</v>
      </c>
      <c r="P216" s="1">
        <f>(Comuni[[#This Row],[Popolazione2011]]/Comuni[[#This Row],[Ammalati AREA]])*100</f>
        <v>0.71114958605718648</v>
      </c>
    </row>
    <row r="217" spans="1:16" x14ac:dyDescent="0.3">
      <c r="A217" t="s">
        <v>220</v>
      </c>
      <c r="B217" t="s">
        <v>8021</v>
      </c>
      <c r="C217" t="s">
        <v>5</v>
      </c>
      <c r="D217">
        <v>2976</v>
      </c>
      <c r="E217" s="1">
        <f>(Comuni[[#This Row],[Popolazione2011]]/SUM(D:D))*100</f>
        <v>5.0081656997395313E-3</v>
      </c>
      <c r="F217">
        <f t="shared" si="3"/>
        <v>4363916</v>
      </c>
      <c r="G217" s="1">
        <f>(Comuni[[#This Row],[Popolazione2011]]/Comuni[[#This Row],[TOT POP REGIONE ]])*100</f>
        <v>6.8195629796723861E-2</v>
      </c>
      <c r="H217" t="str">
        <f>IF(Comuni[[#This Row],[Popolazione2011]]&gt;300000,"MAGGIORE","")</f>
        <v/>
      </c>
      <c r="I217" t="str">
        <f>_xlfn.XLOOKUP(Comuni[[#This Row],[Regione]],Ripartizione_geografica[Regione],Ripartizione_geografica[Ripartizione geografica])</f>
        <v>Nord-ovest</v>
      </c>
      <c r="J217">
        <f>_xlfn.XLOOKUP(Comuni[[#This Row],[Regione]],Ripartizione_geografica[Regione],Ripartizione_geografica[Codice Regione])</f>
        <v>1</v>
      </c>
      <c r="K217">
        <f>_xlfn.XLOOKUP(Comuni[[#This Row],[Regione]],Table_0[Regione],Table_0[Totale])</f>
        <v>1792955</v>
      </c>
      <c r="L217">
        <f>_xlfn.XLOOKUP(Comuni[[#This Row],[Regione]],Table_0[Regione],Table_0[Guariti])</f>
        <v>1725727</v>
      </c>
      <c r="M217">
        <f>_xlfn.XLOOKUP(Comuni[[#This Row],[Regione]],Table_0[Regione],Table_0[Deceduti])</f>
        <v>13899</v>
      </c>
      <c r="N217" s="1">
        <f>(Comuni[[#This Row],[Popolazione2011]]/Comuni[[#This Row],[Ammalati TOT]])*100</f>
        <v>0.16598297224414443</v>
      </c>
      <c r="O217">
        <f>_xlfn.XLOOKUP(Comuni[[#This Row],[Regione]],Table_0[Regione],Table_0[TOT AREA])</f>
        <v>6838505</v>
      </c>
      <c r="P217" s="1">
        <f>(Comuni[[#This Row],[Popolazione2011]]/Comuni[[#This Row],[Ammalati AREA]])*100</f>
        <v>4.3518283601459672E-2</v>
      </c>
    </row>
    <row r="218" spans="1:16" x14ac:dyDescent="0.3">
      <c r="A218" t="s">
        <v>221</v>
      </c>
      <c r="B218" t="s">
        <v>8021</v>
      </c>
      <c r="C218" t="s">
        <v>5</v>
      </c>
      <c r="D218">
        <v>1754</v>
      </c>
      <c r="E218" s="1">
        <f>(Comuni[[#This Row],[Popolazione2011]]/SUM(D:D))*100</f>
        <v>2.9517213163115386E-3</v>
      </c>
      <c r="F218">
        <f t="shared" si="3"/>
        <v>4363916</v>
      </c>
      <c r="G218" s="1">
        <f>(Comuni[[#This Row],[Popolazione2011]]/Comuni[[#This Row],[TOT POP REGIONE ]])*100</f>
        <v>4.0193257615407811E-2</v>
      </c>
      <c r="H218" t="str">
        <f>IF(Comuni[[#This Row],[Popolazione2011]]&gt;300000,"MAGGIORE","")</f>
        <v/>
      </c>
      <c r="I218" t="str">
        <f>_xlfn.XLOOKUP(Comuni[[#This Row],[Regione]],Ripartizione_geografica[Regione],Ripartizione_geografica[Ripartizione geografica])</f>
        <v>Nord-ovest</v>
      </c>
      <c r="J218">
        <f>_xlfn.XLOOKUP(Comuni[[#This Row],[Regione]],Ripartizione_geografica[Regione],Ripartizione_geografica[Codice Regione])</f>
        <v>1</v>
      </c>
      <c r="K218">
        <f>_xlfn.XLOOKUP(Comuni[[#This Row],[Regione]],Table_0[Regione],Table_0[Totale])</f>
        <v>1792955</v>
      </c>
      <c r="L218">
        <f>_xlfn.XLOOKUP(Comuni[[#This Row],[Regione]],Table_0[Regione],Table_0[Guariti])</f>
        <v>1725727</v>
      </c>
      <c r="M218">
        <f>_xlfn.XLOOKUP(Comuni[[#This Row],[Regione]],Table_0[Regione],Table_0[Deceduti])</f>
        <v>13899</v>
      </c>
      <c r="N218" s="1">
        <f>(Comuni[[#This Row],[Popolazione2011]]/Comuni[[#This Row],[Ammalati TOT]])*100</f>
        <v>9.7827329743356645E-2</v>
      </c>
      <c r="O218">
        <f>_xlfn.XLOOKUP(Comuni[[#This Row],[Regione]],Table_0[Regione],Table_0[TOT AREA])</f>
        <v>6838505</v>
      </c>
      <c r="P218" s="1">
        <f>(Comuni[[#This Row],[Popolazione2011]]/Comuni[[#This Row],[Ammalati AREA]])*100</f>
        <v>2.5648880859193639E-2</v>
      </c>
    </row>
    <row r="219" spans="1:16" x14ac:dyDescent="0.3">
      <c r="A219" t="s">
        <v>222</v>
      </c>
      <c r="B219" t="s">
        <v>8021</v>
      </c>
      <c r="C219" t="s">
        <v>5</v>
      </c>
      <c r="D219">
        <v>1989</v>
      </c>
      <c r="E219" s="1">
        <f>(Comuni[[#This Row],[Popolazione2011]]/SUM(D:D))*100</f>
        <v>3.3471913900476906E-3</v>
      </c>
      <c r="F219">
        <f t="shared" si="3"/>
        <v>4363916</v>
      </c>
      <c r="G219" s="1">
        <f>(Comuni[[#This Row],[Popolazione2011]]/Comuni[[#This Row],[TOT POP REGIONE ]])*100</f>
        <v>4.5578329188737825E-2</v>
      </c>
      <c r="H219" t="str">
        <f>IF(Comuni[[#This Row],[Popolazione2011]]&gt;300000,"MAGGIORE","")</f>
        <v/>
      </c>
      <c r="I219" t="str">
        <f>_xlfn.XLOOKUP(Comuni[[#This Row],[Regione]],Ripartizione_geografica[Regione],Ripartizione_geografica[Ripartizione geografica])</f>
        <v>Nord-ovest</v>
      </c>
      <c r="J219">
        <f>_xlfn.XLOOKUP(Comuni[[#This Row],[Regione]],Ripartizione_geografica[Regione],Ripartizione_geografica[Codice Regione])</f>
        <v>1</v>
      </c>
      <c r="K219">
        <f>_xlfn.XLOOKUP(Comuni[[#This Row],[Regione]],Table_0[Regione],Table_0[Totale])</f>
        <v>1792955</v>
      </c>
      <c r="L219">
        <f>_xlfn.XLOOKUP(Comuni[[#This Row],[Regione]],Table_0[Regione],Table_0[Guariti])</f>
        <v>1725727</v>
      </c>
      <c r="M219">
        <f>_xlfn.XLOOKUP(Comuni[[#This Row],[Regione]],Table_0[Regione],Table_0[Deceduti])</f>
        <v>13899</v>
      </c>
      <c r="N219" s="1">
        <f>(Comuni[[#This Row],[Popolazione2011]]/Comuni[[#This Row],[Ammalati TOT]])*100</f>
        <v>0.11093418407043122</v>
      </c>
      <c r="O219">
        <f>_xlfn.XLOOKUP(Comuni[[#This Row],[Regione]],Table_0[Regione],Table_0[TOT AREA])</f>
        <v>6838505</v>
      </c>
      <c r="P219" s="1">
        <f>(Comuni[[#This Row],[Popolazione2011]]/Comuni[[#This Row],[Ammalati AREA]])*100</f>
        <v>2.9085304463475566E-2</v>
      </c>
    </row>
    <row r="220" spans="1:16" x14ac:dyDescent="0.3">
      <c r="A220" t="s">
        <v>223</v>
      </c>
      <c r="B220" t="s">
        <v>8021</v>
      </c>
      <c r="C220" t="s">
        <v>5</v>
      </c>
      <c r="D220">
        <v>2937</v>
      </c>
      <c r="E220" s="1">
        <f>(Comuni[[#This Row],[Popolazione2011]]/SUM(D:D))*100</f>
        <v>4.9425344960131066E-3</v>
      </c>
      <c r="F220">
        <f t="shared" si="3"/>
        <v>4363916</v>
      </c>
      <c r="G220" s="1">
        <f>(Comuni[[#This Row],[Popolazione2011]]/Comuni[[#This Row],[TOT POP REGIONE ]])*100</f>
        <v>6.730193706753293E-2</v>
      </c>
      <c r="H220" t="str">
        <f>IF(Comuni[[#This Row],[Popolazione2011]]&gt;300000,"MAGGIORE","")</f>
        <v/>
      </c>
      <c r="I220" t="str">
        <f>_xlfn.XLOOKUP(Comuni[[#This Row],[Regione]],Ripartizione_geografica[Regione],Ripartizione_geografica[Ripartizione geografica])</f>
        <v>Nord-ovest</v>
      </c>
      <c r="J220">
        <f>_xlfn.XLOOKUP(Comuni[[#This Row],[Regione]],Ripartizione_geografica[Regione],Ripartizione_geografica[Codice Regione])</f>
        <v>1</v>
      </c>
      <c r="K220">
        <f>_xlfn.XLOOKUP(Comuni[[#This Row],[Regione]],Table_0[Regione],Table_0[Totale])</f>
        <v>1792955</v>
      </c>
      <c r="L220">
        <f>_xlfn.XLOOKUP(Comuni[[#This Row],[Regione]],Table_0[Regione],Table_0[Guariti])</f>
        <v>1725727</v>
      </c>
      <c r="M220">
        <f>_xlfn.XLOOKUP(Comuni[[#This Row],[Regione]],Table_0[Regione],Table_0[Deceduti])</f>
        <v>13899</v>
      </c>
      <c r="N220" s="1">
        <f>(Comuni[[#This Row],[Popolazione2011]]/Comuni[[#This Row],[Ammalati TOT]])*100</f>
        <v>0.16380779216433206</v>
      </c>
      <c r="O220">
        <f>_xlfn.XLOOKUP(Comuni[[#This Row],[Regione]],Table_0[Regione],Table_0[TOT AREA])</f>
        <v>6838505</v>
      </c>
      <c r="P220" s="1">
        <f>(Comuni[[#This Row],[Popolazione2011]]/Comuni[[#This Row],[Ammalati AREA]])*100</f>
        <v>4.2947983513940545E-2</v>
      </c>
    </row>
    <row r="221" spans="1:16" x14ac:dyDescent="0.3">
      <c r="A221" t="s">
        <v>224</v>
      </c>
      <c r="B221" t="s">
        <v>8021</v>
      </c>
      <c r="C221" t="s">
        <v>5</v>
      </c>
      <c r="D221">
        <v>313</v>
      </c>
      <c r="E221" s="1">
        <f>(Comuni[[#This Row],[Popolazione2011]]/SUM(D:D))*100</f>
        <v>5.2673248118900316E-4</v>
      </c>
      <c r="F221">
        <f t="shared" si="3"/>
        <v>4363916</v>
      </c>
      <c r="G221" s="1">
        <f>(Comuni[[#This Row],[Popolazione2011]]/Comuni[[#This Row],[TOT POP REGIONE ]])*100</f>
        <v>7.1724570317118841E-3</v>
      </c>
      <c r="H221" t="str">
        <f>IF(Comuni[[#This Row],[Popolazione2011]]&gt;300000,"MAGGIORE","")</f>
        <v/>
      </c>
      <c r="I221" t="str">
        <f>_xlfn.XLOOKUP(Comuni[[#This Row],[Regione]],Ripartizione_geografica[Regione],Ripartizione_geografica[Ripartizione geografica])</f>
        <v>Nord-ovest</v>
      </c>
      <c r="J221">
        <f>_xlfn.XLOOKUP(Comuni[[#This Row],[Regione]],Ripartizione_geografica[Regione],Ripartizione_geografica[Codice Regione])</f>
        <v>1</v>
      </c>
      <c r="K221">
        <f>_xlfn.XLOOKUP(Comuni[[#This Row],[Regione]],Table_0[Regione],Table_0[Totale])</f>
        <v>1792955</v>
      </c>
      <c r="L221">
        <f>_xlfn.XLOOKUP(Comuni[[#This Row],[Regione]],Table_0[Regione],Table_0[Guariti])</f>
        <v>1725727</v>
      </c>
      <c r="M221">
        <f>_xlfn.XLOOKUP(Comuni[[#This Row],[Regione]],Table_0[Regione],Table_0[Deceduti])</f>
        <v>13899</v>
      </c>
      <c r="N221" s="1">
        <f>(Comuni[[#This Row],[Popolazione2011]]/Comuni[[#This Row],[Ammalati TOT]])*100</f>
        <v>1.7457214486699332E-2</v>
      </c>
      <c r="O221">
        <f>_xlfn.XLOOKUP(Comuni[[#This Row],[Regione]],Table_0[Regione],Table_0[TOT AREA])</f>
        <v>6838505</v>
      </c>
      <c r="P221" s="1">
        <f>(Comuni[[#This Row],[Popolazione2011]]/Comuni[[#This Row],[Ammalati AREA]])*100</f>
        <v>4.5770237793201878E-3</v>
      </c>
    </row>
    <row r="222" spans="1:16" x14ac:dyDescent="0.3">
      <c r="A222" t="s">
        <v>225</v>
      </c>
      <c r="B222" t="s">
        <v>8021</v>
      </c>
      <c r="C222" t="s">
        <v>5</v>
      </c>
      <c r="D222">
        <v>1834</v>
      </c>
      <c r="E222" s="1">
        <f>(Comuni[[#This Row],[Popolazione2011]]/SUM(D:D))*100</f>
        <v>3.0863494265195904E-3</v>
      </c>
      <c r="F222">
        <f t="shared" si="3"/>
        <v>4363916</v>
      </c>
      <c r="G222" s="1">
        <f>(Comuni[[#This Row],[Popolazione2011]]/Comuni[[#This Row],[TOT POP REGIONE ]])*100</f>
        <v>4.2026473470158456E-2</v>
      </c>
      <c r="H222" t="str">
        <f>IF(Comuni[[#This Row],[Popolazione2011]]&gt;300000,"MAGGIORE","")</f>
        <v/>
      </c>
      <c r="I222" t="str">
        <f>_xlfn.XLOOKUP(Comuni[[#This Row],[Regione]],Ripartizione_geografica[Regione],Ripartizione_geografica[Ripartizione geografica])</f>
        <v>Nord-ovest</v>
      </c>
      <c r="J222">
        <f>_xlfn.XLOOKUP(Comuni[[#This Row],[Regione]],Ripartizione_geografica[Regione],Ripartizione_geografica[Codice Regione])</f>
        <v>1</v>
      </c>
      <c r="K222">
        <f>_xlfn.XLOOKUP(Comuni[[#This Row],[Regione]],Table_0[Regione],Table_0[Totale])</f>
        <v>1792955</v>
      </c>
      <c r="L222">
        <f>_xlfn.XLOOKUP(Comuni[[#This Row],[Regione]],Table_0[Regione],Table_0[Guariti])</f>
        <v>1725727</v>
      </c>
      <c r="M222">
        <f>_xlfn.XLOOKUP(Comuni[[#This Row],[Regione]],Table_0[Regione],Table_0[Deceduti])</f>
        <v>13899</v>
      </c>
      <c r="N222" s="1">
        <f>(Comuni[[#This Row],[Popolazione2011]]/Comuni[[#This Row],[Ammalati TOT]])*100</f>
        <v>0.10228923759938204</v>
      </c>
      <c r="O222">
        <f>_xlfn.XLOOKUP(Comuni[[#This Row],[Regione]],Table_0[Regione],Table_0[TOT AREA])</f>
        <v>6838505</v>
      </c>
      <c r="P222" s="1">
        <f>(Comuni[[#This Row],[Popolazione2011]]/Comuni[[#This Row],[Ammalati AREA]])*100</f>
        <v>2.6818727192566214E-2</v>
      </c>
    </row>
    <row r="223" spans="1:16" x14ac:dyDescent="0.3">
      <c r="A223" t="s">
        <v>226</v>
      </c>
      <c r="B223" t="s">
        <v>8021</v>
      </c>
      <c r="C223" t="s">
        <v>5</v>
      </c>
      <c r="D223">
        <v>255</v>
      </c>
      <c r="E223" s="1">
        <f>(Comuni[[#This Row],[Popolazione2011]]/SUM(D:D))*100</f>
        <v>4.2912710128816548E-4</v>
      </c>
      <c r="F223">
        <f t="shared" si="3"/>
        <v>4363916</v>
      </c>
      <c r="G223" s="1">
        <f>(Comuni[[#This Row],[Popolazione2011]]/Comuni[[#This Row],[TOT POP REGIONE ]])*100</f>
        <v>5.8433755370176695E-3</v>
      </c>
      <c r="H223" t="str">
        <f>IF(Comuni[[#This Row],[Popolazione2011]]&gt;300000,"MAGGIORE","")</f>
        <v/>
      </c>
      <c r="I223" t="str">
        <f>_xlfn.XLOOKUP(Comuni[[#This Row],[Regione]],Ripartizione_geografica[Regione],Ripartizione_geografica[Ripartizione geografica])</f>
        <v>Nord-ovest</v>
      </c>
      <c r="J223">
        <f>_xlfn.XLOOKUP(Comuni[[#This Row],[Regione]],Ripartizione_geografica[Regione],Ripartizione_geografica[Codice Regione])</f>
        <v>1</v>
      </c>
      <c r="K223">
        <f>_xlfn.XLOOKUP(Comuni[[#This Row],[Regione]],Table_0[Regione],Table_0[Totale])</f>
        <v>1792955</v>
      </c>
      <c r="L223">
        <f>_xlfn.XLOOKUP(Comuni[[#This Row],[Regione]],Table_0[Regione],Table_0[Guariti])</f>
        <v>1725727</v>
      </c>
      <c r="M223">
        <f>_xlfn.XLOOKUP(Comuni[[#This Row],[Regione]],Table_0[Regione],Table_0[Deceduti])</f>
        <v>13899</v>
      </c>
      <c r="N223" s="1">
        <f>(Comuni[[#This Row],[Popolazione2011]]/Comuni[[#This Row],[Ammalati TOT]])*100</f>
        <v>1.4222331291080925E-2</v>
      </c>
      <c r="O223">
        <f>_xlfn.XLOOKUP(Comuni[[#This Row],[Regione]],Table_0[Regione],Table_0[TOT AREA])</f>
        <v>6838505</v>
      </c>
      <c r="P223" s="1">
        <f>(Comuni[[#This Row],[Popolazione2011]]/Comuni[[#This Row],[Ammalati AREA]])*100</f>
        <v>3.7288851876250734E-3</v>
      </c>
    </row>
    <row r="224" spans="1:16" x14ac:dyDescent="0.3">
      <c r="A224" t="s">
        <v>227</v>
      </c>
      <c r="B224" t="s">
        <v>8021</v>
      </c>
      <c r="C224" t="s">
        <v>5</v>
      </c>
      <c r="D224">
        <v>888</v>
      </c>
      <c r="E224" s="1">
        <f>(Comuni[[#This Row],[Popolazione2011]]/SUM(D:D))*100</f>
        <v>1.4943720233093765E-3</v>
      </c>
      <c r="F224">
        <f t="shared" si="3"/>
        <v>4363916</v>
      </c>
      <c r="G224" s="1">
        <f>(Comuni[[#This Row],[Popolazione2011]]/Comuni[[#This Row],[TOT POP REGIONE ]])*100</f>
        <v>2.0348695987732118E-2</v>
      </c>
      <c r="H224" t="str">
        <f>IF(Comuni[[#This Row],[Popolazione2011]]&gt;300000,"MAGGIORE","")</f>
        <v/>
      </c>
      <c r="I224" t="str">
        <f>_xlfn.XLOOKUP(Comuni[[#This Row],[Regione]],Ripartizione_geografica[Regione],Ripartizione_geografica[Ripartizione geografica])</f>
        <v>Nord-ovest</v>
      </c>
      <c r="J224">
        <f>_xlfn.XLOOKUP(Comuni[[#This Row],[Regione]],Ripartizione_geografica[Regione],Ripartizione_geografica[Codice Regione])</f>
        <v>1</v>
      </c>
      <c r="K224">
        <f>_xlfn.XLOOKUP(Comuni[[#This Row],[Regione]],Table_0[Regione],Table_0[Totale])</f>
        <v>1792955</v>
      </c>
      <c r="L224">
        <f>_xlfn.XLOOKUP(Comuni[[#This Row],[Regione]],Table_0[Regione],Table_0[Guariti])</f>
        <v>1725727</v>
      </c>
      <c r="M224">
        <f>_xlfn.XLOOKUP(Comuni[[#This Row],[Regione]],Table_0[Regione],Table_0[Deceduti])</f>
        <v>13899</v>
      </c>
      <c r="N224" s="1">
        <f>(Comuni[[#This Row],[Popolazione2011]]/Comuni[[#This Row],[Ammalati TOT]])*100</f>
        <v>4.9527177201881808E-2</v>
      </c>
      <c r="O224">
        <f>_xlfn.XLOOKUP(Comuni[[#This Row],[Regione]],Table_0[Regione],Table_0[TOT AREA])</f>
        <v>6838505</v>
      </c>
      <c r="P224" s="1">
        <f>(Comuni[[#This Row],[Popolazione2011]]/Comuni[[#This Row],[Ammalati AREA]])*100</f>
        <v>1.2985294300435548E-2</v>
      </c>
    </row>
    <row r="225" spans="1:16" x14ac:dyDescent="0.3">
      <c r="A225" t="s">
        <v>228</v>
      </c>
      <c r="B225" t="s">
        <v>8021</v>
      </c>
      <c r="C225" t="s">
        <v>5</v>
      </c>
      <c r="D225">
        <v>4621</v>
      </c>
      <c r="E225" s="1">
        <f>(Comuni[[#This Row],[Popolazione2011]]/SUM(D:D))*100</f>
        <v>7.7764562158925982E-3</v>
      </c>
      <c r="F225">
        <f t="shared" si="3"/>
        <v>4363916</v>
      </c>
      <c r="G225" s="1">
        <f>(Comuni[[#This Row],[Popolazione2011]]/Comuni[[#This Row],[TOT POP REGIONE ]])*100</f>
        <v>0.10589113081003391</v>
      </c>
      <c r="H225" t="str">
        <f>IF(Comuni[[#This Row],[Popolazione2011]]&gt;300000,"MAGGIORE","")</f>
        <v/>
      </c>
      <c r="I225" t="str">
        <f>_xlfn.XLOOKUP(Comuni[[#This Row],[Regione]],Ripartizione_geografica[Regione],Ripartizione_geografica[Ripartizione geografica])</f>
        <v>Nord-ovest</v>
      </c>
      <c r="J225">
        <f>_xlfn.XLOOKUP(Comuni[[#This Row],[Regione]],Ripartizione_geografica[Regione],Ripartizione_geografica[Codice Regione])</f>
        <v>1</v>
      </c>
      <c r="K225">
        <f>_xlfn.XLOOKUP(Comuni[[#This Row],[Regione]],Table_0[Regione],Table_0[Totale])</f>
        <v>1792955</v>
      </c>
      <c r="L225">
        <f>_xlfn.XLOOKUP(Comuni[[#This Row],[Regione]],Table_0[Regione],Table_0[Guariti])</f>
        <v>1725727</v>
      </c>
      <c r="M225">
        <f>_xlfn.XLOOKUP(Comuni[[#This Row],[Regione]],Table_0[Regione],Table_0[Deceduti])</f>
        <v>13899</v>
      </c>
      <c r="N225" s="1">
        <f>(Comuni[[#This Row],[Popolazione2011]]/Comuni[[#This Row],[Ammalati TOT]])*100</f>
        <v>0.25773095253366651</v>
      </c>
      <c r="O225">
        <f>_xlfn.XLOOKUP(Comuni[[#This Row],[Regione]],Table_0[Regione],Table_0[TOT AREA])</f>
        <v>6838505</v>
      </c>
      <c r="P225" s="1">
        <f>(Comuni[[#This Row],[Popolazione2011]]/Comuni[[#This Row],[Ammalati AREA]])*100</f>
        <v>6.7573248831433189E-2</v>
      </c>
    </row>
    <row r="226" spans="1:16" x14ac:dyDescent="0.3">
      <c r="A226" t="s">
        <v>229</v>
      </c>
      <c r="B226" t="s">
        <v>8021</v>
      </c>
      <c r="C226" t="s">
        <v>5</v>
      </c>
      <c r="D226">
        <v>2417</v>
      </c>
      <c r="E226" s="1">
        <f>(Comuni[[#This Row],[Popolazione2011]]/SUM(D:D))*100</f>
        <v>4.0674517796607688E-3</v>
      </c>
      <c r="F226">
        <f t="shared" si="3"/>
        <v>4363916</v>
      </c>
      <c r="G226" s="1">
        <f>(Comuni[[#This Row],[Popolazione2011]]/Comuni[[#This Row],[TOT POP REGIONE ]])*100</f>
        <v>5.5386034011653755E-2</v>
      </c>
      <c r="H226" t="str">
        <f>IF(Comuni[[#This Row],[Popolazione2011]]&gt;300000,"MAGGIORE","")</f>
        <v/>
      </c>
      <c r="I226" t="str">
        <f>_xlfn.XLOOKUP(Comuni[[#This Row],[Regione]],Ripartizione_geografica[Regione],Ripartizione_geografica[Ripartizione geografica])</f>
        <v>Nord-ovest</v>
      </c>
      <c r="J226">
        <f>_xlfn.XLOOKUP(Comuni[[#This Row],[Regione]],Ripartizione_geografica[Regione],Ripartizione_geografica[Codice Regione])</f>
        <v>1</v>
      </c>
      <c r="K226">
        <f>_xlfn.XLOOKUP(Comuni[[#This Row],[Regione]],Table_0[Regione],Table_0[Totale])</f>
        <v>1792955</v>
      </c>
      <c r="L226">
        <f>_xlfn.XLOOKUP(Comuni[[#This Row],[Regione]],Table_0[Regione],Table_0[Guariti])</f>
        <v>1725727</v>
      </c>
      <c r="M226">
        <f>_xlfn.XLOOKUP(Comuni[[#This Row],[Regione]],Table_0[Regione],Table_0[Deceduti])</f>
        <v>13899</v>
      </c>
      <c r="N226" s="1">
        <f>(Comuni[[#This Row],[Popolazione2011]]/Comuni[[#This Row],[Ammalati TOT]])*100</f>
        <v>0.13480539110016704</v>
      </c>
      <c r="O226">
        <f>_xlfn.XLOOKUP(Comuni[[#This Row],[Regione]],Table_0[Regione],Table_0[TOT AREA])</f>
        <v>6838505</v>
      </c>
      <c r="P226" s="1">
        <f>(Comuni[[#This Row],[Popolazione2011]]/Comuni[[#This Row],[Ammalati AREA]])*100</f>
        <v>3.5343982347018826E-2</v>
      </c>
    </row>
    <row r="227" spans="1:16" x14ac:dyDescent="0.3">
      <c r="A227" t="s">
        <v>230</v>
      </c>
      <c r="B227" t="s">
        <v>8021</v>
      </c>
      <c r="C227" t="s">
        <v>5</v>
      </c>
      <c r="D227">
        <v>773</v>
      </c>
      <c r="E227" s="1">
        <f>(Comuni[[#This Row],[Popolazione2011]]/SUM(D:D))*100</f>
        <v>1.3008441148853018E-3</v>
      </c>
      <c r="F227">
        <f t="shared" si="3"/>
        <v>4363916</v>
      </c>
      <c r="G227" s="1">
        <f>(Comuni[[#This Row],[Popolazione2011]]/Comuni[[#This Row],[TOT POP REGIONE ]])*100</f>
        <v>1.7713448196528071E-2</v>
      </c>
      <c r="H227" t="str">
        <f>IF(Comuni[[#This Row],[Popolazione2011]]&gt;300000,"MAGGIORE","")</f>
        <v/>
      </c>
      <c r="I227" t="str">
        <f>_xlfn.XLOOKUP(Comuni[[#This Row],[Regione]],Ripartizione_geografica[Regione],Ripartizione_geografica[Ripartizione geografica])</f>
        <v>Nord-ovest</v>
      </c>
      <c r="J227">
        <f>_xlfn.XLOOKUP(Comuni[[#This Row],[Regione]],Ripartizione_geografica[Regione],Ripartizione_geografica[Codice Regione])</f>
        <v>1</v>
      </c>
      <c r="K227">
        <f>_xlfn.XLOOKUP(Comuni[[#This Row],[Regione]],Table_0[Regione],Table_0[Totale])</f>
        <v>1792955</v>
      </c>
      <c r="L227">
        <f>_xlfn.XLOOKUP(Comuni[[#This Row],[Regione]],Table_0[Regione],Table_0[Guariti])</f>
        <v>1725727</v>
      </c>
      <c r="M227">
        <f>_xlfn.XLOOKUP(Comuni[[#This Row],[Regione]],Table_0[Regione],Table_0[Deceduti])</f>
        <v>13899</v>
      </c>
      <c r="N227" s="1">
        <f>(Comuni[[#This Row],[Popolazione2011]]/Comuni[[#This Row],[Ammalati TOT]])*100</f>
        <v>4.3113184658845317E-2</v>
      </c>
      <c r="O227">
        <f>_xlfn.XLOOKUP(Comuni[[#This Row],[Regione]],Table_0[Regione],Table_0[TOT AREA])</f>
        <v>6838505</v>
      </c>
      <c r="P227" s="1">
        <f>(Comuni[[#This Row],[Popolazione2011]]/Comuni[[#This Row],[Ammalati AREA]])*100</f>
        <v>1.1303640196212477E-2</v>
      </c>
    </row>
    <row r="228" spans="1:16" x14ac:dyDescent="0.3">
      <c r="A228" t="s">
        <v>231</v>
      </c>
      <c r="B228" t="s">
        <v>8021</v>
      </c>
      <c r="C228" t="s">
        <v>5</v>
      </c>
      <c r="D228">
        <v>1795</v>
      </c>
      <c r="E228" s="1">
        <f>(Comuni[[#This Row],[Popolazione2011]]/SUM(D:D))*100</f>
        <v>3.0207182227931654E-3</v>
      </c>
      <c r="F228">
        <f t="shared" si="3"/>
        <v>4363916</v>
      </c>
      <c r="G228" s="1">
        <f>(Comuni[[#This Row],[Popolazione2011]]/Comuni[[#This Row],[TOT POP REGIONE ]])*100</f>
        <v>4.1132780740967517E-2</v>
      </c>
      <c r="H228" t="str">
        <f>IF(Comuni[[#This Row],[Popolazione2011]]&gt;300000,"MAGGIORE","")</f>
        <v/>
      </c>
      <c r="I228" t="str">
        <f>_xlfn.XLOOKUP(Comuni[[#This Row],[Regione]],Ripartizione_geografica[Regione],Ripartizione_geografica[Ripartizione geografica])</f>
        <v>Nord-ovest</v>
      </c>
      <c r="J228">
        <f>_xlfn.XLOOKUP(Comuni[[#This Row],[Regione]],Ripartizione_geografica[Regione],Ripartizione_geografica[Codice Regione])</f>
        <v>1</v>
      </c>
      <c r="K228">
        <f>_xlfn.XLOOKUP(Comuni[[#This Row],[Regione]],Table_0[Regione],Table_0[Totale])</f>
        <v>1792955</v>
      </c>
      <c r="L228">
        <f>_xlfn.XLOOKUP(Comuni[[#This Row],[Regione]],Table_0[Regione],Table_0[Guariti])</f>
        <v>1725727</v>
      </c>
      <c r="M228">
        <f>_xlfn.XLOOKUP(Comuni[[#This Row],[Regione]],Table_0[Regione],Table_0[Deceduti])</f>
        <v>13899</v>
      </c>
      <c r="N228" s="1">
        <f>(Comuni[[#This Row],[Popolazione2011]]/Comuni[[#This Row],[Ammalati TOT]])*100</f>
        <v>0.10011405751956964</v>
      </c>
      <c r="O228">
        <f>_xlfn.XLOOKUP(Comuni[[#This Row],[Regione]],Table_0[Regione],Table_0[TOT AREA])</f>
        <v>6838505</v>
      </c>
      <c r="P228" s="1">
        <f>(Comuni[[#This Row],[Popolazione2011]]/Comuni[[#This Row],[Ammalati AREA]])*100</f>
        <v>2.624842710504708E-2</v>
      </c>
    </row>
    <row r="229" spans="1:16" x14ac:dyDescent="0.3">
      <c r="A229" t="s">
        <v>232</v>
      </c>
      <c r="B229" t="s">
        <v>8021</v>
      </c>
      <c r="C229" t="s">
        <v>5</v>
      </c>
      <c r="D229">
        <v>579</v>
      </c>
      <c r="E229" s="1">
        <f>(Comuni[[#This Row],[Popolazione2011]]/SUM(D:D))*100</f>
        <v>9.7437094763077594E-4</v>
      </c>
      <c r="F229">
        <f t="shared" si="3"/>
        <v>4363916</v>
      </c>
      <c r="G229" s="1">
        <f>(Comuni[[#This Row],[Popolazione2011]]/Comuni[[#This Row],[TOT POP REGIONE ]])*100</f>
        <v>1.3267899748757767E-2</v>
      </c>
      <c r="H229" t="str">
        <f>IF(Comuni[[#This Row],[Popolazione2011]]&gt;300000,"MAGGIORE","")</f>
        <v/>
      </c>
      <c r="I229" t="str">
        <f>_xlfn.XLOOKUP(Comuni[[#This Row],[Regione]],Ripartizione_geografica[Regione],Ripartizione_geografica[Ripartizione geografica])</f>
        <v>Nord-ovest</v>
      </c>
      <c r="J229">
        <f>_xlfn.XLOOKUP(Comuni[[#This Row],[Regione]],Ripartizione_geografica[Regione],Ripartizione_geografica[Codice Regione])</f>
        <v>1</v>
      </c>
      <c r="K229">
        <f>_xlfn.XLOOKUP(Comuni[[#This Row],[Regione]],Table_0[Regione],Table_0[Totale])</f>
        <v>1792955</v>
      </c>
      <c r="L229">
        <f>_xlfn.XLOOKUP(Comuni[[#This Row],[Regione]],Table_0[Regione],Table_0[Guariti])</f>
        <v>1725727</v>
      </c>
      <c r="M229">
        <f>_xlfn.XLOOKUP(Comuni[[#This Row],[Regione]],Table_0[Regione],Table_0[Deceduti])</f>
        <v>13899</v>
      </c>
      <c r="N229" s="1">
        <f>(Comuni[[#This Row],[Popolazione2011]]/Comuni[[#This Row],[Ammalati TOT]])*100</f>
        <v>3.2293058107983746E-2</v>
      </c>
      <c r="O229">
        <f>_xlfn.XLOOKUP(Comuni[[#This Row],[Regione]],Table_0[Regione],Table_0[TOT AREA])</f>
        <v>6838505</v>
      </c>
      <c r="P229" s="1">
        <f>(Comuni[[#This Row],[Popolazione2011]]/Comuni[[#This Row],[Ammalati AREA]])*100</f>
        <v>8.466762837783989E-3</v>
      </c>
    </row>
    <row r="230" spans="1:16" x14ac:dyDescent="0.3">
      <c r="A230" t="s">
        <v>233</v>
      </c>
      <c r="B230" t="s">
        <v>8021</v>
      </c>
      <c r="C230" t="s">
        <v>5</v>
      </c>
      <c r="D230">
        <v>522</v>
      </c>
      <c r="E230" s="1">
        <f>(Comuni[[#This Row],[Popolazione2011]]/SUM(D:D))*100</f>
        <v>8.7844841910753881E-4</v>
      </c>
      <c r="F230">
        <f t="shared" si="3"/>
        <v>4363916</v>
      </c>
      <c r="G230" s="1">
        <f>(Comuni[[#This Row],[Popolazione2011]]/Comuni[[#This Row],[TOT POP REGIONE ]])*100</f>
        <v>1.1961733452247936E-2</v>
      </c>
      <c r="H230" t="str">
        <f>IF(Comuni[[#This Row],[Popolazione2011]]&gt;300000,"MAGGIORE","")</f>
        <v/>
      </c>
      <c r="I230" t="str">
        <f>_xlfn.XLOOKUP(Comuni[[#This Row],[Regione]],Ripartizione_geografica[Regione],Ripartizione_geografica[Ripartizione geografica])</f>
        <v>Nord-ovest</v>
      </c>
      <c r="J230">
        <f>_xlfn.XLOOKUP(Comuni[[#This Row],[Regione]],Ripartizione_geografica[Regione],Ripartizione_geografica[Codice Regione])</f>
        <v>1</v>
      </c>
      <c r="K230">
        <f>_xlfn.XLOOKUP(Comuni[[#This Row],[Regione]],Table_0[Regione],Table_0[Totale])</f>
        <v>1792955</v>
      </c>
      <c r="L230">
        <f>_xlfn.XLOOKUP(Comuni[[#This Row],[Regione]],Table_0[Regione],Table_0[Guariti])</f>
        <v>1725727</v>
      </c>
      <c r="M230">
        <f>_xlfn.XLOOKUP(Comuni[[#This Row],[Regione]],Table_0[Regione],Table_0[Deceduti])</f>
        <v>13899</v>
      </c>
      <c r="N230" s="1">
        <f>(Comuni[[#This Row],[Popolazione2011]]/Comuni[[#This Row],[Ammalati TOT]])*100</f>
        <v>2.911394876056566E-2</v>
      </c>
      <c r="O230">
        <f>_xlfn.XLOOKUP(Comuni[[#This Row],[Regione]],Table_0[Regione],Table_0[TOT AREA])</f>
        <v>6838505</v>
      </c>
      <c r="P230" s="1">
        <f>(Comuni[[#This Row],[Popolazione2011]]/Comuni[[#This Row],[Ammalati AREA]])*100</f>
        <v>7.6332473252560323E-3</v>
      </c>
    </row>
    <row r="231" spans="1:16" x14ac:dyDescent="0.3">
      <c r="A231" t="s">
        <v>234</v>
      </c>
      <c r="B231" t="s">
        <v>8021</v>
      </c>
      <c r="C231" t="s">
        <v>5</v>
      </c>
      <c r="D231">
        <v>78</v>
      </c>
      <c r="E231" s="1">
        <f>(Comuni[[#This Row],[Popolazione2011]]/SUM(D:D))*100</f>
        <v>1.3126240745285061E-4</v>
      </c>
      <c r="F231">
        <f t="shared" si="3"/>
        <v>4363916</v>
      </c>
      <c r="G231" s="1">
        <f>(Comuni[[#This Row],[Popolazione2011]]/Comuni[[#This Row],[TOT POP REGIONE ]])*100</f>
        <v>1.7873854583818753E-3</v>
      </c>
      <c r="H231" t="str">
        <f>IF(Comuni[[#This Row],[Popolazione2011]]&gt;300000,"MAGGIORE","")</f>
        <v/>
      </c>
      <c r="I231" t="str">
        <f>_xlfn.XLOOKUP(Comuni[[#This Row],[Regione]],Ripartizione_geografica[Regione],Ripartizione_geografica[Ripartizione geografica])</f>
        <v>Nord-ovest</v>
      </c>
      <c r="J231">
        <f>_xlfn.XLOOKUP(Comuni[[#This Row],[Regione]],Ripartizione_geografica[Regione],Ripartizione_geografica[Codice Regione])</f>
        <v>1</v>
      </c>
      <c r="K231">
        <f>_xlfn.XLOOKUP(Comuni[[#This Row],[Regione]],Table_0[Regione],Table_0[Totale])</f>
        <v>1792955</v>
      </c>
      <c r="L231">
        <f>_xlfn.XLOOKUP(Comuni[[#This Row],[Regione]],Table_0[Regione],Table_0[Guariti])</f>
        <v>1725727</v>
      </c>
      <c r="M231">
        <f>_xlfn.XLOOKUP(Comuni[[#This Row],[Regione]],Table_0[Regione],Table_0[Deceduti])</f>
        <v>13899</v>
      </c>
      <c r="N231" s="1">
        <f>(Comuni[[#This Row],[Popolazione2011]]/Comuni[[#This Row],[Ammalati TOT]])*100</f>
        <v>4.3503601596247537E-3</v>
      </c>
      <c r="O231">
        <f>_xlfn.XLOOKUP(Comuni[[#This Row],[Regione]],Table_0[Regione],Table_0[TOT AREA])</f>
        <v>6838505</v>
      </c>
      <c r="P231" s="1">
        <f>(Comuni[[#This Row],[Popolazione2011]]/Comuni[[#This Row],[Ammalati AREA]])*100</f>
        <v>1.1406001750382576E-3</v>
      </c>
    </row>
    <row r="232" spans="1:16" x14ac:dyDescent="0.3">
      <c r="A232" t="s">
        <v>235</v>
      </c>
      <c r="B232" t="s">
        <v>8021</v>
      </c>
      <c r="C232" t="s">
        <v>5</v>
      </c>
      <c r="D232">
        <v>1614</v>
      </c>
      <c r="E232" s="1">
        <f>(Comuni[[#This Row],[Popolazione2011]]/SUM(D:D))*100</f>
        <v>2.7161221234474476E-3</v>
      </c>
      <c r="F232">
        <f t="shared" si="3"/>
        <v>4363916</v>
      </c>
      <c r="G232" s="1">
        <f>(Comuni[[#This Row],[Popolazione2011]]/Comuni[[#This Row],[TOT POP REGIONE ]])*100</f>
        <v>3.6985129869594187E-2</v>
      </c>
      <c r="H232" t="str">
        <f>IF(Comuni[[#This Row],[Popolazione2011]]&gt;300000,"MAGGIORE","")</f>
        <v/>
      </c>
      <c r="I232" t="str">
        <f>_xlfn.XLOOKUP(Comuni[[#This Row],[Regione]],Ripartizione_geografica[Regione],Ripartizione_geografica[Ripartizione geografica])</f>
        <v>Nord-ovest</v>
      </c>
      <c r="J232">
        <f>_xlfn.XLOOKUP(Comuni[[#This Row],[Regione]],Ripartizione_geografica[Regione],Ripartizione_geografica[Codice Regione])</f>
        <v>1</v>
      </c>
      <c r="K232">
        <f>_xlfn.XLOOKUP(Comuni[[#This Row],[Regione]],Table_0[Regione],Table_0[Totale])</f>
        <v>1792955</v>
      </c>
      <c r="L232">
        <f>_xlfn.XLOOKUP(Comuni[[#This Row],[Regione]],Table_0[Regione],Table_0[Guariti])</f>
        <v>1725727</v>
      </c>
      <c r="M232">
        <f>_xlfn.XLOOKUP(Comuni[[#This Row],[Regione]],Table_0[Regione],Table_0[Deceduti])</f>
        <v>13899</v>
      </c>
      <c r="N232" s="1">
        <f>(Comuni[[#This Row],[Popolazione2011]]/Comuni[[#This Row],[Ammalati TOT]])*100</f>
        <v>9.0018990995312215E-2</v>
      </c>
      <c r="O232">
        <f>_xlfn.XLOOKUP(Comuni[[#This Row],[Regione]],Table_0[Regione],Table_0[TOT AREA])</f>
        <v>6838505</v>
      </c>
      <c r="P232" s="1">
        <f>(Comuni[[#This Row],[Popolazione2011]]/Comuni[[#This Row],[Ammalati AREA]])*100</f>
        <v>2.3601649775791642E-2</v>
      </c>
    </row>
    <row r="233" spans="1:16" x14ac:dyDescent="0.3">
      <c r="A233" t="s">
        <v>236</v>
      </c>
      <c r="B233" t="s">
        <v>8021</v>
      </c>
      <c r="C233" t="s">
        <v>5</v>
      </c>
      <c r="D233">
        <v>5615</v>
      </c>
      <c r="E233" s="1">
        <f>(Comuni[[#This Row],[Popolazione2011]]/SUM(D:D))*100</f>
        <v>9.4492104852276441E-3</v>
      </c>
      <c r="F233">
        <f t="shared" si="3"/>
        <v>4363916</v>
      </c>
      <c r="G233" s="1">
        <f>(Comuni[[#This Row],[Popolazione2011]]/Comuni[[#This Row],[TOT POP REGIONE ]])*100</f>
        <v>0.12866883780531063</v>
      </c>
      <c r="H233" t="str">
        <f>IF(Comuni[[#This Row],[Popolazione2011]]&gt;300000,"MAGGIORE","")</f>
        <v/>
      </c>
      <c r="I233" t="str">
        <f>_xlfn.XLOOKUP(Comuni[[#This Row],[Regione]],Ripartizione_geografica[Regione],Ripartizione_geografica[Ripartizione geografica])</f>
        <v>Nord-ovest</v>
      </c>
      <c r="J233">
        <f>_xlfn.XLOOKUP(Comuni[[#This Row],[Regione]],Ripartizione_geografica[Regione],Ripartizione_geografica[Codice Regione])</f>
        <v>1</v>
      </c>
      <c r="K233">
        <f>_xlfn.XLOOKUP(Comuni[[#This Row],[Regione]],Table_0[Regione],Table_0[Totale])</f>
        <v>1792955</v>
      </c>
      <c r="L233">
        <f>_xlfn.XLOOKUP(Comuni[[#This Row],[Regione]],Table_0[Regione],Table_0[Guariti])</f>
        <v>1725727</v>
      </c>
      <c r="M233">
        <f>_xlfn.XLOOKUP(Comuni[[#This Row],[Regione]],Table_0[Regione],Table_0[Deceduti])</f>
        <v>13899</v>
      </c>
      <c r="N233" s="1">
        <f>(Comuni[[#This Row],[Popolazione2011]]/Comuni[[#This Row],[Ammalati TOT]])*100</f>
        <v>0.31317015764478195</v>
      </c>
      <c r="O233">
        <f>_xlfn.XLOOKUP(Comuni[[#This Row],[Regione]],Table_0[Regione],Table_0[TOT AREA])</f>
        <v>6838505</v>
      </c>
      <c r="P233" s="1">
        <f>(Comuni[[#This Row],[Popolazione2011]]/Comuni[[#This Row],[Ammalati AREA]])*100</f>
        <v>8.2108589523587391E-2</v>
      </c>
    </row>
    <row r="234" spans="1:16" x14ac:dyDescent="0.3">
      <c r="A234" t="s">
        <v>237</v>
      </c>
      <c r="B234" t="s">
        <v>8021</v>
      </c>
      <c r="C234" t="s">
        <v>5</v>
      </c>
      <c r="D234">
        <v>3874</v>
      </c>
      <c r="E234" s="1">
        <f>(Comuni[[#This Row],[Popolazione2011]]/SUM(D:D))*100</f>
        <v>6.5193662368249142E-3</v>
      </c>
      <c r="F234">
        <f t="shared" si="3"/>
        <v>4363916</v>
      </c>
      <c r="G234" s="1">
        <f>(Comuni[[#This Row],[Popolazione2011]]/Comuni[[#This Row],[TOT POP REGIONE ]])*100</f>
        <v>8.8773477766299805E-2</v>
      </c>
      <c r="H234" t="str">
        <f>IF(Comuni[[#This Row],[Popolazione2011]]&gt;300000,"MAGGIORE","")</f>
        <v/>
      </c>
      <c r="I234" t="str">
        <f>_xlfn.XLOOKUP(Comuni[[#This Row],[Regione]],Ripartizione_geografica[Regione],Ripartizione_geografica[Ripartizione geografica])</f>
        <v>Nord-ovest</v>
      </c>
      <c r="J234">
        <f>_xlfn.XLOOKUP(Comuni[[#This Row],[Regione]],Ripartizione_geografica[Regione],Ripartizione_geografica[Codice Regione])</f>
        <v>1</v>
      </c>
      <c r="K234">
        <f>_xlfn.XLOOKUP(Comuni[[#This Row],[Regione]],Table_0[Regione],Table_0[Totale])</f>
        <v>1792955</v>
      </c>
      <c r="L234">
        <f>_xlfn.XLOOKUP(Comuni[[#This Row],[Regione]],Table_0[Regione],Table_0[Guariti])</f>
        <v>1725727</v>
      </c>
      <c r="M234">
        <f>_xlfn.XLOOKUP(Comuni[[#This Row],[Regione]],Table_0[Regione],Table_0[Deceduti])</f>
        <v>13899</v>
      </c>
      <c r="N234" s="1">
        <f>(Comuni[[#This Row],[Popolazione2011]]/Comuni[[#This Row],[Ammalati TOT]])*100</f>
        <v>0.21606788792802942</v>
      </c>
      <c r="O234">
        <f>_xlfn.XLOOKUP(Comuni[[#This Row],[Regione]],Table_0[Regione],Table_0[TOT AREA])</f>
        <v>6838505</v>
      </c>
      <c r="P234" s="1">
        <f>(Comuni[[#This Row],[Popolazione2011]]/Comuni[[#This Row],[Ammalati AREA]])*100</f>
        <v>5.6649808693566797E-2</v>
      </c>
    </row>
    <row r="235" spans="1:16" x14ac:dyDescent="0.3">
      <c r="A235" t="s">
        <v>238</v>
      </c>
      <c r="B235" t="s">
        <v>8021</v>
      </c>
      <c r="C235" t="s">
        <v>5</v>
      </c>
      <c r="D235">
        <v>376</v>
      </c>
      <c r="E235" s="1">
        <f>(Comuni[[#This Row],[Popolazione2011]]/SUM(D:D))*100</f>
        <v>6.3275211797784406E-4</v>
      </c>
      <c r="F235">
        <f t="shared" si="3"/>
        <v>4363916</v>
      </c>
      <c r="G235" s="1">
        <f>(Comuni[[#This Row],[Popolazione2011]]/Comuni[[#This Row],[TOT POP REGIONE ]])*100</f>
        <v>8.6161145173280131E-3</v>
      </c>
      <c r="H235" t="str">
        <f>IF(Comuni[[#This Row],[Popolazione2011]]&gt;300000,"MAGGIORE","")</f>
        <v/>
      </c>
      <c r="I235" t="str">
        <f>_xlfn.XLOOKUP(Comuni[[#This Row],[Regione]],Ripartizione_geografica[Regione],Ripartizione_geografica[Ripartizione geografica])</f>
        <v>Nord-ovest</v>
      </c>
      <c r="J235">
        <f>_xlfn.XLOOKUP(Comuni[[#This Row],[Regione]],Ripartizione_geografica[Regione],Ripartizione_geografica[Codice Regione])</f>
        <v>1</v>
      </c>
      <c r="K235">
        <f>_xlfn.XLOOKUP(Comuni[[#This Row],[Regione]],Table_0[Regione],Table_0[Totale])</f>
        <v>1792955</v>
      </c>
      <c r="L235">
        <f>_xlfn.XLOOKUP(Comuni[[#This Row],[Regione]],Table_0[Regione],Table_0[Guariti])</f>
        <v>1725727</v>
      </c>
      <c r="M235">
        <f>_xlfn.XLOOKUP(Comuni[[#This Row],[Regione]],Table_0[Regione],Table_0[Deceduti])</f>
        <v>13899</v>
      </c>
      <c r="N235" s="1">
        <f>(Comuni[[#This Row],[Popolazione2011]]/Comuni[[#This Row],[Ammalati TOT]])*100</f>
        <v>2.0970966923319324E-2</v>
      </c>
      <c r="O235">
        <f>_xlfn.XLOOKUP(Comuni[[#This Row],[Regione]],Table_0[Regione],Table_0[TOT AREA])</f>
        <v>6838505</v>
      </c>
      <c r="P235" s="1">
        <f>(Comuni[[#This Row],[Popolazione2011]]/Comuni[[#This Row],[Ammalati AREA]])*100</f>
        <v>5.498277766851088E-3</v>
      </c>
    </row>
    <row r="236" spans="1:16" x14ac:dyDescent="0.3">
      <c r="A236" t="s">
        <v>239</v>
      </c>
      <c r="B236" t="s">
        <v>8021</v>
      </c>
      <c r="C236" t="s">
        <v>5</v>
      </c>
      <c r="D236">
        <v>566</v>
      </c>
      <c r="E236" s="1">
        <f>(Comuni[[#This Row],[Popolazione2011]]/SUM(D:D))*100</f>
        <v>9.5249387972196726E-4</v>
      </c>
      <c r="F236">
        <f t="shared" si="3"/>
        <v>4363916</v>
      </c>
      <c r="G236" s="1">
        <f>(Comuni[[#This Row],[Popolazione2011]]/Comuni[[#This Row],[TOT POP REGIONE ]])*100</f>
        <v>1.2970002172360787E-2</v>
      </c>
      <c r="H236" t="str">
        <f>IF(Comuni[[#This Row],[Popolazione2011]]&gt;300000,"MAGGIORE","")</f>
        <v/>
      </c>
      <c r="I236" t="str">
        <f>_xlfn.XLOOKUP(Comuni[[#This Row],[Regione]],Ripartizione_geografica[Regione],Ripartizione_geografica[Ripartizione geografica])</f>
        <v>Nord-ovest</v>
      </c>
      <c r="J236">
        <f>_xlfn.XLOOKUP(Comuni[[#This Row],[Regione]],Ripartizione_geografica[Regione],Ripartizione_geografica[Codice Regione])</f>
        <v>1</v>
      </c>
      <c r="K236">
        <f>_xlfn.XLOOKUP(Comuni[[#This Row],[Regione]],Table_0[Regione],Table_0[Totale])</f>
        <v>1792955</v>
      </c>
      <c r="L236">
        <f>_xlfn.XLOOKUP(Comuni[[#This Row],[Regione]],Table_0[Regione],Table_0[Guariti])</f>
        <v>1725727</v>
      </c>
      <c r="M236">
        <f>_xlfn.XLOOKUP(Comuni[[#This Row],[Regione]],Table_0[Regione],Table_0[Deceduti])</f>
        <v>13899</v>
      </c>
      <c r="N236" s="1">
        <f>(Comuni[[#This Row],[Popolazione2011]]/Comuni[[#This Row],[Ammalati TOT]])*100</f>
        <v>3.1567998081379618E-2</v>
      </c>
      <c r="O236">
        <f>_xlfn.XLOOKUP(Comuni[[#This Row],[Regione]],Table_0[Regione],Table_0[TOT AREA])</f>
        <v>6838505</v>
      </c>
      <c r="P236" s="1">
        <f>(Comuni[[#This Row],[Popolazione2011]]/Comuni[[#This Row],[Ammalati AREA]])*100</f>
        <v>8.2766628086109462E-3</v>
      </c>
    </row>
    <row r="237" spans="1:16" x14ac:dyDescent="0.3">
      <c r="A237" t="s">
        <v>240</v>
      </c>
      <c r="B237" t="s">
        <v>8021</v>
      </c>
      <c r="C237" t="s">
        <v>5</v>
      </c>
      <c r="D237">
        <v>4825</v>
      </c>
      <c r="E237" s="1">
        <f>(Comuni[[#This Row],[Popolazione2011]]/SUM(D:D))*100</f>
        <v>8.119757896923133E-3</v>
      </c>
      <c r="F237">
        <f t="shared" si="3"/>
        <v>4363916</v>
      </c>
      <c r="G237" s="1">
        <f>(Comuni[[#This Row],[Popolazione2011]]/Comuni[[#This Row],[TOT POP REGIONE ]])*100</f>
        <v>0.11056583123964807</v>
      </c>
      <c r="H237" t="str">
        <f>IF(Comuni[[#This Row],[Popolazione2011]]&gt;300000,"MAGGIORE","")</f>
        <v/>
      </c>
      <c r="I237" t="str">
        <f>_xlfn.XLOOKUP(Comuni[[#This Row],[Regione]],Ripartizione_geografica[Regione],Ripartizione_geografica[Ripartizione geografica])</f>
        <v>Nord-ovest</v>
      </c>
      <c r="J237">
        <f>_xlfn.XLOOKUP(Comuni[[#This Row],[Regione]],Ripartizione_geografica[Regione],Ripartizione_geografica[Codice Regione])</f>
        <v>1</v>
      </c>
      <c r="K237">
        <f>_xlfn.XLOOKUP(Comuni[[#This Row],[Regione]],Table_0[Regione],Table_0[Totale])</f>
        <v>1792955</v>
      </c>
      <c r="L237">
        <f>_xlfn.XLOOKUP(Comuni[[#This Row],[Regione]],Table_0[Regione],Table_0[Guariti])</f>
        <v>1725727</v>
      </c>
      <c r="M237">
        <f>_xlfn.XLOOKUP(Comuni[[#This Row],[Regione]],Table_0[Regione],Table_0[Deceduti])</f>
        <v>13899</v>
      </c>
      <c r="N237" s="1">
        <f>(Comuni[[#This Row],[Popolazione2011]]/Comuni[[#This Row],[Ammalati TOT]])*100</f>
        <v>0.26910881756653127</v>
      </c>
      <c r="O237">
        <f>_xlfn.XLOOKUP(Comuni[[#This Row],[Regione]],Table_0[Regione],Table_0[TOT AREA])</f>
        <v>6838505</v>
      </c>
      <c r="P237" s="1">
        <f>(Comuni[[#This Row],[Popolazione2011]]/Comuni[[#This Row],[Ammalati AREA]])*100</f>
        <v>7.0556356981533244E-2</v>
      </c>
    </row>
    <row r="238" spans="1:16" x14ac:dyDescent="0.3">
      <c r="A238" t="s">
        <v>241</v>
      </c>
      <c r="B238" t="s">
        <v>8021</v>
      </c>
      <c r="C238" t="s">
        <v>5</v>
      </c>
      <c r="D238">
        <v>3807</v>
      </c>
      <c r="E238" s="1">
        <f>(Comuni[[#This Row],[Popolazione2011]]/SUM(D:D))*100</f>
        <v>6.4066151945256717E-3</v>
      </c>
      <c r="F238">
        <f t="shared" si="3"/>
        <v>4363916</v>
      </c>
      <c r="G238" s="1">
        <f>(Comuni[[#This Row],[Popolazione2011]]/Comuni[[#This Row],[TOT POP REGIONE ]])*100</f>
        <v>8.7238159487946138E-2</v>
      </c>
      <c r="H238" t="str">
        <f>IF(Comuni[[#This Row],[Popolazione2011]]&gt;300000,"MAGGIORE","")</f>
        <v/>
      </c>
      <c r="I238" t="str">
        <f>_xlfn.XLOOKUP(Comuni[[#This Row],[Regione]],Ripartizione_geografica[Regione],Ripartizione_geografica[Ripartizione geografica])</f>
        <v>Nord-ovest</v>
      </c>
      <c r="J238">
        <f>_xlfn.XLOOKUP(Comuni[[#This Row],[Regione]],Ripartizione_geografica[Regione],Ripartizione_geografica[Codice Regione])</f>
        <v>1</v>
      </c>
      <c r="K238">
        <f>_xlfn.XLOOKUP(Comuni[[#This Row],[Regione]],Table_0[Regione],Table_0[Totale])</f>
        <v>1792955</v>
      </c>
      <c r="L238">
        <f>_xlfn.XLOOKUP(Comuni[[#This Row],[Regione]],Table_0[Regione],Table_0[Guariti])</f>
        <v>1725727</v>
      </c>
      <c r="M238">
        <f>_xlfn.XLOOKUP(Comuni[[#This Row],[Regione]],Table_0[Regione],Table_0[Deceduti])</f>
        <v>13899</v>
      </c>
      <c r="N238" s="1">
        <f>(Comuni[[#This Row],[Popolazione2011]]/Comuni[[#This Row],[Ammalati TOT]])*100</f>
        <v>0.21233104009860818</v>
      </c>
      <c r="O238">
        <f>_xlfn.XLOOKUP(Comuni[[#This Row],[Regione]],Table_0[Regione],Table_0[TOT AREA])</f>
        <v>6838505</v>
      </c>
      <c r="P238" s="1">
        <f>(Comuni[[#This Row],[Popolazione2011]]/Comuni[[#This Row],[Ammalati AREA]])*100</f>
        <v>5.5670062389367267E-2</v>
      </c>
    </row>
    <row r="239" spans="1:16" x14ac:dyDescent="0.3">
      <c r="A239" t="s">
        <v>242</v>
      </c>
      <c r="B239" t="s">
        <v>8021</v>
      </c>
      <c r="C239" t="s">
        <v>5</v>
      </c>
      <c r="D239">
        <v>1874</v>
      </c>
      <c r="E239" s="1">
        <f>(Comuni[[#This Row],[Popolazione2011]]/SUM(D:D))*100</f>
        <v>3.1536634816236161E-3</v>
      </c>
      <c r="F239">
        <f t="shared" si="3"/>
        <v>4363916</v>
      </c>
      <c r="G239" s="1">
        <f>(Comuni[[#This Row],[Popolazione2011]]/Comuni[[#This Row],[TOT POP REGIONE ]])*100</f>
        <v>4.2943081397533771E-2</v>
      </c>
      <c r="H239" t="str">
        <f>IF(Comuni[[#This Row],[Popolazione2011]]&gt;300000,"MAGGIORE","")</f>
        <v/>
      </c>
      <c r="I239" t="str">
        <f>_xlfn.XLOOKUP(Comuni[[#This Row],[Regione]],Ripartizione_geografica[Regione],Ripartizione_geografica[Ripartizione geografica])</f>
        <v>Nord-ovest</v>
      </c>
      <c r="J239">
        <f>_xlfn.XLOOKUP(Comuni[[#This Row],[Regione]],Ripartizione_geografica[Regione],Ripartizione_geografica[Codice Regione])</f>
        <v>1</v>
      </c>
      <c r="K239">
        <f>_xlfn.XLOOKUP(Comuni[[#This Row],[Regione]],Table_0[Regione],Table_0[Totale])</f>
        <v>1792955</v>
      </c>
      <c r="L239">
        <f>_xlfn.XLOOKUP(Comuni[[#This Row],[Regione]],Table_0[Regione],Table_0[Guariti])</f>
        <v>1725727</v>
      </c>
      <c r="M239">
        <f>_xlfn.XLOOKUP(Comuni[[#This Row],[Regione]],Table_0[Regione],Table_0[Deceduti])</f>
        <v>13899</v>
      </c>
      <c r="N239" s="1">
        <f>(Comuni[[#This Row],[Popolazione2011]]/Comuni[[#This Row],[Ammalati TOT]])*100</f>
        <v>0.10452019152739472</v>
      </c>
      <c r="O239">
        <f>_xlfn.XLOOKUP(Comuni[[#This Row],[Regione]],Table_0[Regione],Table_0[TOT AREA])</f>
        <v>6838505</v>
      </c>
      <c r="P239" s="1">
        <f>(Comuni[[#This Row],[Popolazione2011]]/Comuni[[#This Row],[Ammalati AREA]])*100</f>
        <v>2.7403650359252497E-2</v>
      </c>
    </row>
    <row r="240" spans="1:16" x14ac:dyDescent="0.3">
      <c r="A240" t="s">
        <v>243</v>
      </c>
      <c r="B240" t="s">
        <v>8021</v>
      </c>
      <c r="C240" t="s">
        <v>5</v>
      </c>
      <c r="D240">
        <v>3023</v>
      </c>
      <c r="E240" s="1">
        <f>(Comuni[[#This Row],[Popolazione2011]]/SUM(D:D))*100</f>
        <v>5.0872597144867625E-3</v>
      </c>
      <c r="F240">
        <f t="shared" si="3"/>
        <v>4363916</v>
      </c>
      <c r="G240" s="1">
        <f>(Comuni[[#This Row],[Popolazione2011]]/Comuni[[#This Row],[TOT POP REGIONE ]])*100</f>
        <v>6.9272644111389864E-2</v>
      </c>
      <c r="H240" t="str">
        <f>IF(Comuni[[#This Row],[Popolazione2011]]&gt;300000,"MAGGIORE","")</f>
        <v/>
      </c>
      <c r="I240" t="str">
        <f>_xlfn.XLOOKUP(Comuni[[#This Row],[Regione]],Ripartizione_geografica[Regione],Ripartizione_geografica[Ripartizione geografica])</f>
        <v>Nord-ovest</v>
      </c>
      <c r="J240">
        <f>_xlfn.XLOOKUP(Comuni[[#This Row],[Regione]],Ripartizione_geografica[Regione],Ripartizione_geografica[Codice Regione])</f>
        <v>1</v>
      </c>
      <c r="K240">
        <f>_xlfn.XLOOKUP(Comuni[[#This Row],[Regione]],Table_0[Regione],Table_0[Totale])</f>
        <v>1792955</v>
      </c>
      <c r="L240">
        <f>_xlfn.XLOOKUP(Comuni[[#This Row],[Regione]],Table_0[Regione],Table_0[Guariti])</f>
        <v>1725727</v>
      </c>
      <c r="M240">
        <f>_xlfn.XLOOKUP(Comuni[[#This Row],[Regione]],Table_0[Regione],Table_0[Deceduti])</f>
        <v>13899</v>
      </c>
      <c r="N240" s="1">
        <f>(Comuni[[#This Row],[Popolazione2011]]/Comuni[[#This Row],[Ammalati TOT]])*100</f>
        <v>0.16860434310955935</v>
      </c>
      <c r="O240">
        <f>_xlfn.XLOOKUP(Comuni[[#This Row],[Regione]],Table_0[Regione],Table_0[TOT AREA])</f>
        <v>6838505</v>
      </c>
      <c r="P240" s="1">
        <f>(Comuni[[#This Row],[Popolazione2011]]/Comuni[[#This Row],[Ammalati AREA]])*100</f>
        <v>4.4205568322316063E-2</v>
      </c>
    </row>
    <row r="241" spans="1:16" x14ac:dyDescent="0.3">
      <c r="A241" t="s">
        <v>244</v>
      </c>
      <c r="B241" t="s">
        <v>8021</v>
      </c>
      <c r="C241" t="s">
        <v>5</v>
      </c>
      <c r="D241">
        <v>2705</v>
      </c>
      <c r="E241" s="1">
        <f>(Comuni[[#This Row],[Popolazione2011]]/SUM(D:D))*100</f>
        <v>4.5521129764097557E-3</v>
      </c>
      <c r="F241">
        <f t="shared" si="3"/>
        <v>4363916</v>
      </c>
      <c r="G241" s="1">
        <f>(Comuni[[#This Row],[Popolazione2011]]/Comuni[[#This Row],[TOT POP REGIONE ]])*100</f>
        <v>6.1985611088756068E-2</v>
      </c>
      <c r="H241" t="str">
        <f>IF(Comuni[[#This Row],[Popolazione2011]]&gt;300000,"MAGGIORE","")</f>
        <v/>
      </c>
      <c r="I241" t="str">
        <f>_xlfn.XLOOKUP(Comuni[[#This Row],[Regione]],Ripartizione_geografica[Regione],Ripartizione_geografica[Ripartizione geografica])</f>
        <v>Nord-ovest</v>
      </c>
      <c r="J241">
        <f>_xlfn.XLOOKUP(Comuni[[#This Row],[Regione]],Ripartizione_geografica[Regione],Ripartizione_geografica[Codice Regione])</f>
        <v>1</v>
      </c>
      <c r="K241">
        <f>_xlfn.XLOOKUP(Comuni[[#This Row],[Regione]],Table_0[Regione],Table_0[Totale])</f>
        <v>1792955</v>
      </c>
      <c r="L241">
        <f>_xlfn.XLOOKUP(Comuni[[#This Row],[Regione]],Table_0[Regione],Table_0[Guariti])</f>
        <v>1725727</v>
      </c>
      <c r="M241">
        <f>_xlfn.XLOOKUP(Comuni[[#This Row],[Regione]],Table_0[Regione],Table_0[Deceduti])</f>
        <v>13899</v>
      </c>
      <c r="N241" s="1">
        <f>(Comuni[[#This Row],[Popolazione2011]]/Comuni[[#This Row],[Ammalati TOT]])*100</f>
        <v>0.15086825938185844</v>
      </c>
      <c r="O241">
        <f>_xlfn.XLOOKUP(Comuni[[#This Row],[Regione]],Table_0[Regione],Table_0[TOT AREA])</f>
        <v>6838505</v>
      </c>
      <c r="P241" s="1">
        <f>(Comuni[[#This Row],[Popolazione2011]]/Comuni[[#This Row],[Ammalati AREA]])*100</f>
        <v>3.9555429147160086E-2</v>
      </c>
    </row>
    <row r="242" spans="1:16" x14ac:dyDescent="0.3">
      <c r="A242" t="s">
        <v>245</v>
      </c>
      <c r="B242" t="s">
        <v>8021</v>
      </c>
      <c r="C242" t="s">
        <v>5</v>
      </c>
      <c r="D242">
        <v>1040</v>
      </c>
      <c r="E242" s="1">
        <f>(Comuni[[#This Row],[Popolazione2011]]/SUM(D:D))*100</f>
        <v>1.750165432704675E-3</v>
      </c>
      <c r="F242">
        <f t="shared" si="3"/>
        <v>4363916</v>
      </c>
      <c r="G242" s="1">
        <f>(Comuni[[#This Row],[Popolazione2011]]/Comuni[[#This Row],[TOT POP REGIONE ]])*100</f>
        <v>2.3831806111758339E-2</v>
      </c>
      <c r="H242" t="str">
        <f>IF(Comuni[[#This Row],[Popolazione2011]]&gt;300000,"MAGGIORE","")</f>
        <v/>
      </c>
      <c r="I242" t="str">
        <f>_xlfn.XLOOKUP(Comuni[[#This Row],[Regione]],Ripartizione_geografica[Regione],Ripartizione_geografica[Ripartizione geografica])</f>
        <v>Nord-ovest</v>
      </c>
      <c r="J242">
        <f>_xlfn.XLOOKUP(Comuni[[#This Row],[Regione]],Ripartizione_geografica[Regione],Ripartizione_geografica[Codice Regione])</f>
        <v>1</v>
      </c>
      <c r="K242">
        <f>_xlfn.XLOOKUP(Comuni[[#This Row],[Regione]],Table_0[Regione],Table_0[Totale])</f>
        <v>1792955</v>
      </c>
      <c r="L242">
        <f>_xlfn.XLOOKUP(Comuni[[#This Row],[Regione]],Table_0[Regione],Table_0[Guariti])</f>
        <v>1725727</v>
      </c>
      <c r="M242">
        <f>_xlfn.XLOOKUP(Comuni[[#This Row],[Regione]],Table_0[Regione],Table_0[Deceduti])</f>
        <v>13899</v>
      </c>
      <c r="N242" s="1">
        <f>(Comuni[[#This Row],[Popolazione2011]]/Comuni[[#This Row],[Ammalati TOT]])*100</f>
        <v>5.8004802128330042E-2</v>
      </c>
      <c r="O242">
        <f>_xlfn.XLOOKUP(Comuni[[#This Row],[Regione]],Table_0[Regione],Table_0[TOT AREA])</f>
        <v>6838505</v>
      </c>
      <c r="P242" s="1">
        <f>(Comuni[[#This Row],[Popolazione2011]]/Comuni[[#This Row],[Ammalati AREA]])*100</f>
        <v>1.5208002333843434E-2</v>
      </c>
    </row>
    <row r="243" spans="1:16" x14ac:dyDescent="0.3">
      <c r="A243" t="s">
        <v>246</v>
      </c>
      <c r="B243" t="s">
        <v>8021</v>
      </c>
      <c r="C243" t="s">
        <v>5</v>
      </c>
      <c r="D243">
        <v>3397</v>
      </c>
      <c r="E243" s="1">
        <f>(Comuni[[#This Row],[Popolazione2011]]/SUM(D:D))*100</f>
        <v>5.7166461297094052E-3</v>
      </c>
      <c r="F243">
        <f t="shared" si="3"/>
        <v>4363916</v>
      </c>
      <c r="G243" s="1">
        <f>(Comuni[[#This Row],[Popolazione2011]]/Comuni[[#This Row],[TOT POP REGIONE ]])*100</f>
        <v>7.7842928232349104E-2</v>
      </c>
      <c r="H243" t="str">
        <f>IF(Comuni[[#This Row],[Popolazione2011]]&gt;300000,"MAGGIORE","")</f>
        <v/>
      </c>
      <c r="I243" t="str">
        <f>_xlfn.XLOOKUP(Comuni[[#This Row],[Regione]],Ripartizione_geografica[Regione],Ripartizione_geografica[Ripartizione geografica])</f>
        <v>Nord-ovest</v>
      </c>
      <c r="J243">
        <f>_xlfn.XLOOKUP(Comuni[[#This Row],[Regione]],Ripartizione_geografica[Regione],Ripartizione_geografica[Codice Regione])</f>
        <v>1</v>
      </c>
      <c r="K243">
        <f>_xlfn.XLOOKUP(Comuni[[#This Row],[Regione]],Table_0[Regione],Table_0[Totale])</f>
        <v>1792955</v>
      </c>
      <c r="L243">
        <f>_xlfn.XLOOKUP(Comuni[[#This Row],[Regione]],Table_0[Regione],Table_0[Guariti])</f>
        <v>1725727</v>
      </c>
      <c r="M243">
        <f>_xlfn.XLOOKUP(Comuni[[#This Row],[Regione]],Table_0[Regione],Table_0[Deceduti])</f>
        <v>13899</v>
      </c>
      <c r="N243" s="1">
        <f>(Comuni[[#This Row],[Popolazione2011]]/Comuni[[#This Row],[Ammalati TOT]])*100</f>
        <v>0.18946376233647805</v>
      </c>
      <c r="O243">
        <f>_xlfn.XLOOKUP(Comuni[[#This Row],[Regione]],Table_0[Regione],Table_0[TOT AREA])</f>
        <v>6838505</v>
      </c>
      <c r="P243" s="1">
        <f>(Comuni[[#This Row],[Popolazione2011]]/Comuni[[#This Row],[Ammalati AREA]])*100</f>
        <v>4.9674599930832841E-2</v>
      </c>
    </row>
    <row r="244" spans="1:16" x14ac:dyDescent="0.3">
      <c r="A244" t="s">
        <v>247</v>
      </c>
      <c r="B244" t="s">
        <v>8021</v>
      </c>
      <c r="C244" t="s">
        <v>5</v>
      </c>
      <c r="D244">
        <v>851</v>
      </c>
      <c r="E244" s="1">
        <f>(Comuni[[#This Row],[Popolazione2011]]/SUM(D:D))*100</f>
        <v>1.4321065223381524E-3</v>
      </c>
      <c r="F244">
        <f t="shared" si="3"/>
        <v>4363916</v>
      </c>
      <c r="G244" s="1">
        <f>(Comuni[[#This Row],[Popolazione2011]]/Comuni[[#This Row],[TOT POP REGIONE ]])*100</f>
        <v>1.9500833654909948E-2</v>
      </c>
      <c r="H244" t="str">
        <f>IF(Comuni[[#This Row],[Popolazione2011]]&gt;300000,"MAGGIORE","")</f>
        <v/>
      </c>
      <c r="I244" t="str">
        <f>_xlfn.XLOOKUP(Comuni[[#This Row],[Regione]],Ripartizione_geografica[Regione],Ripartizione_geografica[Ripartizione geografica])</f>
        <v>Nord-ovest</v>
      </c>
      <c r="J244">
        <f>_xlfn.XLOOKUP(Comuni[[#This Row],[Regione]],Ripartizione_geografica[Regione],Ripartizione_geografica[Codice Regione])</f>
        <v>1</v>
      </c>
      <c r="K244">
        <f>_xlfn.XLOOKUP(Comuni[[#This Row],[Regione]],Table_0[Regione],Table_0[Totale])</f>
        <v>1792955</v>
      </c>
      <c r="L244">
        <f>_xlfn.XLOOKUP(Comuni[[#This Row],[Regione]],Table_0[Regione],Table_0[Guariti])</f>
        <v>1725727</v>
      </c>
      <c r="M244">
        <f>_xlfn.XLOOKUP(Comuni[[#This Row],[Regione]],Table_0[Regione],Table_0[Deceduti])</f>
        <v>13899</v>
      </c>
      <c r="N244" s="1">
        <f>(Comuni[[#This Row],[Popolazione2011]]/Comuni[[#This Row],[Ammalati TOT]])*100</f>
        <v>4.7463544818470066E-2</v>
      </c>
      <c r="O244">
        <f>_xlfn.XLOOKUP(Comuni[[#This Row],[Regione]],Table_0[Regione],Table_0[TOT AREA])</f>
        <v>6838505</v>
      </c>
      <c r="P244" s="1">
        <f>(Comuni[[#This Row],[Popolazione2011]]/Comuni[[#This Row],[Ammalati AREA]])*100</f>
        <v>1.2444240371250736E-2</v>
      </c>
    </row>
    <row r="245" spans="1:16" x14ac:dyDescent="0.3">
      <c r="A245" t="s">
        <v>248</v>
      </c>
      <c r="B245" t="s">
        <v>8021</v>
      </c>
      <c r="C245" t="s">
        <v>5</v>
      </c>
      <c r="D245">
        <v>9646</v>
      </c>
      <c r="E245" s="1">
        <f>(Comuni[[#This Row],[Popolazione2011]]/SUM(D:D))*100</f>
        <v>1.623278438833586E-2</v>
      </c>
      <c r="F245">
        <f t="shared" si="3"/>
        <v>4363916</v>
      </c>
      <c r="G245" s="1">
        <f>(Comuni[[#This Row],[Popolazione2011]]/Comuni[[#This Row],[TOT POP REGIONE ]])*100</f>
        <v>0.22104000168655857</v>
      </c>
      <c r="H245" t="str">
        <f>IF(Comuni[[#This Row],[Popolazione2011]]&gt;300000,"MAGGIORE","")</f>
        <v/>
      </c>
      <c r="I245" t="str">
        <f>_xlfn.XLOOKUP(Comuni[[#This Row],[Regione]],Ripartizione_geografica[Regione],Ripartizione_geografica[Ripartizione geografica])</f>
        <v>Nord-ovest</v>
      </c>
      <c r="J245">
        <f>_xlfn.XLOOKUP(Comuni[[#This Row],[Regione]],Ripartizione_geografica[Regione],Ripartizione_geografica[Codice Regione])</f>
        <v>1</v>
      </c>
      <c r="K245">
        <f>_xlfn.XLOOKUP(Comuni[[#This Row],[Regione]],Table_0[Regione],Table_0[Totale])</f>
        <v>1792955</v>
      </c>
      <c r="L245">
        <f>_xlfn.XLOOKUP(Comuni[[#This Row],[Regione]],Table_0[Regione],Table_0[Guariti])</f>
        <v>1725727</v>
      </c>
      <c r="M245">
        <f>_xlfn.XLOOKUP(Comuni[[#This Row],[Regione]],Table_0[Regione],Table_0[Deceduti])</f>
        <v>13899</v>
      </c>
      <c r="N245" s="1">
        <f>(Comuni[[#This Row],[Popolazione2011]]/Comuni[[#This Row],[Ammalati TOT]])*100</f>
        <v>0.53799453974026124</v>
      </c>
      <c r="O245">
        <f>_xlfn.XLOOKUP(Comuni[[#This Row],[Regione]],Table_0[Regione],Table_0[TOT AREA])</f>
        <v>6838505</v>
      </c>
      <c r="P245" s="1">
        <f>(Comuni[[#This Row],[Popolazione2011]]/Comuni[[#This Row],[Ammalati AREA]])*100</f>
        <v>0.14105422164639786</v>
      </c>
    </row>
    <row r="246" spans="1:16" x14ac:dyDescent="0.3">
      <c r="A246" t="s">
        <v>249</v>
      </c>
      <c r="B246" t="s">
        <v>8021</v>
      </c>
      <c r="C246" t="s">
        <v>5</v>
      </c>
      <c r="D246">
        <v>18925</v>
      </c>
      <c r="E246" s="1">
        <f>(Comuni[[#This Row],[Popolazione2011]]/SUM(D:D))*100</f>
        <v>3.1847962321092285E-2</v>
      </c>
      <c r="F246">
        <f t="shared" si="3"/>
        <v>4363916</v>
      </c>
      <c r="G246" s="1">
        <f>(Comuni[[#This Row],[Popolazione2011]]/Comuni[[#This Row],[TOT POP REGIONE ]])*100</f>
        <v>0.43367012563944862</v>
      </c>
      <c r="H246" t="str">
        <f>IF(Comuni[[#This Row],[Popolazione2011]]&gt;300000,"MAGGIORE","")</f>
        <v/>
      </c>
      <c r="I246" t="str">
        <f>_xlfn.XLOOKUP(Comuni[[#This Row],[Regione]],Ripartizione_geografica[Regione],Ripartizione_geografica[Ripartizione geografica])</f>
        <v>Nord-ovest</v>
      </c>
      <c r="J246">
        <f>_xlfn.XLOOKUP(Comuni[[#This Row],[Regione]],Ripartizione_geografica[Regione],Ripartizione_geografica[Codice Regione])</f>
        <v>1</v>
      </c>
      <c r="K246">
        <f>_xlfn.XLOOKUP(Comuni[[#This Row],[Regione]],Table_0[Regione],Table_0[Totale])</f>
        <v>1792955</v>
      </c>
      <c r="L246">
        <f>_xlfn.XLOOKUP(Comuni[[#This Row],[Regione]],Table_0[Regione],Table_0[Guariti])</f>
        <v>1725727</v>
      </c>
      <c r="M246">
        <f>_xlfn.XLOOKUP(Comuni[[#This Row],[Regione]],Table_0[Regione],Table_0[Deceduti])</f>
        <v>13899</v>
      </c>
      <c r="N246" s="1">
        <f>(Comuni[[#This Row],[Popolazione2011]]/Comuni[[#This Row],[Ammalati TOT]])*100</f>
        <v>1.0555200771910058</v>
      </c>
      <c r="O246">
        <f>_xlfn.XLOOKUP(Comuni[[#This Row],[Regione]],Table_0[Regione],Table_0[TOT AREA])</f>
        <v>6838505</v>
      </c>
      <c r="P246" s="1">
        <f>(Comuni[[#This Row],[Popolazione2011]]/Comuni[[#This Row],[Ammalati AREA]])*100</f>
        <v>0.27674177323844906</v>
      </c>
    </row>
    <row r="247" spans="1:16" x14ac:dyDescent="0.3">
      <c r="A247" t="s">
        <v>250</v>
      </c>
      <c r="B247" t="s">
        <v>8021</v>
      </c>
      <c r="C247" t="s">
        <v>5</v>
      </c>
      <c r="D247">
        <v>1430</v>
      </c>
      <c r="E247" s="1">
        <f>(Comuni[[#This Row],[Popolazione2011]]/SUM(D:D))*100</f>
        <v>2.4064774699689281E-3</v>
      </c>
      <c r="F247">
        <f t="shared" si="3"/>
        <v>4363916</v>
      </c>
      <c r="G247" s="1">
        <f>(Comuni[[#This Row],[Popolazione2011]]/Comuni[[#This Row],[TOT POP REGIONE ]])*100</f>
        <v>3.2768733403667712E-2</v>
      </c>
      <c r="H247" t="str">
        <f>IF(Comuni[[#This Row],[Popolazione2011]]&gt;300000,"MAGGIORE","")</f>
        <v/>
      </c>
      <c r="I247" t="str">
        <f>_xlfn.XLOOKUP(Comuni[[#This Row],[Regione]],Ripartizione_geografica[Regione],Ripartizione_geografica[Ripartizione geografica])</f>
        <v>Nord-ovest</v>
      </c>
      <c r="J247">
        <f>_xlfn.XLOOKUP(Comuni[[#This Row],[Regione]],Ripartizione_geografica[Regione],Ripartizione_geografica[Codice Regione])</f>
        <v>1</v>
      </c>
      <c r="K247">
        <f>_xlfn.XLOOKUP(Comuni[[#This Row],[Regione]],Table_0[Regione],Table_0[Totale])</f>
        <v>1792955</v>
      </c>
      <c r="L247">
        <f>_xlfn.XLOOKUP(Comuni[[#This Row],[Regione]],Table_0[Regione],Table_0[Guariti])</f>
        <v>1725727</v>
      </c>
      <c r="M247">
        <f>_xlfn.XLOOKUP(Comuni[[#This Row],[Regione]],Table_0[Regione],Table_0[Deceduti])</f>
        <v>13899</v>
      </c>
      <c r="N247" s="1">
        <f>(Comuni[[#This Row],[Popolazione2011]]/Comuni[[#This Row],[Ammalati TOT]])*100</f>
        <v>7.9756602926453812E-2</v>
      </c>
      <c r="O247">
        <f>_xlfn.XLOOKUP(Comuni[[#This Row],[Regione]],Table_0[Regione],Table_0[TOT AREA])</f>
        <v>6838505</v>
      </c>
      <c r="P247" s="1">
        <f>(Comuni[[#This Row],[Popolazione2011]]/Comuni[[#This Row],[Ammalati AREA]])*100</f>
        <v>2.0911003209034724E-2</v>
      </c>
    </row>
    <row r="248" spans="1:16" x14ac:dyDescent="0.3">
      <c r="A248" t="s">
        <v>251</v>
      </c>
      <c r="B248" t="s">
        <v>8021</v>
      </c>
      <c r="C248" t="s">
        <v>5</v>
      </c>
      <c r="D248">
        <v>279</v>
      </c>
      <c r="E248" s="1">
        <f>(Comuni[[#This Row],[Popolazione2011]]/SUM(D:D))*100</f>
        <v>4.6951553435058108E-4</v>
      </c>
      <c r="F248">
        <f t="shared" si="3"/>
        <v>4363916</v>
      </c>
      <c r="G248" s="1">
        <f>(Comuni[[#This Row],[Popolazione2011]]/Comuni[[#This Row],[TOT POP REGIONE ]])*100</f>
        <v>6.393340293442862E-3</v>
      </c>
      <c r="H248" t="str">
        <f>IF(Comuni[[#This Row],[Popolazione2011]]&gt;300000,"MAGGIORE","")</f>
        <v/>
      </c>
      <c r="I248" t="str">
        <f>_xlfn.XLOOKUP(Comuni[[#This Row],[Regione]],Ripartizione_geografica[Regione],Ripartizione_geografica[Ripartizione geografica])</f>
        <v>Nord-ovest</v>
      </c>
      <c r="J248">
        <f>_xlfn.XLOOKUP(Comuni[[#This Row],[Regione]],Ripartizione_geografica[Regione],Ripartizione_geografica[Codice Regione])</f>
        <v>1</v>
      </c>
      <c r="K248">
        <f>_xlfn.XLOOKUP(Comuni[[#This Row],[Regione]],Table_0[Regione],Table_0[Totale])</f>
        <v>1792955</v>
      </c>
      <c r="L248">
        <f>_xlfn.XLOOKUP(Comuni[[#This Row],[Regione]],Table_0[Regione],Table_0[Guariti])</f>
        <v>1725727</v>
      </c>
      <c r="M248">
        <f>_xlfn.XLOOKUP(Comuni[[#This Row],[Regione]],Table_0[Regione],Table_0[Deceduti])</f>
        <v>13899</v>
      </c>
      <c r="N248" s="1">
        <f>(Comuni[[#This Row],[Popolazione2011]]/Comuni[[#This Row],[Ammalati TOT]])*100</f>
        <v>1.5560903647888542E-2</v>
      </c>
      <c r="O248">
        <f>_xlfn.XLOOKUP(Comuni[[#This Row],[Regione]],Table_0[Regione],Table_0[TOT AREA])</f>
        <v>6838505</v>
      </c>
      <c r="P248" s="1">
        <f>(Comuni[[#This Row],[Popolazione2011]]/Comuni[[#This Row],[Ammalati AREA]])*100</f>
        <v>4.0798390876368449E-3</v>
      </c>
    </row>
    <row r="249" spans="1:16" x14ac:dyDescent="0.3">
      <c r="A249" t="s">
        <v>252</v>
      </c>
      <c r="B249" t="s">
        <v>8021</v>
      </c>
      <c r="C249" t="s">
        <v>5</v>
      </c>
      <c r="D249">
        <v>3107</v>
      </c>
      <c r="E249" s="1">
        <f>(Comuni[[#This Row],[Popolazione2011]]/SUM(D:D))*100</f>
        <v>5.2286192302052163E-3</v>
      </c>
      <c r="F249">
        <f t="shared" si="3"/>
        <v>4363916</v>
      </c>
      <c r="G249" s="1">
        <f>(Comuni[[#This Row],[Popolazione2011]]/Comuni[[#This Row],[TOT POP REGIONE ]])*100</f>
        <v>7.119752075887803E-2</v>
      </c>
      <c r="H249" t="str">
        <f>IF(Comuni[[#This Row],[Popolazione2011]]&gt;300000,"MAGGIORE","")</f>
        <v/>
      </c>
      <c r="I249" t="str">
        <f>_xlfn.XLOOKUP(Comuni[[#This Row],[Regione]],Ripartizione_geografica[Regione],Ripartizione_geografica[Ripartizione geografica])</f>
        <v>Nord-ovest</v>
      </c>
      <c r="J249">
        <f>_xlfn.XLOOKUP(Comuni[[#This Row],[Regione]],Ripartizione_geografica[Regione],Ripartizione_geografica[Codice Regione])</f>
        <v>1</v>
      </c>
      <c r="K249">
        <f>_xlfn.XLOOKUP(Comuni[[#This Row],[Regione]],Table_0[Regione],Table_0[Totale])</f>
        <v>1792955</v>
      </c>
      <c r="L249">
        <f>_xlfn.XLOOKUP(Comuni[[#This Row],[Regione]],Table_0[Regione],Table_0[Guariti])</f>
        <v>1725727</v>
      </c>
      <c r="M249">
        <f>_xlfn.XLOOKUP(Comuni[[#This Row],[Regione]],Table_0[Regione],Table_0[Deceduti])</f>
        <v>13899</v>
      </c>
      <c r="N249" s="1">
        <f>(Comuni[[#This Row],[Popolazione2011]]/Comuni[[#This Row],[Ammalati TOT]])*100</f>
        <v>0.17328934635838603</v>
      </c>
      <c r="O249">
        <f>_xlfn.XLOOKUP(Comuni[[#This Row],[Regione]],Table_0[Regione],Table_0[TOT AREA])</f>
        <v>6838505</v>
      </c>
      <c r="P249" s="1">
        <f>(Comuni[[#This Row],[Popolazione2011]]/Comuni[[#This Row],[Ammalati AREA]])*100</f>
        <v>4.543390697235726E-2</v>
      </c>
    </row>
    <row r="250" spans="1:16" x14ac:dyDescent="0.3">
      <c r="A250" t="s">
        <v>253</v>
      </c>
      <c r="B250" t="s">
        <v>8021</v>
      </c>
      <c r="C250" t="s">
        <v>5</v>
      </c>
      <c r="D250">
        <v>1909</v>
      </c>
      <c r="E250" s="1">
        <f>(Comuni[[#This Row],[Popolazione2011]]/SUM(D:D))*100</f>
        <v>3.2125632798396392E-3</v>
      </c>
      <c r="F250">
        <f t="shared" si="3"/>
        <v>4363916</v>
      </c>
      <c r="G250" s="1">
        <f>(Comuni[[#This Row],[Popolazione2011]]/Comuni[[#This Row],[TOT POP REGIONE ]])*100</f>
        <v>4.374511333398718E-2</v>
      </c>
      <c r="H250" t="str">
        <f>IF(Comuni[[#This Row],[Popolazione2011]]&gt;300000,"MAGGIORE","")</f>
        <v/>
      </c>
      <c r="I250" t="str">
        <f>_xlfn.XLOOKUP(Comuni[[#This Row],[Regione]],Ripartizione_geografica[Regione],Ripartizione_geografica[Ripartizione geografica])</f>
        <v>Nord-ovest</v>
      </c>
      <c r="J250">
        <f>_xlfn.XLOOKUP(Comuni[[#This Row],[Regione]],Ripartizione_geografica[Regione],Ripartizione_geografica[Codice Regione])</f>
        <v>1</v>
      </c>
      <c r="K250">
        <f>_xlfn.XLOOKUP(Comuni[[#This Row],[Regione]],Table_0[Regione],Table_0[Totale])</f>
        <v>1792955</v>
      </c>
      <c r="L250">
        <f>_xlfn.XLOOKUP(Comuni[[#This Row],[Regione]],Table_0[Regione],Table_0[Guariti])</f>
        <v>1725727</v>
      </c>
      <c r="M250">
        <f>_xlfn.XLOOKUP(Comuni[[#This Row],[Regione]],Table_0[Regione],Table_0[Deceduti])</f>
        <v>13899</v>
      </c>
      <c r="N250" s="1">
        <f>(Comuni[[#This Row],[Popolazione2011]]/Comuni[[#This Row],[Ammalati TOT]])*100</f>
        <v>0.10647227621440583</v>
      </c>
      <c r="O250">
        <f>_xlfn.XLOOKUP(Comuni[[#This Row],[Regione]],Table_0[Regione],Table_0[TOT AREA])</f>
        <v>6838505</v>
      </c>
      <c r="P250" s="1">
        <f>(Comuni[[#This Row],[Popolazione2011]]/Comuni[[#This Row],[Ammalati AREA]])*100</f>
        <v>2.7915458130102998E-2</v>
      </c>
    </row>
    <row r="251" spans="1:16" x14ac:dyDescent="0.3">
      <c r="A251" t="s">
        <v>254</v>
      </c>
      <c r="B251" t="s">
        <v>8021</v>
      </c>
      <c r="C251" t="s">
        <v>5</v>
      </c>
      <c r="D251">
        <v>3608</v>
      </c>
      <c r="E251" s="1">
        <f>(Comuni[[#This Row],[Popolazione2011]]/SUM(D:D))*100</f>
        <v>6.0717277703831417E-3</v>
      </c>
      <c r="F251">
        <f t="shared" si="3"/>
        <v>4363916</v>
      </c>
      <c r="G251" s="1">
        <f>(Comuni[[#This Row],[Popolazione2011]]/Comuni[[#This Row],[TOT POP REGIONE ]])*100</f>
        <v>8.2678035049253917E-2</v>
      </c>
      <c r="H251" t="str">
        <f>IF(Comuni[[#This Row],[Popolazione2011]]&gt;300000,"MAGGIORE","")</f>
        <v/>
      </c>
      <c r="I251" t="str">
        <f>_xlfn.XLOOKUP(Comuni[[#This Row],[Regione]],Ripartizione_geografica[Regione],Ripartizione_geografica[Ripartizione geografica])</f>
        <v>Nord-ovest</v>
      </c>
      <c r="J251">
        <f>_xlfn.XLOOKUP(Comuni[[#This Row],[Regione]],Ripartizione_geografica[Regione],Ripartizione_geografica[Codice Regione])</f>
        <v>1</v>
      </c>
      <c r="K251">
        <f>_xlfn.XLOOKUP(Comuni[[#This Row],[Regione]],Table_0[Regione],Table_0[Totale])</f>
        <v>1792955</v>
      </c>
      <c r="L251">
        <f>_xlfn.XLOOKUP(Comuni[[#This Row],[Regione]],Table_0[Regione],Table_0[Guariti])</f>
        <v>1725727</v>
      </c>
      <c r="M251">
        <f>_xlfn.XLOOKUP(Comuni[[#This Row],[Regione]],Table_0[Regione],Table_0[Deceduti])</f>
        <v>13899</v>
      </c>
      <c r="N251" s="1">
        <f>(Comuni[[#This Row],[Popolazione2011]]/Comuni[[#This Row],[Ammalati TOT]])*100</f>
        <v>0.20123204430674502</v>
      </c>
      <c r="O251">
        <f>_xlfn.XLOOKUP(Comuni[[#This Row],[Regione]],Table_0[Regione],Table_0[TOT AREA])</f>
        <v>6838505</v>
      </c>
      <c r="P251" s="1">
        <f>(Comuni[[#This Row],[Popolazione2011]]/Comuni[[#This Row],[Ammalati AREA]])*100</f>
        <v>5.2760069635102991E-2</v>
      </c>
    </row>
    <row r="252" spans="1:16" x14ac:dyDescent="0.3">
      <c r="A252" t="s">
        <v>255</v>
      </c>
      <c r="B252" t="s">
        <v>8021</v>
      </c>
      <c r="C252" t="s">
        <v>5</v>
      </c>
      <c r="D252">
        <v>4753</v>
      </c>
      <c r="E252" s="1">
        <f>(Comuni[[#This Row],[Popolazione2011]]/SUM(D:D))*100</f>
        <v>7.9985925977358856E-3</v>
      </c>
      <c r="F252">
        <f t="shared" si="3"/>
        <v>4363916</v>
      </c>
      <c r="G252" s="1">
        <f>(Comuni[[#This Row],[Popolazione2011]]/Comuni[[#This Row],[TOT POP REGIONE ]])*100</f>
        <v>0.10891593697037248</v>
      </c>
      <c r="H252" t="str">
        <f>IF(Comuni[[#This Row],[Popolazione2011]]&gt;300000,"MAGGIORE","")</f>
        <v/>
      </c>
      <c r="I252" t="str">
        <f>_xlfn.XLOOKUP(Comuni[[#This Row],[Regione]],Ripartizione_geografica[Regione],Ripartizione_geografica[Ripartizione geografica])</f>
        <v>Nord-ovest</v>
      </c>
      <c r="J252">
        <f>_xlfn.XLOOKUP(Comuni[[#This Row],[Regione]],Ripartizione_geografica[Regione],Ripartizione_geografica[Codice Regione])</f>
        <v>1</v>
      </c>
      <c r="K252">
        <f>_xlfn.XLOOKUP(Comuni[[#This Row],[Regione]],Table_0[Regione],Table_0[Totale])</f>
        <v>1792955</v>
      </c>
      <c r="L252">
        <f>_xlfn.XLOOKUP(Comuni[[#This Row],[Regione]],Table_0[Regione],Table_0[Guariti])</f>
        <v>1725727</v>
      </c>
      <c r="M252">
        <f>_xlfn.XLOOKUP(Comuni[[#This Row],[Regione]],Table_0[Regione],Table_0[Deceduti])</f>
        <v>13899</v>
      </c>
      <c r="N252" s="1">
        <f>(Comuni[[#This Row],[Popolazione2011]]/Comuni[[#This Row],[Ammalati TOT]])*100</f>
        <v>0.26509310049610835</v>
      </c>
      <c r="O252">
        <f>_xlfn.XLOOKUP(Comuni[[#This Row],[Regione]],Table_0[Regione],Table_0[TOT AREA])</f>
        <v>6838505</v>
      </c>
      <c r="P252" s="1">
        <f>(Comuni[[#This Row],[Popolazione2011]]/Comuni[[#This Row],[Ammalati AREA]])*100</f>
        <v>6.9503495281497935E-2</v>
      </c>
    </row>
    <row r="253" spans="1:16" x14ac:dyDescent="0.3">
      <c r="A253" t="s">
        <v>256</v>
      </c>
      <c r="B253" t="s">
        <v>8021</v>
      </c>
      <c r="C253" t="s">
        <v>5</v>
      </c>
      <c r="D253">
        <v>4333</v>
      </c>
      <c r="E253" s="1">
        <f>(Comuni[[#This Row],[Popolazione2011]]/SUM(D:D))*100</f>
        <v>7.2917950191436123E-3</v>
      </c>
      <c r="F253">
        <f t="shared" si="3"/>
        <v>4363916</v>
      </c>
      <c r="G253" s="1">
        <f>(Comuni[[#This Row],[Popolazione2011]]/Comuni[[#This Row],[TOT POP REGIONE ]])*100</f>
        <v>9.9291553732931609E-2</v>
      </c>
      <c r="H253" t="str">
        <f>IF(Comuni[[#This Row],[Popolazione2011]]&gt;300000,"MAGGIORE","")</f>
        <v/>
      </c>
      <c r="I253" t="str">
        <f>_xlfn.XLOOKUP(Comuni[[#This Row],[Regione]],Ripartizione_geografica[Regione],Ripartizione_geografica[Ripartizione geografica])</f>
        <v>Nord-ovest</v>
      </c>
      <c r="J253">
        <f>_xlfn.XLOOKUP(Comuni[[#This Row],[Regione]],Ripartizione_geografica[Regione],Ripartizione_geografica[Codice Regione])</f>
        <v>1</v>
      </c>
      <c r="K253">
        <f>_xlfn.XLOOKUP(Comuni[[#This Row],[Regione]],Table_0[Regione],Table_0[Totale])</f>
        <v>1792955</v>
      </c>
      <c r="L253">
        <f>_xlfn.XLOOKUP(Comuni[[#This Row],[Regione]],Table_0[Regione],Table_0[Guariti])</f>
        <v>1725727</v>
      </c>
      <c r="M253">
        <f>_xlfn.XLOOKUP(Comuni[[#This Row],[Regione]],Table_0[Regione],Table_0[Deceduti])</f>
        <v>13899</v>
      </c>
      <c r="N253" s="1">
        <f>(Comuni[[#This Row],[Popolazione2011]]/Comuni[[#This Row],[Ammalati TOT]])*100</f>
        <v>0.24166808425197511</v>
      </c>
      <c r="O253">
        <f>_xlfn.XLOOKUP(Comuni[[#This Row],[Regione]],Table_0[Regione],Table_0[TOT AREA])</f>
        <v>6838505</v>
      </c>
      <c r="P253" s="1">
        <f>(Comuni[[#This Row],[Popolazione2011]]/Comuni[[#This Row],[Ammalati AREA]])*100</f>
        <v>6.3361802031291922E-2</v>
      </c>
    </row>
    <row r="254" spans="1:16" x14ac:dyDescent="0.3">
      <c r="A254" t="s">
        <v>257</v>
      </c>
      <c r="B254" t="s">
        <v>8021</v>
      </c>
      <c r="C254" t="s">
        <v>5</v>
      </c>
      <c r="D254">
        <v>10738</v>
      </c>
      <c r="E254" s="1">
        <f>(Comuni[[#This Row],[Popolazione2011]]/SUM(D:D))*100</f>
        <v>1.8070458092675767E-2</v>
      </c>
      <c r="F254">
        <f t="shared" si="3"/>
        <v>4363916</v>
      </c>
      <c r="G254" s="1">
        <f>(Comuni[[#This Row],[Popolazione2011]]/Comuni[[#This Row],[TOT POP REGIONE ]])*100</f>
        <v>0.24606339810390485</v>
      </c>
      <c r="H254" t="str">
        <f>IF(Comuni[[#This Row],[Popolazione2011]]&gt;300000,"MAGGIORE","")</f>
        <v/>
      </c>
      <c r="I254" t="str">
        <f>_xlfn.XLOOKUP(Comuni[[#This Row],[Regione]],Ripartizione_geografica[Regione],Ripartizione_geografica[Ripartizione geografica])</f>
        <v>Nord-ovest</v>
      </c>
      <c r="J254">
        <f>_xlfn.XLOOKUP(Comuni[[#This Row],[Regione]],Ripartizione_geografica[Regione],Ripartizione_geografica[Codice Regione])</f>
        <v>1</v>
      </c>
      <c r="K254">
        <f>_xlfn.XLOOKUP(Comuni[[#This Row],[Regione]],Table_0[Regione],Table_0[Totale])</f>
        <v>1792955</v>
      </c>
      <c r="L254">
        <f>_xlfn.XLOOKUP(Comuni[[#This Row],[Regione]],Table_0[Regione],Table_0[Guariti])</f>
        <v>1725727</v>
      </c>
      <c r="M254">
        <f>_xlfn.XLOOKUP(Comuni[[#This Row],[Regione]],Table_0[Regione],Table_0[Deceduti])</f>
        <v>13899</v>
      </c>
      <c r="N254" s="1">
        <f>(Comuni[[#This Row],[Popolazione2011]]/Comuni[[#This Row],[Ammalati TOT]])*100</f>
        <v>0.5988995819750077</v>
      </c>
      <c r="O254">
        <f>_xlfn.XLOOKUP(Comuni[[#This Row],[Regione]],Table_0[Regione],Table_0[TOT AREA])</f>
        <v>6838505</v>
      </c>
      <c r="P254" s="1">
        <f>(Comuni[[#This Row],[Popolazione2011]]/Comuni[[#This Row],[Ammalati AREA]])*100</f>
        <v>0.15702262409693346</v>
      </c>
    </row>
    <row r="255" spans="1:16" x14ac:dyDescent="0.3">
      <c r="A255" t="s">
        <v>258</v>
      </c>
      <c r="B255" t="s">
        <v>8021</v>
      </c>
      <c r="C255" t="s">
        <v>5</v>
      </c>
      <c r="D255">
        <v>219</v>
      </c>
      <c r="E255" s="1">
        <f>(Comuni[[#This Row],[Popolazione2011]]/SUM(D:D))*100</f>
        <v>3.6854445169454212E-4</v>
      </c>
      <c r="F255">
        <f t="shared" si="3"/>
        <v>4363916</v>
      </c>
      <c r="G255" s="1">
        <f>(Comuni[[#This Row],[Popolazione2011]]/Comuni[[#This Row],[TOT POP REGIONE ]])*100</f>
        <v>5.0184284023798813E-3</v>
      </c>
      <c r="H255" t="str">
        <f>IF(Comuni[[#This Row],[Popolazione2011]]&gt;300000,"MAGGIORE","")</f>
        <v/>
      </c>
      <c r="I255" t="str">
        <f>_xlfn.XLOOKUP(Comuni[[#This Row],[Regione]],Ripartizione_geografica[Regione],Ripartizione_geografica[Ripartizione geografica])</f>
        <v>Nord-ovest</v>
      </c>
      <c r="J255">
        <f>_xlfn.XLOOKUP(Comuni[[#This Row],[Regione]],Ripartizione_geografica[Regione],Ripartizione_geografica[Codice Regione])</f>
        <v>1</v>
      </c>
      <c r="K255">
        <f>_xlfn.XLOOKUP(Comuni[[#This Row],[Regione]],Table_0[Regione],Table_0[Totale])</f>
        <v>1792955</v>
      </c>
      <c r="L255">
        <f>_xlfn.XLOOKUP(Comuni[[#This Row],[Regione]],Table_0[Regione],Table_0[Guariti])</f>
        <v>1725727</v>
      </c>
      <c r="M255">
        <f>_xlfn.XLOOKUP(Comuni[[#This Row],[Regione]],Table_0[Regione],Table_0[Deceduti])</f>
        <v>13899</v>
      </c>
      <c r="N255" s="1">
        <f>(Comuni[[#This Row],[Popolazione2011]]/Comuni[[#This Row],[Ammalati TOT]])*100</f>
        <v>1.2214472755869501E-2</v>
      </c>
      <c r="O255">
        <f>_xlfn.XLOOKUP(Comuni[[#This Row],[Regione]],Table_0[Regione],Table_0[TOT AREA])</f>
        <v>6838505</v>
      </c>
      <c r="P255" s="1">
        <f>(Comuni[[#This Row],[Popolazione2011]]/Comuni[[#This Row],[Ammalati AREA]])*100</f>
        <v>3.2024543376074155E-3</v>
      </c>
    </row>
    <row r="256" spans="1:16" x14ac:dyDescent="0.3">
      <c r="A256" t="s">
        <v>259</v>
      </c>
      <c r="B256" t="s">
        <v>8021</v>
      </c>
      <c r="C256" t="s">
        <v>5</v>
      </c>
      <c r="D256">
        <v>1111</v>
      </c>
      <c r="E256" s="1">
        <f>(Comuni[[#This Row],[Popolazione2011]]/SUM(D:D))*100</f>
        <v>1.8696478805143211E-3</v>
      </c>
      <c r="F256">
        <f t="shared" si="3"/>
        <v>4363916</v>
      </c>
      <c r="G256" s="1">
        <f>(Comuni[[#This Row],[Popolazione2011]]/Comuni[[#This Row],[TOT POP REGIONE ]])*100</f>
        <v>2.5458785182849535E-2</v>
      </c>
      <c r="H256" t="str">
        <f>IF(Comuni[[#This Row],[Popolazione2011]]&gt;300000,"MAGGIORE","")</f>
        <v/>
      </c>
      <c r="I256" t="str">
        <f>_xlfn.XLOOKUP(Comuni[[#This Row],[Regione]],Ripartizione_geografica[Regione],Ripartizione_geografica[Ripartizione geografica])</f>
        <v>Nord-ovest</v>
      </c>
      <c r="J256">
        <f>_xlfn.XLOOKUP(Comuni[[#This Row],[Regione]],Ripartizione_geografica[Regione],Ripartizione_geografica[Codice Regione])</f>
        <v>1</v>
      </c>
      <c r="K256">
        <f>_xlfn.XLOOKUP(Comuni[[#This Row],[Regione]],Table_0[Regione],Table_0[Totale])</f>
        <v>1792955</v>
      </c>
      <c r="L256">
        <f>_xlfn.XLOOKUP(Comuni[[#This Row],[Regione]],Table_0[Regione],Table_0[Guariti])</f>
        <v>1725727</v>
      </c>
      <c r="M256">
        <f>_xlfn.XLOOKUP(Comuni[[#This Row],[Regione]],Table_0[Regione],Table_0[Deceduti])</f>
        <v>13899</v>
      </c>
      <c r="N256" s="1">
        <f>(Comuni[[#This Row],[Popolazione2011]]/Comuni[[#This Row],[Ammalati TOT]])*100</f>
        <v>6.1964745350552575E-2</v>
      </c>
      <c r="O256">
        <f>_xlfn.XLOOKUP(Comuni[[#This Row],[Regione]],Table_0[Regione],Table_0[TOT AREA])</f>
        <v>6838505</v>
      </c>
      <c r="P256" s="1">
        <f>(Comuni[[#This Row],[Popolazione2011]]/Comuni[[#This Row],[Ammalati AREA]])*100</f>
        <v>1.6246240954711593E-2</v>
      </c>
    </row>
    <row r="257" spans="1:16" x14ac:dyDescent="0.3">
      <c r="A257" t="s">
        <v>260</v>
      </c>
      <c r="B257" t="s">
        <v>8021</v>
      </c>
      <c r="C257" t="s">
        <v>5</v>
      </c>
      <c r="D257">
        <v>3303</v>
      </c>
      <c r="E257" s="1">
        <f>(Comuni[[#This Row],[Popolazione2011]]/SUM(D:D))*100</f>
        <v>5.5584581002149445E-3</v>
      </c>
      <c r="F257">
        <f t="shared" si="3"/>
        <v>4363916</v>
      </c>
      <c r="G257" s="1">
        <f>(Comuni[[#This Row],[Popolazione2011]]/Comuni[[#This Row],[TOT POP REGIONE ]])*100</f>
        <v>7.5688899603017099E-2</v>
      </c>
      <c r="H257" t="str">
        <f>IF(Comuni[[#This Row],[Popolazione2011]]&gt;300000,"MAGGIORE","")</f>
        <v/>
      </c>
      <c r="I257" t="str">
        <f>_xlfn.XLOOKUP(Comuni[[#This Row],[Regione]],Ripartizione_geografica[Regione],Ripartizione_geografica[Ripartizione geografica])</f>
        <v>Nord-ovest</v>
      </c>
      <c r="J257">
        <f>_xlfn.XLOOKUP(Comuni[[#This Row],[Regione]],Ripartizione_geografica[Regione],Ripartizione_geografica[Codice Regione])</f>
        <v>1</v>
      </c>
      <c r="K257">
        <f>_xlfn.XLOOKUP(Comuni[[#This Row],[Regione]],Table_0[Regione],Table_0[Totale])</f>
        <v>1792955</v>
      </c>
      <c r="L257">
        <f>_xlfn.XLOOKUP(Comuni[[#This Row],[Regione]],Table_0[Regione],Table_0[Guariti])</f>
        <v>1725727</v>
      </c>
      <c r="M257">
        <f>_xlfn.XLOOKUP(Comuni[[#This Row],[Regione]],Table_0[Regione],Table_0[Deceduti])</f>
        <v>13899</v>
      </c>
      <c r="N257" s="1">
        <f>(Comuni[[#This Row],[Popolazione2011]]/Comuni[[#This Row],[Ammalati TOT]])*100</f>
        <v>0.18422102060564821</v>
      </c>
      <c r="O257">
        <f>_xlfn.XLOOKUP(Comuni[[#This Row],[Regione]],Table_0[Regione],Table_0[TOT AREA])</f>
        <v>6838505</v>
      </c>
      <c r="P257" s="1">
        <f>(Comuni[[#This Row],[Popolazione2011]]/Comuni[[#This Row],[Ammalati AREA]])*100</f>
        <v>4.8300030489120065E-2</v>
      </c>
    </row>
    <row r="258" spans="1:16" x14ac:dyDescent="0.3">
      <c r="A258" t="s">
        <v>261</v>
      </c>
      <c r="B258" t="s">
        <v>8021</v>
      </c>
      <c r="C258" t="s">
        <v>5</v>
      </c>
      <c r="D258">
        <v>812</v>
      </c>
      <c r="E258" s="1">
        <f>(Comuni[[#This Row],[Popolazione2011]]/SUM(D:D))*100</f>
        <v>1.3664753186117271E-3</v>
      </c>
      <c r="F258">
        <f t="shared" ref="F258:F321" si="4">SUMIFS(D:D,B:B,B258)</f>
        <v>4363916</v>
      </c>
      <c r="G258" s="1">
        <f>(Comuni[[#This Row],[Popolazione2011]]/Comuni[[#This Row],[TOT POP REGIONE ]])*100</f>
        <v>1.860714092571901E-2</v>
      </c>
      <c r="H258" t="str">
        <f>IF(Comuni[[#This Row],[Popolazione2011]]&gt;300000,"MAGGIORE","")</f>
        <v/>
      </c>
      <c r="I258" t="str">
        <f>_xlfn.XLOOKUP(Comuni[[#This Row],[Regione]],Ripartizione_geografica[Regione],Ripartizione_geografica[Ripartizione geografica])</f>
        <v>Nord-ovest</v>
      </c>
      <c r="J258">
        <f>_xlfn.XLOOKUP(Comuni[[#This Row],[Regione]],Ripartizione_geografica[Regione],Ripartizione_geografica[Codice Regione])</f>
        <v>1</v>
      </c>
      <c r="K258">
        <f>_xlfn.XLOOKUP(Comuni[[#This Row],[Regione]],Table_0[Regione],Table_0[Totale])</f>
        <v>1792955</v>
      </c>
      <c r="L258">
        <f>_xlfn.XLOOKUP(Comuni[[#This Row],[Regione]],Table_0[Regione],Table_0[Guariti])</f>
        <v>1725727</v>
      </c>
      <c r="M258">
        <f>_xlfn.XLOOKUP(Comuni[[#This Row],[Regione]],Table_0[Regione],Table_0[Deceduti])</f>
        <v>13899</v>
      </c>
      <c r="N258" s="1">
        <f>(Comuni[[#This Row],[Popolazione2011]]/Comuni[[#This Row],[Ammalati TOT]])*100</f>
        <v>4.5288364738657688E-2</v>
      </c>
      <c r="O258">
        <f>_xlfn.XLOOKUP(Comuni[[#This Row],[Regione]],Table_0[Regione],Table_0[TOT AREA])</f>
        <v>6838505</v>
      </c>
      <c r="P258" s="1">
        <f>(Comuni[[#This Row],[Popolazione2011]]/Comuni[[#This Row],[Ammalati AREA]])*100</f>
        <v>1.1873940283731605E-2</v>
      </c>
    </row>
    <row r="259" spans="1:16" x14ac:dyDescent="0.3">
      <c r="A259" t="s">
        <v>262</v>
      </c>
      <c r="B259" t="s">
        <v>8021</v>
      </c>
      <c r="C259" t="s">
        <v>5</v>
      </c>
      <c r="D259">
        <v>1513</v>
      </c>
      <c r="E259" s="1">
        <f>(Comuni[[#This Row],[Popolazione2011]]/SUM(D:D))*100</f>
        <v>2.5461541343097817E-3</v>
      </c>
      <c r="F259">
        <f t="shared" si="4"/>
        <v>4363916</v>
      </c>
      <c r="G259" s="1">
        <f>(Comuni[[#This Row],[Popolazione2011]]/Comuni[[#This Row],[TOT POP REGIONE ]])*100</f>
        <v>3.4670694852971508E-2</v>
      </c>
      <c r="H259" t="str">
        <f>IF(Comuni[[#This Row],[Popolazione2011]]&gt;300000,"MAGGIORE","")</f>
        <v/>
      </c>
      <c r="I259" t="str">
        <f>_xlfn.XLOOKUP(Comuni[[#This Row],[Regione]],Ripartizione_geografica[Regione],Ripartizione_geografica[Ripartizione geografica])</f>
        <v>Nord-ovest</v>
      </c>
      <c r="J259">
        <f>_xlfn.XLOOKUP(Comuni[[#This Row],[Regione]],Ripartizione_geografica[Regione],Ripartizione_geografica[Codice Regione])</f>
        <v>1</v>
      </c>
      <c r="K259">
        <f>_xlfn.XLOOKUP(Comuni[[#This Row],[Regione]],Table_0[Regione],Table_0[Totale])</f>
        <v>1792955</v>
      </c>
      <c r="L259">
        <f>_xlfn.XLOOKUP(Comuni[[#This Row],[Regione]],Table_0[Regione],Table_0[Guariti])</f>
        <v>1725727</v>
      </c>
      <c r="M259">
        <f>_xlfn.XLOOKUP(Comuni[[#This Row],[Regione]],Table_0[Regione],Table_0[Deceduti])</f>
        <v>13899</v>
      </c>
      <c r="N259" s="1">
        <f>(Comuni[[#This Row],[Popolazione2011]]/Comuni[[#This Row],[Ammalati TOT]])*100</f>
        <v>8.4385832327080162E-2</v>
      </c>
      <c r="O259">
        <f>_xlfn.XLOOKUP(Comuni[[#This Row],[Regione]],Table_0[Regione],Table_0[TOT AREA])</f>
        <v>6838505</v>
      </c>
      <c r="P259" s="1">
        <f>(Comuni[[#This Row],[Popolazione2011]]/Comuni[[#This Row],[Ammalati AREA]])*100</f>
        <v>2.2124718779908768E-2</v>
      </c>
    </row>
    <row r="260" spans="1:16" x14ac:dyDescent="0.3">
      <c r="A260" t="s">
        <v>263</v>
      </c>
      <c r="B260" t="s">
        <v>8021</v>
      </c>
      <c r="C260" t="s">
        <v>5</v>
      </c>
      <c r="D260">
        <v>838</v>
      </c>
      <c r="E260" s="1">
        <f>(Comuni[[#This Row],[Popolazione2011]]/SUM(D:D))*100</f>
        <v>1.4102294544293438E-3</v>
      </c>
      <c r="F260">
        <f t="shared" si="4"/>
        <v>4363916</v>
      </c>
      <c r="G260" s="1">
        <f>(Comuni[[#This Row],[Popolazione2011]]/Comuni[[#This Row],[TOT POP REGIONE ]])*100</f>
        <v>1.9202936078512971E-2</v>
      </c>
      <c r="H260" t="str">
        <f>IF(Comuni[[#This Row],[Popolazione2011]]&gt;300000,"MAGGIORE","")</f>
        <v/>
      </c>
      <c r="I260" t="str">
        <f>_xlfn.XLOOKUP(Comuni[[#This Row],[Regione]],Ripartizione_geografica[Regione],Ripartizione_geografica[Ripartizione geografica])</f>
        <v>Nord-ovest</v>
      </c>
      <c r="J260">
        <f>_xlfn.XLOOKUP(Comuni[[#This Row],[Regione]],Ripartizione_geografica[Regione],Ripartizione_geografica[Codice Regione])</f>
        <v>1</v>
      </c>
      <c r="K260">
        <f>_xlfn.XLOOKUP(Comuni[[#This Row],[Regione]],Table_0[Regione],Table_0[Totale])</f>
        <v>1792955</v>
      </c>
      <c r="L260">
        <f>_xlfn.XLOOKUP(Comuni[[#This Row],[Regione]],Table_0[Regione],Table_0[Guariti])</f>
        <v>1725727</v>
      </c>
      <c r="M260">
        <f>_xlfn.XLOOKUP(Comuni[[#This Row],[Regione]],Table_0[Regione],Table_0[Deceduti])</f>
        <v>13899</v>
      </c>
      <c r="N260" s="1">
        <f>(Comuni[[#This Row],[Popolazione2011]]/Comuni[[#This Row],[Ammalati TOT]])*100</f>
        <v>4.6738484791865945E-2</v>
      </c>
      <c r="O260">
        <f>_xlfn.XLOOKUP(Comuni[[#This Row],[Regione]],Table_0[Regione],Table_0[TOT AREA])</f>
        <v>6838505</v>
      </c>
      <c r="P260" s="1">
        <f>(Comuni[[#This Row],[Popolazione2011]]/Comuni[[#This Row],[Ammalati AREA]])*100</f>
        <v>1.2254140342077693E-2</v>
      </c>
    </row>
    <row r="261" spans="1:16" x14ac:dyDescent="0.3">
      <c r="A261" t="s">
        <v>264</v>
      </c>
      <c r="B261" t="s">
        <v>8021</v>
      </c>
      <c r="C261" t="s">
        <v>5</v>
      </c>
      <c r="D261">
        <v>503</v>
      </c>
      <c r="E261" s="1">
        <f>(Comuni[[#This Row],[Popolazione2011]]/SUM(D:D))*100</f>
        <v>8.4647424293312658E-4</v>
      </c>
      <c r="F261">
        <f t="shared" si="4"/>
        <v>4363916</v>
      </c>
      <c r="G261" s="1">
        <f>(Comuni[[#This Row],[Popolazione2011]]/Comuni[[#This Row],[TOT POP REGIONE ]])*100</f>
        <v>1.1526344686744659E-2</v>
      </c>
      <c r="H261" t="str">
        <f>IF(Comuni[[#This Row],[Popolazione2011]]&gt;300000,"MAGGIORE","")</f>
        <v/>
      </c>
      <c r="I261" t="str">
        <f>_xlfn.XLOOKUP(Comuni[[#This Row],[Regione]],Ripartizione_geografica[Regione],Ripartizione_geografica[Ripartizione geografica])</f>
        <v>Nord-ovest</v>
      </c>
      <c r="J261">
        <f>_xlfn.XLOOKUP(Comuni[[#This Row],[Regione]],Ripartizione_geografica[Regione],Ripartizione_geografica[Codice Regione])</f>
        <v>1</v>
      </c>
      <c r="K261">
        <f>_xlfn.XLOOKUP(Comuni[[#This Row],[Regione]],Table_0[Regione],Table_0[Totale])</f>
        <v>1792955</v>
      </c>
      <c r="L261">
        <f>_xlfn.XLOOKUP(Comuni[[#This Row],[Regione]],Table_0[Regione],Table_0[Guariti])</f>
        <v>1725727</v>
      </c>
      <c r="M261">
        <f>_xlfn.XLOOKUP(Comuni[[#This Row],[Regione]],Table_0[Regione],Table_0[Deceduti])</f>
        <v>13899</v>
      </c>
      <c r="N261" s="1">
        <f>(Comuni[[#This Row],[Popolazione2011]]/Comuni[[#This Row],[Ammalati TOT]])*100</f>
        <v>2.805424564475963E-2</v>
      </c>
      <c r="O261">
        <f>_xlfn.XLOOKUP(Comuni[[#This Row],[Regione]],Table_0[Regione],Table_0[TOT AREA])</f>
        <v>6838505</v>
      </c>
      <c r="P261" s="1">
        <f>(Comuni[[#This Row],[Popolazione2011]]/Comuni[[#This Row],[Ammalati AREA]])*100</f>
        <v>7.3554088210800459E-3</v>
      </c>
    </row>
    <row r="262" spans="1:16" x14ac:dyDescent="0.3">
      <c r="A262" t="s">
        <v>265</v>
      </c>
      <c r="B262" t="s">
        <v>8021</v>
      </c>
      <c r="C262" t="s">
        <v>5</v>
      </c>
      <c r="D262">
        <v>46873</v>
      </c>
      <c r="E262" s="1">
        <f>(Comuni[[#This Row],[Popolazione2011]]/SUM(D:D))*100</f>
        <v>7.8880292622275222E-2</v>
      </c>
      <c r="F262">
        <f t="shared" si="4"/>
        <v>4363916</v>
      </c>
      <c r="G262" s="1">
        <f>(Comuni[[#This Row],[Popolazione2011]]/Comuni[[#This Row],[TOT POP REGIONE ]])*100</f>
        <v>1.074104084496585</v>
      </c>
      <c r="H262" t="str">
        <f>IF(Comuni[[#This Row],[Popolazione2011]]&gt;300000,"MAGGIORE","")</f>
        <v/>
      </c>
      <c r="I262" t="str">
        <f>_xlfn.XLOOKUP(Comuni[[#This Row],[Regione]],Ripartizione_geografica[Regione],Ripartizione_geografica[Ripartizione geografica])</f>
        <v>Nord-ovest</v>
      </c>
      <c r="J262">
        <f>_xlfn.XLOOKUP(Comuni[[#This Row],[Regione]],Ripartizione_geografica[Regione],Ripartizione_geografica[Codice Regione])</f>
        <v>1</v>
      </c>
      <c r="K262">
        <f>_xlfn.XLOOKUP(Comuni[[#This Row],[Regione]],Table_0[Regione],Table_0[Totale])</f>
        <v>1792955</v>
      </c>
      <c r="L262">
        <f>_xlfn.XLOOKUP(Comuni[[#This Row],[Regione]],Table_0[Regione],Table_0[Guariti])</f>
        <v>1725727</v>
      </c>
      <c r="M262">
        <f>_xlfn.XLOOKUP(Comuni[[#This Row],[Regione]],Table_0[Regione],Table_0[Deceduti])</f>
        <v>13899</v>
      </c>
      <c r="N262" s="1">
        <f>(Comuni[[#This Row],[Popolazione2011]]/Comuni[[#This Row],[Ammalati TOT]])*100</f>
        <v>2.6142875866934752</v>
      </c>
      <c r="O262">
        <f>_xlfn.XLOOKUP(Comuni[[#This Row],[Regione]],Table_0[Regione],Table_0[TOT AREA])</f>
        <v>6838505</v>
      </c>
      <c r="P262" s="1">
        <f>(Comuni[[#This Row],[Popolazione2011]]/Comuni[[#This Row],[Ammalati AREA]])*100</f>
        <v>0.68542758980215701</v>
      </c>
    </row>
    <row r="263" spans="1:16" x14ac:dyDescent="0.3">
      <c r="A263" t="s">
        <v>266</v>
      </c>
      <c r="B263" t="s">
        <v>8021</v>
      </c>
      <c r="C263" t="s">
        <v>5</v>
      </c>
      <c r="D263">
        <v>1543</v>
      </c>
      <c r="E263" s="1">
        <f>(Comuni[[#This Row],[Popolazione2011]]/SUM(D:D))*100</f>
        <v>2.5966396756378013E-3</v>
      </c>
      <c r="F263">
        <f t="shared" si="4"/>
        <v>4363916</v>
      </c>
      <c r="G263" s="1">
        <f>(Comuni[[#This Row],[Popolazione2011]]/Comuni[[#This Row],[TOT POP REGIONE ]])*100</f>
        <v>3.5358150798502998E-2</v>
      </c>
      <c r="H263" t="str">
        <f>IF(Comuni[[#This Row],[Popolazione2011]]&gt;300000,"MAGGIORE","")</f>
        <v/>
      </c>
      <c r="I263" t="str">
        <f>_xlfn.XLOOKUP(Comuni[[#This Row],[Regione]],Ripartizione_geografica[Regione],Ripartizione_geografica[Ripartizione geografica])</f>
        <v>Nord-ovest</v>
      </c>
      <c r="J263">
        <f>_xlfn.XLOOKUP(Comuni[[#This Row],[Regione]],Ripartizione_geografica[Regione],Ripartizione_geografica[Codice Regione])</f>
        <v>1</v>
      </c>
      <c r="K263">
        <f>_xlfn.XLOOKUP(Comuni[[#This Row],[Regione]],Table_0[Regione],Table_0[Totale])</f>
        <v>1792955</v>
      </c>
      <c r="L263">
        <f>_xlfn.XLOOKUP(Comuni[[#This Row],[Regione]],Table_0[Regione],Table_0[Guariti])</f>
        <v>1725727</v>
      </c>
      <c r="M263">
        <f>_xlfn.XLOOKUP(Comuni[[#This Row],[Regione]],Table_0[Regione],Table_0[Deceduti])</f>
        <v>13899</v>
      </c>
      <c r="N263" s="1">
        <f>(Comuni[[#This Row],[Popolazione2011]]/Comuni[[#This Row],[Ammalati TOT]])*100</f>
        <v>8.6059047773089675E-2</v>
      </c>
      <c r="O263">
        <f>_xlfn.XLOOKUP(Comuni[[#This Row],[Regione]],Table_0[Regione],Table_0[TOT AREA])</f>
        <v>6838505</v>
      </c>
      <c r="P263" s="1">
        <f>(Comuni[[#This Row],[Popolazione2011]]/Comuni[[#This Row],[Ammalati AREA]])*100</f>
        <v>2.2563411154923479E-2</v>
      </c>
    </row>
    <row r="264" spans="1:16" x14ac:dyDescent="0.3">
      <c r="A264" t="s">
        <v>267</v>
      </c>
      <c r="B264" t="s">
        <v>8021</v>
      </c>
      <c r="C264" t="s">
        <v>5</v>
      </c>
      <c r="D264">
        <v>1085</v>
      </c>
      <c r="E264" s="1">
        <f>(Comuni[[#This Row],[Popolazione2011]]/SUM(D:D))*100</f>
        <v>1.8258937446967041E-3</v>
      </c>
      <c r="F264">
        <f t="shared" si="4"/>
        <v>4363916</v>
      </c>
      <c r="G264" s="1">
        <f>(Comuni[[#This Row],[Popolazione2011]]/Comuni[[#This Row],[TOT POP REGIONE ]])*100</f>
        <v>2.4862990030055574E-2</v>
      </c>
      <c r="H264" t="str">
        <f>IF(Comuni[[#This Row],[Popolazione2011]]&gt;300000,"MAGGIORE","")</f>
        <v/>
      </c>
      <c r="I264" t="str">
        <f>_xlfn.XLOOKUP(Comuni[[#This Row],[Regione]],Ripartizione_geografica[Regione],Ripartizione_geografica[Ripartizione geografica])</f>
        <v>Nord-ovest</v>
      </c>
      <c r="J264">
        <f>_xlfn.XLOOKUP(Comuni[[#This Row],[Regione]],Ripartizione_geografica[Regione],Ripartizione_geografica[Codice Regione])</f>
        <v>1</v>
      </c>
      <c r="K264">
        <f>_xlfn.XLOOKUP(Comuni[[#This Row],[Regione]],Table_0[Regione],Table_0[Totale])</f>
        <v>1792955</v>
      </c>
      <c r="L264">
        <f>_xlfn.XLOOKUP(Comuni[[#This Row],[Regione]],Table_0[Regione],Table_0[Guariti])</f>
        <v>1725727</v>
      </c>
      <c r="M264">
        <f>_xlfn.XLOOKUP(Comuni[[#This Row],[Regione]],Table_0[Regione],Table_0[Deceduti])</f>
        <v>13899</v>
      </c>
      <c r="N264" s="1">
        <f>(Comuni[[#This Row],[Popolazione2011]]/Comuni[[#This Row],[Ammalati TOT]])*100</f>
        <v>6.0514625297344325E-2</v>
      </c>
      <c r="O264">
        <f>_xlfn.XLOOKUP(Comuni[[#This Row],[Regione]],Table_0[Regione],Table_0[TOT AREA])</f>
        <v>6838505</v>
      </c>
      <c r="P264" s="1">
        <f>(Comuni[[#This Row],[Popolazione2011]]/Comuni[[#This Row],[Ammalati AREA]])*100</f>
        <v>1.5866040896365508E-2</v>
      </c>
    </row>
    <row r="265" spans="1:16" x14ac:dyDescent="0.3">
      <c r="A265" t="s">
        <v>268</v>
      </c>
      <c r="B265" t="s">
        <v>8021</v>
      </c>
      <c r="C265" t="s">
        <v>5</v>
      </c>
      <c r="D265">
        <v>264</v>
      </c>
      <c r="E265" s="1">
        <f>(Comuni[[#This Row],[Popolazione2011]]/SUM(D:D))*100</f>
        <v>4.4427276368657129E-4</v>
      </c>
      <c r="F265">
        <f t="shared" si="4"/>
        <v>4363916</v>
      </c>
      <c r="G265" s="1">
        <f>(Comuni[[#This Row],[Popolazione2011]]/Comuni[[#This Row],[TOT POP REGIONE ]])*100</f>
        <v>6.0496123206771162E-3</v>
      </c>
      <c r="H265" t="str">
        <f>IF(Comuni[[#This Row],[Popolazione2011]]&gt;300000,"MAGGIORE","")</f>
        <v/>
      </c>
      <c r="I265" t="str">
        <f>_xlfn.XLOOKUP(Comuni[[#This Row],[Regione]],Ripartizione_geografica[Regione],Ripartizione_geografica[Ripartizione geografica])</f>
        <v>Nord-ovest</v>
      </c>
      <c r="J265">
        <f>_xlfn.XLOOKUP(Comuni[[#This Row],[Regione]],Ripartizione_geografica[Regione],Ripartizione_geografica[Codice Regione])</f>
        <v>1</v>
      </c>
      <c r="K265">
        <f>_xlfn.XLOOKUP(Comuni[[#This Row],[Regione]],Table_0[Regione],Table_0[Totale])</f>
        <v>1792955</v>
      </c>
      <c r="L265">
        <f>_xlfn.XLOOKUP(Comuni[[#This Row],[Regione]],Table_0[Regione],Table_0[Guariti])</f>
        <v>1725727</v>
      </c>
      <c r="M265">
        <f>_xlfn.XLOOKUP(Comuni[[#This Row],[Regione]],Table_0[Regione],Table_0[Deceduti])</f>
        <v>13899</v>
      </c>
      <c r="N265" s="1">
        <f>(Comuni[[#This Row],[Popolazione2011]]/Comuni[[#This Row],[Ammalati TOT]])*100</f>
        <v>1.4724295924883782E-2</v>
      </c>
      <c r="O265">
        <f>_xlfn.XLOOKUP(Comuni[[#This Row],[Regione]],Table_0[Regione],Table_0[TOT AREA])</f>
        <v>6838505</v>
      </c>
      <c r="P265" s="1">
        <f>(Comuni[[#This Row],[Popolazione2011]]/Comuni[[#This Row],[Ammalati AREA]])*100</f>
        <v>3.8604929001294875E-3</v>
      </c>
    </row>
    <row r="266" spans="1:16" x14ac:dyDescent="0.3">
      <c r="A266" t="s">
        <v>269</v>
      </c>
      <c r="B266" t="s">
        <v>8021</v>
      </c>
      <c r="C266" t="s">
        <v>5</v>
      </c>
      <c r="D266">
        <v>6336</v>
      </c>
      <c r="E266" s="1">
        <f>(Comuni[[#This Row],[Popolazione2011]]/SUM(D:D))*100</f>
        <v>1.0662546328477712E-2</v>
      </c>
      <c r="F266">
        <f t="shared" si="4"/>
        <v>4363916</v>
      </c>
      <c r="G266" s="1">
        <f>(Comuni[[#This Row],[Popolazione2011]]/Comuni[[#This Row],[TOT POP REGIONE ]])*100</f>
        <v>0.14519069569625079</v>
      </c>
      <c r="H266" t="str">
        <f>IF(Comuni[[#This Row],[Popolazione2011]]&gt;300000,"MAGGIORE","")</f>
        <v/>
      </c>
      <c r="I266" t="str">
        <f>_xlfn.XLOOKUP(Comuni[[#This Row],[Regione]],Ripartizione_geografica[Regione],Ripartizione_geografica[Ripartizione geografica])</f>
        <v>Nord-ovest</v>
      </c>
      <c r="J266">
        <f>_xlfn.XLOOKUP(Comuni[[#This Row],[Regione]],Ripartizione_geografica[Regione],Ripartizione_geografica[Codice Regione])</f>
        <v>1</v>
      </c>
      <c r="K266">
        <f>_xlfn.XLOOKUP(Comuni[[#This Row],[Regione]],Table_0[Regione],Table_0[Totale])</f>
        <v>1792955</v>
      </c>
      <c r="L266">
        <f>_xlfn.XLOOKUP(Comuni[[#This Row],[Regione]],Table_0[Regione],Table_0[Guariti])</f>
        <v>1725727</v>
      </c>
      <c r="M266">
        <f>_xlfn.XLOOKUP(Comuni[[#This Row],[Regione]],Table_0[Regione],Table_0[Deceduti])</f>
        <v>13899</v>
      </c>
      <c r="N266" s="1">
        <f>(Comuni[[#This Row],[Popolazione2011]]/Comuni[[#This Row],[Ammalati TOT]])*100</f>
        <v>0.35338310219721075</v>
      </c>
      <c r="O266">
        <f>_xlfn.XLOOKUP(Comuni[[#This Row],[Regione]],Table_0[Regione],Table_0[TOT AREA])</f>
        <v>6838505</v>
      </c>
      <c r="P266" s="1">
        <f>(Comuni[[#This Row],[Popolazione2011]]/Comuni[[#This Row],[Ammalati AREA]])*100</f>
        <v>9.2651829603107708E-2</v>
      </c>
    </row>
    <row r="267" spans="1:16" x14ac:dyDescent="0.3">
      <c r="A267" t="s">
        <v>270</v>
      </c>
      <c r="B267" t="s">
        <v>8021</v>
      </c>
      <c r="C267" t="s">
        <v>5</v>
      </c>
      <c r="D267">
        <v>6629</v>
      </c>
      <c r="E267" s="1">
        <f>(Comuni[[#This Row],[Popolazione2011]]/SUM(D:D))*100</f>
        <v>1.1155621782114702E-2</v>
      </c>
      <c r="F267">
        <f t="shared" si="4"/>
        <v>4363916</v>
      </c>
      <c r="G267" s="1">
        <f>(Comuni[[#This Row],[Popolazione2011]]/Comuni[[#This Row],[TOT POP REGIONE ]])*100</f>
        <v>0.15190484876427501</v>
      </c>
      <c r="H267" t="str">
        <f>IF(Comuni[[#This Row],[Popolazione2011]]&gt;300000,"MAGGIORE","")</f>
        <v/>
      </c>
      <c r="I267" t="str">
        <f>_xlfn.XLOOKUP(Comuni[[#This Row],[Regione]],Ripartizione_geografica[Regione],Ripartizione_geografica[Ripartizione geografica])</f>
        <v>Nord-ovest</v>
      </c>
      <c r="J267">
        <f>_xlfn.XLOOKUP(Comuni[[#This Row],[Regione]],Ripartizione_geografica[Regione],Ripartizione_geografica[Codice Regione])</f>
        <v>1</v>
      </c>
      <c r="K267">
        <f>_xlfn.XLOOKUP(Comuni[[#This Row],[Regione]],Table_0[Regione],Table_0[Totale])</f>
        <v>1792955</v>
      </c>
      <c r="L267">
        <f>_xlfn.XLOOKUP(Comuni[[#This Row],[Regione]],Table_0[Regione],Table_0[Guariti])</f>
        <v>1725727</v>
      </c>
      <c r="M267">
        <f>_xlfn.XLOOKUP(Comuni[[#This Row],[Regione]],Table_0[Regione],Table_0[Deceduti])</f>
        <v>13899</v>
      </c>
      <c r="N267" s="1">
        <f>(Comuni[[#This Row],[Popolazione2011]]/Comuni[[#This Row],[Ammalati TOT]])*100</f>
        <v>0.36972483971990372</v>
      </c>
      <c r="O267">
        <f>_xlfn.XLOOKUP(Comuni[[#This Row],[Regione]],Table_0[Regione],Table_0[TOT AREA])</f>
        <v>6838505</v>
      </c>
      <c r="P267" s="1">
        <f>(Comuni[[#This Row],[Popolazione2011]]/Comuni[[#This Row],[Ammalati AREA]])*100</f>
        <v>9.693639179908474E-2</v>
      </c>
    </row>
    <row r="268" spans="1:16" x14ac:dyDescent="0.3">
      <c r="A268" t="s">
        <v>271</v>
      </c>
      <c r="B268" t="s">
        <v>8021</v>
      </c>
      <c r="C268" t="s">
        <v>5</v>
      </c>
      <c r="D268">
        <v>813</v>
      </c>
      <c r="E268" s="1">
        <f>(Comuni[[#This Row],[Popolazione2011]]/SUM(D:D))*100</f>
        <v>1.3681581699893277E-3</v>
      </c>
      <c r="F268">
        <f t="shared" si="4"/>
        <v>4363916</v>
      </c>
      <c r="G268" s="1">
        <f>(Comuni[[#This Row],[Popolazione2011]]/Comuni[[#This Row],[TOT POP REGIONE ]])*100</f>
        <v>1.8630056123903393E-2</v>
      </c>
      <c r="H268" t="str">
        <f>IF(Comuni[[#This Row],[Popolazione2011]]&gt;300000,"MAGGIORE","")</f>
        <v/>
      </c>
      <c r="I268" t="str">
        <f>_xlfn.XLOOKUP(Comuni[[#This Row],[Regione]],Ripartizione_geografica[Regione],Ripartizione_geografica[Ripartizione geografica])</f>
        <v>Nord-ovest</v>
      </c>
      <c r="J268">
        <f>_xlfn.XLOOKUP(Comuni[[#This Row],[Regione]],Ripartizione_geografica[Regione],Ripartizione_geografica[Codice Regione])</f>
        <v>1</v>
      </c>
      <c r="K268">
        <f>_xlfn.XLOOKUP(Comuni[[#This Row],[Regione]],Table_0[Regione],Table_0[Totale])</f>
        <v>1792955</v>
      </c>
      <c r="L268">
        <f>_xlfn.XLOOKUP(Comuni[[#This Row],[Regione]],Table_0[Regione],Table_0[Guariti])</f>
        <v>1725727</v>
      </c>
      <c r="M268">
        <f>_xlfn.XLOOKUP(Comuni[[#This Row],[Regione]],Table_0[Regione],Table_0[Deceduti])</f>
        <v>13899</v>
      </c>
      <c r="N268" s="1">
        <f>(Comuni[[#This Row],[Popolazione2011]]/Comuni[[#This Row],[Ammalati TOT]])*100</f>
        <v>4.5344138586858013E-2</v>
      </c>
      <c r="O268">
        <f>_xlfn.XLOOKUP(Comuni[[#This Row],[Regione]],Table_0[Regione],Table_0[TOT AREA])</f>
        <v>6838505</v>
      </c>
      <c r="P268" s="1">
        <f>(Comuni[[#This Row],[Popolazione2011]]/Comuni[[#This Row],[Ammalati AREA]])*100</f>
        <v>1.1888563362898763E-2</v>
      </c>
    </row>
    <row r="269" spans="1:16" x14ac:dyDescent="0.3">
      <c r="A269" t="s">
        <v>272</v>
      </c>
      <c r="B269" t="s">
        <v>8021</v>
      </c>
      <c r="C269" t="s">
        <v>5</v>
      </c>
      <c r="D269">
        <v>872367</v>
      </c>
      <c r="E269" s="1">
        <f>(Comuni[[#This Row],[Popolazione2011]]/SUM(D:D))*100</f>
        <v>1.4680640077233453</v>
      </c>
      <c r="F269">
        <f t="shared" si="4"/>
        <v>4363916</v>
      </c>
      <c r="G269" s="1">
        <f>(Comuni[[#This Row],[Popolazione2011]]/Comuni[[#This Row],[TOT POP REGIONE ]])*100</f>
        <v>19.99046269451566</v>
      </c>
      <c r="H269" t="str">
        <f>IF(Comuni[[#This Row],[Popolazione2011]]&gt;300000,"MAGGIORE","")</f>
        <v>MAGGIORE</v>
      </c>
      <c r="I269" t="str">
        <f>_xlfn.XLOOKUP(Comuni[[#This Row],[Regione]],Ripartizione_geografica[Regione],Ripartizione_geografica[Ripartizione geografica])</f>
        <v>Nord-ovest</v>
      </c>
      <c r="J269">
        <f>_xlfn.XLOOKUP(Comuni[[#This Row],[Regione]],Ripartizione_geografica[Regione],Ripartizione_geografica[Codice Regione])</f>
        <v>1</v>
      </c>
      <c r="K269">
        <f>_xlfn.XLOOKUP(Comuni[[#This Row],[Regione]],Table_0[Regione],Table_0[Totale])</f>
        <v>1792955</v>
      </c>
      <c r="L269">
        <f>_xlfn.XLOOKUP(Comuni[[#This Row],[Regione]],Table_0[Regione],Table_0[Guariti])</f>
        <v>1725727</v>
      </c>
      <c r="M269">
        <f>_xlfn.XLOOKUP(Comuni[[#This Row],[Regione]],Table_0[Regione],Table_0[Deceduti])</f>
        <v>13899</v>
      </c>
      <c r="N269" s="1">
        <f>(Comuni[[#This Row],[Popolazione2011]]/Comuni[[#This Row],[Ammalati TOT]])*100</f>
        <v>48.655264632966251</v>
      </c>
      <c r="O269">
        <f>_xlfn.XLOOKUP(Comuni[[#This Row],[Regione]],Table_0[Regione],Table_0[TOT AREA])</f>
        <v>6838505</v>
      </c>
      <c r="P269" s="1">
        <f>(Comuni[[#This Row],[Popolazione2011]]/Comuni[[#This Row],[Ammalati AREA]])*100</f>
        <v>12.756691703815381</v>
      </c>
    </row>
    <row r="270" spans="1:16" x14ac:dyDescent="0.3">
      <c r="A270" t="s">
        <v>273</v>
      </c>
      <c r="B270" t="s">
        <v>8021</v>
      </c>
      <c r="C270" t="s">
        <v>5</v>
      </c>
      <c r="D270">
        <v>2816</v>
      </c>
      <c r="E270" s="1">
        <f>(Comuni[[#This Row],[Popolazione2011]]/SUM(D:D))*100</f>
        <v>4.7389094793234277E-3</v>
      </c>
      <c r="F270">
        <f t="shared" si="4"/>
        <v>4363916</v>
      </c>
      <c r="G270" s="1">
        <f>(Comuni[[#This Row],[Popolazione2011]]/Comuni[[#This Row],[TOT POP REGIONE ]])*100</f>
        <v>6.4529198087222572E-2</v>
      </c>
      <c r="H270" t="str">
        <f>IF(Comuni[[#This Row],[Popolazione2011]]&gt;300000,"MAGGIORE","")</f>
        <v/>
      </c>
      <c r="I270" t="str">
        <f>_xlfn.XLOOKUP(Comuni[[#This Row],[Regione]],Ripartizione_geografica[Regione],Ripartizione_geografica[Ripartizione geografica])</f>
        <v>Nord-ovest</v>
      </c>
      <c r="J270">
        <f>_xlfn.XLOOKUP(Comuni[[#This Row],[Regione]],Ripartizione_geografica[Regione],Ripartizione_geografica[Codice Regione])</f>
        <v>1</v>
      </c>
      <c r="K270">
        <f>_xlfn.XLOOKUP(Comuni[[#This Row],[Regione]],Table_0[Regione],Table_0[Totale])</f>
        <v>1792955</v>
      </c>
      <c r="L270">
        <f>_xlfn.XLOOKUP(Comuni[[#This Row],[Regione]],Table_0[Regione],Table_0[Guariti])</f>
        <v>1725727</v>
      </c>
      <c r="M270">
        <f>_xlfn.XLOOKUP(Comuni[[#This Row],[Regione]],Table_0[Regione],Table_0[Deceduti])</f>
        <v>13899</v>
      </c>
      <c r="N270" s="1">
        <f>(Comuni[[#This Row],[Popolazione2011]]/Comuni[[#This Row],[Ammalati TOT]])*100</f>
        <v>0.15705915653209365</v>
      </c>
      <c r="O270">
        <f>_xlfn.XLOOKUP(Comuni[[#This Row],[Regione]],Table_0[Regione],Table_0[TOT AREA])</f>
        <v>6838505</v>
      </c>
      <c r="P270" s="1">
        <f>(Comuni[[#This Row],[Popolazione2011]]/Comuni[[#This Row],[Ammalati AREA]])*100</f>
        <v>4.1178590934714536E-2</v>
      </c>
    </row>
    <row r="271" spans="1:16" x14ac:dyDescent="0.3">
      <c r="A271" t="s">
        <v>274</v>
      </c>
      <c r="B271" t="s">
        <v>8021</v>
      </c>
      <c r="C271" t="s">
        <v>5</v>
      </c>
      <c r="D271">
        <v>589</v>
      </c>
      <c r="E271" s="1">
        <f>(Comuni[[#This Row],[Popolazione2011]]/SUM(D:D))*100</f>
        <v>9.9119946140678226E-4</v>
      </c>
      <c r="F271">
        <f t="shared" si="4"/>
        <v>4363916</v>
      </c>
      <c r="G271" s="1">
        <f>(Comuni[[#This Row],[Popolazione2011]]/Comuni[[#This Row],[TOT POP REGIONE ]])*100</f>
        <v>1.3497051730601596E-2</v>
      </c>
      <c r="H271" t="str">
        <f>IF(Comuni[[#This Row],[Popolazione2011]]&gt;300000,"MAGGIORE","")</f>
        <v/>
      </c>
      <c r="I271" t="str">
        <f>_xlfn.XLOOKUP(Comuni[[#This Row],[Regione]],Ripartizione_geografica[Regione],Ripartizione_geografica[Ripartizione geografica])</f>
        <v>Nord-ovest</v>
      </c>
      <c r="J271">
        <f>_xlfn.XLOOKUP(Comuni[[#This Row],[Regione]],Ripartizione_geografica[Regione],Ripartizione_geografica[Codice Regione])</f>
        <v>1</v>
      </c>
      <c r="K271">
        <f>_xlfn.XLOOKUP(Comuni[[#This Row],[Regione]],Table_0[Regione],Table_0[Totale])</f>
        <v>1792955</v>
      </c>
      <c r="L271">
        <f>_xlfn.XLOOKUP(Comuni[[#This Row],[Regione]],Table_0[Regione],Table_0[Guariti])</f>
        <v>1725727</v>
      </c>
      <c r="M271">
        <f>_xlfn.XLOOKUP(Comuni[[#This Row],[Regione]],Table_0[Regione],Table_0[Deceduti])</f>
        <v>13899</v>
      </c>
      <c r="N271" s="1">
        <f>(Comuni[[#This Row],[Popolazione2011]]/Comuni[[#This Row],[Ammalati TOT]])*100</f>
        <v>3.2850796589986922E-2</v>
      </c>
      <c r="O271">
        <f>_xlfn.XLOOKUP(Comuni[[#This Row],[Regione]],Table_0[Regione],Table_0[TOT AREA])</f>
        <v>6838505</v>
      </c>
      <c r="P271" s="1">
        <f>(Comuni[[#This Row],[Popolazione2011]]/Comuni[[#This Row],[Ammalati AREA]])*100</f>
        <v>8.6129936294555617E-3</v>
      </c>
    </row>
    <row r="272" spans="1:16" x14ac:dyDescent="0.3">
      <c r="A272" t="s">
        <v>275</v>
      </c>
      <c r="B272" t="s">
        <v>8021</v>
      </c>
      <c r="C272" t="s">
        <v>5</v>
      </c>
      <c r="D272">
        <v>4573</v>
      </c>
      <c r="E272" s="1">
        <f>(Comuni[[#This Row],[Popolazione2011]]/SUM(D:D))*100</f>
        <v>7.6956793497677681E-3</v>
      </c>
      <c r="F272">
        <f t="shared" si="4"/>
        <v>4363916</v>
      </c>
      <c r="G272" s="1">
        <f>(Comuni[[#This Row],[Popolazione2011]]/Comuni[[#This Row],[TOT POP REGIONE ]])*100</f>
        <v>0.10479120129718354</v>
      </c>
      <c r="H272" t="str">
        <f>IF(Comuni[[#This Row],[Popolazione2011]]&gt;300000,"MAGGIORE","")</f>
        <v/>
      </c>
      <c r="I272" t="str">
        <f>_xlfn.XLOOKUP(Comuni[[#This Row],[Regione]],Ripartizione_geografica[Regione],Ripartizione_geografica[Ripartizione geografica])</f>
        <v>Nord-ovest</v>
      </c>
      <c r="J272">
        <f>_xlfn.XLOOKUP(Comuni[[#This Row],[Regione]],Ripartizione_geografica[Regione],Ripartizione_geografica[Codice Regione])</f>
        <v>1</v>
      </c>
      <c r="K272">
        <f>_xlfn.XLOOKUP(Comuni[[#This Row],[Regione]],Table_0[Regione],Table_0[Totale])</f>
        <v>1792955</v>
      </c>
      <c r="L272">
        <f>_xlfn.XLOOKUP(Comuni[[#This Row],[Regione]],Table_0[Regione],Table_0[Guariti])</f>
        <v>1725727</v>
      </c>
      <c r="M272">
        <f>_xlfn.XLOOKUP(Comuni[[#This Row],[Regione]],Table_0[Regione],Table_0[Deceduti])</f>
        <v>13899</v>
      </c>
      <c r="N272" s="1">
        <f>(Comuni[[#This Row],[Popolazione2011]]/Comuni[[#This Row],[Ammalati TOT]])*100</f>
        <v>0.25505380782005127</v>
      </c>
      <c r="O272">
        <f>_xlfn.XLOOKUP(Comuni[[#This Row],[Regione]],Table_0[Regione],Table_0[TOT AREA])</f>
        <v>6838505</v>
      </c>
      <c r="P272" s="1">
        <f>(Comuni[[#This Row],[Popolazione2011]]/Comuni[[#This Row],[Ammalati AREA]])*100</f>
        <v>6.687134103140964E-2</v>
      </c>
    </row>
    <row r="273" spans="1:16" x14ac:dyDescent="0.3">
      <c r="A273" t="s">
        <v>276</v>
      </c>
      <c r="B273" t="s">
        <v>8021</v>
      </c>
      <c r="C273" t="s">
        <v>5</v>
      </c>
      <c r="D273">
        <v>3881</v>
      </c>
      <c r="E273" s="1">
        <f>(Comuni[[#This Row],[Popolazione2011]]/SUM(D:D))*100</f>
        <v>6.5311461964681185E-3</v>
      </c>
      <c r="F273">
        <f t="shared" si="4"/>
        <v>4363916</v>
      </c>
      <c r="G273" s="1">
        <f>(Comuni[[#This Row],[Popolazione2011]]/Comuni[[#This Row],[TOT POP REGIONE ]])*100</f>
        <v>8.8933884153590492E-2</v>
      </c>
      <c r="H273" t="str">
        <f>IF(Comuni[[#This Row],[Popolazione2011]]&gt;300000,"MAGGIORE","")</f>
        <v/>
      </c>
      <c r="I273" t="str">
        <f>_xlfn.XLOOKUP(Comuni[[#This Row],[Regione]],Ripartizione_geografica[Regione],Ripartizione_geografica[Ripartizione geografica])</f>
        <v>Nord-ovest</v>
      </c>
      <c r="J273">
        <f>_xlfn.XLOOKUP(Comuni[[#This Row],[Regione]],Ripartizione_geografica[Regione],Ripartizione_geografica[Codice Regione])</f>
        <v>1</v>
      </c>
      <c r="K273">
        <f>_xlfn.XLOOKUP(Comuni[[#This Row],[Regione]],Table_0[Regione],Table_0[Totale])</f>
        <v>1792955</v>
      </c>
      <c r="L273">
        <f>_xlfn.XLOOKUP(Comuni[[#This Row],[Regione]],Table_0[Regione],Table_0[Guariti])</f>
        <v>1725727</v>
      </c>
      <c r="M273">
        <f>_xlfn.XLOOKUP(Comuni[[#This Row],[Regione]],Table_0[Regione],Table_0[Deceduti])</f>
        <v>13899</v>
      </c>
      <c r="N273" s="1">
        <f>(Comuni[[#This Row],[Popolazione2011]]/Comuni[[#This Row],[Ammalati TOT]])*100</f>
        <v>0.21645830486543166</v>
      </c>
      <c r="O273">
        <f>_xlfn.XLOOKUP(Comuni[[#This Row],[Regione]],Table_0[Regione],Table_0[TOT AREA])</f>
        <v>6838505</v>
      </c>
      <c r="P273" s="1">
        <f>(Comuni[[#This Row],[Popolazione2011]]/Comuni[[#This Row],[Ammalati AREA]])*100</f>
        <v>5.6752170247736898E-2</v>
      </c>
    </row>
    <row r="274" spans="1:16" x14ac:dyDescent="0.3">
      <c r="A274" t="s">
        <v>277</v>
      </c>
      <c r="B274" t="s">
        <v>8021</v>
      </c>
      <c r="C274" t="s">
        <v>5</v>
      </c>
      <c r="D274">
        <v>350</v>
      </c>
      <c r="E274" s="1">
        <f>(Comuni[[#This Row],[Popolazione2011]]/SUM(D:D))*100</f>
        <v>5.8899798216022713E-4</v>
      </c>
      <c r="F274">
        <f t="shared" si="4"/>
        <v>4363916</v>
      </c>
      <c r="G274" s="1">
        <f>(Comuni[[#This Row],[Popolazione2011]]/Comuni[[#This Row],[TOT POP REGIONE ]])*100</f>
        <v>8.0203193645340554E-3</v>
      </c>
      <c r="H274" t="str">
        <f>IF(Comuni[[#This Row],[Popolazione2011]]&gt;300000,"MAGGIORE","")</f>
        <v/>
      </c>
      <c r="I274" t="str">
        <f>_xlfn.XLOOKUP(Comuni[[#This Row],[Regione]],Ripartizione_geografica[Regione],Ripartizione_geografica[Ripartizione geografica])</f>
        <v>Nord-ovest</v>
      </c>
      <c r="J274">
        <f>_xlfn.XLOOKUP(Comuni[[#This Row],[Regione]],Ripartizione_geografica[Regione],Ripartizione_geografica[Codice Regione])</f>
        <v>1</v>
      </c>
      <c r="K274">
        <f>_xlfn.XLOOKUP(Comuni[[#This Row],[Regione]],Table_0[Regione],Table_0[Totale])</f>
        <v>1792955</v>
      </c>
      <c r="L274">
        <f>_xlfn.XLOOKUP(Comuni[[#This Row],[Regione]],Table_0[Regione],Table_0[Guariti])</f>
        <v>1725727</v>
      </c>
      <c r="M274">
        <f>_xlfn.XLOOKUP(Comuni[[#This Row],[Regione]],Table_0[Regione],Table_0[Deceduti])</f>
        <v>13899</v>
      </c>
      <c r="N274" s="1">
        <f>(Comuni[[#This Row],[Popolazione2011]]/Comuni[[#This Row],[Ammalati TOT]])*100</f>
        <v>1.9520846870111075E-2</v>
      </c>
      <c r="O274">
        <f>_xlfn.XLOOKUP(Comuni[[#This Row],[Regione]],Table_0[Regione],Table_0[TOT AREA])</f>
        <v>6838505</v>
      </c>
      <c r="P274" s="1">
        <f>(Comuni[[#This Row],[Popolazione2011]]/Comuni[[#This Row],[Ammalati AREA]])*100</f>
        <v>5.1180777085050025E-3</v>
      </c>
    </row>
    <row r="275" spans="1:16" x14ac:dyDescent="0.3">
      <c r="A275" t="s">
        <v>278</v>
      </c>
      <c r="B275" t="s">
        <v>8021</v>
      </c>
      <c r="C275" t="s">
        <v>5</v>
      </c>
      <c r="D275">
        <v>553</v>
      </c>
      <c r="E275" s="1">
        <f>(Comuni[[#This Row],[Popolazione2011]]/SUM(D:D))*100</f>
        <v>9.306168118131589E-4</v>
      </c>
      <c r="F275">
        <f t="shared" si="4"/>
        <v>4363916</v>
      </c>
      <c r="G275" s="1">
        <f>(Comuni[[#This Row],[Popolazione2011]]/Comuni[[#This Row],[TOT POP REGIONE ]])*100</f>
        <v>1.2672104595963808E-2</v>
      </c>
      <c r="H275" t="str">
        <f>IF(Comuni[[#This Row],[Popolazione2011]]&gt;300000,"MAGGIORE","")</f>
        <v/>
      </c>
      <c r="I275" t="str">
        <f>_xlfn.XLOOKUP(Comuni[[#This Row],[Regione]],Ripartizione_geografica[Regione],Ripartizione_geografica[Ripartizione geografica])</f>
        <v>Nord-ovest</v>
      </c>
      <c r="J275">
        <f>_xlfn.XLOOKUP(Comuni[[#This Row],[Regione]],Ripartizione_geografica[Regione],Ripartizione_geografica[Codice Regione])</f>
        <v>1</v>
      </c>
      <c r="K275">
        <f>_xlfn.XLOOKUP(Comuni[[#This Row],[Regione]],Table_0[Regione],Table_0[Totale])</f>
        <v>1792955</v>
      </c>
      <c r="L275">
        <f>_xlfn.XLOOKUP(Comuni[[#This Row],[Regione]],Table_0[Regione],Table_0[Guariti])</f>
        <v>1725727</v>
      </c>
      <c r="M275">
        <f>_xlfn.XLOOKUP(Comuni[[#This Row],[Regione]],Table_0[Regione],Table_0[Deceduti])</f>
        <v>13899</v>
      </c>
      <c r="N275" s="1">
        <f>(Comuni[[#This Row],[Popolazione2011]]/Comuni[[#This Row],[Ammalati TOT]])*100</f>
        <v>3.0842938054775497E-2</v>
      </c>
      <c r="O275">
        <f>_xlfn.XLOOKUP(Comuni[[#This Row],[Regione]],Table_0[Regione],Table_0[TOT AREA])</f>
        <v>6838505</v>
      </c>
      <c r="P275" s="1">
        <f>(Comuni[[#This Row],[Popolazione2011]]/Comuni[[#This Row],[Ammalati AREA]])*100</f>
        <v>8.0865627794379034E-3</v>
      </c>
    </row>
    <row r="276" spans="1:16" x14ac:dyDescent="0.3">
      <c r="A276" t="s">
        <v>279</v>
      </c>
      <c r="B276" t="s">
        <v>8021</v>
      </c>
      <c r="C276" t="s">
        <v>5</v>
      </c>
      <c r="D276">
        <v>10911</v>
      </c>
      <c r="E276" s="1">
        <f>(Comuni[[#This Row],[Popolazione2011]]/SUM(D:D))*100</f>
        <v>1.8361591381000682E-2</v>
      </c>
      <c r="F276">
        <f t="shared" si="4"/>
        <v>4363916</v>
      </c>
      <c r="G276" s="1">
        <f>(Comuni[[#This Row],[Popolazione2011]]/Comuni[[#This Row],[TOT POP REGIONE ]])*100</f>
        <v>0.25002772738980311</v>
      </c>
      <c r="H276" t="str">
        <f>IF(Comuni[[#This Row],[Popolazione2011]]&gt;300000,"MAGGIORE","")</f>
        <v/>
      </c>
      <c r="I276" t="str">
        <f>_xlfn.XLOOKUP(Comuni[[#This Row],[Regione]],Ripartizione_geografica[Regione],Ripartizione_geografica[Ripartizione geografica])</f>
        <v>Nord-ovest</v>
      </c>
      <c r="J276">
        <f>_xlfn.XLOOKUP(Comuni[[#This Row],[Regione]],Ripartizione_geografica[Regione],Ripartizione_geografica[Codice Regione])</f>
        <v>1</v>
      </c>
      <c r="K276">
        <f>_xlfn.XLOOKUP(Comuni[[#This Row],[Regione]],Table_0[Regione],Table_0[Totale])</f>
        <v>1792955</v>
      </c>
      <c r="L276">
        <f>_xlfn.XLOOKUP(Comuni[[#This Row],[Regione]],Table_0[Regione],Table_0[Guariti])</f>
        <v>1725727</v>
      </c>
      <c r="M276">
        <f>_xlfn.XLOOKUP(Comuni[[#This Row],[Regione]],Table_0[Regione],Table_0[Deceduti])</f>
        <v>13899</v>
      </c>
      <c r="N276" s="1">
        <f>(Comuni[[#This Row],[Popolazione2011]]/Comuni[[#This Row],[Ammalati TOT]])*100</f>
        <v>0.60854845771366262</v>
      </c>
      <c r="O276">
        <f>_xlfn.XLOOKUP(Comuni[[#This Row],[Regione]],Table_0[Regione],Table_0[TOT AREA])</f>
        <v>6838505</v>
      </c>
      <c r="P276" s="1">
        <f>(Comuni[[#This Row],[Popolazione2011]]/Comuni[[#This Row],[Ammalati AREA]])*100</f>
        <v>0.15955241679285165</v>
      </c>
    </row>
    <row r="277" spans="1:16" x14ac:dyDescent="0.3">
      <c r="A277" t="s">
        <v>280</v>
      </c>
      <c r="B277" t="s">
        <v>8021</v>
      </c>
      <c r="C277" t="s">
        <v>5</v>
      </c>
      <c r="D277">
        <v>185</v>
      </c>
      <c r="E277" s="1">
        <f>(Comuni[[#This Row],[Popolazione2011]]/SUM(D:D))*100</f>
        <v>3.1132750485612009E-4</v>
      </c>
      <c r="F277">
        <f t="shared" si="4"/>
        <v>4363916</v>
      </c>
      <c r="G277" s="1">
        <f>(Comuni[[#This Row],[Popolazione2011]]/Comuni[[#This Row],[TOT POP REGIONE ]])*100</f>
        <v>4.2393116641108583E-3</v>
      </c>
      <c r="H277" t="str">
        <f>IF(Comuni[[#This Row],[Popolazione2011]]&gt;300000,"MAGGIORE","")</f>
        <v/>
      </c>
      <c r="I277" t="str">
        <f>_xlfn.XLOOKUP(Comuni[[#This Row],[Regione]],Ripartizione_geografica[Regione],Ripartizione_geografica[Ripartizione geografica])</f>
        <v>Nord-ovest</v>
      </c>
      <c r="J277">
        <f>_xlfn.XLOOKUP(Comuni[[#This Row],[Regione]],Ripartizione_geografica[Regione],Ripartizione_geografica[Codice Regione])</f>
        <v>1</v>
      </c>
      <c r="K277">
        <f>_xlfn.XLOOKUP(Comuni[[#This Row],[Regione]],Table_0[Regione],Table_0[Totale])</f>
        <v>1792955</v>
      </c>
      <c r="L277">
        <f>_xlfn.XLOOKUP(Comuni[[#This Row],[Regione]],Table_0[Regione],Table_0[Guariti])</f>
        <v>1725727</v>
      </c>
      <c r="M277">
        <f>_xlfn.XLOOKUP(Comuni[[#This Row],[Regione]],Table_0[Regione],Table_0[Deceduti])</f>
        <v>13899</v>
      </c>
      <c r="N277" s="1">
        <f>(Comuni[[#This Row],[Popolazione2011]]/Comuni[[#This Row],[Ammalati TOT]])*100</f>
        <v>1.031816191705871E-2</v>
      </c>
      <c r="O277">
        <f>_xlfn.XLOOKUP(Comuni[[#This Row],[Regione]],Table_0[Regione],Table_0[TOT AREA])</f>
        <v>6838505</v>
      </c>
      <c r="P277" s="1">
        <f>(Comuni[[#This Row],[Popolazione2011]]/Comuni[[#This Row],[Ammalati AREA]])*100</f>
        <v>2.7052696459240726E-3</v>
      </c>
    </row>
    <row r="278" spans="1:16" x14ac:dyDescent="0.3">
      <c r="A278" t="s">
        <v>281</v>
      </c>
      <c r="B278" t="s">
        <v>8021</v>
      </c>
      <c r="C278" t="s">
        <v>5</v>
      </c>
      <c r="D278">
        <v>219</v>
      </c>
      <c r="E278" s="1">
        <f>(Comuni[[#This Row],[Popolazione2011]]/SUM(D:D))*100</f>
        <v>3.6854445169454212E-4</v>
      </c>
      <c r="F278">
        <f t="shared" si="4"/>
        <v>4363916</v>
      </c>
      <c r="G278" s="1">
        <f>(Comuni[[#This Row],[Popolazione2011]]/Comuni[[#This Row],[TOT POP REGIONE ]])*100</f>
        <v>5.0184284023798813E-3</v>
      </c>
      <c r="H278" t="str">
        <f>IF(Comuni[[#This Row],[Popolazione2011]]&gt;300000,"MAGGIORE","")</f>
        <v/>
      </c>
      <c r="I278" t="str">
        <f>_xlfn.XLOOKUP(Comuni[[#This Row],[Regione]],Ripartizione_geografica[Regione],Ripartizione_geografica[Ripartizione geografica])</f>
        <v>Nord-ovest</v>
      </c>
      <c r="J278">
        <f>_xlfn.XLOOKUP(Comuni[[#This Row],[Regione]],Ripartizione_geografica[Regione],Ripartizione_geografica[Codice Regione])</f>
        <v>1</v>
      </c>
      <c r="K278">
        <f>_xlfn.XLOOKUP(Comuni[[#This Row],[Regione]],Table_0[Regione],Table_0[Totale])</f>
        <v>1792955</v>
      </c>
      <c r="L278">
        <f>_xlfn.XLOOKUP(Comuni[[#This Row],[Regione]],Table_0[Regione],Table_0[Guariti])</f>
        <v>1725727</v>
      </c>
      <c r="M278">
        <f>_xlfn.XLOOKUP(Comuni[[#This Row],[Regione]],Table_0[Regione],Table_0[Deceduti])</f>
        <v>13899</v>
      </c>
      <c r="N278" s="1">
        <f>(Comuni[[#This Row],[Popolazione2011]]/Comuni[[#This Row],[Ammalati TOT]])*100</f>
        <v>1.2214472755869501E-2</v>
      </c>
      <c r="O278">
        <f>_xlfn.XLOOKUP(Comuni[[#This Row],[Regione]],Table_0[Regione],Table_0[TOT AREA])</f>
        <v>6838505</v>
      </c>
      <c r="P278" s="1">
        <f>(Comuni[[#This Row],[Popolazione2011]]/Comuni[[#This Row],[Ammalati AREA]])*100</f>
        <v>3.2024543376074155E-3</v>
      </c>
    </row>
    <row r="279" spans="1:16" x14ac:dyDescent="0.3">
      <c r="A279" t="s">
        <v>282</v>
      </c>
      <c r="B279" t="s">
        <v>8021</v>
      </c>
      <c r="C279" t="s">
        <v>5</v>
      </c>
      <c r="D279">
        <v>1455</v>
      </c>
      <c r="E279" s="1">
        <f>(Comuni[[#This Row],[Popolazione2011]]/SUM(D:D))*100</f>
        <v>2.4485487544089442E-3</v>
      </c>
      <c r="F279">
        <f t="shared" si="4"/>
        <v>4363916</v>
      </c>
      <c r="G279" s="1">
        <f>(Comuni[[#This Row],[Popolazione2011]]/Comuni[[#This Row],[TOT POP REGIONE ]])*100</f>
        <v>3.3341613358277289E-2</v>
      </c>
      <c r="H279" t="str">
        <f>IF(Comuni[[#This Row],[Popolazione2011]]&gt;300000,"MAGGIORE","")</f>
        <v/>
      </c>
      <c r="I279" t="str">
        <f>_xlfn.XLOOKUP(Comuni[[#This Row],[Regione]],Ripartizione_geografica[Regione],Ripartizione_geografica[Ripartizione geografica])</f>
        <v>Nord-ovest</v>
      </c>
      <c r="J279">
        <f>_xlfn.XLOOKUP(Comuni[[#This Row],[Regione]],Ripartizione_geografica[Regione],Ripartizione_geografica[Codice Regione])</f>
        <v>1</v>
      </c>
      <c r="K279">
        <f>_xlfn.XLOOKUP(Comuni[[#This Row],[Regione]],Table_0[Regione],Table_0[Totale])</f>
        <v>1792955</v>
      </c>
      <c r="L279">
        <f>_xlfn.XLOOKUP(Comuni[[#This Row],[Regione]],Table_0[Regione],Table_0[Guariti])</f>
        <v>1725727</v>
      </c>
      <c r="M279">
        <f>_xlfn.XLOOKUP(Comuni[[#This Row],[Regione]],Table_0[Regione],Table_0[Deceduti])</f>
        <v>13899</v>
      </c>
      <c r="N279" s="1">
        <f>(Comuni[[#This Row],[Popolazione2011]]/Comuni[[#This Row],[Ammalati TOT]])*100</f>
        <v>8.1150949131461758E-2</v>
      </c>
      <c r="O279">
        <f>_xlfn.XLOOKUP(Comuni[[#This Row],[Regione]],Table_0[Regione],Table_0[TOT AREA])</f>
        <v>6838505</v>
      </c>
      <c r="P279" s="1">
        <f>(Comuni[[#This Row],[Popolazione2011]]/Comuni[[#This Row],[Ammalati AREA]])*100</f>
        <v>2.1276580188213653E-2</v>
      </c>
    </row>
    <row r="280" spans="1:16" x14ac:dyDescent="0.3">
      <c r="A280" t="s">
        <v>283</v>
      </c>
      <c r="B280" t="s">
        <v>8021</v>
      </c>
      <c r="C280" t="s">
        <v>5</v>
      </c>
      <c r="D280">
        <v>3812</v>
      </c>
      <c r="E280" s="1">
        <f>(Comuni[[#This Row],[Popolazione2011]]/SUM(D:D))*100</f>
        <v>6.4150294514136738E-3</v>
      </c>
      <c r="F280">
        <f t="shared" si="4"/>
        <v>4363916</v>
      </c>
      <c r="G280" s="1">
        <f>(Comuni[[#This Row],[Popolazione2011]]/Comuni[[#This Row],[TOT POP REGIONE ]])*100</f>
        <v>8.7352735478868071E-2</v>
      </c>
      <c r="H280" t="str">
        <f>IF(Comuni[[#This Row],[Popolazione2011]]&gt;300000,"MAGGIORE","")</f>
        <v/>
      </c>
      <c r="I280" t="str">
        <f>_xlfn.XLOOKUP(Comuni[[#This Row],[Regione]],Ripartizione_geografica[Regione],Ripartizione_geografica[Ripartizione geografica])</f>
        <v>Nord-ovest</v>
      </c>
      <c r="J280">
        <f>_xlfn.XLOOKUP(Comuni[[#This Row],[Regione]],Ripartizione_geografica[Regione],Ripartizione_geografica[Codice Regione])</f>
        <v>1</v>
      </c>
      <c r="K280">
        <f>_xlfn.XLOOKUP(Comuni[[#This Row],[Regione]],Table_0[Regione],Table_0[Totale])</f>
        <v>1792955</v>
      </c>
      <c r="L280">
        <f>_xlfn.XLOOKUP(Comuni[[#This Row],[Regione]],Table_0[Regione],Table_0[Guariti])</f>
        <v>1725727</v>
      </c>
      <c r="M280">
        <f>_xlfn.XLOOKUP(Comuni[[#This Row],[Regione]],Table_0[Regione],Table_0[Deceduti])</f>
        <v>13899</v>
      </c>
      <c r="N280" s="1">
        <f>(Comuni[[#This Row],[Popolazione2011]]/Comuni[[#This Row],[Ammalati TOT]])*100</f>
        <v>0.21260990933960974</v>
      </c>
      <c r="O280">
        <f>_xlfn.XLOOKUP(Comuni[[#This Row],[Regione]],Table_0[Regione],Table_0[TOT AREA])</f>
        <v>6838505</v>
      </c>
      <c r="P280" s="1">
        <f>(Comuni[[#This Row],[Popolazione2011]]/Comuni[[#This Row],[Ammalati AREA]])*100</f>
        <v>5.5743177785203053E-2</v>
      </c>
    </row>
    <row r="281" spans="1:16" x14ac:dyDescent="0.3">
      <c r="A281" t="s">
        <v>284</v>
      </c>
      <c r="B281" t="s">
        <v>8021</v>
      </c>
      <c r="C281" t="s">
        <v>5</v>
      </c>
      <c r="D281">
        <v>948</v>
      </c>
      <c r="E281" s="1">
        <f>(Comuni[[#This Row],[Popolazione2011]]/SUM(D:D))*100</f>
        <v>1.5953431059654152E-3</v>
      </c>
      <c r="F281">
        <f t="shared" si="4"/>
        <v>4363916</v>
      </c>
      <c r="G281" s="1">
        <f>(Comuni[[#This Row],[Popolazione2011]]/Comuni[[#This Row],[TOT POP REGIONE ]])*100</f>
        <v>2.1723607878795102E-2</v>
      </c>
      <c r="H281" t="str">
        <f>IF(Comuni[[#This Row],[Popolazione2011]]&gt;300000,"MAGGIORE","")</f>
        <v/>
      </c>
      <c r="I281" t="str">
        <f>_xlfn.XLOOKUP(Comuni[[#This Row],[Regione]],Ripartizione_geografica[Regione],Ripartizione_geografica[Ripartizione geografica])</f>
        <v>Nord-ovest</v>
      </c>
      <c r="J281">
        <f>_xlfn.XLOOKUP(Comuni[[#This Row],[Regione]],Ripartizione_geografica[Regione],Ripartizione_geografica[Codice Regione])</f>
        <v>1</v>
      </c>
      <c r="K281">
        <f>_xlfn.XLOOKUP(Comuni[[#This Row],[Regione]],Table_0[Regione],Table_0[Totale])</f>
        <v>1792955</v>
      </c>
      <c r="L281">
        <f>_xlfn.XLOOKUP(Comuni[[#This Row],[Regione]],Table_0[Regione],Table_0[Guariti])</f>
        <v>1725727</v>
      </c>
      <c r="M281">
        <f>_xlfn.XLOOKUP(Comuni[[#This Row],[Regione]],Table_0[Regione],Table_0[Deceduti])</f>
        <v>13899</v>
      </c>
      <c r="N281" s="1">
        <f>(Comuni[[#This Row],[Popolazione2011]]/Comuni[[#This Row],[Ammalati TOT]])*100</f>
        <v>5.2873608093900855E-2</v>
      </c>
      <c r="O281">
        <f>_xlfn.XLOOKUP(Comuni[[#This Row],[Regione]],Table_0[Regione],Table_0[TOT AREA])</f>
        <v>6838505</v>
      </c>
      <c r="P281" s="1">
        <f>(Comuni[[#This Row],[Popolazione2011]]/Comuni[[#This Row],[Ammalati AREA]])*100</f>
        <v>1.3862679050464979E-2</v>
      </c>
    </row>
    <row r="282" spans="1:16" x14ac:dyDescent="0.3">
      <c r="A282" t="s">
        <v>285</v>
      </c>
      <c r="B282" t="s">
        <v>8021</v>
      </c>
      <c r="C282" t="s">
        <v>5</v>
      </c>
      <c r="D282">
        <v>785</v>
      </c>
      <c r="E282" s="1">
        <f>(Comuni[[#This Row],[Popolazione2011]]/SUM(D:D))*100</f>
        <v>1.3210383314165093E-3</v>
      </c>
      <c r="F282">
        <f t="shared" si="4"/>
        <v>4363916</v>
      </c>
      <c r="G282" s="1">
        <f>(Comuni[[#This Row],[Popolazione2011]]/Comuni[[#This Row],[TOT POP REGIONE ]])*100</f>
        <v>1.7988430574740668E-2</v>
      </c>
      <c r="H282" t="str">
        <f>IF(Comuni[[#This Row],[Popolazione2011]]&gt;300000,"MAGGIORE","")</f>
        <v/>
      </c>
      <c r="I282" t="str">
        <f>_xlfn.XLOOKUP(Comuni[[#This Row],[Regione]],Ripartizione_geografica[Regione],Ripartizione_geografica[Ripartizione geografica])</f>
        <v>Nord-ovest</v>
      </c>
      <c r="J282">
        <f>_xlfn.XLOOKUP(Comuni[[#This Row],[Regione]],Ripartizione_geografica[Regione],Ripartizione_geografica[Codice Regione])</f>
        <v>1</v>
      </c>
      <c r="K282">
        <f>_xlfn.XLOOKUP(Comuni[[#This Row],[Regione]],Table_0[Regione],Table_0[Totale])</f>
        <v>1792955</v>
      </c>
      <c r="L282">
        <f>_xlfn.XLOOKUP(Comuni[[#This Row],[Regione]],Table_0[Regione],Table_0[Guariti])</f>
        <v>1725727</v>
      </c>
      <c r="M282">
        <f>_xlfn.XLOOKUP(Comuni[[#This Row],[Regione]],Table_0[Regione],Table_0[Deceduti])</f>
        <v>13899</v>
      </c>
      <c r="N282" s="1">
        <f>(Comuni[[#This Row],[Popolazione2011]]/Comuni[[#This Row],[Ammalati TOT]])*100</f>
        <v>4.3782470837249121E-2</v>
      </c>
      <c r="O282">
        <f>_xlfn.XLOOKUP(Comuni[[#This Row],[Regione]],Table_0[Regione],Table_0[TOT AREA])</f>
        <v>6838505</v>
      </c>
      <c r="P282" s="1">
        <f>(Comuni[[#This Row],[Popolazione2011]]/Comuni[[#This Row],[Ammalati AREA]])*100</f>
        <v>1.1479117146218363E-2</v>
      </c>
    </row>
    <row r="283" spans="1:16" x14ac:dyDescent="0.3">
      <c r="A283" t="s">
        <v>286</v>
      </c>
      <c r="B283" t="s">
        <v>8021</v>
      </c>
      <c r="C283" t="s">
        <v>5</v>
      </c>
      <c r="D283">
        <v>3163</v>
      </c>
      <c r="E283" s="1">
        <f>(Comuni[[#This Row],[Popolazione2011]]/SUM(D:D))*100</f>
        <v>5.3228589073508531E-3</v>
      </c>
      <c r="F283">
        <f t="shared" si="4"/>
        <v>4363916</v>
      </c>
      <c r="G283" s="1">
        <f>(Comuni[[#This Row],[Popolazione2011]]/Comuni[[#This Row],[TOT POP REGIONE ]])*100</f>
        <v>7.2480771857203488E-2</v>
      </c>
      <c r="H283" t="str">
        <f>IF(Comuni[[#This Row],[Popolazione2011]]&gt;300000,"MAGGIORE","")</f>
        <v/>
      </c>
      <c r="I283" t="str">
        <f>_xlfn.XLOOKUP(Comuni[[#This Row],[Regione]],Ripartizione_geografica[Regione],Ripartizione_geografica[Ripartizione geografica])</f>
        <v>Nord-ovest</v>
      </c>
      <c r="J283">
        <f>_xlfn.XLOOKUP(Comuni[[#This Row],[Regione]],Ripartizione_geografica[Regione],Ripartizione_geografica[Codice Regione])</f>
        <v>1</v>
      </c>
      <c r="K283">
        <f>_xlfn.XLOOKUP(Comuni[[#This Row],[Regione]],Table_0[Regione],Table_0[Totale])</f>
        <v>1792955</v>
      </c>
      <c r="L283">
        <f>_xlfn.XLOOKUP(Comuni[[#This Row],[Regione]],Table_0[Regione],Table_0[Guariti])</f>
        <v>1725727</v>
      </c>
      <c r="M283">
        <f>_xlfn.XLOOKUP(Comuni[[#This Row],[Regione]],Table_0[Regione],Table_0[Deceduti])</f>
        <v>13899</v>
      </c>
      <c r="N283" s="1">
        <f>(Comuni[[#This Row],[Popolazione2011]]/Comuni[[#This Row],[Ammalati TOT]])*100</f>
        <v>0.17641268185760378</v>
      </c>
      <c r="O283">
        <f>_xlfn.XLOOKUP(Comuni[[#This Row],[Regione]],Table_0[Regione],Table_0[TOT AREA])</f>
        <v>6838505</v>
      </c>
      <c r="P283" s="1">
        <f>(Comuni[[#This Row],[Popolazione2011]]/Comuni[[#This Row],[Ammalati AREA]])*100</f>
        <v>4.6252799405718061E-2</v>
      </c>
    </row>
    <row r="284" spans="1:16" x14ac:dyDescent="0.3">
      <c r="A284" t="s">
        <v>287</v>
      </c>
      <c r="B284" t="s">
        <v>8021</v>
      </c>
      <c r="C284" t="s">
        <v>5</v>
      </c>
      <c r="D284">
        <v>112</v>
      </c>
      <c r="E284" s="1">
        <f>(Comuni[[#This Row],[Popolazione2011]]/SUM(D:D))*100</f>
        <v>1.8847935429127269E-4</v>
      </c>
      <c r="F284">
        <f t="shared" si="4"/>
        <v>4363916</v>
      </c>
      <c r="G284" s="1">
        <f>(Comuni[[#This Row],[Popolazione2011]]/Comuni[[#This Row],[TOT POP REGIONE ]])*100</f>
        <v>2.5665021966508978E-3</v>
      </c>
      <c r="H284" t="str">
        <f>IF(Comuni[[#This Row],[Popolazione2011]]&gt;300000,"MAGGIORE","")</f>
        <v/>
      </c>
      <c r="I284" t="str">
        <f>_xlfn.XLOOKUP(Comuni[[#This Row],[Regione]],Ripartizione_geografica[Regione],Ripartizione_geografica[Ripartizione geografica])</f>
        <v>Nord-ovest</v>
      </c>
      <c r="J284">
        <f>_xlfn.XLOOKUP(Comuni[[#This Row],[Regione]],Ripartizione_geografica[Regione],Ripartizione_geografica[Codice Regione])</f>
        <v>1</v>
      </c>
      <c r="K284">
        <f>_xlfn.XLOOKUP(Comuni[[#This Row],[Regione]],Table_0[Regione],Table_0[Totale])</f>
        <v>1792955</v>
      </c>
      <c r="L284">
        <f>_xlfn.XLOOKUP(Comuni[[#This Row],[Regione]],Table_0[Regione],Table_0[Guariti])</f>
        <v>1725727</v>
      </c>
      <c r="M284">
        <f>_xlfn.XLOOKUP(Comuni[[#This Row],[Regione]],Table_0[Regione],Table_0[Deceduti])</f>
        <v>13899</v>
      </c>
      <c r="N284" s="1">
        <f>(Comuni[[#This Row],[Popolazione2011]]/Comuni[[#This Row],[Ammalati TOT]])*100</f>
        <v>6.2466709984355436E-3</v>
      </c>
      <c r="O284">
        <f>_xlfn.XLOOKUP(Comuni[[#This Row],[Regione]],Table_0[Regione],Table_0[TOT AREA])</f>
        <v>6838505</v>
      </c>
      <c r="P284" s="1">
        <f>(Comuni[[#This Row],[Popolazione2011]]/Comuni[[#This Row],[Ammalati AREA]])*100</f>
        <v>1.6377848667216007E-3</v>
      </c>
    </row>
    <row r="285" spans="1:16" x14ac:dyDescent="0.3">
      <c r="A285" t="s">
        <v>288</v>
      </c>
      <c r="B285" t="s">
        <v>8021</v>
      </c>
      <c r="C285" t="s">
        <v>5</v>
      </c>
      <c r="D285">
        <v>830</v>
      </c>
      <c r="E285" s="1">
        <f>(Comuni[[#This Row],[Popolazione2011]]/SUM(D:D))*100</f>
        <v>1.3967666434085387E-3</v>
      </c>
      <c r="F285">
        <f t="shared" si="4"/>
        <v>4363916</v>
      </c>
      <c r="G285" s="1">
        <f>(Comuni[[#This Row],[Popolazione2011]]/Comuni[[#This Row],[TOT POP REGIONE ]])*100</f>
        <v>1.9019614493037903E-2</v>
      </c>
      <c r="H285" t="str">
        <f>IF(Comuni[[#This Row],[Popolazione2011]]&gt;300000,"MAGGIORE","")</f>
        <v/>
      </c>
      <c r="I285" t="str">
        <f>_xlfn.XLOOKUP(Comuni[[#This Row],[Regione]],Ripartizione_geografica[Regione],Ripartizione_geografica[Ripartizione geografica])</f>
        <v>Nord-ovest</v>
      </c>
      <c r="J285">
        <f>_xlfn.XLOOKUP(Comuni[[#This Row],[Regione]],Ripartizione_geografica[Regione],Ripartizione_geografica[Codice Regione])</f>
        <v>1</v>
      </c>
      <c r="K285">
        <f>_xlfn.XLOOKUP(Comuni[[#This Row],[Regione]],Table_0[Regione],Table_0[Totale])</f>
        <v>1792955</v>
      </c>
      <c r="L285">
        <f>_xlfn.XLOOKUP(Comuni[[#This Row],[Regione]],Table_0[Regione],Table_0[Guariti])</f>
        <v>1725727</v>
      </c>
      <c r="M285">
        <f>_xlfn.XLOOKUP(Comuni[[#This Row],[Regione]],Table_0[Regione],Table_0[Deceduti])</f>
        <v>13899</v>
      </c>
      <c r="N285" s="1">
        <f>(Comuni[[#This Row],[Popolazione2011]]/Comuni[[#This Row],[Ammalati TOT]])*100</f>
        <v>4.6292294006263404E-2</v>
      </c>
      <c r="O285">
        <f>_xlfn.XLOOKUP(Comuni[[#This Row],[Regione]],Table_0[Regione],Table_0[TOT AREA])</f>
        <v>6838505</v>
      </c>
      <c r="P285" s="1">
        <f>(Comuni[[#This Row],[Popolazione2011]]/Comuni[[#This Row],[Ammalati AREA]])*100</f>
        <v>1.2137155708740435E-2</v>
      </c>
    </row>
    <row r="286" spans="1:16" x14ac:dyDescent="0.3">
      <c r="A286" t="s">
        <v>289</v>
      </c>
      <c r="B286" t="s">
        <v>8021</v>
      </c>
      <c r="C286" t="s">
        <v>5</v>
      </c>
      <c r="D286">
        <v>1465</v>
      </c>
      <c r="E286" s="1">
        <f>(Comuni[[#This Row],[Popolazione2011]]/SUM(D:D))*100</f>
        <v>2.4653772681849507E-3</v>
      </c>
      <c r="F286">
        <f t="shared" si="4"/>
        <v>4363916</v>
      </c>
      <c r="G286" s="1">
        <f>(Comuni[[#This Row],[Popolazione2011]]/Comuni[[#This Row],[TOT POP REGIONE ]])*100</f>
        <v>3.3570765340121121E-2</v>
      </c>
      <c r="H286" t="str">
        <f>IF(Comuni[[#This Row],[Popolazione2011]]&gt;300000,"MAGGIORE","")</f>
        <v/>
      </c>
      <c r="I286" t="str">
        <f>_xlfn.XLOOKUP(Comuni[[#This Row],[Regione]],Ripartizione_geografica[Regione],Ripartizione_geografica[Ripartizione geografica])</f>
        <v>Nord-ovest</v>
      </c>
      <c r="J286">
        <f>_xlfn.XLOOKUP(Comuni[[#This Row],[Regione]],Ripartizione_geografica[Regione],Ripartizione_geografica[Codice Regione])</f>
        <v>1</v>
      </c>
      <c r="K286">
        <f>_xlfn.XLOOKUP(Comuni[[#This Row],[Regione]],Table_0[Regione],Table_0[Totale])</f>
        <v>1792955</v>
      </c>
      <c r="L286">
        <f>_xlfn.XLOOKUP(Comuni[[#This Row],[Regione]],Table_0[Regione],Table_0[Guariti])</f>
        <v>1725727</v>
      </c>
      <c r="M286">
        <f>_xlfn.XLOOKUP(Comuni[[#This Row],[Regione]],Table_0[Regione],Table_0[Deceduti])</f>
        <v>13899</v>
      </c>
      <c r="N286" s="1">
        <f>(Comuni[[#This Row],[Popolazione2011]]/Comuni[[#This Row],[Ammalati TOT]])*100</f>
        <v>8.1708687613464934E-2</v>
      </c>
      <c r="O286">
        <f>_xlfn.XLOOKUP(Comuni[[#This Row],[Regione]],Table_0[Regione],Table_0[TOT AREA])</f>
        <v>6838505</v>
      </c>
      <c r="P286" s="1">
        <f>(Comuni[[#This Row],[Popolazione2011]]/Comuni[[#This Row],[Ammalati AREA]])*100</f>
        <v>2.1422810979885222E-2</v>
      </c>
    </row>
    <row r="287" spans="1:16" x14ac:dyDescent="0.3">
      <c r="A287" t="s">
        <v>290</v>
      </c>
      <c r="B287" t="s">
        <v>8021</v>
      </c>
      <c r="C287" t="s">
        <v>5</v>
      </c>
      <c r="D287">
        <v>959</v>
      </c>
      <c r="E287" s="1">
        <f>(Comuni[[#This Row],[Popolazione2011]]/SUM(D:D))*100</f>
        <v>1.6138544711190223E-3</v>
      </c>
      <c r="F287">
        <f t="shared" si="4"/>
        <v>4363916</v>
      </c>
      <c r="G287" s="1">
        <f>(Comuni[[#This Row],[Popolazione2011]]/Comuni[[#This Row],[TOT POP REGIONE ]])*100</f>
        <v>2.1975675058823314E-2</v>
      </c>
      <c r="H287" t="str">
        <f>IF(Comuni[[#This Row],[Popolazione2011]]&gt;300000,"MAGGIORE","")</f>
        <v/>
      </c>
      <c r="I287" t="str">
        <f>_xlfn.XLOOKUP(Comuni[[#This Row],[Regione]],Ripartizione_geografica[Regione],Ripartizione_geografica[Ripartizione geografica])</f>
        <v>Nord-ovest</v>
      </c>
      <c r="J287">
        <f>_xlfn.XLOOKUP(Comuni[[#This Row],[Regione]],Ripartizione_geografica[Regione],Ripartizione_geografica[Codice Regione])</f>
        <v>1</v>
      </c>
      <c r="K287">
        <f>_xlfn.XLOOKUP(Comuni[[#This Row],[Regione]],Table_0[Regione],Table_0[Totale])</f>
        <v>1792955</v>
      </c>
      <c r="L287">
        <f>_xlfn.XLOOKUP(Comuni[[#This Row],[Regione]],Table_0[Regione],Table_0[Guariti])</f>
        <v>1725727</v>
      </c>
      <c r="M287">
        <f>_xlfn.XLOOKUP(Comuni[[#This Row],[Regione]],Table_0[Regione],Table_0[Deceduti])</f>
        <v>13899</v>
      </c>
      <c r="N287" s="1">
        <f>(Comuni[[#This Row],[Popolazione2011]]/Comuni[[#This Row],[Ammalati TOT]])*100</f>
        <v>5.3487120424104334E-2</v>
      </c>
      <c r="O287">
        <f>_xlfn.XLOOKUP(Comuni[[#This Row],[Regione]],Table_0[Regione],Table_0[TOT AREA])</f>
        <v>6838505</v>
      </c>
      <c r="P287" s="1">
        <f>(Comuni[[#This Row],[Popolazione2011]]/Comuni[[#This Row],[Ammalati AREA]])*100</f>
        <v>1.4023532921303707E-2</v>
      </c>
    </row>
    <row r="288" spans="1:16" x14ac:dyDescent="0.3">
      <c r="A288" t="s">
        <v>291</v>
      </c>
      <c r="B288" t="s">
        <v>8021</v>
      </c>
      <c r="C288" t="s">
        <v>5</v>
      </c>
      <c r="D288">
        <v>33741</v>
      </c>
      <c r="E288" s="1">
        <f>(Comuni[[#This Row],[Popolazione2011]]/SUM(D:D))*100</f>
        <v>5.67810883316235E-2</v>
      </c>
      <c r="F288">
        <f t="shared" si="4"/>
        <v>4363916</v>
      </c>
      <c r="G288" s="1">
        <f>(Comuni[[#This Row],[Popolazione2011]]/Comuni[[#This Row],[TOT POP REGIONE ]])*100</f>
        <v>0.77318170193926739</v>
      </c>
      <c r="H288" t="str">
        <f>IF(Comuni[[#This Row],[Popolazione2011]]&gt;300000,"MAGGIORE","")</f>
        <v/>
      </c>
      <c r="I288" t="str">
        <f>_xlfn.XLOOKUP(Comuni[[#This Row],[Regione]],Ripartizione_geografica[Regione],Ripartizione_geografica[Ripartizione geografica])</f>
        <v>Nord-ovest</v>
      </c>
      <c r="J288">
        <f>_xlfn.XLOOKUP(Comuni[[#This Row],[Regione]],Ripartizione_geografica[Regione],Ripartizione_geografica[Codice Regione])</f>
        <v>1</v>
      </c>
      <c r="K288">
        <f>_xlfn.XLOOKUP(Comuni[[#This Row],[Regione]],Table_0[Regione],Table_0[Totale])</f>
        <v>1792955</v>
      </c>
      <c r="L288">
        <f>_xlfn.XLOOKUP(Comuni[[#This Row],[Regione]],Table_0[Regione],Table_0[Guariti])</f>
        <v>1725727</v>
      </c>
      <c r="M288">
        <f>_xlfn.XLOOKUP(Comuni[[#This Row],[Regione]],Table_0[Regione],Table_0[Deceduti])</f>
        <v>13899</v>
      </c>
      <c r="N288" s="1">
        <f>(Comuni[[#This Row],[Popolazione2011]]/Comuni[[#This Row],[Ammalati TOT]])*100</f>
        <v>1.8818654121269078</v>
      </c>
      <c r="O288">
        <f>_xlfn.XLOOKUP(Comuni[[#This Row],[Regione]],Table_0[Regione],Table_0[TOT AREA])</f>
        <v>6838505</v>
      </c>
      <c r="P288" s="1">
        <f>(Comuni[[#This Row],[Popolazione2011]]/Comuni[[#This Row],[Ammalati AREA]])*100</f>
        <v>0.49339731417904936</v>
      </c>
    </row>
    <row r="289" spans="1:16" x14ac:dyDescent="0.3">
      <c r="A289" t="s">
        <v>292</v>
      </c>
      <c r="B289" t="s">
        <v>8021</v>
      </c>
      <c r="C289" t="s">
        <v>5</v>
      </c>
      <c r="D289">
        <v>4962</v>
      </c>
      <c r="E289" s="1">
        <f>(Comuni[[#This Row],[Popolazione2011]]/SUM(D:D))*100</f>
        <v>8.3503085356544209E-3</v>
      </c>
      <c r="F289">
        <f t="shared" si="4"/>
        <v>4363916</v>
      </c>
      <c r="G289" s="1">
        <f>(Comuni[[#This Row],[Popolazione2011]]/Comuni[[#This Row],[TOT POP REGIONE ]])*100</f>
        <v>0.11370521339090854</v>
      </c>
      <c r="H289" t="str">
        <f>IF(Comuni[[#This Row],[Popolazione2011]]&gt;300000,"MAGGIORE","")</f>
        <v/>
      </c>
      <c r="I289" t="str">
        <f>_xlfn.XLOOKUP(Comuni[[#This Row],[Regione]],Ripartizione_geografica[Regione],Ripartizione_geografica[Ripartizione geografica])</f>
        <v>Nord-ovest</v>
      </c>
      <c r="J289">
        <f>_xlfn.XLOOKUP(Comuni[[#This Row],[Regione]],Ripartizione_geografica[Regione],Ripartizione_geografica[Codice Regione])</f>
        <v>1</v>
      </c>
      <c r="K289">
        <f>_xlfn.XLOOKUP(Comuni[[#This Row],[Regione]],Table_0[Regione],Table_0[Totale])</f>
        <v>1792955</v>
      </c>
      <c r="L289">
        <f>_xlfn.XLOOKUP(Comuni[[#This Row],[Regione]],Table_0[Regione],Table_0[Guariti])</f>
        <v>1725727</v>
      </c>
      <c r="M289">
        <f>_xlfn.XLOOKUP(Comuni[[#This Row],[Regione]],Table_0[Regione],Table_0[Deceduti])</f>
        <v>13899</v>
      </c>
      <c r="N289" s="1">
        <f>(Comuni[[#This Row],[Popolazione2011]]/Comuni[[#This Row],[Ammalati TOT]])*100</f>
        <v>0.27674983476997472</v>
      </c>
      <c r="O289">
        <f>_xlfn.XLOOKUP(Comuni[[#This Row],[Regione]],Table_0[Regione],Table_0[TOT AREA])</f>
        <v>6838505</v>
      </c>
      <c r="P289" s="1">
        <f>(Comuni[[#This Row],[Popolazione2011]]/Comuni[[#This Row],[Ammalati AREA]])*100</f>
        <v>7.2559718827433783E-2</v>
      </c>
    </row>
    <row r="290" spans="1:16" x14ac:dyDescent="0.3">
      <c r="A290" t="s">
        <v>293</v>
      </c>
      <c r="B290" t="s">
        <v>8021</v>
      </c>
      <c r="C290" t="s">
        <v>5</v>
      </c>
      <c r="D290">
        <v>1459</v>
      </c>
      <c r="E290" s="1">
        <f>(Comuni[[#This Row],[Popolazione2011]]/SUM(D:D))*100</f>
        <v>2.4552801599193471E-3</v>
      </c>
      <c r="F290">
        <f t="shared" si="4"/>
        <v>4363916</v>
      </c>
      <c r="G290" s="1">
        <f>(Comuni[[#This Row],[Popolazione2011]]/Comuni[[#This Row],[TOT POP REGIONE ]])*100</f>
        <v>3.3433274151014825E-2</v>
      </c>
      <c r="H290" t="str">
        <f>IF(Comuni[[#This Row],[Popolazione2011]]&gt;300000,"MAGGIORE","")</f>
        <v/>
      </c>
      <c r="I290" t="str">
        <f>_xlfn.XLOOKUP(Comuni[[#This Row],[Regione]],Ripartizione_geografica[Regione],Ripartizione_geografica[Ripartizione geografica])</f>
        <v>Nord-ovest</v>
      </c>
      <c r="J290">
        <f>_xlfn.XLOOKUP(Comuni[[#This Row],[Regione]],Ripartizione_geografica[Regione],Ripartizione_geografica[Codice Regione])</f>
        <v>1</v>
      </c>
      <c r="K290">
        <f>_xlfn.XLOOKUP(Comuni[[#This Row],[Regione]],Table_0[Regione],Table_0[Totale])</f>
        <v>1792955</v>
      </c>
      <c r="L290">
        <f>_xlfn.XLOOKUP(Comuni[[#This Row],[Regione]],Table_0[Regione],Table_0[Guariti])</f>
        <v>1725727</v>
      </c>
      <c r="M290">
        <f>_xlfn.XLOOKUP(Comuni[[#This Row],[Regione]],Table_0[Regione],Table_0[Deceduti])</f>
        <v>13899</v>
      </c>
      <c r="N290" s="1">
        <f>(Comuni[[#This Row],[Popolazione2011]]/Comuni[[#This Row],[Ammalati TOT]])*100</f>
        <v>8.1374044524263014E-2</v>
      </c>
      <c r="O290">
        <f>_xlfn.XLOOKUP(Comuni[[#This Row],[Regione]],Table_0[Regione],Table_0[TOT AREA])</f>
        <v>6838505</v>
      </c>
      <c r="P290" s="1">
        <f>(Comuni[[#This Row],[Popolazione2011]]/Comuni[[#This Row],[Ammalati AREA]])*100</f>
        <v>2.1335072504882278E-2</v>
      </c>
    </row>
    <row r="291" spans="1:16" x14ac:dyDescent="0.3">
      <c r="A291" t="s">
        <v>294</v>
      </c>
      <c r="B291" t="s">
        <v>8021</v>
      </c>
      <c r="C291" t="s">
        <v>5</v>
      </c>
      <c r="D291">
        <v>830</v>
      </c>
      <c r="E291" s="1">
        <f>(Comuni[[#This Row],[Popolazione2011]]/SUM(D:D))*100</f>
        <v>1.3967666434085387E-3</v>
      </c>
      <c r="F291">
        <f t="shared" si="4"/>
        <v>4363916</v>
      </c>
      <c r="G291" s="1">
        <f>(Comuni[[#This Row],[Popolazione2011]]/Comuni[[#This Row],[TOT POP REGIONE ]])*100</f>
        <v>1.9019614493037903E-2</v>
      </c>
      <c r="H291" t="str">
        <f>IF(Comuni[[#This Row],[Popolazione2011]]&gt;300000,"MAGGIORE","")</f>
        <v/>
      </c>
      <c r="I291" t="str">
        <f>_xlfn.XLOOKUP(Comuni[[#This Row],[Regione]],Ripartizione_geografica[Regione],Ripartizione_geografica[Ripartizione geografica])</f>
        <v>Nord-ovest</v>
      </c>
      <c r="J291">
        <f>_xlfn.XLOOKUP(Comuni[[#This Row],[Regione]],Ripartizione_geografica[Regione],Ripartizione_geografica[Codice Regione])</f>
        <v>1</v>
      </c>
      <c r="K291">
        <f>_xlfn.XLOOKUP(Comuni[[#This Row],[Regione]],Table_0[Regione],Table_0[Totale])</f>
        <v>1792955</v>
      </c>
      <c r="L291">
        <f>_xlfn.XLOOKUP(Comuni[[#This Row],[Regione]],Table_0[Regione],Table_0[Guariti])</f>
        <v>1725727</v>
      </c>
      <c r="M291">
        <f>_xlfn.XLOOKUP(Comuni[[#This Row],[Regione]],Table_0[Regione],Table_0[Deceduti])</f>
        <v>13899</v>
      </c>
      <c r="N291" s="1">
        <f>(Comuni[[#This Row],[Popolazione2011]]/Comuni[[#This Row],[Ammalati TOT]])*100</f>
        <v>4.6292294006263404E-2</v>
      </c>
      <c r="O291">
        <f>_xlfn.XLOOKUP(Comuni[[#This Row],[Regione]],Table_0[Regione],Table_0[TOT AREA])</f>
        <v>6838505</v>
      </c>
      <c r="P291" s="1">
        <f>(Comuni[[#This Row],[Popolazione2011]]/Comuni[[#This Row],[Ammalati AREA]])*100</f>
        <v>1.2137155708740435E-2</v>
      </c>
    </row>
    <row r="292" spans="1:16" x14ac:dyDescent="0.3">
      <c r="A292" t="s">
        <v>295</v>
      </c>
      <c r="B292" t="s">
        <v>8021</v>
      </c>
      <c r="C292" t="s">
        <v>5</v>
      </c>
      <c r="D292">
        <v>254</v>
      </c>
      <c r="E292" s="1">
        <f>(Comuni[[#This Row],[Popolazione2011]]/SUM(D:D))*100</f>
        <v>4.2744424991056492E-4</v>
      </c>
      <c r="F292">
        <f t="shared" si="4"/>
        <v>4363916</v>
      </c>
      <c r="G292" s="1">
        <f>(Comuni[[#This Row],[Popolazione2011]]/Comuni[[#This Row],[TOT POP REGIONE ]])*100</f>
        <v>5.8204603388332865E-3</v>
      </c>
      <c r="H292" t="str">
        <f>IF(Comuni[[#This Row],[Popolazione2011]]&gt;300000,"MAGGIORE","")</f>
        <v/>
      </c>
      <c r="I292" t="str">
        <f>_xlfn.XLOOKUP(Comuni[[#This Row],[Regione]],Ripartizione_geografica[Regione],Ripartizione_geografica[Ripartizione geografica])</f>
        <v>Nord-ovest</v>
      </c>
      <c r="J292">
        <f>_xlfn.XLOOKUP(Comuni[[#This Row],[Regione]],Ripartizione_geografica[Regione],Ripartizione_geografica[Codice Regione])</f>
        <v>1</v>
      </c>
      <c r="K292">
        <f>_xlfn.XLOOKUP(Comuni[[#This Row],[Regione]],Table_0[Regione],Table_0[Totale])</f>
        <v>1792955</v>
      </c>
      <c r="L292">
        <f>_xlfn.XLOOKUP(Comuni[[#This Row],[Regione]],Table_0[Regione],Table_0[Guariti])</f>
        <v>1725727</v>
      </c>
      <c r="M292">
        <f>_xlfn.XLOOKUP(Comuni[[#This Row],[Regione]],Table_0[Regione],Table_0[Deceduti])</f>
        <v>13899</v>
      </c>
      <c r="N292" s="1">
        <f>(Comuni[[#This Row],[Popolazione2011]]/Comuni[[#This Row],[Ammalati TOT]])*100</f>
        <v>1.4166557442880609E-2</v>
      </c>
      <c r="O292">
        <f>_xlfn.XLOOKUP(Comuni[[#This Row],[Regione]],Table_0[Regione],Table_0[TOT AREA])</f>
        <v>6838505</v>
      </c>
      <c r="P292" s="1">
        <f>(Comuni[[#This Row],[Popolazione2011]]/Comuni[[#This Row],[Ammalati AREA]])*100</f>
        <v>3.7142621084579157E-3</v>
      </c>
    </row>
    <row r="293" spans="1:16" x14ac:dyDescent="0.3">
      <c r="A293" t="s">
        <v>296</v>
      </c>
      <c r="B293" t="s">
        <v>8021</v>
      </c>
      <c r="C293" t="s">
        <v>5</v>
      </c>
      <c r="D293">
        <v>500</v>
      </c>
      <c r="E293" s="1">
        <f>(Comuni[[#This Row],[Popolazione2011]]/SUM(D:D))*100</f>
        <v>8.4142568880032442E-4</v>
      </c>
      <c r="F293">
        <f t="shared" si="4"/>
        <v>4363916</v>
      </c>
      <c r="G293" s="1">
        <f>(Comuni[[#This Row],[Popolazione2011]]/Comuni[[#This Row],[TOT POP REGIONE ]])*100</f>
        <v>1.1457599092191509E-2</v>
      </c>
      <c r="H293" t="str">
        <f>IF(Comuni[[#This Row],[Popolazione2011]]&gt;300000,"MAGGIORE","")</f>
        <v/>
      </c>
      <c r="I293" t="str">
        <f>_xlfn.XLOOKUP(Comuni[[#This Row],[Regione]],Ripartizione_geografica[Regione],Ripartizione_geografica[Ripartizione geografica])</f>
        <v>Nord-ovest</v>
      </c>
      <c r="J293">
        <f>_xlfn.XLOOKUP(Comuni[[#This Row],[Regione]],Ripartizione_geografica[Regione],Ripartizione_geografica[Codice Regione])</f>
        <v>1</v>
      </c>
      <c r="K293">
        <f>_xlfn.XLOOKUP(Comuni[[#This Row],[Regione]],Table_0[Regione],Table_0[Totale])</f>
        <v>1792955</v>
      </c>
      <c r="L293">
        <f>_xlfn.XLOOKUP(Comuni[[#This Row],[Regione]],Table_0[Regione],Table_0[Guariti])</f>
        <v>1725727</v>
      </c>
      <c r="M293">
        <f>_xlfn.XLOOKUP(Comuni[[#This Row],[Regione]],Table_0[Regione],Table_0[Deceduti])</f>
        <v>13899</v>
      </c>
      <c r="N293" s="1">
        <f>(Comuni[[#This Row],[Popolazione2011]]/Comuni[[#This Row],[Ammalati TOT]])*100</f>
        <v>2.7886924100158673E-2</v>
      </c>
      <c r="O293">
        <f>_xlfn.XLOOKUP(Comuni[[#This Row],[Regione]],Table_0[Regione],Table_0[TOT AREA])</f>
        <v>6838505</v>
      </c>
      <c r="P293" s="1">
        <f>(Comuni[[#This Row],[Popolazione2011]]/Comuni[[#This Row],[Ammalati AREA]])*100</f>
        <v>7.3115395835785749E-3</v>
      </c>
    </row>
    <row r="294" spans="1:16" x14ac:dyDescent="0.3">
      <c r="A294" t="s">
        <v>297</v>
      </c>
      <c r="B294" t="s">
        <v>8021</v>
      </c>
      <c r="C294" t="s">
        <v>5</v>
      </c>
      <c r="D294">
        <v>5217</v>
      </c>
      <c r="E294" s="1">
        <f>(Comuni[[#This Row],[Popolazione2011]]/SUM(D:D))*100</f>
        <v>8.7794356369425858E-3</v>
      </c>
      <c r="F294">
        <f t="shared" si="4"/>
        <v>4363916</v>
      </c>
      <c r="G294" s="1">
        <f>(Comuni[[#This Row],[Popolazione2011]]/Comuni[[#This Row],[TOT POP REGIONE ]])*100</f>
        <v>0.11954858892792621</v>
      </c>
      <c r="H294" t="str">
        <f>IF(Comuni[[#This Row],[Popolazione2011]]&gt;300000,"MAGGIORE","")</f>
        <v/>
      </c>
      <c r="I294" t="str">
        <f>_xlfn.XLOOKUP(Comuni[[#This Row],[Regione]],Ripartizione_geografica[Regione],Ripartizione_geografica[Ripartizione geografica])</f>
        <v>Nord-ovest</v>
      </c>
      <c r="J294">
        <f>_xlfn.XLOOKUP(Comuni[[#This Row],[Regione]],Ripartizione_geografica[Regione],Ripartizione_geografica[Codice Regione])</f>
        <v>1</v>
      </c>
      <c r="K294">
        <f>_xlfn.XLOOKUP(Comuni[[#This Row],[Regione]],Table_0[Regione],Table_0[Totale])</f>
        <v>1792955</v>
      </c>
      <c r="L294">
        <f>_xlfn.XLOOKUP(Comuni[[#This Row],[Regione]],Table_0[Regione],Table_0[Guariti])</f>
        <v>1725727</v>
      </c>
      <c r="M294">
        <f>_xlfn.XLOOKUP(Comuni[[#This Row],[Regione]],Table_0[Regione],Table_0[Deceduti])</f>
        <v>13899</v>
      </c>
      <c r="N294" s="1">
        <f>(Comuni[[#This Row],[Popolazione2011]]/Comuni[[#This Row],[Ammalati TOT]])*100</f>
        <v>0.29097216606105564</v>
      </c>
      <c r="O294">
        <f>_xlfn.XLOOKUP(Comuni[[#This Row],[Regione]],Table_0[Regione],Table_0[TOT AREA])</f>
        <v>6838505</v>
      </c>
      <c r="P294" s="1">
        <f>(Comuni[[#This Row],[Popolazione2011]]/Comuni[[#This Row],[Ammalati AREA]])*100</f>
        <v>7.6288604015058839E-2</v>
      </c>
    </row>
    <row r="295" spans="1:16" x14ac:dyDescent="0.3">
      <c r="A295" t="s">
        <v>298</v>
      </c>
      <c r="B295" t="s">
        <v>8021</v>
      </c>
      <c r="C295" t="s">
        <v>5</v>
      </c>
      <c r="D295">
        <v>4825</v>
      </c>
      <c r="E295" s="1">
        <f>(Comuni[[#This Row],[Popolazione2011]]/SUM(D:D))*100</f>
        <v>8.119757896923133E-3</v>
      </c>
      <c r="F295">
        <f t="shared" si="4"/>
        <v>4363916</v>
      </c>
      <c r="G295" s="1">
        <f>(Comuni[[#This Row],[Popolazione2011]]/Comuni[[#This Row],[TOT POP REGIONE ]])*100</f>
        <v>0.11056583123964807</v>
      </c>
      <c r="H295" t="str">
        <f>IF(Comuni[[#This Row],[Popolazione2011]]&gt;300000,"MAGGIORE","")</f>
        <v/>
      </c>
      <c r="I295" t="str">
        <f>_xlfn.XLOOKUP(Comuni[[#This Row],[Regione]],Ripartizione_geografica[Regione],Ripartizione_geografica[Ripartizione geografica])</f>
        <v>Nord-ovest</v>
      </c>
      <c r="J295">
        <f>_xlfn.XLOOKUP(Comuni[[#This Row],[Regione]],Ripartizione_geografica[Regione],Ripartizione_geografica[Codice Regione])</f>
        <v>1</v>
      </c>
      <c r="K295">
        <f>_xlfn.XLOOKUP(Comuni[[#This Row],[Regione]],Table_0[Regione],Table_0[Totale])</f>
        <v>1792955</v>
      </c>
      <c r="L295">
        <f>_xlfn.XLOOKUP(Comuni[[#This Row],[Regione]],Table_0[Regione],Table_0[Guariti])</f>
        <v>1725727</v>
      </c>
      <c r="M295">
        <f>_xlfn.XLOOKUP(Comuni[[#This Row],[Regione]],Table_0[Regione],Table_0[Deceduti])</f>
        <v>13899</v>
      </c>
      <c r="N295" s="1">
        <f>(Comuni[[#This Row],[Popolazione2011]]/Comuni[[#This Row],[Ammalati TOT]])*100</f>
        <v>0.26910881756653127</v>
      </c>
      <c r="O295">
        <f>_xlfn.XLOOKUP(Comuni[[#This Row],[Regione]],Table_0[Regione],Table_0[TOT AREA])</f>
        <v>6838505</v>
      </c>
      <c r="P295" s="1">
        <f>(Comuni[[#This Row],[Popolazione2011]]/Comuni[[#This Row],[Ammalati AREA]])*100</f>
        <v>7.0556356981533244E-2</v>
      </c>
    </row>
    <row r="296" spans="1:16" x14ac:dyDescent="0.3">
      <c r="A296" t="s">
        <v>299</v>
      </c>
      <c r="B296" t="s">
        <v>8021</v>
      </c>
      <c r="C296" t="s">
        <v>5</v>
      </c>
      <c r="D296">
        <v>1135</v>
      </c>
      <c r="E296" s="1">
        <f>(Comuni[[#This Row],[Popolazione2011]]/SUM(D:D))*100</f>
        <v>1.9100363135767368E-3</v>
      </c>
      <c r="F296">
        <f t="shared" si="4"/>
        <v>4363916</v>
      </c>
      <c r="G296" s="1">
        <f>(Comuni[[#This Row],[Popolazione2011]]/Comuni[[#This Row],[TOT POP REGIONE ]])*100</f>
        <v>2.6008749939274725E-2</v>
      </c>
      <c r="H296" t="str">
        <f>IF(Comuni[[#This Row],[Popolazione2011]]&gt;300000,"MAGGIORE","")</f>
        <v/>
      </c>
      <c r="I296" t="str">
        <f>_xlfn.XLOOKUP(Comuni[[#This Row],[Regione]],Ripartizione_geografica[Regione],Ripartizione_geografica[Ripartizione geografica])</f>
        <v>Nord-ovest</v>
      </c>
      <c r="J296">
        <f>_xlfn.XLOOKUP(Comuni[[#This Row],[Regione]],Ripartizione_geografica[Regione],Ripartizione_geografica[Codice Regione])</f>
        <v>1</v>
      </c>
      <c r="K296">
        <f>_xlfn.XLOOKUP(Comuni[[#This Row],[Regione]],Table_0[Regione],Table_0[Totale])</f>
        <v>1792955</v>
      </c>
      <c r="L296">
        <f>_xlfn.XLOOKUP(Comuni[[#This Row],[Regione]],Table_0[Regione],Table_0[Guariti])</f>
        <v>1725727</v>
      </c>
      <c r="M296">
        <f>_xlfn.XLOOKUP(Comuni[[#This Row],[Regione]],Table_0[Regione],Table_0[Deceduti])</f>
        <v>13899</v>
      </c>
      <c r="N296" s="1">
        <f>(Comuni[[#This Row],[Popolazione2011]]/Comuni[[#This Row],[Ammalati TOT]])*100</f>
        <v>6.3303317707360196E-2</v>
      </c>
      <c r="O296">
        <f>_xlfn.XLOOKUP(Comuni[[#This Row],[Regione]],Table_0[Regione],Table_0[TOT AREA])</f>
        <v>6838505</v>
      </c>
      <c r="P296" s="1">
        <f>(Comuni[[#This Row],[Popolazione2011]]/Comuni[[#This Row],[Ammalati AREA]])*100</f>
        <v>1.6597194854723364E-2</v>
      </c>
    </row>
    <row r="297" spans="1:16" x14ac:dyDescent="0.3">
      <c r="A297" t="s">
        <v>300</v>
      </c>
      <c r="B297" t="s">
        <v>8021</v>
      </c>
      <c r="C297" t="s">
        <v>5</v>
      </c>
      <c r="D297">
        <v>3323</v>
      </c>
      <c r="E297" s="1">
        <f>(Comuni[[#This Row],[Popolazione2011]]/SUM(D:D))*100</f>
        <v>5.5921151277669567E-3</v>
      </c>
      <c r="F297">
        <f t="shared" si="4"/>
        <v>4363916</v>
      </c>
      <c r="G297" s="1">
        <f>(Comuni[[#This Row],[Popolazione2011]]/Comuni[[#This Row],[TOT POP REGIONE ]])*100</f>
        <v>7.6147203566704763E-2</v>
      </c>
      <c r="H297" t="str">
        <f>IF(Comuni[[#This Row],[Popolazione2011]]&gt;300000,"MAGGIORE","")</f>
        <v/>
      </c>
      <c r="I297" t="str">
        <f>_xlfn.XLOOKUP(Comuni[[#This Row],[Regione]],Ripartizione_geografica[Regione],Ripartizione_geografica[Ripartizione geografica])</f>
        <v>Nord-ovest</v>
      </c>
      <c r="J297">
        <f>_xlfn.XLOOKUP(Comuni[[#This Row],[Regione]],Ripartizione_geografica[Regione],Ripartizione_geografica[Codice Regione])</f>
        <v>1</v>
      </c>
      <c r="K297">
        <f>_xlfn.XLOOKUP(Comuni[[#This Row],[Regione]],Table_0[Regione],Table_0[Totale])</f>
        <v>1792955</v>
      </c>
      <c r="L297">
        <f>_xlfn.XLOOKUP(Comuni[[#This Row],[Regione]],Table_0[Regione],Table_0[Guariti])</f>
        <v>1725727</v>
      </c>
      <c r="M297">
        <f>_xlfn.XLOOKUP(Comuni[[#This Row],[Regione]],Table_0[Regione],Table_0[Deceduti])</f>
        <v>13899</v>
      </c>
      <c r="N297" s="1">
        <f>(Comuni[[#This Row],[Popolazione2011]]/Comuni[[#This Row],[Ammalati TOT]])*100</f>
        <v>0.18533649756965456</v>
      </c>
      <c r="O297">
        <f>_xlfn.XLOOKUP(Comuni[[#This Row],[Regione]],Table_0[Regione],Table_0[TOT AREA])</f>
        <v>6838505</v>
      </c>
      <c r="P297" s="1">
        <f>(Comuni[[#This Row],[Popolazione2011]]/Comuni[[#This Row],[Ammalati AREA]])*100</f>
        <v>4.8592492072463203E-2</v>
      </c>
    </row>
    <row r="298" spans="1:16" x14ac:dyDescent="0.3">
      <c r="A298" t="s">
        <v>301</v>
      </c>
      <c r="B298" t="s">
        <v>8021</v>
      </c>
      <c r="C298" t="s">
        <v>5</v>
      </c>
      <c r="D298">
        <v>2951</v>
      </c>
      <c r="E298" s="1">
        <f>(Comuni[[#This Row],[Popolazione2011]]/SUM(D:D))*100</f>
        <v>4.9660944152995152E-3</v>
      </c>
      <c r="F298">
        <f t="shared" si="4"/>
        <v>4363916</v>
      </c>
      <c r="G298" s="1">
        <f>(Comuni[[#This Row],[Popolazione2011]]/Comuni[[#This Row],[TOT POP REGIONE ]])*100</f>
        <v>6.7622749842114291E-2</v>
      </c>
      <c r="H298" t="str">
        <f>IF(Comuni[[#This Row],[Popolazione2011]]&gt;300000,"MAGGIORE","")</f>
        <v/>
      </c>
      <c r="I298" t="str">
        <f>_xlfn.XLOOKUP(Comuni[[#This Row],[Regione]],Ripartizione_geografica[Regione],Ripartizione_geografica[Ripartizione geografica])</f>
        <v>Nord-ovest</v>
      </c>
      <c r="J298">
        <f>_xlfn.XLOOKUP(Comuni[[#This Row],[Regione]],Ripartizione_geografica[Regione],Ripartizione_geografica[Codice Regione])</f>
        <v>1</v>
      </c>
      <c r="K298">
        <f>_xlfn.XLOOKUP(Comuni[[#This Row],[Regione]],Table_0[Regione],Table_0[Totale])</f>
        <v>1792955</v>
      </c>
      <c r="L298">
        <f>_xlfn.XLOOKUP(Comuni[[#This Row],[Regione]],Table_0[Regione],Table_0[Guariti])</f>
        <v>1725727</v>
      </c>
      <c r="M298">
        <f>_xlfn.XLOOKUP(Comuni[[#This Row],[Regione]],Table_0[Regione],Table_0[Deceduti])</f>
        <v>13899</v>
      </c>
      <c r="N298" s="1">
        <f>(Comuni[[#This Row],[Popolazione2011]]/Comuni[[#This Row],[Ammalati TOT]])*100</f>
        <v>0.16458862603913649</v>
      </c>
      <c r="O298">
        <f>_xlfn.XLOOKUP(Comuni[[#This Row],[Regione]],Table_0[Regione],Table_0[TOT AREA])</f>
        <v>6838505</v>
      </c>
      <c r="P298" s="1">
        <f>(Comuni[[#This Row],[Popolazione2011]]/Comuni[[#This Row],[Ammalati AREA]])*100</f>
        <v>4.3152706622280747E-2</v>
      </c>
    </row>
    <row r="299" spans="1:16" x14ac:dyDescent="0.3">
      <c r="A299" t="s">
        <v>302</v>
      </c>
      <c r="B299" t="s">
        <v>8021</v>
      </c>
      <c r="C299" t="s">
        <v>5</v>
      </c>
      <c r="D299">
        <v>1012</v>
      </c>
      <c r="E299" s="1">
        <f>(Comuni[[#This Row],[Popolazione2011]]/SUM(D:D))*100</f>
        <v>1.7030455941318568E-3</v>
      </c>
      <c r="F299">
        <f t="shared" si="4"/>
        <v>4363916</v>
      </c>
      <c r="G299" s="1">
        <f>(Comuni[[#This Row],[Popolazione2011]]/Comuni[[#This Row],[TOT POP REGIONE ]])*100</f>
        <v>2.3190180562595614E-2</v>
      </c>
      <c r="H299" t="str">
        <f>IF(Comuni[[#This Row],[Popolazione2011]]&gt;300000,"MAGGIORE","")</f>
        <v/>
      </c>
      <c r="I299" t="str">
        <f>_xlfn.XLOOKUP(Comuni[[#This Row],[Regione]],Ripartizione_geografica[Regione],Ripartizione_geografica[Ripartizione geografica])</f>
        <v>Nord-ovest</v>
      </c>
      <c r="J299">
        <f>_xlfn.XLOOKUP(Comuni[[#This Row],[Regione]],Ripartizione_geografica[Regione],Ripartizione_geografica[Codice Regione])</f>
        <v>1</v>
      </c>
      <c r="K299">
        <f>_xlfn.XLOOKUP(Comuni[[#This Row],[Regione]],Table_0[Regione],Table_0[Totale])</f>
        <v>1792955</v>
      </c>
      <c r="L299">
        <f>_xlfn.XLOOKUP(Comuni[[#This Row],[Regione]],Table_0[Regione],Table_0[Guariti])</f>
        <v>1725727</v>
      </c>
      <c r="M299">
        <f>_xlfn.XLOOKUP(Comuni[[#This Row],[Regione]],Table_0[Regione],Table_0[Deceduti])</f>
        <v>13899</v>
      </c>
      <c r="N299" s="1">
        <f>(Comuni[[#This Row],[Popolazione2011]]/Comuni[[#This Row],[Ammalati TOT]])*100</f>
        <v>5.6443134378721158E-2</v>
      </c>
      <c r="O299">
        <f>_xlfn.XLOOKUP(Comuni[[#This Row],[Regione]],Table_0[Regione],Table_0[TOT AREA])</f>
        <v>6838505</v>
      </c>
      <c r="P299" s="1">
        <f>(Comuni[[#This Row],[Popolazione2011]]/Comuni[[#This Row],[Ammalati AREA]])*100</f>
        <v>1.4798556117163035E-2</v>
      </c>
    </row>
    <row r="300" spans="1:16" x14ac:dyDescent="0.3">
      <c r="A300" t="s">
        <v>303</v>
      </c>
      <c r="B300" t="s">
        <v>8021</v>
      </c>
      <c r="C300" t="s">
        <v>5</v>
      </c>
      <c r="D300">
        <v>2068</v>
      </c>
      <c r="E300" s="1">
        <f>(Comuni[[#This Row],[Popolazione2011]]/SUM(D:D))*100</f>
        <v>3.4801366488781422E-3</v>
      </c>
      <c r="F300">
        <f t="shared" si="4"/>
        <v>4363916</v>
      </c>
      <c r="G300" s="1">
        <f>(Comuni[[#This Row],[Popolazione2011]]/Comuni[[#This Row],[TOT POP REGIONE ]])*100</f>
        <v>4.7388629845304078E-2</v>
      </c>
      <c r="H300" t="str">
        <f>IF(Comuni[[#This Row],[Popolazione2011]]&gt;300000,"MAGGIORE","")</f>
        <v/>
      </c>
      <c r="I300" t="str">
        <f>_xlfn.XLOOKUP(Comuni[[#This Row],[Regione]],Ripartizione_geografica[Regione],Ripartizione_geografica[Ripartizione geografica])</f>
        <v>Nord-ovest</v>
      </c>
      <c r="J300">
        <f>_xlfn.XLOOKUP(Comuni[[#This Row],[Regione]],Ripartizione_geografica[Regione],Ripartizione_geografica[Codice Regione])</f>
        <v>1</v>
      </c>
      <c r="K300">
        <f>_xlfn.XLOOKUP(Comuni[[#This Row],[Regione]],Table_0[Regione],Table_0[Totale])</f>
        <v>1792955</v>
      </c>
      <c r="L300">
        <f>_xlfn.XLOOKUP(Comuni[[#This Row],[Regione]],Table_0[Regione],Table_0[Guariti])</f>
        <v>1725727</v>
      </c>
      <c r="M300">
        <f>_xlfn.XLOOKUP(Comuni[[#This Row],[Regione]],Table_0[Regione],Table_0[Deceduti])</f>
        <v>13899</v>
      </c>
      <c r="N300" s="1">
        <f>(Comuni[[#This Row],[Popolazione2011]]/Comuni[[#This Row],[Ammalati TOT]])*100</f>
        <v>0.11534031807825629</v>
      </c>
      <c r="O300">
        <f>_xlfn.XLOOKUP(Comuni[[#This Row],[Regione]],Table_0[Regione],Table_0[TOT AREA])</f>
        <v>6838505</v>
      </c>
      <c r="P300" s="1">
        <f>(Comuni[[#This Row],[Popolazione2011]]/Comuni[[#This Row],[Ammalati AREA]])*100</f>
        <v>3.0240527717680984E-2</v>
      </c>
    </row>
    <row r="301" spans="1:16" x14ac:dyDescent="0.3">
      <c r="A301" t="s">
        <v>304</v>
      </c>
      <c r="B301" t="s">
        <v>8021</v>
      </c>
      <c r="C301" t="s">
        <v>5</v>
      </c>
      <c r="D301">
        <v>1120</v>
      </c>
      <c r="E301" s="1">
        <f>(Comuni[[#This Row],[Popolazione2011]]/SUM(D:D))*100</f>
        <v>1.884793542912727E-3</v>
      </c>
      <c r="F301">
        <f t="shared" si="4"/>
        <v>4363916</v>
      </c>
      <c r="G301" s="1">
        <f>(Comuni[[#This Row],[Popolazione2011]]/Comuni[[#This Row],[TOT POP REGIONE ]])*100</f>
        <v>2.566502196650898E-2</v>
      </c>
      <c r="H301" t="str">
        <f>IF(Comuni[[#This Row],[Popolazione2011]]&gt;300000,"MAGGIORE","")</f>
        <v/>
      </c>
      <c r="I301" t="str">
        <f>_xlfn.XLOOKUP(Comuni[[#This Row],[Regione]],Ripartizione_geografica[Regione],Ripartizione_geografica[Ripartizione geografica])</f>
        <v>Nord-ovest</v>
      </c>
      <c r="J301">
        <f>_xlfn.XLOOKUP(Comuni[[#This Row],[Regione]],Ripartizione_geografica[Regione],Ripartizione_geografica[Codice Regione])</f>
        <v>1</v>
      </c>
      <c r="K301">
        <f>_xlfn.XLOOKUP(Comuni[[#This Row],[Regione]],Table_0[Regione],Table_0[Totale])</f>
        <v>1792955</v>
      </c>
      <c r="L301">
        <f>_xlfn.XLOOKUP(Comuni[[#This Row],[Regione]],Table_0[Regione],Table_0[Guariti])</f>
        <v>1725727</v>
      </c>
      <c r="M301">
        <f>_xlfn.XLOOKUP(Comuni[[#This Row],[Regione]],Table_0[Regione],Table_0[Deceduti])</f>
        <v>13899</v>
      </c>
      <c r="N301" s="1">
        <f>(Comuni[[#This Row],[Popolazione2011]]/Comuni[[#This Row],[Ammalati TOT]])*100</f>
        <v>6.246670998435544E-2</v>
      </c>
      <c r="O301">
        <f>_xlfn.XLOOKUP(Comuni[[#This Row],[Regione]],Table_0[Regione],Table_0[TOT AREA])</f>
        <v>6838505</v>
      </c>
      <c r="P301" s="1">
        <f>(Comuni[[#This Row],[Popolazione2011]]/Comuni[[#This Row],[Ammalati AREA]])*100</f>
        <v>1.6377848667216005E-2</v>
      </c>
    </row>
    <row r="302" spans="1:16" x14ac:dyDescent="0.3">
      <c r="A302" t="s">
        <v>305</v>
      </c>
      <c r="B302" t="s">
        <v>8021</v>
      </c>
      <c r="C302" t="s">
        <v>5</v>
      </c>
      <c r="D302">
        <v>4149</v>
      </c>
      <c r="E302" s="1">
        <f>(Comuni[[#This Row],[Popolazione2011]]/SUM(D:D))*100</f>
        <v>6.9821503656650923E-3</v>
      </c>
      <c r="F302">
        <f t="shared" si="4"/>
        <v>4363916</v>
      </c>
      <c r="G302" s="1">
        <f>(Comuni[[#This Row],[Popolazione2011]]/Comuni[[#This Row],[TOT POP REGIONE ]])*100</f>
        <v>9.5075157267005134E-2</v>
      </c>
      <c r="H302" t="str">
        <f>IF(Comuni[[#This Row],[Popolazione2011]]&gt;300000,"MAGGIORE","")</f>
        <v/>
      </c>
      <c r="I302" t="str">
        <f>_xlfn.XLOOKUP(Comuni[[#This Row],[Regione]],Ripartizione_geografica[Regione],Ripartizione_geografica[Ripartizione geografica])</f>
        <v>Nord-ovest</v>
      </c>
      <c r="J302">
        <f>_xlfn.XLOOKUP(Comuni[[#This Row],[Regione]],Ripartizione_geografica[Regione],Ripartizione_geografica[Codice Regione])</f>
        <v>1</v>
      </c>
      <c r="K302">
        <f>_xlfn.XLOOKUP(Comuni[[#This Row],[Regione]],Table_0[Regione],Table_0[Totale])</f>
        <v>1792955</v>
      </c>
      <c r="L302">
        <f>_xlfn.XLOOKUP(Comuni[[#This Row],[Regione]],Table_0[Regione],Table_0[Guariti])</f>
        <v>1725727</v>
      </c>
      <c r="M302">
        <f>_xlfn.XLOOKUP(Comuni[[#This Row],[Regione]],Table_0[Regione],Table_0[Deceduti])</f>
        <v>13899</v>
      </c>
      <c r="N302" s="1">
        <f>(Comuni[[#This Row],[Popolazione2011]]/Comuni[[#This Row],[Ammalati TOT]])*100</f>
        <v>0.23140569618311668</v>
      </c>
      <c r="O302">
        <f>_xlfn.XLOOKUP(Comuni[[#This Row],[Regione]],Table_0[Regione],Table_0[TOT AREA])</f>
        <v>6838505</v>
      </c>
      <c r="P302" s="1">
        <f>(Comuni[[#This Row],[Popolazione2011]]/Comuni[[#This Row],[Ammalati AREA]])*100</f>
        <v>6.0671155464535019E-2</v>
      </c>
    </row>
    <row r="303" spans="1:16" x14ac:dyDescent="0.3">
      <c r="A303" t="s">
        <v>306</v>
      </c>
      <c r="B303" t="s">
        <v>8021</v>
      </c>
      <c r="C303" t="s">
        <v>5</v>
      </c>
      <c r="D303">
        <v>4864</v>
      </c>
      <c r="E303" s="1">
        <f>(Comuni[[#This Row],[Popolazione2011]]/SUM(D:D))*100</f>
        <v>8.1853891006495576E-3</v>
      </c>
      <c r="F303">
        <f t="shared" si="4"/>
        <v>4363916</v>
      </c>
      <c r="G303" s="1">
        <f>(Comuni[[#This Row],[Popolazione2011]]/Comuni[[#This Row],[TOT POP REGIONE ]])*100</f>
        <v>0.11145952396883899</v>
      </c>
      <c r="H303" t="str">
        <f>IF(Comuni[[#This Row],[Popolazione2011]]&gt;300000,"MAGGIORE","")</f>
        <v/>
      </c>
      <c r="I303" t="str">
        <f>_xlfn.XLOOKUP(Comuni[[#This Row],[Regione]],Ripartizione_geografica[Regione],Ripartizione_geografica[Ripartizione geografica])</f>
        <v>Nord-ovest</v>
      </c>
      <c r="J303">
        <f>_xlfn.XLOOKUP(Comuni[[#This Row],[Regione]],Ripartizione_geografica[Regione],Ripartizione_geografica[Codice Regione])</f>
        <v>1</v>
      </c>
      <c r="K303">
        <f>_xlfn.XLOOKUP(Comuni[[#This Row],[Regione]],Table_0[Regione],Table_0[Totale])</f>
        <v>1792955</v>
      </c>
      <c r="L303">
        <f>_xlfn.XLOOKUP(Comuni[[#This Row],[Regione]],Table_0[Regione],Table_0[Guariti])</f>
        <v>1725727</v>
      </c>
      <c r="M303">
        <f>_xlfn.XLOOKUP(Comuni[[#This Row],[Regione]],Table_0[Regione],Table_0[Deceduti])</f>
        <v>13899</v>
      </c>
      <c r="N303" s="1">
        <f>(Comuni[[#This Row],[Popolazione2011]]/Comuni[[#This Row],[Ammalati TOT]])*100</f>
        <v>0.27128399764634359</v>
      </c>
      <c r="O303">
        <f>_xlfn.XLOOKUP(Comuni[[#This Row],[Regione]],Table_0[Regione],Table_0[TOT AREA])</f>
        <v>6838505</v>
      </c>
      <c r="P303" s="1">
        <f>(Comuni[[#This Row],[Popolazione2011]]/Comuni[[#This Row],[Ammalati AREA]])*100</f>
        <v>7.1126657069052371E-2</v>
      </c>
    </row>
    <row r="304" spans="1:16" x14ac:dyDescent="0.3">
      <c r="A304" t="s">
        <v>307</v>
      </c>
      <c r="B304" t="s">
        <v>8021</v>
      </c>
      <c r="C304" t="s">
        <v>5</v>
      </c>
      <c r="D304">
        <v>14108</v>
      </c>
      <c r="E304" s="1">
        <f>(Comuni[[#This Row],[Popolazione2011]]/SUM(D:D))*100</f>
        <v>2.3741667235189959E-2</v>
      </c>
      <c r="F304">
        <f t="shared" si="4"/>
        <v>4363916</v>
      </c>
      <c r="G304" s="1">
        <f>(Comuni[[#This Row],[Popolazione2011]]/Comuni[[#This Row],[TOT POP REGIONE ]])*100</f>
        <v>0.32328761598527561</v>
      </c>
      <c r="H304" t="str">
        <f>IF(Comuni[[#This Row],[Popolazione2011]]&gt;300000,"MAGGIORE","")</f>
        <v/>
      </c>
      <c r="I304" t="str">
        <f>_xlfn.XLOOKUP(Comuni[[#This Row],[Regione]],Ripartizione_geografica[Regione],Ripartizione_geografica[Ripartizione geografica])</f>
        <v>Nord-ovest</v>
      </c>
      <c r="J304">
        <f>_xlfn.XLOOKUP(Comuni[[#This Row],[Regione]],Ripartizione_geografica[Regione],Ripartizione_geografica[Codice Regione])</f>
        <v>1</v>
      </c>
      <c r="K304">
        <f>_xlfn.XLOOKUP(Comuni[[#This Row],[Regione]],Table_0[Regione],Table_0[Totale])</f>
        <v>1792955</v>
      </c>
      <c r="L304">
        <f>_xlfn.XLOOKUP(Comuni[[#This Row],[Regione]],Table_0[Regione],Table_0[Guariti])</f>
        <v>1725727</v>
      </c>
      <c r="M304">
        <f>_xlfn.XLOOKUP(Comuni[[#This Row],[Regione]],Table_0[Regione],Table_0[Deceduti])</f>
        <v>13899</v>
      </c>
      <c r="N304" s="1">
        <f>(Comuni[[#This Row],[Popolazione2011]]/Comuni[[#This Row],[Ammalati TOT]])*100</f>
        <v>0.78685745041007726</v>
      </c>
      <c r="O304">
        <f>_xlfn.XLOOKUP(Comuni[[#This Row],[Regione]],Table_0[Regione],Table_0[TOT AREA])</f>
        <v>6838505</v>
      </c>
      <c r="P304" s="1">
        <f>(Comuni[[#This Row],[Popolazione2011]]/Comuni[[#This Row],[Ammalati AREA]])*100</f>
        <v>0.20630240089025306</v>
      </c>
    </row>
    <row r="305" spans="1:16" x14ac:dyDescent="0.3">
      <c r="A305" t="s">
        <v>308</v>
      </c>
      <c r="B305" t="s">
        <v>8021</v>
      </c>
      <c r="C305" t="s">
        <v>5</v>
      </c>
      <c r="D305">
        <v>1191</v>
      </c>
      <c r="E305" s="1">
        <f>(Comuni[[#This Row],[Popolazione2011]]/SUM(D:D))*100</f>
        <v>2.0042759907223729E-3</v>
      </c>
      <c r="F305">
        <f t="shared" si="4"/>
        <v>4363916</v>
      </c>
      <c r="G305" s="1">
        <f>(Comuni[[#This Row],[Popolazione2011]]/Comuni[[#This Row],[TOT POP REGIONE ]])*100</f>
        <v>2.7292001037600173E-2</v>
      </c>
      <c r="H305" t="str">
        <f>IF(Comuni[[#This Row],[Popolazione2011]]&gt;300000,"MAGGIORE","")</f>
        <v/>
      </c>
      <c r="I305" t="str">
        <f>_xlfn.XLOOKUP(Comuni[[#This Row],[Regione]],Ripartizione_geografica[Regione],Ripartizione_geografica[Ripartizione geografica])</f>
        <v>Nord-ovest</v>
      </c>
      <c r="J305">
        <f>_xlfn.XLOOKUP(Comuni[[#This Row],[Regione]],Ripartizione_geografica[Regione],Ripartizione_geografica[Codice Regione])</f>
        <v>1</v>
      </c>
      <c r="K305">
        <f>_xlfn.XLOOKUP(Comuni[[#This Row],[Regione]],Table_0[Regione],Table_0[Totale])</f>
        <v>1792955</v>
      </c>
      <c r="L305">
        <f>_xlfn.XLOOKUP(Comuni[[#This Row],[Regione]],Table_0[Regione],Table_0[Guariti])</f>
        <v>1725727</v>
      </c>
      <c r="M305">
        <f>_xlfn.XLOOKUP(Comuni[[#This Row],[Regione]],Table_0[Regione],Table_0[Deceduti])</f>
        <v>13899</v>
      </c>
      <c r="N305" s="1">
        <f>(Comuni[[#This Row],[Popolazione2011]]/Comuni[[#This Row],[Ammalati TOT]])*100</f>
        <v>6.6426653206577979E-2</v>
      </c>
      <c r="O305">
        <f>_xlfn.XLOOKUP(Comuni[[#This Row],[Regione]],Table_0[Regione],Table_0[TOT AREA])</f>
        <v>6838505</v>
      </c>
      <c r="P305" s="1">
        <f>(Comuni[[#This Row],[Popolazione2011]]/Comuni[[#This Row],[Ammalati AREA]])*100</f>
        <v>1.7416087288084164E-2</v>
      </c>
    </row>
    <row r="306" spans="1:16" x14ac:dyDescent="0.3">
      <c r="A306" t="s">
        <v>309</v>
      </c>
      <c r="B306" t="s">
        <v>8021</v>
      </c>
      <c r="C306" t="s">
        <v>5</v>
      </c>
      <c r="D306">
        <v>1314</v>
      </c>
      <c r="E306" s="1">
        <f>(Comuni[[#This Row],[Popolazione2011]]/SUM(D:D))*100</f>
        <v>2.2112667101672526E-3</v>
      </c>
      <c r="F306">
        <f t="shared" si="4"/>
        <v>4363916</v>
      </c>
      <c r="G306" s="1">
        <f>(Comuni[[#This Row],[Popolazione2011]]/Comuni[[#This Row],[TOT POP REGIONE ]])*100</f>
        <v>3.0110570414279288E-2</v>
      </c>
      <c r="H306" t="str">
        <f>IF(Comuni[[#This Row],[Popolazione2011]]&gt;300000,"MAGGIORE","")</f>
        <v/>
      </c>
      <c r="I306" t="str">
        <f>_xlfn.XLOOKUP(Comuni[[#This Row],[Regione]],Ripartizione_geografica[Regione],Ripartizione_geografica[Ripartizione geografica])</f>
        <v>Nord-ovest</v>
      </c>
      <c r="J306">
        <f>_xlfn.XLOOKUP(Comuni[[#This Row],[Regione]],Ripartizione_geografica[Regione],Ripartizione_geografica[Codice Regione])</f>
        <v>1</v>
      </c>
      <c r="K306">
        <f>_xlfn.XLOOKUP(Comuni[[#This Row],[Regione]],Table_0[Regione],Table_0[Totale])</f>
        <v>1792955</v>
      </c>
      <c r="L306">
        <f>_xlfn.XLOOKUP(Comuni[[#This Row],[Regione]],Table_0[Regione],Table_0[Guariti])</f>
        <v>1725727</v>
      </c>
      <c r="M306">
        <f>_xlfn.XLOOKUP(Comuni[[#This Row],[Regione]],Table_0[Regione],Table_0[Deceduti])</f>
        <v>13899</v>
      </c>
      <c r="N306" s="1">
        <f>(Comuni[[#This Row],[Popolazione2011]]/Comuni[[#This Row],[Ammalati TOT]])*100</f>
        <v>7.3286836535217004E-2</v>
      </c>
      <c r="O306">
        <f>_xlfn.XLOOKUP(Comuni[[#This Row],[Regione]],Table_0[Regione],Table_0[TOT AREA])</f>
        <v>6838505</v>
      </c>
      <c r="P306" s="1">
        <f>(Comuni[[#This Row],[Popolazione2011]]/Comuni[[#This Row],[Ammalati AREA]])*100</f>
        <v>1.9214726025644495E-2</v>
      </c>
    </row>
    <row r="307" spans="1:16" x14ac:dyDescent="0.3">
      <c r="A307" t="s">
        <v>310</v>
      </c>
      <c r="B307" t="s">
        <v>8021</v>
      </c>
      <c r="C307" t="s">
        <v>5</v>
      </c>
      <c r="D307">
        <v>521</v>
      </c>
      <c r="E307" s="1">
        <f>(Comuni[[#This Row],[Popolazione2011]]/SUM(D:D))*100</f>
        <v>8.767655677299382E-4</v>
      </c>
      <c r="F307">
        <f t="shared" si="4"/>
        <v>4363916</v>
      </c>
      <c r="G307" s="1">
        <f>(Comuni[[#This Row],[Popolazione2011]]/Comuni[[#This Row],[TOT POP REGIONE ]])*100</f>
        <v>1.1938818254063552E-2</v>
      </c>
      <c r="H307" t="str">
        <f>IF(Comuni[[#This Row],[Popolazione2011]]&gt;300000,"MAGGIORE","")</f>
        <v/>
      </c>
      <c r="I307" t="str">
        <f>_xlfn.XLOOKUP(Comuni[[#This Row],[Regione]],Ripartizione_geografica[Regione],Ripartizione_geografica[Ripartizione geografica])</f>
        <v>Nord-ovest</v>
      </c>
      <c r="J307">
        <f>_xlfn.XLOOKUP(Comuni[[#This Row],[Regione]],Ripartizione_geografica[Regione],Ripartizione_geografica[Codice Regione])</f>
        <v>1</v>
      </c>
      <c r="K307">
        <f>_xlfn.XLOOKUP(Comuni[[#This Row],[Regione]],Table_0[Regione],Table_0[Totale])</f>
        <v>1792955</v>
      </c>
      <c r="L307">
        <f>_xlfn.XLOOKUP(Comuni[[#This Row],[Regione]],Table_0[Regione],Table_0[Guariti])</f>
        <v>1725727</v>
      </c>
      <c r="M307">
        <f>_xlfn.XLOOKUP(Comuni[[#This Row],[Regione]],Table_0[Regione],Table_0[Deceduti])</f>
        <v>13899</v>
      </c>
      <c r="N307" s="1">
        <f>(Comuni[[#This Row],[Popolazione2011]]/Comuni[[#This Row],[Ammalati TOT]])*100</f>
        <v>2.9058174912365339E-2</v>
      </c>
      <c r="O307">
        <f>_xlfn.XLOOKUP(Comuni[[#This Row],[Regione]],Table_0[Regione],Table_0[TOT AREA])</f>
        <v>6838505</v>
      </c>
      <c r="P307" s="1">
        <f>(Comuni[[#This Row],[Popolazione2011]]/Comuni[[#This Row],[Ammalati AREA]])*100</f>
        <v>7.618624246088875E-3</v>
      </c>
    </row>
    <row r="308" spans="1:16" x14ac:dyDescent="0.3">
      <c r="A308" t="s">
        <v>311</v>
      </c>
      <c r="B308" t="s">
        <v>8021</v>
      </c>
      <c r="C308" t="s">
        <v>5</v>
      </c>
      <c r="D308">
        <v>1118</v>
      </c>
      <c r="E308" s="1">
        <f>(Comuni[[#This Row],[Popolazione2011]]/SUM(D:D))*100</f>
        <v>1.8814278401575258E-3</v>
      </c>
      <c r="F308">
        <f t="shared" si="4"/>
        <v>4363916</v>
      </c>
      <c r="G308" s="1">
        <f>(Comuni[[#This Row],[Popolazione2011]]/Comuni[[#This Row],[TOT POP REGIONE ]])*100</f>
        <v>2.5619191570140216E-2</v>
      </c>
      <c r="H308" t="str">
        <f>IF(Comuni[[#This Row],[Popolazione2011]]&gt;300000,"MAGGIORE","")</f>
        <v/>
      </c>
      <c r="I308" t="str">
        <f>_xlfn.XLOOKUP(Comuni[[#This Row],[Regione]],Ripartizione_geografica[Regione],Ripartizione_geografica[Ripartizione geografica])</f>
        <v>Nord-ovest</v>
      </c>
      <c r="J308">
        <f>_xlfn.XLOOKUP(Comuni[[#This Row],[Regione]],Ripartizione_geografica[Regione],Ripartizione_geografica[Codice Regione])</f>
        <v>1</v>
      </c>
      <c r="K308">
        <f>_xlfn.XLOOKUP(Comuni[[#This Row],[Regione]],Table_0[Regione],Table_0[Totale])</f>
        <v>1792955</v>
      </c>
      <c r="L308">
        <f>_xlfn.XLOOKUP(Comuni[[#This Row],[Regione]],Table_0[Regione],Table_0[Guariti])</f>
        <v>1725727</v>
      </c>
      <c r="M308">
        <f>_xlfn.XLOOKUP(Comuni[[#This Row],[Regione]],Table_0[Regione],Table_0[Deceduti])</f>
        <v>13899</v>
      </c>
      <c r="N308" s="1">
        <f>(Comuni[[#This Row],[Popolazione2011]]/Comuni[[#This Row],[Ammalati TOT]])*100</f>
        <v>6.2355162287954805E-2</v>
      </c>
      <c r="O308">
        <f>_xlfn.XLOOKUP(Comuni[[#This Row],[Regione]],Table_0[Regione],Table_0[TOT AREA])</f>
        <v>6838505</v>
      </c>
      <c r="P308" s="1">
        <f>(Comuni[[#This Row],[Popolazione2011]]/Comuni[[#This Row],[Ammalati AREA]])*100</f>
        <v>1.6348602508881691E-2</v>
      </c>
    </row>
    <row r="309" spans="1:16" x14ac:dyDescent="0.3">
      <c r="A309" t="s">
        <v>312</v>
      </c>
      <c r="B309" t="s">
        <v>8021</v>
      </c>
      <c r="C309" t="s">
        <v>5</v>
      </c>
      <c r="D309">
        <v>14998</v>
      </c>
      <c r="E309" s="1">
        <f>(Comuni[[#This Row],[Popolazione2011]]/SUM(D:D))*100</f>
        <v>2.5239404961254531E-2</v>
      </c>
      <c r="F309">
        <f t="shared" si="4"/>
        <v>4363916</v>
      </c>
      <c r="G309" s="1">
        <f>(Comuni[[#This Row],[Popolazione2011]]/Comuni[[#This Row],[TOT POP REGIONE ]])*100</f>
        <v>0.3436821423693765</v>
      </c>
      <c r="H309" t="str">
        <f>IF(Comuni[[#This Row],[Popolazione2011]]&gt;300000,"MAGGIORE","")</f>
        <v/>
      </c>
      <c r="I309" t="str">
        <f>_xlfn.XLOOKUP(Comuni[[#This Row],[Regione]],Ripartizione_geografica[Regione],Ripartizione_geografica[Ripartizione geografica])</f>
        <v>Nord-ovest</v>
      </c>
      <c r="J309">
        <f>_xlfn.XLOOKUP(Comuni[[#This Row],[Regione]],Ripartizione_geografica[Regione],Ripartizione_geografica[Codice Regione])</f>
        <v>1</v>
      </c>
      <c r="K309">
        <f>_xlfn.XLOOKUP(Comuni[[#This Row],[Regione]],Table_0[Regione],Table_0[Totale])</f>
        <v>1792955</v>
      </c>
      <c r="L309">
        <f>_xlfn.XLOOKUP(Comuni[[#This Row],[Regione]],Table_0[Regione],Table_0[Guariti])</f>
        <v>1725727</v>
      </c>
      <c r="M309">
        <f>_xlfn.XLOOKUP(Comuni[[#This Row],[Regione]],Table_0[Regione],Table_0[Deceduti])</f>
        <v>13899</v>
      </c>
      <c r="N309" s="1">
        <f>(Comuni[[#This Row],[Popolazione2011]]/Comuni[[#This Row],[Ammalati TOT]])*100</f>
        <v>0.83649617530835962</v>
      </c>
      <c r="O309">
        <f>_xlfn.XLOOKUP(Comuni[[#This Row],[Regione]],Table_0[Regione],Table_0[TOT AREA])</f>
        <v>6838505</v>
      </c>
      <c r="P309" s="1">
        <f>(Comuni[[#This Row],[Popolazione2011]]/Comuni[[#This Row],[Ammalati AREA]])*100</f>
        <v>0.21931694134902291</v>
      </c>
    </row>
    <row r="310" spans="1:16" x14ac:dyDescent="0.3">
      <c r="A310" t="s">
        <v>313</v>
      </c>
      <c r="B310" t="s">
        <v>8021</v>
      </c>
      <c r="C310" t="s">
        <v>5</v>
      </c>
      <c r="D310">
        <v>8690</v>
      </c>
      <c r="E310" s="1">
        <f>(Comuni[[#This Row],[Popolazione2011]]/SUM(D:D))*100</f>
        <v>1.4623978471349641E-2</v>
      </c>
      <c r="F310">
        <f t="shared" si="4"/>
        <v>4363916</v>
      </c>
      <c r="G310" s="1">
        <f>(Comuni[[#This Row],[Popolazione2011]]/Comuni[[#This Row],[TOT POP REGIONE ]])*100</f>
        <v>0.19913307222228843</v>
      </c>
      <c r="H310" t="str">
        <f>IF(Comuni[[#This Row],[Popolazione2011]]&gt;300000,"MAGGIORE","")</f>
        <v/>
      </c>
      <c r="I310" t="str">
        <f>_xlfn.XLOOKUP(Comuni[[#This Row],[Regione]],Ripartizione_geografica[Regione],Ripartizione_geografica[Ripartizione geografica])</f>
        <v>Nord-ovest</v>
      </c>
      <c r="J310">
        <f>_xlfn.XLOOKUP(Comuni[[#This Row],[Regione]],Ripartizione_geografica[Regione],Ripartizione_geografica[Codice Regione])</f>
        <v>1</v>
      </c>
      <c r="K310">
        <f>_xlfn.XLOOKUP(Comuni[[#This Row],[Regione]],Table_0[Regione],Table_0[Totale])</f>
        <v>1792955</v>
      </c>
      <c r="L310">
        <f>_xlfn.XLOOKUP(Comuni[[#This Row],[Regione]],Table_0[Regione],Table_0[Guariti])</f>
        <v>1725727</v>
      </c>
      <c r="M310">
        <f>_xlfn.XLOOKUP(Comuni[[#This Row],[Regione]],Table_0[Regione],Table_0[Deceduti])</f>
        <v>13899</v>
      </c>
      <c r="N310" s="1">
        <f>(Comuni[[#This Row],[Popolazione2011]]/Comuni[[#This Row],[Ammalati TOT]])*100</f>
        <v>0.48467474086075779</v>
      </c>
      <c r="O310">
        <f>_xlfn.XLOOKUP(Comuni[[#This Row],[Regione]],Table_0[Regione],Table_0[TOT AREA])</f>
        <v>6838505</v>
      </c>
      <c r="P310" s="1">
        <f>(Comuni[[#This Row],[Popolazione2011]]/Comuni[[#This Row],[Ammalati AREA]])*100</f>
        <v>0.12707455796259562</v>
      </c>
    </row>
    <row r="311" spans="1:16" x14ac:dyDescent="0.3">
      <c r="A311" t="s">
        <v>314</v>
      </c>
      <c r="B311" t="s">
        <v>8021</v>
      </c>
      <c r="C311" t="s">
        <v>5</v>
      </c>
      <c r="D311">
        <v>7012</v>
      </c>
      <c r="E311" s="1">
        <f>(Comuni[[#This Row],[Popolazione2011]]/SUM(D:D))*100</f>
        <v>1.180015385973575E-2</v>
      </c>
      <c r="F311">
        <f t="shared" si="4"/>
        <v>4363916</v>
      </c>
      <c r="G311" s="1">
        <f>(Comuni[[#This Row],[Popolazione2011]]/Comuni[[#This Row],[TOT POP REGIONE ]])*100</f>
        <v>0.16068136966889371</v>
      </c>
      <c r="H311" t="str">
        <f>IF(Comuni[[#This Row],[Popolazione2011]]&gt;300000,"MAGGIORE","")</f>
        <v/>
      </c>
      <c r="I311" t="str">
        <f>_xlfn.XLOOKUP(Comuni[[#This Row],[Regione]],Ripartizione_geografica[Regione],Ripartizione_geografica[Ripartizione geografica])</f>
        <v>Nord-ovest</v>
      </c>
      <c r="J311">
        <f>_xlfn.XLOOKUP(Comuni[[#This Row],[Regione]],Ripartizione_geografica[Regione],Ripartizione_geografica[Codice Regione])</f>
        <v>1</v>
      </c>
      <c r="K311">
        <f>_xlfn.XLOOKUP(Comuni[[#This Row],[Regione]],Table_0[Regione],Table_0[Totale])</f>
        <v>1792955</v>
      </c>
      <c r="L311">
        <f>_xlfn.XLOOKUP(Comuni[[#This Row],[Regione]],Table_0[Regione],Table_0[Guariti])</f>
        <v>1725727</v>
      </c>
      <c r="M311">
        <f>_xlfn.XLOOKUP(Comuni[[#This Row],[Regione]],Table_0[Regione],Table_0[Deceduti])</f>
        <v>13899</v>
      </c>
      <c r="N311" s="1">
        <f>(Comuni[[#This Row],[Popolazione2011]]/Comuni[[#This Row],[Ammalati TOT]])*100</f>
        <v>0.39108622358062534</v>
      </c>
      <c r="O311">
        <f>_xlfn.XLOOKUP(Comuni[[#This Row],[Regione]],Table_0[Regione],Table_0[TOT AREA])</f>
        <v>6838505</v>
      </c>
      <c r="P311" s="1">
        <f>(Comuni[[#This Row],[Popolazione2011]]/Comuni[[#This Row],[Ammalati AREA]])*100</f>
        <v>0.10253703112010594</v>
      </c>
    </row>
    <row r="312" spans="1:16" x14ac:dyDescent="0.3">
      <c r="A312" t="s">
        <v>315</v>
      </c>
      <c r="B312" t="s">
        <v>8021</v>
      </c>
      <c r="C312" t="s">
        <v>5</v>
      </c>
      <c r="D312">
        <v>1289</v>
      </c>
      <c r="E312" s="1">
        <f>(Comuni[[#This Row],[Popolazione2011]]/SUM(D:D))*100</f>
        <v>2.1691954257272365E-3</v>
      </c>
      <c r="F312">
        <f t="shared" si="4"/>
        <v>4363916</v>
      </c>
      <c r="G312" s="1">
        <f>(Comuni[[#This Row],[Popolazione2011]]/Comuni[[#This Row],[TOT POP REGIONE ]])*100</f>
        <v>2.953769045966971E-2</v>
      </c>
      <c r="H312" t="str">
        <f>IF(Comuni[[#This Row],[Popolazione2011]]&gt;300000,"MAGGIORE","")</f>
        <v/>
      </c>
      <c r="I312" t="str">
        <f>_xlfn.XLOOKUP(Comuni[[#This Row],[Regione]],Ripartizione_geografica[Regione],Ripartizione_geografica[Ripartizione geografica])</f>
        <v>Nord-ovest</v>
      </c>
      <c r="J312">
        <f>_xlfn.XLOOKUP(Comuni[[#This Row],[Regione]],Ripartizione_geografica[Regione],Ripartizione_geografica[Codice Regione])</f>
        <v>1</v>
      </c>
      <c r="K312">
        <f>_xlfn.XLOOKUP(Comuni[[#This Row],[Regione]],Table_0[Regione],Table_0[Totale])</f>
        <v>1792955</v>
      </c>
      <c r="L312">
        <f>_xlfn.XLOOKUP(Comuni[[#This Row],[Regione]],Table_0[Regione],Table_0[Guariti])</f>
        <v>1725727</v>
      </c>
      <c r="M312">
        <f>_xlfn.XLOOKUP(Comuni[[#This Row],[Regione]],Table_0[Regione],Table_0[Deceduti])</f>
        <v>13899</v>
      </c>
      <c r="N312" s="1">
        <f>(Comuni[[#This Row],[Popolazione2011]]/Comuni[[#This Row],[Ammalati TOT]])*100</f>
        <v>7.1892490330209072E-2</v>
      </c>
      <c r="O312">
        <f>_xlfn.XLOOKUP(Comuni[[#This Row],[Regione]],Table_0[Regione],Table_0[TOT AREA])</f>
        <v>6838505</v>
      </c>
      <c r="P312" s="1">
        <f>(Comuni[[#This Row],[Popolazione2011]]/Comuni[[#This Row],[Ammalati AREA]])*100</f>
        <v>1.8849149046465563E-2</v>
      </c>
    </row>
    <row r="313" spans="1:16" x14ac:dyDescent="0.3">
      <c r="A313" t="s">
        <v>316</v>
      </c>
      <c r="B313" t="s">
        <v>8021</v>
      </c>
      <c r="C313" t="s">
        <v>5</v>
      </c>
      <c r="D313">
        <v>1106</v>
      </c>
      <c r="E313" s="1">
        <f>(Comuni[[#This Row],[Popolazione2011]]/SUM(D:D))*100</f>
        <v>1.8612336236263178E-3</v>
      </c>
      <c r="F313">
        <f t="shared" si="4"/>
        <v>4363916</v>
      </c>
      <c r="G313" s="1">
        <f>(Comuni[[#This Row],[Popolazione2011]]/Comuni[[#This Row],[TOT POP REGIONE ]])*100</f>
        <v>2.5344209191927616E-2</v>
      </c>
      <c r="H313" t="str">
        <f>IF(Comuni[[#This Row],[Popolazione2011]]&gt;300000,"MAGGIORE","")</f>
        <v/>
      </c>
      <c r="I313" t="str">
        <f>_xlfn.XLOOKUP(Comuni[[#This Row],[Regione]],Ripartizione_geografica[Regione],Ripartizione_geografica[Ripartizione geografica])</f>
        <v>Nord-ovest</v>
      </c>
      <c r="J313">
        <f>_xlfn.XLOOKUP(Comuni[[#This Row],[Regione]],Ripartizione_geografica[Regione],Ripartizione_geografica[Codice Regione])</f>
        <v>1</v>
      </c>
      <c r="K313">
        <f>_xlfn.XLOOKUP(Comuni[[#This Row],[Regione]],Table_0[Regione],Table_0[Totale])</f>
        <v>1792955</v>
      </c>
      <c r="L313">
        <f>_xlfn.XLOOKUP(Comuni[[#This Row],[Regione]],Table_0[Regione],Table_0[Guariti])</f>
        <v>1725727</v>
      </c>
      <c r="M313">
        <f>_xlfn.XLOOKUP(Comuni[[#This Row],[Regione]],Table_0[Regione],Table_0[Deceduti])</f>
        <v>13899</v>
      </c>
      <c r="N313" s="1">
        <f>(Comuni[[#This Row],[Popolazione2011]]/Comuni[[#This Row],[Ammalati TOT]])*100</f>
        <v>6.1685876109550994E-2</v>
      </c>
      <c r="O313">
        <f>_xlfn.XLOOKUP(Comuni[[#This Row],[Regione]],Table_0[Regione],Table_0[TOT AREA])</f>
        <v>6838505</v>
      </c>
      <c r="P313" s="1">
        <f>(Comuni[[#This Row],[Popolazione2011]]/Comuni[[#This Row],[Ammalati AREA]])*100</f>
        <v>1.6173125558875807E-2</v>
      </c>
    </row>
    <row r="314" spans="1:16" x14ac:dyDescent="0.3">
      <c r="A314" t="s">
        <v>317</v>
      </c>
      <c r="B314" t="s">
        <v>8021</v>
      </c>
      <c r="C314" t="s">
        <v>318</v>
      </c>
      <c r="D314">
        <v>671</v>
      </c>
      <c r="E314" s="1">
        <f>(Comuni[[#This Row],[Popolazione2011]]/SUM(D:D))*100</f>
        <v>1.1291932743700355E-3</v>
      </c>
      <c r="F314">
        <f t="shared" si="4"/>
        <v>4363916</v>
      </c>
      <c r="G314" s="1">
        <f>(Comuni[[#This Row],[Popolazione2011]]/Comuni[[#This Row],[TOT POP REGIONE ]])*100</f>
        <v>1.5376097981721005E-2</v>
      </c>
      <c r="H314" t="str">
        <f>IF(Comuni[[#This Row],[Popolazione2011]]&gt;300000,"MAGGIORE","")</f>
        <v/>
      </c>
      <c r="I314" t="str">
        <f>_xlfn.XLOOKUP(Comuni[[#This Row],[Regione]],Ripartizione_geografica[Regione],Ripartizione_geografica[Ripartizione geografica])</f>
        <v>Nord-ovest</v>
      </c>
      <c r="J314">
        <f>_xlfn.XLOOKUP(Comuni[[#This Row],[Regione]],Ripartizione_geografica[Regione],Ripartizione_geografica[Codice Regione])</f>
        <v>1</v>
      </c>
      <c r="K314">
        <f>_xlfn.XLOOKUP(Comuni[[#This Row],[Regione]],Table_0[Regione],Table_0[Totale])</f>
        <v>1792955</v>
      </c>
      <c r="L314">
        <f>_xlfn.XLOOKUP(Comuni[[#This Row],[Regione]],Table_0[Regione],Table_0[Guariti])</f>
        <v>1725727</v>
      </c>
      <c r="M314">
        <f>_xlfn.XLOOKUP(Comuni[[#This Row],[Regione]],Table_0[Regione],Table_0[Deceduti])</f>
        <v>13899</v>
      </c>
      <c r="N314" s="1">
        <f>(Comuni[[#This Row],[Popolazione2011]]/Comuni[[#This Row],[Ammalati TOT]])*100</f>
        <v>3.7424252142412948E-2</v>
      </c>
      <c r="O314">
        <f>_xlfn.XLOOKUP(Comuni[[#This Row],[Regione]],Table_0[Regione],Table_0[TOT AREA])</f>
        <v>6838505</v>
      </c>
      <c r="P314" s="1">
        <f>(Comuni[[#This Row],[Popolazione2011]]/Comuni[[#This Row],[Ammalati AREA]])*100</f>
        <v>9.8120861211624458E-3</v>
      </c>
    </row>
    <row r="315" spans="1:16" x14ac:dyDescent="0.3">
      <c r="A315" t="s">
        <v>319</v>
      </c>
      <c r="B315" t="s">
        <v>8021</v>
      </c>
      <c r="C315" t="s">
        <v>318</v>
      </c>
      <c r="D315">
        <v>334</v>
      </c>
      <c r="E315" s="1">
        <f>(Comuni[[#This Row],[Popolazione2011]]/SUM(D:D))*100</f>
        <v>5.6207236011861683E-4</v>
      </c>
      <c r="F315">
        <f t="shared" si="4"/>
        <v>4363916</v>
      </c>
      <c r="G315" s="1">
        <f>(Comuni[[#This Row],[Popolazione2011]]/Comuni[[#This Row],[TOT POP REGIONE ]])*100</f>
        <v>7.6536761935839283E-3</v>
      </c>
      <c r="H315" t="str">
        <f>IF(Comuni[[#This Row],[Popolazione2011]]&gt;300000,"MAGGIORE","")</f>
        <v/>
      </c>
      <c r="I315" t="str">
        <f>_xlfn.XLOOKUP(Comuni[[#This Row],[Regione]],Ripartizione_geografica[Regione],Ripartizione_geografica[Ripartizione geografica])</f>
        <v>Nord-ovest</v>
      </c>
      <c r="J315">
        <f>_xlfn.XLOOKUP(Comuni[[#This Row],[Regione]],Ripartizione_geografica[Regione],Ripartizione_geografica[Codice Regione])</f>
        <v>1</v>
      </c>
      <c r="K315">
        <f>_xlfn.XLOOKUP(Comuni[[#This Row],[Regione]],Table_0[Regione],Table_0[Totale])</f>
        <v>1792955</v>
      </c>
      <c r="L315">
        <f>_xlfn.XLOOKUP(Comuni[[#This Row],[Regione]],Table_0[Regione],Table_0[Guariti])</f>
        <v>1725727</v>
      </c>
      <c r="M315">
        <f>_xlfn.XLOOKUP(Comuni[[#This Row],[Regione]],Table_0[Regione],Table_0[Deceduti])</f>
        <v>13899</v>
      </c>
      <c r="N315" s="1">
        <f>(Comuni[[#This Row],[Popolazione2011]]/Comuni[[#This Row],[Ammalati TOT]])*100</f>
        <v>1.8628465298905994E-2</v>
      </c>
      <c r="O315">
        <f>_xlfn.XLOOKUP(Comuni[[#This Row],[Regione]],Table_0[Regione],Table_0[TOT AREA])</f>
        <v>6838505</v>
      </c>
      <c r="P315" s="1">
        <f>(Comuni[[#This Row],[Popolazione2011]]/Comuni[[#This Row],[Ammalati AREA]])*100</f>
        <v>4.8841084418304878E-3</v>
      </c>
    </row>
    <row r="316" spans="1:16" x14ac:dyDescent="0.3">
      <c r="A316" t="s">
        <v>320</v>
      </c>
      <c r="B316" t="s">
        <v>8021</v>
      </c>
      <c r="C316" t="s">
        <v>318</v>
      </c>
      <c r="D316">
        <v>2721</v>
      </c>
      <c r="E316" s="1">
        <f>(Comuni[[#This Row],[Popolazione2011]]/SUM(D:D))*100</f>
        <v>4.5790385984513663E-3</v>
      </c>
      <c r="F316">
        <f t="shared" si="4"/>
        <v>4363916</v>
      </c>
      <c r="G316" s="1">
        <f>(Comuni[[#This Row],[Popolazione2011]]/Comuni[[#This Row],[TOT POP REGIONE ]])*100</f>
        <v>6.2352254259706197E-2</v>
      </c>
      <c r="H316" t="str">
        <f>IF(Comuni[[#This Row],[Popolazione2011]]&gt;300000,"MAGGIORE","")</f>
        <v/>
      </c>
      <c r="I316" t="str">
        <f>_xlfn.XLOOKUP(Comuni[[#This Row],[Regione]],Ripartizione_geografica[Regione],Ripartizione_geografica[Ripartizione geografica])</f>
        <v>Nord-ovest</v>
      </c>
      <c r="J316">
        <f>_xlfn.XLOOKUP(Comuni[[#This Row],[Regione]],Ripartizione_geografica[Regione],Ripartizione_geografica[Codice Regione])</f>
        <v>1</v>
      </c>
      <c r="K316">
        <f>_xlfn.XLOOKUP(Comuni[[#This Row],[Regione]],Table_0[Regione],Table_0[Totale])</f>
        <v>1792955</v>
      </c>
      <c r="L316">
        <f>_xlfn.XLOOKUP(Comuni[[#This Row],[Regione]],Table_0[Regione],Table_0[Guariti])</f>
        <v>1725727</v>
      </c>
      <c r="M316">
        <f>_xlfn.XLOOKUP(Comuni[[#This Row],[Regione]],Table_0[Regione],Table_0[Deceduti])</f>
        <v>13899</v>
      </c>
      <c r="N316" s="1">
        <f>(Comuni[[#This Row],[Popolazione2011]]/Comuni[[#This Row],[Ammalati TOT]])*100</f>
        <v>0.15176064095306352</v>
      </c>
      <c r="O316">
        <f>_xlfn.XLOOKUP(Comuni[[#This Row],[Regione]],Table_0[Regione],Table_0[TOT AREA])</f>
        <v>6838505</v>
      </c>
      <c r="P316" s="1">
        <f>(Comuni[[#This Row],[Popolazione2011]]/Comuni[[#This Row],[Ammalati AREA]])*100</f>
        <v>3.9789398413834602E-2</v>
      </c>
    </row>
    <row r="317" spans="1:16" x14ac:dyDescent="0.3">
      <c r="A317" t="s">
        <v>321</v>
      </c>
      <c r="B317" t="s">
        <v>8021</v>
      </c>
      <c r="C317" t="s">
        <v>318</v>
      </c>
      <c r="D317">
        <v>909</v>
      </c>
      <c r="E317" s="1">
        <f>(Comuni[[#This Row],[Popolazione2011]]/SUM(D:D))*100</f>
        <v>1.5297119022389901E-3</v>
      </c>
      <c r="F317">
        <f t="shared" si="4"/>
        <v>4363916</v>
      </c>
      <c r="G317" s="1">
        <f>(Comuni[[#This Row],[Popolazione2011]]/Comuni[[#This Row],[TOT POP REGIONE ]])*100</f>
        <v>2.0829915149604163E-2</v>
      </c>
      <c r="H317" t="str">
        <f>IF(Comuni[[#This Row],[Popolazione2011]]&gt;300000,"MAGGIORE","")</f>
        <v/>
      </c>
      <c r="I317" t="str">
        <f>_xlfn.XLOOKUP(Comuni[[#This Row],[Regione]],Ripartizione_geografica[Regione],Ripartizione_geografica[Ripartizione geografica])</f>
        <v>Nord-ovest</v>
      </c>
      <c r="J317">
        <f>_xlfn.XLOOKUP(Comuni[[#This Row],[Regione]],Ripartizione_geografica[Regione],Ripartizione_geografica[Codice Regione])</f>
        <v>1</v>
      </c>
      <c r="K317">
        <f>_xlfn.XLOOKUP(Comuni[[#This Row],[Regione]],Table_0[Regione],Table_0[Totale])</f>
        <v>1792955</v>
      </c>
      <c r="L317">
        <f>_xlfn.XLOOKUP(Comuni[[#This Row],[Regione]],Table_0[Regione],Table_0[Guariti])</f>
        <v>1725727</v>
      </c>
      <c r="M317">
        <f>_xlfn.XLOOKUP(Comuni[[#This Row],[Regione]],Table_0[Regione],Table_0[Deceduti])</f>
        <v>13899</v>
      </c>
      <c r="N317" s="1">
        <f>(Comuni[[#This Row],[Popolazione2011]]/Comuni[[#This Row],[Ammalati TOT]])*100</f>
        <v>5.069842801408847E-2</v>
      </c>
      <c r="O317">
        <f>_xlfn.XLOOKUP(Comuni[[#This Row],[Regione]],Table_0[Regione],Table_0[TOT AREA])</f>
        <v>6838505</v>
      </c>
      <c r="P317" s="1">
        <f>(Comuni[[#This Row],[Popolazione2011]]/Comuni[[#This Row],[Ammalati AREA]])*100</f>
        <v>1.3292378962945849E-2</v>
      </c>
    </row>
    <row r="318" spans="1:16" x14ac:dyDescent="0.3">
      <c r="A318" t="s">
        <v>322</v>
      </c>
      <c r="B318" t="s">
        <v>8021</v>
      </c>
      <c r="C318" t="s">
        <v>318</v>
      </c>
      <c r="D318">
        <v>1401</v>
      </c>
      <c r="E318" s="1">
        <f>(Comuni[[#This Row],[Popolazione2011]]/SUM(D:D))*100</f>
        <v>2.3576747800185091E-3</v>
      </c>
      <c r="F318">
        <f t="shared" si="4"/>
        <v>4363916</v>
      </c>
      <c r="G318" s="1">
        <f>(Comuni[[#This Row],[Popolazione2011]]/Comuni[[#This Row],[TOT POP REGIONE ]])*100</f>
        <v>3.2104192656320606E-2</v>
      </c>
      <c r="H318" t="str">
        <f>IF(Comuni[[#This Row],[Popolazione2011]]&gt;300000,"MAGGIORE","")</f>
        <v/>
      </c>
      <c r="I318" t="str">
        <f>_xlfn.XLOOKUP(Comuni[[#This Row],[Regione]],Ripartizione_geografica[Regione],Ripartizione_geografica[Ripartizione geografica])</f>
        <v>Nord-ovest</v>
      </c>
      <c r="J318">
        <f>_xlfn.XLOOKUP(Comuni[[#This Row],[Regione]],Ripartizione_geografica[Regione],Ripartizione_geografica[Codice Regione])</f>
        <v>1</v>
      </c>
      <c r="K318">
        <f>_xlfn.XLOOKUP(Comuni[[#This Row],[Regione]],Table_0[Regione],Table_0[Totale])</f>
        <v>1792955</v>
      </c>
      <c r="L318">
        <f>_xlfn.XLOOKUP(Comuni[[#This Row],[Regione]],Table_0[Regione],Table_0[Guariti])</f>
        <v>1725727</v>
      </c>
      <c r="M318">
        <f>_xlfn.XLOOKUP(Comuni[[#This Row],[Regione]],Table_0[Regione],Table_0[Deceduti])</f>
        <v>13899</v>
      </c>
      <c r="N318" s="1">
        <f>(Comuni[[#This Row],[Popolazione2011]]/Comuni[[#This Row],[Ammalati TOT]])*100</f>
        <v>7.813916132864461E-2</v>
      </c>
      <c r="O318">
        <f>_xlfn.XLOOKUP(Comuni[[#This Row],[Regione]],Table_0[Regione],Table_0[TOT AREA])</f>
        <v>6838505</v>
      </c>
      <c r="P318" s="1">
        <f>(Comuni[[#This Row],[Popolazione2011]]/Comuni[[#This Row],[Ammalati AREA]])*100</f>
        <v>2.0486933913187167E-2</v>
      </c>
    </row>
    <row r="319" spans="1:16" x14ac:dyDescent="0.3">
      <c r="A319" t="s">
        <v>323</v>
      </c>
      <c r="B319" t="s">
        <v>8021</v>
      </c>
      <c r="C319" t="s">
        <v>318</v>
      </c>
      <c r="D319">
        <v>94</v>
      </c>
      <c r="E319" s="1">
        <f>(Comuni[[#This Row],[Popolazione2011]]/SUM(D:D))*100</f>
        <v>1.5818802949446102E-4</v>
      </c>
      <c r="F319">
        <f t="shared" si="4"/>
        <v>4363916</v>
      </c>
      <c r="G319" s="1">
        <f>(Comuni[[#This Row],[Popolazione2011]]/Comuni[[#This Row],[TOT POP REGIONE ]])*100</f>
        <v>2.1540286293320033E-3</v>
      </c>
      <c r="H319" t="str">
        <f>IF(Comuni[[#This Row],[Popolazione2011]]&gt;300000,"MAGGIORE","")</f>
        <v/>
      </c>
      <c r="I319" t="str">
        <f>_xlfn.XLOOKUP(Comuni[[#This Row],[Regione]],Ripartizione_geografica[Regione],Ripartizione_geografica[Ripartizione geografica])</f>
        <v>Nord-ovest</v>
      </c>
      <c r="J319">
        <f>_xlfn.XLOOKUP(Comuni[[#This Row],[Regione]],Ripartizione_geografica[Regione],Ripartizione_geografica[Codice Regione])</f>
        <v>1</v>
      </c>
      <c r="K319">
        <f>_xlfn.XLOOKUP(Comuni[[#This Row],[Regione]],Table_0[Regione],Table_0[Totale])</f>
        <v>1792955</v>
      </c>
      <c r="L319">
        <f>_xlfn.XLOOKUP(Comuni[[#This Row],[Regione]],Table_0[Regione],Table_0[Guariti])</f>
        <v>1725727</v>
      </c>
      <c r="M319">
        <f>_xlfn.XLOOKUP(Comuni[[#This Row],[Regione]],Table_0[Regione],Table_0[Deceduti])</f>
        <v>13899</v>
      </c>
      <c r="N319" s="1">
        <f>(Comuni[[#This Row],[Popolazione2011]]/Comuni[[#This Row],[Ammalati TOT]])*100</f>
        <v>5.2427417308298311E-3</v>
      </c>
      <c r="O319">
        <f>_xlfn.XLOOKUP(Comuni[[#This Row],[Regione]],Table_0[Regione],Table_0[TOT AREA])</f>
        <v>6838505</v>
      </c>
      <c r="P319" s="1">
        <f>(Comuni[[#This Row],[Popolazione2011]]/Comuni[[#This Row],[Ammalati AREA]])*100</f>
        <v>1.374569441712772E-3</v>
      </c>
    </row>
    <row r="320" spans="1:16" x14ac:dyDescent="0.3">
      <c r="A320" t="s">
        <v>324</v>
      </c>
      <c r="B320" t="s">
        <v>8021</v>
      </c>
      <c r="C320" t="s">
        <v>318</v>
      </c>
      <c r="D320">
        <v>239</v>
      </c>
      <c r="E320" s="1">
        <f>(Comuni[[#This Row],[Popolazione2011]]/SUM(D:D))*100</f>
        <v>4.0220147924655513E-4</v>
      </c>
      <c r="F320">
        <f t="shared" si="4"/>
        <v>4363916</v>
      </c>
      <c r="G320" s="1">
        <f>(Comuni[[#This Row],[Popolazione2011]]/Comuni[[#This Row],[TOT POP REGIONE ]])*100</f>
        <v>5.4767323660675406E-3</v>
      </c>
      <c r="H320" t="str">
        <f>IF(Comuni[[#This Row],[Popolazione2011]]&gt;300000,"MAGGIORE","")</f>
        <v/>
      </c>
      <c r="I320" t="str">
        <f>_xlfn.XLOOKUP(Comuni[[#This Row],[Regione]],Ripartizione_geografica[Regione],Ripartizione_geografica[Ripartizione geografica])</f>
        <v>Nord-ovest</v>
      </c>
      <c r="J320">
        <f>_xlfn.XLOOKUP(Comuni[[#This Row],[Regione]],Ripartizione_geografica[Regione],Ripartizione_geografica[Codice Regione])</f>
        <v>1</v>
      </c>
      <c r="K320">
        <f>_xlfn.XLOOKUP(Comuni[[#This Row],[Regione]],Table_0[Regione],Table_0[Totale])</f>
        <v>1792955</v>
      </c>
      <c r="L320">
        <f>_xlfn.XLOOKUP(Comuni[[#This Row],[Regione]],Table_0[Regione],Table_0[Guariti])</f>
        <v>1725727</v>
      </c>
      <c r="M320">
        <f>_xlfn.XLOOKUP(Comuni[[#This Row],[Regione]],Table_0[Regione],Table_0[Deceduti])</f>
        <v>13899</v>
      </c>
      <c r="N320" s="1">
        <f>(Comuni[[#This Row],[Popolazione2011]]/Comuni[[#This Row],[Ammalati TOT]])*100</f>
        <v>1.3329949719875849E-2</v>
      </c>
      <c r="O320">
        <f>_xlfn.XLOOKUP(Comuni[[#This Row],[Regione]],Table_0[Regione],Table_0[TOT AREA])</f>
        <v>6838505</v>
      </c>
      <c r="P320" s="1">
        <f>(Comuni[[#This Row],[Popolazione2011]]/Comuni[[#This Row],[Ammalati AREA]])*100</f>
        <v>3.4949159209505583E-3</v>
      </c>
    </row>
    <row r="321" spans="1:16" x14ac:dyDescent="0.3">
      <c r="A321" t="s">
        <v>325</v>
      </c>
      <c r="B321" t="s">
        <v>8021</v>
      </c>
      <c r="C321" t="s">
        <v>318</v>
      </c>
      <c r="D321">
        <v>2028</v>
      </c>
      <c r="E321" s="1">
        <f>(Comuni[[#This Row],[Popolazione2011]]/SUM(D:D))*100</f>
        <v>3.4128225937741161E-3</v>
      </c>
      <c r="F321">
        <f t="shared" si="4"/>
        <v>4363916</v>
      </c>
      <c r="G321" s="1">
        <f>(Comuni[[#This Row],[Popolazione2011]]/Comuni[[#This Row],[TOT POP REGIONE ]])*100</f>
        <v>4.6472021917928756E-2</v>
      </c>
      <c r="H321" t="str">
        <f>IF(Comuni[[#This Row],[Popolazione2011]]&gt;300000,"MAGGIORE","")</f>
        <v/>
      </c>
      <c r="I321" t="str">
        <f>_xlfn.XLOOKUP(Comuni[[#This Row],[Regione]],Ripartizione_geografica[Regione],Ripartizione_geografica[Ripartizione geografica])</f>
        <v>Nord-ovest</v>
      </c>
      <c r="J321">
        <f>_xlfn.XLOOKUP(Comuni[[#This Row],[Regione]],Ripartizione_geografica[Regione],Ripartizione_geografica[Codice Regione])</f>
        <v>1</v>
      </c>
      <c r="K321">
        <f>_xlfn.XLOOKUP(Comuni[[#This Row],[Regione]],Table_0[Regione],Table_0[Totale])</f>
        <v>1792955</v>
      </c>
      <c r="L321">
        <f>_xlfn.XLOOKUP(Comuni[[#This Row],[Regione]],Table_0[Regione],Table_0[Guariti])</f>
        <v>1725727</v>
      </c>
      <c r="M321">
        <f>_xlfn.XLOOKUP(Comuni[[#This Row],[Regione]],Table_0[Regione],Table_0[Deceduti])</f>
        <v>13899</v>
      </c>
      <c r="N321" s="1">
        <f>(Comuni[[#This Row],[Popolazione2011]]/Comuni[[#This Row],[Ammalati TOT]])*100</f>
        <v>0.11310936415024359</v>
      </c>
      <c r="O321">
        <f>_xlfn.XLOOKUP(Comuni[[#This Row],[Regione]],Table_0[Regione],Table_0[TOT AREA])</f>
        <v>6838505</v>
      </c>
      <c r="P321" s="1">
        <f>(Comuni[[#This Row],[Popolazione2011]]/Comuni[[#This Row],[Ammalati AREA]])*100</f>
        <v>2.96556045509947E-2</v>
      </c>
    </row>
    <row r="322" spans="1:16" x14ac:dyDescent="0.3">
      <c r="A322" t="s">
        <v>326</v>
      </c>
      <c r="B322" t="s">
        <v>8021</v>
      </c>
      <c r="C322" t="s">
        <v>318</v>
      </c>
      <c r="D322">
        <v>219</v>
      </c>
      <c r="E322" s="1">
        <f>(Comuni[[#This Row],[Popolazione2011]]/SUM(D:D))*100</f>
        <v>3.6854445169454212E-4</v>
      </c>
      <c r="F322">
        <f t="shared" ref="F322:F385" si="5">SUMIFS(D:D,B:B,B322)</f>
        <v>4363916</v>
      </c>
      <c r="G322" s="1">
        <f>(Comuni[[#This Row],[Popolazione2011]]/Comuni[[#This Row],[TOT POP REGIONE ]])*100</f>
        <v>5.0184284023798813E-3</v>
      </c>
      <c r="H322" t="str">
        <f>IF(Comuni[[#This Row],[Popolazione2011]]&gt;300000,"MAGGIORE","")</f>
        <v/>
      </c>
      <c r="I322" t="str">
        <f>_xlfn.XLOOKUP(Comuni[[#This Row],[Regione]],Ripartizione_geografica[Regione],Ripartizione_geografica[Ripartizione geografica])</f>
        <v>Nord-ovest</v>
      </c>
      <c r="J322">
        <f>_xlfn.XLOOKUP(Comuni[[#This Row],[Regione]],Ripartizione_geografica[Regione],Ripartizione_geografica[Codice Regione])</f>
        <v>1</v>
      </c>
      <c r="K322">
        <f>_xlfn.XLOOKUP(Comuni[[#This Row],[Regione]],Table_0[Regione],Table_0[Totale])</f>
        <v>1792955</v>
      </c>
      <c r="L322">
        <f>_xlfn.XLOOKUP(Comuni[[#This Row],[Regione]],Table_0[Regione],Table_0[Guariti])</f>
        <v>1725727</v>
      </c>
      <c r="M322">
        <f>_xlfn.XLOOKUP(Comuni[[#This Row],[Regione]],Table_0[Regione],Table_0[Deceduti])</f>
        <v>13899</v>
      </c>
      <c r="N322" s="1">
        <f>(Comuni[[#This Row],[Popolazione2011]]/Comuni[[#This Row],[Ammalati TOT]])*100</f>
        <v>1.2214472755869501E-2</v>
      </c>
      <c r="O322">
        <f>_xlfn.XLOOKUP(Comuni[[#This Row],[Regione]],Table_0[Regione],Table_0[TOT AREA])</f>
        <v>6838505</v>
      </c>
      <c r="P322" s="1">
        <f>(Comuni[[#This Row],[Popolazione2011]]/Comuni[[#This Row],[Ammalati AREA]])*100</f>
        <v>3.2024543376074155E-3</v>
      </c>
    </row>
    <row r="323" spans="1:16" x14ac:dyDescent="0.3">
      <c r="A323" t="s">
        <v>327</v>
      </c>
      <c r="B323" t="s">
        <v>8021</v>
      </c>
      <c r="C323" t="s">
        <v>318</v>
      </c>
      <c r="D323">
        <v>2588</v>
      </c>
      <c r="E323" s="1">
        <f>(Comuni[[#This Row],[Popolazione2011]]/SUM(D:D))*100</f>
        <v>4.35521936523048E-3</v>
      </c>
      <c r="F323">
        <f t="shared" si="5"/>
        <v>4363916</v>
      </c>
      <c r="G323" s="1">
        <f>(Comuni[[#This Row],[Popolazione2011]]/Comuni[[#This Row],[TOT POP REGIONE ]])*100</f>
        <v>5.9304532901183246E-2</v>
      </c>
      <c r="H323" t="str">
        <f>IF(Comuni[[#This Row],[Popolazione2011]]&gt;300000,"MAGGIORE","")</f>
        <v/>
      </c>
      <c r="I323" t="str">
        <f>_xlfn.XLOOKUP(Comuni[[#This Row],[Regione]],Ripartizione_geografica[Regione],Ripartizione_geografica[Ripartizione geografica])</f>
        <v>Nord-ovest</v>
      </c>
      <c r="J323">
        <f>_xlfn.XLOOKUP(Comuni[[#This Row],[Regione]],Ripartizione_geografica[Regione],Ripartizione_geografica[Codice Regione])</f>
        <v>1</v>
      </c>
      <c r="K323">
        <f>_xlfn.XLOOKUP(Comuni[[#This Row],[Regione]],Table_0[Regione],Table_0[Totale])</f>
        <v>1792955</v>
      </c>
      <c r="L323">
        <f>_xlfn.XLOOKUP(Comuni[[#This Row],[Regione]],Table_0[Regione],Table_0[Guariti])</f>
        <v>1725727</v>
      </c>
      <c r="M323">
        <f>_xlfn.XLOOKUP(Comuni[[#This Row],[Regione]],Table_0[Regione],Table_0[Deceduti])</f>
        <v>13899</v>
      </c>
      <c r="N323" s="1">
        <f>(Comuni[[#This Row],[Popolazione2011]]/Comuni[[#This Row],[Ammalati TOT]])*100</f>
        <v>0.14434271914242131</v>
      </c>
      <c r="O323">
        <f>_xlfn.XLOOKUP(Comuni[[#This Row],[Regione]],Table_0[Regione],Table_0[TOT AREA])</f>
        <v>6838505</v>
      </c>
      <c r="P323" s="1">
        <f>(Comuni[[#This Row],[Popolazione2011]]/Comuni[[#This Row],[Ammalati AREA]])*100</f>
        <v>3.7844528884602699E-2</v>
      </c>
    </row>
    <row r="324" spans="1:16" x14ac:dyDescent="0.3">
      <c r="A324" t="s">
        <v>328</v>
      </c>
      <c r="B324" t="s">
        <v>8021</v>
      </c>
      <c r="C324" t="s">
        <v>318</v>
      </c>
      <c r="D324">
        <v>13031</v>
      </c>
      <c r="E324" s="1">
        <f>(Comuni[[#This Row],[Popolazione2011]]/SUM(D:D))*100</f>
        <v>2.1929236301514058E-2</v>
      </c>
      <c r="F324">
        <f t="shared" si="5"/>
        <v>4363916</v>
      </c>
      <c r="G324" s="1">
        <f>(Comuni[[#This Row],[Popolazione2011]]/Comuni[[#This Row],[TOT POP REGIONE ]])*100</f>
        <v>0.29860794754069514</v>
      </c>
      <c r="H324" t="str">
        <f>IF(Comuni[[#This Row],[Popolazione2011]]&gt;300000,"MAGGIORE","")</f>
        <v/>
      </c>
      <c r="I324" t="str">
        <f>_xlfn.XLOOKUP(Comuni[[#This Row],[Regione]],Ripartizione_geografica[Regione],Ripartizione_geografica[Ripartizione geografica])</f>
        <v>Nord-ovest</v>
      </c>
      <c r="J324">
        <f>_xlfn.XLOOKUP(Comuni[[#This Row],[Regione]],Ripartizione_geografica[Regione],Ripartizione_geografica[Codice Regione])</f>
        <v>1</v>
      </c>
      <c r="K324">
        <f>_xlfn.XLOOKUP(Comuni[[#This Row],[Regione]],Table_0[Regione],Table_0[Totale])</f>
        <v>1792955</v>
      </c>
      <c r="L324">
        <f>_xlfn.XLOOKUP(Comuni[[#This Row],[Regione]],Table_0[Regione],Table_0[Guariti])</f>
        <v>1725727</v>
      </c>
      <c r="M324">
        <f>_xlfn.XLOOKUP(Comuni[[#This Row],[Regione]],Table_0[Regione],Table_0[Deceduti])</f>
        <v>13899</v>
      </c>
      <c r="N324" s="1">
        <f>(Comuni[[#This Row],[Popolazione2011]]/Comuni[[#This Row],[Ammalati TOT]])*100</f>
        <v>0.72678901589833544</v>
      </c>
      <c r="O324">
        <f>_xlfn.XLOOKUP(Comuni[[#This Row],[Regione]],Table_0[Regione],Table_0[TOT AREA])</f>
        <v>6838505</v>
      </c>
      <c r="P324" s="1">
        <f>(Comuni[[#This Row],[Popolazione2011]]/Comuni[[#This Row],[Ammalati AREA]])*100</f>
        <v>0.19055334462722481</v>
      </c>
    </row>
    <row r="325" spans="1:16" x14ac:dyDescent="0.3">
      <c r="A325" t="s">
        <v>329</v>
      </c>
      <c r="B325" t="s">
        <v>8021</v>
      </c>
      <c r="C325" t="s">
        <v>318</v>
      </c>
      <c r="D325">
        <v>2295</v>
      </c>
      <c r="E325" s="1">
        <f>(Comuni[[#This Row],[Popolazione2011]]/SUM(D:D))*100</f>
        <v>3.8621439115934892E-3</v>
      </c>
      <c r="F325">
        <f t="shared" si="5"/>
        <v>4363916</v>
      </c>
      <c r="G325" s="1">
        <f>(Comuni[[#This Row],[Popolazione2011]]/Comuni[[#This Row],[TOT POP REGIONE ]])*100</f>
        <v>5.2590379833159027E-2</v>
      </c>
      <c r="H325" t="str">
        <f>IF(Comuni[[#This Row],[Popolazione2011]]&gt;300000,"MAGGIORE","")</f>
        <v/>
      </c>
      <c r="I325" t="str">
        <f>_xlfn.XLOOKUP(Comuni[[#This Row],[Regione]],Ripartizione_geografica[Regione],Ripartizione_geografica[Ripartizione geografica])</f>
        <v>Nord-ovest</v>
      </c>
      <c r="J325">
        <f>_xlfn.XLOOKUP(Comuni[[#This Row],[Regione]],Ripartizione_geografica[Regione],Ripartizione_geografica[Codice Regione])</f>
        <v>1</v>
      </c>
      <c r="K325">
        <f>_xlfn.XLOOKUP(Comuni[[#This Row],[Regione]],Table_0[Regione],Table_0[Totale])</f>
        <v>1792955</v>
      </c>
      <c r="L325">
        <f>_xlfn.XLOOKUP(Comuni[[#This Row],[Regione]],Table_0[Regione],Table_0[Guariti])</f>
        <v>1725727</v>
      </c>
      <c r="M325">
        <f>_xlfn.XLOOKUP(Comuni[[#This Row],[Regione]],Table_0[Regione],Table_0[Deceduti])</f>
        <v>13899</v>
      </c>
      <c r="N325" s="1">
        <f>(Comuni[[#This Row],[Popolazione2011]]/Comuni[[#This Row],[Ammalati TOT]])*100</f>
        <v>0.12800098161972834</v>
      </c>
      <c r="O325">
        <f>_xlfn.XLOOKUP(Comuni[[#This Row],[Regione]],Table_0[Regione],Table_0[TOT AREA])</f>
        <v>6838505</v>
      </c>
      <c r="P325" s="1">
        <f>(Comuni[[#This Row],[Popolazione2011]]/Comuni[[#This Row],[Ammalati AREA]])*100</f>
        <v>3.355996668862566E-2</v>
      </c>
    </row>
    <row r="326" spans="1:16" x14ac:dyDescent="0.3">
      <c r="A326" t="s">
        <v>330</v>
      </c>
      <c r="B326" t="s">
        <v>8021</v>
      </c>
      <c r="C326" t="s">
        <v>318</v>
      </c>
      <c r="D326">
        <v>916</v>
      </c>
      <c r="E326" s="1">
        <f>(Comuni[[#This Row],[Popolazione2011]]/SUM(D:D))*100</f>
        <v>1.5414918618821946E-3</v>
      </c>
      <c r="F326">
        <f t="shared" si="5"/>
        <v>4363916</v>
      </c>
      <c r="G326" s="1">
        <f>(Comuni[[#This Row],[Popolazione2011]]/Comuni[[#This Row],[TOT POP REGIONE ]])*100</f>
        <v>2.0990321536894844E-2</v>
      </c>
      <c r="H326" t="str">
        <f>IF(Comuni[[#This Row],[Popolazione2011]]&gt;300000,"MAGGIORE","")</f>
        <v/>
      </c>
      <c r="I326" t="str">
        <f>_xlfn.XLOOKUP(Comuni[[#This Row],[Regione]],Ripartizione_geografica[Regione],Ripartizione_geografica[Ripartizione geografica])</f>
        <v>Nord-ovest</v>
      </c>
      <c r="J326">
        <f>_xlfn.XLOOKUP(Comuni[[#This Row],[Regione]],Ripartizione_geografica[Regione],Ripartizione_geografica[Codice Regione])</f>
        <v>1</v>
      </c>
      <c r="K326">
        <f>_xlfn.XLOOKUP(Comuni[[#This Row],[Regione]],Table_0[Regione],Table_0[Totale])</f>
        <v>1792955</v>
      </c>
      <c r="L326">
        <f>_xlfn.XLOOKUP(Comuni[[#This Row],[Regione]],Table_0[Regione],Table_0[Guariti])</f>
        <v>1725727</v>
      </c>
      <c r="M326">
        <f>_xlfn.XLOOKUP(Comuni[[#This Row],[Regione]],Table_0[Regione],Table_0[Deceduti])</f>
        <v>13899</v>
      </c>
      <c r="N326" s="1">
        <f>(Comuni[[#This Row],[Popolazione2011]]/Comuni[[#This Row],[Ammalati TOT]])*100</f>
        <v>5.10888449514907E-2</v>
      </c>
      <c r="O326">
        <f>_xlfn.XLOOKUP(Comuni[[#This Row],[Regione]],Table_0[Regione],Table_0[TOT AREA])</f>
        <v>6838505</v>
      </c>
      <c r="P326" s="1">
        <f>(Comuni[[#This Row],[Popolazione2011]]/Comuni[[#This Row],[Ammalati AREA]])*100</f>
        <v>1.3394740517115949E-2</v>
      </c>
    </row>
    <row r="327" spans="1:16" x14ac:dyDescent="0.3">
      <c r="A327" t="s">
        <v>331</v>
      </c>
      <c r="B327" t="s">
        <v>8021</v>
      </c>
      <c r="C327" t="s">
        <v>318</v>
      </c>
      <c r="D327">
        <v>243</v>
      </c>
      <c r="E327" s="1">
        <f>(Comuni[[#This Row],[Popolazione2011]]/SUM(D:D))*100</f>
        <v>4.0893288475695773E-4</v>
      </c>
      <c r="F327">
        <f t="shared" si="5"/>
        <v>4363916</v>
      </c>
      <c r="G327" s="1">
        <f>(Comuni[[#This Row],[Popolazione2011]]/Comuni[[#This Row],[TOT POP REGIONE ]])*100</f>
        <v>5.5683931588050737E-3</v>
      </c>
      <c r="H327" t="str">
        <f>IF(Comuni[[#This Row],[Popolazione2011]]&gt;300000,"MAGGIORE","")</f>
        <v/>
      </c>
      <c r="I327" t="str">
        <f>_xlfn.XLOOKUP(Comuni[[#This Row],[Regione]],Ripartizione_geografica[Regione],Ripartizione_geografica[Ripartizione geografica])</f>
        <v>Nord-ovest</v>
      </c>
      <c r="J327">
        <f>_xlfn.XLOOKUP(Comuni[[#This Row],[Regione]],Ripartizione_geografica[Regione],Ripartizione_geografica[Codice Regione])</f>
        <v>1</v>
      </c>
      <c r="K327">
        <f>_xlfn.XLOOKUP(Comuni[[#This Row],[Regione]],Table_0[Regione],Table_0[Totale])</f>
        <v>1792955</v>
      </c>
      <c r="L327">
        <f>_xlfn.XLOOKUP(Comuni[[#This Row],[Regione]],Table_0[Regione],Table_0[Guariti])</f>
        <v>1725727</v>
      </c>
      <c r="M327">
        <f>_xlfn.XLOOKUP(Comuni[[#This Row],[Regione]],Table_0[Regione],Table_0[Deceduti])</f>
        <v>13899</v>
      </c>
      <c r="N327" s="1">
        <f>(Comuni[[#This Row],[Popolazione2011]]/Comuni[[#This Row],[Ammalati TOT]])*100</f>
        <v>1.3553045112677117E-2</v>
      </c>
      <c r="O327">
        <f>_xlfn.XLOOKUP(Comuni[[#This Row],[Regione]],Table_0[Regione],Table_0[TOT AREA])</f>
        <v>6838505</v>
      </c>
      <c r="P327" s="1">
        <f>(Comuni[[#This Row],[Popolazione2011]]/Comuni[[#This Row],[Ammalati AREA]])*100</f>
        <v>3.5534082376191874E-3</v>
      </c>
    </row>
    <row r="328" spans="1:16" x14ac:dyDescent="0.3">
      <c r="A328" t="s">
        <v>332</v>
      </c>
      <c r="B328" t="s">
        <v>8021</v>
      </c>
      <c r="C328" t="s">
        <v>318</v>
      </c>
      <c r="D328">
        <v>75</v>
      </c>
      <c r="E328" s="1">
        <f>(Comuni[[#This Row],[Popolazione2011]]/SUM(D:D))*100</f>
        <v>1.2621385332004867E-4</v>
      </c>
      <c r="F328">
        <f t="shared" si="5"/>
        <v>4363916</v>
      </c>
      <c r="G328" s="1">
        <f>(Comuni[[#This Row],[Popolazione2011]]/Comuni[[#This Row],[TOT POP REGIONE ]])*100</f>
        <v>1.7186398638287265E-3</v>
      </c>
      <c r="H328" t="str">
        <f>IF(Comuni[[#This Row],[Popolazione2011]]&gt;300000,"MAGGIORE","")</f>
        <v/>
      </c>
      <c r="I328" t="str">
        <f>_xlfn.XLOOKUP(Comuni[[#This Row],[Regione]],Ripartizione_geografica[Regione],Ripartizione_geografica[Ripartizione geografica])</f>
        <v>Nord-ovest</v>
      </c>
      <c r="J328">
        <f>_xlfn.XLOOKUP(Comuni[[#This Row],[Regione]],Ripartizione_geografica[Regione],Ripartizione_geografica[Codice Regione])</f>
        <v>1</v>
      </c>
      <c r="K328">
        <f>_xlfn.XLOOKUP(Comuni[[#This Row],[Regione]],Table_0[Regione],Table_0[Totale])</f>
        <v>1792955</v>
      </c>
      <c r="L328">
        <f>_xlfn.XLOOKUP(Comuni[[#This Row],[Regione]],Table_0[Regione],Table_0[Guariti])</f>
        <v>1725727</v>
      </c>
      <c r="M328">
        <f>_xlfn.XLOOKUP(Comuni[[#This Row],[Regione]],Table_0[Regione],Table_0[Deceduti])</f>
        <v>13899</v>
      </c>
      <c r="N328" s="1">
        <f>(Comuni[[#This Row],[Popolazione2011]]/Comuni[[#This Row],[Ammalati TOT]])*100</f>
        <v>4.1830386150238019E-3</v>
      </c>
      <c r="O328">
        <f>_xlfn.XLOOKUP(Comuni[[#This Row],[Regione]],Table_0[Regione],Table_0[TOT AREA])</f>
        <v>6838505</v>
      </c>
      <c r="P328" s="1">
        <f>(Comuni[[#This Row],[Popolazione2011]]/Comuni[[#This Row],[Ammalati AREA]])*100</f>
        <v>1.0967309375367862E-3</v>
      </c>
    </row>
    <row r="329" spans="1:16" x14ac:dyDescent="0.3">
      <c r="A329" t="s">
        <v>333</v>
      </c>
      <c r="B329" t="s">
        <v>8021</v>
      </c>
      <c r="C329" t="s">
        <v>318</v>
      </c>
      <c r="D329">
        <v>1028</v>
      </c>
      <c r="E329" s="1">
        <f>(Comuni[[#This Row],[Popolazione2011]]/SUM(D:D))*100</f>
        <v>1.7299712161734672E-3</v>
      </c>
      <c r="F329">
        <f t="shared" si="5"/>
        <v>4363916</v>
      </c>
      <c r="G329" s="1">
        <f>(Comuni[[#This Row],[Popolazione2011]]/Comuni[[#This Row],[TOT POP REGIONE ]])*100</f>
        <v>2.3556823733545743E-2</v>
      </c>
      <c r="H329" t="str">
        <f>IF(Comuni[[#This Row],[Popolazione2011]]&gt;300000,"MAGGIORE","")</f>
        <v/>
      </c>
      <c r="I329" t="str">
        <f>_xlfn.XLOOKUP(Comuni[[#This Row],[Regione]],Ripartizione_geografica[Regione],Ripartizione_geografica[Ripartizione geografica])</f>
        <v>Nord-ovest</v>
      </c>
      <c r="J329">
        <f>_xlfn.XLOOKUP(Comuni[[#This Row],[Regione]],Ripartizione_geografica[Regione],Ripartizione_geografica[Codice Regione])</f>
        <v>1</v>
      </c>
      <c r="K329">
        <f>_xlfn.XLOOKUP(Comuni[[#This Row],[Regione]],Table_0[Regione],Table_0[Totale])</f>
        <v>1792955</v>
      </c>
      <c r="L329">
        <f>_xlfn.XLOOKUP(Comuni[[#This Row],[Regione]],Table_0[Regione],Table_0[Guariti])</f>
        <v>1725727</v>
      </c>
      <c r="M329">
        <f>_xlfn.XLOOKUP(Comuni[[#This Row],[Regione]],Table_0[Regione],Table_0[Deceduti])</f>
        <v>13899</v>
      </c>
      <c r="N329" s="1">
        <f>(Comuni[[#This Row],[Popolazione2011]]/Comuni[[#This Row],[Ammalati TOT]])*100</f>
        <v>5.7335515949926245E-2</v>
      </c>
      <c r="O329">
        <f>_xlfn.XLOOKUP(Comuni[[#This Row],[Regione]],Table_0[Regione],Table_0[TOT AREA])</f>
        <v>6838505</v>
      </c>
      <c r="P329" s="1">
        <f>(Comuni[[#This Row],[Popolazione2011]]/Comuni[[#This Row],[Ammalati AREA]])*100</f>
        <v>1.5032525383837548E-2</v>
      </c>
    </row>
    <row r="330" spans="1:16" x14ac:dyDescent="0.3">
      <c r="A330" t="s">
        <v>334</v>
      </c>
      <c r="B330" t="s">
        <v>8021</v>
      </c>
      <c r="C330" t="s">
        <v>318</v>
      </c>
      <c r="D330">
        <v>1137</v>
      </c>
      <c r="E330" s="1">
        <f>(Comuni[[#This Row],[Popolazione2011]]/SUM(D:D))*100</f>
        <v>1.9134020163319378E-3</v>
      </c>
      <c r="F330">
        <f t="shared" si="5"/>
        <v>4363916</v>
      </c>
      <c r="G330" s="1">
        <f>(Comuni[[#This Row],[Popolazione2011]]/Comuni[[#This Row],[TOT POP REGIONE ]])*100</f>
        <v>2.6054580335643493E-2</v>
      </c>
      <c r="H330" t="str">
        <f>IF(Comuni[[#This Row],[Popolazione2011]]&gt;300000,"MAGGIORE","")</f>
        <v/>
      </c>
      <c r="I330" t="str">
        <f>_xlfn.XLOOKUP(Comuni[[#This Row],[Regione]],Ripartizione_geografica[Regione],Ripartizione_geografica[Ripartizione geografica])</f>
        <v>Nord-ovest</v>
      </c>
      <c r="J330">
        <f>_xlfn.XLOOKUP(Comuni[[#This Row],[Regione]],Ripartizione_geografica[Regione],Ripartizione_geografica[Codice Regione])</f>
        <v>1</v>
      </c>
      <c r="K330">
        <f>_xlfn.XLOOKUP(Comuni[[#This Row],[Regione]],Table_0[Regione],Table_0[Totale])</f>
        <v>1792955</v>
      </c>
      <c r="L330">
        <f>_xlfn.XLOOKUP(Comuni[[#This Row],[Regione]],Table_0[Regione],Table_0[Guariti])</f>
        <v>1725727</v>
      </c>
      <c r="M330">
        <f>_xlfn.XLOOKUP(Comuni[[#This Row],[Regione]],Table_0[Regione],Table_0[Deceduti])</f>
        <v>13899</v>
      </c>
      <c r="N330" s="1">
        <f>(Comuni[[#This Row],[Popolazione2011]]/Comuni[[#This Row],[Ammalati TOT]])*100</f>
        <v>6.3414865403760831E-2</v>
      </c>
      <c r="O330">
        <f>_xlfn.XLOOKUP(Comuni[[#This Row],[Regione]],Table_0[Regione],Table_0[TOT AREA])</f>
        <v>6838505</v>
      </c>
      <c r="P330" s="1">
        <f>(Comuni[[#This Row],[Popolazione2011]]/Comuni[[#This Row],[Ammalati AREA]])*100</f>
        <v>1.6626441013057679E-2</v>
      </c>
    </row>
    <row r="331" spans="1:16" x14ac:dyDescent="0.3">
      <c r="A331" t="s">
        <v>335</v>
      </c>
      <c r="B331" t="s">
        <v>8021</v>
      </c>
      <c r="C331" t="s">
        <v>318</v>
      </c>
      <c r="D331">
        <v>864</v>
      </c>
      <c r="E331" s="1">
        <f>(Comuni[[#This Row],[Popolazione2011]]/SUM(D:D))*100</f>
        <v>1.453983590246961E-3</v>
      </c>
      <c r="F331">
        <f t="shared" si="5"/>
        <v>4363916</v>
      </c>
      <c r="G331" s="1">
        <f>(Comuni[[#This Row],[Popolazione2011]]/Comuni[[#This Row],[TOT POP REGIONE ]])*100</f>
        <v>1.9798731231306925E-2</v>
      </c>
      <c r="H331" t="str">
        <f>IF(Comuni[[#This Row],[Popolazione2011]]&gt;300000,"MAGGIORE","")</f>
        <v/>
      </c>
      <c r="I331" t="str">
        <f>_xlfn.XLOOKUP(Comuni[[#This Row],[Regione]],Ripartizione_geografica[Regione],Ripartizione_geografica[Ripartizione geografica])</f>
        <v>Nord-ovest</v>
      </c>
      <c r="J331">
        <f>_xlfn.XLOOKUP(Comuni[[#This Row],[Regione]],Ripartizione_geografica[Regione],Ripartizione_geografica[Codice Regione])</f>
        <v>1</v>
      </c>
      <c r="K331">
        <f>_xlfn.XLOOKUP(Comuni[[#This Row],[Regione]],Table_0[Regione],Table_0[Totale])</f>
        <v>1792955</v>
      </c>
      <c r="L331">
        <f>_xlfn.XLOOKUP(Comuni[[#This Row],[Regione]],Table_0[Regione],Table_0[Guariti])</f>
        <v>1725727</v>
      </c>
      <c r="M331">
        <f>_xlfn.XLOOKUP(Comuni[[#This Row],[Regione]],Table_0[Regione],Table_0[Deceduti])</f>
        <v>13899</v>
      </c>
      <c r="N331" s="1">
        <f>(Comuni[[#This Row],[Popolazione2011]]/Comuni[[#This Row],[Ammalati TOT]])*100</f>
        <v>4.8188604845074194E-2</v>
      </c>
      <c r="O331">
        <f>_xlfn.XLOOKUP(Comuni[[#This Row],[Regione]],Table_0[Regione],Table_0[TOT AREA])</f>
        <v>6838505</v>
      </c>
      <c r="P331" s="1">
        <f>(Comuni[[#This Row],[Popolazione2011]]/Comuni[[#This Row],[Ammalati AREA]])*100</f>
        <v>1.2634340400423777E-2</v>
      </c>
    </row>
    <row r="332" spans="1:16" x14ac:dyDescent="0.3">
      <c r="A332" t="s">
        <v>336</v>
      </c>
      <c r="B332" t="s">
        <v>8021</v>
      </c>
      <c r="C332" t="s">
        <v>318</v>
      </c>
      <c r="D332">
        <v>265</v>
      </c>
      <c r="E332" s="1">
        <f>(Comuni[[#This Row],[Popolazione2011]]/SUM(D:D))*100</f>
        <v>4.4595561506417195E-4</v>
      </c>
      <c r="F332">
        <f t="shared" si="5"/>
        <v>4363916</v>
      </c>
      <c r="G332" s="1">
        <f>(Comuni[[#This Row],[Popolazione2011]]/Comuni[[#This Row],[TOT POP REGIONE ]])*100</f>
        <v>6.0725275188615001E-3</v>
      </c>
      <c r="H332" t="str">
        <f>IF(Comuni[[#This Row],[Popolazione2011]]&gt;300000,"MAGGIORE","")</f>
        <v/>
      </c>
      <c r="I332" t="str">
        <f>_xlfn.XLOOKUP(Comuni[[#This Row],[Regione]],Ripartizione_geografica[Regione],Ripartizione_geografica[Ripartizione geografica])</f>
        <v>Nord-ovest</v>
      </c>
      <c r="J332">
        <f>_xlfn.XLOOKUP(Comuni[[#This Row],[Regione]],Ripartizione_geografica[Regione],Ripartizione_geografica[Codice Regione])</f>
        <v>1</v>
      </c>
      <c r="K332">
        <f>_xlfn.XLOOKUP(Comuni[[#This Row],[Regione]],Table_0[Regione],Table_0[Totale])</f>
        <v>1792955</v>
      </c>
      <c r="L332">
        <f>_xlfn.XLOOKUP(Comuni[[#This Row],[Regione]],Table_0[Regione],Table_0[Guariti])</f>
        <v>1725727</v>
      </c>
      <c r="M332">
        <f>_xlfn.XLOOKUP(Comuni[[#This Row],[Regione]],Table_0[Regione],Table_0[Deceduti])</f>
        <v>13899</v>
      </c>
      <c r="N332" s="1">
        <f>(Comuni[[#This Row],[Popolazione2011]]/Comuni[[#This Row],[Ammalati TOT]])*100</f>
        <v>1.4780069773084097E-2</v>
      </c>
      <c r="O332">
        <f>_xlfn.XLOOKUP(Comuni[[#This Row],[Regione]],Table_0[Regione],Table_0[TOT AREA])</f>
        <v>6838505</v>
      </c>
      <c r="P332" s="1">
        <f>(Comuni[[#This Row],[Popolazione2011]]/Comuni[[#This Row],[Ammalati AREA]])*100</f>
        <v>3.8751159792966444E-3</v>
      </c>
    </row>
    <row r="333" spans="1:16" x14ac:dyDescent="0.3">
      <c r="A333" t="s">
        <v>337</v>
      </c>
      <c r="B333" t="s">
        <v>8021</v>
      </c>
      <c r="C333" t="s">
        <v>318</v>
      </c>
      <c r="D333">
        <v>329</v>
      </c>
      <c r="E333" s="1">
        <f>(Comuni[[#This Row],[Popolazione2011]]/SUM(D:D))*100</f>
        <v>5.5365810323061357E-4</v>
      </c>
      <c r="F333">
        <f t="shared" si="5"/>
        <v>4363916</v>
      </c>
      <c r="G333" s="1">
        <f>(Comuni[[#This Row],[Popolazione2011]]/Comuni[[#This Row],[TOT POP REGIONE ]])*100</f>
        <v>7.539100202662013E-3</v>
      </c>
      <c r="H333" t="str">
        <f>IF(Comuni[[#This Row],[Popolazione2011]]&gt;300000,"MAGGIORE","")</f>
        <v/>
      </c>
      <c r="I333" t="str">
        <f>_xlfn.XLOOKUP(Comuni[[#This Row],[Regione]],Ripartizione_geografica[Regione],Ripartizione_geografica[Ripartizione geografica])</f>
        <v>Nord-ovest</v>
      </c>
      <c r="J333">
        <f>_xlfn.XLOOKUP(Comuni[[#This Row],[Regione]],Ripartizione_geografica[Regione],Ripartizione_geografica[Codice Regione])</f>
        <v>1</v>
      </c>
      <c r="K333">
        <f>_xlfn.XLOOKUP(Comuni[[#This Row],[Regione]],Table_0[Regione],Table_0[Totale])</f>
        <v>1792955</v>
      </c>
      <c r="L333">
        <f>_xlfn.XLOOKUP(Comuni[[#This Row],[Regione]],Table_0[Regione],Table_0[Guariti])</f>
        <v>1725727</v>
      </c>
      <c r="M333">
        <f>_xlfn.XLOOKUP(Comuni[[#This Row],[Regione]],Table_0[Regione],Table_0[Deceduti])</f>
        <v>13899</v>
      </c>
      <c r="N333" s="1">
        <f>(Comuni[[#This Row],[Popolazione2011]]/Comuni[[#This Row],[Ammalati TOT]])*100</f>
        <v>1.834959605790441E-2</v>
      </c>
      <c r="O333">
        <f>_xlfn.XLOOKUP(Comuni[[#This Row],[Regione]],Table_0[Regione],Table_0[TOT AREA])</f>
        <v>6838505</v>
      </c>
      <c r="P333" s="1">
        <f>(Comuni[[#This Row],[Popolazione2011]]/Comuni[[#This Row],[Ammalati AREA]])*100</f>
        <v>4.8109930459947024E-3</v>
      </c>
    </row>
    <row r="334" spans="1:16" x14ac:dyDescent="0.3">
      <c r="A334" t="s">
        <v>338</v>
      </c>
      <c r="B334" t="s">
        <v>8021</v>
      </c>
      <c r="C334" t="s">
        <v>318</v>
      </c>
      <c r="D334">
        <v>48</v>
      </c>
      <c r="E334" s="1">
        <f>(Comuni[[#This Row],[Popolazione2011]]/SUM(D:D))*100</f>
        <v>8.0776866124831158E-5</v>
      </c>
      <c r="F334">
        <f t="shared" si="5"/>
        <v>4363916</v>
      </c>
      <c r="G334" s="1">
        <f>(Comuni[[#This Row],[Popolazione2011]]/Comuni[[#This Row],[TOT POP REGIONE ]])*100</f>
        <v>1.0999295128503849E-3</v>
      </c>
      <c r="H334" t="str">
        <f>IF(Comuni[[#This Row],[Popolazione2011]]&gt;300000,"MAGGIORE","")</f>
        <v/>
      </c>
      <c r="I334" t="str">
        <f>_xlfn.XLOOKUP(Comuni[[#This Row],[Regione]],Ripartizione_geografica[Regione],Ripartizione_geografica[Ripartizione geografica])</f>
        <v>Nord-ovest</v>
      </c>
      <c r="J334">
        <f>_xlfn.XLOOKUP(Comuni[[#This Row],[Regione]],Ripartizione_geografica[Regione],Ripartizione_geografica[Codice Regione])</f>
        <v>1</v>
      </c>
      <c r="K334">
        <f>_xlfn.XLOOKUP(Comuni[[#This Row],[Regione]],Table_0[Regione],Table_0[Totale])</f>
        <v>1792955</v>
      </c>
      <c r="L334">
        <f>_xlfn.XLOOKUP(Comuni[[#This Row],[Regione]],Table_0[Regione],Table_0[Guariti])</f>
        <v>1725727</v>
      </c>
      <c r="M334">
        <f>_xlfn.XLOOKUP(Comuni[[#This Row],[Regione]],Table_0[Regione],Table_0[Deceduti])</f>
        <v>13899</v>
      </c>
      <c r="N334" s="1">
        <f>(Comuni[[#This Row],[Popolazione2011]]/Comuni[[#This Row],[Ammalati TOT]])*100</f>
        <v>2.6771447136152331E-3</v>
      </c>
      <c r="O334">
        <f>_xlfn.XLOOKUP(Comuni[[#This Row],[Regione]],Table_0[Regione],Table_0[TOT AREA])</f>
        <v>6838505</v>
      </c>
      <c r="P334" s="1">
        <f>(Comuni[[#This Row],[Popolazione2011]]/Comuni[[#This Row],[Ammalati AREA]])*100</f>
        <v>7.0190780002354317E-4</v>
      </c>
    </row>
    <row r="335" spans="1:16" x14ac:dyDescent="0.3">
      <c r="A335" t="s">
        <v>339</v>
      </c>
      <c r="B335" t="s">
        <v>8021</v>
      </c>
      <c r="C335" t="s">
        <v>318</v>
      </c>
      <c r="D335">
        <v>4547</v>
      </c>
      <c r="E335" s="1">
        <f>(Comuni[[#This Row],[Popolazione2011]]/SUM(D:D))*100</f>
        <v>7.6519252139501514E-3</v>
      </c>
      <c r="F335">
        <f t="shared" si="5"/>
        <v>4363916</v>
      </c>
      <c r="G335" s="1">
        <f>(Comuni[[#This Row],[Popolazione2011]]/Comuni[[#This Row],[TOT POP REGIONE ]])*100</f>
        <v>0.10419540614438959</v>
      </c>
      <c r="H335" t="str">
        <f>IF(Comuni[[#This Row],[Popolazione2011]]&gt;300000,"MAGGIORE","")</f>
        <v/>
      </c>
      <c r="I335" t="str">
        <f>_xlfn.XLOOKUP(Comuni[[#This Row],[Regione]],Ripartizione_geografica[Regione],Ripartizione_geografica[Ripartizione geografica])</f>
        <v>Nord-ovest</v>
      </c>
      <c r="J335">
        <f>_xlfn.XLOOKUP(Comuni[[#This Row],[Regione]],Ripartizione_geografica[Regione],Ripartizione_geografica[Codice Regione])</f>
        <v>1</v>
      </c>
      <c r="K335">
        <f>_xlfn.XLOOKUP(Comuni[[#This Row],[Regione]],Table_0[Regione],Table_0[Totale])</f>
        <v>1792955</v>
      </c>
      <c r="L335">
        <f>_xlfn.XLOOKUP(Comuni[[#This Row],[Regione]],Table_0[Regione],Table_0[Guariti])</f>
        <v>1725727</v>
      </c>
      <c r="M335">
        <f>_xlfn.XLOOKUP(Comuni[[#This Row],[Regione]],Table_0[Regione],Table_0[Deceduti])</f>
        <v>13899</v>
      </c>
      <c r="N335" s="1">
        <f>(Comuni[[#This Row],[Popolazione2011]]/Comuni[[#This Row],[Ammalati TOT]])*100</f>
        <v>0.253603687766843</v>
      </c>
      <c r="O335">
        <f>_xlfn.XLOOKUP(Comuni[[#This Row],[Regione]],Table_0[Regione],Table_0[TOT AREA])</f>
        <v>6838505</v>
      </c>
      <c r="P335" s="1">
        <f>(Comuni[[#This Row],[Popolazione2011]]/Comuni[[#This Row],[Ammalati AREA]])*100</f>
        <v>6.6491140973063564E-2</v>
      </c>
    </row>
    <row r="336" spans="1:16" x14ac:dyDescent="0.3">
      <c r="A336" t="s">
        <v>340</v>
      </c>
      <c r="B336" t="s">
        <v>8021</v>
      </c>
      <c r="C336" t="s">
        <v>318</v>
      </c>
      <c r="D336">
        <v>265</v>
      </c>
      <c r="E336" s="1">
        <f>(Comuni[[#This Row],[Popolazione2011]]/SUM(D:D))*100</f>
        <v>4.4595561506417195E-4</v>
      </c>
      <c r="F336">
        <f t="shared" si="5"/>
        <v>4363916</v>
      </c>
      <c r="G336" s="1">
        <f>(Comuni[[#This Row],[Popolazione2011]]/Comuni[[#This Row],[TOT POP REGIONE ]])*100</f>
        <v>6.0725275188615001E-3</v>
      </c>
      <c r="H336" t="str">
        <f>IF(Comuni[[#This Row],[Popolazione2011]]&gt;300000,"MAGGIORE","")</f>
        <v/>
      </c>
      <c r="I336" t="str">
        <f>_xlfn.XLOOKUP(Comuni[[#This Row],[Regione]],Ripartizione_geografica[Regione],Ripartizione_geografica[Ripartizione geografica])</f>
        <v>Nord-ovest</v>
      </c>
      <c r="J336">
        <f>_xlfn.XLOOKUP(Comuni[[#This Row],[Regione]],Ripartizione_geografica[Regione],Ripartizione_geografica[Codice Regione])</f>
        <v>1</v>
      </c>
      <c r="K336">
        <f>_xlfn.XLOOKUP(Comuni[[#This Row],[Regione]],Table_0[Regione],Table_0[Totale])</f>
        <v>1792955</v>
      </c>
      <c r="L336">
        <f>_xlfn.XLOOKUP(Comuni[[#This Row],[Regione]],Table_0[Regione],Table_0[Guariti])</f>
        <v>1725727</v>
      </c>
      <c r="M336">
        <f>_xlfn.XLOOKUP(Comuni[[#This Row],[Regione]],Table_0[Regione],Table_0[Deceduti])</f>
        <v>13899</v>
      </c>
      <c r="N336" s="1">
        <f>(Comuni[[#This Row],[Popolazione2011]]/Comuni[[#This Row],[Ammalati TOT]])*100</f>
        <v>1.4780069773084097E-2</v>
      </c>
      <c r="O336">
        <f>_xlfn.XLOOKUP(Comuni[[#This Row],[Regione]],Table_0[Regione],Table_0[TOT AREA])</f>
        <v>6838505</v>
      </c>
      <c r="P336" s="1">
        <f>(Comuni[[#This Row],[Popolazione2011]]/Comuni[[#This Row],[Ammalati AREA]])*100</f>
        <v>3.8751159792966444E-3</v>
      </c>
    </row>
    <row r="337" spans="1:16" x14ac:dyDescent="0.3">
      <c r="A337" t="s">
        <v>341</v>
      </c>
      <c r="B337" t="s">
        <v>8021</v>
      </c>
      <c r="C337" t="s">
        <v>318</v>
      </c>
      <c r="D337">
        <v>105</v>
      </c>
      <c r="E337" s="1">
        <f>(Comuni[[#This Row],[Popolazione2011]]/SUM(D:D))*100</f>
        <v>1.7669939464806815E-4</v>
      </c>
      <c r="F337">
        <f t="shared" si="5"/>
        <v>4363916</v>
      </c>
      <c r="G337" s="1">
        <f>(Comuni[[#This Row],[Popolazione2011]]/Comuni[[#This Row],[TOT POP REGIONE ]])*100</f>
        <v>2.4060958093602169E-3</v>
      </c>
      <c r="H337" t="str">
        <f>IF(Comuni[[#This Row],[Popolazione2011]]&gt;300000,"MAGGIORE","")</f>
        <v/>
      </c>
      <c r="I337" t="str">
        <f>_xlfn.XLOOKUP(Comuni[[#This Row],[Regione]],Ripartizione_geografica[Regione],Ripartizione_geografica[Ripartizione geografica])</f>
        <v>Nord-ovest</v>
      </c>
      <c r="J337">
        <f>_xlfn.XLOOKUP(Comuni[[#This Row],[Regione]],Ripartizione_geografica[Regione],Ripartizione_geografica[Codice Regione])</f>
        <v>1</v>
      </c>
      <c r="K337">
        <f>_xlfn.XLOOKUP(Comuni[[#This Row],[Regione]],Table_0[Regione],Table_0[Totale])</f>
        <v>1792955</v>
      </c>
      <c r="L337">
        <f>_xlfn.XLOOKUP(Comuni[[#This Row],[Regione]],Table_0[Regione],Table_0[Guariti])</f>
        <v>1725727</v>
      </c>
      <c r="M337">
        <f>_xlfn.XLOOKUP(Comuni[[#This Row],[Regione]],Table_0[Regione],Table_0[Deceduti])</f>
        <v>13899</v>
      </c>
      <c r="N337" s="1">
        <f>(Comuni[[#This Row],[Popolazione2011]]/Comuni[[#This Row],[Ammalati TOT]])*100</f>
        <v>5.8562540610333216E-3</v>
      </c>
      <c r="O337">
        <f>_xlfn.XLOOKUP(Comuni[[#This Row],[Regione]],Table_0[Regione],Table_0[TOT AREA])</f>
        <v>6838505</v>
      </c>
      <c r="P337" s="1">
        <f>(Comuni[[#This Row],[Popolazione2011]]/Comuni[[#This Row],[Ammalati AREA]])*100</f>
        <v>1.5354233125515005E-3</v>
      </c>
    </row>
    <row r="338" spans="1:16" x14ac:dyDescent="0.3">
      <c r="A338" t="s">
        <v>342</v>
      </c>
      <c r="B338" t="s">
        <v>8021</v>
      </c>
      <c r="C338" t="s">
        <v>318</v>
      </c>
      <c r="D338">
        <v>816</v>
      </c>
      <c r="E338" s="1">
        <f>(Comuni[[#This Row],[Popolazione2011]]/SUM(D:D))*100</f>
        <v>1.3732067241221297E-3</v>
      </c>
      <c r="F338">
        <f t="shared" si="5"/>
        <v>4363916</v>
      </c>
      <c r="G338" s="1">
        <f>(Comuni[[#This Row],[Popolazione2011]]/Comuni[[#This Row],[TOT POP REGIONE ]])*100</f>
        <v>1.8698801718456542E-2</v>
      </c>
      <c r="H338" t="str">
        <f>IF(Comuni[[#This Row],[Popolazione2011]]&gt;300000,"MAGGIORE","")</f>
        <v/>
      </c>
      <c r="I338" t="str">
        <f>_xlfn.XLOOKUP(Comuni[[#This Row],[Regione]],Ripartizione_geografica[Regione],Ripartizione_geografica[Ripartizione geografica])</f>
        <v>Nord-ovest</v>
      </c>
      <c r="J338">
        <f>_xlfn.XLOOKUP(Comuni[[#This Row],[Regione]],Ripartizione_geografica[Regione],Ripartizione_geografica[Codice Regione])</f>
        <v>1</v>
      </c>
      <c r="K338">
        <f>_xlfn.XLOOKUP(Comuni[[#This Row],[Regione]],Table_0[Regione],Table_0[Totale])</f>
        <v>1792955</v>
      </c>
      <c r="L338">
        <f>_xlfn.XLOOKUP(Comuni[[#This Row],[Regione]],Table_0[Regione],Table_0[Guariti])</f>
        <v>1725727</v>
      </c>
      <c r="M338">
        <f>_xlfn.XLOOKUP(Comuni[[#This Row],[Regione]],Table_0[Regione],Table_0[Deceduti])</f>
        <v>13899</v>
      </c>
      <c r="N338" s="1">
        <f>(Comuni[[#This Row],[Popolazione2011]]/Comuni[[#This Row],[Ammalati TOT]])*100</f>
        <v>4.5511460131458958E-2</v>
      </c>
      <c r="O338">
        <f>_xlfn.XLOOKUP(Comuni[[#This Row],[Regione]],Table_0[Regione],Table_0[TOT AREA])</f>
        <v>6838505</v>
      </c>
      <c r="P338" s="1">
        <f>(Comuni[[#This Row],[Popolazione2011]]/Comuni[[#This Row],[Ammalati AREA]])*100</f>
        <v>1.1932432600400234E-2</v>
      </c>
    </row>
    <row r="339" spans="1:16" x14ac:dyDescent="0.3">
      <c r="A339" t="s">
        <v>343</v>
      </c>
      <c r="B339" t="s">
        <v>8021</v>
      </c>
      <c r="C339" t="s">
        <v>318</v>
      </c>
      <c r="D339">
        <v>278</v>
      </c>
      <c r="E339" s="1">
        <f>(Comuni[[#This Row],[Popolazione2011]]/SUM(D:D))*100</f>
        <v>4.6783268297298047E-4</v>
      </c>
      <c r="F339">
        <f t="shared" si="5"/>
        <v>4363916</v>
      </c>
      <c r="G339" s="1">
        <f>(Comuni[[#This Row],[Popolazione2011]]/Comuni[[#This Row],[TOT POP REGIONE ]])*100</f>
        <v>6.3704250952584789E-3</v>
      </c>
      <c r="H339" t="str">
        <f>IF(Comuni[[#This Row],[Popolazione2011]]&gt;300000,"MAGGIORE","")</f>
        <v/>
      </c>
      <c r="I339" t="str">
        <f>_xlfn.XLOOKUP(Comuni[[#This Row],[Regione]],Ripartizione_geografica[Regione],Ripartizione_geografica[Ripartizione geografica])</f>
        <v>Nord-ovest</v>
      </c>
      <c r="J339">
        <f>_xlfn.XLOOKUP(Comuni[[#This Row],[Regione]],Ripartizione_geografica[Regione],Ripartizione_geografica[Codice Regione])</f>
        <v>1</v>
      </c>
      <c r="K339">
        <f>_xlfn.XLOOKUP(Comuni[[#This Row],[Regione]],Table_0[Regione],Table_0[Totale])</f>
        <v>1792955</v>
      </c>
      <c r="L339">
        <f>_xlfn.XLOOKUP(Comuni[[#This Row],[Regione]],Table_0[Regione],Table_0[Guariti])</f>
        <v>1725727</v>
      </c>
      <c r="M339">
        <f>_xlfn.XLOOKUP(Comuni[[#This Row],[Regione]],Table_0[Regione],Table_0[Deceduti])</f>
        <v>13899</v>
      </c>
      <c r="N339" s="1">
        <f>(Comuni[[#This Row],[Popolazione2011]]/Comuni[[#This Row],[Ammalati TOT]])*100</f>
        <v>1.5505129799688223E-2</v>
      </c>
      <c r="O339">
        <f>_xlfn.XLOOKUP(Comuni[[#This Row],[Regione]],Table_0[Regione],Table_0[TOT AREA])</f>
        <v>6838505</v>
      </c>
      <c r="P339" s="1">
        <f>(Comuni[[#This Row],[Popolazione2011]]/Comuni[[#This Row],[Ammalati AREA]])*100</f>
        <v>4.0652160084696867E-3</v>
      </c>
    </row>
    <row r="340" spans="1:16" x14ac:dyDescent="0.3">
      <c r="A340" t="s">
        <v>344</v>
      </c>
      <c r="B340" t="s">
        <v>8021</v>
      </c>
      <c r="C340" t="s">
        <v>318</v>
      </c>
      <c r="D340">
        <v>7984</v>
      </c>
      <c r="E340" s="1">
        <f>(Comuni[[#This Row],[Popolazione2011]]/SUM(D:D))*100</f>
        <v>1.3435885398763583E-2</v>
      </c>
      <c r="F340">
        <f t="shared" si="5"/>
        <v>4363916</v>
      </c>
      <c r="G340" s="1">
        <f>(Comuni[[#This Row],[Popolazione2011]]/Comuni[[#This Row],[TOT POP REGIONE ]])*100</f>
        <v>0.18295494230411402</v>
      </c>
      <c r="H340" t="str">
        <f>IF(Comuni[[#This Row],[Popolazione2011]]&gt;300000,"MAGGIORE","")</f>
        <v/>
      </c>
      <c r="I340" t="str">
        <f>_xlfn.XLOOKUP(Comuni[[#This Row],[Regione]],Ripartizione_geografica[Regione],Ripartizione_geografica[Ripartizione geografica])</f>
        <v>Nord-ovest</v>
      </c>
      <c r="J340">
        <f>_xlfn.XLOOKUP(Comuni[[#This Row],[Regione]],Ripartizione_geografica[Regione],Ripartizione_geografica[Codice Regione])</f>
        <v>1</v>
      </c>
      <c r="K340">
        <f>_xlfn.XLOOKUP(Comuni[[#This Row],[Regione]],Table_0[Regione],Table_0[Totale])</f>
        <v>1792955</v>
      </c>
      <c r="L340">
        <f>_xlfn.XLOOKUP(Comuni[[#This Row],[Regione]],Table_0[Regione],Table_0[Guariti])</f>
        <v>1725727</v>
      </c>
      <c r="M340">
        <f>_xlfn.XLOOKUP(Comuni[[#This Row],[Regione]],Table_0[Regione],Table_0[Deceduti])</f>
        <v>13899</v>
      </c>
      <c r="N340" s="1">
        <f>(Comuni[[#This Row],[Popolazione2011]]/Comuni[[#This Row],[Ammalati TOT]])*100</f>
        <v>0.44529840403133381</v>
      </c>
      <c r="O340">
        <f>_xlfn.XLOOKUP(Comuni[[#This Row],[Regione]],Table_0[Regione],Table_0[TOT AREA])</f>
        <v>6838505</v>
      </c>
      <c r="P340" s="1">
        <f>(Comuni[[#This Row],[Popolazione2011]]/Comuni[[#This Row],[Ammalati AREA]])*100</f>
        <v>0.11675066407058267</v>
      </c>
    </row>
    <row r="341" spans="1:16" x14ac:dyDescent="0.3">
      <c r="A341" t="s">
        <v>345</v>
      </c>
      <c r="B341" t="s">
        <v>8021</v>
      </c>
      <c r="C341" t="s">
        <v>318</v>
      </c>
      <c r="D341">
        <v>410</v>
      </c>
      <c r="E341" s="1">
        <f>(Comuni[[#This Row],[Popolazione2011]]/SUM(D:D))*100</f>
        <v>6.8996906481626609E-4</v>
      </c>
      <c r="F341">
        <f t="shared" si="5"/>
        <v>4363916</v>
      </c>
      <c r="G341" s="1">
        <f>(Comuni[[#This Row],[Popolazione2011]]/Comuni[[#This Row],[TOT POP REGIONE ]])*100</f>
        <v>9.395231255597037E-3</v>
      </c>
      <c r="H341" t="str">
        <f>IF(Comuni[[#This Row],[Popolazione2011]]&gt;300000,"MAGGIORE","")</f>
        <v/>
      </c>
      <c r="I341" t="str">
        <f>_xlfn.XLOOKUP(Comuni[[#This Row],[Regione]],Ripartizione_geografica[Regione],Ripartizione_geografica[Ripartizione geografica])</f>
        <v>Nord-ovest</v>
      </c>
      <c r="J341">
        <f>_xlfn.XLOOKUP(Comuni[[#This Row],[Regione]],Ripartizione_geografica[Regione],Ripartizione_geografica[Codice Regione])</f>
        <v>1</v>
      </c>
      <c r="K341">
        <f>_xlfn.XLOOKUP(Comuni[[#This Row],[Regione]],Table_0[Regione],Table_0[Totale])</f>
        <v>1792955</v>
      </c>
      <c r="L341">
        <f>_xlfn.XLOOKUP(Comuni[[#This Row],[Regione]],Table_0[Regione],Table_0[Guariti])</f>
        <v>1725727</v>
      </c>
      <c r="M341">
        <f>_xlfn.XLOOKUP(Comuni[[#This Row],[Regione]],Table_0[Regione],Table_0[Deceduti])</f>
        <v>13899</v>
      </c>
      <c r="N341" s="1">
        <f>(Comuni[[#This Row],[Popolazione2011]]/Comuni[[#This Row],[Ammalati TOT]])*100</f>
        <v>2.2867277762130114E-2</v>
      </c>
      <c r="O341">
        <f>_xlfn.XLOOKUP(Comuni[[#This Row],[Regione]],Table_0[Regione],Table_0[TOT AREA])</f>
        <v>6838505</v>
      </c>
      <c r="P341" s="1">
        <f>(Comuni[[#This Row],[Popolazione2011]]/Comuni[[#This Row],[Ammalati AREA]])*100</f>
        <v>5.9954624585344309E-3</v>
      </c>
    </row>
    <row r="342" spans="1:16" x14ac:dyDescent="0.3">
      <c r="A342" t="s">
        <v>346</v>
      </c>
      <c r="B342" t="s">
        <v>8021</v>
      </c>
      <c r="C342" t="s">
        <v>318</v>
      </c>
      <c r="D342">
        <v>1055</v>
      </c>
      <c r="E342" s="1">
        <f>(Comuni[[#This Row],[Popolazione2011]]/SUM(D:D))*100</f>
        <v>1.7754082033686848E-3</v>
      </c>
      <c r="F342">
        <f t="shared" si="5"/>
        <v>4363916</v>
      </c>
      <c r="G342" s="1">
        <f>(Comuni[[#This Row],[Popolazione2011]]/Comuni[[#This Row],[TOT POP REGIONE ]])*100</f>
        <v>2.4175534084524084E-2</v>
      </c>
      <c r="H342" t="str">
        <f>IF(Comuni[[#This Row],[Popolazione2011]]&gt;300000,"MAGGIORE","")</f>
        <v/>
      </c>
      <c r="I342" t="str">
        <f>_xlfn.XLOOKUP(Comuni[[#This Row],[Regione]],Ripartizione_geografica[Regione],Ripartizione_geografica[Ripartizione geografica])</f>
        <v>Nord-ovest</v>
      </c>
      <c r="J342">
        <f>_xlfn.XLOOKUP(Comuni[[#This Row],[Regione]],Ripartizione_geografica[Regione],Ripartizione_geografica[Codice Regione])</f>
        <v>1</v>
      </c>
      <c r="K342">
        <f>_xlfn.XLOOKUP(Comuni[[#This Row],[Regione]],Table_0[Regione],Table_0[Totale])</f>
        <v>1792955</v>
      </c>
      <c r="L342">
        <f>_xlfn.XLOOKUP(Comuni[[#This Row],[Regione]],Table_0[Regione],Table_0[Guariti])</f>
        <v>1725727</v>
      </c>
      <c r="M342">
        <f>_xlfn.XLOOKUP(Comuni[[#This Row],[Regione]],Table_0[Regione],Table_0[Deceduti])</f>
        <v>13899</v>
      </c>
      <c r="N342" s="1">
        <f>(Comuni[[#This Row],[Popolazione2011]]/Comuni[[#This Row],[Ammalati TOT]])*100</f>
        <v>5.8841409851334806E-2</v>
      </c>
      <c r="O342">
        <f>_xlfn.XLOOKUP(Comuni[[#This Row],[Regione]],Table_0[Regione],Table_0[TOT AREA])</f>
        <v>6838505</v>
      </c>
      <c r="P342" s="1">
        <f>(Comuni[[#This Row],[Popolazione2011]]/Comuni[[#This Row],[Ammalati AREA]])*100</f>
        <v>1.5427348521350793E-2</v>
      </c>
    </row>
    <row r="343" spans="1:16" x14ac:dyDescent="0.3">
      <c r="A343" t="s">
        <v>347</v>
      </c>
      <c r="B343" t="s">
        <v>8021</v>
      </c>
      <c r="C343" t="s">
        <v>318</v>
      </c>
      <c r="D343">
        <v>219</v>
      </c>
      <c r="E343" s="1">
        <f>(Comuni[[#This Row],[Popolazione2011]]/SUM(D:D))*100</f>
        <v>3.6854445169454212E-4</v>
      </c>
      <c r="F343">
        <f t="shared" si="5"/>
        <v>4363916</v>
      </c>
      <c r="G343" s="1">
        <f>(Comuni[[#This Row],[Popolazione2011]]/Comuni[[#This Row],[TOT POP REGIONE ]])*100</f>
        <v>5.0184284023798813E-3</v>
      </c>
      <c r="H343" t="str">
        <f>IF(Comuni[[#This Row],[Popolazione2011]]&gt;300000,"MAGGIORE","")</f>
        <v/>
      </c>
      <c r="I343" t="str">
        <f>_xlfn.XLOOKUP(Comuni[[#This Row],[Regione]],Ripartizione_geografica[Regione],Ripartizione_geografica[Ripartizione geografica])</f>
        <v>Nord-ovest</v>
      </c>
      <c r="J343">
        <f>_xlfn.XLOOKUP(Comuni[[#This Row],[Regione]],Ripartizione_geografica[Regione],Ripartizione_geografica[Codice Regione])</f>
        <v>1</v>
      </c>
      <c r="K343">
        <f>_xlfn.XLOOKUP(Comuni[[#This Row],[Regione]],Table_0[Regione],Table_0[Totale])</f>
        <v>1792955</v>
      </c>
      <c r="L343">
        <f>_xlfn.XLOOKUP(Comuni[[#This Row],[Regione]],Table_0[Regione],Table_0[Guariti])</f>
        <v>1725727</v>
      </c>
      <c r="M343">
        <f>_xlfn.XLOOKUP(Comuni[[#This Row],[Regione]],Table_0[Regione],Table_0[Deceduti])</f>
        <v>13899</v>
      </c>
      <c r="N343" s="1">
        <f>(Comuni[[#This Row],[Popolazione2011]]/Comuni[[#This Row],[Ammalati TOT]])*100</f>
        <v>1.2214472755869501E-2</v>
      </c>
      <c r="O343">
        <f>_xlfn.XLOOKUP(Comuni[[#This Row],[Regione]],Table_0[Regione],Table_0[TOT AREA])</f>
        <v>6838505</v>
      </c>
      <c r="P343" s="1">
        <f>(Comuni[[#This Row],[Popolazione2011]]/Comuni[[#This Row],[Ammalati AREA]])*100</f>
        <v>3.2024543376074155E-3</v>
      </c>
    </row>
    <row r="344" spans="1:16" x14ac:dyDescent="0.3">
      <c r="A344" t="s">
        <v>348</v>
      </c>
      <c r="B344" t="s">
        <v>8021</v>
      </c>
      <c r="C344" t="s">
        <v>318</v>
      </c>
      <c r="D344">
        <v>1203</v>
      </c>
      <c r="E344" s="1">
        <f>(Comuni[[#This Row],[Popolazione2011]]/SUM(D:D))*100</f>
        <v>2.0244702072535806E-3</v>
      </c>
      <c r="F344">
        <f t="shared" si="5"/>
        <v>4363916</v>
      </c>
      <c r="G344" s="1">
        <f>(Comuni[[#This Row],[Popolazione2011]]/Comuni[[#This Row],[TOT POP REGIONE ]])*100</f>
        <v>2.7566983415812769E-2</v>
      </c>
      <c r="H344" t="str">
        <f>IF(Comuni[[#This Row],[Popolazione2011]]&gt;300000,"MAGGIORE","")</f>
        <v/>
      </c>
      <c r="I344" t="str">
        <f>_xlfn.XLOOKUP(Comuni[[#This Row],[Regione]],Ripartizione_geografica[Regione],Ripartizione_geografica[Ripartizione geografica])</f>
        <v>Nord-ovest</v>
      </c>
      <c r="J344">
        <f>_xlfn.XLOOKUP(Comuni[[#This Row],[Regione]],Ripartizione_geografica[Regione],Ripartizione_geografica[Codice Regione])</f>
        <v>1</v>
      </c>
      <c r="K344">
        <f>_xlfn.XLOOKUP(Comuni[[#This Row],[Regione]],Table_0[Regione],Table_0[Totale])</f>
        <v>1792955</v>
      </c>
      <c r="L344">
        <f>_xlfn.XLOOKUP(Comuni[[#This Row],[Regione]],Table_0[Regione],Table_0[Guariti])</f>
        <v>1725727</v>
      </c>
      <c r="M344">
        <f>_xlfn.XLOOKUP(Comuni[[#This Row],[Regione]],Table_0[Regione],Table_0[Deceduti])</f>
        <v>13899</v>
      </c>
      <c r="N344" s="1">
        <f>(Comuni[[#This Row],[Popolazione2011]]/Comuni[[#This Row],[Ammalati TOT]])*100</f>
        <v>6.7095939384981776E-2</v>
      </c>
      <c r="O344">
        <f>_xlfn.XLOOKUP(Comuni[[#This Row],[Regione]],Table_0[Regione],Table_0[TOT AREA])</f>
        <v>6838505</v>
      </c>
      <c r="P344" s="1">
        <f>(Comuni[[#This Row],[Popolazione2011]]/Comuni[[#This Row],[Ammalati AREA]])*100</f>
        <v>1.7591564238090048E-2</v>
      </c>
    </row>
    <row r="345" spans="1:16" x14ac:dyDescent="0.3">
      <c r="A345" t="s">
        <v>349</v>
      </c>
      <c r="B345" t="s">
        <v>8021</v>
      </c>
      <c r="C345" t="s">
        <v>318</v>
      </c>
      <c r="D345">
        <v>550</v>
      </c>
      <c r="E345" s="1">
        <f>(Comuni[[#This Row],[Popolazione2011]]/SUM(D:D))*100</f>
        <v>9.2556825768035696E-4</v>
      </c>
      <c r="F345">
        <f t="shared" si="5"/>
        <v>4363916</v>
      </c>
      <c r="G345" s="1">
        <f>(Comuni[[#This Row],[Popolazione2011]]/Comuni[[#This Row],[TOT POP REGIONE ]])*100</f>
        <v>1.2603359001410658E-2</v>
      </c>
      <c r="H345" t="str">
        <f>IF(Comuni[[#This Row],[Popolazione2011]]&gt;300000,"MAGGIORE","")</f>
        <v/>
      </c>
      <c r="I345" t="str">
        <f>_xlfn.XLOOKUP(Comuni[[#This Row],[Regione]],Ripartizione_geografica[Regione],Ripartizione_geografica[Ripartizione geografica])</f>
        <v>Nord-ovest</v>
      </c>
      <c r="J345">
        <f>_xlfn.XLOOKUP(Comuni[[#This Row],[Regione]],Ripartizione_geografica[Regione],Ripartizione_geografica[Codice Regione])</f>
        <v>1</v>
      </c>
      <c r="K345">
        <f>_xlfn.XLOOKUP(Comuni[[#This Row],[Regione]],Table_0[Regione],Table_0[Totale])</f>
        <v>1792955</v>
      </c>
      <c r="L345">
        <f>_xlfn.XLOOKUP(Comuni[[#This Row],[Regione]],Table_0[Regione],Table_0[Guariti])</f>
        <v>1725727</v>
      </c>
      <c r="M345">
        <f>_xlfn.XLOOKUP(Comuni[[#This Row],[Regione]],Table_0[Regione],Table_0[Deceduti])</f>
        <v>13899</v>
      </c>
      <c r="N345" s="1">
        <f>(Comuni[[#This Row],[Popolazione2011]]/Comuni[[#This Row],[Ammalati TOT]])*100</f>
        <v>3.0675616510174548E-2</v>
      </c>
      <c r="O345">
        <f>_xlfn.XLOOKUP(Comuni[[#This Row],[Regione]],Table_0[Regione],Table_0[TOT AREA])</f>
        <v>6838505</v>
      </c>
      <c r="P345" s="1">
        <f>(Comuni[[#This Row],[Popolazione2011]]/Comuni[[#This Row],[Ammalati AREA]])*100</f>
        <v>8.0426935419364316E-3</v>
      </c>
    </row>
    <row r="346" spans="1:16" x14ac:dyDescent="0.3">
      <c r="A346" t="s">
        <v>350</v>
      </c>
      <c r="B346" t="s">
        <v>8021</v>
      </c>
      <c r="C346" t="s">
        <v>318</v>
      </c>
      <c r="D346">
        <v>8272</v>
      </c>
      <c r="E346" s="1">
        <f>(Comuni[[#This Row],[Popolazione2011]]/SUM(D:D))*100</f>
        <v>1.3920546595512569E-2</v>
      </c>
      <c r="F346">
        <f t="shared" si="5"/>
        <v>4363916</v>
      </c>
      <c r="G346" s="1">
        <f>(Comuni[[#This Row],[Popolazione2011]]/Comuni[[#This Row],[TOT POP REGIONE ]])*100</f>
        <v>0.18955451938121631</v>
      </c>
      <c r="H346" t="str">
        <f>IF(Comuni[[#This Row],[Popolazione2011]]&gt;300000,"MAGGIORE","")</f>
        <v/>
      </c>
      <c r="I346" t="str">
        <f>_xlfn.XLOOKUP(Comuni[[#This Row],[Regione]],Ripartizione_geografica[Regione],Ripartizione_geografica[Ripartizione geografica])</f>
        <v>Nord-ovest</v>
      </c>
      <c r="J346">
        <f>_xlfn.XLOOKUP(Comuni[[#This Row],[Regione]],Ripartizione_geografica[Regione],Ripartizione_geografica[Codice Regione])</f>
        <v>1</v>
      </c>
      <c r="K346">
        <f>_xlfn.XLOOKUP(Comuni[[#This Row],[Regione]],Table_0[Regione],Table_0[Totale])</f>
        <v>1792955</v>
      </c>
      <c r="L346">
        <f>_xlfn.XLOOKUP(Comuni[[#This Row],[Regione]],Table_0[Regione],Table_0[Guariti])</f>
        <v>1725727</v>
      </c>
      <c r="M346">
        <f>_xlfn.XLOOKUP(Comuni[[#This Row],[Regione]],Table_0[Regione],Table_0[Deceduti])</f>
        <v>13899</v>
      </c>
      <c r="N346" s="1">
        <f>(Comuni[[#This Row],[Popolazione2011]]/Comuni[[#This Row],[Ammalati TOT]])*100</f>
        <v>0.46136127231302515</v>
      </c>
      <c r="O346">
        <f>_xlfn.XLOOKUP(Comuni[[#This Row],[Regione]],Table_0[Regione],Table_0[TOT AREA])</f>
        <v>6838505</v>
      </c>
      <c r="P346" s="1">
        <f>(Comuni[[#This Row],[Popolazione2011]]/Comuni[[#This Row],[Ammalati AREA]])*100</f>
        <v>0.12096211087072394</v>
      </c>
    </row>
    <row r="347" spans="1:16" x14ac:dyDescent="0.3">
      <c r="A347" t="s">
        <v>351</v>
      </c>
      <c r="B347" t="s">
        <v>8021</v>
      </c>
      <c r="C347" t="s">
        <v>318</v>
      </c>
      <c r="D347">
        <v>899</v>
      </c>
      <c r="E347" s="1">
        <f>(Comuni[[#This Row],[Popolazione2011]]/SUM(D:D))*100</f>
        <v>1.5128833884629834E-3</v>
      </c>
      <c r="F347">
        <f t="shared" si="5"/>
        <v>4363916</v>
      </c>
      <c r="G347" s="1">
        <f>(Comuni[[#This Row],[Popolazione2011]]/Comuni[[#This Row],[TOT POP REGIONE ]])*100</f>
        <v>2.0600763167760335E-2</v>
      </c>
      <c r="H347" t="str">
        <f>IF(Comuni[[#This Row],[Popolazione2011]]&gt;300000,"MAGGIORE","")</f>
        <v/>
      </c>
      <c r="I347" t="str">
        <f>_xlfn.XLOOKUP(Comuni[[#This Row],[Regione]],Ripartizione_geografica[Regione],Ripartizione_geografica[Ripartizione geografica])</f>
        <v>Nord-ovest</v>
      </c>
      <c r="J347">
        <f>_xlfn.XLOOKUP(Comuni[[#This Row],[Regione]],Ripartizione_geografica[Regione],Ripartizione_geografica[Codice Regione])</f>
        <v>1</v>
      </c>
      <c r="K347">
        <f>_xlfn.XLOOKUP(Comuni[[#This Row],[Regione]],Table_0[Regione],Table_0[Totale])</f>
        <v>1792955</v>
      </c>
      <c r="L347">
        <f>_xlfn.XLOOKUP(Comuni[[#This Row],[Regione]],Table_0[Regione],Table_0[Guariti])</f>
        <v>1725727</v>
      </c>
      <c r="M347">
        <f>_xlfn.XLOOKUP(Comuni[[#This Row],[Regione]],Table_0[Regione],Table_0[Deceduti])</f>
        <v>13899</v>
      </c>
      <c r="N347" s="1">
        <f>(Comuni[[#This Row],[Popolazione2011]]/Comuni[[#This Row],[Ammalati TOT]])*100</f>
        <v>5.0140689532085295E-2</v>
      </c>
      <c r="O347">
        <f>_xlfn.XLOOKUP(Comuni[[#This Row],[Regione]],Table_0[Regione],Table_0[TOT AREA])</f>
        <v>6838505</v>
      </c>
      <c r="P347" s="1">
        <f>(Comuni[[#This Row],[Popolazione2011]]/Comuni[[#This Row],[Ammalati AREA]])*100</f>
        <v>1.3146148171274278E-2</v>
      </c>
    </row>
    <row r="348" spans="1:16" x14ac:dyDescent="0.3">
      <c r="A348" t="s">
        <v>352</v>
      </c>
      <c r="B348" t="s">
        <v>8021</v>
      </c>
      <c r="C348" t="s">
        <v>318</v>
      </c>
      <c r="D348">
        <v>382</v>
      </c>
      <c r="E348" s="1">
        <f>(Comuni[[#This Row],[Popolazione2011]]/SUM(D:D))*100</f>
        <v>6.4284922624344794E-4</v>
      </c>
      <c r="F348">
        <f t="shared" si="5"/>
        <v>4363916</v>
      </c>
      <c r="G348" s="1">
        <f>(Comuni[[#This Row],[Popolazione2011]]/Comuni[[#This Row],[TOT POP REGIONE ]])*100</f>
        <v>8.7536057064343132E-3</v>
      </c>
      <c r="H348" t="str">
        <f>IF(Comuni[[#This Row],[Popolazione2011]]&gt;300000,"MAGGIORE","")</f>
        <v/>
      </c>
      <c r="I348" t="str">
        <f>_xlfn.XLOOKUP(Comuni[[#This Row],[Regione]],Ripartizione_geografica[Regione],Ripartizione_geografica[Ripartizione geografica])</f>
        <v>Nord-ovest</v>
      </c>
      <c r="J348">
        <f>_xlfn.XLOOKUP(Comuni[[#This Row],[Regione]],Ripartizione_geografica[Regione],Ripartizione_geografica[Codice Regione])</f>
        <v>1</v>
      </c>
      <c r="K348">
        <f>_xlfn.XLOOKUP(Comuni[[#This Row],[Regione]],Table_0[Regione],Table_0[Totale])</f>
        <v>1792955</v>
      </c>
      <c r="L348">
        <f>_xlfn.XLOOKUP(Comuni[[#This Row],[Regione]],Table_0[Regione],Table_0[Guariti])</f>
        <v>1725727</v>
      </c>
      <c r="M348">
        <f>_xlfn.XLOOKUP(Comuni[[#This Row],[Regione]],Table_0[Regione],Table_0[Deceduti])</f>
        <v>13899</v>
      </c>
      <c r="N348" s="1">
        <f>(Comuni[[#This Row],[Popolazione2011]]/Comuni[[#This Row],[Ammalati TOT]])*100</f>
        <v>2.130561001252123E-2</v>
      </c>
      <c r="O348">
        <f>_xlfn.XLOOKUP(Comuni[[#This Row],[Regione]],Table_0[Regione],Table_0[TOT AREA])</f>
        <v>6838505</v>
      </c>
      <c r="P348" s="1">
        <f>(Comuni[[#This Row],[Popolazione2011]]/Comuni[[#This Row],[Ammalati AREA]])*100</f>
        <v>5.5860162418540308E-3</v>
      </c>
    </row>
    <row r="349" spans="1:16" x14ac:dyDescent="0.3">
      <c r="A349" t="s">
        <v>353</v>
      </c>
      <c r="B349" t="s">
        <v>8021</v>
      </c>
      <c r="C349" t="s">
        <v>318</v>
      </c>
      <c r="D349">
        <v>340</v>
      </c>
      <c r="E349" s="1">
        <f>(Comuni[[#This Row],[Popolazione2011]]/SUM(D:D))*100</f>
        <v>5.7216946838422071E-4</v>
      </c>
      <c r="F349">
        <f t="shared" si="5"/>
        <v>4363916</v>
      </c>
      <c r="G349" s="1">
        <f>(Comuni[[#This Row],[Popolazione2011]]/Comuni[[#This Row],[TOT POP REGIONE ]])*100</f>
        <v>7.7911673826902257E-3</v>
      </c>
      <c r="H349" t="str">
        <f>IF(Comuni[[#This Row],[Popolazione2011]]&gt;300000,"MAGGIORE","")</f>
        <v/>
      </c>
      <c r="I349" t="str">
        <f>_xlfn.XLOOKUP(Comuni[[#This Row],[Regione]],Ripartizione_geografica[Regione],Ripartizione_geografica[Ripartizione geografica])</f>
        <v>Nord-ovest</v>
      </c>
      <c r="J349">
        <f>_xlfn.XLOOKUP(Comuni[[#This Row],[Regione]],Ripartizione_geografica[Regione],Ripartizione_geografica[Codice Regione])</f>
        <v>1</v>
      </c>
      <c r="K349">
        <f>_xlfn.XLOOKUP(Comuni[[#This Row],[Regione]],Table_0[Regione],Table_0[Totale])</f>
        <v>1792955</v>
      </c>
      <c r="L349">
        <f>_xlfn.XLOOKUP(Comuni[[#This Row],[Regione]],Table_0[Regione],Table_0[Guariti])</f>
        <v>1725727</v>
      </c>
      <c r="M349">
        <f>_xlfn.XLOOKUP(Comuni[[#This Row],[Regione]],Table_0[Regione],Table_0[Deceduti])</f>
        <v>13899</v>
      </c>
      <c r="N349" s="1">
        <f>(Comuni[[#This Row],[Popolazione2011]]/Comuni[[#This Row],[Ammalati TOT]])*100</f>
        <v>1.8963108388107899E-2</v>
      </c>
      <c r="O349">
        <f>_xlfn.XLOOKUP(Comuni[[#This Row],[Regione]],Table_0[Regione],Table_0[TOT AREA])</f>
        <v>6838505</v>
      </c>
      <c r="P349" s="1">
        <f>(Comuni[[#This Row],[Popolazione2011]]/Comuni[[#This Row],[Ammalati AREA]])*100</f>
        <v>4.9718469168334306E-3</v>
      </c>
    </row>
    <row r="350" spans="1:16" x14ac:dyDescent="0.3">
      <c r="A350" t="s">
        <v>354</v>
      </c>
      <c r="B350" t="s">
        <v>8021</v>
      </c>
      <c r="C350" t="s">
        <v>318</v>
      </c>
      <c r="D350">
        <v>546</v>
      </c>
      <c r="E350" s="1">
        <f>(Comuni[[#This Row],[Popolazione2011]]/SUM(D:D))*100</f>
        <v>9.1883685216995442E-4</v>
      </c>
      <c r="F350">
        <f t="shared" si="5"/>
        <v>4363916</v>
      </c>
      <c r="G350" s="1">
        <f>(Comuni[[#This Row],[Popolazione2011]]/Comuni[[#This Row],[TOT POP REGIONE ]])*100</f>
        <v>1.2511698208673129E-2</v>
      </c>
      <c r="H350" t="str">
        <f>IF(Comuni[[#This Row],[Popolazione2011]]&gt;300000,"MAGGIORE","")</f>
        <v/>
      </c>
      <c r="I350" t="str">
        <f>_xlfn.XLOOKUP(Comuni[[#This Row],[Regione]],Ripartizione_geografica[Regione],Ripartizione_geografica[Ripartizione geografica])</f>
        <v>Nord-ovest</v>
      </c>
      <c r="J350">
        <f>_xlfn.XLOOKUP(Comuni[[#This Row],[Regione]],Ripartizione_geografica[Regione],Ripartizione_geografica[Codice Regione])</f>
        <v>1</v>
      </c>
      <c r="K350">
        <f>_xlfn.XLOOKUP(Comuni[[#This Row],[Regione]],Table_0[Regione],Table_0[Totale])</f>
        <v>1792955</v>
      </c>
      <c r="L350">
        <f>_xlfn.XLOOKUP(Comuni[[#This Row],[Regione]],Table_0[Regione],Table_0[Guariti])</f>
        <v>1725727</v>
      </c>
      <c r="M350">
        <f>_xlfn.XLOOKUP(Comuni[[#This Row],[Regione]],Table_0[Regione],Table_0[Deceduti])</f>
        <v>13899</v>
      </c>
      <c r="N350" s="1">
        <f>(Comuni[[#This Row],[Popolazione2011]]/Comuni[[#This Row],[Ammalati TOT]])*100</f>
        <v>3.0452521117373274E-2</v>
      </c>
      <c r="O350">
        <f>_xlfn.XLOOKUP(Comuni[[#This Row],[Regione]],Table_0[Regione],Table_0[TOT AREA])</f>
        <v>6838505</v>
      </c>
      <c r="P350" s="1">
        <f>(Comuni[[#This Row],[Popolazione2011]]/Comuni[[#This Row],[Ammalati AREA]])*100</f>
        <v>7.9842012252678042E-3</v>
      </c>
    </row>
    <row r="351" spans="1:16" x14ac:dyDescent="0.3">
      <c r="A351" t="s">
        <v>355</v>
      </c>
      <c r="B351" t="s">
        <v>8021</v>
      </c>
      <c r="C351" t="s">
        <v>318</v>
      </c>
      <c r="D351">
        <v>878</v>
      </c>
      <c r="E351" s="1">
        <f>(Comuni[[#This Row],[Popolazione2011]]/SUM(D:D))*100</f>
        <v>1.4775435095333699E-3</v>
      </c>
      <c r="F351">
        <f t="shared" si="5"/>
        <v>4363916</v>
      </c>
      <c r="G351" s="1">
        <f>(Comuni[[#This Row],[Popolazione2011]]/Comuni[[#This Row],[TOT POP REGIONE ]])*100</f>
        <v>2.0119544005888289E-2</v>
      </c>
      <c r="H351" t="str">
        <f>IF(Comuni[[#This Row],[Popolazione2011]]&gt;300000,"MAGGIORE","")</f>
        <v/>
      </c>
      <c r="I351" t="str">
        <f>_xlfn.XLOOKUP(Comuni[[#This Row],[Regione]],Ripartizione_geografica[Regione],Ripartizione_geografica[Ripartizione geografica])</f>
        <v>Nord-ovest</v>
      </c>
      <c r="J351">
        <f>_xlfn.XLOOKUP(Comuni[[#This Row],[Regione]],Ripartizione_geografica[Regione],Ripartizione_geografica[Codice Regione])</f>
        <v>1</v>
      </c>
      <c r="K351">
        <f>_xlfn.XLOOKUP(Comuni[[#This Row],[Regione]],Table_0[Regione],Table_0[Totale])</f>
        <v>1792955</v>
      </c>
      <c r="L351">
        <f>_xlfn.XLOOKUP(Comuni[[#This Row],[Regione]],Table_0[Regione],Table_0[Guariti])</f>
        <v>1725727</v>
      </c>
      <c r="M351">
        <f>_xlfn.XLOOKUP(Comuni[[#This Row],[Regione]],Table_0[Regione],Table_0[Deceduti])</f>
        <v>13899</v>
      </c>
      <c r="N351" s="1">
        <f>(Comuni[[#This Row],[Popolazione2011]]/Comuni[[#This Row],[Ammalati TOT]])*100</f>
        <v>4.8969438719878633E-2</v>
      </c>
      <c r="O351">
        <f>_xlfn.XLOOKUP(Comuni[[#This Row],[Regione]],Table_0[Regione],Table_0[TOT AREA])</f>
        <v>6838505</v>
      </c>
      <c r="P351" s="1">
        <f>(Comuni[[#This Row],[Popolazione2011]]/Comuni[[#This Row],[Ammalati AREA]])*100</f>
        <v>1.2839063508763977E-2</v>
      </c>
    </row>
    <row r="352" spans="1:16" x14ac:dyDescent="0.3">
      <c r="A352" t="s">
        <v>356</v>
      </c>
      <c r="B352" t="s">
        <v>8021</v>
      </c>
      <c r="C352" t="s">
        <v>318</v>
      </c>
      <c r="D352">
        <v>579</v>
      </c>
      <c r="E352" s="1">
        <f>(Comuni[[#This Row],[Popolazione2011]]/SUM(D:D))*100</f>
        <v>9.7437094763077594E-4</v>
      </c>
      <c r="F352">
        <f t="shared" si="5"/>
        <v>4363916</v>
      </c>
      <c r="G352" s="1">
        <f>(Comuni[[#This Row],[Popolazione2011]]/Comuni[[#This Row],[TOT POP REGIONE ]])*100</f>
        <v>1.3267899748757767E-2</v>
      </c>
      <c r="H352" t="str">
        <f>IF(Comuni[[#This Row],[Popolazione2011]]&gt;300000,"MAGGIORE","")</f>
        <v/>
      </c>
      <c r="I352" t="str">
        <f>_xlfn.XLOOKUP(Comuni[[#This Row],[Regione]],Ripartizione_geografica[Regione],Ripartizione_geografica[Ripartizione geografica])</f>
        <v>Nord-ovest</v>
      </c>
      <c r="J352">
        <f>_xlfn.XLOOKUP(Comuni[[#This Row],[Regione]],Ripartizione_geografica[Regione],Ripartizione_geografica[Codice Regione])</f>
        <v>1</v>
      </c>
      <c r="K352">
        <f>_xlfn.XLOOKUP(Comuni[[#This Row],[Regione]],Table_0[Regione],Table_0[Totale])</f>
        <v>1792955</v>
      </c>
      <c r="L352">
        <f>_xlfn.XLOOKUP(Comuni[[#This Row],[Regione]],Table_0[Regione],Table_0[Guariti])</f>
        <v>1725727</v>
      </c>
      <c r="M352">
        <f>_xlfn.XLOOKUP(Comuni[[#This Row],[Regione]],Table_0[Regione],Table_0[Deceduti])</f>
        <v>13899</v>
      </c>
      <c r="N352" s="1">
        <f>(Comuni[[#This Row],[Popolazione2011]]/Comuni[[#This Row],[Ammalati TOT]])*100</f>
        <v>3.2293058107983746E-2</v>
      </c>
      <c r="O352">
        <f>_xlfn.XLOOKUP(Comuni[[#This Row],[Regione]],Table_0[Regione],Table_0[TOT AREA])</f>
        <v>6838505</v>
      </c>
      <c r="P352" s="1">
        <f>(Comuni[[#This Row],[Popolazione2011]]/Comuni[[#This Row],[Ammalati AREA]])*100</f>
        <v>8.466762837783989E-3</v>
      </c>
    </row>
    <row r="353" spans="1:16" x14ac:dyDescent="0.3">
      <c r="A353" t="s">
        <v>357</v>
      </c>
      <c r="B353" t="s">
        <v>8021</v>
      </c>
      <c r="C353" t="s">
        <v>318</v>
      </c>
      <c r="D353">
        <v>4450</v>
      </c>
      <c r="E353" s="1">
        <f>(Comuni[[#This Row],[Popolazione2011]]/SUM(D:D))*100</f>
        <v>7.4886886303228888E-3</v>
      </c>
      <c r="F353">
        <f t="shared" si="5"/>
        <v>4363916</v>
      </c>
      <c r="G353" s="1">
        <f>(Comuni[[#This Row],[Popolazione2011]]/Comuni[[#This Row],[TOT POP REGIONE ]])*100</f>
        <v>0.10197263192050442</v>
      </c>
      <c r="H353" t="str">
        <f>IF(Comuni[[#This Row],[Popolazione2011]]&gt;300000,"MAGGIORE","")</f>
        <v/>
      </c>
      <c r="I353" t="str">
        <f>_xlfn.XLOOKUP(Comuni[[#This Row],[Regione]],Ripartizione_geografica[Regione],Ripartizione_geografica[Ripartizione geografica])</f>
        <v>Nord-ovest</v>
      </c>
      <c r="J353">
        <f>_xlfn.XLOOKUP(Comuni[[#This Row],[Regione]],Ripartizione_geografica[Regione],Ripartizione_geografica[Codice Regione])</f>
        <v>1</v>
      </c>
      <c r="K353">
        <f>_xlfn.XLOOKUP(Comuni[[#This Row],[Regione]],Table_0[Regione],Table_0[Totale])</f>
        <v>1792955</v>
      </c>
      <c r="L353">
        <f>_xlfn.XLOOKUP(Comuni[[#This Row],[Regione]],Table_0[Regione],Table_0[Guariti])</f>
        <v>1725727</v>
      </c>
      <c r="M353">
        <f>_xlfn.XLOOKUP(Comuni[[#This Row],[Regione]],Table_0[Regione],Table_0[Deceduti])</f>
        <v>13899</v>
      </c>
      <c r="N353" s="1">
        <f>(Comuni[[#This Row],[Popolazione2011]]/Comuni[[#This Row],[Ammalati TOT]])*100</f>
        <v>0.24819362449141222</v>
      </c>
      <c r="O353">
        <f>_xlfn.XLOOKUP(Comuni[[#This Row],[Regione]],Table_0[Regione],Table_0[TOT AREA])</f>
        <v>6838505</v>
      </c>
      <c r="P353" s="1">
        <f>(Comuni[[#This Row],[Popolazione2011]]/Comuni[[#This Row],[Ammalati AREA]])*100</f>
        <v>6.5072702293849316E-2</v>
      </c>
    </row>
    <row r="354" spans="1:16" x14ac:dyDescent="0.3">
      <c r="A354" t="s">
        <v>358</v>
      </c>
      <c r="B354" t="s">
        <v>8021</v>
      </c>
      <c r="C354" t="s">
        <v>318</v>
      </c>
      <c r="D354">
        <v>819</v>
      </c>
      <c r="E354" s="1">
        <f>(Comuni[[#This Row],[Popolazione2011]]/SUM(D:D))*100</f>
        <v>1.3782552782549316E-3</v>
      </c>
      <c r="F354">
        <f t="shared" si="5"/>
        <v>4363916</v>
      </c>
      <c r="G354" s="1">
        <f>(Comuni[[#This Row],[Popolazione2011]]/Comuni[[#This Row],[TOT POP REGIONE ]])*100</f>
        <v>1.876754731300969E-2</v>
      </c>
      <c r="H354" t="str">
        <f>IF(Comuni[[#This Row],[Popolazione2011]]&gt;300000,"MAGGIORE","")</f>
        <v/>
      </c>
      <c r="I354" t="str">
        <f>_xlfn.XLOOKUP(Comuni[[#This Row],[Regione]],Ripartizione_geografica[Regione],Ripartizione_geografica[Ripartizione geografica])</f>
        <v>Nord-ovest</v>
      </c>
      <c r="J354">
        <f>_xlfn.XLOOKUP(Comuni[[#This Row],[Regione]],Ripartizione_geografica[Regione],Ripartizione_geografica[Codice Regione])</f>
        <v>1</v>
      </c>
      <c r="K354">
        <f>_xlfn.XLOOKUP(Comuni[[#This Row],[Regione]],Table_0[Regione],Table_0[Totale])</f>
        <v>1792955</v>
      </c>
      <c r="L354">
        <f>_xlfn.XLOOKUP(Comuni[[#This Row],[Regione]],Table_0[Regione],Table_0[Guariti])</f>
        <v>1725727</v>
      </c>
      <c r="M354">
        <f>_xlfn.XLOOKUP(Comuni[[#This Row],[Regione]],Table_0[Regione],Table_0[Deceduti])</f>
        <v>13899</v>
      </c>
      <c r="N354" s="1">
        <f>(Comuni[[#This Row],[Popolazione2011]]/Comuni[[#This Row],[Ammalati TOT]])*100</f>
        <v>4.5678781676059911E-2</v>
      </c>
      <c r="O354">
        <f>_xlfn.XLOOKUP(Comuni[[#This Row],[Regione]],Table_0[Regione],Table_0[TOT AREA])</f>
        <v>6838505</v>
      </c>
      <c r="P354" s="1">
        <f>(Comuni[[#This Row],[Popolazione2011]]/Comuni[[#This Row],[Ammalati AREA]])*100</f>
        <v>1.1976301837901706E-2</v>
      </c>
    </row>
    <row r="355" spans="1:16" x14ac:dyDescent="0.3">
      <c r="A355" t="s">
        <v>359</v>
      </c>
      <c r="B355" t="s">
        <v>8021</v>
      </c>
      <c r="C355" t="s">
        <v>318</v>
      </c>
      <c r="D355">
        <v>104</v>
      </c>
      <c r="E355" s="1">
        <f>(Comuni[[#This Row],[Popolazione2011]]/SUM(D:D))*100</f>
        <v>1.7501654327046749E-4</v>
      </c>
      <c r="F355">
        <f t="shared" si="5"/>
        <v>4363916</v>
      </c>
      <c r="G355" s="1">
        <f>(Comuni[[#This Row],[Popolazione2011]]/Comuni[[#This Row],[TOT POP REGIONE ]])*100</f>
        <v>2.3831806111758338E-3</v>
      </c>
      <c r="H355" t="str">
        <f>IF(Comuni[[#This Row],[Popolazione2011]]&gt;300000,"MAGGIORE","")</f>
        <v/>
      </c>
      <c r="I355" t="str">
        <f>_xlfn.XLOOKUP(Comuni[[#This Row],[Regione]],Ripartizione_geografica[Regione],Ripartizione_geografica[Ripartizione geografica])</f>
        <v>Nord-ovest</v>
      </c>
      <c r="J355">
        <f>_xlfn.XLOOKUP(Comuni[[#This Row],[Regione]],Ripartizione_geografica[Regione],Ripartizione_geografica[Codice Regione])</f>
        <v>1</v>
      </c>
      <c r="K355">
        <f>_xlfn.XLOOKUP(Comuni[[#This Row],[Regione]],Table_0[Regione],Table_0[Totale])</f>
        <v>1792955</v>
      </c>
      <c r="L355">
        <f>_xlfn.XLOOKUP(Comuni[[#This Row],[Regione]],Table_0[Regione],Table_0[Guariti])</f>
        <v>1725727</v>
      </c>
      <c r="M355">
        <f>_xlfn.XLOOKUP(Comuni[[#This Row],[Regione]],Table_0[Regione],Table_0[Deceduti])</f>
        <v>13899</v>
      </c>
      <c r="N355" s="1">
        <f>(Comuni[[#This Row],[Popolazione2011]]/Comuni[[#This Row],[Ammalati TOT]])*100</f>
        <v>5.8004802128330049E-3</v>
      </c>
      <c r="O355">
        <f>_xlfn.XLOOKUP(Comuni[[#This Row],[Regione]],Table_0[Regione],Table_0[TOT AREA])</f>
        <v>6838505</v>
      </c>
      <c r="P355" s="1">
        <f>(Comuni[[#This Row],[Popolazione2011]]/Comuni[[#This Row],[Ammalati AREA]])*100</f>
        <v>1.5208002333843434E-3</v>
      </c>
    </row>
    <row r="356" spans="1:16" x14ac:dyDescent="0.3">
      <c r="A356" t="s">
        <v>360</v>
      </c>
      <c r="B356" t="s">
        <v>8021</v>
      </c>
      <c r="C356" t="s">
        <v>318</v>
      </c>
      <c r="D356">
        <v>1465</v>
      </c>
      <c r="E356" s="1">
        <f>(Comuni[[#This Row],[Popolazione2011]]/SUM(D:D))*100</f>
        <v>2.4653772681849507E-3</v>
      </c>
      <c r="F356">
        <f t="shared" si="5"/>
        <v>4363916</v>
      </c>
      <c r="G356" s="1">
        <f>(Comuni[[#This Row],[Popolazione2011]]/Comuni[[#This Row],[TOT POP REGIONE ]])*100</f>
        <v>3.3570765340121121E-2</v>
      </c>
      <c r="H356" t="str">
        <f>IF(Comuni[[#This Row],[Popolazione2011]]&gt;300000,"MAGGIORE","")</f>
        <v/>
      </c>
      <c r="I356" t="str">
        <f>_xlfn.XLOOKUP(Comuni[[#This Row],[Regione]],Ripartizione_geografica[Regione],Ripartizione_geografica[Ripartizione geografica])</f>
        <v>Nord-ovest</v>
      </c>
      <c r="J356">
        <f>_xlfn.XLOOKUP(Comuni[[#This Row],[Regione]],Ripartizione_geografica[Regione],Ripartizione_geografica[Codice Regione])</f>
        <v>1</v>
      </c>
      <c r="K356">
        <f>_xlfn.XLOOKUP(Comuni[[#This Row],[Regione]],Table_0[Regione],Table_0[Totale])</f>
        <v>1792955</v>
      </c>
      <c r="L356">
        <f>_xlfn.XLOOKUP(Comuni[[#This Row],[Regione]],Table_0[Regione],Table_0[Guariti])</f>
        <v>1725727</v>
      </c>
      <c r="M356">
        <f>_xlfn.XLOOKUP(Comuni[[#This Row],[Regione]],Table_0[Regione],Table_0[Deceduti])</f>
        <v>13899</v>
      </c>
      <c r="N356" s="1">
        <f>(Comuni[[#This Row],[Popolazione2011]]/Comuni[[#This Row],[Ammalati TOT]])*100</f>
        <v>8.1708687613464934E-2</v>
      </c>
      <c r="O356">
        <f>_xlfn.XLOOKUP(Comuni[[#This Row],[Regione]],Table_0[Regione],Table_0[TOT AREA])</f>
        <v>6838505</v>
      </c>
      <c r="P356" s="1">
        <f>(Comuni[[#This Row],[Popolazione2011]]/Comuni[[#This Row],[Ammalati AREA]])*100</f>
        <v>2.1422810979885222E-2</v>
      </c>
    </row>
    <row r="357" spans="1:16" x14ac:dyDescent="0.3">
      <c r="A357" t="s">
        <v>361</v>
      </c>
      <c r="B357" t="s">
        <v>8021</v>
      </c>
      <c r="C357" t="s">
        <v>318</v>
      </c>
      <c r="D357">
        <v>804</v>
      </c>
      <c r="E357" s="1">
        <f>(Comuni[[#This Row],[Popolazione2011]]/SUM(D:D))*100</f>
        <v>1.3530125075909218E-3</v>
      </c>
      <c r="F357">
        <f t="shared" si="5"/>
        <v>4363916</v>
      </c>
      <c r="G357" s="1">
        <f>(Comuni[[#This Row],[Popolazione2011]]/Comuni[[#This Row],[TOT POP REGIONE ]])*100</f>
        <v>1.8423819340243949E-2</v>
      </c>
      <c r="H357" t="str">
        <f>IF(Comuni[[#This Row],[Popolazione2011]]&gt;300000,"MAGGIORE","")</f>
        <v/>
      </c>
      <c r="I357" t="str">
        <f>_xlfn.XLOOKUP(Comuni[[#This Row],[Regione]],Ripartizione_geografica[Regione],Ripartizione_geografica[Ripartizione geografica])</f>
        <v>Nord-ovest</v>
      </c>
      <c r="J357">
        <f>_xlfn.XLOOKUP(Comuni[[#This Row],[Regione]],Ripartizione_geografica[Regione],Ripartizione_geografica[Codice Regione])</f>
        <v>1</v>
      </c>
      <c r="K357">
        <f>_xlfn.XLOOKUP(Comuni[[#This Row],[Regione]],Table_0[Regione],Table_0[Totale])</f>
        <v>1792955</v>
      </c>
      <c r="L357">
        <f>_xlfn.XLOOKUP(Comuni[[#This Row],[Regione]],Table_0[Regione],Table_0[Guariti])</f>
        <v>1725727</v>
      </c>
      <c r="M357">
        <f>_xlfn.XLOOKUP(Comuni[[#This Row],[Regione]],Table_0[Regione],Table_0[Deceduti])</f>
        <v>13899</v>
      </c>
      <c r="N357" s="1">
        <f>(Comuni[[#This Row],[Popolazione2011]]/Comuni[[#This Row],[Ammalati TOT]])*100</f>
        <v>4.4842173953055148E-2</v>
      </c>
      <c r="O357">
        <f>_xlfn.XLOOKUP(Comuni[[#This Row],[Regione]],Table_0[Regione],Table_0[TOT AREA])</f>
        <v>6838505</v>
      </c>
      <c r="P357" s="1">
        <f>(Comuni[[#This Row],[Popolazione2011]]/Comuni[[#This Row],[Ammalati AREA]])*100</f>
        <v>1.1756955650394349E-2</v>
      </c>
    </row>
    <row r="358" spans="1:16" x14ac:dyDescent="0.3">
      <c r="A358" t="s">
        <v>362</v>
      </c>
      <c r="B358" t="s">
        <v>8021</v>
      </c>
      <c r="C358" t="s">
        <v>318</v>
      </c>
      <c r="D358">
        <v>754</v>
      </c>
      <c r="E358" s="1">
        <f>(Comuni[[#This Row],[Popolazione2011]]/SUM(D:D))*100</f>
        <v>1.2688699387108893E-3</v>
      </c>
      <c r="F358">
        <f t="shared" si="5"/>
        <v>4363916</v>
      </c>
      <c r="G358" s="1">
        <f>(Comuni[[#This Row],[Popolazione2011]]/Comuni[[#This Row],[TOT POP REGIONE ]])*100</f>
        <v>1.7278059431024794E-2</v>
      </c>
      <c r="H358" t="str">
        <f>IF(Comuni[[#This Row],[Popolazione2011]]&gt;300000,"MAGGIORE","")</f>
        <v/>
      </c>
      <c r="I358" t="str">
        <f>_xlfn.XLOOKUP(Comuni[[#This Row],[Regione]],Ripartizione_geografica[Regione],Ripartizione_geografica[Ripartizione geografica])</f>
        <v>Nord-ovest</v>
      </c>
      <c r="J358">
        <f>_xlfn.XLOOKUP(Comuni[[#This Row],[Regione]],Ripartizione_geografica[Regione],Ripartizione_geografica[Codice Regione])</f>
        <v>1</v>
      </c>
      <c r="K358">
        <f>_xlfn.XLOOKUP(Comuni[[#This Row],[Regione]],Table_0[Regione],Table_0[Totale])</f>
        <v>1792955</v>
      </c>
      <c r="L358">
        <f>_xlfn.XLOOKUP(Comuni[[#This Row],[Regione]],Table_0[Regione],Table_0[Guariti])</f>
        <v>1725727</v>
      </c>
      <c r="M358">
        <f>_xlfn.XLOOKUP(Comuni[[#This Row],[Regione]],Table_0[Regione],Table_0[Deceduti])</f>
        <v>13899</v>
      </c>
      <c r="N358" s="1">
        <f>(Comuni[[#This Row],[Popolazione2011]]/Comuni[[#This Row],[Ammalati TOT]])*100</f>
        <v>4.2053481543039284E-2</v>
      </c>
      <c r="O358">
        <f>_xlfn.XLOOKUP(Comuni[[#This Row],[Regione]],Table_0[Regione],Table_0[TOT AREA])</f>
        <v>6838505</v>
      </c>
      <c r="P358" s="1">
        <f>(Comuni[[#This Row],[Popolazione2011]]/Comuni[[#This Row],[Ammalati AREA]])*100</f>
        <v>1.1025801692036491E-2</v>
      </c>
    </row>
    <row r="359" spans="1:16" x14ac:dyDescent="0.3">
      <c r="A359" t="s">
        <v>363</v>
      </c>
      <c r="B359" t="s">
        <v>8021</v>
      </c>
      <c r="C359" t="s">
        <v>318</v>
      </c>
      <c r="D359">
        <v>252</v>
      </c>
      <c r="E359" s="1">
        <f>(Comuni[[#This Row],[Popolazione2011]]/SUM(D:D))*100</f>
        <v>4.2407854715536354E-4</v>
      </c>
      <c r="F359">
        <f t="shared" si="5"/>
        <v>4363916</v>
      </c>
      <c r="G359" s="1">
        <f>(Comuni[[#This Row],[Popolazione2011]]/Comuni[[#This Row],[TOT POP REGIONE ]])*100</f>
        <v>5.7746299424645204E-3</v>
      </c>
      <c r="H359" t="str">
        <f>IF(Comuni[[#This Row],[Popolazione2011]]&gt;300000,"MAGGIORE","")</f>
        <v/>
      </c>
      <c r="I359" t="str">
        <f>_xlfn.XLOOKUP(Comuni[[#This Row],[Regione]],Ripartizione_geografica[Regione],Ripartizione_geografica[Ripartizione geografica])</f>
        <v>Nord-ovest</v>
      </c>
      <c r="J359">
        <f>_xlfn.XLOOKUP(Comuni[[#This Row],[Regione]],Ripartizione_geografica[Regione],Ripartizione_geografica[Codice Regione])</f>
        <v>1</v>
      </c>
      <c r="K359">
        <f>_xlfn.XLOOKUP(Comuni[[#This Row],[Regione]],Table_0[Regione],Table_0[Totale])</f>
        <v>1792955</v>
      </c>
      <c r="L359">
        <f>_xlfn.XLOOKUP(Comuni[[#This Row],[Regione]],Table_0[Regione],Table_0[Guariti])</f>
        <v>1725727</v>
      </c>
      <c r="M359">
        <f>_xlfn.XLOOKUP(Comuni[[#This Row],[Regione]],Table_0[Regione],Table_0[Deceduti])</f>
        <v>13899</v>
      </c>
      <c r="N359" s="1">
        <f>(Comuni[[#This Row],[Popolazione2011]]/Comuni[[#This Row],[Ammalati TOT]])*100</f>
        <v>1.4055009746479974E-2</v>
      </c>
      <c r="O359">
        <f>_xlfn.XLOOKUP(Comuni[[#This Row],[Regione]],Table_0[Regione],Table_0[TOT AREA])</f>
        <v>6838505</v>
      </c>
      <c r="P359" s="1">
        <f>(Comuni[[#This Row],[Popolazione2011]]/Comuni[[#This Row],[Ammalati AREA]])*100</f>
        <v>3.685015950123602E-3</v>
      </c>
    </row>
    <row r="360" spans="1:16" x14ac:dyDescent="0.3">
      <c r="A360" t="s">
        <v>364</v>
      </c>
      <c r="B360" t="s">
        <v>8021</v>
      </c>
      <c r="C360" t="s">
        <v>318</v>
      </c>
      <c r="D360">
        <v>1292</v>
      </c>
      <c r="E360" s="1">
        <f>(Comuni[[#This Row],[Popolazione2011]]/SUM(D:D))*100</f>
        <v>2.1742439798600388E-3</v>
      </c>
      <c r="F360">
        <f t="shared" si="5"/>
        <v>4363916</v>
      </c>
      <c r="G360" s="1">
        <f>(Comuni[[#This Row],[Popolazione2011]]/Comuni[[#This Row],[TOT POP REGIONE ]])*100</f>
        <v>2.9606436054222859E-2</v>
      </c>
      <c r="H360" t="str">
        <f>IF(Comuni[[#This Row],[Popolazione2011]]&gt;300000,"MAGGIORE","")</f>
        <v/>
      </c>
      <c r="I360" t="str">
        <f>_xlfn.XLOOKUP(Comuni[[#This Row],[Regione]],Ripartizione_geografica[Regione],Ripartizione_geografica[Ripartizione geografica])</f>
        <v>Nord-ovest</v>
      </c>
      <c r="J360">
        <f>_xlfn.XLOOKUP(Comuni[[#This Row],[Regione]],Ripartizione_geografica[Regione],Ripartizione_geografica[Codice Regione])</f>
        <v>1</v>
      </c>
      <c r="K360">
        <f>_xlfn.XLOOKUP(Comuni[[#This Row],[Regione]],Table_0[Regione],Table_0[Totale])</f>
        <v>1792955</v>
      </c>
      <c r="L360">
        <f>_xlfn.XLOOKUP(Comuni[[#This Row],[Regione]],Table_0[Regione],Table_0[Guariti])</f>
        <v>1725727</v>
      </c>
      <c r="M360">
        <f>_xlfn.XLOOKUP(Comuni[[#This Row],[Regione]],Table_0[Regione],Table_0[Deceduti])</f>
        <v>13899</v>
      </c>
      <c r="N360" s="1">
        <f>(Comuni[[#This Row],[Popolazione2011]]/Comuni[[#This Row],[Ammalati TOT]])*100</f>
        <v>7.2059811874810031E-2</v>
      </c>
      <c r="O360">
        <f>_xlfn.XLOOKUP(Comuni[[#This Row],[Regione]],Table_0[Regione],Table_0[TOT AREA])</f>
        <v>6838505</v>
      </c>
      <c r="P360" s="1">
        <f>(Comuni[[#This Row],[Popolazione2011]]/Comuni[[#This Row],[Ammalati AREA]])*100</f>
        <v>1.8893018283967038E-2</v>
      </c>
    </row>
    <row r="361" spans="1:16" x14ac:dyDescent="0.3">
      <c r="A361" t="s">
        <v>365</v>
      </c>
      <c r="B361" t="s">
        <v>8021</v>
      </c>
      <c r="C361" t="s">
        <v>318</v>
      </c>
      <c r="D361">
        <v>321</v>
      </c>
      <c r="E361" s="1">
        <f>(Comuni[[#This Row],[Popolazione2011]]/SUM(D:D))*100</f>
        <v>5.4019529220980837E-4</v>
      </c>
      <c r="F361">
        <f t="shared" si="5"/>
        <v>4363916</v>
      </c>
      <c r="G361" s="1">
        <f>(Comuni[[#This Row],[Popolazione2011]]/Comuni[[#This Row],[TOT POP REGIONE ]])*100</f>
        <v>7.3557786171869477E-3</v>
      </c>
      <c r="H361" t="str">
        <f>IF(Comuni[[#This Row],[Popolazione2011]]&gt;300000,"MAGGIORE","")</f>
        <v/>
      </c>
      <c r="I361" t="str">
        <f>_xlfn.XLOOKUP(Comuni[[#This Row],[Regione]],Ripartizione_geografica[Regione],Ripartizione_geografica[Ripartizione geografica])</f>
        <v>Nord-ovest</v>
      </c>
      <c r="J361">
        <f>_xlfn.XLOOKUP(Comuni[[#This Row],[Regione]],Ripartizione_geografica[Regione],Ripartizione_geografica[Codice Regione])</f>
        <v>1</v>
      </c>
      <c r="K361">
        <f>_xlfn.XLOOKUP(Comuni[[#This Row],[Regione]],Table_0[Regione],Table_0[Totale])</f>
        <v>1792955</v>
      </c>
      <c r="L361">
        <f>_xlfn.XLOOKUP(Comuni[[#This Row],[Regione]],Table_0[Regione],Table_0[Guariti])</f>
        <v>1725727</v>
      </c>
      <c r="M361">
        <f>_xlfn.XLOOKUP(Comuni[[#This Row],[Regione]],Table_0[Regione],Table_0[Deceduti])</f>
        <v>13899</v>
      </c>
      <c r="N361" s="1">
        <f>(Comuni[[#This Row],[Popolazione2011]]/Comuni[[#This Row],[Ammalati TOT]])*100</f>
        <v>1.7903405272301869E-2</v>
      </c>
      <c r="O361">
        <f>_xlfn.XLOOKUP(Comuni[[#This Row],[Regione]],Table_0[Regione],Table_0[TOT AREA])</f>
        <v>6838505</v>
      </c>
      <c r="P361" s="1">
        <f>(Comuni[[#This Row],[Popolazione2011]]/Comuni[[#This Row],[Ammalati AREA]])*100</f>
        <v>4.6940084126574451E-3</v>
      </c>
    </row>
    <row r="362" spans="1:16" x14ac:dyDescent="0.3">
      <c r="A362" t="s">
        <v>366</v>
      </c>
      <c r="B362" t="s">
        <v>8021</v>
      </c>
      <c r="C362" t="s">
        <v>318</v>
      </c>
      <c r="D362">
        <v>1346</v>
      </c>
      <c r="E362" s="1">
        <f>(Comuni[[#This Row],[Popolazione2011]]/SUM(D:D))*100</f>
        <v>2.2651179542504734E-3</v>
      </c>
      <c r="F362">
        <f t="shared" si="5"/>
        <v>4363916</v>
      </c>
      <c r="G362" s="1">
        <f>(Comuni[[#This Row],[Popolazione2011]]/Comuni[[#This Row],[TOT POP REGIONE ]])*100</f>
        <v>3.0843856756179542E-2</v>
      </c>
      <c r="H362" t="str">
        <f>IF(Comuni[[#This Row],[Popolazione2011]]&gt;300000,"MAGGIORE","")</f>
        <v/>
      </c>
      <c r="I362" t="str">
        <f>_xlfn.XLOOKUP(Comuni[[#This Row],[Regione]],Ripartizione_geografica[Regione],Ripartizione_geografica[Ripartizione geografica])</f>
        <v>Nord-ovest</v>
      </c>
      <c r="J362">
        <f>_xlfn.XLOOKUP(Comuni[[#This Row],[Regione]],Ripartizione_geografica[Regione],Ripartizione_geografica[Codice Regione])</f>
        <v>1</v>
      </c>
      <c r="K362">
        <f>_xlfn.XLOOKUP(Comuni[[#This Row],[Regione]],Table_0[Regione],Table_0[Totale])</f>
        <v>1792955</v>
      </c>
      <c r="L362">
        <f>_xlfn.XLOOKUP(Comuni[[#This Row],[Regione]],Table_0[Regione],Table_0[Guariti])</f>
        <v>1725727</v>
      </c>
      <c r="M362">
        <f>_xlfn.XLOOKUP(Comuni[[#This Row],[Regione]],Table_0[Regione],Table_0[Deceduti])</f>
        <v>13899</v>
      </c>
      <c r="N362" s="1">
        <f>(Comuni[[#This Row],[Popolazione2011]]/Comuni[[#This Row],[Ammalati TOT]])*100</f>
        <v>7.5071599677627152E-2</v>
      </c>
      <c r="O362">
        <f>_xlfn.XLOOKUP(Comuni[[#This Row],[Regione]],Table_0[Regione],Table_0[TOT AREA])</f>
        <v>6838505</v>
      </c>
      <c r="P362" s="1">
        <f>(Comuni[[#This Row],[Popolazione2011]]/Comuni[[#This Row],[Ammalati AREA]])*100</f>
        <v>1.9682664558993524E-2</v>
      </c>
    </row>
    <row r="363" spans="1:16" x14ac:dyDescent="0.3">
      <c r="A363" t="s">
        <v>367</v>
      </c>
      <c r="B363" t="s">
        <v>8021</v>
      </c>
      <c r="C363" t="s">
        <v>318</v>
      </c>
      <c r="D363">
        <v>137</v>
      </c>
      <c r="E363" s="1">
        <f>(Comuni[[#This Row],[Popolazione2011]]/SUM(D:D))*100</f>
        <v>2.3055063873128891E-4</v>
      </c>
      <c r="F363">
        <f t="shared" si="5"/>
        <v>4363916</v>
      </c>
      <c r="G363" s="1">
        <f>(Comuni[[#This Row],[Popolazione2011]]/Comuni[[#This Row],[TOT POP REGIONE ]])*100</f>
        <v>3.1393821512604729E-3</v>
      </c>
      <c r="H363" t="str">
        <f>IF(Comuni[[#This Row],[Popolazione2011]]&gt;300000,"MAGGIORE","")</f>
        <v/>
      </c>
      <c r="I363" t="str">
        <f>_xlfn.XLOOKUP(Comuni[[#This Row],[Regione]],Ripartizione_geografica[Regione],Ripartizione_geografica[Ripartizione geografica])</f>
        <v>Nord-ovest</v>
      </c>
      <c r="J363">
        <f>_xlfn.XLOOKUP(Comuni[[#This Row],[Regione]],Ripartizione_geografica[Regione],Ripartizione_geografica[Codice Regione])</f>
        <v>1</v>
      </c>
      <c r="K363">
        <f>_xlfn.XLOOKUP(Comuni[[#This Row],[Regione]],Table_0[Regione],Table_0[Totale])</f>
        <v>1792955</v>
      </c>
      <c r="L363">
        <f>_xlfn.XLOOKUP(Comuni[[#This Row],[Regione]],Table_0[Regione],Table_0[Guariti])</f>
        <v>1725727</v>
      </c>
      <c r="M363">
        <f>_xlfn.XLOOKUP(Comuni[[#This Row],[Regione]],Table_0[Regione],Table_0[Deceduti])</f>
        <v>13899</v>
      </c>
      <c r="N363" s="1">
        <f>(Comuni[[#This Row],[Popolazione2011]]/Comuni[[#This Row],[Ammalati TOT]])*100</f>
        <v>7.6410172034434773E-3</v>
      </c>
      <c r="O363">
        <f>_xlfn.XLOOKUP(Comuni[[#This Row],[Regione]],Table_0[Regione],Table_0[TOT AREA])</f>
        <v>6838505</v>
      </c>
      <c r="P363" s="1">
        <f>(Comuni[[#This Row],[Popolazione2011]]/Comuni[[#This Row],[Ammalati AREA]])*100</f>
        <v>2.0033618459005293E-3</v>
      </c>
    </row>
    <row r="364" spans="1:16" x14ac:dyDescent="0.3">
      <c r="A364" t="s">
        <v>368</v>
      </c>
      <c r="B364" t="s">
        <v>8021</v>
      </c>
      <c r="C364" t="s">
        <v>318</v>
      </c>
      <c r="D364">
        <v>193</v>
      </c>
      <c r="E364" s="1">
        <f>(Comuni[[#This Row],[Popolazione2011]]/SUM(D:D))*100</f>
        <v>3.2479031587692524E-4</v>
      </c>
      <c r="F364">
        <f t="shared" si="5"/>
        <v>4363916</v>
      </c>
      <c r="G364" s="1">
        <f>(Comuni[[#This Row],[Popolazione2011]]/Comuni[[#This Row],[TOT POP REGIONE ]])*100</f>
        <v>4.4226332495859218E-3</v>
      </c>
      <c r="H364" t="str">
        <f>IF(Comuni[[#This Row],[Popolazione2011]]&gt;300000,"MAGGIORE","")</f>
        <v/>
      </c>
      <c r="I364" t="str">
        <f>_xlfn.XLOOKUP(Comuni[[#This Row],[Regione]],Ripartizione_geografica[Regione],Ripartizione_geografica[Ripartizione geografica])</f>
        <v>Nord-ovest</v>
      </c>
      <c r="J364">
        <f>_xlfn.XLOOKUP(Comuni[[#This Row],[Regione]],Ripartizione_geografica[Regione],Ripartizione_geografica[Codice Regione])</f>
        <v>1</v>
      </c>
      <c r="K364">
        <f>_xlfn.XLOOKUP(Comuni[[#This Row],[Regione]],Table_0[Regione],Table_0[Totale])</f>
        <v>1792955</v>
      </c>
      <c r="L364">
        <f>_xlfn.XLOOKUP(Comuni[[#This Row],[Regione]],Table_0[Regione],Table_0[Guariti])</f>
        <v>1725727</v>
      </c>
      <c r="M364">
        <f>_xlfn.XLOOKUP(Comuni[[#This Row],[Regione]],Table_0[Regione],Table_0[Deceduti])</f>
        <v>13899</v>
      </c>
      <c r="N364" s="1">
        <f>(Comuni[[#This Row],[Popolazione2011]]/Comuni[[#This Row],[Ammalati TOT]])*100</f>
        <v>1.076435270266125E-2</v>
      </c>
      <c r="O364">
        <f>_xlfn.XLOOKUP(Comuni[[#This Row],[Regione]],Table_0[Regione],Table_0[TOT AREA])</f>
        <v>6838505</v>
      </c>
      <c r="P364" s="1">
        <f>(Comuni[[#This Row],[Popolazione2011]]/Comuni[[#This Row],[Ammalati AREA]])*100</f>
        <v>2.8222542792613299E-3</v>
      </c>
    </row>
    <row r="365" spans="1:16" x14ac:dyDescent="0.3">
      <c r="A365" t="s">
        <v>369</v>
      </c>
      <c r="B365" t="s">
        <v>8021</v>
      </c>
      <c r="C365" t="s">
        <v>318</v>
      </c>
      <c r="D365">
        <v>594</v>
      </c>
      <c r="E365" s="1">
        <f>(Comuni[[#This Row],[Popolazione2011]]/SUM(D:D))*100</f>
        <v>9.9961371829478552E-4</v>
      </c>
      <c r="F365">
        <f t="shared" si="5"/>
        <v>4363916</v>
      </c>
      <c r="G365" s="1">
        <f>(Comuni[[#This Row],[Popolazione2011]]/Comuni[[#This Row],[TOT POP REGIONE ]])*100</f>
        <v>1.3611627721523512E-2</v>
      </c>
      <c r="H365" t="str">
        <f>IF(Comuni[[#This Row],[Popolazione2011]]&gt;300000,"MAGGIORE","")</f>
        <v/>
      </c>
      <c r="I365" t="str">
        <f>_xlfn.XLOOKUP(Comuni[[#This Row],[Regione]],Ripartizione_geografica[Regione],Ripartizione_geografica[Ripartizione geografica])</f>
        <v>Nord-ovest</v>
      </c>
      <c r="J365">
        <f>_xlfn.XLOOKUP(Comuni[[#This Row],[Regione]],Ripartizione_geografica[Regione],Ripartizione_geografica[Codice Regione])</f>
        <v>1</v>
      </c>
      <c r="K365">
        <f>_xlfn.XLOOKUP(Comuni[[#This Row],[Regione]],Table_0[Regione],Table_0[Totale])</f>
        <v>1792955</v>
      </c>
      <c r="L365">
        <f>_xlfn.XLOOKUP(Comuni[[#This Row],[Regione]],Table_0[Regione],Table_0[Guariti])</f>
        <v>1725727</v>
      </c>
      <c r="M365">
        <f>_xlfn.XLOOKUP(Comuni[[#This Row],[Regione]],Table_0[Regione],Table_0[Deceduti])</f>
        <v>13899</v>
      </c>
      <c r="N365" s="1">
        <f>(Comuni[[#This Row],[Popolazione2011]]/Comuni[[#This Row],[Ammalati TOT]])*100</f>
        <v>3.312966583098851E-2</v>
      </c>
      <c r="O365">
        <f>_xlfn.XLOOKUP(Comuni[[#This Row],[Regione]],Table_0[Regione],Table_0[TOT AREA])</f>
        <v>6838505</v>
      </c>
      <c r="P365" s="1">
        <f>(Comuni[[#This Row],[Popolazione2011]]/Comuni[[#This Row],[Ammalati AREA]])*100</f>
        <v>8.6861090252913463E-3</v>
      </c>
    </row>
    <row r="366" spans="1:16" x14ac:dyDescent="0.3">
      <c r="A366" t="s">
        <v>370</v>
      </c>
      <c r="B366" t="s">
        <v>8021</v>
      </c>
      <c r="C366" t="s">
        <v>318</v>
      </c>
      <c r="D366">
        <v>672</v>
      </c>
      <c r="E366" s="1">
        <f>(Comuni[[#This Row],[Popolazione2011]]/SUM(D:D))*100</f>
        <v>1.1308761257476361E-3</v>
      </c>
      <c r="F366">
        <f t="shared" si="5"/>
        <v>4363916</v>
      </c>
      <c r="G366" s="1">
        <f>(Comuni[[#This Row],[Popolazione2011]]/Comuni[[#This Row],[TOT POP REGIONE ]])*100</f>
        <v>1.5399013179905389E-2</v>
      </c>
      <c r="H366" t="str">
        <f>IF(Comuni[[#This Row],[Popolazione2011]]&gt;300000,"MAGGIORE","")</f>
        <v/>
      </c>
      <c r="I366" t="str">
        <f>_xlfn.XLOOKUP(Comuni[[#This Row],[Regione]],Ripartizione_geografica[Regione],Ripartizione_geografica[Ripartizione geografica])</f>
        <v>Nord-ovest</v>
      </c>
      <c r="J366">
        <f>_xlfn.XLOOKUP(Comuni[[#This Row],[Regione]],Ripartizione_geografica[Regione],Ripartizione_geografica[Codice Regione])</f>
        <v>1</v>
      </c>
      <c r="K366">
        <f>_xlfn.XLOOKUP(Comuni[[#This Row],[Regione]],Table_0[Regione],Table_0[Totale])</f>
        <v>1792955</v>
      </c>
      <c r="L366">
        <f>_xlfn.XLOOKUP(Comuni[[#This Row],[Regione]],Table_0[Regione],Table_0[Guariti])</f>
        <v>1725727</v>
      </c>
      <c r="M366">
        <f>_xlfn.XLOOKUP(Comuni[[#This Row],[Regione]],Table_0[Regione],Table_0[Deceduti])</f>
        <v>13899</v>
      </c>
      <c r="N366" s="1">
        <f>(Comuni[[#This Row],[Popolazione2011]]/Comuni[[#This Row],[Ammalati TOT]])*100</f>
        <v>3.7480025990613258E-2</v>
      </c>
      <c r="O366">
        <f>_xlfn.XLOOKUP(Comuni[[#This Row],[Regione]],Table_0[Regione],Table_0[TOT AREA])</f>
        <v>6838505</v>
      </c>
      <c r="P366" s="1">
        <f>(Comuni[[#This Row],[Popolazione2011]]/Comuni[[#This Row],[Ammalati AREA]])*100</f>
        <v>9.8267092003296048E-3</v>
      </c>
    </row>
    <row r="367" spans="1:16" x14ac:dyDescent="0.3">
      <c r="A367" t="s">
        <v>371</v>
      </c>
      <c r="B367" t="s">
        <v>8021</v>
      </c>
      <c r="C367" t="s">
        <v>318</v>
      </c>
      <c r="D367">
        <v>4246</v>
      </c>
      <c r="E367" s="1">
        <f>(Comuni[[#This Row],[Popolazione2011]]/SUM(D:D))*100</f>
        <v>7.1453869492923566E-3</v>
      </c>
      <c r="F367">
        <f t="shared" si="5"/>
        <v>4363916</v>
      </c>
      <c r="G367" s="1">
        <f>(Comuni[[#This Row],[Popolazione2011]]/Comuni[[#This Row],[TOT POP REGIONE ]])*100</f>
        <v>9.7297931490890291E-2</v>
      </c>
      <c r="H367" t="str">
        <f>IF(Comuni[[#This Row],[Popolazione2011]]&gt;300000,"MAGGIORE","")</f>
        <v/>
      </c>
      <c r="I367" t="str">
        <f>_xlfn.XLOOKUP(Comuni[[#This Row],[Regione]],Ripartizione_geografica[Regione],Ripartizione_geografica[Ripartizione geografica])</f>
        <v>Nord-ovest</v>
      </c>
      <c r="J367">
        <f>_xlfn.XLOOKUP(Comuni[[#This Row],[Regione]],Ripartizione_geografica[Regione],Ripartizione_geografica[Codice Regione])</f>
        <v>1</v>
      </c>
      <c r="K367">
        <f>_xlfn.XLOOKUP(Comuni[[#This Row],[Regione]],Table_0[Regione],Table_0[Totale])</f>
        <v>1792955</v>
      </c>
      <c r="L367">
        <f>_xlfn.XLOOKUP(Comuni[[#This Row],[Regione]],Table_0[Regione],Table_0[Guariti])</f>
        <v>1725727</v>
      </c>
      <c r="M367">
        <f>_xlfn.XLOOKUP(Comuni[[#This Row],[Regione]],Table_0[Regione],Table_0[Deceduti])</f>
        <v>13899</v>
      </c>
      <c r="N367" s="1">
        <f>(Comuni[[#This Row],[Popolazione2011]]/Comuni[[#This Row],[Ammalati TOT]])*100</f>
        <v>0.23681575945854746</v>
      </c>
      <c r="O367">
        <f>_xlfn.XLOOKUP(Comuni[[#This Row],[Regione]],Table_0[Regione],Table_0[TOT AREA])</f>
        <v>6838505</v>
      </c>
      <c r="P367" s="1">
        <f>(Comuni[[#This Row],[Popolazione2011]]/Comuni[[#This Row],[Ammalati AREA]])*100</f>
        <v>6.2089594143749254E-2</v>
      </c>
    </row>
    <row r="368" spans="1:16" x14ac:dyDescent="0.3">
      <c r="A368" t="s">
        <v>372</v>
      </c>
      <c r="B368" t="s">
        <v>8021</v>
      </c>
      <c r="C368" t="s">
        <v>318</v>
      </c>
      <c r="D368">
        <v>400</v>
      </c>
      <c r="E368" s="1">
        <f>(Comuni[[#This Row],[Popolazione2011]]/SUM(D:D))*100</f>
        <v>6.7314055104025956E-4</v>
      </c>
      <c r="F368">
        <f t="shared" si="5"/>
        <v>4363916</v>
      </c>
      <c r="G368" s="1">
        <f>(Comuni[[#This Row],[Popolazione2011]]/Comuni[[#This Row],[TOT POP REGIONE ]])*100</f>
        <v>9.1660792737532065E-3</v>
      </c>
      <c r="H368" t="str">
        <f>IF(Comuni[[#This Row],[Popolazione2011]]&gt;300000,"MAGGIORE","")</f>
        <v/>
      </c>
      <c r="I368" t="str">
        <f>_xlfn.XLOOKUP(Comuni[[#This Row],[Regione]],Ripartizione_geografica[Regione],Ripartizione_geografica[Ripartizione geografica])</f>
        <v>Nord-ovest</v>
      </c>
      <c r="J368">
        <f>_xlfn.XLOOKUP(Comuni[[#This Row],[Regione]],Ripartizione_geografica[Regione],Ripartizione_geografica[Codice Regione])</f>
        <v>1</v>
      </c>
      <c r="K368">
        <f>_xlfn.XLOOKUP(Comuni[[#This Row],[Regione]],Table_0[Regione],Table_0[Totale])</f>
        <v>1792955</v>
      </c>
      <c r="L368">
        <f>_xlfn.XLOOKUP(Comuni[[#This Row],[Regione]],Table_0[Regione],Table_0[Guariti])</f>
        <v>1725727</v>
      </c>
      <c r="M368">
        <f>_xlfn.XLOOKUP(Comuni[[#This Row],[Regione]],Table_0[Regione],Table_0[Deceduti])</f>
        <v>13899</v>
      </c>
      <c r="N368" s="1">
        <f>(Comuni[[#This Row],[Popolazione2011]]/Comuni[[#This Row],[Ammalati TOT]])*100</f>
        <v>2.2309539280126942E-2</v>
      </c>
      <c r="O368">
        <f>_xlfn.XLOOKUP(Comuni[[#This Row],[Regione]],Table_0[Regione],Table_0[TOT AREA])</f>
        <v>6838505</v>
      </c>
      <c r="P368" s="1">
        <f>(Comuni[[#This Row],[Popolazione2011]]/Comuni[[#This Row],[Ammalati AREA]])*100</f>
        <v>5.8492316668628599E-3</v>
      </c>
    </row>
    <row r="369" spans="1:16" x14ac:dyDescent="0.3">
      <c r="A369" t="s">
        <v>373</v>
      </c>
      <c r="B369" t="s">
        <v>8021</v>
      </c>
      <c r="C369" t="s">
        <v>318</v>
      </c>
      <c r="D369">
        <v>66</v>
      </c>
      <c r="E369" s="1">
        <f>(Comuni[[#This Row],[Popolazione2011]]/SUM(D:D))*100</f>
        <v>1.1106819092164282E-4</v>
      </c>
      <c r="F369">
        <f t="shared" si="5"/>
        <v>4363916</v>
      </c>
      <c r="G369" s="1">
        <f>(Comuni[[#This Row],[Popolazione2011]]/Comuni[[#This Row],[TOT POP REGIONE ]])*100</f>
        <v>1.512403080169279E-3</v>
      </c>
      <c r="H369" t="str">
        <f>IF(Comuni[[#This Row],[Popolazione2011]]&gt;300000,"MAGGIORE","")</f>
        <v/>
      </c>
      <c r="I369" t="str">
        <f>_xlfn.XLOOKUP(Comuni[[#This Row],[Regione]],Ripartizione_geografica[Regione],Ripartizione_geografica[Ripartizione geografica])</f>
        <v>Nord-ovest</v>
      </c>
      <c r="J369">
        <f>_xlfn.XLOOKUP(Comuni[[#This Row],[Regione]],Ripartizione_geografica[Regione],Ripartizione_geografica[Codice Regione])</f>
        <v>1</v>
      </c>
      <c r="K369">
        <f>_xlfn.XLOOKUP(Comuni[[#This Row],[Regione]],Table_0[Regione],Table_0[Totale])</f>
        <v>1792955</v>
      </c>
      <c r="L369">
        <f>_xlfn.XLOOKUP(Comuni[[#This Row],[Regione]],Table_0[Regione],Table_0[Guariti])</f>
        <v>1725727</v>
      </c>
      <c r="M369">
        <f>_xlfn.XLOOKUP(Comuni[[#This Row],[Regione]],Table_0[Regione],Table_0[Deceduti])</f>
        <v>13899</v>
      </c>
      <c r="N369" s="1">
        <f>(Comuni[[#This Row],[Popolazione2011]]/Comuni[[#This Row],[Ammalati TOT]])*100</f>
        <v>3.6810739812209456E-3</v>
      </c>
      <c r="O369">
        <f>_xlfn.XLOOKUP(Comuni[[#This Row],[Regione]],Table_0[Regione],Table_0[TOT AREA])</f>
        <v>6838505</v>
      </c>
      <c r="P369" s="1">
        <f>(Comuni[[#This Row],[Popolazione2011]]/Comuni[[#This Row],[Ammalati AREA]])*100</f>
        <v>9.6512322503237188E-4</v>
      </c>
    </row>
    <row r="370" spans="1:16" x14ac:dyDescent="0.3">
      <c r="A370" t="s">
        <v>374</v>
      </c>
      <c r="B370" t="s">
        <v>8021</v>
      </c>
      <c r="C370" t="s">
        <v>318</v>
      </c>
      <c r="D370">
        <v>137</v>
      </c>
      <c r="E370" s="1">
        <f>(Comuni[[#This Row],[Popolazione2011]]/SUM(D:D))*100</f>
        <v>2.3055063873128891E-4</v>
      </c>
      <c r="F370">
        <f t="shared" si="5"/>
        <v>4363916</v>
      </c>
      <c r="G370" s="1">
        <f>(Comuni[[#This Row],[Popolazione2011]]/Comuni[[#This Row],[TOT POP REGIONE ]])*100</f>
        <v>3.1393821512604729E-3</v>
      </c>
      <c r="H370" t="str">
        <f>IF(Comuni[[#This Row],[Popolazione2011]]&gt;300000,"MAGGIORE","")</f>
        <v/>
      </c>
      <c r="I370" t="str">
        <f>_xlfn.XLOOKUP(Comuni[[#This Row],[Regione]],Ripartizione_geografica[Regione],Ripartizione_geografica[Ripartizione geografica])</f>
        <v>Nord-ovest</v>
      </c>
      <c r="J370">
        <f>_xlfn.XLOOKUP(Comuni[[#This Row],[Regione]],Ripartizione_geografica[Regione],Ripartizione_geografica[Codice Regione])</f>
        <v>1</v>
      </c>
      <c r="K370">
        <f>_xlfn.XLOOKUP(Comuni[[#This Row],[Regione]],Table_0[Regione],Table_0[Totale])</f>
        <v>1792955</v>
      </c>
      <c r="L370">
        <f>_xlfn.XLOOKUP(Comuni[[#This Row],[Regione]],Table_0[Regione],Table_0[Guariti])</f>
        <v>1725727</v>
      </c>
      <c r="M370">
        <f>_xlfn.XLOOKUP(Comuni[[#This Row],[Regione]],Table_0[Regione],Table_0[Deceduti])</f>
        <v>13899</v>
      </c>
      <c r="N370" s="1">
        <f>(Comuni[[#This Row],[Popolazione2011]]/Comuni[[#This Row],[Ammalati TOT]])*100</f>
        <v>7.6410172034434773E-3</v>
      </c>
      <c r="O370">
        <f>_xlfn.XLOOKUP(Comuni[[#This Row],[Regione]],Table_0[Regione],Table_0[TOT AREA])</f>
        <v>6838505</v>
      </c>
      <c r="P370" s="1">
        <f>(Comuni[[#This Row],[Popolazione2011]]/Comuni[[#This Row],[Ammalati AREA]])*100</f>
        <v>2.0033618459005293E-3</v>
      </c>
    </row>
    <row r="371" spans="1:16" x14ac:dyDescent="0.3">
      <c r="A371" t="s">
        <v>375</v>
      </c>
      <c r="B371" t="s">
        <v>8021</v>
      </c>
      <c r="C371" t="s">
        <v>318</v>
      </c>
      <c r="D371">
        <v>469</v>
      </c>
      <c r="E371" s="1">
        <f>(Comuni[[#This Row],[Popolazione2011]]/SUM(D:D))*100</f>
        <v>7.8925729609470433E-4</v>
      </c>
      <c r="F371">
        <f t="shared" si="5"/>
        <v>4363916</v>
      </c>
      <c r="G371" s="1">
        <f>(Comuni[[#This Row],[Popolazione2011]]/Comuni[[#This Row],[TOT POP REGIONE ]])*100</f>
        <v>1.0747227948475635E-2</v>
      </c>
      <c r="H371" t="str">
        <f>IF(Comuni[[#This Row],[Popolazione2011]]&gt;300000,"MAGGIORE","")</f>
        <v/>
      </c>
      <c r="I371" t="str">
        <f>_xlfn.XLOOKUP(Comuni[[#This Row],[Regione]],Ripartizione_geografica[Regione],Ripartizione_geografica[Ripartizione geografica])</f>
        <v>Nord-ovest</v>
      </c>
      <c r="J371">
        <f>_xlfn.XLOOKUP(Comuni[[#This Row],[Regione]],Ripartizione_geografica[Regione],Ripartizione_geografica[Codice Regione])</f>
        <v>1</v>
      </c>
      <c r="K371">
        <f>_xlfn.XLOOKUP(Comuni[[#This Row],[Regione]],Table_0[Regione],Table_0[Totale])</f>
        <v>1792955</v>
      </c>
      <c r="L371">
        <f>_xlfn.XLOOKUP(Comuni[[#This Row],[Regione]],Table_0[Regione],Table_0[Guariti])</f>
        <v>1725727</v>
      </c>
      <c r="M371">
        <f>_xlfn.XLOOKUP(Comuni[[#This Row],[Regione]],Table_0[Regione],Table_0[Deceduti])</f>
        <v>13899</v>
      </c>
      <c r="N371" s="1">
        <f>(Comuni[[#This Row],[Popolazione2011]]/Comuni[[#This Row],[Ammalati TOT]])*100</f>
        <v>2.6157934805948836E-2</v>
      </c>
      <c r="O371">
        <f>_xlfn.XLOOKUP(Comuni[[#This Row],[Regione]],Table_0[Regione],Table_0[TOT AREA])</f>
        <v>6838505</v>
      </c>
      <c r="P371" s="1">
        <f>(Comuni[[#This Row],[Popolazione2011]]/Comuni[[#This Row],[Ammalati AREA]])*100</f>
        <v>6.858224129396703E-3</v>
      </c>
    </row>
    <row r="372" spans="1:16" x14ac:dyDescent="0.3">
      <c r="A372" t="s">
        <v>376</v>
      </c>
      <c r="B372" t="s">
        <v>8021</v>
      </c>
      <c r="C372" t="s">
        <v>318</v>
      </c>
      <c r="D372">
        <v>2465</v>
      </c>
      <c r="E372" s="1">
        <f>(Comuni[[#This Row],[Popolazione2011]]/SUM(D:D))*100</f>
        <v>4.1482286457855998E-3</v>
      </c>
      <c r="F372">
        <f t="shared" si="5"/>
        <v>4363916</v>
      </c>
      <c r="G372" s="1">
        <f>(Comuni[[#This Row],[Popolazione2011]]/Comuni[[#This Row],[TOT POP REGIONE ]])*100</f>
        <v>5.6485963524504135E-2</v>
      </c>
      <c r="H372" t="str">
        <f>IF(Comuni[[#This Row],[Popolazione2011]]&gt;300000,"MAGGIORE","")</f>
        <v/>
      </c>
      <c r="I372" t="str">
        <f>_xlfn.XLOOKUP(Comuni[[#This Row],[Regione]],Ripartizione_geografica[Regione],Ripartizione_geografica[Ripartizione geografica])</f>
        <v>Nord-ovest</v>
      </c>
      <c r="J372">
        <f>_xlfn.XLOOKUP(Comuni[[#This Row],[Regione]],Ripartizione_geografica[Regione],Ripartizione_geografica[Codice Regione])</f>
        <v>1</v>
      </c>
      <c r="K372">
        <f>_xlfn.XLOOKUP(Comuni[[#This Row],[Regione]],Table_0[Regione],Table_0[Totale])</f>
        <v>1792955</v>
      </c>
      <c r="L372">
        <f>_xlfn.XLOOKUP(Comuni[[#This Row],[Regione]],Table_0[Regione],Table_0[Guariti])</f>
        <v>1725727</v>
      </c>
      <c r="M372">
        <f>_xlfn.XLOOKUP(Comuni[[#This Row],[Regione]],Table_0[Regione],Table_0[Deceduti])</f>
        <v>13899</v>
      </c>
      <c r="N372" s="1">
        <f>(Comuni[[#This Row],[Popolazione2011]]/Comuni[[#This Row],[Ammalati TOT]])*100</f>
        <v>0.13748253581378225</v>
      </c>
      <c r="O372">
        <f>_xlfn.XLOOKUP(Comuni[[#This Row],[Regione]],Table_0[Regione],Table_0[TOT AREA])</f>
        <v>6838505</v>
      </c>
      <c r="P372" s="1">
        <f>(Comuni[[#This Row],[Popolazione2011]]/Comuni[[#This Row],[Ammalati AREA]])*100</f>
        <v>3.6045890147042375E-2</v>
      </c>
    </row>
    <row r="373" spans="1:16" x14ac:dyDescent="0.3">
      <c r="A373" t="s">
        <v>377</v>
      </c>
      <c r="B373" t="s">
        <v>8021</v>
      </c>
      <c r="C373" t="s">
        <v>318</v>
      </c>
      <c r="D373">
        <v>580</v>
      </c>
      <c r="E373" s="1">
        <f>(Comuni[[#This Row],[Popolazione2011]]/SUM(D:D))*100</f>
        <v>9.7605379900837644E-4</v>
      </c>
      <c r="F373">
        <f t="shared" si="5"/>
        <v>4363916</v>
      </c>
      <c r="G373" s="1">
        <f>(Comuni[[#This Row],[Popolazione2011]]/Comuni[[#This Row],[TOT POP REGIONE ]])*100</f>
        <v>1.3290814946942151E-2</v>
      </c>
      <c r="H373" t="str">
        <f>IF(Comuni[[#This Row],[Popolazione2011]]&gt;300000,"MAGGIORE","")</f>
        <v/>
      </c>
      <c r="I373" t="str">
        <f>_xlfn.XLOOKUP(Comuni[[#This Row],[Regione]],Ripartizione_geografica[Regione],Ripartizione_geografica[Ripartizione geografica])</f>
        <v>Nord-ovest</v>
      </c>
      <c r="J373">
        <f>_xlfn.XLOOKUP(Comuni[[#This Row],[Regione]],Ripartizione_geografica[Regione],Ripartizione_geografica[Codice Regione])</f>
        <v>1</v>
      </c>
      <c r="K373">
        <f>_xlfn.XLOOKUP(Comuni[[#This Row],[Regione]],Table_0[Regione],Table_0[Totale])</f>
        <v>1792955</v>
      </c>
      <c r="L373">
        <f>_xlfn.XLOOKUP(Comuni[[#This Row],[Regione]],Table_0[Regione],Table_0[Guariti])</f>
        <v>1725727</v>
      </c>
      <c r="M373">
        <f>_xlfn.XLOOKUP(Comuni[[#This Row],[Regione]],Table_0[Regione],Table_0[Deceduti])</f>
        <v>13899</v>
      </c>
      <c r="N373" s="1">
        <f>(Comuni[[#This Row],[Popolazione2011]]/Comuni[[#This Row],[Ammalati TOT]])*100</f>
        <v>3.2348831956184064E-2</v>
      </c>
      <c r="O373">
        <f>_xlfn.XLOOKUP(Comuni[[#This Row],[Regione]],Table_0[Regione],Table_0[TOT AREA])</f>
        <v>6838505</v>
      </c>
      <c r="P373" s="1">
        <f>(Comuni[[#This Row],[Popolazione2011]]/Comuni[[#This Row],[Ammalati AREA]])*100</f>
        <v>8.481385916951148E-3</v>
      </c>
    </row>
    <row r="374" spans="1:16" x14ac:dyDescent="0.3">
      <c r="A374" t="s">
        <v>378</v>
      </c>
      <c r="B374" t="s">
        <v>8021</v>
      </c>
      <c r="C374" t="s">
        <v>318</v>
      </c>
      <c r="D374">
        <v>194</v>
      </c>
      <c r="E374" s="1">
        <f>(Comuni[[#This Row],[Popolazione2011]]/SUM(D:D))*100</f>
        <v>3.2647316725452591E-4</v>
      </c>
      <c r="F374">
        <f t="shared" si="5"/>
        <v>4363916</v>
      </c>
      <c r="G374" s="1">
        <f>(Comuni[[#This Row],[Popolazione2011]]/Comuni[[#This Row],[TOT POP REGIONE ]])*100</f>
        <v>4.4455484477703049E-3</v>
      </c>
      <c r="H374" t="str">
        <f>IF(Comuni[[#This Row],[Popolazione2011]]&gt;300000,"MAGGIORE","")</f>
        <v/>
      </c>
      <c r="I374" t="str">
        <f>_xlfn.XLOOKUP(Comuni[[#This Row],[Regione]],Ripartizione_geografica[Regione],Ripartizione_geografica[Ripartizione geografica])</f>
        <v>Nord-ovest</v>
      </c>
      <c r="J374">
        <f>_xlfn.XLOOKUP(Comuni[[#This Row],[Regione]],Ripartizione_geografica[Regione],Ripartizione_geografica[Codice Regione])</f>
        <v>1</v>
      </c>
      <c r="K374">
        <f>_xlfn.XLOOKUP(Comuni[[#This Row],[Regione]],Table_0[Regione],Table_0[Totale])</f>
        <v>1792955</v>
      </c>
      <c r="L374">
        <f>_xlfn.XLOOKUP(Comuni[[#This Row],[Regione]],Table_0[Regione],Table_0[Guariti])</f>
        <v>1725727</v>
      </c>
      <c r="M374">
        <f>_xlfn.XLOOKUP(Comuni[[#This Row],[Regione]],Table_0[Regione],Table_0[Deceduti])</f>
        <v>13899</v>
      </c>
      <c r="N374" s="1">
        <f>(Comuni[[#This Row],[Popolazione2011]]/Comuni[[#This Row],[Ammalati TOT]])*100</f>
        <v>1.0820126550861566E-2</v>
      </c>
      <c r="O374">
        <f>_xlfn.XLOOKUP(Comuni[[#This Row],[Regione]],Table_0[Regione],Table_0[TOT AREA])</f>
        <v>6838505</v>
      </c>
      <c r="P374" s="1">
        <f>(Comuni[[#This Row],[Popolazione2011]]/Comuni[[#This Row],[Ammalati AREA]])*100</f>
        <v>2.8368773584284872E-3</v>
      </c>
    </row>
    <row r="375" spans="1:16" x14ac:dyDescent="0.3">
      <c r="A375" t="s">
        <v>379</v>
      </c>
      <c r="B375" t="s">
        <v>8021</v>
      </c>
      <c r="C375" t="s">
        <v>318</v>
      </c>
      <c r="D375">
        <v>979</v>
      </c>
      <c r="E375" s="1">
        <f>(Comuni[[#This Row],[Popolazione2011]]/SUM(D:D))*100</f>
        <v>1.6475114986710354E-3</v>
      </c>
      <c r="F375">
        <f t="shared" si="5"/>
        <v>4363916</v>
      </c>
      <c r="G375" s="1">
        <f>(Comuni[[#This Row],[Popolazione2011]]/Comuni[[#This Row],[TOT POP REGIONE ]])*100</f>
        <v>2.2433979022510972E-2</v>
      </c>
      <c r="H375" t="str">
        <f>IF(Comuni[[#This Row],[Popolazione2011]]&gt;300000,"MAGGIORE","")</f>
        <v/>
      </c>
      <c r="I375" t="str">
        <f>_xlfn.XLOOKUP(Comuni[[#This Row],[Regione]],Ripartizione_geografica[Regione],Ripartizione_geografica[Ripartizione geografica])</f>
        <v>Nord-ovest</v>
      </c>
      <c r="J375">
        <f>_xlfn.XLOOKUP(Comuni[[#This Row],[Regione]],Ripartizione_geografica[Regione],Ripartizione_geografica[Codice Regione])</f>
        <v>1</v>
      </c>
      <c r="K375">
        <f>_xlfn.XLOOKUP(Comuni[[#This Row],[Regione]],Table_0[Regione],Table_0[Totale])</f>
        <v>1792955</v>
      </c>
      <c r="L375">
        <f>_xlfn.XLOOKUP(Comuni[[#This Row],[Regione]],Table_0[Regione],Table_0[Guariti])</f>
        <v>1725727</v>
      </c>
      <c r="M375">
        <f>_xlfn.XLOOKUP(Comuni[[#This Row],[Regione]],Table_0[Regione],Table_0[Deceduti])</f>
        <v>13899</v>
      </c>
      <c r="N375" s="1">
        <f>(Comuni[[#This Row],[Popolazione2011]]/Comuni[[#This Row],[Ammalati TOT]])*100</f>
        <v>5.4602597388110685E-2</v>
      </c>
      <c r="O375">
        <f>_xlfn.XLOOKUP(Comuni[[#This Row],[Regione]],Table_0[Regione],Table_0[TOT AREA])</f>
        <v>6838505</v>
      </c>
      <c r="P375" s="1">
        <f>(Comuni[[#This Row],[Popolazione2011]]/Comuni[[#This Row],[Ammalati AREA]])*100</f>
        <v>1.4315994504646847E-2</v>
      </c>
    </row>
    <row r="376" spans="1:16" x14ac:dyDescent="0.3">
      <c r="A376" t="s">
        <v>380</v>
      </c>
      <c r="B376" t="s">
        <v>8021</v>
      </c>
      <c r="C376" t="s">
        <v>318</v>
      </c>
      <c r="D376">
        <v>237</v>
      </c>
      <c r="E376" s="1">
        <f>(Comuni[[#This Row],[Popolazione2011]]/SUM(D:D))*100</f>
        <v>3.988357764913538E-4</v>
      </c>
      <c r="F376">
        <f t="shared" si="5"/>
        <v>4363916</v>
      </c>
      <c r="G376" s="1">
        <f>(Comuni[[#This Row],[Popolazione2011]]/Comuni[[#This Row],[TOT POP REGIONE ]])*100</f>
        <v>5.4309019696987754E-3</v>
      </c>
      <c r="H376" t="str">
        <f>IF(Comuni[[#This Row],[Popolazione2011]]&gt;300000,"MAGGIORE","")</f>
        <v/>
      </c>
      <c r="I376" t="str">
        <f>_xlfn.XLOOKUP(Comuni[[#This Row],[Regione]],Ripartizione_geografica[Regione],Ripartizione_geografica[Ripartizione geografica])</f>
        <v>Nord-ovest</v>
      </c>
      <c r="J376">
        <f>_xlfn.XLOOKUP(Comuni[[#This Row],[Regione]],Ripartizione_geografica[Regione],Ripartizione_geografica[Codice Regione])</f>
        <v>1</v>
      </c>
      <c r="K376">
        <f>_xlfn.XLOOKUP(Comuni[[#This Row],[Regione]],Table_0[Regione],Table_0[Totale])</f>
        <v>1792955</v>
      </c>
      <c r="L376">
        <f>_xlfn.XLOOKUP(Comuni[[#This Row],[Regione]],Table_0[Regione],Table_0[Guariti])</f>
        <v>1725727</v>
      </c>
      <c r="M376">
        <f>_xlfn.XLOOKUP(Comuni[[#This Row],[Regione]],Table_0[Regione],Table_0[Deceduti])</f>
        <v>13899</v>
      </c>
      <c r="N376" s="1">
        <f>(Comuni[[#This Row],[Popolazione2011]]/Comuni[[#This Row],[Ammalati TOT]])*100</f>
        <v>1.3218402023475214E-2</v>
      </c>
      <c r="O376">
        <f>_xlfn.XLOOKUP(Comuni[[#This Row],[Regione]],Table_0[Regione],Table_0[TOT AREA])</f>
        <v>6838505</v>
      </c>
      <c r="P376" s="1">
        <f>(Comuni[[#This Row],[Popolazione2011]]/Comuni[[#This Row],[Ammalati AREA]])*100</f>
        <v>3.4656697626162447E-3</v>
      </c>
    </row>
    <row r="377" spans="1:16" x14ac:dyDescent="0.3">
      <c r="A377" t="s">
        <v>381</v>
      </c>
      <c r="B377" t="s">
        <v>8021</v>
      </c>
      <c r="C377" t="s">
        <v>318</v>
      </c>
      <c r="D377">
        <v>114</v>
      </c>
      <c r="E377" s="1">
        <f>(Comuni[[#This Row],[Popolazione2011]]/SUM(D:D))*100</f>
        <v>1.9184505704647399E-4</v>
      </c>
      <c r="F377">
        <f t="shared" si="5"/>
        <v>4363916</v>
      </c>
      <c r="G377" s="1">
        <f>(Comuni[[#This Row],[Popolazione2011]]/Comuni[[#This Row],[TOT POP REGIONE ]])*100</f>
        <v>2.612332593019664E-3</v>
      </c>
      <c r="H377" t="str">
        <f>IF(Comuni[[#This Row],[Popolazione2011]]&gt;300000,"MAGGIORE","")</f>
        <v/>
      </c>
      <c r="I377" t="str">
        <f>_xlfn.XLOOKUP(Comuni[[#This Row],[Regione]],Ripartizione_geografica[Regione],Ripartizione_geografica[Ripartizione geografica])</f>
        <v>Nord-ovest</v>
      </c>
      <c r="J377">
        <f>_xlfn.XLOOKUP(Comuni[[#This Row],[Regione]],Ripartizione_geografica[Regione],Ripartizione_geografica[Codice Regione])</f>
        <v>1</v>
      </c>
      <c r="K377">
        <f>_xlfn.XLOOKUP(Comuni[[#This Row],[Regione]],Table_0[Regione],Table_0[Totale])</f>
        <v>1792955</v>
      </c>
      <c r="L377">
        <f>_xlfn.XLOOKUP(Comuni[[#This Row],[Regione]],Table_0[Regione],Table_0[Guariti])</f>
        <v>1725727</v>
      </c>
      <c r="M377">
        <f>_xlfn.XLOOKUP(Comuni[[#This Row],[Regione]],Table_0[Regione],Table_0[Deceduti])</f>
        <v>13899</v>
      </c>
      <c r="N377" s="1">
        <f>(Comuni[[#This Row],[Popolazione2011]]/Comuni[[#This Row],[Ammalati TOT]])*100</f>
        <v>6.3582186948361779E-3</v>
      </c>
      <c r="O377">
        <f>_xlfn.XLOOKUP(Comuni[[#This Row],[Regione]],Table_0[Regione],Table_0[TOT AREA])</f>
        <v>6838505</v>
      </c>
      <c r="P377" s="1">
        <f>(Comuni[[#This Row],[Popolazione2011]]/Comuni[[#This Row],[Ammalati AREA]])*100</f>
        <v>1.6670310250559148E-3</v>
      </c>
    </row>
    <row r="378" spans="1:16" x14ac:dyDescent="0.3">
      <c r="A378" t="s">
        <v>382</v>
      </c>
      <c r="B378" t="s">
        <v>8021</v>
      </c>
      <c r="C378" t="s">
        <v>318</v>
      </c>
      <c r="D378">
        <v>4170</v>
      </c>
      <c r="E378" s="1">
        <f>(Comuni[[#This Row],[Popolazione2011]]/SUM(D:D))*100</f>
        <v>7.0174902445947068E-3</v>
      </c>
      <c r="F378">
        <f t="shared" si="5"/>
        <v>4363916</v>
      </c>
      <c r="G378" s="1">
        <f>(Comuni[[#This Row],[Popolazione2011]]/Comuni[[#This Row],[TOT POP REGIONE ]])*100</f>
        <v>9.5556376428877182E-2</v>
      </c>
      <c r="H378" t="str">
        <f>IF(Comuni[[#This Row],[Popolazione2011]]&gt;300000,"MAGGIORE","")</f>
        <v/>
      </c>
      <c r="I378" t="str">
        <f>_xlfn.XLOOKUP(Comuni[[#This Row],[Regione]],Ripartizione_geografica[Regione],Ripartizione_geografica[Ripartizione geografica])</f>
        <v>Nord-ovest</v>
      </c>
      <c r="J378">
        <f>_xlfn.XLOOKUP(Comuni[[#This Row],[Regione]],Ripartizione_geografica[Regione],Ripartizione_geografica[Codice Regione])</f>
        <v>1</v>
      </c>
      <c r="K378">
        <f>_xlfn.XLOOKUP(Comuni[[#This Row],[Regione]],Table_0[Regione],Table_0[Totale])</f>
        <v>1792955</v>
      </c>
      <c r="L378">
        <f>_xlfn.XLOOKUP(Comuni[[#This Row],[Regione]],Table_0[Regione],Table_0[Guariti])</f>
        <v>1725727</v>
      </c>
      <c r="M378">
        <f>_xlfn.XLOOKUP(Comuni[[#This Row],[Regione]],Table_0[Regione],Table_0[Deceduti])</f>
        <v>13899</v>
      </c>
      <c r="N378" s="1">
        <f>(Comuni[[#This Row],[Popolazione2011]]/Comuni[[#This Row],[Ammalati TOT]])*100</f>
        <v>0.23257694699532336</v>
      </c>
      <c r="O378">
        <f>_xlfn.XLOOKUP(Comuni[[#This Row],[Regione]],Table_0[Regione],Table_0[TOT AREA])</f>
        <v>6838505</v>
      </c>
      <c r="P378" s="1">
        <f>(Comuni[[#This Row],[Popolazione2011]]/Comuni[[#This Row],[Ammalati AREA]])*100</f>
        <v>6.0978240127045308E-2</v>
      </c>
    </row>
    <row r="379" spans="1:16" x14ac:dyDescent="0.3">
      <c r="A379" t="s">
        <v>383</v>
      </c>
      <c r="B379" t="s">
        <v>8021</v>
      </c>
      <c r="C379" t="s">
        <v>318</v>
      </c>
      <c r="D379">
        <v>1768</v>
      </c>
      <c r="E379" s="1">
        <f>(Comuni[[#This Row],[Popolazione2011]]/SUM(D:D))*100</f>
        <v>2.9752812355979476E-3</v>
      </c>
      <c r="F379">
        <f t="shared" si="5"/>
        <v>4363916</v>
      </c>
      <c r="G379" s="1">
        <f>(Comuni[[#This Row],[Popolazione2011]]/Comuni[[#This Row],[TOT POP REGIONE ]])*100</f>
        <v>4.0514070389989172E-2</v>
      </c>
      <c r="H379" t="str">
        <f>IF(Comuni[[#This Row],[Popolazione2011]]&gt;300000,"MAGGIORE","")</f>
        <v/>
      </c>
      <c r="I379" t="str">
        <f>_xlfn.XLOOKUP(Comuni[[#This Row],[Regione]],Ripartizione_geografica[Regione],Ripartizione_geografica[Ripartizione geografica])</f>
        <v>Nord-ovest</v>
      </c>
      <c r="J379">
        <f>_xlfn.XLOOKUP(Comuni[[#This Row],[Regione]],Ripartizione_geografica[Regione],Ripartizione_geografica[Codice Regione])</f>
        <v>1</v>
      </c>
      <c r="K379">
        <f>_xlfn.XLOOKUP(Comuni[[#This Row],[Regione]],Table_0[Regione],Table_0[Totale])</f>
        <v>1792955</v>
      </c>
      <c r="L379">
        <f>_xlfn.XLOOKUP(Comuni[[#This Row],[Regione]],Table_0[Regione],Table_0[Guariti])</f>
        <v>1725727</v>
      </c>
      <c r="M379">
        <f>_xlfn.XLOOKUP(Comuni[[#This Row],[Regione]],Table_0[Regione],Table_0[Deceduti])</f>
        <v>13899</v>
      </c>
      <c r="N379" s="1">
        <f>(Comuni[[#This Row],[Popolazione2011]]/Comuni[[#This Row],[Ammalati TOT]])*100</f>
        <v>9.860816361816109E-2</v>
      </c>
      <c r="O379">
        <f>_xlfn.XLOOKUP(Comuni[[#This Row],[Regione]],Table_0[Regione],Table_0[TOT AREA])</f>
        <v>6838505</v>
      </c>
      <c r="P379" s="1">
        <f>(Comuni[[#This Row],[Popolazione2011]]/Comuni[[#This Row],[Ammalati AREA]])*100</f>
        <v>2.5853603967533841E-2</v>
      </c>
    </row>
    <row r="380" spans="1:16" x14ac:dyDescent="0.3">
      <c r="A380" t="s">
        <v>384</v>
      </c>
      <c r="B380" t="s">
        <v>8021</v>
      </c>
      <c r="C380" t="s">
        <v>318</v>
      </c>
      <c r="D380">
        <v>8825</v>
      </c>
      <c r="E380" s="1">
        <f>(Comuni[[#This Row],[Popolazione2011]]/SUM(D:D))*100</f>
        <v>1.4851163407325729E-2</v>
      </c>
      <c r="F380">
        <f t="shared" si="5"/>
        <v>4363916</v>
      </c>
      <c r="G380" s="1">
        <f>(Comuni[[#This Row],[Popolazione2011]]/Comuni[[#This Row],[TOT POP REGIONE ]])*100</f>
        <v>0.20222662397718014</v>
      </c>
      <c r="H380" t="str">
        <f>IF(Comuni[[#This Row],[Popolazione2011]]&gt;300000,"MAGGIORE","")</f>
        <v/>
      </c>
      <c r="I380" t="str">
        <f>_xlfn.XLOOKUP(Comuni[[#This Row],[Regione]],Ripartizione_geografica[Regione],Ripartizione_geografica[Ripartizione geografica])</f>
        <v>Nord-ovest</v>
      </c>
      <c r="J380">
        <f>_xlfn.XLOOKUP(Comuni[[#This Row],[Regione]],Ripartizione_geografica[Regione],Ripartizione_geografica[Codice Regione])</f>
        <v>1</v>
      </c>
      <c r="K380">
        <f>_xlfn.XLOOKUP(Comuni[[#This Row],[Regione]],Table_0[Regione],Table_0[Totale])</f>
        <v>1792955</v>
      </c>
      <c r="L380">
        <f>_xlfn.XLOOKUP(Comuni[[#This Row],[Regione]],Table_0[Regione],Table_0[Guariti])</f>
        <v>1725727</v>
      </c>
      <c r="M380">
        <f>_xlfn.XLOOKUP(Comuni[[#This Row],[Regione]],Table_0[Regione],Table_0[Deceduti])</f>
        <v>13899</v>
      </c>
      <c r="N380" s="1">
        <f>(Comuni[[#This Row],[Popolazione2011]]/Comuni[[#This Row],[Ammalati TOT]])*100</f>
        <v>0.4922042103678006</v>
      </c>
      <c r="O380">
        <f>_xlfn.XLOOKUP(Comuni[[#This Row],[Regione]],Table_0[Regione],Table_0[TOT AREA])</f>
        <v>6838505</v>
      </c>
      <c r="P380" s="1">
        <f>(Comuni[[#This Row],[Popolazione2011]]/Comuni[[#This Row],[Ammalati AREA]])*100</f>
        <v>0.12904867365016184</v>
      </c>
    </row>
    <row r="381" spans="1:16" x14ac:dyDescent="0.3">
      <c r="A381" t="s">
        <v>385</v>
      </c>
      <c r="B381" t="s">
        <v>8021</v>
      </c>
      <c r="C381" t="s">
        <v>318</v>
      </c>
      <c r="D381">
        <v>391</v>
      </c>
      <c r="E381" s="1">
        <f>(Comuni[[#This Row],[Popolazione2011]]/SUM(D:D))*100</f>
        <v>6.5799488864185375E-4</v>
      </c>
      <c r="F381">
        <f t="shared" si="5"/>
        <v>4363916</v>
      </c>
      <c r="G381" s="1">
        <f>(Comuni[[#This Row],[Popolazione2011]]/Comuni[[#This Row],[TOT POP REGIONE ]])*100</f>
        <v>8.9598424900937598E-3</v>
      </c>
      <c r="H381" t="str">
        <f>IF(Comuni[[#This Row],[Popolazione2011]]&gt;300000,"MAGGIORE","")</f>
        <v/>
      </c>
      <c r="I381" t="str">
        <f>_xlfn.XLOOKUP(Comuni[[#This Row],[Regione]],Ripartizione_geografica[Regione],Ripartizione_geografica[Ripartizione geografica])</f>
        <v>Nord-ovest</v>
      </c>
      <c r="J381">
        <f>_xlfn.XLOOKUP(Comuni[[#This Row],[Regione]],Ripartizione_geografica[Regione],Ripartizione_geografica[Codice Regione])</f>
        <v>1</v>
      </c>
      <c r="K381">
        <f>_xlfn.XLOOKUP(Comuni[[#This Row],[Regione]],Table_0[Regione],Table_0[Totale])</f>
        <v>1792955</v>
      </c>
      <c r="L381">
        <f>_xlfn.XLOOKUP(Comuni[[#This Row],[Regione]],Table_0[Regione],Table_0[Guariti])</f>
        <v>1725727</v>
      </c>
      <c r="M381">
        <f>_xlfn.XLOOKUP(Comuni[[#This Row],[Regione]],Table_0[Regione],Table_0[Deceduti])</f>
        <v>13899</v>
      </c>
      <c r="N381" s="1">
        <f>(Comuni[[#This Row],[Popolazione2011]]/Comuni[[#This Row],[Ammalati TOT]])*100</f>
        <v>2.1807574646324084E-2</v>
      </c>
      <c r="O381">
        <f>_xlfn.XLOOKUP(Comuni[[#This Row],[Regione]],Table_0[Regione],Table_0[TOT AREA])</f>
        <v>6838505</v>
      </c>
      <c r="P381" s="1">
        <f>(Comuni[[#This Row],[Popolazione2011]]/Comuni[[#This Row],[Ammalati AREA]])*100</f>
        <v>5.7176239543584454E-3</v>
      </c>
    </row>
    <row r="382" spans="1:16" x14ac:dyDescent="0.3">
      <c r="A382" t="s">
        <v>386</v>
      </c>
      <c r="B382" t="s">
        <v>8021</v>
      </c>
      <c r="C382" t="s">
        <v>318</v>
      </c>
      <c r="D382">
        <v>402</v>
      </c>
      <c r="E382" s="1">
        <f>(Comuni[[#This Row],[Popolazione2011]]/SUM(D:D))*100</f>
        <v>6.7650625379546089E-4</v>
      </c>
      <c r="F382">
        <f t="shared" si="5"/>
        <v>4363916</v>
      </c>
      <c r="G382" s="1">
        <f>(Comuni[[#This Row],[Popolazione2011]]/Comuni[[#This Row],[TOT POP REGIONE ]])*100</f>
        <v>9.2119096701219743E-3</v>
      </c>
      <c r="H382" t="str">
        <f>IF(Comuni[[#This Row],[Popolazione2011]]&gt;300000,"MAGGIORE","")</f>
        <v/>
      </c>
      <c r="I382" t="str">
        <f>_xlfn.XLOOKUP(Comuni[[#This Row],[Regione]],Ripartizione_geografica[Regione],Ripartizione_geografica[Ripartizione geografica])</f>
        <v>Nord-ovest</v>
      </c>
      <c r="J382">
        <f>_xlfn.XLOOKUP(Comuni[[#This Row],[Regione]],Ripartizione_geografica[Regione],Ripartizione_geografica[Codice Regione])</f>
        <v>1</v>
      </c>
      <c r="K382">
        <f>_xlfn.XLOOKUP(Comuni[[#This Row],[Regione]],Table_0[Regione],Table_0[Totale])</f>
        <v>1792955</v>
      </c>
      <c r="L382">
        <f>_xlfn.XLOOKUP(Comuni[[#This Row],[Regione]],Table_0[Regione],Table_0[Guariti])</f>
        <v>1725727</v>
      </c>
      <c r="M382">
        <f>_xlfn.XLOOKUP(Comuni[[#This Row],[Regione]],Table_0[Regione],Table_0[Deceduti])</f>
        <v>13899</v>
      </c>
      <c r="N382" s="1">
        <f>(Comuni[[#This Row],[Popolazione2011]]/Comuni[[#This Row],[Ammalati TOT]])*100</f>
        <v>2.2421086976527574E-2</v>
      </c>
      <c r="O382">
        <f>_xlfn.XLOOKUP(Comuni[[#This Row],[Regione]],Table_0[Regione],Table_0[TOT AREA])</f>
        <v>6838505</v>
      </c>
      <c r="P382" s="1">
        <f>(Comuni[[#This Row],[Popolazione2011]]/Comuni[[#This Row],[Ammalati AREA]])*100</f>
        <v>5.8784778251971745E-3</v>
      </c>
    </row>
    <row r="383" spans="1:16" x14ac:dyDescent="0.3">
      <c r="A383" t="s">
        <v>387</v>
      </c>
      <c r="B383" t="s">
        <v>8021</v>
      </c>
      <c r="C383" t="s">
        <v>318</v>
      </c>
      <c r="D383">
        <v>5141</v>
      </c>
      <c r="E383" s="1">
        <f>(Comuni[[#This Row],[Popolazione2011]]/SUM(D:D))*100</f>
        <v>8.651538932244936E-3</v>
      </c>
      <c r="F383">
        <f t="shared" si="5"/>
        <v>4363916</v>
      </c>
      <c r="G383" s="1">
        <f>(Comuni[[#This Row],[Popolazione2011]]/Comuni[[#This Row],[TOT POP REGIONE ]])*100</f>
        <v>0.1178070338659131</v>
      </c>
      <c r="H383" t="str">
        <f>IF(Comuni[[#This Row],[Popolazione2011]]&gt;300000,"MAGGIORE","")</f>
        <v/>
      </c>
      <c r="I383" t="str">
        <f>_xlfn.XLOOKUP(Comuni[[#This Row],[Regione]],Ripartizione_geografica[Regione],Ripartizione_geografica[Ripartizione geografica])</f>
        <v>Nord-ovest</v>
      </c>
      <c r="J383">
        <f>_xlfn.XLOOKUP(Comuni[[#This Row],[Regione]],Ripartizione_geografica[Regione],Ripartizione_geografica[Codice Regione])</f>
        <v>1</v>
      </c>
      <c r="K383">
        <f>_xlfn.XLOOKUP(Comuni[[#This Row],[Regione]],Table_0[Regione],Table_0[Totale])</f>
        <v>1792955</v>
      </c>
      <c r="L383">
        <f>_xlfn.XLOOKUP(Comuni[[#This Row],[Regione]],Table_0[Regione],Table_0[Guariti])</f>
        <v>1725727</v>
      </c>
      <c r="M383">
        <f>_xlfn.XLOOKUP(Comuni[[#This Row],[Regione]],Table_0[Regione],Table_0[Deceduti])</f>
        <v>13899</v>
      </c>
      <c r="N383" s="1">
        <f>(Comuni[[#This Row],[Popolazione2011]]/Comuni[[#This Row],[Ammalati TOT]])*100</f>
        <v>0.28673335359783153</v>
      </c>
      <c r="O383">
        <f>_xlfn.XLOOKUP(Comuni[[#This Row],[Regione]],Table_0[Regione],Table_0[TOT AREA])</f>
        <v>6838505</v>
      </c>
      <c r="P383" s="1">
        <f>(Comuni[[#This Row],[Popolazione2011]]/Comuni[[#This Row],[Ammalati AREA]])*100</f>
        <v>7.5177249998354914E-2</v>
      </c>
    </row>
    <row r="384" spans="1:16" x14ac:dyDescent="0.3">
      <c r="A384" t="s">
        <v>388</v>
      </c>
      <c r="B384" t="s">
        <v>8021</v>
      </c>
      <c r="C384" t="s">
        <v>318</v>
      </c>
      <c r="D384">
        <v>1258</v>
      </c>
      <c r="E384" s="1">
        <f>(Comuni[[#This Row],[Popolazione2011]]/SUM(D:D))*100</f>
        <v>2.1170270330216163E-3</v>
      </c>
      <c r="F384">
        <f t="shared" si="5"/>
        <v>4363916</v>
      </c>
      <c r="G384" s="1">
        <f>(Comuni[[#This Row],[Popolazione2011]]/Comuni[[#This Row],[TOT POP REGIONE ]])*100</f>
        <v>2.8827319315953837E-2</v>
      </c>
      <c r="H384" t="str">
        <f>IF(Comuni[[#This Row],[Popolazione2011]]&gt;300000,"MAGGIORE","")</f>
        <v/>
      </c>
      <c r="I384" t="str">
        <f>_xlfn.XLOOKUP(Comuni[[#This Row],[Regione]],Ripartizione_geografica[Regione],Ripartizione_geografica[Ripartizione geografica])</f>
        <v>Nord-ovest</v>
      </c>
      <c r="J384">
        <f>_xlfn.XLOOKUP(Comuni[[#This Row],[Regione]],Ripartizione_geografica[Regione],Ripartizione_geografica[Codice Regione])</f>
        <v>1</v>
      </c>
      <c r="K384">
        <f>_xlfn.XLOOKUP(Comuni[[#This Row],[Regione]],Table_0[Regione],Table_0[Totale])</f>
        <v>1792955</v>
      </c>
      <c r="L384">
        <f>_xlfn.XLOOKUP(Comuni[[#This Row],[Regione]],Table_0[Regione],Table_0[Guariti])</f>
        <v>1725727</v>
      </c>
      <c r="M384">
        <f>_xlfn.XLOOKUP(Comuni[[#This Row],[Regione]],Table_0[Regione],Table_0[Deceduti])</f>
        <v>13899</v>
      </c>
      <c r="N384" s="1">
        <f>(Comuni[[#This Row],[Popolazione2011]]/Comuni[[#This Row],[Ammalati TOT]])*100</f>
        <v>7.0163501035999234E-2</v>
      </c>
      <c r="O384">
        <f>_xlfn.XLOOKUP(Comuni[[#This Row],[Regione]],Table_0[Regione],Table_0[TOT AREA])</f>
        <v>6838505</v>
      </c>
      <c r="P384" s="1">
        <f>(Comuni[[#This Row],[Popolazione2011]]/Comuni[[#This Row],[Ammalati AREA]])*100</f>
        <v>1.8395833592283691E-2</v>
      </c>
    </row>
    <row r="385" spans="1:16" x14ac:dyDescent="0.3">
      <c r="A385" t="s">
        <v>389</v>
      </c>
      <c r="B385" t="s">
        <v>8021</v>
      </c>
      <c r="C385" t="s">
        <v>318</v>
      </c>
      <c r="D385">
        <v>709</v>
      </c>
      <c r="E385" s="1">
        <f>(Comuni[[#This Row],[Popolazione2011]]/SUM(D:D))*100</f>
        <v>1.1931416267188602E-3</v>
      </c>
      <c r="F385">
        <f t="shared" si="5"/>
        <v>4363916</v>
      </c>
      <c r="G385" s="1">
        <f>(Comuni[[#This Row],[Popolazione2011]]/Comuni[[#This Row],[TOT POP REGIONE ]])*100</f>
        <v>1.6246875512727559E-2</v>
      </c>
      <c r="H385" t="str">
        <f>IF(Comuni[[#This Row],[Popolazione2011]]&gt;300000,"MAGGIORE","")</f>
        <v/>
      </c>
      <c r="I385" t="str">
        <f>_xlfn.XLOOKUP(Comuni[[#This Row],[Regione]],Ripartizione_geografica[Regione],Ripartizione_geografica[Ripartizione geografica])</f>
        <v>Nord-ovest</v>
      </c>
      <c r="J385">
        <f>_xlfn.XLOOKUP(Comuni[[#This Row],[Regione]],Ripartizione_geografica[Regione],Ripartizione_geografica[Codice Regione])</f>
        <v>1</v>
      </c>
      <c r="K385">
        <f>_xlfn.XLOOKUP(Comuni[[#This Row],[Regione]],Table_0[Regione],Table_0[Totale])</f>
        <v>1792955</v>
      </c>
      <c r="L385">
        <f>_xlfn.XLOOKUP(Comuni[[#This Row],[Regione]],Table_0[Regione],Table_0[Guariti])</f>
        <v>1725727</v>
      </c>
      <c r="M385">
        <f>_xlfn.XLOOKUP(Comuni[[#This Row],[Regione]],Table_0[Regione],Table_0[Deceduti])</f>
        <v>13899</v>
      </c>
      <c r="N385" s="1">
        <f>(Comuni[[#This Row],[Popolazione2011]]/Comuni[[#This Row],[Ammalati TOT]])*100</f>
        <v>3.9543658374025001E-2</v>
      </c>
      <c r="O385">
        <f>_xlfn.XLOOKUP(Comuni[[#This Row],[Regione]],Table_0[Regione],Table_0[TOT AREA])</f>
        <v>6838505</v>
      </c>
      <c r="P385" s="1">
        <f>(Comuni[[#This Row],[Popolazione2011]]/Comuni[[#This Row],[Ammalati AREA]])*100</f>
        <v>1.0367763129514419E-2</v>
      </c>
    </row>
    <row r="386" spans="1:16" x14ac:dyDescent="0.3">
      <c r="A386" t="s">
        <v>390</v>
      </c>
      <c r="B386" t="s">
        <v>8021</v>
      </c>
      <c r="C386" t="s">
        <v>318</v>
      </c>
      <c r="D386">
        <v>7437</v>
      </c>
      <c r="E386" s="1">
        <f>(Comuni[[#This Row],[Popolazione2011]]/SUM(D:D))*100</f>
        <v>1.2515365695216026E-2</v>
      </c>
      <c r="F386">
        <f t="shared" ref="F386:F449" si="6">SUMIFS(D:D,B:B,B386)</f>
        <v>4363916</v>
      </c>
      <c r="G386" s="1">
        <f>(Comuni[[#This Row],[Popolazione2011]]/Comuni[[#This Row],[TOT POP REGIONE ]])*100</f>
        <v>0.1704203288972565</v>
      </c>
      <c r="H386" t="str">
        <f>IF(Comuni[[#This Row],[Popolazione2011]]&gt;300000,"MAGGIORE","")</f>
        <v/>
      </c>
      <c r="I386" t="str">
        <f>_xlfn.XLOOKUP(Comuni[[#This Row],[Regione]],Ripartizione_geografica[Regione],Ripartizione_geografica[Ripartizione geografica])</f>
        <v>Nord-ovest</v>
      </c>
      <c r="J386">
        <f>_xlfn.XLOOKUP(Comuni[[#This Row],[Regione]],Ripartizione_geografica[Regione],Ripartizione_geografica[Codice Regione])</f>
        <v>1</v>
      </c>
      <c r="K386">
        <f>_xlfn.XLOOKUP(Comuni[[#This Row],[Regione]],Table_0[Regione],Table_0[Totale])</f>
        <v>1792955</v>
      </c>
      <c r="L386">
        <f>_xlfn.XLOOKUP(Comuni[[#This Row],[Regione]],Table_0[Regione],Table_0[Guariti])</f>
        <v>1725727</v>
      </c>
      <c r="M386">
        <f>_xlfn.XLOOKUP(Comuni[[#This Row],[Regione]],Table_0[Regione],Table_0[Deceduti])</f>
        <v>13899</v>
      </c>
      <c r="N386" s="1">
        <f>(Comuni[[#This Row],[Popolazione2011]]/Comuni[[#This Row],[Ammalati TOT]])*100</f>
        <v>0.41479010906576019</v>
      </c>
      <c r="O386">
        <f>_xlfn.XLOOKUP(Comuni[[#This Row],[Regione]],Table_0[Regione],Table_0[TOT AREA])</f>
        <v>6838505</v>
      </c>
      <c r="P386" s="1">
        <f>(Comuni[[#This Row],[Popolazione2011]]/Comuni[[#This Row],[Ammalati AREA]])*100</f>
        <v>0.1087518397661477</v>
      </c>
    </row>
    <row r="387" spans="1:16" x14ac:dyDescent="0.3">
      <c r="A387" t="s">
        <v>391</v>
      </c>
      <c r="B387" t="s">
        <v>8021</v>
      </c>
      <c r="C387" t="s">
        <v>318</v>
      </c>
      <c r="D387">
        <v>3558</v>
      </c>
      <c r="E387" s="1">
        <f>(Comuni[[#This Row],[Popolazione2011]]/SUM(D:D))*100</f>
        <v>5.9875852015031095E-3</v>
      </c>
      <c r="F387">
        <f t="shared" si="6"/>
        <v>4363916</v>
      </c>
      <c r="G387" s="1">
        <f>(Comuni[[#This Row],[Popolazione2011]]/Comuni[[#This Row],[TOT POP REGIONE ]])*100</f>
        <v>8.1532275140034777E-2</v>
      </c>
      <c r="H387" t="str">
        <f>IF(Comuni[[#This Row],[Popolazione2011]]&gt;300000,"MAGGIORE","")</f>
        <v/>
      </c>
      <c r="I387" t="str">
        <f>_xlfn.XLOOKUP(Comuni[[#This Row],[Regione]],Ripartizione_geografica[Regione],Ripartizione_geografica[Ripartizione geografica])</f>
        <v>Nord-ovest</v>
      </c>
      <c r="J387">
        <f>_xlfn.XLOOKUP(Comuni[[#This Row],[Regione]],Ripartizione_geografica[Regione],Ripartizione_geografica[Codice Regione])</f>
        <v>1</v>
      </c>
      <c r="K387">
        <f>_xlfn.XLOOKUP(Comuni[[#This Row],[Regione]],Table_0[Regione],Table_0[Totale])</f>
        <v>1792955</v>
      </c>
      <c r="L387">
        <f>_xlfn.XLOOKUP(Comuni[[#This Row],[Regione]],Table_0[Regione],Table_0[Guariti])</f>
        <v>1725727</v>
      </c>
      <c r="M387">
        <f>_xlfn.XLOOKUP(Comuni[[#This Row],[Regione]],Table_0[Regione],Table_0[Deceduti])</f>
        <v>13899</v>
      </c>
      <c r="N387" s="1">
        <f>(Comuni[[#This Row],[Popolazione2011]]/Comuni[[#This Row],[Ammalati TOT]])*100</f>
        <v>0.19844335189672913</v>
      </c>
      <c r="O387">
        <f>_xlfn.XLOOKUP(Comuni[[#This Row],[Regione]],Table_0[Regione],Table_0[TOT AREA])</f>
        <v>6838505</v>
      </c>
      <c r="P387" s="1">
        <f>(Comuni[[#This Row],[Popolazione2011]]/Comuni[[#This Row],[Ammalati AREA]])*100</f>
        <v>5.2028915676745141E-2</v>
      </c>
    </row>
    <row r="388" spans="1:16" x14ac:dyDescent="0.3">
      <c r="A388" t="s">
        <v>392</v>
      </c>
      <c r="B388" t="s">
        <v>8021</v>
      </c>
      <c r="C388" t="s">
        <v>318</v>
      </c>
      <c r="D388">
        <v>2117</v>
      </c>
      <c r="E388" s="1">
        <f>(Comuni[[#This Row],[Popolazione2011]]/SUM(D:D))*100</f>
        <v>3.5625963663805742E-3</v>
      </c>
      <c r="F388">
        <f t="shared" si="6"/>
        <v>4363916</v>
      </c>
      <c r="G388" s="1">
        <f>(Comuni[[#This Row],[Popolazione2011]]/Comuni[[#This Row],[TOT POP REGIONE ]])*100</f>
        <v>4.8511474556338849E-2</v>
      </c>
      <c r="H388" t="str">
        <f>IF(Comuni[[#This Row],[Popolazione2011]]&gt;300000,"MAGGIORE","")</f>
        <v/>
      </c>
      <c r="I388" t="str">
        <f>_xlfn.XLOOKUP(Comuni[[#This Row],[Regione]],Ripartizione_geografica[Regione],Ripartizione_geografica[Ripartizione geografica])</f>
        <v>Nord-ovest</v>
      </c>
      <c r="J388">
        <f>_xlfn.XLOOKUP(Comuni[[#This Row],[Regione]],Ripartizione_geografica[Regione],Ripartizione_geografica[Codice Regione])</f>
        <v>1</v>
      </c>
      <c r="K388">
        <f>_xlfn.XLOOKUP(Comuni[[#This Row],[Regione]],Table_0[Regione],Table_0[Totale])</f>
        <v>1792955</v>
      </c>
      <c r="L388">
        <f>_xlfn.XLOOKUP(Comuni[[#This Row],[Regione]],Table_0[Regione],Table_0[Guariti])</f>
        <v>1725727</v>
      </c>
      <c r="M388">
        <f>_xlfn.XLOOKUP(Comuni[[#This Row],[Regione]],Table_0[Regione],Table_0[Deceduti])</f>
        <v>13899</v>
      </c>
      <c r="N388" s="1">
        <f>(Comuni[[#This Row],[Popolazione2011]]/Comuni[[#This Row],[Ammalati TOT]])*100</f>
        <v>0.11807323664007184</v>
      </c>
      <c r="O388">
        <f>_xlfn.XLOOKUP(Comuni[[#This Row],[Regione]],Table_0[Regione],Table_0[TOT AREA])</f>
        <v>6838505</v>
      </c>
      <c r="P388" s="1">
        <f>(Comuni[[#This Row],[Popolazione2011]]/Comuni[[#This Row],[Ammalati AREA]])*100</f>
        <v>3.0957058596871687E-2</v>
      </c>
    </row>
    <row r="389" spans="1:16" x14ac:dyDescent="0.3">
      <c r="A389" t="s">
        <v>393</v>
      </c>
      <c r="B389" t="s">
        <v>8021</v>
      </c>
      <c r="C389" t="s">
        <v>318</v>
      </c>
      <c r="D389">
        <v>7542</v>
      </c>
      <c r="E389" s="1">
        <f>(Comuni[[#This Row],[Popolazione2011]]/SUM(D:D))*100</f>
        <v>1.2692065089864096E-2</v>
      </c>
      <c r="F389">
        <f t="shared" si="6"/>
        <v>4363916</v>
      </c>
      <c r="G389" s="1">
        <f>(Comuni[[#This Row],[Popolazione2011]]/Comuni[[#This Row],[TOT POP REGIONE ]])*100</f>
        <v>0.17282642470661672</v>
      </c>
      <c r="H389" t="str">
        <f>IF(Comuni[[#This Row],[Popolazione2011]]&gt;300000,"MAGGIORE","")</f>
        <v/>
      </c>
      <c r="I389" t="str">
        <f>_xlfn.XLOOKUP(Comuni[[#This Row],[Regione]],Ripartizione_geografica[Regione],Ripartizione_geografica[Ripartizione geografica])</f>
        <v>Nord-ovest</v>
      </c>
      <c r="J389">
        <f>_xlfn.XLOOKUP(Comuni[[#This Row],[Regione]],Ripartizione_geografica[Regione],Ripartizione_geografica[Codice Regione])</f>
        <v>1</v>
      </c>
      <c r="K389">
        <f>_xlfn.XLOOKUP(Comuni[[#This Row],[Regione]],Table_0[Regione],Table_0[Totale])</f>
        <v>1792955</v>
      </c>
      <c r="L389">
        <f>_xlfn.XLOOKUP(Comuni[[#This Row],[Regione]],Table_0[Regione],Table_0[Guariti])</f>
        <v>1725727</v>
      </c>
      <c r="M389">
        <f>_xlfn.XLOOKUP(Comuni[[#This Row],[Regione]],Table_0[Regione],Table_0[Deceduti])</f>
        <v>13899</v>
      </c>
      <c r="N389" s="1">
        <f>(Comuni[[#This Row],[Popolazione2011]]/Comuni[[#This Row],[Ammalati TOT]])*100</f>
        <v>0.42064636312679354</v>
      </c>
      <c r="O389">
        <f>_xlfn.XLOOKUP(Comuni[[#This Row],[Regione]],Table_0[Regione],Table_0[TOT AREA])</f>
        <v>6838505</v>
      </c>
      <c r="P389" s="1">
        <f>(Comuni[[#This Row],[Popolazione2011]]/Comuni[[#This Row],[Ammalati AREA]])*100</f>
        <v>0.11028726307869922</v>
      </c>
    </row>
    <row r="390" spans="1:16" x14ac:dyDescent="0.3">
      <c r="A390" t="s">
        <v>394</v>
      </c>
      <c r="B390" t="s">
        <v>8021</v>
      </c>
      <c r="C390" t="s">
        <v>318</v>
      </c>
      <c r="D390">
        <v>46308</v>
      </c>
      <c r="E390" s="1">
        <f>(Comuni[[#This Row],[Popolazione2011]]/SUM(D:D))*100</f>
        <v>7.7929481593930858E-2</v>
      </c>
      <c r="F390">
        <f t="shared" si="6"/>
        <v>4363916</v>
      </c>
      <c r="G390" s="1">
        <f>(Comuni[[#This Row],[Popolazione2011]]/Comuni[[#This Row],[TOT POP REGIONE ]])*100</f>
        <v>1.0611569975224089</v>
      </c>
      <c r="H390" t="str">
        <f>IF(Comuni[[#This Row],[Popolazione2011]]&gt;300000,"MAGGIORE","")</f>
        <v/>
      </c>
      <c r="I390" t="str">
        <f>_xlfn.XLOOKUP(Comuni[[#This Row],[Regione]],Ripartizione_geografica[Regione],Ripartizione_geografica[Ripartizione geografica])</f>
        <v>Nord-ovest</v>
      </c>
      <c r="J390">
        <f>_xlfn.XLOOKUP(Comuni[[#This Row],[Regione]],Ripartizione_geografica[Regione],Ripartizione_geografica[Codice Regione])</f>
        <v>1</v>
      </c>
      <c r="K390">
        <f>_xlfn.XLOOKUP(Comuni[[#This Row],[Regione]],Table_0[Regione],Table_0[Totale])</f>
        <v>1792955</v>
      </c>
      <c r="L390">
        <f>_xlfn.XLOOKUP(Comuni[[#This Row],[Regione]],Table_0[Regione],Table_0[Guariti])</f>
        <v>1725727</v>
      </c>
      <c r="M390">
        <f>_xlfn.XLOOKUP(Comuni[[#This Row],[Regione]],Table_0[Regione],Table_0[Deceduti])</f>
        <v>13899</v>
      </c>
      <c r="N390" s="1">
        <f>(Comuni[[#This Row],[Popolazione2011]]/Comuni[[#This Row],[Ammalati TOT]])*100</f>
        <v>2.5827753624602963</v>
      </c>
      <c r="O390">
        <f>_xlfn.XLOOKUP(Comuni[[#This Row],[Regione]],Table_0[Regione],Table_0[TOT AREA])</f>
        <v>6838505</v>
      </c>
      <c r="P390" s="1">
        <f>(Comuni[[#This Row],[Popolazione2011]]/Comuni[[#This Row],[Ammalati AREA]])*100</f>
        <v>0.67716555007271317</v>
      </c>
    </row>
    <row r="391" spans="1:16" x14ac:dyDescent="0.3">
      <c r="A391" t="s">
        <v>395</v>
      </c>
      <c r="B391" t="s">
        <v>8021</v>
      </c>
      <c r="C391" t="s">
        <v>318</v>
      </c>
      <c r="D391">
        <v>465</v>
      </c>
      <c r="E391" s="1">
        <f>(Comuni[[#This Row],[Popolazione2011]]/SUM(D:D))*100</f>
        <v>7.825258905843019E-4</v>
      </c>
      <c r="F391">
        <f t="shared" si="6"/>
        <v>4363916</v>
      </c>
      <c r="G391" s="1">
        <f>(Comuni[[#This Row],[Popolazione2011]]/Comuni[[#This Row],[TOT POP REGIONE ]])*100</f>
        <v>1.0655567155738104E-2</v>
      </c>
      <c r="H391" t="str">
        <f>IF(Comuni[[#This Row],[Popolazione2011]]&gt;300000,"MAGGIORE","")</f>
        <v/>
      </c>
      <c r="I391" t="str">
        <f>_xlfn.XLOOKUP(Comuni[[#This Row],[Regione]],Ripartizione_geografica[Regione],Ripartizione_geografica[Ripartizione geografica])</f>
        <v>Nord-ovest</v>
      </c>
      <c r="J391">
        <f>_xlfn.XLOOKUP(Comuni[[#This Row],[Regione]],Ripartizione_geografica[Regione],Ripartizione_geografica[Codice Regione])</f>
        <v>1</v>
      </c>
      <c r="K391">
        <f>_xlfn.XLOOKUP(Comuni[[#This Row],[Regione]],Table_0[Regione],Table_0[Totale])</f>
        <v>1792955</v>
      </c>
      <c r="L391">
        <f>_xlfn.XLOOKUP(Comuni[[#This Row],[Regione]],Table_0[Regione],Table_0[Guariti])</f>
        <v>1725727</v>
      </c>
      <c r="M391">
        <f>_xlfn.XLOOKUP(Comuni[[#This Row],[Regione]],Table_0[Regione],Table_0[Deceduti])</f>
        <v>13899</v>
      </c>
      <c r="N391" s="1">
        <f>(Comuni[[#This Row],[Popolazione2011]]/Comuni[[#This Row],[Ammalati TOT]])*100</f>
        <v>2.5934839413147566E-2</v>
      </c>
      <c r="O391">
        <f>_xlfn.XLOOKUP(Comuni[[#This Row],[Regione]],Table_0[Regione],Table_0[TOT AREA])</f>
        <v>6838505</v>
      </c>
      <c r="P391" s="1">
        <f>(Comuni[[#This Row],[Popolazione2011]]/Comuni[[#This Row],[Ammalati AREA]])*100</f>
        <v>6.7997318127280739E-3</v>
      </c>
    </row>
    <row r="392" spans="1:16" x14ac:dyDescent="0.3">
      <c r="A392" t="s">
        <v>396</v>
      </c>
      <c r="B392" t="s">
        <v>8021</v>
      </c>
      <c r="C392" t="s">
        <v>318</v>
      </c>
      <c r="D392">
        <v>1618</v>
      </c>
      <c r="E392" s="1">
        <f>(Comuni[[#This Row],[Popolazione2011]]/SUM(D:D))*100</f>
        <v>2.7228535289578501E-3</v>
      </c>
      <c r="F392">
        <f t="shared" si="6"/>
        <v>4363916</v>
      </c>
      <c r="G392" s="1">
        <f>(Comuni[[#This Row],[Popolazione2011]]/Comuni[[#This Row],[TOT POP REGIONE ]])*100</f>
        <v>3.7076790662331723E-2</v>
      </c>
      <c r="H392" t="str">
        <f>IF(Comuni[[#This Row],[Popolazione2011]]&gt;300000,"MAGGIORE","")</f>
        <v/>
      </c>
      <c r="I392" t="str">
        <f>_xlfn.XLOOKUP(Comuni[[#This Row],[Regione]],Ripartizione_geografica[Regione],Ripartizione_geografica[Ripartizione geografica])</f>
        <v>Nord-ovest</v>
      </c>
      <c r="J392">
        <f>_xlfn.XLOOKUP(Comuni[[#This Row],[Regione]],Ripartizione_geografica[Regione],Ripartizione_geografica[Codice Regione])</f>
        <v>1</v>
      </c>
      <c r="K392">
        <f>_xlfn.XLOOKUP(Comuni[[#This Row],[Regione]],Table_0[Regione],Table_0[Totale])</f>
        <v>1792955</v>
      </c>
      <c r="L392">
        <f>_xlfn.XLOOKUP(Comuni[[#This Row],[Regione]],Table_0[Regione],Table_0[Guariti])</f>
        <v>1725727</v>
      </c>
      <c r="M392">
        <f>_xlfn.XLOOKUP(Comuni[[#This Row],[Regione]],Table_0[Regione],Table_0[Deceduti])</f>
        <v>13899</v>
      </c>
      <c r="N392" s="1">
        <f>(Comuni[[#This Row],[Popolazione2011]]/Comuni[[#This Row],[Ammalati TOT]])*100</f>
        <v>9.0242086388113471E-2</v>
      </c>
      <c r="O392">
        <f>_xlfn.XLOOKUP(Comuni[[#This Row],[Regione]],Table_0[Regione],Table_0[TOT AREA])</f>
        <v>6838505</v>
      </c>
      <c r="P392" s="1">
        <f>(Comuni[[#This Row],[Popolazione2011]]/Comuni[[#This Row],[Ammalati AREA]])*100</f>
        <v>2.3660142092460267E-2</v>
      </c>
    </row>
    <row r="393" spans="1:16" x14ac:dyDescent="0.3">
      <c r="A393" t="s">
        <v>397</v>
      </c>
      <c r="B393" t="s">
        <v>8021</v>
      </c>
      <c r="C393" t="s">
        <v>318</v>
      </c>
      <c r="D393">
        <v>162</v>
      </c>
      <c r="E393" s="1">
        <f>(Comuni[[#This Row],[Popolazione2011]]/SUM(D:D))*100</f>
        <v>2.7262192317130515E-4</v>
      </c>
      <c r="F393">
        <f t="shared" si="6"/>
        <v>4363916</v>
      </c>
      <c r="G393" s="1">
        <f>(Comuni[[#This Row],[Popolazione2011]]/Comuni[[#This Row],[TOT POP REGIONE ]])*100</f>
        <v>3.7122621058700489E-3</v>
      </c>
      <c r="H393" t="str">
        <f>IF(Comuni[[#This Row],[Popolazione2011]]&gt;300000,"MAGGIORE","")</f>
        <v/>
      </c>
      <c r="I393" t="str">
        <f>_xlfn.XLOOKUP(Comuni[[#This Row],[Regione]],Ripartizione_geografica[Regione],Ripartizione_geografica[Ripartizione geografica])</f>
        <v>Nord-ovest</v>
      </c>
      <c r="J393">
        <f>_xlfn.XLOOKUP(Comuni[[#This Row],[Regione]],Ripartizione_geografica[Regione],Ripartizione_geografica[Codice Regione])</f>
        <v>1</v>
      </c>
      <c r="K393">
        <f>_xlfn.XLOOKUP(Comuni[[#This Row],[Regione]],Table_0[Regione],Table_0[Totale])</f>
        <v>1792955</v>
      </c>
      <c r="L393">
        <f>_xlfn.XLOOKUP(Comuni[[#This Row],[Regione]],Table_0[Regione],Table_0[Guariti])</f>
        <v>1725727</v>
      </c>
      <c r="M393">
        <f>_xlfn.XLOOKUP(Comuni[[#This Row],[Regione]],Table_0[Regione],Table_0[Deceduti])</f>
        <v>13899</v>
      </c>
      <c r="N393" s="1">
        <f>(Comuni[[#This Row],[Popolazione2011]]/Comuni[[#This Row],[Ammalati TOT]])*100</f>
        <v>9.035363408451411E-3</v>
      </c>
      <c r="O393">
        <f>_xlfn.XLOOKUP(Comuni[[#This Row],[Regione]],Table_0[Regione],Table_0[TOT AREA])</f>
        <v>6838505</v>
      </c>
      <c r="P393" s="1">
        <f>(Comuni[[#This Row],[Popolazione2011]]/Comuni[[#This Row],[Ammalati AREA]])*100</f>
        <v>2.368938825079458E-3</v>
      </c>
    </row>
    <row r="394" spans="1:16" x14ac:dyDescent="0.3">
      <c r="A394" t="s">
        <v>398</v>
      </c>
      <c r="B394" t="s">
        <v>8021</v>
      </c>
      <c r="C394" t="s">
        <v>318</v>
      </c>
      <c r="D394">
        <v>190</v>
      </c>
      <c r="E394" s="1">
        <f>(Comuni[[#This Row],[Popolazione2011]]/SUM(D:D))*100</f>
        <v>3.1974176174412336E-4</v>
      </c>
      <c r="F394">
        <f t="shared" si="6"/>
        <v>4363916</v>
      </c>
      <c r="G394" s="1">
        <f>(Comuni[[#This Row],[Popolazione2011]]/Comuni[[#This Row],[TOT POP REGIONE ]])*100</f>
        <v>4.3538876550327735E-3</v>
      </c>
      <c r="H394" t="str">
        <f>IF(Comuni[[#This Row],[Popolazione2011]]&gt;300000,"MAGGIORE","")</f>
        <v/>
      </c>
      <c r="I394" t="str">
        <f>_xlfn.XLOOKUP(Comuni[[#This Row],[Regione]],Ripartizione_geografica[Regione],Ripartizione_geografica[Ripartizione geografica])</f>
        <v>Nord-ovest</v>
      </c>
      <c r="J394">
        <f>_xlfn.XLOOKUP(Comuni[[#This Row],[Regione]],Ripartizione_geografica[Regione],Ripartizione_geografica[Codice Regione])</f>
        <v>1</v>
      </c>
      <c r="K394">
        <f>_xlfn.XLOOKUP(Comuni[[#This Row],[Regione]],Table_0[Regione],Table_0[Totale])</f>
        <v>1792955</v>
      </c>
      <c r="L394">
        <f>_xlfn.XLOOKUP(Comuni[[#This Row],[Regione]],Table_0[Regione],Table_0[Guariti])</f>
        <v>1725727</v>
      </c>
      <c r="M394">
        <f>_xlfn.XLOOKUP(Comuni[[#This Row],[Regione]],Table_0[Regione],Table_0[Deceduti])</f>
        <v>13899</v>
      </c>
      <c r="N394" s="1">
        <f>(Comuni[[#This Row],[Popolazione2011]]/Comuni[[#This Row],[Ammalati TOT]])*100</f>
        <v>1.0597031158060297E-2</v>
      </c>
      <c r="O394">
        <f>_xlfn.XLOOKUP(Comuni[[#This Row],[Regione]],Table_0[Regione],Table_0[TOT AREA])</f>
        <v>6838505</v>
      </c>
      <c r="P394" s="1">
        <f>(Comuni[[#This Row],[Popolazione2011]]/Comuni[[#This Row],[Ammalati AREA]])*100</f>
        <v>2.7783850417598581E-3</v>
      </c>
    </row>
    <row r="395" spans="1:16" x14ac:dyDescent="0.3">
      <c r="A395" t="s">
        <v>399</v>
      </c>
      <c r="B395" t="s">
        <v>8021</v>
      </c>
      <c r="C395" t="s">
        <v>318</v>
      </c>
      <c r="D395">
        <v>1027</v>
      </c>
      <c r="E395" s="1">
        <f>(Comuni[[#This Row],[Popolazione2011]]/SUM(D:D))*100</f>
        <v>1.7282883647958666E-3</v>
      </c>
      <c r="F395">
        <f t="shared" si="6"/>
        <v>4363916</v>
      </c>
      <c r="G395" s="1">
        <f>(Comuni[[#This Row],[Popolazione2011]]/Comuni[[#This Row],[TOT POP REGIONE ]])*100</f>
        <v>2.3533908535361359E-2</v>
      </c>
      <c r="H395" t="str">
        <f>IF(Comuni[[#This Row],[Popolazione2011]]&gt;300000,"MAGGIORE","")</f>
        <v/>
      </c>
      <c r="I395" t="str">
        <f>_xlfn.XLOOKUP(Comuni[[#This Row],[Regione]],Ripartizione_geografica[Regione],Ripartizione_geografica[Ripartizione geografica])</f>
        <v>Nord-ovest</v>
      </c>
      <c r="J395">
        <f>_xlfn.XLOOKUP(Comuni[[#This Row],[Regione]],Ripartizione_geografica[Regione],Ripartizione_geografica[Codice Regione])</f>
        <v>1</v>
      </c>
      <c r="K395">
        <f>_xlfn.XLOOKUP(Comuni[[#This Row],[Regione]],Table_0[Regione],Table_0[Totale])</f>
        <v>1792955</v>
      </c>
      <c r="L395">
        <f>_xlfn.XLOOKUP(Comuni[[#This Row],[Regione]],Table_0[Regione],Table_0[Guariti])</f>
        <v>1725727</v>
      </c>
      <c r="M395">
        <f>_xlfn.XLOOKUP(Comuni[[#This Row],[Regione]],Table_0[Regione],Table_0[Deceduti])</f>
        <v>13899</v>
      </c>
      <c r="N395" s="1">
        <f>(Comuni[[#This Row],[Popolazione2011]]/Comuni[[#This Row],[Ammalati TOT]])*100</f>
        <v>5.7279742101725928E-2</v>
      </c>
      <c r="O395">
        <f>_xlfn.XLOOKUP(Comuni[[#This Row],[Regione]],Table_0[Regione],Table_0[TOT AREA])</f>
        <v>6838505</v>
      </c>
      <c r="P395" s="1">
        <f>(Comuni[[#This Row],[Popolazione2011]]/Comuni[[#This Row],[Ammalati AREA]])*100</f>
        <v>1.5017902304670391E-2</v>
      </c>
    </row>
    <row r="396" spans="1:16" x14ac:dyDescent="0.3">
      <c r="A396" t="s">
        <v>400</v>
      </c>
      <c r="B396" t="s">
        <v>8021</v>
      </c>
      <c r="C396" t="s">
        <v>401</v>
      </c>
      <c r="D396">
        <v>1554</v>
      </c>
      <c r="E396" s="1">
        <f>(Comuni[[#This Row],[Popolazione2011]]/SUM(D:D))*100</f>
        <v>2.6151510407914085E-3</v>
      </c>
      <c r="F396">
        <f t="shared" si="6"/>
        <v>4363916</v>
      </c>
      <c r="G396" s="1">
        <f>(Comuni[[#This Row],[Popolazione2011]]/Comuni[[#This Row],[TOT POP REGIONE ]])*100</f>
        <v>3.5610217978531207E-2</v>
      </c>
      <c r="H396" t="str">
        <f>IF(Comuni[[#This Row],[Popolazione2011]]&gt;300000,"MAGGIORE","")</f>
        <v/>
      </c>
      <c r="I396" t="str">
        <f>_xlfn.XLOOKUP(Comuni[[#This Row],[Regione]],Ripartizione_geografica[Regione],Ripartizione_geografica[Ripartizione geografica])</f>
        <v>Nord-ovest</v>
      </c>
      <c r="J396">
        <f>_xlfn.XLOOKUP(Comuni[[#This Row],[Regione]],Ripartizione_geografica[Regione],Ripartizione_geografica[Codice Regione])</f>
        <v>1</v>
      </c>
      <c r="K396">
        <f>_xlfn.XLOOKUP(Comuni[[#This Row],[Regione]],Table_0[Regione],Table_0[Totale])</f>
        <v>1792955</v>
      </c>
      <c r="L396">
        <f>_xlfn.XLOOKUP(Comuni[[#This Row],[Regione]],Table_0[Regione],Table_0[Guariti])</f>
        <v>1725727</v>
      </c>
      <c r="M396">
        <f>_xlfn.XLOOKUP(Comuni[[#This Row],[Regione]],Table_0[Regione],Table_0[Deceduti])</f>
        <v>13899</v>
      </c>
      <c r="N396" s="1">
        <f>(Comuni[[#This Row],[Popolazione2011]]/Comuni[[#This Row],[Ammalati TOT]])*100</f>
        <v>8.6672560103293175E-2</v>
      </c>
      <c r="O396">
        <f>_xlfn.XLOOKUP(Comuni[[#This Row],[Regione]],Table_0[Regione],Table_0[TOT AREA])</f>
        <v>6838505</v>
      </c>
      <c r="P396" s="1">
        <f>(Comuni[[#This Row],[Popolazione2011]]/Comuni[[#This Row],[Ammalati AREA]])*100</f>
        <v>2.2724265025762209E-2</v>
      </c>
    </row>
    <row r="397" spans="1:16" x14ac:dyDescent="0.3">
      <c r="A397" t="s">
        <v>402</v>
      </c>
      <c r="B397" t="s">
        <v>8021</v>
      </c>
      <c r="C397" t="s">
        <v>401</v>
      </c>
      <c r="D397">
        <v>874</v>
      </c>
      <c r="E397" s="1">
        <f>(Comuni[[#This Row],[Popolazione2011]]/SUM(D:D))*100</f>
        <v>1.4708121040229673E-3</v>
      </c>
      <c r="F397">
        <f t="shared" si="6"/>
        <v>4363916</v>
      </c>
      <c r="G397" s="1">
        <f>(Comuni[[#This Row],[Popolazione2011]]/Comuni[[#This Row],[TOT POP REGIONE ]])*100</f>
        <v>2.0027883213150757E-2</v>
      </c>
      <c r="H397" t="str">
        <f>IF(Comuni[[#This Row],[Popolazione2011]]&gt;300000,"MAGGIORE","")</f>
        <v/>
      </c>
      <c r="I397" t="str">
        <f>_xlfn.XLOOKUP(Comuni[[#This Row],[Regione]],Ripartizione_geografica[Regione],Ripartizione_geografica[Ripartizione geografica])</f>
        <v>Nord-ovest</v>
      </c>
      <c r="J397">
        <f>_xlfn.XLOOKUP(Comuni[[#This Row],[Regione]],Ripartizione_geografica[Regione],Ripartizione_geografica[Codice Regione])</f>
        <v>1</v>
      </c>
      <c r="K397">
        <f>_xlfn.XLOOKUP(Comuni[[#This Row],[Regione]],Table_0[Regione],Table_0[Totale])</f>
        <v>1792955</v>
      </c>
      <c r="L397">
        <f>_xlfn.XLOOKUP(Comuni[[#This Row],[Regione]],Table_0[Regione],Table_0[Guariti])</f>
        <v>1725727</v>
      </c>
      <c r="M397">
        <f>_xlfn.XLOOKUP(Comuni[[#This Row],[Regione]],Table_0[Regione],Table_0[Deceduti])</f>
        <v>13899</v>
      </c>
      <c r="N397" s="1">
        <f>(Comuni[[#This Row],[Popolazione2011]]/Comuni[[#This Row],[Ammalati TOT]])*100</f>
        <v>4.874634332707737E-2</v>
      </c>
      <c r="O397">
        <f>_xlfn.XLOOKUP(Comuni[[#This Row],[Regione]],Table_0[Regione],Table_0[TOT AREA])</f>
        <v>6838505</v>
      </c>
      <c r="P397" s="1">
        <f>(Comuni[[#This Row],[Popolazione2011]]/Comuni[[#This Row],[Ammalati AREA]])*100</f>
        <v>1.2780571192095349E-2</v>
      </c>
    </row>
    <row r="398" spans="1:16" x14ac:dyDescent="0.3">
      <c r="A398" t="s">
        <v>403</v>
      </c>
      <c r="B398" t="s">
        <v>8021</v>
      </c>
      <c r="C398" t="s">
        <v>401</v>
      </c>
      <c r="D398">
        <v>2201</v>
      </c>
      <c r="E398" s="1">
        <f>(Comuni[[#This Row],[Popolazione2011]]/SUM(D:D))*100</f>
        <v>3.7039558820990285E-3</v>
      </c>
      <c r="F398">
        <f t="shared" si="6"/>
        <v>4363916</v>
      </c>
      <c r="G398" s="1">
        <f>(Comuni[[#This Row],[Popolazione2011]]/Comuni[[#This Row],[TOT POP REGIONE ]])*100</f>
        <v>5.0436351203827029E-2</v>
      </c>
      <c r="H398" t="str">
        <f>IF(Comuni[[#This Row],[Popolazione2011]]&gt;300000,"MAGGIORE","")</f>
        <v/>
      </c>
      <c r="I398" t="str">
        <f>_xlfn.XLOOKUP(Comuni[[#This Row],[Regione]],Ripartizione_geografica[Regione],Ripartizione_geografica[Ripartizione geografica])</f>
        <v>Nord-ovest</v>
      </c>
      <c r="J398">
        <f>_xlfn.XLOOKUP(Comuni[[#This Row],[Regione]],Ripartizione_geografica[Regione],Ripartizione_geografica[Codice Regione])</f>
        <v>1</v>
      </c>
      <c r="K398">
        <f>_xlfn.XLOOKUP(Comuni[[#This Row],[Regione]],Table_0[Regione],Table_0[Totale])</f>
        <v>1792955</v>
      </c>
      <c r="L398">
        <f>_xlfn.XLOOKUP(Comuni[[#This Row],[Regione]],Table_0[Regione],Table_0[Guariti])</f>
        <v>1725727</v>
      </c>
      <c r="M398">
        <f>_xlfn.XLOOKUP(Comuni[[#This Row],[Regione]],Table_0[Regione],Table_0[Deceduti])</f>
        <v>13899</v>
      </c>
      <c r="N398" s="1">
        <f>(Comuni[[#This Row],[Popolazione2011]]/Comuni[[#This Row],[Ammalati TOT]])*100</f>
        <v>0.12275823988889849</v>
      </c>
      <c r="O398">
        <f>_xlfn.XLOOKUP(Comuni[[#This Row],[Regione]],Table_0[Regione],Table_0[TOT AREA])</f>
        <v>6838505</v>
      </c>
      <c r="P398" s="1">
        <f>(Comuni[[#This Row],[Popolazione2011]]/Comuni[[#This Row],[Ammalati AREA]])*100</f>
        <v>3.2185397246912884E-2</v>
      </c>
    </row>
    <row r="399" spans="1:16" x14ac:dyDescent="0.3">
      <c r="A399" t="s">
        <v>404</v>
      </c>
      <c r="B399" t="s">
        <v>8021</v>
      </c>
      <c r="C399" t="s">
        <v>401</v>
      </c>
      <c r="D399">
        <v>14195</v>
      </c>
      <c r="E399" s="1">
        <f>(Comuni[[#This Row],[Popolazione2011]]/SUM(D:D))*100</f>
        <v>2.3888075305041213E-2</v>
      </c>
      <c r="F399">
        <f t="shared" si="6"/>
        <v>4363916</v>
      </c>
      <c r="G399" s="1">
        <f>(Comuni[[#This Row],[Popolazione2011]]/Comuni[[#This Row],[TOT POP REGIONE ]])*100</f>
        <v>0.32528123822731692</v>
      </c>
      <c r="H399" t="str">
        <f>IF(Comuni[[#This Row],[Popolazione2011]]&gt;300000,"MAGGIORE","")</f>
        <v/>
      </c>
      <c r="I399" t="str">
        <f>_xlfn.XLOOKUP(Comuni[[#This Row],[Regione]],Ripartizione_geografica[Regione],Ripartizione_geografica[Ripartizione geografica])</f>
        <v>Nord-ovest</v>
      </c>
      <c r="J399">
        <f>_xlfn.XLOOKUP(Comuni[[#This Row],[Regione]],Ripartizione_geografica[Regione],Ripartizione_geografica[Codice Regione])</f>
        <v>1</v>
      </c>
      <c r="K399">
        <f>_xlfn.XLOOKUP(Comuni[[#This Row],[Regione]],Table_0[Regione],Table_0[Totale])</f>
        <v>1792955</v>
      </c>
      <c r="L399">
        <f>_xlfn.XLOOKUP(Comuni[[#This Row],[Regione]],Table_0[Regione],Table_0[Guariti])</f>
        <v>1725727</v>
      </c>
      <c r="M399">
        <f>_xlfn.XLOOKUP(Comuni[[#This Row],[Regione]],Table_0[Regione],Table_0[Deceduti])</f>
        <v>13899</v>
      </c>
      <c r="N399" s="1">
        <f>(Comuni[[#This Row],[Popolazione2011]]/Comuni[[#This Row],[Ammalati TOT]])*100</f>
        <v>0.79170977520350483</v>
      </c>
      <c r="O399">
        <f>_xlfn.XLOOKUP(Comuni[[#This Row],[Regione]],Table_0[Regione],Table_0[TOT AREA])</f>
        <v>6838505</v>
      </c>
      <c r="P399" s="1">
        <f>(Comuni[[#This Row],[Popolazione2011]]/Comuni[[#This Row],[Ammalati AREA]])*100</f>
        <v>0.20757460877779574</v>
      </c>
    </row>
    <row r="400" spans="1:16" x14ac:dyDescent="0.3">
      <c r="A400" t="s">
        <v>405</v>
      </c>
      <c r="B400" t="s">
        <v>8021</v>
      </c>
      <c r="C400" t="s">
        <v>401</v>
      </c>
      <c r="D400">
        <v>852</v>
      </c>
      <c r="E400" s="1">
        <f>(Comuni[[#This Row],[Popolazione2011]]/SUM(D:D))*100</f>
        <v>1.433789373715753E-3</v>
      </c>
      <c r="F400">
        <f t="shared" si="6"/>
        <v>4363916</v>
      </c>
      <c r="G400" s="1">
        <f>(Comuni[[#This Row],[Popolazione2011]]/Comuni[[#This Row],[TOT POP REGIONE ]])*100</f>
        <v>1.9523748853094332E-2</v>
      </c>
      <c r="H400" t="str">
        <f>IF(Comuni[[#This Row],[Popolazione2011]]&gt;300000,"MAGGIORE","")</f>
        <v/>
      </c>
      <c r="I400" t="str">
        <f>_xlfn.XLOOKUP(Comuni[[#This Row],[Regione]],Ripartizione_geografica[Regione],Ripartizione_geografica[Ripartizione geografica])</f>
        <v>Nord-ovest</v>
      </c>
      <c r="J400">
        <f>_xlfn.XLOOKUP(Comuni[[#This Row],[Regione]],Ripartizione_geografica[Regione],Ripartizione_geografica[Codice Regione])</f>
        <v>1</v>
      </c>
      <c r="K400">
        <f>_xlfn.XLOOKUP(Comuni[[#This Row],[Regione]],Table_0[Regione],Table_0[Totale])</f>
        <v>1792955</v>
      </c>
      <c r="L400">
        <f>_xlfn.XLOOKUP(Comuni[[#This Row],[Regione]],Table_0[Regione],Table_0[Guariti])</f>
        <v>1725727</v>
      </c>
      <c r="M400">
        <f>_xlfn.XLOOKUP(Comuni[[#This Row],[Regione]],Table_0[Regione],Table_0[Deceduti])</f>
        <v>13899</v>
      </c>
      <c r="N400" s="1">
        <f>(Comuni[[#This Row],[Popolazione2011]]/Comuni[[#This Row],[Ammalati TOT]])*100</f>
        <v>4.7519318666670383E-2</v>
      </c>
      <c r="O400">
        <f>_xlfn.XLOOKUP(Comuni[[#This Row],[Regione]],Table_0[Regione],Table_0[TOT AREA])</f>
        <v>6838505</v>
      </c>
      <c r="P400" s="1">
        <f>(Comuni[[#This Row],[Popolazione2011]]/Comuni[[#This Row],[Ammalati AREA]])*100</f>
        <v>1.2458863450417889E-2</v>
      </c>
    </row>
    <row r="401" spans="1:16" x14ac:dyDescent="0.3">
      <c r="A401" t="s">
        <v>406</v>
      </c>
      <c r="B401" t="s">
        <v>8021</v>
      </c>
      <c r="C401" t="s">
        <v>401</v>
      </c>
      <c r="D401">
        <v>9375</v>
      </c>
      <c r="E401" s="1">
        <f>(Comuni[[#This Row],[Popolazione2011]]/SUM(D:D))*100</f>
        <v>1.5776731665006087E-2</v>
      </c>
      <c r="F401">
        <f t="shared" si="6"/>
        <v>4363916</v>
      </c>
      <c r="G401" s="1">
        <f>(Comuni[[#This Row],[Popolazione2011]]/Comuni[[#This Row],[TOT POP REGIONE ]])*100</f>
        <v>0.21482998297859077</v>
      </c>
      <c r="H401" t="str">
        <f>IF(Comuni[[#This Row],[Popolazione2011]]&gt;300000,"MAGGIORE","")</f>
        <v/>
      </c>
      <c r="I401" t="str">
        <f>_xlfn.XLOOKUP(Comuni[[#This Row],[Regione]],Ripartizione_geografica[Regione],Ripartizione_geografica[Ripartizione geografica])</f>
        <v>Nord-ovest</v>
      </c>
      <c r="J401">
        <f>_xlfn.XLOOKUP(Comuni[[#This Row],[Regione]],Ripartizione_geografica[Regione],Ripartizione_geografica[Codice Regione])</f>
        <v>1</v>
      </c>
      <c r="K401">
        <f>_xlfn.XLOOKUP(Comuni[[#This Row],[Regione]],Table_0[Regione],Table_0[Totale])</f>
        <v>1792955</v>
      </c>
      <c r="L401">
        <f>_xlfn.XLOOKUP(Comuni[[#This Row],[Regione]],Table_0[Regione],Table_0[Guariti])</f>
        <v>1725727</v>
      </c>
      <c r="M401">
        <f>_xlfn.XLOOKUP(Comuni[[#This Row],[Regione]],Table_0[Regione],Table_0[Deceduti])</f>
        <v>13899</v>
      </c>
      <c r="N401" s="1">
        <f>(Comuni[[#This Row],[Popolazione2011]]/Comuni[[#This Row],[Ammalati TOT]])*100</f>
        <v>0.52287982687797518</v>
      </c>
      <c r="O401">
        <f>_xlfn.XLOOKUP(Comuni[[#This Row],[Regione]],Table_0[Regione],Table_0[TOT AREA])</f>
        <v>6838505</v>
      </c>
      <c r="P401" s="1">
        <f>(Comuni[[#This Row],[Popolazione2011]]/Comuni[[#This Row],[Ammalati AREA]])*100</f>
        <v>0.13709136719209827</v>
      </c>
    </row>
    <row r="402" spans="1:16" x14ac:dyDescent="0.3">
      <c r="A402" t="s">
        <v>407</v>
      </c>
      <c r="B402" t="s">
        <v>8021</v>
      </c>
      <c r="C402" t="s">
        <v>401</v>
      </c>
      <c r="D402">
        <v>1200</v>
      </c>
      <c r="E402" s="1">
        <f>(Comuni[[#This Row],[Popolazione2011]]/SUM(D:D))*100</f>
        <v>2.0194216531207788E-3</v>
      </c>
      <c r="F402">
        <f t="shared" si="6"/>
        <v>4363916</v>
      </c>
      <c r="G402" s="1">
        <f>(Comuni[[#This Row],[Popolazione2011]]/Comuni[[#This Row],[TOT POP REGIONE ]])*100</f>
        <v>2.7498237821259625E-2</v>
      </c>
      <c r="H402" t="str">
        <f>IF(Comuni[[#This Row],[Popolazione2011]]&gt;300000,"MAGGIORE","")</f>
        <v/>
      </c>
      <c r="I402" t="str">
        <f>_xlfn.XLOOKUP(Comuni[[#This Row],[Regione]],Ripartizione_geografica[Regione],Ripartizione_geografica[Ripartizione geografica])</f>
        <v>Nord-ovest</v>
      </c>
      <c r="J402">
        <f>_xlfn.XLOOKUP(Comuni[[#This Row],[Regione]],Ripartizione_geografica[Regione],Ripartizione_geografica[Codice Regione])</f>
        <v>1</v>
      </c>
      <c r="K402">
        <f>_xlfn.XLOOKUP(Comuni[[#This Row],[Regione]],Table_0[Regione],Table_0[Totale])</f>
        <v>1792955</v>
      </c>
      <c r="L402">
        <f>_xlfn.XLOOKUP(Comuni[[#This Row],[Regione]],Table_0[Regione],Table_0[Guariti])</f>
        <v>1725727</v>
      </c>
      <c r="M402">
        <f>_xlfn.XLOOKUP(Comuni[[#This Row],[Regione]],Table_0[Regione],Table_0[Deceduti])</f>
        <v>13899</v>
      </c>
      <c r="N402" s="1">
        <f>(Comuni[[#This Row],[Popolazione2011]]/Comuni[[#This Row],[Ammalati TOT]])*100</f>
        <v>6.692861784038083E-2</v>
      </c>
      <c r="O402">
        <f>_xlfn.XLOOKUP(Comuni[[#This Row],[Regione]],Table_0[Regione],Table_0[TOT AREA])</f>
        <v>6838505</v>
      </c>
      <c r="P402" s="1">
        <f>(Comuni[[#This Row],[Popolazione2011]]/Comuni[[#This Row],[Ammalati AREA]])*100</f>
        <v>1.754769500058858E-2</v>
      </c>
    </row>
    <row r="403" spans="1:16" x14ac:dyDescent="0.3">
      <c r="A403" t="s">
        <v>408</v>
      </c>
      <c r="B403" t="s">
        <v>8021</v>
      </c>
      <c r="C403" t="s">
        <v>401</v>
      </c>
      <c r="D403">
        <v>1227</v>
      </c>
      <c r="E403" s="1">
        <f>(Comuni[[#This Row],[Popolazione2011]]/SUM(D:D))*100</f>
        <v>2.0648586403159966E-3</v>
      </c>
      <c r="F403">
        <f t="shared" si="6"/>
        <v>4363916</v>
      </c>
      <c r="G403" s="1">
        <f>(Comuni[[#This Row],[Popolazione2011]]/Comuni[[#This Row],[TOT POP REGIONE ]])*100</f>
        <v>2.8116948172237959E-2</v>
      </c>
      <c r="H403" t="str">
        <f>IF(Comuni[[#This Row],[Popolazione2011]]&gt;300000,"MAGGIORE","")</f>
        <v/>
      </c>
      <c r="I403" t="str">
        <f>_xlfn.XLOOKUP(Comuni[[#This Row],[Regione]],Ripartizione_geografica[Regione],Ripartizione_geografica[Ripartizione geografica])</f>
        <v>Nord-ovest</v>
      </c>
      <c r="J403">
        <f>_xlfn.XLOOKUP(Comuni[[#This Row],[Regione]],Ripartizione_geografica[Regione],Ripartizione_geografica[Codice Regione])</f>
        <v>1</v>
      </c>
      <c r="K403">
        <f>_xlfn.XLOOKUP(Comuni[[#This Row],[Regione]],Table_0[Regione],Table_0[Totale])</f>
        <v>1792955</v>
      </c>
      <c r="L403">
        <f>_xlfn.XLOOKUP(Comuni[[#This Row],[Regione]],Table_0[Regione],Table_0[Guariti])</f>
        <v>1725727</v>
      </c>
      <c r="M403">
        <f>_xlfn.XLOOKUP(Comuni[[#This Row],[Regione]],Table_0[Regione],Table_0[Deceduti])</f>
        <v>13899</v>
      </c>
      <c r="N403" s="1">
        <f>(Comuni[[#This Row],[Popolazione2011]]/Comuni[[#This Row],[Ammalati TOT]])*100</f>
        <v>6.8434511741789397E-2</v>
      </c>
      <c r="O403">
        <f>_xlfn.XLOOKUP(Comuni[[#This Row],[Regione]],Table_0[Regione],Table_0[TOT AREA])</f>
        <v>6838505</v>
      </c>
      <c r="P403" s="1">
        <f>(Comuni[[#This Row],[Popolazione2011]]/Comuni[[#This Row],[Ammalati AREA]])*100</f>
        <v>1.7942518138101819E-2</v>
      </c>
    </row>
    <row r="404" spans="1:16" x14ac:dyDescent="0.3">
      <c r="A404" t="s">
        <v>409</v>
      </c>
      <c r="B404" t="s">
        <v>8021</v>
      </c>
      <c r="C404" t="s">
        <v>401</v>
      </c>
      <c r="D404">
        <v>1325</v>
      </c>
      <c r="E404" s="1">
        <f>(Comuni[[#This Row],[Popolazione2011]]/SUM(D:D))*100</f>
        <v>2.2297780753208598E-3</v>
      </c>
      <c r="F404">
        <f t="shared" si="6"/>
        <v>4363916</v>
      </c>
      <c r="G404" s="1">
        <f>(Comuni[[#This Row],[Popolazione2011]]/Comuni[[#This Row],[TOT POP REGIONE ]])*100</f>
        <v>3.03626375943075E-2</v>
      </c>
      <c r="H404" t="str">
        <f>IF(Comuni[[#This Row],[Popolazione2011]]&gt;300000,"MAGGIORE","")</f>
        <v/>
      </c>
      <c r="I404" t="str">
        <f>_xlfn.XLOOKUP(Comuni[[#This Row],[Regione]],Ripartizione_geografica[Regione],Ripartizione_geografica[Ripartizione geografica])</f>
        <v>Nord-ovest</v>
      </c>
      <c r="J404">
        <f>_xlfn.XLOOKUP(Comuni[[#This Row],[Regione]],Ripartizione_geografica[Regione],Ripartizione_geografica[Codice Regione])</f>
        <v>1</v>
      </c>
      <c r="K404">
        <f>_xlfn.XLOOKUP(Comuni[[#This Row],[Regione]],Table_0[Regione],Table_0[Totale])</f>
        <v>1792955</v>
      </c>
      <c r="L404">
        <f>_xlfn.XLOOKUP(Comuni[[#This Row],[Regione]],Table_0[Regione],Table_0[Guariti])</f>
        <v>1725727</v>
      </c>
      <c r="M404">
        <f>_xlfn.XLOOKUP(Comuni[[#This Row],[Regione]],Table_0[Regione],Table_0[Deceduti])</f>
        <v>13899</v>
      </c>
      <c r="N404" s="1">
        <f>(Comuni[[#This Row],[Popolazione2011]]/Comuni[[#This Row],[Ammalati TOT]])*100</f>
        <v>7.390034886542049E-2</v>
      </c>
      <c r="O404">
        <f>_xlfn.XLOOKUP(Comuni[[#This Row],[Regione]],Table_0[Regione],Table_0[TOT AREA])</f>
        <v>6838505</v>
      </c>
      <c r="P404" s="1">
        <f>(Comuni[[#This Row],[Popolazione2011]]/Comuni[[#This Row],[Ammalati AREA]])*100</f>
        <v>1.9375579896483221E-2</v>
      </c>
    </row>
    <row r="405" spans="1:16" x14ac:dyDescent="0.3">
      <c r="A405" t="s">
        <v>410</v>
      </c>
      <c r="B405" t="s">
        <v>8021</v>
      </c>
      <c r="C405" t="s">
        <v>401</v>
      </c>
      <c r="D405">
        <v>1176</v>
      </c>
      <c r="E405" s="1">
        <f>(Comuni[[#This Row],[Popolazione2011]]/SUM(D:D))*100</f>
        <v>1.9790332200583633E-3</v>
      </c>
      <c r="F405">
        <f t="shared" si="6"/>
        <v>4363916</v>
      </c>
      <c r="G405" s="1">
        <f>(Comuni[[#This Row],[Popolazione2011]]/Comuni[[#This Row],[TOT POP REGIONE ]])*100</f>
        <v>2.6948273064834428E-2</v>
      </c>
      <c r="H405" t="str">
        <f>IF(Comuni[[#This Row],[Popolazione2011]]&gt;300000,"MAGGIORE","")</f>
        <v/>
      </c>
      <c r="I405" t="str">
        <f>_xlfn.XLOOKUP(Comuni[[#This Row],[Regione]],Ripartizione_geografica[Regione],Ripartizione_geografica[Ripartizione geografica])</f>
        <v>Nord-ovest</v>
      </c>
      <c r="J405">
        <f>_xlfn.XLOOKUP(Comuni[[#This Row],[Regione]],Ripartizione_geografica[Regione],Ripartizione_geografica[Codice Regione])</f>
        <v>1</v>
      </c>
      <c r="K405">
        <f>_xlfn.XLOOKUP(Comuni[[#This Row],[Regione]],Table_0[Regione],Table_0[Totale])</f>
        <v>1792955</v>
      </c>
      <c r="L405">
        <f>_xlfn.XLOOKUP(Comuni[[#This Row],[Regione]],Table_0[Regione],Table_0[Guariti])</f>
        <v>1725727</v>
      </c>
      <c r="M405">
        <f>_xlfn.XLOOKUP(Comuni[[#This Row],[Regione]],Table_0[Regione],Table_0[Deceduti])</f>
        <v>13899</v>
      </c>
      <c r="N405" s="1">
        <f>(Comuni[[#This Row],[Popolazione2011]]/Comuni[[#This Row],[Ammalati TOT]])*100</f>
        <v>6.5590045483573209E-2</v>
      </c>
      <c r="O405">
        <f>_xlfn.XLOOKUP(Comuni[[#This Row],[Regione]],Table_0[Regione],Table_0[TOT AREA])</f>
        <v>6838505</v>
      </c>
      <c r="P405" s="1">
        <f>(Comuni[[#This Row],[Popolazione2011]]/Comuni[[#This Row],[Ammalati AREA]])*100</f>
        <v>1.7196741100576809E-2</v>
      </c>
    </row>
    <row r="406" spans="1:16" x14ac:dyDescent="0.3">
      <c r="A406" t="s">
        <v>411</v>
      </c>
      <c r="B406" t="s">
        <v>8021</v>
      </c>
      <c r="C406" t="s">
        <v>401</v>
      </c>
      <c r="D406">
        <v>2083</v>
      </c>
      <c r="E406" s="1">
        <f>(Comuni[[#This Row],[Popolazione2011]]/SUM(D:D))*100</f>
        <v>3.5053794195421522E-3</v>
      </c>
      <c r="F406">
        <f t="shared" si="6"/>
        <v>4363916</v>
      </c>
      <c r="G406" s="1">
        <f>(Comuni[[#This Row],[Popolazione2011]]/Comuni[[#This Row],[TOT POP REGIONE ]])*100</f>
        <v>4.7732357818069823E-2</v>
      </c>
      <c r="H406" t="str">
        <f>IF(Comuni[[#This Row],[Popolazione2011]]&gt;300000,"MAGGIORE","")</f>
        <v/>
      </c>
      <c r="I406" t="str">
        <f>_xlfn.XLOOKUP(Comuni[[#This Row],[Regione]],Ripartizione_geografica[Regione],Ripartizione_geografica[Ripartizione geografica])</f>
        <v>Nord-ovest</v>
      </c>
      <c r="J406">
        <f>_xlfn.XLOOKUP(Comuni[[#This Row],[Regione]],Ripartizione_geografica[Regione],Ripartizione_geografica[Codice Regione])</f>
        <v>1</v>
      </c>
      <c r="K406">
        <f>_xlfn.XLOOKUP(Comuni[[#This Row],[Regione]],Table_0[Regione],Table_0[Totale])</f>
        <v>1792955</v>
      </c>
      <c r="L406">
        <f>_xlfn.XLOOKUP(Comuni[[#This Row],[Regione]],Table_0[Regione],Table_0[Guariti])</f>
        <v>1725727</v>
      </c>
      <c r="M406">
        <f>_xlfn.XLOOKUP(Comuni[[#This Row],[Regione]],Table_0[Regione],Table_0[Deceduti])</f>
        <v>13899</v>
      </c>
      <c r="N406" s="1">
        <f>(Comuni[[#This Row],[Popolazione2011]]/Comuni[[#This Row],[Ammalati TOT]])*100</f>
        <v>0.11617692580126104</v>
      </c>
      <c r="O406">
        <f>_xlfn.XLOOKUP(Comuni[[#This Row],[Regione]],Table_0[Regione],Table_0[TOT AREA])</f>
        <v>6838505</v>
      </c>
      <c r="P406" s="1">
        <f>(Comuni[[#This Row],[Popolazione2011]]/Comuni[[#This Row],[Ammalati AREA]])*100</f>
        <v>3.0459873905188343E-2</v>
      </c>
    </row>
    <row r="407" spans="1:16" x14ac:dyDescent="0.3">
      <c r="A407" t="s">
        <v>412</v>
      </c>
      <c r="B407" t="s">
        <v>8021</v>
      </c>
      <c r="C407" t="s">
        <v>401</v>
      </c>
      <c r="D407">
        <v>21166</v>
      </c>
      <c r="E407" s="1">
        <f>(Comuni[[#This Row],[Popolazione2011]]/SUM(D:D))*100</f>
        <v>3.5619232258295337E-2</v>
      </c>
      <c r="F407">
        <f t="shared" si="6"/>
        <v>4363916</v>
      </c>
      <c r="G407" s="1">
        <f>(Comuni[[#This Row],[Popolazione2011]]/Comuni[[#This Row],[TOT POP REGIONE ]])*100</f>
        <v>0.48502308477065098</v>
      </c>
      <c r="H407" t="str">
        <f>IF(Comuni[[#This Row],[Popolazione2011]]&gt;300000,"MAGGIORE","")</f>
        <v/>
      </c>
      <c r="I407" t="str">
        <f>_xlfn.XLOOKUP(Comuni[[#This Row],[Regione]],Ripartizione_geografica[Regione],Ripartizione_geografica[Ripartizione geografica])</f>
        <v>Nord-ovest</v>
      </c>
      <c r="J407">
        <f>_xlfn.XLOOKUP(Comuni[[#This Row],[Regione]],Ripartizione_geografica[Regione],Ripartizione_geografica[Codice Regione])</f>
        <v>1</v>
      </c>
      <c r="K407">
        <f>_xlfn.XLOOKUP(Comuni[[#This Row],[Regione]],Table_0[Regione],Table_0[Totale])</f>
        <v>1792955</v>
      </c>
      <c r="L407">
        <f>_xlfn.XLOOKUP(Comuni[[#This Row],[Regione]],Table_0[Regione],Table_0[Guariti])</f>
        <v>1725727</v>
      </c>
      <c r="M407">
        <f>_xlfn.XLOOKUP(Comuni[[#This Row],[Regione]],Table_0[Regione],Table_0[Deceduti])</f>
        <v>13899</v>
      </c>
      <c r="N407" s="1">
        <f>(Comuni[[#This Row],[Popolazione2011]]/Comuni[[#This Row],[Ammalati TOT]])*100</f>
        <v>1.180509271007917</v>
      </c>
      <c r="O407">
        <f>_xlfn.XLOOKUP(Comuni[[#This Row],[Regione]],Table_0[Regione],Table_0[TOT AREA])</f>
        <v>6838505</v>
      </c>
      <c r="P407" s="1">
        <f>(Comuni[[#This Row],[Popolazione2011]]/Comuni[[#This Row],[Ammalati AREA]])*100</f>
        <v>0.30951209365204818</v>
      </c>
    </row>
    <row r="408" spans="1:16" x14ac:dyDescent="0.3">
      <c r="A408" t="s">
        <v>413</v>
      </c>
      <c r="B408" t="s">
        <v>8021</v>
      </c>
      <c r="C408" t="s">
        <v>401</v>
      </c>
      <c r="D408">
        <v>4929</v>
      </c>
      <c r="E408" s="1">
        <f>(Comuni[[#This Row],[Popolazione2011]]/SUM(D:D))*100</f>
        <v>8.2947744401935999E-3</v>
      </c>
      <c r="F408">
        <f t="shared" si="6"/>
        <v>4363916</v>
      </c>
      <c r="G408" s="1">
        <f>(Comuni[[#This Row],[Popolazione2011]]/Comuni[[#This Row],[TOT POP REGIONE ]])*100</f>
        <v>0.1129490118508239</v>
      </c>
      <c r="H408" t="str">
        <f>IF(Comuni[[#This Row],[Popolazione2011]]&gt;300000,"MAGGIORE","")</f>
        <v/>
      </c>
      <c r="I408" t="str">
        <f>_xlfn.XLOOKUP(Comuni[[#This Row],[Regione]],Ripartizione_geografica[Regione],Ripartizione_geografica[Ripartizione geografica])</f>
        <v>Nord-ovest</v>
      </c>
      <c r="J408">
        <f>_xlfn.XLOOKUP(Comuni[[#This Row],[Regione]],Ripartizione_geografica[Regione],Ripartizione_geografica[Codice Regione])</f>
        <v>1</v>
      </c>
      <c r="K408">
        <f>_xlfn.XLOOKUP(Comuni[[#This Row],[Regione]],Table_0[Regione],Table_0[Totale])</f>
        <v>1792955</v>
      </c>
      <c r="L408">
        <f>_xlfn.XLOOKUP(Comuni[[#This Row],[Regione]],Table_0[Regione],Table_0[Guariti])</f>
        <v>1725727</v>
      </c>
      <c r="M408">
        <f>_xlfn.XLOOKUP(Comuni[[#This Row],[Regione]],Table_0[Regione],Table_0[Deceduti])</f>
        <v>13899</v>
      </c>
      <c r="N408" s="1">
        <f>(Comuni[[#This Row],[Popolazione2011]]/Comuni[[#This Row],[Ammalati TOT]])*100</f>
        <v>0.27490929777936424</v>
      </c>
      <c r="O408">
        <f>_xlfn.XLOOKUP(Comuni[[#This Row],[Regione]],Table_0[Regione],Table_0[TOT AREA])</f>
        <v>6838505</v>
      </c>
      <c r="P408" s="1">
        <f>(Comuni[[#This Row],[Popolazione2011]]/Comuni[[#This Row],[Ammalati AREA]])*100</f>
        <v>7.2077157214917587E-2</v>
      </c>
    </row>
    <row r="409" spans="1:16" x14ac:dyDescent="0.3">
      <c r="A409" t="s">
        <v>414</v>
      </c>
      <c r="B409" t="s">
        <v>8021</v>
      </c>
      <c r="C409" t="s">
        <v>401</v>
      </c>
      <c r="D409">
        <v>3050</v>
      </c>
      <c r="E409" s="1">
        <f>(Comuni[[#This Row],[Popolazione2011]]/SUM(D:D))*100</f>
        <v>5.1326967016819798E-3</v>
      </c>
      <c r="F409">
        <f t="shared" si="6"/>
        <v>4363916</v>
      </c>
      <c r="G409" s="1">
        <f>(Comuni[[#This Row],[Popolazione2011]]/Comuni[[#This Row],[TOT POP REGIONE ]])*100</f>
        <v>6.9891354462368202E-2</v>
      </c>
      <c r="H409" t="str">
        <f>IF(Comuni[[#This Row],[Popolazione2011]]&gt;300000,"MAGGIORE","")</f>
        <v/>
      </c>
      <c r="I409" t="str">
        <f>_xlfn.XLOOKUP(Comuni[[#This Row],[Regione]],Ripartizione_geografica[Regione],Ripartizione_geografica[Ripartizione geografica])</f>
        <v>Nord-ovest</v>
      </c>
      <c r="J409">
        <f>_xlfn.XLOOKUP(Comuni[[#This Row],[Regione]],Ripartizione_geografica[Regione],Ripartizione_geografica[Codice Regione])</f>
        <v>1</v>
      </c>
      <c r="K409">
        <f>_xlfn.XLOOKUP(Comuni[[#This Row],[Regione]],Table_0[Regione],Table_0[Totale])</f>
        <v>1792955</v>
      </c>
      <c r="L409">
        <f>_xlfn.XLOOKUP(Comuni[[#This Row],[Regione]],Table_0[Regione],Table_0[Guariti])</f>
        <v>1725727</v>
      </c>
      <c r="M409">
        <f>_xlfn.XLOOKUP(Comuni[[#This Row],[Regione]],Table_0[Regione],Table_0[Deceduti])</f>
        <v>13899</v>
      </c>
      <c r="N409" s="1">
        <f>(Comuni[[#This Row],[Popolazione2011]]/Comuni[[#This Row],[Ammalati TOT]])*100</f>
        <v>0.17011023701096795</v>
      </c>
      <c r="O409">
        <f>_xlfn.XLOOKUP(Comuni[[#This Row],[Regione]],Table_0[Regione],Table_0[TOT AREA])</f>
        <v>6838505</v>
      </c>
      <c r="P409" s="1">
        <f>(Comuni[[#This Row],[Popolazione2011]]/Comuni[[#This Row],[Ammalati AREA]])*100</f>
        <v>4.4600391459829303E-2</v>
      </c>
    </row>
    <row r="410" spans="1:16" x14ac:dyDescent="0.3">
      <c r="A410" t="s">
        <v>415</v>
      </c>
      <c r="B410" t="s">
        <v>8021</v>
      </c>
      <c r="C410" t="s">
        <v>401</v>
      </c>
      <c r="D410">
        <v>1234</v>
      </c>
      <c r="E410" s="1">
        <f>(Comuni[[#This Row],[Popolazione2011]]/SUM(D:D))*100</f>
        <v>2.0766385999592008E-3</v>
      </c>
      <c r="F410">
        <f t="shared" si="6"/>
        <v>4363916</v>
      </c>
      <c r="G410" s="1">
        <f>(Comuni[[#This Row],[Popolazione2011]]/Comuni[[#This Row],[TOT POP REGIONE ]])*100</f>
        <v>2.8277354559528643E-2</v>
      </c>
      <c r="H410" t="str">
        <f>IF(Comuni[[#This Row],[Popolazione2011]]&gt;300000,"MAGGIORE","")</f>
        <v/>
      </c>
      <c r="I410" t="str">
        <f>_xlfn.XLOOKUP(Comuni[[#This Row],[Regione]],Ripartizione_geografica[Regione],Ripartizione_geografica[Ripartizione geografica])</f>
        <v>Nord-ovest</v>
      </c>
      <c r="J410">
        <f>_xlfn.XLOOKUP(Comuni[[#This Row],[Regione]],Ripartizione_geografica[Regione],Ripartizione_geografica[Codice Regione])</f>
        <v>1</v>
      </c>
      <c r="K410">
        <f>_xlfn.XLOOKUP(Comuni[[#This Row],[Regione]],Table_0[Regione],Table_0[Totale])</f>
        <v>1792955</v>
      </c>
      <c r="L410">
        <f>_xlfn.XLOOKUP(Comuni[[#This Row],[Regione]],Table_0[Regione],Table_0[Guariti])</f>
        <v>1725727</v>
      </c>
      <c r="M410">
        <f>_xlfn.XLOOKUP(Comuni[[#This Row],[Regione]],Table_0[Regione],Table_0[Deceduti])</f>
        <v>13899</v>
      </c>
      <c r="N410" s="1">
        <f>(Comuni[[#This Row],[Popolazione2011]]/Comuni[[#This Row],[Ammalati TOT]])*100</f>
        <v>6.8824928679191613E-2</v>
      </c>
      <c r="O410">
        <f>_xlfn.XLOOKUP(Comuni[[#This Row],[Regione]],Table_0[Regione],Table_0[TOT AREA])</f>
        <v>6838505</v>
      </c>
      <c r="P410" s="1">
        <f>(Comuni[[#This Row],[Popolazione2011]]/Comuni[[#This Row],[Ammalati AREA]])*100</f>
        <v>1.804487969227192E-2</v>
      </c>
    </row>
    <row r="411" spans="1:16" x14ac:dyDescent="0.3">
      <c r="A411" t="s">
        <v>416</v>
      </c>
      <c r="B411" t="s">
        <v>8021</v>
      </c>
      <c r="C411" t="s">
        <v>401</v>
      </c>
      <c r="D411">
        <v>2585</v>
      </c>
      <c r="E411" s="1">
        <f>(Comuni[[#This Row],[Popolazione2011]]/SUM(D:D))*100</f>
        <v>4.3501708110976782E-3</v>
      </c>
      <c r="F411">
        <f t="shared" si="6"/>
        <v>4363916</v>
      </c>
      <c r="G411" s="1">
        <f>(Comuni[[#This Row],[Popolazione2011]]/Comuni[[#This Row],[TOT POP REGIONE ]])*100</f>
        <v>5.9235787306630094E-2</v>
      </c>
      <c r="H411" t="str">
        <f>IF(Comuni[[#This Row],[Popolazione2011]]&gt;300000,"MAGGIORE","")</f>
        <v/>
      </c>
      <c r="I411" t="str">
        <f>_xlfn.XLOOKUP(Comuni[[#This Row],[Regione]],Ripartizione_geografica[Regione],Ripartizione_geografica[Ripartizione geografica])</f>
        <v>Nord-ovest</v>
      </c>
      <c r="J411">
        <f>_xlfn.XLOOKUP(Comuni[[#This Row],[Regione]],Ripartizione_geografica[Regione],Ripartizione_geografica[Codice Regione])</f>
        <v>1</v>
      </c>
      <c r="K411">
        <f>_xlfn.XLOOKUP(Comuni[[#This Row],[Regione]],Table_0[Regione],Table_0[Totale])</f>
        <v>1792955</v>
      </c>
      <c r="L411">
        <f>_xlfn.XLOOKUP(Comuni[[#This Row],[Regione]],Table_0[Regione],Table_0[Guariti])</f>
        <v>1725727</v>
      </c>
      <c r="M411">
        <f>_xlfn.XLOOKUP(Comuni[[#This Row],[Regione]],Table_0[Regione],Table_0[Deceduti])</f>
        <v>13899</v>
      </c>
      <c r="N411" s="1">
        <f>(Comuni[[#This Row],[Popolazione2011]]/Comuni[[#This Row],[Ammalati TOT]])*100</f>
        <v>0.14417539759782036</v>
      </c>
      <c r="O411">
        <f>_xlfn.XLOOKUP(Comuni[[#This Row],[Regione]],Table_0[Regione],Table_0[TOT AREA])</f>
        <v>6838505</v>
      </c>
      <c r="P411" s="1">
        <f>(Comuni[[#This Row],[Popolazione2011]]/Comuni[[#This Row],[Ammalati AREA]])*100</f>
        <v>3.7800659647101227E-2</v>
      </c>
    </row>
    <row r="412" spans="1:16" x14ac:dyDescent="0.3">
      <c r="A412" t="s">
        <v>417</v>
      </c>
      <c r="B412" t="s">
        <v>8021</v>
      </c>
      <c r="C412" t="s">
        <v>401</v>
      </c>
      <c r="D412">
        <v>10770</v>
      </c>
      <c r="E412" s="1">
        <f>(Comuni[[#This Row],[Popolazione2011]]/SUM(D:D))*100</f>
        <v>1.812430933675899E-2</v>
      </c>
      <c r="F412">
        <f t="shared" si="6"/>
        <v>4363916</v>
      </c>
      <c r="G412" s="1">
        <f>(Comuni[[#This Row],[Popolazione2011]]/Comuni[[#This Row],[TOT POP REGIONE ]])*100</f>
        <v>0.2467966844458051</v>
      </c>
      <c r="H412" t="str">
        <f>IF(Comuni[[#This Row],[Popolazione2011]]&gt;300000,"MAGGIORE","")</f>
        <v/>
      </c>
      <c r="I412" t="str">
        <f>_xlfn.XLOOKUP(Comuni[[#This Row],[Regione]],Ripartizione_geografica[Regione],Ripartizione_geografica[Ripartizione geografica])</f>
        <v>Nord-ovest</v>
      </c>
      <c r="J412">
        <f>_xlfn.XLOOKUP(Comuni[[#This Row],[Regione]],Ripartizione_geografica[Regione],Ripartizione_geografica[Codice Regione])</f>
        <v>1</v>
      </c>
      <c r="K412">
        <f>_xlfn.XLOOKUP(Comuni[[#This Row],[Regione]],Table_0[Regione],Table_0[Totale])</f>
        <v>1792955</v>
      </c>
      <c r="L412">
        <f>_xlfn.XLOOKUP(Comuni[[#This Row],[Regione]],Table_0[Regione],Table_0[Guariti])</f>
        <v>1725727</v>
      </c>
      <c r="M412">
        <f>_xlfn.XLOOKUP(Comuni[[#This Row],[Regione]],Table_0[Regione],Table_0[Deceduti])</f>
        <v>13899</v>
      </c>
      <c r="N412" s="1">
        <f>(Comuni[[#This Row],[Popolazione2011]]/Comuni[[#This Row],[Ammalati TOT]])*100</f>
        <v>0.60068434511741797</v>
      </c>
      <c r="O412">
        <f>_xlfn.XLOOKUP(Comuni[[#This Row],[Regione]],Table_0[Regione],Table_0[TOT AREA])</f>
        <v>6838505</v>
      </c>
      <c r="P412" s="1">
        <f>(Comuni[[#This Row],[Popolazione2011]]/Comuni[[#This Row],[Ammalati AREA]])*100</f>
        <v>0.15749056263028249</v>
      </c>
    </row>
    <row r="413" spans="1:16" x14ac:dyDescent="0.3">
      <c r="A413" t="s">
        <v>418</v>
      </c>
      <c r="B413" t="s">
        <v>8021</v>
      </c>
      <c r="C413" t="s">
        <v>401</v>
      </c>
      <c r="D413">
        <v>2578</v>
      </c>
      <c r="E413" s="1">
        <f>(Comuni[[#This Row],[Popolazione2011]]/SUM(D:D))*100</f>
        <v>4.338390851454473E-3</v>
      </c>
      <c r="F413">
        <f t="shared" si="6"/>
        <v>4363916</v>
      </c>
      <c r="G413" s="1">
        <f>(Comuni[[#This Row],[Popolazione2011]]/Comuni[[#This Row],[TOT POP REGIONE ]])*100</f>
        <v>5.9075380919339421E-2</v>
      </c>
      <c r="H413" t="str">
        <f>IF(Comuni[[#This Row],[Popolazione2011]]&gt;300000,"MAGGIORE","")</f>
        <v/>
      </c>
      <c r="I413" t="str">
        <f>_xlfn.XLOOKUP(Comuni[[#This Row],[Regione]],Ripartizione_geografica[Regione],Ripartizione_geografica[Ripartizione geografica])</f>
        <v>Nord-ovest</v>
      </c>
      <c r="J413">
        <f>_xlfn.XLOOKUP(Comuni[[#This Row],[Regione]],Ripartizione_geografica[Regione],Ripartizione_geografica[Codice Regione])</f>
        <v>1</v>
      </c>
      <c r="K413">
        <f>_xlfn.XLOOKUP(Comuni[[#This Row],[Regione]],Table_0[Regione],Table_0[Totale])</f>
        <v>1792955</v>
      </c>
      <c r="L413">
        <f>_xlfn.XLOOKUP(Comuni[[#This Row],[Regione]],Table_0[Regione],Table_0[Guariti])</f>
        <v>1725727</v>
      </c>
      <c r="M413">
        <f>_xlfn.XLOOKUP(Comuni[[#This Row],[Regione]],Table_0[Regione],Table_0[Deceduti])</f>
        <v>13899</v>
      </c>
      <c r="N413" s="1">
        <f>(Comuni[[#This Row],[Popolazione2011]]/Comuni[[#This Row],[Ammalati TOT]])*100</f>
        <v>0.14378498066041814</v>
      </c>
      <c r="O413">
        <f>_xlfn.XLOOKUP(Comuni[[#This Row],[Regione]],Table_0[Regione],Table_0[TOT AREA])</f>
        <v>6838505</v>
      </c>
      <c r="P413" s="1">
        <f>(Comuni[[#This Row],[Popolazione2011]]/Comuni[[#This Row],[Ammalati AREA]])*100</f>
        <v>3.7698298092931126E-2</v>
      </c>
    </row>
    <row r="414" spans="1:16" x14ac:dyDescent="0.3">
      <c r="A414" t="s">
        <v>419</v>
      </c>
      <c r="B414" t="s">
        <v>8021</v>
      </c>
      <c r="C414" t="s">
        <v>401</v>
      </c>
      <c r="D414">
        <v>1076</v>
      </c>
      <c r="E414" s="1">
        <f>(Comuni[[#This Row],[Popolazione2011]]/SUM(D:D))*100</f>
        <v>1.8107480822982982E-3</v>
      </c>
      <c r="F414">
        <f t="shared" si="6"/>
        <v>4363916</v>
      </c>
      <c r="G414" s="1">
        <f>(Comuni[[#This Row],[Popolazione2011]]/Comuni[[#This Row],[TOT POP REGIONE ]])*100</f>
        <v>2.4656753246396126E-2</v>
      </c>
      <c r="H414" t="str">
        <f>IF(Comuni[[#This Row],[Popolazione2011]]&gt;300000,"MAGGIORE","")</f>
        <v/>
      </c>
      <c r="I414" t="str">
        <f>_xlfn.XLOOKUP(Comuni[[#This Row],[Regione]],Ripartizione_geografica[Regione],Ripartizione_geografica[Ripartizione geografica])</f>
        <v>Nord-ovest</v>
      </c>
      <c r="J414">
        <f>_xlfn.XLOOKUP(Comuni[[#This Row],[Regione]],Ripartizione_geografica[Regione],Ripartizione_geografica[Codice Regione])</f>
        <v>1</v>
      </c>
      <c r="K414">
        <f>_xlfn.XLOOKUP(Comuni[[#This Row],[Regione]],Table_0[Regione],Table_0[Totale])</f>
        <v>1792955</v>
      </c>
      <c r="L414">
        <f>_xlfn.XLOOKUP(Comuni[[#This Row],[Regione]],Table_0[Regione],Table_0[Guariti])</f>
        <v>1725727</v>
      </c>
      <c r="M414">
        <f>_xlfn.XLOOKUP(Comuni[[#This Row],[Regione]],Table_0[Regione],Table_0[Deceduti])</f>
        <v>13899</v>
      </c>
      <c r="N414" s="1">
        <f>(Comuni[[#This Row],[Popolazione2011]]/Comuni[[#This Row],[Ammalati TOT]])*100</f>
        <v>6.0012660663541474E-2</v>
      </c>
      <c r="O414">
        <f>_xlfn.XLOOKUP(Comuni[[#This Row],[Regione]],Table_0[Regione],Table_0[TOT AREA])</f>
        <v>6838505</v>
      </c>
      <c r="P414" s="1">
        <f>(Comuni[[#This Row],[Popolazione2011]]/Comuni[[#This Row],[Ammalati AREA]])*100</f>
        <v>1.5734433183861092E-2</v>
      </c>
    </row>
    <row r="415" spans="1:16" x14ac:dyDescent="0.3">
      <c r="A415" t="s">
        <v>420</v>
      </c>
      <c r="B415" t="s">
        <v>8021</v>
      </c>
      <c r="C415" t="s">
        <v>401</v>
      </c>
      <c r="D415">
        <v>930</v>
      </c>
      <c r="E415" s="1">
        <f>(Comuni[[#This Row],[Popolazione2011]]/SUM(D:D))*100</f>
        <v>1.5650517811686038E-3</v>
      </c>
      <c r="F415">
        <f t="shared" si="6"/>
        <v>4363916</v>
      </c>
      <c r="G415" s="1">
        <f>(Comuni[[#This Row],[Popolazione2011]]/Comuni[[#This Row],[TOT POP REGIONE ]])*100</f>
        <v>2.1311134311476208E-2</v>
      </c>
      <c r="H415" t="str">
        <f>IF(Comuni[[#This Row],[Popolazione2011]]&gt;300000,"MAGGIORE","")</f>
        <v/>
      </c>
      <c r="I415" t="str">
        <f>_xlfn.XLOOKUP(Comuni[[#This Row],[Regione]],Ripartizione_geografica[Regione],Ripartizione_geografica[Ripartizione geografica])</f>
        <v>Nord-ovest</v>
      </c>
      <c r="J415">
        <f>_xlfn.XLOOKUP(Comuni[[#This Row],[Regione]],Ripartizione_geografica[Regione],Ripartizione_geografica[Codice Regione])</f>
        <v>1</v>
      </c>
      <c r="K415">
        <f>_xlfn.XLOOKUP(Comuni[[#This Row],[Regione]],Table_0[Regione],Table_0[Totale])</f>
        <v>1792955</v>
      </c>
      <c r="L415">
        <f>_xlfn.XLOOKUP(Comuni[[#This Row],[Regione]],Table_0[Regione],Table_0[Guariti])</f>
        <v>1725727</v>
      </c>
      <c r="M415">
        <f>_xlfn.XLOOKUP(Comuni[[#This Row],[Regione]],Table_0[Regione],Table_0[Deceduti])</f>
        <v>13899</v>
      </c>
      <c r="N415" s="1">
        <f>(Comuni[[#This Row],[Popolazione2011]]/Comuni[[#This Row],[Ammalati TOT]])*100</f>
        <v>5.1869678826295132E-2</v>
      </c>
      <c r="O415">
        <f>_xlfn.XLOOKUP(Comuni[[#This Row],[Regione]],Table_0[Regione],Table_0[TOT AREA])</f>
        <v>6838505</v>
      </c>
      <c r="P415" s="1">
        <f>(Comuni[[#This Row],[Popolazione2011]]/Comuni[[#This Row],[Ammalati AREA]])*100</f>
        <v>1.3599463625456148E-2</v>
      </c>
    </row>
    <row r="416" spans="1:16" x14ac:dyDescent="0.3">
      <c r="A416" t="s">
        <v>421</v>
      </c>
      <c r="B416" t="s">
        <v>8021</v>
      </c>
      <c r="C416" t="s">
        <v>401</v>
      </c>
      <c r="D416">
        <v>1555</v>
      </c>
      <c r="E416" s="1">
        <f>(Comuni[[#This Row],[Popolazione2011]]/SUM(D:D))*100</f>
        <v>2.6168338921690095E-3</v>
      </c>
      <c r="F416">
        <f t="shared" si="6"/>
        <v>4363916</v>
      </c>
      <c r="G416" s="1">
        <f>(Comuni[[#This Row],[Popolazione2011]]/Comuni[[#This Row],[TOT POP REGIONE ]])*100</f>
        <v>3.5633133176715598E-2</v>
      </c>
      <c r="H416" t="str">
        <f>IF(Comuni[[#This Row],[Popolazione2011]]&gt;300000,"MAGGIORE","")</f>
        <v/>
      </c>
      <c r="I416" t="str">
        <f>_xlfn.XLOOKUP(Comuni[[#This Row],[Regione]],Ripartizione_geografica[Regione],Ripartizione_geografica[Ripartizione geografica])</f>
        <v>Nord-ovest</v>
      </c>
      <c r="J416">
        <f>_xlfn.XLOOKUP(Comuni[[#This Row],[Regione]],Ripartizione_geografica[Regione],Ripartizione_geografica[Codice Regione])</f>
        <v>1</v>
      </c>
      <c r="K416">
        <f>_xlfn.XLOOKUP(Comuni[[#This Row],[Regione]],Table_0[Regione],Table_0[Totale])</f>
        <v>1792955</v>
      </c>
      <c r="L416">
        <f>_xlfn.XLOOKUP(Comuni[[#This Row],[Regione]],Table_0[Regione],Table_0[Guariti])</f>
        <v>1725727</v>
      </c>
      <c r="M416">
        <f>_xlfn.XLOOKUP(Comuni[[#This Row],[Regione]],Table_0[Regione],Table_0[Deceduti])</f>
        <v>13899</v>
      </c>
      <c r="N416" s="1">
        <f>(Comuni[[#This Row],[Popolazione2011]]/Comuni[[#This Row],[Ammalati TOT]])*100</f>
        <v>8.6728333951493486E-2</v>
      </c>
      <c r="O416">
        <f>_xlfn.XLOOKUP(Comuni[[#This Row],[Regione]],Table_0[Regione],Table_0[TOT AREA])</f>
        <v>6838505</v>
      </c>
      <c r="P416" s="1">
        <f>(Comuni[[#This Row],[Popolazione2011]]/Comuni[[#This Row],[Ammalati AREA]])*100</f>
        <v>2.2738888104929366E-2</v>
      </c>
    </row>
    <row r="417" spans="1:16" x14ac:dyDescent="0.3">
      <c r="A417" t="s">
        <v>422</v>
      </c>
      <c r="B417" t="s">
        <v>8021</v>
      </c>
      <c r="C417" t="s">
        <v>401</v>
      </c>
      <c r="D417">
        <v>867</v>
      </c>
      <c r="E417" s="1">
        <f>(Comuni[[#This Row],[Popolazione2011]]/SUM(D:D))*100</f>
        <v>1.4590321443797628E-3</v>
      </c>
      <c r="F417">
        <f t="shared" si="6"/>
        <v>4363916</v>
      </c>
      <c r="G417" s="1">
        <f>(Comuni[[#This Row],[Popolazione2011]]/Comuni[[#This Row],[TOT POP REGIONE ]])*100</f>
        <v>1.9867476825860077E-2</v>
      </c>
      <c r="H417" t="str">
        <f>IF(Comuni[[#This Row],[Popolazione2011]]&gt;300000,"MAGGIORE","")</f>
        <v/>
      </c>
      <c r="I417" t="str">
        <f>_xlfn.XLOOKUP(Comuni[[#This Row],[Regione]],Ripartizione_geografica[Regione],Ripartizione_geografica[Ripartizione geografica])</f>
        <v>Nord-ovest</v>
      </c>
      <c r="J417">
        <f>_xlfn.XLOOKUP(Comuni[[#This Row],[Regione]],Ripartizione_geografica[Regione],Ripartizione_geografica[Codice Regione])</f>
        <v>1</v>
      </c>
      <c r="K417">
        <f>_xlfn.XLOOKUP(Comuni[[#This Row],[Regione]],Table_0[Regione],Table_0[Totale])</f>
        <v>1792955</v>
      </c>
      <c r="L417">
        <f>_xlfn.XLOOKUP(Comuni[[#This Row],[Regione]],Table_0[Regione],Table_0[Guariti])</f>
        <v>1725727</v>
      </c>
      <c r="M417">
        <f>_xlfn.XLOOKUP(Comuni[[#This Row],[Regione]],Table_0[Regione],Table_0[Deceduti])</f>
        <v>13899</v>
      </c>
      <c r="N417" s="1">
        <f>(Comuni[[#This Row],[Popolazione2011]]/Comuni[[#This Row],[Ammalati TOT]])*100</f>
        <v>4.8355926389675147E-2</v>
      </c>
      <c r="O417">
        <f>_xlfn.XLOOKUP(Comuni[[#This Row],[Regione]],Table_0[Regione],Table_0[TOT AREA])</f>
        <v>6838505</v>
      </c>
      <c r="P417" s="1">
        <f>(Comuni[[#This Row],[Popolazione2011]]/Comuni[[#This Row],[Ammalati AREA]])*100</f>
        <v>1.2678209637925248E-2</v>
      </c>
    </row>
    <row r="418" spans="1:16" x14ac:dyDescent="0.3">
      <c r="A418" t="s">
        <v>423</v>
      </c>
      <c r="B418" t="s">
        <v>8021</v>
      </c>
      <c r="C418" t="s">
        <v>401</v>
      </c>
      <c r="D418">
        <v>323</v>
      </c>
      <c r="E418" s="1">
        <f>(Comuni[[#This Row],[Popolazione2011]]/SUM(D:D))*100</f>
        <v>5.4356099496500969E-4</v>
      </c>
      <c r="F418">
        <f t="shared" si="6"/>
        <v>4363916</v>
      </c>
      <c r="G418" s="1">
        <f>(Comuni[[#This Row],[Popolazione2011]]/Comuni[[#This Row],[TOT POP REGIONE ]])*100</f>
        <v>7.4016090135557147E-3</v>
      </c>
      <c r="H418" t="str">
        <f>IF(Comuni[[#This Row],[Popolazione2011]]&gt;300000,"MAGGIORE","")</f>
        <v/>
      </c>
      <c r="I418" t="str">
        <f>_xlfn.XLOOKUP(Comuni[[#This Row],[Regione]],Ripartizione_geografica[Regione],Ripartizione_geografica[Ripartizione geografica])</f>
        <v>Nord-ovest</v>
      </c>
      <c r="J418">
        <f>_xlfn.XLOOKUP(Comuni[[#This Row],[Regione]],Ripartizione_geografica[Regione],Ripartizione_geografica[Codice Regione])</f>
        <v>1</v>
      </c>
      <c r="K418">
        <f>_xlfn.XLOOKUP(Comuni[[#This Row],[Regione]],Table_0[Regione],Table_0[Totale])</f>
        <v>1792955</v>
      </c>
      <c r="L418">
        <f>_xlfn.XLOOKUP(Comuni[[#This Row],[Regione]],Table_0[Regione],Table_0[Guariti])</f>
        <v>1725727</v>
      </c>
      <c r="M418">
        <f>_xlfn.XLOOKUP(Comuni[[#This Row],[Regione]],Table_0[Regione],Table_0[Deceduti])</f>
        <v>13899</v>
      </c>
      <c r="N418" s="1">
        <f>(Comuni[[#This Row],[Popolazione2011]]/Comuni[[#This Row],[Ammalati TOT]])*100</f>
        <v>1.8014952968702508E-2</v>
      </c>
      <c r="O418">
        <f>_xlfn.XLOOKUP(Comuni[[#This Row],[Regione]],Table_0[Regione],Table_0[TOT AREA])</f>
        <v>6838505</v>
      </c>
      <c r="P418" s="1">
        <f>(Comuni[[#This Row],[Popolazione2011]]/Comuni[[#This Row],[Ammalati AREA]])*100</f>
        <v>4.7232545709917596E-3</v>
      </c>
    </row>
    <row r="419" spans="1:16" x14ac:dyDescent="0.3">
      <c r="A419" t="s">
        <v>424</v>
      </c>
      <c r="B419" t="s">
        <v>8021</v>
      </c>
      <c r="C419" t="s">
        <v>401</v>
      </c>
      <c r="D419">
        <v>10005</v>
      </c>
      <c r="E419" s="1">
        <f>(Comuni[[#This Row],[Popolazione2011]]/SUM(D:D))*100</f>
        <v>1.6836928032894494E-2</v>
      </c>
      <c r="F419">
        <f t="shared" si="6"/>
        <v>4363916</v>
      </c>
      <c r="G419" s="1">
        <f>(Comuni[[#This Row],[Popolazione2011]]/Comuni[[#This Row],[TOT POP REGIONE ]])*100</f>
        <v>0.22926655783475211</v>
      </c>
      <c r="H419" t="str">
        <f>IF(Comuni[[#This Row],[Popolazione2011]]&gt;300000,"MAGGIORE","")</f>
        <v/>
      </c>
      <c r="I419" t="str">
        <f>_xlfn.XLOOKUP(Comuni[[#This Row],[Regione]],Ripartizione_geografica[Regione],Ripartizione_geografica[Ripartizione geografica])</f>
        <v>Nord-ovest</v>
      </c>
      <c r="J419">
        <f>_xlfn.XLOOKUP(Comuni[[#This Row],[Regione]],Ripartizione_geografica[Regione],Ripartizione_geografica[Codice Regione])</f>
        <v>1</v>
      </c>
      <c r="K419">
        <f>_xlfn.XLOOKUP(Comuni[[#This Row],[Regione]],Table_0[Regione],Table_0[Totale])</f>
        <v>1792955</v>
      </c>
      <c r="L419">
        <f>_xlfn.XLOOKUP(Comuni[[#This Row],[Regione]],Table_0[Regione],Table_0[Guariti])</f>
        <v>1725727</v>
      </c>
      <c r="M419">
        <f>_xlfn.XLOOKUP(Comuni[[#This Row],[Regione]],Table_0[Regione],Table_0[Deceduti])</f>
        <v>13899</v>
      </c>
      <c r="N419" s="1">
        <f>(Comuni[[#This Row],[Popolazione2011]]/Comuni[[#This Row],[Ammalati TOT]])*100</f>
        <v>0.55801735124417517</v>
      </c>
      <c r="O419">
        <f>_xlfn.XLOOKUP(Comuni[[#This Row],[Regione]],Table_0[Regione],Table_0[TOT AREA])</f>
        <v>6838505</v>
      </c>
      <c r="P419" s="1">
        <f>(Comuni[[#This Row],[Popolazione2011]]/Comuni[[#This Row],[Ammalati AREA]])*100</f>
        <v>0.14630390706740726</v>
      </c>
    </row>
    <row r="420" spans="1:16" x14ac:dyDescent="0.3">
      <c r="A420" t="s">
        <v>425</v>
      </c>
      <c r="B420" t="s">
        <v>8021</v>
      </c>
      <c r="C420" t="s">
        <v>401</v>
      </c>
      <c r="D420">
        <v>407</v>
      </c>
      <c r="E420" s="1">
        <f>(Comuni[[#This Row],[Popolazione2011]]/SUM(D:D))*100</f>
        <v>6.8492051068346415E-4</v>
      </c>
      <c r="F420">
        <f t="shared" si="6"/>
        <v>4363916</v>
      </c>
      <c r="G420" s="1">
        <f>(Comuni[[#This Row],[Popolazione2011]]/Comuni[[#This Row],[TOT POP REGIONE ]])*100</f>
        <v>9.3264856610438887E-3</v>
      </c>
      <c r="H420" t="str">
        <f>IF(Comuni[[#This Row],[Popolazione2011]]&gt;300000,"MAGGIORE","")</f>
        <v/>
      </c>
      <c r="I420" t="str">
        <f>_xlfn.XLOOKUP(Comuni[[#This Row],[Regione]],Ripartizione_geografica[Regione],Ripartizione_geografica[Ripartizione geografica])</f>
        <v>Nord-ovest</v>
      </c>
      <c r="J420">
        <f>_xlfn.XLOOKUP(Comuni[[#This Row],[Regione]],Ripartizione_geografica[Regione],Ripartizione_geografica[Codice Regione])</f>
        <v>1</v>
      </c>
      <c r="K420">
        <f>_xlfn.XLOOKUP(Comuni[[#This Row],[Regione]],Table_0[Regione],Table_0[Totale])</f>
        <v>1792955</v>
      </c>
      <c r="L420">
        <f>_xlfn.XLOOKUP(Comuni[[#This Row],[Regione]],Table_0[Regione],Table_0[Guariti])</f>
        <v>1725727</v>
      </c>
      <c r="M420">
        <f>_xlfn.XLOOKUP(Comuni[[#This Row],[Regione]],Table_0[Regione],Table_0[Deceduti])</f>
        <v>13899</v>
      </c>
      <c r="N420" s="1">
        <f>(Comuni[[#This Row],[Popolazione2011]]/Comuni[[#This Row],[Ammalati TOT]])*100</f>
        <v>2.2699956217529162E-2</v>
      </c>
      <c r="O420">
        <f>_xlfn.XLOOKUP(Comuni[[#This Row],[Regione]],Table_0[Regione],Table_0[TOT AREA])</f>
        <v>6838505</v>
      </c>
      <c r="P420" s="1">
        <f>(Comuni[[#This Row],[Popolazione2011]]/Comuni[[#This Row],[Ammalati AREA]])*100</f>
        <v>5.9515932210329591E-3</v>
      </c>
    </row>
    <row r="421" spans="1:16" x14ac:dyDescent="0.3">
      <c r="A421" t="s">
        <v>426</v>
      </c>
      <c r="B421" t="s">
        <v>8021</v>
      </c>
      <c r="C421" t="s">
        <v>401</v>
      </c>
      <c r="D421">
        <v>1280</v>
      </c>
      <c r="E421" s="1">
        <f>(Comuni[[#This Row],[Popolazione2011]]/SUM(D:D))*100</f>
        <v>2.154049763328831E-3</v>
      </c>
      <c r="F421">
        <f t="shared" si="6"/>
        <v>4363916</v>
      </c>
      <c r="G421" s="1">
        <f>(Comuni[[#This Row],[Popolazione2011]]/Comuni[[#This Row],[TOT POP REGIONE ]])*100</f>
        <v>2.9331453676010259E-2</v>
      </c>
      <c r="H421" t="str">
        <f>IF(Comuni[[#This Row],[Popolazione2011]]&gt;300000,"MAGGIORE","")</f>
        <v/>
      </c>
      <c r="I421" t="str">
        <f>_xlfn.XLOOKUP(Comuni[[#This Row],[Regione]],Ripartizione_geografica[Regione],Ripartizione_geografica[Ripartizione geografica])</f>
        <v>Nord-ovest</v>
      </c>
      <c r="J421">
        <f>_xlfn.XLOOKUP(Comuni[[#This Row],[Regione]],Ripartizione_geografica[Regione],Ripartizione_geografica[Codice Regione])</f>
        <v>1</v>
      </c>
      <c r="K421">
        <f>_xlfn.XLOOKUP(Comuni[[#This Row],[Regione]],Table_0[Regione],Table_0[Totale])</f>
        <v>1792955</v>
      </c>
      <c r="L421">
        <f>_xlfn.XLOOKUP(Comuni[[#This Row],[Regione]],Table_0[Regione],Table_0[Guariti])</f>
        <v>1725727</v>
      </c>
      <c r="M421">
        <f>_xlfn.XLOOKUP(Comuni[[#This Row],[Regione]],Table_0[Regione],Table_0[Deceduti])</f>
        <v>13899</v>
      </c>
      <c r="N421" s="1">
        <f>(Comuni[[#This Row],[Popolazione2011]]/Comuni[[#This Row],[Ammalati TOT]])*100</f>
        <v>7.1390525696406221E-2</v>
      </c>
      <c r="O421">
        <f>_xlfn.XLOOKUP(Comuni[[#This Row],[Regione]],Table_0[Regione],Table_0[TOT AREA])</f>
        <v>6838505</v>
      </c>
      <c r="P421" s="1">
        <f>(Comuni[[#This Row],[Popolazione2011]]/Comuni[[#This Row],[Ammalati AREA]])*100</f>
        <v>1.8717541333961151E-2</v>
      </c>
    </row>
    <row r="422" spans="1:16" x14ac:dyDescent="0.3">
      <c r="A422" t="s">
        <v>427</v>
      </c>
      <c r="B422" t="s">
        <v>8021</v>
      </c>
      <c r="C422" t="s">
        <v>401</v>
      </c>
      <c r="D422">
        <v>1249</v>
      </c>
      <c r="E422" s="1">
        <f>(Comuni[[#This Row],[Popolazione2011]]/SUM(D:D))*100</f>
        <v>2.1018813706232104E-3</v>
      </c>
      <c r="F422">
        <f t="shared" si="6"/>
        <v>4363916</v>
      </c>
      <c r="G422" s="1">
        <f>(Comuni[[#This Row],[Popolazione2011]]/Comuni[[#This Row],[TOT POP REGIONE ]])*100</f>
        <v>2.8621082532294388E-2</v>
      </c>
      <c r="H422" t="str">
        <f>IF(Comuni[[#This Row],[Popolazione2011]]&gt;300000,"MAGGIORE","")</f>
        <v/>
      </c>
      <c r="I422" t="str">
        <f>_xlfn.XLOOKUP(Comuni[[#This Row],[Regione]],Ripartizione_geografica[Regione],Ripartizione_geografica[Ripartizione geografica])</f>
        <v>Nord-ovest</v>
      </c>
      <c r="J422">
        <f>_xlfn.XLOOKUP(Comuni[[#This Row],[Regione]],Ripartizione_geografica[Regione],Ripartizione_geografica[Codice Regione])</f>
        <v>1</v>
      </c>
      <c r="K422">
        <f>_xlfn.XLOOKUP(Comuni[[#This Row],[Regione]],Table_0[Regione],Table_0[Totale])</f>
        <v>1792955</v>
      </c>
      <c r="L422">
        <f>_xlfn.XLOOKUP(Comuni[[#This Row],[Regione]],Table_0[Regione],Table_0[Guariti])</f>
        <v>1725727</v>
      </c>
      <c r="M422">
        <f>_xlfn.XLOOKUP(Comuni[[#This Row],[Regione]],Table_0[Regione],Table_0[Deceduti])</f>
        <v>13899</v>
      </c>
      <c r="N422" s="1">
        <f>(Comuni[[#This Row],[Popolazione2011]]/Comuni[[#This Row],[Ammalati TOT]])*100</f>
        <v>6.966153640219637E-2</v>
      </c>
      <c r="O422">
        <f>_xlfn.XLOOKUP(Comuni[[#This Row],[Regione]],Table_0[Regione],Table_0[TOT AREA])</f>
        <v>6838505</v>
      </c>
      <c r="P422" s="1">
        <f>(Comuni[[#This Row],[Popolazione2011]]/Comuni[[#This Row],[Ammalati AREA]])*100</f>
        <v>1.8264225879779279E-2</v>
      </c>
    </row>
    <row r="423" spans="1:16" x14ac:dyDescent="0.3">
      <c r="A423" t="s">
        <v>428</v>
      </c>
      <c r="B423" t="s">
        <v>8021</v>
      </c>
      <c r="C423" t="s">
        <v>401</v>
      </c>
      <c r="D423">
        <v>6728</v>
      </c>
      <c r="E423" s="1">
        <f>(Comuni[[#This Row],[Popolazione2011]]/SUM(D:D))*100</f>
        <v>1.1322224068497167E-2</v>
      </c>
      <c r="F423">
        <f t="shared" si="6"/>
        <v>4363916</v>
      </c>
      <c r="G423" s="1">
        <f>(Comuni[[#This Row],[Popolazione2011]]/Comuni[[#This Row],[TOT POP REGIONE ]])*100</f>
        <v>0.15417345338452895</v>
      </c>
      <c r="H423" t="str">
        <f>IF(Comuni[[#This Row],[Popolazione2011]]&gt;300000,"MAGGIORE","")</f>
        <v/>
      </c>
      <c r="I423" t="str">
        <f>_xlfn.XLOOKUP(Comuni[[#This Row],[Regione]],Ripartizione_geografica[Regione],Ripartizione_geografica[Ripartizione geografica])</f>
        <v>Nord-ovest</v>
      </c>
      <c r="J423">
        <f>_xlfn.XLOOKUP(Comuni[[#This Row],[Regione]],Ripartizione_geografica[Regione],Ripartizione_geografica[Codice Regione])</f>
        <v>1</v>
      </c>
      <c r="K423">
        <f>_xlfn.XLOOKUP(Comuni[[#This Row],[Regione]],Table_0[Regione],Table_0[Totale])</f>
        <v>1792955</v>
      </c>
      <c r="L423">
        <f>_xlfn.XLOOKUP(Comuni[[#This Row],[Regione]],Table_0[Regione],Table_0[Guariti])</f>
        <v>1725727</v>
      </c>
      <c r="M423">
        <f>_xlfn.XLOOKUP(Comuni[[#This Row],[Regione]],Table_0[Regione],Table_0[Deceduti])</f>
        <v>13899</v>
      </c>
      <c r="N423" s="1">
        <f>(Comuni[[#This Row],[Popolazione2011]]/Comuni[[#This Row],[Ammalati TOT]])*100</f>
        <v>0.37524645069173512</v>
      </c>
      <c r="O423">
        <f>_xlfn.XLOOKUP(Comuni[[#This Row],[Regione]],Table_0[Regione],Table_0[TOT AREA])</f>
        <v>6838505</v>
      </c>
      <c r="P423" s="1">
        <f>(Comuni[[#This Row],[Popolazione2011]]/Comuni[[#This Row],[Ammalati AREA]])*100</f>
        <v>9.8384076636633289E-2</v>
      </c>
    </row>
    <row r="424" spans="1:16" x14ac:dyDescent="0.3">
      <c r="A424" t="s">
        <v>429</v>
      </c>
      <c r="B424" t="s">
        <v>8021</v>
      </c>
      <c r="C424" t="s">
        <v>401</v>
      </c>
      <c r="D424">
        <v>463</v>
      </c>
      <c r="E424" s="1">
        <f>(Comuni[[#This Row],[Popolazione2011]]/SUM(D:D))*100</f>
        <v>7.7916018782910057E-4</v>
      </c>
      <c r="F424">
        <f t="shared" si="6"/>
        <v>4363916</v>
      </c>
      <c r="G424" s="1">
        <f>(Comuni[[#This Row],[Popolazione2011]]/Comuni[[#This Row],[TOT POP REGIONE ]])*100</f>
        <v>1.0609736759369336E-2</v>
      </c>
      <c r="H424" t="str">
        <f>IF(Comuni[[#This Row],[Popolazione2011]]&gt;300000,"MAGGIORE","")</f>
        <v/>
      </c>
      <c r="I424" t="str">
        <f>_xlfn.XLOOKUP(Comuni[[#This Row],[Regione]],Ripartizione_geografica[Regione],Ripartizione_geografica[Ripartizione geografica])</f>
        <v>Nord-ovest</v>
      </c>
      <c r="J424">
        <f>_xlfn.XLOOKUP(Comuni[[#This Row],[Regione]],Ripartizione_geografica[Regione],Ripartizione_geografica[Codice Regione])</f>
        <v>1</v>
      </c>
      <c r="K424">
        <f>_xlfn.XLOOKUP(Comuni[[#This Row],[Regione]],Table_0[Regione],Table_0[Totale])</f>
        <v>1792955</v>
      </c>
      <c r="L424">
        <f>_xlfn.XLOOKUP(Comuni[[#This Row],[Regione]],Table_0[Regione],Table_0[Guariti])</f>
        <v>1725727</v>
      </c>
      <c r="M424">
        <f>_xlfn.XLOOKUP(Comuni[[#This Row],[Regione]],Table_0[Regione],Table_0[Deceduti])</f>
        <v>13899</v>
      </c>
      <c r="N424" s="1">
        <f>(Comuni[[#This Row],[Popolazione2011]]/Comuni[[#This Row],[Ammalati TOT]])*100</f>
        <v>2.5823291716746938E-2</v>
      </c>
      <c r="O424">
        <f>_xlfn.XLOOKUP(Comuni[[#This Row],[Regione]],Table_0[Regione],Table_0[TOT AREA])</f>
        <v>6838505</v>
      </c>
      <c r="P424" s="1">
        <f>(Comuni[[#This Row],[Popolazione2011]]/Comuni[[#This Row],[Ammalati AREA]])*100</f>
        <v>6.7704856543937602E-3</v>
      </c>
    </row>
    <row r="425" spans="1:16" x14ac:dyDescent="0.3">
      <c r="A425" t="s">
        <v>430</v>
      </c>
      <c r="B425" t="s">
        <v>8021</v>
      </c>
      <c r="C425" t="s">
        <v>401</v>
      </c>
      <c r="D425">
        <v>1223</v>
      </c>
      <c r="E425" s="1">
        <f>(Comuni[[#This Row],[Popolazione2011]]/SUM(D:D))*100</f>
        <v>2.0581272348055937E-3</v>
      </c>
      <c r="F425">
        <f t="shared" si="6"/>
        <v>4363916</v>
      </c>
      <c r="G425" s="1">
        <f>(Comuni[[#This Row],[Popolazione2011]]/Comuni[[#This Row],[TOT POP REGIONE ]])*100</f>
        <v>2.8025287379500434E-2</v>
      </c>
      <c r="H425" t="str">
        <f>IF(Comuni[[#This Row],[Popolazione2011]]&gt;300000,"MAGGIORE","")</f>
        <v/>
      </c>
      <c r="I425" t="str">
        <f>_xlfn.XLOOKUP(Comuni[[#This Row],[Regione]],Ripartizione_geografica[Regione],Ripartizione_geografica[Ripartizione geografica])</f>
        <v>Nord-ovest</v>
      </c>
      <c r="J425">
        <f>_xlfn.XLOOKUP(Comuni[[#This Row],[Regione]],Ripartizione_geografica[Regione],Ripartizione_geografica[Codice Regione])</f>
        <v>1</v>
      </c>
      <c r="K425">
        <f>_xlfn.XLOOKUP(Comuni[[#This Row],[Regione]],Table_0[Regione],Table_0[Totale])</f>
        <v>1792955</v>
      </c>
      <c r="L425">
        <f>_xlfn.XLOOKUP(Comuni[[#This Row],[Regione]],Table_0[Regione],Table_0[Guariti])</f>
        <v>1725727</v>
      </c>
      <c r="M425">
        <f>_xlfn.XLOOKUP(Comuni[[#This Row],[Regione]],Table_0[Regione],Table_0[Deceduti])</f>
        <v>13899</v>
      </c>
      <c r="N425" s="1">
        <f>(Comuni[[#This Row],[Popolazione2011]]/Comuni[[#This Row],[Ammalati TOT]])*100</f>
        <v>6.8211416348988113E-2</v>
      </c>
      <c r="O425">
        <f>_xlfn.XLOOKUP(Comuni[[#This Row],[Regione]],Table_0[Regione],Table_0[TOT AREA])</f>
        <v>6838505</v>
      </c>
      <c r="P425" s="1">
        <f>(Comuni[[#This Row],[Popolazione2011]]/Comuni[[#This Row],[Ammalati AREA]])*100</f>
        <v>1.7884025821433194E-2</v>
      </c>
    </row>
    <row r="426" spans="1:16" x14ac:dyDescent="0.3">
      <c r="A426" t="s">
        <v>431</v>
      </c>
      <c r="B426" t="s">
        <v>8021</v>
      </c>
      <c r="C426" t="s">
        <v>401</v>
      </c>
      <c r="D426">
        <v>1571</v>
      </c>
      <c r="E426" s="1">
        <f>(Comuni[[#This Row],[Popolazione2011]]/SUM(D:D))*100</f>
        <v>2.6437595142106197E-3</v>
      </c>
      <c r="F426">
        <f t="shared" si="6"/>
        <v>4363916</v>
      </c>
      <c r="G426" s="1">
        <f>(Comuni[[#This Row],[Popolazione2011]]/Comuni[[#This Row],[TOT POP REGIONE ]])*100</f>
        <v>3.599977634766572E-2</v>
      </c>
      <c r="H426" t="str">
        <f>IF(Comuni[[#This Row],[Popolazione2011]]&gt;300000,"MAGGIORE","")</f>
        <v/>
      </c>
      <c r="I426" t="str">
        <f>_xlfn.XLOOKUP(Comuni[[#This Row],[Regione]],Ripartizione_geografica[Regione],Ripartizione_geografica[Ripartizione geografica])</f>
        <v>Nord-ovest</v>
      </c>
      <c r="J426">
        <f>_xlfn.XLOOKUP(Comuni[[#This Row],[Regione]],Ripartizione_geografica[Regione],Ripartizione_geografica[Codice Regione])</f>
        <v>1</v>
      </c>
      <c r="K426">
        <f>_xlfn.XLOOKUP(Comuni[[#This Row],[Regione]],Table_0[Regione],Table_0[Totale])</f>
        <v>1792955</v>
      </c>
      <c r="L426">
        <f>_xlfn.XLOOKUP(Comuni[[#This Row],[Regione]],Table_0[Regione],Table_0[Guariti])</f>
        <v>1725727</v>
      </c>
      <c r="M426">
        <f>_xlfn.XLOOKUP(Comuni[[#This Row],[Regione]],Table_0[Regione],Table_0[Deceduti])</f>
        <v>13899</v>
      </c>
      <c r="N426" s="1">
        <f>(Comuni[[#This Row],[Popolazione2011]]/Comuni[[#This Row],[Ammalati TOT]])*100</f>
        <v>8.7620715522698567E-2</v>
      </c>
      <c r="O426">
        <f>_xlfn.XLOOKUP(Comuni[[#This Row],[Regione]],Table_0[Regione],Table_0[TOT AREA])</f>
        <v>6838505</v>
      </c>
      <c r="P426" s="1">
        <f>(Comuni[[#This Row],[Popolazione2011]]/Comuni[[#This Row],[Ammalati AREA]])*100</f>
        <v>2.2972857371603882E-2</v>
      </c>
    </row>
    <row r="427" spans="1:16" x14ac:dyDescent="0.3">
      <c r="A427" t="s">
        <v>432</v>
      </c>
      <c r="B427" t="s">
        <v>8021</v>
      </c>
      <c r="C427" t="s">
        <v>401</v>
      </c>
      <c r="D427">
        <v>2604</v>
      </c>
      <c r="E427" s="1">
        <f>(Comuni[[#This Row],[Popolazione2011]]/SUM(D:D))*100</f>
        <v>4.3821449872720906E-3</v>
      </c>
      <c r="F427">
        <f t="shared" si="6"/>
        <v>4363916</v>
      </c>
      <c r="G427" s="1">
        <f>(Comuni[[#This Row],[Popolazione2011]]/Comuni[[#This Row],[TOT POP REGIONE ]])*100</f>
        <v>5.9671176072133375E-2</v>
      </c>
      <c r="H427" t="str">
        <f>IF(Comuni[[#This Row],[Popolazione2011]]&gt;300000,"MAGGIORE","")</f>
        <v/>
      </c>
      <c r="I427" t="str">
        <f>_xlfn.XLOOKUP(Comuni[[#This Row],[Regione]],Ripartizione_geografica[Regione],Ripartizione_geografica[Ripartizione geografica])</f>
        <v>Nord-ovest</v>
      </c>
      <c r="J427">
        <f>_xlfn.XLOOKUP(Comuni[[#This Row],[Regione]],Ripartizione_geografica[Regione],Ripartizione_geografica[Codice Regione])</f>
        <v>1</v>
      </c>
      <c r="K427">
        <f>_xlfn.XLOOKUP(Comuni[[#This Row],[Regione]],Table_0[Regione],Table_0[Totale])</f>
        <v>1792955</v>
      </c>
      <c r="L427">
        <f>_xlfn.XLOOKUP(Comuni[[#This Row],[Regione]],Table_0[Regione],Table_0[Guariti])</f>
        <v>1725727</v>
      </c>
      <c r="M427">
        <f>_xlfn.XLOOKUP(Comuni[[#This Row],[Regione]],Table_0[Regione],Table_0[Deceduti])</f>
        <v>13899</v>
      </c>
      <c r="N427" s="1">
        <f>(Comuni[[#This Row],[Popolazione2011]]/Comuni[[#This Row],[Ammalati TOT]])*100</f>
        <v>0.14523510071362639</v>
      </c>
      <c r="O427">
        <f>_xlfn.XLOOKUP(Comuni[[#This Row],[Regione]],Table_0[Regione],Table_0[TOT AREA])</f>
        <v>6838505</v>
      </c>
      <c r="P427" s="1">
        <f>(Comuni[[#This Row],[Popolazione2011]]/Comuni[[#This Row],[Ammalati AREA]])*100</f>
        <v>3.8078498151277215E-2</v>
      </c>
    </row>
    <row r="428" spans="1:16" x14ac:dyDescent="0.3">
      <c r="A428" t="s">
        <v>433</v>
      </c>
      <c r="B428" t="s">
        <v>8021</v>
      </c>
      <c r="C428" t="s">
        <v>401</v>
      </c>
      <c r="D428">
        <v>1445</v>
      </c>
      <c r="E428" s="1">
        <f>(Comuni[[#This Row],[Popolazione2011]]/SUM(D:D))*100</f>
        <v>2.4317202406329381E-3</v>
      </c>
      <c r="F428">
        <f t="shared" si="6"/>
        <v>4363916</v>
      </c>
      <c r="G428" s="1">
        <f>(Comuni[[#This Row],[Popolazione2011]]/Comuni[[#This Row],[TOT POP REGIONE ]])*100</f>
        <v>3.3112461376433464E-2</v>
      </c>
      <c r="H428" t="str">
        <f>IF(Comuni[[#This Row],[Popolazione2011]]&gt;300000,"MAGGIORE","")</f>
        <v/>
      </c>
      <c r="I428" t="str">
        <f>_xlfn.XLOOKUP(Comuni[[#This Row],[Regione]],Ripartizione_geografica[Regione],Ripartizione_geografica[Ripartizione geografica])</f>
        <v>Nord-ovest</v>
      </c>
      <c r="J428">
        <f>_xlfn.XLOOKUP(Comuni[[#This Row],[Regione]],Ripartizione_geografica[Regione],Ripartizione_geografica[Codice Regione])</f>
        <v>1</v>
      </c>
      <c r="K428">
        <f>_xlfn.XLOOKUP(Comuni[[#This Row],[Regione]],Table_0[Regione],Table_0[Totale])</f>
        <v>1792955</v>
      </c>
      <c r="L428">
        <f>_xlfn.XLOOKUP(Comuni[[#This Row],[Regione]],Table_0[Regione],Table_0[Guariti])</f>
        <v>1725727</v>
      </c>
      <c r="M428">
        <f>_xlfn.XLOOKUP(Comuni[[#This Row],[Regione]],Table_0[Regione],Table_0[Deceduti])</f>
        <v>13899</v>
      </c>
      <c r="N428" s="1">
        <f>(Comuni[[#This Row],[Popolazione2011]]/Comuni[[#This Row],[Ammalati TOT]])*100</f>
        <v>8.0593210649458569E-2</v>
      </c>
      <c r="O428">
        <f>_xlfn.XLOOKUP(Comuni[[#This Row],[Regione]],Table_0[Regione],Table_0[TOT AREA])</f>
        <v>6838505</v>
      </c>
      <c r="P428" s="1">
        <f>(Comuni[[#This Row],[Popolazione2011]]/Comuni[[#This Row],[Ammalati AREA]])*100</f>
        <v>2.113034939654208E-2</v>
      </c>
    </row>
    <row r="429" spans="1:16" x14ac:dyDescent="0.3">
      <c r="A429" t="s">
        <v>434</v>
      </c>
      <c r="B429" t="s">
        <v>8021</v>
      </c>
      <c r="C429" t="s">
        <v>401</v>
      </c>
      <c r="D429">
        <v>2643</v>
      </c>
      <c r="E429" s="1">
        <f>(Comuni[[#This Row],[Popolazione2011]]/SUM(D:D))*100</f>
        <v>4.4477761909985161E-3</v>
      </c>
      <c r="F429">
        <f t="shared" si="6"/>
        <v>4363916</v>
      </c>
      <c r="G429" s="1">
        <f>(Comuni[[#This Row],[Popolazione2011]]/Comuni[[#This Row],[TOT POP REGIONE ]])*100</f>
        <v>6.0564868801324313E-2</v>
      </c>
      <c r="H429" t="str">
        <f>IF(Comuni[[#This Row],[Popolazione2011]]&gt;300000,"MAGGIORE","")</f>
        <v/>
      </c>
      <c r="I429" t="str">
        <f>_xlfn.XLOOKUP(Comuni[[#This Row],[Regione]],Ripartizione_geografica[Regione],Ripartizione_geografica[Ripartizione geografica])</f>
        <v>Nord-ovest</v>
      </c>
      <c r="J429">
        <f>_xlfn.XLOOKUP(Comuni[[#This Row],[Regione]],Ripartizione_geografica[Regione],Ripartizione_geografica[Codice Regione])</f>
        <v>1</v>
      </c>
      <c r="K429">
        <f>_xlfn.XLOOKUP(Comuni[[#This Row],[Regione]],Table_0[Regione],Table_0[Totale])</f>
        <v>1792955</v>
      </c>
      <c r="L429">
        <f>_xlfn.XLOOKUP(Comuni[[#This Row],[Regione]],Table_0[Regione],Table_0[Guariti])</f>
        <v>1725727</v>
      </c>
      <c r="M429">
        <f>_xlfn.XLOOKUP(Comuni[[#This Row],[Regione]],Table_0[Regione],Table_0[Deceduti])</f>
        <v>13899</v>
      </c>
      <c r="N429" s="1">
        <f>(Comuni[[#This Row],[Popolazione2011]]/Comuni[[#This Row],[Ammalati TOT]])*100</f>
        <v>0.14741028079343876</v>
      </c>
      <c r="O429">
        <f>_xlfn.XLOOKUP(Comuni[[#This Row],[Regione]],Table_0[Regione],Table_0[TOT AREA])</f>
        <v>6838505</v>
      </c>
      <c r="P429" s="1">
        <f>(Comuni[[#This Row],[Popolazione2011]]/Comuni[[#This Row],[Ammalati AREA]])*100</f>
        <v>3.8648798238796342E-2</v>
      </c>
    </row>
    <row r="430" spans="1:16" x14ac:dyDescent="0.3">
      <c r="A430" t="s">
        <v>435</v>
      </c>
      <c r="B430" t="s">
        <v>8021</v>
      </c>
      <c r="C430" t="s">
        <v>401</v>
      </c>
      <c r="D430">
        <v>2113</v>
      </c>
      <c r="E430" s="1">
        <f>(Comuni[[#This Row],[Popolazione2011]]/SUM(D:D))*100</f>
        <v>3.5558649608701718E-3</v>
      </c>
      <c r="F430">
        <f t="shared" si="6"/>
        <v>4363916</v>
      </c>
      <c r="G430" s="1">
        <f>(Comuni[[#This Row],[Popolazione2011]]/Comuni[[#This Row],[TOT POP REGIONE ]])*100</f>
        <v>4.841981376360132E-2</v>
      </c>
      <c r="H430" t="str">
        <f>IF(Comuni[[#This Row],[Popolazione2011]]&gt;300000,"MAGGIORE","")</f>
        <v/>
      </c>
      <c r="I430" t="str">
        <f>_xlfn.XLOOKUP(Comuni[[#This Row],[Regione]],Ripartizione_geografica[Regione],Ripartizione_geografica[Ripartizione geografica])</f>
        <v>Nord-ovest</v>
      </c>
      <c r="J430">
        <f>_xlfn.XLOOKUP(Comuni[[#This Row],[Regione]],Ripartizione_geografica[Regione],Ripartizione_geografica[Codice Regione])</f>
        <v>1</v>
      </c>
      <c r="K430">
        <f>_xlfn.XLOOKUP(Comuni[[#This Row],[Regione]],Table_0[Regione],Table_0[Totale])</f>
        <v>1792955</v>
      </c>
      <c r="L430">
        <f>_xlfn.XLOOKUP(Comuni[[#This Row],[Regione]],Table_0[Regione],Table_0[Guariti])</f>
        <v>1725727</v>
      </c>
      <c r="M430">
        <f>_xlfn.XLOOKUP(Comuni[[#This Row],[Regione]],Table_0[Regione],Table_0[Deceduti])</f>
        <v>13899</v>
      </c>
      <c r="N430" s="1">
        <f>(Comuni[[#This Row],[Popolazione2011]]/Comuni[[#This Row],[Ammalati TOT]])*100</f>
        <v>0.11785014124727057</v>
      </c>
      <c r="O430">
        <f>_xlfn.XLOOKUP(Comuni[[#This Row],[Regione]],Table_0[Regione],Table_0[TOT AREA])</f>
        <v>6838505</v>
      </c>
      <c r="P430" s="1">
        <f>(Comuni[[#This Row],[Popolazione2011]]/Comuni[[#This Row],[Ammalati AREA]])*100</f>
        <v>3.0898566280203054E-2</v>
      </c>
    </row>
    <row r="431" spans="1:16" x14ac:dyDescent="0.3">
      <c r="A431" t="s">
        <v>436</v>
      </c>
      <c r="B431" t="s">
        <v>8021</v>
      </c>
      <c r="C431" t="s">
        <v>401</v>
      </c>
      <c r="D431">
        <v>2731</v>
      </c>
      <c r="E431" s="1">
        <f>(Comuni[[#This Row],[Popolazione2011]]/SUM(D:D))*100</f>
        <v>4.5958671122273724E-3</v>
      </c>
      <c r="F431">
        <f t="shared" si="6"/>
        <v>4363916</v>
      </c>
      <c r="G431" s="1">
        <f>(Comuni[[#This Row],[Popolazione2011]]/Comuni[[#This Row],[TOT POP REGIONE ]])*100</f>
        <v>6.2581406241550022E-2</v>
      </c>
      <c r="H431" t="str">
        <f>IF(Comuni[[#This Row],[Popolazione2011]]&gt;300000,"MAGGIORE","")</f>
        <v/>
      </c>
      <c r="I431" t="str">
        <f>_xlfn.XLOOKUP(Comuni[[#This Row],[Regione]],Ripartizione_geografica[Regione],Ripartizione_geografica[Ripartizione geografica])</f>
        <v>Nord-ovest</v>
      </c>
      <c r="J431">
        <f>_xlfn.XLOOKUP(Comuni[[#This Row],[Regione]],Ripartizione_geografica[Regione],Ripartizione_geografica[Codice Regione])</f>
        <v>1</v>
      </c>
      <c r="K431">
        <f>_xlfn.XLOOKUP(Comuni[[#This Row],[Regione]],Table_0[Regione],Table_0[Totale])</f>
        <v>1792955</v>
      </c>
      <c r="L431">
        <f>_xlfn.XLOOKUP(Comuni[[#This Row],[Regione]],Table_0[Regione],Table_0[Guariti])</f>
        <v>1725727</v>
      </c>
      <c r="M431">
        <f>_xlfn.XLOOKUP(Comuni[[#This Row],[Regione]],Table_0[Regione],Table_0[Deceduti])</f>
        <v>13899</v>
      </c>
      <c r="N431" s="1">
        <f>(Comuni[[#This Row],[Popolazione2011]]/Comuni[[#This Row],[Ammalati TOT]])*100</f>
        <v>0.15231837943506668</v>
      </c>
      <c r="O431">
        <f>_xlfn.XLOOKUP(Comuni[[#This Row],[Regione]],Table_0[Regione],Table_0[TOT AREA])</f>
        <v>6838505</v>
      </c>
      <c r="P431" s="1">
        <f>(Comuni[[#This Row],[Popolazione2011]]/Comuni[[#This Row],[Ammalati AREA]])*100</f>
        <v>3.9935629205506175E-2</v>
      </c>
    </row>
    <row r="432" spans="1:16" x14ac:dyDescent="0.3">
      <c r="A432" t="s">
        <v>437</v>
      </c>
      <c r="B432" t="s">
        <v>8021</v>
      </c>
      <c r="C432" t="s">
        <v>401</v>
      </c>
      <c r="D432">
        <v>15008</v>
      </c>
      <c r="E432" s="1">
        <f>(Comuni[[#This Row],[Popolazione2011]]/SUM(D:D))*100</f>
        <v>2.5256233475030539E-2</v>
      </c>
      <c r="F432">
        <f t="shared" si="6"/>
        <v>4363916</v>
      </c>
      <c r="G432" s="1">
        <f>(Comuni[[#This Row],[Popolazione2011]]/Comuni[[#This Row],[TOT POP REGIONE ]])*100</f>
        <v>0.34391129435122031</v>
      </c>
      <c r="H432" t="str">
        <f>IF(Comuni[[#This Row],[Popolazione2011]]&gt;300000,"MAGGIORE","")</f>
        <v/>
      </c>
      <c r="I432" t="str">
        <f>_xlfn.XLOOKUP(Comuni[[#This Row],[Regione]],Ripartizione_geografica[Regione],Ripartizione_geografica[Ripartizione geografica])</f>
        <v>Nord-ovest</v>
      </c>
      <c r="J432">
        <f>_xlfn.XLOOKUP(Comuni[[#This Row],[Regione]],Ripartizione_geografica[Regione],Ripartizione_geografica[Codice Regione])</f>
        <v>1</v>
      </c>
      <c r="K432">
        <f>_xlfn.XLOOKUP(Comuni[[#This Row],[Regione]],Table_0[Regione],Table_0[Totale])</f>
        <v>1792955</v>
      </c>
      <c r="L432">
        <f>_xlfn.XLOOKUP(Comuni[[#This Row],[Regione]],Table_0[Regione],Table_0[Guariti])</f>
        <v>1725727</v>
      </c>
      <c r="M432">
        <f>_xlfn.XLOOKUP(Comuni[[#This Row],[Regione]],Table_0[Regione],Table_0[Deceduti])</f>
        <v>13899</v>
      </c>
      <c r="N432" s="1">
        <f>(Comuni[[#This Row],[Popolazione2011]]/Comuni[[#This Row],[Ammalati TOT]])*100</f>
        <v>0.83705391379036276</v>
      </c>
      <c r="O432">
        <f>_xlfn.XLOOKUP(Comuni[[#This Row],[Regione]],Table_0[Regione],Table_0[TOT AREA])</f>
        <v>6838505</v>
      </c>
      <c r="P432" s="1">
        <f>(Comuni[[#This Row],[Popolazione2011]]/Comuni[[#This Row],[Ammalati AREA]])*100</f>
        <v>0.2194631721406945</v>
      </c>
    </row>
    <row r="433" spans="1:16" x14ac:dyDescent="0.3">
      <c r="A433" t="s">
        <v>438</v>
      </c>
      <c r="B433" t="s">
        <v>8021</v>
      </c>
      <c r="C433" t="s">
        <v>401</v>
      </c>
      <c r="D433">
        <v>1350</v>
      </c>
      <c r="E433" s="1">
        <f>(Comuni[[#This Row],[Popolazione2011]]/SUM(D:D))*100</f>
        <v>2.2718493597608763E-3</v>
      </c>
      <c r="F433">
        <f t="shared" si="6"/>
        <v>4363916</v>
      </c>
      <c r="G433" s="1">
        <f>(Comuni[[#This Row],[Popolazione2011]]/Comuni[[#This Row],[TOT POP REGIONE ]])*100</f>
        <v>3.0935517548917074E-2</v>
      </c>
      <c r="H433" t="str">
        <f>IF(Comuni[[#This Row],[Popolazione2011]]&gt;300000,"MAGGIORE","")</f>
        <v/>
      </c>
      <c r="I433" t="str">
        <f>_xlfn.XLOOKUP(Comuni[[#This Row],[Regione]],Ripartizione_geografica[Regione],Ripartizione_geografica[Ripartizione geografica])</f>
        <v>Nord-ovest</v>
      </c>
      <c r="J433">
        <f>_xlfn.XLOOKUP(Comuni[[#This Row],[Regione]],Ripartizione_geografica[Regione],Ripartizione_geografica[Codice Regione])</f>
        <v>1</v>
      </c>
      <c r="K433">
        <f>_xlfn.XLOOKUP(Comuni[[#This Row],[Regione]],Table_0[Regione],Table_0[Totale])</f>
        <v>1792955</v>
      </c>
      <c r="L433">
        <f>_xlfn.XLOOKUP(Comuni[[#This Row],[Regione]],Table_0[Regione],Table_0[Guariti])</f>
        <v>1725727</v>
      </c>
      <c r="M433">
        <f>_xlfn.XLOOKUP(Comuni[[#This Row],[Regione]],Table_0[Regione],Table_0[Deceduti])</f>
        <v>13899</v>
      </c>
      <c r="N433" s="1">
        <f>(Comuni[[#This Row],[Popolazione2011]]/Comuni[[#This Row],[Ammalati TOT]])*100</f>
        <v>7.5294695070428422E-2</v>
      </c>
      <c r="O433">
        <f>_xlfn.XLOOKUP(Comuni[[#This Row],[Regione]],Table_0[Regione],Table_0[TOT AREA])</f>
        <v>6838505</v>
      </c>
      <c r="P433" s="1">
        <f>(Comuni[[#This Row],[Popolazione2011]]/Comuni[[#This Row],[Ammalati AREA]])*100</f>
        <v>1.974115687566215E-2</v>
      </c>
    </row>
    <row r="434" spans="1:16" x14ac:dyDescent="0.3">
      <c r="A434" t="s">
        <v>439</v>
      </c>
      <c r="B434" t="s">
        <v>8021</v>
      </c>
      <c r="C434" t="s">
        <v>401</v>
      </c>
      <c r="D434">
        <v>1869</v>
      </c>
      <c r="E434" s="1">
        <f>(Comuni[[#This Row],[Popolazione2011]]/SUM(D:D))*100</f>
        <v>3.1452492247356135E-3</v>
      </c>
      <c r="F434">
        <f t="shared" si="6"/>
        <v>4363916</v>
      </c>
      <c r="G434" s="1">
        <f>(Comuni[[#This Row],[Popolazione2011]]/Comuni[[#This Row],[TOT POP REGIONE ]])*100</f>
        <v>4.2828505406611858E-2</v>
      </c>
      <c r="H434" t="str">
        <f>IF(Comuni[[#This Row],[Popolazione2011]]&gt;300000,"MAGGIORE","")</f>
        <v/>
      </c>
      <c r="I434" t="str">
        <f>_xlfn.XLOOKUP(Comuni[[#This Row],[Regione]],Ripartizione_geografica[Regione],Ripartizione_geografica[Ripartizione geografica])</f>
        <v>Nord-ovest</v>
      </c>
      <c r="J434">
        <f>_xlfn.XLOOKUP(Comuni[[#This Row],[Regione]],Ripartizione_geografica[Regione],Ripartizione_geografica[Codice Regione])</f>
        <v>1</v>
      </c>
      <c r="K434">
        <f>_xlfn.XLOOKUP(Comuni[[#This Row],[Regione]],Table_0[Regione],Table_0[Totale])</f>
        <v>1792955</v>
      </c>
      <c r="L434">
        <f>_xlfn.XLOOKUP(Comuni[[#This Row],[Regione]],Table_0[Regione],Table_0[Guariti])</f>
        <v>1725727</v>
      </c>
      <c r="M434">
        <f>_xlfn.XLOOKUP(Comuni[[#This Row],[Regione]],Table_0[Regione],Table_0[Deceduti])</f>
        <v>13899</v>
      </c>
      <c r="N434" s="1">
        <f>(Comuni[[#This Row],[Popolazione2011]]/Comuni[[#This Row],[Ammalati TOT]])*100</f>
        <v>0.10424132228639314</v>
      </c>
      <c r="O434">
        <f>_xlfn.XLOOKUP(Comuni[[#This Row],[Regione]],Table_0[Regione],Table_0[TOT AREA])</f>
        <v>6838505</v>
      </c>
      <c r="P434" s="1">
        <f>(Comuni[[#This Row],[Popolazione2011]]/Comuni[[#This Row],[Ammalati AREA]])*100</f>
        <v>2.7330534963416711E-2</v>
      </c>
    </row>
    <row r="435" spans="1:16" x14ac:dyDescent="0.3">
      <c r="A435" t="s">
        <v>440</v>
      </c>
      <c r="B435" t="s">
        <v>8021</v>
      </c>
      <c r="C435" t="s">
        <v>401</v>
      </c>
      <c r="D435">
        <v>3617</v>
      </c>
      <c r="E435" s="1">
        <f>(Comuni[[#This Row],[Popolazione2011]]/SUM(D:D))*100</f>
        <v>6.0868734327815472E-3</v>
      </c>
      <c r="F435">
        <f t="shared" si="6"/>
        <v>4363916</v>
      </c>
      <c r="G435" s="1">
        <f>(Comuni[[#This Row],[Popolazione2011]]/Comuni[[#This Row],[TOT POP REGIONE ]])*100</f>
        <v>8.2884271832913373E-2</v>
      </c>
      <c r="H435" t="str">
        <f>IF(Comuni[[#This Row],[Popolazione2011]]&gt;300000,"MAGGIORE","")</f>
        <v/>
      </c>
      <c r="I435" t="str">
        <f>_xlfn.XLOOKUP(Comuni[[#This Row],[Regione]],Ripartizione_geografica[Regione],Ripartizione_geografica[Ripartizione geografica])</f>
        <v>Nord-ovest</v>
      </c>
      <c r="J435">
        <f>_xlfn.XLOOKUP(Comuni[[#This Row],[Regione]],Ripartizione_geografica[Regione],Ripartizione_geografica[Codice Regione])</f>
        <v>1</v>
      </c>
      <c r="K435">
        <f>_xlfn.XLOOKUP(Comuni[[#This Row],[Regione]],Table_0[Regione],Table_0[Totale])</f>
        <v>1792955</v>
      </c>
      <c r="L435">
        <f>_xlfn.XLOOKUP(Comuni[[#This Row],[Regione]],Table_0[Regione],Table_0[Guariti])</f>
        <v>1725727</v>
      </c>
      <c r="M435">
        <f>_xlfn.XLOOKUP(Comuni[[#This Row],[Regione]],Table_0[Regione],Table_0[Deceduti])</f>
        <v>13899</v>
      </c>
      <c r="N435" s="1">
        <f>(Comuni[[#This Row],[Popolazione2011]]/Comuni[[#This Row],[Ammalati TOT]])*100</f>
        <v>0.20173400894054785</v>
      </c>
      <c r="O435">
        <f>_xlfn.XLOOKUP(Comuni[[#This Row],[Regione]],Table_0[Regione],Table_0[TOT AREA])</f>
        <v>6838505</v>
      </c>
      <c r="P435" s="1">
        <f>(Comuni[[#This Row],[Popolazione2011]]/Comuni[[#This Row],[Ammalati AREA]])*100</f>
        <v>5.2891677347607406E-2</v>
      </c>
    </row>
    <row r="436" spans="1:16" x14ac:dyDescent="0.3">
      <c r="A436" t="s">
        <v>441</v>
      </c>
      <c r="B436" t="s">
        <v>8021</v>
      </c>
      <c r="C436" t="s">
        <v>401</v>
      </c>
      <c r="D436">
        <v>5601</v>
      </c>
      <c r="E436" s="1">
        <f>(Comuni[[#This Row],[Popolazione2011]]/SUM(D:D))*100</f>
        <v>9.4256505659412355E-3</v>
      </c>
      <c r="F436">
        <f t="shared" si="6"/>
        <v>4363916</v>
      </c>
      <c r="G436" s="1">
        <f>(Comuni[[#This Row],[Popolazione2011]]/Comuni[[#This Row],[TOT POP REGIONE ]])*100</f>
        <v>0.12834802503072928</v>
      </c>
      <c r="H436" t="str">
        <f>IF(Comuni[[#This Row],[Popolazione2011]]&gt;300000,"MAGGIORE","")</f>
        <v/>
      </c>
      <c r="I436" t="str">
        <f>_xlfn.XLOOKUP(Comuni[[#This Row],[Regione]],Ripartizione_geografica[Regione],Ripartizione_geografica[Ripartizione geografica])</f>
        <v>Nord-ovest</v>
      </c>
      <c r="J436">
        <f>_xlfn.XLOOKUP(Comuni[[#This Row],[Regione]],Ripartizione_geografica[Regione],Ripartizione_geografica[Codice Regione])</f>
        <v>1</v>
      </c>
      <c r="K436">
        <f>_xlfn.XLOOKUP(Comuni[[#This Row],[Regione]],Table_0[Regione],Table_0[Totale])</f>
        <v>1792955</v>
      </c>
      <c r="L436">
        <f>_xlfn.XLOOKUP(Comuni[[#This Row],[Regione]],Table_0[Regione],Table_0[Guariti])</f>
        <v>1725727</v>
      </c>
      <c r="M436">
        <f>_xlfn.XLOOKUP(Comuni[[#This Row],[Regione]],Table_0[Regione],Table_0[Deceduti])</f>
        <v>13899</v>
      </c>
      <c r="N436" s="1">
        <f>(Comuni[[#This Row],[Popolazione2011]]/Comuni[[#This Row],[Ammalati TOT]])*100</f>
        <v>0.31238932376997747</v>
      </c>
      <c r="O436">
        <f>_xlfn.XLOOKUP(Comuni[[#This Row],[Regione]],Table_0[Regione],Table_0[TOT AREA])</f>
        <v>6838505</v>
      </c>
      <c r="P436" s="1">
        <f>(Comuni[[#This Row],[Popolazione2011]]/Comuni[[#This Row],[Ammalati AREA]])*100</f>
        <v>8.190386641524719E-2</v>
      </c>
    </row>
    <row r="437" spans="1:16" x14ac:dyDescent="0.3">
      <c r="A437" t="s">
        <v>442</v>
      </c>
      <c r="B437" t="s">
        <v>8021</v>
      </c>
      <c r="C437" t="s">
        <v>401</v>
      </c>
      <c r="D437">
        <v>1432</v>
      </c>
      <c r="E437" s="1">
        <f>(Comuni[[#This Row],[Popolazione2011]]/SUM(D:D))*100</f>
        <v>2.4098431727241293E-3</v>
      </c>
      <c r="F437">
        <f t="shared" si="6"/>
        <v>4363916</v>
      </c>
      <c r="G437" s="1">
        <f>(Comuni[[#This Row],[Popolazione2011]]/Comuni[[#This Row],[TOT POP REGIONE ]])*100</f>
        <v>3.2814563800036479E-2</v>
      </c>
      <c r="H437" t="str">
        <f>IF(Comuni[[#This Row],[Popolazione2011]]&gt;300000,"MAGGIORE","")</f>
        <v/>
      </c>
      <c r="I437" t="str">
        <f>_xlfn.XLOOKUP(Comuni[[#This Row],[Regione]],Ripartizione_geografica[Regione],Ripartizione_geografica[Ripartizione geografica])</f>
        <v>Nord-ovest</v>
      </c>
      <c r="J437">
        <f>_xlfn.XLOOKUP(Comuni[[#This Row],[Regione]],Ripartizione_geografica[Regione],Ripartizione_geografica[Codice Regione])</f>
        <v>1</v>
      </c>
      <c r="K437">
        <f>_xlfn.XLOOKUP(Comuni[[#This Row],[Regione]],Table_0[Regione],Table_0[Totale])</f>
        <v>1792955</v>
      </c>
      <c r="L437">
        <f>_xlfn.XLOOKUP(Comuni[[#This Row],[Regione]],Table_0[Regione],Table_0[Guariti])</f>
        <v>1725727</v>
      </c>
      <c r="M437">
        <f>_xlfn.XLOOKUP(Comuni[[#This Row],[Regione]],Table_0[Regione],Table_0[Deceduti])</f>
        <v>13899</v>
      </c>
      <c r="N437" s="1">
        <f>(Comuni[[#This Row],[Popolazione2011]]/Comuni[[#This Row],[Ammalati TOT]])*100</f>
        <v>7.9868150622854447E-2</v>
      </c>
      <c r="O437">
        <f>_xlfn.XLOOKUP(Comuni[[#This Row],[Regione]],Table_0[Regione],Table_0[TOT AREA])</f>
        <v>6838505</v>
      </c>
      <c r="P437" s="1">
        <f>(Comuni[[#This Row],[Popolazione2011]]/Comuni[[#This Row],[Ammalati AREA]])*100</f>
        <v>2.0940249367369039E-2</v>
      </c>
    </row>
    <row r="438" spans="1:16" x14ac:dyDescent="0.3">
      <c r="A438" t="s">
        <v>443</v>
      </c>
      <c r="B438" t="s">
        <v>8021</v>
      </c>
      <c r="C438" t="s">
        <v>401</v>
      </c>
      <c r="D438">
        <v>4691</v>
      </c>
      <c r="E438" s="1">
        <f>(Comuni[[#This Row],[Popolazione2011]]/SUM(D:D))*100</f>
        <v>7.8942558123246444E-3</v>
      </c>
      <c r="F438">
        <f t="shared" si="6"/>
        <v>4363916</v>
      </c>
      <c r="G438" s="1">
        <f>(Comuni[[#This Row],[Popolazione2011]]/Comuni[[#This Row],[TOT POP REGIONE ]])*100</f>
        <v>0.10749519468294073</v>
      </c>
      <c r="H438" t="str">
        <f>IF(Comuni[[#This Row],[Popolazione2011]]&gt;300000,"MAGGIORE","")</f>
        <v/>
      </c>
      <c r="I438" t="str">
        <f>_xlfn.XLOOKUP(Comuni[[#This Row],[Regione]],Ripartizione_geografica[Regione],Ripartizione_geografica[Ripartizione geografica])</f>
        <v>Nord-ovest</v>
      </c>
      <c r="J438">
        <f>_xlfn.XLOOKUP(Comuni[[#This Row],[Regione]],Ripartizione_geografica[Regione],Ripartizione_geografica[Codice Regione])</f>
        <v>1</v>
      </c>
      <c r="K438">
        <f>_xlfn.XLOOKUP(Comuni[[#This Row],[Regione]],Table_0[Regione],Table_0[Totale])</f>
        <v>1792955</v>
      </c>
      <c r="L438">
        <f>_xlfn.XLOOKUP(Comuni[[#This Row],[Regione]],Table_0[Regione],Table_0[Guariti])</f>
        <v>1725727</v>
      </c>
      <c r="M438">
        <f>_xlfn.XLOOKUP(Comuni[[#This Row],[Regione]],Table_0[Regione],Table_0[Deceduti])</f>
        <v>13899</v>
      </c>
      <c r="N438" s="1">
        <f>(Comuni[[#This Row],[Popolazione2011]]/Comuni[[#This Row],[Ammalati TOT]])*100</f>
        <v>0.26163512190768873</v>
      </c>
      <c r="O438">
        <f>_xlfn.XLOOKUP(Comuni[[#This Row],[Regione]],Table_0[Regione],Table_0[TOT AREA])</f>
        <v>6838505</v>
      </c>
      <c r="P438" s="1">
        <f>(Comuni[[#This Row],[Popolazione2011]]/Comuni[[#This Row],[Ammalati AREA]])*100</f>
        <v>6.8596864373134184E-2</v>
      </c>
    </row>
    <row r="439" spans="1:16" x14ac:dyDescent="0.3">
      <c r="A439" t="s">
        <v>444</v>
      </c>
      <c r="B439" t="s">
        <v>8021</v>
      </c>
      <c r="C439" t="s">
        <v>401</v>
      </c>
      <c r="D439">
        <v>4464</v>
      </c>
      <c r="E439" s="1">
        <f>(Comuni[[#This Row],[Popolazione2011]]/SUM(D:D))*100</f>
        <v>7.5122485496092973E-3</v>
      </c>
      <c r="F439">
        <f t="shared" si="6"/>
        <v>4363916</v>
      </c>
      <c r="G439" s="1">
        <f>(Comuni[[#This Row],[Popolazione2011]]/Comuni[[#This Row],[TOT POP REGIONE ]])*100</f>
        <v>0.10229344469508579</v>
      </c>
      <c r="H439" t="str">
        <f>IF(Comuni[[#This Row],[Popolazione2011]]&gt;300000,"MAGGIORE","")</f>
        <v/>
      </c>
      <c r="I439" t="str">
        <f>_xlfn.XLOOKUP(Comuni[[#This Row],[Regione]],Ripartizione_geografica[Regione],Ripartizione_geografica[Ripartizione geografica])</f>
        <v>Nord-ovest</v>
      </c>
      <c r="J439">
        <f>_xlfn.XLOOKUP(Comuni[[#This Row],[Regione]],Ripartizione_geografica[Regione],Ripartizione_geografica[Codice Regione])</f>
        <v>1</v>
      </c>
      <c r="K439">
        <f>_xlfn.XLOOKUP(Comuni[[#This Row],[Regione]],Table_0[Regione],Table_0[Totale])</f>
        <v>1792955</v>
      </c>
      <c r="L439">
        <f>_xlfn.XLOOKUP(Comuni[[#This Row],[Regione]],Table_0[Regione],Table_0[Guariti])</f>
        <v>1725727</v>
      </c>
      <c r="M439">
        <f>_xlfn.XLOOKUP(Comuni[[#This Row],[Regione]],Table_0[Regione],Table_0[Deceduti])</f>
        <v>13899</v>
      </c>
      <c r="N439" s="1">
        <f>(Comuni[[#This Row],[Popolazione2011]]/Comuni[[#This Row],[Ammalati TOT]])*100</f>
        <v>0.24897445836621668</v>
      </c>
      <c r="O439">
        <f>_xlfn.XLOOKUP(Comuni[[#This Row],[Regione]],Table_0[Regione],Table_0[TOT AREA])</f>
        <v>6838505</v>
      </c>
      <c r="P439" s="1">
        <f>(Comuni[[#This Row],[Popolazione2011]]/Comuni[[#This Row],[Ammalati AREA]])*100</f>
        <v>6.5277425402189518E-2</v>
      </c>
    </row>
    <row r="440" spans="1:16" x14ac:dyDescent="0.3">
      <c r="A440" t="s">
        <v>445</v>
      </c>
      <c r="B440" t="s">
        <v>8021</v>
      </c>
      <c r="C440" t="s">
        <v>401</v>
      </c>
      <c r="D440">
        <v>590</v>
      </c>
      <c r="E440" s="1">
        <f>(Comuni[[#This Row],[Popolazione2011]]/SUM(D:D))*100</f>
        <v>9.9288231278438308E-4</v>
      </c>
      <c r="F440">
        <f t="shared" si="6"/>
        <v>4363916</v>
      </c>
      <c r="G440" s="1">
        <f>(Comuni[[#This Row],[Popolazione2011]]/Comuni[[#This Row],[TOT POP REGIONE ]])*100</f>
        <v>1.351996692878598E-2</v>
      </c>
      <c r="H440" t="str">
        <f>IF(Comuni[[#This Row],[Popolazione2011]]&gt;300000,"MAGGIORE","")</f>
        <v/>
      </c>
      <c r="I440" t="str">
        <f>_xlfn.XLOOKUP(Comuni[[#This Row],[Regione]],Ripartizione_geografica[Regione],Ripartizione_geografica[Ripartizione geografica])</f>
        <v>Nord-ovest</v>
      </c>
      <c r="J440">
        <f>_xlfn.XLOOKUP(Comuni[[#This Row],[Regione]],Ripartizione_geografica[Regione],Ripartizione_geografica[Codice Regione])</f>
        <v>1</v>
      </c>
      <c r="K440">
        <f>_xlfn.XLOOKUP(Comuni[[#This Row],[Regione]],Table_0[Regione],Table_0[Totale])</f>
        <v>1792955</v>
      </c>
      <c r="L440">
        <f>_xlfn.XLOOKUP(Comuni[[#This Row],[Regione]],Table_0[Regione],Table_0[Guariti])</f>
        <v>1725727</v>
      </c>
      <c r="M440">
        <f>_xlfn.XLOOKUP(Comuni[[#This Row],[Regione]],Table_0[Regione],Table_0[Deceduti])</f>
        <v>13899</v>
      </c>
      <c r="N440" s="1">
        <f>(Comuni[[#This Row],[Popolazione2011]]/Comuni[[#This Row],[Ammalati TOT]])*100</f>
        <v>3.290657043818724E-2</v>
      </c>
      <c r="O440">
        <f>_xlfn.XLOOKUP(Comuni[[#This Row],[Regione]],Table_0[Regione],Table_0[TOT AREA])</f>
        <v>6838505</v>
      </c>
      <c r="P440" s="1">
        <f>(Comuni[[#This Row],[Popolazione2011]]/Comuni[[#This Row],[Ammalati AREA]])*100</f>
        <v>8.6276167086227172E-3</v>
      </c>
    </row>
    <row r="441" spans="1:16" x14ac:dyDescent="0.3">
      <c r="A441" t="s">
        <v>446</v>
      </c>
      <c r="B441" t="s">
        <v>8021</v>
      </c>
      <c r="C441" t="s">
        <v>401</v>
      </c>
      <c r="D441">
        <v>2236</v>
      </c>
      <c r="E441" s="1">
        <f>(Comuni[[#This Row],[Popolazione2011]]/SUM(D:D))*100</f>
        <v>3.7628556803150515E-3</v>
      </c>
      <c r="F441">
        <f t="shared" si="6"/>
        <v>4363916</v>
      </c>
      <c r="G441" s="1">
        <f>(Comuni[[#This Row],[Popolazione2011]]/Comuni[[#This Row],[TOT POP REGIONE ]])*100</f>
        <v>5.1238383140280432E-2</v>
      </c>
      <c r="H441" t="str">
        <f>IF(Comuni[[#This Row],[Popolazione2011]]&gt;300000,"MAGGIORE","")</f>
        <v/>
      </c>
      <c r="I441" t="str">
        <f>_xlfn.XLOOKUP(Comuni[[#This Row],[Regione]],Ripartizione_geografica[Regione],Ripartizione_geografica[Ripartizione geografica])</f>
        <v>Nord-ovest</v>
      </c>
      <c r="J441">
        <f>_xlfn.XLOOKUP(Comuni[[#This Row],[Regione]],Ripartizione_geografica[Regione],Ripartizione_geografica[Codice Regione])</f>
        <v>1</v>
      </c>
      <c r="K441">
        <f>_xlfn.XLOOKUP(Comuni[[#This Row],[Regione]],Table_0[Regione],Table_0[Totale])</f>
        <v>1792955</v>
      </c>
      <c r="L441">
        <f>_xlfn.XLOOKUP(Comuni[[#This Row],[Regione]],Table_0[Regione],Table_0[Guariti])</f>
        <v>1725727</v>
      </c>
      <c r="M441">
        <f>_xlfn.XLOOKUP(Comuni[[#This Row],[Regione]],Table_0[Regione],Table_0[Deceduti])</f>
        <v>13899</v>
      </c>
      <c r="N441" s="1">
        <f>(Comuni[[#This Row],[Popolazione2011]]/Comuni[[#This Row],[Ammalati TOT]])*100</f>
        <v>0.12471032457590961</v>
      </c>
      <c r="O441">
        <f>_xlfn.XLOOKUP(Comuni[[#This Row],[Regione]],Table_0[Regione],Table_0[TOT AREA])</f>
        <v>6838505</v>
      </c>
      <c r="P441" s="1">
        <f>(Comuni[[#This Row],[Popolazione2011]]/Comuni[[#This Row],[Ammalati AREA]])*100</f>
        <v>3.2697205017763381E-2</v>
      </c>
    </row>
    <row r="442" spans="1:16" x14ac:dyDescent="0.3">
      <c r="A442" t="s">
        <v>447</v>
      </c>
      <c r="B442" t="s">
        <v>8021</v>
      </c>
      <c r="C442" t="s">
        <v>401</v>
      </c>
      <c r="D442">
        <v>1742</v>
      </c>
      <c r="E442" s="1">
        <f>(Comuni[[#This Row],[Popolazione2011]]/SUM(D:D))*100</f>
        <v>2.9315270997803304E-3</v>
      </c>
      <c r="F442">
        <f t="shared" si="6"/>
        <v>4363916</v>
      </c>
      <c r="G442" s="1">
        <f>(Comuni[[#This Row],[Popolazione2011]]/Comuni[[#This Row],[TOT POP REGIONE ]])*100</f>
        <v>3.9918275237195218E-2</v>
      </c>
      <c r="H442" t="str">
        <f>IF(Comuni[[#This Row],[Popolazione2011]]&gt;300000,"MAGGIORE","")</f>
        <v/>
      </c>
      <c r="I442" t="str">
        <f>_xlfn.XLOOKUP(Comuni[[#This Row],[Regione]],Ripartizione_geografica[Regione],Ripartizione_geografica[Ripartizione geografica])</f>
        <v>Nord-ovest</v>
      </c>
      <c r="J442">
        <f>_xlfn.XLOOKUP(Comuni[[#This Row],[Regione]],Ripartizione_geografica[Regione],Ripartizione_geografica[Codice Regione])</f>
        <v>1</v>
      </c>
      <c r="K442">
        <f>_xlfn.XLOOKUP(Comuni[[#This Row],[Regione]],Table_0[Regione],Table_0[Totale])</f>
        <v>1792955</v>
      </c>
      <c r="L442">
        <f>_xlfn.XLOOKUP(Comuni[[#This Row],[Regione]],Table_0[Regione],Table_0[Guariti])</f>
        <v>1725727</v>
      </c>
      <c r="M442">
        <f>_xlfn.XLOOKUP(Comuni[[#This Row],[Regione]],Table_0[Regione],Table_0[Deceduti])</f>
        <v>13899</v>
      </c>
      <c r="N442" s="1">
        <f>(Comuni[[#This Row],[Popolazione2011]]/Comuni[[#This Row],[Ammalati TOT]])*100</f>
        <v>9.7158043564952834E-2</v>
      </c>
      <c r="O442">
        <f>_xlfn.XLOOKUP(Comuni[[#This Row],[Regione]],Table_0[Regione],Table_0[TOT AREA])</f>
        <v>6838505</v>
      </c>
      <c r="P442" s="1">
        <f>(Comuni[[#This Row],[Popolazione2011]]/Comuni[[#This Row],[Ammalati AREA]])*100</f>
        <v>2.5473403909187751E-2</v>
      </c>
    </row>
    <row r="443" spans="1:16" x14ac:dyDescent="0.3">
      <c r="A443" t="s">
        <v>448</v>
      </c>
      <c r="B443" t="s">
        <v>8021</v>
      </c>
      <c r="C443" t="s">
        <v>401</v>
      </c>
      <c r="D443">
        <v>244</v>
      </c>
      <c r="E443" s="1">
        <f>(Comuni[[#This Row],[Popolazione2011]]/SUM(D:D))*100</f>
        <v>4.1061573613455839E-4</v>
      </c>
      <c r="F443">
        <f t="shared" si="6"/>
        <v>4363916</v>
      </c>
      <c r="G443" s="1">
        <f>(Comuni[[#This Row],[Popolazione2011]]/Comuni[[#This Row],[TOT POP REGIONE ]])*100</f>
        <v>5.5913083569894559E-3</v>
      </c>
      <c r="H443" t="str">
        <f>IF(Comuni[[#This Row],[Popolazione2011]]&gt;300000,"MAGGIORE","")</f>
        <v/>
      </c>
      <c r="I443" t="str">
        <f>_xlfn.XLOOKUP(Comuni[[#This Row],[Regione]],Ripartizione_geografica[Regione],Ripartizione_geografica[Ripartizione geografica])</f>
        <v>Nord-ovest</v>
      </c>
      <c r="J443">
        <f>_xlfn.XLOOKUP(Comuni[[#This Row],[Regione]],Ripartizione_geografica[Regione],Ripartizione_geografica[Codice Regione])</f>
        <v>1</v>
      </c>
      <c r="K443">
        <f>_xlfn.XLOOKUP(Comuni[[#This Row],[Regione]],Table_0[Regione],Table_0[Totale])</f>
        <v>1792955</v>
      </c>
      <c r="L443">
        <f>_xlfn.XLOOKUP(Comuni[[#This Row],[Regione]],Table_0[Regione],Table_0[Guariti])</f>
        <v>1725727</v>
      </c>
      <c r="M443">
        <f>_xlfn.XLOOKUP(Comuni[[#This Row],[Regione]],Table_0[Regione],Table_0[Deceduti])</f>
        <v>13899</v>
      </c>
      <c r="N443" s="1">
        <f>(Comuni[[#This Row],[Popolazione2011]]/Comuni[[#This Row],[Ammalati TOT]])*100</f>
        <v>1.3608818960877435E-2</v>
      </c>
      <c r="O443">
        <f>_xlfn.XLOOKUP(Comuni[[#This Row],[Regione]],Table_0[Regione],Table_0[TOT AREA])</f>
        <v>6838505</v>
      </c>
      <c r="P443" s="1">
        <f>(Comuni[[#This Row],[Popolazione2011]]/Comuni[[#This Row],[Ammalati AREA]])*100</f>
        <v>3.5680313167863443E-3</v>
      </c>
    </row>
    <row r="444" spans="1:16" x14ac:dyDescent="0.3">
      <c r="A444" t="s">
        <v>449</v>
      </c>
      <c r="B444" t="s">
        <v>8021</v>
      </c>
      <c r="C444" t="s">
        <v>401</v>
      </c>
      <c r="D444">
        <v>1554</v>
      </c>
      <c r="E444" s="1">
        <f>(Comuni[[#This Row],[Popolazione2011]]/SUM(D:D))*100</f>
        <v>2.6151510407914085E-3</v>
      </c>
      <c r="F444">
        <f t="shared" si="6"/>
        <v>4363916</v>
      </c>
      <c r="G444" s="1">
        <f>(Comuni[[#This Row],[Popolazione2011]]/Comuni[[#This Row],[TOT POP REGIONE ]])*100</f>
        <v>3.5610217978531207E-2</v>
      </c>
      <c r="H444" t="str">
        <f>IF(Comuni[[#This Row],[Popolazione2011]]&gt;300000,"MAGGIORE","")</f>
        <v/>
      </c>
      <c r="I444" t="str">
        <f>_xlfn.XLOOKUP(Comuni[[#This Row],[Regione]],Ripartizione_geografica[Regione],Ripartizione_geografica[Ripartizione geografica])</f>
        <v>Nord-ovest</v>
      </c>
      <c r="J444">
        <f>_xlfn.XLOOKUP(Comuni[[#This Row],[Regione]],Ripartizione_geografica[Regione],Ripartizione_geografica[Codice Regione])</f>
        <v>1</v>
      </c>
      <c r="K444">
        <f>_xlfn.XLOOKUP(Comuni[[#This Row],[Regione]],Table_0[Regione],Table_0[Totale])</f>
        <v>1792955</v>
      </c>
      <c r="L444">
        <f>_xlfn.XLOOKUP(Comuni[[#This Row],[Regione]],Table_0[Regione],Table_0[Guariti])</f>
        <v>1725727</v>
      </c>
      <c r="M444">
        <f>_xlfn.XLOOKUP(Comuni[[#This Row],[Regione]],Table_0[Regione],Table_0[Deceduti])</f>
        <v>13899</v>
      </c>
      <c r="N444" s="1">
        <f>(Comuni[[#This Row],[Popolazione2011]]/Comuni[[#This Row],[Ammalati TOT]])*100</f>
        <v>8.6672560103293175E-2</v>
      </c>
      <c r="O444">
        <f>_xlfn.XLOOKUP(Comuni[[#This Row],[Regione]],Table_0[Regione],Table_0[TOT AREA])</f>
        <v>6838505</v>
      </c>
      <c r="P444" s="1">
        <f>(Comuni[[#This Row],[Popolazione2011]]/Comuni[[#This Row],[Ammalati AREA]])*100</f>
        <v>2.2724265025762209E-2</v>
      </c>
    </row>
    <row r="445" spans="1:16" x14ac:dyDescent="0.3">
      <c r="A445" t="s">
        <v>450</v>
      </c>
      <c r="B445" t="s">
        <v>8021</v>
      </c>
      <c r="C445" t="s">
        <v>401</v>
      </c>
      <c r="D445">
        <v>1111</v>
      </c>
      <c r="E445" s="1">
        <f>(Comuni[[#This Row],[Popolazione2011]]/SUM(D:D))*100</f>
        <v>1.8696478805143211E-3</v>
      </c>
      <c r="F445">
        <f t="shared" si="6"/>
        <v>4363916</v>
      </c>
      <c r="G445" s="1">
        <f>(Comuni[[#This Row],[Popolazione2011]]/Comuni[[#This Row],[TOT POP REGIONE ]])*100</f>
        <v>2.5458785182849535E-2</v>
      </c>
      <c r="H445" t="str">
        <f>IF(Comuni[[#This Row],[Popolazione2011]]&gt;300000,"MAGGIORE","")</f>
        <v/>
      </c>
      <c r="I445" t="str">
        <f>_xlfn.XLOOKUP(Comuni[[#This Row],[Regione]],Ripartizione_geografica[Regione],Ripartizione_geografica[Ripartizione geografica])</f>
        <v>Nord-ovest</v>
      </c>
      <c r="J445">
        <f>_xlfn.XLOOKUP(Comuni[[#This Row],[Regione]],Ripartizione_geografica[Regione],Ripartizione_geografica[Codice Regione])</f>
        <v>1</v>
      </c>
      <c r="K445">
        <f>_xlfn.XLOOKUP(Comuni[[#This Row],[Regione]],Table_0[Regione],Table_0[Totale])</f>
        <v>1792955</v>
      </c>
      <c r="L445">
        <f>_xlfn.XLOOKUP(Comuni[[#This Row],[Regione]],Table_0[Regione],Table_0[Guariti])</f>
        <v>1725727</v>
      </c>
      <c r="M445">
        <f>_xlfn.XLOOKUP(Comuni[[#This Row],[Regione]],Table_0[Regione],Table_0[Deceduti])</f>
        <v>13899</v>
      </c>
      <c r="N445" s="1">
        <f>(Comuni[[#This Row],[Popolazione2011]]/Comuni[[#This Row],[Ammalati TOT]])*100</f>
        <v>6.1964745350552575E-2</v>
      </c>
      <c r="O445">
        <f>_xlfn.XLOOKUP(Comuni[[#This Row],[Regione]],Table_0[Regione],Table_0[TOT AREA])</f>
        <v>6838505</v>
      </c>
      <c r="P445" s="1">
        <f>(Comuni[[#This Row],[Popolazione2011]]/Comuni[[#This Row],[Ammalati AREA]])*100</f>
        <v>1.6246240954711593E-2</v>
      </c>
    </row>
    <row r="446" spans="1:16" x14ac:dyDescent="0.3">
      <c r="A446" t="s">
        <v>451</v>
      </c>
      <c r="B446" t="s">
        <v>8021</v>
      </c>
      <c r="C446" t="s">
        <v>401</v>
      </c>
      <c r="D446">
        <v>2556</v>
      </c>
      <c r="E446" s="1">
        <f>(Comuni[[#This Row],[Popolazione2011]]/SUM(D:D))*100</f>
        <v>4.3013681211472587E-3</v>
      </c>
      <c r="F446">
        <f t="shared" si="6"/>
        <v>4363916</v>
      </c>
      <c r="G446" s="1">
        <f>(Comuni[[#This Row],[Popolazione2011]]/Comuni[[#This Row],[TOT POP REGIONE ]])*100</f>
        <v>5.8571246559282995E-2</v>
      </c>
      <c r="H446" t="str">
        <f>IF(Comuni[[#This Row],[Popolazione2011]]&gt;300000,"MAGGIORE","")</f>
        <v/>
      </c>
      <c r="I446" t="str">
        <f>_xlfn.XLOOKUP(Comuni[[#This Row],[Regione]],Ripartizione_geografica[Regione],Ripartizione_geografica[Ripartizione geografica])</f>
        <v>Nord-ovest</v>
      </c>
      <c r="J446">
        <f>_xlfn.XLOOKUP(Comuni[[#This Row],[Regione]],Ripartizione_geografica[Regione],Ripartizione_geografica[Codice Regione])</f>
        <v>1</v>
      </c>
      <c r="K446">
        <f>_xlfn.XLOOKUP(Comuni[[#This Row],[Regione]],Table_0[Regione],Table_0[Totale])</f>
        <v>1792955</v>
      </c>
      <c r="L446">
        <f>_xlfn.XLOOKUP(Comuni[[#This Row],[Regione]],Table_0[Regione],Table_0[Guariti])</f>
        <v>1725727</v>
      </c>
      <c r="M446">
        <f>_xlfn.XLOOKUP(Comuni[[#This Row],[Regione]],Table_0[Regione],Table_0[Deceduti])</f>
        <v>13899</v>
      </c>
      <c r="N446" s="1">
        <f>(Comuni[[#This Row],[Popolazione2011]]/Comuni[[#This Row],[Ammalati TOT]])*100</f>
        <v>0.14255795600001114</v>
      </c>
      <c r="O446">
        <f>_xlfn.XLOOKUP(Comuni[[#This Row],[Regione]],Table_0[Regione],Table_0[TOT AREA])</f>
        <v>6838505</v>
      </c>
      <c r="P446" s="1">
        <f>(Comuni[[#This Row],[Popolazione2011]]/Comuni[[#This Row],[Ammalati AREA]])*100</f>
        <v>3.7376590351253673E-2</v>
      </c>
    </row>
    <row r="447" spans="1:16" x14ac:dyDescent="0.3">
      <c r="A447" t="s">
        <v>452</v>
      </c>
      <c r="B447" t="s">
        <v>8021</v>
      </c>
      <c r="C447" t="s">
        <v>401</v>
      </c>
      <c r="D447">
        <v>1176</v>
      </c>
      <c r="E447" s="1">
        <f>(Comuni[[#This Row],[Popolazione2011]]/SUM(D:D))*100</f>
        <v>1.9790332200583633E-3</v>
      </c>
      <c r="F447">
        <f t="shared" si="6"/>
        <v>4363916</v>
      </c>
      <c r="G447" s="1">
        <f>(Comuni[[#This Row],[Popolazione2011]]/Comuni[[#This Row],[TOT POP REGIONE ]])*100</f>
        <v>2.6948273064834428E-2</v>
      </c>
      <c r="H447" t="str">
        <f>IF(Comuni[[#This Row],[Popolazione2011]]&gt;300000,"MAGGIORE","")</f>
        <v/>
      </c>
      <c r="I447" t="str">
        <f>_xlfn.XLOOKUP(Comuni[[#This Row],[Regione]],Ripartizione_geografica[Regione],Ripartizione_geografica[Ripartizione geografica])</f>
        <v>Nord-ovest</v>
      </c>
      <c r="J447">
        <f>_xlfn.XLOOKUP(Comuni[[#This Row],[Regione]],Ripartizione_geografica[Regione],Ripartizione_geografica[Codice Regione])</f>
        <v>1</v>
      </c>
      <c r="K447">
        <f>_xlfn.XLOOKUP(Comuni[[#This Row],[Regione]],Table_0[Regione],Table_0[Totale])</f>
        <v>1792955</v>
      </c>
      <c r="L447">
        <f>_xlfn.XLOOKUP(Comuni[[#This Row],[Regione]],Table_0[Regione],Table_0[Guariti])</f>
        <v>1725727</v>
      </c>
      <c r="M447">
        <f>_xlfn.XLOOKUP(Comuni[[#This Row],[Regione]],Table_0[Regione],Table_0[Deceduti])</f>
        <v>13899</v>
      </c>
      <c r="N447" s="1">
        <f>(Comuni[[#This Row],[Popolazione2011]]/Comuni[[#This Row],[Ammalati TOT]])*100</f>
        <v>6.5590045483573209E-2</v>
      </c>
      <c r="O447">
        <f>_xlfn.XLOOKUP(Comuni[[#This Row],[Regione]],Table_0[Regione],Table_0[TOT AREA])</f>
        <v>6838505</v>
      </c>
      <c r="P447" s="1">
        <f>(Comuni[[#This Row],[Popolazione2011]]/Comuni[[#This Row],[Ammalati AREA]])*100</f>
        <v>1.7196741100576809E-2</v>
      </c>
    </row>
    <row r="448" spans="1:16" x14ac:dyDescent="0.3">
      <c r="A448" t="s">
        <v>453</v>
      </c>
      <c r="B448" t="s">
        <v>8021</v>
      </c>
      <c r="C448" t="s">
        <v>401</v>
      </c>
      <c r="D448">
        <v>887</v>
      </c>
      <c r="E448" s="1">
        <f>(Comuni[[#This Row],[Popolazione2011]]/SUM(D:D))*100</f>
        <v>1.4926891719317758E-3</v>
      </c>
      <c r="F448">
        <f t="shared" si="6"/>
        <v>4363916</v>
      </c>
      <c r="G448" s="1">
        <f>(Comuni[[#This Row],[Popolazione2011]]/Comuni[[#This Row],[TOT POP REGIONE ]])*100</f>
        <v>2.0325780789547734E-2</v>
      </c>
      <c r="H448" t="str">
        <f>IF(Comuni[[#This Row],[Popolazione2011]]&gt;300000,"MAGGIORE","")</f>
        <v/>
      </c>
      <c r="I448" t="str">
        <f>_xlfn.XLOOKUP(Comuni[[#This Row],[Regione]],Ripartizione_geografica[Regione],Ripartizione_geografica[Ripartizione geografica])</f>
        <v>Nord-ovest</v>
      </c>
      <c r="J448">
        <f>_xlfn.XLOOKUP(Comuni[[#This Row],[Regione]],Ripartizione_geografica[Regione],Ripartizione_geografica[Codice Regione])</f>
        <v>1</v>
      </c>
      <c r="K448">
        <f>_xlfn.XLOOKUP(Comuni[[#This Row],[Regione]],Table_0[Regione],Table_0[Totale])</f>
        <v>1792955</v>
      </c>
      <c r="L448">
        <f>_xlfn.XLOOKUP(Comuni[[#This Row],[Regione]],Table_0[Regione],Table_0[Guariti])</f>
        <v>1725727</v>
      </c>
      <c r="M448">
        <f>_xlfn.XLOOKUP(Comuni[[#This Row],[Regione]],Table_0[Regione],Table_0[Deceduti])</f>
        <v>13899</v>
      </c>
      <c r="N448" s="1">
        <f>(Comuni[[#This Row],[Popolazione2011]]/Comuni[[#This Row],[Ammalati TOT]])*100</f>
        <v>4.9471403353681498E-2</v>
      </c>
      <c r="O448">
        <f>_xlfn.XLOOKUP(Comuni[[#This Row],[Regione]],Table_0[Regione],Table_0[TOT AREA])</f>
        <v>6838505</v>
      </c>
      <c r="P448" s="1">
        <f>(Comuni[[#This Row],[Popolazione2011]]/Comuni[[#This Row],[Ammalati AREA]])*100</f>
        <v>1.2970671221268392E-2</v>
      </c>
    </row>
    <row r="449" spans="1:16" x14ac:dyDescent="0.3">
      <c r="A449" t="s">
        <v>454</v>
      </c>
      <c r="B449" t="s">
        <v>8021</v>
      </c>
      <c r="C449" t="s">
        <v>401</v>
      </c>
      <c r="D449">
        <v>2673</v>
      </c>
      <c r="E449" s="1">
        <f>(Comuni[[#This Row],[Popolazione2011]]/SUM(D:D))*100</f>
        <v>4.4982617323265353E-3</v>
      </c>
      <c r="F449">
        <f t="shared" si="6"/>
        <v>4363916</v>
      </c>
      <c r="G449" s="1">
        <f>(Comuni[[#This Row],[Popolazione2011]]/Comuni[[#This Row],[TOT POP REGIONE ]])*100</f>
        <v>6.1252324746855803E-2</v>
      </c>
      <c r="H449" t="str">
        <f>IF(Comuni[[#This Row],[Popolazione2011]]&gt;300000,"MAGGIORE","")</f>
        <v/>
      </c>
      <c r="I449" t="str">
        <f>_xlfn.XLOOKUP(Comuni[[#This Row],[Regione]],Ripartizione_geografica[Regione],Ripartizione_geografica[Ripartizione geografica])</f>
        <v>Nord-ovest</v>
      </c>
      <c r="J449">
        <f>_xlfn.XLOOKUP(Comuni[[#This Row],[Regione]],Ripartizione_geografica[Regione],Ripartizione_geografica[Codice Regione])</f>
        <v>1</v>
      </c>
      <c r="K449">
        <f>_xlfn.XLOOKUP(Comuni[[#This Row],[Regione]],Table_0[Regione],Table_0[Totale])</f>
        <v>1792955</v>
      </c>
      <c r="L449">
        <f>_xlfn.XLOOKUP(Comuni[[#This Row],[Regione]],Table_0[Regione],Table_0[Guariti])</f>
        <v>1725727</v>
      </c>
      <c r="M449">
        <f>_xlfn.XLOOKUP(Comuni[[#This Row],[Regione]],Table_0[Regione],Table_0[Deceduti])</f>
        <v>13899</v>
      </c>
      <c r="N449" s="1">
        <f>(Comuni[[#This Row],[Popolazione2011]]/Comuni[[#This Row],[Ammalati TOT]])*100</f>
        <v>0.14908349623944828</v>
      </c>
      <c r="O449">
        <f>_xlfn.XLOOKUP(Comuni[[#This Row],[Regione]],Table_0[Regione],Table_0[TOT AREA])</f>
        <v>6838505</v>
      </c>
      <c r="P449" s="1">
        <f>(Comuni[[#This Row],[Popolazione2011]]/Comuni[[#This Row],[Ammalati AREA]])*100</f>
        <v>3.908749061381106E-2</v>
      </c>
    </row>
    <row r="450" spans="1:16" x14ac:dyDescent="0.3">
      <c r="A450" t="s">
        <v>455</v>
      </c>
      <c r="B450" t="s">
        <v>8021</v>
      </c>
      <c r="C450" t="s">
        <v>401</v>
      </c>
      <c r="D450">
        <v>1856</v>
      </c>
      <c r="E450" s="1">
        <f>(Comuni[[#This Row],[Popolazione2011]]/SUM(D:D))*100</f>
        <v>3.1233721568268043E-3</v>
      </c>
      <c r="F450">
        <f t="shared" ref="F450:F513" si="7">SUMIFS(D:D,B:B,B450)</f>
        <v>4363916</v>
      </c>
      <c r="G450" s="1">
        <f>(Comuni[[#This Row],[Popolazione2011]]/Comuni[[#This Row],[TOT POP REGIONE ]])*100</f>
        <v>4.2530607830214881E-2</v>
      </c>
      <c r="H450" t="str">
        <f>IF(Comuni[[#This Row],[Popolazione2011]]&gt;300000,"MAGGIORE","")</f>
        <v/>
      </c>
      <c r="I450" t="str">
        <f>_xlfn.XLOOKUP(Comuni[[#This Row],[Regione]],Ripartizione_geografica[Regione],Ripartizione_geografica[Ripartizione geografica])</f>
        <v>Nord-ovest</v>
      </c>
      <c r="J450">
        <f>_xlfn.XLOOKUP(Comuni[[#This Row],[Regione]],Ripartizione_geografica[Regione],Ripartizione_geografica[Codice Regione])</f>
        <v>1</v>
      </c>
      <c r="K450">
        <f>_xlfn.XLOOKUP(Comuni[[#This Row],[Regione]],Table_0[Regione],Table_0[Totale])</f>
        <v>1792955</v>
      </c>
      <c r="L450">
        <f>_xlfn.XLOOKUP(Comuni[[#This Row],[Regione]],Table_0[Regione],Table_0[Guariti])</f>
        <v>1725727</v>
      </c>
      <c r="M450">
        <f>_xlfn.XLOOKUP(Comuni[[#This Row],[Regione]],Table_0[Regione],Table_0[Deceduti])</f>
        <v>13899</v>
      </c>
      <c r="N450" s="1">
        <f>(Comuni[[#This Row],[Popolazione2011]]/Comuni[[#This Row],[Ammalati TOT]])*100</f>
        <v>0.10351626225978899</v>
      </c>
      <c r="O450">
        <f>_xlfn.XLOOKUP(Comuni[[#This Row],[Regione]],Table_0[Regione],Table_0[TOT AREA])</f>
        <v>6838505</v>
      </c>
      <c r="P450" s="1">
        <f>(Comuni[[#This Row],[Popolazione2011]]/Comuni[[#This Row],[Ammalati AREA]])*100</f>
        <v>2.714043493424367E-2</v>
      </c>
    </row>
    <row r="451" spans="1:16" x14ac:dyDescent="0.3">
      <c r="A451" t="s">
        <v>456</v>
      </c>
      <c r="B451" t="s">
        <v>8021</v>
      </c>
      <c r="C451" t="s">
        <v>401</v>
      </c>
      <c r="D451">
        <v>792</v>
      </c>
      <c r="E451" s="1">
        <f>(Comuni[[#This Row],[Popolazione2011]]/SUM(D:D))*100</f>
        <v>1.332818291059714E-3</v>
      </c>
      <c r="F451">
        <f t="shared" si="7"/>
        <v>4363916</v>
      </c>
      <c r="G451" s="1">
        <f>(Comuni[[#This Row],[Popolazione2011]]/Comuni[[#This Row],[TOT POP REGIONE ]])*100</f>
        <v>1.8148836962031348E-2</v>
      </c>
      <c r="H451" t="str">
        <f>IF(Comuni[[#This Row],[Popolazione2011]]&gt;300000,"MAGGIORE","")</f>
        <v/>
      </c>
      <c r="I451" t="str">
        <f>_xlfn.XLOOKUP(Comuni[[#This Row],[Regione]],Ripartizione_geografica[Regione],Ripartizione_geografica[Ripartizione geografica])</f>
        <v>Nord-ovest</v>
      </c>
      <c r="J451">
        <f>_xlfn.XLOOKUP(Comuni[[#This Row],[Regione]],Ripartizione_geografica[Regione],Ripartizione_geografica[Codice Regione])</f>
        <v>1</v>
      </c>
      <c r="K451">
        <f>_xlfn.XLOOKUP(Comuni[[#This Row],[Regione]],Table_0[Regione],Table_0[Totale])</f>
        <v>1792955</v>
      </c>
      <c r="L451">
        <f>_xlfn.XLOOKUP(Comuni[[#This Row],[Regione]],Table_0[Regione],Table_0[Guariti])</f>
        <v>1725727</v>
      </c>
      <c r="M451">
        <f>_xlfn.XLOOKUP(Comuni[[#This Row],[Regione]],Table_0[Regione],Table_0[Deceduti])</f>
        <v>13899</v>
      </c>
      <c r="N451" s="1">
        <f>(Comuni[[#This Row],[Popolazione2011]]/Comuni[[#This Row],[Ammalati TOT]])*100</f>
        <v>4.4172887774651344E-2</v>
      </c>
      <c r="O451">
        <f>_xlfn.XLOOKUP(Comuni[[#This Row],[Regione]],Table_0[Regione],Table_0[TOT AREA])</f>
        <v>6838505</v>
      </c>
      <c r="P451" s="1">
        <f>(Comuni[[#This Row],[Popolazione2011]]/Comuni[[#This Row],[Ammalati AREA]])*100</f>
        <v>1.1581478700388463E-2</v>
      </c>
    </row>
    <row r="452" spans="1:16" x14ac:dyDescent="0.3">
      <c r="A452" t="s">
        <v>457</v>
      </c>
      <c r="B452" t="s">
        <v>8021</v>
      </c>
      <c r="C452" t="s">
        <v>401</v>
      </c>
      <c r="D452">
        <v>101952</v>
      </c>
      <c r="E452" s="1">
        <f>(Comuni[[#This Row],[Popolazione2011]]/SUM(D:D))*100</f>
        <v>0.17157006364914137</v>
      </c>
      <c r="F452">
        <f t="shared" si="7"/>
        <v>4363916</v>
      </c>
      <c r="G452" s="1">
        <f>(Comuni[[#This Row],[Popolazione2011]]/Comuni[[#This Row],[TOT POP REGIONE ]])*100</f>
        <v>2.3362502852942177</v>
      </c>
      <c r="H452" t="str">
        <f>IF(Comuni[[#This Row],[Popolazione2011]]&gt;300000,"MAGGIORE","")</f>
        <v/>
      </c>
      <c r="I452" t="str">
        <f>_xlfn.XLOOKUP(Comuni[[#This Row],[Regione]],Ripartizione_geografica[Regione],Ripartizione_geografica[Ripartizione geografica])</f>
        <v>Nord-ovest</v>
      </c>
      <c r="J452">
        <f>_xlfn.XLOOKUP(Comuni[[#This Row],[Regione]],Ripartizione_geografica[Regione],Ripartizione_geografica[Codice Regione])</f>
        <v>1</v>
      </c>
      <c r="K452">
        <f>_xlfn.XLOOKUP(Comuni[[#This Row],[Regione]],Table_0[Regione],Table_0[Totale])</f>
        <v>1792955</v>
      </c>
      <c r="L452">
        <f>_xlfn.XLOOKUP(Comuni[[#This Row],[Regione]],Table_0[Regione],Table_0[Guariti])</f>
        <v>1725727</v>
      </c>
      <c r="M452">
        <f>_xlfn.XLOOKUP(Comuni[[#This Row],[Regione]],Table_0[Regione],Table_0[Deceduti])</f>
        <v>13899</v>
      </c>
      <c r="N452" s="1">
        <f>(Comuni[[#This Row],[Popolazione2011]]/Comuni[[#This Row],[Ammalati TOT]])*100</f>
        <v>5.6862553717187545</v>
      </c>
      <c r="O452">
        <f>_xlfn.XLOOKUP(Comuni[[#This Row],[Regione]],Table_0[Regione],Table_0[TOT AREA])</f>
        <v>6838505</v>
      </c>
      <c r="P452" s="1">
        <f>(Comuni[[#This Row],[Popolazione2011]]/Comuni[[#This Row],[Ammalati AREA]])*100</f>
        <v>1.4908521672500057</v>
      </c>
    </row>
    <row r="453" spans="1:16" x14ac:dyDescent="0.3">
      <c r="A453" t="s">
        <v>458</v>
      </c>
      <c r="B453" t="s">
        <v>8021</v>
      </c>
      <c r="C453" t="s">
        <v>401</v>
      </c>
      <c r="D453">
        <v>13650</v>
      </c>
      <c r="E453" s="1">
        <f>(Comuni[[#This Row],[Popolazione2011]]/SUM(D:D))*100</f>
        <v>2.2970921304248861E-2</v>
      </c>
      <c r="F453">
        <f t="shared" si="7"/>
        <v>4363916</v>
      </c>
      <c r="G453" s="1">
        <f>(Comuni[[#This Row],[Popolazione2011]]/Comuni[[#This Row],[TOT POP REGIONE ]])*100</f>
        <v>0.31279245521682819</v>
      </c>
      <c r="H453" t="str">
        <f>IF(Comuni[[#This Row],[Popolazione2011]]&gt;300000,"MAGGIORE","")</f>
        <v/>
      </c>
      <c r="I453" t="str">
        <f>_xlfn.XLOOKUP(Comuni[[#This Row],[Regione]],Ripartizione_geografica[Regione],Ripartizione_geografica[Ripartizione geografica])</f>
        <v>Nord-ovest</v>
      </c>
      <c r="J453">
        <f>_xlfn.XLOOKUP(Comuni[[#This Row],[Regione]],Ripartizione_geografica[Regione],Ripartizione_geografica[Codice Regione])</f>
        <v>1</v>
      </c>
      <c r="K453">
        <f>_xlfn.XLOOKUP(Comuni[[#This Row],[Regione]],Table_0[Regione],Table_0[Totale])</f>
        <v>1792955</v>
      </c>
      <c r="L453">
        <f>_xlfn.XLOOKUP(Comuni[[#This Row],[Regione]],Table_0[Regione],Table_0[Guariti])</f>
        <v>1725727</v>
      </c>
      <c r="M453">
        <f>_xlfn.XLOOKUP(Comuni[[#This Row],[Regione]],Table_0[Regione],Table_0[Deceduti])</f>
        <v>13899</v>
      </c>
      <c r="N453" s="1">
        <f>(Comuni[[#This Row],[Popolazione2011]]/Comuni[[#This Row],[Ammalati TOT]])*100</f>
        <v>0.76131302793433187</v>
      </c>
      <c r="O453">
        <f>_xlfn.XLOOKUP(Comuni[[#This Row],[Regione]],Table_0[Regione],Table_0[TOT AREA])</f>
        <v>6838505</v>
      </c>
      <c r="P453" s="1">
        <f>(Comuni[[#This Row],[Popolazione2011]]/Comuni[[#This Row],[Ammalati AREA]])*100</f>
        <v>0.1996050306316951</v>
      </c>
    </row>
    <row r="454" spans="1:16" x14ac:dyDescent="0.3">
      <c r="A454" t="s">
        <v>459</v>
      </c>
      <c r="B454" t="s">
        <v>8021</v>
      </c>
      <c r="C454" t="s">
        <v>401</v>
      </c>
      <c r="D454">
        <v>1968</v>
      </c>
      <c r="E454" s="1">
        <f>(Comuni[[#This Row],[Popolazione2011]]/SUM(D:D))*100</f>
        <v>3.3118515111180773E-3</v>
      </c>
      <c r="F454">
        <f t="shared" si="7"/>
        <v>4363916</v>
      </c>
      <c r="G454" s="1">
        <f>(Comuni[[#This Row],[Popolazione2011]]/Comuni[[#This Row],[TOT POP REGIONE ]])*100</f>
        <v>4.5097110026865776E-2</v>
      </c>
      <c r="H454" t="str">
        <f>IF(Comuni[[#This Row],[Popolazione2011]]&gt;300000,"MAGGIORE","")</f>
        <v/>
      </c>
      <c r="I454" t="str">
        <f>_xlfn.XLOOKUP(Comuni[[#This Row],[Regione]],Ripartizione_geografica[Regione],Ripartizione_geografica[Ripartizione geografica])</f>
        <v>Nord-ovest</v>
      </c>
      <c r="J454">
        <f>_xlfn.XLOOKUP(Comuni[[#This Row],[Regione]],Ripartizione_geografica[Regione],Ripartizione_geografica[Codice Regione])</f>
        <v>1</v>
      </c>
      <c r="K454">
        <f>_xlfn.XLOOKUP(Comuni[[#This Row],[Regione]],Table_0[Regione],Table_0[Totale])</f>
        <v>1792955</v>
      </c>
      <c r="L454">
        <f>_xlfn.XLOOKUP(Comuni[[#This Row],[Regione]],Table_0[Regione],Table_0[Guariti])</f>
        <v>1725727</v>
      </c>
      <c r="M454">
        <f>_xlfn.XLOOKUP(Comuni[[#This Row],[Regione]],Table_0[Regione],Table_0[Deceduti])</f>
        <v>13899</v>
      </c>
      <c r="N454" s="1">
        <f>(Comuni[[#This Row],[Popolazione2011]]/Comuni[[#This Row],[Ammalati TOT]])*100</f>
        <v>0.10976293325822455</v>
      </c>
      <c r="O454">
        <f>_xlfn.XLOOKUP(Comuni[[#This Row],[Regione]],Table_0[Regione],Table_0[TOT AREA])</f>
        <v>6838505</v>
      </c>
      <c r="P454" s="1">
        <f>(Comuni[[#This Row],[Popolazione2011]]/Comuni[[#This Row],[Ammalati AREA]])*100</f>
        <v>2.8778219800965271E-2</v>
      </c>
    </row>
    <row r="455" spans="1:16" x14ac:dyDescent="0.3">
      <c r="A455" t="s">
        <v>460</v>
      </c>
      <c r="B455" t="s">
        <v>8021</v>
      </c>
      <c r="C455" t="s">
        <v>401</v>
      </c>
      <c r="D455">
        <v>1163</v>
      </c>
      <c r="E455" s="1">
        <f>(Comuni[[#This Row],[Popolazione2011]]/SUM(D:D))*100</f>
        <v>1.9571561521495549E-3</v>
      </c>
      <c r="F455">
        <f t="shared" si="7"/>
        <v>4363916</v>
      </c>
      <c r="G455" s="1">
        <f>(Comuni[[#This Row],[Popolazione2011]]/Comuni[[#This Row],[TOT POP REGIONE ]])*100</f>
        <v>2.6650375488437447E-2</v>
      </c>
      <c r="H455" t="str">
        <f>IF(Comuni[[#This Row],[Popolazione2011]]&gt;300000,"MAGGIORE","")</f>
        <v/>
      </c>
      <c r="I455" t="str">
        <f>_xlfn.XLOOKUP(Comuni[[#This Row],[Regione]],Ripartizione_geografica[Regione],Ripartizione_geografica[Ripartizione geografica])</f>
        <v>Nord-ovest</v>
      </c>
      <c r="J455">
        <f>_xlfn.XLOOKUP(Comuni[[#This Row],[Regione]],Ripartizione_geografica[Regione],Ripartizione_geografica[Codice Regione])</f>
        <v>1</v>
      </c>
      <c r="K455">
        <f>_xlfn.XLOOKUP(Comuni[[#This Row],[Regione]],Table_0[Regione],Table_0[Totale])</f>
        <v>1792955</v>
      </c>
      <c r="L455">
        <f>_xlfn.XLOOKUP(Comuni[[#This Row],[Regione]],Table_0[Regione],Table_0[Guariti])</f>
        <v>1725727</v>
      </c>
      <c r="M455">
        <f>_xlfn.XLOOKUP(Comuni[[#This Row],[Regione]],Table_0[Regione],Table_0[Deceduti])</f>
        <v>13899</v>
      </c>
      <c r="N455" s="1">
        <f>(Comuni[[#This Row],[Popolazione2011]]/Comuni[[#This Row],[Ammalati TOT]])*100</f>
        <v>6.4864985456969074E-2</v>
      </c>
      <c r="O455">
        <f>_xlfn.XLOOKUP(Comuni[[#This Row],[Regione]],Table_0[Regione],Table_0[TOT AREA])</f>
        <v>6838505</v>
      </c>
      <c r="P455" s="1">
        <f>(Comuni[[#This Row],[Popolazione2011]]/Comuni[[#This Row],[Ammalati AREA]])*100</f>
        <v>1.7006641071403764E-2</v>
      </c>
    </row>
    <row r="456" spans="1:16" x14ac:dyDescent="0.3">
      <c r="A456" t="s">
        <v>461</v>
      </c>
      <c r="B456" t="s">
        <v>8021</v>
      </c>
      <c r="C456" t="s">
        <v>401</v>
      </c>
      <c r="D456">
        <v>2088</v>
      </c>
      <c r="E456" s="1">
        <f>(Comuni[[#This Row],[Popolazione2011]]/SUM(D:D))*100</f>
        <v>3.5137936764301552E-3</v>
      </c>
      <c r="F456">
        <f t="shared" si="7"/>
        <v>4363916</v>
      </c>
      <c r="G456" s="1">
        <f>(Comuni[[#This Row],[Popolazione2011]]/Comuni[[#This Row],[TOT POP REGIONE ]])*100</f>
        <v>4.7846933808991743E-2</v>
      </c>
      <c r="H456" t="str">
        <f>IF(Comuni[[#This Row],[Popolazione2011]]&gt;300000,"MAGGIORE","")</f>
        <v/>
      </c>
      <c r="I456" t="str">
        <f>_xlfn.XLOOKUP(Comuni[[#This Row],[Regione]],Ripartizione_geografica[Regione],Ripartizione_geografica[Ripartizione geografica])</f>
        <v>Nord-ovest</v>
      </c>
      <c r="J456">
        <f>_xlfn.XLOOKUP(Comuni[[#This Row],[Regione]],Ripartizione_geografica[Regione],Ripartizione_geografica[Codice Regione])</f>
        <v>1</v>
      </c>
      <c r="K456">
        <f>_xlfn.XLOOKUP(Comuni[[#This Row],[Regione]],Table_0[Regione],Table_0[Totale])</f>
        <v>1792955</v>
      </c>
      <c r="L456">
        <f>_xlfn.XLOOKUP(Comuni[[#This Row],[Regione]],Table_0[Regione],Table_0[Guariti])</f>
        <v>1725727</v>
      </c>
      <c r="M456">
        <f>_xlfn.XLOOKUP(Comuni[[#This Row],[Regione]],Table_0[Regione],Table_0[Deceduti])</f>
        <v>13899</v>
      </c>
      <c r="N456" s="1">
        <f>(Comuni[[#This Row],[Popolazione2011]]/Comuni[[#This Row],[Ammalati TOT]])*100</f>
        <v>0.11645579504226264</v>
      </c>
      <c r="O456">
        <f>_xlfn.XLOOKUP(Comuni[[#This Row],[Regione]],Table_0[Regione],Table_0[TOT AREA])</f>
        <v>6838505</v>
      </c>
      <c r="P456" s="1">
        <f>(Comuni[[#This Row],[Popolazione2011]]/Comuni[[#This Row],[Ammalati AREA]])*100</f>
        <v>3.0532989301024129E-2</v>
      </c>
    </row>
    <row r="457" spans="1:16" x14ac:dyDescent="0.3">
      <c r="A457" t="s">
        <v>462</v>
      </c>
      <c r="B457" t="s">
        <v>8021</v>
      </c>
      <c r="C457" t="s">
        <v>401</v>
      </c>
      <c r="D457">
        <v>1038</v>
      </c>
      <c r="E457" s="1">
        <f>(Comuni[[#This Row],[Popolazione2011]]/SUM(D:D))*100</f>
        <v>1.7467997299494737E-3</v>
      </c>
      <c r="F457">
        <f t="shared" si="7"/>
        <v>4363916</v>
      </c>
      <c r="G457" s="1">
        <f>(Comuni[[#This Row],[Popolazione2011]]/Comuni[[#This Row],[TOT POP REGIONE ]])*100</f>
        <v>2.3785975715389571E-2</v>
      </c>
      <c r="H457" t="str">
        <f>IF(Comuni[[#This Row],[Popolazione2011]]&gt;300000,"MAGGIORE","")</f>
        <v/>
      </c>
      <c r="I457" t="str">
        <f>_xlfn.XLOOKUP(Comuni[[#This Row],[Regione]],Ripartizione_geografica[Regione],Ripartizione_geografica[Ripartizione geografica])</f>
        <v>Nord-ovest</v>
      </c>
      <c r="J457">
        <f>_xlfn.XLOOKUP(Comuni[[#This Row],[Regione]],Ripartizione_geografica[Regione],Ripartizione_geografica[Codice Regione])</f>
        <v>1</v>
      </c>
      <c r="K457">
        <f>_xlfn.XLOOKUP(Comuni[[#This Row],[Regione]],Table_0[Regione],Table_0[Totale])</f>
        <v>1792955</v>
      </c>
      <c r="L457">
        <f>_xlfn.XLOOKUP(Comuni[[#This Row],[Regione]],Table_0[Regione],Table_0[Guariti])</f>
        <v>1725727</v>
      </c>
      <c r="M457">
        <f>_xlfn.XLOOKUP(Comuni[[#This Row],[Regione]],Table_0[Regione],Table_0[Deceduti])</f>
        <v>13899</v>
      </c>
      <c r="N457" s="1">
        <f>(Comuni[[#This Row],[Popolazione2011]]/Comuni[[#This Row],[Ammalati TOT]])*100</f>
        <v>5.7893254431929414E-2</v>
      </c>
      <c r="O457">
        <f>_xlfn.XLOOKUP(Comuni[[#This Row],[Regione]],Table_0[Regione],Table_0[TOT AREA])</f>
        <v>6838505</v>
      </c>
      <c r="P457" s="1">
        <f>(Comuni[[#This Row],[Popolazione2011]]/Comuni[[#This Row],[Ammalati AREA]])*100</f>
        <v>1.5178756175509121E-2</v>
      </c>
    </row>
    <row r="458" spans="1:16" x14ac:dyDescent="0.3">
      <c r="A458" t="s">
        <v>463</v>
      </c>
      <c r="B458" t="s">
        <v>8021</v>
      </c>
      <c r="C458" t="s">
        <v>401</v>
      </c>
      <c r="D458">
        <v>1368</v>
      </c>
      <c r="E458" s="1">
        <f>(Comuni[[#This Row],[Popolazione2011]]/SUM(D:D))*100</f>
        <v>2.3021406845576881E-3</v>
      </c>
      <c r="F458">
        <f t="shared" si="7"/>
        <v>4363916</v>
      </c>
      <c r="G458" s="1">
        <f>(Comuni[[#This Row],[Popolazione2011]]/Comuni[[#This Row],[TOT POP REGIONE ]])*100</f>
        <v>3.1347991116235964E-2</v>
      </c>
      <c r="H458" t="str">
        <f>IF(Comuni[[#This Row],[Popolazione2011]]&gt;300000,"MAGGIORE","")</f>
        <v/>
      </c>
      <c r="I458" t="str">
        <f>_xlfn.XLOOKUP(Comuni[[#This Row],[Regione]],Ripartizione_geografica[Regione],Ripartizione_geografica[Ripartizione geografica])</f>
        <v>Nord-ovest</v>
      </c>
      <c r="J458">
        <f>_xlfn.XLOOKUP(Comuni[[#This Row],[Regione]],Ripartizione_geografica[Regione],Ripartizione_geografica[Codice Regione])</f>
        <v>1</v>
      </c>
      <c r="K458">
        <f>_xlfn.XLOOKUP(Comuni[[#This Row],[Regione]],Table_0[Regione],Table_0[Totale])</f>
        <v>1792955</v>
      </c>
      <c r="L458">
        <f>_xlfn.XLOOKUP(Comuni[[#This Row],[Regione]],Table_0[Regione],Table_0[Guariti])</f>
        <v>1725727</v>
      </c>
      <c r="M458">
        <f>_xlfn.XLOOKUP(Comuni[[#This Row],[Regione]],Table_0[Regione],Table_0[Deceduti])</f>
        <v>13899</v>
      </c>
      <c r="N458" s="1">
        <f>(Comuni[[#This Row],[Popolazione2011]]/Comuni[[#This Row],[Ammalati TOT]])*100</f>
        <v>7.6298624338034138E-2</v>
      </c>
      <c r="O458">
        <f>_xlfn.XLOOKUP(Comuni[[#This Row],[Regione]],Table_0[Regione],Table_0[TOT AREA])</f>
        <v>6838505</v>
      </c>
      <c r="P458" s="1">
        <f>(Comuni[[#This Row],[Popolazione2011]]/Comuni[[#This Row],[Ammalati AREA]])*100</f>
        <v>2.0004372300670981E-2</v>
      </c>
    </row>
    <row r="459" spans="1:16" x14ac:dyDescent="0.3">
      <c r="A459" t="s">
        <v>464</v>
      </c>
      <c r="B459" t="s">
        <v>8021</v>
      </c>
      <c r="C459" t="s">
        <v>401</v>
      </c>
      <c r="D459">
        <v>770</v>
      </c>
      <c r="E459" s="1">
        <f>(Comuni[[#This Row],[Popolazione2011]]/SUM(D:D))*100</f>
        <v>1.2957955607524997E-3</v>
      </c>
      <c r="F459">
        <f t="shared" si="7"/>
        <v>4363916</v>
      </c>
      <c r="G459" s="1">
        <f>(Comuni[[#This Row],[Popolazione2011]]/Comuni[[#This Row],[TOT POP REGIONE ]])*100</f>
        <v>1.7644702601974923E-2</v>
      </c>
      <c r="H459" t="str">
        <f>IF(Comuni[[#This Row],[Popolazione2011]]&gt;300000,"MAGGIORE","")</f>
        <v/>
      </c>
      <c r="I459" t="str">
        <f>_xlfn.XLOOKUP(Comuni[[#This Row],[Regione]],Ripartizione_geografica[Regione],Ripartizione_geografica[Ripartizione geografica])</f>
        <v>Nord-ovest</v>
      </c>
      <c r="J459">
        <f>_xlfn.XLOOKUP(Comuni[[#This Row],[Regione]],Ripartizione_geografica[Regione],Ripartizione_geografica[Codice Regione])</f>
        <v>1</v>
      </c>
      <c r="K459">
        <f>_xlfn.XLOOKUP(Comuni[[#This Row],[Regione]],Table_0[Regione],Table_0[Totale])</f>
        <v>1792955</v>
      </c>
      <c r="L459">
        <f>_xlfn.XLOOKUP(Comuni[[#This Row],[Regione]],Table_0[Regione],Table_0[Guariti])</f>
        <v>1725727</v>
      </c>
      <c r="M459">
        <f>_xlfn.XLOOKUP(Comuni[[#This Row],[Regione]],Table_0[Regione],Table_0[Deceduti])</f>
        <v>13899</v>
      </c>
      <c r="N459" s="1">
        <f>(Comuni[[#This Row],[Popolazione2011]]/Comuni[[#This Row],[Ammalati TOT]])*100</f>
        <v>4.2945863114244365E-2</v>
      </c>
      <c r="O459">
        <f>_xlfn.XLOOKUP(Comuni[[#This Row],[Regione]],Table_0[Regione],Table_0[TOT AREA])</f>
        <v>6838505</v>
      </c>
      <c r="P459" s="1">
        <f>(Comuni[[#This Row],[Popolazione2011]]/Comuni[[#This Row],[Ammalati AREA]])*100</f>
        <v>1.1259770958711005E-2</v>
      </c>
    </row>
    <row r="460" spans="1:16" x14ac:dyDescent="0.3">
      <c r="A460" t="s">
        <v>465</v>
      </c>
      <c r="B460" t="s">
        <v>8021</v>
      </c>
      <c r="C460" t="s">
        <v>401</v>
      </c>
      <c r="D460">
        <v>1538</v>
      </c>
      <c r="E460" s="1">
        <f>(Comuni[[#This Row],[Popolazione2011]]/SUM(D:D))*100</f>
        <v>2.5882254187497983E-3</v>
      </c>
      <c r="F460">
        <f t="shared" si="7"/>
        <v>4363916</v>
      </c>
      <c r="G460" s="1">
        <f>(Comuni[[#This Row],[Popolazione2011]]/Comuni[[#This Row],[TOT POP REGIONE ]])*100</f>
        <v>3.5243574807581085E-2</v>
      </c>
      <c r="H460" t="str">
        <f>IF(Comuni[[#This Row],[Popolazione2011]]&gt;300000,"MAGGIORE","")</f>
        <v/>
      </c>
      <c r="I460" t="str">
        <f>_xlfn.XLOOKUP(Comuni[[#This Row],[Regione]],Ripartizione_geografica[Regione],Ripartizione_geografica[Ripartizione geografica])</f>
        <v>Nord-ovest</v>
      </c>
      <c r="J460">
        <f>_xlfn.XLOOKUP(Comuni[[#This Row],[Regione]],Ripartizione_geografica[Regione],Ripartizione_geografica[Codice Regione])</f>
        <v>1</v>
      </c>
      <c r="K460">
        <f>_xlfn.XLOOKUP(Comuni[[#This Row],[Regione]],Table_0[Regione],Table_0[Totale])</f>
        <v>1792955</v>
      </c>
      <c r="L460">
        <f>_xlfn.XLOOKUP(Comuni[[#This Row],[Regione]],Table_0[Regione],Table_0[Guariti])</f>
        <v>1725727</v>
      </c>
      <c r="M460">
        <f>_xlfn.XLOOKUP(Comuni[[#This Row],[Regione]],Table_0[Regione],Table_0[Deceduti])</f>
        <v>13899</v>
      </c>
      <c r="N460" s="1">
        <f>(Comuni[[#This Row],[Popolazione2011]]/Comuni[[#This Row],[Ammalati TOT]])*100</f>
        <v>8.5780178532088081E-2</v>
      </c>
      <c r="O460">
        <f>_xlfn.XLOOKUP(Comuni[[#This Row],[Regione]],Table_0[Regione],Table_0[TOT AREA])</f>
        <v>6838505</v>
      </c>
      <c r="P460" s="1">
        <f>(Comuni[[#This Row],[Popolazione2011]]/Comuni[[#This Row],[Ammalati AREA]])*100</f>
        <v>2.2490295759087696E-2</v>
      </c>
    </row>
    <row r="461" spans="1:16" x14ac:dyDescent="0.3">
      <c r="A461" t="s">
        <v>466</v>
      </c>
      <c r="B461" t="s">
        <v>8021</v>
      </c>
      <c r="C461" t="s">
        <v>401</v>
      </c>
      <c r="D461">
        <v>2182</v>
      </c>
      <c r="E461" s="1">
        <f>(Comuni[[#This Row],[Popolazione2011]]/SUM(D:D))*100</f>
        <v>3.671981705924616E-3</v>
      </c>
      <c r="F461">
        <f t="shared" si="7"/>
        <v>4363916</v>
      </c>
      <c r="G461" s="1">
        <f>(Comuni[[#This Row],[Popolazione2011]]/Comuni[[#This Row],[TOT POP REGIONE ]])*100</f>
        <v>5.0000962438323741E-2</v>
      </c>
      <c r="H461" t="str">
        <f>IF(Comuni[[#This Row],[Popolazione2011]]&gt;300000,"MAGGIORE","")</f>
        <v/>
      </c>
      <c r="I461" t="str">
        <f>_xlfn.XLOOKUP(Comuni[[#This Row],[Regione]],Ripartizione_geografica[Regione],Ripartizione_geografica[Ripartizione geografica])</f>
        <v>Nord-ovest</v>
      </c>
      <c r="J461">
        <f>_xlfn.XLOOKUP(Comuni[[#This Row],[Regione]],Ripartizione_geografica[Regione],Ripartizione_geografica[Codice Regione])</f>
        <v>1</v>
      </c>
      <c r="K461">
        <f>_xlfn.XLOOKUP(Comuni[[#This Row],[Regione]],Table_0[Regione],Table_0[Totale])</f>
        <v>1792955</v>
      </c>
      <c r="L461">
        <f>_xlfn.XLOOKUP(Comuni[[#This Row],[Regione]],Table_0[Regione],Table_0[Guariti])</f>
        <v>1725727</v>
      </c>
      <c r="M461">
        <f>_xlfn.XLOOKUP(Comuni[[#This Row],[Regione]],Table_0[Regione],Table_0[Deceduti])</f>
        <v>13899</v>
      </c>
      <c r="N461" s="1">
        <f>(Comuni[[#This Row],[Popolazione2011]]/Comuni[[#This Row],[Ammalati TOT]])*100</f>
        <v>0.12169853677309246</v>
      </c>
      <c r="O461">
        <f>_xlfn.XLOOKUP(Comuni[[#This Row],[Regione]],Table_0[Regione],Table_0[TOT AREA])</f>
        <v>6838505</v>
      </c>
      <c r="P461" s="1">
        <f>(Comuni[[#This Row],[Popolazione2011]]/Comuni[[#This Row],[Ammalati AREA]])*100</f>
        <v>3.1907558742736902E-2</v>
      </c>
    </row>
    <row r="462" spans="1:16" x14ac:dyDescent="0.3">
      <c r="A462" t="s">
        <v>467</v>
      </c>
      <c r="B462" t="s">
        <v>8021</v>
      </c>
      <c r="C462" t="s">
        <v>401</v>
      </c>
      <c r="D462">
        <v>1993</v>
      </c>
      <c r="E462" s="1">
        <f>(Comuni[[#This Row],[Popolazione2011]]/SUM(D:D))*100</f>
        <v>3.3539227955580939E-3</v>
      </c>
      <c r="F462">
        <f t="shared" si="7"/>
        <v>4363916</v>
      </c>
      <c r="G462" s="1">
        <f>(Comuni[[#This Row],[Popolazione2011]]/Comuni[[#This Row],[TOT POP REGIONE ]])*100</f>
        <v>4.5669989981475353E-2</v>
      </c>
      <c r="H462" t="str">
        <f>IF(Comuni[[#This Row],[Popolazione2011]]&gt;300000,"MAGGIORE","")</f>
        <v/>
      </c>
      <c r="I462" t="str">
        <f>_xlfn.XLOOKUP(Comuni[[#This Row],[Regione]],Ripartizione_geografica[Regione],Ripartizione_geografica[Ripartizione geografica])</f>
        <v>Nord-ovest</v>
      </c>
      <c r="J462">
        <f>_xlfn.XLOOKUP(Comuni[[#This Row],[Regione]],Ripartizione_geografica[Regione],Ripartizione_geografica[Codice Regione])</f>
        <v>1</v>
      </c>
      <c r="K462">
        <f>_xlfn.XLOOKUP(Comuni[[#This Row],[Regione]],Table_0[Regione],Table_0[Totale])</f>
        <v>1792955</v>
      </c>
      <c r="L462">
        <f>_xlfn.XLOOKUP(Comuni[[#This Row],[Regione]],Table_0[Regione],Table_0[Guariti])</f>
        <v>1725727</v>
      </c>
      <c r="M462">
        <f>_xlfn.XLOOKUP(Comuni[[#This Row],[Regione]],Table_0[Regione],Table_0[Deceduti])</f>
        <v>13899</v>
      </c>
      <c r="N462" s="1">
        <f>(Comuni[[#This Row],[Popolazione2011]]/Comuni[[#This Row],[Ammalati TOT]])*100</f>
        <v>0.11115727946323249</v>
      </c>
      <c r="O462">
        <f>_xlfn.XLOOKUP(Comuni[[#This Row],[Regione]],Table_0[Regione],Table_0[TOT AREA])</f>
        <v>6838505</v>
      </c>
      <c r="P462" s="1">
        <f>(Comuni[[#This Row],[Popolazione2011]]/Comuni[[#This Row],[Ammalati AREA]])*100</f>
        <v>2.9143796780144199E-2</v>
      </c>
    </row>
    <row r="463" spans="1:16" x14ac:dyDescent="0.3">
      <c r="A463" t="s">
        <v>468</v>
      </c>
      <c r="B463" t="s">
        <v>8021</v>
      </c>
      <c r="C463" t="s">
        <v>401</v>
      </c>
      <c r="D463">
        <v>916</v>
      </c>
      <c r="E463" s="1">
        <f>(Comuni[[#This Row],[Popolazione2011]]/SUM(D:D))*100</f>
        <v>1.5414918618821946E-3</v>
      </c>
      <c r="F463">
        <f t="shared" si="7"/>
        <v>4363916</v>
      </c>
      <c r="G463" s="1">
        <f>(Comuni[[#This Row],[Popolazione2011]]/Comuni[[#This Row],[TOT POP REGIONE ]])*100</f>
        <v>2.0990321536894844E-2</v>
      </c>
      <c r="H463" t="str">
        <f>IF(Comuni[[#This Row],[Popolazione2011]]&gt;300000,"MAGGIORE","")</f>
        <v/>
      </c>
      <c r="I463" t="str">
        <f>_xlfn.XLOOKUP(Comuni[[#This Row],[Regione]],Ripartizione_geografica[Regione],Ripartizione_geografica[Ripartizione geografica])</f>
        <v>Nord-ovest</v>
      </c>
      <c r="J463">
        <f>_xlfn.XLOOKUP(Comuni[[#This Row],[Regione]],Ripartizione_geografica[Regione],Ripartizione_geografica[Codice Regione])</f>
        <v>1</v>
      </c>
      <c r="K463">
        <f>_xlfn.XLOOKUP(Comuni[[#This Row],[Regione]],Table_0[Regione],Table_0[Totale])</f>
        <v>1792955</v>
      </c>
      <c r="L463">
        <f>_xlfn.XLOOKUP(Comuni[[#This Row],[Regione]],Table_0[Regione],Table_0[Guariti])</f>
        <v>1725727</v>
      </c>
      <c r="M463">
        <f>_xlfn.XLOOKUP(Comuni[[#This Row],[Regione]],Table_0[Regione],Table_0[Deceduti])</f>
        <v>13899</v>
      </c>
      <c r="N463" s="1">
        <f>(Comuni[[#This Row],[Popolazione2011]]/Comuni[[#This Row],[Ammalati TOT]])*100</f>
        <v>5.10888449514907E-2</v>
      </c>
      <c r="O463">
        <f>_xlfn.XLOOKUP(Comuni[[#This Row],[Regione]],Table_0[Regione],Table_0[TOT AREA])</f>
        <v>6838505</v>
      </c>
      <c r="P463" s="1">
        <f>(Comuni[[#This Row],[Popolazione2011]]/Comuni[[#This Row],[Ammalati AREA]])*100</f>
        <v>1.3394740517115949E-2</v>
      </c>
    </row>
    <row r="464" spans="1:16" x14ac:dyDescent="0.3">
      <c r="A464" t="s">
        <v>469</v>
      </c>
      <c r="B464" t="s">
        <v>8021</v>
      </c>
      <c r="C464" t="s">
        <v>401</v>
      </c>
      <c r="D464">
        <v>4049</v>
      </c>
      <c r="E464" s="1">
        <f>(Comuni[[#This Row],[Popolazione2011]]/SUM(D:D))*100</f>
        <v>6.8138652279050279E-3</v>
      </c>
      <c r="F464">
        <f t="shared" si="7"/>
        <v>4363916</v>
      </c>
      <c r="G464" s="1">
        <f>(Comuni[[#This Row],[Popolazione2011]]/Comuni[[#This Row],[TOT POP REGIONE ]])*100</f>
        <v>9.2783637448566839E-2</v>
      </c>
      <c r="H464" t="str">
        <f>IF(Comuni[[#This Row],[Popolazione2011]]&gt;300000,"MAGGIORE","")</f>
        <v/>
      </c>
      <c r="I464" t="str">
        <f>_xlfn.XLOOKUP(Comuni[[#This Row],[Regione]],Ripartizione_geografica[Regione],Ripartizione_geografica[Ripartizione geografica])</f>
        <v>Nord-ovest</v>
      </c>
      <c r="J464">
        <f>_xlfn.XLOOKUP(Comuni[[#This Row],[Regione]],Ripartizione_geografica[Regione],Ripartizione_geografica[Codice Regione])</f>
        <v>1</v>
      </c>
      <c r="K464">
        <f>_xlfn.XLOOKUP(Comuni[[#This Row],[Regione]],Table_0[Regione],Table_0[Totale])</f>
        <v>1792955</v>
      </c>
      <c r="L464">
        <f>_xlfn.XLOOKUP(Comuni[[#This Row],[Regione]],Table_0[Regione],Table_0[Guariti])</f>
        <v>1725727</v>
      </c>
      <c r="M464">
        <f>_xlfn.XLOOKUP(Comuni[[#This Row],[Regione]],Table_0[Regione],Table_0[Deceduti])</f>
        <v>13899</v>
      </c>
      <c r="N464" s="1">
        <f>(Comuni[[#This Row],[Popolazione2011]]/Comuni[[#This Row],[Ammalati TOT]])*100</f>
        <v>0.22582831136308498</v>
      </c>
      <c r="O464">
        <f>_xlfn.XLOOKUP(Comuni[[#This Row],[Regione]],Table_0[Regione],Table_0[TOT AREA])</f>
        <v>6838505</v>
      </c>
      <c r="P464" s="1">
        <f>(Comuni[[#This Row],[Popolazione2011]]/Comuni[[#This Row],[Ammalati AREA]])*100</f>
        <v>5.9208847547819299E-2</v>
      </c>
    </row>
    <row r="465" spans="1:16" x14ac:dyDescent="0.3">
      <c r="A465" t="s">
        <v>470</v>
      </c>
      <c r="B465" t="s">
        <v>8021</v>
      </c>
      <c r="C465" t="s">
        <v>401</v>
      </c>
      <c r="D465">
        <v>5379</v>
      </c>
      <c r="E465" s="1">
        <f>(Comuni[[#This Row],[Popolazione2011]]/SUM(D:D))*100</f>
        <v>9.0520575601138915E-3</v>
      </c>
      <c r="F465">
        <f t="shared" si="7"/>
        <v>4363916</v>
      </c>
      <c r="G465" s="1">
        <f>(Comuni[[#This Row],[Popolazione2011]]/Comuni[[#This Row],[TOT POP REGIONE ]])*100</f>
        <v>0.12326085103379625</v>
      </c>
      <c r="H465" t="str">
        <f>IF(Comuni[[#This Row],[Popolazione2011]]&gt;300000,"MAGGIORE","")</f>
        <v/>
      </c>
      <c r="I465" t="str">
        <f>_xlfn.XLOOKUP(Comuni[[#This Row],[Regione]],Ripartizione_geografica[Regione],Ripartizione_geografica[Ripartizione geografica])</f>
        <v>Nord-ovest</v>
      </c>
      <c r="J465">
        <f>_xlfn.XLOOKUP(Comuni[[#This Row],[Regione]],Ripartizione_geografica[Regione],Ripartizione_geografica[Codice Regione])</f>
        <v>1</v>
      </c>
      <c r="K465">
        <f>_xlfn.XLOOKUP(Comuni[[#This Row],[Regione]],Table_0[Regione],Table_0[Totale])</f>
        <v>1792955</v>
      </c>
      <c r="L465">
        <f>_xlfn.XLOOKUP(Comuni[[#This Row],[Regione]],Table_0[Regione],Table_0[Guariti])</f>
        <v>1725727</v>
      </c>
      <c r="M465">
        <f>_xlfn.XLOOKUP(Comuni[[#This Row],[Regione]],Table_0[Regione],Table_0[Deceduti])</f>
        <v>13899</v>
      </c>
      <c r="N465" s="1">
        <f>(Comuni[[#This Row],[Popolazione2011]]/Comuni[[#This Row],[Ammalati TOT]])*100</f>
        <v>0.30000752946950704</v>
      </c>
      <c r="O465">
        <f>_xlfn.XLOOKUP(Comuni[[#This Row],[Regione]],Table_0[Regione],Table_0[TOT AREA])</f>
        <v>6838505</v>
      </c>
      <c r="P465" s="1">
        <f>(Comuni[[#This Row],[Popolazione2011]]/Comuni[[#This Row],[Ammalati AREA]])*100</f>
        <v>7.8657542840138303E-2</v>
      </c>
    </row>
    <row r="466" spans="1:16" x14ac:dyDescent="0.3">
      <c r="A466" t="s">
        <v>471</v>
      </c>
      <c r="B466" t="s">
        <v>8021</v>
      </c>
      <c r="C466" t="s">
        <v>401</v>
      </c>
      <c r="D466">
        <v>3104</v>
      </c>
      <c r="E466" s="1">
        <f>(Comuni[[#This Row],[Popolazione2011]]/SUM(D:D))*100</f>
        <v>5.2235706760724145E-3</v>
      </c>
      <c r="F466">
        <f t="shared" si="7"/>
        <v>4363916</v>
      </c>
      <c r="G466" s="1">
        <f>(Comuni[[#This Row],[Popolazione2011]]/Comuni[[#This Row],[TOT POP REGIONE ]])*100</f>
        <v>7.1128775164324878E-2</v>
      </c>
      <c r="H466" t="str">
        <f>IF(Comuni[[#This Row],[Popolazione2011]]&gt;300000,"MAGGIORE","")</f>
        <v/>
      </c>
      <c r="I466" t="str">
        <f>_xlfn.XLOOKUP(Comuni[[#This Row],[Regione]],Ripartizione_geografica[Regione],Ripartizione_geografica[Ripartizione geografica])</f>
        <v>Nord-ovest</v>
      </c>
      <c r="J466">
        <f>_xlfn.XLOOKUP(Comuni[[#This Row],[Regione]],Ripartizione_geografica[Regione],Ripartizione_geografica[Codice Regione])</f>
        <v>1</v>
      </c>
      <c r="K466">
        <f>_xlfn.XLOOKUP(Comuni[[#This Row],[Regione]],Table_0[Regione],Table_0[Totale])</f>
        <v>1792955</v>
      </c>
      <c r="L466">
        <f>_xlfn.XLOOKUP(Comuni[[#This Row],[Regione]],Table_0[Regione],Table_0[Guariti])</f>
        <v>1725727</v>
      </c>
      <c r="M466">
        <f>_xlfn.XLOOKUP(Comuni[[#This Row],[Regione]],Table_0[Regione],Table_0[Deceduti])</f>
        <v>13899</v>
      </c>
      <c r="N466" s="1">
        <f>(Comuni[[#This Row],[Popolazione2011]]/Comuni[[#This Row],[Ammalati TOT]])*100</f>
        <v>0.17312202481378505</v>
      </c>
      <c r="O466">
        <f>_xlfn.XLOOKUP(Comuni[[#This Row],[Regione]],Table_0[Regione],Table_0[TOT AREA])</f>
        <v>6838505</v>
      </c>
      <c r="P466" s="1">
        <f>(Comuni[[#This Row],[Popolazione2011]]/Comuni[[#This Row],[Ammalati AREA]])*100</f>
        <v>4.5390037734855795E-2</v>
      </c>
    </row>
    <row r="467" spans="1:16" x14ac:dyDescent="0.3">
      <c r="A467" t="s">
        <v>472</v>
      </c>
      <c r="B467" t="s">
        <v>8021</v>
      </c>
      <c r="C467" t="s">
        <v>401</v>
      </c>
      <c r="D467">
        <v>690</v>
      </c>
      <c r="E467" s="1">
        <f>(Comuni[[#This Row],[Popolazione2011]]/SUM(D:D))*100</f>
        <v>1.1611674505444477E-3</v>
      </c>
      <c r="F467">
        <f t="shared" si="7"/>
        <v>4363916</v>
      </c>
      <c r="G467" s="1">
        <f>(Comuni[[#This Row],[Popolazione2011]]/Comuni[[#This Row],[TOT POP REGIONE ]])*100</f>
        <v>1.5811486747224282E-2</v>
      </c>
      <c r="H467" t="str">
        <f>IF(Comuni[[#This Row],[Popolazione2011]]&gt;300000,"MAGGIORE","")</f>
        <v/>
      </c>
      <c r="I467" t="str">
        <f>_xlfn.XLOOKUP(Comuni[[#This Row],[Regione]],Ripartizione_geografica[Regione],Ripartizione_geografica[Ripartizione geografica])</f>
        <v>Nord-ovest</v>
      </c>
      <c r="J467">
        <f>_xlfn.XLOOKUP(Comuni[[#This Row],[Regione]],Ripartizione_geografica[Regione],Ripartizione_geografica[Codice Regione])</f>
        <v>1</v>
      </c>
      <c r="K467">
        <f>_xlfn.XLOOKUP(Comuni[[#This Row],[Regione]],Table_0[Regione],Table_0[Totale])</f>
        <v>1792955</v>
      </c>
      <c r="L467">
        <f>_xlfn.XLOOKUP(Comuni[[#This Row],[Regione]],Table_0[Regione],Table_0[Guariti])</f>
        <v>1725727</v>
      </c>
      <c r="M467">
        <f>_xlfn.XLOOKUP(Comuni[[#This Row],[Regione]],Table_0[Regione],Table_0[Deceduti])</f>
        <v>13899</v>
      </c>
      <c r="N467" s="1">
        <f>(Comuni[[#This Row],[Popolazione2011]]/Comuni[[#This Row],[Ammalati TOT]])*100</f>
        <v>3.8483955258218974E-2</v>
      </c>
      <c r="O467">
        <f>_xlfn.XLOOKUP(Comuni[[#This Row],[Regione]],Table_0[Regione],Table_0[TOT AREA])</f>
        <v>6838505</v>
      </c>
      <c r="P467" s="1">
        <f>(Comuni[[#This Row],[Popolazione2011]]/Comuni[[#This Row],[Ammalati AREA]])*100</f>
        <v>1.0089924625338432E-2</v>
      </c>
    </row>
    <row r="468" spans="1:16" x14ac:dyDescent="0.3">
      <c r="A468" t="s">
        <v>473</v>
      </c>
      <c r="B468" t="s">
        <v>8021</v>
      </c>
      <c r="C468" t="s">
        <v>401</v>
      </c>
      <c r="D468">
        <v>1996</v>
      </c>
      <c r="E468" s="1">
        <f>(Comuni[[#This Row],[Popolazione2011]]/SUM(D:D))*100</f>
        <v>3.3589713496908957E-3</v>
      </c>
      <c r="F468">
        <f t="shared" si="7"/>
        <v>4363916</v>
      </c>
      <c r="G468" s="1">
        <f>(Comuni[[#This Row],[Popolazione2011]]/Comuni[[#This Row],[TOT POP REGIONE ]])*100</f>
        <v>4.5738735576028505E-2</v>
      </c>
      <c r="H468" t="str">
        <f>IF(Comuni[[#This Row],[Popolazione2011]]&gt;300000,"MAGGIORE","")</f>
        <v/>
      </c>
      <c r="I468" t="str">
        <f>_xlfn.XLOOKUP(Comuni[[#This Row],[Regione]],Ripartizione_geografica[Regione],Ripartizione_geografica[Ripartizione geografica])</f>
        <v>Nord-ovest</v>
      </c>
      <c r="J468">
        <f>_xlfn.XLOOKUP(Comuni[[#This Row],[Regione]],Ripartizione_geografica[Regione],Ripartizione_geografica[Codice Regione])</f>
        <v>1</v>
      </c>
      <c r="K468">
        <f>_xlfn.XLOOKUP(Comuni[[#This Row],[Regione]],Table_0[Regione],Table_0[Totale])</f>
        <v>1792955</v>
      </c>
      <c r="L468">
        <f>_xlfn.XLOOKUP(Comuni[[#This Row],[Regione]],Table_0[Regione],Table_0[Guariti])</f>
        <v>1725727</v>
      </c>
      <c r="M468">
        <f>_xlfn.XLOOKUP(Comuni[[#This Row],[Regione]],Table_0[Regione],Table_0[Deceduti])</f>
        <v>13899</v>
      </c>
      <c r="N468" s="1">
        <f>(Comuni[[#This Row],[Popolazione2011]]/Comuni[[#This Row],[Ammalati TOT]])*100</f>
        <v>0.11132460100783345</v>
      </c>
      <c r="O468">
        <f>_xlfn.XLOOKUP(Comuni[[#This Row],[Regione]],Table_0[Regione],Table_0[TOT AREA])</f>
        <v>6838505</v>
      </c>
      <c r="P468" s="1">
        <f>(Comuni[[#This Row],[Popolazione2011]]/Comuni[[#This Row],[Ammalati AREA]])*100</f>
        <v>2.9187666017645667E-2</v>
      </c>
    </row>
    <row r="469" spans="1:16" x14ac:dyDescent="0.3">
      <c r="A469" t="s">
        <v>474</v>
      </c>
      <c r="B469" t="s">
        <v>8021</v>
      </c>
      <c r="C469" t="s">
        <v>401</v>
      </c>
      <c r="D469">
        <v>595</v>
      </c>
      <c r="E469" s="1">
        <f>(Comuni[[#This Row],[Popolazione2011]]/SUM(D:D))*100</f>
        <v>1.0012965696723861E-3</v>
      </c>
      <c r="F469">
        <f t="shared" si="7"/>
        <v>4363916</v>
      </c>
      <c r="G469" s="1">
        <f>(Comuni[[#This Row],[Popolazione2011]]/Comuni[[#This Row],[TOT POP REGIONE ]])*100</f>
        <v>1.3634542919707896E-2</v>
      </c>
      <c r="H469" t="str">
        <f>IF(Comuni[[#This Row],[Popolazione2011]]&gt;300000,"MAGGIORE","")</f>
        <v/>
      </c>
      <c r="I469" t="str">
        <f>_xlfn.XLOOKUP(Comuni[[#This Row],[Regione]],Ripartizione_geografica[Regione],Ripartizione_geografica[Ripartizione geografica])</f>
        <v>Nord-ovest</v>
      </c>
      <c r="J469">
        <f>_xlfn.XLOOKUP(Comuni[[#This Row],[Regione]],Ripartizione_geografica[Regione],Ripartizione_geografica[Codice Regione])</f>
        <v>1</v>
      </c>
      <c r="K469">
        <f>_xlfn.XLOOKUP(Comuni[[#This Row],[Regione]],Table_0[Regione],Table_0[Totale])</f>
        <v>1792955</v>
      </c>
      <c r="L469">
        <f>_xlfn.XLOOKUP(Comuni[[#This Row],[Regione]],Table_0[Regione],Table_0[Guariti])</f>
        <v>1725727</v>
      </c>
      <c r="M469">
        <f>_xlfn.XLOOKUP(Comuni[[#This Row],[Regione]],Table_0[Regione],Table_0[Deceduti])</f>
        <v>13899</v>
      </c>
      <c r="N469" s="1">
        <f>(Comuni[[#This Row],[Popolazione2011]]/Comuni[[#This Row],[Ammalati TOT]])*100</f>
        <v>3.3185439679188827E-2</v>
      </c>
      <c r="O469">
        <f>_xlfn.XLOOKUP(Comuni[[#This Row],[Regione]],Table_0[Regione],Table_0[TOT AREA])</f>
        <v>6838505</v>
      </c>
      <c r="P469" s="1">
        <f>(Comuni[[#This Row],[Popolazione2011]]/Comuni[[#This Row],[Ammalati AREA]])*100</f>
        <v>8.7007321044585036E-3</v>
      </c>
    </row>
    <row r="470" spans="1:16" x14ac:dyDescent="0.3">
      <c r="A470" t="s">
        <v>475</v>
      </c>
      <c r="B470" t="s">
        <v>8021</v>
      </c>
      <c r="C470" t="s">
        <v>401</v>
      </c>
      <c r="D470">
        <v>1446</v>
      </c>
      <c r="E470" s="1">
        <f>(Comuni[[#This Row],[Popolazione2011]]/SUM(D:D))*100</f>
        <v>2.4334030920105387E-3</v>
      </c>
      <c r="F470">
        <f t="shared" si="7"/>
        <v>4363916</v>
      </c>
      <c r="G470" s="1">
        <f>(Comuni[[#This Row],[Popolazione2011]]/Comuni[[#This Row],[TOT POP REGIONE ]])*100</f>
        <v>3.3135376574617841E-2</v>
      </c>
      <c r="H470" t="str">
        <f>IF(Comuni[[#This Row],[Popolazione2011]]&gt;300000,"MAGGIORE","")</f>
        <v/>
      </c>
      <c r="I470" t="str">
        <f>_xlfn.XLOOKUP(Comuni[[#This Row],[Regione]],Ripartizione_geografica[Regione],Ripartizione_geografica[Ripartizione geografica])</f>
        <v>Nord-ovest</v>
      </c>
      <c r="J470">
        <f>_xlfn.XLOOKUP(Comuni[[#This Row],[Regione]],Ripartizione_geografica[Regione],Ripartizione_geografica[Codice Regione])</f>
        <v>1</v>
      </c>
      <c r="K470">
        <f>_xlfn.XLOOKUP(Comuni[[#This Row],[Regione]],Table_0[Regione],Table_0[Totale])</f>
        <v>1792955</v>
      </c>
      <c r="L470">
        <f>_xlfn.XLOOKUP(Comuni[[#This Row],[Regione]],Table_0[Regione],Table_0[Guariti])</f>
        <v>1725727</v>
      </c>
      <c r="M470">
        <f>_xlfn.XLOOKUP(Comuni[[#This Row],[Regione]],Table_0[Regione],Table_0[Deceduti])</f>
        <v>13899</v>
      </c>
      <c r="N470" s="1">
        <f>(Comuni[[#This Row],[Popolazione2011]]/Comuni[[#This Row],[Ammalati TOT]])*100</f>
        <v>8.0648984497658893E-2</v>
      </c>
      <c r="O470">
        <f>_xlfn.XLOOKUP(Comuni[[#This Row],[Regione]],Table_0[Regione],Table_0[TOT AREA])</f>
        <v>6838505</v>
      </c>
      <c r="P470" s="1">
        <f>(Comuni[[#This Row],[Popolazione2011]]/Comuni[[#This Row],[Ammalati AREA]])*100</f>
        <v>2.1144972475709237E-2</v>
      </c>
    </row>
    <row r="471" spans="1:16" x14ac:dyDescent="0.3">
      <c r="A471" t="s">
        <v>476</v>
      </c>
      <c r="B471" t="s">
        <v>8021</v>
      </c>
      <c r="C471" t="s">
        <v>401</v>
      </c>
      <c r="D471">
        <v>781</v>
      </c>
      <c r="E471" s="1">
        <f>(Comuni[[#This Row],[Popolazione2011]]/SUM(D:D))*100</f>
        <v>1.3143069259061069E-3</v>
      </c>
      <c r="F471">
        <f t="shared" si="7"/>
        <v>4363916</v>
      </c>
      <c r="G471" s="1">
        <f>(Comuni[[#This Row],[Popolazione2011]]/Comuni[[#This Row],[TOT POP REGIONE ]])*100</f>
        <v>1.7896769782003136E-2</v>
      </c>
      <c r="H471" t="str">
        <f>IF(Comuni[[#This Row],[Popolazione2011]]&gt;300000,"MAGGIORE","")</f>
        <v/>
      </c>
      <c r="I471" t="str">
        <f>_xlfn.XLOOKUP(Comuni[[#This Row],[Regione]],Ripartizione_geografica[Regione],Ripartizione_geografica[Ripartizione geografica])</f>
        <v>Nord-ovest</v>
      </c>
      <c r="J471">
        <f>_xlfn.XLOOKUP(Comuni[[#This Row],[Regione]],Ripartizione_geografica[Regione],Ripartizione_geografica[Codice Regione])</f>
        <v>1</v>
      </c>
      <c r="K471">
        <f>_xlfn.XLOOKUP(Comuni[[#This Row],[Regione]],Table_0[Regione],Table_0[Totale])</f>
        <v>1792955</v>
      </c>
      <c r="L471">
        <f>_xlfn.XLOOKUP(Comuni[[#This Row],[Regione]],Table_0[Regione],Table_0[Guariti])</f>
        <v>1725727</v>
      </c>
      <c r="M471">
        <f>_xlfn.XLOOKUP(Comuni[[#This Row],[Regione]],Table_0[Regione],Table_0[Deceduti])</f>
        <v>13899</v>
      </c>
      <c r="N471" s="1">
        <f>(Comuni[[#This Row],[Popolazione2011]]/Comuni[[#This Row],[Ammalati TOT]])*100</f>
        <v>4.3559375444447851E-2</v>
      </c>
      <c r="O471">
        <f>_xlfn.XLOOKUP(Comuni[[#This Row],[Regione]],Table_0[Regione],Table_0[TOT AREA])</f>
        <v>6838505</v>
      </c>
      <c r="P471" s="1">
        <f>(Comuni[[#This Row],[Popolazione2011]]/Comuni[[#This Row],[Ammalati AREA]])*100</f>
        <v>1.1420624829549733E-2</v>
      </c>
    </row>
    <row r="472" spans="1:16" x14ac:dyDescent="0.3">
      <c r="A472" t="s">
        <v>477</v>
      </c>
      <c r="B472" t="s">
        <v>8021</v>
      </c>
      <c r="C472" t="s">
        <v>401</v>
      </c>
      <c r="D472">
        <v>1055</v>
      </c>
      <c r="E472" s="1">
        <f>(Comuni[[#This Row],[Popolazione2011]]/SUM(D:D))*100</f>
        <v>1.7754082033686848E-3</v>
      </c>
      <c r="F472">
        <f t="shared" si="7"/>
        <v>4363916</v>
      </c>
      <c r="G472" s="1">
        <f>(Comuni[[#This Row],[Popolazione2011]]/Comuni[[#This Row],[TOT POP REGIONE ]])*100</f>
        <v>2.4175534084524084E-2</v>
      </c>
      <c r="H472" t="str">
        <f>IF(Comuni[[#This Row],[Popolazione2011]]&gt;300000,"MAGGIORE","")</f>
        <v/>
      </c>
      <c r="I472" t="str">
        <f>_xlfn.XLOOKUP(Comuni[[#This Row],[Regione]],Ripartizione_geografica[Regione],Ripartizione_geografica[Ripartizione geografica])</f>
        <v>Nord-ovest</v>
      </c>
      <c r="J472">
        <f>_xlfn.XLOOKUP(Comuni[[#This Row],[Regione]],Ripartizione_geografica[Regione],Ripartizione_geografica[Codice Regione])</f>
        <v>1</v>
      </c>
      <c r="K472">
        <f>_xlfn.XLOOKUP(Comuni[[#This Row],[Regione]],Table_0[Regione],Table_0[Totale])</f>
        <v>1792955</v>
      </c>
      <c r="L472">
        <f>_xlfn.XLOOKUP(Comuni[[#This Row],[Regione]],Table_0[Regione],Table_0[Guariti])</f>
        <v>1725727</v>
      </c>
      <c r="M472">
        <f>_xlfn.XLOOKUP(Comuni[[#This Row],[Regione]],Table_0[Regione],Table_0[Deceduti])</f>
        <v>13899</v>
      </c>
      <c r="N472" s="1">
        <f>(Comuni[[#This Row],[Popolazione2011]]/Comuni[[#This Row],[Ammalati TOT]])*100</f>
        <v>5.8841409851334806E-2</v>
      </c>
      <c r="O472">
        <f>_xlfn.XLOOKUP(Comuni[[#This Row],[Regione]],Table_0[Regione],Table_0[TOT AREA])</f>
        <v>6838505</v>
      </c>
      <c r="P472" s="1">
        <f>(Comuni[[#This Row],[Popolazione2011]]/Comuni[[#This Row],[Ammalati AREA]])*100</f>
        <v>1.5427348521350793E-2</v>
      </c>
    </row>
    <row r="473" spans="1:16" x14ac:dyDescent="0.3">
      <c r="A473" t="s">
        <v>478</v>
      </c>
      <c r="B473" t="s">
        <v>8021</v>
      </c>
      <c r="C473" t="s">
        <v>401</v>
      </c>
      <c r="D473">
        <v>2808</v>
      </c>
      <c r="E473" s="1">
        <f>(Comuni[[#This Row],[Popolazione2011]]/SUM(D:D))*100</f>
        <v>4.7254466683026228E-3</v>
      </c>
      <c r="F473">
        <f t="shared" si="7"/>
        <v>4363916</v>
      </c>
      <c r="G473" s="1">
        <f>(Comuni[[#This Row],[Popolazione2011]]/Comuni[[#This Row],[TOT POP REGIONE ]])*100</f>
        <v>6.4345876501747515E-2</v>
      </c>
      <c r="H473" t="str">
        <f>IF(Comuni[[#This Row],[Popolazione2011]]&gt;300000,"MAGGIORE","")</f>
        <v/>
      </c>
      <c r="I473" t="str">
        <f>_xlfn.XLOOKUP(Comuni[[#This Row],[Regione]],Ripartizione_geografica[Regione],Ripartizione_geografica[Ripartizione geografica])</f>
        <v>Nord-ovest</v>
      </c>
      <c r="J473">
        <f>_xlfn.XLOOKUP(Comuni[[#This Row],[Regione]],Ripartizione_geografica[Regione],Ripartizione_geografica[Codice Regione])</f>
        <v>1</v>
      </c>
      <c r="K473">
        <f>_xlfn.XLOOKUP(Comuni[[#This Row],[Regione]],Table_0[Regione],Table_0[Totale])</f>
        <v>1792955</v>
      </c>
      <c r="L473">
        <f>_xlfn.XLOOKUP(Comuni[[#This Row],[Regione]],Table_0[Regione],Table_0[Guariti])</f>
        <v>1725727</v>
      </c>
      <c r="M473">
        <f>_xlfn.XLOOKUP(Comuni[[#This Row],[Regione]],Table_0[Regione],Table_0[Deceduti])</f>
        <v>13899</v>
      </c>
      <c r="N473" s="1">
        <f>(Comuni[[#This Row],[Popolazione2011]]/Comuni[[#This Row],[Ammalati TOT]])*100</f>
        <v>0.15661296574649114</v>
      </c>
      <c r="O473">
        <f>_xlfn.XLOOKUP(Comuni[[#This Row],[Regione]],Table_0[Regione],Table_0[TOT AREA])</f>
        <v>6838505</v>
      </c>
      <c r="P473" s="1">
        <f>(Comuni[[#This Row],[Popolazione2011]]/Comuni[[#This Row],[Ammalati AREA]])*100</f>
        <v>4.1061606301377271E-2</v>
      </c>
    </row>
    <row r="474" spans="1:16" x14ac:dyDescent="0.3">
      <c r="A474" t="s">
        <v>479</v>
      </c>
      <c r="B474" t="s">
        <v>8021</v>
      </c>
      <c r="C474" t="s">
        <v>401</v>
      </c>
      <c r="D474">
        <v>500</v>
      </c>
      <c r="E474" s="1">
        <f>(Comuni[[#This Row],[Popolazione2011]]/SUM(D:D))*100</f>
        <v>8.4142568880032442E-4</v>
      </c>
      <c r="F474">
        <f t="shared" si="7"/>
        <v>4363916</v>
      </c>
      <c r="G474" s="1">
        <f>(Comuni[[#This Row],[Popolazione2011]]/Comuni[[#This Row],[TOT POP REGIONE ]])*100</f>
        <v>1.1457599092191509E-2</v>
      </c>
      <c r="H474" t="str">
        <f>IF(Comuni[[#This Row],[Popolazione2011]]&gt;300000,"MAGGIORE","")</f>
        <v/>
      </c>
      <c r="I474" t="str">
        <f>_xlfn.XLOOKUP(Comuni[[#This Row],[Regione]],Ripartizione_geografica[Regione],Ripartizione_geografica[Ripartizione geografica])</f>
        <v>Nord-ovest</v>
      </c>
      <c r="J474">
        <f>_xlfn.XLOOKUP(Comuni[[#This Row],[Regione]],Ripartizione_geografica[Regione],Ripartizione_geografica[Codice Regione])</f>
        <v>1</v>
      </c>
      <c r="K474">
        <f>_xlfn.XLOOKUP(Comuni[[#This Row],[Regione]],Table_0[Regione],Table_0[Totale])</f>
        <v>1792955</v>
      </c>
      <c r="L474">
        <f>_xlfn.XLOOKUP(Comuni[[#This Row],[Regione]],Table_0[Regione],Table_0[Guariti])</f>
        <v>1725727</v>
      </c>
      <c r="M474">
        <f>_xlfn.XLOOKUP(Comuni[[#This Row],[Regione]],Table_0[Regione],Table_0[Deceduti])</f>
        <v>13899</v>
      </c>
      <c r="N474" s="1">
        <f>(Comuni[[#This Row],[Popolazione2011]]/Comuni[[#This Row],[Ammalati TOT]])*100</f>
        <v>2.7886924100158673E-2</v>
      </c>
      <c r="O474">
        <f>_xlfn.XLOOKUP(Comuni[[#This Row],[Regione]],Table_0[Regione],Table_0[TOT AREA])</f>
        <v>6838505</v>
      </c>
      <c r="P474" s="1">
        <f>(Comuni[[#This Row],[Popolazione2011]]/Comuni[[#This Row],[Ammalati AREA]])*100</f>
        <v>7.3115395835785749E-3</v>
      </c>
    </row>
    <row r="475" spans="1:16" x14ac:dyDescent="0.3">
      <c r="A475" t="s">
        <v>480</v>
      </c>
      <c r="B475" t="s">
        <v>8021</v>
      </c>
      <c r="C475" t="s">
        <v>401</v>
      </c>
      <c r="D475">
        <v>876</v>
      </c>
      <c r="E475" s="1">
        <f>(Comuni[[#This Row],[Popolazione2011]]/SUM(D:D))*100</f>
        <v>1.4741778067781685E-3</v>
      </c>
      <c r="F475">
        <f t="shared" si="7"/>
        <v>4363916</v>
      </c>
      <c r="G475" s="1">
        <f>(Comuni[[#This Row],[Popolazione2011]]/Comuni[[#This Row],[TOT POP REGIONE ]])*100</f>
        <v>2.0073713609519525E-2</v>
      </c>
      <c r="H475" t="str">
        <f>IF(Comuni[[#This Row],[Popolazione2011]]&gt;300000,"MAGGIORE","")</f>
        <v/>
      </c>
      <c r="I475" t="str">
        <f>_xlfn.XLOOKUP(Comuni[[#This Row],[Regione]],Ripartizione_geografica[Regione],Ripartizione_geografica[Ripartizione geografica])</f>
        <v>Nord-ovest</v>
      </c>
      <c r="J475">
        <f>_xlfn.XLOOKUP(Comuni[[#This Row],[Regione]],Ripartizione_geografica[Regione],Ripartizione_geografica[Codice Regione])</f>
        <v>1</v>
      </c>
      <c r="K475">
        <f>_xlfn.XLOOKUP(Comuni[[#This Row],[Regione]],Table_0[Regione],Table_0[Totale])</f>
        <v>1792955</v>
      </c>
      <c r="L475">
        <f>_xlfn.XLOOKUP(Comuni[[#This Row],[Regione]],Table_0[Regione],Table_0[Guariti])</f>
        <v>1725727</v>
      </c>
      <c r="M475">
        <f>_xlfn.XLOOKUP(Comuni[[#This Row],[Regione]],Table_0[Regione],Table_0[Deceduti])</f>
        <v>13899</v>
      </c>
      <c r="N475" s="1">
        <f>(Comuni[[#This Row],[Popolazione2011]]/Comuni[[#This Row],[Ammalati TOT]])*100</f>
        <v>4.8857891023478005E-2</v>
      </c>
      <c r="O475">
        <f>_xlfn.XLOOKUP(Comuni[[#This Row],[Regione]],Table_0[Regione],Table_0[TOT AREA])</f>
        <v>6838505</v>
      </c>
      <c r="P475" s="1">
        <f>(Comuni[[#This Row],[Popolazione2011]]/Comuni[[#This Row],[Ammalati AREA]])*100</f>
        <v>1.2809817350429662E-2</v>
      </c>
    </row>
    <row r="476" spans="1:16" x14ac:dyDescent="0.3">
      <c r="A476" t="s">
        <v>481</v>
      </c>
      <c r="B476" t="s">
        <v>8021</v>
      </c>
      <c r="C476" t="s">
        <v>401</v>
      </c>
      <c r="D476">
        <v>19856</v>
      </c>
      <c r="E476" s="1">
        <f>(Comuni[[#This Row],[Popolazione2011]]/SUM(D:D))*100</f>
        <v>3.3414696953638488E-2</v>
      </c>
      <c r="F476">
        <f t="shared" si="7"/>
        <v>4363916</v>
      </c>
      <c r="G476" s="1">
        <f>(Comuni[[#This Row],[Popolazione2011]]/Comuni[[#This Row],[TOT POP REGIONE ]])*100</f>
        <v>0.45500417514910918</v>
      </c>
      <c r="H476" t="str">
        <f>IF(Comuni[[#This Row],[Popolazione2011]]&gt;300000,"MAGGIORE","")</f>
        <v/>
      </c>
      <c r="I476" t="str">
        <f>_xlfn.XLOOKUP(Comuni[[#This Row],[Regione]],Ripartizione_geografica[Regione],Ripartizione_geografica[Ripartizione geografica])</f>
        <v>Nord-ovest</v>
      </c>
      <c r="J476">
        <f>_xlfn.XLOOKUP(Comuni[[#This Row],[Regione]],Ripartizione_geografica[Regione],Ripartizione_geografica[Codice Regione])</f>
        <v>1</v>
      </c>
      <c r="K476">
        <f>_xlfn.XLOOKUP(Comuni[[#This Row],[Regione]],Table_0[Regione],Table_0[Totale])</f>
        <v>1792955</v>
      </c>
      <c r="L476">
        <f>_xlfn.XLOOKUP(Comuni[[#This Row],[Regione]],Table_0[Regione],Table_0[Guariti])</f>
        <v>1725727</v>
      </c>
      <c r="M476">
        <f>_xlfn.XLOOKUP(Comuni[[#This Row],[Regione]],Table_0[Regione],Table_0[Deceduti])</f>
        <v>13899</v>
      </c>
      <c r="N476" s="1">
        <f>(Comuni[[#This Row],[Popolazione2011]]/Comuni[[#This Row],[Ammalati TOT]])*100</f>
        <v>1.1074455298655015</v>
      </c>
      <c r="O476">
        <f>_xlfn.XLOOKUP(Comuni[[#This Row],[Regione]],Table_0[Regione],Table_0[TOT AREA])</f>
        <v>6838505</v>
      </c>
      <c r="P476" s="1">
        <f>(Comuni[[#This Row],[Popolazione2011]]/Comuni[[#This Row],[Ammalati AREA]])*100</f>
        <v>0.29035585994307234</v>
      </c>
    </row>
    <row r="477" spans="1:16" x14ac:dyDescent="0.3">
      <c r="A477" t="s">
        <v>482</v>
      </c>
      <c r="B477" t="s">
        <v>8021</v>
      </c>
      <c r="C477" t="s">
        <v>401</v>
      </c>
      <c r="D477">
        <v>1015</v>
      </c>
      <c r="E477" s="1">
        <f>(Comuni[[#This Row],[Popolazione2011]]/SUM(D:D))*100</f>
        <v>1.7080941482646586E-3</v>
      </c>
      <c r="F477">
        <f t="shared" si="7"/>
        <v>4363916</v>
      </c>
      <c r="G477" s="1">
        <f>(Comuni[[#This Row],[Popolazione2011]]/Comuni[[#This Row],[TOT POP REGIONE ]])*100</f>
        <v>2.3258926157148762E-2</v>
      </c>
      <c r="H477" t="str">
        <f>IF(Comuni[[#This Row],[Popolazione2011]]&gt;300000,"MAGGIORE","")</f>
        <v/>
      </c>
      <c r="I477" t="str">
        <f>_xlfn.XLOOKUP(Comuni[[#This Row],[Regione]],Ripartizione_geografica[Regione],Ripartizione_geografica[Ripartizione geografica])</f>
        <v>Nord-ovest</v>
      </c>
      <c r="J477">
        <f>_xlfn.XLOOKUP(Comuni[[#This Row],[Regione]],Ripartizione_geografica[Regione],Ripartizione_geografica[Codice Regione])</f>
        <v>1</v>
      </c>
      <c r="K477">
        <f>_xlfn.XLOOKUP(Comuni[[#This Row],[Regione]],Table_0[Regione],Table_0[Totale])</f>
        <v>1792955</v>
      </c>
      <c r="L477">
        <f>_xlfn.XLOOKUP(Comuni[[#This Row],[Regione]],Table_0[Regione],Table_0[Guariti])</f>
        <v>1725727</v>
      </c>
      <c r="M477">
        <f>_xlfn.XLOOKUP(Comuni[[#This Row],[Regione]],Table_0[Regione],Table_0[Deceduti])</f>
        <v>13899</v>
      </c>
      <c r="N477" s="1">
        <f>(Comuni[[#This Row],[Popolazione2011]]/Comuni[[#This Row],[Ammalati TOT]])*100</f>
        <v>5.6610455923322117E-2</v>
      </c>
      <c r="O477">
        <f>_xlfn.XLOOKUP(Comuni[[#This Row],[Regione]],Table_0[Regione],Table_0[TOT AREA])</f>
        <v>6838505</v>
      </c>
      <c r="P477" s="1">
        <f>(Comuni[[#This Row],[Popolazione2011]]/Comuni[[#This Row],[Ammalati AREA]])*100</f>
        <v>1.4842425354664505E-2</v>
      </c>
    </row>
    <row r="478" spans="1:16" x14ac:dyDescent="0.3">
      <c r="A478" t="s">
        <v>483</v>
      </c>
      <c r="B478" t="s">
        <v>8021</v>
      </c>
      <c r="C478" t="s">
        <v>401</v>
      </c>
      <c r="D478">
        <v>5004</v>
      </c>
      <c r="E478" s="1">
        <f>(Comuni[[#This Row],[Popolazione2011]]/SUM(D:D))*100</f>
        <v>8.4209882935136482E-3</v>
      </c>
      <c r="F478">
        <f t="shared" si="7"/>
        <v>4363916</v>
      </c>
      <c r="G478" s="1">
        <f>(Comuni[[#This Row],[Popolazione2011]]/Comuni[[#This Row],[TOT POP REGIONE ]])*100</f>
        <v>0.11466765171465262</v>
      </c>
      <c r="H478" t="str">
        <f>IF(Comuni[[#This Row],[Popolazione2011]]&gt;300000,"MAGGIORE","")</f>
        <v/>
      </c>
      <c r="I478" t="str">
        <f>_xlfn.XLOOKUP(Comuni[[#This Row],[Regione]],Ripartizione_geografica[Regione],Ripartizione_geografica[Ripartizione geografica])</f>
        <v>Nord-ovest</v>
      </c>
      <c r="J478">
        <f>_xlfn.XLOOKUP(Comuni[[#This Row],[Regione]],Ripartizione_geografica[Regione],Ripartizione_geografica[Codice Regione])</f>
        <v>1</v>
      </c>
      <c r="K478">
        <f>_xlfn.XLOOKUP(Comuni[[#This Row],[Regione]],Table_0[Regione],Table_0[Totale])</f>
        <v>1792955</v>
      </c>
      <c r="L478">
        <f>_xlfn.XLOOKUP(Comuni[[#This Row],[Regione]],Table_0[Regione],Table_0[Guariti])</f>
        <v>1725727</v>
      </c>
      <c r="M478">
        <f>_xlfn.XLOOKUP(Comuni[[#This Row],[Regione]],Table_0[Regione],Table_0[Deceduti])</f>
        <v>13899</v>
      </c>
      <c r="N478" s="1">
        <f>(Comuni[[#This Row],[Popolazione2011]]/Comuni[[#This Row],[Ammalati TOT]])*100</f>
        <v>0.27909233639438807</v>
      </c>
      <c r="O478">
        <f>_xlfn.XLOOKUP(Comuni[[#This Row],[Regione]],Table_0[Regione],Table_0[TOT AREA])</f>
        <v>6838505</v>
      </c>
      <c r="P478" s="1">
        <f>(Comuni[[#This Row],[Popolazione2011]]/Comuni[[#This Row],[Ammalati AREA]])*100</f>
        <v>7.3173888152454375E-2</v>
      </c>
    </row>
    <row r="479" spans="1:16" x14ac:dyDescent="0.3">
      <c r="A479" t="s">
        <v>484</v>
      </c>
      <c r="B479" t="s">
        <v>8021</v>
      </c>
      <c r="C479" t="s">
        <v>401</v>
      </c>
      <c r="D479">
        <v>2067</v>
      </c>
      <c r="E479" s="1">
        <f>(Comuni[[#This Row],[Popolazione2011]]/SUM(D:D))*100</f>
        <v>3.4784537975005416E-3</v>
      </c>
      <c r="F479">
        <f t="shared" si="7"/>
        <v>4363916</v>
      </c>
      <c r="G479" s="1">
        <f>(Comuni[[#This Row],[Popolazione2011]]/Comuni[[#This Row],[TOT POP REGIONE ]])*100</f>
        <v>4.7365714647119701E-2</v>
      </c>
      <c r="H479" t="str">
        <f>IF(Comuni[[#This Row],[Popolazione2011]]&gt;300000,"MAGGIORE","")</f>
        <v/>
      </c>
      <c r="I479" t="str">
        <f>_xlfn.XLOOKUP(Comuni[[#This Row],[Regione]],Ripartizione_geografica[Regione],Ripartizione_geografica[Ripartizione geografica])</f>
        <v>Nord-ovest</v>
      </c>
      <c r="J479">
        <f>_xlfn.XLOOKUP(Comuni[[#This Row],[Regione]],Ripartizione_geografica[Regione],Ripartizione_geografica[Codice Regione])</f>
        <v>1</v>
      </c>
      <c r="K479">
        <f>_xlfn.XLOOKUP(Comuni[[#This Row],[Regione]],Table_0[Regione],Table_0[Totale])</f>
        <v>1792955</v>
      </c>
      <c r="L479">
        <f>_xlfn.XLOOKUP(Comuni[[#This Row],[Regione]],Table_0[Regione],Table_0[Guariti])</f>
        <v>1725727</v>
      </c>
      <c r="M479">
        <f>_xlfn.XLOOKUP(Comuni[[#This Row],[Regione]],Table_0[Regione],Table_0[Deceduti])</f>
        <v>13899</v>
      </c>
      <c r="N479" s="1">
        <f>(Comuni[[#This Row],[Popolazione2011]]/Comuni[[#This Row],[Ammalati TOT]])*100</f>
        <v>0.11528454423005596</v>
      </c>
      <c r="O479">
        <f>_xlfn.XLOOKUP(Comuni[[#This Row],[Regione]],Table_0[Regione],Table_0[TOT AREA])</f>
        <v>6838505</v>
      </c>
      <c r="P479" s="1">
        <f>(Comuni[[#This Row],[Popolazione2011]]/Comuni[[#This Row],[Ammalati AREA]])*100</f>
        <v>3.0225904638513827E-2</v>
      </c>
    </row>
    <row r="480" spans="1:16" x14ac:dyDescent="0.3">
      <c r="A480" t="s">
        <v>485</v>
      </c>
      <c r="B480" t="s">
        <v>8021</v>
      </c>
      <c r="C480" t="s">
        <v>401</v>
      </c>
      <c r="D480">
        <v>883</v>
      </c>
      <c r="E480" s="1">
        <f>(Comuni[[#This Row],[Popolazione2011]]/SUM(D:D))*100</f>
        <v>1.4859577664213732E-3</v>
      </c>
      <c r="F480">
        <f t="shared" si="7"/>
        <v>4363916</v>
      </c>
      <c r="G480" s="1">
        <f>(Comuni[[#This Row],[Popolazione2011]]/Comuni[[#This Row],[TOT POP REGIONE ]])*100</f>
        <v>2.0234119996810202E-2</v>
      </c>
      <c r="H480" t="str">
        <f>IF(Comuni[[#This Row],[Popolazione2011]]&gt;300000,"MAGGIORE","")</f>
        <v/>
      </c>
      <c r="I480" t="str">
        <f>_xlfn.XLOOKUP(Comuni[[#This Row],[Regione]],Ripartizione_geografica[Regione],Ripartizione_geografica[Ripartizione geografica])</f>
        <v>Nord-ovest</v>
      </c>
      <c r="J480">
        <f>_xlfn.XLOOKUP(Comuni[[#This Row],[Regione]],Ripartizione_geografica[Regione],Ripartizione_geografica[Codice Regione])</f>
        <v>1</v>
      </c>
      <c r="K480">
        <f>_xlfn.XLOOKUP(Comuni[[#This Row],[Regione]],Table_0[Regione],Table_0[Totale])</f>
        <v>1792955</v>
      </c>
      <c r="L480">
        <f>_xlfn.XLOOKUP(Comuni[[#This Row],[Regione]],Table_0[Regione],Table_0[Guariti])</f>
        <v>1725727</v>
      </c>
      <c r="M480">
        <f>_xlfn.XLOOKUP(Comuni[[#This Row],[Regione]],Table_0[Regione],Table_0[Deceduti])</f>
        <v>13899</v>
      </c>
      <c r="N480" s="1">
        <f>(Comuni[[#This Row],[Popolazione2011]]/Comuni[[#This Row],[Ammalati TOT]])*100</f>
        <v>4.9248307960880221E-2</v>
      </c>
      <c r="O480">
        <f>_xlfn.XLOOKUP(Comuni[[#This Row],[Regione]],Table_0[Regione],Table_0[TOT AREA])</f>
        <v>6838505</v>
      </c>
      <c r="P480" s="1">
        <f>(Comuni[[#This Row],[Popolazione2011]]/Comuni[[#This Row],[Ammalati AREA]])*100</f>
        <v>1.2912178904599761E-2</v>
      </c>
    </row>
    <row r="481" spans="1:16" x14ac:dyDescent="0.3">
      <c r="A481" t="s">
        <v>486</v>
      </c>
      <c r="B481" t="s">
        <v>8021</v>
      </c>
      <c r="C481" t="s">
        <v>401</v>
      </c>
      <c r="D481">
        <v>588</v>
      </c>
      <c r="E481" s="1">
        <f>(Comuni[[#This Row],[Popolazione2011]]/SUM(D:D))*100</f>
        <v>9.8951661002918165E-4</v>
      </c>
      <c r="F481">
        <f t="shared" si="7"/>
        <v>4363916</v>
      </c>
      <c r="G481" s="1">
        <f>(Comuni[[#This Row],[Popolazione2011]]/Comuni[[#This Row],[TOT POP REGIONE ]])*100</f>
        <v>1.3474136532417214E-2</v>
      </c>
      <c r="H481" t="str">
        <f>IF(Comuni[[#This Row],[Popolazione2011]]&gt;300000,"MAGGIORE","")</f>
        <v/>
      </c>
      <c r="I481" t="str">
        <f>_xlfn.XLOOKUP(Comuni[[#This Row],[Regione]],Ripartizione_geografica[Regione],Ripartizione_geografica[Ripartizione geografica])</f>
        <v>Nord-ovest</v>
      </c>
      <c r="J481">
        <f>_xlfn.XLOOKUP(Comuni[[#This Row],[Regione]],Ripartizione_geografica[Regione],Ripartizione_geografica[Codice Regione])</f>
        <v>1</v>
      </c>
      <c r="K481">
        <f>_xlfn.XLOOKUP(Comuni[[#This Row],[Regione]],Table_0[Regione],Table_0[Totale])</f>
        <v>1792955</v>
      </c>
      <c r="L481">
        <f>_xlfn.XLOOKUP(Comuni[[#This Row],[Regione]],Table_0[Regione],Table_0[Guariti])</f>
        <v>1725727</v>
      </c>
      <c r="M481">
        <f>_xlfn.XLOOKUP(Comuni[[#This Row],[Regione]],Table_0[Regione],Table_0[Deceduti])</f>
        <v>13899</v>
      </c>
      <c r="N481" s="1">
        <f>(Comuni[[#This Row],[Popolazione2011]]/Comuni[[#This Row],[Ammalati TOT]])*100</f>
        <v>3.2795022741786604E-2</v>
      </c>
      <c r="O481">
        <f>_xlfn.XLOOKUP(Comuni[[#This Row],[Regione]],Table_0[Regione],Table_0[TOT AREA])</f>
        <v>6838505</v>
      </c>
      <c r="P481" s="1">
        <f>(Comuni[[#This Row],[Popolazione2011]]/Comuni[[#This Row],[Ammalati AREA]])*100</f>
        <v>8.5983705502884044E-3</v>
      </c>
    </row>
    <row r="482" spans="1:16" x14ac:dyDescent="0.3">
      <c r="A482" t="s">
        <v>487</v>
      </c>
      <c r="B482" t="s">
        <v>8021</v>
      </c>
      <c r="C482" t="s">
        <v>401</v>
      </c>
      <c r="D482">
        <v>5205</v>
      </c>
      <c r="E482" s="1">
        <f>(Comuni[[#This Row],[Popolazione2011]]/SUM(D:D))*100</f>
        <v>8.7592414204113785E-3</v>
      </c>
      <c r="F482">
        <f t="shared" si="7"/>
        <v>4363916</v>
      </c>
      <c r="G482" s="1">
        <f>(Comuni[[#This Row],[Popolazione2011]]/Comuni[[#This Row],[TOT POP REGIONE ]])*100</f>
        <v>0.11927360654971361</v>
      </c>
      <c r="H482" t="str">
        <f>IF(Comuni[[#This Row],[Popolazione2011]]&gt;300000,"MAGGIORE","")</f>
        <v/>
      </c>
      <c r="I482" t="str">
        <f>_xlfn.XLOOKUP(Comuni[[#This Row],[Regione]],Ripartizione_geografica[Regione],Ripartizione_geografica[Ripartizione geografica])</f>
        <v>Nord-ovest</v>
      </c>
      <c r="J482">
        <f>_xlfn.XLOOKUP(Comuni[[#This Row],[Regione]],Ripartizione_geografica[Regione],Ripartizione_geografica[Codice Regione])</f>
        <v>1</v>
      </c>
      <c r="K482">
        <f>_xlfn.XLOOKUP(Comuni[[#This Row],[Regione]],Table_0[Regione],Table_0[Totale])</f>
        <v>1792955</v>
      </c>
      <c r="L482">
        <f>_xlfn.XLOOKUP(Comuni[[#This Row],[Regione]],Table_0[Regione],Table_0[Guariti])</f>
        <v>1725727</v>
      </c>
      <c r="M482">
        <f>_xlfn.XLOOKUP(Comuni[[#This Row],[Regione]],Table_0[Regione],Table_0[Deceduti])</f>
        <v>13899</v>
      </c>
      <c r="N482" s="1">
        <f>(Comuni[[#This Row],[Popolazione2011]]/Comuni[[#This Row],[Ammalati TOT]])*100</f>
        <v>0.2903028798826518</v>
      </c>
      <c r="O482">
        <f>_xlfn.XLOOKUP(Comuni[[#This Row],[Regione]],Table_0[Regione],Table_0[TOT AREA])</f>
        <v>6838505</v>
      </c>
      <c r="P482" s="1">
        <f>(Comuni[[#This Row],[Popolazione2011]]/Comuni[[#This Row],[Ammalati AREA]])*100</f>
        <v>7.6113127065052966E-2</v>
      </c>
    </row>
    <row r="483" spans="1:16" x14ac:dyDescent="0.3">
      <c r="A483" t="s">
        <v>488</v>
      </c>
      <c r="B483" t="s">
        <v>8021</v>
      </c>
      <c r="C483" t="s">
        <v>489</v>
      </c>
      <c r="D483">
        <v>174</v>
      </c>
      <c r="E483" s="1">
        <f>(Comuni[[#This Row],[Popolazione2011]]/SUM(D:D))*100</f>
        <v>2.9281613970251295E-4</v>
      </c>
      <c r="F483">
        <f t="shared" si="7"/>
        <v>4363916</v>
      </c>
      <c r="G483" s="1">
        <f>(Comuni[[#This Row],[Popolazione2011]]/Comuni[[#This Row],[TOT POP REGIONE ]])*100</f>
        <v>3.9872444840826447E-3</v>
      </c>
      <c r="H483" t="str">
        <f>IF(Comuni[[#This Row],[Popolazione2011]]&gt;300000,"MAGGIORE","")</f>
        <v/>
      </c>
      <c r="I483" t="str">
        <f>_xlfn.XLOOKUP(Comuni[[#This Row],[Regione]],Ripartizione_geografica[Regione],Ripartizione_geografica[Ripartizione geografica])</f>
        <v>Nord-ovest</v>
      </c>
      <c r="J483">
        <f>_xlfn.XLOOKUP(Comuni[[#This Row],[Regione]],Ripartizione_geografica[Regione],Ripartizione_geografica[Codice Regione])</f>
        <v>1</v>
      </c>
      <c r="K483">
        <f>_xlfn.XLOOKUP(Comuni[[#This Row],[Regione]],Table_0[Regione],Table_0[Totale])</f>
        <v>1792955</v>
      </c>
      <c r="L483">
        <f>_xlfn.XLOOKUP(Comuni[[#This Row],[Regione]],Table_0[Regione],Table_0[Guariti])</f>
        <v>1725727</v>
      </c>
      <c r="M483">
        <f>_xlfn.XLOOKUP(Comuni[[#This Row],[Regione]],Table_0[Regione],Table_0[Deceduti])</f>
        <v>13899</v>
      </c>
      <c r="N483" s="1">
        <f>(Comuni[[#This Row],[Popolazione2011]]/Comuni[[#This Row],[Ammalati TOT]])*100</f>
        <v>9.7046495868552199E-3</v>
      </c>
      <c r="O483">
        <f>_xlfn.XLOOKUP(Comuni[[#This Row],[Regione]],Table_0[Regione],Table_0[TOT AREA])</f>
        <v>6838505</v>
      </c>
      <c r="P483" s="1">
        <f>(Comuni[[#This Row],[Popolazione2011]]/Comuni[[#This Row],[Ammalati AREA]])*100</f>
        <v>2.544415775085344E-3</v>
      </c>
    </row>
    <row r="484" spans="1:16" x14ac:dyDescent="0.3">
      <c r="A484" t="s">
        <v>490</v>
      </c>
      <c r="B484" t="s">
        <v>8021</v>
      </c>
      <c r="C484" t="s">
        <v>489</v>
      </c>
      <c r="D484">
        <v>254</v>
      </c>
      <c r="E484" s="1">
        <f>(Comuni[[#This Row],[Popolazione2011]]/SUM(D:D))*100</f>
        <v>4.2744424991056492E-4</v>
      </c>
      <c r="F484">
        <f t="shared" si="7"/>
        <v>4363916</v>
      </c>
      <c r="G484" s="1">
        <f>(Comuni[[#This Row],[Popolazione2011]]/Comuni[[#This Row],[TOT POP REGIONE ]])*100</f>
        <v>5.8204603388332865E-3</v>
      </c>
      <c r="H484" t="str">
        <f>IF(Comuni[[#This Row],[Popolazione2011]]&gt;300000,"MAGGIORE","")</f>
        <v/>
      </c>
      <c r="I484" t="str">
        <f>_xlfn.XLOOKUP(Comuni[[#This Row],[Regione]],Ripartizione_geografica[Regione],Ripartizione_geografica[Ripartizione geografica])</f>
        <v>Nord-ovest</v>
      </c>
      <c r="J484">
        <f>_xlfn.XLOOKUP(Comuni[[#This Row],[Regione]],Ripartizione_geografica[Regione],Ripartizione_geografica[Codice Regione])</f>
        <v>1</v>
      </c>
      <c r="K484">
        <f>_xlfn.XLOOKUP(Comuni[[#This Row],[Regione]],Table_0[Regione],Table_0[Totale])</f>
        <v>1792955</v>
      </c>
      <c r="L484">
        <f>_xlfn.XLOOKUP(Comuni[[#This Row],[Regione]],Table_0[Regione],Table_0[Guariti])</f>
        <v>1725727</v>
      </c>
      <c r="M484">
        <f>_xlfn.XLOOKUP(Comuni[[#This Row],[Regione]],Table_0[Regione],Table_0[Deceduti])</f>
        <v>13899</v>
      </c>
      <c r="N484" s="1">
        <f>(Comuni[[#This Row],[Popolazione2011]]/Comuni[[#This Row],[Ammalati TOT]])*100</f>
        <v>1.4166557442880609E-2</v>
      </c>
      <c r="O484">
        <f>_xlfn.XLOOKUP(Comuni[[#This Row],[Regione]],Table_0[Regione],Table_0[TOT AREA])</f>
        <v>6838505</v>
      </c>
      <c r="P484" s="1">
        <f>(Comuni[[#This Row],[Popolazione2011]]/Comuni[[#This Row],[Ammalati AREA]])*100</f>
        <v>3.7142621084579157E-3</v>
      </c>
    </row>
    <row r="485" spans="1:16" x14ac:dyDescent="0.3">
      <c r="A485" t="s">
        <v>491</v>
      </c>
      <c r="B485" t="s">
        <v>8021</v>
      </c>
      <c r="C485" t="s">
        <v>489</v>
      </c>
      <c r="D485">
        <v>30804</v>
      </c>
      <c r="E485" s="1">
        <f>(Comuni[[#This Row],[Popolazione2011]]/SUM(D:D))*100</f>
        <v>5.1838553835610396E-2</v>
      </c>
      <c r="F485">
        <f t="shared" si="7"/>
        <v>4363916</v>
      </c>
      <c r="G485" s="1">
        <f>(Comuni[[#This Row],[Popolazione2011]]/Comuni[[#This Row],[TOT POP REGIONE ]])*100</f>
        <v>0.70587976487173454</v>
      </c>
      <c r="H485" t="str">
        <f>IF(Comuni[[#This Row],[Popolazione2011]]&gt;300000,"MAGGIORE","")</f>
        <v/>
      </c>
      <c r="I485" t="str">
        <f>_xlfn.XLOOKUP(Comuni[[#This Row],[Regione]],Ripartizione_geografica[Regione],Ripartizione_geografica[Ripartizione geografica])</f>
        <v>Nord-ovest</v>
      </c>
      <c r="J485">
        <f>_xlfn.XLOOKUP(Comuni[[#This Row],[Regione]],Ripartizione_geografica[Regione],Ripartizione_geografica[Codice Regione])</f>
        <v>1</v>
      </c>
      <c r="K485">
        <f>_xlfn.XLOOKUP(Comuni[[#This Row],[Regione]],Table_0[Regione],Table_0[Totale])</f>
        <v>1792955</v>
      </c>
      <c r="L485">
        <f>_xlfn.XLOOKUP(Comuni[[#This Row],[Regione]],Table_0[Regione],Table_0[Guariti])</f>
        <v>1725727</v>
      </c>
      <c r="M485">
        <f>_xlfn.XLOOKUP(Comuni[[#This Row],[Regione]],Table_0[Regione],Table_0[Deceduti])</f>
        <v>13899</v>
      </c>
      <c r="N485" s="1">
        <f>(Comuni[[#This Row],[Popolazione2011]]/Comuni[[#This Row],[Ammalati TOT]])*100</f>
        <v>1.7180576199625757</v>
      </c>
      <c r="O485">
        <f>_xlfn.XLOOKUP(Comuni[[#This Row],[Regione]],Table_0[Regione],Table_0[TOT AREA])</f>
        <v>6838505</v>
      </c>
      <c r="P485" s="1">
        <f>(Comuni[[#This Row],[Popolazione2011]]/Comuni[[#This Row],[Ammalati AREA]])*100</f>
        <v>0.45044933066510884</v>
      </c>
    </row>
    <row r="486" spans="1:16" x14ac:dyDescent="0.3">
      <c r="A486" t="s">
        <v>492</v>
      </c>
      <c r="B486" t="s">
        <v>8021</v>
      </c>
      <c r="C486" t="s">
        <v>489</v>
      </c>
      <c r="D486">
        <v>259</v>
      </c>
      <c r="E486" s="1">
        <f>(Comuni[[#This Row],[Popolazione2011]]/SUM(D:D))*100</f>
        <v>4.3585850679856813E-4</v>
      </c>
      <c r="F486">
        <f t="shared" si="7"/>
        <v>4363916</v>
      </c>
      <c r="G486" s="1">
        <f>(Comuni[[#This Row],[Popolazione2011]]/Comuni[[#This Row],[TOT POP REGIONE ]])*100</f>
        <v>5.9350363297552017E-3</v>
      </c>
      <c r="H486" t="str">
        <f>IF(Comuni[[#This Row],[Popolazione2011]]&gt;300000,"MAGGIORE","")</f>
        <v/>
      </c>
      <c r="I486" t="str">
        <f>_xlfn.XLOOKUP(Comuni[[#This Row],[Regione]],Ripartizione_geografica[Regione],Ripartizione_geografica[Ripartizione geografica])</f>
        <v>Nord-ovest</v>
      </c>
      <c r="J486">
        <f>_xlfn.XLOOKUP(Comuni[[#This Row],[Regione]],Ripartizione_geografica[Regione],Ripartizione_geografica[Codice Regione])</f>
        <v>1</v>
      </c>
      <c r="K486">
        <f>_xlfn.XLOOKUP(Comuni[[#This Row],[Regione]],Table_0[Regione],Table_0[Totale])</f>
        <v>1792955</v>
      </c>
      <c r="L486">
        <f>_xlfn.XLOOKUP(Comuni[[#This Row],[Regione]],Table_0[Regione],Table_0[Guariti])</f>
        <v>1725727</v>
      </c>
      <c r="M486">
        <f>_xlfn.XLOOKUP(Comuni[[#This Row],[Regione]],Table_0[Regione],Table_0[Deceduti])</f>
        <v>13899</v>
      </c>
      <c r="N486" s="1">
        <f>(Comuni[[#This Row],[Popolazione2011]]/Comuni[[#This Row],[Ammalati TOT]])*100</f>
        <v>1.4445426683882195E-2</v>
      </c>
      <c r="O486">
        <f>_xlfn.XLOOKUP(Comuni[[#This Row],[Regione]],Table_0[Regione],Table_0[TOT AREA])</f>
        <v>6838505</v>
      </c>
      <c r="P486" s="1">
        <f>(Comuni[[#This Row],[Popolazione2011]]/Comuni[[#This Row],[Ammalati AREA]])*100</f>
        <v>3.7873775042937016E-3</v>
      </c>
    </row>
    <row r="487" spans="1:16" x14ac:dyDescent="0.3">
      <c r="A487" t="s">
        <v>493</v>
      </c>
      <c r="B487" t="s">
        <v>8021</v>
      </c>
      <c r="C487" t="s">
        <v>489</v>
      </c>
      <c r="D487">
        <v>121</v>
      </c>
      <c r="E487" s="1">
        <f>(Comuni[[#This Row],[Popolazione2011]]/SUM(D:D))*100</f>
        <v>2.0362501668967853E-4</v>
      </c>
      <c r="F487">
        <f t="shared" si="7"/>
        <v>4363916</v>
      </c>
      <c r="G487" s="1">
        <f>(Comuni[[#This Row],[Popolazione2011]]/Comuni[[#This Row],[TOT POP REGIONE ]])*100</f>
        <v>2.7727389803103453E-3</v>
      </c>
      <c r="H487" t="str">
        <f>IF(Comuni[[#This Row],[Popolazione2011]]&gt;300000,"MAGGIORE","")</f>
        <v/>
      </c>
      <c r="I487" t="str">
        <f>_xlfn.XLOOKUP(Comuni[[#This Row],[Regione]],Ripartizione_geografica[Regione],Ripartizione_geografica[Ripartizione geografica])</f>
        <v>Nord-ovest</v>
      </c>
      <c r="J487">
        <f>_xlfn.XLOOKUP(Comuni[[#This Row],[Regione]],Ripartizione_geografica[Regione],Ripartizione_geografica[Codice Regione])</f>
        <v>1</v>
      </c>
      <c r="K487">
        <f>_xlfn.XLOOKUP(Comuni[[#This Row],[Regione]],Table_0[Regione],Table_0[Totale])</f>
        <v>1792955</v>
      </c>
      <c r="L487">
        <f>_xlfn.XLOOKUP(Comuni[[#This Row],[Regione]],Table_0[Regione],Table_0[Guariti])</f>
        <v>1725727</v>
      </c>
      <c r="M487">
        <f>_xlfn.XLOOKUP(Comuni[[#This Row],[Regione]],Table_0[Regione],Table_0[Deceduti])</f>
        <v>13899</v>
      </c>
      <c r="N487" s="1">
        <f>(Comuni[[#This Row],[Popolazione2011]]/Comuni[[#This Row],[Ammalati TOT]])*100</f>
        <v>6.7486356322384007E-3</v>
      </c>
      <c r="O487">
        <f>_xlfn.XLOOKUP(Comuni[[#This Row],[Regione]],Table_0[Regione],Table_0[TOT AREA])</f>
        <v>6838505</v>
      </c>
      <c r="P487" s="1">
        <f>(Comuni[[#This Row],[Popolazione2011]]/Comuni[[#This Row],[Ammalati AREA]])*100</f>
        <v>1.7693925792260151E-3</v>
      </c>
    </row>
    <row r="488" spans="1:16" x14ac:dyDescent="0.3">
      <c r="A488" t="s">
        <v>494</v>
      </c>
      <c r="B488" t="s">
        <v>8021</v>
      </c>
      <c r="C488" t="s">
        <v>489</v>
      </c>
      <c r="D488">
        <v>79</v>
      </c>
      <c r="E488" s="1">
        <f>(Comuni[[#This Row],[Popolazione2011]]/SUM(D:D))*100</f>
        <v>1.3294525883045128E-4</v>
      </c>
      <c r="F488">
        <f t="shared" si="7"/>
        <v>4363916</v>
      </c>
      <c r="G488" s="1">
        <f>(Comuni[[#This Row],[Popolazione2011]]/Comuni[[#This Row],[TOT POP REGIONE ]])*100</f>
        <v>1.8103006565662583E-3</v>
      </c>
      <c r="H488" t="str">
        <f>IF(Comuni[[#This Row],[Popolazione2011]]&gt;300000,"MAGGIORE","")</f>
        <v/>
      </c>
      <c r="I488" t="str">
        <f>_xlfn.XLOOKUP(Comuni[[#This Row],[Regione]],Ripartizione_geografica[Regione],Ripartizione_geografica[Ripartizione geografica])</f>
        <v>Nord-ovest</v>
      </c>
      <c r="J488">
        <f>_xlfn.XLOOKUP(Comuni[[#This Row],[Regione]],Ripartizione_geografica[Regione],Ripartizione_geografica[Codice Regione])</f>
        <v>1</v>
      </c>
      <c r="K488">
        <f>_xlfn.XLOOKUP(Comuni[[#This Row],[Regione]],Table_0[Regione],Table_0[Totale])</f>
        <v>1792955</v>
      </c>
      <c r="L488">
        <f>_xlfn.XLOOKUP(Comuni[[#This Row],[Regione]],Table_0[Regione],Table_0[Guariti])</f>
        <v>1725727</v>
      </c>
      <c r="M488">
        <f>_xlfn.XLOOKUP(Comuni[[#This Row],[Regione]],Table_0[Regione],Table_0[Deceduti])</f>
        <v>13899</v>
      </c>
      <c r="N488" s="1">
        <f>(Comuni[[#This Row],[Popolazione2011]]/Comuni[[#This Row],[Ammalati TOT]])*100</f>
        <v>4.4061340078250704E-3</v>
      </c>
      <c r="O488">
        <f>_xlfn.XLOOKUP(Comuni[[#This Row],[Regione]],Table_0[Regione],Table_0[TOT AREA])</f>
        <v>6838505</v>
      </c>
      <c r="P488" s="1">
        <f>(Comuni[[#This Row],[Popolazione2011]]/Comuni[[#This Row],[Ammalati AREA]])*100</f>
        <v>1.1552232542054147E-3</v>
      </c>
    </row>
    <row r="489" spans="1:16" x14ac:dyDescent="0.3">
      <c r="A489" t="s">
        <v>495</v>
      </c>
      <c r="B489" t="s">
        <v>8021</v>
      </c>
      <c r="C489" t="s">
        <v>489</v>
      </c>
      <c r="D489">
        <v>201</v>
      </c>
      <c r="E489" s="1">
        <f>(Comuni[[#This Row],[Popolazione2011]]/SUM(D:D))*100</f>
        <v>3.3825312689773044E-4</v>
      </c>
      <c r="F489">
        <f t="shared" si="7"/>
        <v>4363916</v>
      </c>
      <c r="G489" s="1">
        <f>(Comuni[[#This Row],[Popolazione2011]]/Comuni[[#This Row],[TOT POP REGIONE ]])*100</f>
        <v>4.6059548350609872E-3</v>
      </c>
      <c r="H489" t="str">
        <f>IF(Comuni[[#This Row],[Popolazione2011]]&gt;300000,"MAGGIORE","")</f>
        <v/>
      </c>
      <c r="I489" t="str">
        <f>_xlfn.XLOOKUP(Comuni[[#This Row],[Regione]],Ripartizione_geografica[Regione],Ripartizione_geografica[Ripartizione geografica])</f>
        <v>Nord-ovest</v>
      </c>
      <c r="J489">
        <f>_xlfn.XLOOKUP(Comuni[[#This Row],[Regione]],Ripartizione_geografica[Regione],Ripartizione_geografica[Codice Regione])</f>
        <v>1</v>
      </c>
      <c r="K489">
        <f>_xlfn.XLOOKUP(Comuni[[#This Row],[Regione]],Table_0[Regione],Table_0[Totale])</f>
        <v>1792955</v>
      </c>
      <c r="L489">
        <f>_xlfn.XLOOKUP(Comuni[[#This Row],[Regione]],Table_0[Regione],Table_0[Guariti])</f>
        <v>1725727</v>
      </c>
      <c r="M489">
        <f>_xlfn.XLOOKUP(Comuni[[#This Row],[Regione]],Table_0[Regione],Table_0[Deceduti])</f>
        <v>13899</v>
      </c>
      <c r="N489" s="1">
        <f>(Comuni[[#This Row],[Popolazione2011]]/Comuni[[#This Row],[Ammalati TOT]])*100</f>
        <v>1.1210543488263787E-2</v>
      </c>
      <c r="O489">
        <f>_xlfn.XLOOKUP(Comuni[[#This Row],[Regione]],Table_0[Regione],Table_0[TOT AREA])</f>
        <v>6838505</v>
      </c>
      <c r="P489" s="1">
        <f>(Comuni[[#This Row],[Popolazione2011]]/Comuni[[#This Row],[Ammalati AREA]])*100</f>
        <v>2.9392389125985872E-3</v>
      </c>
    </row>
    <row r="490" spans="1:16" x14ac:dyDescent="0.3">
      <c r="A490" t="s">
        <v>496</v>
      </c>
      <c r="B490" t="s">
        <v>8021</v>
      </c>
      <c r="C490" t="s">
        <v>489</v>
      </c>
      <c r="D490">
        <v>1038</v>
      </c>
      <c r="E490" s="1">
        <f>(Comuni[[#This Row],[Popolazione2011]]/SUM(D:D))*100</f>
        <v>1.7467997299494737E-3</v>
      </c>
      <c r="F490">
        <f t="shared" si="7"/>
        <v>4363916</v>
      </c>
      <c r="G490" s="1">
        <f>(Comuni[[#This Row],[Popolazione2011]]/Comuni[[#This Row],[TOT POP REGIONE ]])*100</f>
        <v>2.3785975715389571E-2</v>
      </c>
      <c r="H490" t="str">
        <f>IF(Comuni[[#This Row],[Popolazione2011]]&gt;300000,"MAGGIORE","")</f>
        <v/>
      </c>
      <c r="I490" t="str">
        <f>_xlfn.XLOOKUP(Comuni[[#This Row],[Regione]],Ripartizione_geografica[Regione],Ripartizione_geografica[Ripartizione geografica])</f>
        <v>Nord-ovest</v>
      </c>
      <c r="J490">
        <f>_xlfn.XLOOKUP(Comuni[[#This Row],[Regione]],Ripartizione_geografica[Regione],Ripartizione_geografica[Codice Regione])</f>
        <v>1</v>
      </c>
      <c r="K490">
        <f>_xlfn.XLOOKUP(Comuni[[#This Row],[Regione]],Table_0[Regione],Table_0[Totale])</f>
        <v>1792955</v>
      </c>
      <c r="L490">
        <f>_xlfn.XLOOKUP(Comuni[[#This Row],[Regione]],Table_0[Regione],Table_0[Guariti])</f>
        <v>1725727</v>
      </c>
      <c r="M490">
        <f>_xlfn.XLOOKUP(Comuni[[#This Row],[Regione]],Table_0[Regione],Table_0[Deceduti])</f>
        <v>13899</v>
      </c>
      <c r="N490" s="1">
        <f>(Comuni[[#This Row],[Popolazione2011]]/Comuni[[#This Row],[Ammalati TOT]])*100</f>
        <v>5.7893254431929414E-2</v>
      </c>
      <c r="O490">
        <f>_xlfn.XLOOKUP(Comuni[[#This Row],[Regione]],Table_0[Regione],Table_0[TOT AREA])</f>
        <v>6838505</v>
      </c>
      <c r="P490" s="1">
        <f>(Comuni[[#This Row],[Popolazione2011]]/Comuni[[#This Row],[Ammalati AREA]])*100</f>
        <v>1.5178756175509121E-2</v>
      </c>
    </row>
    <row r="491" spans="1:16" x14ac:dyDescent="0.3">
      <c r="A491" t="s">
        <v>497</v>
      </c>
      <c r="B491" t="s">
        <v>8021</v>
      </c>
      <c r="C491" t="s">
        <v>489</v>
      </c>
      <c r="D491">
        <v>6040</v>
      </c>
      <c r="E491" s="1">
        <f>(Comuni[[#This Row],[Popolazione2011]]/SUM(D:D))*100</f>
        <v>1.0164422320707921E-2</v>
      </c>
      <c r="F491">
        <f t="shared" si="7"/>
        <v>4363916</v>
      </c>
      <c r="G491" s="1">
        <f>(Comuni[[#This Row],[Popolazione2011]]/Comuni[[#This Row],[TOT POP REGIONE ]])*100</f>
        <v>0.13840779703367342</v>
      </c>
      <c r="H491" t="str">
        <f>IF(Comuni[[#This Row],[Popolazione2011]]&gt;300000,"MAGGIORE","")</f>
        <v/>
      </c>
      <c r="I491" t="str">
        <f>_xlfn.XLOOKUP(Comuni[[#This Row],[Regione]],Ripartizione_geografica[Regione],Ripartizione_geografica[Ripartizione geografica])</f>
        <v>Nord-ovest</v>
      </c>
      <c r="J491">
        <f>_xlfn.XLOOKUP(Comuni[[#This Row],[Regione]],Ripartizione_geografica[Regione],Ripartizione_geografica[Codice Regione])</f>
        <v>1</v>
      </c>
      <c r="K491">
        <f>_xlfn.XLOOKUP(Comuni[[#This Row],[Regione]],Table_0[Regione],Table_0[Totale])</f>
        <v>1792955</v>
      </c>
      <c r="L491">
        <f>_xlfn.XLOOKUP(Comuni[[#This Row],[Regione]],Table_0[Regione],Table_0[Guariti])</f>
        <v>1725727</v>
      </c>
      <c r="M491">
        <f>_xlfn.XLOOKUP(Comuni[[#This Row],[Regione]],Table_0[Regione],Table_0[Deceduti])</f>
        <v>13899</v>
      </c>
      <c r="N491" s="1">
        <f>(Comuni[[#This Row],[Popolazione2011]]/Comuni[[#This Row],[Ammalati TOT]])*100</f>
        <v>0.33687404312991681</v>
      </c>
      <c r="O491">
        <f>_xlfn.XLOOKUP(Comuni[[#This Row],[Regione]],Table_0[Regione],Table_0[TOT AREA])</f>
        <v>6838505</v>
      </c>
      <c r="P491" s="1">
        <f>(Comuni[[#This Row],[Popolazione2011]]/Comuni[[#This Row],[Ammalati AREA]])*100</f>
        <v>8.8323398169629183E-2</v>
      </c>
    </row>
    <row r="492" spans="1:16" x14ac:dyDescent="0.3">
      <c r="A492" t="s">
        <v>498</v>
      </c>
      <c r="B492" t="s">
        <v>8021</v>
      </c>
      <c r="C492" t="s">
        <v>489</v>
      </c>
      <c r="D492">
        <v>1086</v>
      </c>
      <c r="E492" s="1">
        <f>(Comuni[[#This Row],[Popolazione2011]]/SUM(D:D))*100</f>
        <v>1.8275765960743047E-3</v>
      </c>
      <c r="F492">
        <f t="shared" si="7"/>
        <v>4363916</v>
      </c>
      <c r="G492" s="1">
        <f>(Comuni[[#This Row],[Popolazione2011]]/Comuni[[#This Row],[TOT POP REGIONE ]])*100</f>
        <v>2.4885905228239958E-2</v>
      </c>
      <c r="H492" t="str">
        <f>IF(Comuni[[#This Row],[Popolazione2011]]&gt;300000,"MAGGIORE","")</f>
        <v/>
      </c>
      <c r="I492" t="str">
        <f>_xlfn.XLOOKUP(Comuni[[#This Row],[Regione]],Ripartizione_geografica[Regione],Ripartizione_geografica[Ripartizione geografica])</f>
        <v>Nord-ovest</v>
      </c>
      <c r="J492">
        <f>_xlfn.XLOOKUP(Comuni[[#This Row],[Regione]],Ripartizione_geografica[Regione],Ripartizione_geografica[Codice Regione])</f>
        <v>1</v>
      </c>
      <c r="K492">
        <f>_xlfn.XLOOKUP(Comuni[[#This Row],[Regione]],Table_0[Regione],Table_0[Totale])</f>
        <v>1792955</v>
      </c>
      <c r="L492">
        <f>_xlfn.XLOOKUP(Comuni[[#This Row],[Regione]],Table_0[Regione],Table_0[Guariti])</f>
        <v>1725727</v>
      </c>
      <c r="M492">
        <f>_xlfn.XLOOKUP(Comuni[[#This Row],[Regione]],Table_0[Regione],Table_0[Deceduti])</f>
        <v>13899</v>
      </c>
      <c r="N492" s="1">
        <f>(Comuni[[#This Row],[Popolazione2011]]/Comuni[[#This Row],[Ammalati TOT]])*100</f>
        <v>6.057039914554465E-2</v>
      </c>
      <c r="O492">
        <f>_xlfn.XLOOKUP(Comuni[[#This Row],[Regione]],Table_0[Regione],Table_0[TOT AREA])</f>
        <v>6838505</v>
      </c>
      <c r="P492" s="1">
        <f>(Comuni[[#This Row],[Popolazione2011]]/Comuni[[#This Row],[Ammalati AREA]])*100</f>
        <v>1.5880663975532665E-2</v>
      </c>
    </row>
    <row r="493" spans="1:16" x14ac:dyDescent="0.3">
      <c r="A493" t="s">
        <v>499</v>
      </c>
      <c r="B493" t="s">
        <v>8021</v>
      </c>
      <c r="C493" t="s">
        <v>489</v>
      </c>
      <c r="D493">
        <v>677</v>
      </c>
      <c r="E493" s="1">
        <f>(Comuni[[#This Row],[Popolazione2011]]/SUM(D:D))*100</f>
        <v>1.1392903826356394E-3</v>
      </c>
      <c r="F493">
        <f t="shared" si="7"/>
        <v>4363916</v>
      </c>
      <c r="G493" s="1">
        <f>(Comuni[[#This Row],[Popolazione2011]]/Comuni[[#This Row],[TOT POP REGIONE ]])*100</f>
        <v>1.5513589170827305E-2</v>
      </c>
      <c r="H493" t="str">
        <f>IF(Comuni[[#This Row],[Popolazione2011]]&gt;300000,"MAGGIORE","")</f>
        <v/>
      </c>
      <c r="I493" t="str">
        <f>_xlfn.XLOOKUP(Comuni[[#This Row],[Regione]],Ripartizione_geografica[Regione],Ripartizione_geografica[Ripartizione geografica])</f>
        <v>Nord-ovest</v>
      </c>
      <c r="J493">
        <f>_xlfn.XLOOKUP(Comuni[[#This Row],[Regione]],Ripartizione_geografica[Regione],Ripartizione_geografica[Codice Regione])</f>
        <v>1</v>
      </c>
      <c r="K493">
        <f>_xlfn.XLOOKUP(Comuni[[#This Row],[Regione]],Table_0[Regione],Table_0[Totale])</f>
        <v>1792955</v>
      </c>
      <c r="L493">
        <f>_xlfn.XLOOKUP(Comuni[[#This Row],[Regione]],Table_0[Regione],Table_0[Guariti])</f>
        <v>1725727</v>
      </c>
      <c r="M493">
        <f>_xlfn.XLOOKUP(Comuni[[#This Row],[Regione]],Table_0[Regione],Table_0[Deceduti])</f>
        <v>13899</v>
      </c>
      <c r="N493" s="1">
        <f>(Comuni[[#This Row],[Popolazione2011]]/Comuni[[#This Row],[Ammalati TOT]])*100</f>
        <v>3.7758895231614846E-2</v>
      </c>
      <c r="O493">
        <f>_xlfn.XLOOKUP(Comuni[[#This Row],[Regione]],Table_0[Regione],Table_0[TOT AREA])</f>
        <v>6838505</v>
      </c>
      <c r="P493" s="1">
        <f>(Comuni[[#This Row],[Popolazione2011]]/Comuni[[#This Row],[Ammalati AREA]])*100</f>
        <v>9.8998245961653894E-3</v>
      </c>
    </row>
    <row r="494" spans="1:16" x14ac:dyDescent="0.3">
      <c r="A494" t="s">
        <v>500</v>
      </c>
      <c r="B494" t="s">
        <v>8021</v>
      </c>
      <c r="C494" t="s">
        <v>489</v>
      </c>
      <c r="D494">
        <v>7861</v>
      </c>
      <c r="E494" s="1">
        <f>(Comuni[[#This Row],[Popolazione2011]]/SUM(D:D))*100</f>
        <v>1.3228894679318703E-2</v>
      </c>
      <c r="F494">
        <f t="shared" si="7"/>
        <v>4363916</v>
      </c>
      <c r="G494" s="1">
        <f>(Comuni[[#This Row],[Popolazione2011]]/Comuni[[#This Row],[TOT POP REGIONE ]])*100</f>
        <v>0.1801363729274349</v>
      </c>
      <c r="H494" t="str">
        <f>IF(Comuni[[#This Row],[Popolazione2011]]&gt;300000,"MAGGIORE","")</f>
        <v/>
      </c>
      <c r="I494" t="str">
        <f>_xlfn.XLOOKUP(Comuni[[#This Row],[Regione]],Ripartizione_geografica[Regione],Ripartizione_geografica[Ripartizione geografica])</f>
        <v>Nord-ovest</v>
      </c>
      <c r="J494">
        <f>_xlfn.XLOOKUP(Comuni[[#This Row],[Regione]],Ripartizione_geografica[Regione],Ripartizione_geografica[Codice Regione])</f>
        <v>1</v>
      </c>
      <c r="K494">
        <f>_xlfn.XLOOKUP(Comuni[[#This Row],[Regione]],Table_0[Regione],Table_0[Totale])</f>
        <v>1792955</v>
      </c>
      <c r="L494">
        <f>_xlfn.XLOOKUP(Comuni[[#This Row],[Regione]],Table_0[Regione],Table_0[Guariti])</f>
        <v>1725727</v>
      </c>
      <c r="M494">
        <f>_xlfn.XLOOKUP(Comuni[[#This Row],[Regione]],Table_0[Regione],Table_0[Deceduti])</f>
        <v>13899</v>
      </c>
      <c r="N494" s="1">
        <f>(Comuni[[#This Row],[Popolazione2011]]/Comuni[[#This Row],[Ammalati TOT]])*100</f>
        <v>0.43843822070269467</v>
      </c>
      <c r="O494">
        <f>_xlfn.XLOOKUP(Comuni[[#This Row],[Regione]],Table_0[Regione],Table_0[TOT AREA])</f>
        <v>6838505</v>
      </c>
      <c r="P494" s="1">
        <f>(Comuni[[#This Row],[Popolazione2011]]/Comuni[[#This Row],[Ammalati AREA]])*100</f>
        <v>0.11495202533302236</v>
      </c>
    </row>
    <row r="495" spans="1:16" x14ac:dyDescent="0.3">
      <c r="A495" t="s">
        <v>501</v>
      </c>
      <c r="B495" t="s">
        <v>8021</v>
      </c>
      <c r="C495" t="s">
        <v>489</v>
      </c>
      <c r="D495">
        <v>705</v>
      </c>
      <c r="E495" s="1">
        <f>(Comuni[[#This Row],[Popolazione2011]]/SUM(D:D))*100</f>
        <v>1.1864102212084575E-3</v>
      </c>
      <c r="F495">
        <f t="shared" si="7"/>
        <v>4363916</v>
      </c>
      <c r="G495" s="1">
        <f>(Comuni[[#This Row],[Popolazione2011]]/Comuni[[#This Row],[TOT POP REGIONE ]])*100</f>
        <v>1.6155214719990027E-2</v>
      </c>
      <c r="H495" t="str">
        <f>IF(Comuni[[#This Row],[Popolazione2011]]&gt;300000,"MAGGIORE","")</f>
        <v/>
      </c>
      <c r="I495" t="str">
        <f>_xlfn.XLOOKUP(Comuni[[#This Row],[Regione]],Ripartizione_geografica[Regione],Ripartizione_geografica[Ripartizione geografica])</f>
        <v>Nord-ovest</v>
      </c>
      <c r="J495">
        <f>_xlfn.XLOOKUP(Comuni[[#This Row],[Regione]],Ripartizione_geografica[Regione],Ripartizione_geografica[Codice Regione])</f>
        <v>1</v>
      </c>
      <c r="K495">
        <f>_xlfn.XLOOKUP(Comuni[[#This Row],[Regione]],Table_0[Regione],Table_0[Totale])</f>
        <v>1792955</v>
      </c>
      <c r="L495">
        <f>_xlfn.XLOOKUP(Comuni[[#This Row],[Regione]],Table_0[Regione],Table_0[Guariti])</f>
        <v>1725727</v>
      </c>
      <c r="M495">
        <f>_xlfn.XLOOKUP(Comuni[[#This Row],[Regione]],Table_0[Regione],Table_0[Deceduti])</f>
        <v>13899</v>
      </c>
      <c r="N495" s="1">
        <f>(Comuni[[#This Row],[Popolazione2011]]/Comuni[[#This Row],[Ammalati TOT]])*100</f>
        <v>3.9320562981223738E-2</v>
      </c>
      <c r="O495">
        <f>_xlfn.XLOOKUP(Comuni[[#This Row],[Regione]],Table_0[Regione],Table_0[TOT AREA])</f>
        <v>6838505</v>
      </c>
      <c r="P495" s="1">
        <f>(Comuni[[#This Row],[Popolazione2011]]/Comuni[[#This Row],[Ammalati AREA]])*100</f>
        <v>1.030927081284579E-2</v>
      </c>
    </row>
    <row r="496" spans="1:16" x14ac:dyDescent="0.3">
      <c r="A496" t="s">
        <v>502</v>
      </c>
      <c r="B496" t="s">
        <v>8021</v>
      </c>
      <c r="C496" t="s">
        <v>489</v>
      </c>
      <c r="D496">
        <v>646</v>
      </c>
      <c r="E496" s="1">
        <f>(Comuni[[#This Row],[Popolazione2011]]/SUM(D:D))*100</f>
        <v>1.0871219899300194E-3</v>
      </c>
      <c r="F496">
        <f t="shared" si="7"/>
        <v>4363916</v>
      </c>
      <c r="G496" s="1">
        <f>(Comuni[[#This Row],[Popolazione2011]]/Comuni[[#This Row],[TOT POP REGIONE ]])*100</f>
        <v>1.4803218027111429E-2</v>
      </c>
      <c r="H496" t="str">
        <f>IF(Comuni[[#This Row],[Popolazione2011]]&gt;300000,"MAGGIORE","")</f>
        <v/>
      </c>
      <c r="I496" t="str">
        <f>_xlfn.XLOOKUP(Comuni[[#This Row],[Regione]],Ripartizione_geografica[Regione],Ripartizione_geografica[Ripartizione geografica])</f>
        <v>Nord-ovest</v>
      </c>
      <c r="J496">
        <f>_xlfn.XLOOKUP(Comuni[[#This Row],[Regione]],Ripartizione_geografica[Regione],Ripartizione_geografica[Codice Regione])</f>
        <v>1</v>
      </c>
      <c r="K496">
        <f>_xlfn.XLOOKUP(Comuni[[#This Row],[Regione]],Table_0[Regione],Table_0[Totale])</f>
        <v>1792955</v>
      </c>
      <c r="L496">
        <f>_xlfn.XLOOKUP(Comuni[[#This Row],[Regione]],Table_0[Regione],Table_0[Guariti])</f>
        <v>1725727</v>
      </c>
      <c r="M496">
        <f>_xlfn.XLOOKUP(Comuni[[#This Row],[Regione]],Table_0[Regione],Table_0[Deceduti])</f>
        <v>13899</v>
      </c>
      <c r="N496" s="1">
        <f>(Comuni[[#This Row],[Popolazione2011]]/Comuni[[#This Row],[Ammalati TOT]])*100</f>
        <v>3.6029905937405016E-2</v>
      </c>
      <c r="O496">
        <f>_xlfn.XLOOKUP(Comuni[[#This Row],[Regione]],Table_0[Regione],Table_0[TOT AREA])</f>
        <v>6838505</v>
      </c>
      <c r="P496" s="1">
        <f>(Comuni[[#This Row],[Popolazione2011]]/Comuni[[#This Row],[Ammalati AREA]])*100</f>
        <v>9.4465091419835192E-3</v>
      </c>
    </row>
    <row r="497" spans="1:16" x14ac:dyDescent="0.3">
      <c r="A497" t="s">
        <v>503</v>
      </c>
      <c r="B497" t="s">
        <v>8021</v>
      </c>
      <c r="C497" t="s">
        <v>489</v>
      </c>
      <c r="D497">
        <v>234</v>
      </c>
      <c r="E497" s="1">
        <f>(Comuni[[#This Row],[Popolazione2011]]/SUM(D:D))*100</f>
        <v>3.9378722235855186E-4</v>
      </c>
      <c r="F497">
        <f t="shared" si="7"/>
        <v>4363916</v>
      </c>
      <c r="G497" s="1">
        <f>(Comuni[[#This Row],[Popolazione2011]]/Comuni[[#This Row],[TOT POP REGIONE ]])*100</f>
        <v>5.3621563751456262E-3</v>
      </c>
      <c r="H497" t="str">
        <f>IF(Comuni[[#This Row],[Popolazione2011]]&gt;300000,"MAGGIORE","")</f>
        <v/>
      </c>
      <c r="I497" t="str">
        <f>_xlfn.XLOOKUP(Comuni[[#This Row],[Regione]],Ripartizione_geografica[Regione],Ripartizione_geografica[Ripartizione geografica])</f>
        <v>Nord-ovest</v>
      </c>
      <c r="J497">
        <f>_xlfn.XLOOKUP(Comuni[[#This Row],[Regione]],Ripartizione_geografica[Regione],Ripartizione_geografica[Codice Regione])</f>
        <v>1</v>
      </c>
      <c r="K497">
        <f>_xlfn.XLOOKUP(Comuni[[#This Row],[Regione]],Table_0[Regione],Table_0[Totale])</f>
        <v>1792955</v>
      </c>
      <c r="L497">
        <f>_xlfn.XLOOKUP(Comuni[[#This Row],[Regione]],Table_0[Regione],Table_0[Guariti])</f>
        <v>1725727</v>
      </c>
      <c r="M497">
        <f>_xlfn.XLOOKUP(Comuni[[#This Row],[Regione]],Table_0[Regione],Table_0[Deceduti])</f>
        <v>13899</v>
      </c>
      <c r="N497" s="1">
        <f>(Comuni[[#This Row],[Popolazione2011]]/Comuni[[#This Row],[Ammalati TOT]])*100</f>
        <v>1.3051080478874261E-2</v>
      </c>
      <c r="O497">
        <f>_xlfn.XLOOKUP(Comuni[[#This Row],[Regione]],Table_0[Regione],Table_0[TOT AREA])</f>
        <v>6838505</v>
      </c>
      <c r="P497" s="1">
        <f>(Comuni[[#This Row],[Popolazione2011]]/Comuni[[#This Row],[Ammalati AREA]])*100</f>
        <v>3.4218005251147724E-3</v>
      </c>
    </row>
    <row r="498" spans="1:16" x14ac:dyDescent="0.3">
      <c r="A498" t="s">
        <v>504</v>
      </c>
      <c r="B498" t="s">
        <v>8021</v>
      </c>
      <c r="C498" t="s">
        <v>489</v>
      </c>
      <c r="D498">
        <v>3200</v>
      </c>
      <c r="E498" s="1">
        <f>(Comuni[[#This Row],[Popolazione2011]]/SUM(D:D))*100</f>
        <v>5.3851244083220765E-3</v>
      </c>
      <c r="F498">
        <f t="shared" si="7"/>
        <v>4363916</v>
      </c>
      <c r="G498" s="1">
        <f>(Comuni[[#This Row],[Popolazione2011]]/Comuni[[#This Row],[TOT POP REGIONE ]])*100</f>
        <v>7.3328634190025652E-2</v>
      </c>
      <c r="H498" t="str">
        <f>IF(Comuni[[#This Row],[Popolazione2011]]&gt;300000,"MAGGIORE","")</f>
        <v/>
      </c>
      <c r="I498" t="str">
        <f>_xlfn.XLOOKUP(Comuni[[#This Row],[Regione]],Ripartizione_geografica[Regione],Ripartizione_geografica[Ripartizione geografica])</f>
        <v>Nord-ovest</v>
      </c>
      <c r="J498">
        <f>_xlfn.XLOOKUP(Comuni[[#This Row],[Regione]],Ripartizione_geografica[Regione],Ripartizione_geografica[Codice Regione])</f>
        <v>1</v>
      </c>
      <c r="K498">
        <f>_xlfn.XLOOKUP(Comuni[[#This Row],[Regione]],Table_0[Regione],Table_0[Totale])</f>
        <v>1792955</v>
      </c>
      <c r="L498">
        <f>_xlfn.XLOOKUP(Comuni[[#This Row],[Regione]],Table_0[Regione],Table_0[Guariti])</f>
        <v>1725727</v>
      </c>
      <c r="M498">
        <f>_xlfn.XLOOKUP(Comuni[[#This Row],[Regione]],Table_0[Regione],Table_0[Deceduti])</f>
        <v>13899</v>
      </c>
      <c r="N498" s="1">
        <f>(Comuni[[#This Row],[Popolazione2011]]/Comuni[[#This Row],[Ammalati TOT]])*100</f>
        <v>0.17847631424101554</v>
      </c>
      <c r="O498">
        <f>_xlfn.XLOOKUP(Comuni[[#This Row],[Regione]],Table_0[Regione],Table_0[TOT AREA])</f>
        <v>6838505</v>
      </c>
      <c r="P498" s="1">
        <f>(Comuni[[#This Row],[Popolazione2011]]/Comuni[[#This Row],[Ammalati AREA]])*100</f>
        <v>4.679385333490288E-2</v>
      </c>
    </row>
    <row r="499" spans="1:16" x14ac:dyDescent="0.3">
      <c r="A499" t="s">
        <v>505</v>
      </c>
      <c r="B499" t="s">
        <v>8021</v>
      </c>
      <c r="C499" t="s">
        <v>489</v>
      </c>
      <c r="D499">
        <v>135</v>
      </c>
      <c r="E499" s="1">
        <f>(Comuni[[#This Row],[Popolazione2011]]/SUM(D:D))*100</f>
        <v>2.2718493597608761E-4</v>
      </c>
      <c r="F499">
        <f t="shared" si="7"/>
        <v>4363916</v>
      </c>
      <c r="G499" s="1">
        <f>(Comuni[[#This Row],[Popolazione2011]]/Comuni[[#This Row],[TOT POP REGIONE ]])*100</f>
        <v>3.0935517548917072E-3</v>
      </c>
      <c r="H499" t="str">
        <f>IF(Comuni[[#This Row],[Popolazione2011]]&gt;300000,"MAGGIORE","")</f>
        <v/>
      </c>
      <c r="I499" t="str">
        <f>_xlfn.XLOOKUP(Comuni[[#This Row],[Regione]],Ripartizione_geografica[Regione],Ripartizione_geografica[Ripartizione geografica])</f>
        <v>Nord-ovest</v>
      </c>
      <c r="J499">
        <f>_xlfn.XLOOKUP(Comuni[[#This Row],[Regione]],Ripartizione_geografica[Regione],Ripartizione_geografica[Codice Regione])</f>
        <v>1</v>
      </c>
      <c r="K499">
        <f>_xlfn.XLOOKUP(Comuni[[#This Row],[Regione]],Table_0[Regione],Table_0[Totale])</f>
        <v>1792955</v>
      </c>
      <c r="L499">
        <f>_xlfn.XLOOKUP(Comuni[[#This Row],[Regione]],Table_0[Regione],Table_0[Guariti])</f>
        <v>1725727</v>
      </c>
      <c r="M499">
        <f>_xlfn.XLOOKUP(Comuni[[#This Row],[Regione]],Table_0[Regione],Table_0[Deceduti])</f>
        <v>13899</v>
      </c>
      <c r="N499" s="1">
        <f>(Comuni[[#This Row],[Popolazione2011]]/Comuni[[#This Row],[Ammalati TOT]])*100</f>
        <v>7.5294695070428422E-3</v>
      </c>
      <c r="O499">
        <f>_xlfn.XLOOKUP(Comuni[[#This Row],[Regione]],Table_0[Regione],Table_0[TOT AREA])</f>
        <v>6838505</v>
      </c>
      <c r="P499" s="1">
        <f>(Comuni[[#This Row],[Popolazione2011]]/Comuni[[#This Row],[Ammalati AREA]])*100</f>
        <v>1.9741156875662151E-3</v>
      </c>
    </row>
    <row r="500" spans="1:16" x14ac:dyDescent="0.3">
      <c r="A500" t="s">
        <v>506</v>
      </c>
      <c r="B500" t="s">
        <v>8021</v>
      </c>
      <c r="C500" t="s">
        <v>489</v>
      </c>
      <c r="D500">
        <v>370</v>
      </c>
      <c r="E500" s="1">
        <f>(Comuni[[#This Row],[Popolazione2011]]/SUM(D:D))*100</f>
        <v>6.2265500971224019E-4</v>
      </c>
      <c r="F500">
        <f t="shared" si="7"/>
        <v>4363916</v>
      </c>
      <c r="G500" s="1">
        <f>(Comuni[[#This Row],[Popolazione2011]]/Comuni[[#This Row],[TOT POP REGIONE ]])*100</f>
        <v>8.4786233282217165E-3</v>
      </c>
      <c r="H500" t="str">
        <f>IF(Comuni[[#This Row],[Popolazione2011]]&gt;300000,"MAGGIORE","")</f>
        <v/>
      </c>
      <c r="I500" t="str">
        <f>_xlfn.XLOOKUP(Comuni[[#This Row],[Regione]],Ripartizione_geografica[Regione],Ripartizione_geografica[Ripartizione geografica])</f>
        <v>Nord-ovest</v>
      </c>
      <c r="J500">
        <f>_xlfn.XLOOKUP(Comuni[[#This Row],[Regione]],Ripartizione_geografica[Regione],Ripartizione_geografica[Codice Regione])</f>
        <v>1</v>
      </c>
      <c r="K500">
        <f>_xlfn.XLOOKUP(Comuni[[#This Row],[Regione]],Table_0[Regione],Table_0[Totale])</f>
        <v>1792955</v>
      </c>
      <c r="L500">
        <f>_xlfn.XLOOKUP(Comuni[[#This Row],[Regione]],Table_0[Regione],Table_0[Guariti])</f>
        <v>1725727</v>
      </c>
      <c r="M500">
        <f>_xlfn.XLOOKUP(Comuni[[#This Row],[Regione]],Table_0[Regione],Table_0[Deceduti])</f>
        <v>13899</v>
      </c>
      <c r="N500" s="1">
        <f>(Comuni[[#This Row],[Popolazione2011]]/Comuni[[#This Row],[Ammalati TOT]])*100</f>
        <v>2.0636323834117419E-2</v>
      </c>
      <c r="O500">
        <f>_xlfn.XLOOKUP(Comuni[[#This Row],[Regione]],Table_0[Regione],Table_0[TOT AREA])</f>
        <v>6838505</v>
      </c>
      <c r="P500" s="1">
        <f>(Comuni[[#This Row],[Popolazione2011]]/Comuni[[#This Row],[Ammalati AREA]])*100</f>
        <v>5.4105392918481453E-3</v>
      </c>
    </row>
    <row r="501" spans="1:16" x14ac:dyDescent="0.3">
      <c r="A501" t="s">
        <v>507</v>
      </c>
      <c r="B501" t="s">
        <v>8021</v>
      </c>
      <c r="C501" t="s">
        <v>489</v>
      </c>
      <c r="D501">
        <v>3671</v>
      </c>
      <c r="E501" s="1">
        <f>(Comuni[[#This Row],[Popolazione2011]]/SUM(D:D))*100</f>
        <v>6.1777474071719827E-3</v>
      </c>
      <c r="F501">
        <f t="shared" si="7"/>
        <v>4363916</v>
      </c>
      <c r="G501" s="1">
        <f>(Comuni[[#This Row],[Popolazione2011]]/Comuni[[#This Row],[TOT POP REGIONE ]])*100</f>
        <v>8.4121692534870049E-2</v>
      </c>
      <c r="H501" t="str">
        <f>IF(Comuni[[#This Row],[Popolazione2011]]&gt;300000,"MAGGIORE","")</f>
        <v/>
      </c>
      <c r="I501" t="str">
        <f>_xlfn.XLOOKUP(Comuni[[#This Row],[Regione]],Ripartizione_geografica[Regione],Ripartizione_geografica[Ripartizione geografica])</f>
        <v>Nord-ovest</v>
      </c>
      <c r="J501">
        <f>_xlfn.XLOOKUP(Comuni[[#This Row],[Regione]],Ripartizione_geografica[Regione],Ripartizione_geografica[Codice Regione])</f>
        <v>1</v>
      </c>
      <c r="K501">
        <f>_xlfn.XLOOKUP(Comuni[[#This Row],[Regione]],Table_0[Regione],Table_0[Totale])</f>
        <v>1792955</v>
      </c>
      <c r="L501">
        <f>_xlfn.XLOOKUP(Comuni[[#This Row],[Regione]],Table_0[Regione],Table_0[Guariti])</f>
        <v>1725727</v>
      </c>
      <c r="M501">
        <f>_xlfn.XLOOKUP(Comuni[[#This Row],[Regione]],Table_0[Regione],Table_0[Deceduti])</f>
        <v>13899</v>
      </c>
      <c r="N501" s="1">
        <f>(Comuni[[#This Row],[Popolazione2011]]/Comuni[[#This Row],[Ammalati TOT]])*100</f>
        <v>0.20474579674336502</v>
      </c>
      <c r="O501">
        <f>_xlfn.XLOOKUP(Comuni[[#This Row],[Regione]],Table_0[Regione],Table_0[TOT AREA])</f>
        <v>6838505</v>
      </c>
      <c r="P501" s="1">
        <f>(Comuni[[#This Row],[Popolazione2011]]/Comuni[[#This Row],[Ammalati AREA]])*100</f>
        <v>5.3681323622633899E-2</v>
      </c>
    </row>
    <row r="502" spans="1:16" x14ac:dyDescent="0.3">
      <c r="A502" t="s">
        <v>508</v>
      </c>
      <c r="B502" t="s">
        <v>8021</v>
      </c>
      <c r="C502" t="s">
        <v>489</v>
      </c>
      <c r="D502">
        <v>457</v>
      </c>
      <c r="E502" s="1">
        <f>(Comuni[[#This Row],[Popolazione2011]]/SUM(D:D))*100</f>
        <v>7.6906307956349669E-4</v>
      </c>
      <c r="F502">
        <f t="shared" si="7"/>
        <v>4363916</v>
      </c>
      <c r="G502" s="1">
        <f>(Comuni[[#This Row],[Popolazione2011]]/Comuni[[#This Row],[TOT POP REGIONE ]])*100</f>
        <v>1.047224557026304E-2</v>
      </c>
      <c r="H502" t="str">
        <f>IF(Comuni[[#This Row],[Popolazione2011]]&gt;300000,"MAGGIORE","")</f>
        <v/>
      </c>
      <c r="I502" t="str">
        <f>_xlfn.XLOOKUP(Comuni[[#This Row],[Regione]],Ripartizione_geografica[Regione],Ripartizione_geografica[Ripartizione geografica])</f>
        <v>Nord-ovest</v>
      </c>
      <c r="J502">
        <f>_xlfn.XLOOKUP(Comuni[[#This Row],[Regione]],Ripartizione_geografica[Regione],Ripartizione_geografica[Codice Regione])</f>
        <v>1</v>
      </c>
      <c r="K502">
        <f>_xlfn.XLOOKUP(Comuni[[#This Row],[Regione]],Table_0[Regione],Table_0[Totale])</f>
        <v>1792955</v>
      </c>
      <c r="L502">
        <f>_xlfn.XLOOKUP(Comuni[[#This Row],[Regione]],Table_0[Regione],Table_0[Guariti])</f>
        <v>1725727</v>
      </c>
      <c r="M502">
        <f>_xlfn.XLOOKUP(Comuni[[#This Row],[Regione]],Table_0[Regione],Table_0[Deceduti])</f>
        <v>13899</v>
      </c>
      <c r="N502" s="1">
        <f>(Comuni[[#This Row],[Popolazione2011]]/Comuni[[#This Row],[Ammalati TOT]])*100</f>
        <v>2.5488648627545032E-2</v>
      </c>
      <c r="O502">
        <f>_xlfn.XLOOKUP(Comuni[[#This Row],[Regione]],Table_0[Regione],Table_0[TOT AREA])</f>
        <v>6838505</v>
      </c>
      <c r="P502" s="1">
        <f>(Comuni[[#This Row],[Popolazione2011]]/Comuni[[#This Row],[Ammalati AREA]])*100</f>
        <v>6.6827471793908166E-3</v>
      </c>
    </row>
    <row r="503" spans="1:16" x14ac:dyDescent="0.3">
      <c r="A503" t="s">
        <v>509</v>
      </c>
      <c r="B503" t="s">
        <v>8021</v>
      </c>
      <c r="C503" t="s">
        <v>489</v>
      </c>
      <c r="D503">
        <v>67</v>
      </c>
      <c r="E503" s="1">
        <f>(Comuni[[#This Row],[Popolazione2011]]/SUM(D:D))*100</f>
        <v>1.127510422992435E-4</v>
      </c>
      <c r="F503">
        <f t="shared" si="7"/>
        <v>4363916</v>
      </c>
      <c r="G503" s="1">
        <f>(Comuni[[#This Row],[Popolazione2011]]/Comuni[[#This Row],[TOT POP REGIONE ]])*100</f>
        <v>1.5353182783536621E-3</v>
      </c>
      <c r="H503" t="str">
        <f>IF(Comuni[[#This Row],[Popolazione2011]]&gt;300000,"MAGGIORE","")</f>
        <v/>
      </c>
      <c r="I503" t="str">
        <f>_xlfn.XLOOKUP(Comuni[[#This Row],[Regione]],Ripartizione_geografica[Regione],Ripartizione_geografica[Ripartizione geografica])</f>
        <v>Nord-ovest</v>
      </c>
      <c r="J503">
        <f>_xlfn.XLOOKUP(Comuni[[#This Row],[Regione]],Ripartizione_geografica[Regione],Ripartizione_geografica[Codice Regione])</f>
        <v>1</v>
      </c>
      <c r="K503">
        <f>_xlfn.XLOOKUP(Comuni[[#This Row],[Regione]],Table_0[Regione],Table_0[Totale])</f>
        <v>1792955</v>
      </c>
      <c r="L503">
        <f>_xlfn.XLOOKUP(Comuni[[#This Row],[Regione]],Table_0[Regione],Table_0[Guariti])</f>
        <v>1725727</v>
      </c>
      <c r="M503">
        <f>_xlfn.XLOOKUP(Comuni[[#This Row],[Regione]],Table_0[Regione],Table_0[Deceduti])</f>
        <v>13899</v>
      </c>
      <c r="N503" s="1">
        <f>(Comuni[[#This Row],[Popolazione2011]]/Comuni[[#This Row],[Ammalati TOT]])*100</f>
        <v>3.7368478294212623E-3</v>
      </c>
      <c r="O503">
        <f>_xlfn.XLOOKUP(Comuni[[#This Row],[Regione]],Table_0[Regione],Table_0[TOT AREA])</f>
        <v>6838505</v>
      </c>
      <c r="P503" s="1">
        <f>(Comuni[[#This Row],[Popolazione2011]]/Comuni[[#This Row],[Ammalati AREA]])*100</f>
        <v>9.7974630419952894E-4</v>
      </c>
    </row>
    <row r="504" spans="1:16" x14ac:dyDescent="0.3">
      <c r="A504" t="s">
        <v>510</v>
      </c>
      <c r="B504" t="s">
        <v>8021</v>
      </c>
      <c r="C504" t="s">
        <v>489</v>
      </c>
      <c r="D504">
        <v>3785</v>
      </c>
      <c r="E504" s="1">
        <f>(Comuni[[#This Row],[Popolazione2011]]/SUM(D:D))*100</f>
        <v>6.3695924642184565E-3</v>
      </c>
      <c r="F504">
        <f t="shared" si="7"/>
        <v>4363916</v>
      </c>
      <c r="G504" s="1">
        <f>(Comuni[[#This Row],[Popolazione2011]]/Comuni[[#This Row],[TOT POP REGIONE ]])*100</f>
        <v>8.6734025127889719E-2</v>
      </c>
      <c r="H504" t="str">
        <f>IF(Comuni[[#This Row],[Popolazione2011]]&gt;300000,"MAGGIORE","")</f>
        <v/>
      </c>
      <c r="I504" t="str">
        <f>_xlfn.XLOOKUP(Comuni[[#This Row],[Regione]],Ripartizione_geografica[Regione],Ripartizione_geografica[Ripartizione geografica])</f>
        <v>Nord-ovest</v>
      </c>
      <c r="J504">
        <f>_xlfn.XLOOKUP(Comuni[[#This Row],[Regione]],Ripartizione_geografica[Regione],Ripartizione_geografica[Codice Regione])</f>
        <v>1</v>
      </c>
      <c r="K504">
        <f>_xlfn.XLOOKUP(Comuni[[#This Row],[Regione]],Table_0[Regione],Table_0[Totale])</f>
        <v>1792955</v>
      </c>
      <c r="L504">
        <f>_xlfn.XLOOKUP(Comuni[[#This Row],[Regione]],Table_0[Regione],Table_0[Guariti])</f>
        <v>1725727</v>
      </c>
      <c r="M504">
        <f>_xlfn.XLOOKUP(Comuni[[#This Row],[Regione]],Table_0[Regione],Table_0[Deceduti])</f>
        <v>13899</v>
      </c>
      <c r="N504" s="1">
        <f>(Comuni[[#This Row],[Popolazione2011]]/Comuni[[#This Row],[Ammalati TOT]])*100</f>
        <v>0.21110401543820118</v>
      </c>
      <c r="O504">
        <f>_xlfn.XLOOKUP(Comuni[[#This Row],[Regione]],Table_0[Regione],Table_0[TOT AREA])</f>
        <v>6838505</v>
      </c>
      <c r="P504" s="1">
        <f>(Comuni[[#This Row],[Popolazione2011]]/Comuni[[#This Row],[Ammalati AREA]])*100</f>
        <v>5.5348354647689814E-2</v>
      </c>
    </row>
    <row r="505" spans="1:16" x14ac:dyDescent="0.3">
      <c r="A505" t="s">
        <v>511</v>
      </c>
      <c r="B505" t="s">
        <v>8021</v>
      </c>
      <c r="C505" t="s">
        <v>489</v>
      </c>
      <c r="D505">
        <v>107</v>
      </c>
      <c r="E505" s="1">
        <f>(Comuni[[#This Row],[Popolazione2011]]/SUM(D:D))*100</f>
        <v>1.8006509740326946E-4</v>
      </c>
      <c r="F505">
        <f t="shared" si="7"/>
        <v>4363916</v>
      </c>
      <c r="G505" s="1">
        <f>(Comuni[[#This Row],[Popolazione2011]]/Comuni[[#This Row],[TOT POP REGIONE ]])*100</f>
        <v>2.451926205728983E-3</v>
      </c>
      <c r="H505" t="str">
        <f>IF(Comuni[[#This Row],[Popolazione2011]]&gt;300000,"MAGGIORE","")</f>
        <v/>
      </c>
      <c r="I505" t="str">
        <f>_xlfn.XLOOKUP(Comuni[[#This Row],[Regione]],Ripartizione_geografica[Regione],Ripartizione_geografica[Ripartizione geografica])</f>
        <v>Nord-ovest</v>
      </c>
      <c r="J505">
        <f>_xlfn.XLOOKUP(Comuni[[#This Row],[Regione]],Ripartizione_geografica[Regione],Ripartizione_geografica[Codice Regione])</f>
        <v>1</v>
      </c>
      <c r="K505">
        <f>_xlfn.XLOOKUP(Comuni[[#This Row],[Regione]],Table_0[Regione],Table_0[Totale])</f>
        <v>1792955</v>
      </c>
      <c r="L505">
        <f>_xlfn.XLOOKUP(Comuni[[#This Row],[Regione]],Table_0[Regione],Table_0[Guariti])</f>
        <v>1725727</v>
      </c>
      <c r="M505">
        <f>_xlfn.XLOOKUP(Comuni[[#This Row],[Regione]],Table_0[Regione],Table_0[Deceduti])</f>
        <v>13899</v>
      </c>
      <c r="N505" s="1">
        <f>(Comuni[[#This Row],[Popolazione2011]]/Comuni[[#This Row],[Ammalati TOT]])*100</f>
        <v>5.9678017574339567E-3</v>
      </c>
      <c r="O505">
        <f>_xlfn.XLOOKUP(Comuni[[#This Row],[Regione]],Table_0[Regione],Table_0[TOT AREA])</f>
        <v>6838505</v>
      </c>
      <c r="P505" s="1">
        <f>(Comuni[[#This Row],[Popolazione2011]]/Comuni[[#This Row],[Ammalati AREA]])*100</f>
        <v>1.564669470885815E-3</v>
      </c>
    </row>
    <row r="506" spans="1:16" x14ac:dyDescent="0.3">
      <c r="A506" t="s">
        <v>512</v>
      </c>
      <c r="B506" t="s">
        <v>8021</v>
      </c>
      <c r="C506" t="s">
        <v>489</v>
      </c>
      <c r="D506">
        <v>389</v>
      </c>
      <c r="E506" s="1">
        <f>(Comuni[[#This Row],[Popolazione2011]]/SUM(D:D))*100</f>
        <v>6.5462918588665253E-4</v>
      </c>
      <c r="F506">
        <f t="shared" si="7"/>
        <v>4363916</v>
      </c>
      <c r="G506" s="1">
        <f>(Comuni[[#This Row],[Popolazione2011]]/Comuni[[#This Row],[TOT POP REGIONE ]])*100</f>
        <v>8.9140120937249937E-3</v>
      </c>
      <c r="H506" t="str">
        <f>IF(Comuni[[#This Row],[Popolazione2011]]&gt;300000,"MAGGIORE","")</f>
        <v/>
      </c>
      <c r="I506" t="str">
        <f>_xlfn.XLOOKUP(Comuni[[#This Row],[Regione]],Ripartizione_geografica[Regione],Ripartizione_geografica[Ripartizione geografica])</f>
        <v>Nord-ovest</v>
      </c>
      <c r="J506">
        <f>_xlfn.XLOOKUP(Comuni[[#This Row],[Regione]],Ripartizione_geografica[Regione],Ripartizione_geografica[Codice Regione])</f>
        <v>1</v>
      </c>
      <c r="K506">
        <f>_xlfn.XLOOKUP(Comuni[[#This Row],[Regione]],Table_0[Regione],Table_0[Totale])</f>
        <v>1792955</v>
      </c>
      <c r="L506">
        <f>_xlfn.XLOOKUP(Comuni[[#This Row],[Regione]],Table_0[Regione],Table_0[Guariti])</f>
        <v>1725727</v>
      </c>
      <c r="M506">
        <f>_xlfn.XLOOKUP(Comuni[[#This Row],[Regione]],Table_0[Regione],Table_0[Deceduti])</f>
        <v>13899</v>
      </c>
      <c r="N506" s="1">
        <f>(Comuni[[#This Row],[Popolazione2011]]/Comuni[[#This Row],[Ammalati TOT]])*100</f>
        <v>2.1696026949923453E-2</v>
      </c>
      <c r="O506">
        <f>_xlfn.XLOOKUP(Comuni[[#This Row],[Regione]],Table_0[Regione],Table_0[TOT AREA])</f>
        <v>6838505</v>
      </c>
      <c r="P506" s="1">
        <f>(Comuni[[#This Row],[Popolazione2011]]/Comuni[[#This Row],[Ammalati AREA]])*100</f>
        <v>5.6883777960241308E-3</v>
      </c>
    </row>
    <row r="507" spans="1:16" x14ac:dyDescent="0.3">
      <c r="A507" t="s">
        <v>513</v>
      </c>
      <c r="B507" t="s">
        <v>8021</v>
      </c>
      <c r="C507" t="s">
        <v>489</v>
      </c>
      <c r="D507">
        <v>12372</v>
      </c>
      <c r="E507" s="1">
        <f>(Comuni[[#This Row],[Popolazione2011]]/SUM(D:D))*100</f>
        <v>2.0820237243675231E-2</v>
      </c>
      <c r="F507">
        <f t="shared" si="7"/>
        <v>4363916</v>
      </c>
      <c r="G507" s="1">
        <f>(Comuni[[#This Row],[Popolazione2011]]/Comuni[[#This Row],[TOT POP REGIONE ]])*100</f>
        <v>0.28350683193718673</v>
      </c>
      <c r="H507" t="str">
        <f>IF(Comuni[[#This Row],[Popolazione2011]]&gt;300000,"MAGGIORE","")</f>
        <v/>
      </c>
      <c r="I507" t="str">
        <f>_xlfn.XLOOKUP(Comuni[[#This Row],[Regione]],Ripartizione_geografica[Regione],Ripartizione_geografica[Ripartizione geografica])</f>
        <v>Nord-ovest</v>
      </c>
      <c r="J507">
        <f>_xlfn.XLOOKUP(Comuni[[#This Row],[Regione]],Ripartizione_geografica[Regione],Ripartizione_geografica[Codice Regione])</f>
        <v>1</v>
      </c>
      <c r="K507">
        <f>_xlfn.XLOOKUP(Comuni[[#This Row],[Regione]],Table_0[Regione],Table_0[Totale])</f>
        <v>1792955</v>
      </c>
      <c r="L507">
        <f>_xlfn.XLOOKUP(Comuni[[#This Row],[Regione]],Table_0[Regione],Table_0[Guariti])</f>
        <v>1725727</v>
      </c>
      <c r="M507">
        <f>_xlfn.XLOOKUP(Comuni[[#This Row],[Regione]],Table_0[Regione],Table_0[Deceduti])</f>
        <v>13899</v>
      </c>
      <c r="N507" s="1">
        <f>(Comuni[[#This Row],[Popolazione2011]]/Comuni[[#This Row],[Ammalati TOT]])*100</f>
        <v>0.69003404993432627</v>
      </c>
      <c r="O507">
        <f>_xlfn.XLOOKUP(Comuni[[#This Row],[Regione]],Table_0[Regione],Table_0[TOT AREA])</f>
        <v>6838505</v>
      </c>
      <c r="P507" s="1">
        <f>(Comuni[[#This Row],[Popolazione2011]]/Comuni[[#This Row],[Ammalati AREA]])*100</f>
        <v>0.18091673545606823</v>
      </c>
    </row>
    <row r="508" spans="1:16" x14ac:dyDescent="0.3">
      <c r="A508" t="s">
        <v>514</v>
      </c>
      <c r="B508" t="s">
        <v>8021</v>
      </c>
      <c r="C508" t="s">
        <v>489</v>
      </c>
      <c r="D508">
        <v>181</v>
      </c>
      <c r="E508" s="1">
        <f>(Comuni[[#This Row],[Popolazione2011]]/SUM(D:D))*100</f>
        <v>3.0459609934571749E-4</v>
      </c>
      <c r="F508">
        <f t="shared" si="7"/>
        <v>4363916</v>
      </c>
      <c r="G508" s="1">
        <f>(Comuni[[#This Row],[Popolazione2011]]/Comuni[[#This Row],[TOT POP REGIONE ]])*100</f>
        <v>4.147650871373326E-3</v>
      </c>
      <c r="H508" t="str">
        <f>IF(Comuni[[#This Row],[Popolazione2011]]&gt;300000,"MAGGIORE","")</f>
        <v/>
      </c>
      <c r="I508" t="str">
        <f>_xlfn.XLOOKUP(Comuni[[#This Row],[Regione]],Ripartizione_geografica[Regione],Ripartizione_geografica[Ripartizione geografica])</f>
        <v>Nord-ovest</v>
      </c>
      <c r="J508">
        <f>_xlfn.XLOOKUP(Comuni[[#This Row],[Regione]],Ripartizione_geografica[Regione],Ripartizione_geografica[Codice Regione])</f>
        <v>1</v>
      </c>
      <c r="K508">
        <f>_xlfn.XLOOKUP(Comuni[[#This Row],[Regione]],Table_0[Regione],Table_0[Totale])</f>
        <v>1792955</v>
      </c>
      <c r="L508">
        <f>_xlfn.XLOOKUP(Comuni[[#This Row],[Regione]],Table_0[Regione],Table_0[Guariti])</f>
        <v>1725727</v>
      </c>
      <c r="M508">
        <f>_xlfn.XLOOKUP(Comuni[[#This Row],[Regione]],Table_0[Regione],Table_0[Deceduti])</f>
        <v>13899</v>
      </c>
      <c r="N508" s="1">
        <f>(Comuni[[#This Row],[Popolazione2011]]/Comuni[[#This Row],[Ammalati TOT]])*100</f>
        <v>1.0095066524257441E-2</v>
      </c>
      <c r="O508">
        <f>_xlfn.XLOOKUP(Comuni[[#This Row],[Regione]],Table_0[Regione],Table_0[TOT AREA])</f>
        <v>6838505</v>
      </c>
      <c r="P508" s="1">
        <f>(Comuni[[#This Row],[Popolazione2011]]/Comuni[[#This Row],[Ammalati AREA]])*100</f>
        <v>2.646777329255444E-3</v>
      </c>
    </row>
    <row r="509" spans="1:16" x14ac:dyDescent="0.3">
      <c r="A509" t="s">
        <v>515</v>
      </c>
      <c r="B509" t="s">
        <v>8021</v>
      </c>
      <c r="C509" t="s">
        <v>489</v>
      </c>
      <c r="D509">
        <v>676</v>
      </c>
      <c r="E509" s="1">
        <f>(Comuni[[#This Row],[Popolazione2011]]/SUM(D:D))*100</f>
        <v>1.1376075312580388E-3</v>
      </c>
      <c r="F509">
        <f t="shared" si="7"/>
        <v>4363916</v>
      </c>
      <c r="G509" s="1">
        <f>(Comuni[[#This Row],[Popolazione2011]]/Comuni[[#This Row],[TOT POP REGIONE ]])*100</f>
        <v>1.5490673972642921E-2</v>
      </c>
      <c r="H509" t="str">
        <f>IF(Comuni[[#This Row],[Popolazione2011]]&gt;300000,"MAGGIORE","")</f>
        <v/>
      </c>
      <c r="I509" t="str">
        <f>_xlfn.XLOOKUP(Comuni[[#This Row],[Regione]],Ripartizione_geografica[Regione],Ripartizione_geografica[Ripartizione geografica])</f>
        <v>Nord-ovest</v>
      </c>
      <c r="J509">
        <f>_xlfn.XLOOKUP(Comuni[[#This Row],[Regione]],Ripartizione_geografica[Regione],Ripartizione_geografica[Codice Regione])</f>
        <v>1</v>
      </c>
      <c r="K509">
        <f>_xlfn.XLOOKUP(Comuni[[#This Row],[Regione]],Table_0[Regione],Table_0[Totale])</f>
        <v>1792955</v>
      </c>
      <c r="L509">
        <f>_xlfn.XLOOKUP(Comuni[[#This Row],[Regione]],Table_0[Regione],Table_0[Guariti])</f>
        <v>1725727</v>
      </c>
      <c r="M509">
        <f>_xlfn.XLOOKUP(Comuni[[#This Row],[Regione]],Table_0[Regione],Table_0[Deceduti])</f>
        <v>13899</v>
      </c>
      <c r="N509" s="1">
        <f>(Comuni[[#This Row],[Popolazione2011]]/Comuni[[#This Row],[Ammalati TOT]])*100</f>
        <v>3.7703121383414535E-2</v>
      </c>
      <c r="O509">
        <f>_xlfn.XLOOKUP(Comuni[[#This Row],[Regione]],Table_0[Regione],Table_0[TOT AREA])</f>
        <v>6838505</v>
      </c>
      <c r="P509" s="1">
        <f>(Comuni[[#This Row],[Popolazione2011]]/Comuni[[#This Row],[Ammalati AREA]])*100</f>
        <v>9.8852015169982339E-3</v>
      </c>
    </row>
    <row r="510" spans="1:16" x14ac:dyDescent="0.3">
      <c r="A510" t="s">
        <v>516</v>
      </c>
      <c r="B510" t="s">
        <v>8021</v>
      </c>
      <c r="C510" t="s">
        <v>489</v>
      </c>
      <c r="D510">
        <v>9725</v>
      </c>
      <c r="E510" s="1">
        <f>(Comuni[[#This Row],[Popolazione2011]]/SUM(D:D))*100</f>
        <v>1.6365729647166313E-2</v>
      </c>
      <c r="F510">
        <f t="shared" si="7"/>
        <v>4363916</v>
      </c>
      <c r="G510" s="1">
        <f>(Comuni[[#This Row],[Popolazione2011]]/Comuni[[#This Row],[TOT POP REGIONE ]])*100</f>
        <v>0.22285030234312483</v>
      </c>
      <c r="H510" t="str">
        <f>IF(Comuni[[#This Row],[Popolazione2011]]&gt;300000,"MAGGIORE","")</f>
        <v/>
      </c>
      <c r="I510" t="str">
        <f>_xlfn.XLOOKUP(Comuni[[#This Row],[Regione]],Ripartizione_geografica[Regione],Ripartizione_geografica[Ripartizione geografica])</f>
        <v>Nord-ovest</v>
      </c>
      <c r="J510">
        <f>_xlfn.XLOOKUP(Comuni[[#This Row],[Regione]],Ripartizione_geografica[Regione],Ripartizione_geografica[Codice Regione])</f>
        <v>1</v>
      </c>
      <c r="K510">
        <f>_xlfn.XLOOKUP(Comuni[[#This Row],[Regione]],Table_0[Regione],Table_0[Totale])</f>
        <v>1792955</v>
      </c>
      <c r="L510">
        <f>_xlfn.XLOOKUP(Comuni[[#This Row],[Regione]],Table_0[Regione],Table_0[Guariti])</f>
        <v>1725727</v>
      </c>
      <c r="M510">
        <f>_xlfn.XLOOKUP(Comuni[[#This Row],[Regione]],Table_0[Regione],Table_0[Deceduti])</f>
        <v>13899</v>
      </c>
      <c r="N510" s="1">
        <f>(Comuni[[#This Row],[Popolazione2011]]/Comuni[[#This Row],[Ammalati TOT]])*100</f>
        <v>0.5424006737480862</v>
      </c>
      <c r="O510">
        <f>_xlfn.XLOOKUP(Comuni[[#This Row],[Regione]],Table_0[Regione],Table_0[TOT AREA])</f>
        <v>6838505</v>
      </c>
      <c r="P510" s="1">
        <f>(Comuni[[#This Row],[Popolazione2011]]/Comuni[[#This Row],[Ammalati AREA]])*100</f>
        <v>0.14220944490060328</v>
      </c>
    </row>
    <row r="511" spans="1:16" x14ac:dyDescent="0.3">
      <c r="A511" t="s">
        <v>517</v>
      </c>
      <c r="B511" t="s">
        <v>8021</v>
      </c>
      <c r="C511" t="s">
        <v>489</v>
      </c>
      <c r="D511">
        <v>28935</v>
      </c>
      <c r="E511" s="1">
        <f>(Comuni[[#This Row],[Popolazione2011]]/SUM(D:D))*100</f>
        <v>4.8693304610874781E-2</v>
      </c>
      <c r="F511">
        <f t="shared" si="7"/>
        <v>4363916</v>
      </c>
      <c r="G511" s="1">
        <f>(Comuni[[#This Row],[Popolazione2011]]/Comuni[[#This Row],[TOT POP REGIONE ]])*100</f>
        <v>0.66305125946512256</v>
      </c>
      <c r="H511" t="str">
        <f>IF(Comuni[[#This Row],[Popolazione2011]]&gt;300000,"MAGGIORE","")</f>
        <v/>
      </c>
      <c r="I511" t="str">
        <f>_xlfn.XLOOKUP(Comuni[[#This Row],[Regione]],Ripartizione_geografica[Regione],Ripartizione_geografica[Ripartizione geografica])</f>
        <v>Nord-ovest</v>
      </c>
      <c r="J511">
        <f>_xlfn.XLOOKUP(Comuni[[#This Row],[Regione]],Ripartizione_geografica[Regione],Ripartizione_geografica[Codice Regione])</f>
        <v>1</v>
      </c>
      <c r="K511">
        <f>_xlfn.XLOOKUP(Comuni[[#This Row],[Regione]],Table_0[Regione],Table_0[Totale])</f>
        <v>1792955</v>
      </c>
      <c r="L511">
        <f>_xlfn.XLOOKUP(Comuni[[#This Row],[Regione]],Table_0[Regione],Table_0[Guariti])</f>
        <v>1725727</v>
      </c>
      <c r="M511">
        <f>_xlfn.XLOOKUP(Comuni[[#This Row],[Regione]],Table_0[Regione],Table_0[Deceduti])</f>
        <v>13899</v>
      </c>
      <c r="N511" s="1">
        <f>(Comuni[[#This Row],[Popolazione2011]]/Comuni[[#This Row],[Ammalati TOT]])*100</f>
        <v>1.6138162976761825</v>
      </c>
      <c r="O511">
        <f>_xlfn.XLOOKUP(Comuni[[#This Row],[Regione]],Table_0[Regione],Table_0[TOT AREA])</f>
        <v>6838505</v>
      </c>
      <c r="P511" s="1">
        <f>(Comuni[[#This Row],[Popolazione2011]]/Comuni[[#This Row],[Ammalati AREA]])*100</f>
        <v>0.42311879570169214</v>
      </c>
    </row>
    <row r="512" spans="1:16" x14ac:dyDescent="0.3">
      <c r="A512" t="s">
        <v>518</v>
      </c>
      <c r="B512" t="s">
        <v>8021</v>
      </c>
      <c r="C512" t="s">
        <v>489</v>
      </c>
      <c r="D512">
        <v>324</v>
      </c>
      <c r="E512" s="1">
        <f>(Comuni[[#This Row],[Popolazione2011]]/SUM(D:D))*100</f>
        <v>5.452438463426103E-4</v>
      </c>
      <c r="F512">
        <f t="shared" si="7"/>
        <v>4363916</v>
      </c>
      <c r="G512" s="1">
        <f>(Comuni[[#This Row],[Popolazione2011]]/Comuni[[#This Row],[TOT POP REGIONE ]])*100</f>
        <v>7.4245242117400977E-3</v>
      </c>
      <c r="H512" t="str">
        <f>IF(Comuni[[#This Row],[Popolazione2011]]&gt;300000,"MAGGIORE","")</f>
        <v/>
      </c>
      <c r="I512" t="str">
        <f>_xlfn.XLOOKUP(Comuni[[#This Row],[Regione]],Ripartizione_geografica[Regione],Ripartizione_geografica[Ripartizione geografica])</f>
        <v>Nord-ovest</v>
      </c>
      <c r="J512">
        <f>_xlfn.XLOOKUP(Comuni[[#This Row],[Regione]],Ripartizione_geografica[Regione],Ripartizione_geografica[Codice Regione])</f>
        <v>1</v>
      </c>
      <c r="K512">
        <f>_xlfn.XLOOKUP(Comuni[[#This Row],[Regione]],Table_0[Regione],Table_0[Totale])</f>
        <v>1792955</v>
      </c>
      <c r="L512">
        <f>_xlfn.XLOOKUP(Comuni[[#This Row],[Regione]],Table_0[Regione],Table_0[Guariti])</f>
        <v>1725727</v>
      </c>
      <c r="M512">
        <f>_xlfn.XLOOKUP(Comuni[[#This Row],[Regione]],Table_0[Regione],Table_0[Deceduti])</f>
        <v>13899</v>
      </c>
      <c r="N512" s="1">
        <f>(Comuni[[#This Row],[Popolazione2011]]/Comuni[[#This Row],[Ammalati TOT]])*100</f>
        <v>1.8070726816902822E-2</v>
      </c>
      <c r="O512">
        <f>_xlfn.XLOOKUP(Comuni[[#This Row],[Regione]],Table_0[Regione],Table_0[TOT AREA])</f>
        <v>6838505</v>
      </c>
      <c r="P512" s="1">
        <f>(Comuni[[#This Row],[Popolazione2011]]/Comuni[[#This Row],[Ammalati AREA]])*100</f>
        <v>4.737877650158916E-3</v>
      </c>
    </row>
    <row r="513" spans="1:16" x14ac:dyDescent="0.3">
      <c r="A513" t="s">
        <v>519</v>
      </c>
      <c r="B513" t="s">
        <v>8021</v>
      </c>
      <c r="C513" t="s">
        <v>489</v>
      </c>
      <c r="D513">
        <v>48</v>
      </c>
      <c r="E513" s="1">
        <f>(Comuni[[#This Row],[Popolazione2011]]/SUM(D:D))*100</f>
        <v>8.0776866124831158E-5</v>
      </c>
      <c r="F513">
        <f t="shared" si="7"/>
        <v>4363916</v>
      </c>
      <c r="G513" s="1">
        <f>(Comuni[[#This Row],[Popolazione2011]]/Comuni[[#This Row],[TOT POP REGIONE ]])*100</f>
        <v>1.0999295128503849E-3</v>
      </c>
      <c r="H513" t="str">
        <f>IF(Comuni[[#This Row],[Popolazione2011]]&gt;300000,"MAGGIORE","")</f>
        <v/>
      </c>
      <c r="I513" t="str">
        <f>_xlfn.XLOOKUP(Comuni[[#This Row],[Regione]],Ripartizione_geografica[Regione],Ripartizione_geografica[Ripartizione geografica])</f>
        <v>Nord-ovest</v>
      </c>
      <c r="J513">
        <f>_xlfn.XLOOKUP(Comuni[[#This Row],[Regione]],Ripartizione_geografica[Regione],Ripartizione_geografica[Codice Regione])</f>
        <v>1</v>
      </c>
      <c r="K513">
        <f>_xlfn.XLOOKUP(Comuni[[#This Row],[Regione]],Table_0[Regione],Table_0[Totale])</f>
        <v>1792955</v>
      </c>
      <c r="L513">
        <f>_xlfn.XLOOKUP(Comuni[[#This Row],[Regione]],Table_0[Regione],Table_0[Guariti])</f>
        <v>1725727</v>
      </c>
      <c r="M513">
        <f>_xlfn.XLOOKUP(Comuni[[#This Row],[Regione]],Table_0[Regione],Table_0[Deceduti])</f>
        <v>13899</v>
      </c>
      <c r="N513" s="1">
        <f>(Comuni[[#This Row],[Popolazione2011]]/Comuni[[#This Row],[Ammalati TOT]])*100</f>
        <v>2.6771447136152331E-3</v>
      </c>
      <c r="O513">
        <f>_xlfn.XLOOKUP(Comuni[[#This Row],[Regione]],Table_0[Regione],Table_0[TOT AREA])</f>
        <v>6838505</v>
      </c>
      <c r="P513" s="1">
        <f>(Comuni[[#This Row],[Popolazione2011]]/Comuni[[#This Row],[Ammalati AREA]])*100</f>
        <v>7.0190780002354317E-4</v>
      </c>
    </row>
    <row r="514" spans="1:16" x14ac:dyDescent="0.3">
      <c r="A514" t="s">
        <v>520</v>
      </c>
      <c r="B514" t="s">
        <v>8021</v>
      </c>
      <c r="C514" t="s">
        <v>489</v>
      </c>
      <c r="D514">
        <v>287</v>
      </c>
      <c r="E514" s="1">
        <f>(Comuni[[#This Row],[Popolazione2011]]/SUM(D:D))*100</f>
        <v>4.8297834537138634E-4</v>
      </c>
      <c r="F514">
        <f t="shared" ref="F514:F577" si="8">SUMIFS(D:D,B:B,B514)</f>
        <v>4363916</v>
      </c>
      <c r="G514" s="1">
        <f>(Comuni[[#This Row],[Popolazione2011]]/Comuni[[#This Row],[TOT POP REGIONE ]])*100</f>
        <v>6.5766618789179256E-3</v>
      </c>
      <c r="H514" t="str">
        <f>IF(Comuni[[#This Row],[Popolazione2011]]&gt;300000,"MAGGIORE","")</f>
        <v/>
      </c>
      <c r="I514" t="str">
        <f>_xlfn.XLOOKUP(Comuni[[#This Row],[Regione]],Ripartizione_geografica[Regione],Ripartizione_geografica[Ripartizione geografica])</f>
        <v>Nord-ovest</v>
      </c>
      <c r="J514">
        <f>_xlfn.XLOOKUP(Comuni[[#This Row],[Regione]],Ripartizione_geografica[Regione],Ripartizione_geografica[Codice Regione])</f>
        <v>1</v>
      </c>
      <c r="K514">
        <f>_xlfn.XLOOKUP(Comuni[[#This Row],[Regione]],Table_0[Regione],Table_0[Totale])</f>
        <v>1792955</v>
      </c>
      <c r="L514">
        <f>_xlfn.XLOOKUP(Comuni[[#This Row],[Regione]],Table_0[Regione],Table_0[Guariti])</f>
        <v>1725727</v>
      </c>
      <c r="M514">
        <f>_xlfn.XLOOKUP(Comuni[[#This Row],[Regione]],Table_0[Regione],Table_0[Deceduti])</f>
        <v>13899</v>
      </c>
      <c r="N514" s="1">
        <f>(Comuni[[#This Row],[Popolazione2011]]/Comuni[[#This Row],[Ammalati TOT]])*100</f>
        <v>1.6007094433491079E-2</v>
      </c>
      <c r="O514">
        <f>_xlfn.XLOOKUP(Comuni[[#This Row],[Regione]],Table_0[Regione],Table_0[TOT AREA])</f>
        <v>6838505</v>
      </c>
      <c r="P514" s="1">
        <f>(Comuni[[#This Row],[Popolazione2011]]/Comuni[[#This Row],[Ammalati AREA]])*100</f>
        <v>4.1968237209741013E-3</v>
      </c>
    </row>
    <row r="515" spans="1:16" x14ac:dyDescent="0.3">
      <c r="A515" t="s">
        <v>521</v>
      </c>
      <c r="B515" t="s">
        <v>8021</v>
      </c>
      <c r="C515" t="s">
        <v>489</v>
      </c>
      <c r="D515">
        <v>1109</v>
      </c>
      <c r="E515" s="1">
        <f>(Comuni[[#This Row],[Popolazione2011]]/SUM(D:D))*100</f>
        <v>1.8662821777591198E-3</v>
      </c>
      <c r="F515">
        <f t="shared" si="8"/>
        <v>4363916</v>
      </c>
      <c r="G515" s="1">
        <f>(Comuni[[#This Row],[Popolazione2011]]/Comuni[[#This Row],[TOT POP REGIONE ]])*100</f>
        <v>2.5412954786480767E-2</v>
      </c>
      <c r="H515" t="str">
        <f>IF(Comuni[[#This Row],[Popolazione2011]]&gt;300000,"MAGGIORE","")</f>
        <v/>
      </c>
      <c r="I515" t="str">
        <f>_xlfn.XLOOKUP(Comuni[[#This Row],[Regione]],Ripartizione_geografica[Regione],Ripartizione_geografica[Ripartizione geografica])</f>
        <v>Nord-ovest</v>
      </c>
      <c r="J515">
        <f>_xlfn.XLOOKUP(Comuni[[#This Row],[Regione]],Ripartizione_geografica[Regione],Ripartizione_geografica[Codice Regione])</f>
        <v>1</v>
      </c>
      <c r="K515">
        <f>_xlfn.XLOOKUP(Comuni[[#This Row],[Regione]],Table_0[Regione],Table_0[Totale])</f>
        <v>1792955</v>
      </c>
      <c r="L515">
        <f>_xlfn.XLOOKUP(Comuni[[#This Row],[Regione]],Table_0[Regione],Table_0[Guariti])</f>
        <v>1725727</v>
      </c>
      <c r="M515">
        <f>_xlfn.XLOOKUP(Comuni[[#This Row],[Regione]],Table_0[Regione],Table_0[Deceduti])</f>
        <v>13899</v>
      </c>
      <c r="N515" s="1">
        <f>(Comuni[[#This Row],[Popolazione2011]]/Comuni[[#This Row],[Ammalati TOT]])*100</f>
        <v>6.1853197654151947E-2</v>
      </c>
      <c r="O515">
        <f>_xlfn.XLOOKUP(Comuni[[#This Row],[Regione]],Table_0[Regione],Table_0[TOT AREA])</f>
        <v>6838505</v>
      </c>
      <c r="P515" s="1">
        <f>(Comuni[[#This Row],[Popolazione2011]]/Comuni[[#This Row],[Ammalati AREA]])*100</f>
        <v>1.6216994796377279E-2</v>
      </c>
    </row>
    <row r="516" spans="1:16" x14ac:dyDescent="0.3">
      <c r="A516" t="s">
        <v>522</v>
      </c>
      <c r="B516" t="s">
        <v>8021</v>
      </c>
      <c r="C516" t="s">
        <v>489</v>
      </c>
      <c r="D516">
        <v>10113</v>
      </c>
      <c r="E516" s="1">
        <f>(Comuni[[#This Row],[Popolazione2011]]/SUM(D:D))*100</f>
        <v>1.7018675981675363E-2</v>
      </c>
      <c r="F516">
        <f t="shared" si="8"/>
        <v>4363916</v>
      </c>
      <c r="G516" s="1">
        <f>(Comuni[[#This Row],[Popolazione2011]]/Comuni[[#This Row],[TOT POP REGIONE ]])*100</f>
        <v>0.23174139923866546</v>
      </c>
      <c r="H516" t="str">
        <f>IF(Comuni[[#This Row],[Popolazione2011]]&gt;300000,"MAGGIORE","")</f>
        <v/>
      </c>
      <c r="I516" t="str">
        <f>_xlfn.XLOOKUP(Comuni[[#This Row],[Regione]],Ripartizione_geografica[Regione],Ripartizione_geografica[Ripartizione geografica])</f>
        <v>Nord-ovest</v>
      </c>
      <c r="J516">
        <f>_xlfn.XLOOKUP(Comuni[[#This Row],[Regione]],Ripartizione_geografica[Regione],Ripartizione_geografica[Codice Regione])</f>
        <v>1</v>
      </c>
      <c r="K516">
        <f>_xlfn.XLOOKUP(Comuni[[#This Row],[Regione]],Table_0[Regione],Table_0[Totale])</f>
        <v>1792955</v>
      </c>
      <c r="L516">
        <f>_xlfn.XLOOKUP(Comuni[[#This Row],[Regione]],Table_0[Regione],Table_0[Guariti])</f>
        <v>1725727</v>
      </c>
      <c r="M516">
        <f>_xlfn.XLOOKUP(Comuni[[#This Row],[Regione]],Table_0[Regione],Table_0[Deceduti])</f>
        <v>13899</v>
      </c>
      <c r="N516" s="1">
        <f>(Comuni[[#This Row],[Popolazione2011]]/Comuni[[#This Row],[Ammalati TOT]])*100</f>
        <v>0.56404092684980944</v>
      </c>
      <c r="O516">
        <f>_xlfn.XLOOKUP(Comuni[[#This Row],[Regione]],Table_0[Regione],Table_0[TOT AREA])</f>
        <v>6838505</v>
      </c>
      <c r="P516" s="1">
        <f>(Comuni[[#This Row],[Popolazione2011]]/Comuni[[#This Row],[Ammalati AREA]])*100</f>
        <v>0.14788319961746024</v>
      </c>
    </row>
    <row r="517" spans="1:16" x14ac:dyDescent="0.3">
      <c r="A517" t="s">
        <v>523</v>
      </c>
      <c r="B517" t="s">
        <v>8021</v>
      </c>
      <c r="C517" t="s">
        <v>489</v>
      </c>
      <c r="D517">
        <v>655</v>
      </c>
      <c r="E517" s="1">
        <f>(Comuni[[#This Row],[Popolazione2011]]/SUM(D:D))*100</f>
        <v>1.1022676523284251E-3</v>
      </c>
      <c r="F517">
        <f t="shared" si="8"/>
        <v>4363916</v>
      </c>
      <c r="G517" s="1">
        <f>(Comuni[[#This Row],[Popolazione2011]]/Comuni[[#This Row],[TOT POP REGIONE ]])*100</f>
        <v>1.5009454810770878E-2</v>
      </c>
      <c r="H517" t="str">
        <f>IF(Comuni[[#This Row],[Popolazione2011]]&gt;300000,"MAGGIORE","")</f>
        <v/>
      </c>
      <c r="I517" t="str">
        <f>_xlfn.XLOOKUP(Comuni[[#This Row],[Regione]],Ripartizione_geografica[Regione],Ripartizione_geografica[Ripartizione geografica])</f>
        <v>Nord-ovest</v>
      </c>
      <c r="J517">
        <f>_xlfn.XLOOKUP(Comuni[[#This Row],[Regione]],Ripartizione_geografica[Regione],Ripartizione_geografica[Codice Regione])</f>
        <v>1</v>
      </c>
      <c r="K517">
        <f>_xlfn.XLOOKUP(Comuni[[#This Row],[Regione]],Table_0[Regione],Table_0[Totale])</f>
        <v>1792955</v>
      </c>
      <c r="L517">
        <f>_xlfn.XLOOKUP(Comuni[[#This Row],[Regione]],Table_0[Regione],Table_0[Guariti])</f>
        <v>1725727</v>
      </c>
      <c r="M517">
        <f>_xlfn.XLOOKUP(Comuni[[#This Row],[Regione]],Table_0[Regione],Table_0[Deceduti])</f>
        <v>13899</v>
      </c>
      <c r="N517" s="1">
        <f>(Comuni[[#This Row],[Popolazione2011]]/Comuni[[#This Row],[Ammalati TOT]])*100</f>
        <v>3.6531870571207867E-2</v>
      </c>
      <c r="O517">
        <f>_xlfn.XLOOKUP(Comuni[[#This Row],[Regione]],Table_0[Regione],Table_0[TOT AREA])</f>
        <v>6838505</v>
      </c>
      <c r="P517" s="1">
        <f>(Comuni[[#This Row],[Popolazione2011]]/Comuni[[#This Row],[Ammalati AREA]])*100</f>
        <v>9.5781168544879329E-3</v>
      </c>
    </row>
    <row r="518" spans="1:16" x14ac:dyDescent="0.3">
      <c r="A518" t="s">
        <v>524</v>
      </c>
      <c r="B518" t="s">
        <v>8021</v>
      </c>
      <c r="C518" t="s">
        <v>489</v>
      </c>
      <c r="D518">
        <v>5636</v>
      </c>
      <c r="E518" s="1">
        <f>(Comuni[[#This Row],[Popolazione2011]]/SUM(D:D))*100</f>
        <v>9.4845503641572577E-3</v>
      </c>
      <c r="F518">
        <f t="shared" si="8"/>
        <v>4363916</v>
      </c>
      <c r="G518" s="1">
        <f>(Comuni[[#This Row],[Popolazione2011]]/Comuni[[#This Row],[TOT POP REGIONE ]])*100</f>
        <v>0.12915005696718271</v>
      </c>
      <c r="H518" t="str">
        <f>IF(Comuni[[#This Row],[Popolazione2011]]&gt;300000,"MAGGIORE","")</f>
        <v/>
      </c>
      <c r="I518" t="str">
        <f>_xlfn.XLOOKUP(Comuni[[#This Row],[Regione]],Ripartizione_geografica[Regione],Ripartizione_geografica[Ripartizione geografica])</f>
        <v>Nord-ovest</v>
      </c>
      <c r="J518">
        <f>_xlfn.XLOOKUP(Comuni[[#This Row],[Regione]],Ripartizione_geografica[Regione],Ripartizione_geografica[Codice Regione])</f>
        <v>1</v>
      </c>
      <c r="K518">
        <f>_xlfn.XLOOKUP(Comuni[[#This Row],[Regione]],Table_0[Regione],Table_0[Totale])</f>
        <v>1792955</v>
      </c>
      <c r="L518">
        <f>_xlfn.XLOOKUP(Comuni[[#This Row],[Regione]],Table_0[Regione],Table_0[Guariti])</f>
        <v>1725727</v>
      </c>
      <c r="M518">
        <f>_xlfn.XLOOKUP(Comuni[[#This Row],[Regione]],Table_0[Regione],Table_0[Deceduti])</f>
        <v>13899</v>
      </c>
      <c r="N518" s="1">
        <f>(Comuni[[#This Row],[Popolazione2011]]/Comuni[[#This Row],[Ammalati TOT]])*100</f>
        <v>0.3143414084569886</v>
      </c>
      <c r="O518">
        <f>_xlfn.XLOOKUP(Comuni[[#This Row],[Regione]],Table_0[Regione],Table_0[TOT AREA])</f>
        <v>6838505</v>
      </c>
      <c r="P518" s="1">
        <f>(Comuni[[#This Row],[Popolazione2011]]/Comuni[[#This Row],[Ammalati AREA]])*100</f>
        <v>8.2415674186097687E-2</v>
      </c>
    </row>
    <row r="519" spans="1:16" x14ac:dyDescent="0.3">
      <c r="A519" t="s">
        <v>525</v>
      </c>
      <c r="B519" t="s">
        <v>8021</v>
      </c>
      <c r="C519" t="s">
        <v>489</v>
      </c>
      <c r="D519">
        <v>82</v>
      </c>
      <c r="E519" s="1">
        <f>(Comuni[[#This Row],[Popolazione2011]]/SUM(D:D))*100</f>
        <v>1.3799381296325324E-4</v>
      </c>
      <c r="F519">
        <f t="shared" si="8"/>
        <v>4363916</v>
      </c>
      <c r="G519" s="1">
        <f>(Comuni[[#This Row],[Popolazione2011]]/Comuni[[#This Row],[TOT POP REGIONE ]])*100</f>
        <v>1.8790462511194075E-3</v>
      </c>
      <c r="H519" t="str">
        <f>IF(Comuni[[#This Row],[Popolazione2011]]&gt;300000,"MAGGIORE","")</f>
        <v/>
      </c>
      <c r="I519" t="str">
        <f>_xlfn.XLOOKUP(Comuni[[#This Row],[Regione]],Ripartizione_geografica[Regione],Ripartizione_geografica[Ripartizione geografica])</f>
        <v>Nord-ovest</v>
      </c>
      <c r="J519">
        <f>_xlfn.XLOOKUP(Comuni[[#This Row],[Regione]],Ripartizione_geografica[Regione],Ripartizione_geografica[Codice Regione])</f>
        <v>1</v>
      </c>
      <c r="K519">
        <f>_xlfn.XLOOKUP(Comuni[[#This Row],[Regione]],Table_0[Regione],Table_0[Totale])</f>
        <v>1792955</v>
      </c>
      <c r="L519">
        <f>_xlfn.XLOOKUP(Comuni[[#This Row],[Regione]],Table_0[Regione],Table_0[Guariti])</f>
        <v>1725727</v>
      </c>
      <c r="M519">
        <f>_xlfn.XLOOKUP(Comuni[[#This Row],[Regione]],Table_0[Regione],Table_0[Deceduti])</f>
        <v>13899</v>
      </c>
      <c r="N519" s="1">
        <f>(Comuni[[#This Row],[Popolazione2011]]/Comuni[[#This Row],[Ammalati TOT]])*100</f>
        <v>4.573455552426023E-3</v>
      </c>
      <c r="O519">
        <f>_xlfn.XLOOKUP(Comuni[[#This Row],[Regione]],Table_0[Regione],Table_0[TOT AREA])</f>
        <v>6838505</v>
      </c>
      <c r="P519" s="1">
        <f>(Comuni[[#This Row],[Popolazione2011]]/Comuni[[#This Row],[Ammalati AREA]])*100</f>
        <v>1.1990924917068861E-3</v>
      </c>
    </row>
    <row r="520" spans="1:16" x14ac:dyDescent="0.3">
      <c r="A520" t="s">
        <v>526</v>
      </c>
      <c r="B520" t="s">
        <v>8021</v>
      </c>
      <c r="C520" t="s">
        <v>489</v>
      </c>
      <c r="D520">
        <v>120</v>
      </c>
      <c r="E520" s="1">
        <f>(Comuni[[#This Row],[Popolazione2011]]/SUM(D:D))*100</f>
        <v>2.019421653120779E-4</v>
      </c>
      <c r="F520">
        <f t="shared" si="8"/>
        <v>4363916</v>
      </c>
      <c r="G520" s="1">
        <f>(Comuni[[#This Row],[Popolazione2011]]/Comuni[[#This Row],[TOT POP REGIONE ]])*100</f>
        <v>2.7498237821259618E-3</v>
      </c>
      <c r="H520" t="str">
        <f>IF(Comuni[[#This Row],[Popolazione2011]]&gt;300000,"MAGGIORE","")</f>
        <v/>
      </c>
      <c r="I520" t="str">
        <f>_xlfn.XLOOKUP(Comuni[[#This Row],[Regione]],Ripartizione_geografica[Regione],Ripartizione_geografica[Ripartizione geografica])</f>
        <v>Nord-ovest</v>
      </c>
      <c r="J520">
        <f>_xlfn.XLOOKUP(Comuni[[#This Row],[Regione]],Ripartizione_geografica[Regione],Ripartizione_geografica[Codice Regione])</f>
        <v>1</v>
      </c>
      <c r="K520">
        <f>_xlfn.XLOOKUP(Comuni[[#This Row],[Regione]],Table_0[Regione],Table_0[Totale])</f>
        <v>1792955</v>
      </c>
      <c r="L520">
        <f>_xlfn.XLOOKUP(Comuni[[#This Row],[Regione]],Table_0[Regione],Table_0[Guariti])</f>
        <v>1725727</v>
      </c>
      <c r="M520">
        <f>_xlfn.XLOOKUP(Comuni[[#This Row],[Regione]],Table_0[Regione],Table_0[Deceduti])</f>
        <v>13899</v>
      </c>
      <c r="N520" s="1">
        <f>(Comuni[[#This Row],[Popolazione2011]]/Comuni[[#This Row],[Ammalati TOT]])*100</f>
        <v>6.6928617840380823E-3</v>
      </c>
      <c r="O520">
        <f>_xlfn.XLOOKUP(Comuni[[#This Row],[Regione]],Table_0[Regione],Table_0[TOT AREA])</f>
        <v>6838505</v>
      </c>
      <c r="P520" s="1">
        <f>(Comuni[[#This Row],[Popolazione2011]]/Comuni[[#This Row],[Ammalati AREA]])*100</f>
        <v>1.754769500058858E-3</v>
      </c>
    </row>
    <row r="521" spans="1:16" x14ac:dyDescent="0.3">
      <c r="A521" t="s">
        <v>527</v>
      </c>
      <c r="B521" t="s">
        <v>8021</v>
      </c>
      <c r="C521" t="s">
        <v>489</v>
      </c>
      <c r="D521">
        <v>6755</v>
      </c>
      <c r="E521" s="1">
        <f>(Comuni[[#This Row],[Popolazione2011]]/SUM(D:D))*100</f>
        <v>1.1367661055692384E-2</v>
      </c>
      <c r="F521">
        <f t="shared" si="8"/>
        <v>4363916</v>
      </c>
      <c r="G521" s="1">
        <f>(Comuni[[#This Row],[Popolazione2011]]/Comuni[[#This Row],[TOT POP REGIONE ]])*100</f>
        <v>0.15479216373550728</v>
      </c>
      <c r="H521" t="str">
        <f>IF(Comuni[[#This Row],[Popolazione2011]]&gt;300000,"MAGGIORE","")</f>
        <v/>
      </c>
      <c r="I521" t="str">
        <f>_xlfn.XLOOKUP(Comuni[[#This Row],[Regione]],Ripartizione_geografica[Regione],Ripartizione_geografica[Ripartizione geografica])</f>
        <v>Nord-ovest</v>
      </c>
      <c r="J521">
        <f>_xlfn.XLOOKUP(Comuni[[#This Row],[Regione]],Ripartizione_geografica[Regione],Ripartizione_geografica[Codice Regione])</f>
        <v>1</v>
      </c>
      <c r="K521">
        <f>_xlfn.XLOOKUP(Comuni[[#This Row],[Regione]],Table_0[Regione],Table_0[Totale])</f>
        <v>1792955</v>
      </c>
      <c r="L521">
        <f>_xlfn.XLOOKUP(Comuni[[#This Row],[Regione]],Table_0[Regione],Table_0[Guariti])</f>
        <v>1725727</v>
      </c>
      <c r="M521">
        <f>_xlfn.XLOOKUP(Comuni[[#This Row],[Regione]],Table_0[Regione],Table_0[Deceduti])</f>
        <v>13899</v>
      </c>
      <c r="N521" s="1">
        <f>(Comuni[[#This Row],[Popolazione2011]]/Comuni[[#This Row],[Ammalati TOT]])*100</f>
        <v>0.37675234459314372</v>
      </c>
      <c r="O521">
        <f>_xlfn.XLOOKUP(Comuni[[#This Row],[Regione]],Table_0[Regione],Table_0[TOT AREA])</f>
        <v>6838505</v>
      </c>
      <c r="P521" s="1">
        <f>(Comuni[[#This Row],[Popolazione2011]]/Comuni[[#This Row],[Ammalati AREA]])*100</f>
        <v>9.8778899774146542E-2</v>
      </c>
    </row>
    <row r="522" spans="1:16" x14ac:dyDescent="0.3">
      <c r="A522" t="s">
        <v>528</v>
      </c>
      <c r="B522" t="s">
        <v>8021</v>
      </c>
      <c r="C522" t="s">
        <v>489</v>
      </c>
      <c r="D522">
        <v>3032</v>
      </c>
      <c r="E522" s="1">
        <f>(Comuni[[#This Row],[Popolazione2011]]/SUM(D:D))*100</f>
        <v>5.102405376885168E-3</v>
      </c>
      <c r="F522">
        <f t="shared" si="8"/>
        <v>4363916</v>
      </c>
      <c r="G522" s="1">
        <f>(Comuni[[#This Row],[Popolazione2011]]/Comuni[[#This Row],[TOT POP REGIONE ]])*100</f>
        <v>6.9478880895049305E-2</v>
      </c>
      <c r="H522" t="str">
        <f>IF(Comuni[[#This Row],[Popolazione2011]]&gt;300000,"MAGGIORE","")</f>
        <v/>
      </c>
      <c r="I522" t="str">
        <f>_xlfn.XLOOKUP(Comuni[[#This Row],[Regione]],Ripartizione_geografica[Regione],Ripartizione_geografica[Ripartizione geografica])</f>
        <v>Nord-ovest</v>
      </c>
      <c r="J522">
        <f>_xlfn.XLOOKUP(Comuni[[#This Row],[Regione]],Ripartizione_geografica[Regione],Ripartizione_geografica[Codice Regione])</f>
        <v>1</v>
      </c>
      <c r="K522">
        <f>_xlfn.XLOOKUP(Comuni[[#This Row],[Regione]],Table_0[Regione],Table_0[Totale])</f>
        <v>1792955</v>
      </c>
      <c r="L522">
        <f>_xlfn.XLOOKUP(Comuni[[#This Row],[Regione]],Table_0[Regione],Table_0[Guariti])</f>
        <v>1725727</v>
      </c>
      <c r="M522">
        <f>_xlfn.XLOOKUP(Comuni[[#This Row],[Regione]],Table_0[Regione],Table_0[Deceduti])</f>
        <v>13899</v>
      </c>
      <c r="N522" s="1">
        <f>(Comuni[[#This Row],[Popolazione2011]]/Comuni[[#This Row],[Ammalati TOT]])*100</f>
        <v>0.16910630774336222</v>
      </c>
      <c r="O522">
        <f>_xlfn.XLOOKUP(Comuni[[#This Row],[Regione]],Table_0[Regione],Table_0[TOT AREA])</f>
        <v>6838505</v>
      </c>
      <c r="P522" s="1">
        <f>(Comuni[[#This Row],[Popolazione2011]]/Comuni[[#This Row],[Ammalati AREA]])*100</f>
        <v>4.4337176034820479E-2</v>
      </c>
    </row>
    <row r="523" spans="1:16" x14ac:dyDescent="0.3">
      <c r="A523" t="s">
        <v>529</v>
      </c>
      <c r="B523" t="s">
        <v>8021</v>
      </c>
      <c r="C523" t="s">
        <v>489</v>
      </c>
      <c r="D523">
        <v>1134</v>
      </c>
      <c r="E523" s="1">
        <f>(Comuni[[#This Row],[Popolazione2011]]/SUM(D:D))*100</f>
        <v>1.9083534621991362E-3</v>
      </c>
      <c r="F523">
        <f t="shared" si="8"/>
        <v>4363916</v>
      </c>
      <c r="G523" s="1">
        <f>(Comuni[[#This Row],[Popolazione2011]]/Comuni[[#This Row],[TOT POP REGIONE ]])*100</f>
        <v>2.5985834741090341E-2</v>
      </c>
      <c r="H523" t="str">
        <f>IF(Comuni[[#This Row],[Popolazione2011]]&gt;300000,"MAGGIORE","")</f>
        <v/>
      </c>
      <c r="I523" t="str">
        <f>_xlfn.XLOOKUP(Comuni[[#This Row],[Regione]],Ripartizione_geografica[Regione],Ripartizione_geografica[Ripartizione geografica])</f>
        <v>Nord-ovest</v>
      </c>
      <c r="J523">
        <f>_xlfn.XLOOKUP(Comuni[[#This Row],[Regione]],Ripartizione_geografica[Regione],Ripartizione_geografica[Codice Regione])</f>
        <v>1</v>
      </c>
      <c r="K523">
        <f>_xlfn.XLOOKUP(Comuni[[#This Row],[Regione]],Table_0[Regione],Table_0[Totale])</f>
        <v>1792955</v>
      </c>
      <c r="L523">
        <f>_xlfn.XLOOKUP(Comuni[[#This Row],[Regione]],Table_0[Regione],Table_0[Guariti])</f>
        <v>1725727</v>
      </c>
      <c r="M523">
        <f>_xlfn.XLOOKUP(Comuni[[#This Row],[Regione]],Table_0[Regione],Table_0[Deceduti])</f>
        <v>13899</v>
      </c>
      <c r="N523" s="1">
        <f>(Comuni[[#This Row],[Popolazione2011]]/Comuni[[#This Row],[Ammalati TOT]])*100</f>
        <v>6.3247543859159872E-2</v>
      </c>
      <c r="O523">
        <f>_xlfn.XLOOKUP(Comuni[[#This Row],[Regione]],Table_0[Regione],Table_0[TOT AREA])</f>
        <v>6838505</v>
      </c>
      <c r="P523" s="1">
        <f>(Comuni[[#This Row],[Popolazione2011]]/Comuni[[#This Row],[Ammalati AREA]])*100</f>
        <v>1.6582571775556207E-2</v>
      </c>
    </row>
    <row r="524" spans="1:16" x14ac:dyDescent="0.3">
      <c r="A524" t="s">
        <v>530</v>
      </c>
      <c r="B524" t="s">
        <v>8021</v>
      </c>
      <c r="C524" t="s">
        <v>489</v>
      </c>
      <c r="D524">
        <v>4428</v>
      </c>
      <c r="E524" s="1">
        <f>(Comuni[[#This Row],[Popolazione2011]]/SUM(D:D))*100</f>
        <v>7.4516659000156745E-3</v>
      </c>
      <c r="F524">
        <f t="shared" si="8"/>
        <v>4363916</v>
      </c>
      <c r="G524" s="1">
        <f>(Comuni[[#This Row],[Popolazione2011]]/Comuni[[#This Row],[TOT POP REGIONE ]])*100</f>
        <v>0.10146849756044801</v>
      </c>
      <c r="H524" t="str">
        <f>IF(Comuni[[#This Row],[Popolazione2011]]&gt;300000,"MAGGIORE","")</f>
        <v/>
      </c>
      <c r="I524" t="str">
        <f>_xlfn.XLOOKUP(Comuni[[#This Row],[Regione]],Ripartizione_geografica[Regione],Ripartizione_geografica[Ripartizione geografica])</f>
        <v>Nord-ovest</v>
      </c>
      <c r="J524">
        <f>_xlfn.XLOOKUP(Comuni[[#This Row],[Regione]],Ripartizione_geografica[Regione],Ripartizione_geografica[Codice Regione])</f>
        <v>1</v>
      </c>
      <c r="K524">
        <f>_xlfn.XLOOKUP(Comuni[[#This Row],[Regione]],Table_0[Regione],Table_0[Totale])</f>
        <v>1792955</v>
      </c>
      <c r="L524">
        <f>_xlfn.XLOOKUP(Comuni[[#This Row],[Regione]],Table_0[Regione],Table_0[Guariti])</f>
        <v>1725727</v>
      </c>
      <c r="M524">
        <f>_xlfn.XLOOKUP(Comuni[[#This Row],[Regione]],Table_0[Regione],Table_0[Deceduti])</f>
        <v>13899</v>
      </c>
      <c r="N524" s="1">
        <f>(Comuni[[#This Row],[Popolazione2011]]/Comuni[[#This Row],[Ammalati TOT]])*100</f>
        <v>0.24696659983100525</v>
      </c>
      <c r="O524">
        <f>_xlfn.XLOOKUP(Comuni[[#This Row],[Regione]],Table_0[Regione],Table_0[TOT AREA])</f>
        <v>6838505</v>
      </c>
      <c r="P524" s="1">
        <f>(Comuni[[#This Row],[Popolazione2011]]/Comuni[[#This Row],[Ammalati AREA]])*100</f>
        <v>6.4750994552171856E-2</v>
      </c>
    </row>
    <row r="525" spans="1:16" x14ac:dyDescent="0.3">
      <c r="A525" t="s">
        <v>531</v>
      </c>
      <c r="B525" t="s">
        <v>8021</v>
      </c>
      <c r="C525" t="s">
        <v>489</v>
      </c>
      <c r="D525">
        <v>178</v>
      </c>
      <c r="E525" s="1">
        <f>(Comuni[[#This Row],[Popolazione2011]]/SUM(D:D))*100</f>
        <v>2.9954754521291556E-4</v>
      </c>
      <c r="F525">
        <f t="shared" si="8"/>
        <v>4363916</v>
      </c>
      <c r="G525" s="1">
        <f>(Comuni[[#This Row],[Popolazione2011]]/Comuni[[#This Row],[TOT POP REGIONE ]])*100</f>
        <v>4.0789052768201777E-3</v>
      </c>
      <c r="H525" t="str">
        <f>IF(Comuni[[#This Row],[Popolazione2011]]&gt;300000,"MAGGIORE","")</f>
        <v/>
      </c>
      <c r="I525" t="str">
        <f>_xlfn.XLOOKUP(Comuni[[#This Row],[Regione]],Ripartizione_geografica[Regione],Ripartizione_geografica[Ripartizione geografica])</f>
        <v>Nord-ovest</v>
      </c>
      <c r="J525">
        <f>_xlfn.XLOOKUP(Comuni[[#This Row],[Regione]],Ripartizione_geografica[Regione],Ripartizione_geografica[Codice Regione])</f>
        <v>1</v>
      </c>
      <c r="K525">
        <f>_xlfn.XLOOKUP(Comuni[[#This Row],[Regione]],Table_0[Regione],Table_0[Totale])</f>
        <v>1792955</v>
      </c>
      <c r="L525">
        <f>_xlfn.XLOOKUP(Comuni[[#This Row],[Regione]],Table_0[Regione],Table_0[Guariti])</f>
        <v>1725727</v>
      </c>
      <c r="M525">
        <f>_xlfn.XLOOKUP(Comuni[[#This Row],[Regione]],Table_0[Regione],Table_0[Deceduti])</f>
        <v>13899</v>
      </c>
      <c r="N525" s="1">
        <f>(Comuni[[#This Row],[Popolazione2011]]/Comuni[[#This Row],[Ammalati TOT]])*100</f>
        <v>9.9277449796564901E-3</v>
      </c>
      <c r="O525">
        <f>_xlfn.XLOOKUP(Comuni[[#This Row],[Regione]],Table_0[Regione],Table_0[TOT AREA])</f>
        <v>6838505</v>
      </c>
      <c r="P525" s="1">
        <f>(Comuni[[#This Row],[Popolazione2011]]/Comuni[[#This Row],[Ammalati AREA]])*100</f>
        <v>2.6029080917539726E-3</v>
      </c>
    </row>
    <row r="526" spans="1:16" x14ac:dyDescent="0.3">
      <c r="A526" t="s">
        <v>532</v>
      </c>
      <c r="B526" t="s">
        <v>8021</v>
      </c>
      <c r="C526" t="s">
        <v>489</v>
      </c>
      <c r="D526">
        <v>1448</v>
      </c>
      <c r="E526" s="1">
        <f>(Comuni[[#This Row],[Popolazione2011]]/SUM(D:D))*100</f>
        <v>2.4367687947657399E-3</v>
      </c>
      <c r="F526">
        <f t="shared" si="8"/>
        <v>4363916</v>
      </c>
      <c r="G526" s="1">
        <f>(Comuni[[#This Row],[Popolazione2011]]/Comuni[[#This Row],[TOT POP REGIONE ]])*100</f>
        <v>3.3181206970986608E-2</v>
      </c>
      <c r="H526" t="str">
        <f>IF(Comuni[[#This Row],[Popolazione2011]]&gt;300000,"MAGGIORE","")</f>
        <v/>
      </c>
      <c r="I526" t="str">
        <f>_xlfn.XLOOKUP(Comuni[[#This Row],[Regione]],Ripartizione_geografica[Regione],Ripartizione_geografica[Ripartizione geografica])</f>
        <v>Nord-ovest</v>
      </c>
      <c r="J526">
        <f>_xlfn.XLOOKUP(Comuni[[#This Row],[Regione]],Ripartizione_geografica[Regione],Ripartizione_geografica[Codice Regione])</f>
        <v>1</v>
      </c>
      <c r="K526">
        <f>_xlfn.XLOOKUP(Comuni[[#This Row],[Regione]],Table_0[Regione],Table_0[Totale])</f>
        <v>1792955</v>
      </c>
      <c r="L526">
        <f>_xlfn.XLOOKUP(Comuni[[#This Row],[Regione]],Table_0[Regione],Table_0[Guariti])</f>
        <v>1725727</v>
      </c>
      <c r="M526">
        <f>_xlfn.XLOOKUP(Comuni[[#This Row],[Regione]],Table_0[Regione],Table_0[Deceduti])</f>
        <v>13899</v>
      </c>
      <c r="N526" s="1">
        <f>(Comuni[[#This Row],[Popolazione2011]]/Comuni[[#This Row],[Ammalati TOT]])*100</f>
        <v>8.0760532194059528E-2</v>
      </c>
      <c r="O526">
        <f>_xlfn.XLOOKUP(Comuni[[#This Row],[Regione]],Table_0[Regione],Table_0[TOT AREA])</f>
        <v>6838505</v>
      </c>
      <c r="P526" s="1">
        <f>(Comuni[[#This Row],[Popolazione2011]]/Comuni[[#This Row],[Ammalati AREA]])*100</f>
        <v>2.1174218634043552E-2</v>
      </c>
    </row>
    <row r="527" spans="1:16" x14ac:dyDescent="0.3">
      <c r="A527" t="s">
        <v>533</v>
      </c>
      <c r="B527" t="s">
        <v>8021</v>
      </c>
      <c r="C527" t="s">
        <v>489</v>
      </c>
      <c r="D527">
        <v>2113</v>
      </c>
      <c r="E527" s="1">
        <f>(Comuni[[#This Row],[Popolazione2011]]/SUM(D:D))*100</f>
        <v>3.5558649608701718E-3</v>
      </c>
      <c r="F527">
        <f t="shared" si="8"/>
        <v>4363916</v>
      </c>
      <c r="G527" s="1">
        <f>(Comuni[[#This Row],[Popolazione2011]]/Comuni[[#This Row],[TOT POP REGIONE ]])*100</f>
        <v>4.841981376360132E-2</v>
      </c>
      <c r="H527" t="str">
        <f>IF(Comuni[[#This Row],[Popolazione2011]]&gt;300000,"MAGGIORE","")</f>
        <v/>
      </c>
      <c r="I527" t="str">
        <f>_xlfn.XLOOKUP(Comuni[[#This Row],[Regione]],Ripartizione_geografica[Regione],Ripartizione_geografica[Ripartizione geografica])</f>
        <v>Nord-ovest</v>
      </c>
      <c r="J527">
        <f>_xlfn.XLOOKUP(Comuni[[#This Row],[Regione]],Ripartizione_geografica[Regione],Ripartizione_geografica[Codice Regione])</f>
        <v>1</v>
      </c>
      <c r="K527">
        <f>_xlfn.XLOOKUP(Comuni[[#This Row],[Regione]],Table_0[Regione],Table_0[Totale])</f>
        <v>1792955</v>
      </c>
      <c r="L527">
        <f>_xlfn.XLOOKUP(Comuni[[#This Row],[Regione]],Table_0[Regione],Table_0[Guariti])</f>
        <v>1725727</v>
      </c>
      <c r="M527">
        <f>_xlfn.XLOOKUP(Comuni[[#This Row],[Regione]],Table_0[Regione],Table_0[Deceduti])</f>
        <v>13899</v>
      </c>
      <c r="N527" s="1">
        <f>(Comuni[[#This Row],[Popolazione2011]]/Comuni[[#This Row],[Ammalati TOT]])*100</f>
        <v>0.11785014124727057</v>
      </c>
      <c r="O527">
        <f>_xlfn.XLOOKUP(Comuni[[#This Row],[Regione]],Table_0[Regione],Table_0[TOT AREA])</f>
        <v>6838505</v>
      </c>
      <c r="P527" s="1">
        <f>(Comuni[[#This Row],[Popolazione2011]]/Comuni[[#This Row],[Ammalati AREA]])*100</f>
        <v>3.0898566280203054E-2</v>
      </c>
    </row>
    <row r="528" spans="1:16" x14ac:dyDescent="0.3">
      <c r="A528" t="s">
        <v>534</v>
      </c>
      <c r="B528" t="s">
        <v>8021</v>
      </c>
      <c r="C528" t="s">
        <v>489</v>
      </c>
      <c r="D528">
        <v>179</v>
      </c>
      <c r="E528" s="1">
        <f>(Comuni[[#This Row],[Popolazione2011]]/SUM(D:D))*100</f>
        <v>3.0123039659051617E-4</v>
      </c>
      <c r="F528">
        <f t="shared" si="8"/>
        <v>4363916</v>
      </c>
      <c r="G528" s="1">
        <f>(Comuni[[#This Row],[Popolazione2011]]/Comuni[[#This Row],[TOT POP REGIONE ]])*100</f>
        <v>4.1018204750045599E-3</v>
      </c>
      <c r="H528" t="str">
        <f>IF(Comuni[[#This Row],[Popolazione2011]]&gt;300000,"MAGGIORE","")</f>
        <v/>
      </c>
      <c r="I528" t="str">
        <f>_xlfn.XLOOKUP(Comuni[[#This Row],[Regione]],Ripartizione_geografica[Regione],Ripartizione_geografica[Ripartizione geografica])</f>
        <v>Nord-ovest</v>
      </c>
      <c r="J528">
        <f>_xlfn.XLOOKUP(Comuni[[#This Row],[Regione]],Ripartizione_geografica[Regione],Ripartizione_geografica[Codice Regione])</f>
        <v>1</v>
      </c>
      <c r="K528">
        <f>_xlfn.XLOOKUP(Comuni[[#This Row],[Regione]],Table_0[Regione],Table_0[Totale])</f>
        <v>1792955</v>
      </c>
      <c r="L528">
        <f>_xlfn.XLOOKUP(Comuni[[#This Row],[Regione]],Table_0[Regione],Table_0[Guariti])</f>
        <v>1725727</v>
      </c>
      <c r="M528">
        <f>_xlfn.XLOOKUP(Comuni[[#This Row],[Regione]],Table_0[Regione],Table_0[Deceduti])</f>
        <v>13899</v>
      </c>
      <c r="N528" s="1">
        <f>(Comuni[[#This Row],[Popolazione2011]]/Comuni[[#This Row],[Ammalati TOT]])*100</f>
        <v>9.9835188278568059E-3</v>
      </c>
      <c r="O528">
        <f>_xlfn.XLOOKUP(Comuni[[#This Row],[Regione]],Table_0[Regione],Table_0[TOT AREA])</f>
        <v>6838505</v>
      </c>
      <c r="P528" s="1">
        <f>(Comuni[[#This Row],[Popolazione2011]]/Comuni[[#This Row],[Ammalati AREA]])*100</f>
        <v>2.6175311709211299E-3</v>
      </c>
    </row>
    <row r="529" spans="1:16" x14ac:dyDescent="0.3">
      <c r="A529" t="s">
        <v>535</v>
      </c>
      <c r="B529" t="s">
        <v>8021</v>
      </c>
      <c r="C529" t="s">
        <v>489</v>
      </c>
      <c r="D529">
        <v>1351</v>
      </c>
      <c r="E529" s="1">
        <f>(Comuni[[#This Row],[Popolazione2011]]/SUM(D:D))*100</f>
        <v>2.2735322111384769E-3</v>
      </c>
      <c r="F529">
        <f t="shared" si="8"/>
        <v>4363916</v>
      </c>
      <c r="G529" s="1">
        <f>(Comuni[[#This Row],[Popolazione2011]]/Comuni[[#This Row],[TOT POP REGIONE ]])*100</f>
        <v>3.0958432747101455E-2</v>
      </c>
      <c r="H529" t="str">
        <f>IF(Comuni[[#This Row],[Popolazione2011]]&gt;300000,"MAGGIORE","")</f>
        <v/>
      </c>
      <c r="I529" t="str">
        <f>_xlfn.XLOOKUP(Comuni[[#This Row],[Regione]],Ripartizione_geografica[Regione],Ripartizione_geografica[Ripartizione geografica])</f>
        <v>Nord-ovest</v>
      </c>
      <c r="J529">
        <f>_xlfn.XLOOKUP(Comuni[[#This Row],[Regione]],Ripartizione_geografica[Regione],Ripartizione_geografica[Codice Regione])</f>
        <v>1</v>
      </c>
      <c r="K529">
        <f>_xlfn.XLOOKUP(Comuni[[#This Row],[Regione]],Table_0[Regione],Table_0[Totale])</f>
        <v>1792955</v>
      </c>
      <c r="L529">
        <f>_xlfn.XLOOKUP(Comuni[[#This Row],[Regione]],Table_0[Regione],Table_0[Guariti])</f>
        <v>1725727</v>
      </c>
      <c r="M529">
        <f>_xlfn.XLOOKUP(Comuni[[#This Row],[Regione]],Table_0[Regione],Table_0[Deceduti])</f>
        <v>13899</v>
      </c>
      <c r="N529" s="1">
        <f>(Comuni[[#This Row],[Popolazione2011]]/Comuni[[#This Row],[Ammalati TOT]])*100</f>
        <v>7.5350468918628746E-2</v>
      </c>
      <c r="O529">
        <f>_xlfn.XLOOKUP(Comuni[[#This Row],[Regione]],Table_0[Regione],Table_0[TOT AREA])</f>
        <v>6838505</v>
      </c>
      <c r="P529" s="1">
        <f>(Comuni[[#This Row],[Popolazione2011]]/Comuni[[#This Row],[Ammalati AREA]])*100</f>
        <v>1.9755779954829307E-2</v>
      </c>
    </row>
    <row r="530" spans="1:16" x14ac:dyDescent="0.3">
      <c r="A530" t="s">
        <v>536</v>
      </c>
      <c r="B530" t="s">
        <v>8021</v>
      </c>
      <c r="C530" t="s">
        <v>489</v>
      </c>
      <c r="D530">
        <v>365</v>
      </c>
      <c r="E530" s="1">
        <f>(Comuni[[#This Row],[Popolazione2011]]/SUM(D:D))*100</f>
        <v>6.1424075282423692E-4</v>
      </c>
      <c r="F530">
        <f t="shared" si="8"/>
        <v>4363916</v>
      </c>
      <c r="G530" s="1">
        <f>(Comuni[[#This Row],[Popolazione2011]]/Comuni[[#This Row],[TOT POP REGIONE ]])*100</f>
        <v>8.3640473372998021E-3</v>
      </c>
      <c r="H530" t="str">
        <f>IF(Comuni[[#This Row],[Popolazione2011]]&gt;300000,"MAGGIORE","")</f>
        <v/>
      </c>
      <c r="I530" t="str">
        <f>_xlfn.XLOOKUP(Comuni[[#This Row],[Regione]],Ripartizione_geografica[Regione],Ripartizione_geografica[Ripartizione geografica])</f>
        <v>Nord-ovest</v>
      </c>
      <c r="J530">
        <f>_xlfn.XLOOKUP(Comuni[[#This Row],[Regione]],Ripartizione_geografica[Regione],Ripartizione_geografica[Codice Regione])</f>
        <v>1</v>
      </c>
      <c r="K530">
        <f>_xlfn.XLOOKUP(Comuni[[#This Row],[Regione]],Table_0[Regione],Table_0[Totale])</f>
        <v>1792955</v>
      </c>
      <c r="L530">
        <f>_xlfn.XLOOKUP(Comuni[[#This Row],[Regione]],Table_0[Regione],Table_0[Guariti])</f>
        <v>1725727</v>
      </c>
      <c r="M530">
        <f>_xlfn.XLOOKUP(Comuni[[#This Row],[Regione]],Table_0[Regione],Table_0[Deceduti])</f>
        <v>13899</v>
      </c>
      <c r="N530" s="1">
        <f>(Comuni[[#This Row],[Popolazione2011]]/Comuni[[#This Row],[Ammalati TOT]])*100</f>
        <v>2.0357454593115835E-2</v>
      </c>
      <c r="O530">
        <f>_xlfn.XLOOKUP(Comuni[[#This Row],[Regione]],Table_0[Regione],Table_0[TOT AREA])</f>
        <v>6838505</v>
      </c>
      <c r="P530" s="1">
        <f>(Comuni[[#This Row],[Popolazione2011]]/Comuni[[#This Row],[Ammalati AREA]])*100</f>
        <v>5.3374238960123598E-3</v>
      </c>
    </row>
    <row r="531" spans="1:16" x14ac:dyDescent="0.3">
      <c r="A531" t="s">
        <v>537</v>
      </c>
      <c r="B531" t="s">
        <v>8021</v>
      </c>
      <c r="C531" t="s">
        <v>489</v>
      </c>
      <c r="D531">
        <v>897</v>
      </c>
      <c r="E531" s="1">
        <f>(Comuni[[#This Row],[Popolazione2011]]/SUM(D:D))*100</f>
        <v>1.5095176857077824E-3</v>
      </c>
      <c r="F531">
        <f t="shared" si="8"/>
        <v>4363916</v>
      </c>
      <c r="G531" s="1">
        <f>(Comuni[[#This Row],[Popolazione2011]]/Comuni[[#This Row],[TOT POP REGIONE ]])*100</f>
        <v>2.0554932771391567E-2</v>
      </c>
      <c r="H531" t="str">
        <f>IF(Comuni[[#This Row],[Popolazione2011]]&gt;300000,"MAGGIORE","")</f>
        <v/>
      </c>
      <c r="I531" t="str">
        <f>_xlfn.XLOOKUP(Comuni[[#This Row],[Regione]],Ripartizione_geografica[Regione],Ripartizione_geografica[Ripartizione geografica])</f>
        <v>Nord-ovest</v>
      </c>
      <c r="J531">
        <f>_xlfn.XLOOKUP(Comuni[[#This Row],[Regione]],Ripartizione_geografica[Regione],Ripartizione_geografica[Codice Regione])</f>
        <v>1</v>
      </c>
      <c r="K531">
        <f>_xlfn.XLOOKUP(Comuni[[#This Row],[Regione]],Table_0[Regione],Table_0[Totale])</f>
        <v>1792955</v>
      </c>
      <c r="L531">
        <f>_xlfn.XLOOKUP(Comuni[[#This Row],[Regione]],Table_0[Regione],Table_0[Guariti])</f>
        <v>1725727</v>
      </c>
      <c r="M531">
        <f>_xlfn.XLOOKUP(Comuni[[#This Row],[Regione]],Table_0[Regione],Table_0[Deceduti])</f>
        <v>13899</v>
      </c>
      <c r="N531" s="1">
        <f>(Comuni[[#This Row],[Popolazione2011]]/Comuni[[#This Row],[Ammalati TOT]])*100</f>
        <v>5.0029141835684673E-2</v>
      </c>
      <c r="O531">
        <f>_xlfn.XLOOKUP(Comuni[[#This Row],[Regione]],Table_0[Regione],Table_0[TOT AREA])</f>
        <v>6838505</v>
      </c>
      <c r="P531" s="1">
        <f>(Comuni[[#This Row],[Popolazione2011]]/Comuni[[#This Row],[Ammalati AREA]])*100</f>
        <v>1.3116902012939963E-2</v>
      </c>
    </row>
    <row r="532" spans="1:16" x14ac:dyDescent="0.3">
      <c r="A532" t="s">
        <v>538</v>
      </c>
      <c r="B532" t="s">
        <v>8021</v>
      </c>
      <c r="C532" t="s">
        <v>489</v>
      </c>
      <c r="D532">
        <v>337</v>
      </c>
      <c r="E532" s="1">
        <f>(Comuni[[#This Row],[Popolazione2011]]/SUM(D:D))*100</f>
        <v>5.6712091425141877E-4</v>
      </c>
      <c r="F532">
        <f t="shared" si="8"/>
        <v>4363916</v>
      </c>
      <c r="G532" s="1">
        <f>(Comuni[[#This Row],[Popolazione2011]]/Comuni[[#This Row],[TOT POP REGIONE ]])*100</f>
        <v>7.7224217881370774E-3</v>
      </c>
      <c r="H532" t="str">
        <f>IF(Comuni[[#This Row],[Popolazione2011]]&gt;300000,"MAGGIORE","")</f>
        <v/>
      </c>
      <c r="I532" t="str">
        <f>_xlfn.XLOOKUP(Comuni[[#This Row],[Regione]],Ripartizione_geografica[Regione],Ripartizione_geografica[Ripartizione geografica])</f>
        <v>Nord-ovest</v>
      </c>
      <c r="J532">
        <f>_xlfn.XLOOKUP(Comuni[[#This Row],[Regione]],Ripartizione_geografica[Regione],Ripartizione_geografica[Codice Regione])</f>
        <v>1</v>
      </c>
      <c r="K532">
        <f>_xlfn.XLOOKUP(Comuni[[#This Row],[Regione]],Table_0[Regione],Table_0[Totale])</f>
        <v>1792955</v>
      </c>
      <c r="L532">
        <f>_xlfn.XLOOKUP(Comuni[[#This Row],[Regione]],Table_0[Regione],Table_0[Guariti])</f>
        <v>1725727</v>
      </c>
      <c r="M532">
        <f>_xlfn.XLOOKUP(Comuni[[#This Row],[Regione]],Table_0[Regione],Table_0[Deceduti])</f>
        <v>13899</v>
      </c>
      <c r="N532" s="1">
        <f>(Comuni[[#This Row],[Popolazione2011]]/Comuni[[#This Row],[Ammalati TOT]])*100</f>
        <v>1.8795786843506947E-2</v>
      </c>
      <c r="O532">
        <f>_xlfn.XLOOKUP(Comuni[[#This Row],[Regione]],Table_0[Regione],Table_0[TOT AREA])</f>
        <v>6838505</v>
      </c>
      <c r="P532" s="1">
        <f>(Comuni[[#This Row],[Popolazione2011]]/Comuni[[#This Row],[Ammalati AREA]])*100</f>
        <v>4.9279776793319588E-3</v>
      </c>
    </row>
    <row r="533" spans="1:16" x14ac:dyDescent="0.3">
      <c r="A533" t="s">
        <v>539</v>
      </c>
      <c r="B533" t="s">
        <v>8021</v>
      </c>
      <c r="C533" t="s">
        <v>489</v>
      </c>
      <c r="D533">
        <v>82</v>
      </c>
      <c r="E533" s="1">
        <f>(Comuni[[#This Row],[Popolazione2011]]/SUM(D:D))*100</f>
        <v>1.3799381296325324E-4</v>
      </c>
      <c r="F533">
        <f t="shared" si="8"/>
        <v>4363916</v>
      </c>
      <c r="G533" s="1">
        <f>(Comuni[[#This Row],[Popolazione2011]]/Comuni[[#This Row],[TOT POP REGIONE ]])*100</f>
        <v>1.8790462511194075E-3</v>
      </c>
      <c r="H533" t="str">
        <f>IF(Comuni[[#This Row],[Popolazione2011]]&gt;300000,"MAGGIORE","")</f>
        <v/>
      </c>
      <c r="I533" t="str">
        <f>_xlfn.XLOOKUP(Comuni[[#This Row],[Regione]],Ripartizione_geografica[Regione],Ripartizione_geografica[Ripartizione geografica])</f>
        <v>Nord-ovest</v>
      </c>
      <c r="J533">
        <f>_xlfn.XLOOKUP(Comuni[[#This Row],[Regione]],Ripartizione_geografica[Regione],Ripartizione_geografica[Codice Regione])</f>
        <v>1</v>
      </c>
      <c r="K533">
        <f>_xlfn.XLOOKUP(Comuni[[#This Row],[Regione]],Table_0[Regione],Table_0[Totale])</f>
        <v>1792955</v>
      </c>
      <c r="L533">
        <f>_xlfn.XLOOKUP(Comuni[[#This Row],[Regione]],Table_0[Regione],Table_0[Guariti])</f>
        <v>1725727</v>
      </c>
      <c r="M533">
        <f>_xlfn.XLOOKUP(Comuni[[#This Row],[Regione]],Table_0[Regione],Table_0[Deceduti])</f>
        <v>13899</v>
      </c>
      <c r="N533" s="1">
        <f>(Comuni[[#This Row],[Popolazione2011]]/Comuni[[#This Row],[Ammalati TOT]])*100</f>
        <v>4.573455552426023E-3</v>
      </c>
      <c r="O533">
        <f>_xlfn.XLOOKUP(Comuni[[#This Row],[Regione]],Table_0[Regione],Table_0[TOT AREA])</f>
        <v>6838505</v>
      </c>
      <c r="P533" s="1">
        <f>(Comuni[[#This Row],[Popolazione2011]]/Comuni[[#This Row],[Ammalati AREA]])*100</f>
        <v>1.1990924917068861E-3</v>
      </c>
    </row>
    <row r="534" spans="1:16" x14ac:dyDescent="0.3">
      <c r="A534" t="s">
        <v>540</v>
      </c>
      <c r="B534" t="s">
        <v>8021</v>
      </c>
      <c r="C534" t="s">
        <v>489</v>
      </c>
      <c r="D534">
        <v>139</v>
      </c>
      <c r="E534" s="1">
        <f>(Comuni[[#This Row],[Popolazione2011]]/SUM(D:D))*100</f>
        <v>2.3391634148649024E-4</v>
      </c>
      <c r="F534">
        <f t="shared" si="8"/>
        <v>4363916</v>
      </c>
      <c r="G534" s="1">
        <f>(Comuni[[#This Row],[Popolazione2011]]/Comuni[[#This Row],[TOT POP REGIONE ]])*100</f>
        <v>3.1852125476292395E-3</v>
      </c>
      <c r="H534" t="str">
        <f>IF(Comuni[[#This Row],[Popolazione2011]]&gt;300000,"MAGGIORE","")</f>
        <v/>
      </c>
      <c r="I534" t="str">
        <f>_xlfn.XLOOKUP(Comuni[[#This Row],[Regione]],Ripartizione_geografica[Regione],Ripartizione_geografica[Ripartizione geografica])</f>
        <v>Nord-ovest</v>
      </c>
      <c r="J534">
        <f>_xlfn.XLOOKUP(Comuni[[#This Row],[Regione]],Ripartizione_geografica[Regione],Ripartizione_geografica[Codice Regione])</f>
        <v>1</v>
      </c>
      <c r="K534">
        <f>_xlfn.XLOOKUP(Comuni[[#This Row],[Regione]],Table_0[Regione],Table_0[Totale])</f>
        <v>1792955</v>
      </c>
      <c r="L534">
        <f>_xlfn.XLOOKUP(Comuni[[#This Row],[Regione]],Table_0[Regione],Table_0[Guariti])</f>
        <v>1725727</v>
      </c>
      <c r="M534">
        <f>_xlfn.XLOOKUP(Comuni[[#This Row],[Regione]],Table_0[Regione],Table_0[Deceduti])</f>
        <v>13899</v>
      </c>
      <c r="N534" s="1">
        <f>(Comuni[[#This Row],[Popolazione2011]]/Comuni[[#This Row],[Ammalati TOT]])*100</f>
        <v>7.7525648998441115E-3</v>
      </c>
      <c r="O534">
        <f>_xlfn.XLOOKUP(Comuni[[#This Row],[Regione]],Table_0[Regione],Table_0[TOT AREA])</f>
        <v>6838505</v>
      </c>
      <c r="P534" s="1">
        <f>(Comuni[[#This Row],[Popolazione2011]]/Comuni[[#This Row],[Ammalati AREA]])*100</f>
        <v>2.0326080042348434E-3</v>
      </c>
    </row>
    <row r="535" spans="1:16" x14ac:dyDescent="0.3">
      <c r="A535" t="s">
        <v>541</v>
      </c>
      <c r="B535" t="s">
        <v>8021</v>
      </c>
      <c r="C535" t="s">
        <v>489</v>
      </c>
      <c r="D535">
        <v>708</v>
      </c>
      <c r="E535" s="1">
        <f>(Comuni[[#This Row],[Popolazione2011]]/SUM(D:D))*100</f>
        <v>1.1914587753412596E-3</v>
      </c>
      <c r="F535">
        <f t="shared" si="8"/>
        <v>4363916</v>
      </c>
      <c r="G535" s="1">
        <f>(Comuni[[#This Row],[Popolazione2011]]/Comuni[[#This Row],[TOT POP REGIONE ]])*100</f>
        <v>1.6223960314543175E-2</v>
      </c>
      <c r="H535" t="str">
        <f>IF(Comuni[[#This Row],[Popolazione2011]]&gt;300000,"MAGGIORE","")</f>
        <v/>
      </c>
      <c r="I535" t="str">
        <f>_xlfn.XLOOKUP(Comuni[[#This Row],[Regione]],Ripartizione_geografica[Regione],Ripartizione_geografica[Ripartizione geografica])</f>
        <v>Nord-ovest</v>
      </c>
      <c r="J535">
        <f>_xlfn.XLOOKUP(Comuni[[#This Row],[Regione]],Ripartizione_geografica[Regione],Ripartizione_geografica[Codice Regione])</f>
        <v>1</v>
      </c>
      <c r="K535">
        <f>_xlfn.XLOOKUP(Comuni[[#This Row],[Regione]],Table_0[Regione],Table_0[Totale])</f>
        <v>1792955</v>
      </c>
      <c r="L535">
        <f>_xlfn.XLOOKUP(Comuni[[#This Row],[Regione]],Table_0[Regione],Table_0[Guariti])</f>
        <v>1725727</v>
      </c>
      <c r="M535">
        <f>_xlfn.XLOOKUP(Comuni[[#This Row],[Regione]],Table_0[Regione],Table_0[Deceduti])</f>
        <v>13899</v>
      </c>
      <c r="N535" s="1">
        <f>(Comuni[[#This Row],[Popolazione2011]]/Comuni[[#This Row],[Ammalati TOT]])*100</f>
        <v>3.9487884525824683E-2</v>
      </c>
      <c r="O535">
        <f>_xlfn.XLOOKUP(Comuni[[#This Row],[Regione]],Table_0[Regione],Table_0[TOT AREA])</f>
        <v>6838505</v>
      </c>
      <c r="P535" s="1">
        <f>(Comuni[[#This Row],[Popolazione2011]]/Comuni[[#This Row],[Ammalati AREA]])*100</f>
        <v>1.0353140050347261E-2</v>
      </c>
    </row>
    <row r="536" spans="1:16" x14ac:dyDescent="0.3">
      <c r="A536" t="s">
        <v>542</v>
      </c>
      <c r="B536" t="s">
        <v>8021</v>
      </c>
      <c r="C536" t="s">
        <v>489</v>
      </c>
      <c r="D536">
        <v>871</v>
      </c>
      <c r="E536" s="1">
        <f>(Comuni[[#This Row],[Popolazione2011]]/SUM(D:D))*100</f>
        <v>1.4657635498901652E-3</v>
      </c>
      <c r="F536">
        <f t="shared" si="8"/>
        <v>4363916</v>
      </c>
      <c r="G536" s="1">
        <f>(Comuni[[#This Row],[Popolazione2011]]/Comuni[[#This Row],[TOT POP REGIONE ]])*100</f>
        <v>1.9959137618597609E-2</v>
      </c>
      <c r="H536" t="str">
        <f>IF(Comuni[[#This Row],[Popolazione2011]]&gt;300000,"MAGGIORE","")</f>
        <v/>
      </c>
      <c r="I536" t="str">
        <f>_xlfn.XLOOKUP(Comuni[[#This Row],[Regione]],Ripartizione_geografica[Regione],Ripartizione_geografica[Ripartizione geografica])</f>
        <v>Nord-ovest</v>
      </c>
      <c r="J536">
        <f>_xlfn.XLOOKUP(Comuni[[#This Row],[Regione]],Ripartizione_geografica[Regione],Ripartizione_geografica[Codice Regione])</f>
        <v>1</v>
      </c>
      <c r="K536">
        <f>_xlfn.XLOOKUP(Comuni[[#This Row],[Regione]],Table_0[Regione],Table_0[Totale])</f>
        <v>1792955</v>
      </c>
      <c r="L536">
        <f>_xlfn.XLOOKUP(Comuni[[#This Row],[Regione]],Table_0[Regione],Table_0[Guariti])</f>
        <v>1725727</v>
      </c>
      <c r="M536">
        <f>_xlfn.XLOOKUP(Comuni[[#This Row],[Regione]],Table_0[Regione],Table_0[Deceduti])</f>
        <v>13899</v>
      </c>
      <c r="N536" s="1">
        <f>(Comuni[[#This Row],[Popolazione2011]]/Comuni[[#This Row],[Ammalati TOT]])*100</f>
        <v>4.8579021782476417E-2</v>
      </c>
      <c r="O536">
        <f>_xlfn.XLOOKUP(Comuni[[#This Row],[Regione]],Table_0[Regione],Table_0[TOT AREA])</f>
        <v>6838505</v>
      </c>
      <c r="P536" s="1">
        <f>(Comuni[[#This Row],[Popolazione2011]]/Comuni[[#This Row],[Ammalati AREA]])*100</f>
        <v>1.2736701954593876E-2</v>
      </c>
    </row>
    <row r="537" spans="1:16" x14ac:dyDescent="0.3">
      <c r="A537" t="s">
        <v>543</v>
      </c>
      <c r="B537" t="s">
        <v>8021</v>
      </c>
      <c r="C537" t="s">
        <v>489</v>
      </c>
      <c r="D537">
        <v>500</v>
      </c>
      <c r="E537" s="1">
        <f>(Comuni[[#This Row],[Popolazione2011]]/SUM(D:D))*100</f>
        <v>8.4142568880032442E-4</v>
      </c>
      <c r="F537">
        <f t="shared" si="8"/>
        <v>4363916</v>
      </c>
      <c r="G537" s="1">
        <f>(Comuni[[#This Row],[Popolazione2011]]/Comuni[[#This Row],[TOT POP REGIONE ]])*100</f>
        <v>1.1457599092191509E-2</v>
      </c>
      <c r="H537" t="str">
        <f>IF(Comuni[[#This Row],[Popolazione2011]]&gt;300000,"MAGGIORE","")</f>
        <v/>
      </c>
      <c r="I537" t="str">
        <f>_xlfn.XLOOKUP(Comuni[[#This Row],[Regione]],Ripartizione_geografica[Regione],Ripartizione_geografica[Ripartizione geografica])</f>
        <v>Nord-ovest</v>
      </c>
      <c r="J537">
        <f>_xlfn.XLOOKUP(Comuni[[#This Row],[Regione]],Ripartizione_geografica[Regione],Ripartizione_geografica[Codice Regione])</f>
        <v>1</v>
      </c>
      <c r="K537">
        <f>_xlfn.XLOOKUP(Comuni[[#This Row],[Regione]],Table_0[Regione],Table_0[Totale])</f>
        <v>1792955</v>
      </c>
      <c r="L537">
        <f>_xlfn.XLOOKUP(Comuni[[#This Row],[Regione]],Table_0[Regione],Table_0[Guariti])</f>
        <v>1725727</v>
      </c>
      <c r="M537">
        <f>_xlfn.XLOOKUP(Comuni[[#This Row],[Regione]],Table_0[Regione],Table_0[Deceduti])</f>
        <v>13899</v>
      </c>
      <c r="N537" s="1">
        <f>(Comuni[[#This Row],[Popolazione2011]]/Comuni[[#This Row],[Ammalati TOT]])*100</f>
        <v>2.7886924100158673E-2</v>
      </c>
      <c r="O537">
        <f>_xlfn.XLOOKUP(Comuni[[#This Row],[Regione]],Table_0[Regione],Table_0[TOT AREA])</f>
        <v>6838505</v>
      </c>
      <c r="P537" s="1">
        <f>(Comuni[[#This Row],[Popolazione2011]]/Comuni[[#This Row],[Ammalati AREA]])*100</f>
        <v>7.3115395835785749E-3</v>
      </c>
    </row>
    <row r="538" spans="1:16" x14ac:dyDescent="0.3">
      <c r="A538" t="s">
        <v>544</v>
      </c>
      <c r="B538" t="s">
        <v>8021</v>
      </c>
      <c r="C538" t="s">
        <v>489</v>
      </c>
      <c r="D538">
        <v>652</v>
      </c>
      <c r="E538" s="1">
        <f>(Comuni[[#This Row],[Popolazione2011]]/SUM(D:D))*100</f>
        <v>1.097219098195623E-3</v>
      </c>
      <c r="F538">
        <f t="shared" si="8"/>
        <v>4363916</v>
      </c>
      <c r="G538" s="1">
        <f>(Comuni[[#This Row],[Popolazione2011]]/Comuni[[#This Row],[TOT POP REGIONE ]])*100</f>
        <v>1.4940709216217728E-2</v>
      </c>
      <c r="H538" t="str">
        <f>IF(Comuni[[#This Row],[Popolazione2011]]&gt;300000,"MAGGIORE","")</f>
        <v/>
      </c>
      <c r="I538" t="str">
        <f>_xlfn.XLOOKUP(Comuni[[#This Row],[Regione]],Ripartizione_geografica[Regione],Ripartizione_geografica[Ripartizione geografica])</f>
        <v>Nord-ovest</v>
      </c>
      <c r="J538">
        <f>_xlfn.XLOOKUP(Comuni[[#This Row],[Regione]],Ripartizione_geografica[Regione],Ripartizione_geografica[Codice Regione])</f>
        <v>1</v>
      </c>
      <c r="K538">
        <f>_xlfn.XLOOKUP(Comuni[[#This Row],[Regione]],Table_0[Regione],Table_0[Totale])</f>
        <v>1792955</v>
      </c>
      <c r="L538">
        <f>_xlfn.XLOOKUP(Comuni[[#This Row],[Regione]],Table_0[Regione],Table_0[Guariti])</f>
        <v>1725727</v>
      </c>
      <c r="M538">
        <f>_xlfn.XLOOKUP(Comuni[[#This Row],[Regione]],Table_0[Regione],Table_0[Deceduti])</f>
        <v>13899</v>
      </c>
      <c r="N538" s="1">
        <f>(Comuni[[#This Row],[Popolazione2011]]/Comuni[[#This Row],[Ammalati TOT]])*100</f>
        <v>3.6364549026606914E-2</v>
      </c>
      <c r="O538">
        <f>_xlfn.XLOOKUP(Comuni[[#This Row],[Regione]],Table_0[Regione],Table_0[TOT AREA])</f>
        <v>6838505</v>
      </c>
      <c r="P538" s="1">
        <f>(Comuni[[#This Row],[Popolazione2011]]/Comuni[[#This Row],[Ammalati AREA]])*100</f>
        <v>9.5342476169864611E-3</v>
      </c>
    </row>
    <row r="539" spans="1:16" x14ac:dyDescent="0.3">
      <c r="A539" t="s">
        <v>545</v>
      </c>
      <c r="B539" t="s">
        <v>8021</v>
      </c>
      <c r="C539" t="s">
        <v>489</v>
      </c>
      <c r="D539">
        <v>5472</v>
      </c>
      <c r="E539" s="1">
        <f>(Comuni[[#This Row],[Popolazione2011]]/SUM(D:D))*100</f>
        <v>9.2085627382307526E-3</v>
      </c>
      <c r="F539">
        <f t="shared" si="8"/>
        <v>4363916</v>
      </c>
      <c r="G539" s="1">
        <f>(Comuni[[#This Row],[Popolazione2011]]/Comuni[[#This Row],[TOT POP REGIONE ]])*100</f>
        <v>0.12539196446494386</v>
      </c>
      <c r="H539" t="str">
        <f>IF(Comuni[[#This Row],[Popolazione2011]]&gt;300000,"MAGGIORE","")</f>
        <v/>
      </c>
      <c r="I539" t="str">
        <f>_xlfn.XLOOKUP(Comuni[[#This Row],[Regione]],Ripartizione_geografica[Regione],Ripartizione_geografica[Ripartizione geografica])</f>
        <v>Nord-ovest</v>
      </c>
      <c r="J539">
        <f>_xlfn.XLOOKUP(Comuni[[#This Row],[Regione]],Ripartizione_geografica[Regione],Ripartizione_geografica[Codice Regione])</f>
        <v>1</v>
      </c>
      <c r="K539">
        <f>_xlfn.XLOOKUP(Comuni[[#This Row],[Regione]],Table_0[Regione],Table_0[Totale])</f>
        <v>1792955</v>
      </c>
      <c r="L539">
        <f>_xlfn.XLOOKUP(Comuni[[#This Row],[Regione]],Table_0[Regione],Table_0[Guariti])</f>
        <v>1725727</v>
      </c>
      <c r="M539">
        <f>_xlfn.XLOOKUP(Comuni[[#This Row],[Regione]],Table_0[Regione],Table_0[Deceduti])</f>
        <v>13899</v>
      </c>
      <c r="N539" s="1">
        <f>(Comuni[[#This Row],[Popolazione2011]]/Comuni[[#This Row],[Ammalati TOT]])*100</f>
        <v>0.30519449735213655</v>
      </c>
      <c r="O539">
        <f>_xlfn.XLOOKUP(Comuni[[#This Row],[Regione]],Table_0[Regione],Table_0[TOT AREA])</f>
        <v>6838505</v>
      </c>
      <c r="P539" s="1">
        <f>(Comuni[[#This Row],[Popolazione2011]]/Comuni[[#This Row],[Ammalati AREA]])*100</f>
        <v>8.0017489202683922E-2</v>
      </c>
    </row>
    <row r="540" spans="1:16" x14ac:dyDescent="0.3">
      <c r="A540" t="s">
        <v>546</v>
      </c>
      <c r="B540" t="s">
        <v>8021</v>
      </c>
      <c r="C540" t="s">
        <v>489</v>
      </c>
      <c r="D540">
        <v>93</v>
      </c>
      <c r="E540" s="1">
        <f>(Comuni[[#This Row],[Popolazione2011]]/SUM(D:D))*100</f>
        <v>1.5650517811686035E-4</v>
      </c>
      <c r="F540">
        <f t="shared" si="8"/>
        <v>4363916</v>
      </c>
      <c r="G540" s="1">
        <f>(Comuni[[#This Row],[Popolazione2011]]/Comuni[[#This Row],[TOT POP REGIONE ]])*100</f>
        <v>2.1311134311476207E-3</v>
      </c>
      <c r="H540" t="str">
        <f>IF(Comuni[[#This Row],[Popolazione2011]]&gt;300000,"MAGGIORE","")</f>
        <v/>
      </c>
      <c r="I540" t="str">
        <f>_xlfn.XLOOKUP(Comuni[[#This Row],[Regione]],Ripartizione_geografica[Regione],Ripartizione_geografica[Ripartizione geografica])</f>
        <v>Nord-ovest</v>
      </c>
      <c r="J540">
        <f>_xlfn.XLOOKUP(Comuni[[#This Row],[Regione]],Ripartizione_geografica[Regione],Ripartizione_geografica[Codice Regione])</f>
        <v>1</v>
      </c>
      <c r="K540">
        <f>_xlfn.XLOOKUP(Comuni[[#This Row],[Regione]],Table_0[Regione],Table_0[Totale])</f>
        <v>1792955</v>
      </c>
      <c r="L540">
        <f>_xlfn.XLOOKUP(Comuni[[#This Row],[Regione]],Table_0[Regione],Table_0[Guariti])</f>
        <v>1725727</v>
      </c>
      <c r="M540">
        <f>_xlfn.XLOOKUP(Comuni[[#This Row],[Regione]],Table_0[Regione],Table_0[Deceduti])</f>
        <v>13899</v>
      </c>
      <c r="N540" s="1">
        <f>(Comuni[[#This Row],[Popolazione2011]]/Comuni[[#This Row],[Ammalati TOT]])*100</f>
        <v>5.1869678826295135E-3</v>
      </c>
      <c r="O540">
        <f>_xlfn.XLOOKUP(Comuni[[#This Row],[Regione]],Table_0[Regione],Table_0[TOT AREA])</f>
        <v>6838505</v>
      </c>
      <c r="P540" s="1">
        <f>(Comuni[[#This Row],[Popolazione2011]]/Comuni[[#This Row],[Ammalati AREA]])*100</f>
        <v>1.3599463625456147E-3</v>
      </c>
    </row>
    <row r="541" spans="1:16" x14ac:dyDescent="0.3">
      <c r="A541" t="s">
        <v>547</v>
      </c>
      <c r="B541" t="s">
        <v>8021</v>
      </c>
      <c r="C541" t="s">
        <v>489</v>
      </c>
      <c r="D541">
        <v>6817</v>
      </c>
      <c r="E541" s="1">
        <f>(Comuni[[#This Row],[Popolazione2011]]/SUM(D:D))*100</f>
        <v>1.1471997841103624E-2</v>
      </c>
      <c r="F541">
        <f t="shared" si="8"/>
        <v>4363916</v>
      </c>
      <c r="G541" s="1">
        <f>(Comuni[[#This Row],[Popolazione2011]]/Comuni[[#This Row],[TOT POP REGIONE ]])*100</f>
        <v>0.15621290602293902</v>
      </c>
      <c r="H541" t="str">
        <f>IF(Comuni[[#This Row],[Popolazione2011]]&gt;300000,"MAGGIORE","")</f>
        <v/>
      </c>
      <c r="I541" t="str">
        <f>_xlfn.XLOOKUP(Comuni[[#This Row],[Regione]],Ripartizione_geografica[Regione],Ripartizione_geografica[Ripartizione geografica])</f>
        <v>Nord-ovest</v>
      </c>
      <c r="J541">
        <f>_xlfn.XLOOKUP(Comuni[[#This Row],[Regione]],Ripartizione_geografica[Regione],Ripartizione_geografica[Codice Regione])</f>
        <v>1</v>
      </c>
      <c r="K541">
        <f>_xlfn.XLOOKUP(Comuni[[#This Row],[Regione]],Table_0[Regione],Table_0[Totale])</f>
        <v>1792955</v>
      </c>
      <c r="L541">
        <f>_xlfn.XLOOKUP(Comuni[[#This Row],[Regione]],Table_0[Regione],Table_0[Guariti])</f>
        <v>1725727</v>
      </c>
      <c r="M541">
        <f>_xlfn.XLOOKUP(Comuni[[#This Row],[Regione]],Table_0[Regione],Table_0[Deceduti])</f>
        <v>13899</v>
      </c>
      <c r="N541" s="1">
        <f>(Comuni[[#This Row],[Popolazione2011]]/Comuni[[#This Row],[Ammalati TOT]])*100</f>
        <v>0.38021032318156339</v>
      </c>
      <c r="O541">
        <f>_xlfn.XLOOKUP(Comuni[[#This Row],[Regione]],Table_0[Regione],Table_0[TOT AREA])</f>
        <v>6838505</v>
      </c>
      <c r="P541" s="1">
        <f>(Comuni[[#This Row],[Popolazione2011]]/Comuni[[#This Row],[Ammalati AREA]])*100</f>
        <v>9.9685530682510293E-2</v>
      </c>
    </row>
    <row r="542" spans="1:16" x14ac:dyDescent="0.3">
      <c r="A542" t="s">
        <v>548</v>
      </c>
      <c r="B542" t="s">
        <v>8021</v>
      </c>
      <c r="C542" t="s">
        <v>489</v>
      </c>
      <c r="D542">
        <v>2115</v>
      </c>
      <c r="E542" s="1">
        <f>(Comuni[[#This Row],[Popolazione2011]]/SUM(D:D))*100</f>
        <v>3.559230663625373E-3</v>
      </c>
      <c r="F542">
        <f t="shared" si="8"/>
        <v>4363916</v>
      </c>
      <c r="G542" s="1">
        <f>(Comuni[[#This Row],[Popolazione2011]]/Comuni[[#This Row],[TOT POP REGIONE ]])*100</f>
        <v>4.8465644159970081E-2</v>
      </c>
      <c r="H542" t="str">
        <f>IF(Comuni[[#This Row],[Popolazione2011]]&gt;300000,"MAGGIORE","")</f>
        <v/>
      </c>
      <c r="I542" t="str">
        <f>_xlfn.XLOOKUP(Comuni[[#This Row],[Regione]],Ripartizione_geografica[Regione],Ripartizione_geografica[Ripartizione geografica])</f>
        <v>Nord-ovest</v>
      </c>
      <c r="J542">
        <f>_xlfn.XLOOKUP(Comuni[[#This Row],[Regione]],Ripartizione_geografica[Regione],Ripartizione_geografica[Codice Regione])</f>
        <v>1</v>
      </c>
      <c r="K542">
        <f>_xlfn.XLOOKUP(Comuni[[#This Row],[Regione]],Table_0[Regione],Table_0[Totale])</f>
        <v>1792955</v>
      </c>
      <c r="L542">
        <f>_xlfn.XLOOKUP(Comuni[[#This Row],[Regione]],Table_0[Regione],Table_0[Guariti])</f>
        <v>1725727</v>
      </c>
      <c r="M542">
        <f>_xlfn.XLOOKUP(Comuni[[#This Row],[Regione]],Table_0[Regione],Table_0[Deceduti])</f>
        <v>13899</v>
      </c>
      <c r="N542" s="1">
        <f>(Comuni[[#This Row],[Popolazione2011]]/Comuni[[#This Row],[Ammalati TOT]])*100</f>
        <v>0.11796168894367121</v>
      </c>
      <c r="O542">
        <f>_xlfn.XLOOKUP(Comuni[[#This Row],[Regione]],Table_0[Regione],Table_0[TOT AREA])</f>
        <v>6838505</v>
      </c>
      <c r="P542" s="1">
        <f>(Comuni[[#This Row],[Popolazione2011]]/Comuni[[#This Row],[Ammalati AREA]])*100</f>
        <v>3.0927812438537372E-2</v>
      </c>
    </row>
    <row r="543" spans="1:16" x14ac:dyDescent="0.3">
      <c r="A543" t="s">
        <v>549</v>
      </c>
      <c r="B543" t="s">
        <v>8021</v>
      </c>
      <c r="C543" t="s">
        <v>489</v>
      </c>
      <c r="D543">
        <v>455</v>
      </c>
      <c r="E543" s="1">
        <f>(Comuni[[#This Row],[Popolazione2011]]/SUM(D:D))*100</f>
        <v>7.6569737680829537E-4</v>
      </c>
      <c r="F543">
        <f t="shared" si="8"/>
        <v>4363916</v>
      </c>
      <c r="G543" s="1">
        <f>(Comuni[[#This Row],[Popolazione2011]]/Comuni[[#This Row],[TOT POP REGIONE ]])*100</f>
        <v>1.0426415173894274E-2</v>
      </c>
      <c r="H543" t="str">
        <f>IF(Comuni[[#This Row],[Popolazione2011]]&gt;300000,"MAGGIORE","")</f>
        <v/>
      </c>
      <c r="I543" t="str">
        <f>_xlfn.XLOOKUP(Comuni[[#This Row],[Regione]],Ripartizione_geografica[Regione],Ripartizione_geografica[Ripartizione geografica])</f>
        <v>Nord-ovest</v>
      </c>
      <c r="J543">
        <f>_xlfn.XLOOKUP(Comuni[[#This Row],[Regione]],Ripartizione_geografica[Regione],Ripartizione_geografica[Codice Regione])</f>
        <v>1</v>
      </c>
      <c r="K543">
        <f>_xlfn.XLOOKUP(Comuni[[#This Row],[Regione]],Table_0[Regione],Table_0[Totale])</f>
        <v>1792955</v>
      </c>
      <c r="L543">
        <f>_xlfn.XLOOKUP(Comuni[[#This Row],[Regione]],Table_0[Regione],Table_0[Guariti])</f>
        <v>1725727</v>
      </c>
      <c r="M543">
        <f>_xlfn.XLOOKUP(Comuni[[#This Row],[Regione]],Table_0[Regione],Table_0[Deceduti])</f>
        <v>13899</v>
      </c>
      <c r="N543" s="1">
        <f>(Comuni[[#This Row],[Popolazione2011]]/Comuni[[#This Row],[Ammalati TOT]])*100</f>
        <v>2.5377100931144394E-2</v>
      </c>
      <c r="O543">
        <f>_xlfn.XLOOKUP(Comuni[[#This Row],[Regione]],Table_0[Regione],Table_0[TOT AREA])</f>
        <v>6838505</v>
      </c>
      <c r="P543" s="1">
        <f>(Comuni[[#This Row],[Popolazione2011]]/Comuni[[#This Row],[Ammalati AREA]])*100</f>
        <v>6.6535010210565029E-3</v>
      </c>
    </row>
    <row r="544" spans="1:16" x14ac:dyDescent="0.3">
      <c r="A544" t="s">
        <v>550</v>
      </c>
      <c r="B544" t="s">
        <v>8021</v>
      </c>
      <c r="C544" t="s">
        <v>489</v>
      </c>
      <c r="D544">
        <v>4804</v>
      </c>
      <c r="E544" s="1">
        <f>(Comuni[[#This Row],[Popolazione2011]]/SUM(D:D))*100</f>
        <v>8.0844180179935176E-3</v>
      </c>
      <c r="F544">
        <f t="shared" si="8"/>
        <v>4363916</v>
      </c>
      <c r="G544" s="1">
        <f>(Comuni[[#This Row],[Popolazione2011]]/Comuni[[#This Row],[TOT POP REGIONE ]])*100</f>
        <v>0.11008461207777601</v>
      </c>
      <c r="H544" t="str">
        <f>IF(Comuni[[#This Row],[Popolazione2011]]&gt;300000,"MAGGIORE","")</f>
        <v/>
      </c>
      <c r="I544" t="str">
        <f>_xlfn.XLOOKUP(Comuni[[#This Row],[Regione]],Ripartizione_geografica[Regione],Ripartizione_geografica[Ripartizione geografica])</f>
        <v>Nord-ovest</v>
      </c>
      <c r="J544">
        <f>_xlfn.XLOOKUP(Comuni[[#This Row],[Regione]],Ripartizione_geografica[Regione],Ripartizione_geografica[Codice Regione])</f>
        <v>1</v>
      </c>
      <c r="K544">
        <f>_xlfn.XLOOKUP(Comuni[[#This Row],[Regione]],Table_0[Regione],Table_0[Totale])</f>
        <v>1792955</v>
      </c>
      <c r="L544">
        <f>_xlfn.XLOOKUP(Comuni[[#This Row],[Regione]],Table_0[Regione],Table_0[Guariti])</f>
        <v>1725727</v>
      </c>
      <c r="M544">
        <f>_xlfn.XLOOKUP(Comuni[[#This Row],[Regione]],Table_0[Regione],Table_0[Deceduti])</f>
        <v>13899</v>
      </c>
      <c r="N544" s="1">
        <f>(Comuni[[#This Row],[Popolazione2011]]/Comuni[[#This Row],[Ammalati TOT]])*100</f>
        <v>0.26793756675432456</v>
      </c>
      <c r="O544">
        <f>_xlfn.XLOOKUP(Comuni[[#This Row],[Regione]],Table_0[Regione],Table_0[TOT AREA])</f>
        <v>6838505</v>
      </c>
      <c r="P544" s="1">
        <f>(Comuni[[#This Row],[Popolazione2011]]/Comuni[[#This Row],[Ammalati AREA]])*100</f>
        <v>7.0249272319022948E-2</v>
      </c>
    </row>
    <row r="545" spans="1:16" x14ac:dyDescent="0.3">
      <c r="A545" t="s">
        <v>551</v>
      </c>
      <c r="B545" t="s">
        <v>8021</v>
      </c>
      <c r="C545" t="s">
        <v>489</v>
      </c>
      <c r="D545">
        <v>2162</v>
      </c>
      <c r="E545" s="1">
        <f>(Comuni[[#This Row],[Popolazione2011]]/SUM(D:D))*100</f>
        <v>3.638324678372603E-3</v>
      </c>
      <c r="F545">
        <f t="shared" si="8"/>
        <v>4363916</v>
      </c>
      <c r="G545" s="1">
        <f>(Comuni[[#This Row],[Popolazione2011]]/Comuni[[#This Row],[TOT POP REGIONE ]])*100</f>
        <v>4.9542658474636077E-2</v>
      </c>
      <c r="H545" t="str">
        <f>IF(Comuni[[#This Row],[Popolazione2011]]&gt;300000,"MAGGIORE","")</f>
        <v/>
      </c>
      <c r="I545" t="str">
        <f>_xlfn.XLOOKUP(Comuni[[#This Row],[Regione]],Ripartizione_geografica[Regione],Ripartizione_geografica[Ripartizione geografica])</f>
        <v>Nord-ovest</v>
      </c>
      <c r="J545">
        <f>_xlfn.XLOOKUP(Comuni[[#This Row],[Regione]],Ripartizione_geografica[Regione],Ripartizione_geografica[Codice Regione])</f>
        <v>1</v>
      </c>
      <c r="K545">
        <f>_xlfn.XLOOKUP(Comuni[[#This Row],[Regione]],Table_0[Regione],Table_0[Totale])</f>
        <v>1792955</v>
      </c>
      <c r="L545">
        <f>_xlfn.XLOOKUP(Comuni[[#This Row],[Regione]],Table_0[Regione],Table_0[Guariti])</f>
        <v>1725727</v>
      </c>
      <c r="M545">
        <f>_xlfn.XLOOKUP(Comuni[[#This Row],[Regione]],Table_0[Regione],Table_0[Deceduti])</f>
        <v>13899</v>
      </c>
      <c r="N545" s="1">
        <f>(Comuni[[#This Row],[Popolazione2011]]/Comuni[[#This Row],[Ammalati TOT]])*100</f>
        <v>0.12058305980908611</v>
      </c>
      <c r="O545">
        <f>_xlfn.XLOOKUP(Comuni[[#This Row],[Regione]],Table_0[Regione],Table_0[TOT AREA])</f>
        <v>6838505</v>
      </c>
      <c r="P545" s="1">
        <f>(Comuni[[#This Row],[Popolazione2011]]/Comuni[[#This Row],[Ammalati AREA]])*100</f>
        <v>3.1615097159393757E-2</v>
      </c>
    </row>
    <row r="546" spans="1:16" x14ac:dyDescent="0.3">
      <c r="A546" t="s">
        <v>552</v>
      </c>
      <c r="B546" t="s">
        <v>8021</v>
      </c>
      <c r="C546" t="s">
        <v>489</v>
      </c>
      <c r="D546">
        <v>5757</v>
      </c>
      <c r="E546" s="1">
        <f>(Comuni[[#This Row],[Popolazione2011]]/SUM(D:D))*100</f>
        <v>9.6881753808469358E-3</v>
      </c>
      <c r="F546">
        <f t="shared" si="8"/>
        <v>4363916</v>
      </c>
      <c r="G546" s="1">
        <f>(Comuni[[#This Row],[Popolazione2011]]/Comuni[[#This Row],[TOT POP REGIONE ]])*100</f>
        <v>0.13192279594749304</v>
      </c>
      <c r="H546" t="str">
        <f>IF(Comuni[[#This Row],[Popolazione2011]]&gt;300000,"MAGGIORE","")</f>
        <v/>
      </c>
      <c r="I546" t="str">
        <f>_xlfn.XLOOKUP(Comuni[[#This Row],[Regione]],Ripartizione_geografica[Regione],Ripartizione_geografica[Ripartizione geografica])</f>
        <v>Nord-ovest</v>
      </c>
      <c r="J546">
        <f>_xlfn.XLOOKUP(Comuni[[#This Row],[Regione]],Ripartizione_geografica[Regione],Ripartizione_geografica[Codice Regione])</f>
        <v>1</v>
      </c>
      <c r="K546">
        <f>_xlfn.XLOOKUP(Comuni[[#This Row],[Regione]],Table_0[Regione],Table_0[Totale])</f>
        <v>1792955</v>
      </c>
      <c r="L546">
        <f>_xlfn.XLOOKUP(Comuni[[#This Row],[Regione]],Table_0[Regione],Table_0[Guariti])</f>
        <v>1725727</v>
      </c>
      <c r="M546">
        <f>_xlfn.XLOOKUP(Comuni[[#This Row],[Regione]],Table_0[Regione],Table_0[Deceduti])</f>
        <v>13899</v>
      </c>
      <c r="N546" s="1">
        <f>(Comuni[[#This Row],[Popolazione2011]]/Comuni[[#This Row],[Ammalati TOT]])*100</f>
        <v>0.32109004408922703</v>
      </c>
      <c r="O546">
        <f>_xlfn.XLOOKUP(Comuni[[#This Row],[Regione]],Table_0[Regione],Table_0[TOT AREA])</f>
        <v>6838505</v>
      </c>
      <c r="P546" s="1">
        <f>(Comuni[[#This Row],[Popolazione2011]]/Comuni[[#This Row],[Ammalati AREA]])*100</f>
        <v>8.418506676532371E-2</v>
      </c>
    </row>
    <row r="547" spans="1:16" x14ac:dyDescent="0.3">
      <c r="A547" t="s">
        <v>553</v>
      </c>
      <c r="B547" t="s">
        <v>8021</v>
      </c>
      <c r="C547" t="s">
        <v>489</v>
      </c>
      <c r="D547">
        <v>8652</v>
      </c>
      <c r="E547" s="1">
        <f>(Comuni[[#This Row],[Popolazione2011]]/SUM(D:D))*100</f>
        <v>1.4560030119000818E-2</v>
      </c>
      <c r="F547">
        <f t="shared" si="8"/>
        <v>4363916</v>
      </c>
      <c r="G547" s="1">
        <f>(Comuni[[#This Row],[Popolazione2011]]/Comuni[[#This Row],[TOT POP REGIONE ]])*100</f>
        <v>0.19826229469128187</v>
      </c>
      <c r="H547" t="str">
        <f>IF(Comuni[[#This Row],[Popolazione2011]]&gt;300000,"MAGGIORE","")</f>
        <v/>
      </c>
      <c r="I547" t="str">
        <f>_xlfn.XLOOKUP(Comuni[[#This Row],[Regione]],Ripartizione_geografica[Regione],Ripartizione_geografica[Ripartizione geografica])</f>
        <v>Nord-ovest</v>
      </c>
      <c r="J547">
        <f>_xlfn.XLOOKUP(Comuni[[#This Row],[Regione]],Ripartizione_geografica[Regione],Ripartizione_geografica[Codice Regione])</f>
        <v>1</v>
      </c>
      <c r="K547">
        <f>_xlfn.XLOOKUP(Comuni[[#This Row],[Regione]],Table_0[Regione],Table_0[Totale])</f>
        <v>1792955</v>
      </c>
      <c r="L547">
        <f>_xlfn.XLOOKUP(Comuni[[#This Row],[Regione]],Table_0[Regione],Table_0[Guariti])</f>
        <v>1725727</v>
      </c>
      <c r="M547">
        <f>_xlfn.XLOOKUP(Comuni[[#This Row],[Regione]],Table_0[Regione],Table_0[Deceduti])</f>
        <v>13899</v>
      </c>
      <c r="N547" s="1">
        <f>(Comuni[[#This Row],[Popolazione2011]]/Comuni[[#This Row],[Ammalati TOT]])*100</f>
        <v>0.48255533462914568</v>
      </c>
      <c r="O547">
        <f>_xlfn.XLOOKUP(Comuni[[#This Row],[Regione]],Table_0[Regione],Table_0[TOT AREA])</f>
        <v>6838505</v>
      </c>
      <c r="P547" s="1">
        <f>(Comuni[[#This Row],[Popolazione2011]]/Comuni[[#This Row],[Ammalati AREA]])*100</f>
        <v>0.12651888095424366</v>
      </c>
    </row>
    <row r="548" spans="1:16" x14ac:dyDescent="0.3">
      <c r="A548" t="s">
        <v>554</v>
      </c>
      <c r="B548" t="s">
        <v>8021</v>
      </c>
      <c r="C548" t="s">
        <v>489</v>
      </c>
      <c r="D548">
        <v>3730</v>
      </c>
      <c r="E548" s="1">
        <f>(Comuni[[#This Row],[Popolazione2011]]/SUM(D:D))*100</f>
        <v>6.2770356384504204E-3</v>
      </c>
      <c r="F548">
        <f t="shared" si="8"/>
        <v>4363916</v>
      </c>
      <c r="G548" s="1">
        <f>(Comuni[[#This Row],[Popolazione2011]]/Comuni[[#This Row],[TOT POP REGIONE ]])*100</f>
        <v>8.5473689227748659E-2</v>
      </c>
      <c r="H548" t="str">
        <f>IF(Comuni[[#This Row],[Popolazione2011]]&gt;300000,"MAGGIORE","")</f>
        <v/>
      </c>
      <c r="I548" t="str">
        <f>_xlfn.XLOOKUP(Comuni[[#This Row],[Regione]],Ripartizione_geografica[Regione],Ripartizione_geografica[Ripartizione geografica])</f>
        <v>Nord-ovest</v>
      </c>
      <c r="J548">
        <f>_xlfn.XLOOKUP(Comuni[[#This Row],[Regione]],Ripartizione_geografica[Regione],Ripartizione_geografica[Codice Regione])</f>
        <v>1</v>
      </c>
      <c r="K548">
        <f>_xlfn.XLOOKUP(Comuni[[#This Row],[Regione]],Table_0[Regione],Table_0[Totale])</f>
        <v>1792955</v>
      </c>
      <c r="L548">
        <f>_xlfn.XLOOKUP(Comuni[[#This Row],[Regione]],Table_0[Regione],Table_0[Guariti])</f>
        <v>1725727</v>
      </c>
      <c r="M548">
        <f>_xlfn.XLOOKUP(Comuni[[#This Row],[Regione]],Table_0[Regione],Table_0[Deceduti])</f>
        <v>13899</v>
      </c>
      <c r="N548" s="1">
        <f>(Comuni[[#This Row],[Popolazione2011]]/Comuni[[#This Row],[Ammalati TOT]])*100</f>
        <v>0.20803645378718372</v>
      </c>
      <c r="O548">
        <f>_xlfn.XLOOKUP(Comuni[[#This Row],[Regione]],Table_0[Regione],Table_0[TOT AREA])</f>
        <v>6838505</v>
      </c>
      <c r="P548" s="1">
        <f>(Comuni[[#This Row],[Popolazione2011]]/Comuni[[#This Row],[Ammalati AREA]])*100</f>
        <v>5.4544085293496171E-2</v>
      </c>
    </row>
    <row r="549" spans="1:16" x14ac:dyDescent="0.3">
      <c r="A549" t="s">
        <v>555</v>
      </c>
      <c r="B549" t="s">
        <v>8021</v>
      </c>
      <c r="C549" t="s">
        <v>489</v>
      </c>
      <c r="D549">
        <v>196</v>
      </c>
      <c r="E549" s="1">
        <f>(Comuni[[#This Row],[Popolazione2011]]/SUM(D:D))*100</f>
        <v>3.2983887000972723E-4</v>
      </c>
      <c r="F549">
        <f t="shared" si="8"/>
        <v>4363916</v>
      </c>
      <c r="G549" s="1">
        <f>(Comuni[[#This Row],[Popolazione2011]]/Comuni[[#This Row],[TOT POP REGIONE ]])*100</f>
        <v>4.4913788441390719E-3</v>
      </c>
      <c r="H549" t="str">
        <f>IF(Comuni[[#This Row],[Popolazione2011]]&gt;300000,"MAGGIORE","")</f>
        <v/>
      </c>
      <c r="I549" t="str">
        <f>_xlfn.XLOOKUP(Comuni[[#This Row],[Regione]],Ripartizione_geografica[Regione],Ripartizione_geografica[Ripartizione geografica])</f>
        <v>Nord-ovest</v>
      </c>
      <c r="J549">
        <f>_xlfn.XLOOKUP(Comuni[[#This Row],[Regione]],Ripartizione_geografica[Regione],Ripartizione_geografica[Codice Regione])</f>
        <v>1</v>
      </c>
      <c r="K549">
        <f>_xlfn.XLOOKUP(Comuni[[#This Row],[Regione]],Table_0[Regione],Table_0[Totale])</f>
        <v>1792955</v>
      </c>
      <c r="L549">
        <f>_xlfn.XLOOKUP(Comuni[[#This Row],[Regione]],Table_0[Regione],Table_0[Guariti])</f>
        <v>1725727</v>
      </c>
      <c r="M549">
        <f>_xlfn.XLOOKUP(Comuni[[#This Row],[Regione]],Table_0[Regione],Table_0[Deceduti])</f>
        <v>13899</v>
      </c>
      <c r="N549" s="1">
        <f>(Comuni[[#This Row],[Popolazione2011]]/Comuni[[#This Row],[Ammalati TOT]])*100</f>
        <v>1.0931674247262201E-2</v>
      </c>
      <c r="O549">
        <f>_xlfn.XLOOKUP(Comuni[[#This Row],[Regione]],Table_0[Regione],Table_0[TOT AREA])</f>
        <v>6838505</v>
      </c>
      <c r="P549" s="1">
        <f>(Comuni[[#This Row],[Popolazione2011]]/Comuni[[#This Row],[Ammalati AREA]])*100</f>
        <v>2.8661235167628013E-3</v>
      </c>
    </row>
    <row r="550" spans="1:16" x14ac:dyDescent="0.3">
      <c r="A550" t="s">
        <v>556</v>
      </c>
      <c r="B550" t="s">
        <v>8021</v>
      </c>
      <c r="C550" t="s">
        <v>489</v>
      </c>
      <c r="D550">
        <v>82</v>
      </c>
      <c r="E550" s="1">
        <f>(Comuni[[#This Row],[Popolazione2011]]/SUM(D:D))*100</f>
        <v>1.3799381296325324E-4</v>
      </c>
      <c r="F550">
        <f t="shared" si="8"/>
        <v>4363916</v>
      </c>
      <c r="G550" s="1">
        <f>(Comuni[[#This Row],[Popolazione2011]]/Comuni[[#This Row],[TOT POP REGIONE ]])*100</f>
        <v>1.8790462511194075E-3</v>
      </c>
      <c r="H550" t="str">
        <f>IF(Comuni[[#This Row],[Popolazione2011]]&gt;300000,"MAGGIORE","")</f>
        <v/>
      </c>
      <c r="I550" t="str">
        <f>_xlfn.XLOOKUP(Comuni[[#This Row],[Regione]],Ripartizione_geografica[Regione],Ripartizione_geografica[Ripartizione geografica])</f>
        <v>Nord-ovest</v>
      </c>
      <c r="J550">
        <f>_xlfn.XLOOKUP(Comuni[[#This Row],[Regione]],Ripartizione_geografica[Regione],Ripartizione_geografica[Codice Regione])</f>
        <v>1</v>
      </c>
      <c r="K550">
        <f>_xlfn.XLOOKUP(Comuni[[#This Row],[Regione]],Table_0[Regione],Table_0[Totale])</f>
        <v>1792955</v>
      </c>
      <c r="L550">
        <f>_xlfn.XLOOKUP(Comuni[[#This Row],[Regione]],Table_0[Regione],Table_0[Guariti])</f>
        <v>1725727</v>
      </c>
      <c r="M550">
        <f>_xlfn.XLOOKUP(Comuni[[#This Row],[Regione]],Table_0[Regione],Table_0[Deceduti])</f>
        <v>13899</v>
      </c>
      <c r="N550" s="1">
        <f>(Comuni[[#This Row],[Popolazione2011]]/Comuni[[#This Row],[Ammalati TOT]])*100</f>
        <v>4.573455552426023E-3</v>
      </c>
      <c r="O550">
        <f>_xlfn.XLOOKUP(Comuni[[#This Row],[Regione]],Table_0[Regione],Table_0[TOT AREA])</f>
        <v>6838505</v>
      </c>
      <c r="P550" s="1">
        <f>(Comuni[[#This Row],[Popolazione2011]]/Comuni[[#This Row],[Ammalati AREA]])*100</f>
        <v>1.1990924917068861E-3</v>
      </c>
    </row>
    <row r="551" spans="1:16" x14ac:dyDescent="0.3">
      <c r="A551" t="s">
        <v>557</v>
      </c>
      <c r="B551" t="s">
        <v>8021</v>
      </c>
      <c r="C551" t="s">
        <v>489</v>
      </c>
      <c r="D551">
        <v>900</v>
      </c>
      <c r="E551" s="1">
        <f>(Comuni[[#This Row],[Popolazione2011]]/SUM(D:D))*100</f>
        <v>1.5145662398405842E-3</v>
      </c>
      <c r="F551">
        <f t="shared" si="8"/>
        <v>4363916</v>
      </c>
      <c r="G551" s="1">
        <f>(Comuni[[#This Row],[Popolazione2011]]/Comuni[[#This Row],[TOT POP REGIONE ]])*100</f>
        <v>2.0623678365944715E-2</v>
      </c>
      <c r="H551" t="str">
        <f>IF(Comuni[[#This Row],[Popolazione2011]]&gt;300000,"MAGGIORE","")</f>
        <v/>
      </c>
      <c r="I551" t="str">
        <f>_xlfn.XLOOKUP(Comuni[[#This Row],[Regione]],Ripartizione_geografica[Regione],Ripartizione_geografica[Ripartizione geografica])</f>
        <v>Nord-ovest</v>
      </c>
      <c r="J551">
        <f>_xlfn.XLOOKUP(Comuni[[#This Row],[Regione]],Ripartizione_geografica[Regione],Ripartizione_geografica[Codice Regione])</f>
        <v>1</v>
      </c>
      <c r="K551">
        <f>_xlfn.XLOOKUP(Comuni[[#This Row],[Regione]],Table_0[Regione],Table_0[Totale])</f>
        <v>1792955</v>
      </c>
      <c r="L551">
        <f>_xlfn.XLOOKUP(Comuni[[#This Row],[Regione]],Table_0[Regione],Table_0[Guariti])</f>
        <v>1725727</v>
      </c>
      <c r="M551">
        <f>_xlfn.XLOOKUP(Comuni[[#This Row],[Regione]],Table_0[Regione],Table_0[Deceduti])</f>
        <v>13899</v>
      </c>
      <c r="N551" s="1">
        <f>(Comuni[[#This Row],[Popolazione2011]]/Comuni[[#This Row],[Ammalati TOT]])*100</f>
        <v>5.0196463380285612E-2</v>
      </c>
      <c r="O551">
        <f>_xlfn.XLOOKUP(Comuni[[#This Row],[Regione]],Table_0[Regione],Table_0[TOT AREA])</f>
        <v>6838505</v>
      </c>
      <c r="P551" s="1">
        <f>(Comuni[[#This Row],[Popolazione2011]]/Comuni[[#This Row],[Ammalati AREA]])*100</f>
        <v>1.3160771250441433E-2</v>
      </c>
    </row>
    <row r="552" spans="1:16" x14ac:dyDescent="0.3">
      <c r="A552" t="s">
        <v>558</v>
      </c>
      <c r="B552" t="s">
        <v>8021</v>
      </c>
      <c r="C552" t="s">
        <v>489</v>
      </c>
      <c r="D552">
        <v>2037</v>
      </c>
      <c r="E552" s="1">
        <f>(Comuni[[#This Row],[Popolazione2011]]/SUM(D:D))*100</f>
        <v>3.427968256172522E-3</v>
      </c>
      <c r="F552">
        <f t="shared" si="8"/>
        <v>4363916</v>
      </c>
      <c r="G552" s="1">
        <f>(Comuni[[#This Row],[Popolazione2011]]/Comuni[[#This Row],[TOT POP REGIONE ]])*100</f>
        <v>4.6678258701588211E-2</v>
      </c>
      <c r="H552" t="str">
        <f>IF(Comuni[[#This Row],[Popolazione2011]]&gt;300000,"MAGGIORE","")</f>
        <v/>
      </c>
      <c r="I552" t="str">
        <f>_xlfn.XLOOKUP(Comuni[[#This Row],[Regione]],Ripartizione_geografica[Regione],Ripartizione_geografica[Ripartizione geografica])</f>
        <v>Nord-ovest</v>
      </c>
      <c r="J552">
        <f>_xlfn.XLOOKUP(Comuni[[#This Row],[Regione]],Ripartizione_geografica[Regione],Ripartizione_geografica[Codice Regione])</f>
        <v>1</v>
      </c>
      <c r="K552">
        <f>_xlfn.XLOOKUP(Comuni[[#This Row],[Regione]],Table_0[Regione],Table_0[Totale])</f>
        <v>1792955</v>
      </c>
      <c r="L552">
        <f>_xlfn.XLOOKUP(Comuni[[#This Row],[Regione]],Table_0[Regione],Table_0[Guariti])</f>
        <v>1725727</v>
      </c>
      <c r="M552">
        <f>_xlfn.XLOOKUP(Comuni[[#This Row],[Regione]],Table_0[Regione],Table_0[Deceduti])</f>
        <v>13899</v>
      </c>
      <c r="N552" s="1">
        <f>(Comuni[[#This Row],[Popolazione2011]]/Comuni[[#This Row],[Ammalati TOT]])*100</f>
        <v>0.11361132878404646</v>
      </c>
      <c r="O552">
        <f>_xlfn.XLOOKUP(Comuni[[#This Row],[Regione]],Table_0[Regione],Table_0[TOT AREA])</f>
        <v>6838505</v>
      </c>
      <c r="P552" s="1">
        <f>(Comuni[[#This Row],[Popolazione2011]]/Comuni[[#This Row],[Ammalati AREA]])*100</f>
        <v>2.9787212263499112E-2</v>
      </c>
    </row>
    <row r="553" spans="1:16" x14ac:dyDescent="0.3">
      <c r="A553" t="s">
        <v>559</v>
      </c>
      <c r="B553" t="s">
        <v>8021</v>
      </c>
      <c r="C553" t="s">
        <v>489</v>
      </c>
      <c r="D553">
        <v>2388</v>
      </c>
      <c r="E553" s="1">
        <f>(Comuni[[#This Row],[Popolazione2011]]/SUM(D:D))*100</f>
        <v>4.0186490897103503E-3</v>
      </c>
      <c r="F553">
        <f t="shared" si="8"/>
        <v>4363916</v>
      </c>
      <c r="G553" s="1">
        <f>(Comuni[[#This Row],[Popolazione2011]]/Comuni[[#This Row],[TOT POP REGIONE ]])*100</f>
        <v>5.4721493264306649E-2</v>
      </c>
      <c r="H553" t="str">
        <f>IF(Comuni[[#This Row],[Popolazione2011]]&gt;300000,"MAGGIORE","")</f>
        <v/>
      </c>
      <c r="I553" t="str">
        <f>_xlfn.XLOOKUP(Comuni[[#This Row],[Regione]],Ripartizione_geografica[Regione],Ripartizione_geografica[Ripartizione geografica])</f>
        <v>Nord-ovest</v>
      </c>
      <c r="J553">
        <f>_xlfn.XLOOKUP(Comuni[[#This Row],[Regione]],Ripartizione_geografica[Regione],Ripartizione_geografica[Codice Regione])</f>
        <v>1</v>
      </c>
      <c r="K553">
        <f>_xlfn.XLOOKUP(Comuni[[#This Row],[Regione]],Table_0[Regione],Table_0[Totale])</f>
        <v>1792955</v>
      </c>
      <c r="L553">
        <f>_xlfn.XLOOKUP(Comuni[[#This Row],[Regione]],Table_0[Regione],Table_0[Guariti])</f>
        <v>1725727</v>
      </c>
      <c r="M553">
        <f>_xlfn.XLOOKUP(Comuni[[#This Row],[Regione]],Table_0[Regione],Table_0[Deceduti])</f>
        <v>13899</v>
      </c>
      <c r="N553" s="1">
        <f>(Comuni[[#This Row],[Popolazione2011]]/Comuni[[#This Row],[Ammalati TOT]])*100</f>
        <v>0.13318794950235782</v>
      </c>
      <c r="O553">
        <f>_xlfn.XLOOKUP(Comuni[[#This Row],[Regione]],Table_0[Regione],Table_0[TOT AREA])</f>
        <v>6838505</v>
      </c>
      <c r="P553" s="1">
        <f>(Comuni[[#This Row],[Popolazione2011]]/Comuni[[#This Row],[Ammalati AREA]])*100</f>
        <v>3.4919913051171272E-2</v>
      </c>
    </row>
    <row r="554" spans="1:16" x14ac:dyDescent="0.3">
      <c r="A554" t="s">
        <v>560</v>
      </c>
      <c r="B554" t="s">
        <v>8021</v>
      </c>
      <c r="C554" t="s">
        <v>489</v>
      </c>
      <c r="D554">
        <v>1030</v>
      </c>
      <c r="E554" s="1">
        <f>(Comuni[[#This Row],[Popolazione2011]]/SUM(D:D))*100</f>
        <v>1.7333369189286684E-3</v>
      </c>
      <c r="F554">
        <f t="shared" si="8"/>
        <v>4363916</v>
      </c>
      <c r="G554" s="1">
        <f>(Comuni[[#This Row],[Popolazione2011]]/Comuni[[#This Row],[TOT POP REGIONE ]])*100</f>
        <v>2.3602654129914507E-2</v>
      </c>
      <c r="H554" t="str">
        <f>IF(Comuni[[#This Row],[Popolazione2011]]&gt;300000,"MAGGIORE","")</f>
        <v/>
      </c>
      <c r="I554" t="str">
        <f>_xlfn.XLOOKUP(Comuni[[#This Row],[Regione]],Ripartizione_geografica[Regione],Ripartizione_geografica[Ripartizione geografica])</f>
        <v>Nord-ovest</v>
      </c>
      <c r="J554">
        <f>_xlfn.XLOOKUP(Comuni[[#This Row],[Regione]],Ripartizione_geografica[Regione],Ripartizione_geografica[Codice Regione])</f>
        <v>1</v>
      </c>
      <c r="K554">
        <f>_xlfn.XLOOKUP(Comuni[[#This Row],[Regione]],Table_0[Regione],Table_0[Totale])</f>
        <v>1792955</v>
      </c>
      <c r="L554">
        <f>_xlfn.XLOOKUP(Comuni[[#This Row],[Regione]],Table_0[Regione],Table_0[Guariti])</f>
        <v>1725727</v>
      </c>
      <c r="M554">
        <f>_xlfn.XLOOKUP(Comuni[[#This Row],[Regione]],Table_0[Regione],Table_0[Deceduti])</f>
        <v>13899</v>
      </c>
      <c r="N554" s="1">
        <f>(Comuni[[#This Row],[Popolazione2011]]/Comuni[[#This Row],[Ammalati TOT]])*100</f>
        <v>5.7447063646326867E-2</v>
      </c>
      <c r="O554">
        <f>_xlfn.XLOOKUP(Comuni[[#This Row],[Regione]],Table_0[Regione],Table_0[TOT AREA])</f>
        <v>6838505</v>
      </c>
      <c r="P554" s="1">
        <f>(Comuni[[#This Row],[Popolazione2011]]/Comuni[[#This Row],[Ammalati AREA]])*100</f>
        <v>1.5061771542171865E-2</v>
      </c>
    </row>
    <row r="555" spans="1:16" x14ac:dyDescent="0.3">
      <c r="A555" t="s">
        <v>561</v>
      </c>
      <c r="B555" t="s">
        <v>8021</v>
      </c>
      <c r="C555" t="s">
        <v>489</v>
      </c>
      <c r="D555">
        <v>3344</v>
      </c>
      <c r="E555" s="1">
        <f>(Comuni[[#This Row],[Popolazione2011]]/SUM(D:D))*100</f>
        <v>5.6274550066965712E-3</v>
      </c>
      <c r="F555">
        <f t="shared" si="8"/>
        <v>4363916</v>
      </c>
      <c r="G555" s="1">
        <f>(Comuni[[#This Row],[Popolazione2011]]/Comuni[[#This Row],[TOT POP REGIONE ]])*100</f>
        <v>7.6628422728576812E-2</v>
      </c>
      <c r="H555" t="str">
        <f>IF(Comuni[[#This Row],[Popolazione2011]]&gt;300000,"MAGGIORE","")</f>
        <v/>
      </c>
      <c r="I555" t="str">
        <f>_xlfn.XLOOKUP(Comuni[[#This Row],[Regione]],Ripartizione_geografica[Regione],Ripartizione_geografica[Ripartizione geografica])</f>
        <v>Nord-ovest</v>
      </c>
      <c r="J555">
        <f>_xlfn.XLOOKUP(Comuni[[#This Row],[Regione]],Ripartizione_geografica[Regione],Ripartizione_geografica[Codice Regione])</f>
        <v>1</v>
      </c>
      <c r="K555">
        <f>_xlfn.XLOOKUP(Comuni[[#This Row],[Regione]],Table_0[Regione],Table_0[Totale])</f>
        <v>1792955</v>
      </c>
      <c r="L555">
        <f>_xlfn.XLOOKUP(Comuni[[#This Row],[Regione]],Table_0[Regione],Table_0[Guariti])</f>
        <v>1725727</v>
      </c>
      <c r="M555">
        <f>_xlfn.XLOOKUP(Comuni[[#This Row],[Regione]],Table_0[Regione],Table_0[Deceduti])</f>
        <v>13899</v>
      </c>
      <c r="N555" s="1">
        <f>(Comuni[[#This Row],[Popolazione2011]]/Comuni[[#This Row],[Ammalati TOT]])*100</f>
        <v>0.18650774838186124</v>
      </c>
      <c r="O555">
        <f>_xlfn.XLOOKUP(Comuni[[#This Row],[Regione]],Table_0[Regione],Table_0[TOT AREA])</f>
        <v>6838505</v>
      </c>
      <c r="P555" s="1">
        <f>(Comuni[[#This Row],[Popolazione2011]]/Comuni[[#This Row],[Ammalati AREA]])*100</f>
        <v>4.8899576734973506E-2</v>
      </c>
    </row>
    <row r="556" spans="1:16" x14ac:dyDescent="0.3">
      <c r="A556" t="s">
        <v>562</v>
      </c>
      <c r="B556" t="s">
        <v>8021</v>
      </c>
      <c r="C556" t="s">
        <v>489</v>
      </c>
      <c r="D556">
        <v>408</v>
      </c>
      <c r="E556" s="1">
        <f>(Comuni[[#This Row],[Popolazione2011]]/SUM(D:D))*100</f>
        <v>6.8660336206106487E-4</v>
      </c>
      <c r="F556">
        <f t="shared" si="8"/>
        <v>4363916</v>
      </c>
      <c r="G556" s="1">
        <f>(Comuni[[#This Row],[Popolazione2011]]/Comuni[[#This Row],[TOT POP REGIONE ]])*100</f>
        <v>9.3494008592282709E-3</v>
      </c>
      <c r="H556" t="str">
        <f>IF(Comuni[[#This Row],[Popolazione2011]]&gt;300000,"MAGGIORE","")</f>
        <v/>
      </c>
      <c r="I556" t="str">
        <f>_xlfn.XLOOKUP(Comuni[[#This Row],[Regione]],Ripartizione_geografica[Regione],Ripartizione_geografica[Ripartizione geografica])</f>
        <v>Nord-ovest</v>
      </c>
      <c r="J556">
        <f>_xlfn.XLOOKUP(Comuni[[#This Row],[Regione]],Ripartizione_geografica[Regione],Ripartizione_geografica[Codice Regione])</f>
        <v>1</v>
      </c>
      <c r="K556">
        <f>_xlfn.XLOOKUP(Comuni[[#This Row],[Regione]],Table_0[Regione],Table_0[Totale])</f>
        <v>1792955</v>
      </c>
      <c r="L556">
        <f>_xlfn.XLOOKUP(Comuni[[#This Row],[Regione]],Table_0[Regione],Table_0[Guariti])</f>
        <v>1725727</v>
      </c>
      <c r="M556">
        <f>_xlfn.XLOOKUP(Comuni[[#This Row],[Regione]],Table_0[Regione],Table_0[Deceduti])</f>
        <v>13899</v>
      </c>
      <c r="N556" s="1">
        <f>(Comuni[[#This Row],[Popolazione2011]]/Comuni[[#This Row],[Ammalati TOT]])*100</f>
        <v>2.2755730065729479E-2</v>
      </c>
      <c r="O556">
        <f>_xlfn.XLOOKUP(Comuni[[#This Row],[Regione]],Table_0[Regione],Table_0[TOT AREA])</f>
        <v>6838505</v>
      </c>
      <c r="P556" s="1">
        <f>(Comuni[[#This Row],[Popolazione2011]]/Comuni[[#This Row],[Ammalati AREA]])*100</f>
        <v>5.9662163002001172E-3</v>
      </c>
    </row>
    <row r="557" spans="1:16" x14ac:dyDescent="0.3">
      <c r="A557" t="s">
        <v>563</v>
      </c>
      <c r="B557" t="s">
        <v>8021</v>
      </c>
      <c r="C557" t="s">
        <v>489</v>
      </c>
      <c r="D557">
        <v>172</v>
      </c>
      <c r="E557" s="1">
        <f>(Comuni[[#This Row],[Popolazione2011]]/SUM(D:D))*100</f>
        <v>2.8945043694731163E-4</v>
      </c>
      <c r="F557">
        <f t="shared" si="8"/>
        <v>4363916</v>
      </c>
      <c r="G557" s="1">
        <f>(Comuni[[#This Row],[Popolazione2011]]/Comuni[[#This Row],[TOT POP REGIONE ]])*100</f>
        <v>3.9414140877138794E-3</v>
      </c>
      <c r="H557" t="str">
        <f>IF(Comuni[[#This Row],[Popolazione2011]]&gt;300000,"MAGGIORE","")</f>
        <v/>
      </c>
      <c r="I557" t="str">
        <f>_xlfn.XLOOKUP(Comuni[[#This Row],[Regione]],Ripartizione_geografica[Regione],Ripartizione_geografica[Ripartizione geografica])</f>
        <v>Nord-ovest</v>
      </c>
      <c r="J557">
        <f>_xlfn.XLOOKUP(Comuni[[#This Row],[Regione]],Ripartizione_geografica[Regione],Ripartizione_geografica[Codice Regione])</f>
        <v>1</v>
      </c>
      <c r="K557">
        <f>_xlfn.XLOOKUP(Comuni[[#This Row],[Regione]],Table_0[Regione],Table_0[Totale])</f>
        <v>1792955</v>
      </c>
      <c r="L557">
        <f>_xlfn.XLOOKUP(Comuni[[#This Row],[Regione]],Table_0[Regione],Table_0[Guariti])</f>
        <v>1725727</v>
      </c>
      <c r="M557">
        <f>_xlfn.XLOOKUP(Comuni[[#This Row],[Regione]],Table_0[Regione],Table_0[Deceduti])</f>
        <v>13899</v>
      </c>
      <c r="N557" s="1">
        <f>(Comuni[[#This Row],[Popolazione2011]]/Comuni[[#This Row],[Ammalati TOT]])*100</f>
        <v>9.5931018904545848E-3</v>
      </c>
      <c r="O557">
        <f>_xlfn.XLOOKUP(Comuni[[#This Row],[Regione]],Table_0[Regione],Table_0[TOT AREA])</f>
        <v>6838505</v>
      </c>
      <c r="P557" s="1">
        <f>(Comuni[[#This Row],[Popolazione2011]]/Comuni[[#This Row],[Ammalati AREA]])*100</f>
        <v>2.5151696167510298E-3</v>
      </c>
    </row>
    <row r="558" spans="1:16" x14ac:dyDescent="0.3">
      <c r="A558" t="s">
        <v>564</v>
      </c>
      <c r="B558" t="s">
        <v>8021</v>
      </c>
      <c r="C558" t="s">
        <v>489</v>
      </c>
      <c r="D558">
        <v>55013</v>
      </c>
      <c r="E558" s="1">
        <f>(Comuni[[#This Row],[Popolazione2011]]/SUM(D:D))*100</f>
        <v>9.2578702835944507E-2</v>
      </c>
      <c r="F558">
        <f t="shared" si="8"/>
        <v>4363916</v>
      </c>
      <c r="G558" s="1">
        <f>(Comuni[[#This Row],[Popolazione2011]]/Comuni[[#This Row],[TOT POP REGIONE ]])*100</f>
        <v>1.2606337977174631</v>
      </c>
      <c r="H558" t="str">
        <f>IF(Comuni[[#This Row],[Popolazione2011]]&gt;300000,"MAGGIORE","")</f>
        <v/>
      </c>
      <c r="I558" t="str">
        <f>_xlfn.XLOOKUP(Comuni[[#This Row],[Regione]],Ripartizione_geografica[Regione],Ripartizione_geografica[Ripartizione geografica])</f>
        <v>Nord-ovest</v>
      </c>
      <c r="J558">
        <f>_xlfn.XLOOKUP(Comuni[[#This Row],[Regione]],Ripartizione_geografica[Regione],Ripartizione_geografica[Codice Regione])</f>
        <v>1</v>
      </c>
      <c r="K558">
        <f>_xlfn.XLOOKUP(Comuni[[#This Row],[Regione]],Table_0[Regione],Table_0[Totale])</f>
        <v>1792955</v>
      </c>
      <c r="L558">
        <f>_xlfn.XLOOKUP(Comuni[[#This Row],[Regione]],Table_0[Regione],Table_0[Guariti])</f>
        <v>1725727</v>
      </c>
      <c r="M558">
        <f>_xlfn.XLOOKUP(Comuni[[#This Row],[Regione]],Table_0[Regione],Table_0[Deceduti])</f>
        <v>13899</v>
      </c>
      <c r="N558" s="1">
        <f>(Comuni[[#This Row],[Popolazione2011]]/Comuni[[#This Row],[Ammalati TOT]])*100</f>
        <v>3.0682867110440588</v>
      </c>
      <c r="O558">
        <f>_xlfn.XLOOKUP(Comuni[[#This Row],[Regione]],Table_0[Regione],Table_0[TOT AREA])</f>
        <v>6838505</v>
      </c>
      <c r="P558" s="1">
        <f>(Comuni[[#This Row],[Popolazione2011]]/Comuni[[#This Row],[Ammalati AREA]])*100</f>
        <v>0.80445945422281617</v>
      </c>
    </row>
    <row r="559" spans="1:16" x14ac:dyDescent="0.3">
      <c r="A559" t="s">
        <v>565</v>
      </c>
      <c r="B559" t="s">
        <v>8021</v>
      </c>
      <c r="C559" t="s">
        <v>489</v>
      </c>
      <c r="D559">
        <v>2059</v>
      </c>
      <c r="E559" s="1">
        <f>(Comuni[[#This Row],[Popolazione2011]]/SUM(D:D))*100</f>
        <v>3.4649909864797363E-3</v>
      </c>
      <c r="F559">
        <f t="shared" si="8"/>
        <v>4363916</v>
      </c>
      <c r="G559" s="1">
        <f>(Comuni[[#This Row],[Popolazione2011]]/Comuni[[#This Row],[TOT POP REGIONE ]])*100</f>
        <v>4.718239306164463E-2</v>
      </c>
      <c r="H559" t="str">
        <f>IF(Comuni[[#This Row],[Popolazione2011]]&gt;300000,"MAGGIORE","")</f>
        <v/>
      </c>
      <c r="I559" t="str">
        <f>_xlfn.XLOOKUP(Comuni[[#This Row],[Regione]],Ripartizione_geografica[Regione],Ripartizione_geografica[Ripartizione geografica])</f>
        <v>Nord-ovest</v>
      </c>
      <c r="J559">
        <f>_xlfn.XLOOKUP(Comuni[[#This Row],[Regione]],Ripartizione_geografica[Regione],Ripartizione_geografica[Codice Regione])</f>
        <v>1</v>
      </c>
      <c r="K559">
        <f>_xlfn.XLOOKUP(Comuni[[#This Row],[Regione]],Table_0[Regione],Table_0[Totale])</f>
        <v>1792955</v>
      </c>
      <c r="L559">
        <f>_xlfn.XLOOKUP(Comuni[[#This Row],[Regione]],Table_0[Regione],Table_0[Guariti])</f>
        <v>1725727</v>
      </c>
      <c r="M559">
        <f>_xlfn.XLOOKUP(Comuni[[#This Row],[Regione]],Table_0[Regione],Table_0[Deceduti])</f>
        <v>13899</v>
      </c>
      <c r="N559" s="1">
        <f>(Comuni[[#This Row],[Popolazione2011]]/Comuni[[#This Row],[Ammalati TOT]])*100</f>
        <v>0.11483835344445342</v>
      </c>
      <c r="O559">
        <f>_xlfn.XLOOKUP(Comuni[[#This Row],[Regione]],Table_0[Regione],Table_0[TOT AREA])</f>
        <v>6838505</v>
      </c>
      <c r="P559" s="1">
        <f>(Comuni[[#This Row],[Popolazione2011]]/Comuni[[#This Row],[Ammalati AREA]])*100</f>
        <v>3.0108920005176572E-2</v>
      </c>
    </row>
    <row r="560" spans="1:16" x14ac:dyDescent="0.3">
      <c r="A560" t="s">
        <v>566</v>
      </c>
      <c r="B560" t="s">
        <v>8021</v>
      </c>
      <c r="C560" t="s">
        <v>489</v>
      </c>
      <c r="D560">
        <v>3451</v>
      </c>
      <c r="E560" s="1">
        <f>(Comuni[[#This Row],[Popolazione2011]]/SUM(D:D))*100</f>
        <v>5.8075201040998399E-3</v>
      </c>
      <c r="F560">
        <f t="shared" si="8"/>
        <v>4363916</v>
      </c>
      <c r="G560" s="1">
        <f>(Comuni[[#This Row],[Popolazione2011]]/Comuni[[#This Row],[TOT POP REGIONE ]])*100</f>
        <v>7.9080348934305794E-2</v>
      </c>
      <c r="H560" t="str">
        <f>IF(Comuni[[#This Row],[Popolazione2011]]&gt;300000,"MAGGIORE","")</f>
        <v/>
      </c>
      <c r="I560" t="str">
        <f>_xlfn.XLOOKUP(Comuni[[#This Row],[Regione]],Ripartizione_geografica[Regione],Ripartizione_geografica[Ripartizione geografica])</f>
        <v>Nord-ovest</v>
      </c>
      <c r="J560">
        <f>_xlfn.XLOOKUP(Comuni[[#This Row],[Regione]],Ripartizione_geografica[Regione],Ripartizione_geografica[Codice Regione])</f>
        <v>1</v>
      </c>
      <c r="K560">
        <f>_xlfn.XLOOKUP(Comuni[[#This Row],[Regione]],Table_0[Regione],Table_0[Totale])</f>
        <v>1792955</v>
      </c>
      <c r="L560">
        <f>_xlfn.XLOOKUP(Comuni[[#This Row],[Regione]],Table_0[Regione],Table_0[Guariti])</f>
        <v>1725727</v>
      </c>
      <c r="M560">
        <f>_xlfn.XLOOKUP(Comuni[[#This Row],[Regione]],Table_0[Regione],Table_0[Deceduti])</f>
        <v>13899</v>
      </c>
      <c r="N560" s="1">
        <f>(Comuni[[#This Row],[Popolazione2011]]/Comuni[[#This Row],[Ammalati TOT]])*100</f>
        <v>0.19247555013929518</v>
      </c>
      <c r="O560">
        <f>_xlfn.XLOOKUP(Comuni[[#This Row],[Regione]],Table_0[Regione],Table_0[TOT AREA])</f>
        <v>6838505</v>
      </c>
      <c r="P560" s="1">
        <f>(Comuni[[#This Row],[Popolazione2011]]/Comuni[[#This Row],[Ammalati AREA]])*100</f>
        <v>5.046424620585932E-2</v>
      </c>
    </row>
    <row r="561" spans="1:16" x14ac:dyDescent="0.3">
      <c r="A561" t="s">
        <v>567</v>
      </c>
      <c r="B561" t="s">
        <v>8021</v>
      </c>
      <c r="C561" t="s">
        <v>489</v>
      </c>
      <c r="D561">
        <v>4805</v>
      </c>
      <c r="E561" s="1">
        <f>(Comuni[[#This Row],[Popolazione2011]]/SUM(D:D))*100</f>
        <v>8.0861008693711191E-3</v>
      </c>
      <c r="F561">
        <f t="shared" si="8"/>
        <v>4363916</v>
      </c>
      <c r="G561" s="1">
        <f>(Comuni[[#This Row],[Popolazione2011]]/Comuni[[#This Row],[TOT POP REGIONE ]])*100</f>
        <v>0.11010752727596039</v>
      </c>
      <c r="H561" t="str">
        <f>IF(Comuni[[#This Row],[Popolazione2011]]&gt;300000,"MAGGIORE","")</f>
        <v/>
      </c>
      <c r="I561" t="str">
        <f>_xlfn.XLOOKUP(Comuni[[#This Row],[Regione]],Ripartizione_geografica[Regione],Ripartizione_geografica[Ripartizione geografica])</f>
        <v>Nord-ovest</v>
      </c>
      <c r="J561">
        <f>_xlfn.XLOOKUP(Comuni[[#This Row],[Regione]],Ripartizione_geografica[Regione],Ripartizione_geografica[Codice Regione])</f>
        <v>1</v>
      </c>
      <c r="K561">
        <f>_xlfn.XLOOKUP(Comuni[[#This Row],[Regione]],Table_0[Regione],Table_0[Totale])</f>
        <v>1792955</v>
      </c>
      <c r="L561">
        <f>_xlfn.XLOOKUP(Comuni[[#This Row],[Regione]],Table_0[Regione],Table_0[Guariti])</f>
        <v>1725727</v>
      </c>
      <c r="M561">
        <f>_xlfn.XLOOKUP(Comuni[[#This Row],[Regione]],Table_0[Regione],Table_0[Deceduti])</f>
        <v>13899</v>
      </c>
      <c r="N561" s="1">
        <f>(Comuni[[#This Row],[Popolazione2011]]/Comuni[[#This Row],[Ammalati TOT]])*100</f>
        <v>0.26799334060252489</v>
      </c>
      <c r="O561">
        <f>_xlfn.XLOOKUP(Comuni[[#This Row],[Regione]],Table_0[Regione],Table_0[TOT AREA])</f>
        <v>6838505</v>
      </c>
      <c r="P561" s="1">
        <f>(Comuni[[#This Row],[Popolazione2011]]/Comuni[[#This Row],[Ammalati AREA]])*100</f>
        <v>7.0263895398190099E-2</v>
      </c>
    </row>
    <row r="562" spans="1:16" x14ac:dyDescent="0.3">
      <c r="A562" t="s">
        <v>568</v>
      </c>
      <c r="B562" t="s">
        <v>8021</v>
      </c>
      <c r="C562" t="s">
        <v>489</v>
      </c>
      <c r="D562">
        <v>7205</v>
      </c>
      <c r="E562" s="1">
        <f>(Comuni[[#This Row],[Popolazione2011]]/SUM(D:D))*100</f>
        <v>1.2124944175612676E-2</v>
      </c>
      <c r="F562">
        <f t="shared" si="8"/>
        <v>4363916</v>
      </c>
      <c r="G562" s="1">
        <f>(Comuni[[#This Row],[Popolazione2011]]/Comuni[[#This Row],[TOT POP REGIONE ]])*100</f>
        <v>0.16510400291847965</v>
      </c>
      <c r="H562" t="str">
        <f>IF(Comuni[[#This Row],[Popolazione2011]]&gt;300000,"MAGGIORE","")</f>
        <v/>
      </c>
      <c r="I562" t="str">
        <f>_xlfn.XLOOKUP(Comuni[[#This Row],[Regione]],Ripartizione_geografica[Regione],Ripartizione_geografica[Ripartizione geografica])</f>
        <v>Nord-ovest</v>
      </c>
      <c r="J562">
        <f>_xlfn.XLOOKUP(Comuni[[#This Row],[Regione]],Ripartizione_geografica[Regione],Ripartizione_geografica[Codice Regione])</f>
        <v>1</v>
      </c>
      <c r="K562">
        <f>_xlfn.XLOOKUP(Comuni[[#This Row],[Regione]],Table_0[Regione],Table_0[Totale])</f>
        <v>1792955</v>
      </c>
      <c r="L562">
        <f>_xlfn.XLOOKUP(Comuni[[#This Row],[Regione]],Table_0[Regione],Table_0[Guariti])</f>
        <v>1725727</v>
      </c>
      <c r="M562">
        <f>_xlfn.XLOOKUP(Comuni[[#This Row],[Regione]],Table_0[Regione],Table_0[Deceduti])</f>
        <v>13899</v>
      </c>
      <c r="N562" s="1">
        <f>(Comuni[[#This Row],[Popolazione2011]]/Comuni[[#This Row],[Ammalati TOT]])*100</f>
        <v>0.40185057628328646</v>
      </c>
      <c r="O562">
        <f>_xlfn.XLOOKUP(Comuni[[#This Row],[Regione]],Table_0[Regione],Table_0[TOT AREA])</f>
        <v>6838505</v>
      </c>
      <c r="P562" s="1">
        <f>(Comuni[[#This Row],[Popolazione2011]]/Comuni[[#This Row],[Ammalati AREA]])*100</f>
        <v>0.10535928539936726</v>
      </c>
    </row>
    <row r="563" spans="1:16" x14ac:dyDescent="0.3">
      <c r="A563" t="s">
        <v>569</v>
      </c>
      <c r="B563" t="s">
        <v>8021</v>
      </c>
      <c r="C563" t="s">
        <v>489</v>
      </c>
      <c r="D563">
        <v>94</v>
      </c>
      <c r="E563" s="1">
        <f>(Comuni[[#This Row],[Popolazione2011]]/SUM(D:D))*100</f>
        <v>1.5818802949446102E-4</v>
      </c>
      <c r="F563">
        <f t="shared" si="8"/>
        <v>4363916</v>
      </c>
      <c r="G563" s="1">
        <f>(Comuni[[#This Row],[Popolazione2011]]/Comuni[[#This Row],[TOT POP REGIONE ]])*100</f>
        <v>2.1540286293320033E-3</v>
      </c>
      <c r="H563" t="str">
        <f>IF(Comuni[[#This Row],[Popolazione2011]]&gt;300000,"MAGGIORE","")</f>
        <v/>
      </c>
      <c r="I563" t="str">
        <f>_xlfn.XLOOKUP(Comuni[[#This Row],[Regione]],Ripartizione_geografica[Regione],Ripartizione_geografica[Ripartizione geografica])</f>
        <v>Nord-ovest</v>
      </c>
      <c r="J563">
        <f>_xlfn.XLOOKUP(Comuni[[#This Row],[Regione]],Ripartizione_geografica[Regione],Ripartizione_geografica[Codice Regione])</f>
        <v>1</v>
      </c>
      <c r="K563">
        <f>_xlfn.XLOOKUP(Comuni[[#This Row],[Regione]],Table_0[Regione],Table_0[Totale])</f>
        <v>1792955</v>
      </c>
      <c r="L563">
        <f>_xlfn.XLOOKUP(Comuni[[#This Row],[Regione]],Table_0[Regione],Table_0[Guariti])</f>
        <v>1725727</v>
      </c>
      <c r="M563">
        <f>_xlfn.XLOOKUP(Comuni[[#This Row],[Regione]],Table_0[Regione],Table_0[Deceduti])</f>
        <v>13899</v>
      </c>
      <c r="N563" s="1">
        <f>(Comuni[[#This Row],[Popolazione2011]]/Comuni[[#This Row],[Ammalati TOT]])*100</f>
        <v>5.2427417308298311E-3</v>
      </c>
      <c r="O563">
        <f>_xlfn.XLOOKUP(Comuni[[#This Row],[Regione]],Table_0[Regione],Table_0[TOT AREA])</f>
        <v>6838505</v>
      </c>
      <c r="P563" s="1">
        <f>(Comuni[[#This Row],[Popolazione2011]]/Comuni[[#This Row],[Ammalati AREA]])*100</f>
        <v>1.374569441712772E-3</v>
      </c>
    </row>
    <row r="564" spans="1:16" x14ac:dyDescent="0.3">
      <c r="A564" t="s">
        <v>570</v>
      </c>
      <c r="B564" t="s">
        <v>8021</v>
      </c>
      <c r="C564" t="s">
        <v>489</v>
      </c>
      <c r="D564">
        <v>807</v>
      </c>
      <c r="E564" s="1">
        <f>(Comuni[[#This Row],[Popolazione2011]]/SUM(D:D))*100</f>
        <v>1.3580610617237238E-3</v>
      </c>
      <c r="F564">
        <f t="shared" si="8"/>
        <v>4363916</v>
      </c>
      <c r="G564" s="1">
        <f>(Comuni[[#This Row],[Popolazione2011]]/Comuni[[#This Row],[TOT POP REGIONE ]])*100</f>
        <v>1.8492564934797093E-2</v>
      </c>
      <c r="H564" t="str">
        <f>IF(Comuni[[#This Row],[Popolazione2011]]&gt;300000,"MAGGIORE","")</f>
        <v/>
      </c>
      <c r="I564" t="str">
        <f>_xlfn.XLOOKUP(Comuni[[#This Row],[Regione]],Ripartizione_geografica[Regione],Ripartizione_geografica[Ripartizione geografica])</f>
        <v>Nord-ovest</v>
      </c>
      <c r="J564">
        <f>_xlfn.XLOOKUP(Comuni[[#This Row],[Regione]],Ripartizione_geografica[Regione],Ripartizione_geografica[Codice Regione])</f>
        <v>1</v>
      </c>
      <c r="K564">
        <f>_xlfn.XLOOKUP(Comuni[[#This Row],[Regione]],Table_0[Regione],Table_0[Totale])</f>
        <v>1792955</v>
      </c>
      <c r="L564">
        <f>_xlfn.XLOOKUP(Comuni[[#This Row],[Regione]],Table_0[Regione],Table_0[Guariti])</f>
        <v>1725727</v>
      </c>
      <c r="M564">
        <f>_xlfn.XLOOKUP(Comuni[[#This Row],[Regione]],Table_0[Regione],Table_0[Deceduti])</f>
        <v>13899</v>
      </c>
      <c r="N564" s="1">
        <f>(Comuni[[#This Row],[Popolazione2011]]/Comuni[[#This Row],[Ammalati TOT]])*100</f>
        <v>4.5009495497656107E-2</v>
      </c>
      <c r="O564">
        <f>_xlfn.XLOOKUP(Comuni[[#This Row],[Regione]],Table_0[Regione],Table_0[TOT AREA])</f>
        <v>6838505</v>
      </c>
      <c r="P564" s="1">
        <f>(Comuni[[#This Row],[Popolazione2011]]/Comuni[[#This Row],[Ammalati AREA]])*100</f>
        <v>1.1800824887895821E-2</v>
      </c>
    </row>
    <row r="565" spans="1:16" x14ac:dyDescent="0.3">
      <c r="A565" t="s">
        <v>571</v>
      </c>
      <c r="B565" t="s">
        <v>8021</v>
      </c>
      <c r="C565" t="s">
        <v>489</v>
      </c>
      <c r="D565">
        <v>2057</v>
      </c>
      <c r="E565" s="1">
        <f>(Comuni[[#This Row],[Popolazione2011]]/SUM(D:D))*100</f>
        <v>3.461625283724535E-3</v>
      </c>
      <c r="F565">
        <f t="shared" si="8"/>
        <v>4363916</v>
      </c>
      <c r="G565" s="1">
        <f>(Comuni[[#This Row],[Popolazione2011]]/Comuni[[#This Row],[TOT POP REGIONE ]])*100</f>
        <v>4.7136562665275869E-2</v>
      </c>
      <c r="H565" t="str">
        <f>IF(Comuni[[#This Row],[Popolazione2011]]&gt;300000,"MAGGIORE","")</f>
        <v/>
      </c>
      <c r="I565" t="str">
        <f>_xlfn.XLOOKUP(Comuni[[#This Row],[Regione]],Ripartizione_geografica[Regione],Ripartizione_geografica[Ripartizione geografica])</f>
        <v>Nord-ovest</v>
      </c>
      <c r="J565">
        <f>_xlfn.XLOOKUP(Comuni[[#This Row],[Regione]],Ripartizione_geografica[Regione],Ripartizione_geografica[Codice Regione])</f>
        <v>1</v>
      </c>
      <c r="K565">
        <f>_xlfn.XLOOKUP(Comuni[[#This Row],[Regione]],Table_0[Regione],Table_0[Totale])</f>
        <v>1792955</v>
      </c>
      <c r="L565">
        <f>_xlfn.XLOOKUP(Comuni[[#This Row],[Regione]],Table_0[Regione],Table_0[Guariti])</f>
        <v>1725727</v>
      </c>
      <c r="M565">
        <f>_xlfn.XLOOKUP(Comuni[[#This Row],[Regione]],Table_0[Regione],Table_0[Deceduti])</f>
        <v>13899</v>
      </c>
      <c r="N565" s="1">
        <f>(Comuni[[#This Row],[Popolazione2011]]/Comuni[[#This Row],[Ammalati TOT]])*100</f>
        <v>0.1147268057480528</v>
      </c>
      <c r="O565">
        <f>_xlfn.XLOOKUP(Comuni[[#This Row],[Regione]],Table_0[Regione],Table_0[TOT AREA])</f>
        <v>6838505</v>
      </c>
      <c r="P565" s="1">
        <f>(Comuni[[#This Row],[Popolazione2011]]/Comuni[[#This Row],[Ammalati AREA]])*100</f>
        <v>3.0079673846842257E-2</v>
      </c>
    </row>
    <row r="566" spans="1:16" x14ac:dyDescent="0.3">
      <c r="A566" t="s">
        <v>572</v>
      </c>
      <c r="B566" t="s">
        <v>8021</v>
      </c>
      <c r="C566" t="s">
        <v>489</v>
      </c>
      <c r="D566">
        <v>1747</v>
      </c>
      <c r="E566" s="1">
        <f>(Comuni[[#This Row],[Popolazione2011]]/SUM(D:D))*100</f>
        <v>2.9399413566683339E-3</v>
      </c>
      <c r="F566">
        <f t="shared" si="8"/>
        <v>4363916</v>
      </c>
      <c r="G566" s="1">
        <f>(Comuni[[#This Row],[Popolazione2011]]/Comuni[[#This Row],[TOT POP REGIONE ]])*100</f>
        <v>4.0032851228117131E-2</v>
      </c>
      <c r="H566" t="str">
        <f>IF(Comuni[[#This Row],[Popolazione2011]]&gt;300000,"MAGGIORE","")</f>
        <v/>
      </c>
      <c r="I566" t="str">
        <f>_xlfn.XLOOKUP(Comuni[[#This Row],[Regione]],Ripartizione_geografica[Regione],Ripartizione_geografica[Ripartizione geografica])</f>
        <v>Nord-ovest</v>
      </c>
      <c r="J566">
        <f>_xlfn.XLOOKUP(Comuni[[#This Row],[Regione]],Ripartizione_geografica[Regione],Ripartizione_geografica[Codice Regione])</f>
        <v>1</v>
      </c>
      <c r="K566">
        <f>_xlfn.XLOOKUP(Comuni[[#This Row],[Regione]],Table_0[Regione],Table_0[Totale])</f>
        <v>1792955</v>
      </c>
      <c r="L566">
        <f>_xlfn.XLOOKUP(Comuni[[#This Row],[Regione]],Table_0[Regione],Table_0[Guariti])</f>
        <v>1725727</v>
      </c>
      <c r="M566">
        <f>_xlfn.XLOOKUP(Comuni[[#This Row],[Regione]],Table_0[Regione],Table_0[Deceduti])</f>
        <v>13899</v>
      </c>
      <c r="N566" s="1">
        <f>(Comuni[[#This Row],[Popolazione2011]]/Comuni[[#This Row],[Ammalati TOT]])*100</f>
        <v>9.7436912805954415E-2</v>
      </c>
      <c r="O566">
        <f>_xlfn.XLOOKUP(Comuni[[#This Row],[Regione]],Table_0[Regione],Table_0[TOT AREA])</f>
        <v>6838505</v>
      </c>
      <c r="P566" s="1">
        <f>(Comuni[[#This Row],[Popolazione2011]]/Comuni[[#This Row],[Ammalati AREA]])*100</f>
        <v>2.5546519305023538E-2</v>
      </c>
    </row>
    <row r="567" spans="1:16" x14ac:dyDescent="0.3">
      <c r="A567" t="s">
        <v>573</v>
      </c>
      <c r="B567" t="s">
        <v>8021</v>
      </c>
      <c r="C567" t="s">
        <v>489</v>
      </c>
      <c r="D567">
        <v>496</v>
      </c>
      <c r="E567" s="1">
        <f>(Comuni[[#This Row],[Popolazione2011]]/SUM(D:D))*100</f>
        <v>8.3469428328992199E-4</v>
      </c>
      <c r="F567">
        <f t="shared" si="8"/>
        <v>4363916</v>
      </c>
      <c r="G567" s="1">
        <f>(Comuni[[#This Row],[Popolazione2011]]/Comuni[[#This Row],[TOT POP REGIONE ]])*100</f>
        <v>1.1365938299453978E-2</v>
      </c>
      <c r="H567" t="str">
        <f>IF(Comuni[[#This Row],[Popolazione2011]]&gt;300000,"MAGGIORE","")</f>
        <v/>
      </c>
      <c r="I567" t="str">
        <f>_xlfn.XLOOKUP(Comuni[[#This Row],[Regione]],Ripartizione_geografica[Regione],Ripartizione_geografica[Ripartizione geografica])</f>
        <v>Nord-ovest</v>
      </c>
      <c r="J567">
        <f>_xlfn.XLOOKUP(Comuni[[#This Row],[Regione]],Ripartizione_geografica[Regione],Ripartizione_geografica[Codice Regione])</f>
        <v>1</v>
      </c>
      <c r="K567">
        <f>_xlfn.XLOOKUP(Comuni[[#This Row],[Regione]],Table_0[Regione],Table_0[Totale])</f>
        <v>1792955</v>
      </c>
      <c r="L567">
        <f>_xlfn.XLOOKUP(Comuni[[#This Row],[Regione]],Table_0[Regione],Table_0[Guariti])</f>
        <v>1725727</v>
      </c>
      <c r="M567">
        <f>_xlfn.XLOOKUP(Comuni[[#This Row],[Regione]],Table_0[Regione],Table_0[Deceduti])</f>
        <v>13899</v>
      </c>
      <c r="N567" s="1">
        <f>(Comuni[[#This Row],[Popolazione2011]]/Comuni[[#This Row],[Ammalati TOT]])*100</f>
        <v>2.7663828707357407E-2</v>
      </c>
      <c r="O567">
        <f>_xlfn.XLOOKUP(Comuni[[#This Row],[Regione]],Table_0[Regione],Table_0[TOT AREA])</f>
        <v>6838505</v>
      </c>
      <c r="P567" s="1">
        <f>(Comuni[[#This Row],[Popolazione2011]]/Comuni[[#This Row],[Ammalati AREA]])*100</f>
        <v>7.2530472669099458E-3</v>
      </c>
    </row>
    <row r="568" spans="1:16" x14ac:dyDescent="0.3">
      <c r="A568" t="s">
        <v>574</v>
      </c>
      <c r="B568" t="s">
        <v>8021</v>
      </c>
      <c r="C568" t="s">
        <v>489</v>
      </c>
      <c r="D568">
        <v>344</v>
      </c>
      <c r="E568" s="1">
        <f>(Comuni[[#This Row],[Popolazione2011]]/SUM(D:D))*100</f>
        <v>5.7890087389462325E-4</v>
      </c>
      <c r="F568">
        <f t="shared" si="8"/>
        <v>4363916</v>
      </c>
      <c r="G568" s="1">
        <f>(Comuni[[#This Row],[Popolazione2011]]/Comuni[[#This Row],[TOT POP REGIONE ]])*100</f>
        <v>7.8828281754277588E-3</v>
      </c>
      <c r="H568" t="str">
        <f>IF(Comuni[[#This Row],[Popolazione2011]]&gt;300000,"MAGGIORE","")</f>
        <v/>
      </c>
      <c r="I568" t="str">
        <f>_xlfn.XLOOKUP(Comuni[[#This Row],[Regione]],Ripartizione_geografica[Regione],Ripartizione_geografica[Ripartizione geografica])</f>
        <v>Nord-ovest</v>
      </c>
      <c r="J568">
        <f>_xlfn.XLOOKUP(Comuni[[#This Row],[Regione]],Ripartizione_geografica[Regione],Ripartizione_geografica[Codice Regione])</f>
        <v>1</v>
      </c>
      <c r="K568">
        <f>_xlfn.XLOOKUP(Comuni[[#This Row],[Regione]],Table_0[Regione],Table_0[Totale])</f>
        <v>1792955</v>
      </c>
      <c r="L568">
        <f>_xlfn.XLOOKUP(Comuni[[#This Row],[Regione]],Table_0[Regione],Table_0[Guariti])</f>
        <v>1725727</v>
      </c>
      <c r="M568">
        <f>_xlfn.XLOOKUP(Comuni[[#This Row],[Regione]],Table_0[Regione],Table_0[Deceduti])</f>
        <v>13899</v>
      </c>
      <c r="N568" s="1">
        <f>(Comuni[[#This Row],[Popolazione2011]]/Comuni[[#This Row],[Ammalati TOT]])*100</f>
        <v>1.918620378090917E-2</v>
      </c>
      <c r="O568">
        <f>_xlfn.XLOOKUP(Comuni[[#This Row],[Regione]],Table_0[Regione],Table_0[TOT AREA])</f>
        <v>6838505</v>
      </c>
      <c r="P568" s="1">
        <f>(Comuni[[#This Row],[Popolazione2011]]/Comuni[[#This Row],[Ammalati AREA]])*100</f>
        <v>5.0303392335020597E-3</v>
      </c>
    </row>
    <row r="569" spans="1:16" x14ac:dyDescent="0.3">
      <c r="A569" t="s">
        <v>575</v>
      </c>
      <c r="B569" t="s">
        <v>8021</v>
      </c>
      <c r="C569" t="s">
        <v>489</v>
      </c>
      <c r="D569">
        <v>24710</v>
      </c>
      <c r="E569" s="1">
        <f>(Comuni[[#This Row],[Popolazione2011]]/SUM(D:D))*100</f>
        <v>4.1583257540512043E-2</v>
      </c>
      <c r="F569">
        <f t="shared" si="8"/>
        <v>4363916</v>
      </c>
      <c r="G569" s="1">
        <f>(Comuni[[#This Row],[Popolazione2011]]/Comuni[[#This Row],[TOT POP REGIONE ]])*100</f>
        <v>0.56623454713610444</v>
      </c>
      <c r="H569" t="str">
        <f>IF(Comuni[[#This Row],[Popolazione2011]]&gt;300000,"MAGGIORE","")</f>
        <v/>
      </c>
      <c r="I569" t="str">
        <f>_xlfn.XLOOKUP(Comuni[[#This Row],[Regione]],Ripartizione_geografica[Regione],Ripartizione_geografica[Ripartizione geografica])</f>
        <v>Nord-ovest</v>
      </c>
      <c r="J569">
        <f>_xlfn.XLOOKUP(Comuni[[#This Row],[Regione]],Ripartizione_geografica[Regione],Ripartizione_geografica[Codice Regione])</f>
        <v>1</v>
      </c>
      <c r="K569">
        <f>_xlfn.XLOOKUP(Comuni[[#This Row],[Regione]],Table_0[Regione],Table_0[Totale])</f>
        <v>1792955</v>
      </c>
      <c r="L569">
        <f>_xlfn.XLOOKUP(Comuni[[#This Row],[Regione]],Table_0[Regione],Table_0[Guariti])</f>
        <v>1725727</v>
      </c>
      <c r="M569">
        <f>_xlfn.XLOOKUP(Comuni[[#This Row],[Regione]],Table_0[Regione],Table_0[Deceduti])</f>
        <v>13899</v>
      </c>
      <c r="N569" s="1">
        <f>(Comuni[[#This Row],[Popolazione2011]]/Comuni[[#This Row],[Ammalati TOT]])*100</f>
        <v>1.3781717890298417</v>
      </c>
      <c r="O569">
        <f>_xlfn.XLOOKUP(Comuni[[#This Row],[Regione]],Table_0[Regione],Table_0[TOT AREA])</f>
        <v>6838505</v>
      </c>
      <c r="P569" s="1">
        <f>(Comuni[[#This Row],[Popolazione2011]]/Comuni[[#This Row],[Ammalati AREA]])*100</f>
        <v>0.36133628622045316</v>
      </c>
    </row>
    <row r="570" spans="1:16" x14ac:dyDescent="0.3">
      <c r="A570" t="s">
        <v>576</v>
      </c>
      <c r="B570" t="s">
        <v>8021</v>
      </c>
      <c r="C570" t="s">
        <v>489</v>
      </c>
      <c r="D570">
        <v>815</v>
      </c>
      <c r="E570" s="1">
        <f>(Comuni[[#This Row],[Popolazione2011]]/SUM(D:D))*100</f>
        <v>1.3715238727445289E-3</v>
      </c>
      <c r="F570">
        <f t="shared" si="8"/>
        <v>4363916</v>
      </c>
      <c r="G570" s="1">
        <f>(Comuni[[#This Row],[Popolazione2011]]/Comuni[[#This Row],[TOT POP REGIONE ]])*100</f>
        <v>1.8675886520272158E-2</v>
      </c>
      <c r="H570" t="str">
        <f>IF(Comuni[[#This Row],[Popolazione2011]]&gt;300000,"MAGGIORE","")</f>
        <v/>
      </c>
      <c r="I570" t="str">
        <f>_xlfn.XLOOKUP(Comuni[[#This Row],[Regione]],Ripartizione_geografica[Regione],Ripartizione_geografica[Ripartizione geografica])</f>
        <v>Nord-ovest</v>
      </c>
      <c r="J570">
        <f>_xlfn.XLOOKUP(Comuni[[#This Row],[Regione]],Ripartizione_geografica[Regione],Ripartizione_geografica[Codice Regione])</f>
        <v>1</v>
      </c>
      <c r="K570">
        <f>_xlfn.XLOOKUP(Comuni[[#This Row],[Regione]],Table_0[Regione],Table_0[Totale])</f>
        <v>1792955</v>
      </c>
      <c r="L570">
        <f>_xlfn.XLOOKUP(Comuni[[#This Row],[Regione]],Table_0[Regione],Table_0[Guariti])</f>
        <v>1725727</v>
      </c>
      <c r="M570">
        <f>_xlfn.XLOOKUP(Comuni[[#This Row],[Regione]],Table_0[Regione],Table_0[Deceduti])</f>
        <v>13899</v>
      </c>
      <c r="N570" s="1">
        <f>(Comuni[[#This Row],[Popolazione2011]]/Comuni[[#This Row],[Ammalati TOT]])*100</f>
        <v>4.5455686283258641E-2</v>
      </c>
      <c r="O570">
        <f>_xlfn.XLOOKUP(Comuni[[#This Row],[Regione]],Table_0[Regione],Table_0[TOT AREA])</f>
        <v>6838505</v>
      </c>
      <c r="P570" s="1">
        <f>(Comuni[[#This Row],[Popolazione2011]]/Comuni[[#This Row],[Ammalati AREA]])*100</f>
        <v>1.1917809521233077E-2</v>
      </c>
    </row>
    <row r="571" spans="1:16" x14ac:dyDescent="0.3">
      <c r="A571" t="s">
        <v>577</v>
      </c>
      <c r="B571" t="s">
        <v>8021</v>
      </c>
      <c r="C571" t="s">
        <v>489</v>
      </c>
      <c r="D571">
        <v>1494</v>
      </c>
      <c r="E571" s="1">
        <f>(Comuni[[#This Row],[Popolazione2011]]/SUM(D:D))*100</f>
        <v>2.5141799581353697E-3</v>
      </c>
      <c r="F571">
        <f t="shared" si="8"/>
        <v>4363916</v>
      </c>
      <c r="G571" s="1">
        <f>(Comuni[[#This Row],[Popolazione2011]]/Comuni[[#This Row],[TOT POP REGIONE ]])*100</f>
        <v>3.4235306087468227E-2</v>
      </c>
      <c r="H571" t="str">
        <f>IF(Comuni[[#This Row],[Popolazione2011]]&gt;300000,"MAGGIORE","")</f>
        <v/>
      </c>
      <c r="I571" t="str">
        <f>_xlfn.XLOOKUP(Comuni[[#This Row],[Regione]],Ripartizione_geografica[Regione],Ripartizione_geografica[Ripartizione geografica])</f>
        <v>Nord-ovest</v>
      </c>
      <c r="J571">
        <f>_xlfn.XLOOKUP(Comuni[[#This Row],[Regione]],Ripartizione_geografica[Regione],Ripartizione_geografica[Codice Regione])</f>
        <v>1</v>
      </c>
      <c r="K571">
        <f>_xlfn.XLOOKUP(Comuni[[#This Row],[Regione]],Table_0[Regione],Table_0[Totale])</f>
        <v>1792955</v>
      </c>
      <c r="L571">
        <f>_xlfn.XLOOKUP(Comuni[[#This Row],[Regione]],Table_0[Regione],Table_0[Guariti])</f>
        <v>1725727</v>
      </c>
      <c r="M571">
        <f>_xlfn.XLOOKUP(Comuni[[#This Row],[Regione]],Table_0[Regione],Table_0[Deceduti])</f>
        <v>13899</v>
      </c>
      <c r="N571" s="1">
        <f>(Comuni[[#This Row],[Popolazione2011]]/Comuni[[#This Row],[Ammalati TOT]])*100</f>
        <v>8.3326129211274136E-2</v>
      </c>
      <c r="O571">
        <f>_xlfn.XLOOKUP(Comuni[[#This Row],[Regione]],Table_0[Regione],Table_0[TOT AREA])</f>
        <v>6838505</v>
      </c>
      <c r="P571" s="1">
        <f>(Comuni[[#This Row],[Popolazione2011]]/Comuni[[#This Row],[Ammalati AREA]])*100</f>
        <v>2.1846880275732779E-2</v>
      </c>
    </row>
    <row r="572" spans="1:16" x14ac:dyDescent="0.3">
      <c r="A572" t="s">
        <v>578</v>
      </c>
      <c r="B572" t="s">
        <v>8021</v>
      </c>
      <c r="C572" t="s">
        <v>489</v>
      </c>
      <c r="D572">
        <v>290</v>
      </c>
      <c r="E572" s="1">
        <f>(Comuni[[#This Row],[Popolazione2011]]/SUM(D:D))*100</f>
        <v>4.8802689950418822E-4</v>
      </c>
      <c r="F572">
        <f t="shared" si="8"/>
        <v>4363916</v>
      </c>
      <c r="G572" s="1">
        <f>(Comuni[[#This Row],[Popolazione2011]]/Comuni[[#This Row],[TOT POP REGIONE ]])*100</f>
        <v>6.6454074734710756E-3</v>
      </c>
      <c r="H572" t="str">
        <f>IF(Comuni[[#This Row],[Popolazione2011]]&gt;300000,"MAGGIORE","")</f>
        <v/>
      </c>
      <c r="I572" t="str">
        <f>_xlfn.XLOOKUP(Comuni[[#This Row],[Regione]],Ripartizione_geografica[Regione],Ripartizione_geografica[Ripartizione geografica])</f>
        <v>Nord-ovest</v>
      </c>
      <c r="J572">
        <f>_xlfn.XLOOKUP(Comuni[[#This Row],[Regione]],Ripartizione_geografica[Regione],Ripartizione_geografica[Codice Regione])</f>
        <v>1</v>
      </c>
      <c r="K572">
        <f>_xlfn.XLOOKUP(Comuni[[#This Row],[Regione]],Table_0[Regione],Table_0[Totale])</f>
        <v>1792955</v>
      </c>
      <c r="L572">
        <f>_xlfn.XLOOKUP(Comuni[[#This Row],[Regione]],Table_0[Regione],Table_0[Guariti])</f>
        <v>1725727</v>
      </c>
      <c r="M572">
        <f>_xlfn.XLOOKUP(Comuni[[#This Row],[Regione]],Table_0[Regione],Table_0[Deceduti])</f>
        <v>13899</v>
      </c>
      <c r="N572" s="1">
        <f>(Comuni[[#This Row],[Popolazione2011]]/Comuni[[#This Row],[Ammalati TOT]])*100</f>
        <v>1.6174415978092032E-2</v>
      </c>
      <c r="O572">
        <f>_xlfn.XLOOKUP(Comuni[[#This Row],[Regione]],Table_0[Regione],Table_0[TOT AREA])</f>
        <v>6838505</v>
      </c>
      <c r="P572" s="1">
        <f>(Comuni[[#This Row],[Popolazione2011]]/Comuni[[#This Row],[Ammalati AREA]])*100</f>
        <v>4.240692958475574E-3</v>
      </c>
    </row>
    <row r="573" spans="1:16" x14ac:dyDescent="0.3">
      <c r="A573" t="s">
        <v>579</v>
      </c>
      <c r="B573" t="s">
        <v>8021</v>
      </c>
      <c r="C573" t="s">
        <v>489</v>
      </c>
      <c r="D573">
        <v>600</v>
      </c>
      <c r="E573" s="1">
        <f>(Comuni[[#This Row],[Popolazione2011]]/SUM(D:D))*100</f>
        <v>1.0097108265603894E-3</v>
      </c>
      <c r="F573">
        <f t="shared" si="8"/>
        <v>4363916</v>
      </c>
      <c r="G573" s="1">
        <f>(Comuni[[#This Row],[Popolazione2011]]/Comuni[[#This Row],[TOT POP REGIONE ]])*100</f>
        <v>1.3749118910629812E-2</v>
      </c>
      <c r="H573" t="str">
        <f>IF(Comuni[[#This Row],[Popolazione2011]]&gt;300000,"MAGGIORE","")</f>
        <v/>
      </c>
      <c r="I573" t="str">
        <f>_xlfn.XLOOKUP(Comuni[[#This Row],[Regione]],Ripartizione_geografica[Regione],Ripartizione_geografica[Ripartizione geografica])</f>
        <v>Nord-ovest</v>
      </c>
      <c r="J573">
        <f>_xlfn.XLOOKUP(Comuni[[#This Row],[Regione]],Ripartizione_geografica[Regione],Ripartizione_geografica[Codice Regione])</f>
        <v>1</v>
      </c>
      <c r="K573">
        <f>_xlfn.XLOOKUP(Comuni[[#This Row],[Regione]],Table_0[Regione],Table_0[Totale])</f>
        <v>1792955</v>
      </c>
      <c r="L573">
        <f>_xlfn.XLOOKUP(Comuni[[#This Row],[Regione]],Table_0[Regione],Table_0[Guariti])</f>
        <v>1725727</v>
      </c>
      <c r="M573">
        <f>_xlfn.XLOOKUP(Comuni[[#This Row],[Regione]],Table_0[Regione],Table_0[Deceduti])</f>
        <v>13899</v>
      </c>
      <c r="N573" s="1">
        <f>(Comuni[[#This Row],[Popolazione2011]]/Comuni[[#This Row],[Ammalati TOT]])*100</f>
        <v>3.3464308920190415E-2</v>
      </c>
      <c r="O573">
        <f>_xlfn.XLOOKUP(Comuni[[#This Row],[Regione]],Table_0[Regione],Table_0[TOT AREA])</f>
        <v>6838505</v>
      </c>
      <c r="P573" s="1">
        <f>(Comuni[[#This Row],[Popolazione2011]]/Comuni[[#This Row],[Ammalati AREA]])*100</f>
        <v>8.7738475002942899E-3</v>
      </c>
    </row>
    <row r="574" spans="1:16" x14ac:dyDescent="0.3">
      <c r="A574" t="s">
        <v>580</v>
      </c>
      <c r="B574" t="s">
        <v>8021</v>
      </c>
      <c r="C574" t="s">
        <v>489</v>
      </c>
      <c r="D574">
        <v>408</v>
      </c>
      <c r="E574" s="1">
        <f>(Comuni[[#This Row],[Popolazione2011]]/SUM(D:D))*100</f>
        <v>6.8660336206106487E-4</v>
      </c>
      <c r="F574">
        <f t="shared" si="8"/>
        <v>4363916</v>
      </c>
      <c r="G574" s="1">
        <f>(Comuni[[#This Row],[Popolazione2011]]/Comuni[[#This Row],[TOT POP REGIONE ]])*100</f>
        <v>9.3494008592282709E-3</v>
      </c>
      <c r="H574" t="str">
        <f>IF(Comuni[[#This Row],[Popolazione2011]]&gt;300000,"MAGGIORE","")</f>
        <v/>
      </c>
      <c r="I574" t="str">
        <f>_xlfn.XLOOKUP(Comuni[[#This Row],[Regione]],Ripartizione_geografica[Regione],Ripartizione_geografica[Ripartizione geografica])</f>
        <v>Nord-ovest</v>
      </c>
      <c r="J574">
        <f>_xlfn.XLOOKUP(Comuni[[#This Row],[Regione]],Ripartizione_geografica[Regione],Ripartizione_geografica[Codice Regione])</f>
        <v>1</v>
      </c>
      <c r="K574">
        <f>_xlfn.XLOOKUP(Comuni[[#This Row],[Regione]],Table_0[Regione],Table_0[Totale])</f>
        <v>1792955</v>
      </c>
      <c r="L574">
        <f>_xlfn.XLOOKUP(Comuni[[#This Row],[Regione]],Table_0[Regione],Table_0[Guariti])</f>
        <v>1725727</v>
      </c>
      <c r="M574">
        <f>_xlfn.XLOOKUP(Comuni[[#This Row],[Regione]],Table_0[Regione],Table_0[Deceduti])</f>
        <v>13899</v>
      </c>
      <c r="N574" s="1">
        <f>(Comuni[[#This Row],[Popolazione2011]]/Comuni[[#This Row],[Ammalati TOT]])*100</f>
        <v>2.2755730065729479E-2</v>
      </c>
      <c r="O574">
        <f>_xlfn.XLOOKUP(Comuni[[#This Row],[Regione]],Table_0[Regione],Table_0[TOT AREA])</f>
        <v>6838505</v>
      </c>
      <c r="P574" s="1">
        <f>(Comuni[[#This Row],[Popolazione2011]]/Comuni[[#This Row],[Ammalati AREA]])*100</f>
        <v>5.9662163002001172E-3</v>
      </c>
    </row>
    <row r="575" spans="1:16" x14ac:dyDescent="0.3">
      <c r="A575" t="s">
        <v>581</v>
      </c>
      <c r="B575" t="s">
        <v>8021</v>
      </c>
      <c r="C575" t="s">
        <v>489</v>
      </c>
      <c r="D575">
        <v>3362</v>
      </c>
      <c r="E575" s="1">
        <f>(Comuni[[#This Row],[Popolazione2011]]/SUM(D:D))*100</f>
        <v>5.6577463314933822E-3</v>
      </c>
      <c r="F575">
        <f t="shared" si="8"/>
        <v>4363916</v>
      </c>
      <c r="G575" s="1">
        <f>(Comuni[[#This Row],[Popolazione2011]]/Comuni[[#This Row],[TOT POP REGIONE ]])*100</f>
        <v>7.7040896295895708E-2</v>
      </c>
      <c r="H575" t="str">
        <f>IF(Comuni[[#This Row],[Popolazione2011]]&gt;300000,"MAGGIORE","")</f>
        <v/>
      </c>
      <c r="I575" t="str">
        <f>_xlfn.XLOOKUP(Comuni[[#This Row],[Regione]],Ripartizione_geografica[Regione],Ripartizione_geografica[Ripartizione geografica])</f>
        <v>Nord-ovest</v>
      </c>
      <c r="J575">
        <f>_xlfn.XLOOKUP(Comuni[[#This Row],[Regione]],Ripartizione_geografica[Regione],Ripartizione_geografica[Codice Regione])</f>
        <v>1</v>
      </c>
      <c r="K575">
        <f>_xlfn.XLOOKUP(Comuni[[#This Row],[Regione]],Table_0[Regione],Table_0[Totale])</f>
        <v>1792955</v>
      </c>
      <c r="L575">
        <f>_xlfn.XLOOKUP(Comuni[[#This Row],[Regione]],Table_0[Regione],Table_0[Guariti])</f>
        <v>1725727</v>
      </c>
      <c r="M575">
        <f>_xlfn.XLOOKUP(Comuni[[#This Row],[Regione]],Table_0[Regione],Table_0[Deceduti])</f>
        <v>13899</v>
      </c>
      <c r="N575" s="1">
        <f>(Comuni[[#This Row],[Popolazione2011]]/Comuni[[#This Row],[Ammalati TOT]])*100</f>
        <v>0.18751167764946694</v>
      </c>
      <c r="O575">
        <f>_xlfn.XLOOKUP(Comuni[[#This Row],[Regione]],Table_0[Regione],Table_0[TOT AREA])</f>
        <v>6838505</v>
      </c>
      <c r="P575" s="1">
        <f>(Comuni[[#This Row],[Popolazione2011]]/Comuni[[#This Row],[Ammalati AREA]])*100</f>
        <v>4.9162792159982337E-2</v>
      </c>
    </row>
    <row r="576" spans="1:16" x14ac:dyDescent="0.3">
      <c r="A576" t="s">
        <v>582</v>
      </c>
      <c r="B576" t="s">
        <v>8021</v>
      </c>
      <c r="C576" t="s">
        <v>489</v>
      </c>
      <c r="D576">
        <v>2596</v>
      </c>
      <c r="E576" s="1">
        <f>(Comuni[[#This Row],[Popolazione2011]]/SUM(D:D))*100</f>
        <v>4.3686821762512849E-3</v>
      </c>
      <c r="F576">
        <f t="shared" si="8"/>
        <v>4363916</v>
      </c>
      <c r="G576" s="1">
        <f>(Comuni[[#This Row],[Popolazione2011]]/Comuni[[#This Row],[TOT POP REGIONE ]])*100</f>
        <v>5.9487854486658311E-2</v>
      </c>
      <c r="H576" t="str">
        <f>IF(Comuni[[#This Row],[Popolazione2011]]&gt;300000,"MAGGIORE","")</f>
        <v/>
      </c>
      <c r="I576" t="str">
        <f>_xlfn.XLOOKUP(Comuni[[#This Row],[Regione]],Ripartizione_geografica[Regione],Ripartizione_geografica[Ripartizione geografica])</f>
        <v>Nord-ovest</v>
      </c>
      <c r="J576">
        <f>_xlfn.XLOOKUP(Comuni[[#This Row],[Regione]],Ripartizione_geografica[Regione],Ripartizione_geografica[Codice Regione])</f>
        <v>1</v>
      </c>
      <c r="K576">
        <f>_xlfn.XLOOKUP(Comuni[[#This Row],[Regione]],Table_0[Regione],Table_0[Totale])</f>
        <v>1792955</v>
      </c>
      <c r="L576">
        <f>_xlfn.XLOOKUP(Comuni[[#This Row],[Regione]],Table_0[Regione],Table_0[Guariti])</f>
        <v>1725727</v>
      </c>
      <c r="M576">
        <f>_xlfn.XLOOKUP(Comuni[[#This Row],[Regione]],Table_0[Regione],Table_0[Deceduti])</f>
        <v>13899</v>
      </c>
      <c r="N576" s="1">
        <f>(Comuni[[#This Row],[Popolazione2011]]/Comuni[[#This Row],[Ammalati TOT]])*100</f>
        <v>0.14478890992802385</v>
      </c>
      <c r="O576">
        <f>_xlfn.XLOOKUP(Comuni[[#This Row],[Regione]],Table_0[Regione],Table_0[TOT AREA])</f>
        <v>6838505</v>
      </c>
      <c r="P576" s="1">
        <f>(Comuni[[#This Row],[Popolazione2011]]/Comuni[[#This Row],[Ammalati AREA]])*100</f>
        <v>3.7961513517939957E-2</v>
      </c>
    </row>
    <row r="577" spans="1:16" x14ac:dyDescent="0.3">
      <c r="A577" t="s">
        <v>583</v>
      </c>
      <c r="B577" t="s">
        <v>8021</v>
      </c>
      <c r="C577" t="s">
        <v>489</v>
      </c>
      <c r="D577">
        <v>322</v>
      </c>
      <c r="E577" s="1">
        <f>(Comuni[[#This Row],[Popolazione2011]]/SUM(D:D))*100</f>
        <v>5.4187814358740898E-4</v>
      </c>
      <c r="F577">
        <f t="shared" si="8"/>
        <v>4363916</v>
      </c>
      <c r="G577" s="1">
        <f>(Comuni[[#This Row],[Popolazione2011]]/Comuni[[#This Row],[TOT POP REGIONE ]])*100</f>
        <v>7.3786938153713316E-3</v>
      </c>
      <c r="H577" t="str">
        <f>IF(Comuni[[#This Row],[Popolazione2011]]&gt;300000,"MAGGIORE","")</f>
        <v/>
      </c>
      <c r="I577" t="str">
        <f>_xlfn.XLOOKUP(Comuni[[#This Row],[Regione]],Ripartizione_geografica[Regione],Ripartizione_geografica[Ripartizione geografica])</f>
        <v>Nord-ovest</v>
      </c>
      <c r="J577">
        <f>_xlfn.XLOOKUP(Comuni[[#This Row],[Regione]],Ripartizione_geografica[Regione],Ripartizione_geografica[Codice Regione])</f>
        <v>1</v>
      </c>
      <c r="K577">
        <f>_xlfn.XLOOKUP(Comuni[[#This Row],[Regione]],Table_0[Regione],Table_0[Totale])</f>
        <v>1792955</v>
      </c>
      <c r="L577">
        <f>_xlfn.XLOOKUP(Comuni[[#This Row],[Regione]],Table_0[Regione],Table_0[Guariti])</f>
        <v>1725727</v>
      </c>
      <c r="M577">
        <f>_xlfn.XLOOKUP(Comuni[[#This Row],[Regione]],Table_0[Regione],Table_0[Deceduti])</f>
        <v>13899</v>
      </c>
      <c r="N577" s="1">
        <f>(Comuni[[#This Row],[Popolazione2011]]/Comuni[[#This Row],[Ammalati TOT]])*100</f>
        <v>1.7959179120502187E-2</v>
      </c>
      <c r="O577">
        <f>_xlfn.XLOOKUP(Comuni[[#This Row],[Regione]],Table_0[Regione],Table_0[TOT AREA])</f>
        <v>6838505</v>
      </c>
      <c r="P577" s="1">
        <f>(Comuni[[#This Row],[Popolazione2011]]/Comuni[[#This Row],[Ammalati AREA]])*100</f>
        <v>4.7086314918246015E-3</v>
      </c>
    </row>
    <row r="578" spans="1:16" x14ac:dyDescent="0.3">
      <c r="A578" t="s">
        <v>584</v>
      </c>
      <c r="B578" t="s">
        <v>8021</v>
      </c>
      <c r="C578" t="s">
        <v>489</v>
      </c>
      <c r="D578">
        <v>174</v>
      </c>
      <c r="E578" s="1">
        <f>(Comuni[[#This Row],[Popolazione2011]]/SUM(D:D))*100</f>
        <v>2.9281613970251295E-4</v>
      </c>
      <c r="F578">
        <f t="shared" ref="F578:F641" si="9">SUMIFS(D:D,B:B,B578)</f>
        <v>4363916</v>
      </c>
      <c r="G578" s="1">
        <f>(Comuni[[#This Row],[Popolazione2011]]/Comuni[[#This Row],[TOT POP REGIONE ]])*100</f>
        <v>3.9872444840826447E-3</v>
      </c>
      <c r="H578" t="str">
        <f>IF(Comuni[[#This Row],[Popolazione2011]]&gt;300000,"MAGGIORE","")</f>
        <v/>
      </c>
      <c r="I578" t="str">
        <f>_xlfn.XLOOKUP(Comuni[[#This Row],[Regione]],Ripartizione_geografica[Regione],Ripartizione_geografica[Ripartizione geografica])</f>
        <v>Nord-ovest</v>
      </c>
      <c r="J578">
        <f>_xlfn.XLOOKUP(Comuni[[#This Row],[Regione]],Ripartizione_geografica[Regione],Ripartizione_geografica[Codice Regione])</f>
        <v>1</v>
      </c>
      <c r="K578">
        <f>_xlfn.XLOOKUP(Comuni[[#This Row],[Regione]],Table_0[Regione],Table_0[Totale])</f>
        <v>1792955</v>
      </c>
      <c r="L578">
        <f>_xlfn.XLOOKUP(Comuni[[#This Row],[Regione]],Table_0[Regione],Table_0[Guariti])</f>
        <v>1725727</v>
      </c>
      <c r="M578">
        <f>_xlfn.XLOOKUP(Comuni[[#This Row],[Regione]],Table_0[Regione],Table_0[Deceduti])</f>
        <v>13899</v>
      </c>
      <c r="N578" s="1">
        <f>(Comuni[[#This Row],[Popolazione2011]]/Comuni[[#This Row],[Ammalati TOT]])*100</f>
        <v>9.7046495868552199E-3</v>
      </c>
      <c r="O578">
        <f>_xlfn.XLOOKUP(Comuni[[#This Row],[Regione]],Table_0[Regione],Table_0[TOT AREA])</f>
        <v>6838505</v>
      </c>
      <c r="P578" s="1">
        <f>(Comuni[[#This Row],[Popolazione2011]]/Comuni[[#This Row],[Ammalati AREA]])*100</f>
        <v>2.544415775085344E-3</v>
      </c>
    </row>
    <row r="579" spans="1:16" x14ac:dyDescent="0.3">
      <c r="A579" t="s">
        <v>585</v>
      </c>
      <c r="B579" t="s">
        <v>8021</v>
      </c>
      <c r="C579" t="s">
        <v>489</v>
      </c>
      <c r="D579">
        <v>2157</v>
      </c>
      <c r="E579" s="1">
        <f>(Comuni[[#This Row],[Popolazione2011]]/SUM(D:D))*100</f>
        <v>3.6299104214845999E-3</v>
      </c>
      <c r="F579">
        <f t="shared" si="9"/>
        <v>4363916</v>
      </c>
      <c r="G579" s="1">
        <f>(Comuni[[#This Row],[Popolazione2011]]/Comuni[[#This Row],[TOT POP REGIONE ]])*100</f>
        <v>4.9428082483714164E-2</v>
      </c>
      <c r="H579" t="str">
        <f>IF(Comuni[[#This Row],[Popolazione2011]]&gt;300000,"MAGGIORE","")</f>
        <v/>
      </c>
      <c r="I579" t="str">
        <f>_xlfn.XLOOKUP(Comuni[[#This Row],[Regione]],Ripartizione_geografica[Regione],Ripartizione_geografica[Ripartizione geografica])</f>
        <v>Nord-ovest</v>
      </c>
      <c r="J579">
        <f>_xlfn.XLOOKUP(Comuni[[#This Row],[Regione]],Ripartizione_geografica[Regione],Ripartizione_geografica[Codice Regione])</f>
        <v>1</v>
      </c>
      <c r="K579">
        <f>_xlfn.XLOOKUP(Comuni[[#This Row],[Regione]],Table_0[Regione],Table_0[Totale])</f>
        <v>1792955</v>
      </c>
      <c r="L579">
        <f>_xlfn.XLOOKUP(Comuni[[#This Row],[Regione]],Table_0[Regione],Table_0[Guariti])</f>
        <v>1725727</v>
      </c>
      <c r="M579">
        <f>_xlfn.XLOOKUP(Comuni[[#This Row],[Regione]],Table_0[Regione],Table_0[Deceduti])</f>
        <v>13899</v>
      </c>
      <c r="N579" s="1">
        <f>(Comuni[[#This Row],[Popolazione2011]]/Comuni[[#This Row],[Ammalati TOT]])*100</f>
        <v>0.12030419056808454</v>
      </c>
      <c r="O579">
        <f>_xlfn.XLOOKUP(Comuni[[#This Row],[Regione]],Table_0[Regione],Table_0[TOT AREA])</f>
        <v>6838505</v>
      </c>
      <c r="P579" s="1">
        <f>(Comuni[[#This Row],[Popolazione2011]]/Comuni[[#This Row],[Ammalati AREA]])*100</f>
        <v>3.1541981763557971E-2</v>
      </c>
    </row>
    <row r="580" spans="1:16" x14ac:dyDescent="0.3">
      <c r="A580" t="s">
        <v>586</v>
      </c>
      <c r="B580" t="s">
        <v>8021</v>
      </c>
      <c r="C580" t="s">
        <v>489</v>
      </c>
      <c r="D580">
        <v>1938</v>
      </c>
      <c r="E580" s="1">
        <f>(Comuni[[#This Row],[Popolazione2011]]/SUM(D:D))*100</f>
        <v>3.2613659697900577E-3</v>
      </c>
      <c r="F580">
        <f t="shared" si="9"/>
        <v>4363916</v>
      </c>
      <c r="G580" s="1">
        <f>(Comuni[[#This Row],[Popolazione2011]]/Comuni[[#This Row],[TOT POP REGIONE ]])*100</f>
        <v>4.4409654081334286E-2</v>
      </c>
      <c r="H580" t="str">
        <f>IF(Comuni[[#This Row],[Popolazione2011]]&gt;300000,"MAGGIORE","")</f>
        <v/>
      </c>
      <c r="I580" t="str">
        <f>_xlfn.XLOOKUP(Comuni[[#This Row],[Regione]],Ripartizione_geografica[Regione],Ripartizione_geografica[Ripartizione geografica])</f>
        <v>Nord-ovest</v>
      </c>
      <c r="J580">
        <f>_xlfn.XLOOKUP(Comuni[[#This Row],[Regione]],Ripartizione_geografica[Regione],Ripartizione_geografica[Codice Regione])</f>
        <v>1</v>
      </c>
      <c r="K580">
        <f>_xlfn.XLOOKUP(Comuni[[#This Row],[Regione]],Table_0[Regione],Table_0[Totale])</f>
        <v>1792955</v>
      </c>
      <c r="L580">
        <f>_xlfn.XLOOKUP(Comuni[[#This Row],[Regione]],Table_0[Regione],Table_0[Guariti])</f>
        <v>1725727</v>
      </c>
      <c r="M580">
        <f>_xlfn.XLOOKUP(Comuni[[#This Row],[Regione]],Table_0[Regione],Table_0[Deceduti])</f>
        <v>13899</v>
      </c>
      <c r="N580" s="1">
        <f>(Comuni[[#This Row],[Popolazione2011]]/Comuni[[#This Row],[Ammalati TOT]])*100</f>
        <v>0.10808971781221502</v>
      </c>
      <c r="O580">
        <f>_xlfn.XLOOKUP(Comuni[[#This Row],[Regione]],Table_0[Regione],Table_0[TOT AREA])</f>
        <v>6838505</v>
      </c>
      <c r="P580" s="1">
        <f>(Comuni[[#This Row],[Popolazione2011]]/Comuni[[#This Row],[Ammalati AREA]])*100</f>
        <v>2.8339527425950556E-2</v>
      </c>
    </row>
    <row r="581" spans="1:16" x14ac:dyDescent="0.3">
      <c r="A581" t="s">
        <v>587</v>
      </c>
      <c r="B581" t="s">
        <v>8021</v>
      </c>
      <c r="C581" t="s">
        <v>489</v>
      </c>
      <c r="D581">
        <v>3435</v>
      </c>
      <c r="E581" s="1">
        <f>(Comuni[[#This Row],[Popolazione2011]]/SUM(D:D))*100</f>
        <v>5.7805944820582293E-3</v>
      </c>
      <c r="F581">
        <f t="shared" si="9"/>
        <v>4363916</v>
      </c>
      <c r="G581" s="1">
        <f>(Comuni[[#This Row],[Popolazione2011]]/Comuni[[#This Row],[TOT POP REGIONE ]])*100</f>
        <v>7.8713705763355665E-2</v>
      </c>
      <c r="H581" t="str">
        <f>IF(Comuni[[#This Row],[Popolazione2011]]&gt;300000,"MAGGIORE","")</f>
        <v/>
      </c>
      <c r="I581" t="str">
        <f>_xlfn.XLOOKUP(Comuni[[#This Row],[Regione]],Ripartizione_geografica[Regione],Ripartizione_geografica[Ripartizione geografica])</f>
        <v>Nord-ovest</v>
      </c>
      <c r="J581">
        <f>_xlfn.XLOOKUP(Comuni[[#This Row],[Regione]],Ripartizione_geografica[Regione],Ripartizione_geografica[Codice Regione])</f>
        <v>1</v>
      </c>
      <c r="K581">
        <f>_xlfn.XLOOKUP(Comuni[[#This Row],[Regione]],Table_0[Regione],Table_0[Totale])</f>
        <v>1792955</v>
      </c>
      <c r="L581">
        <f>_xlfn.XLOOKUP(Comuni[[#This Row],[Regione]],Table_0[Regione],Table_0[Guariti])</f>
        <v>1725727</v>
      </c>
      <c r="M581">
        <f>_xlfn.XLOOKUP(Comuni[[#This Row],[Regione]],Table_0[Regione],Table_0[Deceduti])</f>
        <v>13899</v>
      </c>
      <c r="N581" s="1">
        <f>(Comuni[[#This Row],[Popolazione2011]]/Comuni[[#This Row],[Ammalati TOT]])*100</f>
        <v>0.19158316856809013</v>
      </c>
      <c r="O581">
        <f>_xlfn.XLOOKUP(Comuni[[#This Row],[Regione]],Table_0[Regione],Table_0[TOT AREA])</f>
        <v>6838505</v>
      </c>
      <c r="P581" s="1">
        <f>(Comuni[[#This Row],[Popolazione2011]]/Comuni[[#This Row],[Ammalati AREA]])*100</f>
        <v>5.0230276939184804E-2</v>
      </c>
    </row>
    <row r="582" spans="1:16" x14ac:dyDescent="0.3">
      <c r="A582" t="s">
        <v>588</v>
      </c>
      <c r="B582" t="s">
        <v>8021</v>
      </c>
      <c r="C582" t="s">
        <v>489</v>
      </c>
      <c r="D582">
        <v>84</v>
      </c>
      <c r="E582" s="1">
        <f>(Comuni[[#This Row],[Popolazione2011]]/SUM(D:D))*100</f>
        <v>1.4135951571845451E-4</v>
      </c>
      <c r="F582">
        <f t="shared" si="9"/>
        <v>4363916</v>
      </c>
      <c r="G582" s="1">
        <f>(Comuni[[#This Row],[Popolazione2011]]/Comuni[[#This Row],[TOT POP REGIONE ]])*100</f>
        <v>1.9248766474881736E-3</v>
      </c>
      <c r="H582" t="str">
        <f>IF(Comuni[[#This Row],[Popolazione2011]]&gt;300000,"MAGGIORE","")</f>
        <v/>
      </c>
      <c r="I582" t="str">
        <f>_xlfn.XLOOKUP(Comuni[[#This Row],[Regione]],Ripartizione_geografica[Regione],Ripartizione_geografica[Ripartizione geografica])</f>
        <v>Nord-ovest</v>
      </c>
      <c r="J582">
        <f>_xlfn.XLOOKUP(Comuni[[#This Row],[Regione]],Ripartizione_geografica[Regione],Ripartizione_geografica[Codice Regione])</f>
        <v>1</v>
      </c>
      <c r="K582">
        <f>_xlfn.XLOOKUP(Comuni[[#This Row],[Regione]],Table_0[Regione],Table_0[Totale])</f>
        <v>1792955</v>
      </c>
      <c r="L582">
        <f>_xlfn.XLOOKUP(Comuni[[#This Row],[Regione]],Table_0[Regione],Table_0[Guariti])</f>
        <v>1725727</v>
      </c>
      <c r="M582">
        <f>_xlfn.XLOOKUP(Comuni[[#This Row],[Regione]],Table_0[Regione],Table_0[Deceduti])</f>
        <v>13899</v>
      </c>
      <c r="N582" s="1">
        <f>(Comuni[[#This Row],[Popolazione2011]]/Comuni[[#This Row],[Ammalati TOT]])*100</f>
        <v>4.6850032488266573E-3</v>
      </c>
      <c r="O582">
        <f>_xlfn.XLOOKUP(Comuni[[#This Row],[Regione]],Table_0[Regione],Table_0[TOT AREA])</f>
        <v>6838505</v>
      </c>
      <c r="P582" s="1">
        <f>(Comuni[[#This Row],[Popolazione2011]]/Comuni[[#This Row],[Ammalati AREA]])*100</f>
        <v>1.2283386500412006E-3</v>
      </c>
    </row>
    <row r="583" spans="1:16" x14ac:dyDescent="0.3">
      <c r="A583" t="s">
        <v>589</v>
      </c>
      <c r="B583" t="s">
        <v>8021</v>
      </c>
      <c r="C583" t="s">
        <v>489</v>
      </c>
      <c r="D583">
        <v>78</v>
      </c>
      <c r="E583" s="1">
        <f>(Comuni[[#This Row],[Popolazione2011]]/SUM(D:D))*100</f>
        <v>1.3126240745285061E-4</v>
      </c>
      <c r="F583">
        <f t="shared" si="9"/>
        <v>4363916</v>
      </c>
      <c r="G583" s="1">
        <f>(Comuni[[#This Row],[Popolazione2011]]/Comuni[[#This Row],[TOT POP REGIONE ]])*100</f>
        <v>1.7873854583818753E-3</v>
      </c>
      <c r="H583" t="str">
        <f>IF(Comuni[[#This Row],[Popolazione2011]]&gt;300000,"MAGGIORE","")</f>
        <v/>
      </c>
      <c r="I583" t="str">
        <f>_xlfn.XLOOKUP(Comuni[[#This Row],[Regione]],Ripartizione_geografica[Regione],Ripartizione_geografica[Ripartizione geografica])</f>
        <v>Nord-ovest</v>
      </c>
      <c r="J583">
        <f>_xlfn.XLOOKUP(Comuni[[#This Row],[Regione]],Ripartizione_geografica[Regione],Ripartizione_geografica[Codice Regione])</f>
        <v>1</v>
      </c>
      <c r="K583">
        <f>_xlfn.XLOOKUP(Comuni[[#This Row],[Regione]],Table_0[Regione],Table_0[Totale])</f>
        <v>1792955</v>
      </c>
      <c r="L583">
        <f>_xlfn.XLOOKUP(Comuni[[#This Row],[Regione]],Table_0[Regione],Table_0[Guariti])</f>
        <v>1725727</v>
      </c>
      <c r="M583">
        <f>_xlfn.XLOOKUP(Comuni[[#This Row],[Regione]],Table_0[Regione],Table_0[Deceduti])</f>
        <v>13899</v>
      </c>
      <c r="N583" s="1">
        <f>(Comuni[[#This Row],[Popolazione2011]]/Comuni[[#This Row],[Ammalati TOT]])*100</f>
        <v>4.3503601596247537E-3</v>
      </c>
      <c r="O583">
        <f>_xlfn.XLOOKUP(Comuni[[#This Row],[Regione]],Table_0[Regione],Table_0[TOT AREA])</f>
        <v>6838505</v>
      </c>
      <c r="P583" s="1">
        <f>(Comuni[[#This Row],[Popolazione2011]]/Comuni[[#This Row],[Ammalati AREA]])*100</f>
        <v>1.1406001750382576E-3</v>
      </c>
    </row>
    <row r="584" spans="1:16" x14ac:dyDescent="0.3">
      <c r="A584" t="s">
        <v>590</v>
      </c>
      <c r="B584" t="s">
        <v>8021</v>
      </c>
      <c r="C584" t="s">
        <v>489</v>
      </c>
      <c r="D584">
        <v>1405</v>
      </c>
      <c r="E584" s="1">
        <f>(Comuni[[#This Row],[Popolazione2011]]/SUM(D:D))*100</f>
        <v>2.364406185528912E-3</v>
      </c>
      <c r="F584">
        <f t="shared" si="9"/>
        <v>4363916</v>
      </c>
      <c r="G584" s="1">
        <f>(Comuni[[#This Row],[Popolazione2011]]/Comuni[[#This Row],[TOT POP REGIONE ]])*100</f>
        <v>3.2195853449058141E-2</v>
      </c>
      <c r="H584" t="str">
        <f>IF(Comuni[[#This Row],[Popolazione2011]]&gt;300000,"MAGGIORE","")</f>
        <v/>
      </c>
      <c r="I584" t="str">
        <f>_xlfn.XLOOKUP(Comuni[[#This Row],[Regione]],Ripartizione_geografica[Regione],Ripartizione_geografica[Ripartizione geografica])</f>
        <v>Nord-ovest</v>
      </c>
      <c r="J584">
        <f>_xlfn.XLOOKUP(Comuni[[#This Row],[Regione]],Ripartizione_geografica[Regione],Ripartizione_geografica[Codice Regione])</f>
        <v>1</v>
      </c>
      <c r="K584">
        <f>_xlfn.XLOOKUP(Comuni[[#This Row],[Regione]],Table_0[Regione],Table_0[Totale])</f>
        <v>1792955</v>
      </c>
      <c r="L584">
        <f>_xlfn.XLOOKUP(Comuni[[#This Row],[Regione]],Table_0[Regione],Table_0[Guariti])</f>
        <v>1725727</v>
      </c>
      <c r="M584">
        <f>_xlfn.XLOOKUP(Comuni[[#This Row],[Regione]],Table_0[Regione],Table_0[Deceduti])</f>
        <v>13899</v>
      </c>
      <c r="N584" s="1">
        <f>(Comuni[[#This Row],[Popolazione2011]]/Comuni[[#This Row],[Ammalati TOT]])*100</f>
        <v>7.836225672144588E-2</v>
      </c>
      <c r="O584">
        <f>_xlfn.XLOOKUP(Comuni[[#This Row],[Regione]],Table_0[Regione],Table_0[TOT AREA])</f>
        <v>6838505</v>
      </c>
      <c r="P584" s="1">
        <f>(Comuni[[#This Row],[Popolazione2011]]/Comuni[[#This Row],[Ammalati AREA]])*100</f>
        <v>2.0545426229855793E-2</v>
      </c>
    </row>
    <row r="585" spans="1:16" x14ac:dyDescent="0.3">
      <c r="A585" t="s">
        <v>591</v>
      </c>
      <c r="B585" t="s">
        <v>8021</v>
      </c>
      <c r="C585" t="s">
        <v>489</v>
      </c>
      <c r="D585">
        <v>2718</v>
      </c>
      <c r="E585" s="1">
        <f>(Comuni[[#This Row],[Popolazione2011]]/SUM(D:D))*100</f>
        <v>4.5739900443185644E-3</v>
      </c>
      <c r="F585">
        <f t="shared" si="9"/>
        <v>4363916</v>
      </c>
      <c r="G585" s="1">
        <f>(Comuni[[#This Row],[Popolazione2011]]/Comuni[[#This Row],[TOT POP REGIONE ]])*100</f>
        <v>6.2283508665153045E-2</v>
      </c>
      <c r="H585" t="str">
        <f>IF(Comuni[[#This Row],[Popolazione2011]]&gt;300000,"MAGGIORE","")</f>
        <v/>
      </c>
      <c r="I585" t="str">
        <f>_xlfn.XLOOKUP(Comuni[[#This Row],[Regione]],Ripartizione_geografica[Regione],Ripartizione_geografica[Ripartizione geografica])</f>
        <v>Nord-ovest</v>
      </c>
      <c r="J585">
        <f>_xlfn.XLOOKUP(Comuni[[#This Row],[Regione]],Ripartizione_geografica[Regione],Ripartizione_geografica[Codice Regione])</f>
        <v>1</v>
      </c>
      <c r="K585">
        <f>_xlfn.XLOOKUP(Comuni[[#This Row],[Regione]],Table_0[Regione],Table_0[Totale])</f>
        <v>1792955</v>
      </c>
      <c r="L585">
        <f>_xlfn.XLOOKUP(Comuni[[#This Row],[Regione]],Table_0[Regione],Table_0[Guariti])</f>
        <v>1725727</v>
      </c>
      <c r="M585">
        <f>_xlfn.XLOOKUP(Comuni[[#This Row],[Regione]],Table_0[Regione],Table_0[Deceduti])</f>
        <v>13899</v>
      </c>
      <c r="N585" s="1">
        <f>(Comuni[[#This Row],[Popolazione2011]]/Comuni[[#This Row],[Ammalati TOT]])*100</f>
        <v>0.15159331940846257</v>
      </c>
      <c r="O585">
        <f>_xlfn.XLOOKUP(Comuni[[#This Row],[Regione]],Table_0[Regione],Table_0[TOT AREA])</f>
        <v>6838505</v>
      </c>
      <c r="P585" s="1">
        <f>(Comuni[[#This Row],[Popolazione2011]]/Comuni[[#This Row],[Ammalati AREA]])*100</f>
        <v>3.974552917633313E-2</v>
      </c>
    </row>
    <row r="586" spans="1:16" x14ac:dyDescent="0.3">
      <c r="A586" t="s">
        <v>592</v>
      </c>
      <c r="B586" t="s">
        <v>8021</v>
      </c>
      <c r="C586" t="s">
        <v>489</v>
      </c>
      <c r="D586">
        <v>494</v>
      </c>
      <c r="E586" s="1">
        <f>(Comuni[[#This Row],[Popolazione2011]]/SUM(D:D))*100</f>
        <v>8.3132858053472066E-4</v>
      </c>
      <c r="F586">
        <f t="shared" si="9"/>
        <v>4363916</v>
      </c>
      <c r="G586" s="1">
        <f>(Comuni[[#This Row],[Popolazione2011]]/Comuni[[#This Row],[TOT POP REGIONE ]])*100</f>
        <v>1.132010790308521E-2</v>
      </c>
      <c r="H586" t="str">
        <f>IF(Comuni[[#This Row],[Popolazione2011]]&gt;300000,"MAGGIORE","")</f>
        <v/>
      </c>
      <c r="I586" t="str">
        <f>_xlfn.XLOOKUP(Comuni[[#This Row],[Regione]],Ripartizione_geografica[Regione],Ripartizione_geografica[Ripartizione geografica])</f>
        <v>Nord-ovest</v>
      </c>
      <c r="J586">
        <f>_xlfn.XLOOKUP(Comuni[[#This Row],[Regione]],Ripartizione_geografica[Regione],Ripartizione_geografica[Codice Regione])</f>
        <v>1</v>
      </c>
      <c r="K586">
        <f>_xlfn.XLOOKUP(Comuni[[#This Row],[Regione]],Table_0[Regione],Table_0[Totale])</f>
        <v>1792955</v>
      </c>
      <c r="L586">
        <f>_xlfn.XLOOKUP(Comuni[[#This Row],[Regione]],Table_0[Regione],Table_0[Guariti])</f>
        <v>1725727</v>
      </c>
      <c r="M586">
        <f>_xlfn.XLOOKUP(Comuni[[#This Row],[Regione]],Table_0[Regione],Table_0[Deceduti])</f>
        <v>13899</v>
      </c>
      <c r="N586" s="1">
        <f>(Comuni[[#This Row],[Popolazione2011]]/Comuni[[#This Row],[Ammalati TOT]])*100</f>
        <v>2.7552281010956775E-2</v>
      </c>
      <c r="O586">
        <f>_xlfn.XLOOKUP(Comuni[[#This Row],[Regione]],Table_0[Regione],Table_0[TOT AREA])</f>
        <v>6838505</v>
      </c>
      <c r="P586" s="1">
        <f>(Comuni[[#This Row],[Popolazione2011]]/Comuni[[#This Row],[Ammalati AREA]])*100</f>
        <v>7.2238011085756322E-3</v>
      </c>
    </row>
    <row r="587" spans="1:16" x14ac:dyDescent="0.3">
      <c r="A587" t="s">
        <v>593</v>
      </c>
      <c r="B587" t="s">
        <v>8021</v>
      </c>
      <c r="C587" t="s">
        <v>489</v>
      </c>
      <c r="D587">
        <v>819</v>
      </c>
      <c r="E587" s="1">
        <f>(Comuni[[#This Row],[Popolazione2011]]/SUM(D:D))*100</f>
        <v>1.3782552782549316E-3</v>
      </c>
      <c r="F587">
        <f t="shared" si="9"/>
        <v>4363916</v>
      </c>
      <c r="G587" s="1">
        <f>(Comuni[[#This Row],[Popolazione2011]]/Comuni[[#This Row],[TOT POP REGIONE ]])*100</f>
        <v>1.876754731300969E-2</v>
      </c>
      <c r="H587" t="str">
        <f>IF(Comuni[[#This Row],[Popolazione2011]]&gt;300000,"MAGGIORE","")</f>
        <v/>
      </c>
      <c r="I587" t="str">
        <f>_xlfn.XLOOKUP(Comuni[[#This Row],[Regione]],Ripartizione_geografica[Regione],Ripartizione_geografica[Ripartizione geografica])</f>
        <v>Nord-ovest</v>
      </c>
      <c r="J587">
        <f>_xlfn.XLOOKUP(Comuni[[#This Row],[Regione]],Ripartizione_geografica[Regione],Ripartizione_geografica[Codice Regione])</f>
        <v>1</v>
      </c>
      <c r="K587">
        <f>_xlfn.XLOOKUP(Comuni[[#This Row],[Regione]],Table_0[Regione],Table_0[Totale])</f>
        <v>1792955</v>
      </c>
      <c r="L587">
        <f>_xlfn.XLOOKUP(Comuni[[#This Row],[Regione]],Table_0[Regione],Table_0[Guariti])</f>
        <v>1725727</v>
      </c>
      <c r="M587">
        <f>_xlfn.XLOOKUP(Comuni[[#This Row],[Regione]],Table_0[Regione],Table_0[Deceduti])</f>
        <v>13899</v>
      </c>
      <c r="N587" s="1">
        <f>(Comuni[[#This Row],[Popolazione2011]]/Comuni[[#This Row],[Ammalati TOT]])*100</f>
        <v>4.5678781676059911E-2</v>
      </c>
      <c r="O587">
        <f>_xlfn.XLOOKUP(Comuni[[#This Row],[Regione]],Table_0[Regione],Table_0[TOT AREA])</f>
        <v>6838505</v>
      </c>
      <c r="P587" s="1">
        <f>(Comuni[[#This Row],[Popolazione2011]]/Comuni[[#This Row],[Ammalati AREA]])*100</f>
        <v>1.1976301837901706E-2</v>
      </c>
    </row>
    <row r="588" spans="1:16" x14ac:dyDescent="0.3">
      <c r="A588" t="s">
        <v>594</v>
      </c>
      <c r="B588" t="s">
        <v>8021</v>
      </c>
      <c r="C588" t="s">
        <v>489</v>
      </c>
      <c r="D588">
        <v>854</v>
      </c>
      <c r="E588" s="1">
        <f>(Comuni[[#This Row],[Popolazione2011]]/SUM(D:D))*100</f>
        <v>1.4371550764709544E-3</v>
      </c>
      <c r="F588">
        <f t="shared" si="9"/>
        <v>4363916</v>
      </c>
      <c r="G588" s="1">
        <f>(Comuni[[#This Row],[Popolazione2011]]/Comuni[[#This Row],[TOT POP REGIONE ]])*100</f>
        <v>1.9569579249463096E-2</v>
      </c>
      <c r="H588" t="str">
        <f>IF(Comuni[[#This Row],[Popolazione2011]]&gt;300000,"MAGGIORE","")</f>
        <v/>
      </c>
      <c r="I588" t="str">
        <f>_xlfn.XLOOKUP(Comuni[[#This Row],[Regione]],Ripartizione_geografica[Regione],Ripartizione_geografica[Ripartizione geografica])</f>
        <v>Nord-ovest</v>
      </c>
      <c r="J588">
        <f>_xlfn.XLOOKUP(Comuni[[#This Row],[Regione]],Ripartizione_geografica[Regione],Ripartizione_geografica[Codice Regione])</f>
        <v>1</v>
      </c>
      <c r="K588">
        <f>_xlfn.XLOOKUP(Comuni[[#This Row],[Regione]],Table_0[Regione],Table_0[Totale])</f>
        <v>1792955</v>
      </c>
      <c r="L588">
        <f>_xlfn.XLOOKUP(Comuni[[#This Row],[Regione]],Table_0[Regione],Table_0[Guariti])</f>
        <v>1725727</v>
      </c>
      <c r="M588">
        <f>_xlfn.XLOOKUP(Comuni[[#This Row],[Regione]],Table_0[Regione],Table_0[Deceduti])</f>
        <v>13899</v>
      </c>
      <c r="N588" s="1">
        <f>(Comuni[[#This Row],[Popolazione2011]]/Comuni[[#This Row],[Ammalati TOT]])*100</f>
        <v>4.7630866363071026E-2</v>
      </c>
      <c r="O588">
        <f>_xlfn.XLOOKUP(Comuni[[#This Row],[Regione]],Table_0[Regione],Table_0[TOT AREA])</f>
        <v>6838505</v>
      </c>
      <c r="P588" s="1">
        <f>(Comuni[[#This Row],[Popolazione2011]]/Comuni[[#This Row],[Ammalati AREA]])*100</f>
        <v>1.2488109608752206E-2</v>
      </c>
    </row>
    <row r="589" spans="1:16" x14ac:dyDescent="0.3">
      <c r="A589" t="s">
        <v>595</v>
      </c>
      <c r="B589" t="s">
        <v>8021</v>
      </c>
      <c r="C589" t="s">
        <v>489</v>
      </c>
      <c r="D589">
        <v>246</v>
      </c>
      <c r="E589" s="1">
        <f>(Comuni[[#This Row],[Popolazione2011]]/SUM(D:D))*100</f>
        <v>4.1398143888975967E-4</v>
      </c>
      <c r="F589">
        <f t="shared" si="9"/>
        <v>4363916</v>
      </c>
      <c r="G589" s="1">
        <f>(Comuni[[#This Row],[Popolazione2011]]/Comuni[[#This Row],[TOT POP REGIONE ]])*100</f>
        <v>5.637138753358222E-3</v>
      </c>
      <c r="H589" t="str">
        <f>IF(Comuni[[#This Row],[Popolazione2011]]&gt;300000,"MAGGIORE","")</f>
        <v/>
      </c>
      <c r="I589" t="str">
        <f>_xlfn.XLOOKUP(Comuni[[#This Row],[Regione]],Ripartizione_geografica[Regione],Ripartizione_geografica[Ripartizione geografica])</f>
        <v>Nord-ovest</v>
      </c>
      <c r="J589">
        <f>_xlfn.XLOOKUP(Comuni[[#This Row],[Regione]],Ripartizione_geografica[Regione],Ripartizione_geografica[Codice Regione])</f>
        <v>1</v>
      </c>
      <c r="K589">
        <f>_xlfn.XLOOKUP(Comuni[[#This Row],[Regione]],Table_0[Regione],Table_0[Totale])</f>
        <v>1792955</v>
      </c>
      <c r="L589">
        <f>_xlfn.XLOOKUP(Comuni[[#This Row],[Regione]],Table_0[Regione],Table_0[Guariti])</f>
        <v>1725727</v>
      </c>
      <c r="M589">
        <f>_xlfn.XLOOKUP(Comuni[[#This Row],[Regione]],Table_0[Regione],Table_0[Deceduti])</f>
        <v>13899</v>
      </c>
      <c r="N589" s="1">
        <f>(Comuni[[#This Row],[Popolazione2011]]/Comuni[[#This Row],[Ammalati TOT]])*100</f>
        <v>1.3720366657278068E-2</v>
      </c>
      <c r="O589">
        <f>_xlfn.XLOOKUP(Comuni[[#This Row],[Regione]],Table_0[Regione],Table_0[TOT AREA])</f>
        <v>6838505</v>
      </c>
      <c r="P589" s="1">
        <f>(Comuni[[#This Row],[Popolazione2011]]/Comuni[[#This Row],[Ammalati AREA]])*100</f>
        <v>3.5972774751206588E-3</v>
      </c>
    </row>
    <row r="590" spans="1:16" x14ac:dyDescent="0.3">
      <c r="A590" t="s">
        <v>596</v>
      </c>
      <c r="B590" t="s">
        <v>8021</v>
      </c>
      <c r="C590" t="s">
        <v>489</v>
      </c>
      <c r="D590">
        <v>1490</v>
      </c>
      <c r="E590" s="1">
        <f>(Comuni[[#This Row],[Popolazione2011]]/SUM(D:D))*100</f>
        <v>2.5074485526249673E-3</v>
      </c>
      <c r="F590">
        <f t="shared" si="9"/>
        <v>4363916</v>
      </c>
      <c r="G590" s="1">
        <f>(Comuni[[#This Row],[Popolazione2011]]/Comuni[[#This Row],[TOT POP REGIONE ]])*100</f>
        <v>3.4143645294730698E-2</v>
      </c>
      <c r="H590" t="str">
        <f>IF(Comuni[[#This Row],[Popolazione2011]]&gt;300000,"MAGGIORE","")</f>
        <v/>
      </c>
      <c r="I590" t="str">
        <f>_xlfn.XLOOKUP(Comuni[[#This Row],[Regione]],Ripartizione_geografica[Regione],Ripartizione_geografica[Ripartizione geografica])</f>
        <v>Nord-ovest</v>
      </c>
      <c r="J590">
        <f>_xlfn.XLOOKUP(Comuni[[#This Row],[Regione]],Ripartizione_geografica[Regione],Ripartizione_geografica[Codice Regione])</f>
        <v>1</v>
      </c>
      <c r="K590">
        <f>_xlfn.XLOOKUP(Comuni[[#This Row],[Regione]],Table_0[Regione],Table_0[Totale])</f>
        <v>1792955</v>
      </c>
      <c r="L590">
        <f>_xlfn.XLOOKUP(Comuni[[#This Row],[Regione]],Table_0[Regione],Table_0[Guariti])</f>
        <v>1725727</v>
      </c>
      <c r="M590">
        <f>_xlfn.XLOOKUP(Comuni[[#This Row],[Regione]],Table_0[Regione],Table_0[Deceduti])</f>
        <v>13899</v>
      </c>
      <c r="N590" s="1">
        <f>(Comuni[[#This Row],[Popolazione2011]]/Comuni[[#This Row],[Ammalati TOT]])*100</f>
        <v>8.3103033818472852E-2</v>
      </c>
      <c r="O590">
        <f>_xlfn.XLOOKUP(Comuni[[#This Row],[Regione]],Table_0[Regione],Table_0[TOT AREA])</f>
        <v>6838505</v>
      </c>
      <c r="P590" s="1">
        <f>(Comuni[[#This Row],[Popolazione2011]]/Comuni[[#This Row],[Ammalati AREA]])*100</f>
        <v>2.1788387959064154E-2</v>
      </c>
    </row>
    <row r="591" spans="1:16" x14ac:dyDescent="0.3">
      <c r="A591" t="s">
        <v>597</v>
      </c>
      <c r="B591" t="s">
        <v>8021</v>
      </c>
      <c r="C591" t="s">
        <v>489</v>
      </c>
      <c r="D591">
        <v>214</v>
      </c>
      <c r="E591" s="1">
        <f>(Comuni[[#This Row],[Popolazione2011]]/SUM(D:D))*100</f>
        <v>3.6013019480653891E-4</v>
      </c>
      <c r="F591">
        <f t="shared" si="9"/>
        <v>4363916</v>
      </c>
      <c r="G591" s="1">
        <f>(Comuni[[#This Row],[Popolazione2011]]/Comuni[[#This Row],[TOT POP REGIONE ]])*100</f>
        <v>4.903852411457966E-3</v>
      </c>
      <c r="H591" t="str">
        <f>IF(Comuni[[#This Row],[Popolazione2011]]&gt;300000,"MAGGIORE","")</f>
        <v/>
      </c>
      <c r="I591" t="str">
        <f>_xlfn.XLOOKUP(Comuni[[#This Row],[Regione]],Ripartizione_geografica[Regione],Ripartizione_geografica[Ripartizione geografica])</f>
        <v>Nord-ovest</v>
      </c>
      <c r="J591">
        <f>_xlfn.XLOOKUP(Comuni[[#This Row],[Regione]],Ripartizione_geografica[Regione],Ripartizione_geografica[Codice Regione])</f>
        <v>1</v>
      </c>
      <c r="K591">
        <f>_xlfn.XLOOKUP(Comuni[[#This Row],[Regione]],Table_0[Regione],Table_0[Totale])</f>
        <v>1792955</v>
      </c>
      <c r="L591">
        <f>_xlfn.XLOOKUP(Comuni[[#This Row],[Regione]],Table_0[Regione],Table_0[Guariti])</f>
        <v>1725727</v>
      </c>
      <c r="M591">
        <f>_xlfn.XLOOKUP(Comuni[[#This Row],[Regione]],Table_0[Regione],Table_0[Deceduti])</f>
        <v>13899</v>
      </c>
      <c r="N591" s="1">
        <f>(Comuni[[#This Row],[Popolazione2011]]/Comuni[[#This Row],[Ammalati TOT]])*100</f>
        <v>1.1935603514867913E-2</v>
      </c>
      <c r="O591">
        <f>_xlfn.XLOOKUP(Comuni[[#This Row],[Regione]],Table_0[Regione],Table_0[TOT AREA])</f>
        <v>6838505</v>
      </c>
      <c r="P591" s="1">
        <f>(Comuni[[#This Row],[Popolazione2011]]/Comuni[[#This Row],[Ammalati AREA]])*100</f>
        <v>3.12933894177163E-3</v>
      </c>
    </row>
    <row r="592" spans="1:16" x14ac:dyDescent="0.3">
      <c r="A592" t="s">
        <v>598</v>
      </c>
      <c r="B592" t="s">
        <v>8021</v>
      </c>
      <c r="C592" t="s">
        <v>489</v>
      </c>
      <c r="D592">
        <v>52</v>
      </c>
      <c r="E592" s="1">
        <f>(Comuni[[#This Row],[Popolazione2011]]/SUM(D:D))*100</f>
        <v>8.7508271635233746E-5</v>
      </c>
      <c r="F592">
        <f t="shared" si="9"/>
        <v>4363916</v>
      </c>
      <c r="G592" s="1">
        <f>(Comuni[[#This Row],[Popolazione2011]]/Comuni[[#This Row],[TOT POP REGIONE ]])*100</f>
        <v>1.1915903055879169E-3</v>
      </c>
      <c r="H592" t="str">
        <f>IF(Comuni[[#This Row],[Popolazione2011]]&gt;300000,"MAGGIORE","")</f>
        <v/>
      </c>
      <c r="I592" t="str">
        <f>_xlfn.XLOOKUP(Comuni[[#This Row],[Regione]],Ripartizione_geografica[Regione],Ripartizione_geografica[Ripartizione geografica])</f>
        <v>Nord-ovest</v>
      </c>
      <c r="J592">
        <f>_xlfn.XLOOKUP(Comuni[[#This Row],[Regione]],Ripartizione_geografica[Regione],Ripartizione_geografica[Codice Regione])</f>
        <v>1</v>
      </c>
      <c r="K592">
        <f>_xlfn.XLOOKUP(Comuni[[#This Row],[Regione]],Table_0[Regione],Table_0[Totale])</f>
        <v>1792955</v>
      </c>
      <c r="L592">
        <f>_xlfn.XLOOKUP(Comuni[[#This Row],[Regione]],Table_0[Regione],Table_0[Guariti])</f>
        <v>1725727</v>
      </c>
      <c r="M592">
        <f>_xlfn.XLOOKUP(Comuni[[#This Row],[Regione]],Table_0[Regione],Table_0[Deceduti])</f>
        <v>13899</v>
      </c>
      <c r="N592" s="1">
        <f>(Comuni[[#This Row],[Popolazione2011]]/Comuni[[#This Row],[Ammalati TOT]])*100</f>
        <v>2.9002401064165025E-3</v>
      </c>
      <c r="O592">
        <f>_xlfn.XLOOKUP(Comuni[[#This Row],[Regione]],Table_0[Regione],Table_0[TOT AREA])</f>
        <v>6838505</v>
      </c>
      <c r="P592" s="1">
        <f>(Comuni[[#This Row],[Popolazione2011]]/Comuni[[#This Row],[Ammalati AREA]])*100</f>
        <v>7.6040011669217171E-4</v>
      </c>
    </row>
    <row r="593" spans="1:16" x14ac:dyDescent="0.3">
      <c r="A593" t="s">
        <v>599</v>
      </c>
      <c r="B593" t="s">
        <v>8021</v>
      </c>
      <c r="C593" t="s">
        <v>489</v>
      </c>
      <c r="D593">
        <v>2026</v>
      </c>
      <c r="E593" s="1">
        <f>(Comuni[[#This Row],[Popolazione2011]]/SUM(D:D))*100</f>
        <v>3.4094568910189148E-3</v>
      </c>
      <c r="F593">
        <f t="shared" si="9"/>
        <v>4363916</v>
      </c>
      <c r="G593" s="1">
        <f>(Comuni[[#This Row],[Popolazione2011]]/Comuni[[#This Row],[TOT POP REGIONE ]])*100</f>
        <v>4.6426191521559988E-2</v>
      </c>
      <c r="H593" t="str">
        <f>IF(Comuni[[#This Row],[Popolazione2011]]&gt;300000,"MAGGIORE","")</f>
        <v/>
      </c>
      <c r="I593" t="str">
        <f>_xlfn.XLOOKUP(Comuni[[#This Row],[Regione]],Ripartizione_geografica[Regione],Ripartizione_geografica[Ripartizione geografica])</f>
        <v>Nord-ovest</v>
      </c>
      <c r="J593">
        <f>_xlfn.XLOOKUP(Comuni[[#This Row],[Regione]],Ripartizione_geografica[Regione],Ripartizione_geografica[Codice Regione])</f>
        <v>1</v>
      </c>
      <c r="K593">
        <f>_xlfn.XLOOKUP(Comuni[[#This Row],[Regione]],Table_0[Regione],Table_0[Totale])</f>
        <v>1792955</v>
      </c>
      <c r="L593">
        <f>_xlfn.XLOOKUP(Comuni[[#This Row],[Regione]],Table_0[Regione],Table_0[Guariti])</f>
        <v>1725727</v>
      </c>
      <c r="M593">
        <f>_xlfn.XLOOKUP(Comuni[[#This Row],[Regione]],Table_0[Regione],Table_0[Deceduti])</f>
        <v>13899</v>
      </c>
      <c r="N593" s="1">
        <f>(Comuni[[#This Row],[Popolazione2011]]/Comuni[[#This Row],[Ammalati TOT]])*100</f>
        <v>0.11299781645384295</v>
      </c>
      <c r="O593">
        <f>_xlfn.XLOOKUP(Comuni[[#This Row],[Regione]],Table_0[Regione],Table_0[TOT AREA])</f>
        <v>6838505</v>
      </c>
      <c r="P593" s="1">
        <f>(Comuni[[#This Row],[Popolazione2011]]/Comuni[[#This Row],[Ammalati AREA]])*100</f>
        <v>2.9626358392660385E-2</v>
      </c>
    </row>
    <row r="594" spans="1:16" x14ac:dyDescent="0.3">
      <c r="A594" t="s">
        <v>600</v>
      </c>
      <c r="B594" t="s">
        <v>8021</v>
      </c>
      <c r="C594" t="s">
        <v>489</v>
      </c>
      <c r="D594">
        <v>2231</v>
      </c>
      <c r="E594" s="1">
        <f>(Comuni[[#This Row],[Popolazione2011]]/SUM(D:D))*100</f>
        <v>3.7544414234270481E-3</v>
      </c>
      <c r="F594">
        <f t="shared" si="9"/>
        <v>4363916</v>
      </c>
      <c r="G594" s="1">
        <f>(Comuni[[#This Row],[Popolazione2011]]/Comuni[[#This Row],[TOT POP REGIONE ]])*100</f>
        <v>5.1123807149358519E-2</v>
      </c>
      <c r="H594" t="str">
        <f>IF(Comuni[[#This Row],[Popolazione2011]]&gt;300000,"MAGGIORE","")</f>
        <v/>
      </c>
      <c r="I594" t="str">
        <f>_xlfn.XLOOKUP(Comuni[[#This Row],[Regione]],Ripartizione_geografica[Regione],Ripartizione_geografica[Ripartizione geografica])</f>
        <v>Nord-ovest</v>
      </c>
      <c r="J594">
        <f>_xlfn.XLOOKUP(Comuni[[#This Row],[Regione]],Ripartizione_geografica[Regione],Ripartizione_geografica[Codice Regione])</f>
        <v>1</v>
      </c>
      <c r="K594">
        <f>_xlfn.XLOOKUP(Comuni[[#This Row],[Regione]],Table_0[Regione],Table_0[Totale])</f>
        <v>1792955</v>
      </c>
      <c r="L594">
        <f>_xlfn.XLOOKUP(Comuni[[#This Row],[Regione]],Table_0[Regione],Table_0[Guariti])</f>
        <v>1725727</v>
      </c>
      <c r="M594">
        <f>_xlfn.XLOOKUP(Comuni[[#This Row],[Regione]],Table_0[Regione],Table_0[Deceduti])</f>
        <v>13899</v>
      </c>
      <c r="N594" s="1">
        <f>(Comuni[[#This Row],[Popolazione2011]]/Comuni[[#This Row],[Ammalati TOT]])*100</f>
        <v>0.12443145533490801</v>
      </c>
      <c r="O594">
        <f>_xlfn.XLOOKUP(Comuni[[#This Row],[Regione]],Table_0[Regione],Table_0[TOT AREA])</f>
        <v>6838505</v>
      </c>
      <c r="P594" s="1">
        <f>(Comuni[[#This Row],[Popolazione2011]]/Comuni[[#This Row],[Ammalati AREA]])*100</f>
        <v>3.2624089621927595E-2</v>
      </c>
    </row>
    <row r="595" spans="1:16" x14ac:dyDescent="0.3">
      <c r="A595" t="s">
        <v>601</v>
      </c>
      <c r="B595" t="s">
        <v>8021</v>
      </c>
      <c r="C595" t="s">
        <v>489</v>
      </c>
      <c r="D595">
        <v>1334</v>
      </c>
      <c r="E595" s="1">
        <f>(Comuni[[#This Row],[Popolazione2011]]/SUM(D:D))*100</f>
        <v>2.2449237377192657E-3</v>
      </c>
      <c r="F595">
        <f t="shared" si="9"/>
        <v>4363916</v>
      </c>
      <c r="G595" s="1">
        <f>(Comuni[[#This Row],[Popolazione2011]]/Comuni[[#This Row],[TOT POP REGIONE ]])*100</f>
        <v>3.0568874377966945E-2</v>
      </c>
      <c r="H595" t="str">
        <f>IF(Comuni[[#This Row],[Popolazione2011]]&gt;300000,"MAGGIORE","")</f>
        <v/>
      </c>
      <c r="I595" t="str">
        <f>_xlfn.XLOOKUP(Comuni[[#This Row],[Regione]],Ripartizione_geografica[Regione],Ripartizione_geografica[Ripartizione geografica])</f>
        <v>Nord-ovest</v>
      </c>
      <c r="J595">
        <f>_xlfn.XLOOKUP(Comuni[[#This Row],[Regione]],Ripartizione_geografica[Regione],Ripartizione_geografica[Codice Regione])</f>
        <v>1</v>
      </c>
      <c r="K595">
        <f>_xlfn.XLOOKUP(Comuni[[#This Row],[Regione]],Table_0[Regione],Table_0[Totale])</f>
        <v>1792955</v>
      </c>
      <c r="L595">
        <f>_xlfn.XLOOKUP(Comuni[[#This Row],[Regione]],Table_0[Regione],Table_0[Guariti])</f>
        <v>1725727</v>
      </c>
      <c r="M595">
        <f>_xlfn.XLOOKUP(Comuni[[#This Row],[Regione]],Table_0[Regione],Table_0[Deceduti])</f>
        <v>13899</v>
      </c>
      <c r="N595" s="1">
        <f>(Comuni[[#This Row],[Popolazione2011]]/Comuni[[#This Row],[Ammalati TOT]])*100</f>
        <v>7.4402313499223341E-2</v>
      </c>
      <c r="O595">
        <f>_xlfn.XLOOKUP(Comuni[[#This Row],[Regione]],Table_0[Regione],Table_0[TOT AREA])</f>
        <v>6838505</v>
      </c>
      <c r="P595" s="1">
        <f>(Comuni[[#This Row],[Popolazione2011]]/Comuni[[#This Row],[Ammalati AREA]])*100</f>
        <v>1.9507187608987637E-2</v>
      </c>
    </row>
    <row r="596" spans="1:16" x14ac:dyDescent="0.3">
      <c r="A596" t="s">
        <v>602</v>
      </c>
      <c r="B596" t="s">
        <v>8021</v>
      </c>
      <c r="C596" t="s">
        <v>489</v>
      </c>
      <c r="D596">
        <v>3735</v>
      </c>
      <c r="E596" s="1">
        <f>(Comuni[[#This Row],[Popolazione2011]]/SUM(D:D))*100</f>
        <v>6.2854498953384243E-3</v>
      </c>
      <c r="F596">
        <f t="shared" si="9"/>
        <v>4363916</v>
      </c>
      <c r="G596" s="1">
        <f>(Comuni[[#This Row],[Popolazione2011]]/Comuni[[#This Row],[TOT POP REGIONE ]])*100</f>
        <v>8.5588265218670564E-2</v>
      </c>
      <c r="H596" t="str">
        <f>IF(Comuni[[#This Row],[Popolazione2011]]&gt;300000,"MAGGIORE","")</f>
        <v/>
      </c>
      <c r="I596" t="str">
        <f>_xlfn.XLOOKUP(Comuni[[#This Row],[Regione]],Ripartizione_geografica[Regione],Ripartizione_geografica[Ripartizione geografica])</f>
        <v>Nord-ovest</v>
      </c>
      <c r="J596">
        <f>_xlfn.XLOOKUP(Comuni[[#This Row],[Regione]],Ripartizione_geografica[Regione],Ripartizione_geografica[Codice Regione])</f>
        <v>1</v>
      </c>
      <c r="K596">
        <f>_xlfn.XLOOKUP(Comuni[[#This Row],[Regione]],Table_0[Regione],Table_0[Totale])</f>
        <v>1792955</v>
      </c>
      <c r="L596">
        <f>_xlfn.XLOOKUP(Comuni[[#This Row],[Regione]],Table_0[Regione],Table_0[Guariti])</f>
        <v>1725727</v>
      </c>
      <c r="M596">
        <f>_xlfn.XLOOKUP(Comuni[[#This Row],[Regione]],Table_0[Regione],Table_0[Deceduti])</f>
        <v>13899</v>
      </c>
      <c r="N596" s="1">
        <f>(Comuni[[#This Row],[Popolazione2011]]/Comuni[[#This Row],[Ammalati TOT]])*100</f>
        <v>0.20831532302818528</v>
      </c>
      <c r="O596">
        <f>_xlfn.XLOOKUP(Comuni[[#This Row],[Regione]],Table_0[Regione],Table_0[TOT AREA])</f>
        <v>6838505</v>
      </c>
      <c r="P596" s="1">
        <f>(Comuni[[#This Row],[Popolazione2011]]/Comuni[[#This Row],[Ammalati AREA]])*100</f>
        <v>5.461720068933195E-2</v>
      </c>
    </row>
    <row r="597" spans="1:16" x14ac:dyDescent="0.3">
      <c r="A597" t="s">
        <v>603</v>
      </c>
      <c r="B597" t="s">
        <v>8021</v>
      </c>
      <c r="C597" t="s">
        <v>489</v>
      </c>
      <c r="D597">
        <v>3055</v>
      </c>
      <c r="E597" s="1">
        <f>(Comuni[[#This Row],[Popolazione2011]]/SUM(D:D))*100</f>
        <v>5.1411109585699829E-3</v>
      </c>
      <c r="F597">
        <f t="shared" si="9"/>
        <v>4363916</v>
      </c>
      <c r="G597" s="1">
        <f>(Comuni[[#This Row],[Popolazione2011]]/Comuni[[#This Row],[TOT POP REGIONE ]])*100</f>
        <v>7.0005930453290122E-2</v>
      </c>
      <c r="H597" t="str">
        <f>IF(Comuni[[#This Row],[Popolazione2011]]&gt;300000,"MAGGIORE","")</f>
        <v/>
      </c>
      <c r="I597" t="str">
        <f>_xlfn.XLOOKUP(Comuni[[#This Row],[Regione]],Ripartizione_geografica[Regione],Ripartizione_geografica[Ripartizione geografica])</f>
        <v>Nord-ovest</v>
      </c>
      <c r="J597">
        <f>_xlfn.XLOOKUP(Comuni[[#This Row],[Regione]],Ripartizione_geografica[Regione],Ripartizione_geografica[Codice Regione])</f>
        <v>1</v>
      </c>
      <c r="K597">
        <f>_xlfn.XLOOKUP(Comuni[[#This Row],[Regione]],Table_0[Regione],Table_0[Totale])</f>
        <v>1792955</v>
      </c>
      <c r="L597">
        <f>_xlfn.XLOOKUP(Comuni[[#This Row],[Regione]],Table_0[Regione],Table_0[Guariti])</f>
        <v>1725727</v>
      </c>
      <c r="M597">
        <f>_xlfn.XLOOKUP(Comuni[[#This Row],[Regione]],Table_0[Regione],Table_0[Deceduti])</f>
        <v>13899</v>
      </c>
      <c r="N597" s="1">
        <f>(Comuni[[#This Row],[Popolazione2011]]/Comuni[[#This Row],[Ammalati TOT]])*100</f>
        <v>0.17038910625196951</v>
      </c>
      <c r="O597">
        <f>_xlfn.XLOOKUP(Comuni[[#This Row],[Regione]],Table_0[Regione],Table_0[TOT AREA])</f>
        <v>6838505</v>
      </c>
      <c r="P597" s="1">
        <f>(Comuni[[#This Row],[Popolazione2011]]/Comuni[[#This Row],[Ammalati AREA]])*100</f>
        <v>4.4673506855665089E-2</v>
      </c>
    </row>
    <row r="598" spans="1:16" x14ac:dyDescent="0.3">
      <c r="A598" t="s">
        <v>604</v>
      </c>
      <c r="B598" t="s">
        <v>8021</v>
      </c>
      <c r="C598" t="s">
        <v>489</v>
      </c>
      <c r="D598">
        <v>1432</v>
      </c>
      <c r="E598" s="1">
        <f>(Comuni[[#This Row],[Popolazione2011]]/SUM(D:D))*100</f>
        <v>2.4098431727241293E-3</v>
      </c>
      <c r="F598">
        <f t="shared" si="9"/>
        <v>4363916</v>
      </c>
      <c r="G598" s="1">
        <f>(Comuni[[#This Row],[Popolazione2011]]/Comuni[[#This Row],[TOT POP REGIONE ]])*100</f>
        <v>3.2814563800036479E-2</v>
      </c>
      <c r="H598" t="str">
        <f>IF(Comuni[[#This Row],[Popolazione2011]]&gt;300000,"MAGGIORE","")</f>
        <v/>
      </c>
      <c r="I598" t="str">
        <f>_xlfn.XLOOKUP(Comuni[[#This Row],[Regione]],Ripartizione_geografica[Regione],Ripartizione_geografica[Ripartizione geografica])</f>
        <v>Nord-ovest</v>
      </c>
      <c r="J598">
        <f>_xlfn.XLOOKUP(Comuni[[#This Row],[Regione]],Ripartizione_geografica[Regione],Ripartizione_geografica[Codice Regione])</f>
        <v>1</v>
      </c>
      <c r="K598">
        <f>_xlfn.XLOOKUP(Comuni[[#This Row],[Regione]],Table_0[Regione],Table_0[Totale])</f>
        <v>1792955</v>
      </c>
      <c r="L598">
        <f>_xlfn.XLOOKUP(Comuni[[#This Row],[Regione]],Table_0[Regione],Table_0[Guariti])</f>
        <v>1725727</v>
      </c>
      <c r="M598">
        <f>_xlfn.XLOOKUP(Comuni[[#This Row],[Regione]],Table_0[Regione],Table_0[Deceduti])</f>
        <v>13899</v>
      </c>
      <c r="N598" s="1">
        <f>(Comuni[[#This Row],[Popolazione2011]]/Comuni[[#This Row],[Ammalati TOT]])*100</f>
        <v>7.9868150622854447E-2</v>
      </c>
      <c r="O598">
        <f>_xlfn.XLOOKUP(Comuni[[#This Row],[Regione]],Table_0[Regione],Table_0[TOT AREA])</f>
        <v>6838505</v>
      </c>
      <c r="P598" s="1">
        <f>(Comuni[[#This Row],[Popolazione2011]]/Comuni[[#This Row],[Ammalati AREA]])*100</f>
        <v>2.0940249367369039E-2</v>
      </c>
    </row>
    <row r="599" spans="1:16" x14ac:dyDescent="0.3">
      <c r="A599" t="s">
        <v>605</v>
      </c>
      <c r="B599" t="s">
        <v>8021</v>
      </c>
      <c r="C599" t="s">
        <v>489</v>
      </c>
      <c r="D599">
        <v>74</v>
      </c>
      <c r="E599" s="1">
        <f>(Comuni[[#This Row],[Popolazione2011]]/SUM(D:D))*100</f>
        <v>1.2453100194244804E-4</v>
      </c>
      <c r="F599">
        <f t="shared" si="9"/>
        <v>4363916</v>
      </c>
      <c r="G599" s="1">
        <f>(Comuni[[#This Row],[Popolazione2011]]/Comuni[[#This Row],[TOT POP REGIONE ]])*100</f>
        <v>1.6957246656443433E-3</v>
      </c>
      <c r="H599" t="str">
        <f>IF(Comuni[[#This Row],[Popolazione2011]]&gt;300000,"MAGGIORE","")</f>
        <v/>
      </c>
      <c r="I599" t="str">
        <f>_xlfn.XLOOKUP(Comuni[[#This Row],[Regione]],Ripartizione_geografica[Regione],Ripartizione_geografica[Ripartizione geografica])</f>
        <v>Nord-ovest</v>
      </c>
      <c r="J599">
        <f>_xlfn.XLOOKUP(Comuni[[#This Row],[Regione]],Ripartizione_geografica[Regione],Ripartizione_geografica[Codice Regione])</f>
        <v>1</v>
      </c>
      <c r="K599">
        <f>_xlfn.XLOOKUP(Comuni[[#This Row],[Regione]],Table_0[Regione],Table_0[Totale])</f>
        <v>1792955</v>
      </c>
      <c r="L599">
        <f>_xlfn.XLOOKUP(Comuni[[#This Row],[Regione]],Table_0[Regione],Table_0[Guariti])</f>
        <v>1725727</v>
      </c>
      <c r="M599">
        <f>_xlfn.XLOOKUP(Comuni[[#This Row],[Regione]],Table_0[Regione],Table_0[Deceduti])</f>
        <v>13899</v>
      </c>
      <c r="N599" s="1">
        <f>(Comuni[[#This Row],[Popolazione2011]]/Comuni[[#This Row],[Ammalati TOT]])*100</f>
        <v>4.1272647668234843E-3</v>
      </c>
      <c r="O599">
        <f>_xlfn.XLOOKUP(Comuni[[#This Row],[Regione]],Table_0[Regione],Table_0[TOT AREA])</f>
        <v>6838505</v>
      </c>
      <c r="P599" s="1">
        <f>(Comuni[[#This Row],[Popolazione2011]]/Comuni[[#This Row],[Ammalati AREA]])*100</f>
        <v>1.0821078583696292E-3</v>
      </c>
    </row>
    <row r="600" spans="1:16" x14ac:dyDescent="0.3">
      <c r="A600" t="s">
        <v>606</v>
      </c>
      <c r="B600" t="s">
        <v>8021</v>
      </c>
      <c r="C600" t="s">
        <v>489</v>
      </c>
      <c r="D600">
        <v>261</v>
      </c>
      <c r="E600" s="1">
        <f>(Comuni[[#This Row],[Popolazione2011]]/SUM(D:D))*100</f>
        <v>4.3922420955376941E-4</v>
      </c>
      <c r="F600">
        <f t="shared" si="9"/>
        <v>4363916</v>
      </c>
      <c r="G600" s="1">
        <f>(Comuni[[#This Row],[Popolazione2011]]/Comuni[[#This Row],[TOT POP REGIONE ]])*100</f>
        <v>5.9808667261239679E-3</v>
      </c>
      <c r="H600" t="str">
        <f>IF(Comuni[[#This Row],[Popolazione2011]]&gt;300000,"MAGGIORE","")</f>
        <v/>
      </c>
      <c r="I600" t="str">
        <f>_xlfn.XLOOKUP(Comuni[[#This Row],[Regione]],Ripartizione_geografica[Regione],Ripartizione_geografica[Ripartizione geografica])</f>
        <v>Nord-ovest</v>
      </c>
      <c r="J600">
        <f>_xlfn.XLOOKUP(Comuni[[#This Row],[Regione]],Ripartizione_geografica[Regione],Ripartizione_geografica[Codice Regione])</f>
        <v>1</v>
      </c>
      <c r="K600">
        <f>_xlfn.XLOOKUP(Comuni[[#This Row],[Regione]],Table_0[Regione],Table_0[Totale])</f>
        <v>1792955</v>
      </c>
      <c r="L600">
        <f>_xlfn.XLOOKUP(Comuni[[#This Row],[Regione]],Table_0[Regione],Table_0[Guariti])</f>
        <v>1725727</v>
      </c>
      <c r="M600">
        <f>_xlfn.XLOOKUP(Comuni[[#This Row],[Regione]],Table_0[Regione],Table_0[Deceduti])</f>
        <v>13899</v>
      </c>
      <c r="N600" s="1">
        <f>(Comuni[[#This Row],[Popolazione2011]]/Comuni[[#This Row],[Ammalati TOT]])*100</f>
        <v>1.455697438028283E-2</v>
      </c>
      <c r="O600">
        <f>_xlfn.XLOOKUP(Comuni[[#This Row],[Regione]],Table_0[Regione],Table_0[TOT AREA])</f>
        <v>6838505</v>
      </c>
      <c r="P600" s="1">
        <f>(Comuni[[#This Row],[Popolazione2011]]/Comuni[[#This Row],[Ammalati AREA]])*100</f>
        <v>3.8166236626280161E-3</v>
      </c>
    </row>
    <row r="601" spans="1:16" x14ac:dyDescent="0.3">
      <c r="A601" t="s">
        <v>607</v>
      </c>
      <c r="B601" t="s">
        <v>8021</v>
      </c>
      <c r="C601" t="s">
        <v>489</v>
      </c>
      <c r="D601">
        <v>781</v>
      </c>
      <c r="E601" s="1">
        <f>(Comuni[[#This Row],[Popolazione2011]]/SUM(D:D))*100</f>
        <v>1.3143069259061069E-3</v>
      </c>
      <c r="F601">
        <f t="shared" si="9"/>
        <v>4363916</v>
      </c>
      <c r="G601" s="1">
        <f>(Comuni[[#This Row],[Popolazione2011]]/Comuni[[#This Row],[TOT POP REGIONE ]])*100</f>
        <v>1.7896769782003136E-2</v>
      </c>
      <c r="H601" t="str">
        <f>IF(Comuni[[#This Row],[Popolazione2011]]&gt;300000,"MAGGIORE","")</f>
        <v/>
      </c>
      <c r="I601" t="str">
        <f>_xlfn.XLOOKUP(Comuni[[#This Row],[Regione]],Ripartizione_geografica[Regione],Ripartizione_geografica[Ripartizione geografica])</f>
        <v>Nord-ovest</v>
      </c>
      <c r="J601">
        <f>_xlfn.XLOOKUP(Comuni[[#This Row],[Regione]],Ripartizione_geografica[Regione],Ripartizione_geografica[Codice Regione])</f>
        <v>1</v>
      </c>
      <c r="K601">
        <f>_xlfn.XLOOKUP(Comuni[[#This Row],[Regione]],Table_0[Regione],Table_0[Totale])</f>
        <v>1792955</v>
      </c>
      <c r="L601">
        <f>_xlfn.XLOOKUP(Comuni[[#This Row],[Regione]],Table_0[Regione],Table_0[Guariti])</f>
        <v>1725727</v>
      </c>
      <c r="M601">
        <f>_xlfn.XLOOKUP(Comuni[[#This Row],[Regione]],Table_0[Regione],Table_0[Deceduti])</f>
        <v>13899</v>
      </c>
      <c r="N601" s="1">
        <f>(Comuni[[#This Row],[Popolazione2011]]/Comuni[[#This Row],[Ammalati TOT]])*100</f>
        <v>4.3559375444447851E-2</v>
      </c>
      <c r="O601">
        <f>_xlfn.XLOOKUP(Comuni[[#This Row],[Regione]],Table_0[Regione],Table_0[TOT AREA])</f>
        <v>6838505</v>
      </c>
      <c r="P601" s="1">
        <f>(Comuni[[#This Row],[Popolazione2011]]/Comuni[[#This Row],[Ammalati AREA]])*100</f>
        <v>1.1420624829549733E-2</v>
      </c>
    </row>
    <row r="602" spans="1:16" x14ac:dyDescent="0.3">
      <c r="A602" t="s">
        <v>608</v>
      </c>
      <c r="B602" t="s">
        <v>8021</v>
      </c>
      <c r="C602" t="s">
        <v>489</v>
      </c>
      <c r="D602">
        <v>326</v>
      </c>
      <c r="E602" s="1">
        <f>(Comuni[[#This Row],[Popolazione2011]]/SUM(D:D))*100</f>
        <v>5.4860954909781152E-4</v>
      </c>
      <c r="F602">
        <f t="shared" si="9"/>
        <v>4363916</v>
      </c>
      <c r="G602" s="1">
        <f>(Comuni[[#This Row],[Popolazione2011]]/Comuni[[#This Row],[TOT POP REGIONE ]])*100</f>
        <v>7.4703546081088638E-3</v>
      </c>
      <c r="H602" t="str">
        <f>IF(Comuni[[#This Row],[Popolazione2011]]&gt;300000,"MAGGIORE","")</f>
        <v/>
      </c>
      <c r="I602" t="str">
        <f>_xlfn.XLOOKUP(Comuni[[#This Row],[Regione]],Ripartizione_geografica[Regione],Ripartizione_geografica[Ripartizione geografica])</f>
        <v>Nord-ovest</v>
      </c>
      <c r="J602">
        <f>_xlfn.XLOOKUP(Comuni[[#This Row],[Regione]],Ripartizione_geografica[Regione],Ripartizione_geografica[Codice Regione])</f>
        <v>1</v>
      </c>
      <c r="K602">
        <f>_xlfn.XLOOKUP(Comuni[[#This Row],[Regione]],Table_0[Regione],Table_0[Totale])</f>
        <v>1792955</v>
      </c>
      <c r="L602">
        <f>_xlfn.XLOOKUP(Comuni[[#This Row],[Regione]],Table_0[Regione],Table_0[Guariti])</f>
        <v>1725727</v>
      </c>
      <c r="M602">
        <f>_xlfn.XLOOKUP(Comuni[[#This Row],[Regione]],Table_0[Regione],Table_0[Deceduti])</f>
        <v>13899</v>
      </c>
      <c r="N602" s="1">
        <f>(Comuni[[#This Row],[Popolazione2011]]/Comuni[[#This Row],[Ammalati TOT]])*100</f>
        <v>1.8182274513303457E-2</v>
      </c>
      <c r="O602">
        <f>_xlfn.XLOOKUP(Comuni[[#This Row],[Regione]],Table_0[Regione],Table_0[TOT AREA])</f>
        <v>6838505</v>
      </c>
      <c r="P602" s="1">
        <f>(Comuni[[#This Row],[Popolazione2011]]/Comuni[[#This Row],[Ammalati AREA]])*100</f>
        <v>4.7671238084932305E-3</v>
      </c>
    </row>
    <row r="603" spans="1:16" x14ac:dyDescent="0.3">
      <c r="A603" t="s">
        <v>609</v>
      </c>
      <c r="B603" t="s">
        <v>8021</v>
      </c>
      <c r="C603" t="s">
        <v>489</v>
      </c>
      <c r="D603">
        <v>252</v>
      </c>
      <c r="E603" s="1">
        <f>(Comuni[[#This Row],[Popolazione2011]]/SUM(D:D))*100</f>
        <v>4.2407854715536354E-4</v>
      </c>
      <c r="F603">
        <f t="shared" si="9"/>
        <v>4363916</v>
      </c>
      <c r="G603" s="1">
        <f>(Comuni[[#This Row],[Popolazione2011]]/Comuni[[#This Row],[TOT POP REGIONE ]])*100</f>
        <v>5.7746299424645204E-3</v>
      </c>
      <c r="H603" t="str">
        <f>IF(Comuni[[#This Row],[Popolazione2011]]&gt;300000,"MAGGIORE","")</f>
        <v/>
      </c>
      <c r="I603" t="str">
        <f>_xlfn.XLOOKUP(Comuni[[#This Row],[Regione]],Ripartizione_geografica[Regione],Ripartizione_geografica[Ripartizione geografica])</f>
        <v>Nord-ovest</v>
      </c>
      <c r="J603">
        <f>_xlfn.XLOOKUP(Comuni[[#This Row],[Regione]],Ripartizione_geografica[Regione],Ripartizione_geografica[Codice Regione])</f>
        <v>1</v>
      </c>
      <c r="K603">
        <f>_xlfn.XLOOKUP(Comuni[[#This Row],[Regione]],Table_0[Regione],Table_0[Totale])</f>
        <v>1792955</v>
      </c>
      <c r="L603">
        <f>_xlfn.XLOOKUP(Comuni[[#This Row],[Regione]],Table_0[Regione],Table_0[Guariti])</f>
        <v>1725727</v>
      </c>
      <c r="M603">
        <f>_xlfn.XLOOKUP(Comuni[[#This Row],[Regione]],Table_0[Regione],Table_0[Deceduti])</f>
        <v>13899</v>
      </c>
      <c r="N603" s="1">
        <f>(Comuni[[#This Row],[Popolazione2011]]/Comuni[[#This Row],[Ammalati TOT]])*100</f>
        <v>1.4055009746479974E-2</v>
      </c>
      <c r="O603">
        <f>_xlfn.XLOOKUP(Comuni[[#This Row],[Regione]],Table_0[Regione],Table_0[TOT AREA])</f>
        <v>6838505</v>
      </c>
      <c r="P603" s="1">
        <f>(Comuni[[#This Row],[Popolazione2011]]/Comuni[[#This Row],[Ammalati AREA]])*100</f>
        <v>3.685015950123602E-3</v>
      </c>
    </row>
    <row r="604" spans="1:16" x14ac:dyDescent="0.3">
      <c r="A604" t="s">
        <v>610</v>
      </c>
      <c r="B604" t="s">
        <v>8021</v>
      </c>
      <c r="C604" t="s">
        <v>489</v>
      </c>
      <c r="D604">
        <v>274</v>
      </c>
      <c r="E604" s="1">
        <f>(Comuni[[#This Row],[Popolazione2011]]/SUM(D:D))*100</f>
        <v>4.6110127746257782E-4</v>
      </c>
      <c r="F604">
        <f t="shared" si="9"/>
        <v>4363916</v>
      </c>
      <c r="G604" s="1">
        <f>(Comuni[[#This Row],[Popolazione2011]]/Comuni[[#This Row],[TOT POP REGIONE ]])*100</f>
        <v>6.2787643025209458E-3</v>
      </c>
      <c r="H604" t="str">
        <f>IF(Comuni[[#This Row],[Popolazione2011]]&gt;300000,"MAGGIORE","")</f>
        <v/>
      </c>
      <c r="I604" t="str">
        <f>_xlfn.XLOOKUP(Comuni[[#This Row],[Regione]],Ripartizione_geografica[Regione],Ripartizione_geografica[Ripartizione geografica])</f>
        <v>Nord-ovest</v>
      </c>
      <c r="J604">
        <f>_xlfn.XLOOKUP(Comuni[[#This Row],[Regione]],Ripartizione_geografica[Regione],Ripartizione_geografica[Codice Regione])</f>
        <v>1</v>
      </c>
      <c r="K604">
        <f>_xlfn.XLOOKUP(Comuni[[#This Row],[Regione]],Table_0[Regione],Table_0[Totale])</f>
        <v>1792955</v>
      </c>
      <c r="L604">
        <f>_xlfn.XLOOKUP(Comuni[[#This Row],[Regione]],Table_0[Regione],Table_0[Guariti])</f>
        <v>1725727</v>
      </c>
      <c r="M604">
        <f>_xlfn.XLOOKUP(Comuni[[#This Row],[Regione]],Table_0[Regione],Table_0[Deceduti])</f>
        <v>13899</v>
      </c>
      <c r="N604" s="1">
        <f>(Comuni[[#This Row],[Popolazione2011]]/Comuni[[#This Row],[Ammalati TOT]])*100</f>
        <v>1.5282034406886955E-2</v>
      </c>
      <c r="O604">
        <f>_xlfn.XLOOKUP(Comuni[[#This Row],[Regione]],Table_0[Regione],Table_0[TOT AREA])</f>
        <v>6838505</v>
      </c>
      <c r="P604" s="1">
        <f>(Comuni[[#This Row],[Popolazione2011]]/Comuni[[#This Row],[Ammalati AREA]])*100</f>
        <v>4.0067236918010585E-3</v>
      </c>
    </row>
    <row r="605" spans="1:16" x14ac:dyDescent="0.3">
      <c r="A605" t="s">
        <v>611</v>
      </c>
      <c r="B605" t="s">
        <v>8021</v>
      </c>
      <c r="C605" t="s">
        <v>489</v>
      </c>
      <c r="D605">
        <v>616</v>
      </c>
      <c r="E605" s="1">
        <f>(Comuni[[#This Row],[Popolazione2011]]/SUM(D:D))*100</f>
        <v>1.0366364486019998E-3</v>
      </c>
      <c r="F605">
        <f t="shared" si="9"/>
        <v>4363916</v>
      </c>
      <c r="G605" s="1">
        <f>(Comuni[[#This Row],[Popolazione2011]]/Comuni[[#This Row],[TOT POP REGIONE ]])*100</f>
        <v>1.4115762081579939E-2</v>
      </c>
      <c r="H605" t="str">
        <f>IF(Comuni[[#This Row],[Popolazione2011]]&gt;300000,"MAGGIORE","")</f>
        <v/>
      </c>
      <c r="I605" t="str">
        <f>_xlfn.XLOOKUP(Comuni[[#This Row],[Regione]],Ripartizione_geografica[Regione],Ripartizione_geografica[Ripartizione geografica])</f>
        <v>Nord-ovest</v>
      </c>
      <c r="J605">
        <f>_xlfn.XLOOKUP(Comuni[[#This Row],[Regione]],Ripartizione_geografica[Regione],Ripartizione_geografica[Codice Regione])</f>
        <v>1</v>
      </c>
      <c r="K605">
        <f>_xlfn.XLOOKUP(Comuni[[#This Row],[Regione]],Table_0[Regione],Table_0[Totale])</f>
        <v>1792955</v>
      </c>
      <c r="L605">
        <f>_xlfn.XLOOKUP(Comuni[[#This Row],[Regione]],Table_0[Regione],Table_0[Guariti])</f>
        <v>1725727</v>
      </c>
      <c r="M605">
        <f>_xlfn.XLOOKUP(Comuni[[#This Row],[Regione]],Table_0[Regione],Table_0[Deceduti])</f>
        <v>13899</v>
      </c>
      <c r="N605" s="1">
        <f>(Comuni[[#This Row],[Popolazione2011]]/Comuni[[#This Row],[Ammalati TOT]])*100</f>
        <v>3.4356690491395489E-2</v>
      </c>
      <c r="O605">
        <f>_xlfn.XLOOKUP(Comuni[[#This Row],[Regione]],Table_0[Regione],Table_0[TOT AREA])</f>
        <v>6838505</v>
      </c>
      <c r="P605" s="1">
        <f>(Comuni[[#This Row],[Popolazione2011]]/Comuni[[#This Row],[Ammalati AREA]])*100</f>
        <v>9.0078167669688045E-3</v>
      </c>
    </row>
    <row r="606" spans="1:16" x14ac:dyDescent="0.3">
      <c r="A606" t="s">
        <v>612</v>
      </c>
      <c r="B606" t="s">
        <v>8021</v>
      </c>
      <c r="C606" t="s">
        <v>489</v>
      </c>
      <c r="D606">
        <v>1319</v>
      </c>
      <c r="E606" s="1">
        <f>(Comuni[[#This Row],[Popolazione2011]]/SUM(D:D))*100</f>
        <v>2.2196809670552561E-3</v>
      </c>
      <c r="F606">
        <f t="shared" si="9"/>
        <v>4363916</v>
      </c>
      <c r="G606" s="1">
        <f>(Comuni[[#This Row],[Popolazione2011]]/Comuni[[#This Row],[TOT POP REGIONE ]])*100</f>
        <v>3.02251464052012E-2</v>
      </c>
      <c r="H606" t="str">
        <f>IF(Comuni[[#This Row],[Popolazione2011]]&gt;300000,"MAGGIORE","")</f>
        <v/>
      </c>
      <c r="I606" t="str">
        <f>_xlfn.XLOOKUP(Comuni[[#This Row],[Regione]],Ripartizione_geografica[Regione],Ripartizione_geografica[Ripartizione geografica])</f>
        <v>Nord-ovest</v>
      </c>
      <c r="J606">
        <f>_xlfn.XLOOKUP(Comuni[[#This Row],[Regione]],Ripartizione_geografica[Regione],Ripartizione_geografica[Codice Regione])</f>
        <v>1</v>
      </c>
      <c r="K606">
        <f>_xlfn.XLOOKUP(Comuni[[#This Row],[Regione]],Table_0[Regione],Table_0[Totale])</f>
        <v>1792955</v>
      </c>
      <c r="L606">
        <f>_xlfn.XLOOKUP(Comuni[[#This Row],[Regione]],Table_0[Regione],Table_0[Guariti])</f>
        <v>1725727</v>
      </c>
      <c r="M606">
        <f>_xlfn.XLOOKUP(Comuni[[#This Row],[Regione]],Table_0[Regione],Table_0[Deceduti])</f>
        <v>13899</v>
      </c>
      <c r="N606" s="1">
        <f>(Comuni[[#This Row],[Popolazione2011]]/Comuni[[#This Row],[Ammalati TOT]])*100</f>
        <v>7.3565705776218585E-2</v>
      </c>
      <c r="O606">
        <f>_xlfn.XLOOKUP(Comuni[[#This Row],[Regione]],Table_0[Regione],Table_0[TOT AREA])</f>
        <v>6838505</v>
      </c>
      <c r="P606" s="1">
        <f>(Comuni[[#This Row],[Popolazione2011]]/Comuni[[#This Row],[Ammalati AREA]])*100</f>
        <v>1.9287841421480278E-2</v>
      </c>
    </row>
    <row r="607" spans="1:16" x14ac:dyDescent="0.3">
      <c r="A607" t="s">
        <v>613</v>
      </c>
      <c r="B607" t="s">
        <v>8021</v>
      </c>
      <c r="C607" t="s">
        <v>489</v>
      </c>
      <c r="D607">
        <v>101</v>
      </c>
      <c r="E607" s="1">
        <f>(Comuni[[#This Row],[Popolazione2011]]/SUM(D:D))*100</f>
        <v>1.6996798913766555E-4</v>
      </c>
      <c r="F607">
        <f t="shared" si="9"/>
        <v>4363916</v>
      </c>
      <c r="G607" s="1">
        <f>(Comuni[[#This Row],[Popolazione2011]]/Comuni[[#This Row],[TOT POP REGIONE ]])*100</f>
        <v>2.3144350166226847E-3</v>
      </c>
      <c r="H607" t="str">
        <f>IF(Comuni[[#This Row],[Popolazione2011]]&gt;300000,"MAGGIORE","")</f>
        <v/>
      </c>
      <c r="I607" t="str">
        <f>_xlfn.XLOOKUP(Comuni[[#This Row],[Regione]],Ripartizione_geografica[Regione],Ripartizione_geografica[Ripartizione geografica])</f>
        <v>Nord-ovest</v>
      </c>
      <c r="J607">
        <f>_xlfn.XLOOKUP(Comuni[[#This Row],[Regione]],Ripartizione_geografica[Regione],Ripartizione_geografica[Codice Regione])</f>
        <v>1</v>
      </c>
      <c r="K607">
        <f>_xlfn.XLOOKUP(Comuni[[#This Row],[Regione]],Table_0[Regione],Table_0[Totale])</f>
        <v>1792955</v>
      </c>
      <c r="L607">
        <f>_xlfn.XLOOKUP(Comuni[[#This Row],[Regione]],Table_0[Regione],Table_0[Guariti])</f>
        <v>1725727</v>
      </c>
      <c r="M607">
        <f>_xlfn.XLOOKUP(Comuni[[#This Row],[Regione]],Table_0[Regione],Table_0[Deceduti])</f>
        <v>13899</v>
      </c>
      <c r="N607" s="1">
        <f>(Comuni[[#This Row],[Popolazione2011]]/Comuni[[#This Row],[Ammalati TOT]])*100</f>
        <v>5.6331586682320531E-3</v>
      </c>
      <c r="O607">
        <f>_xlfn.XLOOKUP(Comuni[[#This Row],[Regione]],Table_0[Regione],Table_0[TOT AREA])</f>
        <v>6838505</v>
      </c>
      <c r="P607" s="1">
        <f>(Comuni[[#This Row],[Popolazione2011]]/Comuni[[#This Row],[Ammalati AREA]])*100</f>
        <v>1.476930995882872E-3</v>
      </c>
    </row>
    <row r="608" spans="1:16" x14ac:dyDescent="0.3">
      <c r="A608" t="s">
        <v>614</v>
      </c>
      <c r="B608" t="s">
        <v>8021</v>
      </c>
      <c r="C608" t="s">
        <v>489</v>
      </c>
      <c r="D608">
        <v>1357</v>
      </c>
      <c r="E608" s="1">
        <f>(Comuni[[#This Row],[Popolazione2011]]/SUM(D:D))*100</f>
        <v>2.283629319404081E-3</v>
      </c>
      <c r="F608">
        <f t="shared" si="9"/>
        <v>4363916</v>
      </c>
      <c r="G608" s="1">
        <f>(Comuni[[#This Row],[Popolazione2011]]/Comuni[[#This Row],[TOT POP REGIONE ]])*100</f>
        <v>3.1095923936207755E-2</v>
      </c>
      <c r="H608" t="str">
        <f>IF(Comuni[[#This Row],[Popolazione2011]]&gt;300000,"MAGGIORE","")</f>
        <v/>
      </c>
      <c r="I608" t="str">
        <f>_xlfn.XLOOKUP(Comuni[[#This Row],[Regione]],Ripartizione_geografica[Regione],Ripartizione_geografica[Ripartizione geografica])</f>
        <v>Nord-ovest</v>
      </c>
      <c r="J608">
        <f>_xlfn.XLOOKUP(Comuni[[#This Row],[Regione]],Ripartizione_geografica[Regione],Ripartizione_geografica[Codice Regione])</f>
        <v>1</v>
      </c>
      <c r="K608">
        <f>_xlfn.XLOOKUP(Comuni[[#This Row],[Regione]],Table_0[Regione],Table_0[Totale])</f>
        <v>1792955</v>
      </c>
      <c r="L608">
        <f>_xlfn.XLOOKUP(Comuni[[#This Row],[Regione]],Table_0[Regione],Table_0[Guariti])</f>
        <v>1725727</v>
      </c>
      <c r="M608">
        <f>_xlfn.XLOOKUP(Comuni[[#This Row],[Regione]],Table_0[Regione],Table_0[Deceduti])</f>
        <v>13899</v>
      </c>
      <c r="N608" s="1">
        <f>(Comuni[[#This Row],[Popolazione2011]]/Comuni[[#This Row],[Ammalati TOT]])*100</f>
        <v>7.5685112007830652E-2</v>
      </c>
      <c r="O608">
        <f>_xlfn.XLOOKUP(Comuni[[#This Row],[Regione]],Table_0[Regione],Table_0[TOT AREA])</f>
        <v>6838505</v>
      </c>
      <c r="P608" s="1">
        <f>(Comuni[[#This Row],[Popolazione2011]]/Comuni[[#This Row],[Ammalati AREA]])*100</f>
        <v>1.9843518429832251E-2</v>
      </c>
    </row>
    <row r="609" spans="1:16" x14ac:dyDescent="0.3">
      <c r="A609" t="s">
        <v>615</v>
      </c>
      <c r="B609" t="s">
        <v>8021</v>
      </c>
      <c r="C609" t="s">
        <v>489</v>
      </c>
      <c r="D609">
        <v>558</v>
      </c>
      <c r="E609" s="1">
        <f>(Comuni[[#This Row],[Popolazione2011]]/SUM(D:D))*100</f>
        <v>9.3903106870116217E-4</v>
      </c>
      <c r="F609">
        <f t="shared" si="9"/>
        <v>4363916</v>
      </c>
      <c r="G609" s="1">
        <f>(Comuni[[#This Row],[Popolazione2011]]/Comuni[[#This Row],[TOT POP REGIONE ]])*100</f>
        <v>1.2786680586885724E-2</v>
      </c>
      <c r="H609" t="str">
        <f>IF(Comuni[[#This Row],[Popolazione2011]]&gt;300000,"MAGGIORE","")</f>
        <v/>
      </c>
      <c r="I609" t="str">
        <f>_xlfn.XLOOKUP(Comuni[[#This Row],[Regione]],Ripartizione_geografica[Regione],Ripartizione_geografica[Ripartizione geografica])</f>
        <v>Nord-ovest</v>
      </c>
      <c r="J609">
        <f>_xlfn.XLOOKUP(Comuni[[#This Row],[Regione]],Ripartizione_geografica[Regione],Ripartizione_geografica[Codice Regione])</f>
        <v>1</v>
      </c>
      <c r="K609">
        <f>_xlfn.XLOOKUP(Comuni[[#This Row],[Regione]],Table_0[Regione],Table_0[Totale])</f>
        <v>1792955</v>
      </c>
      <c r="L609">
        <f>_xlfn.XLOOKUP(Comuni[[#This Row],[Regione]],Table_0[Regione],Table_0[Guariti])</f>
        <v>1725727</v>
      </c>
      <c r="M609">
        <f>_xlfn.XLOOKUP(Comuni[[#This Row],[Regione]],Table_0[Regione],Table_0[Deceduti])</f>
        <v>13899</v>
      </c>
      <c r="N609" s="1">
        <f>(Comuni[[#This Row],[Popolazione2011]]/Comuni[[#This Row],[Ammalati TOT]])*100</f>
        <v>3.1121807295777085E-2</v>
      </c>
      <c r="O609">
        <f>_xlfn.XLOOKUP(Comuni[[#This Row],[Regione]],Table_0[Regione],Table_0[TOT AREA])</f>
        <v>6838505</v>
      </c>
      <c r="P609" s="1">
        <f>(Comuni[[#This Row],[Popolazione2011]]/Comuni[[#This Row],[Ammalati AREA]])*100</f>
        <v>8.1596781752736897E-3</v>
      </c>
    </row>
    <row r="610" spans="1:16" x14ac:dyDescent="0.3">
      <c r="A610" t="s">
        <v>616</v>
      </c>
      <c r="B610" t="s">
        <v>8021</v>
      </c>
      <c r="C610" t="s">
        <v>489</v>
      </c>
      <c r="D610">
        <v>22253</v>
      </c>
      <c r="E610" s="1">
        <f>(Comuni[[#This Row],[Popolazione2011]]/SUM(D:D))*100</f>
        <v>3.7448491705747246E-2</v>
      </c>
      <c r="F610">
        <f t="shared" si="9"/>
        <v>4363916</v>
      </c>
      <c r="G610" s="1">
        <f>(Comuni[[#This Row],[Popolazione2011]]/Comuni[[#This Row],[TOT POP REGIONE ]])*100</f>
        <v>0.50993190519707532</v>
      </c>
      <c r="H610" t="str">
        <f>IF(Comuni[[#This Row],[Popolazione2011]]&gt;300000,"MAGGIORE","")</f>
        <v/>
      </c>
      <c r="I610" t="str">
        <f>_xlfn.XLOOKUP(Comuni[[#This Row],[Regione]],Ripartizione_geografica[Regione],Ripartizione_geografica[Ripartizione geografica])</f>
        <v>Nord-ovest</v>
      </c>
      <c r="J610">
        <f>_xlfn.XLOOKUP(Comuni[[#This Row],[Regione]],Ripartizione_geografica[Regione],Ripartizione_geografica[Codice Regione])</f>
        <v>1</v>
      </c>
      <c r="K610">
        <f>_xlfn.XLOOKUP(Comuni[[#This Row],[Regione]],Table_0[Regione],Table_0[Totale])</f>
        <v>1792955</v>
      </c>
      <c r="L610">
        <f>_xlfn.XLOOKUP(Comuni[[#This Row],[Regione]],Table_0[Regione],Table_0[Guariti])</f>
        <v>1725727</v>
      </c>
      <c r="M610">
        <f>_xlfn.XLOOKUP(Comuni[[#This Row],[Regione]],Table_0[Regione],Table_0[Deceduti])</f>
        <v>13899</v>
      </c>
      <c r="N610" s="1">
        <f>(Comuni[[#This Row],[Popolazione2011]]/Comuni[[#This Row],[Ammalati TOT]])*100</f>
        <v>1.241135444001662</v>
      </c>
      <c r="O610">
        <f>_xlfn.XLOOKUP(Comuni[[#This Row],[Regione]],Table_0[Regione],Table_0[TOT AREA])</f>
        <v>6838505</v>
      </c>
      <c r="P610" s="1">
        <f>(Comuni[[#This Row],[Popolazione2011]]/Comuni[[#This Row],[Ammalati AREA]])*100</f>
        <v>0.32540738070674802</v>
      </c>
    </row>
    <row r="611" spans="1:16" x14ac:dyDescent="0.3">
      <c r="A611" t="s">
        <v>617</v>
      </c>
      <c r="B611" t="s">
        <v>8021</v>
      </c>
      <c r="C611" t="s">
        <v>489</v>
      </c>
      <c r="D611">
        <v>712</v>
      </c>
      <c r="E611" s="1">
        <f>(Comuni[[#This Row],[Popolazione2011]]/SUM(D:D))*100</f>
        <v>1.1981901808516622E-3</v>
      </c>
      <c r="F611">
        <f t="shared" si="9"/>
        <v>4363916</v>
      </c>
      <c r="G611" s="1">
        <f>(Comuni[[#This Row],[Popolazione2011]]/Comuni[[#This Row],[TOT POP REGIONE ]])*100</f>
        <v>1.6315621107280711E-2</v>
      </c>
      <c r="H611" t="str">
        <f>IF(Comuni[[#This Row],[Popolazione2011]]&gt;300000,"MAGGIORE","")</f>
        <v/>
      </c>
      <c r="I611" t="str">
        <f>_xlfn.XLOOKUP(Comuni[[#This Row],[Regione]],Ripartizione_geografica[Regione],Ripartizione_geografica[Ripartizione geografica])</f>
        <v>Nord-ovest</v>
      </c>
      <c r="J611">
        <f>_xlfn.XLOOKUP(Comuni[[#This Row],[Regione]],Ripartizione_geografica[Regione],Ripartizione_geografica[Codice Regione])</f>
        <v>1</v>
      </c>
      <c r="K611">
        <f>_xlfn.XLOOKUP(Comuni[[#This Row],[Regione]],Table_0[Regione],Table_0[Totale])</f>
        <v>1792955</v>
      </c>
      <c r="L611">
        <f>_xlfn.XLOOKUP(Comuni[[#This Row],[Regione]],Table_0[Regione],Table_0[Guariti])</f>
        <v>1725727</v>
      </c>
      <c r="M611">
        <f>_xlfn.XLOOKUP(Comuni[[#This Row],[Regione]],Table_0[Regione],Table_0[Deceduti])</f>
        <v>13899</v>
      </c>
      <c r="N611" s="1">
        <f>(Comuni[[#This Row],[Popolazione2011]]/Comuni[[#This Row],[Ammalati TOT]])*100</f>
        <v>3.971097991862596E-2</v>
      </c>
      <c r="O611">
        <f>_xlfn.XLOOKUP(Comuni[[#This Row],[Regione]],Table_0[Regione],Table_0[TOT AREA])</f>
        <v>6838505</v>
      </c>
      <c r="P611" s="1">
        <f>(Comuni[[#This Row],[Popolazione2011]]/Comuni[[#This Row],[Ammalati AREA]])*100</f>
        <v>1.041163236701589E-2</v>
      </c>
    </row>
    <row r="612" spans="1:16" x14ac:dyDescent="0.3">
      <c r="A612" t="s">
        <v>618</v>
      </c>
      <c r="B612" t="s">
        <v>8021</v>
      </c>
      <c r="C612" t="s">
        <v>489</v>
      </c>
      <c r="D612">
        <v>2042</v>
      </c>
      <c r="E612" s="1">
        <f>(Comuni[[#This Row],[Popolazione2011]]/SUM(D:D))*100</f>
        <v>3.4363825130605255E-3</v>
      </c>
      <c r="F612">
        <f t="shared" si="9"/>
        <v>4363916</v>
      </c>
      <c r="G612" s="1">
        <f>(Comuni[[#This Row],[Popolazione2011]]/Comuni[[#This Row],[TOT POP REGIONE ]])*100</f>
        <v>4.6792834692510124E-2</v>
      </c>
      <c r="H612" t="str">
        <f>IF(Comuni[[#This Row],[Popolazione2011]]&gt;300000,"MAGGIORE","")</f>
        <v/>
      </c>
      <c r="I612" t="str">
        <f>_xlfn.XLOOKUP(Comuni[[#This Row],[Regione]],Ripartizione_geografica[Regione],Ripartizione_geografica[Ripartizione geografica])</f>
        <v>Nord-ovest</v>
      </c>
      <c r="J612">
        <f>_xlfn.XLOOKUP(Comuni[[#This Row],[Regione]],Ripartizione_geografica[Regione],Ripartizione_geografica[Codice Regione])</f>
        <v>1</v>
      </c>
      <c r="K612">
        <f>_xlfn.XLOOKUP(Comuni[[#This Row],[Regione]],Table_0[Regione],Table_0[Totale])</f>
        <v>1792955</v>
      </c>
      <c r="L612">
        <f>_xlfn.XLOOKUP(Comuni[[#This Row],[Regione]],Table_0[Regione],Table_0[Guariti])</f>
        <v>1725727</v>
      </c>
      <c r="M612">
        <f>_xlfn.XLOOKUP(Comuni[[#This Row],[Regione]],Table_0[Regione],Table_0[Deceduti])</f>
        <v>13899</v>
      </c>
      <c r="N612" s="1">
        <f>(Comuni[[#This Row],[Popolazione2011]]/Comuni[[#This Row],[Ammalati TOT]])*100</f>
        <v>0.11389019802504803</v>
      </c>
      <c r="O612">
        <f>_xlfn.XLOOKUP(Comuni[[#This Row],[Regione]],Table_0[Regione],Table_0[TOT AREA])</f>
        <v>6838505</v>
      </c>
      <c r="P612" s="1">
        <f>(Comuni[[#This Row],[Popolazione2011]]/Comuni[[#This Row],[Ammalati AREA]])*100</f>
        <v>2.9860327659334895E-2</v>
      </c>
    </row>
    <row r="613" spans="1:16" x14ac:dyDescent="0.3">
      <c r="A613" t="s">
        <v>619</v>
      </c>
      <c r="B613" t="s">
        <v>8021</v>
      </c>
      <c r="C613" t="s">
        <v>489</v>
      </c>
      <c r="D613">
        <v>4715</v>
      </c>
      <c r="E613" s="1">
        <f>(Comuni[[#This Row],[Popolazione2011]]/SUM(D:D))*100</f>
        <v>7.9346442453870607E-3</v>
      </c>
      <c r="F613">
        <f t="shared" si="9"/>
        <v>4363916</v>
      </c>
      <c r="G613" s="1">
        <f>(Comuni[[#This Row],[Popolazione2011]]/Comuni[[#This Row],[TOT POP REGIONE ]])*100</f>
        <v>0.10804515943936593</v>
      </c>
      <c r="H613" t="str">
        <f>IF(Comuni[[#This Row],[Popolazione2011]]&gt;300000,"MAGGIORE","")</f>
        <v/>
      </c>
      <c r="I613" t="str">
        <f>_xlfn.XLOOKUP(Comuni[[#This Row],[Regione]],Ripartizione_geografica[Regione],Ripartizione_geografica[Ripartizione geografica])</f>
        <v>Nord-ovest</v>
      </c>
      <c r="J613">
        <f>_xlfn.XLOOKUP(Comuni[[#This Row],[Regione]],Ripartizione_geografica[Regione],Ripartizione_geografica[Codice Regione])</f>
        <v>1</v>
      </c>
      <c r="K613">
        <f>_xlfn.XLOOKUP(Comuni[[#This Row],[Regione]],Table_0[Regione],Table_0[Totale])</f>
        <v>1792955</v>
      </c>
      <c r="L613">
        <f>_xlfn.XLOOKUP(Comuni[[#This Row],[Regione]],Table_0[Regione],Table_0[Guariti])</f>
        <v>1725727</v>
      </c>
      <c r="M613">
        <f>_xlfn.XLOOKUP(Comuni[[#This Row],[Regione]],Table_0[Regione],Table_0[Deceduti])</f>
        <v>13899</v>
      </c>
      <c r="N613" s="1">
        <f>(Comuni[[#This Row],[Popolazione2011]]/Comuni[[#This Row],[Ammalati TOT]])*100</f>
        <v>0.26297369426449629</v>
      </c>
      <c r="O613">
        <f>_xlfn.XLOOKUP(Comuni[[#This Row],[Regione]],Table_0[Regione],Table_0[TOT AREA])</f>
        <v>6838505</v>
      </c>
      <c r="P613" s="1">
        <f>(Comuni[[#This Row],[Popolazione2011]]/Comuni[[#This Row],[Ammalati AREA]])*100</f>
        <v>6.8947818273145958E-2</v>
      </c>
    </row>
    <row r="614" spans="1:16" x14ac:dyDescent="0.3">
      <c r="A614" t="s">
        <v>620</v>
      </c>
      <c r="B614" t="s">
        <v>8021</v>
      </c>
      <c r="C614" t="s">
        <v>489</v>
      </c>
      <c r="D614">
        <v>571</v>
      </c>
      <c r="E614" s="1">
        <f>(Comuni[[#This Row],[Popolazione2011]]/SUM(D:D))*100</f>
        <v>9.6090813660997052E-4</v>
      </c>
      <c r="F614">
        <f t="shared" si="9"/>
        <v>4363916</v>
      </c>
      <c r="G614" s="1">
        <f>(Comuni[[#This Row],[Popolazione2011]]/Comuni[[#This Row],[TOT POP REGIONE ]])*100</f>
        <v>1.3084578163282703E-2</v>
      </c>
      <c r="H614" t="str">
        <f>IF(Comuni[[#This Row],[Popolazione2011]]&gt;300000,"MAGGIORE","")</f>
        <v/>
      </c>
      <c r="I614" t="str">
        <f>_xlfn.XLOOKUP(Comuni[[#This Row],[Regione]],Ripartizione_geografica[Regione],Ripartizione_geografica[Ripartizione geografica])</f>
        <v>Nord-ovest</v>
      </c>
      <c r="J614">
        <f>_xlfn.XLOOKUP(Comuni[[#This Row],[Regione]],Ripartizione_geografica[Regione],Ripartizione_geografica[Codice Regione])</f>
        <v>1</v>
      </c>
      <c r="K614">
        <f>_xlfn.XLOOKUP(Comuni[[#This Row],[Regione]],Table_0[Regione],Table_0[Totale])</f>
        <v>1792955</v>
      </c>
      <c r="L614">
        <f>_xlfn.XLOOKUP(Comuni[[#This Row],[Regione]],Table_0[Regione],Table_0[Guariti])</f>
        <v>1725727</v>
      </c>
      <c r="M614">
        <f>_xlfn.XLOOKUP(Comuni[[#This Row],[Regione]],Table_0[Regione],Table_0[Deceduti])</f>
        <v>13899</v>
      </c>
      <c r="N614" s="1">
        <f>(Comuni[[#This Row],[Popolazione2011]]/Comuni[[#This Row],[Ammalati TOT]])*100</f>
        <v>3.1846867322381206E-2</v>
      </c>
      <c r="O614">
        <f>_xlfn.XLOOKUP(Comuni[[#This Row],[Regione]],Table_0[Regione],Table_0[TOT AREA])</f>
        <v>6838505</v>
      </c>
      <c r="P614" s="1">
        <f>(Comuni[[#This Row],[Popolazione2011]]/Comuni[[#This Row],[Ammalati AREA]])*100</f>
        <v>8.3497782044467308E-3</v>
      </c>
    </row>
    <row r="615" spans="1:16" x14ac:dyDescent="0.3">
      <c r="A615" t="s">
        <v>621</v>
      </c>
      <c r="B615" t="s">
        <v>8021</v>
      </c>
      <c r="C615" t="s">
        <v>489</v>
      </c>
      <c r="D615">
        <v>872</v>
      </c>
      <c r="E615" s="1">
        <f>(Comuni[[#This Row],[Popolazione2011]]/SUM(D:D))*100</f>
        <v>1.467446401267766E-3</v>
      </c>
      <c r="F615">
        <f t="shared" si="9"/>
        <v>4363916</v>
      </c>
      <c r="G615" s="1">
        <f>(Comuni[[#This Row],[Popolazione2011]]/Comuni[[#This Row],[TOT POP REGIONE ]])*100</f>
        <v>1.9982052816781993E-2</v>
      </c>
      <c r="H615" t="str">
        <f>IF(Comuni[[#This Row],[Popolazione2011]]&gt;300000,"MAGGIORE","")</f>
        <v/>
      </c>
      <c r="I615" t="str">
        <f>_xlfn.XLOOKUP(Comuni[[#This Row],[Regione]],Ripartizione_geografica[Regione],Ripartizione_geografica[Ripartizione geografica])</f>
        <v>Nord-ovest</v>
      </c>
      <c r="J615">
        <f>_xlfn.XLOOKUP(Comuni[[#This Row],[Regione]],Ripartizione_geografica[Regione],Ripartizione_geografica[Codice Regione])</f>
        <v>1</v>
      </c>
      <c r="K615">
        <f>_xlfn.XLOOKUP(Comuni[[#This Row],[Regione]],Table_0[Regione],Table_0[Totale])</f>
        <v>1792955</v>
      </c>
      <c r="L615">
        <f>_xlfn.XLOOKUP(Comuni[[#This Row],[Regione]],Table_0[Regione],Table_0[Guariti])</f>
        <v>1725727</v>
      </c>
      <c r="M615">
        <f>_xlfn.XLOOKUP(Comuni[[#This Row],[Regione]],Table_0[Regione],Table_0[Deceduti])</f>
        <v>13899</v>
      </c>
      <c r="N615" s="1">
        <f>(Comuni[[#This Row],[Popolazione2011]]/Comuni[[#This Row],[Ammalati TOT]])*100</f>
        <v>4.8634795630676735E-2</v>
      </c>
      <c r="O615">
        <f>_xlfn.XLOOKUP(Comuni[[#This Row],[Regione]],Table_0[Regione],Table_0[TOT AREA])</f>
        <v>6838505</v>
      </c>
      <c r="P615" s="1">
        <f>(Comuni[[#This Row],[Popolazione2011]]/Comuni[[#This Row],[Ammalati AREA]])*100</f>
        <v>1.2751325033761033E-2</v>
      </c>
    </row>
    <row r="616" spans="1:16" x14ac:dyDescent="0.3">
      <c r="A616" t="s">
        <v>622</v>
      </c>
      <c r="B616" t="s">
        <v>8021</v>
      </c>
      <c r="C616" t="s">
        <v>489</v>
      </c>
      <c r="D616">
        <v>733</v>
      </c>
      <c r="E616" s="1">
        <f>(Comuni[[#This Row],[Popolazione2011]]/SUM(D:D))*100</f>
        <v>1.2335300597812757E-3</v>
      </c>
      <c r="F616">
        <f t="shared" si="9"/>
        <v>4363916</v>
      </c>
      <c r="G616" s="1">
        <f>(Comuni[[#This Row],[Popolazione2011]]/Comuni[[#This Row],[TOT POP REGIONE ]])*100</f>
        <v>1.6796840269152749E-2</v>
      </c>
      <c r="H616" t="str">
        <f>IF(Comuni[[#This Row],[Popolazione2011]]&gt;300000,"MAGGIORE","")</f>
        <v/>
      </c>
      <c r="I616" t="str">
        <f>_xlfn.XLOOKUP(Comuni[[#This Row],[Regione]],Ripartizione_geografica[Regione],Ripartizione_geografica[Ripartizione geografica])</f>
        <v>Nord-ovest</v>
      </c>
      <c r="J616">
        <f>_xlfn.XLOOKUP(Comuni[[#This Row],[Regione]],Ripartizione_geografica[Regione],Ripartizione_geografica[Codice Regione])</f>
        <v>1</v>
      </c>
      <c r="K616">
        <f>_xlfn.XLOOKUP(Comuni[[#This Row],[Regione]],Table_0[Regione],Table_0[Totale])</f>
        <v>1792955</v>
      </c>
      <c r="L616">
        <f>_xlfn.XLOOKUP(Comuni[[#This Row],[Regione]],Table_0[Regione],Table_0[Guariti])</f>
        <v>1725727</v>
      </c>
      <c r="M616">
        <f>_xlfn.XLOOKUP(Comuni[[#This Row],[Regione]],Table_0[Regione],Table_0[Deceduti])</f>
        <v>13899</v>
      </c>
      <c r="N616" s="1">
        <f>(Comuni[[#This Row],[Popolazione2011]]/Comuni[[#This Row],[Ammalati TOT]])*100</f>
        <v>4.0882230730832615E-2</v>
      </c>
      <c r="O616">
        <f>_xlfn.XLOOKUP(Comuni[[#This Row],[Regione]],Table_0[Regione],Table_0[TOT AREA])</f>
        <v>6838505</v>
      </c>
      <c r="P616" s="1">
        <f>(Comuni[[#This Row],[Popolazione2011]]/Comuni[[#This Row],[Ammalati AREA]])*100</f>
        <v>1.071871702952619E-2</v>
      </c>
    </row>
    <row r="617" spans="1:16" x14ac:dyDescent="0.3">
      <c r="A617" t="s">
        <v>623</v>
      </c>
      <c r="B617" t="s">
        <v>8021</v>
      </c>
      <c r="C617" t="s">
        <v>489</v>
      </c>
      <c r="D617">
        <v>531</v>
      </c>
      <c r="E617" s="1">
        <f>(Comuni[[#This Row],[Popolazione2011]]/SUM(D:D))*100</f>
        <v>8.9359408150594473E-4</v>
      </c>
      <c r="F617">
        <f t="shared" si="9"/>
        <v>4363916</v>
      </c>
      <c r="G617" s="1">
        <f>(Comuni[[#This Row],[Popolazione2011]]/Comuni[[#This Row],[TOT POP REGIONE ]])*100</f>
        <v>1.2167970235907382E-2</v>
      </c>
      <c r="H617" t="str">
        <f>IF(Comuni[[#This Row],[Popolazione2011]]&gt;300000,"MAGGIORE","")</f>
        <v/>
      </c>
      <c r="I617" t="str">
        <f>_xlfn.XLOOKUP(Comuni[[#This Row],[Regione]],Ripartizione_geografica[Regione],Ripartizione_geografica[Ripartizione geografica])</f>
        <v>Nord-ovest</v>
      </c>
      <c r="J617">
        <f>_xlfn.XLOOKUP(Comuni[[#This Row],[Regione]],Ripartizione_geografica[Regione],Ripartizione_geografica[Codice Regione])</f>
        <v>1</v>
      </c>
      <c r="K617">
        <f>_xlfn.XLOOKUP(Comuni[[#This Row],[Regione]],Table_0[Regione],Table_0[Totale])</f>
        <v>1792955</v>
      </c>
      <c r="L617">
        <f>_xlfn.XLOOKUP(Comuni[[#This Row],[Regione]],Table_0[Regione],Table_0[Guariti])</f>
        <v>1725727</v>
      </c>
      <c r="M617">
        <f>_xlfn.XLOOKUP(Comuni[[#This Row],[Regione]],Table_0[Regione],Table_0[Deceduti])</f>
        <v>13899</v>
      </c>
      <c r="N617" s="1">
        <f>(Comuni[[#This Row],[Popolazione2011]]/Comuni[[#This Row],[Ammalati TOT]])*100</f>
        <v>2.9615913394368514E-2</v>
      </c>
      <c r="O617">
        <f>_xlfn.XLOOKUP(Comuni[[#This Row],[Regione]],Table_0[Regione],Table_0[TOT AREA])</f>
        <v>6838505</v>
      </c>
      <c r="P617" s="1">
        <f>(Comuni[[#This Row],[Popolazione2011]]/Comuni[[#This Row],[Ammalati AREA]])*100</f>
        <v>7.7648550377604469E-3</v>
      </c>
    </row>
    <row r="618" spans="1:16" x14ac:dyDescent="0.3">
      <c r="A618" t="s">
        <v>624</v>
      </c>
      <c r="B618" t="s">
        <v>8021</v>
      </c>
      <c r="C618" t="s">
        <v>489</v>
      </c>
      <c r="D618">
        <v>218</v>
      </c>
      <c r="E618" s="1">
        <f>(Comuni[[#This Row],[Popolazione2011]]/SUM(D:D))*100</f>
        <v>3.6686160031694151E-4</v>
      </c>
      <c r="F618">
        <f t="shared" si="9"/>
        <v>4363916</v>
      </c>
      <c r="G618" s="1">
        <f>(Comuni[[#This Row],[Popolazione2011]]/Comuni[[#This Row],[TOT POP REGIONE ]])*100</f>
        <v>4.9955132041954982E-3</v>
      </c>
      <c r="H618" t="str">
        <f>IF(Comuni[[#This Row],[Popolazione2011]]&gt;300000,"MAGGIORE","")</f>
        <v/>
      </c>
      <c r="I618" t="str">
        <f>_xlfn.XLOOKUP(Comuni[[#This Row],[Regione]],Ripartizione_geografica[Regione],Ripartizione_geografica[Ripartizione geografica])</f>
        <v>Nord-ovest</v>
      </c>
      <c r="J618">
        <f>_xlfn.XLOOKUP(Comuni[[#This Row],[Regione]],Ripartizione_geografica[Regione],Ripartizione_geografica[Codice Regione])</f>
        <v>1</v>
      </c>
      <c r="K618">
        <f>_xlfn.XLOOKUP(Comuni[[#This Row],[Regione]],Table_0[Regione],Table_0[Totale])</f>
        <v>1792955</v>
      </c>
      <c r="L618">
        <f>_xlfn.XLOOKUP(Comuni[[#This Row],[Regione]],Table_0[Regione],Table_0[Guariti])</f>
        <v>1725727</v>
      </c>
      <c r="M618">
        <f>_xlfn.XLOOKUP(Comuni[[#This Row],[Regione]],Table_0[Regione],Table_0[Deceduti])</f>
        <v>13899</v>
      </c>
      <c r="N618" s="1">
        <f>(Comuni[[#This Row],[Popolazione2011]]/Comuni[[#This Row],[Ammalati TOT]])*100</f>
        <v>1.2158698907669184E-2</v>
      </c>
      <c r="O618">
        <f>_xlfn.XLOOKUP(Comuni[[#This Row],[Regione]],Table_0[Regione],Table_0[TOT AREA])</f>
        <v>6838505</v>
      </c>
      <c r="P618" s="1">
        <f>(Comuni[[#This Row],[Popolazione2011]]/Comuni[[#This Row],[Ammalati AREA]])*100</f>
        <v>3.1878312584402583E-3</v>
      </c>
    </row>
    <row r="619" spans="1:16" x14ac:dyDescent="0.3">
      <c r="A619" t="s">
        <v>625</v>
      </c>
      <c r="B619" t="s">
        <v>8021</v>
      </c>
      <c r="C619" t="s">
        <v>489</v>
      </c>
      <c r="D619">
        <v>536</v>
      </c>
      <c r="E619" s="1">
        <f>(Comuni[[#This Row],[Popolazione2011]]/SUM(D:D))*100</f>
        <v>9.02008338393948E-4</v>
      </c>
      <c r="F619">
        <f t="shared" si="9"/>
        <v>4363916</v>
      </c>
      <c r="G619" s="1">
        <f>(Comuni[[#This Row],[Popolazione2011]]/Comuni[[#This Row],[TOT POP REGIONE ]])*100</f>
        <v>1.2282546226829297E-2</v>
      </c>
      <c r="H619" t="str">
        <f>IF(Comuni[[#This Row],[Popolazione2011]]&gt;300000,"MAGGIORE","")</f>
        <v/>
      </c>
      <c r="I619" t="str">
        <f>_xlfn.XLOOKUP(Comuni[[#This Row],[Regione]],Ripartizione_geografica[Regione],Ripartizione_geografica[Ripartizione geografica])</f>
        <v>Nord-ovest</v>
      </c>
      <c r="J619">
        <f>_xlfn.XLOOKUP(Comuni[[#This Row],[Regione]],Ripartizione_geografica[Regione],Ripartizione_geografica[Codice Regione])</f>
        <v>1</v>
      </c>
      <c r="K619">
        <f>_xlfn.XLOOKUP(Comuni[[#This Row],[Regione]],Table_0[Regione],Table_0[Totale])</f>
        <v>1792955</v>
      </c>
      <c r="L619">
        <f>_xlfn.XLOOKUP(Comuni[[#This Row],[Regione]],Table_0[Regione],Table_0[Guariti])</f>
        <v>1725727</v>
      </c>
      <c r="M619">
        <f>_xlfn.XLOOKUP(Comuni[[#This Row],[Regione]],Table_0[Regione],Table_0[Deceduti])</f>
        <v>13899</v>
      </c>
      <c r="N619" s="1">
        <f>(Comuni[[#This Row],[Popolazione2011]]/Comuni[[#This Row],[Ammalati TOT]])*100</f>
        <v>2.9894782635370099E-2</v>
      </c>
      <c r="O619">
        <f>_xlfn.XLOOKUP(Comuni[[#This Row],[Regione]],Table_0[Regione],Table_0[TOT AREA])</f>
        <v>6838505</v>
      </c>
      <c r="P619" s="1">
        <f>(Comuni[[#This Row],[Popolazione2011]]/Comuni[[#This Row],[Ammalati AREA]])*100</f>
        <v>7.8379704335962315E-3</v>
      </c>
    </row>
    <row r="620" spans="1:16" x14ac:dyDescent="0.3">
      <c r="A620" t="s">
        <v>626</v>
      </c>
      <c r="B620" t="s">
        <v>8021</v>
      </c>
      <c r="C620" t="s">
        <v>489</v>
      </c>
      <c r="D620">
        <v>1667</v>
      </c>
      <c r="E620" s="1">
        <f>(Comuni[[#This Row],[Popolazione2011]]/SUM(D:D))*100</f>
        <v>2.8053132464602821E-3</v>
      </c>
      <c r="F620">
        <f t="shared" si="9"/>
        <v>4363916</v>
      </c>
      <c r="G620" s="1">
        <f>(Comuni[[#This Row],[Popolazione2011]]/Comuni[[#This Row],[TOT POP REGIONE ]])*100</f>
        <v>3.8199635373366493E-2</v>
      </c>
      <c r="H620" t="str">
        <f>IF(Comuni[[#This Row],[Popolazione2011]]&gt;300000,"MAGGIORE","")</f>
        <v/>
      </c>
      <c r="I620" t="str">
        <f>_xlfn.XLOOKUP(Comuni[[#This Row],[Regione]],Ripartizione_geografica[Regione],Ripartizione_geografica[Ripartizione geografica])</f>
        <v>Nord-ovest</v>
      </c>
      <c r="J620">
        <f>_xlfn.XLOOKUP(Comuni[[#This Row],[Regione]],Ripartizione_geografica[Regione],Ripartizione_geografica[Codice Regione])</f>
        <v>1</v>
      </c>
      <c r="K620">
        <f>_xlfn.XLOOKUP(Comuni[[#This Row],[Regione]],Table_0[Regione],Table_0[Totale])</f>
        <v>1792955</v>
      </c>
      <c r="L620">
        <f>_xlfn.XLOOKUP(Comuni[[#This Row],[Regione]],Table_0[Regione],Table_0[Guariti])</f>
        <v>1725727</v>
      </c>
      <c r="M620">
        <f>_xlfn.XLOOKUP(Comuni[[#This Row],[Regione]],Table_0[Regione],Table_0[Deceduti])</f>
        <v>13899</v>
      </c>
      <c r="N620" s="1">
        <f>(Comuni[[#This Row],[Popolazione2011]]/Comuni[[#This Row],[Ammalati TOT]])*100</f>
        <v>9.2975004949929038E-2</v>
      </c>
      <c r="O620">
        <f>_xlfn.XLOOKUP(Comuni[[#This Row],[Regione]],Table_0[Regione],Table_0[TOT AREA])</f>
        <v>6838505</v>
      </c>
      <c r="P620" s="1">
        <f>(Comuni[[#This Row],[Popolazione2011]]/Comuni[[#This Row],[Ammalati AREA]])*100</f>
        <v>2.4376672971650967E-2</v>
      </c>
    </row>
    <row r="621" spans="1:16" x14ac:dyDescent="0.3">
      <c r="A621" t="s">
        <v>627</v>
      </c>
      <c r="B621" t="s">
        <v>8021</v>
      </c>
      <c r="C621" t="s">
        <v>489</v>
      </c>
      <c r="D621">
        <v>270</v>
      </c>
      <c r="E621" s="1">
        <f>(Comuni[[#This Row],[Popolazione2011]]/SUM(D:D))*100</f>
        <v>4.5436987195217522E-4</v>
      </c>
      <c r="F621">
        <f t="shared" si="9"/>
        <v>4363916</v>
      </c>
      <c r="G621" s="1">
        <f>(Comuni[[#This Row],[Popolazione2011]]/Comuni[[#This Row],[TOT POP REGIONE ]])*100</f>
        <v>6.1871035097834145E-3</v>
      </c>
      <c r="H621" t="str">
        <f>IF(Comuni[[#This Row],[Popolazione2011]]&gt;300000,"MAGGIORE","")</f>
        <v/>
      </c>
      <c r="I621" t="str">
        <f>_xlfn.XLOOKUP(Comuni[[#This Row],[Regione]],Ripartizione_geografica[Regione],Ripartizione_geografica[Ripartizione geografica])</f>
        <v>Nord-ovest</v>
      </c>
      <c r="J621">
        <f>_xlfn.XLOOKUP(Comuni[[#This Row],[Regione]],Ripartizione_geografica[Regione],Ripartizione_geografica[Codice Regione])</f>
        <v>1</v>
      </c>
      <c r="K621">
        <f>_xlfn.XLOOKUP(Comuni[[#This Row],[Regione]],Table_0[Regione],Table_0[Totale])</f>
        <v>1792955</v>
      </c>
      <c r="L621">
        <f>_xlfn.XLOOKUP(Comuni[[#This Row],[Regione]],Table_0[Regione],Table_0[Guariti])</f>
        <v>1725727</v>
      </c>
      <c r="M621">
        <f>_xlfn.XLOOKUP(Comuni[[#This Row],[Regione]],Table_0[Regione],Table_0[Deceduti])</f>
        <v>13899</v>
      </c>
      <c r="N621" s="1">
        <f>(Comuni[[#This Row],[Popolazione2011]]/Comuni[[#This Row],[Ammalati TOT]])*100</f>
        <v>1.5058939014085684E-2</v>
      </c>
      <c r="O621">
        <f>_xlfn.XLOOKUP(Comuni[[#This Row],[Regione]],Table_0[Regione],Table_0[TOT AREA])</f>
        <v>6838505</v>
      </c>
      <c r="P621" s="1">
        <f>(Comuni[[#This Row],[Popolazione2011]]/Comuni[[#This Row],[Ammalati AREA]])*100</f>
        <v>3.9482313751324303E-3</v>
      </c>
    </row>
    <row r="622" spans="1:16" x14ac:dyDescent="0.3">
      <c r="A622" t="s">
        <v>628</v>
      </c>
      <c r="B622" t="s">
        <v>8021</v>
      </c>
      <c r="C622" t="s">
        <v>489</v>
      </c>
      <c r="D622">
        <v>2216</v>
      </c>
      <c r="E622" s="1">
        <f>(Comuni[[#This Row],[Popolazione2011]]/SUM(D:D))*100</f>
        <v>3.7291986527630385E-3</v>
      </c>
      <c r="F622">
        <f t="shared" si="9"/>
        <v>4363916</v>
      </c>
      <c r="G622" s="1">
        <f>(Comuni[[#This Row],[Popolazione2011]]/Comuni[[#This Row],[TOT POP REGIONE ]])*100</f>
        <v>5.0780079176592767E-2</v>
      </c>
      <c r="H622" t="str">
        <f>IF(Comuni[[#This Row],[Popolazione2011]]&gt;300000,"MAGGIORE","")</f>
        <v/>
      </c>
      <c r="I622" t="str">
        <f>_xlfn.XLOOKUP(Comuni[[#This Row],[Regione]],Ripartizione_geografica[Regione],Ripartizione_geografica[Ripartizione geografica])</f>
        <v>Nord-ovest</v>
      </c>
      <c r="J622">
        <f>_xlfn.XLOOKUP(Comuni[[#This Row],[Regione]],Ripartizione_geografica[Regione],Ripartizione_geografica[Codice Regione])</f>
        <v>1</v>
      </c>
      <c r="K622">
        <f>_xlfn.XLOOKUP(Comuni[[#This Row],[Regione]],Table_0[Regione],Table_0[Totale])</f>
        <v>1792955</v>
      </c>
      <c r="L622">
        <f>_xlfn.XLOOKUP(Comuni[[#This Row],[Regione]],Table_0[Regione],Table_0[Guariti])</f>
        <v>1725727</v>
      </c>
      <c r="M622">
        <f>_xlfn.XLOOKUP(Comuni[[#This Row],[Regione]],Table_0[Regione],Table_0[Deceduti])</f>
        <v>13899</v>
      </c>
      <c r="N622" s="1">
        <f>(Comuni[[#This Row],[Popolazione2011]]/Comuni[[#This Row],[Ammalati TOT]])*100</f>
        <v>0.12359484761190326</v>
      </c>
      <c r="O622">
        <f>_xlfn.XLOOKUP(Comuni[[#This Row],[Regione]],Table_0[Regione],Table_0[TOT AREA])</f>
        <v>6838505</v>
      </c>
      <c r="P622" s="1">
        <f>(Comuni[[#This Row],[Popolazione2011]]/Comuni[[#This Row],[Ammalati AREA]])*100</f>
        <v>3.2404743434420243E-2</v>
      </c>
    </row>
    <row r="623" spans="1:16" x14ac:dyDescent="0.3">
      <c r="A623" t="s">
        <v>629</v>
      </c>
      <c r="B623" t="s">
        <v>8021</v>
      </c>
      <c r="C623" t="s">
        <v>489</v>
      </c>
      <c r="D623">
        <v>4237</v>
      </c>
      <c r="E623" s="1">
        <f>(Comuni[[#This Row],[Popolazione2011]]/SUM(D:D))*100</f>
        <v>7.1302412868939503E-3</v>
      </c>
      <c r="F623">
        <f t="shared" si="9"/>
        <v>4363916</v>
      </c>
      <c r="G623" s="1">
        <f>(Comuni[[#This Row],[Popolazione2011]]/Comuni[[#This Row],[TOT POP REGIONE ]])*100</f>
        <v>9.7091694707230849E-2</v>
      </c>
      <c r="H623" t="str">
        <f>IF(Comuni[[#This Row],[Popolazione2011]]&gt;300000,"MAGGIORE","")</f>
        <v/>
      </c>
      <c r="I623" t="str">
        <f>_xlfn.XLOOKUP(Comuni[[#This Row],[Regione]],Ripartizione_geografica[Regione],Ripartizione_geografica[Ripartizione geografica])</f>
        <v>Nord-ovest</v>
      </c>
      <c r="J623">
        <f>_xlfn.XLOOKUP(Comuni[[#This Row],[Regione]],Ripartizione_geografica[Regione],Ripartizione_geografica[Codice Regione])</f>
        <v>1</v>
      </c>
      <c r="K623">
        <f>_xlfn.XLOOKUP(Comuni[[#This Row],[Regione]],Table_0[Regione],Table_0[Totale])</f>
        <v>1792955</v>
      </c>
      <c r="L623">
        <f>_xlfn.XLOOKUP(Comuni[[#This Row],[Regione]],Table_0[Regione],Table_0[Guariti])</f>
        <v>1725727</v>
      </c>
      <c r="M623">
        <f>_xlfn.XLOOKUP(Comuni[[#This Row],[Regione]],Table_0[Regione],Table_0[Deceduti])</f>
        <v>13899</v>
      </c>
      <c r="N623" s="1">
        <f>(Comuni[[#This Row],[Popolazione2011]]/Comuni[[#This Row],[Ammalati TOT]])*100</f>
        <v>0.23631379482474463</v>
      </c>
      <c r="O623">
        <f>_xlfn.XLOOKUP(Comuni[[#This Row],[Regione]],Table_0[Regione],Table_0[TOT AREA])</f>
        <v>6838505</v>
      </c>
      <c r="P623" s="1">
        <f>(Comuni[[#This Row],[Popolazione2011]]/Comuni[[#This Row],[Ammalati AREA]])*100</f>
        <v>6.1957986431244845E-2</v>
      </c>
    </row>
    <row r="624" spans="1:16" x14ac:dyDescent="0.3">
      <c r="A624" t="s">
        <v>630</v>
      </c>
      <c r="B624" t="s">
        <v>8021</v>
      </c>
      <c r="C624" t="s">
        <v>489</v>
      </c>
      <c r="D624">
        <v>2115</v>
      </c>
      <c r="E624" s="1">
        <f>(Comuni[[#This Row],[Popolazione2011]]/SUM(D:D))*100</f>
        <v>3.559230663625373E-3</v>
      </c>
      <c r="F624">
        <f t="shared" si="9"/>
        <v>4363916</v>
      </c>
      <c r="G624" s="1">
        <f>(Comuni[[#This Row],[Popolazione2011]]/Comuni[[#This Row],[TOT POP REGIONE ]])*100</f>
        <v>4.8465644159970081E-2</v>
      </c>
      <c r="H624" t="str">
        <f>IF(Comuni[[#This Row],[Popolazione2011]]&gt;300000,"MAGGIORE","")</f>
        <v/>
      </c>
      <c r="I624" t="str">
        <f>_xlfn.XLOOKUP(Comuni[[#This Row],[Regione]],Ripartizione_geografica[Regione],Ripartizione_geografica[Ripartizione geografica])</f>
        <v>Nord-ovest</v>
      </c>
      <c r="J624">
        <f>_xlfn.XLOOKUP(Comuni[[#This Row],[Regione]],Ripartizione_geografica[Regione],Ripartizione_geografica[Codice Regione])</f>
        <v>1</v>
      </c>
      <c r="K624">
        <f>_xlfn.XLOOKUP(Comuni[[#This Row],[Regione]],Table_0[Regione],Table_0[Totale])</f>
        <v>1792955</v>
      </c>
      <c r="L624">
        <f>_xlfn.XLOOKUP(Comuni[[#This Row],[Regione]],Table_0[Regione],Table_0[Guariti])</f>
        <v>1725727</v>
      </c>
      <c r="M624">
        <f>_xlfn.XLOOKUP(Comuni[[#This Row],[Regione]],Table_0[Regione],Table_0[Deceduti])</f>
        <v>13899</v>
      </c>
      <c r="N624" s="1">
        <f>(Comuni[[#This Row],[Popolazione2011]]/Comuni[[#This Row],[Ammalati TOT]])*100</f>
        <v>0.11796168894367121</v>
      </c>
      <c r="O624">
        <f>_xlfn.XLOOKUP(Comuni[[#This Row],[Regione]],Table_0[Regione],Table_0[TOT AREA])</f>
        <v>6838505</v>
      </c>
      <c r="P624" s="1">
        <f>(Comuni[[#This Row],[Popolazione2011]]/Comuni[[#This Row],[Ammalati AREA]])*100</f>
        <v>3.0927812438537372E-2</v>
      </c>
    </row>
    <row r="625" spans="1:16" x14ac:dyDescent="0.3">
      <c r="A625" t="s">
        <v>631</v>
      </c>
      <c r="B625" t="s">
        <v>8021</v>
      </c>
      <c r="C625" t="s">
        <v>489</v>
      </c>
      <c r="D625">
        <v>840</v>
      </c>
      <c r="E625" s="1">
        <f>(Comuni[[#This Row],[Popolazione2011]]/SUM(D:D))*100</f>
        <v>1.4135951571845452E-3</v>
      </c>
      <c r="F625">
        <f t="shared" si="9"/>
        <v>4363916</v>
      </c>
      <c r="G625" s="1">
        <f>(Comuni[[#This Row],[Popolazione2011]]/Comuni[[#This Row],[TOT POP REGIONE ]])*100</f>
        <v>1.9248766474881735E-2</v>
      </c>
      <c r="H625" t="str">
        <f>IF(Comuni[[#This Row],[Popolazione2011]]&gt;300000,"MAGGIORE","")</f>
        <v/>
      </c>
      <c r="I625" t="str">
        <f>_xlfn.XLOOKUP(Comuni[[#This Row],[Regione]],Ripartizione_geografica[Regione],Ripartizione_geografica[Ripartizione geografica])</f>
        <v>Nord-ovest</v>
      </c>
      <c r="J625">
        <f>_xlfn.XLOOKUP(Comuni[[#This Row],[Regione]],Ripartizione_geografica[Regione],Ripartizione_geografica[Codice Regione])</f>
        <v>1</v>
      </c>
      <c r="K625">
        <f>_xlfn.XLOOKUP(Comuni[[#This Row],[Regione]],Table_0[Regione],Table_0[Totale])</f>
        <v>1792955</v>
      </c>
      <c r="L625">
        <f>_xlfn.XLOOKUP(Comuni[[#This Row],[Regione]],Table_0[Regione],Table_0[Guariti])</f>
        <v>1725727</v>
      </c>
      <c r="M625">
        <f>_xlfn.XLOOKUP(Comuni[[#This Row],[Regione]],Table_0[Regione],Table_0[Deceduti])</f>
        <v>13899</v>
      </c>
      <c r="N625" s="1">
        <f>(Comuni[[#This Row],[Popolazione2011]]/Comuni[[#This Row],[Ammalati TOT]])*100</f>
        <v>4.6850032488266573E-2</v>
      </c>
      <c r="O625">
        <f>_xlfn.XLOOKUP(Comuni[[#This Row],[Regione]],Table_0[Regione],Table_0[TOT AREA])</f>
        <v>6838505</v>
      </c>
      <c r="P625" s="1">
        <f>(Comuni[[#This Row],[Popolazione2011]]/Comuni[[#This Row],[Ammalati AREA]])*100</f>
        <v>1.2283386500412004E-2</v>
      </c>
    </row>
    <row r="626" spans="1:16" x14ac:dyDescent="0.3">
      <c r="A626" t="s">
        <v>632</v>
      </c>
      <c r="B626" t="s">
        <v>8021</v>
      </c>
      <c r="C626" t="s">
        <v>489</v>
      </c>
      <c r="D626">
        <v>962</v>
      </c>
      <c r="E626" s="1">
        <f>(Comuni[[#This Row],[Popolazione2011]]/SUM(D:D))*100</f>
        <v>1.6189030252518244E-3</v>
      </c>
      <c r="F626">
        <f t="shared" si="9"/>
        <v>4363916</v>
      </c>
      <c r="G626" s="1">
        <f>(Comuni[[#This Row],[Popolazione2011]]/Comuni[[#This Row],[TOT POP REGIONE ]])*100</f>
        <v>2.2044420653376463E-2</v>
      </c>
      <c r="H626" t="str">
        <f>IF(Comuni[[#This Row],[Popolazione2011]]&gt;300000,"MAGGIORE","")</f>
        <v/>
      </c>
      <c r="I626" t="str">
        <f>_xlfn.XLOOKUP(Comuni[[#This Row],[Regione]],Ripartizione_geografica[Regione],Ripartizione_geografica[Ripartizione geografica])</f>
        <v>Nord-ovest</v>
      </c>
      <c r="J626">
        <f>_xlfn.XLOOKUP(Comuni[[#This Row],[Regione]],Ripartizione_geografica[Regione],Ripartizione_geografica[Codice Regione])</f>
        <v>1</v>
      </c>
      <c r="K626">
        <f>_xlfn.XLOOKUP(Comuni[[#This Row],[Regione]],Table_0[Regione],Table_0[Totale])</f>
        <v>1792955</v>
      </c>
      <c r="L626">
        <f>_xlfn.XLOOKUP(Comuni[[#This Row],[Regione]],Table_0[Regione],Table_0[Guariti])</f>
        <v>1725727</v>
      </c>
      <c r="M626">
        <f>_xlfn.XLOOKUP(Comuni[[#This Row],[Regione]],Table_0[Regione],Table_0[Deceduti])</f>
        <v>13899</v>
      </c>
      <c r="N626" s="1">
        <f>(Comuni[[#This Row],[Popolazione2011]]/Comuni[[#This Row],[Ammalati TOT]])*100</f>
        <v>5.3654441968705294E-2</v>
      </c>
      <c r="O626">
        <f>_xlfn.XLOOKUP(Comuni[[#This Row],[Regione]],Table_0[Regione],Table_0[TOT AREA])</f>
        <v>6838505</v>
      </c>
      <c r="P626" s="1">
        <f>(Comuni[[#This Row],[Popolazione2011]]/Comuni[[#This Row],[Ammalati AREA]])*100</f>
        <v>1.4067402158805177E-2</v>
      </c>
    </row>
    <row r="627" spans="1:16" x14ac:dyDescent="0.3">
      <c r="A627" t="s">
        <v>633</v>
      </c>
      <c r="B627" t="s">
        <v>8021</v>
      </c>
      <c r="C627" t="s">
        <v>489</v>
      </c>
      <c r="D627">
        <v>3532</v>
      </c>
      <c r="E627" s="1">
        <f>(Comuni[[#This Row],[Popolazione2011]]/SUM(D:D))*100</f>
        <v>5.9438310656854927E-3</v>
      </c>
      <c r="F627">
        <f t="shared" si="9"/>
        <v>4363916</v>
      </c>
      <c r="G627" s="1">
        <f>(Comuni[[#This Row],[Popolazione2011]]/Comuni[[#This Row],[TOT POP REGIONE ]])*100</f>
        <v>8.0936479987240809E-2</v>
      </c>
      <c r="H627" t="str">
        <f>IF(Comuni[[#This Row],[Popolazione2011]]&gt;300000,"MAGGIORE","")</f>
        <v/>
      </c>
      <c r="I627" t="str">
        <f>_xlfn.XLOOKUP(Comuni[[#This Row],[Regione]],Ripartizione_geografica[Regione],Ripartizione_geografica[Ripartizione geografica])</f>
        <v>Nord-ovest</v>
      </c>
      <c r="J627">
        <f>_xlfn.XLOOKUP(Comuni[[#This Row],[Regione]],Ripartizione_geografica[Regione],Ripartizione_geografica[Codice Regione])</f>
        <v>1</v>
      </c>
      <c r="K627">
        <f>_xlfn.XLOOKUP(Comuni[[#This Row],[Regione]],Table_0[Regione],Table_0[Totale])</f>
        <v>1792955</v>
      </c>
      <c r="L627">
        <f>_xlfn.XLOOKUP(Comuni[[#This Row],[Regione]],Table_0[Regione],Table_0[Guariti])</f>
        <v>1725727</v>
      </c>
      <c r="M627">
        <f>_xlfn.XLOOKUP(Comuni[[#This Row],[Regione]],Table_0[Regione],Table_0[Deceduti])</f>
        <v>13899</v>
      </c>
      <c r="N627" s="1">
        <f>(Comuni[[#This Row],[Popolazione2011]]/Comuni[[#This Row],[Ammalati TOT]])*100</f>
        <v>0.19699323184352088</v>
      </c>
      <c r="O627">
        <f>_xlfn.XLOOKUP(Comuni[[#This Row],[Regione]],Table_0[Regione],Table_0[TOT AREA])</f>
        <v>6838505</v>
      </c>
      <c r="P627" s="1">
        <f>(Comuni[[#This Row],[Popolazione2011]]/Comuni[[#This Row],[Ammalati AREA]])*100</f>
        <v>5.1648715618399045E-2</v>
      </c>
    </row>
    <row r="628" spans="1:16" x14ac:dyDescent="0.3">
      <c r="A628" t="s">
        <v>634</v>
      </c>
      <c r="B628" t="s">
        <v>8021</v>
      </c>
      <c r="C628" t="s">
        <v>489</v>
      </c>
      <c r="D628">
        <v>3341</v>
      </c>
      <c r="E628" s="1">
        <f>(Comuni[[#This Row],[Popolazione2011]]/SUM(D:D))*100</f>
        <v>5.6224064525637685E-3</v>
      </c>
      <c r="F628">
        <f t="shared" si="9"/>
        <v>4363916</v>
      </c>
      <c r="G628" s="1">
        <f>(Comuni[[#This Row],[Popolazione2011]]/Comuni[[#This Row],[TOT POP REGIONE ]])*100</f>
        <v>7.655967713402366E-2</v>
      </c>
      <c r="H628" t="str">
        <f>IF(Comuni[[#This Row],[Popolazione2011]]&gt;300000,"MAGGIORE","")</f>
        <v/>
      </c>
      <c r="I628" t="str">
        <f>_xlfn.XLOOKUP(Comuni[[#This Row],[Regione]],Ripartizione_geografica[Regione],Ripartizione_geografica[Ripartizione geografica])</f>
        <v>Nord-ovest</v>
      </c>
      <c r="J628">
        <f>_xlfn.XLOOKUP(Comuni[[#This Row],[Regione]],Ripartizione_geografica[Regione],Ripartizione_geografica[Codice Regione])</f>
        <v>1</v>
      </c>
      <c r="K628">
        <f>_xlfn.XLOOKUP(Comuni[[#This Row],[Regione]],Table_0[Regione],Table_0[Totale])</f>
        <v>1792955</v>
      </c>
      <c r="L628">
        <f>_xlfn.XLOOKUP(Comuni[[#This Row],[Regione]],Table_0[Regione],Table_0[Guariti])</f>
        <v>1725727</v>
      </c>
      <c r="M628">
        <f>_xlfn.XLOOKUP(Comuni[[#This Row],[Regione]],Table_0[Regione],Table_0[Deceduti])</f>
        <v>13899</v>
      </c>
      <c r="N628" s="1">
        <f>(Comuni[[#This Row],[Popolazione2011]]/Comuni[[#This Row],[Ammalati TOT]])*100</f>
        <v>0.18634042683726026</v>
      </c>
      <c r="O628">
        <f>_xlfn.XLOOKUP(Comuni[[#This Row],[Regione]],Table_0[Regione],Table_0[TOT AREA])</f>
        <v>6838505</v>
      </c>
      <c r="P628" s="1">
        <f>(Comuni[[#This Row],[Popolazione2011]]/Comuni[[#This Row],[Ammalati AREA]])*100</f>
        <v>4.8855707497472034E-2</v>
      </c>
    </row>
    <row r="629" spans="1:16" x14ac:dyDescent="0.3">
      <c r="A629" t="s">
        <v>635</v>
      </c>
      <c r="B629" t="s">
        <v>8021</v>
      </c>
      <c r="C629" t="s">
        <v>489</v>
      </c>
      <c r="D629">
        <v>425</v>
      </c>
      <c r="E629" s="1">
        <f>(Comuni[[#This Row],[Popolazione2011]]/SUM(D:D))*100</f>
        <v>7.1521183548027588E-4</v>
      </c>
      <c r="F629">
        <f t="shared" si="9"/>
        <v>4363916</v>
      </c>
      <c r="G629" s="1">
        <f>(Comuni[[#This Row],[Popolazione2011]]/Comuni[[#This Row],[TOT POP REGIONE ]])*100</f>
        <v>9.738959228362782E-3</v>
      </c>
      <c r="H629" t="str">
        <f>IF(Comuni[[#This Row],[Popolazione2011]]&gt;300000,"MAGGIORE","")</f>
        <v/>
      </c>
      <c r="I629" t="str">
        <f>_xlfn.XLOOKUP(Comuni[[#This Row],[Regione]],Ripartizione_geografica[Regione],Ripartizione_geografica[Ripartizione geografica])</f>
        <v>Nord-ovest</v>
      </c>
      <c r="J629">
        <f>_xlfn.XLOOKUP(Comuni[[#This Row],[Regione]],Ripartizione_geografica[Regione],Ripartizione_geografica[Codice Regione])</f>
        <v>1</v>
      </c>
      <c r="K629">
        <f>_xlfn.XLOOKUP(Comuni[[#This Row],[Regione]],Table_0[Regione],Table_0[Totale])</f>
        <v>1792955</v>
      </c>
      <c r="L629">
        <f>_xlfn.XLOOKUP(Comuni[[#This Row],[Regione]],Table_0[Regione],Table_0[Guariti])</f>
        <v>1725727</v>
      </c>
      <c r="M629">
        <f>_xlfn.XLOOKUP(Comuni[[#This Row],[Regione]],Table_0[Regione],Table_0[Deceduti])</f>
        <v>13899</v>
      </c>
      <c r="N629" s="1">
        <f>(Comuni[[#This Row],[Popolazione2011]]/Comuni[[#This Row],[Ammalati TOT]])*100</f>
        <v>2.3703885485134874E-2</v>
      </c>
      <c r="O629">
        <f>_xlfn.XLOOKUP(Comuni[[#This Row],[Regione]],Table_0[Regione],Table_0[TOT AREA])</f>
        <v>6838505</v>
      </c>
      <c r="P629" s="1">
        <f>(Comuni[[#This Row],[Popolazione2011]]/Comuni[[#This Row],[Ammalati AREA]])*100</f>
        <v>6.2148086460417891E-3</v>
      </c>
    </row>
    <row r="630" spans="1:16" x14ac:dyDescent="0.3">
      <c r="A630" t="s">
        <v>636</v>
      </c>
      <c r="B630" t="s">
        <v>8021</v>
      </c>
      <c r="C630" t="s">
        <v>489</v>
      </c>
      <c r="D630">
        <v>401</v>
      </c>
      <c r="E630" s="1">
        <f>(Comuni[[#This Row],[Popolazione2011]]/SUM(D:D))*100</f>
        <v>6.7482340241786028E-4</v>
      </c>
      <c r="F630">
        <f t="shared" si="9"/>
        <v>4363916</v>
      </c>
      <c r="G630" s="1">
        <f>(Comuni[[#This Row],[Popolazione2011]]/Comuni[[#This Row],[TOT POP REGIONE ]])*100</f>
        <v>9.1889944719375904E-3</v>
      </c>
      <c r="H630" t="str">
        <f>IF(Comuni[[#This Row],[Popolazione2011]]&gt;300000,"MAGGIORE","")</f>
        <v/>
      </c>
      <c r="I630" t="str">
        <f>_xlfn.XLOOKUP(Comuni[[#This Row],[Regione]],Ripartizione_geografica[Regione],Ripartizione_geografica[Ripartizione geografica])</f>
        <v>Nord-ovest</v>
      </c>
      <c r="J630">
        <f>_xlfn.XLOOKUP(Comuni[[#This Row],[Regione]],Ripartizione_geografica[Regione],Ripartizione_geografica[Codice Regione])</f>
        <v>1</v>
      </c>
      <c r="K630">
        <f>_xlfn.XLOOKUP(Comuni[[#This Row],[Regione]],Table_0[Regione],Table_0[Totale])</f>
        <v>1792955</v>
      </c>
      <c r="L630">
        <f>_xlfn.XLOOKUP(Comuni[[#This Row],[Regione]],Table_0[Regione],Table_0[Guariti])</f>
        <v>1725727</v>
      </c>
      <c r="M630">
        <f>_xlfn.XLOOKUP(Comuni[[#This Row],[Regione]],Table_0[Regione],Table_0[Deceduti])</f>
        <v>13899</v>
      </c>
      <c r="N630" s="1">
        <f>(Comuni[[#This Row],[Popolazione2011]]/Comuni[[#This Row],[Ammalati TOT]])*100</f>
        <v>2.236531312832726E-2</v>
      </c>
      <c r="O630">
        <f>_xlfn.XLOOKUP(Comuni[[#This Row],[Regione]],Table_0[Regione],Table_0[TOT AREA])</f>
        <v>6838505</v>
      </c>
      <c r="P630" s="1">
        <f>(Comuni[[#This Row],[Popolazione2011]]/Comuni[[#This Row],[Ammalati AREA]])*100</f>
        <v>5.8638547460300164E-3</v>
      </c>
    </row>
    <row r="631" spans="1:16" x14ac:dyDescent="0.3">
      <c r="A631" t="s">
        <v>637</v>
      </c>
      <c r="B631" t="s">
        <v>8021</v>
      </c>
      <c r="C631" t="s">
        <v>489</v>
      </c>
      <c r="D631">
        <v>1035</v>
      </c>
      <c r="E631" s="1">
        <f>(Comuni[[#This Row],[Popolazione2011]]/SUM(D:D))*100</f>
        <v>1.7417511758166717E-3</v>
      </c>
      <c r="F631">
        <f t="shared" si="9"/>
        <v>4363916</v>
      </c>
      <c r="G631" s="1">
        <f>(Comuni[[#This Row],[Popolazione2011]]/Comuni[[#This Row],[TOT POP REGIONE ]])*100</f>
        <v>2.3717230120836423E-2</v>
      </c>
      <c r="H631" t="str">
        <f>IF(Comuni[[#This Row],[Popolazione2011]]&gt;300000,"MAGGIORE","")</f>
        <v/>
      </c>
      <c r="I631" t="str">
        <f>_xlfn.XLOOKUP(Comuni[[#This Row],[Regione]],Ripartizione_geografica[Regione],Ripartizione_geografica[Ripartizione geografica])</f>
        <v>Nord-ovest</v>
      </c>
      <c r="J631">
        <f>_xlfn.XLOOKUP(Comuni[[#This Row],[Regione]],Ripartizione_geografica[Regione],Ripartizione_geografica[Codice Regione])</f>
        <v>1</v>
      </c>
      <c r="K631">
        <f>_xlfn.XLOOKUP(Comuni[[#This Row],[Regione]],Table_0[Regione],Table_0[Totale])</f>
        <v>1792955</v>
      </c>
      <c r="L631">
        <f>_xlfn.XLOOKUP(Comuni[[#This Row],[Regione]],Table_0[Regione],Table_0[Guariti])</f>
        <v>1725727</v>
      </c>
      <c r="M631">
        <f>_xlfn.XLOOKUP(Comuni[[#This Row],[Regione]],Table_0[Regione],Table_0[Deceduti])</f>
        <v>13899</v>
      </c>
      <c r="N631" s="1">
        <f>(Comuni[[#This Row],[Popolazione2011]]/Comuni[[#This Row],[Ammalati TOT]])*100</f>
        <v>5.7725932887328461E-2</v>
      </c>
      <c r="O631">
        <f>_xlfn.XLOOKUP(Comuni[[#This Row],[Regione]],Table_0[Regione],Table_0[TOT AREA])</f>
        <v>6838505</v>
      </c>
      <c r="P631" s="1">
        <f>(Comuni[[#This Row],[Popolazione2011]]/Comuni[[#This Row],[Ammalati AREA]])*100</f>
        <v>1.5134886938007649E-2</v>
      </c>
    </row>
    <row r="632" spans="1:16" x14ac:dyDescent="0.3">
      <c r="A632" t="s">
        <v>638</v>
      </c>
      <c r="B632" t="s">
        <v>8021</v>
      </c>
      <c r="C632" t="s">
        <v>489</v>
      </c>
      <c r="D632">
        <v>1023</v>
      </c>
      <c r="E632" s="1">
        <f>(Comuni[[#This Row],[Popolazione2011]]/SUM(D:D))*100</f>
        <v>1.721556959285464E-3</v>
      </c>
      <c r="F632">
        <f t="shared" si="9"/>
        <v>4363916</v>
      </c>
      <c r="G632" s="1">
        <f>(Comuni[[#This Row],[Popolazione2011]]/Comuni[[#This Row],[TOT POP REGIONE ]])*100</f>
        <v>2.3442247742623826E-2</v>
      </c>
      <c r="H632" t="str">
        <f>IF(Comuni[[#This Row],[Popolazione2011]]&gt;300000,"MAGGIORE","")</f>
        <v/>
      </c>
      <c r="I632" t="str">
        <f>_xlfn.XLOOKUP(Comuni[[#This Row],[Regione]],Ripartizione_geografica[Regione],Ripartizione_geografica[Ripartizione geografica])</f>
        <v>Nord-ovest</v>
      </c>
      <c r="J632">
        <f>_xlfn.XLOOKUP(Comuni[[#This Row],[Regione]],Ripartizione_geografica[Regione],Ripartizione_geografica[Codice Regione])</f>
        <v>1</v>
      </c>
      <c r="K632">
        <f>_xlfn.XLOOKUP(Comuni[[#This Row],[Regione]],Table_0[Regione],Table_0[Totale])</f>
        <v>1792955</v>
      </c>
      <c r="L632">
        <f>_xlfn.XLOOKUP(Comuni[[#This Row],[Regione]],Table_0[Regione],Table_0[Guariti])</f>
        <v>1725727</v>
      </c>
      <c r="M632">
        <f>_xlfn.XLOOKUP(Comuni[[#This Row],[Regione]],Table_0[Regione],Table_0[Deceduti])</f>
        <v>13899</v>
      </c>
      <c r="N632" s="1">
        <f>(Comuni[[#This Row],[Popolazione2011]]/Comuni[[#This Row],[Ammalati TOT]])*100</f>
        <v>5.7056646708924651E-2</v>
      </c>
      <c r="O632">
        <f>_xlfn.XLOOKUP(Comuni[[#This Row],[Regione]],Table_0[Regione],Table_0[TOT AREA])</f>
        <v>6838505</v>
      </c>
      <c r="P632" s="1">
        <f>(Comuni[[#This Row],[Popolazione2011]]/Comuni[[#This Row],[Ammalati AREA]])*100</f>
        <v>1.4959409988001764E-2</v>
      </c>
    </row>
    <row r="633" spans="1:16" x14ac:dyDescent="0.3">
      <c r="A633" t="s">
        <v>639</v>
      </c>
      <c r="B633" t="s">
        <v>8021</v>
      </c>
      <c r="C633" t="s">
        <v>489</v>
      </c>
      <c r="D633">
        <v>432</v>
      </c>
      <c r="E633" s="1">
        <f>(Comuni[[#This Row],[Popolazione2011]]/SUM(D:D))*100</f>
        <v>7.2699179512348048E-4</v>
      </c>
      <c r="F633">
        <f t="shared" si="9"/>
        <v>4363916</v>
      </c>
      <c r="G633" s="1">
        <f>(Comuni[[#This Row],[Popolazione2011]]/Comuni[[#This Row],[TOT POP REGIONE ]])*100</f>
        <v>9.8993656156534625E-3</v>
      </c>
      <c r="H633" t="str">
        <f>IF(Comuni[[#This Row],[Popolazione2011]]&gt;300000,"MAGGIORE","")</f>
        <v/>
      </c>
      <c r="I633" t="str">
        <f>_xlfn.XLOOKUP(Comuni[[#This Row],[Regione]],Ripartizione_geografica[Regione],Ripartizione_geografica[Ripartizione geografica])</f>
        <v>Nord-ovest</v>
      </c>
      <c r="J633">
        <f>_xlfn.XLOOKUP(Comuni[[#This Row],[Regione]],Ripartizione_geografica[Regione],Ripartizione_geografica[Codice Regione])</f>
        <v>1</v>
      </c>
      <c r="K633">
        <f>_xlfn.XLOOKUP(Comuni[[#This Row],[Regione]],Table_0[Regione],Table_0[Totale])</f>
        <v>1792955</v>
      </c>
      <c r="L633">
        <f>_xlfn.XLOOKUP(Comuni[[#This Row],[Regione]],Table_0[Regione],Table_0[Guariti])</f>
        <v>1725727</v>
      </c>
      <c r="M633">
        <f>_xlfn.XLOOKUP(Comuni[[#This Row],[Regione]],Table_0[Regione],Table_0[Deceduti])</f>
        <v>13899</v>
      </c>
      <c r="N633" s="1">
        <f>(Comuni[[#This Row],[Popolazione2011]]/Comuni[[#This Row],[Ammalati TOT]])*100</f>
        <v>2.4094302422537097E-2</v>
      </c>
      <c r="O633">
        <f>_xlfn.XLOOKUP(Comuni[[#This Row],[Regione]],Table_0[Regione],Table_0[TOT AREA])</f>
        <v>6838505</v>
      </c>
      <c r="P633" s="1">
        <f>(Comuni[[#This Row],[Popolazione2011]]/Comuni[[#This Row],[Ammalati AREA]])*100</f>
        <v>6.3171702002118883E-3</v>
      </c>
    </row>
    <row r="634" spans="1:16" x14ac:dyDescent="0.3">
      <c r="A634" t="s">
        <v>640</v>
      </c>
      <c r="B634" t="s">
        <v>8021</v>
      </c>
      <c r="C634" t="s">
        <v>489</v>
      </c>
      <c r="D634">
        <v>82</v>
      </c>
      <c r="E634" s="1">
        <f>(Comuni[[#This Row],[Popolazione2011]]/SUM(D:D))*100</f>
        <v>1.3799381296325324E-4</v>
      </c>
      <c r="F634">
        <f t="shared" si="9"/>
        <v>4363916</v>
      </c>
      <c r="G634" s="1">
        <f>(Comuni[[#This Row],[Popolazione2011]]/Comuni[[#This Row],[TOT POP REGIONE ]])*100</f>
        <v>1.8790462511194075E-3</v>
      </c>
      <c r="H634" t="str">
        <f>IF(Comuni[[#This Row],[Popolazione2011]]&gt;300000,"MAGGIORE","")</f>
        <v/>
      </c>
      <c r="I634" t="str">
        <f>_xlfn.XLOOKUP(Comuni[[#This Row],[Regione]],Ripartizione_geografica[Regione],Ripartizione_geografica[Ripartizione geografica])</f>
        <v>Nord-ovest</v>
      </c>
      <c r="J634">
        <f>_xlfn.XLOOKUP(Comuni[[#This Row],[Regione]],Ripartizione_geografica[Regione],Ripartizione_geografica[Codice Regione])</f>
        <v>1</v>
      </c>
      <c r="K634">
        <f>_xlfn.XLOOKUP(Comuni[[#This Row],[Regione]],Table_0[Regione],Table_0[Totale])</f>
        <v>1792955</v>
      </c>
      <c r="L634">
        <f>_xlfn.XLOOKUP(Comuni[[#This Row],[Regione]],Table_0[Regione],Table_0[Guariti])</f>
        <v>1725727</v>
      </c>
      <c r="M634">
        <f>_xlfn.XLOOKUP(Comuni[[#This Row],[Regione]],Table_0[Regione],Table_0[Deceduti])</f>
        <v>13899</v>
      </c>
      <c r="N634" s="1">
        <f>(Comuni[[#This Row],[Popolazione2011]]/Comuni[[#This Row],[Ammalati TOT]])*100</f>
        <v>4.573455552426023E-3</v>
      </c>
      <c r="O634">
        <f>_xlfn.XLOOKUP(Comuni[[#This Row],[Regione]],Table_0[Regione],Table_0[TOT AREA])</f>
        <v>6838505</v>
      </c>
      <c r="P634" s="1">
        <f>(Comuni[[#This Row],[Popolazione2011]]/Comuni[[#This Row],[Ammalati AREA]])*100</f>
        <v>1.1990924917068861E-3</v>
      </c>
    </row>
    <row r="635" spans="1:16" x14ac:dyDescent="0.3">
      <c r="A635" t="s">
        <v>641</v>
      </c>
      <c r="B635" t="s">
        <v>8021</v>
      </c>
      <c r="C635" t="s">
        <v>489</v>
      </c>
      <c r="D635">
        <v>1723</v>
      </c>
      <c r="E635" s="1">
        <f>(Comuni[[#This Row],[Popolazione2011]]/SUM(D:D))*100</f>
        <v>2.8995529236059184E-3</v>
      </c>
      <c r="F635">
        <f t="shared" si="9"/>
        <v>4363916</v>
      </c>
      <c r="G635" s="1">
        <f>(Comuni[[#This Row],[Popolazione2011]]/Comuni[[#This Row],[TOT POP REGIONE ]])*100</f>
        <v>3.9482886471691937E-2</v>
      </c>
      <c r="H635" t="str">
        <f>IF(Comuni[[#This Row],[Popolazione2011]]&gt;300000,"MAGGIORE","")</f>
        <v/>
      </c>
      <c r="I635" t="str">
        <f>_xlfn.XLOOKUP(Comuni[[#This Row],[Regione]],Ripartizione_geografica[Regione],Ripartizione_geografica[Ripartizione geografica])</f>
        <v>Nord-ovest</v>
      </c>
      <c r="J635">
        <f>_xlfn.XLOOKUP(Comuni[[#This Row],[Regione]],Ripartizione_geografica[Regione],Ripartizione_geografica[Codice Regione])</f>
        <v>1</v>
      </c>
      <c r="K635">
        <f>_xlfn.XLOOKUP(Comuni[[#This Row],[Regione]],Table_0[Regione],Table_0[Totale])</f>
        <v>1792955</v>
      </c>
      <c r="L635">
        <f>_xlfn.XLOOKUP(Comuni[[#This Row],[Regione]],Table_0[Regione],Table_0[Guariti])</f>
        <v>1725727</v>
      </c>
      <c r="M635">
        <f>_xlfn.XLOOKUP(Comuni[[#This Row],[Regione]],Table_0[Regione],Table_0[Deceduti])</f>
        <v>13899</v>
      </c>
      <c r="N635" s="1">
        <f>(Comuni[[#This Row],[Popolazione2011]]/Comuni[[#This Row],[Ammalati TOT]])*100</f>
        <v>9.6098340449146794E-2</v>
      </c>
      <c r="O635">
        <f>_xlfn.XLOOKUP(Comuni[[#This Row],[Regione]],Table_0[Regione],Table_0[TOT AREA])</f>
        <v>6838505</v>
      </c>
      <c r="P635" s="1">
        <f>(Comuni[[#This Row],[Popolazione2011]]/Comuni[[#This Row],[Ammalati AREA]])*100</f>
        <v>2.5195565405011767E-2</v>
      </c>
    </row>
    <row r="636" spans="1:16" x14ac:dyDescent="0.3">
      <c r="A636" t="s">
        <v>642</v>
      </c>
      <c r="B636" t="s">
        <v>8021</v>
      </c>
      <c r="C636" t="s">
        <v>489</v>
      </c>
      <c r="D636">
        <v>81</v>
      </c>
      <c r="E636" s="1">
        <f>(Comuni[[#This Row],[Popolazione2011]]/SUM(D:D))*100</f>
        <v>1.3631096158565258E-4</v>
      </c>
      <c r="F636">
        <f t="shared" si="9"/>
        <v>4363916</v>
      </c>
      <c r="G636" s="1">
        <f>(Comuni[[#This Row],[Popolazione2011]]/Comuni[[#This Row],[TOT POP REGIONE ]])*100</f>
        <v>1.8561310529350244E-3</v>
      </c>
      <c r="H636" t="str">
        <f>IF(Comuni[[#This Row],[Popolazione2011]]&gt;300000,"MAGGIORE","")</f>
        <v/>
      </c>
      <c r="I636" t="str">
        <f>_xlfn.XLOOKUP(Comuni[[#This Row],[Regione]],Ripartizione_geografica[Regione],Ripartizione_geografica[Ripartizione geografica])</f>
        <v>Nord-ovest</v>
      </c>
      <c r="J636">
        <f>_xlfn.XLOOKUP(Comuni[[#This Row],[Regione]],Ripartizione_geografica[Regione],Ripartizione_geografica[Codice Regione])</f>
        <v>1</v>
      </c>
      <c r="K636">
        <f>_xlfn.XLOOKUP(Comuni[[#This Row],[Regione]],Table_0[Regione],Table_0[Totale])</f>
        <v>1792955</v>
      </c>
      <c r="L636">
        <f>_xlfn.XLOOKUP(Comuni[[#This Row],[Regione]],Table_0[Regione],Table_0[Guariti])</f>
        <v>1725727</v>
      </c>
      <c r="M636">
        <f>_xlfn.XLOOKUP(Comuni[[#This Row],[Regione]],Table_0[Regione],Table_0[Deceduti])</f>
        <v>13899</v>
      </c>
      <c r="N636" s="1">
        <f>(Comuni[[#This Row],[Popolazione2011]]/Comuni[[#This Row],[Ammalati TOT]])*100</f>
        <v>4.5176817042257055E-3</v>
      </c>
      <c r="O636">
        <f>_xlfn.XLOOKUP(Comuni[[#This Row],[Regione]],Table_0[Regione],Table_0[TOT AREA])</f>
        <v>6838505</v>
      </c>
      <c r="P636" s="1">
        <f>(Comuni[[#This Row],[Popolazione2011]]/Comuni[[#This Row],[Ammalati AREA]])*100</f>
        <v>1.184469412539729E-3</v>
      </c>
    </row>
    <row r="637" spans="1:16" x14ac:dyDescent="0.3">
      <c r="A637" t="s">
        <v>643</v>
      </c>
      <c r="B637" t="s">
        <v>8021</v>
      </c>
      <c r="C637" t="s">
        <v>489</v>
      </c>
      <c r="D637">
        <v>2868</v>
      </c>
      <c r="E637" s="1">
        <f>(Comuni[[#This Row],[Popolazione2011]]/SUM(D:D))*100</f>
        <v>4.826417750958662E-3</v>
      </c>
      <c r="F637">
        <f t="shared" si="9"/>
        <v>4363916</v>
      </c>
      <c r="G637" s="1">
        <f>(Comuni[[#This Row],[Popolazione2011]]/Comuni[[#This Row],[TOT POP REGIONE ]])*100</f>
        <v>6.5720788392810495E-2</v>
      </c>
      <c r="H637" t="str">
        <f>IF(Comuni[[#This Row],[Popolazione2011]]&gt;300000,"MAGGIORE","")</f>
        <v/>
      </c>
      <c r="I637" t="str">
        <f>_xlfn.XLOOKUP(Comuni[[#This Row],[Regione]],Ripartizione_geografica[Regione],Ripartizione_geografica[Ripartizione geografica])</f>
        <v>Nord-ovest</v>
      </c>
      <c r="J637">
        <f>_xlfn.XLOOKUP(Comuni[[#This Row],[Regione]],Ripartizione_geografica[Regione],Ripartizione_geografica[Codice Regione])</f>
        <v>1</v>
      </c>
      <c r="K637">
        <f>_xlfn.XLOOKUP(Comuni[[#This Row],[Regione]],Table_0[Regione],Table_0[Totale])</f>
        <v>1792955</v>
      </c>
      <c r="L637">
        <f>_xlfn.XLOOKUP(Comuni[[#This Row],[Regione]],Table_0[Regione],Table_0[Guariti])</f>
        <v>1725727</v>
      </c>
      <c r="M637">
        <f>_xlfn.XLOOKUP(Comuni[[#This Row],[Regione]],Table_0[Regione],Table_0[Deceduti])</f>
        <v>13899</v>
      </c>
      <c r="N637" s="1">
        <f>(Comuni[[#This Row],[Popolazione2011]]/Comuni[[#This Row],[Ammalati TOT]])*100</f>
        <v>0.15995939663851017</v>
      </c>
      <c r="O637">
        <f>_xlfn.XLOOKUP(Comuni[[#This Row],[Regione]],Table_0[Regione],Table_0[TOT AREA])</f>
        <v>6838505</v>
      </c>
      <c r="P637" s="1">
        <f>(Comuni[[#This Row],[Popolazione2011]]/Comuni[[#This Row],[Ammalati AREA]])*100</f>
        <v>4.19389910514067E-2</v>
      </c>
    </row>
    <row r="638" spans="1:16" x14ac:dyDescent="0.3">
      <c r="A638" t="s">
        <v>644</v>
      </c>
      <c r="B638" t="s">
        <v>8021</v>
      </c>
      <c r="C638" t="s">
        <v>489</v>
      </c>
      <c r="D638">
        <v>572</v>
      </c>
      <c r="E638" s="1">
        <f>(Comuni[[#This Row],[Popolazione2011]]/SUM(D:D))*100</f>
        <v>9.6259098798757135E-4</v>
      </c>
      <c r="F638">
        <f t="shared" si="9"/>
        <v>4363916</v>
      </c>
      <c r="G638" s="1">
        <f>(Comuni[[#This Row],[Popolazione2011]]/Comuni[[#This Row],[TOT POP REGIONE ]])*100</f>
        <v>1.3107493361467085E-2</v>
      </c>
      <c r="H638" t="str">
        <f>IF(Comuni[[#This Row],[Popolazione2011]]&gt;300000,"MAGGIORE","")</f>
        <v/>
      </c>
      <c r="I638" t="str">
        <f>_xlfn.XLOOKUP(Comuni[[#This Row],[Regione]],Ripartizione_geografica[Regione],Ripartizione_geografica[Ripartizione geografica])</f>
        <v>Nord-ovest</v>
      </c>
      <c r="J638">
        <f>_xlfn.XLOOKUP(Comuni[[#This Row],[Regione]],Ripartizione_geografica[Regione],Ripartizione_geografica[Codice Regione])</f>
        <v>1</v>
      </c>
      <c r="K638">
        <f>_xlfn.XLOOKUP(Comuni[[#This Row],[Regione]],Table_0[Regione],Table_0[Totale])</f>
        <v>1792955</v>
      </c>
      <c r="L638">
        <f>_xlfn.XLOOKUP(Comuni[[#This Row],[Regione]],Table_0[Regione],Table_0[Guariti])</f>
        <v>1725727</v>
      </c>
      <c r="M638">
        <f>_xlfn.XLOOKUP(Comuni[[#This Row],[Regione]],Table_0[Regione],Table_0[Deceduti])</f>
        <v>13899</v>
      </c>
      <c r="N638" s="1">
        <f>(Comuni[[#This Row],[Popolazione2011]]/Comuni[[#This Row],[Ammalati TOT]])*100</f>
        <v>3.1902641170581524E-2</v>
      </c>
      <c r="O638">
        <f>_xlfn.XLOOKUP(Comuni[[#This Row],[Regione]],Table_0[Regione],Table_0[TOT AREA])</f>
        <v>6838505</v>
      </c>
      <c r="P638" s="1">
        <f>(Comuni[[#This Row],[Popolazione2011]]/Comuni[[#This Row],[Ammalati AREA]])*100</f>
        <v>8.3644012836138898E-3</v>
      </c>
    </row>
    <row r="639" spans="1:16" x14ac:dyDescent="0.3">
      <c r="A639" t="s">
        <v>645</v>
      </c>
      <c r="B639" t="s">
        <v>8021</v>
      </c>
      <c r="C639" t="s">
        <v>489</v>
      </c>
      <c r="D639">
        <v>329</v>
      </c>
      <c r="E639" s="1">
        <f>(Comuni[[#This Row],[Popolazione2011]]/SUM(D:D))*100</f>
        <v>5.5365810323061357E-4</v>
      </c>
      <c r="F639">
        <f t="shared" si="9"/>
        <v>4363916</v>
      </c>
      <c r="G639" s="1">
        <f>(Comuni[[#This Row],[Popolazione2011]]/Comuni[[#This Row],[TOT POP REGIONE ]])*100</f>
        <v>7.539100202662013E-3</v>
      </c>
      <c r="H639" t="str">
        <f>IF(Comuni[[#This Row],[Popolazione2011]]&gt;300000,"MAGGIORE","")</f>
        <v/>
      </c>
      <c r="I639" t="str">
        <f>_xlfn.XLOOKUP(Comuni[[#This Row],[Regione]],Ripartizione_geografica[Regione],Ripartizione_geografica[Ripartizione geografica])</f>
        <v>Nord-ovest</v>
      </c>
      <c r="J639">
        <f>_xlfn.XLOOKUP(Comuni[[#This Row],[Regione]],Ripartizione_geografica[Regione],Ripartizione_geografica[Codice Regione])</f>
        <v>1</v>
      </c>
      <c r="K639">
        <f>_xlfn.XLOOKUP(Comuni[[#This Row],[Regione]],Table_0[Regione],Table_0[Totale])</f>
        <v>1792955</v>
      </c>
      <c r="L639">
        <f>_xlfn.XLOOKUP(Comuni[[#This Row],[Regione]],Table_0[Regione],Table_0[Guariti])</f>
        <v>1725727</v>
      </c>
      <c r="M639">
        <f>_xlfn.XLOOKUP(Comuni[[#This Row],[Regione]],Table_0[Regione],Table_0[Deceduti])</f>
        <v>13899</v>
      </c>
      <c r="N639" s="1">
        <f>(Comuni[[#This Row],[Popolazione2011]]/Comuni[[#This Row],[Ammalati TOT]])*100</f>
        <v>1.834959605790441E-2</v>
      </c>
      <c r="O639">
        <f>_xlfn.XLOOKUP(Comuni[[#This Row],[Regione]],Table_0[Regione],Table_0[TOT AREA])</f>
        <v>6838505</v>
      </c>
      <c r="P639" s="1">
        <f>(Comuni[[#This Row],[Popolazione2011]]/Comuni[[#This Row],[Ammalati AREA]])*100</f>
        <v>4.8109930459947024E-3</v>
      </c>
    </row>
    <row r="640" spans="1:16" x14ac:dyDescent="0.3">
      <c r="A640" t="s">
        <v>646</v>
      </c>
      <c r="B640" t="s">
        <v>8021</v>
      </c>
      <c r="C640" t="s">
        <v>489</v>
      </c>
      <c r="D640">
        <v>228</v>
      </c>
      <c r="E640" s="1">
        <f>(Comuni[[#This Row],[Popolazione2011]]/SUM(D:D))*100</f>
        <v>3.8369011409294799E-4</v>
      </c>
      <c r="F640">
        <f t="shared" si="9"/>
        <v>4363916</v>
      </c>
      <c r="G640" s="1">
        <f>(Comuni[[#This Row],[Popolazione2011]]/Comuni[[#This Row],[TOT POP REGIONE ]])*100</f>
        <v>5.2246651860393279E-3</v>
      </c>
      <c r="H640" t="str">
        <f>IF(Comuni[[#This Row],[Popolazione2011]]&gt;300000,"MAGGIORE","")</f>
        <v/>
      </c>
      <c r="I640" t="str">
        <f>_xlfn.XLOOKUP(Comuni[[#This Row],[Regione]],Ripartizione_geografica[Regione],Ripartizione_geografica[Ripartizione geografica])</f>
        <v>Nord-ovest</v>
      </c>
      <c r="J640">
        <f>_xlfn.XLOOKUP(Comuni[[#This Row],[Regione]],Ripartizione_geografica[Regione],Ripartizione_geografica[Codice Regione])</f>
        <v>1</v>
      </c>
      <c r="K640">
        <f>_xlfn.XLOOKUP(Comuni[[#This Row],[Regione]],Table_0[Regione],Table_0[Totale])</f>
        <v>1792955</v>
      </c>
      <c r="L640">
        <f>_xlfn.XLOOKUP(Comuni[[#This Row],[Regione]],Table_0[Regione],Table_0[Guariti])</f>
        <v>1725727</v>
      </c>
      <c r="M640">
        <f>_xlfn.XLOOKUP(Comuni[[#This Row],[Regione]],Table_0[Regione],Table_0[Deceduti])</f>
        <v>13899</v>
      </c>
      <c r="N640" s="1">
        <f>(Comuni[[#This Row],[Popolazione2011]]/Comuni[[#This Row],[Ammalati TOT]])*100</f>
        <v>1.2716437389672356E-2</v>
      </c>
      <c r="O640">
        <f>_xlfn.XLOOKUP(Comuni[[#This Row],[Regione]],Table_0[Regione],Table_0[TOT AREA])</f>
        <v>6838505</v>
      </c>
      <c r="P640" s="1">
        <f>(Comuni[[#This Row],[Popolazione2011]]/Comuni[[#This Row],[Ammalati AREA]])*100</f>
        <v>3.3340620501118297E-3</v>
      </c>
    </row>
    <row r="641" spans="1:16" x14ac:dyDescent="0.3">
      <c r="A641" t="s">
        <v>647</v>
      </c>
      <c r="B641" t="s">
        <v>8021</v>
      </c>
      <c r="C641" t="s">
        <v>489</v>
      </c>
      <c r="D641">
        <v>305</v>
      </c>
      <c r="E641" s="1">
        <f>(Comuni[[#This Row],[Popolazione2011]]/SUM(D:D))*100</f>
        <v>5.1326967016819796E-4</v>
      </c>
      <c r="F641">
        <f t="shared" si="9"/>
        <v>4363916</v>
      </c>
      <c r="G641" s="1">
        <f>(Comuni[[#This Row],[Popolazione2011]]/Comuni[[#This Row],[TOT POP REGIONE ]])*100</f>
        <v>6.9891354462368206E-3</v>
      </c>
      <c r="H641" t="str">
        <f>IF(Comuni[[#This Row],[Popolazione2011]]&gt;300000,"MAGGIORE","")</f>
        <v/>
      </c>
      <c r="I641" t="str">
        <f>_xlfn.XLOOKUP(Comuni[[#This Row],[Regione]],Ripartizione_geografica[Regione],Ripartizione_geografica[Ripartizione geografica])</f>
        <v>Nord-ovest</v>
      </c>
      <c r="J641">
        <f>_xlfn.XLOOKUP(Comuni[[#This Row],[Regione]],Ripartizione_geografica[Regione],Ripartizione_geografica[Codice Regione])</f>
        <v>1</v>
      </c>
      <c r="K641">
        <f>_xlfn.XLOOKUP(Comuni[[#This Row],[Regione]],Table_0[Regione],Table_0[Totale])</f>
        <v>1792955</v>
      </c>
      <c r="L641">
        <f>_xlfn.XLOOKUP(Comuni[[#This Row],[Regione]],Table_0[Regione],Table_0[Guariti])</f>
        <v>1725727</v>
      </c>
      <c r="M641">
        <f>_xlfn.XLOOKUP(Comuni[[#This Row],[Regione]],Table_0[Regione],Table_0[Deceduti])</f>
        <v>13899</v>
      </c>
      <c r="N641" s="1">
        <f>(Comuni[[#This Row],[Popolazione2011]]/Comuni[[#This Row],[Ammalati TOT]])*100</f>
        <v>1.7011023701096792E-2</v>
      </c>
      <c r="O641">
        <f>_xlfn.XLOOKUP(Comuni[[#This Row],[Regione]],Table_0[Regione],Table_0[TOT AREA])</f>
        <v>6838505</v>
      </c>
      <c r="P641" s="1">
        <f>(Comuni[[#This Row],[Popolazione2011]]/Comuni[[#This Row],[Ammalati AREA]])*100</f>
        <v>4.4600391459829304E-3</v>
      </c>
    </row>
    <row r="642" spans="1:16" x14ac:dyDescent="0.3">
      <c r="A642" t="s">
        <v>648</v>
      </c>
      <c r="B642" t="s">
        <v>8021</v>
      </c>
      <c r="C642" t="s">
        <v>489</v>
      </c>
      <c r="D642">
        <v>126</v>
      </c>
      <c r="E642" s="1">
        <f>(Comuni[[#This Row],[Popolazione2011]]/SUM(D:D))*100</f>
        <v>2.1203927357768177E-4</v>
      </c>
      <c r="F642">
        <f t="shared" ref="F642:F705" si="10">SUMIFS(D:D,B:B,B642)</f>
        <v>4363916</v>
      </c>
      <c r="G642" s="1">
        <f>(Comuni[[#This Row],[Popolazione2011]]/Comuni[[#This Row],[TOT POP REGIONE ]])*100</f>
        <v>2.8873149712322602E-3</v>
      </c>
      <c r="H642" t="str">
        <f>IF(Comuni[[#This Row],[Popolazione2011]]&gt;300000,"MAGGIORE","")</f>
        <v/>
      </c>
      <c r="I642" t="str">
        <f>_xlfn.XLOOKUP(Comuni[[#This Row],[Regione]],Ripartizione_geografica[Regione],Ripartizione_geografica[Ripartizione geografica])</f>
        <v>Nord-ovest</v>
      </c>
      <c r="J642">
        <f>_xlfn.XLOOKUP(Comuni[[#This Row],[Regione]],Ripartizione_geografica[Regione],Ripartizione_geografica[Codice Regione])</f>
        <v>1</v>
      </c>
      <c r="K642">
        <f>_xlfn.XLOOKUP(Comuni[[#This Row],[Regione]],Table_0[Regione],Table_0[Totale])</f>
        <v>1792955</v>
      </c>
      <c r="L642">
        <f>_xlfn.XLOOKUP(Comuni[[#This Row],[Regione]],Table_0[Regione],Table_0[Guariti])</f>
        <v>1725727</v>
      </c>
      <c r="M642">
        <f>_xlfn.XLOOKUP(Comuni[[#This Row],[Regione]],Table_0[Regione],Table_0[Deceduti])</f>
        <v>13899</v>
      </c>
      <c r="N642" s="1">
        <f>(Comuni[[#This Row],[Popolazione2011]]/Comuni[[#This Row],[Ammalati TOT]])*100</f>
        <v>7.0275048732399868E-3</v>
      </c>
      <c r="O642">
        <f>_xlfn.XLOOKUP(Comuni[[#This Row],[Regione]],Table_0[Regione],Table_0[TOT AREA])</f>
        <v>6838505</v>
      </c>
      <c r="P642" s="1">
        <f>(Comuni[[#This Row],[Popolazione2011]]/Comuni[[#This Row],[Ammalati AREA]])*100</f>
        <v>1.842507975061801E-3</v>
      </c>
    </row>
    <row r="643" spans="1:16" x14ac:dyDescent="0.3">
      <c r="A643" t="s">
        <v>649</v>
      </c>
      <c r="B643" t="s">
        <v>8021</v>
      </c>
      <c r="C643" t="s">
        <v>489</v>
      </c>
      <c r="D643">
        <v>5481</v>
      </c>
      <c r="E643" s="1">
        <f>(Comuni[[#This Row],[Popolazione2011]]/SUM(D:D))*100</f>
        <v>9.2237084006291572E-3</v>
      </c>
      <c r="F643">
        <f t="shared" si="10"/>
        <v>4363916</v>
      </c>
      <c r="G643" s="1">
        <f>(Comuni[[#This Row],[Popolazione2011]]/Comuni[[#This Row],[TOT POP REGIONE ]])*100</f>
        <v>0.12559820124860333</v>
      </c>
      <c r="H643" t="str">
        <f>IF(Comuni[[#This Row],[Popolazione2011]]&gt;300000,"MAGGIORE","")</f>
        <v/>
      </c>
      <c r="I643" t="str">
        <f>_xlfn.XLOOKUP(Comuni[[#This Row],[Regione]],Ripartizione_geografica[Regione],Ripartizione_geografica[Ripartizione geografica])</f>
        <v>Nord-ovest</v>
      </c>
      <c r="J643">
        <f>_xlfn.XLOOKUP(Comuni[[#This Row],[Regione]],Ripartizione_geografica[Regione],Ripartizione_geografica[Codice Regione])</f>
        <v>1</v>
      </c>
      <c r="K643">
        <f>_xlfn.XLOOKUP(Comuni[[#This Row],[Regione]],Table_0[Regione],Table_0[Totale])</f>
        <v>1792955</v>
      </c>
      <c r="L643">
        <f>_xlfn.XLOOKUP(Comuni[[#This Row],[Regione]],Table_0[Regione],Table_0[Guariti])</f>
        <v>1725727</v>
      </c>
      <c r="M643">
        <f>_xlfn.XLOOKUP(Comuni[[#This Row],[Regione]],Table_0[Regione],Table_0[Deceduti])</f>
        <v>13899</v>
      </c>
      <c r="N643" s="1">
        <f>(Comuni[[#This Row],[Popolazione2011]]/Comuni[[#This Row],[Ammalati TOT]])*100</f>
        <v>0.30569646198593942</v>
      </c>
      <c r="O643">
        <f>_xlfn.XLOOKUP(Comuni[[#This Row],[Regione]],Table_0[Regione],Table_0[TOT AREA])</f>
        <v>6838505</v>
      </c>
      <c r="P643" s="1">
        <f>(Comuni[[#This Row],[Popolazione2011]]/Comuni[[#This Row],[Ammalati AREA]])*100</f>
        <v>8.0149096915188345E-2</v>
      </c>
    </row>
    <row r="644" spans="1:16" x14ac:dyDescent="0.3">
      <c r="A644" t="s">
        <v>650</v>
      </c>
      <c r="B644" t="s">
        <v>8021</v>
      </c>
      <c r="C644" t="s">
        <v>489</v>
      </c>
      <c r="D644">
        <v>354</v>
      </c>
      <c r="E644" s="1">
        <f>(Comuni[[#This Row],[Popolazione2011]]/SUM(D:D))*100</f>
        <v>5.9572938767062978E-4</v>
      </c>
      <c r="F644">
        <f t="shared" si="10"/>
        <v>4363916</v>
      </c>
      <c r="G644" s="1">
        <f>(Comuni[[#This Row],[Popolazione2011]]/Comuni[[#This Row],[TOT POP REGIONE ]])*100</f>
        <v>8.1119801572715877E-3</v>
      </c>
      <c r="H644" t="str">
        <f>IF(Comuni[[#This Row],[Popolazione2011]]&gt;300000,"MAGGIORE","")</f>
        <v/>
      </c>
      <c r="I644" t="str">
        <f>_xlfn.XLOOKUP(Comuni[[#This Row],[Regione]],Ripartizione_geografica[Regione],Ripartizione_geografica[Ripartizione geografica])</f>
        <v>Nord-ovest</v>
      </c>
      <c r="J644">
        <f>_xlfn.XLOOKUP(Comuni[[#This Row],[Regione]],Ripartizione_geografica[Regione],Ripartizione_geografica[Codice Regione])</f>
        <v>1</v>
      </c>
      <c r="K644">
        <f>_xlfn.XLOOKUP(Comuni[[#This Row],[Regione]],Table_0[Regione],Table_0[Totale])</f>
        <v>1792955</v>
      </c>
      <c r="L644">
        <f>_xlfn.XLOOKUP(Comuni[[#This Row],[Regione]],Table_0[Regione],Table_0[Guariti])</f>
        <v>1725727</v>
      </c>
      <c r="M644">
        <f>_xlfn.XLOOKUP(Comuni[[#This Row],[Regione]],Table_0[Regione],Table_0[Deceduti])</f>
        <v>13899</v>
      </c>
      <c r="N644" s="1">
        <f>(Comuni[[#This Row],[Popolazione2011]]/Comuni[[#This Row],[Ammalati TOT]])*100</f>
        <v>1.9743942262912342E-2</v>
      </c>
      <c r="O644">
        <f>_xlfn.XLOOKUP(Comuni[[#This Row],[Regione]],Table_0[Regione],Table_0[TOT AREA])</f>
        <v>6838505</v>
      </c>
      <c r="P644" s="1">
        <f>(Comuni[[#This Row],[Popolazione2011]]/Comuni[[#This Row],[Ammalati AREA]])*100</f>
        <v>5.1765700251736307E-3</v>
      </c>
    </row>
    <row r="645" spans="1:16" x14ac:dyDescent="0.3">
      <c r="A645" t="s">
        <v>651</v>
      </c>
      <c r="B645" t="s">
        <v>8021</v>
      </c>
      <c r="C645" t="s">
        <v>489</v>
      </c>
      <c r="D645">
        <v>2222</v>
      </c>
      <c r="E645" s="1">
        <f>(Comuni[[#This Row],[Popolazione2011]]/SUM(D:D))*100</f>
        <v>3.7392957610286421E-3</v>
      </c>
      <c r="F645">
        <f t="shared" si="10"/>
        <v>4363916</v>
      </c>
      <c r="G645" s="1">
        <f>(Comuni[[#This Row],[Popolazione2011]]/Comuni[[#This Row],[TOT POP REGIONE ]])*100</f>
        <v>5.0917570365699071E-2</v>
      </c>
      <c r="H645" t="str">
        <f>IF(Comuni[[#This Row],[Popolazione2011]]&gt;300000,"MAGGIORE","")</f>
        <v/>
      </c>
      <c r="I645" t="str">
        <f>_xlfn.XLOOKUP(Comuni[[#This Row],[Regione]],Ripartizione_geografica[Regione],Ripartizione_geografica[Ripartizione geografica])</f>
        <v>Nord-ovest</v>
      </c>
      <c r="J645">
        <f>_xlfn.XLOOKUP(Comuni[[#This Row],[Regione]],Ripartizione_geografica[Regione],Ripartizione_geografica[Codice Regione])</f>
        <v>1</v>
      </c>
      <c r="K645">
        <f>_xlfn.XLOOKUP(Comuni[[#This Row],[Regione]],Table_0[Regione],Table_0[Totale])</f>
        <v>1792955</v>
      </c>
      <c r="L645">
        <f>_xlfn.XLOOKUP(Comuni[[#This Row],[Regione]],Table_0[Regione],Table_0[Guariti])</f>
        <v>1725727</v>
      </c>
      <c r="M645">
        <f>_xlfn.XLOOKUP(Comuni[[#This Row],[Regione]],Table_0[Regione],Table_0[Deceduti])</f>
        <v>13899</v>
      </c>
      <c r="N645" s="1">
        <f>(Comuni[[#This Row],[Popolazione2011]]/Comuni[[#This Row],[Ammalati TOT]])*100</f>
        <v>0.12392949070110515</v>
      </c>
      <c r="O645">
        <f>_xlfn.XLOOKUP(Comuni[[#This Row],[Regione]],Table_0[Regione],Table_0[TOT AREA])</f>
        <v>6838505</v>
      </c>
      <c r="P645" s="1">
        <f>(Comuni[[#This Row],[Popolazione2011]]/Comuni[[#This Row],[Ammalati AREA]])*100</f>
        <v>3.2492481909423186E-2</v>
      </c>
    </row>
    <row r="646" spans="1:16" x14ac:dyDescent="0.3">
      <c r="A646" t="s">
        <v>652</v>
      </c>
      <c r="B646" t="s">
        <v>8021</v>
      </c>
      <c r="C646" t="s">
        <v>489</v>
      </c>
      <c r="D646">
        <v>2821</v>
      </c>
      <c r="E646" s="1">
        <f>(Comuni[[#This Row],[Popolazione2011]]/SUM(D:D))*100</f>
        <v>4.7473237362114307E-3</v>
      </c>
      <c r="F646">
        <f t="shared" si="10"/>
        <v>4363916</v>
      </c>
      <c r="G646" s="1">
        <f>(Comuni[[#This Row],[Popolazione2011]]/Comuni[[#This Row],[TOT POP REGIONE ]])*100</f>
        <v>6.4643774078144492E-2</v>
      </c>
      <c r="H646" t="str">
        <f>IF(Comuni[[#This Row],[Popolazione2011]]&gt;300000,"MAGGIORE","")</f>
        <v/>
      </c>
      <c r="I646" t="str">
        <f>_xlfn.XLOOKUP(Comuni[[#This Row],[Regione]],Ripartizione_geografica[Regione],Ripartizione_geografica[Ripartizione geografica])</f>
        <v>Nord-ovest</v>
      </c>
      <c r="J646">
        <f>_xlfn.XLOOKUP(Comuni[[#This Row],[Regione]],Ripartizione_geografica[Regione],Ripartizione_geografica[Codice Regione])</f>
        <v>1</v>
      </c>
      <c r="K646">
        <f>_xlfn.XLOOKUP(Comuni[[#This Row],[Regione]],Table_0[Regione],Table_0[Totale])</f>
        <v>1792955</v>
      </c>
      <c r="L646">
        <f>_xlfn.XLOOKUP(Comuni[[#This Row],[Regione]],Table_0[Regione],Table_0[Guariti])</f>
        <v>1725727</v>
      </c>
      <c r="M646">
        <f>_xlfn.XLOOKUP(Comuni[[#This Row],[Regione]],Table_0[Regione],Table_0[Deceduti])</f>
        <v>13899</v>
      </c>
      <c r="N646" s="1">
        <f>(Comuni[[#This Row],[Popolazione2011]]/Comuni[[#This Row],[Ammalati TOT]])*100</f>
        <v>0.15733802577309525</v>
      </c>
      <c r="O646">
        <f>_xlfn.XLOOKUP(Comuni[[#This Row],[Regione]],Table_0[Regione],Table_0[TOT AREA])</f>
        <v>6838505</v>
      </c>
      <c r="P646" s="1">
        <f>(Comuni[[#This Row],[Popolazione2011]]/Comuni[[#This Row],[Ammalati AREA]])*100</f>
        <v>4.1251706330550322E-2</v>
      </c>
    </row>
    <row r="647" spans="1:16" x14ac:dyDescent="0.3">
      <c r="A647" t="s">
        <v>653</v>
      </c>
      <c r="B647" t="s">
        <v>8021</v>
      </c>
      <c r="C647" t="s">
        <v>489</v>
      </c>
      <c r="D647">
        <v>91</v>
      </c>
      <c r="E647" s="1">
        <f>(Comuni[[#This Row],[Popolazione2011]]/SUM(D:D))*100</f>
        <v>1.5313947536165905E-4</v>
      </c>
      <c r="F647">
        <f t="shared" si="10"/>
        <v>4363916</v>
      </c>
      <c r="G647" s="1">
        <f>(Comuni[[#This Row],[Popolazione2011]]/Comuni[[#This Row],[TOT POP REGIONE ]])*100</f>
        <v>2.0852830347788546E-3</v>
      </c>
      <c r="H647" t="str">
        <f>IF(Comuni[[#This Row],[Popolazione2011]]&gt;300000,"MAGGIORE","")</f>
        <v/>
      </c>
      <c r="I647" t="str">
        <f>_xlfn.XLOOKUP(Comuni[[#This Row],[Regione]],Ripartizione_geografica[Regione],Ripartizione_geografica[Ripartizione geografica])</f>
        <v>Nord-ovest</v>
      </c>
      <c r="J647">
        <f>_xlfn.XLOOKUP(Comuni[[#This Row],[Regione]],Ripartizione_geografica[Regione],Ripartizione_geografica[Codice Regione])</f>
        <v>1</v>
      </c>
      <c r="K647">
        <f>_xlfn.XLOOKUP(Comuni[[#This Row],[Regione]],Table_0[Regione],Table_0[Totale])</f>
        <v>1792955</v>
      </c>
      <c r="L647">
        <f>_xlfn.XLOOKUP(Comuni[[#This Row],[Regione]],Table_0[Regione],Table_0[Guariti])</f>
        <v>1725727</v>
      </c>
      <c r="M647">
        <f>_xlfn.XLOOKUP(Comuni[[#This Row],[Regione]],Table_0[Regione],Table_0[Deceduti])</f>
        <v>13899</v>
      </c>
      <c r="N647" s="1">
        <f>(Comuni[[#This Row],[Popolazione2011]]/Comuni[[#This Row],[Ammalati TOT]])*100</f>
        <v>5.0754201862288784E-3</v>
      </c>
      <c r="O647">
        <f>_xlfn.XLOOKUP(Comuni[[#This Row],[Regione]],Table_0[Regione],Table_0[TOT AREA])</f>
        <v>6838505</v>
      </c>
      <c r="P647" s="1">
        <f>(Comuni[[#This Row],[Popolazione2011]]/Comuni[[#This Row],[Ammalati AREA]])*100</f>
        <v>1.3307002042113006E-3</v>
      </c>
    </row>
    <row r="648" spans="1:16" x14ac:dyDescent="0.3">
      <c r="A648" t="s">
        <v>654</v>
      </c>
      <c r="B648" t="s">
        <v>8021</v>
      </c>
      <c r="C648" t="s">
        <v>489</v>
      </c>
      <c r="D648">
        <v>1248</v>
      </c>
      <c r="E648" s="1">
        <f>(Comuni[[#This Row],[Popolazione2011]]/SUM(D:D))*100</f>
        <v>2.1001985192456098E-3</v>
      </c>
      <c r="F648">
        <f t="shared" si="10"/>
        <v>4363916</v>
      </c>
      <c r="G648" s="1">
        <f>(Comuni[[#This Row],[Popolazione2011]]/Comuni[[#This Row],[TOT POP REGIONE ]])*100</f>
        <v>2.8598167334110004E-2</v>
      </c>
      <c r="H648" t="str">
        <f>IF(Comuni[[#This Row],[Popolazione2011]]&gt;300000,"MAGGIORE","")</f>
        <v/>
      </c>
      <c r="I648" t="str">
        <f>_xlfn.XLOOKUP(Comuni[[#This Row],[Regione]],Ripartizione_geografica[Regione],Ripartizione_geografica[Ripartizione geografica])</f>
        <v>Nord-ovest</v>
      </c>
      <c r="J648">
        <f>_xlfn.XLOOKUP(Comuni[[#This Row],[Regione]],Ripartizione_geografica[Regione],Ripartizione_geografica[Codice Regione])</f>
        <v>1</v>
      </c>
      <c r="K648">
        <f>_xlfn.XLOOKUP(Comuni[[#This Row],[Regione]],Table_0[Regione],Table_0[Totale])</f>
        <v>1792955</v>
      </c>
      <c r="L648">
        <f>_xlfn.XLOOKUP(Comuni[[#This Row],[Regione]],Table_0[Regione],Table_0[Guariti])</f>
        <v>1725727</v>
      </c>
      <c r="M648">
        <f>_xlfn.XLOOKUP(Comuni[[#This Row],[Regione]],Table_0[Regione],Table_0[Deceduti])</f>
        <v>13899</v>
      </c>
      <c r="N648" s="1">
        <f>(Comuni[[#This Row],[Popolazione2011]]/Comuni[[#This Row],[Ammalati TOT]])*100</f>
        <v>6.9605762553996059E-2</v>
      </c>
      <c r="O648">
        <f>_xlfn.XLOOKUP(Comuni[[#This Row],[Regione]],Table_0[Regione],Table_0[TOT AREA])</f>
        <v>6838505</v>
      </c>
      <c r="P648" s="1">
        <f>(Comuni[[#This Row],[Popolazione2011]]/Comuni[[#This Row],[Ammalati AREA]])*100</f>
        <v>1.8249602800612122E-2</v>
      </c>
    </row>
    <row r="649" spans="1:16" x14ac:dyDescent="0.3">
      <c r="A649" t="s">
        <v>655</v>
      </c>
      <c r="B649" t="s">
        <v>8021</v>
      </c>
      <c r="C649" t="s">
        <v>489</v>
      </c>
      <c r="D649">
        <v>1007</v>
      </c>
      <c r="E649" s="1">
        <f>(Comuni[[#This Row],[Popolazione2011]]/SUM(D:D))*100</f>
        <v>1.6946313372438538E-3</v>
      </c>
      <c r="F649">
        <f t="shared" si="10"/>
        <v>4363916</v>
      </c>
      <c r="G649" s="1">
        <f>(Comuni[[#This Row],[Popolazione2011]]/Comuni[[#This Row],[TOT POP REGIONE ]])*100</f>
        <v>2.3075604571673701E-2</v>
      </c>
      <c r="H649" t="str">
        <f>IF(Comuni[[#This Row],[Popolazione2011]]&gt;300000,"MAGGIORE","")</f>
        <v/>
      </c>
      <c r="I649" t="str">
        <f>_xlfn.XLOOKUP(Comuni[[#This Row],[Regione]],Ripartizione_geografica[Regione],Ripartizione_geografica[Ripartizione geografica])</f>
        <v>Nord-ovest</v>
      </c>
      <c r="J649">
        <f>_xlfn.XLOOKUP(Comuni[[#This Row],[Regione]],Ripartizione_geografica[Regione],Ripartizione_geografica[Codice Regione])</f>
        <v>1</v>
      </c>
      <c r="K649">
        <f>_xlfn.XLOOKUP(Comuni[[#This Row],[Regione]],Table_0[Regione],Table_0[Totale])</f>
        <v>1792955</v>
      </c>
      <c r="L649">
        <f>_xlfn.XLOOKUP(Comuni[[#This Row],[Regione]],Table_0[Regione],Table_0[Guariti])</f>
        <v>1725727</v>
      </c>
      <c r="M649">
        <f>_xlfn.XLOOKUP(Comuni[[#This Row],[Regione]],Table_0[Regione],Table_0[Deceduti])</f>
        <v>13899</v>
      </c>
      <c r="N649" s="1">
        <f>(Comuni[[#This Row],[Popolazione2011]]/Comuni[[#This Row],[Ammalati TOT]])*100</f>
        <v>5.6164265137719577E-2</v>
      </c>
      <c r="O649">
        <f>_xlfn.XLOOKUP(Comuni[[#This Row],[Regione]],Table_0[Regione],Table_0[TOT AREA])</f>
        <v>6838505</v>
      </c>
      <c r="P649" s="1">
        <f>(Comuni[[#This Row],[Popolazione2011]]/Comuni[[#This Row],[Ammalati AREA]])*100</f>
        <v>1.4725440721327249E-2</v>
      </c>
    </row>
    <row r="650" spans="1:16" x14ac:dyDescent="0.3">
      <c r="A650" t="s">
        <v>656</v>
      </c>
      <c r="B650" t="s">
        <v>8021</v>
      </c>
      <c r="C650" t="s">
        <v>489</v>
      </c>
      <c r="D650">
        <v>3330</v>
      </c>
      <c r="E650" s="1">
        <f>(Comuni[[#This Row],[Popolazione2011]]/SUM(D:D))*100</f>
        <v>5.6038950874101609E-3</v>
      </c>
      <c r="F650">
        <f t="shared" si="10"/>
        <v>4363916</v>
      </c>
      <c r="G650" s="1">
        <f>(Comuni[[#This Row],[Popolazione2011]]/Comuni[[#This Row],[TOT POP REGIONE ]])*100</f>
        <v>7.6307609953995451E-2</v>
      </c>
      <c r="H650" t="str">
        <f>IF(Comuni[[#This Row],[Popolazione2011]]&gt;300000,"MAGGIORE","")</f>
        <v/>
      </c>
      <c r="I650" t="str">
        <f>_xlfn.XLOOKUP(Comuni[[#This Row],[Regione]],Ripartizione_geografica[Regione],Ripartizione_geografica[Ripartizione geografica])</f>
        <v>Nord-ovest</v>
      </c>
      <c r="J650">
        <f>_xlfn.XLOOKUP(Comuni[[#This Row],[Regione]],Ripartizione_geografica[Regione],Ripartizione_geografica[Codice Regione])</f>
        <v>1</v>
      </c>
      <c r="K650">
        <f>_xlfn.XLOOKUP(Comuni[[#This Row],[Regione]],Table_0[Regione],Table_0[Totale])</f>
        <v>1792955</v>
      </c>
      <c r="L650">
        <f>_xlfn.XLOOKUP(Comuni[[#This Row],[Regione]],Table_0[Regione],Table_0[Guariti])</f>
        <v>1725727</v>
      </c>
      <c r="M650">
        <f>_xlfn.XLOOKUP(Comuni[[#This Row],[Regione]],Table_0[Regione],Table_0[Deceduti])</f>
        <v>13899</v>
      </c>
      <c r="N650" s="1">
        <f>(Comuni[[#This Row],[Popolazione2011]]/Comuni[[#This Row],[Ammalati TOT]])*100</f>
        <v>0.18572691450705678</v>
      </c>
      <c r="O650">
        <f>_xlfn.XLOOKUP(Comuni[[#This Row],[Regione]],Table_0[Regione],Table_0[TOT AREA])</f>
        <v>6838505</v>
      </c>
      <c r="P650" s="1">
        <f>(Comuni[[#This Row],[Popolazione2011]]/Comuni[[#This Row],[Ammalati AREA]])*100</f>
        <v>4.8694853626633304E-2</v>
      </c>
    </row>
    <row r="651" spans="1:16" x14ac:dyDescent="0.3">
      <c r="A651" t="s">
        <v>657</v>
      </c>
      <c r="B651" t="s">
        <v>8021</v>
      </c>
      <c r="C651" t="s">
        <v>489</v>
      </c>
      <c r="D651">
        <v>1193</v>
      </c>
      <c r="E651" s="1">
        <f>(Comuni[[#This Row],[Popolazione2011]]/SUM(D:D))*100</f>
        <v>2.0076416934775741E-3</v>
      </c>
      <c r="F651">
        <f t="shared" si="10"/>
        <v>4363916</v>
      </c>
      <c r="G651" s="1">
        <f>(Comuni[[#This Row],[Popolazione2011]]/Comuni[[#This Row],[TOT POP REGIONE ]])*100</f>
        <v>2.7337831433968937E-2</v>
      </c>
      <c r="H651" t="str">
        <f>IF(Comuni[[#This Row],[Popolazione2011]]&gt;300000,"MAGGIORE","")</f>
        <v/>
      </c>
      <c r="I651" t="str">
        <f>_xlfn.XLOOKUP(Comuni[[#This Row],[Regione]],Ripartizione_geografica[Regione],Ripartizione_geografica[Ripartizione geografica])</f>
        <v>Nord-ovest</v>
      </c>
      <c r="J651">
        <f>_xlfn.XLOOKUP(Comuni[[#This Row],[Regione]],Ripartizione_geografica[Regione],Ripartizione_geografica[Codice Regione])</f>
        <v>1</v>
      </c>
      <c r="K651">
        <f>_xlfn.XLOOKUP(Comuni[[#This Row],[Regione]],Table_0[Regione],Table_0[Totale])</f>
        <v>1792955</v>
      </c>
      <c r="L651">
        <f>_xlfn.XLOOKUP(Comuni[[#This Row],[Regione]],Table_0[Regione],Table_0[Guariti])</f>
        <v>1725727</v>
      </c>
      <c r="M651">
        <f>_xlfn.XLOOKUP(Comuni[[#This Row],[Regione]],Table_0[Regione],Table_0[Deceduti])</f>
        <v>13899</v>
      </c>
      <c r="N651" s="1">
        <f>(Comuni[[#This Row],[Popolazione2011]]/Comuni[[#This Row],[Ammalati TOT]])*100</f>
        <v>6.65382009029786E-2</v>
      </c>
      <c r="O651">
        <f>_xlfn.XLOOKUP(Comuni[[#This Row],[Regione]],Table_0[Regione],Table_0[TOT AREA])</f>
        <v>6838505</v>
      </c>
      <c r="P651" s="1">
        <f>(Comuni[[#This Row],[Popolazione2011]]/Comuni[[#This Row],[Ammalati AREA]])*100</f>
        <v>1.7445333446418479E-2</v>
      </c>
    </row>
    <row r="652" spans="1:16" x14ac:dyDescent="0.3">
      <c r="A652" t="s">
        <v>658</v>
      </c>
      <c r="B652" t="s">
        <v>8021</v>
      </c>
      <c r="C652" t="s">
        <v>489</v>
      </c>
      <c r="D652">
        <v>182</v>
      </c>
      <c r="E652" s="1">
        <f>(Comuni[[#This Row],[Popolazione2011]]/SUM(D:D))*100</f>
        <v>3.062789507233181E-4</v>
      </c>
      <c r="F652">
        <f t="shared" si="10"/>
        <v>4363916</v>
      </c>
      <c r="G652" s="1">
        <f>(Comuni[[#This Row],[Popolazione2011]]/Comuni[[#This Row],[TOT POP REGIONE ]])*100</f>
        <v>4.1705660695577091E-3</v>
      </c>
      <c r="H652" t="str">
        <f>IF(Comuni[[#This Row],[Popolazione2011]]&gt;300000,"MAGGIORE","")</f>
        <v/>
      </c>
      <c r="I652" t="str">
        <f>_xlfn.XLOOKUP(Comuni[[#This Row],[Regione]],Ripartizione_geografica[Regione],Ripartizione_geografica[Ripartizione geografica])</f>
        <v>Nord-ovest</v>
      </c>
      <c r="J652">
        <f>_xlfn.XLOOKUP(Comuni[[#This Row],[Regione]],Ripartizione_geografica[Regione],Ripartizione_geografica[Codice Regione])</f>
        <v>1</v>
      </c>
      <c r="K652">
        <f>_xlfn.XLOOKUP(Comuni[[#This Row],[Regione]],Table_0[Regione],Table_0[Totale])</f>
        <v>1792955</v>
      </c>
      <c r="L652">
        <f>_xlfn.XLOOKUP(Comuni[[#This Row],[Regione]],Table_0[Regione],Table_0[Guariti])</f>
        <v>1725727</v>
      </c>
      <c r="M652">
        <f>_xlfn.XLOOKUP(Comuni[[#This Row],[Regione]],Table_0[Regione],Table_0[Deceduti])</f>
        <v>13899</v>
      </c>
      <c r="N652" s="1">
        <f>(Comuni[[#This Row],[Popolazione2011]]/Comuni[[#This Row],[Ammalati TOT]])*100</f>
        <v>1.0150840372457757E-2</v>
      </c>
      <c r="O652">
        <f>_xlfn.XLOOKUP(Comuni[[#This Row],[Regione]],Table_0[Regione],Table_0[TOT AREA])</f>
        <v>6838505</v>
      </c>
      <c r="P652" s="1">
        <f>(Comuni[[#This Row],[Popolazione2011]]/Comuni[[#This Row],[Ammalati AREA]])*100</f>
        <v>2.6614004084226013E-3</v>
      </c>
    </row>
    <row r="653" spans="1:16" x14ac:dyDescent="0.3">
      <c r="A653" t="s">
        <v>659</v>
      </c>
      <c r="B653" t="s">
        <v>8021</v>
      </c>
      <c r="C653" t="s">
        <v>489</v>
      </c>
      <c r="D653">
        <v>272</v>
      </c>
      <c r="E653" s="1">
        <f>(Comuni[[#This Row],[Popolazione2011]]/SUM(D:D))*100</f>
        <v>4.5773557470737654E-4</v>
      </c>
      <c r="F653">
        <f t="shared" si="10"/>
        <v>4363916</v>
      </c>
      <c r="G653" s="1">
        <f>(Comuni[[#This Row],[Popolazione2011]]/Comuni[[#This Row],[TOT POP REGIONE ]])*100</f>
        <v>6.2329339061521815E-3</v>
      </c>
      <c r="H653" t="str">
        <f>IF(Comuni[[#This Row],[Popolazione2011]]&gt;300000,"MAGGIORE","")</f>
        <v/>
      </c>
      <c r="I653" t="str">
        <f>_xlfn.XLOOKUP(Comuni[[#This Row],[Regione]],Ripartizione_geografica[Regione],Ripartizione_geografica[Ripartizione geografica])</f>
        <v>Nord-ovest</v>
      </c>
      <c r="J653">
        <f>_xlfn.XLOOKUP(Comuni[[#This Row],[Regione]],Ripartizione_geografica[Regione],Ripartizione_geografica[Codice Regione])</f>
        <v>1</v>
      </c>
      <c r="K653">
        <f>_xlfn.XLOOKUP(Comuni[[#This Row],[Regione]],Table_0[Regione],Table_0[Totale])</f>
        <v>1792955</v>
      </c>
      <c r="L653">
        <f>_xlfn.XLOOKUP(Comuni[[#This Row],[Regione]],Table_0[Regione],Table_0[Guariti])</f>
        <v>1725727</v>
      </c>
      <c r="M653">
        <f>_xlfn.XLOOKUP(Comuni[[#This Row],[Regione]],Table_0[Regione],Table_0[Deceduti])</f>
        <v>13899</v>
      </c>
      <c r="N653" s="1">
        <f>(Comuni[[#This Row],[Popolazione2011]]/Comuni[[#This Row],[Ammalati TOT]])*100</f>
        <v>1.5170486710486321E-2</v>
      </c>
      <c r="O653">
        <f>_xlfn.XLOOKUP(Comuni[[#This Row],[Regione]],Table_0[Regione],Table_0[TOT AREA])</f>
        <v>6838505</v>
      </c>
      <c r="P653" s="1">
        <f>(Comuni[[#This Row],[Popolazione2011]]/Comuni[[#This Row],[Ammalati AREA]])*100</f>
        <v>3.977477533466744E-3</v>
      </c>
    </row>
    <row r="654" spans="1:16" x14ac:dyDescent="0.3">
      <c r="A654" t="s">
        <v>660</v>
      </c>
      <c r="B654" t="s">
        <v>8021</v>
      </c>
      <c r="C654" t="s">
        <v>489</v>
      </c>
      <c r="D654">
        <v>175</v>
      </c>
      <c r="E654" s="1">
        <f>(Comuni[[#This Row],[Popolazione2011]]/SUM(D:D))*100</f>
        <v>2.9449899108011356E-4</v>
      </c>
      <c r="F654">
        <f t="shared" si="10"/>
        <v>4363916</v>
      </c>
      <c r="G654" s="1">
        <f>(Comuni[[#This Row],[Popolazione2011]]/Comuni[[#This Row],[TOT POP REGIONE ]])*100</f>
        <v>4.0101596822670277E-3</v>
      </c>
      <c r="H654" t="str">
        <f>IF(Comuni[[#This Row],[Popolazione2011]]&gt;300000,"MAGGIORE","")</f>
        <v/>
      </c>
      <c r="I654" t="str">
        <f>_xlfn.XLOOKUP(Comuni[[#This Row],[Regione]],Ripartizione_geografica[Regione],Ripartizione_geografica[Ripartizione geografica])</f>
        <v>Nord-ovest</v>
      </c>
      <c r="J654">
        <f>_xlfn.XLOOKUP(Comuni[[#This Row],[Regione]],Ripartizione_geografica[Regione],Ripartizione_geografica[Codice Regione])</f>
        <v>1</v>
      </c>
      <c r="K654">
        <f>_xlfn.XLOOKUP(Comuni[[#This Row],[Regione]],Table_0[Regione],Table_0[Totale])</f>
        <v>1792955</v>
      </c>
      <c r="L654">
        <f>_xlfn.XLOOKUP(Comuni[[#This Row],[Regione]],Table_0[Regione],Table_0[Guariti])</f>
        <v>1725727</v>
      </c>
      <c r="M654">
        <f>_xlfn.XLOOKUP(Comuni[[#This Row],[Regione]],Table_0[Regione],Table_0[Deceduti])</f>
        <v>13899</v>
      </c>
      <c r="N654" s="1">
        <f>(Comuni[[#This Row],[Popolazione2011]]/Comuni[[#This Row],[Ammalati TOT]])*100</f>
        <v>9.7604234350555374E-3</v>
      </c>
      <c r="O654">
        <f>_xlfn.XLOOKUP(Comuni[[#This Row],[Regione]],Table_0[Regione],Table_0[TOT AREA])</f>
        <v>6838505</v>
      </c>
      <c r="P654" s="1">
        <f>(Comuni[[#This Row],[Popolazione2011]]/Comuni[[#This Row],[Ammalati AREA]])*100</f>
        <v>2.5590388542525012E-3</v>
      </c>
    </row>
    <row r="655" spans="1:16" x14ac:dyDescent="0.3">
      <c r="A655" t="s">
        <v>661</v>
      </c>
      <c r="B655" t="s">
        <v>8021</v>
      </c>
      <c r="C655" t="s">
        <v>489</v>
      </c>
      <c r="D655">
        <v>487</v>
      </c>
      <c r="E655" s="1">
        <f>(Comuni[[#This Row],[Popolazione2011]]/SUM(D:D))*100</f>
        <v>8.1954862089151607E-4</v>
      </c>
      <c r="F655">
        <f t="shared" si="10"/>
        <v>4363916</v>
      </c>
      <c r="G655" s="1">
        <f>(Comuni[[#This Row],[Popolazione2011]]/Comuni[[#This Row],[TOT POP REGIONE ]])*100</f>
        <v>1.115970151579453E-2</v>
      </c>
      <c r="H655" t="str">
        <f>IF(Comuni[[#This Row],[Popolazione2011]]&gt;300000,"MAGGIORE","")</f>
        <v/>
      </c>
      <c r="I655" t="str">
        <f>_xlfn.XLOOKUP(Comuni[[#This Row],[Regione]],Ripartizione_geografica[Regione],Ripartizione_geografica[Ripartizione geografica])</f>
        <v>Nord-ovest</v>
      </c>
      <c r="J655">
        <f>_xlfn.XLOOKUP(Comuni[[#This Row],[Regione]],Ripartizione_geografica[Regione],Ripartizione_geografica[Codice Regione])</f>
        <v>1</v>
      </c>
      <c r="K655">
        <f>_xlfn.XLOOKUP(Comuni[[#This Row],[Regione]],Table_0[Regione],Table_0[Totale])</f>
        <v>1792955</v>
      </c>
      <c r="L655">
        <f>_xlfn.XLOOKUP(Comuni[[#This Row],[Regione]],Table_0[Regione],Table_0[Guariti])</f>
        <v>1725727</v>
      </c>
      <c r="M655">
        <f>_xlfn.XLOOKUP(Comuni[[#This Row],[Regione]],Table_0[Regione],Table_0[Deceduti])</f>
        <v>13899</v>
      </c>
      <c r="N655" s="1">
        <f>(Comuni[[#This Row],[Popolazione2011]]/Comuni[[#This Row],[Ammalati TOT]])*100</f>
        <v>2.7161864073554552E-2</v>
      </c>
      <c r="O655">
        <f>_xlfn.XLOOKUP(Comuni[[#This Row],[Regione]],Table_0[Regione],Table_0[TOT AREA])</f>
        <v>6838505</v>
      </c>
      <c r="P655" s="1">
        <f>(Comuni[[#This Row],[Popolazione2011]]/Comuni[[#This Row],[Ammalati AREA]])*100</f>
        <v>7.1214395544055313E-3</v>
      </c>
    </row>
    <row r="656" spans="1:16" x14ac:dyDescent="0.3">
      <c r="A656" t="s">
        <v>662</v>
      </c>
      <c r="B656" t="s">
        <v>8021</v>
      </c>
      <c r="C656" t="s">
        <v>489</v>
      </c>
      <c r="D656">
        <v>2001</v>
      </c>
      <c r="E656" s="1">
        <f>(Comuni[[#This Row],[Popolazione2011]]/SUM(D:D))*100</f>
        <v>3.3673856065788992E-3</v>
      </c>
      <c r="F656">
        <f t="shared" si="10"/>
        <v>4363916</v>
      </c>
      <c r="G656" s="1">
        <f>(Comuni[[#This Row],[Popolazione2011]]/Comuni[[#This Row],[TOT POP REGIONE ]])*100</f>
        <v>4.5853311566950418E-2</v>
      </c>
      <c r="H656" t="str">
        <f>IF(Comuni[[#This Row],[Popolazione2011]]&gt;300000,"MAGGIORE","")</f>
        <v/>
      </c>
      <c r="I656" t="str">
        <f>_xlfn.XLOOKUP(Comuni[[#This Row],[Regione]],Ripartizione_geografica[Regione],Ripartizione_geografica[Ripartizione geografica])</f>
        <v>Nord-ovest</v>
      </c>
      <c r="J656">
        <f>_xlfn.XLOOKUP(Comuni[[#This Row],[Regione]],Ripartizione_geografica[Regione],Ripartizione_geografica[Codice Regione])</f>
        <v>1</v>
      </c>
      <c r="K656">
        <f>_xlfn.XLOOKUP(Comuni[[#This Row],[Regione]],Table_0[Regione],Table_0[Totale])</f>
        <v>1792955</v>
      </c>
      <c r="L656">
        <f>_xlfn.XLOOKUP(Comuni[[#This Row],[Regione]],Table_0[Regione],Table_0[Guariti])</f>
        <v>1725727</v>
      </c>
      <c r="M656">
        <f>_xlfn.XLOOKUP(Comuni[[#This Row],[Regione]],Table_0[Regione],Table_0[Deceduti])</f>
        <v>13899</v>
      </c>
      <c r="N656" s="1">
        <f>(Comuni[[#This Row],[Popolazione2011]]/Comuni[[#This Row],[Ammalati TOT]])*100</f>
        <v>0.11160347024883502</v>
      </c>
      <c r="O656">
        <f>_xlfn.XLOOKUP(Comuni[[#This Row],[Regione]],Table_0[Regione],Table_0[TOT AREA])</f>
        <v>6838505</v>
      </c>
      <c r="P656" s="1">
        <f>(Comuni[[#This Row],[Popolazione2011]]/Comuni[[#This Row],[Ammalati AREA]])*100</f>
        <v>2.9260781413481454E-2</v>
      </c>
    </row>
    <row r="657" spans="1:16" x14ac:dyDescent="0.3">
      <c r="A657" t="s">
        <v>663</v>
      </c>
      <c r="B657" t="s">
        <v>8021</v>
      </c>
      <c r="C657" t="s">
        <v>489</v>
      </c>
      <c r="D657">
        <v>719</v>
      </c>
      <c r="E657" s="1">
        <f>(Comuni[[#This Row],[Popolazione2011]]/SUM(D:D))*100</f>
        <v>1.2099701404948667E-3</v>
      </c>
      <c r="F657">
        <f t="shared" si="10"/>
        <v>4363916</v>
      </c>
      <c r="G657" s="1">
        <f>(Comuni[[#This Row],[Popolazione2011]]/Comuni[[#This Row],[TOT POP REGIONE ]])*100</f>
        <v>1.6476027494571388E-2</v>
      </c>
      <c r="H657" t="str">
        <f>IF(Comuni[[#This Row],[Popolazione2011]]&gt;300000,"MAGGIORE","")</f>
        <v/>
      </c>
      <c r="I657" t="str">
        <f>_xlfn.XLOOKUP(Comuni[[#This Row],[Regione]],Ripartizione_geografica[Regione],Ripartizione_geografica[Ripartizione geografica])</f>
        <v>Nord-ovest</v>
      </c>
      <c r="J657">
        <f>_xlfn.XLOOKUP(Comuni[[#This Row],[Regione]],Ripartizione_geografica[Regione],Ripartizione_geografica[Codice Regione])</f>
        <v>1</v>
      </c>
      <c r="K657">
        <f>_xlfn.XLOOKUP(Comuni[[#This Row],[Regione]],Table_0[Regione],Table_0[Totale])</f>
        <v>1792955</v>
      </c>
      <c r="L657">
        <f>_xlfn.XLOOKUP(Comuni[[#This Row],[Regione]],Table_0[Regione],Table_0[Guariti])</f>
        <v>1725727</v>
      </c>
      <c r="M657">
        <f>_xlfn.XLOOKUP(Comuni[[#This Row],[Regione]],Table_0[Regione],Table_0[Deceduti])</f>
        <v>13899</v>
      </c>
      <c r="N657" s="1">
        <f>(Comuni[[#This Row],[Popolazione2011]]/Comuni[[#This Row],[Ammalati TOT]])*100</f>
        <v>4.0101396856028176E-2</v>
      </c>
      <c r="O657">
        <f>_xlfn.XLOOKUP(Comuni[[#This Row],[Regione]],Table_0[Regione],Table_0[TOT AREA])</f>
        <v>6838505</v>
      </c>
      <c r="P657" s="1">
        <f>(Comuni[[#This Row],[Popolazione2011]]/Comuni[[#This Row],[Ammalati AREA]])*100</f>
        <v>1.0513993921185991E-2</v>
      </c>
    </row>
    <row r="658" spans="1:16" x14ac:dyDescent="0.3">
      <c r="A658" t="s">
        <v>664</v>
      </c>
      <c r="B658" t="s">
        <v>8021</v>
      </c>
      <c r="C658" t="s">
        <v>489</v>
      </c>
      <c r="D658">
        <v>471</v>
      </c>
      <c r="E658" s="1">
        <f>(Comuni[[#This Row],[Popolazione2011]]/SUM(D:D))*100</f>
        <v>7.9262299884990566E-4</v>
      </c>
      <c r="F658">
        <f t="shared" si="10"/>
        <v>4363916</v>
      </c>
      <c r="G658" s="1">
        <f>(Comuni[[#This Row],[Popolazione2011]]/Comuni[[#This Row],[TOT POP REGIONE ]])*100</f>
        <v>1.0793058344844401E-2</v>
      </c>
      <c r="H658" t="str">
        <f>IF(Comuni[[#This Row],[Popolazione2011]]&gt;300000,"MAGGIORE","")</f>
        <v/>
      </c>
      <c r="I658" t="str">
        <f>_xlfn.XLOOKUP(Comuni[[#This Row],[Regione]],Ripartizione_geografica[Regione],Ripartizione_geografica[Ripartizione geografica])</f>
        <v>Nord-ovest</v>
      </c>
      <c r="J658">
        <f>_xlfn.XLOOKUP(Comuni[[#This Row],[Regione]],Ripartizione_geografica[Regione],Ripartizione_geografica[Codice Regione])</f>
        <v>1</v>
      </c>
      <c r="K658">
        <f>_xlfn.XLOOKUP(Comuni[[#This Row],[Regione]],Table_0[Regione],Table_0[Totale])</f>
        <v>1792955</v>
      </c>
      <c r="L658">
        <f>_xlfn.XLOOKUP(Comuni[[#This Row],[Regione]],Table_0[Regione],Table_0[Guariti])</f>
        <v>1725727</v>
      </c>
      <c r="M658">
        <f>_xlfn.XLOOKUP(Comuni[[#This Row],[Regione]],Table_0[Regione],Table_0[Deceduti])</f>
        <v>13899</v>
      </c>
      <c r="N658" s="1">
        <f>(Comuni[[#This Row],[Popolazione2011]]/Comuni[[#This Row],[Ammalati TOT]])*100</f>
        <v>2.6269482502349471E-2</v>
      </c>
      <c r="O658">
        <f>_xlfn.XLOOKUP(Comuni[[#This Row],[Regione]],Table_0[Regione],Table_0[TOT AREA])</f>
        <v>6838505</v>
      </c>
      <c r="P658" s="1">
        <f>(Comuni[[#This Row],[Popolazione2011]]/Comuni[[#This Row],[Ammalati AREA]])*100</f>
        <v>6.8874702877310167E-3</v>
      </c>
    </row>
    <row r="659" spans="1:16" x14ac:dyDescent="0.3">
      <c r="A659" t="s">
        <v>665</v>
      </c>
      <c r="B659" t="s">
        <v>8021</v>
      </c>
      <c r="C659" t="s">
        <v>489</v>
      </c>
      <c r="D659">
        <v>10028</v>
      </c>
      <c r="E659" s="1">
        <f>(Comuni[[#This Row],[Popolazione2011]]/SUM(D:D))*100</f>
        <v>1.6875633614579309E-2</v>
      </c>
      <c r="F659">
        <f t="shared" si="10"/>
        <v>4363916</v>
      </c>
      <c r="G659" s="1">
        <f>(Comuni[[#This Row],[Popolazione2011]]/Comuni[[#This Row],[TOT POP REGIONE ]])*100</f>
        <v>0.2297936073929929</v>
      </c>
      <c r="H659" t="str">
        <f>IF(Comuni[[#This Row],[Popolazione2011]]&gt;300000,"MAGGIORE","")</f>
        <v/>
      </c>
      <c r="I659" t="str">
        <f>_xlfn.XLOOKUP(Comuni[[#This Row],[Regione]],Ripartizione_geografica[Regione],Ripartizione_geografica[Ripartizione geografica])</f>
        <v>Nord-ovest</v>
      </c>
      <c r="J659">
        <f>_xlfn.XLOOKUP(Comuni[[#This Row],[Regione]],Ripartizione_geografica[Regione],Ripartizione_geografica[Codice Regione])</f>
        <v>1</v>
      </c>
      <c r="K659">
        <f>_xlfn.XLOOKUP(Comuni[[#This Row],[Regione]],Table_0[Regione],Table_0[Totale])</f>
        <v>1792955</v>
      </c>
      <c r="L659">
        <f>_xlfn.XLOOKUP(Comuni[[#This Row],[Regione]],Table_0[Regione],Table_0[Guariti])</f>
        <v>1725727</v>
      </c>
      <c r="M659">
        <f>_xlfn.XLOOKUP(Comuni[[#This Row],[Regione]],Table_0[Regione],Table_0[Deceduti])</f>
        <v>13899</v>
      </c>
      <c r="N659" s="1">
        <f>(Comuni[[#This Row],[Popolazione2011]]/Comuni[[#This Row],[Ammalati TOT]])*100</f>
        <v>0.55930014975278242</v>
      </c>
      <c r="O659">
        <f>_xlfn.XLOOKUP(Comuni[[#This Row],[Regione]],Table_0[Regione],Table_0[TOT AREA])</f>
        <v>6838505</v>
      </c>
      <c r="P659" s="1">
        <f>(Comuni[[#This Row],[Popolazione2011]]/Comuni[[#This Row],[Ammalati AREA]])*100</f>
        <v>0.1466402378882519</v>
      </c>
    </row>
    <row r="660" spans="1:16" x14ac:dyDescent="0.3">
      <c r="A660" t="s">
        <v>666</v>
      </c>
      <c r="B660" t="s">
        <v>8021</v>
      </c>
      <c r="C660" t="s">
        <v>489</v>
      </c>
      <c r="D660">
        <v>4203</v>
      </c>
      <c r="E660" s="1">
        <f>(Comuni[[#This Row],[Popolazione2011]]/SUM(D:D))*100</f>
        <v>7.0730243400555278E-3</v>
      </c>
      <c r="F660">
        <f t="shared" si="10"/>
        <v>4363916</v>
      </c>
      <c r="G660" s="1">
        <f>(Comuni[[#This Row],[Popolazione2011]]/Comuni[[#This Row],[TOT POP REGIONE ]])*100</f>
        <v>9.6312577968961824E-2</v>
      </c>
      <c r="H660" t="str">
        <f>IF(Comuni[[#This Row],[Popolazione2011]]&gt;300000,"MAGGIORE","")</f>
        <v/>
      </c>
      <c r="I660" t="str">
        <f>_xlfn.XLOOKUP(Comuni[[#This Row],[Regione]],Ripartizione_geografica[Regione],Ripartizione_geografica[Ripartizione geografica])</f>
        <v>Nord-ovest</v>
      </c>
      <c r="J660">
        <f>_xlfn.XLOOKUP(Comuni[[#This Row],[Regione]],Ripartizione_geografica[Regione],Ripartizione_geografica[Codice Regione])</f>
        <v>1</v>
      </c>
      <c r="K660">
        <f>_xlfn.XLOOKUP(Comuni[[#This Row],[Regione]],Table_0[Regione],Table_0[Totale])</f>
        <v>1792955</v>
      </c>
      <c r="L660">
        <f>_xlfn.XLOOKUP(Comuni[[#This Row],[Regione]],Table_0[Regione],Table_0[Guariti])</f>
        <v>1725727</v>
      </c>
      <c r="M660">
        <f>_xlfn.XLOOKUP(Comuni[[#This Row],[Regione]],Table_0[Regione],Table_0[Deceduti])</f>
        <v>13899</v>
      </c>
      <c r="N660" s="1">
        <f>(Comuni[[#This Row],[Popolazione2011]]/Comuni[[#This Row],[Ammalati TOT]])*100</f>
        <v>0.23441748398593384</v>
      </c>
      <c r="O660">
        <f>_xlfn.XLOOKUP(Comuni[[#This Row],[Regione]],Table_0[Regione],Table_0[TOT AREA])</f>
        <v>6838505</v>
      </c>
      <c r="P660" s="1">
        <f>(Comuni[[#This Row],[Popolazione2011]]/Comuni[[#This Row],[Ammalati AREA]])*100</f>
        <v>6.1460801739561498E-2</v>
      </c>
    </row>
    <row r="661" spans="1:16" x14ac:dyDescent="0.3">
      <c r="A661" t="s">
        <v>667</v>
      </c>
      <c r="B661" t="s">
        <v>8021</v>
      </c>
      <c r="C661" t="s">
        <v>489</v>
      </c>
      <c r="D661">
        <v>1072</v>
      </c>
      <c r="E661" s="1">
        <f>(Comuni[[#This Row],[Popolazione2011]]/SUM(D:D))*100</f>
        <v>1.804016676787896E-3</v>
      </c>
      <c r="F661">
        <f t="shared" si="10"/>
        <v>4363916</v>
      </c>
      <c r="G661" s="1">
        <f>(Comuni[[#This Row],[Popolazione2011]]/Comuni[[#This Row],[TOT POP REGIONE ]])*100</f>
        <v>2.4565092453658594E-2</v>
      </c>
      <c r="H661" t="str">
        <f>IF(Comuni[[#This Row],[Popolazione2011]]&gt;300000,"MAGGIORE","")</f>
        <v/>
      </c>
      <c r="I661" t="str">
        <f>_xlfn.XLOOKUP(Comuni[[#This Row],[Regione]],Ripartizione_geografica[Regione],Ripartizione_geografica[Ripartizione geografica])</f>
        <v>Nord-ovest</v>
      </c>
      <c r="J661">
        <f>_xlfn.XLOOKUP(Comuni[[#This Row],[Regione]],Ripartizione_geografica[Regione],Ripartizione_geografica[Codice Regione])</f>
        <v>1</v>
      </c>
      <c r="K661">
        <f>_xlfn.XLOOKUP(Comuni[[#This Row],[Regione]],Table_0[Regione],Table_0[Totale])</f>
        <v>1792955</v>
      </c>
      <c r="L661">
        <f>_xlfn.XLOOKUP(Comuni[[#This Row],[Regione]],Table_0[Regione],Table_0[Guariti])</f>
        <v>1725727</v>
      </c>
      <c r="M661">
        <f>_xlfn.XLOOKUP(Comuni[[#This Row],[Regione]],Table_0[Regione],Table_0[Deceduti])</f>
        <v>13899</v>
      </c>
      <c r="N661" s="1">
        <f>(Comuni[[#This Row],[Popolazione2011]]/Comuni[[#This Row],[Ammalati TOT]])*100</f>
        <v>5.9789565270740197E-2</v>
      </c>
      <c r="O661">
        <f>_xlfn.XLOOKUP(Comuni[[#This Row],[Regione]],Table_0[Regione],Table_0[TOT AREA])</f>
        <v>6838505</v>
      </c>
      <c r="P661" s="1">
        <f>(Comuni[[#This Row],[Popolazione2011]]/Comuni[[#This Row],[Ammalati AREA]])*100</f>
        <v>1.5675940867192463E-2</v>
      </c>
    </row>
    <row r="662" spans="1:16" x14ac:dyDescent="0.3">
      <c r="A662" t="s">
        <v>668</v>
      </c>
      <c r="B662" t="s">
        <v>8021</v>
      </c>
      <c r="C662" t="s">
        <v>489</v>
      </c>
      <c r="D662">
        <v>135</v>
      </c>
      <c r="E662" s="1">
        <f>(Comuni[[#This Row],[Popolazione2011]]/SUM(D:D))*100</f>
        <v>2.2718493597608761E-4</v>
      </c>
      <c r="F662">
        <f t="shared" si="10"/>
        <v>4363916</v>
      </c>
      <c r="G662" s="1">
        <f>(Comuni[[#This Row],[Popolazione2011]]/Comuni[[#This Row],[TOT POP REGIONE ]])*100</f>
        <v>3.0935517548917072E-3</v>
      </c>
      <c r="H662" t="str">
        <f>IF(Comuni[[#This Row],[Popolazione2011]]&gt;300000,"MAGGIORE","")</f>
        <v/>
      </c>
      <c r="I662" t="str">
        <f>_xlfn.XLOOKUP(Comuni[[#This Row],[Regione]],Ripartizione_geografica[Regione],Ripartizione_geografica[Ripartizione geografica])</f>
        <v>Nord-ovest</v>
      </c>
      <c r="J662">
        <f>_xlfn.XLOOKUP(Comuni[[#This Row],[Regione]],Ripartizione_geografica[Regione],Ripartizione_geografica[Codice Regione])</f>
        <v>1</v>
      </c>
      <c r="K662">
        <f>_xlfn.XLOOKUP(Comuni[[#This Row],[Regione]],Table_0[Regione],Table_0[Totale])</f>
        <v>1792955</v>
      </c>
      <c r="L662">
        <f>_xlfn.XLOOKUP(Comuni[[#This Row],[Regione]],Table_0[Regione],Table_0[Guariti])</f>
        <v>1725727</v>
      </c>
      <c r="M662">
        <f>_xlfn.XLOOKUP(Comuni[[#This Row],[Regione]],Table_0[Regione],Table_0[Deceduti])</f>
        <v>13899</v>
      </c>
      <c r="N662" s="1">
        <f>(Comuni[[#This Row],[Popolazione2011]]/Comuni[[#This Row],[Ammalati TOT]])*100</f>
        <v>7.5294695070428422E-3</v>
      </c>
      <c r="O662">
        <f>_xlfn.XLOOKUP(Comuni[[#This Row],[Regione]],Table_0[Regione],Table_0[TOT AREA])</f>
        <v>6838505</v>
      </c>
      <c r="P662" s="1">
        <f>(Comuni[[#This Row],[Popolazione2011]]/Comuni[[#This Row],[Ammalati AREA]])*100</f>
        <v>1.9741156875662151E-3</v>
      </c>
    </row>
    <row r="663" spans="1:16" x14ac:dyDescent="0.3">
      <c r="A663" t="s">
        <v>669</v>
      </c>
      <c r="B663" t="s">
        <v>8021</v>
      </c>
      <c r="C663" t="s">
        <v>489</v>
      </c>
      <c r="D663">
        <v>138</v>
      </c>
      <c r="E663" s="1">
        <f>(Comuni[[#This Row],[Popolazione2011]]/SUM(D:D))*100</f>
        <v>2.3223349010888957E-4</v>
      </c>
      <c r="F663">
        <f t="shared" si="10"/>
        <v>4363916</v>
      </c>
      <c r="G663" s="1">
        <f>(Comuni[[#This Row],[Popolazione2011]]/Comuni[[#This Row],[TOT POP REGIONE ]])*100</f>
        <v>3.1622973494448564E-3</v>
      </c>
      <c r="H663" t="str">
        <f>IF(Comuni[[#This Row],[Popolazione2011]]&gt;300000,"MAGGIORE","")</f>
        <v/>
      </c>
      <c r="I663" t="str">
        <f>_xlfn.XLOOKUP(Comuni[[#This Row],[Regione]],Ripartizione_geografica[Regione],Ripartizione_geografica[Ripartizione geografica])</f>
        <v>Nord-ovest</v>
      </c>
      <c r="J663">
        <f>_xlfn.XLOOKUP(Comuni[[#This Row],[Regione]],Ripartizione_geografica[Regione],Ripartizione_geografica[Codice Regione])</f>
        <v>1</v>
      </c>
      <c r="K663">
        <f>_xlfn.XLOOKUP(Comuni[[#This Row],[Regione]],Table_0[Regione],Table_0[Totale])</f>
        <v>1792955</v>
      </c>
      <c r="L663">
        <f>_xlfn.XLOOKUP(Comuni[[#This Row],[Regione]],Table_0[Regione],Table_0[Guariti])</f>
        <v>1725727</v>
      </c>
      <c r="M663">
        <f>_xlfn.XLOOKUP(Comuni[[#This Row],[Regione]],Table_0[Regione],Table_0[Deceduti])</f>
        <v>13899</v>
      </c>
      <c r="N663" s="1">
        <f>(Comuni[[#This Row],[Popolazione2011]]/Comuni[[#This Row],[Ammalati TOT]])*100</f>
        <v>7.6967910516437948E-3</v>
      </c>
      <c r="O663">
        <f>_xlfn.XLOOKUP(Comuni[[#This Row],[Regione]],Table_0[Regione],Table_0[TOT AREA])</f>
        <v>6838505</v>
      </c>
      <c r="P663" s="1">
        <f>(Comuni[[#This Row],[Popolazione2011]]/Comuni[[#This Row],[Ammalati AREA]])*100</f>
        <v>2.0179849250676865E-3</v>
      </c>
    </row>
    <row r="664" spans="1:16" x14ac:dyDescent="0.3">
      <c r="A664" t="s">
        <v>670</v>
      </c>
      <c r="B664" t="s">
        <v>8021</v>
      </c>
      <c r="C664" t="s">
        <v>489</v>
      </c>
      <c r="D664">
        <v>83</v>
      </c>
      <c r="E664" s="1">
        <f>(Comuni[[#This Row],[Popolazione2011]]/SUM(D:D))*100</f>
        <v>1.3967666434085388E-4</v>
      </c>
      <c r="F664">
        <f t="shared" si="10"/>
        <v>4363916</v>
      </c>
      <c r="G664" s="1">
        <f>(Comuni[[#This Row],[Popolazione2011]]/Comuni[[#This Row],[TOT POP REGIONE ]])*100</f>
        <v>1.9019614493037903E-3</v>
      </c>
      <c r="H664" t="str">
        <f>IF(Comuni[[#This Row],[Popolazione2011]]&gt;300000,"MAGGIORE","")</f>
        <v/>
      </c>
      <c r="I664" t="str">
        <f>_xlfn.XLOOKUP(Comuni[[#This Row],[Regione]],Ripartizione_geografica[Regione],Ripartizione_geografica[Ripartizione geografica])</f>
        <v>Nord-ovest</v>
      </c>
      <c r="J664">
        <f>_xlfn.XLOOKUP(Comuni[[#This Row],[Regione]],Ripartizione_geografica[Regione],Ripartizione_geografica[Codice Regione])</f>
        <v>1</v>
      </c>
      <c r="K664">
        <f>_xlfn.XLOOKUP(Comuni[[#This Row],[Regione]],Table_0[Regione],Table_0[Totale])</f>
        <v>1792955</v>
      </c>
      <c r="L664">
        <f>_xlfn.XLOOKUP(Comuni[[#This Row],[Regione]],Table_0[Regione],Table_0[Guariti])</f>
        <v>1725727</v>
      </c>
      <c r="M664">
        <f>_xlfn.XLOOKUP(Comuni[[#This Row],[Regione]],Table_0[Regione],Table_0[Deceduti])</f>
        <v>13899</v>
      </c>
      <c r="N664" s="1">
        <f>(Comuni[[#This Row],[Popolazione2011]]/Comuni[[#This Row],[Ammalati TOT]])*100</f>
        <v>4.6292294006263406E-3</v>
      </c>
      <c r="O664">
        <f>_xlfn.XLOOKUP(Comuni[[#This Row],[Regione]],Table_0[Regione],Table_0[TOT AREA])</f>
        <v>6838505</v>
      </c>
      <c r="P664" s="1">
        <f>(Comuni[[#This Row],[Popolazione2011]]/Comuni[[#This Row],[Ammalati AREA]])*100</f>
        <v>1.2137155708740433E-3</v>
      </c>
    </row>
    <row r="665" spans="1:16" x14ac:dyDescent="0.3">
      <c r="A665" t="s">
        <v>671</v>
      </c>
      <c r="B665" t="s">
        <v>8021</v>
      </c>
      <c r="C665" t="s">
        <v>489</v>
      </c>
      <c r="D665">
        <v>2424</v>
      </c>
      <c r="E665" s="1">
        <f>(Comuni[[#This Row],[Popolazione2011]]/SUM(D:D))*100</f>
        <v>4.0792317393039731E-3</v>
      </c>
      <c r="F665">
        <f t="shared" si="10"/>
        <v>4363916</v>
      </c>
      <c r="G665" s="1">
        <f>(Comuni[[#This Row],[Popolazione2011]]/Comuni[[#This Row],[TOT POP REGIONE ]])*100</f>
        <v>5.5546440398944429E-2</v>
      </c>
      <c r="H665" t="str">
        <f>IF(Comuni[[#This Row],[Popolazione2011]]&gt;300000,"MAGGIORE","")</f>
        <v/>
      </c>
      <c r="I665" t="str">
        <f>_xlfn.XLOOKUP(Comuni[[#This Row],[Regione]],Ripartizione_geografica[Regione],Ripartizione_geografica[Ripartizione geografica])</f>
        <v>Nord-ovest</v>
      </c>
      <c r="J665">
        <f>_xlfn.XLOOKUP(Comuni[[#This Row],[Regione]],Ripartizione_geografica[Regione],Ripartizione_geografica[Codice Regione])</f>
        <v>1</v>
      </c>
      <c r="K665">
        <f>_xlfn.XLOOKUP(Comuni[[#This Row],[Regione]],Table_0[Regione],Table_0[Totale])</f>
        <v>1792955</v>
      </c>
      <c r="L665">
        <f>_xlfn.XLOOKUP(Comuni[[#This Row],[Regione]],Table_0[Regione],Table_0[Guariti])</f>
        <v>1725727</v>
      </c>
      <c r="M665">
        <f>_xlfn.XLOOKUP(Comuni[[#This Row],[Regione]],Table_0[Regione],Table_0[Deceduti])</f>
        <v>13899</v>
      </c>
      <c r="N665" s="1">
        <f>(Comuni[[#This Row],[Popolazione2011]]/Comuni[[#This Row],[Ammalati TOT]])*100</f>
        <v>0.13519580803756925</v>
      </c>
      <c r="O665">
        <f>_xlfn.XLOOKUP(Comuni[[#This Row],[Regione]],Table_0[Regione],Table_0[TOT AREA])</f>
        <v>6838505</v>
      </c>
      <c r="P665" s="1">
        <f>(Comuni[[#This Row],[Popolazione2011]]/Comuni[[#This Row],[Ammalati AREA]])*100</f>
        <v>3.5446343901188927E-2</v>
      </c>
    </row>
    <row r="666" spans="1:16" x14ac:dyDescent="0.3">
      <c r="A666" t="s">
        <v>672</v>
      </c>
      <c r="B666" t="s">
        <v>8021</v>
      </c>
      <c r="C666" t="s">
        <v>489</v>
      </c>
      <c r="D666">
        <v>513</v>
      </c>
      <c r="E666" s="1">
        <f>(Comuni[[#This Row],[Popolazione2011]]/SUM(D:D))*100</f>
        <v>8.63302756709133E-4</v>
      </c>
      <c r="F666">
        <f t="shared" si="10"/>
        <v>4363916</v>
      </c>
      <c r="G666" s="1">
        <f>(Comuni[[#This Row],[Popolazione2011]]/Comuni[[#This Row],[TOT POP REGIONE ]])*100</f>
        <v>1.1755496668588489E-2</v>
      </c>
      <c r="H666" t="str">
        <f>IF(Comuni[[#This Row],[Popolazione2011]]&gt;300000,"MAGGIORE","")</f>
        <v/>
      </c>
      <c r="I666" t="str">
        <f>_xlfn.XLOOKUP(Comuni[[#This Row],[Regione]],Ripartizione_geografica[Regione],Ripartizione_geografica[Ripartizione geografica])</f>
        <v>Nord-ovest</v>
      </c>
      <c r="J666">
        <f>_xlfn.XLOOKUP(Comuni[[#This Row],[Regione]],Ripartizione_geografica[Regione],Ripartizione_geografica[Codice Regione])</f>
        <v>1</v>
      </c>
      <c r="K666">
        <f>_xlfn.XLOOKUP(Comuni[[#This Row],[Regione]],Table_0[Regione],Table_0[Totale])</f>
        <v>1792955</v>
      </c>
      <c r="L666">
        <f>_xlfn.XLOOKUP(Comuni[[#This Row],[Regione]],Table_0[Regione],Table_0[Guariti])</f>
        <v>1725727</v>
      </c>
      <c r="M666">
        <f>_xlfn.XLOOKUP(Comuni[[#This Row],[Regione]],Table_0[Regione],Table_0[Deceduti])</f>
        <v>13899</v>
      </c>
      <c r="N666" s="1">
        <f>(Comuni[[#This Row],[Popolazione2011]]/Comuni[[#This Row],[Ammalati TOT]])*100</f>
        <v>2.8611984126762802E-2</v>
      </c>
      <c r="O666">
        <f>_xlfn.XLOOKUP(Comuni[[#This Row],[Regione]],Table_0[Regione],Table_0[TOT AREA])</f>
        <v>6838505</v>
      </c>
      <c r="P666" s="1">
        <f>(Comuni[[#This Row],[Popolazione2011]]/Comuni[[#This Row],[Ammalati AREA]])*100</f>
        <v>7.5016396127516177E-3</v>
      </c>
    </row>
    <row r="667" spans="1:16" x14ac:dyDescent="0.3">
      <c r="A667" t="s">
        <v>673</v>
      </c>
      <c r="B667" t="s">
        <v>8021</v>
      </c>
      <c r="C667" t="s">
        <v>489</v>
      </c>
      <c r="D667">
        <v>1589</v>
      </c>
      <c r="E667" s="1">
        <f>(Comuni[[#This Row],[Popolazione2011]]/SUM(D:D))*100</f>
        <v>2.6740508390074311E-3</v>
      </c>
      <c r="F667">
        <f t="shared" si="10"/>
        <v>4363916</v>
      </c>
      <c r="G667" s="1">
        <f>(Comuni[[#This Row],[Popolazione2011]]/Comuni[[#This Row],[TOT POP REGIONE ]])*100</f>
        <v>3.6412249914984617E-2</v>
      </c>
      <c r="H667" t="str">
        <f>IF(Comuni[[#This Row],[Popolazione2011]]&gt;300000,"MAGGIORE","")</f>
        <v/>
      </c>
      <c r="I667" t="str">
        <f>_xlfn.XLOOKUP(Comuni[[#This Row],[Regione]],Ripartizione_geografica[Regione],Ripartizione_geografica[Ripartizione geografica])</f>
        <v>Nord-ovest</v>
      </c>
      <c r="J667">
        <f>_xlfn.XLOOKUP(Comuni[[#This Row],[Regione]],Ripartizione_geografica[Regione],Ripartizione_geografica[Codice Regione])</f>
        <v>1</v>
      </c>
      <c r="K667">
        <f>_xlfn.XLOOKUP(Comuni[[#This Row],[Regione]],Table_0[Regione],Table_0[Totale])</f>
        <v>1792955</v>
      </c>
      <c r="L667">
        <f>_xlfn.XLOOKUP(Comuni[[#This Row],[Regione]],Table_0[Regione],Table_0[Guariti])</f>
        <v>1725727</v>
      </c>
      <c r="M667">
        <f>_xlfn.XLOOKUP(Comuni[[#This Row],[Regione]],Table_0[Regione],Table_0[Deceduti])</f>
        <v>13899</v>
      </c>
      <c r="N667" s="1">
        <f>(Comuni[[#This Row],[Popolazione2011]]/Comuni[[#This Row],[Ammalati TOT]])*100</f>
        <v>8.8624644790304269E-2</v>
      </c>
      <c r="O667">
        <f>_xlfn.XLOOKUP(Comuni[[#This Row],[Regione]],Table_0[Regione],Table_0[TOT AREA])</f>
        <v>6838505</v>
      </c>
      <c r="P667" s="1">
        <f>(Comuni[[#This Row],[Popolazione2011]]/Comuni[[#This Row],[Ammalati AREA]])*100</f>
        <v>2.323607279661271E-2</v>
      </c>
    </row>
    <row r="668" spans="1:16" x14ac:dyDescent="0.3">
      <c r="A668" t="s">
        <v>674</v>
      </c>
      <c r="B668" t="s">
        <v>8021</v>
      </c>
      <c r="C668" t="s">
        <v>489</v>
      </c>
      <c r="D668">
        <v>154</v>
      </c>
      <c r="E668" s="1">
        <f>(Comuni[[#This Row],[Popolazione2011]]/SUM(D:D))*100</f>
        <v>2.5915911215049995E-4</v>
      </c>
      <c r="F668">
        <f t="shared" si="10"/>
        <v>4363916</v>
      </c>
      <c r="G668" s="1">
        <f>(Comuni[[#This Row],[Popolazione2011]]/Comuni[[#This Row],[TOT POP REGIONE ]])*100</f>
        <v>3.5289405203949849E-3</v>
      </c>
      <c r="H668" t="str">
        <f>IF(Comuni[[#This Row],[Popolazione2011]]&gt;300000,"MAGGIORE","")</f>
        <v/>
      </c>
      <c r="I668" t="str">
        <f>_xlfn.XLOOKUP(Comuni[[#This Row],[Regione]],Ripartizione_geografica[Regione],Ripartizione_geografica[Ripartizione geografica])</f>
        <v>Nord-ovest</v>
      </c>
      <c r="J668">
        <f>_xlfn.XLOOKUP(Comuni[[#This Row],[Regione]],Ripartizione_geografica[Regione],Ripartizione_geografica[Codice Regione])</f>
        <v>1</v>
      </c>
      <c r="K668">
        <f>_xlfn.XLOOKUP(Comuni[[#This Row],[Regione]],Table_0[Regione],Table_0[Totale])</f>
        <v>1792955</v>
      </c>
      <c r="L668">
        <f>_xlfn.XLOOKUP(Comuni[[#This Row],[Regione]],Table_0[Regione],Table_0[Guariti])</f>
        <v>1725727</v>
      </c>
      <c r="M668">
        <f>_xlfn.XLOOKUP(Comuni[[#This Row],[Regione]],Table_0[Regione],Table_0[Deceduti])</f>
        <v>13899</v>
      </c>
      <c r="N668" s="1">
        <f>(Comuni[[#This Row],[Popolazione2011]]/Comuni[[#This Row],[Ammalati TOT]])*100</f>
        <v>8.5891726228488723E-3</v>
      </c>
      <c r="O668">
        <f>_xlfn.XLOOKUP(Comuni[[#This Row],[Regione]],Table_0[Regione],Table_0[TOT AREA])</f>
        <v>6838505</v>
      </c>
      <c r="P668" s="1">
        <f>(Comuni[[#This Row],[Popolazione2011]]/Comuni[[#This Row],[Ammalati AREA]])*100</f>
        <v>2.2519541917422011E-3</v>
      </c>
    </row>
    <row r="669" spans="1:16" x14ac:dyDescent="0.3">
      <c r="A669" t="s">
        <v>675</v>
      </c>
      <c r="B669" t="s">
        <v>8021</v>
      </c>
      <c r="C669" t="s">
        <v>489</v>
      </c>
      <c r="D669">
        <v>1698</v>
      </c>
      <c r="E669" s="1">
        <f>(Comuni[[#This Row],[Popolazione2011]]/SUM(D:D))*100</f>
        <v>2.8574816391659023E-3</v>
      </c>
      <c r="F669">
        <f t="shared" si="10"/>
        <v>4363916</v>
      </c>
      <c r="G669" s="1">
        <f>(Comuni[[#This Row],[Popolazione2011]]/Comuni[[#This Row],[TOT POP REGIONE ]])*100</f>
        <v>3.891000651708236E-2</v>
      </c>
      <c r="H669" t="str">
        <f>IF(Comuni[[#This Row],[Popolazione2011]]&gt;300000,"MAGGIORE","")</f>
        <v/>
      </c>
      <c r="I669" t="str">
        <f>_xlfn.XLOOKUP(Comuni[[#This Row],[Regione]],Ripartizione_geografica[Regione],Ripartizione_geografica[Ripartizione geografica])</f>
        <v>Nord-ovest</v>
      </c>
      <c r="J669">
        <f>_xlfn.XLOOKUP(Comuni[[#This Row],[Regione]],Ripartizione_geografica[Regione],Ripartizione_geografica[Codice Regione])</f>
        <v>1</v>
      </c>
      <c r="K669">
        <f>_xlfn.XLOOKUP(Comuni[[#This Row],[Regione]],Table_0[Regione],Table_0[Totale])</f>
        <v>1792955</v>
      </c>
      <c r="L669">
        <f>_xlfn.XLOOKUP(Comuni[[#This Row],[Regione]],Table_0[Regione],Table_0[Guariti])</f>
        <v>1725727</v>
      </c>
      <c r="M669">
        <f>_xlfn.XLOOKUP(Comuni[[#This Row],[Regione]],Table_0[Regione],Table_0[Deceduti])</f>
        <v>13899</v>
      </c>
      <c r="N669" s="1">
        <f>(Comuni[[#This Row],[Popolazione2011]]/Comuni[[#This Row],[Ammalati TOT]])*100</f>
        <v>9.4703994244138875E-2</v>
      </c>
      <c r="O669">
        <f>_xlfn.XLOOKUP(Comuni[[#This Row],[Regione]],Table_0[Regione],Table_0[TOT AREA])</f>
        <v>6838505</v>
      </c>
      <c r="P669" s="1">
        <f>(Comuni[[#This Row],[Popolazione2011]]/Comuni[[#This Row],[Ammalati AREA]])*100</f>
        <v>2.4829988425832838E-2</v>
      </c>
    </row>
    <row r="670" spans="1:16" x14ac:dyDescent="0.3">
      <c r="A670" t="s">
        <v>676</v>
      </c>
      <c r="B670" t="s">
        <v>8021</v>
      </c>
      <c r="C670" t="s">
        <v>489</v>
      </c>
      <c r="D670">
        <v>2148</v>
      </c>
      <c r="E670" s="1">
        <f>(Comuni[[#This Row],[Popolazione2011]]/SUM(D:D))*100</f>
        <v>3.614764759086194E-3</v>
      </c>
      <c r="F670">
        <f t="shared" si="10"/>
        <v>4363916</v>
      </c>
      <c r="G670" s="1">
        <f>(Comuni[[#This Row],[Popolazione2011]]/Comuni[[#This Row],[TOT POP REGIONE ]])*100</f>
        <v>4.9221845700054723E-2</v>
      </c>
      <c r="H670" t="str">
        <f>IF(Comuni[[#This Row],[Popolazione2011]]&gt;300000,"MAGGIORE","")</f>
        <v/>
      </c>
      <c r="I670" t="str">
        <f>_xlfn.XLOOKUP(Comuni[[#This Row],[Regione]],Ripartizione_geografica[Regione],Ripartizione_geografica[Ripartizione geografica])</f>
        <v>Nord-ovest</v>
      </c>
      <c r="J670">
        <f>_xlfn.XLOOKUP(Comuni[[#This Row],[Regione]],Ripartizione_geografica[Regione],Ripartizione_geografica[Codice Regione])</f>
        <v>1</v>
      </c>
      <c r="K670">
        <f>_xlfn.XLOOKUP(Comuni[[#This Row],[Regione]],Table_0[Regione],Table_0[Totale])</f>
        <v>1792955</v>
      </c>
      <c r="L670">
        <f>_xlfn.XLOOKUP(Comuni[[#This Row],[Regione]],Table_0[Regione],Table_0[Guariti])</f>
        <v>1725727</v>
      </c>
      <c r="M670">
        <f>_xlfn.XLOOKUP(Comuni[[#This Row],[Regione]],Table_0[Regione],Table_0[Deceduti])</f>
        <v>13899</v>
      </c>
      <c r="N670" s="1">
        <f>(Comuni[[#This Row],[Popolazione2011]]/Comuni[[#This Row],[Ammalati TOT]])*100</f>
        <v>0.11980222593428168</v>
      </c>
      <c r="O670">
        <f>_xlfn.XLOOKUP(Comuni[[#This Row],[Regione]],Table_0[Regione],Table_0[TOT AREA])</f>
        <v>6838505</v>
      </c>
      <c r="P670" s="1">
        <f>(Comuni[[#This Row],[Popolazione2011]]/Comuni[[#This Row],[Ammalati AREA]])*100</f>
        <v>3.1410374051053555E-2</v>
      </c>
    </row>
    <row r="671" spans="1:16" x14ac:dyDescent="0.3">
      <c r="A671" t="s">
        <v>677</v>
      </c>
      <c r="B671" t="s">
        <v>8021</v>
      </c>
      <c r="C671" t="s">
        <v>489</v>
      </c>
      <c r="D671">
        <v>737</v>
      </c>
      <c r="E671" s="1">
        <f>(Comuni[[#This Row],[Popolazione2011]]/SUM(D:D))*100</f>
        <v>1.2402614652916783E-3</v>
      </c>
      <c r="F671">
        <f t="shared" si="10"/>
        <v>4363916</v>
      </c>
      <c r="G671" s="1">
        <f>(Comuni[[#This Row],[Popolazione2011]]/Comuni[[#This Row],[TOT POP REGIONE ]])*100</f>
        <v>1.6888501061890285E-2</v>
      </c>
      <c r="H671" t="str">
        <f>IF(Comuni[[#This Row],[Popolazione2011]]&gt;300000,"MAGGIORE","")</f>
        <v/>
      </c>
      <c r="I671" t="str">
        <f>_xlfn.XLOOKUP(Comuni[[#This Row],[Regione]],Ripartizione_geografica[Regione],Ripartizione_geografica[Ripartizione geografica])</f>
        <v>Nord-ovest</v>
      </c>
      <c r="J671">
        <f>_xlfn.XLOOKUP(Comuni[[#This Row],[Regione]],Ripartizione_geografica[Regione],Ripartizione_geografica[Codice Regione])</f>
        <v>1</v>
      </c>
      <c r="K671">
        <f>_xlfn.XLOOKUP(Comuni[[#This Row],[Regione]],Table_0[Regione],Table_0[Totale])</f>
        <v>1792955</v>
      </c>
      <c r="L671">
        <f>_xlfn.XLOOKUP(Comuni[[#This Row],[Regione]],Table_0[Regione],Table_0[Guariti])</f>
        <v>1725727</v>
      </c>
      <c r="M671">
        <f>_xlfn.XLOOKUP(Comuni[[#This Row],[Regione]],Table_0[Regione],Table_0[Deceduti])</f>
        <v>13899</v>
      </c>
      <c r="N671" s="1">
        <f>(Comuni[[#This Row],[Popolazione2011]]/Comuni[[#This Row],[Ammalati TOT]])*100</f>
        <v>4.1105326123633892E-2</v>
      </c>
      <c r="O671">
        <f>_xlfn.XLOOKUP(Comuni[[#This Row],[Regione]],Table_0[Regione],Table_0[TOT AREA])</f>
        <v>6838505</v>
      </c>
      <c r="P671" s="1">
        <f>(Comuni[[#This Row],[Popolazione2011]]/Comuni[[#This Row],[Ammalati AREA]])*100</f>
        <v>1.0777209346194819E-2</v>
      </c>
    </row>
    <row r="672" spans="1:16" x14ac:dyDescent="0.3">
      <c r="A672" t="s">
        <v>678</v>
      </c>
      <c r="B672" t="s">
        <v>8021</v>
      </c>
      <c r="C672" t="s">
        <v>489</v>
      </c>
      <c r="D672">
        <v>2876</v>
      </c>
      <c r="E672" s="1">
        <f>(Comuni[[#This Row],[Popolazione2011]]/SUM(D:D))*100</f>
        <v>4.8398805619794668E-3</v>
      </c>
      <c r="F672">
        <f t="shared" si="10"/>
        <v>4363916</v>
      </c>
      <c r="G672" s="1">
        <f>(Comuni[[#This Row],[Popolazione2011]]/Comuni[[#This Row],[TOT POP REGIONE ]])*100</f>
        <v>6.5904109978285552E-2</v>
      </c>
      <c r="H672" t="str">
        <f>IF(Comuni[[#This Row],[Popolazione2011]]&gt;300000,"MAGGIORE","")</f>
        <v/>
      </c>
      <c r="I672" t="str">
        <f>_xlfn.XLOOKUP(Comuni[[#This Row],[Regione]],Ripartizione_geografica[Regione],Ripartizione_geografica[Ripartizione geografica])</f>
        <v>Nord-ovest</v>
      </c>
      <c r="J672">
        <f>_xlfn.XLOOKUP(Comuni[[#This Row],[Regione]],Ripartizione_geografica[Regione],Ripartizione_geografica[Codice Regione])</f>
        <v>1</v>
      </c>
      <c r="K672">
        <f>_xlfn.XLOOKUP(Comuni[[#This Row],[Regione]],Table_0[Regione],Table_0[Totale])</f>
        <v>1792955</v>
      </c>
      <c r="L672">
        <f>_xlfn.XLOOKUP(Comuni[[#This Row],[Regione]],Table_0[Regione],Table_0[Guariti])</f>
        <v>1725727</v>
      </c>
      <c r="M672">
        <f>_xlfn.XLOOKUP(Comuni[[#This Row],[Regione]],Table_0[Regione],Table_0[Deceduti])</f>
        <v>13899</v>
      </c>
      <c r="N672" s="1">
        <f>(Comuni[[#This Row],[Popolazione2011]]/Comuni[[#This Row],[Ammalati TOT]])*100</f>
        <v>0.16040558742411271</v>
      </c>
      <c r="O672">
        <f>_xlfn.XLOOKUP(Comuni[[#This Row],[Regione]],Table_0[Regione],Table_0[TOT AREA])</f>
        <v>6838505</v>
      </c>
      <c r="P672" s="1">
        <f>(Comuni[[#This Row],[Popolazione2011]]/Comuni[[#This Row],[Ammalati AREA]])*100</f>
        <v>4.2055975684743965E-2</v>
      </c>
    </row>
    <row r="673" spans="1:16" x14ac:dyDescent="0.3">
      <c r="A673" t="s">
        <v>679</v>
      </c>
      <c r="B673" t="s">
        <v>8021</v>
      </c>
      <c r="C673" t="s">
        <v>489</v>
      </c>
      <c r="D673">
        <v>181</v>
      </c>
      <c r="E673" s="1">
        <f>(Comuni[[#This Row],[Popolazione2011]]/SUM(D:D))*100</f>
        <v>3.0459609934571749E-4</v>
      </c>
      <c r="F673">
        <f t="shared" si="10"/>
        <v>4363916</v>
      </c>
      <c r="G673" s="1">
        <f>(Comuni[[#This Row],[Popolazione2011]]/Comuni[[#This Row],[TOT POP REGIONE ]])*100</f>
        <v>4.147650871373326E-3</v>
      </c>
      <c r="H673" t="str">
        <f>IF(Comuni[[#This Row],[Popolazione2011]]&gt;300000,"MAGGIORE","")</f>
        <v/>
      </c>
      <c r="I673" t="str">
        <f>_xlfn.XLOOKUP(Comuni[[#This Row],[Regione]],Ripartizione_geografica[Regione],Ripartizione_geografica[Ripartizione geografica])</f>
        <v>Nord-ovest</v>
      </c>
      <c r="J673">
        <f>_xlfn.XLOOKUP(Comuni[[#This Row],[Regione]],Ripartizione_geografica[Regione],Ripartizione_geografica[Codice Regione])</f>
        <v>1</v>
      </c>
      <c r="K673">
        <f>_xlfn.XLOOKUP(Comuni[[#This Row],[Regione]],Table_0[Regione],Table_0[Totale])</f>
        <v>1792955</v>
      </c>
      <c r="L673">
        <f>_xlfn.XLOOKUP(Comuni[[#This Row],[Regione]],Table_0[Regione],Table_0[Guariti])</f>
        <v>1725727</v>
      </c>
      <c r="M673">
        <f>_xlfn.XLOOKUP(Comuni[[#This Row],[Regione]],Table_0[Regione],Table_0[Deceduti])</f>
        <v>13899</v>
      </c>
      <c r="N673" s="1">
        <f>(Comuni[[#This Row],[Popolazione2011]]/Comuni[[#This Row],[Ammalati TOT]])*100</f>
        <v>1.0095066524257441E-2</v>
      </c>
      <c r="O673">
        <f>_xlfn.XLOOKUP(Comuni[[#This Row],[Regione]],Table_0[Regione],Table_0[TOT AREA])</f>
        <v>6838505</v>
      </c>
      <c r="P673" s="1">
        <f>(Comuni[[#This Row],[Popolazione2011]]/Comuni[[#This Row],[Ammalati AREA]])*100</f>
        <v>2.646777329255444E-3</v>
      </c>
    </row>
    <row r="674" spans="1:16" x14ac:dyDescent="0.3">
      <c r="A674" t="s">
        <v>680</v>
      </c>
      <c r="B674" t="s">
        <v>8021</v>
      </c>
      <c r="C674" t="s">
        <v>489</v>
      </c>
      <c r="D674">
        <v>1546</v>
      </c>
      <c r="E674" s="1">
        <f>(Comuni[[#This Row],[Popolazione2011]]/SUM(D:D))*100</f>
        <v>2.6016882297706036E-3</v>
      </c>
      <c r="F674">
        <f t="shared" si="10"/>
        <v>4363916</v>
      </c>
      <c r="G674" s="1">
        <f>(Comuni[[#This Row],[Popolazione2011]]/Comuni[[#This Row],[TOT POP REGIONE ]])*100</f>
        <v>3.5426896393056143E-2</v>
      </c>
      <c r="H674" t="str">
        <f>IF(Comuni[[#This Row],[Popolazione2011]]&gt;300000,"MAGGIORE","")</f>
        <v/>
      </c>
      <c r="I674" t="str">
        <f>_xlfn.XLOOKUP(Comuni[[#This Row],[Regione]],Ripartizione_geografica[Regione],Ripartizione_geografica[Ripartizione geografica])</f>
        <v>Nord-ovest</v>
      </c>
      <c r="J674">
        <f>_xlfn.XLOOKUP(Comuni[[#This Row],[Regione]],Ripartizione_geografica[Regione],Ripartizione_geografica[Codice Regione])</f>
        <v>1</v>
      </c>
      <c r="K674">
        <f>_xlfn.XLOOKUP(Comuni[[#This Row],[Regione]],Table_0[Regione],Table_0[Totale])</f>
        <v>1792955</v>
      </c>
      <c r="L674">
        <f>_xlfn.XLOOKUP(Comuni[[#This Row],[Regione]],Table_0[Regione],Table_0[Guariti])</f>
        <v>1725727</v>
      </c>
      <c r="M674">
        <f>_xlfn.XLOOKUP(Comuni[[#This Row],[Regione]],Table_0[Regione],Table_0[Deceduti])</f>
        <v>13899</v>
      </c>
      <c r="N674" s="1">
        <f>(Comuni[[#This Row],[Popolazione2011]]/Comuni[[#This Row],[Ammalati TOT]])*100</f>
        <v>8.6226369317690635E-2</v>
      </c>
      <c r="O674">
        <f>_xlfn.XLOOKUP(Comuni[[#This Row],[Regione]],Table_0[Regione],Table_0[TOT AREA])</f>
        <v>6838505</v>
      </c>
      <c r="P674" s="1">
        <f>(Comuni[[#This Row],[Popolazione2011]]/Comuni[[#This Row],[Ammalati AREA]])*100</f>
        <v>2.2607280392424954E-2</v>
      </c>
    </row>
    <row r="675" spans="1:16" x14ac:dyDescent="0.3">
      <c r="A675" t="s">
        <v>681</v>
      </c>
      <c r="B675" t="s">
        <v>8021</v>
      </c>
      <c r="C675" t="s">
        <v>489</v>
      </c>
      <c r="D675">
        <v>377</v>
      </c>
      <c r="E675" s="1">
        <f>(Comuni[[#This Row],[Popolazione2011]]/SUM(D:D))*100</f>
        <v>6.3443496935544467E-4</v>
      </c>
      <c r="F675">
        <f t="shared" si="10"/>
        <v>4363916</v>
      </c>
      <c r="G675" s="1">
        <f>(Comuni[[#This Row],[Popolazione2011]]/Comuni[[#This Row],[TOT POP REGIONE ]])*100</f>
        <v>8.6390297155123971E-3</v>
      </c>
      <c r="H675" t="str">
        <f>IF(Comuni[[#This Row],[Popolazione2011]]&gt;300000,"MAGGIORE","")</f>
        <v/>
      </c>
      <c r="I675" t="str">
        <f>_xlfn.XLOOKUP(Comuni[[#This Row],[Regione]],Ripartizione_geografica[Regione],Ripartizione_geografica[Ripartizione geografica])</f>
        <v>Nord-ovest</v>
      </c>
      <c r="J675">
        <f>_xlfn.XLOOKUP(Comuni[[#This Row],[Regione]],Ripartizione_geografica[Regione],Ripartizione_geografica[Codice Regione])</f>
        <v>1</v>
      </c>
      <c r="K675">
        <f>_xlfn.XLOOKUP(Comuni[[#This Row],[Regione]],Table_0[Regione],Table_0[Totale])</f>
        <v>1792955</v>
      </c>
      <c r="L675">
        <f>_xlfn.XLOOKUP(Comuni[[#This Row],[Regione]],Table_0[Regione],Table_0[Guariti])</f>
        <v>1725727</v>
      </c>
      <c r="M675">
        <f>_xlfn.XLOOKUP(Comuni[[#This Row],[Regione]],Table_0[Regione],Table_0[Deceduti])</f>
        <v>13899</v>
      </c>
      <c r="N675" s="1">
        <f>(Comuni[[#This Row],[Popolazione2011]]/Comuni[[#This Row],[Ammalati TOT]])*100</f>
        <v>2.1026740771519642E-2</v>
      </c>
      <c r="O675">
        <f>_xlfn.XLOOKUP(Comuni[[#This Row],[Regione]],Table_0[Regione],Table_0[TOT AREA])</f>
        <v>6838505</v>
      </c>
      <c r="P675" s="1">
        <f>(Comuni[[#This Row],[Popolazione2011]]/Comuni[[#This Row],[Ammalati AREA]])*100</f>
        <v>5.5129008460182453E-3</v>
      </c>
    </row>
    <row r="676" spans="1:16" x14ac:dyDescent="0.3">
      <c r="A676" t="s">
        <v>682</v>
      </c>
      <c r="B676" t="s">
        <v>8021</v>
      </c>
      <c r="C676" t="s">
        <v>489</v>
      </c>
      <c r="D676">
        <v>1004</v>
      </c>
      <c r="E676" s="1">
        <f>(Comuni[[#This Row],[Popolazione2011]]/SUM(D:D))*100</f>
        <v>1.6895827831110515E-3</v>
      </c>
      <c r="F676">
        <f t="shared" si="10"/>
        <v>4363916</v>
      </c>
      <c r="G676" s="1">
        <f>(Comuni[[#This Row],[Popolazione2011]]/Comuni[[#This Row],[TOT POP REGIONE ]])*100</f>
        <v>2.3006858977120549E-2</v>
      </c>
      <c r="H676" t="str">
        <f>IF(Comuni[[#This Row],[Popolazione2011]]&gt;300000,"MAGGIORE","")</f>
        <v/>
      </c>
      <c r="I676" t="str">
        <f>_xlfn.XLOOKUP(Comuni[[#This Row],[Regione]],Ripartizione_geografica[Regione],Ripartizione_geografica[Ripartizione geografica])</f>
        <v>Nord-ovest</v>
      </c>
      <c r="J676">
        <f>_xlfn.XLOOKUP(Comuni[[#This Row],[Regione]],Ripartizione_geografica[Regione],Ripartizione_geografica[Codice Regione])</f>
        <v>1</v>
      </c>
      <c r="K676">
        <f>_xlfn.XLOOKUP(Comuni[[#This Row],[Regione]],Table_0[Regione],Table_0[Totale])</f>
        <v>1792955</v>
      </c>
      <c r="L676">
        <f>_xlfn.XLOOKUP(Comuni[[#This Row],[Regione]],Table_0[Regione],Table_0[Guariti])</f>
        <v>1725727</v>
      </c>
      <c r="M676">
        <f>_xlfn.XLOOKUP(Comuni[[#This Row],[Regione]],Table_0[Regione],Table_0[Deceduti])</f>
        <v>13899</v>
      </c>
      <c r="N676" s="1">
        <f>(Comuni[[#This Row],[Popolazione2011]]/Comuni[[#This Row],[Ammalati TOT]])*100</f>
        <v>5.5996943593118624E-2</v>
      </c>
      <c r="O676">
        <f>_xlfn.XLOOKUP(Comuni[[#This Row],[Regione]],Table_0[Regione],Table_0[TOT AREA])</f>
        <v>6838505</v>
      </c>
      <c r="P676" s="1">
        <f>(Comuni[[#This Row],[Popolazione2011]]/Comuni[[#This Row],[Ammalati AREA]])*100</f>
        <v>1.4681571483825777E-2</v>
      </c>
    </row>
    <row r="677" spans="1:16" x14ac:dyDescent="0.3">
      <c r="A677" t="s">
        <v>683</v>
      </c>
      <c r="B677" t="s">
        <v>8021</v>
      </c>
      <c r="C677" t="s">
        <v>489</v>
      </c>
      <c r="D677">
        <v>909</v>
      </c>
      <c r="E677" s="1">
        <f>(Comuni[[#This Row],[Popolazione2011]]/SUM(D:D))*100</f>
        <v>1.5297119022389901E-3</v>
      </c>
      <c r="F677">
        <f t="shared" si="10"/>
        <v>4363916</v>
      </c>
      <c r="G677" s="1">
        <f>(Comuni[[#This Row],[Popolazione2011]]/Comuni[[#This Row],[TOT POP REGIONE ]])*100</f>
        <v>2.0829915149604163E-2</v>
      </c>
      <c r="H677" t="str">
        <f>IF(Comuni[[#This Row],[Popolazione2011]]&gt;300000,"MAGGIORE","")</f>
        <v/>
      </c>
      <c r="I677" t="str">
        <f>_xlfn.XLOOKUP(Comuni[[#This Row],[Regione]],Ripartizione_geografica[Regione],Ripartizione_geografica[Ripartizione geografica])</f>
        <v>Nord-ovest</v>
      </c>
      <c r="J677">
        <f>_xlfn.XLOOKUP(Comuni[[#This Row],[Regione]],Ripartizione_geografica[Regione],Ripartizione_geografica[Codice Regione])</f>
        <v>1</v>
      </c>
      <c r="K677">
        <f>_xlfn.XLOOKUP(Comuni[[#This Row],[Regione]],Table_0[Regione],Table_0[Totale])</f>
        <v>1792955</v>
      </c>
      <c r="L677">
        <f>_xlfn.XLOOKUP(Comuni[[#This Row],[Regione]],Table_0[Regione],Table_0[Guariti])</f>
        <v>1725727</v>
      </c>
      <c r="M677">
        <f>_xlfn.XLOOKUP(Comuni[[#This Row],[Regione]],Table_0[Regione],Table_0[Deceduti])</f>
        <v>13899</v>
      </c>
      <c r="N677" s="1">
        <f>(Comuni[[#This Row],[Popolazione2011]]/Comuni[[#This Row],[Ammalati TOT]])*100</f>
        <v>5.069842801408847E-2</v>
      </c>
      <c r="O677">
        <f>_xlfn.XLOOKUP(Comuni[[#This Row],[Regione]],Table_0[Regione],Table_0[TOT AREA])</f>
        <v>6838505</v>
      </c>
      <c r="P677" s="1">
        <f>(Comuni[[#This Row],[Popolazione2011]]/Comuni[[#This Row],[Ammalati AREA]])*100</f>
        <v>1.3292378962945849E-2</v>
      </c>
    </row>
    <row r="678" spans="1:16" x14ac:dyDescent="0.3">
      <c r="A678" t="s">
        <v>684</v>
      </c>
      <c r="B678" t="s">
        <v>8021</v>
      </c>
      <c r="C678" t="s">
        <v>489</v>
      </c>
      <c r="D678">
        <v>350</v>
      </c>
      <c r="E678" s="1">
        <f>(Comuni[[#This Row],[Popolazione2011]]/SUM(D:D))*100</f>
        <v>5.8899798216022713E-4</v>
      </c>
      <c r="F678">
        <f t="shared" si="10"/>
        <v>4363916</v>
      </c>
      <c r="G678" s="1">
        <f>(Comuni[[#This Row],[Popolazione2011]]/Comuni[[#This Row],[TOT POP REGIONE ]])*100</f>
        <v>8.0203193645340554E-3</v>
      </c>
      <c r="H678" t="str">
        <f>IF(Comuni[[#This Row],[Popolazione2011]]&gt;300000,"MAGGIORE","")</f>
        <v/>
      </c>
      <c r="I678" t="str">
        <f>_xlfn.XLOOKUP(Comuni[[#This Row],[Regione]],Ripartizione_geografica[Regione],Ripartizione_geografica[Ripartizione geografica])</f>
        <v>Nord-ovest</v>
      </c>
      <c r="J678">
        <f>_xlfn.XLOOKUP(Comuni[[#This Row],[Regione]],Ripartizione_geografica[Regione],Ripartizione_geografica[Codice Regione])</f>
        <v>1</v>
      </c>
      <c r="K678">
        <f>_xlfn.XLOOKUP(Comuni[[#This Row],[Regione]],Table_0[Regione],Table_0[Totale])</f>
        <v>1792955</v>
      </c>
      <c r="L678">
        <f>_xlfn.XLOOKUP(Comuni[[#This Row],[Regione]],Table_0[Regione],Table_0[Guariti])</f>
        <v>1725727</v>
      </c>
      <c r="M678">
        <f>_xlfn.XLOOKUP(Comuni[[#This Row],[Regione]],Table_0[Regione],Table_0[Deceduti])</f>
        <v>13899</v>
      </c>
      <c r="N678" s="1">
        <f>(Comuni[[#This Row],[Popolazione2011]]/Comuni[[#This Row],[Ammalati TOT]])*100</f>
        <v>1.9520846870111075E-2</v>
      </c>
      <c r="O678">
        <f>_xlfn.XLOOKUP(Comuni[[#This Row],[Regione]],Table_0[Regione],Table_0[TOT AREA])</f>
        <v>6838505</v>
      </c>
      <c r="P678" s="1">
        <f>(Comuni[[#This Row],[Popolazione2011]]/Comuni[[#This Row],[Ammalati AREA]])*100</f>
        <v>5.1180777085050025E-3</v>
      </c>
    </row>
    <row r="679" spans="1:16" x14ac:dyDescent="0.3">
      <c r="A679" t="s">
        <v>685</v>
      </c>
      <c r="B679" t="s">
        <v>8021</v>
      </c>
      <c r="C679" t="s">
        <v>489</v>
      </c>
      <c r="D679">
        <v>525</v>
      </c>
      <c r="E679" s="1">
        <f>(Comuni[[#This Row],[Popolazione2011]]/SUM(D:D))*100</f>
        <v>8.8349697324034075E-4</v>
      </c>
      <c r="F679">
        <f t="shared" si="10"/>
        <v>4363916</v>
      </c>
      <c r="G679" s="1">
        <f>(Comuni[[#This Row],[Popolazione2011]]/Comuni[[#This Row],[TOT POP REGIONE ]])*100</f>
        <v>1.2030479046801084E-2</v>
      </c>
      <c r="H679" t="str">
        <f>IF(Comuni[[#This Row],[Popolazione2011]]&gt;300000,"MAGGIORE","")</f>
        <v/>
      </c>
      <c r="I679" t="str">
        <f>_xlfn.XLOOKUP(Comuni[[#This Row],[Regione]],Ripartizione_geografica[Regione],Ripartizione_geografica[Ripartizione geografica])</f>
        <v>Nord-ovest</v>
      </c>
      <c r="J679">
        <f>_xlfn.XLOOKUP(Comuni[[#This Row],[Regione]],Ripartizione_geografica[Regione],Ripartizione_geografica[Codice Regione])</f>
        <v>1</v>
      </c>
      <c r="K679">
        <f>_xlfn.XLOOKUP(Comuni[[#This Row],[Regione]],Table_0[Regione],Table_0[Totale])</f>
        <v>1792955</v>
      </c>
      <c r="L679">
        <f>_xlfn.XLOOKUP(Comuni[[#This Row],[Regione]],Table_0[Regione],Table_0[Guariti])</f>
        <v>1725727</v>
      </c>
      <c r="M679">
        <f>_xlfn.XLOOKUP(Comuni[[#This Row],[Regione]],Table_0[Regione],Table_0[Deceduti])</f>
        <v>13899</v>
      </c>
      <c r="N679" s="1">
        <f>(Comuni[[#This Row],[Popolazione2011]]/Comuni[[#This Row],[Ammalati TOT]])*100</f>
        <v>2.9281270305166609E-2</v>
      </c>
      <c r="O679">
        <f>_xlfn.XLOOKUP(Comuni[[#This Row],[Regione]],Table_0[Regione],Table_0[TOT AREA])</f>
        <v>6838505</v>
      </c>
      <c r="P679" s="1">
        <f>(Comuni[[#This Row],[Popolazione2011]]/Comuni[[#This Row],[Ammalati AREA]])*100</f>
        <v>7.6771165627575041E-3</v>
      </c>
    </row>
    <row r="680" spans="1:16" x14ac:dyDescent="0.3">
      <c r="A680" t="s">
        <v>686</v>
      </c>
      <c r="B680" t="s">
        <v>8021</v>
      </c>
      <c r="C680" t="s">
        <v>489</v>
      </c>
      <c r="D680">
        <v>178</v>
      </c>
      <c r="E680" s="1">
        <f>(Comuni[[#This Row],[Popolazione2011]]/SUM(D:D))*100</f>
        <v>2.9954754521291556E-4</v>
      </c>
      <c r="F680">
        <f t="shared" si="10"/>
        <v>4363916</v>
      </c>
      <c r="G680" s="1">
        <f>(Comuni[[#This Row],[Popolazione2011]]/Comuni[[#This Row],[TOT POP REGIONE ]])*100</f>
        <v>4.0789052768201777E-3</v>
      </c>
      <c r="H680" t="str">
        <f>IF(Comuni[[#This Row],[Popolazione2011]]&gt;300000,"MAGGIORE","")</f>
        <v/>
      </c>
      <c r="I680" t="str">
        <f>_xlfn.XLOOKUP(Comuni[[#This Row],[Regione]],Ripartizione_geografica[Regione],Ripartizione_geografica[Ripartizione geografica])</f>
        <v>Nord-ovest</v>
      </c>
      <c r="J680">
        <f>_xlfn.XLOOKUP(Comuni[[#This Row],[Regione]],Ripartizione_geografica[Regione],Ripartizione_geografica[Codice Regione])</f>
        <v>1</v>
      </c>
      <c r="K680">
        <f>_xlfn.XLOOKUP(Comuni[[#This Row],[Regione]],Table_0[Regione],Table_0[Totale])</f>
        <v>1792955</v>
      </c>
      <c r="L680">
        <f>_xlfn.XLOOKUP(Comuni[[#This Row],[Regione]],Table_0[Regione],Table_0[Guariti])</f>
        <v>1725727</v>
      </c>
      <c r="M680">
        <f>_xlfn.XLOOKUP(Comuni[[#This Row],[Regione]],Table_0[Regione],Table_0[Deceduti])</f>
        <v>13899</v>
      </c>
      <c r="N680" s="1">
        <f>(Comuni[[#This Row],[Popolazione2011]]/Comuni[[#This Row],[Ammalati TOT]])*100</f>
        <v>9.9277449796564901E-3</v>
      </c>
      <c r="O680">
        <f>_xlfn.XLOOKUP(Comuni[[#This Row],[Regione]],Table_0[Regione],Table_0[TOT AREA])</f>
        <v>6838505</v>
      </c>
      <c r="P680" s="1">
        <f>(Comuni[[#This Row],[Popolazione2011]]/Comuni[[#This Row],[Ammalati AREA]])*100</f>
        <v>2.6029080917539726E-3</v>
      </c>
    </row>
    <row r="681" spans="1:16" x14ac:dyDescent="0.3">
      <c r="A681" t="s">
        <v>687</v>
      </c>
      <c r="B681" t="s">
        <v>8021</v>
      </c>
      <c r="C681" t="s">
        <v>489</v>
      </c>
      <c r="D681">
        <v>1382</v>
      </c>
      <c r="E681" s="1">
        <f>(Comuni[[#This Row],[Popolazione2011]]/SUM(D:D))*100</f>
        <v>2.3257006038440971E-3</v>
      </c>
      <c r="F681">
        <f t="shared" si="10"/>
        <v>4363916</v>
      </c>
      <c r="G681" s="1">
        <f>(Comuni[[#This Row],[Popolazione2011]]/Comuni[[#This Row],[TOT POP REGIONE ]])*100</f>
        <v>3.1668803890817332E-2</v>
      </c>
      <c r="H681" t="str">
        <f>IF(Comuni[[#This Row],[Popolazione2011]]&gt;300000,"MAGGIORE","")</f>
        <v/>
      </c>
      <c r="I681" t="str">
        <f>_xlfn.XLOOKUP(Comuni[[#This Row],[Regione]],Ripartizione_geografica[Regione],Ripartizione_geografica[Ripartizione geografica])</f>
        <v>Nord-ovest</v>
      </c>
      <c r="J681">
        <f>_xlfn.XLOOKUP(Comuni[[#This Row],[Regione]],Ripartizione_geografica[Regione],Ripartizione_geografica[Codice Regione])</f>
        <v>1</v>
      </c>
      <c r="K681">
        <f>_xlfn.XLOOKUP(Comuni[[#This Row],[Regione]],Table_0[Regione],Table_0[Totale])</f>
        <v>1792955</v>
      </c>
      <c r="L681">
        <f>_xlfn.XLOOKUP(Comuni[[#This Row],[Regione]],Table_0[Regione],Table_0[Guariti])</f>
        <v>1725727</v>
      </c>
      <c r="M681">
        <f>_xlfn.XLOOKUP(Comuni[[#This Row],[Regione]],Table_0[Regione],Table_0[Deceduti])</f>
        <v>13899</v>
      </c>
      <c r="N681" s="1">
        <f>(Comuni[[#This Row],[Popolazione2011]]/Comuni[[#This Row],[Ammalati TOT]])*100</f>
        <v>7.7079458212838584E-2</v>
      </c>
      <c r="O681">
        <f>_xlfn.XLOOKUP(Comuni[[#This Row],[Regione]],Table_0[Regione],Table_0[TOT AREA])</f>
        <v>6838505</v>
      </c>
      <c r="P681" s="1">
        <f>(Comuni[[#This Row],[Popolazione2011]]/Comuni[[#This Row],[Ammalati AREA]])*100</f>
        <v>2.0209095409011179E-2</v>
      </c>
    </row>
    <row r="682" spans="1:16" x14ac:dyDescent="0.3">
      <c r="A682" t="s">
        <v>688</v>
      </c>
      <c r="B682" t="s">
        <v>8021</v>
      </c>
      <c r="C682" t="s">
        <v>489</v>
      </c>
      <c r="D682">
        <v>706</v>
      </c>
      <c r="E682" s="1">
        <f>(Comuni[[#This Row],[Popolazione2011]]/SUM(D:D))*100</f>
        <v>1.1880930725860581E-3</v>
      </c>
      <c r="F682">
        <f t="shared" si="10"/>
        <v>4363916</v>
      </c>
      <c r="G682" s="1">
        <f>(Comuni[[#This Row],[Popolazione2011]]/Comuni[[#This Row],[TOT POP REGIONE ]])*100</f>
        <v>1.6178129918174411E-2</v>
      </c>
      <c r="H682" t="str">
        <f>IF(Comuni[[#This Row],[Popolazione2011]]&gt;300000,"MAGGIORE","")</f>
        <v/>
      </c>
      <c r="I682" t="str">
        <f>_xlfn.XLOOKUP(Comuni[[#This Row],[Regione]],Ripartizione_geografica[Regione],Ripartizione_geografica[Ripartizione geografica])</f>
        <v>Nord-ovest</v>
      </c>
      <c r="J682">
        <f>_xlfn.XLOOKUP(Comuni[[#This Row],[Regione]],Ripartizione_geografica[Regione],Ripartizione_geografica[Codice Regione])</f>
        <v>1</v>
      </c>
      <c r="K682">
        <f>_xlfn.XLOOKUP(Comuni[[#This Row],[Regione]],Table_0[Regione],Table_0[Totale])</f>
        <v>1792955</v>
      </c>
      <c r="L682">
        <f>_xlfn.XLOOKUP(Comuni[[#This Row],[Regione]],Table_0[Regione],Table_0[Guariti])</f>
        <v>1725727</v>
      </c>
      <c r="M682">
        <f>_xlfn.XLOOKUP(Comuni[[#This Row],[Regione]],Table_0[Regione],Table_0[Deceduti])</f>
        <v>13899</v>
      </c>
      <c r="N682" s="1">
        <f>(Comuni[[#This Row],[Popolazione2011]]/Comuni[[#This Row],[Ammalati TOT]])*100</f>
        <v>3.9376336829424055E-2</v>
      </c>
      <c r="O682">
        <f>_xlfn.XLOOKUP(Comuni[[#This Row],[Regione]],Table_0[Regione],Table_0[TOT AREA])</f>
        <v>6838505</v>
      </c>
      <c r="P682" s="1">
        <f>(Comuni[[#This Row],[Popolazione2011]]/Comuni[[#This Row],[Ammalati AREA]])*100</f>
        <v>1.0323893892012947E-2</v>
      </c>
    </row>
    <row r="683" spans="1:16" x14ac:dyDescent="0.3">
      <c r="A683" t="s">
        <v>689</v>
      </c>
      <c r="B683" t="s">
        <v>8021</v>
      </c>
      <c r="C683" t="s">
        <v>489</v>
      </c>
      <c r="D683">
        <v>17224</v>
      </c>
      <c r="E683" s="1">
        <f>(Comuni[[#This Row],[Popolazione2011]]/SUM(D:D))*100</f>
        <v>2.8985432127793583E-2</v>
      </c>
      <c r="F683">
        <f t="shared" si="10"/>
        <v>4363916</v>
      </c>
      <c r="G683" s="1">
        <f>(Comuni[[#This Row],[Popolazione2011]]/Comuni[[#This Row],[TOT POP REGIONE ]])*100</f>
        <v>0.39469137352781308</v>
      </c>
      <c r="H683" t="str">
        <f>IF(Comuni[[#This Row],[Popolazione2011]]&gt;300000,"MAGGIORE","")</f>
        <v/>
      </c>
      <c r="I683" t="str">
        <f>_xlfn.XLOOKUP(Comuni[[#This Row],[Regione]],Ripartizione_geografica[Regione],Ripartizione_geografica[Ripartizione geografica])</f>
        <v>Nord-ovest</v>
      </c>
      <c r="J683">
        <f>_xlfn.XLOOKUP(Comuni[[#This Row],[Regione]],Ripartizione_geografica[Regione],Ripartizione_geografica[Codice Regione])</f>
        <v>1</v>
      </c>
      <c r="K683">
        <f>_xlfn.XLOOKUP(Comuni[[#This Row],[Regione]],Table_0[Regione],Table_0[Totale])</f>
        <v>1792955</v>
      </c>
      <c r="L683">
        <f>_xlfn.XLOOKUP(Comuni[[#This Row],[Regione]],Table_0[Regione],Table_0[Guariti])</f>
        <v>1725727</v>
      </c>
      <c r="M683">
        <f>_xlfn.XLOOKUP(Comuni[[#This Row],[Regione]],Table_0[Regione],Table_0[Deceduti])</f>
        <v>13899</v>
      </c>
      <c r="N683" s="1">
        <f>(Comuni[[#This Row],[Popolazione2011]]/Comuni[[#This Row],[Ammalati TOT]])*100</f>
        <v>0.96064876140226607</v>
      </c>
      <c r="O683">
        <f>_xlfn.XLOOKUP(Comuni[[#This Row],[Regione]],Table_0[Regione],Table_0[TOT AREA])</f>
        <v>6838505</v>
      </c>
      <c r="P683" s="1">
        <f>(Comuni[[#This Row],[Popolazione2011]]/Comuni[[#This Row],[Ammalati AREA]])*100</f>
        <v>0.25186791557511473</v>
      </c>
    </row>
    <row r="684" spans="1:16" x14ac:dyDescent="0.3">
      <c r="A684" t="s">
        <v>690</v>
      </c>
      <c r="B684" t="s">
        <v>8021</v>
      </c>
      <c r="C684" t="s">
        <v>489</v>
      </c>
      <c r="D684">
        <v>100</v>
      </c>
      <c r="E684" s="1">
        <f>(Comuni[[#This Row],[Popolazione2011]]/SUM(D:D))*100</f>
        <v>1.6828513776006489E-4</v>
      </c>
      <c r="F684">
        <f t="shared" si="10"/>
        <v>4363916</v>
      </c>
      <c r="G684" s="1">
        <f>(Comuni[[#This Row],[Popolazione2011]]/Comuni[[#This Row],[TOT POP REGIONE ]])*100</f>
        <v>2.2915198184383016E-3</v>
      </c>
      <c r="H684" t="str">
        <f>IF(Comuni[[#This Row],[Popolazione2011]]&gt;300000,"MAGGIORE","")</f>
        <v/>
      </c>
      <c r="I684" t="str">
        <f>_xlfn.XLOOKUP(Comuni[[#This Row],[Regione]],Ripartizione_geografica[Regione],Ripartizione_geografica[Ripartizione geografica])</f>
        <v>Nord-ovest</v>
      </c>
      <c r="J684">
        <f>_xlfn.XLOOKUP(Comuni[[#This Row],[Regione]],Ripartizione_geografica[Regione],Ripartizione_geografica[Codice Regione])</f>
        <v>1</v>
      </c>
      <c r="K684">
        <f>_xlfn.XLOOKUP(Comuni[[#This Row],[Regione]],Table_0[Regione],Table_0[Totale])</f>
        <v>1792955</v>
      </c>
      <c r="L684">
        <f>_xlfn.XLOOKUP(Comuni[[#This Row],[Regione]],Table_0[Regione],Table_0[Guariti])</f>
        <v>1725727</v>
      </c>
      <c r="M684">
        <f>_xlfn.XLOOKUP(Comuni[[#This Row],[Regione]],Table_0[Regione],Table_0[Deceduti])</f>
        <v>13899</v>
      </c>
      <c r="N684" s="1">
        <f>(Comuni[[#This Row],[Popolazione2011]]/Comuni[[#This Row],[Ammalati TOT]])*100</f>
        <v>5.5773848200317356E-3</v>
      </c>
      <c r="O684">
        <f>_xlfn.XLOOKUP(Comuni[[#This Row],[Regione]],Table_0[Regione],Table_0[TOT AREA])</f>
        <v>6838505</v>
      </c>
      <c r="P684" s="1">
        <f>(Comuni[[#This Row],[Popolazione2011]]/Comuni[[#This Row],[Ammalati AREA]])*100</f>
        <v>1.462307916715715E-3</v>
      </c>
    </row>
    <row r="685" spans="1:16" x14ac:dyDescent="0.3">
      <c r="A685" t="s">
        <v>691</v>
      </c>
      <c r="B685" t="s">
        <v>8021</v>
      </c>
      <c r="C685" t="s">
        <v>489</v>
      </c>
      <c r="D685">
        <v>1069</v>
      </c>
      <c r="E685" s="1">
        <f>(Comuni[[#This Row],[Popolazione2011]]/SUM(D:D))*100</f>
        <v>1.7989681226550937E-3</v>
      </c>
      <c r="F685">
        <f t="shared" si="10"/>
        <v>4363916</v>
      </c>
      <c r="G685" s="1">
        <f>(Comuni[[#This Row],[Popolazione2011]]/Comuni[[#This Row],[TOT POP REGIONE ]])*100</f>
        <v>2.4496346859105449E-2</v>
      </c>
      <c r="H685" t="str">
        <f>IF(Comuni[[#This Row],[Popolazione2011]]&gt;300000,"MAGGIORE","")</f>
        <v/>
      </c>
      <c r="I685" t="str">
        <f>_xlfn.XLOOKUP(Comuni[[#This Row],[Regione]],Ripartizione_geografica[Regione],Ripartizione_geografica[Ripartizione geografica])</f>
        <v>Nord-ovest</v>
      </c>
      <c r="J685">
        <f>_xlfn.XLOOKUP(Comuni[[#This Row],[Regione]],Ripartizione_geografica[Regione],Ripartizione_geografica[Codice Regione])</f>
        <v>1</v>
      </c>
      <c r="K685">
        <f>_xlfn.XLOOKUP(Comuni[[#This Row],[Regione]],Table_0[Regione],Table_0[Totale])</f>
        <v>1792955</v>
      </c>
      <c r="L685">
        <f>_xlfn.XLOOKUP(Comuni[[#This Row],[Regione]],Table_0[Regione],Table_0[Guariti])</f>
        <v>1725727</v>
      </c>
      <c r="M685">
        <f>_xlfn.XLOOKUP(Comuni[[#This Row],[Regione]],Table_0[Regione],Table_0[Deceduti])</f>
        <v>13899</v>
      </c>
      <c r="N685" s="1">
        <f>(Comuni[[#This Row],[Popolazione2011]]/Comuni[[#This Row],[Ammalati TOT]])*100</f>
        <v>5.9622243726139258E-2</v>
      </c>
      <c r="O685">
        <f>_xlfn.XLOOKUP(Comuni[[#This Row],[Regione]],Table_0[Regione],Table_0[TOT AREA])</f>
        <v>6838505</v>
      </c>
      <c r="P685" s="1">
        <f>(Comuni[[#This Row],[Popolazione2011]]/Comuni[[#This Row],[Ammalati AREA]])*100</f>
        <v>1.5632071629690995E-2</v>
      </c>
    </row>
    <row r="686" spans="1:16" x14ac:dyDescent="0.3">
      <c r="A686" t="s">
        <v>692</v>
      </c>
      <c r="B686" t="s">
        <v>8021</v>
      </c>
      <c r="C686" t="s">
        <v>489</v>
      </c>
      <c r="D686">
        <v>191</v>
      </c>
      <c r="E686" s="1">
        <f>(Comuni[[#This Row],[Popolazione2011]]/SUM(D:D))*100</f>
        <v>3.2142461312172397E-4</v>
      </c>
      <c r="F686">
        <f t="shared" si="10"/>
        <v>4363916</v>
      </c>
      <c r="G686" s="1">
        <f>(Comuni[[#This Row],[Popolazione2011]]/Comuni[[#This Row],[TOT POP REGIONE ]])*100</f>
        <v>4.3768028532171566E-3</v>
      </c>
      <c r="H686" t="str">
        <f>IF(Comuni[[#This Row],[Popolazione2011]]&gt;300000,"MAGGIORE","")</f>
        <v/>
      </c>
      <c r="I686" t="str">
        <f>_xlfn.XLOOKUP(Comuni[[#This Row],[Regione]],Ripartizione_geografica[Regione],Ripartizione_geografica[Ripartizione geografica])</f>
        <v>Nord-ovest</v>
      </c>
      <c r="J686">
        <f>_xlfn.XLOOKUP(Comuni[[#This Row],[Regione]],Ripartizione_geografica[Regione],Ripartizione_geografica[Codice Regione])</f>
        <v>1</v>
      </c>
      <c r="K686">
        <f>_xlfn.XLOOKUP(Comuni[[#This Row],[Regione]],Table_0[Regione],Table_0[Totale])</f>
        <v>1792955</v>
      </c>
      <c r="L686">
        <f>_xlfn.XLOOKUP(Comuni[[#This Row],[Regione]],Table_0[Regione],Table_0[Guariti])</f>
        <v>1725727</v>
      </c>
      <c r="M686">
        <f>_xlfn.XLOOKUP(Comuni[[#This Row],[Regione]],Table_0[Regione],Table_0[Deceduti])</f>
        <v>13899</v>
      </c>
      <c r="N686" s="1">
        <f>(Comuni[[#This Row],[Popolazione2011]]/Comuni[[#This Row],[Ammalati TOT]])*100</f>
        <v>1.0652805006260615E-2</v>
      </c>
      <c r="O686">
        <f>_xlfn.XLOOKUP(Comuni[[#This Row],[Regione]],Table_0[Regione],Table_0[TOT AREA])</f>
        <v>6838505</v>
      </c>
      <c r="P686" s="1">
        <f>(Comuni[[#This Row],[Popolazione2011]]/Comuni[[#This Row],[Ammalati AREA]])*100</f>
        <v>2.7930081209270154E-3</v>
      </c>
    </row>
    <row r="687" spans="1:16" x14ac:dyDescent="0.3">
      <c r="A687" t="s">
        <v>693</v>
      </c>
      <c r="B687" t="s">
        <v>8021</v>
      </c>
      <c r="C687" t="s">
        <v>489</v>
      </c>
      <c r="D687">
        <v>439</v>
      </c>
      <c r="E687" s="1">
        <f>(Comuni[[#This Row],[Popolazione2011]]/SUM(D:D))*100</f>
        <v>7.3877175476668496E-4</v>
      </c>
      <c r="F687">
        <f t="shared" si="10"/>
        <v>4363916</v>
      </c>
      <c r="G687" s="1">
        <f>(Comuni[[#This Row],[Popolazione2011]]/Comuni[[#This Row],[TOT POP REGIONE ]])*100</f>
        <v>1.0059772002944145E-2</v>
      </c>
      <c r="H687" t="str">
        <f>IF(Comuni[[#This Row],[Popolazione2011]]&gt;300000,"MAGGIORE","")</f>
        <v/>
      </c>
      <c r="I687" t="str">
        <f>_xlfn.XLOOKUP(Comuni[[#This Row],[Regione]],Ripartizione_geografica[Regione],Ripartizione_geografica[Ripartizione geografica])</f>
        <v>Nord-ovest</v>
      </c>
      <c r="J687">
        <f>_xlfn.XLOOKUP(Comuni[[#This Row],[Regione]],Ripartizione_geografica[Regione],Ripartizione_geografica[Codice Regione])</f>
        <v>1</v>
      </c>
      <c r="K687">
        <f>_xlfn.XLOOKUP(Comuni[[#This Row],[Regione]],Table_0[Regione],Table_0[Totale])</f>
        <v>1792955</v>
      </c>
      <c r="L687">
        <f>_xlfn.XLOOKUP(Comuni[[#This Row],[Regione]],Table_0[Regione],Table_0[Guariti])</f>
        <v>1725727</v>
      </c>
      <c r="M687">
        <f>_xlfn.XLOOKUP(Comuni[[#This Row],[Regione]],Table_0[Regione],Table_0[Deceduti])</f>
        <v>13899</v>
      </c>
      <c r="N687" s="1">
        <f>(Comuni[[#This Row],[Popolazione2011]]/Comuni[[#This Row],[Ammalati TOT]])*100</f>
        <v>2.4484719359939316E-2</v>
      </c>
      <c r="O687">
        <f>_xlfn.XLOOKUP(Comuni[[#This Row],[Regione]],Table_0[Regione],Table_0[TOT AREA])</f>
        <v>6838505</v>
      </c>
      <c r="P687" s="1">
        <f>(Comuni[[#This Row],[Popolazione2011]]/Comuni[[#This Row],[Ammalati AREA]])*100</f>
        <v>6.4195317543819883E-3</v>
      </c>
    </row>
    <row r="688" spans="1:16" x14ac:dyDescent="0.3">
      <c r="A688" t="s">
        <v>694</v>
      </c>
      <c r="B688" t="s">
        <v>8021</v>
      </c>
      <c r="C688" t="s">
        <v>489</v>
      </c>
      <c r="D688">
        <v>2901</v>
      </c>
      <c r="E688" s="1">
        <f>(Comuni[[#This Row],[Popolazione2011]]/SUM(D:D))*100</f>
        <v>4.8819518464194829E-3</v>
      </c>
      <c r="F688">
        <f t="shared" si="10"/>
        <v>4363916</v>
      </c>
      <c r="G688" s="1">
        <f>(Comuni[[#This Row],[Popolazione2011]]/Comuni[[#This Row],[TOT POP REGIONE ]])*100</f>
        <v>6.6476989932895136E-2</v>
      </c>
      <c r="H688" t="str">
        <f>IF(Comuni[[#This Row],[Popolazione2011]]&gt;300000,"MAGGIORE","")</f>
        <v/>
      </c>
      <c r="I688" t="str">
        <f>_xlfn.XLOOKUP(Comuni[[#This Row],[Regione]],Ripartizione_geografica[Regione],Ripartizione_geografica[Ripartizione geografica])</f>
        <v>Nord-ovest</v>
      </c>
      <c r="J688">
        <f>_xlfn.XLOOKUP(Comuni[[#This Row],[Regione]],Ripartizione_geografica[Regione],Ripartizione_geografica[Codice Regione])</f>
        <v>1</v>
      </c>
      <c r="K688">
        <f>_xlfn.XLOOKUP(Comuni[[#This Row],[Regione]],Table_0[Regione],Table_0[Totale])</f>
        <v>1792955</v>
      </c>
      <c r="L688">
        <f>_xlfn.XLOOKUP(Comuni[[#This Row],[Regione]],Table_0[Regione],Table_0[Guariti])</f>
        <v>1725727</v>
      </c>
      <c r="M688">
        <f>_xlfn.XLOOKUP(Comuni[[#This Row],[Regione]],Table_0[Regione],Table_0[Deceduti])</f>
        <v>13899</v>
      </c>
      <c r="N688" s="1">
        <f>(Comuni[[#This Row],[Popolazione2011]]/Comuni[[#This Row],[Ammalati TOT]])*100</f>
        <v>0.16179993362912065</v>
      </c>
      <c r="O688">
        <f>_xlfn.XLOOKUP(Comuni[[#This Row],[Regione]],Table_0[Regione],Table_0[TOT AREA])</f>
        <v>6838505</v>
      </c>
      <c r="P688" s="1">
        <f>(Comuni[[#This Row],[Popolazione2011]]/Comuni[[#This Row],[Ammalati AREA]])*100</f>
        <v>4.242155266392289E-2</v>
      </c>
    </row>
    <row r="689" spans="1:16" x14ac:dyDescent="0.3">
      <c r="A689" t="s">
        <v>695</v>
      </c>
      <c r="B689" t="s">
        <v>8021</v>
      </c>
      <c r="C689" t="s">
        <v>489</v>
      </c>
      <c r="D689">
        <v>2530</v>
      </c>
      <c r="E689" s="1">
        <f>(Comuni[[#This Row],[Popolazione2011]]/SUM(D:D))*100</f>
        <v>4.257613985329642E-3</v>
      </c>
      <c r="F689">
        <f t="shared" si="10"/>
        <v>4363916</v>
      </c>
      <c r="G689" s="1">
        <f>(Comuni[[#This Row],[Popolazione2011]]/Comuni[[#This Row],[TOT POP REGIONE ]])*100</f>
        <v>5.7975451406489027E-2</v>
      </c>
      <c r="H689" t="str">
        <f>IF(Comuni[[#This Row],[Popolazione2011]]&gt;300000,"MAGGIORE","")</f>
        <v/>
      </c>
      <c r="I689" t="str">
        <f>_xlfn.XLOOKUP(Comuni[[#This Row],[Regione]],Ripartizione_geografica[Regione],Ripartizione_geografica[Ripartizione geografica])</f>
        <v>Nord-ovest</v>
      </c>
      <c r="J689">
        <f>_xlfn.XLOOKUP(Comuni[[#This Row],[Regione]],Ripartizione_geografica[Regione],Ripartizione_geografica[Codice Regione])</f>
        <v>1</v>
      </c>
      <c r="K689">
        <f>_xlfn.XLOOKUP(Comuni[[#This Row],[Regione]],Table_0[Regione],Table_0[Totale])</f>
        <v>1792955</v>
      </c>
      <c r="L689">
        <f>_xlfn.XLOOKUP(Comuni[[#This Row],[Regione]],Table_0[Regione],Table_0[Guariti])</f>
        <v>1725727</v>
      </c>
      <c r="M689">
        <f>_xlfn.XLOOKUP(Comuni[[#This Row],[Regione]],Table_0[Regione],Table_0[Deceduti])</f>
        <v>13899</v>
      </c>
      <c r="N689" s="1">
        <f>(Comuni[[#This Row],[Popolazione2011]]/Comuni[[#This Row],[Ammalati TOT]])*100</f>
        <v>0.1411078359468029</v>
      </c>
      <c r="O689">
        <f>_xlfn.XLOOKUP(Comuni[[#This Row],[Regione]],Table_0[Regione],Table_0[TOT AREA])</f>
        <v>6838505</v>
      </c>
      <c r="P689" s="1">
        <f>(Comuni[[#This Row],[Popolazione2011]]/Comuni[[#This Row],[Ammalati AREA]])*100</f>
        <v>3.6996390292907584E-2</v>
      </c>
    </row>
    <row r="690" spans="1:16" x14ac:dyDescent="0.3">
      <c r="A690" t="s">
        <v>696</v>
      </c>
      <c r="B690" t="s">
        <v>8021</v>
      </c>
      <c r="C690" t="s">
        <v>489</v>
      </c>
      <c r="D690">
        <v>2034</v>
      </c>
      <c r="E690" s="1">
        <f>(Comuni[[#This Row],[Popolazione2011]]/SUM(D:D))*100</f>
        <v>3.4229197020397202E-3</v>
      </c>
      <c r="F690">
        <f t="shared" si="10"/>
        <v>4363916</v>
      </c>
      <c r="G690" s="1">
        <f>(Comuni[[#This Row],[Popolazione2011]]/Comuni[[#This Row],[TOT POP REGIONE ]])*100</f>
        <v>4.660951310703506E-2</v>
      </c>
      <c r="H690" t="str">
        <f>IF(Comuni[[#This Row],[Popolazione2011]]&gt;300000,"MAGGIORE","")</f>
        <v/>
      </c>
      <c r="I690" t="str">
        <f>_xlfn.XLOOKUP(Comuni[[#This Row],[Regione]],Ripartizione_geografica[Regione],Ripartizione_geografica[Ripartizione geografica])</f>
        <v>Nord-ovest</v>
      </c>
      <c r="J690">
        <f>_xlfn.XLOOKUP(Comuni[[#This Row],[Regione]],Ripartizione_geografica[Regione],Ripartizione_geografica[Codice Regione])</f>
        <v>1</v>
      </c>
      <c r="K690">
        <f>_xlfn.XLOOKUP(Comuni[[#This Row],[Regione]],Table_0[Regione],Table_0[Totale])</f>
        <v>1792955</v>
      </c>
      <c r="L690">
        <f>_xlfn.XLOOKUP(Comuni[[#This Row],[Regione]],Table_0[Regione],Table_0[Guariti])</f>
        <v>1725727</v>
      </c>
      <c r="M690">
        <f>_xlfn.XLOOKUP(Comuni[[#This Row],[Regione]],Table_0[Regione],Table_0[Deceduti])</f>
        <v>13899</v>
      </c>
      <c r="N690" s="1">
        <f>(Comuni[[#This Row],[Popolazione2011]]/Comuni[[#This Row],[Ammalati TOT]])*100</f>
        <v>0.1134440072394455</v>
      </c>
      <c r="O690">
        <f>_xlfn.XLOOKUP(Comuni[[#This Row],[Regione]],Table_0[Regione],Table_0[TOT AREA])</f>
        <v>6838505</v>
      </c>
      <c r="P690" s="1">
        <f>(Comuni[[#This Row],[Popolazione2011]]/Comuni[[#This Row],[Ammalati AREA]])*100</f>
        <v>2.974334302599764E-2</v>
      </c>
    </row>
    <row r="691" spans="1:16" x14ac:dyDescent="0.3">
      <c r="A691" t="s">
        <v>697</v>
      </c>
      <c r="B691" t="s">
        <v>8021</v>
      </c>
      <c r="C691" t="s">
        <v>489</v>
      </c>
      <c r="D691">
        <v>2380</v>
      </c>
      <c r="E691" s="1">
        <f>(Comuni[[#This Row],[Popolazione2011]]/SUM(D:D))*100</f>
        <v>4.0051862786895445E-3</v>
      </c>
      <c r="F691">
        <f t="shared" si="10"/>
        <v>4363916</v>
      </c>
      <c r="G691" s="1">
        <f>(Comuni[[#This Row],[Popolazione2011]]/Comuni[[#This Row],[TOT POP REGIONE ]])*100</f>
        <v>5.4538171678831585E-2</v>
      </c>
      <c r="H691" t="str">
        <f>IF(Comuni[[#This Row],[Popolazione2011]]&gt;300000,"MAGGIORE","")</f>
        <v/>
      </c>
      <c r="I691" t="str">
        <f>_xlfn.XLOOKUP(Comuni[[#This Row],[Regione]],Ripartizione_geografica[Regione],Ripartizione_geografica[Ripartizione geografica])</f>
        <v>Nord-ovest</v>
      </c>
      <c r="J691">
        <f>_xlfn.XLOOKUP(Comuni[[#This Row],[Regione]],Ripartizione_geografica[Regione],Ripartizione_geografica[Codice Regione])</f>
        <v>1</v>
      </c>
      <c r="K691">
        <f>_xlfn.XLOOKUP(Comuni[[#This Row],[Regione]],Table_0[Regione],Table_0[Totale])</f>
        <v>1792955</v>
      </c>
      <c r="L691">
        <f>_xlfn.XLOOKUP(Comuni[[#This Row],[Regione]],Table_0[Regione],Table_0[Guariti])</f>
        <v>1725727</v>
      </c>
      <c r="M691">
        <f>_xlfn.XLOOKUP(Comuni[[#This Row],[Regione]],Table_0[Regione],Table_0[Deceduti])</f>
        <v>13899</v>
      </c>
      <c r="N691" s="1">
        <f>(Comuni[[#This Row],[Popolazione2011]]/Comuni[[#This Row],[Ammalati TOT]])*100</f>
        <v>0.13274175871675531</v>
      </c>
      <c r="O691">
        <f>_xlfn.XLOOKUP(Comuni[[#This Row],[Regione]],Table_0[Regione],Table_0[TOT AREA])</f>
        <v>6838505</v>
      </c>
      <c r="P691" s="1">
        <f>(Comuni[[#This Row],[Popolazione2011]]/Comuni[[#This Row],[Ammalati AREA]])*100</f>
        <v>3.4802928417834014E-2</v>
      </c>
    </row>
    <row r="692" spans="1:16" x14ac:dyDescent="0.3">
      <c r="A692" t="s">
        <v>698</v>
      </c>
      <c r="B692" t="s">
        <v>8021</v>
      </c>
      <c r="C692" t="s">
        <v>489</v>
      </c>
      <c r="D692">
        <v>2748</v>
      </c>
      <c r="E692" s="1">
        <f>(Comuni[[#This Row],[Popolazione2011]]/SUM(D:D))*100</f>
        <v>4.6244755856465836E-3</v>
      </c>
      <c r="F692">
        <f t="shared" si="10"/>
        <v>4363916</v>
      </c>
      <c r="G692" s="1">
        <f>(Comuni[[#This Row],[Popolazione2011]]/Comuni[[#This Row],[TOT POP REGIONE ]])*100</f>
        <v>6.2970964610684535E-2</v>
      </c>
      <c r="H692" t="str">
        <f>IF(Comuni[[#This Row],[Popolazione2011]]&gt;300000,"MAGGIORE","")</f>
        <v/>
      </c>
      <c r="I692" t="str">
        <f>_xlfn.XLOOKUP(Comuni[[#This Row],[Regione]],Ripartizione_geografica[Regione],Ripartizione_geografica[Ripartizione geografica])</f>
        <v>Nord-ovest</v>
      </c>
      <c r="J692">
        <f>_xlfn.XLOOKUP(Comuni[[#This Row],[Regione]],Ripartizione_geografica[Regione],Ripartizione_geografica[Codice Regione])</f>
        <v>1</v>
      </c>
      <c r="K692">
        <f>_xlfn.XLOOKUP(Comuni[[#This Row],[Regione]],Table_0[Regione],Table_0[Totale])</f>
        <v>1792955</v>
      </c>
      <c r="L692">
        <f>_xlfn.XLOOKUP(Comuni[[#This Row],[Regione]],Table_0[Regione],Table_0[Guariti])</f>
        <v>1725727</v>
      </c>
      <c r="M692">
        <f>_xlfn.XLOOKUP(Comuni[[#This Row],[Regione]],Table_0[Regione],Table_0[Deceduti])</f>
        <v>13899</v>
      </c>
      <c r="N692" s="1">
        <f>(Comuni[[#This Row],[Popolazione2011]]/Comuni[[#This Row],[Ammalati TOT]])*100</f>
        <v>0.15326653485447209</v>
      </c>
      <c r="O692">
        <f>_xlfn.XLOOKUP(Comuni[[#This Row],[Regione]],Table_0[Regione],Table_0[TOT AREA])</f>
        <v>6838505</v>
      </c>
      <c r="P692" s="1">
        <f>(Comuni[[#This Row],[Popolazione2011]]/Comuni[[#This Row],[Ammalati AREA]])*100</f>
        <v>4.0184221551347842E-2</v>
      </c>
    </row>
    <row r="693" spans="1:16" x14ac:dyDescent="0.3">
      <c r="A693" t="s">
        <v>699</v>
      </c>
      <c r="B693" t="s">
        <v>8021</v>
      </c>
      <c r="C693" t="s">
        <v>489</v>
      </c>
      <c r="D693">
        <v>4255</v>
      </c>
      <c r="E693" s="1">
        <f>(Comuni[[#This Row],[Popolazione2011]]/SUM(D:D))*100</f>
        <v>7.1605326116907621E-3</v>
      </c>
      <c r="F693">
        <f t="shared" si="10"/>
        <v>4363916</v>
      </c>
      <c r="G693" s="1">
        <f>(Comuni[[#This Row],[Popolazione2011]]/Comuni[[#This Row],[TOT POP REGIONE ]])*100</f>
        <v>9.7504168274549732E-2</v>
      </c>
      <c r="H693" t="str">
        <f>IF(Comuni[[#This Row],[Popolazione2011]]&gt;300000,"MAGGIORE","")</f>
        <v/>
      </c>
      <c r="I693" t="str">
        <f>_xlfn.XLOOKUP(Comuni[[#This Row],[Regione]],Ripartizione_geografica[Regione],Ripartizione_geografica[Ripartizione geografica])</f>
        <v>Nord-ovest</v>
      </c>
      <c r="J693">
        <f>_xlfn.XLOOKUP(Comuni[[#This Row],[Regione]],Ripartizione_geografica[Regione],Ripartizione_geografica[Codice Regione])</f>
        <v>1</v>
      </c>
      <c r="K693">
        <f>_xlfn.XLOOKUP(Comuni[[#This Row],[Regione]],Table_0[Regione],Table_0[Totale])</f>
        <v>1792955</v>
      </c>
      <c r="L693">
        <f>_xlfn.XLOOKUP(Comuni[[#This Row],[Regione]],Table_0[Regione],Table_0[Guariti])</f>
        <v>1725727</v>
      </c>
      <c r="M693">
        <f>_xlfn.XLOOKUP(Comuni[[#This Row],[Regione]],Table_0[Regione],Table_0[Deceduti])</f>
        <v>13899</v>
      </c>
      <c r="N693" s="1">
        <f>(Comuni[[#This Row],[Popolazione2011]]/Comuni[[#This Row],[Ammalati TOT]])*100</f>
        <v>0.23731772409235036</v>
      </c>
      <c r="O693">
        <f>_xlfn.XLOOKUP(Comuni[[#This Row],[Regione]],Table_0[Regione],Table_0[TOT AREA])</f>
        <v>6838505</v>
      </c>
      <c r="P693" s="1">
        <f>(Comuni[[#This Row],[Popolazione2011]]/Comuni[[#This Row],[Ammalati AREA]])*100</f>
        <v>6.2221201856253676E-2</v>
      </c>
    </row>
    <row r="694" spans="1:16" x14ac:dyDescent="0.3">
      <c r="A694" t="s">
        <v>700</v>
      </c>
      <c r="B694" t="s">
        <v>8021</v>
      </c>
      <c r="C694" t="s">
        <v>489</v>
      </c>
      <c r="D694">
        <v>1407</v>
      </c>
      <c r="E694" s="1">
        <f>(Comuni[[#This Row],[Popolazione2011]]/SUM(D:D))*100</f>
        <v>2.3677718882841132E-3</v>
      </c>
      <c r="F694">
        <f t="shared" si="10"/>
        <v>4363916</v>
      </c>
      <c r="G694" s="1">
        <f>(Comuni[[#This Row],[Popolazione2011]]/Comuni[[#This Row],[TOT POP REGIONE ]])*100</f>
        <v>3.2241683845426909E-2</v>
      </c>
      <c r="H694" t="str">
        <f>IF(Comuni[[#This Row],[Popolazione2011]]&gt;300000,"MAGGIORE","")</f>
        <v/>
      </c>
      <c r="I694" t="str">
        <f>_xlfn.XLOOKUP(Comuni[[#This Row],[Regione]],Ripartizione_geografica[Regione],Ripartizione_geografica[Ripartizione geografica])</f>
        <v>Nord-ovest</v>
      </c>
      <c r="J694">
        <f>_xlfn.XLOOKUP(Comuni[[#This Row],[Regione]],Ripartizione_geografica[Regione],Ripartizione_geografica[Codice Regione])</f>
        <v>1</v>
      </c>
      <c r="K694">
        <f>_xlfn.XLOOKUP(Comuni[[#This Row],[Regione]],Table_0[Regione],Table_0[Totale])</f>
        <v>1792955</v>
      </c>
      <c r="L694">
        <f>_xlfn.XLOOKUP(Comuni[[#This Row],[Regione]],Table_0[Regione],Table_0[Guariti])</f>
        <v>1725727</v>
      </c>
      <c r="M694">
        <f>_xlfn.XLOOKUP(Comuni[[#This Row],[Regione]],Table_0[Regione],Table_0[Deceduti])</f>
        <v>13899</v>
      </c>
      <c r="N694" s="1">
        <f>(Comuni[[#This Row],[Popolazione2011]]/Comuni[[#This Row],[Ammalati TOT]])*100</f>
        <v>7.8473804417846516E-2</v>
      </c>
      <c r="O694">
        <f>_xlfn.XLOOKUP(Comuni[[#This Row],[Regione]],Table_0[Regione],Table_0[TOT AREA])</f>
        <v>6838505</v>
      </c>
      <c r="P694" s="1">
        <f>(Comuni[[#This Row],[Popolazione2011]]/Comuni[[#This Row],[Ammalati AREA]])*100</f>
        <v>2.0574672388190111E-2</v>
      </c>
    </row>
    <row r="695" spans="1:16" x14ac:dyDescent="0.3">
      <c r="A695" t="s">
        <v>701</v>
      </c>
      <c r="B695" t="s">
        <v>8021</v>
      </c>
      <c r="C695" t="s">
        <v>489</v>
      </c>
      <c r="D695">
        <v>20935</v>
      </c>
      <c r="E695" s="1">
        <f>(Comuni[[#This Row],[Popolazione2011]]/SUM(D:D))*100</f>
        <v>3.5230493590069585E-2</v>
      </c>
      <c r="F695">
        <f t="shared" si="10"/>
        <v>4363916</v>
      </c>
      <c r="G695" s="1">
        <f>(Comuni[[#This Row],[Popolazione2011]]/Comuni[[#This Row],[TOT POP REGIONE ]])*100</f>
        <v>0.4797296739900585</v>
      </c>
      <c r="H695" t="str">
        <f>IF(Comuni[[#This Row],[Popolazione2011]]&gt;300000,"MAGGIORE","")</f>
        <v/>
      </c>
      <c r="I695" t="str">
        <f>_xlfn.XLOOKUP(Comuni[[#This Row],[Regione]],Ripartizione_geografica[Regione],Ripartizione_geografica[Ripartizione geografica])</f>
        <v>Nord-ovest</v>
      </c>
      <c r="J695">
        <f>_xlfn.XLOOKUP(Comuni[[#This Row],[Regione]],Ripartizione_geografica[Regione],Ripartizione_geografica[Codice Regione])</f>
        <v>1</v>
      </c>
      <c r="K695">
        <f>_xlfn.XLOOKUP(Comuni[[#This Row],[Regione]],Table_0[Regione],Table_0[Totale])</f>
        <v>1792955</v>
      </c>
      <c r="L695">
        <f>_xlfn.XLOOKUP(Comuni[[#This Row],[Regione]],Table_0[Regione],Table_0[Guariti])</f>
        <v>1725727</v>
      </c>
      <c r="M695">
        <f>_xlfn.XLOOKUP(Comuni[[#This Row],[Regione]],Table_0[Regione],Table_0[Deceduti])</f>
        <v>13899</v>
      </c>
      <c r="N695" s="1">
        <f>(Comuni[[#This Row],[Popolazione2011]]/Comuni[[#This Row],[Ammalati TOT]])*100</f>
        <v>1.1676255120736438</v>
      </c>
      <c r="O695">
        <f>_xlfn.XLOOKUP(Comuni[[#This Row],[Regione]],Table_0[Regione],Table_0[TOT AREA])</f>
        <v>6838505</v>
      </c>
      <c r="P695" s="1">
        <f>(Comuni[[#This Row],[Popolazione2011]]/Comuni[[#This Row],[Ammalati AREA]])*100</f>
        <v>0.30613416236443491</v>
      </c>
    </row>
    <row r="696" spans="1:16" x14ac:dyDescent="0.3">
      <c r="A696" t="s">
        <v>702</v>
      </c>
      <c r="B696" t="s">
        <v>8021</v>
      </c>
      <c r="C696" t="s">
        <v>489</v>
      </c>
      <c r="D696">
        <v>207</v>
      </c>
      <c r="E696" s="1">
        <f>(Comuni[[#This Row],[Popolazione2011]]/SUM(D:D))*100</f>
        <v>3.4835023516333432E-4</v>
      </c>
      <c r="F696">
        <f t="shared" si="10"/>
        <v>4363916</v>
      </c>
      <c r="G696" s="1">
        <f>(Comuni[[#This Row],[Popolazione2011]]/Comuni[[#This Row],[TOT POP REGIONE ]])*100</f>
        <v>4.7434460241672846E-3</v>
      </c>
      <c r="H696" t="str">
        <f>IF(Comuni[[#This Row],[Popolazione2011]]&gt;300000,"MAGGIORE","")</f>
        <v/>
      </c>
      <c r="I696" t="str">
        <f>_xlfn.XLOOKUP(Comuni[[#This Row],[Regione]],Ripartizione_geografica[Regione],Ripartizione_geografica[Ripartizione geografica])</f>
        <v>Nord-ovest</v>
      </c>
      <c r="J696">
        <f>_xlfn.XLOOKUP(Comuni[[#This Row],[Regione]],Ripartizione_geografica[Regione],Ripartizione_geografica[Codice Regione])</f>
        <v>1</v>
      </c>
      <c r="K696">
        <f>_xlfn.XLOOKUP(Comuni[[#This Row],[Regione]],Table_0[Regione],Table_0[Totale])</f>
        <v>1792955</v>
      </c>
      <c r="L696">
        <f>_xlfn.XLOOKUP(Comuni[[#This Row],[Regione]],Table_0[Regione],Table_0[Guariti])</f>
        <v>1725727</v>
      </c>
      <c r="M696">
        <f>_xlfn.XLOOKUP(Comuni[[#This Row],[Regione]],Table_0[Regione],Table_0[Deceduti])</f>
        <v>13899</v>
      </c>
      <c r="N696" s="1">
        <f>(Comuni[[#This Row],[Popolazione2011]]/Comuni[[#This Row],[Ammalati TOT]])*100</f>
        <v>1.1545186577465692E-2</v>
      </c>
      <c r="O696">
        <f>_xlfn.XLOOKUP(Comuni[[#This Row],[Regione]],Table_0[Regione],Table_0[TOT AREA])</f>
        <v>6838505</v>
      </c>
      <c r="P696" s="1">
        <f>(Comuni[[#This Row],[Popolazione2011]]/Comuni[[#This Row],[Ammalati AREA]])*100</f>
        <v>3.02697738760153E-3</v>
      </c>
    </row>
    <row r="697" spans="1:16" x14ac:dyDescent="0.3">
      <c r="A697" t="s">
        <v>703</v>
      </c>
      <c r="B697" t="s">
        <v>8021</v>
      </c>
      <c r="C697" t="s">
        <v>489</v>
      </c>
      <c r="D697">
        <v>2094</v>
      </c>
      <c r="E697" s="1">
        <f>(Comuni[[#This Row],[Popolazione2011]]/SUM(D:D))*100</f>
        <v>3.5238907846957593E-3</v>
      </c>
      <c r="F697">
        <f t="shared" si="10"/>
        <v>4363916</v>
      </c>
      <c r="G697" s="1">
        <f>(Comuni[[#This Row],[Popolazione2011]]/Comuni[[#This Row],[TOT POP REGIONE ]])*100</f>
        <v>4.7984424998098039E-2</v>
      </c>
      <c r="H697" t="str">
        <f>IF(Comuni[[#This Row],[Popolazione2011]]&gt;300000,"MAGGIORE","")</f>
        <v/>
      </c>
      <c r="I697" t="str">
        <f>_xlfn.XLOOKUP(Comuni[[#This Row],[Regione]],Ripartizione_geografica[Regione],Ripartizione_geografica[Ripartizione geografica])</f>
        <v>Nord-ovest</v>
      </c>
      <c r="J697">
        <f>_xlfn.XLOOKUP(Comuni[[#This Row],[Regione]],Ripartizione_geografica[Regione],Ripartizione_geografica[Codice Regione])</f>
        <v>1</v>
      </c>
      <c r="K697">
        <f>_xlfn.XLOOKUP(Comuni[[#This Row],[Regione]],Table_0[Regione],Table_0[Totale])</f>
        <v>1792955</v>
      </c>
      <c r="L697">
        <f>_xlfn.XLOOKUP(Comuni[[#This Row],[Regione]],Table_0[Regione],Table_0[Guariti])</f>
        <v>1725727</v>
      </c>
      <c r="M697">
        <f>_xlfn.XLOOKUP(Comuni[[#This Row],[Regione]],Table_0[Regione],Table_0[Deceduti])</f>
        <v>13899</v>
      </c>
      <c r="N697" s="1">
        <f>(Comuni[[#This Row],[Popolazione2011]]/Comuni[[#This Row],[Ammalati TOT]])*100</f>
        <v>0.11679043813146454</v>
      </c>
      <c r="O697">
        <f>_xlfn.XLOOKUP(Comuni[[#This Row],[Regione]],Table_0[Regione],Table_0[TOT AREA])</f>
        <v>6838505</v>
      </c>
      <c r="P697" s="1">
        <f>(Comuni[[#This Row],[Popolazione2011]]/Comuni[[#This Row],[Ammalati AREA]])*100</f>
        <v>3.0620727776027069E-2</v>
      </c>
    </row>
    <row r="698" spans="1:16" x14ac:dyDescent="0.3">
      <c r="A698" t="s">
        <v>704</v>
      </c>
      <c r="B698" t="s">
        <v>8021</v>
      </c>
      <c r="C698" t="s">
        <v>489</v>
      </c>
      <c r="D698">
        <v>524</v>
      </c>
      <c r="E698" s="1">
        <f>(Comuni[[#This Row],[Popolazione2011]]/SUM(D:D))*100</f>
        <v>8.8181412186274014E-4</v>
      </c>
      <c r="F698">
        <f t="shared" si="10"/>
        <v>4363916</v>
      </c>
      <c r="G698" s="1">
        <f>(Comuni[[#This Row],[Popolazione2011]]/Comuni[[#This Row],[TOT POP REGIONE ]])*100</f>
        <v>1.20075638486167E-2</v>
      </c>
      <c r="H698" t="str">
        <f>IF(Comuni[[#This Row],[Popolazione2011]]&gt;300000,"MAGGIORE","")</f>
        <v/>
      </c>
      <c r="I698" t="str">
        <f>_xlfn.XLOOKUP(Comuni[[#This Row],[Regione]],Ripartizione_geografica[Regione],Ripartizione_geografica[Ripartizione geografica])</f>
        <v>Nord-ovest</v>
      </c>
      <c r="J698">
        <f>_xlfn.XLOOKUP(Comuni[[#This Row],[Regione]],Ripartizione_geografica[Regione],Ripartizione_geografica[Codice Regione])</f>
        <v>1</v>
      </c>
      <c r="K698">
        <f>_xlfn.XLOOKUP(Comuni[[#This Row],[Regione]],Table_0[Regione],Table_0[Totale])</f>
        <v>1792955</v>
      </c>
      <c r="L698">
        <f>_xlfn.XLOOKUP(Comuni[[#This Row],[Regione]],Table_0[Regione],Table_0[Guariti])</f>
        <v>1725727</v>
      </c>
      <c r="M698">
        <f>_xlfn.XLOOKUP(Comuni[[#This Row],[Regione]],Table_0[Regione],Table_0[Deceduti])</f>
        <v>13899</v>
      </c>
      <c r="N698" s="1">
        <f>(Comuni[[#This Row],[Popolazione2011]]/Comuni[[#This Row],[Ammalati TOT]])*100</f>
        <v>2.9225496456966295E-2</v>
      </c>
      <c r="O698">
        <f>_xlfn.XLOOKUP(Comuni[[#This Row],[Regione]],Table_0[Regione],Table_0[TOT AREA])</f>
        <v>6838505</v>
      </c>
      <c r="P698" s="1">
        <f>(Comuni[[#This Row],[Popolazione2011]]/Comuni[[#This Row],[Ammalati AREA]])*100</f>
        <v>7.662493483590346E-3</v>
      </c>
    </row>
    <row r="699" spans="1:16" x14ac:dyDescent="0.3">
      <c r="A699" t="s">
        <v>705</v>
      </c>
      <c r="B699" t="s">
        <v>8021</v>
      </c>
      <c r="C699" t="s">
        <v>489</v>
      </c>
      <c r="D699">
        <v>323</v>
      </c>
      <c r="E699" s="1">
        <f>(Comuni[[#This Row],[Popolazione2011]]/SUM(D:D))*100</f>
        <v>5.4356099496500969E-4</v>
      </c>
      <c r="F699">
        <f t="shared" si="10"/>
        <v>4363916</v>
      </c>
      <c r="G699" s="1">
        <f>(Comuni[[#This Row],[Popolazione2011]]/Comuni[[#This Row],[TOT POP REGIONE ]])*100</f>
        <v>7.4016090135557147E-3</v>
      </c>
      <c r="H699" t="str">
        <f>IF(Comuni[[#This Row],[Popolazione2011]]&gt;300000,"MAGGIORE","")</f>
        <v/>
      </c>
      <c r="I699" t="str">
        <f>_xlfn.XLOOKUP(Comuni[[#This Row],[Regione]],Ripartizione_geografica[Regione],Ripartizione_geografica[Ripartizione geografica])</f>
        <v>Nord-ovest</v>
      </c>
      <c r="J699">
        <f>_xlfn.XLOOKUP(Comuni[[#This Row],[Regione]],Ripartizione_geografica[Regione],Ripartizione_geografica[Codice Regione])</f>
        <v>1</v>
      </c>
      <c r="K699">
        <f>_xlfn.XLOOKUP(Comuni[[#This Row],[Regione]],Table_0[Regione],Table_0[Totale])</f>
        <v>1792955</v>
      </c>
      <c r="L699">
        <f>_xlfn.XLOOKUP(Comuni[[#This Row],[Regione]],Table_0[Regione],Table_0[Guariti])</f>
        <v>1725727</v>
      </c>
      <c r="M699">
        <f>_xlfn.XLOOKUP(Comuni[[#This Row],[Regione]],Table_0[Regione],Table_0[Deceduti])</f>
        <v>13899</v>
      </c>
      <c r="N699" s="1">
        <f>(Comuni[[#This Row],[Popolazione2011]]/Comuni[[#This Row],[Ammalati TOT]])*100</f>
        <v>1.8014952968702508E-2</v>
      </c>
      <c r="O699">
        <f>_xlfn.XLOOKUP(Comuni[[#This Row],[Regione]],Table_0[Regione],Table_0[TOT AREA])</f>
        <v>6838505</v>
      </c>
      <c r="P699" s="1">
        <f>(Comuni[[#This Row],[Popolazione2011]]/Comuni[[#This Row],[Ammalati AREA]])*100</f>
        <v>4.7232545709917596E-3</v>
      </c>
    </row>
    <row r="700" spans="1:16" x14ac:dyDescent="0.3">
      <c r="A700" t="s">
        <v>706</v>
      </c>
      <c r="B700" t="s">
        <v>8021</v>
      </c>
      <c r="C700" t="s">
        <v>489</v>
      </c>
      <c r="D700">
        <v>516</v>
      </c>
      <c r="E700" s="1">
        <f>(Comuni[[#This Row],[Popolazione2011]]/SUM(D:D))*100</f>
        <v>8.6835131084193494E-4</v>
      </c>
      <c r="F700">
        <f t="shared" si="10"/>
        <v>4363916</v>
      </c>
      <c r="G700" s="1">
        <f>(Comuni[[#This Row],[Popolazione2011]]/Comuni[[#This Row],[TOT POP REGIONE ]])*100</f>
        <v>1.1824242263141636E-2</v>
      </c>
      <c r="H700" t="str">
        <f>IF(Comuni[[#This Row],[Popolazione2011]]&gt;300000,"MAGGIORE","")</f>
        <v/>
      </c>
      <c r="I700" t="str">
        <f>_xlfn.XLOOKUP(Comuni[[#This Row],[Regione]],Ripartizione_geografica[Regione],Ripartizione_geografica[Ripartizione geografica])</f>
        <v>Nord-ovest</v>
      </c>
      <c r="J700">
        <f>_xlfn.XLOOKUP(Comuni[[#This Row],[Regione]],Ripartizione_geografica[Regione],Ripartizione_geografica[Codice Regione])</f>
        <v>1</v>
      </c>
      <c r="K700">
        <f>_xlfn.XLOOKUP(Comuni[[#This Row],[Regione]],Table_0[Regione],Table_0[Totale])</f>
        <v>1792955</v>
      </c>
      <c r="L700">
        <f>_xlfn.XLOOKUP(Comuni[[#This Row],[Regione]],Table_0[Regione],Table_0[Guariti])</f>
        <v>1725727</v>
      </c>
      <c r="M700">
        <f>_xlfn.XLOOKUP(Comuni[[#This Row],[Regione]],Table_0[Regione],Table_0[Deceduti])</f>
        <v>13899</v>
      </c>
      <c r="N700" s="1">
        <f>(Comuni[[#This Row],[Popolazione2011]]/Comuni[[#This Row],[Ammalati TOT]])*100</f>
        <v>2.8779305671363754E-2</v>
      </c>
      <c r="O700">
        <f>_xlfn.XLOOKUP(Comuni[[#This Row],[Regione]],Table_0[Regione],Table_0[TOT AREA])</f>
        <v>6838505</v>
      </c>
      <c r="P700" s="1">
        <f>(Comuni[[#This Row],[Popolazione2011]]/Comuni[[#This Row],[Ammalati AREA]])*100</f>
        <v>7.5455088502530895E-3</v>
      </c>
    </row>
    <row r="701" spans="1:16" x14ac:dyDescent="0.3">
      <c r="A701" t="s">
        <v>707</v>
      </c>
      <c r="B701" t="s">
        <v>8021</v>
      </c>
      <c r="C701" t="s">
        <v>489</v>
      </c>
      <c r="D701">
        <v>361</v>
      </c>
      <c r="E701" s="1">
        <f>(Comuni[[#This Row],[Popolazione2011]]/SUM(D:D))*100</f>
        <v>6.0750934731383438E-4</v>
      </c>
      <c r="F701">
        <f t="shared" si="10"/>
        <v>4363916</v>
      </c>
      <c r="G701" s="1">
        <f>(Comuni[[#This Row],[Popolazione2011]]/Comuni[[#This Row],[TOT POP REGIONE ]])*100</f>
        <v>8.2723865445622699E-3</v>
      </c>
      <c r="H701" t="str">
        <f>IF(Comuni[[#This Row],[Popolazione2011]]&gt;300000,"MAGGIORE","")</f>
        <v/>
      </c>
      <c r="I701" t="str">
        <f>_xlfn.XLOOKUP(Comuni[[#This Row],[Regione]],Ripartizione_geografica[Regione],Ripartizione_geografica[Ripartizione geografica])</f>
        <v>Nord-ovest</v>
      </c>
      <c r="J701">
        <f>_xlfn.XLOOKUP(Comuni[[#This Row],[Regione]],Ripartizione_geografica[Regione],Ripartizione_geografica[Codice Regione])</f>
        <v>1</v>
      </c>
      <c r="K701">
        <f>_xlfn.XLOOKUP(Comuni[[#This Row],[Regione]],Table_0[Regione],Table_0[Totale])</f>
        <v>1792955</v>
      </c>
      <c r="L701">
        <f>_xlfn.XLOOKUP(Comuni[[#This Row],[Regione]],Table_0[Regione],Table_0[Guariti])</f>
        <v>1725727</v>
      </c>
      <c r="M701">
        <f>_xlfn.XLOOKUP(Comuni[[#This Row],[Regione]],Table_0[Regione],Table_0[Deceduti])</f>
        <v>13899</v>
      </c>
      <c r="N701" s="1">
        <f>(Comuni[[#This Row],[Popolazione2011]]/Comuni[[#This Row],[Ammalati TOT]])*100</f>
        <v>2.0134359200314565E-2</v>
      </c>
      <c r="O701">
        <f>_xlfn.XLOOKUP(Comuni[[#This Row],[Regione]],Table_0[Regione],Table_0[TOT AREA])</f>
        <v>6838505</v>
      </c>
      <c r="P701" s="1">
        <f>(Comuni[[#This Row],[Popolazione2011]]/Comuni[[#This Row],[Ammalati AREA]])*100</f>
        <v>5.2789315793437307E-3</v>
      </c>
    </row>
    <row r="702" spans="1:16" x14ac:dyDescent="0.3">
      <c r="A702" t="s">
        <v>708</v>
      </c>
      <c r="B702" t="s">
        <v>8021</v>
      </c>
      <c r="C702" t="s">
        <v>489</v>
      </c>
      <c r="D702">
        <v>6394</v>
      </c>
      <c r="E702" s="1">
        <f>(Comuni[[#This Row],[Popolazione2011]]/SUM(D:D))*100</f>
        <v>1.0760151708378549E-2</v>
      </c>
      <c r="F702">
        <f t="shared" si="10"/>
        <v>4363916</v>
      </c>
      <c r="G702" s="1">
        <f>(Comuni[[#This Row],[Popolazione2011]]/Comuni[[#This Row],[TOT POP REGIONE ]])*100</f>
        <v>0.146519777190945</v>
      </c>
      <c r="H702" t="str">
        <f>IF(Comuni[[#This Row],[Popolazione2011]]&gt;300000,"MAGGIORE","")</f>
        <v/>
      </c>
      <c r="I702" t="str">
        <f>_xlfn.XLOOKUP(Comuni[[#This Row],[Regione]],Ripartizione_geografica[Regione],Ripartizione_geografica[Ripartizione geografica])</f>
        <v>Nord-ovest</v>
      </c>
      <c r="J702">
        <f>_xlfn.XLOOKUP(Comuni[[#This Row],[Regione]],Ripartizione_geografica[Regione],Ripartizione_geografica[Codice Regione])</f>
        <v>1</v>
      </c>
      <c r="K702">
        <f>_xlfn.XLOOKUP(Comuni[[#This Row],[Regione]],Table_0[Regione],Table_0[Totale])</f>
        <v>1792955</v>
      </c>
      <c r="L702">
        <f>_xlfn.XLOOKUP(Comuni[[#This Row],[Regione]],Table_0[Regione],Table_0[Guariti])</f>
        <v>1725727</v>
      </c>
      <c r="M702">
        <f>_xlfn.XLOOKUP(Comuni[[#This Row],[Regione]],Table_0[Regione],Table_0[Deceduti])</f>
        <v>13899</v>
      </c>
      <c r="N702" s="1">
        <f>(Comuni[[#This Row],[Popolazione2011]]/Comuni[[#This Row],[Ammalati TOT]])*100</f>
        <v>0.35661798539282913</v>
      </c>
      <c r="O702">
        <f>_xlfn.XLOOKUP(Comuni[[#This Row],[Regione]],Table_0[Regione],Table_0[TOT AREA])</f>
        <v>6838505</v>
      </c>
      <c r="P702" s="1">
        <f>(Comuni[[#This Row],[Popolazione2011]]/Comuni[[#This Row],[Ammalati AREA]])*100</f>
        <v>9.3499968194802816E-2</v>
      </c>
    </row>
    <row r="703" spans="1:16" x14ac:dyDescent="0.3">
      <c r="A703" t="s">
        <v>709</v>
      </c>
      <c r="B703" t="s">
        <v>8021</v>
      </c>
      <c r="C703" t="s">
        <v>489</v>
      </c>
      <c r="D703">
        <v>2828</v>
      </c>
      <c r="E703" s="1">
        <f>(Comuni[[#This Row],[Popolazione2011]]/SUM(D:D))*100</f>
        <v>4.7591036958546358E-3</v>
      </c>
      <c r="F703">
        <f t="shared" si="10"/>
        <v>4363916</v>
      </c>
      <c r="G703" s="1">
        <f>(Comuni[[#This Row],[Popolazione2011]]/Comuni[[#This Row],[TOT POP REGIONE ]])*100</f>
        <v>6.4804180465435179E-2</v>
      </c>
      <c r="H703" t="str">
        <f>IF(Comuni[[#This Row],[Popolazione2011]]&gt;300000,"MAGGIORE","")</f>
        <v/>
      </c>
      <c r="I703" t="str">
        <f>_xlfn.XLOOKUP(Comuni[[#This Row],[Regione]],Ripartizione_geografica[Regione],Ripartizione_geografica[Ripartizione geografica])</f>
        <v>Nord-ovest</v>
      </c>
      <c r="J703">
        <f>_xlfn.XLOOKUP(Comuni[[#This Row],[Regione]],Ripartizione_geografica[Regione],Ripartizione_geografica[Codice Regione])</f>
        <v>1</v>
      </c>
      <c r="K703">
        <f>_xlfn.XLOOKUP(Comuni[[#This Row],[Regione]],Table_0[Regione],Table_0[Totale])</f>
        <v>1792955</v>
      </c>
      <c r="L703">
        <f>_xlfn.XLOOKUP(Comuni[[#This Row],[Regione]],Table_0[Regione],Table_0[Guariti])</f>
        <v>1725727</v>
      </c>
      <c r="M703">
        <f>_xlfn.XLOOKUP(Comuni[[#This Row],[Regione]],Table_0[Regione],Table_0[Deceduti])</f>
        <v>13899</v>
      </c>
      <c r="N703" s="1">
        <f>(Comuni[[#This Row],[Popolazione2011]]/Comuni[[#This Row],[Ammalati TOT]])*100</f>
        <v>0.15772844271049749</v>
      </c>
      <c r="O703">
        <f>_xlfn.XLOOKUP(Comuni[[#This Row],[Regione]],Table_0[Regione],Table_0[TOT AREA])</f>
        <v>6838505</v>
      </c>
      <c r="P703" s="1">
        <f>(Comuni[[#This Row],[Popolazione2011]]/Comuni[[#This Row],[Ammalati AREA]])*100</f>
        <v>4.1354067884720423E-2</v>
      </c>
    </row>
    <row r="704" spans="1:16" x14ac:dyDescent="0.3">
      <c r="A704" t="s">
        <v>710</v>
      </c>
      <c r="B704" t="s">
        <v>8021</v>
      </c>
      <c r="C704" t="s">
        <v>489</v>
      </c>
      <c r="D704">
        <v>107</v>
      </c>
      <c r="E704" s="1">
        <f>(Comuni[[#This Row],[Popolazione2011]]/SUM(D:D))*100</f>
        <v>1.8006509740326946E-4</v>
      </c>
      <c r="F704">
        <f t="shared" si="10"/>
        <v>4363916</v>
      </c>
      <c r="G704" s="1">
        <f>(Comuni[[#This Row],[Popolazione2011]]/Comuni[[#This Row],[TOT POP REGIONE ]])*100</f>
        <v>2.451926205728983E-3</v>
      </c>
      <c r="H704" t="str">
        <f>IF(Comuni[[#This Row],[Popolazione2011]]&gt;300000,"MAGGIORE","")</f>
        <v/>
      </c>
      <c r="I704" t="str">
        <f>_xlfn.XLOOKUP(Comuni[[#This Row],[Regione]],Ripartizione_geografica[Regione],Ripartizione_geografica[Ripartizione geografica])</f>
        <v>Nord-ovest</v>
      </c>
      <c r="J704">
        <f>_xlfn.XLOOKUP(Comuni[[#This Row],[Regione]],Ripartizione_geografica[Regione],Ripartizione_geografica[Codice Regione])</f>
        <v>1</v>
      </c>
      <c r="K704">
        <f>_xlfn.XLOOKUP(Comuni[[#This Row],[Regione]],Table_0[Regione],Table_0[Totale])</f>
        <v>1792955</v>
      </c>
      <c r="L704">
        <f>_xlfn.XLOOKUP(Comuni[[#This Row],[Regione]],Table_0[Regione],Table_0[Guariti])</f>
        <v>1725727</v>
      </c>
      <c r="M704">
        <f>_xlfn.XLOOKUP(Comuni[[#This Row],[Regione]],Table_0[Regione],Table_0[Deceduti])</f>
        <v>13899</v>
      </c>
      <c r="N704" s="1">
        <f>(Comuni[[#This Row],[Popolazione2011]]/Comuni[[#This Row],[Ammalati TOT]])*100</f>
        <v>5.9678017574339567E-3</v>
      </c>
      <c r="O704">
        <f>_xlfn.XLOOKUP(Comuni[[#This Row],[Regione]],Table_0[Regione],Table_0[TOT AREA])</f>
        <v>6838505</v>
      </c>
      <c r="P704" s="1">
        <f>(Comuni[[#This Row],[Popolazione2011]]/Comuni[[#This Row],[Ammalati AREA]])*100</f>
        <v>1.564669470885815E-3</v>
      </c>
    </row>
    <row r="705" spans="1:16" x14ac:dyDescent="0.3">
      <c r="A705" t="s">
        <v>711</v>
      </c>
      <c r="B705" t="s">
        <v>8021</v>
      </c>
      <c r="C705" t="s">
        <v>489</v>
      </c>
      <c r="D705">
        <v>2009</v>
      </c>
      <c r="E705" s="1">
        <f>(Comuni[[#This Row],[Popolazione2011]]/SUM(D:D))*100</f>
        <v>3.3808484175997036E-3</v>
      </c>
      <c r="F705">
        <f t="shared" si="10"/>
        <v>4363916</v>
      </c>
      <c r="G705" s="1">
        <f>(Comuni[[#This Row],[Popolazione2011]]/Comuni[[#This Row],[TOT POP REGIONE ]])*100</f>
        <v>4.6036633152425482E-2</v>
      </c>
      <c r="H705" t="str">
        <f>IF(Comuni[[#This Row],[Popolazione2011]]&gt;300000,"MAGGIORE","")</f>
        <v/>
      </c>
      <c r="I705" t="str">
        <f>_xlfn.XLOOKUP(Comuni[[#This Row],[Regione]],Ripartizione_geografica[Regione],Ripartizione_geografica[Ripartizione geografica])</f>
        <v>Nord-ovest</v>
      </c>
      <c r="J705">
        <f>_xlfn.XLOOKUP(Comuni[[#This Row],[Regione]],Ripartizione_geografica[Regione],Ripartizione_geografica[Codice Regione])</f>
        <v>1</v>
      </c>
      <c r="K705">
        <f>_xlfn.XLOOKUP(Comuni[[#This Row],[Regione]],Table_0[Regione],Table_0[Totale])</f>
        <v>1792955</v>
      </c>
      <c r="L705">
        <f>_xlfn.XLOOKUP(Comuni[[#This Row],[Regione]],Table_0[Regione],Table_0[Guariti])</f>
        <v>1725727</v>
      </c>
      <c r="M705">
        <f>_xlfn.XLOOKUP(Comuni[[#This Row],[Regione]],Table_0[Regione],Table_0[Deceduti])</f>
        <v>13899</v>
      </c>
      <c r="N705" s="1">
        <f>(Comuni[[#This Row],[Popolazione2011]]/Comuni[[#This Row],[Ammalati TOT]])*100</f>
        <v>0.11204966103443756</v>
      </c>
      <c r="O705">
        <f>_xlfn.XLOOKUP(Comuni[[#This Row],[Regione]],Table_0[Regione],Table_0[TOT AREA])</f>
        <v>6838505</v>
      </c>
      <c r="P705" s="1">
        <f>(Comuni[[#This Row],[Popolazione2011]]/Comuni[[#This Row],[Ammalati AREA]])*100</f>
        <v>2.9377766046818715E-2</v>
      </c>
    </row>
    <row r="706" spans="1:16" x14ac:dyDescent="0.3">
      <c r="A706" t="s">
        <v>712</v>
      </c>
      <c r="B706" t="s">
        <v>8021</v>
      </c>
      <c r="C706" t="s">
        <v>489</v>
      </c>
      <c r="D706">
        <v>211</v>
      </c>
      <c r="E706" s="1">
        <f>(Comuni[[#This Row],[Popolazione2011]]/SUM(D:D))*100</f>
        <v>3.5508164067373697E-4</v>
      </c>
      <c r="F706">
        <f t="shared" ref="F706:F769" si="11">SUMIFS(D:D,B:B,B706)</f>
        <v>4363916</v>
      </c>
      <c r="G706" s="1">
        <f>(Comuni[[#This Row],[Popolazione2011]]/Comuni[[#This Row],[TOT POP REGIONE ]])*100</f>
        <v>4.835106816904816E-3</v>
      </c>
      <c r="H706" t="str">
        <f>IF(Comuni[[#This Row],[Popolazione2011]]&gt;300000,"MAGGIORE","")</f>
        <v/>
      </c>
      <c r="I706" t="str">
        <f>_xlfn.XLOOKUP(Comuni[[#This Row],[Regione]],Ripartizione_geografica[Regione],Ripartizione_geografica[Ripartizione geografica])</f>
        <v>Nord-ovest</v>
      </c>
      <c r="J706">
        <f>_xlfn.XLOOKUP(Comuni[[#This Row],[Regione]],Ripartizione_geografica[Regione],Ripartizione_geografica[Codice Regione])</f>
        <v>1</v>
      </c>
      <c r="K706">
        <f>_xlfn.XLOOKUP(Comuni[[#This Row],[Regione]],Table_0[Regione],Table_0[Totale])</f>
        <v>1792955</v>
      </c>
      <c r="L706">
        <f>_xlfn.XLOOKUP(Comuni[[#This Row],[Regione]],Table_0[Regione],Table_0[Guariti])</f>
        <v>1725727</v>
      </c>
      <c r="M706">
        <f>_xlfn.XLOOKUP(Comuni[[#This Row],[Regione]],Table_0[Regione],Table_0[Deceduti])</f>
        <v>13899</v>
      </c>
      <c r="N706" s="1">
        <f>(Comuni[[#This Row],[Popolazione2011]]/Comuni[[#This Row],[Ammalati TOT]])*100</f>
        <v>1.1768281970266962E-2</v>
      </c>
      <c r="O706">
        <f>_xlfn.XLOOKUP(Comuni[[#This Row],[Regione]],Table_0[Regione],Table_0[TOT AREA])</f>
        <v>6838505</v>
      </c>
      <c r="P706" s="1">
        <f>(Comuni[[#This Row],[Popolazione2011]]/Comuni[[#This Row],[Ammalati AREA]])*100</f>
        <v>3.0854697042701587E-3</v>
      </c>
    </row>
    <row r="707" spans="1:16" x14ac:dyDescent="0.3">
      <c r="A707" t="s">
        <v>713</v>
      </c>
      <c r="B707" t="s">
        <v>8021</v>
      </c>
      <c r="C707" t="s">
        <v>489</v>
      </c>
      <c r="D707">
        <v>494</v>
      </c>
      <c r="E707" s="1">
        <f>(Comuni[[#This Row],[Popolazione2011]]/SUM(D:D))*100</f>
        <v>8.3132858053472066E-4</v>
      </c>
      <c r="F707">
        <f t="shared" si="11"/>
        <v>4363916</v>
      </c>
      <c r="G707" s="1">
        <f>(Comuni[[#This Row],[Popolazione2011]]/Comuni[[#This Row],[TOT POP REGIONE ]])*100</f>
        <v>1.132010790308521E-2</v>
      </c>
      <c r="H707" t="str">
        <f>IF(Comuni[[#This Row],[Popolazione2011]]&gt;300000,"MAGGIORE","")</f>
        <v/>
      </c>
      <c r="I707" t="str">
        <f>_xlfn.XLOOKUP(Comuni[[#This Row],[Regione]],Ripartizione_geografica[Regione],Ripartizione_geografica[Ripartizione geografica])</f>
        <v>Nord-ovest</v>
      </c>
      <c r="J707">
        <f>_xlfn.XLOOKUP(Comuni[[#This Row],[Regione]],Ripartizione_geografica[Regione],Ripartizione_geografica[Codice Regione])</f>
        <v>1</v>
      </c>
      <c r="K707">
        <f>_xlfn.XLOOKUP(Comuni[[#This Row],[Regione]],Table_0[Regione],Table_0[Totale])</f>
        <v>1792955</v>
      </c>
      <c r="L707">
        <f>_xlfn.XLOOKUP(Comuni[[#This Row],[Regione]],Table_0[Regione],Table_0[Guariti])</f>
        <v>1725727</v>
      </c>
      <c r="M707">
        <f>_xlfn.XLOOKUP(Comuni[[#This Row],[Regione]],Table_0[Regione],Table_0[Deceduti])</f>
        <v>13899</v>
      </c>
      <c r="N707" s="1">
        <f>(Comuni[[#This Row],[Popolazione2011]]/Comuni[[#This Row],[Ammalati TOT]])*100</f>
        <v>2.7552281010956775E-2</v>
      </c>
      <c r="O707">
        <f>_xlfn.XLOOKUP(Comuni[[#This Row],[Regione]],Table_0[Regione],Table_0[TOT AREA])</f>
        <v>6838505</v>
      </c>
      <c r="P707" s="1">
        <f>(Comuni[[#This Row],[Popolazione2011]]/Comuni[[#This Row],[Ammalati AREA]])*100</f>
        <v>7.2238011085756322E-3</v>
      </c>
    </row>
    <row r="708" spans="1:16" x14ac:dyDescent="0.3">
      <c r="A708" t="s">
        <v>714</v>
      </c>
      <c r="B708" t="s">
        <v>8021</v>
      </c>
      <c r="C708" t="s">
        <v>489</v>
      </c>
      <c r="D708">
        <v>709</v>
      </c>
      <c r="E708" s="1">
        <f>(Comuni[[#This Row],[Popolazione2011]]/SUM(D:D))*100</f>
        <v>1.1931416267188602E-3</v>
      </c>
      <c r="F708">
        <f t="shared" si="11"/>
        <v>4363916</v>
      </c>
      <c r="G708" s="1">
        <f>(Comuni[[#This Row],[Popolazione2011]]/Comuni[[#This Row],[TOT POP REGIONE ]])*100</f>
        <v>1.6246875512727559E-2</v>
      </c>
      <c r="H708" t="str">
        <f>IF(Comuni[[#This Row],[Popolazione2011]]&gt;300000,"MAGGIORE","")</f>
        <v/>
      </c>
      <c r="I708" t="str">
        <f>_xlfn.XLOOKUP(Comuni[[#This Row],[Regione]],Ripartizione_geografica[Regione],Ripartizione_geografica[Ripartizione geografica])</f>
        <v>Nord-ovest</v>
      </c>
      <c r="J708">
        <f>_xlfn.XLOOKUP(Comuni[[#This Row],[Regione]],Ripartizione_geografica[Regione],Ripartizione_geografica[Codice Regione])</f>
        <v>1</v>
      </c>
      <c r="K708">
        <f>_xlfn.XLOOKUP(Comuni[[#This Row],[Regione]],Table_0[Regione],Table_0[Totale])</f>
        <v>1792955</v>
      </c>
      <c r="L708">
        <f>_xlfn.XLOOKUP(Comuni[[#This Row],[Regione]],Table_0[Regione],Table_0[Guariti])</f>
        <v>1725727</v>
      </c>
      <c r="M708">
        <f>_xlfn.XLOOKUP(Comuni[[#This Row],[Regione]],Table_0[Regione],Table_0[Deceduti])</f>
        <v>13899</v>
      </c>
      <c r="N708" s="1">
        <f>(Comuni[[#This Row],[Popolazione2011]]/Comuni[[#This Row],[Ammalati TOT]])*100</f>
        <v>3.9543658374025001E-2</v>
      </c>
      <c r="O708">
        <f>_xlfn.XLOOKUP(Comuni[[#This Row],[Regione]],Table_0[Regione],Table_0[TOT AREA])</f>
        <v>6838505</v>
      </c>
      <c r="P708" s="1">
        <f>(Comuni[[#This Row],[Popolazione2011]]/Comuni[[#This Row],[Ammalati AREA]])*100</f>
        <v>1.0367763129514419E-2</v>
      </c>
    </row>
    <row r="709" spans="1:16" x14ac:dyDescent="0.3">
      <c r="A709" t="s">
        <v>715</v>
      </c>
      <c r="B709" t="s">
        <v>8021</v>
      </c>
      <c r="C709" t="s">
        <v>489</v>
      </c>
      <c r="D709">
        <v>65</v>
      </c>
      <c r="E709" s="1">
        <f>(Comuni[[#This Row],[Popolazione2011]]/SUM(D:D))*100</f>
        <v>1.0938533954404219E-4</v>
      </c>
      <c r="F709">
        <f t="shared" si="11"/>
        <v>4363916</v>
      </c>
      <c r="G709" s="1">
        <f>(Comuni[[#This Row],[Popolazione2011]]/Comuni[[#This Row],[TOT POP REGIONE ]])*100</f>
        <v>1.4894878819848962E-3</v>
      </c>
      <c r="H709" t="str">
        <f>IF(Comuni[[#This Row],[Popolazione2011]]&gt;300000,"MAGGIORE","")</f>
        <v/>
      </c>
      <c r="I709" t="str">
        <f>_xlfn.XLOOKUP(Comuni[[#This Row],[Regione]],Ripartizione_geografica[Regione],Ripartizione_geografica[Ripartizione geografica])</f>
        <v>Nord-ovest</v>
      </c>
      <c r="J709">
        <f>_xlfn.XLOOKUP(Comuni[[#This Row],[Regione]],Ripartizione_geografica[Regione],Ripartizione_geografica[Codice Regione])</f>
        <v>1</v>
      </c>
      <c r="K709">
        <f>_xlfn.XLOOKUP(Comuni[[#This Row],[Regione]],Table_0[Regione],Table_0[Totale])</f>
        <v>1792955</v>
      </c>
      <c r="L709">
        <f>_xlfn.XLOOKUP(Comuni[[#This Row],[Regione]],Table_0[Regione],Table_0[Guariti])</f>
        <v>1725727</v>
      </c>
      <c r="M709">
        <f>_xlfn.XLOOKUP(Comuni[[#This Row],[Regione]],Table_0[Regione],Table_0[Deceduti])</f>
        <v>13899</v>
      </c>
      <c r="N709" s="1">
        <f>(Comuni[[#This Row],[Popolazione2011]]/Comuni[[#This Row],[Ammalati TOT]])*100</f>
        <v>3.6253001330206276E-3</v>
      </c>
      <c r="O709">
        <f>_xlfn.XLOOKUP(Comuni[[#This Row],[Regione]],Table_0[Regione],Table_0[TOT AREA])</f>
        <v>6838505</v>
      </c>
      <c r="P709" s="1">
        <f>(Comuni[[#This Row],[Popolazione2011]]/Comuni[[#This Row],[Ammalati AREA]])*100</f>
        <v>9.5050014586521461E-4</v>
      </c>
    </row>
    <row r="710" spans="1:16" x14ac:dyDescent="0.3">
      <c r="A710" t="s">
        <v>716</v>
      </c>
      <c r="B710" t="s">
        <v>8021</v>
      </c>
      <c r="C710" t="s">
        <v>489</v>
      </c>
      <c r="D710">
        <v>820</v>
      </c>
      <c r="E710" s="1">
        <f>(Comuni[[#This Row],[Popolazione2011]]/SUM(D:D))*100</f>
        <v>1.3799381296325322E-3</v>
      </c>
      <c r="F710">
        <f t="shared" si="11"/>
        <v>4363916</v>
      </c>
      <c r="G710" s="1">
        <f>(Comuni[[#This Row],[Popolazione2011]]/Comuni[[#This Row],[TOT POP REGIONE ]])*100</f>
        <v>1.8790462511194074E-2</v>
      </c>
      <c r="H710" t="str">
        <f>IF(Comuni[[#This Row],[Popolazione2011]]&gt;300000,"MAGGIORE","")</f>
        <v/>
      </c>
      <c r="I710" t="str">
        <f>_xlfn.XLOOKUP(Comuni[[#This Row],[Regione]],Ripartizione_geografica[Regione],Ripartizione_geografica[Ripartizione geografica])</f>
        <v>Nord-ovest</v>
      </c>
      <c r="J710">
        <f>_xlfn.XLOOKUP(Comuni[[#This Row],[Regione]],Ripartizione_geografica[Regione],Ripartizione_geografica[Codice Regione])</f>
        <v>1</v>
      </c>
      <c r="K710">
        <f>_xlfn.XLOOKUP(Comuni[[#This Row],[Regione]],Table_0[Regione],Table_0[Totale])</f>
        <v>1792955</v>
      </c>
      <c r="L710">
        <f>_xlfn.XLOOKUP(Comuni[[#This Row],[Regione]],Table_0[Regione],Table_0[Guariti])</f>
        <v>1725727</v>
      </c>
      <c r="M710">
        <f>_xlfn.XLOOKUP(Comuni[[#This Row],[Regione]],Table_0[Regione],Table_0[Deceduti])</f>
        <v>13899</v>
      </c>
      <c r="N710" s="1">
        <f>(Comuni[[#This Row],[Popolazione2011]]/Comuni[[#This Row],[Ammalati TOT]])*100</f>
        <v>4.5734555524260229E-2</v>
      </c>
      <c r="O710">
        <f>_xlfn.XLOOKUP(Comuni[[#This Row],[Regione]],Table_0[Regione],Table_0[TOT AREA])</f>
        <v>6838505</v>
      </c>
      <c r="P710" s="1">
        <f>(Comuni[[#This Row],[Popolazione2011]]/Comuni[[#This Row],[Ammalati AREA]])*100</f>
        <v>1.1990924917068862E-2</v>
      </c>
    </row>
    <row r="711" spans="1:16" x14ac:dyDescent="0.3">
      <c r="A711" t="s">
        <v>717</v>
      </c>
      <c r="B711" t="s">
        <v>8021</v>
      </c>
      <c r="C711" t="s">
        <v>489</v>
      </c>
      <c r="D711">
        <v>341</v>
      </c>
      <c r="E711" s="1">
        <f>(Comuni[[#This Row],[Popolazione2011]]/SUM(D:D))*100</f>
        <v>5.7385231976182132E-4</v>
      </c>
      <c r="F711">
        <f t="shared" si="11"/>
        <v>4363916</v>
      </c>
      <c r="G711" s="1">
        <f>(Comuni[[#This Row],[Popolazione2011]]/Comuni[[#This Row],[TOT POP REGIONE ]])*100</f>
        <v>7.8140825808746088E-3</v>
      </c>
      <c r="H711" t="str">
        <f>IF(Comuni[[#This Row],[Popolazione2011]]&gt;300000,"MAGGIORE","")</f>
        <v/>
      </c>
      <c r="I711" t="str">
        <f>_xlfn.XLOOKUP(Comuni[[#This Row],[Regione]],Ripartizione_geografica[Regione],Ripartizione_geografica[Ripartizione geografica])</f>
        <v>Nord-ovest</v>
      </c>
      <c r="J711">
        <f>_xlfn.XLOOKUP(Comuni[[#This Row],[Regione]],Ripartizione_geografica[Regione],Ripartizione_geografica[Codice Regione])</f>
        <v>1</v>
      </c>
      <c r="K711">
        <f>_xlfn.XLOOKUP(Comuni[[#This Row],[Regione]],Table_0[Regione],Table_0[Totale])</f>
        <v>1792955</v>
      </c>
      <c r="L711">
        <f>_xlfn.XLOOKUP(Comuni[[#This Row],[Regione]],Table_0[Regione],Table_0[Guariti])</f>
        <v>1725727</v>
      </c>
      <c r="M711">
        <f>_xlfn.XLOOKUP(Comuni[[#This Row],[Regione]],Table_0[Regione],Table_0[Deceduti])</f>
        <v>13899</v>
      </c>
      <c r="N711" s="1">
        <f>(Comuni[[#This Row],[Popolazione2011]]/Comuni[[#This Row],[Ammalati TOT]])*100</f>
        <v>1.9018882236308217E-2</v>
      </c>
      <c r="O711">
        <f>_xlfn.XLOOKUP(Comuni[[#This Row],[Regione]],Table_0[Regione],Table_0[TOT AREA])</f>
        <v>6838505</v>
      </c>
      <c r="P711" s="1">
        <f>(Comuni[[#This Row],[Popolazione2011]]/Comuni[[#This Row],[Ammalati AREA]])*100</f>
        <v>4.9864699960005879E-3</v>
      </c>
    </row>
    <row r="712" spans="1:16" x14ac:dyDescent="0.3">
      <c r="A712" t="s">
        <v>718</v>
      </c>
      <c r="B712" t="s">
        <v>8021</v>
      </c>
      <c r="C712" t="s">
        <v>489</v>
      </c>
      <c r="D712">
        <v>2188</v>
      </c>
      <c r="E712" s="1">
        <f>(Comuni[[#This Row],[Popolazione2011]]/SUM(D:D))*100</f>
        <v>3.6820788141902201E-3</v>
      </c>
      <c r="F712">
        <f t="shared" si="11"/>
        <v>4363916</v>
      </c>
      <c r="G712" s="1">
        <f>(Comuni[[#This Row],[Popolazione2011]]/Comuni[[#This Row],[TOT POP REGIONE ]])*100</f>
        <v>5.0138453627430045E-2</v>
      </c>
      <c r="H712" t="str">
        <f>IF(Comuni[[#This Row],[Popolazione2011]]&gt;300000,"MAGGIORE","")</f>
        <v/>
      </c>
      <c r="I712" t="str">
        <f>_xlfn.XLOOKUP(Comuni[[#This Row],[Regione]],Ripartizione_geografica[Regione],Ripartizione_geografica[Ripartizione geografica])</f>
        <v>Nord-ovest</v>
      </c>
      <c r="J712">
        <f>_xlfn.XLOOKUP(Comuni[[#This Row],[Regione]],Ripartizione_geografica[Regione],Ripartizione_geografica[Codice Regione])</f>
        <v>1</v>
      </c>
      <c r="K712">
        <f>_xlfn.XLOOKUP(Comuni[[#This Row],[Regione]],Table_0[Regione],Table_0[Totale])</f>
        <v>1792955</v>
      </c>
      <c r="L712">
        <f>_xlfn.XLOOKUP(Comuni[[#This Row],[Regione]],Table_0[Regione],Table_0[Guariti])</f>
        <v>1725727</v>
      </c>
      <c r="M712">
        <f>_xlfn.XLOOKUP(Comuni[[#This Row],[Regione]],Table_0[Regione],Table_0[Deceduti])</f>
        <v>13899</v>
      </c>
      <c r="N712" s="1">
        <f>(Comuni[[#This Row],[Popolazione2011]]/Comuni[[#This Row],[Ammalati TOT]])*100</f>
        <v>0.12203317986229437</v>
      </c>
      <c r="O712">
        <f>_xlfn.XLOOKUP(Comuni[[#This Row],[Regione]],Table_0[Regione],Table_0[TOT AREA])</f>
        <v>6838505</v>
      </c>
      <c r="P712" s="1">
        <f>(Comuni[[#This Row],[Popolazione2011]]/Comuni[[#This Row],[Ammalati AREA]])*100</f>
        <v>3.1995297217739839E-2</v>
      </c>
    </row>
    <row r="713" spans="1:16" x14ac:dyDescent="0.3">
      <c r="A713" t="s">
        <v>719</v>
      </c>
      <c r="B713" t="s">
        <v>8021</v>
      </c>
      <c r="C713" t="s">
        <v>489</v>
      </c>
      <c r="D713">
        <v>924</v>
      </c>
      <c r="E713" s="1">
        <f>(Comuni[[#This Row],[Popolazione2011]]/SUM(D:D))*100</f>
        <v>1.5549546729029999E-3</v>
      </c>
      <c r="F713">
        <f t="shared" si="11"/>
        <v>4363916</v>
      </c>
      <c r="G713" s="1">
        <f>(Comuni[[#This Row],[Popolazione2011]]/Comuni[[#This Row],[TOT POP REGIONE ]])*100</f>
        <v>2.1173643122369908E-2</v>
      </c>
      <c r="H713" t="str">
        <f>IF(Comuni[[#This Row],[Popolazione2011]]&gt;300000,"MAGGIORE","")</f>
        <v/>
      </c>
      <c r="I713" t="str">
        <f>_xlfn.XLOOKUP(Comuni[[#This Row],[Regione]],Ripartizione_geografica[Regione],Ripartizione_geografica[Ripartizione geografica])</f>
        <v>Nord-ovest</v>
      </c>
      <c r="J713">
        <f>_xlfn.XLOOKUP(Comuni[[#This Row],[Regione]],Ripartizione_geografica[Regione],Ripartizione_geografica[Codice Regione])</f>
        <v>1</v>
      </c>
      <c r="K713">
        <f>_xlfn.XLOOKUP(Comuni[[#This Row],[Regione]],Table_0[Regione],Table_0[Totale])</f>
        <v>1792955</v>
      </c>
      <c r="L713">
        <f>_xlfn.XLOOKUP(Comuni[[#This Row],[Regione]],Table_0[Regione],Table_0[Guariti])</f>
        <v>1725727</v>
      </c>
      <c r="M713">
        <f>_xlfn.XLOOKUP(Comuni[[#This Row],[Regione]],Table_0[Regione],Table_0[Deceduti])</f>
        <v>13899</v>
      </c>
      <c r="N713" s="1">
        <f>(Comuni[[#This Row],[Popolazione2011]]/Comuni[[#This Row],[Ammalati TOT]])*100</f>
        <v>5.1535035737093234E-2</v>
      </c>
      <c r="O713">
        <f>_xlfn.XLOOKUP(Comuni[[#This Row],[Regione]],Table_0[Regione],Table_0[TOT AREA])</f>
        <v>6838505</v>
      </c>
      <c r="P713" s="1">
        <f>(Comuni[[#This Row],[Popolazione2011]]/Comuni[[#This Row],[Ammalati AREA]])*100</f>
        <v>1.3511725150453204E-2</v>
      </c>
    </row>
    <row r="714" spans="1:16" x14ac:dyDescent="0.3">
      <c r="A714" t="s">
        <v>720</v>
      </c>
      <c r="B714" t="s">
        <v>8021</v>
      </c>
      <c r="C714" t="s">
        <v>489</v>
      </c>
      <c r="D714">
        <v>817</v>
      </c>
      <c r="E714" s="1">
        <f>(Comuni[[#This Row],[Popolazione2011]]/SUM(D:D))*100</f>
        <v>1.3748895754997304E-3</v>
      </c>
      <c r="F714">
        <f t="shared" si="11"/>
        <v>4363916</v>
      </c>
      <c r="G714" s="1">
        <f>(Comuni[[#This Row],[Popolazione2011]]/Comuni[[#This Row],[TOT POP REGIONE ]])*100</f>
        <v>1.8721716916640926E-2</v>
      </c>
      <c r="H714" t="str">
        <f>IF(Comuni[[#This Row],[Popolazione2011]]&gt;300000,"MAGGIORE","")</f>
        <v/>
      </c>
      <c r="I714" t="str">
        <f>_xlfn.XLOOKUP(Comuni[[#This Row],[Regione]],Ripartizione_geografica[Regione],Ripartizione_geografica[Ripartizione geografica])</f>
        <v>Nord-ovest</v>
      </c>
      <c r="J714">
        <f>_xlfn.XLOOKUP(Comuni[[#This Row],[Regione]],Ripartizione_geografica[Regione],Ripartizione_geografica[Codice Regione])</f>
        <v>1</v>
      </c>
      <c r="K714">
        <f>_xlfn.XLOOKUP(Comuni[[#This Row],[Regione]],Table_0[Regione],Table_0[Totale])</f>
        <v>1792955</v>
      </c>
      <c r="L714">
        <f>_xlfn.XLOOKUP(Comuni[[#This Row],[Regione]],Table_0[Regione],Table_0[Guariti])</f>
        <v>1725727</v>
      </c>
      <c r="M714">
        <f>_xlfn.XLOOKUP(Comuni[[#This Row],[Regione]],Table_0[Regione],Table_0[Deceduti])</f>
        <v>13899</v>
      </c>
      <c r="N714" s="1">
        <f>(Comuni[[#This Row],[Popolazione2011]]/Comuni[[#This Row],[Ammalati TOT]])*100</f>
        <v>4.5567233979659276E-2</v>
      </c>
      <c r="O714">
        <f>_xlfn.XLOOKUP(Comuni[[#This Row],[Regione]],Table_0[Regione],Table_0[TOT AREA])</f>
        <v>6838505</v>
      </c>
      <c r="P714" s="1">
        <f>(Comuni[[#This Row],[Popolazione2011]]/Comuni[[#This Row],[Ammalati AREA]])*100</f>
        <v>1.194705567956739E-2</v>
      </c>
    </row>
    <row r="715" spans="1:16" x14ac:dyDescent="0.3">
      <c r="A715" t="s">
        <v>721</v>
      </c>
      <c r="B715" t="s">
        <v>8021</v>
      </c>
      <c r="C715" t="s">
        <v>489</v>
      </c>
      <c r="D715">
        <v>121</v>
      </c>
      <c r="E715" s="1">
        <f>(Comuni[[#This Row],[Popolazione2011]]/SUM(D:D))*100</f>
        <v>2.0362501668967853E-4</v>
      </c>
      <c r="F715">
        <f t="shared" si="11"/>
        <v>4363916</v>
      </c>
      <c r="G715" s="1">
        <f>(Comuni[[#This Row],[Popolazione2011]]/Comuni[[#This Row],[TOT POP REGIONE ]])*100</f>
        <v>2.7727389803103453E-3</v>
      </c>
      <c r="H715" t="str">
        <f>IF(Comuni[[#This Row],[Popolazione2011]]&gt;300000,"MAGGIORE","")</f>
        <v/>
      </c>
      <c r="I715" t="str">
        <f>_xlfn.XLOOKUP(Comuni[[#This Row],[Regione]],Ripartizione_geografica[Regione],Ripartizione_geografica[Ripartizione geografica])</f>
        <v>Nord-ovest</v>
      </c>
      <c r="J715">
        <f>_xlfn.XLOOKUP(Comuni[[#This Row],[Regione]],Ripartizione_geografica[Regione],Ripartizione_geografica[Codice Regione])</f>
        <v>1</v>
      </c>
      <c r="K715">
        <f>_xlfn.XLOOKUP(Comuni[[#This Row],[Regione]],Table_0[Regione],Table_0[Totale])</f>
        <v>1792955</v>
      </c>
      <c r="L715">
        <f>_xlfn.XLOOKUP(Comuni[[#This Row],[Regione]],Table_0[Regione],Table_0[Guariti])</f>
        <v>1725727</v>
      </c>
      <c r="M715">
        <f>_xlfn.XLOOKUP(Comuni[[#This Row],[Regione]],Table_0[Regione],Table_0[Deceduti])</f>
        <v>13899</v>
      </c>
      <c r="N715" s="1">
        <f>(Comuni[[#This Row],[Popolazione2011]]/Comuni[[#This Row],[Ammalati TOT]])*100</f>
        <v>6.7486356322384007E-3</v>
      </c>
      <c r="O715">
        <f>_xlfn.XLOOKUP(Comuni[[#This Row],[Regione]],Table_0[Regione],Table_0[TOT AREA])</f>
        <v>6838505</v>
      </c>
      <c r="P715" s="1">
        <f>(Comuni[[#This Row],[Popolazione2011]]/Comuni[[#This Row],[Ammalati AREA]])*100</f>
        <v>1.7693925792260151E-3</v>
      </c>
    </row>
    <row r="716" spans="1:16" x14ac:dyDescent="0.3">
      <c r="A716" t="s">
        <v>722</v>
      </c>
      <c r="B716" t="s">
        <v>8021</v>
      </c>
      <c r="C716" t="s">
        <v>489</v>
      </c>
      <c r="D716">
        <v>1472</v>
      </c>
      <c r="E716" s="1">
        <f>(Comuni[[#This Row],[Popolazione2011]]/SUM(D:D))*100</f>
        <v>2.4771572278281554E-3</v>
      </c>
      <c r="F716">
        <f t="shared" si="11"/>
        <v>4363916</v>
      </c>
      <c r="G716" s="1">
        <f>(Comuni[[#This Row],[Popolazione2011]]/Comuni[[#This Row],[TOT POP REGIONE ]])*100</f>
        <v>3.3731171727411802E-2</v>
      </c>
      <c r="H716" t="str">
        <f>IF(Comuni[[#This Row],[Popolazione2011]]&gt;300000,"MAGGIORE","")</f>
        <v/>
      </c>
      <c r="I716" t="str">
        <f>_xlfn.XLOOKUP(Comuni[[#This Row],[Regione]],Ripartizione_geografica[Regione],Ripartizione_geografica[Ripartizione geografica])</f>
        <v>Nord-ovest</v>
      </c>
      <c r="J716">
        <f>_xlfn.XLOOKUP(Comuni[[#This Row],[Regione]],Ripartizione_geografica[Regione],Ripartizione_geografica[Codice Regione])</f>
        <v>1</v>
      </c>
      <c r="K716">
        <f>_xlfn.XLOOKUP(Comuni[[#This Row],[Regione]],Table_0[Regione],Table_0[Totale])</f>
        <v>1792955</v>
      </c>
      <c r="L716">
        <f>_xlfn.XLOOKUP(Comuni[[#This Row],[Regione]],Table_0[Regione],Table_0[Guariti])</f>
        <v>1725727</v>
      </c>
      <c r="M716">
        <f>_xlfn.XLOOKUP(Comuni[[#This Row],[Regione]],Table_0[Regione],Table_0[Deceduti])</f>
        <v>13899</v>
      </c>
      <c r="N716" s="1">
        <f>(Comuni[[#This Row],[Popolazione2011]]/Comuni[[#This Row],[Ammalati TOT]])*100</f>
        <v>8.209910455086715E-2</v>
      </c>
      <c r="O716">
        <f>_xlfn.XLOOKUP(Comuni[[#This Row],[Regione]],Table_0[Regione],Table_0[TOT AREA])</f>
        <v>6838505</v>
      </c>
      <c r="P716" s="1">
        <f>(Comuni[[#This Row],[Popolazione2011]]/Comuni[[#This Row],[Ammalati AREA]])*100</f>
        <v>2.1525172534055323E-2</v>
      </c>
    </row>
    <row r="717" spans="1:16" x14ac:dyDescent="0.3">
      <c r="A717" t="s">
        <v>723</v>
      </c>
      <c r="B717" t="s">
        <v>8021</v>
      </c>
      <c r="C717" t="s">
        <v>489</v>
      </c>
      <c r="D717">
        <v>577</v>
      </c>
      <c r="E717" s="1">
        <f>(Comuni[[#This Row],[Popolazione2011]]/SUM(D:D))*100</f>
        <v>9.7100524487557451E-4</v>
      </c>
      <c r="F717">
        <f t="shared" si="11"/>
        <v>4363916</v>
      </c>
      <c r="G717" s="1">
        <f>(Comuni[[#This Row],[Popolazione2011]]/Comuni[[#This Row],[TOT POP REGIONE ]])*100</f>
        <v>1.3222069352389001E-2</v>
      </c>
      <c r="H717" t="str">
        <f>IF(Comuni[[#This Row],[Popolazione2011]]&gt;300000,"MAGGIORE","")</f>
        <v/>
      </c>
      <c r="I717" t="str">
        <f>_xlfn.XLOOKUP(Comuni[[#This Row],[Regione]],Ripartizione_geografica[Regione],Ripartizione_geografica[Ripartizione geografica])</f>
        <v>Nord-ovest</v>
      </c>
      <c r="J717">
        <f>_xlfn.XLOOKUP(Comuni[[#This Row],[Regione]],Ripartizione_geografica[Regione],Ripartizione_geografica[Codice Regione])</f>
        <v>1</v>
      </c>
      <c r="K717">
        <f>_xlfn.XLOOKUP(Comuni[[#This Row],[Regione]],Table_0[Regione],Table_0[Totale])</f>
        <v>1792955</v>
      </c>
      <c r="L717">
        <f>_xlfn.XLOOKUP(Comuni[[#This Row],[Regione]],Table_0[Regione],Table_0[Guariti])</f>
        <v>1725727</v>
      </c>
      <c r="M717">
        <f>_xlfn.XLOOKUP(Comuni[[#This Row],[Regione]],Table_0[Regione],Table_0[Deceduti])</f>
        <v>13899</v>
      </c>
      <c r="N717" s="1">
        <f>(Comuni[[#This Row],[Popolazione2011]]/Comuni[[#This Row],[Ammalati TOT]])*100</f>
        <v>3.2181510411583111E-2</v>
      </c>
      <c r="O717">
        <f>_xlfn.XLOOKUP(Comuni[[#This Row],[Regione]],Table_0[Regione],Table_0[TOT AREA])</f>
        <v>6838505</v>
      </c>
      <c r="P717" s="1">
        <f>(Comuni[[#This Row],[Popolazione2011]]/Comuni[[#This Row],[Ammalati AREA]])*100</f>
        <v>8.4375166794496761E-3</v>
      </c>
    </row>
    <row r="718" spans="1:16" x14ac:dyDescent="0.3">
      <c r="A718" t="s">
        <v>724</v>
      </c>
      <c r="B718" t="s">
        <v>8021</v>
      </c>
      <c r="C718" t="s">
        <v>489</v>
      </c>
      <c r="D718">
        <v>1217</v>
      </c>
      <c r="E718" s="1">
        <f>(Comuni[[#This Row],[Popolazione2011]]/SUM(D:D))*100</f>
        <v>2.04803012653999E-3</v>
      </c>
      <c r="F718">
        <f t="shared" si="11"/>
        <v>4363916</v>
      </c>
      <c r="G718" s="1">
        <f>(Comuni[[#This Row],[Popolazione2011]]/Comuni[[#This Row],[TOT POP REGIONE ]])*100</f>
        <v>2.7887796190394134E-2</v>
      </c>
      <c r="H718" t="str">
        <f>IF(Comuni[[#This Row],[Popolazione2011]]&gt;300000,"MAGGIORE","")</f>
        <v/>
      </c>
      <c r="I718" t="str">
        <f>_xlfn.XLOOKUP(Comuni[[#This Row],[Regione]],Ripartizione_geografica[Regione],Ripartizione_geografica[Ripartizione geografica])</f>
        <v>Nord-ovest</v>
      </c>
      <c r="J718">
        <f>_xlfn.XLOOKUP(Comuni[[#This Row],[Regione]],Ripartizione_geografica[Regione],Ripartizione_geografica[Codice Regione])</f>
        <v>1</v>
      </c>
      <c r="K718">
        <f>_xlfn.XLOOKUP(Comuni[[#This Row],[Regione]],Table_0[Regione],Table_0[Totale])</f>
        <v>1792955</v>
      </c>
      <c r="L718">
        <f>_xlfn.XLOOKUP(Comuni[[#This Row],[Regione]],Table_0[Regione],Table_0[Guariti])</f>
        <v>1725727</v>
      </c>
      <c r="M718">
        <f>_xlfn.XLOOKUP(Comuni[[#This Row],[Regione]],Table_0[Regione],Table_0[Deceduti])</f>
        <v>13899</v>
      </c>
      <c r="N718" s="1">
        <f>(Comuni[[#This Row],[Popolazione2011]]/Comuni[[#This Row],[Ammalati TOT]])*100</f>
        <v>6.7876773259786222E-2</v>
      </c>
      <c r="O718">
        <f>_xlfn.XLOOKUP(Comuni[[#This Row],[Regione]],Table_0[Regione],Table_0[TOT AREA])</f>
        <v>6838505</v>
      </c>
      <c r="P718" s="1">
        <f>(Comuni[[#This Row],[Popolazione2011]]/Comuni[[#This Row],[Ammalati AREA]])*100</f>
        <v>1.779628734643025E-2</v>
      </c>
    </row>
    <row r="719" spans="1:16" x14ac:dyDescent="0.3">
      <c r="A719" t="s">
        <v>725</v>
      </c>
      <c r="B719" t="s">
        <v>8021</v>
      </c>
      <c r="C719" t="s">
        <v>489</v>
      </c>
      <c r="D719">
        <v>6409</v>
      </c>
      <c r="E719" s="1">
        <f>(Comuni[[#This Row],[Popolazione2011]]/SUM(D:D))*100</f>
        <v>1.0785394479042559E-2</v>
      </c>
      <c r="F719">
        <f t="shared" si="11"/>
        <v>4363916</v>
      </c>
      <c r="G719" s="1">
        <f>(Comuni[[#This Row],[Popolazione2011]]/Comuni[[#This Row],[TOT POP REGIONE ]])*100</f>
        <v>0.14686350516371077</v>
      </c>
      <c r="H719" t="str">
        <f>IF(Comuni[[#This Row],[Popolazione2011]]&gt;300000,"MAGGIORE","")</f>
        <v/>
      </c>
      <c r="I719" t="str">
        <f>_xlfn.XLOOKUP(Comuni[[#This Row],[Regione]],Ripartizione_geografica[Regione],Ripartizione_geografica[Ripartizione geografica])</f>
        <v>Nord-ovest</v>
      </c>
      <c r="J719">
        <f>_xlfn.XLOOKUP(Comuni[[#This Row],[Regione]],Ripartizione_geografica[Regione],Ripartizione_geografica[Codice Regione])</f>
        <v>1</v>
      </c>
      <c r="K719">
        <f>_xlfn.XLOOKUP(Comuni[[#This Row],[Regione]],Table_0[Regione],Table_0[Totale])</f>
        <v>1792955</v>
      </c>
      <c r="L719">
        <f>_xlfn.XLOOKUP(Comuni[[#This Row],[Regione]],Table_0[Regione],Table_0[Guariti])</f>
        <v>1725727</v>
      </c>
      <c r="M719">
        <f>_xlfn.XLOOKUP(Comuni[[#This Row],[Regione]],Table_0[Regione],Table_0[Deceduti])</f>
        <v>13899</v>
      </c>
      <c r="N719" s="1">
        <f>(Comuni[[#This Row],[Popolazione2011]]/Comuni[[#This Row],[Ammalati TOT]])*100</f>
        <v>0.35745459311583389</v>
      </c>
      <c r="O719">
        <f>_xlfn.XLOOKUP(Comuni[[#This Row],[Regione]],Table_0[Regione],Table_0[TOT AREA])</f>
        <v>6838505</v>
      </c>
      <c r="P719" s="1">
        <f>(Comuni[[#This Row],[Popolazione2011]]/Comuni[[#This Row],[Ammalati AREA]])*100</f>
        <v>9.3719314382310168E-2</v>
      </c>
    </row>
    <row r="720" spans="1:16" x14ac:dyDescent="0.3">
      <c r="A720" t="s">
        <v>726</v>
      </c>
      <c r="B720" t="s">
        <v>8021</v>
      </c>
      <c r="C720" t="s">
        <v>489</v>
      </c>
      <c r="D720">
        <v>2206</v>
      </c>
      <c r="E720" s="1">
        <f>(Comuni[[#This Row],[Popolazione2011]]/SUM(D:D))*100</f>
        <v>3.7123701389870319E-3</v>
      </c>
      <c r="F720">
        <f t="shared" si="11"/>
        <v>4363916</v>
      </c>
      <c r="G720" s="1">
        <f>(Comuni[[#This Row],[Popolazione2011]]/Comuni[[#This Row],[TOT POP REGIONE ]])*100</f>
        <v>5.0550927194748942E-2</v>
      </c>
      <c r="H720" t="str">
        <f>IF(Comuni[[#This Row],[Popolazione2011]]&gt;300000,"MAGGIORE","")</f>
        <v/>
      </c>
      <c r="I720" t="str">
        <f>_xlfn.XLOOKUP(Comuni[[#This Row],[Regione]],Ripartizione_geografica[Regione],Ripartizione_geografica[Ripartizione geografica])</f>
        <v>Nord-ovest</v>
      </c>
      <c r="J720">
        <f>_xlfn.XLOOKUP(Comuni[[#This Row],[Regione]],Ripartizione_geografica[Regione],Ripartizione_geografica[Codice Regione])</f>
        <v>1</v>
      </c>
      <c r="K720">
        <f>_xlfn.XLOOKUP(Comuni[[#This Row],[Regione]],Table_0[Regione],Table_0[Totale])</f>
        <v>1792955</v>
      </c>
      <c r="L720">
        <f>_xlfn.XLOOKUP(Comuni[[#This Row],[Regione]],Table_0[Regione],Table_0[Guariti])</f>
        <v>1725727</v>
      </c>
      <c r="M720">
        <f>_xlfn.XLOOKUP(Comuni[[#This Row],[Regione]],Table_0[Regione],Table_0[Deceduti])</f>
        <v>13899</v>
      </c>
      <c r="N720" s="1">
        <f>(Comuni[[#This Row],[Popolazione2011]]/Comuni[[#This Row],[Ammalati TOT]])*100</f>
        <v>0.12303710912990008</v>
      </c>
      <c r="O720">
        <f>_xlfn.XLOOKUP(Comuni[[#This Row],[Regione]],Table_0[Regione],Table_0[TOT AREA])</f>
        <v>6838505</v>
      </c>
      <c r="P720" s="1">
        <f>(Comuni[[#This Row],[Popolazione2011]]/Comuni[[#This Row],[Ammalati AREA]])*100</f>
        <v>3.225851264274867E-2</v>
      </c>
    </row>
    <row r="721" spans="1:16" x14ac:dyDescent="0.3">
      <c r="A721" t="s">
        <v>727</v>
      </c>
      <c r="B721" t="s">
        <v>8021</v>
      </c>
      <c r="C721" t="s">
        <v>489</v>
      </c>
      <c r="D721">
        <v>3167</v>
      </c>
      <c r="E721" s="1">
        <f>(Comuni[[#This Row],[Popolazione2011]]/SUM(D:D))*100</f>
        <v>5.3295903128612555E-3</v>
      </c>
      <c r="F721">
        <f t="shared" si="11"/>
        <v>4363916</v>
      </c>
      <c r="G721" s="1">
        <f>(Comuni[[#This Row],[Popolazione2011]]/Comuni[[#This Row],[TOT POP REGIONE ]])*100</f>
        <v>7.257243264994101E-2</v>
      </c>
      <c r="H721" t="str">
        <f>IF(Comuni[[#This Row],[Popolazione2011]]&gt;300000,"MAGGIORE","")</f>
        <v/>
      </c>
      <c r="I721" t="str">
        <f>_xlfn.XLOOKUP(Comuni[[#This Row],[Regione]],Ripartizione_geografica[Regione],Ripartizione_geografica[Ripartizione geografica])</f>
        <v>Nord-ovest</v>
      </c>
      <c r="J721">
        <f>_xlfn.XLOOKUP(Comuni[[#This Row],[Regione]],Ripartizione_geografica[Regione],Ripartizione_geografica[Codice Regione])</f>
        <v>1</v>
      </c>
      <c r="K721">
        <f>_xlfn.XLOOKUP(Comuni[[#This Row],[Regione]],Table_0[Regione],Table_0[Totale])</f>
        <v>1792955</v>
      </c>
      <c r="L721">
        <f>_xlfn.XLOOKUP(Comuni[[#This Row],[Regione]],Table_0[Regione],Table_0[Guariti])</f>
        <v>1725727</v>
      </c>
      <c r="M721">
        <f>_xlfn.XLOOKUP(Comuni[[#This Row],[Regione]],Table_0[Regione],Table_0[Deceduti])</f>
        <v>13899</v>
      </c>
      <c r="N721" s="1">
        <f>(Comuni[[#This Row],[Popolazione2011]]/Comuni[[#This Row],[Ammalati TOT]])*100</f>
        <v>0.17663577725040505</v>
      </c>
      <c r="O721">
        <f>_xlfn.XLOOKUP(Comuni[[#This Row],[Regione]],Table_0[Regione],Table_0[TOT AREA])</f>
        <v>6838505</v>
      </c>
      <c r="P721" s="1">
        <f>(Comuni[[#This Row],[Popolazione2011]]/Comuni[[#This Row],[Ammalati AREA]])*100</f>
        <v>4.631129172238669E-2</v>
      </c>
    </row>
    <row r="722" spans="1:16" x14ac:dyDescent="0.3">
      <c r="A722" t="s">
        <v>728</v>
      </c>
      <c r="B722" t="s">
        <v>8021</v>
      </c>
      <c r="C722" t="s">
        <v>489</v>
      </c>
      <c r="D722">
        <v>2487</v>
      </c>
      <c r="E722" s="1">
        <f>(Comuni[[#This Row],[Popolazione2011]]/SUM(D:D))*100</f>
        <v>4.1852513760928141E-3</v>
      </c>
      <c r="F722">
        <f t="shared" si="11"/>
        <v>4363916</v>
      </c>
      <c r="G722" s="1">
        <f>(Comuni[[#This Row],[Popolazione2011]]/Comuni[[#This Row],[TOT POP REGIONE ]])*100</f>
        <v>5.699009788456056E-2</v>
      </c>
      <c r="H722" t="str">
        <f>IF(Comuni[[#This Row],[Popolazione2011]]&gt;300000,"MAGGIORE","")</f>
        <v/>
      </c>
      <c r="I722" t="str">
        <f>_xlfn.XLOOKUP(Comuni[[#This Row],[Regione]],Ripartizione_geografica[Regione],Ripartizione_geografica[Ripartizione geografica])</f>
        <v>Nord-ovest</v>
      </c>
      <c r="J722">
        <f>_xlfn.XLOOKUP(Comuni[[#This Row],[Regione]],Ripartizione_geografica[Regione],Ripartizione_geografica[Codice Regione])</f>
        <v>1</v>
      </c>
      <c r="K722">
        <f>_xlfn.XLOOKUP(Comuni[[#This Row],[Regione]],Table_0[Regione],Table_0[Totale])</f>
        <v>1792955</v>
      </c>
      <c r="L722">
        <f>_xlfn.XLOOKUP(Comuni[[#This Row],[Regione]],Table_0[Regione],Table_0[Guariti])</f>
        <v>1725727</v>
      </c>
      <c r="M722">
        <f>_xlfn.XLOOKUP(Comuni[[#This Row],[Regione]],Table_0[Regione],Table_0[Deceduti])</f>
        <v>13899</v>
      </c>
      <c r="N722" s="1">
        <f>(Comuni[[#This Row],[Popolazione2011]]/Comuni[[#This Row],[Ammalati TOT]])*100</f>
        <v>0.13870956047418925</v>
      </c>
      <c r="O722">
        <f>_xlfn.XLOOKUP(Comuni[[#This Row],[Regione]],Table_0[Regione],Table_0[TOT AREA])</f>
        <v>6838505</v>
      </c>
      <c r="P722" s="1">
        <f>(Comuni[[#This Row],[Popolazione2011]]/Comuni[[#This Row],[Ammalati AREA]])*100</f>
        <v>3.6367597888719828E-2</v>
      </c>
    </row>
    <row r="723" spans="1:16" x14ac:dyDescent="0.3">
      <c r="A723" t="s">
        <v>729</v>
      </c>
      <c r="B723" t="s">
        <v>8021</v>
      </c>
      <c r="C723" t="s">
        <v>489</v>
      </c>
      <c r="D723">
        <v>2899</v>
      </c>
      <c r="E723" s="1">
        <f>(Comuni[[#This Row],[Popolazione2011]]/SUM(D:D))*100</f>
        <v>4.8785861436642817E-3</v>
      </c>
      <c r="F723">
        <f t="shared" si="11"/>
        <v>4363916</v>
      </c>
      <c r="G723" s="1">
        <f>(Comuni[[#This Row],[Popolazione2011]]/Comuni[[#This Row],[TOT POP REGIONE ]])*100</f>
        <v>6.6431159536526369E-2</v>
      </c>
      <c r="H723" t="str">
        <f>IF(Comuni[[#This Row],[Popolazione2011]]&gt;300000,"MAGGIORE","")</f>
        <v/>
      </c>
      <c r="I723" t="str">
        <f>_xlfn.XLOOKUP(Comuni[[#This Row],[Regione]],Ripartizione_geografica[Regione],Ripartizione_geografica[Ripartizione geografica])</f>
        <v>Nord-ovest</v>
      </c>
      <c r="J723">
        <f>_xlfn.XLOOKUP(Comuni[[#This Row],[Regione]],Ripartizione_geografica[Regione],Ripartizione_geografica[Codice Regione])</f>
        <v>1</v>
      </c>
      <c r="K723">
        <f>_xlfn.XLOOKUP(Comuni[[#This Row],[Regione]],Table_0[Regione],Table_0[Totale])</f>
        <v>1792955</v>
      </c>
      <c r="L723">
        <f>_xlfn.XLOOKUP(Comuni[[#This Row],[Regione]],Table_0[Regione],Table_0[Guariti])</f>
        <v>1725727</v>
      </c>
      <c r="M723">
        <f>_xlfn.XLOOKUP(Comuni[[#This Row],[Regione]],Table_0[Regione],Table_0[Deceduti])</f>
        <v>13899</v>
      </c>
      <c r="N723" s="1">
        <f>(Comuni[[#This Row],[Popolazione2011]]/Comuni[[#This Row],[Ammalati TOT]])*100</f>
        <v>0.16168838593272</v>
      </c>
      <c r="O723">
        <f>_xlfn.XLOOKUP(Comuni[[#This Row],[Regione]],Table_0[Regione],Table_0[TOT AREA])</f>
        <v>6838505</v>
      </c>
      <c r="P723" s="1">
        <f>(Comuni[[#This Row],[Popolazione2011]]/Comuni[[#This Row],[Ammalati AREA]])*100</f>
        <v>4.2392306505588576E-2</v>
      </c>
    </row>
    <row r="724" spans="1:16" x14ac:dyDescent="0.3">
      <c r="A724" t="s">
        <v>730</v>
      </c>
      <c r="B724" t="s">
        <v>8021</v>
      </c>
      <c r="C724" t="s">
        <v>489</v>
      </c>
      <c r="D724">
        <v>5769</v>
      </c>
      <c r="E724" s="1">
        <f>(Comuni[[#This Row],[Popolazione2011]]/SUM(D:D))*100</f>
        <v>9.7083695973781449E-3</v>
      </c>
      <c r="F724">
        <f t="shared" si="11"/>
        <v>4363916</v>
      </c>
      <c r="G724" s="1">
        <f>(Comuni[[#This Row],[Popolazione2011]]/Comuni[[#This Row],[TOT POP REGIONE ]])*100</f>
        <v>0.13219777832570562</v>
      </c>
      <c r="H724" t="str">
        <f>IF(Comuni[[#This Row],[Popolazione2011]]&gt;300000,"MAGGIORE","")</f>
        <v/>
      </c>
      <c r="I724" t="str">
        <f>_xlfn.XLOOKUP(Comuni[[#This Row],[Regione]],Ripartizione_geografica[Regione],Ripartizione_geografica[Ripartizione geografica])</f>
        <v>Nord-ovest</v>
      </c>
      <c r="J724">
        <f>_xlfn.XLOOKUP(Comuni[[#This Row],[Regione]],Ripartizione_geografica[Regione],Ripartizione_geografica[Codice Regione])</f>
        <v>1</v>
      </c>
      <c r="K724">
        <f>_xlfn.XLOOKUP(Comuni[[#This Row],[Regione]],Table_0[Regione],Table_0[Totale])</f>
        <v>1792955</v>
      </c>
      <c r="L724">
        <f>_xlfn.XLOOKUP(Comuni[[#This Row],[Regione]],Table_0[Regione],Table_0[Guariti])</f>
        <v>1725727</v>
      </c>
      <c r="M724">
        <f>_xlfn.XLOOKUP(Comuni[[#This Row],[Regione]],Table_0[Regione],Table_0[Deceduti])</f>
        <v>13899</v>
      </c>
      <c r="N724" s="1">
        <f>(Comuni[[#This Row],[Popolazione2011]]/Comuni[[#This Row],[Ammalati TOT]])*100</f>
        <v>0.32175933026763082</v>
      </c>
      <c r="O724">
        <f>_xlfn.XLOOKUP(Comuni[[#This Row],[Regione]],Table_0[Regione],Table_0[TOT AREA])</f>
        <v>6838505</v>
      </c>
      <c r="P724" s="1">
        <f>(Comuni[[#This Row],[Popolazione2011]]/Comuni[[#This Row],[Ammalati AREA]])*100</f>
        <v>8.4360543715329597E-2</v>
      </c>
    </row>
    <row r="725" spans="1:16" x14ac:dyDescent="0.3">
      <c r="A725" t="s">
        <v>731</v>
      </c>
      <c r="B725" t="s">
        <v>8021</v>
      </c>
      <c r="C725" t="s">
        <v>489</v>
      </c>
      <c r="D725">
        <v>777</v>
      </c>
      <c r="E725" s="1">
        <f>(Comuni[[#This Row],[Popolazione2011]]/SUM(D:D))*100</f>
        <v>1.3075755203957042E-3</v>
      </c>
      <c r="F725">
        <f t="shared" si="11"/>
        <v>4363916</v>
      </c>
      <c r="G725" s="1">
        <f>(Comuni[[#This Row],[Popolazione2011]]/Comuni[[#This Row],[TOT POP REGIONE ]])*100</f>
        <v>1.7805108989265604E-2</v>
      </c>
      <c r="H725" t="str">
        <f>IF(Comuni[[#This Row],[Popolazione2011]]&gt;300000,"MAGGIORE","")</f>
        <v/>
      </c>
      <c r="I725" t="str">
        <f>_xlfn.XLOOKUP(Comuni[[#This Row],[Regione]],Ripartizione_geografica[Regione],Ripartizione_geografica[Ripartizione geografica])</f>
        <v>Nord-ovest</v>
      </c>
      <c r="J725">
        <f>_xlfn.XLOOKUP(Comuni[[#This Row],[Regione]],Ripartizione_geografica[Regione],Ripartizione_geografica[Codice Regione])</f>
        <v>1</v>
      </c>
      <c r="K725">
        <f>_xlfn.XLOOKUP(Comuni[[#This Row],[Regione]],Table_0[Regione],Table_0[Totale])</f>
        <v>1792955</v>
      </c>
      <c r="L725">
        <f>_xlfn.XLOOKUP(Comuni[[#This Row],[Regione]],Table_0[Regione],Table_0[Guariti])</f>
        <v>1725727</v>
      </c>
      <c r="M725">
        <f>_xlfn.XLOOKUP(Comuni[[#This Row],[Regione]],Table_0[Regione],Table_0[Deceduti])</f>
        <v>13899</v>
      </c>
      <c r="N725" s="1">
        <f>(Comuni[[#This Row],[Popolazione2011]]/Comuni[[#This Row],[Ammalati TOT]])*100</f>
        <v>4.3336280051646588E-2</v>
      </c>
      <c r="O725">
        <f>_xlfn.XLOOKUP(Comuni[[#This Row],[Regione]],Table_0[Regione],Table_0[TOT AREA])</f>
        <v>6838505</v>
      </c>
      <c r="P725" s="1">
        <f>(Comuni[[#This Row],[Popolazione2011]]/Comuni[[#This Row],[Ammalati AREA]])*100</f>
        <v>1.1362132512881104E-2</v>
      </c>
    </row>
    <row r="726" spans="1:16" x14ac:dyDescent="0.3">
      <c r="A726" t="s">
        <v>732</v>
      </c>
      <c r="B726" t="s">
        <v>8021</v>
      </c>
      <c r="C726" t="s">
        <v>489</v>
      </c>
      <c r="D726">
        <v>1502</v>
      </c>
      <c r="E726" s="1">
        <f>(Comuni[[#This Row],[Popolazione2011]]/SUM(D:D))*100</f>
        <v>2.527642769156175E-3</v>
      </c>
      <c r="F726">
        <f t="shared" si="11"/>
        <v>4363916</v>
      </c>
      <c r="G726" s="1">
        <f>(Comuni[[#This Row],[Popolazione2011]]/Comuni[[#This Row],[TOT POP REGIONE ]])*100</f>
        <v>3.4418627672943292E-2</v>
      </c>
      <c r="H726" t="str">
        <f>IF(Comuni[[#This Row],[Popolazione2011]]&gt;300000,"MAGGIORE","")</f>
        <v/>
      </c>
      <c r="I726" t="str">
        <f>_xlfn.XLOOKUP(Comuni[[#This Row],[Regione]],Ripartizione_geografica[Regione],Ripartizione_geografica[Ripartizione geografica])</f>
        <v>Nord-ovest</v>
      </c>
      <c r="J726">
        <f>_xlfn.XLOOKUP(Comuni[[#This Row],[Regione]],Ripartizione_geografica[Regione],Ripartizione_geografica[Codice Regione])</f>
        <v>1</v>
      </c>
      <c r="K726">
        <f>_xlfn.XLOOKUP(Comuni[[#This Row],[Regione]],Table_0[Regione],Table_0[Totale])</f>
        <v>1792955</v>
      </c>
      <c r="L726">
        <f>_xlfn.XLOOKUP(Comuni[[#This Row],[Regione]],Table_0[Regione],Table_0[Guariti])</f>
        <v>1725727</v>
      </c>
      <c r="M726">
        <f>_xlfn.XLOOKUP(Comuni[[#This Row],[Regione]],Table_0[Regione],Table_0[Deceduti])</f>
        <v>13899</v>
      </c>
      <c r="N726" s="1">
        <f>(Comuni[[#This Row],[Popolazione2011]]/Comuni[[#This Row],[Ammalati TOT]])*100</f>
        <v>8.3772319996876662E-2</v>
      </c>
      <c r="O726">
        <f>_xlfn.XLOOKUP(Comuni[[#This Row],[Regione]],Table_0[Regione],Table_0[TOT AREA])</f>
        <v>6838505</v>
      </c>
      <c r="P726" s="1">
        <f>(Comuni[[#This Row],[Popolazione2011]]/Comuni[[#This Row],[Ammalati AREA]])*100</f>
        <v>2.1963864909070038E-2</v>
      </c>
    </row>
    <row r="727" spans="1:16" x14ac:dyDescent="0.3">
      <c r="A727" t="s">
        <v>733</v>
      </c>
      <c r="B727" t="s">
        <v>8021</v>
      </c>
      <c r="C727" t="s">
        <v>489</v>
      </c>
      <c r="D727">
        <v>684</v>
      </c>
      <c r="E727" s="1">
        <f>(Comuni[[#This Row],[Popolazione2011]]/SUM(D:D))*100</f>
        <v>1.1510703422788441E-3</v>
      </c>
      <c r="F727">
        <f t="shared" si="11"/>
        <v>4363916</v>
      </c>
      <c r="G727" s="1">
        <f>(Comuni[[#This Row],[Popolazione2011]]/Comuni[[#This Row],[TOT POP REGIONE ]])*100</f>
        <v>1.5673995558117982E-2</v>
      </c>
      <c r="H727" t="str">
        <f>IF(Comuni[[#This Row],[Popolazione2011]]&gt;300000,"MAGGIORE","")</f>
        <v/>
      </c>
      <c r="I727" t="str">
        <f>_xlfn.XLOOKUP(Comuni[[#This Row],[Regione]],Ripartizione_geografica[Regione],Ripartizione_geografica[Ripartizione geografica])</f>
        <v>Nord-ovest</v>
      </c>
      <c r="J727">
        <f>_xlfn.XLOOKUP(Comuni[[#This Row],[Regione]],Ripartizione_geografica[Regione],Ripartizione_geografica[Codice Regione])</f>
        <v>1</v>
      </c>
      <c r="K727">
        <f>_xlfn.XLOOKUP(Comuni[[#This Row],[Regione]],Table_0[Regione],Table_0[Totale])</f>
        <v>1792955</v>
      </c>
      <c r="L727">
        <f>_xlfn.XLOOKUP(Comuni[[#This Row],[Regione]],Table_0[Regione],Table_0[Guariti])</f>
        <v>1725727</v>
      </c>
      <c r="M727">
        <f>_xlfn.XLOOKUP(Comuni[[#This Row],[Regione]],Table_0[Regione],Table_0[Deceduti])</f>
        <v>13899</v>
      </c>
      <c r="N727" s="1">
        <f>(Comuni[[#This Row],[Popolazione2011]]/Comuni[[#This Row],[Ammalati TOT]])*100</f>
        <v>3.8149312169017069E-2</v>
      </c>
      <c r="O727">
        <f>_xlfn.XLOOKUP(Comuni[[#This Row],[Regione]],Table_0[Regione],Table_0[TOT AREA])</f>
        <v>6838505</v>
      </c>
      <c r="P727" s="1">
        <f>(Comuni[[#This Row],[Popolazione2011]]/Comuni[[#This Row],[Ammalati AREA]])*100</f>
        <v>1.000218615033549E-2</v>
      </c>
    </row>
    <row r="728" spans="1:16" x14ac:dyDescent="0.3">
      <c r="A728" t="s">
        <v>734</v>
      </c>
      <c r="B728" t="s">
        <v>8021</v>
      </c>
      <c r="C728" t="s">
        <v>489</v>
      </c>
      <c r="D728">
        <v>425</v>
      </c>
      <c r="E728" s="1">
        <f>(Comuni[[#This Row],[Popolazione2011]]/SUM(D:D))*100</f>
        <v>7.1521183548027588E-4</v>
      </c>
      <c r="F728">
        <f t="shared" si="11"/>
        <v>4363916</v>
      </c>
      <c r="G728" s="1">
        <f>(Comuni[[#This Row],[Popolazione2011]]/Comuni[[#This Row],[TOT POP REGIONE ]])*100</f>
        <v>9.738959228362782E-3</v>
      </c>
      <c r="H728" t="str">
        <f>IF(Comuni[[#This Row],[Popolazione2011]]&gt;300000,"MAGGIORE","")</f>
        <v/>
      </c>
      <c r="I728" t="str">
        <f>_xlfn.XLOOKUP(Comuni[[#This Row],[Regione]],Ripartizione_geografica[Regione],Ripartizione_geografica[Ripartizione geografica])</f>
        <v>Nord-ovest</v>
      </c>
      <c r="J728">
        <f>_xlfn.XLOOKUP(Comuni[[#This Row],[Regione]],Ripartizione_geografica[Regione],Ripartizione_geografica[Codice Regione])</f>
        <v>1</v>
      </c>
      <c r="K728">
        <f>_xlfn.XLOOKUP(Comuni[[#This Row],[Regione]],Table_0[Regione],Table_0[Totale])</f>
        <v>1792955</v>
      </c>
      <c r="L728">
        <f>_xlfn.XLOOKUP(Comuni[[#This Row],[Regione]],Table_0[Regione],Table_0[Guariti])</f>
        <v>1725727</v>
      </c>
      <c r="M728">
        <f>_xlfn.XLOOKUP(Comuni[[#This Row],[Regione]],Table_0[Regione],Table_0[Deceduti])</f>
        <v>13899</v>
      </c>
      <c r="N728" s="1">
        <f>(Comuni[[#This Row],[Popolazione2011]]/Comuni[[#This Row],[Ammalati TOT]])*100</f>
        <v>2.3703885485134874E-2</v>
      </c>
      <c r="O728">
        <f>_xlfn.XLOOKUP(Comuni[[#This Row],[Regione]],Table_0[Regione],Table_0[TOT AREA])</f>
        <v>6838505</v>
      </c>
      <c r="P728" s="1">
        <f>(Comuni[[#This Row],[Popolazione2011]]/Comuni[[#This Row],[Ammalati AREA]])*100</f>
        <v>6.2148086460417891E-3</v>
      </c>
    </row>
    <row r="729" spans="1:16" x14ac:dyDescent="0.3">
      <c r="A729" t="s">
        <v>735</v>
      </c>
      <c r="B729" t="s">
        <v>8021</v>
      </c>
      <c r="C729" t="s">
        <v>489</v>
      </c>
      <c r="D729">
        <v>547</v>
      </c>
      <c r="E729" s="1">
        <f>(Comuni[[#This Row],[Popolazione2011]]/SUM(D:D))*100</f>
        <v>9.2051970354755503E-4</v>
      </c>
      <c r="F729">
        <f t="shared" si="11"/>
        <v>4363916</v>
      </c>
      <c r="G729" s="1">
        <f>(Comuni[[#This Row],[Popolazione2011]]/Comuni[[#This Row],[TOT POP REGIONE ]])*100</f>
        <v>1.2534613406857511E-2</v>
      </c>
      <c r="H729" t="str">
        <f>IF(Comuni[[#This Row],[Popolazione2011]]&gt;300000,"MAGGIORE","")</f>
        <v/>
      </c>
      <c r="I729" t="str">
        <f>_xlfn.XLOOKUP(Comuni[[#This Row],[Regione]],Ripartizione_geografica[Regione],Ripartizione_geografica[Ripartizione geografica])</f>
        <v>Nord-ovest</v>
      </c>
      <c r="J729">
        <f>_xlfn.XLOOKUP(Comuni[[#This Row],[Regione]],Ripartizione_geografica[Regione],Ripartizione_geografica[Codice Regione])</f>
        <v>1</v>
      </c>
      <c r="K729">
        <f>_xlfn.XLOOKUP(Comuni[[#This Row],[Regione]],Table_0[Regione],Table_0[Totale])</f>
        <v>1792955</v>
      </c>
      <c r="L729">
        <f>_xlfn.XLOOKUP(Comuni[[#This Row],[Regione]],Table_0[Regione],Table_0[Guariti])</f>
        <v>1725727</v>
      </c>
      <c r="M729">
        <f>_xlfn.XLOOKUP(Comuni[[#This Row],[Regione]],Table_0[Regione],Table_0[Deceduti])</f>
        <v>13899</v>
      </c>
      <c r="N729" s="1">
        <f>(Comuni[[#This Row],[Popolazione2011]]/Comuni[[#This Row],[Ammalati TOT]])*100</f>
        <v>3.0508294965573592E-2</v>
      </c>
      <c r="O729">
        <f>_xlfn.XLOOKUP(Comuni[[#This Row],[Regione]],Table_0[Regione],Table_0[TOT AREA])</f>
        <v>6838505</v>
      </c>
      <c r="P729" s="1">
        <f>(Comuni[[#This Row],[Popolazione2011]]/Comuni[[#This Row],[Ammalati AREA]])*100</f>
        <v>7.9988243044349597E-3</v>
      </c>
    </row>
    <row r="730" spans="1:16" x14ac:dyDescent="0.3">
      <c r="A730" t="s">
        <v>736</v>
      </c>
      <c r="B730" t="s">
        <v>8021</v>
      </c>
      <c r="C730" t="s">
        <v>737</v>
      </c>
      <c r="D730">
        <v>1673</v>
      </c>
      <c r="E730" s="1">
        <f>(Comuni[[#This Row],[Popolazione2011]]/SUM(D:D))*100</f>
        <v>2.8154103547258858E-3</v>
      </c>
      <c r="F730">
        <f t="shared" si="11"/>
        <v>4363916</v>
      </c>
      <c r="G730" s="1">
        <f>(Comuni[[#This Row],[Popolazione2011]]/Comuni[[#This Row],[TOT POP REGIONE ]])*100</f>
        <v>3.8337126562472783E-2</v>
      </c>
      <c r="H730" t="str">
        <f>IF(Comuni[[#This Row],[Popolazione2011]]&gt;300000,"MAGGIORE","")</f>
        <v/>
      </c>
      <c r="I730" t="str">
        <f>_xlfn.XLOOKUP(Comuni[[#This Row],[Regione]],Ripartizione_geografica[Regione],Ripartizione_geografica[Ripartizione geografica])</f>
        <v>Nord-ovest</v>
      </c>
      <c r="J730">
        <f>_xlfn.XLOOKUP(Comuni[[#This Row],[Regione]],Ripartizione_geografica[Regione],Ripartizione_geografica[Codice Regione])</f>
        <v>1</v>
      </c>
      <c r="K730">
        <f>_xlfn.XLOOKUP(Comuni[[#This Row],[Regione]],Table_0[Regione],Table_0[Totale])</f>
        <v>1792955</v>
      </c>
      <c r="L730">
        <f>_xlfn.XLOOKUP(Comuni[[#This Row],[Regione]],Table_0[Regione],Table_0[Guariti])</f>
        <v>1725727</v>
      </c>
      <c r="M730">
        <f>_xlfn.XLOOKUP(Comuni[[#This Row],[Regione]],Table_0[Regione],Table_0[Deceduti])</f>
        <v>13899</v>
      </c>
      <c r="N730" s="1">
        <f>(Comuni[[#This Row],[Popolazione2011]]/Comuni[[#This Row],[Ammalati TOT]])*100</f>
        <v>9.330964803913093E-2</v>
      </c>
      <c r="O730">
        <f>_xlfn.XLOOKUP(Comuni[[#This Row],[Regione]],Table_0[Regione],Table_0[TOT AREA])</f>
        <v>6838505</v>
      </c>
      <c r="P730" s="1">
        <f>(Comuni[[#This Row],[Popolazione2011]]/Comuni[[#This Row],[Ammalati AREA]])*100</f>
        <v>2.4464411446653907E-2</v>
      </c>
    </row>
    <row r="731" spans="1:16" x14ac:dyDescent="0.3">
      <c r="A731" t="s">
        <v>738</v>
      </c>
      <c r="B731" t="s">
        <v>8021</v>
      </c>
      <c r="C731" t="s">
        <v>737</v>
      </c>
      <c r="D731">
        <v>541</v>
      </c>
      <c r="E731" s="1">
        <f>(Comuni[[#This Row],[Popolazione2011]]/SUM(D:D))*100</f>
        <v>9.1042259528195126E-4</v>
      </c>
      <c r="F731">
        <f t="shared" si="11"/>
        <v>4363916</v>
      </c>
      <c r="G731" s="1">
        <f>(Comuni[[#This Row],[Popolazione2011]]/Comuni[[#This Row],[TOT POP REGIONE ]])*100</f>
        <v>1.2397122217751213E-2</v>
      </c>
      <c r="H731" t="str">
        <f>IF(Comuni[[#This Row],[Popolazione2011]]&gt;300000,"MAGGIORE","")</f>
        <v/>
      </c>
      <c r="I731" t="str">
        <f>_xlfn.XLOOKUP(Comuni[[#This Row],[Regione]],Ripartizione_geografica[Regione],Ripartizione_geografica[Ripartizione geografica])</f>
        <v>Nord-ovest</v>
      </c>
      <c r="J731">
        <f>_xlfn.XLOOKUP(Comuni[[#This Row],[Regione]],Ripartizione_geografica[Regione],Ripartizione_geografica[Codice Regione])</f>
        <v>1</v>
      </c>
      <c r="K731">
        <f>_xlfn.XLOOKUP(Comuni[[#This Row],[Regione]],Table_0[Regione],Table_0[Totale])</f>
        <v>1792955</v>
      </c>
      <c r="L731">
        <f>_xlfn.XLOOKUP(Comuni[[#This Row],[Regione]],Table_0[Regione],Table_0[Guariti])</f>
        <v>1725727</v>
      </c>
      <c r="M731">
        <f>_xlfn.XLOOKUP(Comuni[[#This Row],[Regione]],Table_0[Regione],Table_0[Deceduti])</f>
        <v>13899</v>
      </c>
      <c r="N731" s="1">
        <f>(Comuni[[#This Row],[Popolazione2011]]/Comuni[[#This Row],[Ammalati TOT]])*100</f>
        <v>3.0173651876371686E-2</v>
      </c>
      <c r="O731">
        <f>_xlfn.XLOOKUP(Comuni[[#This Row],[Regione]],Table_0[Regione],Table_0[TOT AREA])</f>
        <v>6838505</v>
      </c>
      <c r="P731" s="1">
        <f>(Comuni[[#This Row],[Popolazione2011]]/Comuni[[#This Row],[Ammalati AREA]])*100</f>
        <v>7.9110858294320179E-3</v>
      </c>
    </row>
    <row r="732" spans="1:16" x14ac:dyDescent="0.3">
      <c r="A732" t="s">
        <v>739</v>
      </c>
      <c r="B732" t="s">
        <v>8021</v>
      </c>
      <c r="C732" t="s">
        <v>737</v>
      </c>
      <c r="D732">
        <v>1025</v>
      </c>
      <c r="E732" s="1">
        <f>(Comuni[[#This Row],[Popolazione2011]]/SUM(D:D))*100</f>
        <v>1.7249226620406652E-3</v>
      </c>
      <c r="F732">
        <f t="shared" si="11"/>
        <v>4363916</v>
      </c>
      <c r="G732" s="1">
        <f>(Comuni[[#This Row],[Popolazione2011]]/Comuni[[#This Row],[TOT POP REGIONE ]])*100</f>
        <v>2.3488078138992594E-2</v>
      </c>
      <c r="H732" t="str">
        <f>IF(Comuni[[#This Row],[Popolazione2011]]&gt;300000,"MAGGIORE","")</f>
        <v/>
      </c>
      <c r="I732" t="str">
        <f>_xlfn.XLOOKUP(Comuni[[#This Row],[Regione]],Ripartizione_geografica[Regione],Ripartizione_geografica[Ripartizione geografica])</f>
        <v>Nord-ovest</v>
      </c>
      <c r="J732">
        <f>_xlfn.XLOOKUP(Comuni[[#This Row],[Regione]],Ripartizione_geografica[Regione],Ripartizione_geografica[Codice Regione])</f>
        <v>1</v>
      </c>
      <c r="K732">
        <f>_xlfn.XLOOKUP(Comuni[[#This Row],[Regione]],Table_0[Regione],Table_0[Totale])</f>
        <v>1792955</v>
      </c>
      <c r="L732">
        <f>_xlfn.XLOOKUP(Comuni[[#This Row],[Regione]],Table_0[Regione],Table_0[Guariti])</f>
        <v>1725727</v>
      </c>
      <c r="M732">
        <f>_xlfn.XLOOKUP(Comuni[[#This Row],[Regione]],Table_0[Regione],Table_0[Deceduti])</f>
        <v>13899</v>
      </c>
      <c r="N732" s="1">
        <f>(Comuni[[#This Row],[Popolazione2011]]/Comuni[[#This Row],[Ammalati TOT]])*100</f>
        <v>5.7168194405325286E-2</v>
      </c>
      <c r="O732">
        <f>_xlfn.XLOOKUP(Comuni[[#This Row],[Regione]],Table_0[Regione],Table_0[TOT AREA])</f>
        <v>6838505</v>
      </c>
      <c r="P732" s="1">
        <f>(Comuni[[#This Row],[Popolazione2011]]/Comuni[[#This Row],[Ammalati AREA]])*100</f>
        <v>1.4988656146336078E-2</v>
      </c>
    </row>
    <row r="733" spans="1:16" x14ac:dyDescent="0.3">
      <c r="A733" t="s">
        <v>740</v>
      </c>
      <c r="B733" t="s">
        <v>8021</v>
      </c>
      <c r="C733" t="s">
        <v>737</v>
      </c>
      <c r="D733">
        <v>632</v>
      </c>
      <c r="E733" s="1">
        <f>(Comuni[[#This Row],[Popolazione2011]]/SUM(D:D))*100</f>
        <v>1.0635620706436102E-3</v>
      </c>
      <c r="F733">
        <f t="shared" si="11"/>
        <v>4363916</v>
      </c>
      <c r="G733" s="1">
        <f>(Comuni[[#This Row],[Popolazione2011]]/Comuni[[#This Row],[TOT POP REGIONE ]])*100</f>
        <v>1.4482405252530067E-2</v>
      </c>
      <c r="H733" t="str">
        <f>IF(Comuni[[#This Row],[Popolazione2011]]&gt;300000,"MAGGIORE","")</f>
        <v/>
      </c>
      <c r="I733" t="str">
        <f>_xlfn.XLOOKUP(Comuni[[#This Row],[Regione]],Ripartizione_geografica[Regione],Ripartizione_geografica[Ripartizione geografica])</f>
        <v>Nord-ovest</v>
      </c>
      <c r="J733">
        <f>_xlfn.XLOOKUP(Comuni[[#This Row],[Regione]],Ripartizione_geografica[Regione],Ripartizione_geografica[Codice Regione])</f>
        <v>1</v>
      </c>
      <c r="K733">
        <f>_xlfn.XLOOKUP(Comuni[[#This Row],[Regione]],Table_0[Regione],Table_0[Totale])</f>
        <v>1792955</v>
      </c>
      <c r="L733">
        <f>_xlfn.XLOOKUP(Comuni[[#This Row],[Regione]],Table_0[Regione],Table_0[Guariti])</f>
        <v>1725727</v>
      </c>
      <c r="M733">
        <f>_xlfn.XLOOKUP(Comuni[[#This Row],[Regione]],Table_0[Regione],Table_0[Deceduti])</f>
        <v>13899</v>
      </c>
      <c r="N733" s="1">
        <f>(Comuni[[#This Row],[Popolazione2011]]/Comuni[[#This Row],[Ammalati TOT]])*100</f>
        <v>3.5249072062600563E-2</v>
      </c>
      <c r="O733">
        <f>_xlfn.XLOOKUP(Comuni[[#This Row],[Regione]],Table_0[Regione],Table_0[TOT AREA])</f>
        <v>6838505</v>
      </c>
      <c r="P733" s="1">
        <f>(Comuni[[#This Row],[Popolazione2011]]/Comuni[[#This Row],[Ammalati AREA]])*100</f>
        <v>9.2417860336433174E-3</v>
      </c>
    </row>
    <row r="734" spans="1:16" x14ac:dyDescent="0.3">
      <c r="A734" t="s">
        <v>741</v>
      </c>
      <c r="B734" t="s">
        <v>8021</v>
      </c>
      <c r="C734" t="s">
        <v>737</v>
      </c>
      <c r="D734">
        <v>73899</v>
      </c>
      <c r="E734" s="1">
        <f>(Comuni[[#This Row],[Popolazione2011]]/SUM(D:D))*100</f>
        <v>0.12436103395331037</v>
      </c>
      <c r="F734">
        <f t="shared" si="11"/>
        <v>4363916</v>
      </c>
      <c r="G734" s="1">
        <f>(Comuni[[#This Row],[Popolazione2011]]/Comuni[[#This Row],[TOT POP REGIONE ]])*100</f>
        <v>1.6934102306277206</v>
      </c>
      <c r="H734" t="str">
        <f>IF(Comuni[[#This Row],[Popolazione2011]]&gt;300000,"MAGGIORE","")</f>
        <v/>
      </c>
      <c r="I734" t="str">
        <f>_xlfn.XLOOKUP(Comuni[[#This Row],[Regione]],Ripartizione_geografica[Regione],Ripartizione_geografica[Ripartizione geografica])</f>
        <v>Nord-ovest</v>
      </c>
      <c r="J734">
        <f>_xlfn.XLOOKUP(Comuni[[#This Row],[Regione]],Ripartizione_geografica[Regione],Ripartizione_geografica[Codice Regione])</f>
        <v>1</v>
      </c>
      <c r="K734">
        <f>_xlfn.XLOOKUP(Comuni[[#This Row],[Regione]],Table_0[Regione],Table_0[Totale])</f>
        <v>1792955</v>
      </c>
      <c r="L734">
        <f>_xlfn.XLOOKUP(Comuni[[#This Row],[Regione]],Table_0[Regione],Table_0[Guariti])</f>
        <v>1725727</v>
      </c>
      <c r="M734">
        <f>_xlfn.XLOOKUP(Comuni[[#This Row],[Regione]],Table_0[Regione],Table_0[Deceduti])</f>
        <v>13899</v>
      </c>
      <c r="N734" s="1">
        <f>(Comuni[[#This Row],[Popolazione2011]]/Comuni[[#This Row],[Ammalati TOT]])*100</f>
        <v>4.1216316081552513</v>
      </c>
      <c r="O734">
        <f>_xlfn.XLOOKUP(Comuni[[#This Row],[Regione]],Table_0[Regione],Table_0[TOT AREA])</f>
        <v>6838505</v>
      </c>
      <c r="P734" s="1">
        <f>(Comuni[[#This Row],[Popolazione2011]]/Comuni[[#This Row],[Ammalati AREA]])*100</f>
        <v>1.0806309273737462</v>
      </c>
    </row>
    <row r="735" spans="1:16" x14ac:dyDescent="0.3">
      <c r="A735" t="s">
        <v>742</v>
      </c>
      <c r="B735" t="s">
        <v>8021</v>
      </c>
      <c r="C735" t="s">
        <v>737</v>
      </c>
      <c r="D735">
        <v>419</v>
      </c>
      <c r="E735" s="1">
        <f>(Comuni[[#This Row],[Popolazione2011]]/SUM(D:D))*100</f>
        <v>7.051147272146719E-4</v>
      </c>
      <c r="F735">
        <f t="shared" si="11"/>
        <v>4363916</v>
      </c>
      <c r="G735" s="1">
        <f>(Comuni[[#This Row],[Popolazione2011]]/Comuni[[#This Row],[TOT POP REGIONE ]])*100</f>
        <v>9.6014680392564854E-3</v>
      </c>
      <c r="H735" t="str">
        <f>IF(Comuni[[#This Row],[Popolazione2011]]&gt;300000,"MAGGIORE","")</f>
        <v/>
      </c>
      <c r="I735" t="str">
        <f>_xlfn.XLOOKUP(Comuni[[#This Row],[Regione]],Ripartizione_geografica[Regione],Ripartizione_geografica[Ripartizione geografica])</f>
        <v>Nord-ovest</v>
      </c>
      <c r="J735">
        <f>_xlfn.XLOOKUP(Comuni[[#This Row],[Regione]],Ripartizione_geografica[Regione],Ripartizione_geografica[Codice Regione])</f>
        <v>1</v>
      </c>
      <c r="K735">
        <f>_xlfn.XLOOKUP(Comuni[[#This Row],[Regione]],Table_0[Regione],Table_0[Totale])</f>
        <v>1792955</v>
      </c>
      <c r="L735">
        <f>_xlfn.XLOOKUP(Comuni[[#This Row],[Regione]],Table_0[Regione],Table_0[Guariti])</f>
        <v>1725727</v>
      </c>
      <c r="M735">
        <f>_xlfn.XLOOKUP(Comuni[[#This Row],[Regione]],Table_0[Regione],Table_0[Deceduti])</f>
        <v>13899</v>
      </c>
      <c r="N735" s="1">
        <f>(Comuni[[#This Row],[Popolazione2011]]/Comuni[[#This Row],[Ammalati TOT]])*100</f>
        <v>2.3369242395932972E-2</v>
      </c>
      <c r="O735">
        <f>_xlfn.XLOOKUP(Comuni[[#This Row],[Regione]],Table_0[Regione],Table_0[TOT AREA])</f>
        <v>6838505</v>
      </c>
      <c r="P735" s="1">
        <f>(Comuni[[#This Row],[Popolazione2011]]/Comuni[[#This Row],[Ammalati AREA]])*100</f>
        <v>6.1270701710388464E-3</v>
      </c>
    </row>
    <row r="736" spans="1:16" x14ac:dyDescent="0.3">
      <c r="A736" t="s">
        <v>743</v>
      </c>
      <c r="B736" t="s">
        <v>8021</v>
      </c>
      <c r="C736" t="s">
        <v>737</v>
      </c>
      <c r="D736">
        <v>1114</v>
      </c>
      <c r="E736" s="1">
        <f>(Comuni[[#This Row],[Popolazione2011]]/SUM(D:D))*100</f>
        <v>1.8746964346471231E-3</v>
      </c>
      <c r="F736">
        <f t="shared" si="11"/>
        <v>4363916</v>
      </c>
      <c r="G736" s="1">
        <f>(Comuni[[#This Row],[Popolazione2011]]/Comuni[[#This Row],[TOT POP REGIONE ]])*100</f>
        <v>2.552753077740268E-2</v>
      </c>
      <c r="H736" t="str">
        <f>IF(Comuni[[#This Row],[Popolazione2011]]&gt;300000,"MAGGIORE","")</f>
        <v/>
      </c>
      <c r="I736" t="str">
        <f>_xlfn.XLOOKUP(Comuni[[#This Row],[Regione]],Ripartizione_geografica[Regione],Ripartizione_geografica[Ripartizione geografica])</f>
        <v>Nord-ovest</v>
      </c>
      <c r="J736">
        <f>_xlfn.XLOOKUP(Comuni[[#This Row],[Regione]],Ripartizione_geografica[Regione],Ripartizione_geografica[Codice Regione])</f>
        <v>1</v>
      </c>
      <c r="K736">
        <f>_xlfn.XLOOKUP(Comuni[[#This Row],[Regione]],Table_0[Regione],Table_0[Totale])</f>
        <v>1792955</v>
      </c>
      <c r="L736">
        <f>_xlfn.XLOOKUP(Comuni[[#This Row],[Regione]],Table_0[Regione],Table_0[Guariti])</f>
        <v>1725727</v>
      </c>
      <c r="M736">
        <f>_xlfn.XLOOKUP(Comuni[[#This Row],[Regione]],Table_0[Regione],Table_0[Deceduti])</f>
        <v>13899</v>
      </c>
      <c r="N736" s="1">
        <f>(Comuni[[#This Row],[Popolazione2011]]/Comuni[[#This Row],[Ammalati TOT]])*100</f>
        <v>6.2132066895153527E-2</v>
      </c>
      <c r="O736">
        <f>_xlfn.XLOOKUP(Comuni[[#This Row],[Regione]],Table_0[Regione],Table_0[TOT AREA])</f>
        <v>6838505</v>
      </c>
      <c r="P736" s="1">
        <f>(Comuni[[#This Row],[Popolazione2011]]/Comuni[[#This Row],[Ammalati AREA]])*100</f>
        <v>1.6290110192213065E-2</v>
      </c>
    </row>
    <row r="737" spans="1:16" x14ac:dyDescent="0.3">
      <c r="A737" t="s">
        <v>744</v>
      </c>
      <c r="B737" t="s">
        <v>8021</v>
      </c>
      <c r="C737" t="s">
        <v>737</v>
      </c>
      <c r="D737">
        <v>326</v>
      </c>
      <c r="E737" s="1">
        <f>(Comuni[[#This Row],[Popolazione2011]]/SUM(D:D))*100</f>
        <v>5.4860954909781152E-4</v>
      </c>
      <c r="F737">
        <f t="shared" si="11"/>
        <v>4363916</v>
      </c>
      <c r="G737" s="1">
        <f>(Comuni[[#This Row],[Popolazione2011]]/Comuni[[#This Row],[TOT POP REGIONE ]])*100</f>
        <v>7.4703546081088638E-3</v>
      </c>
      <c r="H737" t="str">
        <f>IF(Comuni[[#This Row],[Popolazione2011]]&gt;300000,"MAGGIORE","")</f>
        <v/>
      </c>
      <c r="I737" t="str">
        <f>_xlfn.XLOOKUP(Comuni[[#This Row],[Regione]],Ripartizione_geografica[Regione],Ripartizione_geografica[Ripartizione geografica])</f>
        <v>Nord-ovest</v>
      </c>
      <c r="J737">
        <f>_xlfn.XLOOKUP(Comuni[[#This Row],[Regione]],Ripartizione_geografica[Regione],Ripartizione_geografica[Codice Regione])</f>
        <v>1</v>
      </c>
      <c r="K737">
        <f>_xlfn.XLOOKUP(Comuni[[#This Row],[Regione]],Table_0[Regione],Table_0[Totale])</f>
        <v>1792955</v>
      </c>
      <c r="L737">
        <f>_xlfn.XLOOKUP(Comuni[[#This Row],[Regione]],Table_0[Regione],Table_0[Guariti])</f>
        <v>1725727</v>
      </c>
      <c r="M737">
        <f>_xlfn.XLOOKUP(Comuni[[#This Row],[Regione]],Table_0[Regione],Table_0[Deceduti])</f>
        <v>13899</v>
      </c>
      <c r="N737" s="1">
        <f>(Comuni[[#This Row],[Popolazione2011]]/Comuni[[#This Row],[Ammalati TOT]])*100</f>
        <v>1.8182274513303457E-2</v>
      </c>
      <c r="O737">
        <f>_xlfn.XLOOKUP(Comuni[[#This Row],[Regione]],Table_0[Regione],Table_0[TOT AREA])</f>
        <v>6838505</v>
      </c>
      <c r="P737" s="1">
        <f>(Comuni[[#This Row],[Popolazione2011]]/Comuni[[#This Row],[Ammalati AREA]])*100</f>
        <v>4.7671238084932305E-3</v>
      </c>
    </row>
    <row r="738" spans="1:16" x14ac:dyDescent="0.3">
      <c r="A738" t="s">
        <v>745</v>
      </c>
      <c r="B738" t="s">
        <v>8021</v>
      </c>
      <c r="C738" t="s">
        <v>737</v>
      </c>
      <c r="D738">
        <v>431</v>
      </c>
      <c r="E738" s="1">
        <f>(Comuni[[#This Row],[Popolazione2011]]/SUM(D:D))*100</f>
        <v>7.2530894374587976E-4</v>
      </c>
      <c r="F738">
        <f t="shared" si="11"/>
        <v>4363916</v>
      </c>
      <c r="G738" s="1">
        <f>(Comuni[[#This Row],[Popolazione2011]]/Comuni[[#This Row],[TOT POP REGIONE ]])*100</f>
        <v>9.876450417469082E-3</v>
      </c>
      <c r="H738" t="str">
        <f>IF(Comuni[[#This Row],[Popolazione2011]]&gt;300000,"MAGGIORE","")</f>
        <v/>
      </c>
      <c r="I738" t="str">
        <f>_xlfn.XLOOKUP(Comuni[[#This Row],[Regione]],Ripartizione_geografica[Regione],Ripartizione_geografica[Ripartizione geografica])</f>
        <v>Nord-ovest</v>
      </c>
      <c r="J738">
        <f>_xlfn.XLOOKUP(Comuni[[#This Row],[Regione]],Ripartizione_geografica[Regione],Ripartizione_geografica[Codice Regione])</f>
        <v>1</v>
      </c>
      <c r="K738">
        <f>_xlfn.XLOOKUP(Comuni[[#This Row],[Regione]],Table_0[Regione],Table_0[Totale])</f>
        <v>1792955</v>
      </c>
      <c r="L738">
        <f>_xlfn.XLOOKUP(Comuni[[#This Row],[Regione]],Table_0[Regione],Table_0[Guariti])</f>
        <v>1725727</v>
      </c>
      <c r="M738">
        <f>_xlfn.XLOOKUP(Comuni[[#This Row],[Regione]],Table_0[Regione],Table_0[Deceduti])</f>
        <v>13899</v>
      </c>
      <c r="N738" s="1">
        <f>(Comuni[[#This Row],[Popolazione2011]]/Comuni[[#This Row],[Ammalati TOT]])*100</f>
        <v>2.403852857433678E-2</v>
      </c>
      <c r="O738">
        <f>_xlfn.XLOOKUP(Comuni[[#This Row],[Regione]],Table_0[Regione],Table_0[TOT AREA])</f>
        <v>6838505</v>
      </c>
      <c r="P738" s="1">
        <f>(Comuni[[#This Row],[Popolazione2011]]/Comuni[[#This Row],[Ammalati AREA]])*100</f>
        <v>6.3025471210447319E-3</v>
      </c>
    </row>
    <row r="739" spans="1:16" x14ac:dyDescent="0.3">
      <c r="A739" t="s">
        <v>746</v>
      </c>
      <c r="B739" t="s">
        <v>8021</v>
      </c>
      <c r="C739" t="s">
        <v>737</v>
      </c>
      <c r="D739">
        <v>351</v>
      </c>
      <c r="E739" s="1">
        <f>(Comuni[[#This Row],[Popolazione2011]]/SUM(D:D))*100</f>
        <v>5.9068083353782785E-4</v>
      </c>
      <c r="F739">
        <f t="shared" si="11"/>
        <v>4363916</v>
      </c>
      <c r="G739" s="1">
        <f>(Comuni[[#This Row],[Popolazione2011]]/Comuni[[#This Row],[TOT POP REGIONE ]])*100</f>
        <v>8.0432345627184394E-3</v>
      </c>
      <c r="H739" t="str">
        <f>IF(Comuni[[#This Row],[Popolazione2011]]&gt;300000,"MAGGIORE","")</f>
        <v/>
      </c>
      <c r="I739" t="str">
        <f>_xlfn.XLOOKUP(Comuni[[#This Row],[Regione]],Ripartizione_geografica[Regione],Ripartizione_geografica[Ripartizione geografica])</f>
        <v>Nord-ovest</v>
      </c>
      <c r="J739">
        <f>_xlfn.XLOOKUP(Comuni[[#This Row],[Regione]],Ripartizione_geografica[Regione],Ripartizione_geografica[Codice Regione])</f>
        <v>1</v>
      </c>
      <c r="K739">
        <f>_xlfn.XLOOKUP(Comuni[[#This Row],[Regione]],Table_0[Regione],Table_0[Totale])</f>
        <v>1792955</v>
      </c>
      <c r="L739">
        <f>_xlfn.XLOOKUP(Comuni[[#This Row],[Regione]],Table_0[Regione],Table_0[Guariti])</f>
        <v>1725727</v>
      </c>
      <c r="M739">
        <f>_xlfn.XLOOKUP(Comuni[[#This Row],[Regione]],Table_0[Regione],Table_0[Deceduti])</f>
        <v>13899</v>
      </c>
      <c r="N739" s="1">
        <f>(Comuni[[#This Row],[Popolazione2011]]/Comuni[[#This Row],[Ammalati TOT]])*100</f>
        <v>1.9576620718311392E-2</v>
      </c>
      <c r="O739">
        <f>_xlfn.XLOOKUP(Comuni[[#This Row],[Regione]],Table_0[Regione],Table_0[TOT AREA])</f>
        <v>6838505</v>
      </c>
      <c r="P739" s="1">
        <f>(Comuni[[#This Row],[Popolazione2011]]/Comuni[[#This Row],[Ammalati AREA]])*100</f>
        <v>5.1327007876721589E-3</v>
      </c>
    </row>
    <row r="740" spans="1:16" x14ac:dyDescent="0.3">
      <c r="A740" t="s">
        <v>747</v>
      </c>
      <c r="B740" t="s">
        <v>8021</v>
      </c>
      <c r="C740" t="s">
        <v>737</v>
      </c>
      <c r="D740">
        <v>912</v>
      </c>
      <c r="E740" s="1">
        <f>(Comuni[[#This Row],[Popolazione2011]]/SUM(D:D))*100</f>
        <v>1.5347604563717919E-3</v>
      </c>
      <c r="F740">
        <f t="shared" si="11"/>
        <v>4363916</v>
      </c>
      <c r="G740" s="1">
        <f>(Comuni[[#This Row],[Popolazione2011]]/Comuni[[#This Row],[TOT POP REGIONE ]])*100</f>
        <v>2.0898660744157312E-2</v>
      </c>
      <c r="H740" t="str">
        <f>IF(Comuni[[#This Row],[Popolazione2011]]&gt;300000,"MAGGIORE","")</f>
        <v/>
      </c>
      <c r="I740" t="str">
        <f>_xlfn.XLOOKUP(Comuni[[#This Row],[Regione]],Ripartizione_geografica[Regione],Ripartizione_geografica[Ripartizione geografica])</f>
        <v>Nord-ovest</v>
      </c>
      <c r="J740">
        <f>_xlfn.XLOOKUP(Comuni[[#This Row],[Regione]],Ripartizione_geografica[Regione],Ripartizione_geografica[Codice Regione])</f>
        <v>1</v>
      </c>
      <c r="K740">
        <f>_xlfn.XLOOKUP(Comuni[[#This Row],[Regione]],Table_0[Regione],Table_0[Totale])</f>
        <v>1792955</v>
      </c>
      <c r="L740">
        <f>_xlfn.XLOOKUP(Comuni[[#This Row],[Regione]],Table_0[Regione],Table_0[Guariti])</f>
        <v>1725727</v>
      </c>
      <c r="M740">
        <f>_xlfn.XLOOKUP(Comuni[[#This Row],[Regione]],Table_0[Regione],Table_0[Deceduti])</f>
        <v>13899</v>
      </c>
      <c r="N740" s="1">
        <f>(Comuni[[#This Row],[Popolazione2011]]/Comuni[[#This Row],[Ammalati TOT]])*100</f>
        <v>5.0865749558689423E-2</v>
      </c>
      <c r="O740">
        <f>_xlfn.XLOOKUP(Comuni[[#This Row],[Regione]],Table_0[Regione],Table_0[TOT AREA])</f>
        <v>6838505</v>
      </c>
      <c r="P740" s="1">
        <f>(Comuni[[#This Row],[Popolazione2011]]/Comuni[[#This Row],[Ammalati AREA]])*100</f>
        <v>1.3336248200447319E-2</v>
      </c>
    </row>
    <row r="741" spans="1:16" x14ac:dyDescent="0.3">
      <c r="A741" t="s">
        <v>748</v>
      </c>
      <c r="B741" t="s">
        <v>8021</v>
      </c>
      <c r="C741" t="s">
        <v>737</v>
      </c>
      <c r="D741">
        <v>2552</v>
      </c>
      <c r="E741" s="1">
        <f>(Comuni[[#This Row],[Popolazione2011]]/SUM(D:D))*100</f>
        <v>4.2946367156368563E-3</v>
      </c>
      <c r="F741">
        <f t="shared" si="11"/>
        <v>4363916</v>
      </c>
      <c r="G741" s="1">
        <f>(Comuni[[#This Row],[Popolazione2011]]/Comuni[[#This Row],[TOT POP REGIONE ]])*100</f>
        <v>5.8479585766545467E-2</v>
      </c>
      <c r="H741" t="str">
        <f>IF(Comuni[[#This Row],[Popolazione2011]]&gt;300000,"MAGGIORE","")</f>
        <v/>
      </c>
      <c r="I741" t="str">
        <f>_xlfn.XLOOKUP(Comuni[[#This Row],[Regione]],Ripartizione_geografica[Regione],Ripartizione_geografica[Ripartizione geografica])</f>
        <v>Nord-ovest</v>
      </c>
      <c r="J741">
        <f>_xlfn.XLOOKUP(Comuni[[#This Row],[Regione]],Ripartizione_geografica[Regione],Ripartizione_geografica[Codice Regione])</f>
        <v>1</v>
      </c>
      <c r="K741">
        <f>_xlfn.XLOOKUP(Comuni[[#This Row],[Regione]],Table_0[Regione],Table_0[Totale])</f>
        <v>1792955</v>
      </c>
      <c r="L741">
        <f>_xlfn.XLOOKUP(Comuni[[#This Row],[Regione]],Table_0[Regione],Table_0[Guariti])</f>
        <v>1725727</v>
      </c>
      <c r="M741">
        <f>_xlfn.XLOOKUP(Comuni[[#This Row],[Regione]],Table_0[Regione],Table_0[Deceduti])</f>
        <v>13899</v>
      </c>
      <c r="N741" s="1">
        <f>(Comuni[[#This Row],[Popolazione2011]]/Comuni[[#This Row],[Ammalati TOT]])*100</f>
        <v>0.14233486060720987</v>
      </c>
      <c r="O741">
        <f>_xlfn.XLOOKUP(Comuni[[#This Row],[Regione]],Table_0[Regione],Table_0[TOT AREA])</f>
        <v>6838505</v>
      </c>
      <c r="P741" s="1">
        <f>(Comuni[[#This Row],[Popolazione2011]]/Comuni[[#This Row],[Ammalati AREA]])*100</f>
        <v>3.7318098034585044E-2</v>
      </c>
    </row>
    <row r="742" spans="1:16" x14ac:dyDescent="0.3">
      <c r="A742" t="s">
        <v>749</v>
      </c>
      <c r="B742" t="s">
        <v>8021</v>
      </c>
      <c r="C742" t="s">
        <v>737</v>
      </c>
      <c r="D742">
        <v>1784</v>
      </c>
      <c r="E742" s="1">
        <f>(Comuni[[#This Row],[Popolazione2011]]/SUM(D:D))*100</f>
        <v>3.0022068576395582E-3</v>
      </c>
      <c r="F742">
        <f t="shared" si="11"/>
        <v>4363916</v>
      </c>
      <c r="G742" s="1">
        <f>(Comuni[[#This Row],[Popolazione2011]]/Comuni[[#This Row],[TOT POP REGIONE ]])*100</f>
        <v>4.0880713560939301E-2</v>
      </c>
      <c r="H742" t="str">
        <f>IF(Comuni[[#This Row],[Popolazione2011]]&gt;300000,"MAGGIORE","")</f>
        <v/>
      </c>
      <c r="I742" t="str">
        <f>_xlfn.XLOOKUP(Comuni[[#This Row],[Regione]],Ripartizione_geografica[Regione],Ripartizione_geografica[Ripartizione geografica])</f>
        <v>Nord-ovest</v>
      </c>
      <c r="J742">
        <f>_xlfn.XLOOKUP(Comuni[[#This Row],[Regione]],Ripartizione_geografica[Regione],Ripartizione_geografica[Codice Regione])</f>
        <v>1</v>
      </c>
      <c r="K742">
        <f>_xlfn.XLOOKUP(Comuni[[#This Row],[Regione]],Table_0[Regione],Table_0[Totale])</f>
        <v>1792955</v>
      </c>
      <c r="L742">
        <f>_xlfn.XLOOKUP(Comuni[[#This Row],[Regione]],Table_0[Regione],Table_0[Guariti])</f>
        <v>1725727</v>
      </c>
      <c r="M742">
        <f>_xlfn.XLOOKUP(Comuni[[#This Row],[Regione]],Table_0[Regione],Table_0[Deceduti])</f>
        <v>13899</v>
      </c>
      <c r="N742" s="1">
        <f>(Comuni[[#This Row],[Popolazione2011]]/Comuni[[#This Row],[Ammalati TOT]])*100</f>
        <v>9.9500545189366157E-2</v>
      </c>
      <c r="O742">
        <f>_xlfn.XLOOKUP(Comuni[[#This Row],[Regione]],Table_0[Regione],Table_0[TOT AREA])</f>
        <v>6838505</v>
      </c>
      <c r="P742" s="1">
        <f>(Comuni[[#This Row],[Popolazione2011]]/Comuni[[#This Row],[Ammalati AREA]])*100</f>
        <v>2.6087573234208357E-2</v>
      </c>
    </row>
    <row r="743" spans="1:16" x14ac:dyDescent="0.3">
      <c r="A743" t="s">
        <v>750</v>
      </c>
      <c r="B743" t="s">
        <v>8021</v>
      </c>
      <c r="C743" t="s">
        <v>737</v>
      </c>
      <c r="D743">
        <v>1392</v>
      </c>
      <c r="E743" s="1">
        <f>(Comuni[[#This Row],[Popolazione2011]]/SUM(D:D))*100</f>
        <v>2.3425291176201036E-3</v>
      </c>
      <c r="F743">
        <f t="shared" si="11"/>
        <v>4363916</v>
      </c>
      <c r="G743" s="1">
        <f>(Comuni[[#This Row],[Popolazione2011]]/Comuni[[#This Row],[TOT POP REGIONE ]])*100</f>
        <v>3.1897955872661157E-2</v>
      </c>
      <c r="H743" t="str">
        <f>IF(Comuni[[#This Row],[Popolazione2011]]&gt;300000,"MAGGIORE","")</f>
        <v/>
      </c>
      <c r="I743" t="str">
        <f>_xlfn.XLOOKUP(Comuni[[#This Row],[Regione]],Ripartizione_geografica[Regione],Ripartizione_geografica[Ripartizione geografica])</f>
        <v>Nord-ovest</v>
      </c>
      <c r="J743">
        <f>_xlfn.XLOOKUP(Comuni[[#This Row],[Regione]],Ripartizione_geografica[Regione],Ripartizione_geografica[Codice Regione])</f>
        <v>1</v>
      </c>
      <c r="K743">
        <f>_xlfn.XLOOKUP(Comuni[[#This Row],[Regione]],Table_0[Regione],Table_0[Totale])</f>
        <v>1792955</v>
      </c>
      <c r="L743">
        <f>_xlfn.XLOOKUP(Comuni[[#This Row],[Regione]],Table_0[Regione],Table_0[Guariti])</f>
        <v>1725727</v>
      </c>
      <c r="M743">
        <f>_xlfn.XLOOKUP(Comuni[[#This Row],[Regione]],Table_0[Regione],Table_0[Deceduti])</f>
        <v>13899</v>
      </c>
      <c r="N743" s="1">
        <f>(Comuni[[#This Row],[Popolazione2011]]/Comuni[[#This Row],[Ammalati TOT]])*100</f>
        <v>7.7637196694841759E-2</v>
      </c>
      <c r="O743">
        <f>_xlfn.XLOOKUP(Comuni[[#This Row],[Regione]],Table_0[Regione],Table_0[TOT AREA])</f>
        <v>6838505</v>
      </c>
      <c r="P743" s="1">
        <f>(Comuni[[#This Row],[Popolazione2011]]/Comuni[[#This Row],[Ammalati AREA]])*100</f>
        <v>2.0355326200682752E-2</v>
      </c>
    </row>
    <row r="744" spans="1:16" x14ac:dyDescent="0.3">
      <c r="A744" t="s">
        <v>751</v>
      </c>
      <c r="B744" t="s">
        <v>8021</v>
      </c>
      <c r="C744" t="s">
        <v>737</v>
      </c>
      <c r="D744">
        <v>1331</v>
      </c>
      <c r="E744" s="1">
        <f>(Comuni[[#This Row],[Popolazione2011]]/SUM(D:D))*100</f>
        <v>2.2398751835864643E-3</v>
      </c>
      <c r="F744">
        <f t="shared" si="11"/>
        <v>4363916</v>
      </c>
      <c r="G744" s="1">
        <f>(Comuni[[#This Row],[Popolazione2011]]/Comuni[[#This Row],[TOT POP REGIONE ]])*100</f>
        <v>3.0500128783413797E-2</v>
      </c>
      <c r="H744" t="str">
        <f>IF(Comuni[[#This Row],[Popolazione2011]]&gt;300000,"MAGGIORE","")</f>
        <v/>
      </c>
      <c r="I744" t="str">
        <f>_xlfn.XLOOKUP(Comuni[[#This Row],[Regione]],Ripartizione_geografica[Regione],Ripartizione_geografica[Ripartizione geografica])</f>
        <v>Nord-ovest</v>
      </c>
      <c r="J744">
        <f>_xlfn.XLOOKUP(Comuni[[#This Row],[Regione]],Ripartizione_geografica[Regione],Ripartizione_geografica[Codice Regione])</f>
        <v>1</v>
      </c>
      <c r="K744">
        <f>_xlfn.XLOOKUP(Comuni[[#This Row],[Regione]],Table_0[Regione],Table_0[Totale])</f>
        <v>1792955</v>
      </c>
      <c r="L744">
        <f>_xlfn.XLOOKUP(Comuni[[#This Row],[Regione]],Table_0[Regione],Table_0[Guariti])</f>
        <v>1725727</v>
      </c>
      <c r="M744">
        <f>_xlfn.XLOOKUP(Comuni[[#This Row],[Regione]],Table_0[Regione],Table_0[Deceduti])</f>
        <v>13899</v>
      </c>
      <c r="N744" s="1">
        <f>(Comuni[[#This Row],[Popolazione2011]]/Comuni[[#This Row],[Ammalati TOT]])*100</f>
        <v>7.4234991954622395E-2</v>
      </c>
      <c r="O744">
        <f>_xlfn.XLOOKUP(Comuni[[#This Row],[Regione]],Table_0[Regione],Table_0[TOT AREA])</f>
        <v>6838505</v>
      </c>
      <c r="P744" s="1">
        <f>(Comuni[[#This Row],[Popolazione2011]]/Comuni[[#This Row],[Ammalati AREA]])*100</f>
        <v>1.9463318371486165E-2</v>
      </c>
    </row>
    <row r="745" spans="1:16" x14ac:dyDescent="0.3">
      <c r="A745" t="s">
        <v>752</v>
      </c>
      <c r="B745" t="s">
        <v>8021</v>
      </c>
      <c r="C745" t="s">
        <v>737</v>
      </c>
      <c r="D745">
        <v>480</v>
      </c>
      <c r="E745" s="1">
        <f>(Comuni[[#This Row],[Popolazione2011]]/SUM(D:D))*100</f>
        <v>8.0776866124831158E-4</v>
      </c>
      <c r="F745">
        <f t="shared" si="11"/>
        <v>4363916</v>
      </c>
      <c r="G745" s="1">
        <f>(Comuni[[#This Row],[Popolazione2011]]/Comuni[[#This Row],[TOT POP REGIONE ]])*100</f>
        <v>1.0999295128503847E-2</v>
      </c>
      <c r="H745" t="str">
        <f>IF(Comuni[[#This Row],[Popolazione2011]]&gt;300000,"MAGGIORE","")</f>
        <v/>
      </c>
      <c r="I745" t="str">
        <f>_xlfn.XLOOKUP(Comuni[[#This Row],[Regione]],Ripartizione_geografica[Regione],Ripartizione_geografica[Ripartizione geografica])</f>
        <v>Nord-ovest</v>
      </c>
      <c r="J745">
        <f>_xlfn.XLOOKUP(Comuni[[#This Row],[Regione]],Ripartizione_geografica[Regione],Ripartizione_geografica[Codice Regione])</f>
        <v>1</v>
      </c>
      <c r="K745">
        <f>_xlfn.XLOOKUP(Comuni[[#This Row],[Regione]],Table_0[Regione],Table_0[Totale])</f>
        <v>1792955</v>
      </c>
      <c r="L745">
        <f>_xlfn.XLOOKUP(Comuni[[#This Row],[Regione]],Table_0[Regione],Table_0[Guariti])</f>
        <v>1725727</v>
      </c>
      <c r="M745">
        <f>_xlfn.XLOOKUP(Comuni[[#This Row],[Regione]],Table_0[Regione],Table_0[Deceduti])</f>
        <v>13899</v>
      </c>
      <c r="N745" s="1">
        <f>(Comuni[[#This Row],[Popolazione2011]]/Comuni[[#This Row],[Ammalati TOT]])*100</f>
        <v>2.6771447136152329E-2</v>
      </c>
      <c r="O745">
        <f>_xlfn.XLOOKUP(Comuni[[#This Row],[Regione]],Table_0[Regione],Table_0[TOT AREA])</f>
        <v>6838505</v>
      </c>
      <c r="P745" s="1">
        <f>(Comuni[[#This Row],[Popolazione2011]]/Comuni[[#This Row],[Ammalati AREA]])*100</f>
        <v>7.0190780002354321E-3</v>
      </c>
    </row>
    <row r="746" spans="1:16" x14ac:dyDescent="0.3">
      <c r="A746" t="s">
        <v>753</v>
      </c>
      <c r="B746" t="s">
        <v>8021</v>
      </c>
      <c r="C746" t="s">
        <v>737</v>
      </c>
      <c r="D746">
        <v>10569</v>
      </c>
      <c r="E746" s="1">
        <f>(Comuni[[#This Row],[Popolazione2011]]/SUM(D:D))*100</f>
        <v>1.7786056209861258E-2</v>
      </c>
      <c r="F746">
        <f t="shared" si="11"/>
        <v>4363916</v>
      </c>
      <c r="G746" s="1">
        <f>(Comuni[[#This Row],[Popolazione2011]]/Comuni[[#This Row],[TOT POP REGIONE ]])*100</f>
        <v>0.24219072961074412</v>
      </c>
      <c r="H746" t="str">
        <f>IF(Comuni[[#This Row],[Popolazione2011]]&gt;300000,"MAGGIORE","")</f>
        <v/>
      </c>
      <c r="I746" t="str">
        <f>_xlfn.XLOOKUP(Comuni[[#This Row],[Regione]],Ripartizione_geografica[Regione],Ripartizione_geografica[Ripartizione geografica])</f>
        <v>Nord-ovest</v>
      </c>
      <c r="J746">
        <f>_xlfn.XLOOKUP(Comuni[[#This Row],[Regione]],Ripartizione_geografica[Regione],Ripartizione_geografica[Codice Regione])</f>
        <v>1</v>
      </c>
      <c r="K746">
        <f>_xlfn.XLOOKUP(Comuni[[#This Row],[Regione]],Table_0[Regione],Table_0[Totale])</f>
        <v>1792955</v>
      </c>
      <c r="L746">
        <f>_xlfn.XLOOKUP(Comuni[[#This Row],[Regione]],Table_0[Regione],Table_0[Guariti])</f>
        <v>1725727</v>
      </c>
      <c r="M746">
        <f>_xlfn.XLOOKUP(Comuni[[#This Row],[Regione]],Table_0[Regione],Table_0[Deceduti])</f>
        <v>13899</v>
      </c>
      <c r="N746" s="1">
        <f>(Comuni[[#This Row],[Popolazione2011]]/Comuni[[#This Row],[Ammalati TOT]])*100</f>
        <v>0.58947380162915408</v>
      </c>
      <c r="O746">
        <f>_xlfn.XLOOKUP(Comuni[[#This Row],[Regione]],Table_0[Regione],Table_0[TOT AREA])</f>
        <v>6838505</v>
      </c>
      <c r="P746" s="1">
        <f>(Comuni[[#This Row],[Popolazione2011]]/Comuni[[#This Row],[Ammalati AREA]])*100</f>
        <v>0.1545513237176839</v>
      </c>
    </row>
    <row r="747" spans="1:16" x14ac:dyDescent="0.3">
      <c r="A747" t="s">
        <v>754</v>
      </c>
      <c r="B747" t="s">
        <v>8021</v>
      </c>
      <c r="C747" t="s">
        <v>737</v>
      </c>
      <c r="D747">
        <v>1023</v>
      </c>
      <c r="E747" s="1">
        <f>(Comuni[[#This Row],[Popolazione2011]]/SUM(D:D))*100</f>
        <v>1.721556959285464E-3</v>
      </c>
      <c r="F747">
        <f t="shared" si="11"/>
        <v>4363916</v>
      </c>
      <c r="G747" s="1">
        <f>(Comuni[[#This Row],[Popolazione2011]]/Comuni[[#This Row],[TOT POP REGIONE ]])*100</f>
        <v>2.3442247742623826E-2</v>
      </c>
      <c r="H747" t="str">
        <f>IF(Comuni[[#This Row],[Popolazione2011]]&gt;300000,"MAGGIORE","")</f>
        <v/>
      </c>
      <c r="I747" t="str">
        <f>_xlfn.XLOOKUP(Comuni[[#This Row],[Regione]],Ripartizione_geografica[Regione],Ripartizione_geografica[Ripartizione geografica])</f>
        <v>Nord-ovest</v>
      </c>
      <c r="J747">
        <f>_xlfn.XLOOKUP(Comuni[[#This Row],[Regione]],Ripartizione_geografica[Regione],Ripartizione_geografica[Codice Regione])</f>
        <v>1</v>
      </c>
      <c r="K747">
        <f>_xlfn.XLOOKUP(Comuni[[#This Row],[Regione]],Table_0[Regione],Table_0[Totale])</f>
        <v>1792955</v>
      </c>
      <c r="L747">
        <f>_xlfn.XLOOKUP(Comuni[[#This Row],[Regione]],Table_0[Regione],Table_0[Guariti])</f>
        <v>1725727</v>
      </c>
      <c r="M747">
        <f>_xlfn.XLOOKUP(Comuni[[#This Row],[Regione]],Table_0[Regione],Table_0[Deceduti])</f>
        <v>13899</v>
      </c>
      <c r="N747" s="1">
        <f>(Comuni[[#This Row],[Popolazione2011]]/Comuni[[#This Row],[Ammalati TOT]])*100</f>
        <v>5.7056646708924651E-2</v>
      </c>
      <c r="O747">
        <f>_xlfn.XLOOKUP(Comuni[[#This Row],[Regione]],Table_0[Regione],Table_0[TOT AREA])</f>
        <v>6838505</v>
      </c>
      <c r="P747" s="1">
        <f>(Comuni[[#This Row],[Popolazione2011]]/Comuni[[#This Row],[Ammalati AREA]])*100</f>
        <v>1.4959409988001764E-2</v>
      </c>
    </row>
    <row r="748" spans="1:16" x14ac:dyDescent="0.3">
      <c r="A748" t="s">
        <v>755</v>
      </c>
      <c r="B748" t="s">
        <v>8021</v>
      </c>
      <c r="C748" t="s">
        <v>737</v>
      </c>
      <c r="D748">
        <v>300</v>
      </c>
      <c r="E748" s="1">
        <f>(Comuni[[#This Row],[Popolazione2011]]/SUM(D:D))*100</f>
        <v>5.048554132801947E-4</v>
      </c>
      <c r="F748">
        <f t="shared" si="11"/>
        <v>4363916</v>
      </c>
      <c r="G748" s="1">
        <f>(Comuni[[#This Row],[Popolazione2011]]/Comuni[[#This Row],[TOT POP REGIONE ]])*100</f>
        <v>6.8745594553149061E-3</v>
      </c>
      <c r="H748" t="str">
        <f>IF(Comuni[[#This Row],[Popolazione2011]]&gt;300000,"MAGGIORE","")</f>
        <v/>
      </c>
      <c r="I748" t="str">
        <f>_xlfn.XLOOKUP(Comuni[[#This Row],[Regione]],Ripartizione_geografica[Regione],Ripartizione_geografica[Ripartizione geografica])</f>
        <v>Nord-ovest</v>
      </c>
      <c r="J748">
        <f>_xlfn.XLOOKUP(Comuni[[#This Row],[Regione]],Ripartizione_geografica[Regione],Ripartizione_geografica[Codice Regione])</f>
        <v>1</v>
      </c>
      <c r="K748">
        <f>_xlfn.XLOOKUP(Comuni[[#This Row],[Regione]],Table_0[Regione],Table_0[Totale])</f>
        <v>1792955</v>
      </c>
      <c r="L748">
        <f>_xlfn.XLOOKUP(Comuni[[#This Row],[Regione]],Table_0[Regione],Table_0[Guariti])</f>
        <v>1725727</v>
      </c>
      <c r="M748">
        <f>_xlfn.XLOOKUP(Comuni[[#This Row],[Regione]],Table_0[Regione],Table_0[Deceduti])</f>
        <v>13899</v>
      </c>
      <c r="N748" s="1">
        <f>(Comuni[[#This Row],[Popolazione2011]]/Comuni[[#This Row],[Ammalati TOT]])*100</f>
        <v>1.6732154460095208E-2</v>
      </c>
      <c r="O748">
        <f>_xlfn.XLOOKUP(Comuni[[#This Row],[Regione]],Table_0[Regione],Table_0[TOT AREA])</f>
        <v>6838505</v>
      </c>
      <c r="P748" s="1">
        <f>(Comuni[[#This Row],[Popolazione2011]]/Comuni[[#This Row],[Ammalati AREA]])*100</f>
        <v>4.386923750147145E-3</v>
      </c>
    </row>
    <row r="749" spans="1:16" x14ac:dyDescent="0.3">
      <c r="A749" t="s">
        <v>756</v>
      </c>
      <c r="B749" t="s">
        <v>8021</v>
      </c>
      <c r="C749" t="s">
        <v>737</v>
      </c>
      <c r="D749">
        <v>657</v>
      </c>
      <c r="E749" s="1">
        <f>(Comuni[[#This Row],[Popolazione2011]]/SUM(D:D))*100</f>
        <v>1.1056333550836263E-3</v>
      </c>
      <c r="F749">
        <f t="shared" si="11"/>
        <v>4363916</v>
      </c>
      <c r="G749" s="1">
        <f>(Comuni[[#This Row],[Popolazione2011]]/Comuni[[#This Row],[TOT POP REGIONE ]])*100</f>
        <v>1.5055285207139644E-2</v>
      </c>
      <c r="H749" t="str">
        <f>IF(Comuni[[#This Row],[Popolazione2011]]&gt;300000,"MAGGIORE","")</f>
        <v/>
      </c>
      <c r="I749" t="str">
        <f>_xlfn.XLOOKUP(Comuni[[#This Row],[Regione]],Ripartizione_geografica[Regione],Ripartizione_geografica[Ripartizione geografica])</f>
        <v>Nord-ovest</v>
      </c>
      <c r="J749">
        <f>_xlfn.XLOOKUP(Comuni[[#This Row],[Regione]],Ripartizione_geografica[Regione],Ripartizione_geografica[Codice Regione])</f>
        <v>1</v>
      </c>
      <c r="K749">
        <f>_xlfn.XLOOKUP(Comuni[[#This Row],[Regione]],Table_0[Regione],Table_0[Totale])</f>
        <v>1792955</v>
      </c>
      <c r="L749">
        <f>_xlfn.XLOOKUP(Comuni[[#This Row],[Regione]],Table_0[Regione],Table_0[Guariti])</f>
        <v>1725727</v>
      </c>
      <c r="M749">
        <f>_xlfn.XLOOKUP(Comuni[[#This Row],[Regione]],Table_0[Regione],Table_0[Deceduti])</f>
        <v>13899</v>
      </c>
      <c r="N749" s="1">
        <f>(Comuni[[#This Row],[Popolazione2011]]/Comuni[[#This Row],[Ammalati TOT]])*100</f>
        <v>3.6643418267608502E-2</v>
      </c>
      <c r="O749">
        <f>_xlfn.XLOOKUP(Comuni[[#This Row],[Regione]],Table_0[Regione],Table_0[TOT AREA])</f>
        <v>6838505</v>
      </c>
      <c r="P749" s="1">
        <f>(Comuni[[#This Row],[Popolazione2011]]/Comuni[[#This Row],[Ammalati AREA]])*100</f>
        <v>9.6073630128222474E-3</v>
      </c>
    </row>
    <row r="750" spans="1:16" x14ac:dyDescent="0.3">
      <c r="A750" t="s">
        <v>757</v>
      </c>
      <c r="B750" t="s">
        <v>8021</v>
      </c>
      <c r="C750" t="s">
        <v>737</v>
      </c>
      <c r="D750">
        <v>590</v>
      </c>
      <c r="E750" s="1">
        <f>(Comuni[[#This Row],[Popolazione2011]]/SUM(D:D))*100</f>
        <v>9.9288231278438308E-4</v>
      </c>
      <c r="F750">
        <f t="shared" si="11"/>
        <v>4363916</v>
      </c>
      <c r="G750" s="1">
        <f>(Comuni[[#This Row],[Popolazione2011]]/Comuni[[#This Row],[TOT POP REGIONE ]])*100</f>
        <v>1.351996692878598E-2</v>
      </c>
      <c r="H750" t="str">
        <f>IF(Comuni[[#This Row],[Popolazione2011]]&gt;300000,"MAGGIORE","")</f>
        <v/>
      </c>
      <c r="I750" t="str">
        <f>_xlfn.XLOOKUP(Comuni[[#This Row],[Regione]],Ripartizione_geografica[Regione],Ripartizione_geografica[Ripartizione geografica])</f>
        <v>Nord-ovest</v>
      </c>
      <c r="J750">
        <f>_xlfn.XLOOKUP(Comuni[[#This Row],[Regione]],Ripartizione_geografica[Regione],Ripartizione_geografica[Codice Regione])</f>
        <v>1</v>
      </c>
      <c r="K750">
        <f>_xlfn.XLOOKUP(Comuni[[#This Row],[Regione]],Table_0[Regione],Table_0[Totale])</f>
        <v>1792955</v>
      </c>
      <c r="L750">
        <f>_xlfn.XLOOKUP(Comuni[[#This Row],[Regione]],Table_0[Regione],Table_0[Guariti])</f>
        <v>1725727</v>
      </c>
      <c r="M750">
        <f>_xlfn.XLOOKUP(Comuni[[#This Row],[Regione]],Table_0[Regione],Table_0[Deceduti])</f>
        <v>13899</v>
      </c>
      <c r="N750" s="1">
        <f>(Comuni[[#This Row],[Popolazione2011]]/Comuni[[#This Row],[Ammalati TOT]])*100</f>
        <v>3.290657043818724E-2</v>
      </c>
      <c r="O750">
        <f>_xlfn.XLOOKUP(Comuni[[#This Row],[Regione]],Table_0[Regione],Table_0[TOT AREA])</f>
        <v>6838505</v>
      </c>
      <c r="P750" s="1">
        <f>(Comuni[[#This Row],[Popolazione2011]]/Comuni[[#This Row],[Ammalati AREA]])*100</f>
        <v>8.6276167086227172E-3</v>
      </c>
    </row>
    <row r="751" spans="1:16" x14ac:dyDescent="0.3">
      <c r="A751" t="s">
        <v>758</v>
      </c>
      <c r="B751" t="s">
        <v>8021</v>
      </c>
      <c r="C751" t="s">
        <v>737</v>
      </c>
      <c r="D751">
        <v>3784</v>
      </c>
      <c r="E751" s="1">
        <f>(Comuni[[#This Row],[Popolazione2011]]/SUM(D:D))*100</f>
        <v>6.3679096128408559E-3</v>
      </c>
      <c r="F751">
        <f t="shared" si="11"/>
        <v>4363916</v>
      </c>
      <c r="G751" s="1">
        <f>(Comuni[[#This Row],[Popolazione2011]]/Comuni[[#This Row],[TOT POP REGIONE ]])*100</f>
        <v>8.6711109929705335E-2</v>
      </c>
      <c r="H751" t="str">
        <f>IF(Comuni[[#This Row],[Popolazione2011]]&gt;300000,"MAGGIORE","")</f>
        <v/>
      </c>
      <c r="I751" t="str">
        <f>_xlfn.XLOOKUP(Comuni[[#This Row],[Regione]],Ripartizione_geografica[Regione],Ripartizione_geografica[Ripartizione geografica])</f>
        <v>Nord-ovest</v>
      </c>
      <c r="J751">
        <f>_xlfn.XLOOKUP(Comuni[[#This Row],[Regione]],Ripartizione_geografica[Regione],Ripartizione_geografica[Codice Regione])</f>
        <v>1</v>
      </c>
      <c r="K751">
        <f>_xlfn.XLOOKUP(Comuni[[#This Row],[Regione]],Table_0[Regione],Table_0[Totale])</f>
        <v>1792955</v>
      </c>
      <c r="L751">
        <f>_xlfn.XLOOKUP(Comuni[[#This Row],[Regione]],Table_0[Regione],Table_0[Guariti])</f>
        <v>1725727</v>
      </c>
      <c r="M751">
        <f>_xlfn.XLOOKUP(Comuni[[#This Row],[Regione]],Table_0[Regione],Table_0[Deceduti])</f>
        <v>13899</v>
      </c>
      <c r="N751" s="1">
        <f>(Comuni[[#This Row],[Popolazione2011]]/Comuni[[#This Row],[Ammalati TOT]])*100</f>
        <v>0.21104824159000088</v>
      </c>
      <c r="O751">
        <f>_xlfn.XLOOKUP(Comuni[[#This Row],[Regione]],Table_0[Regione],Table_0[TOT AREA])</f>
        <v>6838505</v>
      </c>
      <c r="P751" s="1">
        <f>(Comuni[[#This Row],[Popolazione2011]]/Comuni[[#This Row],[Ammalati AREA]])*100</f>
        <v>5.5333731568522657E-2</v>
      </c>
    </row>
    <row r="752" spans="1:16" x14ac:dyDescent="0.3">
      <c r="A752" t="s">
        <v>759</v>
      </c>
      <c r="B752" t="s">
        <v>8021</v>
      </c>
      <c r="C752" t="s">
        <v>737</v>
      </c>
      <c r="D752">
        <v>1271</v>
      </c>
      <c r="E752" s="1">
        <f>(Comuni[[#This Row],[Popolazione2011]]/SUM(D:D))*100</f>
        <v>2.1389041009304251E-3</v>
      </c>
      <c r="F752">
        <f t="shared" si="11"/>
        <v>4363916</v>
      </c>
      <c r="G752" s="1">
        <f>(Comuni[[#This Row],[Popolazione2011]]/Comuni[[#This Row],[TOT POP REGIONE ]])*100</f>
        <v>2.9125216892350814E-2</v>
      </c>
      <c r="H752" t="str">
        <f>IF(Comuni[[#This Row],[Popolazione2011]]&gt;300000,"MAGGIORE","")</f>
        <v/>
      </c>
      <c r="I752" t="str">
        <f>_xlfn.XLOOKUP(Comuni[[#This Row],[Regione]],Ripartizione_geografica[Regione],Ripartizione_geografica[Ripartizione geografica])</f>
        <v>Nord-ovest</v>
      </c>
      <c r="J752">
        <f>_xlfn.XLOOKUP(Comuni[[#This Row],[Regione]],Ripartizione_geografica[Regione],Ripartizione_geografica[Codice Regione])</f>
        <v>1</v>
      </c>
      <c r="K752">
        <f>_xlfn.XLOOKUP(Comuni[[#This Row],[Regione]],Table_0[Regione],Table_0[Totale])</f>
        <v>1792955</v>
      </c>
      <c r="L752">
        <f>_xlfn.XLOOKUP(Comuni[[#This Row],[Regione]],Table_0[Regione],Table_0[Guariti])</f>
        <v>1725727</v>
      </c>
      <c r="M752">
        <f>_xlfn.XLOOKUP(Comuni[[#This Row],[Regione]],Table_0[Regione],Table_0[Deceduti])</f>
        <v>13899</v>
      </c>
      <c r="N752" s="1">
        <f>(Comuni[[#This Row],[Popolazione2011]]/Comuni[[#This Row],[Ammalati TOT]])*100</f>
        <v>7.0888561062603356E-2</v>
      </c>
      <c r="O752">
        <f>_xlfn.XLOOKUP(Comuni[[#This Row],[Regione]],Table_0[Regione],Table_0[TOT AREA])</f>
        <v>6838505</v>
      </c>
      <c r="P752" s="1">
        <f>(Comuni[[#This Row],[Popolazione2011]]/Comuni[[#This Row],[Ammalati AREA]])*100</f>
        <v>1.8585933621456736E-2</v>
      </c>
    </row>
    <row r="753" spans="1:16" x14ac:dyDescent="0.3">
      <c r="A753" t="s">
        <v>760</v>
      </c>
      <c r="B753" t="s">
        <v>8021</v>
      </c>
      <c r="C753" t="s">
        <v>737</v>
      </c>
      <c r="D753">
        <v>614</v>
      </c>
      <c r="E753" s="1">
        <f>(Comuni[[#This Row],[Popolazione2011]]/SUM(D:D))*100</f>
        <v>1.0332707458467986E-3</v>
      </c>
      <c r="F753">
        <f t="shared" si="11"/>
        <v>4363916</v>
      </c>
      <c r="G753" s="1">
        <f>(Comuni[[#This Row],[Popolazione2011]]/Comuni[[#This Row],[TOT POP REGIONE ]])*100</f>
        <v>1.4069931685211173E-2</v>
      </c>
      <c r="H753" t="str">
        <f>IF(Comuni[[#This Row],[Popolazione2011]]&gt;300000,"MAGGIORE","")</f>
        <v/>
      </c>
      <c r="I753" t="str">
        <f>_xlfn.XLOOKUP(Comuni[[#This Row],[Regione]],Ripartizione_geografica[Regione],Ripartizione_geografica[Ripartizione geografica])</f>
        <v>Nord-ovest</v>
      </c>
      <c r="J753">
        <f>_xlfn.XLOOKUP(Comuni[[#This Row],[Regione]],Ripartizione_geografica[Regione],Ripartizione_geografica[Codice Regione])</f>
        <v>1</v>
      </c>
      <c r="K753">
        <f>_xlfn.XLOOKUP(Comuni[[#This Row],[Regione]],Table_0[Regione],Table_0[Totale])</f>
        <v>1792955</v>
      </c>
      <c r="L753">
        <f>_xlfn.XLOOKUP(Comuni[[#This Row],[Regione]],Table_0[Regione],Table_0[Guariti])</f>
        <v>1725727</v>
      </c>
      <c r="M753">
        <f>_xlfn.XLOOKUP(Comuni[[#This Row],[Regione]],Table_0[Regione],Table_0[Deceduti])</f>
        <v>13899</v>
      </c>
      <c r="N753" s="1">
        <f>(Comuni[[#This Row],[Popolazione2011]]/Comuni[[#This Row],[Ammalati TOT]])*100</f>
        <v>3.4245142794994854E-2</v>
      </c>
      <c r="O753">
        <f>_xlfn.XLOOKUP(Comuni[[#This Row],[Regione]],Table_0[Regione],Table_0[TOT AREA])</f>
        <v>6838505</v>
      </c>
      <c r="P753" s="1">
        <f>(Comuni[[#This Row],[Popolazione2011]]/Comuni[[#This Row],[Ammalati AREA]])*100</f>
        <v>8.97857060863449E-3</v>
      </c>
    </row>
    <row r="754" spans="1:16" x14ac:dyDescent="0.3">
      <c r="A754" t="s">
        <v>761</v>
      </c>
      <c r="B754" t="s">
        <v>8021</v>
      </c>
      <c r="C754" t="s">
        <v>737</v>
      </c>
      <c r="D754">
        <v>2750</v>
      </c>
      <c r="E754" s="1">
        <f>(Comuni[[#This Row],[Popolazione2011]]/SUM(D:D))*100</f>
        <v>4.6278412884017848E-3</v>
      </c>
      <c r="F754">
        <f t="shared" si="11"/>
        <v>4363916</v>
      </c>
      <c r="G754" s="1">
        <f>(Comuni[[#This Row],[Popolazione2011]]/Comuni[[#This Row],[TOT POP REGIONE ]])*100</f>
        <v>6.3016795007053289E-2</v>
      </c>
      <c r="H754" t="str">
        <f>IF(Comuni[[#This Row],[Popolazione2011]]&gt;300000,"MAGGIORE","")</f>
        <v/>
      </c>
      <c r="I754" t="str">
        <f>_xlfn.XLOOKUP(Comuni[[#This Row],[Regione]],Ripartizione_geografica[Regione],Ripartizione_geografica[Ripartizione geografica])</f>
        <v>Nord-ovest</v>
      </c>
      <c r="J754">
        <f>_xlfn.XLOOKUP(Comuni[[#This Row],[Regione]],Ripartizione_geografica[Regione],Ripartizione_geografica[Codice Regione])</f>
        <v>1</v>
      </c>
      <c r="K754">
        <f>_xlfn.XLOOKUP(Comuni[[#This Row],[Regione]],Table_0[Regione],Table_0[Totale])</f>
        <v>1792955</v>
      </c>
      <c r="L754">
        <f>_xlfn.XLOOKUP(Comuni[[#This Row],[Regione]],Table_0[Regione],Table_0[Guariti])</f>
        <v>1725727</v>
      </c>
      <c r="M754">
        <f>_xlfn.XLOOKUP(Comuni[[#This Row],[Regione]],Table_0[Regione],Table_0[Deceduti])</f>
        <v>13899</v>
      </c>
      <c r="N754" s="1">
        <f>(Comuni[[#This Row],[Popolazione2011]]/Comuni[[#This Row],[Ammalati TOT]])*100</f>
        <v>0.15337808255087271</v>
      </c>
      <c r="O754">
        <f>_xlfn.XLOOKUP(Comuni[[#This Row],[Regione]],Table_0[Regione],Table_0[TOT AREA])</f>
        <v>6838505</v>
      </c>
      <c r="P754" s="1">
        <f>(Comuni[[#This Row],[Popolazione2011]]/Comuni[[#This Row],[Ammalati AREA]])*100</f>
        <v>4.0213467709682163E-2</v>
      </c>
    </row>
    <row r="755" spans="1:16" x14ac:dyDescent="0.3">
      <c r="A755" t="s">
        <v>762</v>
      </c>
      <c r="B755" t="s">
        <v>8021</v>
      </c>
      <c r="C755" t="s">
        <v>737</v>
      </c>
      <c r="D755">
        <v>302</v>
      </c>
      <c r="E755" s="1">
        <f>(Comuni[[#This Row],[Popolazione2011]]/SUM(D:D))*100</f>
        <v>5.0822111603539603E-4</v>
      </c>
      <c r="F755">
        <f t="shared" si="11"/>
        <v>4363916</v>
      </c>
      <c r="G755" s="1">
        <f>(Comuni[[#This Row],[Popolazione2011]]/Comuni[[#This Row],[TOT POP REGIONE ]])*100</f>
        <v>6.9203898516836705E-3</v>
      </c>
      <c r="H755" t="str">
        <f>IF(Comuni[[#This Row],[Popolazione2011]]&gt;300000,"MAGGIORE","")</f>
        <v/>
      </c>
      <c r="I755" t="str">
        <f>_xlfn.XLOOKUP(Comuni[[#This Row],[Regione]],Ripartizione_geografica[Regione],Ripartizione_geografica[Ripartizione geografica])</f>
        <v>Nord-ovest</v>
      </c>
      <c r="J755">
        <f>_xlfn.XLOOKUP(Comuni[[#This Row],[Regione]],Ripartizione_geografica[Regione],Ripartizione_geografica[Codice Regione])</f>
        <v>1</v>
      </c>
      <c r="K755">
        <f>_xlfn.XLOOKUP(Comuni[[#This Row],[Regione]],Table_0[Regione],Table_0[Totale])</f>
        <v>1792955</v>
      </c>
      <c r="L755">
        <f>_xlfn.XLOOKUP(Comuni[[#This Row],[Regione]],Table_0[Regione],Table_0[Guariti])</f>
        <v>1725727</v>
      </c>
      <c r="M755">
        <f>_xlfn.XLOOKUP(Comuni[[#This Row],[Regione]],Table_0[Regione],Table_0[Deceduti])</f>
        <v>13899</v>
      </c>
      <c r="N755" s="1">
        <f>(Comuni[[#This Row],[Popolazione2011]]/Comuni[[#This Row],[Ammalati TOT]])*100</f>
        <v>1.6843702156495843E-2</v>
      </c>
      <c r="O755">
        <f>_xlfn.XLOOKUP(Comuni[[#This Row],[Regione]],Table_0[Regione],Table_0[TOT AREA])</f>
        <v>6838505</v>
      </c>
      <c r="P755" s="1">
        <f>(Comuni[[#This Row],[Popolazione2011]]/Comuni[[#This Row],[Ammalati AREA]])*100</f>
        <v>4.4161699084814595E-3</v>
      </c>
    </row>
    <row r="756" spans="1:16" x14ac:dyDescent="0.3">
      <c r="A756" t="s">
        <v>763</v>
      </c>
      <c r="B756" t="s">
        <v>8021</v>
      </c>
      <c r="C756" t="s">
        <v>737</v>
      </c>
      <c r="D756">
        <v>184</v>
      </c>
      <c r="E756" s="1">
        <f>(Comuni[[#This Row],[Popolazione2011]]/SUM(D:D))*100</f>
        <v>3.0964465347851943E-4</v>
      </c>
      <c r="F756">
        <f t="shared" si="11"/>
        <v>4363916</v>
      </c>
      <c r="G756" s="1">
        <f>(Comuni[[#This Row],[Popolazione2011]]/Comuni[[#This Row],[TOT POP REGIONE ]])*100</f>
        <v>4.2163964659264752E-3</v>
      </c>
      <c r="H756" t="str">
        <f>IF(Comuni[[#This Row],[Popolazione2011]]&gt;300000,"MAGGIORE","")</f>
        <v/>
      </c>
      <c r="I756" t="str">
        <f>_xlfn.XLOOKUP(Comuni[[#This Row],[Regione]],Ripartizione_geografica[Regione],Ripartizione_geografica[Ripartizione geografica])</f>
        <v>Nord-ovest</v>
      </c>
      <c r="J756">
        <f>_xlfn.XLOOKUP(Comuni[[#This Row],[Regione]],Ripartizione_geografica[Regione],Ripartizione_geografica[Codice Regione])</f>
        <v>1</v>
      </c>
      <c r="K756">
        <f>_xlfn.XLOOKUP(Comuni[[#This Row],[Regione]],Table_0[Regione],Table_0[Totale])</f>
        <v>1792955</v>
      </c>
      <c r="L756">
        <f>_xlfn.XLOOKUP(Comuni[[#This Row],[Regione]],Table_0[Regione],Table_0[Guariti])</f>
        <v>1725727</v>
      </c>
      <c r="M756">
        <f>_xlfn.XLOOKUP(Comuni[[#This Row],[Regione]],Table_0[Regione],Table_0[Deceduti])</f>
        <v>13899</v>
      </c>
      <c r="N756" s="1">
        <f>(Comuni[[#This Row],[Popolazione2011]]/Comuni[[#This Row],[Ammalati TOT]])*100</f>
        <v>1.0262388068858394E-2</v>
      </c>
      <c r="O756">
        <f>_xlfn.XLOOKUP(Comuni[[#This Row],[Regione]],Table_0[Regione],Table_0[TOT AREA])</f>
        <v>6838505</v>
      </c>
      <c r="P756" s="1">
        <f>(Comuni[[#This Row],[Popolazione2011]]/Comuni[[#This Row],[Ammalati AREA]])*100</f>
        <v>2.6906465667569154E-3</v>
      </c>
    </row>
    <row r="757" spans="1:16" x14ac:dyDescent="0.3">
      <c r="A757" t="s">
        <v>764</v>
      </c>
      <c r="B757" t="s">
        <v>8021</v>
      </c>
      <c r="C757" t="s">
        <v>737</v>
      </c>
      <c r="D757">
        <v>1928</v>
      </c>
      <c r="E757" s="1">
        <f>(Comuni[[#This Row],[Popolazione2011]]/SUM(D:D))*100</f>
        <v>3.2445374560140512E-3</v>
      </c>
      <c r="F757">
        <f t="shared" si="11"/>
        <v>4363916</v>
      </c>
      <c r="G757" s="1">
        <f>(Comuni[[#This Row],[Popolazione2011]]/Comuni[[#This Row],[TOT POP REGIONE ]])*100</f>
        <v>4.4180502099490454E-2</v>
      </c>
      <c r="H757" t="str">
        <f>IF(Comuni[[#This Row],[Popolazione2011]]&gt;300000,"MAGGIORE","")</f>
        <v/>
      </c>
      <c r="I757" t="str">
        <f>_xlfn.XLOOKUP(Comuni[[#This Row],[Regione]],Ripartizione_geografica[Regione],Ripartizione_geografica[Ripartizione geografica])</f>
        <v>Nord-ovest</v>
      </c>
      <c r="J757">
        <f>_xlfn.XLOOKUP(Comuni[[#This Row],[Regione]],Ripartizione_geografica[Regione],Ripartizione_geografica[Codice Regione])</f>
        <v>1</v>
      </c>
      <c r="K757">
        <f>_xlfn.XLOOKUP(Comuni[[#This Row],[Regione]],Table_0[Regione],Table_0[Totale])</f>
        <v>1792955</v>
      </c>
      <c r="L757">
        <f>_xlfn.XLOOKUP(Comuni[[#This Row],[Regione]],Table_0[Regione],Table_0[Guariti])</f>
        <v>1725727</v>
      </c>
      <c r="M757">
        <f>_xlfn.XLOOKUP(Comuni[[#This Row],[Regione]],Table_0[Regione],Table_0[Deceduti])</f>
        <v>13899</v>
      </c>
      <c r="N757" s="1">
        <f>(Comuni[[#This Row],[Popolazione2011]]/Comuni[[#This Row],[Ammalati TOT]])*100</f>
        <v>0.10753197933021186</v>
      </c>
      <c r="O757">
        <f>_xlfn.XLOOKUP(Comuni[[#This Row],[Regione]],Table_0[Regione],Table_0[TOT AREA])</f>
        <v>6838505</v>
      </c>
      <c r="P757" s="1">
        <f>(Comuni[[#This Row],[Popolazione2011]]/Comuni[[#This Row],[Ammalati AREA]])*100</f>
        <v>2.8193296634278983E-2</v>
      </c>
    </row>
    <row r="758" spans="1:16" x14ac:dyDescent="0.3">
      <c r="A758" t="s">
        <v>765</v>
      </c>
      <c r="B758" t="s">
        <v>8021</v>
      </c>
      <c r="C758" t="s">
        <v>737</v>
      </c>
      <c r="D758">
        <v>895</v>
      </c>
      <c r="E758" s="1">
        <f>(Comuni[[#This Row],[Popolazione2011]]/SUM(D:D))*100</f>
        <v>1.5061519829525809E-3</v>
      </c>
      <c r="F758">
        <f t="shared" si="11"/>
        <v>4363916</v>
      </c>
      <c r="G758" s="1">
        <f>(Comuni[[#This Row],[Popolazione2011]]/Comuni[[#This Row],[TOT POP REGIONE ]])*100</f>
        <v>2.0509102375022802E-2</v>
      </c>
      <c r="H758" t="str">
        <f>IF(Comuni[[#This Row],[Popolazione2011]]&gt;300000,"MAGGIORE","")</f>
        <v/>
      </c>
      <c r="I758" t="str">
        <f>_xlfn.XLOOKUP(Comuni[[#This Row],[Regione]],Ripartizione_geografica[Regione],Ripartizione_geografica[Ripartizione geografica])</f>
        <v>Nord-ovest</v>
      </c>
      <c r="J758">
        <f>_xlfn.XLOOKUP(Comuni[[#This Row],[Regione]],Ripartizione_geografica[Regione],Ripartizione_geografica[Codice Regione])</f>
        <v>1</v>
      </c>
      <c r="K758">
        <f>_xlfn.XLOOKUP(Comuni[[#This Row],[Regione]],Table_0[Regione],Table_0[Totale])</f>
        <v>1792955</v>
      </c>
      <c r="L758">
        <f>_xlfn.XLOOKUP(Comuni[[#This Row],[Regione]],Table_0[Regione],Table_0[Guariti])</f>
        <v>1725727</v>
      </c>
      <c r="M758">
        <f>_xlfn.XLOOKUP(Comuni[[#This Row],[Regione]],Table_0[Regione],Table_0[Deceduti])</f>
        <v>13899</v>
      </c>
      <c r="N758" s="1">
        <f>(Comuni[[#This Row],[Popolazione2011]]/Comuni[[#This Row],[Ammalati TOT]])*100</f>
        <v>4.9917594139284031E-2</v>
      </c>
      <c r="O758">
        <f>_xlfn.XLOOKUP(Comuni[[#This Row],[Regione]],Table_0[Regione],Table_0[TOT AREA])</f>
        <v>6838505</v>
      </c>
      <c r="P758" s="1">
        <f>(Comuni[[#This Row],[Popolazione2011]]/Comuni[[#This Row],[Ammalati AREA]])*100</f>
        <v>1.3087655854605649E-2</v>
      </c>
    </row>
    <row r="759" spans="1:16" x14ac:dyDescent="0.3">
      <c r="A759" t="s">
        <v>766</v>
      </c>
      <c r="B759" t="s">
        <v>8021</v>
      </c>
      <c r="C759" t="s">
        <v>737</v>
      </c>
      <c r="D759">
        <v>765</v>
      </c>
      <c r="E759" s="1">
        <f>(Comuni[[#This Row],[Popolazione2011]]/SUM(D:D))*100</f>
        <v>1.2873813038644967E-3</v>
      </c>
      <c r="F759">
        <f t="shared" si="11"/>
        <v>4363916</v>
      </c>
      <c r="G759" s="1">
        <f>(Comuni[[#This Row],[Popolazione2011]]/Comuni[[#This Row],[TOT POP REGIONE ]])*100</f>
        <v>1.753012661105301E-2</v>
      </c>
      <c r="H759" t="str">
        <f>IF(Comuni[[#This Row],[Popolazione2011]]&gt;300000,"MAGGIORE","")</f>
        <v/>
      </c>
      <c r="I759" t="str">
        <f>_xlfn.XLOOKUP(Comuni[[#This Row],[Regione]],Ripartizione_geografica[Regione],Ripartizione_geografica[Ripartizione geografica])</f>
        <v>Nord-ovest</v>
      </c>
      <c r="J759">
        <f>_xlfn.XLOOKUP(Comuni[[#This Row],[Regione]],Ripartizione_geografica[Regione],Ripartizione_geografica[Codice Regione])</f>
        <v>1</v>
      </c>
      <c r="K759">
        <f>_xlfn.XLOOKUP(Comuni[[#This Row],[Regione]],Table_0[Regione],Table_0[Totale])</f>
        <v>1792955</v>
      </c>
      <c r="L759">
        <f>_xlfn.XLOOKUP(Comuni[[#This Row],[Regione]],Table_0[Regione],Table_0[Guariti])</f>
        <v>1725727</v>
      </c>
      <c r="M759">
        <f>_xlfn.XLOOKUP(Comuni[[#This Row],[Regione]],Table_0[Regione],Table_0[Deceduti])</f>
        <v>13899</v>
      </c>
      <c r="N759" s="1">
        <f>(Comuni[[#This Row],[Popolazione2011]]/Comuni[[#This Row],[Ammalati TOT]])*100</f>
        <v>4.2666993873242777E-2</v>
      </c>
      <c r="O759">
        <f>_xlfn.XLOOKUP(Comuni[[#This Row],[Regione]],Table_0[Regione],Table_0[TOT AREA])</f>
        <v>6838505</v>
      </c>
      <c r="P759" s="1">
        <f>(Comuni[[#This Row],[Popolazione2011]]/Comuni[[#This Row],[Ammalati AREA]])*100</f>
        <v>1.1186655562875219E-2</v>
      </c>
    </row>
    <row r="760" spans="1:16" x14ac:dyDescent="0.3">
      <c r="A760" t="s">
        <v>767</v>
      </c>
      <c r="B760" t="s">
        <v>8021</v>
      </c>
      <c r="C760" t="s">
        <v>737</v>
      </c>
      <c r="D760">
        <v>3260</v>
      </c>
      <c r="E760" s="1">
        <f>(Comuni[[#This Row],[Popolazione2011]]/SUM(D:D))*100</f>
        <v>5.4860954909781157E-3</v>
      </c>
      <c r="F760">
        <f t="shared" si="11"/>
        <v>4363916</v>
      </c>
      <c r="G760" s="1">
        <f>(Comuni[[#This Row],[Popolazione2011]]/Comuni[[#This Row],[TOT POP REGIONE ]])*100</f>
        <v>7.4703546081088631E-2</v>
      </c>
      <c r="H760" t="str">
        <f>IF(Comuni[[#This Row],[Popolazione2011]]&gt;300000,"MAGGIORE","")</f>
        <v/>
      </c>
      <c r="I760" t="str">
        <f>_xlfn.XLOOKUP(Comuni[[#This Row],[Regione]],Ripartizione_geografica[Regione],Ripartizione_geografica[Ripartizione geografica])</f>
        <v>Nord-ovest</v>
      </c>
      <c r="J760">
        <f>_xlfn.XLOOKUP(Comuni[[#This Row],[Regione]],Ripartizione_geografica[Regione],Ripartizione_geografica[Codice Regione])</f>
        <v>1</v>
      </c>
      <c r="K760">
        <f>_xlfn.XLOOKUP(Comuni[[#This Row],[Regione]],Table_0[Regione],Table_0[Totale])</f>
        <v>1792955</v>
      </c>
      <c r="L760">
        <f>_xlfn.XLOOKUP(Comuni[[#This Row],[Regione]],Table_0[Regione],Table_0[Guariti])</f>
        <v>1725727</v>
      </c>
      <c r="M760">
        <f>_xlfn.XLOOKUP(Comuni[[#This Row],[Regione]],Table_0[Regione],Table_0[Deceduti])</f>
        <v>13899</v>
      </c>
      <c r="N760" s="1">
        <f>(Comuni[[#This Row],[Popolazione2011]]/Comuni[[#This Row],[Ammalati TOT]])*100</f>
        <v>0.18182274513303456</v>
      </c>
      <c r="O760">
        <f>_xlfn.XLOOKUP(Comuni[[#This Row],[Regione]],Table_0[Regione],Table_0[TOT AREA])</f>
        <v>6838505</v>
      </c>
      <c r="P760" s="1">
        <f>(Comuni[[#This Row],[Popolazione2011]]/Comuni[[#This Row],[Ammalati AREA]])*100</f>
        <v>4.7671238084932309E-2</v>
      </c>
    </row>
    <row r="761" spans="1:16" x14ac:dyDescent="0.3">
      <c r="A761" t="s">
        <v>768</v>
      </c>
      <c r="B761" t="s">
        <v>8021</v>
      </c>
      <c r="C761" t="s">
        <v>737</v>
      </c>
      <c r="D761">
        <v>396</v>
      </c>
      <c r="E761" s="1">
        <f>(Comuni[[#This Row],[Popolazione2011]]/SUM(D:D))*100</f>
        <v>6.6640914552985701E-4</v>
      </c>
      <c r="F761">
        <f t="shared" si="11"/>
        <v>4363916</v>
      </c>
      <c r="G761" s="1">
        <f>(Comuni[[#This Row],[Popolazione2011]]/Comuni[[#This Row],[TOT POP REGIONE ]])*100</f>
        <v>9.0744184810156742E-3</v>
      </c>
      <c r="H761" t="str">
        <f>IF(Comuni[[#This Row],[Popolazione2011]]&gt;300000,"MAGGIORE","")</f>
        <v/>
      </c>
      <c r="I761" t="str">
        <f>_xlfn.XLOOKUP(Comuni[[#This Row],[Regione]],Ripartizione_geografica[Regione],Ripartizione_geografica[Ripartizione geografica])</f>
        <v>Nord-ovest</v>
      </c>
      <c r="J761">
        <f>_xlfn.XLOOKUP(Comuni[[#This Row],[Regione]],Ripartizione_geografica[Regione],Ripartizione_geografica[Codice Regione])</f>
        <v>1</v>
      </c>
      <c r="K761">
        <f>_xlfn.XLOOKUP(Comuni[[#This Row],[Regione]],Table_0[Regione],Table_0[Totale])</f>
        <v>1792955</v>
      </c>
      <c r="L761">
        <f>_xlfn.XLOOKUP(Comuni[[#This Row],[Regione]],Table_0[Regione],Table_0[Guariti])</f>
        <v>1725727</v>
      </c>
      <c r="M761">
        <f>_xlfn.XLOOKUP(Comuni[[#This Row],[Regione]],Table_0[Regione],Table_0[Deceduti])</f>
        <v>13899</v>
      </c>
      <c r="N761" s="1">
        <f>(Comuni[[#This Row],[Popolazione2011]]/Comuni[[#This Row],[Ammalati TOT]])*100</f>
        <v>2.2086443887325672E-2</v>
      </c>
      <c r="O761">
        <f>_xlfn.XLOOKUP(Comuni[[#This Row],[Regione]],Table_0[Regione],Table_0[TOT AREA])</f>
        <v>6838505</v>
      </c>
      <c r="P761" s="1">
        <f>(Comuni[[#This Row],[Popolazione2011]]/Comuni[[#This Row],[Ammalati AREA]])*100</f>
        <v>5.7907393501942317E-3</v>
      </c>
    </row>
    <row r="762" spans="1:16" x14ac:dyDescent="0.3">
      <c r="A762" t="s">
        <v>769</v>
      </c>
      <c r="B762" t="s">
        <v>8021</v>
      </c>
      <c r="C762" t="s">
        <v>737</v>
      </c>
      <c r="D762">
        <v>714</v>
      </c>
      <c r="E762" s="1">
        <f>(Comuni[[#This Row],[Popolazione2011]]/SUM(D:D))*100</f>
        <v>1.2015558836068634E-3</v>
      </c>
      <c r="F762">
        <f t="shared" si="11"/>
        <v>4363916</v>
      </c>
      <c r="G762" s="1">
        <f>(Comuni[[#This Row],[Popolazione2011]]/Comuni[[#This Row],[TOT POP REGIONE ]])*100</f>
        <v>1.6361451503649475E-2</v>
      </c>
      <c r="H762" t="str">
        <f>IF(Comuni[[#This Row],[Popolazione2011]]&gt;300000,"MAGGIORE","")</f>
        <v/>
      </c>
      <c r="I762" t="str">
        <f>_xlfn.XLOOKUP(Comuni[[#This Row],[Regione]],Ripartizione_geografica[Regione],Ripartizione_geografica[Ripartizione geografica])</f>
        <v>Nord-ovest</v>
      </c>
      <c r="J762">
        <f>_xlfn.XLOOKUP(Comuni[[#This Row],[Regione]],Ripartizione_geografica[Regione],Ripartizione_geografica[Codice Regione])</f>
        <v>1</v>
      </c>
      <c r="K762">
        <f>_xlfn.XLOOKUP(Comuni[[#This Row],[Regione]],Table_0[Regione],Table_0[Totale])</f>
        <v>1792955</v>
      </c>
      <c r="L762">
        <f>_xlfn.XLOOKUP(Comuni[[#This Row],[Regione]],Table_0[Regione],Table_0[Guariti])</f>
        <v>1725727</v>
      </c>
      <c r="M762">
        <f>_xlfn.XLOOKUP(Comuni[[#This Row],[Regione]],Table_0[Regione],Table_0[Deceduti])</f>
        <v>13899</v>
      </c>
      <c r="N762" s="1">
        <f>(Comuni[[#This Row],[Popolazione2011]]/Comuni[[#This Row],[Ammalati TOT]])*100</f>
        <v>3.9822527615026589E-2</v>
      </c>
      <c r="O762">
        <f>_xlfn.XLOOKUP(Comuni[[#This Row],[Regione]],Table_0[Regione],Table_0[TOT AREA])</f>
        <v>6838505</v>
      </c>
      <c r="P762" s="1">
        <f>(Comuni[[#This Row],[Popolazione2011]]/Comuni[[#This Row],[Ammalati AREA]])*100</f>
        <v>1.0440878525350205E-2</v>
      </c>
    </row>
    <row r="763" spans="1:16" x14ac:dyDescent="0.3">
      <c r="A763" t="s">
        <v>770</v>
      </c>
      <c r="B763" t="s">
        <v>8021</v>
      </c>
      <c r="C763" t="s">
        <v>737</v>
      </c>
      <c r="D763">
        <v>480</v>
      </c>
      <c r="E763" s="1">
        <f>(Comuni[[#This Row],[Popolazione2011]]/SUM(D:D))*100</f>
        <v>8.0776866124831158E-4</v>
      </c>
      <c r="F763">
        <f t="shared" si="11"/>
        <v>4363916</v>
      </c>
      <c r="G763" s="1">
        <f>(Comuni[[#This Row],[Popolazione2011]]/Comuni[[#This Row],[TOT POP REGIONE ]])*100</f>
        <v>1.0999295128503847E-2</v>
      </c>
      <c r="H763" t="str">
        <f>IF(Comuni[[#This Row],[Popolazione2011]]&gt;300000,"MAGGIORE","")</f>
        <v/>
      </c>
      <c r="I763" t="str">
        <f>_xlfn.XLOOKUP(Comuni[[#This Row],[Regione]],Ripartizione_geografica[Regione],Ripartizione_geografica[Ripartizione geografica])</f>
        <v>Nord-ovest</v>
      </c>
      <c r="J763">
        <f>_xlfn.XLOOKUP(Comuni[[#This Row],[Regione]],Ripartizione_geografica[Regione],Ripartizione_geografica[Codice Regione])</f>
        <v>1</v>
      </c>
      <c r="K763">
        <f>_xlfn.XLOOKUP(Comuni[[#This Row],[Regione]],Table_0[Regione],Table_0[Totale])</f>
        <v>1792955</v>
      </c>
      <c r="L763">
        <f>_xlfn.XLOOKUP(Comuni[[#This Row],[Regione]],Table_0[Regione],Table_0[Guariti])</f>
        <v>1725727</v>
      </c>
      <c r="M763">
        <f>_xlfn.XLOOKUP(Comuni[[#This Row],[Regione]],Table_0[Regione],Table_0[Deceduti])</f>
        <v>13899</v>
      </c>
      <c r="N763" s="1">
        <f>(Comuni[[#This Row],[Popolazione2011]]/Comuni[[#This Row],[Ammalati TOT]])*100</f>
        <v>2.6771447136152329E-2</v>
      </c>
      <c r="O763">
        <f>_xlfn.XLOOKUP(Comuni[[#This Row],[Regione]],Table_0[Regione],Table_0[TOT AREA])</f>
        <v>6838505</v>
      </c>
      <c r="P763" s="1">
        <f>(Comuni[[#This Row],[Popolazione2011]]/Comuni[[#This Row],[Ammalati AREA]])*100</f>
        <v>7.0190780002354321E-3</v>
      </c>
    </row>
    <row r="764" spans="1:16" x14ac:dyDescent="0.3">
      <c r="A764" t="s">
        <v>771</v>
      </c>
      <c r="B764" t="s">
        <v>8021</v>
      </c>
      <c r="C764" t="s">
        <v>737</v>
      </c>
      <c r="D764">
        <v>220</v>
      </c>
      <c r="E764" s="1">
        <f>(Comuni[[#This Row],[Popolazione2011]]/SUM(D:D))*100</f>
        <v>3.7022730307214279E-4</v>
      </c>
      <c r="F764">
        <f t="shared" si="11"/>
        <v>4363916</v>
      </c>
      <c r="G764" s="1">
        <f>(Comuni[[#This Row],[Popolazione2011]]/Comuni[[#This Row],[TOT POP REGIONE ]])*100</f>
        <v>5.0413436005642643E-3</v>
      </c>
      <c r="H764" t="str">
        <f>IF(Comuni[[#This Row],[Popolazione2011]]&gt;300000,"MAGGIORE","")</f>
        <v/>
      </c>
      <c r="I764" t="str">
        <f>_xlfn.XLOOKUP(Comuni[[#This Row],[Regione]],Ripartizione_geografica[Regione],Ripartizione_geografica[Ripartizione geografica])</f>
        <v>Nord-ovest</v>
      </c>
      <c r="J764">
        <f>_xlfn.XLOOKUP(Comuni[[#This Row],[Regione]],Ripartizione_geografica[Regione],Ripartizione_geografica[Codice Regione])</f>
        <v>1</v>
      </c>
      <c r="K764">
        <f>_xlfn.XLOOKUP(Comuni[[#This Row],[Regione]],Table_0[Regione],Table_0[Totale])</f>
        <v>1792955</v>
      </c>
      <c r="L764">
        <f>_xlfn.XLOOKUP(Comuni[[#This Row],[Regione]],Table_0[Regione],Table_0[Guariti])</f>
        <v>1725727</v>
      </c>
      <c r="M764">
        <f>_xlfn.XLOOKUP(Comuni[[#This Row],[Regione]],Table_0[Regione],Table_0[Deceduti])</f>
        <v>13899</v>
      </c>
      <c r="N764" s="1">
        <f>(Comuni[[#This Row],[Popolazione2011]]/Comuni[[#This Row],[Ammalati TOT]])*100</f>
        <v>1.2270246604069817E-2</v>
      </c>
      <c r="O764">
        <f>_xlfn.XLOOKUP(Comuni[[#This Row],[Regione]],Table_0[Regione],Table_0[TOT AREA])</f>
        <v>6838505</v>
      </c>
      <c r="P764" s="1">
        <f>(Comuni[[#This Row],[Popolazione2011]]/Comuni[[#This Row],[Ammalati AREA]])*100</f>
        <v>3.2170774167745728E-3</v>
      </c>
    </row>
    <row r="765" spans="1:16" x14ac:dyDescent="0.3">
      <c r="A765" t="s">
        <v>772</v>
      </c>
      <c r="B765" t="s">
        <v>8021</v>
      </c>
      <c r="C765" t="s">
        <v>737</v>
      </c>
      <c r="D765">
        <v>670</v>
      </c>
      <c r="E765" s="1">
        <f>(Comuni[[#This Row],[Popolazione2011]]/SUM(D:D))*100</f>
        <v>1.1275104229924349E-3</v>
      </c>
      <c r="F765">
        <f t="shared" si="11"/>
        <v>4363916</v>
      </c>
      <c r="G765" s="1">
        <f>(Comuni[[#This Row],[Popolazione2011]]/Comuni[[#This Row],[TOT POP REGIONE ]])*100</f>
        <v>1.5353182783536623E-2</v>
      </c>
      <c r="H765" t="str">
        <f>IF(Comuni[[#This Row],[Popolazione2011]]&gt;300000,"MAGGIORE","")</f>
        <v/>
      </c>
      <c r="I765" t="str">
        <f>_xlfn.XLOOKUP(Comuni[[#This Row],[Regione]],Ripartizione_geografica[Regione],Ripartizione_geografica[Ripartizione geografica])</f>
        <v>Nord-ovest</v>
      </c>
      <c r="J765">
        <f>_xlfn.XLOOKUP(Comuni[[#This Row],[Regione]],Ripartizione_geografica[Regione],Ripartizione_geografica[Codice Regione])</f>
        <v>1</v>
      </c>
      <c r="K765">
        <f>_xlfn.XLOOKUP(Comuni[[#This Row],[Regione]],Table_0[Regione],Table_0[Totale])</f>
        <v>1792955</v>
      </c>
      <c r="L765">
        <f>_xlfn.XLOOKUP(Comuni[[#This Row],[Regione]],Table_0[Regione],Table_0[Guariti])</f>
        <v>1725727</v>
      </c>
      <c r="M765">
        <f>_xlfn.XLOOKUP(Comuni[[#This Row],[Regione]],Table_0[Regione],Table_0[Deceduti])</f>
        <v>13899</v>
      </c>
      <c r="N765" s="1">
        <f>(Comuni[[#This Row],[Popolazione2011]]/Comuni[[#This Row],[Ammalati TOT]])*100</f>
        <v>3.736847829421263E-2</v>
      </c>
      <c r="O765">
        <f>_xlfn.XLOOKUP(Comuni[[#This Row],[Regione]],Table_0[Regione],Table_0[TOT AREA])</f>
        <v>6838505</v>
      </c>
      <c r="P765" s="1">
        <f>(Comuni[[#This Row],[Popolazione2011]]/Comuni[[#This Row],[Ammalati AREA]])*100</f>
        <v>9.7974630419952902E-3</v>
      </c>
    </row>
    <row r="766" spans="1:16" x14ac:dyDescent="0.3">
      <c r="A766" t="s">
        <v>773</v>
      </c>
      <c r="B766" t="s">
        <v>8021</v>
      </c>
      <c r="C766" t="s">
        <v>737</v>
      </c>
      <c r="D766">
        <v>420</v>
      </c>
      <c r="E766" s="1">
        <f>(Comuni[[#This Row],[Popolazione2011]]/SUM(D:D))*100</f>
        <v>7.0679757859227262E-4</v>
      </c>
      <c r="F766">
        <f t="shared" si="11"/>
        <v>4363916</v>
      </c>
      <c r="G766" s="1">
        <f>(Comuni[[#This Row],[Popolazione2011]]/Comuni[[#This Row],[TOT POP REGIONE ]])*100</f>
        <v>9.6243832374408676E-3</v>
      </c>
      <c r="H766" t="str">
        <f>IF(Comuni[[#This Row],[Popolazione2011]]&gt;300000,"MAGGIORE","")</f>
        <v/>
      </c>
      <c r="I766" t="str">
        <f>_xlfn.XLOOKUP(Comuni[[#This Row],[Regione]],Ripartizione_geografica[Regione],Ripartizione_geografica[Ripartizione geografica])</f>
        <v>Nord-ovest</v>
      </c>
      <c r="J766">
        <f>_xlfn.XLOOKUP(Comuni[[#This Row],[Regione]],Ripartizione_geografica[Regione],Ripartizione_geografica[Codice Regione])</f>
        <v>1</v>
      </c>
      <c r="K766">
        <f>_xlfn.XLOOKUP(Comuni[[#This Row],[Regione]],Table_0[Regione],Table_0[Totale])</f>
        <v>1792955</v>
      </c>
      <c r="L766">
        <f>_xlfn.XLOOKUP(Comuni[[#This Row],[Regione]],Table_0[Regione],Table_0[Guariti])</f>
        <v>1725727</v>
      </c>
      <c r="M766">
        <f>_xlfn.XLOOKUP(Comuni[[#This Row],[Regione]],Table_0[Regione],Table_0[Deceduti])</f>
        <v>13899</v>
      </c>
      <c r="N766" s="1">
        <f>(Comuni[[#This Row],[Popolazione2011]]/Comuni[[#This Row],[Ammalati TOT]])*100</f>
        <v>2.3425016244133286E-2</v>
      </c>
      <c r="O766">
        <f>_xlfn.XLOOKUP(Comuni[[#This Row],[Regione]],Table_0[Regione],Table_0[TOT AREA])</f>
        <v>6838505</v>
      </c>
      <c r="P766" s="1">
        <f>(Comuni[[#This Row],[Popolazione2011]]/Comuni[[#This Row],[Ammalati AREA]])*100</f>
        <v>6.1416932502060019E-3</v>
      </c>
    </row>
    <row r="767" spans="1:16" x14ac:dyDescent="0.3">
      <c r="A767" t="s">
        <v>774</v>
      </c>
      <c r="B767" t="s">
        <v>8021</v>
      </c>
      <c r="C767" t="s">
        <v>737</v>
      </c>
      <c r="D767">
        <v>226</v>
      </c>
      <c r="E767" s="1">
        <f>(Comuni[[#This Row],[Popolazione2011]]/SUM(D:D))*100</f>
        <v>3.8032441133774666E-4</v>
      </c>
      <c r="F767">
        <f t="shared" si="11"/>
        <v>4363916</v>
      </c>
      <c r="G767" s="1">
        <f>(Comuni[[#This Row],[Popolazione2011]]/Comuni[[#This Row],[TOT POP REGIONE ]])*100</f>
        <v>5.1788347896705618E-3</v>
      </c>
      <c r="H767" t="str">
        <f>IF(Comuni[[#This Row],[Popolazione2011]]&gt;300000,"MAGGIORE","")</f>
        <v/>
      </c>
      <c r="I767" t="str">
        <f>_xlfn.XLOOKUP(Comuni[[#This Row],[Regione]],Ripartizione_geografica[Regione],Ripartizione_geografica[Ripartizione geografica])</f>
        <v>Nord-ovest</v>
      </c>
      <c r="J767">
        <f>_xlfn.XLOOKUP(Comuni[[#This Row],[Regione]],Ripartizione_geografica[Regione],Ripartizione_geografica[Codice Regione])</f>
        <v>1</v>
      </c>
      <c r="K767">
        <f>_xlfn.XLOOKUP(Comuni[[#This Row],[Regione]],Table_0[Regione],Table_0[Totale])</f>
        <v>1792955</v>
      </c>
      <c r="L767">
        <f>_xlfn.XLOOKUP(Comuni[[#This Row],[Regione]],Table_0[Regione],Table_0[Guariti])</f>
        <v>1725727</v>
      </c>
      <c r="M767">
        <f>_xlfn.XLOOKUP(Comuni[[#This Row],[Regione]],Table_0[Regione],Table_0[Deceduti])</f>
        <v>13899</v>
      </c>
      <c r="N767" s="1">
        <f>(Comuni[[#This Row],[Popolazione2011]]/Comuni[[#This Row],[Ammalati TOT]])*100</f>
        <v>1.2604889693271722E-2</v>
      </c>
      <c r="O767">
        <f>_xlfn.XLOOKUP(Comuni[[#This Row],[Regione]],Table_0[Regione],Table_0[TOT AREA])</f>
        <v>6838505</v>
      </c>
      <c r="P767" s="1">
        <f>(Comuni[[#This Row],[Popolazione2011]]/Comuni[[#This Row],[Ammalati AREA]])*100</f>
        <v>3.304815891777516E-3</v>
      </c>
    </row>
    <row r="768" spans="1:16" x14ac:dyDescent="0.3">
      <c r="A768" t="s">
        <v>775</v>
      </c>
      <c r="B768" t="s">
        <v>8021</v>
      </c>
      <c r="C768" t="s">
        <v>737</v>
      </c>
      <c r="D768">
        <v>455</v>
      </c>
      <c r="E768" s="1">
        <f>(Comuni[[#This Row],[Popolazione2011]]/SUM(D:D))*100</f>
        <v>7.6569737680829537E-4</v>
      </c>
      <c r="F768">
        <f t="shared" si="11"/>
        <v>4363916</v>
      </c>
      <c r="G768" s="1">
        <f>(Comuni[[#This Row],[Popolazione2011]]/Comuni[[#This Row],[TOT POP REGIONE ]])*100</f>
        <v>1.0426415173894274E-2</v>
      </c>
      <c r="H768" t="str">
        <f>IF(Comuni[[#This Row],[Popolazione2011]]&gt;300000,"MAGGIORE","")</f>
        <v/>
      </c>
      <c r="I768" t="str">
        <f>_xlfn.XLOOKUP(Comuni[[#This Row],[Regione]],Ripartizione_geografica[Regione],Ripartizione_geografica[Ripartizione geografica])</f>
        <v>Nord-ovest</v>
      </c>
      <c r="J768">
        <f>_xlfn.XLOOKUP(Comuni[[#This Row],[Regione]],Ripartizione_geografica[Regione],Ripartizione_geografica[Codice Regione])</f>
        <v>1</v>
      </c>
      <c r="K768">
        <f>_xlfn.XLOOKUP(Comuni[[#This Row],[Regione]],Table_0[Regione],Table_0[Totale])</f>
        <v>1792955</v>
      </c>
      <c r="L768">
        <f>_xlfn.XLOOKUP(Comuni[[#This Row],[Regione]],Table_0[Regione],Table_0[Guariti])</f>
        <v>1725727</v>
      </c>
      <c r="M768">
        <f>_xlfn.XLOOKUP(Comuni[[#This Row],[Regione]],Table_0[Regione],Table_0[Deceduti])</f>
        <v>13899</v>
      </c>
      <c r="N768" s="1">
        <f>(Comuni[[#This Row],[Popolazione2011]]/Comuni[[#This Row],[Ammalati TOT]])*100</f>
        <v>2.5377100931144394E-2</v>
      </c>
      <c r="O768">
        <f>_xlfn.XLOOKUP(Comuni[[#This Row],[Regione]],Table_0[Regione],Table_0[TOT AREA])</f>
        <v>6838505</v>
      </c>
      <c r="P768" s="1">
        <f>(Comuni[[#This Row],[Popolazione2011]]/Comuni[[#This Row],[Ammalati AREA]])*100</f>
        <v>6.6535010210565029E-3</v>
      </c>
    </row>
    <row r="769" spans="1:16" x14ac:dyDescent="0.3">
      <c r="A769" t="s">
        <v>776</v>
      </c>
      <c r="B769" t="s">
        <v>8021</v>
      </c>
      <c r="C769" t="s">
        <v>737</v>
      </c>
      <c r="D769">
        <v>1286</v>
      </c>
      <c r="E769" s="1">
        <f>(Comuni[[#This Row],[Popolazione2011]]/SUM(D:D))*100</f>
        <v>2.1641468715944347E-3</v>
      </c>
      <c r="F769">
        <f t="shared" si="11"/>
        <v>4363916</v>
      </c>
      <c r="G769" s="1">
        <f>(Comuni[[#This Row],[Popolazione2011]]/Comuni[[#This Row],[TOT POP REGIONE ]])*100</f>
        <v>2.9468944865116559E-2</v>
      </c>
      <c r="H769" t="str">
        <f>IF(Comuni[[#This Row],[Popolazione2011]]&gt;300000,"MAGGIORE","")</f>
        <v/>
      </c>
      <c r="I769" t="str">
        <f>_xlfn.XLOOKUP(Comuni[[#This Row],[Regione]],Ripartizione_geografica[Regione],Ripartizione_geografica[Ripartizione geografica])</f>
        <v>Nord-ovest</v>
      </c>
      <c r="J769">
        <f>_xlfn.XLOOKUP(Comuni[[#This Row],[Regione]],Ripartizione_geografica[Regione],Ripartizione_geografica[Codice Regione])</f>
        <v>1</v>
      </c>
      <c r="K769">
        <f>_xlfn.XLOOKUP(Comuni[[#This Row],[Regione]],Table_0[Regione],Table_0[Totale])</f>
        <v>1792955</v>
      </c>
      <c r="L769">
        <f>_xlfn.XLOOKUP(Comuni[[#This Row],[Regione]],Table_0[Regione],Table_0[Guariti])</f>
        <v>1725727</v>
      </c>
      <c r="M769">
        <f>_xlfn.XLOOKUP(Comuni[[#This Row],[Regione]],Table_0[Regione],Table_0[Deceduti])</f>
        <v>13899</v>
      </c>
      <c r="N769" s="1">
        <f>(Comuni[[#This Row],[Popolazione2011]]/Comuni[[#This Row],[Ammalati TOT]])*100</f>
        <v>7.1725168785608112E-2</v>
      </c>
      <c r="O769">
        <f>_xlfn.XLOOKUP(Comuni[[#This Row],[Regione]],Table_0[Regione],Table_0[TOT AREA])</f>
        <v>6838505</v>
      </c>
      <c r="P769" s="1">
        <f>(Comuni[[#This Row],[Popolazione2011]]/Comuni[[#This Row],[Ammalati AREA]])*100</f>
        <v>1.8805279808964095E-2</v>
      </c>
    </row>
    <row r="770" spans="1:16" x14ac:dyDescent="0.3">
      <c r="A770" t="s">
        <v>777</v>
      </c>
      <c r="B770" t="s">
        <v>8021</v>
      </c>
      <c r="C770" t="s">
        <v>737</v>
      </c>
      <c r="D770">
        <v>316</v>
      </c>
      <c r="E770" s="1">
        <f>(Comuni[[#This Row],[Popolazione2011]]/SUM(D:D))*100</f>
        <v>5.317810353218051E-4</v>
      </c>
      <c r="F770">
        <f t="shared" ref="F770:F833" si="12">SUMIFS(D:D,B:B,B770)</f>
        <v>4363916</v>
      </c>
      <c r="G770" s="1">
        <f>(Comuni[[#This Row],[Popolazione2011]]/Comuni[[#This Row],[TOT POP REGIONE ]])*100</f>
        <v>7.2412026262650333E-3</v>
      </c>
      <c r="H770" t="str">
        <f>IF(Comuni[[#This Row],[Popolazione2011]]&gt;300000,"MAGGIORE","")</f>
        <v/>
      </c>
      <c r="I770" t="str">
        <f>_xlfn.XLOOKUP(Comuni[[#This Row],[Regione]],Ripartizione_geografica[Regione],Ripartizione_geografica[Ripartizione geografica])</f>
        <v>Nord-ovest</v>
      </c>
      <c r="J770">
        <f>_xlfn.XLOOKUP(Comuni[[#This Row],[Regione]],Ripartizione_geografica[Regione],Ripartizione_geografica[Codice Regione])</f>
        <v>1</v>
      </c>
      <c r="K770">
        <f>_xlfn.XLOOKUP(Comuni[[#This Row],[Regione]],Table_0[Regione],Table_0[Totale])</f>
        <v>1792955</v>
      </c>
      <c r="L770">
        <f>_xlfn.XLOOKUP(Comuni[[#This Row],[Regione]],Table_0[Regione],Table_0[Guariti])</f>
        <v>1725727</v>
      </c>
      <c r="M770">
        <f>_xlfn.XLOOKUP(Comuni[[#This Row],[Regione]],Table_0[Regione],Table_0[Deceduti])</f>
        <v>13899</v>
      </c>
      <c r="N770" s="1">
        <f>(Comuni[[#This Row],[Popolazione2011]]/Comuni[[#This Row],[Ammalati TOT]])*100</f>
        <v>1.7624536031300281E-2</v>
      </c>
      <c r="O770">
        <f>_xlfn.XLOOKUP(Comuni[[#This Row],[Regione]],Table_0[Regione],Table_0[TOT AREA])</f>
        <v>6838505</v>
      </c>
      <c r="P770" s="1">
        <f>(Comuni[[#This Row],[Popolazione2011]]/Comuni[[#This Row],[Ammalati AREA]])*100</f>
        <v>4.6208930168216587E-3</v>
      </c>
    </row>
    <row r="771" spans="1:16" x14ac:dyDescent="0.3">
      <c r="A771" t="s">
        <v>778</v>
      </c>
      <c r="B771" t="s">
        <v>8021</v>
      </c>
      <c r="C771" t="s">
        <v>737</v>
      </c>
      <c r="D771">
        <v>1564</v>
      </c>
      <c r="E771" s="1">
        <f>(Comuni[[#This Row],[Popolazione2011]]/SUM(D:D))*100</f>
        <v>2.631979554567415E-3</v>
      </c>
      <c r="F771">
        <f t="shared" si="12"/>
        <v>4363916</v>
      </c>
      <c r="G771" s="1">
        <f>(Comuni[[#This Row],[Popolazione2011]]/Comuni[[#This Row],[TOT POP REGIONE ]])*100</f>
        <v>3.5839369960375039E-2</v>
      </c>
      <c r="H771" t="str">
        <f>IF(Comuni[[#This Row],[Popolazione2011]]&gt;300000,"MAGGIORE","")</f>
        <v/>
      </c>
      <c r="I771" t="str">
        <f>_xlfn.XLOOKUP(Comuni[[#This Row],[Regione]],Ripartizione_geografica[Regione],Ripartizione_geografica[Ripartizione geografica])</f>
        <v>Nord-ovest</v>
      </c>
      <c r="J771">
        <f>_xlfn.XLOOKUP(Comuni[[#This Row],[Regione]],Ripartizione_geografica[Regione],Ripartizione_geografica[Codice Regione])</f>
        <v>1</v>
      </c>
      <c r="K771">
        <f>_xlfn.XLOOKUP(Comuni[[#This Row],[Regione]],Table_0[Regione],Table_0[Totale])</f>
        <v>1792955</v>
      </c>
      <c r="L771">
        <f>_xlfn.XLOOKUP(Comuni[[#This Row],[Regione]],Table_0[Regione],Table_0[Guariti])</f>
        <v>1725727</v>
      </c>
      <c r="M771">
        <f>_xlfn.XLOOKUP(Comuni[[#This Row],[Regione]],Table_0[Regione],Table_0[Deceduti])</f>
        <v>13899</v>
      </c>
      <c r="N771" s="1">
        <f>(Comuni[[#This Row],[Popolazione2011]]/Comuni[[#This Row],[Ammalati TOT]])*100</f>
        <v>8.7230298585296337E-2</v>
      </c>
      <c r="O771">
        <f>_xlfn.XLOOKUP(Comuni[[#This Row],[Regione]],Table_0[Regione],Table_0[TOT AREA])</f>
        <v>6838505</v>
      </c>
      <c r="P771" s="1">
        <f>(Comuni[[#This Row],[Popolazione2011]]/Comuni[[#This Row],[Ammalati AREA]])*100</f>
        <v>2.2870495817433781E-2</v>
      </c>
    </row>
    <row r="772" spans="1:16" x14ac:dyDescent="0.3">
      <c r="A772" t="s">
        <v>779</v>
      </c>
      <c r="B772" t="s">
        <v>8021</v>
      </c>
      <c r="C772" t="s">
        <v>737</v>
      </c>
      <c r="D772">
        <v>205</v>
      </c>
      <c r="E772" s="1">
        <f>(Comuni[[#This Row],[Popolazione2011]]/SUM(D:D))*100</f>
        <v>3.4498453240813305E-4</v>
      </c>
      <c r="F772">
        <f t="shared" si="12"/>
        <v>4363916</v>
      </c>
      <c r="G772" s="1">
        <f>(Comuni[[#This Row],[Popolazione2011]]/Comuni[[#This Row],[TOT POP REGIONE ]])*100</f>
        <v>4.6976156277985185E-3</v>
      </c>
      <c r="H772" t="str">
        <f>IF(Comuni[[#This Row],[Popolazione2011]]&gt;300000,"MAGGIORE","")</f>
        <v/>
      </c>
      <c r="I772" t="str">
        <f>_xlfn.XLOOKUP(Comuni[[#This Row],[Regione]],Ripartizione_geografica[Regione],Ripartizione_geografica[Ripartizione geografica])</f>
        <v>Nord-ovest</v>
      </c>
      <c r="J772">
        <f>_xlfn.XLOOKUP(Comuni[[#This Row],[Regione]],Ripartizione_geografica[Regione],Ripartizione_geografica[Codice Regione])</f>
        <v>1</v>
      </c>
      <c r="K772">
        <f>_xlfn.XLOOKUP(Comuni[[#This Row],[Regione]],Table_0[Regione],Table_0[Totale])</f>
        <v>1792955</v>
      </c>
      <c r="L772">
        <f>_xlfn.XLOOKUP(Comuni[[#This Row],[Regione]],Table_0[Regione],Table_0[Guariti])</f>
        <v>1725727</v>
      </c>
      <c r="M772">
        <f>_xlfn.XLOOKUP(Comuni[[#This Row],[Regione]],Table_0[Regione],Table_0[Deceduti])</f>
        <v>13899</v>
      </c>
      <c r="N772" s="1">
        <f>(Comuni[[#This Row],[Popolazione2011]]/Comuni[[#This Row],[Ammalati TOT]])*100</f>
        <v>1.1433638881065057E-2</v>
      </c>
      <c r="O772">
        <f>_xlfn.XLOOKUP(Comuni[[#This Row],[Regione]],Table_0[Regione],Table_0[TOT AREA])</f>
        <v>6838505</v>
      </c>
      <c r="P772" s="1">
        <f>(Comuni[[#This Row],[Popolazione2011]]/Comuni[[#This Row],[Ammalati AREA]])*100</f>
        <v>2.9977312292672155E-3</v>
      </c>
    </row>
    <row r="773" spans="1:16" x14ac:dyDescent="0.3">
      <c r="A773" t="s">
        <v>780</v>
      </c>
      <c r="B773" t="s">
        <v>8021</v>
      </c>
      <c r="C773" t="s">
        <v>737</v>
      </c>
      <c r="D773">
        <v>323</v>
      </c>
      <c r="E773" s="1">
        <f>(Comuni[[#This Row],[Popolazione2011]]/SUM(D:D))*100</f>
        <v>5.4356099496500969E-4</v>
      </c>
      <c r="F773">
        <f t="shared" si="12"/>
        <v>4363916</v>
      </c>
      <c r="G773" s="1">
        <f>(Comuni[[#This Row],[Popolazione2011]]/Comuni[[#This Row],[TOT POP REGIONE ]])*100</f>
        <v>7.4016090135557147E-3</v>
      </c>
      <c r="H773" t="str">
        <f>IF(Comuni[[#This Row],[Popolazione2011]]&gt;300000,"MAGGIORE","")</f>
        <v/>
      </c>
      <c r="I773" t="str">
        <f>_xlfn.XLOOKUP(Comuni[[#This Row],[Regione]],Ripartizione_geografica[Regione],Ripartizione_geografica[Ripartizione geografica])</f>
        <v>Nord-ovest</v>
      </c>
      <c r="J773">
        <f>_xlfn.XLOOKUP(Comuni[[#This Row],[Regione]],Ripartizione_geografica[Regione],Ripartizione_geografica[Codice Regione])</f>
        <v>1</v>
      </c>
      <c r="K773">
        <f>_xlfn.XLOOKUP(Comuni[[#This Row],[Regione]],Table_0[Regione],Table_0[Totale])</f>
        <v>1792955</v>
      </c>
      <c r="L773">
        <f>_xlfn.XLOOKUP(Comuni[[#This Row],[Regione]],Table_0[Regione],Table_0[Guariti])</f>
        <v>1725727</v>
      </c>
      <c r="M773">
        <f>_xlfn.XLOOKUP(Comuni[[#This Row],[Regione]],Table_0[Regione],Table_0[Deceduti])</f>
        <v>13899</v>
      </c>
      <c r="N773" s="1">
        <f>(Comuni[[#This Row],[Popolazione2011]]/Comuni[[#This Row],[Ammalati TOT]])*100</f>
        <v>1.8014952968702508E-2</v>
      </c>
      <c r="O773">
        <f>_xlfn.XLOOKUP(Comuni[[#This Row],[Regione]],Table_0[Regione],Table_0[TOT AREA])</f>
        <v>6838505</v>
      </c>
      <c r="P773" s="1">
        <f>(Comuni[[#This Row],[Popolazione2011]]/Comuni[[#This Row],[Ammalati AREA]])*100</f>
        <v>4.7232545709917596E-3</v>
      </c>
    </row>
    <row r="774" spans="1:16" x14ac:dyDescent="0.3">
      <c r="A774" t="s">
        <v>781</v>
      </c>
      <c r="B774" t="s">
        <v>8021</v>
      </c>
      <c r="C774" t="s">
        <v>737</v>
      </c>
      <c r="D774">
        <v>288</v>
      </c>
      <c r="E774" s="1">
        <f>(Comuni[[#This Row],[Popolazione2011]]/SUM(D:D))*100</f>
        <v>4.8466119674898689E-4</v>
      </c>
      <c r="F774">
        <f t="shared" si="12"/>
        <v>4363916</v>
      </c>
      <c r="G774" s="1">
        <f>(Comuni[[#This Row],[Popolazione2011]]/Comuni[[#This Row],[TOT POP REGIONE ]])*100</f>
        <v>6.5995770771023095E-3</v>
      </c>
      <c r="H774" t="str">
        <f>IF(Comuni[[#This Row],[Popolazione2011]]&gt;300000,"MAGGIORE","")</f>
        <v/>
      </c>
      <c r="I774" t="str">
        <f>_xlfn.XLOOKUP(Comuni[[#This Row],[Regione]],Ripartizione_geografica[Regione],Ripartizione_geografica[Ripartizione geografica])</f>
        <v>Nord-ovest</v>
      </c>
      <c r="J774">
        <f>_xlfn.XLOOKUP(Comuni[[#This Row],[Regione]],Ripartizione_geografica[Regione],Ripartizione_geografica[Codice Regione])</f>
        <v>1</v>
      </c>
      <c r="K774">
        <f>_xlfn.XLOOKUP(Comuni[[#This Row],[Regione]],Table_0[Regione],Table_0[Totale])</f>
        <v>1792955</v>
      </c>
      <c r="L774">
        <f>_xlfn.XLOOKUP(Comuni[[#This Row],[Regione]],Table_0[Regione],Table_0[Guariti])</f>
        <v>1725727</v>
      </c>
      <c r="M774">
        <f>_xlfn.XLOOKUP(Comuni[[#This Row],[Regione]],Table_0[Regione],Table_0[Deceduti])</f>
        <v>13899</v>
      </c>
      <c r="N774" s="1">
        <f>(Comuni[[#This Row],[Popolazione2011]]/Comuni[[#This Row],[Ammalati TOT]])*100</f>
        <v>1.6062868281691397E-2</v>
      </c>
      <c r="O774">
        <f>_xlfn.XLOOKUP(Comuni[[#This Row],[Regione]],Table_0[Regione],Table_0[TOT AREA])</f>
        <v>6838505</v>
      </c>
      <c r="P774" s="1">
        <f>(Comuni[[#This Row],[Popolazione2011]]/Comuni[[#This Row],[Ammalati AREA]])*100</f>
        <v>4.2114468001412594E-3</v>
      </c>
    </row>
    <row r="775" spans="1:16" x14ac:dyDescent="0.3">
      <c r="A775" t="s">
        <v>782</v>
      </c>
      <c r="B775" t="s">
        <v>8021</v>
      </c>
      <c r="C775" t="s">
        <v>737</v>
      </c>
      <c r="D775">
        <v>657</v>
      </c>
      <c r="E775" s="1">
        <f>(Comuni[[#This Row],[Popolazione2011]]/SUM(D:D))*100</f>
        <v>1.1056333550836263E-3</v>
      </c>
      <c r="F775">
        <f t="shared" si="12"/>
        <v>4363916</v>
      </c>
      <c r="G775" s="1">
        <f>(Comuni[[#This Row],[Popolazione2011]]/Comuni[[#This Row],[TOT POP REGIONE ]])*100</f>
        <v>1.5055285207139644E-2</v>
      </c>
      <c r="H775" t="str">
        <f>IF(Comuni[[#This Row],[Popolazione2011]]&gt;300000,"MAGGIORE","")</f>
        <v/>
      </c>
      <c r="I775" t="str">
        <f>_xlfn.XLOOKUP(Comuni[[#This Row],[Regione]],Ripartizione_geografica[Regione],Ripartizione_geografica[Ripartizione geografica])</f>
        <v>Nord-ovest</v>
      </c>
      <c r="J775">
        <f>_xlfn.XLOOKUP(Comuni[[#This Row],[Regione]],Ripartizione_geografica[Regione],Ripartizione_geografica[Codice Regione])</f>
        <v>1</v>
      </c>
      <c r="K775">
        <f>_xlfn.XLOOKUP(Comuni[[#This Row],[Regione]],Table_0[Regione],Table_0[Totale])</f>
        <v>1792955</v>
      </c>
      <c r="L775">
        <f>_xlfn.XLOOKUP(Comuni[[#This Row],[Regione]],Table_0[Regione],Table_0[Guariti])</f>
        <v>1725727</v>
      </c>
      <c r="M775">
        <f>_xlfn.XLOOKUP(Comuni[[#This Row],[Regione]],Table_0[Regione],Table_0[Deceduti])</f>
        <v>13899</v>
      </c>
      <c r="N775" s="1">
        <f>(Comuni[[#This Row],[Popolazione2011]]/Comuni[[#This Row],[Ammalati TOT]])*100</f>
        <v>3.6643418267608502E-2</v>
      </c>
      <c r="O775">
        <f>_xlfn.XLOOKUP(Comuni[[#This Row],[Regione]],Table_0[Regione],Table_0[TOT AREA])</f>
        <v>6838505</v>
      </c>
      <c r="P775" s="1">
        <f>(Comuni[[#This Row],[Popolazione2011]]/Comuni[[#This Row],[Ammalati AREA]])*100</f>
        <v>9.6073630128222474E-3</v>
      </c>
    </row>
    <row r="776" spans="1:16" x14ac:dyDescent="0.3">
      <c r="A776" t="s">
        <v>783</v>
      </c>
      <c r="B776" t="s">
        <v>8021</v>
      </c>
      <c r="C776" t="s">
        <v>737</v>
      </c>
      <c r="D776">
        <v>576</v>
      </c>
      <c r="E776" s="1">
        <f>(Comuni[[#This Row],[Popolazione2011]]/SUM(D:D))*100</f>
        <v>9.6932239349797379E-4</v>
      </c>
      <c r="F776">
        <f t="shared" si="12"/>
        <v>4363916</v>
      </c>
      <c r="G776" s="1">
        <f>(Comuni[[#This Row],[Popolazione2011]]/Comuni[[#This Row],[TOT POP REGIONE ]])*100</f>
        <v>1.3199154154204619E-2</v>
      </c>
      <c r="H776" t="str">
        <f>IF(Comuni[[#This Row],[Popolazione2011]]&gt;300000,"MAGGIORE","")</f>
        <v/>
      </c>
      <c r="I776" t="str">
        <f>_xlfn.XLOOKUP(Comuni[[#This Row],[Regione]],Ripartizione_geografica[Regione],Ripartizione_geografica[Ripartizione geografica])</f>
        <v>Nord-ovest</v>
      </c>
      <c r="J776">
        <f>_xlfn.XLOOKUP(Comuni[[#This Row],[Regione]],Ripartizione_geografica[Regione],Ripartizione_geografica[Codice Regione])</f>
        <v>1</v>
      </c>
      <c r="K776">
        <f>_xlfn.XLOOKUP(Comuni[[#This Row],[Regione]],Table_0[Regione],Table_0[Totale])</f>
        <v>1792955</v>
      </c>
      <c r="L776">
        <f>_xlfn.XLOOKUP(Comuni[[#This Row],[Regione]],Table_0[Regione],Table_0[Guariti])</f>
        <v>1725727</v>
      </c>
      <c r="M776">
        <f>_xlfn.XLOOKUP(Comuni[[#This Row],[Regione]],Table_0[Regione],Table_0[Deceduti])</f>
        <v>13899</v>
      </c>
      <c r="N776" s="1">
        <f>(Comuni[[#This Row],[Popolazione2011]]/Comuni[[#This Row],[Ammalati TOT]])*100</f>
        <v>3.2125736563382794E-2</v>
      </c>
      <c r="O776">
        <f>_xlfn.XLOOKUP(Comuni[[#This Row],[Regione]],Table_0[Regione],Table_0[TOT AREA])</f>
        <v>6838505</v>
      </c>
      <c r="P776" s="1">
        <f>(Comuni[[#This Row],[Popolazione2011]]/Comuni[[#This Row],[Ammalati AREA]])*100</f>
        <v>8.4228936002825189E-3</v>
      </c>
    </row>
    <row r="777" spans="1:16" x14ac:dyDescent="0.3">
      <c r="A777" t="s">
        <v>784</v>
      </c>
      <c r="B777" t="s">
        <v>8021</v>
      </c>
      <c r="C777" t="s">
        <v>737</v>
      </c>
      <c r="D777">
        <v>541</v>
      </c>
      <c r="E777" s="1">
        <f>(Comuni[[#This Row],[Popolazione2011]]/SUM(D:D))*100</f>
        <v>9.1042259528195126E-4</v>
      </c>
      <c r="F777">
        <f t="shared" si="12"/>
        <v>4363916</v>
      </c>
      <c r="G777" s="1">
        <f>(Comuni[[#This Row],[Popolazione2011]]/Comuni[[#This Row],[TOT POP REGIONE ]])*100</f>
        <v>1.2397122217751213E-2</v>
      </c>
      <c r="H777" t="str">
        <f>IF(Comuni[[#This Row],[Popolazione2011]]&gt;300000,"MAGGIORE","")</f>
        <v/>
      </c>
      <c r="I777" t="str">
        <f>_xlfn.XLOOKUP(Comuni[[#This Row],[Regione]],Ripartizione_geografica[Regione],Ripartizione_geografica[Ripartizione geografica])</f>
        <v>Nord-ovest</v>
      </c>
      <c r="J777">
        <f>_xlfn.XLOOKUP(Comuni[[#This Row],[Regione]],Ripartizione_geografica[Regione],Ripartizione_geografica[Codice Regione])</f>
        <v>1</v>
      </c>
      <c r="K777">
        <f>_xlfn.XLOOKUP(Comuni[[#This Row],[Regione]],Table_0[Regione],Table_0[Totale])</f>
        <v>1792955</v>
      </c>
      <c r="L777">
        <f>_xlfn.XLOOKUP(Comuni[[#This Row],[Regione]],Table_0[Regione],Table_0[Guariti])</f>
        <v>1725727</v>
      </c>
      <c r="M777">
        <f>_xlfn.XLOOKUP(Comuni[[#This Row],[Regione]],Table_0[Regione],Table_0[Deceduti])</f>
        <v>13899</v>
      </c>
      <c r="N777" s="1">
        <f>(Comuni[[#This Row],[Popolazione2011]]/Comuni[[#This Row],[Ammalati TOT]])*100</f>
        <v>3.0173651876371686E-2</v>
      </c>
      <c r="O777">
        <f>_xlfn.XLOOKUP(Comuni[[#This Row],[Regione]],Table_0[Regione],Table_0[TOT AREA])</f>
        <v>6838505</v>
      </c>
      <c r="P777" s="1">
        <f>(Comuni[[#This Row],[Popolazione2011]]/Comuni[[#This Row],[Ammalati AREA]])*100</f>
        <v>7.9110858294320179E-3</v>
      </c>
    </row>
    <row r="778" spans="1:16" x14ac:dyDescent="0.3">
      <c r="A778" t="s">
        <v>785</v>
      </c>
      <c r="B778" t="s">
        <v>8021</v>
      </c>
      <c r="C778" t="s">
        <v>737</v>
      </c>
      <c r="D778">
        <v>5969</v>
      </c>
      <c r="E778" s="1">
        <f>(Comuni[[#This Row],[Popolazione2011]]/SUM(D:D))*100</f>
        <v>1.0044939872898275E-2</v>
      </c>
      <c r="F778">
        <f t="shared" si="12"/>
        <v>4363916</v>
      </c>
      <c r="G778" s="1">
        <f>(Comuni[[#This Row],[Popolazione2011]]/Comuni[[#This Row],[TOT POP REGIONE ]])*100</f>
        <v>0.13678081796258224</v>
      </c>
      <c r="H778" t="str">
        <f>IF(Comuni[[#This Row],[Popolazione2011]]&gt;300000,"MAGGIORE","")</f>
        <v/>
      </c>
      <c r="I778" t="str">
        <f>_xlfn.XLOOKUP(Comuni[[#This Row],[Regione]],Ripartizione_geografica[Regione],Ripartizione_geografica[Ripartizione geografica])</f>
        <v>Nord-ovest</v>
      </c>
      <c r="J778">
        <f>_xlfn.XLOOKUP(Comuni[[#This Row],[Regione]],Ripartizione_geografica[Regione],Ripartizione_geografica[Codice Regione])</f>
        <v>1</v>
      </c>
      <c r="K778">
        <f>_xlfn.XLOOKUP(Comuni[[#This Row],[Regione]],Table_0[Regione],Table_0[Totale])</f>
        <v>1792955</v>
      </c>
      <c r="L778">
        <f>_xlfn.XLOOKUP(Comuni[[#This Row],[Regione]],Table_0[Regione],Table_0[Guariti])</f>
        <v>1725727</v>
      </c>
      <c r="M778">
        <f>_xlfn.XLOOKUP(Comuni[[#This Row],[Regione]],Table_0[Regione],Table_0[Deceduti])</f>
        <v>13899</v>
      </c>
      <c r="N778" s="1">
        <f>(Comuni[[#This Row],[Popolazione2011]]/Comuni[[#This Row],[Ammalati TOT]])*100</f>
        <v>0.33291409990769427</v>
      </c>
      <c r="O778">
        <f>_xlfn.XLOOKUP(Comuni[[#This Row],[Regione]],Table_0[Regione],Table_0[TOT AREA])</f>
        <v>6838505</v>
      </c>
      <c r="P778" s="1">
        <f>(Comuni[[#This Row],[Popolazione2011]]/Comuni[[#This Row],[Ammalati AREA]])*100</f>
        <v>8.7285159548761024E-2</v>
      </c>
    </row>
    <row r="779" spans="1:16" x14ac:dyDescent="0.3">
      <c r="A779" t="s">
        <v>786</v>
      </c>
      <c r="B779" t="s">
        <v>8021</v>
      </c>
      <c r="C779" t="s">
        <v>737</v>
      </c>
      <c r="D779">
        <v>528</v>
      </c>
      <c r="E779" s="1">
        <f>(Comuni[[#This Row],[Popolazione2011]]/SUM(D:D))*100</f>
        <v>8.8854552737314258E-4</v>
      </c>
      <c r="F779">
        <f t="shared" si="12"/>
        <v>4363916</v>
      </c>
      <c r="G779" s="1">
        <f>(Comuni[[#This Row],[Popolazione2011]]/Comuni[[#This Row],[TOT POP REGIONE ]])*100</f>
        <v>1.2099224641354232E-2</v>
      </c>
      <c r="H779" t="str">
        <f>IF(Comuni[[#This Row],[Popolazione2011]]&gt;300000,"MAGGIORE","")</f>
        <v/>
      </c>
      <c r="I779" t="str">
        <f>_xlfn.XLOOKUP(Comuni[[#This Row],[Regione]],Ripartizione_geografica[Regione],Ripartizione_geografica[Ripartizione geografica])</f>
        <v>Nord-ovest</v>
      </c>
      <c r="J779">
        <f>_xlfn.XLOOKUP(Comuni[[#This Row],[Regione]],Ripartizione_geografica[Regione],Ripartizione_geografica[Codice Regione])</f>
        <v>1</v>
      </c>
      <c r="K779">
        <f>_xlfn.XLOOKUP(Comuni[[#This Row],[Regione]],Table_0[Regione],Table_0[Totale])</f>
        <v>1792955</v>
      </c>
      <c r="L779">
        <f>_xlfn.XLOOKUP(Comuni[[#This Row],[Regione]],Table_0[Regione],Table_0[Guariti])</f>
        <v>1725727</v>
      </c>
      <c r="M779">
        <f>_xlfn.XLOOKUP(Comuni[[#This Row],[Regione]],Table_0[Regione],Table_0[Deceduti])</f>
        <v>13899</v>
      </c>
      <c r="N779" s="1">
        <f>(Comuni[[#This Row],[Popolazione2011]]/Comuni[[#This Row],[Ammalati TOT]])*100</f>
        <v>2.9448591849767565E-2</v>
      </c>
      <c r="O779">
        <f>_xlfn.XLOOKUP(Comuni[[#This Row],[Regione]],Table_0[Regione],Table_0[TOT AREA])</f>
        <v>6838505</v>
      </c>
      <c r="P779" s="1">
        <f>(Comuni[[#This Row],[Popolazione2011]]/Comuni[[#This Row],[Ammalati AREA]])*100</f>
        <v>7.7209858002589751E-3</v>
      </c>
    </row>
    <row r="780" spans="1:16" x14ac:dyDescent="0.3">
      <c r="A780" t="s">
        <v>787</v>
      </c>
      <c r="B780" t="s">
        <v>8021</v>
      </c>
      <c r="C780" t="s">
        <v>737</v>
      </c>
      <c r="D780">
        <v>1044</v>
      </c>
      <c r="E780" s="1">
        <f>(Comuni[[#This Row],[Popolazione2011]]/SUM(D:D))*100</f>
        <v>1.7568968382150776E-3</v>
      </c>
      <c r="F780">
        <f t="shared" si="12"/>
        <v>4363916</v>
      </c>
      <c r="G780" s="1">
        <f>(Comuni[[#This Row],[Popolazione2011]]/Comuni[[#This Row],[TOT POP REGIONE ]])*100</f>
        <v>2.3923466904495871E-2</v>
      </c>
      <c r="H780" t="str">
        <f>IF(Comuni[[#This Row],[Popolazione2011]]&gt;300000,"MAGGIORE","")</f>
        <v/>
      </c>
      <c r="I780" t="str">
        <f>_xlfn.XLOOKUP(Comuni[[#This Row],[Regione]],Ripartizione_geografica[Regione],Ripartizione_geografica[Ripartizione geografica])</f>
        <v>Nord-ovest</v>
      </c>
      <c r="J780">
        <f>_xlfn.XLOOKUP(Comuni[[#This Row],[Regione]],Ripartizione_geografica[Regione],Ripartizione_geografica[Codice Regione])</f>
        <v>1</v>
      </c>
      <c r="K780">
        <f>_xlfn.XLOOKUP(Comuni[[#This Row],[Regione]],Table_0[Regione],Table_0[Totale])</f>
        <v>1792955</v>
      </c>
      <c r="L780">
        <f>_xlfn.XLOOKUP(Comuni[[#This Row],[Regione]],Table_0[Regione],Table_0[Guariti])</f>
        <v>1725727</v>
      </c>
      <c r="M780">
        <f>_xlfn.XLOOKUP(Comuni[[#This Row],[Regione]],Table_0[Regione],Table_0[Deceduti])</f>
        <v>13899</v>
      </c>
      <c r="N780" s="1">
        <f>(Comuni[[#This Row],[Popolazione2011]]/Comuni[[#This Row],[Ammalati TOT]])*100</f>
        <v>5.8227897521131319E-2</v>
      </c>
      <c r="O780">
        <f>_xlfn.XLOOKUP(Comuni[[#This Row],[Regione]],Table_0[Regione],Table_0[TOT AREA])</f>
        <v>6838505</v>
      </c>
      <c r="P780" s="1">
        <f>(Comuni[[#This Row],[Popolazione2011]]/Comuni[[#This Row],[Ammalati AREA]])*100</f>
        <v>1.5266494650512065E-2</v>
      </c>
    </row>
    <row r="781" spans="1:16" x14ac:dyDescent="0.3">
      <c r="A781" t="s">
        <v>788</v>
      </c>
      <c r="B781" t="s">
        <v>8021</v>
      </c>
      <c r="C781" t="s">
        <v>737</v>
      </c>
      <c r="D781">
        <v>1602</v>
      </c>
      <c r="E781" s="1">
        <f>(Comuni[[#This Row],[Popolazione2011]]/SUM(D:D))*100</f>
        <v>2.6959279069162399E-3</v>
      </c>
      <c r="F781">
        <f t="shared" si="12"/>
        <v>4363916</v>
      </c>
      <c r="G781" s="1">
        <f>(Comuni[[#This Row],[Popolazione2011]]/Comuni[[#This Row],[TOT POP REGIONE ]])*100</f>
        <v>3.6710147491381594E-2</v>
      </c>
      <c r="H781" t="str">
        <f>IF(Comuni[[#This Row],[Popolazione2011]]&gt;300000,"MAGGIORE","")</f>
        <v/>
      </c>
      <c r="I781" t="str">
        <f>_xlfn.XLOOKUP(Comuni[[#This Row],[Regione]],Ripartizione_geografica[Regione],Ripartizione_geografica[Ripartizione geografica])</f>
        <v>Nord-ovest</v>
      </c>
      <c r="J781">
        <f>_xlfn.XLOOKUP(Comuni[[#This Row],[Regione]],Ripartizione_geografica[Regione],Ripartizione_geografica[Codice Regione])</f>
        <v>1</v>
      </c>
      <c r="K781">
        <f>_xlfn.XLOOKUP(Comuni[[#This Row],[Regione]],Table_0[Regione],Table_0[Totale])</f>
        <v>1792955</v>
      </c>
      <c r="L781">
        <f>_xlfn.XLOOKUP(Comuni[[#This Row],[Regione]],Table_0[Regione],Table_0[Guariti])</f>
        <v>1725727</v>
      </c>
      <c r="M781">
        <f>_xlfn.XLOOKUP(Comuni[[#This Row],[Regione]],Table_0[Regione],Table_0[Deceduti])</f>
        <v>13899</v>
      </c>
      <c r="N781" s="1">
        <f>(Comuni[[#This Row],[Popolazione2011]]/Comuni[[#This Row],[Ammalati TOT]])*100</f>
        <v>8.9349704816908404E-2</v>
      </c>
      <c r="O781">
        <f>_xlfn.XLOOKUP(Comuni[[#This Row],[Regione]],Table_0[Regione],Table_0[TOT AREA])</f>
        <v>6838505</v>
      </c>
      <c r="P781" s="1">
        <f>(Comuni[[#This Row],[Popolazione2011]]/Comuni[[#This Row],[Ammalati AREA]])*100</f>
        <v>2.3426172825785754E-2</v>
      </c>
    </row>
    <row r="782" spans="1:16" x14ac:dyDescent="0.3">
      <c r="A782" t="s">
        <v>789</v>
      </c>
      <c r="B782" t="s">
        <v>8021</v>
      </c>
      <c r="C782" t="s">
        <v>737</v>
      </c>
      <c r="D782">
        <v>566</v>
      </c>
      <c r="E782" s="1">
        <f>(Comuni[[#This Row],[Popolazione2011]]/SUM(D:D))*100</f>
        <v>9.5249387972196726E-4</v>
      </c>
      <c r="F782">
        <f t="shared" si="12"/>
        <v>4363916</v>
      </c>
      <c r="G782" s="1">
        <f>(Comuni[[#This Row],[Popolazione2011]]/Comuni[[#This Row],[TOT POP REGIONE ]])*100</f>
        <v>1.2970002172360787E-2</v>
      </c>
      <c r="H782" t="str">
        <f>IF(Comuni[[#This Row],[Popolazione2011]]&gt;300000,"MAGGIORE","")</f>
        <v/>
      </c>
      <c r="I782" t="str">
        <f>_xlfn.XLOOKUP(Comuni[[#This Row],[Regione]],Ripartizione_geografica[Regione],Ripartizione_geografica[Ripartizione geografica])</f>
        <v>Nord-ovest</v>
      </c>
      <c r="J782">
        <f>_xlfn.XLOOKUP(Comuni[[#This Row],[Regione]],Ripartizione_geografica[Regione],Ripartizione_geografica[Codice Regione])</f>
        <v>1</v>
      </c>
      <c r="K782">
        <f>_xlfn.XLOOKUP(Comuni[[#This Row],[Regione]],Table_0[Regione],Table_0[Totale])</f>
        <v>1792955</v>
      </c>
      <c r="L782">
        <f>_xlfn.XLOOKUP(Comuni[[#This Row],[Regione]],Table_0[Regione],Table_0[Guariti])</f>
        <v>1725727</v>
      </c>
      <c r="M782">
        <f>_xlfn.XLOOKUP(Comuni[[#This Row],[Regione]],Table_0[Regione],Table_0[Deceduti])</f>
        <v>13899</v>
      </c>
      <c r="N782" s="1">
        <f>(Comuni[[#This Row],[Popolazione2011]]/Comuni[[#This Row],[Ammalati TOT]])*100</f>
        <v>3.1567998081379618E-2</v>
      </c>
      <c r="O782">
        <f>_xlfn.XLOOKUP(Comuni[[#This Row],[Regione]],Table_0[Regione],Table_0[TOT AREA])</f>
        <v>6838505</v>
      </c>
      <c r="P782" s="1">
        <f>(Comuni[[#This Row],[Popolazione2011]]/Comuni[[#This Row],[Ammalati AREA]])*100</f>
        <v>8.2766628086109462E-3</v>
      </c>
    </row>
    <row r="783" spans="1:16" x14ac:dyDescent="0.3">
      <c r="A783" t="s">
        <v>790</v>
      </c>
      <c r="B783" t="s">
        <v>8021</v>
      </c>
      <c r="C783" t="s">
        <v>737</v>
      </c>
      <c r="D783">
        <v>731</v>
      </c>
      <c r="E783" s="1">
        <f>(Comuni[[#This Row],[Popolazione2011]]/SUM(D:D))*100</f>
        <v>1.2301643570260745E-3</v>
      </c>
      <c r="F783">
        <f t="shared" si="12"/>
        <v>4363916</v>
      </c>
      <c r="G783" s="1">
        <f>(Comuni[[#This Row],[Popolazione2011]]/Comuni[[#This Row],[TOT POP REGIONE ]])*100</f>
        <v>1.6751009872783988E-2</v>
      </c>
      <c r="H783" t="str">
        <f>IF(Comuni[[#This Row],[Popolazione2011]]&gt;300000,"MAGGIORE","")</f>
        <v/>
      </c>
      <c r="I783" t="str">
        <f>_xlfn.XLOOKUP(Comuni[[#This Row],[Regione]],Ripartizione_geografica[Regione],Ripartizione_geografica[Ripartizione geografica])</f>
        <v>Nord-ovest</v>
      </c>
      <c r="J783">
        <f>_xlfn.XLOOKUP(Comuni[[#This Row],[Regione]],Ripartizione_geografica[Regione],Ripartizione_geografica[Codice Regione])</f>
        <v>1</v>
      </c>
      <c r="K783">
        <f>_xlfn.XLOOKUP(Comuni[[#This Row],[Regione]],Table_0[Regione],Table_0[Totale])</f>
        <v>1792955</v>
      </c>
      <c r="L783">
        <f>_xlfn.XLOOKUP(Comuni[[#This Row],[Regione]],Table_0[Regione],Table_0[Guariti])</f>
        <v>1725727</v>
      </c>
      <c r="M783">
        <f>_xlfn.XLOOKUP(Comuni[[#This Row],[Regione]],Table_0[Regione],Table_0[Deceduti])</f>
        <v>13899</v>
      </c>
      <c r="N783" s="1">
        <f>(Comuni[[#This Row],[Popolazione2011]]/Comuni[[#This Row],[Ammalati TOT]])*100</f>
        <v>4.0770683034431987E-2</v>
      </c>
      <c r="O783">
        <f>_xlfn.XLOOKUP(Comuni[[#This Row],[Regione]],Table_0[Regione],Table_0[TOT AREA])</f>
        <v>6838505</v>
      </c>
      <c r="P783" s="1">
        <f>(Comuni[[#This Row],[Popolazione2011]]/Comuni[[#This Row],[Ammalati AREA]])*100</f>
        <v>1.0689470871191877E-2</v>
      </c>
    </row>
    <row r="784" spans="1:16" x14ac:dyDescent="0.3">
      <c r="A784" t="s">
        <v>791</v>
      </c>
      <c r="B784" t="s">
        <v>8021</v>
      </c>
      <c r="C784" t="s">
        <v>737</v>
      </c>
      <c r="D784">
        <v>622</v>
      </c>
      <c r="E784" s="1">
        <f>(Comuni[[#This Row],[Popolazione2011]]/SUM(D:D))*100</f>
        <v>1.0467335568676037E-3</v>
      </c>
      <c r="F784">
        <f t="shared" si="12"/>
        <v>4363916</v>
      </c>
      <c r="G784" s="1">
        <f>(Comuni[[#This Row],[Popolazione2011]]/Comuni[[#This Row],[TOT POP REGIONE ]])*100</f>
        <v>1.4253253270686236E-2</v>
      </c>
      <c r="H784" t="str">
        <f>IF(Comuni[[#This Row],[Popolazione2011]]&gt;300000,"MAGGIORE","")</f>
        <v/>
      </c>
      <c r="I784" t="str">
        <f>_xlfn.XLOOKUP(Comuni[[#This Row],[Regione]],Ripartizione_geografica[Regione],Ripartizione_geografica[Ripartizione geografica])</f>
        <v>Nord-ovest</v>
      </c>
      <c r="J784">
        <f>_xlfn.XLOOKUP(Comuni[[#This Row],[Regione]],Ripartizione_geografica[Regione],Ripartizione_geografica[Codice Regione])</f>
        <v>1</v>
      </c>
      <c r="K784">
        <f>_xlfn.XLOOKUP(Comuni[[#This Row],[Regione]],Table_0[Regione],Table_0[Totale])</f>
        <v>1792955</v>
      </c>
      <c r="L784">
        <f>_xlfn.XLOOKUP(Comuni[[#This Row],[Regione]],Table_0[Regione],Table_0[Guariti])</f>
        <v>1725727</v>
      </c>
      <c r="M784">
        <f>_xlfn.XLOOKUP(Comuni[[#This Row],[Regione]],Table_0[Regione],Table_0[Deceduti])</f>
        <v>13899</v>
      </c>
      <c r="N784" s="1">
        <f>(Comuni[[#This Row],[Popolazione2011]]/Comuni[[#This Row],[Ammalati TOT]])*100</f>
        <v>3.4691333580597394E-2</v>
      </c>
      <c r="O784">
        <f>_xlfn.XLOOKUP(Comuni[[#This Row],[Regione]],Table_0[Regione],Table_0[TOT AREA])</f>
        <v>6838505</v>
      </c>
      <c r="P784" s="1">
        <f>(Comuni[[#This Row],[Popolazione2011]]/Comuni[[#This Row],[Ammalati AREA]])*100</f>
        <v>9.0955552419717464E-3</v>
      </c>
    </row>
    <row r="785" spans="1:16" x14ac:dyDescent="0.3">
      <c r="A785" t="s">
        <v>792</v>
      </c>
      <c r="B785" t="s">
        <v>8021</v>
      </c>
      <c r="C785" t="s">
        <v>737</v>
      </c>
      <c r="D785">
        <v>618</v>
      </c>
      <c r="E785" s="1">
        <f>(Comuni[[#This Row],[Popolazione2011]]/SUM(D:D))*100</f>
        <v>1.0400021513572012E-3</v>
      </c>
      <c r="F785">
        <f t="shared" si="12"/>
        <v>4363916</v>
      </c>
      <c r="G785" s="1">
        <f>(Comuni[[#This Row],[Popolazione2011]]/Comuni[[#This Row],[TOT POP REGIONE ]])*100</f>
        <v>1.4161592477948706E-2</v>
      </c>
      <c r="H785" t="str">
        <f>IF(Comuni[[#This Row],[Popolazione2011]]&gt;300000,"MAGGIORE","")</f>
        <v/>
      </c>
      <c r="I785" t="str">
        <f>_xlfn.XLOOKUP(Comuni[[#This Row],[Regione]],Ripartizione_geografica[Regione],Ripartizione_geografica[Ripartizione geografica])</f>
        <v>Nord-ovest</v>
      </c>
      <c r="J785">
        <f>_xlfn.XLOOKUP(Comuni[[#This Row],[Regione]],Ripartizione_geografica[Regione],Ripartizione_geografica[Codice Regione])</f>
        <v>1</v>
      </c>
      <c r="K785">
        <f>_xlfn.XLOOKUP(Comuni[[#This Row],[Regione]],Table_0[Regione],Table_0[Totale])</f>
        <v>1792955</v>
      </c>
      <c r="L785">
        <f>_xlfn.XLOOKUP(Comuni[[#This Row],[Regione]],Table_0[Regione],Table_0[Guariti])</f>
        <v>1725727</v>
      </c>
      <c r="M785">
        <f>_xlfn.XLOOKUP(Comuni[[#This Row],[Regione]],Table_0[Regione],Table_0[Deceduti])</f>
        <v>13899</v>
      </c>
      <c r="N785" s="1">
        <f>(Comuni[[#This Row],[Popolazione2011]]/Comuni[[#This Row],[Ammalati TOT]])*100</f>
        <v>3.4468238187796124E-2</v>
      </c>
      <c r="O785">
        <f>_xlfn.XLOOKUP(Comuni[[#This Row],[Regione]],Table_0[Regione],Table_0[TOT AREA])</f>
        <v>6838505</v>
      </c>
      <c r="P785" s="1">
        <f>(Comuni[[#This Row],[Popolazione2011]]/Comuni[[#This Row],[Ammalati AREA]])*100</f>
        <v>9.0370629253031173E-3</v>
      </c>
    </row>
    <row r="786" spans="1:16" x14ac:dyDescent="0.3">
      <c r="A786" t="s">
        <v>793</v>
      </c>
      <c r="B786" t="s">
        <v>8021</v>
      </c>
      <c r="C786" t="s">
        <v>737</v>
      </c>
      <c r="D786">
        <v>2276</v>
      </c>
      <c r="E786" s="1">
        <f>(Comuni[[#This Row],[Popolazione2011]]/SUM(D:D))*100</f>
        <v>3.8301697354190777E-3</v>
      </c>
      <c r="F786">
        <f t="shared" si="12"/>
        <v>4363916</v>
      </c>
      <c r="G786" s="1">
        <f>(Comuni[[#This Row],[Popolazione2011]]/Comuni[[#This Row],[TOT POP REGIONE ]])*100</f>
        <v>5.2154991067655747E-2</v>
      </c>
      <c r="H786" t="str">
        <f>IF(Comuni[[#This Row],[Popolazione2011]]&gt;300000,"MAGGIORE","")</f>
        <v/>
      </c>
      <c r="I786" t="str">
        <f>_xlfn.XLOOKUP(Comuni[[#This Row],[Regione]],Ripartizione_geografica[Regione],Ripartizione_geografica[Ripartizione geografica])</f>
        <v>Nord-ovest</v>
      </c>
      <c r="J786">
        <f>_xlfn.XLOOKUP(Comuni[[#This Row],[Regione]],Ripartizione_geografica[Regione],Ripartizione_geografica[Codice Regione])</f>
        <v>1</v>
      </c>
      <c r="K786">
        <f>_xlfn.XLOOKUP(Comuni[[#This Row],[Regione]],Table_0[Regione],Table_0[Totale])</f>
        <v>1792955</v>
      </c>
      <c r="L786">
        <f>_xlfn.XLOOKUP(Comuni[[#This Row],[Regione]],Table_0[Regione],Table_0[Guariti])</f>
        <v>1725727</v>
      </c>
      <c r="M786">
        <f>_xlfn.XLOOKUP(Comuni[[#This Row],[Regione]],Table_0[Regione],Table_0[Deceduti])</f>
        <v>13899</v>
      </c>
      <c r="N786" s="1">
        <f>(Comuni[[#This Row],[Popolazione2011]]/Comuni[[#This Row],[Ammalati TOT]])*100</f>
        <v>0.12694127850392231</v>
      </c>
      <c r="O786">
        <f>_xlfn.XLOOKUP(Comuni[[#This Row],[Regione]],Table_0[Regione],Table_0[TOT AREA])</f>
        <v>6838505</v>
      </c>
      <c r="P786" s="1">
        <f>(Comuni[[#This Row],[Popolazione2011]]/Comuni[[#This Row],[Ammalati AREA]])*100</f>
        <v>3.3282128184449672E-2</v>
      </c>
    </row>
    <row r="787" spans="1:16" x14ac:dyDescent="0.3">
      <c r="A787" t="s">
        <v>794</v>
      </c>
      <c r="B787" t="s">
        <v>8021</v>
      </c>
      <c r="C787" t="s">
        <v>737</v>
      </c>
      <c r="D787">
        <v>2121</v>
      </c>
      <c r="E787" s="1">
        <f>(Comuni[[#This Row],[Popolazione2011]]/SUM(D:D))*100</f>
        <v>3.5693277718909762E-3</v>
      </c>
      <c r="F787">
        <f t="shared" si="12"/>
        <v>4363916</v>
      </c>
      <c r="G787" s="1">
        <f>(Comuni[[#This Row],[Popolazione2011]]/Comuni[[#This Row],[TOT POP REGIONE ]])*100</f>
        <v>4.8603135349076378E-2</v>
      </c>
      <c r="H787" t="str">
        <f>IF(Comuni[[#This Row],[Popolazione2011]]&gt;300000,"MAGGIORE","")</f>
        <v/>
      </c>
      <c r="I787" t="str">
        <f>_xlfn.XLOOKUP(Comuni[[#This Row],[Regione]],Ripartizione_geografica[Regione],Ripartizione_geografica[Ripartizione geografica])</f>
        <v>Nord-ovest</v>
      </c>
      <c r="J787">
        <f>_xlfn.XLOOKUP(Comuni[[#This Row],[Regione]],Ripartizione_geografica[Regione],Ripartizione_geografica[Codice Regione])</f>
        <v>1</v>
      </c>
      <c r="K787">
        <f>_xlfn.XLOOKUP(Comuni[[#This Row],[Regione]],Table_0[Regione],Table_0[Totale])</f>
        <v>1792955</v>
      </c>
      <c r="L787">
        <f>_xlfn.XLOOKUP(Comuni[[#This Row],[Regione]],Table_0[Regione],Table_0[Guariti])</f>
        <v>1725727</v>
      </c>
      <c r="M787">
        <f>_xlfn.XLOOKUP(Comuni[[#This Row],[Regione]],Table_0[Regione],Table_0[Deceduti])</f>
        <v>13899</v>
      </c>
      <c r="N787" s="1">
        <f>(Comuni[[#This Row],[Popolazione2011]]/Comuni[[#This Row],[Ammalati TOT]])*100</f>
        <v>0.1182963320328731</v>
      </c>
      <c r="O787">
        <f>_xlfn.XLOOKUP(Comuni[[#This Row],[Regione]],Table_0[Regione],Table_0[TOT AREA])</f>
        <v>6838505</v>
      </c>
      <c r="P787" s="1">
        <f>(Comuni[[#This Row],[Popolazione2011]]/Comuni[[#This Row],[Ammalati AREA]])*100</f>
        <v>3.1015550913540312E-2</v>
      </c>
    </row>
    <row r="788" spans="1:16" x14ac:dyDescent="0.3">
      <c r="A788" t="s">
        <v>795</v>
      </c>
      <c r="B788" t="s">
        <v>8021</v>
      </c>
      <c r="C788" t="s">
        <v>737</v>
      </c>
      <c r="D788">
        <v>337</v>
      </c>
      <c r="E788" s="1">
        <f>(Comuni[[#This Row],[Popolazione2011]]/SUM(D:D))*100</f>
        <v>5.6712091425141877E-4</v>
      </c>
      <c r="F788">
        <f t="shared" si="12"/>
        <v>4363916</v>
      </c>
      <c r="G788" s="1">
        <f>(Comuni[[#This Row],[Popolazione2011]]/Comuni[[#This Row],[TOT POP REGIONE ]])*100</f>
        <v>7.7224217881370774E-3</v>
      </c>
      <c r="H788" t="str">
        <f>IF(Comuni[[#This Row],[Popolazione2011]]&gt;300000,"MAGGIORE","")</f>
        <v/>
      </c>
      <c r="I788" t="str">
        <f>_xlfn.XLOOKUP(Comuni[[#This Row],[Regione]],Ripartizione_geografica[Regione],Ripartizione_geografica[Ripartizione geografica])</f>
        <v>Nord-ovest</v>
      </c>
      <c r="J788">
        <f>_xlfn.XLOOKUP(Comuni[[#This Row],[Regione]],Ripartizione_geografica[Regione],Ripartizione_geografica[Codice Regione])</f>
        <v>1</v>
      </c>
      <c r="K788">
        <f>_xlfn.XLOOKUP(Comuni[[#This Row],[Regione]],Table_0[Regione],Table_0[Totale])</f>
        <v>1792955</v>
      </c>
      <c r="L788">
        <f>_xlfn.XLOOKUP(Comuni[[#This Row],[Regione]],Table_0[Regione],Table_0[Guariti])</f>
        <v>1725727</v>
      </c>
      <c r="M788">
        <f>_xlfn.XLOOKUP(Comuni[[#This Row],[Regione]],Table_0[Regione],Table_0[Deceduti])</f>
        <v>13899</v>
      </c>
      <c r="N788" s="1">
        <f>(Comuni[[#This Row],[Popolazione2011]]/Comuni[[#This Row],[Ammalati TOT]])*100</f>
        <v>1.8795786843506947E-2</v>
      </c>
      <c r="O788">
        <f>_xlfn.XLOOKUP(Comuni[[#This Row],[Regione]],Table_0[Regione],Table_0[TOT AREA])</f>
        <v>6838505</v>
      </c>
      <c r="P788" s="1">
        <f>(Comuni[[#This Row],[Popolazione2011]]/Comuni[[#This Row],[Ammalati AREA]])*100</f>
        <v>4.9279776793319588E-3</v>
      </c>
    </row>
    <row r="789" spans="1:16" x14ac:dyDescent="0.3">
      <c r="A789" t="s">
        <v>796</v>
      </c>
      <c r="B789" t="s">
        <v>8021</v>
      </c>
      <c r="C789" t="s">
        <v>737</v>
      </c>
      <c r="D789">
        <v>307</v>
      </c>
      <c r="E789" s="1">
        <f>(Comuni[[#This Row],[Popolazione2011]]/SUM(D:D))*100</f>
        <v>5.1663537292339929E-4</v>
      </c>
      <c r="F789">
        <f t="shared" si="12"/>
        <v>4363916</v>
      </c>
      <c r="G789" s="1">
        <f>(Comuni[[#This Row],[Popolazione2011]]/Comuni[[#This Row],[TOT POP REGIONE ]])*100</f>
        <v>7.0349658426055867E-3</v>
      </c>
      <c r="H789" t="str">
        <f>IF(Comuni[[#This Row],[Popolazione2011]]&gt;300000,"MAGGIORE","")</f>
        <v/>
      </c>
      <c r="I789" t="str">
        <f>_xlfn.XLOOKUP(Comuni[[#This Row],[Regione]],Ripartizione_geografica[Regione],Ripartizione_geografica[Ripartizione geografica])</f>
        <v>Nord-ovest</v>
      </c>
      <c r="J789">
        <f>_xlfn.XLOOKUP(Comuni[[#This Row],[Regione]],Ripartizione_geografica[Regione],Ripartizione_geografica[Codice Regione])</f>
        <v>1</v>
      </c>
      <c r="K789">
        <f>_xlfn.XLOOKUP(Comuni[[#This Row],[Regione]],Table_0[Regione],Table_0[Totale])</f>
        <v>1792955</v>
      </c>
      <c r="L789">
        <f>_xlfn.XLOOKUP(Comuni[[#This Row],[Regione]],Table_0[Regione],Table_0[Guariti])</f>
        <v>1725727</v>
      </c>
      <c r="M789">
        <f>_xlfn.XLOOKUP(Comuni[[#This Row],[Regione]],Table_0[Regione],Table_0[Deceduti])</f>
        <v>13899</v>
      </c>
      <c r="N789" s="1">
        <f>(Comuni[[#This Row],[Popolazione2011]]/Comuni[[#This Row],[Ammalati TOT]])*100</f>
        <v>1.7122571397497427E-2</v>
      </c>
      <c r="O789">
        <f>_xlfn.XLOOKUP(Comuni[[#This Row],[Regione]],Table_0[Regione],Table_0[TOT AREA])</f>
        <v>6838505</v>
      </c>
      <c r="P789" s="1">
        <f>(Comuni[[#This Row],[Popolazione2011]]/Comuni[[#This Row],[Ammalati AREA]])*100</f>
        <v>4.489285304317245E-3</v>
      </c>
    </row>
    <row r="790" spans="1:16" x14ac:dyDescent="0.3">
      <c r="A790" t="s">
        <v>797</v>
      </c>
      <c r="B790" t="s">
        <v>8021</v>
      </c>
      <c r="C790" t="s">
        <v>737</v>
      </c>
      <c r="D790">
        <v>405</v>
      </c>
      <c r="E790" s="1">
        <f>(Comuni[[#This Row],[Popolazione2011]]/SUM(D:D))*100</f>
        <v>6.8155480792826283E-4</v>
      </c>
      <c r="F790">
        <f t="shared" si="12"/>
        <v>4363916</v>
      </c>
      <c r="G790" s="1">
        <f>(Comuni[[#This Row],[Popolazione2011]]/Comuni[[#This Row],[TOT POP REGIONE ]])*100</f>
        <v>9.2806552646751209E-3</v>
      </c>
      <c r="H790" t="str">
        <f>IF(Comuni[[#This Row],[Popolazione2011]]&gt;300000,"MAGGIORE","")</f>
        <v/>
      </c>
      <c r="I790" t="str">
        <f>_xlfn.XLOOKUP(Comuni[[#This Row],[Regione]],Ripartizione_geografica[Regione],Ripartizione_geografica[Ripartizione geografica])</f>
        <v>Nord-ovest</v>
      </c>
      <c r="J790">
        <f>_xlfn.XLOOKUP(Comuni[[#This Row],[Regione]],Ripartizione_geografica[Regione],Ripartizione_geografica[Codice Regione])</f>
        <v>1</v>
      </c>
      <c r="K790">
        <f>_xlfn.XLOOKUP(Comuni[[#This Row],[Regione]],Table_0[Regione],Table_0[Totale])</f>
        <v>1792955</v>
      </c>
      <c r="L790">
        <f>_xlfn.XLOOKUP(Comuni[[#This Row],[Regione]],Table_0[Regione],Table_0[Guariti])</f>
        <v>1725727</v>
      </c>
      <c r="M790">
        <f>_xlfn.XLOOKUP(Comuni[[#This Row],[Regione]],Table_0[Regione],Table_0[Deceduti])</f>
        <v>13899</v>
      </c>
      <c r="N790" s="1">
        <f>(Comuni[[#This Row],[Popolazione2011]]/Comuni[[#This Row],[Ammalati TOT]])*100</f>
        <v>2.2588408521128527E-2</v>
      </c>
      <c r="O790">
        <f>_xlfn.XLOOKUP(Comuni[[#This Row],[Regione]],Table_0[Regione],Table_0[TOT AREA])</f>
        <v>6838505</v>
      </c>
      <c r="P790" s="1">
        <f>(Comuni[[#This Row],[Popolazione2011]]/Comuni[[#This Row],[Ammalati AREA]])*100</f>
        <v>5.9223470626986454E-3</v>
      </c>
    </row>
    <row r="791" spans="1:16" x14ac:dyDescent="0.3">
      <c r="A791" t="s">
        <v>798</v>
      </c>
      <c r="B791" t="s">
        <v>8021</v>
      </c>
      <c r="C791" t="s">
        <v>737</v>
      </c>
      <c r="D791">
        <v>470</v>
      </c>
      <c r="E791" s="1">
        <f>(Comuni[[#This Row],[Popolazione2011]]/SUM(D:D))*100</f>
        <v>7.9094014747230516E-4</v>
      </c>
      <c r="F791">
        <f t="shared" si="12"/>
        <v>4363916</v>
      </c>
      <c r="G791" s="1">
        <f>(Comuni[[#This Row],[Popolazione2011]]/Comuni[[#This Row],[TOT POP REGIONE ]])*100</f>
        <v>1.0770143146660019E-2</v>
      </c>
      <c r="H791" t="str">
        <f>IF(Comuni[[#This Row],[Popolazione2011]]&gt;300000,"MAGGIORE","")</f>
        <v/>
      </c>
      <c r="I791" t="str">
        <f>_xlfn.XLOOKUP(Comuni[[#This Row],[Regione]],Ripartizione_geografica[Regione],Ripartizione_geografica[Ripartizione geografica])</f>
        <v>Nord-ovest</v>
      </c>
      <c r="J791">
        <f>_xlfn.XLOOKUP(Comuni[[#This Row],[Regione]],Ripartizione_geografica[Regione],Ripartizione_geografica[Codice Regione])</f>
        <v>1</v>
      </c>
      <c r="K791">
        <f>_xlfn.XLOOKUP(Comuni[[#This Row],[Regione]],Table_0[Regione],Table_0[Totale])</f>
        <v>1792955</v>
      </c>
      <c r="L791">
        <f>_xlfn.XLOOKUP(Comuni[[#This Row],[Regione]],Table_0[Regione],Table_0[Guariti])</f>
        <v>1725727</v>
      </c>
      <c r="M791">
        <f>_xlfn.XLOOKUP(Comuni[[#This Row],[Regione]],Table_0[Regione],Table_0[Deceduti])</f>
        <v>13899</v>
      </c>
      <c r="N791" s="1">
        <f>(Comuni[[#This Row],[Popolazione2011]]/Comuni[[#This Row],[Ammalati TOT]])*100</f>
        <v>2.6213708654149154E-2</v>
      </c>
      <c r="O791">
        <f>_xlfn.XLOOKUP(Comuni[[#This Row],[Regione]],Table_0[Regione],Table_0[TOT AREA])</f>
        <v>6838505</v>
      </c>
      <c r="P791" s="1">
        <f>(Comuni[[#This Row],[Popolazione2011]]/Comuni[[#This Row],[Ammalati AREA]])*100</f>
        <v>6.8728472085638603E-3</v>
      </c>
    </row>
    <row r="792" spans="1:16" x14ac:dyDescent="0.3">
      <c r="A792" t="s">
        <v>799</v>
      </c>
      <c r="B792" t="s">
        <v>8021</v>
      </c>
      <c r="C792" t="s">
        <v>737</v>
      </c>
      <c r="D792">
        <v>221</v>
      </c>
      <c r="E792" s="1">
        <f>(Comuni[[#This Row],[Popolazione2011]]/SUM(D:D))*100</f>
        <v>3.7191015444974345E-4</v>
      </c>
      <c r="F792">
        <f t="shared" si="12"/>
        <v>4363916</v>
      </c>
      <c r="G792" s="1">
        <f>(Comuni[[#This Row],[Popolazione2011]]/Comuni[[#This Row],[TOT POP REGIONE ]])*100</f>
        <v>5.0642587987486465E-3</v>
      </c>
      <c r="H792" t="str">
        <f>IF(Comuni[[#This Row],[Popolazione2011]]&gt;300000,"MAGGIORE","")</f>
        <v/>
      </c>
      <c r="I792" t="str">
        <f>_xlfn.XLOOKUP(Comuni[[#This Row],[Regione]],Ripartizione_geografica[Regione],Ripartizione_geografica[Ripartizione geografica])</f>
        <v>Nord-ovest</v>
      </c>
      <c r="J792">
        <f>_xlfn.XLOOKUP(Comuni[[#This Row],[Regione]],Ripartizione_geografica[Regione],Ripartizione_geografica[Codice Regione])</f>
        <v>1</v>
      </c>
      <c r="K792">
        <f>_xlfn.XLOOKUP(Comuni[[#This Row],[Regione]],Table_0[Regione],Table_0[Totale])</f>
        <v>1792955</v>
      </c>
      <c r="L792">
        <f>_xlfn.XLOOKUP(Comuni[[#This Row],[Regione]],Table_0[Regione],Table_0[Guariti])</f>
        <v>1725727</v>
      </c>
      <c r="M792">
        <f>_xlfn.XLOOKUP(Comuni[[#This Row],[Regione]],Table_0[Regione],Table_0[Deceduti])</f>
        <v>13899</v>
      </c>
      <c r="N792" s="1">
        <f>(Comuni[[#This Row],[Popolazione2011]]/Comuni[[#This Row],[Ammalati TOT]])*100</f>
        <v>1.2326020452270136E-2</v>
      </c>
      <c r="O792">
        <f>_xlfn.XLOOKUP(Comuni[[#This Row],[Regione]],Table_0[Regione],Table_0[TOT AREA])</f>
        <v>6838505</v>
      </c>
      <c r="P792" s="1">
        <f>(Comuni[[#This Row],[Popolazione2011]]/Comuni[[#This Row],[Ammalati AREA]])*100</f>
        <v>3.2317004959417301E-3</v>
      </c>
    </row>
    <row r="793" spans="1:16" x14ac:dyDescent="0.3">
      <c r="A793" t="s">
        <v>800</v>
      </c>
      <c r="B793" t="s">
        <v>8021</v>
      </c>
      <c r="C793" t="s">
        <v>737</v>
      </c>
      <c r="D793">
        <v>1153</v>
      </c>
      <c r="E793" s="1">
        <f>(Comuni[[#This Row],[Popolazione2011]]/SUM(D:D))*100</f>
        <v>1.9403276383735486E-3</v>
      </c>
      <c r="F793">
        <f t="shared" si="12"/>
        <v>4363916</v>
      </c>
      <c r="G793" s="1">
        <f>(Comuni[[#This Row],[Popolazione2011]]/Comuni[[#This Row],[TOT POP REGIONE ]])*100</f>
        <v>2.6421223506593618E-2</v>
      </c>
      <c r="H793" t="str">
        <f>IF(Comuni[[#This Row],[Popolazione2011]]&gt;300000,"MAGGIORE","")</f>
        <v/>
      </c>
      <c r="I793" t="str">
        <f>_xlfn.XLOOKUP(Comuni[[#This Row],[Regione]],Ripartizione_geografica[Regione],Ripartizione_geografica[Ripartizione geografica])</f>
        <v>Nord-ovest</v>
      </c>
      <c r="J793">
        <f>_xlfn.XLOOKUP(Comuni[[#This Row],[Regione]],Ripartizione_geografica[Regione],Ripartizione_geografica[Codice Regione])</f>
        <v>1</v>
      </c>
      <c r="K793">
        <f>_xlfn.XLOOKUP(Comuni[[#This Row],[Regione]],Table_0[Regione],Table_0[Totale])</f>
        <v>1792955</v>
      </c>
      <c r="L793">
        <f>_xlfn.XLOOKUP(Comuni[[#This Row],[Regione]],Table_0[Regione],Table_0[Guariti])</f>
        <v>1725727</v>
      </c>
      <c r="M793">
        <f>_xlfn.XLOOKUP(Comuni[[#This Row],[Regione]],Table_0[Regione],Table_0[Deceduti])</f>
        <v>13899</v>
      </c>
      <c r="N793" s="1">
        <f>(Comuni[[#This Row],[Popolazione2011]]/Comuni[[#This Row],[Ammalati TOT]])*100</f>
        <v>6.4307246974965898E-2</v>
      </c>
      <c r="O793">
        <f>_xlfn.XLOOKUP(Comuni[[#This Row],[Regione]],Table_0[Regione],Table_0[TOT AREA])</f>
        <v>6838505</v>
      </c>
      <c r="P793" s="1">
        <f>(Comuni[[#This Row],[Popolazione2011]]/Comuni[[#This Row],[Ammalati AREA]])*100</f>
        <v>1.6860410279732195E-2</v>
      </c>
    </row>
    <row r="794" spans="1:16" x14ac:dyDescent="0.3">
      <c r="A794" t="s">
        <v>801</v>
      </c>
      <c r="B794" t="s">
        <v>8021</v>
      </c>
      <c r="C794" t="s">
        <v>737</v>
      </c>
      <c r="D794">
        <v>2343</v>
      </c>
      <c r="E794" s="1">
        <f>(Comuni[[#This Row],[Popolazione2011]]/SUM(D:D))*100</f>
        <v>3.9429207777183202E-3</v>
      </c>
      <c r="F794">
        <f t="shared" si="12"/>
        <v>4363916</v>
      </c>
      <c r="G794" s="1">
        <f>(Comuni[[#This Row],[Popolazione2011]]/Comuni[[#This Row],[TOT POP REGIONE ]])*100</f>
        <v>5.3690309346009407E-2</v>
      </c>
      <c r="H794" t="str">
        <f>IF(Comuni[[#This Row],[Popolazione2011]]&gt;300000,"MAGGIORE","")</f>
        <v/>
      </c>
      <c r="I794" t="str">
        <f>_xlfn.XLOOKUP(Comuni[[#This Row],[Regione]],Ripartizione_geografica[Regione],Ripartizione_geografica[Ripartizione geografica])</f>
        <v>Nord-ovest</v>
      </c>
      <c r="J794">
        <f>_xlfn.XLOOKUP(Comuni[[#This Row],[Regione]],Ripartizione_geografica[Regione],Ripartizione_geografica[Codice Regione])</f>
        <v>1</v>
      </c>
      <c r="K794">
        <f>_xlfn.XLOOKUP(Comuni[[#This Row],[Regione]],Table_0[Regione],Table_0[Totale])</f>
        <v>1792955</v>
      </c>
      <c r="L794">
        <f>_xlfn.XLOOKUP(Comuni[[#This Row],[Regione]],Table_0[Regione],Table_0[Guariti])</f>
        <v>1725727</v>
      </c>
      <c r="M794">
        <f>_xlfn.XLOOKUP(Comuni[[#This Row],[Regione]],Table_0[Regione],Table_0[Deceduti])</f>
        <v>13899</v>
      </c>
      <c r="N794" s="1">
        <f>(Comuni[[#This Row],[Popolazione2011]]/Comuni[[#This Row],[Ammalati TOT]])*100</f>
        <v>0.13067812633334355</v>
      </c>
      <c r="O794">
        <f>_xlfn.XLOOKUP(Comuni[[#This Row],[Regione]],Table_0[Regione],Table_0[TOT AREA])</f>
        <v>6838505</v>
      </c>
      <c r="P794" s="1">
        <f>(Comuni[[#This Row],[Popolazione2011]]/Comuni[[#This Row],[Ammalati AREA]])*100</f>
        <v>3.4261874488649202E-2</v>
      </c>
    </row>
    <row r="795" spans="1:16" x14ac:dyDescent="0.3">
      <c r="A795" t="s">
        <v>802</v>
      </c>
      <c r="B795" t="s">
        <v>8021</v>
      </c>
      <c r="C795" t="s">
        <v>737</v>
      </c>
      <c r="D795">
        <v>1026</v>
      </c>
      <c r="E795" s="1">
        <f>(Comuni[[#This Row],[Popolazione2011]]/SUM(D:D))*100</f>
        <v>1.726605513418266E-3</v>
      </c>
      <c r="F795">
        <f t="shared" si="12"/>
        <v>4363916</v>
      </c>
      <c r="G795" s="1">
        <f>(Comuni[[#This Row],[Popolazione2011]]/Comuni[[#This Row],[TOT POP REGIONE ]])*100</f>
        <v>2.3510993337176978E-2</v>
      </c>
      <c r="H795" t="str">
        <f>IF(Comuni[[#This Row],[Popolazione2011]]&gt;300000,"MAGGIORE","")</f>
        <v/>
      </c>
      <c r="I795" t="str">
        <f>_xlfn.XLOOKUP(Comuni[[#This Row],[Regione]],Ripartizione_geografica[Regione],Ripartizione_geografica[Ripartizione geografica])</f>
        <v>Nord-ovest</v>
      </c>
      <c r="J795">
        <f>_xlfn.XLOOKUP(Comuni[[#This Row],[Regione]],Ripartizione_geografica[Regione],Ripartizione_geografica[Codice Regione])</f>
        <v>1</v>
      </c>
      <c r="K795">
        <f>_xlfn.XLOOKUP(Comuni[[#This Row],[Regione]],Table_0[Regione],Table_0[Totale])</f>
        <v>1792955</v>
      </c>
      <c r="L795">
        <f>_xlfn.XLOOKUP(Comuni[[#This Row],[Regione]],Table_0[Regione],Table_0[Guariti])</f>
        <v>1725727</v>
      </c>
      <c r="M795">
        <f>_xlfn.XLOOKUP(Comuni[[#This Row],[Regione]],Table_0[Regione],Table_0[Deceduti])</f>
        <v>13899</v>
      </c>
      <c r="N795" s="1">
        <f>(Comuni[[#This Row],[Popolazione2011]]/Comuni[[#This Row],[Ammalati TOT]])*100</f>
        <v>5.7223968253525603E-2</v>
      </c>
      <c r="O795">
        <f>_xlfn.XLOOKUP(Comuni[[#This Row],[Regione]],Table_0[Regione],Table_0[TOT AREA])</f>
        <v>6838505</v>
      </c>
      <c r="P795" s="1">
        <f>(Comuni[[#This Row],[Popolazione2011]]/Comuni[[#This Row],[Ammalati AREA]])*100</f>
        <v>1.5003279225503235E-2</v>
      </c>
    </row>
    <row r="796" spans="1:16" x14ac:dyDescent="0.3">
      <c r="A796" t="s">
        <v>803</v>
      </c>
      <c r="B796" t="s">
        <v>8021</v>
      </c>
      <c r="C796" t="s">
        <v>737</v>
      </c>
      <c r="D796">
        <v>1006</v>
      </c>
      <c r="E796" s="1">
        <f>(Comuni[[#This Row],[Popolazione2011]]/SUM(D:D))*100</f>
        <v>1.6929484858662532E-3</v>
      </c>
      <c r="F796">
        <f t="shared" si="12"/>
        <v>4363916</v>
      </c>
      <c r="G796" s="1">
        <f>(Comuni[[#This Row],[Popolazione2011]]/Comuni[[#This Row],[TOT POP REGIONE ]])*100</f>
        <v>2.3052689373489317E-2</v>
      </c>
      <c r="H796" t="str">
        <f>IF(Comuni[[#This Row],[Popolazione2011]]&gt;300000,"MAGGIORE","")</f>
        <v/>
      </c>
      <c r="I796" t="str">
        <f>_xlfn.XLOOKUP(Comuni[[#This Row],[Regione]],Ripartizione_geografica[Regione],Ripartizione_geografica[Ripartizione geografica])</f>
        <v>Nord-ovest</v>
      </c>
      <c r="J796">
        <f>_xlfn.XLOOKUP(Comuni[[#This Row],[Regione]],Ripartizione_geografica[Regione],Ripartizione_geografica[Codice Regione])</f>
        <v>1</v>
      </c>
      <c r="K796">
        <f>_xlfn.XLOOKUP(Comuni[[#This Row],[Regione]],Table_0[Regione],Table_0[Totale])</f>
        <v>1792955</v>
      </c>
      <c r="L796">
        <f>_xlfn.XLOOKUP(Comuni[[#This Row],[Regione]],Table_0[Regione],Table_0[Guariti])</f>
        <v>1725727</v>
      </c>
      <c r="M796">
        <f>_xlfn.XLOOKUP(Comuni[[#This Row],[Regione]],Table_0[Regione],Table_0[Deceduti])</f>
        <v>13899</v>
      </c>
      <c r="N796" s="1">
        <f>(Comuni[[#This Row],[Popolazione2011]]/Comuni[[#This Row],[Ammalati TOT]])*100</f>
        <v>5.6108491289519259E-2</v>
      </c>
      <c r="O796">
        <f>_xlfn.XLOOKUP(Comuni[[#This Row],[Regione]],Table_0[Regione],Table_0[TOT AREA])</f>
        <v>6838505</v>
      </c>
      <c r="P796" s="1">
        <f>(Comuni[[#This Row],[Popolazione2011]]/Comuni[[#This Row],[Ammalati AREA]])*100</f>
        <v>1.4710817642160092E-2</v>
      </c>
    </row>
    <row r="797" spans="1:16" x14ac:dyDescent="0.3">
      <c r="A797" t="s">
        <v>804</v>
      </c>
      <c r="B797" t="s">
        <v>8021</v>
      </c>
      <c r="C797" t="s">
        <v>737</v>
      </c>
      <c r="D797">
        <v>3184</v>
      </c>
      <c r="E797" s="1">
        <f>(Comuni[[#This Row],[Popolazione2011]]/SUM(D:D))*100</f>
        <v>5.3581987862804667E-3</v>
      </c>
      <c r="F797">
        <f t="shared" si="12"/>
        <v>4363916</v>
      </c>
      <c r="G797" s="1">
        <f>(Comuni[[#This Row],[Popolazione2011]]/Comuni[[#This Row],[TOT POP REGIONE ]])*100</f>
        <v>7.2961991019075523E-2</v>
      </c>
      <c r="H797" t="str">
        <f>IF(Comuni[[#This Row],[Popolazione2011]]&gt;300000,"MAGGIORE","")</f>
        <v/>
      </c>
      <c r="I797" t="str">
        <f>_xlfn.XLOOKUP(Comuni[[#This Row],[Regione]],Ripartizione_geografica[Regione],Ripartizione_geografica[Ripartizione geografica])</f>
        <v>Nord-ovest</v>
      </c>
      <c r="J797">
        <f>_xlfn.XLOOKUP(Comuni[[#This Row],[Regione]],Ripartizione_geografica[Regione],Ripartizione_geografica[Codice Regione])</f>
        <v>1</v>
      </c>
      <c r="K797">
        <f>_xlfn.XLOOKUP(Comuni[[#This Row],[Regione]],Table_0[Regione],Table_0[Totale])</f>
        <v>1792955</v>
      </c>
      <c r="L797">
        <f>_xlfn.XLOOKUP(Comuni[[#This Row],[Regione]],Table_0[Regione],Table_0[Guariti])</f>
        <v>1725727</v>
      </c>
      <c r="M797">
        <f>_xlfn.XLOOKUP(Comuni[[#This Row],[Regione]],Table_0[Regione],Table_0[Deceduti])</f>
        <v>13899</v>
      </c>
      <c r="N797" s="1">
        <f>(Comuni[[#This Row],[Popolazione2011]]/Comuni[[#This Row],[Ammalati TOT]])*100</f>
        <v>0.17758393266981046</v>
      </c>
      <c r="O797">
        <f>_xlfn.XLOOKUP(Comuni[[#This Row],[Regione]],Table_0[Regione],Table_0[TOT AREA])</f>
        <v>6838505</v>
      </c>
      <c r="P797" s="1">
        <f>(Comuni[[#This Row],[Popolazione2011]]/Comuni[[#This Row],[Ammalati AREA]])*100</f>
        <v>4.6559884068228363E-2</v>
      </c>
    </row>
    <row r="798" spans="1:16" x14ac:dyDescent="0.3">
      <c r="A798" t="s">
        <v>805</v>
      </c>
      <c r="B798" t="s">
        <v>8021</v>
      </c>
      <c r="C798" t="s">
        <v>737</v>
      </c>
      <c r="D798">
        <v>878</v>
      </c>
      <c r="E798" s="1">
        <f>(Comuni[[#This Row],[Popolazione2011]]/SUM(D:D))*100</f>
        <v>1.4775435095333699E-3</v>
      </c>
      <c r="F798">
        <f t="shared" si="12"/>
        <v>4363916</v>
      </c>
      <c r="G798" s="1">
        <f>(Comuni[[#This Row],[Popolazione2011]]/Comuni[[#This Row],[TOT POP REGIONE ]])*100</f>
        <v>2.0119544005888289E-2</v>
      </c>
      <c r="H798" t="str">
        <f>IF(Comuni[[#This Row],[Popolazione2011]]&gt;300000,"MAGGIORE","")</f>
        <v/>
      </c>
      <c r="I798" t="str">
        <f>_xlfn.XLOOKUP(Comuni[[#This Row],[Regione]],Ripartizione_geografica[Regione],Ripartizione_geografica[Ripartizione geografica])</f>
        <v>Nord-ovest</v>
      </c>
      <c r="J798">
        <f>_xlfn.XLOOKUP(Comuni[[#This Row],[Regione]],Ripartizione_geografica[Regione],Ripartizione_geografica[Codice Regione])</f>
        <v>1</v>
      </c>
      <c r="K798">
        <f>_xlfn.XLOOKUP(Comuni[[#This Row],[Regione]],Table_0[Regione],Table_0[Totale])</f>
        <v>1792955</v>
      </c>
      <c r="L798">
        <f>_xlfn.XLOOKUP(Comuni[[#This Row],[Regione]],Table_0[Regione],Table_0[Guariti])</f>
        <v>1725727</v>
      </c>
      <c r="M798">
        <f>_xlfn.XLOOKUP(Comuni[[#This Row],[Regione]],Table_0[Regione],Table_0[Deceduti])</f>
        <v>13899</v>
      </c>
      <c r="N798" s="1">
        <f>(Comuni[[#This Row],[Popolazione2011]]/Comuni[[#This Row],[Ammalati TOT]])*100</f>
        <v>4.8969438719878633E-2</v>
      </c>
      <c r="O798">
        <f>_xlfn.XLOOKUP(Comuni[[#This Row],[Regione]],Table_0[Regione],Table_0[TOT AREA])</f>
        <v>6838505</v>
      </c>
      <c r="P798" s="1">
        <f>(Comuni[[#This Row],[Popolazione2011]]/Comuni[[#This Row],[Ammalati AREA]])*100</f>
        <v>1.2839063508763977E-2</v>
      </c>
    </row>
    <row r="799" spans="1:16" x14ac:dyDescent="0.3">
      <c r="A799" t="s">
        <v>806</v>
      </c>
      <c r="B799" t="s">
        <v>8021</v>
      </c>
      <c r="C799" t="s">
        <v>737</v>
      </c>
      <c r="D799">
        <v>951</v>
      </c>
      <c r="E799" s="1">
        <f>(Comuni[[#This Row],[Popolazione2011]]/SUM(D:D))*100</f>
        <v>1.6003916600982172E-3</v>
      </c>
      <c r="F799">
        <f t="shared" si="12"/>
        <v>4363916</v>
      </c>
      <c r="G799" s="1">
        <f>(Comuni[[#This Row],[Popolazione2011]]/Comuni[[#This Row],[TOT POP REGIONE ]])*100</f>
        <v>2.179235347334825E-2</v>
      </c>
      <c r="H799" t="str">
        <f>IF(Comuni[[#This Row],[Popolazione2011]]&gt;300000,"MAGGIORE","")</f>
        <v/>
      </c>
      <c r="I799" t="str">
        <f>_xlfn.XLOOKUP(Comuni[[#This Row],[Regione]],Ripartizione_geografica[Regione],Ripartizione_geografica[Ripartizione geografica])</f>
        <v>Nord-ovest</v>
      </c>
      <c r="J799">
        <f>_xlfn.XLOOKUP(Comuni[[#This Row],[Regione]],Ripartizione_geografica[Regione],Ripartizione_geografica[Codice Regione])</f>
        <v>1</v>
      </c>
      <c r="K799">
        <f>_xlfn.XLOOKUP(Comuni[[#This Row],[Regione]],Table_0[Regione],Table_0[Totale])</f>
        <v>1792955</v>
      </c>
      <c r="L799">
        <f>_xlfn.XLOOKUP(Comuni[[#This Row],[Regione]],Table_0[Regione],Table_0[Guariti])</f>
        <v>1725727</v>
      </c>
      <c r="M799">
        <f>_xlfn.XLOOKUP(Comuni[[#This Row],[Regione]],Table_0[Regione],Table_0[Deceduti])</f>
        <v>13899</v>
      </c>
      <c r="N799" s="1">
        <f>(Comuni[[#This Row],[Popolazione2011]]/Comuni[[#This Row],[Ammalati TOT]])*100</f>
        <v>5.3040929638501801E-2</v>
      </c>
      <c r="O799">
        <f>_xlfn.XLOOKUP(Comuni[[#This Row],[Regione]],Table_0[Regione],Table_0[TOT AREA])</f>
        <v>6838505</v>
      </c>
      <c r="P799" s="1">
        <f>(Comuni[[#This Row],[Popolazione2011]]/Comuni[[#This Row],[Ammalati AREA]])*100</f>
        <v>1.3906548287966449E-2</v>
      </c>
    </row>
    <row r="800" spans="1:16" x14ac:dyDescent="0.3">
      <c r="A800" t="s">
        <v>807</v>
      </c>
      <c r="B800" t="s">
        <v>8021</v>
      </c>
      <c r="C800" t="s">
        <v>737</v>
      </c>
      <c r="D800">
        <v>347</v>
      </c>
      <c r="E800" s="1">
        <f>(Comuni[[#This Row],[Popolazione2011]]/SUM(D:D))*100</f>
        <v>5.839494280274253E-4</v>
      </c>
      <c r="F800">
        <f t="shared" si="12"/>
        <v>4363916</v>
      </c>
      <c r="G800" s="1">
        <f>(Comuni[[#This Row],[Popolazione2011]]/Comuni[[#This Row],[TOT POP REGIONE ]])*100</f>
        <v>7.9515737699809071E-3</v>
      </c>
      <c r="H800" t="str">
        <f>IF(Comuni[[#This Row],[Popolazione2011]]&gt;300000,"MAGGIORE","")</f>
        <v/>
      </c>
      <c r="I800" t="str">
        <f>_xlfn.XLOOKUP(Comuni[[#This Row],[Regione]],Ripartizione_geografica[Regione],Ripartizione_geografica[Ripartizione geografica])</f>
        <v>Nord-ovest</v>
      </c>
      <c r="J800">
        <f>_xlfn.XLOOKUP(Comuni[[#This Row],[Regione]],Ripartizione_geografica[Regione],Ripartizione_geografica[Codice Regione])</f>
        <v>1</v>
      </c>
      <c r="K800">
        <f>_xlfn.XLOOKUP(Comuni[[#This Row],[Regione]],Table_0[Regione],Table_0[Totale])</f>
        <v>1792955</v>
      </c>
      <c r="L800">
        <f>_xlfn.XLOOKUP(Comuni[[#This Row],[Regione]],Table_0[Regione],Table_0[Guariti])</f>
        <v>1725727</v>
      </c>
      <c r="M800">
        <f>_xlfn.XLOOKUP(Comuni[[#This Row],[Regione]],Table_0[Regione],Table_0[Deceduti])</f>
        <v>13899</v>
      </c>
      <c r="N800" s="1">
        <f>(Comuni[[#This Row],[Popolazione2011]]/Comuni[[#This Row],[Ammalati TOT]])*100</f>
        <v>1.9353525325510122E-2</v>
      </c>
      <c r="O800">
        <f>_xlfn.XLOOKUP(Comuni[[#This Row],[Regione]],Table_0[Regione],Table_0[TOT AREA])</f>
        <v>6838505</v>
      </c>
      <c r="P800" s="1">
        <f>(Comuni[[#This Row],[Popolazione2011]]/Comuni[[#This Row],[Ammalati AREA]])*100</f>
        <v>5.0742084710035306E-3</v>
      </c>
    </row>
    <row r="801" spans="1:16" x14ac:dyDescent="0.3">
      <c r="A801" t="s">
        <v>808</v>
      </c>
      <c r="B801" t="s">
        <v>8021</v>
      </c>
      <c r="C801" t="s">
        <v>737</v>
      </c>
      <c r="D801">
        <v>904</v>
      </c>
      <c r="E801" s="1">
        <f>(Comuni[[#This Row],[Popolazione2011]]/SUM(D:D))*100</f>
        <v>1.5212976453509866E-3</v>
      </c>
      <c r="F801">
        <f t="shared" si="12"/>
        <v>4363916</v>
      </c>
      <c r="G801" s="1">
        <f>(Comuni[[#This Row],[Popolazione2011]]/Comuni[[#This Row],[TOT POP REGIONE ]])*100</f>
        <v>2.0715339158682247E-2</v>
      </c>
      <c r="H801" t="str">
        <f>IF(Comuni[[#This Row],[Popolazione2011]]&gt;300000,"MAGGIORE","")</f>
        <v/>
      </c>
      <c r="I801" t="str">
        <f>_xlfn.XLOOKUP(Comuni[[#This Row],[Regione]],Ripartizione_geografica[Regione],Ripartizione_geografica[Ripartizione geografica])</f>
        <v>Nord-ovest</v>
      </c>
      <c r="J801">
        <f>_xlfn.XLOOKUP(Comuni[[#This Row],[Regione]],Ripartizione_geografica[Regione],Ripartizione_geografica[Codice Regione])</f>
        <v>1</v>
      </c>
      <c r="K801">
        <f>_xlfn.XLOOKUP(Comuni[[#This Row],[Regione]],Table_0[Regione],Table_0[Totale])</f>
        <v>1792955</v>
      </c>
      <c r="L801">
        <f>_xlfn.XLOOKUP(Comuni[[#This Row],[Regione]],Table_0[Regione],Table_0[Guariti])</f>
        <v>1725727</v>
      </c>
      <c r="M801">
        <f>_xlfn.XLOOKUP(Comuni[[#This Row],[Regione]],Table_0[Regione],Table_0[Deceduti])</f>
        <v>13899</v>
      </c>
      <c r="N801" s="1">
        <f>(Comuni[[#This Row],[Popolazione2011]]/Comuni[[#This Row],[Ammalati TOT]])*100</f>
        <v>5.0419558773086889E-2</v>
      </c>
      <c r="O801">
        <f>_xlfn.XLOOKUP(Comuni[[#This Row],[Regione]],Table_0[Regione],Table_0[TOT AREA])</f>
        <v>6838505</v>
      </c>
      <c r="P801" s="1">
        <f>(Comuni[[#This Row],[Popolazione2011]]/Comuni[[#This Row],[Ammalati AREA]])*100</f>
        <v>1.3219263567110064E-2</v>
      </c>
    </row>
    <row r="802" spans="1:16" x14ac:dyDescent="0.3">
      <c r="A802" t="s">
        <v>809</v>
      </c>
      <c r="B802" t="s">
        <v>8021</v>
      </c>
      <c r="C802" t="s">
        <v>737</v>
      </c>
      <c r="D802">
        <v>788</v>
      </c>
      <c r="E802" s="1">
        <f>(Comuni[[#This Row],[Popolazione2011]]/SUM(D:D))*100</f>
        <v>1.3260868855493116E-3</v>
      </c>
      <c r="F802">
        <f t="shared" si="12"/>
        <v>4363916</v>
      </c>
      <c r="G802" s="1">
        <f>(Comuni[[#This Row],[Popolazione2011]]/Comuni[[#This Row],[TOT POP REGIONE ]])*100</f>
        <v>1.805717616929382E-2</v>
      </c>
      <c r="H802" t="str">
        <f>IF(Comuni[[#This Row],[Popolazione2011]]&gt;300000,"MAGGIORE","")</f>
        <v/>
      </c>
      <c r="I802" t="str">
        <f>_xlfn.XLOOKUP(Comuni[[#This Row],[Regione]],Ripartizione_geografica[Regione],Ripartizione_geografica[Ripartizione geografica])</f>
        <v>Nord-ovest</v>
      </c>
      <c r="J802">
        <f>_xlfn.XLOOKUP(Comuni[[#This Row],[Regione]],Ripartizione_geografica[Regione],Ripartizione_geografica[Codice Regione])</f>
        <v>1</v>
      </c>
      <c r="K802">
        <f>_xlfn.XLOOKUP(Comuni[[#This Row],[Regione]],Table_0[Regione],Table_0[Totale])</f>
        <v>1792955</v>
      </c>
      <c r="L802">
        <f>_xlfn.XLOOKUP(Comuni[[#This Row],[Regione]],Table_0[Regione],Table_0[Guariti])</f>
        <v>1725727</v>
      </c>
      <c r="M802">
        <f>_xlfn.XLOOKUP(Comuni[[#This Row],[Regione]],Table_0[Regione],Table_0[Deceduti])</f>
        <v>13899</v>
      </c>
      <c r="N802" s="1">
        <f>(Comuni[[#This Row],[Popolazione2011]]/Comuni[[#This Row],[Ammalati TOT]])*100</f>
        <v>4.3949792381850074E-2</v>
      </c>
      <c r="O802">
        <f>_xlfn.XLOOKUP(Comuni[[#This Row],[Regione]],Table_0[Regione],Table_0[TOT AREA])</f>
        <v>6838505</v>
      </c>
      <c r="P802" s="1">
        <f>(Comuni[[#This Row],[Popolazione2011]]/Comuni[[#This Row],[Ammalati AREA]])*100</f>
        <v>1.1522986383719834E-2</v>
      </c>
    </row>
    <row r="803" spans="1:16" x14ac:dyDescent="0.3">
      <c r="A803" t="s">
        <v>810</v>
      </c>
      <c r="B803" t="s">
        <v>8021</v>
      </c>
      <c r="C803" t="s">
        <v>737</v>
      </c>
      <c r="D803">
        <v>1380</v>
      </c>
      <c r="E803" s="1">
        <f>(Comuni[[#This Row],[Popolazione2011]]/SUM(D:D))*100</f>
        <v>2.3223349010888955E-3</v>
      </c>
      <c r="F803">
        <f t="shared" si="12"/>
        <v>4363916</v>
      </c>
      <c r="G803" s="1">
        <f>(Comuni[[#This Row],[Popolazione2011]]/Comuni[[#This Row],[TOT POP REGIONE ]])*100</f>
        <v>3.1622973494448564E-2</v>
      </c>
      <c r="H803" t="str">
        <f>IF(Comuni[[#This Row],[Popolazione2011]]&gt;300000,"MAGGIORE","")</f>
        <v/>
      </c>
      <c r="I803" t="str">
        <f>_xlfn.XLOOKUP(Comuni[[#This Row],[Regione]],Ripartizione_geografica[Regione],Ripartizione_geografica[Ripartizione geografica])</f>
        <v>Nord-ovest</v>
      </c>
      <c r="J803">
        <f>_xlfn.XLOOKUP(Comuni[[#This Row],[Regione]],Ripartizione_geografica[Regione],Ripartizione_geografica[Codice Regione])</f>
        <v>1</v>
      </c>
      <c r="K803">
        <f>_xlfn.XLOOKUP(Comuni[[#This Row],[Regione]],Table_0[Regione],Table_0[Totale])</f>
        <v>1792955</v>
      </c>
      <c r="L803">
        <f>_xlfn.XLOOKUP(Comuni[[#This Row],[Regione]],Table_0[Regione],Table_0[Guariti])</f>
        <v>1725727</v>
      </c>
      <c r="M803">
        <f>_xlfn.XLOOKUP(Comuni[[#This Row],[Regione]],Table_0[Regione],Table_0[Deceduti])</f>
        <v>13899</v>
      </c>
      <c r="N803" s="1">
        <f>(Comuni[[#This Row],[Popolazione2011]]/Comuni[[#This Row],[Ammalati TOT]])*100</f>
        <v>7.6967910516437948E-2</v>
      </c>
      <c r="O803">
        <f>_xlfn.XLOOKUP(Comuni[[#This Row],[Regione]],Table_0[Regione],Table_0[TOT AREA])</f>
        <v>6838505</v>
      </c>
      <c r="P803" s="1">
        <f>(Comuni[[#This Row],[Popolazione2011]]/Comuni[[#This Row],[Ammalati AREA]])*100</f>
        <v>2.0179849250676864E-2</v>
      </c>
    </row>
    <row r="804" spans="1:16" x14ac:dyDescent="0.3">
      <c r="A804" t="s">
        <v>811</v>
      </c>
      <c r="B804" t="s">
        <v>8021</v>
      </c>
      <c r="C804" t="s">
        <v>737</v>
      </c>
      <c r="D804">
        <v>2264</v>
      </c>
      <c r="E804" s="1">
        <f>(Comuni[[#This Row],[Popolazione2011]]/SUM(D:D))*100</f>
        <v>3.809975518887869E-3</v>
      </c>
      <c r="F804">
        <f t="shared" si="12"/>
        <v>4363916</v>
      </c>
      <c r="G804" s="1">
        <f>(Comuni[[#This Row],[Popolazione2011]]/Comuni[[#This Row],[TOT POP REGIONE ]])*100</f>
        <v>5.1880008689443147E-2</v>
      </c>
      <c r="H804" t="str">
        <f>IF(Comuni[[#This Row],[Popolazione2011]]&gt;300000,"MAGGIORE","")</f>
        <v/>
      </c>
      <c r="I804" t="str">
        <f>_xlfn.XLOOKUP(Comuni[[#This Row],[Regione]],Ripartizione_geografica[Regione],Ripartizione_geografica[Ripartizione geografica])</f>
        <v>Nord-ovest</v>
      </c>
      <c r="J804">
        <f>_xlfn.XLOOKUP(Comuni[[#This Row],[Regione]],Ripartizione_geografica[Regione],Ripartizione_geografica[Codice Regione])</f>
        <v>1</v>
      </c>
      <c r="K804">
        <f>_xlfn.XLOOKUP(Comuni[[#This Row],[Regione]],Table_0[Regione],Table_0[Totale])</f>
        <v>1792955</v>
      </c>
      <c r="L804">
        <f>_xlfn.XLOOKUP(Comuni[[#This Row],[Regione]],Table_0[Regione],Table_0[Guariti])</f>
        <v>1725727</v>
      </c>
      <c r="M804">
        <f>_xlfn.XLOOKUP(Comuni[[#This Row],[Regione]],Table_0[Regione],Table_0[Deceduti])</f>
        <v>13899</v>
      </c>
      <c r="N804" s="1">
        <f>(Comuni[[#This Row],[Popolazione2011]]/Comuni[[#This Row],[Ammalati TOT]])*100</f>
        <v>0.12627199232551847</v>
      </c>
      <c r="O804">
        <f>_xlfn.XLOOKUP(Comuni[[#This Row],[Regione]],Table_0[Regione],Table_0[TOT AREA])</f>
        <v>6838505</v>
      </c>
      <c r="P804" s="1">
        <f>(Comuni[[#This Row],[Popolazione2011]]/Comuni[[#This Row],[Ammalati AREA]])*100</f>
        <v>3.3106651234443785E-2</v>
      </c>
    </row>
    <row r="805" spans="1:16" x14ac:dyDescent="0.3">
      <c r="A805" t="s">
        <v>812</v>
      </c>
      <c r="B805" t="s">
        <v>8021</v>
      </c>
      <c r="C805" t="s">
        <v>737</v>
      </c>
      <c r="D805">
        <v>1162</v>
      </c>
      <c r="E805" s="1">
        <f>(Comuni[[#This Row],[Popolazione2011]]/SUM(D:D))*100</f>
        <v>1.9554733007719543E-3</v>
      </c>
      <c r="F805">
        <f t="shared" si="12"/>
        <v>4363916</v>
      </c>
      <c r="G805" s="1">
        <f>(Comuni[[#This Row],[Popolazione2011]]/Comuni[[#This Row],[TOT POP REGIONE ]])*100</f>
        <v>2.6627460290253067E-2</v>
      </c>
      <c r="H805" t="str">
        <f>IF(Comuni[[#This Row],[Popolazione2011]]&gt;300000,"MAGGIORE","")</f>
        <v/>
      </c>
      <c r="I805" t="str">
        <f>_xlfn.XLOOKUP(Comuni[[#This Row],[Regione]],Ripartizione_geografica[Regione],Ripartizione_geografica[Ripartizione geografica])</f>
        <v>Nord-ovest</v>
      </c>
      <c r="J805">
        <f>_xlfn.XLOOKUP(Comuni[[#This Row],[Regione]],Ripartizione_geografica[Regione],Ripartizione_geografica[Codice Regione])</f>
        <v>1</v>
      </c>
      <c r="K805">
        <f>_xlfn.XLOOKUP(Comuni[[#This Row],[Regione]],Table_0[Regione],Table_0[Totale])</f>
        <v>1792955</v>
      </c>
      <c r="L805">
        <f>_xlfn.XLOOKUP(Comuni[[#This Row],[Regione]],Table_0[Regione],Table_0[Guariti])</f>
        <v>1725727</v>
      </c>
      <c r="M805">
        <f>_xlfn.XLOOKUP(Comuni[[#This Row],[Regione]],Table_0[Regione],Table_0[Deceduti])</f>
        <v>13899</v>
      </c>
      <c r="N805" s="1">
        <f>(Comuni[[#This Row],[Popolazione2011]]/Comuni[[#This Row],[Ammalati TOT]])*100</f>
        <v>6.4809211608768763E-2</v>
      </c>
      <c r="O805">
        <f>_xlfn.XLOOKUP(Comuni[[#This Row],[Regione]],Table_0[Regione],Table_0[TOT AREA])</f>
        <v>6838505</v>
      </c>
      <c r="P805" s="1">
        <f>(Comuni[[#This Row],[Popolazione2011]]/Comuni[[#This Row],[Ammalati AREA]])*100</f>
        <v>1.6992017992236607E-2</v>
      </c>
    </row>
    <row r="806" spans="1:16" x14ac:dyDescent="0.3">
      <c r="A806" t="s">
        <v>813</v>
      </c>
      <c r="B806" t="s">
        <v>8021</v>
      </c>
      <c r="C806" t="s">
        <v>737</v>
      </c>
      <c r="D806">
        <v>212</v>
      </c>
      <c r="E806" s="1">
        <f>(Comuni[[#This Row],[Popolazione2011]]/SUM(D:D))*100</f>
        <v>3.5676449205133758E-4</v>
      </c>
      <c r="F806">
        <f t="shared" si="12"/>
        <v>4363916</v>
      </c>
      <c r="G806" s="1">
        <f>(Comuni[[#This Row],[Popolazione2011]]/Comuni[[#This Row],[TOT POP REGIONE ]])*100</f>
        <v>4.8580220150891999E-3</v>
      </c>
      <c r="H806" t="str">
        <f>IF(Comuni[[#This Row],[Popolazione2011]]&gt;300000,"MAGGIORE","")</f>
        <v/>
      </c>
      <c r="I806" t="str">
        <f>_xlfn.XLOOKUP(Comuni[[#This Row],[Regione]],Ripartizione_geografica[Regione],Ripartizione_geografica[Ripartizione geografica])</f>
        <v>Nord-ovest</v>
      </c>
      <c r="J806">
        <f>_xlfn.XLOOKUP(Comuni[[#This Row],[Regione]],Ripartizione_geografica[Regione],Ripartizione_geografica[Codice Regione])</f>
        <v>1</v>
      </c>
      <c r="K806">
        <f>_xlfn.XLOOKUP(Comuni[[#This Row],[Regione]],Table_0[Regione],Table_0[Totale])</f>
        <v>1792955</v>
      </c>
      <c r="L806">
        <f>_xlfn.XLOOKUP(Comuni[[#This Row],[Regione]],Table_0[Regione],Table_0[Guariti])</f>
        <v>1725727</v>
      </c>
      <c r="M806">
        <f>_xlfn.XLOOKUP(Comuni[[#This Row],[Regione]],Table_0[Regione],Table_0[Deceduti])</f>
        <v>13899</v>
      </c>
      <c r="N806" s="1">
        <f>(Comuni[[#This Row],[Popolazione2011]]/Comuni[[#This Row],[Ammalati TOT]])*100</f>
        <v>1.182405581846728E-2</v>
      </c>
      <c r="O806">
        <f>_xlfn.XLOOKUP(Comuni[[#This Row],[Regione]],Table_0[Regione],Table_0[TOT AREA])</f>
        <v>6838505</v>
      </c>
      <c r="P806" s="1">
        <f>(Comuni[[#This Row],[Popolazione2011]]/Comuni[[#This Row],[Ammalati AREA]])*100</f>
        <v>3.1000927834373155E-3</v>
      </c>
    </row>
    <row r="807" spans="1:16" x14ac:dyDescent="0.3">
      <c r="A807" t="s">
        <v>814</v>
      </c>
      <c r="B807" t="s">
        <v>8021</v>
      </c>
      <c r="C807" t="s">
        <v>737</v>
      </c>
      <c r="D807">
        <v>10372</v>
      </c>
      <c r="E807" s="1">
        <f>(Comuni[[#This Row],[Popolazione2011]]/SUM(D:D))*100</f>
        <v>1.7454534488473932E-2</v>
      </c>
      <c r="F807">
        <f t="shared" si="12"/>
        <v>4363916</v>
      </c>
      <c r="G807" s="1">
        <f>(Comuni[[#This Row],[Popolazione2011]]/Comuni[[#This Row],[TOT POP REGIONE ]])*100</f>
        <v>0.23767643556842064</v>
      </c>
      <c r="H807" t="str">
        <f>IF(Comuni[[#This Row],[Popolazione2011]]&gt;300000,"MAGGIORE","")</f>
        <v/>
      </c>
      <c r="I807" t="str">
        <f>_xlfn.XLOOKUP(Comuni[[#This Row],[Regione]],Ripartizione_geografica[Regione],Ripartizione_geografica[Ripartizione geografica])</f>
        <v>Nord-ovest</v>
      </c>
      <c r="J807">
        <f>_xlfn.XLOOKUP(Comuni[[#This Row],[Regione]],Ripartizione_geografica[Regione],Ripartizione_geografica[Codice Regione])</f>
        <v>1</v>
      </c>
      <c r="K807">
        <f>_xlfn.XLOOKUP(Comuni[[#This Row],[Regione]],Table_0[Regione],Table_0[Totale])</f>
        <v>1792955</v>
      </c>
      <c r="L807">
        <f>_xlfn.XLOOKUP(Comuni[[#This Row],[Regione]],Table_0[Regione],Table_0[Guariti])</f>
        <v>1725727</v>
      </c>
      <c r="M807">
        <f>_xlfn.XLOOKUP(Comuni[[#This Row],[Regione]],Table_0[Regione],Table_0[Deceduti])</f>
        <v>13899</v>
      </c>
      <c r="N807" s="1">
        <f>(Comuni[[#This Row],[Popolazione2011]]/Comuni[[#This Row],[Ammalati TOT]])*100</f>
        <v>0.5784863535336916</v>
      </c>
      <c r="O807">
        <f>_xlfn.XLOOKUP(Comuni[[#This Row],[Regione]],Table_0[Regione],Table_0[TOT AREA])</f>
        <v>6838505</v>
      </c>
      <c r="P807" s="1">
        <f>(Comuni[[#This Row],[Popolazione2011]]/Comuni[[#This Row],[Ammalati AREA]])*100</f>
        <v>0.15167057712175394</v>
      </c>
    </row>
    <row r="808" spans="1:16" x14ac:dyDescent="0.3">
      <c r="A808" t="s">
        <v>815</v>
      </c>
      <c r="B808" t="s">
        <v>8021</v>
      </c>
      <c r="C808" t="s">
        <v>737</v>
      </c>
      <c r="D808">
        <v>90</v>
      </c>
      <c r="E808" s="1">
        <f>(Comuni[[#This Row],[Popolazione2011]]/SUM(D:D))*100</f>
        <v>1.5145662398405841E-4</v>
      </c>
      <c r="F808">
        <f t="shared" si="12"/>
        <v>4363916</v>
      </c>
      <c r="G808" s="1">
        <f>(Comuni[[#This Row],[Popolazione2011]]/Comuni[[#This Row],[TOT POP REGIONE ]])*100</f>
        <v>2.0623678365944715E-3</v>
      </c>
      <c r="H808" t="str">
        <f>IF(Comuni[[#This Row],[Popolazione2011]]&gt;300000,"MAGGIORE","")</f>
        <v/>
      </c>
      <c r="I808" t="str">
        <f>_xlfn.XLOOKUP(Comuni[[#This Row],[Regione]],Ripartizione_geografica[Regione],Ripartizione_geografica[Ripartizione geografica])</f>
        <v>Nord-ovest</v>
      </c>
      <c r="J808">
        <f>_xlfn.XLOOKUP(Comuni[[#This Row],[Regione]],Ripartizione_geografica[Regione],Ripartizione_geografica[Codice Regione])</f>
        <v>1</v>
      </c>
      <c r="K808">
        <f>_xlfn.XLOOKUP(Comuni[[#This Row],[Regione]],Table_0[Regione],Table_0[Totale])</f>
        <v>1792955</v>
      </c>
      <c r="L808">
        <f>_xlfn.XLOOKUP(Comuni[[#This Row],[Regione]],Table_0[Regione],Table_0[Guariti])</f>
        <v>1725727</v>
      </c>
      <c r="M808">
        <f>_xlfn.XLOOKUP(Comuni[[#This Row],[Regione]],Table_0[Regione],Table_0[Deceduti])</f>
        <v>13899</v>
      </c>
      <c r="N808" s="1">
        <f>(Comuni[[#This Row],[Popolazione2011]]/Comuni[[#This Row],[Ammalati TOT]])*100</f>
        <v>5.0196463380285617E-3</v>
      </c>
      <c r="O808">
        <f>_xlfn.XLOOKUP(Comuni[[#This Row],[Regione]],Table_0[Regione],Table_0[TOT AREA])</f>
        <v>6838505</v>
      </c>
      <c r="P808" s="1">
        <f>(Comuni[[#This Row],[Popolazione2011]]/Comuni[[#This Row],[Ammalati AREA]])*100</f>
        <v>1.3160771250441434E-3</v>
      </c>
    </row>
    <row r="809" spans="1:16" x14ac:dyDescent="0.3">
      <c r="A809" t="s">
        <v>816</v>
      </c>
      <c r="B809" t="s">
        <v>8021</v>
      </c>
      <c r="C809" t="s">
        <v>737</v>
      </c>
      <c r="D809">
        <v>443</v>
      </c>
      <c r="E809" s="1">
        <f>(Comuni[[#This Row],[Popolazione2011]]/SUM(D:D))*100</f>
        <v>7.4550316027708751E-4</v>
      </c>
      <c r="F809">
        <f t="shared" si="12"/>
        <v>4363916</v>
      </c>
      <c r="G809" s="1">
        <f>(Comuni[[#This Row],[Popolazione2011]]/Comuni[[#This Row],[TOT POP REGIONE ]])*100</f>
        <v>1.0151432795681677E-2</v>
      </c>
      <c r="H809" t="str">
        <f>IF(Comuni[[#This Row],[Popolazione2011]]&gt;300000,"MAGGIORE","")</f>
        <v/>
      </c>
      <c r="I809" t="str">
        <f>_xlfn.XLOOKUP(Comuni[[#This Row],[Regione]],Ripartizione_geografica[Regione],Ripartizione_geografica[Ripartizione geografica])</f>
        <v>Nord-ovest</v>
      </c>
      <c r="J809">
        <f>_xlfn.XLOOKUP(Comuni[[#This Row],[Regione]],Ripartizione_geografica[Regione],Ripartizione_geografica[Codice Regione])</f>
        <v>1</v>
      </c>
      <c r="K809">
        <f>_xlfn.XLOOKUP(Comuni[[#This Row],[Regione]],Table_0[Regione],Table_0[Totale])</f>
        <v>1792955</v>
      </c>
      <c r="L809">
        <f>_xlfn.XLOOKUP(Comuni[[#This Row],[Regione]],Table_0[Regione],Table_0[Guariti])</f>
        <v>1725727</v>
      </c>
      <c r="M809">
        <f>_xlfn.XLOOKUP(Comuni[[#This Row],[Regione]],Table_0[Regione],Table_0[Deceduti])</f>
        <v>13899</v>
      </c>
      <c r="N809" s="1">
        <f>(Comuni[[#This Row],[Popolazione2011]]/Comuni[[#This Row],[Ammalati TOT]])*100</f>
        <v>2.470781475274059E-2</v>
      </c>
      <c r="O809">
        <f>_xlfn.XLOOKUP(Comuni[[#This Row],[Regione]],Table_0[Regione],Table_0[TOT AREA])</f>
        <v>6838505</v>
      </c>
      <c r="P809" s="1">
        <f>(Comuni[[#This Row],[Popolazione2011]]/Comuni[[#This Row],[Ammalati AREA]])*100</f>
        <v>6.4780240710506174E-3</v>
      </c>
    </row>
    <row r="810" spans="1:16" x14ac:dyDescent="0.3">
      <c r="A810" t="s">
        <v>817</v>
      </c>
      <c r="B810" t="s">
        <v>8021</v>
      </c>
      <c r="C810" t="s">
        <v>737</v>
      </c>
      <c r="D810">
        <v>516</v>
      </c>
      <c r="E810" s="1">
        <f>(Comuni[[#This Row],[Popolazione2011]]/SUM(D:D))*100</f>
        <v>8.6835131084193494E-4</v>
      </c>
      <c r="F810">
        <f t="shared" si="12"/>
        <v>4363916</v>
      </c>
      <c r="G810" s="1">
        <f>(Comuni[[#This Row],[Popolazione2011]]/Comuni[[#This Row],[TOT POP REGIONE ]])*100</f>
        <v>1.1824242263141636E-2</v>
      </c>
      <c r="H810" t="str">
        <f>IF(Comuni[[#This Row],[Popolazione2011]]&gt;300000,"MAGGIORE","")</f>
        <v/>
      </c>
      <c r="I810" t="str">
        <f>_xlfn.XLOOKUP(Comuni[[#This Row],[Regione]],Ripartizione_geografica[Regione],Ripartizione_geografica[Ripartizione geografica])</f>
        <v>Nord-ovest</v>
      </c>
      <c r="J810">
        <f>_xlfn.XLOOKUP(Comuni[[#This Row],[Regione]],Ripartizione_geografica[Regione],Ripartizione_geografica[Codice Regione])</f>
        <v>1</v>
      </c>
      <c r="K810">
        <f>_xlfn.XLOOKUP(Comuni[[#This Row],[Regione]],Table_0[Regione],Table_0[Totale])</f>
        <v>1792955</v>
      </c>
      <c r="L810">
        <f>_xlfn.XLOOKUP(Comuni[[#This Row],[Regione]],Table_0[Regione],Table_0[Guariti])</f>
        <v>1725727</v>
      </c>
      <c r="M810">
        <f>_xlfn.XLOOKUP(Comuni[[#This Row],[Regione]],Table_0[Regione],Table_0[Deceduti])</f>
        <v>13899</v>
      </c>
      <c r="N810" s="1">
        <f>(Comuni[[#This Row],[Popolazione2011]]/Comuni[[#This Row],[Ammalati TOT]])*100</f>
        <v>2.8779305671363754E-2</v>
      </c>
      <c r="O810">
        <f>_xlfn.XLOOKUP(Comuni[[#This Row],[Regione]],Table_0[Regione],Table_0[TOT AREA])</f>
        <v>6838505</v>
      </c>
      <c r="P810" s="1">
        <f>(Comuni[[#This Row],[Popolazione2011]]/Comuni[[#This Row],[Ammalati AREA]])*100</f>
        <v>7.5455088502530895E-3</v>
      </c>
    </row>
    <row r="811" spans="1:16" x14ac:dyDescent="0.3">
      <c r="A811" t="s">
        <v>818</v>
      </c>
      <c r="B811" t="s">
        <v>8021</v>
      </c>
      <c r="C811" t="s">
        <v>737</v>
      </c>
      <c r="D811">
        <v>612</v>
      </c>
      <c r="E811" s="1">
        <f>(Comuni[[#This Row],[Popolazione2011]]/SUM(D:D))*100</f>
        <v>1.0299050430915974E-3</v>
      </c>
      <c r="F811">
        <f t="shared" si="12"/>
        <v>4363916</v>
      </c>
      <c r="G811" s="1">
        <f>(Comuni[[#This Row],[Popolazione2011]]/Comuni[[#This Row],[TOT POP REGIONE ]])*100</f>
        <v>1.4024101288842407E-2</v>
      </c>
      <c r="H811" t="str">
        <f>IF(Comuni[[#This Row],[Popolazione2011]]&gt;300000,"MAGGIORE","")</f>
        <v/>
      </c>
      <c r="I811" t="str">
        <f>_xlfn.XLOOKUP(Comuni[[#This Row],[Regione]],Ripartizione_geografica[Regione],Ripartizione_geografica[Ripartizione geografica])</f>
        <v>Nord-ovest</v>
      </c>
      <c r="J811">
        <f>_xlfn.XLOOKUP(Comuni[[#This Row],[Regione]],Ripartizione_geografica[Regione],Ripartizione_geografica[Codice Regione])</f>
        <v>1</v>
      </c>
      <c r="K811">
        <f>_xlfn.XLOOKUP(Comuni[[#This Row],[Regione]],Table_0[Regione],Table_0[Totale])</f>
        <v>1792955</v>
      </c>
      <c r="L811">
        <f>_xlfn.XLOOKUP(Comuni[[#This Row],[Regione]],Table_0[Regione],Table_0[Guariti])</f>
        <v>1725727</v>
      </c>
      <c r="M811">
        <f>_xlfn.XLOOKUP(Comuni[[#This Row],[Regione]],Table_0[Regione],Table_0[Deceduti])</f>
        <v>13899</v>
      </c>
      <c r="N811" s="1">
        <f>(Comuni[[#This Row],[Popolazione2011]]/Comuni[[#This Row],[Ammalati TOT]])*100</f>
        <v>3.4133595098594219E-2</v>
      </c>
      <c r="O811">
        <f>_xlfn.XLOOKUP(Comuni[[#This Row],[Regione]],Table_0[Regione],Table_0[TOT AREA])</f>
        <v>6838505</v>
      </c>
      <c r="P811" s="1">
        <f>(Comuni[[#This Row],[Popolazione2011]]/Comuni[[#This Row],[Ammalati AREA]])*100</f>
        <v>8.9493244503001754E-3</v>
      </c>
    </row>
    <row r="812" spans="1:16" x14ac:dyDescent="0.3">
      <c r="A812" t="s">
        <v>819</v>
      </c>
      <c r="B812" t="s">
        <v>8021</v>
      </c>
      <c r="C812" t="s">
        <v>737</v>
      </c>
      <c r="D812">
        <v>221</v>
      </c>
      <c r="E812" s="1">
        <f>(Comuni[[#This Row],[Popolazione2011]]/SUM(D:D))*100</f>
        <v>3.7191015444974345E-4</v>
      </c>
      <c r="F812">
        <f t="shared" si="12"/>
        <v>4363916</v>
      </c>
      <c r="G812" s="1">
        <f>(Comuni[[#This Row],[Popolazione2011]]/Comuni[[#This Row],[TOT POP REGIONE ]])*100</f>
        <v>5.0642587987486465E-3</v>
      </c>
      <c r="H812" t="str">
        <f>IF(Comuni[[#This Row],[Popolazione2011]]&gt;300000,"MAGGIORE","")</f>
        <v/>
      </c>
      <c r="I812" t="str">
        <f>_xlfn.XLOOKUP(Comuni[[#This Row],[Regione]],Ripartizione_geografica[Regione],Ripartizione_geografica[Ripartizione geografica])</f>
        <v>Nord-ovest</v>
      </c>
      <c r="J812">
        <f>_xlfn.XLOOKUP(Comuni[[#This Row],[Regione]],Ripartizione_geografica[Regione],Ripartizione_geografica[Codice Regione])</f>
        <v>1</v>
      </c>
      <c r="K812">
        <f>_xlfn.XLOOKUP(Comuni[[#This Row],[Regione]],Table_0[Regione],Table_0[Totale])</f>
        <v>1792955</v>
      </c>
      <c r="L812">
        <f>_xlfn.XLOOKUP(Comuni[[#This Row],[Regione]],Table_0[Regione],Table_0[Guariti])</f>
        <v>1725727</v>
      </c>
      <c r="M812">
        <f>_xlfn.XLOOKUP(Comuni[[#This Row],[Regione]],Table_0[Regione],Table_0[Deceduti])</f>
        <v>13899</v>
      </c>
      <c r="N812" s="1">
        <f>(Comuni[[#This Row],[Popolazione2011]]/Comuni[[#This Row],[Ammalati TOT]])*100</f>
        <v>1.2326020452270136E-2</v>
      </c>
      <c r="O812">
        <f>_xlfn.XLOOKUP(Comuni[[#This Row],[Regione]],Table_0[Regione],Table_0[TOT AREA])</f>
        <v>6838505</v>
      </c>
      <c r="P812" s="1">
        <f>(Comuni[[#This Row],[Popolazione2011]]/Comuni[[#This Row],[Ammalati AREA]])*100</f>
        <v>3.2317004959417301E-3</v>
      </c>
    </row>
    <row r="813" spans="1:16" x14ac:dyDescent="0.3">
      <c r="A813" t="s">
        <v>820</v>
      </c>
      <c r="B813" t="s">
        <v>8021</v>
      </c>
      <c r="C813" t="s">
        <v>737</v>
      </c>
      <c r="D813">
        <v>680</v>
      </c>
      <c r="E813" s="1">
        <f>(Comuni[[#This Row],[Popolazione2011]]/SUM(D:D))*100</f>
        <v>1.1443389367684414E-3</v>
      </c>
      <c r="F813">
        <f t="shared" si="12"/>
        <v>4363916</v>
      </c>
      <c r="G813" s="1">
        <f>(Comuni[[#This Row],[Popolazione2011]]/Comuni[[#This Row],[TOT POP REGIONE ]])*100</f>
        <v>1.5582334765380451E-2</v>
      </c>
      <c r="H813" t="str">
        <f>IF(Comuni[[#This Row],[Popolazione2011]]&gt;300000,"MAGGIORE","")</f>
        <v/>
      </c>
      <c r="I813" t="str">
        <f>_xlfn.XLOOKUP(Comuni[[#This Row],[Regione]],Ripartizione_geografica[Regione],Ripartizione_geografica[Ripartizione geografica])</f>
        <v>Nord-ovest</v>
      </c>
      <c r="J813">
        <f>_xlfn.XLOOKUP(Comuni[[#This Row],[Regione]],Ripartizione_geografica[Regione],Ripartizione_geografica[Codice Regione])</f>
        <v>1</v>
      </c>
      <c r="K813">
        <f>_xlfn.XLOOKUP(Comuni[[#This Row],[Regione]],Table_0[Regione],Table_0[Totale])</f>
        <v>1792955</v>
      </c>
      <c r="L813">
        <f>_xlfn.XLOOKUP(Comuni[[#This Row],[Regione]],Table_0[Regione],Table_0[Guariti])</f>
        <v>1725727</v>
      </c>
      <c r="M813">
        <f>_xlfn.XLOOKUP(Comuni[[#This Row],[Regione]],Table_0[Regione],Table_0[Deceduti])</f>
        <v>13899</v>
      </c>
      <c r="N813" s="1">
        <f>(Comuni[[#This Row],[Popolazione2011]]/Comuni[[#This Row],[Ammalati TOT]])*100</f>
        <v>3.7926216776215799E-2</v>
      </c>
      <c r="O813">
        <f>_xlfn.XLOOKUP(Comuni[[#This Row],[Regione]],Table_0[Regione],Table_0[TOT AREA])</f>
        <v>6838505</v>
      </c>
      <c r="P813" s="1">
        <f>(Comuni[[#This Row],[Popolazione2011]]/Comuni[[#This Row],[Ammalati AREA]])*100</f>
        <v>9.9436938336668612E-3</v>
      </c>
    </row>
    <row r="814" spans="1:16" x14ac:dyDescent="0.3">
      <c r="A814" t="s">
        <v>821</v>
      </c>
      <c r="B814" t="s">
        <v>8021</v>
      </c>
      <c r="C814" t="s">
        <v>737</v>
      </c>
      <c r="D814">
        <v>1976</v>
      </c>
      <c r="E814" s="1">
        <f>(Comuni[[#This Row],[Popolazione2011]]/SUM(D:D))*100</f>
        <v>3.3253143221388826E-3</v>
      </c>
      <c r="F814">
        <f t="shared" si="12"/>
        <v>4363916</v>
      </c>
      <c r="G814" s="1">
        <f>(Comuni[[#This Row],[Popolazione2011]]/Comuni[[#This Row],[TOT POP REGIONE ]])*100</f>
        <v>4.5280431612340841E-2</v>
      </c>
      <c r="H814" t="str">
        <f>IF(Comuni[[#This Row],[Popolazione2011]]&gt;300000,"MAGGIORE","")</f>
        <v/>
      </c>
      <c r="I814" t="str">
        <f>_xlfn.XLOOKUP(Comuni[[#This Row],[Regione]],Ripartizione_geografica[Regione],Ripartizione_geografica[Ripartizione geografica])</f>
        <v>Nord-ovest</v>
      </c>
      <c r="J814">
        <f>_xlfn.XLOOKUP(Comuni[[#This Row],[Regione]],Ripartizione_geografica[Regione],Ripartizione_geografica[Codice Regione])</f>
        <v>1</v>
      </c>
      <c r="K814">
        <f>_xlfn.XLOOKUP(Comuni[[#This Row],[Regione]],Table_0[Regione],Table_0[Totale])</f>
        <v>1792955</v>
      </c>
      <c r="L814">
        <f>_xlfn.XLOOKUP(Comuni[[#This Row],[Regione]],Table_0[Regione],Table_0[Guariti])</f>
        <v>1725727</v>
      </c>
      <c r="M814">
        <f>_xlfn.XLOOKUP(Comuni[[#This Row],[Regione]],Table_0[Regione],Table_0[Deceduti])</f>
        <v>13899</v>
      </c>
      <c r="N814" s="1">
        <f>(Comuni[[#This Row],[Popolazione2011]]/Comuni[[#This Row],[Ammalati TOT]])*100</f>
        <v>0.1102091240438271</v>
      </c>
      <c r="O814">
        <f>_xlfn.XLOOKUP(Comuni[[#This Row],[Regione]],Table_0[Regione],Table_0[TOT AREA])</f>
        <v>6838505</v>
      </c>
      <c r="P814" s="1">
        <f>(Comuni[[#This Row],[Popolazione2011]]/Comuni[[#This Row],[Ammalati AREA]])*100</f>
        <v>2.8895204434302529E-2</v>
      </c>
    </row>
    <row r="815" spans="1:16" x14ac:dyDescent="0.3">
      <c r="A815" t="s">
        <v>822</v>
      </c>
      <c r="B815" t="s">
        <v>8021</v>
      </c>
      <c r="C815" t="s">
        <v>737</v>
      </c>
      <c r="D815">
        <v>184</v>
      </c>
      <c r="E815" s="1">
        <f>(Comuni[[#This Row],[Popolazione2011]]/SUM(D:D))*100</f>
        <v>3.0964465347851943E-4</v>
      </c>
      <c r="F815">
        <f t="shared" si="12"/>
        <v>4363916</v>
      </c>
      <c r="G815" s="1">
        <f>(Comuni[[#This Row],[Popolazione2011]]/Comuni[[#This Row],[TOT POP REGIONE ]])*100</f>
        <v>4.2163964659264752E-3</v>
      </c>
      <c r="H815" t="str">
        <f>IF(Comuni[[#This Row],[Popolazione2011]]&gt;300000,"MAGGIORE","")</f>
        <v/>
      </c>
      <c r="I815" t="str">
        <f>_xlfn.XLOOKUP(Comuni[[#This Row],[Regione]],Ripartizione_geografica[Regione],Ripartizione_geografica[Ripartizione geografica])</f>
        <v>Nord-ovest</v>
      </c>
      <c r="J815">
        <f>_xlfn.XLOOKUP(Comuni[[#This Row],[Regione]],Ripartizione_geografica[Regione],Ripartizione_geografica[Codice Regione])</f>
        <v>1</v>
      </c>
      <c r="K815">
        <f>_xlfn.XLOOKUP(Comuni[[#This Row],[Regione]],Table_0[Regione],Table_0[Totale])</f>
        <v>1792955</v>
      </c>
      <c r="L815">
        <f>_xlfn.XLOOKUP(Comuni[[#This Row],[Regione]],Table_0[Regione],Table_0[Guariti])</f>
        <v>1725727</v>
      </c>
      <c r="M815">
        <f>_xlfn.XLOOKUP(Comuni[[#This Row],[Regione]],Table_0[Regione],Table_0[Deceduti])</f>
        <v>13899</v>
      </c>
      <c r="N815" s="1">
        <f>(Comuni[[#This Row],[Popolazione2011]]/Comuni[[#This Row],[Ammalati TOT]])*100</f>
        <v>1.0262388068858394E-2</v>
      </c>
      <c r="O815">
        <f>_xlfn.XLOOKUP(Comuni[[#This Row],[Regione]],Table_0[Regione],Table_0[TOT AREA])</f>
        <v>6838505</v>
      </c>
      <c r="P815" s="1">
        <f>(Comuni[[#This Row],[Popolazione2011]]/Comuni[[#This Row],[Ammalati AREA]])*100</f>
        <v>2.6906465667569154E-3</v>
      </c>
    </row>
    <row r="816" spans="1:16" x14ac:dyDescent="0.3">
      <c r="A816" t="s">
        <v>823</v>
      </c>
      <c r="B816" t="s">
        <v>8021</v>
      </c>
      <c r="C816" t="s">
        <v>737</v>
      </c>
      <c r="D816">
        <v>1669</v>
      </c>
      <c r="E816" s="1">
        <f>(Comuni[[#This Row],[Popolazione2011]]/SUM(D:D))*100</f>
        <v>2.8086789492154833E-3</v>
      </c>
      <c r="F816">
        <f t="shared" si="12"/>
        <v>4363916</v>
      </c>
      <c r="G816" s="1">
        <f>(Comuni[[#This Row],[Popolazione2011]]/Comuni[[#This Row],[TOT POP REGIONE ]])*100</f>
        <v>3.8245465769735261E-2</v>
      </c>
      <c r="H816" t="str">
        <f>IF(Comuni[[#This Row],[Popolazione2011]]&gt;300000,"MAGGIORE","")</f>
        <v/>
      </c>
      <c r="I816" t="str">
        <f>_xlfn.XLOOKUP(Comuni[[#This Row],[Regione]],Ripartizione_geografica[Regione],Ripartizione_geografica[Ripartizione geografica])</f>
        <v>Nord-ovest</v>
      </c>
      <c r="J816">
        <f>_xlfn.XLOOKUP(Comuni[[#This Row],[Regione]],Ripartizione_geografica[Regione],Ripartizione_geografica[Codice Regione])</f>
        <v>1</v>
      </c>
      <c r="K816">
        <f>_xlfn.XLOOKUP(Comuni[[#This Row],[Regione]],Table_0[Regione],Table_0[Totale])</f>
        <v>1792955</v>
      </c>
      <c r="L816">
        <f>_xlfn.XLOOKUP(Comuni[[#This Row],[Regione]],Table_0[Regione],Table_0[Guariti])</f>
        <v>1725727</v>
      </c>
      <c r="M816">
        <f>_xlfn.XLOOKUP(Comuni[[#This Row],[Regione]],Table_0[Regione],Table_0[Deceduti])</f>
        <v>13899</v>
      </c>
      <c r="N816" s="1">
        <f>(Comuni[[#This Row],[Popolazione2011]]/Comuni[[#This Row],[Ammalati TOT]])*100</f>
        <v>9.3086552646329659E-2</v>
      </c>
      <c r="O816">
        <f>_xlfn.XLOOKUP(Comuni[[#This Row],[Regione]],Table_0[Regione],Table_0[TOT AREA])</f>
        <v>6838505</v>
      </c>
      <c r="P816" s="1">
        <f>(Comuni[[#This Row],[Popolazione2011]]/Comuni[[#This Row],[Ammalati AREA]])*100</f>
        <v>2.4405919129985281E-2</v>
      </c>
    </row>
    <row r="817" spans="1:16" x14ac:dyDescent="0.3">
      <c r="A817" t="s">
        <v>824</v>
      </c>
      <c r="B817" t="s">
        <v>8021</v>
      </c>
      <c r="C817" t="s">
        <v>737</v>
      </c>
      <c r="D817">
        <v>833</v>
      </c>
      <c r="E817" s="1">
        <f>(Comuni[[#This Row],[Popolazione2011]]/SUM(D:D))*100</f>
        <v>1.4018151975413405E-3</v>
      </c>
      <c r="F817">
        <f t="shared" si="12"/>
        <v>4363916</v>
      </c>
      <c r="G817" s="1">
        <f>(Comuni[[#This Row],[Popolazione2011]]/Comuni[[#This Row],[TOT POP REGIONE ]])*100</f>
        <v>1.9088360087591055E-2</v>
      </c>
      <c r="H817" t="str">
        <f>IF(Comuni[[#This Row],[Popolazione2011]]&gt;300000,"MAGGIORE","")</f>
        <v/>
      </c>
      <c r="I817" t="str">
        <f>_xlfn.XLOOKUP(Comuni[[#This Row],[Regione]],Ripartizione_geografica[Regione],Ripartizione_geografica[Ripartizione geografica])</f>
        <v>Nord-ovest</v>
      </c>
      <c r="J817">
        <f>_xlfn.XLOOKUP(Comuni[[#This Row],[Regione]],Ripartizione_geografica[Regione],Ripartizione_geografica[Codice Regione])</f>
        <v>1</v>
      </c>
      <c r="K817">
        <f>_xlfn.XLOOKUP(Comuni[[#This Row],[Regione]],Table_0[Regione],Table_0[Totale])</f>
        <v>1792955</v>
      </c>
      <c r="L817">
        <f>_xlfn.XLOOKUP(Comuni[[#This Row],[Regione]],Table_0[Regione],Table_0[Guariti])</f>
        <v>1725727</v>
      </c>
      <c r="M817">
        <f>_xlfn.XLOOKUP(Comuni[[#This Row],[Regione]],Table_0[Regione],Table_0[Deceduti])</f>
        <v>13899</v>
      </c>
      <c r="N817" s="1">
        <f>(Comuni[[#This Row],[Popolazione2011]]/Comuni[[#This Row],[Ammalati TOT]])*100</f>
        <v>4.6459615550864357E-2</v>
      </c>
      <c r="O817">
        <f>_xlfn.XLOOKUP(Comuni[[#This Row],[Regione]],Table_0[Regione],Table_0[TOT AREA])</f>
        <v>6838505</v>
      </c>
      <c r="P817" s="1">
        <f>(Comuni[[#This Row],[Popolazione2011]]/Comuni[[#This Row],[Ammalati AREA]])*100</f>
        <v>1.2181024946241905E-2</v>
      </c>
    </row>
    <row r="818" spans="1:16" x14ac:dyDescent="0.3">
      <c r="A818" t="s">
        <v>825</v>
      </c>
      <c r="B818" t="s">
        <v>8021</v>
      </c>
      <c r="C818" t="s">
        <v>737</v>
      </c>
      <c r="D818">
        <v>374</v>
      </c>
      <c r="E818" s="1">
        <f>(Comuni[[#This Row],[Popolazione2011]]/SUM(D:D))*100</f>
        <v>6.2938641522264274E-4</v>
      </c>
      <c r="F818">
        <f t="shared" si="12"/>
        <v>4363916</v>
      </c>
      <c r="G818" s="1">
        <f>(Comuni[[#This Row],[Popolazione2011]]/Comuni[[#This Row],[TOT POP REGIONE ]])*100</f>
        <v>8.5702841209592488E-3</v>
      </c>
      <c r="H818" t="str">
        <f>IF(Comuni[[#This Row],[Popolazione2011]]&gt;300000,"MAGGIORE","")</f>
        <v/>
      </c>
      <c r="I818" t="str">
        <f>_xlfn.XLOOKUP(Comuni[[#This Row],[Regione]],Ripartizione_geografica[Regione],Ripartizione_geografica[Ripartizione geografica])</f>
        <v>Nord-ovest</v>
      </c>
      <c r="J818">
        <f>_xlfn.XLOOKUP(Comuni[[#This Row],[Regione]],Ripartizione_geografica[Regione],Ripartizione_geografica[Codice Regione])</f>
        <v>1</v>
      </c>
      <c r="K818">
        <f>_xlfn.XLOOKUP(Comuni[[#This Row],[Regione]],Table_0[Regione],Table_0[Totale])</f>
        <v>1792955</v>
      </c>
      <c r="L818">
        <f>_xlfn.XLOOKUP(Comuni[[#This Row],[Regione]],Table_0[Regione],Table_0[Guariti])</f>
        <v>1725727</v>
      </c>
      <c r="M818">
        <f>_xlfn.XLOOKUP(Comuni[[#This Row],[Regione]],Table_0[Regione],Table_0[Deceduti])</f>
        <v>13899</v>
      </c>
      <c r="N818" s="1">
        <f>(Comuni[[#This Row],[Popolazione2011]]/Comuni[[#This Row],[Ammalati TOT]])*100</f>
        <v>2.0859419226918689E-2</v>
      </c>
      <c r="O818">
        <f>_xlfn.XLOOKUP(Comuni[[#This Row],[Regione]],Table_0[Regione],Table_0[TOT AREA])</f>
        <v>6838505</v>
      </c>
      <c r="P818" s="1">
        <f>(Comuni[[#This Row],[Popolazione2011]]/Comuni[[#This Row],[Ammalati AREA]])*100</f>
        <v>5.4690316085167735E-3</v>
      </c>
    </row>
    <row r="819" spans="1:16" x14ac:dyDescent="0.3">
      <c r="A819" t="s">
        <v>826</v>
      </c>
      <c r="B819" t="s">
        <v>8021</v>
      </c>
      <c r="C819" t="s">
        <v>737</v>
      </c>
      <c r="D819">
        <v>504</v>
      </c>
      <c r="E819" s="1">
        <f>(Comuni[[#This Row],[Popolazione2011]]/SUM(D:D))*100</f>
        <v>8.4815709431072708E-4</v>
      </c>
      <c r="F819">
        <f t="shared" si="12"/>
        <v>4363916</v>
      </c>
      <c r="G819" s="1">
        <f>(Comuni[[#This Row],[Popolazione2011]]/Comuni[[#This Row],[TOT POP REGIONE ]])*100</f>
        <v>1.1549259884929041E-2</v>
      </c>
      <c r="H819" t="str">
        <f>IF(Comuni[[#This Row],[Popolazione2011]]&gt;300000,"MAGGIORE","")</f>
        <v/>
      </c>
      <c r="I819" t="str">
        <f>_xlfn.XLOOKUP(Comuni[[#This Row],[Regione]],Ripartizione_geografica[Regione],Ripartizione_geografica[Ripartizione geografica])</f>
        <v>Nord-ovest</v>
      </c>
      <c r="J819">
        <f>_xlfn.XLOOKUP(Comuni[[#This Row],[Regione]],Ripartizione_geografica[Regione],Ripartizione_geografica[Codice Regione])</f>
        <v>1</v>
      </c>
      <c r="K819">
        <f>_xlfn.XLOOKUP(Comuni[[#This Row],[Regione]],Table_0[Regione],Table_0[Totale])</f>
        <v>1792955</v>
      </c>
      <c r="L819">
        <f>_xlfn.XLOOKUP(Comuni[[#This Row],[Regione]],Table_0[Regione],Table_0[Guariti])</f>
        <v>1725727</v>
      </c>
      <c r="M819">
        <f>_xlfn.XLOOKUP(Comuni[[#This Row],[Regione]],Table_0[Regione],Table_0[Deceduti])</f>
        <v>13899</v>
      </c>
      <c r="N819" s="1">
        <f>(Comuni[[#This Row],[Popolazione2011]]/Comuni[[#This Row],[Ammalati TOT]])*100</f>
        <v>2.8110019492959947E-2</v>
      </c>
      <c r="O819">
        <f>_xlfn.XLOOKUP(Comuni[[#This Row],[Regione]],Table_0[Regione],Table_0[TOT AREA])</f>
        <v>6838505</v>
      </c>
      <c r="P819" s="1">
        <f>(Comuni[[#This Row],[Popolazione2011]]/Comuni[[#This Row],[Ammalati AREA]])*100</f>
        <v>7.370031900247204E-3</v>
      </c>
    </row>
    <row r="820" spans="1:16" x14ac:dyDescent="0.3">
      <c r="A820" t="s">
        <v>827</v>
      </c>
      <c r="B820" t="s">
        <v>8021</v>
      </c>
      <c r="C820" t="s">
        <v>737</v>
      </c>
      <c r="D820">
        <v>944</v>
      </c>
      <c r="E820" s="1">
        <f>(Comuni[[#This Row],[Popolazione2011]]/SUM(D:D))*100</f>
        <v>1.5886117004550125E-3</v>
      </c>
      <c r="F820">
        <f t="shared" si="12"/>
        <v>4363916</v>
      </c>
      <c r="G820" s="1">
        <f>(Comuni[[#This Row],[Popolazione2011]]/Comuni[[#This Row],[TOT POP REGIONE ]])*100</f>
        <v>2.1631947086057569E-2</v>
      </c>
      <c r="H820" t="str">
        <f>IF(Comuni[[#This Row],[Popolazione2011]]&gt;300000,"MAGGIORE","")</f>
        <v/>
      </c>
      <c r="I820" t="str">
        <f>_xlfn.XLOOKUP(Comuni[[#This Row],[Regione]],Ripartizione_geografica[Regione],Ripartizione_geografica[Ripartizione geografica])</f>
        <v>Nord-ovest</v>
      </c>
      <c r="J820">
        <f>_xlfn.XLOOKUP(Comuni[[#This Row],[Regione]],Ripartizione_geografica[Regione],Ripartizione_geografica[Codice Regione])</f>
        <v>1</v>
      </c>
      <c r="K820">
        <f>_xlfn.XLOOKUP(Comuni[[#This Row],[Regione]],Table_0[Regione],Table_0[Totale])</f>
        <v>1792955</v>
      </c>
      <c r="L820">
        <f>_xlfn.XLOOKUP(Comuni[[#This Row],[Regione]],Table_0[Regione],Table_0[Guariti])</f>
        <v>1725727</v>
      </c>
      <c r="M820">
        <f>_xlfn.XLOOKUP(Comuni[[#This Row],[Regione]],Table_0[Regione],Table_0[Deceduti])</f>
        <v>13899</v>
      </c>
      <c r="N820" s="1">
        <f>(Comuni[[#This Row],[Popolazione2011]]/Comuni[[#This Row],[Ammalati TOT]])*100</f>
        <v>5.2650512701099585E-2</v>
      </c>
      <c r="O820">
        <f>_xlfn.XLOOKUP(Comuni[[#This Row],[Regione]],Table_0[Regione],Table_0[TOT AREA])</f>
        <v>6838505</v>
      </c>
      <c r="P820" s="1">
        <f>(Comuni[[#This Row],[Popolazione2011]]/Comuni[[#This Row],[Ammalati AREA]])*100</f>
        <v>1.3804186733796348E-2</v>
      </c>
    </row>
    <row r="821" spans="1:16" x14ac:dyDescent="0.3">
      <c r="A821" t="s">
        <v>828</v>
      </c>
      <c r="B821" t="s">
        <v>8021</v>
      </c>
      <c r="C821" t="s">
        <v>737</v>
      </c>
      <c r="D821">
        <v>447</v>
      </c>
      <c r="E821" s="1">
        <f>(Comuni[[#This Row],[Popolazione2011]]/SUM(D:D))*100</f>
        <v>7.5223456578749005E-4</v>
      </c>
      <c r="F821">
        <f t="shared" si="12"/>
        <v>4363916</v>
      </c>
      <c r="G821" s="1">
        <f>(Comuni[[#This Row],[Popolazione2011]]/Comuni[[#This Row],[TOT POP REGIONE ]])*100</f>
        <v>1.0243093588419209E-2</v>
      </c>
      <c r="H821" t="str">
        <f>IF(Comuni[[#This Row],[Popolazione2011]]&gt;300000,"MAGGIORE","")</f>
        <v/>
      </c>
      <c r="I821" t="str">
        <f>_xlfn.XLOOKUP(Comuni[[#This Row],[Regione]],Ripartizione_geografica[Regione],Ripartizione_geografica[Ripartizione geografica])</f>
        <v>Nord-ovest</v>
      </c>
      <c r="J821">
        <f>_xlfn.XLOOKUP(Comuni[[#This Row],[Regione]],Ripartizione_geografica[Regione],Ripartizione_geografica[Codice Regione])</f>
        <v>1</v>
      </c>
      <c r="K821">
        <f>_xlfn.XLOOKUP(Comuni[[#This Row],[Regione]],Table_0[Regione],Table_0[Totale])</f>
        <v>1792955</v>
      </c>
      <c r="L821">
        <f>_xlfn.XLOOKUP(Comuni[[#This Row],[Regione]],Table_0[Regione],Table_0[Guariti])</f>
        <v>1725727</v>
      </c>
      <c r="M821">
        <f>_xlfn.XLOOKUP(Comuni[[#This Row],[Regione]],Table_0[Regione],Table_0[Deceduti])</f>
        <v>13899</v>
      </c>
      <c r="N821" s="1">
        <f>(Comuni[[#This Row],[Popolazione2011]]/Comuni[[#This Row],[Ammalati TOT]])*100</f>
        <v>2.4930910145541857E-2</v>
      </c>
      <c r="O821">
        <f>_xlfn.XLOOKUP(Comuni[[#This Row],[Regione]],Table_0[Regione],Table_0[TOT AREA])</f>
        <v>6838505</v>
      </c>
      <c r="P821" s="1">
        <f>(Comuni[[#This Row],[Popolazione2011]]/Comuni[[#This Row],[Ammalati AREA]])*100</f>
        <v>6.5365163877192448E-3</v>
      </c>
    </row>
    <row r="822" spans="1:16" x14ac:dyDescent="0.3">
      <c r="A822" t="s">
        <v>829</v>
      </c>
      <c r="B822" t="s">
        <v>8021</v>
      </c>
      <c r="C822" t="s">
        <v>737</v>
      </c>
      <c r="D822">
        <v>347</v>
      </c>
      <c r="E822" s="1">
        <f>(Comuni[[#This Row],[Popolazione2011]]/SUM(D:D))*100</f>
        <v>5.839494280274253E-4</v>
      </c>
      <c r="F822">
        <f t="shared" si="12"/>
        <v>4363916</v>
      </c>
      <c r="G822" s="1">
        <f>(Comuni[[#This Row],[Popolazione2011]]/Comuni[[#This Row],[TOT POP REGIONE ]])*100</f>
        <v>7.9515737699809071E-3</v>
      </c>
      <c r="H822" t="str">
        <f>IF(Comuni[[#This Row],[Popolazione2011]]&gt;300000,"MAGGIORE","")</f>
        <v/>
      </c>
      <c r="I822" t="str">
        <f>_xlfn.XLOOKUP(Comuni[[#This Row],[Regione]],Ripartizione_geografica[Regione],Ripartizione_geografica[Ripartizione geografica])</f>
        <v>Nord-ovest</v>
      </c>
      <c r="J822">
        <f>_xlfn.XLOOKUP(Comuni[[#This Row],[Regione]],Ripartizione_geografica[Regione],Ripartizione_geografica[Codice Regione])</f>
        <v>1</v>
      </c>
      <c r="K822">
        <f>_xlfn.XLOOKUP(Comuni[[#This Row],[Regione]],Table_0[Regione],Table_0[Totale])</f>
        <v>1792955</v>
      </c>
      <c r="L822">
        <f>_xlfn.XLOOKUP(Comuni[[#This Row],[Regione]],Table_0[Regione],Table_0[Guariti])</f>
        <v>1725727</v>
      </c>
      <c r="M822">
        <f>_xlfn.XLOOKUP(Comuni[[#This Row],[Regione]],Table_0[Regione],Table_0[Deceduti])</f>
        <v>13899</v>
      </c>
      <c r="N822" s="1">
        <f>(Comuni[[#This Row],[Popolazione2011]]/Comuni[[#This Row],[Ammalati TOT]])*100</f>
        <v>1.9353525325510122E-2</v>
      </c>
      <c r="O822">
        <f>_xlfn.XLOOKUP(Comuni[[#This Row],[Regione]],Table_0[Regione],Table_0[TOT AREA])</f>
        <v>6838505</v>
      </c>
      <c r="P822" s="1">
        <f>(Comuni[[#This Row],[Popolazione2011]]/Comuni[[#This Row],[Ammalati AREA]])*100</f>
        <v>5.0742084710035306E-3</v>
      </c>
    </row>
    <row r="823" spans="1:16" x14ac:dyDescent="0.3">
      <c r="A823" t="s">
        <v>830</v>
      </c>
      <c r="B823" t="s">
        <v>8021</v>
      </c>
      <c r="C823" t="s">
        <v>737</v>
      </c>
      <c r="D823">
        <v>1437</v>
      </c>
      <c r="E823" s="1">
        <f>(Comuni[[#This Row],[Popolazione2011]]/SUM(D:D))*100</f>
        <v>2.4182574296121324E-3</v>
      </c>
      <c r="F823">
        <f t="shared" si="12"/>
        <v>4363916</v>
      </c>
      <c r="G823" s="1">
        <f>(Comuni[[#This Row],[Popolazione2011]]/Comuni[[#This Row],[TOT POP REGIONE ]])*100</f>
        <v>3.2929139790958399E-2</v>
      </c>
      <c r="H823" t="str">
        <f>IF(Comuni[[#This Row],[Popolazione2011]]&gt;300000,"MAGGIORE","")</f>
        <v/>
      </c>
      <c r="I823" t="str">
        <f>_xlfn.XLOOKUP(Comuni[[#This Row],[Regione]],Ripartizione_geografica[Regione],Ripartizione_geografica[Ripartizione geografica])</f>
        <v>Nord-ovest</v>
      </c>
      <c r="J823">
        <f>_xlfn.XLOOKUP(Comuni[[#This Row],[Regione]],Ripartizione_geografica[Regione],Ripartizione_geografica[Codice Regione])</f>
        <v>1</v>
      </c>
      <c r="K823">
        <f>_xlfn.XLOOKUP(Comuni[[#This Row],[Regione]],Table_0[Regione],Table_0[Totale])</f>
        <v>1792955</v>
      </c>
      <c r="L823">
        <f>_xlfn.XLOOKUP(Comuni[[#This Row],[Regione]],Table_0[Regione],Table_0[Guariti])</f>
        <v>1725727</v>
      </c>
      <c r="M823">
        <f>_xlfn.XLOOKUP(Comuni[[#This Row],[Regione]],Table_0[Regione],Table_0[Deceduti])</f>
        <v>13899</v>
      </c>
      <c r="N823" s="1">
        <f>(Comuni[[#This Row],[Popolazione2011]]/Comuni[[#This Row],[Ammalati TOT]])*100</f>
        <v>8.0147019863856028E-2</v>
      </c>
      <c r="O823">
        <f>_xlfn.XLOOKUP(Comuni[[#This Row],[Regione]],Table_0[Regione],Table_0[TOT AREA])</f>
        <v>6838505</v>
      </c>
      <c r="P823" s="1">
        <f>(Comuni[[#This Row],[Popolazione2011]]/Comuni[[#This Row],[Ammalati AREA]])*100</f>
        <v>2.1013364763204825E-2</v>
      </c>
    </row>
    <row r="824" spans="1:16" x14ac:dyDescent="0.3">
      <c r="A824" t="s">
        <v>831</v>
      </c>
      <c r="B824" t="s">
        <v>8021</v>
      </c>
      <c r="C824" t="s">
        <v>737</v>
      </c>
      <c r="D824">
        <v>8373</v>
      </c>
      <c r="E824" s="1">
        <f>(Comuni[[#This Row],[Popolazione2011]]/SUM(D:D))*100</f>
        <v>1.4090514584650233E-2</v>
      </c>
      <c r="F824">
        <f t="shared" si="12"/>
        <v>4363916</v>
      </c>
      <c r="G824" s="1">
        <f>(Comuni[[#This Row],[Popolazione2011]]/Comuni[[#This Row],[TOT POP REGIONE ]])*100</f>
        <v>0.19186895439783899</v>
      </c>
      <c r="H824" t="str">
        <f>IF(Comuni[[#This Row],[Popolazione2011]]&gt;300000,"MAGGIORE","")</f>
        <v/>
      </c>
      <c r="I824" t="str">
        <f>_xlfn.XLOOKUP(Comuni[[#This Row],[Regione]],Ripartizione_geografica[Regione],Ripartizione_geografica[Ripartizione geografica])</f>
        <v>Nord-ovest</v>
      </c>
      <c r="J824">
        <f>_xlfn.XLOOKUP(Comuni[[#This Row],[Regione]],Ripartizione_geografica[Regione],Ripartizione_geografica[Codice Regione])</f>
        <v>1</v>
      </c>
      <c r="K824">
        <f>_xlfn.XLOOKUP(Comuni[[#This Row],[Regione]],Table_0[Regione],Table_0[Totale])</f>
        <v>1792955</v>
      </c>
      <c r="L824">
        <f>_xlfn.XLOOKUP(Comuni[[#This Row],[Regione]],Table_0[Regione],Table_0[Guariti])</f>
        <v>1725727</v>
      </c>
      <c r="M824">
        <f>_xlfn.XLOOKUP(Comuni[[#This Row],[Regione]],Table_0[Regione],Table_0[Deceduti])</f>
        <v>13899</v>
      </c>
      <c r="N824" s="1">
        <f>(Comuni[[#This Row],[Popolazione2011]]/Comuni[[#This Row],[Ammalati TOT]])*100</f>
        <v>0.4669944309812572</v>
      </c>
      <c r="O824">
        <f>_xlfn.XLOOKUP(Comuni[[#This Row],[Regione]],Table_0[Regione],Table_0[TOT AREA])</f>
        <v>6838505</v>
      </c>
      <c r="P824" s="1">
        <f>(Comuni[[#This Row],[Popolazione2011]]/Comuni[[#This Row],[Ammalati AREA]])*100</f>
        <v>0.12243904186660681</v>
      </c>
    </row>
    <row r="825" spans="1:16" x14ac:dyDescent="0.3">
      <c r="A825" t="s">
        <v>832</v>
      </c>
      <c r="B825" t="s">
        <v>8021</v>
      </c>
      <c r="C825" t="s">
        <v>737</v>
      </c>
      <c r="D825">
        <v>131</v>
      </c>
      <c r="E825" s="1">
        <f>(Comuni[[#This Row],[Popolazione2011]]/SUM(D:D))*100</f>
        <v>2.2045353046568503E-4</v>
      </c>
      <c r="F825">
        <f t="shared" si="12"/>
        <v>4363916</v>
      </c>
      <c r="G825" s="1">
        <f>(Comuni[[#This Row],[Popolazione2011]]/Comuni[[#This Row],[TOT POP REGIONE ]])*100</f>
        <v>3.001890962154175E-3</v>
      </c>
      <c r="H825" t="str">
        <f>IF(Comuni[[#This Row],[Popolazione2011]]&gt;300000,"MAGGIORE","")</f>
        <v/>
      </c>
      <c r="I825" t="str">
        <f>_xlfn.XLOOKUP(Comuni[[#This Row],[Regione]],Ripartizione_geografica[Regione],Ripartizione_geografica[Ripartizione geografica])</f>
        <v>Nord-ovest</v>
      </c>
      <c r="J825">
        <f>_xlfn.XLOOKUP(Comuni[[#This Row],[Regione]],Ripartizione_geografica[Regione],Ripartizione_geografica[Codice Regione])</f>
        <v>1</v>
      </c>
      <c r="K825">
        <f>_xlfn.XLOOKUP(Comuni[[#This Row],[Regione]],Table_0[Regione],Table_0[Totale])</f>
        <v>1792955</v>
      </c>
      <c r="L825">
        <f>_xlfn.XLOOKUP(Comuni[[#This Row],[Regione]],Table_0[Regione],Table_0[Guariti])</f>
        <v>1725727</v>
      </c>
      <c r="M825">
        <f>_xlfn.XLOOKUP(Comuni[[#This Row],[Regione]],Table_0[Regione],Table_0[Deceduti])</f>
        <v>13899</v>
      </c>
      <c r="N825" s="1">
        <f>(Comuni[[#This Row],[Popolazione2011]]/Comuni[[#This Row],[Ammalati TOT]])*100</f>
        <v>7.3063741142415737E-3</v>
      </c>
      <c r="O825">
        <f>_xlfn.XLOOKUP(Comuni[[#This Row],[Regione]],Table_0[Regione],Table_0[TOT AREA])</f>
        <v>6838505</v>
      </c>
      <c r="P825" s="1">
        <f>(Comuni[[#This Row],[Popolazione2011]]/Comuni[[#This Row],[Ammalati AREA]])*100</f>
        <v>1.9156233708975865E-3</v>
      </c>
    </row>
    <row r="826" spans="1:16" x14ac:dyDescent="0.3">
      <c r="A826" t="s">
        <v>833</v>
      </c>
      <c r="B826" t="s">
        <v>8021</v>
      </c>
      <c r="C826" t="s">
        <v>737</v>
      </c>
      <c r="D826">
        <v>712</v>
      </c>
      <c r="E826" s="1">
        <f>(Comuni[[#This Row],[Popolazione2011]]/SUM(D:D))*100</f>
        <v>1.1981901808516622E-3</v>
      </c>
      <c r="F826">
        <f t="shared" si="12"/>
        <v>4363916</v>
      </c>
      <c r="G826" s="1">
        <f>(Comuni[[#This Row],[Popolazione2011]]/Comuni[[#This Row],[TOT POP REGIONE ]])*100</f>
        <v>1.6315621107280711E-2</v>
      </c>
      <c r="H826" t="str">
        <f>IF(Comuni[[#This Row],[Popolazione2011]]&gt;300000,"MAGGIORE","")</f>
        <v/>
      </c>
      <c r="I826" t="str">
        <f>_xlfn.XLOOKUP(Comuni[[#This Row],[Regione]],Ripartizione_geografica[Regione],Ripartizione_geografica[Ripartizione geografica])</f>
        <v>Nord-ovest</v>
      </c>
      <c r="J826">
        <f>_xlfn.XLOOKUP(Comuni[[#This Row],[Regione]],Ripartizione_geografica[Regione],Ripartizione_geografica[Codice Regione])</f>
        <v>1</v>
      </c>
      <c r="K826">
        <f>_xlfn.XLOOKUP(Comuni[[#This Row],[Regione]],Table_0[Regione],Table_0[Totale])</f>
        <v>1792955</v>
      </c>
      <c r="L826">
        <f>_xlfn.XLOOKUP(Comuni[[#This Row],[Regione]],Table_0[Regione],Table_0[Guariti])</f>
        <v>1725727</v>
      </c>
      <c r="M826">
        <f>_xlfn.XLOOKUP(Comuni[[#This Row],[Regione]],Table_0[Regione],Table_0[Deceduti])</f>
        <v>13899</v>
      </c>
      <c r="N826" s="1">
        <f>(Comuni[[#This Row],[Popolazione2011]]/Comuni[[#This Row],[Ammalati TOT]])*100</f>
        <v>3.971097991862596E-2</v>
      </c>
      <c r="O826">
        <f>_xlfn.XLOOKUP(Comuni[[#This Row],[Regione]],Table_0[Regione],Table_0[TOT AREA])</f>
        <v>6838505</v>
      </c>
      <c r="P826" s="1">
        <f>(Comuni[[#This Row],[Popolazione2011]]/Comuni[[#This Row],[Ammalati AREA]])*100</f>
        <v>1.041163236701589E-2</v>
      </c>
    </row>
    <row r="827" spans="1:16" x14ac:dyDescent="0.3">
      <c r="A827" t="s">
        <v>834</v>
      </c>
      <c r="B827" t="s">
        <v>8021</v>
      </c>
      <c r="C827" t="s">
        <v>737</v>
      </c>
      <c r="D827">
        <v>1067</v>
      </c>
      <c r="E827" s="1">
        <f>(Comuni[[#This Row],[Popolazione2011]]/SUM(D:D))*100</f>
        <v>1.7956024198998927E-3</v>
      </c>
      <c r="F827">
        <f t="shared" si="12"/>
        <v>4363916</v>
      </c>
      <c r="G827" s="1">
        <f>(Comuni[[#This Row],[Popolazione2011]]/Comuni[[#This Row],[TOT POP REGIONE ]])*100</f>
        <v>2.4450516462736681E-2</v>
      </c>
      <c r="H827" t="str">
        <f>IF(Comuni[[#This Row],[Popolazione2011]]&gt;300000,"MAGGIORE","")</f>
        <v/>
      </c>
      <c r="I827" t="str">
        <f>_xlfn.XLOOKUP(Comuni[[#This Row],[Regione]],Ripartizione_geografica[Regione],Ripartizione_geografica[Ripartizione geografica])</f>
        <v>Nord-ovest</v>
      </c>
      <c r="J827">
        <f>_xlfn.XLOOKUP(Comuni[[#This Row],[Regione]],Ripartizione_geografica[Regione],Ripartizione_geografica[Codice Regione])</f>
        <v>1</v>
      </c>
      <c r="K827">
        <f>_xlfn.XLOOKUP(Comuni[[#This Row],[Regione]],Table_0[Regione],Table_0[Totale])</f>
        <v>1792955</v>
      </c>
      <c r="L827">
        <f>_xlfn.XLOOKUP(Comuni[[#This Row],[Regione]],Table_0[Regione],Table_0[Guariti])</f>
        <v>1725727</v>
      </c>
      <c r="M827">
        <f>_xlfn.XLOOKUP(Comuni[[#This Row],[Regione]],Table_0[Regione],Table_0[Deceduti])</f>
        <v>13899</v>
      </c>
      <c r="N827" s="1">
        <f>(Comuni[[#This Row],[Popolazione2011]]/Comuni[[#This Row],[Ammalati TOT]])*100</f>
        <v>5.9510696029738616E-2</v>
      </c>
      <c r="O827">
        <f>_xlfn.XLOOKUP(Comuni[[#This Row],[Regione]],Table_0[Regione],Table_0[TOT AREA])</f>
        <v>6838505</v>
      </c>
      <c r="P827" s="1">
        <f>(Comuni[[#This Row],[Popolazione2011]]/Comuni[[#This Row],[Ammalati AREA]])*100</f>
        <v>1.5602825471356678E-2</v>
      </c>
    </row>
    <row r="828" spans="1:16" x14ac:dyDescent="0.3">
      <c r="A828" t="s">
        <v>835</v>
      </c>
      <c r="B828" t="s">
        <v>8021</v>
      </c>
      <c r="C828" t="s">
        <v>737</v>
      </c>
      <c r="D828">
        <v>1197</v>
      </c>
      <c r="E828" s="1">
        <f>(Comuni[[#This Row],[Popolazione2011]]/SUM(D:D))*100</f>
        <v>2.014373098987977E-3</v>
      </c>
      <c r="F828">
        <f t="shared" si="12"/>
        <v>4363916</v>
      </c>
      <c r="G828" s="1">
        <f>(Comuni[[#This Row],[Popolazione2011]]/Comuni[[#This Row],[TOT POP REGIONE ]])*100</f>
        <v>2.7429492226706469E-2</v>
      </c>
      <c r="H828" t="str">
        <f>IF(Comuni[[#This Row],[Popolazione2011]]&gt;300000,"MAGGIORE","")</f>
        <v/>
      </c>
      <c r="I828" t="str">
        <f>_xlfn.XLOOKUP(Comuni[[#This Row],[Regione]],Ripartizione_geografica[Regione],Ripartizione_geografica[Ripartizione geografica])</f>
        <v>Nord-ovest</v>
      </c>
      <c r="J828">
        <f>_xlfn.XLOOKUP(Comuni[[#This Row],[Regione]],Ripartizione_geografica[Regione],Ripartizione_geografica[Codice Regione])</f>
        <v>1</v>
      </c>
      <c r="K828">
        <f>_xlfn.XLOOKUP(Comuni[[#This Row],[Regione]],Table_0[Regione],Table_0[Totale])</f>
        <v>1792955</v>
      </c>
      <c r="L828">
        <f>_xlfn.XLOOKUP(Comuni[[#This Row],[Regione]],Table_0[Regione],Table_0[Guariti])</f>
        <v>1725727</v>
      </c>
      <c r="M828">
        <f>_xlfn.XLOOKUP(Comuni[[#This Row],[Regione]],Table_0[Regione],Table_0[Deceduti])</f>
        <v>13899</v>
      </c>
      <c r="N828" s="1">
        <f>(Comuni[[#This Row],[Popolazione2011]]/Comuni[[#This Row],[Ammalati TOT]])*100</f>
        <v>6.6761296295779871E-2</v>
      </c>
      <c r="O828">
        <f>_xlfn.XLOOKUP(Comuni[[#This Row],[Regione]],Table_0[Regione],Table_0[TOT AREA])</f>
        <v>6838505</v>
      </c>
      <c r="P828" s="1">
        <f>(Comuni[[#This Row],[Popolazione2011]]/Comuni[[#This Row],[Ammalati AREA]])*100</f>
        <v>1.7503825763087108E-2</v>
      </c>
    </row>
    <row r="829" spans="1:16" x14ac:dyDescent="0.3">
      <c r="A829" t="s">
        <v>836</v>
      </c>
      <c r="B829" t="s">
        <v>8021</v>
      </c>
      <c r="C829" t="s">
        <v>737</v>
      </c>
      <c r="D829">
        <v>596</v>
      </c>
      <c r="E829" s="1">
        <f>(Comuni[[#This Row],[Popolazione2011]]/SUM(D:D))*100</f>
        <v>1.0029794210499867E-3</v>
      </c>
      <c r="F829">
        <f t="shared" si="12"/>
        <v>4363916</v>
      </c>
      <c r="G829" s="1">
        <f>(Comuni[[#This Row],[Popolazione2011]]/Comuni[[#This Row],[TOT POP REGIONE ]])*100</f>
        <v>1.3657458117892278E-2</v>
      </c>
      <c r="H829" t="str">
        <f>IF(Comuni[[#This Row],[Popolazione2011]]&gt;300000,"MAGGIORE","")</f>
        <v/>
      </c>
      <c r="I829" t="str">
        <f>_xlfn.XLOOKUP(Comuni[[#This Row],[Regione]],Ripartizione_geografica[Regione],Ripartizione_geografica[Ripartizione geografica])</f>
        <v>Nord-ovest</v>
      </c>
      <c r="J829">
        <f>_xlfn.XLOOKUP(Comuni[[#This Row],[Regione]],Ripartizione_geografica[Regione],Ripartizione_geografica[Codice Regione])</f>
        <v>1</v>
      </c>
      <c r="K829">
        <f>_xlfn.XLOOKUP(Comuni[[#This Row],[Regione]],Table_0[Regione],Table_0[Totale])</f>
        <v>1792955</v>
      </c>
      <c r="L829">
        <f>_xlfn.XLOOKUP(Comuni[[#This Row],[Regione]],Table_0[Regione],Table_0[Guariti])</f>
        <v>1725727</v>
      </c>
      <c r="M829">
        <f>_xlfn.XLOOKUP(Comuni[[#This Row],[Regione]],Table_0[Regione],Table_0[Deceduti])</f>
        <v>13899</v>
      </c>
      <c r="N829" s="1">
        <f>(Comuni[[#This Row],[Popolazione2011]]/Comuni[[#This Row],[Ammalati TOT]])*100</f>
        <v>3.3241213527389138E-2</v>
      </c>
      <c r="O829">
        <f>_xlfn.XLOOKUP(Comuni[[#This Row],[Regione]],Table_0[Regione],Table_0[TOT AREA])</f>
        <v>6838505</v>
      </c>
      <c r="P829" s="1">
        <f>(Comuni[[#This Row],[Popolazione2011]]/Comuni[[#This Row],[Ammalati AREA]])*100</f>
        <v>8.7153551836256608E-3</v>
      </c>
    </row>
    <row r="830" spans="1:16" x14ac:dyDescent="0.3">
      <c r="A830" t="s">
        <v>837</v>
      </c>
      <c r="B830" t="s">
        <v>8021</v>
      </c>
      <c r="C830" t="s">
        <v>737</v>
      </c>
      <c r="D830">
        <v>142</v>
      </c>
      <c r="E830" s="1">
        <f>(Comuni[[#This Row],[Popolazione2011]]/SUM(D:D))*100</f>
        <v>2.3896489561929215E-4</v>
      </c>
      <c r="F830">
        <f t="shared" si="12"/>
        <v>4363916</v>
      </c>
      <c r="G830" s="1">
        <f>(Comuni[[#This Row],[Popolazione2011]]/Comuni[[#This Row],[TOT POP REGIONE ]])*100</f>
        <v>3.2539581421823882E-3</v>
      </c>
      <c r="H830" t="str">
        <f>IF(Comuni[[#This Row],[Popolazione2011]]&gt;300000,"MAGGIORE","")</f>
        <v/>
      </c>
      <c r="I830" t="str">
        <f>_xlfn.XLOOKUP(Comuni[[#This Row],[Regione]],Ripartizione_geografica[Regione],Ripartizione_geografica[Ripartizione geografica])</f>
        <v>Nord-ovest</v>
      </c>
      <c r="J830">
        <f>_xlfn.XLOOKUP(Comuni[[#This Row],[Regione]],Ripartizione_geografica[Regione],Ripartizione_geografica[Codice Regione])</f>
        <v>1</v>
      </c>
      <c r="K830">
        <f>_xlfn.XLOOKUP(Comuni[[#This Row],[Regione]],Table_0[Regione],Table_0[Totale])</f>
        <v>1792955</v>
      </c>
      <c r="L830">
        <f>_xlfn.XLOOKUP(Comuni[[#This Row],[Regione]],Table_0[Regione],Table_0[Guariti])</f>
        <v>1725727</v>
      </c>
      <c r="M830">
        <f>_xlfn.XLOOKUP(Comuni[[#This Row],[Regione]],Table_0[Regione],Table_0[Deceduti])</f>
        <v>13899</v>
      </c>
      <c r="N830" s="1">
        <f>(Comuni[[#This Row],[Popolazione2011]]/Comuni[[#This Row],[Ammalati TOT]])*100</f>
        <v>7.9198864444450651E-3</v>
      </c>
      <c r="O830">
        <f>_xlfn.XLOOKUP(Comuni[[#This Row],[Regione]],Table_0[Regione],Table_0[TOT AREA])</f>
        <v>6838505</v>
      </c>
      <c r="P830" s="1">
        <f>(Comuni[[#This Row],[Popolazione2011]]/Comuni[[#This Row],[Ammalati AREA]])*100</f>
        <v>2.0764772417363152E-3</v>
      </c>
    </row>
    <row r="831" spans="1:16" x14ac:dyDescent="0.3">
      <c r="A831" t="s">
        <v>838</v>
      </c>
      <c r="B831" t="s">
        <v>8021</v>
      </c>
      <c r="C831" t="s">
        <v>737</v>
      </c>
      <c r="D831">
        <v>284</v>
      </c>
      <c r="E831" s="1">
        <f>(Comuni[[#This Row],[Popolazione2011]]/SUM(D:D))*100</f>
        <v>4.7792979123858429E-4</v>
      </c>
      <c r="F831">
        <f t="shared" si="12"/>
        <v>4363916</v>
      </c>
      <c r="G831" s="1">
        <f>(Comuni[[#This Row],[Popolazione2011]]/Comuni[[#This Row],[TOT POP REGIONE ]])*100</f>
        <v>6.5079162843647764E-3</v>
      </c>
      <c r="H831" t="str">
        <f>IF(Comuni[[#This Row],[Popolazione2011]]&gt;300000,"MAGGIORE","")</f>
        <v/>
      </c>
      <c r="I831" t="str">
        <f>_xlfn.XLOOKUP(Comuni[[#This Row],[Regione]],Ripartizione_geografica[Regione],Ripartizione_geografica[Ripartizione geografica])</f>
        <v>Nord-ovest</v>
      </c>
      <c r="J831">
        <f>_xlfn.XLOOKUP(Comuni[[#This Row],[Regione]],Ripartizione_geografica[Regione],Ripartizione_geografica[Codice Regione])</f>
        <v>1</v>
      </c>
      <c r="K831">
        <f>_xlfn.XLOOKUP(Comuni[[#This Row],[Regione]],Table_0[Regione],Table_0[Totale])</f>
        <v>1792955</v>
      </c>
      <c r="L831">
        <f>_xlfn.XLOOKUP(Comuni[[#This Row],[Regione]],Table_0[Regione],Table_0[Guariti])</f>
        <v>1725727</v>
      </c>
      <c r="M831">
        <f>_xlfn.XLOOKUP(Comuni[[#This Row],[Regione]],Table_0[Regione],Table_0[Deceduti])</f>
        <v>13899</v>
      </c>
      <c r="N831" s="1">
        <f>(Comuni[[#This Row],[Popolazione2011]]/Comuni[[#This Row],[Ammalati TOT]])*100</f>
        <v>1.583977288889013E-2</v>
      </c>
      <c r="O831">
        <f>_xlfn.XLOOKUP(Comuni[[#This Row],[Regione]],Table_0[Regione],Table_0[TOT AREA])</f>
        <v>6838505</v>
      </c>
      <c r="P831" s="1">
        <f>(Comuni[[#This Row],[Popolazione2011]]/Comuni[[#This Row],[Ammalati AREA]])*100</f>
        <v>4.1529544834726304E-3</v>
      </c>
    </row>
    <row r="832" spans="1:16" x14ac:dyDescent="0.3">
      <c r="A832" t="s">
        <v>839</v>
      </c>
      <c r="B832" t="s">
        <v>8021</v>
      </c>
      <c r="C832" t="s">
        <v>737</v>
      </c>
      <c r="D832">
        <v>581</v>
      </c>
      <c r="E832" s="1">
        <f>(Comuni[[#This Row],[Popolazione2011]]/SUM(D:D))*100</f>
        <v>9.7773665038597716E-4</v>
      </c>
      <c r="F832">
        <f t="shared" si="12"/>
        <v>4363916</v>
      </c>
      <c r="G832" s="1">
        <f>(Comuni[[#This Row],[Popolazione2011]]/Comuni[[#This Row],[TOT POP REGIONE ]])*100</f>
        <v>1.3313730145126533E-2</v>
      </c>
      <c r="H832" t="str">
        <f>IF(Comuni[[#This Row],[Popolazione2011]]&gt;300000,"MAGGIORE","")</f>
        <v/>
      </c>
      <c r="I832" t="str">
        <f>_xlfn.XLOOKUP(Comuni[[#This Row],[Regione]],Ripartizione_geografica[Regione],Ripartizione_geografica[Ripartizione geografica])</f>
        <v>Nord-ovest</v>
      </c>
      <c r="J832">
        <f>_xlfn.XLOOKUP(Comuni[[#This Row],[Regione]],Ripartizione_geografica[Regione],Ripartizione_geografica[Codice Regione])</f>
        <v>1</v>
      </c>
      <c r="K832">
        <f>_xlfn.XLOOKUP(Comuni[[#This Row],[Regione]],Table_0[Regione],Table_0[Totale])</f>
        <v>1792955</v>
      </c>
      <c r="L832">
        <f>_xlfn.XLOOKUP(Comuni[[#This Row],[Regione]],Table_0[Regione],Table_0[Guariti])</f>
        <v>1725727</v>
      </c>
      <c r="M832">
        <f>_xlfn.XLOOKUP(Comuni[[#This Row],[Regione]],Table_0[Regione],Table_0[Deceduti])</f>
        <v>13899</v>
      </c>
      <c r="N832" s="1">
        <f>(Comuni[[#This Row],[Popolazione2011]]/Comuni[[#This Row],[Ammalati TOT]])*100</f>
        <v>3.2404605804384382E-2</v>
      </c>
      <c r="O832">
        <f>_xlfn.XLOOKUP(Comuni[[#This Row],[Regione]],Table_0[Regione],Table_0[TOT AREA])</f>
        <v>6838505</v>
      </c>
      <c r="P832" s="1">
        <f>(Comuni[[#This Row],[Popolazione2011]]/Comuni[[#This Row],[Ammalati AREA]])*100</f>
        <v>8.4960089961183035E-3</v>
      </c>
    </row>
    <row r="833" spans="1:16" x14ac:dyDescent="0.3">
      <c r="A833" t="s">
        <v>840</v>
      </c>
      <c r="B833" t="s">
        <v>8021</v>
      </c>
      <c r="C833" t="s">
        <v>737</v>
      </c>
      <c r="D833">
        <v>160</v>
      </c>
      <c r="E833" s="1">
        <f>(Comuni[[#This Row],[Popolazione2011]]/SUM(D:D))*100</f>
        <v>2.6925622041610388E-4</v>
      </c>
      <c r="F833">
        <f t="shared" si="12"/>
        <v>4363916</v>
      </c>
      <c r="G833" s="1">
        <f>(Comuni[[#This Row],[Popolazione2011]]/Comuni[[#This Row],[TOT POP REGIONE ]])*100</f>
        <v>3.6664317095012823E-3</v>
      </c>
      <c r="H833" t="str">
        <f>IF(Comuni[[#This Row],[Popolazione2011]]&gt;300000,"MAGGIORE","")</f>
        <v/>
      </c>
      <c r="I833" t="str">
        <f>_xlfn.XLOOKUP(Comuni[[#This Row],[Regione]],Ripartizione_geografica[Regione],Ripartizione_geografica[Ripartizione geografica])</f>
        <v>Nord-ovest</v>
      </c>
      <c r="J833">
        <f>_xlfn.XLOOKUP(Comuni[[#This Row],[Regione]],Ripartizione_geografica[Regione],Ripartizione_geografica[Codice Regione])</f>
        <v>1</v>
      </c>
      <c r="K833">
        <f>_xlfn.XLOOKUP(Comuni[[#This Row],[Regione]],Table_0[Regione],Table_0[Totale])</f>
        <v>1792955</v>
      </c>
      <c r="L833">
        <f>_xlfn.XLOOKUP(Comuni[[#This Row],[Regione]],Table_0[Regione],Table_0[Guariti])</f>
        <v>1725727</v>
      </c>
      <c r="M833">
        <f>_xlfn.XLOOKUP(Comuni[[#This Row],[Regione]],Table_0[Regione],Table_0[Deceduti])</f>
        <v>13899</v>
      </c>
      <c r="N833" s="1">
        <f>(Comuni[[#This Row],[Popolazione2011]]/Comuni[[#This Row],[Ammalati TOT]])*100</f>
        <v>8.9238157120507776E-3</v>
      </c>
      <c r="O833">
        <f>_xlfn.XLOOKUP(Comuni[[#This Row],[Regione]],Table_0[Regione],Table_0[TOT AREA])</f>
        <v>6838505</v>
      </c>
      <c r="P833" s="1">
        <f>(Comuni[[#This Row],[Popolazione2011]]/Comuni[[#This Row],[Ammalati AREA]])*100</f>
        <v>2.3396926667451439E-3</v>
      </c>
    </row>
    <row r="834" spans="1:16" x14ac:dyDescent="0.3">
      <c r="A834" t="s">
        <v>841</v>
      </c>
      <c r="B834" t="s">
        <v>8021</v>
      </c>
      <c r="C834" t="s">
        <v>737</v>
      </c>
      <c r="D834">
        <v>1734</v>
      </c>
      <c r="E834" s="1">
        <f>(Comuni[[#This Row],[Popolazione2011]]/SUM(D:D))*100</f>
        <v>2.9180642887595256E-3</v>
      </c>
      <c r="F834">
        <f t="shared" ref="F834:F897" si="13">SUMIFS(D:D,B:B,B834)</f>
        <v>4363916</v>
      </c>
      <c r="G834" s="1">
        <f>(Comuni[[#This Row],[Popolazione2011]]/Comuni[[#This Row],[TOT POP REGIONE ]])*100</f>
        <v>3.9734953651720153E-2</v>
      </c>
      <c r="H834" t="str">
        <f>IF(Comuni[[#This Row],[Popolazione2011]]&gt;300000,"MAGGIORE","")</f>
        <v/>
      </c>
      <c r="I834" t="str">
        <f>_xlfn.XLOOKUP(Comuni[[#This Row],[Regione]],Ripartizione_geografica[Regione],Ripartizione_geografica[Ripartizione geografica])</f>
        <v>Nord-ovest</v>
      </c>
      <c r="J834">
        <f>_xlfn.XLOOKUP(Comuni[[#This Row],[Regione]],Ripartizione_geografica[Regione],Ripartizione_geografica[Codice Regione])</f>
        <v>1</v>
      </c>
      <c r="K834">
        <f>_xlfn.XLOOKUP(Comuni[[#This Row],[Regione]],Table_0[Regione],Table_0[Totale])</f>
        <v>1792955</v>
      </c>
      <c r="L834">
        <f>_xlfn.XLOOKUP(Comuni[[#This Row],[Regione]],Table_0[Regione],Table_0[Guariti])</f>
        <v>1725727</v>
      </c>
      <c r="M834">
        <f>_xlfn.XLOOKUP(Comuni[[#This Row],[Regione]],Table_0[Regione],Table_0[Deceduti])</f>
        <v>13899</v>
      </c>
      <c r="N834" s="1">
        <f>(Comuni[[#This Row],[Popolazione2011]]/Comuni[[#This Row],[Ammalati TOT]])*100</f>
        <v>9.6711852779350294E-2</v>
      </c>
      <c r="O834">
        <f>_xlfn.XLOOKUP(Comuni[[#This Row],[Regione]],Table_0[Regione],Table_0[TOT AREA])</f>
        <v>6838505</v>
      </c>
      <c r="P834" s="1">
        <f>(Comuni[[#This Row],[Popolazione2011]]/Comuni[[#This Row],[Ammalati AREA]])*100</f>
        <v>2.5356419275850497E-2</v>
      </c>
    </row>
    <row r="835" spans="1:16" x14ac:dyDescent="0.3">
      <c r="A835" t="s">
        <v>842</v>
      </c>
      <c r="B835" t="s">
        <v>8021</v>
      </c>
      <c r="C835" t="s">
        <v>737</v>
      </c>
      <c r="D835">
        <v>899</v>
      </c>
      <c r="E835" s="1">
        <f>(Comuni[[#This Row],[Popolazione2011]]/SUM(D:D))*100</f>
        <v>1.5128833884629834E-3</v>
      </c>
      <c r="F835">
        <f t="shared" si="13"/>
        <v>4363916</v>
      </c>
      <c r="G835" s="1">
        <f>(Comuni[[#This Row],[Popolazione2011]]/Comuni[[#This Row],[TOT POP REGIONE ]])*100</f>
        <v>2.0600763167760335E-2</v>
      </c>
      <c r="H835" t="str">
        <f>IF(Comuni[[#This Row],[Popolazione2011]]&gt;300000,"MAGGIORE","")</f>
        <v/>
      </c>
      <c r="I835" t="str">
        <f>_xlfn.XLOOKUP(Comuni[[#This Row],[Regione]],Ripartizione_geografica[Regione],Ripartizione_geografica[Ripartizione geografica])</f>
        <v>Nord-ovest</v>
      </c>
      <c r="J835">
        <f>_xlfn.XLOOKUP(Comuni[[#This Row],[Regione]],Ripartizione_geografica[Regione],Ripartizione_geografica[Codice Regione])</f>
        <v>1</v>
      </c>
      <c r="K835">
        <f>_xlfn.XLOOKUP(Comuni[[#This Row],[Regione]],Table_0[Regione],Table_0[Totale])</f>
        <v>1792955</v>
      </c>
      <c r="L835">
        <f>_xlfn.XLOOKUP(Comuni[[#This Row],[Regione]],Table_0[Regione],Table_0[Guariti])</f>
        <v>1725727</v>
      </c>
      <c r="M835">
        <f>_xlfn.XLOOKUP(Comuni[[#This Row],[Regione]],Table_0[Regione],Table_0[Deceduti])</f>
        <v>13899</v>
      </c>
      <c r="N835" s="1">
        <f>(Comuni[[#This Row],[Popolazione2011]]/Comuni[[#This Row],[Ammalati TOT]])*100</f>
        <v>5.0140689532085295E-2</v>
      </c>
      <c r="O835">
        <f>_xlfn.XLOOKUP(Comuni[[#This Row],[Regione]],Table_0[Regione],Table_0[TOT AREA])</f>
        <v>6838505</v>
      </c>
      <c r="P835" s="1">
        <f>(Comuni[[#This Row],[Popolazione2011]]/Comuni[[#This Row],[Ammalati AREA]])*100</f>
        <v>1.3146148171274278E-2</v>
      </c>
    </row>
    <row r="836" spans="1:16" x14ac:dyDescent="0.3">
      <c r="A836" t="s">
        <v>843</v>
      </c>
      <c r="B836" t="s">
        <v>8021</v>
      </c>
      <c r="C836" t="s">
        <v>737</v>
      </c>
      <c r="D836">
        <v>197</v>
      </c>
      <c r="E836" s="1">
        <f>(Comuni[[#This Row],[Popolazione2011]]/SUM(D:D))*100</f>
        <v>3.315217213873279E-4</v>
      </c>
      <c r="F836">
        <f t="shared" si="13"/>
        <v>4363916</v>
      </c>
      <c r="G836" s="1">
        <f>(Comuni[[#This Row],[Popolazione2011]]/Comuni[[#This Row],[TOT POP REGIONE ]])*100</f>
        <v>4.5142940423234549E-3</v>
      </c>
      <c r="H836" t="str">
        <f>IF(Comuni[[#This Row],[Popolazione2011]]&gt;300000,"MAGGIORE","")</f>
        <v/>
      </c>
      <c r="I836" t="str">
        <f>_xlfn.XLOOKUP(Comuni[[#This Row],[Regione]],Ripartizione_geografica[Regione],Ripartizione_geografica[Ripartizione geografica])</f>
        <v>Nord-ovest</v>
      </c>
      <c r="J836">
        <f>_xlfn.XLOOKUP(Comuni[[#This Row],[Regione]],Ripartizione_geografica[Regione],Ripartizione_geografica[Codice Regione])</f>
        <v>1</v>
      </c>
      <c r="K836">
        <f>_xlfn.XLOOKUP(Comuni[[#This Row],[Regione]],Table_0[Regione],Table_0[Totale])</f>
        <v>1792955</v>
      </c>
      <c r="L836">
        <f>_xlfn.XLOOKUP(Comuni[[#This Row],[Regione]],Table_0[Regione],Table_0[Guariti])</f>
        <v>1725727</v>
      </c>
      <c r="M836">
        <f>_xlfn.XLOOKUP(Comuni[[#This Row],[Regione]],Table_0[Regione],Table_0[Deceduti])</f>
        <v>13899</v>
      </c>
      <c r="N836" s="1">
        <f>(Comuni[[#This Row],[Popolazione2011]]/Comuni[[#This Row],[Ammalati TOT]])*100</f>
        <v>1.0987448095462518E-2</v>
      </c>
      <c r="O836">
        <f>_xlfn.XLOOKUP(Comuni[[#This Row],[Regione]],Table_0[Regione],Table_0[TOT AREA])</f>
        <v>6838505</v>
      </c>
      <c r="P836" s="1">
        <f>(Comuni[[#This Row],[Popolazione2011]]/Comuni[[#This Row],[Ammalati AREA]])*100</f>
        <v>2.8807465959299586E-3</v>
      </c>
    </row>
    <row r="837" spans="1:16" x14ac:dyDescent="0.3">
      <c r="A837" t="s">
        <v>844</v>
      </c>
      <c r="B837" t="s">
        <v>8021</v>
      </c>
      <c r="C837" t="s">
        <v>737</v>
      </c>
      <c r="D837">
        <v>284</v>
      </c>
      <c r="E837" s="1">
        <f>(Comuni[[#This Row],[Popolazione2011]]/SUM(D:D))*100</f>
        <v>4.7792979123858429E-4</v>
      </c>
      <c r="F837">
        <f t="shared" si="13"/>
        <v>4363916</v>
      </c>
      <c r="G837" s="1">
        <f>(Comuni[[#This Row],[Popolazione2011]]/Comuni[[#This Row],[TOT POP REGIONE ]])*100</f>
        <v>6.5079162843647764E-3</v>
      </c>
      <c r="H837" t="str">
        <f>IF(Comuni[[#This Row],[Popolazione2011]]&gt;300000,"MAGGIORE","")</f>
        <v/>
      </c>
      <c r="I837" t="str">
        <f>_xlfn.XLOOKUP(Comuni[[#This Row],[Regione]],Ripartizione_geografica[Regione],Ripartizione_geografica[Ripartizione geografica])</f>
        <v>Nord-ovest</v>
      </c>
      <c r="J837">
        <f>_xlfn.XLOOKUP(Comuni[[#This Row],[Regione]],Ripartizione_geografica[Regione],Ripartizione_geografica[Codice Regione])</f>
        <v>1</v>
      </c>
      <c r="K837">
        <f>_xlfn.XLOOKUP(Comuni[[#This Row],[Regione]],Table_0[Regione],Table_0[Totale])</f>
        <v>1792955</v>
      </c>
      <c r="L837">
        <f>_xlfn.XLOOKUP(Comuni[[#This Row],[Regione]],Table_0[Regione],Table_0[Guariti])</f>
        <v>1725727</v>
      </c>
      <c r="M837">
        <f>_xlfn.XLOOKUP(Comuni[[#This Row],[Regione]],Table_0[Regione],Table_0[Deceduti])</f>
        <v>13899</v>
      </c>
      <c r="N837" s="1">
        <f>(Comuni[[#This Row],[Popolazione2011]]/Comuni[[#This Row],[Ammalati TOT]])*100</f>
        <v>1.583977288889013E-2</v>
      </c>
      <c r="O837">
        <f>_xlfn.XLOOKUP(Comuni[[#This Row],[Regione]],Table_0[Regione],Table_0[TOT AREA])</f>
        <v>6838505</v>
      </c>
      <c r="P837" s="1">
        <f>(Comuni[[#This Row],[Popolazione2011]]/Comuni[[#This Row],[Ammalati AREA]])*100</f>
        <v>4.1529544834726304E-3</v>
      </c>
    </row>
    <row r="838" spans="1:16" x14ac:dyDescent="0.3">
      <c r="A838" t="s">
        <v>845</v>
      </c>
      <c r="B838" t="s">
        <v>8021</v>
      </c>
      <c r="C838" t="s">
        <v>737</v>
      </c>
      <c r="D838">
        <v>2519</v>
      </c>
      <c r="E838" s="1">
        <f>(Comuni[[#This Row],[Popolazione2011]]/SUM(D:D))*100</f>
        <v>4.2391026201760345E-3</v>
      </c>
      <c r="F838">
        <f t="shared" si="13"/>
        <v>4363916</v>
      </c>
      <c r="G838" s="1">
        <f>(Comuni[[#This Row],[Popolazione2011]]/Comuni[[#This Row],[TOT POP REGIONE ]])*100</f>
        <v>5.7723384226460825E-2</v>
      </c>
      <c r="H838" t="str">
        <f>IF(Comuni[[#This Row],[Popolazione2011]]&gt;300000,"MAGGIORE","")</f>
        <v/>
      </c>
      <c r="I838" t="str">
        <f>_xlfn.XLOOKUP(Comuni[[#This Row],[Regione]],Ripartizione_geografica[Regione],Ripartizione_geografica[Ripartizione geografica])</f>
        <v>Nord-ovest</v>
      </c>
      <c r="J838">
        <f>_xlfn.XLOOKUP(Comuni[[#This Row],[Regione]],Ripartizione_geografica[Regione],Ripartizione_geografica[Codice Regione])</f>
        <v>1</v>
      </c>
      <c r="K838">
        <f>_xlfn.XLOOKUP(Comuni[[#This Row],[Regione]],Table_0[Regione],Table_0[Totale])</f>
        <v>1792955</v>
      </c>
      <c r="L838">
        <f>_xlfn.XLOOKUP(Comuni[[#This Row],[Regione]],Table_0[Regione],Table_0[Guariti])</f>
        <v>1725727</v>
      </c>
      <c r="M838">
        <f>_xlfn.XLOOKUP(Comuni[[#This Row],[Regione]],Table_0[Regione],Table_0[Deceduti])</f>
        <v>13899</v>
      </c>
      <c r="N838" s="1">
        <f>(Comuni[[#This Row],[Popolazione2011]]/Comuni[[#This Row],[Ammalati TOT]])*100</f>
        <v>0.14049432361659941</v>
      </c>
      <c r="O838">
        <f>_xlfn.XLOOKUP(Comuni[[#This Row],[Regione]],Table_0[Regione],Table_0[TOT AREA])</f>
        <v>6838505</v>
      </c>
      <c r="P838" s="1">
        <f>(Comuni[[#This Row],[Popolazione2011]]/Comuni[[#This Row],[Ammalati AREA]])*100</f>
        <v>3.6835536422068861E-2</v>
      </c>
    </row>
    <row r="839" spans="1:16" x14ac:dyDescent="0.3">
      <c r="A839" t="s">
        <v>846</v>
      </c>
      <c r="B839" t="s">
        <v>8021</v>
      </c>
      <c r="C839" t="s">
        <v>737</v>
      </c>
      <c r="D839">
        <v>661</v>
      </c>
      <c r="E839" s="1">
        <f>(Comuni[[#This Row],[Popolazione2011]]/SUM(D:D))*100</f>
        <v>1.112364760594029E-3</v>
      </c>
      <c r="F839">
        <f t="shared" si="13"/>
        <v>4363916</v>
      </c>
      <c r="G839" s="1">
        <f>(Comuni[[#This Row],[Popolazione2011]]/Comuni[[#This Row],[TOT POP REGIONE ]])*100</f>
        <v>1.5146945999877174E-2</v>
      </c>
      <c r="H839" t="str">
        <f>IF(Comuni[[#This Row],[Popolazione2011]]&gt;300000,"MAGGIORE","")</f>
        <v/>
      </c>
      <c r="I839" t="str">
        <f>_xlfn.XLOOKUP(Comuni[[#This Row],[Regione]],Ripartizione_geografica[Regione],Ripartizione_geografica[Ripartizione geografica])</f>
        <v>Nord-ovest</v>
      </c>
      <c r="J839">
        <f>_xlfn.XLOOKUP(Comuni[[#This Row],[Regione]],Ripartizione_geografica[Regione],Ripartizione_geografica[Codice Regione])</f>
        <v>1</v>
      </c>
      <c r="K839">
        <f>_xlfn.XLOOKUP(Comuni[[#This Row],[Regione]],Table_0[Regione],Table_0[Totale])</f>
        <v>1792955</v>
      </c>
      <c r="L839">
        <f>_xlfn.XLOOKUP(Comuni[[#This Row],[Regione]],Table_0[Regione],Table_0[Guariti])</f>
        <v>1725727</v>
      </c>
      <c r="M839">
        <f>_xlfn.XLOOKUP(Comuni[[#This Row],[Regione]],Table_0[Regione],Table_0[Deceduti])</f>
        <v>13899</v>
      </c>
      <c r="N839" s="1">
        <f>(Comuni[[#This Row],[Popolazione2011]]/Comuni[[#This Row],[Ammalati TOT]])*100</f>
        <v>3.6866513660409772E-2</v>
      </c>
      <c r="O839">
        <f>_xlfn.XLOOKUP(Comuni[[#This Row],[Regione]],Table_0[Regione],Table_0[TOT AREA])</f>
        <v>6838505</v>
      </c>
      <c r="P839" s="1">
        <f>(Comuni[[#This Row],[Popolazione2011]]/Comuni[[#This Row],[Ammalati AREA]])*100</f>
        <v>9.6658553294908765E-3</v>
      </c>
    </row>
    <row r="840" spans="1:16" x14ac:dyDescent="0.3">
      <c r="A840" t="s">
        <v>847</v>
      </c>
      <c r="B840" t="s">
        <v>8021</v>
      </c>
      <c r="C840" t="s">
        <v>737</v>
      </c>
      <c r="D840">
        <v>261</v>
      </c>
      <c r="E840" s="1">
        <f>(Comuni[[#This Row],[Popolazione2011]]/SUM(D:D))*100</f>
        <v>4.3922420955376941E-4</v>
      </c>
      <c r="F840">
        <f t="shared" si="13"/>
        <v>4363916</v>
      </c>
      <c r="G840" s="1">
        <f>(Comuni[[#This Row],[Popolazione2011]]/Comuni[[#This Row],[TOT POP REGIONE ]])*100</f>
        <v>5.9808667261239679E-3</v>
      </c>
      <c r="H840" t="str">
        <f>IF(Comuni[[#This Row],[Popolazione2011]]&gt;300000,"MAGGIORE","")</f>
        <v/>
      </c>
      <c r="I840" t="str">
        <f>_xlfn.XLOOKUP(Comuni[[#This Row],[Regione]],Ripartizione_geografica[Regione],Ripartizione_geografica[Ripartizione geografica])</f>
        <v>Nord-ovest</v>
      </c>
      <c r="J840">
        <f>_xlfn.XLOOKUP(Comuni[[#This Row],[Regione]],Ripartizione_geografica[Regione],Ripartizione_geografica[Codice Regione])</f>
        <v>1</v>
      </c>
      <c r="K840">
        <f>_xlfn.XLOOKUP(Comuni[[#This Row],[Regione]],Table_0[Regione],Table_0[Totale])</f>
        <v>1792955</v>
      </c>
      <c r="L840">
        <f>_xlfn.XLOOKUP(Comuni[[#This Row],[Regione]],Table_0[Regione],Table_0[Guariti])</f>
        <v>1725727</v>
      </c>
      <c r="M840">
        <f>_xlfn.XLOOKUP(Comuni[[#This Row],[Regione]],Table_0[Regione],Table_0[Deceduti])</f>
        <v>13899</v>
      </c>
      <c r="N840" s="1">
        <f>(Comuni[[#This Row],[Popolazione2011]]/Comuni[[#This Row],[Ammalati TOT]])*100</f>
        <v>1.455697438028283E-2</v>
      </c>
      <c r="O840">
        <f>_xlfn.XLOOKUP(Comuni[[#This Row],[Regione]],Table_0[Regione],Table_0[TOT AREA])</f>
        <v>6838505</v>
      </c>
      <c r="P840" s="1">
        <f>(Comuni[[#This Row],[Popolazione2011]]/Comuni[[#This Row],[Ammalati AREA]])*100</f>
        <v>3.8166236626280161E-3</v>
      </c>
    </row>
    <row r="841" spans="1:16" x14ac:dyDescent="0.3">
      <c r="A841" t="s">
        <v>848</v>
      </c>
      <c r="B841" t="s">
        <v>8021</v>
      </c>
      <c r="C841" t="s">
        <v>737</v>
      </c>
      <c r="D841">
        <v>955</v>
      </c>
      <c r="E841" s="1">
        <f>(Comuni[[#This Row],[Popolazione2011]]/SUM(D:D))*100</f>
        <v>1.6071230656086199E-3</v>
      </c>
      <c r="F841">
        <f t="shared" si="13"/>
        <v>4363916</v>
      </c>
      <c r="G841" s="1">
        <f>(Comuni[[#This Row],[Popolazione2011]]/Comuni[[#This Row],[TOT POP REGIONE ]])*100</f>
        <v>2.1884014266085782E-2</v>
      </c>
      <c r="H841" t="str">
        <f>IF(Comuni[[#This Row],[Popolazione2011]]&gt;300000,"MAGGIORE","")</f>
        <v/>
      </c>
      <c r="I841" t="str">
        <f>_xlfn.XLOOKUP(Comuni[[#This Row],[Regione]],Ripartizione_geografica[Regione],Ripartizione_geografica[Ripartizione geografica])</f>
        <v>Nord-ovest</v>
      </c>
      <c r="J841">
        <f>_xlfn.XLOOKUP(Comuni[[#This Row],[Regione]],Ripartizione_geografica[Regione],Ripartizione_geografica[Codice Regione])</f>
        <v>1</v>
      </c>
      <c r="K841">
        <f>_xlfn.XLOOKUP(Comuni[[#This Row],[Regione]],Table_0[Regione],Table_0[Totale])</f>
        <v>1792955</v>
      </c>
      <c r="L841">
        <f>_xlfn.XLOOKUP(Comuni[[#This Row],[Regione]],Table_0[Regione],Table_0[Guariti])</f>
        <v>1725727</v>
      </c>
      <c r="M841">
        <f>_xlfn.XLOOKUP(Comuni[[#This Row],[Regione]],Table_0[Regione],Table_0[Deceduti])</f>
        <v>13899</v>
      </c>
      <c r="N841" s="1">
        <f>(Comuni[[#This Row],[Popolazione2011]]/Comuni[[#This Row],[Ammalati TOT]])*100</f>
        <v>5.3264025031303078E-2</v>
      </c>
      <c r="O841">
        <f>_xlfn.XLOOKUP(Comuni[[#This Row],[Regione]],Table_0[Regione],Table_0[TOT AREA])</f>
        <v>6838505</v>
      </c>
      <c r="P841" s="1">
        <f>(Comuni[[#This Row],[Popolazione2011]]/Comuni[[#This Row],[Ammalati AREA]])*100</f>
        <v>1.3965040604635076E-2</v>
      </c>
    </row>
    <row r="842" spans="1:16" x14ac:dyDescent="0.3">
      <c r="A842" t="s">
        <v>849</v>
      </c>
      <c r="B842" t="s">
        <v>8021</v>
      </c>
      <c r="C842" t="s">
        <v>737</v>
      </c>
      <c r="D842">
        <v>887</v>
      </c>
      <c r="E842" s="1">
        <f>(Comuni[[#This Row],[Popolazione2011]]/SUM(D:D))*100</f>
        <v>1.4926891719317758E-3</v>
      </c>
      <c r="F842">
        <f t="shared" si="13"/>
        <v>4363916</v>
      </c>
      <c r="G842" s="1">
        <f>(Comuni[[#This Row],[Popolazione2011]]/Comuni[[#This Row],[TOT POP REGIONE ]])*100</f>
        <v>2.0325780789547734E-2</v>
      </c>
      <c r="H842" t="str">
        <f>IF(Comuni[[#This Row],[Popolazione2011]]&gt;300000,"MAGGIORE","")</f>
        <v/>
      </c>
      <c r="I842" t="str">
        <f>_xlfn.XLOOKUP(Comuni[[#This Row],[Regione]],Ripartizione_geografica[Regione],Ripartizione_geografica[Ripartizione geografica])</f>
        <v>Nord-ovest</v>
      </c>
      <c r="J842">
        <f>_xlfn.XLOOKUP(Comuni[[#This Row],[Regione]],Ripartizione_geografica[Regione],Ripartizione_geografica[Codice Regione])</f>
        <v>1</v>
      </c>
      <c r="K842">
        <f>_xlfn.XLOOKUP(Comuni[[#This Row],[Regione]],Table_0[Regione],Table_0[Totale])</f>
        <v>1792955</v>
      </c>
      <c r="L842">
        <f>_xlfn.XLOOKUP(Comuni[[#This Row],[Regione]],Table_0[Regione],Table_0[Guariti])</f>
        <v>1725727</v>
      </c>
      <c r="M842">
        <f>_xlfn.XLOOKUP(Comuni[[#This Row],[Regione]],Table_0[Regione],Table_0[Deceduti])</f>
        <v>13899</v>
      </c>
      <c r="N842" s="1">
        <f>(Comuni[[#This Row],[Popolazione2011]]/Comuni[[#This Row],[Ammalati TOT]])*100</f>
        <v>4.9471403353681498E-2</v>
      </c>
      <c r="O842">
        <f>_xlfn.XLOOKUP(Comuni[[#This Row],[Regione]],Table_0[Regione],Table_0[TOT AREA])</f>
        <v>6838505</v>
      </c>
      <c r="P842" s="1">
        <f>(Comuni[[#This Row],[Popolazione2011]]/Comuni[[#This Row],[Ammalati AREA]])*100</f>
        <v>1.2970671221268392E-2</v>
      </c>
    </row>
    <row r="843" spans="1:16" x14ac:dyDescent="0.3">
      <c r="A843" t="s">
        <v>850</v>
      </c>
      <c r="B843" t="s">
        <v>8021</v>
      </c>
      <c r="C843" t="s">
        <v>737</v>
      </c>
      <c r="D843">
        <v>3250</v>
      </c>
      <c r="E843" s="1">
        <f>(Comuni[[#This Row],[Popolazione2011]]/SUM(D:D))*100</f>
        <v>5.4692669772021096E-3</v>
      </c>
      <c r="F843">
        <f t="shared" si="13"/>
        <v>4363916</v>
      </c>
      <c r="G843" s="1">
        <f>(Comuni[[#This Row],[Popolazione2011]]/Comuni[[#This Row],[TOT POP REGIONE ]])*100</f>
        <v>7.4474394099244806E-2</v>
      </c>
      <c r="H843" t="str">
        <f>IF(Comuni[[#This Row],[Popolazione2011]]&gt;300000,"MAGGIORE","")</f>
        <v/>
      </c>
      <c r="I843" t="str">
        <f>_xlfn.XLOOKUP(Comuni[[#This Row],[Regione]],Ripartizione_geografica[Regione],Ripartizione_geografica[Ripartizione geografica])</f>
        <v>Nord-ovest</v>
      </c>
      <c r="J843">
        <f>_xlfn.XLOOKUP(Comuni[[#This Row],[Regione]],Ripartizione_geografica[Regione],Ripartizione_geografica[Codice Regione])</f>
        <v>1</v>
      </c>
      <c r="K843">
        <f>_xlfn.XLOOKUP(Comuni[[#This Row],[Regione]],Table_0[Regione],Table_0[Totale])</f>
        <v>1792955</v>
      </c>
      <c r="L843">
        <f>_xlfn.XLOOKUP(Comuni[[#This Row],[Regione]],Table_0[Regione],Table_0[Guariti])</f>
        <v>1725727</v>
      </c>
      <c r="M843">
        <f>_xlfn.XLOOKUP(Comuni[[#This Row],[Regione]],Table_0[Regione],Table_0[Deceduti])</f>
        <v>13899</v>
      </c>
      <c r="N843" s="1">
        <f>(Comuni[[#This Row],[Popolazione2011]]/Comuni[[#This Row],[Ammalati TOT]])*100</f>
        <v>0.1812650066510314</v>
      </c>
      <c r="O843">
        <f>_xlfn.XLOOKUP(Comuni[[#This Row],[Regione]],Table_0[Regione],Table_0[TOT AREA])</f>
        <v>6838505</v>
      </c>
      <c r="P843" s="1">
        <f>(Comuni[[#This Row],[Popolazione2011]]/Comuni[[#This Row],[Ammalati AREA]])*100</f>
        <v>4.7525007293260736E-2</v>
      </c>
    </row>
    <row r="844" spans="1:16" x14ac:dyDescent="0.3">
      <c r="A844" t="s">
        <v>851</v>
      </c>
      <c r="B844" t="s">
        <v>8021</v>
      </c>
      <c r="C844" t="s">
        <v>737</v>
      </c>
      <c r="D844">
        <v>5774</v>
      </c>
      <c r="E844" s="1">
        <f>(Comuni[[#This Row],[Popolazione2011]]/SUM(D:D))*100</f>
        <v>9.7167838542661488E-3</v>
      </c>
      <c r="F844">
        <f t="shared" si="13"/>
        <v>4363916</v>
      </c>
      <c r="G844" s="1">
        <f>(Comuni[[#This Row],[Popolazione2011]]/Comuni[[#This Row],[TOT POP REGIONE ]])*100</f>
        <v>0.13231235431662755</v>
      </c>
      <c r="H844" t="str">
        <f>IF(Comuni[[#This Row],[Popolazione2011]]&gt;300000,"MAGGIORE","")</f>
        <v/>
      </c>
      <c r="I844" t="str">
        <f>_xlfn.XLOOKUP(Comuni[[#This Row],[Regione]],Ripartizione_geografica[Regione],Ripartizione_geografica[Ripartizione geografica])</f>
        <v>Nord-ovest</v>
      </c>
      <c r="J844">
        <f>_xlfn.XLOOKUP(Comuni[[#This Row],[Regione]],Ripartizione_geografica[Regione],Ripartizione_geografica[Codice Regione])</f>
        <v>1</v>
      </c>
      <c r="K844">
        <f>_xlfn.XLOOKUP(Comuni[[#This Row],[Regione]],Table_0[Regione],Table_0[Totale])</f>
        <v>1792955</v>
      </c>
      <c r="L844">
        <f>_xlfn.XLOOKUP(Comuni[[#This Row],[Regione]],Table_0[Regione],Table_0[Guariti])</f>
        <v>1725727</v>
      </c>
      <c r="M844">
        <f>_xlfn.XLOOKUP(Comuni[[#This Row],[Regione]],Table_0[Regione],Table_0[Deceduti])</f>
        <v>13899</v>
      </c>
      <c r="N844" s="1">
        <f>(Comuni[[#This Row],[Popolazione2011]]/Comuni[[#This Row],[Ammalati TOT]])*100</f>
        <v>0.32203819950863244</v>
      </c>
      <c r="O844">
        <f>_xlfn.XLOOKUP(Comuni[[#This Row],[Regione]],Table_0[Regione],Table_0[TOT AREA])</f>
        <v>6838505</v>
      </c>
      <c r="P844" s="1">
        <f>(Comuni[[#This Row],[Popolazione2011]]/Comuni[[#This Row],[Ammalati AREA]])*100</f>
        <v>8.4433659111165377E-2</v>
      </c>
    </row>
    <row r="845" spans="1:16" x14ac:dyDescent="0.3">
      <c r="A845" t="s">
        <v>852</v>
      </c>
      <c r="B845" t="s">
        <v>8021</v>
      </c>
      <c r="C845" t="s">
        <v>737</v>
      </c>
      <c r="D845">
        <v>410</v>
      </c>
      <c r="E845" s="1">
        <f>(Comuni[[#This Row],[Popolazione2011]]/SUM(D:D))*100</f>
        <v>6.8996906481626609E-4</v>
      </c>
      <c r="F845">
        <f t="shared" si="13"/>
        <v>4363916</v>
      </c>
      <c r="G845" s="1">
        <f>(Comuni[[#This Row],[Popolazione2011]]/Comuni[[#This Row],[TOT POP REGIONE ]])*100</f>
        <v>9.395231255597037E-3</v>
      </c>
      <c r="H845" t="str">
        <f>IF(Comuni[[#This Row],[Popolazione2011]]&gt;300000,"MAGGIORE","")</f>
        <v/>
      </c>
      <c r="I845" t="str">
        <f>_xlfn.XLOOKUP(Comuni[[#This Row],[Regione]],Ripartizione_geografica[Regione],Ripartizione_geografica[Ripartizione geografica])</f>
        <v>Nord-ovest</v>
      </c>
      <c r="J845">
        <f>_xlfn.XLOOKUP(Comuni[[#This Row],[Regione]],Ripartizione_geografica[Regione],Ripartizione_geografica[Codice Regione])</f>
        <v>1</v>
      </c>
      <c r="K845">
        <f>_xlfn.XLOOKUP(Comuni[[#This Row],[Regione]],Table_0[Regione],Table_0[Totale])</f>
        <v>1792955</v>
      </c>
      <c r="L845">
        <f>_xlfn.XLOOKUP(Comuni[[#This Row],[Regione]],Table_0[Regione],Table_0[Guariti])</f>
        <v>1725727</v>
      </c>
      <c r="M845">
        <f>_xlfn.XLOOKUP(Comuni[[#This Row],[Regione]],Table_0[Regione],Table_0[Deceduti])</f>
        <v>13899</v>
      </c>
      <c r="N845" s="1">
        <f>(Comuni[[#This Row],[Popolazione2011]]/Comuni[[#This Row],[Ammalati TOT]])*100</f>
        <v>2.2867277762130114E-2</v>
      </c>
      <c r="O845">
        <f>_xlfn.XLOOKUP(Comuni[[#This Row],[Regione]],Table_0[Regione],Table_0[TOT AREA])</f>
        <v>6838505</v>
      </c>
      <c r="P845" s="1">
        <f>(Comuni[[#This Row],[Popolazione2011]]/Comuni[[#This Row],[Ammalati AREA]])*100</f>
        <v>5.9954624585344309E-3</v>
      </c>
    </row>
    <row r="846" spans="1:16" x14ac:dyDescent="0.3">
      <c r="A846" t="s">
        <v>853</v>
      </c>
      <c r="B846" t="s">
        <v>8021</v>
      </c>
      <c r="C846" t="s">
        <v>737</v>
      </c>
      <c r="D846">
        <v>657</v>
      </c>
      <c r="E846" s="1">
        <f>(Comuni[[#This Row],[Popolazione2011]]/SUM(D:D))*100</f>
        <v>1.1056333550836263E-3</v>
      </c>
      <c r="F846">
        <f t="shared" si="13"/>
        <v>4363916</v>
      </c>
      <c r="G846" s="1">
        <f>(Comuni[[#This Row],[Popolazione2011]]/Comuni[[#This Row],[TOT POP REGIONE ]])*100</f>
        <v>1.5055285207139644E-2</v>
      </c>
      <c r="H846" t="str">
        <f>IF(Comuni[[#This Row],[Popolazione2011]]&gt;300000,"MAGGIORE","")</f>
        <v/>
      </c>
      <c r="I846" t="str">
        <f>_xlfn.XLOOKUP(Comuni[[#This Row],[Regione]],Ripartizione_geografica[Regione],Ripartizione_geografica[Ripartizione geografica])</f>
        <v>Nord-ovest</v>
      </c>
      <c r="J846">
        <f>_xlfn.XLOOKUP(Comuni[[#This Row],[Regione]],Ripartizione_geografica[Regione],Ripartizione_geografica[Codice Regione])</f>
        <v>1</v>
      </c>
      <c r="K846">
        <f>_xlfn.XLOOKUP(Comuni[[#This Row],[Regione]],Table_0[Regione],Table_0[Totale])</f>
        <v>1792955</v>
      </c>
      <c r="L846">
        <f>_xlfn.XLOOKUP(Comuni[[#This Row],[Regione]],Table_0[Regione],Table_0[Guariti])</f>
        <v>1725727</v>
      </c>
      <c r="M846">
        <f>_xlfn.XLOOKUP(Comuni[[#This Row],[Regione]],Table_0[Regione],Table_0[Deceduti])</f>
        <v>13899</v>
      </c>
      <c r="N846" s="1">
        <f>(Comuni[[#This Row],[Popolazione2011]]/Comuni[[#This Row],[Ammalati TOT]])*100</f>
        <v>3.6643418267608502E-2</v>
      </c>
      <c r="O846">
        <f>_xlfn.XLOOKUP(Comuni[[#This Row],[Regione]],Table_0[Regione],Table_0[TOT AREA])</f>
        <v>6838505</v>
      </c>
      <c r="P846" s="1">
        <f>(Comuni[[#This Row],[Popolazione2011]]/Comuni[[#This Row],[Ammalati AREA]])*100</f>
        <v>9.6073630128222474E-3</v>
      </c>
    </row>
    <row r="847" spans="1:16" x14ac:dyDescent="0.3">
      <c r="A847" t="s">
        <v>854</v>
      </c>
      <c r="B847" t="s">
        <v>8021</v>
      </c>
      <c r="C847" t="s">
        <v>737</v>
      </c>
      <c r="D847">
        <v>1687</v>
      </c>
      <c r="E847" s="1">
        <f>(Comuni[[#This Row],[Popolazione2011]]/SUM(D:D))*100</f>
        <v>2.8389702740122947E-3</v>
      </c>
      <c r="F847">
        <f t="shared" si="13"/>
        <v>4363916</v>
      </c>
      <c r="G847" s="1">
        <f>(Comuni[[#This Row],[Popolazione2011]]/Comuni[[#This Row],[TOT POP REGIONE ]])*100</f>
        <v>3.8657939337054151E-2</v>
      </c>
      <c r="H847" t="str">
        <f>IF(Comuni[[#This Row],[Popolazione2011]]&gt;300000,"MAGGIORE","")</f>
        <v/>
      </c>
      <c r="I847" t="str">
        <f>_xlfn.XLOOKUP(Comuni[[#This Row],[Regione]],Ripartizione_geografica[Regione],Ripartizione_geografica[Ripartizione geografica])</f>
        <v>Nord-ovest</v>
      </c>
      <c r="J847">
        <f>_xlfn.XLOOKUP(Comuni[[#This Row],[Regione]],Ripartizione_geografica[Regione],Ripartizione_geografica[Codice Regione])</f>
        <v>1</v>
      </c>
      <c r="K847">
        <f>_xlfn.XLOOKUP(Comuni[[#This Row],[Regione]],Table_0[Regione],Table_0[Totale])</f>
        <v>1792955</v>
      </c>
      <c r="L847">
        <f>_xlfn.XLOOKUP(Comuni[[#This Row],[Regione]],Table_0[Regione],Table_0[Guariti])</f>
        <v>1725727</v>
      </c>
      <c r="M847">
        <f>_xlfn.XLOOKUP(Comuni[[#This Row],[Regione]],Table_0[Regione],Table_0[Deceduti])</f>
        <v>13899</v>
      </c>
      <c r="N847" s="1">
        <f>(Comuni[[#This Row],[Popolazione2011]]/Comuni[[#This Row],[Ammalati TOT]])*100</f>
        <v>9.4090481913935375E-2</v>
      </c>
      <c r="O847">
        <f>_xlfn.XLOOKUP(Comuni[[#This Row],[Regione]],Table_0[Regione],Table_0[TOT AREA])</f>
        <v>6838505</v>
      </c>
      <c r="P847" s="1">
        <f>(Comuni[[#This Row],[Popolazione2011]]/Comuni[[#This Row],[Ammalati AREA]])*100</f>
        <v>2.4669134554994109E-2</v>
      </c>
    </row>
    <row r="848" spans="1:16" x14ac:dyDescent="0.3">
      <c r="A848" t="s">
        <v>855</v>
      </c>
      <c r="B848" t="s">
        <v>8021</v>
      </c>
      <c r="C848" t="s">
        <v>856</v>
      </c>
      <c r="D848">
        <v>20054</v>
      </c>
      <c r="E848" s="1">
        <f>(Comuni[[#This Row],[Popolazione2011]]/SUM(D:D))*100</f>
        <v>3.3747901526403418E-2</v>
      </c>
      <c r="F848">
        <f t="shared" si="13"/>
        <v>4363916</v>
      </c>
      <c r="G848" s="1">
        <f>(Comuni[[#This Row],[Popolazione2011]]/Comuni[[#This Row],[TOT POP REGIONE ]])*100</f>
        <v>0.45954138438961706</v>
      </c>
      <c r="H848" t="str">
        <f>IF(Comuni[[#This Row],[Popolazione2011]]&gt;300000,"MAGGIORE","")</f>
        <v/>
      </c>
      <c r="I848" t="str">
        <f>_xlfn.XLOOKUP(Comuni[[#This Row],[Regione]],Ripartizione_geografica[Regione],Ripartizione_geografica[Ripartizione geografica])</f>
        <v>Nord-ovest</v>
      </c>
      <c r="J848">
        <f>_xlfn.XLOOKUP(Comuni[[#This Row],[Regione]],Ripartizione_geografica[Regione],Ripartizione_geografica[Codice Regione])</f>
        <v>1</v>
      </c>
      <c r="K848">
        <f>_xlfn.XLOOKUP(Comuni[[#This Row],[Regione]],Table_0[Regione],Table_0[Totale])</f>
        <v>1792955</v>
      </c>
      <c r="L848">
        <f>_xlfn.XLOOKUP(Comuni[[#This Row],[Regione]],Table_0[Regione],Table_0[Guariti])</f>
        <v>1725727</v>
      </c>
      <c r="M848">
        <f>_xlfn.XLOOKUP(Comuni[[#This Row],[Regione]],Table_0[Regione],Table_0[Deceduti])</f>
        <v>13899</v>
      </c>
      <c r="N848" s="1">
        <f>(Comuni[[#This Row],[Popolazione2011]]/Comuni[[#This Row],[Ammalati TOT]])*100</f>
        <v>1.1184887518091642</v>
      </c>
      <c r="O848">
        <f>_xlfn.XLOOKUP(Comuni[[#This Row],[Regione]],Table_0[Regione],Table_0[TOT AREA])</f>
        <v>6838505</v>
      </c>
      <c r="P848" s="1">
        <f>(Comuni[[#This Row],[Popolazione2011]]/Comuni[[#This Row],[Ammalati AREA]])*100</f>
        <v>0.29325122961816946</v>
      </c>
    </row>
    <row r="849" spans="1:16" x14ac:dyDescent="0.3">
      <c r="A849" t="s">
        <v>857</v>
      </c>
      <c r="B849" t="s">
        <v>8021</v>
      </c>
      <c r="C849" t="s">
        <v>856</v>
      </c>
      <c r="D849">
        <v>329</v>
      </c>
      <c r="E849" s="1">
        <f>(Comuni[[#This Row],[Popolazione2011]]/SUM(D:D))*100</f>
        <v>5.5365810323061357E-4</v>
      </c>
      <c r="F849">
        <f t="shared" si="13"/>
        <v>4363916</v>
      </c>
      <c r="G849" s="1">
        <f>(Comuni[[#This Row],[Popolazione2011]]/Comuni[[#This Row],[TOT POP REGIONE ]])*100</f>
        <v>7.539100202662013E-3</v>
      </c>
      <c r="H849" t="str">
        <f>IF(Comuni[[#This Row],[Popolazione2011]]&gt;300000,"MAGGIORE","")</f>
        <v/>
      </c>
      <c r="I849" t="str">
        <f>_xlfn.XLOOKUP(Comuni[[#This Row],[Regione]],Ripartizione_geografica[Regione],Ripartizione_geografica[Ripartizione geografica])</f>
        <v>Nord-ovest</v>
      </c>
      <c r="J849">
        <f>_xlfn.XLOOKUP(Comuni[[#This Row],[Regione]],Ripartizione_geografica[Regione],Ripartizione_geografica[Codice Regione])</f>
        <v>1</v>
      </c>
      <c r="K849">
        <f>_xlfn.XLOOKUP(Comuni[[#This Row],[Regione]],Table_0[Regione],Table_0[Totale])</f>
        <v>1792955</v>
      </c>
      <c r="L849">
        <f>_xlfn.XLOOKUP(Comuni[[#This Row],[Regione]],Table_0[Regione],Table_0[Guariti])</f>
        <v>1725727</v>
      </c>
      <c r="M849">
        <f>_xlfn.XLOOKUP(Comuni[[#This Row],[Regione]],Table_0[Regione],Table_0[Deceduti])</f>
        <v>13899</v>
      </c>
      <c r="N849" s="1">
        <f>(Comuni[[#This Row],[Popolazione2011]]/Comuni[[#This Row],[Ammalati TOT]])*100</f>
        <v>1.834959605790441E-2</v>
      </c>
      <c r="O849">
        <f>_xlfn.XLOOKUP(Comuni[[#This Row],[Regione]],Table_0[Regione],Table_0[TOT AREA])</f>
        <v>6838505</v>
      </c>
      <c r="P849" s="1">
        <f>(Comuni[[#This Row],[Popolazione2011]]/Comuni[[#This Row],[Ammalati AREA]])*100</f>
        <v>4.8109930459947024E-3</v>
      </c>
    </row>
    <row r="850" spans="1:16" x14ac:dyDescent="0.3">
      <c r="A850" t="s">
        <v>858</v>
      </c>
      <c r="B850" t="s">
        <v>8021</v>
      </c>
      <c r="C850" t="s">
        <v>856</v>
      </c>
      <c r="D850">
        <v>89411</v>
      </c>
      <c r="E850" s="1">
        <f>(Comuni[[#This Row],[Popolazione2011]]/SUM(D:D))*100</f>
        <v>0.15046542452265163</v>
      </c>
      <c r="F850">
        <f t="shared" si="13"/>
        <v>4363916</v>
      </c>
      <c r="G850" s="1">
        <f>(Comuni[[#This Row],[Popolazione2011]]/Comuni[[#This Row],[TOT POP REGIONE ]])*100</f>
        <v>2.0488707848638699</v>
      </c>
      <c r="H850" t="str">
        <f>IF(Comuni[[#This Row],[Popolazione2011]]&gt;300000,"MAGGIORE","")</f>
        <v/>
      </c>
      <c r="I850" t="str">
        <f>_xlfn.XLOOKUP(Comuni[[#This Row],[Regione]],Ripartizione_geografica[Regione],Ripartizione_geografica[Ripartizione geografica])</f>
        <v>Nord-ovest</v>
      </c>
      <c r="J850">
        <f>_xlfn.XLOOKUP(Comuni[[#This Row],[Regione]],Ripartizione_geografica[Regione],Ripartizione_geografica[Codice Regione])</f>
        <v>1</v>
      </c>
      <c r="K850">
        <f>_xlfn.XLOOKUP(Comuni[[#This Row],[Regione]],Table_0[Regione],Table_0[Totale])</f>
        <v>1792955</v>
      </c>
      <c r="L850">
        <f>_xlfn.XLOOKUP(Comuni[[#This Row],[Regione]],Table_0[Regione],Table_0[Guariti])</f>
        <v>1725727</v>
      </c>
      <c r="M850">
        <f>_xlfn.XLOOKUP(Comuni[[#This Row],[Regione]],Table_0[Regione],Table_0[Deceduti])</f>
        <v>13899</v>
      </c>
      <c r="N850" s="1">
        <f>(Comuni[[#This Row],[Popolazione2011]]/Comuni[[#This Row],[Ammalati TOT]])*100</f>
        <v>4.9867955414385747</v>
      </c>
      <c r="O850">
        <f>_xlfn.XLOOKUP(Comuni[[#This Row],[Regione]],Table_0[Regione],Table_0[TOT AREA])</f>
        <v>6838505</v>
      </c>
      <c r="P850" s="1">
        <f>(Comuni[[#This Row],[Popolazione2011]]/Comuni[[#This Row],[Ammalati AREA]])*100</f>
        <v>1.3074641314146878</v>
      </c>
    </row>
    <row r="851" spans="1:16" x14ac:dyDescent="0.3">
      <c r="A851" t="s">
        <v>859</v>
      </c>
      <c r="B851" t="s">
        <v>8021</v>
      </c>
      <c r="C851" t="s">
        <v>856</v>
      </c>
      <c r="D851">
        <v>754</v>
      </c>
      <c r="E851" s="1">
        <f>(Comuni[[#This Row],[Popolazione2011]]/SUM(D:D))*100</f>
        <v>1.2688699387108893E-3</v>
      </c>
      <c r="F851">
        <f t="shared" si="13"/>
        <v>4363916</v>
      </c>
      <c r="G851" s="1">
        <f>(Comuni[[#This Row],[Popolazione2011]]/Comuni[[#This Row],[TOT POP REGIONE ]])*100</f>
        <v>1.7278059431024794E-2</v>
      </c>
      <c r="H851" t="str">
        <f>IF(Comuni[[#This Row],[Popolazione2011]]&gt;300000,"MAGGIORE","")</f>
        <v/>
      </c>
      <c r="I851" t="str">
        <f>_xlfn.XLOOKUP(Comuni[[#This Row],[Regione]],Ripartizione_geografica[Regione],Ripartizione_geografica[Ripartizione geografica])</f>
        <v>Nord-ovest</v>
      </c>
      <c r="J851">
        <f>_xlfn.XLOOKUP(Comuni[[#This Row],[Regione]],Ripartizione_geografica[Regione],Ripartizione_geografica[Codice Regione])</f>
        <v>1</v>
      </c>
      <c r="K851">
        <f>_xlfn.XLOOKUP(Comuni[[#This Row],[Regione]],Table_0[Regione],Table_0[Totale])</f>
        <v>1792955</v>
      </c>
      <c r="L851">
        <f>_xlfn.XLOOKUP(Comuni[[#This Row],[Regione]],Table_0[Regione],Table_0[Guariti])</f>
        <v>1725727</v>
      </c>
      <c r="M851">
        <f>_xlfn.XLOOKUP(Comuni[[#This Row],[Regione]],Table_0[Regione],Table_0[Deceduti])</f>
        <v>13899</v>
      </c>
      <c r="N851" s="1">
        <f>(Comuni[[#This Row],[Popolazione2011]]/Comuni[[#This Row],[Ammalati TOT]])*100</f>
        <v>4.2053481543039284E-2</v>
      </c>
      <c r="O851">
        <f>_xlfn.XLOOKUP(Comuni[[#This Row],[Regione]],Table_0[Regione],Table_0[TOT AREA])</f>
        <v>6838505</v>
      </c>
      <c r="P851" s="1">
        <f>(Comuni[[#This Row],[Popolazione2011]]/Comuni[[#This Row],[Ammalati AREA]])*100</f>
        <v>1.1025801692036491E-2</v>
      </c>
    </row>
    <row r="852" spans="1:16" x14ac:dyDescent="0.3">
      <c r="A852" t="s">
        <v>860</v>
      </c>
      <c r="B852" t="s">
        <v>8021</v>
      </c>
      <c r="C852" t="s">
        <v>856</v>
      </c>
      <c r="D852">
        <v>774</v>
      </c>
      <c r="E852" s="1">
        <f>(Comuni[[#This Row],[Popolazione2011]]/SUM(D:D))*100</f>
        <v>1.3025269662629024E-3</v>
      </c>
      <c r="F852">
        <f t="shared" si="13"/>
        <v>4363916</v>
      </c>
      <c r="G852" s="1">
        <f>(Comuni[[#This Row],[Popolazione2011]]/Comuni[[#This Row],[TOT POP REGIONE ]])*100</f>
        <v>1.7736363394712455E-2</v>
      </c>
      <c r="H852" t="str">
        <f>IF(Comuni[[#This Row],[Popolazione2011]]&gt;300000,"MAGGIORE","")</f>
        <v/>
      </c>
      <c r="I852" t="str">
        <f>_xlfn.XLOOKUP(Comuni[[#This Row],[Regione]],Ripartizione_geografica[Regione],Ripartizione_geografica[Ripartizione geografica])</f>
        <v>Nord-ovest</v>
      </c>
      <c r="J852">
        <f>_xlfn.XLOOKUP(Comuni[[#This Row],[Regione]],Ripartizione_geografica[Regione],Ripartizione_geografica[Codice Regione])</f>
        <v>1</v>
      </c>
      <c r="K852">
        <f>_xlfn.XLOOKUP(Comuni[[#This Row],[Regione]],Table_0[Regione],Table_0[Totale])</f>
        <v>1792955</v>
      </c>
      <c r="L852">
        <f>_xlfn.XLOOKUP(Comuni[[#This Row],[Regione]],Table_0[Regione],Table_0[Guariti])</f>
        <v>1725727</v>
      </c>
      <c r="M852">
        <f>_xlfn.XLOOKUP(Comuni[[#This Row],[Regione]],Table_0[Regione],Table_0[Deceduti])</f>
        <v>13899</v>
      </c>
      <c r="N852" s="1">
        <f>(Comuni[[#This Row],[Popolazione2011]]/Comuni[[#This Row],[Ammalati TOT]])*100</f>
        <v>4.3168958507045628E-2</v>
      </c>
      <c r="O852">
        <f>_xlfn.XLOOKUP(Comuni[[#This Row],[Regione]],Table_0[Regione],Table_0[TOT AREA])</f>
        <v>6838505</v>
      </c>
      <c r="P852" s="1">
        <f>(Comuni[[#This Row],[Popolazione2011]]/Comuni[[#This Row],[Ammalati AREA]])*100</f>
        <v>1.1318263275379633E-2</v>
      </c>
    </row>
    <row r="853" spans="1:16" x14ac:dyDescent="0.3">
      <c r="A853" t="s">
        <v>861</v>
      </c>
      <c r="B853" t="s">
        <v>8021</v>
      </c>
      <c r="C853" t="s">
        <v>856</v>
      </c>
      <c r="D853">
        <v>497</v>
      </c>
      <c r="E853" s="1">
        <f>(Comuni[[#This Row],[Popolazione2011]]/SUM(D:D))*100</f>
        <v>8.3637713466752249E-4</v>
      </c>
      <c r="F853">
        <f t="shared" si="13"/>
        <v>4363916</v>
      </c>
      <c r="G853" s="1">
        <f>(Comuni[[#This Row],[Popolazione2011]]/Comuni[[#This Row],[TOT POP REGIONE ]])*100</f>
        <v>1.1388853497638358E-2</v>
      </c>
      <c r="H853" t="str">
        <f>IF(Comuni[[#This Row],[Popolazione2011]]&gt;300000,"MAGGIORE","")</f>
        <v/>
      </c>
      <c r="I853" t="str">
        <f>_xlfn.XLOOKUP(Comuni[[#This Row],[Regione]],Ripartizione_geografica[Regione],Ripartizione_geografica[Ripartizione geografica])</f>
        <v>Nord-ovest</v>
      </c>
      <c r="J853">
        <f>_xlfn.XLOOKUP(Comuni[[#This Row],[Regione]],Ripartizione_geografica[Regione],Ripartizione_geografica[Codice Regione])</f>
        <v>1</v>
      </c>
      <c r="K853">
        <f>_xlfn.XLOOKUP(Comuni[[#This Row],[Regione]],Table_0[Regione],Table_0[Totale])</f>
        <v>1792955</v>
      </c>
      <c r="L853">
        <f>_xlfn.XLOOKUP(Comuni[[#This Row],[Regione]],Table_0[Regione],Table_0[Guariti])</f>
        <v>1725727</v>
      </c>
      <c r="M853">
        <f>_xlfn.XLOOKUP(Comuni[[#This Row],[Regione]],Table_0[Regione],Table_0[Deceduti])</f>
        <v>13899</v>
      </c>
      <c r="N853" s="1">
        <f>(Comuni[[#This Row],[Popolazione2011]]/Comuni[[#This Row],[Ammalati TOT]])*100</f>
        <v>2.7719602555557724E-2</v>
      </c>
      <c r="O853">
        <f>_xlfn.XLOOKUP(Comuni[[#This Row],[Regione]],Table_0[Regione],Table_0[TOT AREA])</f>
        <v>6838505</v>
      </c>
      <c r="P853" s="1">
        <f>(Comuni[[#This Row],[Popolazione2011]]/Comuni[[#This Row],[Ammalati AREA]])*100</f>
        <v>7.2676703460771031E-3</v>
      </c>
    </row>
    <row r="854" spans="1:16" x14ac:dyDescent="0.3">
      <c r="A854" t="s">
        <v>862</v>
      </c>
      <c r="B854" t="s">
        <v>8021</v>
      </c>
      <c r="C854" t="s">
        <v>856</v>
      </c>
      <c r="D854">
        <v>380</v>
      </c>
      <c r="E854" s="1">
        <f>(Comuni[[#This Row],[Popolazione2011]]/SUM(D:D))*100</f>
        <v>6.3948352348824672E-4</v>
      </c>
      <c r="F854">
        <f t="shared" si="13"/>
        <v>4363916</v>
      </c>
      <c r="G854" s="1">
        <f>(Comuni[[#This Row],[Popolazione2011]]/Comuni[[#This Row],[TOT POP REGIONE ]])*100</f>
        <v>8.7077753100655471E-3</v>
      </c>
      <c r="H854" t="str">
        <f>IF(Comuni[[#This Row],[Popolazione2011]]&gt;300000,"MAGGIORE","")</f>
        <v/>
      </c>
      <c r="I854" t="str">
        <f>_xlfn.XLOOKUP(Comuni[[#This Row],[Regione]],Ripartizione_geografica[Regione],Ripartizione_geografica[Ripartizione geografica])</f>
        <v>Nord-ovest</v>
      </c>
      <c r="J854">
        <f>_xlfn.XLOOKUP(Comuni[[#This Row],[Regione]],Ripartizione_geografica[Regione],Ripartizione_geografica[Codice Regione])</f>
        <v>1</v>
      </c>
      <c r="K854">
        <f>_xlfn.XLOOKUP(Comuni[[#This Row],[Regione]],Table_0[Regione],Table_0[Totale])</f>
        <v>1792955</v>
      </c>
      <c r="L854">
        <f>_xlfn.XLOOKUP(Comuni[[#This Row],[Regione]],Table_0[Regione],Table_0[Guariti])</f>
        <v>1725727</v>
      </c>
      <c r="M854">
        <f>_xlfn.XLOOKUP(Comuni[[#This Row],[Regione]],Table_0[Regione],Table_0[Deceduti])</f>
        <v>13899</v>
      </c>
      <c r="N854" s="1">
        <f>(Comuni[[#This Row],[Popolazione2011]]/Comuni[[#This Row],[Ammalati TOT]])*100</f>
        <v>2.1194062316120595E-2</v>
      </c>
      <c r="O854">
        <f>_xlfn.XLOOKUP(Comuni[[#This Row],[Regione]],Table_0[Regione],Table_0[TOT AREA])</f>
        <v>6838505</v>
      </c>
      <c r="P854" s="1">
        <f>(Comuni[[#This Row],[Popolazione2011]]/Comuni[[#This Row],[Ammalati AREA]])*100</f>
        <v>5.5567700835197163E-3</v>
      </c>
    </row>
    <row r="855" spans="1:16" x14ac:dyDescent="0.3">
      <c r="A855" t="s">
        <v>863</v>
      </c>
      <c r="B855" t="s">
        <v>8021</v>
      </c>
      <c r="C855" t="s">
        <v>856</v>
      </c>
      <c r="D855">
        <v>6068</v>
      </c>
      <c r="E855" s="1">
        <f>(Comuni[[#This Row],[Popolazione2011]]/SUM(D:D))*100</f>
        <v>1.0211542159280738E-2</v>
      </c>
      <c r="F855">
        <f t="shared" si="13"/>
        <v>4363916</v>
      </c>
      <c r="G855" s="1">
        <f>(Comuni[[#This Row],[Popolazione2011]]/Comuni[[#This Row],[TOT POP REGIONE ]])*100</f>
        <v>0.13904942258283615</v>
      </c>
      <c r="H855" t="str">
        <f>IF(Comuni[[#This Row],[Popolazione2011]]&gt;300000,"MAGGIORE","")</f>
        <v/>
      </c>
      <c r="I855" t="str">
        <f>_xlfn.XLOOKUP(Comuni[[#This Row],[Regione]],Ripartizione_geografica[Regione],Ripartizione_geografica[Ripartizione geografica])</f>
        <v>Nord-ovest</v>
      </c>
      <c r="J855">
        <f>_xlfn.XLOOKUP(Comuni[[#This Row],[Regione]],Ripartizione_geografica[Regione],Ripartizione_geografica[Codice Regione])</f>
        <v>1</v>
      </c>
      <c r="K855">
        <f>_xlfn.XLOOKUP(Comuni[[#This Row],[Regione]],Table_0[Regione],Table_0[Totale])</f>
        <v>1792955</v>
      </c>
      <c r="L855">
        <f>_xlfn.XLOOKUP(Comuni[[#This Row],[Regione]],Table_0[Regione],Table_0[Guariti])</f>
        <v>1725727</v>
      </c>
      <c r="M855">
        <f>_xlfn.XLOOKUP(Comuni[[#This Row],[Regione]],Table_0[Regione],Table_0[Deceduti])</f>
        <v>13899</v>
      </c>
      <c r="N855" s="1">
        <f>(Comuni[[#This Row],[Popolazione2011]]/Comuni[[#This Row],[Ammalati TOT]])*100</f>
        <v>0.33843571087952568</v>
      </c>
      <c r="O855">
        <f>_xlfn.XLOOKUP(Comuni[[#This Row],[Regione]],Table_0[Regione],Table_0[TOT AREA])</f>
        <v>6838505</v>
      </c>
      <c r="P855" s="1">
        <f>(Comuni[[#This Row],[Popolazione2011]]/Comuni[[#This Row],[Ammalati AREA]])*100</f>
        <v>8.8732844386309587E-2</v>
      </c>
    </row>
    <row r="856" spans="1:16" x14ac:dyDescent="0.3">
      <c r="A856" t="s">
        <v>864</v>
      </c>
      <c r="B856" t="s">
        <v>8021</v>
      </c>
      <c r="C856" t="s">
        <v>856</v>
      </c>
      <c r="D856">
        <v>306</v>
      </c>
      <c r="E856" s="1">
        <f>(Comuni[[#This Row],[Popolazione2011]]/SUM(D:D))*100</f>
        <v>5.1495252154579868E-4</v>
      </c>
      <c r="F856">
        <f t="shared" si="13"/>
        <v>4363916</v>
      </c>
      <c r="G856" s="1">
        <f>(Comuni[[#This Row],[Popolazione2011]]/Comuni[[#This Row],[TOT POP REGIONE ]])*100</f>
        <v>7.0120506444212036E-3</v>
      </c>
      <c r="H856" t="str">
        <f>IF(Comuni[[#This Row],[Popolazione2011]]&gt;300000,"MAGGIORE","")</f>
        <v/>
      </c>
      <c r="I856" t="str">
        <f>_xlfn.XLOOKUP(Comuni[[#This Row],[Regione]],Ripartizione_geografica[Regione],Ripartizione_geografica[Ripartizione geografica])</f>
        <v>Nord-ovest</v>
      </c>
      <c r="J856">
        <f>_xlfn.XLOOKUP(Comuni[[#This Row],[Regione]],Ripartizione_geografica[Regione],Ripartizione_geografica[Codice Regione])</f>
        <v>1</v>
      </c>
      <c r="K856">
        <f>_xlfn.XLOOKUP(Comuni[[#This Row],[Regione]],Table_0[Regione],Table_0[Totale])</f>
        <v>1792955</v>
      </c>
      <c r="L856">
        <f>_xlfn.XLOOKUP(Comuni[[#This Row],[Regione]],Table_0[Regione],Table_0[Guariti])</f>
        <v>1725727</v>
      </c>
      <c r="M856">
        <f>_xlfn.XLOOKUP(Comuni[[#This Row],[Regione]],Table_0[Regione],Table_0[Deceduti])</f>
        <v>13899</v>
      </c>
      <c r="N856" s="1">
        <f>(Comuni[[#This Row],[Popolazione2011]]/Comuni[[#This Row],[Ammalati TOT]])*100</f>
        <v>1.7066797549297109E-2</v>
      </c>
      <c r="O856">
        <f>_xlfn.XLOOKUP(Comuni[[#This Row],[Regione]],Table_0[Regione],Table_0[TOT AREA])</f>
        <v>6838505</v>
      </c>
      <c r="P856" s="1">
        <f>(Comuni[[#This Row],[Popolazione2011]]/Comuni[[#This Row],[Ammalati AREA]])*100</f>
        <v>4.4746622251500877E-3</v>
      </c>
    </row>
    <row r="857" spans="1:16" x14ac:dyDescent="0.3">
      <c r="A857" t="s">
        <v>865</v>
      </c>
      <c r="B857" t="s">
        <v>8021</v>
      </c>
      <c r="C857" t="s">
        <v>856</v>
      </c>
      <c r="D857">
        <v>1420</v>
      </c>
      <c r="E857" s="1">
        <f>(Comuni[[#This Row],[Popolazione2011]]/SUM(D:D))*100</f>
        <v>2.3896489561929216E-3</v>
      </c>
      <c r="F857">
        <f t="shared" si="13"/>
        <v>4363916</v>
      </c>
      <c r="G857" s="1">
        <f>(Comuni[[#This Row],[Popolazione2011]]/Comuni[[#This Row],[TOT POP REGIONE ]])*100</f>
        <v>3.2539581421823886E-2</v>
      </c>
      <c r="H857" t="str">
        <f>IF(Comuni[[#This Row],[Popolazione2011]]&gt;300000,"MAGGIORE","")</f>
        <v/>
      </c>
      <c r="I857" t="str">
        <f>_xlfn.XLOOKUP(Comuni[[#This Row],[Regione]],Ripartizione_geografica[Regione],Ripartizione_geografica[Ripartizione geografica])</f>
        <v>Nord-ovest</v>
      </c>
      <c r="J857">
        <f>_xlfn.XLOOKUP(Comuni[[#This Row],[Regione]],Ripartizione_geografica[Regione],Ripartizione_geografica[Codice Regione])</f>
        <v>1</v>
      </c>
      <c r="K857">
        <f>_xlfn.XLOOKUP(Comuni[[#This Row],[Regione]],Table_0[Regione],Table_0[Totale])</f>
        <v>1792955</v>
      </c>
      <c r="L857">
        <f>_xlfn.XLOOKUP(Comuni[[#This Row],[Regione]],Table_0[Regione],Table_0[Guariti])</f>
        <v>1725727</v>
      </c>
      <c r="M857">
        <f>_xlfn.XLOOKUP(Comuni[[#This Row],[Regione]],Table_0[Regione],Table_0[Deceduti])</f>
        <v>13899</v>
      </c>
      <c r="N857" s="1">
        <f>(Comuni[[#This Row],[Popolazione2011]]/Comuni[[#This Row],[Ammalati TOT]])*100</f>
        <v>7.9198864444450637E-2</v>
      </c>
      <c r="O857">
        <f>_xlfn.XLOOKUP(Comuni[[#This Row],[Regione]],Table_0[Regione],Table_0[TOT AREA])</f>
        <v>6838505</v>
      </c>
      <c r="P857" s="1">
        <f>(Comuni[[#This Row],[Popolazione2011]]/Comuni[[#This Row],[Ammalati AREA]])*100</f>
        <v>2.0764772417363152E-2</v>
      </c>
    </row>
    <row r="858" spans="1:16" x14ac:dyDescent="0.3">
      <c r="A858" t="s">
        <v>866</v>
      </c>
      <c r="B858" t="s">
        <v>8021</v>
      </c>
      <c r="C858" t="s">
        <v>856</v>
      </c>
      <c r="D858">
        <v>2071</v>
      </c>
      <c r="E858" s="1">
        <f>(Comuni[[#This Row],[Popolazione2011]]/SUM(D:D))*100</f>
        <v>3.485185203010944E-3</v>
      </c>
      <c r="F858">
        <f t="shared" si="13"/>
        <v>4363916</v>
      </c>
      <c r="G858" s="1">
        <f>(Comuni[[#This Row],[Popolazione2011]]/Comuni[[#This Row],[TOT POP REGIONE ]])*100</f>
        <v>4.745737543985723E-2</v>
      </c>
      <c r="H858" t="str">
        <f>IF(Comuni[[#This Row],[Popolazione2011]]&gt;300000,"MAGGIORE","")</f>
        <v/>
      </c>
      <c r="I858" t="str">
        <f>_xlfn.XLOOKUP(Comuni[[#This Row],[Regione]],Ripartizione_geografica[Regione],Ripartizione_geografica[Ripartizione geografica])</f>
        <v>Nord-ovest</v>
      </c>
      <c r="J858">
        <f>_xlfn.XLOOKUP(Comuni[[#This Row],[Regione]],Ripartizione_geografica[Regione],Ripartizione_geografica[Codice Regione])</f>
        <v>1</v>
      </c>
      <c r="K858">
        <f>_xlfn.XLOOKUP(Comuni[[#This Row],[Regione]],Table_0[Regione],Table_0[Totale])</f>
        <v>1792955</v>
      </c>
      <c r="L858">
        <f>_xlfn.XLOOKUP(Comuni[[#This Row],[Regione]],Table_0[Regione],Table_0[Guariti])</f>
        <v>1725727</v>
      </c>
      <c r="M858">
        <f>_xlfn.XLOOKUP(Comuni[[#This Row],[Regione]],Table_0[Regione],Table_0[Deceduti])</f>
        <v>13899</v>
      </c>
      <c r="N858" s="1">
        <f>(Comuni[[#This Row],[Popolazione2011]]/Comuni[[#This Row],[Ammalati TOT]])*100</f>
        <v>0.11550763962285725</v>
      </c>
      <c r="O858">
        <f>_xlfn.XLOOKUP(Comuni[[#This Row],[Regione]],Table_0[Regione],Table_0[TOT AREA])</f>
        <v>6838505</v>
      </c>
      <c r="P858" s="1">
        <f>(Comuni[[#This Row],[Popolazione2011]]/Comuni[[#This Row],[Ammalati AREA]])*100</f>
        <v>3.0284396955182459E-2</v>
      </c>
    </row>
    <row r="859" spans="1:16" x14ac:dyDescent="0.3">
      <c r="A859" t="s">
        <v>867</v>
      </c>
      <c r="B859" t="s">
        <v>8021</v>
      </c>
      <c r="C859" t="s">
        <v>856</v>
      </c>
      <c r="D859">
        <v>1742</v>
      </c>
      <c r="E859" s="1">
        <f>(Comuni[[#This Row],[Popolazione2011]]/SUM(D:D))*100</f>
        <v>2.9315270997803304E-3</v>
      </c>
      <c r="F859">
        <f t="shared" si="13"/>
        <v>4363916</v>
      </c>
      <c r="G859" s="1">
        <f>(Comuni[[#This Row],[Popolazione2011]]/Comuni[[#This Row],[TOT POP REGIONE ]])*100</f>
        <v>3.9918275237195218E-2</v>
      </c>
      <c r="H859" t="str">
        <f>IF(Comuni[[#This Row],[Popolazione2011]]&gt;300000,"MAGGIORE","")</f>
        <v/>
      </c>
      <c r="I859" t="str">
        <f>_xlfn.XLOOKUP(Comuni[[#This Row],[Regione]],Ripartizione_geografica[Regione],Ripartizione_geografica[Ripartizione geografica])</f>
        <v>Nord-ovest</v>
      </c>
      <c r="J859">
        <f>_xlfn.XLOOKUP(Comuni[[#This Row],[Regione]],Ripartizione_geografica[Regione],Ripartizione_geografica[Codice Regione])</f>
        <v>1</v>
      </c>
      <c r="K859">
        <f>_xlfn.XLOOKUP(Comuni[[#This Row],[Regione]],Table_0[Regione],Table_0[Totale])</f>
        <v>1792955</v>
      </c>
      <c r="L859">
        <f>_xlfn.XLOOKUP(Comuni[[#This Row],[Regione]],Table_0[Regione],Table_0[Guariti])</f>
        <v>1725727</v>
      </c>
      <c r="M859">
        <f>_xlfn.XLOOKUP(Comuni[[#This Row],[Regione]],Table_0[Regione],Table_0[Deceduti])</f>
        <v>13899</v>
      </c>
      <c r="N859" s="1">
        <f>(Comuni[[#This Row],[Popolazione2011]]/Comuni[[#This Row],[Ammalati TOT]])*100</f>
        <v>9.7158043564952834E-2</v>
      </c>
      <c r="O859">
        <f>_xlfn.XLOOKUP(Comuni[[#This Row],[Regione]],Table_0[Regione],Table_0[TOT AREA])</f>
        <v>6838505</v>
      </c>
      <c r="P859" s="1">
        <f>(Comuni[[#This Row],[Popolazione2011]]/Comuni[[#This Row],[Ammalati AREA]])*100</f>
        <v>2.5473403909187751E-2</v>
      </c>
    </row>
    <row r="860" spans="1:16" x14ac:dyDescent="0.3">
      <c r="A860" t="s">
        <v>868</v>
      </c>
      <c r="B860" t="s">
        <v>8021</v>
      </c>
      <c r="C860" t="s">
        <v>856</v>
      </c>
      <c r="D860">
        <v>505</v>
      </c>
      <c r="E860" s="1">
        <f>(Comuni[[#This Row],[Popolazione2011]]/SUM(D:D))*100</f>
        <v>8.4983994568832769E-4</v>
      </c>
      <c r="F860">
        <f t="shared" si="13"/>
        <v>4363916</v>
      </c>
      <c r="G860" s="1">
        <f>(Comuni[[#This Row],[Popolazione2011]]/Comuni[[#This Row],[TOT POP REGIONE ]])*100</f>
        <v>1.1572175083113425E-2</v>
      </c>
      <c r="H860" t="str">
        <f>IF(Comuni[[#This Row],[Popolazione2011]]&gt;300000,"MAGGIORE","")</f>
        <v/>
      </c>
      <c r="I860" t="str">
        <f>_xlfn.XLOOKUP(Comuni[[#This Row],[Regione]],Ripartizione_geografica[Regione],Ripartizione_geografica[Ripartizione geografica])</f>
        <v>Nord-ovest</v>
      </c>
      <c r="J860">
        <f>_xlfn.XLOOKUP(Comuni[[#This Row],[Regione]],Ripartizione_geografica[Regione],Ripartizione_geografica[Codice Regione])</f>
        <v>1</v>
      </c>
      <c r="K860">
        <f>_xlfn.XLOOKUP(Comuni[[#This Row],[Regione]],Table_0[Regione],Table_0[Totale])</f>
        <v>1792955</v>
      </c>
      <c r="L860">
        <f>_xlfn.XLOOKUP(Comuni[[#This Row],[Regione]],Table_0[Regione],Table_0[Guariti])</f>
        <v>1725727</v>
      </c>
      <c r="M860">
        <f>_xlfn.XLOOKUP(Comuni[[#This Row],[Regione]],Table_0[Regione],Table_0[Deceduti])</f>
        <v>13899</v>
      </c>
      <c r="N860" s="1">
        <f>(Comuni[[#This Row],[Popolazione2011]]/Comuni[[#This Row],[Ammalati TOT]])*100</f>
        <v>2.8165793341160261E-2</v>
      </c>
      <c r="O860">
        <f>_xlfn.XLOOKUP(Comuni[[#This Row],[Regione]],Table_0[Regione],Table_0[TOT AREA])</f>
        <v>6838505</v>
      </c>
      <c r="P860" s="1">
        <f>(Comuni[[#This Row],[Popolazione2011]]/Comuni[[#This Row],[Ammalati AREA]])*100</f>
        <v>7.3846549794143596E-3</v>
      </c>
    </row>
    <row r="861" spans="1:16" x14ac:dyDescent="0.3">
      <c r="A861" t="s">
        <v>869</v>
      </c>
      <c r="B861" t="s">
        <v>8021</v>
      </c>
      <c r="C861" t="s">
        <v>856</v>
      </c>
      <c r="D861">
        <v>765</v>
      </c>
      <c r="E861" s="1">
        <f>(Comuni[[#This Row],[Popolazione2011]]/SUM(D:D))*100</f>
        <v>1.2873813038644967E-3</v>
      </c>
      <c r="F861">
        <f t="shared" si="13"/>
        <v>4363916</v>
      </c>
      <c r="G861" s="1">
        <f>(Comuni[[#This Row],[Popolazione2011]]/Comuni[[#This Row],[TOT POP REGIONE ]])*100</f>
        <v>1.753012661105301E-2</v>
      </c>
      <c r="H861" t="str">
        <f>IF(Comuni[[#This Row],[Popolazione2011]]&gt;300000,"MAGGIORE","")</f>
        <v/>
      </c>
      <c r="I861" t="str">
        <f>_xlfn.XLOOKUP(Comuni[[#This Row],[Regione]],Ripartizione_geografica[Regione],Ripartizione_geografica[Ripartizione geografica])</f>
        <v>Nord-ovest</v>
      </c>
      <c r="J861">
        <f>_xlfn.XLOOKUP(Comuni[[#This Row],[Regione]],Ripartizione_geografica[Regione],Ripartizione_geografica[Codice Regione])</f>
        <v>1</v>
      </c>
      <c r="K861">
        <f>_xlfn.XLOOKUP(Comuni[[#This Row],[Regione]],Table_0[Regione],Table_0[Totale])</f>
        <v>1792955</v>
      </c>
      <c r="L861">
        <f>_xlfn.XLOOKUP(Comuni[[#This Row],[Regione]],Table_0[Regione],Table_0[Guariti])</f>
        <v>1725727</v>
      </c>
      <c r="M861">
        <f>_xlfn.XLOOKUP(Comuni[[#This Row],[Regione]],Table_0[Regione],Table_0[Deceduti])</f>
        <v>13899</v>
      </c>
      <c r="N861" s="1">
        <f>(Comuni[[#This Row],[Popolazione2011]]/Comuni[[#This Row],[Ammalati TOT]])*100</f>
        <v>4.2666993873242777E-2</v>
      </c>
      <c r="O861">
        <f>_xlfn.XLOOKUP(Comuni[[#This Row],[Regione]],Table_0[Regione],Table_0[TOT AREA])</f>
        <v>6838505</v>
      </c>
      <c r="P861" s="1">
        <f>(Comuni[[#This Row],[Popolazione2011]]/Comuni[[#This Row],[Ammalati AREA]])*100</f>
        <v>1.1186655562875219E-2</v>
      </c>
    </row>
    <row r="862" spans="1:16" x14ac:dyDescent="0.3">
      <c r="A862" t="s">
        <v>870</v>
      </c>
      <c r="B862" t="s">
        <v>8021</v>
      </c>
      <c r="C862" t="s">
        <v>856</v>
      </c>
      <c r="D862">
        <v>171</v>
      </c>
      <c r="E862" s="1">
        <f>(Comuni[[#This Row],[Popolazione2011]]/SUM(D:D))*100</f>
        <v>2.8776758556971102E-4</v>
      </c>
      <c r="F862">
        <f t="shared" si="13"/>
        <v>4363916</v>
      </c>
      <c r="G862" s="1">
        <f>(Comuni[[#This Row],[Popolazione2011]]/Comuni[[#This Row],[TOT POP REGIONE ]])*100</f>
        <v>3.9184988895294955E-3</v>
      </c>
      <c r="H862" t="str">
        <f>IF(Comuni[[#This Row],[Popolazione2011]]&gt;300000,"MAGGIORE","")</f>
        <v/>
      </c>
      <c r="I862" t="str">
        <f>_xlfn.XLOOKUP(Comuni[[#This Row],[Regione]],Ripartizione_geografica[Regione],Ripartizione_geografica[Ripartizione geografica])</f>
        <v>Nord-ovest</v>
      </c>
      <c r="J862">
        <f>_xlfn.XLOOKUP(Comuni[[#This Row],[Regione]],Ripartizione_geografica[Regione],Ripartizione_geografica[Codice Regione])</f>
        <v>1</v>
      </c>
      <c r="K862">
        <f>_xlfn.XLOOKUP(Comuni[[#This Row],[Regione]],Table_0[Regione],Table_0[Totale])</f>
        <v>1792955</v>
      </c>
      <c r="L862">
        <f>_xlfn.XLOOKUP(Comuni[[#This Row],[Regione]],Table_0[Regione],Table_0[Guariti])</f>
        <v>1725727</v>
      </c>
      <c r="M862">
        <f>_xlfn.XLOOKUP(Comuni[[#This Row],[Regione]],Table_0[Regione],Table_0[Deceduti])</f>
        <v>13899</v>
      </c>
      <c r="N862" s="1">
        <f>(Comuni[[#This Row],[Popolazione2011]]/Comuni[[#This Row],[Ammalati TOT]])*100</f>
        <v>9.5373280422542672E-3</v>
      </c>
      <c r="O862">
        <f>_xlfn.XLOOKUP(Comuni[[#This Row],[Regione]],Table_0[Regione],Table_0[TOT AREA])</f>
        <v>6838505</v>
      </c>
      <c r="P862" s="1">
        <f>(Comuni[[#This Row],[Popolazione2011]]/Comuni[[#This Row],[Ammalati AREA]])*100</f>
        <v>2.5005465375838726E-3</v>
      </c>
    </row>
    <row r="863" spans="1:16" x14ac:dyDescent="0.3">
      <c r="A863" t="s">
        <v>871</v>
      </c>
      <c r="B863" t="s">
        <v>8021</v>
      </c>
      <c r="C863" t="s">
        <v>856</v>
      </c>
      <c r="D863">
        <v>1930</v>
      </c>
      <c r="E863" s="1">
        <f>(Comuni[[#This Row],[Popolazione2011]]/SUM(D:D))*100</f>
        <v>3.2479031587692529E-3</v>
      </c>
      <c r="F863">
        <f t="shared" si="13"/>
        <v>4363916</v>
      </c>
      <c r="G863" s="1">
        <f>(Comuni[[#This Row],[Popolazione2011]]/Comuni[[#This Row],[TOT POP REGIONE ]])*100</f>
        <v>4.4226332495859222E-2</v>
      </c>
      <c r="H863" t="str">
        <f>IF(Comuni[[#This Row],[Popolazione2011]]&gt;300000,"MAGGIORE","")</f>
        <v/>
      </c>
      <c r="I863" t="str">
        <f>_xlfn.XLOOKUP(Comuni[[#This Row],[Regione]],Ripartizione_geografica[Regione],Ripartizione_geografica[Ripartizione geografica])</f>
        <v>Nord-ovest</v>
      </c>
      <c r="J863">
        <f>_xlfn.XLOOKUP(Comuni[[#This Row],[Regione]],Ripartizione_geografica[Regione],Ripartizione_geografica[Codice Regione])</f>
        <v>1</v>
      </c>
      <c r="K863">
        <f>_xlfn.XLOOKUP(Comuni[[#This Row],[Regione]],Table_0[Regione],Table_0[Totale])</f>
        <v>1792955</v>
      </c>
      <c r="L863">
        <f>_xlfn.XLOOKUP(Comuni[[#This Row],[Regione]],Table_0[Regione],Table_0[Guariti])</f>
        <v>1725727</v>
      </c>
      <c r="M863">
        <f>_xlfn.XLOOKUP(Comuni[[#This Row],[Regione]],Table_0[Regione],Table_0[Deceduti])</f>
        <v>13899</v>
      </c>
      <c r="N863" s="1">
        <f>(Comuni[[#This Row],[Popolazione2011]]/Comuni[[#This Row],[Ammalati TOT]])*100</f>
        <v>0.10764352702661249</v>
      </c>
      <c r="O863">
        <f>_xlfn.XLOOKUP(Comuni[[#This Row],[Regione]],Table_0[Regione],Table_0[TOT AREA])</f>
        <v>6838505</v>
      </c>
      <c r="P863" s="1">
        <f>(Comuni[[#This Row],[Popolazione2011]]/Comuni[[#This Row],[Ammalati AREA]])*100</f>
        <v>2.8222542792613298E-2</v>
      </c>
    </row>
    <row r="864" spans="1:16" x14ac:dyDescent="0.3">
      <c r="A864" t="s">
        <v>872</v>
      </c>
      <c r="B864" t="s">
        <v>8021</v>
      </c>
      <c r="C864" t="s">
        <v>856</v>
      </c>
      <c r="D864">
        <v>1991</v>
      </c>
      <c r="E864" s="1">
        <f>(Comuni[[#This Row],[Popolazione2011]]/SUM(D:D))*100</f>
        <v>3.3505570928028926E-3</v>
      </c>
      <c r="F864">
        <f t="shared" si="13"/>
        <v>4363916</v>
      </c>
      <c r="G864" s="1">
        <f>(Comuni[[#This Row],[Popolazione2011]]/Comuni[[#This Row],[TOT POP REGIONE ]])*100</f>
        <v>4.5624159585106586E-2</v>
      </c>
      <c r="H864" t="str">
        <f>IF(Comuni[[#This Row],[Popolazione2011]]&gt;300000,"MAGGIORE","")</f>
        <v/>
      </c>
      <c r="I864" t="str">
        <f>_xlfn.XLOOKUP(Comuni[[#This Row],[Regione]],Ripartizione_geografica[Regione],Ripartizione_geografica[Ripartizione geografica])</f>
        <v>Nord-ovest</v>
      </c>
      <c r="J864">
        <f>_xlfn.XLOOKUP(Comuni[[#This Row],[Regione]],Ripartizione_geografica[Regione],Ripartizione_geografica[Codice Regione])</f>
        <v>1</v>
      </c>
      <c r="K864">
        <f>_xlfn.XLOOKUP(Comuni[[#This Row],[Regione]],Table_0[Regione],Table_0[Totale])</f>
        <v>1792955</v>
      </c>
      <c r="L864">
        <f>_xlfn.XLOOKUP(Comuni[[#This Row],[Regione]],Table_0[Regione],Table_0[Guariti])</f>
        <v>1725727</v>
      </c>
      <c r="M864">
        <f>_xlfn.XLOOKUP(Comuni[[#This Row],[Regione]],Table_0[Regione],Table_0[Deceduti])</f>
        <v>13899</v>
      </c>
      <c r="N864" s="1">
        <f>(Comuni[[#This Row],[Popolazione2011]]/Comuni[[#This Row],[Ammalati TOT]])*100</f>
        <v>0.11104573176683186</v>
      </c>
      <c r="O864">
        <f>_xlfn.XLOOKUP(Comuni[[#This Row],[Regione]],Table_0[Regione],Table_0[TOT AREA])</f>
        <v>6838505</v>
      </c>
      <c r="P864" s="1">
        <f>(Comuni[[#This Row],[Popolazione2011]]/Comuni[[#This Row],[Ammalati AREA]])*100</f>
        <v>2.9114550621809884E-2</v>
      </c>
    </row>
    <row r="865" spans="1:16" x14ac:dyDescent="0.3">
      <c r="A865" t="s">
        <v>873</v>
      </c>
      <c r="B865" t="s">
        <v>8021</v>
      </c>
      <c r="C865" t="s">
        <v>856</v>
      </c>
      <c r="D865">
        <v>617</v>
      </c>
      <c r="E865" s="1">
        <f>(Comuni[[#This Row],[Popolazione2011]]/SUM(D:D))*100</f>
        <v>1.0383192999796004E-3</v>
      </c>
      <c r="F865">
        <f t="shared" si="13"/>
        <v>4363916</v>
      </c>
      <c r="G865" s="1">
        <f>(Comuni[[#This Row],[Popolazione2011]]/Comuni[[#This Row],[TOT POP REGIONE ]])*100</f>
        <v>1.4138677279764322E-2</v>
      </c>
      <c r="H865" t="str">
        <f>IF(Comuni[[#This Row],[Popolazione2011]]&gt;300000,"MAGGIORE","")</f>
        <v/>
      </c>
      <c r="I865" t="str">
        <f>_xlfn.XLOOKUP(Comuni[[#This Row],[Regione]],Ripartizione_geografica[Regione],Ripartizione_geografica[Ripartizione geografica])</f>
        <v>Nord-ovest</v>
      </c>
      <c r="J865">
        <f>_xlfn.XLOOKUP(Comuni[[#This Row],[Regione]],Ripartizione_geografica[Regione],Ripartizione_geografica[Codice Regione])</f>
        <v>1</v>
      </c>
      <c r="K865">
        <f>_xlfn.XLOOKUP(Comuni[[#This Row],[Regione]],Table_0[Regione],Table_0[Totale])</f>
        <v>1792955</v>
      </c>
      <c r="L865">
        <f>_xlfn.XLOOKUP(Comuni[[#This Row],[Regione]],Table_0[Regione],Table_0[Guariti])</f>
        <v>1725727</v>
      </c>
      <c r="M865">
        <f>_xlfn.XLOOKUP(Comuni[[#This Row],[Regione]],Table_0[Regione],Table_0[Deceduti])</f>
        <v>13899</v>
      </c>
      <c r="N865" s="1">
        <f>(Comuni[[#This Row],[Popolazione2011]]/Comuni[[#This Row],[Ammalati TOT]])*100</f>
        <v>3.4412464339595807E-2</v>
      </c>
      <c r="O865">
        <f>_xlfn.XLOOKUP(Comuni[[#This Row],[Regione]],Table_0[Regione],Table_0[TOT AREA])</f>
        <v>6838505</v>
      </c>
      <c r="P865" s="1">
        <f>(Comuni[[#This Row],[Popolazione2011]]/Comuni[[#This Row],[Ammalati AREA]])*100</f>
        <v>9.0224398461359601E-3</v>
      </c>
    </row>
    <row r="866" spans="1:16" x14ac:dyDescent="0.3">
      <c r="A866" t="s">
        <v>874</v>
      </c>
      <c r="B866" t="s">
        <v>8021</v>
      </c>
      <c r="C866" t="s">
        <v>856</v>
      </c>
      <c r="D866">
        <v>1470</v>
      </c>
      <c r="E866" s="1">
        <f>(Comuni[[#This Row],[Popolazione2011]]/SUM(D:D))*100</f>
        <v>2.4737915250729542E-3</v>
      </c>
      <c r="F866">
        <f t="shared" si="13"/>
        <v>4363916</v>
      </c>
      <c r="G866" s="1">
        <f>(Comuni[[#This Row],[Popolazione2011]]/Comuni[[#This Row],[TOT POP REGIONE ]])*100</f>
        <v>3.3685341331043034E-2</v>
      </c>
      <c r="H866" t="str">
        <f>IF(Comuni[[#This Row],[Popolazione2011]]&gt;300000,"MAGGIORE","")</f>
        <v/>
      </c>
      <c r="I866" t="str">
        <f>_xlfn.XLOOKUP(Comuni[[#This Row],[Regione]],Ripartizione_geografica[Regione],Ripartizione_geografica[Ripartizione geografica])</f>
        <v>Nord-ovest</v>
      </c>
      <c r="J866">
        <f>_xlfn.XLOOKUP(Comuni[[#This Row],[Regione]],Ripartizione_geografica[Regione],Ripartizione_geografica[Codice Regione])</f>
        <v>1</v>
      </c>
      <c r="K866">
        <f>_xlfn.XLOOKUP(Comuni[[#This Row],[Regione]],Table_0[Regione],Table_0[Totale])</f>
        <v>1792955</v>
      </c>
      <c r="L866">
        <f>_xlfn.XLOOKUP(Comuni[[#This Row],[Regione]],Table_0[Regione],Table_0[Guariti])</f>
        <v>1725727</v>
      </c>
      <c r="M866">
        <f>_xlfn.XLOOKUP(Comuni[[#This Row],[Regione]],Table_0[Regione],Table_0[Deceduti])</f>
        <v>13899</v>
      </c>
      <c r="N866" s="1">
        <f>(Comuni[[#This Row],[Popolazione2011]]/Comuni[[#This Row],[Ammalati TOT]])*100</f>
        <v>8.1987556854466515E-2</v>
      </c>
      <c r="O866">
        <f>_xlfn.XLOOKUP(Comuni[[#This Row],[Regione]],Table_0[Regione],Table_0[TOT AREA])</f>
        <v>6838505</v>
      </c>
      <c r="P866" s="1">
        <f>(Comuni[[#This Row],[Popolazione2011]]/Comuni[[#This Row],[Ammalati AREA]])*100</f>
        <v>2.1495926375721008E-2</v>
      </c>
    </row>
    <row r="867" spans="1:16" x14ac:dyDescent="0.3">
      <c r="A867" t="s">
        <v>875</v>
      </c>
      <c r="B867" t="s">
        <v>8021</v>
      </c>
      <c r="C867" t="s">
        <v>856</v>
      </c>
      <c r="D867">
        <v>2531</v>
      </c>
      <c r="E867" s="1">
        <f>(Comuni[[#This Row],[Popolazione2011]]/SUM(D:D))*100</f>
        <v>4.2592968367072426E-3</v>
      </c>
      <c r="F867">
        <f t="shared" si="13"/>
        <v>4363916</v>
      </c>
      <c r="G867" s="1">
        <f>(Comuni[[#This Row],[Popolazione2011]]/Comuni[[#This Row],[TOT POP REGIONE ]])*100</f>
        <v>5.7998366604673418E-2</v>
      </c>
      <c r="H867" t="str">
        <f>IF(Comuni[[#This Row],[Popolazione2011]]&gt;300000,"MAGGIORE","")</f>
        <v/>
      </c>
      <c r="I867" t="str">
        <f>_xlfn.XLOOKUP(Comuni[[#This Row],[Regione]],Ripartizione_geografica[Regione],Ripartizione_geografica[Ripartizione geografica])</f>
        <v>Nord-ovest</v>
      </c>
      <c r="J867">
        <f>_xlfn.XLOOKUP(Comuni[[#This Row],[Regione]],Ripartizione_geografica[Regione],Ripartizione_geografica[Codice Regione])</f>
        <v>1</v>
      </c>
      <c r="K867">
        <f>_xlfn.XLOOKUP(Comuni[[#This Row],[Regione]],Table_0[Regione],Table_0[Totale])</f>
        <v>1792955</v>
      </c>
      <c r="L867">
        <f>_xlfn.XLOOKUP(Comuni[[#This Row],[Regione]],Table_0[Regione],Table_0[Guariti])</f>
        <v>1725727</v>
      </c>
      <c r="M867">
        <f>_xlfn.XLOOKUP(Comuni[[#This Row],[Regione]],Table_0[Regione],Table_0[Deceduti])</f>
        <v>13899</v>
      </c>
      <c r="N867" s="1">
        <f>(Comuni[[#This Row],[Popolazione2011]]/Comuni[[#This Row],[Ammalati TOT]])*100</f>
        <v>0.14116360979500323</v>
      </c>
      <c r="O867">
        <f>_xlfn.XLOOKUP(Comuni[[#This Row],[Regione]],Table_0[Regione],Table_0[TOT AREA])</f>
        <v>6838505</v>
      </c>
      <c r="P867" s="1">
        <f>(Comuni[[#This Row],[Popolazione2011]]/Comuni[[#This Row],[Ammalati AREA]])*100</f>
        <v>3.7011013372074748E-2</v>
      </c>
    </row>
    <row r="868" spans="1:16" x14ac:dyDescent="0.3">
      <c r="A868" t="s">
        <v>876</v>
      </c>
      <c r="B868" t="s">
        <v>8021</v>
      </c>
      <c r="C868" t="s">
        <v>856</v>
      </c>
      <c r="D868">
        <v>1240</v>
      </c>
      <c r="E868" s="1">
        <f>(Comuni[[#This Row],[Popolazione2011]]/SUM(D:D))*100</f>
        <v>2.0867357082248049E-3</v>
      </c>
      <c r="F868">
        <f t="shared" si="13"/>
        <v>4363916</v>
      </c>
      <c r="G868" s="1">
        <f>(Comuni[[#This Row],[Popolazione2011]]/Comuni[[#This Row],[TOT POP REGIONE ]])*100</f>
        <v>2.8414845748634943E-2</v>
      </c>
      <c r="H868" t="str">
        <f>IF(Comuni[[#This Row],[Popolazione2011]]&gt;300000,"MAGGIORE","")</f>
        <v/>
      </c>
      <c r="I868" t="str">
        <f>_xlfn.XLOOKUP(Comuni[[#This Row],[Regione]],Ripartizione_geografica[Regione],Ripartizione_geografica[Ripartizione geografica])</f>
        <v>Nord-ovest</v>
      </c>
      <c r="J868">
        <f>_xlfn.XLOOKUP(Comuni[[#This Row],[Regione]],Ripartizione_geografica[Regione],Ripartizione_geografica[Codice Regione])</f>
        <v>1</v>
      </c>
      <c r="K868">
        <f>_xlfn.XLOOKUP(Comuni[[#This Row],[Regione]],Table_0[Regione],Table_0[Totale])</f>
        <v>1792955</v>
      </c>
      <c r="L868">
        <f>_xlfn.XLOOKUP(Comuni[[#This Row],[Regione]],Table_0[Regione],Table_0[Guariti])</f>
        <v>1725727</v>
      </c>
      <c r="M868">
        <f>_xlfn.XLOOKUP(Comuni[[#This Row],[Regione]],Table_0[Regione],Table_0[Deceduti])</f>
        <v>13899</v>
      </c>
      <c r="N868" s="1">
        <f>(Comuni[[#This Row],[Popolazione2011]]/Comuni[[#This Row],[Ammalati TOT]])*100</f>
        <v>6.9159571768393518E-2</v>
      </c>
      <c r="O868">
        <f>_xlfn.XLOOKUP(Comuni[[#This Row],[Regione]],Table_0[Regione],Table_0[TOT AREA])</f>
        <v>6838505</v>
      </c>
      <c r="P868" s="1">
        <f>(Comuni[[#This Row],[Popolazione2011]]/Comuni[[#This Row],[Ammalati AREA]])*100</f>
        <v>1.8132618167274864E-2</v>
      </c>
    </row>
    <row r="869" spans="1:16" x14ac:dyDescent="0.3">
      <c r="A869" t="s">
        <v>877</v>
      </c>
      <c r="B869" t="s">
        <v>8021</v>
      </c>
      <c r="C869" t="s">
        <v>856</v>
      </c>
      <c r="D869">
        <v>331</v>
      </c>
      <c r="E869" s="1">
        <f>(Comuni[[#This Row],[Popolazione2011]]/SUM(D:D))*100</f>
        <v>5.5702380598581479E-4</v>
      </c>
      <c r="F869">
        <f t="shared" si="13"/>
        <v>4363916</v>
      </c>
      <c r="G869" s="1">
        <f>(Comuni[[#This Row],[Popolazione2011]]/Comuni[[#This Row],[TOT POP REGIONE ]])*100</f>
        <v>7.5849305990307783E-3</v>
      </c>
      <c r="H869" t="str">
        <f>IF(Comuni[[#This Row],[Popolazione2011]]&gt;300000,"MAGGIORE","")</f>
        <v/>
      </c>
      <c r="I869" t="str">
        <f>_xlfn.XLOOKUP(Comuni[[#This Row],[Regione]],Ripartizione_geografica[Regione],Ripartizione_geografica[Ripartizione geografica])</f>
        <v>Nord-ovest</v>
      </c>
      <c r="J869">
        <f>_xlfn.XLOOKUP(Comuni[[#This Row],[Regione]],Ripartizione_geografica[Regione],Ripartizione_geografica[Codice Regione])</f>
        <v>1</v>
      </c>
      <c r="K869">
        <f>_xlfn.XLOOKUP(Comuni[[#This Row],[Regione]],Table_0[Regione],Table_0[Totale])</f>
        <v>1792955</v>
      </c>
      <c r="L869">
        <f>_xlfn.XLOOKUP(Comuni[[#This Row],[Regione]],Table_0[Regione],Table_0[Guariti])</f>
        <v>1725727</v>
      </c>
      <c r="M869">
        <f>_xlfn.XLOOKUP(Comuni[[#This Row],[Regione]],Table_0[Regione],Table_0[Deceduti])</f>
        <v>13899</v>
      </c>
      <c r="N869" s="1">
        <f>(Comuni[[#This Row],[Popolazione2011]]/Comuni[[#This Row],[Ammalati TOT]])*100</f>
        <v>1.8461143754305041E-2</v>
      </c>
      <c r="O869">
        <f>_xlfn.XLOOKUP(Comuni[[#This Row],[Regione]],Table_0[Regione],Table_0[TOT AREA])</f>
        <v>6838505</v>
      </c>
      <c r="P869" s="1">
        <f>(Comuni[[#This Row],[Popolazione2011]]/Comuni[[#This Row],[Ammalati AREA]])*100</f>
        <v>4.840239204329016E-3</v>
      </c>
    </row>
    <row r="870" spans="1:16" x14ac:dyDescent="0.3">
      <c r="A870" t="s">
        <v>878</v>
      </c>
      <c r="B870" t="s">
        <v>8021</v>
      </c>
      <c r="C870" t="s">
        <v>856</v>
      </c>
      <c r="D870">
        <v>451</v>
      </c>
      <c r="E870" s="1">
        <f>(Comuni[[#This Row],[Popolazione2011]]/SUM(D:D))*100</f>
        <v>7.5896597129789271E-4</v>
      </c>
      <c r="F870">
        <f t="shared" si="13"/>
        <v>4363916</v>
      </c>
      <c r="G870" s="1">
        <f>(Comuni[[#This Row],[Popolazione2011]]/Comuni[[#This Row],[TOT POP REGIONE ]])*100</f>
        <v>1.033475438115674E-2</v>
      </c>
      <c r="H870" t="str">
        <f>IF(Comuni[[#This Row],[Popolazione2011]]&gt;300000,"MAGGIORE","")</f>
        <v/>
      </c>
      <c r="I870" t="str">
        <f>_xlfn.XLOOKUP(Comuni[[#This Row],[Regione]],Ripartizione_geografica[Regione],Ripartizione_geografica[Ripartizione geografica])</f>
        <v>Nord-ovest</v>
      </c>
      <c r="J870">
        <f>_xlfn.XLOOKUP(Comuni[[#This Row],[Regione]],Ripartizione_geografica[Regione],Ripartizione_geografica[Codice Regione])</f>
        <v>1</v>
      </c>
      <c r="K870">
        <f>_xlfn.XLOOKUP(Comuni[[#This Row],[Regione]],Table_0[Regione],Table_0[Totale])</f>
        <v>1792955</v>
      </c>
      <c r="L870">
        <f>_xlfn.XLOOKUP(Comuni[[#This Row],[Regione]],Table_0[Regione],Table_0[Guariti])</f>
        <v>1725727</v>
      </c>
      <c r="M870">
        <f>_xlfn.XLOOKUP(Comuni[[#This Row],[Regione]],Table_0[Regione],Table_0[Deceduti])</f>
        <v>13899</v>
      </c>
      <c r="N870" s="1">
        <f>(Comuni[[#This Row],[Popolazione2011]]/Comuni[[#This Row],[Ammalati TOT]])*100</f>
        <v>2.5154005538343127E-2</v>
      </c>
      <c r="O870">
        <f>_xlfn.XLOOKUP(Comuni[[#This Row],[Regione]],Table_0[Regione],Table_0[TOT AREA])</f>
        <v>6838505</v>
      </c>
      <c r="P870" s="1">
        <f>(Comuni[[#This Row],[Popolazione2011]]/Comuni[[#This Row],[Ammalati AREA]])*100</f>
        <v>6.5950087043878738E-3</v>
      </c>
    </row>
    <row r="871" spans="1:16" x14ac:dyDescent="0.3">
      <c r="A871" t="s">
        <v>879</v>
      </c>
      <c r="B871" t="s">
        <v>8021</v>
      </c>
      <c r="C871" t="s">
        <v>856</v>
      </c>
      <c r="D871">
        <v>554</v>
      </c>
      <c r="E871" s="1">
        <f>(Comuni[[#This Row],[Popolazione2011]]/SUM(D:D))*100</f>
        <v>9.3229966319075962E-4</v>
      </c>
      <c r="F871">
        <f t="shared" si="13"/>
        <v>4363916</v>
      </c>
      <c r="G871" s="1">
        <f>(Comuni[[#This Row],[Popolazione2011]]/Comuni[[#This Row],[TOT POP REGIONE ]])*100</f>
        <v>1.2695019794148192E-2</v>
      </c>
      <c r="H871" t="str">
        <f>IF(Comuni[[#This Row],[Popolazione2011]]&gt;300000,"MAGGIORE","")</f>
        <v/>
      </c>
      <c r="I871" t="str">
        <f>_xlfn.XLOOKUP(Comuni[[#This Row],[Regione]],Ripartizione_geografica[Regione],Ripartizione_geografica[Ripartizione geografica])</f>
        <v>Nord-ovest</v>
      </c>
      <c r="J871">
        <f>_xlfn.XLOOKUP(Comuni[[#This Row],[Regione]],Ripartizione_geografica[Regione],Ripartizione_geografica[Codice Regione])</f>
        <v>1</v>
      </c>
      <c r="K871">
        <f>_xlfn.XLOOKUP(Comuni[[#This Row],[Regione]],Table_0[Regione],Table_0[Totale])</f>
        <v>1792955</v>
      </c>
      <c r="L871">
        <f>_xlfn.XLOOKUP(Comuni[[#This Row],[Regione]],Table_0[Regione],Table_0[Guariti])</f>
        <v>1725727</v>
      </c>
      <c r="M871">
        <f>_xlfn.XLOOKUP(Comuni[[#This Row],[Regione]],Table_0[Regione],Table_0[Deceduti])</f>
        <v>13899</v>
      </c>
      <c r="N871" s="1">
        <f>(Comuni[[#This Row],[Popolazione2011]]/Comuni[[#This Row],[Ammalati TOT]])*100</f>
        <v>3.0898711902975814E-2</v>
      </c>
      <c r="O871">
        <f>_xlfn.XLOOKUP(Comuni[[#This Row],[Regione]],Table_0[Regione],Table_0[TOT AREA])</f>
        <v>6838505</v>
      </c>
      <c r="P871" s="1">
        <f>(Comuni[[#This Row],[Popolazione2011]]/Comuni[[#This Row],[Ammalati AREA]])*100</f>
        <v>8.1011858586050606E-3</v>
      </c>
    </row>
    <row r="872" spans="1:16" x14ac:dyDescent="0.3">
      <c r="A872" t="s">
        <v>880</v>
      </c>
      <c r="B872" t="s">
        <v>8021</v>
      </c>
      <c r="C872" t="s">
        <v>856</v>
      </c>
      <c r="D872">
        <v>510</v>
      </c>
      <c r="E872" s="1">
        <f>(Comuni[[#This Row],[Popolazione2011]]/SUM(D:D))*100</f>
        <v>8.5825420257633095E-4</v>
      </c>
      <c r="F872">
        <f t="shared" si="13"/>
        <v>4363916</v>
      </c>
      <c r="G872" s="1">
        <f>(Comuni[[#This Row],[Popolazione2011]]/Comuni[[#This Row],[TOT POP REGIONE ]])*100</f>
        <v>1.1686751074035339E-2</v>
      </c>
      <c r="H872" t="str">
        <f>IF(Comuni[[#This Row],[Popolazione2011]]&gt;300000,"MAGGIORE","")</f>
        <v/>
      </c>
      <c r="I872" t="str">
        <f>_xlfn.XLOOKUP(Comuni[[#This Row],[Regione]],Ripartizione_geografica[Regione],Ripartizione_geografica[Ripartizione geografica])</f>
        <v>Nord-ovest</v>
      </c>
      <c r="J872">
        <f>_xlfn.XLOOKUP(Comuni[[#This Row],[Regione]],Ripartizione_geografica[Regione],Ripartizione_geografica[Codice Regione])</f>
        <v>1</v>
      </c>
      <c r="K872">
        <f>_xlfn.XLOOKUP(Comuni[[#This Row],[Regione]],Table_0[Regione],Table_0[Totale])</f>
        <v>1792955</v>
      </c>
      <c r="L872">
        <f>_xlfn.XLOOKUP(Comuni[[#This Row],[Regione]],Table_0[Regione],Table_0[Guariti])</f>
        <v>1725727</v>
      </c>
      <c r="M872">
        <f>_xlfn.XLOOKUP(Comuni[[#This Row],[Regione]],Table_0[Regione],Table_0[Deceduti])</f>
        <v>13899</v>
      </c>
      <c r="N872" s="1">
        <f>(Comuni[[#This Row],[Popolazione2011]]/Comuni[[#This Row],[Ammalati TOT]])*100</f>
        <v>2.8444662582161849E-2</v>
      </c>
      <c r="O872">
        <f>_xlfn.XLOOKUP(Comuni[[#This Row],[Regione]],Table_0[Regione],Table_0[TOT AREA])</f>
        <v>6838505</v>
      </c>
      <c r="P872" s="1">
        <f>(Comuni[[#This Row],[Popolazione2011]]/Comuni[[#This Row],[Ammalati AREA]])*100</f>
        <v>7.4577703752501468E-3</v>
      </c>
    </row>
    <row r="873" spans="1:16" x14ac:dyDescent="0.3">
      <c r="A873" t="s">
        <v>881</v>
      </c>
      <c r="B873" t="s">
        <v>8021</v>
      </c>
      <c r="C873" t="s">
        <v>856</v>
      </c>
      <c r="D873">
        <v>802</v>
      </c>
      <c r="E873" s="1">
        <f>(Comuni[[#This Row],[Popolazione2011]]/SUM(D:D))*100</f>
        <v>1.3496468048357206E-3</v>
      </c>
      <c r="F873">
        <f t="shared" si="13"/>
        <v>4363916</v>
      </c>
      <c r="G873" s="1">
        <f>(Comuni[[#This Row],[Popolazione2011]]/Comuni[[#This Row],[TOT POP REGIONE ]])*100</f>
        <v>1.8377988943875181E-2</v>
      </c>
      <c r="H873" t="str">
        <f>IF(Comuni[[#This Row],[Popolazione2011]]&gt;300000,"MAGGIORE","")</f>
        <v/>
      </c>
      <c r="I873" t="str">
        <f>_xlfn.XLOOKUP(Comuni[[#This Row],[Regione]],Ripartizione_geografica[Regione],Ripartizione_geografica[Ripartizione geografica])</f>
        <v>Nord-ovest</v>
      </c>
      <c r="J873">
        <f>_xlfn.XLOOKUP(Comuni[[#This Row],[Regione]],Ripartizione_geografica[Regione],Ripartizione_geografica[Codice Regione])</f>
        <v>1</v>
      </c>
      <c r="K873">
        <f>_xlfn.XLOOKUP(Comuni[[#This Row],[Regione]],Table_0[Regione],Table_0[Totale])</f>
        <v>1792955</v>
      </c>
      <c r="L873">
        <f>_xlfn.XLOOKUP(Comuni[[#This Row],[Regione]],Table_0[Regione],Table_0[Guariti])</f>
        <v>1725727</v>
      </c>
      <c r="M873">
        <f>_xlfn.XLOOKUP(Comuni[[#This Row],[Regione]],Table_0[Regione],Table_0[Deceduti])</f>
        <v>13899</v>
      </c>
      <c r="N873" s="1">
        <f>(Comuni[[#This Row],[Popolazione2011]]/Comuni[[#This Row],[Ammalati TOT]])*100</f>
        <v>4.473062625665452E-2</v>
      </c>
      <c r="O873">
        <f>_xlfn.XLOOKUP(Comuni[[#This Row],[Regione]],Table_0[Regione],Table_0[TOT AREA])</f>
        <v>6838505</v>
      </c>
      <c r="P873" s="1">
        <f>(Comuni[[#This Row],[Popolazione2011]]/Comuni[[#This Row],[Ammalati AREA]])*100</f>
        <v>1.1727709492060033E-2</v>
      </c>
    </row>
    <row r="874" spans="1:16" x14ac:dyDescent="0.3">
      <c r="A874" t="s">
        <v>882</v>
      </c>
      <c r="B874" t="s">
        <v>8021</v>
      </c>
      <c r="C874" t="s">
        <v>856</v>
      </c>
      <c r="D874">
        <v>549</v>
      </c>
      <c r="E874" s="1">
        <f>(Comuni[[#This Row],[Popolazione2011]]/SUM(D:D))*100</f>
        <v>9.2388540630275635E-4</v>
      </c>
      <c r="F874">
        <f t="shared" si="13"/>
        <v>4363916</v>
      </c>
      <c r="G874" s="1">
        <f>(Comuni[[#This Row],[Popolazione2011]]/Comuni[[#This Row],[TOT POP REGIONE ]])*100</f>
        <v>1.2580443803226276E-2</v>
      </c>
      <c r="H874" t="str">
        <f>IF(Comuni[[#This Row],[Popolazione2011]]&gt;300000,"MAGGIORE","")</f>
        <v/>
      </c>
      <c r="I874" t="str">
        <f>_xlfn.XLOOKUP(Comuni[[#This Row],[Regione]],Ripartizione_geografica[Regione],Ripartizione_geografica[Ripartizione geografica])</f>
        <v>Nord-ovest</v>
      </c>
      <c r="J874">
        <f>_xlfn.XLOOKUP(Comuni[[#This Row],[Regione]],Ripartizione_geografica[Regione],Ripartizione_geografica[Codice Regione])</f>
        <v>1</v>
      </c>
      <c r="K874">
        <f>_xlfn.XLOOKUP(Comuni[[#This Row],[Regione]],Table_0[Regione],Table_0[Totale])</f>
        <v>1792955</v>
      </c>
      <c r="L874">
        <f>_xlfn.XLOOKUP(Comuni[[#This Row],[Regione]],Table_0[Regione],Table_0[Guariti])</f>
        <v>1725727</v>
      </c>
      <c r="M874">
        <f>_xlfn.XLOOKUP(Comuni[[#This Row],[Regione]],Table_0[Regione],Table_0[Deceduti])</f>
        <v>13899</v>
      </c>
      <c r="N874" s="1">
        <f>(Comuni[[#This Row],[Popolazione2011]]/Comuni[[#This Row],[Ammalati TOT]])*100</f>
        <v>3.0619842661974227E-2</v>
      </c>
      <c r="O874">
        <f>_xlfn.XLOOKUP(Comuni[[#This Row],[Regione]],Table_0[Regione],Table_0[TOT AREA])</f>
        <v>6838505</v>
      </c>
      <c r="P874" s="1">
        <f>(Comuni[[#This Row],[Popolazione2011]]/Comuni[[#This Row],[Ammalati AREA]])*100</f>
        <v>8.028070462769276E-3</v>
      </c>
    </row>
    <row r="875" spans="1:16" x14ac:dyDescent="0.3">
      <c r="A875" t="s">
        <v>883</v>
      </c>
      <c r="B875" t="s">
        <v>8021</v>
      </c>
      <c r="C875" t="s">
        <v>856</v>
      </c>
      <c r="D875">
        <v>1926</v>
      </c>
      <c r="E875" s="1">
        <f>(Comuni[[#This Row],[Popolazione2011]]/SUM(D:D))*100</f>
        <v>3.24117175325885E-3</v>
      </c>
      <c r="F875">
        <f t="shared" si="13"/>
        <v>4363916</v>
      </c>
      <c r="G875" s="1">
        <f>(Comuni[[#This Row],[Popolazione2011]]/Comuni[[#This Row],[TOT POP REGIONE ]])*100</f>
        <v>4.4134671703121693E-2</v>
      </c>
      <c r="H875" t="str">
        <f>IF(Comuni[[#This Row],[Popolazione2011]]&gt;300000,"MAGGIORE","")</f>
        <v/>
      </c>
      <c r="I875" t="str">
        <f>_xlfn.XLOOKUP(Comuni[[#This Row],[Regione]],Ripartizione_geografica[Regione],Ripartizione_geografica[Ripartizione geografica])</f>
        <v>Nord-ovest</v>
      </c>
      <c r="J875">
        <f>_xlfn.XLOOKUP(Comuni[[#This Row],[Regione]],Ripartizione_geografica[Regione],Ripartizione_geografica[Codice Regione])</f>
        <v>1</v>
      </c>
      <c r="K875">
        <f>_xlfn.XLOOKUP(Comuni[[#This Row],[Regione]],Table_0[Regione],Table_0[Totale])</f>
        <v>1792955</v>
      </c>
      <c r="L875">
        <f>_xlfn.XLOOKUP(Comuni[[#This Row],[Regione]],Table_0[Regione],Table_0[Guariti])</f>
        <v>1725727</v>
      </c>
      <c r="M875">
        <f>_xlfn.XLOOKUP(Comuni[[#This Row],[Regione]],Table_0[Regione],Table_0[Deceduti])</f>
        <v>13899</v>
      </c>
      <c r="N875" s="1">
        <f>(Comuni[[#This Row],[Popolazione2011]]/Comuni[[#This Row],[Ammalati TOT]])*100</f>
        <v>0.10742043163381122</v>
      </c>
      <c r="O875">
        <f>_xlfn.XLOOKUP(Comuni[[#This Row],[Regione]],Table_0[Regione],Table_0[TOT AREA])</f>
        <v>6838505</v>
      </c>
      <c r="P875" s="1">
        <f>(Comuni[[#This Row],[Popolazione2011]]/Comuni[[#This Row],[Ammalati AREA]])*100</f>
        <v>2.8164050475944669E-2</v>
      </c>
    </row>
    <row r="876" spans="1:16" x14ac:dyDescent="0.3">
      <c r="A876" t="s">
        <v>884</v>
      </c>
      <c r="B876" t="s">
        <v>8021</v>
      </c>
      <c r="C876" t="s">
        <v>856</v>
      </c>
      <c r="D876">
        <v>1055</v>
      </c>
      <c r="E876" s="1">
        <f>(Comuni[[#This Row],[Popolazione2011]]/SUM(D:D))*100</f>
        <v>1.7754082033686848E-3</v>
      </c>
      <c r="F876">
        <f t="shared" si="13"/>
        <v>4363916</v>
      </c>
      <c r="G876" s="1">
        <f>(Comuni[[#This Row],[Popolazione2011]]/Comuni[[#This Row],[TOT POP REGIONE ]])*100</f>
        <v>2.4175534084524084E-2</v>
      </c>
      <c r="H876" t="str">
        <f>IF(Comuni[[#This Row],[Popolazione2011]]&gt;300000,"MAGGIORE","")</f>
        <v/>
      </c>
      <c r="I876" t="str">
        <f>_xlfn.XLOOKUP(Comuni[[#This Row],[Regione]],Ripartizione_geografica[Regione],Ripartizione_geografica[Ripartizione geografica])</f>
        <v>Nord-ovest</v>
      </c>
      <c r="J876">
        <f>_xlfn.XLOOKUP(Comuni[[#This Row],[Regione]],Ripartizione_geografica[Regione],Ripartizione_geografica[Codice Regione])</f>
        <v>1</v>
      </c>
      <c r="K876">
        <f>_xlfn.XLOOKUP(Comuni[[#This Row],[Regione]],Table_0[Regione],Table_0[Totale])</f>
        <v>1792955</v>
      </c>
      <c r="L876">
        <f>_xlfn.XLOOKUP(Comuni[[#This Row],[Regione]],Table_0[Regione],Table_0[Guariti])</f>
        <v>1725727</v>
      </c>
      <c r="M876">
        <f>_xlfn.XLOOKUP(Comuni[[#This Row],[Regione]],Table_0[Regione],Table_0[Deceduti])</f>
        <v>13899</v>
      </c>
      <c r="N876" s="1">
        <f>(Comuni[[#This Row],[Popolazione2011]]/Comuni[[#This Row],[Ammalati TOT]])*100</f>
        <v>5.8841409851334806E-2</v>
      </c>
      <c r="O876">
        <f>_xlfn.XLOOKUP(Comuni[[#This Row],[Regione]],Table_0[Regione],Table_0[TOT AREA])</f>
        <v>6838505</v>
      </c>
      <c r="P876" s="1">
        <f>(Comuni[[#This Row],[Popolazione2011]]/Comuni[[#This Row],[Ammalati AREA]])*100</f>
        <v>1.5427348521350793E-2</v>
      </c>
    </row>
    <row r="877" spans="1:16" x14ac:dyDescent="0.3">
      <c r="A877" t="s">
        <v>885</v>
      </c>
      <c r="B877" t="s">
        <v>8021</v>
      </c>
      <c r="C877" t="s">
        <v>856</v>
      </c>
      <c r="D877">
        <v>325</v>
      </c>
      <c r="E877" s="1">
        <f>(Comuni[[#This Row],[Popolazione2011]]/SUM(D:D))*100</f>
        <v>5.4692669772021091E-4</v>
      </c>
      <c r="F877">
        <f t="shared" si="13"/>
        <v>4363916</v>
      </c>
      <c r="G877" s="1">
        <f>(Comuni[[#This Row],[Popolazione2011]]/Comuni[[#This Row],[TOT POP REGIONE ]])*100</f>
        <v>7.4474394099244808E-3</v>
      </c>
      <c r="H877" t="str">
        <f>IF(Comuni[[#This Row],[Popolazione2011]]&gt;300000,"MAGGIORE","")</f>
        <v/>
      </c>
      <c r="I877" t="str">
        <f>_xlfn.XLOOKUP(Comuni[[#This Row],[Regione]],Ripartizione_geografica[Regione],Ripartizione_geografica[Ripartizione geografica])</f>
        <v>Nord-ovest</v>
      </c>
      <c r="J877">
        <f>_xlfn.XLOOKUP(Comuni[[#This Row],[Regione]],Ripartizione_geografica[Regione],Ripartizione_geografica[Codice Regione])</f>
        <v>1</v>
      </c>
      <c r="K877">
        <f>_xlfn.XLOOKUP(Comuni[[#This Row],[Regione]],Table_0[Regione],Table_0[Totale])</f>
        <v>1792955</v>
      </c>
      <c r="L877">
        <f>_xlfn.XLOOKUP(Comuni[[#This Row],[Regione]],Table_0[Regione],Table_0[Guariti])</f>
        <v>1725727</v>
      </c>
      <c r="M877">
        <f>_xlfn.XLOOKUP(Comuni[[#This Row],[Regione]],Table_0[Regione],Table_0[Deceduti])</f>
        <v>13899</v>
      </c>
      <c r="N877" s="1">
        <f>(Comuni[[#This Row],[Popolazione2011]]/Comuni[[#This Row],[Ammalati TOT]])*100</f>
        <v>1.8126500665103139E-2</v>
      </c>
      <c r="O877">
        <f>_xlfn.XLOOKUP(Comuni[[#This Row],[Regione]],Table_0[Regione],Table_0[TOT AREA])</f>
        <v>6838505</v>
      </c>
      <c r="P877" s="1">
        <f>(Comuni[[#This Row],[Popolazione2011]]/Comuni[[#This Row],[Ammalati AREA]])*100</f>
        <v>4.7525007293260733E-3</v>
      </c>
    </row>
    <row r="878" spans="1:16" x14ac:dyDescent="0.3">
      <c r="A878" t="s">
        <v>886</v>
      </c>
      <c r="B878" t="s">
        <v>8021</v>
      </c>
      <c r="C878" t="s">
        <v>856</v>
      </c>
      <c r="D878">
        <v>444</v>
      </c>
      <c r="E878" s="1">
        <f>(Comuni[[#This Row],[Popolazione2011]]/SUM(D:D))*100</f>
        <v>7.4718601165468823E-4</v>
      </c>
      <c r="F878">
        <f t="shared" si="13"/>
        <v>4363916</v>
      </c>
      <c r="G878" s="1">
        <f>(Comuni[[#This Row],[Popolazione2011]]/Comuni[[#This Row],[TOT POP REGIONE ]])*100</f>
        <v>1.0174347993866059E-2</v>
      </c>
      <c r="H878" t="str">
        <f>IF(Comuni[[#This Row],[Popolazione2011]]&gt;300000,"MAGGIORE","")</f>
        <v/>
      </c>
      <c r="I878" t="str">
        <f>_xlfn.XLOOKUP(Comuni[[#This Row],[Regione]],Ripartizione_geografica[Regione],Ripartizione_geografica[Ripartizione geografica])</f>
        <v>Nord-ovest</v>
      </c>
      <c r="J878">
        <f>_xlfn.XLOOKUP(Comuni[[#This Row],[Regione]],Ripartizione_geografica[Regione],Ripartizione_geografica[Codice Regione])</f>
        <v>1</v>
      </c>
      <c r="K878">
        <f>_xlfn.XLOOKUP(Comuni[[#This Row],[Regione]],Table_0[Regione],Table_0[Totale])</f>
        <v>1792955</v>
      </c>
      <c r="L878">
        <f>_xlfn.XLOOKUP(Comuni[[#This Row],[Regione]],Table_0[Regione],Table_0[Guariti])</f>
        <v>1725727</v>
      </c>
      <c r="M878">
        <f>_xlfn.XLOOKUP(Comuni[[#This Row],[Regione]],Table_0[Regione],Table_0[Deceduti])</f>
        <v>13899</v>
      </c>
      <c r="N878" s="1">
        <f>(Comuni[[#This Row],[Popolazione2011]]/Comuni[[#This Row],[Ammalati TOT]])*100</f>
        <v>2.4763588600940904E-2</v>
      </c>
      <c r="O878">
        <f>_xlfn.XLOOKUP(Comuni[[#This Row],[Regione]],Table_0[Regione],Table_0[TOT AREA])</f>
        <v>6838505</v>
      </c>
      <c r="P878" s="1">
        <f>(Comuni[[#This Row],[Popolazione2011]]/Comuni[[#This Row],[Ammalati AREA]])*100</f>
        <v>6.4926471502177738E-3</v>
      </c>
    </row>
    <row r="879" spans="1:16" x14ac:dyDescent="0.3">
      <c r="A879" t="s">
        <v>887</v>
      </c>
      <c r="B879" t="s">
        <v>8021</v>
      </c>
      <c r="C879" t="s">
        <v>856</v>
      </c>
      <c r="D879">
        <v>991</v>
      </c>
      <c r="E879" s="1">
        <f>(Comuni[[#This Row],[Popolazione2011]]/SUM(D:D))*100</f>
        <v>1.6677057152022434E-3</v>
      </c>
      <c r="F879">
        <f t="shared" si="13"/>
        <v>4363916</v>
      </c>
      <c r="G879" s="1">
        <f>(Comuni[[#This Row],[Popolazione2011]]/Comuni[[#This Row],[TOT POP REGIONE ]])*100</f>
        <v>2.2708961400723572E-2</v>
      </c>
      <c r="H879" t="str">
        <f>IF(Comuni[[#This Row],[Popolazione2011]]&gt;300000,"MAGGIORE","")</f>
        <v/>
      </c>
      <c r="I879" t="str">
        <f>_xlfn.XLOOKUP(Comuni[[#This Row],[Regione]],Ripartizione_geografica[Regione],Ripartizione_geografica[Ripartizione geografica])</f>
        <v>Nord-ovest</v>
      </c>
      <c r="J879">
        <f>_xlfn.XLOOKUP(Comuni[[#This Row],[Regione]],Ripartizione_geografica[Regione],Ripartizione_geografica[Codice Regione])</f>
        <v>1</v>
      </c>
      <c r="K879">
        <f>_xlfn.XLOOKUP(Comuni[[#This Row],[Regione]],Table_0[Regione],Table_0[Totale])</f>
        <v>1792955</v>
      </c>
      <c r="L879">
        <f>_xlfn.XLOOKUP(Comuni[[#This Row],[Regione]],Table_0[Regione],Table_0[Guariti])</f>
        <v>1725727</v>
      </c>
      <c r="M879">
        <f>_xlfn.XLOOKUP(Comuni[[#This Row],[Regione]],Table_0[Regione],Table_0[Deceduti])</f>
        <v>13899</v>
      </c>
      <c r="N879" s="1">
        <f>(Comuni[[#This Row],[Popolazione2011]]/Comuni[[#This Row],[Ammalati TOT]])*100</f>
        <v>5.5271883566514496E-2</v>
      </c>
      <c r="O879">
        <f>_xlfn.XLOOKUP(Comuni[[#This Row],[Regione]],Table_0[Regione],Table_0[TOT AREA])</f>
        <v>6838505</v>
      </c>
      <c r="P879" s="1">
        <f>(Comuni[[#This Row],[Popolazione2011]]/Comuni[[#This Row],[Ammalati AREA]])*100</f>
        <v>1.4491471454652734E-2</v>
      </c>
    </row>
    <row r="880" spans="1:16" x14ac:dyDescent="0.3">
      <c r="A880" t="s">
        <v>888</v>
      </c>
      <c r="B880" t="s">
        <v>8021</v>
      </c>
      <c r="C880" t="s">
        <v>856</v>
      </c>
      <c r="D880">
        <v>83</v>
      </c>
      <c r="E880" s="1">
        <f>(Comuni[[#This Row],[Popolazione2011]]/SUM(D:D))*100</f>
        <v>1.3967666434085388E-4</v>
      </c>
      <c r="F880">
        <f t="shared" si="13"/>
        <v>4363916</v>
      </c>
      <c r="G880" s="1">
        <f>(Comuni[[#This Row],[Popolazione2011]]/Comuni[[#This Row],[TOT POP REGIONE ]])*100</f>
        <v>1.9019614493037903E-3</v>
      </c>
      <c r="H880" t="str">
        <f>IF(Comuni[[#This Row],[Popolazione2011]]&gt;300000,"MAGGIORE","")</f>
        <v/>
      </c>
      <c r="I880" t="str">
        <f>_xlfn.XLOOKUP(Comuni[[#This Row],[Regione]],Ripartizione_geografica[Regione],Ripartizione_geografica[Ripartizione geografica])</f>
        <v>Nord-ovest</v>
      </c>
      <c r="J880">
        <f>_xlfn.XLOOKUP(Comuni[[#This Row],[Regione]],Ripartizione_geografica[Regione],Ripartizione_geografica[Codice Regione])</f>
        <v>1</v>
      </c>
      <c r="K880">
        <f>_xlfn.XLOOKUP(Comuni[[#This Row],[Regione]],Table_0[Regione],Table_0[Totale])</f>
        <v>1792955</v>
      </c>
      <c r="L880">
        <f>_xlfn.XLOOKUP(Comuni[[#This Row],[Regione]],Table_0[Regione],Table_0[Guariti])</f>
        <v>1725727</v>
      </c>
      <c r="M880">
        <f>_xlfn.XLOOKUP(Comuni[[#This Row],[Regione]],Table_0[Regione],Table_0[Deceduti])</f>
        <v>13899</v>
      </c>
      <c r="N880" s="1">
        <f>(Comuni[[#This Row],[Popolazione2011]]/Comuni[[#This Row],[Ammalati TOT]])*100</f>
        <v>4.6292294006263406E-3</v>
      </c>
      <c r="O880">
        <f>_xlfn.XLOOKUP(Comuni[[#This Row],[Regione]],Table_0[Regione],Table_0[TOT AREA])</f>
        <v>6838505</v>
      </c>
      <c r="P880" s="1">
        <f>(Comuni[[#This Row],[Popolazione2011]]/Comuni[[#This Row],[Ammalati AREA]])*100</f>
        <v>1.2137155708740433E-3</v>
      </c>
    </row>
    <row r="881" spans="1:16" x14ac:dyDescent="0.3">
      <c r="A881" t="s">
        <v>889</v>
      </c>
      <c r="B881" t="s">
        <v>8021</v>
      </c>
      <c r="C881" t="s">
        <v>856</v>
      </c>
      <c r="D881">
        <v>481</v>
      </c>
      <c r="E881" s="1">
        <f>(Comuni[[#This Row],[Popolazione2011]]/SUM(D:D))*100</f>
        <v>8.0945151262591219E-4</v>
      </c>
      <c r="F881">
        <f t="shared" si="13"/>
        <v>4363916</v>
      </c>
      <c r="G881" s="1">
        <f>(Comuni[[#This Row],[Popolazione2011]]/Comuni[[#This Row],[TOT POP REGIONE ]])*100</f>
        <v>1.1022210326688231E-2</v>
      </c>
      <c r="H881" t="str">
        <f>IF(Comuni[[#This Row],[Popolazione2011]]&gt;300000,"MAGGIORE","")</f>
        <v/>
      </c>
      <c r="I881" t="str">
        <f>_xlfn.XLOOKUP(Comuni[[#This Row],[Regione]],Ripartizione_geografica[Regione],Ripartizione_geografica[Ripartizione geografica])</f>
        <v>Nord-ovest</v>
      </c>
      <c r="J881">
        <f>_xlfn.XLOOKUP(Comuni[[#This Row],[Regione]],Ripartizione_geografica[Regione],Ripartizione_geografica[Codice Regione])</f>
        <v>1</v>
      </c>
      <c r="K881">
        <f>_xlfn.XLOOKUP(Comuni[[#This Row],[Regione]],Table_0[Regione],Table_0[Totale])</f>
        <v>1792955</v>
      </c>
      <c r="L881">
        <f>_xlfn.XLOOKUP(Comuni[[#This Row],[Regione]],Table_0[Regione],Table_0[Guariti])</f>
        <v>1725727</v>
      </c>
      <c r="M881">
        <f>_xlfn.XLOOKUP(Comuni[[#This Row],[Regione]],Table_0[Regione],Table_0[Deceduti])</f>
        <v>13899</v>
      </c>
      <c r="N881" s="1">
        <f>(Comuni[[#This Row],[Popolazione2011]]/Comuni[[#This Row],[Ammalati TOT]])*100</f>
        <v>2.6827220984352647E-2</v>
      </c>
      <c r="O881">
        <f>_xlfn.XLOOKUP(Comuni[[#This Row],[Regione]],Table_0[Regione],Table_0[TOT AREA])</f>
        <v>6838505</v>
      </c>
      <c r="P881" s="1">
        <f>(Comuni[[#This Row],[Popolazione2011]]/Comuni[[#This Row],[Ammalati AREA]])*100</f>
        <v>7.0337010794025885E-3</v>
      </c>
    </row>
    <row r="882" spans="1:16" x14ac:dyDescent="0.3">
      <c r="A882" t="s">
        <v>890</v>
      </c>
      <c r="B882" t="s">
        <v>8021</v>
      </c>
      <c r="C882" t="s">
        <v>856</v>
      </c>
      <c r="D882">
        <v>811</v>
      </c>
      <c r="E882" s="1">
        <f>(Comuni[[#This Row],[Popolazione2011]]/SUM(D:D))*100</f>
        <v>1.3647924672341265E-3</v>
      </c>
      <c r="F882">
        <f t="shared" si="13"/>
        <v>4363916</v>
      </c>
      <c r="G882" s="1">
        <f>(Comuni[[#This Row],[Popolazione2011]]/Comuni[[#This Row],[TOT POP REGIONE ]])*100</f>
        <v>1.8584225727534626E-2</v>
      </c>
      <c r="H882" t="str">
        <f>IF(Comuni[[#This Row],[Popolazione2011]]&gt;300000,"MAGGIORE","")</f>
        <v/>
      </c>
      <c r="I882" t="str">
        <f>_xlfn.XLOOKUP(Comuni[[#This Row],[Regione]],Ripartizione_geografica[Regione],Ripartizione_geografica[Ripartizione geografica])</f>
        <v>Nord-ovest</v>
      </c>
      <c r="J882">
        <f>_xlfn.XLOOKUP(Comuni[[#This Row],[Regione]],Ripartizione_geografica[Regione],Ripartizione_geografica[Codice Regione])</f>
        <v>1</v>
      </c>
      <c r="K882">
        <f>_xlfn.XLOOKUP(Comuni[[#This Row],[Regione]],Table_0[Regione],Table_0[Totale])</f>
        <v>1792955</v>
      </c>
      <c r="L882">
        <f>_xlfn.XLOOKUP(Comuni[[#This Row],[Regione]],Table_0[Regione],Table_0[Guariti])</f>
        <v>1725727</v>
      </c>
      <c r="M882">
        <f>_xlfn.XLOOKUP(Comuni[[#This Row],[Regione]],Table_0[Regione],Table_0[Deceduti])</f>
        <v>13899</v>
      </c>
      <c r="N882" s="1">
        <f>(Comuni[[#This Row],[Popolazione2011]]/Comuni[[#This Row],[Ammalati TOT]])*100</f>
        <v>4.5232590890457371E-2</v>
      </c>
      <c r="O882">
        <f>_xlfn.XLOOKUP(Comuni[[#This Row],[Regione]],Table_0[Regione],Table_0[TOT AREA])</f>
        <v>6838505</v>
      </c>
      <c r="P882" s="1">
        <f>(Comuni[[#This Row],[Popolazione2011]]/Comuni[[#This Row],[Ammalati AREA]])*100</f>
        <v>1.1859317204564448E-2</v>
      </c>
    </row>
    <row r="883" spans="1:16" x14ac:dyDescent="0.3">
      <c r="A883" t="s">
        <v>891</v>
      </c>
      <c r="B883" t="s">
        <v>8021</v>
      </c>
      <c r="C883" t="s">
        <v>856</v>
      </c>
      <c r="D883">
        <v>1235</v>
      </c>
      <c r="E883" s="1">
        <f>(Comuni[[#This Row],[Popolazione2011]]/SUM(D:D))*100</f>
        <v>2.0783214513368019E-3</v>
      </c>
      <c r="F883">
        <f t="shared" si="13"/>
        <v>4363916</v>
      </c>
      <c r="G883" s="1">
        <f>(Comuni[[#This Row],[Popolazione2011]]/Comuni[[#This Row],[TOT POP REGIONE ]])*100</f>
        <v>2.8300269757713027E-2</v>
      </c>
      <c r="H883" t="str">
        <f>IF(Comuni[[#This Row],[Popolazione2011]]&gt;300000,"MAGGIORE","")</f>
        <v/>
      </c>
      <c r="I883" t="str">
        <f>_xlfn.XLOOKUP(Comuni[[#This Row],[Regione]],Ripartizione_geografica[Regione],Ripartizione_geografica[Ripartizione geografica])</f>
        <v>Nord-ovest</v>
      </c>
      <c r="J883">
        <f>_xlfn.XLOOKUP(Comuni[[#This Row],[Regione]],Ripartizione_geografica[Regione],Ripartizione_geografica[Codice Regione])</f>
        <v>1</v>
      </c>
      <c r="K883">
        <f>_xlfn.XLOOKUP(Comuni[[#This Row],[Regione]],Table_0[Regione],Table_0[Totale])</f>
        <v>1792955</v>
      </c>
      <c r="L883">
        <f>_xlfn.XLOOKUP(Comuni[[#This Row],[Regione]],Table_0[Regione],Table_0[Guariti])</f>
        <v>1725727</v>
      </c>
      <c r="M883">
        <f>_xlfn.XLOOKUP(Comuni[[#This Row],[Regione]],Table_0[Regione],Table_0[Deceduti])</f>
        <v>13899</v>
      </c>
      <c r="N883" s="1">
        <f>(Comuni[[#This Row],[Popolazione2011]]/Comuni[[#This Row],[Ammalati TOT]])*100</f>
        <v>6.8880702527391924E-2</v>
      </c>
      <c r="O883">
        <f>_xlfn.XLOOKUP(Comuni[[#This Row],[Regione]],Table_0[Regione],Table_0[TOT AREA])</f>
        <v>6838505</v>
      </c>
      <c r="P883" s="1">
        <f>(Comuni[[#This Row],[Popolazione2011]]/Comuni[[#This Row],[Ammalati AREA]])*100</f>
        <v>1.8059502771439077E-2</v>
      </c>
    </row>
    <row r="884" spans="1:16" x14ac:dyDescent="0.3">
      <c r="A884" t="s">
        <v>892</v>
      </c>
      <c r="B884" t="s">
        <v>8021</v>
      </c>
      <c r="C884" t="s">
        <v>856</v>
      </c>
      <c r="D884">
        <v>401</v>
      </c>
      <c r="E884" s="1">
        <f>(Comuni[[#This Row],[Popolazione2011]]/SUM(D:D))*100</f>
        <v>6.7482340241786028E-4</v>
      </c>
      <c r="F884">
        <f t="shared" si="13"/>
        <v>4363916</v>
      </c>
      <c r="G884" s="1">
        <f>(Comuni[[#This Row],[Popolazione2011]]/Comuni[[#This Row],[TOT POP REGIONE ]])*100</f>
        <v>9.1889944719375904E-3</v>
      </c>
      <c r="H884" t="str">
        <f>IF(Comuni[[#This Row],[Popolazione2011]]&gt;300000,"MAGGIORE","")</f>
        <v/>
      </c>
      <c r="I884" t="str">
        <f>_xlfn.XLOOKUP(Comuni[[#This Row],[Regione]],Ripartizione_geografica[Regione],Ripartizione_geografica[Ripartizione geografica])</f>
        <v>Nord-ovest</v>
      </c>
      <c r="J884">
        <f>_xlfn.XLOOKUP(Comuni[[#This Row],[Regione]],Ripartizione_geografica[Regione],Ripartizione_geografica[Codice Regione])</f>
        <v>1</v>
      </c>
      <c r="K884">
        <f>_xlfn.XLOOKUP(Comuni[[#This Row],[Regione]],Table_0[Regione],Table_0[Totale])</f>
        <v>1792955</v>
      </c>
      <c r="L884">
        <f>_xlfn.XLOOKUP(Comuni[[#This Row],[Regione]],Table_0[Regione],Table_0[Guariti])</f>
        <v>1725727</v>
      </c>
      <c r="M884">
        <f>_xlfn.XLOOKUP(Comuni[[#This Row],[Regione]],Table_0[Regione],Table_0[Deceduti])</f>
        <v>13899</v>
      </c>
      <c r="N884" s="1">
        <f>(Comuni[[#This Row],[Popolazione2011]]/Comuni[[#This Row],[Ammalati TOT]])*100</f>
        <v>2.236531312832726E-2</v>
      </c>
      <c r="O884">
        <f>_xlfn.XLOOKUP(Comuni[[#This Row],[Regione]],Table_0[Regione],Table_0[TOT AREA])</f>
        <v>6838505</v>
      </c>
      <c r="P884" s="1">
        <f>(Comuni[[#This Row],[Popolazione2011]]/Comuni[[#This Row],[Ammalati AREA]])*100</f>
        <v>5.8638547460300164E-3</v>
      </c>
    </row>
    <row r="885" spans="1:16" x14ac:dyDescent="0.3">
      <c r="A885" t="s">
        <v>893</v>
      </c>
      <c r="B885" t="s">
        <v>8021</v>
      </c>
      <c r="C885" t="s">
        <v>856</v>
      </c>
      <c r="D885">
        <v>34812</v>
      </c>
      <c r="E885" s="1">
        <f>(Comuni[[#This Row],[Popolazione2011]]/SUM(D:D))*100</f>
        <v>5.8583422157033799E-2</v>
      </c>
      <c r="F885">
        <f t="shared" si="13"/>
        <v>4363916</v>
      </c>
      <c r="G885" s="1">
        <f>(Comuni[[#This Row],[Popolazione2011]]/Comuni[[#This Row],[TOT POP REGIONE ]])*100</f>
        <v>0.79772387919474164</v>
      </c>
      <c r="H885" t="str">
        <f>IF(Comuni[[#This Row],[Popolazione2011]]&gt;300000,"MAGGIORE","")</f>
        <v/>
      </c>
      <c r="I885" t="str">
        <f>_xlfn.XLOOKUP(Comuni[[#This Row],[Regione]],Ripartizione_geografica[Regione],Ripartizione_geografica[Ripartizione geografica])</f>
        <v>Nord-ovest</v>
      </c>
      <c r="J885">
        <f>_xlfn.XLOOKUP(Comuni[[#This Row],[Regione]],Ripartizione_geografica[Regione],Ripartizione_geografica[Codice Regione])</f>
        <v>1</v>
      </c>
      <c r="K885">
        <f>_xlfn.XLOOKUP(Comuni[[#This Row],[Regione]],Table_0[Regione],Table_0[Totale])</f>
        <v>1792955</v>
      </c>
      <c r="L885">
        <f>_xlfn.XLOOKUP(Comuni[[#This Row],[Regione]],Table_0[Regione],Table_0[Guariti])</f>
        <v>1725727</v>
      </c>
      <c r="M885">
        <f>_xlfn.XLOOKUP(Comuni[[#This Row],[Regione]],Table_0[Regione],Table_0[Deceduti])</f>
        <v>13899</v>
      </c>
      <c r="N885" s="1">
        <f>(Comuni[[#This Row],[Popolazione2011]]/Comuni[[#This Row],[Ammalati TOT]])*100</f>
        <v>1.9415992035494476</v>
      </c>
      <c r="O885">
        <f>_xlfn.XLOOKUP(Comuni[[#This Row],[Regione]],Table_0[Regione],Table_0[TOT AREA])</f>
        <v>6838505</v>
      </c>
      <c r="P885" s="1">
        <f>(Comuni[[#This Row],[Popolazione2011]]/Comuni[[#This Row],[Ammalati AREA]])*100</f>
        <v>0.50905863196707468</v>
      </c>
    </row>
    <row r="886" spans="1:16" x14ac:dyDescent="0.3">
      <c r="A886" t="s">
        <v>894</v>
      </c>
      <c r="B886" t="s">
        <v>8021</v>
      </c>
      <c r="C886" t="s">
        <v>856</v>
      </c>
      <c r="D886">
        <v>1015</v>
      </c>
      <c r="E886" s="1">
        <f>(Comuni[[#This Row],[Popolazione2011]]/SUM(D:D))*100</f>
        <v>1.7080941482646586E-3</v>
      </c>
      <c r="F886">
        <f t="shared" si="13"/>
        <v>4363916</v>
      </c>
      <c r="G886" s="1">
        <f>(Comuni[[#This Row],[Popolazione2011]]/Comuni[[#This Row],[TOT POP REGIONE ]])*100</f>
        <v>2.3258926157148762E-2</v>
      </c>
      <c r="H886" t="str">
        <f>IF(Comuni[[#This Row],[Popolazione2011]]&gt;300000,"MAGGIORE","")</f>
        <v/>
      </c>
      <c r="I886" t="str">
        <f>_xlfn.XLOOKUP(Comuni[[#This Row],[Regione]],Ripartizione_geografica[Regione],Ripartizione_geografica[Ripartizione geografica])</f>
        <v>Nord-ovest</v>
      </c>
      <c r="J886">
        <f>_xlfn.XLOOKUP(Comuni[[#This Row],[Regione]],Ripartizione_geografica[Regione],Ripartizione_geografica[Codice Regione])</f>
        <v>1</v>
      </c>
      <c r="K886">
        <f>_xlfn.XLOOKUP(Comuni[[#This Row],[Regione]],Table_0[Regione],Table_0[Totale])</f>
        <v>1792955</v>
      </c>
      <c r="L886">
        <f>_xlfn.XLOOKUP(Comuni[[#This Row],[Regione]],Table_0[Regione],Table_0[Guariti])</f>
        <v>1725727</v>
      </c>
      <c r="M886">
        <f>_xlfn.XLOOKUP(Comuni[[#This Row],[Regione]],Table_0[Regione],Table_0[Deceduti])</f>
        <v>13899</v>
      </c>
      <c r="N886" s="1">
        <f>(Comuni[[#This Row],[Popolazione2011]]/Comuni[[#This Row],[Ammalati TOT]])*100</f>
        <v>5.6610455923322117E-2</v>
      </c>
      <c r="O886">
        <f>_xlfn.XLOOKUP(Comuni[[#This Row],[Regione]],Table_0[Regione],Table_0[TOT AREA])</f>
        <v>6838505</v>
      </c>
      <c r="P886" s="1">
        <f>(Comuni[[#This Row],[Popolazione2011]]/Comuni[[#This Row],[Ammalati AREA]])*100</f>
        <v>1.4842425354664505E-2</v>
      </c>
    </row>
    <row r="887" spans="1:16" x14ac:dyDescent="0.3">
      <c r="A887" t="s">
        <v>895</v>
      </c>
      <c r="B887" t="s">
        <v>8021</v>
      </c>
      <c r="C887" t="s">
        <v>856</v>
      </c>
      <c r="D887">
        <v>124</v>
      </c>
      <c r="E887" s="1">
        <f>(Comuni[[#This Row],[Popolazione2011]]/SUM(D:D))*100</f>
        <v>2.086735708224805E-4</v>
      </c>
      <c r="F887">
        <f t="shared" si="13"/>
        <v>4363916</v>
      </c>
      <c r="G887" s="1">
        <f>(Comuni[[#This Row],[Popolazione2011]]/Comuni[[#This Row],[TOT POP REGIONE ]])*100</f>
        <v>2.8414845748634945E-3</v>
      </c>
      <c r="H887" t="str">
        <f>IF(Comuni[[#This Row],[Popolazione2011]]&gt;300000,"MAGGIORE","")</f>
        <v/>
      </c>
      <c r="I887" t="str">
        <f>_xlfn.XLOOKUP(Comuni[[#This Row],[Regione]],Ripartizione_geografica[Regione],Ripartizione_geografica[Ripartizione geografica])</f>
        <v>Nord-ovest</v>
      </c>
      <c r="J887">
        <f>_xlfn.XLOOKUP(Comuni[[#This Row],[Regione]],Ripartizione_geografica[Regione],Ripartizione_geografica[Codice Regione])</f>
        <v>1</v>
      </c>
      <c r="K887">
        <f>_xlfn.XLOOKUP(Comuni[[#This Row],[Regione]],Table_0[Regione],Table_0[Totale])</f>
        <v>1792955</v>
      </c>
      <c r="L887">
        <f>_xlfn.XLOOKUP(Comuni[[#This Row],[Regione]],Table_0[Regione],Table_0[Guariti])</f>
        <v>1725727</v>
      </c>
      <c r="M887">
        <f>_xlfn.XLOOKUP(Comuni[[#This Row],[Regione]],Table_0[Regione],Table_0[Deceduti])</f>
        <v>13899</v>
      </c>
      <c r="N887" s="1">
        <f>(Comuni[[#This Row],[Popolazione2011]]/Comuni[[#This Row],[Ammalati TOT]])*100</f>
        <v>6.9159571768393517E-3</v>
      </c>
      <c r="O887">
        <f>_xlfn.XLOOKUP(Comuni[[#This Row],[Regione]],Table_0[Regione],Table_0[TOT AREA])</f>
        <v>6838505</v>
      </c>
      <c r="P887" s="1">
        <f>(Comuni[[#This Row],[Popolazione2011]]/Comuni[[#This Row],[Ammalati AREA]])*100</f>
        <v>1.8132618167274865E-3</v>
      </c>
    </row>
    <row r="888" spans="1:16" x14ac:dyDescent="0.3">
      <c r="A888" t="s">
        <v>896</v>
      </c>
      <c r="B888" t="s">
        <v>8021</v>
      </c>
      <c r="C888" t="s">
        <v>856</v>
      </c>
      <c r="D888">
        <v>3048</v>
      </c>
      <c r="E888" s="1">
        <f>(Comuni[[#This Row],[Popolazione2011]]/SUM(D:D))*100</f>
        <v>5.1293309989267778E-3</v>
      </c>
      <c r="F888">
        <f t="shared" si="13"/>
        <v>4363916</v>
      </c>
      <c r="G888" s="1">
        <f>(Comuni[[#This Row],[Popolazione2011]]/Comuni[[#This Row],[TOT POP REGIONE ]])*100</f>
        <v>6.9845524065999434E-2</v>
      </c>
      <c r="H888" t="str">
        <f>IF(Comuni[[#This Row],[Popolazione2011]]&gt;300000,"MAGGIORE","")</f>
        <v/>
      </c>
      <c r="I888" t="str">
        <f>_xlfn.XLOOKUP(Comuni[[#This Row],[Regione]],Ripartizione_geografica[Regione],Ripartizione_geografica[Ripartizione geografica])</f>
        <v>Nord-ovest</v>
      </c>
      <c r="J888">
        <f>_xlfn.XLOOKUP(Comuni[[#This Row],[Regione]],Ripartizione_geografica[Regione],Ripartizione_geografica[Codice Regione])</f>
        <v>1</v>
      </c>
      <c r="K888">
        <f>_xlfn.XLOOKUP(Comuni[[#This Row],[Regione]],Table_0[Regione],Table_0[Totale])</f>
        <v>1792955</v>
      </c>
      <c r="L888">
        <f>_xlfn.XLOOKUP(Comuni[[#This Row],[Regione]],Table_0[Regione],Table_0[Guariti])</f>
        <v>1725727</v>
      </c>
      <c r="M888">
        <f>_xlfn.XLOOKUP(Comuni[[#This Row],[Regione]],Table_0[Regione],Table_0[Deceduti])</f>
        <v>13899</v>
      </c>
      <c r="N888" s="1">
        <f>(Comuni[[#This Row],[Popolazione2011]]/Comuni[[#This Row],[Ammalati TOT]])*100</f>
        <v>0.1699986893145673</v>
      </c>
      <c r="O888">
        <f>_xlfn.XLOOKUP(Comuni[[#This Row],[Regione]],Table_0[Regione],Table_0[TOT AREA])</f>
        <v>6838505</v>
      </c>
      <c r="P888" s="1">
        <f>(Comuni[[#This Row],[Popolazione2011]]/Comuni[[#This Row],[Ammalati AREA]])*100</f>
        <v>4.4571145301494988E-2</v>
      </c>
    </row>
    <row r="889" spans="1:16" x14ac:dyDescent="0.3">
      <c r="A889" t="s">
        <v>897</v>
      </c>
      <c r="B889" t="s">
        <v>8021</v>
      </c>
      <c r="C889" t="s">
        <v>856</v>
      </c>
      <c r="D889">
        <v>937</v>
      </c>
      <c r="E889" s="1">
        <f>(Comuni[[#This Row],[Popolazione2011]]/SUM(D:D))*100</f>
        <v>1.5768317408118081E-3</v>
      </c>
      <c r="F889">
        <f t="shared" si="13"/>
        <v>4363916</v>
      </c>
      <c r="G889" s="1">
        <f>(Comuni[[#This Row],[Popolazione2011]]/Comuni[[#This Row],[TOT POP REGIONE ]])*100</f>
        <v>2.1471540698766885E-2</v>
      </c>
      <c r="H889" t="str">
        <f>IF(Comuni[[#This Row],[Popolazione2011]]&gt;300000,"MAGGIORE","")</f>
        <v/>
      </c>
      <c r="I889" t="str">
        <f>_xlfn.XLOOKUP(Comuni[[#This Row],[Regione]],Ripartizione_geografica[Regione],Ripartizione_geografica[Ripartizione geografica])</f>
        <v>Nord-ovest</v>
      </c>
      <c r="J889">
        <f>_xlfn.XLOOKUP(Comuni[[#This Row],[Regione]],Ripartizione_geografica[Regione],Ripartizione_geografica[Codice Regione])</f>
        <v>1</v>
      </c>
      <c r="K889">
        <f>_xlfn.XLOOKUP(Comuni[[#This Row],[Regione]],Table_0[Regione],Table_0[Totale])</f>
        <v>1792955</v>
      </c>
      <c r="L889">
        <f>_xlfn.XLOOKUP(Comuni[[#This Row],[Regione]],Table_0[Regione],Table_0[Guariti])</f>
        <v>1725727</v>
      </c>
      <c r="M889">
        <f>_xlfn.XLOOKUP(Comuni[[#This Row],[Regione]],Table_0[Regione],Table_0[Deceduti])</f>
        <v>13899</v>
      </c>
      <c r="N889" s="1">
        <f>(Comuni[[#This Row],[Popolazione2011]]/Comuni[[#This Row],[Ammalati TOT]])*100</f>
        <v>5.2260095763697362E-2</v>
      </c>
      <c r="O889">
        <f>_xlfn.XLOOKUP(Comuni[[#This Row],[Regione]],Table_0[Regione],Table_0[TOT AREA])</f>
        <v>6838505</v>
      </c>
      <c r="P889" s="1">
        <f>(Comuni[[#This Row],[Popolazione2011]]/Comuni[[#This Row],[Ammalati AREA]])*100</f>
        <v>1.3701825179626249E-2</v>
      </c>
    </row>
    <row r="890" spans="1:16" x14ac:dyDescent="0.3">
      <c r="A890" t="s">
        <v>898</v>
      </c>
      <c r="B890" t="s">
        <v>8021</v>
      </c>
      <c r="C890" t="s">
        <v>856</v>
      </c>
      <c r="D890">
        <v>91</v>
      </c>
      <c r="E890" s="1">
        <f>(Comuni[[#This Row],[Popolazione2011]]/SUM(D:D))*100</f>
        <v>1.5313947536165905E-4</v>
      </c>
      <c r="F890">
        <f t="shared" si="13"/>
        <v>4363916</v>
      </c>
      <c r="G890" s="1">
        <f>(Comuni[[#This Row],[Popolazione2011]]/Comuni[[#This Row],[TOT POP REGIONE ]])*100</f>
        <v>2.0852830347788546E-3</v>
      </c>
      <c r="H890" t="str">
        <f>IF(Comuni[[#This Row],[Popolazione2011]]&gt;300000,"MAGGIORE","")</f>
        <v/>
      </c>
      <c r="I890" t="str">
        <f>_xlfn.XLOOKUP(Comuni[[#This Row],[Regione]],Ripartizione_geografica[Regione],Ripartizione_geografica[Ripartizione geografica])</f>
        <v>Nord-ovest</v>
      </c>
      <c r="J890">
        <f>_xlfn.XLOOKUP(Comuni[[#This Row],[Regione]],Ripartizione_geografica[Regione],Ripartizione_geografica[Codice Regione])</f>
        <v>1</v>
      </c>
      <c r="K890">
        <f>_xlfn.XLOOKUP(Comuni[[#This Row],[Regione]],Table_0[Regione],Table_0[Totale])</f>
        <v>1792955</v>
      </c>
      <c r="L890">
        <f>_xlfn.XLOOKUP(Comuni[[#This Row],[Regione]],Table_0[Regione],Table_0[Guariti])</f>
        <v>1725727</v>
      </c>
      <c r="M890">
        <f>_xlfn.XLOOKUP(Comuni[[#This Row],[Regione]],Table_0[Regione],Table_0[Deceduti])</f>
        <v>13899</v>
      </c>
      <c r="N890" s="1">
        <f>(Comuni[[#This Row],[Popolazione2011]]/Comuni[[#This Row],[Ammalati TOT]])*100</f>
        <v>5.0754201862288784E-3</v>
      </c>
      <c r="O890">
        <f>_xlfn.XLOOKUP(Comuni[[#This Row],[Regione]],Table_0[Regione],Table_0[TOT AREA])</f>
        <v>6838505</v>
      </c>
      <c r="P890" s="1">
        <f>(Comuni[[#This Row],[Popolazione2011]]/Comuni[[#This Row],[Ammalati AREA]])*100</f>
        <v>1.3307002042113006E-3</v>
      </c>
    </row>
    <row r="891" spans="1:16" x14ac:dyDescent="0.3">
      <c r="A891" t="s">
        <v>899</v>
      </c>
      <c r="B891" t="s">
        <v>8021</v>
      </c>
      <c r="C891" t="s">
        <v>856</v>
      </c>
      <c r="D891">
        <v>427</v>
      </c>
      <c r="E891" s="1">
        <f>(Comuni[[#This Row],[Popolazione2011]]/SUM(D:D))*100</f>
        <v>7.1857753823547721E-4</v>
      </c>
      <c r="F891">
        <f t="shared" si="13"/>
        <v>4363916</v>
      </c>
      <c r="G891" s="1">
        <f>(Comuni[[#This Row],[Popolazione2011]]/Comuni[[#This Row],[TOT POP REGIONE ]])*100</f>
        <v>9.7847896247315481E-3</v>
      </c>
      <c r="H891" t="str">
        <f>IF(Comuni[[#This Row],[Popolazione2011]]&gt;300000,"MAGGIORE","")</f>
        <v/>
      </c>
      <c r="I891" t="str">
        <f>_xlfn.XLOOKUP(Comuni[[#This Row],[Regione]],Ripartizione_geografica[Regione],Ripartizione_geografica[Ripartizione geografica])</f>
        <v>Nord-ovest</v>
      </c>
      <c r="J891">
        <f>_xlfn.XLOOKUP(Comuni[[#This Row],[Regione]],Ripartizione_geografica[Regione],Ripartizione_geografica[Codice Regione])</f>
        <v>1</v>
      </c>
      <c r="K891">
        <f>_xlfn.XLOOKUP(Comuni[[#This Row],[Regione]],Table_0[Regione],Table_0[Totale])</f>
        <v>1792955</v>
      </c>
      <c r="L891">
        <f>_xlfn.XLOOKUP(Comuni[[#This Row],[Regione]],Table_0[Regione],Table_0[Guariti])</f>
        <v>1725727</v>
      </c>
      <c r="M891">
        <f>_xlfn.XLOOKUP(Comuni[[#This Row],[Regione]],Table_0[Regione],Table_0[Deceduti])</f>
        <v>13899</v>
      </c>
      <c r="N891" s="1">
        <f>(Comuni[[#This Row],[Popolazione2011]]/Comuni[[#This Row],[Ammalati TOT]])*100</f>
        <v>2.3815433181535513E-2</v>
      </c>
      <c r="O891">
        <f>_xlfn.XLOOKUP(Comuni[[#This Row],[Regione]],Table_0[Regione],Table_0[TOT AREA])</f>
        <v>6838505</v>
      </c>
      <c r="P891" s="1">
        <f>(Comuni[[#This Row],[Popolazione2011]]/Comuni[[#This Row],[Ammalati AREA]])*100</f>
        <v>6.2440548043761028E-3</v>
      </c>
    </row>
    <row r="892" spans="1:16" x14ac:dyDescent="0.3">
      <c r="A892" t="s">
        <v>900</v>
      </c>
      <c r="B892" t="s">
        <v>8021</v>
      </c>
      <c r="C892" t="s">
        <v>856</v>
      </c>
      <c r="D892">
        <v>4566</v>
      </c>
      <c r="E892" s="1">
        <f>(Comuni[[#This Row],[Popolazione2011]]/SUM(D:D))*100</f>
        <v>7.683899390124563E-3</v>
      </c>
      <c r="F892">
        <f t="shared" si="13"/>
        <v>4363916</v>
      </c>
      <c r="G892" s="1">
        <f>(Comuni[[#This Row],[Popolazione2011]]/Comuni[[#This Row],[TOT POP REGIONE ]])*100</f>
        <v>0.10463079490989285</v>
      </c>
      <c r="H892" t="str">
        <f>IF(Comuni[[#This Row],[Popolazione2011]]&gt;300000,"MAGGIORE","")</f>
        <v/>
      </c>
      <c r="I892" t="str">
        <f>_xlfn.XLOOKUP(Comuni[[#This Row],[Regione]],Ripartizione_geografica[Regione],Ripartizione_geografica[Ripartizione geografica])</f>
        <v>Nord-ovest</v>
      </c>
      <c r="J892">
        <f>_xlfn.XLOOKUP(Comuni[[#This Row],[Regione]],Ripartizione_geografica[Regione],Ripartizione_geografica[Codice Regione])</f>
        <v>1</v>
      </c>
      <c r="K892">
        <f>_xlfn.XLOOKUP(Comuni[[#This Row],[Regione]],Table_0[Regione],Table_0[Totale])</f>
        <v>1792955</v>
      </c>
      <c r="L892">
        <f>_xlfn.XLOOKUP(Comuni[[#This Row],[Regione]],Table_0[Regione],Table_0[Guariti])</f>
        <v>1725727</v>
      </c>
      <c r="M892">
        <f>_xlfn.XLOOKUP(Comuni[[#This Row],[Regione]],Table_0[Regione],Table_0[Deceduti])</f>
        <v>13899</v>
      </c>
      <c r="N892" s="1">
        <f>(Comuni[[#This Row],[Popolazione2011]]/Comuni[[#This Row],[Ammalati TOT]])*100</f>
        <v>0.254663390882649</v>
      </c>
      <c r="O892">
        <f>_xlfn.XLOOKUP(Comuni[[#This Row],[Regione]],Table_0[Regione],Table_0[TOT AREA])</f>
        <v>6838505</v>
      </c>
      <c r="P892" s="1">
        <f>(Comuni[[#This Row],[Popolazione2011]]/Comuni[[#This Row],[Ammalati AREA]])*100</f>
        <v>6.6768979477239546E-2</v>
      </c>
    </row>
    <row r="893" spans="1:16" x14ac:dyDescent="0.3">
      <c r="A893" t="s">
        <v>901</v>
      </c>
      <c r="B893" t="s">
        <v>8021</v>
      </c>
      <c r="C893" t="s">
        <v>856</v>
      </c>
      <c r="D893">
        <v>150</v>
      </c>
      <c r="E893" s="1">
        <f>(Comuni[[#This Row],[Popolazione2011]]/SUM(D:D))*100</f>
        <v>2.5242770664009735E-4</v>
      </c>
      <c r="F893">
        <f t="shared" si="13"/>
        <v>4363916</v>
      </c>
      <c r="G893" s="1">
        <f>(Comuni[[#This Row],[Popolazione2011]]/Comuni[[#This Row],[TOT POP REGIONE ]])*100</f>
        <v>3.4372797276574531E-3</v>
      </c>
      <c r="H893" t="str">
        <f>IF(Comuni[[#This Row],[Popolazione2011]]&gt;300000,"MAGGIORE","")</f>
        <v/>
      </c>
      <c r="I893" t="str">
        <f>_xlfn.XLOOKUP(Comuni[[#This Row],[Regione]],Ripartizione_geografica[Regione],Ripartizione_geografica[Ripartizione geografica])</f>
        <v>Nord-ovest</v>
      </c>
      <c r="J893">
        <f>_xlfn.XLOOKUP(Comuni[[#This Row],[Regione]],Ripartizione_geografica[Regione],Ripartizione_geografica[Codice Regione])</f>
        <v>1</v>
      </c>
      <c r="K893">
        <f>_xlfn.XLOOKUP(Comuni[[#This Row],[Regione]],Table_0[Regione],Table_0[Totale])</f>
        <v>1792955</v>
      </c>
      <c r="L893">
        <f>_xlfn.XLOOKUP(Comuni[[#This Row],[Regione]],Table_0[Regione],Table_0[Guariti])</f>
        <v>1725727</v>
      </c>
      <c r="M893">
        <f>_xlfn.XLOOKUP(Comuni[[#This Row],[Regione]],Table_0[Regione],Table_0[Deceduti])</f>
        <v>13899</v>
      </c>
      <c r="N893" s="1">
        <f>(Comuni[[#This Row],[Popolazione2011]]/Comuni[[#This Row],[Ammalati TOT]])*100</f>
        <v>8.3660772300476038E-3</v>
      </c>
      <c r="O893">
        <f>_xlfn.XLOOKUP(Comuni[[#This Row],[Regione]],Table_0[Regione],Table_0[TOT AREA])</f>
        <v>6838505</v>
      </c>
      <c r="P893" s="1">
        <f>(Comuni[[#This Row],[Popolazione2011]]/Comuni[[#This Row],[Ammalati AREA]])*100</f>
        <v>2.1934618750735725E-3</v>
      </c>
    </row>
    <row r="894" spans="1:16" x14ac:dyDescent="0.3">
      <c r="A894" t="s">
        <v>902</v>
      </c>
      <c r="B894" t="s">
        <v>8021</v>
      </c>
      <c r="C894" t="s">
        <v>856</v>
      </c>
      <c r="D894">
        <v>2096</v>
      </c>
      <c r="E894" s="1">
        <f>(Comuni[[#This Row],[Popolazione2011]]/SUM(D:D))*100</f>
        <v>3.5272564874509606E-3</v>
      </c>
      <c r="F894">
        <f t="shared" si="13"/>
        <v>4363916</v>
      </c>
      <c r="G894" s="1">
        <f>(Comuni[[#This Row],[Popolazione2011]]/Comuni[[#This Row],[TOT POP REGIONE ]])*100</f>
        <v>4.80302553944668E-2</v>
      </c>
      <c r="H894" t="str">
        <f>IF(Comuni[[#This Row],[Popolazione2011]]&gt;300000,"MAGGIORE","")</f>
        <v/>
      </c>
      <c r="I894" t="str">
        <f>_xlfn.XLOOKUP(Comuni[[#This Row],[Regione]],Ripartizione_geografica[Regione],Ripartizione_geografica[Ripartizione geografica])</f>
        <v>Nord-ovest</v>
      </c>
      <c r="J894">
        <f>_xlfn.XLOOKUP(Comuni[[#This Row],[Regione]],Ripartizione_geografica[Regione],Ripartizione_geografica[Codice Regione])</f>
        <v>1</v>
      </c>
      <c r="K894">
        <f>_xlfn.XLOOKUP(Comuni[[#This Row],[Regione]],Table_0[Regione],Table_0[Totale])</f>
        <v>1792955</v>
      </c>
      <c r="L894">
        <f>_xlfn.XLOOKUP(Comuni[[#This Row],[Regione]],Table_0[Regione],Table_0[Guariti])</f>
        <v>1725727</v>
      </c>
      <c r="M894">
        <f>_xlfn.XLOOKUP(Comuni[[#This Row],[Regione]],Table_0[Regione],Table_0[Deceduti])</f>
        <v>13899</v>
      </c>
      <c r="N894" s="1">
        <f>(Comuni[[#This Row],[Popolazione2011]]/Comuni[[#This Row],[Ammalati TOT]])*100</f>
        <v>0.11690198582786518</v>
      </c>
      <c r="O894">
        <f>_xlfn.XLOOKUP(Comuni[[#This Row],[Regione]],Table_0[Regione],Table_0[TOT AREA])</f>
        <v>6838505</v>
      </c>
      <c r="P894" s="1">
        <f>(Comuni[[#This Row],[Popolazione2011]]/Comuni[[#This Row],[Ammalati AREA]])*100</f>
        <v>3.0649973934361384E-2</v>
      </c>
    </row>
    <row r="895" spans="1:16" x14ac:dyDescent="0.3">
      <c r="A895" t="s">
        <v>903</v>
      </c>
      <c r="B895" t="s">
        <v>8021</v>
      </c>
      <c r="C895" t="s">
        <v>856</v>
      </c>
      <c r="D895">
        <v>484</v>
      </c>
      <c r="E895" s="1">
        <f>(Comuni[[#This Row],[Popolazione2011]]/SUM(D:D))*100</f>
        <v>8.1450006675871413E-4</v>
      </c>
      <c r="F895">
        <f t="shared" si="13"/>
        <v>4363916</v>
      </c>
      <c r="G895" s="1">
        <f>(Comuni[[#This Row],[Popolazione2011]]/Comuni[[#This Row],[TOT POP REGIONE ]])*100</f>
        <v>1.1090955921241381E-2</v>
      </c>
      <c r="H895" t="str">
        <f>IF(Comuni[[#This Row],[Popolazione2011]]&gt;300000,"MAGGIORE","")</f>
        <v/>
      </c>
      <c r="I895" t="str">
        <f>_xlfn.XLOOKUP(Comuni[[#This Row],[Regione]],Ripartizione_geografica[Regione],Ripartizione_geografica[Ripartizione geografica])</f>
        <v>Nord-ovest</v>
      </c>
      <c r="J895">
        <f>_xlfn.XLOOKUP(Comuni[[#This Row],[Regione]],Ripartizione_geografica[Regione],Ripartizione_geografica[Codice Regione])</f>
        <v>1</v>
      </c>
      <c r="K895">
        <f>_xlfn.XLOOKUP(Comuni[[#This Row],[Regione]],Table_0[Regione],Table_0[Totale])</f>
        <v>1792955</v>
      </c>
      <c r="L895">
        <f>_xlfn.XLOOKUP(Comuni[[#This Row],[Regione]],Table_0[Regione],Table_0[Guariti])</f>
        <v>1725727</v>
      </c>
      <c r="M895">
        <f>_xlfn.XLOOKUP(Comuni[[#This Row],[Regione]],Table_0[Regione],Table_0[Deceduti])</f>
        <v>13899</v>
      </c>
      <c r="N895" s="1">
        <f>(Comuni[[#This Row],[Popolazione2011]]/Comuni[[#This Row],[Ammalati TOT]])*100</f>
        <v>2.6994542528953603E-2</v>
      </c>
      <c r="O895">
        <f>_xlfn.XLOOKUP(Comuni[[#This Row],[Regione]],Table_0[Regione],Table_0[TOT AREA])</f>
        <v>6838505</v>
      </c>
      <c r="P895" s="1">
        <f>(Comuni[[#This Row],[Popolazione2011]]/Comuni[[#This Row],[Ammalati AREA]])*100</f>
        <v>7.0775703169040603E-3</v>
      </c>
    </row>
    <row r="896" spans="1:16" x14ac:dyDescent="0.3">
      <c r="A896" t="s">
        <v>904</v>
      </c>
      <c r="B896" t="s">
        <v>8021</v>
      </c>
      <c r="C896" t="s">
        <v>856</v>
      </c>
      <c r="D896">
        <v>1558</v>
      </c>
      <c r="E896" s="1">
        <f>(Comuni[[#This Row],[Popolazione2011]]/SUM(D:D))*100</f>
        <v>2.6218824463018113E-3</v>
      </c>
      <c r="F896">
        <f t="shared" si="13"/>
        <v>4363916</v>
      </c>
      <c r="G896" s="1">
        <f>(Comuni[[#This Row],[Popolazione2011]]/Comuni[[#This Row],[TOT POP REGIONE ]])*100</f>
        <v>3.5701878771268743E-2</v>
      </c>
      <c r="H896" t="str">
        <f>IF(Comuni[[#This Row],[Popolazione2011]]&gt;300000,"MAGGIORE","")</f>
        <v/>
      </c>
      <c r="I896" t="str">
        <f>_xlfn.XLOOKUP(Comuni[[#This Row],[Regione]],Ripartizione_geografica[Regione],Ripartizione_geografica[Ripartizione geografica])</f>
        <v>Nord-ovest</v>
      </c>
      <c r="J896">
        <f>_xlfn.XLOOKUP(Comuni[[#This Row],[Regione]],Ripartizione_geografica[Regione],Ripartizione_geografica[Codice Regione])</f>
        <v>1</v>
      </c>
      <c r="K896">
        <f>_xlfn.XLOOKUP(Comuni[[#This Row],[Regione]],Table_0[Regione],Table_0[Totale])</f>
        <v>1792955</v>
      </c>
      <c r="L896">
        <f>_xlfn.XLOOKUP(Comuni[[#This Row],[Regione]],Table_0[Regione],Table_0[Guariti])</f>
        <v>1725727</v>
      </c>
      <c r="M896">
        <f>_xlfn.XLOOKUP(Comuni[[#This Row],[Regione]],Table_0[Regione],Table_0[Deceduti])</f>
        <v>13899</v>
      </c>
      <c r="N896" s="1">
        <f>(Comuni[[#This Row],[Popolazione2011]]/Comuni[[#This Row],[Ammalati TOT]])*100</f>
        <v>8.6895655496094432E-2</v>
      </c>
      <c r="O896">
        <f>_xlfn.XLOOKUP(Comuni[[#This Row],[Regione]],Table_0[Regione],Table_0[TOT AREA])</f>
        <v>6838505</v>
      </c>
      <c r="P896" s="1">
        <f>(Comuni[[#This Row],[Popolazione2011]]/Comuni[[#This Row],[Ammalati AREA]])*100</f>
        <v>2.2782757342430838E-2</v>
      </c>
    </row>
    <row r="897" spans="1:16" x14ac:dyDescent="0.3">
      <c r="A897" t="s">
        <v>905</v>
      </c>
      <c r="B897" t="s">
        <v>8021</v>
      </c>
      <c r="C897" t="s">
        <v>856</v>
      </c>
      <c r="D897">
        <v>680</v>
      </c>
      <c r="E897" s="1">
        <f>(Comuni[[#This Row],[Popolazione2011]]/SUM(D:D))*100</f>
        <v>1.1443389367684414E-3</v>
      </c>
      <c r="F897">
        <f t="shared" si="13"/>
        <v>4363916</v>
      </c>
      <c r="G897" s="1">
        <f>(Comuni[[#This Row],[Popolazione2011]]/Comuni[[#This Row],[TOT POP REGIONE ]])*100</f>
        <v>1.5582334765380451E-2</v>
      </c>
      <c r="H897" t="str">
        <f>IF(Comuni[[#This Row],[Popolazione2011]]&gt;300000,"MAGGIORE","")</f>
        <v/>
      </c>
      <c r="I897" t="str">
        <f>_xlfn.XLOOKUP(Comuni[[#This Row],[Regione]],Ripartizione_geografica[Regione],Ripartizione_geografica[Ripartizione geografica])</f>
        <v>Nord-ovest</v>
      </c>
      <c r="J897">
        <f>_xlfn.XLOOKUP(Comuni[[#This Row],[Regione]],Ripartizione_geografica[Regione],Ripartizione_geografica[Codice Regione])</f>
        <v>1</v>
      </c>
      <c r="K897">
        <f>_xlfn.XLOOKUP(Comuni[[#This Row],[Regione]],Table_0[Regione],Table_0[Totale])</f>
        <v>1792955</v>
      </c>
      <c r="L897">
        <f>_xlfn.XLOOKUP(Comuni[[#This Row],[Regione]],Table_0[Regione],Table_0[Guariti])</f>
        <v>1725727</v>
      </c>
      <c r="M897">
        <f>_xlfn.XLOOKUP(Comuni[[#This Row],[Regione]],Table_0[Regione],Table_0[Deceduti])</f>
        <v>13899</v>
      </c>
      <c r="N897" s="1">
        <f>(Comuni[[#This Row],[Popolazione2011]]/Comuni[[#This Row],[Ammalati TOT]])*100</f>
        <v>3.7926216776215799E-2</v>
      </c>
      <c r="O897">
        <f>_xlfn.XLOOKUP(Comuni[[#This Row],[Regione]],Table_0[Regione],Table_0[TOT AREA])</f>
        <v>6838505</v>
      </c>
      <c r="P897" s="1">
        <f>(Comuni[[#This Row],[Popolazione2011]]/Comuni[[#This Row],[Ammalati AREA]])*100</f>
        <v>9.9436938336668612E-3</v>
      </c>
    </row>
    <row r="898" spans="1:16" x14ac:dyDescent="0.3">
      <c r="A898" t="s">
        <v>906</v>
      </c>
      <c r="B898" t="s">
        <v>8021</v>
      </c>
      <c r="C898" t="s">
        <v>856</v>
      </c>
      <c r="D898">
        <v>5414</v>
      </c>
      <c r="E898" s="1">
        <f>(Comuni[[#This Row],[Popolazione2011]]/SUM(D:D))*100</f>
        <v>9.1109573583299137E-3</v>
      </c>
      <c r="F898">
        <f t="shared" ref="F898:F961" si="14">SUMIFS(D:D,B:B,B898)</f>
        <v>4363916</v>
      </c>
      <c r="G898" s="1">
        <f>(Comuni[[#This Row],[Popolazione2011]]/Comuni[[#This Row],[TOT POP REGIONE ]])*100</f>
        <v>0.12406288297024964</v>
      </c>
      <c r="H898" t="str">
        <f>IF(Comuni[[#This Row],[Popolazione2011]]&gt;300000,"MAGGIORE","")</f>
        <v/>
      </c>
      <c r="I898" t="str">
        <f>_xlfn.XLOOKUP(Comuni[[#This Row],[Regione]],Ripartizione_geografica[Regione],Ripartizione_geografica[Ripartizione geografica])</f>
        <v>Nord-ovest</v>
      </c>
      <c r="J898">
        <f>_xlfn.XLOOKUP(Comuni[[#This Row],[Regione]],Ripartizione_geografica[Regione],Ripartizione_geografica[Codice Regione])</f>
        <v>1</v>
      </c>
      <c r="K898">
        <f>_xlfn.XLOOKUP(Comuni[[#This Row],[Regione]],Table_0[Regione],Table_0[Totale])</f>
        <v>1792955</v>
      </c>
      <c r="L898">
        <f>_xlfn.XLOOKUP(Comuni[[#This Row],[Regione]],Table_0[Regione],Table_0[Guariti])</f>
        <v>1725727</v>
      </c>
      <c r="M898">
        <f>_xlfn.XLOOKUP(Comuni[[#This Row],[Regione]],Table_0[Regione],Table_0[Deceduti])</f>
        <v>13899</v>
      </c>
      <c r="N898" s="1">
        <f>(Comuni[[#This Row],[Popolazione2011]]/Comuni[[#This Row],[Ammalati TOT]])*100</f>
        <v>0.30195961415651817</v>
      </c>
      <c r="O898">
        <f>_xlfn.XLOOKUP(Comuni[[#This Row],[Regione]],Table_0[Regione],Table_0[TOT AREA])</f>
        <v>6838505</v>
      </c>
      <c r="P898" s="1">
        <f>(Comuni[[#This Row],[Popolazione2011]]/Comuni[[#This Row],[Ammalati AREA]])*100</f>
        <v>7.9169350610988801E-2</v>
      </c>
    </row>
    <row r="899" spans="1:16" x14ac:dyDescent="0.3">
      <c r="A899" t="s">
        <v>907</v>
      </c>
      <c r="B899" t="s">
        <v>8021</v>
      </c>
      <c r="C899" t="s">
        <v>856</v>
      </c>
      <c r="D899">
        <v>422</v>
      </c>
      <c r="E899" s="1">
        <f>(Comuni[[#This Row],[Popolazione2011]]/SUM(D:D))*100</f>
        <v>7.1016328134747395E-4</v>
      </c>
      <c r="F899">
        <f t="shared" si="14"/>
        <v>4363916</v>
      </c>
      <c r="G899" s="1">
        <f>(Comuni[[#This Row],[Popolazione2011]]/Comuni[[#This Row],[TOT POP REGIONE ]])*100</f>
        <v>9.6702136338096319E-3</v>
      </c>
      <c r="H899" t="str">
        <f>IF(Comuni[[#This Row],[Popolazione2011]]&gt;300000,"MAGGIORE","")</f>
        <v/>
      </c>
      <c r="I899" t="str">
        <f>_xlfn.XLOOKUP(Comuni[[#This Row],[Regione]],Ripartizione_geografica[Regione],Ripartizione_geografica[Ripartizione geografica])</f>
        <v>Nord-ovest</v>
      </c>
      <c r="J899">
        <f>_xlfn.XLOOKUP(Comuni[[#This Row],[Regione]],Ripartizione_geografica[Regione],Ripartizione_geografica[Codice Regione])</f>
        <v>1</v>
      </c>
      <c r="K899">
        <f>_xlfn.XLOOKUP(Comuni[[#This Row],[Regione]],Table_0[Regione],Table_0[Totale])</f>
        <v>1792955</v>
      </c>
      <c r="L899">
        <f>_xlfn.XLOOKUP(Comuni[[#This Row],[Regione]],Table_0[Regione],Table_0[Guariti])</f>
        <v>1725727</v>
      </c>
      <c r="M899">
        <f>_xlfn.XLOOKUP(Comuni[[#This Row],[Regione]],Table_0[Regione],Table_0[Deceduti])</f>
        <v>13899</v>
      </c>
      <c r="N899" s="1">
        <f>(Comuni[[#This Row],[Popolazione2011]]/Comuni[[#This Row],[Ammalati TOT]])*100</f>
        <v>2.3536563940533925E-2</v>
      </c>
      <c r="O899">
        <f>_xlfn.XLOOKUP(Comuni[[#This Row],[Regione]],Table_0[Regione],Table_0[TOT AREA])</f>
        <v>6838505</v>
      </c>
      <c r="P899" s="1">
        <f>(Comuni[[#This Row],[Popolazione2011]]/Comuni[[#This Row],[Ammalati AREA]])*100</f>
        <v>6.1709394085403173E-3</v>
      </c>
    </row>
    <row r="900" spans="1:16" x14ac:dyDescent="0.3">
      <c r="A900" t="s">
        <v>908</v>
      </c>
      <c r="B900" t="s">
        <v>8021</v>
      </c>
      <c r="C900" t="s">
        <v>856</v>
      </c>
      <c r="D900">
        <v>301</v>
      </c>
      <c r="E900" s="1">
        <f>(Comuni[[#This Row],[Popolazione2011]]/SUM(D:D))*100</f>
        <v>5.0653826465779542E-4</v>
      </c>
      <c r="F900">
        <f t="shared" si="14"/>
        <v>4363916</v>
      </c>
      <c r="G900" s="1">
        <f>(Comuni[[#This Row],[Popolazione2011]]/Comuni[[#This Row],[TOT POP REGIONE ]])*100</f>
        <v>6.8974746534992892E-3</v>
      </c>
      <c r="H900" t="str">
        <f>IF(Comuni[[#This Row],[Popolazione2011]]&gt;300000,"MAGGIORE","")</f>
        <v/>
      </c>
      <c r="I900" t="str">
        <f>_xlfn.XLOOKUP(Comuni[[#This Row],[Regione]],Ripartizione_geografica[Regione],Ripartizione_geografica[Ripartizione geografica])</f>
        <v>Nord-ovest</v>
      </c>
      <c r="J900">
        <f>_xlfn.XLOOKUP(Comuni[[#This Row],[Regione]],Ripartizione_geografica[Regione],Ripartizione_geografica[Codice Regione])</f>
        <v>1</v>
      </c>
      <c r="K900">
        <f>_xlfn.XLOOKUP(Comuni[[#This Row],[Regione]],Table_0[Regione],Table_0[Totale])</f>
        <v>1792955</v>
      </c>
      <c r="L900">
        <f>_xlfn.XLOOKUP(Comuni[[#This Row],[Regione]],Table_0[Regione],Table_0[Guariti])</f>
        <v>1725727</v>
      </c>
      <c r="M900">
        <f>_xlfn.XLOOKUP(Comuni[[#This Row],[Regione]],Table_0[Regione],Table_0[Deceduti])</f>
        <v>13899</v>
      </c>
      <c r="N900" s="1">
        <f>(Comuni[[#This Row],[Popolazione2011]]/Comuni[[#This Row],[Ammalati TOT]])*100</f>
        <v>1.6787928308295522E-2</v>
      </c>
      <c r="O900">
        <f>_xlfn.XLOOKUP(Comuni[[#This Row],[Regione]],Table_0[Regione],Table_0[TOT AREA])</f>
        <v>6838505</v>
      </c>
      <c r="P900" s="1">
        <f>(Comuni[[#This Row],[Popolazione2011]]/Comuni[[#This Row],[Ammalati AREA]])*100</f>
        <v>4.4015468293143014E-3</v>
      </c>
    </row>
    <row r="901" spans="1:16" x14ac:dyDescent="0.3">
      <c r="A901" t="s">
        <v>909</v>
      </c>
      <c r="B901" t="s">
        <v>8021</v>
      </c>
      <c r="C901" t="s">
        <v>856</v>
      </c>
      <c r="D901">
        <v>528</v>
      </c>
      <c r="E901" s="1">
        <f>(Comuni[[#This Row],[Popolazione2011]]/SUM(D:D))*100</f>
        <v>8.8854552737314258E-4</v>
      </c>
      <c r="F901">
        <f t="shared" si="14"/>
        <v>4363916</v>
      </c>
      <c r="G901" s="1">
        <f>(Comuni[[#This Row],[Popolazione2011]]/Comuni[[#This Row],[TOT POP REGIONE ]])*100</f>
        <v>1.2099224641354232E-2</v>
      </c>
      <c r="H901" t="str">
        <f>IF(Comuni[[#This Row],[Popolazione2011]]&gt;300000,"MAGGIORE","")</f>
        <v/>
      </c>
      <c r="I901" t="str">
        <f>_xlfn.XLOOKUP(Comuni[[#This Row],[Regione]],Ripartizione_geografica[Regione],Ripartizione_geografica[Ripartizione geografica])</f>
        <v>Nord-ovest</v>
      </c>
      <c r="J901">
        <f>_xlfn.XLOOKUP(Comuni[[#This Row],[Regione]],Ripartizione_geografica[Regione],Ripartizione_geografica[Codice Regione])</f>
        <v>1</v>
      </c>
      <c r="K901">
        <f>_xlfn.XLOOKUP(Comuni[[#This Row],[Regione]],Table_0[Regione],Table_0[Totale])</f>
        <v>1792955</v>
      </c>
      <c r="L901">
        <f>_xlfn.XLOOKUP(Comuni[[#This Row],[Regione]],Table_0[Regione],Table_0[Guariti])</f>
        <v>1725727</v>
      </c>
      <c r="M901">
        <f>_xlfn.XLOOKUP(Comuni[[#This Row],[Regione]],Table_0[Regione],Table_0[Deceduti])</f>
        <v>13899</v>
      </c>
      <c r="N901" s="1">
        <f>(Comuni[[#This Row],[Popolazione2011]]/Comuni[[#This Row],[Ammalati TOT]])*100</f>
        <v>2.9448591849767565E-2</v>
      </c>
      <c r="O901">
        <f>_xlfn.XLOOKUP(Comuni[[#This Row],[Regione]],Table_0[Regione],Table_0[TOT AREA])</f>
        <v>6838505</v>
      </c>
      <c r="P901" s="1">
        <f>(Comuni[[#This Row],[Popolazione2011]]/Comuni[[#This Row],[Ammalati AREA]])*100</f>
        <v>7.7209858002589751E-3</v>
      </c>
    </row>
    <row r="902" spans="1:16" x14ac:dyDescent="0.3">
      <c r="A902" t="s">
        <v>910</v>
      </c>
      <c r="B902" t="s">
        <v>8021</v>
      </c>
      <c r="C902" t="s">
        <v>856</v>
      </c>
      <c r="D902">
        <v>457</v>
      </c>
      <c r="E902" s="1">
        <f>(Comuni[[#This Row],[Popolazione2011]]/SUM(D:D))*100</f>
        <v>7.6906307956349669E-4</v>
      </c>
      <c r="F902">
        <f t="shared" si="14"/>
        <v>4363916</v>
      </c>
      <c r="G902" s="1">
        <f>(Comuni[[#This Row],[Popolazione2011]]/Comuni[[#This Row],[TOT POP REGIONE ]])*100</f>
        <v>1.047224557026304E-2</v>
      </c>
      <c r="H902" t="str">
        <f>IF(Comuni[[#This Row],[Popolazione2011]]&gt;300000,"MAGGIORE","")</f>
        <v/>
      </c>
      <c r="I902" t="str">
        <f>_xlfn.XLOOKUP(Comuni[[#This Row],[Regione]],Ripartizione_geografica[Regione],Ripartizione_geografica[Ripartizione geografica])</f>
        <v>Nord-ovest</v>
      </c>
      <c r="J902">
        <f>_xlfn.XLOOKUP(Comuni[[#This Row],[Regione]],Ripartizione_geografica[Regione],Ripartizione_geografica[Codice Regione])</f>
        <v>1</v>
      </c>
      <c r="K902">
        <f>_xlfn.XLOOKUP(Comuni[[#This Row],[Regione]],Table_0[Regione],Table_0[Totale])</f>
        <v>1792955</v>
      </c>
      <c r="L902">
        <f>_xlfn.XLOOKUP(Comuni[[#This Row],[Regione]],Table_0[Regione],Table_0[Guariti])</f>
        <v>1725727</v>
      </c>
      <c r="M902">
        <f>_xlfn.XLOOKUP(Comuni[[#This Row],[Regione]],Table_0[Regione],Table_0[Deceduti])</f>
        <v>13899</v>
      </c>
      <c r="N902" s="1">
        <f>(Comuni[[#This Row],[Popolazione2011]]/Comuni[[#This Row],[Ammalati TOT]])*100</f>
        <v>2.5488648627545032E-2</v>
      </c>
      <c r="O902">
        <f>_xlfn.XLOOKUP(Comuni[[#This Row],[Regione]],Table_0[Regione],Table_0[TOT AREA])</f>
        <v>6838505</v>
      </c>
      <c r="P902" s="1">
        <f>(Comuni[[#This Row],[Popolazione2011]]/Comuni[[#This Row],[Ammalati AREA]])*100</f>
        <v>6.6827471793908166E-3</v>
      </c>
    </row>
    <row r="903" spans="1:16" x14ac:dyDescent="0.3">
      <c r="A903" t="s">
        <v>911</v>
      </c>
      <c r="B903" t="s">
        <v>8021</v>
      </c>
      <c r="C903" t="s">
        <v>856</v>
      </c>
      <c r="D903">
        <v>325</v>
      </c>
      <c r="E903" s="1">
        <f>(Comuni[[#This Row],[Popolazione2011]]/SUM(D:D))*100</f>
        <v>5.4692669772021091E-4</v>
      </c>
      <c r="F903">
        <f t="shared" si="14"/>
        <v>4363916</v>
      </c>
      <c r="G903" s="1">
        <f>(Comuni[[#This Row],[Popolazione2011]]/Comuni[[#This Row],[TOT POP REGIONE ]])*100</f>
        <v>7.4474394099244808E-3</v>
      </c>
      <c r="H903" t="str">
        <f>IF(Comuni[[#This Row],[Popolazione2011]]&gt;300000,"MAGGIORE","")</f>
        <v/>
      </c>
      <c r="I903" t="str">
        <f>_xlfn.XLOOKUP(Comuni[[#This Row],[Regione]],Ripartizione_geografica[Regione],Ripartizione_geografica[Ripartizione geografica])</f>
        <v>Nord-ovest</v>
      </c>
      <c r="J903">
        <f>_xlfn.XLOOKUP(Comuni[[#This Row],[Regione]],Ripartizione_geografica[Regione],Ripartizione_geografica[Codice Regione])</f>
        <v>1</v>
      </c>
      <c r="K903">
        <f>_xlfn.XLOOKUP(Comuni[[#This Row],[Regione]],Table_0[Regione],Table_0[Totale])</f>
        <v>1792955</v>
      </c>
      <c r="L903">
        <f>_xlfn.XLOOKUP(Comuni[[#This Row],[Regione]],Table_0[Regione],Table_0[Guariti])</f>
        <v>1725727</v>
      </c>
      <c r="M903">
        <f>_xlfn.XLOOKUP(Comuni[[#This Row],[Regione]],Table_0[Regione],Table_0[Deceduti])</f>
        <v>13899</v>
      </c>
      <c r="N903" s="1">
        <f>(Comuni[[#This Row],[Popolazione2011]]/Comuni[[#This Row],[Ammalati TOT]])*100</f>
        <v>1.8126500665103139E-2</v>
      </c>
      <c r="O903">
        <f>_xlfn.XLOOKUP(Comuni[[#This Row],[Regione]],Table_0[Regione],Table_0[TOT AREA])</f>
        <v>6838505</v>
      </c>
      <c r="P903" s="1">
        <f>(Comuni[[#This Row],[Popolazione2011]]/Comuni[[#This Row],[Ammalati AREA]])*100</f>
        <v>4.7525007293260733E-3</v>
      </c>
    </row>
    <row r="904" spans="1:16" x14ac:dyDescent="0.3">
      <c r="A904" t="s">
        <v>912</v>
      </c>
      <c r="B904" t="s">
        <v>8021</v>
      </c>
      <c r="C904" t="s">
        <v>856</v>
      </c>
      <c r="D904">
        <v>1495</v>
      </c>
      <c r="E904" s="1">
        <f>(Comuni[[#This Row],[Popolazione2011]]/SUM(D:D))*100</f>
        <v>2.5158628095129703E-3</v>
      </c>
      <c r="F904">
        <f t="shared" si="14"/>
        <v>4363916</v>
      </c>
      <c r="G904" s="1">
        <f>(Comuni[[#This Row],[Popolazione2011]]/Comuni[[#This Row],[TOT POP REGIONE ]])*100</f>
        <v>3.4258221285652611E-2</v>
      </c>
      <c r="H904" t="str">
        <f>IF(Comuni[[#This Row],[Popolazione2011]]&gt;300000,"MAGGIORE","")</f>
        <v/>
      </c>
      <c r="I904" t="str">
        <f>_xlfn.XLOOKUP(Comuni[[#This Row],[Regione]],Ripartizione_geografica[Regione],Ripartizione_geografica[Ripartizione geografica])</f>
        <v>Nord-ovest</v>
      </c>
      <c r="J904">
        <f>_xlfn.XLOOKUP(Comuni[[#This Row],[Regione]],Ripartizione_geografica[Regione],Ripartizione_geografica[Codice Regione])</f>
        <v>1</v>
      </c>
      <c r="K904">
        <f>_xlfn.XLOOKUP(Comuni[[#This Row],[Regione]],Table_0[Regione],Table_0[Totale])</f>
        <v>1792955</v>
      </c>
      <c r="L904">
        <f>_xlfn.XLOOKUP(Comuni[[#This Row],[Regione]],Table_0[Regione],Table_0[Guariti])</f>
        <v>1725727</v>
      </c>
      <c r="M904">
        <f>_xlfn.XLOOKUP(Comuni[[#This Row],[Regione]],Table_0[Regione],Table_0[Deceduti])</f>
        <v>13899</v>
      </c>
      <c r="N904" s="1">
        <f>(Comuni[[#This Row],[Popolazione2011]]/Comuni[[#This Row],[Ammalati TOT]])*100</f>
        <v>8.3381903059474446E-2</v>
      </c>
      <c r="O904">
        <f>_xlfn.XLOOKUP(Comuni[[#This Row],[Regione]],Table_0[Regione],Table_0[TOT AREA])</f>
        <v>6838505</v>
      </c>
      <c r="P904" s="1">
        <f>(Comuni[[#This Row],[Popolazione2011]]/Comuni[[#This Row],[Ammalati AREA]])*100</f>
        <v>2.1861503354899937E-2</v>
      </c>
    </row>
    <row r="905" spans="1:16" x14ac:dyDescent="0.3">
      <c r="A905" t="s">
        <v>913</v>
      </c>
      <c r="B905" t="s">
        <v>8021</v>
      </c>
      <c r="C905" t="s">
        <v>856</v>
      </c>
      <c r="D905">
        <v>451</v>
      </c>
      <c r="E905" s="1">
        <f>(Comuni[[#This Row],[Popolazione2011]]/SUM(D:D))*100</f>
        <v>7.5896597129789271E-4</v>
      </c>
      <c r="F905">
        <f t="shared" si="14"/>
        <v>4363916</v>
      </c>
      <c r="G905" s="1">
        <f>(Comuni[[#This Row],[Popolazione2011]]/Comuni[[#This Row],[TOT POP REGIONE ]])*100</f>
        <v>1.033475438115674E-2</v>
      </c>
      <c r="H905" t="str">
        <f>IF(Comuni[[#This Row],[Popolazione2011]]&gt;300000,"MAGGIORE","")</f>
        <v/>
      </c>
      <c r="I905" t="str">
        <f>_xlfn.XLOOKUP(Comuni[[#This Row],[Regione]],Ripartizione_geografica[Regione],Ripartizione_geografica[Ripartizione geografica])</f>
        <v>Nord-ovest</v>
      </c>
      <c r="J905">
        <f>_xlfn.XLOOKUP(Comuni[[#This Row],[Regione]],Ripartizione_geografica[Regione],Ripartizione_geografica[Codice Regione])</f>
        <v>1</v>
      </c>
      <c r="K905">
        <f>_xlfn.XLOOKUP(Comuni[[#This Row],[Regione]],Table_0[Regione],Table_0[Totale])</f>
        <v>1792955</v>
      </c>
      <c r="L905">
        <f>_xlfn.XLOOKUP(Comuni[[#This Row],[Regione]],Table_0[Regione],Table_0[Guariti])</f>
        <v>1725727</v>
      </c>
      <c r="M905">
        <f>_xlfn.XLOOKUP(Comuni[[#This Row],[Regione]],Table_0[Regione],Table_0[Deceduti])</f>
        <v>13899</v>
      </c>
      <c r="N905" s="1">
        <f>(Comuni[[#This Row],[Popolazione2011]]/Comuni[[#This Row],[Ammalati TOT]])*100</f>
        <v>2.5154005538343127E-2</v>
      </c>
      <c r="O905">
        <f>_xlfn.XLOOKUP(Comuni[[#This Row],[Regione]],Table_0[Regione],Table_0[TOT AREA])</f>
        <v>6838505</v>
      </c>
      <c r="P905" s="1">
        <f>(Comuni[[#This Row],[Popolazione2011]]/Comuni[[#This Row],[Ammalati AREA]])*100</f>
        <v>6.5950087043878738E-3</v>
      </c>
    </row>
    <row r="906" spans="1:16" x14ac:dyDescent="0.3">
      <c r="A906" t="s">
        <v>914</v>
      </c>
      <c r="B906" t="s">
        <v>8021</v>
      </c>
      <c r="C906" t="s">
        <v>856</v>
      </c>
      <c r="D906">
        <v>1015</v>
      </c>
      <c r="E906" s="1">
        <f>(Comuni[[#This Row],[Popolazione2011]]/SUM(D:D))*100</f>
        <v>1.7080941482646586E-3</v>
      </c>
      <c r="F906">
        <f t="shared" si="14"/>
        <v>4363916</v>
      </c>
      <c r="G906" s="1">
        <f>(Comuni[[#This Row],[Popolazione2011]]/Comuni[[#This Row],[TOT POP REGIONE ]])*100</f>
        <v>2.3258926157148762E-2</v>
      </c>
      <c r="H906" t="str">
        <f>IF(Comuni[[#This Row],[Popolazione2011]]&gt;300000,"MAGGIORE","")</f>
        <v/>
      </c>
      <c r="I906" t="str">
        <f>_xlfn.XLOOKUP(Comuni[[#This Row],[Regione]],Ripartizione_geografica[Regione],Ripartizione_geografica[Ripartizione geografica])</f>
        <v>Nord-ovest</v>
      </c>
      <c r="J906">
        <f>_xlfn.XLOOKUP(Comuni[[#This Row],[Regione]],Ripartizione_geografica[Regione],Ripartizione_geografica[Codice Regione])</f>
        <v>1</v>
      </c>
      <c r="K906">
        <f>_xlfn.XLOOKUP(Comuni[[#This Row],[Regione]],Table_0[Regione],Table_0[Totale])</f>
        <v>1792955</v>
      </c>
      <c r="L906">
        <f>_xlfn.XLOOKUP(Comuni[[#This Row],[Regione]],Table_0[Regione],Table_0[Guariti])</f>
        <v>1725727</v>
      </c>
      <c r="M906">
        <f>_xlfn.XLOOKUP(Comuni[[#This Row],[Regione]],Table_0[Regione],Table_0[Deceduti])</f>
        <v>13899</v>
      </c>
      <c r="N906" s="1">
        <f>(Comuni[[#This Row],[Popolazione2011]]/Comuni[[#This Row],[Ammalati TOT]])*100</f>
        <v>5.6610455923322117E-2</v>
      </c>
      <c r="O906">
        <f>_xlfn.XLOOKUP(Comuni[[#This Row],[Regione]],Table_0[Regione],Table_0[TOT AREA])</f>
        <v>6838505</v>
      </c>
      <c r="P906" s="1">
        <f>(Comuni[[#This Row],[Popolazione2011]]/Comuni[[#This Row],[Ammalati AREA]])*100</f>
        <v>1.4842425354664505E-2</v>
      </c>
    </row>
    <row r="907" spans="1:16" x14ac:dyDescent="0.3">
      <c r="A907" t="s">
        <v>915</v>
      </c>
      <c r="B907" t="s">
        <v>8021</v>
      </c>
      <c r="C907" t="s">
        <v>856</v>
      </c>
      <c r="D907">
        <v>357</v>
      </c>
      <c r="E907" s="1">
        <f>(Comuni[[#This Row],[Popolazione2011]]/SUM(D:D))*100</f>
        <v>6.0077794180343172E-4</v>
      </c>
      <c r="F907">
        <f t="shared" si="14"/>
        <v>4363916</v>
      </c>
      <c r="G907" s="1">
        <f>(Comuni[[#This Row],[Popolazione2011]]/Comuni[[#This Row],[TOT POP REGIONE ]])*100</f>
        <v>8.1807257518247377E-3</v>
      </c>
      <c r="H907" t="str">
        <f>IF(Comuni[[#This Row],[Popolazione2011]]&gt;300000,"MAGGIORE","")</f>
        <v/>
      </c>
      <c r="I907" t="str">
        <f>_xlfn.XLOOKUP(Comuni[[#This Row],[Regione]],Ripartizione_geografica[Regione],Ripartizione_geografica[Ripartizione geografica])</f>
        <v>Nord-ovest</v>
      </c>
      <c r="J907">
        <f>_xlfn.XLOOKUP(Comuni[[#This Row],[Regione]],Ripartizione_geografica[Regione],Ripartizione_geografica[Codice Regione])</f>
        <v>1</v>
      </c>
      <c r="K907">
        <f>_xlfn.XLOOKUP(Comuni[[#This Row],[Regione]],Table_0[Regione],Table_0[Totale])</f>
        <v>1792955</v>
      </c>
      <c r="L907">
        <f>_xlfn.XLOOKUP(Comuni[[#This Row],[Regione]],Table_0[Regione],Table_0[Guariti])</f>
        <v>1725727</v>
      </c>
      <c r="M907">
        <f>_xlfn.XLOOKUP(Comuni[[#This Row],[Regione]],Table_0[Regione],Table_0[Deceduti])</f>
        <v>13899</v>
      </c>
      <c r="N907" s="1">
        <f>(Comuni[[#This Row],[Popolazione2011]]/Comuni[[#This Row],[Ammalati TOT]])*100</f>
        <v>1.9911263807513294E-2</v>
      </c>
      <c r="O907">
        <f>_xlfn.XLOOKUP(Comuni[[#This Row],[Regione]],Table_0[Regione],Table_0[TOT AREA])</f>
        <v>6838505</v>
      </c>
      <c r="P907" s="1">
        <f>(Comuni[[#This Row],[Popolazione2011]]/Comuni[[#This Row],[Ammalati AREA]])*100</f>
        <v>5.2204392626751025E-3</v>
      </c>
    </row>
    <row r="908" spans="1:16" x14ac:dyDescent="0.3">
      <c r="A908" t="s">
        <v>916</v>
      </c>
      <c r="B908" t="s">
        <v>8021</v>
      </c>
      <c r="C908" t="s">
        <v>856</v>
      </c>
      <c r="D908">
        <v>1062</v>
      </c>
      <c r="E908" s="1">
        <f>(Comuni[[#This Row],[Popolazione2011]]/SUM(D:D))*100</f>
        <v>1.7871881630118895E-3</v>
      </c>
      <c r="F908">
        <f t="shared" si="14"/>
        <v>4363916</v>
      </c>
      <c r="G908" s="1">
        <f>(Comuni[[#This Row],[Popolazione2011]]/Comuni[[#This Row],[TOT POP REGIONE ]])*100</f>
        <v>2.4335940471814765E-2</v>
      </c>
      <c r="H908" t="str">
        <f>IF(Comuni[[#This Row],[Popolazione2011]]&gt;300000,"MAGGIORE","")</f>
        <v/>
      </c>
      <c r="I908" t="str">
        <f>_xlfn.XLOOKUP(Comuni[[#This Row],[Regione]],Ripartizione_geografica[Regione],Ripartizione_geografica[Ripartizione geografica])</f>
        <v>Nord-ovest</v>
      </c>
      <c r="J908">
        <f>_xlfn.XLOOKUP(Comuni[[#This Row],[Regione]],Ripartizione_geografica[Regione],Ripartizione_geografica[Codice Regione])</f>
        <v>1</v>
      </c>
      <c r="K908">
        <f>_xlfn.XLOOKUP(Comuni[[#This Row],[Regione]],Table_0[Regione],Table_0[Totale])</f>
        <v>1792955</v>
      </c>
      <c r="L908">
        <f>_xlfn.XLOOKUP(Comuni[[#This Row],[Regione]],Table_0[Regione],Table_0[Guariti])</f>
        <v>1725727</v>
      </c>
      <c r="M908">
        <f>_xlfn.XLOOKUP(Comuni[[#This Row],[Regione]],Table_0[Regione],Table_0[Deceduti])</f>
        <v>13899</v>
      </c>
      <c r="N908" s="1">
        <f>(Comuni[[#This Row],[Popolazione2011]]/Comuni[[#This Row],[Ammalati TOT]])*100</f>
        <v>5.9231826788737028E-2</v>
      </c>
      <c r="O908">
        <f>_xlfn.XLOOKUP(Comuni[[#This Row],[Regione]],Table_0[Regione],Table_0[TOT AREA])</f>
        <v>6838505</v>
      </c>
      <c r="P908" s="1">
        <f>(Comuni[[#This Row],[Popolazione2011]]/Comuni[[#This Row],[Ammalati AREA]])*100</f>
        <v>1.5529710075520894E-2</v>
      </c>
    </row>
    <row r="909" spans="1:16" x14ac:dyDescent="0.3">
      <c r="A909" t="s">
        <v>917</v>
      </c>
      <c r="B909" t="s">
        <v>8021</v>
      </c>
      <c r="C909" t="s">
        <v>856</v>
      </c>
      <c r="D909">
        <v>190</v>
      </c>
      <c r="E909" s="1">
        <f>(Comuni[[#This Row],[Popolazione2011]]/SUM(D:D))*100</f>
        <v>3.1974176174412336E-4</v>
      </c>
      <c r="F909">
        <f t="shared" si="14"/>
        <v>4363916</v>
      </c>
      <c r="G909" s="1">
        <f>(Comuni[[#This Row],[Popolazione2011]]/Comuni[[#This Row],[TOT POP REGIONE ]])*100</f>
        <v>4.3538876550327735E-3</v>
      </c>
      <c r="H909" t="str">
        <f>IF(Comuni[[#This Row],[Popolazione2011]]&gt;300000,"MAGGIORE","")</f>
        <v/>
      </c>
      <c r="I909" t="str">
        <f>_xlfn.XLOOKUP(Comuni[[#This Row],[Regione]],Ripartizione_geografica[Regione],Ripartizione_geografica[Ripartizione geografica])</f>
        <v>Nord-ovest</v>
      </c>
      <c r="J909">
        <f>_xlfn.XLOOKUP(Comuni[[#This Row],[Regione]],Ripartizione_geografica[Regione],Ripartizione_geografica[Codice Regione])</f>
        <v>1</v>
      </c>
      <c r="K909">
        <f>_xlfn.XLOOKUP(Comuni[[#This Row],[Regione]],Table_0[Regione],Table_0[Totale])</f>
        <v>1792955</v>
      </c>
      <c r="L909">
        <f>_xlfn.XLOOKUP(Comuni[[#This Row],[Regione]],Table_0[Regione],Table_0[Guariti])</f>
        <v>1725727</v>
      </c>
      <c r="M909">
        <f>_xlfn.XLOOKUP(Comuni[[#This Row],[Regione]],Table_0[Regione],Table_0[Deceduti])</f>
        <v>13899</v>
      </c>
      <c r="N909" s="1">
        <f>(Comuni[[#This Row],[Popolazione2011]]/Comuni[[#This Row],[Ammalati TOT]])*100</f>
        <v>1.0597031158060297E-2</v>
      </c>
      <c r="O909">
        <f>_xlfn.XLOOKUP(Comuni[[#This Row],[Regione]],Table_0[Regione],Table_0[TOT AREA])</f>
        <v>6838505</v>
      </c>
      <c r="P909" s="1">
        <f>(Comuni[[#This Row],[Popolazione2011]]/Comuni[[#This Row],[Ammalati AREA]])*100</f>
        <v>2.7783850417598581E-3</v>
      </c>
    </row>
    <row r="910" spans="1:16" x14ac:dyDescent="0.3">
      <c r="A910" t="s">
        <v>918</v>
      </c>
      <c r="B910" t="s">
        <v>8021</v>
      </c>
      <c r="C910" t="s">
        <v>856</v>
      </c>
      <c r="D910">
        <v>210</v>
      </c>
      <c r="E910" s="1">
        <f>(Comuni[[#This Row],[Popolazione2011]]/SUM(D:D))*100</f>
        <v>3.5339878929613631E-4</v>
      </c>
      <c r="F910">
        <f t="shared" si="14"/>
        <v>4363916</v>
      </c>
      <c r="G910" s="1">
        <f>(Comuni[[#This Row],[Popolazione2011]]/Comuni[[#This Row],[TOT POP REGIONE ]])*100</f>
        <v>4.8121916187204338E-3</v>
      </c>
      <c r="H910" t="str">
        <f>IF(Comuni[[#This Row],[Popolazione2011]]&gt;300000,"MAGGIORE","")</f>
        <v/>
      </c>
      <c r="I910" t="str">
        <f>_xlfn.XLOOKUP(Comuni[[#This Row],[Regione]],Ripartizione_geografica[Regione],Ripartizione_geografica[Ripartizione geografica])</f>
        <v>Nord-ovest</v>
      </c>
      <c r="J910">
        <f>_xlfn.XLOOKUP(Comuni[[#This Row],[Regione]],Ripartizione_geografica[Regione],Ripartizione_geografica[Codice Regione])</f>
        <v>1</v>
      </c>
      <c r="K910">
        <f>_xlfn.XLOOKUP(Comuni[[#This Row],[Regione]],Table_0[Regione],Table_0[Totale])</f>
        <v>1792955</v>
      </c>
      <c r="L910">
        <f>_xlfn.XLOOKUP(Comuni[[#This Row],[Regione]],Table_0[Regione],Table_0[Guariti])</f>
        <v>1725727</v>
      </c>
      <c r="M910">
        <f>_xlfn.XLOOKUP(Comuni[[#This Row],[Regione]],Table_0[Regione],Table_0[Deceduti])</f>
        <v>13899</v>
      </c>
      <c r="N910" s="1">
        <f>(Comuni[[#This Row],[Popolazione2011]]/Comuni[[#This Row],[Ammalati TOT]])*100</f>
        <v>1.1712508122066643E-2</v>
      </c>
      <c r="O910">
        <f>_xlfn.XLOOKUP(Comuni[[#This Row],[Regione]],Table_0[Regione],Table_0[TOT AREA])</f>
        <v>6838505</v>
      </c>
      <c r="P910" s="1">
        <f>(Comuni[[#This Row],[Popolazione2011]]/Comuni[[#This Row],[Ammalati AREA]])*100</f>
        <v>3.070846625103001E-3</v>
      </c>
    </row>
    <row r="911" spans="1:16" x14ac:dyDescent="0.3">
      <c r="A911" t="s">
        <v>919</v>
      </c>
      <c r="B911" t="s">
        <v>8021</v>
      </c>
      <c r="C911" t="s">
        <v>856</v>
      </c>
      <c r="D911">
        <v>695</v>
      </c>
      <c r="E911" s="1">
        <f>(Comuni[[#This Row],[Popolazione2011]]/SUM(D:D))*100</f>
        <v>1.169581707432451E-3</v>
      </c>
      <c r="F911">
        <f t="shared" si="14"/>
        <v>4363916</v>
      </c>
      <c r="G911" s="1">
        <f>(Comuni[[#This Row],[Popolazione2011]]/Comuni[[#This Row],[TOT POP REGIONE ]])*100</f>
        <v>1.5926062738146198E-2</v>
      </c>
      <c r="H911" t="str">
        <f>IF(Comuni[[#This Row],[Popolazione2011]]&gt;300000,"MAGGIORE","")</f>
        <v/>
      </c>
      <c r="I911" t="str">
        <f>_xlfn.XLOOKUP(Comuni[[#This Row],[Regione]],Ripartizione_geografica[Regione],Ripartizione_geografica[Ripartizione geografica])</f>
        <v>Nord-ovest</v>
      </c>
      <c r="J911">
        <f>_xlfn.XLOOKUP(Comuni[[#This Row],[Regione]],Ripartizione_geografica[Regione],Ripartizione_geografica[Codice Regione])</f>
        <v>1</v>
      </c>
      <c r="K911">
        <f>_xlfn.XLOOKUP(Comuni[[#This Row],[Regione]],Table_0[Regione],Table_0[Totale])</f>
        <v>1792955</v>
      </c>
      <c r="L911">
        <f>_xlfn.XLOOKUP(Comuni[[#This Row],[Regione]],Table_0[Regione],Table_0[Guariti])</f>
        <v>1725727</v>
      </c>
      <c r="M911">
        <f>_xlfn.XLOOKUP(Comuni[[#This Row],[Regione]],Table_0[Regione],Table_0[Deceduti])</f>
        <v>13899</v>
      </c>
      <c r="N911" s="1">
        <f>(Comuni[[#This Row],[Popolazione2011]]/Comuni[[#This Row],[Ammalati TOT]])*100</f>
        <v>3.8762824499220562E-2</v>
      </c>
      <c r="O911">
        <f>_xlfn.XLOOKUP(Comuni[[#This Row],[Regione]],Table_0[Regione],Table_0[TOT AREA])</f>
        <v>6838505</v>
      </c>
      <c r="P911" s="1">
        <f>(Comuni[[#This Row],[Popolazione2011]]/Comuni[[#This Row],[Ammalati AREA]])*100</f>
        <v>1.0163040021174219E-2</v>
      </c>
    </row>
    <row r="912" spans="1:16" x14ac:dyDescent="0.3">
      <c r="A912" t="s">
        <v>920</v>
      </c>
      <c r="B912" t="s">
        <v>8021</v>
      </c>
      <c r="C912" t="s">
        <v>856</v>
      </c>
      <c r="D912">
        <v>2421</v>
      </c>
      <c r="E912" s="1">
        <f>(Comuni[[#This Row],[Popolazione2011]]/SUM(D:D))*100</f>
        <v>4.0741831851711712E-3</v>
      </c>
      <c r="F912">
        <f t="shared" si="14"/>
        <v>4363916</v>
      </c>
      <c r="G912" s="1">
        <f>(Comuni[[#This Row],[Popolazione2011]]/Comuni[[#This Row],[TOT POP REGIONE ]])*100</f>
        <v>5.5477694804391291E-2</v>
      </c>
      <c r="H912" t="str">
        <f>IF(Comuni[[#This Row],[Popolazione2011]]&gt;300000,"MAGGIORE","")</f>
        <v/>
      </c>
      <c r="I912" t="str">
        <f>_xlfn.XLOOKUP(Comuni[[#This Row],[Regione]],Ripartizione_geografica[Regione],Ripartizione_geografica[Ripartizione geografica])</f>
        <v>Nord-ovest</v>
      </c>
      <c r="J912">
        <f>_xlfn.XLOOKUP(Comuni[[#This Row],[Regione]],Ripartizione_geografica[Regione],Ripartizione_geografica[Codice Regione])</f>
        <v>1</v>
      </c>
      <c r="K912">
        <f>_xlfn.XLOOKUP(Comuni[[#This Row],[Regione]],Table_0[Regione],Table_0[Totale])</f>
        <v>1792955</v>
      </c>
      <c r="L912">
        <f>_xlfn.XLOOKUP(Comuni[[#This Row],[Regione]],Table_0[Regione],Table_0[Guariti])</f>
        <v>1725727</v>
      </c>
      <c r="M912">
        <f>_xlfn.XLOOKUP(Comuni[[#This Row],[Regione]],Table_0[Regione],Table_0[Deceduti])</f>
        <v>13899</v>
      </c>
      <c r="N912" s="1">
        <f>(Comuni[[#This Row],[Popolazione2011]]/Comuni[[#This Row],[Ammalati TOT]])*100</f>
        <v>0.13502848649296831</v>
      </c>
      <c r="O912">
        <f>_xlfn.XLOOKUP(Comuni[[#This Row],[Regione]],Table_0[Regione],Table_0[TOT AREA])</f>
        <v>6838505</v>
      </c>
      <c r="P912" s="1">
        <f>(Comuni[[#This Row],[Popolazione2011]]/Comuni[[#This Row],[Ammalati AREA]])*100</f>
        <v>3.5402474663687462E-2</v>
      </c>
    </row>
    <row r="913" spans="1:16" x14ac:dyDescent="0.3">
      <c r="A913" t="s">
        <v>921</v>
      </c>
      <c r="B913" t="s">
        <v>8021</v>
      </c>
      <c r="C913" t="s">
        <v>856</v>
      </c>
      <c r="D913">
        <v>352</v>
      </c>
      <c r="E913" s="1">
        <f>(Comuni[[#This Row],[Popolazione2011]]/SUM(D:D))*100</f>
        <v>5.9236368491542846E-4</v>
      </c>
      <c r="F913">
        <f t="shared" si="14"/>
        <v>4363916</v>
      </c>
      <c r="G913" s="1">
        <f>(Comuni[[#This Row],[Popolazione2011]]/Comuni[[#This Row],[TOT POP REGIONE ]])*100</f>
        <v>8.0661497609028215E-3</v>
      </c>
      <c r="H913" t="str">
        <f>IF(Comuni[[#This Row],[Popolazione2011]]&gt;300000,"MAGGIORE","")</f>
        <v/>
      </c>
      <c r="I913" t="str">
        <f>_xlfn.XLOOKUP(Comuni[[#This Row],[Regione]],Ripartizione_geografica[Regione],Ripartizione_geografica[Ripartizione geografica])</f>
        <v>Nord-ovest</v>
      </c>
      <c r="J913">
        <f>_xlfn.XLOOKUP(Comuni[[#This Row],[Regione]],Ripartizione_geografica[Regione],Ripartizione_geografica[Codice Regione])</f>
        <v>1</v>
      </c>
      <c r="K913">
        <f>_xlfn.XLOOKUP(Comuni[[#This Row],[Regione]],Table_0[Regione],Table_0[Totale])</f>
        <v>1792955</v>
      </c>
      <c r="L913">
        <f>_xlfn.XLOOKUP(Comuni[[#This Row],[Regione]],Table_0[Regione],Table_0[Guariti])</f>
        <v>1725727</v>
      </c>
      <c r="M913">
        <f>_xlfn.XLOOKUP(Comuni[[#This Row],[Regione]],Table_0[Regione],Table_0[Deceduti])</f>
        <v>13899</v>
      </c>
      <c r="N913" s="1">
        <f>(Comuni[[#This Row],[Popolazione2011]]/Comuni[[#This Row],[Ammalati TOT]])*100</f>
        <v>1.9632394566511707E-2</v>
      </c>
      <c r="O913">
        <f>_xlfn.XLOOKUP(Comuni[[#This Row],[Regione]],Table_0[Regione],Table_0[TOT AREA])</f>
        <v>6838505</v>
      </c>
      <c r="P913" s="1">
        <f>(Comuni[[#This Row],[Popolazione2011]]/Comuni[[#This Row],[Ammalati AREA]])*100</f>
        <v>5.147323866839317E-3</v>
      </c>
    </row>
    <row r="914" spans="1:16" x14ac:dyDescent="0.3">
      <c r="A914" t="s">
        <v>922</v>
      </c>
      <c r="B914" t="s">
        <v>8021</v>
      </c>
      <c r="C914" t="s">
        <v>856</v>
      </c>
      <c r="D914">
        <v>518</v>
      </c>
      <c r="E914" s="1">
        <f>(Comuni[[#This Row],[Popolazione2011]]/SUM(D:D))*100</f>
        <v>8.7171701359713626E-4</v>
      </c>
      <c r="F914">
        <f t="shared" si="14"/>
        <v>4363916</v>
      </c>
      <c r="G914" s="1">
        <f>(Comuni[[#This Row],[Popolazione2011]]/Comuni[[#This Row],[TOT POP REGIONE ]])*100</f>
        <v>1.1870072659510403E-2</v>
      </c>
      <c r="H914" t="str">
        <f>IF(Comuni[[#This Row],[Popolazione2011]]&gt;300000,"MAGGIORE","")</f>
        <v/>
      </c>
      <c r="I914" t="str">
        <f>_xlfn.XLOOKUP(Comuni[[#This Row],[Regione]],Ripartizione_geografica[Regione],Ripartizione_geografica[Ripartizione geografica])</f>
        <v>Nord-ovest</v>
      </c>
      <c r="J914">
        <f>_xlfn.XLOOKUP(Comuni[[#This Row],[Regione]],Ripartizione_geografica[Regione],Ripartizione_geografica[Codice Regione])</f>
        <v>1</v>
      </c>
      <c r="K914">
        <f>_xlfn.XLOOKUP(Comuni[[#This Row],[Regione]],Table_0[Regione],Table_0[Totale])</f>
        <v>1792955</v>
      </c>
      <c r="L914">
        <f>_xlfn.XLOOKUP(Comuni[[#This Row],[Regione]],Table_0[Regione],Table_0[Guariti])</f>
        <v>1725727</v>
      </c>
      <c r="M914">
        <f>_xlfn.XLOOKUP(Comuni[[#This Row],[Regione]],Table_0[Regione],Table_0[Deceduti])</f>
        <v>13899</v>
      </c>
      <c r="N914" s="1">
        <f>(Comuni[[#This Row],[Popolazione2011]]/Comuni[[#This Row],[Ammalati TOT]])*100</f>
        <v>2.8890853367764389E-2</v>
      </c>
      <c r="O914">
        <f>_xlfn.XLOOKUP(Comuni[[#This Row],[Regione]],Table_0[Regione],Table_0[TOT AREA])</f>
        <v>6838505</v>
      </c>
      <c r="P914" s="1">
        <f>(Comuni[[#This Row],[Popolazione2011]]/Comuni[[#This Row],[Ammalati AREA]])*100</f>
        <v>7.5747550085874032E-3</v>
      </c>
    </row>
    <row r="915" spans="1:16" x14ac:dyDescent="0.3">
      <c r="A915" t="s">
        <v>923</v>
      </c>
      <c r="B915" t="s">
        <v>8021</v>
      </c>
      <c r="C915" t="s">
        <v>856</v>
      </c>
      <c r="D915">
        <v>446</v>
      </c>
      <c r="E915" s="1">
        <f>(Comuni[[#This Row],[Popolazione2011]]/SUM(D:D))*100</f>
        <v>7.5055171440988955E-4</v>
      </c>
      <c r="F915">
        <f t="shared" si="14"/>
        <v>4363916</v>
      </c>
      <c r="G915" s="1">
        <f>(Comuni[[#This Row],[Popolazione2011]]/Comuni[[#This Row],[TOT POP REGIONE ]])*100</f>
        <v>1.0220178390234825E-2</v>
      </c>
      <c r="H915" t="str">
        <f>IF(Comuni[[#This Row],[Popolazione2011]]&gt;300000,"MAGGIORE","")</f>
        <v/>
      </c>
      <c r="I915" t="str">
        <f>_xlfn.XLOOKUP(Comuni[[#This Row],[Regione]],Ripartizione_geografica[Regione],Ripartizione_geografica[Ripartizione geografica])</f>
        <v>Nord-ovest</v>
      </c>
      <c r="J915">
        <f>_xlfn.XLOOKUP(Comuni[[#This Row],[Regione]],Ripartizione_geografica[Regione],Ripartizione_geografica[Codice Regione])</f>
        <v>1</v>
      </c>
      <c r="K915">
        <f>_xlfn.XLOOKUP(Comuni[[#This Row],[Regione]],Table_0[Regione],Table_0[Totale])</f>
        <v>1792955</v>
      </c>
      <c r="L915">
        <f>_xlfn.XLOOKUP(Comuni[[#This Row],[Regione]],Table_0[Regione],Table_0[Guariti])</f>
        <v>1725727</v>
      </c>
      <c r="M915">
        <f>_xlfn.XLOOKUP(Comuni[[#This Row],[Regione]],Table_0[Regione],Table_0[Deceduti])</f>
        <v>13899</v>
      </c>
      <c r="N915" s="1">
        <f>(Comuni[[#This Row],[Popolazione2011]]/Comuni[[#This Row],[Ammalati TOT]])*100</f>
        <v>2.4875136297341539E-2</v>
      </c>
      <c r="O915">
        <f>_xlfn.XLOOKUP(Comuni[[#This Row],[Regione]],Table_0[Regione],Table_0[TOT AREA])</f>
        <v>6838505</v>
      </c>
      <c r="P915" s="1">
        <f>(Comuni[[#This Row],[Popolazione2011]]/Comuni[[#This Row],[Ammalati AREA]])*100</f>
        <v>6.5218933085520892E-3</v>
      </c>
    </row>
    <row r="916" spans="1:16" x14ac:dyDescent="0.3">
      <c r="A916" t="s">
        <v>924</v>
      </c>
      <c r="B916" t="s">
        <v>8021</v>
      </c>
      <c r="C916" t="s">
        <v>856</v>
      </c>
      <c r="D916">
        <v>533</v>
      </c>
      <c r="E916" s="1">
        <f>(Comuni[[#This Row],[Popolazione2011]]/SUM(D:D))*100</f>
        <v>8.9695978426114584E-4</v>
      </c>
      <c r="F916">
        <f t="shared" si="14"/>
        <v>4363916</v>
      </c>
      <c r="G916" s="1">
        <f>(Comuni[[#This Row],[Popolazione2011]]/Comuni[[#This Row],[TOT POP REGIONE ]])*100</f>
        <v>1.2213800632276148E-2</v>
      </c>
      <c r="H916" t="str">
        <f>IF(Comuni[[#This Row],[Popolazione2011]]&gt;300000,"MAGGIORE","")</f>
        <v/>
      </c>
      <c r="I916" t="str">
        <f>_xlfn.XLOOKUP(Comuni[[#This Row],[Regione]],Ripartizione_geografica[Regione],Ripartizione_geografica[Ripartizione geografica])</f>
        <v>Nord-ovest</v>
      </c>
      <c r="J916">
        <f>_xlfn.XLOOKUP(Comuni[[#This Row],[Regione]],Ripartizione_geografica[Regione],Ripartizione_geografica[Codice Regione])</f>
        <v>1</v>
      </c>
      <c r="K916">
        <f>_xlfn.XLOOKUP(Comuni[[#This Row],[Regione]],Table_0[Regione],Table_0[Totale])</f>
        <v>1792955</v>
      </c>
      <c r="L916">
        <f>_xlfn.XLOOKUP(Comuni[[#This Row],[Regione]],Table_0[Regione],Table_0[Guariti])</f>
        <v>1725727</v>
      </c>
      <c r="M916">
        <f>_xlfn.XLOOKUP(Comuni[[#This Row],[Regione]],Table_0[Regione],Table_0[Deceduti])</f>
        <v>13899</v>
      </c>
      <c r="N916" s="1">
        <f>(Comuni[[#This Row],[Popolazione2011]]/Comuni[[#This Row],[Ammalati TOT]])*100</f>
        <v>2.9727461090769149E-2</v>
      </c>
      <c r="O916">
        <f>_xlfn.XLOOKUP(Comuni[[#This Row],[Regione]],Table_0[Regione],Table_0[TOT AREA])</f>
        <v>6838505</v>
      </c>
      <c r="P916" s="1">
        <f>(Comuni[[#This Row],[Popolazione2011]]/Comuni[[#This Row],[Ammalati AREA]])*100</f>
        <v>7.7941011960947605E-3</v>
      </c>
    </row>
    <row r="917" spans="1:16" x14ac:dyDescent="0.3">
      <c r="A917" t="s">
        <v>925</v>
      </c>
      <c r="B917" t="s">
        <v>8021</v>
      </c>
      <c r="C917" t="s">
        <v>856</v>
      </c>
      <c r="D917">
        <v>1471</v>
      </c>
      <c r="E917" s="1">
        <f>(Comuni[[#This Row],[Popolazione2011]]/SUM(D:D))*100</f>
        <v>2.4754743764505548E-3</v>
      </c>
      <c r="F917">
        <f t="shared" si="14"/>
        <v>4363916</v>
      </c>
      <c r="G917" s="1">
        <f>(Comuni[[#This Row],[Popolazione2011]]/Comuni[[#This Row],[TOT POP REGIONE ]])*100</f>
        <v>3.3708256529227418E-2</v>
      </c>
      <c r="H917" t="str">
        <f>IF(Comuni[[#This Row],[Popolazione2011]]&gt;300000,"MAGGIORE","")</f>
        <v/>
      </c>
      <c r="I917" t="str">
        <f>_xlfn.XLOOKUP(Comuni[[#This Row],[Regione]],Ripartizione_geografica[Regione],Ripartizione_geografica[Ripartizione geografica])</f>
        <v>Nord-ovest</v>
      </c>
      <c r="J917">
        <f>_xlfn.XLOOKUP(Comuni[[#This Row],[Regione]],Ripartizione_geografica[Regione],Ripartizione_geografica[Codice Regione])</f>
        <v>1</v>
      </c>
      <c r="K917">
        <f>_xlfn.XLOOKUP(Comuni[[#This Row],[Regione]],Table_0[Regione],Table_0[Totale])</f>
        <v>1792955</v>
      </c>
      <c r="L917">
        <f>_xlfn.XLOOKUP(Comuni[[#This Row],[Regione]],Table_0[Regione],Table_0[Guariti])</f>
        <v>1725727</v>
      </c>
      <c r="M917">
        <f>_xlfn.XLOOKUP(Comuni[[#This Row],[Regione]],Table_0[Regione],Table_0[Deceduti])</f>
        <v>13899</v>
      </c>
      <c r="N917" s="1">
        <f>(Comuni[[#This Row],[Popolazione2011]]/Comuni[[#This Row],[Ammalati TOT]])*100</f>
        <v>8.2043330702666825E-2</v>
      </c>
      <c r="O917">
        <f>_xlfn.XLOOKUP(Comuni[[#This Row],[Regione]],Table_0[Regione],Table_0[TOT AREA])</f>
        <v>6838505</v>
      </c>
      <c r="P917" s="1">
        <f>(Comuni[[#This Row],[Popolazione2011]]/Comuni[[#This Row],[Ammalati AREA]])*100</f>
        <v>2.1510549454888166E-2</v>
      </c>
    </row>
    <row r="918" spans="1:16" x14ac:dyDescent="0.3">
      <c r="A918" t="s">
        <v>926</v>
      </c>
      <c r="B918" t="s">
        <v>8021</v>
      </c>
      <c r="C918" t="s">
        <v>856</v>
      </c>
      <c r="D918">
        <v>739</v>
      </c>
      <c r="E918" s="1">
        <f>(Comuni[[#This Row],[Popolazione2011]]/SUM(D:D))*100</f>
        <v>1.2436271680468796E-3</v>
      </c>
      <c r="F918">
        <f t="shared" si="14"/>
        <v>4363916</v>
      </c>
      <c r="G918" s="1">
        <f>(Comuni[[#This Row],[Popolazione2011]]/Comuni[[#This Row],[TOT POP REGIONE ]])*100</f>
        <v>1.6934331458259049E-2</v>
      </c>
      <c r="H918" t="str">
        <f>IF(Comuni[[#This Row],[Popolazione2011]]&gt;300000,"MAGGIORE","")</f>
        <v/>
      </c>
      <c r="I918" t="str">
        <f>_xlfn.XLOOKUP(Comuni[[#This Row],[Regione]],Ripartizione_geografica[Regione],Ripartizione_geografica[Ripartizione geografica])</f>
        <v>Nord-ovest</v>
      </c>
      <c r="J918">
        <f>_xlfn.XLOOKUP(Comuni[[#This Row],[Regione]],Ripartizione_geografica[Regione],Ripartizione_geografica[Codice Regione])</f>
        <v>1</v>
      </c>
      <c r="K918">
        <f>_xlfn.XLOOKUP(Comuni[[#This Row],[Regione]],Table_0[Regione],Table_0[Totale])</f>
        <v>1792955</v>
      </c>
      <c r="L918">
        <f>_xlfn.XLOOKUP(Comuni[[#This Row],[Regione]],Table_0[Regione],Table_0[Guariti])</f>
        <v>1725727</v>
      </c>
      <c r="M918">
        <f>_xlfn.XLOOKUP(Comuni[[#This Row],[Regione]],Table_0[Regione],Table_0[Deceduti])</f>
        <v>13899</v>
      </c>
      <c r="N918" s="1">
        <f>(Comuni[[#This Row],[Popolazione2011]]/Comuni[[#This Row],[Ammalati TOT]])*100</f>
        <v>4.1216873820034521E-2</v>
      </c>
      <c r="O918">
        <f>_xlfn.XLOOKUP(Comuni[[#This Row],[Regione]],Table_0[Regione],Table_0[TOT AREA])</f>
        <v>6838505</v>
      </c>
      <c r="P918" s="1">
        <f>(Comuni[[#This Row],[Popolazione2011]]/Comuni[[#This Row],[Ammalati AREA]])*100</f>
        <v>1.0806455504529133E-2</v>
      </c>
    </row>
    <row r="919" spans="1:16" x14ac:dyDescent="0.3">
      <c r="A919" t="s">
        <v>927</v>
      </c>
      <c r="B919" t="s">
        <v>8021</v>
      </c>
      <c r="C919" t="s">
        <v>856</v>
      </c>
      <c r="D919">
        <v>2012</v>
      </c>
      <c r="E919" s="1">
        <f>(Comuni[[#This Row],[Popolazione2011]]/SUM(D:D))*100</f>
        <v>3.3858969717325063E-3</v>
      </c>
      <c r="F919">
        <f t="shared" si="14"/>
        <v>4363916</v>
      </c>
      <c r="G919" s="1">
        <f>(Comuni[[#This Row],[Popolazione2011]]/Comuni[[#This Row],[TOT POP REGIONE ]])*100</f>
        <v>4.6105378746978634E-2</v>
      </c>
      <c r="H919" t="str">
        <f>IF(Comuni[[#This Row],[Popolazione2011]]&gt;300000,"MAGGIORE","")</f>
        <v/>
      </c>
      <c r="I919" t="str">
        <f>_xlfn.XLOOKUP(Comuni[[#This Row],[Regione]],Ripartizione_geografica[Regione],Ripartizione_geografica[Ripartizione geografica])</f>
        <v>Nord-ovest</v>
      </c>
      <c r="J919">
        <f>_xlfn.XLOOKUP(Comuni[[#This Row],[Regione]],Ripartizione_geografica[Regione],Ripartizione_geografica[Codice Regione])</f>
        <v>1</v>
      </c>
      <c r="K919">
        <f>_xlfn.XLOOKUP(Comuni[[#This Row],[Regione]],Table_0[Regione],Table_0[Totale])</f>
        <v>1792955</v>
      </c>
      <c r="L919">
        <f>_xlfn.XLOOKUP(Comuni[[#This Row],[Regione]],Table_0[Regione],Table_0[Guariti])</f>
        <v>1725727</v>
      </c>
      <c r="M919">
        <f>_xlfn.XLOOKUP(Comuni[[#This Row],[Regione]],Table_0[Regione],Table_0[Deceduti])</f>
        <v>13899</v>
      </c>
      <c r="N919" s="1">
        <f>(Comuni[[#This Row],[Popolazione2011]]/Comuni[[#This Row],[Ammalati TOT]])*100</f>
        <v>0.11221698257903852</v>
      </c>
      <c r="O919">
        <f>_xlfn.XLOOKUP(Comuni[[#This Row],[Regione]],Table_0[Regione],Table_0[TOT AREA])</f>
        <v>6838505</v>
      </c>
      <c r="P919" s="1">
        <f>(Comuni[[#This Row],[Popolazione2011]]/Comuni[[#This Row],[Ammalati AREA]])*100</f>
        <v>2.9421635284320184E-2</v>
      </c>
    </row>
    <row r="920" spans="1:16" x14ac:dyDescent="0.3">
      <c r="A920" t="s">
        <v>928</v>
      </c>
      <c r="B920" t="s">
        <v>8021</v>
      </c>
      <c r="C920" t="s">
        <v>856</v>
      </c>
      <c r="D920">
        <v>1657</v>
      </c>
      <c r="E920" s="1">
        <f>(Comuni[[#This Row],[Popolazione2011]]/SUM(D:D))*100</f>
        <v>2.7884847326842756E-3</v>
      </c>
      <c r="F920">
        <f t="shared" si="14"/>
        <v>4363916</v>
      </c>
      <c r="G920" s="1">
        <f>(Comuni[[#This Row],[Popolazione2011]]/Comuni[[#This Row],[TOT POP REGIONE ]])*100</f>
        <v>3.7970483391522661E-2</v>
      </c>
      <c r="H920" t="str">
        <f>IF(Comuni[[#This Row],[Popolazione2011]]&gt;300000,"MAGGIORE","")</f>
        <v/>
      </c>
      <c r="I920" t="str">
        <f>_xlfn.XLOOKUP(Comuni[[#This Row],[Regione]],Ripartizione_geografica[Regione],Ripartizione_geografica[Ripartizione geografica])</f>
        <v>Nord-ovest</v>
      </c>
      <c r="J920">
        <f>_xlfn.XLOOKUP(Comuni[[#This Row],[Regione]],Ripartizione_geografica[Regione],Ripartizione_geografica[Codice Regione])</f>
        <v>1</v>
      </c>
      <c r="K920">
        <f>_xlfn.XLOOKUP(Comuni[[#This Row],[Regione]],Table_0[Regione],Table_0[Totale])</f>
        <v>1792955</v>
      </c>
      <c r="L920">
        <f>_xlfn.XLOOKUP(Comuni[[#This Row],[Regione]],Table_0[Regione],Table_0[Guariti])</f>
        <v>1725727</v>
      </c>
      <c r="M920">
        <f>_xlfn.XLOOKUP(Comuni[[#This Row],[Regione]],Table_0[Regione],Table_0[Deceduti])</f>
        <v>13899</v>
      </c>
      <c r="N920" s="1">
        <f>(Comuni[[#This Row],[Popolazione2011]]/Comuni[[#This Row],[Ammalati TOT]])*100</f>
        <v>9.2417266467925863E-2</v>
      </c>
      <c r="O920">
        <f>_xlfn.XLOOKUP(Comuni[[#This Row],[Regione]],Table_0[Regione],Table_0[TOT AREA])</f>
        <v>6838505</v>
      </c>
      <c r="P920" s="1">
        <f>(Comuni[[#This Row],[Popolazione2011]]/Comuni[[#This Row],[Ammalati AREA]])*100</f>
        <v>2.4230442179979394E-2</v>
      </c>
    </row>
    <row r="921" spans="1:16" x14ac:dyDescent="0.3">
      <c r="A921" t="s">
        <v>929</v>
      </c>
      <c r="B921" t="s">
        <v>8021</v>
      </c>
      <c r="C921" t="s">
        <v>856</v>
      </c>
      <c r="D921">
        <v>1212</v>
      </c>
      <c r="E921" s="1">
        <f>(Comuni[[#This Row],[Popolazione2011]]/SUM(D:D))*100</f>
        <v>2.0396158696519865E-3</v>
      </c>
      <c r="F921">
        <f t="shared" si="14"/>
        <v>4363916</v>
      </c>
      <c r="G921" s="1">
        <f>(Comuni[[#This Row],[Popolazione2011]]/Comuni[[#This Row],[TOT POP REGIONE ]])*100</f>
        <v>2.7773220199472214E-2</v>
      </c>
      <c r="H921" t="str">
        <f>IF(Comuni[[#This Row],[Popolazione2011]]&gt;300000,"MAGGIORE","")</f>
        <v/>
      </c>
      <c r="I921" t="str">
        <f>_xlfn.XLOOKUP(Comuni[[#This Row],[Regione]],Ripartizione_geografica[Regione],Ripartizione_geografica[Ripartizione geografica])</f>
        <v>Nord-ovest</v>
      </c>
      <c r="J921">
        <f>_xlfn.XLOOKUP(Comuni[[#This Row],[Regione]],Ripartizione_geografica[Regione],Ripartizione_geografica[Codice Regione])</f>
        <v>1</v>
      </c>
      <c r="K921">
        <f>_xlfn.XLOOKUP(Comuni[[#This Row],[Regione]],Table_0[Regione],Table_0[Totale])</f>
        <v>1792955</v>
      </c>
      <c r="L921">
        <f>_xlfn.XLOOKUP(Comuni[[#This Row],[Regione]],Table_0[Regione],Table_0[Guariti])</f>
        <v>1725727</v>
      </c>
      <c r="M921">
        <f>_xlfn.XLOOKUP(Comuni[[#This Row],[Regione]],Table_0[Regione],Table_0[Deceduti])</f>
        <v>13899</v>
      </c>
      <c r="N921" s="1">
        <f>(Comuni[[#This Row],[Popolazione2011]]/Comuni[[#This Row],[Ammalati TOT]])*100</f>
        <v>6.7597904018784627E-2</v>
      </c>
      <c r="O921">
        <f>_xlfn.XLOOKUP(Comuni[[#This Row],[Regione]],Table_0[Regione],Table_0[TOT AREA])</f>
        <v>6838505</v>
      </c>
      <c r="P921" s="1">
        <f>(Comuni[[#This Row],[Popolazione2011]]/Comuni[[#This Row],[Ammalati AREA]])*100</f>
        <v>1.7723171950594464E-2</v>
      </c>
    </row>
    <row r="922" spans="1:16" x14ac:dyDescent="0.3">
      <c r="A922" t="s">
        <v>930</v>
      </c>
      <c r="B922" t="s">
        <v>8021</v>
      </c>
      <c r="C922" t="s">
        <v>856</v>
      </c>
      <c r="D922">
        <v>847</v>
      </c>
      <c r="E922" s="1">
        <f>(Comuni[[#This Row],[Popolazione2011]]/SUM(D:D))*100</f>
        <v>1.4253751168277497E-3</v>
      </c>
      <c r="F922">
        <f t="shared" si="14"/>
        <v>4363916</v>
      </c>
      <c r="G922" s="1">
        <f>(Comuni[[#This Row],[Popolazione2011]]/Comuni[[#This Row],[TOT POP REGIONE ]])*100</f>
        <v>1.9409172862172416E-2</v>
      </c>
      <c r="H922" t="str">
        <f>IF(Comuni[[#This Row],[Popolazione2011]]&gt;300000,"MAGGIORE","")</f>
        <v/>
      </c>
      <c r="I922" t="str">
        <f>_xlfn.XLOOKUP(Comuni[[#This Row],[Regione]],Ripartizione_geografica[Regione],Ripartizione_geografica[Ripartizione geografica])</f>
        <v>Nord-ovest</v>
      </c>
      <c r="J922">
        <f>_xlfn.XLOOKUP(Comuni[[#This Row],[Regione]],Ripartizione_geografica[Regione],Ripartizione_geografica[Codice Regione])</f>
        <v>1</v>
      </c>
      <c r="K922">
        <f>_xlfn.XLOOKUP(Comuni[[#This Row],[Regione]],Table_0[Regione],Table_0[Totale])</f>
        <v>1792955</v>
      </c>
      <c r="L922">
        <f>_xlfn.XLOOKUP(Comuni[[#This Row],[Regione]],Table_0[Regione],Table_0[Guariti])</f>
        <v>1725727</v>
      </c>
      <c r="M922">
        <f>_xlfn.XLOOKUP(Comuni[[#This Row],[Regione]],Table_0[Regione],Table_0[Deceduti])</f>
        <v>13899</v>
      </c>
      <c r="N922" s="1">
        <f>(Comuni[[#This Row],[Popolazione2011]]/Comuni[[#This Row],[Ammalati TOT]])*100</f>
        <v>4.7240449425668796E-2</v>
      </c>
      <c r="O922">
        <f>_xlfn.XLOOKUP(Comuni[[#This Row],[Regione]],Table_0[Regione],Table_0[TOT AREA])</f>
        <v>6838505</v>
      </c>
      <c r="P922" s="1">
        <f>(Comuni[[#This Row],[Popolazione2011]]/Comuni[[#This Row],[Ammalati AREA]])*100</f>
        <v>1.2385748054582105E-2</v>
      </c>
    </row>
    <row r="923" spans="1:16" x14ac:dyDescent="0.3">
      <c r="A923" t="s">
        <v>931</v>
      </c>
      <c r="B923" t="s">
        <v>8021</v>
      </c>
      <c r="C923" t="s">
        <v>856</v>
      </c>
      <c r="D923">
        <v>707</v>
      </c>
      <c r="E923" s="1">
        <f>(Comuni[[#This Row],[Popolazione2011]]/SUM(D:D))*100</f>
        <v>1.189775923963659E-3</v>
      </c>
      <c r="F923">
        <f t="shared" si="14"/>
        <v>4363916</v>
      </c>
      <c r="G923" s="1">
        <f>(Comuni[[#This Row],[Popolazione2011]]/Comuni[[#This Row],[TOT POP REGIONE ]])*100</f>
        <v>1.6201045116358795E-2</v>
      </c>
      <c r="H923" t="str">
        <f>IF(Comuni[[#This Row],[Popolazione2011]]&gt;300000,"MAGGIORE","")</f>
        <v/>
      </c>
      <c r="I923" t="str">
        <f>_xlfn.XLOOKUP(Comuni[[#This Row],[Regione]],Ripartizione_geografica[Regione],Ripartizione_geografica[Ripartizione geografica])</f>
        <v>Nord-ovest</v>
      </c>
      <c r="J923">
        <f>_xlfn.XLOOKUP(Comuni[[#This Row],[Regione]],Ripartizione_geografica[Regione],Ripartizione_geografica[Codice Regione])</f>
        <v>1</v>
      </c>
      <c r="K923">
        <f>_xlfn.XLOOKUP(Comuni[[#This Row],[Regione]],Table_0[Regione],Table_0[Totale])</f>
        <v>1792955</v>
      </c>
      <c r="L923">
        <f>_xlfn.XLOOKUP(Comuni[[#This Row],[Regione]],Table_0[Regione],Table_0[Guariti])</f>
        <v>1725727</v>
      </c>
      <c r="M923">
        <f>_xlfn.XLOOKUP(Comuni[[#This Row],[Regione]],Table_0[Regione],Table_0[Deceduti])</f>
        <v>13899</v>
      </c>
      <c r="N923" s="1">
        <f>(Comuni[[#This Row],[Popolazione2011]]/Comuni[[#This Row],[Ammalati TOT]])*100</f>
        <v>3.9432110677624373E-2</v>
      </c>
      <c r="O923">
        <f>_xlfn.XLOOKUP(Comuni[[#This Row],[Regione]],Table_0[Regione],Table_0[TOT AREA])</f>
        <v>6838505</v>
      </c>
      <c r="P923" s="1">
        <f>(Comuni[[#This Row],[Popolazione2011]]/Comuni[[#This Row],[Ammalati AREA]])*100</f>
        <v>1.0338516971180106E-2</v>
      </c>
    </row>
    <row r="924" spans="1:16" x14ac:dyDescent="0.3">
      <c r="A924" t="s">
        <v>932</v>
      </c>
      <c r="B924" t="s">
        <v>8021</v>
      </c>
      <c r="C924" t="s">
        <v>856</v>
      </c>
      <c r="D924">
        <v>4707</v>
      </c>
      <c r="E924" s="1">
        <f>(Comuni[[#This Row],[Popolazione2011]]/SUM(D:D))*100</f>
        <v>7.9211814343662559E-3</v>
      </c>
      <c r="F924">
        <f t="shared" si="14"/>
        <v>4363916</v>
      </c>
      <c r="G924" s="1">
        <f>(Comuni[[#This Row],[Popolazione2011]]/Comuni[[#This Row],[TOT POP REGIONE ]])*100</f>
        <v>0.10786183785389088</v>
      </c>
      <c r="H924" t="str">
        <f>IF(Comuni[[#This Row],[Popolazione2011]]&gt;300000,"MAGGIORE","")</f>
        <v/>
      </c>
      <c r="I924" t="str">
        <f>_xlfn.XLOOKUP(Comuni[[#This Row],[Regione]],Ripartizione_geografica[Regione],Ripartizione_geografica[Ripartizione geografica])</f>
        <v>Nord-ovest</v>
      </c>
      <c r="J924">
        <f>_xlfn.XLOOKUP(Comuni[[#This Row],[Regione]],Ripartizione_geografica[Regione],Ripartizione_geografica[Codice Regione])</f>
        <v>1</v>
      </c>
      <c r="K924">
        <f>_xlfn.XLOOKUP(Comuni[[#This Row],[Regione]],Table_0[Regione],Table_0[Totale])</f>
        <v>1792955</v>
      </c>
      <c r="L924">
        <f>_xlfn.XLOOKUP(Comuni[[#This Row],[Regione]],Table_0[Regione],Table_0[Guariti])</f>
        <v>1725727</v>
      </c>
      <c r="M924">
        <f>_xlfn.XLOOKUP(Comuni[[#This Row],[Regione]],Table_0[Regione],Table_0[Deceduti])</f>
        <v>13899</v>
      </c>
      <c r="N924" s="1">
        <f>(Comuni[[#This Row],[Popolazione2011]]/Comuni[[#This Row],[Ammalati TOT]])*100</f>
        <v>0.26252750347889375</v>
      </c>
      <c r="O924">
        <f>_xlfn.XLOOKUP(Comuni[[#This Row],[Regione]],Table_0[Regione],Table_0[TOT AREA])</f>
        <v>6838505</v>
      </c>
      <c r="P924" s="1">
        <f>(Comuni[[#This Row],[Popolazione2011]]/Comuni[[#This Row],[Ammalati AREA]])*100</f>
        <v>6.88308336398087E-2</v>
      </c>
    </row>
    <row r="925" spans="1:16" x14ac:dyDescent="0.3">
      <c r="A925" t="s">
        <v>933</v>
      </c>
      <c r="B925" t="s">
        <v>8021</v>
      </c>
      <c r="C925" t="s">
        <v>856</v>
      </c>
      <c r="D925">
        <v>720</v>
      </c>
      <c r="E925" s="1">
        <f>(Comuni[[#This Row],[Popolazione2011]]/SUM(D:D))*100</f>
        <v>1.2116529918724673E-3</v>
      </c>
      <c r="F925">
        <f t="shared" si="14"/>
        <v>4363916</v>
      </c>
      <c r="G925" s="1">
        <f>(Comuni[[#This Row],[Popolazione2011]]/Comuni[[#This Row],[TOT POP REGIONE ]])*100</f>
        <v>1.6498942692755772E-2</v>
      </c>
      <c r="H925" t="str">
        <f>IF(Comuni[[#This Row],[Popolazione2011]]&gt;300000,"MAGGIORE","")</f>
        <v/>
      </c>
      <c r="I925" t="str">
        <f>_xlfn.XLOOKUP(Comuni[[#This Row],[Regione]],Ripartizione_geografica[Regione],Ripartizione_geografica[Ripartizione geografica])</f>
        <v>Nord-ovest</v>
      </c>
      <c r="J925">
        <f>_xlfn.XLOOKUP(Comuni[[#This Row],[Regione]],Ripartizione_geografica[Regione],Ripartizione_geografica[Codice Regione])</f>
        <v>1</v>
      </c>
      <c r="K925">
        <f>_xlfn.XLOOKUP(Comuni[[#This Row],[Regione]],Table_0[Regione],Table_0[Totale])</f>
        <v>1792955</v>
      </c>
      <c r="L925">
        <f>_xlfn.XLOOKUP(Comuni[[#This Row],[Regione]],Table_0[Regione],Table_0[Guariti])</f>
        <v>1725727</v>
      </c>
      <c r="M925">
        <f>_xlfn.XLOOKUP(Comuni[[#This Row],[Regione]],Table_0[Regione],Table_0[Deceduti])</f>
        <v>13899</v>
      </c>
      <c r="N925" s="1">
        <f>(Comuni[[#This Row],[Popolazione2011]]/Comuni[[#This Row],[Ammalati TOT]])*100</f>
        <v>4.0157170704228494E-2</v>
      </c>
      <c r="O925">
        <f>_xlfn.XLOOKUP(Comuni[[#This Row],[Regione]],Table_0[Regione],Table_0[TOT AREA])</f>
        <v>6838505</v>
      </c>
      <c r="P925" s="1">
        <f>(Comuni[[#This Row],[Popolazione2011]]/Comuni[[#This Row],[Ammalati AREA]])*100</f>
        <v>1.0528617000353147E-2</v>
      </c>
    </row>
    <row r="926" spans="1:16" x14ac:dyDescent="0.3">
      <c r="A926" t="s">
        <v>934</v>
      </c>
      <c r="B926" t="s">
        <v>8021</v>
      </c>
      <c r="C926" t="s">
        <v>856</v>
      </c>
      <c r="D926">
        <v>344</v>
      </c>
      <c r="E926" s="1">
        <f>(Comuni[[#This Row],[Popolazione2011]]/SUM(D:D))*100</f>
        <v>5.7890087389462325E-4</v>
      </c>
      <c r="F926">
        <f t="shared" si="14"/>
        <v>4363916</v>
      </c>
      <c r="G926" s="1">
        <f>(Comuni[[#This Row],[Popolazione2011]]/Comuni[[#This Row],[TOT POP REGIONE ]])*100</f>
        <v>7.8828281754277588E-3</v>
      </c>
      <c r="H926" t="str">
        <f>IF(Comuni[[#This Row],[Popolazione2011]]&gt;300000,"MAGGIORE","")</f>
        <v/>
      </c>
      <c r="I926" t="str">
        <f>_xlfn.XLOOKUP(Comuni[[#This Row],[Regione]],Ripartizione_geografica[Regione],Ripartizione_geografica[Ripartizione geografica])</f>
        <v>Nord-ovest</v>
      </c>
      <c r="J926">
        <f>_xlfn.XLOOKUP(Comuni[[#This Row],[Regione]],Ripartizione_geografica[Regione],Ripartizione_geografica[Codice Regione])</f>
        <v>1</v>
      </c>
      <c r="K926">
        <f>_xlfn.XLOOKUP(Comuni[[#This Row],[Regione]],Table_0[Regione],Table_0[Totale])</f>
        <v>1792955</v>
      </c>
      <c r="L926">
        <f>_xlfn.XLOOKUP(Comuni[[#This Row],[Regione]],Table_0[Regione],Table_0[Guariti])</f>
        <v>1725727</v>
      </c>
      <c r="M926">
        <f>_xlfn.XLOOKUP(Comuni[[#This Row],[Regione]],Table_0[Regione],Table_0[Deceduti])</f>
        <v>13899</v>
      </c>
      <c r="N926" s="1">
        <f>(Comuni[[#This Row],[Popolazione2011]]/Comuni[[#This Row],[Ammalati TOT]])*100</f>
        <v>1.918620378090917E-2</v>
      </c>
      <c r="O926">
        <f>_xlfn.XLOOKUP(Comuni[[#This Row],[Regione]],Table_0[Regione],Table_0[TOT AREA])</f>
        <v>6838505</v>
      </c>
      <c r="P926" s="1">
        <f>(Comuni[[#This Row],[Popolazione2011]]/Comuni[[#This Row],[Ammalati AREA]])*100</f>
        <v>5.0303392335020597E-3</v>
      </c>
    </row>
    <row r="927" spans="1:16" x14ac:dyDescent="0.3">
      <c r="A927" t="s">
        <v>935</v>
      </c>
      <c r="B927" t="s">
        <v>8021</v>
      </c>
      <c r="C927" t="s">
        <v>856</v>
      </c>
      <c r="D927">
        <v>296</v>
      </c>
      <c r="E927" s="1">
        <f>(Comuni[[#This Row],[Popolazione2011]]/SUM(D:D))*100</f>
        <v>4.9812400776979215E-4</v>
      </c>
      <c r="F927">
        <f t="shared" si="14"/>
        <v>4363916</v>
      </c>
      <c r="G927" s="1">
        <f>(Comuni[[#This Row],[Popolazione2011]]/Comuni[[#This Row],[TOT POP REGIONE ]])*100</f>
        <v>6.7828986625773731E-3</v>
      </c>
      <c r="H927" t="str">
        <f>IF(Comuni[[#This Row],[Popolazione2011]]&gt;300000,"MAGGIORE","")</f>
        <v/>
      </c>
      <c r="I927" t="str">
        <f>_xlfn.XLOOKUP(Comuni[[#This Row],[Regione]],Ripartizione_geografica[Regione],Ripartizione_geografica[Ripartizione geografica])</f>
        <v>Nord-ovest</v>
      </c>
      <c r="J927">
        <f>_xlfn.XLOOKUP(Comuni[[#This Row],[Regione]],Ripartizione_geografica[Regione],Ripartizione_geografica[Codice Regione])</f>
        <v>1</v>
      </c>
      <c r="K927">
        <f>_xlfn.XLOOKUP(Comuni[[#This Row],[Regione]],Table_0[Regione],Table_0[Totale])</f>
        <v>1792955</v>
      </c>
      <c r="L927">
        <f>_xlfn.XLOOKUP(Comuni[[#This Row],[Regione]],Table_0[Regione],Table_0[Guariti])</f>
        <v>1725727</v>
      </c>
      <c r="M927">
        <f>_xlfn.XLOOKUP(Comuni[[#This Row],[Regione]],Table_0[Regione],Table_0[Deceduti])</f>
        <v>13899</v>
      </c>
      <c r="N927" s="1">
        <f>(Comuni[[#This Row],[Popolazione2011]]/Comuni[[#This Row],[Ammalati TOT]])*100</f>
        <v>1.6509059067293937E-2</v>
      </c>
      <c r="O927">
        <f>_xlfn.XLOOKUP(Comuni[[#This Row],[Regione]],Table_0[Regione],Table_0[TOT AREA])</f>
        <v>6838505</v>
      </c>
      <c r="P927" s="1">
        <f>(Comuni[[#This Row],[Popolazione2011]]/Comuni[[#This Row],[Ammalati AREA]])*100</f>
        <v>4.3284314334785167E-3</v>
      </c>
    </row>
    <row r="928" spans="1:16" x14ac:dyDescent="0.3">
      <c r="A928" t="s">
        <v>936</v>
      </c>
      <c r="B928" t="s">
        <v>8021</v>
      </c>
      <c r="C928" t="s">
        <v>856</v>
      </c>
      <c r="D928">
        <v>545</v>
      </c>
      <c r="E928" s="1">
        <f>(Comuni[[#This Row],[Popolazione2011]]/SUM(D:D))*100</f>
        <v>9.171540007923537E-4</v>
      </c>
      <c r="F928">
        <f t="shared" si="14"/>
        <v>4363916</v>
      </c>
      <c r="G928" s="1">
        <f>(Comuni[[#This Row],[Popolazione2011]]/Comuni[[#This Row],[TOT POP REGIONE ]])*100</f>
        <v>1.2488783010488745E-2</v>
      </c>
      <c r="H928" t="str">
        <f>IF(Comuni[[#This Row],[Popolazione2011]]&gt;300000,"MAGGIORE","")</f>
        <v/>
      </c>
      <c r="I928" t="str">
        <f>_xlfn.XLOOKUP(Comuni[[#This Row],[Regione]],Ripartizione_geografica[Regione],Ripartizione_geografica[Ripartizione geografica])</f>
        <v>Nord-ovest</v>
      </c>
      <c r="J928">
        <f>_xlfn.XLOOKUP(Comuni[[#This Row],[Regione]],Ripartizione_geografica[Regione],Ripartizione_geografica[Codice Regione])</f>
        <v>1</v>
      </c>
      <c r="K928">
        <f>_xlfn.XLOOKUP(Comuni[[#This Row],[Regione]],Table_0[Regione],Table_0[Totale])</f>
        <v>1792955</v>
      </c>
      <c r="L928">
        <f>_xlfn.XLOOKUP(Comuni[[#This Row],[Regione]],Table_0[Regione],Table_0[Guariti])</f>
        <v>1725727</v>
      </c>
      <c r="M928">
        <f>_xlfn.XLOOKUP(Comuni[[#This Row],[Regione]],Table_0[Regione],Table_0[Deceduti])</f>
        <v>13899</v>
      </c>
      <c r="N928" s="1">
        <f>(Comuni[[#This Row],[Popolazione2011]]/Comuni[[#This Row],[Ammalati TOT]])*100</f>
        <v>3.039674726917296E-2</v>
      </c>
      <c r="O928">
        <f>_xlfn.XLOOKUP(Comuni[[#This Row],[Regione]],Table_0[Regione],Table_0[TOT AREA])</f>
        <v>6838505</v>
      </c>
      <c r="P928" s="1">
        <f>(Comuni[[#This Row],[Popolazione2011]]/Comuni[[#This Row],[Ammalati AREA]])*100</f>
        <v>7.9695781461006469E-3</v>
      </c>
    </row>
    <row r="929" spans="1:16" x14ac:dyDescent="0.3">
      <c r="A929" t="s">
        <v>937</v>
      </c>
      <c r="B929" t="s">
        <v>8021</v>
      </c>
      <c r="C929" t="s">
        <v>856</v>
      </c>
      <c r="D929">
        <v>313</v>
      </c>
      <c r="E929" s="1">
        <f>(Comuni[[#This Row],[Popolazione2011]]/SUM(D:D))*100</f>
        <v>5.2673248118900316E-4</v>
      </c>
      <c r="F929">
        <f t="shared" si="14"/>
        <v>4363916</v>
      </c>
      <c r="G929" s="1">
        <f>(Comuni[[#This Row],[Popolazione2011]]/Comuni[[#This Row],[TOT POP REGIONE ]])*100</f>
        <v>7.1724570317118841E-3</v>
      </c>
      <c r="H929" t="str">
        <f>IF(Comuni[[#This Row],[Popolazione2011]]&gt;300000,"MAGGIORE","")</f>
        <v/>
      </c>
      <c r="I929" t="str">
        <f>_xlfn.XLOOKUP(Comuni[[#This Row],[Regione]],Ripartizione_geografica[Regione],Ripartizione_geografica[Ripartizione geografica])</f>
        <v>Nord-ovest</v>
      </c>
      <c r="J929">
        <f>_xlfn.XLOOKUP(Comuni[[#This Row],[Regione]],Ripartizione_geografica[Regione],Ripartizione_geografica[Codice Regione])</f>
        <v>1</v>
      </c>
      <c r="K929">
        <f>_xlfn.XLOOKUP(Comuni[[#This Row],[Regione]],Table_0[Regione],Table_0[Totale])</f>
        <v>1792955</v>
      </c>
      <c r="L929">
        <f>_xlfn.XLOOKUP(Comuni[[#This Row],[Regione]],Table_0[Regione],Table_0[Guariti])</f>
        <v>1725727</v>
      </c>
      <c r="M929">
        <f>_xlfn.XLOOKUP(Comuni[[#This Row],[Regione]],Table_0[Regione],Table_0[Deceduti])</f>
        <v>13899</v>
      </c>
      <c r="N929" s="1">
        <f>(Comuni[[#This Row],[Popolazione2011]]/Comuni[[#This Row],[Ammalati TOT]])*100</f>
        <v>1.7457214486699332E-2</v>
      </c>
      <c r="O929">
        <f>_xlfn.XLOOKUP(Comuni[[#This Row],[Regione]],Table_0[Regione],Table_0[TOT AREA])</f>
        <v>6838505</v>
      </c>
      <c r="P929" s="1">
        <f>(Comuni[[#This Row],[Popolazione2011]]/Comuni[[#This Row],[Ammalati AREA]])*100</f>
        <v>4.5770237793201878E-3</v>
      </c>
    </row>
    <row r="930" spans="1:16" x14ac:dyDescent="0.3">
      <c r="A930" t="s">
        <v>938</v>
      </c>
      <c r="B930" t="s">
        <v>8021</v>
      </c>
      <c r="C930" t="s">
        <v>856</v>
      </c>
      <c r="D930">
        <v>734</v>
      </c>
      <c r="E930" s="1">
        <f>(Comuni[[#This Row],[Popolazione2011]]/SUM(D:D))*100</f>
        <v>1.2352129111588763E-3</v>
      </c>
      <c r="F930">
        <f t="shared" si="14"/>
        <v>4363916</v>
      </c>
      <c r="G930" s="1">
        <f>(Comuni[[#This Row],[Popolazione2011]]/Comuni[[#This Row],[TOT POP REGIONE ]])*100</f>
        <v>1.6819755467337133E-2</v>
      </c>
      <c r="H930" t="str">
        <f>IF(Comuni[[#This Row],[Popolazione2011]]&gt;300000,"MAGGIORE","")</f>
        <v/>
      </c>
      <c r="I930" t="str">
        <f>_xlfn.XLOOKUP(Comuni[[#This Row],[Regione]],Ripartizione_geografica[Regione],Ripartizione_geografica[Ripartizione geografica])</f>
        <v>Nord-ovest</v>
      </c>
      <c r="J930">
        <f>_xlfn.XLOOKUP(Comuni[[#This Row],[Regione]],Ripartizione_geografica[Regione],Ripartizione_geografica[Codice Regione])</f>
        <v>1</v>
      </c>
      <c r="K930">
        <f>_xlfn.XLOOKUP(Comuni[[#This Row],[Regione]],Table_0[Regione],Table_0[Totale])</f>
        <v>1792955</v>
      </c>
      <c r="L930">
        <f>_xlfn.XLOOKUP(Comuni[[#This Row],[Regione]],Table_0[Regione],Table_0[Guariti])</f>
        <v>1725727</v>
      </c>
      <c r="M930">
        <f>_xlfn.XLOOKUP(Comuni[[#This Row],[Regione]],Table_0[Regione],Table_0[Deceduti])</f>
        <v>13899</v>
      </c>
      <c r="N930" s="1">
        <f>(Comuni[[#This Row],[Popolazione2011]]/Comuni[[#This Row],[Ammalati TOT]])*100</f>
        <v>4.0938004579032933E-2</v>
      </c>
      <c r="O930">
        <f>_xlfn.XLOOKUP(Comuni[[#This Row],[Regione]],Table_0[Regione],Table_0[TOT AREA])</f>
        <v>6838505</v>
      </c>
      <c r="P930" s="1">
        <f>(Comuni[[#This Row],[Popolazione2011]]/Comuni[[#This Row],[Ammalati AREA]])*100</f>
        <v>1.0733340108693349E-2</v>
      </c>
    </row>
    <row r="931" spans="1:16" x14ac:dyDescent="0.3">
      <c r="A931" t="s">
        <v>939</v>
      </c>
      <c r="B931" t="s">
        <v>8021</v>
      </c>
      <c r="C931" t="s">
        <v>856</v>
      </c>
      <c r="D931">
        <v>873</v>
      </c>
      <c r="E931" s="1">
        <f>(Comuni[[#This Row],[Popolazione2011]]/SUM(D:D))*100</f>
        <v>1.4691292526453667E-3</v>
      </c>
      <c r="F931">
        <f t="shared" si="14"/>
        <v>4363916</v>
      </c>
      <c r="G931" s="1">
        <f>(Comuni[[#This Row],[Popolazione2011]]/Comuni[[#This Row],[TOT POP REGIONE ]])*100</f>
        <v>2.0004968014966373E-2</v>
      </c>
      <c r="H931" t="str">
        <f>IF(Comuni[[#This Row],[Popolazione2011]]&gt;300000,"MAGGIORE","")</f>
        <v/>
      </c>
      <c r="I931" t="str">
        <f>_xlfn.XLOOKUP(Comuni[[#This Row],[Regione]],Ripartizione_geografica[Regione],Ripartizione_geografica[Ripartizione geografica])</f>
        <v>Nord-ovest</v>
      </c>
      <c r="J931">
        <f>_xlfn.XLOOKUP(Comuni[[#This Row],[Regione]],Ripartizione_geografica[Regione],Ripartizione_geografica[Codice Regione])</f>
        <v>1</v>
      </c>
      <c r="K931">
        <f>_xlfn.XLOOKUP(Comuni[[#This Row],[Regione]],Table_0[Regione],Table_0[Totale])</f>
        <v>1792955</v>
      </c>
      <c r="L931">
        <f>_xlfn.XLOOKUP(Comuni[[#This Row],[Regione]],Table_0[Regione],Table_0[Guariti])</f>
        <v>1725727</v>
      </c>
      <c r="M931">
        <f>_xlfn.XLOOKUP(Comuni[[#This Row],[Regione]],Table_0[Regione],Table_0[Deceduti])</f>
        <v>13899</v>
      </c>
      <c r="N931" s="1">
        <f>(Comuni[[#This Row],[Popolazione2011]]/Comuni[[#This Row],[Ammalati TOT]])*100</f>
        <v>4.8690569478877052E-2</v>
      </c>
      <c r="O931">
        <f>_xlfn.XLOOKUP(Comuni[[#This Row],[Regione]],Table_0[Regione],Table_0[TOT AREA])</f>
        <v>6838505</v>
      </c>
      <c r="P931" s="1">
        <f>(Comuni[[#This Row],[Popolazione2011]]/Comuni[[#This Row],[Ammalati AREA]])*100</f>
        <v>1.2765948112928192E-2</v>
      </c>
    </row>
    <row r="932" spans="1:16" x14ac:dyDescent="0.3">
      <c r="A932" t="s">
        <v>940</v>
      </c>
      <c r="B932" t="s">
        <v>8021</v>
      </c>
      <c r="C932" t="s">
        <v>856</v>
      </c>
      <c r="D932">
        <v>84</v>
      </c>
      <c r="E932" s="1">
        <f>(Comuni[[#This Row],[Popolazione2011]]/SUM(D:D))*100</f>
        <v>1.4135951571845451E-4</v>
      </c>
      <c r="F932">
        <f t="shared" si="14"/>
        <v>4363916</v>
      </c>
      <c r="G932" s="1">
        <f>(Comuni[[#This Row],[Popolazione2011]]/Comuni[[#This Row],[TOT POP REGIONE ]])*100</f>
        <v>1.9248766474881736E-3</v>
      </c>
      <c r="H932" t="str">
        <f>IF(Comuni[[#This Row],[Popolazione2011]]&gt;300000,"MAGGIORE","")</f>
        <v/>
      </c>
      <c r="I932" t="str">
        <f>_xlfn.XLOOKUP(Comuni[[#This Row],[Regione]],Ripartizione_geografica[Regione],Ripartizione_geografica[Ripartizione geografica])</f>
        <v>Nord-ovest</v>
      </c>
      <c r="J932">
        <f>_xlfn.XLOOKUP(Comuni[[#This Row],[Regione]],Ripartizione_geografica[Regione],Ripartizione_geografica[Codice Regione])</f>
        <v>1</v>
      </c>
      <c r="K932">
        <f>_xlfn.XLOOKUP(Comuni[[#This Row],[Regione]],Table_0[Regione],Table_0[Totale])</f>
        <v>1792955</v>
      </c>
      <c r="L932">
        <f>_xlfn.XLOOKUP(Comuni[[#This Row],[Regione]],Table_0[Regione],Table_0[Guariti])</f>
        <v>1725727</v>
      </c>
      <c r="M932">
        <f>_xlfn.XLOOKUP(Comuni[[#This Row],[Regione]],Table_0[Regione],Table_0[Deceduti])</f>
        <v>13899</v>
      </c>
      <c r="N932" s="1">
        <f>(Comuni[[#This Row],[Popolazione2011]]/Comuni[[#This Row],[Ammalati TOT]])*100</f>
        <v>4.6850032488266573E-3</v>
      </c>
      <c r="O932">
        <f>_xlfn.XLOOKUP(Comuni[[#This Row],[Regione]],Table_0[Regione],Table_0[TOT AREA])</f>
        <v>6838505</v>
      </c>
      <c r="P932" s="1">
        <f>(Comuni[[#This Row],[Popolazione2011]]/Comuni[[#This Row],[Ammalati AREA]])*100</f>
        <v>1.2283386500412006E-3</v>
      </c>
    </row>
    <row r="933" spans="1:16" x14ac:dyDescent="0.3">
      <c r="A933" t="s">
        <v>941</v>
      </c>
      <c r="B933" t="s">
        <v>8021</v>
      </c>
      <c r="C933" t="s">
        <v>856</v>
      </c>
      <c r="D933">
        <v>1465</v>
      </c>
      <c r="E933" s="1">
        <f>(Comuni[[#This Row],[Popolazione2011]]/SUM(D:D))*100</f>
        <v>2.4653772681849507E-3</v>
      </c>
      <c r="F933">
        <f t="shared" si="14"/>
        <v>4363916</v>
      </c>
      <c r="G933" s="1">
        <f>(Comuni[[#This Row],[Popolazione2011]]/Comuni[[#This Row],[TOT POP REGIONE ]])*100</f>
        <v>3.3570765340121121E-2</v>
      </c>
      <c r="H933" t="str">
        <f>IF(Comuni[[#This Row],[Popolazione2011]]&gt;300000,"MAGGIORE","")</f>
        <v/>
      </c>
      <c r="I933" t="str">
        <f>_xlfn.XLOOKUP(Comuni[[#This Row],[Regione]],Ripartizione_geografica[Regione],Ripartizione_geografica[Ripartizione geografica])</f>
        <v>Nord-ovest</v>
      </c>
      <c r="J933">
        <f>_xlfn.XLOOKUP(Comuni[[#This Row],[Regione]],Ripartizione_geografica[Regione],Ripartizione_geografica[Codice Regione])</f>
        <v>1</v>
      </c>
      <c r="K933">
        <f>_xlfn.XLOOKUP(Comuni[[#This Row],[Regione]],Table_0[Regione],Table_0[Totale])</f>
        <v>1792955</v>
      </c>
      <c r="L933">
        <f>_xlfn.XLOOKUP(Comuni[[#This Row],[Regione]],Table_0[Regione],Table_0[Guariti])</f>
        <v>1725727</v>
      </c>
      <c r="M933">
        <f>_xlfn.XLOOKUP(Comuni[[#This Row],[Regione]],Table_0[Regione],Table_0[Deceduti])</f>
        <v>13899</v>
      </c>
      <c r="N933" s="1">
        <f>(Comuni[[#This Row],[Popolazione2011]]/Comuni[[#This Row],[Ammalati TOT]])*100</f>
        <v>8.1708687613464934E-2</v>
      </c>
      <c r="O933">
        <f>_xlfn.XLOOKUP(Comuni[[#This Row],[Regione]],Table_0[Regione],Table_0[TOT AREA])</f>
        <v>6838505</v>
      </c>
      <c r="P933" s="1">
        <f>(Comuni[[#This Row],[Popolazione2011]]/Comuni[[#This Row],[Ammalati AREA]])*100</f>
        <v>2.1422810979885222E-2</v>
      </c>
    </row>
    <row r="934" spans="1:16" x14ac:dyDescent="0.3">
      <c r="A934" t="s">
        <v>942</v>
      </c>
      <c r="B934" t="s">
        <v>8021</v>
      </c>
      <c r="C934" t="s">
        <v>856</v>
      </c>
      <c r="D934">
        <v>1315</v>
      </c>
      <c r="E934" s="1">
        <f>(Comuni[[#This Row],[Popolazione2011]]/SUM(D:D))*100</f>
        <v>2.2129495615448532E-3</v>
      </c>
      <c r="F934">
        <f t="shared" si="14"/>
        <v>4363916</v>
      </c>
      <c r="G934" s="1">
        <f>(Comuni[[#This Row],[Popolazione2011]]/Comuni[[#This Row],[TOT POP REGIONE ]])*100</f>
        <v>3.0133485612463668E-2</v>
      </c>
      <c r="H934" t="str">
        <f>IF(Comuni[[#This Row],[Popolazione2011]]&gt;300000,"MAGGIORE","")</f>
        <v/>
      </c>
      <c r="I934" t="str">
        <f>_xlfn.XLOOKUP(Comuni[[#This Row],[Regione]],Ripartizione_geografica[Regione],Ripartizione_geografica[Ripartizione geografica])</f>
        <v>Nord-ovest</v>
      </c>
      <c r="J934">
        <f>_xlfn.XLOOKUP(Comuni[[#This Row],[Regione]],Ripartizione_geografica[Regione],Ripartizione_geografica[Codice Regione])</f>
        <v>1</v>
      </c>
      <c r="K934">
        <f>_xlfn.XLOOKUP(Comuni[[#This Row],[Regione]],Table_0[Regione],Table_0[Totale])</f>
        <v>1792955</v>
      </c>
      <c r="L934">
        <f>_xlfn.XLOOKUP(Comuni[[#This Row],[Regione]],Table_0[Regione],Table_0[Guariti])</f>
        <v>1725727</v>
      </c>
      <c r="M934">
        <f>_xlfn.XLOOKUP(Comuni[[#This Row],[Regione]],Table_0[Regione],Table_0[Deceduti])</f>
        <v>13899</v>
      </c>
      <c r="N934" s="1">
        <f>(Comuni[[#This Row],[Popolazione2011]]/Comuni[[#This Row],[Ammalati TOT]])*100</f>
        <v>7.3342610383417314E-2</v>
      </c>
      <c r="O934">
        <f>_xlfn.XLOOKUP(Comuni[[#This Row],[Regione]],Table_0[Regione],Table_0[TOT AREA])</f>
        <v>6838505</v>
      </c>
      <c r="P934" s="1">
        <f>(Comuni[[#This Row],[Popolazione2011]]/Comuni[[#This Row],[Ammalati AREA]])*100</f>
        <v>1.9229349104811652E-2</v>
      </c>
    </row>
    <row r="935" spans="1:16" x14ac:dyDescent="0.3">
      <c r="A935" t="s">
        <v>943</v>
      </c>
      <c r="B935" t="s">
        <v>8021</v>
      </c>
      <c r="C935" t="s">
        <v>856</v>
      </c>
      <c r="D935">
        <v>185</v>
      </c>
      <c r="E935" s="1">
        <f>(Comuni[[#This Row],[Popolazione2011]]/SUM(D:D))*100</f>
        <v>3.1132750485612009E-4</v>
      </c>
      <c r="F935">
        <f t="shared" si="14"/>
        <v>4363916</v>
      </c>
      <c r="G935" s="1">
        <f>(Comuni[[#This Row],[Popolazione2011]]/Comuni[[#This Row],[TOT POP REGIONE ]])*100</f>
        <v>4.2393116641108583E-3</v>
      </c>
      <c r="H935" t="str">
        <f>IF(Comuni[[#This Row],[Popolazione2011]]&gt;300000,"MAGGIORE","")</f>
        <v/>
      </c>
      <c r="I935" t="str">
        <f>_xlfn.XLOOKUP(Comuni[[#This Row],[Regione]],Ripartizione_geografica[Regione],Ripartizione_geografica[Ripartizione geografica])</f>
        <v>Nord-ovest</v>
      </c>
      <c r="J935">
        <f>_xlfn.XLOOKUP(Comuni[[#This Row],[Regione]],Ripartizione_geografica[Regione],Ripartizione_geografica[Codice Regione])</f>
        <v>1</v>
      </c>
      <c r="K935">
        <f>_xlfn.XLOOKUP(Comuni[[#This Row],[Regione]],Table_0[Regione],Table_0[Totale])</f>
        <v>1792955</v>
      </c>
      <c r="L935">
        <f>_xlfn.XLOOKUP(Comuni[[#This Row],[Regione]],Table_0[Regione],Table_0[Guariti])</f>
        <v>1725727</v>
      </c>
      <c r="M935">
        <f>_xlfn.XLOOKUP(Comuni[[#This Row],[Regione]],Table_0[Regione],Table_0[Deceduti])</f>
        <v>13899</v>
      </c>
      <c r="N935" s="1">
        <f>(Comuni[[#This Row],[Popolazione2011]]/Comuni[[#This Row],[Ammalati TOT]])*100</f>
        <v>1.031816191705871E-2</v>
      </c>
      <c r="O935">
        <f>_xlfn.XLOOKUP(Comuni[[#This Row],[Regione]],Table_0[Regione],Table_0[TOT AREA])</f>
        <v>6838505</v>
      </c>
      <c r="P935" s="1">
        <f>(Comuni[[#This Row],[Popolazione2011]]/Comuni[[#This Row],[Ammalati AREA]])*100</f>
        <v>2.7052696459240726E-3</v>
      </c>
    </row>
    <row r="936" spans="1:16" x14ac:dyDescent="0.3">
      <c r="A936" t="s">
        <v>944</v>
      </c>
      <c r="B936" t="s">
        <v>8021</v>
      </c>
      <c r="C936" t="s">
        <v>856</v>
      </c>
      <c r="D936">
        <v>1401</v>
      </c>
      <c r="E936" s="1">
        <f>(Comuni[[#This Row],[Popolazione2011]]/SUM(D:D))*100</f>
        <v>2.3576747800185091E-3</v>
      </c>
      <c r="F936">
        <f t="shared" si="14"/>
        <v>4363916</v>
      </c>
      <c r="G936" s="1">
        <f>(Comuni[[#This Row],[Popolazione2011]]/Comuni[[#This Row],[TOT POP REGIONE ]])*100</f>
        <v>3.2104192656320606E-2</v>
      </c>
      <c r="H936" t="str">
        <f>IF(Comuni[[#This Row],[Popolazione2011]]&gt;300000,"MAGGIORE","")</f>
        <v/>
      </c>
      <c r="I936" t="str">
        <f>_xlfn.XLOOKUP(Comuni[[#This Row],[Regione]],Ripartizione_geografica[Regione],Ripartizione_geografica[Ripartizione geografica])</f>
        <v>Nord-ovest</v>
      </c>
      <c r="J936">
        <f>_xlfn.XLOOKUP(Comuni[[#This Row],[Regione]],Ripartizione_geografica[Regione],Ripartizione_geografica[Codice Regione])</f>
        <v>1</v>
      </c>
      <c r="K936">
        <f>_xlfn.XLOOKUP(Comuni[[#This Row],[Regione]],Table_0[Regione],Table_0[Totale])</f>
        <v>1792955</v>
      </c>
      <c r="L936">
        <f>_xlfn.XLOOKUP(Comuni[[#This Row],[Regione]],Table_0[Regione],Table_0[Guariti])</f>
        <v>1725727</v>
      </c>
      <c r="M936">
        <f>_xlfn.XLOOKUP(Comuni[[#This Row],[Regione]],Table_0[Regione],Table_0[Deceduti])</f>
        <v>13899</v>
      </c>
      <c r="N936" s="1">
        <f>(Comuni[[#This Row],[Popolazione2011]]/Comuni[[#This Row],[Ammalati TOT]])*100</f>
        <v>7.813916132864461E-2</v>
      </c>
      <c r="O936">
        <f>_xlfn.XLOOKUP(Comuni[[#This Row],[Regione]],Table_0[Regione],Table_0[TOT AREA])</f>
        <v>6838505</v>
      </c>
      <c r="P936" s="1">
        <f>(Comuni[[#This Row],[Popolazione2011]]/Comuni[[#This Row],[Ammalati AREA]])*100</f>
        <v>2.0486933913187167E-2</v>
      </c>
    </row>
    <row r="937" spans="1:16" x14ac:dyDescent="0.3">
      <c r="A937" t="s">
        <v>945</v>
      </c>
      <c r="B937" t="s">
        <v>8021</v>
      </c>
      <c r="C937" t="s">
        <v>856</v>
      </c>
      <c r="D937">
        <v>2269</v>
      </c>
      <c r="E937" s="1">
        <f>(Comuni[[#This Row],[Popolazione2011]]/SUM(D:D))*100</f>
        <v>3.818389775775873E-3</v>
      </c>
      <c r="F937">
        <f t="shared" si="14"/>
        <v>4363916</v>
      </c>
      <c r="G937" s="1">
        <f>(Comuni[[#This Row],[Popolazione2011]]/Comuni[[#This Row],[TOT POP REGIONE ]])*100</f>
        <v>5.1994584680365073E-2</v>
      </c>
      <c r="H937" t="str">
        <f>IF(Comuni[[#This Row],[Popolazione2011]]&gt;300000,"MAGGIORE","")</f>
        <v/>
      </c>
      <c r="I937" t="str">
        <f>_xlfn.XLOOKUP(Comuni[[#This Row],[Regione]],Ripartizione_geografica[Regione],Ripartizione_geografica[Ripartizione geografica])</f>
        <v>Nord-ovest</v>
      </c>
      <c r="J937">
        <f>_xlfn.XLOOKUP(Comuni[[#This Row],[Regione]],Ripartizione_geografica[Regione],Ripartizione_geografica[Codice Regione])</f>
        <v>1</v>
      </c>
      <c r="K937">
        <f>_xlfn.XLOOKUP(Comuni[[#This Row],[Regione]],Table_0[Regione],Table_0[Totale])</f>
        <v>1792955</v>
      </c>
      <c r="L937">
        <f>_xlfn.XLOOKUP(Comuni[[#This Row],[Regione]],Table_0[Regione],Table_0[Guariti])</f>
        <v>1725727</v>
      </c>
      <c r="M937">
        <f>_xlfn.XLOOKUP(Comuni[[#This Row],[Regione]],Table_0[Regione],Table_0[Deceduti])</f>
        <v>13899</v>
      </c>
      <c r="N937" s="1">
        <f>(Comuni[[#This Row],[Popolazione2011]]/Comuni[[#This Row],[Ammalati TOT]])*100</f>
        <v>0.12655086156652007</v>
      </c>
      <c r="O937">
        <f>_xlfn.XLOOKUP(Comuni[[#This Row],[Regione]],Table_0[Regione],Table_0[TOT AREA])</f>
        <v>6838505</v>
      </c>
      <c r="P937" s="1">
        <f>(Comuni[[#This Row],[Popolazione2011]]/Comuni[[#This Row],[Ammalati AREA]])*100</f>
        <v>3.3179766630279571E-2</v>
      </c>
    </row>
    <row r="938" spans="1:16" x14ac:dyDescent="0.3">
      <c r="A938" t="s">
        <v>946</v>
      </c>
      <c r="B938" t="s">
        <v>8021</v>
      </c>
      <c r="C938" t="s">
        <v>856</v>
      </c>
      <c r="D938">
        <v>653</v>
      </c>
      <c r="E938" s="1">
        <f>(Comuni[[#This Row],[Popolazione2011]]/SUM(D:D))*100</f>
        <v>1.0989019495732239E-3</v>
      </c>
      <c r="F938">
        <f t="shared" si="14"/>
        <v>4363916</v>
      </c>
      <c r="G938" s="1">
        <f>(Comuni[[#This Row],[Popolazione2011]]/Comuni[[#This Row],[TOT POP REGIONE ]])*100</f>
        <v>1.4963624414402112E-2</v>
      </c>
      <c r="H938" t="str">
        <f>IF(Comuni[[#This Row],[Popolazione2011]]&gt;300000,"MAGGIORE","")</f>
        <v/>
      </c>
      <c r="I938" t="str">
        <f>_xlfn.XLOOKUP(Comuni[[#This Row],[Regione]],Ripartizione_geografica[Regione],Ripartizione_geografica[Ripartizione geografica])</f>
        <v>Nord-ovest</v>
      </c>
      <c r="J938">
        <f>_xlfn.XLOOKUP(Comuni[[#This Row],[Regione]],Ripartizione_geografica[Regione],Ripartizione_geografica[Codice Regione])</f>
        <v>1</v>
      </c>
      <c r="K938">
        <f>_xlfn.XLOOKUP(Comuni[[#This Row],[Regione]],Table_0[Regione],Table_0[Totale])</f>
        <v>1792955</v>
      </c>
      <c r="L938">
        <f>_xlfn.XLOOKUP(Comuni[[#This Row],[Regione]],Table_0[Regione],Table_0[Guariti])</f>
        <v>1725727</v>
      </c>
      <c r="M938">
        <f>_xlfn.XLOOKUP(Comuni[[#This Row],[Regione]],Table_0[Regione],Table_0[Deceduti])</f>
        <v>13899</v>
      </c>
      <c r="N938" s="1">
        <f>(Comuni[[#This Row],[Popolazione2011]]/Comuni[[#This Row],[Ammalati TOT]])*100</f>
        <v>3.6420322874807232E-2</v>
      </c>
      <c r="O938">
        <f>_xlfn.XLOOKUP(Comuni[[#This Row],[Regione]],Table_0[Regione],Table_0[TOT AREA])</f>
        <v>6838505</v>
      </c>
      <c r="P938" s="1">
        <f>(Comuni[[#This Row],[Popolazione2011]]/Comuni[[#This Row],[Ammalati AREA]])*100</f>
        <v>9.5488706961536184E-3</v>
      </c>
    </row>
    <row r="939" spans="1:16" x14ac:dyDescent="0.3">
      <c r="A939" t="s">
        <v>947</v>
      </c>
      <c r="B939" t="s">
        <v>8021</v>
      </c>
      <c r="C939" t="s">
        <v>856</v>
      </c>
      <c r="D939">
        <v>1087</v>
      </c>
      <c r="E939" s="1">
        <f>(Comuni[[#This Row],[Popolazione2011]]/SUM(D:D))*100</f>
        <v>1.8292594474519056E-3</v>
      </c>
      <c r="F939">
        <f t="shared" si="14"/>
        <v>4363916</v>
      </c>
      <c r="G939" s="1">
        <f>(Comuni[[#This Row],[Popolazione2011]]/Comuni[[#This Row],[TOT POP REGIONE ]])*100</f>
        <v>2.4908820426424338E-2</v>
      </c>
      <c r="H939" t="str">
        <f>IF(Comuni[[#This Row],[Popolazione2011]]&gt;300000,"MAGGIORE","")</f>
        <v/>
      </c>
      <c r="I939" t="str">
        <f>_xlfn.XLOOKUP(Comuni[[#This Row],[Regione]],Ripartizione_geografica[Regione],Ripartizione_geografica[Ripartizione geografica])</f>
        <v>Nord-ovest</v>
      </c>
      <c r="J939">
        <f>_xlfn.XLOOKUP(Comuni[[#This Row],[Regione]],Ripartizione_geografica[Regione],Ripartizione_geografica[Codice Regione])</f>
        <v>1</v>
      </c>
      <c r="K939">
        <f>_xlfn.XLOOKUP(Comuni[[#This Row],[Regione]],Table_0[Regione],Table_0[Totale])</f>
        <v>1792955</v>
      </c>
      <c r="L939">
        <f>_xlfn.XLOOKUP(Comuni[[#This Row],[Regione]],Table_0[Regione],Table_0[Guariti])</f>
        <v>1725727</v>
      </c>
      <c r="M939">
        <f>_xlfn.XLOOKUP(Comuni[[#This Row],[Regione]],Table_0[Regione],Table_0[Deceduti])</f>
        <v>13899</v>
      </c>
      <c r="N939" s="1">
        <f>(Comuni[[#This Row],[Popolazione2011]]/Comuni[[#This Row],[Ammalati TOT]])*100</f>
        <v>6.0626172993744967E-2</v>
      </c>
      <c r="O939">
        <f>_xlfn.XLOOKUP(Comuni[[#This Row],[Regione]],Table_0[Regione],Table_0[TOT AREA])</f>
        <v>6838505</v>
      </c>
      <c r="P939" s="1">
        <f>(Comuni[[#This Row],[Popolazione2011]]/Comuni[[#This Row],[Ammalati AREA]])*100</f>
        <v>1.5895287054699822E-2</v>
      </c>
    </row>
    <row r="940" spans="1:16" x14ac:dyDescent="0.3">
      <c r="A940" t="s">
        <v>948</v>
      </c>
      <c r="B940" t="s">
        <v>8021</v>
      </c>
      <c r="C940" t="s">
        <v>856</v>
      </c>
      <c r="D940">
        <v>219</v>
      </c>
      <c r="E940" s="1">
        <f>(Comuni[[#This Row],[Popolazione2011]]/SUM(D:D))*100</f>
        <v>3.6854445169454212E-4</v>
      </c>
      <c r="F940">
        <f t="shared" si="14"/>
        <v>4363916</v>
      </c>
      <c r="G940" s="1">
        <f>(Comuni[[#This Row],[Popolazione2011]]/Comuni[[#This Row],[TOT POP REGIONE ]])*100</f>
        <v>5.0184284023798813E-3</v>
      </c>
      <c r="H940" t="str">
        <f>IF(Comuni[[#This Row],[Popolazione2011]]&gt;300000,"MAGGIORE","")</f>
        <v/>
      </c>
      <c r="I940" t="str">
        <f>_xlfn.XLOOKUP(Comuni[[#This Row],[Regione]],Ripartizione_geografica[Regione],Ripartizione_geografica[Ripartizione geografica])</f>
        <v>Nord-ovest</v>
      </c>
      <c r="J940">
        <f>_xlfn.XLOOKUP(Comuni[[#This Row],[Regione]],Ripartizione_geografica[Regione],Ripartizione_geografica[Codice Regione])</f>
        <v>1</v>
      </c>
      <c r="K940">
        <f>_xlfn.XLOOKUP(Comuni[[#This Row],[Regione]],Table_0[Regione],Table_0[Totale])</f>
        <v>1792955</v>
      </c>
      <c r="L940">
        <f>_xlfn.XLOOKUP(Comuni[[#This Row],[Regione]],Table_0[Regione],Table_0[Guariti])</f>
        <v>1725727</v>
      </c>
      <c r="M940">
        <f>_xlfn.XLOOKUP(Comuni[[#This Row],[Regione]],Table_0[Regione],Table_0[Deceduti])</f>
        <v>13899</v>
      </c>
      <c r="N940" s="1">
        <f>(Comuni[[#This Row],[Popolazione2011]]/Comuni[[#This Row],[Ammalati TOT]])*100</f>
        <v>1.2214472755869501E-2</v>
      </c>
      <c r="O940">
        <f>_xlfn.XLOOKUP(Comuni[[#This Row],[Regione]],Table_0[Regione],Table_0[TOT AREA])</f>
        <v>6838505</v>
      </c>
      <c r="P940" s="1">
        <f>(Comuni[[#This Row],[Popolazione2011]]/Comuni[[#This Row],[Ammalati AREA]])*100</f>
        <v>3.2024543376074155E-3</v>
      </c>
    </row>
    <row r="941" spans="1:16" x14ac:dyDescent="0.3">
      <c r="A941" t="s">
        <v>949</v>
      </c>
      <c r="B941" t="s">
        <v>8021</v>
      </c>
      <c r="C941" t="s">
        <v>856</v>
      </c>
      <c r="D941">
        <v>228</v>
      </c>
      <c r="E941" s="1">
        <f>(Comuni[[#This Row],[Popolazione2011]]/SUM(D:D))*100</f>
        <v>3.8369011409294799E-4</v>
      </c>
      <c r="F941">
        <f t="shared" si="14"/>
        <v>4363916</v>
      </c>
      <c r="G941" s="1">
        <f>(Comuni[[#This Row],[Popolazione2011]]/Comuni[[#This Row],[TOT POP REGIONE ]])*100</f>
        <v>5.2246651860393279E-3</v>
      </c>
      <c r="H941" t="str">
        <f>IF(Comuni[[#This Row],[Popolazione2011]]&gt;300000,"MAGGIORE","")</f>
        <v/>
      </c>
      <c r="I941" t="str">
        <f>_xlfn.XLOOKUP(Comuni[[#This Row],[Regione]],Ripartizione_geografica[Regione],Ripartizione_geografica[Ripartizione geografica])</f>
        <v>Nord-ovest</v>
      </c>
      <c r="J941">
        <f>_xlfn.XLOOKUP(Comuni[[#This Row],[Regione]],Ripartizione_geografica[Regione],Ripartizione_geografica[Codice Regione])</f>
        <v>1</v>
      </c>
      <c r="K941">
        <f>_xlfn.XLOOKUP(Comuni[[#This Row],[Regione]],Table_0[Regione],Table_0[Totale])</f>
        <v>1792955</v>
      </c>
      <c r="L941">
        <f>_xlfn.XLOOKUP(Comuni[[#This Row],[Regione]],Table_0[Regione],Table_0[Guariti])</f>
        <v>1725727</v>
      </c>
      <c r="M941">
        <f>_xlfn.XLOOKUP(Comuni[[#This Row],[Regione]],Table_0[Regione],Table_0[Deceduti])</f>
        <v>13899</v>
      </c>
      <c r="N941" s="1">
        <f>(Comuni[[#This Row],[Popolazione2011]]/Comuni[[#This Row],[Ammalati TOT]])*100</f>
        <v>1.2716437389672356E-2</v>
      </c>
      <c r="O941">
        <f>_xlfn.XLOOKUP(Comuni[[#This Row],[Regione]],Table_0[Regione],Table_0[TOT AREA])</f>
        <v>6838505</v>
      </c>
      <c r="P941" s="1">
        <f>(Comuni[[#This Row],[Popolazione2011]]/Comuni[[#This Row],[Ammalati AREA]])*100</f>
        <v>3.3340620501118297E-3</v>
      </c>
    </row>
    <row r="942" spans="1:16" x14ac:dyDescent="0.3">
      <c r="A942" t="s">
        <v>950</v>
      </c>
      <c r="B942" t="s">
        <v>8021</v>
      </c>
      <c r="C942" t="s">
        <v>856</v>
      </c>
      <c r="D942">
        <v>177</v>
      </c>
      <c r="E942" s="1">
        <f>(Comuni[[#This Row],[Popolazione2011]]/SUM(D:D))*100</f>
        <v>2.9786469383531489E-4</v>
      </c>
      <c r="F942">
        <f t="shared" si="14"/>
        <v>4363916</v>
      </c>
      <c r="G942" s="1">
        <f>(Comuni[[#This Row],[Popolazione2011]]/Comuni[[#This Row],[TOT POP REGIONE ]])*100</f>
        <v>4.0559900786357938E-3</v>
      </c>
      <c r="H942" t="str">
        <f>IF(Comuni[[#This Row],[Popolazione2011]]&gt;300000,"MAGGIORE","")</f>
        <v/>
      </c>
      <c r="I942" t="str">
        <f>_xlfn.XLOOKUP(Comuni[[#This Row],[Regione]],Ripartizione_geografica[Regione],Ripartizione_geografica[Ripartizione geografica])</f>
        <v>Nord-ovest</v>
      </c>
      <c r="J942">
        <f>_xlfn.XLOOKUP(Comuni[[#This Row],[Regione]],Ripartizione_geografica[Regione],Ripartizione_geografica[Codice Regione])</f>
        <v>1</v>
      </c>
      <c r="K942">
        <f>_xlfn.XLOOKUP(Comuni[[#This Row],[Regione]],Table_0[Regione],Table_0[Totale])</f>
        <v>1792955</v>
      </c>
      <c r="L942">
        <f>_xlfn.XLOOKUP(Comuni[[#This Row],[Regione]],Table_0[Regione],Table_0[Guariti])</f>
        <v>1725727</v>
      </c>
      <c r="M942">
        <f>_xlfn.XLOOKUP(Comuni[[#This Row],[Regione]],Table_0[Regione],Table_0[Deceduti])</f>
        <v>13899</v>
      </c>
      <c r="N942" s="1">
        <f>(Comuni[[#This Row],[Popolazione2011]]/Comuni[[#This Row],[Ammalati TOT]])*100</f>
        <v>9.8719711314561708E-3</v>
      </c>
      <c r="O942">
        <f>_xlfn.XLOOKUP(Comuni[[#This Row],[Regione]],Table_0[Regione],Table_0[TOT AREA])</f>
        <v>6838505</v>
      </c>
      <c r="P942" s="1">
        <f>(Comuni[[#This Row],[Popolazione2011]]/Comuni[[#This Row],[Ammalati AREA]])*100</f>
        <v>2.5882850125868153E-3</v>
      </c>
    </row>
    <row r="943" spans="1:16" x14ac:dyDescent="0.3">
      <c r="A943" t="s">
        <v>951</v>
      </c>
      <c r="B943" t="s">
        <v>8021</v>
      </c>
      <c r="C943" t="s">
        <v>856</v>
      </c>
      <c r="D943">
        <v>593</v>
      </c>
      <c r="E943" s="1">
        <f>(Comuni[[#This Row],[Popolazione2011]]/SUM(D:D))*100</f>
        <v>9.9793086691718491E-4</v>
      </c>
      <c r="F943">
        <f t="shared" si="14"/>
        <v>4363916</v>
      </c>
      <c r="G943" s="1">
        <f>(Comuni[[#This Row],[Popolazione2011]]/Comuni[[#This Row],[TOT POP REGIONE ]])*100</f>
        <v>1.358871252333913E-2</v>
      </c>
      <c r="H943" t="str">
        <f>IF(Comuni[[#This Row],[Popolazione2011]]&gt;300000,"MAGGIORE","")</f>
        <v/>
      </c>
      <c r="I943" t="str">
        <f>_xlfn.XLOOKUP(Comuni[[#This Row],[Regione]],Ripartizione_geografica[Regione],Ripartizione_geografica[Ripartizione geografica])</f>
        <v>Nord-ovest</v>
      </c>
      <c r="J943">
        <f>_xlfn.XLOOKUP(Comuni[[#This Row],[Regione]],Ripartizione_geografica[Regione],Ripartizione_geografica[Codice Regione])</f>
        <v>1</v>
      </c>
      <c r="K943">
        <f>_xlfn.XLOOKUP(Comuni[[#This Row],[Regione]],Table_0[Regione],Table_0[Totale])</f>
        <v>1792955</v>
      </c>
      <c r="L943">
        <f>_xlfn.XLOOKUP(Comuni[[#This Row],[Regione]],Table_0[Regione],Table_0[Guariti])</f>
        <v>1725727</v>
      </c>
      <c r="M943">
        <f>_xlfn.XLOOKUP(Comuni[[#This Row],[Regione]],Table_0[Regione],Table_0[Deceduti])</f>
        <v>13899</v>
      </c>
      <c r="N943" s="1">
        <f>(Comuni[[#This Row],[Popolazione2011]]/Comuni[[#This Row],[Ammalati TOT]])*100</f>
        <v>3.3073891982788192E-2</v>
      </c>
      <c r="O943">
        <f>_xlfn.XLOOKUP(Comuni[[#This Row],[Regione]],Table_0[Regione],Table_0[TOT AREA])</f>
        <v>6838505</v>
      </c>
      <c r="P943" s="1">
        <f>(Comuni[[#This Row],[Popolazione2011]]/Comuni[[#This Row],[Ammalati AREA]])*100</f>
        <v>8.671485946124189E-3</v>
      </c>
    </row>
    <row r="944" spans="1:16" x14ac:dyDescent="0.3">
      <c r="A944" t="s">
        <v>952</v>
      </c>
      <c r="B944" t="s">
        <v>8021</v>
      </c>
      <c r="C944" t="s">
        <v>856</v>
      </c>
      <c r="D944">
        <v>306</v>
      </c>
      <c r="E944" s="1">
        <f>(Comuni[[#This Row],[Popolazione2011]]/SUM(D:D))*100</f>
        <v>5.1495252154579868E-4</v>
      </c>
      <c r="F944">
        <f t="shared" si="14"/>
        <v>4363916</v>
      </c>
      <c r="G944" s="1">
        <f>(Comuni[[#This Row],[Popolazione2011]]/Comuni[[#This Row],[TOT POP REGIONE ]])*100</f>
        <v>7.0120506444212036E-3</v>
      </c>
      <c r="H944" t="str">
        <f>IF(Comuni[[#This Row],[Popolazione2011]]&gt;300000,"MAGGIORE","")</f>
        <v/>
      </c>
      <c r="I944" t="str">
        <f>_xlfn.XLOOKUP(Comuni[[#This Row],[Regione]],Ripartizione_geografica[Regione],Ripartizione_geografica[Ripartizione geografica])</f>
        <v>Nord-ovest</v>
      </c>
      <c r="J944">
        <f>_xlfn.XLOOKUP(Comuni[[#This Row],[Regione]],Ripartizione_geografica[Regione],Ripartizione_geografica[Codice Regione])</f>
        <v>1</v>
      </c>
      <c r="K944">
        <f>_xlfn.XLOOKUP(Comuni[[#This Row],[Regione]],Table_0[Regione],Table_0[Totale])</f>
        <v>1792955</v>
      </c>
      <c r="L944">
        <f>_xlfn.XLOOKUP(Comuni[[#This Row],[Regione]],Table_0[Regione],Table_0[Guariti])</f>
        <v>1725727</v>
      </c>
      <c r="M944">
        <f>_xlfn.XLOOKUP(Comuni[[#This Row],[Regione]],Table_0[Regione],Table_0[Deceduti])</f>
        <v>13899</v>
      </c>
      <c r="N944" s="1">
        <f>(Comuni[[#This Row],[Popolazione2011]]/Comuni[[#This Row],[Ammalati TOT]])*100</f>
        <v>1.7066797549297109E-2</v>
      </c>
      <c r="O944">
        <f>_xlfn.XLOOKUP(Comuni[[#This Row],[Regione]],Table_0[Regione],Table_0[TOT AREA])</f>
        <v>6838505</v>
      </c>
      <c r="P944" s="1">
        <f>(Comuni[[#This Row],[Popolazione2011]]/Comuni[[#This Row],[Ammalati AREA]])*100</f>
        <v>4.4746622251500877E-3</v>
      </c>
    </row>
    <row r="945" spans="1:16" x14ac:dyDescent="0.3">
      <c r="A945" t="s">
        <v>953</v>
      </c>
      <c r="B945" t="s">
        <v>8021</v>
      </c>
      <c r="C945" t="s">
        <v>856</v>
      </c>
      <c r="D945">
        <v>291</v>
      </c>
      <c r="E945" s="1">
        <f>(Comuni[[#This Row],[Popolazione2011]]/SUM(D:D))*100</f>
        <v>4.8970975088178889E-4</v>
      </c>
      <c r="F945">
        <f t="shared" si="14"/>
        <v>4363916</v>
      </c>
      <c r="G945" s="1">
        <f>(Comuni[[#This Row],[Popolazione2011]]/Comuni[[#This Row],[TOT POP REGIONE ]])*100</f>
        <v>6.6683226716554586E-3</v>
      </c>
      <c r="H945" t="str">
        <f>IF(Comuni[[#This Row],[Popolazione2011]]&gt;300000,"MAGGIORE","")</f>
        <v/>
      </c>
      <c r="I945" t="str">
        <f>_xlfn.XLOOKUP(Comuni[[#This Row],[Regione]],Ripartizione_geografica[Regione],Ripartizione_geografica[Ripartizione geografica])</f>
        <v>Nord-ovest</v>
      </c>
      <c r="J945">
        <f>_xlfn.XLOOKUP(Comuni[[#This Row],[Regione]],Ripartizione_geografica[Regione],Ripartizione_geografica[Codice Regione])</f>
        <v>1</v>
      </c>
      <c r="K945">
        <f>_xlfn.XLOOKUP(Comuni[[#This Row],[Regione]],Table_0[Regione],Table_0[Totale])</f>
        <v>1792955</v>
      </c>
      <c r="L945">
        <f>_xlfn.XLOOKUP(Comuni[[#This Row],[Regione]],Table_0[Regione],Table_0[Guariti])</f>
        <v>1725727</v>
      </c>
      <c r="M945">
        <f>_xlfn.XLOOKUP(Comuni[[#This Row],[Regione]],Table_0[Regione],Table_0[Deceduti])</f>
        <v>13899</v>
      </c>
      <c r="N945" s="1">
        <f>(Comuni[[#This Row],[Popolazione2011]]/Comuni[[#This Row],[Ammalati TOT]])*100</f>
        <v>1.623018982629235E-2</v>
      </c>
      <c r="O945">
        <f>_xlfn.XLOOKUP(Comuni[[#This Row],[Regione]],Table_0[Regione],Table_0[TOT AREA])</f>
        <v>6838505</v>
      </c>
      <c r="P945" s="1">
        <f>(Comuni[[#This Row],[Popolazione2011]]/Comuni[[#This Row],[Ammalati AREA]])*100</f>
        <v>4.2553160376427304E-3</v>
      </c>
    </row>
    <row r="946" spans="1:16" x14ac:dyDescent="0.3">
      <c r="A946" t="s">
        <v>954</v>
      </c>
      <c r="B946" t="s">
        <v>8021</v>
      </c>
      <c r="C946" t="s">
        <v>856</v>
      </c>
      <c r="D946">
        <v>708</v>
      </c>
      <c r="E946" s="1">
        <f>(Comuni[[#This Row],[Popolazione2011]]/SUM(D:D))*100</f>
        <v>1.1914587753412596E-3</v>
      </c>
      <c r="F946">
        <f t="shared" si="14"/>
        <v>4363916</v>
      </c>
      <c r="G946" s="1">
        <f>(Comuni[[#This Row],[Popolazione2011]]/Comuni[[#This Row],[TOT POP REGIONE ]])*100</f>
        <v>1.6223960314543175E-2</v>
      </c>
      <c r="H946" t="str">
        <f>IF(Comuni[[#This Row],[Popolazione2011]]&gt;300000,"MAGGIORE","")</f>
        <v/>
      </c>
      <c r="I946" t="str">
        <f>_xlfn.XLOOKUP(Comuni[[#This Row],[Regione]],Ripartizione_geografica[Regione],Ripartizione_geografica[Ripartizione geografica])</f>
        <v>Nord-ovest</v>
      </c>
      <c r="J946">
        <f>_xlfn.XLOOKUP(Comuni[[#This Row],[Regione]],Ripartizione_geografica[Regione],Ripartizione_geografica[Codice Regione])</f>
        <v>1</v>
      </c>
      <c r="K946">
        <f>_xlfn.XLOOKUP(Comuni[[#This Row],[Regione]],Table_0[Regione],Table_0[Totale])</f>
        <v>1792955</v>
      </c>
      <c r="L946">
        <f>_xlfn.XLOOKUP(Comuni[[#This Row],[Regione]],Table_0[Regione],Table_0[Guariti])</f>
        <v>1725727</v>
      </c>
      <c r="M946">
        <f>_xlfn.XLOOKUP(Comuni[[#This Row],[Regione]],Table_0[Regione],Table_0[Deceduti])</f>
        <v>13899</v>
      </c>
      <c r="N946" s="1">
        <f>(Comuni[[#This Row],[Popolazione2011]]/Comuni[[#This Row],[Ammalati TOT]])*100</f>
        <v>3.9487884525824683E-2</v>
      </c>
      <c r="O946">
        <f>_xlfn.XLOOKUP(Comuni[[#This Row],[Regione]],Table_0[Regione],Table_0[TOT AREA])</f>
        <v>6838505</v>
      </c>
      <c r="P946" s="1">
        <f>(Comuni[[#This Row],[Popolazione2011]]/Comuni[[#This Row],[Ammalati AREA]])*100</f>
        <v>1.0353140050347261E-2</v>
      </c>
    </row>
    <row r="947" spans="1:16" x14ac:dyDescent="0.3">
      <c r="A947" t="s">
        <v>955</v>
      </c>
      <c r="B947" t="s">
        <v>8021</v>
      </c>
      <c r="C947" t="s">
        <v>856</v>
      </c>
      <c r="D947">
        <v>324</v>
      </c>
      <c r="E947" s="1">
        <f>(Comuni[[#This Row],[Popolazione2011]]/SUM(D:D))*100</f>
        <v>5.452438463426103E-4</v>
      </c>
      <c r="F947">
        <f t="shared" si="14"/>
        <v>4363916</v>
      </c>
      <c r="G947" s="1">
        <f>(Comuni[[#This Row],[Popolazione2011]]/Comuni[[#This Row],[TOT POP REGIONE ]])*100</f>
        <v>7.4245242117400977E-3</v>
      </c>
      <c r="H947" t="str">
        <f>IF(Comuni[[#This Row],[Popolazione2011]]&gt;300000,"MAGGIORE","")</f>
        <v/>
      </c>
      <c r="I947" t="str">
        <f>_xlfn.XLOOKUP(Comuni[[#This Row],[Regione]],Ripartizione_geografica[Regione],Ripartizione_geografica[Ripartizione geografica])</f>
        <v>Nord-ovest</v>
      </c>
      <c r="J947">
        <f>_xlfn.XLOOKUP(Comuni[[#This Row],[Regione]],Ripartizione_geografica[Regione],Ripartizione_geografica[Codice Regione])</f>
        <v>1</v>
      </c>
      <c r="K947">
        <f>_xlfn.XLOOKUP(Comuni[[#This Row],[Regione]],Table_0[Regione],Table_0[Totale])</f>
        <v>1792955</v>
      </c>
      <c r="L947">
        <f>_xlfn.XLOOKUP(Comuni[[#This Row],[Regione]],Table_0[Regione],Table_0[Guariti])</f>
        <v>1725727</v>
      </c>
      <c r="M947">
        <f>_xlfn.XLOOKUP(Comuni[[#This Row],[Regione]],Table_0[Regione],Table_0[Deceduti])</f>
        <v>13899</v>
      </c>
      <c r="N947" s="1">
        <f>(Comuni[[#This Row],[Popolazione2011]]/Comuni[[#This Row],[Ammalati TOT]])*100</f>
        <v>1.8070726816902822E-2</v>
      </c>
      <c r="O947">
        <f>_xlfn.XLOOKUP(Comuni[[#This Row],[Regione]],Table_0[Regione],Table_0[TOT AREA])</f>
        <v>6838505</v>
      </c>
      <c r="P947" s="1">
        <f>(Comuni[[#This Row],[Popolazione2011]]/Comuni[[#This Row],[Ammalati AREA]])*100</f>
        <v>4.737877650158916E-3</v>
      </c>
    </row>
    <row r="948" spans="1:16" x14ac:dyDescent="0.3">
      <c r="A948" t="s">
        <v>956</v>
      </c>
      <c r="B948" t="s">
        <v>8021</v>
      </c>
      <c r="C948" t="s">
        <v>856</v>
      </c>
      <c r="D948">
        <v>568</v>
      </c>
      <c r="E948" s="1">
        <f>(Comuni[[#This Row],[Popolazione2011]]/SUM(D:D))*100</f>
        <v>9.5585958247716859E-4</v>
      </c>
      <c r="F948">
        <f t="shared" si="14"/>
        <v>4363916</v>
      </c>
      <c r="G948" s="1">
        <f>(Comuni[[#This Row],[Popolazione2011]]/Comuni[[#This Row],[TOT POP REGIONE ]])*100</f>
        <v>1.3015832568729553E-2</v>
      </c>
      <c r="H948" t="str">
        <f>IF(Comuni[[#This Row],[Popolazione2011]]&gt;300000,"MAGGIORE","")</f>
        <v/>
      </c>
      <c r="I948" t="str">
        <f>_xlfn.XLOOKUP(Comuni[[#This Row],[Regione]],Ripartizione_geografica[Regione],Ripartizione_geografica[Ripartizione geografica])</f>
        <v>Nord-ovest</v>
      </c>
      <c r="J948">
        <f>_xlfn.XLOOKUP(Comuni[[#This Row],[Regione]],Ripartizione_geografica[Regione],Ripartizione_geografica[Codice Regione])</f>
        <v>1</v>
      </c>
      <c r="K948">
        <f>_xlfn.XLOOKUP(Comuni[[#This Row],[Regione]],Table_0[Regione],Table_0[Totale])</f>
        <v>1792955</v>
      </c>
      <c r="L948">
        <f>_xlfn.XLOOKUP(Comuni[[#This Row],[Regione]],Table_0[Regione],Table_0[Guariti])</f>
        <v>1725727</v>
      </c>
      <c r="M948">
        <f>_xlfn.XLOOKUP(Comuni[[#This Row],[Regione]],Table_0[Regione],Table_0[Deceduti])</f>
        <v>13899</v>
      </c>
      <c r="N948" s="1">
        <f>(Comuni[[#This Row],[Popolazione2011]]/Comuni[[#This Row],[Ammalati TOT]])*100</f>
        <v>3.167954577778026E-2</v>
      </c>
      <c r="O948">
        <f>_xlfn.XLOOKUP(Comuni[[#This Row],[Regione]],Table_0[Regione],Table_0[TOT AREA])</f>
        <v>6838505</v>
      </c>
      <c r="P948" s="1">
        <f>(Comuni[[#This Row],[Popolazione2011]]/Comuni[[#This Row],[Ammalati AREA]])*100</f>
        <v>8.3059089669452607E-3</v>
      </c>
    </row>
    <row r="949" spans="1:16" x14ac:dyDescent="0.3">
      <c r="A949" t="s">
        <v>957</v>
      </c>
      <c r="B949" t="s">
        <v>8021</v>
      </c>
      <c r="C949" t="s">
        <v>856</v>
      </c>
      <c r="D949">
        <v>326</v>
      </c>
      <c r="E949" s="1">
        <f>(Comuni[[#This Row],[Popolazione2011]]/SUM(D:D))*100</f>
        <v>5.4860954909781152E-4</v>
      </c>
      <c r="F949">
        <f t="shared" si="14"/>
        <v>4363916</v>
      </c>
      <c r="G949" s="1">
        <f>(Comuni[[#This Row],[Popolazione2011]]/Comuni[[#This Row],[TOT POP REGIONE ]])*100</f>
        <v>7.4703546081088638E-3</v>
      </c>
      <c r="H949" t="str">
        <f>IF(Comuni[[#This Row],[Popolazione2011]]&gt;300000,"MAGGIORE","")</f>
        <v/>
      </c>
      <c r="I949" t="str">
        <f>_xlfn.XLOOKUP(Comuni[[#This Row],[Regione]],Ripartizione_geografica[Regione],Ripartizione_geografica[Ripartizione geografica])</f>
        <v>Nord-ovest</v>
      </c>
      <c r="J949">
        <f>_xlfn.XLOOKUP(Comuni[[#This Row],[Regione]],Ripartizione_geografica[Regione],Ripartizione_geografica[Codice Regione])</f>
        <v>1</v>
      </c>
      <c r="K949">
        <f>_xlfn.XLOOKUP(Comuni[[#This Row],[Regione]],Table_0[Regione],Table_0[Totale])</f>
        <v>1792955</v>
      </c>
      <c r="L949">
        <f>_xlfn.XLOOKUP(Comuni[[#This Row],[Regione]],Table_0[Regione],Table_0[Guariti])</f>
        <v>1725727</v>
      </c>
      <c r="M949">
        <f>_xlfn.XLOOKUP(Comuni[[#This Row],[Regione]],Table_0[Regione],Table_0[Deceduti])</f>
        <v>13899</v>
      </c>
      <c r="N949" s="1">
        <f>(Comuni[[#This Row],[Popolazione2011]]/Comuni[[#This Row],[Ammalati TOT]])*100</f>
        <v>1.8182274513303457E-2</v>
      </c>
      <c r="O949">
        <f>_xlfn.XLOOKUP(Comuni[[#This Row],[Regione]],Table_0[Regione],Table_0[TOT AREA])</f>
        <v>6838505</v>
      </c>
      <c r="P949" s="1">
        <f>(Comuni[[#This Row],[Popolazione2011]]/Comuni[[#This Row],[Ammalati AREA]])*100</f>
        <v>4.7671238084932305E-3</v>
      </c>
    </row>
    <row r="950" spans="1:16" x14ac:dyDescent="0.3">
      <c r="A950" t="s">
        <v>958</v>
      </c>
      <c r="B950" t="s">
        <v>8021</v>
      </c>
      <c r="C950" t="s">
        <v>856</v>
      </c>
      <c r="D950">
        <v>341</v>
      </c>
      <c r="E950" s="1">
        <f>(Comuni[[#This Row],[Popolazione2011]]/SUM(D:D))*100</f>
        <v>5.7385231976182132E-4</v>
      </c>
      <c r="F950">
        <f t="shared" si="14"/>
        <v>4363916</v>
      </c>
      <c r="G950" s="1">
        <f>(Comuni[[#This Row],[Popolazione2011]]/Comuni[[#This Row],[TOT POP REGIONE ]])*100</f>
        <v>7.8140825808746088E-3</v>
      </c>
      <c r="H950" t="str">
        <f>IF(Comuni[[#This Row],[Popolazione2011]]&gt;300000,"MAGGIORE","")</f>
        <v/>
      </c>
      <c r="I950" t="str">
        <f>_xlfn.XLOOKUP(Comuni[[#This Row],[Regione]],Ripartizione_geografica[Regione],Ripartizione_geografica[Ripartizione geografica])</f>
        <v>Nord-ovest</v>
      </c>
      <c r="J950">
        <f>_xlfn.XLOOKUP(Comuni[[#This Row],[Regione]],Ripartizione_geografica[Regione],Ripartizione_geografica[Codice Regione])</f>
        <v>1</v>
      </c>
      <c r="K950">
        <f>_xlfn.XLOOKUP(Comuni[[#This Row],[Regione]],Table_0[Regione],Table_0[Totale])</f>
        <v>1792955</v>
      </c>
      <c r="L950">
        <f>_xlfn.XLOOKUP(Comuni[[#This Row],[Regione]],Table_0[Regione],Table_0[Guariti])</f>
        <v>1725727</v>
      </c>
      <c r="M950">
        <f>_xlfn.XLOOKUP(Comuni[[#This Row],[Regione]],Table_0[Regione],Table_0[Deceduti])</f>
        <v>13899</v>
      </c>
      <c r="N950" s="1">
        <f>(Comuni[[#This Row],[Popolazione2011]]/Comuni[[#This Row],[Ammalati TOT]])*100</f>
        <v>1.9018882236308217E-2</v>
      </c>
      <c r="O950">
        <f>_xlfn.XLOOKUP(Comuni[[#This Row],[Regione]],Table_0[Regione],Table_0[TOT AREA])</f>
        <v>6838505</v>
      </c>
      <c r="P950" s="1">
        <f>(Comuni[[#This Row],[Popolazione2011]]/Comuni[[#This Row],[Ammalati AREA]])*100</f>
        <v>4.9864699960005879E-3</v>
      </c>
    </row>
    <row r="951" spans="1:16" x14ac:dyDescent="0.3">
      <c r="A951" t="s">
        <v>959</v>
      </c>
      <c r="B951" t="s">
        <v>8021</v>
      </c>
      <c r="C951" t="s">
        <v>856</v>
      </c>
      <c r="D951">
        <v>1511</v>
      </c>
      <c r="E951" s="1">
        <f>(Comuni[[#This Row],[Popolazione2011]]/SUM(D:D))*100</f>
        <v>2.542788431554581E-3</v>
      </c>
      <c r="F951">
        <f t="shared" si="14"/>
        <v>4363916</v>
      </c>
      <c r="G951" s="1">
        <f>(Comuni[[#This Row],[Popolazione2011]]/Comuni[[#This Row],[TOT POP REGIONE ]])*100</f>
        <v>3.462486445660274E-2</v>
      </c>
      <c r="H951" t="str">
        <f>IF(Comuni[[#This Row],[Popolazione2011]]&gt;300000,"MAGGIORE","")</f>
        <v/>
      </c>
      <c r="I951" t="str">
        <f>_xlfn.XLOOKUP(Comuni[[#This Row],[Regione]],Ripartizione_geografica[Regione],Ripartizione_geografica[Ripartizione geografica])</f>
        <v>Nord-ovest</v>
      </c>
      <c r="J951">
        <f>_xlfn.XLOOKUP(Comuni[[#This Row],[Regione]],Ripartizione_geografica[Regione],Ripartizione_geografica[Codice Regione])</f>
        <v>1</v>
      </c>
      <c r="K951">
        <f>_xlfn.XLOOKUP(Comuni[[#This Row],[Regione]],Table_0[Regione],Table_0[Totale])</f>
        <v>1792955</v>
      </c>
      <c r="L951">
        <f>_xlfn.XLOOKUP(Comuni[[#This Row],[Regione]],Table_0[Regione],Table_0[Guariti])</f>
        <v>1725727</v>
      </c>
      <c r="M951">
        <f>_xlfn.XLOOKUP(Comuni[[#This Row],[Regione]],Table_0[Regione],Table_0[Deceduti])</f>
        <v>13899</v>
      </c>
      <c r="N951" s="1">
        <f>(Comuni[[#This Row],[Popolazione2011]]/Comuni[[#This Row],[Ammalati TOT]])*100</f>
        <v>8.4274284630679527E-2</v>
      </c>
      <c r="O951">
        <f>_xlfn.XLOOKUP(Comuni[[#This Row],[Regione]],Table_0[Regione],Table_0[TOT AREA])</f>
        <v>6838505</v>
      </c>
      <c r="P951" s="1">
        <f>(Comuni[[#This Row],[Popolazione2011]]/Comuni[[#This Row],[Ammalati AREA]])*100</f>
        <v>2.2095472621574453E-2</v>
      </c>
    </row>
    <row r="952" spans="1:16" x14ac:dyDescent="0.3">
      <c r="A952" t="s">
        <v>960</v>
      </c>
      <c r="B952" t="s">
        <v>8021</v>
      </c>
      <c r="C952" t="s">
        <v>856</v>
      </c>
      <c r="D952">
        <v>408</v>
      </c>
      <c r="E952" s="1">
        <f>(Comuni[[#This Row],[Popolazione2011]]/SUM(D:D))*100</f>
        <v>6.8660336206106487E-4</v>
      </c>
      <c r="F952">
        <f t="shared" si="14"/>
        <v>4363916</v>
      </c>
      <c r="G952" s="1">
        <f>(Comuni[[#This Row],[Popolazione2011]]/Comuni[[#This Row],[TOT POP REGIONE ]])*100</f>
        <v>9.3494008592282709E-3</v>
      </c>
      <c r="H952" t="str">
        <f>IF(Comuni[[#This Row],[Popolazione2011]]&gt;300000,"MAGGIORE","")</f>
        <v/>
      </c>
      <c r="I952" t="str">
        <f>_xlfn.XLOOKUP(Comuni[[#This Row],[Regione]],Ripartizione_geografica[Regione],Ripartizione_geografica[Ripartizione geografica])</f>
        <v>Nord-ovest</v>
      </c>
      <c r="J952">
        <f>_xlfn.XLOOKUP(Comuni[[#This Row],[Regione]],Ripartizione_geografica[Regione],Ripartizione_geografica[Codice Regione])</f>
        <v>1</v>
      </c>
      <c r="K952">
        <f>_xlfn.XLOOKUP(Comuni[[#This Row],[Regione]],Table_0[Regione],Table_0[Totale])</f>
        <v>1792955</v>
      </c>
      <c r="L952">
        <f>_xlfn.XLOOKUP(Comuni[[#This Row],[Regione]],Table_0[Regione],Table_0[Guariti])</f>
        <v>1725727</v>
      </c>
      <c r="M952">
        <f>_xlfn.XLOOKUP(Comuni[[#This Row],[Regione]],Table_0[Regione],Table_0[Deceduti])</f>
        <v>13899</v>
      </c>
      <c r="N952" s="1">
        <f>(Comuni[[#This Row],[Popolazione2011]]/Comuni[[#This Row],[Ammalati TOT]])*100</f>
        <v>2.2755730065729479E-2</v>
      </c>
      <c r="O952">
        <f>_xlfn.XLOOKUP(Comuni[[#This Row],[Regione]],Table_0[Regione],Table_0[TOT AREA])</f>
        <v>6838505</v>
      </c>
      <c r="P952" s="1">
        <f>(Comuni[[#This Row],[Popolazione2011]]/Comuni[[#This Row],[Ammalati AREA]])*100</f>
        <v>5.9662163002001172E-3</v>
      </c>
    </row>
    <row r="953" spans="1:16" x14ac:dyDescent="0.3">
      <c r="A953" t="s">
        <v>961</v>
      </c>
      <c r="B953" t="s">
        <v>8021</v>
      </c>
      <c r="C953" t="s">
        <v>856</v>
      </c>
      <c r="D953">
        <v>726</v>
      </c>
      <c r="E953" s="1">
        <f>(Comuni[[#This Row],[Popolazione2011]]/SUM(D:D))*100</f>
        <v>1.2217501001380712E-3</v>
      </c>
      <c r="F953">
        <f t="shared" si="14"/>
        <v>4363916</v>
      </c>
      <c r="G953" s="1">
        <f>(Comuni[[#This Row],[Popolazione2011]]/Comuni[[#This Row],[TOT POP REGIONE ]])*100</f>
        <v>1.6636433881862072E-2</v>
      </c>
      <c r="H953" t="str">
        <f>IF(Comuni[[#This Row],[Popolazione2011]]&gt;300000,"MAGGIORE","")</f>
        <v/>
      </c>
      <c r="I953" t="str">
        <f>_xlfn.XLOOKUP(Comuni[[#This Row],[Regione]],Ripartizione_geografica[Regione],Ripartizione_geografica[Ripartizione geografica])</f>
        <v>Nord-ovest</v>
      </c>
      <c r="J953">
        <f>_xlfn.XLOOKUP(Comuni[[#This Row],[Regione]],Ripartizione_geografica[Regione],Ripartizione_geografica[Codice Regione])</f>
        <v>1</v>
      </c>
      <c r="K953">
        <f>_xlfn.XLOOKUP(Comuni[[#This Row],[Regione]],Table_0[Regione],Table_0[Totale])</f>
        <v>1792955</v>
      </c>
      <c r="L953">
        <f>_xlfn.XLOOKUP(Comuni[[#This Row],[Regione]],Table_0[Regione],Table_0[Guariti])</f>
        <v>1725727</v>
      </c>
      <c r="M953">
        <f>_xlfn.XLOOKUP(Comuni[[#This Row],[Regione]],Table_0[Regione],Table_0[Deceduti])</f>
        <v>13899</v>
      </c>
      <c r="N953" s="1">
        <f>(Comuni[[#This Row],[Popolazione2011]]/Comuni[[#This Row],[Ammalati TOT]])*100</f>
        <v>4.0491813793430399E-2</v>
      </c>
      <c r="O953">
        <f>_xlfn.XLOOKUP(Comuni[[#This Row],[Regione]],Table_0[Regione],Table_0[TOT AREA])</f>
        <v>6838505</v>
      </c>
      <c r="P953" s="1">
        <f>(Comuni[[#This Row],[Popolazione2011]]/Comuni[[#This Row],[Ammalati AREA]])*100</f>
        <v>1.061635547535609E-2</v>
      </c>
    </row>
    <row r="954" spans="1:16" x14ac:dyDescent="0.3">
      <c r="A954" t="s">
        <v>962</v>
      </c>
      <c r="B954" t="s">
        <v>8021</v>
      </c>
      <c r="C954" t="s">
        <v>856</v>
      </c>
      <c r="D954">
        <v>712</v>
      </c>
      <c r="E954" s="1">
        <f>(Comuni[[#This Row],[Popolazione2011]]/SUM(D:D))*100</f>
        <v>1.1981901808516622E-3</v>
      </c>
      <c r="F954">
        <f t="shared" si="14"/>
        <v>4363916</v>
      </c>
      <c r="G954" s="1">
        <f>(Comuni[[#This Row],[Popolazione2011]]/Comuni[[#This Row],[TOT POP REGIONE ]])*100</f>
        <v>1.6315621107280711E-2</v>
      </c>
      <c r="H954" t="str">
        <f>IF(Comuni[[#This Row],[Popolazione2011]]&gt;300000,"MAGGIORE","")</f>
        <v/>
      </c>
      <c r="I954" t="str">
        <f>_xlfn.XLOOKUP(Comuni[[#This Row],[Regione]],Ripartizione_geografica[Regione],Ripartizione_geografica[Ripartizione geografica])</f>
        <v>Nord-ovest</v>
      </c>
      <c r="J954">
        <f>_xlfn.XLOOKUP(Comuni[[#This Row],[Regione]],Ripartizione_geografica[Regione],Ripartizione_geografica[Codice Regione])</f>
        <v>1</v>
      </c>
      <c r="K954">
        <f>_xlfn.XLOOKUP(Comuni[[#This Row],[Regione]],Table_0[Regione],Table_0[Totale])</f>
        <v>1792955</v>
      </c>
      <c r="L954">
        <f>_xlfn.XLOOKUP(Comuni[[#This Row],[Regione]],Table_0[Regione],Table_0[Guariti])</f>
        <v>1725727</v>
      </c>
      <c r="M954">
        <f>_xlfn.XLOOKUP(Comuni[[#This Row],[Regione]],Table_0[Regione],Table_0[Deceduti])</f>
        <v>13899</v>
      </c>
      <c r="N954" s="1">
        <f>(Comuni[[#This Row],[Popolazione2011]]/Comuni[[#This Row],[Ammalati TOT]])*100</f>
        <v>3.971097991862596E-2</v>
      </c>
      <c r="O954">
        <f>_xlfn.XLOOKUP(Comuni[[#This Row],[Regione]],Table_0[Regione],Table_0[TOT AREA])</f>
        <v>6838505</v>
      </c>
      <c r="P954" s="1">
        <f>(Comuni[[#This Row],[Popolazione2011]]/Comuni[[#This Row],[Ammalati AREA]])*100</f>
        <v>1.041163236701589E-2</v>
      </c>
    </row>
    <row r="955" spans="1:16" x14ac:dyDescent="0.3">
      <c r="A955" t="s">
        <v>963</v>
      </c>
      <c r="B955" t="s">
        <v>8021</v>
      </c>
      <c r="C955" t="s">
        <v>856</v>
      </c>
      <c r="D955">
        <v>1450</v>
      </c>
      <c r="E955" s="1">
        <f>(Comuni[[#This Row],[Popolazione2011]]/SUM(D:D))*100</f>
        <v>2.4401344975209412E-3</v>
      </c>
      <c r="F955">
        <f t="shared" si="14"/>
        <v>4363916</v>
      </c>
      <c r="G955" s="1">
        <f>(Comuni[[#This Row],[Popolazione2011]]/Comuni[[#This Row],[TOT POP REGIONE ]])*100</f>
        <v>3.3227037367355376E-2</v>
      </c>
      <c r="H955" t="str">
        <f>IF(Comuni[[#This Row],[Popolazione2011]]&gt;300000,"MAGGIORE","")</f>
        <v/>
      </c>
      <c r="I955" t="str">
        <f>_xlfn.XLOOKUP(Comuni[[#This Row],[Regione]],Ripartizione_geografica[Regione],Ripartizione_geografica[Ripartizione geografica])</f>
        <v>Nord-ovest</v>
      </c>
      <c r="J955">
        <f>_xlfn.XLOOKUP(Comuni[[#This Row],[Regione]],Ripartizione_geografica[Regione],Ripartizione_geografica[Codice Regione])</f>
        <v>1</v>
      </c>
      <c r="K955">
        <f>_xlfn.XLOOKUP(Comuni[[#This Row],[Regione]],Table_0[Regione],Table_0[Totale])</f>
        <v>1792955</v>
      </c>
      <c r="L955">
        <f>_xlfn.XLOOKUP(Comuni[[#This Row],[Regione]],Table_0[Regione],Table_0[Guariti])</f>
        <v>1725727</v>
      </c>
      <c r="M955">
        <f>_xlfn.XLOOKUP(Comuni[[#This Row],[Regione]],Table_0[Regione],Table_0[Deceduti])</f>
        <v>13899</v>
      </c>
      <c r="N955" s="1">
        <f>(Comuni[[#This Row],[Popolazione2011]]/Comuni[[#This Row],[Ammalati TOT]])*100</f>
        <v>8.0872079890460163E-2</v>
      </c>
      <c r="O955">
        <f>_xlfn.XLOOKUP(Comuni[[#This Row],[Regione]],Table_0[Regione],Table_0[TOT AREA])</f>
        <v>6838505</v>
      </c>
      <c r="P955" s="1">
        <f>(Comuni[[#This Row],[Popolazione2011]]/Comuni[[#This Row],[Ammalati AREA]])*100</f>
        <v>2.1203464792377866E-2</v>
      </c>
    </row>
    <row r="956" spans="1:16" x14ac:dyDescent="0.3">
      <c r="A956" t="s">
        <v>964</v>
      </c>
      <c r="B956" t="s">
        <v>8021</v>
      </c>
      <c r="C956" t="s">
        <v>856</v>
      </c>
      <c r="D956">
        <v>27682</v>
      </c>
      <c r="E956" s="1">
        <f>(Comuni[[#This Row],[Popolazione2011]]/SUM(D:D))*100</f>
        <v>4.658469183474117E-2</v>
      </c>
      <c r="F956">
        <f t="shared" si="14"/>
        <v>4363916</v>
      </c>
      <c r="G956" s="1">
        <f>(Comuni[[#This Row],[Popolazione2011]]/Comuni[[#This Row],[TOT POP REGIONE ]])*100</f>
        <v>0.63433851614009062</v>
      </c>
      <c r="H956" t="str">
        <f>IF(Comuni[[#This Row],[Popolazione2011]]&gt;300000,"MAGGIORE","")</f>
        <v/>
      </c>
      <c r="I956" t="str">
        <f>_xlfn.XLOOKUP(Comuni[[#This Row],[Regione]],Ripartizione_geografica[Regione],Ripartizione_geografica[Ripartizione geografica])</f>
        <v>Nord-ovest</v>
      </c>
      <c r="J956">
        <f>_xlfn.XLOOKUP(Comuni[[#This Row],[Regione]],Ripartizione_geografica[Regione],Ripartizione_geografica[Codice Regione])</f>
        <v>1</v>
      </c>
      <c r="K956">
        <f>_xlfn.XLOOKUP(Comuni[[#This Row],[Regione]],Table_0[Regione],Table_0[Totale])</f>
        <v>1792955</v>
      </c>
      <c r="L956">
        <f>_xlfn.XLOOKUP(Comuni[[#This Row],[Regione]],Table_0[Regione],Table_0[Guariti])</f>
        <v>1725727</v>
      </c>
      <c r="M956">
        <f>_xlfn.XLOOKUP(Comuni[[#This Row],[Regione]],Table_0[Regione],Table_0[Deceduti])</f>
        <v>13899</v>
      </c>
      <c r="N956" s="1">
        <f>(Comuni[[#This Row],[Popolazione2011]]/Comuni[[#This Row],[Ammalati TOT]])*100</f>
        <v>1.543931665881185</v>
      </c>
      <c r="O956">
        <f>_xlfn.XLOOKUP(Comuni[[#This Row],[Regione]],Table_0[Regione],Table_0[TOT AREA])</f>
        <v>6838505</v>
      </c>
      <c r="P956" s="1">
        <f>(Comuni[[#This Row],[Popolazione2011]]/Comuni[[#This Row],[Ammalati AREA]])*100</f>
        <v>0.40479607750524421</v>
      </c>
    </row>
    <row r="957" spans="1:16" x14ac:dyDescent="0.3">
      <c r="A957" t="s">
        <v>965</v>
      </c>
      <c r="B957" t="s">
        <v>8021</v>
      </c>
      <c r="C957" t="s">
        <v>856</v>
      </c>
      <c r="D957">
        <v>1367</v>
      </c>
      <c r="E957" s="1">
        <f>(Comuni[[#This Row],[Popolazione2011]]/SUM(D:D))*100</f>
        <v>2.3004578331800875E-3</v>
      </c>
      <c r="F957">
        <f t="shared" si="14"/>
        <v>4363916</v>
      </c>
      <c r="G957" s="1">
        <f>(Comuni[[#This Row],[Popolazione2011]]/Comuni[[#This Row],[TOT POP REGIONE ]])*100</f>
        <v>3.1325075918051587E-2</v>
      </c>
      <c r="H957" t="str">
        <f>IF(Comuni[[#This Row],[Popolazione2011]]&gt;300000,"MAGGIORE","")</f>
        <v/>
      </c>
      <c r="I957" t="str">
        <f>_xlfn.XLOOKUP(Comuni[[#This Row],[Regione]],Ripartizione_geografica[Regione],Ripartizione_geografica[Ripartizione geografica])</f>
        <v>Nord-ovest</v>
      </c>
      <c r="J957">
        <f>_xlfn.XLOOKUP(Comuni[[#This Row],[Regione]],Ripartizione_geografica[Regione],Ripartizione_geografica[Codice Regione])</f>
        <v>1</v>
      </c>
      <c r="K957">
        <f>_xlfn.XLOOKUP(Comuni[[#This Row],[Regione]],Table_0[Regione],Table_0[Totale])</f>
        <v>1792955</v>
      </c>
      <c r="L957">
        <f>_xlfn.XLOOKUP(Comuni[[#This Row],[Regione]],Table_0[Regione],Table_0[Guariti])</f>
        <v>1725727</v>
      </c>
      <c r="M957">
        <f>_xlfn.XLOOKUP(Comuni[[#This Row],[Regione]],Table_0[Regione],Table_0[Deceduti])</f>
        <v>13899</v>
      </c>
      <c r="N957" s="1">
        <f>(Comuni[[#This Row],[Popolazione2011]]/Comuni[[#This Row],[Ammalati TOT]])*100</f>
        <v>7.6242850489833813E-2</v>
      </c>
      <c r="O957">
        <f>_xlfn.XLOOKUP(Comuni[[#This Row],[Regione]],Table_0[Regione],Table_0[TOT AREA])</f>
        <v>6838505</v>
      </c>
      <c r="P957" s="1">
        <f>(Comuni[[#This Row],[Popolazione2011]]/Comuni[[#This Row],[Ammalati AREA]])*100</f>
        <v>1.9989749221503823E-2</v>
      </c>
    </row>
    <row r="958" spans="1:16" x14ac:dyDescent="0.3">
      <c r="A958" t="s">
        <v>966</v>
      </c>
      <c r="B958" t="s">
        <v>8021</v>
      </c>
      <c r="C958" t="s">
        <v>856</v>
      </c>
      <c r="D958">
        <v>487</v>
      </c>
      <c r="E958" s="1">
        <f>(Comuni[[#This Row],[Popolazione2011]]/SUM(D:D))*100</f>
        <v>8.1954862089151607E-4</v>
      </c>
      <c r="F958">
        <f t="shared" si="14"/>
        <v>4363916</v>
      </c>
      <c r="G958" s="1">
        <f>(Comuni[[#This Row],[Popolazione2011]]/Comuni[[#This Row],[TOT POP REGIONE ]])*100</f>
        <v>1.115970151579453E-2</v>
      </c>
      <c r="H958" t="str">
        <f>IF(Comuni[[#This Row],[Popolazione2011]]&gt;300000,"MAGGIORE","")</f>
        <v/>
      </c>
      <c r="I958" t="str">
        <f>_xlfn.XLOOKUP(Comuni[[#This Row],[Regione]],Ripartizione_geografica[Regione],Ripartizione_geografica[Ripartizione geografica])</f>
        <v>Nord-ovest</v>
      </c>
      <c r="J958">
        <f>_xlfn.XLOOKUP(Comuni[[#This Row],[Regione]],Ripartizione_geografica[Regione],Ripartizione_geografica[Codice Regione])</f>
        <v>1</v>
      </c>
      <c r="K958">
        <f>_xlfn.XLOOKUP(Comuni[[#This Row],[Regione]],Table_0[Regione],Table_0[Totale])</f>
        <v>1792955</v>
      </c>
      <c r="L958">
        <f>_xlfn.XLOOKUP(Comuni[[#This Row],[Regione]],Table_0[Regione],Table_0[Guariti])</f>
        <v>1725727</v>
      </c>
      <c r="M958">
        <f>_xlfn.XLOOKUP(Comuni[[#This Row],[Regione]],Table_0[Regione],Table_0[Deceduti])</f>
        <v>13899</v>
      </c>
      <c r="N958" s="1">
        <f>(Comuni[[#This Row],[Popolazione2011]]/Comuni[[#This Row],[Ammalati TOT]])*100</f>
        <v>2.7161864073554552E-2</v>
      </c>
      <c r="O958">
        <f>_xlfn.XLOOKUP(Comuni[[#This Row],[Regione]],Table_0[Regione],Table_0[TOT AREA])</f>
        <v>6838505</v>
      </c>
      <c r="P958" s="1">
        <f>(Comuni[[#This Row],[Popolazione2011]]/Comuni[[#This Row],[Ammalati AREA]])*100</f>
        <v>7.1214395544055313E-3</v>
      </c>
    </row>
    <row r="959" spans="1:16" x14ac:dyDescent="0.3">
      <c r="A959" t="s">
        <v>967</v>
      </c>
      <c r="B959" t="s">
        <v>8021</v>
      </c>
      <c r="C959" t="s">
        <v>856</v>
      </c>
      <c r="D959">
        <v>270</v>
      </c>
      <c r="E959" s="1">
        <f>(Comuni[[#This Row],[Popolazione2011]]/SUM(D:D))*100</f>
        <v>4.5436987195217522E-4</v>
      </c>
      <c r="F959">
        <f t="shared" si="14"/>
        <v>4363916</v>
      </c>
      <c r="G959" s="1">
        <f>(Comuni[[#This Row],[Popolazione2011]]/Comuni[[#This Row],[TOT POP REGIONE ]])*100</f>
        <v>6.1871035097834145E-3</v>
      </c>
      <c r="H959" t="str">
        <f>IF(Comuni[[#This Row],[Popolazione2011]]&gt;300000,"MAGGIORE","")</f>
        <v/>
      </c>
      <c r="I959" t="str">
        <f>_xlfn.XLOOKUP(Comuni[[#This Row],[Regione]],Ripartizione_geografica[Regione],Ripartizione_geografica[Ripartizione geografica])</f>
        <v>Nord-ovest</v>
      </c>
      <c r="J959">
        <f>_xlfn.XLOOKUP(Comuni[[#This Row],[Regione]],Ripartizione_geografica[Regione],Ripartizione_geografica[Codice Regione])</f>
        <v>1</v>
      </c>
      <c r="K959">
        <f>_xlfn.XLOOKUP(Comuni[[#This Row],[Regione]],Table_0[Regione],Table_0[Totale])</f>
        <v>1792955</v>
      </c>
      <c r="L959">
        <f>_xlfn.XLOOKUP(Comuni[[#This Row],[Regione]],Table_0[Regione],Table_0[Guariti])</f>
        <v>1725727</v>
      </c>
      <c r="M959">
        <f>_xlfn.XLOOKUP(Comuni[[#This Row],[Regione]],Table_0[Regione],Table_0[Deceduti])</f>
        <v>13899</v>
      </c>
      <c r="N959" s="1">
        <f>(Comuni[[#This Row],[Popolazione2011]]/Comuni[[#This Row],[Ammalati TOT]])*100</f>
        <v>1.5058939014085684E-2</v>
      </c>
      <c r="O959">
        <f>_xlfn.XLOOKUP(Comuni[[#This Row],[Regione]],Table_0[Regione],Table_0[TOT AREA])</f>
        <v>6838505</v>
      </c>
      <c r="P959" s="1">
        <f>(Comuni[[#This Row],[Popolazione2011]]/Comuni[[#This Row],[Ammalati AREA]])*100</f>
        <v>3.9482313751324303E-3</v>
      </c>
    </row>
    <row r="960" spans="1:16" x14ac:dyDescent="0.3">
      <c r="A960" t="s">
        <v>968</v>
      </c>
      <c r="B960" t="s">
        <v>8021</v>
      </c>
      <c r="C960" t="s">
        <v>856</v>
      </c>
      <c r="D960">
        <v>123</v>
      </c>
      <c r="E960" s="1">
        <f>(Comuni[[#This Row],[Popolazione2011]]/SUM(D:D))*100</f>
        <v>2.0699071944487983E-4</v>
      </c>
      <c r="F960">
        <f t="shared" si="14"/>
        <v>4363916</v>
      </c>
      <c r="G960" s="1">
        <f>(Comuni[[#This Row],[Popolazione2011]]/Comuni[[#This Row],[TOT POP REGIONE ]])*100</f>
        <v>2.818569376679111E-3</v>
      </c>
      <c r="H960" t="str">
        <f>IF(Comuni[[#This Row],[Popolazione2011]]&gt;300000,"MAGGIORE","")</f>
        <v/>
      </c>
      <c r="I960" t="str">
        <f>_xlfn.XLOOKUP(Comuni[[#This Row],[Regione]],Ripartizione_geografica[Regione],Ripartizione_geografica[Ripartizione geografica])</f>
        <v>Nord-ovest</v>
      </c>
      <c r="J960">
        <f>_xlfn.XLOOKUP(Comuni[[#This Row],[Regione]],Ripartizione_geografica[Regione],Ripartizione_geografica[Codice Regione])</f>
        <v>1</v>
      </c>
      <c r="K960">
        <f>_xlfn.XLOOKUP(Comuni[[#This Row],[Regione]],Table_0[Regione],Table_0[Totale])</f>
        <v>1792955</v>
      </c>
      <c r="L960">
        <f>_xlfn.XLOOKUP(Comuni[[#This Row],[Regione]],Table_0[Regione],Table_0[Guariti])</f>
        <v>1725727</v>
      </c>
      <c r="M960">
        <f>_xlfn.XLOOKUP(Comuni[[#This Row],[Regione]],Table_0[Regione],Table_0[Deceduti])</f>
        <v>13899</v>
      </c>
      <c r="N960" s="1">
        <f>(Comuni[[#This Row],[Popolazione2011]]/Comuni[[#This Row],[Ammalati TOT]])*100</f>
        <v>6.8601833286390341E-3</v>
      </c>
      <c r="O960">
        <f>_xlfn.XLOOKUP(Comuni[[#This Row],[Regione]],Table_0[Regione],Table_0[TOT AREA])</f>
        <v>6838505</v>
      </c>
      <c r="P960" s="1">
        <f>(Comuni[[#This Row],[Popolazione2011]]/Comuni[[#This Row],[Ammalati AREA]])*100</f>
        <v>1.7986387375603294E-3</v>
      </c>
    </row>
    <row r="961" spans="1:16" x14ac:dyDescent="0.3">
      <c r="A961" t="s">
        <v>969</v>
      </c>
      <c r="B961" t="s">
        <v>8021</v>
      </c>
      <c r="C961" t="s">
        <v>856</v>
      </c>
      <c r="D961">
        <v>406</v>
      </c>
      <c r="E961" s="1">
        <f>(Comuni[[#This Row],[Popolazione2011]]/SUM(D:D))*100</f>
        <v>6.8323765930586354E-4</v>
      </c>
      <c r="F961">
        <f t="shared" si="14"/>
        <v>4363916</v>
      </c>
      <c r="G961" s="1">
        <f>(Comuni[[#This Row],[Popolazione2011]]/Comuni[[#This Row],[TOT POP REGIONE ]])*100</f>
        <v>9.3035704628595048E-3</v>
      </c>
      <c r="H961" t="str">
        <f>IF(Comuni[[#This Row],[Popolazione2011]]&gt;300000,"MAGGIORE","")</f>
        <v/>
      </c>
      <c r="I961" t="str">
        <f>_xlfn.XLOOKUP(Comuni[[#This Row],[Regione]],Ripartizione_geografica[Regione],Ripartizione_geografica[Ripartizione geografica])</f>
        <v>Nord-ovest</v>
      </c>
      <c r="J961">
        <f>_xlfn.XLOOKUP(Comuni[[#This Row],[Regione]],Ripartizione_geografica[Regione],Ripartizione_geografica[Codice Regione])</f>
        <v>1</v>
      </c>
      <c r="K961">
        <f>_xlfn.XLOOKUP(Comuni[[#This Row],[Regione]],Table_0[Regione],Table_0[Totale])</f>
        <v>1792955</v>
      </c>
      <c r="L961">
        <f>_xlfn.XLOOKUP(Comuni[[#This Row],[Regione]],Table_0[Regione],Table_0[Guariti])</f>
        <v>1725727</v>
      </c>
      <c r="M961">
        <f>_xlfn.XLOOKUP(Comuni[[#This Row],[Regione]],Table_0[Regione],Table_0[Deceduti])</f>
        <v>13899</v>
      </c>
      <c r="N961" s="1">
        <f>(Comuni[[#This Row],[Popolazione2011]]/Comuni[[#This Row],[Ammalati TOT]])*100</f>
        <v>2.2644182369328844E-2</v>
      </c>
      <c r="O961">
        <f>_xlfn.XLOOKUP(Comuni[[#This Row],[Regione]],Table_0[Regione],Table_0[TOT AREA])</f>
        <v>6838505</v>
      </c>
      <c r="P961" s="1">
        <f>(Comuni[[#This Row],[Popolazione2011]]/Comuni[[#This Row],[Ammalati AREA]])*100</f>
        <v>5.9369701418658027E-3</v>
      </c>
    </row>
    <row r="962" spans="1:16" x14ac:dyDescent="0.3">
      <c r="A962" t="s">
        <v>970</v>
      </c>
      <c r="B962" t="s">
        <v>8021</v>
      </c>
      <c r="C962" t="s">
        <v>856</v>
      </c>
      <c r="D962">
        <v>672</v>
      </c>
      <c r="E962" s="1">
        <f>(Comuni[[#This Row],[Popolazione2011]]/SUM(D:D))*100</f>
        <v>1.1308761257476361E-3</v>
      </c>
      <c r="F962">
        <f t="shared" ref="F962:F1025" si="15">SUMIFS(D:D,B:B,B962)</f>
        <v>4363916</v>
      </c>
      <c r="G962" s="1">
        <f>(Comuni[[#This Row],[Popolazione2011]]/Comuni[[#This Row],[TOT POP REGIONE ]])*100</f>
        <v>1.5399013179905389E-2</v>
      </c>
      <c r="H962" t="str">
        <f>IF(Comuni[[#This Row],[Popolazione2011]]&gt;300000,"MAGGIORE","")</f>
        <v/>
      </c>
      <c r="I962" t="str">
        <f>_xlfn.XLOOKUP(Comuni[[#This Row],[Regione]],Ripartizione_geografica[Regione],Ripartizione_geografica[Ripartizione geografica])</f>
        <v>Nord-ovest</v>
      </c>
      <c r="J962">
        <f>_xlfn.XLOOKUP(Comuni[[#This Row],[Regione]],Ripartizione_geografica[Regione],Ripartizione_geografica[Codice Regione])</f>
        <v>1</v>
      </c>
      <c r="K962">
        <f>_xlfn.XLOOKUP(Comuni[[#This Row],[Regione]],Table_0[Regione],Table_0[Totale])</f>
        <v>1792955</v>
      </c>
      <c r="L962">
        <f>_xlfn.XLOOKUP(Comuni[[#This Row],[Regione]],Table_0[Regione],Table_0[Guariti])</f>
        <v>1725727</v>
      </c>
      <c r="M962">
        <f>_xlfn.XLOOKUP(Comuni[[#This Row],[Regione]],Table_0[Regione],Table_0[Deceduti])</f>
        <v>13899</v>
      </c>
      <c r="N962" s="1">
        <f>(Comuni[[#This Row],[Popolazione2011]]/Comuni[[#This Row],[Ammalati TOT]])*100</f>
        <v>3.7480025990613258E-2</v>
      </c>
      <c r="O962">
        <f>_xlfn.XLOOKUP(Comuni[[#This Row],[Regione]],Table_0[Regione],Table_0[TOT AREA])</f>
        <v>6838505</v>
      </c>
      <c r="P962" s="1">
        <f>(Comuni[[#This Row],[Popolazione2011]]/Comuni[[#This Row],[Ammalati AREA]])*100</f>
        <v>9.8267092003296048E-3</v>
      </c>
    </row>
    <row r="963" spans="1:16" x14ac:dyDescent="0.3">
      <c r="A963" t="s">
        <v>971</v>
      </c>
      <c r="B963" t="s">
        <v>8021</v>
      </c>
      <c r="C963" t="s">
        <v>856</v>
      </c>
      <c r="D963">
        <v>11685</v>
      </c>
      <c r="E963" s="1">
        <f>(Comuni[[#This Row],[Popolazione2011]]/SUM(D:D))*100</f>
        <v>1.9664118347263584E-2</v>
      </c>
      <c r="F963">
        <f t="shared" si="15"/>
        <v>4363916</v>
      </c>
      <c r="G963" s="1">
        <f>(Comuni[[#This Row],[Popolazione2011]]/Comuni[[#This Row],[TOT POP REGIONE ]])*100</f>
        <v>0.26776409078451557</v>
      </c>
      <c r="H963" t="str">
        <f>IF(Comuni[[#This Row],[Popolazione2011]]&gt;300000,"MAGGIORE","")</f>
        <v/>
      </c>
      <c r="I963" t="str">
        <f>_xlfn.XLOOKUP(Comuni[[#This Row],[Regione]],Ripartizione_geografica[Regione],Ripartizione_geografica[Ripartizione geografica])</f>
        <v>Nord-ovest</v>
      </c>
      <c r="J963">
        <f>_xlfn.XLOOKUP(Comuni[[#This Row],[Regione]],Ripartizione_geografica[Regione],Ripartizione_geografica[Codice Regione])</f>
        <v>1</v>
      </c>
      <c r="K963">
        <f>_xlfn.XLOOKUP(Comuni[[#This Row],[Regione]],Table_0[Regione],Table_0[Totale])</f>
        <v>1792955</v>
      </c>
      <c r="L963">
        <f>_xlfn.XLOOKUP(Comuni[[#This Row],[Regione]],Table_0[Regione],Table_0[Guariti])</f>
        <v>1725727</v>
      </c>
      <c r="M963">
        <f>_xlfn.XLOOKUP(Comuni[[#This Row],[Regione]],Table_0[Regione],Table_0[Deceduti])</f>
        <v>13899</v>
      </c>
      <c r="N963" s="1">
        <f>(Comuni[[#This Row],[Popolazione2011]]/Comuni[[#This Row],[Ammalati TOT]])*100</f>
        <v>0.65171741622070822</v>
      </c>
      <c r="O963">
        <f>_xlfn.XLOOKUP(Comuni[[#This Row],[Regione]],Table_0[Regione],Table_0[TOT AREA])</f>
        <v>6838505</v>
      </c>
      <c r="P963" s="1">
        <f>(Comuni[[#This Row],[Popolazione2011]]/Comuni[[#This Row],[Ammalati AREA]])*100</f>
        <v>0.17087068006823131</v>
      </c>
    </row>
    <row r="964" spans="1:16" x14ac:dyDescent="0.3">
      <c r="A964" t="s">
        <v>972</v>
      </c>
      <c r="B964" t="s">
        <v>8021</v>
      </c>
      <c r="C964" t="s">
        <v>856</v>
      </c>
      <c r="D964">
        <v>1319</v>
      </c>
      <c r="E964" s="1">
        <f>(Comuni[[#This Row],[Popolazione2011]]/SUM(D:D))*100</f>
        <v>2.2196809670552561E-3</v>
      </c>
      <c r="F964">
        <f t="shared" si="15"/>
        <v>4363916</v>
      </c>
      <c r="G964" s="1">
        <f>(Comuni[[#This Row],[Popolazione2011]]/Comuni[[#This Row],[TOT POP REGIONE ]])*100</f>
        <v>3.02251464052012E-2</v>
      </c>
      <c r="H964" t="str">
        <f>IF(Comuni[[#This Row],[Popolazione2011]]&gt;300000,"MAGGIORE","")</f>
        <v/>
      </c>
      <c r="I964" t="str">
        <f>_xlfn.XLOOKUP(Comuni[[#This Row],[Regione]],Ripartizione_geografica[Regione],Ripartizione_geografica[Ripartizione geografica])</f>
        <v>Nord-ovest</v>
      </c>
      <c r="J964">
        <f>_xlfn.XLOOKUP(Comuni[[#This Row],[Regione]],Ripartizione_geografica[Regione],Ripartizione_geografica[Codice Regione])</f>
        <v>1</v>
      </c>
      <c r="K964">
        <f>_xlfn.XLOOKUP(Comuni[[#This Row],[Regione]],Table_0[Regione],Table_0[Totale])</f>
        <v>1792955</v>
      </c>
      <c r="L964">
        <f>_xlfn.XLOOKUP(Comuni[[#This Row],[Regione]],Table_0[Regione],Table_0[Guariti])</f>
        <v>1725727</v>
      </c>
      <c r="M964">
        <f>_xlfn.XLOOKUP(Comuni[[#This Row],[Regione]],Table_0[Regione],Table_0[Deceduti])</f>
        <v>13899</v>
      </c>
      <c r="N964" s="1">
        <f>(Comuni[[#This Row],[Popolazione2011]]/Comuni[[#This Row],[Ammalati TOT]])*100</f>
        <v>7.3565705776218585E-2</v>
      </c>
      <c r="O964">
        <f>_xlfn.XLOOKUP(Comuni[[#This Row],[Regione]],Table_0[Regione],Table_0[TOT AREA])</f>
        <v>6838505</v>
      </c>
      <c r="P964" s="1">
        <f>(Comuni[[#This Row],[Popolazione2011]]/Comuni[[#This Row],[Ammalati AREA]])*100</f>
        <v>1.9287841421480278E-2</v>
      </c>
    </row>
    <row r="965" spans="1:16" x14ac:dyDescent="0.3">
      <c r="A965" t="s">
        <v>973</v>
      </c>
      <c r="B965" t="s">
        <v>8021</v>
      </c>
      <c r="C965" t="s">
        <v>856</v>
      </c>
      <c r="D965">
        <v>1506</v>
      </c>
      <c r="E965" s="1">
        <f>(Comuni[[#This Row],[Popolazione2011]]/SUM(D:D))*100</f>
        <v>2.5343741746665775E-3</v>
      </c>
      <c r="F965">
        <f t="shared" si="15"/>
        <v>4363916</v>
      </c>
      <c r="G965" s="1">
        <f>(Comuni[[#This Row],[Popolazione2011]]/Comuni[[#This Row],[TOT POP REGIONE ]])*100</f>
        <v>3.451028846568082E-2</v>
      </c>
      <c r="H965" t="str">
        <f>IF(Comuni[[#This Row],[Popolazione2011]]&gt;300000,"MAGGIORE","")</f>
        <v/>
      </c>
      <c r="I965" t="str">
        <f>_xlfn.XLOOKUP(Comuni[[#This Row],[Regione]],Ripartizione_geografica[Regione],Ripartizione_geografica[Ripartizione geografica])</f>
        <v>Nord-ovest</v>
      </c>
      <c r="J965">
        <f>_xlfn.XLOOKUP(Comuni[[#This Row],[Regione]],Ripartizione_geografica[Regione],Ripartizione_geografica[Codice Regione])</f>
        <v>1</v>
      </c>
      <c r="K965">
        <f>_xlfn.XLOOKUP(Comuni[[#This Row],[Regione]],Table_0[Regione],Table_0[Totale])</f>
        <v>1792955</v>
      </c>
      <c r="L965">
        <f>_xlfn.XLOOKUP(Comuni[[#This Row],[Regione]],Table_0[Regione],Table_0[Guariti])</f>
        <v>1725727</v>
      </c>
      <c r="M965">
        <f>_xlfn.XLOOKUP(Comuni[[#This Row],[Regione]],Table_0[Regione],Table_0[Deceduti])</f>
        <v>13899</v>
      </c>
      <c r="N965" s="1">
        <f>(Comuni[[#This Row],[Popolazione2011]]/Comuni[[#This Row],[Ammalati TOT]])*100</f>
        <v>8.3995415389677933E-2</v>
      </c>
      <c r="O965">
        <f>_xlfn.XLOOKUP(Comuni[[#This Row],[Regione]],Table_0[Regione],Table_0[TOT AREA])</f>
        <v>6838505</v>
      </c>
      <c r="P965" s="1">
        <f>(Comuni[[#This Row],[Popolazione2011]]/Comuni[[#This Row],[Ammalati AREA]])*100</f>
        <v>2.2022357225738667E-2</v>
      </c>
    </row>
    <row r="966" spans="1:16" x14ac:dyDescent="0.3">
      <c r="A966" t="s">
        <v>974</v>
      </c>
      <c r="B966" t="s">
        <v>8021</v>
      </c>
      <c r="C966" t="s">
        <v>856</v>
      </c>
      <c r="D966">
        <v>231</v>
      </c>
      <c r="E966" s="1">
        <f>(Comuni[[#This Row],[Popolazione2011]]/SUM(D:D))*100</f>
        <v>3.8873866822574998E-4</v>
      </c>
      <c r="F966">
        <f t="shared" si="15"/>
        <v>4363916</v>
      </c>
      <c r="G966" s="1">
        <f>(Comuni[[#This Row],[Popolazione2011]]/Comuni[[#This Row],[TOT POP REGIONE ]])*100</f>
        <v>5.2934107805924771E-3</v>
      </c>
      <c r="H966" t="str">
        <f>IF(Comuni[[#This Row],[Popolazione2011]]&gt;300000,"MAGGIORE","")</f>
        <v/>
      </c>
      <c r="I966" t="str">
        <f>_xlfn.XLOOKUP(Comuni[[#This Row],[Regione]],Ripartizione_geografica[Regione],Ripartizione_geografica[Ripartizione geografica])</f>
        <v>Nord-ovest</v>
      </c>
      <c r="J966">
        <f>_xlfn.XLOOKUP(Comuni[[#This Row],[Regione]],Ripartizione_geografica[Regione],Ripartizione_geografica[Codice Regione])</f>
        <v>1</v>
      </c>
      <c r="K966">
        <f>_xlfn.XLOOKUP(Comuni[[#This Row],[Regione]],Table_0[Regione],Table_0[Totale])</f>
        <v>1792955</v>
      </c>
      <c r="L966">
        <f>_xlfn.XLOOKUP(Comuni[[#This Row],[Regione]],Table_0[Regione],Table_0[Guariti])</f>
        <v>1725727</v>
      </c>
      <c r="M966">
        <f>_xlfn.XLOOKUP(Comuni[[#This Row],[Regione]],Table_0[Regione],Table_0[Deceduti])</f>
        <v>13899</v>
      </c>
      <c r="N966" s="1">
        <f>(Comuni[[#This Row],[Popolazione2011]]/Comuni[[#This Row],[Ammalati TOT]])*100</f>
        <v>1.2883758934273308E-2</v>
      </c>
      <c r="O966">
        <f>_xlfn.XLOOKUP(Comuni[[#This Row],[Regione]],Table_0[Regione],Table_0[TOT AREA])</f>
        <v>6838505</v>
      </c>
      <c r="P966" s="1">
        <f>(Comuni[[#This Row],[Popolazione2011]]/Comuni[[#This Row],[Ammalati AREA]])*100</f>
        <v>3.377931287613301E-3</v>
      </c>
    </row>
    <row r="967" spans="1:16" x14ac:dyDescent="0.3">
      <c r="A967" t="s">
        <v>975</v>
      </c>
      <c r="B967" t="s">
        <v>8021</v>
      </c>
      <c r="C967" t="s">
        <v>856</v>
      </c>
      <c r="D967">
        <v>602</v>
      </c>
      <c r="E967" s="1">
        <f>(Comuni[[#This Row],[Popolazione2011]]/SUM(D:D))*100</f>
        <v>1.0130765293155908E-3</v>
      </c>
      <c r="F967">
        <f t="shared" si="15"/>
        <v>4363916</v>
      </c>
      <c r="G967" s="1">
        <f>(Comuni[[#This Row],[Popolazione2011]]/Comuni[[#This Row],[TOT POP REGIONE ]])*100</f>
        <v>1.3794949306998578E-2</v>
      </c>
      <c r="H967" t="str">
        <f>IF(Comuni[[#This Row],[Popolazione2011]]&gt;300000,"MAGGIORE","")</f>
        <v/>
      </c>
      <c r="I967" t="str">
        <f>_xlfn.XLOOKUP(Comuni[[#This Row],[Regione]],Ripartizione_geografica[Regione],Ripartizione_geografica[Ripartizione geografica])</f>
        <v>Nord-ovest</v>
      </c>
      <c r="J967">
        <f>_xlfn.XLOOKUP(Comuni[[#This Row],[Regione]],Ripartizione_geografica[Regione],Ripartizione_geografica[Codice Regione])</f>
        <v>1</v>
      </c>
      <c r="K967">
        <f>_xlfn.XLOOKUP(Comuni[[#This Row],[Regione]],Table_0[Regione],Table_0[Totale])</f>
        <v>1792955</v>
      </c>
      <c r="L967">
        <f>_xlfn.XLOOKUP(Comuni[[#This Row],[Regione]],Table_0[Regione],Table_0[Guariti])</f>
        <v>1725727</v>
      </c>
      <c r="M967">
        <f>_xlfn.XLOOKUP(Comuni[[#This Row],[Regione]],Table_0[Regione],Table_0[Deceduti])</f>
        <v>13899</v>
      </c>
      <c r="N967" s="1">
        <f>(Comuni[[#This Row],[Popolazione2011]]/Comuni[[#This Row],[Ammalati TOT]])*100</f>
        <v>3.3575856616591043E-2</v>
      </c>
      <c r="O967">
        <f>_xlfn.XLOOKUP(Comuni[[#This Row],[Regione]],Table_0[Regione],Table_0[TOT AREA])</f>
        <v>6838505</v>
      </c>
      <c r="P967" s="1">
        <f>(Comuni[[#This Row],[Popolazione2011]]/Comuni[[#This Row],[Ammalati AREA]])*100</f>
        <v>8.8030936586286027E-3</v>
      </c>
    </row>
    <row r="968" spans="1:16" x14ac:dyDescent="0.3">
      <c r="A968" t="s">
        <v>976</v>
      </c>
      <c r="B968" t="s">
        <v>8021</v>
      </c>
      <c r="C968" t="s">
        <v>856</v>
      </c>
      <c r="D968">
        <v>710</v>
      </c>
      <c r="E968" s="1">
        <f>(Comuni[[#This Row],[Popolazione2011]]/SUM(D:D))*100</f>
        <v>1.1948244780964608E-3</v>
      </c>
      <c r="F968">
        <f t="shared" si="15"/>
        <v>4363916</v>
      </c>
      <c r="G968" s="1">
        <f>(Comuni[[#This Row],[Popolazione2011]]/Comuni[[#This Row],[TOT POP REGIONE ]])*100</f>
        <v>1.6269790710911943E-2</v>
      </c>
      <c r="H968" t="str">
        <f>IF(Comuni[[#This Row],[Popolazione2011]]&gt;300000,"MAGGIORE","")</f>
        <v/>
      </c>
      <c r="I968" t="str">
        <f>_xlfn.XLOOKUP(Comuni[[#This Row],[Regione]],Ripartizione_geografica[Regione],Ripartizione_geografica[Ripartizione geografica])</f>
        <v>Nord-ovest</v>
      </c>
      <c r="J968">
        <f>_xlfn.XLOOKUP(Comuni[[#This Row],[Regione]],Ripartizione_geografica[Regione],Ripartizione_geografica[Codice Regione])</f>
        <v>1</v>
      </c>
      <c r="K968">
        <f>_xlfn.XLOOKUP(Comuni[[#This Row],[Regione]],Table_0[Regione],Table_0[Totale])</f>
        <v>1792955</v>
      </c>
      <c r="L968">
        <f>_xlfn.XLOOKUP(Comuni[[#This Row],[Regione]],Table_0[Regione],Table_0[Guariti])</f>
        <v>1725727</v>
      </c>
      <c r="M968">
        <f>_xlfn.XLOOKUP(Comuni[[#This Row],[Regione]],Table_0[Regione],Table_0[Deceduti])</f>
        <v>13899</v>
      </c>
      <c r="N968" s="1">
        <f>(Comuni[[#This Row],[Popolazione2011]]/Comuni[[#This Row],[Ammalati TOT]])*100</f>
        <v>3.9599432222225318E-2</v>
      </c>
      <c r="O968">
        <f>_xlfn.XLOOKUP(Comuni[[#This Row],[Regione]],Table_0[Regione],Table_0[TOT AREA])</f>
        <v>6838505</v>
      </c>
      <c r="P968" s="1">
        <f>(Comuni[[#This Row],[Popolazione2011]]/Comuni[[#This Row],[Ammalati AREA]])*100</f>
        <v>1.0382386208681576E-2</v>
      </c>
    </row>
    <row r="969" spans="1:16" x14ac:dyDescent="0.3">
      <c r="A969" t="s">
        <v>977</v>
      </c>
      <c r="B969" t="s">
        <v>8021</v>
      </c>
      <c r="C969" t="s">
        <v>856</v>
      </c>
      <c r="D969">
        <v>1256</v>
      </c>
      <c r="E969" s="1">
        <f>(Comuni[[#This Row],[Popolazione2011]]/SUM(D:D))*100</f>
        <v>2.1136613302664151E-3</v>
      </c>
      <c r="F969">
        <f t="shared" si="15"/>
        <v>4363916</v>
      </c>
      <c r="G969" s="1">
        <f>(Comuni[[#This Row],[Popolazione2011]]/Comuni[[#This Row],[TOT POP REGIONE ]])*100</f>
        <v>2.8781488919585069E-2</v>
      </c>
      <c r="H969" t="str">
        <f>IF(Comuni[[#This Row],[Popolazione2011]]&gt;300000,"MAGGIORE","")</f>
        <v/>
      </c>
      <c r="I969" t="str">
        <f>_xlfn.XLOOKUP(Comuni[[#This Row],[Regione]],Ripartizione_geografica[Regione],Ripartizione_geografica[Ripartizione geografica])</f>
        <v>Nord-ovest</v>
      </c>
      <c r="J969">
        <f>_xlfn.XLOOKUP(Comuni[[#This Row],[Regione]],Ripartizione_geografica[Regione],Ripartizione_geografica[Codice Regione])</f>
        <v>1</v>
      </c>
      <c r="K969">
        <f>_xlfn.XLOOKUP(Comuni[[#This Row],[Regione]],Table_0[Regione],Table_0[Totale])</f>
        <v>1792955</v>
      </c>
      <c r="L969">
        <f>_xlfn.XLOOKUP(Comuni[[#This Row],[Regione]],Table_0[Regione],Table_0[Guariti])</f>
        <v>1725727</v>
      </c>
      <c r="M969">
        <f>_xlfn.XLOOKUP(Comuni[[#This Row],[Regione]],Table_0[Regione],Table_0[Deceduti])</f>
        <v>13899</v>
      </c>
      <c r="N969" s="1">
        <f>(Comuni[[#This Row],[Popolazione2011]]/Comuni[[#This Row],[Ammalati TOT]])*100</f>
        <v>7.0051953339598599E-2</v>
      </c>
      <c r="O969">
        <f>_xlfn.XLOOKUP(Comuni[[#This Row],[Regione]],Table_0[Regione],Table_0[TOT AREA])</f>
        <v>6838505</v>
      </c>
      <c r="P969" s="1">
        <f>(Comuni[[#This Row],[Popolazione2011]]/Comuni[[#This Row],[Ammalati AREA]])*100</f>
        <v>1.836658743394938E-2</v>
      </c>
    </row>
    <row r="970" spans="1:16" x14ac:dyDescent="0.3">
      <c r="A970" t="s">
        <v>978</v>
      </c>
      <c r="B970" t="s">
        <v>8021</v>
      </c>
      <c r="C970" t="s">
        <v>856</v>
      </c>
      <c r="D970">
        <v>1233</v>
      </c>
      <c r="E970" s="1">
        <f>(Comuni[[#This Row],[Popolazione2011]]/SUM(D:D))*100</f>
        <v>2.0749557485816002E-3</v>
      </c>
      <c r="F970">
        <f t="shared" si="15"/>
        <v>4363916</v>
      </c>
      <c r="G970" s="1">
        <f>(Comuni[[#This Row],[Popolazione2011]]/Comuni[[#This Row],[TOT POP REGIONE ]])*100</f>
        <v>2.8254439361344259E-2</v>
      </c>
      <c r="H970" t="str">
        <f>IF(Comuni[[#This Row],[Popolazione2011]]&gt;300000,"MAGGIORE","")</f>
        <v/>
      </c>
      <c r="I970" t="str">
        <f>_xlfn.XLOOKUP(Comuni[[#This Row],[Regione]],Ripartizione_geografica[Regione],Ripartizione_geografica[Ripartizione geografica])</f>
        <v>Nord-ovest</v>
      </c>
      <c r="J970">
        <f>_xlfn.XLOOKUP(Comuni[[#This Row],[Regione]],Ripartizione_geografica[Regione],Ripartizione_geografica[Codice Regione])</f>
        <v>1</v>
      </c>
      <c r="K970">
        <f>_xlfn.XLOOKUP(Comuni[[#This Row],[Regione]],Table_0[Regione],Table_0[Totale])</f>
        <v>1792955</v>
      </c>
      <c r="L970">
        <f>_xlfn.XLOOKUP(Comuni[[#This Row],[Regione]],Table_0[Regione],Table_0[Guariti])</f>
        <v>1725727</v>
      </c>
      <c r="M970">
        <f>_xlfn.XLOOKUP(Comuni[[#This Row],[Regione]],Table_0[Regione],Table_0[Deceduti])</f>
        <v>13899</v>
      </c>
      <c r="N970" s="1">
        <f>(Comuni[[#This Row],[Popolazione2011]]/Comuni[[#This Row],[Ammalati TOT]])*100</f>
        <v>6.8769154830991289E-2</v>
      </c>
      <c r="O970">
        <f>_xlfn.XLOOKUP(Comuni[[#This Row],[Regione]],Table_0[Regione],Table_0[TOT AREA])</f>
        <v>6838505</v>
      </c>
      <c r="P970" s="1">
        <f>(Comuni[[#This Row],[Popolazione2011]]/Comuni[[#This Row],[Ammalati AREA]])*100</f>
        <v>1.8030256613104763E-2</v>
      </c>
    </row>
    <row r="971" spans="1:16" x14ac:dyDescent="0.3">
      <c r="A971" t="s">
        <v>979</v>
      </c>
      <c r="B971" t="s">
        <v>8021</v>
      </c>
      <c r="C971" t="s">
        <v>856</v>
      </c>
      <c r="D971">
        <v>900</v>
      </c>
      <c r="E971" s="1">
        <f>(Comuni[[#This Row],[Popolazione2011]]/SUM(D:D))*100</f>
        <v>1.5145662398405842E-3</v>
      </c>
      <c r="F971">
        <f t="shared" si="15"/>
        <v>4363916</v>
      </c>
      <c r="G971" s="1">
        <f>(Comuni[[#This Row],[Popolazione2011]]/Comuni[[#This Row],[TOT POP REGIONE ]])*100</f>
        <v>2.0623678365944715E-2</v>
      </c>
      <c r="H971" t="str">
        <f>IF(Comuni[[#This Row],[Popolazione2011]]&gt;300000,"MAGGIORE","")</f>
        <v/>
      </c>
      <c r="I971" t="str">
        <f>_xlfn.XLOOKUP(Comuni[[#This Row],[Regione]],Ripartizione_geografica[Regione],Ripartizione_geografica[Ripartizione geografica])</f>
        <v>Nord-ovest</v>
      </c>
      <c r="J971">
        <f>_xlfn.XLOOKUP(Comuni[[#This Row],[Regione]],Ripartizione_geografica[Regione],Ripartizione_geografica[Codice Regione])</f>
        <v>1</v>
      </c>
      <c r="K971">
        <f>_xlfn.XLOOKUP(Comuni[[#This Row],[Regione]],Table_0[Regione],Table_0[Totale])</f>
        <v>1792955</v>
      </c>
      <c r="L971">
        <f>_xlfn.XLOOKUP(Comuni[[#This Row],[Regione]],Table_0[Regione],Table_0[Guariti])</f>
        <v>1725727</v>
      </c>
      <c r="M971">
        <f>_xlfn.XLOOKUP(Comuni[[#This Row],[Regione]],Table_0[Regione],Table_0[Deceduti])</f>
        <v>13899</v>
      </c>
      <c r="N971" s="1">
        <f>(Comuni[[#This Row],[Popolazione2011]]/Comuni[[#This Row],[Ammalati TOT]])*100</f>
        <v>5.0196463380285612E-2</v>
      </c>
      <c r="O971">
        <f>_xlfn.XLOOKUP(Comuni[[#This Row],[Regione]],Table_0[Regione],Table_0[TOT AREA])</f>
        <v>6838505</v>
      </c>
      <c r="P971" s="1">
        <f>(Comuni[[#This Row],[Popolazione2011]]/Comuni[[#This Row],[Ammalati AREA]])*100</f>
        <v>1.3160771250441433E-2</v>
      </c>
    </row>
    <row r="972" spans="1:16" x14ac:dyDescent="0.3">
      <c r="A972" t="s">
        <v>980</v>
      </c>
      <c r="B972" t="s">
        <v>8021</v>
      </c>
      <c r="C972" t="s">
        <v>856</v>
      </c>
      <c r="D972">
        <v>390</v>
      </c>
      <c r="E972" s="1">
        <f>(Comuni[[#This Row],[Popolazione2011]]/SUM(D:D))*100</f>
        <v>6.5631203726425314E-4</v>
      </c>
      <c r="F972">
        <f t="shared" si="15"/>
        <v>4363916</v>
      </c>
      <c r="G972" s="1">
        <f>(Comuni[[#This Row],[Popolazione2011]]/Comuni[[#This Row],[TOT POP REGIONE ]])*100</f>
        <v>8.9369272919093776E-3</v>
      </c>
      <c r="H972" t="str">
        <f>IF(Comuni[[#This Row],[Popolazione2011]]&gt;300000,"MAGGIORE","")</f>
        <v/>
      </c>
      <c r="I972" t="str">
        <f>_xlfn.XLOOKUP(Comuni[[#This Row],[Regione]],Ripartizione_geografica[Regione],Ripartizione_geografica[Ripartizione geografica])</f>
        <v>Nord-ovest</v>
      </c>
      <c r="J972">
        <f>_xlfn.XLOOKUP(Comuni[[#This Row],[Regione]],Ripartizione_geografica[Regione],Ripartizione_geografica[Codice Regione])</f>
        <v>1</v>
      </c>
      <c r="K972">
        <f>_xlfn.XLOOKUP(Comuni[[#This Row],[Regione]],Table_0[Regione],Table_0[Totale])</f>
        <v>1792955</v>
      </c>
      <c r="L972">
        <f>_xlfn.XLOOKUP(Comuni[[#This Row],[Regione]],Table_0[Regione],Table_0[Guariti])</f>
        <v>1725727</v>
      </c>
      <c r="M972">
        <f>_xlfn.XLOOKUP(Comuni[[#This Row],[Regione]],Table_0[Regione],Table_0[Deceduti])</f>
        <v>13899</v>
      </c>
      <c r="N972" s="1">
        <f>(Comuni[[#This Row],[Popolazione2011]]/Comuni[[#This Row],[Ammalati TOT]])*100</f>
        <v>2.1751800798123767E-2</v>
      </c>
      <c r="O972">
        <f>_xlfn.XLOOKUP(Comuni[[#This Row],[Regione]],Table_0[Regione],Table_0[TOT AREA])</f>
        <v>6838505</v>
      </c>
      <c r="P972" s="1">
        <f>(Comuni[[#This Row],[Popolazione2011]]/Comuni[[#This Row],[Ammalati AREA]])*100</f>
        <v>5.7030008751912881E-3</v>
      </c>
    </row>
    <row r="973" spans="1:16" x14ac:dyDescent="0.3">
      <c r="A973" t="s">
        <v>981</v>
      </c>
      <c r="B973" t="s">
        <v>8021</v>
      </c>
      <c r="C973" t="s">
        <v>856</v>
      </c>
      <c r="D973">
        <v>3850</v>
      </c>
      <c r="E973" s="1">
        <f>(Comuni[[#This Row],[Popolazione2011]]/SUM(D:D))*100</f>
        <v>6.4789778037624987E-3</v>
      </c>
      <c r="F973">
        <f t="shared" si="15"/>
        <v>4363916</v>
      </c>
      <c r="G973" s="1">
        <f>(Comuni[[#This Row],[Popolazione2011]]/Comuni[[#This Row],[TOT POP REGIONE ]])*100</f>
        <v>8.8223513009874618E-2</v>
      </c>
      <c r="H973" t="str">
        <f>IF(Comuni[[#This Row],[Popolazione2011]]&gt;300000,"MAGGIORE","")</f>
        <v/>
      </c>
      <c r="I973" t="str">
        <f>_xlfn.XLOOKUP(Comuni[[#This Row],[Regione]],Ripartizione_geografica[Regione],Ripartizione_geografica[Ripartizione geografica])</f>
        <v>Nord-ovest</v>
      </c>
      <c r="J973">
        <f>_xlfn.XLOOKUP(Comuni[[#This Row],[Regione]],Ripartizione_geografica[Regione],Ripartizione_geografica[Codice Regione])</f>
        <v>1</v>
      </c>
      <c r="K973">
        <f>_xlfn.XLOOKUP(Comuni[[#This Row],[Regione]],Table_0[Regione],Table_0[Totale])</f>
        <v>1792955</v>
      </c>
      <c r="L973">
        <f>_xlfn.XLOOKUP(Comuni[[#This Row],[Regione]],Table_0[Regione],Table_0[Guariti])</f>
        <v>1725727</v>
      </c>
      <c r="M973">
        <f>_xlfn.XLOOKUP(Comuni[[#This Row],[Regione]],Table_0[Regione],Table_0[Deceduti])</f>
        <v>13899</v>
      </c>
      <c r="N973" s="1">
        <f>(Comuni[[#This Row],[Popolazione2011]]/Comuni[[#This Row],[Ammalati TOT]])*100</f>
        <v>0.2147293155712218</v>
      </c>
      <c r="O973">
        <f>_xlfn.XLOOKUP(Comuni[[#This Row],[Regione]],Table_0[Regione],Table_0[TOT AREA])</f>
        <v>6838505</v>
      </c>
      <c r="P973" s="1">
        <f>(Comuni[[#This Row],[Popolazione2011]]/Comuni[[#This Row],[Ammalati AREA]])*100</f>
        <v>5.629885479355503E-2</v>
      </c>
    </row>
    <row r="974" spans="1:16" x14ac:dyDescent="0.3">
      <c r="A974" t="s">
        <v>982</v>
      </c>
      <c r="B974" t="s">
        <v>8021</v>
      </c>
      <c r="C974" t="s">
        <v>856</v>
      </c>
      <c r="D974">
        <v>1508</v>
      </c>
      <c r="E974" s="1">
        <f>(Comuni[[#This Row],[Popolazione2011]]/SUM(D:D))*100</f>
        <v>2.5377398774217787E-3</v>
      </c>
      <c r="F974">
        <f t="shared" si="15"/>
        <v>4363916</v>
      </c>
      <c r="G974" s="1">
        <f>(Comuni[[#This Row],[Popolazione2011]]/Comuni[[#This Row],[TOT POP REGIONE ]])*100</f>
        <v>3.4556118862049588E-2</v>
      </c>
      <c r="H974" t="str">
        <f>IF(Comuni[[#This Row],[Popolazione2011]]&gt;300000,"MAGGIORE","")</f>
        <v/>
      </c>
      <c r="I974" t="str">
        <f>_xlfn.XLOOKUP(Comuni[[#This Row],[Regione]],Ripartizione_geografica[Regione],Ripartizione_geografica[Ripartizione geografica])</f>
        <v>Nord-ovest</v>
      </c>
      <c r="J974">
        <f>_xlfn.XLOOKUP(Comuni[[#This Row],[Regione]],Ripartizione_geografica[Regione],Ripartizione_geografica[Codice Regione])</f>
        <v>1</v>
      </c>
      <c r="K974">
        <f>_xlfn.XLOOKUP(Comuni[[#This Row],[Regione]],Table_0[Regione],Table_0[Totale])</f>
        <v>1792955</v>
      </c>
      <c r="L974">
        <f>_xlfn.XLOOKUP(Comuni[[#This Row],[Regione]],Table_0[Regione],Table_0[Guariti])</f>
        <v>1725727</v>
      </c>
      <c r="M974">
        <f>_xlfn.XLOOKUP(Comuni[[#This Row],[Regione]],Table_0[Regione],Table_0[Deceduti])</f>
        <v>13899</v>
      </c>
      <c r="N974" s="1">
        <f>(Comuni[[#This Row],[Popolazione2011]]/Comuni[[#This Row],[Ammalati TOT]])*100</f>
        <v>8.4106963086078568E-2</v>
      </c>
      <c r="O974">
        <f>_xlfn.XLOOKUP(Comuni[[#This Row],[Regione]],Table_0[Regione],Table_0[TOT AREA])</f>
        <v>6838505</v>
      </c>
      <c r="P974" s="1">
        <f>(Comuni[[#This Row],[Popolazione2011]]/Comuni[[#This Row],[Ammalati AREA]])*100</f>
        <v>2.2051603384072981E-2</v>
      </c>
    </row>
    <row r="975" spans="1:16" x14ac:dyDescent="0.3">
      <c r="A975" t="s">
        <v>983</v>
      </c>
      <c r="B975" t="s">
        <v>8021</v>
      </c>
      <c r="C975" t="s">
        <v>856</v>
      </c>
      <c r="D975">
        <v>618</v>
      </c>
      <c r="E975" s="1">
        <f>(Comuni[[#This Row],[Popolazione2011]]/SUM(D:D))*100</f>
        <v>1.0400021513572012E-3</v>
      </c>
      <c r="F975">
        <f t="shared" si="15"/>
        <v>4363916</v>
      </c>
      <c r="G975" s="1">
        <f>(Comuni[[#This Row],[Popolazione2011]]/Comuni[[#This Row],[TOT POP REGIONE ]])*100</f>
        <v>1.4161592477948706E-2</v>
      </c>
      <c r="H975" t="str">
        <f>IF(Comuni[[#This Row],[Popolazione2011]]&gt;300000,"MAGGIORE","")</f>
        <v/>
      </c>
      <c r="I975" t="str">
        <f>_xlfn.XLOOKUP(Comuni[[#This Row],[Regione]],Ripartizione_geografica[Regione],Ripartizione_geografica[Ripartizione geografica])</f>
        <v>Nord-ovest</v>
      </c>
      <c r="J975">
        <f>_xlfn.XLOOKUP(Comuni[[#This Row],[Regione]],Ripartizione_geografica[Regione],Ripartizione_geografica[Codice Regione])</f>
        <v>1</v>
      </c>
      <c r="K975">
        <f>_xlfn.XLOOKUP(Comuni[[#This Row],[Regione]],Table_0[Regione],Table_0[Totale])</f>
        <v>1792955</v>
      </c>
      <c r="L975">
        <f>_xlfn.XLOOKUP(Comuni[[#This Row],[Regione]],Table_0[Regione],Table_0[Guariti])</f>
        <v>1725727</v>
      </c>
      <c r="M975">
        <f>_xlfn.XLOOKUP(Comuni[[#This Row],[Regione]],Table_0[Regione],Table_0[Deceduti])</f>
        <v>13899</v>
      </c>
      <c r="N975" s="1">
        <f>(Comuni[[#This Row],[Popolazione2011]]/Comuni[[#This Row],[Ammalati TOT]])*100</f>
        <v>3.4468238187796124E-2</v>
      </c>
      <c r="O975">
        <f>_xlfn.XLOOKUP(Comuni[[#This Row],[Regione]],Table_0[Regione],Table_0[TOT AREA])</f>
        <v>6838505</v>
      </c>
      <c r="P975" s="1">
        <f>(Comuni[[#This Row],[Popolazione2011]]/Comuni[[#This Row],[Ammalati AREA]])*100</f>
        <v>9.0370629253031173E-3</v>
      </c>
    </row>
    <row r="976" spans="1:16" x14ac:dyDescent="0.3">
      <c r="A976" t="s">
        <v>984</v>
      </c>
      <c r="B976" t="s">
        <v>8021</v>
      </c>
      <c r="C976" t="s">
        <v>856</v>
      </c>
      <c r="D976">
        <v>380</v>
      </c>
      <c r="E976" s="1">
        <f>(Comuni[[#This Row],[Popolazione2011]]/SUM(D:D))*100</f>
        <v>6.3948352348824672E-4</v>
      </c>
      <c r="F976">
        <f t="shared" si="15"/>
        <v>4363916</v>
      </c>
      <c r="G976" s="1">
        <f>(Comuni[[#This Row],[Popolazione2011]]/Comuni[[#This Row],[TOT POP REGIONE ]])*100</f>
        <v>8.7077753100655471E-3</v>
      </c>
      <c r="H976" t="str">
        <f>IF(Comuni[[#This Row],[Popolazione2011]]&gt;300000,"MAGGIORE","")</f>
        <v/>
      </c>
      <c r="I976" t="str">
        <f>_xlfn.XLOOKUP(Comuni[[#This Row],[Regione]],Ripartizione_geografica[Regione],Ripartizione_geografica[Ripartizione geografica])</f>
        <v>Nord-ovest</v>
      </c>
      <c r="J976">
        <f>_xlfn.XLOOKUP(Comuni[[#This Row],[Regione]],Ripartizione_geografica[Regione],Ripartizione_geografica[Codice Regione])</f>
        <v>1</v>
      </c>
      <c r="K976">
        <f>_xlfn.XLOOKUP(Comuni[[#This Row],[Regione]],Table_0[Regione],Table_0[Totale])</f>
        <v>1792955</v>
      </c>
      <c r="L976">
        <f>_xlfn.XLOOKUP(Comuni[[#This Row],[Regione]],Table_0[Regione],Table_0[Guariti])</f>
        <v>1725727</v>
      </c>
      <c r="M976">
        <f>_xlfn.XLOOKUP(Comuni[[#This Row],[Regione]],Table_0[Regione],Table_0[Deceduti])</f>
        <v>13899</v>
      </c>
      <c r="N976" s="1">
        <f>(Comuni[[#This Row],[Popolazione2011]]/Comuni[[#This Row],[Ammalati TOT]])*100</f>
        <v>2.1194062316120595E-2</v>
      </c>
      <c r="O976">
        <f>_xlfn.XLOOKUP(Comuni[[#This Row],[Regione]],Table_0[Regione],Table_0[TOT AREA])</f>
        <v>6838505</v>
      </c>
      <c r="P976" s="1">
        <f>(Comuni[[#This Row],[Popolazione2011]]/Comuni[[#This Row],[Ammalati AREA]])*100</f>
        <v>5.5567700835197163E-3</v>
      </c>
    </row>
    <row r="977" spans="1:16" x14ac:dyDescent="0.3">
      <c r="A977" t="s">
        <v>985</v>
      </c>
      <c r="B977" t="s">
        <v>8021</v>
      </c>
      <c r="C977" t="s">
        <v>856</v>
      </c>
      <c r="D977">
        <v>1071</v>
      </c>
      <c r="E977" s="1">
        <f>(Comuni[[#This Row],[Popolazione2011]]/SUM(D:D))*100</f>
        <v>1.8023338254102949E-3</v>
      </c>
      <c r="F977">
        <f t="shared" si="15"/>
        <v>4363916</v>
      </c>
      <c r="G977" s="1">
        <f>(Comuni[[#This Row],[Popolazione2011]]/Comuni[[#This Row],[TOT POP REGIONE ]])*100</f>
        <v>2.4542177255474213E-2</v>
      </c>
      <c r="H977" t="str">
        <f>IF(Comuni[[#This Row],[Popolazione2011]]&gt;300000,"MAGGIORE","")</f>
        <v/>
      </c>
      <c r="I977" t="str">
        <f>_xlfn.XLOOKUP(Comuni[[#This Row],[Regione]],Ripartizione_geografica[Regione],Ripartizione_geografica[Ripartizione geografica])</f>
        <v>Nord-ovest</v>
      </c>
      <c r="J977">
        <f>_xlfn.XLOOKUP(Comuni[[#This Row],[Regione]],Ripartizione_geografica[Regione],Ripartizione_geografica[Codice Regione])</f>
        <v>1</v>
      </c>
      <c r="K977">
        <f>_xlfn.XLOOKUP(Comuni[[#This Row],[Regione]],Table_0[Regione],Table_0[Totale])</f>
        <v>1792955</v>
      </c>
      <c r="L977">
        <f>_xlfn.XLOOKUP(Comuni[[#This Row],[Regione]],Table_0[Regione],Table_0[Guariti])</f>
        <v>1725727</v>
      </c>
      <c r="M977">
        <f>_xlfn.XLOOKUP(Comuni[[#This Row],[Regione]],Table_0[Regione],Table_0[Deceduti])</f>
        <v>13899</v>
      </c>
      <c r="N977" s="1">
        <f>(Comuni[[#This Row],[Popolazione2011]]/Comuni[[#This Row],[Ammalati TOT]])*100</f>
        <v>5.9733791422539879E-2</v>
      </c>
      <c r="O977">
        <f>_xlfn.XLOOKUP(Comuni[[#This Row],[Regione]],Table_0[Regione],Table_0[TOT AREA])</f>
        <v>6838505</v>
      </c>
      <c r="P977" s="1">
        <f>(Comuni[[#This Row],[Popolazione2011]]/Comuni[[#This Row],[Ammalati AREA]])*100</f>
        <v>1.5661317788025306E-2</v>
      </c>
    </row>
    <row r="978" spans="1:16" x14ac:dyDescent="0.3">
      <c r="A978" t="s">
        <v>986</v>
      </c>
      <c r="B978" t="s">
        <v>8021</v>
      </c>
      <c r="C978" t="s">
        <v>856</v>
      </c>
      <c r="D978">
        <v>365</v>
      </c>
      <c r="E978" s="1">
        <f>(Comuni[[#This Row],[Popolazione2011]]/SUM(D:D))*100</f>
        <v>6.1424075282423692E-4</v>
      </c>
      <c r="F978">
        <f t="shared" si="15"/>
        <v>4363916</v>
      </c>
      <c r="G978" s="1">
        <f>(Comuni[[#This Row],[Popolazione2011]]/Comuni[[#This Row],[TOT POP REGIONE ]])*100</f>
        <v>8.3640473372998021E-3</v>
      </c>
      <c r="H978" t="str">
        <f>IF(Comuni[[#This Row],[Popolazione2011]]&gt;300000,"MAGGIORE","")</f>
        <v/>
      </c>
      <c r="I978" t="str">
        <f>_xlfn.XLOOKUP(Comuni[[#This Row],[Regione]],Ripartizione_geografica[Regione],Ripartizione_geografica[Ripartizione geografica])</f>
        <v>Nord-ovest</v>
      </c>
      <c r="J978">
        <f>_xlfn.XLOOKUP(Comuni[[#This Row],[Regione]],Ripartizione_geografica[Regione],Ripartizione_geografica[Codice Regione])</f>
        <v>1</v>
      </c>
      <c r="K978">
        <f>_xlfn.XLOOKUP(Comuni[[#This Row],[Regione]],Table_0[Regione],Table_0[Totale])</f>
        <v>1792955</v>
      </c>
      <c r="L978">
        <f>_xlfn.XLOOKUP(Comuni[[#This Row],[Regione]],Table_0[Regione],Table_0[Guariti])</f>
        <v>1725727</v>
      </c>
      <c r="M978">
        <f>_xlfn.XLOOKUP(Comuni[[#This Row],[Regione]],Table_0[Regione],Table_0[Deceduti])</f>
        <v>13899</v>
      </c>
      <c r="N978" s="1">
        <f>(Comuni[[#This Row],[Popolazione2011]]/Comuni[[#This Row],[Ammalati TOT]])*100</f>
        <v>2.0357454593115835E-2</v>
      </c>
      <c r="O978">
        <f>_xlfn.XLOOKUP(Comuni[[#This Row],[Regione]],Table_0[Regione],Table_0[TOT AREA])</f>
        <v>6838505</v>
      </c>
      <c r="P978" s="1">
        <f>(Comuni[[#This Row],[Popolazione2011]]/Comuni[[#This Row],[Ammalati AREA]])*100</f>
        <v>5.3374238960123598E-3</v>
      </c>
    </row>
    <row r="979" spans="1:16" x14ac:dyDescent="0.3">
      <c r="A979" t="s">
        <v>987</v>
      </c>
      <c r="B979" t="s">
        <v>8021</v>
      </c>
      <c r="C979" t="s">
        <v>856</v>
      </c>
      <c r="D979">
        <v>4910</v>
      </c>
      <c r="E979" s="1">
        <f>(Comuni[[#This Row],[Popolazione2011]]/SUM(D:D))*100</f>
        <v>8.2628002640191874E-3</v>
      </c>
      <c r="F979">
        <f t="shared" si="15"/>
        <v>4363916</v>
      </c>
      <c r="G979" s="1">
        <f>(Comuni[[#This Row],[Popolazione2011]]/Comuni[[#This Row],[TOT POP REGIONE ]])*100</f>
        <v>0.11251362308532062</v>
      </c>
      <c r="H979" t="str">
        <f>IF(Comuni[[#This Row],[Popolazione2011]]&gt;300000,"MAGGIORE","")</f>
        <v/>
      </c>
      <c r="I979" t="str">
        <f>_xlfn.XLOOKUP(Comuni[[#This Row],[Regione]],Ripartizione_geografica[Regione],Ripartizione_geografica[Ripartizione geografica])</f>
        <v>Nord-ovest</v>
      </c>
      <c r="J979">
        <f>_xlfn.XLOOKUP(Comuni[[#This Row],[Regione]],Ripartizione_geografica[Regione],Ripartizione_geografica[Codice Regione])</f>
        <v>1</v>
      </c>
      <c r="K979">
        <f>_xlfn.XLOOKUP(Comuni[[#This Row],[Regione]],Table_0[Regione],Table_0[Totale])</f>
        <v>1792955</v>
      </c>
      <c r="L979">
        <f>_xlfn.XLOOKUP(Comuni[[#This Row],[Regione]],Table_0[Regione],Table_0[Guariti])</f>
        <v>1725727</v>
      </c>
      <c r="M979">
        <f>_xlfn.XLOOKUP(Comuni[[#This Row],[Regione]],Table_0[Regione],Table_0[Deceduti])</f>
        <v>13899</v>
      </c>
      <c r="N979" s="1">
        <f>(Comuni[[#This Row],[Popolazione2011]]/Comuni[[#This Row],[Ammalati TOT]])*100</f>
        <v>0.27384959466355818</v>
      </c>
      <c r="O979">
        <f>_xlfn.XLOOKUP(Comuni[[#This Row],[Regione]],Table_0[Regione],Table_0[TOT AREA])</f>
        <v>6838505</v>
      </c>
      <c r="P979" s="1">
        <f>(Comuni[[#This Row],[Popolazione2011]]/Comuni[[#This Row],[Ammalati AREA]])*100</f>
        <v>7.1799318710741605E-2</v>
      </c>
    </row>
    <row r="980" spans="1:16" x14ac:dyDescent="0.3">
      <c r="A980" t="s">
        <v>988</v>
      </c>
      <c r="B980" t="s">
        <v>8021</v>
      </c>
      <c r="C980" t="s">
        <v>856</v>
      </c>
      <c r="D980">
        <v>552</v>
      </c>
      <c r="E980" s="1">
        <f>(Comuni[[#This Row],[Popolazione2011]]/SUM(D:D))*100</f>
        <v>9.2893396043555829E-4</v>
      </c>
      <c r="F980">
        <f t="shared" si="15"/>
        <v>4363916</v>
      </c>
      <c r="G980" s="1">
        <f>(Comuni[[#This Row],[Popolazione2011]]/Comuni[[#This Row],[TOT POP REGIONE ]])*100</f>
        <v>1.2649189397779426E-2</v>
      </c>
      <c r="H980" t="str">
        <f>IF(Comuni[[#This Row],[Popolazione2011]]&gt;300000,"MAGGIORE","")</f>
        <v/>
      </c>
      <c r="I980" t="str">
        <f>_xlfn.XLOOKUP(Comuni[[#This Row],[Regione]],Ripartizione_geografica[Regione],Ripartizione_geografica[Ripartizione geografica])</f>
        <v>Nord-ovest</v>
      </c>
      <c r="J980">
        <f>_xlfn.XLOOKUP(Comuni[[#This Row],[Regione]],Ripartizione_geografica[Regione],Ripartizione_geografica[Codice Regione])</f>
        <v>1</v>
      </c>
      <c r="K980">
        <f>_xlfn.XLOOKUP(Comuni[[#This Row],[Regione]],Table_0[Regione],Table_0[Totale])</f>
        <v>1792955</v>
      </c>
      <c r="L980">
        <f>_xlfn.XLOOKUP(Comuni[[#This Row],[Regione]],Table_0[Regione],Table_0[Guariti])</f>
        <v>1725727</v>
      </c>
      <c r="M980">
        <f>_xlfn.XLOOKUP(Comuni[[#This Row],[Regione]],Table_0[Regione],Table_0[Deceduti])</f>
        <v>13899</v>
      </c>
      <c r="N980" s="1">
        <f>(Comuni[[#This Row],[Popolazione2011]]/Comuni[[#This Row],[Ammalati TOT]])*100</f>
        <v>3.0787164206575179E-2</v>
      </c>
      <c r="O980">
        <f>_xlfn.XLOOKUP(Comuni[[#This Row],[Regione]],Table_0[Regione],Table_0[TOT AREA])</f>
        <v>6838505</v>
      </c>
      <c r="P980" s="1">
        <f>(Comuni[[#This Row],[Popolazione2011]]/Comuni[[#This Row],[Ammalati AREA]])*100</f>
        <v>8.0719397002707461E-3</v>
      </c>
    </row>
    <row r="981" spans="1:16" x14ac:dyDescent="0.3">
      <c r="A981" t="s">
        <v>989</v>
      </c>
      <c r="B981" t="s">
        <v>8021</v>
      </c>
      <c r="C981" t="s">
        <v>856</v>
      </c>
      <c r="D981">
        <v>2092</v>
      </c>
      <c r="E981" s="1">
        <f>(Comuni[[#This Row],[Popolazione2011]]/SUM(D:D))*100</f>
        <v>3.5205250819405581E-3</v>
      </c>
      <c r="F981">
        <f t="shared" si="15"/>
        <v>4363916</v>
      </c>
      <c r="G981" s="1">
        <f>(Comuni[[#This Row],[Popolazione2011]]/Comuni[[#This Row],[TOT POP REGIONE ]])*100</f>
        <v>4.7938594601729272E-2</v>
      </c>
      <c r="H981" t="str">
        <f>IF(Comuni[[#This Row],[Popolazione2011]]&gt;300000,"MAGGIORE","")</f>
        <v/>
      </c>
      <c r="I981" t="str">
        <f>_xlfn.XLOOKUP(Comuni[[#This Row],[Regione]],Ripartizione_geografica[Regione],Ripartizione_geografica[Ripartizione geografica])</f>
        <v>Nord-ovest</v>
      </c>
      <c r="J981">
        <f>_xlfn.XLOOKUP(Comuni[[#This Row],[Regione]],Ripartizione_geografica[Regione],Ripartizione_geografica[Codice Regione])</f>
        <v>1</v>
      </c>
      <c r="K981">
        <f>_xlfn.XLOOKUP(Comuni[[#This Row],[Regione]],Table_0[Regione],Table_0[Totale])</f>
        <v>1792955</v>
      </c>
      <c r="L981">
        <f>_xlfn.XLOOKUP(Comuni[[#This Row],[Regione]],Table_0[Regione],Table_0[Guariti])</f>
        <v>1725727</v>
      </c>
      <c r="M981">
        <f>_xlfn.XLOOKUP(Comuni[[#This Row],[Regione]],Table_0[Regione],Table_0[Deceduti])</f>
        <v>13899</v>
      </c>
      <c r="N981" s="1">
        <f>(Comuni[[#This Row],[Popolazione2011]]/Comuni[[#This Row],[Ammalati TOT]])*100</f>
        <v>0.11667889043506391</v>
      </c>
      <c r="O981">
        <f>_xlfn.XLOOKUP(Comuni[[#This Row],[Regione]],Table_0[Regione],Table_0[TOT AREA])</f>
        <v>6838505</v>
      </c>
      <c r="P981" s="1">
        <f>(Comuni[[#This Row],[Popolazione2011]]/Comuni[[#This Row],[Ammalati AREA]])*100</f>
        <v>3.0591481617692755E-2</v>
      </c>
    </row>
    <row r="982" spans="1:16" x14ac:dyDescent="0.3">
      <c r="A982" t="s">
        <v>990</v>
      </c>
      <c r="B982" t="s">
        <v>8021</v>
      </c>
      <c r="C982" t="s">
        <v>856</v>
      </c>
      <c r="D982">
        <v>1397</v>
      </c>
      <c r="E982" s="1">
        <f>(Comuni[[#This Row],[Popolazione2011]]/SUM(D:D))*100</f>
        <v>2.3509433745081071E-3</v>
      </c>
      <c r="F982">
        <f t="shared" si="15"/>
        <v>4363916</v>
      </c>
      <c r="G982" s="1">
        <f>(Comuni[[#This Row],[Popolazione2011]]/Comuni[[#This Row],[TOT POP REGIONE ]])*100</f>
        <v>3.2012531863583077E-2</v>
      </c>
      <c r="H982" t="str">
        <f>IF(Comuni[[#This Row],[Popolazione2011]]&gt;300000,"MAGGIORE","")</f>
        <v/>
      </c>
      <c r="I982" t="str">
        <f>_xlfn.XLOOKUP(Comuni[[#This Row],[Regione]],Ripartizione_geografica[Regione],Ripartizione_geografica[Ripartizione geografica])</f>
        <v>Nord-ovest</v>
      </c>
      <c r="J982">
        <f>_xlfn.XLOOKUP(Comuni[[#This Row],[Regione]],Ripartizione_geografica[Regione],Ripartizione_geografica[Codice Regione])</f>
        <v>1</v>
      </c>
      <c r="K982">
        <f>_xlfn.XLOOKUP(Comuni[[#This Row],[Regione]],Table_0[Regione],Table_0[Totale])</f>
        <v>1792955</v>
      </c>
      <c r="L982">
        <f>_xlfn.XLOOKUP(Comuni[[#This Row],[Regione]],Table_0[Regione],Table_0[Guariti])</f>
        <v>1725727</v>
      </c>
      <c r="M982">
        <f>_xlfn.XLOOKUP(Comuni[[#This Row],[Regione]],Table_0[Regione],Table_0[Deceduti])</f>
        <v>13899</v>
      </c>
      <c r="N982" s="1">
        <f>(Comuni[[#This Row],[Popolazione2011]]/Comuni[[#This Row],[Ammalati TOT]])*100</f>
        <v>7.791606593584334E-2</v>
      </c>
      <c r="O982">
        <f>_xlfn.XLOOKUP(Comuni[[#This Row],[Regione]],Table_0[Regione],Table_0[TOT AREA])</f>
        <v>6838505</v>
      </c>
      <c r="P982" s="1">
        <f>(Comuni[[#This Row],[Popolazione2011]]/Comuni[[#This Row],[Ammalati AREA]])*100</f>
        <v>2.0428441596518535E-2</v>
      </c>
    </row>
    <row r="983" spans="1:16" x14ac:dyDescent="0.3">
      <c r="A983" t="s">
        <v>991</v>
      </c>
      <c r="B983" t="s">
        <v>8021</v>
      </c>
      <c r="C983" t="s">
        <v>856</v>
      </c>
      <c r="D983">
        <v>1668</v>
      </c>
      <c r="E983" s="1">
        <f>(Comuni[[#This Row],[Popolazione2011]]/SUM(D:D))*100</f>
        <v>2.8069960978378827E-3</v>
      </c>
      <c r="F983">
        <f t="shared" si="15"/>
        <v>4363916</v>
      </c>
      <c r="G983" s="1">
        <f>(Comuni[[#This Row],[Popolazione2011]]/Comuni[[#This Row],[TOT POP REGIONE ]])*100</f>
        <v>3.822255057155087E-2</v>
      </c>
      <c r="H983" t="str">
        <f>IF(Comuni[[#This Row],[Popolazione2011]]&gt;300000,"MAGGIORE","")</f>
        <v/>
      </c>
      <c r="I983" t="str">
        <f>_xlfn.XLOOKUP(Comuni[[#This Row],[Regione]],Ripartizione_geografica[Regione],Ripartizione_geografica[Ripartizione geografica])</f>
        <v>Nord-ovest</v>
      </c>
      <c r="J983">
        <f>_xlfn.XLOOKUP(Comuni[[#This Row],[Regione]],Ripartizione_geografica[Regione],Ripartizione_geografica[Codice Regione])</f>
        <v>1</v>
      </c>
      <c r="K983">
        <f>_xlfn.XLOOKUP(Comuni[[#This Row],[Regione]],Table_0[Regione],Table_0[Totale])</f>
        <v>1792955</v>
      </c>
      <c r="L983">
        <f>_xlfn.XLOOKUP(Comuni[[#This Row],[Regione]],Table_0[Regione],Table_0[Guariti])</f>
        <v>1725727</v>
      </c>
      <c r="M983">
        <f>_xlfn.XLOOKUP(Comuni[[#This Row],[Regione]],Table_0[Regione],Table_0[Deceduti])</f>
        <v>13899</v>
      </c>
      <c r="N983" s="1">
        <f>(Comuni[[#This Row],[Popolazione2011]]/Comuni[[#This Row],[Ammalati TOT]])*100</f>
        <v>9.3030778798129349E-2</v>
      </c>
      <c r="O983">
        <f>_xlfn.XLOOKUP(Comuni[[#This Row],[Regione]],Table_0[Regione],Table_0[TOT AREA])</f>
        <v>6838505</v>
      </c>
      <c r="P983" s="1">
        <f>(Comuni[[#This Row],[Popolazione2011]]/Comuni[[#This Row],[Ammalati AREA]])*100</f>
        <v>2.4391296050818127E-2</v>
      </c>
    </row>
    <row r="984" spans="1:16" x14ac:dyDescent="0.3">
      <c r="A984" t="s">
        <v>992</v>
      </c>
      <c r="B984" t="s">
        <v>8021</v>
      </c>
      <c r="C984" t="s">
        <v>856</v>
      </c>
      <c r="D984">
        <v>675</v>
      </c>
      <c r="E984" s="1">
        <f>(Comuni[[#This Row],[Popolazione2011]]/SUM(D:D))*100</f>
        <v>1.1359246798804382E-3</v>
      </c>
      <c r="F984">
        <f t="shared" si="15"/>
        <v>4363916</v>
      </c>
      <c r="G984" s="1">
        <f>(Comuni[[#This Row],[Popolazione2011]]/Comuni[[#This Row],[TOT POP REGIONE ]])*100</f>
        <v>1.5467758774458537E-2</v>
      </c>
      <c r="H984" t="str">
        <f>IF(Comuni[[#This Row],[Popolazione2011]]&gt;300000,"MAGGIORE","")</f>
        <v/>
      </c>
      <c r="I984" t="str">
        <f>_xlfn.XLOOKUP(Comuni[[#This Row],[Regione]],Ripartizione_geografica[Regione],Ripartizione_geografica[Ripartizione geografica])</f>
        <v>Nord-ovest</v>
      </c>
      <c r="J984">
        <f>_xlfn.XLOOKUP(Comuni[[#This Row],[Regione]],Ripartizione_geografica[Regione],Ripartizione_geografica[Codice Regione])</f>
        <v>1</v>
      </c>
      <c r="K984">
        <f>_xlfn.XLOOKUP(Comuni[[#This Row],[Regione]],Table_0[Regione],Table_0[Totale])</f>
        <v>1792955</v>
      </c>
      <c r="L984">
        <f>_xlfn.XLOOKUP(Comuni[[#This Row],[Regione]],Table_0[Regione],Table_0[Guariti])</f>
        <v>1725727</v>
      </c>
      <c r="M984">
        <f>_xlfn.XLOOKUP(Comuni[[#This Row],[Regione]],Table_0[Regione],Table_0[Deceduti])</f>
        <v>13899</v>
      </c>
      <c r="N984" s="1">
        <f>(Comuni[[#This Row],[Popolazione2011]]/Comuni[[#This Row],[Ammalati TOT]])*100</f>
        <v>3.7647347535214211E-2</v>
      </c>
      <c r="O984">
        <f>_xlfn.XLOOKUP(Comuni[[#This Row],[Regione]],Table_0[Regione],Table_0[TOT AREA])</f>
        <v>6838505</v>
      </c>
      <c r="P984" s="1">
        <f>(Comuni[[#This Row],[Popolazione2011]]/Comuni[[#This Row],[Ammalati AREA]])*100</f>
        <v>9.8705784378310749E-3</v>
      </c>
    </row>
    <row r="985" spans="1:16" x14ac:dyDescent="0.3">
      <c r="A985" t="s">
        <v>993</v>
      </c>
      <c r="B985" t="s">
        <v>8021</v>
      </c>
      <c r="C985" t="s">
        <v>856</v>
      </c>
      <c r="D985">
        <v>1417</v>
      </c>
      <c r="E985" s="1">
        <f>(Comuni[[#This Row],[Popolazione2011]]/SUM(D:D))*100</f>
        <v>2.3846004020601197E-3</v>
      </c>
      <c r="F985">
        <f t="shared" si="15"/>
        <v>4363916</v>
      </c>
      <c r="G985" s="1">
        <f>(Comuni[[#This Row],[Popolazione2011]]/Comuni[[#This Row],[TOT POP REGIONE ]])*100</f>
        <v>3.2470835827270735E-2</v>
      </c>
      <c r="H985" t="str">
        <f>IF(Comuni[[#This Row],[Popolazione2011]]&gt;300000,"MAGGIORE","")</f>
        <v/>
      </c>
      <c r="I985" t="str">
        <f>_xlfn.XLOOKUP(Comuni[[#This Row],[Regione]],Ripartizione_geografica[Regione],Ripartizione_geografica[Ripartizione geografica])</f>
        <v>Nord-ovest</v>
      </c>
      <c r="J985">
        <f>_xlfn.XLOOKUP(Comuni[[#This Row],[Regione]],Ripartizione_geografica[Regione],Ripartizione_geografica[Codice Regione])</f>
        <v>1</v>
      </c>
      <c r="K985">
        <f>_xlfn.XLOOKUP(Comuni[[#This Row],[Regione]],Table_0[Regione],Table_0[Totale])</f>
        <v>1792955</v>
      </c>
      <c r="L985">
        <f>_xlfn.XLOOKUP(Comuni[[#This Row],[Regione]],Table_0[Regione],Table_0[Guariti])</f>
        <v>1725727</v>
      </c>
      <c r="M985">
        <f>_xlfn.XLOOKUP(Comuni[[#This Row],[Regione]],Table_0[Regione],Table_0[Deceduti])</f>
        <v>13899</v>
      </c>
      <c r="N985" s="1">
        <f>(Comuni[[#This Row],[Popolazione2011]]/Comuni[[#This Row],[Ammalati TOT]])*100</f>
        <v>7.9031542899849691E-2</v>
      </c>
      <c r="O985">
        <f>_xlfn.XLOOKUP(Comuni[[#This Row],[Regione]],Table_0[Regione],Table_0[TOT AREA])</f>
        <v>6838505</v>
      </c>
      <c r="P985" s="1">
        <f>(Comuni[[#This Row],[Popolazione2011]]/Comuni[[#This Row],[Ammalati AREA]])*100</f>
        <v>2.072090317986168E-2</v>
      </c>
    </row>
    <row r="986" spans="1:16" x14ac:dyDescent="0.3">
      <c r="A986" t="s">
        <v>994</v>
      </c>
      <c r="B986" t="s">
        <v>8021</v>
      </c>
      <c r="C986" t="s">
        <v>856</v>
      </c>
      <c r="D986">
        <v>363</v>
      </c>
      <c r="E986" s="1">
        <f>(Comuni[[#This Row],[Popolazione2011]]/SUM(D:D))*100</f>
        <v>6.108750500690356E-4</v>
      </c>
      <c r="F986">
        <f t="shared" si="15"/>
        <v>4363916</v>
      </c>
      <c r="G986" s="1">
        <f>(Comuni[[#This Row],[Popolazione2011]]/Comuni[[#This Row],[TOT POP REGIONE ]])*100</f>
        <v>8.318216940931036E-3</v>
      </c>
      <c r="H986" t="str">
        <f>IF(Comuni[[#This Row],[Popolazione2011]]&gt;300000,"MAGGIORE","")</f>
        <v/>
      </c>
      <c r="I986" t="str">
        <f>_xlfn.XLOOKUP(Comuni[[#This Row],[Regione]],Ripartizione_geografica[Regione],Ripartizione_geografica[Ripartizione geografica])</f>
        <v>Nord-ovest</v>
      </c>
      <c r="J986">
        <f>_xlfn.XLOOKUP(Comuni[[#This Row],[Regione]],Ripartizione_geografica[Regione],Ripartizione_geografica[Codice Regione])</f>
        <v>1</v>
      </c>
      <c r="K986">
        <f>_xlfn.XLOOKUP(Comuni[[#This Row],[Regione]],Table_0[Regione],Table_0[Totale])</f>
        <v>1792955</v>
      </c>
      <c r="L986">
        <f>_xlfn.XLOOKUP(Comuni[[#This Row],[Regione]],Table_0[Regione],Table_0[Guariti])</f>
        <v>1725727</v>
      </c>
      <c r="M986">
        <f>_xlfn.XLOOKUP(Comuni[[#This Row],[Regione]],Table_0[Regione],Table_0[Deceduti])</f>
        <v>13899</v>
      </c>
      <c r="N986" s="1">
        <f>(Comuni[[#This Row],[Popolazione2011]]/Comuni[[#This Row],[Ammalati TOT]])*100</f>
        <v>2.02459068967152E-2</v>
      </c>
      <c r="O986">
        <f>_xlfn.XLOOKUP(Comuni[[#This Row],[Regione]],Table_0[Regione],Table_0[TOT AREA])</f>
        <v>6838505</v>
      </c>
      <c r="P986" s="1">
        <f>(Comuni[[#This Row],[Popolazione2011]]/Comuni[[#This Row],[Ammalati AREA]])*100</f>
        <v>5.3081777376780452E-3</v>
      </c>
    </row>
    <row r="987" spans="1:16" x14ac:dyDescent="0.3">
      <c r="A987" t="s">
        <v>995</v>
      </c>
      <c r="B987" t="s">
        <v>8021</v>
      </c>
      <c r="C987" t="s">
        <v>856</v>
      </c>
      <c r="D987">
        <v>154</v>
      </c>
      <c r="E987" s="1">
        <f>(Comuni[[#This Row],[Popolazione2011]]/SUM(D:D))*100</f>
        <v>2.5915911215049995E-4</v>
      </c>
      <c r="F987">
        <f t="shared" si="15"/>
        <v>4363916</v>
      </c>
      <c r="G987" s="1">
        <f>(Comuni[[#This Row],[Popolazione2011]]/Comuni[[#This Row],[TOT POP REGIONE ]])*100</f>
        <v>3.5289405203949849E-3</v>
      </c>
      <c r="H987" t="str">
        <f>IF(Comuni[[#This Row],[Popolazione2011]]&gt;300000,"MAGGIORE","")</f>
        <v/>
      </c>
      <c r="I987" t="str">
        <f>_xlfn.XLOOKUP(Comuni[[#This Row],[Regione]],Ripartizione_geografica[Regione],Ripartizione_geografica[Ripartizione geografica])</f>
        <v>Nord-ovest</v>
      </c>
      <c r="J987">
        <f>_xlfn.XLOOKUP(Comuni[[#This Row],[Regione]],Ripartizione_geografica[Regione],Ripartizione_geografica[Codice Regione])</f>
        <v>1</v>
      </c>
      <c r="K987">
        <f>_xlfn.XLOOKUP(Comuni[[#This Row],[Regione]],Table_0[Regione],Table_0[Totale])</f>
        <v>1792955</v>
      </c>
      <c r="L987">
        <f>_xlfn.XLOOKUP(Comuni[[#This Row],[Regione]],Table_0[Regione],Table_0[Guariti])</f>
        <v>1725727</v>
      </c>
      <c r="M987">
        <f>_xlfn.XLOOKUP(Comuni[[#This Row],[Regione]],Table_0[Regione],Table_0[Deceduti])</f>
        <v>13899</v>
      </c>
      <c r="N987" s="1">
        <f>(Comuni[[#This Row],[Popolazione2011]]/Comuni[[#This Row],[Ammalati TOT]])*100</f>
        <v>8.5891726228488723E-3</v>
      </c>
      <c r="O987">
        <f>_xlfn.XLOOKUP(Comuni[[#This Row],[Regione]],Table_0[Regione],Table_0[TOT AREA])</f>
        <v>6838505</v>
      </c>
      <c r="P987" s="1">
        <f>(Comuni[[#This Row],[Popolazione2011]]/Comuni[[#This Row],[Ammalati AREA]])*100</f>
        <v>2.2519541917422011E-3</v>
      </c>
    </row>
    <row r="988" spans="1:16" x14ac:dyDescent="0.3">
      <c r="A988" t="s">
        <v>996</v>
      </c>
      <c r="B988" t="s">
        <v>8021</v>
      </c>
      <c r="C988" t="s">
        <v>856</v>
      </c>
      <c r="D988">
        <v>1495</v>
      </c>
      <c r="E988" s="1">
        <f>(Comuni[[#This Row],[Popolazione2011]]/SUM(D:D))*100</f>
        <v>2.5158628095129703E-3</v>
      </c>
      <c r="F988">
        <f t="shared" si="15"/>
        <v>4363916</v>
      </c>
      <c r="G988" s="1">
        <f>(Comuni[[#This Row],[Popolazione2011]]/Comuni[[#This Row],[TOT POP REGIONE ]])*100</f>
        <v>3.4258221285652611E-2</v>
      </c>
      <c r="H988" t="str">
        <f>IF(Comuni[[#This Row],[Popolazione2011]]&gt;300000,"MAGGIORE","")</f>
        <v/>
      </c>
      <c r="I988" t="str">
        <f>_xlfn.XLOOKUP(Comuni[[#This Row],[Regione]],Ripartizione_geografica[Regione],Ripartizione_geografica[Ripartizione geografica])</f>
        <v>Nord-ovest</v>
      </c>
      <c r="J988">
        <f>_xlfn.XLOOKUP(Comuni[[#This Row],[Regione]],Ripartizione_geografica[Regione],Ripartizione_geografica[Codice Regione])</f>
        <v>1</v>
      </c>
      <c r="K988">
        <f>_xlfn.XLOOKUP(Comuni[[#This Row],[Regione]],Table_0[Regione],Table_0[Totale])</f>
        <v>1792955</v>
      </c>
      <c r="L988">
        <f>_xlfn.XLOOKUP(Comuni[[#This Row],[Regione]],Table_0[Regione],Table_0[Guariti])</f>
        <v>1725727</v>
      </c>
      <c r="M988">
        <f>_xlfn.XLOOKUP(Comuni[[#This Row],[Regione]],Table_0[Regione],Table_0[Deceduti])</f>
        <v>13899</v>
      </c>
      <c r="N988" s="1">
        <f>(Comuni[[#This Row],[Popolazione2011]]/Comuni[[#This Row],[Ammalati TOT]])*100</f>
        <v>8.3381903059474446E-2</v>
      </c>
      <c r="O988">
        <f>_xlfn.XLOOKUP(Comuni[[#This Row],[Regione]],Table_0[Regione],Table_0[TOT AREA])</f>
        <v>6838505</v>
      </c>
      <c r="P988" s="1">
        <f>(Comuni[[#This Row],[Popolazione2011]]/Comuni[[#This Row],[Ammalati AREA]])*100</f>
        <v>2.1861503354899937E-2</v>
      </c>
    </row>
    <row r="989" spans="1:16" x14ac:dyDescent="0.3">
      <c r="A989" t="s">
        <v>997</v>
      </c>
      <c r="B989" t="s">
        <v>8021</v>
      </c>
      <c r="C989" t="s">
        <v>856</v>
      </c>
      <c r="D989">
        <v>210</v>
      </c>
      <c r="E989" s="1">
        <f>(Comuni[[#This Row],[Popolazione2011]]/SUM(D:D))*100</f>
        <v>3.5339878929613631E-4</v>
      </c>
      <c r="F989">
        <f t="shared" si="15"/>
        <v>4363916</v>
      </c>
      <c r="G989" s="1">
        <f>(Comuni[[#This Row],[Popolazione2011]]/Comuni[[#This Row],[TOT POP REGIONE ]])*100</f>
        <v>4.8121916187204338E-3</v>
      </c>
      <c r="H989" t="str">
        <f>IF(Comuni[[#This Row],[Popolazione2011]]&gt;300000,"MAGGIORE","")</f>
        <v/>
      </c>
      <c r="I989" t="str">
        <f>_xlfn.XLOOKUP(Comuni[[#This Row],[Regione]],Ripartizione_geografica[Regione],Ripartizione_geografica[Ripartizione geografica])</f>
        <v>Nord-ovest</v>
      </c>
      <c r="J989">
        <f>_xlfn.XLOOKUP(Comuni[[#This Row],[Regione]],Ripartizione_geografica[Regione],Ripartizione_geografica[Codice Regione])</f>
        <v>1</v>
      </c>
      <c r="K989">
        <f>_xlfn.XLOOKUP(Comuni[[#This Row],[Regione]],Table_0[Regione],Table_0[Totale])</f>
        <v>1792955</v>
      </c>
      <c r="L989">
        <f>_xlfn.XLOOKUP(Comuni[[#This Row],[Regione]],Table_0[Regione],Table_0[Guariti])</f>
        <v>1725727</v>
      </c>
      <c r="M989">
        <f>_xlfn.XLOOKUP(Comuni[[#This Row],[Regione]],Table_0[Regione],Table_0[Deceduti])</f>
        <v>13899</v>
      </c>
      <c r="N989" s="1">
        <f>(Comuni[[#This Row],[Popolazione2011]]/Comuni[[#This Row],[Ammalati TOT]])*100</f>
        <v>1.1712508122066643E-2</v>
      </c>
      <c r="O989">
        <f>_xlfn.XLOOKUP(Comuni[[#This Row],[Regione]],Table_0[Regione],Table_0[TOT AREA])</f>
        <v>6838505</v>
      </c>
      <c r="P989" s="1">
        <f>(Comuni[[#This Row],[Popolazione2011]]/Comuni[[#This Row],[Ammalati AREA]])*100</f>
        <v>3.070846625103001E-3</v>
      </c>
    </row>
    <row r="990" spans="1:16" x14ac:dyDescent="0.3">
      <c r="A990" t="s">
        <v>998</v>
      </c>
      <c r="B990" t="s">
        <v>8021</v>
      </c>
      <c r="C990" t="s">
        <v>856</v>
      </c>
      <c r="D990">
        <v>1641</v>
      </c>
      <c r="E990" s="1">
        <f>(Comuni[[#This Row],[Popolazione2011]]/SUM(D:D))*100</f>
        <v>2.761559110642665E-3</v>
      </c>
      <c r="F990">
        <f t="shared" si="15"/>
        <v>4363916</v>
      </c>
      <c r="G990" s="1">
        <f>(Comuni[[#This Row],[Popolazione2011]]/Comuni[[#This Row],[TOT POP REGIONE ]])*100</f>
        <v>3.7603840220572532E-2</v>
      </c>
      <c r="H990" t="str">
        <f>IF(Comuni[[#This Row],[Popolazione2011]]&gt;300000,"MAGGIORE","")</f>
        <v/>
      </c>
      <c r="I990" t="str">
        <f>_xlfn.XLOOKUP(Comuni[[#This Row],[Regione]],Ripartizione_geografica[Regione],Ripartizione_geografica[Ripartizione geografica])</f>
        <v>Nord-ovest</v>
      </c>
      <c r="J990">
        <f>_xlfn.XLOOKUP(Comuni[[#This Row],[Regione]],Ripartizione_geografica[Regione],Ripartizione_geografica[Codice Regione])</f>
        <v>1</v>
      </c>
      <c r="K990">
        <f>_xlfn.XLOOKUP(Comuni[[#This Row],[Regione]],Table_0[Regione],Table_0[Totale])</f>
        <v>1792955</v>
      </c>
      <c r="L990">
        <f>_xlfn.XLOOKUP(Comuni[[#This Row],[Regione]],Table_0[Regione],Table_0[Guariti])</f>
        <v>1725727</v>
      </c>
      <c r="M990">
        <f>_xlfn.XLOOKUP(Comuni[[#This Row],[Regione]],Table_0[Regione],Table_0[Deceduti])</f>
        <v>13899</v>
      </c>
      <c r="N990" s="1">
        <f>(Comuni[[#This Row],[Popolazione2011]]/Comuni[[#This Row],[Ammalati TOT]])*100</f>
        <v>9.1524884896720782E-2</v>
      </c>
      <c r="O990">
        <f>_xlfn.XLOOKUP(Comuni[[#This Row],[Regione]],Table_0[Regione],Table_0[TOT AREA])</f>
        <v>6838505</v>
      </c>
      <c r="P990" s="1">
        <f>(Comuni[[#This Row],[Popolazione2011]]/Comuni[[#This Row],[Ammalati AREA]])*100</f>
        <v>2.3996472913304881E-2</v>
      </c>
    </row>
    <row r="991" spans="1:16" x14ac:dyDescent="0.3">
      <c r="A991" t="s">
        <v>999</v>
      </c>
      <c r="B991" t="s">
        <v>8021</v>
      </c>
      <c r="C991" t="s">
        <v>856</v>
      </c>
      <c r="D991">
        <v>377</v>
      </c>
      <c r="E991" s="1">
        <f>(Comuni[[#This Row],[Popolazione2011]]/SUM(D:D))*100</f>
        <v>6.3443496935544467E-4</v>
      </c>
      <c r="F991">
        <f t="shared" si="15"/>
        <v>4363916</v>
      </c>
      <c r="G991" s="1">
        <f>(Comuni[[#This Row],[Popolazione2011]]/Comuni[[#This Row],[TOT POP REGIONE ]])*100</f>
        <v>8.6390297155123971E-3</v>
      </c>
      <c r="H991" t="str">
        <f>IF(Comuni[[#This Row],[Popolazione2011]]&gt;300000,"MAGGIORE","")</f>
        <v/>
      </c>
      <c r="I991" t="str">
        <f>_xlfn.XLOOKUP(Comuni[[#This Row],[Regione]],Ripartizione_geografica[Regione],Ripartizione_geografica[Ripartizione geografica])</f>
        <v>Nord-ovest</v>
      </c>
      <c r="J991">
        <f>_xlfn.XLOOKUP(Comuni[[#This Row],[Regione]],Ripartizione_geografica[Regione],Ripartizione_geografica[Codice Regione])</f>
        <v>1</v>
      </c>
      <c r="K991">
        <f>_xlfn.XLOOKUP(Comuni[[#This Row],[Regione]],Table_0[Regione],Table_0[Totale])</f>
        <v>1792955</v>
      </c>
      <c r="L991">
        <f>_xlfn.XLOOKUP(Comuni[[#This Row],[Regione]],Table_0[Regione],Table_0[Guariti])</f>
        <v>1725727</v>
      </c>
      <c r="M991">
        <f>_xlfn.XLOOKUP(Comuni[[#This Row],[Regione]],Table_0[Regione],Table_0[Deceduti])</f>
        <v>13899</v>
      </c>
      <c r="N991" s="1">
        <f>(Comuni[[#This Row],[Popolazione2011]]/Comuni[[#This Row],[Ammalati TOT]])*100</f>
        <v>2.1026740771519642E-2</v>
      </c>
      <c r="O991">
        <f>_xlfn.XLOOKUP(Comuni[[#This Row],[Regione]],Table_0[Regione],Table_0[TOT AREA])</f>
        <v>6838505</v>
      </c>
      <c r="P991" s="1">
        <f>(Comuni[[#This Row],[Popolazione2011]]/Comuni[[#This Row],[Ammalati AREA]])*100</f>
        <v>5.5129008460182453E-3</v>
      </c>
    </row>
    <row r="992" spans="1:16" x14ac:dyDescent="0.3">
      <c r="A992" t="s">
        <v>1000</v>
      </c>
      <c r="B992" t="s">
        <v>8021</v>
      </c>
      <c r="C992" t="s">
        <v>856</v>
      </c>
      <c r="D992">
        <v>4218</v>
      </c>
      <c r="E992" s="1">
        <f>(Comuni[[#This Row],[Popolazione2011]]/SUM(D:D))*100</f>
        <v>7.0982671107195378E-3</v>
      </c>
      <c r="F992">
        <f t="shared" si="15"/>
        <v>4363916</v>
      </c>
      <c r="G992" s="1">
        <f>(Comuni[[#This Row],[Popolazione2011]]/Comuni[[#This Row],[TOT POP REGIONE ]])*100</f>
        <v>9.6656305941727569E-2</v>
      </c>
      <c r="H992" t="str">
        <f>IF(Comuni[[#This Row],[Popolazione2011]]&gt;300000,"MAGGIORE","")</f>
        <v/>
      </c>
      <c r="I992" t="str">
        <f>_xlfn.XLOOKUP(Comuni[[#This Row],[Regione]],Ripartizione_geografica[Regione],Ripartizione_geografica[Ripartizione geografica])</f>
        <v>Nord-ovest</v>
      </c>
      <c r="J992">
        <f>_xlfn.XLOOKUP(Comuni[[#This Row],[Regione]],Ripartizione_geografica[Regione],Ripartizione_geografica[Codice Regione])</f>
        <v>1</v>
      </c>
      <c r="K992">
        <f>_xlfn.XLOOKUP(Comuni[[#This Row],[Regione]],Table_0[Regione],Table_0[Totale])</f>
        <v>1792955</v>
      </c>
      <c r="L992">
        <f>_xlfn.XLOOKUP(Comuni[[#This Row],[Regione]],Table_0[Regione],Table_0[Guariti])</f>
        <v>1725727</v>
      </c>
      <c r="M992">
        <f>_xlfn.XLOOKUP(Comuni[[#This Row],[Regione]],Table_0[Regione],Table_0[Deceduti])</f>
        <v>13899</v>
      </c>
      <c r="N992" s="1">
        <f>(Comuni[[#This Row],[Popolazione2011]]/Comuni[[#This Row],[Ammalati TOT]])*100</f>
        <v>0.2352540917089386</v>
      </c>
      <c r="O992">
        <f>_xlfn.XLOOKUP(Comuni[[#This Row],[Regione]],Table_0[Regione],Table_0[TOT AREA])</f>
        <v>6838505</v>
      </c>
      <c r="P992" s="1">
        <f>(Comuni[[#This Row],[Popolazione2011]]/Comuni[[#This Row],[Ammalati AREA]])*100</f>
        <v>6.168014792706885E-2</v>
      </c>
    </row>
    <row r="993" spans="1:16" x14ac:dyDescent="0.3">
      <c r="A993" t="s">
        <v>1001</v>
      </c>
      <c r="B993" t="s">
        <v>8021</v>
      </c>
      <c r="C993" t="s">
        <v>856</v>
      </c>
      <c r="D993">
        <v>607</v>
      </c>
      <c r="E993" s="1">
        <f>(Comuni[[#This Row],[Popolazione2011]]/SUM(D:D))*100</f>
        <v>1.0214907862035941E-3</v>
      </c>
      <c r="F993">
        <f t="shared" si="15"/>
        <v>4363916</v>
      </c>
      <c r="G993" s="1">
        <f>(Comuni[[#This Row],[Popolazione2011]]/Comuni[[#This Row],[TOT POP REGIONE ]])*100</f>
        <v>1.3909525297920491E-2</v>
      </c>
      <c r="H993" t="str">
        <f>IF(Comuni[[#This Row],[Popolazione2011]]&gt;300000,"MAGGIORE","")</f>
        <v/>
      </c>
      <c r="I993" t="str">
        <f>_xlfn.XLOOKUP(Comuni[[#This Row],[Regione]],Ripartizione_geografica[Regione],Ripartizione_geografica[Ripartizione geografica])</f>
        <v>Nord-ovest</v>
      </c>
      <c r="J993">
        <f>_xlfn.XLOOKUP(Comuni[[#This Row],[Regione]],Ripartizione_geografica[Regione],Ripartizione_geografica[Codice Regione])</f>
        <v>1</v>
      </c>
      <c r="K993">
        <f>_xlfn.XLOOKUP(Comuni[[#This Row],[Regione]],Table_0[Regione],Table_0[Totale])</f>
        <v>1792955</v>
      </c>
      <c r="L993">
        <f>_xlfn.XLOOKUP(Comuni[[#This Row],[Regione]],Table_0[Regione],Table_0[Guariti])</f>
        <v>1725727</v>
      </c>
      <c r="M993">
        <f>_xlfn.XLOOKUP(Comuni[[#This Row],[Regione]],Table_0[Regione],Table_0[Deceduti])</f>
        <v>13899</v>
      </c>
      <c r="N993" s="1">
        <f>(Comuni[[#This Row],[Popolazione2011]]/Comuni[[#This Row],[Ammalati TOT]])*100</f>
        <v>3.3854725857592631E-2</v>
      </c>
      <c r="O993">
        <f>_xlfn.XLOOKUP(Comuni[[#This Row],[Regione]],Table_0[Regione],Table_0[TOT AREA])</f>
        <v>6838505</v>
      </c>
      <c r="P993" s="1">
        <f>(Comuni[[#This Row],[Popolazione2011]]/Comuni[[#This Row],[Ammalati AREA]])*100</f>
        <v>8.8762090544643908E-3</v>
      </c>
    </row>
    <row r="994" spans="1:16" x14ac:dyDescent="0.3">
      <c r="A994" t="s">
        <v>1002</v>
      </c>
      <c r="B994" t="s">
        <v>8021</v>
      </c>
      <c r="C994" t="s">
        <v>856</v>
      </c>
      <c r="D994">
        <v>1279</v>
      </c>
      <c r="E994" s="1">
        <f>(Comuni[[#This Row],[Popolazione2011]]/SUM(D:D))*100</f>
        <v>2.15236691195123E-3</v>
      </c>
      <c r="F994">
        <f t="shared" si="15"/>
        <v>4363916</v>
      </c>
      <c r="G994" s="1">
        <f>(Comuni[[#This Row],[Popolazione2011]]/Comuni[[#This Row],[TOT POP REGIONE ]])*100</f>
        <v>2.9308538477825878E-2</v>
      </c>
      <c r="H994" t="str">
        <f>IF(Comuni[[#This Row],[Popolazione2011]]&gt;300000,"MAGGIORE","")</f>
        <v/>
      </c>
      <c r="I994" t="str">
        <f>_xlfn.XLOOKUP(Comuni[[#This Row],[Regione]],Ripartizione_geografica[Regione],Ripartizione_geografica[Ripartizione geografica])</f>
        <v>Nord-ovest</v>
      </c>
      <c r="J994">
        <f>_xlfn.XLOOKUP(Comuni[[#This Row],[Regione]],Ripartizione_geografica[Regione],Ripartizione_geografica[Codice Regione])</f>
        <v>1</v>
      </c>
      <c r="K994">
        <f>_xlfn.XLOOKUP(Comuni[[#This Row],[Regione]],Table_0[Regione],Table_0[Totale])</f>
        <v>1792955</v>
      </c>
      <c r="L994">
        <f>_xlfn.XLOOKUP(Comuni[[#This Row],[Regione]],Table_0[Regione],Table_0[Guariti])</f>
        <v>1725727</v>
      </c>
      <c r="M994">
        <f>_xlfn.XLOOKUP(Comuni[[#This Row],[Regione]],Table_0[Regione],Table_0[Deceduti])</f>
        <v>13899</v>
      </c>
      <c r="N994" s="1">
        <f>(Comuni[[#This Row],[Popolazione2011]]/Comuni[[#This Row],[Ammalati TOT]])*100</f>
        <v>7.1334751848205896E-2</v>
      </c>
      <c r="O994">
        <f>_xlfn.XLOOKUP(Comuni[[#This Row],[Regione]],Table_0[Regione],Table_0[TOT AREA])</f>
        <v>6838505</v>
      </c>
      <c r="P994" s="1">
        <f>(Comuni[[#This Row],[Popolazione2011]]/Comuni[[#This Row],[Ammalati AREA]])*100</f>
        <v>1.8702918254793994E-2</v>
      </c>
    </row>
    <row r="995" spans="1:16" x14ac:dyDescent="0.3">
      <c r="A995" t="s">
        <v>1003</v>
      </c>
      <c r="B995" t="s">
        <v>8021</v>
      </c>
      <c r="C995" t="s">
        <v>856</v>
      </c>
      <c r="D995">
        <v>4449</v>
      </c>
      <c r="E995" s="1">
        <f>(Comuni[[#This Row],[Popolazione2011]]/SUM(D:D))*100</f>
        <v>7.4870057789452873E-3</v>
      </c>
      <c r="F995">
        <f t="shared" si="15"/>
        <v>4363916</v>
      </c>
      <c r="G995" s="1">
        <f>(Comuni[[#This Row],[Popolazione2011]]/Comuni[[#This Row],[TOT POP REGIONE ]])*100</f>
        <v>0.10194971672232005</v>
      </c>
      <c r="H995" t="str">
        <f>IF(Comuni[[#This Row],[Popolazione2011]]&gt;300000,"MAGGIORE","")</f>
        <v/>
      </c>
      <c r="I995" t="str">
        <f>_xlfn.XLOOKUP(Comuni[[#This Row],[Regione]],Ripartizione_geografica[Regione],Ripartizione_geografica[Ripartizione geografica])</f>
        <v>Nord-ovest</v>
      </c>
      <c r="J995">
        <f>_xlfn.XLOOKUP(Comuni[[#This Row],[Regione]],Ripartizione_geografica[Regione],Ripartizione_geografica[Codice Regione])</f>
        <v>1</v>
      </c>
      <c r="K995">
        <f>_xlfn.XLOOKUP(Comuni[[#This Row],[Regione]],Table_0[Regione],Table_0[Totale])</f>
        <v>1792955</v>
      </c>
      <c r="L995">
        <f>_xlfn.XLOOKUP(Comuni[[#This Row],[Regione]],Table_0[Regione],Table_0[Guariti])</f>
        <v>1725727</v>
      </c>
      <c r="M995">
        <f>_xlfn.XLOOKUP(Comuni[[#This Row],[Regione]],Table_0[Regione],Table_0[Deceduti])</f>
        <v>13899</v>
      </c>
      <c r="N995" s="1">
        <f>(Comuni[[#This Row],[Popolazione2011]]/Comuni[[#This Row],[Ammalati TOT]])*100</f>
        <v>0.24813785064321192</v>
      </c>
      <c r="O995">
        <f>_xlfn.XLOOKUP(Comuni[[#This Row],[Regione]],Table_0[Regione],Table_0[TOT AREA])</f>
        <v>6838505</v>
      </c>
      <c r="P995" s="1">
        <f>(Comuni[[#This Row],[Popolazione2011]]/Comuni[[#This Row],[Ammalati AREA]])*100</f>
        <v>6.5058079214682152E-2</v>
      </c>
    </row>
    <row r="996" spans="1:16" x14ac:dyDescent="0.3">
      <c r="A996" t="s">
        <v>1004</v>
      </c>
      <c r="B996" t="s">
        <v>8021</v>
      </c>
      <c r="C996" t="s">
        <v>856</v>
      </c>
      <c r="D996">
        <v>591</v>
      </c>
      <c r="E996" s="1">
        <f>(Comuni[[#This Row],[Popolazione2011]]/SUM(D:D))*100</f>
        <v>9.9456516416198348E-4</v>
      </c>
      <c r="F996">
        <f t="shared" si="15"/>
        <v>4363916</v>
      </c>
      <c r="G996" s="1">
        <f>(Comuni[[#This Row],[Popolazione2011]]/Comuni[[#This Row],[TOT POP REGIONE ]])*100</f>
        <v>1.3542882126970362E-2</v>
      </c>
      <c r="H996" t="str">
        <f>IF(Comuni[[#This Row],[Popolazione2011]]&gt;300000,"MAGGIORE","")</f>
        <v/>
      </c>
      <c r="I996" t="str">
        <f>_xlfn.XLOOKUP(Comuni[[#This Row],[Regione]],Ripartizione_geografica[Regione],Ripartizione_geografica[Ripartizione geografica])</f>
        <v>Nord-ovest</v>
      </c>
      <c r="J996">
        <f>_xlfn.XLOOKUP(Comuni[[#This Row],[Regione]],Ripartizione_geografica[Regione],Ripartizione_geografica[Codice Regione])</f>
        <v>1</v>
      </c>
      <c r="K996">
        <f>_xlfn.XLOOKUP(Comuni[[#This Row],[Regione]],Table_0[Regione],Table_0[Totale])</f>
        <v>1792955</v>
      </c>
      <c r="L996">
        <f>_xlfn.XLOOKUP(Comuni[[#This Row],[Regione]],Table_0[Regione],Table_0[Guariti])</f>
        <v>1725727</v>
      </c>
      <c r="M996">
        <f>_xlfn.XLOOKUP(Comuni[[#This Row],[Regione]],Table_0[Regione],Table_0[Deceduti])</f>
        <v>13899</v>
      </c>
      <c r="N996" s="1">
        <f>(Comuni[[#This Row],[Popolazione2011]]/Comuni[[#This Row],[Ammalati TOT]])*100</f>
        <v>3.296234428638755E-2</v>
      </c>
      <c r="O996">
        <f>_xlfn.XLOOKUP(Comuni[[#This Row],[Regione]],Table_0[Regione],Table_0[TOT AREA])</f>
        <v>6838505</v>
      </c>
      <c r="P996" s="1">
        <f>(Comuni[[#This Row],[Popolazione2011]]/Comuni[[#This Row],[Ammalati AREA]])*100</f>
        <v>8.6422397877898745E-3</v>
      </c>
    </row>
    <row r="997" spans="1:16" x14ac:dyDescent="0.3">
      <c r="A997" t="s">
        <v>1005</v>
      </c>
      <c r="B997" t="s">
        <v>8021</v>
      </c>
      <c r="C997" t="s">
        <v>856</v>
      </c>
      <c r="D997">
        <v>441</v>
      </c>
      <c r="E997" s="1">
        <f>(Comuni[[#This Row],[Popolazione2011]]/SUM(D:D))*100</f>
        <v>7.4213745752188629E-4</v>
      </c>
      <c r="F997">
        <f t="shared" si="15"/>
        <v>4363916</v>
      </c>
      <c r="G997" s="1">
        <f>(Comuni[[#This Row],[Popolazione2011]]/Comuni[[#This Row],[TOT POP REGIONE ]])*100</f>
        <v>1.0105602399312911E-2</v>
      </c>
      <c r="H997" t="str">
        <f>IF(Comuni[[#This Row],[Popolazione2011]]&gt;300000,"MAGGIORE","")</f>
        <v/>
      </c>
      <c r="I997" t="str">
        <f>_xlfn.XLOOKUP(Comuni[[#This Row],[Regione]],Ripartizione_geografica[Regione],Ripartizione_geografica[Ripartizione geografica])</f>
        <v>Nord-ovest</v>
      </c>
      <c r="J997">
        <f>_xlfn.XLOOKUP(Comuni[[#This Row],[Regione]],Ripartizione_geografica[Regione],Ripartizione_geografica[Codice Regione])</f>
        <v>1</v>
      </c>
      <c r="K997">
        <f>_xlfn.XLOOKUP(Comuni[[#This Row],[Regione]],Table_0[Regione],Table_0[Totale])</f>
        <v>1792955</v>
      </c>
      <c r="L997">
        <f>_xlfn.XLOOKUP(Comuni[[#This Row],[Regione]],Table_0[Regione],Table_0[Guariti])</f>
        <v>1725727</v>
      </c>
      <c r="M997">
        <f>_xlfn.XLOOKUP(Comuni[[#This Row],[Regione]],Table_0[Regione],Table_0[Deceduti])</f>
        <v>13899</v>
      </c>
      <c r="N997" s="1">
        <f>(Comuni[[#This Row],[Popolazione2011]]/Comuni[[#This Row],[Ammalati TOT]])*100</f>
        <v>2.4596267056339952E-2</v>
      </c>
      <c r="O997">
        <f>_xlfn.XLOOKUP(Comuni[[#This Row],[Regione]],Table_0[Regione],Table_0[TOT AREA])</f>
        <v>6838505</v>
      </c>
      <c r="P997" s="1">
        <f>(Comuni[[#This Row],[Popolazione2011]]/Comuni[[#This Row],[Ammalati AREA]])*100</f>
        <v>6.448777912716302E-3</v>
      </c>
    </row>
    <row r="998" spans="1:16" x14ac:dyDescent="0.3">
      <c r="A998" t="s">
        <v>1006</v>
      </c>
      <c r="B998" t="s">
        <v>8021</v>
      </c>
      <c r="C998" t="s">
        <v>856</v>
      </c>
      <c r="D998">
        <v>452</v>
      </c>
      <c r="E998" s="1">
        <f>(Comuni[[#This Row],[Popolazione2011]]/SUM(D:D))*100</f>
        <v>7.6064882267549332E-4</v>
      </c>
      <c r="F998">
        <f t="shared" si="15"/>
        <v>4363916</v>
      </c>
      <c r="G998" s="1">
        <f>(Comuni[[#This Row],[Popolazione2011]]/Comuni[[#This Row],[TOT POP REGIONE ]])*100</f>
        <v>1.0357669579341124E-2</v>
      </c>
      <c r="H998" t="str">
        <f>IF(Comuni[[#This Row],[Popolazione2011]]&gt;300000,"MAGGIORE","")</f>
        <v/>
      </c>
      <c r="I998" t="str">
        <f>_xlfn.XLOOKUP(Comuni[[#This Row],[Regione]],Ripartizione_geografica[Regione],Ripartizione_geografica[Ripartizione geografica])</f>
        <v>Nord-ovest</v>
      </c>
      <c r="J998">
        <f>_xlfn.XLOOKUP(Comuni[[#This Row],[Regione]],Ripartizione_geografica[Regione],Ripartizione_geografica[Codice Regione])</f>
        <v>1</v>
      </c>
      <c r="K998">
        <f>_xlfn.XLOOKUP(Comuni[[#This Row],[Regione]],Table_0[Regione],Table_0[Totale])</f>
        <v>1792955</v>
      </c>
      <c r="L998">
        <f>_xlfn.XLOOKUP(Comuni[[#This Row],[Regione]],Table_0[Regione],Table_0[Guariti])</f>
        <v>1725727</v>
      </c>
      <c r="M998">
        <f>_xlfn.XLOOKUP(Comuni[[#This Row],[Regione]],Table_0[Regione],Table_0[Deceduti])</f>
        <v>13899</v>
      </c>
      <c r="N998" s="1">
        <f>(Comuni[[#This Row],[Popolazione2011]]/Comuni[[#This Row],[Ammalati TOT]])*100</f>
        <v>2.5209779386543445E-2</v>
      </c>
      <c r="O998">
        <f>_xlfn.XLOOKUP(Comuni[[#This Row],[Regione]],Table_0[Regione],Table_0[TOT AREA])</f>
        <v>6838505</v>
      </c>
      <c r="P998" s="1">
        <f>(Comuni[[#This Row],[Popolazione2011]]/Comuni[[#This Row],[Ammalati AREA]])*100</f>
        <v>6.609631783555032E-3</v>
      </c>
    </row>
    <row r="999" spans="1:16" x14ac:dyDescent="0.3">
      <c r="A999" t="s">
        <v>1007</v>
      </c>
      <c r="B999" t="s">
        <v>8021</v>
      </c>
      <c r="C999" t="s">
        <v>856</v>
      </c>
      <c r="D999">
        <v>1193</v>
      </c>
      <c r="E999" s="1">
        <f>(Comuni[[#This Row],[Popolazione2011]]/SUM(D:D))*100</f>
        <v>2.0076416934775741E-3</v>
      </c>
      <c r="F999">
        <f t="shared" si="15"/>
        <v>4363916</v>
      </c>
      <c r="G999" s="1">
        <f>(Comuni[[#This Row],[Popolazione2011]]/Comuni[[#This Row],[TOT POP REGIONE ]])*100</f>
        <v>2.7337831433968937E-2</v>
      </c>
      <c r="H999" t="str">
        <f>IF(Comuni[[#This Row],[Popolazione2011]]&gt;300000,"MAGGIORE","")</f>
        <v/>
      </c>
      <c r="I999" t="str">
        <f>_xlfn.XLOOKUP(Comuni[[#This Row],[Regione]],Ripartizione_geografica[Regione],Ripartizione_geografica[Ripartizione geografica])</f>
        <v>Nord-ovest</v>
      </c>
      <c r="J999">
        <f>_xlfn.XLOOKUP(Comuni[[#This Row],[Regione]],Ripartizione_geografica[Regione],Ripartizione_geografica[Codice Regione])</f>
        <v>1</v>
      </c>
      <c r="K999">
        <f>_xlfn.XLOOKUP(Comuni[[#This Row],[Regione]],Table_0[Regione],Table_0[Totale])</f>
        <v>1792955</v>
      </c>
      <c r="L999">
        <f>_xlfn.XLOOKUP(Comuni[[#This Row],[Regione]],Table_0[Regione],Table_0[Guariti])</f>
        <v>1725727</v>
      </c>
      <c r="M999">
        <f>_xlfn.XLOOKUP(Comuni[[#This Row],[Regione]],Table_0[Regione],Table_0[Deceduti])</f>
        <v>13899</v>
      </c>
      <c r="N999" s="1">
        <f>(Comuni[[#This Row],[Popolazione2011]]/Comuni[[#This Row],[Ammalati TOT]])*100</f>
        <v>6.65382009029786E-2</v>
      </c>
      <c r="O999">
        <f>_xlfn.XLOOKUP(Comuni[[#This Row],[Regione]],Table_0[Regione],Table_0[TOT AREA])</f>
        <v>6838505</v>
      </c>
      <c r="P999" s="1">
        <f>(Comuni[[#This Row],[Popolazione2011]]/Comuni[[#This Row],[Ammalati AREA]])*100</f>
        <v>1.7445333446418479E-2</v>
      </c>
    </row>
    <row r="1000" spans="1:16" x14ac:dyDescent="0.3">
      <c r="A1000" t="s">
        <v>1008</v>
      </c>
      <c r="B1000" t="s">
        <v>8021</v>
      </c>
      <c r="C1000" t="s">
        <v>856</v>
      </c>
      <c r="D1000">
        <v>579</v>
      </c>
      <c r="E1000" s="1">
        <f>(Comuni[[#This Row],[Popolazione2011]]/SUM(D:D))*100</f>
        <v>9.7437094763077594E-4</v>
      </c>
      <c r="F1000">
        <f t="shared" si="15"/>
        <v>4363916</v>
      </c>
      <c r="G1000" s="1">
        <f>(Comuni[[#This Row],[Popolazione2011]]/Comuni[[#This Row],[TOT POP REGIONE ]])*100</f>
        <v>1.3267899748757767E-2</v>
      </c>
      <c r="H1000" t="str">
        <f>IF(Comuni[[#This Row],[Popolazione2011]]&gt;300000,"MAGGIORE","")</f>
        <v/>
      </c>
      <c r="I1000" t="str">
        <f>_xlfn.XLOOKUP(Comuni[[#This Row],[Regione]],Ripartizione_geografica[Regione],Ripartizione_geografica[Ripartizione geografica])</f>
        <v>Nord-ovest</v>
      </c>
      <c r="J1000">
        <f>_xlfn.XLOOKUP(Comuni[[#This Row],[Regione]],Ripartizione_geografica[Regione],Ripartizione_geografica[Codice Regione])</f>
        <v>1</v>
      </c>
      <c r="K1000">
        <f>_xlfn.XLOOKUP(Comuni[[#This Row],[Regione]],Table_0[Regione],Table_0[Totale])</f>
        <v>1792955</v>
      </c>
      <c r="L1000">
        <f>_xlfn.XLOOKUP(Comuni[[#This Row],[Regione]],Table_0[Regione],Table_0[Guariti])</f>
        <v>1725727</v>
      </c>
      <c r="M1000">
        <f>_xlfn.XLOOKUP(Comuni[[#This Row],[Regione]],Table_0[Regione],Table_0[Deceduti])</f>
        <v>13899</v>
      </c>
      <c r="N1000" s="1">
        <f>(Comuni[[#This Row],[Popolazione2011]]/Comuni[[#This Row],[Ammalati TOT]])*100</f>
        <v>3.2293058107983746E-2</v>
      </c>
      <c r="O1000">
        <f>_xlfn.XLOOKUP(Comuni[[#This Row],[Regione]],Table_0[Regione],Table_0[TOT AREA])</f>
        <v>6838505</v>
      </c>
      <c r="P1000" s="1">
        <f>(Comuni[[#This Row],[Popolazione2011]]/Comuni[[#This Row],[Ammalati AREA]])*100</f>
        <v>8.466762837783989E-3</v>
      </c>
    </row>
    <row r="1001" spans="1:16" x14ac:dyDescent="0.3">
      <c r="A1001" t="s">
        <v>1009</v>
      </c>
      <c r="B1001" t="s">
        <v>8021</v>
      </c>
      <c r="C1001" t="s">
        <v>856</v>
      </c>
      <c r="D1001">
        <v>6322</v>
      </c>
      <c r="E1001" s="1">
        <f>(Comuni[[#This Row],[Popolazione2011]]/SUM(D:D))*100</f>
        <v>1.0638986409191304E-2</v>
      </c>
      <c r="F1001">
        <f t="shared" si="15"/>
        <v>4363916</v>
      </c>
      <c r="G1001" s="1">
        <f>(Comuni[[#This Row],[Popolazione2011]]/Comuni[[#This Row],[TOT POP REGIONE ]])*100</f>
        <v>0.14486988292166944</v>
      </c>
      <c r="H1001" t="str">
        <f>IF(Comuni[[#This Row],[Popolazione2011]]&gt;300000,"MAGGIORE","")</f>
        <v/>
      </c>
      <c r="I1001" t="str">
        <f>_xlfn.XLOOKUP(Comuni[[#This Row],[Regione]],Ripartizione_geografica[Regione],Ripartizione_geografica[Ripartizione geografica])</f>
        <v>Nord-ovest</v>
      </c>
      <c r="J1001">
        <f>_xlfn.XLOOKUP(Comuni[[#This Row],[Regione]],Ripartizione_geografica[Regione],Ripartizione_geografica[Codice Regione])</f>
        <v>1</v>
      </c>
      <c r="K1001">
        <f>_xlfn.XLOOKUP(Comuni[[#This Row],[Regione]],Table_0[Regione],Table_0[Totale])</f>
        <v>1792955</v>
      </c>
      <c r="L1001">
        <f>_xlfn.XLOOKUP(Comuni[[#This Row],[Regione]],Table_0[Regione],Table_0[Guariti])</f>
        <v>1725727</v>
      </c>
      <c r="M1001">
        <f>_xlfn.XLOOKUP(Comuni[[#This Row],[Regione]],Table_0[Regione],Table_0[Deceduti])</f>
        <v>13899</v>
      </c>
      <c r="N1001" s="1">
        <f>(Comuni[[#This Row],[Popolazione2011]]/Comuni[[#This Row],[Ammalati TOT]])*100</f>
        <v>0.35260226832240632</v>
      </c>
      <c r="O1001">
        <f>_xlfn.XLOOKUP(Comuni[[#This Row],[Regione]],Table_0[Regione],Table_0[TOT AREA])</f>
        <v>6838505</v>
      </c>
      <c r="P1001" s="1">
        <f>(Comuni[[#This Row],[Popolazione2011]]/Comuni[[#This Row],[Ammalati AREA]])*100</f>
        <v>9.2447106494767506E-2</v>
      </c>
    </row>
    <row r="1002" spans="1:16" x14ac:dyDescent="0.3">
      <c r="A1002" t="s">
        <v>1010</v>
      </c>
      <c r="B1002" t="s">
        <v>8021</v>
      </c>
      <c r="C1002" t="s">
        <v>856</v>
      </c>
      <c r="D1002">
        <v>1294</v>
      </c>
      <c r="E1002" s="1">
        <f>(Comuni[[#This Row],[Popolazione2011]]/SUM(D:D))*100</f>
        <v>2.17760968261524E-3</v>
      </c>
      <c r="F1002">
        <f t="shared" si="15"/>
        <v>4363916</v>
      </c>
      <c r="G1002" s="1">
        <f>(Comuni[[#This Row],[Popolazione2011]]/Comuni[[#This Row],[TOT POP REGIONE ]])*100</f>
        <v>2.9652266450591623E-2</v>
      </c>
      <c r="H1002" t="str">
        <f>IF(Comuni[[#This Row],[Popolazione2011]]&gt;300000,"MAGGIORE","")</f>
        <v/>
      </c>
      <c r="I1002" t="str">
        <f>_xlfn.XLOOKUP(Comuni[[#This Row],[Regione]],Ripartizione_geografica[Regione],Ripartizione_geografica[Ripartizione geografica])</f>
        <v>Nord-ovest</v>
      </c>
      <c r="J1002">
        <f>_xlfn.XLOOKUP(Comuni[[#This Row],[Regione]],Ripartizione_geografica[Regione],Ripartizione_geografica[Codice Regione])</f>
        <v>1</v>
      </c>
      <c r="K1002">
        <f>_xlfn.XLOOKUP(Comuni[[#This Row],[Regione]],Table_0[Regione],Table_0[Totale])</f>
        <v>1792955</v>
      </c>
      <c r="L1002">
        <f>_xlfn.XLOOKUP(Comuni[[#This Row],[Regione]],Table_0[Regione],Table_0[Guariti])</f>
        <v>1725727</v>
      </c>
      <c r="M1002">
        <f>_xlfn.XLOOKUP(Comuni[[#This Row],[Regione]],Table_0[Regione],Table_0[Deceduti])</f>
        <v>13899</v>
      </c>
      <c r="N1002" s="1">
        <f>(Comuni[[#This Row],[Popolazione2011]]/Comuni[[#This Row],[Ammalati TOT]])*100</f>
        <v>7.2171359571210653E-2</v>
      </c>
      <c r="O1002">
        <f>_xlfn.XLOOKUP(Comuni[[#This Row],[Regione]],Table_0[Regione],Table_0[TOT AREA])</f>
        <v>6838505</v>
      </c>
      <c r="P1002" s="1">
        <f>(Comuni[[#This Row],[Popolazione2011]]/Comuni[[#This Row],[Ammalati AREA]])*100</f>
        <v>1.8922264442301349E-2</v>
      </c>
    </row>
    <row r="1003" spans="1:16" x14ac:dyDescent="0.3">
      <c r="A1003" t="s">
        <v>1011</v>
      </c>
      <c r="B1003" t="s">
        <v>8021</v>
      </c>
      <c r="C1003" t="s">
        <v>856</v>
      </c>
      <c r="D1003">
        <v>2056</v>
      </c>
      <c r="E1003" s="1">
        <f>(Comuni[[#This Row],[Popolazione2011]]/SUM(D:D))*100</f>
        <v>3.4599424323469344E-3</v>
      </c>
      <c r="F1003">
        <f t="shared" si="15"/>
        <v>4363916</v>
      </c>
      <c r="G1003" s="1">
        <f>(Comuni[[#This Row],[Popolazione2011]]/Comuni[[#This Row],[TOT POP REGIONE ]])*100</f>
        <v>4.7113647467091485E-2</v>
      </c>
      <c r="H1003" t="str">
        <f>IF(Comuni[[#This Row],[Popolazione2011]]&gt;300000,"MAGGIORE","")</f>
        <v/>
      </c>
      <c r="I1003" t="str">
        <f>_xlfn.XLOOKUP(Comuni[[#This Row],[Regione]],Ripartizione_geografica[Regione],Ripartizione_geografica[Ripartizione geografica])</f>
        <v>Nord-ovest</v>
      </c>
      <c r="J1003">
        <f>_xlfn.XLOOKUP(Comuni[[#This Row],[Regione]],Ripartizione_geografica[Regione],Ripartizione_geografica[Codice Regione])</f>
        <v>1</v>
      </c>
      <c r="K1003">
        <f>_xlfn.XLOOKUP(Comuni[[#This Row],[Regione]],Table_0[Regione],Table_0[Totale])</f>
        <v>1792955</v>
      </c>
      <c r="L1003">
        <f>_xlfn.XLOOKUP(Comuni[[#This Row],[Regione]],Table_0[Regione],Table_0[Guariti])</f>
        <v>1725727</v>
      </c>
      <c r="M1003">
        <f>_xlfn.XLOOKUP(Comuni[[#This Row],[Regione]],Table_0[Regione],Table_0[Deceduti])</f>
        <v>13899</v>
      </c>
      <c r="N1003" s="1">
        <f>(Comuni[[#This Row],[Popolazione2011]]/Comuni[[#This Row],[Ammalati TOT]])*100</f>
        <v>0.11467103189985249</v>
      </c>
      <c r="O1003">
        <f>_xlfn.XLOOKUP(Comuni[[#This Row],[Regione]],Table_0[Regione],Table_0[TOT AREA])</f>
        <v>6838505</v>
      </c>
      <c r="P1003" s="1">
        <f>(Comuni[[#This Row],[Popolazione2011]]/Comuni[[#This Row],[Ammalati AREA]])*100</f>
        <v>3.0065050767675097E-2</v>
      </c>
    </row>
    <row r="1004" spans="1:16" x14ac:dyDescent="0.3">
      <c r="A1004" t="s">
        <v>1012</v>
      </c>
      <c r="B1004" t="s">
        <v>8021</v>
      </c>
      <c r="C1004" t="s">
        <v>856</v>
      </c>
      <c r="D1004">
        <v>1660</v>
      </c>
      <c r="E1004" s="1">
        <f>(Comuni[[#This Row],[Popolazione2011]]/SUM(D:D))*100</f>
        <v>2.7935332868170774E-3</v>
      </c>
      <c r="F1004">
        <f t="shared" si="15"/>
        <v>4363916</v>
      </c>
      <c r="G1004" s="1">
        <f>(Comuni[[#This Row],[Popolazione2011]]/Comuni[[#This Row],[TOT POP REGIONE ]])*100</f>
        <v>3.8039228986075806E-2</v>
      </c>
      <c r="H1004" t="str">
        <f>IF(Comuni[[#This Row],[Popolazione2011]]&gt;300000,"MAGGIORE","")</f>
        <v/>
      </c>
      <c r="I1004" t="str">
        <f>_xlfn.XLOOKUP(Comuni[[#This Row],[Regione]],Ripartizione_geografica[Regione],Ripartizione_geografica[Ripartizione geografica])</f>
        <v>Nord-ovest</v>
      </c>
      <c r="J1004">
        <f>_xlfn.XLOOKUP(Comuni[[#This Row],[Regione]],Ripartizione_geografica[Regione],Ripartizione_geografica[Codice Regione])</f>
        <v>1</v>
      </c>
      <c r="K1004">
        <f>_xlfn.XLOOKUP(Comuni[[#This Row],[Regione]],Table_0[Regione],Table_0[Totale])</f>
        <v>1792955</v>
      </c>
      <c r="L1004">
        <f>_xlfn.XLOOKUP(Comuni[[#This Row],[Regione]],Table_0[Regione],Table_0[Guariti])</f>
        <v>1725727</v>
      </c>
      <c r="M1004">
        <f>_xlfn.XLOOKUP(Comuni[[#This Row],[Regione]],Table_0[Regione],Table_0[Deceduti])</f>
        <v>13899</v>
      </c>
      <c r="N1004" s="1">
        <f>(Comuni[[#This Row],[Popolazione2011]]/Comuni[[#This Row],[Ammalati TOT]])*100</f>
        <v>9.2584588012526808E-2</v>
      </c>
      <c r="O1004">
        <f>_xlfn.XLOOKUP(Comuni[[#This Row],[Regione]],Table_0[Regione],Table_0[TOT AREA])</f>
        <v>6838505</v>
      </c>
      <c r="P1004" s="1">
        <f>(Comuni[[#This Row],[Popolazione2011]]/Comuni[[#This Row],[Ammalati AREA]])*100</f>
        <v>2.4274311417480869E-2</v>
      </c>
    </row>
    <row r="1005" spans="1:16" x14ac:dyDescent="0.3">
      <c r="A1005" t="s">
        <v>1013</v>
      </c>
      <c r="B1005" t="s">
        <v>8021</v>
      </c>
      <c r="C1005" t="s">
        <v>856</v>
      </c>
      <c r="D1005">
        <v>221</v>
      </c>
      <c r="E1005" s="1">
        <f>(Comuni[[#This Row],[Popolazione2011]]/SUM(D:D))*100</f>
        <v>3.7191015444974345E-4</v>
      </c>
      <c r="F1005">
        <f t="shared" si="15"/>
        <v>4363916</v>
      </c>
      <c r="G1005" s="1">
        <f>(Comuni[[#This Row],[Popolazione2011]]/Comuni[[#This Row],[TOT POP REGIONE ]])*100</f>
        <v>5.0642587987486465E-3</v>
      </c>
      <c r="H1005" t="str">
        <f>IF(Comuni[[#This Row],[Popolazione2011]]&gt;300000,"MAGGIORE","")</f>
        <v/>
      </c>
      <c r="I1005" t="str">
        <f>_xlfn.XLOOKUP(Comuni[[#This Row],[Regione]],Ripartizione_geografica[Regione],Ripartizione_geografica[Ripartizione geografica])</f>
        <v>Nord-ovest</v>
      </c>
      <c r="J1005">
        <f>_xlfn.XLOOKUP(Comuni[[#This Row],[Regione]],Ripartizione_geografica[Regione],Ripartizione_geografica[Codice Regione])</f>
        <v>1</v>
      </c>
      <c r="K1005">
        <f>_xlfn.XLOOKUP(Comuni[[#This Row],[Regione]],Table_0[Regione],Table_0[Totale])</f>
        <v>1792955</v>
      </c>
      <c r="L1005">
        <f>_xlfn.XLOOKUP(Comuni[[#This Row],[Regione]],Table_0[Regione],Table_0[Guariti])</f>
        <v>1725727</v>
      </c>
      <c r="M1005">
        <f>_xlfn.XLOOKUP(Comuni[[#This Row],[Regione]],Table_0[Regione],Table_0[Deceduti])</f>
        <v>13899</v>
      </c>
      <c r="N1005" s="1">
        <f>(Comuni[[#This Row],[Popolazione2011]]/Comuni[[#This Row],[Ammalati TOT]])*100</f>
        <v>1.2326020452270136E-2</v>
      </c>
      <c r="O1005">
        <f>_xlfn.XLOOKUP(Comuni[[#This Row],[Regione]],Table_0[Regione],Table_0[TOT AREA])</f>
        <v>6838505</v>
      </c>
      <c r="P1005" s="1">
        <f>(Comuni[[#This Row],[Popolazione2011]]/Comuni[[#This Row],[Ammalati AREA]])*100</f>
        <v>3.2317004959417301E-3</v>
      </c>
    </row>
    <row r="1006" spans="1:16" x14ac:dyDescent="0.3">
      <c r="A1006" t="s">
        <v>1014</v>
      </c>
      <c r="B1006" t="s">
        <v>8021</v>
      </c>
      <c r="C1006" t="s">
        <v>856</v>
      </c>
      <c r="D1006">
        <v>1126</v>
      </c>
      <c r="E1006" s="1">
        <f>(Comuni[[#This Row],[Popolazione2011]]/SUM(D:D))*100</f>
        <v>1.8948906511783309E-3</v>
      </c>
      <c r="F1006">
        <f t="shared" si="15"/>
        <v>4363916</v>
      </c>
      <c r="G1006" s="1">
        <f>(Comuni[[#This Row],[Popolazione2011]]/Comuni[[#This Row],[TOT POP REGIONE ]])*100</f>
        <v>2.580251315561528E-2</v>
      </c>
      <c r="H1006" t="str">
        <f>IF(Comuni[[#This Row],[Popolazione2011]]&gt;300000,"MAGGIORE","")</f>
        <v/>
      </c>
      <c r="I1006" t="str">
        <f>_xlfn.XLOOKUP(Comuni[[#This Row],[Regione]],Ripartizione_geografica[Regione],Ripartizione_geografica[Ripartizione geografica])</f>
        <v>Nord-ovest</v>
      </c>
      <c r="J1006">
        <f>_xlfn.XLOOKUP(Comuni[[#This Row],[Regione]],Ripartizione_geografica[Regione],Ripartizione_geografica[Codice Regione])</f>
        <v>1</v>
      </c>
      <c r="K1006">
        <f>_xlfn.XLOOKUP(Comuni[[#This Row],[Regione]],Table_0[Regione],Table_0[Totale])</f>
        <v>1792955</v>
      </c>
      <c r="L1006">
        <f>_xlfn.XLOOKUP(Comuni[[#This Row],[Regione]],Table_0[Regione],Table_0[Guariti])</f>
        <v>1725727</v>
      </c>
      <c r="M1006">
        <f>_xlfn.XLOOKUP(Comuni[[#This Row],[Regione]],Table_0[Regione],Table_0[Deceduti])</f>
        <v>13899</v>
      </c>
      <c r="N1006" s="1">
        <f>(Comuni[[#This Row],[Popolazione2011]]/Comuni[[#This Row],[Ammalati TOT]])*100</f>
        <v>6.2801353073557345E-2</v>
      </c>
      <c r="O1006">
        <f>_xlfn.XLOOKUP(Comuni[[#This Row],[Regione]],Table_0[Regione],Table_0[TOT AREA])</f>
        <v>6838505</v>
      </c>
      <c r="P1006" s="1">
        <f>(Comuni[[#This Row],[Popolazione2011]]/Comuni[[#This Row],[Ammalati AREA]])*100</f>
        <v>1.6465587142218949E-2</v>
      </c>
    </row>
    <row r="1007" spans="1:16" x14ac:dyDescent="0.3">
      <c r="A1007" t="s">
        <v>1015</v>
      </c>
      <c r="B1007" t="s">
        <v>8021</v>
      </c>
      <c r="C1007" t="s">
        <v>856</v>
      </c>
      <c r="D1007">
        <v>332</v>
      </c>
      <c r="E1007" s="1">
        <f>(Comuni[[#This Row],[Popolazione2011]]/SUM(D:D))*100</f>
        <v>5.5870665736341551E-4</v>
      </c>
      <c r="F1007">
        <f t="shared" si="15"/>
        <v>4363916</v>
      </c>
      <c r="G1007" s="1">
        <f>(Comuni[[#This Row],[Popolazione2011]]/Comuni[[#This Row],[TOT POP REGIONE ]])*100</f>
        <v>7.6078457972151613E-3</v>
      </c>
      <c r="H1007" t="str">
        <f>IF(Comuni[[#This Row],[Popolazione2011]]&gt;300000,"MAGGIORE","")</f>
        <v/>
      </c>
      <c r="I1007" t="str">
        <f>_xlfn.XLOOKUP(Comuni[[#This Row],[Regione]],Ripartizione_geografica[Regione],Ripartizione_geografica[Ripartizione geografica])</f>
        <v>Nord-ovest</v>
      </c>
      <c r="J1007">
        <f>_xlfn.XLOOKUP(Comuni[[#This Row],[Regione]],Ripartizione_geografica[Regione],Ripartizione_geografica[Codice Regione])</f>
        <v>1</v>
      </c>
      <c r="K1007">
        <f>_xlfn.XLOOKUP(Comuni[[#This Row],[Regione]],Table_0[Regione],Table_0[Totale])</f>
        <v>1792955</v>
      </c>
      <c r="L1007">
        <f>_xlfn.XLOOKUP(Comuni[[#This Row],[Regione]],Table_0[Regione],Table_0[Guariti])</f>
        <v>1725727</v>
      </c>
      <c r="M1007">
        <f>_xlfn.XLOOKUP(Comuni[[#This Row],[Regione]],Table_0[Regione],Table_0[Deceduti])</f>
        <v>13899</v>
      </c>
      <c r="N1007" s="1">
        <f>(Comuni[[#This Row],[Popolazione2011]]/Comuni[[#This Row],[Ammalati TOT]])*100</f>
        <v>1.8516917602505362E-2</v>
      </c>
      <c r="O1007">
        <f>_xlfn.XLOOKUP(Comuni[[#This Row],[Regione]],Table_0[Regione],Table_0[TOT AREA])</f>
        <v>6838505</v>
      </c>
      <c r="P1007" s="1">
        <f>(Comuni[[#This Row],[Popolazione2011]]/Comuni[[#This Row],[Ammalati AREA]])*100</f>
        <v>4.8548622834961733E-3</v>
      </c>
    </row>
    <row r="1008" spans="1:16" x14ac:dyDescent="0.3">
      <c r="A1008" t="s">
        <v>1016</v>
      </c>
      <c r="B1008" t="s">
        <v>8021</v>
      </c>
      <c r="C1008" t="s">
        <v>856</v>
      </c>
      <c r="D1008">
        <v>2425</v>
      </c>
      <c r="E1008" s="1">
        <f>(Comuni[[#This Row],[Popolazione2011]]/SUM(D:D))*100</f>
        <v>4.0809145906815737E-3</v>
      </c>
      <c r="F1008">
        <f t="shared" si="15"/>
        <v>4363916</v>
      </c>
      <c r="G1008" s="1">
        <f>(Comuni[[#This Row],[Popolazione2011]]/Comuni[[#This Row],[TOT POP REGIONE ]])*100</f>
        <v>5.5569355597128819E-2</v>
      </c>
      <c r="H1008" t="str">
        <f>IF(Comuni[[#This Row],[Popolazione2011]]&gt;300000,"MAGGIORE","")</f>
        <v/>
      </c>
      <c r="I1008" t="str">
        <f>_xlfn.XLOOKUP(Comuni[[#This Row],[Regione]],Ripartizione_geografica[Regione],Ripartizione_geografica[Ripartizione geografica])</f>
        <v>Nord-ovest</v>
      </c>
      <c r="J1008">
        <f>_xlfn.XLOOKUP(Comuni[[#This Row],[Regione]],Ripartizione_geografica[Regione],Ripartizione_geografica[Codice Regione])</f>
        <v>1</v>
      </c>
      <c r="K1008">
        <f>_xlfn.XLOOKUP(Comuni[[#This Row],[Regione]],Table_0[Regione],Table_0[Totale])</f>
        <v>1792955</v>
      </c>
      <c r="L1008">
        <f>_xlfn.XLOOKUP(Comuni[[#This Row],[Regione]],Table_0[Regione],Table_0[Guariti])</f>
        <v>1725727</v>
      </c>
      <c r="M1008">
        <f>_xlfn.XLOOKUP(Comuni[[#This Row],[Regione]],Table_0[Regione],Table_0[Deceduti])</f>
        <v>13899</v>
      </c>
      <c r="N1008" s="1">
        <f>(Comuni[[#This Row],[Popolazione2011]]/Comuni[[#This Row],[Ammalati TOT]])*100</f>
        <v>0.13525158188576958</v>
      </c>
      <c r="O1008">
        <f>_xlfn.XLOOKUP(Comuni[[#This Row],[Regione]],Table_0[Regione],Table_0[TOT AREA])</f>
        <v>6838505</v>
      </c>
      <c r="P1008" s="1">
        <f>(Comuni[[#This Row],[Popolazione2011]]/Comuni[[#This Row],[Ammalati AREA]])*100</f>
        <v>3.5460966980356085E-2</v>
      </c>
    </row>
    <row r="1009" spans="1:16" x14ac:dyDescent="0.3">
      <c r="A1009" t="s">
        <v>1017</v>
      </c>
      <c r="B1009" t="s">
        <v>8021</v>
      </c>
      <c r="C1009" t="s">
        <v>856</v>
      </c>
      <c r="D1009">
        <v>2039</v>
      </c>
      <c r="E1009" s="1">
        <f>(Comuni[[#This Row],[Popolazione2011]]/SUM(D:D))*100</f>
        <v>3.4313339589277232E-3</v>
      </c>
      <c r="F1009">
        <f t="shared" si="15"/>
        <v>4363916</v>
      </c>
      <c r="G1009" s="1">
        <f>(Comuni[[#This Row],[Popolazione2011]]/Comuni[[#This Row],[TOT POP REGIONE ]])*100</f>
        <v>4.6724089097956972E-2</v>
      </c>
      <c r="H1009" t="str">
        <f>IF(Comuni[[#This Row],[Popolazione2011]]&gt;300000,"MAGGIORE","")</f>
        <v/>
      </c>
      <c r="I1009" t="str">
        <f>_xlfn.XLOOKUP(Comuni[[#This Row],[Regione]],Ripartizione_geografica[Regione],Ripartizione_geografica[Ripartizione geografica])</f>
        <v>Nord-ovest</v>
      </c>
      <c r="J1009">
        <f>_xlfn.XLOOKUP(Comuni[[#This Row],[Regione]],Ripartizione_geografica[Regione],Ripartizione_geografica[Codice Regione])</f>
        <v>1</v>
      </c>
      <c r="K1009">
        <f>_xlfn.XLOOKUP(Comuni[[#This Row],[Regione]],Table_0[Regione],Table_0[Totale])</f>
        <v>1792955</v>
      </c>
      <c r="L1009">
        <f>_xlfn.XLOOKUP(Comuni[[#This Row],[Regione]],Table_0[Regione],Table_0[Guariti])</f>
        <v>1725727</v>
      </c>
      <c r="M1009">
        <f>_xlfn.XLOOKUP(Comuni[[#This Row],[Regione]],Table_0[Regione],Table_0[Deceduti])</f>
        <v>13899</v>
      </c>
      <c r="N1009" s="1">
        <f>(Comuni[[#This Row],[Popolazione2011]]/Comuni[[#This Row],[Ammalati TOT]])*100</f>
        <v>0.11372287648044707</v>
      </c>
      <c r="O1009">
        <f>_xlfn.XLOOKUP(Comuni[[#This Row],[Regione]],Table_0[Regione],Table_0[TOT AREA])</f>
        <v>6838505</v>
      </c>
      <c r="P1009" s="1">
        <f>(Comuni[[#This Row],[Popolazione2011]]/Comuni[[#This Row],[Ammalati AREA]])*100</f>
        <v>2.9816458421833426E-2</v>
      </c>
    </row>
    <row r="1010" spans="1:16" x14ac:dyDescent="0.3">
      <c r="A1010" t="s">
        <v>1018</v>
      </c>
      <c r="B1010" t="s">
        <v>8021</v>
      </c>
      <c r="C1010" t="s">
        <v>856</v>
      </c>
      <c r="D1010">
        <v>1606</v>
      </c>
      <c r="E1010" s="1">
        <f>(Comuni[[#This Row],[Popolazione2011]]/SUM(D:D))*100</f>
        <v>2.7026593124266423E-3</v>
      </c>
      <c r="F1010">
        <f t="shared" si="15"/>
        <v>4363916</v>
      </c>
      <c r="G1010" s="1">
        <f>(Comuni[[#This Row],[Popolazione2011]]/Comuni[[#This Row],[TOT POP REGIONE ]])*100</f>
        <v>3.6801808284119129E-2</v>
      </c>
      <c r="H1010" t="str">
        <f>IF(Comuni[[#This Row],[Popolazione2011]]&gt;300000,"MAGGIORE","")</f>
        <v/>
      </c>
      <c r="I1010" t="str">
        <f>_xlfn.XLOOKUP(Comuni[[#This Row],[Regione]],Ripartizione_geografica[Regione],Ripartizione_geografica[Ripartizione geografica])</f>
        <v>Nord-ovest</v>
      </c>
      <c r="J1010">
        <f>_xlfn.XLOOKUP(Comuni[[#This Row],[Regione]],Ripartizione_geografica[Regione],Ripartizione_geografica[Codice Regione])</f>
        <v>1</v>
      </c>
      <c r="K1010">
        <f>_xlfn.XLOOKUP(Comuni[[#This Row],[Regione]],Table_0[Regione],Table_0[Totale])</f>
        <v>1792955</v>
      </c>
      <c r="L1010">
        <f>_xlfn.XLOOKUP(Comuni[[#This Row],[Regione]],Table_0[Regione],Table_0[Guariti])</f>
        <v>1725727</v>
      </c>
      <c r="M1010">
        <f>_xlfn.XLOOKUP(Comuni[[#This Row],[Regione]],Table_0[Regione],Table_0[Deceduti])</f>
        <v>13899</v>
      </c>
      <c r="N1010" s="1">
        <f>(Comuni[[#This Row],[Popolazione2011]]/Comuni[[#This Row],[Ammalati TOT]])*100</f>
        <v>8.9572800209709674E-2</v>
      </c>
      <c r="O1010">
        <f>_xlfn.XLOOKUP(Comuni[[#This Row],[Regione]],Table_0[Regione],Table_0[TOT AREA])</f>
        <v>6838505</v>
      </c>
      <c r="P1010" s="1">
        <f>(Comuni[[#This Row],[Popolazione2011]]/Comuni[[#This Row],[Ammalati AREA]])*100</f>
        <v>2.3484665142454383E-2</v>
      </c>
    </row>
    <row r="1011" spans="1:16" x14ac:dyDescent="0.3">
      <c r="A1011" t="s">
        <v>1019</v>
      </c>
      <c r="B1011" t="s">
        <v>8021</v>
      </c>
      <c r="C1011" t="s">
        <v>856</v>
      </c>
      <c r="D1011">
        <v>636</v>
      </c>
      <c r="E1011" s="1">
        <f>(Comuni[[#This Row],[Popolazione2011]]/SUM(D:D))*100</f>
        <v>1.0702934761540129E-3</v>
      </c>
      <c r="F1011">
        <f t="shared" si="15"/>
        <v>4363916</v>
      </c>
      <c r="G1011" s="1">
        <f>(Comuni[[#This Row],[Popolazione2011]]/Comuni[[#This Row],[TOT POP REGIONE ]])*100</f>
        <v>1.4574066045267601E-2</v>
      </c>
      <c r="H1011" t="str">
        <f>IF(Comuni[[#This Row],[Popolazione2011]]&gt;300000,"MAGGIORE","")</f>
        <v/>
      </c>
      <c r="I1011" t="str">
        <f>_xlfn.XLOOKUP(Comuni[[#This Row],[Regione]],Ripartizione_geografica[Regione],Ripartizione_geografica[Ripartizione geografica])</f>
        <v>Nord-ovest</v>
      </c>
      <c r="J1011">
        <f>_xlfn.XLOOKUP(Comuni[[#This Row],[Regione]],Ripartizione_geografica[Regione],Ripartizione_geografica[Codice Regione])</f>
        <v>1</v>
      </c>
      <c r="K1011">
        <f>_xlfn.XLOOKUP(Comuni[[#This Row],[Regione]],Table_0[Regione],Table_0[Totale])</f>
        <v>1792955</v>
      </c>
      <c r="L1011">
        <f>_xlfn.XLOOKUP(Comuni[[#This Row],[Regione]],Table_0[Regione],Table_0[Guariti])</f>
        <v>1725727</v>
      </c>
      <c r="M1011">
        <f>_xlfn.XLOOKUP(Comuni[[#This Row],[Regione]],Table_0[Regione],Table_0[Deceduti])</f>
        <v>13899</v>
      </c>
      <c r="N1011" s="1">
        <f>(Comuni[[#This Row],[Popolazione2011]]/Comuni[[#This Row],[Ammalati TOT]])*100</f>
        <v>3.547216745540184E-2</v>
      </c>
      <c r="O1011">
        <f>_xlfn.XLOOKUP(Comuni[[#This Row],[Regione]],Table_0[Regione],Table_0[TOT AREA])</f>
        <v>6838505</v>
      </c>
      <c r="P1011" s="1">
        <f>(Comuni[[#This Row],[Popolazione2011]]/Comuni[[#This Row],[Ammalati AREA]])*100</f>
        <v>9.3002783503119465E-3</v>
      </c>
    </row>
    <row r="1012" spans="1:16" x14ac:dyDescent="0.3">
      <c r="A1012" t="s">
        <v>1020</v>
      </c>
      <c r="B1012" t="s">
        <v>8021</v>
      </c>
      <c r="C1012" t="s">
        <v>856</v>
      </c>
      <c r="D1012">
        <v>901</v>
      </c>
      <c r="E1012" s="1">
        <f>(Comuni[[#This Row],[Popolazione2011]]/SUM(D:D))*100</f>
        <v>1.5162490912181848E-3</v>
      </c>
      <c r="F1012">
        <f t="shared" si="15"/>
        <v>4363916</v>
      </c>
      <c r="G1012" s="1">
        <f>(Comuni[[#This Row],[Popolazione2011]]/Comuni[[#This Row],[TOT POP REGIONE ]])*100</f>
        <v>2.0646593564129099E-2</v>
      </c>
      <c r="H1012" t="str">
        <f>IF(Comuni[[#This Row],[Popolazione2011]]&gt;300000,"MAGGIORE","")</f>
        <v/>
      </c>
      <c r="I1012" t="str">
        <f>_xlfn.XLOOKUP(Comuni[[#This Row],[Regione]],Ripartizione_geografica[Regione],Ripartizione_geografica[Ripartizione geografica])</f>
        <v>Nord-ovest</v>
      </c>
      <c r="J1012">
        <f>_xlfn.XLOOKUP(Comuni[[#This Row],[Regione]],Ripartizione_geografica[Regione],Ripartizione_geografica[Codice Regione])</f>
        <v>1</v>
      </c>
      <c r="K1012">
        <f>_xlfn.XLOOKUP(Comuni[[#This Row],[Regione]],Table_0[Regione],Table_0[Totale])</f>
        <v>1792955</v>
      </c>
      <c r="L1012">
        <f>_xlfn.XLOOKUP(Comuni[[#This Row],[Regione]],Table_0[Regione],Table_0[Guariti])</f>
        <v>1725727</v>
      </c>
      <c r="M1012">
        <f>_xlfn.XLOOKUP(Comuni[[#This Row],[Regione]],Table_0[Regione],Table_0[Deceduti])</f>
        <v>13899</v>
      </c>
      <c r="N1012" s="1">
        <f>(Comuni[[#This Row],[Popolazione2011]]/Comuni[[#This Row],[Ammalati TOT]])*100</f>
        <v>5.0252237228485937E-2</v>
      </c>
      <c r="O1012">
        <f>_xlfn.XLOOKUP(Comuni[[#This Row],[Regione]],Table_0[Regione],Table_0[TOT AREA])</f>
        <v>6838505</v>
      </c>
      <c r="P1012" s="1">
        <f>(Comuni[[#This Row],[Popolazione2011]]/Comuni[[#This Row],[Ammalati AREA]])*100</f>
        <v>1.317539432960859E-2</v>
      </c>
    </row>
    <row r="1013" spans="1:16" x14ac:dyDescent="0.3">
      <c r="A1013" t="s">
        <v>1021</v>
      </c>
      <c r="B1013" t="s">
        <v>8021</v>
      </c>
      <c r="C1013" t="s">
        <v>856</v>
      </c>
      <c r="D1013">
        <v>907</v>
      </c>
      <c r="E1013" s="1">
        <f>(Comuni[[#This Row],[Popolazione2011]]/SUM(D:D))*100</f>
        <v>1.5263461994837887E-3</v>
      </c>
      <c r="F1013">
        <f t="shared" si="15"/>
        <v>4363916</v>
      </c>
      <c r="G1013" s="1">
        <f>(Comuni[[#This Row],[Popolazione2011]]/Comuni[[#This Row],[TOT POP REGIONE ]])*100</f>
        <v>2.0784084753235395E-2</v>
      </c>
      <c r="H1013" t="str">
        <f>IF(Comuni[[#This Row],[Popolazione2011]]&gt;300000,"MAGGIORE","")</f>
        <v/>
      </c>
      <c r="I1013" t="str">
        <f>_xlfn.XLOOKUP(Comuni[[#This Row],[Regione]],Ripartizione_geografica[Regione],Ripartizione_geografica[Ripartizione geografica])</f>
        <v>Nord-ovest</v>
      </c>
      <c r="J1013">
        <f>_xlfn.XLOOKUP(Comuni[[#This Row],[Regione]],Ripartizione_geografica[Regione],Ripartizione_geografica[Codice Regione])</f>
        <v>1</v>
      </c>
      <c r="K1013">
        <f>_xlfn.XLOOKUP(Comuni[[#This Row],[Regione]],Table_0[Regione],Table_0[Totale])</f>
        <v>1792955</v>
      </c>
      <c r="L1013">
        <f>_xlfn.XLOOKUP(Comuni[[#This Row],[Regione]],Table_0[Regione],Table_0[Guariti])</f>
        <v>1725727</v>
      </c>
      <c r="M1013">
        <f>_xlfn.XLOOKUP(Comuni[[#This Row],[Regione]],Table_0[Regione],Table_0[Deceduti])</f>
        <v>13899</v>
      </c>
      <c r="N1013" s="1">
        <f>(Comuni[[#This Row],[Popolazione2011]]/Comuni[[#This Row],[Ammalati TOT]])*100</f>
        <v>5.0586880317687842E-2</v>
      </c>
      <c r="O1013">
        <f>_xlfn.XLOOKUP(Comuni[[#This Row],[Regione]],Table_0[Regione],Table_0[TOT AREA])</f>
        <v>6838505</v>
      </c>
      <c r="P1013" s="1">
        <f>(Comuni[[#This Row],[Popolazione2011]]/Comuni[[#This Row],[Ammalati AREA]])*100</f>
        <v>1.3263132804611534E-2</v>
      </c>
    </row>
    <row r="1014" spans="1:16" x14ac:dyDescent="0.3">
      <c r="A1014" t="s">
        <v>1022</v>
      </c>
      <c r="B1014" t="s">
        <v>8021</v>
      </c>
      <c r="C1014" t="s">
        <v>856</v>
      </c>
      <c r="D1014">
        <v>1424</v>
      </c>
      <c r="E1014" s="1">
        <f>(Comuni[[#This Row],[Popolazione2011]]/SUM(D:D))*100</f>
        <v>2.3963803617033244E-3</v>
      </c>
      <c r="F1014">
        <f t="shared" si="15"/>
        <v>4363916</v>
      </c>
      <c r="G1014" s="1">
        <f>(Comuni[[#This Row],[Popolazione2011]]/Comuni[[#This Row],[TOT POP REGIONE ]])*100</f>
        <v>3.2631242214561422E-2</v>
      </c>
      <c r="H1014" t="str">
        <f>IF(Comuni[[#This Row],[Popolazione2011]]&gt;300000,"MAGGIORE","")</f>
        <v/>
      </c>
      <c r="I1014" t="str">
        <f>_xlfn.XLOOKUP(Comuni[[#This Row],[Regione]],Ripartizione_geografica[Regione],Ripartizione_geografica[Ripartizione geografica])</f>
        <v>Nord-ovest</v>
      </c>
      <c r="J1014">
        <f>_xlfn.XLOOKUP(Comuni[[#This Row],[Regione]],Ripartizione_geografica[Regione],Ripartizione_geografica[Codice Regione])</f>
        <v>1</v>
      </c>
      <c r="K1014">
        <f>_xlfn.XLOOKUP(Comuni[[#This Row],[Regione]],Table_0[Regione],Table_0[Totale])</f>
        <v>1792955</v>
      </c>
      <c r="L1014">
        <f>_xlfn.XLOOKUP(Comuni[[#This Row],[Regione]],Table_0[Regione],Table_0[Guariti])</f>
        <v>1725727</v>
      </c>
      <c r="M1014">
        <f>_xlfn.XLOOKUP(Comuni[[#This Row],[Regione]],Table_0[Regione],Table_0[Deceduti])</f>
        <v>13899</v>
      </c>
      <c r="N1014" s="1">
        <f>(Comuni[[#This Row],[Popolazione2011]]/Comuni[[#This Row],[Ammalati TOT]])*100</f>
        <v>7.9421959837251921E-2</v>
      </c>
      <c r="O1014">
        <f>_xlfn.XLOOKUP(Comuni[[#This Row],[Regione]],Table_0[Regione],Table_0[TOT AREA])</f>
        <v>6838505</v>
      </c>
      <c r="P1014" s="1">
        <f>(Comuni[[#This Row],[Popolazione2011]]/Comuni[[#This Row],[Ammalati AREA]])*100</f>
        <v>2.0823264734031781E-2</v>
      </c>
    </row>
    <row r="1015" spans="1:16" x14ac:dyDescent="0.3">
      <c r="A1015" t="s">
        <v>1023</v>
      </c>
      <c r="B1015" t="s">
        <v>8021</v>
      </c>
      <c r="C1015" t="s">
        <v>856</v>
      </c>
      <c r="D1015">
        <v>25986</v>
      </c>
      <c r="E1015" s="1">
        <f>(Comuni[[#This Row],[Popolazione2011]]/SUM(D:D))*100</f>
        <v>4.3730575898330466E-2</v>
      </c>
      <c r="F1015">
        <f t="shared" si="15"/>
        <v>4363916</v>
      </c>
      <c r="G1015" s="1">
        <f>(Comuni[[#This Row],[Popolazione2011]]/Comuni[[#This Row],[TOT POP REGIONE ]])*100</f>
        <v>0.59547434001937705</v>
      </c>
      <c r="H1015" t="str">
        <f>IF(Comuni[[#This Row],[Popolazione2011]]&gt;300000,"MAGGIORE","")</f>
        <v/>
      </c>
      <c r="I1015" t="str">
        <f>_xlfn.XLOOKUP(Comuni[[#This Row],[Regione]],Ripartizione_geografica[Regione],Ripartizione_geografica[Ripartizione geografica])</f>
        <v>Nord-ovest</v>
      </c>
      <c r="J1015">
        <f>_xlfn.XLOOKUP(Comuni[[#This Row],[Regione]],Ripartizione_geografica[Regione],Ripartizione_geografica[Codice Regione])</f>
        <v>1</v>
      </c>
      <c r="K1015">
        <f>_xlfn.XLOOKUP(Comuni[[#This Row],[Regione]],Table_0[Regione],Table_0[Totale])</f>
        <v>1792955</v>
      </c>
      <c r="L1015">
        <f>_xlfn.XLOOKUP(Comuni[[#This Row],[Regione]],Table_0[Regione],Table_0[Guariti])</f>
        <v>1725727</v>
      </c>
      <c r="M1015">
        <f>_xlfn.XLOOKUP(Comuni[[#This Row],[Regione]],Table_0[Regione],Table_0[Deceduti])</f>
        <v>13899</v>
      </c>
      <c r="N1015" s="1">
        <f>(Comuni[[#This Row],[Popolazione2011]]/Comuni[[#This Row],[Ammalati TOT]])*100</f>
        <v>1.4493392193334467</v>
      </c>
      <c r="O1015">
        <f>_xlfn.XLOOKUP(Comuni[[#This Row],[Regione]],Table_0[Regione],Table_0[TOT AREA])</f>
        <v>6838505</v>
      </c>
      <c r="P1015" s="1">
        <f>(Comuni[[#This Row],[Popolazione2011]]/Comuni[[#This Row],[Ammalati AREA]])*100</f>
        <v>0.37999533523774565</v>
      </c>
    </row>
    <row r="1016" spans="1:16" x14ac:dyDescent="0.3">
      <c r="A1016" t="s">
        <v>1024</v>
      </c>
      <c r="B1016" t="s">
        <v>8021</v>
      </c>
      <c r="C1016" t="s">
        <v>856</v>
      </c>
      <c r="D1016">
        <v>271</v>
      </c>
      <c r="E1016" s="1">
        <f>(Comuni[[#This Row],[Popolazione2011]]/SUM(D:D))*100</f>
        <v>4.5605272332977588E-4</v>
      </c>
      <c r="F1016">
        <f t="shared" si="15"/>
        <v>4363916</v>
      </c>
      <c r="G1016" s="1">
        <f>(Comuni[[#This Row],[Popolazione2011]]/Comuni[[#This Row],[TOT POP REGIONE ]])*100</f>
        <v>6.2100187079677984E-3</v>
      </c>
      <c r="H1016" t="str">
        <f>IF(Comuni[[#This Row],[Popolazione2011]]&gt;300000,"MAGGIORE","")</f>
        <v/>
      </c>
      <c r="I1016" t="str">
        <f>_xlfn.XLOOKUP(Comuni[[#This Row],[Regione]],Ripartizione_geografica[Regione],Ripartizione_geografica[Ripartizione geografica])</f>
        <v>Nord-ovest</v>
      </c>
      <c r="J1016">
        <f>_xlfn.XLOOKUP(Comuni[[#This Row],[Regione]],Ripartizione_geografica[Regione],Ripartizione_geografica[Codice Regione])</f>
        <v>1</v>
      </c>
      <c r="K1016">
        <f>_xlfn.XLOOKUP(Comuni[[#This Row],[Regione]],Table_0[Regione],Table_0[Totale])</f>
        <v>1792955</v>
      </c>
      <c r="L1016">
        <f>_xlfn.XLOOKUP(Comuni[[#This Row],[Regione]],Table_0[Regione],Table_0[Guariti])</f>
        <v>1725727</v>
      </c>
      <c r="M1016">
        <f>_xlfn.XLOOKUP(Comuni[[#This Row],[Regione]],Table_0[Regione],Table_0[Deceduti])</f>
        <v>13899</v>
      </c>
      <c r="N1016" s="1">
        <f>(Comuni[[#This Row],[Popolazione2011]]/Comuni[[#This Row],[Ammalati TOT]])*100</f>
        <v>1.5114712862286002E-2</v>
      </c>
      <c r="O1016">
        <f>_xlfn.XLOOKUP(Comuni[[#This Row],[Regione]],Table_0[Regione],Table_0[TOT AREA])</f>
        <v>6838505</v>
      </c>
      <c r="P1016" s="1">
        <f>(Comuni[[#This Row],[Popolazione2011]]/Comuni[[#This Row],[Ammalati AREA]])*100</f>
        <v>3.9628544542995876E-3</v>
      </c>
    </row>
    <row r="1017" spans="1:16" x14ac:dyDescent="0.3">
      <c r="A1017" t="s">
        <v>1025</v>
      </c>
      <c r="B1017" t="s">
        <v>8021</v>
      </c>
      <c r="C1017" t="s">
        <v>856</v>
      </c>
      <c r="D1017">
        <v>671</v>
      </c>
      <c r="E1017" s="1">
        <f>(Comuni[[#This Row],[Popolazione2011]]/SUM(D:D))*100</f>
        <v>1.1291932743700355E-3</v>
      </c>
      <c r="F1017">
        <f t="shared" si="15"/>
        <v>4363916</v>
      </c>
      <c r="G1017" s="1">
        <f>(Comuni[[#This Row],[Popolazione2011]]/Comuni[[#This Row],[TOT POP REGIONE ]])*100</f>
        <v>1.5376097981721005E-2</v>
      </c>
      <c r="H1017" t="str">
        <f>IF(Comuni[[#This Row],[Popolazione2011]]&gt;300000,"MAGGIORE","")</f>
        <v/>
      </c>
      <c r="I1017" t="str">
        <f>_xlfn.XLOOKUP(Comuni[[#This Row],[Regione]],Ripartizione_geografica[Regione],Ripartizione_geografica[Ripartizione geografica])</f>
        <v>Nord-ovest</v>
      </c>
      <c r="J1017">
        <f>_xlfn.XLOOKUP(Comuni[[#This Row],[Regione]],Ripartizione_geografica[Regione],Ripartizione_geografica[Codice Regione])</f>
        <v>1</v>
      </c>
      <c r="K1017">
        <f>_xlfn.XLOOKUP(Comuni[[#This Row],[Regione]],Table_0[Regione],Table_0[Totale])</f>
        <v>1792955</v>
      </c>
      <c r="L1017">
        <f>_xlfn.XLOOKUP(Comuni[[#This Row],[Regione]],Table_0[Regione],Table_0[Guariti])</f>
        <v>1725727</v>
      </c>
      <c r="M1017">
        <f>_xlfn.XLOOKUP(Comuni[[#This Row],[Regione]],Table_0[Regione],Table_0[Deceduti])</f>
        <v>13899</v>
      </c>
      <c r="N1017" s="1">
        <f>(Comuni[[#This Row],[Popolazione2011]]/Comuni[[#This Row],[Ammalati TOT]])*100</f>
        <v>3.7424252142412948E-2</v>
      </c>
      <c r="O1017">
        <f>_xlfn.XLOOKUP(Comuni[[#This Row],[Regione]],Table_0[Regione],Table_0[TOT AREA])</f>
        <v>6838505</v>
      </c>
      <c r="P1017" s="1">
        <f>(Comuni[[#This Row],[Popolazione2011]]/Comuni[[#This Row],[Ammalati AREA]])*100</f>
        <v>9.8120861211624458E-3</v>
      </c>
    </row>
    <row r="1018" spans="1:16" x14ac:dyDescent="0.3">
      <c r="A1018" t="s">
        <v>1026</v>
      </c>
      <c r="B1018" t="s">
        <v>8021</v>
      </c>
      <c r="C1018" t="s">
        <v>856</v>
      </c>
      <c r="D1018">
        <v>19671</v>
      </c>
      <c r="E1018" s="1">
        <f>(Comuni[[#This Row],[Popolazione2011]]/SUM(D:D))*100</f>
        <v>3.3103369448782366E-2</v>
      </c>
      <c r="F1018">
        <f t="shared" si="15"/>
        <v>4363916</v>
      </c>
      <c r="G1018" s="1">
        <f>(Comuni[[#This Row],[Popolazione2011]]/Comuni[[#This Row],[TOT POP REGIONE ]])*100</f>
        <v>0.45076486348499839</v>
      </c>
      <c r="H1018" t="str">
        <f>IF(Comuni[[#This Row],[Popolazione2011]]&gt;300000,"MAGGIORE","")</f>
        <v/>
      </c>
      <c r="I1018" t="str">
        <f>_xlfn.XLOOKUP(Comuni[[#This Row],[Regione]],Ripartizione_geografica[Regione],Ripartizione_geografica[Ripartizione geografica])</f>
        <v>Nord-ovest</v>
      </c>
      <c r="J1018">
        <f>_xlfn.XLOOKUP(Comuni[[#This Row],[Regione]],Ripartizione_geografica[Regione],Ripartizione_geografica[Codice Regione])</f>
        <v>1</v>
      </c>
      <c r="K1018">
        <f>_xlfn.XLOOKUP(Comuni[[#This Row],[Regione]],Table_0[Regione],Table_0[Totale])</f>
        <v>1792955</v>
      </c>
      <c r="L1018">
        <f>_xlfn.XLOOKUP(Comuni[[#This Row],[Regione]],Table_0[Regione],Table_0[Guariti])</f>
        <v>1725727</v>
      </c>
      <c r="M1018">
        <f>_xlfn.XLOOKUP(Comuni[[#This Row],[Regione]],Table_0[Regione],Table_0[Deceduti])</f>
        <v>13899</v>
      </c>
      <c r="N1018" s="1">
        <f>(Comuni[[#This Row],[Popolazione2011]]/Comuni[[#This Row],[Ammalati TOT]])*100</f>
        <v>1.0971273679484428</v>
      </c>
      <c r="O1018">
        <f>_xlfn.XLOOKUP(Comuni[[#This Row],[Regione]],Table_0[Regione],Table_0[TOT AREA])</f>
        <v>6838505</v>
      </c>
      <c r="P1018" s="1">
        <f>(Comuni[[#This Row],[Popolazione2011]]/Comuni[[#This Row],[Ammalati AREA]])*100</f>
        <v>0.28765059029714829</v>
      </c>
    </row>
    <row r="1019" spans="1:16" x14ac:dyDescent="0.3">
      <c r="A1019" t="s">
        <v>1027</v>
      </c>
      <c r="B1019" t="s">
        <v>8021</v>
      </c>
      <c r="C1019" t="s">
        <v>856</v>
      </c>
      <c r="D1019">
        <v>1055</v>
      </c>
      <c r="E1019" s="1">
        <f>(Comuni[[#This Row],[Popolazione2011]]/SUM(D:D))*100</f>
        <v>1.7754082033686848E-3</v>
      </c>
      <c r="F1019">
        <f t="shared" si="15"/>
        <v>4363916</v>
      </c>
      <c r="G1019" s="1">
        <f>(Comuni[[#This Row],[Popolazione2011]]/Comuni[[#This Row],[TOT POP REGIONE ]])*100</f>
        <v>2.4175534084524084E-2</v>
      </c>
      <c r="H1019" t="str">
        <f>IF(Comuni[[#This Row],[Popolazione2011]]&gt;300000,"MAGGIORE","")</f>
        <v/>
      </c>
      <c r="I1019" t="str">
        <f>_xlfn.XLOOKUP(Comuni[[#This Row],[Regione]],Ripartizione_geografica[Regione],Ripartizione_geografica[Ripartizione geografica])</f>
        <v>Nord-ovest</v>
      </c>
      <c r="J1019">
        <f>_xlfn.XLOOKUP(Comuni[[#This Row],[Regione]],Ripartizione_geografica[Regione],Ripartizione_geografica[Codice Regione])</f>
        <v>1</v>
      </c>
      <c r="K1019">
        <f>_xlfn.XLOOKUP(Comuni[[#This Row],[Regione]],Table_0[Regione],Table_0[Totale])</f>
        <v>1792955</v>
      </c>
      <c r="L1019">
        <f>_xlfn.XLOOKUP(Comuni[[#This Row],[Regione]],Table_0[Regione],Table_0[Guariti])</f>
        <v>1725727</v>
      </c>
      <c r="M1019">
        <f>_xlfn.XLOOKUP(Comuni[[#This Row],[Regione]],Table_0[Regione],Table_0[Deceduti])</f>
        <v>13899</v>
      </c>
      <c r="N1019" s="1">
        <f>(Comuni[[#This Row],[Popolazione2011]]/Comuni[[#This Row],[Ammalati TOT]])*100</f>
        <v>5.8841409851334806E-2</v>
      </c>
      <c r="O1019">
        <f>_xlfn.XLOOKUP(Comuni[[#This Row],[Regione]],Table_0[Regione],Table_0[TOT AREA])</f>
        <v>6838505</v>
      </c>
      <c r="P1019" s="1">
        <f>(Comuni[[#This Row],[Popolazione2011]]/Comuni[[#This Row],[Ammalati AREA]])*100</f>
        <v>1.5427348521350793E-2</v>
      </c>
    </row>
    <row r="1020" spans="1:16" x14ac:dyDescent="0.3">
      <c r="A1020" t="s">
        <v>1028</v>
      </c>
      <c r="B1020" t="s">
        <v>8021</v>
      </c>
      <c r="C1020" t="s">
        <v>856</v>
      </c>
      <c r="D1020">
        <v>1068</v>
      </c>
      <c r="E1020" s="1">
        <f>(Comuni[[#This Row],[Popolazione2011]]/SUM(D:D))*100</f>
        <v>1.7972852712774933E-3</v>
      </c>
      <c r="F1020">
        <f t="shared" si="15"/>
        <v>4363916</v>
      </c>
      <c r="G1020" s="1">
        <f>(Comuni[[#This Row],[Popolazione2011]]/Comuni[[#This Row],[TOT POP REGIONE ]])*100</f>
        <v>2.4473431660921061E-2</v>
      </c>
      <c r="H1020" t="str">
        <f>IF(Comuni[[#This Row],[Popolazione2011]]&gt;300000,"MAGGIORE","")</f>
        <v/>
      </c>
      <c r="I1020" t="str">
        <f>_xlfn.XLOOKUP(Comuni[[#This Row],[Regione]],Ripartizione_geografica[Regione],Ripartizione_geografica[Ripartizione geografica])</f>
        <v>Nord-ovest</v>
      </c>
      <c r="J1020">
        <f>_xlfn.XLOOKUP(Comuni[[#This Row],[Regione]],Ripartizione_geografica[Regione],Ripartizione_geografica[Codice Regione])</f>
        <v>1</v>
      </c>
      <c r="K1020">
        <f>_xlfn.XLOOKUP(Comuni[[#This Row],[Regione]],Table_0[Regione],Table_0[Totale])</f>
        <v>1792955</v>
      </c>
      <c r="L1020">
        <f>_xlfn.XLOOKUP(Comuni[[#This Row],[Regione]],Table_0[Regione],Table_0[Guariti])</f>
        <v>1725727</v>
      </c>
      <c r="M1020">
        <f>_xlfn.XLOOKUP(Comuni[[#This Row],[Regione]],Table_0[Regione],Table_0[Deceduti])</f>
        <v>13899</v>
      </c>
      <c r="N1020" s="1">
        <f>(Comuni[[#This Row],[Popolazione2011]]/Comuni[[#This Row],[Ammalati TOT]])*100</f>
        <v>5.9566469877938934E-2</v>
      </c>
      <c r="O1020">
        <f>_xlfn.XLOOKUP(Comuni[[#This Row],[Regione]],Table_0[Regione],Table_0[TOT AREA])</f>
        <v>6838505</v>
      </c>
      <c r="P1020" s="1">
        <f>(Comuni[[#This Row],[Popolazione2011]]/Comuni[[#This Row],[Ammalati AREA]])*100</f>
        <v>1.5617448550523836E-2</v>
      </c>
    </row>
    <row r="1021" spans="1:16" x14ac:dyDescent="0.3">
      <c r="A1021" t="s">
        <v>1029</v>
      </c>
      <c r="B1021" t="s">
        <v>8021</v>
      </c>
      <c r="C1021" t="s">
        <v>856</v>
      </c>
      <c r="D1021">
        <v>2245</v>
      </c>
      <c r="E1021" s="1">
        <f>(Comuni[[#This Row],[Popolazione2011]]/SUM(D:D))*100</f>
        <v>3.7780013427134575E-3</v>
      </c>
      <c r="F1021">
        <f t="shared" si="15"/>
        <v>4363916</v>
      </c>
      <c r="G1021" s="1">
        <f>(Comuni[[#This Row],[Popolazione2011]]/Comuni[[#This Row],[TOT POP REGIONE ]])*100</f>
        <v>5.1444619923939873E-2</v>
      </c>
      <c r="H1021" t="str">
        <f>IF(Comuni[[#This Row],[Popolazione2011]]&gt;300000,"MAGGIORE","")</f>
        <v/>
      </c>
      <c r="I1021" t="str">
        <f>_xlfn.XLOOKUP(Comuni[[#This Row],[Regione]],Ripartizione_geografica[Regione],Ripartizione_geografica[Ripartizione geografica])</f>
        <v>Nord-ovest</v>
      </c>
      <c r="J1021">
        <f>_xlfn.XLOOKUP(Comuni[[#This Row],[Regione]],Ripartizione_geografica[Regione],Ripartizione_geografica[Codice Regione])</f>
        <v>1</v>
      </c>
      <c r="K1021">
        <f>_xlfn.XLOOKUP(Comuni[[#This Row],[Regione]],Table_0[Regione],Table_0[Totale])</f>
        <v>1792955</v>
      </c>
      <c r="L1021">
        <f>_xlfn.XLOOKUP(Comuni[[#This Row],[Regione]],Table_0[Regione],Table_0[Guariti])</f>
        <v>1725727</v>
      </c>
      <c r="M1021">
        <f>_xlfn.XLOOKUP(Comuni[[#This Row],[Regione]],Table_0[Regione],Table_0[Deceduti])</f>
        <v>13899</v>
      </c>
      <c r="N1021" s="1">
        <f>(Comuni[[#This Row],[Popolazione2011]]/Comuni[[#This Row],[Ammalati TOT]])*100</f>
        <v>0.12521228920971245</v>
      </c>
      <c r="O1021">
        <f>_xlfn.XLOOKUP(Comuni[[#This Row],[Regione]],Table_0[Regione],Table_0[TOT AREA])</f>
        <v>6838505</v>
      </c>
      <c r="P1021" s="1">
        <f>(Comuni[[#This Row],[Popolazione2011]]/Comuni[[#This Row],[Ammalati AREA]])*100</f>
        <v>3.2828812730267797E-2</v>
      </c>
    </row>
    <row r="1022" spans="1:16" x14ac:dyDescent="0.3">
      <c r="A1022" t="s">
        <v>1030</v>
      </c>
      <c r="B1022" t="s">
        <v>8021</v>
      </c>
      <c r="C1022" t="s">
        <v>856</v>
      </c>
      <c r="D1022">
        <v>3209</v>
      </c>
      <c r="E1022" s="1">
        <f>(Comuni[[#This Row],[Popolazione2011]]/SUM(D:D))*100</f>
        <v>5.4002700707204828E-3</v>
      </c>
      <c r="F1022">
        <f t="shared" si="15"/>
        <v>4363916</v>
      </c>
      <c r="G1022" s="1">
        <f>(Comuni[[#This Row],[Popolazione2011]]/Comuni[[#This Row],[TOT POP REGIONE ]])*100</f>
        <v>7.3534870973685107E-2</v>
      </c>
      <c r="H1022" t="str">
        <f>IF(Comuni[[#This Row],[Popolazione2011]]&gt;300000,"MAGGIORE","")</f>
        <v/>
      </c>
      <c r="I1022" t="str">
        <f>_xlfn.XLOOKUP(Comuni[[#This Row],[Regione]],Ripartizione_geografica[Regione],Ripartizione_geografica[Ripartizione geografica])</f>
        <v>Nord-ovest</v>
      </c>
      <c r="J1022">
        <f>_xlfn.XLOOKUP(Comuni[[#This Row],[Regione]],Ripartizione_geografica[Regione],Ripartizione_geografica[Codice Regione])</f>
        <v>1</v>
      </c>
      <c r="K1022">
        <f>_xlfn.XLOOKUP(Comuni[[#This Row],[Regione]],Table_0[Regione],Table_0[Totale])</f>
        <v>1792955</v>
      </c>
      <c r="L1022">
        <f>_xlfn.XLOOKUP(Comuni[[#This Row],[Regione]],Table_0[Regione],Table_0[Guariti])</f>
        <v>1725727</v>
      </c>
      <c r="M1022">
        <f>_xlfn.XLOOKUP(Comuni[[#This Row],[Regione]],Table_0[Regione],Table_0[Deceduti])</f>
        <v>13899</v>
      </c>
      <c r="N1022" s="1">
        <f>(Comuni[[#This Row],[Popolazione2011]]/Comuni[[#This Row],[Ammalati TOT]])*100</f>
        <v>0.1789782788748184</v>
      </c>
      <c r="O1022">
        <f>_xlfn.XLOOKUP(Comuni[[#This Row],[Regione]],Table_0[Regione],Table_0[TOT AREA])</f>
        <v>6838505</v>
      </c>
      <c r="P1022" s="1">
        <f>(Comuni[[#This Row],[Popolazione2011]]/Comuni[[#This Row],[Ammalati AREA]])*100</f>
        <v>4.6925461047407295E-2</v>
      </c>
    </row>
    <row r="1023" spans="1:16" x14ac:dyDescent="0.3">
      <c r="A1023" t="s">
        <v>1031</v>
      </c>
      <c r="B1023" t="s">
        <v>8021</v>
      </c>
      <c r="C1023" t="s">
        <v>856</v>
      </c>
      <c r="D1023">
        <v>523</v>
      </c>
      <c r="E1023" s="1">
        <f>(Comuni[[#This Row],[Popolazione2011]]/SUM(D:D))*100</f>
        <v>8.8013127048513953E-4</v>
      </c>
      <c r="F1023">
        <f t="shared" si="15"/>
        <v>4363916</v>
      </c>
      <c r="G1023" s="1">
        <f>(Comuni[[#This Row],[Popolazione2011]]/Comuni[[#This Row],[TOT POP REGIONE ]])*100</f>
        <v>1.1984648650432318E-2</v>
      </c>
      <c r="H1023" t="str">
        <f>IF(Comuni[[#This Row],[Popolazione2011]]&gt;300000,"MAGGIORE","")</f>
        <v/>
      </c>
      <c r="I1023" t="str">
        <f>_xlfn.XLOOKUP(Comuni[[#This Row],[Regione]],Ripartizione_geografica[Regione],Ripartizione_geografica[Ripartizione geografica])</f>
        <v>Nord-ovest</v>
      </c>
      <c r="J1023">
        <f>_xlfn.XLOOKUP(Comuni[[#This Row],[Regione]],Ripartizione_geografica[Regione],Ripartizione_geografica[Codice Regione])</f>
        <v>1</v>
      </c>
      <c r="K1023">
        <f>_xlfn.XLOOKUP(Comuni[[#This Row],[Regione]],Table_0[Regione],Table_0[Totale])</f>
        <v>1792955</v>
      </c>
      <c r="L1023">
        <f>_xlfn.XLOOKUP(Comuni[[#This Row],[Regione]],Table_0[Regione],Table_0[Guariti])</f>
        <v>1725727</v>
      </c>
      <c r="M1023">
        <f>_xlfn.XLOOKUP(Comuni[[#This Row],[Regione]],Table_0[Regione],Table_0[Deceduti])</f>
        <v>13899</v>
      </c>
      <c r="N1023" s="1">
        <f>(Comuni[[#This Row],[Popolazione2011]]/Comuni[[#This Row],[Ammalati TOT]])*100</f>
        <v>2.9169722608765977E-2</v>
      </c>
      <c r="O1023">
        <f>_xlfn.XLOOKUP(Comuni[[#This Row],[Regione]],Table_0[Regione],Table_0[TOT AREA])</f>
        <v>6838505</v>
      </c>
      <c r="P1023" s="1">
        <f>(Comuni[[#This Row],[Popolazione2011]]/Comuni[[#This Row],[Ammalati AREA]])*100</f>
        <v>7.6478704044231887E-3</v>
      </c>
    </row>
    <row r="1024" spans="1:16" x14ac:dyDescent="0.3">
      <c r="A1024" t="s">
        <v>1032</v>
      </c>
      <c r="B1024" t="s">
        <v>8021</v>
      </c>
      <c r="C1024" t="s">
        <v>856</v>
      </c>
      <c r="D1024">
        <v>966</v>
      </c>
      <c r="E1024" s="1">
        <f>(Comuni[[#This Row],[Popolazione2011]]/SUM(D:D))*100</f>
        <v>1.625634430762227E-3</v>
      </c>
      <c r="F1024">
        <f t="shared" si="15"/>
        <v>4363916</v>
      </c>
      <c r="G1024" s="1">
        <f>(Comuni[[#This Row],[Popolazione2011]]/Comuni[[#This Row],[TOT POP REGIONE ]])*100</f>
        <v>2.2136081446113995E-2</v>
      </c>
      <c r="H1024" t="str">
        <f>IF(Comuni[[#This Row],[Popolazione2011]]&gt;300000,"MAGGIORE","")</f>
        <v/>
      </c>
      <c r="I1024" t="str">
        <f>_xlfn.XLOOKUP(Comuni[[#This Row],[Regione]],Ripartizione_geografica[Regione],Ripartizione_geografica[Ripartizione geografica])</f>
        <v>Nord-ovest</v>
      </c>
      <c r="J1024">
        <f>_xlfn.XLOOKUP(Comuni[[#This Row],[Regione]],Ripartizione_geografica[Regione],Ripartizione_geografica[Codice Regione])</f>
        <v>1</v>
      </c>
      <c r="K1024">
        <f>_xlfn.XLOOKUP(Comuni[[#This Row],[Regione]],Table_0[Regione],Table_0[Totale])</f>
        <v>1792955</v>
      </c>
      <c r="L1024">
        <f>_xlfn.XLOOKUP(Comuni[[#This Row],[Regione]],Table_0[Regione],Table_0[Guariti])</f>
        <v>1725727</v>
      </c>
      <c r="M1024">
        <f>_xlfn.XLOOKUP(Comuni[[#This Row],[Regione]],Table_0[Regione],Table_0[Deceduti])</f>
        <v>13899</v>
      </c>
      <c r="N1024" s="1">
        <f>(Comuni[[#This Row],[Popolazione2011]]/Comuni[[#This Row],[Ammalati TOT]])*100</f>
        <v>5.3877537361506564E-2</v>
      </c>
      <c r="O1024">
        <f>_xlfn.XLOOKUP(Comuni[[#This Row],[Regione]],Table_0[Regione],Table_0[TOT AREA])</f>
        <v>6838505</v>
      </c>
      <c r="P1024" s="1">
        <f>(Comuni[[#This Row],[Popolazione2011]]/Comuni[[#This Row],[Ammalati AREA]])*100</f>
        <v>1.4125894475473808E-2</v>
      </c>
    </row>
    <row r="1025" spans="1:16" x14ac:dyDescent="0.3">
      <c r="A1025" t="s">
        <v>1033</v>
      </c>
      <c r="B1025" t="s">
        <v>8021</v>
      </c>
      <c r="C1025" t="s">
        <v>856</v>
      </c>
      <c r="D1025">
        <v>332</v>
      </c>
      <c r="E1025" s="1">
        <f>(Comuni[[#This Row],[Popolazione2011]]/SUM(D:D))*100</f>
        <v>5.5870665736341551E-4</v>
      </c>
      <c r="F1025">
        <f t="shared" si="15"/>
        <v>4363916</v>
      </c>
      <c r="G1025" s="1">
        <f>(Comuni[[#This Row],[Popolazione2011]]/Comuni[[#This Row],[TOT POP REGIONE ]])*100</f>
        <v>7.6078457972151613E-3</v>
      </c>
      <c r="H1025" t="str">
        <f>IF(Comuni[[#This Row],[Popolazione2011]]&gt;300000,"MAGGIORE","")</f>
        <v/>
      </c>
      <c r="I1025" t="str">
        <f>_xlfn.XLOOKUP(Comuni[[#This Row],[Regione]],Ripartizione_geografica[Regione],Ripartizione_geografica[Ripartizione geografica])</f>
        <v>Nord-ovest</v>
      </c>
      <c r="J1025">
        <f>_xlfn.XLOOKUP(Comuni[[#This Row],[Regione]],Ripartizione_geografica[Regione],Ripartizione_geografica[Codice Regione])</f>
        <v>1</v>
      </c>
      <c r="K1025">
        <f>_xlfn.XLOOKUP(Comuni[[#This Row],[Regione]],Table_0[Regione],Table_0[Totale])</f>
        <v>1792955</v>
      </c>
      <c r="L1025">
        <f>_xlfn.XLOOKUP(Comuni[[#This Row],[Regione]],Table_0[Regione],Table_0[Guariti])</f>
        <v>1725727</v>
      </c>
      <c r="M1025">
        <f>_xlfn.XLOOKUP(Comuni[[#This Row],[Regione]],Table_0[Regione],Table_0[Deceduti])</f>
        <v>13899</v>
      </c>
      <c r="N1025" s="1">
        <f>(Comuni[[#This Row],[Popolazione2011]]/Comuni[[#This Row],[Ammalati TOT]])*100</f>
        <v>1.8516917602505362E-2</v>
      </c>
      <c r="O1025">
        <f>_xlfn.XLOOKUP(Comuni[[#This Row],[Regione]],Table_0[Regione],Table_0[TOT AREA])</f>
        <v>6838505</v>
      </c>
      <c r="P1025" s="1">
        <f>(Comuni[[#This Row],[Popolazione2011]]/Comuni[[#This Row],[Ammalati AREA]])*100</f>
        <v>4.8548622834961733E-3</v>
      </c>
    </row>
    <row r="1026" spans="1:16" x14ac:dyDescent="0.3">
      <c r="A1026" t="s">
        <v>1034</v>
      </c>
      <c r="B1026" t="s">
        <v>8021</v>
      </c>
      <c r="C1026" t="s">
        <v>856</v>
      </c>
      <c r="D1026">
        <v>1849</v>
      </c>
      <c r="E1026" s="1">
        <f>(Comuni[[#This Row],[Popolazione2011]]/SUM(D:D))*100</f>
        <v>3.1115921971836004E-3</v>
      </c>
      <c r="F1026">
        <f t="shared" ref="F1026:F1089" si="16">SUMIFS(D:D,B:B,B1026)</f>
        <v>4363916</v>
      </c>
      <c r="G1026" s="1">
        <f>(Comuni[[#This Row],[Popolazione2011]]/Comuni[[#This Row],[TOT POP REGIONE ]])*100</f>
        <v>4.23702014429242E-2</v>
      </c>
      <c r="H1026" t="str">
        <f>IF(Comuni[[#This Row],[Popolazione2011]]&gt;300000,"MAGGIORE","")</f>
        <v/>
      </c>
      <c r="I1026" t="str">
        <f>_xlfn.XLOOKUP(Comuni[[#This Row],[Regione]],Ripartizione_geografica[Regione],Ripartizione_geografica[Ripartizione geografica])</f>
        <v>Nord-ovest</v>
      </c>
      <c r="J1026">
        <f>_xlfn.XLOOKUP(Comuni[[#This Row],[Regione]],Ripartizione_geografica[Regione],Ripartizione_geografica[Codice Regione])</f>
        <v>1</v>
      </c>
      <c r="K1026">
        <f>_xlfn.XLOOKUP(Comuni[[#This Row],[Regione]],Table_0[Regione],Table_0[Totale])</f>
        <v>1792955</v>
      </c>
      <c r="L1026">
        <f>_xlfn.XLOOKUP(Comuni[[#This Row],[Regione]],Table_0[Regione],Table_0[Guariti])</f>
        <v>1725727</v>
      </c>
      <c r="M1026">
        <f>_xlfn.XLOOKUP(Comuni[[#This Row],[Regione]],Table_0[Regione],Table_0[Deceduti])</f>
        <v>13899</v>
      </c>
      <c r="N1026" s="1">
        <f>(Comuni[[#This Row],[Popolazione2011]]/Comuni[[#This Row],[Ammalati TOT]])*100</f>
        <v>0.10312584532238679</v>
      </c>
      <c r="O1026">
        <f>_xlfn.XLOOKUP(Comuni[[#This Row],[Regione]],Table_0[Regione],Table_0[TOT AREA])</f>
        <v>6838505</v>
      </c>
      <c r="P1026" s="1">
        <f>(Comuni[[#This Row],[Popolazione2011]]/Comuni[[#This Row],[Ammalati AREA]])*100</f>
        <v>2.7038073380073569E-2</v>
      </c>
    </row>
    <row r="1027" spans="1:16" x14ac:dyDescent="0.3">
      <c r="A1027" t="s">
        <v>1035</v>
      </c>
      <c r="B1027" t="s">
        <v>8021</v>
      </c>
      <c r="C1027" t="s">
        <v>856</v>
      </c>
      <c r="D1027">
        <v>700</v>
      </c>
      <c r="E1027" s="1">
        <f>(Comuni[[#This Row],[Popolazione2011]]/SUM(D:D))*100</f>
        <v>1.1779959643204543E-3</v>
      </c>
      <c r="F1027">
        <f t="shared" si="16"/>
        <v>4363916</v>
      </c>
      <c r="G1027" s="1">
        <f>(Comuni[[#This Row],[Popolazione2011]]/Comuni[[#This Row],[TOT POP REGIONE ]])*100</f>
        <v>1.6040638729068111E-2</v>
      </c>
      <c r="H1027" t="str">
        <f>IF(Comuni[[#This Row],[Popolazione2011]]&gt;300000,"MAGGIORE","")</f>
        <v/>
      </c>
      <c r="I1027" t="str">
        <f>_xlfn.XLOOKUP(Comuni[[#This Row],[Regione]],Ripartizione_geografica[Regione],Ripartizione_geografica[Ripartizione geografica])</f>
        <v>Nord-ovest</v>
      </c>
      <c r="J1027">
        <f>_xlfn.XLOOKUP(Comuni[[#This Row],[Regione]],Ripartizione_geografica[Regione],Ripartizione_geografica[Codice Regione])</f>
        <v>1</v>
      </c>
      <c r="K1027">
        <f>_xlfn.XLOOKUP(Comuni[[#This Row],[Regione]],Table_0[Regione],Table_0[Totale])</f>
        <v>1792955</v>
      </c>
      <c r="L1027">
        <f>_xlfn.XLOOKUP(Comuni[[#This Row],[Regione]],Table_0[Regione],Table_0[Guariti])</f>
        <v>1725727</v>
      </c>
      <c r="M1027">
        <f>_xlfn.XLOOKUP(Comuni[[#This Row],[Regione]],Table_0[Regione],Table_0[Deceduti])</f>
        <v>13899</v>
      </c>
      <c r="N1027" s="1">
        <f>(Comuni[[#This Row],[Popolazione2011]]/Comuni[[#This Row],[Ammalati TOT]])*100</f>
        <v>3.904169374022215E-2</v>
      </c>
      <c r="O1027">
        <f>_xlfn.XLOOKUP(Comuni[[#This Row],[Regione]],Table_0[Regione],Table_0[TOT AREA])</f>
        <v>6838505</v>
      </c>
      <c r="P1027" s="1">
        <f>(Comuni[[#This Row],[Popolazione2011]]/Comuni[[#This Row],[Ammalati AREA]])*100</f>
        <v>1.0236155417010005E-2</v>
      </c>
    </row>
    <row r="1028" spans="1:16" x14ac:dyDescent="0.3">
      <c r="A1028" t="s">
        <v>1036</v>
      </c>
      <c r="B1028" t="s">
        <v>8021</v>
      </c>
      <c r="C1028" t="s">
        <v>856</v>
      </c>
      <c r="D1028">
        <v>1257</v>
      </c>
      <c r="E1028" s="1">
        <f>(Comuni[[#This Row],[Popolazione2011]]/SUM(D:D))*100</f>
        <v>2.1153441816440157E-3</v>
      </c>
      <c r="F1028">
        <f t="shared" si="16"/>
        <v>4363916</v>
      </c>
      <c r="G1028" s="1">
        <f>(Comuni[[#This Row],[Popolazione2011]]/Comuni[[#This Row],[TOT POP REGIONE ]])*100</f>
        <v>2.8804404117769456E-2</v>
      </c>
      <c r="H1028" t="str">
        <f>IF(Comuni[[#This Row],[Popolazione2011]]&gt;300000,"MAGGIORE","")</f>
        <v/>
      </c>
      <c r="I1028" t="str">
        <f>_xlfn.XLOOKUP(Comuni[[#This Row],[Regione]],Ripartizione_geografica[Regione],Ripartizione_geografica[Ripartizione geografica])</f>
        <v>Nord-ovest</v>
      </c>
      <c r="J1028">
        <f>_xlfn.XLOOKUP(Comuni[[#This Row],[Regione]],Ripartizione_geografica[Regione],Ripartizione_geografica[Codice Regione])</f>
        <v>1</v>
      </c>
      <c r="K1028">
        <f>_xlfn.XLOOKUP(Comuni[[#This Row],[Regione]],Table_0[Regione],Table_0[Totale])</f>
        <v>1792955</v>
      </c>
      <c r="L1028">
        <f>_xlfn.XLOOKUP(Comuni[[#This Row],[Regione]],Table_0[Regione],Table_0[Guariti])</f>
        <v>1725727</v>
      </c>
      <c r="M1028">
        <f>_xlfn.XLOOKUP(Comuni[[#This Row],[Regione]],Table_0[Regione],Table_0[Deceduti])</f>
        <v>13899</v>
      </c>
      <c r="N1028" s="1">
        <f>(Comuni[[#This Row],[Popolazione2011]]/Comuni[[#This Row],[Ammalati TOT]])*100</f>
        <v>7.010772718779891E-2</v>
      </c>
      <c r="O1028">
        <f>_xlfn.XLOOKUP(Comuni[[#This Row],[Regione]],Table_0[Regione],Table_0[TOT AREA])</f>
        <v>6838505</v>
      </c>
      <c r="P1028" s="1">
        <f>(Comuni[[#This Row],[Popolazione2011]]/Comuni[[#This Row],[Ammalati AREA]])*100</f>
        <v>1.8381210513116534E-2</v>
      </c>
    </row>
    <row r="1029" spans="1:16" x14ac:dyDescent="0.3">
      <c r="A1029" t="s">
        <v>1037</v>
      </c>
      <c r="B1029" t="s">
        <v>8021</v>
      </c>
      <c r="C1029" t="s">
        <v>856</v>
      </c>
      <c r="D1029">
        <v>1212</v>
      </c>
      <c r="E1029" s="1">
        <f>(Comuni[[#This Row],[Popolazione2011]]/SUM(D:D))*100</f>
        <v>2.0396158696519865E-3</v>
      </c>
      <c r="F1029">
        <f t="shared" si="16"/>
        <v>4363916</v>
      </c>
      <c r="G1029" s="1">
        <f>(Comuni[[#This Row],[Popolazione2011]]/Comuni[[#This Row],[TOT POP REGIONE ]])*100</f>
        <v>2.7773220199472214E-2</v>
      </c>
      <c r="H1029" t="str">
        <f>IF(Comuni[[#This Row],[Popolazione2011]]&gt;300000,"MAGGIORE","")</f>
        <v/>
      </c>
      <c r="I1029" t="str">
        <f>_xlfn.XLOOKUP(Comuni[[#This Row],[Regione]],Ripartizione_geografica[Regione],Ripartizione_geografica[Ripartizione geografica])</f>
        <v>Nord-ovest</v>
      </c>
      <c r="J1029">
        <f>_xlfn.XLOOKUP(Comuni[[#This Row],[Regione]],Ripartizione_geografica[Regione],Ripartizione_geografica[Codice Regione])</f>
        <v>1</v>
      </c>
      <c r="K1029">
        <f>_xlfn.XLOOKUP(Comuni[[#This Row],[Regione]],Table_0[Regione],Table_0[Totale])</f>
        <v>1792955</v>
      </c>
      <c r="L1029">
        <f>_xlfn.XLOOKUP(Comuni[[#This Row],[Regione]],Table_0[Regione],Table_0[Guariti])</f>
        <v>1725727</v>
      </c>
      <c r="M1029">
        <f>_xlfn.XLOOKUP(Comuni[[#This Row],[Regione]],Table_0[Regione],Table_0[Deceduti])</f>
        <v>13899</v>
      </c>
      <c r="N1029" s="1">
        <f>(Comuni[[#This Row],[Popolazione2011]]/Comuni[[#This Row],[Ammalati TOT]])*100</f>
        <v>6.7597904018784627E-2</v>
      </c>
      <c r="O1029">
        <f>_xlfn.XLOOKUP(Comuni[[#This Row],[Regione]],Table_0[Regione],Table_0[TOT AREA])</f>
        <v>6838505</v>
      </c>
      <c r="P1029" s="1">
        <f>(Comuni[[#This Row],[Popolazione2011]]/Comuni[[#This Row],[Ammalati AREA]])*100</f>
        <v>1.7723171950594464E-2</v>
      </c>
    </row>
    <row r="1030" spans="1:16" x14ac:dyDescent="0.3">
      <c r="A1030" t="s">
        <v>1038</v>
      </c>
      <c r="B1030" t="s">
        <v>8021</v>
      </c>
      <c r="C1030" t="s">
        <v>856</v>
      </c>
      <c r="D1030">
        <v>160</v>
      </c>
      <c r="E1030" s="1">
        <f>(Comuni[[#This Row],[Popolazione2011]]/SUM(D:D))*100</f>
        <v>2.6925622041610388E-4</v>
      </c>
      <c r="F1030">
        <f t="shared" si="16"/>
        <v>4363916</v>
      </c>
      <c r="G1030" s="1">
        <f>(Comuni[[#This Row],[Popolazione2011]]/Comuni[[#This Row],[TOT POP REGIONE ]])*100</f>
        <v>3.6664317095012823E-3</v>
      </c>
      <c r="H1030" t="str">
        <f>IF(Comuni[[#This Row],[Popolazione2011]]&gt;300000,"MAGGIORE","")</f>
        <v/>
      </c>
      <c r="I1030" t="str">
        <f>_xlfn.XLOOKUP(Comuni[[#This Row],[Regione]],Ripartizione_geografica[Regione],Ripartizione_geografica[Ripartizione geografica])</f>
        <v>Nord-ovest</v>
      </c>
      <c r="J1030">
        <f>_xlfn.XLOOKUP(Comuni[[#This Row],[Regione]],Ripartizione_geografica[Regione],Ripartizione_geografica[Codice Regione])</f>
        <v>1</v>
      </c>
      <c r="K1030">
        <f>_xlfn.XLOOKUP(Comuni[[#This Row],[Regione]],Table_0[Regione],Table_0[Totale])</f>
        <v>1792955</v>
      </c>
      <c r="L1030">
        <f>_xlfn.XLOOKUP(Comuni[[#This Row],[Regione]],Table_0[Regione],Table_0[Guariti])</f>
        <v>1725727</v>
      </c>
      <c r="M1030">
        <f>_xlfn.XLOOKUP(Comuni[[#This Row],[Regione]],Table_0[Regione],Table_0[Deceduti])</f>
        <v>13899</v>
      </c>
      <c r="N1030" s="1">
        <f>(Comuni[[#This Row],[Popolazione2011]]/Comuni[[#This Row],[Ammalati TOT]])*100</f>
        <v>8.9238157120507776E-3</v>
      </c>
      <c r="O1030">
        <f>_xlfn.XLOOKUP(Comuni[[#This Row],[Regione]],Table_0[Regione],Table_0[TOT AREA])</f>
        <v>6838505</v>
      </c>
      <c r="P1030" s="1">
        <f>(Comuni[[#This Row],[Popolazione2011]]/Comuni[[#This Row],[Ammalati AREA]])*100</f>
        <v>2.3396926667451439E-3</v>
      </c>
    </row>
    <row r="1031" spans="1:16" x14ac:dyDescent="0.3">
      <c r="A1031" t="s">
        <v>1039</v>
      </c>
      <c r="B1031" t="s">
        <v>8021</v>
      </c>
      <c r="C1031" t="s">
        <v>856</v>
      </c>
      <c r="D1031">
        <v>759</v>
      </c>
      <c r="E1031" s="1">
        <f>(Comuni[[#This Row],[Popolazione2011]]/SUM(D:D))*100</f>
        <v>1.2772841955988926E-3</v>
      </c>
      <c r="F1031">
        <f t="shared" si="16"/>
        <v>4363916</v>
      </c>
      <c r="G1031" s="1">
        <f>(Comuni[[#This Row],[Popolazione2011]]/Comuni[[#This Row],[TOT POP REGIONE ]])*100</f>
        <v>1.739263542194671E-2</v>
      </c>
      <c r="H1031" t="str">
        <f>IF(Comuni[[#This Row],[Popolazione2011]]&gt;300000,"MAGGIORE","")</f>
        <v/>
      </c>
      <c r="I1031" t="str">
        <f>_xlfn.XLOOKUP(Comuni[[#This Row],[Regione]],Ripartizione_geografica[Regione],Ripartizione_geografica[Ripartizione geografica])</f>
        <v>Nord-ovest</v>
      </c>
      <c r="J1031">
        <f>_xlfn.XLOOKUP(Comuni[[#This Row],[Regione]],Ripartizione_geografica[Regione],Ripartizione_geografica[Codice Regione])</f>
        <v>1</v>
      </c>
      <c r="K1031">
        <f>_xlfn.XLOOKUP(Comuni[[#This Row],[Regione]],Table_0[Regione],Table_0[Totale])</f>
        <v>1792955</v>
      </c>
      <c r="L1031">
        <f>_xlfn.XLOOKUP(Comuni[[#This Row],[Regione]],Table_0[Regione],Table_0[Guariti])</f>
        <v>1725727</v>
      </c>
      <c r="M1031">
        <f>_xlfn.XLOOKUP(Comuni[[#This Row],[Regione]],Table_0[Regione],Table_0[Deceduti])</f>
        <v>13899</v>
      </c>
      <c r="N1031" s="1">
        <f>(Comuni[[#This Row],[Popolazione2011]]/Comuni[[#This Row],[Ammalati TOT]])*100</f>
        <v>4.2332350784040872E-2</v>
      </c>
      <c r="O1031">
        <f>_xlfn.XLOOKUP(Comuni[[#This Row],[Regione]],Table_0[Regione],Table_0[TOT AREA])</f>
        <v>6838505</v>
      </c>
      <c r="P1031" s="1">
        <f>(Comuni[[#This Row],[Popolazione2011]]/Comuni[[#This Row],[Ammalati AREA]])*100</f>
        <v>1.1098917087872275E-2</v>
      </c>
    </row>
    <row r="1032" spans="1:16" x14ac:dyDescent="0.3">
      <c r="A1032" t="s">
        <v>1040</v>
      </c>
      <c r="B1032" t="s">
        <v>8021</v>
      </c>
      <c r="C1032" t="s">
        <v>856</v>
      </c>
      <c r="D1032">
        <v>1965</v>
      </c>
      <c r="E1032" s="1">
        <f>(Comuni[[#This Row],[Popolazione2011]]/SUM(D:D))*100</f>
        <v>3.3068029569852755E-3</v>
      </c>
      <c r="F1032">
        <f t="shared" si="16"/>
        <v>4363916</v>
      </c>
      <c r="G1032" s="1">
        <f>(Comuni[[#This Row],[Popolazione2011]]/Comuni[[#This Row],[TOT POP REGIONE ]])*100</f>
        <v>4.5028364432312631E-2</v>
      </c>
      <c r="H1032" t="str">
        <f>IF(Comuni[[#This Row],[Popolazione2011]]&gt;300000,"MAGGIORE","")</f>
        <v/>
      </c>
      <c r="I1032" t="str">
        <f>_xlfn.XLOOKUP(Comuni[[#This Row],[Regione]],Ripartizione_geografica[Regione],Ripartizione_geografica[Ripartizione geografica])</f>
        <v>Nord-ovest</v>
      </c>
      <c r="J1032">
        <f>_xlfn.XLOOKUP(Comuni[[#This Row],[Regione]],Ripartizione_geografica[Regione],Ripartizione_geografica[Codice Regione])</f>
        <v>1</v>
      </c>
      <c r="K1032">
        <f>_xlfn.XLOOKUP(Comuni[[#This Row],[Regione]],Table_0[Regione],Table_0[Totale])</f>
        <v>1792955</v>
      </c>
      <c r="L1032">
        <f>_xlfn.XLOOKUP(Comuni[[#This Row],[Regione]],Table_0[Regione],Table_0[Guariti])</f>
        <v>1725727</v>
      </c>
      <c r="M1032">
        <f>_xlfn.XLOOKUP(Comuni[[#This Row],[Regione]],Table_0[Regione],Table_0[Deceduti])</f>
        <v>13899</v>
      </c>
      <c r="N1032" s="1">
        <f>(Comuni[[#This Row],[Popolazione2011]]/Comuni[[#This Row],[Ammalati TOT]])*100</f>
        <v>0.1095956117136236</v>
      </c>
      <c r="O1032">
        <f>_xlfn.XLOOKUP(Comuni[[#This Row],[Regione]],Table_0[Regione],Table_0[TOT AREA])</f>
        <v>6838505</v>
      </c>
      <c r="P1032" s="1">
        <f>(Comuni[[#This Row],[Popolazione2011]]/Comuni[[#This Row],[Ammalati AREA]])*100</f>
        <v>2.8734350563463795E-2</v>
      </c>
    </row>
    <row r="1033" spans="1:16" x14ac:dyDescent="0.3">
      <c r="A1033" t="s">
        <v>1041</v>
      </c>
      <c r="B1033" t="s">
        <v>8021</v>
      </c>
      <c r="C1033" t="s">
        <v>856</v>
      </c>
      <c r="D1033">
        <v>1791</v>
      </c>
      <c r="E1033" s="1">
        <f>(Comuni[[#This Row],[Popolazione2011]]/SUM(D:D))*100</f>
        <v>3.0139868172827625E-3</v>
      </c>
      <c r="F1033">
        <f t="shared" si="16"/>
        <v>4363916</v>
      </c>
      <c r="G1033" s="1">
        <f>(Comuni[[#This Row],[Popolazione2011]]/Comuni[[#This Row],[TOT POP REGIONE ]])*100</f>
        <v>4.1041119948229982E-2</v>
      </c>
      <c r="H1033" t="str">
        <f>IF(Comuni[[#This Row],[Popolazione2011]]&gt;300000,"MAGGIORE","")</f>
        <v/>
      </c>
      <c r="I1033" t="str">
        <f>_xlfn.XLOOKUP(Comuni[[#This Row],[Regione]],Ripartizione_geografica[Regione],Ripartizione_geografica[Ripartizione geografica])</f>
        <v>Nord-ovest</v>
      </c>
      <c r="J1033">
        <f>_xlfn.XLOOKUP(Comuni[[#This Row],[Regione]],Ripartizione_geografica[Regione],Ripartizione_geografica[Codice Regione])</f>
        <v>1</v>
      </c>
      <c r="K1033">
        <f>_xlfn.XLOOKUP(Comuni[[#This Row],[Regione]],Table_0[Regione],Table_0[Totale])</f>
        <v>1792955</v>
      </c>
      <c r="L1033">
        <f>_xlfn.XLOOKUP(Comuni[[#This Row],[Regione]],Table_0[Regione],Table_0[Guariti])</f>
        <v>1725727</v>
      </c>
      <c r="M1033">
        <f>_xlfn.XLOOKUP(Comuni[[#This Row],[Regione]],Table_0[Regione],Table_0[Deceduti])</f>
        <v>13899</v>
      </c>
      <c r="N1033" s="1">
        <f>(Comuni[[#This Row],[Popolazione2011]]/Comuni[[#This Row],[Ammalati TOT]])*100</f>
        <v>9.9890962126768387E-2</v>
      </c>
      <c r="O1033">
        <f>_xlfn.XLOOKUP(Comuni[[#This Row],[Regione]],Table_0[Regione],Table_0[TOT AREA])</f>
        <v>6838505</v>
      </c>
      <c r="P1033" s="1">
        <f>(Comuni[[#This Row],[Popolazione2011]]/Comuni[[#This Row],[Ammalati AREA]])*100</f>
        <v>2.6189934788378454E-2</v>
      </c>
    </row>
    <row r="1034" spans="1:16" x14ac:dyDescent="0.3">
      <c r="A1034" t="s">
        <v>1042</v>
      </c>
      <c r="B1034" t="s">
        <v>8021</v>
      </c>
      <c r="C1034" t="s">
        <v>856</v>
      </c>
      <c r="D1034">
        <v>1520</v>
      </c>
      <c r="E1034" s="1">
        <f>(Comuni[[#This Row],[Popolazione2011]]/SUM(D:D))*100</f>
        <v>2.5579340939529869E-3</v>
      </c>
      <c r="F1034">
        <f t="shared" si="16"/>
        <v>4363916</v>
      </c>
      <c r="G1034" s="1">
        <f>(Comuni[[#This Row],[Popolazione2011]]/Comuni[[#This Row],[TOT POP REGIONE ]])*100</f>
        <v>3.4831101240262188E-2</v>
      </c>
      <c r="H1034" t="str">
        <f>IF(Comuni[[#This Row],[Popolazione2011]]&gt;300000,"MAGGIORE","")</f>
        <v/>
      </c>
      <c r="I1034" t="str">
        <f>_xlfn.XLOOKUP(Comuni[[#This Row],[Regione]],Ripartizione_geografica[Regione],Ripartizione_geografica[Ripartizione geografica])</f>
        <v>Nord-ovest</v>
      </c>
      <c r="J1034">
        <f>_xlfn.XLOOKUP(Comuni[[#This Row],[Regione]],Ripartizione_geografica[Regione],Ripartizione_geografica[Codice Regione])</f>
        <v>1</v>
      </c>
      <c r="K1034">
        <f>_xlfn.XLOOKUP(Comuni[[#This Row],[Regione]],Table_0[Regione],Table_0[Totale])</f>
        <v>1792955</v>
      </c>
      <c r="L1034">
        <f>_xlfn.XLOOKUP(Comuni[[#This Row],[Regione]],Table_0[Regione],Table_0[Guariti])</f>
        <v>1725727</v>
      </c>
      <c r="M1034">
        <f>_xlfn.XLOOKUP(Comuni[[#This Row],[Regione]],Table_0[Regione],Table_0[Deceduti])</f>
        <v>13899</v>
      </c>
      <c r="N1034" s="1">
        <f>(Comuni[[#This Row],[Popolazione2011]]/Comuni[[#This Row],[Ammalati TOT]])*100</f>
        <v>8.4776249264482378E-2</v>
      </c>
      <c r="O1034">
        <f>_xlfn.XLOOKUP(Comuni[[#This Row],[Regione]],Table_0[Regione],Table_0[TOT AREA])</f>
        <v>6838505</v>
      </c>
      <c r="P1034" s="1">
        <f>(Comuni[[#This Row],[Popolazione2011]]/Comuni[[#This Row],[Ammalati AREA]])*100</f>
        <v>2.2227080334078865E-2</v>
      </c>
    </row>
    <row r="1035" spans="1:16" x14ac:dyDescent="0.3">
      <c r="A1035" t="s">
        <v>1043</v>
      </c>
      <c r="B1035" t="s">
        <v>8021</v>
      </c>
      <c r="C1035" t="s">
        <v>1044</v>
      </c>
      <c r="D1035">
        <v>330</v>
      </c>
      <c r="E1035" s="1">
        <f>(Comuni[[#This Row],[Popolazione2011]]/SUM(D:D))*100</f>
        <v>5.5534095460821418E-4</v>
      </c>
      <c r="F1035">
        <f t="shared" si="16"/>
        <v>4363916</v>
      </c>
      <c r="G1035" s="1">
        <f>(Comuni[[#This Row],[Popolazione2011]]/Comuni[[#This Row],[TOT POP REGIONE ]])*100</f>
        <v>7.5620154008463952E-3</v>
      </c>
      <c r="H1035" t="str">
        <f>IF(Comuni[[#This Row],[Popolazione2011]]&gt;300000,"MAGGIORE","")</f>
        <v/>
      </c>
      <c r="I1035" t="str">
        <f>_xlfn.XLOOKUP(Comuni[[#This Row],[Regione]],Ripartizione_geografica[Regione],Ripartizione_geografica[Ripartizione geografica])</f>
        <v>Nord-ovest</v>
      </c>
      <c r="J1035">
        <f>_xlfn.XLOOKUP(Comuni[[#This Row],[Regione]],Ripartizione_geografica[Regione],Ripartizione_geografica[Codice Regione])</f>
        <v>1</v>
      </c>
      <c r="K1035">
        <f>_xlfn.XLOOKUP(Comuni[[#This Row],[Regione]],Table_0[Regione],Table_0[Totale])</f>
        <v>1792955</v>
      </c>
      <c r="L1035">
        <f>_xlfn.XLOOKUP(Comuni[[#This Row],[Regione]],Table_0[Regione],Table_0[Guariti])</f>
        <v>1725727</v>
      </c>
      <c r="M1035">
        <f>_xlfn.XLOOKUP(Comuni[[#This Row],[Regione]],Table_0[Regione],Table_0[Deceduti])</f>
        <v>13899</v>
      </c>
      <c r="N1035" s="1">
        <f>(Comuni[[#This Row],[Popolazione2011]]/Comuni[[#This Row],[Ammalati TOT]])*100</f>
        <v>1.8405369906104727E-2</v>
      </c>
      <c r="O1035">
        <f>_xlfn.XLOOKUP(Comuni[[#This Row],[Regione]],Table_0[Regione],Table_0[TOT AREA])</f>
        <v>6838505</v>
      </c>
      <c r="P1035" s="1">
        <f>(Comuni[[#This Row],[Popolazione2011]]/Comuni[[#This Row],[Ammalati AREA]])*100</f>
        <v>4.8256161251618588E-3</v>
      </c>
    </row>
    <row r="1036" spans="1:16" x14ac:dyDescent="0.3">
      <c r="A1036" t="s">
        <v>1045</v>
      </c>
      <c r="B1036" t="s">
        <v>8021</v>
      </c>
      <c r="C1036" t="s">
        <v>1044</v>
      </c>
      <c r="D1036">
        <v>3407</v>
      </c>
      <c r="E1036" s="1">
        <f>(Comuni[[#This Row],[Popolazione2011]]/SUM(D:D))*100</f>
        <v>5.7334746434854113E-3</v>
      </c>
      <c r="F1036">
        <f t="shared" si="16"/>
        <v>4363916</v>
      </c>
      <c r="G1036" s="1">
        <f>(Comuni[[#This Row],[Popolazione2011]]/Comuni[[#This Row],[TOT POP REGIONE ]])*100</f>
        <v>7.8072080214192943E-2</v>
      </c>
      <c r="H1036" t="str">
        <f>IF(Comuni[[#This Row],[Popolazione2011]]&gt;300000,"MAGGIORE","")</f>
        <v/>
      </c>
      <c r="I1036" t="str">
        <f>_xlfn.XLOOKUP(Comuni[[#This Row],[Regione]],Ripartizione_geografica[Regione],Ripartizione_geografica[Ripartizione geografica])</f>
        <v>Nord-ovest</v>
      </c>
      <c r="J1036">
        <f>_xlfn.XLOOKUP(Comuni[[#This Row],[Regione]],Ripartizione_geografica[Regione],Ripartizione_geografica[Codice Regione])</f>
        <v>1</v>
      </c>
      <c r="K1036">
        <f>_xlfn.XLOOKUP(Comuni[[#This Row],[Regione]],Table_0[Regione],Table_0[Totale])</f>
        <v>1792955</v>
      </c>
      <c r="L1036">
        <f>_xlfn.XLOOKUP(Comuni[[#This Row],[Regione]],Table_0[Regione],Table_0[Guariti])</f>
        <v>1725727</v>
      </c>
      <c r="M1036">
        <f>_xlfn.XLOOKUP(Comuni[[#This Row],[Regione]],Table_0[Regione],Table_0[Deceduti])</f>
        <v>13899</v>
      </c>
      <c r="N1036" s="1">
        <f>(Comuni[[#This Row],[Popolazione2011]]/Comuni[[#This Row],[Ammalati TOT]])*100</f>
        <v>0.19002150081848121</v>
      </c>
      <c r="O1036">
        <f>_xlfn.XLOOKUP(Comuni[[#This Row],[Regione]],Table_0[Regione],Table_0[TOT AREA])</f>
        <v>6838505</v>
      </c>
      <c r="P1036" s="1">
        <f>(Comuni[[#This Row],[Popolazione2011]]/Comuni[[#This Row],[Ammalati AREA]])*100</f>
        <v>4.9820830722504414E-2</v>
      </c>
    </row>
    <row r="1037" spans="1:16" x14ac:dyDescent="0.3">
      <c r="A1037" t="s">
        <v>1046</v>
      </c>
      <c r="B1037" t="s">
        <v>8021</v>
      </c>
      <c r="C1037" t="s">
        <v>1044</v>
      </c>
      <c r="D1037">
        <v>1190</v>
      </c>
      <c r="E1037" s="1">
        <f>(Comuni[[#This Row],[Popolazione2011]]/SUM(D:D))*100</f>
        <v>2.0025931393447723E-3</v>
      </c>
      <c r="F1037">
        <f t="shared" si="16"/>
        <v>4363916</v>
      </c>
      <c r="G1037" s="1">
        <f>(Comuni[[#This Row],[Popolazione2011]]/Comuni[[#This Row],[TOT POP REGIONE ]])*100</f>
        <v>2.7269085839415792E-2</v>
      </c>
      <c r="H1037" t="str">
        <f>IF(Comuni[[#This Row],[Popolazione2011]]&gt;300000,"MAGGIORE","")</f>
        <v/>
      </c>
      <c r="I1037" t="str">
        <f>_xlfn.XLOOKUP(Comuni[[#This Row],[Regione]],Ripartizione_geografica[Regione],Ripartizione_geografica[Ripartizione geografica])</f>
        <v>Nord-ovest</v>
      </c>
      <c r="J1037">
        <f>_xlfn.XLOOKUP(Comuni[[#This Row],[Regione]],Ripartizione_geografica[Regione],Ripartizione_geografica[Codice Regione])</f>
        <v>1</v>
      </c>
      <c r="K1037">
        <f>_xlfn.XLOOKUP(Comuni[[#This Row],[Regione]],Table_0[Regione],Table_0[Totale])</f>
        <v>1792955</v>
      </c>
      <c r="L1037">
        <f>_xlfn.XLOOKUP(Comuni[[#This Row],[Regione]],Table_0[Regione],Table_0[Guariti])</f>
        <v>1725727</v>
      </c>
      <c r="M1037">
        <f>_xlfn.XLOOKUP(Comuni[[#This Row],[Regione]],Table_0[Regione],Table_0[Deceduti])</f>
        <v>13899</v>
      </c>
      <c r="N1037" s="1">
        <f>(Comuni[[#This Row],[Popolazione2011]]/Comuni[[#This Row],[Ammalati TOT]])*100</f>
        <v>6.6370879358377655E-2</v>
      </c>
      <c r="O1037">
        <f>_xlfn.XLOOKUP(Comuni[[#This Row],[Regione]],Table_0[Regione],Table_0[TOT AREA])</f>
        <v>6838505</v>
      </c>
      <c r="P1037" s="1">
        <f>(Comuni[[#This Row],[Popolazione2011]]/Comuni[[#This Row],[Ammalati AREA]])*100</f>
        <v>1.7401464208917007E-2</v>
      </c>
    </row>
    <row r="1038" spans="1:16" x14ac:dyDescent="0.3">
      <c r="A1038" t="s">
        <v>1047</v>
      </c>
      <c r="B1038" t="s">
        <v>8021</v>
      </c>
      <c r="C1038" t="s">
        <v>1044</v>
      </c>
      <c r="D1038">
        <v>43818</v>
      </c>
      <c r="E1038" s="1">
        <f>(Comuni[[#This Row],[Popolazione2011]]/SUM(D:D))*100</f>
        <v>7.3739181663705231E-2</v>
      </c>
      <c r="F1038">
        <f t="shared" si="16"/>
        <v>4363916</v>
      </c>
      <c r="G1038" s="1">
        <f>(Comuni[[#This Row],[Popolazione2011]]/Comuni[[#This Row],[TOT POP REGIONE ]])*100</f>
        <v>1.0040981540432952</v>
      </c>
      <c r="H1038" t="str">
        <f>IF(Comuni[[#This Row],[Popolazione2011]]&gt;300000,"MAGGIORE","")</f>
        <v/>
      </c>
      <c r="I1038" t="str">
        <f>_xlfn.XLOOKUP(Comuni[[#This Row],[Regione]],Ripartizione_geografica[Regione],Ripartizione_geografica[Ripartizione geografica])</f>
        <v>Nord-ovest</v>
      </c>
      <c r="J1038">
        <f>_xlfn.XLOOKUP(Comuni[[#This Row],[Regione]],Ripartizione_geografica[Regione],Ripartizione_geografica[Codice Regione])</f>
        <v>1</v>
      </c>
      <c r="K1038">
        <f>_xlfn.XLOOKUP(Comuni[[#This Row],[Regione]],Table_0[Regione],Table_0[Totale])</f>
        <v>1792955</v>
      </c>
      <c r="L1038">
        <f>_xlfn.XLOOKUP(Comuni[[#This Row],[Regione]],Table_0[Regione],Table_0[Guariti])</f>
        <v>1725727</v>
      </c>
      <c r="M1038">
        <f>_xlfn.XLOOKUP(Comuni[[#This Row],[Regione]],Table_0[Regione],Table_0[Deceduti])</f>
        <v>13899</v>
      </c>
      <c r="N1038" s="1">
        <f>(Comuni[[#This Row],[Popolazione2011]]/Comuni[[#This Row],[Ammalati TOT]])*100</f>
        <v>2.443898480441506</v>
      </c>
      <c r="O1038">
        <f>_xlfn.XLOOKUP(Comuni[[#This Row],[Regione]],Table_0[Regione],Table_0[TOT AREA])</f>
        <v>6838505</v>
      </c>
      <c r="P1038" s="1">
        <f>(Comuni[[#This Row],[Popolazione2011]]/Comuni[[#This Row],[Ammalati AREA]])*100</f>
        <v>0.64075408294649194</v>
      </c>
    </row>
    <row r="1039" spans="1:16" x14ac:dyDescent="0.3">
      <c r="A1039" t="s">
        <v>1048</v>
      </c>
      <c r="B1039" t="s">
        <v>8021</v>
      </c>
      <c r="C1039" t="s">
        <v>1044</v>
      </c>
      <c r="D1039">
        <v>986</v>
      </c>
      <c r="E1039" s="1">
        <f>(Comuni[[#This Row],[Popolazione2011]]/SUM(D:D))*100</f>
        <v>1.6592914583142401E-3</v>
      </c>
      <c r="F1039">
        <f t="shared" si="16"/>
        <v>4363916</v>
      </c>
      <c r="G1039" s="1">
        <f>(Comuni[[#This Row],[Popolazione2011]]/Comuni[[#This Row],[TOT POP REGIONE ]])*100</f>
        <v>2.2594385409801656E-2</v>
      </c>
      <c r="H1039" t="str">
        <f>IF(Comuni[[#This Row],[Popolazione2011]]&gt;300000,"MAGGIORE","")</f>
        <v/>
      </c>
      <c r="I1039" t="str">
        <f>_xlfn.XLOOKUP(Comuni[[#This Row],[Regione]],Ripartizione_geografica[Regione],Ripartizione_geografica[Ripartizione geografica])</f>
        <v>Nord-ovest</v>
      </c>
      <c r="J1039">
        <f>_xlfn.XLOOKUP(Comuni[[#This Row],[Regione]],Ripartizione_geografica[Regione],Ripartizione_geografica[Codice Regione])</f>
        <v>1</v>
      </c>
      <c r="K1039">
        <f>_xlfn.XLOOKUP(Comuni[[#This Row],[Regione]],Table_0[Regione],Table_0[Totale])</f>
        <v>1792955</v>
      </c>
      <c r="L1039">
        <f>_xlfn.XLOOKUP(Comuni[[#This Row],[Regione]],Table_0[Regione],Table_0[Guariti])</f>
        <v>1725727</v>
      </c>
      <c r="M1039">
        <f>_xlfn.XLOOKUP(Comuni[[#This Row],[Regione]],Table_0[Regione],Table_0[Deceduti])</f>
        <v>13899</v>
      </c>
      <c r="N1039" s="1">
        <f>(Comuni[[#This Row],[Popolazione2011]]/Comuni[[#This Row],[Ammalati TOT]])*100</f>
        <v>5.4993014325512915E-2</v>
      </c>
      <c r="O1039">
        <f>_xlfn.XLOOKUP(Comuni[[#This Row],[Regione]],Table_0[Regione],Table_0[TOT AREA])</f>
        <v>6838505</v>
      </c>
      <c r="P1039" s="1">
        <f>(Comuni[[#This Row],[Popolazione2011]]/Comuni[[#This Row],[Ammalati AREA]])*100</f>
        <v>1.4418356058816948E-2</v>
      </c>
    </row>
    <row r="1040" spans="1:16" x14ac:dyDescent="0.3">
      <c r="A1040" t="s">
        <v>1049</v>
      </c>
      <c r="B1040" t="s">
        <v>8021</v>
      </c>
      <c r="C1040" t="s">
        <v>1044</v>
      </c>
      <c r="D1040">
        <v>880</v>
      </c>
      <c r="E1040" s="1">
        <f>(Comuni[[#This Row],[Popolazione2011]]/SUM(D:D))*100</f>
        <v>1.4809092122885711E-3</v>
      </c>
      <c r="F1040">
        <f t="shared" si="16"/>
        <v>4363916</v>
      </c>
      <c r="G1040" s="1">
        <f>(Comuni[[#This Row],[Popolazione2011]]/Comuni[[#This Row],[TOT POP REGIONE ]])*100</f>
        <v>2.0165374402257057E-2</v>
      </c>
      <c r="H1040" t="str">
        <f>IF(Comuni[[#This Row],[Popolazione2011]]&gt;300000,"MAGGIORE","")</f>
        <v/>
      </c>
      <c r="I1040" t="str">
        <f>_xlfn.XLOOKUP(Comuni[[#This Row],[Regione]],Ripartizione_geografica[Regione],Ripartizione_geografica[Ripartizione geografica])</f>
        <v>Nord-ovest</v>
      </c>
      <c r="J1040">
        <f>_xlfn.XLOOKUP(Comuni[[#This Row],[Regione]],Ripartizione_geografica[Regione],Ripartizione_geografica[Codice Regione])</f>
        <v>1</v>
      </c>
      <c r="K1040">
        <f>_xlfn.XLOOKUP(Comuni[[#This Row],[Regione]],Table_0[Regione],Table_0[Totale])</f>
        <v>1792955</v>
      </c>
      <c r="L1040">
        <f>_xlfn.XLOOKUP(Comuni[[#This Row],[Regione]],Table_0[Regione],Table_0[Guariti])</f>
        <v>1725727</v>
      </c>
      <c r="M1040">
        <f>_xlfn.XLOOKUP(Comuni[[#This Row],[Regione]],Table_0[Regione],Table_0[Deceduti])</f>
        <v>13899</v>
      </c>
      <c r="N1040" s="1">
        <f>(Comuni[[#This Row],[Popolazione2011]]/Comuni[[#This Row],[Ammalati TOT]])*100</f>
        <v>4.9080986416279268E-2</v>
      </c>
      <c r="O1040">
        <f>_xlfn.XLOOKUP(Comuni[[#This Row],[Regione]],Table_0[Regione],Table_0[TOT AREA])</f>
        <v>6838505</v>
      </c>
      <c r="P1040" s="1">
        <f>(Comuni[[#This Row],[Popolazione2011]]/Comuni[[#This Row],[Ammalati AREA]])*100</f>
        <v>1.2868309667098291E-2</v>
      </c>
    </row>
    <row r="1041" spans="1:16" x14ac:dyDescent="0.3">
      <c r="A1041" t="s">
        <v>1050</v>
      </c>
      <c r="B1041" t="s">
        <v>8021</v>
      </c>
      <c r="C1041" t="s">
        <v>1044</v>
      </c>
      <c r="D1041">
        <v>2168</v>
      </c>
      <c r="E1041" s="1">
        <f>(Comuni[[#This Row],[Popolazione2011]]/SUM(D:D))*100</f>
        <v>3.648421786638207E-3</v>
      </c>
      <c r="F1041">
        <f t="shared" si="16"/>
        <v>4363916</v>
      </c>
      <c r="G1041" s="1">
        <f>(Comuni[[#This Row],[Popolazione2011]]/Comuni[[#This Row],[TOT POP REGIONE ]])*100</f>
        <v>4.9680149663742387E-2</v>
      </c>
      <c r="H1041" t="str">
        <f>IF(Comuni[[#This Row],[Popolazione2011]]&gt;300000,"MAGGIORE","")</f>
        <v/>
      </c>
      <c r="I1041" t="str">
        <f>_xlfn.XLOOKUP(Comuni[[#This Row],[Regione]],Ripartizione_geografica[Regione],Ripartizione_geografica[Ripartizione geografica])</f>
        <v>Nord-ovest</v>
      </c>
      <c r="J1041">
        <f>_xlfn.XLOOKUP(Comuni[[#This Row],[Regione]],Ripartizione_geografica[Regione],Ripartizione_geografica[Codice Regione])</f>
        <v>1</v>
      </c>
      <c r="K1041">
        <f>_xlfn.XLOOKUP(Comuni[[#This Row],[Regione]],Table_0[Regione],Table_0[Totale])</f>
        <v>1792955</v>
      </c>
      <c r="L1041">
        <f>_xlfn.XLOOKUP(Comuni[[#This Row],[Regione]],Table_0[Regione],Table_0[Guariti])</f>
        <v>1725727</v>
      </c>
      <c r="M1041">
        <f>_xlfn.XLOOKUP(Comuni[[#This Row],[Regione]],Table_0[Regione],Table_0[Deceduti])</f>
        <v>13899</v>
      </c>
      <c r="N1041" s="1">
        <f>(Comuni[[#This Row],[Popolazione2011]]/Comuni[[#This Row],[Ammalati TOT]])*100</f>
        <v>0.12091770289828802</v>
      </c>
      <c r="O1041">
        <f>_xlfn.XLOOKUP(Comuni[[#This Row],[Regione]],Table_0[Regione],Table_0[TOT AREA])</f>
        <v>6838505</v>
      </c>
      <c r="P1041" s="1">
        <f>(Comuni[[#This Row],[Popolazione2011]]/Comuni[[#This Row],[Ammalati AREA]])*100</f>
        <v>3.17028356343967E-2</v>
      </c>
    </row>
    <row r="1042" spans="1:16" x14ac:dyDescent="0.3">
      <c r="A1042" t="s">
        <v>1051</v>
      </c>
      <c r="B1042" t="s">
        <v>8021</v>
      </c>
      <c r="C1042" t="s">
        <v>1044</v>
      </c>
      <c r="D1042">
        <v>149</v>
      </c>
      <c r="E1042" s="1">
        <f>(Comuni[[#This Row],[Popolazione2011]]/SUM(D:D))*100</f>
        <v>2.5074485526249668E-4</v>
      </c>
      <c r="F1042">
        <f t="shared" si="16"/>
        <v>4363916</v>
      </c>
      <c r="G1042" s="1">
        <f>(Comuni[[#This Row],[Popolazione2011]]/Comuni[[#This Row],[TOT POP REGIONE ]])*100</f>
        <v>3.4143645294730696E-3</v>
      </c>
      <c r="H1042" t="str">
        <f>IF(Comuni[[#This Row],[Popolazione2011]]&gt;300000,"MAGGIORE","")</f>
        <v/>
      </c>
      <c r="I1042" t="str">
        <f>_xlfn.XLOOKUP(Comuni[[#This Row],[Regione]],Ripartizione_geografica[Regione],Ripartizione_geografica[Ripartizione geografica])</f>
        <v>Nord-ovest</v>
      </c>
      <c r="J1042">
        <f>_xlfn.XLOOKUP(Comuni[[#This Row],[Regione]],Ripartizione_geografica[Regione],Ripartizione_geografica[Codice Regione])</f>
        <v>1</v>
      </c>
      <c r="K1042">
        <f>_xlfn.XLOOKUP(Comuni[[#This Row],[Regione]],Table_0[Regione],Table_0[Totale])</f>
        <v>1792955</v>
      </c>
      <c r="L1042">
        <f>_xlfn.XLOOKUP(Comuni[[#This Row],[Regione]],Table_0[Regione],Table_0[Guariti])</f>
        <v>1725727</v>
      </c>
      <c r="M1042">
        <f>_xlfn.XLOOKUP(Comuni[[#This Row],[Regione]],Table_0[Regione],Table_0[Deceduti])</f>
        <v>13899</v>
      </c>
      <c r="N1042" s="1">
        <f>(Comuni[[#This Row],[Popolazione2011]]/Comuni[[#This Row],[Ammalati TOT]])*100</f>
        <v>8.3103033818472845E-3</v>
      </c>
      <c r="O1042">
        <f>_xlfn.XLOOKUP(Comuni[[#This Row],[Regione]],Table_0[Regione],Table_0[TOT AREA])</f>
        <v>6838505</v>
      </c>
      <c r="P1042" s="1">
        <f>(Comuni[[#This Row],[Popolazione2011]]/Comuni[[#This Row],[Ammalati AREA]])*100</f>
        <v>2.1788387959064152E-3</v>
      </c>
    </row>
    <row r="1043" spans="1:16" x14ac:dyDescent="0.3">
      <c r="A1043" t="s">
        <v>1052</v>
      </c>
      <c r="B1043" t="s">
        <v>8021</v>
      </c>
      <c r="C1043" t="s">
        <v>1044</v>
      </c>
      <c r="D1043">
        <v>359</v>
      </c>
      <c r="E1043" s="1">
        <f>(Comuni[[#This Row],[Popolazione2011]]/SUM(D:D))*100</f>
        <v>6.0414364455863305E-4</v>
      </c>
      <c r="F1043">
        <f t="shared" si="16"/>
        <v>4363916</v>
      </c>
      <c r="G1043" s="1">
        <f>(Comuni[[#This Row],[Popolazione2011]]/Comuni[[#This Row],[TOT POP REGIONE ]])*100</f>
        <v>8.2265561481935021E-3</v>
      </c>
      <c r="H1043" t="str">
        <f>IF(Comuni[[#This Row],[Popolazione2011]]&gt;300000,"MAGGIORE","")</f>
        <v/>
      </c>
      <c r="I1043" t="str">
        <f>_xlfn.XLOOKUP(Comuni[[#This Row],[Regione]],Ripartizione_geografica[Regione],Ripartizione_geografica[Ripartizione geografica])</f>
        <v>Nord-ovest</v>
      </c>
      <c r="J1043">
        <f>_xlfn.XLOOKUP(Comuni[[#This Row],[Regione]],Ripartizione_geografica[Regione],Ripartizione_geografica[Codice Regione])</f>
        <v>1</v>
      </c>
      <c r="K1043">
        <f>_xlfn.XLOOKUP(Comuni[[#This Row],[Regione]],Table_0[Regione],Table_0[Totale])</f>
        <v>1792955</v>
      </c>
      <c r="L1043">
        <f>_xlfn.XLOOKUP(Comuni[[#This Row],[Regione]],Table_0[Regione],Table_0[Guariti])</f>
        <v>1725727</v>
      </c>
      <c r="M1043">
        <f>_xlfn.XLOOKUP(Comuni[[#This Row],[Regione]],Table_0[Regione],Table_0[Deceduti])</f>
        <v>13899</v>
      </c>
      <c r="N1043" s="1">
        <f>(Comuni[[#This Row],[Popolazione2011]]/Comuni[[#This Row],[Ammalati TOT]])*100</f>
        <v>2.0022811503913929E-2</v>
      </c>
      <c r="O1043">
        <f>_xlfn.XLOOKUP(Comuni[[#This Row],[Regione]],Table_0[Regione],Table_0[TOT AREA])</f>
        <v>6838505</v>
      </c>
      <c r="P1043" s="1">
        <f>(Comuni[[#This Row],[Popolazione2011]]/Comuni[[#This Row],[Ammalati AREA]])*100</f>
        <v>5.2496854210094162E-3</v>
      </c>
    </row>
    <row r="1044" spans="1:16" x14ac:dyDescent="0.3">
      <c r="A1044" t="s">
        <v>1053</v>
      </c>
      <c r="B1044" t="s">
        <v>8021</v>
      </c>
      <c r="C1044" t="s">
        <v>1044</v>
      </c>
      <c r="D1044">
        <v>1227</v>
      </c>
      <c r="E1044" s="1">
        <f>(Comuni[[#This Row],[Popolazione2011]]/SUM(D:D))*100</f>
        <v>2.0648586403159966E-3</v>
      </c>
      <c r="F1044">
        <f t="shared" si="16"/>
        <v>4363916</v>
      </c>
      <c r="G1044" s="1">
        <f>(Comuni[[#This Row],[Popolazione2011]]/Comuni[[#This Row],[TOT POP REGIONE ]])*100</f>
        <v>2.8116948172237959E-2</v>
      </c>
      <c r="H1044" t="str">
        <f>IF(Comuni[[#This Row],[Popolazione2011]]&gt;300000,"MAGGIORE","")</f>
        <v/>
      </c>
      <c r="I1044" t="str">
        <f>_xlfn.XLOOKUP(Comuni[[#This Row],[Regione]],Ripartizione_geografica[Regione],Ripartizione_geografica[Ripartizione geografica])</f>
        <v>Nord-ovest</v>
      </c>
      <c r="J1044">
        <f>_xlfn.XLOOKUP(Comuni[[#This Row],[Regione]],Ripartizione_geografica[Regione],Ripartizione_geografica[Codice Regione])</f>
        <v>1</v>
      </c>
      <c r="K1044">
        <f>_xlfn.XLOOKUP(Comuni[[#This Row],[Regione]],Table_0[Regione],Table_0[Totale])</f>
        <v>1792955</v>
      </c>
      <c r="L1044">
        <f>_xlfn.XLOOKUP(Comuni[[#This Row],[Regione]],Table_0[Regione],Table_0[Guariti])</f>
        <v>1725727</v>
      </c>
      <c r="M1044">
        <f>_xlfn.XLOOKUP(Comuni[[#This Row],[Regione]],Table_0[Regione],Table_0[Deceduti])</f>
        <v>13899</v>
      </c>
      <c r="N1044" s="1">
        <f>(Comuni[[#This Row],[Popolazione2011]]/Comuni[[#This Row],[Ammalati TOT]])*100</f>
        <v>6.8434511741789397E-2</v>
      </c>
      <c r="O1044">
        <f>_xlfn.XLOOKUP(Comuni[[#This Row],[Regione]],Table_0[Regione],Table_0[TOT AREA])</f>
        <v>6838505</v>
      </c>
      <c r="P1044" s="1">
        <f>(Comuni[[#This Row],[Popolazione2011]]/Comuni[[#This Row],[Ammalati AREA]])*100</f>
        <v>1.7942518138101819E-2</v>
      </c>
    </row>
    <row r="1045" spans="1:16" x14ac:dyDescent="0.3">
      <c r="A1045" t="s">
        <v>1054</v>
      </c>
      <c r="B1045" t="s">
        <v>8021</v>
      </c>
      <c r="C1045" t="s">
        <v>1044</v>
      </c>
      <c r="D1045">
        <v>7952</v>
      </c>
      <c r="E1045" s="1">
        <f>(Comuni[[#This Row],[Popolazione2011]]/SUM(D:D))*100</f>
        <v>1.338203415468036E-2</v>
      </c>
      <c r="F1045">
        <f t="shared" si="16"/>
        <v>4363916</v>
      </c>
      <c r="G1045" s="1">
        <f>(Comuni[[#This Row],[Popolazione2011]]/Comuni[[#This Row],[TOT POP REGIONE ]])*100</f>
        <v>0.18222165596221374</v>
      </c>
      <c r="H1045" t="str">
        <f>IF(Comuni[[#This Row],[Popolazione2011]]&gt;300000,"MAGGIORE","")</f>
        <v/>
      </c>
      <c r="I1045" t="str">
        <f>_xlfn.XLOOKUP(Comuni[[#This Row],[Regione]],Ripartizione_geografica[Regione],Ripartizione_geografica[Ripartizione geografica])</f>
        <v>Nord-ovest</v>
      </c>
      <c r="J1045">
        <f>_xlfn.XLOOKUP(Comuni[[#This Row],[Regione]],Ripartizione_geografica[Regione],Ripartizione_geografica[Codice Regione])</f>
        <v>1</v>
      </c>
      <c r="K1045">
        <f>_xlfn.XLOOKUP(Comuni[[#This Row],[Regione]],Table_0[Regione],Table_0[Totale])</f>
        <v>1792955</v>
      </c>
      <c r="L1045">
        <f>_xlfn.XLOOKUP(Comuni[[#This Row],[Regione]],Table_0[Regione],Table_0[Guariti])</f>
        <v>1725727</v>
      </c>
      <c r="M1045">
        <f>_xlfn.XLOOKUP(Comuni[[#This Row],[Regione]],Table_0[Regione],Table_0[Deceduti])</f>
        <v>13899</v>
      </c>
      <c r="N1045" s="1">
        <f>(Comuni[[#This Row],[Popolazione2011]]/Comuni[[#This Row],[Ammalati TOT]])*100</f>
        <v>0.44351364088892359</v>
      </c>
      <c r="O1045">
        <f>_xlfn.XLOOKUP(Comuni[[#This Row],[Regione]],Table_0[Regione],Table_0[TOT AREA])</f>
        <v>6838505</v>
      </c>
      <c r="P1045" s="1">
        <f>(Comuni[[#This Row],[Popolazione2011]]/Comuni[[#This Row],[Ammalati AREA]])*100</f>
        <v>0.11628272553723365</v>
      </c>
    </row>
    <row r="1046" spans="1:16" x14ac:dyDescent="0.3">
      <c r="A1046" t="s">
        <v>1055</v>
      </c>
      <c r="B1046" t="s">
        <v>8021</v>
      </c>
      <c r="C1046" t="s">
        <v>1044</v>
      </c>
      <c r="D1046">
        <v>206</v>
      </c>
      <c r="E1046" s="1">
        <f>(Comuni[[#This Row],[Popolazione2011]]/SUM(D:D))*100</f>
        <v>3.4666738378573371E-4</v>
      </c>
      <c r="F1046">
        <f t="shared" si="16"/>
        <v>4363916</v>
      </c>
      <c r="G1046" s="1">
        <f>(Comuni[[#This Row],[Popolazione2011]]/Comuni[[#This Row],[TOT POP REGIONE ]])*100</f>
        <v>4.7205308259829016E-3</v>
      </c>
      <c r="H1046" t="str">
        <f>IF(Comuni[[#This Row],[Popolazione2011]]&gt;300000,"MAGGIORE","")</f>
        <v/>
      </c>
      <c r="I1046" t="str">
        <f>_xlfn.XLOOKUP(Comuni[[#This Row],[Regione]],Ripartizione_geografica[Regione],Ripartizione_geografica[Ripartizione geografica])</f>
        <v>Nord-ovest</v>
      </c>
      <c r="J1046">
        <f>_xlfn.XLOOKUP(Comuni[[#This Row],[Regione]],Ripartizione_geografica[Regione],Ripartizione_geografica[Codice Regione])</f>
        <v>1</v>
      </c>
      <c r="K1046">
        <f>_xlfn.XLOOKUP(Comuni[[#This Row],[Regione]],Table_0[Regione],Table_0[Totale])</f>
        <v>1792955</v>
      </c>
      <c r="L1046">
        <f>_xlfn.XLOOKUP(Comuni[[#This Row],[Regione]],Table_0[Regione],Table_0[Guariti])</f>
        <v>1725727</v>
      </c>
      <c r="M1046">
        <f>_xlfn.XLOOKUP(Comuni[[#This Row],[Regione]],Table_0[Regione],Table_0[Deceduti])</f>
        <v>13899</v>
      </c>
      <c r="N1046" s="1">
        <f>(Comuni[[#This Row],[Popolazione2011]]/Comuni[[#This Row],[Ammalati TOT]])*100</f>
        <v>1.1489412729265375E-2</v>
      </c>
      <c r="O1046">
        <f>_xlfn.XLOOKUP(Comuni[[#This Row],[Regione]],Table_0[Regione],Table_0[TOT AREA])</f>
        <v>6838505</v>
      </c>
      <c r="P1046" s="1">
        <f>(Comuni[[#This Row],[Popolazione2011]]/Comuni[[#This Row],[Ammalati AREA]])*100</f>
        <v>3.0123543084343727E-3</v>
      </c>
    </row>
    <row r="1047" spans="1:16" x14ac:dyDescent="0.3">
      <c r="A1047" t="s">
        <v>1056</v>
      </c>
      <c r="B1047" t="s">
        <v>8021</v>
      </c>
      <c r="C1047" t="s">
        <v>1044</v>
      </c>
      <c r="D1047">
        <v>454</v>
      </c>
      <c r="E1047" s="1">
        <f>(Comuni[[#This Row],[Popolazione2011]]/SUM(D:D))*100</f>
        <v>7.6401452543069465E-4</v>
      </c>
      <c r="F1047">
        <f t="shared" si="16"/>
        <v>4363916</v>
      </c>
      <c r="G1047" s="1">
        <f>(Comuni[[#This Row],[Popolazione2011]]/Comuni[[#This Row],[TOT POP REGIONE ]])*100</f>
        <v>1.040349997570989E-2</v>
      </c>
      <c r="H1047" t="str">
        <f>IF(Comuni[[#This Row],[Popolazione2011]]&gt;300000,"MAGGIORE","")</f>
        <v/>
      </c>
      <c r="I1047" t="str">
        <f>_xlfn.XLOOKUP(Comuni[[#This Row],[Regione]],Ripartizione_geografica[Regione],Ripartizione_geografica[Ripartizione geografica])</f>
        <v>Nord-ovest</v>
      </c>
      <c r="J1047">
        <f>_xlfn.XLOOKUP(Comuni[[#This Row],[Regione]],Ripartizione_geografica[Regione],Ripartizione_geografica[Codice Regione])</f>
        <v>1</v>
      </c>
      <c r="K1047">
        <f>_xlfn.XLOOKUP(Comuni[[#This Row],[Regione]],Table_0[Regione],Table_0[Totale])</f>
        <v>1792955</v>
      </c>
      <c r="L1047">
        <f>_xlfn.XLOOKUP(Comuni[[#This Row],[Regione]],Table_0[Regione],Table_0[Guariti])</f>
        <v>1725727</v>
      </c>
      <c r="M1047">
        <f>_xlfn.XLOOKUP(Comuni[[#This Row],[Regione]],Table_0[Regione],Table_0[Deceduti])</f>
        <v>13899</v>
      </c>
      <c r="N1047" s="1">
        <f>(Comuni[[#This Row],[Popolazione2011]]/Comuni[[#This Row],[Ammalati TOT]])*100</f>
        <v>2.5321327082944076E-2</v>
      </c>
      <c r="O1047">
        <f>_xlfn.XLOOKUP(Comuni[[#This Row],[Regione]],Table_0[Regione],Table_0[TOT AREA])</f>
        <v>6838505</v>
      </c>
      <c r="P1047" s="1">
        <f>(Comuni[[#This Row],[Popolazione2011]]/Comuni[[#This Row],[Ammalati AREA]])*100</f>
        <v>6.6388779418893457E-3</v>
      </c>
    </row>
    <row r="1048" spans="1:16" x14ac:dyDescent="0.3">
      <c r="A1048" t="s">
        <v>1057</v>
      </c>
      <c r="B1048" t="s">
        <v>8021</v>
      </c>
      <c r="C1048" t="s">
        <v>1044</v>
      </c>
      <c r="D1048">
        <v>880</v>
      </c>
      <c r="E1048" s="1">
        <f>(Comuni[[#This Row],[Popolazione2011]]/SUM(D:D))*100</f>
        <v>1.4809092122885711E-3</v>
      </c>
      <c r="F1048">
        <f t="shared" si="16"/>
        <v>4363916</v>
      </c>
      <c r="G1048" s="1">
        <f>(Comuni[[#This Row],[Popolazione2011]]/Comuni[[#This Row],[TOT POP REGIONE ]])*100</f>
        <v>2.0165374402257057E-2</v>
      </c>
      <c r="H1048" t="str">
        <f>IF(Comuni[[#This Row],[Popolazione2011]]&gt;300000,"MAGGIORE","")</f>
        <v/>
      </c>
      <c r="I1048" t="str">
        <f>_xlfn.XLOOKUP(Comuni[[#This Row],[Regione]],Ripartizione_geografica[Regione],Ripartizione_geografica[Ripartizione geografica])</f>
        <v>Nord-ovest</v>
      </c>
      <c r="J1048">
        <f>_xlfn.XLOOKUP(Comuni[[#This Row],[Regione]],Ripartizione_geografica[Regione],Ripartizione_geografica[Codice Regione])</f>
        <v>1</v>
      </c>
      <c r="K1048">
        <f>_xlfn.XLOOKUP(Comuni[[#This Row],[Regione]],Table_0[Regione],Table_0[Totale])</f>
        <v>1792955</v>
      </c>
      <c r="L1048">
        <f>_xlfn.XLOOKUP(Comuni[[#This Row],[Regione]],Table_0[Regione],Table_0[Guariti])</f>
        <v>1725727</v>
      </c>
      <c r="M1048">
        <f>_xlfn.XLOOKUP(Comuni[[#This Row],[Regione]],Table_0[Regione],Table_0[Deceduti])</f>
        <v>13899</v>
      </c>
      <c r="N1048" s="1">
        <f>(Comuni[[#This Row],[Popolazione2011]]/Comuni[[#This Row],[Ammalati TOT]])*100</f>
        <v>4.9080986416279268E-2</v>
      </c>
      <c r="O1048">
        <f>_xlfn.XLOOKUP(Comuni[[#This Row],[Regione]],Table_0[Regione],Table_0[TOT AREA])</f>
        <v>6838505</v>
      </c>
      <c r="P1048" s="1">
        <f>(Comuni[[#This Row],[Popolazione2011]]/Comuni[[#This Row],[Ammalati AREA]])*100</f>
        <v>1.2868309667098291E-2</v>
      </c>
    </row>
    <row r="1049" spans="1:16" x14ac:dyDescent="0.3">
      <c r="A1049" t="s">
        <v>1058</v>
      </c>
      <c r="B1049" t="s">
        <v>8021</v>
      </c>
      <c r="C1049" t="s">
        <v>1044</v>
      </c>
      <c r="D1049">
        <v>3625</v>
      </c>
      <c r="E1049" s="1">
        <f>(Comuni[[#This Row],[Popolazione2011]]/SUM(D:D))*100</f>
        <v>6.1003362438023529E-3</v>
      </c>
      <c r="F1049">
        <f t="shared" si="16"/>
        <v>4363916</v>
      </c>
      <c r="G1049" s="1">
        <f>(Comuni[[#This Row],[Popolazione2011]]/Comuni[[#This Row],[TOT POP REGIONE ]])*100</f>
        <v>8.306759341838843E-2</v>
      </c>
      <c r="H1049" t="str">
        <f>IF(Comuni[[#This Row],[Popolazione2011]]&gt;300000,"MAGGIORE","")</f>
        <v/>
      </c>
      <c r="I1049" t="str">
        <f>_xlfn.XLOOKUP(Comuni[[#This Row],[Regione]],Ripartizione_geografica[Regione],Ripartizione_geografica[Ripartizione geografica])</f>
        <v>Nord-ovest</v>
      </c>
      <c r="J1049">
        <f>_xlfn.XLOOKUP(Comuni[[#This Row],[Regione]],Ripartizione_geografica[Regione],Ripartizione_geografica[Codice Regione])</f>
        <v>1</v>
      </c>
      <c r="K1049">
        <f>_xlfn.XLOOKUP(Comuni[[#This Row],[Regione]],Table_0[Regione],Table_0[Totale])</f>
        <v>1792955</v>
      </c>
      <c r="L1049">
        <f>_xlfn.XLOOKUP(Comuni[[#This Row],[Regione]],Table_0[Regione],Table_0[Guariti])</f>
        <v>1725727</v>
      </c>
      <c r="M1049">
        <f>_xlfn.XLOOKUP(Comuni[[#This Row],[Regione]],Table_0[Regione],Table_0[Deceduti])</f>
        <v>13899</v>
      </c>
      <c r="N1049" s="1">
        <f>(Comuni[[#This Row],[Popolazione2011]]/Comuni[[#This Row],[Ammalati TOT]])*100</f>
        <v>0.20218019972615039</v>
      </c>
      <c r="O1049">
        <f>_xlfn.XLOOKUP(Comuni[[#This Row],[Regione]],Table_0[Regione],Table_0[TOT AREA])</f>
        <v>6838505</v>
      </c>
      <c r="P1049" s="1">
        <f>(Comuni[[#This Row],[Popolazione2011]]/Comuni[[#This Row],[Ammalati AREA]])*100</f>
        <v>5.3008661980944664E-2</v>
      </c>
    </row>
    <row r="1050" spans="1:16" x14ac:dyDescent="0.3">
      <c r="A1050" t="s">
        <v>1059</v>
      </c>
      <c r="B1050" t="s">
        <v>8021</v>
      </c>
      <c r="C1050" t="s">
        <v>1044</v>
      </c>
      <c r="D1050">
        <v>2894</v>
      </c>
      <c r="E1050" s="1">
        <f>(Comuni[[#This Row],[Popolazione2011]]/SUM(D:D))*100</f>
        <v>4.8701718867762778E-3</v>
      </c>
      <c r="F1050">
        <f t="shared" si="16"/>
        <v>4363916</v>
      </c>
      <c r="G1050" s="1">
        <f>(Comuni[[#This Row],[Popolazione2011]]/Comuni[[#This Row],[TOT POP REGIONE ]])*100</f>
        <v>6.6316583545604449E-2</v>
      </c>
      <c r="H1050" t="str">
        <f>IF(Comuni[[#This Row],[Popolazione2011]]&gt;300000,"MAGGIORE","")</f>
        <v/>
      </c>
      <c r="I1050" t="str">
        <f>_xlfn.XLOOKUP(Comuni[[#This Row],[Regione]],Ripartizione_geografica[Regione],Ripartizione_geografica[Ripartizione geografica])</f>
        <v>Nord-ovest</v>
      </c>
      <c r="J1050">
        <f>_xlfn.XLOOKUP(Comuni[[#This Row],[Regione]],Ripartizione_geografica[Regione],Ripartizione_geografica[Codice Regione])</f>
        <v>1</v>
      </c>
      <c r="K1050">
        <f>_xlfn.XLOOKUP(Comuni[[#This Row],[Regione]],Table_0[Regione],Table_0[Totale])</f>
        <v>1792955</v>
      </c>
      <c r="L1050">
        <f>_xlfn.XLOOKUP(Comuni[[#This Row],[Regione]],Table_0[Regione],Table_0[Guariti])</f>
        <v>1725727</v>
      </c>
      <c r="M1050">
        <f>_xlfn.XLOOKUP(Comuni[[#This Row],[Regione]],Table_0[Regione],Table_0[Deceduti])</f>
        <v>13899</v>
      </c>
      <c r="N1050" s="1">
        <f>(Comuni[[#This Row],[Popolazione2011]]/Comuni[[#This Row],[Ammalati TOT]])*100</f>
        <v>0.16140951669171841</v>
      </c>
      <c r="O1050">
        <f>_xlfn.XLOOKUP(Comuni[[#This Row],[Regione]],Table_0[Regione],Table_0[TOT AREA])</f>
        <v>6838505</v>
      </c>
      <c r="P1050" s="1">
        <f>(Comuni[[#This Row],[Popolazione2011]]/Comuni[[#This Row],[Ammalati AREA]])*100</f>
        <v>4.2319191109752789E-2</v>
      </c>
    </row>
    <row r="1051" spans="1:16" x14ac:dyDescent="0.3">
      <c r="A1051" t="s">
        <v>1060</v>
      </c>
      <c r="B1051" t="s">
        <v>8021</v>
      </c>
      <c r="C1051" t="s">
        <v>1044</v>
      </c>
      <c r="D1051">
        <v>1996</v>
      </c>
      <c r="E1051" s="1">
        <f>(Comuni[[#This Row],[Popolazione2011]]/SUM(D:D))*100</f>
        <v>3.3589713496908957E-3</v>
      </c>
      <c r="F1051">
        <f t="shared" si="16"/>
        <v>4363916</v>
      </c>
      <c r="G1051" s="1">
        <f>(Comuni[[#This Row],[Popolazione2011]]/Comuni[[#This Row],[TOT POP REGIONE ]])*100</f>
        <v>4.5738735576028505E-2</v>
      </c>
      <c r="H1051" t="str">
        <f>IF(Comuni[[#This Row],[Popolazione2011]]&gt;300000,"MAGGIORE","")</f>
        <v/>
      </c>
      <c r="I1051" t="str">
        <f>_xlfn.XLOOKUP(Comuni[[#This Row],[Regione]],Ripartizione_geografica[Regione],Ripartizione_geografica[Ripartizione geografica])</f>
        <v>Nord-ovest</v>
      </c>
      <c r="J1051">
        <f>_xlfn.XLOOKUP(Comuni[[#This Row],[Regione]],Ripartizione_geografica[Regione],Ripartizione_geografica[Codice Regione])</f>
        <v>1</v>
      </c>
      <c r="K1051">
        <f>_xlfn.XLOOKUP(Comuni[[#This Row],[Regione]],Table_0[Regione],Table_0[Totale])</f>
        <v>1792955</v>
      </c>
      <c r="L1051">
        <f>_xlfn.XLOOKUP(Comuni[[#This Row],[Regione]],Table_0[Regione],Table_0[Guariti])</f>
        <v>1725727</v>
      </c>
      <c r="M1051">
        <f>_xlfn.XLOOKUP(Comuni[[#This Row],[Regione]],Table_0[Regione],Table_0[Deceduti])</f>
        <v>13899</v>
      </c>
      <c r="N1051" s="1">
        <f>(Comuni[[#This Row],[Popolazione2011]]/Comuni[[#This Row],[Ammalati TOT]])*100</f>
        <v>0.11132460100783345</v>
      </c>
      <c r="O1051">
        <f>_xlfn.XLOOKUP(Comuni[[#This Row],[Regione]],Table_0[Regione],Table_0[TOT AREA])</f>
        <v>6838505</v>
      </c>
      <c r="P1051" s="1">
        <f>(Comuni[[#This Row],[Popolazione2011]]/Comuni[[#This Row],[Ammalati AREA]])*100</f>
        <v>2.9187666017645667E-2</v>
      </c>
    </row>
    <row r="1052" spans="1:16" x14ac:dyDescent="0.3">
      <c r="A1052" t="s">
        <v>1061</v>
      </c>
      <c r="B1052" t="s">
        <v>8021</v>
      </c>
      <c r="C1052" t="s">
        <v>1044</v>
      </c>
      <c r="D1052">
        <v>14810</v>
      </c>
      <c r="E1052" s="1">
        <f>(Comuni[[#This Row],[Popolazione2011]]/SUM(D:D))*100</f>
        <v>2.4923028902265616E-2</v>
      </c>
      <c r="F1052">
        <f t="shared" si="16"/>
        <v>4363916</v>
      </c>
      <c r="G1052" s="1">
        <f>(Comuni[[#This Row],[Popolazione2011]]/Comuni[[#This Row],[TOT POP REGIONE ]])*100</f>
        <v>0.33937408511071249</v>
      </c>
      <c r="H1052" t="str">
        <f>IF(Comuni[[#This Row],[Popolazione2011]]&gt;300000,"MAGGIORE","")</f>
        <v/>
      </c>
      <c r="I1052" t="str">
        <f>_xlfn.XLOOKUP(Comuni[[#This Row],[Regione]],Ripartizione_geografica[Regione],Ripartizione_geografica[Ripartizione geografica])</f>
        <v>Nord-ovest</v>
      </c>
      <c r="J1052">
        <f>_xlfn.XLOOKUP(Comuni[[#This Row],[Regione]],Ripartizione_geografica[Regione],Ripartizione_geografica[Codice Regione])</f>
        <v>1</v>
      </c>
      <c r="K1052">
        <f>_xlfn.XLOOKUP(Comuni[[#This Row],[Regione]],Table_0[Regione],Table_0[Totale])</f>
        <v>1792955</v>
      </c>
      <c r="L1052">
        <f>_xlfn.XLOOKUP(Comuni[[#This Row],[Regione]],Table_0[Regione],Table_0[Guariti])</f>
        <v>1725727</v>
      </c>
      <c r="M1052">
        <f>_xlfn.XLOOKUP(Comuni[[#This Row],[Regione]],Table_0[Regione],Table_0[Deceduti])</f>
        <v>13899</v>
      </c>
      <c r="N1052" s="1">
        <f>(Comuni[[#This Row],[Popolazione2011]]/Comuni[[#This Row],[Ammalati TOT]])*100</f>
        <v>0.82601069184670006</v>
      </c>
      <c r="O1052">
        <f>_xlfn.XLOOKUP(Comuni[[#This Row],[Regione]],Table_0[Regione],Table_0[TOT AREA])</f>
        <v>6838505</v>
      </c>
      <c r="P1052" s="1">
        <f>(Comuni[[#This Row],[Popolazione2011]]/Comuni[[#This Row],[Ammalati AREA]])*100</f>
        <v>0.21656780246559737</v>
      </c>
    </row>
    <row r="1053" spans="1:16" x14ac:dyDescent="0.3">
      <c r="A1053" t="s">
        <v>1062</v>
      </c>
      <c r="B1053" t="s">
        <v>8021</v>
      </c>
      <c r="C1053" t="s">
        <v>1044</v>
      </c>
      <c r="D1053">
        <v>1610</v>
      </c>
      <c r="E1053" s="1">
        <f>(Comuni[[#This Row],[Popolazione2011]]/SUM(D:D))*100</f>
        <v>2.7093907179370448E-3</v>
      </c>
      <c r="F1053">
        <f t="shared" si="16"/>
        <v>4363916</v>
      </c>
      <c r="G1053" s="1">
        <f>(Comuni[[#This Row],[Popolazione2011]]/Comuni[[#This Row],[TOT POP REGIONE ]])*100</f>
        <v>3.6893469076856658E-2</v>
      </c>
      <c r="H1053" t="str">
        <f>IF(Comuni[[#This Row],[Popolazione2011]]&gt;300000,"MAGGIORE","")</f>
        <v/>
      </c>
      <c r="I1053" t="str">
        <f>_xlfn.XLOOKUP(Comuni[[#This Row],[Regione]],Ripartizione_geografica[Regione],Ripartizione_geografica[Ripartizione geografica])</f>
        <v>Nord-ovest</v>
      </c>
      <c r="J1053">
        <f>_xlfn.XLOOKUP(Comuni[[#This Row],[Regione]],Ripartizione_geografica[Regione],Ripartizione_geografica[Codice Regione])</f>
        <v>1</v>
      </c>
      <c r="K1053">
        <f>_xlfn.XLOOKUP(Comuni[[#This Row],[Regione]],Table_0[Regione],Table_0[Totale])</f>
        <v>1792955</v>
      </c>
      <c r="L1053">
        <f>_xlfn.XLOOKUP(Comuni[[#This Row],[Regione]],Table_0[Regione],Table_0[Guariti])</f>
        <v>1725727</v>
      </c>
      <c r="M1053">
        <f>_xlfn.XLOOKUP(Comuni[[#This Row],[Regione]],Table_0[Regione],Table_0[Deceduti])</f>
        <v>13899</v>
      </c>
      <c r="N1053" s="1">
        <f>(Comuni[[#This Row],[Popolazione2011]]/Comuni[[#This Row],[Ammalati TOT]])*100</f>
        <v>8.9795895602510931E-2</v>
      </c>
      <c r="O1053">
        <f>_xlfn.XLOOKUP(Comuni[[#This Row],[Regione]],Table_0[Regione],Table_0[TOT AREA])</f>
        <v>6838505</v>
      </c>
      <c r="P1053" s="1">
        <f>(Comuni[[#This Row],[Popolazione2011]]/Comuni[[#This Row],[Ammalati AREA]])*100</f>
        <v>2.3543157459123009E-2</v>
      </c>
    </row>
    <row r="1054" spans="1:16" x14ac:dyDescent="0.3">
      <c r="A1054" t="s">
        <v>1063</v>
      </c>
      <c r="B1054" t="s">
        <v>8021</v>
      </c>
      <c r="C1054" t="s">
        <v>1044</v>
      </c>
      <c r="D1054">
        <v>453</v>
      </c>
      <c r="E1054" s="1">
        <f>(Comuni[[#This Row],[Popolazione2011]]/SUM(D:D))*100</f>
        <v>7.6233167405309404E-4</v>
      </c>
      <c r="F1054">
        <f t="shared" si="16"/>
        <v>4363916</v>
      </c>
      <c r="G1054" s="1">
        <f>(Comuni[[#This Row],[Popolazione2011]]/Comuni[[#This Row],[TOT POP REGIONE ]])*100</f>
        <v>1.0380584777525508E-2</v>
      </c>
      <c r="H1054" t="str">
        <f>IF(Comuni[[#This Row],[Popolazione2011]]&gt;300000,"MAGGIORE","")</f>
        <v/>
      </c>
      <c r="I1054" t="str">
        <f>_xlfn.XLOOKUP(Comuni[[#This Row],[Regione]],Ripartizione_geografica[Regione],Ripartizione_geografica[Ripartizione geografica])</f>
        <v>Nord-ovest</v>
      </c>
      <c r="J1054">
        <f>_xlfn.XLOOKUP(Comuni[[#This Row],[Regione]],Ripartizione_geografica[Regione],Ripartizione_geografica[Codice Regione])</f>
        <v>1</v>
      </c>
      <c r="K1054">
        <f>_xlfn.XLOOKUP(Comuni[[#This Row],[Regione]],Table_0[Regione],Table_0[Totale])</f>
        <v>1792955</v>
      </c>
      <c r="L1054">
        <f>_xlfn.XLOOKUP(Comuni[[#This Row],[Regione]],Table_0[Regione],Table_0[Guariti])</f>
        <v>1725727</v>
      </c>
      <c r="M1054">
        <f>_xlfn.XLOOKUP(Comuni[[#This Row],[Regione]],Table_0[Regione],Table_0[Deceduti])</f>
        <v>13899</v>
      </c>
      <c r="N1054" s="1">
        <f>(Comuni[[#This Row],[Popolazione2011]]/Comuni[[#This Row],[Ammalati TOT]])*100</f>
        <v>2.5265553234743762E-2</v>
      </c>
      <c r="O1054">
        <f>_xlfn.XLOOKUP(Comuni[[#This Row],[Regione]],Table_0[Regione],Table_0[TOT AREA])</f>
        <v>6838505</v>
      </c>
      <c r="P1054" s="1">
        <f>(Comuni[[#This Row],[Popolazione2011]]/Comuni[[#This Row],[Ammalati AREA]])*100</f>
        <v>6.6242548627221884E-3</v>
      </c>
    </row>
    <row r="1055" spans="1:16" x14ac:dyDescent="0.3">
      <c r="A1055" t="s">
        <v>1064</v>
      </c>
      <c r="B1055" t="s">
        <v>8021</v>
      </c>
      <c r="C1055" t="s">
        <v>1044</v>
      </c>
      <c r="D1055">
        <v>719</v>
      </c>
      <c r="E1055" s="1">
        <f>(Comuni[[#This Row],[Popolazione2011]]/SUM(D:D))*100</f>
        <v>1.2099701404948667E-3</v>
      </c>
      <c r="F1055">
        <f t="shared" si="16"/>
        <v>4363916</v>
      </c>
      <c r="G1055" s="1">
        <f>(Comuni[[#This Row],[Popolazione2011]]/Comuni[[#This Row],[TOT POP REGIONE ]])*100</f>
        <v>1.6476027494571388E-2</v>
      </c>
      <c r="H1055" t="str">
        <f>IF(Comuni[[#This Row],[Popolazione2011]]&gt;300000,"MAGGIORE","")</f>
        <v/>
      </c>
      <c r="I1055" t="str">
        <f>_xlfn.XLOOKUP(Comuni[[#This Row],[Regione]],Ripartizione_geografica[Regione],Ripartizione_geografica[Ripartizione geografica])</f>
        <v>Nord-ovest</v>
      </c>
      <c r="J1055">
        <f>_xlfn.XLOOKUP(Comuni[[#This Row],[Regione]],Ripartizione_geografica[Regione],Ripartizione_geografica[Codice Regione])</f>
        <v>1</v>
      </c>
      <c r="K1055">
        <f>_xlfn.XLOOKUP(Comuni[[#This Row],[Regione]],Table_0[Regione],Table_0[Totale])</f>
        <v>1792955</v>
      </c>
      <c r="L1055">
        <f>_xlfn.XLOOKUP(Comuni[[#This Row],[Regione]],Table_0[Regione],Table_0[Guariti])</f>
        <v>1725727</v>
      </c>
      <c r="M1055">
        <f>_xlfn.XLOOKUP(Comuni[[#This Row],[Regione]],Table_0[Regione],Table_0[Deceduti])</f>
        <v>13899</v>
      </c>
      <c r="N1055" s="1">
        <f>(Comuni[[#This Row],[Popolazione2011]]/Comuni[[#This Row],[Ammalati TOT]])*100</f>
        <v>4.0101396856028176E-2</v>
      </c>
      <c r="O1055">
        <f>_xlfn.XLOOKUP(Comuni[[#This Row],[Regione]],Table_0[Regione],Table_0[TOT AREA])</f>
        <v>6838505</v>
      </c>
      <c r="P1055" s="1">
        <f>(Comuni[[#This Row],[Popolazione2011]]/Comuni[[#This Row],[Ammalati AREA]])*100</f>
        <v>1.0513993921185991E-2</v>
      </c>
    </row>
    <row r="1056" spans="1:16" x14ac:dyDescent="0.3">
      <c r="A1056" t="s">
        <v>1065</v>
      </c>
      <c r="B1056" t="s">
        <v>8021</v>
      </c>
      <c r="C1056" t="s">
        <v>1044</v>
      </c>
      <c r="D1056">
        <v>508</v>
      </c>
      <c r="E1056" s="1">
        <f>(Comuni[[#This Row],[Popolazione2011]]/SUM(D:D))*100</f>
        <v>8.5488849982112984E-4</v>
      </c>
      <c r="F1056">
        <f t="shared" si="16"/>
        <v>4363916</v>
      </c>
      <c r="G1056" s="1">
        <f>(Comuni[[#This Row],[Popolazione2011]]/Comuni[[#This Row],[TOT POP REGIONE ]])*100</f>
        <v>1.1640920677666573E-2</v>
      </c>
      <c r="H1056" t="str">
        <f>IF(Comuni[[#This Row],[Popolazione2011]]&gt;300000,"MAGGIORE","")</f>
        <v/>
      </c>
      <c r="I1056" t="str">
        <f>_xlfn.XLOOKUP(Comuni[[#This Row],[Regione]],Ripartizione_geografica[Regione],Ripartizione_geografica[Ripartizione geografica])</f>
        <v>Nord-ovest</v>
      </c>
      <c r="J1056">
        <f>_xlfn.XLOOKUP(Comuni[[#This Row],[Regione]],Ripartizione_geografica[Regione],Ripartizione_geografica[Codice Regione])</f>
        <v>1</v>
      </c>
      <c r="K1056">
        <f>_xlfn.XLOOKUP(Comuni[[#This Row],[Regione]],Table_0[Regione],Table_0[Totale])</f>
        <v>1792955</v>
      </c>
      <c r="L1056">
        <f>_xlfn.XLOOKUP(Comuni[[#This Row],[Regione]],Table_0[Regione],Table_0[Guariti])</f>
        <v>1725727</v>
      </c>
      <c r="M1056">
        <f>_xlfn.XLOOKUP(Comuni[[#This Row],[Regione]],Table_0[Regione],Table_0[Deceduti])</f>
        <v>13899</v>
      </c>
      <c r="N1056" s="1">
        <f>(Comuni[[#This Row],[Popolazione2011]]/Comuni[[#This Row],[Ammalati TOT]])*100</f>
        <v>2.8333114885761217E-2</v>
      </c>
      <c r="O1056">
        <f>_xlfn.XLOOKUP(Comuni[[#This Row],[Regione]],Table_0[Regione],Table_0[TOT AREA])</f>
        <v>6838505</v>
      </c>
      <c r="P1056" s="1">
        <f>(Comuni[[#This Row],[Popolazione2011]]/Comuni[[#This Row],[Ammalati AREA]])*100</f>
        <v>7.4285242169158314E-3</v>
      </c>
    </row>
    <row r="1057" spans="1:16" x14ac:dyDescent="0.3">
      <c r="A1057" t="s">
        <v>1066</v>
      </c>
      <c r="B1057" t="s">
        <v>8021</v>
      </c>
      <c r="C1057" t="s">
        <v>1044</v>
      </c>
      <c r="D1057">
        <v>3899</v>
      </c>
      <c r="E1057" s="1">
        <f>(Comuni[[#This Row],[Popolazione2011]]/SUM(D:D))*100</f>
        <v>6.5614375212649304E-3</v>
      </c>
      <c r="F1057">
        <f t="shared" si="16"/>
        <v>4363916</v>
      </c>
      <c r="G1057" s="1">
        <f>(Comuni[[#This Row],[Popolazione2011]]/Comuni[[#This Row],[TOT POP REGIONE ]])*100</f>
        <v>8.9346357720909389E-2</v>
      </c>
      <c r="H1057" t="str">
        <f>IF(Comuni[[#This Row],[Popolazione2011]]&gt;300000,"MAGGIORE","")</f>
        <v/>
      </c>
      <c r="I1057" t="str">
        <f>_xlfn.XLOOKUP(Comuni[[#This Row],[Regione]],Ripartizione_geografica[Regione],Ripartizione_geografica[Ripartizione geografica])</f>
        <v>Nord-ovest</v>
      </c>
      <c r="J1057">
        <f>_xlfn.XLOOKUP(Comuni[[#This Row],[Regione]],Ripartizione_geografica[Regione],Ripartizione_geografica[Codice Regione])</f>
        <v>1</v>
      </c>
      <c r="K1057">
        <f>_xlfn.XLOOKUP(Comuni[[#This Row],[Regione]],Table_0[Regione],Table_0[Totale])</f>
        <v>1792955</v>
      </c>
      <c r="L1057">
        <f>_xlfn.XLOOKUP(Comuni[[#This Row],[Regione]],Table_0[Regione],Table_0[Guariti])</f>
        <v>1725727</v>
      </c>
      <c r="M1057">
        <f>_xlfn.XLOOKUP(Comuni[[#This Row],[Regione]],Table_0[Regione],Table_0[Deceduti])</f>
        <v>13899</v>
      </c>
      <c r="N1057" s="1">
        <f>(Comuni[[#This Row],[Popolazione2011]]/Comuni[[#This Row],[Ammalati TOT]])*100</f>
        <v>0.21746223413303734</v>
      </c>
      <c r="O1057">
        <f>_xlfn.XLOOKUP(Comuni[[#This Row],[Regione]],Table_0[Regione],Table_0[TOT AREA])</f>
        <v>6838505</v>
      </c>
      <c r="P1057" s="1">
        <f>(Comuni[[#This Row],[Popolazione2011]]/Comuni[[#This Row],[Ammalati AREA]])*100</f>
        <v>5.7015385672745722E-2</v>
      </c>
    </row>
    <row r="1058" spans="1:16" x14ac:dyDescent="0.3">
      <c r="A1058" t="s">
        <v>1067</v>
      </c>
      <c r="B1058" t="s">
        <v>8021</v>
      </c>
      <c r="C1058" t="s">
        <v>1044</v>
      </c>
      <c r="D1058">
        <v>130</v>
      </c>
      <c r="E1058" s="1">
        <f>(Comuni[[#This Row],[Popolazione2011]]/SUM(D:D))*100</f>
        <v>2.1877067908808437E-4</v>
      </c>
      <c r="F1058">
        <f t="shared" si="16"/>
        <v>4363916</v>
      </c>
      <c r="G1058" s="1">
        <f>(Comuni[[#This Row],[Popolazione2011]]/Comuni[[#This Row],[TOT POP REGIONE ]])*100</f>
        <v>2.9789757639697924E-3</v>
      </c>
      <c r="H1058" t="str">
        <f>IF(Comuni[[#This Row],[Popolazione2011]]&gt;300000,"MAGGIORE","")</f>
        <v/>
      </c>
      <c r="I1058" t="str">
        <f>_xlfn.XLOOKUP(Comuni[[#This Row],[Regione]],Ripartizione_geografica[Regione],Ripartizione_geografica[Ripartizione geografica])</f>
        <v>Nord-ovest</v>
      </c>
      <c r="J1058">
        <f>_xlfn.XLOOKUP(Comuni[[#This Row],[Regione]],Ripartizione_geografica[Regione],Ripartizione_geografica[Codice Regione])</f>
        <v>1</v>
      </c>
      <c r="K1058">
        <f>_xlfn.XLOOKUP(Comuni[[#This Row],[Regione]],Table_0[Regione],Table_0[Totale])</f>
        <v>1792955</v>
      </c>
      <c r="L1058">
        <f>_xlfn.XLOOKUP(Comuni[[#This Row],[Regione]],Table_0[Regione],Table_0[Guariti])</f>
        <v>1725727</v>
      </c>
      <c r="M1058">
        <f>_xlfn.XLOOKUP(Comuni[[#This Row],[Regione]],Table_0[Regione],Table_0[Deceduti])</f>
        <v>13899</v>
      </c>
      <c r="N1058" s="1">
        <f>(Comuni[[#This Row],[Popolazione2011]]/Comuni[[#This Row],[Ammalati TOT]])*100</f>
        <v>7.2506002660412553E-3</v>
      </c>
      <c r="O1058">
        <f>_xlfn.XLOOKUP(Comuni[[#This Row],[Regione]],Table_0[Regione],Table_0[TOT AREA])</f>
        <v>6838505</v>
      </c>
      <c r="P1058" s="1">
        <f>(Comuni[[#This Row],[Popolazione2011]]/Comuni[[#This Row],[Ammalati AREA]])*100</f>
        <v>1.9010002917304292E-3</v>
      </c>
    </row>
    <row r="1059" spans="1:16" x14ac:dyDescent="0.3">
      <c r="A1059" t="s">
        <v>1068</v>
      </c>
      <c r="B1059" t="s">
        <v>8021</v>
      </c>
      <c r="C1059" t="s">
        <v>1044</v>
      </c>
      <c r="D1059">
        <v>1588</v>
      </c>
      <c r="E1059" s="1">
        <f>(Comuni[[#This Row],[Popolazione2011]]/SUM(D:D))*100</f>
        <v>2.6723679876298305E-3</v>
      </c>
      <c r="F1059">
        <f t="shared" si="16"/>
        <v>4363916</v>
      </c>
      <c r="G1059" s="1">
        <f>(Comuni[[#This Row],[Popolazione2011]]/Comuni[[#This Row],[TOT POP REGIONE ]])*100</f>
        <v>3.6389334716800233E-2</v>
      </c>
      <c r="H1059" t="str">
        <f>IF(Comuni[[#This Row],[Popolazione2011]]&gt;300000,"MAGGIORE","")</f>
        <v/>
      </c>
      <c r="I1059" t="str">
        <f>_xlfn.XLOOKUP(Comuni[[#This Row],[Regione]],Ripartizione_geografica[Regione],Ripartizione_geografica[Ripartizione geografica])</f>
        <v>Nord-ovest</v>
      </c>
      <c r="J1059">
        <f>_xlfn.XLOOKUP(Comuni[[#This Row],[Regione]],Ripartizione_geografica[Regione],Ripartizione_geografica[Codice Regione])</f>
        <v>1</v>
      </c>
      <c r="K1059">
        <f>_xlfn.XLOOKUP(Comuni[[#This Row],[Regione]],Table_0[Regione],Table_0[Totale])</f>
        <v>1792955</v>
      </c>
      <c r="L1059">
        <f>_xlfn.XLOOKUP(Comuni[[#This Row],[Regione]],Table_0[Regione],Table_0[Guariti])</f>
        <v>1725727</v>
      </c>
      <c r="M1059">
        <f>_xlfn.XLOOKUP(Comuni[[#This Row],[Regione]],Table_0[Regione],Table_0[Deceduti])</f>
        <v>13899</v>
      </c>
      <c r="N1059" s="1">
        <f>(Comuni[[#This Row],[Popolazione2011]]/Comuni[[#This Row],[Ammalati TOT]])*100</f>
        <v>8.8568870942103958E-2</v>
      </c>
      <c r="O1059">
        <f>_xlfn.XLOOKUP(Comuni[[#This Row],[Regione]],Table_0[Regione],Table_0[TOT AREA])</f>
        <v>6838505</v>
      </c>
      <c r="P1059" s="1">
        <f>(Comuni[[#This Row],[Popolazione2011]]/Comuni[[#This Row],[Ammalati AREA]])*100</f>
        <v>2.3221449717445553E-2</v>
      </c>
    </row>
    <row r="1060" spans="1:16" x14ac:dyDescent="0.3">
      <c r="A1060" t="s">
        <v>1069</v>
      </c>
      <c r="B1060" t="s">
        <v>8021</v>
      </c>
      <c r="C1060" t="s">
        <v>1044</v>
      </c>
      <c r="D1060">
        <v>378</v>
      </c>
      <c r="E1060" s="1">
        <f>(Comuni[[#This Row],[Popolazione2011]]/SUM(D:D))*100</f>
        <v>6.3611782073304539E-4</v>
      </c>
      <c r="F1060">
        <f t="shared" si="16"/>
        <v>4363916</v>
      </c>
      <c r="G1060" s="1">
        <f>(Comuni[[#This Row],[Popolazione2011]]/Comuni[[#This Row],[TOT POP REGIONE ]])*100</f>
        <v>8.661944913696781E-3</v>
      </c>
      <c r="H1060" t="str">
        <f>IF(Comuni[[#This Row],[Popolazione2011]]&gt;300000,"MAGGIORE","")</f>
        <v/>
      </c>
      <c r="I1060" t="str">
        <f>_xlfn.XLOOKUP(Comuni[[#This Row],[Regione]],Ripartizione_geografica[Regione],Ripartizione_geografica[Ripartizione geografica])</f>
        <v>Nord-ovest</v>
      </c>
      <c r="J1060">
        <f>_xlfn.XLOOKUP(Comuni[[#This Row],[Regione]],Ripartizione_geografica[Regione],Ripartizione_geografica[Codice Regione])</f>
        <v>1</v>
      </c>
      <c r="K1060">
        <f>_xlfn.XLOOKUP(Comuni[[#This Row],[Regione]],Table_0[Regione],Table_0[Totale])</f>
        <v>1792955</v>
      </c>
      <c r="L1060">
        <f>_xlfn.XLOOKUP(Comuni[[#This Row],[Regione]],Table_0[Regione],Table_0[Guariti])</f>
        <v>1725727</v>
      </c>
      <c r="M1060">
        <f>_xlfn.XLOOKUP(Comuni[[#This Row],[Regione]],Table_0[Regione],Table_0[Deceduti])</f>
        <v>13899</v>
      </c>
      <c r="N1060" s="1">
        <f>(Comuni[[#This Row],[Popolazione2011]]/Comuni[[#This Row],[Ammalati TOT]])*100</f>
        <v>2.1082514619719959E-2</v>
      </c>
      <c r="O1060">
        <f>_xlfn.XLOOKUP(Comuni[[#This Row],[Regione]],Table_0[Regione],Table_0[TOT AREA])</f>
        <v>6838505</v>
      </c>
      <c r="P1060" s="1">
        <f>(Comuni[[#This Row],[Popolazione2011]]/Comuni[[#This Row],[Ammalati AREA]])*100</f>
        <v>5.5275239251854017E-3</v>
      </c>
    </row>
    <row r="1061" spans="1:16" x14ac:dyDescent="0.3">
      <c r="A1061" t="s">
        <v>1070</v>
      </c>
      <c r="B1061" t="s">
        <v>8021</v>
      </c>
      <c r="C1061" t="s">
        <v>1044</v>
      </c>
      <c r="D1061">
        <v>542</v>
      </c>
      <c r="E1061" s="1">
        <f>(Comuni[[#This Row],[Popolazione2011]]/SUM(D:D))*100</f>
        <v>9.1210544665955176E-4</v>
      </c>
      <c r="F1061">
        <f t="shared" si="16"/>
        <v>4363916</v>
      </c>
      <c r="G1061" s="1">
        <f>(Comuni[[#This Row],[Popolazione2011]]/Comuni[[#This Row],[TOT POP REGIONE ]])*100</f>
        <v>1.2420037415935597E-2</v>
      </c>
      <c r="H1061" t="str">
        <f>IF(Comuni[[#This Row],[Popolazione2011]]&gt;300000,"MAGGIORE","")</f>
        <v/>
      </c>
      <c r="I1061" t="str">
        <f>_xlfn.XLOOKUP(Comuni[[#This Row],[Regione]],Ripartizione_geografica[Regione],Ripartizione_geografica[Ripartizione geografica])</f>
        <v>Nord-ovest</v>
      </c>
      <c r="J1061">
        <f>_xlfn.XLOOKUP(Comuni[[#This Row],[Regione]],Ripartizione_geografica[Regione],Ripartizione_geografica[Codice Regione])</f>
        <v>1</v>
      </c>
      <c r="K1061">
        <f>_xlfn.XLOOKUP(Comuni[[#This Row],[Regione]],Table_0[Regione],Table_0[Totale])</f>
        <v>1792955</v>
      </c>
      <c r="L1061">
        <f>_xlfn.XLOOKUP(Comuni[[#This Row],[Regione]],Table_0[Regione],Table_0[Guariti])</f>
        <v>1725727</v>
      </c>
      <c r="M1061">
        <f>_xlfn.XLOOKUP(Comuni[[#This Row],[Regione]],Table_0[Regione],Table_0[Deceduti])</f>
        <v>13899</v>
      </c>
      <c r="N1061" s="1">
        <f>(Comuni[[#This Row],[Popolazione2011]]/Comuni[[#This Row],[Ammalati TOT]])*100</f>
        <v>3.0229425724572004E-2</v>
      </c>
      <c r="O1061">
        <f>_xlfn.XLOOKUP(Comuni[[#This Row],[Regione]],Table_0[Regione],Table_0[TOT AREA])</f>
        <v>6838505</v>
      </c>
      <c r="P1061" s="1">
        <f>(Comuni[[#This Row],[Popolazione2011]]/Comuni[[#This Row],[Ammalati AREA]])*100</f>
        <v>7.9257089085991751E-3</v>
      </c>
    </row>
    <row r="1062" spans="1:16" x14ac:dyDescent="0.3">
      <c r="A1062" t="s">
        <v>1071</v>
      </c>
      <c r="B1062" t="s">
        <v>8021</v>
      </c>
      <c r="C1062" t="s">
        <v>1044</v>
      </c>
      <c r="D1062">
        <v>2202</v>
      </c>
      <c r="E1062" s="1">
        <f>(Comuni[[#This Row],[Popolazione2011]]/SUM(D:D))*100</f>
        <v>3.7056387334766291E-3</v>
      </c>
      <c r="F1062">
        <f t="shared" si="16"/>
        <v>4363916</v>
      </c>
      <c r="G1062" s="1">
        <f>(Comuni[[#This Row],[Popolazione2011]]/Comuni[[#This Row],[TOT POP REGIONE ]])*100</f>
        <v>5.0459266402011406E-2</v>
      </c>
      <c r="H1062" t="str">
        <f>IF(Comuni[[#This Row],[Popolazione2011]]&gt;300000,"MAGGIORE","")</f>
        <v/>
      </c>
      <c r="I1062" t="str">
        <f>_xlfn.XLOOKUP(Comuni[[#This Row],[Regione]],Ripartizione_geografica[Regione],Ripartizione_geografica[Ripartizione geografica])</f>
        <v>Nord-ovest</v>
      </c>
      <c r="J1062">
        <f>_xlfn.XLOOKUP(Comuni[[#This Row],[Regione]],Ripartizione_geografica[Regione],Ripartizione_geografica[Codice Regione])</f>
        <v>1</v>
      </c>
      <c r="K1062">
        <f>_xlfn.XLOOKUP(Comuni[[#This Row],[Regione]],Table_0[Regione],Table_0[Totale])</f>
        <v>1792955</v>
      </c>
      <c r="L1062">
        <f>_xlfn.XLOOKUP(Comuni[[#This Row],[Regione]],Table_0[Regione],Table_0[Guariti])</f>
        <v>1725727</v>
      </c>
      <c r="M1062">
        <f>_xlfn.XLOOKUP(Comuni[[#This Row],[Regione]],Table_0[Regione],Table_0[Deceduti])</f>
        <v>13899</v>
      </c>
      <c r="N1062" s="1">
        <f>(Comuni[[#This Row],[Popolazione2011]]/Comuni[[#This Row],[Ammalati TOT]])*100</f>
        <v>0.1228140137370988</v>
      </c>
      <c r="O1062">
        <f>_xlfn.XLOOKUP(Comuni[[#This Row],[Regione]],Table_0[Regione],Table_0[TOT AREA])</f>
        <v>6838505</v>
      </c>
      <c r="P1062" s="1">
        <f>(Comuni[[#This Row],[Popolazione2011]]/Comuni[[#This Row],[Ammalati AREA]])*100</f>
        <v>3.2200020326080041E-2</v>
      </c>
    </row>
    <row r="1063" spans="1:16" x14ac:dyDescent="0.3">
      <c r="A1063" t="s">
        <v>1072</v>
      </c>
      <c r="B1063" t="s">
        <v>8021</v>
      </c>
      <c r="C1063" t="s">
        <v>1044</v>
      </c>
      <c r="D1063">
        <v>561</v>
      </c>
      <c r="E1063" s="1">
        <f>(Comuni[[#This Row],[Popolazione2011]]/SUM(D:D))*100</f>
        <v>9.440796228339641E-4</v>
      </c>
      <c r="F1063">
        <f t="shared" si="16"/>
        <v>4363916</v>
      </c>
      <c r="G1063" s="1">
        <f>(Comuni[[#This Row],[Popolazione2011]]/Comuni[[#This Row],[TOT POP REGIONE ]])*100</f>
        <v>1.2855426181438874E-2</v>
      </c>
      <c r="H1063" t="str">
        <f>IF(Comuni[[#This Row],[Popolazione2011]]&gt;300000,"MAGGIORE","")</f>
        <v/>
      </c>
      <c r="I1063" t="str">
        <f>_xlfn.XLOOKUP(Comuni[[#This Row],[Regione]],Ripartizione_geografica[Regione],Ripartizione_geografica[Ripartizione geografica])</f>
        <v>Nord-ovest</v>
      </c>
      <c r="J1063">
        <f>_xlfn.XLOOKUP(Comuni[[#This Row],[Regione]],Ripartizione_geografica[Regione],Ripartizione_geografica[Codice Regione])</f>
        <v>1</v>
      </c>
      <c r="K1063">
        <f>_xlfn.XLOOKUP(Comuni[[#This Row],[Regione]],Table_0[Regione],Table_0[Totale])</f>
        <v>1792955</v>
      </c>
      <c r="L1063">
        <f>_xlfn.XLOOKUP(Comuni[[#This Row],[Regione]],Table_0[Regione],Table_0[Guariti])</f>
        <v>1725727</v>
      </c>
      <c r="M1063">
        <f>_xlfn.XLOOKUP(Comuni[[#This Row],[Regione]],Table_0[Regione],Table_0[Deceduti])</f>
        <v>13899</v>
      </c>
      <c r="N1063" s="1">
        <f>(Comuni[[#This Row],[Popolazione2011]]/Comuni[[#This Row],[Ammalati TOT]])*100</f>
        <v>3.128912884037803E-2</v>
      </c>
      <c r="O1063">
        <f>_xlfn.XLOOKUP(Comuni[[#This Row],[Regione]],Table_0[Regione],Table_0[TOT AREA])</f>
        <v>6838505</v>
      </c>
      <c r="P1063" s="1">
        <f>(Comuni[[#This Row],[Popolazione2011]]/Comuni[[#This Row],[Ammalati AREA]])*100</f>
        <v>8.2035474127751615E-3</v>
      </c>
    </row>
    <row r="1064" spans="1:16" x14ac:dyDescent="0.3">
      <c r="A1064" t="s">
        <v>1073</v>
      </c>
      <c r="B1064" t="s">
        <v>8021</v>
      </c>
      <c r="C1064" t="s">
        <v>1044</v>
      </c>
      <c r="D1064">
        <v>638</v>
      </c>
      <c r="E1064" s="1">
        <f>(Comuni[[#This Row],[Popolazione2011]]/SUM(D:D))*100</f>
        <v>1.0736591789092141E-3</v>
      </c>
      <c r="F1064">
        <f t="shared" si="16"/>
        <v>4363916</v>
      </c>
      <c r="G1064" s="1">
        <f>(Comuni[[#This Row],[Popolazione2011]]/Comuni[[#This Row],[TOT POP REGIONE ]])*100</f>
        <v>1.4619896441636367E-2</v>
      </c>
      <c r="H1064" t="str">
        <f>IF(Comuni[[#This Row],[Popolazione2011]]&gt;300000,"MAGGIORE","")</f>
        <v/>
      </c>
      <c r="I1064" t="str">
        <f>_xlfn.XLOOKUP(Comuni[[#This Row],[Regione]],Ripartizione_geografica[Regione],Ripartizione_geografica[Ripartizione geografica])</f>
        <v>Nord-ovest</v>
      </c>
      <c r="J1064">
        <f>_xlfn.XLOOKUP(Comuni[[#This Row],[Regione]],Ripartizione_geografica[Regione],Ripartizione_geografica[Codice Regione])</f>
        <v>1</v>
      </c>
      <c r="K1064">
        <f>_xlfn.XLOOKUP(Comuni[[#This Row],[Regione]],Table_0[Regione],Table_0[Totale])</f>
        <v>1792955</v>
      </c>
      <c r="L1064">
        <f>_xlfn.XLOOKUP(Comuni[[#This Row],[Regione]],Table_0[Regione],Table_0[Guariti])</f>
        <v>1725727</v>
      </c>
      <c r="M1064">
        <f>_xlfn.XLOOKUP(Comuni[[#This Row],[Regione]],Table_0[Regione],Table_0[Deceduti])</f>
        <v>13899</v>
      </c>
      <c r="N1064" s="1">
        <f>(Comuni[[#This Row],[Popolazione2011]]/Comuni[[#This Row],[Ammalati TOT]])*100</f>
        <v>3.5583715151802468E-2</v>
      </c>
      <c r="O1064">
        <f>_xlfn.XLOOKUP(Comuni[[#This Row],[Regione]],Table_0[Regione],Table_0[TOT AREA])</f>
        <v>6838505</v>
      </c>
      <c r="P1064" s="1">
        <f>(Comuni[[#This Row],[Popolazione2011]]/Comuni[[#This Row],[Ammalati AREA]])*100</f>
        <v>9.329524508646261E-3</v>
      </c>
    </row>
    <row r="1065" spans="1:16" x14ac:dyDescent="0.3">
      <c r="A1065" t="s">
        <v>1074</v>
      </c>
      <c r="B1065" t="s">
        <v>8021</v>
      </c>
      <c r="C1065" t="s">
        <v>1044</v>
      </c>
      <c r="D1065">
        <v>3977</v>
      </c>
      <c r="E1065" s="1">
        <f>(Comuni[[#This Row],[Popolazione2011]]/SUM(D:D))*100</f>
        <v>6.6926999287177814E-3</v>
      </c>
      <c r="F1065">
        <f t="shared" si="16"/>
        <v>4363916</v>
      </c>
      <c r="G1065" s="1">
        <f>(Comuni[[#This Row],[Popolazione2011]]/Comuni[[#This Row],[TOT POP REGIONE ]])*100</f>
        <v>9.1133743179291266E-2</v>
      </c>
      <c r="H1065" t="str">
        <f>IF(Comuni[[#This Row],[Popolazione2011]]&gt;300000,"MAGGIORE","")</f>
        <v/>
      </c>
      <c r="I1065" t="str">
        <f>_xlfn.XLOOKUP(Comuni[[#This Row],[Regione]],Ripartizione_geografica[Regione],Ripartizione_geografica[Ripartizione geografica])</f>
        <v>Nord-ovest</v>
      </c>
      <c r="J1065">
        <f>_xlfn.XLOOKUP(Comuni[[#This Row],[Regione]],Ripartizione_geografica[Regione],Ripartizione_geografica[Codice Regione])</f>
        <v>1</v>
      </c>
      <c r="K1065">
        <f>_xlfn.XLOOKUP(Comuni[[#This Row],[Regione]],Table_0[Regione],Table_0[Totale])</f>
        <v>1792955</v>
      </c>
      <c r="L1065">
        <f>_xlfn.XLOOKUP(Comuni[[#This Row],[Regione]],Table_0[Regione],Table_0[Guariti])</f>
        <v>1725727</v>
      </c>
      <c r="M1065">
        <f>_xlfn.XLOOKUP(Comuni[[#This Row],[Regione]],Table_0[Regione],Table_0[Deceduti])</f>
        <v>13899</v>
      </c>
      <c r="N1065" s="1">
        <f>(Comuni[[#This Row],[Popolazione2011]]/Comuni[[#This Row],[Ammalati TOT]])*100</f>
        <v>0.22181259429266209</v>
      </c>
      <c r="O1065">
        <f>_xlfn.XLOOKUP(Comuni[[#This Row],[Regione]],Table_0[Regione],Table_0[TOT AREA])</f>
        <v>6838505</v>
      </c>
      <c r="P1065" s="1">
        <f>(Comuni[[#This Row],[Popolazione2011]]/Comuni[[#This Row],[Ammalati AREA]])*100</f>
        <v>5.8155985847783989E-2</v>
      </c>
    </row>
    <row r="1066" spans="1:16" x14ac:dyDescent="0.3">
      <c r="A1066" t="s">
        <v>1075</v>
      </c>
      <c r="B1066" t="s">
        <v>8021</v>
      </c>
      <c r="C1066" t="s">
        <v>1044</v>
      </c>
      <c r="D1066">
        <v>1431</v>
      </c>
      <c r="E1066" s="1">
        <f>(Comuni[[#This Row],[Popolazione2011]]/SUM(D:D))*100</f>
        <v>2.4081603213465287E-3</v>
      </c>
      <c r="F1066">
        <f t="shared" si="16"/>
        <v>4363916</v>
      </c>
      <c r="G1066" s="1">
        <f>(Comuni[[#This Row],[Popolazione2011]]/Comuni[[#This Row],[TOT POP REGIONE ]])*100</f>
        <v>3.2791648601852096E-2</v>
      </c>
      <c r="H1066" t="str">
        <f>IF(Comuni[[#This Row],[Popolazione2011]]&gt;300000,"MAGGIORE","")</f>
        <v/>
      </c>
      <c r="I1066" t="str">
        <f>_xlfn.XLOOKUP(Comuni[[#This Row],[Regione]],Ripartizione_geografica[Regione],Ripartizione_geografica[Ripartizione geografica])</f>
        <v>Nord-ovest</v>
      </c>
      <c r="J1066">
        <f>_xlfn.XLOOKUP(Comuni[[#This Row],[Regione]],Ripartizione_geografica[Regione],Ripartizione_geografica[Codice Regione])</f>
        <v>1</v>
      </c>
      <c r="K1066">
        <f>_xlfn.XLOOKUP(Comuni[[#This Row],[Regione]],Table_0[Regione],Table_0[Totale])</f>
        <v>1792955</v>
      </c>
      <c r="L1066">
        <f>_xlfn.XLOOKUP(Comuni[[#This Row],[Regione]],Table_0[Regione],Table_0[Guariti])</f>
        <v>1725727</v>
      </c>
      <c r="M1066">
        <f>_xlfn.XLOOKUP(Comuni[[#This Row],[Regione]],Table_0[Regione],Table_0[Deceduti])</f>
        <v>13899</v>
      </c>
      <c r="N1066" s="1">
        <f>(Comuni[[#This Row],[Popolazione2011]]/Comuni[[#This Row],[Ammalati TOT]])*100</f>
        <v>7.9812376774654137E-2</v>
      </c>
      <c r="O1066">
        <f>_xlfn.XLOOKUP(Comuni[[#This Row],[Regione]],Table_0[Regione],Table_0[TOT AREA])</f>
        <v>6838505</v>
      </c>
      <c r="P1066" s="1">
        <f>(Comuni[[#This Row],[Popolazione2011]]/Comuni[[#This Row],[Ammalati AREA]])*100</f>
        <v>2.0925626288201882E-2</v>
      </c>
    </row>
    <row r="1067" spans="1:16" x14ac:dyDescent="0.3">
      <c r="A1067" t="s">
        <v>1076</v>
      </c>
      <c r="B1067" t="s">
        <v>8021</v>
      </c>
      <c r="C1067" t="s">
        <v>1044</v>
      </c>
      <c r="D1067">
        <v>614</v>
      </c>
      <c r="E1067" s="1">
        <f>(Comuni[[#This Row],[Popolazione2011]]/SUM(D:D))*100</f>
        <v>1.0332707458467986E-3</v>
      </c>
      <c r="F1067">
        <f t="shared" si="16"/>
        <v>4363916</v>
      </c>
      <c r="G1067" s="1">
        <f>(Comuni[[#This Row],[Popolazione2011]]/Comuni[[#This Row],[TOT POP REGIONE ]])*100</f>
        <v>1.4069931685211173E-2</v>
      </c>
      <c r="H1067" t="str">
        <f>IF(Comuni[[#This Row],[Popolazione2011]]&gt;300000,"MAGGIORE","")</f>
        <v/>
      </c>
      <c r="I1067" t="str">
        <f>_xlfn.XLOOKUP(Comuni[[#This Row],[Regione]],Ripartizione_geografica[Regione],Ripartizione_geografica[Ripartizione geografica])</f>
        <v>Nord-ovest</v>
      </c>
      <c r="J1067">
        <f>_xlfn.XLOOKUP(Comuni[[#This Row],[Regione]],Ripartizione_geografica[Regione],Ripartizione_geografica[Codice Regione])</f>
        <v>1</v>
      </c>
      <c r="K1067">
        <f>_xlfn.XLOOKUP(Comuni[[#This Row],[Regione]],Table_0[Regione],Table_0[Totale])</f>
        <v>1792955</v>
      </c>
      <c r="L1067">
        <f>_xlfn.XLOOKUP(Comuni[[#This Row],[Regione]],Table_0[Regione],Table_0[Guariti])</f>
        <v>1725727</v>
      </c>
      <c r="M1067">
        <f>_xlfn.XLOOKUP(Comuni[[#This Row],[Regione]],Table_0[Regione],Table_0[Deceduti])</f>
        <v>13899</v>
      </c>
      <c r="N1067" s="1">
        <f>(Comuni[[#This Row],[Popolazione2011]]/Comuni[[#This Row],[Ammalati TOT]])*100</f>
        <v>3.4245142794994854E-2</v>
      </c>
      <c r="O1067">
        <f>_xlfn.XLOOKUP(Comuni[[#This Row],[Regione]],Table_0[Regione],Table_0[TOT AREA])</f>
        <v>6838505</v>
      </c>
      <c r="P1067" s="1">
        <f>(Comuni[[#This Row],[Popolazione2011]]/Comuni[[#This Row],[Ammalati AREA]])*100</f>
        <v>8.97857060863449E-3</v>
      </c>
    </row>
    <row r="1068" spans="1:16" x14ac:dyDescent="0.3">
      <c r="A1068" t="s">
        <v>1077</v>
      </c>
      <c r="B1068" t="s">
        <v>8021</v>
      </c>
      <c r="C1068" t="s">
        <v>1044</v>
      </c>
      <c r="D1068">
        <v>1015</v>
      </c>
      <c r="E1068" s="1">
        <f>(Comuni[[#This Row],[Popolazione2011]]/SUM(D:D))*100</f>
        <v>1.7080941482646586E-3</v>
      </c>
      <c r="F1068">
        <f t="shared" si="16"/>
        <v>4363916</v>
      </c>
      <c r="G1068" s="1">
        <f>(Comuni[[#This Row],[Popolazione2011]]/Comuni[[#This Row],[TOT POP REGIONE ]])*100</f>
        <v>2.3258926157148762E-2</v>
      </c>
      <c r="H1068" t="str">
        <f>IF(Comuni[[#This Row],[Popolazione2011]]&gt;300000,"MAGGIORE","")</f>
        <v/>
      </c>
      <c r="I1068" t="str">
        <f>_xlfn.XLOOKUP(Comuni[[#This Row],[Regione]],Ripartizione_geografica[Regione],Ripartizione_geografica[Ripartizione geografica])</f>
        <v>Nord-ovest</v>
      </c>
      <c r="J1068">
        <f>_xlfn.XLOOKUP(Comuni[[#This Row],[Regione]],Ripartizione_geografica[Regione],Ripartizione_geografica[Codice Regione])</f>
        <v>1</v>
      </c>
      <c r="K1068">
        <f>_xlfn.XLOOKUP(Comuni[[#This Row],[Regione]],Table_0[Regione],Table_0[Totale])</f>
        <v>1792955</v>
      </c>
      <c r="L1068">
        <f>_xlfn.XLOOKUP(Comuni[[#This Row],[Regione]],Table_0[Regione],Table_0[Guariti])</f>
        <v>1725727</v>
      </c>
      <c r="M1068">
        <f>_xlfn.XLOOKUP(Comuni[[#This Row],[Regione]],Table_0[Regione],Table_0[Deceduti])</f>
        <v>13899</v>
      </c>
      <c r="N1068" s="1">
        <f>(Comuni[[#This Row],[Popolazione2011]]/Comuni[[#This Row],[Ammalati TOT]])*100</f>
        <v>5.6610455923322117E-2</v>
      </c>
      <c r="O1068">
        <f>_xlfn.XLOOKUP(Comuni[[#This Row],[Regione]],Table_0[Regione],Table_0[TOT AREA])</f>
        <v>6838505</v>
      </c>
      <c r="P1068" s="1">
        <f>(Comuni[[#This Row],[Popolazione2011]]/Comuni[[#This Row],[Ammalati AREA]])*100</f>
        <v>1.4842425354664505E-2</v>
      </c>
    </row>
    <row r="1069" spans="1:16" x14ac:dyDescent="0.3">
      <c r="A1069" t="s">
        <v>1078</v>
      </c>
      <c r="B1069" t="s">
        <v>8021</v>
      </c>
      <c r="C1069" t="s">
        <v>1044</v>
      </c>
      <c r="D1069">
        <v>3980</v>
      </c>
      <c r="E1069" s="1">
        <f>(Comuni[[#This Row],[Popolazione2011]]/SUM(D:D))*100</f>
        <v>6.6977484828505841E-3</v>
      </c>
      <c r="F1069">
        <f t="shared" si="16"/>
        <v>4363916</v>
      </c>
      <c r="G1069" s="1">
        <f>(Comuni[[#This Row],[Popolazione2011]]/Comuni[[#This Row],[TOT POP REGIONE ]])*100</f>
        <v>9.1202488773844403E-2</v>
      </c>
      <c r="H1069" t="str">
        <f>IF(Comuni[[#This Row],[Popolazione2011]]&gt;300000,"MAGGIORE","")</f>
        <v/>
      </c>
      <c r="I1069" t="str">
        <f>_xlfn.XLOOKUP(Comuni[[#This Row],[Regione]],Ripartizione_geografica[Regione],Ripartizione_geografica[Ripartizione geografica])</f>
        <v>Nord-ovest</v>
      </c>
      <c r="J1069">
        <f>_xlfn.XLOOKUP(Comuni[[#This Row],[Regione]],Ripartizione_geografica[Regione],Ripartizione_geografica[Codice Regione])</f>
        <v>1</v>
      </c>
      <c r="K1069">
        <f>_xlfn.XLOOKUP(Comuni[[#This Row],[Regione]],Table_0[Regione],Table_0[Totale])</f>
        <v>1792955</v>
      </c>
      <c r="L1069">
        <f>_xlfn.XLOOKUP(Comuni[[#This Row],[Regione]],Table_0[Regione],Table_0[Guariti])</f>
        <v>1725727</v>
      </c>
      <c r="M1069">
        <f>_xlfn.XLOOKUP(Comuni[[#This Row],[Regione]],Table_0[Regione],Table_0[Deceduti])</f>
        <v>13899</v>
      </c>
      <c r="N1069" s="1">
        <f>(Comuni[[#This Row],[Popolazione2011]]/Comuni[[#This Row],[Ammalati TOT]])*100</f>
        <v>0.22197991583726306</v>
      </c>
      <c r="O1069">
        <f>_xlfn.XLOOKUP(Comuni[[#This Row],[Regione]],Table_0[Regione],Table_0[TOT AREA])</f>
        <v>6838505</v>
      </c>
      <c r="P1069" s="1">
        <f>(Comuni[[#This Row],[Popolazione2011]]/Comuni[[#This Row],[Ammalati AREA]])*100</f>
        <v>5.8199855085285454E-2</v>
      </c>
    </row>
    <row r="1070" spans="1:16" x14ac:dyDescent="0.3">
      <c r="A1070" t="s">
        <v>1079</v>
      </c>
      <c r="B1070" t="s">
        <v>8021</v>
      </c>
      <c r="C1070" t="s">
        <v>1044</v>
      </c>
      <c r="D1070">
        <v>2821</v>
      </c>
      <c r="E1070" s="1">
        <f>(Comuni[[#This Row],[Popolazione2011]]/SUM(D:D))*100</f>
        <v>4.7473237362114307E-3</v>
      </c>
      <c r="F1070">
        <f t="shared" si="16"/>
        <v>4363916</v>
      </c>
      <c r="G1070" s="1">
        <f>(Comuni[[#This Row],[Popolazione2011]]/Comuni[[#This Row],[TOT POP REGIONE ]])*100</f>
        <v>6.4643774078144492E-2</v>
      </c>
      <c r="H1070" t="str">
        <f>IF(Comuni[[#This Row],[Popolazione2011]]&gt;300000,"MAGGIORE","")</f>
        <v/>
      </c>
      <c r="I1070" t="str">
        <f>_xlfn.XLOOKUP(Comuni[[#This Row],[Regione]],Ripartizione_geografica[Regione],Ripartizione_geografica[Ripartizione geografica])</f>
        <v>Nord-ovest</v>
      </c>
      <c r="J1070">
        <f>_xlfn.XLOOKUP(Comuni[[#This Row],[Regione]],Ripartizione_geografica[Regione],Ripartizione_geografica[Codice Regione])</f>
        <v>1</v>
      </c>
      <c r="K1070">
        <f>_xlfn.XLOOKUP(Comuni[[#This Row],[Regione]],Table_0[Regione],Table_0[Totale])</f>
        <v>1792955</v>
      </c>
      <c r="L1070">
        <f>_xlfn.XLOOKUP(Comuni[[#This Row],[Regione]],Table_0[Regione],Table_0[Guariti])</f>
        <v>1725727</v>
      </c>
      <c r="M1070">
        <f>_xlfn.XLOOKUP(Comuni[[#This Row],[Regione]],Table_0[Regione],Table_0[Deceduti])</f>
        <v>13899</v>
      </c>
      <c r="N1070" s="1">
        <f>(Comuni[[#This Row],[Popolazione2011]]/Comuni[[#This Row],[Ammalati TOT]])*100</f>
        <v>0.15733802577309525</v>
      </c>
      <c r="O1070">
        <f>_xlfn.XLOOKUP(Comuni[[#This Row],[Regione]],Table_0[Regione],Table_0[TOT AREA])</f>
        <v>6838505</v>
      </c>
      <c r="P1070" s="1">
        <f>(Comuni[[#This Row],[Popolazione2011]]/Comuni[[#This Row],[Ammalati AREA]])*100</f>
        <v>4.1251706330550322E-2</v>
      </c>
    </row>
    <row r="1071" spans="1:16" x14ac:dyDescent="0.3">
      <c r="A1071" t="s">
        <v>1080</v>
      </c>
      <c r="B1071" t="s">
        <v>8021</v>
      </c>
      <c r="C1071" t="s">
        <v>1044</v>
      </c>
      <c r="D1071">
        <v>1624</v>
      </c>
      <c r="E1071" s="1">
        <f>(Comuni[[#This Row],[Popolazione2011]]/SUM(D:D))*100</f>
        <v>2.7329506372234542E-3</v>
      </c>
      <c r="F1071">
        <f t="shared" si="16"/>
        <v>4363916</v>
      </c>
      <c r="G1071" s="1">
        <f>(Comuni[[#This Row],[Popolazione2011]]/Comuni[[#This Row],[TOT POP REGIONE ]])*100</f>
        <v>3.7214281851438019E-2</v>
      </c>
      <c r="H1071" t="str">
        <f>IF(Comuni[[#This Row],[Popolazione2011]]&gt;300000,"MAGGIORE","")</f>
        <v/>
      </c>
      <c r="I1071" t="str">
        <f>_xlfn.XLOOKUP(Comuni[[#This Row],[Regione]],Ripartizione_geografica[Regione],Ripartizione_geografica[Ripartizione geografica])</f>
        <v>Nord-ovest</v>
      </c>
      <c r="J1071">
        <f>_xlfn.XLOOKUP(Comuni[[#This Row],[Regione]],Ripartizione_geografica[Regione],Ripartizione_geografica[Codice Regione])</f>
        <v>1</v>
      </c>
      <c r="K1071">
        <f>_xlfn.XLOOKUP(Comuni[[#This Row],[Regione]],Table_0[Regione],Table_0[Totale])</f>
        <v>1792955</v>
      </c>
      <c r="L1071">
        <f>_xlfn.XLOOKUP(Comuni[[#This Row],[Regione]],Table_0[Regione],Table_0[Guariti])</f>
        <v>1725727</v>
      </c>
      <c r="M1071">
        <f>_xlfn.XLOOKUP(Comuni[[#This Row],[Regione]],Table_0[Regione],Table_0[Deceduti])</f>
        <v>13899</v>
      </c>
      <c r="N1071" s="1">
        <f>(Comuni[[#This Row],[Popolazione2011]]/Comuni[[#This Row],[Ammalati TOT]])*100</f>
        <v>9.0576729477315376E-2</v>
      </c>
      <c r="O1071">
        <f>_xlfn.XLOOKUP(Comuni[[#This Row],[Regione]],Table_0[Regione],Table_0[TOT AREA])</f>
        <v>6838505</v>
      </c>
      <c r="P1071" s="1">
        <f>(Comuni[[#This Row],[Popolazione2011]]/Comuni[[#This Row],[Ammalati AREA]])*100</f>
        <v>2.3747880567463211E-2</v>
      </c>
    </row>
    <row r="1072" spans="1:16" x14ac:dyDescent="0.3">
      <c r="A1072" t="s">
        <v>1081</v>
      </c>
      <c r="B1072" t="s">
        <v>8021</v>
      </c>
      <c r="C1072" t="s">
        <v>1044</v>
      </c>
      <c r="D1072">
        <v>547</v>
      </c>
      <c r="E1072" s="1">
        <f>(Comuni[[#This Row],[Popolazione2011]]/SUM(D:D))*100</f>
        <v>9.2051970354755503E-4</v>
      </c>
      <c r="F1072">
        <f t="shared" si="16"/>
        <v>4363916</v>
      </c>
      <c r="G1072" s="1">
        <f>(Comuni[[#This Row],[Popolazione2011]]/Comuni[[#This Row],[TOT POP REGIONE ]])*100</f>
        <v>1.2534613406857511E-2</v>
      </c>
      <c r="H1072" t="str">
        <f>IF(Comuni[[#This Row],[Popolazione2011]]&gt;300000,"MAGGIORE","")</f>
        <v/>
      </c>
      <c r="I1072" t="str">
        <f>_xlfn.XLOOKUP(Comuni[[#This Row],[Regione]],Ripartizione_geografica[Regione],Ripartizione_geografica[Ripartizione geografica])</f>
        <v>Nord-ovest</v>
      </c>
      <c r="J1072">
        <f>_xlfn.XLOOKUP(Comuni[[#This Row],[Regione]],Ripartizione_geografica[Regione],Ripartizione_geografica[Codice Regione])</f>
        <v>1</v>
      </c>
      <c r="K1072">
        <f>_xlfn.XLOOKUP(Comuni[[#This Row],[Regione]],Table_0[Regione],Table_0[Totale])</f>
        <v>1792955</v>
      </c>
      <c r="L1072">
        <f>_xlfn.XLOOKUP(Comuni[[#This Row],[Regione]],Table_0[Regione],Table_0[Guariti])</f>
        <v>1725727</v>
      </c>
      <c r="M1072">
        <f>_xlfn.XLOOKUP(Comuni[[#This Row],[Regione]],Table_0[Regione],Table_0[Deceduti])</f>
        <v>13899</v>
      </c>
      <c r="N1072" s="1">
        <f>(Comuni[[#This Row],[Popolazione2011]]/Comuni[[#This Row],[Ammalati TOT]])*100</f>
        <v>3.0508294965573592E-2</v>
      </c>
      <c r="O1072">
        <f>_xlfn.XLOOKUP(Comuni[[#This Row],[Regione]],Table_0[Regione],Table_0[TOT AREA])</f>
        <v>6838505</v>
      </c>
      <c r="P1072" s="1">
        <f>(Comuni[[#This Row],[Popolazione2011]]/Comuni[[#This Row],[Ammalati AREA]])*100</f>
        <v>7.9988243044349597E-3</v>
      </c>
    </row>
    <row r="1073" spans="1:16" x14ac:dyDescent="0.3">
      <c r="A1073" t="s">
        <v>1082</v>
      </c>
      <c r="B1073" t="s">
        <v>8021</v>
      </c>
      <c r="C1073" t="s">
        <v>1044</v>
      </c>
      <c r="D1073">
        <v>203</v>
      </c>
      <c r="E1073" s="1">
        <f>(Comuni[[#This Row],[Popolazione2011]]/SUM(D:D))*100</f>
        <v>3.4161882965293177E-4</v>
      </c>
      <c r="F1073">
        <f t="shared" si="16"/>
        <v>4363916</v>
      </c>
      <c r="G1073" s="1">
        <f>(Comuni[[#This Row],[Popolazione2011]]/Comuni[[#This Row],[TOT POP REGIONE ]])*100</f>
        <v>4.6517852314297524E-3</v>
      </c>
      <c r="H1073" t="str">
        <f>IF(Comuni[[#This Row],[Popolazione2011]]&gt;300000,"MAGGIORE","")</f>
        <v/>
      </c>
      <c r="I1073" t="str">
        <f>_xlfn.XLOOKUP(Comuni[[#This Row],[Regione]],Ripartizione_geografica[Regione],Ripartizione_geografica[Ripartizione geografica])</f>
        <v>Nord-ovest</v>
      </c>
      <c r="J1073">
        <f>_xlfn.XLOOKUP(Comuni[[#This Row],[Regione]],Ripartizione_geografica[Regione],Ripartizione_geografica[Codice Regione])</f>
        <v>1</v>
      </c>
      <c r="K1073">
        <f>_xlfn.XLOOKUP(Comuni[[#This Row],[Regione]],Table_0[Regione],Table_0[Totale])</f>
        <v>1792955</v>
      </c>
      <c r="L1073">
        <f>_xlfn.XLOOKUP(Comuni[[#This Row],[Regione]],Table_0[Regione],Table_0[Guariti])</f>
        <v>1725727</v>
      </c>
      <c r="M1073">
        <f>_xlfn.XLOOKUP(Comuni[[#This Row],[Regione]],Table_0[Regione],Table_0[Deceduti])</f>
        <v>13899</v>
      </c>
      <c r="N1073" s="1">
        <f>(Comuni[[#This Row],[Popolazione2011]]/Comuni[[#This Row],[Ammalati TOT]])*100</f>
        <v>1.1322091184664422E-2</v>
      </c>
      <c r="O1073">
        <f>_xlfn.XLOOKUP(Comuni[[#This Row],[Regione]],Table_0[Regione],Table_0[TOT AREA])</f>
        <v>6838505</v>
      </c>
      <c r="P1073" s="1">
        <f>(Comuni[[#This Row],[Popolazione2011]]/Comuni[[#This Row],[Ammalati AREA]])*100</f>
        <v>2.9684850709329014E-3</v>
      </c>
    </row>
    <row r="1074" spans="1:16" x14ac:dyDescent="0.3">
      <c r="A1074" t="s">
        <v>1083</v>
      </c>
      <c r="B1074" t="s">
        <v>8021</v>
      </c>
      <c r="C1074" t="s">
        <v>1044</v>
      </c>
      <c r="D1074">
        <v>2153</v>
      </c>
      <c r="E1074" s="1">
        <f>(Comuni[[#This Row],[Popolazione2011]]/SUM(D:D))*100</f>
        <v>3.6231790159741979E-3</v>
      </c>
      <c r="F1074">
        <f t="shared" si="16"/>
        <v>4363916</v>
      </c>
      <c r="G1074" s="1">
        <f>(Comuni[[#This Row],[Popolazione2011]]/Comuni[[#This Row],[TOT POP REGIONE ]])*100</f>
        <v>4.9336421690976635E-2</v>
      </c>
      <c r="H1074" t="str">
        <f>IF(Comuni[[#This Row],[Popolazione2011]]&gt;300000,"MAGGIORE","")</f>
        <v/>
      </c>
      <c r="I1074" t="str">
        <f>_xlfn.XLOOKUP(Comuni[[#This Row],[Regione]],Ripartizione_geografica[Regione],Ripartizione_geografica[Ripartizione geografica])</f>
        <v>Nord-ovest</v>
      </c>
      <c r="J1074">
        <f>_xlfn.XLOOKUP(Comuni[[#This Row],[Regione]],Ripartizione_geografica[Regione],Ripartizione_geografica[Codice Regione])</f>
        <v>1</v>
      </c>
      <c r="K1074">
        <f>_xlfn.XLOOKUP(Comuni[[#This Row],[Regione]],Table_0[Regione],Table_0[Totale])</f>
        <v>1792955</v>
      </c>
      <c r="L1074">
        <f>_xlfn.XLOOKUP(Comuni[[#This Row],[Regione]],Table_0[Regione],Table_0[Guariti])</f>
        <v>1725727</v>
      </c>
      <c r="M1074">
        <f>_xlfn.XLOOKUP(Comuni[[#This Row],[Regione]],Table_0[Regione],Table_0[Deceduti])</f>
        <v>13899</v>
      </c>
      <c r="N1074" s="1">
        <f>(Comuni[[#This Row],[Popolazione2011]]/Comuni[[#This Row],[Ammalati TOT]])*100</f>
        <v>0.12008109517528326</v>
      </c>
      <c r="O1074">
        <f>_xlfn.XLOOKUP(Comuni[[#This Row],[Regione]],Table_0[Regione],Table_0[TOT AREA])</f>
        <v>6838505</v>
      </c>
      <c r="P1074" s="1">
        <f>(Comuni[[#This Row],[Popolazione2011]]/Comuni[[#This Row],[Ammalati AREA]])*100</f>
        <v>3.1483489446889341E-2</v>
      </c>
    </row>
    <row r="1075" spans="1:16" x14ac:dyDescent="0.3">
      <c r="A1075" t="s">
        <v>1084</v>
      </c>
      <c r="B1075" t="s">
        <v>8021</v>
      </c>
      <c r="C1075" t="s">
        <v>1044</v>
      </c>
      <c r="D1075">
        <v>3927</v>
      </c>
      <c r="E1075" s="1">
        <f>(Comuni[[#This Row],[Popolazione2011]]/SUM(D:D))*100</f>
        <v>6.6085573598377483E-3</v>
      </c>
      <c r="F1075">
        <f t="shared" si="16"/>
        <v>4363916</v>
      </c>
      <c r="G1075" s="1">
        <f>(Comuni[[#This Row],[Popolazione2011]]/Comuni[[#This Row],[TOT POP REGIONE ]])*100</f>
        <v>8.9987983270072111E-2</v>
      </c>
      <c r="H1075" t="str">
        <f>IF(Comuni[[#This Row],[Popolazione2011]]&gt;300000,"MAGGIORE","")</f>
        <v/>
      </c>
      <c r="I1075" t="str">
        <f>_xlfn.XLOOKUP(Comuni[[#This Row],[Regione]],Ripartizione_geografica[Regione],Ripartizione_geografica[Ripartizione geografica])</f>
        <v>Nord-ovest</v>
      </c>
      <c r="J1075">
        <f>_xlfn.XLOOKUP(Comuni[[#This Row],[Regione]],Ripartizione_geografica[Regione],Ripartizione_geografica[Codice Regione])</f>
        <v>1</v>
      </c>
      <c r="K1075">
        <f>_xlfn.XLOOKUP(Comuni[[#This Row],[Regione]],Table_0[Regione],Table_0[Totale])</f>
        <v>1792955</v>
      </c>
      <c r="L1075">
        <f>_xlfn.XLOOKUP(Comuni[[#This Row],[Regione]],Table_0[Regione],Table_0[Guariti])</f>
        <v>1725727</v>
      </c>
      <c r="M1075">
        <f>_xlfn.XLOOKUP(Comuni[[#This Row],[Regione]],Table_0[Regione],Table_0[Deceduti])</f>
        <v>13899</v>
      </c>
      <c r="N1075" s="1">
        <f>(Comuni[[#This Row],[Popolazione2011]]/Comuni[[#This Row],[Ammalati TOT]])*100</f>
        <v>0.21902390188264625</v>
      </c>
      <c r="O1075">
        <f>_xlfn.XLOOKUP(Comuni[[#This Row],[Regione]],Table_0[Regione],Table_0[TOT AREA])</f>
        <v>6838505</v>
      </c>
      <c r="P1075" s="1">
        <f>(Comuni[[#This Row],[Popolazione2011]]/Comuni[[#This Row],[Ammalati AREA]])*100</f>
        <v>5.7424831889426126E-2</v>
      </c>
    </row>
    <row r="1076" spans="1:16" x14ac:dyDescent="0.3">
      <c r="A1076" t="s">
        <v>1085</v>
      </c>
      <c r="B1076" t="s">
        <v>8021</v>
      </c>
      <c r="C1076" t="s">
        <v>1044</v>
      </c>
      <c r="D1076">
        <v>1365</v>
      </c>
      <c r="E1076" s="1">
        <f>(Comuni[[#This Row],[Popolazione2011]]/SUM(D:D))*100</f>
        <v>2.2970921304248859E-3</v>
      </c>
      <c r="F1076">
        <f t="shared" si="16"/>
        <v>4363916</v>
      </c>
      <c r="G1076" s="1">
        <f>(Comuni[[#This Row],[Popolazione2011]]/Comuni[[#This Row],[TOT POP REGIONE ]])*100</f>
        <v>3.1279245521682819E-2</v>
      </c>
      <c r="H1076" t="str">
        <f>IF(Comuni[[#This Row],[Popolazione2011]]&gt;300000,"MAGGIORE","")</f>
        <v/>
      </c>
      <c r="I1076" t="str">
        <f>_xlfn.XLOOKUP(Comuni[[#This Row],[Regione]],Ripartizione_geografica[Regione],Ripartizione_geografica[Ripartizione geografica])</f>
        <v>Nord-ovest</v>
      </c>
      <c r="J1076">
        <f>_xlfn.XLOOKUP(Comuni[[#This Row],[Regione]],Ripartizione_geografica[Regione],Ripartizione_geografica[Codice Regione])</f>
        <v>1</v>
      </c>
      <c r="K1076">
        <f>_xlfn.XLOOKUP(Comuni[[#This Row],[Regione]],Table_0[Regione],Table_0[Totale])</f>
        <v>1792955</v>
      </c>
      <c r="L1076">
        <f>_xlfn.XLOOKUP(Comuni[[#This Row],[Regione]],Table_0[Regione],Table_0[Guariti])</f>
        <v>1725727</v>
      </c>
      <c r="M1076">
        <f>_xlfn.XLOOKUP(Comuni[[#This Row],[Regione]],Table_0[Regione],Table_0[Deceduti])</f>
        <v>13899</v>
      </c>
      <c r="N1076" s="1">
        <f>(Comuni[[#This Row],[Popolazione2011]]/Comuni[[#This Row],[Ammalati TOT]])*100</f>
        <v>7.6131302793433178E-2</v>
      </c>
      <c r="O1076">
        <f>_xlfn.XLOOKUP(Comuni[[#This Row],[Regione]],Table_0[Regione],Table_0[TOT AREA])</f>
        <v>6838505</v>
      </c>
      <c r="P1076" s="1">
        <f>(Comuni[[#This Row],[Popolazione2011]]/Comuni[[#This Row],[Ammalati AREA]])*100</f>
        <v>1.9960503063169509E-2</v>
      </c>
    </row>
    <row r="1077" spans="1:16" x14ac:dyDescent="0.3">
      <c r="A1077" t="s">
        <v>1086</v>
      </c>
      <c r="B1077" t="s">
        <v>8021</v>
      </c>
      <c r="C1077" t="s">
        <v>1044</v>
      </c>
      <c r="D1077">
        <v>2639</v>
      </c>
      <c r="E1077" s="1">
        <f>(Comuni[[#This Row],[Popolazione2011]]/SUM(D:D))*100</f>
        <v>4.4410447854881128E-3</v>
      </c>
      <c r="F1077">
        <f t="shared" si="16"/>
        <v>4363916</v>
      </c>
      <c r="G1077" s="1">
        <f>(Comuni[[#This Row],[Popolazione2011]]/Comuni[[#This Row],[TOT POP REGIONE ]])*100</f>
        <v>6.0473208008586785E-2</v>
      </c>
      <c r="H1077" t="str">
        <f>IF(Comuni[[#This Row],[Popolazione2011]]&gt;300000,"MAGGIORE","")</f>
        <v/>
      </c>
      <c r="I1077" t="str">
        <f>_xlfn.XLOOKUP(Comuni[[#This Row],[Regione]],Ripartizione_geografica[Regione],Ripartizione_geografica[Ripartizione geografica])</f>
        <v>Nord-ovest</v>
      </c>
      <c r="J1077">
        <f>_xlfn.XLOOKUP(Comuni[[#This Row],[Regione]],Ripartizione_geografica[Regione],Ripartizione_geografica[Codice Regione])</f>
        <v>1</v>
      </c>
      <c r="K1077">
        <f>_xlfn.XLOOKUP(Comuni[[#This Row],[Regione]],Table_0[Regione],Table_0[Totale])</f>
        <v>1792955</v>
      </c>
      <c r="L1077">
        <f>_xlfn.XLOOKUP(Comuni[[#This Row],[Regione]],Table_0[Regione],Table_0[Guariti])</f>
        <v>1725727</v>
      </c>
      <c r="M1077">
        <f>_xlfn.XLOOKUP(Comuni[[#This Row],[Regione]],Table_0[Regione],Table_0[Deceduti])</f>
        <v>13899</v>
      </c>
      <c r="N1077" s="1">
        <f>(Comuni[[#This Row],[Popolazione2011]]/Comuni[[#This Row],[Ammalati TOT]])*100</f>
        <v>0.14718718540063749</v>
      </c>
      <c r="O1077">
        <f>_xlfn.XLOOKUP(Comuni[[#This Row],[Regione]],Table_0[Regione],Table_0[TOT AREA])</f>
        <v>6838505</v>
      </c>
      <c r="P1077" s="1">
        <f>(Comuni[[#This Row],[Popolazione2011]]/Comuni[[#This Row],[Ammalati AREA]])*100</f>
        <v>3.859030592212772E-2</v>
      </c>
    </row>
    <row r="1078" spans="1:16" x14ac:dyDescent="0.3">
      <c r="A1078" t="s">
        <v>1087</v>
      </c>
      <c r="B1078" t="s">
        <v>8021</v>
      </c>
      <c r="C1078" t="s">
        <v>1044</v>
      </c>
      <c r="D1078">
        <v>2307</v>
      </c>
      <c r="E1078" s="1">
        <f>(Comuni[[#This Row],[Popolazione2011]]/SUM(D:D))*100</f>
        <v>3.8823381281246974E-3</v>
      </c>
      <c r="F1078">
        <f t="shared" si="16"/>
        <v>4363916</v>
      </c>
      <c r="G1078" s="1">
        <f>(Comuni[[#This Row],[Popolazione2011]]/Comuni[[#This Row],[TOT POP REGIONE ]])*100</f>
        <v>5.2865362211371628E-2</v>
      </c>
      <c r="H1078" t="str">
        <f>IF(Comuni[[#This Row],[Popolazione2011]]&gt;300000,"MAGGIORE","")</f>
        <v/>
      </c>
      <c r="I1078" t="str">
        <f>_xlfn.XLOOKUP(Comuni[[#This Row],[Regione]],Ripartizione_geografica[Regione],Ripartizione_geografica[Ripartizione geografica])</f>
        <v>Nord-ovest</v>
      </c>
      <c r="J1078">
        <f>_xlfn.XLOOKUP(Comuni[[#This Row],[Regione]],Ripartizione_geografica[Regione],Ripartizione_geografica[Codice Regione])</f>
        <v>1</v>
      </c>
      <c r="K1078">
        <f>_xlfn.XLOOKUP(Comuni[[#This Row],[Regione]],Table_0[Regione],Table_0[Totale])</f>
        <v>1792955</v>
      </c>
      <c r="L1078">
        <f>_xlfn.XLOOKUP(Comuni[[#This Row],[Regione]],Table_0[Regione],Table_0[Guariti])</f>
        <v>1725727</v>
      </c>
      <c r="M1078">
        <f>_xlfn.XLOOKUP(Comuni[[#This Row],[Regione]],Table_0[Regione],Table_0[Deceduti])</f>
        <v>13899</v>
      </c>
      <c r="N1078" s="1">
        <f>(Comuni[[#This Row],[Popolazione2011]]/Comuni[[#This Row],[Ammalati TOT]])*100</f>
        <v>0.12867026779813212</v>
      </c>
      <c r="O1078">
        <f>_xlfn.XLOOKUP(Comuni[[#This Row],[Regione]],Table_0[Regione],Table_0[TOT AREA])</f>
        <v>6838505</v>
      </c>
      <c r="P1078" s="1">
        <f>(Comuni[[#This Row],[Popolazione2011]]/Comuni[[#This Row],[Ammalati AREA]])*100</f>
        <v>3.373544363863154E-2</v>
      </c>
    </row>
    <row r="1079" spans="1:16" x14ac:dyDescent="0.3">
      <c r="A1079" t="s">
        <v>1088</v>
      </c>
      <c r="B1079" t="s">
        <v>8021</v>
      </c>
      <c r="C1079" t="s">
        <v>1044</v>
      </c>
      <c r="D1079">
        <v>1514</v>
      </c>
      <c r="E1079" s="1">
        <f>(Comuni[[#This Row],[Popolazione2011]]/SUM(D:D))*100</f>
        <v>2.5478369856873823E-3</v>
      </c>
      <c r="F1079">
        <f t="shared" si="16"/>
        <v>4363916</v>
      </c>
      <c r="G1079" s="1">
        <f>(Comuni[[#This Row],[Popolazione2011]]/Comuni[[#This Row],[TOT POP REGIONE ]])*100</f>
        <v>3.4693610051155885E-2</v>
      </c>
      <c r="H1079" t="str">
        <f>IF(Comuni[[#This Row],[Popolazione2011]]&gt;300000,"MAGGIORE","")</f>
        <v/>
      </c>
      <c r="I1079" t="str">
        <f>_xlfn.XLOOKUP(Comuni[[#This Row],[Regione]],Ripartizione_geografica[Regione],Ripartizione_geografica[Ripartizione geografica])</f>
        <v>Nord-ovest</v>
      </c>
      <c r="J1079">
        <f>_xlfn.XLOOKUP(Comuni[[#This Row],[Regione]],Ripartizione_geografica[Regione],Ripartizione_geografica[Codice Regione])</f>
        <v>1</v>
      </c>
      <c r="K1079">
        <f>_xlfn.XLOOKUP(Comuni[[#This Row],[Regione]],Table_0[Regione],Table_0[Totale])</f>
        <v>1792955</v>
      </c>
      <c r="L1079">
        <f>_xlfn.XLOOKUP(Comuni[[#This Row],[Regione]],Table_0[Regione],Table_0[Guariti])</f>
        <v>1725727</v>
      </c>
      <c r="M1079">
        <f>_xlfn.XLOOKUP(Comuni[[#This Row],[Regione]],Table_0[Regione],Table_0[Deceduti])</f>
        <v>13899</v>
      </c>
      <c r="N1079" s="1">
        <f>(Comuni[[#This Row],[Popolazione2011]]/Comuni[[#This Row],[Ammalati TOT]])*100</f>
        <v>8.4441606175280473E-2</v>
      </c>
      <c r="O1079">
        <f>_xlfn.XLOOKUP(Comuni[[#This Row],[Regione]],Table_0[Regione],Table_0[TOT AREA])</f>
        <v>6838505</v>
      </c>
      <c r="P1079" s="1">
        <f>(Comuni[[#This Row],[Popolazione2011]]/Comuni[[#This Row],[Ammalati AREA]])*100</f>
        <v>2.2139341859075925E-2</v>
      </c>
    </row>
    <row r="1080" spans="1:16" x14ac:dyDescent="0.3">
      <c r="A1080" t="s">
        <v>1089</v>
      </c>
      <c r="B1080" t="s">
        <v>8021</v>
      </c>
      <c r="C1080" t="s">
        <v>1044</v>
      </c>
      <c r="D1080">
        <v>921</v>
      </c>
      <c r="E1080" s="1">
        <f>(Comuni[[#This Row],[Popolazione2011]]/SUM(D:D))*100</f>
        <v>1.5499061187701979E-3</v>
      </c>
      <c r="F1080">
        <f t="shared" si="16"/>
        <v>4363916</v>
      </c>
      <c r="G1080" s="1">
        <f>(Comuni[[#This Row],[Popolazione2011]]/Comuni[[#This Row],[TOT POP REGIONE ]])*100</f>
        <v>2.1104897527816757E-2</v>
      </c>
      <c r="H1080" t="str">
        <f>IF(Comuni[[#This Row],[Popolazione2011]]&gt;300000,"MAGGIORE","")</f>
        <v/>
      </c>
      <c r="I1080" t="str">
        <f>_xlfn.XLOOKUP(Comuni[[#This Row],[Regione]],Ripartizione_geografica[Regione],Ripartizione_geografica[Ripartizione geografica])</f>
        <v>Nord-ovest</v>
      </c>
      <c r="J1080">
        <f>_xlfn.XLOOKUP(Comuni[[#This Row],[Regione]],Ripartizione_geografica[Regione],Ripartizione_geografica[Codice Regione])</f>
        <v>1</v>
      </c>
      <c r="K1080">
        <f>_xlfn.XLOOKUP(Comuni[[#This Row],[Regione]],Table_0[Regione],Table_0[Totale])</f>
        <v>1792955</v>
      </c>
      <c r="L1080">
        <f>_xlfn.XLOOKUP(Comuni[[#This Row],[Regione]],Table_0[Regione],Table_0[Guariti])</f>
        <v>1725727</v>
      </c>
      <c r="M1080">
        <f>_xlfn.XLOOKUP(Comuni[[#This Row],[Regione]],Table_0[Regione],Table_0[Deceduti])</f>
        <v>13899</v>
      </c>
      <c r="N1080" s="1">
        <f>(Comuni[[#This Row],[Popolazione2011]]/Comuni[[#This Row],[Ammalati TOT]])*100</f>
        <v>5.1367714192492281E-2</v>
      </c>
      <c r="O1080">
        <f>_xlfn.XLOOKUP(Comuni[[#This Row],[Regione]],Table_0[Regione],Table_0[TOT AREA])</f>
        <v>6838505</v>
      </c>
      <c r="P1080" s="1">
        <f>(Comuni[[#This Row],[Popolazione2011]]/Comuni[[#This Row],[Ammalati AREA]])*100</f>
        <v>1.3467855912951734E-2</v>
      </c>
    </row>
    <row r="1081" spans="1:16" x14ac:dyDescent="0.3">
      <c r="A1081" t="s">
        <v>1090</v>
      </c>
      <c r="B1081" t="s">
        <v>8021</v>
      </c>
      <c r="C1081" t="s">
        <v>1044</v>
      </c>
      <c r="D1081">
        <v>87</v>
      </c>
      <c r="E1081" s="1">
        <f>(Comuni[[#This Row],[Popolazione2011]]/SUM(D:D))*100</f>
        <v>1.4640806985125648E-4</v>
      </c>
      <c r="F1081">
        <f t="shared" si="16"/>
        <v>4363916</v>
      </c>
      <c r="G1081" s="1">
        <f>(Comuni[[#This Row],[Popolazione2011]]/Comuni[[#This Row],[TOT POP REGIONE ]])*100</f>
        <v>1.9936222420413223E-3</v>
      </c>
      <c r="H1081" t="str">
        <f>IF(Comuni[[#This Row],[Popolazione2011]]&gt;300000,"MAGGIORE","")</f>
        <v/>
      </c>
      <c r="I1081" t="str">
        <f>_xlfn.XLOOKUP(Comuni[[#This Row],[Regione]],Ripartizione_geografica[Regione],Ripartizione_geografica[Ripartizione geografica])</f>
        <v>Nord-ovest</v>
      </c>
      <c r="J1081">
        <f>_xlfn.XLOOKUP(Comuni[[#This Row],[Regione]],Ripartizione_geografica[Regione],Ripartizione_geografica[Codice Regione])</f>
        <v>1</v>
      </c>
      <c r="K1081">
        <f>_xlfn.XLOOKUP(Comuni[[#This Row],[Regione]],Table_0[Regione],Table_0[Totale])</f>
        <v>1792955</v>
      </c>
      <c r="L1081">
        <f>_xlfn.XLOOKUP(Comuni[[#This Row],[Regione]],Table_0[Regione],Table_0[Guariti])</f>
        <v>1725727</v>
      </c>
      <c r="M1081">
        <f>_xlfn.XLOOKUP(Comuni[[#This Row],[Regione]],Table_0[Regione],Table_0[Deceduti])</f>
        <v>13899</v>
      </c>
      <c r="N1081" s="1">
        <f>(Comuni[[#This Row],[Popolazione2011]]/Comuni[[#This Row],[Ammalati TOT]])*100</f>
        <v>4.8523247934276099E-3</v>
      </c>
      <c r="O1081">
        <f>_xlfn.XLOOKUP(Comuni[[#This Row],[Regione]],Table_0[Regione],Table_0[TOT AREA])</f>
        <v>6838505</v>
      </c>
      <c r="P1081" s="1">
        <f>(Comuni[[#This Row],[Popolazione2011]]/Comuni[[#This Row],[Ammalati AREA]])*100</f>
        <v>1.272207887542672E-3</v>
      </c>
    </row>
    <row r="1082" spans="1:16" x14ac:dyDescent="0.3">
      <c r="A1082" t="s">
        <v>1091</v>
      </c>
      <c r="B1082" t="s">
        <v>8021</v>
      </c>
      <c r="C1082" t="s">
        <v>1044</v>
      </c>
      <c r="D1082">
        <v>1654</v>
      </c>
      <c r="E1082" s="1">
        <f>(Comuni[[#This Row],[Popolazione2011]]/SUM(D:D))*100</f>
        <v>2.7834361785514738E-3</v>
      </c>
      <c r="F1082">
        <f t="shared" si="16"/>
        <v>4363916</v>
      </c>
      <c r="G1082" s="1">
        <f>(Comuni[[#This Row],[Popolazione2011]]/Comuni[[#This Row],[TOT POP REGIONE ]])*100</f>
        <v>3.7901737796969509E-2</v>
      </c>
      <c r="H1082" t="str">
        <f>IF(Comuni[[#This Row],[Popolazione2011]]&gt;300000,"MAGGIORE","")</f>
        <v/>
      </c>
      <c r="I1082" t="str">
        <f>_xlfn.XLOOKUP(Comuni[[#This Row],[Regione]],Ripartizione_geografica[Regione],Ripartizione_geografica[Ripartizione geografica])</f>
        <v>Nord-ovest</v>
      </c>
      <c r="J1082">
        <f>_xlfn.XLOOKUP(Comuni[[#This Row],[Regione]],Ripartizione_geografica[Regione],Ripartizione_geografica[Codice Regione])</f>
        <v>1</v>
      </c>
      <c r="K1082">
        <f>_xlfn.XLOOKUP(Comuni[[#This Row],[Regione]],Table_0[Regione],Table_0[Totale])</f>
        <v>1792955</v>
      </c>
      <c r="L1082">
        <f>_xlfn.XLOOKUP(Comuni[[#This Row],[Regione]],Table_0[Regione],Table_0[Guariti])</f>
        <v>1725727</v>
      </c>
      <c r="M1082">
        <f>_xlfn.XLOOKUP(Comuni[[#This Row],[Regione]],Table_0[Regione],Table_0[Deceduti])</f>
        <v>13899</v>
      </c>
      <c r="N1082" s="1">
        <f>(Comuni[[#This Row],[Popolazione2011]]/Comuni[[#This Row],[Ammalati TOT]])*100</f>
        <v>9.2249944923324903E-2</v>
      </c>
      <c r="O1082">
        <f>_xlfn.XLOOKUP(Comuni[[#This Row],[Regione]],Table_0[Regione],Table_0[TOT AREA])</f>
        <v>6838505</v>
      </c>
      <c r="P1082" s="1">
        <f>(Comuni[[#This Row],[Popolazione2011]]/Comuni[[#This Row],[Ammalati AREA]])*100</f>
        <v>2.4186572942477925E-2</v>
      </c>
    </row>
    <row r="1083" spans="1:16" x14ac:dyDescent="0.3">
      <c r="A1083" t="s">
        <v>1092</v>
      </c>
      <c r="B1083" t="s">
        <v>8021</v>
      </c>
      <c r="C1083" t="s">
        <v>1044</v>
      </c>
      <c r="D1083">
        <v>627</v>
      </c>
      <c r="E1083" s="1">
        <f>(Comuni[[#This Row],[Popolazione2011]]/SUM(D:D))*100</f>
        <v>1.0551478137556069E-3</v>
      </c>
      <c r="F1083">
        <f t="shared" si="16"/>
        <v>4363916</v>
      </c>
      <c r="G1083" s="1">
        <f>(Comuni[[#This Row],[Popolazione2011]]/Comuni[[#This Row],[TOT POP REGIONE ]])*100</f>
        <v>1.4367829261608152E-2</v>
      </c>
      <c r="H1083" t="str">
        <f>IF(Comuni[[#This Row],[Popolazione2011]]&gt;300000,"MAGGIORE","")</f>
        <v/>
      </c>
      <c r="I1083" t="str">
        <f>_xlfn.XLOOKUP(Comuni[[#This Row],[Regione]],Ripartizione_geografica[Regione],Ripartizione_geografica[Ripartizione geografica])</f>
        <v>Nord-ovest</v>
      </c>
      <c r="J1083">
        <f>_xlfn.XLOOKUP(Comuni[[#This Row],[Regione]],Ripartizione_geografica[Regione],Ripartizione_geografica[Codice Regione])</f>
        <v>1</v>
      </c>
      <c r="K1083">
        <f>_xlfn.XLOOKUP(Comuni[[#This Row],[Regione]],Table_0[Regione],Table_0[Totale])</f>
        <v>1792955</v>
      </c>
      <c r="L1083">
        <f>_xlfn.XLOOKUP(Comuni[[#This Row],[Regione]],Table_0[Regione],Table_0[Guariti])</f>
        <v>1725727</v>
      </c>
      <c r="M1083">
        <f>_xlfn.XLOOKUP(Comuni[[#This Row],[Regione]],Table_0[Regione],Table_0[Deceduti])</f>
        <v>13899</v>
      </c>
      <c r="N1083" s="1">
        <f>(Comuni[[#This Row],[Popolazione2011]]/Comuni[[#This Row],[Ammalati TOT]])*100</f>
        <v>3.4970202821598975E-2</v>
      </c>
      <c r="O1083">
        <f>_xlfn.XLOOKUP(Comuni[[#This Row],[Regione]],Table_0[Regione],Table_0[TOT AREA])</f>
        <v>6838505</v>
      </c>
      <c r="P1083" s="1">
        <f>(Comuni[[#This Row],[Popolazione2011]]/Comuni[[#This Row],[Ammalati AREA]])*100</f>
        <v>9.1686706378075328E-3</v>
      </c>
    </row>
    <row r="1084" spans="1:16" x14ac:dyDescent="0.3">
      <c r="A1084" t="s">
        <v>1093</v>
      </c>
      <c r="B1084" t="s">
        <v>8021</v>
      </c>
      <c r="C1084" t="s">
        <v>1044</v>
      </c>
      <c r="D1084">
        <v>2015</v>
      </c>
      <c r="E1084" s="1">
        <f>(Comuni[[#This Row],[Popolazione2011]]/SUM(D:D))*100</f>
        <v>3.3909455258653077E-3</v>
      </c>
      <c r="F1084">
        <f t="shared" si="16"/>
        <v>4363916</v>
      </c>
      <c r="G1084" s="1">
        <f>(Comuni[[#This Row],[Popolazione2011]]/Comuni[[#This Row],[TOT POP REGIONE ]])*100</f>
        <v>4.6174124341531779E-2</v>
      </c>
      <c r="H1084" t="str">
        <f>IF(Comuni[[#This Row],[Popolazione2011]]&gt;300000,"MAGGIORE","")</f>
        <v/>
      </c>
      <c r="I1084" t="str">
        <f>_xlfn.XLOOKUP(Comuni[[#This Row],[Regione]],Ripartizione_geografica[Regione],Ripartizione_geografica[Ripartizione geografica])</f>
        <v>Nord-ovest</v>
      </c>
      <c r="J1084">
        <f>_xlfn.XLOOKUP(Comuni[[#This Row],[Regione]],Ripartizione_geografica[Regione],Ripartizione_geografica[Codice Regione])</f>
        <v>1</v>
      </c>
      <c r="K1084">
        <f>_xlfn.XLOOKUP(Comuni[[#This Row],[Regione]],Table_0[Regione],Table_0[Totale])</f>
        <v>1792955</v>
      </c>
      <c r="L1084">
        <f>_xlfn.XLOOKUP(Comuni[[#This Row],[Regione]],Table_0[Regione],Table_0[Guariti])</f>
        <v>1725727</v>
      </c>
      <c r="M1084">
        <f>_xlfn.XLOOKUP(Comuni[[#This Row],[Regione]],Table_0[Regione],Table_0[Deceduti])</f>
        <v>13899</v>
      </c>
      <c r="N1084" s="1">
        <f>(Comuni[[#This Row],[Popolazione2011]]/Comuni[[#This Row],[Ammalati TOT]])*100</f>
        <v>0.11238430412363948</v>
      </c>
      <c r="O1084">
        <f>_xlfn.XLOOKUP(Comuni[[#This Row],[Regione]],Table_0[Regione],Table_0[TOT AREA])</f>
        <v>6838505</v>
      </c>
      <c r="P1084" s="1">
        <f>(Comuni[[#This Row],[Popolazione2011]]/Comuni[[#This Row],[Ammalati AREA]])*100</f>
        <v>2.9465504521821655E-2</v>
      </c>
    </row>
    <row r="1085" spans="1:16" x14ac:dyDescent="0.3">
      <c r="A1085" t="s">
        <v>1094</v>
      </c>
      <c r="B1085" t="s">
        <v>8021</v>
      </c>
      <c r="C1085" t="s">
        <v>1044</v>
      </c>
      <c r="D1085">
        <v>2762</v>
      </c>
      <c r="E1085" s="1">
        <f>(Comuni[[#This Row],[Popolazione2011]]/SUM(D:D))*100</f>
        <v>4.6480355049329921E-3</v>
      </c>
      <c r="F1085">
        <f t="shared" si="16"/>
        <v>4363916</v>
      </c>
      <c r="G1085" s="1">
        <f>(Comuni[[#This Row],[Popolazione2011]]/Comuni[[#This Row],[TOT POP REGIONE ]])*100</f>
        <v>6.3291777385265896E-2</v>
      </c>
      <c r="H1085" t="str">
        <f>IF(Comuni[[#This Row],[Popolazione2011]]&gt;300000,"MAGGIORE","")</f>
        <v/>
      </c>
      <c r="I1085" t="str">
        <f>_xlfn.XLOOKUP(Comuni[[#This Row],[Regione]],Ripartizione_geografica[Regione],Ripartizione_geografica[Ripartizione geografica])</f>
        <v>Nord-ovest</v>
      </c>
      <c r="J1085">
        <f>_xlfn.XLOOKUP(Comuni[[#This Row],[Regione]],Ripartizione_geografica[Regione],Ripartizione_geografica[Codice Regione])</f>
        <v>1</v>
      </c>
      <c r="K1085">
        <f>_xlfn.XLOOKUP(Comuni[[#This Row],[Regione]],Table_0[Regione],Table_0[Totale])</f>
        <v>1792955</v>
      </c>
      <c r="L1085">
        <f>_xlfn.XLOOKUP(Comuni[[#This Row],[Regione]],Table_0[Regione],Table_0[Guariti])</f>
        <v>1725727</v>
      </c>
      <c r="M1085">
        <f>_xlfn.XLOOKUP(Comuni[[#This Row],[Regione]],Table_0[Regione],Table_0[Deceduti])</f>
        <v>13899</v>
      </c>
      <c r="N1085" s="1">
        <f>(Comuni[[#This Row],[Popolazione2011]]/Comuni[[#This Row],[Ammalati TOT]])*100</f>
        <v>0.15404736872927655</v>
      </c>
      <c r="O1085">
        <f>_xlfn.XLOOKUP(Comuni[[#This Row],[Regione]],Table_0[Regione],Table_0[TOT AREA])</f>
        <v>6838505</v>
      </c>
      <c r="P1085" s="1">
        <f>(Comuni[[#This Row],[Popolazione2011]]/Comuni[[#This Row],[Ammalati AREA]])*100</f>
        <v>4.0388944659688043E-2</v>
      </c>
    </row>
    <row r="1086" spans="1:16" x14ac:dyDescent="0.3">
      <c r="A1086" t="s">
        <v>1095</v>
      </c>
      <c r="B1086" t="s">
        <v>8021</v>
      </c>
      <c r="C1086" t="s">
        <v>1044</v>
      </c>
      <c r="D1086">
        <v>1330</v>
      </c>
      <c r="E1086" s="1">
        <f>(Comuni[[#This Row],[Popolazione2011]]/SUM(D:D))*100</f>
        <v>2.2381923322088632E-3</v>
      </c>
      <c r="F1086">
        <f t="shared" si="16"/>
        <v>4363916</v>
      </c>
      <c r="G1086" s="1">
        <f>(Comuni[[#This Row],[Popolazione2011]]/Comuni[[#This Row],[TOT POP REGIONE ]])*100</f>
        <v>3.0477213585229413E-2</v>
      </c>
      <c r="H1086" t="str">
        <f>IF(Comuni[[#This Row],[Popolazione2011]]&gt;300000,"MAGGIORE","")</f>
        <v/>
      </c>
      <c r="I1086" t="str">
        <f>_xlfn.XLOOKUP(Comuni[[#This Row],[Regione]],Ripartizione_geografica[Regione],Ripartizione_geografica[Ripartizione geografica])</f>
        <v>Nord-ovest</v>
      </c>
      <c r="J1086">
        <f>_xlfn.XLOOKUP(Comuni[[#This Row],[Regione]],Ripartizione_geografica[Regione],Ripartizione_geografica[Codice Regione])</f>
        <v>1</v>
      </c>
      <c r="K1086">
        <f>_xlfn.XLOOKUP(Comuni[[#This Row],[Regione]],Table_0[Regione],Table_0[Totale])</f>
        <v>1792955</v>
      </c>
      <c r="L1086">
        <f>_xlfn.XLOOKUP(Comuni[[#This Row],[Regione]],Table_0[Regione],Table_0[Guariti])</f>
        <v>1725727</v>
      </c>
      <c r="M1086">
        <f>_xlfn.XLOOKUP(Comuni[[#This Row],[Regione]],Table_0[Regione],Table_0[Deceduti])</f>
        <v>13899</v>
      </c>
      <c r="N1086" s="1">
        <f>(Comuni[[#This Row],[Popolazione2011]]/Comuni[[#This Row],[Ammalati TOT]])*100</f>
        <v>7.4179218106422085E-2</v>
      </c>
      <c r="O1086">
        <f>_xlfn.XLOOKUP(Comuni[[#This Row],[Regione]],Table_0[Regione],Table_0[TOT AREA])</f>
        <v>6838505</v>
      </c>
      <c r="P1086" s="1">
        <f>(Comuni[[#This Row],[Popolazione2011]]/Comuni[[#This Row],[Ammalati AREA]])*100</f>
        <v>1.9448695292319008E-2</v>
      </c>
    </row>
    <row r="1087" spans="1:16" x14ac:dyDescent="0.3">
      <c r="A1087" t="s">
        <v>1096</v>
      </c>
      <c r="B1087" t="s">
        <v>8021</v>
      </c>
      <c r="C1087" t="s">
        <v>1044</v>
      </c>
      <c r="D1087">
        <v>751</v>
      </c>
      <c r="E1087" s="1">
        <f>(Comuni[[#This Row],[Popolazione2011]]/SUM(D:D))*100</f>
        <v>1.2638213845780875E-3</v>
      </c>
      <c r="F1087">
        <f t="shared" si="16"/>
        <v>4363916</v>
      </c>
      <c r="G1087" s="1">
        <f>(Comuni[[#This Row],[Popolazione2011]]/Comuni[[#This Row],[TOT POP REGIONE ]])*100</f>
        <v>1.7209313836471646E-2</v>
      </c>
      <c r="H1087" t="str">
        <f>IF(Comuni[[#This Row],[Popolazione2011]]&gt;300000,"MAGGIORE","")</f>
        <v/>
      </c>
      <c r="I1087" t="str">
        <f>_xlfn.XLOOKUP(Comuni[[#This Row],[Regione]],Ripartizione_geografica[Regione],Ripartizione_geografica[Ripartizione geografica])</f>
        <v>Nord-ovest</v>
      </c>
      <c r="J1087">
        <f>_xlfn.XLOOKUP(Comuni[[#This Row],[Regione]],Ripartizione_geografica[Regione],Ripartizione_geografica[Codice Regione])</f>
        <v>1</v>
      </c>
      <c r="K1087">
        <f>_xlfn.XLOOKUP(Comuni[[#This Row],[Regione]],Table_0[Regione],Table_0[Totale])</f>
        <v>1792955</v>
      </c>
      <c r="L1087">
        <f>_xlfn.XLOOKUP(Comuni[[#This Row],[Regione]],Table_0[Regione],Table_0[Guariti])</f>
        <v>1725727</v>
      </c>
      <c r="M1087">
        <f>_xlfn.XLOOKUP(Comuni[[#This Row],[Regione]],Table_0[Regione],Table_0[Deceduti])</f>
        <v>13899</v>
      </c>
      <c r="N1087" s="1">
        <f>(Comuni[[#This Row],[Popolazione2011]]/Comuni[[#This Row],[Ammalati TOT]])*100</f>
        <v>4.1886159998438331E-2</v>
      </c>
      <c r="O1087">
        <f>_xlfn.XLOOKUP(Comuni[[#This Row],[Regione]],Table_0[Regione],Table_0[TOT AREA])</f>
        <v>6838505</v>
      </c>
      <c r="P1087" s="1">
        <f>(Comuni[[#This Row],[Popolazione2011]]/Comuni[[#This Row],[Ammalati AREA]])*100</f>
        <v>1.0981932454535019E-2</v>
      </c>
    </row>
    <row r="1088" spans="1:16" x14ac:dyDescent="0.3">
      <c r="A1088" t="s">
        <v>1097</v>
      </c>
      <c r="B1088" t="s">
        <v>8021</v>
      </c>
      <c r="C1088" t="s">
        <v>1044</v>
      </c>
      <c r="D1088">
        <v>1157</v>
      </c>
      <c r="E1088" s="1">
        <f>(Comuni[[#This Row],[Popolazione2011]]/SUM(D:D))*100</f>
        <v>1.9470590438839508E-3</v>
      </c>
      <c r="F1088">
        <f t="shared" si="16"/>
        <v>4363916</v>
      </c>
      <c r="G1088" s="1">
        <f>(Comuni[[#This Row],[Popolazione2011]]/Comuni[[#This Row],[TOT POP REGIONE ]])*100</f>
        <v>2.6512884299331151E-2</v>
      </c>
      <c r="H1088" t="str">
        <f>IF(Comuni[[#This Row],[Popolazione2011]]&gt;300000,"MAGGIORE","")</f>
        <v/>
      </c>
      <c r="I1088" t="str">
        <f>_xlfn.XLOOKUP(Comuni[[#This Row],[Regione]],Ripartizione_geografica[Regione],Ripartizione_geografica[Ripartizione geografica])</f>
        <v>Nord-ovest</v>
      </c>
      <c r="J1088">
        <f>_xlfn.XLOOKUP(Comuni[[#This Row],[Regione]],Ripartizione_geografica[Regione],Ripartizione_geografica[Codice Regione])</f>
        <v>1</v>
      </c>
      <c r="K1088">
        <f>_xlfn.XLOOKUP(Comuni[[#This Row],[Regione]],Table_0[Regione],Table_0[Totale])</f>
        <v>1792955</v>
      </c>
      <c r="L1088">
        <f>_xlfn.XLOOKUP(Comuni[[#This Row],[Regione]],Table_0[Regione],Table_0[Guariti])</f>
        <v>1725727</v>
      </c>
      <c r="M1088">
        <f>_xlfn.XLOOKUP(Comuni[[#This Row],[Regione]],Table_0[Regione],Table_0[Deceduti])</f>
        <v>13899</v>
      </c>
      <c r="N1088" s="1">
        <f>(Comuni[[#This Row],[Popolazione2011]]/Comuni[[#This Row],[Ammalati TOT]])*100</f>
        <v>6.4530342367767182E-2</v>
      </c>
      <c r="O1088">
        <f>_xlfn.XLOOKUP(Comuni[[#This Row],[Regione]],Table_0[Regione],Table_0[TOT AREA])</f>
        <v>6838505</v>
      </c>
      <c r="P1088" s="1">
        <f>(Comuni[[#This Row],[Popolazione2011]]/Comuni[[#This Row],[Ammalati AREA]])*100</f>
        <v>1.6918902596400821E-2</v>
      </c>
    </row>
    <row r="1089" spans="1:16" x14ac:dyDescent="0.3">
      <c r="A1089" t="s">
        <v>1098</v>
      </c>
      <c r="B1089" t="s">
        <v>8021</v>
      </c>
      <c r="C1089" t="s">
        <v>1044</v>
      </c>
      <c r="D1089">
        <v>960</v>
      </c>
      <c r="E1089" s="1">
        <f>(Comuni[[#This Row],[Popolazione2011]]/SUM(D:D))*100</f>
        <v>1.6155373224966232E-3</v>
      </c>
      <c r="F1089">
        <f t="shared" si="16"/>
        <v>4363916</v>
      </c>
      <c r="G1089" s="1">
        <f>(Comuni[[#This Row],[Popolazione2011]]/Comuni[[#This Row],[TOT POP REGIONE ]])*100</f>
        <v>2.1998590257007695E-2</v>
      </c>
      <c r="H1089" t="str">
        <f>IF(Comuni[[#This Row],[Popolazione2011]]&gt;300000,"MAGGIORE","")</f>
        <v/>
      </c>
      <c r="I1089" t="str">
        <f>_xlfn.XLOOKUP(Comuni[[#This Row],[Regione]],Ripartizione_geografica[Regione],Ripartizione_geografica[Ripartizione geografica])</f>
        <v>Nord-ovest</v>
      </c>
      <c r="J1089">
        <f>_xlfn.XLOOKUP(Comuni[[#This Row],[Regione]],Ripartizione_geografica[Regione],Ripartizione_geografica[Codice Regione])</f>
        <v>1</v>
      </c>
      <c r="K1089">
        <f>_xlfn.XLOOKUP(Comuni[[#This Row],[Regione]],Table_0[Regione],Table_0[Totale])</f>
        <v>1792955</v>
      </c>
      <c r="L1089">
        <f>_xlfn.XLOOKUP(Comuni[[#This Row],[Regione]],Table_0[Regione],Table_0[Guariti])</f>
        <v>1725727</v>
      </c>
      <c r="M1089">
        <f>_xlfn.XLOOKUP(Comuni[[#This Row],[Regione]],Table_0[Regione],Table_0[Deceduti])</f>
        <v>13899</v>
      </c>
      <c r="N1089" s="1">
        <f>(Comuni[[#This Row],[Popolazione2011]]/Comuni[[#This Row],[Ammalati TOT]])*100</f>
        <v>5.3542894272304659E-2</v>
      </c>
      <c r="O1089">
        <f>_xlfn.XLOOKUP(Comuni[[#This Row],[Regione]],Table_0[Regione],Table_0[TOT AREA])</f>
        <v>6838505</v>
      </c>
      <c r="P1089" s="1">
        <f>(Comuni[[#This Row],[Popolazione2011]]/Comuni[[#This Row],[Ammalati AREA]])*100</f>
        <v>1.4038156000470864E-2</v>
      </c>
    </row>
    <row r="1090" spans="1:16" x14ac:dyDescent="0.3">
      <c r="A1090" t="s">
        <v>1099</v>
      </c>
      <c r="B1090" t="s">
        <v>8021</v>
      </c>
      <c r="C1090" t="s">
        <v>1044</v>
      </c>
      <c r="D1090">
        <v>298</v>
      </c>
      <c r="E1090" s="1">
        <f>(Comuni[[#This Row],[Popolazione2011]]/SUM(D:D))*100</f>
        <v>5.0148971052499337E-4</v>
      </c>
      <c r="F1090">
        <f t="shared" ref="F1090:F1153" si="17">SUMIFS(D:D,B:B,B1090)</f>
        <v>4363916</v>
      </c>
      <c r="G1090" s="1">
        <f>(Comuni[[#This Row],[Popolazione2011]]/Comuni[[#This Row],[TOT POP REGIONE ]])*100</f>
        <v>6.8287290589461392E-3</v>
      </c>
      <c r="H1090" t="str">
        <f>IF(Comuni[[#This Row],[Popolazione2011]]&gt;300000,"MAGGIORE","")</f>
        <v/>
      </c>
      <c r="I1090" t="str">
        <f>_xlfn.XLOOKUP(Comuni[[#This Row],[Regione]],Ripartizione_geografica[Regione],Ripartizione_geografica[Ripartizione geografica])</f>
        <v>Nord-ovest</v>
      </c>
      <c r="J1090">
        <f>_xlfn.XLOOKUP(Comuni[[#This Row],[Regione]],Ripartizione_geografica[Regione],Ripartizione_geografica[Codice Regione])</f>
        <v>1</v>
      </c>
      <c r="K1090">
        <f>_xlfn.XLOOKUP(Comuni[[#This Row],[Regione]],Table_0[Regione],Table_0[Totale])</f>
        <v>1792955</v>
      </c>
      <c r="L1090">
        <f>_xlfn.XLOOKUP(Comuni[[#This Row],[Regione]],Table_0[Regione],Table_0[Guariti])</f>
        <v>1725727</v>
      </c>
      <c r="M1090">
        <f>_xlfn.XLOOKUP(Comuni[[#This Row],[Regione]],Table_0[Regione],Table_0[Deceduti])</f>
        <v>13899</v>
      </c>
      <c r="N1090" s="1">
        <f>(Comuni[[#This Row],[Popolazione2011]]/Comuni[[#This Row],[Ammalati TOT]])*100</f>
        <v>1.6620606763694569E-2</v>
      </c>
      <c r="O1090">
        <f>_xlfn.XLOOKUP(Comuni[[#This Row],[Regione]],Table_0[Regione],Table_0[TOT AREA])</f>
        <v>6838505</v>
      </c>
      <c r="P1090" s="1">
        <f>(Comuni[[#This Row],[Popolazione2011]]/Comuni[[#This Row],[Ammalati AREA]])*100</f>
        <v>4.3576775918128304E-3</v>
      </c>
    </row>
    <row r="1091" spans="1:16" x14ac:dyDescent="0.3">
      <c r="A1091" t="s">
        <v>1100</v>
      </c>
      <c r="B1091" t="s">
        <v>8021</v>
      </c>
      <c r="C1091" t="s">
        <v>1044</v>
      </c>
      <c r="D1091">
        <v>2645</v>
      </c>
      <c r="E1091" s="1">
        <f>(Comuni[[#This Row],[Popolazione2011]]/SUM(D:D))*100</f>
        <v>4.4511418937537165E-3</v>
      </c>
      <c r="F1091">
        <f t="shared" si="17"/>
        <v>4363916</v>
      </c>
      <c r="G1091" s="1">
        <f>(Comuni[[#This Row],[Popolazione2011]]/Comuni[[#This Row],[TOT POP REGIONE ]])*100</f>
        <v>6.0610699197693088E-2</v>
      </c>
      <c r="H1091" t="str">
        <f>IF(Comuni[[#This Row],[Popolazione2011]]&gt;300000,"MAGGIORE","")</f>
        <v/>
      </c>
      <c r="I1091" t="str">
        <f>_xlfn.XLOOKUP(Comuni[[#This Row],[Regione]],Ripartizione_geografica[Regione],Ripartizione_geografica[Ripartizione geografica])</f>
        <v>Nord-ovest</v>
      </c>
      <c r="J1091">
        <f>_xlfn.XLOOKUP(Comuni[[#This Row],[Regione]],Ripartizione_geografica[Regione],Ripartizione_geografica[Codice Regione])</f>
        <v>1</v>
      </c>
      <c r="K1091">
        <f>_xlfn.XLOOKUP(Comuni[[#This Row],[Regione]],Table_0[Regione],Table_0[Totale])</f>
        <v>1792955</v>
      </c>
      <c r="L1091">
        <f>_xlfn.XLOOKUP(Comuni[[#This Row],[Regione]],Table_0[Regione],Table_0[Guariti])</f>
        <v>1725727</v>
      </c>
      <c r="M1091">
        <f>_xlfn.XLOOKUP(Comuni[[#This Row],[Regione]],Table_0[Regione],Table_0[Deceduti])</f>
        <v>13899</v>
      </c>
      <c r="N1091" s="1">
        <f>(Comuni[[#This Row],[Popolazione2011]]/Comuni[[#This Row],[Ammalati TOT]])*100</f>
        <v>0.14752182848983941</v>
      </c>
      <c r="O1091">
        <f>_xlfn.XLOOKUP(Comuni[[#This Row],[Regione]],Table_0[Regione],Table_0[TOT AREA])</f>
        <v>6838505</v>
      </c>
      <c r="P1091" s="1">
        <f>(Comuni[[#This Row],[Popolazione2011]]/Comuni[[#This Row],[Ammalati AREA]])*100</f>
        <v>3.8678044397130656E-2</v>
      </c>
    </row>
    <row r="1092" spans="1:16" x14ac:dyDescent="0.3">
      <c r="A1092" t="s">
        <v>1101</v>
      </c>
      <c r="B1092" t="s">
        <v>8021</v>
      </c>
      <c r="C1092" t="s">
        <v>1044</v>
      </c>
      <c r="D1092">
        <v>224</v>
      </c>
      <c r="E1092" s="1">
        <f>(Comuni[[#This Row],[Popolazione2011]]/SUM(D:D))*100</f>
        <v>3.7695870858254539E-4</v>
      </c>
      <c r="F1092">
        <f t="shared" si="17"/>
        <v>4363916</v>
      </c>
      <c r="G1092" s="1">
        <f>(Comuni[[#This Row],[Popolazione2011]]/Comuni[[#This Row],[TOT POP REGIONE ]])*100</f>
        <v>5.1330043933017957E-3</v>
      </c>
      <c r="H1092" t="str">
        <f>IF(Comuni[[#This Row],[Popolazione2011]]&gt;300000,"MAGGIORE","")</f>
        <v/>
      </c>
      <c r="I1092" t="str">
        <f>_xlfn.XLOOKUP(Comuni[[#This Row],[Regione]],Ripartizione_geografica[Regione],Ripartizione_geografica[Ripartizione geografica])</f>
        <v>Nord-ovest</v>
      </c>
      <c r="J1092">
        <f>_xlfn.XLOOKUP(Comuni[[#This Row],[Regione]],Ripartizione_geografica[Regione],Ripartizione_geografica[Codice Regione])</f>
        <v>1</v>
      </c>
      <c r="K1092">
        <f>_xlfn.XLOOKUP(Comuni[[#This Row],[Regione]],Table_0[Regione],Table_0[Totale])</f>
        <v>1792955</v>
      </c>
      <c r="L1092">
        <f>_xlfn.XLOOKUP(Comuni[[#This Row],[Regione]],Table_0[Regione],Table_0[Guariti])</f>
        <v>1725727</v>
      </c>
      <c r="M1092">
        <f>_xlfn.XLOOKUP(Comuni[[#This Row],[Regione]],Table_0[Regione],Table_0[Deceduti])</f>
        <v>13899</v>
      </c>
      <c r="N1092" s="1">
        <f>(Comuni[[#This Row],[Popolazione2011]]/Comuni[[#This Row],[Ammalati TOT]])*100</f>
        <v>1.2493341996871087E-2</v>
      </c>
      <c r="O1092">
        <f>_xlfn.XLOOKUP(Comuni[[#This Row],[Regione]],Table_0[Regione],Table_0[TOT AREA])</f>
        <v>6838505</v>
      </c>
      <c r="P1092" s="1">
        <f>(Comuni[[#This Row],[Popolazione2011]]/Comuni[[#This Row],[Ammalati AREA]])*100</f>
        <v>3.2755697334432014E-3</v>
      </c>
    </row>
    <row r="1093" spans="1:16" x14ac:dyDescent="0.3">
      <c r="A1093" t="s">
        <v>1102</v>
      </c>
      <c r="B1093" t="s">
        <v>8021</v>
      </c>
      <c r="C1093" t="s">
        <v>1044</v>
      </c>
      <c r="D1093">
        <v>2532</v>
      </c>
      <c r="E1093" s="1">
        <f>(Comuni[[#This Row],[Popolazione2011]]/SUM(D:D))*100</f>
        <v>4.2609796880848433E-3</v>
      </c>
      <c r="F1093">
        <f t="shared" si="17"/>
        <v>4363916</v>
      </c>
      <c r="G1093" s="1">
        <f>(Comuni[[#This Row],[Popolazione2011]]/Comuni[[#This Row],[TOT POP REGIONE ]])*100</f>
        <v>5.8021281802857802E-2</v>
      </c>
      <c r="H1093" t="str">
        <f>IF(Comuni[[#This Row],[Popolazione2011]]&gt;300000,"MAGGIORE","")</f>
        <v/>
      </c>
      <c r="I1093" t="str">
        <f>_xlfn.XLOOKUP(Comuni[[#This Row],[Regione]],Ripartizione_geografica[Regione],Ripartizione_geografica[Ripartizione geografica])</f>
        <v>Nord-ovest</v>
      </c>
      <c r="J1093">
        <f>_xlfn.XLOOKUP(Comuni[[#This Row],[Regione]],Ripartizione_geografica[Regione],Ripartizione_geografica[Codice Regione])</f>
        <v>1</v>
      </c>
      <c r="K1093">
        <f>_xlfn.XLOOKUP(Comuni[[#This Row],[Regione]],Table_0[Regione],Table_0[Totale])</f>
        <v>1792955</v>
      </c>
      <c r="L1093">
        <f>_xlfn.XLOOKUP(Comuni[[#This Row],[Regione]],Table_0[Regione],Table_0[Guariti])</f>
        <v>1725727</v>
      </c>
      <c r="M1093">
        <f>_xlfn.XLOOKUP(Comuni[[#This Row],[Regione]],Table_0[Regione],Table_0[Deceduti])</f>
        <v>13899</v>
      </c>
      <c r="N1093" s="1">
        <f>(Comuni[[#This Row],[Popolazione2011]]/Comuni[[#This Row],[Ammalati TOT]])*100</f>
        <v>0.14121938364320352</v>
      </c>
      <c r="O1093">
        <f>_xlfn.XLOOKUP(Comuni[[#This Row],[Regione]],Table_0[Regione],Table_0[TOT AREA])</f>
        <v>6838505</v>
      </c>
      <c r="P1093" s="1">
        <f>(Comuni[[#This Row],[Popolazione2011]]/Comuni[[#This Row],[Ammalati AREA]])*100</f>
        <v>3.7025636451241899E-2</v>
      </c>
    </row>
    <row r="1094" spans="1:16" x14ac:dyDescent="0.3">
      <c r="A1094" t="s">
        <v>1103</v>
      </c>
      <c r="B1094" t="s">
        <v>8021</v>
      </c>
      <c r="C1094" t="s">
        <v>1044</v>
      </c>
      <c r="D1094">
        <v>239</v>
      </c>
      <c r="E1094" s="1">
        <f>(Comuni[[#This Row],[Popolazione2011]]/SUM(D:D))*100</f>
        <v>4.0220147924655513E-4</v>
      </c>
      <c r="F1094">
        <f t="shared" si="17"/>
        <v>4363916</v>
      </c>
      <c r="G1094" s="1">
        <f>(Comuni[[#This Row],[Popolazione2011]]/Comuni[[#This Row],[TOT POP REGIONE ]])*100</f>
        <v>5.4767323660675406E-3</v>
      </c>
      <c r="H1094" t="str">
        <f>IF(Comuni[[#This Row],[Popolazione2011]]&gt;300000,"MAGGIORE","")</f>
        <v/>
      </c>
      <c r="I1094" t="str">
        <f>_xlfn.XLOOKUP(Comuni[[#This Row],[Regione]],Ripartizione_geografica[Regione],Ripartizione_geografica[Ripartizione geografica])</f>
        <v>Nord-ovest</v>
      </c>
      <c r="J1094">
        <f>_xlfn.XLOOKUP(Comuni[[#This Row],[Regione]],Ripartizione_geografica[Regione],Ripartizione_geografica[Codice Regione])</f>
        <v>1</v>
      </c>
      <c r="K1094">
        <f>_xlfn.XLOOKUP(Comuni[[#This Row],[Regione]],Table_0[Regione],Table_0[Totale])</f>
        <v>1792955</v>
      </c>
      <c r="L1094">
        <f>_xlfn.XLOOKUP(Comuni[[#This Row],[Regione]],Table_0[Regione],Table_0[Guariti])</f>
        <v>1725727</v>
      </c>
      <c r="M1094">
        <f>_xlfn.XLOOKUP(Comuni[[#This Row],[Regione]],Table_0[Regione],Table_0[Deceduti])</f>
        <v>13899</v>
      </c>
      <c r="N1094" s="1">
        <f>(Comuni[[#This Row],[Popolazione2011]]/Comuni[[#This Row],[Ammalati TOT]])*100</f>
        <v>1.3329949719875849E-2</v>
      </c>
      <c r="O1094">
        <f>_xlfn.XLOOKUP(Comuni[[#This Row],[Regione]],Table_0[Regione],Table_0[TOT AREA])</f>
        <v>6838505</v>
      </c>
      <c r="P1094" s="1">
        <f>(Comuni[[#This Row],[Popolazione2011]]/Comuni[[#This Row],[Ammalati AREA]])*100</f>
        <v>3.4949159209505583E-3</v>
      </c>
    </row>
    <row r="1095" spans="1:16" x14ac:dyDescent="0.3">
      <c r="A1095" t="s">
        <v>1104</v>
      </c>
      <c r="B1095" t="s">
        <v>8021</v>
      </c>
      <c r="C1095" t="s">
        <v>1044</v>
      </c>
      <c r="D1095">
        <v>1086</v>
      </c>
      <c r="E1095" s="1">
        <f>(Comuni[[#This Row],[Popolazione2011]]/SUM(D:D))*100</f>
        <v>1.8275765960743047E-3</v>
      </c>
      <c r="F1095">
        <f t="shared" si="17"/>
        <v>4363916</v>
      </c>
      <c r="G1095" s="1">
        <f>(Comuni[[#This Row],[Popolazione2011]]/Comuni[[#This Row],[TOT POP REGIONE ]])*100</f>
        <v>2.4885905228239958E-2</v>
      </c>
      <c r="H1095" t="str">
        <f>IF(Comuni[[#This Row],[Popolazione2011]]&gt;300000,"MAGGIORE","")</f>
        <v/>
      </c>
      <c r="I1095" t="str">
        <f>_xlfn.XLOOKUP(Comuni[[#This Row],[Regione]],Ripartizione_geografica[Regione],Ripartizione_geografica[Ripartizione geografica])</f>
        <v>Nord-ovest</v>
      </c>
      <c r="J1095">
        <f>_xlfn.XLOOKUP(Comuni[[#This Row],[Regione]],Ripartizione_geografica[Regione],Ripartizione_geografica[Codice Regione])</f>
        <v>1</v>
      </c>
      <c r="K1095">
        <f>_xlfn.XLOOKUP(Comuni[[#This Row],[Regione]],Table_0[Regione],Table_0[Totale])</f>
        <v>1792955</v>
      </c>
      <c r="L1095">
        <f>_xlfn.XLOOKUP(Comuni[[#This Row],[Regione]],Table_0[Regione],Table_0[Guariti])</f>
        <v>1725727</v>
      </c>
      <c r="M1095">
        <f>_xlfn.XLOOKUP(Comuni[[#This Row],[Regione]],Table_0[Regione],Table_0[Deceduti])</f>
        <v>13899</v>
      </c>
      <c r="N1095" s="1">
        <f>(Comuni[[#This Row],[Popolazione2011]]/Comuni[[#This Row],[Ammalati TOT]])*100</f>
        <v>6.057039914554465E-2</v>
      </c>
      <c r="O1095">
        <f>_xlfn.XLOOKUP(Comuni[[#This Row],[Regione]],Table_0[Regione],Table_0[TOT AREA])</f>
        <v>6838505</v>
      </c>
      <c r="P1095" s="1">
        <f>(Comuni[[#This Row],[Popolazione2011]]/Comuni[[#This Row],[Ammalati AREA]])*100</f>
        <v>1.5880663975532665E-2</v>
      </c>
    </row>
    <row r="1096" spans="1:16" x14ac:dyDescent="0.3">
      <c r="A1096" t="s">
        <v>1105</v>
      </c>
      <c r="B1096" t="s">
        <v>8021</v>
      </c>
      <c r="C1096" t="s">
        <v>1044</v>
      </c>
      <c r="D1096">
        <v>566</v>
      </c>
      <c r="E1096" s="1">
        <f>(Comuni[[#This Row],[Popolazione2011]]/SUM(D:D))*100</f>
        <v>9.5249387972196726E-4</v>
      </c>
      <c r="F1096">
        <f t="shared" si="17"/>
        <v>4363916</v>
      </c>
      <c r="G1096" s="1">
        <f>(Comuni[[#This Row],[Popolazione2011]]/Comuni[[#This Row],[TOT POP REGIONE ]])*100</f>
        <v>1.2970002172360787E-2</v>
      </c>
      <c r="H1096" t="str">
        <f>IF(Comuni[[#This Row],[Popolazione2011]]&gt;300000,"MAGGIORE","")</f>
        <v/>
      </c>
      <c r="I1096" t="str">
        <f>_xlfn.XLOOKUP(Comuni[[#This Row],[Regione]],Ripartizione_geografica[Regione],Ripartizione_geografica[Ripartizione geografica])</f>
        <v>Nord-ovest</v>
      </c>
      <c r="J1096">
        <f>_xlfn.XLOOKUP(Comuni[[#This Row],[Regione]],Ripartizione_geografica[Regione],Ripartizione_geografica[Codice Regione])</f>
        <v>1</v>
      </c>
      <c r="K1096">
        <f>_xlfn.XLOOKUP(Comuni[[#This Row],[Regione]],Table_0[Regione],Table_0[Totale])</f>
        <v>1792955</v>
      </c>
      <c r="L1096">
        <f>_xlfn.XLOOKUP(Comuni[[#This Row],[Regione]],Table_0[Regione],Table_0[Guariti])</f>
        <v>1725727</v>
      </c>
      <c r="M1096">
        <f>_xlfn.XLOOKUP(Comuni[[#This Row],[Regione]],Table_0[Regione],Table_0[Deceduti])</f>
        <v>13899</v>
      </c>
      <c r="N1096" s="1">
        <f>(Comuni[[#This Row],[Popolazione2011]]/Comuni[[#This Row],[Ammalati TOT]])*100</f>
        <v>3.1567998081379618E-2</v>
      </c>
      <c r="O1096">
        <f>_xlfn.XLOOKUP(Comuni[[#This Row],[Regione]],Table_0[Regione],Table_0[TOT AREA])</f>
        <v>6838505</v>
      </c>
      <c r="P1096" s="1">
        <f>(Comuni[[#This Row],[Popolazione2011]]/Comuni[[#This Row],[Ammalati AREA]])*100</f>
        <v>8.2766628086109462E-3</v>
      </c>
    </row>
    <row r="1097" spans="1:16" x14ac:dyDescent="0.3">
      <c r="A1097" t="s">
        <v>1106</v>
      </c>
      <c r="B1097" t="s">
        <v>8021</v>
      </c>
      <c r="C1097" t="s">
        <v>1044</v>
      </c>
      <c r="D1097">
        <v>1253</v>
      </c>
      <c r="E1097" s="1">
        <f>(Comuni[[#This Row],[Popolazione2011]]/SUM(D:D))*100</f>
        <v>2.1086127761336133E-3</v>
      </c>
      <c r="F1097">
        <f t="shared" si="17"/>
        <v>4363916</v>
      </c>
      <c r="G1097" s="1">
        <f>(Comuni[[#This Row],[Popolazione2011]]/Comuni[[#This Row],[TOT POP REGIONE ]])*100</f>
        <v>2.8712743325031924E-2</v>
      </c>
      <c r="H1097" t="str">
        <f>IF(Comuni[[#This Row],[Popolazione2011]]&gt;300000,"MAGGIORE","")</f>
        <v/>
      </c>
      <c r="I1097" t="str">
        <f>_xlfn.XLOOKUP(Comuni[[#This Row],[Regione]],Ripartizione_geografica[Regione],Ripartizione_geografica[Ripartizione geografica])</f>
        <v>Nord-ovest</v>
      </c>
      <c r="J1097">
        <f>_xlfn.XLOOKUP(Comuni[[#This Row],[Regione]],Ripartizione_geografica[Regione],Ripartizione_geografica[Codice Regione])</f>
        <v>1</v>
      </c>
      <c r="K1097">
        <f>_xlfn.XLOOKUP(Comuni[[#This Row],[Regione]],Table_0[Regione],Table_0[Totale])</f>
        <v>1792955</v>
      </c>
      <c r="L1097">
        <f>_xlfn.XLOOKUP(Comuni[[#This Row],[Regione]],Table_0[Regione],Table_0[Guariti])</f>
        <v>1725727</v>
      </c>
      <c r="M1097">
        <f>_xlfn.XLOOKUP(Comuni[[#This Row],[Regione]],Table_0[Regione],Table_0[Deceduti])</f>
        <v>13899</v>
      </c>
      <c r="N1097" s="1">
        <f>(Comuni[[#This Row],[Popolazione2011]]/Comuni[[#This Row],[Ammalati TOT]])*100</f>
        <v>6.988463179499764E-2</v>
      </c>
      <c r="O1097">
        <f>_xlfn.XLOOKUP(Comuni[[#This Row],[Regione]],Table_0[Regione],Table_0[TOT AREA])</f>
        <v>6838505</v>
      </c>
      <c r="P1097" s="1">
        <f>(Comuni[[#This Row],[Popolazione2011]]/Comuni[[#This Row],[Ammalati AREA]])*100</f>
        <v>1.8322718196447908E-2</v>
      </c>
    </row>
    <row r="1098" spans="1:16" x14ac:dyDescent="0.3">
      <c r="A1098" t="s">
        <v>1107</v>
      </c>
      <c r="B1098" t="s">
        <v>8021</v>
      </c>
      <c r="C1098" t="s">
        <v>1044</v>
      </c>
      <c r="D1098">
        <v>8180</v>
      </c>
      <c r="E1098" s="1">
        <f>(Comuni[[#This Row],[Popolazione2011]]/SUM(D:D))*100</f>
        <v>1.3765724268773309E-2</v>
      </c>
      <c r="F1098">
        <f t="shared" si="17"/>
        <v>4363916</v>
      </c>
      <c r="G1098" s="1">
        <f>(Comuni[[#This Row],[Popolazione2011]]/Comuni[[#This Row],[TOT POP REGIONE ]])*100</f>
        <v>0.18744632114825308</v>
      </c>
      <c r="H1098" t="str">
        <f>IF(Comuni[[#This Row],[Popolazione2011]]&gt;300000,"MAGGIORE","")</f>
        <v/>
      </c>
      <c r="I1098" t="str">
        <f>_xlfn.XLOOKUP(Comuni[[#This Row],[Regione]],Ripartizione_geografica[Regione],Ripartizione_geografica[Ripartizione geografica])</f>
        <v>Nord-ovest</v>
      </c>
      <c r="J1098">
        <f>_xlfn.XLOOKUP(Comuni[[#This Row],[Regione]],Ripartizione_geografica[Regione],Ripartizione_geografica[Codice Regione])</f>
        <v>1</v>
      </c>
      <c r="K1098">
        <f>_xlfn.XLOOKUP(Comuni[[#This Row],[Regione]],Table_0[Regione],Table_0[Totale])</f>
        <v>1792955</v>
      </c>
      <c r="L1098">
        <f>_xlfn.XLOOKUP(Comuni[[#This Row],[Regione]],Table_0[Regione],Table_0[Guariti])</f>
        <v>1725727</v>
      </c>
      <c r="M1098">
        <f>_xlfn.XLOOKUP(Comuni[[#This Row],[Regione]],Table_0[Regione],Table_0[Deceduti])</f>
        <v>13899</v>
      </c>
      <c r="N1098" s="1">
        <f>(Comuni[[#This Row],[Popolazione2011]]/Comuni[[#This Row],[Ammalati TOT]])*100</f>
        <v>0.45623007827859596</v>
      </c>
      <c r="O1098">
        <f>_xlfn.XLOOKUP(Comuni[[#This Row],[Regione]],Table_0[Regione],Table_0[TOT AREA])</f>
        <v>6838505</v>
      </c>
      <c r="P1098" s="1">
        <f>(Comuni[[#This Row],[Popolazione2011]]/Comuni[[#This Row],[Ammalati AREA]])*100</f>
        <v>0.11961678758734548</v>
      </c>
    </row>
    <row r="1099" spans="1:16" x14ac:dyDescent="0.3">
      <c r="A1099" t="s">
        <v>1108</v>
      </c>
      <c r="B1099" t="s">
        <v>8021</v>
      </c>
      <c r="C1099" t="s">
        <v>1044</v>
      </c>
      <c r="D1099">
        <v>363</v>
      </c>
      <c r="E1099" s="1">
        <f>(Comuni[[#This Row],[Popolazione2011]]/SUM(D:D))*100</f>
        <v>6.108750500690356E-4</v>
      </c>
      <c r="F1099">
        <f t="shared" si="17"/>
        <v>4363916</v>
      </c>
      <c r="G1099" s="1">
        <f>(Comuni[[#This Row],[Popolazione2011]]/Comuni[[#This Row],[TOT POP REGIONE ]])*100</f>
        <v>8.318216940931036E-3</v>
      </c>
      <c r="H1099" t="str">
        <f>IF(Comuni[[#This Row],[Popolazione2011]]&gt;300000,"MAGGIORE","")</f>
        <v/>
      </c>
      <c r="I1099" t="str">
        <f>_xlfn.XLOOKUP(Comuni[[#This Row],[Regione]],Ripartizione_geografica[Regione],Ripartizione_geografica[Ripartizione geografica])</f>
        <v>Nord-ovest</v>
      </c>
      <c r="J1099">
        <f>_xlfn.XLOOKUP(Comuni[[#This Row],[Regione]],Ripartizione_geografica[Regione],Ripartizione_geografica[Codice Regione])</f>
        <v>1</v>
      </c>
      <c r="K1099">
        <f>_xlfn.XLOOKUP(Comuni[[#This Row],[Regione]],Table_0[Regione],Table_0[Totale])</f>
        <v>1792955</v>
      </c>
      <c r="L1099">
        <f>_xlfn.XLOOKUP(Comuni[[#This Row],[Regione]],Table_0[Regione],Table_0[Guariti])</f>
        <v>1725727</v>
      </c>
      <c r="M1099">
        <f>_xlfn.XLOOKUP(Comuni[[#This Row],[Regione]],Table_0[Regione],Table_0[Deceduti])</f>
        <v>13899</v>
      </c>
      <c r="N1099" s="1">
        <f>(Comuni[[#This Row],[Popolazione2011]]/Comuni[[#This Row],[Ammalati TOT]])*100</f>
        <v>2.02459068967152E-2</v>
      </c>
      <c r="O1099">
        <f>_xlfn.XLOOKUP(Comuni[[#This Row],[Regione]],Table_0[Regione],Table_0[TOT AREA])</f>
        <v>6838505</v>
      </c>
      <c r="P1099" s="1">
        <f>(Comuni[[#This Row],[Popolazione2011]]/Comuni[[#This Row],[Ammalati AREA]])*100</f>
        <v>5.3081777376780452E-3</v>
      </c>
    </row>
    <row r="1100" spans="1:16" x14ac:dyDescent="0.3">
      <c r="A1100" t="s">
        <v>1109</v>
      </c>
      <c r="B1100" t="s">
        <v>8021</v>
      </c>
      <c r="C1100" t="s">
        <v>1044</v>
      </c>
      <c r="D1100">
        <v>190</v>
      </c>
      <c r="E1100" s="1">
        <f>(Comuni[[#This Row],[Popolazione2011]]/SUM(D:D))*100</f>
        <v>3.1974176174412336E-4</v>
      </c>
      <c r="F1100">
        <f t="shared" si="17"/>
        <v>4363916</v>
      </c>
      <c r="G1100" s="1">
        <f>(Comuni[[#This Row],[Popolazione2011]]/Comuni[[#This Row],[TOT POP REGIONE ]])*100</f>
        <v>4.3538876550327735E-3</v>
      </c>
      <c r="H1100" t="str">
        <f>IF(Comuni[[#This Row],[Popolazione2011]]&gt;300000,"MAGGIORE","")</f>
        <v/>
      </c>
      <c r="I1100" t="str">
        <f>_xlfn.XLOOKUP(Comuni[[#This Row],[Regione]],Ripartizione_geografica[Regione],Ripartizione_geografica[Ripartizione geografica])</f>
        <v>Nord-ovest</v>
      </c>
      <c r="J1100">
        <f>_xlfn.XLOOKUP(Comuni[[#This Row],[Regione]],Ripartizione_geografica[Regione],Ripartizione_geografica[Codice Regione])</f>
        <v>1</v>
      </c>
      <c r="K1100">
        <f>_xlfn.XLOOKUP(Comuni[[#This Row],[Regione]],Table_0[Regione],Table_0[Totale])</f>
        <v>1792955</v>
      </c>
      <c r="L1100">
        <f>_xlfn.XLOOKUP(Comuni[[#This Row],[Regione]],Table_0[Regione],Table_0[Guariti])</f>
        <v>1725727</v>
      </c>
      <c r="M1100">
        <f>_xlfn.XLOOKUP(Comuni[[#This Row],[Regione]],Table_0[Regione],Table_0[Deceduti])</f>
        <v>13899</v>
      </c>
      <c r="N1100" s="1">
        <f>(Comuni[[#This Row],[Popolazione2011]]/Comuni[[#This Row],[Ammalati TOT]])*100</f>
        <v>1.0597031158060297E-2</v>
      </c>
      <c r="O1100">
        <f>_xlfn.XLOOKUP(Comuni[[#This Row],[Regione]],Table_0[Regione],Table_0[TOT AREA])</f>
        <v>6838505</v>
      </c>
      <c r="P1100" s="1">
        <f>(Comuni[[#This Row],[Popolazione2011]]/Comuni[[#This Row],[Ammalati AREA]])*100</f>
        <v>2.7783850417598581E-3</v>
      </c>
    </row>
    <row r="1101" spans="1:16" x14ac:dyDescent="0.3">
      <c r="A1101" t="s">
        <v>1110</v>
      </c>
      <c r="B1101" t="s">
        <v>8021</v>
      </c>
      <c r="C1101" t="s">
        <v>1044</v>
      </c>
      <c r="D1101">
        <v>1423</v>
      </c>
      <c r="E1101" s="1">
        <f>(Comuni[[#This Row],[Popolazione2011]]/SUM(D:D))*100</f>
        <v>2.3946975103257238E-3</v>
      </c>
      <c r="F1101">
        <f t="shared" si="17"/>
        <v>4363916</v>
      </c>
      <c r="G1101" s="1">
        <f>(Comuni[[#This Row],[Popolazione2011]]/Comuni[[#This Row],[TOT POP REGIONE ]])*100</f>
        <v>3.2608327016377031E-2</v>
      </c>
      <c r="H1101" t="str">
        <f>IF(Comuni[[#This Row],[Popolazione2011]]&gt;300000,"MAGGIORE","")</f>
        <v/>
      </c>
      <c r="I1101" t="str">
        <f>_xlfn.XLOOKUP(Comuni[[#This Row],[Regione]],Ripartizione_geografica[Regione],Ripartizione_geografica[Ripartizione geografica])</f>
        <v>Nord-ovest</v>
      </c>
      <c r="J1101">
        <f>_xlfn.XLOOKUP(Comuni[[#This Row],[Regione]],Ripartizione_geografica[Regione],Ripartizione_geografica[Codice Regione])</f>
        <v>1</v>
      </c>
      <c r="K1101">
        <f>_xlfn.XLOOKUP(Comuni[[#This Row],[Regione]],Table_0[Regione],Table_0[Totale])</f>
        <v>1792955</v>
      </c>
      <c r="L1101">
        <f>_xlfn.XLOOKUP(Comuni[[#This Row],[Regione]],Table_0[Regione],Table_0[Guariti])</f>
        <v>1725727</v>
      </c>
      <c r="M1101">
        <f>_xlfn.XLOOKUP(Comuni[[#This Row],[Regione]],Table_0[Regione],Table_0[Deceduti])</f>
        <v>13899</v>
      </c>
      <c r="N1101" s="1">
        <f>(Comuni[[#This Row],[Popolazione2011]]/Comuni[[#This Row],[Ammalati TOT]])*100</f>
        <v>7.9366185989051596E-2</v>
      </c>
      <c r="O1101">
        <f>_xlfn.XLOOKUP(Comuni[[#This Row],[Regione]],Table_0[Regione],Table_0[TOT AREA])</f>
        <v>6838505</v>
      </c>
      <c r="P1101" s="1">
        <f>(Comuni[[#This Row],[Popolazione2011]]/Comuni[[#This Row],[Ammalati AREA]])*100</f>
        <v>2.0808641654864624E-2</v>
      </c>
    </row>
    <row r="1102" spans="1:16" x14ac:dyDescent="0.3">
      <c r="A1102" t="s">
        <v>1111</v>
      </c>
      <c r="B1102" t="s">
        <v>8021</v>
      </c>
      <c r="C1102" t="s">
        <v>1044</v>
      </c>
      <c r="D1102">
        <v>425</v>
      </c>
      <c r="E1102" s="1">
        <f>(Comuni[[#This Row],[Popolazione2011]]/SUM(D:D))*100</f>
        <v>7.1521183548027588E-4</v>
      </c>
      <c r="F1102">
        <f t="shared" si="17"/>
        <v>4363916</v>
      </c>
      <c r="G1102" s="1">
        <f>(Comuni[[#This Row],[Popolazione2011]]/Comuni[[#This Row],[TOT POP REGIONE ]])*100</f>
        <v>9.738959228362782E-3</v>
      </c>
      <c r="H1102" t="str">
        <f>IF(Comuni[[#This Row],[Popolazione2011]]&gt;300000,"MAGGIORE","")</f>
        <v/>
      </c>
      <c r="I1102" t="str">
        <f>_xlfn.XLOOKUP(Comuni[[#This Row],[Regione]],Ripartizione_geografica[Regione],Ripartizione_geografica[Ripartizione geografica])</f>
        <v>Nord-ovest</v>
      </c>
      <c r="J1102">
        <f>_xlfn.XLOOKUP(Comuni[[#This Row],[Regione]],Ripartizione_geografica[Regione],Ripartizione_geografica[Codice Regione])</f>
        <v>1</v>
      </c>
      <c r="K1102">
        <f>_xlfn.XLOOKUP(Comuni[[#This Row],[Regione]],Table_0[Regione],Table_0[Totale])</f>
        <v>1792955</v>
      </c>
      <c r="L1102">
        <f>_xlfn.XLOOKUP(Comuni[[#This Row],[Regione]],Table_0[Regione],Table_0[Guariti])</f>
        <v>1725727</v>
      </c>
      <c r="M1102">
        <f>_xlfn.XLOOKUP(Comuni[[#This Row],[Regione]],Table_0[Regione],Table_0[Deceduti])</f>
        <v>13899</v>
      </c>
      <c r="N1102" s="1">
        <f>(Comuni[[#This Row],[Popolazione2011]]/Comuni[[#This Row],[Ammalati TOT]])*100</f>
        <v>2.3703885485134874E-2</v>
      </c>
      <c r="O1102">
        <f>_xlfn.XLOOKUP(Comuni[[#This Row],[Regione]],Table_0[Regione],Table_0[TOT AREA])</f>
        <v>6838505</v>
      </c>
      <c r="P1102" s="1">
        <f>(Comuni[[#This Row],[Popolazione2011]]/Comuni[[#This Row],[Ammalati AREA]])*100</f>
        <v>6.2148086460417891E-3</v>
      </c>
    </row>
    <row r="1103" spans="1:16" x14ac:dyDescent="0.3">
      <c r="A1103" t="s">
        <v>1112</v>
      </c>
      <c r="B1103" t="s">
        <v>8021</v>
      </c>
      <c r="C1103" t="s">
        <v>1044</v>
      </c>
      <c r="D1103">
        <v>1251</v>
      </c>
      <c r="E1103" s="1">
        <f>(Comuni[[#This Row],[Popolazione2011]]/SUM(D:D))*100</f>
        <v>2.105247073378412E-3</v>
      </c>
      <c r="F1103">
        <f t="shared" si="17"/>
        <v>4363916</v>
      </c>
      <c r="G1103" s="1">
        <f>(Comuni[[#This Row],[Popolazione2011]]/Comuni[[#This Row],[TOT POP REGIONE ]])*100</f>
        <v>2.8666912928663156E-2</v>
      </c>
      <c r="H1103" t="str">
        <f>IF(Comuni[[#This Row],[Popolazione2011]]&gt;300000,"MAGGIORE","")</f>
        <v/>
      </c>
      <c r="I1103" t="str">
        <f>_xlfn.XLOOKUP(Comuni[[#This Row],[Regione]],Ripartizione_geografica[Regione],Ripartizione_geografica[Ripartizione geografica])</f>
        <v>Nord-ovest</v>
      </c>
      <c r="J1103">
        <f>_xlfn.XLOOKUP(Comuni[[#This Row],[Regione]],Ripartizione_geografica[Regione],Ripartizione_geografica[Codice Regione])</f>
        <v>1</v>
      </c>
      <c r="K1103">
        <f>_xlfn.XLOOKUP(Comuni[[#This Row],[Regione]],Table_0[Regione],Table_0[Totale])</f>
        <v>1792955</v>
      </c>
      <c r="L1103">
        <f>_xlfn.XLOOKUP(Comuni[[#This Row],[Regione]],Table_0[Regione],Table_0[Guariti])</f>
        <v>1725727</v>
      </c>
      <c r="M1103">
        <f>_xlfn.XLOOKUP(Comuni[[#This Row],[Regione]],Table_0[Regione],Table_0[Deceduti])</f>
        <v>13899</v>
      </c>
      <c r="N1103" s="1">
        <f>(Comuni[[#This Row],[Popolazione2011]]/Comuni[[#This Row],[Ammalati TOT]])*100</f>
        <v>6.9773084098597019E-2</v>
      </c>
      <c r="O1103">
        <f>_xlfn.XLOOKUP(Comuni[[#This Row],[Regione]],Table_0[Regione],Table_0[TOT AREA])</f>
        <v>6838505</v>
      </c>
      <c r="P1103" s="1">
        <f>(Comuni[[#This Row],[Popolazione2011]]/Comuni[[#This Row],[Ammalati AREA]])*100</f>
        <v>1.8293472038113594E-2</v>
      </c>
    </row>
    <row r="1104" spans="1:16" x14ac:dyDescent="0.3">
      <c r="A1104" t="s">
        <v>1113</v>
      </c>
      <c r="B1104" t="s">
        <v>8021</v>
      </c>
      <c r="C1104" t="s">
        <v>1044</v>
      </c>
      <c r="D1104">
        <v>1129</v>
      </c>
      <c r="E1104" s="1">
        <f>(Comuni[[#This Row],[Popolazione2011]]/SUM(D:D))*100</f>
        <v>1.8999392053111329E-3</v>
      </c>
      <c r="F1104">
        <f t="shared" si="17"/>
        <v>4363916</v>
      </c>
      <c r="G1104" s="1">
        <f>(Comuni[[#This Row],[Popolazione2011]]/Comuni[[#This Row],[TOT POP REGIONE ]])*100</f>
        <v>2.5871258750168425E-2</v>
      </c>
      <c r="H1104" t="str">
        <f>IF(Comuni[[#This Row],[Popolazione2011]]&gt;300000,"MAGGIORE","")</f>
        <v/>
      </c>
      <c r="I1104" t="str">
        <f>_xlfn.XLOOKUP(Comuni[[#This Row],[Regione]],Ripartizione_geografica[Regione],Ripartizione_geografica[Ripartizione geografica])</f>
        <v>Nord-ovest</v>
      </c>
      <c r="J1104">
        <f>_xlfn.XLOOKUP(Comuni[[#This Row],[Regione]],Ripartizione_geografica[Regione],Ripartizione_geografica[Codice Regione])</f>
        <v>1</v>
      </c>
      <c r="K1104">
        <f>_xlfn.XLOOKUP(Comuni[[#This Row],[Regione]],Table_0[Regione],Table_0[Totale])</f>
        <v>1792955</v>
      </c>
      <c r="L1104">
        <f>_xlfn.XLOOKUP(Comuni[[#This Row],[Regione]],Table_0[Regione],Table_0[Guariti])</f>
        <v>1725727</v>
      </c>
      <c r="M1104">
        <f>_xlfn.XLOOKUP(Comuni[[#This Row],[Regione]],Table_0[Regione],Table_0[Deceduti])</f>
        <v>13899</v>
      </c>
      <c r="N1104" s="1">
        <f>(Comuni[[#This Row],[Popolazione2011]]/Comuni[[#This Row],[Ammalati TOT]])*100</f>
        <v>6.2968674618158291E-2</v>
      </c>
      <c r="O1104">
        <f>_xlfn.XLOOKUP(Comuni[[#This Row],[Regione]],Table_0[Regione],Table_0[TOT AREA])</f>
        <v>6838505</v>
      </c>
      <c r="P1104" s="1">
        <f>(Comuni[[#This Row],[Popolazione2011]]/Comuni[[#This Row],[Ammalati AREA]])*100</f>
        <v>1.6509456379720424E-2</v>
      </c>
    </row>
    <row r="1105" spans="1:16" x14ac:dyDescent="0.3">
      <c r="A1105" t="s">
        <v>1114</v>
      </c>
      <c r="B1105" t="s">
        <v>8021</v>
      </c>
      <c r="C1105" t="s">
        <v>1044</v>
      </c>
      <c r="D1105">
        <v>2835</v>
      </c>
      <c r="E1105" s="1">
        <f>(Comuni[[#This Row],[Popolazione2011]]/SUM(D:D))*100</f>
        <v>4.7708836554978401E-3</v>
      </c>
      <c r="F1105">
        <f t="shared" si="17"/>
        <v>4363916</v>
      </c>
      <c r="G1105" s="1">
        <f>(Comuni[[#This Row],[Popolazione2011]]/Comuni[[#This Row],[TOT POP REGIONE ]])*100</f>
        <v>6.4964586852725853E-2</v>
      </c>
      <c r="H1105" t="str">
        <f>IF(Comuni[[#This Row],[Popolazione2011]]&gt;300000,"MAGGIORE","")</f>
        <v/>
      </c>
      <c r="I1105" t="str">
        <f>_xlfn.XLOOKUP(Comuni[[#This Row],[Regione]],Ripartizione_geografica[Regione],Ripartizione_geografica[Ripartizione geografica])</f>
        <v>Nord-ovest</v>
      </c>
      <c r="J1105">
        <f>_xlfn.XLOOKUP(Comuni[[#This Row],[Regione]],Ripartizione_geografica[Regione],Ripartizione_geografica[Codice Regione])</f>
        <v>1</v>
      </c>
      <c r="K1105">
        <f>_xlfn.XLOOKUP(Comuni[[#This Row],[Regione]],Table_0[Regione],Table_0[Totale])</f>
        <v>1792955</v>
      </c>
      <c r="L1105">
        <f>_xlfn.XLOOKUP(Comuni[[#This Row],[Regione]],Table_0[Regione],Table_0[Guariti])</f>
        <v>1725727</v>
      </c>
      <c r="M1105">
        <f>_xlfn.XLOOKUP(Comuni[[#This Row],[Regione]],Table_0[Regione],Table_0[Deceduti])</f>
        <v>13899</v>
      </c>
      <c r="N1105" s="1">
        <f>(Comuni[[#This Row],[Popolazione2011]]/Comuni[[#This Row],[Ammalati TOT]])*100</f>
        <v>0.15811885964789968</v>
      </c>
      <c r="O1105">
        <f>_xlfn.XLOOKUP(Comuni[[#This Row],[Regione]],Table_0[Regione],Table_0[TOT AREA])</f>
        <v>6838505</v>
      </c>
      <c r="P1105" s="1">
        <f>(Comuni[[#This Row],[Popolazione2011]]/Comuni[[#This Row],[Ammalati AREA]])*100</f>
        <v>4.1456429438890517E-2</v>
      </c>
    </row>
    <row r="1106" spans="1:16" x14ac:dyDescent="0.3">
      <c r="A1106" t="s">
        <v>1115</v>
      </c>
      <c r="B1106" t="s">
        <v>8021</v>
      </c>
      <c r="C1106" t="s">
        <v>1044</v>
      </c>
      <c r="D1106">
        <v>528</v>
      </c>
      <c r="E1106" s="1">
        <f>(Comuni[[#This Row],[Popolazione2011]]/SUM(D:D))*100</f>
        <v>8.8854552737314258E-4</v>
      </c>
      <c r="F1106">
        <f t="shared" si="17"/>
        <v>4363916</v>
      </c>
      <c r="G1106" s="1">
        <f>(Comuni[[#This Row],[Popolazione2011]]/Comuni[[#This Row],[TOT POP REGIONE ]])*100</f>
        <v>1.2099224641354232E-2</v>
      </c>
      <c r="H1106" t="str">
        <f>IF(Comuni[[#This Row],[Popolazione2011]]&gt;300000,"MAGGIORE","")</f>
        <v/>
      </c>
      <c r="I1106" t="str">
        <f>_xlfn.XLOOKUP(Comuni[[#This Row],[Regione]],Ripartizione_geografica[Regione],Ripartizione_geografica[Ripartizione geografica])</f>
        <v>Nord-ovest</v>
      </c>
      <c r="J1106">
        <f>_xlfn.XLOOKUP(Comuni[[#This Row],[Regione]],Ripartizione_geografica[Regione],Ripartizione_geografica[Codice Regione])</f>
        <v>1</v>
      </c>
      <c r="K1106">
        <f>_xlfn.XLOOKUP(Comuni[[#This Row],[Regione]],Table_0[Regione],Table_0[Totale])</f>
        <v>1792955</v>
      </c>
      <c r="L1106">
        <f>_xlfn.XLOOKUP(Comuni[[#This Row],[Regione]],Table_0[Regione],Table_0[Guariti])</f>
        <v>1725727</v>
      </c>
      <c r="M1106">
        <f>_xlfn.XLOOKUP(Comuni[[#This Row],[Regione]],Table_0[Regione],Table_0[Deceduti])</f>
        <v>13899</v>
      </c>
      <c r="N1106" s="1">
        <f>(Comuni[[#This Row],[Popolazione2011]]/Comuni[[#This Row],[Ammalati TOT]])*100</f>
        <v>2.9448591849767565E-2</v>
      </c>
      <c r="O1106">
        <f>_xlfn.XLOOKUP(Comuni[[#This Row],[Regione]],Table_0[Regione],Table_0[TOT AREA])</f>
        <v>6838505</v>
      </c>
      <c r="P1106" s="1">
        <f>(Comuni[[#This Row],[Popolazione2011]]/Comuni[[#This Row],[Ammalati AREA]])*100</f>
        <v>7.7209858002589751E-3</v>
      </c>
    </row>
    <row r="1107" spans="1:16" x14ac:dyDescent="0.3">
      <c r="A1107" t="s">
        <v>1116</v>
      </c>
      <c r="B1107" t="s">
        <v>8021</v>
      </c>
      <c r="C1107" t="s">
        <v>1044</v>
      </c>
      <c r="D1107">
        <v>2018</v>
      </c>
      <c r="E1107" s="1">
        <f>(Comuni[[#This Row],[Popolazione2011]]/SUM(D:D))*100</f>
        <v>3.3959940799981095E-3</v>
      </c>
      <c r="F1107">
        <f t="shared" si="17"/>
        <v>4363916</v>
      </c>
      <c r="G1107" s="1">
        <f>(Comuni[[#This Row],[Popolazione2011]]/Comuni[[#This Row],[TOT POP REGIONE ]])*100</f>
        <v>4.6242869936084931E-2</v>
      </c>
      <c r="H1107" t="str">
        <f>IF(Comuni[[#This Row],[Popolazione2011]]&gt;300000,"MAGGIORE","")</f>
        <v/>
      </c>
      <c r="I1107" t="str">
        <f>_xlfn.XLOOKUP(Comuni[[#This Row],[Regione]],Ripartizione_geografica[Regione],Ripartizione_geografica[Ripartizione geografica])</f>
        <v>Nord-ovest</v>
      </c>
      <c r="J1107">
        <f>_xlfn.XLOOKUP(Comuni[[#This Row],[Regione]],Ripartizione_geografica[Regione],Ripartizione_geografica[Codice Regione])</f>
        <v>1</v>
      </c>
      <c r="K1107">
        <f>_xlfn.XLOOKUP(Comuni[[#This Row],[Regione]],Table_0[Regione],Table_0[Totale])</f>
        <v>1792955</v>
      </c>
      <c r="L1107">
        <f>_xlfn.XLOOKUP(Comuni[[#This Row],[Regione]],Table_0[Regione],Table_0[Guariti])</f>
        <v>1725727</v>
      </c>
      <c r="M1107">
        <f>_xlfn.XLOOKUP(Comuni[[#This Row],[Regione]],Table_0[Regione],Table_0[Deceduti])</f>
        <v>13899</v>
      </c>
      <c r="N1107" s="1">
        <f>(Comuni[[#This Row],[Popolazione2011]]/Comuni[[#This Row],[Ammalati TOT]])*100</f>
        <v>0.11255162566824041</v>
      </c>
      <c r="O1107">
        <f>_xlfn.XLOOKUP(Comuni[[#This Row],[Regione]],Table_0[Regione],Table_0[TOT AREA])</f>
        <v>6838505</v>
      </c>
      <c r="P1107" s="1">
        <f>(Comuni[[#This Row],[Popolazione2011]]/Comuni[[#This Row],[Ammalati AREA]])*100</f>
        <v>2.9509373759323124E-2</v>
      </c>
    </row>
    <row r="1108" spans="1:16" x14ac:dyDescent="0.3">
      <c r="A1108" t="s">
        <v>1117</v>
      </c>
      <c r="B1108" t="s">
        <v>8021</v>
      </c>
      <c r="C1108" t="s">
        <v>1044</v>
      </c>
      <c r="D1108">
        <v>12067</v>
      </c>
      <c r="E1108" s="1">
        <f>(Comuni[[#This Row],[Popolazione2011]]/SUM(D:D))*100</f>
        <v>2.0306967573507032E-2</v>
      </c>
      <c r="F1108">
        <f t="shared" si="17"/>
        <v>4363916</v>
      </c>
      <c r="G1108" s="1">
        <f>(Comuni[[#This Row],[Popolazione2011]]/Comuni[[#This Row],[TOT POP REGIONE ]])*100</f>
        <v>0.27651769649094987</v>
      </c>
      <c r="H1108" t="str">
        <f>IF(Comuni[[#This Row],[Popolazione2011]]&gt;300000,"MAGGIORE","")</f>
        <v/>
      </c>
      <c r="I1108" t="str">
        <f>_xlfn.XLOOKUP(Comuni[[#This Row],[Regione]],Ripartizione_geografica[Regione],Ripartizione_geografica[Ripartizione geografica])</f>
        <v>Nord-ovest</v>
      </c>
      <c r="J1108">
        <f>_xlfn.XLOOKUP(Comuni[[#This Row],[Regione]],Ripartizione_geografica[Regione],Ripartizione_geografica[Codice Regione])</f>
        <v>1</v>
      </c>
      <c r="K1108">
        <f>_xlfn.XLOOKUP(Comuni[[#This Row],[Regione]],Table_0[Regione],Table_0[Totale])</f>
        <v>1792955</v>
      </c>
      <c r="L1108">
        <f>_xlfn.XLOOKUP(Comuni[[#This Row],[Regione]],Table_0[Regione],Table_0[Guariti])</f>
        <v>1725727</v>
      </c>
      <c r="M1108">
        <f>_xlfn.XLOOKUP(Comuni[[#This Row],[Regione]],Table_0[Regione],Table_0[Deceduti])</f>
        <v>13899</v>
      </c>
      <c r="N1108" s="1">
        <f>(Comuni[[#This Row],[Popolazione2011]]/Comuni[[#This Row],[Ammalati TOT]])*100</f>
        <v>0.67302302623322952</v>
      </c>
      <c r="O1108">
        <f>_xlfn.XLOOKUP(Comuni[[#This Row],[Regione]],Table_0[Regione],Table_0[TOT AREA])</f>
        <v>6838505</v>
      </c>
      <c r="P1108" s="1">
        <f>(Comuni[[#This Row],[Popolazione2011]]/Comuni[[#This Row],[Ammalati AREA]])*100</f>
        <v>0.17645669631008531</v>
      </c>
    </row>
    <row r="1109" spans="1:16" x14ac:dyDescent="0.3">
      <c r="A1109" t="s">
        <v>1118</v>
      </c>
      <c r="B1109" t="s">
        <v>8021</v>
      </c>
      <c r="C1109" t="s">
        <v>1119</v>
      </c>
      <c r="D1109">
        <v>467</v>
      </c>
      <c r="E1109" s="1">
        <f>(Comuni[[#This Row],[Popolazione2011]]/SUM(D:D))*100</f>
        <v>7.8589159333950322E-4</v>
      </c>
      <c r="F1109">
        <f t="shared" si="17"/>
        <v>4363916</v>
      </c>
      <c r="G1109" s="1">
        <f>(Comuni[[#This Row],[Popolazione2011]]/Comuni[[#This Row],[TOT POP REGIONE ]])*100</f>
        <v>1.070139755210687E-2</v>
      </c>
      <c r="H1109" t="str">
        <f>IF(Comuni[[#This Row],[Popolazione2011]]&gt;300000,"MAGGIORE","")</f>
        <v/>
      </c>
      <c r="I1109" t="str">
        <f>_xlfn.XLOOKUP(Comuni[[#This Row],[Regione]],Ripartizione_geografica[Regione],Ripartizione_geografica[Ripartizione geografica])</f>
        <v>Nord-ovest</v>
      </c>
      <c r="J1109">
        <f>_xlfn.XLOOKUP(Comuni[[#This Row],[Regione]],Ripartizione_geografica[Regione],Ripartizione_geografica[Codice Regione])</f>
        <v>1</v>
      </c>
      <c r="K1109">
        <f>_xlfn.XLOOKUP(Comuni[[#This Row],[Regione]],Table_0[Regione],Table_0[Totale])</f>
        <v>1792955</v>
      </c>
      <c r="L1109">
        <f>_xlfn.XLOOKUP(Comuni[[#This Row],[Regione]],Table_0[Regione],Table_0[Guariti])</f>
        <v>1725727</v>
      </c>
      <c r="M1109">
        <f>_xlfn.XLOOKUP(Comuni[[#This Row],[Regione]],Table_0[Regione],Table_0[Deceduti])</f>
        <v>13899</v>
      </c>
      <c r="N1109" s="1">
        <f>(Comuni[[#This Row],[Popolazione2011]]/Comuni[[#This Row],[Ammalati TOT]])*100</f>
        <v>2.6046387109548205E-2</v>
      </c>
      <c r="O1109">
        <f>_xlfn.XLOOKUP(Comuni[[#This Row],[Regione]],Table_0[Regione],Table_0[TOT AREA])</f>
        <v>6838505</v>
      </c>
      <c r="P1109" s="1">
        <f>(Comuni[[#This Row],[Popolazione2011]]/Comuni[[#This Row],[Ammalati AREA]])*100</f>
        <v>6.8289779710623884E-3</v>
      </c>
    </row>
    <row r="1110" spans="1:16" x14ac:dyDescent="0.3">
      <c r="A1110" t="s">
        <v>1120</v>
      </c>
      <c r="B1110" t="s">
        <v>8021</v>
      </c>
      <c r="C1110" t="s">
        <v>1119</v>
      </c>
      <c r="D1110">
        <v>448</v>
      </c>
      <c r="E1110" s="1">
        <f>(Comuni[[#This Row],[Popolazione2011]]/SUM(D:D))*100</f>
        <v>7.5391741716509077E-4</v>
      </c>
      <c r="F1110">
        <f t="shared" si="17"/>
        <v>4363916</v>
      </c>
      <c r="G1110" s="1">
        <f>(Comuni[[#This Row],[Popolazione2011]]/Comuni[[#This Row],[TOT POP REGIONE ]])*100</f>
        <v>1.0266008786603591E-2</v>
      </c>
      <c r="H1110" t="str">
        <f>IF(Comuni[[#This Row],[Popolazione2011]]&gt;300000,"MAGGIORE","")</f>
        <v/>
      </c>
      <c r="I1110" t="str">
        <f>_xlfn.XLOOKUP(Comuni[[#This Row],[Regione]],Ripartizione_geografica[Regione],Ripartizione_geografica[Ripartizione geografica])</f>
        <v>Nord-ovest</v>
      </c>
      <c r="J1110">
        <f>_xlfn.XLOOKUP(Comuni[[#This Row],[Regione]],Ripartizione_geografica[Regione],Ripartizione_geografica[Codice Regione])</f>
        <v>1</v>
      </c>
      <c r="K1110">
        <f>_xlfn.XLOOKUP(Comuni[[#This Row],[Regione]],Table_0[Regione],Table_0[Totale])</f>
        <v>1792955</v>
      </c>
      <c r="L1110">
        <f>_xlfn.XLOOKUP(Comuni[[#This Row],[Regione]],Table_0[Regione],Table_0[Guariti])</f>
        <v>1725727</v>
      </c>
      <c r="M1110">
        <f>_xlfn.XLOOKUP(Comuni[[#This Row],[Regione]],Table_0[Regione],Table_0[Deceduti])</f>
        <v>13899</v>
      </c>
      <c r="N1110" s="1">
        <f>(Comuni[[#This Row],[Popolazione2011]]/Comuni[[#This Row],[Ammalati TOT]])*100</f>
        <v>2.4986683993742174E-2</v>
      </c>
      <c r="O1110">
        <f>_xlfn.XLOOKUP(Comuni[[#This Row],[Regione]],Table_0[Regione],Table_0[TOT AREA])</f>
        <v>6838505</v>
      </c>
      <c r="P1110" s="1">
        <f>(Comuni[[#This Row],[Popolazione2011]]/Comuni[[#This Row],[Ammalati AREA]])*100</f>
        <v>6.5511394668864029E-3</v>
      </c>
    </row>
    <row r="1111" spans="1:16" x14ac:dyDescent="0.3">
      <c r="A1111" t="s">
        <v>1121</v>
      </c>
      <c r="B1111" t="s">
        <v>8021</v>
      </c>
      <c r="C1111" t="s">
        <v>1119</v>
      </c>
      <c r="D1111">
        <v>2040</v>
      </c>
      <c r="E1111" s="1">
        <f>(Comuni[[#This Row],[Popolazione2011]]/SUM(D:D))*100</f>
        <v>3.4330168103053238E-3</v>
      </c>
      <c r="F1111">
        <f t="shared" si="17"/>
        <v>4363916</v>
      </c>
      <c r="G1111" s="1">
        <f>(Comuni[[#This Row],[Popolazione2011]]/Comuni[[#This Row],[TOT POP REGIONE ]])*100</f>
        <v>4.6747004296141356E-2</v>
      </c>
      <c r="H1111" t="str">
        <f>IF(Comuni[[#This Row],[Popolazione2011]]&gt;300000,"MAGGIORE","")</f>
        <v/>
      </c>
      <c r="I1111" t="str">
        <f>_xlfn.XLOOKUP(Comuni[[#This Row],[Regione]],Ripartizione_geografica[Regione],Ripartizione_geografica[Ripartizione geografica])</f>
        <v>Nord-ovest</v>
      </c>
      <c r="J1111">
        <f>_xlfn.XLOOKUP(Comuni[[#This Row],[Regione]],Ripartizione_geografica[Regione],Ripartizione_geografica[Codice Regione])</f>
        <v>1</v>
      </c>
      <c r="K1111">
        <f>_xlfn.XLOOKUP(Comuni[[#This Row],[Regione]],Table_0[Regione],Table_0[Totale])</f>
        <v>1792955</v>
      </c>
      <c r="L1111">
        <f>_xlfn.XLOOKUP(Comuni[[#This Row],[Regione]],Table_0[Regione],Table_0[Guariti])</f>
        <v>1725727</v>
      </c>
      <c r="M1111">
        <f>_xlfn.XLOOKUP(Comuni[[#This Row],[Regione]],Table_0[Regione],Table_0[Deceduti])</f>
        <v>13899</v>
      </c>
      <c r="N1111" s="1">
        <f>(Comuni[[#This Row],[Popolazione2011]]/Comuni[[#This Row],[Ammalati TOT]])*100</f>
        <v>0.1137786503286474</v>
      </c>
      <c r="O1111">
        <f>_xlfn.XLOOKUP(Comuni[[#This Row],[Regione]],Table_0[Regione],Table_0[TOT AREA])</f>
        <v>6838505</v>
      </c>
      <c r="P1111" s="1">
        <f>(Comuni[[#This Row],[Popolazione2011]]/Comuni[[#This Row],[Ammalati AREA]])*100</f>
        <v>2.9831081501000587E-2</v>
      </c>
    </row>
    <row r="1112" spans="1:16" x14ac:dyDescent="0.3">
      <c r="A1112" t="s">
        <v>1122</v>
      </c>
      <c r="B1112" t="s">
        <v>8021</v>
      </c>
      <c r="C1112" t="s">
        <v>1119</v>
      </c>
      <c r="D1112">
        <v>250</v>
      </c>
      <c r="E1112" s="1">
        <f>(Comuni[[#This Row],[Popolazione2011]]/SUM(D:D))*100</f>
        <v>4.2071284440016221E-4</v>
      </c>
      <c r="F1112">
        <f t="shared" si="17"/>
        <v>4363916</v>
      </c>
      <c r="G1112" s="1">
        <f>(Comuni[[#This Row],[Popolazione2011]]/Comuni[[#This Row],[TOT POP REGIONE ]])*100</f>
        <v>5.7287995460957543E-3</v>
      </c>
      <c r="H1112" t="str">
        <f>IF(Comuni[[#This Row],[Popolazione2011]]&gt;300000,"MAGGIORE","")</f>
        <v/>
      </c>
      <c r="I1112" t="str">
        <f>_xlfn.XLOOKUP(Comuni[[#This Row],[Regione]],Ripartizione_geografica[Regione],Ripartizione_geografica[Ripartizione geografica])</f>
        <v>Nord-ovest</v>
      </c>
      <c r="J1112">
        <f>_xlfn.XLOOKUP(Comuni[[#This Row],[Regione]],Ripartizione_geografica[Regione],Ripartizione_geografica[Codice Regione])</f>
        <v>1</v>
      </c>
      <c r="K1112">
        <f>_xlfn.XLOOKUP(Comuni[[#This Row],[Regione]],Table_0[Regione],Table_0[Totale])</f>
        <v>1792955</v>
      </c>
      <c r="L1112">
        <f>_xlfn.XLOOKUP(Comuni[[#This Row],[Regione]],Table_0[Regione],Table_0[Guariti])</f>
        <v>1725727</v>
      </c>
      <c r="M1112">
        <f>_xlfn.XLOOKUP(Comuni[[#This Row],[Regione]],Table_0[Regione],Table_0[Deceduti])</f>
        <v>13899</v>
      </c>
      <c r="N1112" s="1">
        <f>(Comuni[[#This Row],[Popolazione2011]]/Comuni[[#This Row],[Ammalati TOT]])*100</f>
        <v>1.3943462050079337E-2</v>
      </c>
      <c r="O1112">
        <f>_xlfn.XLOOKUP(Comuni[[#This Row],[Regione]],Table_0[Regione],Table_0[TOT AREA])</f>
        <v>6838505</v>
      </c>
      <c r="P1112" s="1">
        <f>(Comuni[[#This Row],[Popolazione2011]]/Comuni[[#This Row],[Ammalati AREA]])*100</f>
        <v>3.6557697917892875E-3</v>
      </c>
    </row>
    <row r="1113" spans="1:16" x14ac:dyDescent="0.3">
      <c r="A1113" t="s">
        <v>1123</v>
      </c>
      <c r="B1113" t="s">
        <v>8021</v>
      </c>
      <c r="C1113" t="s">
        <v>1119</v>
      </c>
      <c r="D1113">
        <v>103</v>
      </c>
      <c r="E1113" s="1">
        <f>(Comuni[[#This Row],[Popolazione2011]]/SUM(D:D))*100</f>
        <v>1.7333369189286685E-4</v>
      </c>
      <c r="F1113">
        <f t="shared" si="17"/>
        <v>4363916</v>
      </c>
      <c r="G1113" s="1">
        <f>(Comuni[[#This Row],[Popolazione2011]]/Comuni[[#This Row],[TOT POP REGIONE ]])*100</f>
        <v>2.3602654129914508E-3</v>
      </c>
      <c r="H1113" t="str">
        <f>IF(Comuni[[#This Row],[Popolazione2011]]&gt;300000,"MAGGIORE","")</f>
        <v/>
      </c>
      <c r="I1113" t="str">
        <f>_xlfn.XLOOKUP(Comuni[[#This Row],[Regione]],Ripartizione_geografica[Regione],Ripartizione_geografica[Ripartizione geografica])</f>
        <v>Nord-ovest</v>
      </c>
      <c r="J1113">
        <f>_xlfn.XLOOKUP(Comuni[[#This Row],[Regione]],Ripartizione_geografica[Regione],Ripartizione_geografica[Codice Regione])</f>
        <v>1</v>
      </c>
      <c r="K1113">
        <f>_xlfn.XLOOKUP(Comuni[[#This Row],[Regione]],Table_0[Regione],Table_0[Totale])</f>
        <v>1792955</v>
      </c>
      <c r="L1113">
        <f>_xlfn.XLOOKUP(Comuni[[#This Row],[Regione]],Table_0[Regione],Table_0[Guariti])</f>
        <v>1725727</v>
      </c>
      <c r="M1113">
        <f>_xlfn.XLOOKUP(Comuni[[#This Row],[Regione]],Table_0[Regione],Table_0[Deceduti])</f>
        <v>13899</v>
      </c>
      <c r="N1113" s="1">
        <f>(Comuni[[#This Row],[Popolazione2011]]/Comuni[[#This Row],[Ammalati TOT]])*100</f>
        <v>5.7447063646326874E-3</v>
      </c>
      <c r="O1113">
        <f>_xlfn.XLOOKUP(Comuni[[#This Row],[Regione]],Table_0[Regione],Table_0[TOT AREA])</f>
        <v>6838505</v>
      </c>
      <c r="P1113" s="1">
        <f>(Comuni[[#This Row],[Popolazione2011]]/Comuni[[#This Row],[Ammalati AREA]])*100</f>
        <v>1.5061771542171864E-3</v>
      </c>
    </row>
    <row r="1114" spans="1:16" x14ac:dyDescent="0.3">
      <c r="A1114" t="s">
        <v>1124</v>
      </c>
      <c r="B1114" t="s">
        <v>8021</v>
      </c>
      <c r="C1114" t="s">
        <v>1119</v>
      </c>
      <c r="D1114">
        <v>922</v>
      </c>
      <c r="E1114" s="1">
        <f>(Comuni[[#This Row],[Popolazione2011]]/SUM(D:D))*100</f>
        <v>1.5515889701477985E-3</v>
      </c>
      <c r="F1114">
        <f t="shared" si="17"/>
        <v>4363916</v>
      </c>
      <c r="G1114" s="1">
        <f>(Comuni[[#This Row],[Popolazione2011]]/Comuni[[#This Row],[TOT POP REGIONE ]])*100</f>
        <v>2.112781272600114E-2</v>
      </c>
      <c r="H1114" t="str">
        <f>IF(Comuni[[#This Row],[Popolazione2011]]&gt;300000,"MAGGIORE","")</f>
        <v/>
      </c>
      <c r="I1114" t="str">
        <f>_xlfn.XLOOKUP(Comuni[[#This Row],[Regione]],Ripartizione_geografica[Regione],Ripartizione_geografica[Ripartizione geografica])</f>
        <v>Nord-ovest</v>
      </c>
      <c r="J1114">
        <f>_xlfn.XLOOKUP(Comuni[[#This Row],[Regione]],Ripartizione_geografica[Regione],Ripartizione_geografica[Codice Regione])</f>
        <v>1</v>
      </c>
      <c r="K1114">
        <f>_xlfn.XLOOKUP(Comuni[[#This Row],[Regione]],Table_0[Regione],Table_0[Totale])</f>
        <v>1792955</v>
      </c>
      <c r="L1114">
        <f>_xlfn.XLOOKUP(Comuni[[#This Row],[Regione]],Table_0[Regione],Table_0[Guariti])</f>
        <v>1725727</v>
      </c>
      <c r="M1114">
        <f>_xlfn.XLOOKUP(Comuni[[#This Row],[Regione]],Table_0[Regione],Table_0[Deceduti])</f>
        <v>13899</v>
      </c>
      <c r="N1114" s="1">
        <f>(Comuni[[#This Row],[Popolazione2011]]/Comuni[[#This Row],[Ammalati TOT]])*100</f>
        <v>5.1423488040692598E-2</v>
      </c>
      <c r="O1114">
        <f>_xlfn.XLOOKUP(Comuni[[#This Row],[Regione]],Table_0[Regione],Table_0[TOT AREA])</f>
        <v>6838505</v>
      </c>
      <c r="P1114" s="1">
        <f>(Comuni[[#This Row],[Popolazione2011]]/Comuni[[#This Row],[Ammalati AREA]])*100</f>
        <v>1.3482478992118891E-2</v>
      </c>
    </row>
    <row r="1115" spans="1:16" x14ac:dyDescent="0.3">
      <c r="A1115" t="s">
        <v>1125</v>
      </c>
      <c r="B1115" t="s">
        <v>8021</v>
      </c>
      <c r="C1115" t="s">
        <v>1119</v>
      </c>
      <c r="D1115">
        <v>518</v>
      </c>
      <c r="E1115" s="1">
        <f>(Comuni[[#This Row],[Popolazione2011]]/SUM(D:D))*100</f>
        <v>8.7171701359713626E-4</v>
      </c>
      <c r="F1115">
        <f t="shared" si="17"/>
        <v>4363916</v>
      </c>
      <c r="G1115" s="1">
        <f>(Comuni[[#This Row],[Popolazione2011]]/Comuni[[#This Row],[TOT POP REGIONE ]])*100</f>
        <v>1.1870072659510403E-2</v>
      </c>
      <c r="H1115" t="str">
        <f>IF(Comuni[[#This Row],[Popolazione2011]]&gt;300000,"MAGGIORE","")</f>
        <v/>
      </c>
      <c r="I1115" t="str">
        <f>_xlfn.XLOOKUP(Comuni[[#This Row],[Regione]],Ripartizione_geografica[Regione],Ripartizione_geografica[Ripartizione geografica])</f>
        <v>Nord-ovest</v>
      </c>
      <c r="J1115">
        <f>_xlfn.XLOOKUP(Comuni[[#This Row],[Regione]],Ripartizione_geografica[Regione],Ripartizione_geografica[Codice Regione])</f>
        <v>1</v>
      </c>
      <c r="K1115">
        <f>_xlfn.XLOOKUP(Comuni[[#This Row],[Regione]],Table_0[Regione],Table_0[Totale])</f>
        <v>1792955</v>
      </c>
      <c r="L1115">
        <f>_xlfn.XLOOKUP(Comuni[[#This Row],[Regione]],Table_0[Regione],Table_0[Guariti])</f>
        <v>1725727</v>
      </c>
      <c r="M1115">
        <f>_xlfn.XLOOKUP(Comuni[[#This Row],[Regione]],Table_0[Regione],Table_0[Deceduti])</f>
        <v>13899</v>
      </c>
      <c r="N1115" s="1">
        <f>(Comuni[[#This Row],[Popolazione2011]]/Comuni[[#This Row],[Ammalati TOT]])*100</f>
        <v>2.8890853367764389E-2</v>
      </c>
      <c r="O1115">
        <f>_xlfn.XLOOKUP(Comuni[[#This Row],[Regione]],Table_0[Regione],Table_0[TOT AREA])</f>
        <v>6838505</v>
      </c>
      <c r="P1115" s="1">
        <f>(Comuni[[#This Row],[Popolazione2011]]/Comuni[[#This Row],[Ammalati AREA]])*100</f>
        <v>7.5747550085874032E-3</v>
      </c>
    </row>
    <row r="1116" spans="1:16" x14ac:dyDescent="0.3">
      <c r="A1116" t="s">
        <v>1126</v>
      </c>
      <c r="B1116" t="s">
        <v>8021</v>
      </c>
      <c r="C1116" t="s">
        <v>1119</v>
      </c>
      <c r="D1116">
        <v>4917</v>
      </c>
      <c r="E1116" s="1">
        <f>(Comuni[[#This Row],[Popolazione2011]]/SUM(D:D))*100</f>
        <v>8.2745802236623908E-3</v>
      </c>
      <c r="F1116">
        <f t="shared" si="17"/>
        <v>4363916</v>
      </c>
      <c r="G1116" s="1">
        <f>(Comuni[[#This Row],[Popolazione2011]]/Comuni[[#This Row],[TOT POP REGIONE ]])*100</f>
        <v>0.11267402947261129</v>
      </c>
      <c r="H1116" t="str">
        <f>IF(Comuni[[#This Row],[Popolazione2011]]&gt;300000,"MAGGIORE","")</f>
        <v/>
      </c>
      <c r="I1116" t="str">
        <f>_xlfn.XLOOKUP(Comuni[[#This Row],[Regione]],Ripartizione_geografica[Regione],Ripartizione_geografica[Ripartizione geografica])</f>
        <v>Nord-ovest</v>
      </c>
      <c r="J1116">
        <f>_xlfn.XLOOKUP(Comuni[[#This Row],[Regione]],Ripartizione_geografica[Regione],Ripartizione_geografica[Codice Regione])</f>
        <v>1</v>
      </c>
      <c r="K1116">
        <f>_xlfn.XLOOKUP(Comuni[[#This Row],[Regione]],Table_0[Regione],Table_0[Totale])</f>
        <v>1792955</v>
      </c>
      <c r="L1116">
        <f>_xlfn.XLOOKUP(Comuni[[#This Row],[Regione]],Table_0[Regione],Table_0[Guariti])</f>
        <v>1725727</v>
      </c>
      <c r="M1116">
        <f>_xlfn.XLOOKUP(Comuni[[#This Row],[Regione]],Table_0[Regione],Table_0[Deceduti])</f>
        <v>13899</v>
      </c>
      <c r="N1116" s="1">
        <f>(Comuni[[#This Row],[Popolazione2011]]/Comuni[[#This Row],[Ammalati TOT]])*100</f>
        <v>0.2742400116009604</v>
      </c>
      <c r="O1116">
        <f>_xlfn.XLOOKUP(Comuni[[#This Row],[Regione]],Table_0[Regione],Table_0[TOT AREA])</f>
        <v>6838505</v>
      </c>
      <c r="P1116" s="1">
        <f>(Comuni[[#This Row],[Popolazione2011]]/Comuni[[#This Row],[Ammalati AREA]])*100</f>
        <v>7.1901680264911699E-2</v>
      </c>
    </row>
    <row r="1117" spans="1:16" x14ac:dyDescent="0.3">
      <c r="A1117" t="s">
        <v>1127</v>
      </c>
      <c r="B1117" t="s">
        <v>8021</v>
      </c>
      <c r="C1117" t="s">
        <v>1119</v>
      </c>
      <c r="D1117">
        <v>729</v>
      </c>
      <c r="E1117" s="1">
        <f>(Comuni[[#This Row],[Popolazione2011]]/SUM(D:D))*100</f>
        <v>1.226798654270873E-3</v>
      </c>
      <c r="F1117">
        <f t="shared" si="17"/>
        <v>4363916</v>
      </c>
      <c r="G1117" s="1">
        <f>(Comuni[[#This Row],[Popolazione2011]]/Comuni[[#This Row],[TOT POP REGIONE ]])*100</f>
        <v>1.670517947641522E-2</v>
      </c>
      <c r="H1117" t="str">
        <f>IF(Comuni[[#This Row],[Popolazione2011]]&gt;300000,"MAGGIORE","")</f>
        <v/>
      </c>
      <c r="I1117" t="str">
        <f>_xlfn.XLOOKUP(Comuni[[#This Row],[Regione]],Ripartizione_geografica[Regione],Ripartizione_geografica[Ripartizione geografica])</f>
        <v>Nord-ovest</v>
      </c>
      <c r="J1117">
        <f>_xlfn.XLOOKUP(Comuni[[#This Row],[Regione]],Ripartizione_geografica[Regione],Ripartizione_geografica[Codice Regione])</f>
        <v>1</v>
      </c>
      <c r="K1117">
        <f>_xlfn.XLOOKUP(Comuni[[#This Row],[Regione]],Table_0[Regione],Table_0[Totale])</f>
        <v>1792955</v>
      </c>
      <c r="L1117">
        <f>_xlfn.XLOOKUP(Comuni[[#This Row],[Regione]],Table_0[Regione],Table_0[Guariti])</f>
        <v>1725727</v>
      </c>
      <c r="M1117">
        <f>_xlfn.XLOOKUP(Comuni[[#This Row],[Regione]],Table_0[Regione],Table_0[Deceduti])</f>
        <v>13899</v>
      </c>
      <c r="N1117" s="1">
        <f>(Comuni[[#This Row],[Popolazione2011]]/Comuni[[#This Row],[Ammalati TOT]])*100</f>
        <v>4.0659135338031352E-2</v>
      </c>
      <c r="O1117">
        <f>_xlfn.XLOOKUP(Comuni[[#This Row],[Regione]],Table_0[Regione],Table_0[TOT AREA])</f>
        <v>6838505</v>
      </c>
      <c r="P1117" s="1">
        <f>(Comuni[[#This Row],[Popolazione2011]]/Comuni[[#This Row],[Ammalati AREA]])*100</f>
        <v>1.0660224712857561E-2</v>
      </c>
    </row>
    <row r="1118" spans="1:16" x14ac:dyDescent="0.3">
      <c r="A1118" t="s">
        <v>1128</v>
      </c>
      <c r="B1118" t="s">
        <v>8021</v>
      </c>
      <c r="C1118" t="s">
        <v>1119</v>
      </c>
      <c r="D1118">
        <v>546</v>
      </c>
      <c r="E1118" s="1">
        <f>(Comuni[[#This Row],[Popolazione2011]]/SUM(D:D))*100</f>
        <v>9.1883685216995442E-4</v>
      </c>
      <c r="F1118">
        <f t="shared" si="17"/>
        <v>4363916</v>
      </c>
      <c r="G1118" s="1">
        <f>(Comuni[[#This Row],[Popolazione2011]]/Comuni[[#This Row],[TOT POP REGIONE ]])*100</f>
        <v>1.2511698208673129E-2</v>
      </c>
      <c r="H1118" t="str">
        <f>IF(Comuni[[#This Row],[Popolazione2011]]&gt;300000,"MAGGIORE","")</f>
        <v/>
      </c>
      <c r="I1118" t="str">
        <f>_xlfn.XLOOKUP(Comuni[[#This Row],[Regione]],Ripartizione_geografica[Regione],Ripartizione_geografica[Ripartizione geografica])</f>
        <v>Nord-ovest</v>
      </c>
      <c r="J1118">
        <f>_xlfn.XLOOKUP(Comuni[[#This Row],[Regione]],Ripartizione_geografica[Regione],Ripartizione_geografica[Codice Regione])</f>
        <v>1</v>
      </c>
      <c r="K1118">
        <f>_xlfn.XLOOKUP(Comuni[[#This Row],[Regione]],Table_0[Regione],Table_0[Totale])</f>
        <v>1792955</v>
      </c>
      <c r="L1118">
        <f>_xlfn.XLOOKUP(Comuni[[#This Row],[Regione]],Table_0[Regione],Table_0[Guariti])</f>
        <v>1725727</v>
      </c>
      <c r="M1118">
        <f>_xlfn.XLOOKUP(Comuni[[#This Row],[Regione]],Table_0[Regione],Table_0[Deceduti])</f>
        <v>13899</v>
      </c>
      <c r="N1118" s="1">
        <f>(Comuni[[#This Row],[Popolazione2011]]/Comuni[[#This Row],[Ammalati TOT]])*100</f>
        <v>3.0452521117373274E-2</v>
      </c>
      <c r="O1118">
        <f>_xlfn.XLOOKUP(Comuni[[#This Row],[Regione]],Table_0[Regione],Table_0[TOT AREA])</f>
        <v>6838505</v>
      </c>
      <c r="P1118" s="1">
        <f>(Comuni[[#This Row],[Popolazione2011]]/Comuni[[#This Row],[Ammalati AREA]])*100</f>
        <v>7.9842012252678042E-3</v>
      </c>
    </row>
    <row r="1119" spans="1:16" x14ac:dyDescent="0.3">
      <c r="A1119" t="s">
        <v>1129</v>
      </c>
      <c r="B1119" t="s">
        <v>8021</v>
      </c>
      <c r="C1119" t="s">
        <v>1119</v>
      </c>
      <c r="D1119">
        <v>1437</v>
      </c>
      <c r="E1119" s="1">
        <f>(Comuni[[#This Row],[Popolazione2011]]/SUM(D:D))*100</f>
        <v>2.4182574296121324E-3</v>
      </c>
      <c r="F1119">
        <f t="shared" si="17"/>
        <v>4363916</v>
      </c>
      <c r="G1119" s="1">
        <f>(Comuni[[#This Row],[Popolazione2011]]/Comuni[[#This Row],[TOT POP REGIONE ]])*100</f>
        <v>3.2929139790958399E-2</v>
      </c>
      <c r="H1119" t="str">
        <f>IF(Comuni[[#This Row],[Popolazione2011]]&gt;300000,"MAGGIORE","")</f>
        <v/>
      </c>
      <c r="I1119" t="str">
        <f>_xlfn.XLOOKUP(Comuni[[#This Row],[Regione]],Ripartizione_geografica[Regione],Ripartizione_geografica[Ripartizione geografica])</f>
        <v>Nord-ovest</v>
      </c>
      <c r="J1119">
        <f>_xlfn.XLOOKUP(Comuni[[#This Row],[Regione]],Ripartizione_geografica[Regione],Ripartizione_geografica[Codice Regione])</f>
        <v>1</v>
      </c>
      <c r="K1119">
        <f>_xlfn.XLOOKUP(Comuni[[#This Row],[Regione]],Table_0[Regione],Table_0[Totale])</f>
        <v>1792955</v>
      </c>
      <c r="L1119">
        <f>_xlfn.XLOOKUP(Comuni[[#This Row],[Regione]],Table_0[Regione],Table_0[Guariti])</f>
        <v>1725727</v>
      </c>
      <c r="M1119">
        <f>_xlfn.XLOOKUP(Comuni[[#This Row],[Regione]],Table_0[Regione],Table_0[Deceduti])</f>
        <v>13899</v>
      </c>
      <c r="N1119" s="1">
        <f>(Comuni[[#This Row],[Popolazione2011]]/Comuni[[#This Row],[Ammalati TOT]])*100</f>
        <v>8.0147019863856028E-2</v>
      </c>
      <c r="O1119">
        <f>_xlfn.XLOOKUP(Comuni[[#This Row],[Regione]],Table_0[Regione],Table_0[TOT AREA])</f>
        <v>6838505</v>
      </c>
      <c r="P1119" s="1">
        <f>(Comuni[[#This Row],[Popolazione2011]]/Comuni[[#This Row],[Ammalati AREA]])*100</f>
        <v>2.1013364763204825E-2</v>
      </c>
    </row>
    <row r="1120" spans="1:16" x14ac:dyDescent="0.3">
      <c r="A1120" t="s">
        <v>1130</v>
      </c>
      <c r="B1120" t="s">
        <v>8021</v>
      </c>
      <c r="C1120" t="s">
        <v>1119</v>
      </c>
      <c r="D1120">
        <v>230</v>
      </c>
      <c r="E1120" s="1">
        <f>(Comuni[[#This Row],[Popolazione2011]]/SUM(D:D))*100</f>
        <v>3.8705581684814932E-4</v>
      </c>
      <c r="F1120">
        <f t="shared" si="17"/>
        <v>4363916</v>
      </c>
      <c r="G1120" s="1">
        <f>(Comuni[[#This Row],[Popolazione2011]]/Comuni[[#This Row],[TOT POP REGIONE ]])*100</f>
        <v>5.270495582408094E-3</v>
      </c>
      <c r="H1120" t="str">
        <f>IF(Comuni[[#This Row],[Popolazione2011]]&gt;300000,"MAGGIORE","")</f>
        <v/>
      </c>
      <c r="I1120" t="str">
        <f>_xlfn.XLOOKUP(Comuni[[#This Row],[Regione]],Ripartizione_geografica[Regione],Ripartizione_geografica[Ripartizione geografica])</f>
        <v>Nord-ovest</v>
      </c>
      <c r="J1120">
        <f>_xlfn.XLOOKUP(Comuni[[#This Row],[Regione]],Ripartizione_geografica[Regione],Ripartizione_geografica[Codice Regione])</f>
        <v>1</v>
      </c>
      <c r="K1120">
        <f>_xlfn.XLOOKUP(Comuni[[#This Row],[Regione]],Table_0[Regione],Table_0[Totale])</f>
        <v>1792955</v>
      </c>
      <c r="L1120">
        <f>_xlfn.XLOOKUP(Comuni[[#This Row],[Regione]],Table_0[Regione],Table_0[Guariti])</f>
        <v>1725727</v>
      </c>
      <c r="M1120">
        <f>_xlfn.XLOOKUP(Comuni[[#This Row],[Regione]],Table_0[Regione],Table_0[Deceduti])</f>
        <v>13899</v>
      </c>
      <c r="N1120" s="1">
        <f>(Comuni[[#This Row],[Popolazione2011]]/Comuni[[#This Row],[Ammalati TOT]])*100</f>
        <v>1.2827985086072991E-2</v>
      </c>
      <c r="O1120">
        <f>_xlfn.XLOOKUP(Comuni[[#This Row],[Regione]],Table_0[Regione],Table_0[TOT AREA])</f>
        <v>6838505</v>
      </c>
      <c r="P1120" s="1">
        <f>(Comuni[[#This Row],[Popolazione2011]]/Comuni[[#This Row],[Ammalati AREA]])*100</f>
        <v>3.3633082084461442E-3</v>
      </c>
    </row>
    <row r="1121" spans="1:16" x14ac:dyDescent="0.3">
      <c r="A1121" t="s">
        <v>1131</v>
      </c>
      <c r="B1121" t="s">
        <v>8021</v>
      </c>
      <c r="C1121" t="s">
        <v>1119</v>
      </c>
      <c r="D1121">
        <v>721</v>
      </c>
      <c r="E1121" s="1">
        <f>(Comuni[[#This Row],[Popolazione2011]]/SUM(D:D))*100</f>
        <v>1.2133358432500679E-3</v>
      </c>
      <c r="F1121">
        <f t="shared" si="17"/>
        <v>4363916</v>
      </c>
      <c r="G1121" s="1">
        <f>(Comuni[[#This Row],[Popolazione2011]]/Comuni[[#This Row],[TOT POP REGIONE ]])*100</f>
        <v>1.6521857890940156E-2</v>
      </c>
      <c r="H1121" t="str">
        <f>IF(Comuni[[#This Row],[Popolazione2011]]&gt;300000,"MAGGIORE","")</f>
        <v/>
      </c>
      <c r="I1121" t="str">
        <f>_xlfn.XLOOKUP(Comuni[[#This Row],[Regione]],Ripartizione_geografica[Regione],Ripartizione_geografica[Ripartizione geografica])</f>
        <v>Nord-ovest</v>
      </c>
      <c r="J1121">
        <f>_xlfn.XLOOKUP(Comuni[[#This Row],[Regione]],Ripartizione_geografica[Regione],Ripartizione_geografica[Codice Regione])</f>
        <v>1</v>
      </c>
      <c r="K1121">
        <f>_xlfn.XLOOKUP(Comuni[[#This Row],[Regione]],Table_0[Regione],Table_0[Totale])</f>
        <v>1792955</v>
      </c>
      <c r="L1121">
        <f>_xlfn.XLOOKUP(Comuni[[#This Row],[Regione]],Table_0[Regione],Table_0[Guariti])</f>
        <v>1725727</v>
      </c>
      <c r="M1121">
        <f>_xlfn.XLOOKUP(Comuni[[#This Row],[Regione]],Table_0[Regione],Table_0[Deceduti])</f>
        <v>13899</v>
      </c>
      <c r="N1121" s="1">
        <f>(Comuni[[#This Row],[Popolazione2011]]/Comuni[[#This Row],[Ammalati TOT]])*100</f>
        <v>4.0212944552428811E-2</v>
      </c>
      <c r="O1121">
        <f>_xlfn.XLOOKUP(Comuni[[#This Row],[Regione]],Table_0[Regione],Table_0[TOT AREA])</f>
        <v>6838505</v>
      </c>
      <c r="P1121" s="1">
        <f>(Comuni[[#This Row],[Popolazione2011]]/Comuni[[#This Row],[Ammalati AREA]])*100</f>
        <v>1.0543240079520304E-2</v>
      </c>
    </row>
    <row r="1122" spans="1:16" x14ac:dyDescent="0.3">
      <c r="A1122" t="s">
        <v>1132</v>
      </c>
      <c r="B1122" t="s">
        <v>8021</v>
      </c>
      <c r="C1122" t="s">
        <v>1119</v>
      </c>
      <c r="D1122">
        <v>681</v>
      </c>
      <c r="E1122" s="1">
        <f>(Comuni[[#This Row],[Popolazione2011]]/SUM(D:D))*100</f>
        <v>1.146021788146042E-3</v>
      </c>
      <c r="F1122">
        <f t="shared" si="17"/>
        <v>4363916</v>
      </c>
      <c r="G1122" s="1">
        <f>(Comuni[[#This Row],[Popolazione2011]]/Comuni[[#This Row],[TOT POP REGIONE ]])*100</f>
        <v>1.5605249963564834E-2</v>
      </c>
      <c r="H1122" t="str">
        <f>IF(Comuni[[#This Row],[Popolazione2011]]&gt;300000,"MAGGIORE","")</f>
        <v/>
      </c>
      <c r="I1122" t="str">
        <f>_xlfn.XLOOKUP(Comuni[[#This Row],[Regione]],Ripartizione_geografica[Regione],Ripartizione_geografica[Ripartizione geografica])</f>
        <v>Nord-ovest</v>
      </c>
      <c r="J1122">
        <f>_xlfn.XLOOKUP(Comuni[[#This Row],[Regione]],Ripartizione_geografica[Regione],Ripartizione_geografica[Codice Regione])</f>
        <v>1</v>
      </c>
      <c r="K1122">
        <f>_xlfn.XLOOKUP(Comuni[[#This Row],[Regione]],Table_0[Regione],Table_0[Totale])</f>
        <v>1792955</v>
      </c>
      <c r="L1122">
        <f>_xlfn.XLOOKUP(Comuni[[#This Row],[Regione]],Table_0[Regione],Table_0[Guariti])</f>
        <v>1725727</v>
      </c>
      <c r="M1122">
        <f>_xlfn.XLOOKUP(Comuni[[#This Row],[Regione]],Table_0[Regione],Table_0[Deceduti])</f>
        <v>13899</v>
      </c>
      <c r="N1122" s="1">
        <f>(Comuni[[#This Row],[Popolazione2011]]/Comuni[[#This Row],[Ammalati TOT]])*100</f>
        <v>3.7981990624416116E-2</v>
      </c>
      <c r="O1122">
        <f>_xlfn.XLOOKUP(Comuni[[#This Row],[Regione]],Table_0[Regione],Table_0[TOT AREA])</f>
        <v>6838505</v>
      </c>
      <c r="P1122" s="1">
        <f>(Comuni[[#This Row],[Popolazione2011]]/Comuni[[#This Row],[Ammalati AREA]])*100</f>
        <v>9.9583169128340185E-3</v>
      </c>
    </row>
    <row r="1123" spans="1:16" x14ac:dyDescent="0.3">
      <c r="A1123" t="s">
        <v>1133</v>
      </c>
      <c r="B1123" t="s">
        <v>8021</v>
      </c>
      <c r="C1123" t="s">
        <v>1119</v>
      </c>
      <c r="D1123">
        <v>1646</v>
      </c>
      <c r="E1123" s="1">
        <f>(Comuni[[#This Row],[Popolazione2011]]/SUM(D:D))*100</f>
        <v>2.769973367530668E-3</v>
      </c>
      <c r="F1123">
        <f t="shared" si="17"/>
        <v>4363916</v>
      </c>
      <c r="G1123" s="1">
        <f>(Comuni[[#This Row],[Popolazione2011]]/Comuni[[#This Row],[TOT POP REGIONE ]])*100</f>
        <v>3.7718416211494452E-2</v>
      </c>
      <c r="H1123" t="str">
        <f>IF(Comuni[[#This Row],[Popolazione2011]]&gt;300000,"MAGGIORE","")</f>
        <v/>
      </c>
      <c r="I1123" t="str">
        <f>_xlfn.XLOOKUP(Comuni[[#This Row],[Regione]],Ripartizione_geografica[Regione],Ripartizione_geografica[Ripartizione geografica])</f>
        <v>Nord-ovest</v>
      </c>
      <c r="J1123">
        <f>_xlfn.XLOOKUP(Comuni[[#This Row],[Regione]],Ripartizione_geografica[Regione],Ripartizione_geografica[Codice Regione])</f>
        <v>1</v>
      </c>
      <c r="K1123">
        <f>_xlfn.XLOOKUP(Comuni[[#This Row],[Regione]],Table_0[Regione],Table_0[Totale])</f>
        <v>1792955</v>
      </c>
      <c r="L1123">
        <f>_xlfn.XLOOKUP(Comuni[[#This Row],[Regione]],Table_0[Regione],Table_0[Guariti])</f>
        <v>1725727</v>
      </c>
      <c r="M1123">
        <f>_xlfn.XLOOKUP(Comuni[[#This Row],[Regione]],Table_0[Regione],Table_0[Deceduti])</f>
        <v>13899</v>
      </c>
      <c r="N1123" s="1">
        <f>(Comuni[[#This Row],[Popolazione2011]]/Comuni[[#This Row],[Ammalati TOT]])*100</f>
        <v>9.1803754137722363E-2</v>
      </c>
      <c r="O1123">
        <f>_xlfn.XLOOKUP(Comuni[[#This Row],[Regione]],Table_0[Regione],Table_0[TOT AREA])</f>
        <v>6838505</v>
      </c>
      <c r="P1123" s="1">
        <f>(Comuni[[#This Row],[Popolazione2011]]/Comuni[[#This Row],[Ammalati AREA]])*100</f>
        <v>2.4069588309140667E-2</v>
      </c>
    </row>
    <row r="1124" spans="1:16" x14ac:dyDescent="0.3">
      <c r="A1124" t="s">
        <v>1134</v>
      </c>
      <c r="B1124" t="s">
        <v>8021</v>
      </c>
      <c r="C1124" t="s">
        <v>1119</v>
      </c>
      <c r="D1124">
        <v>973</v>
      </c>
      <c r="E1124" s="1">
        <f>(Comuni[[#This Row],[Popolazione2011]]/SUM(D:D))*100</f>
        <v>1.6374143904054315E-3</v>
      </c>
      <c r="F1124">
        <f t="shared" si="17"/>
        <v>4363916</v>
      </c>
      <c r="G1124" s="1">
        <f>(Comuni[[#This Row],[Popolazione2011]]/Comuni[[#This Row],[TOT POP REGIONE ]])*100</f>
        <v>2.2296487833404679E-2</v>
      </c>
      <c r="H1124" t="str">
        <f>IF(Comuni[[#This Row],[Popolazione2011]]&gt;300000,"MAGGIORE","")</f>
        <v/>
      </c>
      <c r="I1124" t="str">
        <f>_xlfn.XLOOKUP(Comuni[[#This Row],[Regione]],Ripartizione_geografica[Regione],Ripartizione_geografica[Ripartizione geografica])</f>
        <v>Nord-ovest</v>
      </c>
      <c r="J1124">
        <f>_xlfn.XLOOKUP(Comuni[[#This Row],[Regione]],Ripartizione_geografica[Regione],Ripartizione_geografica[Codice Regione])</f>
        <v>1</v>
      </c>
      <c r="K1124">
        <f>_xlfn.XLOOKUP(Comuni[[#This Row],[Regione]],Table_0[Regione],Table_0[Totale])</f>
        <v>1792955</v>
      </c>
      <c r="L1124">
        <f>_xlfn.XLOOKUP(Comuni[[#This Row],[Regione]],Table_0[Regione],Table_0[Guariti])</f>
        <v>1725727</v>
      </c>
      <c r="M1124">
        <f>_xlfn.XLOOKUP(Comuni[[#This Row],[Regione]],Table_0[Regione],Table_0[Deceduti])</f>
        <v>13899</v>
      </c>
      <c r="N1124" s="1">
        <f>(Comuni[[#This Row],[Popolazione2011]]/Comuni[[#This Row],[Ammalati TOT]])*100</f>
        <v>5.4267954298908787E-2</v>
      </c>
      <c r="O1124">
        <f>_xlfn.XLOOKUP(Comuni[[#This Row],[Regione]],Table_0[Regione],Table_0[TOT AREA])</f>
        <v>6838505</v>
      </c>
      <c r="P1124" s="1">
        <f>(Comuni[[#This Row],[Popolazione2011]]/Comuni[[#This Row],[Ammalati AREA]])*100</f>
        <v>1.4228256029643905E-2</v>
      </c>
    </row>
    <row r="1125" spans="1:16" x14ac:dyDescent="0.3">
      <c r="A1125" t="s">
        <v>1135</v>
      </c>
      <c r="B1125" t="s">
        <v>8021</v>
      </c>
      <c r="C1125" t="s">
        <v>1119</v>
      </c>
      <c r="D1125">
        <v>4992</v>
      </c>
      <c r="E1125" s="1">
        <f>(Comuni[[#This Row],[Popolazione2011]]/SUM(D:D))*100</f>
        <v>8.4007940769824391E-3</v>
      </c>
      <c r="F1125">
        <f t="shared" si="17"/>
        <v>4363916</v>
      </c>
      <c r="G1125" s="1">
        <f>(Comuni[[#This Row],[Popolazione2011]]/Comuni[[#This Row],[TOT POP REGIONE ]])*100</f>
        <v>0.11439266933644002</v>
      </c>
      <c r="H1125" t="str">
        <f>IF(Comuni[[#This Row],[Popolazione2011]]&gt;300000,"MAGGIORE","")</f>
        <v/>
      </c>
      <c r="I1125" t="str">
        <f>_xlfn.XLOOKUP(Comuni[[#This Row],[Regione]],Ripartizione_geografica[Regione],Ripartizione_geografica[Ripartizione geografica])</f>
        <v>Nord-ovest</v>
      </c>
      <c r="J1125">
        <f>_xlfn.XLOOKUP(Comuni[[#This Row],[Regione]],Ripartizione_geografica[Regione],Ripartizione_geografica[Codice Regione])</f>
        <v>1</v>
      </c>
      <c r="K1125">
        <f>_xlfn.XLOOKUP(Comuni[[#This Row],[Regione]],Table_0[Regione],Table_0[Totale])</f>
        <v>1792955</v>
      </c>
      <c r="L1125">
        <f>_xlfn.XLOOKUP(Comuni[[#This Row],[Regione]],Table_0[Regione],Table_0[Guariti])</f>
        <v>1725727</v>
      </c>
      <c r="M1125">
        <f>_xlfn.XLOOKUP(Comuni[[#This Row],[Regione]],Table_0[Regione],Table_0[Deceduti])</f>
        <v>13899</v>
      </c>
      <c r="N1125" s="1">
        <f>(Comuni[[#This Row],[Popolazione2011]]/Comuni[[#This Row],[Ammalati TOT]])*100</f>
        <v>0.27842305021598424</v>
      </c>
      <c r="O1125">
        <f>_xlfn.XLOOKUP(Comuni[[#This Row],[Regione]],Table_0[Regione],Table_0[TOT AREA])</f>
        <v>6838505</v>
      </c>
      <c r="P1125" s="1">
        <f>(Comuni[[#This Row],[Popolazione2011]]/Comuni[[#This Row],[Ammalati AREA]])*100</f>
        <v>7.2998411202448488E-2</v>
      </c>
    </row>
    <row r="1126" spans="1:16" x14ac:dyDescent="0.3">
      <c r="A1126" t="s">
        <v>1136</v>
      </c>
      <c r="B1126" t="s">
        <v>8021</v>
      </c>
      <c r="C1126" t="s">
        <v>1119</v>
      </c>
      <c r="D1126">
        <v>168</v>
      </c>
      <c r="E1126" s="1">
        <f>(Comuni[[#This Row],[Popolazione2011]]/SUM(D:D))*100</f>
        <v>2.8271903143690903E-4</v>
      </c>
      <c r="F1126">
        <f t="shared" si="17"/>
        <v>4363916</v>
      </c>
      <c r="G1126" s="1">
        <f>(Comuni[[#This Row],[Popolazione2011]]/Comuni[[#This Row],[TOT POP REGIONE ]])*100</f>
        <v>3.8497532949763472E-3</v>
      </c>
      <c r="H1126" t="str">
        <f>IF(Comuni[[#This Row],[Popolazione2011]]&gt;300000,"MAGGIORE","")</f>
        <v/>
      </c>
      <c r="I1126" t="str">
        <f>_xlfn.XLOOKUP(Comuni[[#This Row],[Regione]],Ripartizione_geografica[Regione],Ripartizione_geografica[Ripartizione geografica])</f>
        <v>Nord-ovest</v>
      </c>
      <c r="J1126">
        <f>_xlfn.XLOOKUP(Comuni[[#This Row],[Regione]],Ripartizione_geografica[Regione],Ripartizione_geografica[Codice Regione])</f>
        <v>1</v>
      </c>
      <c r="K1126">
        <f>_xlfn.XLOOKUP(Comuni[[#This Row],[Regione]],Table_0[Regione],Table_0[Totale])</f>
        <v>1792955</v>
      </c>
      <c r="L1126">
        <f>_xlfn.XLOOKUP(Comuni[[#This Row],[Regione]],Table_0[Regione],Table_0[Guariti])</f>
        <v>1725727</v>
      </c>
      <c r="M1126">
        <f>_xlfn.XLOOKUP(Comuni[[#This Row],[Regione]],Table_0[Regione],Table_0[Deceduti])</f>
        <v>13899</v>
      </c>
      <c r="N1126" s="1">
        <f>(Comuni[[#This Row],[Popolazione2011]]/Comuni[[#This Row],[Ammalati TOT]])*100</f>
        <v>9.3700064976533146E-3</v>
      </c>
      <c r="O1126">
        <f>_xlfn.XLOOKUP(Comuni[[#This Row],[Regione]],Table_0[Regione],Table_0[TOT AREA])</f>
        <v>6838505</v>
      </c>
      <c r="P1126" s="1">
        <f>(Comuni[[#This Row],[Popolazione2011]]/Comuni[[#This Row],[Ammalati AREA]])*100</f>
        <v>2.4566773000824012E-3</v>
      </c>
    </row>
    <row r="1127" spans="1:16" x14ac:dyDescent="0.3">
      <c r="A1127" t="s">
        <v>1137</v>
      </c>
      <c r="B1127" t="s">
        <v>8021</v>
      </c>
      <c r="C1127" t="s">
        <v>1119</v>
      </c>
      <c r="D1127">
        <v>3476</v>
      </c>
      <c r="E1127" s="1">
        <f>(Comuni[[#This Row],[Popolazione2011]]/SUM(D:D))*100</f>
        <v>5.8495913885398569E-3</v>
      </c>
      <c r="F1127">
        <f t="shared" si="17"/>
        <v>4363916</v>
      </c>
      <c r="G1127" s="1">
        <f>(Comuni[[#This Row],[Popolazione2011]]/Comuni[[#This Row],[TOT POP REGIONE ]])*100</f>
        <v>7.9653228888915364E-2</v>
      </c>
      <c r="H1127" t="str">
        <f>IF(Comuni[[#This Row],[Popolazione2011]]&gt;300000,"MAGGIORE","")</f>
        <v/>
      </c>
      <c r="I1127" t="str">
        <f>_xlfn.XLOOKUP(Comuni[[#This Row],[Regione]],Ripartizione_geografica[Regione],Ripartizione_geografica[Ripartizione geografica])</f>
        <v>Nord-ovest</v>
      </c>
      <c r="J1127">
        <f>_xlfn.XLOOKUP(Comuni[[#This Row],[Regione]],Ripartizione_geografica[Regione],Ripartizione_geografica[Codice Regione])</f>
        <v>1</v>
      </c>
      <c r="K1127">
        <f>_xlfn.XLOOKUP(Comuni[[#This Row],[Regione]],Table_0[Regione],Table_0[Totale])</f>
        <v>1792955</v>
      </c>
      <c r="L1127">
        <f>_xlfn.XLOOKUP(Comuni[[#This Row],[Regione]],Table_0[Regione],Table_0[Guariti])</f>
        <v>1725727</v>
      </c>
      <c r="M1127">
        <f>_xlfn.XLOOKUP(Comuni[[#This Row],[Regione]],Table_0[Regione],Table_0[Deceduti])</f>
        <v>13899</v>
      </c>
      <c r="N1127" s="1">
        <f>(Comuni[[#This Row],[Popolazione2011]]/Comuni[[#This Row],[Ammalati TOT]])*100</f>
        <v>0.19386989634430313</v>
      </c>
      <c r="O1127">
        <f>_xlfn.XLOOKUP(Comuni[[#This Row],[Regione]],Table_0[Regione],Table_0[TOT AREA])</f>
        <v>6838505</v>
      </c>
      <c r="P1127" s="1">
        <f>(Comuni[[#This Row],[Popolazione2011]]/Comuni[[#This Row],[Ammalati AREA]])*100</f>
        <v>5.0829823185038259E-2</v>
      </c>
    </row>
    <row r="1128" spans="1:16" x14ac:dyDescent="0.3">
      <c r="A1128" t="s">
        <v>1138</v>
      </c>
      <c r="B1128" t="s">
        <v>8021</v>
      </c>
      <c r="C1128" t="s">
        <v>1119</v>
      </c>
      <c r="D1128">
        <v>341</v>
      </c>
      <c r="E1128" s="1">
        <f>(Comuni[[#This Row],[Popolazione2011]]/SUM(D:D))*100</f>
        <v>5.7385231976182132E-4</v>
      </c>
      <c r="F1128">
        <f t="shared" si="17"/>
        <v>4363916</v>
      </c>
      <c r="G1128" s="1">
        <f>(Comuni[[#This Row],[Popolazione2011]]/Comuni[[#This Row],[TOT POP REGIONE ]])*100</f>
        <v>7.8140825808746088E-3</v>
      </c>
      <c r="H1128" t="str">
        <f>IF(Comuni[[#This Row],[Popolazione2011]]&gt;300000,"MAGGIORE","")</f>
        <v/>
      </c>
      <c r="I1128" t="str">
        <f>_xlfn.XLOOKUP(Comuni[[#This Row],[Regione]],Ripartizione_geografica[Regione],Ripartizione_geografica[Ripartizione geografica])</f>
        <v>Nord-ovest</v>
      </c>
      <c r="J1128">
        <f>_xlfn.XLOOKUP(Comuni[[#This Row],[Regione]],Ripartizione_geografica[Regione],Ripartizione_geografica[Codice Regione])</f>
        <v>1</v>
      </c>
      <c r="K1128">
        <f>_xlfn.XLOOKUP(Comuni[[#This Row],[Regione]],Table_0[Regione],Table_0[Totale])</f>
        <v>1792955</v>
      </c>
      <c r="L1128">
        <f>_xlfn.XLOOKUP(Comuni[[#This Row],[Regione]],Table_0[Regione],Table_0[Guariti])</f>
        <v>1725727</v>
      </c>
      <c r="M1128">
        <f>_xlfn.XLOOKUP(Comuni[[#This Row],[Regione]],Table_0[Regione],Table_0[Deceduti])</f>
        <v>13899</v>
      </c>
      <c r="N1128" s="1">
        <f>(Comuni[[#This Row],[Popolazione2011]]/Comuni[[#This Row],[Ammalati TOT]])*100</f>
        <v>1.9018882236308217E-2</v>
      </c>
      <c r="O1128">
        <f>_xlfn.XLOOKUP(Comuni[[#This Row],[Regione]],Table_0[Regione],Table_0[TOT AREA])</f>
        <v>6838505</v>
      </c>
      <c r="P1128" s="1">
        <f>(Comuni[[#This Row],[Popolazione2011]]/Comuni[[#This Row],[Ammalati AREA]])*100</f>
        <v>4.9864699960005879E-3</v>
      </c>
    </row>
    <row r="1129" spans="1:16" x14ac:dyDescent="0.3">
      <c r="A1129" t="s">
        <v>1139</v>
      </c>
      <c r="B1129" t="s">
        <v>8021</v>
      </c>
      <c r="C1129" t="s">
        <v>1119</v>
      </c>
      <c r="D1129">
        <v>598</v>
      </c>
      <c r="E1129" s="1">
        <f>(Comuni[[#This Row],[Popolazione2011]]/SUM(D:D))*100</f>
        <v>1.0063451238051882E-3</v>
      </c>
      <c r="F1129">
        <f t="shared" si="17"/>
        <v>4363916</v>
      </c>
      <c r="G1129" s="1">
        <f>(Comuni[[#This Row],[Popolazione2011]]/Comuni[[#This Row],[TOT POP REGIONE ]])*100</f>
        <v>1.3703288514261044E-2</v>
      </c>
      <c r="H1129" t="str">
        <f>IF(Comuni[[#This Row],[Popolazione2011]]&gt;300000,"MAGGIORE","")</f>
        <v/>
      </c>
      <c r="I1129" t="str">
        <f>_xlfn.XLOOKUP(Comuni[[#This Row],[Regione]],Ripartizione_geografica[Regione],Ripartizione_geografica[Ripartizione geografica])</f>
        <v>Nord-ovest</v>
      </c>
      <c r="J1129">
        <f>_xlfn.XLOOKUP(Comuni[[#This Row],[Regione]],Ripartizione_geografica[Regione],Ripartizione_geografica[Codice Regione])</f>
        <v>1</v>
      </c>
      <c r="K1129">
        <f>_xlfn.XLOOKUP(Comuni[[#This Row],[Regione]],Table_0[Regione],Table_0[Totale])</f>
        <v>1792955</v>
      </c>
      <c r="L1129">
        <f>_xlfn.XLOOKUP(Comuni[[#This Row],[Regione]],Table_0[Regione],Table_0[Guariti])</f>
        <v>1725727</v>
      </c>
      <c r="M1129">
        <f>_xlfn.XLOOKUP(Comuni[[#This Row],[Regione]],Table_0[Regione],Table_0[Deceduti])</f>
        <v>13899</v>
      </c>
      <c r="N1129" s="1">
        <f>(Comuni[[#This Row],[Popolazione2011]]/Comuni[[#This Row],[Ammalati TOT]])*100</f>
        <v>3.335276122378978E-2</v>
      </c>
      <c r="O1129">
        <f>_xlfn.XLOOKUP(Comuni[[#This Row],[Regione]],Table_0[Regione],Table_0[TOT AREA])</f>
        <v>6838505</v>
      </c>
      <c r="P1129" s="1">
        <f>(Comuni[[#This Row],[Popolazione2011]]/Comuni[[#This Row],[Ammalati AREA]])*100</f>
        <v>8.7446013419599754E-3</v>
      </c>
    </row>
    <row r="1130" spans="1:16" x14ac:dyDescent="0.3">
      <c r="A1130" t="s">
        <v>1140</v>
      </c>
      <c r="B1130" t="s">
        <v>8021</v>
      </c>
      <c r="C1130" t="s">
        <v>1119</v>
      </c>
      <c r="D1130">
        <v>588</v>
      </c>
      <c r="E1130" s="1">
        <f>(Comuni[[#This Row],[Popolazione2011]]/SUM(D:D))*100</f>
        <v>9.8951661002918165E-4</v>
      </c>
      <c r="F1130">
        <f t="shared" si="17"/>
        <v>4363916</v>
      </c>
      <c r="G1130" s="1">
        <f>(Comuni[[#This Row],[Popolazione2011]]/Comuni[[#This Row],[TOT POP REGIONE ]])*100</f>
        <v>1.3474136532417214E-2</v>
      </c>
      <c r="H1130" t="str">
        <f>IF(Comuni[[#This Row],[Popolazione2011]]&gt;300000,"MAGGIORE","")</f>
        <v/>
      </c>
      <c r="I1130" t="str">
        <f>_xlfn.XLOOKUP(Comuni[[#This Row],[Regione]],Ripartizione_geografica[Regione],Ripartizione_geografica[Ripartizione geografica])</f>
        <v>Nord-ovest</v>
      </c>
      <c r="J1130">
        <f>_xlfn.XLOOKUP(Comuni[[#This Row],[Regione]],Ripartizione_geografica[Regione],Ripartizione_geografica[Codice Regione])</f>
        <v>1</v>
      </c>
      <c r="K1130">
        <f>_xlfn.XLOOKUP(Comuni[[#This Row],[Regione]],Table_0[Regione],Table_0[Totale])</f>
        <v>1792955</v>
      </c>
      <c r="L1130">
        <f>_xlfn.XLOOKUP(Comuni[[#This Row],[Regione]],Table_0[Regione],Table_0[Guariti])</f>
        <v>1725727</v>
      </c>
      <c r="M1130">
        <f>_xlfn.XLOOKUP(Comuni[[#This Row],[Regione]],Table_0[Regione],Table_0[Deceduti])</f>
        <v>13899</v>
      </c>
      <c r="N1130" s="1">
        <f>(Comuni[[#This Row],[Popolazione2011]]/Comuni[[#This Row],[Ammalati TOT]])*100</f>
        <v>3.2795022741786604E-2</v>
      </c>
      <c r="O1130">
        <f>_xlfn.XLOOKUP(Comuni[[#This Row],[Regione]],Table_0[Regione],Table_0[TOT AREA])</f>
        <v>6838505</v>
      </c>
      <c r="P1130" s="1">
        <f>(Comuni[[#This Row],[Popolazione2011]]/Comuni[[#This Row],[Ammalati AREA]])*100</f>
        <v>8.5983705502884044E-3</v>
      </c>
    </row>
    <row r="1131" spans="1:16" x14ac:dyDescent="0.3">
      <c r="A1131" t="s">
        <v>1141</v>
      </c>
      <c r="B1131" t="s">
        <v>8021</v>
      </c>
      <c r="C1131" t="s">
        <v>1119</v>
      </c>
      <c r="D1131">
        <v>728</v>
      </c>
      <c r="E1131" s="1">
        <f>(Comuni[[#This Row],[Popolazione2011]]/SUM(D:D))*100</f>
        <v>1.2251158028932724E-3</v>
      </c>
      <c r="F1131">
        <f t="shared" si="17"/>
        <v>4363916</v>
      </c>
      <c r="G1131" s="1">
        <f>(Comuni[[#This Row],[Popolazione2011]]/Comuni[[#This Row],[TOT POP REGIONE ]])*100</f>
        <v>1.6682264278230836E-2</v>
      </c>
      <c r="H1131" t="str">
        <f>IF(Comuni[[#This Row],[Popolazione2011]]&gt;300000,"MAGGIORE","")</f>
        <v/>
      </c>
      <c r="I1131" t="str">
        <f>_xlfn.XLOOKUP(Comuni[[#This Row],[Regione]],Ripartizione_geografica[Regione],Ripartizione_geografica[Ripartizione geografica])</f>
        <v>Nord-ovest</v>
      </c>
      <c r="J1131">
        <f>_xlfn.XLOOKUP(Comuni[[#This Row],[Regione]],Ripartizione_geografica[Regione],Ripartizione_geografica[Codice Regione])</f>
        <v>1</v>
      </c>
      <c r="K1131">
        <f>_xlfn.XLOOKUP(Comuni[[#This Row],[Regione]],Table_0[Regione],Table_0[Totale])</f>
        <v>1792955</v>
      </c>
      <c r="L1131">
        <f>_xlfn.XLOOKUP(Comuni[[#This Row],[Regione]],Table_0[Regione],Table_0[Guariti])</f>
        <v>1725727</v>
      </c>
      <c r="M1131">
        <f>_xlfn.XLOOKUP(Comuni[[#This Row],[Regione]],Table_0[Regione],Table_0[Deceduti])</f>
        <v>13899</v>
      </c>
      <c r="N1131" s="1">
        <f>(Comuni[[#This Row],[Popolazione2011]]/Comuni[[#This Row],[Ammalati TOT]])*100</f>
        <v>4.0603361489831027E-2</v>
      </c>
      <c r="O1131">
        <f>_xlfn.XLOOKUP(Comuni[[#This Row],[Regione]],Table_0[Regione],Table_0[TOT AREA])</f>
        <v>6838505</v>
      </c>
      <c r="P1131" s="1">
        <f>(Comuni[[#This Row],[Popolazione2011]]/Comuni[[#This Row],[Ammalati AREA]])*100</f>
        <v>1.0645601633690405E-2</v>
      </c>
    </row>
    <row r="1132" spans="1:16" x14ac:dyDescent="0.3">
      <c r="A1132" t="s">
        <v>1142</v>
      </c>
      <c r="B1132" t="s">
        <v>8021</v>
      </c>
      <c r="C1132" t="s">
        <v>1119</v>
      </c>
      <c r="D1132">
        <v>4726</v>
      </c>
      <c r="E1132" s="1">
        <f>(Comuni[[#This Row],[Popolazione2011]]/SUM(D:D))*100</f>
        <v>7.9531556105406666E-3</v>
      </c>
      <c r="F1132">
        <f t="shared" si="17"/>
        <v>4363916</v>
      </c>
      <c r="G1132" s="1">
        <f>(Comuni[[#This Row],[Popolazione2011]]/Comuni[[#This Row],[TOT POP REGIONE ]])*100</f>
        <v>0.10829722661939414</v>
      </c>
      <c r="H1132" t="str">
        <f>IF(Comuni[[#This Row],[Popolazione2011]]&gt;300000,"MAGGIORE","")</f>
        <v/>
      </c>
      <c r="I1132" t="str">
        <f>_xlfn.XLOOKUP(Comuni[[#This Row],[Regione]],Ripartizione_geografica[Regione],Ripartizione_geografica[Ripartizione geografica])</f>
        <v>Nord-ovest</v>
      </c>
      <c r="J1132">
        <f>_xlfn.XLOOKUP(Comuni[[#This Row],[Regione]],Ripartizione_geografica[Regione],Ripartizione_geografica[Codice Regione])</f>
        <v>1</v>
      </c>
      <c r="K1132">
        <f>_xlfn.XLOOKUP(Comuni[[#This Row],[Regione]],Table_0[Regione],Table_0[Totale])</f>
        <v>1792955</v>
      </c>
      <c r="L1132">
        <f>_xlfn.XLOOKUP(Comuni[[#This Row],[Regione]],Table_0[Regione],Table_0[Guariti])</f>
        <v>1725727</v>
      </c>
      <c r="M1132">
        <f>_xlfn.XLOOKUP(Comuni[[#This Row],[Regione]],Table_0[Regione],Table_0[Deceduti])</f>
        <v>13899</v>
      </c>
      <c r="N1132" s="1">
        <f>(Comuni[[#This Row],[Popolazione2011]]/Comuni[[#This Row],[Ammalati TOT]])*100</f>
        <v>0.26358720659469981</v>
      </c>
      <c r="O1132">
        <f>_xlfn.XLOOKUP(Comuni[[#This Row],[Regione]],Table_0[Regione],Table_0[TOT AREA])</f>
        <v>6838505</v>
      </c>
      <c r="P1132" s="1">
        <f>(Comuni[[#This Row],[Popolazione2011]]/Comuni[[#This Row],[Ammalati AREA]])*100</f>
        <v>6.9108672143984681E-2</v>
      </c>
    </row>
    <row r="1133" spans="1:16" x14ac:dyDescent="0.3">
      <c r="A1133" t="s">
        <v>1143</v>
      </c>
      <c r="B1133" t="s">
        <v>8021</v>
      </c>
      <c r="C1133" t="s">
        <v>1119</v>
      </c>
      <c r="D1133">
        <v>1472</v>
      </c>
      <c r="E1133" s="1">
        <f>(Comuni[[#This Row],[Popolazione2011]]/SUM(D:D))*100</f>
        <v>2.4771572278281554E-3</v>
      </c>
      <c r="F1133">
        <f t="shared" si="17"/>
        <v>4363916</v>
      </c>
      <c r="G1133" s="1">
        <f>(Comuni[[#This Row],[Popolazione2011]]/Comuni[[#This Row],[TOT POP REGIONE ]])*100</f>
        <v>3.3731171727411802E-2</v>
      </c>
      <c r="H1133" t="str">
        <f>IF(Comuni[[#This Row],[Popolazione2011]]&gt;300000,"MAGGIORE","")</f>
        <v/>
      </c>
      <c r="I1133" t="str">
        <f>_xlfn.XLOOKUP(Comuni[[#This Row],[Regione]],Ripartizione_geografica[Regione],Ripartizione_geografica[Ripartizione geografica])</f>
        <v>Nord-ovest</v>
      </c>
      <c r="J1133">
        <f>_xlfn.XLOOKUP(Comuni[[#This Row],[Regione]],Ripartizione_geografica[Regione],Ripartizione_geografica[Codice Regione])</f>
        <v>1</v>
      </c>
      <c r="K1133">
        <f>_xlfn.XLOOKUP(Comuni[[#This Row],[Regione]],Table_0[Regione],Table_0[Totale])</f>
        <v>1792955</v>
      </c>
      <c r="L1133">
        <f>_xlfn.XLOOKUP(Comuni[[#This Row],[Regione]],Table_0[Regione],Table_0[Guariti])</f>
        <v>1725727</v>
      </c>
      <c r="M1133">
        <f>_xlfn.XLOOKUP(Comuni[[#This Row],[Regione]],Table_0[Regione],Table_0[Deceduti])</f>
        <v>13899</v>
      </c>
      <c r="N1133" s="1">
        <f>(Comuni[[#This Row],[Popolazione2011]]/Comuni[[#This Row],[Ammalati TOT]])*100</f>
        <v>8.209910455086715E-2</v>
      </c>
      <c r="O1133">
        <f>_xlfn.XLOOKUP(Comuni[[#This Row],[Regione]],Table_0[Regione],Table_0[TOT AREA])</f>
        <v>6838505</v>
      </c>
      <c r="P1133" s="1">
        <f>(Comuni[[#This Row],[Popolazione2011]]/Comuni[[#This Row],[Ammalati AREA]])*100</f>
        <v>2.1525172534055323E-2</v>
      </c>
    </row>
    <row r="1134" spans="1:16" x14ac:dyDescent="0.3">
      <c r="A1134" t="s">
        <v>1144</v>
      </c>
      <c r="B1134" t="s">
        <v>8021</v>
      </c>
      <c r="C1134" t="s">
        <v>1119</v>
      </c>
      <c r="D1134">
        <v>18175</v>
      </c>
      <c r="E1134" s="1">
        <f>(Comuni[[#This Row],[Popolazione2011]]/SUM(D:D))*100</f>
        <v>3.0585823787891795E-2</v>
      </c>
      <c r="F1134">
        <f t="shared" si="17"/>
        <v>4363916</v>
      </c>
      <c r="G1134" s="1">
        <f>(Comuni[[#This Row],[Popolazione2011]]/Comuni[[#This Row],[TOT POP REGIONE ]])*100</f>
        <v>0.41648372700116132</v>
      </c>
      <c r="H1134" t="str">
        <f>IF(Comuni[[#This Row],[Popolazione2011]]&gt;300000,"MAGGIORE","")</f>
        <v/>
      </c>
      <c r="I1134" t="str">
        <f>_xlfn.XLOOKUP(Comuni[[#This Row],[Regione]],Ripartizione_geografica[Regione],Ripartizione_geografica[Ripartizione geografica])</f>
        <v>Nord-ovest</v>
      </c>
      <c r="J1134">
        <f>_xlfn.XLOOKUP(Comuni[[#This Row],[Regione]],Ripartizione_geografica[Regione],Ripartizione_geografica[Codice Regione])</f>
        <v>1</v>
      </c>
      <c r="K1134">
        <f>_xlfn.XLOOKUP(Comuni[[#This Row],[Regione]],Table_0[Regione],Table_0[Totale])</f>
        <v>1792955</v>
      </c>
      <c r="L1134">
        <f>_xlfn.XLOOKUP(Comuni[[#This Row],[Regione]],Table_0[Regione],Table_0[Guariti])</f>
        <v>1725727</v>
      </c>
      <c r="M1134">
        <f>_xlfn.XLOOKUP(Comuni[[#This Row],[Regione]],Table_0[Regione],Table_0[Deceduti])</f>
        <v>13899</v>
      </c>
      <c r="N1134" s="1">
        <f>(Comuni[[#This Row],[Popolazione2011]]/Comuni[[#This Row],[Ammalati TOT]])*100</f>
        <v>1.013689691040768</v>
      </c>
      <c r="O1134">
        <f>_xlfn.XLOOKUP(Comuni[[#This Row],[Regione]],Table_0[Regione],Table_0[TOT AREA])</f>
        <v>6838505</v>
      </c>
      <c r="P1134" s="1">
        <f>(Comuni[[#This Row],[Popolazione2011]]/Comuni[[#This Row],[Ammalati AREA]])*100</f>
        <v>0.26577446386308118</v>
      </c>
    </row>
    <row r="1135" spans="1:16" x14ac:dyDescent="0.3">
      <c r="A1135" t="s">
        <v>1145</v>
      </c>
      <c r="B1135" t="s">
        <v>8021</v>
      </c>
      <c r="C1135" t="s">
        <v>1119</v>
      </c>
      <c r="D1135">
        <v>977</v>
      </c>
      <c r="E1135" s="1">
        <f>(Comuni[[#This Row],[Popolazione2011]]/SUM(D:D))*100</f>
        <v>1.6441457959158342E-3</v>
      </c>
      <c r="F1135">
        <f t="shared" si="17"/>
        <v>4363916</v>
      </c>
      <c r="G1135" s="1">
        <f>(Comuni[[#This Row],[Popolazione2011]]/Comuni[[#This Row],[TOT POP REGIONE ]])*100</f>
        <v>2.2388148626142208E-2</v>
      </c>
      <c r="H1135" t="str">
        <f>IF(Comuni[[#This Row],[Popolazione2011]]&gt;300000,"MAGGIORE","")</f>
        <v/>
      </c>
      <c r="I1135" t="str">
        <f>_xlfn.XLOOKUP(Comuni[[#This Row],[Regione]],Ripartizione_geografica[Regione],Ripartizione_geografica[Ripartizione geografica])</f>
        <v>Nord-ovest</v>
      </c>
      <c r="J1135">
        <f>_xlfn.XLOOKUP(Comuni[[#This Row],[Regione]],Ripartizione_geografica[Regione],Ripartizione_geografica[Codice Regione])</f>
        <v>1</v>
      </c>
      <c r="K1135">
        <f>_xlfn.XLOOKUP(Comuni[[#This Row],[Regione]],Table_0[Regione],Table_0[Totale])</f>
        <v>1792955</v>
      </c>
      <c r="L1135">
        <f>_xlfn.XLOOKUP(Comuni[[#This Row],[Regione]],Table_0[Regione],Table_0[Guariti])</f>
        <v>1725727</v>
      </c>
      <c r="M1135">
        <f>_xlfn.XLOOKUP(Comuni[[#This Row],[Regione]],Table_0[Regione],Table_0[Deceduti])</f>
        <v>13899</v>
      </c>
      <c r="N1135" s="1">
        <f>(Comuni[[#This Row],[Popolazione2011]]/Comuni[[#This Row],[Ammalati TOT]])*100</f>
        <v>5.4491049691710057E-2</v>
      </c>
      <c r="O1135">
        <f>_xlfn.XLOOKUP(Comuni[[#This Row],[Regione]],Table_0[Regione],Table_0[TOT AREA])</f>
        <v>6838505</v>
      </c>
      <c r="P1135" s="1">
        <f>(Comuni[[#This Row],[Popolazione2011]]/Comuni[[#This Row],[Ammalati AREA]])*100</f>
        <v>1.4286748346312536E-2</v>
      </c>
    </row>
    <row r="1136" spans="1:16" x14ac:dyDescent="0.3">
      <c r="A1136" t="s">
        <v>1146</v>
      </c>
      <c r="B1136" t="s">
        <v>8021</v>
      </c>
      <c r="C1136" t="s">
        <v>1119</v>
      </c>
      <c r="D1136">
        <v>442</v>
      </c>
      <c r="E1136" s="1">
        <f>(Comuni[[#This Row],[Popolazione2011]]/SUM(D:D))*100</f>
        <v>7.438203088994869E-4</v>
      </c>
      <c r="F1136">
        <f t="shared" si="17"/>
        <v>4363916</v>
      </c>
      <c r="G1136" s="1">
        <f>(Comuni[[#This Row],[Popolazione2011]]/Comuni[[#This Row],[TOT POP REGIONE ]])*100</f>
        <v>1.0128517597497293E-2</v>
      </c>
      <c r="H1136" t="str">
        <f>IF(Comuni[[#This Row],[Popolazione2011]]&gt;300000,"MAGGIORE","")</f>
        <v/>
      </c>
      <c r="I1136" t="str">
        <f>_xlfn.XLOOKUP(Comuni[[#This Row],[Regione]],Ripartizione_geografica[Regione],Ripartizione_geografica[Ripartizione geografica])</f>
        <v>Nord-ovest</v>
      </c>
      <c r="J1136">
        <f>_xlfn.XLOOKUP(Comuni[[#This Row],[Regione]],Ripartizione_geografica[Regione],Ripartizione_geografica[Codice Regione])</f>
        <v>1</v>
      </c>
      <c r="K1136">
        <f>_xlfn.XLOOKUP(Comuni[[#This Row],[Regione]],Table_0[Regione],Table_0[Totale])</f>
        <v>1792955</v>
      </c>
      <c r="L1136">
        <f>_xlfn.XLOOKUP(Comuni[[#This Row],[Regione]],Table_0[Regione],Table_0[Guariti])</f>
        <v>1725727</v>
      </c>
      <c r="M1136">
        <f>_xlfn.XLOOKUP(Comuni[[#This Row],[Regione]],Table_0[Regione],Table_0[Deceduti])</f>
        <v>13899</v>
      </c>
      <c r="N1136" s="1">
        <f>(Comuni[[#This Row],[Popolazione2011]]/Comuni[[#This Row],[Ammalati TOT]])*100</f>
        <v>2.4652040904540273E-2</v>
      </c>
      <c r="O1136">
        <f>_xlfn.XLOOKUP(Comuni[[#This Row],[Regione]],Table_0[Regione],Table_0[TOT AREA])</f>
        <v>6838505</v>
      </c>
      <c r="P1136" s="1">
        <f>(Comuni[[#This Row],[Popolazione2011]]/Comuni[[#This Row],[Ammalati AREA]])*100</f>
        <v>6.4634009918834601E-3</v>
      </c>
    </row>
    <row r="1137" spans="1:16" x14ac:dyDescent="0.3">
      <c r="A1137" t="s">
        <v>1147</v>
      </c>
      <c r="B1137" t="s">
        <v>8021</v>
      </c>
      <c r="C1137" t="s">
        <v>1119</v>
      </c>
      <c r="D1137">
        <v>186</v>
      </c>
      <c r="E1137" s="1">
        <f>(Comuni[[#This Row],[Popolazione2011]]/SUM(D:D))*100</f>
        <v>3.130103562337207E-4</v>
      </c>
      <c r="F1137">
        <f t="shared" si="17"/>
        <v>4363916</v>
      </c>
      <c r="G1137" s="1">
        <f>(Comuni[[#This Row],[Popolazione2011]]/Comuni[[#This Row],[TOT POP REGIONE ]])*100</f>
        <v>4.2622268622952413E-3</v>
      </c>
      <c r="H1137" t="str">
        <f>IF(Comuni[[#This Row],[Popolazione2011]]&gt;300000,"MAGGIORE","")</f>
        <v/>
      </c>
      <c r="I1137" t="str">
        <f>_xlfn.XLOOKUP(Comuni[[#This Row],[Regione]],Ripartizione_geografica[Regione],Ripartizione_geografica[Ripartizione geografica])</f>
        <v>Nord-ovest</v>
      </c>
      <c r="J1137">
        <f>_xlfn.XLOOKUP(Comuni[[#This Row],[Regione]],Ripartizione_geografica[Regione],Ripartizione_geografica[Codice Regione])</f>
        <v>1</v>
      </c>
      <c r="K1137">
        <f>_xlfn.XLOOKUP(Comuni[[#This Row],[Regione]],Table_0[Regione],Table_0[Totale])</f>
        <v>1792955</v>
      </c>
      <c r="L1137">
        <f>_xlfn.XLOOKUP(Comuni[[#This Row],[Regione]],Table_0[Regione],Table_0[Guariti])</f>
        <v>1725727</v>
      </c>
      <c r="M1137">
        <f>_xlfn.XLOOKUP(Comuni[[#This Row],[Regione]],Table_0[Regione],Table_0[Deceduti])</f>
        <v>13899</v>
      </c>
      <c r="N1137" s="1">
        <f>(Comuni[[#This Row],[Popolazione2011]]/Comuni[[#This Row],[Ammalati TOT]])*100</f>
        <v>1.0373935765259027E-2</v>
      </c>
      <c r="O1137">
        <f>_xlfn.XLOOKUP(Comuni[[#This Row],[Regione]],Table_0[Regione],Table_0[TOT AREA])</f>
        <v>6838505</v>
      </c>
      <c r="P1137" s="1">
        <f>(Comuni[[#This Row],[Popolazione2011]]/Comuni[[#This Row],[Ammalati AREA]])*100</f>
        <v>2.7198927250912295E-3</v>
      </c>
    </row>
    <row r="1138" spans="1:16" x14ac:dyDescent="0.3">
      <c r="A1138" t="s">
        <v>1148</v>
      </c>
      <c r="B1138" t="s">
        <v>8021</v>
      </c>
      <c r="C1138" t="s">
        <v>1119</v>
      </c>
      <c r="D1138">
        <v>2394</v>
      </c>
      <c r="E1138" s="1">
        <f>(Comuni[[#This Row],[Popolazione2011]]/SUM(D:D))*100</f>
        <v>4.0287461979759539E-3</v>
      </c>
      <c r="F1138">
        <f t="shared" si="17"/>
        <v>4363916</v>
      </c>
      <c r="G1138" s="1">
        <f>(Comuni[[#This Row],[Popolazione2011]]/Comuni[[#This Row],[TOT POP REGIONE ]])*100</f>
        <v>5.4858984453412939E-2</v>
      </c>
      <c r="H1138" t="str">
        <f>IF(Comuni[[#This Row],[Popolazione2011]]&gt;300000,"MAGGIORE","")</f>
        <v/>
      </c>
      <c r="I1138" t="str">
        <f>_xlfn.XLOOKUP(Comuni[[#This Row],[Regione]],Ripartizione_geografica[Regione],Ripartizione_geografica[Ripartizione geografica])</f>
        <v>Nord-ovest</v>
      </c>
      <c r="J1138">
        <f>_xlfn.XLOOKUP(Comuni[[#This Row],[Regione]],Ripartizione_geografica[Regione],Ripartizione_geografica[Codice Regione])</f>
        <v>1</v>
      </c>
      <c r="K1138">
        <f>_xlfn.XLOOKUP(Comuni[[#This Row],[Regione]],Table_0[Regione],Table_0[Totale])</f>
        <v>1792955</v>
      </c>
      <c r="L1138">
        <f>_xlfn.XLOOKUP(Comuni[[#This Row],[Regione]],Table_0[Regione],Table_0[Guariti])</f>
        <v>1725727</v>
      </c>
      <c r="M1138">
        <f>_xlfn.XLOOKUP(Comuni[[#This Row],[Regione]],Table_0[Regione],Table_0[Deceduti])</f>
        <v>13899</v>
      </c>
      <c r="N1138" s="1">
        <f>(Comuni[[#This Row],[Popolazione2011]]/Comuni[[#This Row],[Ammalati TOT]])*100</f>
        <v>0.13352259259155974</v>
      </c>
      <c r="O1138">
        <f>_xlfn.XLOOKUP(Comuni[[#This Row],[Regione]],Table_0[Regione],Table_0[TOT AREA])</f>
        <v>6838505</v>
      </c>
      <c r="P1138" s="1">
        <f>(Comuni[[#This Row],[Popolazione2011]]/Comuni[[#This Row],[Ammalati AREA]])*100</f>
        <v>3.5007651526174216E-2</v>
      </c>
    </row>
    <row r="1139" spans="1:16" x14ac:dyDescent="0.3">
      <c r="A1139" t="s">
        <v>1149</v>
      </c>
      <c r="B1139" t="s">
        <v>8021</v>
      </c>
      <c r="C1139" t="s">
        <v>1119</v>
      </c>
      <c r="D1139">
        <v>943</v>
      </c>
      <c r="E1139" s="1">
        <f>(Comuni[[#This Row],[Popolazione2011]]/SUM(D:D))*100</f>
        <v>1.5869288490774119E-3</v>
      </c>
      <c r="F1139">
        <f t="shared" si="17"/>
        <v>4363916</v>
      </c>
      <c r="G1139" s="1">
        <f>(Comuni[[#This Row],[Popolazione2011]]/Comuni[[#This Row],[TOT POP REGIONE ]])*100</f>
        <v>2.1609031887873185E-2</v>
      </c>
      <c r="H1139" t="str">
        <f>IF(Comuni[[#This Row],[Popolazione2011]]&gt;300000,"MAGGIORE","")</f>
        <v/>
      </c>
      <c r="I1139" t="str">
        <f>_xlfn.XLOOKUP(Comuni[[#This Row],[Regione]],Ripartizione_geografica[Regione],Ripartizione_geografica[Ripartizione geografica])</f>
        <v>Nord-ovest</v>
      </c>
      <c r="J1139">
        <f>_xlfn.XLOOKUP(Comuni[[#This Row],[Regione]],Ripartizione_geografica[Regione],Ripartizione_geografica[Codice Regione])</f>
        <v>1</v>
      </c>
      <c r="K1139">
        <f>_xlfn.XLOOKUP(Comuni[[#This Row],[Regione]],Table_0[Regione],Table_0[Totale])</f>
        <v>1792955</v>
      </c>
      <c r="L1139">
        <f>_xlfn.XLOOKUP(Comuni[[#This Row],[Regione]],Table_0[Regione],Table_0[Guariti])</f>
        <v>1725727</v>
      </c>
      <c r="M1139">
        <f>_xlfn.XLOOKUP(Comuni[[#This Row],[Regione]],Table_0[Regione],Table_0[Deceduti])</f>
        <v>13899</v>
      </c>
      <c r="N1139" s="1">
        <f>(Comuni[[#This Row],[Popolazione2011]]/Comuni[[#This Row],[Ammalati TOT]])*100</f>
        <v>5.2594738852899267E-2</v>
      </c>
      <c r="O1139">
        <f>_xlfn.XLOOKUP(Comuni[[#This Row],[Regione]],Table_0[Regione],Table_0[TOT AREA])</f>
        <v>6838505</v>
      </c>
      <c r="P1139" s="1">
        <f>(Comuni[[#This Row],[Popolazione2011]]/Comuni[[#This Row],[Ammalati AREA]])*100</f>
        <v>1.3789563654629191E-2</v>
      </c>
    </row>
    <row r="1140" spans="1:16" x14ac:dyDescent="0.3">
      <c r="A1140" t="s">
        <v>1150</v>
      </c>
      <c r="B1140" t="s">
        <v>8021</v>
      </c>
      <c r="C1140" t="s">
        <v>1119</v>
      </c>
      <c r="D1140">
        <v>7751</v>
      </c>
      <c r="E1140" s="1">
        <f>(Comuni[[#This Row],[Popolazione2011]]/SUM(D:D))*100</f>
        <v>1.3043781027782631E-2</v>
      </c>
      <c r="F1140">
        <f t="shared" si="17"/>
        <v>4363916</v>
      </c>
      <c r="G1140" s="1">
        <f>(Comuni[[#This Row],[Popolazione2011]]/Comuni[[#This Row],[TOT POP REGIONE ]])*100</f>
        <v>0.17761570112715278</v>
      </c>
      <c r="H1140" t="str">
        <f>IF(Comuni[[#This Row],[Popolazione2011]]&gt;300000,"MAGGIORE","")</f>
        <v/>
      </c>
      <c r="I1140" t="str">
        <f>_xlfn.XLOOKUP(Comuni[[#This Row],[Regione]],Ripartizione_geografica[Regione],Ripartizione_geografica[Ripartizione geografica])</f>
        <v>Nord-ovest</v>
      </c>
      <c r="J1140">
        <f>_xlfn.XLOOKUP(Comuni[[#This Row],[Regione]],Ripartizione_geografica[Regione],Ripartizione_geografica[Codice Regione])</f>
        <v>1</v>
      </c>
      <c r="K1140">
        <f>_xlfn.XLOOKUP(Comuni[[#This Row],[Regione]],Table_0[Regione],Table_0[Totale])</f>
        <v>1792955</v>
      </c>
      <c r="L1140">
        <f>_xlfn.XLOOKUP(Comuni[[#This Row],[Regione]],Table_0[Regione],Table_0[Guariti])</f>
        <v>1725727</v>
      </c>
      <c r="M1140">
        <f>_xlfn.XLOOKUP(Comuni[[#This Row],[Regione]],Table_0[Regione],Table_0[Deceduti])</f>
        <v>13899</v>
      </c>
      <c r="N1140" s="1">
        <f>(Comuni[[#This Row],[Popolazione2011]]/Comuni[[#This Row],[Ammalati TOT]])*100</f>
        <v>0.43230309740065981</v>
      </c>
      <c r="O1140">
        <f>_xlfn.XLOOKUP(Comuni[[#This Row],[Regione]],Table_0[Regione],Table_0[TOT AREA])</f>
        <v>6838505</v>
      </c>
      <c r="P1140" s="1">
        <f>(Comuni[[#This Row],[Popolazione2011]]/Comuni[[#This Row],[Ammalati AREA]])*100</f>
        <v>0.11334348662463507</v>
      </c>
    </row>
    <row r="1141" spans="1:16" x14ac:dyDescent="0.3">
      <c r="A1141" t="s">
        <v>1151</v>
      </c>
      <c r="B1141" t="s">
        <v>8021</v>
      </c>
      <c r="C1141" t="s">
        <v>1119</v>
      </c>
      <c r="D1141">
        <v>247</v>
      </c>
      <c r="E1141" s="1">
        <f>(Comuni[[#This Row],[Popolazione2011]]/SUM(D:D))*100</f>
        <v>4.1566429026736033E-4</v>
      </c>
      <c r="F1141">
        <f t="shared" si="17"/>
        <v>4363916</v>
      </c>
      <c r="G1141" s="1">
        <f>(Comuni[[#This Row],[Popolazione2011]]/Comuni[[#This Row],[TOT POP REGIONE ]])*100</f>
        <v>5.6600539515426051E-3</v>
      </c>
      <c r="H1141" t="str">
        <f>IF(Comuni[[#This Row],[Popolazione2011]]&gt;300000,"MAGGIORE","")</f>
        <v/>
      </c>
      <c r="I1141" t="str">
        <f>_xlfn.XLOOKUP(Comuni[[#This Row],[Regione]],Ripartizione_geografica[Regione],Ripartizione_geografica[Ripartizione geografica])</f>
        <v>Nord-ovest</v>
      </c>
      <c r="J1141">
        <f>_xlfn.XLOOKUP(Comuni[[#This Row],[Regione]],Ripartizione_geografica[Regione],Ripartizione_geografica[Codice Regione])</f>
        <v>1</v>
      </c>
      <c r="K1141">
        <f>_xlfn.XLOOKUP(Comuni[[#This Row],[Regione]],Table_0[Regione],Table_0[Totale])</f>
        <v>1792955</v>
      </c>
      <c r="L1141">
        <f>_xlfn.XLOOKUP(Comuni[[#This Row],[Regione]],Table_0[Regione],Table_0[Guariti])</f>
        <v>1725727</v>
      </c>
      <c r="M1141">
        <f>_xlfn.XLOOKUP(Comuni[[#This Row],[Regione]],Table_0[Regione],Table_0[Deceduti])</f>
        <v>13899</v>
      </c>
      <c r="N1141" s="1">
        <f>(Comuni[[#This Row],[Popolazione2011]]/Comuni[[#This Row],[Ammalati TOT]])*100</f>
        <v>1.3776140505478388E-2</v>
      </c>
      <c r="O1141">
        <f>_xlfn.XLOOKUP(Comuni[[#This Row],[Regione]],Table_0[Regione],Table_0[TOT AREA])</f>
        <v>6838505</v>
      </c>
      <c r="P1141" s="1">
        <f>(Comuni[[#This Row],[Popolazione2011]]/Comuni[[#This Row],[Ammalati AREA]])*100</f>
        <v>3.6119005542878161E-3</v>
      </c>
    </row>
    <row r="1142" spans="1:16" x14ac:dyDescent="0.3">
      <c r="A1142" t="s">
        <v>1152</v>
      </c>
      <c r="B1142" t="s">
        <v>8021</v>
      </c>
      <c r="C1142" t="s">
        <v>1119</v>
      </c>
      <c r="D1142">
        <v>107</v>
      </c>
      <c r="E1142" s="1">
        <f>(Comuni[[#This Row],[Popolazione2011]]/SUM(D:D))*100</f>
        <v>1.8006509740326946E-4</v>
      </c>
      <c r="F1142">
        <f t="shared" si="17"/>
        <v>4363916</v>
      </c>
      <c r="G1142" s="1">
        <f>(Comuni[[#This Row],[Popolazione2011]]/Comuni[[#This Row],[TOT POP REGIONE ]])*100</f>
        <v>2.451926205728983E-3</v>
      </c>
      <c r="H1142" t="str">
        <f>IF(Comuni[[#This Row],[Popolazione2011]]&gt;300000,"MAGGIORE","")</f>
        <v/>
      </c>
      <c r="I1142" t="str">
        <f>_xlfn.XLOOKUP(Comuni[[#This Row],[Regione]],Ripartizione_geografica[Regione],Ripartizione_geografica[Ripartizione geografica])</f>
        <v>Nord-ovest</v>
      </c>
      <c r="J1142">
        <f>_xlfn.XLOOKUP(Comuni[[#This Row],[Regione]],Ripartizione_geografica[Regione],Ripartizione_geografica[Codice Regione])</f>
        <v>1</v>
      </c>
      <c r="K1142">
        <f>_xlfn.XLOOKUP(Comuni[[#This Row],[Regione]],Table_0[Regione],Table_0[Totale])</f>
        <v>1792955</v>
      </c>
      <c r="L1142">
        <f>_xlfn.XLOOKUP(Comuni[[#This Row],[Regione]],Table_0[Regione],Table_0[Guariti])</f>
        <v>1725727</v>
      </c>
      <c r="M1142">
        <f>_xlfn.XLOOKUP(Comuni[[#This Row],[Regione]],Table_0[Regione],Table_0[Deceduti])</f>
        <v>13899</v>
      </c>
      <c r="N1142" s="1">
        <f>(Comuni[[#This Row],[Popolazione2011]]/Comuni[[#This Row],[Ammalati TOT]])*100</f>
        <v>5.9678017574339567E-3</v>
      </c>
      <c r="O1142">
        <f>_xlfn.XLOOKUP(Comuni[[#This Row],[Regione]],Table_0[Regione],Table_0[TOT AREA])</f>
        <v>6838505</v>
      </c>
      <c r="P1142" s="1">
        <f>(Comuni[[#This Row],[Popolazione2011]]/Comuni[[#This Row],[Ammalati AREA]])*100</f>
        <v>1.564669470885815E-3</v>
      </c>
    </row>
    <row r="1143" spans="1:16" x14ac:dyDescent="0.3">
      <c r="A1143" t="s">
        <v>1153</v>
      </c>
      <c r="B1143" t="s">
        <v>8021</v>
      </c>
      <c r="C1143" t="s">
        <v>1119</v>
      </c>
      <c r="D1143">
        <v>262</v>
      </c>
      <c r="E1143" s="1">
        <f>(Comuni[[#This Row],[Popolazione2011]]/SUM(D:D))*100</f>
        <v>4.4090706093137007E-4</v>
      </c>
      <c r="F1143">
        <f t="shared" si="17"/>
        <v>4363916</v>
      </c>
      <c r="G1143" s="1">
        <f>(Comuni[[#This Row],[Popolazione2011]]/Comuni[[#This Row],[TOT POP REGIONE ]])*100</f>
        <v>6.00378192430835E-3</v>
      </c>
      <c r="H1143" t="str">
        <f>IF(Comuni[[#This Row],[Popolazione2011]]&gt;300000,"MAGGIORE","")</f>
        <v/>
      </c>
      <c r="I1143" t="str">
        <f>_xlfn.XLOOKUP(Comuni[[#This Row],[Regione]],Ripartizione_geografica[Regione],Ripartizione_geografica[Ripartizione geografica])</f>
        <v>Nord-ovest</v>
      </c>
      <c r="J1143">
        <f>_xlfn.XLOOKUP(Comuni[[#This Row],[Regione]],Ripartizione_geografica[Regione],Ripartizione_geografica[Codice Regione])</f>
        <v>1</v>
      </c>
      <c r="K1143">
        <f>_xlfn.XLOOKUP(Comuni[[#This Row],[Regione]],Table_0[Regione],Table_0[Totale])</f>
        <v>1792955</v>
      </c>
      <c r="L1143">
        <f>_xlfn.XLOOKUP(Comuni[[#This Row],[Regione]],Table_0[Regione],Table_0[Guariti])</f>
        <v>1725727</v>
      </c>
      <c r="M1143">
        <f>_xlfn.XLOOKUP(Comuni[[#This Row],[Regione]],Table_0[Regione],Table_0[Deceduti])</f>
        <v>13899</v>
      </c>
      <c r="N1143" s="1">
        <f>(Comuni[[#This Row],[Popolazione2011]]/Comuni[[#This Row],[Ammalati TOT]])*100</f>
        <v>1.4612748228483147E-2</v>
      </c>
      <c r="O1143">
        <f>_xlfn.XLOOKUP(Comuni[[#This Row],[Regione]],Table_0[Regione],Table_0[TOT AREA])</f>
        <v>6838505</v>
      </c>
      <c r="P1143" s="1">
        <f>(Comuni[[#This Row],[Popolazione2011]]/Comuni[[#This Row],[Ammalati AREA]])*100</f>
        <v>3.831246741795173E-3</v>
      </c>
    </row>
    <row r="1144" spans="1:16" x14ac:dyDescent="0.3">
      <c r="A1144" t="s">
        <v>1154</v>
      </c>
      <c r="B1144" t="s">
        <v>8021</v>
      </c>
      <c r="C1144" t="s">
        <v>1119</v>
      </c>
      <c r="D1144">
        <v>601</v>
      </c>
      <c r="E1144" s="1">
        <f>(Comuni[[#This Row],[Popolazione2011]]/SUM(D:D))*100</f>
        <v>1.01139367793799E-3</v>
      </c>
      <c r="F1144">
        <f t="shared" si="17"/>
        <v>4363916</v>
      </c>
      <c r="G1144" s="1">
        <f>(Comuni[[#This Row],[Popolazione2011]]/Comuni[[#This Row],[TOT POP REGIONE ]])*100</f>
        <v>1.3772034108814194E-2</v>
      </c>
      <c r="H1144" t="str">
        <f>IF(Comuni[[#This Row],[Popolazione2011]]&gt;300000,"MAGGIORE","")</f>
        <v/>
      </c>
      <c r="I1144" t="str">
        <f>_xlfn.XLOOKUP(Comuni[[#This Row],[Regione]],Ripartizione_geografica[Regione],Ripartizione_geografica[Ripartizione geografica])</f>
        <v>Nord-ovest</v>
      </c>
      <c r="J1144">
        <f>_xlfn.XLOOKUP(Comuni[[#This Row],[Regione]],Ripartizione_geografica[Regione],Ripartizione_geografica[Codice Regione])</f>
        <v>1</v>
      </c>
      <c r="K1144">
        <f>_xlfn.XLOOKUP(Comuni[[#This Row],[Regione]],Table_0[Regione],Table_0[Totale])</f>
        <v>1792955</v>
      </c>
      <c r="L1144">
        <f>_xlfn.XLOOKUP(Comuni[[#This Row],[Regione]],Table_0[Regione],Table_0[Guariti])</f>
        <v>1725727</v>
      </c>
      <c r="M1144">
        <f>_xlfn.XLOOKUP(Comuni[[#This Row],[Regione]],Table_0[Regione],Table_0[Deceduti])</f>
        <v>13899</v>
      </c>
      <c r="N1144" s="1">
        <f>(Comuni[[#This Row],[Popolazione2011]]/Comuni[[#This Row],[Ammalati TOT]])*100</f>
        <v>3.3520082768390726E-2</v>
      </c>
      <c r="O1144">
        <f>_xlfn.XLOOKUP(Comuni[[#This Row],[Regione]],Table_0[Regione],Table_0[TOT AREA])</f>
        <v>6838505</v>
      </c>
      <c r="P1144" s="1">
        <f>(Comuni[[#This Row],[Popolazione2011]]/Comuni[[#This Row],[Ammalati AREA]])*100</f>
        <v>8.7884705794614472E-3</v>
      </c>
    </row>
    <row r="1145" spans="1:16" x14ac:dyDescent="0.3">
      <c r="A1145" t="s">
        <v>1155</v>
      </c>
      <c r="B1145" t="s">
        <v>8021</v>
      </c>
      <c r="C1145" t="s">
        <v>1119</v>
      </c>
      <c r="D1145">
        <v>396</v>
      </c>
      <c r="E1145" s="1">
        <f>(Comuni[[#This Row],[Popolazione2011]]/SUM(D:D))*100</f>
        <v>6.6640914552985701E-4</v>
      </c>
      <c r="F1145">
        <f t="shared" si="17"/>
        <v>4363916</v>
      </c>
      <c r="G1145" s="1">
        <f>(Comuni[[#This Row],[Popolazione2011]]/Comuni[[#This Row],[TOT POP REGIONE ]])*100</f>
        <v>9.0744184810156742E-3</v>
      </c>
      <c r="H1145" t="str">
        <f>IF(Comuni[[#This Row],[Popolazione2011]]&gt;300000,"MAGGIORE","")</f>
        <v/>
      </c>
      <c r="I1145" t="str">
        <f>_xlfn.XLOOKUP(Comuni[[#This Row],[Regione]],Ripartizione_geografica[Regione],Ripartizione_geografica[Ripartizione geografica])</f>
        <v>Nord-ovest</v>
      </c>
      <c r="J1145">
        <f>_xlfn.XLOOKUP(Comuni[[#This Row],[Regione]],Ripartizione_geografica[Regione],Ripartizione_geografica[Codice Regione])</f>
        <v>1</v>
      </c>
      <c r="K1145">
        <f>_xlfn.XLOOKUP(Comuni[[#This Row],[Regione]],Table_0[Regione],Table_0[Totale])</f>
        <v>1792955</v>
      </c>
      <c r="L1145">
        <f>_xlfn.XLOOKUP(Comuni[[#This Row],[Regione]],Table_0[Regione],Table_0[Guariti])</f>
        <v>1725727</v>
      </c>
      <c r="M1145">
        <f>_xlfn.XLOOKUP(Comuni[[#This Row],[Regione]],Table_0[Regione],Table_0[Deceduti])</f>
        <v>13899</v>
      </c>
      <c r="N1145" s="1">
        <f>(Comuni[[#This Row],[Popolazione2011]]/Comuni[[#This Row],[Ammalati TOT]])*100</f>
        <v>2.2086443887325672E-2</v>
      </c>
      <c r="O1145">
        <f>_xlfn.XLOOKUP(Comuni[[#This Row],[Regione]],Table_0[Regione],Table_0[TOT AREA])</f>
        <v>6838505</v>
      </c>
      <c r="P1145" s="1">
        <f>(Comuni[[#This Row],[Popolazione2011]]/Comuni[[#This Row],[Ammalati AREA]])*100</f>
        <v>5.7907393501942317E-3</v>
      </c>
    </row>
    <row r="1146" spans="1:16" x14ac:dyDescent="0.3">
      <c r="A1146" t="s">
        <v>1156</v>
      </c>
      <c r="B1146" t="s">
        <v>8021</v>
      </c>
      <c r="C1146" t="s">
        <v>1119</v>
      </c>
      <c r="D1146">
        <v>1465</v>
      </c>
      <c r="E1146" s="1">
        <f>(Comuni[[#This Row],[Popolazione2011]]/SUM(D:D))*100</f>
        <v>2.4653772681849507E-3</v>
      </c>
      <c r="F1146">
        <f t="shared" si="17"/>
        <v>4363916</v>
      </c>
      <c r="G1146" s="1">
        <f>(Comuni[[#This Row],[Popolazione2011]]/Comuni[[#This Row],[TOT POP REGIONE ]])*100</f>
        <v>3.3570765340121121E-2</v>
      </c>
      <c r="H1146" t="str">
        <f>IF(Comuni[[#This Row],[Popolazione2011]]&gt;300000,"MAGGIORE","")</f>
        <v/>
      </c>
      <c r="I1146" t="str">
        <f>_xlfn.XLOOKUP(Comuni[[#This Row],[Regione]],Ripartizione_geografica[Regione],Ripartizione_geografica[Ripartizione geografica])</f>
        <v>Nord-ovest</v>
      </c>
      <c r="J1146">
        <f>_xlfn.XLOOKUP(Comuni[[#This Row],[Regione]],Ripartizione_geografica[Regione],Ripartizione_geografica[Codice Regione])</f>
        <v>1</v>
      </c>
      <c r="K1146">
        <f>_xlfn.XLOOKUP(Comuni[[#This Row],[Regione]],Table_0[Regione],Table_0[Totale])</f>
        <v>1792955</v>
      </c>
      <c r="L1146">
        <f>_xlfn.XLOOKUP(Comuni[[#This Row],[Regione]],Table_0[Regione],Table_0[Guariti])</f>
        <v>1725727</v>
      </c>
      <c r="M1146">
        <f>_xlfn.XLOOKUP(Comuni[[#This Row],[Regione]],Table_0[Regione],Table_0[Deceduti])</f>
        <v>13899</v>
      </c>
      <c r="N1146" s="1">
        <f>(Comuni[[#This Row],[Popolazione2011]]/Comuni[[#This Row],[Ammalati TOT]])*100</f>
        <v>8.1708687613464934E-2</v>
      </c>
      <c r="O1146">
        <f>_xlfn.XLOOKUP(Comuni[[#This Row],[Regione]],Table_0[Regione],Table_0[TOT AREA])</f>
        <v>6838505</v>
      </c>
      <c r="P1146" s="1">
        <f>(Comuni[[#This Row],[Popolazione2011]]/Comuni[[#This Row],[Ammalati AREA]])*100</f>
        <v>2.1422810979885222E-2</v>
      </c>
    </row>
    <row r="1147" spans="1:16" x14ac:dyDescent="0.3">
      <c r="A1147" t="s">
        <v>1157</v>
      </c>
      <c r="B1147" t="s">
        <v>8021</v>
      </c>
      <c r="C1147" t="s">
        <v>1119</v>
      </c>
      <c r="D1147">
        <v>1527</v>
      </c>
      <c r="E1147" s="1">
        <f>(Comuni[[#This Row],[Popolazione2011]]/SUM(D:D))*100</f>
        <v>2.5697140535961911E-3</v>
      </c>
      <c r="F1147">
        <f t="shared" si="17"/>
        <v>4363916</v>
      </c>
      <c r="G1147" s="1">
        <f>(Comuni[[#This Row],[Popolazione2011]]/Comuni[[#This Row],[TOT POP REGIONE ]])*100</f>
        <v>3.4991507627552869E-2</v>
      </c>
      <c r="H1147" t="str">
        <f>IF(Comuni[[#This Row],[Popolazione2011]]&gt;300000,"MAGGIORE","")</f>
        <v/>
      </c>
      <c r="I1147" t="str">
        <f>_xlfn.XLOOKUP(Comuni[[#This Row],[Regione]],Ripartizione_geografica[Regione],Ripartizione_geografica[Ripartizione geografica])</f>
        <v>Nord-ovest</v>
      </c>
      <c r="J1147">
        <f>_xlfn.XLOOKUP(Comuni[[#This Row],[Regione]],Ripartizione_geografica[Regione],Ripartizione_geografica[Codice Regione])</f>
        <v>1</v>
      </c>
      <c r="K1147">
        <f>_xlfn.XLOOKUP(Comuni[[#This Row],[Regione]],Table_0[Regione],Table_0[Totale])</f>
        <v>1792955</v>
      </c>
      <c r="L1147">
        <f>_xlfn.XLOOKUP(Comuni[[#This Row],[Regione]],Table_0[Regione],Table_0[Guariti])</f>
        <v>1725727</v>
      </c>
      <c r="M1147">
        <f>_xlfn.XLOOKUP(Comuni[[#This Row],[Regione]],Table_0[Regione],Table_0[Deceduti])</f>
        <v>13899</v>
      </c>
      <c r="N1147" s="1">
        <f>(Comuni[[#This Row],[Popolazione2011]]/Comuni[[#This Row],[Ammalati TOT]])*100</f>
        <v>8.5166666201884594E-2</v>
      </c>
      <c r="O1147">
        <f>_xlfn.XLOOKUP(Comuni[[#This Row],[Regione]],Table_0[Regione],Table_0[TOT AREA])</f>
        <v>6838505</v>
      </c>
      <c r="P1147" s="1">
        <f>(Comuni[[#This Row],[Popolazione2011]]/Comuni[[#This Row],[Ammalati AREA]])*100</f>
        <v>2.2329441888248966E-2</v>
      </c>
    </row>
    <row r="1148" spans="1:16" x14ac:dyDescent="0.3">
      <c r="A1148" t="s">
        <v>1158</v>
      </c>
      <c r="B1148" t="s">
        <v>8021</v>
      </c>
      <c r="C1148" t="s">
        <v>1119</v>
      </c>
      <c r="D1148">
        <v>137</v>
      </c>
      <c r="E1148" s="1">
        <f>(Comuni[[#This Row],[Popolazione2011]]/SUM(D:D))*100</f>
        <v>2.3055063873128891E-4</v>
      </c>
      <c r="F1148">
        <f t="shared" si="17"/>
        <v>4363916</v>
      </c>
      <c r="G1148" s="1">
        <f>(Comuni[[#This Row],[Popolazione2011]]/Comuni[[#This Row],[TOT POP REGIONE ]])*100</f>
        <v>3.1393821512604729E-3</v>
      </c>
      <c r="H1148" t="str">
        <f>IF(Comuni[[#This Row],[Popolazione2011]]&gt;300000,"MAGGIORE","")</f>
        <v/>
      </c>
      <c r="I1148" t="str">
        <f>_xlfn.XLOOKUP(Comuni[[#This Row],[Regione]],Ripartizione_geografica[Regione],Ripartizione_geografica[Ripartizione geografica])</f>
        <v>Nord-ovest</v>
      </c>
      <c r="J1148">
        <f>_xlfn.XLOOKUP(Comuni[[#This Row],[Regione]],Ripartizione_geografica[Regione],Ripartizione_geografica[Codice Regione])</f>
        <v>1</v>
      </c>
      <c r="K1148">
        <f>_xlfn.XLOOKUP(Comuni[[#This Row],[Regione]],Table_0[Regione],Table_0[Totale])</f>
        <v>1792955</v>
      </c>
      <c r="L1148">
        <f>_xlfn.XLOOKUP(Comuni[[#This Row],[Regione]],Table_0[Regione],Table_0[Guariti])</f>
        <v>1725727</v>
      </c>
      <c r="M1148">
        <f>_xlfn.XLOOKUP(Comuni[[#This Row],[Regione]],Table_0[Regione],Table_0[Deceduti])</f>
        <v>13899</v>
      </c>
      <c r="N1148" s="1">
        <f>(Comuni[[#This Row],[Popolazione2011]]/Comuni[[#This Row],[Ammalati TOT]])*100</f>
        <v>7.6410172034434773E-3</v>
      </c>
      <c r="O1148">
        <f>_xlfn.XLOOKUP(Comuni[[#This Row],[Regione]],Table_0[Regione],Table_0[TOT AREA])</f>
        <v>6838505</v>
      </c>
      <c r="P1148" s="1">
        <f>(Comuni[[#This Row],[Popolazione2011]]/Comuni[[#This Row],[Ammalati AREA]])*100</f>
        <v>2.0033618459005293E-3</v>
      </c>
    </row>
    <row r="1149" spans="1:16" x14ac:dyDescent="0.3">
      <c r="A1149" t="s">
        <v>1159</v>
      </c>
      <c r="B1149" t="s">
        <v>8021</v>
      </c>
      <c r="C1149" t="s">
        <v>1119</v>
      </c>
      <c r="D1149">
        <v>2196</v>
      </c>
      <c r="E1149" s="1">
        <f>(Comuni[[#This Row],[Popolazione2011]]/SUM(D:D))*100</f>
        <v>3.6955416252110254E-3</v>
      </c>
      <c r="F1149">
        <f t="shared" si="17"/>
        <v>4363916</v>
      </c>
      <c r="G1149" s="1">
        <f>(Comuni[[#This Row],[Popolazione2011]]/Comuni[[#This Row],[TOT POP REGIONE ]])*100</f>
        <v>5.0321775212905102E-2</v>
      </c>
      <c r="H1149" t="str">
        <f>IF(Comuni[[#This Row],[Popolazione2011]]&gt;300000,"MAGGIORE","")</f>
        <v/>
      </c>
      <c r="I1149" t="str">
        <f>_xlfn.XLOOKUP(Comuni[[#This Row],[Regione]],Ripartizione_geografica[Regione],Ripartizione_geografica[Ripartizione geografica])</f>
        <v>Nord-ovest</v>
      </c>
      <c r="J1149">
        <f>_xlfn.XLOOKUP(Comuni[[#This Row],[Regione]],Ripartizione_geografica[Regione],Ripartizione_geografica[Codice Regione])</f>
        <v>1</v>
      </c>
      <c r="K1149">
        <f>_xlfn.XLOOKUP(Comuni[[#This Row],[Regione]],Table_0[Regione],Table_0[Totale])</f>
        <v>1792955</v>
      </c>
      <c r="L1149">
        <f>_xlfn.XLOOKUP(Comuni[[#This Row],[Regione]],Table_0[Regione],Table_0[Guariti])</f>
        <v>1725727</v>
      </c>
      <c r="M1149">
        <f>_xlfn.XLOOKUP(Comuni[[#This Row],[Regione]],Table_0[Regione],Table_0[Deceduti])</f>
        <v>13899</v>
      </c>
      <c r="N1149" s="1">
        <f>(Comuni[[#This Row],[Popolazione2011]]/Comuni[[#This Row],[Ammalati TOT]])*100</f>
        <v>0.12247937064789691</v>
      </c>
      <c r="O1149">
        <f>_xlfn.XLOOKUP(Comuni[[#This Row],[Regione]],Table_0[Regione],Table_0[TOT AREA])</f>
        <v>6838505</v>
      </c>
      <c r="P1149" s="1">
        <f>(Comuni[[#This Row],[Popolazione2011]]/Comuni[[#This Row],[Ammalati AREA]])*100</f>
        <v>3.2112281851077104E-2</v>
      </c>
    </row>
    <row r="1150" spans="1:16" x14ac:dyDescent="0.3">
      <c r="A1150" t="s">
        <v>1160</v>
      </c>
      <c r="B1150" t="s">
        <v>8021</v>
      </c>
      <c r="C1150" t="s">
        <v>1119</v>
      </c>
      <c r="D1150">
        <v>414</v>
      </c>
      <c r="E1150" s="1">
        <f>(Comuni[[#This Row],[Popolazione2011]]/SUM(D:D))*100</f>
        <v>6.9670047032666864E-4</v>
      </c>
      <c r="F1150">
        <f t="shared" si="17"/>
        <v>4363916</v>
      </c>
      <c r="G1150" s="1">
        <f>(Comuni[[#This Row],[Popolazione2011]]/Comuni[[#This Row],[TOT POP REGIONE ]])*100</f>
        <v>9.4868920483345692E-3</v>
      </c>
      <c r="H1150" t="str">
        <f>IF(Comuni[[#This Row],[Popolazione2011]]&gt;300000,"MAGGIORE","")</f>
        <v/>
      </c>
      <c r="I1150" t="str">
        <f>_xlfn.XLOOKUP(Comuni[[#This Row],[Regione]],Ripartizione_geografica[Regione],Ripartizione_geografica[Ripartizione geografica])</f>
        <v>Nord-ovest</v>
      </c>
      <c r="J1150">
        <f>_xlfn.XLOOKUP(Comuni[[#This Row],[Regione]],Ripartizione_geografica[Regione],Ripartizione_geografica[Codice Regione])</f>
        <v>1</v>
      </c>
      <c r="K1150">
        <f>_xlfn.XLOOKUP(Comuni[[#This Row],[Regione]],Table_0[Regione],Table_0[Totale])</f>
        <v>1792955</v>
      </c>
      <c r="L1150">
        <f>_xlfn.XLOOKUP(Comuni[[#This Row],[Regione]],Table_0[Regione],Table_0[Guariti])</f>
        <v>1725727</v>
      </c>
      <c r="M1150">
        <f>_xlfn.XLOOKUP(Comuni[[#This Row],[Regione]],Table_0[Regione],Table_0[Deceduti])</f>
        <v>13899</v>
      </c>
      <c r="N1150" s="1">
        <f>(Comuni[[#This Row],[Popolazione2011]]/Comuni[[#This Row],[Ammalati TOT]])*100</f>
        <v>2.3090373154931385E-2</v>
      </c>
      <c r="O1150">
        <f>_xlfn.XLOOKUP(Comuni[[#This Row],[Regione]],Table_0[Regione],Table_0[TOT AREA])</f>
        <v>6838505</v>
      </c>
      <c r="P1150" s="1">
        <f>(Comuni[[#This Row],[Popolazione2011]]/Comuni[[#This Row],[Ammalati AREA]])*100</f>
        <v>6.05395477520306E-3</v>
      </c>
    </row>
    <row r="1151" spans="1:16" x14ac:dyDescent="0.3">
      <c r="A1151" t="s">
        <v>1161</v>
      </c>
      <c r="B1151" t="s">
        <v>8021</v>
      </c>
      <c r="C1151" t="s">
        <v>1119</v>
      </c>
      <c r="D1151">
        <v>1255</v>
      </c>
      <c r="E1151" s="1">
        <f>(Comuni[[#This Row],[Popolazione2011]]/SUM(D:D))*100</f>
        <v>2.1119784788888149E-3</v>
      </c>
      <c r="F1151">
        <f t="shared" si="17"/>
        <v>4363916</v>
      </c>
      <c r="G1151" s="1">
        <f>(Comuni[[#This Row],[Popolazione2011]]/Comuni[[#This Row],[TOT POP REGIONE ]])*100</f>
        <v>2.8758573721400688E-2</v>
      </c>
      <c r="H1151" t="str">
        <f>IF(Comuni[[#This Row],[Popolazione2011]]&gt;300000,"MAGGIORE","")</f>
        <v/>
      </c>
      <c r="I1151" t="str">
        <f>_xlfn.XLOOKUP(Comuni[[#This Row],[Regione]],Ripartizione_geografica[Regione],Ripartizione_geografica[Ripartizione geografica])</f>
        <v>Nord-ovest</v>
      </c>
      <c r="J1151">
        <f>_xlfn.XLOOKUP(Comuni[[#This Row],[Regione]],Ripartizione_geografica[Regione],Ripartizione_geografica[Codice Regione])</f>
        <v>1</v>
      </c>
      <c r="K1151">
        <f>_xlfn.XLOOKUP(Comuni[[#This Row],[Regione]],Table_0[Regione],Table_0[Totale])</f>
        <v>1792955</v>
      </c>
      <c r="L1151">
        <f>_xlfn.XLOOKUP(Comuni[[#This Row],[Regione]],Table_0[Regione],Table_0[Guariti])</f>
        <v>1725727</v>
      </c>
      <c r="M1151">
        <f>_xlfn.XLOOKUP(Comuni[[#This Row],[Regione]],Table_0[Regione],Table_0[Deceduti])</f>
        <v>13899</v>
      </c>
      <c r="N1151" s="1">
        <f>(Comuni[[#This Row],[Popolazione2011]]/Comuni[[#This Row],[Ammalati TOT]])*100</f>
        <v>6.9996179491398275E-2</v>
      </c>
      <c r="O1151">
        <f>_xlfn.XLOOKUP(Comuni[[#This Row],[Regione]],Table_0[Regione],Table_0[TOT AREA])</f>
        <v>6838505</v>
      </c>
      <c r="P1151" s="1">
        <f>(Comuni[[#This Row],[Popolazione2011]]/Comuni[[#This Row],[Ammalati AREA]])*100</f>
        <v>1.8351964354782223E-2</v>
      </c>
    </row>
    <row r="1152" spans="1:16" x14ac:dyDescent="0.3">
      <c r="A1152" t="s">
        <v>1162</v>
      </c>
      <c r="B1152" t="s">
        <v>8021</v>
      </c>
      <c r="C1152" t="s">
        <v>1119</v>
      </c>
      <c r="D1152">
        <v>414</v>
      </c>
      <c r="E1152" s="1">
        <f>(Comuni[[#This Row],[Popolazione2011]]/SUM(D:D))*100</f>
        <v>6.9670047032666864E-4</v>
      </c>
      <c r="F1152">
        <f t="shared" si="17"/>
        <v>4363916</v>
      </c>
      <c r="G1152" s="1">
        <f>(Comuni[[#This Row],[Popolazione2011]]/Comuni[[#This Row],[TOT POP REGIONE ]])*100</f>
        <v>9.4868920483345692E-3</v>
      </c>
      <c r="H1152" t="str">
        <f>IF(Comuni[[#This Row],[Popolazione2011]]&gt;300000,"MAGGIORE","")</f>
        <v/>
      </c>
      <c r="I1152" t="str">
        <f>_xlfn.XLOOKUP(Comuni[[#This Row],[Regione]],Ripartizione_geografica[Regione],Ripartizione_geografica[Ripartizione geografica])</f>
        <v>Nord-ovest</v>
      </c>
      <c r="J1152">
        <f>_xlfn.XLOOKUP(Comuni[[#This Row],[Regione]],Ripartizione_geografica[Regione],Ripartizione_geografica[Codice Regione])</f>
        <v>1</v>
      </c>
      <c r="K1152">
        <f>_xlfn.XLOOKUP(Comuni[[#This Row],[Regione]],Table_0[Regione],Table_0[Totale])</f>
        <v>1792955</v>
      </c>
      <c r="L1152">
        <f>_xlfn.XLOOKUP(Comuni[[#This Row],[Regione]],Table_0[Regione],Table_0[Guariti])</f>
        <v>1725727</v>
      </c>
      <c r="M1152">
        <f>_xlfn.XLOOKUP(Comuni[[#This Row],[Regione]],Table_0[Regione],Table_0[Deceduti])</f>
        <v>13899</v>
      </c>
      <c r="N1152" s="1">
        <f>(Comuni[[#This Row],[Popolazione2011]]/Comuni[[#This Row],[Ammalati TOT]])*100</f>
        <v>2.3090373154931385E-2</v>
      </c>
      <c r="O1152">
        <f>_xlfn.XLOOKUP(Comuni[[#This Row],[Regione]],Table_0[Regione],Table_0[TOT AREA])</f>
        <v>6838505</v>
      </c>
      <c r="P1152" s="1">
        <f>(Comuni[[#This Row],[Popolazione2011]]/Comuni[[#This Row],[Ammalati AREA]])*100</f>
        <v>6.05395477520306E-3</v>
      </c>
    </row>
    <row r="1153" spans="1:16" x14ac:dyDescent="0.3">
      <c r="A1153" t="s">
        <v>1163</v>
      </c>
      <c r="B1153" t="s">
        <v>8021</v>
      </c>
      <c r="C1153" t="s">
        <v>1119</v>
      </c>
      <c r="D1153">
        <v>878</v>
      </c>
      <c r="E1153" s="1">
        <f>(Comuni[[#This Row],[Popolazione2011]]/SUM(D:D))*100</f>
        <v>1.4775435095333699E-3</v>
      </c>
      <c r="F1153">
        <f t="shared" si="17"/>
        <v>4363916</v>
      </c>
      <c r="G1153" s="1">
        <f>(Comuni[[#This Row],[Popolazione2011]]/Comuni[[#This Row],[TOT POP REGIONE ]])*100</f>
        <v>2.0119544005888289E-2</v>
      </c>
      <c r="H1153" t="str">
        <f>IF(Comuni[[#This Row],[Popolazione2011]]&gt;300000,"MAGGIORE","")</f>
        <v/>
      </c>
      <c r="I1153" t="str">
        <f>_xlfn.XLOOKUP(Comuni[[#This Row],[Regione]],Ripartizione_geografica[Regione],Ripartizione_geografica[Ripartizione geografica])</f>
        <v>Nord-ovest</v>
      </c>
      <c r="J1153">
        <f>_xlfn.XLOOKUP(Comuni[[#This Row],[Regione]],Ripartizione_geografica[Regione],Ripartizione_geografica[Codice Regione])</f>
        <v>1</v>
      </c>
      <c r="K1153">
        <f>_xlfn.XLOOKUP(Comuni[[#This Row],[Regione]],Table_0[Regione],Table_0[Totale])</f>
        <v>1792955</v>
      </c>
      <c r="L1153">
        <f>_xlfn.XLOOKUP(Comuni[[#This Row],[Regione]],Table_0[Regione],Table_0[Guariti])</f>
        <v>1725727</v>
      </c>
      <c r="M1153">
        <f>_xlfn.XLOOKUP(Comuni[[#This Row],[Regione]],Table_0[Regione],Table_0[Deceduti])</f>
        <v>13899</v>
      </c>
      <c r="N1153" s="1">
        <f>(Comuni[[#This Row],[Popolazione2011]]/Comuni[[#This Row],[Ammalati TOT]])*100</f>
        <v>4.8969438719878633E-2</v>
      </c>
      <c r="O1153">
        <f>_xlfn.XLOOKUP(Comuni[[#This Row],[Regione]],Table_0[Regione],Table_0[TOT AREA])</f>
        <v>6838505</v>
      </c>
      <c r="P1153" s="1">
        <f>(Comuni[[#This Row],[Popolazione2011]]/Comuni[[#This Row],[Ammalati AREA]])*100</f>
        <v>1.2839063508763977E-2</v>
      </c>
    </row>
    <row r="1154" spans="1:16" x14ac:dyDescent="0.3">
      <c r="A1154" t="s">
        <v>1164</v>
      </c>
      <c r="B1154" t="s">
        <v>8021</v>
      </c>
      <c r="C1154" t="s">
        <v>1119</v>
      </c>
      <c r="D1154">
        <v>881</v>
      </c>
      <c r="E1154" s="1">
        <f>(Comuni[[#This Row],[Popolazione2011]]/SUM(D:D))*100</f>
        <v>1.4825920636661718E-3</v>
      </c>
      <c r="F1154">
        <f t="shared" ref="F1154:F1217" si="18">SUMIFS(D:D,B:B,B1154)</f>
        <v>4363916</v>
      </c>
      <c r="G1154" s="1">
        <f>(Comuni[[#This Row],[Popolazione2011]]/Comuni[[#This Row],[TOT POP REGIONE ]])*100</f>
        <v>2.0188289600441441E-2</v>
      </c>
      <c r="H1154" t="str">
        <f>IF(Comuni[[#This Row],[Popolazione2011]]&gt;300000,"MAGGIORE","")</f>
        <v/>
      </c>
      <c r="I1154" t="str">
        <f>_xlfn.XLOOKUP(Comuni[[#This Row],[Regione]],Ripartizione_geografica[Regione],Ripartizione_geografica[Ripartizione geografica])</f>
        <v>Nord-ovest</v>
      </c>
      <c r="J1154">
        <f>_xlfn.XLOOKUP(Comuni[[#This Row],[Regione]],Ripartizione_geografica[Regione],Ripartizione_geografica[Codice Regione])</f>
        <v>1</v>
      </c>
      <c r="K1154">
        <f>_xlfn.XLOOKUP(Comuni[[#This Row],[Regione]],Table_0[Regione],Table_0[Totale])</f>
        <v>1792955</v>
      </c>
      <c r="L1154">
        <f>_xlfn.XLOOKUP(Comuni[[#This Row],[Regione]],Table_0[Regione],Table_0[Guariti])</f>
        <v>1725727</v>
      </c>
      <c r="M1154">
        <f>_xlfn.XLOOKUP(Comuni[[#This Row],[Regione]],Table_0[Regione],Table_0[Deceduti])</f>
        <v>13899</v>
      </c>
      <c r="N1154" s="1">
        <f>(Comuni[[#This Row],[Popolazione2011]]/Comuni[[#This Row],[Ammalati TOT]])*100</f>
        <v>4.9136760264479586E-2</v>
      </c>
      <c r="O1154">
        <f>_xlfn.XLOOKUP(Comuni[[#This Row],[Regione]],Table_0[Regione],Table_0[TOT AREA])</f>
        <v>6838505</v>
      </c>
      <c r="P1154" s="1">
        <f>(Comuni[[#This Row],[Popolazione2011]]/Comuni[[#This Row],[Ammalati AREA]])*100</f>
        <v>1.288293274626545E-2</v>
      </c>
    </row>
    <row r="1155" spans="1:16" x14ac:dyDescent="0.3">
      <c r="A1155" t="s">
        <v>1165</v>
      </c>
      <c r="B1155" t="s">
        <v>8021</v>
      </c>
      <c r="C1155" t="s">
        <v>1119</v>
      </c>
      <c r="D1155">
        <v>15744</v>
      </c>
      <c r="E1155" s="1">
        <f>(Comuni[[#This Row],[Popolazione2011]]/SUM(D:D))*100</f>
        <v>2.6494812088944619E-2</v>
      </c>
      <c r="F1155">
        <f t="shared" si="18"/>
        <v>4363916</v>
      </c>
      <c r="G1155" s="1">
        <f>(Comuni[[#This Row],[Popolazione2011]]/Comuni[[#This Row],[TOT POP REGIONE ]])*100</f>
        <v>0.36077688021492621</v>
      </c>
      <c r="H1155" t="str">
        <f>IF(Comuni[[#This Row],[Popolazione2011]]&gt;300000,"MAGGIORE","")</f>
        <v/>
      </c>
      <c r="I1155" t="str">
        <f>_xlfn.XLOOKUP(Comuni[[#This Row],[Regione]],Ripartizione_geografica[Regione],Ripartizione_geografica[Ripartizione geografica])</f>
        <v>Nord-ovest</v>
      </c>
      <c r="J1155">
        <f>_xlfn.XLOOKUP(Comuni[[#This Row],[Regione]],Ripartizione_geografica[Regione],Ripartizione_geografica[Codice Regione])</f>
        <v>1</v>
      </c>
      <c r="K1155">
        <f>_xlfn.XLOOKUP(Comuni[[#This Row],[Regione]],Table_0[Regione],Table_0[Totale])</f>
        <v>1792955</v>
      </c>
      <c r="L1155">
        <f>_xlfn.XLOOKUP(Comuni[[#This Row],[Regione]],Table_0[Regione],Table_0[Guariti])</f>
        <v>1725727</v>
      </c>
      <c r="M1155">
        <f>_xlfn.XLOOKUP(Comuni[[#This Row],[Regione]],Table_0[Regione],Table_0[Deceduti])</f>
        <v>13899</v>
      </c>
      <c r="N1155" s="1">
        <f>(Comuni[[#This Row],[Popolazione2011]]/Comuni[[#This Row],[Ammalati TOT]])*100</f>
        <v>0.87810346606579637</v>
      </c>
      <c r="O1155">
        <f>_xlfn.XLOOKUP(Comuni[[#This Row],[Regione]],Table_0[Regione],Table_0[TOT AREA])</f>
        <v>6838505</v>
      </c>
      <c r="P1155" s="1">
        <f>(Comuni[[#This Row],[Popolazione2011]]/Comuni[[#This Row],[Ammalati AREA]])*100</f>
        <v>0.23022575840772216</v>
      </c>
    </row>
    <row r="1156" spans="1:16" x14ac:dyDescent="0.3">
      <c r="A1156" t="s">
        <v>1166</v>
      </c>
      <c r="B1156" t="s">
        <v>8021</v>
      </c>
      <c r="C1156" t="s">
        <v>1119</v>
      </c>
      <c r="D1156">
        <v>3407</v>
      </c>
      <c r="E1156" s="1">
        <f>(Comuni[[#This Row],[Popolazione2011]]/SUM(D:D))*100</f>
        <v>5.7334746434854113E-3</v>
      </c>
      <c r="F1156">
        <f t="shared" si="18"/>
        <v>4363916</v>
      </c>
      <c r="G1156" s="1">
        <f>(Comuni[[#This Row],[Popolazione2011]]/Comuni[[#This Row],[TOT POP REGIONE ]])*100</f>
        <v>7.8072080214192943E-2</v>
      </c>
      <c r="H1156" t="str">
        <f>IF(Comuni[[#This Row],[Popolazione2011]]&gt;300000,"MAGGIORE","")</f>
        <v/>
      </c>
      <c r="I1156" t="str">
        <f>_xlfn.XLOOKUP(Comuni[[#This Row],[Regione]],Ripartizione_geografica[Regione],Ripartizione_geografica[Ripartizione geografica])</f>
        <v>Nord-ovest</v>
      </c>
      <c r="J1156">
        <f>_xlfn.XLOOKUP(Comuni[[#This Row],[Regione]],Ripartizione_geografica[Regione],Ripartizione_geografica[Codice Regione])</f>
        <v>1</v>
      </c>
      <c r="K1156">
        <f>_xlfn.XLOOKUP(Comuni[[#This Row],[Regione]],Table_0[Regione],Table_0[Totale])</f>
        <v>1792955</v>
      </c>
      <c r="L1156">
        <f>_xlfn.XLOOKUP(Comuni[[#This Row],[Regione]],Table_0[Regione],Table_0[Guariti])</f>
        <v>1725727</v>
      </c>
      <c r="M1156">
        <f>_xlfn.XLOOKUP(Comuni[[#This Row],[Regione]],Table_0[Regione],Table_0[Deceduti])</f>
        <v>13899</v>
      </c>
      <c r="N1156" s="1">
        <f>(Comuni[[#This Row],[Popolazione2011]]/Comuni[[#This Row],[Ammalati TOT]])*100</f>
        <v>0.19002150081848121</v>
      </c>
      <c r="O1156">
        <f>_xlfn.XLOOKUP(Comuni[[#This Row],[Regione]],Table_0[Regione],Table_0[TOT AREA])</f>
        <v>6838505</v>
      </c>
      <c r="P1156" s="1">
        <f>(Comuni[[#This Row],[Popolazione2011]]/Comuni[[#This Row],[Ammalati AREA]])*100</f>
        <v>4.9820830722504414E-2</v>
      </c>
    </row>
    <row r="1157" spans="1:16" x14ac:dyDescent="0.3">
      <c r="A1157" t="s">
        <v>1167</v>
      </c>
      <c r="B1157" t="s">
        <v>8021</v>
      </c>
      <c r="C1157" t="s">
        <v>1119</v>
      </c>
      <c r="D1157">
        <v>1176</v>
      </c>
      <c r="E1157" s="1">
        <f>(Comuni[[#This Row],[Popolazione2011]]/SUM(D:D))*100</f>
        <v>1.9790332200583633E-3</v>
      </c>
      <c r="F1157">
        <f t="shared" si="18"/>
        <v>4363916</v>
      </c>
      <c r="G1157" s="1">
        <f>(Comuni[[#This Row],[Popolazione2011]]/Comuni[[#This Row],[TOT POP REGIONE ]])*100</f>
        <v>2.6948273064834428E-2</v>
      </c>
      <c r="H1157" t="str">
        <f>IF(Comuni[[#This Row],[Popolazione2011]]&gt;300000,"MAGGIORE","")</f>
        <v/>
      </c>
      <c r="I1157" t="str">
        <f>_xlfn.XLOOKUP(Comuni[[#This Row],[Regione]],Ripartizione_geografica[Regione],Ripartizione_geografica[Ripartizione geografica])</f>
        <v>Nord-ovest</v>
      </c>
      <c r="J1157">
        <f>_xlfn.XLOOKUP(Comuni[[#This Row],[Regione]],Ripartizione_geografica[Regione],Ripartizione_geografica[Codice Regione])</f>
        <v>1</v>
      </c>
      <c r="K1157">
        <f>_xlfn.XLOOKUP(Comuni[[#This Row],[Regione]],Table_0[Regione],Table_0[Totale])</f>
        <v>1792955</v>
      </c>
      <c r="L1157">
        <f>_xlfn.XLOOKUP(Comuni[[#This Row],[Regione]],Table_0[Regione],Table_0[Guariti])</f>
        <v>1725727</v>
      </c>
      <c r="M1157">
        <f>_xlfn.XLOOKUP(Comuni[[#This Row],[Regione]],Table_0[Regione],Table_0[Deceduti])</f>
        <v>13899</v>
      </c>
      <c r="N1157" s="1">
        <f>(Comuni[[#This Row],[Popolazione2011]]/Comuni[[#This Row],[Ammalati TOT]])*100</f>
        <v>6.5590045483573209E-2</v>
      </c>
      <c r="O1157">
        <f>_xlfn.XLOOKUP(Comuni[[#This Row],[Regione]],Table_0[Regione],Table_0[TOT AREA])</f>
        <v>6838505</v>
      </c>
      <c r="P1157" s="1">
        <f>(Comuni[[#This Row],[Popolazione2011]]/Comuni[[#This Row],[Ammalati AREA]])*100</f>
        <v>1.7196741100576809E-2</v>
      </c>
    </row>
    <row r="1158" spans="1:16" x14ac:dyDescent="0.3">
      <c r="A1158" t="s">
        <v>1168</v>
      </c>
      <c r="B1158" t="s">
        <v>8021</v>
      </c>
      <c r="C1158" t="s">
        <v>1119</v>
      </c>
      <c r="D1158">
        <v>1559</v>
      </c>
      <c r="E1158" s="1">
        <f>(Comuni[[#This Row],[Popolazione2011]]/SUM(D:D))*100</f>
        <v>2.6235652976794119E-3</v>
      </c>
      <c r="F1158">
        <f t="shared" si="18"/>
        <v>4363916</v>
      </c>
      <c r="G1158" s="1">
        <f>(Comuni[[#This Row],[Popolazione2011]]/Comuni[[#This Row],[TOT POP REGIONE ]])*100</f>
        <v>3.572479396945312E-2</v>
      </c>
      <c r="H1158" t="str">
        <f>IF(Comuni[[#This Row],[Popolazione2011]]&gt;300000,"MAGGIORE","")</f>
        <v/>
      </c>
      <c r="I1158" t="str">
        <f>_xlfn.XLOOKUP(Comuni[[#This Row],[Regione]],Ripartizione_geografica[Regione],Ripartizione_geografica[Ripartizione geografica])</f>
        <v>Nord-ovest</v>
      </c>
      <c r="J1158">
        <f>_xlfn.XLOOKUP(Comuni[[#This Row],[Regione]],Ripartizione_geografica[Regione],Ripartizione_geografica[Codice Regione])</f>
        <v>1</v>
      </c>
      <c r="K1158">
        <f>_xlfn.XLOOKUP(Comuni[[#This Row],[Regione]],Table_0[Regione],Table_0[Totale])</f>
        <v>1792955</v>
      </c>
      <c r="L1158">
        <f>_xlfn.XLOOKUP(Comuni[[#This Row],[Regione]],Table_0[Regione],Table_0[Guariti])</f>
        <v>1725727</v>
      </c>
      <c r="M1158">
        <f>_xlfn.XLOOKUP(Comuni[[#This Row],[Regione]],Table_0[Regione],Table_0[Deceduti])</f>
        <v>13899</v>
      </c>
      <c r="N1158" s="1">
        <f>(Comuni[[#This Row],[Popolazione2011]]/Comuni[[#This Row],[Ammalati TOT]])*100</f>
        <v>8.6951429344294756E-2</v>
      </c>
      <c r="O1158">
        <f>_xlfn.XLOOKUP(Comuni[[#This Row],[Regione]],Table_0[Regione],Table_0[TOT AREA])</f>
        <v>6838505</v>
      </c>
      <c r="P1158" s="1">
        <f>(Comuni[[#This Row],[Popolazione2011]]/Comuni[[#This Row],[Ammalati AREA]])*100</f>
        <v>2.2797380421597995E-2</v>
      </c>
    </row>
    <row r="1159" spans="1:16" x14ac:dyDescent="0.3">
      <c r="A1159" t="s">
        <v>1169</v>
      </c>
      <c r="B1159" t="s">
        <v>8021</v>
      </c>
      <c r="C1159" t="s">
        <v>1119</v>
      </c>
      <c r="D1159">
        <v>2644</v>
      </c>
      <c r="E1159" s="1">
        <f>(Comuni[[#This Row],[Popolazione2011]]/SUM(D:D))*100</f>
        <v>4.4494590423761159E-3</v>
      </c>
      <c r="F1159">
        <f t="shared" si="18"/>
        <v>4363916</v>
      </c>
      <c r="G1159" s="1">
        <f>(Comuni[[#This Row],[Popolazione2011]]/Comuni[[#This Row],[TOT POP REGIONE ]])*100</f>
        <v>6.0587783999508697E-2</v>
      </c>
      <c r="H1159" t="str">
        <f>IF(Comuni[[#This Row],[Popolazione2011]]&gt;300000,"MAGGIORE","")</f>
        <v/>
      </c>
      <c r="I1159" t="str">
        <f>_xlfn.XLOOKUP(Comuni[[#This Row],[Regione]],Ripartizione_geografica[Regione],Ripartizione_geografica[Ripartizione geografica])</f>
        <v>Nord-ovest</v>
      </c>
      <c r="J1159">
        <f>_xlfn.XLOOKUP(Comuni[[#This Row],[Regione]],Ripartizione_geografica[Regione],Ripartizione_geografica[Codice Regione])</f>
        <v>1</v>
      </c>
      <c r="K1159">
        <f>_xlfn.XLOOKUP(Comuni[[#This Row],[Regione]],Table_0[Regione],Table_0[Totale])</f>
        <v>1792955</v>
      </c>
      <c r="L1159">
        <f>_xlfn.XLOOKUP(Comuni[[#This Row],[Regione]],Table_0[Regione],Table_0[Guariti])</f>
        <v>1725727</v>
      </c>
      <c r="M1159">
        <f>_xlfn.XLOOKUP(Comuni[[#This Row],[Regione]],Table_0[Regione],Table_0[Deceduti])</f>
        <v>13899</v>
      </c>
      <c r="N1159" s="1">
        <f>(Comuni[[#This Row],[Popolazione2011]]/Comuni[[#This Row],[Ammalati TOT]])*100</f>
        <v>0.14746605464163909</v>
      </c>
      <c r="O1159">
        <f>_xlfn.XLOOKUP(Comuni[[#This Row],[Regione]],Table_0[Regione],Table_0[TOT AREA])</f>
        <v>6838505</v>
      </c>
      <c r="P1159" s="1">
        <f>(Comuni[[#This Row],[Popolazione2011]]/Comuni[[#This Row],[Ammalati AREA]])*100</f>
        <v>3.8663421317963506E-2</v>
      </c>
    </row>
    <row r="1160" spans="1:16" x14ac:dyDescent="0.3">
      <c r="A1160" t="s">
        <v>1170</v>
      </c>
      <c r="B1160" t="s">
        <v>8021</v>
      </c>
      <c r="C1160" t="s">
        <v>1119</v>
      </c>
      <c r="D1160">
        <v>746</v>
      </c>
      <c r="E1160" s="1">
        <f>(Comuni[[#This Row],[Popolazione2011]]/SUM(D:D))*100</f>
        <v>1.2554071276900843E-3</v>
      </c>
      <c r="F1160">
        <f t="shared" si="18"/>
        <v>4363916</v>
      </c>
      <c r="G1160" s="1">
        <f>(Comuni[[#This Row],[Popolazione2011]]/Comuni[[#This Row],[TOT POP REGIONE ]])*100</f>
        <v>1.7094737845549733E-2</v>
      </c>
      <c r="H1160" t="str">
        <f>IF(Comuni[[#This Row],[Popolazione2011]]&gt;300000,"MAGGIORE","")</f>
        <v/>
      </c>
      <c r="I1160" t="str">
        <f>_xlfn.XLOOKUP(Comuni[[#This Row],[Regione]],Ripartizione_geografica[Regione],Ripartizione_geografica[Ripartizione geografica])</f>
        <v>Nord-ovest</v>
      </c>
      <c r="J1160">
        <f>_xlfn.XLOOKUP(Comuni[[#This Row],[Regione]],Ripartizione_geografica[Regione],Ripartizione_geografica[Codice Regione])</f>
        <v>1</v>
      </c>
      <c r="K1160">
        <f>_xlfn.XLOOKUP(Comuni[[#This Row],[Regione]],Table_0[Regione],Table_0[Totale])</f>
        <v>1792955</v>
      </c>
      <c r="L1160">
        <f>_xlfn.XLOOKUP(Comuni[[#This Row],[Regione]],Table_0[Regione],Table_0[Guariti])</f>
        <v>1725727</v>
      </c>
      <c r="M1160">
        <f>_xlfn.XLOOKUP(Comuni[[#This Row],[Regione]],Table_0[Regione],Table_0[Deceduti])</f>
        <v>13899</v>
      </c>
      <c r="N1160" s="1">
        <f>(Comuni[[#This Row],[Popolazione2011]]/Comuni[[#This Row],[Ammalati TOT]])*100</f>
        <v>4.1607290757436743E-2</v>
      </c>
      <c r="O1160">
        <f>_xlfn.XLOOKUP(Comuni[[#This Row],[Regione]],Table_0[Regione],Table_0[TOT AREA])</f>
        <v>6838505</v>
      </c>
      <c r="P1160" s="1">
        <f>(Comuni[[#This Row],[Popolazione2011]]/Comuni[[#This Row],[Ammalati AREA]])*100</f>
        <v>1.0908817058699234E-2</v>
      </c>
    </row>
    <row r="1161" spans="1:16" x14ac:dyDescent="0.3">
      <c r="A1161" t="s">
        <v>1171</v>
      </c>
      <c r="B1161" t="s">
        <v>8021</v>
      </c>
      <c r="C1161" t="s">
        <v>1119</v>
      </c>
      <c r="D1161">
        <v>577</v>
      </c>
      <c r="E1161" s="1">
        <f>(Comuni[[#This Row],[Popolazione2011]]/SUM(D:D))*100</f>
        <v>9.7100524487557451E-4</v>
      </c>
      <c r="F1161">
        <f t="shared" si="18"/>
        <v>4363916</v>
      </c>
      <c r="G1161" s="1">
        <f>(Comuni[[#This Row],[Popolazione2011]]/Comuni[[#This Row],[TOT POP REGIONE ]])*100</f>
        <v>1.3222069352389001E-2</v>
      </c>
      <c r="H1161" t="str">
        <f>IF(Comuni[[#This Row],[Popolazione2011]]&gt;300000,"MAGGIORE","")</f>
        <v/>
      </c>
      <c r="I1161" t="str">
        <f>_xlfn.XLOOKUP(Comuni[[#This Row],[Regione]],Ripartizione_geografica[Regione],Ripartizione_geografica[Ripartizione geografica])</f>
        <v>Nord-ovest</v>
      </c>
      <c r="J1161">
        <f>_xlfn.XLOOKUP(Comuni[[#This Row],[Regione]],Ripartizione_geografica[Regione],Ripartizione_geografica[Codice Regione])</f>
        <v>1</v>
      </c>
      <c r="K1161">
        <f>_xlfn.XLOOKUP(Comuni[[#This Row],[Regione]],Table_0[Regione],Table_0[Totale])</f>
        <v>1792955</v>
      </c>
      <c r="L1161">
        <f>_xlfn.XLOOKUP(Comuni[[#This Row],[Regione]],Table_0[Regione],Table_0[Guariti])</f>
        <v>1725727</v>
      </c>
      <c r="M1161">
        <f>_xlfn.XLOOKUP(Comuni[[#This Row],[Regione]],Table_0[Regione],Table_0[Deceduti])</f>
        <v>13899</v>
      </c>
      <c r="N1161" s="1">
        <f>(Comuni[[#This Row],[Popolazione2011]]/Comuni[[#This Row],[Ammalati TOT]])*100</f>
        <v>3.2181510411583111E-2</v>
      </c>
      <c r="O1161">
        <f>_xlfn.XLOOKUP(Comuni[[#This Row],[Regione]],Table_0[Regione],Table_0[TOT AREA])</f>
        <v>6838505</v>
      </c>
      <c r="P1161" s="1">
        <f>(Comuni[[#This Row],[Popolazione2011]]/Comuni[[#This Row],[Ammalati AREA]])*100</f>
        <v>8.4375166794496761E-3</v>
      </c>
    </row>
    <row r="1162" spans="1:16" x14ac:dyDescent="0.3">
      <c r="A1162" t="s">
        <v>1172</v>
      </c>
      <c r="B1162" t="s">
        <v>8021</v>
      </c>
      <c r="C1162" t="s">
        <v>1119</v>
      </c>
      <c r="D1162">
        <v>2034</v>
      </c>
      <c r="E1162" s="1">
        <f>(Comuni[[#This Row],[Popolazione2011]]/SUM(D:D))*100</f>
        <v>3.4229197020397202E-3</v>
      </c>
      <c r="F1162">
        <f t="shared" si="18"/>
        <v>4363916</v>
      </c>
      <c r="G1162" s="1">
        <f>(Comuni[[#This Row],[Popolazione2011]]/Comuni[[#This Row],[TOT POP REGIONE ]])*100</f>
        <v>4.660951310703506E-2</v>
      </c>
      <c r="H1162" t="str">
        <f>IF(Comuni[[#This Row],[Popolazione2011]]&gt;300000,"MAGGIORE","")</f>
        <v/>
      </c>
      <c r="I1162" t="str">
        <f>_xlfn.XLOOKUP(Comuni[[#This Row],[Regione]],Ripartizione_geografica[Regione],Ripartizione_geografica[Ripartizione geografica])</f>
        <v>Nord-ovest</v>
      </c>
      <c r="J1162">
        <f>_xlfn.XLOOKUP(Comuni[[#This Row],[Regione]],Ripartizione_geografica[Regione],Ripartizione_geografica[Codice Regione])</f>
        <v>1</v>
      </c>
      <c r="K1162">
        <f>_xlfn.XLOOKUP(Comuni[[#This Row],[Regione]],Table_0[Regione],Table_0[Totale])</f>
        <v>1792955</v>
      </c>
      <c r="L1162">
        <f>_xlfn.XLOOKUP(Comuni[[#This Row],[Regione]],Table_0[Regione],Table_0[Guariti])</f>
        <v>1725727</v>
      </c>
      <c r="M1162">
        <f>_xlfn.XLOOKUP(Comuni[[#This Row],[Regione]],Table_0[Regione],Table_0[Deceduti])</f>
        <v>13899</v>
      </c>
      <c r="N1162" s="1">
        <f>(Comuni[[#This Row],[Popolazione2011]]/Comuni[[#This Row],[Ammalati TOT]])*100</f>
        <v>0.1134440072394455</v>
      </c>
      <c r="O1162">
        <f>_xlfn.XLOOKUP(Comuni[[#This Row],[Regione]],Table_0[Regione],Table_0[TOT AREA])</f>
        <v>6838505</v>
      </c>
      <c r="P1162" s="1">
        <f>(Comuni[[#This Row],[Popolazione2011]]/Comuni[[#This Row],[Ammalati AREA]])*100</f>
        <v>2.974334302599764E-2</v>
      </c>
    </row>
    <row r="1163" spans="1:16" x14ac:dyDescent="0.3">
      <c r="A1163" t="s">
        <v>1173</v>
      </c>
      <c r="B1163" t="s">
        <v>8021</v>
      </c>
      <c r="C1163" t="s">
        <v>1119</v>
      </c>
      <c r="D1163">
        <v>289</v>
      </c>
      <c r="E1163" s="1">
        <f>(Comuni[[#This Row],[Popolazione2011]]/SUM(D:D))*100</f>
        <v>4.8634404812658756E-4</v>
      </c>
      <c r="F1163">
        <f t="shared" si="18"/>
        <v>4363916</v>
      </c>
      <c r="G1163" s="1">
        <f>(Comuni[[#This Row],[Popolazione2011]]/Comuni[[#This Row],[TOT POP REGIONE ]])*100</f>
        <v>6.6224922752866925E-3</v>
      </c>
      <c r="H1163" t="str">
        <f>IF(Comuni[[#This Row],[Popolazione2011]]&gt;300000,"MAGGIORE","")</f>
        <v/>
      </c>
      <c r="I1163" t="str">
        <f>_xlfn.XLOOKUP(Comuni[[#This Row],[Regione]],Ripartizione_geografica[Regione],Ripartizione_geografica[Ripartizione geografica])</f>
        <v>Nord-ovest</v>
      </c>
      <c r="J1163">
        <f>_xlfn.XLOOKUP(Comuni[[#This Row],[Regione]],Ripartizione_geografica[Regione],Ripartizione_geografica[Codice Regione])</f>
        <v>1</v>
      </c>
      <c r="K1163">
        <f>_xlfn.XLOOKUP(Comuni[[#This Row],[Regione]],Table_0[Regione],Table_0[Totale])</f>
        <v>1792955</v>
      </c>
      <c r="L1163">
        <f>_xlfn.XLOOKUP(Comuni[[#This Row],[Regione]],Table_0[Regione],Table_0[Guariti])</f>
        <v>1725727</v>
      </c>
      <c r="M1163">
        <f>_xlfn.XLOOKUP(Comuni[[#This Row],[Regione]],Table_0[Regione],Table_0[Deceduti])</f>
        <v>13899</v>
      </c>
      <c r="N1163" s="1">
        <f>(Comuni[[#This Row],[Popolazione2011]]/Comuni[[#This Row],[Ammalati TOT]])*100</f>
        <v>1.6118642129891714E-2</v>
      </c>
      <c r="O1163">
        <f>_xlfn.XLOOKUP(Comuni[[#This Row],[Regione]],Table_0[Regione],Table_0[TOT AREA])</f>
        <v>6838505</v>
      </c>
      <c r="P1163" s="1">
        <f>(Comuni[[#This Row],[Popolazione2011]]/Comuni[[#This Row],[Ammalati AREA]])*100</f>
        <v>4.2260698793084158E-3</v>
      </c>
    </row>
    <row r="1164" spans="1:16" x14ac:dyDescent="0.3">
      <c r="A1164" t="s">
        <v>1174</v>
      </c>
      <c r="B1164" t="s">
        <v>8021</v>
      </c>
      <c r="C1164" t="s">
        <v>1119</v>
      </c>
      <c r="D1164">
        <v>420</v>
      </c>
      <c r="E1164" s="1">
        <f>(Comuni[[#This Row],[Popolazione2011]]/SUM(D:D))*100</f>
        <v>7.0679757859227262E-4</v>
      </c>
      <c r="F1164">
        <f t="shared" si="18"/>
        <v>4363916</v>
      </c>
      <c r="G1164" s="1">
        <f>(Comuni[[#This Row],[Popolazione2011]]/Comuni[[#This Row],[TOT POP REGIONE ]])*100</f>
        <v>9.6243832374408676E-3</v>
      </c>
      <c r="H1164" t="str">
        <f>IF(Comuni[[#This Row],[Popolazione2011]]&gt;300000,"MAGGIORE","")</f>
        <v/>
      </c>
      <c r="I1164" t="str">
        <f>_xlfn.XLOOKUP(Comuni[[#This Row],[Regione]],Ripartizione_geografica[Regione],Ripartizione_geografica[Ripartizione geografica])</f>
        <v>Nord-ovest</v>
      </c>
      <c r="J1164">
        <f>_xlfn.XLOOKUP(Comuni[[#This Row],[Regione]],Ripartizione_geografica[Regione],Ripartizione_geografica[Codice Regione])</f>
        <v>1</v>
      </c>
      <c r="K1164">
        <f>_xlfn.XLOOKUP(Comuni[[#This Row],[Regione]],Table_0[Regione],Table_0[Totale])</f>
        <v>1792955</v>
      </c>
      <c r="L1164">
        <f>_xlfn.XLOOKUP(Comuni[[#This Row],[Regione]],Table_0[Regione],Table_0[Guariti])</f>
        <v>1725727</v>
      </c>
      <c r="M1164">
        <f>_xlfn.XLOOKUP(Comuni[[#This Row],[Regione]],Table_0[Regione],Table_0[Deceduti])</f>
        <v>13899</v>
      </c>
      <c r="N1164" s="1">
        <f>(Comuni[[#This Row],[Popolazione2011]]/Comuni[[#This Row],[Ammalati TOT]])*100</f>
        <v>2.3425016244133286E-2</v>
      </c>
      <c r="O1164">
        <f>_xlfn.XLOOKUP(Comuni[[#This Row],[Regione]],Table_0[Regione],Table_0[TOT AREA])</f>
        <v>6838505</v>
      </c>
      <c r="P1164" s="1">
        <f>(Comuni[[#This Row],[Popolazione2011]]/Comuni[[#This Row],[Ammalati AREA]])*100</f>
        <v>6.1416932502060019E-3</v>
      </c>
    </row>
    <row r="1165" spans="1:16" x14ac:dyDescent="0.3">
      <c r="A1165" t="s">
        <v>1175</v>
      </c>
      <c r="B1165" t="s">
        <v>8021</v>
      </c>
      <c r="C1165" t="s">
        <v>1119</v>
      </c>
      <c r="D1165">
        <v>757</v>
      </c>
      <c r="E1165" s="1">
        <f>(Comuni[[#This Row],[Popolazione2011]]/SUM(D:D))*100</f>
        <v>1.2739184928436912E-3</v>
      </c>
      <c r="F1165">
        <f t="shared" si="18"/>
        <v>4363916</v>
      </c>
      <c r="G1165" s="1">
        <f>(Comuni[[#This Row],[Popolazione2011]]/Comuni[[#This Row],[TOT POP REGIONE ]])*100</f>
        <v>1.7346805025577942E-2</v>
      </c>
      <c r="H1165" t="str">
        <f>IF(Comuni[[#This Row],[Popolazione2011]]&gt;300000,"MAGGIORE","")</f>
        <v/>
      </c>
      <c r="I1165" t="str">
        <f>_xlfn.XLOOKUP(Comuni[[#This Row],[Regione]],Ripartizione_geografica[Regione],Ripartizione_geografica[Ripartizione geografica])</f>
        <v>Nord-ovest</v>
      </c>
      <c r="J1165">
        <f>_xlfn.XLOOKUP(Comuni[[#This Row],[Regione]],Ripartizione_geografica[Regione],Ripartizione_geografica[Codice Regione])</f>
        <v>1</v>
      </c>
      <c r="K1165">
        <f>_xlfn.XLOOKUP(Comuni[[#This Row],[Regione]],Table_0[Regione],Table_0[Totale])</f>
        <v>1792955</v>
      </c>
      <c r="L1165">
        <f>_xlfn.XLOOKUP(Comuni[[#This Row],[Regione]],Table_0[Regione],Table_0[Guariti])</f>
        <v>1725727</v>
      </c>
      <c r="M1165">
        <f>_xlfn.XLOOKUP(Comuni[[#This Row],[Regione]],Table_0[Regione],Table_0[Deceduti])</f>
        <v>13899</v>
      </c>
      <c r="N1165" s="1">
        <f>(Comuni[[#This Row],[Popolazione2011]]/Comuni[[#This Row],[Ammalati TOT]])*100</f>
        <v>4.2220803087640237E-2</v>
      </c>
      <c r="O1165">
        <f>_xlfn.XLOOKUP(Comuni[[#This Row],[Regione]],Table_0[Regione],Table_0[TOT AREA])</f>
        <v>6838505</v>
      </c>
      <c r="P1165" s="1">
        <f>(Comuni[[#This Row],[Popolazione2011]]/Comuni[[#This Row],[Ammalati AREA]])*100</f>
        <v>1.1069670929537962E-2</v>
      </c>
    </row>
    <row r="1166" spans="1:16" x14ac:dyDescent="0.3">
      <c r="A1166" t="s">
        <v>1176</v>
      </c>
      <c r="B1166" t="s">
        <v>8021</v>
      </c>
      <c r="C1166" t="s">
        <v>1119</v>
      </c>
      <c r="D1166">
        <v>1384</v>
      </c>
      <c r="E1166" s="1">
        <f>(Comuni[[#This Row],[Popolazione2011]]/SUM(D:D))*100</f>
        <v>2.3290663065992983E-3</v>
      </c>
      <c r="F1166">
        <f t="shared" si="18"/>
        <v>4363916</v>
      </c>
      <c r="G1166" s="1">
        <f>(Comuni[[#This Row],[Popolazione2011]]/Comuni[[#This Row],[TOT POP REGIONE ]])*100</f>
        <v>3.17146342871861E-2</v>
      </c>
      <c r="H1166" t="str">
        <f>IF(Comuni[[#This Row],[Popolazione2011]]&gt;300000,"MAGGIORE","")</f>
        <v/>
      </c>
      <c r="I1166" t="str">
        <f>_xlfn.XLOOKUP(Comuni[[#This Row],[Regione]],Ripartizione_geografica[Regione],Ripartizione_geografica[Ripartizione geografica])</f>
        <v>Nord-ovest</v>
      </c>
      <c r="J1166">
        <f>_xlfn.XLOOKUP(Comuni[[#This Row],[Regione]],Ripartizione_geografica[Regione],Ripartizione_geografica[Codice Regione])</f>
        <v>1</v>
      </c>
      <c r="K1166">
        <f>_xlfn.XLOOKUP(Comuni[[#This Row],[Regione]],Table_0[Regione],Table_0[Totale])</f>
        <v>1792955</v>
      </c>
      <c r="L1166">
        <f>_xlfn.XLOOKUP(Comuni[[#This Row],[Regione]],Table_0[Regione],Table_0[Guariti])</f>
        <v>1725727</v>
      </c>
      <c r="M1166">
        <f>_xlfn.XLOOKUP(Comuni[[#This Row],[Regione]],Table_0[Regione],Table_0[Deceduti])</f>
        <v>13899</v>
      </c>
      <c r="N1166" s="1">
        <f>(Comuni[[#This Row],[Popolazione2011]]/Comuni[[#This Row],[Ammalati TOT]])*100</f>
        <v>7.7191005909239219E-2</v>
      </c>
      <c r="O1166">
        <f>_xlfn.XLOOKUP(Comuni[[#This Row],[Regione]],Table_0[Regione],Table_0[TOT AREA])</f>
        <v>6838505</v>
      </c>
      <c r="P1166" s="1">
        <f>(Comuni[[#This Row],[Popolazione2011]]/Comuni[[#This Row],[Ammalati AREA]])*100</f>
        <v>2.0238341567345497E-2</v>
      </c>
    </row>
    <row r="1167" spans="1:16" x14ac:dyDescent="0.3">
      <c r="A1167" t="s">
        <v>1177</v>
      </c>
      <c r="B1167" t="s">
        <v>8021</v>
      </c>
      <c r="C1167" t="s">
        <v>1119</v>
      </c>
      <c r="D1167">
        <v>1264</v>
      </c>
      <c r="E1167" s="1">
        <f>(Comuni[[#This Row],[Popolazione2011]]/SUM(D:D))*100</f>
        <v>2.1271241412872204E-3</v>
      </c>
      <c r="F1167">
        <f t="shared" si="18"/>
        <v>4363916</v>
      </c>
      <c r="G1167" s="1">
        <f>(Comuni[[#This Row],[Popolazione2011]]/Comuni[[#This Row],[TOT POP REGIONE ]])*100</f>
        <v>2.8964810505060133E-2</v>
      </c>
      <c r="H1167" t="str">
        <f>IF(Comuni[[#This Row],[Popolazione2011]]&gt;300000,"MAGGIORE","")</f>
        <v/>
      </c>
      <c r="I1167" t="str">
        <f>_xlfn.XLOOKUP(Comuni[[#This Row],[Regione]],Ripartizione_geografica[Regione],Ripartizione_geografica[Ripartizione geografica])</f>
        <v>Nord-ovest</v>
      </c>
      <c r="J1167">
        <f>_xlfn.XLOOKUP(Comuni[[#This Row],[Regione]],Ripartizione_geografica[Regione],Ripartizione_geografica[Codice Regione])</f>
        <v>1</v>
      </c>
      <c r="K1167">
        <f>_xlfn.XLOOKUP(Comuni[[#This Row],[Regione]],Table_0[Regione],Table_0[Totale])</f>
        <v>1792955</v>
      </c>
      <c r="L1167">
        <f>_xlfn.XLOOKUP(Comuni[[#This Row],[Regione]],Table_0[Regione],Table_0[Guariti])</f>
        <v>1725727</v>
      </c>
      <c r="M1167">
        <f>_xlfn.XLOOKUP(Comuni[[#This Row],[Regione]],Table_0[Regione],Table_0[Deceduti])</f>
        <v>13899</v>
      </c>
      <c r="N1167" s="1">
        <f>(Comuni[[#This Row],[Popolazione2011]]/Comuni[[#This Row],[Ammalati TOT]])*100</f>
        <v>7.0498144125201126E-2</v>
      </c>
      <c r="O1167">
        <f>_xlfn.XLOOKUP(Comuni[[#This Row],[Regione]],Table_0[Regione],Table_0[TOT AREA])</f>
        <v>6838505</v>
      </c>
      <c r="P1167" s="1">
        <f>(Comuni[[#This Row],[Popolazione2011]]/Comuni[[#This Row],[Ammalati AREA]])*100</f>
        <v>1.8483572067286635E-2</v>
      </c>
    </row>
    <row r="1168" spans="1:16" x14ac:dyDescent="0.3">
      <c r="A1168" t="s">
        <v>1178</v>
      </c>
      <c r="B1168" t="s">
        <v>8021</v>
      </c>
      <c r="C1168" t="s">
        <v>1119</v>
      </c>
      <c r="D1168">
        <v>4816</v>
      </c>
      <c r="E1168" s="1">
        <f>(Comuni[[#This Row],[Popolazione2011]]/SUM(D:D))*100</f>
        <v>8.1046122345247266E-3</v>
      </c>
      <c r="F1168">
        <f t="shared" si="18"/>
        <v>4363916</v>
      </c>
      <c r="G1168" s="1">
        <f>(Comuni[[#This Row],[Popolazione2011]]/Comuni[[#This Row],[TOT POP REGIONE ]])*100</f>
        <v>0.11035959445598863</v>
      </c>
      <c r="H1168" t="str">
        <f>IF(Comuni[[#This Row],[Popolazione2011]]&gt;300000,"MAGGIORE","")</f>
        <v/>
      </c>
      <c r="I1168" t="str">
        <f>_xlfn.XLOOKUP(Comuni[[#This Row],[Regione]],Ripartizione_geografica[Regione],Ripartizione_geografica[Ripartizione geografica])</f>
        <v>Nord-ovest</v>
      </c>
      <c r="J1168">
        <f>_xlfn.XLOOKUP(Comuni[[#This Row],[Regione]],Ripartizione_geografica[Regione],Ripartizione_geografica[Codice Regione])</f>
        <v>1</v>
      </c>
      <c r="K1168">
        <f>_xlfn.XLOOKUP(Comuni[[#This Row],[Regione]],Table_0[Regione],Table_0[Totale])</f>
        <v>1792955</v>
      </c>
      <c r="L1168">
        <f>_xlfn.XLOOKUP(Comuni[[#This Row],[Regione]],Table_0[Regione],Table_0[Guariti])</f>
        <v>1725727</v>
      </c>
      <c r="M1168">
        <f>_xlfn.XLOOKUP(Comuni[[#This Row],[Regione]],Table_0[Regione],Table_0[Deceduti])</f>
        <v>13899</v>
      </c>
      <c r="N1168" s="1">
        <f>(Comuni[[#This Row],[Popolazione2011]]/Comuni[[#This Row],[Ammalati TOT]])*100</f>
        <v>0.26860685293272835</v>
      </c>
      <c r="O1168">
        <f>_xlfn.XLOOKUP(Comuni[[#This Row],[Regione]],Table_0[Regione],Table_0[TOT AREA])</f>
        <v>6838505</v>
      </c>
      <c r="P1168" s="1">
        <f>(Comuni[[#This Row],[Popolazione2011]]/Comuni[[#This Row],[Ammalati AREA]])*100</f>
        <v>7.0424749269028822E-2</v>
      </c>
    </row>
    <row r="1169" spans="1:16" x14ac:dyDescent="0.3">
      <c r="A1169" t="s">
        <v>1179</v>
      </c>
      <c r="B1169" t="s">
        <v>8021</v>
      </c>
      <c r="C1169" t="s">
        <v>1119</v>
      </c>
      <c r="D1169">
        <v>771</v>
      </c>
      <c r="E1169" s="1">
        <f>(Comuni[[#This Row],[Popolazione2011]]/SUM(D:D))*100</f>
        <v>1.2974784121301004E-3</v>
      </c>
      <c r="F1169">
        <f t="shared" si="18"/>
        <v>4363916</v>
      </c>
      <c r="G1169" s="1">
        <f>(Comuni[[#This Row],[Popolazione2011]]/Comuni[[#This Row],[TOT POP REGIONE ]])*100</f>
        <v>1.7667617800159307E-2</v>
      </c>
      <c r="H1169" t="str">
        <f>IF(Comuni[[#This Row],[Popolazione2011]]&gt;300000,"MAGGIORE","")</f>
        <v/>
      </c>
      <c r="I1169" t="str">
        <f>_xlfn.XLOOKUP(Comuni[[#This Row],[Regione]],Ripartizione_geografica[Regione],Ripartizione_geografica[Ripartizione geografica])</f>
        <v>Nord-ovest</v>
      </c>
      <c r="J1169">
        <f>_xlfn.XLOOKUP(Comuni[[#This Row],[Regione]],Ripartizione_geografica[Regione],Ripartizione_geografica[Codice Regione])</f>
        <v>1</v>
      </c>
      <c r="K1169">
        <f>_xlfn.XLOOKUP(Comuni[[#This Row],[Regione]],Table_0[Regione],Table_0[Totale])</f>
        <v>1792955</v>
      </c>
      <c r="L1169">
        <f>_xlfn.XLOOKUP(Comuni[[#This Row],[Regione]],Table_0[Regione],Table_0[Guariti])</f>
        <v>1725727</v>
      </c>
      <c r="M1169">
        <f>_xlfn.XLOOKUP(Comuni[[#This Row],[Regione]],Table_0[Regione],Table_0[Deceduti])</f>
        <v>13899</v>
      </c>
      <c r="N1169" s="1">
        <f>(Comuni[[#This Row],[Popolazione2011]]/Comuni[[#This Row],[Ammalati TOT]])*100</f>
        <v>4.3001636962444682E-2</v>
      </c>
      <c r="O1169">
        <f>_xlfn.XLOOKUP(Comuni[[#This Row],[Regione]],Table_0[Regione],Table_0[TOT AREA])</f>
        <v>6838505</v>
      </c>
      <c r="P1169" s="1">
        <f>(Comuni[[#This Row],[Popolazione2011]]/Comuni[[#This Row],[Ammalati AREA]])*100</f>
        <v>1.1274394037878161E-2</v>
      </c>
    </row>
    <row r="1170" spans="1:16" x14ac:dyDescent="0.3">
      <c r="A1170" t="s">
        <v>1180</v>
      </c>
      <c r="B1170" t="s">
        <v>8021</v>
      </c>
      <c r="C1170" t="s">
        <v>1119</v>
      </c>
      <c r="D1170">
        <v>392</v>
      </c>
      <c r="E1170" s="1">
        <f>(Comuni[[#This Row],[Popolazione2011]]/SUM(D:D))*100</f>
        <v>6.5967774001945447E-4</v>
      </c>
      <c r="F1170">
        <f t="shared" si="18"/>
        <v>4363916</v>
      </c>
      <c r="G1170" s="1">
        <f>(Comuni[[#This Row],[Popolazione2011]]/Comuni[[#This Row],[TOT POP REGIONE ]])*100</f>
        <v>8.9827576882781437E-3</v>
      </c>
      <c r="H1170" t="str">
        <f>IF(Comuni[[#This Row],[Popolazione2011]]&gt;300000,"MAGGIORE","")</f>
        <v/>
      </c>
      <c r="I1170" t="str">
        <f>_xlfn.XLOOKUP(Comuni[[#This Row],[Regione]],Ripartizione_geografica[Regione],Ripartizione_geografica[Ripartizione geografica])</f>
        <v>Nord-ovest</v>
      </c>
      <c r="J1170">
        <f>_xlfn.XLOOKUP(Comuni[[#This Row],[Regione]],Ripartizione_geografica[Regione],Ripartizione_geografica[Codice Regione])</f>
        <v>1</v>
      </c>
      <c r="K1170">
        <f>_xlfn.XLOOKUP(Comuni[[#This Row],[Regione]],Table_0[Regione],Table_0[Totale])</f>
        <v>1792955</v>
      </c>
      <c r="L1170">
        <f>_xlfn.XLOOKUP(Comuni[[#This Row],[Regione]],Table_0[Regione],Table_0[Guariti])</f>
        <v>1725727</v>
      </c>
      <c r="M1170">
        <f>_xlfn.XLOOKUP(Comuni[[#This Row],[Regione]],Table_0[Regione],Table_0[Deceduti])</f>
        <v>13899</v>
      </c>
      <c r="N1170" s="1">
        <f>(Comuni[[#This Row],[Popolazione2011]]/Comuni[[#This Row],[Ammalati TOT]])*100</f>
        <v>2.1863348494524402E-2</v>
      </c>
      <c r="O1170">
        <f>_xlfn.XLOOKUP(Comuni[[#This Row],[Regione]],Table_0[Regione],Table_0[TOT AREA])</f>
        <v>6838505</v>
      </c>
      <c r="P1170" s="1">
        <f>(Comuni[[#This Row],[Popolazione2011]]/Comuni[[#This Row],[Ammalati AREA]])*100</f>
        <v>5.7322470335256026E-3</v>
      </c>
    </row>
    <row r="1171" spans="1:16" x14ac:dyDescent="0.3">
      <c r="A1171" t="s">
        <v>1181</v>
      </c>
      <c r="B1171" t="s">
        <v>8021</v>
      </c>
      <c r="C1171" t="s">
        <v>1119</v>
      </c>
      <c r="D1171">
        <v>211</v>
      </c>
      <c r="E1171" s="1">
        <f>(Comuni[[#This Row],[Popolazione2011]]/SUM(D:D))*100</f>
        <v>3.5508164067373697E-4</v>
      </c>
      <c r="F1171">
        <f t="shared" si="18"/>
        <v>4363916</v>
      </c>
      <c r="G1171" s="1">
        <f>(Comuni[[#This Row],[Popolazione2011]]/Comuni[[#This Row],[TOT POP REGIONE ]])*100</f>
        <v>4.835106816904816E-3</v>
      </c>
      <c r="H1171" t="str">
        <f>IF(Comuni[[#This Row],[Popolazione2011]]&gt;300000,"MAGGIORE","")</f>
        <v/>
      </c>
      <c r="I1171" t="str">
        <f>_xlfn.XLOOKUP(Comuni[[#This Row],[Regione]],Ripartizione_geografica[Regione],Ripartizione_geografica[Ripartizione geografica])</f>
        <v>Nord-ovest</v>
      </c>
      <c r="J1171">
        <f>_xlfn.XLOOKUP(Comuni[[#This Row],[Regione]],Ripartizione_geografica[Regione],Ripartizione_geografica[Codice Regione])</f>
        <v>1</v>
      </c>
      <c r="K1171">
        <f>_xlfn.XLOOKUP(Comuni[[#This Row],[Regione]],Table_0[Regione],Table_0[Totale])</f>
        <v>1792955</v>
      </c>
      <c r="L1171">
        <f>_xlfn.XLOOKUP(Comuni[[#This Row],[Regione]],Table_0[Regione],Table_0[Guariti])</f>
        <v>1725727</v>
      </c>
      <c r="M1171">
        <f>_xlfn.XLOOKUP(Comuni[[#This Row],[Regione]],Table_0[Regione],Table_0[Deceduti])</f>
        <v>13899</v>
      </c>
      <c r="N1171" s="1">
        <f>(Comuni[[#This Row],[Popolazione2011]]/Comuni[[#This Row],[Ammalati TOT]])*100</f>
        <v>1.1768281970266962E-2</v>
      </c>
      <c r="O1171">
        <f>_xlfn.XLOOKUP(Comuni[[#This Row],[Regione]],Table_0[Regione],Table_0[TOT AREA])</f>
        <v>6838505</v>
      </c>
      <c r="P1171" s="1">
        <f>(Comuni[[#This Row],[Popolazione2011]]/Comuni[[#This Row],[Ammalati AREA]])*100</f>
        <v>3.0854697042701587E-3</v>
      </c>
    </row>
    <row r="1172" spans="1:16" x14ac:dyDescent="0.3">
      <c r="A1172" t="s">
        <v>1182</v>
      </c>
      <c r="B1172" t="s">
        <v>8021</v>
      </c>
      <c r="C1172" t="s">
        <v>1119</v>
      </c>
      <c r="D1172">
        <v>1702</v>
      </c>
      <c r="E1172" s="1">
        <f>(Comuni[[#This Row],[Popolazione2011]]/SUM(D:D))*100</f>
        <v>2.8642130446763048E-3</v>
      </c>
      <c r="F1172">
        <f t="shared" si="18"/>
        <v>4363916</v>
      </c>
      <c r="G1172" s="1">
        <f>(Comuni[[#This Row],[Popolazione2011]]/Comuni[[#This Row],[TOT POP REGIONE ]])*100</f>
        <v>3.9001667309819896E-2</v>
      </c>
      <c r="H1172" t="str">
        <f>IF(Comuni[[#This Row],[Popolazione2011]]&gt;300000,"MAGGIORE","")</f>
        <v/>
      </c>
      <c r="I1172" t="str">
        <f>_xlfn.XLOOKUP(Comuni[[#This Row],[Regione]],Ripartizione_geografica[Regione],Ripartizione_geografica[Ripartizione geografica])</f>
        <v>Nord-ovest</v>
      </c>
      <c r="J1172">
        <f>_xlfn.XLOOKUP(Comuni[[#This Row],[Regione]],Ripartizione_geografica[Regione],Ripartizione_geografica[Codice Regione])</f>
        <v>1</v>
      </c>
      <c r="K1172">
        <f>_xlfn.XLOOKUP(Comuni[[#This Row],[Regione]],Table_0[Regione],Table_0[Totale])</f>
        <v>1792955</v>
      </c>
      <c r="L1172">
        <f>_xlfn.XLOOKUP(Comuni[[#This Row],[Regione]],Table_0[Regione],Table_0[Guariti])</f>
        <v>1725727</v>
      </c>
      <c r="M1172">
        <f>_xlfn.XLOOKUP(Comuni[[#This Row],[Regione]],Table_0[Regione],Table_0[Deceduti])</f>
        <v>13899</v>
      </c>
      <c r="N1172" s="1">
        <f>(Comuni[[#This Row],[Popolazione2011]]/Comuni[[#This Row],[Ammalati TOT]])*100</f>
        <v>9.4927089636940132E-2</v>
      </c>
      <c r="O1172">
        <f>_xlfn.XLOOKUP(Comuni[[#This Row],[Regione]],Table_0[Regione],Table_0[TOT AREA])</f>
        <v>6838505</v>
      </c>
      <c r="P1172" s="1">
        <f>(Comuni[[#This Row],[Popolazione2011]]/Comuni[[#This Row],[Ammalati AREA]])*100</f>
        <v>2.4888480742501471E-2</v>
      </c>
    </row>
    <row r="1173" spans="1:16" x14ac:dyDescent="0.3">
      <c r="A1173" t="s">
        <v>1183</v>
      </c>
      <c r="B1173" t="s">
        <v>8021</v>
      </c>
      <c r="C1173" t="s">
        <v>1119</v>
      </c>
      <c r="D1173">
        <v>1268</v>
      </c>
      <c r="E1173" s="1">
        <f>(Comuni[[#This Row],[Popolazione2011]]/SUM(D:D))*100</f>
        <v>2.1338555467976228E-3</v>
      </c>
      <c r="F1173">
        <f t="shared" si="18"/>
        <v>4363916</v>
      </c>
      <c r="G1173" s="1">
        <f>(Comuni[[#This Row],[Popolazione2011]]/Comuni[[#This Row],[TOT POP REGIONE ]])*100</f>
        <v>2.9056471297797669E-2</v>
      </c>
      <c r="H1173" t="str">
        <f>IF(Comuni[[#This Row],[Popolazione2011]]&gt;300000,"MAGGIORE","")</f>
        <v/>
      </c>
      <c r="I1173" t="str">
        <f>_xlfn.XLOOKUP(Comuni[[#This Row],[Regione]],Ripartizione_geografica[Regione],Ripartizione_geografica[Ripartizione geografica])</f>
        <v>Nord-ovest</v>
      </c>
      <c r="J1173">
        <f>_xlfn.XLOOKUP(Comuni[[#This Row],[Regione]],Ripartizione_geografica[Regione],Ripartizione_geografica[Codice Regione])</f>
        <v>1</v>
      </c>
      <c r="K1173">
        <f>_xlfn.XLOOKUP(Comuni[[#This Row],[Regione]],Table_0[Regione],Table_0[Totale])</f>
        <v>1792955</v>
      </c>
      <c r="L1173">
        <f>_xlfn.XLOOKUP(Comuni[[#This Row],[Regione]],Table_0[Regione],Table_0[Guariti])</f>
        <v>1725727</v>
      </c>
      <c r="M1173">
        <f>_xlfn.XLOOKUP(Comuni[[#This Row],[Regione]],Table_0[Regione],Table_0[Deceduti])</f>
        <v>13899</v>
      </c>
      <c r="N1173" s="1">
        <f>(Comuni[[#This Row],[Popolazione2011]]/Comuni[[#This Row],[Ammalati TOT]])*100</f>
        <v>7.072123951800241E-2</v>
      </c>
      <c r="O1173">
        <f>_xlfn.XLOOKUP(Comuni[[#This Row],[Regione]],Table_0[Regione],Table_0[TOT AREA])</f>
        <v>6838505</v>
      </c>
      <c r="P1173" s="1">
        <f>(Comuni[[#This Row],[Popolazione2011]]/Comuni[[#This Row],[Ammalati AREA]])*100</f>
        <v>1.8542064383955267E-2</v>
      </c>
    </row>
    <row r="1174" spans="1:16" x14ac:dyDescent="0.3">
      <c r="A1174" t="s">
        <v>1184</v>
      </c>
      <c r="B1174" t="s">
        <v>8021</v>
      </c>
      <c r="C1174" t="s">
        <v>1119</v>
      </c>
      <c r="D1174">
        <v>435</v>
      </c>
      <c r="E1174" s="1">
        <f>(Comuni[[#This Row],[Popolazione2011]]/SUM(D:D))*100</f>
        <v>7.3204034925628231E-4</v>
      </c>
      <c r="F1174">
        <f t="shared" si="18"/>
        <v>4363916</v>
      </c>
      <c r="G1174" s="1">
        <f>(Comuni[[#This Row],[Popolazione2011]]/Comuni[[#This Row],[TOT POP REGIONE ]])*100</f>
        <v>9.9681112102066125E-3</v>
      </c>
      <c r="H1174" t="str">
        <f>IF(Comuni[[#This Row],[Popolazione2011]]&gt;300000,"MAGGIORE","")</f>
        <v/>
      </c>
      <c r="I1174" t="str">
        <f>_xlfn.XLOOKUP(Comuni[[#This Row],[Regione]],Ripartizione_geografica[Regione],Ripartizione_geografica[Ripartizione geografica])</f>
        <v>Nord-ovest</v>
      </c>
      <c r="J1174">
        <f>_xlfn.XLOOKUP(Comuni[[#This Row],[Regione]],Ripartizione_geografica[Regione],Ripartizione_geografica[Codice Regione])</f>
        <v>1</v>
      </c>
      <c r="K1174">
        <f>_xlfn.XLOOKUP(Comuni[[#This Row],[Regione]],Table_0[Regione],Table_0[Totale])</f>
        <v>1792955</v>
      </c>
      <c r="L1174">
        <f>_xlfn.XLOOKUP(Comuni[[#This Row],[Regione]],Table_0[Regione],Table_0[Guariti])</f>
        <v>1725727</v>
      </c>
      <c r="M1174">
        <f>_xlfn.XLOOKUP(Comuni[[#This Row],[Regione]],Table_0[Regione],Table_0[Deceduti])</f>
        <v>13899</v>
      </c>
      <c r="N1174" s="1">
        <f>(Comuni[[#This Row],[Popolazione2011]]/Comuni[[#This Row],[Ammalati TOT]])*100</f>
        <v>2.4261623967138046E-2</v>
      </c>
      <c r="O1174">
        <f>_xlfn.XLOOKUP(Comuni[[#This Row],[Regione]],Table_0[Regione],Table_0[TOT AREA])</f>
        <v>6838505</v>
      </c>
      <c r="P1174" s="1">
        <f>(Comuni[[#This Row],[Popolazione2011]]/Comuni[[#This Row],[Ammalati AREA]])*100</f>
        <v>6.3610394377133592E-3</v>
      </c>
    </row>
    <row r="1175" spans="1:16" x14ac:dyDescent="0.3">
      <c r="A1175" t="s">
        <v>1185</v>
      </c>
      <c r="B1175" t="s">
        <v>8021</v>
      </c>
      <c r="C1175" t="s">
        <v>1119</v>
      </c>
      <c r="D1175">
        <v>2106</v>
      </c>
      <c r="E1175" s="1">
        <f>(Comuni[[#This Row],[Popolazione2011]]/SUM(D:D))*100</f>
        <v>3.5440850012269671E-3</v>
      </c>
      <c r="F1175">
        <f t="shared" si="18"/>
        <v>4363916</v>
      </c>
      <c r="G1175" s="1">
        <f>(Comuni[[#This Row],[Popolazione2011]]/Comuni[[#This Row],[TOT POP REGIONE ]])*100</f>
        <v>4.8259407376310633E-2</v>
      </c>
      <c r="H1175" t="str">
        <f>IF(Comuni[[#This Row],[Popolazione2011]]&gt;300000,"MAGGIORE","")</f>
        <v/>
      </c>
      <c r="I1175" t="str">
        <f>_xlfn.XLOOKUP(Comuni[[#This Row],[Regione]],Ripartizione_geografica[Regione],Ripartizione_geografica[Ripartizione geografica])</f>
        <v>Nord-ovest</v>
      </c>
      <c r="J1175">
        <f>_xlfn.XLOOKUP(Comuni[[#This Row],[Regione]],Ripartizione_geografica[Regione],Ripartizione_geografica[Codice Regione])</f>
        <v>1</v>
      </c>
      <c r="K1175">
        <f>_xlfn.XLOOKUP(Comuni[[#This Row],[Regione]],Table_0[Regione],Table_0[Totale])</f>
        <v>1792955</v>
      </c>
      <c r="L1175">
        <f>_xlfn.XLOOKUP(Comuni[[#This Row],[Regione]],Table_0[Regione],Table_0[Guariti])</f>
        <v>1725727</v>
      </c>
      <c r="M1175">
        <f>_xlfn.XLOOKUP(Comuni[[#This Row],[Regione]],Table_0[Regione],Table_0[Deceduti])</f>
        <v>13899</v>
      </c>
      <c r="N1175" s="1">
        <f>(Comuni[[#This Row],[Popolazione2011]]/Comuni[[#This Row],[Ammalati TOT]])*100</f>
        <v>0.11745972430986834</v>
      </c>
      <c r="O1175">
        <f>_xlfn.XLOOKUP(Comuni[[#This Row],[Regione]],Table_0[Regione],Table_0[TOT AREA])</f>
        <v>6838505</v>
      </c>
      <c r="P1175" s="1">
        <f>(Comuni[[#This Row],[Popolazione2011]]/Comuni[[#This Row],[Ammalati AREA]])*100</f>
        <v>3.0796204726032957E-2</v>
      </c>
    </row>
    <row r="1176" spans="1:16" x14ac:dyDescent="0.3">
      <c r="A1176" t="s">
        <v>1186</v>
      </c>
      <c r="B1176" t="s">
        <v>8021</v>
      </c>
      <c r="C1176" t="s">
        <v>1119</v>
      </c>
      <c r="D1176">
        <v>30332</v>
      </c>
      <c r="E1176" s="1">
        <f>(Comuni[[#This Row],[Popolazione2011]]/SUM(D:D))*100</f>
        <v>5.1044247985382894E-2</v>
      </c>
      <c r="F1176">
        <f t="shared" si="18"/>
        <v>4363916</v>
      </c>
      <c r="G1176" s="1">
        <f>(Comuni[[#This Row],[Popolazione2011]]/Comuni[[#This Row],[TOT POP REGIONE ]])*100</f>
        <v>0.69506379132870566</v>
      </c>
      <c r="H1176" t="str">
        <f>IF(Comuni[[#This Row],[Popolazione2011]]&gt;300000,"MAGGIORE","")</f>
        <v/>
      </c>
      <c r="I1176" t="str">
        <f>_xlfn.XLOOKUP(Comuni[[#This Row],[Regione]],Ripartizione_geografica[Regione],Ripartizione_geografica[Ripartizione geografica])</f>
        <v>Nord-ovest</v>
      </c>
      <c r="J1176">
        <f>_xlfn.XLOOKUP(Comuni[[#This Row],[Regione]],Ripartizione_geografica[Regione],Ripartizione_geografica[Codice Regione])</f>
        <v>1</v>
      </c>
      <c r="K1176">
        <f>_xlfn.XLOOKUP(Comuni[[#This Row],[Regione]],Table_0[Regione],Table_0[Totale])</f>
        <v>1792955</v>
      </c>
      <c r="L1176">
        <f>_xlfn.XLOOKUP(Comuni[[#This Row],[Regione]],Table_0[Regione],Table_0[Guariti])</f>
        <v>1725727</v>
      </c>
      <c r="M1176">
        <f>_xlfn.XLOOKUP(Comuni[[#This Row],[Regione]],Table_0[Regione],Table_0[Deceduti])</f>
        <v>13899</v>
      </c>
      <c r="N1176" s="1">
        <f>(Comuni[[#This Row],[Popolazione2011]]/Comuni[[#This Row],[Ammalati TOT]])*100</f>
        <v>1.6917323636120258</v>
      </c>
      <c r="O1176">
        <f>_xlfn.XLOOKUP(Comuni[[#This Row],[Regione]],Table_0[Regione],Table_0[TOT AREA])</f>
        <v>6838505</v>
      </c>
      <c r="P1176" s="1">
        <f>(Comuni[[#This Row],[Popolazione2011]]/Comuni[[#This Row],[Ammalati AREA]])*100</f>
        <v>0.44354723729821066</v>
      </c>
    </row>
    <row r="1177" spans="1:16" x14ac:dyDescent="0.3">
      <c r="A1177" t="s">
        <v>1187</v>
      </c>
      <c r="B1177" t="s">
        <v>8021</v>
      </c>
      <c r="C1177" t="s">
        <v>1119</v>
      </c>
      <c r="D1177">
        <v>1220</v>
      </c>
      <c r="E1177" s="1">
        <f>(Comuni[[#This Row],[Popolazione2011]]/SUM(D:D))*100</f>
        <v>2.0530786806727918E-3</v>
      </c>
      <c r="F1177">
        <f t="shared" si="18"/>
        <v>4363916</v>
      </c>
      <c r="G1177" s="1">
        <f>(Comuni[[#This Row],[Popolazione2011]]/Comuni[[#This Row],[TOT POP REGIONE ]])*100</f>
        <v>2.7956541784947282E-2</v>
      </c>
      <c r="H1177" t="str">
        <f>IF(Comuni[[#This Row],[Popolazione2011]]&gt;300000,"MAGGIORE","")</f>
        <v/>
      </c>
      <c r="I1177" t="str">
        <f>_xlfn.XLOOKUP(Comuni[[#This Row],[Regione]],Ripartizione_geografica[Regione],Ripartizione_geografica[Ripartizione geografica])</f>
        <v>Nord-ovest</v>
      </c>
      <c r="J1177">
        <f>_xlfn.XLOOKUP(Comuni[[#This Row],[Regione]],Ripartizione_geografica[Regione],Ripartizione_geografica[Codice Regione])</f>
        <v>1</v>
      </c>
      <c r="K1177">
        <f>_xlfn.XLOOKUP(Comuni[[#This Row],[Regione]],Table_0[Regione],Table_0[Totale])</f>
        <v>1792955</v>
      </c>
      <c r="L1177">
        <f>_xlfn.XLOOKUP(Comuni[[#This Row],[Regione]],Table_0[Regione],Table_0[Guariti])</f>
        <v>1725727</v>
      </c>
      <c r="M1177">
        <f>_xlfn.XLOOKUP(Comuni[[#This Row],[Regione]],Table_0[Regione],Table_0[Deceduti])</f>
        <v>13899</v>
      </c>
      <c r="N1177" s="1">
        <f>(Comuni[[#This Row],[Popolazione2011]]/Comuni[[#This Row],[Ammalati TOT]])*100</f>
        <v>6.8044094804387167E-2</v>
      </c>
      <c r="O1177">
        <f>_xlfn.XLOOKUP(Comuni[[#This Row],[Regione]],Table_0[Regione],Table_0[TOT AREA])</f>
        <v>6838505</v>
      </c>
      <c r="P1177" s="1">
        <f>(Comuni[[#This Row],[Popolazione2011]]/Comuni[[#This Row],[Ammalati AREA]])*100</f>
        <v>1.7840156583931722E-2</v>
      </c>
    </row>
    <row r="1178" spans="1:16" x14ac:dyDescent="0.3">
      <c r="A1178" t="s">
        <v>1188</v>
      </c>
      <c r="B1178" t="s">
        <v>8021</v>
      </c>
      <c r="C1178" t="s">
        <v>1119</v>
      </c>
      <c r="D1178">
        <v>6777</v>
      </c>
      <c r="E1178" s="1">
        <f>(Comuni[[#This Row],[Popolazione2011]]/SUM(D:D))*100</f>
        <v>1.1404683785999598E-2</v>
      </c>
      <c r="F1178">
        <f t="shared" si="18"/>
        <v>4363916</v>
      </c>
      <c r="G1178" s="1">
        <f>(Comuni[[#This Row],[Popolazione2011]]/Comuni[[#This Row],[TOT POP REGIONE ]])*100</f>
        <v>0.1552962980955637</v>
      </c>
      <c r="H1178" t="str">
        <f>IF(Comuni[[#This Row],[Popolazione2011]]&gt;300000,"MAGGIORE","")</f>
        <v/>
      </c>
      <c r="I1178" t="str">
        <f>_xlfn.XLOOKUP(Comuni[[#This Row],[Regione]],Ripartizione_geografica[Regione],Ripartizione_geografica[Ripartizione geografica])</f>
        <v>Nord-ovest</v>
      </c>
      <c r="J1178">
        <f>_xlfn.XLOOKUP(Comuni[[#This Row],[Regione]],Ripartizione_geografica[Regione],Ripartizione_geografica[Codice Regione])</f>
        <v>1</v>
      </c>
      <c r="K1178">
        <f>_xlfn.XLOOKUP(Comuni[[#This Row],[Regione]],Table_0[Regione],Table_0[Totale])</f>
        <v>1792955</v>
      </c>
      <c r="L1178">
        <f>_xlfn.XLOOKUP(Comuni[[#This Row],[Regione]],Table_0[Regione],Table_0[Guariti])</f>
        <v>1725727</v>
      </c>
      <c r="M1178">
        <f>_xlfn.XLOOKUP(Comuni[[#This Row],[Regione]],Table_0[Regione],Table_0[Deceduti])</f>
        <v>13899</v>
      </c>
      <c r="N1178" s="1">
        <f>(Comuni[[#This Row],[Popolazione2011]]/Comuni[[#This Row],[Ammalati TOT]])*100</f>
        <v>0.37797936925355069</v>
      </c>
      <c r="O1178">
        <f>_xlfn.XLOOKUP(Comuni[[#This Row],[Regione]],Table_0[Regione],Table_0[TOT AREA])</f>
        <v>6838505</v>
      </c>
      <c r="P1178" s="1">
        <f>(Comuni[[#This Row],[Popolazione2011]]/Comuni[[#This Row],[Ammalati AREA]])*100</f>
        <v>9.9100607515824016E-2</v>
      </c>
    </row>
    <row r="1179" spans="1:16" x14ac:dyDescent="0.3">
      <c r="A1179" t="s">
        <v>1189</v>
      </c>
      <c r="B1179" t="s">
        <v>8021</v>
      </c>
      <c r="C1179" t="s">
        <v>1119</v>
      </c>
      <c r="D1179">
        <v>264</v>
      </c>
      <c r="E1179" s="1">
        <f>(Comuni[[#This Row],[Popolazione2011]]/SUM(D:D))*100</f>
        <v>4.4427276368657129E-4</v>
      </c>
      <c r="F1179">
        <f t="shared" si="18"/>
        <v>4363916</v>
      </c>
      <c r="G1179" s="1">
        <f>(Comuni[[#This Row],[Popolazione2011]]/Comuni[[#This Row],[TOT POP REGIONE ]])*100</f>
        <v>6.0496123206771162E-3</v>
      </c>
      <c r="H1179" t="str">
        <f>IF(Comuni[[#This Row],[Popolazione2011]]&gt;300000,"MAGGIORE","")</f>
        <v/>
      </c>
      <c r="I1179" t="str">
        <f>_xlfn.XLOOKUP(Comuni[[#This Row],[Regione]],Ripartizione_geografica[Regione],Ripartizione_geografica[Ripartizione geografica])</f>
        <v>Nord-ovest</v>
      </c>
      <c r="J1179">
        <f>_xlfn.XLOOKUP(Comuni[[#This Row],[Regione]],Ripartizione_geografica[Regione],Ripartizione_geografica[Codice Regione])</f>
        <v>1</v>
      </c>
      <c r="K1179">
        <f>_xlfn.XLOOKUP(Comuni[[#This Row],[Regione]],Table_0[Regione],Table_0[Totale])</f>
        <v>1792955</v>
      </c>
      <c r="L1179">
        <f>_xlfn.XLOOKUP(Comuni[[#This Row],[Regione]],Table_0[Regione],Table_0[Guariti])</f>
        <v>1725727</v>
      </c>
      <c r="M1179">
        <f>_xlfn.XLOOKUP(Comuni[[#This Row],[Regione]],Table_0[Regione],Table_0[Deceduti])</f>
        <v>13899</v>
      </c>
      <c r="N1179" s="1">
        <f>(Comuni[[#This Row],[Popolazione2011]]/Comuni[[#This Row],[Ammalati TOT]])*100</f>
        <v>1.4724295924883782E-2</v>
      </c>
      <c r="O1179">
        <f>_xlfn.XLOOKUP(Comuni[[#This Row],[Regione]],Table_0[Regione],Table_0[TOT AREA])</f>
        <v>6838505</v>
      </c>
      <c r="P1179" s="1">
        <f>(Comuni[[#This Row],[Popolazione2011]]/Comuni[[#This Row],[Ammalati AREA]])*100</f>
        <v>3.8604929001294875E-3</v>
      </c>
    </row>
    <row r="1180" spans="1:16" x14ac:dyDescent="0.3">
      <c r="A1180" t="s">
        <v>1190</v>
      </c>
      <c r="B1180" t="s">
        <v>8021</v>
      </c>
      <c r="C1180" t="s">
        <v>1119</v>
      </c>
      <c r="D1180">
        <v>1751</v>
      </c>
      <c r="E1180" s="1">
        <f>(Comuni[[#This Row],[Popolazione2011]]/SUM(D:D))*100</f>
        <v>2.9466727621787364E-3</v>
      </c>
      <c r="F1180">
        <f t="shared" si="18"/>
        <v>4363916</v>
      </c>
      <c r="G1180" s="1">
        <f>(Comuni[[#This Row],[Popolazione2011]]/Comuni[[#This Row],[TOT POP REGIONE ]])*100</f>
        <v>4.0124512020854659E-2</v>
      </c>
      <c r="H1180" t="str">
        <f>IF(Comuni[[#This Row],[Popolazione2011]]&gt;300000,"MAGGIORE","")</f>
        <v/>
      </c>
      <c r="I1180" t="str">
        <f>_xlfn.XLOOKUP(Comuni[[#This Row],[Regione]],Ripartizione_geografica[Regione],Ripartizione_geografica[Ripartizione geografica])</f>
        <v>Nord-ovest</v>
      </c>
      <c r="J1180">
        <f>_xlfn.XLOOKUP(Comuni[[#This Row],[Regione]],Ripartizione_geografica[Regione],Ripartizione_geografica[Codice Regione])</f>
        <v>1</v>
      </c>
      <c r="K1180">
        <f>_xlfn.XLOOKUP(Comuni[[#This Row],[Regione]],Table_0[Regione],Table_0[Totale])</f>
        <v>1792955</v>
      </c>
      <c r="L1180">
        <f>_xlfn.XLOOKUP(Comuni[[#This Row],[Regione]],Table_0[Regione],Table_0[Guariti])</f>
        <v>1725727</v>
      </c>
      <c r="M1180">
        <f>_xlfn.XLOOKUP(Comuni[[#This Row],[Regione]],Table_0[Regione],Table_0[Deceduti])</f>
        <v>13899</v>
      </c>
      <c r="N1180" s="1">
        <f>(Comuni[[#This Row],[Popolazione2011]]/Comuni[[#This Row],[Ammalati TOT]])*100</f>
        <v>9.7660008198755699E-2</v>
      </c>
      <c r="O1180">
        <f>_xlfn.XLOOKUP(Comuni[[#This Row],[Regione]],Table_0[Regione],Table_0[TOT AREA])</f>
        <v>6838505</v>
      </c>
      <c r="P1180" s="1">
        <f>(Comuni[[#This Row],[Popolazione2011]]/Comuni[[#This Row],[Ammalati AREA]])*100</f>
        <v>2.5605011621692167E-2</v>
      </c>
    </row>
    <row r="1181" spans="1:16" x14ac:dyDescent="0.3">
      <c r="A1181" t="s">
        <v>1191</v>
      </c>
      <c r="B1181" t="s">
        <v>8021</v>
      </c>
      <c r="C1181" t="s">
        <v>1119</v>
      </c>
      <c r="D1181">
        <v>335</v>
      </c>
      <c r="E1181" s="1">
        <f>(Comuni[[#This Row],[Popolazione2011]]/SUM(D:D))*100</f>
        <v>5.6375521149621744E-4</v>
      </c>
      <c r="F1181">
        <f t="shared" si="18"/>
        <v>4363916</v>
      </c>
      <c r="G1181" s="1">
        <f>(Comuni[[#This Row],[Popolazione2011]]/Comuni[[#This Row],[TOT POP REGIONE ]])*100</f>
        <v>7.6765913917683113E-3</v>
      </c>
      <c r="H1181" t="str">
        <f>IF(Comuni[[#This Row],[Popolazione2011]]&gt;300000,"MAGGIORE","")</f>
        <v/>
      </c>
      <c r="I1181" t="str">
        <f>_xlfn.XLOOKUP(Comuni[[#This Row],[Regione]],Ripartizione_geografica[Regione],Ripartizione_geografica[Ripartizione geografica])</f>
        <v>Nord-ovest</v>
      </c>
      <c r="J1181">
        <f>_xlfn.XLOOKUP(Comuni[[#This Row],[Regione]],Ripartizione_geografica[Regione],Ripartizione_geografica[Codice Regione])</f>
        <v>1</v>
      </c>
      <c r="K1181">
        <f>_xlfn.XLOOKUP(Comuni[[#This Row],[Regione]],Table_0[Regione],Table_0[Totale])</f>
        <v>1792955</v>
      </c>
      <c r="L1181">
        <f>_xlfn.XLOOKUP(Comuni[[#This Row],[Regione]],Table_0[Regione],Table_0[Guariti])</f>
        <v>1725727</v>
      </c>
      <c r="M1181">
        <f>_xlfn.XLOOKUP(Comuni[[#This Row],[Regione]],Table_0[Regione],Table_0[Deceduti])</f>
        <v>13899</v>
      </c>
      <c r="N1181" s="1">
        <f>(Comuni[[#This Row],[Popolazione2011]]/Comuni[[#This Row],[Ammalati TOT]])*100</f>
        <v>1.8684239147106315E-2</v>
      </c>
      <c r="O1181">
        <f>_xlfn.XLOOKUP(Comuni[[#This Row],[Regione]],Table_0[Regione],Table_0[TOT AREA])</f>
        <v>6838505</v>
      </c>
      <c r="P1181" s="1">
        <f>(Comuni[[#This Row],[Popolazione2011]]/Comuni[[#This Row],[Ammalati AREA]])*100</f>
        <v>4.8987315209976451E-3</v>
      </c>
    </row>
    <row r="1182" spans="1:16" x14ac:dyDescent="0.3">
      <c r="A1182" t="s">
        <v>1192</v>
      </c>
      <c r="B1182" t="s">
        <v>8021</v>
      </c>
      <c r="C1182" t="s">
        <v>1119</v>
      </c>
      <c r="D1182">
        <v>518</v>
      </c>
      <c r="E1182" s="1">
        <f>(Comuni[[#This Row],[Popolazione2011]]/SUM(D:D))*100</f>
        <v>8.7171701359713626E-4</v>
      </c>
      <c r="F1182">
        <f t="shared" si="18"/>
        <v>4363916</v>
      </c>
      <c r="G1182" s="1">
        <f>(Comuni[[#This Row],[Popolazione2011]]/Comuni[[#This Row],[TOT POP REGIONE ]])*100</f>
        <v>1.1870072659510403E-2</v>
      </c>
      <c r="H1182" t="str">
        <f>IF(Comuni[[#This Row],[Popolazione2011]]&gt;300000,"MAGGIORE","")</f>
        <v/>
      </c>
      <c r="I1182" t="str">
        <f>_xlfn.XLOOKUP(Comuni[[#This Row],[Regione]],Ripartizione_geografica[Regione],Ripartizione_geografica[Ripartizione geografica])</f>
        <v>Nord-ovest</v>
      </c>
      <c r="J1182">
        <f>_xlfn.XLOOKUP(Comuni[[#This Row],[Regione]],Ripartizione_geografica[Regione],Ripartizione_geografica[Codice Regione])</f>
        <v>1</v>
      </c>
      <c r="K1182">
        <f>_xlfn.XLOOKUP(Comuni[[#This Row],[Regione]],Table_0[Regione],Table_0[Totale])</f>
        <v>1792955</v>
      </c>
      <c r="L1182">
        <f>_xlfn.XLOOKUP(Comuni[[#This Row],[Regione]],Table_0[Regione],Table_0[Guariti])</f>
        <v>1725727</v>
      </c>
      <c r="M1182">
        <f>_xlfn.XLOOKUP(Comuni[[#This Row],[Regione]],Table_0[Regione],Table_0[Deceduti])</f>
        <v>13899</v>
      </c>
      <c r="N1182" s="1">
        <f>(Comuni[[#This Row],[Popolazione2011]]/Comuni[[#This Row],[Ammalati TOT]])*100</f>
        <v>2.8890853367764389E-2</v>
      </c>
      <c r="O1182">
        <f>_xlfn.XLOOKUP(Comuni[[#This Row],[Regione]],Table_0[Regione],Table_0[TOT AREA])</f>
        <v>6838505</v>
      </c>
      <c r="P1182" s="1">
        <f>(Comuni[[#This Row],[Popolazione2011]]/Comuni[[#This Row],[Ammalati AREA]])*100</f>
        <v>7.5747550085874032E-3</v>
      </c>
    </row>
    <row r="1183" spans="1:16" x14ac:dyDescent="0.3">
      <c r="A1183" t="s">
        <v>1193</v>
      </c>
      <c r="B1183" t="s">
        <v>8022</v>
      </c>
      <c r="C1183" t="s">
        <v>1194</v>
      </c>
      <c r="D1183">
        <v>248</v>
      </c>
      <c r="E1183" s="1">
        <f>(Comuni[[#This Row],[Popolazione2011]]/SUM(D:D))*100</f>
        <v>4.1734714164496099E-4</v>
      </c>
      <c r="F1183">
        <f t="shared" si="18"/>
        <v>126806</v>
      </c>
      <c r="G1183" s="1">
        <f>(Comuni[[#This Row],[Popolazione2011]]/Comuni[[#This Row],[TOT POP REGIONE ]])*100</f>
        <v>0.1955743419081116</v>
      </c>
      <c r="H1183" t="str">
        <f>IF(Comuni[[#This Row],[Popolazione2011]]&gt;300000,"MAGGIORE","")</f>
        <v/>
      </c>
      <c r="I1183" t="str">
        <f>_xlfn.XLOOKUP(Comuni[[#This Row],[Regione]],Ripartizione_geografica[Regione],Ripartizione_geografica[Ripartizione geografica])</f>
        <v>Nord-ovest</v>
      </c>
      <c r="J1183">
        <f>_xlfn.XLOOKUP(Comuni[[#This Row],[Regione]],Ripartizione_geografica[Regione],Ripartizione_geografica[Codice Regione])</f>
        <v>2</v>
      </c>
      <c r="K1183">
        <f>_xlfn.XLOOKUP(Comuni[[#This Row],[Regione]],Table_0[Regione],Table_0[Totale])</f>
        <v>52226</v>
      </c>
      <c r="L1183">
        <f>_xlfn.XLOOKUP(Comuni[[#This Row],[Regione]],Table_0[Regione],Table_0[Guariti])</f>
        <v>51554</v>
      </c>
      <c r="M1183">
        <f>_xlfn.XLOOKUP(Comuni[[#This Row],[Regione]],Table_0[Regione],Table_0[Deceduti])</f>
        <v>579</v>
      </c>
      <c r="N1183" s="1">
        <f>(Comuni[[#This Row],[Popolazione2011]]/Comuni[[#This Row],[Ammalati TOT]])*100</f>
        <v>0.47485926549994256</v>
      </c>
      <c r="O1183">
        <f>_xlfn.XLOOKUP(Comuni[[#This Row],[Regione]],Table_0[Regione],Table_0[TOT AREA])</f>
        <v>6838505</v>
      </c>
      <c r="P1183" s="1">
        <f>(Comuni[[#This Row],[Popolazione2011]]/Comuni[[#This Row],[Ammalati AREA]])*100</f>
        <v>3.6265236334549729E-3</v>
      </c>
    </row>
    <row r="1184" spans="1:16" x14ac:dyDescent="0.3">
      <c r="A1184" t="s">
        <v>1195</v>
      </c>
      <c r="B1184" t="s">
        <v>8022</v>
      </c>
      <c r="C1184" t="s">
        <v>1194</v>
      </c>
      <c r="D1184">
        <v>626</v>
      </c>
      <c r="E1184" s="1">
        <f>(Comuni[[#This Row],[Popolazione2011]]/SUM(D:D))*100</f>
        <v>1.0534649623780063E-3</v>
      </c>
      <c r="F1184">
        <f t="shared" si="18"/>
        <v>126806</v>
      </c>
      <c r="G1184" s="1">
        <f>(Comuni[[#This Row],[Popolazione2011]]/Comuni[[#This Row],[TOT POP REGIONE ]])*100</f>
        <v>0.4936674920745075</v>
      </c>
      <c r="H1184" t="str">
        <f>IF(Comuni[[#This Row],[Popolazione2011]]&gt;300000,"MAGGIORE","")</f>
        <v/>
      </c>
      <c r="I1184" t="str">
        <f>_xlfn.XLOOKUP(Comuni[[#This Row],[Regione]],Ripartizione_geografica[Regione],Ripartizione_geografica[Ripartizione geografica])</f>
        <v>Nord-ovest</v>
      </c>
      <c r="J1184">
        <f>_xlfn.XLOOKUP(Comuni[[#This Row],[Regione]],Ripartizione_geografica[Regione],Ripartizione_geografica[Codice Regione])</f>
        <v>2</v>
      </c>
      <c r="K1184">
        <f>_xlfn.XLOOKUP(Comuni[[#This Row],[Regione]],Table_0[Regione],Table_0[Totale])</f>
        <v>52226</v>
      </c>
      <c r="L1184">
        <f>_xlfn.XLOOKUP(Comuni[[#This Row],[Regione]],Table_0[Regione],Table_0[Guariti])</f>
        <v>51554</v>
      </c>
      <c r="M1184">
        <f>_xlfn.XLOOKUP(Comuni[[#This Row],[Regione]],Table_0[Regione],Table_0[Deceduti])</f>
        <v>579</v>
      </c>
      <c r="N1184" s="1">
        <f>(Comuni[[#This Row],[Popolazione2011]]/Comuni[[#This Row],[Ammalati TOT]])*100</f>
        <v>1.1986366943667903</v>
      </c>
      <c r="O1184">
        <f>_xlfn.XLOOKUP(Comuni[[#This Row],[Regione]],Table_0[Regione],Table_0[TOT AREA])</f>
        <v>6838505</v>
      </c>
      <c r="P1184" s="1">
        <f>(Comuni[[#This Row],[Popolazione2011]]/Comuni[[#This Row],[Ammalati AREA]])*100</f>
        <v>9.1540475586403755E-3</v>
      </c>
    </row>
    <row r="1185" spans="1:16" x14ac:dyDescent="0.3">
      <c r="A1185" t="s">
        <v>1196</v>
      </c>
      <c r="B1185" t="s">
        <v>8022</v>
      </c>
      <c r="C1185" t="s">
        <v>1194</v>
      </c>
      <c r="D1185">
        <v>34102</v>
      </c>
      <c r="E1185" s="1">
        <f>(Comuni[[#This Row],[Popolazione2011]]/SUM(D:D))*100</f>
        <v>5.7388597678937336E-2</v>
      </c>
      <c r="F1185">
        <f t="shared" si="18"/>
        <v>126806</v>
      </c>
      <c r="G1185" s="1">
        <f>(Comuni[[#This Row],[Popolazione2011]]/Comuni[[#This Row],[TOT POP REGIONE ]])*100</f>
        <v>26.893049224800087</v>
      </c>
      <c r="H1185" t="str">
        <f>IF(Comuni[[#This Row],[Popolazione2011]]&gt;300000,"MAGGIORE","")</f>
        <v/>
      </c>
      <c r="I1185" t="str">
        <f>_xlfn.XLOOKUP(Comuni[[#This Row],[Regione]],Ripartizione_geografica[Regione],Ripartizione_geografica[Ripartizione geografica])</f>
        <v>Nord-ovest</v>
      </c>
      <c r="J1185">
        <f>_xlfn.XLOOKUP(Comuni[[#This Row],[Regione]],Ripartizione_geografica[Regione],Ripartizione_geografica[Codice Regione])</f>
        <v>2</v>
      </c>
      <c r="K1185">
        <f>_xlfn.XLOOKUP(Comuni[[#This Row],[Regione]],Table_0[Regione],Table_0[Totale])</f>
        <v>52226</v>
      </c>
      <c r="L1185">
        <f>_xlfn.XLOOKUP(Comuni[[#This Row],[Regione]],Table_0[Regione],Table_0[Guariti])</f>
        <v>51554</v>
      </c>
      <c r="M1185">
        <f>_xlfn.XLOOKUP(Comuni[[#This Row],[Regione]],Table_0[Regione],Table_0[Deceduti])</f>
        <v>579</v>
      </c>
      <c r="N1185" s="1">
        <f>(Comuni[[#This Row],[Popolazione2011]]/Comuni[[#This Row],[Ammalati TOT]])*100</f>
        <v>65.296978516447751</v>
      </c>
      <c r="O1185">
        <f>_xlfn.XLOOKUP(Comuni[[#This Row],[Regione]],Table_0[Regione],Table_0[TOT AREA])</f>
        <v>6838505</v>
      </c>
      <c r="P1185" s="1">
        <f>(Comuni[[#This Row],[Popolazione2011]]/Comuni[[#This Row],[Ammalati AREA]])*100</f>
        <v>0.49867624575839314</v>
      </c>
    </row>
    <row r="1186" spans="1:16" x14ac:dyDescent="0.3">
      <c r="A1186" t="s">
        <v>1197</v>
      </c>
      <c r="B1186" t="s">
        <v>8022</v>
      </c>
      <c r="C1186" t="s">
        <v>1194</v>
      </c>
      <c r="D1186">
        <v>1294</v>
      </c>
      <c r="E1186" s="1">
        <f>(Comuni[[#This Row],[Popolazione2011]]/SUM(D:D))*100</f>
        <v>2.17760968261524E-3</v>
      </c>
      <c r="F1186">
        <f t="shared" si="18"/>
        <v>126806</v>
      </c>
      <c r="G1186" s="1">
        <f>(Comuni[[#This Row],[Popolazione2011]]/Comuni[[#This Row],[TOT POP REGIONE ]])*100</f>
        <v>1.0204564452786147</v>
      </c>
      <c r="H1186" t="str">
        <f>IF(Comuni[[#This Row],[Popolazione2011]]&gt;300000,"MAGGIORE","")</f>
        <v/>
      </c>
      <c r="I1186" t="str">
        <f>_xlfn.XLOOKUP(Comuni[[#This Row],[Regione]],Ripartizione_geografica[Regione],Ripartizione_geografica[Ripartizione geografica])</f>
        <v>Nord-ovest</v>
      </c>
      <c r="J1186">
        <f>_xlfn.XLOOKUP(Comuni[[#This Row],[Regione]],Ripartizione_geografica[Regione],Ripartizione_geografica[Codice Regione])</f>
        <v>2</v>
      </c>
      <c r="K1186">
        <f>_xlfn.XLOOKUP(Comuni[[#This Row],[Regione]],Table_0[Regione],Table_0[Totale])</f>
        <v>52226</v>
      </c>
      <c r="L1186">
        <f>_xlfn.XLOOKUP(Comuni[[#This Row],[Regione]],Table_0[Regione],Table_0[Guariti])</f>
        <v>51554</v>
      </c>
      <c r="M1186">
        <f>_xlfn.XLOOKUP(Comuni[[#This Row],[Regione]],Table_0[Regione],Table_0[Deceduti])</f>
        <v>579</v>
      </c>
      <c r="N1186" s="1">
        <f>(Comuni[[#This Row],[Popolazione2011]]/Comuni[[#This Row],[Ammalati TOT]])*100</f>
        <v>2.4776931030521196</v>
      </c>
      <c r="O1186">
        <f>_xlfn.XLOOKUP(Comuni[[#This Row],[Regione]],Table_0[Regione],Table_0[TOT AREA])</f>
        <v>6838505</v>
      </c>
      <c r="P1186" s="1">
        <f>(Comuni[[#This Row],[Popolazione2011]]/Comuni[[#This Row],[Ammalati AREA]])*100</f>
        <v>1.8922264442301349E-2</v>
      </c>
    </row>
    <row r="1187" spans="1:16" x14ac:dyDescent="0.3">
      <c r="A1187" t="s">
        <v>1198</v>
      </c>
      <c r="B1187" t="s">
        <v>8022</v>
      </c>
      <c r="C1187" t="s">
        <v>1194</v>
      </c>
      <c r="D1187">
        <v>892</v>
      </c>
      <c r="E1187" s="1">
        <f>(Comuni[[#This Row],[Popolazione2011]]/SUM(D:D))*100</f>
        <v>1.5011034288197791E-3</v>
      </c>
      <c r="F1187">
        <f t="shared" si="18"/>
        <v>126806</v>
      </c>
      <c r="G1187" s="1">
        <f>(Comuni[[#This Row],[Popolazione2011]]/Comuni[[#This Row],[TOT POP REGIONE ]])*100</f>
        <v>0.70343674589530458</v>
      </c>
      <c r="H1187" t="str">
        <f>IF(Comuni[[#This Row],[Popolazione2011]]&gt;300000,"MAGGIORE","")</f>
        <v/>
      </c>
      <c r="I1187" t="str">
        <f>_xlfn.XLOOKUP(Comuni[[#This Row],[Regione]],Ripartizione_geografica[Regione],Ripartizione_geografica[Ripartizione geografica])</f>
        <v>Nord-ovest</v>
      </c>
      <c r="J1187">
        <f>_xlfn.XLOOKUP(Comuni[[#This Row],[Regione]],Ripartizione_geografica[Regione],Ripartizione_geografica[Codice Regione])</f>
        <v>2</v>
      </c>
      <c r="K1187">
        <f>_xlfn.XLOOKUP(Comuni[[#This Row],[Regione]],Table_0[Regione],Table_0[Totale])</f>
        <v>52226</v>
      </c>
      <c r="L1187">
        <f>_xlfn.XLOOKUP(Comuni[[#This Row],[Regione]],Table_0[Regione],Table_0[Guariti])</f>
        <v>51554</v>
      </c>
      <c r="M1187">
        <f>_xlfn.XLOOKUP(Comuni[[#This Row],[Regione]],Table_0[Regione],Table_0[Deceduti])</f>
        <v>579</v>
      </c>
      <c r="N1187" s="1">
        <f>(Comuni[[#This Row],[Popolazione2011]]/Comuni[[#This Row],[Ammalati TOT]])*100</f>
        <v>1.7079615517175355</v>
      </c>
      <c r="O1187">
        <f>_xlfn.XLOOKUP(Comuni[[#This Row],[Regione]],Table_0[Regione],Table_0[TOT AREA])</f>
        <v>6838505</v>
      </c>
      <c r="P1187" s="1">
        <f>(Comuni[[#This Row],[Popolazione2011]]/Comuni[[#This Row],[Ammalati AREA]])*100</f>
        <v>1.3043786617104178E-2</v>
      </c>
    </row>
    <row r="1188" spans="1:16" x14ac:dyDescent="0.3">
      <c r="A1188" t="s">
        <v>1199</v>
      </c>
      <c r="B1188" t="s">
        <v>8022</v>
      </c>
      <c r="C1188" t="s">
        <v>1194</v>
      </c>
      <c r="D1188">
        <v>348</v>
      </c>
      <c r="E1188" s="1">
        <f>(Comuni[[#This Row],[Popolazione2011]]/SUM(D:D))*100</f>
        <v>5.8563227940502591E-4</v>
      </c>
      <c r="F1188">
        <f t="shared" si="18"/>
        <v>126806</v>
      </c>
      <c r="G1188" s="1">
        <f>(Comuni[[#This Row],[Popolazione2011]]/Comuni[[#This Row],[TOT POP REGIONE ]])*100</f>
        <v>0.27443496364525338</v>
      </c>
      <c r="H1188" t="str">
        <f>IF(Comuni[[#This Row],[Popolazione2011]]&gt;300000,"MAGGIORE","")</f>
        <v/>
      </c>
      <c r="I1188" t="str">
        <f>_xlfn.XLOOKUP(Comuni[[#This Row],[Regione]],Ripartizione_geografica[Regione],Ripartizione_geografica[Ripartizione geografica])</f>
        <v>Nord-ovest</v>
      </c>
      <c r="J1188">
        <f>_xlfn.XLOOKUP(Comuni[[#This Row],[Regione]],Ripartizione_geografica[Regione],Ripartizione_geografica[Codice Regione])</f>
        <v>2</v>
      </c>
      <c r="K1188">
        <f>_xlfn.XLOOKUP(Comuni[[#This Row],[Regione]],Table_0[Regione],Table_0[Totale])</f>
        <v>52226</v>
      </c>
      <c r="L1188">
        <f>_xlfn.XLOOKUP(Comuni[[#This Row],[Regione]],Table_0[Regione],Table_0[Guariti])</f>
        <v>51554</v>
      </c>
      <c r="M1188">
        <f>_xlfn.XLOOKUP(Comuni[[#This Row],[Regione]],Table_0[Regione],Table_0[Deceduti])</f>
        <v>579</v>
      </c>
      <c r="N1188" s="1">
        <f>(Comuni[[#This Row],[Popolazione2011]]/Comuni[[#This Row],[Ammalati TOT]])*100</f>
        <v>0.66633477578217748</v>
      </c>
      <c r="O1188">
        <f>_xlfn.XLOOKUP(Comuni[[#This Row],[Regione]],Table_0[Regione],Table_0[TOT AREA])</f>
        <v>6838505</v>
      </c>
      <c r="P1188" s="1">
        <f>(Comuni[[#This Row],[Popolazione2011]]/Comuni[[#This Row],[Ammalati AREA]])*100</f>
        <v>5.0888315501706879E-3</v>
      </c>
    </row>
    <row r="1189" spans="1:16" x14ac:dyDescent="0.3">
      <c r="A1189" t="s">
        <v>1200</v>
      </c>
      <c r="B1189" t="s">
        <v>8022</v>
      </c>
      <c r="C1189" t="s">
        <v>1194</v>
      </c>
      <c r="D1189">
        <v>1359</v>
      </c>
      <c r="E1189" s="1">
        <f>(Comuni[[#This Row],[Popolazione2011]]/SUM(D:D))*100</f>
        <v>2.2869950221592822E-3</v>
      </c>
      <c r="F1189">
        <f t="shared" si="18"/>
        <v>126806</v>
      </c>
      <c r="G1189" s="1">
        <f>(Comuni[[#This Row],[Popolazione2011]]/Comuni[[#This Row],[TOT POP REGIONE ]])*100</f>
        <v>1.0717158494077568</v>
      </c>
      <c r="H1189" t="str">
        <f>IF(Comuni[[#This Row],[Popolazione2011]]&gt;300000,"MAGGIORE","")</f>
        <v/>
      </c>
      <c r="I1189" t="str">
        <f>_xlfn.XLOOKUP(Comuni[[#This Row],[Regione]],Ripartizione_geografica[Regione],Ripartizione_geografica[Ripartizione geografica])</f>
        <v>Nord-ovest</v>
      </c>
      <c r="J1189">
        <f>_xlfn.XLOOKUP(Comuni[[#This Row],[Regione]],Ripartizione_geografica[Regione],Ripartizione_geografica[Codice Regione])</f>
        <v>2</v>
      </c>
      <c r="K1189">
        <f>_xlfn.XLOOKUP(Comuni[[#This Row],[Regione]],Table_0[Regione],Table_0[Totale])</f>
        <v>52226</v>
      </c>
      <c r="L1189">
        <f>_xlfn.XLOOKUP(Comuni[[#This Row],[Regione]],Table_0[Regione],Table_0[Guariti])</f>
        <v>51554</v>
      </c>
      <c r="M1189">
        <f>_xlfn.XLOOKUP(Comuni[[#This Row],[Regione]],Table_0[Regione],Table_0[Deceduti])</f>
        <v>579</v>
      </c>
      <c r="N1189" s="1">
        <f>(Comuni[[#This Row],[Popolazione2011]]/Comuni[[#This Row],[Ammalati TOT]])*100</f>
        <v>2.6021521847355724</v>
      </c>
      <c r="O1189">
        <f>_xlfn.XLOOKUP(Comuni[[#This Row],[Regione]],Table_0[Regione],Table_0[TOT AREA])</f>
        <v>6838505</v>
      </c>
      <c r="P1189" s="1">
        <f>(Comuni[[#This Row],[Popolazione2011]]/Comuni[[#This Row],[Ammalati AREA]])*100</f>
        <v>1.9872764588166565E-2</v>
      </c>
    </row>
    <row r="1190" spans="1:16" x14ac:dyDescent="0.3">
      <c r="A1190" t="s">
        <v>1201</v>
      </c>
      <c r="B1190" t="s">
        <v>8022</v>
      </c>
      <c r="C1190" t="s">
        <v>1194</v>
      </c>
      <c r="D1190">
        <v>2072</v>
      </c>
      <c r="E1190" s="1">
        <f>(Comuni[[#This Row],[Popolazione2011]]/SUM(D:D))*100</f>
        <v>3.4868680543885451E-3</v>
      </c>
      <c r="F1190">
        <f t="shared" si="18"/>
        <v>126806</v>
      </c>
      <c r="G1190" s="1">
        <f>(Comuni[[#This Row],[Popolazione2011]]/Comuni[[#This Row],[TOT POP REGIONE ]])*100</f>
        <v>1.6339920823935774</v>
      </c>
      <c r="H1190" t="str">
        <f>IF(Comuni[[#This Row],[Popolazione2011]]&gt;300000,"MAGGIORE","")</f>
        <v/>
      </c>
      <c r="I1190" t="str">
        <f>_xlfn.XLOOKUP(Comuni[[#This Row],[Regione]],Ripartizione_geografica[Regione],Ripartizione_geografica[Ripartizione geografica])</f>
        <v>Nord-ovest</v>
      </c>
      <c r="J1190">
        <f>_xlfn.XLOOKUP(Comuni[[#This Row],[Regione]],Ripartizione_geografica[Regione],Ripartizione_geografica[Codice Regione])</f>
        <v>2</v>
      </c>
      <c r="K1190">
        <f>_xlfn.XLOOKUP(Comuni[[#This Row],[Regione]],Table_0[Regione],Table_0[Totale])</f>
        <v>52226</v>
      </c>
      <c r="L1190">
        <f>_xlfn.XLOOKUP(Comuni[[#This Row],[Regione]],Table_0[Regione],Table_0[Guariti])</f>
        <v>51554</v>
      </c>
      <c r="M1190">
        <f>_xlfn.XLOOKUP(Comuni[[#This Row],[Regione]],Table_0[Regione],Table_0[Deceduti])</f>
        <v>579</v>
      </c>
      <c r="N1190" s="1">
        <f>(Comuni[[#This Row],[Popolazione2011]]/Comuni[[#This Row],[Ammalati TOT]])*100</f>
        <v>3.9673725730479075</v>
      </c>
      <c r="O1190">
        <f>_xlfn.XLOOKUP(Comuni[[#This Row],[Regione]],Table_0[Regione],Table_0[TOT AREA])</f>
        <v>6838505</v>
      </c>
      <c r="P1190" s="1">
        <f>(Comuni[[#This Row],[Popolazione2011]]/Comuni[[#This Row],[Ammalati AREA]])*100</f>
        <v>3.0299020034349613E-2</v>
      </c>
    </row>
    <row r="1191" spans="1:16" x14ac:dyDescent="0.3">
      <c r="A1191" t="s">
        <v>1202</v>
      </c>
      <c r="B1191" t="s">
        <v>8022</v>
      </c>
      <c r="C1191" t="s">
        <v>1194</v>
      </c>
      <c r="D1191">
        <v>125</v>
      </c>
      <c r="E1191" s="1">
        <f>(Comuni[[#This Row],[Popolazione2011]]/SUM(D:D))*100</f>
        <v>2.1035642220008111E-4</v>
      </c>
      <c r="F1191">
        <f t="shared" si="18"/>
        <v>126806</v>
      </c>
      <c r="G1191" s="1">
        <f>(Comuni[[#This Row],[Popolazione2011]]/Comuni[[#This Row],[TOT POP REGIONE ]])*100</f>
        <v>9.8575777171427223E-2</v>
      </c>
      <c r="H1191" t="str">
        <f>IF(Comuni[[#This Row],[Popolazione2011]]&gt;300000,"MAGGIORE","")</f>
        <v/>
      </c>
      <c r="I1191" t="str">
        <f>_xlfn.XLOOKUP(Comuni[[#This Row],[Regione]],Ripartizione_geografica[Regione],Ripartizione_geografica[Ripartizione geografica])</f>
        <v>Nord-ovest</v>
      </c>
      <c r="J1191">
        <f>_xlfn.XLOOKUP(Comuni[[#This Row],[Regione]],Ripartizione_geografica[Regione],Ripartizione_geografica[Codice Regione])</f>
        <v>2</v>
      </c>
      <c r="K1191">
        <f>_xlfn.XLOOKUP(Comuni[[#This Row],[Regione]],Table_0[Regione],Table_0[Totale])</f>
        <v>52226</v>
      </c>
      <c r="L1191">
        <f>_xlfn.XLOOKUP(Comuni[[#This Row],[Regione]],Table_0[Regione],Table_0[Guariti])</f>
        <v>51554</v>
      </c>
      <c r="M1191">
        <f>_xlfn.XLOOKUP(Comuni[[#This Row],[Regione]],Table_0[Regione],Table_0[Deceduti])</f>
        <v>579</v>
      </c>
      <c r="N1191" s="1">
        <f>(Comuni[[#This Row],[Popolazione2011]]/Comuni[[#This Row],[Ammalati TOT]])*100</f>
        <v>0.23934438785279366</v>
      </c>
      <c r="O1191">
        <f>_xlfn.XLOOKUP(Comuni[[#This Row],[Regione]],Table_0[Regione],Table_0[TOT AREA])</f>
        <v>6838505</v>
      </c>
      <c r="P1191" s="1">
        <f>(Comuni[[#This Row],[Popolazione2011]]/Comuni[[#This Row],[Ammalati AREA]])*100</f>
        <v>1.8278848958946437E-3</v>
      </c>
    </row>
    <row r="1192" spans="1:16" x14ac:dyDescent="0.3">
      <c r="A1192" t="s">
        <v>1203</v>
      </c>
      <c r="B1192" t="s">
        <v>8022</v>
      </c>
      <c r="C1192" t="s">
        <v>1194</v>
      </c>
      <c r="D1192">
        <v>234</v>
      </c>
      <c r="E1192" s="1">
        <f>(Comuni[[#This Row],[Popolazione2011]]/SUM(D:D))*100</f>
        <v>3.9378722235855186E-4</v>
      </c>
      <c r="F1192">
        <f t="shared" si="18"/>
        <v>126806</v>
      </c>
      <c r="G1192" s="1">
        <f>(Comuni[[#This Row],[Popolazione2011]]/Comuni[[#This Row],[TOT POP REGIONE ]])*100</f>
        <v>0.18453385486491175</v>
      </c>
      <c r="H1192" t="str">
        <f>IF(Comuni[[#This Row],[Popolazione2011]]&gt;300000,"MAGGIORE","")</f>
        <v/>
      </c>
      <c r="I1192" t="str">
        <f>_xlfn.XLOOKUP(Comuni[[#This Row],[Regione]],Ripartizione_geografica[Regione],Ripartizione_geografica[Ripartizione geografica])</f>
        <v>Nord-ovest</v>
      </c>
      <c r="J1192">
        <f>_xlfn.XLOOKUP(Comuni[[#This Row],[Regione]],Ripartizione_geografica[Regione],Ripartizione_geografica[Codice Regione])</f>
        <v>2</v>
      </c>
      <c r="K1192">
        <f>_xlfn.XLOOKUP(Comuni[[#This Row],[Regione]],Table_0[Regione],Table_0[Totale])</f>
        <v>52226</v>
      </c>
      <c r="L1192">
        <f>_xlfn.XLOOKUP(Comuni[[#This Row],[Regione]],Table_0[Regione],Table_0[Guariti])</f>
        <v>51554</v>
      </c>
      <c r="M1192">
        <f>_xlfn.XLOOKUP(Comuni[[#This Row],[Regione]],Table_0[Regione],Table_0[Deceduti])</f>
        <v>579</v>
      </c>
      <c r="N1192" s="1">
        <f>(Comuni[[#This Row],[Popolazione2011]]/Comuni[[#This Row],[Ammalati TOT]])*100</f>
        <v>0.44805269406042969</v>
      </c>
      <c r="O1192">
        <f>_xlfn.XLOOKUP(Comuni[[#This Row],[Regione]],Table_0[Regione],Table_0[TOT AREA])</f>
        <v>6838505</v>
      </c>
      <c r="P1192" s="1">
        <f>(Comuni[[#This Row],[Popolazione2011]]/Comuni[[#This Row],[Ammalati AREA]])*100</f>
        <v>3.4218005251147724E-3</v>
      </c>
    </row>
    <row r="1193" spans="1:16" x14ac:dyDescent="0.3">
      <c r="A1193" t="s">
        <v>1204</v>
      </c>
      <c r="B1193" t="s">
        <v>8022</v>
      </c>
      <c r="C1193" t="s">
        <v>1194</v>
      </c>
      <c r="D1193">
        <v>983</v>
      </c>
      <c r="E1193" s="1">
        <f>(Comuni[[#This Row],[Popolazione2011]]/SUM(D:D))*100</f>
        <v>1.6542429041814381E-3</v>
      </c>
      <c r="F1193">
        <f t="shared" si="18"/>
        <v>126806</v>
      </c>
      <c r="G1193" s="1">
        <f>(Comuni[[#This Row],[Popolazione2011]]/Comuni[[#This Row],[TOT POP REGIONE ]])*100</f>
        <v>0.77519991167610369</v>
      </c>
      <c r="H1193" t="str">
        <f>IF(Comuni[[#This Row],[Popolazione2011]]&gt;300000,"MAGGIORE","")</f>
        <v/>
      </c>
      <c r="I1193" t="str">
        <f>_xlfn.XLOOKUP(Comuni[[#This Row],[Regione]],Ripartizione_geografica[Regione],Ripartizione_geografica[Ripartizione geografica])</f>
        <v>Nord-ovest</v>
      </c>
      <c r="J1193">
        <f>_xlfn.XLOOKUP(Comuni[[#This Row],[Regione]],Ripartizione_geografica[Regione],Ripartizione_geografica[Codice Regione])</f>
        <v>2</v>
      </c>
      <c r="K1193">
        <f>_xlfn.XLOOKUP(Comuni[[#This Row],[Regione]],Table_0[Regione],Table_0[Totale])</f>
        <v>52226</v>
      </c>
      <c r="L1193">
        <f>_xlfn.XLOOKUP(Comuni[[#This Row],[Regione]],Table_0[Regione],Table_0[Guariti])</f>
        <v>51554</v>
      </c>
      <c r="M1193">
        <f>_xlfn.XLOOKUP(Comuni[[#This Row],[Regione]],Table_0[Regione],Table_0[Deceduti])</f>
        <v>579</v>
      </c>
      <c r="N1193" s="1">
        <f>(Comuni[[#This Row],[Popolazione2011]]/Comuni[[#This Row],[Ammalati TOT]])*100</f>
        <v>1.882204266074369</v>
      </c>
      <c r="O1193">
        <f>_xlfn.XLOOKUP(Comuni[[#This Row],[Regione]],Table_0[Regione],Table_0[TOT AREA])</f>
        <v>6838505</v>
      </c>
      <c r="P1193" s="1">
        <f>(Comuni[[#This Row],[Popolazione2011]]/Comuni[[#This Row],[Ammalati AREA]])*100</f>
        <v>1.4374486821315478E-2</v>
      </c>
    </row>
    <row r="1194" spans="1:16" x14ac:dyDescent="0.3">
      <c r="A1194" t="s">
        <v>1205</v>
      </c>
      <c r="B1194" t="s">
        <v>8022</v>
      </c>
      <c r="C1194" t="s">
        <v>1194</v>
      </c>
      <c r="D1194">
        <v>852</v>
      </c>
      <c r="E1194" s="1">
        <f>(Comuni[[#This Row],[Popolazione2011]]/SUM(D:D))*100</f>
        <v>1.433789373715753E-3</v>
      </c>
      <c r="F1194">
        <f t="shared" si="18"/>
        <v>126806</v>
      </c>
      <c r="G1194" s="1">
        <f>(Comuni[[#This Row],[Popolazione2011]]/Comuni[[#This Row],[TOT POP REGIONE ]])*100</f>
        <v>0.67189249720044786</v>
      </c>
      <c r="H1194" t="str">
        <f>IF(Comuni[[#This Row],[Popolazione2011]]&gt;300000,"MAGGIORE","")</f>
        <v/>
      </c>
      <c r="I1194" t="str">
        <f>_xlfn.XLOOKUP(Comuni[[#This Row],[Regione]],Ripartizione_geografica[Regione],Ripartizione_geografica[Ripartizione geografica])</f>
        <v>Nord-ovest</v>
      </c>
      <c r="J1194">
        <f>_xlfn.XLOOKUP(Comuni[[#This Row],[Regione]],Ripartizione_geografica[Regione],Ripartizione_geografica[Codice Regione])</f>
        <v>2</v>
      </c>
      <c r="K1194">
        <f>_xlfn.XLOOKUP(Comuni[[#This Row],[Regione]],Table_0[Regione],Table_0[Totale])</f>
        <v>52226</v>
      </c>
      <c r="L1194">
        <f>_xlfn.XLOOKUP(Comuni[[#This Row],[Regione]],Table_0[Regione],Table_0[Guariti])</f>
        <v>51554</v>
      </c>
      <c r="M1194">
        <f>_xlfn.XLOOKUP(Comuni[[#This Row],[Regione]],Table_0[Regione],Table_0[Deceduti])</f>
        <v>579</v>
      </c>
      <c r="N1194" s="1">
        <f>(Comuni[[#This Row],[Popolazione2011]]/Comuni[[#This Row],[Ammalati TOT]])*100</f>
        <v>1.6313713476046414</v>
      </c>
      <c r="O1194">
        <f>_xlfn.XLOOKUP(Comuni[[#This Row],[Regione]],Table_0[Regione],Table_0[TOT AREA])</f>
        <v>6838505</v>
      </c>
      <c r="P1194" s="1">
        <f>(Comuni[[#This Row],[Popolazione2011]]/Comuni[[#This Row],[Ammalati AREA]])*100</f>
        <v>1.2458863450417889E-2</v>
      </c>
    </row>
    <row r="1195" spans="1:16" x14ac:dyDescent="0.3">
      <c r="A1195" t="s">
        <v>1206</v>
      </c>
      <c r="B1195" t="s">
        <v>8022</v>
      </c>
      <c r="C1195" t="s">
        <v>1194</v>
      </c>
      <c r="D1195">
        <v>756</v>
      </c>
      <c r="E1195" s="1">
        <f>(Comuni[[#This Row],[Popolazione2011]]/SUM(D:D))*100</f>
        <v>1.2722356414660908E-3</v>
      </c>
      <c r="F1195">
        <f t="shared" si="18"/>
        <v>126806</v>
      </c>
      <c r="G1195" s="1">
        <f>(Comuni[[#This Row],[Popolazione2011]]/Comuni[[#This Row],[TOT POP REGIONE ]])*100</f>
        <v>0.59618630033279185</v>
      </c>
      <c r="H1195" t="str">
        <f>IF(Comuni[[#This Row],[Popolazione2011]]&gt;300000,"MAGGIORE","")</f>
        <v/>
      </c>
      <c r="I1195" t="str">
        <f>_xlfn.XLOOKUP(Comuni[[#This Row],[Regione]],Ripartizione_geografica[Regione],Ripartizione_geografica[Ripartizione geografica])</f>
        <v>Nord-ovest</v>
      </c>
      <c r="J1195">
        <f>_xlfn.XLOOKUP(Comuni[[#This Row],[Regione]],Ripartizione_geografica[Regione],Ripartizione_geografica[Codice Regione])</f>
        <v>2</v>
      </c>
      <c r="K1195">
        <f>_xlfn.XLOOKUP(Comuni[[#This Row],[Regione]],Table_0[Regione],Table_0[Totale])</f>
        <v>52226</v>
      </c>
      <c r="L1195">
        <f>_xlfn.XLOOKUP(Comuni[[#This Row],[Regione]],Table_0[Regione],Table_0[Guariti])</f>
        <v>51554</v>
      </c>
      <c r="M1195">
        <f>_xlfn.XLOOKUP(Comuni[[#This Row],[Regione]],Table_0[Regione],Table_0[Deceduti])</f>
        <v>579</v>
      </c>
      <c r="N1195" s="1">
        <f>(Comuni[[#This Row],[Popolazione2011]]/Comuni[[#This Row],[Ammalati TOT]])*100</f>
        <v>1.4475548577336959</v>
      </c>
      <c r="O1195">
        <f>_xlfn.XLOOKUP(Comuni[[#This Row],[Regione]],Table_0[Regione],Table_0[TOT AREA])</f>
        <v>6838505</v>
      </c>
      <c r="P1195" s="1">
        <f>(Comuni[[#This Row],[Popolazione2011]]/Comuni[[#This Row],[Ammalati AREA]])*100</f>
        <v>1.1055047850370803E-2</v>
      </c>
    </row>
    <row r="1196" spans="1:16" x14ac:dyDescent="0.3">
      <c r="A1196" t="s">
        <v>1207</v>
      </c>
      <c r="B1196" t="s">
        <v>8022</v>
      </c>
      <c r="C1196" t="s">
        <v>1194</v>
      </c>
      <c r="D1196">
        <v>611</v>
      </c>
      <c r="E1196" s="1">
        <f>(Comuni[[#This Row],[Popolazione2011]]/SUM(D:D))*100</f>
        <v>1.0282221917139965E-3</v>
      </c>
      <c r="F1196">
        <f t="shared" si="18"/>
        <v>126806</v>
      </c>
      <c r="G1196" s="1">
        <f>(Comuni[[#This Row],[Popolazione2011]]/Comuni[[#This Row],[TOT POP REGIONE ]])*100</f>
        <v>0.48183839881393625</v>
      </c>
      <c r="H1196" t="str">
        <f>IF(Comuni[[#This Row],[Popolazione2011]]&gt;300000,"MAGGIORE","")</f>
        <v/>
      </c>
      <c r="I1196" t="str">
        <f>_xlfn.XLOOKUP(Comuni[[#This Row],[Regione]],Ripartizione_geografica[Regione],Ripartizione_geografica[Ripartizione geografica])</f>
        <v>Nord-ovest</v>
      </c>
      <c r="J1196">
        <f>_xlfn.XLOOKUP(Comuni[[#This Row],[Regione]],Ripartizione_geografica[Regione],Ripartizione_geografica[Codice Regione])</f>
        <v>2</v>
      </c>
      <c r="K1196">
        <f>_xlfn.XLOOKUP(Comuni[[#This Row],[Regione]],Table_0[Regione],Table_0[Totale])</f>
        <v>52226</v>
      </c>
      <c r="L1196">
        <f>_xlfn.XLOOKUP(Comuni[[#This Row],[Regione]],Table_0[Regione],Table_0[Guariti])</f>
        <v>51554</v>
      </c>
      <c r="M1196">
        <f>_xlfn.XLOOKUP(Comuni[[#This Row],[Regione]],Table_0[Regione],Table_0[Deceduti])</f>
        <v>579</v>
      </c>
      <c r="N1196" s="1">
        <f>(Comuni[[#This Row],[Popolazione2011]]/Comuni[[#This Row],[Ammalati TOT]])*100</f>
        <v>1.1699153678244554</v>
      </c>
      <c r="O1196">
        <f>_xlfn.XLOOKUP(Comuni[[#This Row],[Regione]],Table_0[Regione],Table_0[TOT AREA])</f>
        <v>6838505</v>
      </c>
      <c r="P1196" s="1">
        <f>(Comuni[[#This Row],[Popolazione2011]]/Comuni[[#This Row],[Ammalati AREA]])*100</f>
        <v>8.9347013711330182E-3</v>
      </c>
    </row>
    <row r="1197" spans="1:16" x14ac:dyDescent="0.3">
      <c r="A1197" t="s">
        <v>1208</v>
      </c>
      <c r="B1197" t="s">
        <v>8022</v>
      </c>
      <c r="C1197" t="s">
        <v>1194</v>
      </c>
      <c r="D1197">
        <v>939</v>
      </c>
      <c r="E1197" s="1">
        <f>(Comuni[[#This Row],[Popolazione2011]]/SUM(D:D))*100</f>
        <v>1.5801974435670097E-3</v>
      </c>
      <c r="F1197">
        <f t="shared" si="18"/>
        <v>126806</v>
      </c>
      <c r="G1197" s="1">
        <f>(Comuni[[#This Row],[Popolazione2011]]/Comuni[[#This Row],[TOT POP REGIONE ]])*100</f>
        <v>0.74050123811176127</v>
      </c>
      <c r="H1197" t="str">
        <f>IF(Comuni[[#This Row],[Popolazione2011]]&gt;300000,"MAGGIORE","")</f>
        <v/>
      </c>
      <c r="I1197" t="str">
        <f>_xlfn.XLOOKUP(Comuni[[#This Row],[Regione]],Ripartizione_geografica[Regione],Ripartizione_geografica[Ripartizione geografica])</f>
        <v>Nord-ovest</v>
      </c>
      <c r="J1197">
        <f>_xlfn.XLOOKUP(Comuni[[#This Row],[Regione]],Ripartizione_geografica[Regione],Ripartizione_geografica[Codice Regione])</f>
        <v>2</v>
      </c>
      <c r="K1197">
        <f>_xlfn.XLOOKUP(Comuni[[#This Row],[Regione]],Table_0[Regione],Table_0[Totale])</f>
        <v>52226</v>
      </c>
      <c r="L1197">
        <f>_xlfn.XLOOKUP(Comuni[[#This Row],[Regione]],Table_0[Regione],Table_0[Guariti])</f>
        <v>51554</v>
      </c>
      <c r="M1197">
        <f>_xlfn.XLOOKUP(Comuni[[#This Row],[Regione]],Table_0[Regione],Table_0[Deceduti])</f>
        <v>579</v>
      </c>
      <c r="N1197" s="1">
        <f>(Comuni[[#This Row],[Popolazione2011]]/Comuni[[#This Row],[Ammalati TOT]])*100</f>
        <v>1.7979550415501859</v>
      </c>
      <c r="O1197">
        <f>_xlfn.XLOOKUP(Comuni[[#This Row],[Regione]],Table_0[Regione],Table_0[TOT AREA])</f>
        <v>6838505</v>
      </c>
      <c r="P1197" s="1">
        <f>(Comuni[[#This Row],[Popolazione2011]]/Comuni[[#This Row],[Ammalati AREA]])*100</f>
        <v>1.3731071337960563E-2</v>
      </c>
    </row>
    <row r="1198" spans="1:16" x14ac:dyDescent="0.3">
      <c r="A1198" t="s">
        <v>1209</v>
      </c>
      <c r="B1198" t="s">
        <v>8022</v>
      </c>
      <c r="C1198" t="s">
        <v>1194</v>
      </c>
      <c r="D1198">
        <v>94</v>
      </c>
      <c r="E1198" s="1">
        <f>(Comuni[[#This Row],[Popolazione2011]]/SUM(D:D))*100</f>
        <v>1.5818802949446102E-4</v>
      </c>
      <c r="F1198">
        <f t="shared" si="18"/>
        <v>126806</v>
      </c>
      <c r="G1198" s="1">
        <f>(Comuni[[#This Row],[Popolazione2011]]/Comuni[[#This Row],[TOT POP REGIONE ]])*100</f>
        <v>7.412898443291327E-2</v>
      </c>
      <c r="H1198" t="str">
        <f>IF(Comuni[[#This Row],[Popolazione2011]]&gt;300000,"MAGGIORE","")</f>
        <v/>
      </c>
      <c r="I1198" t="str">
        <f>_xlfn.XLOOKUP(Comuni[[#This Row],[Regione]],Ripartizione_geografica[Regione],Ripartizione_geografica[Ripartizione geografica])</f>
        <v>Nord-ovest</v>
      </c>
      <c r="J1198">
        <f>_xlfn.XLOOKUP(Comuni[[#This Row],[Regione]],Ripartizione_geografica[Regione],Ripartizione_geografica[Codice Regione])</f>
        <v>2</v>
      </c>
      <c r="K1198">
        <f>_xlfn.XLOOKUP(Comuni[[#This Row],[Regione]],Table_0[Regione],Table_0[Totale])</f>
        <v>52226</v>
      </c>
      <c r="L1198">
        <f>_xlfn.XLOOKUP(Comuni[[#This Row],[Regione]],Table_0[Regione],Table_0[Guariti])</f>
        <v>51554</v>
      </c>
      <c r="M1198">
        <f>_xlfn.XLOOKUP(Comuni[[#This Row],[Regione]],Table_0[Regione],Table_0[Deceduti])</f>
        <v>579</v>
      </c>
      <c r="N1198" s="1">
        <f>(Comuni[[#This Row],[Popolazione2011]]/Comuni[[#This Row],[Ammalati TOT]])*100</f>
        <v>0.17998697966530081</v>
      </c>
      <c r="O1198">
        <f>_xlfn.XLOOKUP(Comuni[[#This Row],[Regione]],Table_0[Regione],Table_0[TOT AREA])</f>
        <v>6838505</v>
      </c>
      <c r="P1198" s="1">
        <f>(Comuni[[#This Row],[Popolazione2011]]/Comuni[[#This Row],[Ammalati AREA]])*100</f>
        <v>1.374569441712772E-3</v>
      </c>
    </row>
    <row r="1199" spans="1:16" x14ac:dyDescent="0.3">
      <c r="A1199" t="s">
        <v>1210</v>
      </c>
      <c r="B1199" t="s">
        <v>8022</v>
      </c>
      <c r="C1199" t="s">
        <v>1194</v>
      </c>
      <c r="D1199">
        <v>702</v>
      </c>
      <c r="E1199" s="1">
        <f>(Comuni[[#This Row],[Popolazione2011]]/SUM(D:D))*100</f>
        <v>1.1813616670756557E-3</v>
      </c>
      <c r="F1199">
        <f t="shared" si="18"/>
        <v>126806</v>
      </c>
      <c r="G1199" s="1">
        <f>(Comuni[[#This Row],[Popolazione2011]]/Comuni[[#This Row],[TOT POP REGIONE ]])*100</f>
        <v>0.55360156459473531</v>
      </c>
      <c r="H1199" t="str">
        <f>IF(Comuni[[#This Row],[Popolazione2011]]&gt;300000,"MAGGIORE","")</f>
        <v/>
      </c>
      <c r="I1199" t="str">
        <f>_xlfn.XLOOKUP(Comuni[[#This Row],[Regione]],Ripartizione_geografica[Regione],Ripartizione_geografica[Ripartizione geografica])</f>
        <v>Nord-ovest</v>
      </c>
      <c r="J1199">
        <f>_xlfn.XLOOKUP(Comuni[[#This Row],[Regione]],Ripartizione_geografica[Regione],Ripartizione_geografica[Codice Regione])</f>
        <v>2</v>
      </c>
      <c r="K1199">
        <f>_xlfn.XLOOKUP(Comuni[[#This Row],[Regione]],Table_0[Regione],Table_0[Totale])</f>
        <v>52226</v>
      </c>
      <c r="L1199">
        <f>_xlfn.XLOOKUP(Comuni[[#This Row],[Regione]],Table_0[Regione],Table_0[Guariti])</f>
        <v>51554</v>
      </c>
      <c r="M1199">
        <f>_xlfn.XLOOKUP(Comuni[[#This Row],[Regione]],Table_0[Regione],Table_0[Deceduti])</f>
        <v>579</v>
      </c>
      <c r="N1199" s="1">
        <f>(Comuni[[#This Row],[Popolazione2011]]/Comuni[[#This Row],[Ammalati TOT]])*100</f>
        <v>1.3441580821812891</v>
      </c>
      <c r="O1199">
        <f>_xlfn.XLOOKUP(Comuni[[#This Row],[Regione]],Table_0[Regione],Table_0[TOT AREA])</f>
        <v>6838505</v>
      </c>
      <c r="P1199" s="1">
        <f>(Comuni[[#This Row],[Popolazione2011]]/Comuni[[#This Row],[Ammalati AREA]])*100</f>
        <v>1.0265401575344318E-2</v>
      </c>
    </row>
    <row r="1200" spans="1:16" x14ac:dyDescent="0.3">
      <c r="A1200" t="s">
        <v>1211</v>
      </c>
      <c r="B1200" t="s">
        <v>8022</v>
      </c>
      <c r="C1200" t="s">
        <v>1194</v>
      </c>
      <c r="D1200">
        <v>398</v>
      </c>
      <c r="E1200" s="1">
        <f>(Comuni[[#This Row],[Popolazione2011]]/SUM(D:D))*100</f>
        <v>6.6977484828505834E-4</v>
      </c>
      <c r="F1200">
        <f t="shared" si="18"/>
        <v>126806</v>
      </c>
      <c r="G1200" s="1">
        <f>(Comuni[[#This Row],[Popolazione2011]]/Comuni[[#This Row],[TOT POP REGIONE ]])*100</f>
        <v>0.31386527451382429</v>
      </c>
      <c r="H1200" t="str">
        <f>IF(Comuni[[#This Row],[Popolazione2011]]&gt;300000,"MAGGIORE","")</f>
        <v/>
      </c>
      <c r="I1200" t="str">
        <f>_xlfn.XLOOKUP(Comuni[[#This Row],[Regione]],Ripartizione_geografica[Regione],Ripartizione_geografica[Ripartizione geografica])</f>
        <v>Nord-ovest</v>
      </c>
      <c r="J1200">
        <f>_xlfn.XLOOKUP(Comuni[[#This Row],[Regione]],Ripartizione_geografica[Regione],Ripartizione_geografica[Codice Regione])</f>
        <v>2</v>
      </c>
      <c r="K1200">
        <f>_xlfn.XLOOKUP(Comuni[[#This Row],[Regione]],Table_0[Regione],Table_0[Totale])</f>
        <v>52226</v>
      </c>
      <c r="L1200">
        <f>_xlfn.XLOOKUP(Comuni[[#This Row],[Regione]],Table_0[Regione],Table_0[Guariti])</f>
        <v>51554</v>
      </c>
      <c r="M1200">
        <f>_xlfn.XLOOKUP(Comuni[[#This Row],[Regione]],Table_0[Regione],Table_0[Deceduti])</f>
        <v>579</v>
      </c>
      <c r="N1200" s="1">
        <f>(Comuni[[#This Row],[Popolazione2011]]/Comuni[[#This Row],[Ammalati TOT]])*100</f>
        <v>0.76207253092329497</v>
      </c>
      <c r="O1200">
        <f>_xlfn.XLOOKUP(Comuni[[#This Row],[Regione]],Table_0[Regione],Table_0[TOT AREA])</f>
        <v>6838505</v>
      </c>
      <c r="P1200" s="1">
        <f>(Comuni[[#This Row],[Popolazione2011]]/Comuni[[#This Row],[Ammalati AREA]])*100</f>
        <v>5.8199855085285454E-3</v>
      </c>
    </row>
    <row r="1201" spans="1:16" x14ac:dyDescent="0.3">
      <c r="A1201" t="s">
        <v>1212</v>
      </c>
      <c r="B1201" t="s">
        <v>8022</v>
      </c>
      <c r="C1201" t="s">
        <v>1194</v>
      </c>
      <c r="D1201">
        <v>2507</v>
      </c>
      <c r="E1201" s="1">
        <f>(Comuni[[#This Row],[Popolazione2011]]/SUM(D:D))*100</f>
        <v>4.2189084036448271E-3</v>
      </c>
      <c r="F1201">
        <f t="shared" si="18"/>
        <v>126806</v>
      </c>
      <c r="G1201" s="1">
        <f>(Comuni[[#This Row],[Popolazione2011]]/Comuni[[#This Row],[TOT POP REGIONE ]])*100</f>
        <v>1.9770357869501443</v>
      </c>
      <c r="H1201" t="str">
        <f>IF(Comuni[[#This Row],[Popolazione2011]]&gt;300000,"MAGGIORE","")</f>
        <v/>
      </c>
      <c r="I1201" t="str">
        <f>_xlfn.XLOOKUP(Comuni[[#This Row],[Regione]],Ripartizione_geografica[Regione],Ripartizione_geografica[Ripartizione geografica])</f>
        <v>Nord-ovest</v>
      </c>
      <c r="J1201">
        <f>_xlfn.XLOOKUP(Comuni[[#This Row],[Regione]],Ripartizione_geografica[Regione],Ripartizione_geografica[Codice Regione])</f>
        <v>2</v>
      </c>
      <c r="K1201">
        <f>_xlfn.XLOOKUP(Comuni[[#This Row],[Regione]],Table_0[Regione],Table_0[Totale])</f>
        <v>52226</v>
      </c>
      <c r="L1201">
        <f>_xlfn.XLOOKUP(Comuni[[#This Row],[Regione]],Table_0[Regione],Table_0[Guariti])</f>
        <v>51554</v>
      </c>
      <c r="M1201">
        <f>_xlfn.XLOOKUP(Comuni[[#This Row],[Regione]],Table_0[Regione],Table_0[Deceduti])</f>
        <v>579</v>
      </c>
      <c r="N1201" s="1">
        <f>(Comuni[[#This Row],[Popolazione2011]]/Comuni[[#This Row],[Ammalati TOT]])*100</f>
        <v>4.8002910427756289</v>
      </c>
      <c r="O1201">
        <f>_xlfn.XLOOKUP(Comuni[[#This Row],[Regione]],Table_0[Regione],Table_0[TOT AREA])</f>
        <v>6838505</v>
      </c>
      <c r="P1201" s="1">
        <f>(Comuni[[#This Row],[Popolazione2011]]/Comuni[[#This Row],[Ammalati AREA]])*100</f>
        <v>3.6660059472062974E-2</v>
      </c>
    </row>
    <row r="1202" spans="1:16" x14ac:dyDescent="0.3">
      <c r="A1202" t="s">
        <v>1213</v>
      </c>
      <c r="B1202" t="s">
        <v>8022</v>
      </c>
      <c r="C1202" t="s">
        <v>1194</v>
      </c>
      <c r="D1202">
        <v>4946</v>
      </c>
      <c r="E1202" s="1">
        <f>(Comuni[[#This Row],[Popolazione2011]]/SUM(D:D))*100</f>
        <v>8.3233829136128111E-3</v>
      </c>
      <c r="F1202">
        <f t="shared" si="18"/>
        <v>126806</v>
      </c>
      <c r="G1202" s="1">
        <f>(Comuni[[#This Row],[Popolazione2011]]/Comuni[[#This Row],[TOT POP REGIONE ]])*100</f>
        <v>3.9004463511190322</v>
      </c>
      <c r="H1202" t="str">
        <f>IF(Comuni[[#This Row],[Popolazione2011]]&gt;300000,"MAGGIORE","")</f>
        <v/>
      </c>
      <c r="I1202" t="str">
        <f>_xlfn.XLOOKUP(Comuni[[#This Row],[Regione]],Ripartizione_geografica[Regione],Ripartizione_geografica[Ripartizione geografica])</f>
        <v>Nord-ovest</v>
      </c>
      <c r="J1202">
        <f>_xlfn.XLOOKUP(Comuni[[#This Row],[Regione]],Ripartizione_geografica[Regione],Ripartizione_geografica[Codice Regione])</f>
        <v>2</v>
      </c>
      <c r="K1202">
        <f>_xlfn.XLOOKUP(Comuni[[#This Row],[Regione]],Table_0[Regione],Table_0[Totale])</f>
        <v>52226</v>
      </c>
      <c r="L1202">
        <f>_xlfn.XLOOKUP(Comuni[[#This Row],[Regione]],Table_0[Regione],Table_0[Guariti])</f>
        <v>51554</v>
      </c>
      <c r="M1202">
        <f>_xlfn.XLOOKUP(Comuni[[#This Row],[Regione]],Table_0[Regione],Table_0[Deceduti])</f>
        <v>579</v>
      </c>
      <c r="N1202" s="1">
        <f>(Comuni[[#This Row],[Popolazione2011]]/Comuni[[#This Row],[Ammalati TOT]])*100</f>
        <v>9.4703787385593383</v>
      </c>
      <c r="O1202">
        <f>_xlfn.XLOOKUP(Comuni[[#This Row],[Regione]],Table_0[Regione],Table_0[TOT AREA])</f>
        <v>6838505</v>
      </c>
      <c r="P1202" s="1">
        <f>(Comuni[[#This Row],[Popolazione2011]]/Comuni[[#This Row],[Ammalati AREA]])*100</f>
        <v>7.2325749560759253E-2</v>
      </c>
    </row>
    <row r="1203" spans="1:16" x14ac:dyDescent="0.3">
      <c r="A1203" t="s">
        <v>1214</v>
      </c>
      <c r="B1203" t="s">
        <v>8022</v>
      </c>
      <c r="C1203" t="s">
        <v>1194</v>
      </c>
      <c r="D1203">
        <v>1453</v>
      </c>
      <c r="E1203" s="1">
        <f>(Comuni[[#This Row],[Popolazione2011]]/SUM(D:D))*100</f>
        <v>2.4451830516537434E-3</v>
      </c>
      <c r="F1203">
        <f t="shared" si="18"/>
        <v>126806</v>
      </c>
      <c r="G1203" s="1">
        <f>(Comuni[[#This Row],[Popolazione2011]]/Comuni[[#This Row],[TOT POP REGIONE ]])*100</f>
        <v>1.1458448338406699</v>
      </c>
      <c r="H1203" t="str">
        <f>IF(Comuni[[#This Row],[Popolazione2011]]&gt;300000,"MAGGIORE","")</f>
        <v/>
      </c>
      <c r="I1203" t="str">
        <f>_xlfn.XLOOKUP(Comuni[[#This Row],[Regione]],Ripartizione_geografica[Regione],Ripartizione_geografica[Ripartizione geografica])</f>
        <v>Nord-ovest</v>
      </c>
      <c r="J1203">
        <f>_xlfn.XLOOKUP(Comuni[[#This Row],[Regione]],Ripartizione_geografica[Regione],Ripartizione_geografica[Codice Regione])</f>
        <v>2</v>
      </c>
      <c r="K1203">
        <f>_xlfn.XLOOKUP(Comuni[[#This Row],[Regione]],Table_0[Regione],Table_0[Totale])</f>
        <v>52226</v>
      </c>
      <c r="L1203">
        <f>_xlfn.XLOOKUP(Comuni[[#This Row],[Regione]],Table_0[Regione],Table_0[Guariti])</f>
        <v>51554</v>
      </c>
      <c r="M1203">
        <f>_xlfn.XLOOKUP(Comuni[[#This Row],[Regione]],Table_0[Regione],Table_0[Deceduti])</f>
        <v>579</v>
      </c>
      <c r="N1203" s="1">
        <f>(Comuni[[#This Row],[Popolazione2011]]/Comuni[[#This Row],[Ammalati TOT]])*100</f>
        <v>2.7821391644008733</v>
      </c>
      <c r="O1203">
        <f>_xlfn.XLOOKUP(Comuni[[#This Row],[Regione]],Table_0[Regione],Table_0[TOT AREA])</f>
        <v>6838505</v>
      </c>
      <c r="P1203" s="1">
        <f>(Comuni[[#This Row],[Popolazione2011]]/Comuni[[#This Row],[Ammalati AREA]])*100</f>
        <v>2.1247334029879338E-2</v>
      </c>
    </row>
    <row r="1204" spans="1:16" x14ac:dyDescent="0.3">
      <c r="A1204" t="s">
        <v>1215</v>
      </c>
      <c r="B1204" t="s">
        <v>8022</v>
      </c>
      <c r="C1204" t="s">
        <v>1194</v>
      </c>
      <c r="D1204">
        <v>2815</v>
      </c>
      <c r="E1204" s="1">
        <f>(Comuni[[#This Row],[Popolazione2011]]/SUM(D:D))*100</f>
        <v>4.737226627945827E-3</v>
      </c>
      <c r="F1204">
        <f t="shared" si="18"/>
        <v>126806</v>
      </c>
      <c r="G1204" s="1">
        <f>(Comuni[[#This Row],[Popolazione2011]]/Comuni[[#This Row],[TOT POP REGIONE ]])*100</f>
        <v>2.2199265019005412</v>
      </c>
      <c r="H1204" t="str">
        <f>IF(Comuni[[#This Row],[Popolazione2011]]&gt;300000,"MAGGIORE","")</f>
        <v/>
      </c>
      <c r="I1204" t="str">
        <f>_xlfn.XLOOKUP(Comuni[[#This Row],[Regione]],Ripartizione_geografica[Regione],Ripartizione_geografica[Ripartizione geografica])</f>
        <v>Nord-ovest</v>
      </c>
      <c r="J1204">
        <f>_xlfn.XLOOKUP(Comuni[[#This Row],[Regione]],Ripartizione_geografica[Regione],Ripartizione_geografica[Codice Regione])</f>
        <v>2</v>
      </c>
      <c r="K1204">
        <f>_xlfn.XLOOKUP(Comuni[[#This Row],[Regione]],Table_0[Regione],Table_0[Totale])</f>
        <v>52226</v>
      </c>
      <c r="L1204">
        <f>_xlfn.XLOOKUP(Comuni[[#This Row],[Regione]],Table_0[Regione],Table_0[Guariti])</f>
        <v>51554</v>
      </c>
      <c r="M1204">
        <f>_xlfn.XLOOKUP(Comuni[[#This Row],[Regione]],Table_0[Regione],Table_0[Deceduti])</f>
        <v>579</v>
      </c>
      <c r="N1204" s="1">
        <f>(Comuni[[#This Row],[Popolazione2011]]/Comuni[[#This Row],[Ammalati TOT]])*100</f>
        <v>5.390035614444912</v>
      </c>
      <c r="O1204">
        <f>_xlfn.XLOOKUP(Comuni[[#This Row],[Regione]],Table_0[Regione],Table_0[TOT AREA])</f>
        <v>6838505</v>
      </c>
      <c r="P1204" s="1">
        <f>(Comuni[[#This Row],[Popolazione2011]]/Comuni[[#This Row],[Ammalati AREA]])*100</f>
        <v>4.1163967855547372E-2</v>
      </c>
    </row>
    <row r="1205" spans="1:16" x14ac:dyDescent="0.3">
      <c r="A1205" t="s">
        <v>1216</v>
      </c>
      <c r="B1205" t="s">
        <v>8022</v>
      </c>
      <c r="C1205" t="s">
        <v>1194</v>
      </c>
      <c r="D1205">
        <v>2624</v>
      </c>
      <c r="E1205" s="1">
        <f>(Comuni[[#This Row],[Popolazione2011]]/SUM(D:D))*100</f>
        <v>4.4158020148241037E-3</v>
      </c>
      <c r="F1205">
        <f t="shared" si="18"/>
        <v>126806</v>
      </c>
      <c r="G1205" s="1">
        <f>(Comuni[[#This Row],[Popolazione2011]]/Comuni[[#This Row],[TOT POP REGIONE ]])*100</f>
        <v>2.0693027143826002</v>
      </c>
      <c r="H1205" t="str">
        <f>IF(Comuni[[#This Row],[Popolazione2011]]&gt;300000,"MAGGIORE","")</f>
        <v/>
      </c>
      <c r="I1205" t="str">
        <f>_xlfn.XLOOKUP(Comuni[[#This Row],[Regione]],Ripartizione_geografica[Regione],Ripartizione_geografica[Ripartizione geografica])</f>
        <v>Nord-ovest</v>
      </c>
      <c r="J1205">
        <f>_xlfn.XLOOKUP(Comuni[[#This Row],[Regione]],Ripartizione_geografica[Regione],Ripartizione_geografica[Codice Regione])</f>
        <v>2</v>
      </c>
      <c r="K1205">
        <f>_xlfn.XLOOKUP(Comuni[[#This Row],[Regione]],Table_0[Regione],Table_0[Totale])</f>
        <v>52226</v>
      </c>
      <c r="L1205">
        <f>_xlfn.XLOOKUP(Comuni[[#This Row],[Regione]],Table_0[Regione],Table_0[Guariti])</f>
        <v>51554</v>
      </c>
      <c r="M1205">
        <f>_xlfn.XLOOKUP(Comuni[[#This Row],[Regione]],Table_0[Regione],Table_0[Deceduti])</f>
        <v>579</v>
      </c>
      <c r="N1205" s="1">
        <f>(Comuni[[#This Row],[Popolazione2011]]/Comuni[[#This Row],[Ammalati TOT]])*100</f>
        <v>5.0243173898058435</v>
      </c>
      <c r="O1205">
        <f>_xlfn.XLOOKUP(Comuni[[#This Row],[Regione]],Table_0[Regione],Table_0[TOT AREA])</f>
        <v>6838505</v>
      </c>
      <c r="P1205" s="1">
        <f>(Comuni[[#This Row],[Popolazione2011]]/Comuni[[#This Row],[Ammalati AREA]])*100</f>
        <v>3.8370959734620354E-2</v>
      </c>
    </row>
    <row r="1206" spans="1:16" x14ac:dyDescent="0.3">
      <c r="A1206" t="s">
        <v>1217</v>
      </c>
      <c r="B1206" t="s">
        <v>8022</v>
      </c>
      <c r="C1206" t="s">
        <v>1194</v>
      </c>
      <c r="D1206">
        <v>477</v>
      </c>
      <c r="E1206" s="1">
        <f>(Comuni[[#This Row],[Popolazione2011]]/SUM(D:D))*100</f>
        <v>8.0272010711550954E-4</v>
      </c>
      <c r="F1206">
        <f t="shared" si="18"/>
        <v>126806</v>
      </c>
      <c r="G1206" s="1">
        <f>(Comuni[[#This Row],[Popolazione2011]]/Comuni[[#This Row],[TOT POP REGIONE ]])*100</f>
        <v>0.37616516568616626</v>
      </c>
      <c r="H1206" t="str">
        <f>IF(Comuni[[#This Row],[Popolazione2011]]&gt;300000,"MAGGIORE","")</f>
        <v/>
      </c>
      <c r="I1206" t="str">
        <f>_xlfn.XLOOKUP(Comuni[[#This Row],[Regione]],Ripartizione_geografica[Regione],Ripartizione_geografica[Ripartizione geografica])</f>
        <v>Nord-ovest</v>
      </c>
      <c r="J1206">
        <f>_xlfn.XLOOKUP(Comuni[[#This Row],[Regione]],Ripartizione_geografica[Regione],Ripartizione_geografica[Codice Regione])</f>
        <v>2</v>
      </c>
      <c r="K1206">
        <f>_xlfn.XLOOKUP(Comuni[[#This Row],[Regione]],Table_0[Regione],Table_0[Totale])</f>
        <v>52226</v>
      </c>
      <c r="L1206">
        <f>_xlfn.XLOOKUP(Comuni[[#This Row],[Regione]],Table_0[Regione],Table_0[Guariti])</f>
        <v>51554</v>
      </c>
      <c r="M1206">
        <f>_xlfn.XLOOKUP(Comuni[[#This Row],[Regione]],Table_0[Regione],Table_0[Deceduti])</f>
        <v>579</v>
      </c>
      <c r="N1206" s="1">
        <f>(Comuni[[#This Row],[Popolazione2011]]/Comuni[[#This Row],[Ammalati TOT]])*100</f>
        <v>0.91333818404626055</v>
      </c>
      <c r="O1206">
        <f>_xlfn.XLOOKUP(Comuni[[#This Row],[Regione]],Table_0[Regione],Table_0[TOT AREA])</f>
        <v>6838505</v>
      </c>
      <c r="P1206" s="1">
        <f>(Comuni[[#This Row],[Popolazione2011]]/Comuni[[#This Row],[Ammalati AREA]])*100</f>
        <v>6.9752087627339612E-3</v>
      </c>
    </row>
    <row r="1207" spans="1:16" x14ac:dyDescent="0.3">
      <c r="A1207" t="s">
        <v>1218</v>
      </c>
      <c r="B1207" t="s">
        <v>8022</v>
      </c>
      <c r="C1207" t="s">
        <v>1194</v>
      </c>
      <c r="D1207">
        <v>228</v>
      </c>
      <c r="E1207" s="1">
        <f>(Comuni[[#This Row],[Popolazione2011]]/SUM(D:D))*100</f>
        <v>3.8369011409294799E-4</v>
      </c>
      <c r="F1207">
        <f t="shared" si="18"/>
        <v>126806</v>
      </c>
      <c r="G1207" s="1">
        <f>(Comuni[[#This Row],[Popolazione2011]]/Comuni[[#This Row],[TOT POP REGIONE ]])*100</f>
        <v>0.17980221756068324</v>
      </c>
      <c r="H1207" t="str">
        <f>IF(Comuni[[#This Row],[Popolazione2011]]&gt;300000,"MAGGIORE","")</f>
        <v/>
      </c>
      <c r="I1207" t="str">
        <f>_xlfn.XLOOKUP(Comuni[[#This Row],[Regione]],Ripartizione_geografica[Regione],Ripartizione_geografica[Ripartizione geografica])</f>
        <v>Nord-ovest</v>
      </c>
      <c r="J1207">
        <f>_xlfn.XLOOKUP(Comuni[[#This Row],[Regione]],Ripartizione_geografica[Regione],Ripartizione_geografica[Codice Regione])</f>
        <v>2</v>
      </c>
      <c r="K1207">
        <f>_xlfn.XLOOKUP(Comuni[[#This Row],[Regione]],Table_0[Regione],Table_0[Totale])</f>
        <v>52226</v>
      </c>
      <c r="L1207">
        <f>_xlfn.XLOOKUP(Comuni[[#This Row],[Regione]],Table_0[Regione],Table_0[Guariti])</f>
        <v>51554</v>
      </c>
      <c r="M1207">
        <f>_xlfn.XLOOKUP(Comuni[[#This Row],[Regione]],Table_0[Regione],Table_0[Deceduti])</f>
        <v>579</v>
      </c>
      <c r="N1207" s="1">
        <f>(Comuni[[#This Row],[Popolazione2011]]/Comuni[[#This Row],[Ammalati TOT]])*100</f>
        <v>0.43656416344349558</v>
      </c>
      <c r="O1207">
        <f>_xlfn.XLOOKUP(Comuni[[#This Row],[Regione]],Table_0[Regione],Table_0[TOT AREA])</f>
        <v>6838505</v>
      </c>
      <c r="P1207" s="1">
        <f>(Comuni[[#This Row],[Popolazione2011]]/Comuni[[#This Row],[Ammalati AREA]])*100</f>
        <v>3.3340620501118297E-3</v>
      </c>
    </row>
    <row r="1208" spans="1:16" x14ac:dyDescent="0.3">
      <c r="A1208" t="s">
        <v>1219</v>
      </c>
      <c r="B1208" t="s">
        <v>8022</v>
      </c>
      <c r="C1208" t="s">
        <v>1194</v>
      </c>
      <c r="D1208">
        <v>496</v>
      </c>
      <c r="E1208" s="1">
        <f>(Comuni[[#This Row],[Popolazione2011]]/SUM(D:D))*100</f>
        <v>8.3469428328992199E-4</v>
      </c>
      <c r="F1208">
        <f t="shared" si="18"/>
        <v>126806</v>
      </c>
      <c r="G1208" s="1">
        <f>(Comuni[[#This Row],[Popolazione2011]]/Comuni[[#This Row],[TOT POP REGIONE ]])*100</f>
        <v>0.3911486838162232</v>
      </c>
      <c r="H1208" t="str">
        <f>IF(Comuni[[#This Row],[Popolazione2011]]&gt;300000,"MAGGIORE","")</f>
        <v/>
      </c>
      <c r="I1208" t="str">
        <f>_xlfn.XLOOKUP(Comuni[[#This Row],[Regione]],Ripartizione_geografica[Regione],Ripartizione_geografica[Ripartizione geografica])</f>
        <v>Nord-ovest</v>
      </c>
      <c r="J1208">
        <f>_xlfn.XLOOKUP(Comuni[[#This Row],[Regione]],Ripartizione_geografica[Regione],Ripartizione_geografica[Codice Regione])</f>
        <v>2</v>
      </c>
      <c r="K1208">
        <f>_xlfn.XLOOKUP(Comuni[[#This Row],[Regione]],Table_0[Regione],Table_0[Totale])</f>
        <v>52226</v>
      </c>
      <c r="L1208">
        <f>_xlfn.XLOOKUP(Comuni[[#This Row],[Regione]],Table_0[Regione],Table_0[Guariti])</f>
        <v>51554</v>
      </c>
      <c r="M1208">
        <f>_xlfn.XLOOKUP(Comuni[[#This Row],[Regione]],Table_0[Regione],Table_0[Deceduti])</f>
        <v>579</v>
      </c>
      <c r="N1208" s="1">
        <f>(Comuni[[#This Row],[Popolazione2011]]/Comuni[[#This Row],[Ammalati TOT]])*100</f>
        <v>0.94971853099988512</v>
      </c>
      <c r="O1208">
        <f>_xlfn.XLOOKUP(Comuni[[#This Row],[Regione]],Table_0[Regione],Table_0[TOT AREA])</f>
        <v>6838505</v>
      </c>
      <c r="P1208" s="1">
        <f>(Comuni[[#This Row],[Popolazione2011]]/Comuni[[#This Row],[Ammalati AREA]])*100</f>
        <v>7.2530472669099458E-3</v>
      </c>
    </row>
    <row r="1209" spans="1:16" x14ac:dyDescent="0.3">
      <c r="A1209" t="s">
        <v>1220</v>
      </c>
      <c r="B1209" t="s">
        <v>8022</v>
      </c>
      <c r="C1209" t="s">
        <v>1194</v>
      </c>
      <c r="D1209">
        <v>1766</v>
      </c>
      <c r="E1209" s="1">
        <f>(Comuni[[#This Row],[Popolazione2011]]/SUM(D:D))*100</f>
        <v>2.9719155328427464E-3</v>
      </c>
      <c r="F1209">
        <f t="shared" si="18"/>
        <v>126806</v>
      </c>
      <c r="G1209" s="1">
        <f>(Comuni[[#This Row],[Popolazione2011]]/Comuni[[#This Row],[TOT POP REGIONE ]])*100</f>
        <v>1.3926785798779238</v>
      </c>
      <c r="H1209" t="str">
        <f>IF(Comuni[[#This Row],[Popolazione2011]]&gt;300000,"MAGGIORE","")</f>
        <v/>
      </c>
      <c r="I1209" t="str">
        <f>_xlfn.XLOOKUP(Comuni[[#This Row],[Regione]],Ripartizione_geografica[Regione],Ripartizione_geografica[Ripartizione geografica])</f>
        <v>Nord-ovest</v>
      </c>
      <c r="J1209">
        <f>_xlfn.XLOOKUP(Comuni[[#This Row],[Regione]],Ripartizione_geografica[Regione],Ripartizione_geografica[Codice Regione])</f>
        <v>2</v>
      </c>
      <c r="K1209">
        <f>_xlfn.XLOOKUP(Comuni[[#This Row],[Regione]],Table_0[Regione],Table_0[Totale])</f>
        <v>52226</v>
      </c>
      <c r="L1209">
        <f>_xlfn.XLOOKUP(Comuni[[#This Row],[Regione]],Table_0[Regione],Table_0[Guariti])</f>
        <v>51554</v>
      </c>
      <c r="M1209">
        <f>_xlfn.XLOOKUP(Comuni[[#This Row],[Regione]],Table_0[Regione],Table_0[Deceduti])</f>
        <v>579</v>
      </c>
      <c r="N1209" s="1">
        <f>(Comuni[[#This Row],[Popolazione2011]]/Comuni[[#This Row],[Ammalati TOT]])*100</f>
        <v>3.3814575115842684</v>
      </c>
      <c r="O1209">
        <f>_xlfn.XLOOKUP(Comuni[[#This Row],[Regione]],Table_0[Regione],Table_0[TOT AREA])</f>
        <v>6838505</v>
      </c>
      <c r="P1209" s="1">
        <f>(Comuni[[#This Row],[Popolazione2011]]/Comuni[[#This Row],[Ammalati AREA]])*100</f>
        <v>2.5824357809199523E-2</v>
      </c>
    </row>
    <row r="1210" spans="1:16" x14ac:dyDescent="0.3">
      <c r="A1210" t="s">
        <v>1221</v>
      </c>
      <c r="B1210" t="s">
        <v>8022</v>
      </c>
      <c r="C1210" t="s">
        <v>1194</v>
      </c>
      <c r="D1210">
        <v>449</v>
      </c>
      <c r="E1210" s="1">
        <f>(Comuni[[#This Row],[Popolazione2011]]/SUM(D:D))*100</f>
        <v>7.5560026854269149E-4</v>
      </c>
      <c r="F1210">
        <f t="shared" si="18"/>
        <v>126806</v>
      </c>
      <c r="G1210" s="1">
        <f>(Comuni[[#This Row],[Popolazione2011]]/Comuni[[#This Row],[TOT POP REGIONE ]])*100</f>
        <v>0.35408419159976656</v>
      </c>
      <c r="H1210" t="str">
        <f>IF(Comuni[[#This Row],[Popolazione2011]]&gt;300000,"MAGGIORE","")</f>
        <v/>
      </c>
      <c r="I1210" t="str">
        <f>_xlfn.XLOOKUP(Comuni[[#This Row],[Regione]],Ripartizione_geografica[Regione],Ripartizione_geografica[Ripartizione geografica])</f>
        <v>Nord-ovest</v>
      </c>
      <c r="J1210">
        <f>_xlfn.XLOOKUP(Comuni[[#This Row],[Regione]],Ripartizione_geografica[Regione],Ripartizione_geografica[Codice Regione])</f>
        <v>2</v>
      </c>
      <c r="K1210">
        <f>_xlfn.XLOOKUP(Comuni[[#This Row],[Regione]],Table_0[Regione],Table_0[Totale])</f>
        <v>52226</v>
      </c>
      <c r="L1210">
        <f>_xlfn.XLOOKUP(Comuni[[#This Row],[Regione]],Table_0[Regione],Table_0[Guariti])</f>
        <v>51554</v>
      </c>
      <c r="M1210">
        <f>_xlfn.XLOOKUP(Comuni[[#This Row],[Regione]],Table_0[Regione],Table_0[Deceduti])</f>
        <v>579</v>
      </c>
      <c r="N1210" s="1">
        <f>(Comuni[[#This Row],[Popolazione2011]]/Comuni[[#This Row],[Ammalati TOT]])*100</f>
        <v>0.85972504116723458</v>
      </c>
      <c r="O1210">
        <f>_xlfn.XLOOKUP(Comuni[[#This Row],[Regione]],Table_0[Regione],Table_0[TOT AREA])</f>
        <v>6838505</v>
      </c>
      <c r="P1210" s="1">
        <f>(Comuni[[#This Row],[Popolazione2011]]/Comuni[[#This Row],[Ammalati AREA]])*100</f>
        <v>6.5657625460535602E-3</v>
      </c>
    </row>
    <row r="1211" spans="1:16" x14ac:dyDescent="0.3">
      <c r="A1211" t="s">
        <v>1222</v>
      </c>
      <c r="B1211" t="s">
        <v>8022</v>
      </c>
      <c r="C1211" t="s">
        <v>1194</v>
      </c>
      <c r="D1211">
        <v>487</v>
      </c>
      <c r="E1211" s="1">
        <f>(Comuni[[#This Row],[Popolazione2011]]/SUM(D:D))*100</f>
        <v>8.1954862089151607E-4</v>
      </c>
      <c r="F1211">
        <f t="shared" si="18"/>
        <v>126806</v>
      </c>
      <c r="G1211" s="1">
        <f>(Comuni[[#This Row],[Popolazione2011]]/Comuni[[#This Row],[TOT POP REGIONE ]])*100</f>
        <v>0.38405122785988044</v>
      </c>
      <c r="H1211" t="str">
        <f>IF(Comuni[[#This Row],[Popolazione2011]]&gt;300000,"MAGGIORE","")</f>
        <v/>
      </c>
      <c r="I1211" t="str">
        <f>_xlfn.XLOOKUP(Comuni[[#This Row],[Regione]],Ripartizione_geografica[Regione],Ripartizione_geografica[Ripartizione geografica])</f>
        <v>Nord-ovest</v>
      </c>
      <c r="J1211">
        <f>_xlfn.XLOOKUP(Comuni[[#This Row],[Regione]],Ripartizione_geografica[Regione],Ripartizione_geografica[Codice Regione])</f>
        <v>2</v>
      </c>
      <c r="K1211">
        <f>_xlfn.XLOOKUP(Comuni[[#This Row],[Regione]],Table_0[Regione],Table_0[Totale])</f>
        <v>52226</v>
      </c>
      <c r="L1211">
        <f>_xlfn.XLOOKUP(Comuni[[#This Row],[Regione]],Table_0[Regione],Table_0[Guariti])</f>
        <v>51554</v>
      </c>
      <c r="M1211">
        <f>_xlfn.XLOOKUP(Comuni[[#This Row],[Regione]],Table_0[Regione],Table_0[Deceduti])</f>
        <v>579</v>
      </c>
      <c r="N1211" s="1">
        <f>(Comuni[[#This Row],[Popolazione2011]]/Comuni[[#This Row],[Ammalati TOT]])*100</f>
        <v>0.93248573507448396</v>
      </c>
      <c r="O1211">
        <f>_xlfn.XLOOKUP(Comuni[[#This Row],[Regione]],Table_0[Regione],Table_0[TOT AREA])</f>
        <v>6838505</v>
      </c>
      <c r="P1211" s="1">
        <f>(Comuni[[#This Row],[Popolazione2011]]/Comuni[[#This Row],[Ammalati AREA]])*100</f>
        <v>7.1214395544055313E-3</v>
      </c>
    </row>
    <row r="1212" spans="1:16" x14ac:dyDescent="0.3">
      <c r="A1212" t="s">
        <v>1223</v>
      </c>
      <c r="B1212" t="s">
        <v>8022</v>
      </c>
      <c r="C1212" t="s">
        <v>1194</v>
      </c>
      <c r="D1212">
        <v>1692</v>
      </c>
      <c r="E1212" s="1">
        <f>(Comuni[[#This Row],[Popolazione2011]]/SUM(D:D))*100</f>
        <v>2.8473845309002982E-3</v>
      </c>
      <c r="F1212">
        <f t="shared" si="18"/>
        <v>126806</v>
      </c>
      <c r="G1212" s="1">
        <f>(Comuni[[#This Row],[Popolazione2011]]/Comuni[[#This Row],[TOT POP REGIONE ]])*100</f>
        <v>1.3343217197924389</v>
      </c>
      <c r="H1212" t="str">
        <f>IF(Comuni[[#This Row],[Popolazione2011]]&gt;300000,"MAGGIORE","")</f>
        <v/>
      </c>
      <c r="I1212" t="str">
        <f>_xlfn.XLOOKUP(Comuni[[#This Row],[Regione]],Ripartizione_geografica[Regione],Ripartizione_geografica[Ripartizione geografica])</f>
        <v>Nord-ovest</v>
      </c>
      <c r="J1212">
        <f>_xlfn.XLOOKUP(Comuni[[#This Row],[Regione]],Ripartizione_geografica[Regione],Ripartizione_geografica[Codice Regione])</f>
        <v>2</v>
      </c>
      <c r="K1212">
        <f>_xlfn.XLOOKUP(Comuni[[#This Row],[Regione]],Table_0[Regione],Table_0[Totale])</f>
        <v>52226</v>
      </c>
      <c r="L1212">
        <f>_xlfn.XLOOKUP(Comuni[[#This Row],[Regione]],Table_0[Regione],Table_0[Guariti])</f>
        <v>51554</v>
      </c>
      <c r="M1212">
        <f>_xlfn.XLOOKUP(Comuni[[#This Row],[Regione]],Table_0[Regione],Table_0[Deceduti])</f>
        <v>579</v>
      </c>
      <c r="N1212" s="1">
        <f>(Comuni[[#This Row],[Popolazione2011]]/Comuni[[#This Row],[Ammalati TOT]])*100</f>
        <v>3.2397656339754146</v>
      </c>
      <c r="O1212">
        <f>_xlfn.XLOOKUP(Comuni[[#This Row],[Regione]],Table_0[Regione],Table_0[TOT AREA])</f>
        <v>6838505</v>
      </c>
      <c r="P1212" s="1">
        <f>(Comuni[[#This Row],[Popolazione2011]]/Comuni[[#This Row],[Ammalati AREA]])*100</f>
        <v>2.4742249950829895E-2</v>
      </c>
    </row>
    <row r="1213" spans="1:16" x14ac:dyDescent="0.3">
      <c r="A1213" t="s">
        <v>1224</v>
      </c>
      <c r="B1213" t="s">
        <v>8022</v>
      </c>
      <c r="C1213" t="s">
        <v>1194</v>
      </c>
      <c r="D1213">
        <v>3306</v>
      </c>
      <c r="E1213" s="1">
        <f>(Comuni[[#This Row],[Popolazione2011]]/SUM(D:D))*100</f>
        <v>5.5635066543477463E-3</v>
      </c>
      <c r="F1213">
        <f t="shared" si="18"/>
        <v>126806</v>
      </c>
      <c r="G1213" s="1">
        <f>(Comuni[[#This Row],[Popolazione2011]]/Comuni[[#This Row],[TOT POP REGIONE ]])*100</f>
        <v>2.6071321546299071</v>
      </c>
      <c r="H1213" t="str">
        <f>IF(Comuni[[#This Row],[Popolazione2011]]&gt;300000,"MAGGIORE","")</f>
        <v/>
      </c>
      <c r="I1213" t="str">
        <f>_xlfn.XLOOKUP(Comuni[[#This Row],[Regione]],Ripartizione_geografica[Regione],Ripartizione_geografica[Ripartizione geografica])</f>
        <v>Nord-ovest</v>
      </c>
      <c r="J1213">
        <f>_xlfn.XLOOKUP(Comuni[[#This Row],[Regione]],Ripartizione_geografica[Regione],Ripartizione_geografica[Codice Regione])</f>
        <v>2</v>
      </c>
      <c r="K1213">
        <f>_xlfn.XLOOKUP(Comuni[[#This Row],[Regione]],Table_0[Regione],Table_0[Totale])</f>
        <v>52226</v>
      </c>
      <c r="L1213">
        <f>_xlfn.XLOOKUP(Comuni[[#This Row],[Regione]],Table_0[Regione],Table_0[Guariti])</f>
        <v>51554</v>
      </c>
      <c r="M1213">
        <f>_xlfn.XLOOKUP(Comuni[[#This Row],[Regione]],Table_0[Regione],Table_0[Deceduti])</f>
        <v>579</v>
      </c>
      <c r="N1213" s="1">
        <f>(Comuni[[#This Row],[Popolazione2011]]/Comuni[[#This Row],[Ammalati TOT]])*100</f>
        <v>6.3301803699306856</v>
      </c>
      <c r="O1213">
        <f>_xlfn.XLOOKUP(Comuni[[#This Row],[Regione]],Table_0[Regione],Table_0[TOT AREA])</f>
        <v>6838505</v>
      </c>
      <c r="P1213" s="1">
        <f>(Comuni[[#This Row],[Popolazione2011]]/Comuni[[#This Row],[Ammalati AREA]])*100</f>
        <v>4.8343899726621536E-2</v>
      </c>
    </row>
    <row r="1214" spans="1:16" x14ac:dyDescent="0.3">
      <c r="A1214" t="s">
        <v>1225</v>
      </c>
      <c r="B1214" t="s">
        <v>8022</v>
      </c>
      <c r="C1214" t="s">
        <v>1194</v>
      </c>
      <c r="D1214">
        <v>311</v>
      </c>
      <c r="E1214" s="1">
        <f>(Comuni[[#This Row],[Popolazione2011]]/SUM(D:D))*100</f>
        <v>5.2336677843380184E-4</v>
      </c>
      <c r="F1214">
        <f t="shared" si="18"/>
        <v>126806</v>
      </c>
      <c r="G1214" s="1">
        <f>(Comuni[[#This Row],[Popolazione2011]]/Comuni[[#This Row],[TOT POP REGIONE ]])*100</f>
        <v>0.2452565336025109</v>
      </c>
      <c r="H1214" t="str">
        <f>IF(Comuni[[#This Row],[Popolazione2011]]&gt;300000,"MAGGIORE","")</f>
        <v/>
      </c>
      <c r="I1214" t="str">
        <f>_xlfn.XLOOKUP(Comuni[[#This Row],[Regione]],Ripartizione_geografica[Regione],Ripartizione_geografica[Ripartizione geografica])</f>
        <v>Nord-ovest</v>
      </c>
      <c r="J1214">
        <f>_xlfn.XLOOKUP(Comuni[[#This Row],[Regione]],Ripartizione_geografica[Regione],Ripartizione_geografica[Codice Regione])</f>
        <v>2</v>
      </c>
      <c r="K1214">
        <f>_xlfn.XLOOKUP(Comuni[[#This Row],[Regione]],Table_0[Regione],Table_0[Totale])</f>
        <v>52226</v>
      </c>
      <c r="L1214">
        <f>_xlfn.XLOOKUP(Comuni[[#This Row],[Regione]],Table_0[Regione],Table_0[Guariti])</f>
        <v>51554</v>
      </c>
      <c r="M1214">
        <f>_xlfn.XLOOKUP(Comuni[[#This Row],[Regione]],Table_0[Regione],Table_0[Deceduti])</f>
        <v>579</v>
      </c>
      <c r="N1214" s="1">
        <f>(Comuni[[#This Row],[Popolazione2011]]/Comuni[[#This Row],[Ammalati TOT]])*100</f>
        <v>0.59548883697775057</v>
      </c>
      <c r="O1214">
        <f>_xlfn.XLOOKUP(Comuni[[#This Row],[Regione]],Table_0[Regione],Table_0[TOT AREA])</f>
        <v>6838505</v>
      </c>
      <c r="P1214" s="1">
        <f>(Comuni[[#This Row],[Popolazione2011]]/Comuni[[#This Row],[Ammalati AREA]])*100</f>
        <v>4.5477776209858732E-3</v>
      </c>
    </row>
    <row r="1215" spans="1:16" x14ac:dyDescent="0.3">
      <c r="A1215" t="s">
        <v>1226</v>
      </c>
      <c r="B1215" t="s">
        <v>8022</v>
      </c>
      <c r="C1215" t="s">
        <v>1194</v>
      </c>
      <c r="D1215">
        <v>814</v>
      </c>
      <c r="E1215" s="1">
        <f>(Comuni[[#This Row],[Popolazione2011]]/SUM(D:D))*100</f>
        <v>1.3698410213669283E-3</v>
      </c>
      <c r="F1215">
        <f t="shared" si="18"/>
        <v>126806</v>
      </c>
      <c r="G1215" s="1">
        <f>(Comuni[[#This Row],[Popolazione2011]]/Comuni[[#This Row],[TOT POP REGIONE ]])*100</f>
        <v>0.64192546094033409</v>
      </c>
      <c r="H1215" t="str">
        <f>IF(Comuni[[#This Row],[Popolazione2011]]&gt;300000,"MAGGIORE","")</f>
        <v/>
      </c>
      <c r="I1215" t="str">
        <f>_xlfn.XLOOKUP(Comuni[[#This Row],[Regione]],Ripartizione_geografica[Regione],Ripartizione_geografica[Ripartizione geografica])</f>
        <v>Nord-ovest</v>
      </c>
      <c r="J1215">
        <f>_xlfn.XLOOKUP(Comuni[[#This Row],[Regione]],Ripartizione_geografica[Regione],Ripartizione_geografica[Codice Regione])</f>
        <v>2</v>
      </c>
      <c r="K1215">
        <f>_xlfn.XLOOKUP(Comuni[[#This Row],[Regione]],Table_0[Regione],Table_0[Totale])</f>
        <v>52226</v>
      </c>
      <c r="L1215">
        <f>_xlfn.XLOOKUP(Comuni[[#This Row],[Regione]],Table_0[Regione],Table_0[Guariti])</f>
        <v>51554</v>
      </c>
      <c r="M1215">
        <f>_xlfn.XLOOKUP(Comuni[[#This Row],[Regione]],Table_0[Regione],Table_0[Deceduti])</f>
        <v>579</v>
      </c>
      <c r="N1215" s="1">
        <f>(Comuni[[#This Row],[Popolazione2011]]/Comuni[[#This Row],[Ammalati TOT]])*100</f>
        <v>1.558610653697392</v>
      </c>
      <c r="O1215">
        <f>_xlfn.XLOOKUP(Comuni[[#This Row],[Regione]],Table_0[Regione],Table_0[TOT AREA])</f>
        <v>6838505</v>
      </c>
      <c r="P1215" s="1">
        <f>(Comuni[[#This Row],[Popolazione2011]]/Comuni[[#This Row],[Ammalati AREA]])*100</f>
        <v>1.1903186442065918E-2</v>
      </c>
    </row>
    <row r="1216" spans="1:16" x14ac:dyDescent="0.3">
      <c r="A1216" t="s">
        <v>1227</v>
      </c>
      <c r="B1216" t="s">
        <v>8022</v>
      </c>
      <c r="C1216" t="s">
        <v>1194</v>
      </c>
      <c r="D1216">
        <v>1175</v>
      </c>
      <c r="E1216" s="1">
        <f>(Comuni[[#This Row],[Popolazione2011]]/SUM(D:D))*100</f>
        <v>1.9773503686807627E-3</v>
      </c>
      <c r="F1216">
        <f t="shared" si="18"/>
        <v>126806</v>
      </c>
      <c r="G1216" s="1">
        <f>(Comuni[[#This Row],[Popolazione2011]]/Comuni[[#This Row],[TOT POP REGIONE ]])*100</f>
        <v>0.92661230541141593</v>
      </c>
      <c r="H1216" t="str">
        <f>IF(Comuni[[#This Row],[Popolazione2011]]&gt;300000,"MAGGIORE","")</f>
        <v/>
      </c>
      <c r="I1216" t="str">
        <f>_xlfn.XLOOKUP(Comuni[[#This Row],[Regione]],Ripartizione_geografica[Regione],Ripartizione_geografica[Ripartizione geografica])</f>
        <v>Nord-ovest</v>
      </c>
      <c r="J1216">
        <f>_xlfn.XLOOKUP(Comuni[[#This Row],[Regione]],Ripartizione_geografica[Regione],Ripartizione_geografica[Codice Regione])</f>
        <v>2</v>
      </c>
      <c r="K1216">
        <f>_xlfn.XLOOKUP(Comuni[[#This Row],[Regione]],Table_0[Regione],Table_0[Totale])</f>
        <v>52226</v>
      </c>
      <c r="L1216">
        <f>_xlfn.XLOOKUP(Comuni[[#This Row],[Regione]],Table_0[Regione],Table_0[Guariti])</f>
        <v>51554</v>
      </c>
      <c r="M1216">
        <f>_xlfn.XLOOKUP(Comuni[[#This Row],[Regione]],Table_0[Regione],Table_0[Deceduti])</f>
        <v>579</v>
      </c>
      <c r="N1216" s="1">
        <f>(Comuni[[#This Row],[Popolazione2011]]/Comuni[[#This Row],[Ammalati TOT]])*100</f>
        <v>2.2498372458162601</v>
      </c>
      <c r="O1216">
        <f>_xlfn.XLOOKUP(Comuni[[#This Row],[Regione]],Table_0[Regione],Table_0[TOT AREA])</f>
        <v>6838505</v>
      </c>
      <c r="P1216" s="1">
        <f>(Comuni[[#This Row],[Popolazione2011]]/Comuni[[#This Row],[Ammalati AREA]])*100</f>
        <v>1.7182118021409652E-2</v>
      </c>
    </row>
    <row r="1217" spans="1:16" x14ac:dyDescent="0.3">
      <c r="A1217" t="s">
        <v>1228</v>
      </c>
      <c r="B1217" t="s">
        <v>8022</v>
      </c>
      <c r="C1217" t="s">
        <v>1194</v>
      </c>
      <c r="D1217">
        <v>632</v>
      </c>
      <c r="E1217" s="1">
        <f>(Comuni[[#This Row],[Popolazione2011]]/SUM(D:D))*100</f>
        <v>1.0635620706436102E-3</v>
      </c>
      <c r="F1217">
        <f t="shared" si="18"/>
        <v>126806</v>
      </c>
      <c r="G1217" s="1">
        <f>(Comuni[[#This Row],[Popolazione2011]]/Comuni[[#This Row],[TOT POP REGIONE ]])*100</f>
        <v>0.49839912937873598</v>
      </c>
      <c r="H1217" t="str">
        <f>IF(Comuni[[#This Row],[Popolazione2011]]&gt;300000,"MAGGIORE","")</f>
        <v/>
      </c>
      <c r="I1217" t="str">
        <f>_xlfn.XLOOKUP(Comuni[[#This Row],[Regione]],Ripartizione_geografica[Regione],Ripartizione_geografica[Ripartizione geografica])</f>
        <v>Nord-ovest</v>
      </c>
      <c r="J1217">
        <f>_xlfn.XLOOKUP(Comuni[[#This Row],[Regione]],Ripartizione_geografica[Regione],Ripartizione_geografica[Codice Regione])</f>
        <v>2</v>
      </c>
      <c r="K1217">
        <f>_xlfn.XLOOKUP(Comuni[[#This Row],[Regione]],Table_0[Regione],Table_0[Totale])</f>
        <v>52226</v>
      </c>
      <c r="L1217">
        <f>_xlfn.XLOOKUP(Comuni[[#This Row],[Regione]],Table_0[Regione],Table_0[Guariti])</f>
        <v>51554</v>
      </c>
      <c r="M1217">
        <f>_xlfn.XLOOKUP(Comuni[[#This Row],[Regione]],Table_0[Regione],Table_0[Deceduti])</f>
        <v>579</v>
      </c>
      <c r="N1217" s="1">
        <f>(Comuni[[#This Row],[Popolazione2011]]/Comuni[[#This Row],[Ammalati TOT]])*100</f>
        <v>1.2101252249837247</v>
      </c>
      <c r="O1217">
        <f>_xlfn.XLOOKUP(Comuni[[#This Row],[Regione]],Table_0[Regione],Table_0[TOT AREA])</f>
        <v>6838505</v>
      </c>
      <c r="P1217" s="1">
        <f>(Comuni[[#This Row],[Popolazione2011]]/Comuni[[#This Row],[Ammalati AREA]])*100</f>
        <v>9.2417860336433174E-3</v>
      </c>
    </row>
    <row r="1218" spans="1:16" x14ac:dyDescent="0.3">
      <c r="A1218" t="s">
        <v>1229</v>
      </c>
      <c r="B1218" t="s">
        <v>8022</v>
      </c>
      <c r="C1218" t="s">
        <v>1194</v>
      </c>
      <c r="D1218">
        <v>422</v>
      </c>
      <c r="E1218" s="1">
        <f>(Comuni[[#This Row],[Popolazione2011]]/SUM(D:D))*100</f>
        <v>7.1016328134747395E-4</v>
      </c>
      <c r="F1218">
        <f t="shared" ref="F1218:F1281" si="19">SUMIFS(D:D,B:B,B1218)</f>
        <v>126806</v>
      </c>
      <c r="G1218" s="1">
        <f>(Comuni[[#This Row],[Popolazione2011]]/Comuni[[#This Row],[TOT POP REGIONE ]])*100</f>
        <v>0.33279182373073829</v>
      </c>
      <c r="H1218" t="str">
        <f>IF(Comuni[[#This Row],[Popolazione2011]]&gt;300000,"MAGGIORE","")</f>
        <v/>
      </c>
      <c r="I1218" t="str">
        <f>_xlfn.XLOOKUP(Comuni[[#This Row],[Regione]],Ripartizione_geografica[Regione],Ripartizione_geografica[Ripartizione geografica])</f>
        <v>Nord-ovest</v>
      </c>
      <c r="J1218">
        <f>_xlfn.XLOOKUP(Comuni[[#This Row],[Regione]],Ripartizione_geografica[Regione],Ripartizione_geografica[Codice Regione])</f>
        <v>2</v>
      </c>
      <c r="K1218">
        <f>_xlfn.XLOOKUP(Comuni[[#This Row],[Regione]],Table_0[Regione],Table_0[Totale])</f>
        <v>52226</v>
      </c>
      <c r="L1218">
        <f>_xlfn.XLOOKUP(Comuni[[#This Row],[Regione]],Table_0[Regione],Table_0[Guariti])</f>
        <v>51554</v>
      </c>
      <c r="M1218">
        <f>_xlfn.XLOOKUP(Comuni[[#This Row],[Regione]],Table_0[Regione],Table_0[Deceduti])</f>
        <v>579</v>
      </c>
      <c r="N1218" s="1">
        <f>(Comuni[[#This Row],[Popolazione2011]]/Comuni[[#This Row],[Ammalati TOT]])*100</f>
        <v>0.8080266533910313</v>
      </c>
      <c r="O1218">
        <f>_xlfn.XLOOKUP(Comuni[[#This Row],[Regione]],Table_0[Regione],Table_0[TOT AREA])</f>
        <v>6838505</v>
      </c>
      <c r="P1218" s="1">
        <f>(Comuni[[#This Row],[Popolazione2011]]/Comuni[[#This Row],[Ammalati AREA]])*100</f>
        <v>6.1709394085403173E-3</v>
      </c>
    </row>
    <row r="1219" spans="1:16" x14ac:dyDescent="0.3">
      <c r="A1219" t="s">
        <v>1230</v>
      </c>
      <c r="B1219" t="s">
        <v>8022</v>
      </c>
      <c r="C1219" t="s">
        <v>1194</v>
      </c>
      <c r="D1219">
        <v>1396</v>
      </c>
      <c r="E1219" s="1">
        <f>(Comuni[[#This Row],[Popolazione2011]]/SUM(D:D))*100</f>
        <v>2.3492605231305061E-3</v>
      </c>
      <c r="F1219">
        <f t="shared" si="19"/>
        <v>126806</v>
      </c>
      <c r="G1219" s="1">
        <f>(Comuni[[#This Row],[Popolazione2011]]/Comuni[[#This Row],[TOT POP REGIONE ]])*100</f>
        <v>1.1008942794504992</v>
      </c>
      <c r="H1219" t="str">
        <f>IF(Comuni[[#This Row],[Popolazione2011]]&gt;300000,"MAGGIORE","")</f>
        <v/>
      </c>
      <c r="I1219" t="str">
        <f>_xlfn.XLOOKUP(Comuni[[#This Row],[Regione]],Ripartizione_geografica[Regione],Ripartizione_geografica[Ripartizione geografica])</f>
        <v>Nord-ovest</v>
      </c>
      <c r="J1219">
        <f>_xlfn.XLOOKUP(Comuni[[#This Row],[Regione]],Ripartizione_geografica[Regione],Ripartizione_geografica[Codice Regione])</f>
        <v>2</v>
      </c>
      <c r="K1219">
        <f>_xlfn.XLOOKUP(Comuni[[#This Row],[Regione]],Table_0[Regione],Table_0[Totale])</f>
        <v>52226</v>
      </c>
      <c r="L1219">
        <f>_xlfn.XLOOKUP(Comuni[[#This Row],[Regione]],Table_0[Regione],Table_0[Guariti])</f>
        <v>51554</v>
      </c>
      <c r="M1219">
        <f>_xlfn.XLOOKUP(Comuni[[#This Row],[Regione]],Table_0[Regione],Table_0[Deceduti])</f>
        <v>579</v>
      </c>
      <c r="N1219" s="1">
        <f>(Comuni[[#This Row],[Popolazione2011]]/Comuni[[#This Row],[Ammalati TOT]])*100</f>
        <v>2.6729981235399993</v>
      </c>
      <c r="O1219">
        <f>_xlfn.XLOOKUP(Comuni[[#This Row],[Regione]],Table_0[Regione],Table_0[TOT AREA])</f>
        <v>6838505</v>
      </c>
      <c r="P1219" s="1">
        <f>(Comuni[[#This Row],[Popolazione2011]]/Comuni[[#This Row],[Ammalati AREA]])*100</f>
        <v>2.0413818517351381E-2</v>
      </c>
    </row>
    <row r="1220" spans="1:16" x14ac:dyDescent="0.3">
      <c r="A1220" t="s">
        <v>1231</v>
      </c>
      <c r="B1220" t="s">
        <v>8022</v>
      </c>
      <c r="C1220" t="s">
        <v>1194</v>
      </c>
      <c r="D1220">
        <v>758</v>
      </c>
      <c r="E1220" s="1">
        <f>(Comuni[[#This Row],[Popolazione2011]]/SUM(D:D))*100</f>
        <v>1.275601344221292E-3</v>
      </c>
      <c r="F1220">
        <f t="shared" si="19"/>
        <v>126806</v>
      </c>
      <c r="G1220" s="1">
        <f>(Comuni[[#This Row],[Popolazione2011]]/Comuni[[#This Row],[TOT POP REGIONE ]])*100</f>
        <v>0.59776351276753459</v>
      </c>
      <c r="H1220" t="str">
        <f>IF(Comuni[[#This Row],[Popolazione2011]]&gt;300000,"MAGGIORE","")</f>
        <v/>
      </c>
      <c r="I1220" t="str">
        <f>_xlfn.XLOOKUP(Comuni[[#This Row],[Regione]],Ripartizione_geografica[Regione],Ripartizione_geografica[Ripartizione geografica])</f>
        <v>Nord-ovest</v>
      </c>
      <c r="J1220">
        <f>_xlfn.XLOOKUP(Comuni[[#This Row],[Regione]],Ripartizione_geografica[Regione],Ripartizione_geografica[Codice Regione])</f>
        <v>2</v>
      </c>
      <c r="K1220">
        <f>_xlfn.XLOOKUP(Comuni[[#This Row],[Regione]],Table_0[Regione],Table_0[Totale])</f>
        <v>52226</v>
      </c>
      <c r="L1220">
        <f>_xlfn.XLOOKUP(Comuni[[#This Row],[Regione]],Table_0[Regione],Table_0[Guariti])</f>
        <v>51554</v>
      </c>
      <c r="M1220">
        <f>_xlfn.XLOOKUP(Comuni[[#This Row],[Regione]],Table_0[Regione],Table_0[Deceduti])</f>
        <v>579</v>
      </c>
      <c r="N1220" s="1">
        <f>(Comuni[[#This Row],[Popolazione2011]]/Comuni[[#This Row],[Ammalati TOT]])*100</f>
        <v>1.4513843679393406</v>
      </c>
      <c r="O1220">
        <f>_xlfn.XLOOKUP(Comuni[[#This Row],[Regione]],Table_0[Regione],Table_0[TOT AREA])</f>
        <v>6838505</v>
      </c>
      <c r="P1220" s="1">
        <f>(Comuni[[#This Row],[Popolazione2011]]/Comuni[[#This Row],[Ammalati AREA]])*100</f>
        <v>1.108429400870512E-2</v>
      </c>
    </row>
    <row r="1221" spans="1:16" x14ac:dyDescent="0.3">
      <c r="A1221" t="s">
        <v>1232</v>
      </c>
      <c r="B1221" t="s">
        <v>8022</v>
      </c>
      <c r="C1221" t="s">
        <v>1194</v>
      </c>
      <c r="D1221">
        <v>111</v>
      </c>
      <c r="E1221" s="1">
        <f>(Comuni[[#This Row],[Popolazione2011]]/SUM(D:D))*100</f>
        <v>1.8679650291367206E-4</v>
      </c>
      <c r="F1221">
        <f t="shared" si="19"/>
        <v>126806</v>
      </c>
      <c r="G1221" s="1">
        <f>(Comuni[[#This Row],[Popolazione2011]]/Comuni[[#This Row],[TOT POP REGIONE ]])*100</f>
        <v>8.7535290128227361E-2</v>
      </c>
      <c r="H1221" t="str">
        <f>IF(Comuni[[#This Row],[Popolazione2011]]&gt;300000,"MAGGIORE","")</f>
        <v/>
      </c>
      <c r="I1221" t="str">
        <f>_xlfn.XLOOKUP(Comuni[[#This Row],[Regione]],Ripartizione_geografica[Regione],Ripartizione_geografica[Ripartizione geografica])</f>
        <v>Nord-ovest</v>
      </c>
      <c r="J1221">
        <f>_xlfn.XLOOKUP(Comuni[[#This Row],[Regione]],Ripartizione_geografica[Regione],Ripartizione_geografica[Codice Regione])</f>
        <v>2</v>
      </c>
      <c r="K1221">
        <f>_xlfn.XLOOKUP(Comuni[[#This Row],[Regione]],Table_0[Regione],Table_0[Totale])</f>
        <v>52226</v>
      </c>
      <c r="L1221">
        <f>_xlfn.XLOOKUP(Comuni[[#This Row],[Regione]],Table_0[Regione],Table_0[Guariti])</f>
        <v>51554</v>
      </c>
      <c r="M1221">
        <f>_xlfn.XLOOKUP(Comuni[[#This Row],[Regione]],Table_0[Regione],Table_0[Deceduti])</f>
        <v>579</v>
      </c>
      <c r="N1221" s="1">
        <f>(Comuni[[#This Row],[Popolazione2011]]/Comuni[[#This Row],[Ammalati TOT]])*100</f>
        <v>0.21253781641328073</v>
      </c>
      <c r="O1221">
        <f>_xlfn.XLOOKUP(Comuni[[#This Row],[Regione]],Table_0[Regione],Table_0[TOT AREA])</f>
        <v>6838505</v>
      </c>
      <c r="P1221" s="1">
        <f>(Comuni[[#This Row],[Popolazione2011]]/Comuni[[#This Row],[Ammalati AREA]])*100</f>
        <v>1.6231617875544435E-3</v>
      </c>
    </row>
    <row r="1222" spans="1:16" x14ac:dyDescent="0.3">
      <c r="A1222" t="s">
        <v>1233</v>
      </c>
      <c r="B1222" t="s">
        <v>8022</v>
      </c>
      <c r="C1222" t="s">
        <v>1194</v>
      </c>
      <c r="D1222">
        <v>2071</v>
      </c>
      <c r="E1222" s="1">
        <f>(Comuni[[#This Row],[Popolazione2011]]/SUM(D:D))*100</f>
        <v>3.485185203010944E-3</v>
      </c>
      <c r="F1222">
        <f t="shared" si="19"/>
        <v>126806</v>
      </c>
      <c r="G1222" s="1">
        <f>(Comuni[[#This Row],[Popolazione2011]]/Comuni[[#This Row],[TOT POP REGIONE ]])*100</f>
        <v>1.6332034761762062</v>
      </c>
      <c r="H1222" t="str">
        <f>IF(Comuni[[#This Row],[Popolazione2011]]&gt;300000,"MAGGIORE","")</f>
        <v/>
      </c>
      <c r="I1222" t="str">
        <f>_xlfn.XLOOKUP(Comuni[[#This Row],[Regione]],Ripartizione_geografica[Regione],Ripartizione_geografica[Ripartizione geografica])</f>
        <v>Nord-ovest</v>
      </c>
      <c r="J1222">
        <f>_xlfn.XLOOKUP(Comuni[[#This Row],[Regione]],Ripartizione_geografica[Regione],Ripartizione_geografica[Codice Regione])</f>
        <v>2</v>
      </c>
      <c r="K1222">
        <f>_xlfn.XLOOKUP(Comuni[[#This Row],[Regione]],Table_0[Regione],Table_0[Totale])</f>
        <v>52226</v>
      </c>
      <c r="L1222">
        <f>_xlfn.XLOOKUP(Comuni[[#This Row],[Regione]],Table_0[Regione],Table_0[Guariti])</f>
        <v>51554</v>
      </c>
      <c r="M1222">
        <f>_xlfn.XLOOKUP(Comuni[[#This Row],[Regione]],Table_0[Regione],Table_0[Deceduti])</f>
        <v>579</v>
      </c>
      <c r="N1222" s="1">
        <f>(Comuni[[#This Row],[Popolazione2011]]/Comuni[[#This Row],[Ammalati TOT]])*100</f>
        <v>3.9654578179450848</v>
      </c>
      <c r="O1222">
        <f>_xlfn.XLOOKUP(Comuni[[#This Row],[Regione]],Table_0[Regione],Table_0[TOT AREA])</f>
        <v>6838505</v>
      </c>
      <c r="P1222" s="1">
        <f>(Comuni[[#This Row],[Popolazione2011]]/Comuni[[#This Row],[Ammalati AREA]])*100</f>
        <v>3.0284396955182459E-2</v>
      </c>
    </row>
    <row r="1223" spans="1:16" x14ac:dyDescent="0.3">
      <c r="A1223" t="s">
        <v>1234</v>
      </c>
      <c r="B1223" t="s">
        <v>8022</v>
      </c>
      <c r="C1223" t="s">
        <v>1194</v>
      </c>
      <c r="D1223">
        <v>776</v>
      </c>
      <c r="E1223" s="1">
        <f>(Comuni[[#This Row],[Popolazione2011]]/SUM(D:D))*100</f>
        <v>1.3058926690181036E-3</v>
      </c>
      <c r="F1223">
        <f t="shared" si="19"/>
        <v>126806</v>
      </c>
      <c r="G1223" s="1">
        <f>(Comuni[[#This Row],[Popolazione2011]]/Comuni[[#This Row],[TOT POP REGIONE ]])*100</f>
        <v>0.61195842468022021</v>
      </c>
      <c r="H1223" t="str">
        <f>IF(Comuni[[#This Row],[Popolazione2011]]&gt;300000,"MAGGIORE","")</f>
        <v/>
      </c>
      <c r="I1223" t="str">
        <f>_xlfn.XLOOKUP(Comuni[[#This Row],[Regione]],Ripartizione_geografica[Regione],Ripartizione_geografica[Ripartizione geografica])</f>
        <v>Nord-ovest</v>
      </c>
      <c r="J1223">
        <f>_xlfn.XLOOKUP(Comuni[[#This Row],[Regione]],Ripartizione_geografica[Regione],Ripartizione_geografica[Codice Regione])</f>
        <v>2</v>
      </c>
      <c r="K1223">
        <f>_xlfn.XLOOKUP(Comuni[[#This Row],[Regione]],Table_0[Regione],Table_0[Totale])</f>
        <v>52226</v>
      </c>
      <c r="L1223">
        <f>_xlfn.XLOOKUP(Comuni[[#This Row],[Regione]],Table_0[Regione],Table_0[Guariti])</f>
        <v>51554</v>
      </c>
      <c r="M1223">
        <f>_xlfn.XLOOKUP(Comuni[[#This Row],[Regione]],Table_0[Regione],Table_0[Deceduti])</f>
        <v>579</v>
      </c>
      <c r="N1223" s="1">
        <f>(Comuni[[#This Row],[Popolazione2011]]/Comuni[[#This Row],[Ammalati TOT]])*100</f>
        <v>1.4858499597901429</v>
      </c>
      <c r="O1223">
        <f>_xlfn.XLOOKUP(Comuni[[#This Row],[Regione]],Table_0[Regione],Table_0[TOT AREA])</f>
        <v>6838505</v>
      </c>
      <c r="P1223" s="1">
        <f>(Comuni[[#This Row],[Popolazione2011]]/Comuni[[#This Row],[Ammalati AREA]])*100</f>
        <v>1.1347509433713949E-2</v>
      </c>
    </row>
    <row r="1224" spans="1:16" x14ac:dyDescent="0.3">
      <c r="A1224" t="s">
        <v>1235</v>
      </c>
      <c r="B1224" t="s">
        <v>8022</v>
      </c>
      <c r="C1224" t="s">
        <v>1194</v>
      </c>
      <c r="D1224">
        <v>465</v>
      </c>
      <c r="E1224" s="1">
        <f>(Comuni[[#This Row],[Popolazione2011]]/SUM(D:D))*100</f>
        <v>7.825258905843019E-4</v>
      </c>
      <c r="F1224">
        <f t="shared" si="19"/>
        <v>126806</v>
      </c>
      <c r="G1224" s="1">
        <f>(Comuni[[#This Row],[Popolazione2011]]/Comuni[[#This Row],[TOT POP REGIONE ]])*100</f>
        <v>0.36670189107770923</v>
      </c>
      <c r="H1224" t="str">
        <f>IF(Comuni[[#This Row],[Popolazione2011]]&gt;300000,"MAGGIORE","")</f>
        <v/>
      </c>
      <c r="I1224" t="str">
        <f>_xlfn.XLOOKUP(Comuni[[#This Row],[Regione]],Ripartizione_geografica[Regione],Ripartizione_geografica[Ripartizione geografica])</f>
        <v>Nord-ovest</v>
      </c>
      <c r="J1224">
        <f>_xlfn.XLOOKUP(Comuni[[#This Row],[Regione]],Ripartizione_geografica[Regione],Ripartizione_geografica[Codice Regione])</f>
        <v>2</v>
      </c>
      <c r="K1224">
        <f>_xlfn.XLOOKUP(Comuni[[#This Row],[Regione]],Table_0[Regione],Table_0[Totale])</f>
        <v>52226</v>
      </c>
      <c r="L1224">
        <f>_xlfn.XLOOKUP(Comuni[[#This Row],[Regione]],Table_0[Regione],Table_0[Guariti])</f>
        <v>51554</v>
      </c>
      <c r="M1224">
        <f>_xlfn.XLOOKUP(Comuni[[#This Row],[Regione]],Table_0[Regione],Table_0[Deceduti])</f>
        <v>579</v>
      </c>
      <c r="N1224" s="1">
        <f>(Comuni[[#This Row],[Popolazione2011]]/Comuni[[#This Row],[Ammalati TOT]])*100</f>
        <v>0.89036112281239232</v>
      </c>
      <c r="O1224">
        <f>_xlfn.XLOOKUP(Comuni[[#This Row],[Regione]],Table_0[Regione],Table_0[TOT AREA])</f>
        <v>6838505</v>
      </c>
      <c r="P1224" s="1">
        <f>(Comuni[[#This Row],[Popolazione2011]]/Comuni[[#This Row],[Ammalati AREA]])*100</f>
        <v>6.7997318127280739E-3</v>
      </c>
    </row>
    <row r="1225" spans="1:16" x14ac:dyDescent="0.3">
      <c r="A1225" t="s">
        <v>1236</v>
      </c>
      <c r="B1225" t="s">
        <v>8022</v>
      </c>
      <c r="C1225" t="s">
        <v>1194</v>
      </c>
      <c r="D1225">
        <v>1831</v>
      </c>
      <c r="E1225" s="1">
        <f>(Comuni[[#This Row],[Popolazione2011]]/SUM(D:D))*100</f>
        <v>3.0813008723867886E-3</v>
      </c>
      <c r="F1225">
        <f t="shared" si="19"/>
        <v>126806</v>
      </c>
      <c r="G1225" s="1">
        <f>(Comuni[[#This Row],[Popolazione2011]]/Comuni[[#This Row],[TOT POP REGIONE ]])*100</f>
        <v>1.4439379840070659</v>
      </c>
      <c r="H1225" t="str">
        <f>IF(Comuni[[#This Row],[Popolazione2011]]&gt;300000,"MAGGIORE","")</f>
        <v/>
      </c>
      <c r="I1225" t="str">
        <f>_xlfn.XLOOKUP(Comuni[[#This Row],[Regione]],Ripartizione_geografica[Regione],Ripartizione_geografica[Ripartizione geografica])</f>
        <v>Nord-ovest</v>
      </c>
      <c r="J1225">
        <f>_xlfn.XLOOKUP(Comuni[[#This Row],[Regione]],Ripartizione_geografica[Regione],Ripartizione_geografica[Codice Regione])</f>
        <v>2</v>
      </c>
      <c r="K1225">
        <f>_xlfn.XLOOKUP(Comuni[[#This Row],[Regione]],Table_0[Regione],Table_0[Totale])</f>
        <v>52226</v>
      </c>
      <c r="L1225">
        <f>_xlfn.XLOOKUP(Comuni[[#This Row],[Regione]],Table_0[Regione],Table_0[Guariti])</f>
        <v>51554</v>
      </c>
      <c r="M1225">
        <f>_xlfn.XLOOKUP(Comuni[[#This Row],[Regione]],Table_0[Regione],Table_0[Deceduti])</f>
        <v>579</v>
      </c>
      <c r="N1225" s="1">
        <f>(Comuni[[#This Row],[Popolazione2011]]/Comuni[[#This Row],[Ammalati TOT]])*100</f>
        <v>3.5059165932677208</v>
      </c>
      <c r="O1225">
        <f>_xlfn.XLOOKUP(Comuni[[#This Row],[Regione]],Table_0[Regione],Table_0[TOT AREA])</f>
        <v>6838505</v>
      </c>
      <c r="P1225" s="1">
        <f>(Comuni[[#This Row],[Popolazione2011]]/Comuni[[#This Row],[Ammalati AREA]])*100</f>
        <v>2.6774857955064738E-2</v>
      </c>
    </row>
    <row r="1226" spans="1:16" x14ac:dyDescent="0.3">
      <c r="A1226" t="s">
        <v>1237</v>
      </c>
      <c r="B1226" t="s">
        <v>8022</v>
      </c>
      <c r="C1226" t="s">
        <v>1194</v>
      </c>
      <c r="D1226">
        <v>2069</v>
      </c>
      <c r="E1226" s="1">
        <f>(Comuni[[#This Row],[Popolazione2011]]/SUM(D:D))*100</f>
        <v>3.4818195002557428E-3</v>
      </c>
      <c r="F1226">
        <f t="shared" si="19"/>
        <v>126806</v>
      </c>
      <c r="G1226" s="1">
        <f>(Comuni[[#This Row],[Popolazione2011]]/Comuni[[#This Row],[TOT POP REGIONE ]])*100</f>
        <v>1.6316262637414634</v>
      </c>
      <c r="H1226" t="str">
        <f>IF(Comuni[[#This Row],[Popolazione2011]]&gt;300000,"MAGGIORE","")</f>
        <v/>
      </c>
      <c r="I1226" t="str">
        <f>_xlfn.XLOOKUP(Comuni[[#This Row],[Regione]],Ripartizione_geografica[Regione],Ripartizione_geografica[Ripartizione geografica])</f>
        <v>Nord-ovest</v>
      </c>
      <c r="J1226">
        <f>_xlfn.XLOOKUP(Comuni[[#This Row],[Regione]],Ripartizione_geografica[Regione],Ripartizione_geografica[Codice Regione])</f>
        <v>2</v>
      </c>
      <c r="K1226">
        <f>_xlfn.XLOOKUP(Comuni[[#This Row],[Regione]],Table_0[Regione],Table_0[Totale])</f>
        <v>52226</v>
      </c>
      <c r="L1226">
        <f>_xlfn.XLOOKUP(Comuni[[#This Row],[Regione]],Table_0[Regione],Table_0[Guariti])</f>
        <v>51554</v>
      </c>
      <c r="M1226">
        <f>_xlfn.XLOOKUP(Comuni[[#This Row],[Regione]],Table_0[Regione],Table_0[Deceduti])</f>
        <v>579</v>
      </c>
      <c r="N1226" s="1">
        <f>(Comuni[[#This Row],[Popolazione2011]]/Comuni[[#This Row],[Ammalati TOT]])*100</f>
        <v>3.9616283077394399</v>
      </c>
      <c r="O1226">
        <f>_xlfn.XLOOKUP(Comuni[[#This Row],[Regione]],Table_0[Regione],Table_0[TOT AREA])</f>
        <v>6838505</v>
      </c>
      <c r="P1226" s="1">
        <f>(Comuni[[#This Row],[Popolazione2011]]/Comuni[[#This Row],[Ammalati AREA]])*100</f>
        <v>3.0255150796848145E-2</v>
      </c>
    </row>
    <row r="1227" spans="1:16" x14ac:dyDescent="0.3">
      <c r="A1227" t="s">
        <v>1238</v>
      </c>
      <c r="B1227" t="s">
        <v>8022</v>
      </c>
      <c r="C1227" t="s">
        <v>1194</v>
      </c>
      <c r="D1227">
        <v>2943</v>
      </c>
      <c r="E1227" s="1">
        <f>(Comuni[[#This Row],[Popolazione2011]]/SUM(D:D))*100</f>
        <v>4.9526316042787103E-3</v>
      </c>
      <c r="F1227">
        <f t="shared" si="19"/>
        <v>126806</v>
      </c>
      <c r="G1227" s="1">
        <f>(Comuni[[#This Row],[Popolazione2011]]/Comuni[[#This Row],[TOT POP REGIONE ]])*100</f>
        <v>2.3208680977240825</v>
      </c>
      <c r="H1227" t="str">
        <f>IF(Comuni[[#This Row],[Popolazione2011]]&gt;300000,"MAGGIORE","")</f>
        <v/>
      </c>
      <c r="I1227" t="str">
        <f>_xlfn.XLOOKUP(Comuni[[#This Row],[Regione]],Ripartizione_geografica[Regione],Ripartizione_geografica[Ripartizione geografica])</f>
        <v>Nord-ovest</v>
      </c>
      <c r="J1227">
        <f>_xlfn.XLOOKUP(Comuni[[#This Row],[Regione]],Ripartizione_geografica[Regione],Ripartizione_geografica[Codice Regione])</f>
        <v>2</v>
      </c>
      <c r="K1227">
        <f>_xlfn.XLOOKUP(Comuni[[#This Row],[Regione]],Table_0[Regione],Table_0[Totale])</f>
        <v>52226</v>
      </c>
      <c r="L1227">
        <f>_xlfn.XLOOKUP(Comuni[[#This Row],[Regione]],Table_0[Regione],Table_0[Guariti])</f>
        <v>51554</v>
      </c>
      <c r="M1227">
        <f>_xlfn.XLOOKUP(Comuni[[#This Row],[Regione]],Table_0[Regione],Table_0[Deceduti])</f>
        <v>579</v>
      </c>
      <c r="N1227" s="1">
        <f>(Comuni[[#This Row],[Popolazione2011]]/Comuni[[#This Row],[Ammalati TOT]])*100</f>
        <v>5.635124267606173</v>
      </c>
      <c r="O1227">
        <f>_xlfn.XLOOKUP(Comuni[[#This Row],[Regione]],Table_0[Regione],Table_0[TOT AREA])</f>
        <v>6838505</v>
      </c>
      <c r="P1227" s="1">
        <f>(Comuni[[#This Row],[Popolazione2011]]/Comuni[[#This Row],[Ammalati AREA]])*100</f>
        <v>4.3035721988943496E-2</v>
      </c>
    </row>
    <row r="1228" spans="1:16" x14ac:dyDescent="0.3">
      <c r="A1228" t="s">
        <v>1239</v>
      </c>
      <c r="B1228" t="s">
        <v>8022</v>
      </c>
      <c r="C1228" t="s">
        <v>1194</v>
      </c>
      <c r="D1228">
        <v>158</v>
      </c>
      <c r="E1228" s="1">
        <f>(Comuni[[#This Row],[Popolazione2011]]/SUM(D:D))*100</f>
        <v>2.6589051766090255E-4</v>
      </c>
      <c r="F1228">
        <f t="shared" si="19"/>
        <v>126806</v>
      </c>
      <c r="G1228" s="1">
        <f>(Comuni[[#This Row],[Popolazione2011]]/Comuni[[#This Row],[TOT POP REGIONE ]])*100</f>
        <v>0.124599782344684</v>
      </c>
      <c r="H1228" t="str">
        <f>IF(Comuni[[#This Row],[Popolazione2011]]&gt;300000,"MAGGIORE","")</f>
        <v/>
      </c>
      <c r="I1228" t="str">
        <f>_xlfn.XLOOKUP(Comuni[[#This Row],[Regione]],Ripartizione_geografica[Regione],Ripartizione_geografica[Ripartizione geografica])</f>
        <v>Nord-ovest</v>
      </c>
      <c r="J1228">
        <f>_xlfn.XLOOKUP(Comuni[[#This Row],[Regione]],Ripartizione_geografica[Regione],Ripartizione_geografica[Codice Regione])</f>
        <v>2</v>
      </c>
      <c r="K1228">
        <f>_xlfn.XLOOKUP(Comuni[[#This Row],[Regione]],Table_0[Regione],Table_0[Totale])</f>
        <v>52226</v>
      </c>
      <c r="L1228">
        <f>_xlfn.XLOOKUP(Comuni[[#This Row],[Regione]],Table_0[Regione],Table_0[Guariti])</f>
        <v>51554</v>
      </c>
      <c r="M1228">
        <f>_xlfn.XLOOKUP(Comuni[[#This Row],[Regione]],Table_0[Regione],Table_0[Deceduti])</f>
        <v>579</v>
      </c>
      <c r="N1228" s="1">
        <f>(Comuni[[#This Row],[Popolazione2011]]/Comuni[[#This Row],[Ammalati TOT]])*100</f>
        <v>0.30253130624593116</v>
      </c>
      <c r="O1228">
        <f>_xlfn.XLOOKUP(Comuni[[#This Row],[Regione]],Table_0[Regione],Table_0[TOT AREA])</f>
        <v>6838505</v>
      </c>
      <c r="P1228" s="1">
        <f>(Comuni[[#This Row],[Popolazione2011]]/Comuni[[#This Row],[Ammalati AREA]])*100</f>
        <v>2.3104465084108293E-3</v>
      </c>
    </row>
    <row r="1229" spans="1:16" x14ac:dyDescent="0.3">
      <c r="A1229" t="s">
        <v>1240</v>
      </c>
      <c r="B1229" t="s">
        <v>8022</v>
      </c>
      <c r="C1229" t="s">
        <v>1194</v>
      </c>
      <c r="D1229">
        <v>225</v>
      </c>
      <c r="E1229" s="1">
        <f>(Comuni[[#This Row],[Popolazione2011]]/SUM(D:D))*100</f>
        <v>3.7864155996014605E-4</v>
      </c>
      <c r="F1229">
        <f t="shared" si="19"/>
        <v>126806</v>
      </c>
      <c r="G1229" s="1">
        <f>(Comuni[[#This Row],[Popolazione2011]]/Comuni[[#This Row],[TOT POP REGIONE ]])*100</f>
        <v>0.17743639890856899</v>
      </c>
      <c r="H1229" t="str">
        <f>IF(Comuni[[#This Row],[Popolazione2011]]&gt;300000,"MAGGIORE","")</f>
        <v/>
      </c>
      <c r="I1229" t="str">
        <f>_xlfn.XLOOKUP(Comuni[[#This Row],[Regione]],Ripartizione_geografica[Regione],Ripartizione_geografica[Ripartizione geografica])</f>
        <v>Nord-ovest</v>
      </c>
      <c r="J1229">
        <f>_xlfn.XLOOKUP(Comuni[[#This Row],[Regione]],Ripartizione_geografica[Regione],Ripartizione_geografica[Codice Regione])</f>
        <v>2</v>
      </c>
      <c r="K1229">
        <f>_xlfn.XLOOKUP(Comuni[[#This Row],[Regione]],Table_0[Regione],Table_0[Totale])</f>
        <v>52226</v>
      </c>
      <c r="L1229">
        <f>_xlfn.XLOOKUP(Comuni[[#This Row],[Regione]],Table_0[Regione],Table_0[Guariti])</f>
        <v>51554</v>
      </c>
      <c r="M1229">
        <f>_xlfn.XLOOKUP(Comuni[[#This Row],[Regione]],Table_0[Regione],Table_0[Deceduti])</f>
        <v>579</v>
      </c>
      <c r="N1229" s="1">
        <f>(Comuni[[#This Row],[Popolazione2011]]/Comuni[[#This Row],[Ammalati TOT]])*100</f>
        <v>0.43081989813502852</v>
      </c>
      <c r="O1229">
        <f>_xlfn.XLOOKUP(Comuni[[#This Row],[Regione]],Table_0[Regione],Table_0[TOT AREA])</f>
        <v>6838505</v>
      </c>
      <c r="P1229" s="1">
        <f>(Comuni[[#This Row],[Popolazione2011]]/Comuni[[#This Row],[Ammalati AREA]])*100</f>
        <v>3.2901928126103583E-3</v>
      </c>
    </row>
    <row r="1230" spans="1:16" x14ac:dyDescent="0.3">
      <c r="A1230" t="s">
        <v>1241</v>
      </c>
      <c r="B1230" t="s">
        <v>8022</v>
      </c>
      <c r="C1230" t="s">
        <v>1194</v>
      </c>
      <c r="D1230">
        <v>453</v>
      </c>
      <c r="E1230" s="1">
        <f>(Comuni[[#This Row],[Popolazione2011]]/SUM(D:D))*100</f>
        <v>7.6233167405309404E-4</v>
      </c>
      <c r="F1230">
        <f t="shared" si="19"/>
        <v>126806</v>
      </c>
      <c r="G1230" s="1">
        <f>(Comuni[[#This Row],[Popolazione2011]]/Comuni[[#This Row],[TOT POP REGIONE ]])*100</f>
        <v>0.35723861646925226</v>
      </c>
      <c r="H1230" t="str">
        <f>IF(Comuni[[#This Row],[Popolazione2011]]&gt;300000,"MAGGIORE","")</f>
        <v/>
      </c>
      <c r="I1230" t="str">
        <f>_xlfn.XLOOKUP(Comuni[[#This Row],[Regione]],Ripartizione_geografica[Regione],Ripartizione_geografica[Ripartizione geografica])</f>
        <v>Nord-ovest</v>
      </c>
      <c r="J1230">
        <f>_xlfn.XLOOKUP(Comuni[[#This Row],[Regione]],Ripartizione_geografica[Regione],Ripartizione_geografica[Codice Regione])</f>
        <v>2</v>
      </c>
      <c r="K1230">
        <f>_xlfn.XLOOKUP(Comuni[[#This Row],[Regione]],Table_0[Regione],Table_0[Totale])</f>
        <v>52226</v>
      </c>
      <c r="L1230">
        <f>_xlfn.XLOOKUP(Comuni[[#This Row],[Regione]],Table_0[Regione],Table_0[Guariti])</f>
        <v>51554</v>
      </c>
      <c r="M1230">
        <f>_xlfn.XLOOKUP(Comuni[[#This Row],[Regione]],Table_0[Regione],Table_0[Deceduti])</f>
        <v>579</v>
      </c>
      <c r="N1230" s="1">
        <f>(Comuni[[#This Row],[Popolazione2011]]/Comuni[[#This Row],[Ammalati TOT]])*100</f>
        <v>0.8673840615785241</v>
      </c>
      <c r="O1230">
        <f>_xlfn.XLOOKUP(Comuni[[#This Row],[Regione]],Table_0[Regione],Table_0[TOT AREA])</f>
        <v>6838505</v>
      </c>
      <c r="P1230" s="1">
        <f>(Comuni[[#This Row],[Popolazione2011]]/Comuni[[#This Row],[Ammalati AREA]])*100</f>
        <v>6.6242548627221884E-3</v>
      </c>
    </row>
    <row r="1231" spans="1:16" x14ac:dyDescent="0.3">
      <c r="A1231" t="s">
        <v>1242</v>
      </c>
      <c r="B1231" t="s">
        <v>8022</v>
      </c>
      <c r="C1231" t="s">
        <v>1194</v>
      </c>
      <c r="D1231">
        <v>1531</v>
      </c>
      <c r="E1231" s="1">
        <f>(Comuni[[#This Row],[Popolazione2011]]/SUM(D:D))*100</f>
        <v>2.5764454591065936E-3</v>
      </c>
      <c r="F1231">
        <f t="shared" si="19"/>
        <v>126806</v>
      </c>
      <c r="G1231" s="1">
        <f>(Comuni[[#This Row],[Popolazione2011]]/Comuni[[#This Row],[TOT POP REGIONE ]])*100</f>
        <v>1.2073561187956405</v>
      </c>
      <c r="H1231" t="str">
        <f>IF(Comuni[[#This Row],[Popolazione2011]]&gt;300000,"MAGGIORE","")</f>
        <v/>
      </c>
      <c r="I1231" t="str">
        <f>_xlfn.XLOOKUP(Comuni[[#This Row],[Regione]],Ripartizione_geografica[Regione],Ripartizione_geografica[Ripartizione geografica])</f>
        <v>Nord-ovest</v>
      </c>
      <c r="J1231">
        <f>_xlfn.XLOOKUP(Comuni[[#This Row],[Regione]],Ripartizione_geografica[Regione],Ripartizione_geografica[Codice Regione])</f>
        <v>2</v>
      </c>
      <c r="K1231">
        <f>_xlfn.XLOOKUP(Comuni[[#This Row],[Regione]],Table_0[Regione],Table_0[Totale])</f>
        <v>52226</v>
      </c>
      <c r="L1231">
        <f>_xlfn.XLOOKUP(Comuni[[#This Row],[Regione]],Table_0[Regione],Table_0[Guariti])</f>
        <v>51554</v>
      </c>
      <c r="M1231">
        <f>_xlfn.XLOOKUP(Comuni[[#This Row],[Regione]],Table_0[Regione],Table_0[Deceduti])</f>
        <v>579</v>
      </c>
      <c r="N1231" s="1">
        <f>(Comuni[[#This Row],[Popolazione2011]]/Comuni[[#This Row],[Ammalati TOT]])*100</f>
        <v>2.9314900624210165</v>
      </c>
      <c r="O1231">
        <f>_xlfn.XLOOKUP(Comuni[[#This Row],[Regione]],Table_0[Regione],Table_0[TOT AREA])</f>
        <v>6838505</v>
      </c>
      <c r="P1231" s="1">
        <f>(Comuni[[#This Row],[Popolazione2011]]/Comuni[[#This Row],[Ammalati AREA]])*100</f>
        <v>2.2387934204917595E-2</v>
      </c>
    </row>
    <row r="1232" spans="1:16" x14ac:dyDescent="0.3">
      <c r="A1232" t="s">
        <v>1243</v>
      </c>
      <c r="B1232" t="s">
        <v>8022</v>
      </c>
      <c r="C1232" t="s">
        <v>1194</v>
      </c>
      <c r="D1232">
        <v>195</v>
      </c>
      <c r="E1232" s="1">
        <f>(Comuni[[#This Row],[Popolazione2011]]/SUM(D:D))*100</f>
        <v>3.2815601863212657E-4</v>
      </c>
      <c r="F1232">
        <f t="shared" si="19"/>
        <v>126806</v>
      </c>
      <c r="G1232" s="1">
        <f>(Comuni[[#This Row],[Popolazione2011]]/Comuni[[#This Row],[TOT POP REGIONE ]])*100</f>
        <v>0.15377821238742648</v>
      </c>
      <c r="H1232" t="str">
        <f>IF(Comuni[[#This Row],[Popolazione2011]]&gt;300000,"MAGGIORE","")</f>
        <v/>
      </c>
      <c r="I1232" t="str">
        <f>_xlfn.XLOOKUP(Comuni[[#This Row],[Regione]],Ripartizione_geografica[Regione],Ripartizione_geografica[Ripartizione geografica])</f>
        <v>Nord-ovest</v>
      </c>
      <c r="J1232">
        <f>_xlfn.XLOOKUP(Comuni[[#This Row],[Regione]],Ripartizione_geografica[Regione],Ripartizione_geografica[Codice Regione])</f>
        <v>2</v>
      </c>
      <c r="K1232">
        <f>_xlfn.XLOOKUP(Comuni[[#This Row],[Regione]],Table_0[Regione],Table_0[Totale])</f>
        <v>52226</v>
      </c>
      <c r="L1232">
        <f>_xlfn.XLOOKUP(Comuni[[#This Row],[Regione]],Table_0[Regione],Table_0[Guariti])</f>
        <v>51554</v>
      </c>
      <c r="M1232">
        <f>_xlfn.XLOOKUP(Comuni[[#This Row],[Regione]],Table_0[Regione],Table_0[Deceduti])</f>
        <v>579</v>
      </c>
      <c r="N1232" s="1">
        <f>(Comuni[[#This Row],[Popolazione2011]]/Comuni[[#This Row],[Ammalati TOT]])*100</f>
        <v>0.37337724505035802</v>
      </c>
      <c r="O1232">
        <f>_xlfn.XLOOKUP(Comuni[[#This Row],[Regione]],Table_0[Regione],Table_0[TOT AREA])</f>
        <v>6838505</v>
      </c>
      <c r="P1232" s="1">
        <f>(Comuni[[#This Row],[Popolazione2011]]/Comuni[[#This Row],[Ammalati AREA]])*100</f>
        <v>2.8515004375956441E-3</v>
      </c>
    </row>
    <row r="1233" spans="1:16" x14ac:dyDescent="0.3">
      <c r="A1233" t="s">
        <v>1244</v>
      </c>
      <c r="B1233" t="s">
        <v>8022</v>
      </c>
      <c r="C1233" t="s">
        <v>1194</v>
      </c>
      <c r="D1233">
        <v>818</v>
      </c>
      <c r="E1233" s="1">
        <f>(Comuni[[#This Row],[Popolazione2011]]/SUM(D:D))*100</f>
        <v>1.376572426877331E-3</v>
      </c>
      <c r="F1233">
        <f t="shared" si="19"/>
        <v>126806</v>
      </c>
      <c r="G1233" s="1">
        <f>(Comuni[[#This Row],[Popolazione2011]]/Comuni[[#This Row],[TOT POP REGIONE ]])*100</f>
        <v>0.64507988580981968</v>
      </c>
      <c r="H1233" t="str">
        <f>IF(Comuni[[#This Row],[Popolazione2011]]&gt;300000,"MAGGIORE","")</f>
        <v/>
      </c>
      <c r="I1233" t="str">
        <f>_xlfn.XLOOKUP(Comuni[[#This Row],[Regione]],Ripartizione_geografica[Regione],Ripartizione_geografica[Ripartizione geografica])</f>
        <v>Nord-ovest</v>
      </c>
      <c r="J1233">
        <f>_xlfn.XLOOKUP(Comuni[[#This Row],[Regione]],Ripartizione_geografica[Regione],Ripartizione_geografica[Codice Regione])</f>
        <v>2</v>
      </c>
      <c r="K1233">
        <f>_xlfn.XLOOKUP(Comuni[[#This Row],[Regione]],Table_0[Regione],Table_0[Totale])</f>
        <v>52226</v>
      </c>
      <c r="L1233">
        <f>_xlfn.XLOOKUP(Comuni[[#This Row],[Regione]],Table_0[Regione],Table_0[Guariti])</f>
        <v>51554</v>
      </c>
      <c r="M1233">
        <f>_xlfn.XLOOKUP(Comuni[[#This Row],[Regione]],Table_0[Regione],Table_0[Deceduti])</f>
        <v>579</v>
      </c>
      <c r="N1233" s="1">
        <f>(Comuni[[#This Row],[Popolazione2011]]/Comuni[[#This Row],[Ammalati TOT]])*100</f>
        <v>1.5662696741086815</v>
      </c>
      <c r="O1233">
        <f>_xlfn.XLOOKUP(Comuni[[#This Row],[Regione]],Table_0[Regione],Table_0[TOT AREA])</f>
        <v>6838505</v>
      </c>
      <c r="P1233" s="1">
        <f>(Comuni[[#This Row],[Popolazione2011]]/Comuni[[#This Row],[Ammalati AREA]])*100</f>
        <v>1.1961678758734547E-2</v>
      </c>
    </row>
    <row r="1234" spans="1:16" x14ac:dyDescent="0.3">
      <c r="A1234" t="s">
        <v>1245</v>
      </c>
      <c r="B1234" t="s">
        <v>8022</v>
      </c>
      <c r="C1234" t="s">
        <v>1194</v>
      </c>
      <c r="D1234">
        <v>4005</v>
      </c>
      <c r="E1234" s="1">
        <f>(Comuni[[#This Row],[Popolazione2011]]/SUM(D:D))*100</f>
        <v>6.7398197672905993E-3</v>
      </c>
      <c r="F1234">
        <f t="shared" si="19"/>
        <v>126806</v>
      </c>
      <c r="G1234" s="1">
        <f>(Comuni[[#This Row],[Popolazione2011]]/Comuni[[#This Row],[TOT POP REGIONE ]])*100</f>
        <v>3.1583679005725278</v>
      </c>
      <c r="H1234" t="str">
        <f>IF(Comuni[[#This Row],[Popolazione2011]]&gt;300000,"MAGGIORE","")</f>
        <v/>
      </c>
      <c r="I1234" t="str">
        <f>_xlfn.XLOOKUP(Comuni[[#This Row],[Regione]],Ripartizione_geografica[Regione],Ripartizione_geografica[Ripartizione geografica])</f>
        <v>Nord-ovest</v>
      </c>
      <c r="J1234">
        <f>_xlfn.XLOOKUP(Comuni[[#This Row],[Regione]],Ripartizione_geografica[Regione],Ripartizione_geografica[Codice Regione])</f>
        <v>2</v>
      </c>
      <c r="K1234">
        <f>_xlfn.XLOOKUP(Comuni[[#This Row],[Regione]],Table_0[Regione],Table_0[Totale])</f>
        <v>52226</v>
      </c>
      <c r="L1234">
        <f>_xlfn.XLOOKUP(Comuni[[#This Row],[Regione]],Table_0[Regione],Table_0[Guariti])</f>
        <v>51554</v>
      </c>
      <c r="M1234">
        <f>_xlfn.XLOOKUP(Comuni[[#This Row],[Regione]],Table_0[Regione],Table_0[Deceduti])</f>
        <v>579</v>
      </c>
      <c r="N1234" s="1">
        <f>(Comuni[[#This Row],[Popolazione2011]]/Comuni[[#This Row],[Ammalati TOT]])*100</f>
        <v>7.6685941868035084</v>
      </c>
      <c r="O1234">
        <f>_xlfn.XLOOKUP(Comuni[[#This Row],[Regione]],Table_0[Regione],Table_0[TOT AREA])</f>
        <v>6838505</v>
      </c>
      <c r="P1234" s="1">
        <f>(Comuni[[#This Row],[Popolazione2011]]/Comuni[[#This Row],[Ammalati AREA]])*100</f>
        <v>5.8565432064464379E-2</v>
      </c>
    </row>
    <row r="1235" spans="1:16" x14ac:dyDescent="0.3">
      <c r="A1235" t="s">
        <v>1246</v>
      </c>
      <c r="B1235" t="s">
        <v>8022</v>
      </c>
      <c r="C1235" t="s">
        <v>1194</v>
      </c>
      <c r="D1235">
        <v>1012</v>
      </c>
      <c r="E1235" s="1">
        <f>(Comuni[[#This Row],[Popolazione2011]]/SUM(D:D))*100</f>
        <v>1.7030455941318568E-3</v>
      </c>
      <c r="F1235">
        <f t="shared" si="19"/>
        <v>126806</v>
      </c>
      <c r="G1235" s="1">
        <f>(Comuni[[#This Row],[Popolazione2011]]/Comuni[[#This Row],[TOT POP REGIONE ]])*100</f>
        <v>0.79806949197987476</v>
      </c>
      <c r="H1235" t="str">
        <f>IF(Comuni[[#This Row],[Popolazione2011]]&gt;300000,"MAGGIORE","")</f>
        <v/>
      </c>
      <c r="I1235" t="str">
        <f>_xlfn.XLOOKUP(Comuni[[#This Row],[Regione]],Ripartizione_geografica[Regione],Ripartizione_geografica[Ripartizione geografica])</f>
        <v>Nord-ovest</v>
      </c>
      <c r="J1235">
        <f>_xlfn.XLOOKUP(Comuni[[#This Row],[Regione]],Ripartizione_geografica[Regione],Ripartizione_geografica[Codice Regione])</f>
        <v>2</v>
      </c>
      <c r="K1235">
        <f>_xlfn.XLOOKUP(Comuni[[#This Row],[Regione]],Table_0[Regione],Table_0[Totale])</f>
        <v>52226</v>
      </c>
      <c r="L1235">
        <f>_xlfn.XLOOKUP(Comuni[[#This Row],[Regione]],Table_0[Regione],Table_0[Guariti])</f>
        <v>51554</v>
      </c>
      <c r="M1235">
        <f>_xlfn.XLOOKUP(Comuni[[#This Row],[Regione]],Table_0[Regione],Table_0[Deceduti])</f>
        <v>579</v>
      </c>
      <c r="N1235" s="1">
        <f>(Comuni[[#This Row],[Popolazione2011]]/Comuni[[#This Row],[Ammalati TOT]])*100</f>
        <v>1.9377321640562173</v>
      </c>
      <c r="O1235">
        <f>_xlfn.XLOOKUP(Comuni[[#This Row],[Regione]],Table_0[Regione],Table_0[TOT AREA])</f>
        <v>6838505</v>
      </c>
      <c r="P1235" s="1">
        <f>(Comuni[[#This Row],[Popolazione2011]]/Comuni[[#This Row],[Ammalati AREA]])*100</f>
        <v>1.4798556117163035E-2</v>
      </c>
    </row>
    <row r="1236" spans="1:16" x14ac:dyDescent="0.3">
      <c r="A1236" t="s">
        <v>1247</v>
      </c>
      <c r="B1236" t="s">
        <v>8022</v>
      </c>
      <c r="C1236" t="s">
        <v>1194</v>
      </c>
      <c r="D1236">
        <v>3872</v>
      </c>
      <c r="E1236" s="1">
        <f>(Comuni[[#This Row],[Popolazione2011]]/SUM(D:D))*100</f>
        <v>6.516000534069713E-3</v>
      </c>
      <c r="F1236">
        <f t="shared" si="19"/>
        <v>126806</v>
      </c>
      <c r="G1236" s="1">
        <f>(Comuni[[#This Row],[Popolazione2011]]/Comuni[[#This Row],[TOT POP REGIONE ]])*100</f>
        <v>3.0534832736621298</v>
      </c>
      <c r="H1236" t="str">
        <f>IF(Comuni[[#This Row],[Popolazione2011]]&gt;300000,"MAGGIORE","")</f>
        <v/>
      </c>
      <c r="I1236" t="str">
        <f>_xlfn.XLOOKUP(Comuni[[#This Row],[Regione]],Ripartizione_geografica[Regione],Ripartizione_geografica[Ripartizione geografica])</f>
        <v>Nord-ovest</v>
      </c>
      <c r="J1236">
        <f>_xlfn.XLOOKUP(Comuni[[#This Row],[Regione]],Ripartizione_geografica[Regione],Ripartizione_geografica[Codice Regione])</f>
        <v>2</v>
      </c>
      <c r="K1236">
        <f>_xlfn.XLOOKUP(Comuni[[#This Row],[Regione]],Table_0[Regione],Table_0[Totale])</f>
        <v>52226</v>
      </c>
      <c r="L1236">
        <f>_xlfn.XLOOKUP(Comuni[[#This Row],[Regione]],Table_0[Regione],Table_0[Guariti])</f>
        <v>51554</v>
      </c>
      <c r="M1236">
        <f>_xlfn.XLOOKUP(Comuni[[#This Row],[Regione]],Table_0[Regione],Table_0[Deceduti])</f>
        <v>579</v>
      </c>
      <c r="N1236" s="1">
        <f>(Comuni[[#This Row],[Popolazione2011]]/Comuni[[#This Row],[Ammalati TOT]])*100</f>
        <v>7.4139317581281352</v>
      </c>
      <c r="O1236">
        <f>_xlfn.XLOOKUP(Comuni[[#This Row],[Regione]],Table_0[Regione],Table_0[TOT AREA])</f>
        <v>6838505</v>
      </c>
      <c r="P1236" s="1">
        <f>(Comuni[[#This Row],[Popolazione2011]]/Comuni[[#This Row],[Ammalati AREA]])*100</f>
        <v>5.6620562535232483E-2</v>
      </c>
    </row>
    <row r="1237" spans="1:16" x14ac:dyDescent="0.3">
      <c r="A1237" t="s">
        <v>1248</v>
      </c>
      <c r="B1237" t="s">
        <v>8022</v>
      </c>
      <c r="C1237" t="s">
        <v>1194</v>
      </c>
      <c r="D1237">
        <v>114</v>
      </c>
      <c r="E1237" s="1">
        <f>(Comuni[[#This Row],[Popolazione2011]]/SUM(D:D))*100</f>
        <v>1.9184505704647399E-4</v>
      </c>
      <c r="F1237">
        <f t="shared" si="19"/>
        <v>126806</v>
      </c>
      <c r="G1237" s="1">
        <f>(Comuni[[#This Row],[Popolazione2011]]/Comuni[[#This Row],[TOT POP REGIONE ]])*100</f>
        <v>8.9901108780341618E-2</v>
      </c>
      <c r="H1237" t="str">
        <f>IF(Comuni[[#This Row],[Popolazione2011]]&gt;300000,"MAGGIORE","")</f>
        <v/>
      </c>
      <c r="I1237" t="str">
        <f>_xlfn.XLOOKUP(Comuni[[#This Row],[Regione]],Ripartizione_geografica[Regione],Ripartizione_geografica[Ripartizione geografica])</f>
        <v>Nord-ovest</v>
      </c>
      <c r="J1237">
        <f>_xlfn.XLOOKUP(Comuni[[#This Row],[Regione]],Ripartizione_geografica[Regione],Ripartizione_geografica[Codice Regione])</f>
        <v>2</v>
      </c>
      <c r="K1237">
        <f>_xlfn.XLOOKUP(Comuni[[#This Row],[Regione]],Table_0[Regione],Table_0[Totale])</f>
        <v>52226</v>
      </c>
      <c r="L1237">
        <f>_xlfn.XLOOKUP(Comuni[[#This Row],[Regione]],Table_0[Regione],Table_0[Guariti])</f>
        <v>51554</v>
      </c>
      <c r="M1237">
        <f>_xlfn.XLOOKUP(Comuni[[#This Row],[Regione]],Table_0[Regione],Table_0[Deceduti])</f>
        <v>579</v>
      </c>
      <c r="N1237" s="1">
        <f>(Comuni[[#This Row],[Popolazione2011]]/Comuni[[#This Row],[Ammalati TOT]])*100</f>
        <v>0.21828208172174779</v>
      </c>
      <c r="O1237">
        <f>_xlfn.XLOOKUP(Comuni[[#This Row],[Regione]],Table_0[Regione],Table_0[TOT AREA])</f>
        <v>6838505</v>
      </c>
      <c r="P1237" s="1">
        <f>(Comuni[[#This Row],[Popolazione2011]]/Comuni[[#This Row],[Ammalati AREA]])*100</f>
        <v>1.6670310250559148E-3</v>
      </c>
    </row>
    <row r="1238" spans="1:16" x14ac:dyDescent="0.3">
      <c r="A1238" t="s">
        <v>1249</v>
      </c>
      <c r="B1238" t="s">
        <v>8022</v>
      </c>
      <c r="C1238" t="s">
        <v>1194</v>
      </c>
      <c r="D1238">
        <v>196</v>
      </c>
      <c r="E1238" s="1">
        <f>(Comuni[[#This Row],[Popolazione2011]]/SUM(D:D))*100</f>
        <v>3.2983887000972723E-4</v>
      </c>
      <c r="F1238">
        <f t="shared" si="19"/>
        <v>126806</v>
      </c>
      <c r="G1238" s="1">
        <f>(Comuni[[#This Row],[Popolazione2011]]/Comuni[[#This Row],[TOT POP REGIONE ]])*100</f>
        <v>0.15456681860479787</v>
      </c>
      <c r="H1238" t="str">
        <f>IF(Comuni[[#This Row],[Popolazione2011]]&gt;300000,"MAGGIORE","")</f>
        <v/>
      </c>
      <c r="I1238" t="str">
        <f>_xlfn.XLOOKUP(Comuni[[#This Row],[Regione]],Ripartizione_geografica[Regione],Ripartizione_geografica[Ripartizione geografica])</f>
        <v>Nord-ovest</v>
      </c>
      <c r="J1238">
        <f>_xlfn.XLOOKUP(Comuni[[#This Row],[Regione]],Ripartizione_geografica[Regione],Ripartizione_geografica[Codice Regione])</f>
        <v>2</v>
      </c>
      <c r="K1238">
        <f>_xlfn.XLOOKUP(Comuni[[#This Row],[Regione]],Table_0[Regione],Table_0[Totale])</f>
        <v>52226</v>
      </c>
      <c r="L1238">
        <f>_xlfn.XLOOKUP(Comuni[[#This Row],[Regione]],Table_0[Regione],Table_0[Guariti])</f>
        <v>51554</v>
      </c>
      <c r="M1238">
        <f>_xlfn.XLOOKUP(Comuni[[#This Row],[Regione]],Table_0[Regione],Table_0[Deceduti])</f>
        <v>579</v>
      </c>
      <c r="N1238" s="1">
        <f>(Comuni[[#This Row],[Popolazione2011]]/Comuni[[#This Row],[Ammalati TOT]])*100</f>
        <v>0.37529200015318043</v>
      </c>
      <c r="O1238">
        <f>_xlfn.XLOOKUP(Comuni[[#This Row],[Regione]],Table_0[Regione],Table_0[TOT AREA])</f>
        <v>6838505</v>
      </c>
      <c r="P1238" s="1">
        <f>(Comuni[[#This Row],[Popolazione2011]]/Comuni[[#This Row],[Ammalati AREA]])*100</f>
        <v>2.8661235167628013E-3</v>
      </c>
    </row>
    <row r="1239" spans="1:16" x14ac:dyDescent="0.3">
      <c r="A1239" t="s">
        <v>1250</v>
      </c>
      <c r="B1239" t="s">
        <v>8022</v>
      </c>
      <c r="C1239" t="s">
        <v>1194</v>
      </c>
      <c r="D1239">
        <v>1042</v>
      </c>
      <c r="E1239" s="1">
        <f>(Comuni[[#This Row],[Popolazione2011]]/SUM(D:D))*100</f>
        <v>1.7535311354598764E-3</v>
      </c>
      <c r="F1239">
        <f t="shared" si="19"/>
        <v>126806</v>
      </c>
      <c r="G1239" s="1">
        <f>(Comuni[[#This Row],[Popolazione2011]]/Comuni[[#This Row],[TOT POP REGIONE ]])*100</f>
        <v>0.82172767850101724</v>
      </c>
      <c r="H1239" t="str">
        <f>IF(Comuni[[#This Row],[Popolazione2011]]&gt;300000,"MAGGIORE","")</f>
        <v/>
      </c>
      <c r="I1239" t="str">
        <f>_xlfn.XLOOKUP(Comuni[[#This Row],[Regione]],Ripartizione_geografica[Regione],Ripartizione_geografica[Ripartizione geografica])</f>
        <v>Nord-ovest</v>
      </c>
      <c r="J1239">
        <f>_xlfn.XLOOKUP(Comuni[[#This Row],[Regione]],Ripartizione_geografica[Regione],Ripartizione_geografica[Codice Regione])</f>
        <v>2</v>
      </c>
      <c r="K1239">
        <f>_xlfn.XLOOKUP(Comuni[[#This Row],[Regione]],Table_0[Regione],Table_0[Totale])</f>
        <v>52226</v>
      </c>
      <c r="L1239">
        <f>_xlfn.XLOOKUP(Comuni[[#This Row],[Regione]],Table_0[Regione],Table_0[Guariti])</f>
        <v>51554</v>
      </c>
      <c r="M1239">
        <f>_xlfn.XLOOKUP(Comuni[[#This Row],[Regione]],Table_0[Regione],Table_0[Deceduti])</f>
        <v>579</v>
      </c>
      <c r="N1239" s="1">
        <f>(Comuni[[#This Row],[Popolazione2011]]/Comuni[[#This Row],[Ammalati TOT]])*100</f>
        <v>1.9951748171408878</v>
      </c>
      <c r="O1239">
        <f>_xlfn.XLOOKUP(Comuni[[#This Row],[Regione]],Table_0[Regione],Table_0[TOT AREA])</f>
        <v>6838505</v>
      </c>
      <c r="P1239" s="1">
        <f>(Comuni[[#This Row],[Popolazione2011]]/Comuni[[#This Row],[Ammalati AREA]])*100</f>
        <v>1.523724849217775E-2</v>
      </c>
    </row>
    <row r="1240" spans="1:16" x14ac:dyDescent="0.3">
      <c r="A1240" t="s">
        <v>1251</v>
      </c>
      <c r="B1240" t="s">
        <v>8022</v>
      </c>
      <c r="C1240" t="s">
        <v>1194</v>
      </c>
      <c r="D1240">
        <v>3356</v>
      </c>
      <c r="E1240" s="1">
        <f>(Comuni[[#This Row],[Popolazione2011]]/SUM(D:D))*100</f>
        <v>5.6476492232277785E-3</v>
      </c>
      <c r="F1240">
        <f t="shared" si="19"/>
        <v>126806</v>
      </c>
      <c r="G1240" s="1">
        <f>(Comuni[[#This Row],[Popolazione2011]]/Comuni[[#This Row],[TOT POP REGIONE ]])*100</f>
        <v>2.6465624654984778</v>
      </c>
      <c r="H1240" t="str">
        <f>IF(Comuni[[#This Row],[Popolazione2011]]&gt;300000,"MAGGIORE","")</f>
        <v/>
      </c>
      <c r="I1240" t="str">
        <f>_xlfn.XLOOKUP(Comuni[[#This Row],[Regione]],Ripartizione_geografica[Regione],Ripartizione_geografica[Ripartizione geografica])</f>
        <v>Nord-ovest</v>
      </c>
      <c r="J1240">
        <f>_xlfn.XLOOKUP(Comuni[[#This Row],[Regione]],Ripartizione_geografica[Regione],Ripartizione_geografica[Codice Regione])</f>
        <v>2</v>
      </c>
      <c r="K1240">
        <f>_xlfn.XLOOKUP(Comuni[[#This Row],[Regione]],Table_0[Regione],Table_0[Totale])</f>
        <v>52226</v>
      </c>
      <c r="L1240">
        <f>_xlfn.XLOOKUP(Comuni[[#This Row],[Regione]],Table_0[Regione],Table_0[Guariti])</f>
        <v>51554</v>
      </c>
      <c r="M1240">
        <f>_xlfn.XLOOKUP(Comuni[[#This Row],[Regione]],Table_0[Regione],Table_0[Deceduti])</f>
        <v>579</v>
      </c>
      <c r="N1240" s="1">
        <f>(Comuni[[#This Row],[Popolazione2011]]/Comuni[[#This Row],[Ammalati TOT]])*100</f>
        <v>6.4259181250718029</v>
      </c>
      <c r="O1240">
        <f>_xlfn.XLOOKUP(Comuni[[#This Row],[Regione]],Table_0[Regione],Table_0[TOT AREA])</f>
        <v>6838505</v>
      </c>
      <c r="P1240" s="1">
        <f>(Comuni[[#This Row],[Popolazione2011]]/Comuni[[#This Row],[Ammalati AREA]])*100</f>
        <v>4.9075053684979386E-2</v>
      </c>
    </row>
    <row r="1241" spans="1:16" x14ac:dyDescent="0.3">
      <c r="A1241" t="s">
        <v>1252</v>
      </c>
      <c r="B1241" t="s">
        <v>8022</v>
      </c>
      <c r="C1241" t="s">
        <v>1194</v>
      </c>
      <c r="D1241">
        <v>382</v>
      </c>
      <c r="E1241" s="1">
        <f>(Comuni[[#This Row],[Popolazione2011]]/SUM(D:D))*100</f>
        <v>6.4284922624344794E-4</v>
      </c>
      <c r="F1241">
        <f t="shared" si="19"/>
        <v>126806</v>
      </c>
      <c r="G1241" s="1">
        <f>(Comuni[[#This Row],[Popolazione2011]]/Comuni[[#This Row],[TOT POP REGIONE ]])*100</f>
        <v>0.30124757503588162</v>
      </c>
      <c r="H1241" t="str">
        <f>IF(Comuni[[#This Row],[Popolazione2011]]&gt;300000,"MAGGIORE","")</f>
        <v/>
      </c>
      <c r="I1241" t="str">
        <f>_xlfn.XLOOKUP(Comuni[[#This Row],[Regione]],Ripartizione_geografica[Regione],Ripartizione_geografica[Ripartizione geografica])</f>
        <v>Nord-ovest</v>
      </c>
      <c r="J1241">
        <f>_xlfn.XLOOKUP(Comuni[[#This Row],[Regione]],Ripartizione_geografica[Regione],Ripartizione_geografica[Codice Regione])</f>
        <v>2</v>
      </c>
      <c r="K1241">
        <f>_xlfn.XLOOKUP(Comuni[[#This Row],[Regione]],Table_0[Regione],Table_0[Totale])</f>
        <v>52226</v>
      </c>
      <c r="L1241">
        <f>_xlfn.XLOOKUP(Comuni[[#This Row],[Regione]],Table_0[Regione],Table_0[Guariti])</f>
        <v>51554</v>
      </c>
      <c r="M1241">
        <f>_xlfn.XLOOKUP(Comuni[[#This Row],[Regione]],Table_0[Regione],Table_0[Deceduti])</f>
        <v>579</v>
      </c>
      <c r="N1241" s="1">
        <f>(Comuni[[#This Row],[Popolazione2011]]/Comuni[[#This Row],[Ammalati TOT]])*100</f>
        <v>0.73143644927813734</v>
      </c>
      <c r="O1241">
        <f>_xlfn.XLOOKUP(Comuni[[#This Row],[Regione]],Table_0[Regione],Table_0[TOT AREA])</f>
        <v>6838505</v>
      </c>
      <c r="P1241" s="1">
        <f>(Comuni[[#This Row],[Popolazione2011]]/Comuni[[#This Row],[Ammalati AREA]])*100</f>
        <v>5.5860162418540308E-3</v>
      </c>
    </row>
    <row r="1242" spans="1:16" x14ac:dyDescent="0.3">
      <c r="A1242" t="s">
        <v>1253</v>
      </c>
      <c r="B1242" t="s">
        <v>8022</v>
      </c>
      <c r="C1242" t="s">
        <v>1194</v>
      </c>
      <c r="D1242">
        <v>1275</v>
      </c>
      <c r="E1242" s="1">
        <f>(Comuni[[#This Row],[Popolazione2011]]/SUM(D:D))*100</f>
        <v>2.1456355064408275E-3</v>
      </c>
      <c r="F1242">
        <f t="shared" si="19"/>
        <v>126806</v>
      </c>
      <c r="G1242" s="1">
        <f>(Comuni[[#This Row],[Popolazione2011]]/Comuni[[#This Row],[TOT POP REGIONE ]])*100</f>
        <v>1.0054729271485576</v>
      </c>
      <c r="H1242" t="str">
        <f>IF(Comuni[[#This Row],[Popolazione2011]]&gt;300000,"MAGGIORE","")</f>
        <v/>
      </c>
      <c r="I1242" t="str">
        <f>_xlfn.XLOOKUP(Comuni[[#This Row],[Regione]],Ripartizione_geografica[Regione],Ripartizione_geografica[Ripartizione geografica])</f>
        <v>Nord-ovest</v>
      </c>
      <c r="J1242">
        <f>_xlfn.XLOOKUP(Comuni[[#This Row],[Regione]],Ripartizione_geografica[Regione],Ripartizione_geografica[Codice Regione])</f>
        <v>2</v>
      </c>
      <c r="K1242">
        <f>_xlfn.XLOOKUP(Comuni[[#This Row],[Regione]],Table_0[Regione],Table_0[Totale])</f>
        <v>52226</v>
      </c>
      <c r="L1242">
        <f>_xlfn.XLOOKUP(Comuni[[#This Row],[Regione]],Table_0[Regione],Table_0[Guariti])</f>
        <v>51554</v>
      </c>
      <c r="M1242">
        <f>_xlfn.XLOOKUP(Comuni[[#This Row],[Regione]],Table_0[Regione],Table_0[Deceduti])</f>
        <v>579</v>
      </c>
      <c r="N1242" s="1">
        <f>(Comuni[[#This Row],[Popolazione2011]]/Comuni[[#This Row],[Ammalati TOT]])*100</f>
        <v>2.4413127560984949</v>
      </c>
      <c r="O1242">
        <f>_xlfn.XLOOKUP(Comuni[[#This Row],[Regione]],Table_0[Regione],Table_0[TOT AREA])</f>
        <v>6838505</v>
      </c>
      <c r="P1242" s="1">
        <f>(Comuni[[#This Row],[Popolazione2011]]/Comuni[[#This Row],[Ammalati AREA]])*100</f>
        <v>1.8644425938125365E-2</v>
      </c>
    </row>
    <row r="1243" spans="1:16" x14ac:dyDescent="0.3">
      <c r="A1243" t="s">
        <v>1254</v>
      </c>
      <c r="B1243" t="s">
        <v>8022</v>
      </c>
      <c r="C1243" t="s">
        <v>1194</v>
      </c>
      <c r="D1243">
        <v>315</v>
      </c>
      <c r="E1243" s="1">
        <f>(Comuni[[#This Row],[Popolazione2011]]/SUM(D:D))*100</f>
        <v>5.3009818394420449E-4</v>
      </c>
      <c r="F1243">
        <f t="shared" si="19"/>
        <v>126806</v>
      </c>
      <c r="G1243" s="1">
        <f>(Comuni[[#This Row],[Popolazione2011]]/Comuni[[#This Row],[TOT POP REGIONE ]])*100</f>
        <v>0.2484109584719966</v>
      </c>
      <c r="H1243" t="str">
        <f>IF(Comuni[[#This Row],[Popolazione2011]]&gt;300000,"MAGGIORE","")</f>
        <v/>
      </c>
      <c r="I1243" t="str">
        <f>_xlfn.XLOOKUP(Comuni[[#This Row],[Regione]],Ripartizione_geografica[Regione],Ripartizione_geografica[Ripartizione geografica])</f>
        <v>Nord-ovest</v>
      </c>
      <c r="J1243">
        <f>_xlfn.XLOOKUP(Comuni[[#This Row],[Regione]],Ripartizione_geografica[Regione],Ripartizione_geografica[Codice Regione])</f>
        <v>2</v>
      </c>
      <c r="K1243">
        <f>_xlfn.XLOOKUP(Comuni[[#This Row],[Regione]],Table_0[Regione],Table_0[Totale])</f>
        <v>52226</v>
      </c>
      <c r="L1243">
        <f>_xlfn.XLOOKUP(Comuni[[#This Row],[Regione]],Table_0[Regione],Table_0[Guariti])</f>
        <v>51554</v>
      </c>
      <c r="M1243">
        <f>_xlfn.XLOOKUP(Comuni[[#This Row],[Regione]],Table_0[Regione],Table_0[Deceduti])</f>
        <v>579</v>
      </c>
      <c r="N1243" s="1">
        <f>(Comuni[[#This Row],[Popolazione2011]]/Comuni[[#This Row],[Ammalati TOT]])*100</f>
        <v>0.60314785738903998</v>
      </c>
      <c r="O1243">
        <f>_xlfn.XLOOKUP(Comuni[[#This Row],[Regione]],Table_0[Regione],Table_0[TOT AREA])</f>
        <v>6838505</v>
      </c>
      <c r="P1243" s="1">
        <f>(Comuni[[#This Row],[Popolazione2011]]/Comuni[[#This Row],[Ammalati AREA]])*100</f>
        <v>4.6062699376545023E-3</v>
      </c>
    </row>
    <row r="1244" spans="1:16" x14ac:dyDescent="0.3">
      <c r="A1244" t="s">
        <v>1255</v>
      </c>
      <c r="B1244" t="s">
        <v>8022</v>
      </c>
      <c r="C1244" t="s">
        <v>1194</v>
      </c>
      <c r="D1244">
        <v>217</v>
      </c>
      <c r="E1244" s="1">
        <f>(Comuni[[#This Row],[Popolazione2011]]/SUM(D:D))*100</f>
        <v>3.6517874893934085E-4</v>
      </c>
      <c r="F1244">
        <f t="shared" si="19"/>
        <v>126806</v>
      </c>
      <c r="G1244" s="1">
        <f>(Comuni[[#This Row],[Popolazione2011]]/Comuni[[#This Row],[TOT POP REGIONE ]])*100</f>
        <v>0.17112754916959766</v>
      </c>
      <c r="H1244" t="str">
        <f>IF(Comuni[[#This Row],[Popolazione2011]]&gt;300000,"MAGGIORE","")</f>
        <v/>
      </c>
      <c r="I1244" t="str">
        <f>_xlfn.XLOOKUP(Comuni[[#This Row],[Regione]],Ripartizione_geografica[Regione],Ripartizione_geografica[Ripartizione geografica])</f>
        <v>Nord-ovest</v>
      </c>
      <c r="J1244">
        <f>_xlfn.XLOOKUP(Comuni[[#This Row],[Regione]],Ripartizione_geografica[Regione],Ripartizione_geografica[Codice Regione])</f>
        <v>2</v>
      </c>
      <c r="K1244">
        <f>_xlfn.XLOOKUP(Comuni[[#This Row],[Regione]],Table_0[Regione],Table_0[Totale])</f>
        <v>52226</v>
      </c>
      <c r="L1244">
        <f>_xlfn.XLOOKUP(Comuni[[#This Row],[Regione]],Table_0[Regione],Table_0[Guariti])</f>
        <v>51554</v>
      </c>
      <c r="M1244">
        <f>_xlfn.XLOOKUP(Comuni[[#This Row],[Regione]],Table_0[Regione],Table_0[Deceduti])</f>
        <v>579</v>
      </c>
      <c r="N1244" s="1">
        <f>(Comuni[[#This Row],[Popolazione2011]]/Comuni[[#This Row],[Ammalati TOT]])*100</f>
        <v>0.41550185731244976</v>
      </c>
      <c r="O1244">
        <f>_xlfn.XLOOKUP(Comuni[[#This Row],[Regione]],Table_0[Regione],Table_0[TOT AREA])</f>
        <v>6838505</v>
      </c>
      <c r="P1244" s="1">
        <f>(Comuni[[#This Row],[Popolazione2011]]/Comuni[[#This Row],[Ammalati AREA]])*100</f>
        <v>3.1732081792731014E-3</v>
      </c>
    </row>
    <row r="1245" spans="1:16" x14ac:dyDescent="0.3">
      <c r="A1245" t="s">
        <v>1256</v>
      </c>
      <c r="B1245" t="s">
        <v>8022</v>
      </c>
      <c r="C1245" t="s">
        <v>1194</v>
      </c>
      <c r="D1245">
        <v>3112</v>
      </c>
      <c r="E1245" s="1">
        <f>(Comuni[[#This Row],[Popolazione2011]]/SUM(D:D))*100</f>
        <v>5.2370334870932202E-3</v>
      </c>
      <c r="F1245">
        <f t="shared" si="19"/>
        <v>126806</v>
      </c>
      <c r="G1245" s="1">
        <f>(Comuni[[#This Row],[Popolazione2011]]/Comuni[[#This Row],[TOT POP REGIONE ]])*100</f>
        <v>2.4541425484598518</v>
      </c>
      <c r="H1245" t="str">
        <f>IF(Comuni[[#This Row],[Popolazione2011]]&gt;300000,"MAGGIORE","")</f>
        <v/>
      </c>
      <c r="I1245" t="str">
        <f>_xlfn.XLOOKUP(Comuni[[#This Row],[Regione]],Ripartizione_geografica[Regione],Ripartizione_geografica[Ripartizione geografica])</f>
        <v>Nord-ovest</v>
      </c>
      <c r="J1245">
        <f>_xlfn.XLOOKUP(Comuni[[#This Row],[Regione]],Ripartizione_geografica[Regione],Ripartizione_geografica[Codice Regione])</f>
        <v>2</v>
      </c>
      <c r="K1245">
        <f>_xlfn.XLOOKUP(Comuni[[#This Row],[Regione]],Table_0[Regione],Table_0[Totale])</f>
        <v>52226</v>
      </c>
      <c r="L1245">
        <f>_xlfn.XLOOKUP(Comuni[[#This Row],[Regione]],Table_0[Regione],Table_0[Guariti])</f>
        <v>51554</v>
      </c>
      <c r="M1245">
        <f>_xlfn.XLOOKUP(Comuni[[#This Row],[Regione]],Table_0[Regione],Table_0[Deceduti])</f>
        <v>579</v>
      </c>
      <c r="N1245" s="1">
        <f>(Comuni[[#This Row],[Popolazione2011]]/Comuni[[#This Row],[Ammalati TOT]])*100</f>
        <v>5.9587178799831504</v>
      </c>
      <c r="O1245">
        <f>_xlfn.XLOOKUP(Comuni[[#This Row],[Regione]],Table_0[Regione],Table_0[TOT AREA])</f>
        <v>6838505</v>
      </c>
      <c r="P1245" s="1">
        <f>(Comuni[[#This Row],[Popolazione2011]]/Comuni[[#This Row],[Ammalati AREA]])*100</f>
        <v>4.5507022368193047E-2</v>
      </c>
    </row>
    <row r="1246" spans="1:16" x14ac:dyDescent="0.3">
      <c r="A1246" t="s">
        <v>1257</v>
      </c>
      <c r="B1246" t="s">
        <v>8022</v>
      </c>
      <c r="C1246" t="s">
        <v>1194</v>
      </c>
      <c r="D1246">
        <v>367</v>
      </c>
      <c r="E1246" s="1">
        <f>(Comuni[[#This Row],[Popolazione2011]]/SUM(D:D))*100</f>
        <v>6.1760645557943814E-4</v>
      </c>
      <c r="F1246">
        <f t="shared" si="19"/>
        <v>126806</v>
      </c>
      <c r="G1246" s="1">
        <f>(Comuni[[#This Row],[Popolazione2011]]/Comuni[[#This Row],[TOT POP REGIONE ]])*100</f>
        <v>0.28941848177531032</v>
      </c>
      <c r="H1246" t="str">
        <f>IF(Comuni[[#This Row],[Popolazione2011]]&gt;300000,"MAGGIORE","")</f>
        <v/>
      </c>
      <c r="I1246" t="str">
        <f>_xlfn.XLOOKUP(Comuni[[#This Row],[Regione]],Ripartizione_geografica[Regione],Ripartizione_geografica[Ripartizione geografica])</f>
        <v>Nord-ovest</v>
      </c>
      <c r="J1246">
        <f>_xlfn.XLOOKUP(Comuni[[#This Row],[Regione]],Ripartizione_geografica[Regione],Ripartizione_geografica[Codice Regione])</f>
        <v>2</v>
      </c>
      <c r="K1246">
        <f>_xlfn.XLOOKUP(Comuni[[#This Row],[Regione]],Table_0[Regione],Table_0[Totale])</f>
        <v>52226</v>
      </c>
      <c r="L1246">
        <f>_xlfn.XLOOKUP(Comuni[[#This Row],[Regione]],Table_0[Regione],Table_0[Guariti])</f>
        <v>51554</v>
      </c>
      <c r="M1246">
        <f>_xlfn.XLOOKUP(Comuni[[#This Row],[Regione]],Table_0[Regione],Table_0[Deceduti])</f>
        <v>579</v>
      </c>
      <c r="N1246" s="1">
        <f>(Comuni[[#This Row],[Popolazione2011]]/Comuni[[#This Row],[Ammalati TOT]])*100</f>
        <v>0.70271512273580206</v>
      </c>
      <c r="O1246">
        <f>_xlfn.XLOOKUP(Comuni[[#This Row],[Regione]],Table_0[Regione],Table_0[TOT AREA])</f>
        <v>6838505</v>
      </c>
      <c r="P1246" s="1">
        <f>(Comuni[[#This Row],[Popolazione2011]]/Comuni[[#This Row],[Ammalati AREA]])*100</f>
        <v>5.3666700543466743E-3</v>
      </c>
    </row>
    <row r="1247" spans="1:16" x14ac:dyDescent="0.3">
      <c r="A1247" t="s">
        <v>1258</v>
      </c>
      <c r="B1247" t="s">
        <v>8022</v>
      </c>
      <c r="C1247" t="s">
        <v>1194</v>
      </c>
      <c r="D1247">
        <v>4654</v>
      </c>
      <c r="E1247" s="1">
        <f>(Comuni[[#This Row],[Popolazione2011]]/SUM(D:D))*100</f>
        <v>7.831990311353421E-3</v>
      </c>
      <c r="F1247">
        <f t="shared" si="19"/>
        <v>126806</v>
      </c>
      <c r="G1247" s="1">
        <f>(Comuni[[#This Row],[Popolazione2011]]/Comuni[[#This Row],[TOT POP REGIONE ]])*100</f>
        <v>3.6701733356465782</v>
      </c>
      <c r="H1247" t="str">
        <f>IF(Comuni[[#This Row],[Popolazione2011]]&gt;300000,"MAGGIORE","")</f>
        <v/>
      </c>
      <c r="I1247" t="str">
        <f>_xlfn.XLOOKUP(Comuni[[#This Row],[Regione]],Ripartizione_geografica[Regione],Ripartizione_geografica[Ripartizione geografica])</f>
        <v>Nord-ovest</v>
      </c>
      <c r="J1247">
        <f>_xlfn.XLOOKUP(Comuni[[#This Row],[Regione]],Ripartizione_geografica[Regione],Ripartizione_geografica[Codice Regione])</f>
        <v>2</v>
      </c>
      <c r="K1247">
        <f>_xlfn.XLOOKUP(Comuni[[#This Row],[Regione]],Table_0[Regione],Table_0[Totale])</f>
        <v>52226</v>
      </c>
      <c r="L1247">
        <f>_xlfn.XLOOKUP(Comuni[[#This Row],[Regione]],Table_0[Regione],Table_0[Guariti])</f>
        <v>51554</v>
      </c>
      <c r="M1247">
        <f>_xlfn.XLOOKUP(Comuni[[#This Row],[Regione]],Table_0[Regione],Table_0[Deceduti])</f>
        <v>579</v>
      </c>
      <c r="N1247" s="1">
        <f>(Comuni[[#This Row],[Popolazione2011]]/Comuni[[#This Row],[Ammalati TOT]])*100</f>
        <v>8.911270248535212</v>
      </c>
      <c r="O1247">
        <f>_xlfn.XLOOKUP(Comuni[[#This Row],[Regione]],Table_0[Regione],Table_0[TOT AREA])</f>
        <v>6838505</v>
      </c>
      <c r="P1247" s="1">
        <f>(Comuni[[#This Row],[Popolazione2011]]/Comuni[[#This Row],[Ammalati AREA]])*100</f>
        <v>6.8055810443949372E-2</v>
      </c>
    </row>
    <row r="1248" spans="1:16" x14ac:dyDescent="0.3">
      <c r="A1248" t="s">
        <v>1259</v>
      </c>
      <c r="B1248" t="s">
        <v>8022</v>
      </c>
      <c r="C1248" t="s">
        <v>1194</v>
      </c>
      <c r="D1248">
        <v>4857</v>
      </c>
      <c r="E1248" s="1">
        <f>(Comuni[[#This Row],[Popolazione2011]]/SUM(D:D))*100</f>
        <v>8.1736091410063525E-3</v>
      </c>
      <c r="F1248">
        <f t="shared" si="19"/>
        <v>126806</v>
      </c>
      <c r="G1248" s="1">
        <f>(Comuni[[#This Row],[Popolazione2011]]/Comuni[[#This Row],[TOT POP REGIONE ]])*100</f>
        <v>3.8302603977729763</v>
      </c>
      <c r="H1248" t="str">
        <f>IF(Comuni[[#This Row],[Popolazione2011]]&gt;300000,"MAGGIORE","")</f>
        <v/>
      </c>
      <c r="I1248" t="str">
        <f>_xlfn.XLOOKUP(Comuni[[#This Row],[Regione]],Ripartizione_geografica[Regione],Ripartizione_geografica[Ripartizione geografica])</f>
        <v>Nord-ovest</v>
      </c>
      <c r="J1248">
        <f>_xlfn.XLOOKUP(Comuni[[#This Row],[Regione]],Ripartizione_geografica[Regione],Ripartizione_geografica[Codice Regione])</f>
        <v>2</v>
      </c>
      <c r="K1248">
        <f>_xlfn.XLOOKUP(Comuni[[#This Row],[Regione]],Table_0[Regione],Table_0[Totale])</f>
        <v>52226</v>
      </c>
      <c r="L1248">
        <f>_xlfn.XLOOKUP(Comuni[[#This Row],[Regione]],Table_0[Regione],Table_0[Guariti])</f>
        <v>51554</v>
      </c>
      <c r="M1248">
        <f>_xlfn.XLOOKUP(Comuni[[#This Row],[Regione]],Table_0[Regione],Table_0[Deceduti])</f>
        <v>579</v>
      </c>
      <c r="N1248" s="1">
        <f>(Comuni[[#This Row],[Popolazione2011]]/Comuni[[#This Row],[Ammalati TOT]])*100</f>
        <v>9.2999655344081482</v>
      </c>
      <c r="O1248">
        <f>_xlfn.XLOOKUP(Comuni[[#This Row],[Regione]],Table_0[Regione],Table_0[TOT AREA])</f>
        <v>6838505</v>
      </c>
      <c r="P1248" s="1">
        <f>(Comuni[[#This Row],[Popolazione2011]]/Comuni[[#This Row],[Ammalati AREA]])*100</f>
        <v>7.1024295514882263E-2</v>
      </c>
    </row>
    <row r="1249" spans="1:16" x14ac:dyDescent="0.3">
      <c r="A1249" t="s">
        <v>1260</v>
      </c>
      <c r="B1249" t="s">
        <v>8022</v>
      </c>
      <c r="C1249" t="s">
        <v>1194</v>
      </c>
      <c r="D1249">
        <v>517</v>
      </c>
      <c r="E1249" s="1">
        <f>(Comuni[[#This Row],[Popolazione2011]]/SUM(D:D))*100</f>
        <v>8.7003416221953555E-4</v>
      </c>
      <c r="F1249">
        <f t="shared" si="19"/>
        <v>126806</v>
      </c>
      <c r="G1249" s="1">
        <f>(Comuni[[#This Row],[Popolazione2011]]/Comuni[[#This Row],[TOT POP REGIONE ]])*100</f>
        <v>0.40770941438102298</v>
      </c>
      <c r="H1249" t="str">
        <f>IF(Comuni[[#This Row],[Popolazione2011]]&gt;300000,"MAGGIORE","")</f>
        <v/>
      </c>
      <c r="I1249" t="str">
        <f>_xlfn.XLOOKUP(Comuni[[#This Row],[Regione]],Ripartizione_geografica[Regione],Ripartizione_geografica[Ripartizione geografica])</f>
        <v>Nord-ovest</v>
      </c>
      <c r="J1249">
        <f>_xlfn.XLOOKUP(Comuni[[#This Row],[Regione]],Ripartizione_geografica[Regione],Ripartizione_geografica[Codice Regione])</f>
        <v>2</v>
      </c>
      <c r="K1249">
        <f>_xlfn.XLOOKUP(Comuni[[#This Row],[Regione]],Table_0[Regione],Table_0[Totale])</f>
        <v>52226</v>
      </c>
      <c r="L1249">
        <f>_xlfn.XLOOKUP(Comuni[[#This Row],[Regione]],Table_0[Regione],Table_0[Guariti])</f>
        <v>51554</v>
      </c>
      <c r="M1249">
        <f>_xlfn.XLOOKUP(Comuni[[#This Row],[Regione]],Table_0[Regione],Table_0[Deceduti])</f>
        <v>579</v>
      </c>
      <c r="N1249" s="1">
        <f>(Comuni[[#This Row],[Popolazione2011]]/Comuni[[#This Row],[Ammalati TOT]])*100</f>
        <v>0.98992838815915452</v>
      </c>
      <c r="O1249">
        <f>_xlfn.XLOOKUP(Comuni[[#This Row],[Regione]],Table_0[Regione],Table_0[TOT AREA])</f>
        <v>6838505</v>
      </c>
      <c r="P1249" s="1">
        <f>(Comuni[[#This Row],[Popolazione2011]]/Comuni[[#This Row],[Ammalati AREA]])*100</f>
        <v>7.5601319294202459E-3</v>
      </c>
    </row>
    <row r="1250" spans="1:16" x14ac:dyDescent="0.3">
      <c r="A1250" t="s">
        <v>1261</v>
      </c>
      <c r="B1250" t="s">
        <v>8022</v>
      </c>
      <c r="C1250" t="s">
        <v>1194</v>
      </c>
      <c r="D1250">
        <v>198</v>
      </c>
      <c r="E1250" s="1">
        <f>(Comuni[[#This Row],[Popolazione2011]]/SUM(D:D))*100</f>
        <v>3.3320457276492851E-4</v>
      </c>
      <c r="F1250">
        <f t="shared" si="19"/>
        <v>126806</v>
      </c>
      <c r="G1250" s="1">
        <f>(Comuni[[#This Row],[Popolazione2011]]/Comuni[[#This Row],[TOT POP REGIONE ]])*100</f>
        <v>0.15614403103954072</v>
      </c>
      <c r="H1250" t="str">
        <f>IF(Comuni[[#This Row],[Popolazione2011]]&gt;300000,"MAGGIORE","")</f>
        <v/>
      </c>
      <c r="I1250" t="str">
        <f>_xlfn.XLOOKUP(Comuni[[#This Row],[Regione]],Ripartizione_geografica[Regione],Ripartizione_geografica[Ripartizione geografica])</f>
        <v>Nord-ovest</v>
      </c>
      <c r="J1250">
        <f>_xlfn.XLOOKUP(Comuni[[#This Row],[Regione]],Ripartizione_geografica[Regione],Ripartizione_geografica[Codice Regione])</f>
        <v>2</v>
      </c>
      <c r="K1250">
        <f>_xlfn.XLOOKUP(Comuni[[#This Row],[Regione]],Table_0[Regione],Table_0[Totale])</f>
        <v>52226</v>
      </c>
      <c r="L1250">
        <f>_xlfn.XLOOKUP(Comuni[[#This Row],[Regione]],Table_0[Regione],Table_0[Guariti])</f>
        <v>51554</v>
      </c>
      <c r="M1250">
        <f>_xlfn.XLOOKUP(Comuni[[#This Row],[Regione]],Table_0[Regione],Table_0[Deceduti])</f>
        <v>579</v>
      </c>
      <c r="N1250" s="1">
        <f>(Comuni[[#This Row],[Popolazione2011]]/Comuni[[#This Row],[Ammalati TOT]])*100</f>
        <v>0.37912151035882508</v>
      </c>
      <c r="O1250">
        <f>_xlfn.XLOOKUP(Comuni[[#This Row],[Regione]],Table_0[Regione],Table_0[TOT AREA])</f>
        <v>6838505</v>
      </c>
      <c r="P1250" s="1">
        <f>(Comuni[[#This Row],[Popolazione2011]]/Comuni[[#This Row],[Ammalati AREA]])*100</f>
        <v>2.8953696750971159E-3</v>
      </c>
    </row>
    <row r="1251" spans="1:16" x14ac:dyDescent="0.3">
      <c r="A1251" t="s">
        <v>1262</v>
      </c>
      <c r="B1251" t="s">
        <v>8022</v>
      </c>
      <c r="C1251" t="s">
        <v>1194</v>
      </c>
      <c r="D1251">
        <v>655</v>
      </c>
      <c r="E1251" s="1">
        <f>(Comuni[[#This Row],[Popolazione2011]]/SUM(D:D))*100</f>
        <v>1.1022676523284251E-3</v>
      </c>
      <c r="F1251">
        <f t="shared" si="19"/>
        <v>126806</v>
      </c>
      <c r="G1251" s="1">
        <f>(Comuni[[#This Row],[Popolazione2011]]/Comuni[[#This Row],[TOT POP REGIONE ]])*100</f>
        <v>0.51653707237827862</v>
      </c>
      <c r="H1251" t="str">
        <f>IF(Comuni[[#This Row],[Popolazione2011]]&gt;300000,"MAGGIORE","")</f>
        <v/>
      </c>
      <c r="I1251" t="str">
        <f>_xlfn.XLOOKUP(Comuni[[#This Row],[Regione]],Ripartizione_geografica[Regione],Ripartizione_geografica[Ripartizione geografica])</f>
        <v>Nord-ovest</v>
      </c>
      <c r="J1251">
        <f>_xlfn.XLOOKUP(Comuni[[#This Row],[Regione]],Ripartizione_geografica[Regione],Ripartizione_geografica[Codice Regione])</f>
        <v>2</v>
      </c>
      <c r="K1251">
        <f>_xlfn.XLOOKUP(Comuni[[#This Row],[Regione]],Table_0[Regione],Table_0[Totale])</f>
        <v>52226</v>
      </c>
      <c r="L1251">
        <f>_xlfn.XLOOKUP(Comuni[[#This Row],[Regione]],Table_0[Regione],Table_0[Guariti])</f>
        <v>51554</v>
      </c>
      <c r="M1251">
        <f>_xlfn.XLOOKUP(Comuni[[#This Row],[Regione]],Table_0[Regione],Table_0[Deceduti])</f>
        <v>579</v>
      </c>
      <c r="N1251" s="1">
        <f>(Comuni[[#This Row],[Popolazione2011]]/Comuni[[#This Row],[Ammalati TOT]])*100</f>
        <v>1.2541645923486386</v>
      </c>
      <c r="O1251">
        <f>_xlfn.XLOOKUP(Comuni[[#This Row],[Regione]],Table_0[Regione],Table_0[TOT AREA])</f>
        <v>6838505</v>
      </c>
      <c r="P1251" s="1">
        <f>(Comuni[[#This Row],[Popolazione2011]]/Comuni[[#This Row],[Ammalati AREA]])*100</f>
        <v>9.5781168544879329E-3</v>
      </c>
    </row>
    <row r="1252" spans="1:16" x14ac:dyDescent="0.3">
      <c r="A1252" t="s">
        <v>1263</v>
      </c>
      <c r="B1252" t="s">
        <v>8022</v>
      </c>
      <c r="C1252" t="s">
        <v>1194</v>
      </c>
      <c r="D1252">
        <v>187</v>
      </c>
      <c r="E1252" s="1">
        <f>(Comuni[[#This Row],[Popolazione2011]]/SUM(D:D))*100</f>
        <v>3.1469320761132137E-4</v>
      </c>
      <c r="F1252">
        <f t="shared" si="19"/>
        <v>126806</v>
      </c>
      <c r="G1252" s="1">
        <f>(Comuni[[#This Row],[Popolazione2011]]/Comuni[[#This Row],[TOT POP REGIONE ]])*100</f>
        <v>0.14746936264845512</v>
      </c>
      <c r="H1252" t="str">
        <f>IF(Comuni[[#This Row],[Popolazione2011]]&gt;300000,"MAGGIORE","")</f>
        <v/>
      </c>
      <c r="I1252" t="str">
        <f>_xlfn.XLOOKUP(Comuni[[#This Row],[Regione]],Ripartizione_geografica[Regione],Ripartizione_geografica[Ripartizione geografica])</f>
        <v>Nord-ovest</v>
      </c>
      <c r="J1252">
        <f>_xlfn.XLOOKUP(Comuni[[#This Row],[Regione]],Ripartizione_geografica[Regione],Ripartizione_geografica[Codice Regione])</f>
        <v>2</v>
      </c>
      <c r="K1252">
        <f>_xlfn.XLOOKUP(Comuni[[#This Row],[Regione]],Table_0[Regione],Table_0[Totale])</f>
        <v>52226</v>
      </c>
      <c r="L1252">
        <f>_xlfn.XLOOKUP(Comuni[[#This Row],[Regione]],Table_0[Regione],Table_0[Guariti])</f>
        <v>51554</v>
      </c>
      <c r="M1252">
        <f>_xlfn.XLOOKUP(Comuni[[#This Row],[Regione]],Table_0[Regione],Table_0[Deceduti])</f>
        <v>579</v>
      </c>
      <c r="N1252" s="1">
        <f>(Comuni[[#This Row],[Popolazione2011]]/Comuni[[#This Row],[Ammalati TOT]])*100</f>
        <v>0.35805920422777926</v>
      </c>
      <c r="O1252">
        <f>_xlfn.XLOOKUP(Comuni[[#This Row],[Regione]],Table_0[Regione],Table_0[TOT AREA])</f>
        <v>6838505</v>
      </c>
      <c r="P1252" s="1">
        <f>(Comuni[[#This Row],[Popolazione2011]]/Comuni[[#This Row],[Ammalati AREA]])*100</f>
        <v>2.7345158042583867E-3</v>
      </c>
    </row>
    <row r="1253" spans="1:16" x14ac:dyDescent="0.3">
      <c r="A1253" t="s">
        <v>1264</v>
      </c>
      <c r="B1253" t="s">
        <v>8022</v>
      </c>
      <c r="C1253" t="s">
        <v>1194</v>
      </c>
      <c r="D1253">
        <v>2147</v>
      </c>
      <c r="E1253" s="1">
        <f>(Comuni[[#This Row],[Popolazione2011]]/SUM(D:D))*100</f>
        <v>3.6130819077085938E-3</v>
      </c>
      <c r="F1253">
        <f t="shared" si="19"/>
        <v>126806</v>
      </c>
      <c r="G1253" s="1">
        <f>(Comuni[[#This Row],[Popolazione2011]]/Comuni[[#This Row],[TOT POP REGIONE ]])*100</f>
        <v>1.693137548696434</v>
      </c>
      <c r="H1253" t="str">
        <f>IF(Comuni[[#This Row],[Popolazione2011]]&gt;300000,"MAGGIORE","")</f>
        <v/>
      </c>
      <c r="I1253" t="str">
        <f>_xlfn.XLOOKUP(Comuni[[#This Row],[Regione]],Ripartizione_geografica[Regione],Ripartizione_geografica[Ripartizione geografica])</f>
        <v>Nord-ovest</v>
      </c>
      <c r="J1253">
        <f>_xlfn.XLOOKUP(Comuni[[#This Row],[Regione]],Ripartizione_geografica[Regione],Ripartizione_geografica[Codice Regione])</f>
        <v>2</v>
      </c>
      <c r="K1253">
        <f>_xlfn.XLOOKUP(Comuni[[#This Row],[Regione]],Table_0[Regione],Table_0[Totale])</f>
        <v>52226</v>
      </c>
      <c r="L1253">
        <f>_xlfn.XLOOKUP(Comuni[[#This Row],[Regione]],Table_0[Regione],Table_0[Guariti])</f>
        <v>51554</v>
      </c>
      <c r="M1253">
        <f>_xlfn.XLOOKUP(Comuni[[#This Row],[Regione]],Table_0[Regione],Table_0[Deceduti])</f>
        <v>579</v>
      </c>
      <c r="N1253" s="1">
        <f>(Comuni[[#This Row],[Popolazione2011]]/Comuni[[#This Row],[Ammalati TOT]])*100</f>
        <v>4.1109792057595831</v>
      </c>
      <c r="O1253">
        <f>_xlfn.XLOOKUP(Comuni[[#This Row],[Regione]],Table_0[Regione],Table_0[TOT AREA])</f>
        <v>6838505</v>
      </c>
      <c r="P1253" s="1">
        <f>(Comuni[[#This Row],[Popolazione2011]]/Comuni[[#This Row],[Ammalati AREA]])*100</f>
        <v>3.1395750971886398E-2</v>
      </c>
    </row>
    <row r="1254" spans="1:16" x14ac:dyDescent="0.3">
      <c r="A1254" t="s">
        <v>1265</v>
      </c>
      <c r="B1254" t="s">
        <v>8022</v>
      </c>
      <c r="C1254" t="s">
        <v>1194</v>
      </c>
      <c r="D1254">
        <v>1344</v>
      </c>
      <c r="E1254" s="1">
        <f>(Comuni[[#This Row],[Popolazione2011]]/SUM(D:D))*100</f>
        <v>2.2617522514952722E-3</v>
      </c>
      <c r="F1254">
        <f t="shared" si="19"/>
        <v>126806</v>
      </c>
      <c r="G1254" s="1">
        <f>(Comuni[[#This Row],[Popolazione2011]]/Comuni[[#This Row],[TOT POP REGIONE ]])*100</f>
        <v>1.0598867561471854</v>
      </c>
      <c r="H1254" t="str">
        <f>IF(Comuni[[#This Row],[Popolazione2011]]&gt;300000,"MAGGIORE","")</f>
        <v/>
      </c>
      <c r="I1254" t="str">
        <f>_xlfn.XLOOKUP(Comuni[[#This Row],[Regione]],Ripartizione_geografica[Regione],Ripartizione_geografica[Ripartizione geografica])</f>
        <v>Nord-ovest</v>
      </c>
      <c r="J1254">
        <f>_xlfn.XLOOKUP(Comuni[[#This Row],[Regione]],Ripartizione_geografica[Regione],Ripartizione_geografica[Codice Regione])</f>
        <v>2</v>
      </c>
      <c r="K1254">
        <f>_xlfn.XLOOKUP(Comuni[[#This Row],[Regione]],Table_0[Regione],Table_0[Totale])</f>
        <v>52226</v>
      </c>
      <c r="L1254">
        <f>_xlfn.XLOOKUP(Comuni[[#This Row],[Regione]],Table_0[Regione],Table_0[Guariti])</f>
        <v>51554</v>
      </c>
      <c r="M1254">
        <f>_xlfn.XLOOKUP(Comuni[[#This Row],[Regione]],Table_0[Regione],Table_0[Deceduti])</f>
        <v>579</v>
      </c>
      <c r="N1254" s="1">
        <f>(Comuni[[#This Row],[Popolazione2011]]/Comuni[[#This Row],[Ammalati TOT]])*100</f>
        <v>2.573430858193237</v>
      </c>
      <c r="O1254">
        <f>_xlfn.XLOOKUP(Comuni[[#This Row],[Regione]],Table_0[Regione],Table_0[TOT AREA])</f>
        <v>6838505</v>
      </c>
      <c r="P1254" s="1">
        <f>(Comuni[[#This Row],[Popolazione2011]]/Comuni[[#This Row],[Ammalati AREA]])*100</f>
        <v>1.965341840065921E-2</v>
      </c>
    </row>
    <row r="1255" spans="1:16" x14ac:dyDescent="0.3">
      <c r="A1255" t="s">
        <v>1266</v>
      </c>
      <c r="B1255" t="s">
        <v>8022</v>
      </c>
      <c r="C1255" t="s">
        <v>1194</v>
      </c>
      <c r="D1255">
        <v>2711</v>
      </c>
      <c r="E1255" s="1">
        <f>(Comuni[[#This Row],[Popolazione2011]]/SUM(D:D))*100</f>
        <v>4.5622100846753593E-3</v>
      </c>
      <c r="F1255">
        <f t="shared" si="19"/>
        <v>126806</v>
      </c>
      <c r="G1255" s="1">
        <f>(Comuni[[#This Row],[Popolazione2011]]/Comuni[[#This Row],[TOT POP REGIONE ]])*100</f>
        <v>2.1379114552939136</v>
      </c>
      <c r="H1255" t="str">
        <f>IF(Comuni[[#This Row],[Popolazione2011]]&gt;300000,"MAGGIORE","")</f>
        <v/>
      </c>
      <c r="I1255" t="str">
        <f>_xlfn.XLOOKUP(Comuni[[#This Row],[Regione]],Ripartizione_geografica[Regione],Ripartizione_geografica[Ripartizione geografica])</f>
        <v>Nord-ovest</v>
      </c>
      <c r="J1255">
        <f>_xlfn.XLOOKUP(Comuni[[#This Row],[Regione]],Ripartizione_geografica[Regione],Ripartizione_geografica[Codice Regione])</f>
        <v>2</v>
      </c>
      <c r="K1255">
        <f>_xlfn.XLOOKUP(Comuni[[#This Row],[Regione]],Table_0[Regione],Table_0[Totale])</f>
        <v>52226</v>
      </c>
      <c r="L1255">
        <f>_xlfn.XLOOKUP(Comuni[[#This Row],[Regione]],Table_0[Regione],Table_0[Guariti])</f>
        <v>51554</v>
      </c>
      <c r="M1255">
        <f>_xlfn.XLOOKUP(Comuni[[#This Row],[Regione]],Table_0[Regione],Table_0[Deceduti])</f>
        <v>579</v>
      </c>
      <c r="N1255" s="1">
        <f>(Comuni[[#This Row],[Popolazione2011]]/Comuni[[#This Row],[Ammalati TOT]])*100</f>
        <v>5.1909010837513883</v>
      </c>
      <c r="O1255">
        <f>_xlfn.XLOOKUP(Comuni[[#This Row],[Regione]],Table_0[Regione],Table_0[TOT AREA])</f>
        <v>6838505</v>
      </c>
      <c r="P1255" s="1">
        <f>(Comuni[[#This Row],[Popolazione2011]]/Comuni[[#This Row],[Ammalati AREA]])*100</f>
        <v>3.9643167622163029E-2</v>
      </c>
    </row>
    <row r="1256" spans="1:16" x14ac:dyDescent="0.3">
      <c r="A1256" t="s">
        <v>1267</v>
      </c>
      <c r="B1256" t="s">
        <v>8022</v>
      </c>
      <c r="C1256" t="s">
        <v>1194</v>
      </c>
      <c r="D1256">
        <v>1236</v>
      </c>
      <c r="E1256" s="1">
        <f>(Comuni[[#This Row],[Popolazione2011]]/SUM(D:D))*100</f>
        <v>2.0800043027144025E-3</v>
      </c>
      <c r="F1256">
        <f t="shared" si="19"/>
        <v>126806</v>
      </c>
      <c r="G1256" s="1">
        <f>(Comuni[[#This Row],[Popolazione2011]]/Comuni[[#This Row],[TOT POP REGIONE ]])*100</f>
        <v>0.97471728467107244</v>
      </c>
      <c r="H1256" t="str">
        <f>IF(Comuni[[#This Row],[Popolazione2011]]&gt;300000,"MAGGIORE","")</f>
        <v/>
      </c>
      <c r="I1256" t="str">
        <f>_xlfn.XLOOKUP(Comuni[[#This Row],[Regione]],Ripartizione_geografica[Regione],Ripartizione_geografica[Ripartizione geografica])</f>
        <v>Nord-ovest</v>
      </c>
      <c r="J1256">
        <f>_xlfn.XLOOKUP(Comuni[[#This Row],[Regione]],Ripartizione_geografica[Regione],Ripartizione_geografica[Codice Regione])</f>
        <v>2</v>
      </c>
      <c r="K1256">
        <f>_xlfn.XLOOKUP(Comuni[[#This Row],[Regione]],Table_0[Regione],Table_0[Totale])</f>
        <v>52226</v>
      </c>
      <c r="L1256">
        <f>_xlfn.XLOOKUP(Comuni[[#This Row],[Regione]],Table_0[Regione],Table_0[Guariti])</f>
        <v>51554</v>
      </c>
      <c r="M1256">
        <f>_xlfn.XLOOKUP(Comuni[[#This Row],[Regione]],Table_0[Regione],Table_0[Deceduti])</f>
        <v>579</v>
      </c>
      <c r="N1256" s="1">
        <f>(Comuni[[#This Row],[Popolazione2011]]/Comuni[[#This Row],[Ammalati TOT]])*100</f>
        <v>2.3666373070884235</v>
      </c>
      <c r="O1256">
        <f>_xlfn.XLOOKUP(Comuni[[#This Row],[Regione]],Table_0[Regione],Table_0[TOT AREA])</f>
        <v>6838505</v>
      </c>
      <c r="P1256" s="1">
        <f>(Comuni[[#This Row],[Popolazione2011]]/Comuni[[#This Row],[Ammalati AREA]])*100</f>
        <v>1.8074125850606235E-2</v>
      </c>
    </row>
    <row r="1257" spans="1:16" x14ac:dyDescent="0.3">
      <c r="A1257" t="s">
        <v>1268</v>
      </c>
      <c r="B1257" t="s">
        <v>8023</v>
      </c>
      <c r="C1257" t="s">
        <v>1269</v>
      </c>
      <c r="D1257">
        <v>379</v>
      </c>
      <c r="E1257" s="1">
        <f>(Comuni[[#This Row],[Popolazione2011]]/SUM(D:D))*100</f>
        <v>6.37800672110646E-4</v>
      </c>
      <c r="F1257">
        <f t="shared" si="19"/>
        <v>9704151</v>
      </c>
      <c r="G1257" s="1">
        <f>(Comuni[[#This Row],[Popolazione2011]]/Comuni[[#This Row],[TOT POP REGIONE ]])*100</f>
        <v>3.9055451630956692E-3</v>
      </c>
      <c r="H1257" t="str">
        <f>IF(Comuni[[#This Row],[Popolazione2011]]&gt;300000,"MAGGIORE","")</f>
        <v/>
      </c>
      <c r="I1257" t="str">
        <f>_xlfn.XLOOKUP(Comuni[[#This Row],[Regione]],Ripartizione_geografica[Regione],Ripartizione_geografica[Ripartizione geografica])</f>
        <v>Nord-ovest</v>
      </c>
      <c r="J1257">
        <f>_xlfn.XLOOKUP(Comuni[[#This Row],[Regione]],Ripartizione_geografica[Regione],Ripartizione_geografica[Codice Regione])</f>
        <v>3</v>
      </c>
      <c r="K1257">
        <f>_xlfn.XLOOKUP(Comuni[[#This Row],[Regione]],Table_0[Regione],Table_0[Totale])</f>
        <v>4308126</v>
      </c>
      <c r="L1257">
        <f>_xlfn.XLOOKUP(Comuni[[#This Row],[Regione]],Table_0[Regione],Table_0[Guariti])</f>
        <v>4242764</v>
      </c>
      <c r="M1257">
        <f>_xlfn.XLOOKUP(Comuni[[#This Row],[Regione]],Table_0[Regione],Table_0[Deceduti])</f>
        <v>47031</v>
      </c>
      <c r="N1257" s="1">
        <f>(Comuni[[#This Row],[Popolazione2011]]/Comuni[[#This Row],[Ammalati TOT]])*100</f>
        <v>8.7973285832401368E-3</v>
      </c>
      <c r="O1257">
        <f>_xlfn.XLOOKUP(Comuni[[#This Row],[Regione]],Table_0[Regione],Table_0[TOT AREA])</f>
        <v>6838505</v>
      </c>
      <c r="P1257" s="1">
        <f>(Comuni[[#This Row],[Popolazione2011]]/Comuni[[#This Row],[Ammalati AREA]])*100</f>
        <v>5.5421470043525599E-3</v>
      </c>
    </row>
    <row r="1258" spans="1:16" x14ac:dyDescent="0.3">
      <c r="A1258" t="s">
        <v>1270</v>
      </c>
      <c r="B1258" t="s">
        <v>8023</v>
      </c>
      <c r="C1258" t="s">
        <v>1269</v>
      </c>
      <c r="D1258">
        <v>5292</v>
      </c>
      <c r="E1258" s="1">
        <f>(Comuni[[#This Row],[Popolazione2011]]/SUM(D:D))*100</f>
        <v>8.9056494902626342E-3</v>
      </c>
      <c r="F1258">
        <f t="shared" si="19"/>
        <v>9704151</v>
      </c>
      <c r="G1258" s="1">
        <f>(Comuni[[#This Row],[Popolazione2011]]/Comuni[[#This Row],[TOT POP REGIONE ]])*100</f>
        <v>5.4533364124280427E-2</v>
      </c>
      <c r="H1258" t="str">
        <f>IF(Comuni[[#This Row],[Popolazione2011]]&gt;300000,"MAGGIORE","")</f>
        <v/>
      </c>
      <c r="I1258" t="str">
        <f>_xlfn.XLOOKUP(Comuni[[#This Row],[Regione]],Ripartizione_geografica[Regione],Ripartizione_geografica[Ripartizione geografica])</f>
        <v>Nord-ovest</v>
      </c>
      <c r="J1258">
        <f>_xlfn.XLOOKUP(Comuni[[#This Row],[Regione]],Ripartizione_geografica[Regione],Ripartizione_geografica[Codice Regione])</f>
        <v>3</v>
      </c>
      <c r="K1258">
        <f>_xlfn.XLOOKUP(Comuni[[#This Row],[Regione]],Table_0[Regione],Table_0[Totale])</f>
        <v>4308126</v>
      </c>
      <c r="L1258">
        <f>_xlfn.XLOOKUP(Comuni[[#This Row],[Regione]],Table_0[Regione],Table_0[Guariti])</f>
        <v>4242764</v>
      </c>
      <c r="M1258">
        <f>_xlfn.XLOOKUP(Comuni[[#This Row],[Regione]],Table_0[Regione],Table_0[Deceduti])</f>
        <v>47031</v>
      </c>
      <c r="N1258" s="1">
        <f>(Comuni[[#This Row],[Popolazione2011]]/Comuni[[#This Row],[Ammalati TOT]])*100</f>
        <v>0.12283763288260371</v>
      </c>
      <c r="O1258">
        <f>_xlfn.XLOOKUP(Comuni[[#This Row],[Regione]],Table_0[Regione],Table_0[TOT AREA])</f>
        <v>6838505</v>
      </c>
      <c r="P1258" s="1">
        <f>(Comuni[[#This Row],[Popolazione2011]]/Comuni[[#This Row],[Ammalati AREA]])*100</f>
        <v>7.7385334952595641E-2</v>
      </c>
    </row>
    <row r="1259" spans="1:16" x14ac:dyDescent="0.3">
      <c r="A1259" t="s">
        <v>1271</v>
      </c>
      <c r="B1259" t="s">
        <v>8023</v>
      </c>
      <c r="C1259" t="s">
        <v>1269</v>
      </c>
      <c r="D1259">
        <v>5622</v>
      </c>
      <c r="E1259" s="1">
        <f>(Comuni[[#This Row],[Popolazione2011]]/SUM(D:D))*100</f>
        <v>9.4609904448708492E-3</v>
      </c>
      <c r="F1259">
        <f t="shared" si="19"/>
        <v>9704151</v>
      </c>
      <c r="G1259" s="1">
        <f>(Comuni[[#This Row],[Popolazione2011]]/Comuni[[#This Row],[TOT POP REGIONE ]])*100</f>
        <v>5.793397073066979E-2</v>
      </c>
      <c r="H1259" t="str">
        <f>IF(Comuni[[#This Row],[Popolazione2011]]&gt;300000,"MAGGIORE","")</f>
        <v/>
      </c>
      <c r="I1259" t="str">
        <f>_xlfn.XLOOKUP(Comuni[[#This Row],[Regione]],Ripartizione_geografica[Regione],Ripartizione_geografica[Ripartizione geografica])</f>
        <v>Nord-ovest</v>
      </c>
      <c r="J1259">
        <f>_xlfn.XLOOKUP(Comuni[[#This Row],[Regione]],Ripartizione_geografica[Regione],Ripartizione_geografica[Codice Regione])</f>
        <v>3</v>
      </c>
      <c r="K1259">
        <f>_xlfn.XLOOKUP(Comuni[[#This Row],[Regione]],Table_0[Regione],Table_0[Totale])</f>
        <v>4308126</v>
      </c>
      <c r="L1259">
        <f>_xlfn.XLOOKUP(Comuni[[#This Row],[Regione]],Table_0[Regione],Table_0[Guariti])</f>
        <v>4242764</v>
      </c>
      <c r="M1259">
        <f>_xlfn.XLOOKUP(Comuni[[#This Row],[Regione]],Table_0[Regione],Table_0[Deceduti])</f>
        <v>47031</v>
      </c>
      <c r="N1259" s="1">
        <f>(Comuni[[#This Row],[Popolazione2011]]/Comuni[[#This Row],[Ammalati TOT]])*100</f>
        <v>0.13049757597619011</v>
      </c>
      <c r="O1259">
        <f>_xlfn.XLOOKUP(Comuni[[#This Row],[Regione]],Table_0[Regione],Table_0[TOT AREA])</f>
        <v>6838505</v>
      </c>
      <c r="P1259" s="1">
        <f>(Comuni[[#This Row],[Popolazione2011]]/Comuni[[#This Row],[Ammalati AREA]])*100</f>
        <v>8.2210951077757485E-2</v>
      </c>
    </row>
    <row r="1260" spans="1:16" x14ac:dyDescent="0.3">
      <c r="A1260" t="s">
        <v>1272</v>
      </c>
      <c r="B1260" t="s">
        <v>8023</v>
      </c>
      <c r="C1260" t="s">
        <v>1269</v>
      </c>
      <c r="D1260">
        <v>9850</v>
      </c>
      <c r="E1260" s="1">
        <f>(Comuni[[#This Row],[Popolazione2011]]/SUM(D:D))*100</f>
        <v>1.6576086069366391E-2</v>
      </c>
      <c r="F1260">
        <f t="shared" si="19"/>
        <v>9704151</v>
      </c>
      <c r="G1260" s="1">
        <f>(Comuni[[#This Row],[Popolazione2011]]/Comuni[[#This Row],[TOT POP REGIONE ]])*100</f>
        <v>0.10150295476647055</v>
      </c>
      <c r="H1260" t="str">
        <f>IF(Comuni[[#This Row],[Popolazione2011]]&gt;300000,"MAGGIORE","")</f>
        <v/>
      </c>
      <c r="I1260" t="str">
        <f>_xlfn.XLOOKUP(Comuni[[#This Row],[Regione]],Ripartizione_geografica[Regione],Ripartizione_geografica[Ripartizione geografica])</f>
        <v>Nord-ovest</v>
      </c>
      <c r="J1260">
        <f>_xlfn.XLOOKUP(Comuni[[#This Row],[Regione]],Ripartizione_geografica[Regione],Ripartizione_geografica[Codice Regione])</f>
        <v>3</v>
      </c>
      <c r="K1260">
        <f>_xlfn.XLOOKUP(Comuni[[#This Row],[Regione]],Table_0[Regione],Table_0[Totale])</f>
        <v>4308126</v>
      </c>
      <c r="L1260">
        <f>_xlfn.XLOOKUP(Comuni[[#This Row],[Regione]],Table_0[Regione],Table_0[Guariti])</f>
        <v>4242764</v>
      </c>
      <c r="M1260">
        <f>_xlfn.XLOOKUP(Comuni[[#This Row],[Regione]],Table_0[Regione],Table_0[Deceduti])</f>
        <v>47031</v>
      </c>
      <c r="N1260" s="1">
        <f>(Comuni[[#This Row],[Popolazione2011]]/Comuni[[#This Row],[Ammalati TOT]])*100</f>
        <v>0.22863769536916978</v>
      </c>
      <c r="O1260">
        <f>_xlfn.XLOOKUP(Comuni[[#This Row],[Regione]],Table_0[Regione],Table_0[TOT AREA])</f>
        <v>6838505</v>
      </c>
      <c r="P1260" s="1">
        <f>(Comuni[[#This Row],[Popolazione2011]]/Comuni[[#This Row],[Ammalati AREA]])*100</f>
        <v>0.14403732979649791</v>
      </c>
    </row>
    <row r="1261" spans="1:16" x14ac:dyDescent="0.3">
      <c r="A1261" t="s">
        <v>1273</v>
      </c>
      <c r="B1261" t="s">
        <v>8023</v>
      </c>
      <c r="C1261" t="s">
        <v>1269</v>
      </c>
      <c r="D1261">
        <v>4845</v>
      </c>
      <c r="E1261" s="1">
        <f>(Comuni[[#This Row],[Popolazione2011]]/SUM(D:D))*100</f>
        <v>8.1534149244751452E-3</v>
      </c>
      <c r="F1261">
        <f t="shared" si="19"/>
        <v>9704151</v>
      </c>
      <c r="G1261" s="1">
        <f>(Comuni[[#This Row],[Popolazione2011]]/Comuni[[#This Row],[TOT POP REGIONE ]])*100</f>
        <v>4.9927087902898459E-2</v>
      </c>
      <c r="H1261" t="str">
        <f>IF(Comuni[[#This Row],[Popolazione2011]]&gt;300000,"MAGGIORE","")</f>
        <v/>
      </c>
      <c r="I1261" t="str">
        <f>_xlfn.XLOOKUP(Comuni[[#This Row],[Regione]],Ripartizione_geografica[Regione],Ripartizione_geografica[Ripartizione geografica])</f>
        <v>Nord-ovest</v>
      </c>
      <c r="J1261">
        <f>_xlfn.XLOOKUP(Comuni[[#This Row],[Regione]],Ripartizione_geografica[Regione],Ripartizione_geografica[Codice Regione])</f>
        <v>3</v>
      </c>
      <c r="K1261">
        <f>_xlfn.XLOOKUP(Comuni[[#This Row],[Regione]],Table_0[Regione],Table_0[Totale])</f>
        <v>4308126</v>
      </c>
      <c r="L1261">
        <f>_xlfn.XLOOKUP(Comuni[[#This Row],[Regione]],Table_0[Regione],Table_0[Guariti])</f>
        <v>4242764</v>
      </c>
      <c r="M1261">
        <f>_xlfn.XLOOKUP(Comuni[[#This Row],[Regione]],Table_0[Regione],Table_0[Deceduti])</f>
        <v>47031</v>
      </c>
      <c r="N1261" s="1">
        <f>(Comuni[[#This Row],[Popolazione2011]]/Comuni[[#This Row],[Ammalati TOT]])*100</f>
        <v>0.11246189178310941</v>
      </c>
      <c r="O1261">
        <f>_xlfn.XLOOKUP(Comuni[[#This Row],[Regione]],Table_0[Regione],Table_0[TOT AREA])</f>
        <v>6838505</v>
      </c>
      <c r="P1261" s="1">
        <f>(Comuni[[#This Row],[Popolazione2011]]/Comuni[[#This Row],[Ammalati AREA]])*100</f>
        <v>7.084881856487639E-2</v>
      </c>
    </row>
    <row r="1262" spans="1:16" x14ac:dyDescent="0.3">
      <c r="A1262" t="s">
        <v>1274</v>
      </c>
      <c r="B1262" t="s">
        <v>8023</v>
      </c>
      <c r="C1262" t="s">
        <v>1269</v>
      </c>
      <c r="D1262">
        <v>4554</v>
      </c>
      <c r="E1262" s="1">
        <f>(Comuni[[#This Row],[Popolazione2011]]/SUM(D:D))*100</f>
        <v>7.6637051735933565E-3</v>
      </c>
      <c r="F1262">
        <f t="shared" si="19"/>
        <v>9704151</v>
      </c>
      <c r="G1262" s="1">
        <f>(Comuni[[#This Row],[Popolazione2011]]/Comuni[[#This Row],[TOT POP REGIONE ]])*100</f>
        <v>4.6928371168173291E-2</v>
      </c>
      <c r="H1262" t="str">
        <f>IF(Comuni[[#This Row],[Popolazione2011]]&gt;300000,"MAGGIORE","")</f>
        <v/>
      </c>
      <c r="I1262" t="str">
        <f>_xlfn.XLOOKUP(Comuni[[#This Row],[Regione]],Ripartizione_geografica[Regione],Ripartizione_geografica[Ripartizione geografica])</f>
        <v>Nord-ovest</v>
      </c>
      <c r="J1262">
        <f>_xlfn.XLOOKUP(Comuni[[#This Row],[Regione]],Ripartizione_geografica[Regione],Ripartizione_geografica[Codice Regione])</f>
        <v>3</v>
      </c>
      <c r="K1262">
        <f>_xlfn.XLOOKUP(Comuni[[#This Row],[Regione]],Table_0[Regione],Table_0[Totale])</f>
        <v>4308126</v>
      </c>
      <c r="L1262">
        <f>_xlfn.XLOOKUP(Comuni[[#This Row],[Regione]],Table_0[Regione],Table_0[Guariti])</f>
        <v>4242764</v>
      </c>
      <c r="M1262">
        <f>_xlfn.XLOOKUP(Comuni[[#This Row],[Regione]],Table_0[Regione],Table_0[Deceduti])</f>
        <v>47031</v>
      </c>
      <c r="N1262" s="1">
        <f>(Comuni[[#This Row],[Popolazione2011]]/Comuni[[#This Row],[Ammalati TOT]])*100</f>
        <v>0.10570721469149232</v>
      </c>
      <c r="O1262">
        <f>_xlfn.XLOOKUP(Comuni[[#This Row],[Regione]],Table_0[Regione],Table_0[TOT AREA])</f>
        <v>6838505</v>
      </c>
      <c r="P1262" s="1">
        <f>(Comuni[[#This Row],[Popolazione2011]]/Comuni[[#This Row],[Ammalati AREA]])*100</f>
        <v>6.6593502527233658E-2</v>
      </c>
    </row>
    <row r="1263" spans="1:16" x14ac:dyDescent="0.3">
      <c r="A1263" t="s">
        <v>1275</v>
      </c>
      <c r="B1263" t="s">
        <v>8023</v>
      </c>
      <c r="C1263" t="s">
        <v>1269</v>
      </c>
      <c r="D1263">
        <v>802</v>
      </c>
      <c r="E1263" s="1">
        <f>(Comuni[[#This Row],[Popolazione2011]]/SUM(D:D))*100</f>
        <v>1.3496468048357206E-3</v>
      </c>
      <c r="F1263">
        <f t="shared" si="19"/>
        <v>9704151</v>
      </c>
      <c r="G1263" s="1">
        <f>(Comuni[[#This Row],[Popolazione2011]]/Comuni[[#This Row],[TOT POP REGIONE ]])*100</f>
        <v>8.2645045403765879E-3</v>
      </c>
      <c r="H1263" t="str">
        <f>IF(Comuni[[#This Row],[Popolazione2011]]&gt;300000,"MAGGIORE","")</f>
        <v/>
      </c>
      <c r="I1263" t="str">
        <f>_xlfn.XLOOKUP(Comuni[[#This Row],[Regione]],Ripartizione_geografica[Regione],Ripartizione_geografica[Ripartizione geografica])</f>
        <v>Nord-ovest</v>
      </c>
      <c r="J1263">
        <f>_xlfn.XLOOKUP(Comuni[[#This Row],[Regione]],Ripartizione_geografica[Regione],Ripartizione_geografica[Codice Regione])</f>
        <v>3</v>
      </c>
      <c r="K1263">
        <f>_xlfn.XLOOKUP(Comuni[[#This Row],[Regione]],Table_0[Regione],Table_0[Totale])</f>
        <v>4308126</v>
      </c>
      <c r="L1263">
        <f>_xlfn.XLOOKUP(Comuni[[#This Row],[Regione]],Table_0[Regione],Table_0[Guariti])</f>
        <v>4242764</v>
      </c>
      <c r="M1263">
        <f>_xlfn.XLOOKUP(Comuni[[#This Row],[Regione]],Table_0[Regione],Table_0[Deceduti])</f>
        <v>47031</v>
      </c>
      <c r="N1263" s="1">
        <f>(Comuni[[#This Row],[Popolazione2011]]/Comuni[[#This Row],[Ammalati TOT]])*100</f>
        <v>1.8615982912291794E-2</v>
      </c>
      <c r="O1263">
        <f>_xlfn.XLOOKUP(Comuni[[#This Row],[Regione]],Table_0[Regione],Table_0[TOT AREA])</f>
        <v>6838505</v>
      </c>
      <c r="P1263" s="1">
        <f>(Comuni[[#This Row],[Popolazione2011]]/Comuni[[#This Row],[Ammalati AREA]])*100</f>
        <v>1.1727709492060033E-2</v>
      </c>
    </row>
    <row r="1264" spans="1:16" x14ac:dyDescent="0.3">
      <c r="A1264" t="s">
        <v>1276</v>
      </c>
      <c r="B1264" t="s">
        <v>8023</v>
      </c>
      <c r="C1264" t="s">
        <v>1269</v>
      </c>
      <c r="D1264">
        <v>1710</v>
      </c>
      <c r="E1264" s="1">
        <f>(Comuni[[#This Row],[Popolazione2011]]/SUM(D:D))*100</f>
        <v>2.8776758556971101E-3</v>
      </c>
      <c r="F1264">
        <f t="shared" si="19"/>
        <v>9704151</v>
      </c>
      <c r="G1264" s="1">
        <f>(Comuni[[#This Row],[Popolazione2011]]/Comuni[[#This Row],[TOT POP REGIONE ]])*100</f>
        <v>1.7621325142199457E-2</v>
      </c>
      <c r="H1264" t="str">
        <f>IF(Comuni[[#This Row],[Popolazione2011]]&gt;300000,"MAGGIORE","")</f>
        <v/>
      </c>
      <c r="I1264" t="str">
        <f>_xlfn.XLOOKUP(Comuni[[#This Row],[Regione]],Ripartizione_geografica[Regione],Ripartizione_geografica[Ripartizione geografica])</f>
        <v>Nord-ovest</v>
      </c>
      <c r="J1264">
        <f>_xlfn.XLOOKUP(Comuni[[#This Row],[Regione]],Ripartizione_geografica[Regione],Ripartizione_geografica[Codice Regione])</f>
        <v>3</v>
      </c>
      <c r="K1264">
        <f>_xlfn.XLOOKUP(Comuni[[#This Row],[Regione]],Table_0[Regione],Table_0[Totale])</f>
        <v>4308126</v>
      </c>
      <c r="L1264">
        <f>_xlfn.XLOOKUP(Comuni[[#This Row],[Regione]],Table_0[Regione],Table_0[Guariti])</f>
        <v>4242764</v>
      </c>
      <c r="M1264">
        <f>_xlfn.XLOOKUP(Comuni[[#This Row],[Regione]],Table_0[Regione],Table_0[Deceduti])</f>
        <v>47031</v>
      </c>
      <c r="N1264" s="1">
        <f>(Comuni[[#This Row],[Popolazione2011]]/Comuni[[#This Row],[Ammalati TOT]])*100</f>
        <v>3.9692432394038614E-2</v>
      </c>
      <c r="O1264">
        <f>_xlfn.XLOOKUP(Comuni[[#This Row],[Regione]],Table_0[Regione],Table_0[TOT AREA])</f>
        <v>6838505</v>
      </c>
      <c r="P1264" s="1">
        <f>(Comuni[[#This Row],[Popolazione2011]]/Comuni[[#This Row],[Ammalati AREA]])*100</f>
        <v>2.5005465375838726E-2</v>
      </c>
    </row>
    <row r="1265" spans="1:16" x14ac:dyDescent="0.3">
      <c r="A1265" t="s">
        <v>1277</v>
      </c>
      <c r="B1265" t="s">
        <v>8023</v>
      </c>
      <c r="C1265" t="s">
        <v>1269</v>
      </c>
      <c r="D1265">
        <v>1550</v>
      </c>
      <c r="E1265" s="1">
        <f>(Comuni[[#This Row],[Popolazione2011]]/SUM(D:D))*100</f>
        <v>2.608419635281006E-3</v>
      </c>
      <c r="F1265">
        <f t="shared" si="19"/>
        <v>9704151</v>
      </c>
      <c r="G1265" s="1">
        <f>(Comuni[[#This Row],[Popolazione2011]]/Comuni[[#This Row],[TOT POP REGIONE ]])*100</f>
        <v>1.5972546181525823E-2</v>
      </c>
      <c r="H1265" t="str">
        <f>IF(Comuni[[#This Row],[Popolazione2011]]&gt;300000,"MAGGIORE","")</f>
        <v/>
      </c>
      <c r="I1265" t="str">
        <f>_xlfn.XLOOKUP(Comuni[[#This Row],[Regione]],Ripartizione_geografica[Regione],Ripartizione_geografica[Ripartizione geografica])</f>
        <v>Nord-ovest</v>
      </c>
      <c r="J1265">
        <f>_xlfn.XLOOKUP(Comuni[[#This Row],[Regione]],Ripartizione_geografica[Regione],Ripartizione_geografica[Codice Regione])</f>
        <v>3</v>
      </c>
      <c r="K1265">
        <f>_xlfn.XLOOKUP(Comuni[[#This Row],[Regione]],Table_0[Regione],Table_0[Totale])</f>
        <v>4308126</v>
      </c>
      <c r="L1265">
        <f>_xlfn.XLOOKUP(Comuni[[#This Row],[Regione]],Table_0[Regione],Table_0[Guariti])</f>
        <v>4242764</v>
      </c>
      <c r="M1265">
        <f>_xlfn.XLOOKUP(Comuni[[#This Row],[Regione]],Table_0[Regione],Table_0[Deceduti])</f>
        <v>47031</v>
      </c>
      <c r="N1265" s="1">
        <f>(Comuni[[#This Row],[Popolazione2011]]/Comuni[[#This Row],[Ammalati TOT]])*100</f>
        <v>3.5978520591087637E-2</v>
      </c>
      <c r="O1265">
        <f>_xlfn.XLOOKUP(Comuni[[#This Row],[Regione]],Table_0[Regione],Table_0[TOT AREA])</f>
        <v>6838505</v>
      </c>
      <c r="P1265" s="1">
        <f>(Comuni[[#This Row],[Popolazione2011]]/Comuni[[#This Row],[Ammalati AREA]])*100</f>
        <v>2.266577270909358E-2</v>
      </c>
    </row>
    <row r="1266" spans="1:16" x14ac:dyDescent="0.3">
      <c r="A1266" t="s">
        <v>1278</v>
      </c>
      <c r="B1266" t="s">
        <v>8023</v>
      </c>
      <c r="C1266" t="s">
        <v>1269</v>
      </c>
      <c r="D1266">
        <v>667</v>
      </c>
      <c r="E1266" s="1">
        <f>(Comuni[[#This Row],[Popolazione2011]]/SUM(D:D))*100</f>
        <v>1.1224618688596328E-3</v>
      </c>
      <c r="F1266">
        <f t="shared" si="19"/>
        <v>9704151</v>
      </c>
      <c r="G1266" s="1">
        <f>(Comuni[[#This Row],[Popolazione2011]]/Comuni[[#This Row],[TOT POP REGIONE ]])*100</f>
        <v>6.873347292308209E-3</v>
      </c>
      <c r="H1266" t="str">
        <f>IF(Comuni[[#This Row],[Popolazione2011]]&gt;300000,"MAGGIORE","")</f>
        <v/>
      </c>
      <c r="I1266" t="str">
        <f>_xlfn.XLOOKUP(Comuni[[#This Row],[Regione]],Ripartizione_geografica[Regione],Ripartizione_geografica[Ripartizione geografica])</f>
        <v>Nord-ovest</v>
      </c>
      <c r="J1266">
        <f>_xlfn.XLOOKUP(Comuni[[#This Row],[Regione]],Ripartizione_geografica[Regione],Ripartizione_geografica[Codice Regione])</f>
        <v>3</v>
      </c>
      <c r="K1266">
        <f>_xlfn.XLOOKUP(Comuni[[#This Row],[Regione]],Table_0[Regione],Table_0[Totale])</f>
        <v>4308126</v>
      </c>
      <c r="L1266">
        <f>_xlfn.XLOOKUP(Comuni[[#This Row],[Regione]],Table_0[Regione],Table_0[Guariti])</f>
        <v>4242764</v>
      </c>
      <c r="M1266">
        <f>_xlfn.XLOOKUP(Comuni[[#This Row],[Regione]],Table_0[Regione],Table_0[Deceduti])</f>
        <v>47031</v>
      </c>
      <c r="N1266" s="1">
        <f>(Comuni[[#This Row],[Popolazione2011]]/Comuni[[#This Row],[Ammalati TOT]])*100</f>
        <v>1.5482369828551903E-2</v>
      </c>
      <c r="O1266">
        <f>_xlfn.XLOOKUP(Comuni[[#This Row],[Regione]],Table_0[Regione],Table_0[TOT AREA])</f>
        <v>6838505</v>
      </c>
      <c r="P1266" s="1">
        <f>(Comuni[[#This Row],[Popolazione2011]]/Comuni[[#This Row],[Ammalati AREA]])*100</f>
        <v>9.7535938044938184E-3</v>
      </c>
    </row>
    <row r="1267" spans="1:16" x14ac:dyDescent="0.3">
      <c r="A1267" t="s">
        <v>1279</v>
      </c>
      <c r="B1267" t="s">
        <v>8023</v>
      </c>
      <c r="C1267" t="s">
        <v>1269</v>
      </c>
      <c r="D1267">
        <v>2603</v>
      </c>
      <c r="E1267" s="1">
        <f>(Comuni[[#This Row],[Popolazione2011]]/SUM(D:D))*100</f>
        <v>4.38046213589449E-3</v>
      </c>
      <c r="F1267">
        <f t="shared" si="19"/>
        <v>9704151</v>
      </c>
      <c r="G1267" s="1">
        <f>(Comuni[[#This Row],[Popolazione2011]]/Comuni[[#This Row],[TOT POP REGIONE ]])*100</f>
        <v>2.6823572716459174E-2</v>
      </c>
      <c r="H1267" t="str">
        <f>IF(Comuni[[#This Row],[Popolazione2011]]&gt;300000,"MAGGIORE","")</f>
        <v/>
      </c>
      <c r="I1267" t="str">
        <f>_xlfn.XLOOKUP(Comuni[[#This Row],[Regione]],Ripartizione_geografica[Regione],Ripartizione_geografica[Ripartizione geografica])</f>
        <v>Nord-ovest</v>
      </c>
      <c r="J1267">
        <f>_xlfn.XLOOKUP(Comuni[[#This Row],[Regione]],Ripartizione_geografica[Regione],Ripartizione_geografica[Codice Regione])</f>
        <v>3</v>
      </c>
      <c r="K1267">
        <f>_xlfn.XLOOKUP(Comuni[[#This Row],[Regione]],Table_0[Regione],Table_0[Totale])</f>
        <v>4308126</v>
      </c>
      <c r="L1267">
        <f>_xlfn.XLOOKUP(Comuni[[#This Row],[Regione]],Table_0[Regione],Table_0[Guariti])</f>
        <v>4242764</v>
      </c>
      <c r="M1267">
        <f>_xlfn.XLOOKUP(Comuni[[#This Row],[Regione]],Table_0[Regione],Table_0[Deceduti])</f>
        <v>47031</v>
      </c>
      <c r="N1267" s="1">
        <f>(Comuni[[#This Row],[Popolazione2011]]/Comuni[[#This Row],[Ammalati TOT]])*100</f>
        <v>6.0420702644258778E-2</v>
      </c>
      <c r="O1267">
        <f>_xlfn.XLOOKUP(Comuni[[#This Row],[Regione]],Table_0[Regione],Table_0[TOT AREA])</f>
        <v>6838505</v>
      </c>
      <c r="P1267" s="1">
        <f>(Comuni[[#This Row],[Popolazione2011]]/Comuni[[#This Row],[Ammalati AREA]])*100</f>
        <v>3.8063875072110058E-2</v>
      </c>
    </row>
    <row r="1268" spans="1:16" x14ac:dyDescent="0.3">
      <c r="A1268" t="s">
        <v>1280</v>
      </c>
      <c r="B1268" t="s">
        <v>8023</v>
      </c>
      <c r="C1268" t="s">
        <v>1269</v>
      </c>
      <c r="D1268">
        <v>5464</v>
      </c>
      <c r="E1268" s="1">
        <f>(Comuni[[#This Row],[Popolazione2011]]/SUM(D:D))*100</f>
        <v>9.195099927209946E-3</v>
      </c>
      <c r="F1268">
        <f t="shared" si="19"/>
        <v>9704151</v>
      </c>
      <c r="G1268" s="1">
        <f>(Comuni[[#This Row],[Popolazione2011]]/Comuni[[#This Row],[TOT POP REGIONE ]])*100</f>
        <v>5.6305801507004573E-2</v>
      </c>
      <c r="H1268" t="str">
        <f>IF(Comuni[[#This Row],[Popolazione2011]]&gt;300000,"MAGGIORE","")</f>
        <v/>
      </c>
      <c r="I1268" t="str">
        <f>_xlfn.XLOOKUP(Comuni[[#This Row],[Regione]],Ripartizione_geografica[Regione],Ripartizione_geografica[Ripartizione geografica])</f>
        <v>Nord-ovest</v>
      </c>
      <c r="J1268">
        <f>_xlfn.XLOOKUP(Comuni[[#This Row],[Regione]],Ripartizione_geografica[Regione],Ripartizione_geografica[Codice Regione])</f>
        <v>3</v>
      </c>
      <c r="K1268">
        <f>_xlfn.XLOOKUP(Comuni[[#This Row],[Regione]],Table_0[Regione],Table_0[Totale])</f>
        <v>4308126</v>
      </c>
      <c r="L1268">
        <f>_xlfn.XLOOKUP(Comuni[[#This Row],[Regione]],Table_0[Regione],Table_0[Guariti])</f>
        <v>4242764</v>
      </c>
      <c r="M1268">
        <f>_xlfn.XLOOKUP(Comuni[[#This Row],[Regione]],Table_0[Regione],Table_0[Deceduti])</f>
        <v>47031</v>
      </c>
      <c r="N1268" s="1">
        <f>(Comuni[[#This Row],[Popolazione2011]]/Comuni[[#This Row],[Ammalati TOT]])*100</f>
        <v>0.126830088070776</v>
      </c>
      <c r="O1268">
        <f>_xlfn.XLOOKUP(Comuni[[#This Row],[Regione]],Table_0[Regione],Table_0[TOT AREA])</f>
        <v>6838505</v>
      </c>
      <c r="P1268" s="1">
        <f>(Comuni[[#This Row],[Popolazione2011]]/Comuni[[#This Row],[Ammalati AREA]])*100</f>
        <v>7.9900504569346664E-2</v>
      </c>
    </row>
    <row r="1269" spans="1:16" x14ac:dyDescent="0.3">
      <c r="A1269" t="s">
        <v>1281</v>
      </c>
      <c r="B1269" t="s">
        <v>8023</v>
      </c>
      <c r="C1269" t="s">
        <v>1269</v>
      </c>
      <c r="D1269">
        <v>8994</v>
      </c>
      <c r="E1269" s="1">
        <f>(Comuni[[#This Row],[Popolazione2011]]/SUM(D:D))*100</f>
        <v>1.5135565290140237E-2</v>
      </c>
      <c r="F1269">
        <f t="shared" si="19"/>
        <v>9704151</v>
      </c>
      <c r="G1269" s="1">
        <f>(Comuni[[#This Row],[Popolazione2011]]/Comuni[[#This Row],[TOT POP REGIONE ]])*100</f>
        <v>9.2681987326866624E-2</v>
      </c>
      <c r="H1269" t="str">
        <f>IF(Comuni[[#This Row],[Popolazione2011]]&gt;300000,"MAGGIORE","")</f>
        <v/>
      </c>
      <c r="I1269" t="str">
        <f>_xlfn.XLOOKUP(Comuni[[#This Row],[Regione]],Ripartizione_geografica[Regione],Ripartizione_geografica[Ripartizione geografica])</f>
        <v>Nord-ovest</v>
      </c>
      <c r="J1269">
        <f>_xlfn.XLOOKUP(Comuni[[#This Row],[Regione]],Ripartizione_geografica[Regione],Ripartizione_geografica[Codice Regione])</f>
        <v>3</v>
      </c>
      <c r="K1269">
        <f>_xlfn.XLOOKUP(Comuni[[#This Row],[Regione]],Table_0[Regione],Table_0[Totale])</f>
        <v>4308126</v>
      </c>
      <c r="L1269">
        <f>_xlfn.XLOOKUP(Comuni[[#This Row],[Regione]],Table_0[Regione],Table_0[Guariti])</f>
        <v>4242764</v>
      </c>
      <c r="M1269">
        <f>_xlfn.XLOOKUP(Comuni[[#This Row],[Regione]],Table_0[Regione],Table_0[Deceduti])</f>
        <v>47031</v>
      </c>
      <c r="N1269" s="1">
        <f>(Comuni[[#This Row],[Popolazione2011]]/Comuni[[#This Row],[Ammalati TOT]])*100</f>
        <v>0.20876826722338201</v>
      </c>
      <c r="O1269">
        <f>_xlfn.XLOOKUP(Comuni[[#This Row],[Regione]],Table_0[Regione],Table_0[TOT AREA])</f>
        <v>6838505</v>
      </c>
      <c r="P1269" s="1">
        <f>(Comuni[[#This Row],[Popolazione2011]]/Comuni[[#This Row],[Ammalati AREA]])*100</f>
        <v>0.1315199740294114</v>
      </c>
    </row>
    <row r="1270" spans="1:16" x14ac:dyDescent="0.3">
      <c r="A1270" t="s">
        <v>1282</v>
      </c>
      <c r="B1270" t="s">
        <v>8023</v>
      </c>
      <c r="C1270" t="s">
        <v>1269</v>
      </c>
      <c r="D1270">
        <v>3285</v>
      </c>
      <c r="E1270" s="1">
        <f>(Comuni[[#This Row],[Popolazione2011]]/SUM(D:D))*100</f>
        <v>5.5281667754181326E-3</v>
      </c>
      <c r="F1270">
        <f t="shared" si="19"/>
        <v>9704151</v>
      </c>
      <c r="G1270" s="1">
        <f>(Comuni[[#This Row],[Popolazione2011]]/Comuni[[#This Row],[TOT POP REGIONE ]])*100</f>
        <v>3.3851493036330539E-2</v>
      </c>
      <c r="H1270" t="str">
        <f>IF(Comuni[[#This Row],[Popolazione2011]]&gt;300000,"MAGGIORE","")</f>
        <v/>
      </c>
      <c r="I1270" t="str">
        <f>_xlfn.XLOOKUP(Comuni[[#This Row],[Regione]],Ripartizione_geografica[Regione],Ripartizione_geografica[Ripartizione geografica])</f>
        <v>Nord-ovest</v>
      </c>
      <c r="J1270">
        <f>_xlfn.XLOOKUP(Comuni[[#This Row],[Regione]],Ripartizione_geografica[Regione],Ripartizione_geografica[Codice Regione])</f>
        <v>3</v>
      </c>
      <c r="K1270">
        <f>_xlfn.XLOOKUP(Comuni[[#This Row],[Regione]],Table_0[Regione],Table_0[Totale])</f>
        <v>4308126</v>
      </c>
      <c r="L1270">
        <f>_xlfn.XLOOKUP(Comuni[[#This Row],[Regione]],Table_0[Regione],Table_0[Guariti])</f>
        <v>4242764</v>
      </c>
      <c r="M1270">
        <f>_xlfn.XLOOKUP(Comuni[[#This Row],[Regione]],Table_0[Regione],Table_0[Deceduti])</f>
        <v>47031</v>
      </c>
      <c r="N1270" s="1">
        <f>(Comuni[[#This Row],[Popolazione2011]]/Comuni[[#This Row],[Ammalati TOT]])*100</f>
        <v>7.6251251704337344E-2</v>
      </c>
      <c r="O1270">
        <f>_xlfn.XLOOKUP(Comuni[[#This Row],[Regione]],Table_0[Regione],Table_0[TOT AREA])</f>
        <v>6838505</v>
      </c>
      <c r="P1270" s="1">
        <f>(Comuni[[#This Row],[Popolazione2011]]/Comuni[[#This Row],[Ammalati AREA]])*100</f>
        <v>4.8036815064111234E-2</v>
      </c>
    </row>
    <row r="1271" spans="1:16" x14ac:dyDescent="0.3">
      <c r="A1271" t="s">
        <v>1283</v>
      </c>
      <c r="B1271" t="s">
        <v>8023</v>
      </c>
      <c r="C1271" t="s">
        <v>1269</v>
      </c>
      <c r="D1271">
        <v>4267</v>
      </c>
      <c r="E1271" s="1">
        <f>(Comuni[[#This Row],[Popolazione2011]]/SUM(D:D))*100</f>
        <v>7.1807268282219694E-3</v>
      </c>
      <c r="F1271">
        <f t="shared" si="19"/>
        <v>9704151</v>
      </c>
      <c r="G1271" s="1">
        <f>(Comuni[[#This Row],[Popolazione2011]]/Comuni[[#This Row],[TOT POP REGIONE ]])*100</f>
        <v>4.3970873907464958E-2</v>
      </c>
      <c r="H1271" t="str">
        <f>IF(Comuni[[#This Row],[Popolazione2011]]&gt;300000,"MAGGIORE","")</f>
        <v/>
      </c>
      <c r="I1271" t="str">
        <f>_xlfn.XLOOKUP(Comuni[[#This Row],[Regione]],Ripartizione_geografica[Regione],Ripartizione_geografica[Ripartizione geografica])</f>
        <v>Nord-ovest</v>
      </c>
      <c r="J1271">
        <f>_xlfn.XLOOKUP(Comuni[[#This Row],[Regione]],Ripartizione_geografica[Regione],Ripartizione_geografica[Codice Regione])</f>
        <v>3</v>
      </c>
      <c r="K1271">
        <f>_xlfn.XLOOKUP(Comuni[[#This Row],[Regione]],Table_0[Regione],Table_0[Totale])</f>
        <v>4308126</v>
      </c>
      <c r="L1271">
        <f>_xlfn.XLOOKUP(Comuni[[#This Row],[Regione]],Table_0[Regione],Table_0[Guariti])</f>
        <v>4242764</v>
      </c>
      <c r="M1271">
        <f>_xlfn.XLOOKUP(Comuni[[#This Row],[Regione]],Table_0[Regione],Table_0[Deceduti])</f>
        <v>47031</v>
      </c>
      <c r="N1271" s="1">
        <f>(Comuni[[#This Row],[Popolazione2011]]/Comuni[[#This Row],[Ammalati TOT]])*100</f>
        <v>9.9045385394949004E-2</v>
      </c>
      <c r="O1271">
        <f>_xlfn.XLOOKUP(Comuni[[#This Row],[Regione]],Table_0[Regione],Table_0[TOT AREA])</f>
        <v>6838505</v>
      </c>
      <c r="P1271" s="1">
        <f>(Comuni[[#This Row],[Popolazione2011]]/Comuni[[#This Row],[Ammalati AREA]])*100</f>
        <v>6.2396678806259556E-2</v>
      </c>
    </row>
    <row r="1272" spans="1:16" x14ac:dyDescent="0.3">
      <c r="A1272" t="s">
        <v>1284</v>
      </c>
      <c r="B1272" t="s">
        <v>8023</v>
      </c>
      <c r="C1272" t="s">
        <v>1269</v>
      </c>
      <c r="D1272">
        <v>2119</v>
      </c>
      <c r="E1272" s="1">
        <f>(Comuni[[#This Row],[Popolazione2011]]/SUM(D:D))*100</f>
        <v>3.5659620691357754E-3</v>
      </c>
      <c r="F1272">
        <f t="shared" si="19"/>
        <v>9704151</v>
      </c>
      <c r="G1272" s="1">
        <f>(Comuni[[#This Row],[Popolazione2011]]/Comuni[[#This Row],[TOT POP REGIONE ]])*100</f>
        <v>2.1836016360421432E-2</v>
      </c>
      <c r="H1272" t="str">
        <f>IF(Comuni[[#This Row],[Popolazione2011]]&gt;300000,"MAGGIORE","")</f>
        <v/>
      </c>
      <c r="I1272" t="str">
        <f>_xlfn.XLOOKUP(Comuni[[#This Row],[Regione]],Ripartizione_geografica[Regione],Ripartizione_geografica[Ripartizione geografica])</f>
        <v>Nord-ovest</v>
      </c>
      <c r="J1272">
        <f>_xlfn.XLOOKUP(Comuni[[#This Row],[Regione]],Ripartizione_geografica[Regione],Ripartizione_geografica[Codice Regione])</f>
        <v>3</v>
      </c>
      <c r="K1272">
        <f>_xlfn.XLOOKUP(Comuni[[#This Row],[Regione]],Table_0[Regione],Table_0[Totale])</f>
        <v>4308126</v>
      </c>
      <c r="L1272">
        <f>_xlfn.XLOOKUP(Comuni[[#This Row],[Regione]],Table_0[Regione],Table_0[Guariti])</f>
        <v>4242764</v>
      </c>
      <c r="M1272">
        <f>_xlfn.XLOOKUP(Comuni[[#This Row],[Regione]],Table_0[Regione],Table_0[Deceduti])</f>
        <v>47031</v>
      </c>
      <c r="N1272" s="1">
        <f>(Comuni[[#This Row],[Popolazione2011]]/Comuni[[#This Row],[Ammalati TOT]])*100</f>
        <v>4.9186119440332063E-2</v>
      </c>
      <c r="O1272">
        <f>_xlfn.XLOOKUP(Comuni[[#This Row],[Regione]],Table_0[Regione],Table_0[TOT AREA])</f>
        <v>6838505</v>
      </c>
      <c r="P1272" s="1">
        <f>(Comuni[[#This Row],[Popolazione2011]]/Comuni[[#This Row],[Ammalati AREA]])*100</f>
        <v>3.0986304755206001E-2</v>
      </c>
    </row>
    <row r="1273" spans="1:16" x14ac:dyDescent="0.3">
      <c r="A1273" t="s">
        <v>1285</v>
      </c>
      <c r="B1273" t="s">
        <v>8023</v>
      </c>
      <c r="C1273" t="s">
        <v>1269</v>
      </c>
      <c r="D1273">
        <v>3362</v>
      </c>
      <c r="E1273" s="1">
        <f>(Comuni[[#This Row],[Popolazione2011]]/SUM(D:D))*100</f>
        <v>5.6577463314933822E-3</v>
      </c>
      <c r="F1273">
        <f t="shared" si="19"/>
        <v>9704151</v>
      </c>
      <c r="G1273" s="1">
        <f>(Comuni[[#This Row],[Popolazione2011]]/Comuni[[#This Row],[TOT POP REGIONE ]])*100</f>
        <v>3.464496791115472E-2</v>
      </c>
      <c r="H1273" t="str">
        <f>IF(Comuni[[#This Row],[Popolazione2011]]&gt;300000,"MAGGIORE","")</f>
        <v/>
      </c>
      <c r="I1273" t="str">
        <f>_xlfn.XLOOKUP(Comuni[[#This Row],[Regione]],Ripartizione_geografica[Regione],Ripartizione_geografica[Ripartizione geografica])</f>
        <v>Nord-ovest</v>
      </c>
      <c r="J1273">
        <f>_xlfn.XLOOKUP(Comuni[[#This Row],[Regione]],Ripartizione_geografica[Regione],Ripartizione_geografica[Codice Regione])</f>
        <v>3</v>
      </c>
      <c r="K1273">
        <f>_xlfn.XLOOKUP(Comuni[[#This Row],[Regione]],Table_0[Regione],Table_0[Totale])</f>
        <v>4308126</v>
      </c>
      <c r="L1273">
        <f>_xlfn.XLOOKUP(Comuni[[#This Row],[Regione]],Table_0[Regione],Table_0[Guariti])</f>
        <v>4242764</v>
      </c>
      <c r="M1273">
        <f>_xlfn.XLOOKUP(Comuni[[#This Row],[Regione]],Table_0[Regione],Table_0[Deceduti])</f>
        <v>47031</v>
      </c>
      <c r="N1273" s="1">
        <f>(Comuni[[#This Row],[Popolazione2011]]/Comuni[[#This Row],[Ammalati TOT]])*100</f>
        <v>7.80385717595075E-2</v>
      </c>
      <c r="O1273">
        <f>_xlfn.XLOOKUP(Comuni[[#This Row],[Regione]],Table_0[Regione],Table_0[TOT AREA])</f>
        <v>6838505</v>
      </c>
      <c r="P1273" s="1">
        <f>(Comuni[[#This Row],[Popolazione2011]]/Comuni[[#This Row],[Ammalati AREA]])*100</f>
        <v>4.9162792159982337E-2</v>
      </c>
    </row>
    <row r="1274" spans="1:16" x14ac:dyDescent="0.3">
      <c r="A1274" t="s">
        <v>1286</v>
      </c>
      <c r="B1274" t="s">
        <v>8023</v>
      </c>
      <c r="C1274" t="s">
        <v>1269</v>
      </c>
      <c r="D1274">
        <v>839</v>
      </c>
      <c r="E1274" s="1">
        <f>(Comuni[[#This Row],[Popolazione2011]]/SUM(D:D))*100</f>
        <v>1.4119123058069446E-3</v>
      </c>
      <c r="F1274">
        <f t="shared" si="19"/>
        <v>9704151</v>
      </c>
      <c r="G1274" s="1">
        <f>(Comuni[[#This Row],[Popolazione2011]]/Comuni[[#This Row],[TOT POP REGIONE ]])*100</f>
        <v>8.6457846750323652E-3</v>
      </c>
      <c r="H1274" t="str">
        <f>IF(Comuni[[#This Row],[Popolazione2011]]&gt;300000,"MAGGIORE","")</f>
        <v/>
      </c>
      <c r="I1274" t="str">
        <f>_xlfn.XLOOKUP(Comuni[[#This Row],[Regione]],Ripartizione_geografica[Regione],Ripartizione_geografica[Ripartizione geografica])</f>
        <v>Nord-ovest</v>
      </c>
      <c r="J1274">
        <f>_xlfn.XLOOKUP(Comuni[[#This Row],[Regione]],Ripartizione_geografica[Regione],Ripartizione_geografica[Codice Regione])</f>
        <v>3</v>
      </c>
      <c r="K1274">
        <f>_xlfn.XLOOKUP(Comuni[[#This Row],[Regione]],Table_0[Regione],Table_0[Totale])</f>
        <v>4308126</v>
      </c>
      <c r="L1274">
        <f>_xlfn.XLOOKUP(Comuni[[#This Row],[Regione]],Table_0[Regione],Table_0[Guariti])</f>
        <v>4242764</v>
      </c>
      <c r="M1274">
        <f>_xlfn.XLOOKUP(Comuni[[#This Row],[Regione]],Table_0[Regione],Table_0[Deceduti])</f>
        <v>47031</v>
      </c>
      <c r="N1274" s="1">
        <f>(Comuni[[#This Row],[Popolazione2011]]/Comuni[[#This Row],[Ammalati TOT]])*100</f>
        <v>1.9474825016724207E-2</v>
      </c>
      <c r="O1274">
        <f>_xlfn.XLOOKUP(Comuni[[#This Row],[Regione]],Table_0[Regione],Table_0[TOT AREA])</f>
        <v>6838505</v>
      </c>
      <c r="P1274" s="1">
        <f>(Comuni[[#This Row],[Popolazione2011]]/Comuni[[#This Row],[Ammalati AREA]])*100</f>
        <v>1.2268763421244847E-2</v>
      </c>
    </row>
    <row r="1275" spans="1:16" x14ac:dyDescent="0.3">
      <c r="A1275" t="s">
        <v>1287</v>
      </c>
      <c r="B1275" t="s">
        <v>8023</v>
      </c>
      <c r="C1275" t="s">
        <v>1269</v>
      </c>
      <c r="D1275">
        <v>1798</v>
      </c>
      <c r="E1275" s="1">
        <f>(Comuni[[#This Row],[Popolazione2011]]/SUM(D:D))*100</f>
        <v>3.0257667769259667E-3</v>
      </c>
      <c r="F1275">
        <f t="shared" si="19"/>
        <v>9704151</v>
      </c>
      <c r="G1275" s="1">
        <f>(Comuni[[#This Row],[Popolazione2011]]/Comuni[[#This Row],[TOT POP REGIONE ]])*100</f>
        <v>1.8528153570569954E-2</v>
      </c>
      <c r="H1275" t="str">
        <f>IF(Comuni[[#This Row],[Popolazione2011]]&gt;300000,"MAGGIORE","")</f>
        <v/>
      </c>
      <c r="I1275" t="str">
        <f>_xlfn.XLOOKUP(Comuni[[#This Row],[Regione]],Ripartizione_geografica[Regione],Ripartizione_geografica[Ripartizione geografica])</f>
        <v>Nord-ovest</v>
      </c>
      <c r="J1275">
        <f>_xlfn.XLOOKUP(Comuni[[#This Row],[Regione]],Ripartizione_geografica[Regione],Ripartizione_geografica[Codice Regione])</f>
        <v>3</v>
      </c>
      <c r="K1275">
        <f>_xlfn.XLOOKUP(Comuni[[#This Row],[Regione]],Table_0[Regione],Table_0[Totale])</f>
        <v>4308126</v>
      </c>
      <c r="L1275">
        <f>_xlfn.XLOOKUP(Comuni[[#This Row],[Regione]],Table_0[Regione],Table_0[Guariti])</f>
        <v>4242764</v>
      </c>
      <c r="M1275">
        <f>_xlfn.XLOOKUP(Comuni[[#This Row],[Regione]],Table_0[Regione],Table_0[Deceduti])</f>
        <v>47031</v>
      </c>
      <c r="N1275" s="1">
        <f>(Comuni[[#This Row],[Popolazione2011]]/Comuni[[#This Row],[Ammalati TOT]])*100</f>
        <v>4.1735083885661654E-2</v>
      </c>
      <c r="O1275">
        <f>_xlfn.XLOOKUP(Comuni[[#This Row],[Regione]],Table_0[Regione],Table_0[TOT AREA])</f>
        <v>6838505</v>
      </c>
      <c r="P1275" s="1">
        <f>(Comuni[[#This Row],[Popolazione2011]]/Comuni[[#This Row],[Ammalati AREA]])*100</f>
        <v>2.6292296342548555E-2</v>
      </c>
    </row>
    <row r="1276" spans="1:16" x14ac:dyDescent="0.3">
      <c r="A1276" t="s">
        <v>1288</v>
      </c>
      <c r="B1276" t="s">
        <v>8023</v>
      </c>
      <c r="C1276" t="s">
        <v>1269</v>
      </c>
      <c r="D1276">
        <v>1185</v>
      </c>
      <c r="E1276" s="1">
        <f>(Comuni[[#This Row],[Popolazione2011]]/SUM(D:D))*100</f>
        <v>1.9941788824567692E-3</v>
      </c>
      <c r="F1276">
        <f t="shared" si="19"/>
        <v>9704151</v>
      </c>
      <c r="G1276" s="1">
        <f>(Comuni[[#This Row],[Popolazione2011]]/Comuni[[#This Row],[TOT POP REGIONE ]])*100</f>
        <v>1.2211269177489097E-2</v>
      </c>
      <c r="H1276" t="str">
        <f>IF(Comuni[[#This Row],[Popolazione2011]]&gt;300000,"MAGGIORE","")</f>
        <v/>
      </c>
      <c r="I1276" t="str">
        <f>_xlfn.XLOOKUP(Comuni[[#This Row],[Regione]],Ripartizione_geografica[Regione],Ripartizione_geografica[Ripartizione geografica])</f>
        <v>Nord-ovest</v>
      </c>
      <c r="J1276">
        <f>_xlfn.XLOOKUP(Comuni[[#This Row],[Regione]],Ripartizione_geografica[Regione],Ripartizione_geografica[Codice Regione])</f>
        <v>3</v>
      </c>
      <c r="K1276">
        <f>_xlfn.XLOOKUP(Comuni[[#This Row],[Regione]],Table_0[Regione],Table_0[Totale])</f>
        <v>4308126</v>
      </c>
      <c r="L1276">
        <f>_xlfn.XLOOKUP(Comuni[[#This Row],[Regione]],Table_0[Regione],Table_0[Guariti])</f>
        <v>4242764</v>
      </c>
      <c r="M1276">
        <f>_xlfn.XLOOKUP(Comuni[[#This Row],[Regione]],Table_0[Regione],Table_0[Deceduti])</f>
        <v>47031</v>
      </c>
      <c r="N1276" s="1">
        <f>(Comuni[[#This Row],[Popolazione2011]]/Comuni[[#This Row],[Ammalati TOT]])*100</f>
        <v>2.7506159290605705E-2</v>
      </c>
      <c r="O1276">
        <f>_xlfn.XLOOKUP(Comuni[[#This Row],[Regione]],Table_0[Regione],Table_0[TOT AREA])</f>
        <v>6838505</v>
      </c>
      <c r="P1276" s="1">
        <f>(Comuni[[#This Row],[Popolazione2011]]/Comuni[[#This Row],[Ammalati AREA]])*100</f>
        <v>1.7328348813081221E-2</v>
      </c>
    </row>
    <row r="1277" spans="1:16" x14ac:dyDescent="0.3">
      <c r="A1277" t="s">
        <v>1289</v>
      </c>
      <c r="B1277" t="s">
        <v>8023</v>
      </c>
      <c r="C1277" t="s">
        <v>1269</v>
      </c>
      <c r="D1277">
        <v>873</v>
      </c>
      <c r="E1277" s="1">
        <f>(Comuni[[#This Row],[Popolazione2011]]/SUM(D:D))*100</f>
        <v>1.4691292526453667E-3</v>
      </c>
      <c r="F1277">
        <f t="shared" si="19"/>
        <v>9704151</v>
      </c>
      <c r="G1277" s="1">
        <f>(Comuni[[#This Row],[Popolazione2011]]/Comuni[[#This Row],[TOT POP REGIONE ]])*100</f>
        <v>8.9961502041755112E-3</v>
      </c>
      <c r="H1277" t="str">
        <f>IF(Comuni[[#This Row],[Popolazione2011]]&gt;300000,"MAGGIORE","")</f>
        <v/>
      </c>
      <c r="I1277" t="str">
        <f>_xlfn.XLOOKUP(Comuni[[#This Row],[Regione]],Ripartizione_geografica[Regione],Ripartizione_geografica[Ripartizione geografica])</f>
        <v>Nord-ovest</v>
      </c>
      <c r="J1277">
        <f>_xlfn.XLOOKUP(Comuni[[#This Row],[Regione]],Ripartizione_geografica[Regione],Ripartizione_geografica[Codice Regione])</f>
        <v>3</v>
      </c>
      <c r="K1277">
        <f>_xlfn.XLOOKUP(Comuni[[#This Row],[Regione]],Table_0[Regione],Table_0[Totale])</f>
        <v>4308126</v>
      </c>
      <c r="L1277">
        <f>_xlfn.XLOOKUP(Comuni[[#This Row],[Regione]],Table_0[Regione],Table_0[Guariti])</f>
        <v>4242764</v>
      </c>
      <c r="M1277">
        <f>_xlfn.XLOOKUP(Comuni[[#This Row],[Regione]],Table_0[Regione],Table_0[Deceduti])</f>
        <v>47031</v>
      </c>
      <c r="N1277" s="1">
        <f>(Comuni[[#This Row],[Popolazione2011]]/Comuni[[#This Row],[Ammalati TOT]])*100</f>
        <v>2.0264031274851293E-2</v>
      </c>
      <c r="O1277">
        <f>_xlfn.XLOOKUP(Comuni[[#This Row],[Regione]],Table_0[Regione],Table_0[TOT AREA])</f>
        <v>6838505</v>
      </c>
      <c r="P1277" s="1">
        <f>(Comuni[[#This Row],[Popolazione2011]]/Comuni[[#This Row],[Ammalati AREA]])*100</f>
        <v>1.2765948112928192E-2</v>
      </c>
    </row>
    <row r="1278" spans="1:16" x14ac:dyDescent="0.3">
      <c r="A1278" t="s">
        <v>1290</v>
      </c>
      <c r="B1278" t="s">
        <v>8023</v>
      </c>
      <c r="C1278" t="s">
        <v>1269</v>
      </c>
      <c r="D1278">
        <v>1250</v>
      </c>
      <c r="E1278" s="1">
        <f>(Comuni[[#This Row],[Popolazione2011]]/SUM(D:D))*100</f>
        <v>2.1035642220008114E-3</v>
      </c>
      <c r="F1278">
        <f t="shared" si="19"/>
        <v>9704151</v>
      </c>
      <c r="G1278" s="1">
        <f>(Comuni[[#This Row],[Popolazione2011]]/Comuni[[#This Row],[TOT POP REGIONE ]])*100</f>
        <v>1.2881085630262761E-2</v>
      </c>
      <c r="H1278" t="str">
        <f>IF(Comuni[[#This Row],[Popolazione2011]]&gt;300000,"MAGGIORE","")</f>
        <v/>
      </c>
      <c r="I1278" t="str">
        <f>_xlfn.XLOOKUP(Comuni[[#This Row],[Regione]],Ripartizione_geografica[Regione],Ripartizione_geografica[Ripartizione geografica])</f>
        <v>Nord-ovest</v>
      </c>
      <c r="J1278">
        <f>_xlfn.XLOOKUP(Comuni[[#This Row],[Regione]],Ripartizione_geografica[Regione],Ripartizione_geografica[Codice Regione])</f>
        <v>3</v>
      </c>
      <c r="K1278">
        <f>_xlfn.XLOOKUP(Comuni[[#This Row],[Regione]],Table_0[Regione],Table_0[Totale])</f>
        <v>4308126</v>
      </c>
      <c r="L1278">
        <f>_xlfn.XLOOKUP(Comuni[[#This Row],[Regione]],Table_0[Regione],Table_0[Guariti])</f>
        <v>4242764</v>
      </c>
      <c r="M1278">
        <f>_xlfn.XLOOKUP(Comuni[[#This Row],[Regione]],Table_0[Regione],Table_0[Deceduti])</f>
        <v>47031</v>
      </c>
      <c r="N1278" s="1">
        <f>(Comuni[[#This Row],[Popolazione2011]]/Comuni[[#This Row],[Ammalati TOT]])*100</f>
        <v>2.9014935960554544E-2</v>
      </c>
      <c r="O1278">
        <f>_xlfn.XLOOKUP(Comuni[[#This Row],[Regione]],Table_0[Regione],Table_0[TOT AREA])</f>
        <v>6838505</v>
      </c>
      <c r="P1278" s="1">
        <f>(Comuni[[#This Row],[Popolazione2011]]/Comuni[[#This Row],[Ammalati AREA]])*100</f>
        <v>1.8278848958946436E-2</v>
      </c>
    </row>
    <row r="1279" spans="1:16" x14ac:dyDescent="0.3">
      <c r="A1279" t="s">
        <v>1291</v>
      </c>
      <c r="B1279" t="s">
        <v>8023</v>
      </c>
      <c r="C1279" t="s">
        <v>1269</v>
      </c>
      <c r="D1279">
        <v>1030</v>
      </c>
      <c r="E1279" s="1">
        <f>(Comuni[[#This Row],[Popolazione2011]]/SUM(D:D))*100</f>
        <v>1.7333369189286684E-3</v>
      </c>
      <c r="F1279">
        <f t="shared" si="19"/>
        <v>9704151</v>
      </c>
      <c r="G1279" s="1">
        <f>(Comuni[[#This Row],[Popolazione2011]]/Comuni[[#This Row],[TOT POP REGIONE ]])*100</f>
        <v>1.0614014559336514E-2</v>
      </c>
      <c r="H1279" t="str">
        <f>IF(Comuni[[#This Row],[Popolazione2011]]&gt;300000,"MAGGIORE","")</f>
        <v/>
      </c>
      <c r="I1279" t="str">
        <f>_xlfn.XLOOKUP(Comuni[[#This Row],[Regione]],Ripartizione_geografica[Regione],Ripartizione_geografica[Ripartizione geografica])</f>
        <v>Nord-ovest</v>
      </c>
      <c r="J1279">
        <f>_xlfn.XLOOKUP(Comuni[[#This Row],[Regione]],Ripartizione_geografica[Regione],Ripartizione_geografica[Codice Regione])</f>
        <v>3</v>
      </c>
      <c r="K1279">
        <f>_xlfn.XLOOKUP(Comuni[[#This Row],[Regione]],Table_0[Regione],Table_0[Totale])</f>
        <v>4308126</v>
      </c>
      <c r="L1279">
        <f>_xlfn.XLOOKUP(Comuni[[#This Row],[Regione]],Table_0[Regione],Table_0[Guariti])</f>
        <v>4242764</v>
      </c>
      <c r="M1279">
        <f>_xlfn.XLOOKUP(Comuni[[#This Row],[Regione]],Table_0[Regione],Table_0[Deceduti])</f>
        <v>47031</v>
      </c>
      <c r="N1279" s="1">
        <f>(Comuni[[#This Row],[Popolazione2011]]/Comuni[[#This Row],[Ammalati TOT]])*100</f>
        <v>2.3908307231496943E-2</v>
      </c>
      <c r="O1279">
        <f>_xlfn.XLOOKUP(Comuni[[#This Row],[Regione]],Table_0[Regione],Table_0[TOT AREA])</f>
        <v>6838505</v>
      </c>
      <c r="P1279" s="1">
        <f>(Comuni[[#This Row],[Popolazione2011]]/Comuni[[#This Row],[Ammalati AREA]])*100</f>
        <v>1.5061771542171865E-2</v>
      </c>
    </row>
    <row r="1280" spans="1:16" x14ac:dyDescent="0.3">
      <c r="A1280" t="s">
        <v>1292</v>
      </c>
      <c r="B1280" t="s">
        <v>8023</v>
      </c>
      <c r="C1280" t="s">
        <v>1269</v>
      </c>
      <c r="D1280">
        <v>1208</v>
      </c>
      <c r="E1280" s="1">
        <f>(Comuni[[#This Row],[Popolazione2011]]/SUM(D:D))*100</f>
        <v>2.0328844641415841E-3</v>
      </c>
      <c r="F1280">
        <f t="shared" si="19"/>
        <v>9704151</v>
      </c>
      <c r="G1280" s="1">
        <f>(Comuni[[#This Row],[Popolazione2011]]/Comuni[[#This Row],[TOT POP REGIONE ]])*100</f>
        <v>1.2448281153085931E-2</v>
      </c>
      <c r="H1280" t="str">
        <f>IF(Comuni[[#This Row],[Popolazione2011]]&gt;300000,"MAGGIORE","")</f>
        <v/>
      </c>
      <c r="I1280" t="str">
        <f>_xlfn.XLOOKUP(Comuni[[#This Row],[Regione]],Ripartizione_geografica[Regione],Ripartizione_geografica[Ripartizione geografica])</f>
        <v>Nord-ovest</v>
      </c>
      <c r="J1280">
        <f>_xlfn.XLOOKUP(Comuni[[#This Row],[Regione]],Ripartizione_geografica[Regione],Ripartizione_geografica[Codice Regione])</f>
        <v>3</v>
      </c>
      <c r="K1280">
        <f>_xlfn.XLOOKUP(Comuni[[#This Row],[Regione]],Table_0[Regione],Table_0[Totale])</f>
        <v>4308126</v>
      </c>
      <c r="L1280">
        <f>_xlfn.XLOOKUP(Comuni[[#This Row],[Regione]],Table_0[Regione],Table_0[Guariti])</f>
        <v>4242764</v>
      </c>
      <c r="M1280">
        <f>_xlfn.XLOOKUP(Comuni[[#This Row],[Regione]],Table_0[Regione],Table_0[Deceduti])</f>
        <v>47031</v>
      </c>
      <c r="N1280" s="1">
        <f>(Comuni[[#This Row],[Popolazione2011]]/Comuni[[#This Row],[Ammalati TOT]])*100</f>
        <v>2.8040034112279909E-2</v>
      </c>
      <c r="O1280">
        <f>_xlfn.XLOOKUP(Comuni[[#This Row],[Regione]],Table_0[Regione],Table_0[TOT AREA])</f>
        <v>6838505</v>
      </c>
      <c r="P1280" s="1">
        <f>(Comuni[[#This Row],[Popolazione2011]]/Comuni[[#This Row],[Ammalati AREA]])*100</f>
        <v>1.7664679633925838E-2</v>
      </c>
    </row>
    <row r="1281" spans="1:16" x14ac:dyDescent="0.3">
      <c r="A1281" t="s">
        <v>1293</v>
      </c>
      <c r="B1281" t="s">
        <v>8023</v>
      </c>
      <c r="C1281" t="s">
        <v>1269</v>
      </c>
      <c r="D1281">
        <v>3115</v>
      </c>
      <c r="E1281" s="1">
        <f>(Comuni[[#This Row],[Popolazione2011]]/SUM(D:D))*100</f>
        <v>5.2420820412260221E-3</v>
      </c>
      <c r="F1281">
        <f t="shared" si="19"/>
        <v>9704151</v>
      </c>
      <c r="G1281" s="1">
        <f>(Comuni[[#This Row],[Popolazione2011]]/Comuni[[#This Row],[TOT POP REGIONE ]])*100</f>
        <v>3.2099665390614804E-2</v>
      </c>
      <c r="H1281" t="str">
        <f>IF(Comuni[[#This Row],[Popolazione2011]]&gt;300000,"MAGGIORE","")</f>
        <v/>
      </c>
      <c r="I1281" t="str">
        <f>_xlfn.XLOOKUP(Comuni[[#This Row],[Regione]],Ripartizione_geografica[Regione],Ripartizione_geografica[Ripartizione geografica])</f>
        <v>Nord-ovest</v>
      </c>
      <c r="J1281">
        <f>_xlfn.XLOOKUP(Comuni[[#This Row],[Regione]],Ripartizione_geografica[Regione],Ripartizione_geografica[Codice Regione])</f>
        <v>3</v>
      </c>
      <c r="K1281">
        <f>_xlfn.XLOOKUP(Comuni[[#This Row],[Regione]],Table_0[Regione],Table_0[Totale])</f>
        <v>4308126</v>
      </c>
      <c r="L1281">
        <f>_xlfn.XLOOKUP(Comuni[[#This Row],[Regione]],Table_0[Regione],Table_0[Guariti])</f>
        <v>4242764</v>
      </c>
      <c r="M1281">
        <f>_xlfn.XLOOKUP(Comuni[[#This Row],[Regione]],Table_0[Regione],Table_0[Deceduti])</f>
        <v>47031</v>
      </c>
      <c r="N1281" s="1">
        <f>(Comuni[[#This Row],[Popolazione2011]]/Comuni[[#This Row],[Ammalati TOT]])*100</f>
        <v>7.2305220413701923E-2</v>
      </c>
      <c r="O1281">
        <f>_xlfn.XLOOKUP(Comuni[[#This Row],[Regione]],Table_0[Regione],Table_0[TOT AREA])</f>
        <v>6838505</v>
      </c>
      <c r="P1281" s="1">
        <f>(Comuni[[#This Row],[Popolazione2011]]/Comuni[[#This Row],[Ammalati AREA]])*100</f>
        <v>4.5550891605694518E-2</v>
      </c>
    </row>
    <row r="1282" spans="1:16" x14ac:dyDescent="0.3">
      <c r="A1282" t="s">
        <v>1294</v>
      </c>
      <c r="B1282" t="s">
        <v>8023</v>
      </c>
      <c r="C1282" t="s">
        <v>1269</v>
      </c>
      <c r="D1282">
        <v>79692</v>
      </c>
      <c r="E1282" s="1">
        <f>(Comuni[[#This Row],[Popolazione2011]]/SUM(D:D))*100</f>
        <v>0.13410979198375092</v>
      </c>
      <c r="F1282">
        <f t="shared" ref="F1282:F1345" si="20">SUMIFS(D:D,B:B,B1282)</f>
        <v>9704151</v>
      </c>
      <c r="G1282" s="1">
        <f>(Comuni[[#This Row],[Popolazione2011]]/Comuni[[#This Row],[TOT POP REGIONE ]])*100</f>
        <v>0.82121558083751989</v>
      </c>
      <c r="H1282" t="str">
        <f>IF(Comuni[[#This Row],[Popolazione2011]]&gt;300000,"MAGGIORE","")</f>
        <v/>
      </c>
      <c r="I1282" t="str">
        <f>_xlfn.XLOOKUP(Comuni[[#This Row],[Regione]],Ripartizione_geografica[Regione],Ripartizione_geografica[Ripartizione geografica])</f>
        <v>Nord-ovest</v>
      </c>
      <c r="J1282">
        <f>_xlfn.XLOOKUP(Comuni[[#This Row],[Regione]],Ripartizione_geografica[Regione],Ripartizione_geografica[Codice Regione])</f>
        <v>3</v>
      </c>
      <c r="K1282">
        <f>_xlfn.XLOOKUP(Comuni[[#This Row],[Regione]],Table_0[Regione],Table_0[Totale])</f>
        <v>4308126</v>
      </c>
      <c r="L1282">
        <f>_xlfn.XLOOKUP(Comuni[[#This Row],[Regione]],Table_0[Regione],Table_0[Guariti])</f>
        <v>4242764</v>
      </c>
      <c r="M1282">
        <f>_xlfn.XLOOKUP(Comuni[[#This Row],[Regione]],Table_0[Regione],Table_0[Deceduti])</f>
        <v>47031</v>
      </c>
      <c r="N1282" s="1">
        <f>(Comuni[[#This Row],[Popolazione2011]]/Comuni[[#This Row],[Ammalati TOT]])*100</f>
        <v>1.8498066212548101</v>
      </c>
      <c r="O1282">
        <f>_xlfn.XLOOKUP(Comuni[[#This Row],[Regione]],Table_0[Regione],Table_0[TOT AREA])</f>
        <v>6838505</v>
      </c>
      <c r="P1282" s="1">
        <f>(Comuni[[#This Row],[Popolazione2011]]/Comuni[[#This Row],[Ammalati AREA]])*100</f>
        <v>1.1653424249890876</v>
      </c>
    </row>
    <row r="1283" spans="1:16" x14ac:dyDescent="0.3">
      <c r="A1283" t="s">
        <v>1295</v>
      </c>
      <c r="B1283" t="s">
        <v>8023</v>
      </c>
      <c r="C1283" t="s">
        <v>1269</v>
      </c>
      <c r="D1283">
        <v>1867</v>
      </c>
      <c r="E1283" s="1">
        <f>(Comuni[[#This Row],[Popolazione2011]]/SUM(D:D))*100</f>
        <v>3.1418835219804114E-3</v>
      </c>
      <c r="F1283">
        <f t="shared" si="20"/>
        <v>9704151</v>
      </c>
      <c r="G1283" s="1">
        <f>(Comuni[[#This Row],[Popolazione2011]]/Comuni[[#This Row],[TOT POP REGIONE ]])*100</f>
        <v>1.9239189497360459E-2</v>
      </c>
      <c r="H1283" t="str">
        <f>IF(Comuni[[#This Row],[Popolazione2011]]&gt;300000,"MAGGIORE","")</f>
        <v/>
      </c>
      <c r="I1283" t="str">
        <f>_xlfn.XLOOKUP(Comuni[[#This Row],[Regione]],Ripartizione_geografica[Regione],Ripartizione_geografica[Ripartizione geografica])</f>
        <v>Nord-ovest</v>
      </c>
      <c r="J1283">
        <f>_xlfn.XLOOKUP(Comuni[[#This Row],[Regione]],Ripartizione_geografica[Regione],Ripartizione_geografica[Codice Regione])</f>
        <v>3</v>
      </c>
      <c r="K1283">
        <f>_xlfn.XLOOKUP(Comuni[[#This Row],[Regione]],Table_0[Regione],Table_0[Totale])</f>
        <v>4308126</v>
      </c>
      <c r="L1283">
        <f>_xlfn.XLOOKUP(Comuni[[#This Row],[Regione]],Table_0[Regione],Table_0[Guariti])</f>
        <v>4242764</v>
      </c>
      <c r="M1283">
        <f>_xlfn.XLOOKUP(Comuni[[#This Row],[Regione]],Table_0[Regione],Table_0[Deceduti])</f>
        <v>47031</v>
      </c>
      <c r="N1283" s="1">
        <f>(Comuni[[#This Row],[Popolazione2011]]/Comuni[[#This Row],[Ammalati TOT]])*100</f>
        <v>4.3336708350684268E-2</v>
      </c>
      <c r="O1283">
        <f>_xlfn.XLOOKUP(Comuni[[#This Row],[Regione]],Table_0[Regione],Table_0[TOT AREA])</f>
        <v>6838505</v>
      </c>
      <c r="P1283" s="1">
        <f>(Comuni[[#This Row],[Popolazione2011]]/Comuni[[#This Row],[Ammalati AREA]])*100</f>
        <v>2.7301288805082397E-2</v>
      </c>
    </row>
    <row r="1284" spans="1:16" x14ac:dyDescent="0.3">
      <c r="A1284" t="s">
        <v>1296</v>
      </c>
      <c r="B1284" t="s">
        <v>8023</v>
      </c>
      <c r="C1284" t="s">
        <v>1269</v>
      </c>
      <c r="D1284">
        <v>7830</v>
      </c>
      <c r="E1284" s="1">
        <f>(Comuni[[#This Row],[Popolazione2011]]/SUM(D:D))*100</f>
        <v>1.3176726286613082E-2</v>
      </c>
      <c r="F1284">
        <f t="shared" si="20"/>
        <v>9704151</v>
      </c>
      <c r="G1284" s="1">
        <f>(Comuni[[#This Row],[Popolazione2011]]/Comuni[[#This Row],[TOT POP REGIONE ]])*100</f>
        <v>8.0687120387965938E-2</v>
      </c>
      <c r="H1284" t="str">
        <f>IF(Comuni[[#This Row],[Popolazione2011]]&gt;300000,"MAGGIORE","")</f>
        <v/>
      </c>
      <c r="I1284" t="str">
        <f>_xlfn.XLOOKUP(Comuni[[#This Row],[Regione]],Ripartizione_geografica[Regione],Ripartizione_geografica[Ripartizione geografica])</f>
        <v>Nord-ovest</v>
      </c>
      <c r="J1284">
        <f>_xlfn.XLOOKUP(Comuni[[#This Row],[Regione]],Ripartizione_geografica[Regione],Ripartizione_geografica[Codice Regione])</f>
        <v>3</v>
      </c>
      <c r="K1284">
        <f>_xlfn.XLOOKUP(Comuni[[#This Row],[Regione]],Table_0[Regione],Table_0[Totale])</f>
        <v>4308126</v>
      </c>
      <c r="L1284">
        <f>_xlfn.XLOOKUP(Comuni[[#This Row],[Regione]],Table_0[Regione],Table_0[Guariti])</f>
        <v>4242764</v>
      </c>
      <c r="M1284">
        <f>_xlfn.XLOOKUP(Comuni[[#This Row],[Regione]],Table_0[Regione],Table_0[Deceduti])</f>
        <v>47031</v>
      </c>
      <c r="N1284" s="1">
        <f>(Comuni[[#This Row],[Popolazione2011]]/Comuni[[#This Row],[Ammalati TOT]])*100</f>
        <v>0.18174955885691366</v>
      </c>
      <c r="O1284">
        <f>_xlfn.XLOOKUP(Comuni[[#This Row],[Regione]],Table_0[Regione],Table_0[TOT AREA])</f>
        <v>6838505</v>
      </c>
      <c r="P1284" s="1">
        <f>(Comuni[[#This Row],[Popolazione2011]]/Comuni[[#This Row],[Ammalati AREA]])*100</f>
        <v>0.11449870987884049</v>
      </c>
    </row>
    <row r="1285" spans="1:16" x14ac:dyDescent="0.3">
      <c r="A1285" t="s">
        <v>1297</v>
      </c>
      <c r="B1285" t="s">
        <v>8023</v>
      </c>
      <c r="C1285" t="s">
        <v>1269</v>
      </c>
      <c r="D1285">
        <v>4569</v>
      </c>
      <c r="E1285" s="1">
        <f>(Comuni[[#This Row],[Popolazione2011]]/SUM(D:D))*100</f>
        <v>7.6889479442573657E-3</v>
      </c>
      <c r="F1285">
        <f t="shared" si="20"/>
        <v>9704151</v>
      </c>
      <c r="G1285" s="1">
        <f>(Comuni[[#This Row],[Popolazione2011]]/Comuni[[#This Row],[TOT POP REGIONE ]])*100</f>
        <v>4.7082944195736443E-2</v>
      </c>
      <c r="H1285" t="str">
        <f>IF(Comuni[[#This Row],[Popolazione2011]]&gt;300000,"MAGGIORE","")</f>
        <v/>
      </c>
      <c r="I1285" t="str">
        <f>_xlfn.XLOOKUP(Comuni[[#This Row],[Regione]],Ripartizione_geografica[Regione],Ripartizione_geografica[Ripartizione geografica])</f>
        <v>Nord-ovest</v>
      </c>
      <c r="J1285">
        <f>_xlfn.XLOOKUP(Comuni[[#This Row],[Regione]],Ripartizione_geografica[Regione],Ripartizione_geografica[Codice Regione])</f>
        <v>3</v>
      </c>
      <c r="K1285">
        <f>_xlfn.XLOOKUP(Comuni[[#This Row],[Regione]],Table_0[Regione],Table_0[Totale])</f>
        <v>4308126</v>
      </c>
      <c r="L1285">
        <f>_xlfn.XLOOKUP(Comuni[[#This Row],[Regione]],Table_0[Regione],Table_0[Guariti])</f>
        <v>4242764</v>
      </c>
      <c r="M1285">
        <f>_xlfn.XLOOKUP(Comuni[[#This Row],[Regione]],Table_0[Regione],Table_0[Deceduti])</f>
        <v>47031</v>
      </c>
      <c r="N1285" s="1">
        <f>(Comuni[[#This Row],[Popolazione2011]]/Comuni[[#This Row],[Ammalati TOT]])*100</f>
        <v>0.10605539392301896</v>
      </c>
      <c r="O1285">
        <f>_xlfn.XLOOKUP(Comuni[[#This Row],[Regione]],Table_0[Regione],Table_0[TOT AREA])</f>
        <v>6838505</v>
      </c>
      <c r="P1285" s="1">
        <f>(Comuni[[#This Row],[Popolazione2011]]/Comuni[[#This Row],[Ammalati AREA]])*100</f>
        <v>6.6812848714741011E-2</v>
      </c>
    </row>
    <row r="1286" spans="1:16" x14ac:dyDescent="0.3">
      <c r="A1286" t="s">
        <v>1298</v>
      </c>
      <c r="B1286" t="s">
        <v>8023</v>
      </c>
      <c r="C1286" t="s">
        <v>1269</v>
      </c>
      <c r="D1286">
        <v>2612</v>
      </c>
      <c r="E1286" s="1">
        <f>(Comuni[[#This Row],[Popolazione2011]]/SUM(D:D))*100</f>
        <v>4.3956077982928955E-3</v>
      </c>
      <c r="F1286">
        <f t="shared" si="20"/>
        <v>9704151</v>
      </c>
      <c r="G1286" s="1">
        <f>(Comuni[[#This Row],[Popolazione2011]]/Comuni[[#This Row],[TOT POP REGIONE ]])*100</f>
        <v>2.6916316532997062E-2</v>
      </c>
      <c r="H1286" t="str">
        <f>IF(Comuni[[#This Row],[Popolazione2011]]&gt;300000,"MAGGIORE","")</f>
        <v/>
      </c>
      <c r="I1286" t="str">
        <f>_xlfn.XLOOKUP(Comuni[[#This Row],[Regione]],Ripartizione_geografica[Regione],Ripartizione_geografica[Ripartizione geografica])</f>
        <v>Nord-ovest</v>
      </c>
      <c r="J1286">
        <f>_xlfn.XLOOKUP(Comuni[[#This Row],[Regione]],Ripartizione_geografica[Regione],Ripartizione_geografica[Codice Regione])</f>
        <v>3</v>
      </c>
      <c r="K1286">
        <f>_xlfn.XLOOKUP(Comuni[[#This Row],[Regione]],Table_0[Regione],Table_0[Totale])</f>
        <v>4308126</v>
      </c>
      <c r="L1286">
        <f>_xlfn.XLOOKUP(Comuni[[#This Row],[Regione]],Table_0[Regione],Table_0[Guariti])</f>
        <v>4242764</v>
      </c>
      <c r="M1286">
        <f>_xlfn.XLOOKUP(Comuni[[#This Row],[Regione]],Table_0[Regione],Table_0[Deceduti])</f>
        <v>47031</v>
      </c>
      <c r="N1286" s="1">
        <f>(Comuni[[#This Row],[Popolazione2011]]/Comuni[[#This Row],[Ammalati TOT]])*100</f>
        <v>6.0629610183174774E-2</v>
      </c>
      <c r="O1286">
        <f>_xlfn.XLOOKUP(Comuni[[#This Row],[Regione]],Table_0[Regione],Table_0[TOT AREA])</f>
        <v>6838505</v>
      </c>
      <c r="P1286" s="1">
        <f>(Comuni[[#This Row],[Popolazione2011]]/Comuni[[#This Row],[Ammalati AREA]])*100</f>
        <v>3.8195482784614473E-2</v>
      </c>
    </row>
    <row r="1287" spans="1:16" x14ac:dyDescent="0.3">
      <c r="A1287" t="s">
        <v>1299</v>
      </c>
      <c r="B1287" t="s">
        <v>8023</v>
      </c>
      <c r="C1287" t="s">
        <v>1269</v>
      </c>
      <c r="D1287">
        <v>14136</v>
      </c>
      <c r="E1287" s="1">
        <f>(Comuni[[#This Row],[Popolazione2011]]/SUM(D:D))*100</f>
        <v>2.3788787073762776E-2</v>
      </c>
      <c r="F1287">
        <f t="shared" si="20"/>
        <v>9704151</v>
      </c>
      <c r="G1287" s="1">
        <f>(Comuni[[#This Row],[Popolazione2011]]/Comuni[[#This Row],[TOT POP REGIONE ]])*100</f>
        <v>0.14566962117551549</v>
      </c>
      <c r="H1287" t="str">
        <f>IF(Comuni[[#This Row],[Popolazione2011]]&gt;300000,"MAGGIORE","")</f>
        <v/>
      </c>
      <c r="I1287" t="str">
        <f>_xlfn.XLOOKUP(Comuni[[#This Row],[Regione]],Ripartizione_geografica[Regione],Ripartizione_geografica[Ripartizione geografica])</f>
        <v>Nord-ovest</v>
      </c>
      <c r="J1287">
        <f>_xlfn.XLOOKUP(Comuni[[#This Row],[Regione]],Ripartizione_geografica[Regione],Ripartizione_geografica[Codice Regione])</f>
        <v>3</v>
      </c>
      <c r="K1287">
        <f>_xlfn.XLOOKUP(Comuni[[#This Row],[Regione]],Table_0[Regione],Table_0[Totale])</f>
        <v>4308126</v>
      </c>
      <c r="L1287">
        <f>_xlfn.XLOOKUP(Comuni[[#This Row],[Regione]],Table_0[Regione],Table_0[Guariti])</f>
        <v>4242764</v>
      </c>
      <c r="M1287">
        <f>_xlfn.XLOOKUP(Comuni[[#This Row],[Regione]],Table_0[Regione],Table_0[Deceduti])</f>
        <v>47031</v>
      </c>
      <c r="N1287" s="1">
        <f>(Comuni[[#This Row],[Popolazione2011]]/Comuni[[#This Row],[Ammalati TOT]])*100</f>
        <v>0.32812410779071921</v>
      </c>
      <c r="O1287">
        <f>_xlfn.XLOOKUP(Comuni[[#This Row],[Regione]],Table_0[Regione],Table_0[TOT AREA])</f>
        <v>6838505</v>
      </c>
      <c r="P1287" s="1">
        <f>(Comuni[[#This Row],[Popolazione2011]]/Comuni[[#This Row],[Ammalati AREA]])*100</f>
        <v>0.20671184710693347</v>
      </c>
    </row>
    <row r="1288" spans="1:16" x14ac:dyDescent="0.3">
      <c r="A1288" t="s">
        <v>1300</v>
      </c>
      <c r="B1288" t="s">
        <v>8023</v>
      </c>
      <c r="C1288" t="s">
        <v>1269</v>
      </c>
      <c r="D1288">
        <v>6502</v>
      </c>
      <c r="E1288" s="1">
        <f>(Comuni[[#This Row],[Popolazione2011]]/SUM(D:D))*100</f>
        <v>1.094189965715942E-2</v>
      </c>
      <c r="F1288">
        <f t="shared" si="20"/>
        <v>9704151</v>
      </c>
      <c r="G1288" s="1">
        <f>(Comuni[[#This Row],[Popolazione2011]]/Comuni[[#This Row],[TOT POP REGIONE ]])*100</f>
        <v>6.7002255014374776E-2</v>
      </c>
      <c r="H1288" t="str">
        <f>IF(Comuni[[#This Row],[Popolazione2011]]&gt;300000,"MAGGIORE","")</f>
        <v/>
      </c>
      <c r="I1288" t="str">
        <f>_xlfn.XLOOKUP(Comuni[[#This Row],[Regione]],Ripartizione_geografica[Regione],Ripartizione_geografica[Ripartizione geografica])</f>
        <v>Nord-ovest</v>
      </c>
      <c r="J1288">
        <f>_xlfn.XLOOKUP(Comuni[[#This Row],[Regione]],Ripartizione_geografica[Regione],Ripartizione_geografica[Codice Regione])</f>
        <v>3</v>
      </c>
      <c r="K1288">
        <f>_xlfn.XLOOKUP(Comuni[[#This Row],[Regione]],Table_0[Regione],Table_0[Totale])</f>
        <v>4308126</v>
      </c>
      <c r="L1288">
        <f>_xlfn.XLOOKUP(Comuni[[#This Row],[Regione]],Table_0[Regione],Table_0[Guariti])</f>
        <v>4242764</v>
      </c>
      <c r="M1288">
        <f>_xlfn.XLOOKUP(Comuni[[#This Row],[Regione]],Table_0[Regione],Table_0[Deceduti])</f>
        <v>47031</v>
      </c>
      <c r="N1288" s="1">
        <f>(Comuni[[#This Row],[Popolazione2011]]/Comuni[[#This Row],[Ammalati TOT]])*100</f>
        <v>0.15092409089242051</v>
      </c>
      <c r="O1288">
        <f>_xlfn.XLOOKUP(Comuni[[#This Row],[Regione]],Table_0[Regione],Table_0[TOT AREA])</f>
        <v>6838505</v>
      </c>
      <c r="P1288" s="1">
        <f>(Comuni[[#This Row],[Popolazione2011]]/Comuni[[#This Row],[Ammalati AREA]])*100</f>
        <v>9.5079260744855787E-2</v>
      </c>
    </row>
    <row r="1289" spans="1:16" x14ac:dyDescent="0.3">
      <c r="A1289" t="s">
        <v>1301</v>
      </c>
      <c r="B1289" t="s">
        <v>8023</v>
      </c>
      <c r="C1289" t="s">
        <v>1269</v>
      </c>
      <c r="D1289">
        <v>16397</v>
      </c>
      <c r="E1289" s="1">
        <f>(Comuni[[#This Row],[Popolazione2011]]/SUM(D:D))*100</f>
        <v>2.7593714038517844E-2</v>
      </c>
      <c r="F1289">
        <f t="shared" si="20"/>
        <v>9704151</v>
      </c>
      <c r="G1289" s="1">
        <f>(Comuni[[#This Row],[Popolazione2011]]/Comuni[[#This Row],[TOT POP REGIONE ]])*100</f>
        <v>0.16896892886353479</v>
      </c>
      <c r="H1289" t="str">
        <f>IF(Comuni[[#This Row],[Popolazione2011]]&gt;300000,"MAGGIORE","")</f>
        <v/>
      </c>
      <c r="I1289" t="str">
        <f>_xlfn.XLOOKUP(Comuni[[#This Row],[Regione]],Ripartizione_geografica[Regione],Ripartizione_geografica[Ripartizione geografica])</f>
        <v>Nord-ovest</v>
      </c>
      <c r="J1289">
        <f>_xlfn.XLOOKUP(Comuni[[#This Row],[Regione]],Ripartizione_geografica[Regione],Ripartizione_geografica[Codice Regione])</f>
        <v>3</v>
      </c>
      <c r="K1289">
        <f>_xlfn.XLOOKUP(Comuni[[#This Row],[Regione]],Table_0[Regione],Table_0[Totale])</f>
        <v>4308126</v>
      </c>
      <c r="L1289">
        <f>_xlfn.XLOOKUP(Comuni[[#This Row],[Regione]],Table_0[Regione],Table_0[Guariti])</f>
        <v>4242764</v>
      </c>
      <c r="M1289">
        <f>_xlfn.XLOOKUP(Comuni[[#This Row],[Regione]],Table_0[Regione],Table_0[Deceduti])</f>
        <v>47031</v>
      </c>
      <c r="N1289" s="1">
        <f>(Comuni[[#This Row],[Popolazione2011]]/Comuni[[#This Row],[Ammalati TOT]])*100</f>
        <v>0.38060632395617028</v>
      </c>
      <c r="O1289">
        <f>_xlfn.XLOOKUP(Comuni[[#This Row],[Regione]],Table_0[Regione],Table_0[TOT AREA])</f>
        <v>6838505</v>
      </c>
      <c r="P1289" s="1">
        <f>(Comuni[[#This Row],[Popolazione2011]]/Comuni[[#This Row],[Ammalati AREA]])*100</f>
        <v>0.23977462910387579</v>
      </c>
    </row>
    <row r="1290" spans="1:16" x14ac:dyDescent="0.3">
      <c r="A1290" t="s">
        <v>1302</v>
      </c>
      <c r="B1290" t="s">
        <v>8023</v>
      </c>
      <c r="C1290" t="s">
        <v>1269</v>
      </c>
      <c r="D1290">
        <v>4940</v>
      </c>
      <c r="E1290" s="1">
        <f>(Comuni[[#This Row],[Popolazione2011]]/SUM(D:D))*100</f>
        <v>8.3132858053472074E-3</v>
      </c>
      <c r="F1290">
        <f t="shared" si="20"/>
        <v>9704151</v>
      </c>
      <c r="G1290" s="1">
        <f>(Comuni[[#This Row],[Popolazione2011]]/Comuni[[#This Row],[TOT POP REGIONE ]])*100</f>
        <v>5.0906050410798431E-2</v>
      </c>
      <c r="H1290" t="str">
        <f>IF(Comuni[[#This Row],[Popolazione2011]]&gt;300000,"MAGGIORE","")</f>
        <v/>
      </c>
      <c r="I1290" t="str">
        <f>_xlfn.XLOOKUP(Comuni[[#This Row],[Regione]],Ripartizione_geografica[Regione],Ripartizione_geografica[Ripartizione geografica])</f>
        <v>Nord-ovest</v>
      </c>
      <c r="J1290">
        <f>_xlfn.XLOOKUP(Comuni[[#This Row],[Regione]],Ripartizione_geografica[Regione],Ripartizione_geografica[Codice Regione])</f>
        <v>3</v>
      </c>
      <c r="K1290">
        <f>_xlfn.XLOOKUP(Comuni[[#This Row],[Regione]],Table_0[Regione],Table_0[Totale])</f>
        <v>4308126</v>
      </c>
      <c r="L1290">
        <f>_xlfn.XLOOKUP(Comuni[[#This Row],[Regione]],Table_0[Regione],Table_0[Guariti])</f>
        <v>4242764</v>
      </c>
      <c r="M1290">
        <f>_xlfn.XLOOKUP(Comuni[[#This Row],[Regione]],Table_0[Regione],Table_0[Deceduti])</f>
        <v>47031</v>
      </c>
      <c r="N1290" s="1">
        <f>(Comuni[[#This Row],[Popolazione2011]]/Comuni[[#This Row],[Ammalati TOT]])*100</f>
        <v>0.11466702691611155</v>
      </c>
      <c r="O1290">
        <f>_xlfn.XLOOKUP(Comuni[[#This Row],[Regione]],Table_0[Regione],Table_0[TOT AREA])</f>
        <v>6838505</v>
      </c>
      <c r="P1290" s="1">
        <f>(Comuni[[#This Row],[Popolazione2011]]/Comuni[[#This Row],[Ammalati AREA]])*100</f>
        <v>7.223801108575631E-2</v>
      </c>
    </row>
    <row r="1291" spans="1:16" x14ac:dyDescent="0.3">
      <c r="A1291" t="s">
        <v>1303</v>
      </c>
      <c r="B1291" t="s">
        <v>8023</v>
      </c>
      <c r="C1291" t="s">
        <v>1269</v>
      </c>
      <c r="D1291">
        <v>2652</v>
      </c>
      <c r="E1291" s="1">
        <f>(Comuni[[#This Row],[Popolazione2011]]/SUM(D:D))*100</f>
        <v>4.4629218533969216E-3</v>
      </c>
      <c r="F1291">
        <f t="shared" si="20"/>
        <v>9704151</v>
      </c>
      <c r="G1291" s="1">
        <f>(Comuni[[#This Row],[Popolazione2011]]/Comuni[[#This Row],[TOT POP REGIONE ]])*100</f>
        <v>2.7328511273165476E-2</v>
      </c>
      <c r="H1291" t="str">
        <f>IF(Comuni[[#This Row],[Popolazione2011]]&gt;300000,"MAGGIORE","")</f>
        <v/>
      </c>
      <c r="I1291" t="str">
        <f>_xlfn.XLOOKUP(Comuni[[#This Row],[Regione]],Ripartizione_geografica[Regione],Ripartizione_geografica[Ripartizione geografica])</f>
        <v>Nord-ovest</v>
      </c>
      <c r="J1291">
        <f>_xlfn.XLOOKUP(Comuni[[#This Row],[Regione]],Ripartizione_geografica[Regione],Ripartizione_geografica[Codice Regione])</f>
        <v>3</v>
      </c>
      <c r="K1291">
        <f>_xlfn.XLOOKUP(Comuni[[#This Row],[Regione]],Table_0[Regione],Table_0[Totale])</f>
        <v>4308126</v>
      </c>
      <c r="L1291">
        <f>_xlfn.XLOOKUP(Comuni[[#This Row],[Regione]],Table_0[Regione],Table_0[Guariti])</f>
        <v>4242764</v>
      </c>
      <c r="M1291">
        <f>_xlfn.XLOOKUP(Comuni[[#This Row],[Regione]],Table_0[Regione],Table_0[Deceduti])</f>
        <v>47031</v>
      </c>
      <c r="N1291" s="1">
        <f>(Comuni[[#This Row],[Popolazione2011]]/Comuni[[#This Row],[Ammalati TOT]])*100</f>
        <v>6.1558088133912517E-2</v>
      </c>
      <c r="O1291">
        <f>_xlfn.XLOOKUP(Comuni[[#This Row],[Regione]],Table_0[Regione],Table_0[TOT AREA])</f>
        <v>6838505</v>
      </c>
      <c r="P1291" s="1">
        <f>(Comuni[[#This Row],[Popolazione2011]]/Comuni[[#This Row],[Ammalati AREA]])*100</f>
        <v>3.8780405951300757E-2</v>
      </c>
    </row>
    <row r="1292" spans="1:16" x14ac:dyDescent="0.3">
      <c r="A1292" t="s">
        <v>1304</v>
      </c>
      <c r="B1292" t="s">
        <v>8023</v>
      </c>
      <c r="C1292" t="s">
        <v>1269</v>
      </c>
      <c r="D1292">
        <v>1304</v>
      </c>
      <c r="E1292" s="1">
        <f>(Comuni[[#This Row],[Popolazione2011]]/SUM(D:D))*100</f>
        <v>2.1944381963912461E-3</v>
      </c>
      <c r="F1292">
        <f t="shared" si="20"/>
        <v>9704151</v>
      </c>
      <c r="G1292" s="1">
        <f>(Comuni[[#This Row],[Popolazione2011]]/Comuni[[#This Row],[TOT POP REGIONE ]])*100</f>
        <v>1.343754852949011E-2</v>
      </c>
      <c r="H1292" t="str">
        <f>IF(Comuni[[#This Row],[Popolazione2011]]&gt;300000,"MAGGIORE","")</f>
        <v/>
      </c>
      <c r="I1292" t="str">
        <f>_xlfn.XLOOKUP(Comuni[[#This Row],[Regione]],Ripartizione_geografica[Regione],Ripartizione_geografica[Ripartizione geografica])</f>
        <v>Nord-ovest</v>
      </c>
      <c r="J1292">
        <f>_xlfn.XLOOKUP(Comuni[[#This Row],[Regione]],Ripartizione_geografica[Regione],Ripartizione_geografica[Codice Regione])</f>
        <v>3</v>
      </c>
      <c r="K1292">
        <f>_xlfn.XLOOKUP(Comuni[[#This Row],[Regione]],Table_0[Regione],Table_0[Totale])</f>
        <v>4308126</v>
      </c>
      <c r="L1292">
        <f>_xlfn.XLOOKUP(Comuni[[#This Row],[Regione]],Table_0[Regione],Table_0[Guariti])</f>
        <v>4242764</v>
      </c>
      <c r="M1292">
        <f>_xlfn.XLOOKUP(Comuni[[#This Row],[Regione]],Table_0[Regione],Table_0[Deceduti])</f>
        <v>47031</v>
      </c>
      <c r="N1292" s="1">
        <f>(Comuni[[#This Row],[Popolazione2011]]/Comuni[[#This Row],[Ammalati TOT]])*100</f>
        <v>3.0268381194050498E-2</v>
      </c>
      <c r="O1292">
        <f>_xlfn.XLOOKUP(Comuni[[#This Row],[Regione]],Table_0[Regione],Table_0[TOT AREA])</f>
        <v>6838505</v>
      </c>
      <c r="P1292" s="1">
        <f>(Comuni[[#This Row],[Popolazione2011]]/Comuni[[#This Row],[Ammalati AREA]])*100</f>
        <v>1.9068495233972922E-2</v>
      </c>
    </row>
    <row r="1293" spans="1:16" x14ac:dyDescent="0.3">
      <c r="A1293" t="s">
        <v>1305</v>
      </c>
      <c r="B1293" t="s">
        <v>8023</v>
      </c>
      <c r="C1293" t="s">
        <v>1269</v>
      </c>
      <c r="D1293">
        <v>3865</v>
      </c>
      <c r="E1293" s="1">
        <f>(Comuni[[#This Row],[Popolazione2011]]/SUM(D:D))*100</f>
        <v>6.5042205744265079E-3</v>
      </c>
      <c r="F1293">
        <f t="shared" si="20"/>
        <v>9704151</v>
      </c>
      <c r="G1293" s="1">
        <f>(Comuni[[#This Row],[Popolazione2011]]/Comuni[[#This Row],[TOT POP REGIONE ]])*100</f>
        <v>3.9828316768772458E-2</v>
      </c>
      <c r="H1293" t="str">
        <f>IF(Comuni[[#This Row],[Popolazione2011]]&gt;300000,"MAGGIORE","")</f>
        <v/>
      </c>
      <c r="I1293" t="str">
        <f>_xlfn.XLOOKUP(Comuni[[#This Row],[Regione]],Ripartizione_geografica[Regione],Ripartizione_geografica[Ripartizione geografica])</f>
        <v>Nord-ovest</v>
      </c>
      <c r="J1293">
        <f>_xlfn.XLOOKUP(Comuni[[#This Row],[Regione]],Ripartizione_geografica[Regione],Ripartizione_geografica[Codice Regione])</f>
        <v>3</v>
      </c>
      <c r="K1293">
        <f>_xlfn.XLOOKUP(Comuni[[#This Row],[Regione]],Table_0[Regione],Table_0[Totale])</f>
        <v>4308126</v>
      </c>
      <c r="L1293">
        <f>_xlfn.XLOOKUP(Comuni[[#This Row],[Regione]],Table_0[Regione],Table_0[Guariti])</f>
        <v>4242764</v>
      </c>
      <c r="M1293">
        <f>_xlfn.XLOOKUP(Comuni[[#This Row],[Regione]],Table_0[Regione],Table_0[Deceduti])</f>
        <v>47031</v>
      </c>
      <c r="N1293" s="1">
        <f>(Comuni[[#This Row],[Popolazione2011]]/Comuni[[#This Row],[Ammalati TOT]])*100</f>
        <v>8.9714181990034642E-2</v>
      </c>
      <c r="O1293">
        <f>_xlfn.XLOOKUP(Comuni[[#This Row],[Regione]],Table_0[Regione],Table_0[TOT AREA])</f>
        <v>6838505</v>
      </c>
      <c r="P1293" s="1">
        <f>(Comuni[[#This Row],[Popolazione2011]]/Comuni[[#This Row],[Ammalati AREA]])*100</f>
        <v>5.6518200981062382E-2</v>
      </c>
    </row>
    <row r="1294" spans="1:16" x14ac:dyDescent="0.3">
      <c r="A1294" t="s">
        <v>1306</v>
      </c>
      <c r="B1294" t="s">
        <v>8023</v>
      </c>
      <c r="C1294" t="s">
        <v>1269</v>
      </c>
      <c r="D1294">
        <v>5726</v>
      </c>
      <c r="E1294" s="1">
        <f>(Comuni[[#This Row],[Popolazione2011]]/SUM(D:D))*100</f>
        <v>9.6360069881413161E-3</v>
      </c>
      <c r="F1294">
        <f t="shared" si="20"/>
        <v>9704151</v>
      </c>
      <c r="G1294" s="1">
        <f>(Comuni[[#This Row],[Popolazione2011]]/Comuni[[#This Row],[TOT POP REGIONE ]])*100</f>
        <v>5.9005677055107654E-2</v>
      </c>
      <c r="H1294" t="str">
        <f>IF(Comuni[[#This Row],[Popolazione2011]]&gt;300000,"MAGGIORE","")</f>
        <v/>
      </c>
      <c r="I1294" t="str">
        <f>_xlfn.XLOOKUP(Comuni[[#This Row],[Regione]],Ripartizione_geografica[Regione],Ripartizione_geografica[Ripartizione geografica])</f>
        <v>Nord-ovest</v>
      </c>
      <c r="J1294">
        <f>_xlfn.XLOOKUP(Comuni[[#This Row],[Regione]],Ripartizione_geografica[Regione],Ripartizione_geografica[Codice Regione])</f>
        <v>3</v>
      </c>
      <c r="K1294">
        <f>_xlfn.XLOOKUP(Comuni[[#This Row],[Regione]],Table_0[Regione],Table_0[Totale])</f>
        <v>4308126</v>
      </c>
      <c r="L1294">
        <f>_xlfn.XLOOKUP(Comuni[[#This Row],[Regione]],Table_0[Regione],Table_0[Guariti])</f>
        <v>4242764</v>
      </c>
      <c r="M1294">
        <f>_xlfn.XLOOKUP(Comuni[[#This Row],[Regione]],Table_0[Regione],Table_0[Deceduti])</f>
        <v>47031</v>
      </c>
      <c r="N1294" s="1">
        <f>(Comuni[[#This Row],[Popolazione2011]]/Comuni[[#This Row],[Ammalati TOT]])*100</f>
        <v>0.13291161864810824</v>
      </c>
      <c r="O1294">
        <f>_xlfn.XLOOKUP(Comuni[[#This Row],[Regione]],Table_0[Regione],Table_0[TOT AREA])</f>
        <v>6838505</v>
      </c>
      <c r="P1294" s="1">
        <f>(Comuni[[#This Row],[Popolazione2011]]/Comuni[[#This Row],[Ammalati AREA]])*100</f>
        <v>8.3731751311141828E-2</v>
      </c>
    </row>
    <row r="1295" spans="1:16" x14ac:dyDescent="0.3">
      <c r="A1295" t="s">
        <v>1307</v>
      </c>
      <c r="B1295" t="s">
        <v>8023</v>
      </c>
      <c r="C1295" t="s">
        <v>1269</v>
      </c>
      <c r="D1295">
        <v>21386</v>
      </c>
      <c r="E1295" s="1">
        <f>(Comuni[[#This Row],[Popolazione2011]]/SUM(D:D))*100</f>
        <v>3.5989459561367482E-2</v>
      </c>
      <c r="F1295">
        <f t="shared" si="20"/>
        <v>9704151</v>
      </c>
      <c r="G1295" s="1">
        <f>(Comuni[[#This Row],[Popolazione2011]]/Comuni[[#This Row],[TOT POP REGIONE ]])*100</f>
        <v>0.22037991783103952</v>
      </c>
      <c r="H1295" t="str">
        <f>IF(Comuni[[#This Row],[Popolazione2011]]&gt;300000,"MAGGIORE","")</f>
        <v/>
      </c>
      <c r="I1295" t="str">
        <f>_xlfn.XLOOKUP(Comuni[[#This Row],[Regione]],Ripartizione_geografica[Regione],Ripartizione_geografica[Ripartizione geografica])</f>
        <v>Nord-ovest</v>
      </c>
      <c r="J1295">
        <f>_xlfn.XLOOKUP(Comuni[[#This Row],[Regione]],Ripartizione_geografica[Regione],Ripartizione_geografica[Codice Regione])</f>
        <v>3</v>
      </c>
      <c r="K1295">
        <f>_xlfn.XLOOKUP(Comuni[[#This Row],[Regione]],Table_0[Regione],Table_0[Totale])</f>
        <v>4308126</v>
      </c>
      <c r="L1295">
        <f>_xlfn.XLOOKUP(Comuni[[#This Row],[Regione]],Table_0[Regione],Table_0[Guariti])</f>
        <v>4242764</v>
      </c>
      <c r="M1295">
        <f>_xlfn.XLOOKUP(Comuni[[#This Row],[Regione]],Table_0[Regione],Table_0[Deceduti])</f>
        <v>47031</v>
      </c>
      <c r="N1295" s="1">
        <f>(Comuni[[#This Row],[Popolazione2011]]/Comuni[[#This Row],[Ammalati TOT]])*100</f>
        <v>0.49641073636193556</v>
      </c>
      <c r="O1295">
        <f>_xlfn.XLOOKUP(Comuni[[#This Row],[Regione]],Table_0[Regione],Table_0[TOT AREA])</f>
        <v>6838505</v>
      </c>
      <c r="P1295" s="1">
        <f>(Comuni[[#This Row],[Popolazione2011]]/Comuni[[#This Row],[Ammalati AREA]])*100</f>
        <v>0.31272917106882281</v>
      </c>
    </row>
    <row r="1296" spans="1:16" x14ac:dyDescent="0.3">
      <c r="A1296" t="s">
        <v>1308</v>
      </c>
      <c r="B1296" t="s">
        <v>8023</v>
      </c>
      <c r="C1296" t="s">
        <v>1269</v>
      </c>
      <c r="D1296">
        <v>665</v>
      </c>
      <c r="E1296" s="1">
        <f>(Comuni[[#This Row],[Popolazione2011]]/SUM(D:D))*100</f>
        <v>1.1190961661044316E-3</v>
      </c>
      <c r="F1296">
        <f t="shared" si="20"/>
        <v>9704151</v>
      </c>
      <c r="G1296" s="1">
        <f>(Comuni[[#This Row],[Popolazione2011]]/Comuni[[#This Row],[TOT POP REGIONE ]])*100</f>
        <v>6.8527375552997882E-3</v>
      </c>
      <c r="H1296" t="str">
        <f>IF(Comuni[[#This Row],[Popolazione2011]]&gt;300000,"MAGGIORE","")</f>
        <v/>
      </c>
      <c r="I1296" t="str">
        <f>_xlfn.XLOOKUP(Comuni[[#This Row],[Regione]],Ripartizione_geografica[Regione],Ripartizione_geografica[Ripartizione geografica])</f>
        <v>Nord-ovest</v>
      </c>
      <c r="J1296">
        <f>_xlfn.XLOOKUP(Comuni[[#This Row],[Regione]],Ripartizione_geografica[Regione],Ripartizione_geografica[Codice Regione])</f>
        <v>3</v>
      </c>
      <c r="K1296">
        <f>_xlfn.XLOOKUP(Comuni[[#This Row],[Regione]],Table_0[Regione],Table_0[Totale])</f>
        <v>4308126</v>
      </c>
      <c r="L1296">
        <f>_xlfn.XLOOKUP(Comuni[[#This Row],[Regione]],Table_0[Regione],Table_0[Guariti])</f>
        <v>4242764</v>
      </c>
      <c r="M1296">
        <f>_xlfn.XLOOKUP(Comuni[[#This Row],[Regione]],Table_0[Regione],Table_0[Deceduti])</f>
        <v>47031</v>
      </c>
      <c r="N1296" s="1">
        <f>(Comuni[[#This Row],[Popolazione2011]]/Comuni[[#This Row],[Ammalati TOT]])*100</f>
        <v>1.5435945931015018E-2</v>
      </c>
      <c r="O1296">
        <f>_xlfn.XLOOKUP(Comuni[[#This Row],[Regione]],Table_0[Regione],Table_0[TOT AREA])</f>
        <v>6838505</v>
      </c>
      <c r="P1296" s="1">
        <f>(Comuni[[#This Row],[Popolazione2011]]/Comuni[[#This Row],[Ammalati AREA]])*100</f>
        <v>9.7243476461595039E-3</v>
      </c>
    </row>
    <row r="1297" spans="1:16" x14ac:dyDescent="0.3">
      <c r="A1297" t="s">
        <v>1309</v>
      </c>
      <c r="B1297" t="s">
        <v>8023</v>
      </c>
      <c r="C1297" t="s">
        <v>1269</v>
      </c>
      <c r="D1297">
        <v>14244</v>
      </c>
      <c r="E1297" s="1">
        <f>(Comuni[[#This Row],[Popolazione2011]]/SUM(D:D))*100</f>
        <v>2.3970535022543645E-2</v>
      </c>
      <c r="F1297">
        <f t="shared" si="20"/>
        <v>9704151</v>
      </c>
      <c r="G1297" s="1">
        <f>(Comuni[[#This Row],[Popolazione2011]]/Comuni[[#This Row],[TOT POP REGIONE ]])*100</f>
        <v>0.1467825469739702</v>
      </c>
      <c r="H1297" t="str">
        <f>IF(Comuni[[#This Row],[Popolazione2011]]&gt;300000,"MAGGIORE","")</f>
        <v/>
      </c>
      <c r="I1297" t="str">
        <f>_xlfn.XLOOKUP(Comuni[[#This Row],[Regione]],Ripartizione_geografica[Regione],Ripartizione_geografica[Ripartizione geografica])</f>
        <v>Nord-ovest</v>
      </c>
      <c r="J1297">
        <f>_xlfn.XLOOKUP(Comuni[[#This Row],[Regione]],Ripartizione_geografica[Regione],Ripartizione_geografica[Codice Regione])</f>
        <v>3</v>
      </c>
      <c r="K1297">
        <f>_xlfn.XLOOKUP(Comuni[[#This Row],[Regione]],Table_0[Regione],Table_0[Totale])</f>
        <v>4308126</v>
      </c>
      <c r="L1297">
        <f>_xlfn.XLOOKUP(Comuni[[#This Row],[Regione]],Table_0[Regione],Table_0[Guariti])</f>
        <v>4242764</v>
      </c>
      <c r="M1297">
        <f>_xlfn.XLOOKUP(Comuni[[#This Row],[Regione]],Table_0[Regione],Table_0[Deceduti])</f>
        <v>47031</v>
      </c>
      <c r="N1297" s="1">
        <f>(Comuni[[#This Row],[Popolazione2011]]/Comuni[[#This Row],[Ammalati TOT]])*100</f>
        <v>0.33063099825771114</v>
      </c>
      <c r="O1297">
        <f>_xlfn.XLOOKUP(Comuni[[#This Row],[Regione]],Table_0[Regione],Table_0[TOT AREA])</f>
        <v>6838505</v>
      </c>
      <c r="P1297" s="1">
        <f>(Comuni[[#This Row],[Popolazione2011]]/Comuni[[#This Row],[Ammalati AREA]])*100</f>
        <v>0.20829113965698645</v>
      </c>
    </row>
    <row r="1298" spans="1:16" x14ac:dyDescent="0.3">
      <c r="A1298" t="s">
        <v>1310</v>
      </c>
      <c r="B1298" t="s">
        <v>8023</v>
      </c>
      <c r="C1298" t="s">
        <v>1269</v>
      </c>
      <c r="D1298">
        <v>530</v>
      </c>
      <c r="E1298" s="1">
        <f>(Comuni[[#This Row],[Popolazione2011]]/SUM(D:D))*100</f>
        <v>8.919112301283439E-4</v>
      </c>
      <c r="F1298">
        <f t="shared" si="20"/>
        <v>9704151</v>
      </c>
      <c r="G1298" s="1">
        <f>(Comuni[[#This Row],[Popolazione2011]]/Comuni[[#This Row],[TOT POP REGIONE ]])*100</f>
        <v>5.4615803072314102E-3</v>
      </c>
      <c r="H1298" t="str">
        <f>IF(Comuni[[#This Row],[Popolazione2011]]&gt;300000,"MAGGIORE","")</f>
        <v/>
      </c>
      <c r="I1298" t="str">
        <f>_xlfn.XLOOKUP(Comuni[[#This Row],[Regione]],Ripartizione_geografica[Regione],Ripartizione_geografica[Ripartizione geografica])</f>
        <v>Nord-ovest</v>
      </c>
      <c r="J1298">
        <f>_xlfn.XLOOKUP(Comuni[[#This Row],[Regione]],Ripartizione_geografica[Regione],Ripartizione_geografica[Codice Regione])</f>
        <v>3</v>
      </c>
      <c r="K1298">
        <f>_xlfn.XLOOKUP(Comuni[[#This Row],[Regione]],Table_0[Regione],Table_0[Totale])</f>
        <v>4308126</v>
      </c>
      <c r="L1298">
        <f>_xlfn.XLOOKUP(Comuni[[#This Row],[Regione]],Table_0[Regione],Table_0[Guariti])</f>
        <v>4242764</v>
      </c>
      <c r="M1298">
        <f>_xlfn.XLOOKUP(Comuni[[#This Row],[Regione]],Table_0[Regione],Table_0[Deceduti])</f>
        <v>47031</v>
      </c>
      <c r="N1298" s="1">
        <f>(Comuni[[#This Row],[Popolazione2011]]/Comuni[[#This Row],[Ammalati TOT]])*100</f>
        <v>1.2302332847275128E-2</v>
      </c>
      <c r="O1298">
        <f>_xlfn.XLOOKUP(Comuni[[#This Row],[Regione]],Table_0[Regione],Table_0[TOT AREA])</f>
        <v>6838505</v>
      </c>
      <c r="P1298" s="1">
        <f>(Comuni[[#This Row],[Popolazione2011]]/Comuni[[#This Row],[Ammalati AREA]])*100</f>
        <v>7.7502319585932887E-3</v>
      </c>
    </row>
    <row r="1299" spans="1:16" x14ac:dyDescent="0.3">
      <c r="A1299" t="s">
        <v>1311</v>
      </c>
      <c r="B1299" t="s">
        <v>8023</v>
      </c>
      <c r="C1299" t="s">
        <v>1269</v>
      </c>
      <c r="D1299">
        <v>1281</v>
      </c>
      <c r="E1299" s="1">
        <f>(Comuni[[#This Row],[Popolazione2011]]/SUM(D:D))*100</f>
        <v>2.1557326147064316E-3</v>
      </c>
      <c r="F1299">
        <f t="shared" si="20"/>
        <v>9704151</v>
      </c>
      <c r="G1299" s="1">
        <f>(Comuni[[#This Row],[Popolazione2011]]/Comuni[[#This Row],[TOT POP REGIONE ]])*100</f>
        <v>1.3200536553893276E-2</v>
      </c>
      <c r="H1299" t="str">
        <f>IF(Comuni[[#This Row],[Popolazione2011]]&gt;300000,"MAGGIORE","")</f>
        <v/>
      </c>
      <c r="I1299" t="str">
        <f>_xlfn.XLOOKUP(Comuni[[#This Row],[Regione]],Ripartizione_geografica[Regione],Ripartizione_geografica[Ripartizione geografica])</f>
        <v>Nord-ovest</v>
      </c>
      <c r="J1299">
        <f>_xlfn.XLOOKUP(Comuni[[#This Row],[Regione]],Ripartizione_geografica[Regione],Ripartizione_geografica[Codice Regione])</f>
        <v>3</v>
      </c>
      <c r="K1299">
        <f>_xlfn.XLOOKUP(Comuni[[#This Row],[Regione]],Table_0[Regione],Table_0[Totale])</f>
        <v>4308126</v>
      </c>
      <c r="L1299">
        <f>_xlfn.XLOOKUP(Comuni[[#This Row],[Regione]],Table_0[Regione],Table_0[Guariti])</f>
        <v>4242764</v>
      </c>
      <c r="M1299">
        <f>_xlfn.XLOOKUP(Comuni[[#This Row],[Regione]],Table_0[Regione],Table_0[Deceduti])</f>
        <v>47031</v>
      </c>
      <c r="N1299" s="1">
        <f>(Comuni[[#This Row],[Popolazione2011]]/Comuni[[#This Row],[Ammalati TOT]])*100</f>
        <v>2.9734506372376294E-2</v>
      </c>
      <c r="O1299">
        <f>_xlfn.XLOOKUP(Comuni[[#This Row],[Regione]],Table_0[Regione],Table_0[TOT AREA])</f>
        <v>6838505</v>
      </c>
      <c r="P1299" s="1">
        <f>(Comuni[[#This Row],[Popolazione2011]]/Comuni[[#This Row],[Ammalati AREA]])*100</f>
        <v>1.8732164413128308E-2</v>
      </c>
    </row>
    <row r="1300" spans="1:16" x14ac:dyDescent="0.3">
      <c r="A1300" t="s">
        <v>1312</v>
      </c>
      <c r="B1300" t="s">
        <v>8023</v>
      </c>
      <c r="C1300" t="s">
        <v>1269</v>
      </c>
      <c r="D1300">
        <v>2000</v>
      </c>
      <c r="E1300" s="1">
        <f>(Comuni[[#This Row],[Popolazione2011]]/SUM(D:D))*100</f>
        <v>3.3657027552012977E-3</v>
      </c>
      <c r="F1300">
        <f t="shared" si="20"/>
        <v>9704151</v>
      </c>
      <c r="G1300" s="1">
        <f>(Comuni[[#This Row],[Popolazione2011]]/Comuni[[#This Row],[TOT POP REGIONE ]])*100</f>
        <v>2.0609737008420417E-2</v>
      </c>
      <c r="H1300" t="str">
        <f>IF(Comuni[[#This Row],[Popolazione2011]]&gt;300000,"MAGGIORE","")</f>
        <v/>
      </c>
      <c r="I1300" t="str">
        <f>_xlfn.XLOOKUP(Comuni[[#This Row],[Regione]],Ripartizione_geografica[Regione],Ripartizione_geografica[Ripartizione geografica])</f>
        <v>Nord-ovest</v>
      </c>
      <c r="J1300">
        <f>_xlfn.XLOOKUP(Comuni[[#This Row],[Regione]],Ripartizione_geografica[Regione],Ripartizione_geografica[Codice Regione])</f>
        <v>3</v>
      </c>
      <c r="K1300">
        <f>_xlfn.XLOOKUP(Comuni[[#This Row],[Regione]],Table_0[Regione],Table_0[Totale])</f>
        <v>4308126</v>
      </c>
      <c r="L1300">
        <f>_xlfn.XLOOKUP(Comuni[[#This Row],[Regione]],Table_0[Regione],Table_0[Guariti])</f>
        <v>4242764</v>
      </c>
      <c r="M1300">
        <f>_xlfn.XLOOKUP(Comuni[[#This Row],[Regione]],Table_0[Regione],Table_0[Deceduti])</f>
        <v>47031</v>
      </c>
      <c r="N1300" s="1">
        <f>(Comuni[[#This Row],[Popolazione2011]]/Comuni[[#This Row],[Ammalati TOT]])*100</f>
        <v>4.6423897536887269E-2</v>
      </c>
      <c r="O1300">
        <f>_xlfn.XLOOKUP(Comuni[[#This Row],[Regione]],Table_0[Regione],Table_0[TOT AREA])</f>
        <v>6838505</v>
      </c>
      <c r="P1300" s="1">
        <f>(Comuni[[#This Row],[Popolazione2011]]/Comuni[[#This Row],[Ammalati AREA]])*100</f>
        <v>2.92461583343143E-2</v>
      </c>
    </row>
    <row r="1301" spans="1:16" x14ac:dyDescent="0.3">
      <c r="A1301" t="s">
        <v>1313</v>
      </c>
      <c r="B1301" t="s">
        <v>8023</v>
      </c>
      <c r="C1301" t="s">
        <v>1269</v>
      </c>
      <c r="D1301">
        <v>7836</v>
      </c>
      <c r="E1301" s="1">
        <f>(Comuni[[#This Row],[Popolazione2011]]/SUM(D:D))*100</f>
        <v>1.3186823394878686E-2</v>
      </c>
      <c r="F1301">
        <f t="shared" si="20"/>
        <v>9704151</v>
      </c>
      <c r="G1301" s="1">
        <f>(Comuni[[#This Row],[Popolazione2011]]/Comuni[[#This Row],[TOT POP REGIONE ]])*100</f>
        <v>8.074894959899119E-2</v>
      </c>
      <c r="H1301" t="str">
        <f>IF(Comuni[[#This Row],[Popolazione2011]]&gt;300000,"MAGGIORE","")</f>
        <v/>
      </c>
      <c r="I1301" t="str">
        <f>_xlfn.XLOOKUP(Comuni[[#This Row],[Regione]],Ripartizione_geografica[Regione],Ripartizione_geografica[Ripartizione geografica])</f>
        <v>Nord-ovest</v>
      </c>
      <c r="J1301">
        <f>_xlfn.XLOOKUP(Comuni[[#This Row],[Regione]],Ripartizione_geografica[Regione],Ripartizione_geografica[Codice Regione])</f>
        <v>3</v>
      </c>
      <c r="K1301">
        <f>_xlfn.XLOOKUP(Comuni[[#This Row],[Regione]],Table_0[Regione],Table_0[Totale])</f>
        <v>4308126</v>
      </c>
      <c r="L1301">
        <f>_xlfn.XLOOKUP(Comuni[[#This Row],[Regione]],Table_0[Regione],Table_0[Guariti])</f>
        <v>4242764</v>
      </c>
      <c r="M1301">
        <f>_xlfn.XLOOKUP(Comuni[[#This Row],[Regione]],Table_0[Regione],Table_0[Deceduti])</f>
        <v>47031</v>
      </c>
      <c r="N1301" s="1">
        <f>(Comuni[[#This Row],[Popolazione2011]]/Comuni[[#This Row],[Ammalati TOT]])*100</f>
        <v>0.18188883054952432</v>
      </c>
      <c r="O1301">
        <f>_xlfn.XLOOKUP(Comuni[[#This Row],[Regione]],Table_0[Regione],Table_0[TOT AREA])</f>
        <v>6838505</v>
      </c>
      <c r="P1301" s="1">
        <f>(Comuni[[#This Row],[Popolazione2011]]/Comuni[[#This Row],[Ammalati AREA]])*100</f>
        <v>0.11458644835384342</v>
      </c>
    </row>
    <row r="1302" spans="1:16" x14ac:dyDescent="0.3">
      <c r="A1302" t="s">
        <v>1314</v>
      </c>
      <c r="B1302" t="s">
        <v>8023</v>
      </c>
      <c r="C1302" t="s">
        <v>1269</v>
      </c>
      <c r="D1302">
        <v>5248</v>
      </c>
      <c r="E1302" s="1">
        <f>(Comuni[[#This Row],[Popolazione2011]]/SUM(D:D))*100</f>
        <v>8.8316040296482073E-3</v>
      </c>
      <c r="F1302">
        <f t="shared" si="20"/>
        <v>9704151</v>
      </c>
      <c r="G1302" s="1">
        <f>(Comuni[[#This Row],[Popolazione2011]]/Comuni[[#This Row],[TOT POP REGIONE ]])*100</f>
        <v>5.4079949910095175E-2</v>
      </c>
      <c r="H1302" t="str">
        <f>IF(Comuni[[#This Row],[Popolazione2011]]&gt;300000,"MAGGIORE","")</f>
        <v/>
      </c>
      <c r="I1302" t="str">
        <f>_xlfn.XLOOKUP(Comuni[[#This Row],[Regione]],Ripartizione_geografica[Regione],Ripartizione_geografica[Ripartizione geografica])</f>
        <v>Nord-ovest</v>
      </c>
      <c r="J1302">
        <f>_xlfn.XLOOKUP(Comuni[[#This Row],[Regione]],Ripartizione_geografica[Regione],Ripartizione_geografica[Codice Regione])</f>
        <v>3</v>
      </c>
      <c r="K1302">
        <f>_xlfn.XLOOKUP(Comuni[[#This Row],[Regione]],Table_0[Regione],Table_0[Totale])</f>
        <v>4308126</v>
      </c>
      <c r="L1302">
        <f>_xlfn.XLOOKUP(Comuni[[#This Row],[Regione]],Table_0[Regione],Table_0[Guariti])</f>
        <v>4242764</v>
      </c>
      <c r="M1302">
        <f>_xlfn.XLOOKUP(Comuni[[#This Row],[Regione]],Table_0[Regione],Table_0[Deceduti])</f>
        <v>47031</v>
      </c>
      <c r="N1302" s="1">
        <f>(Comuni[[#This Row],[Popolazione2011]]/Comuni[[#This Row],[Ammalati TOT]])*100</f>
        <v>0.1218163071367922</v>
      </c>
      <c r="O1302">
        <f>_xlfn.XLOOKUP(Comuni[[#This Row],[Regione]],Table_0[Regione],Table_0[TOT AREA])</f>
        <v>6838505</v>
      </c>
      <c r="P1302" s="1">
        <f>(Comuni[[#This Row],[Popolazione2011]]/Comuni[[#This Row],[Ammalati AREA]])*100</f>
        <v>7.6741919469240708E-2</v>
      </c>
    </row>
    <row r="1303" spans="1:16" x14ac:dyDescent="0.3">
      <c r="A1303" t="s">
        <v>1315</v>
      </c>
      <c r="B1303" t="s">
        <v>8023</v>
      </c>
      <c r="C1303" t="s">
        <v>1269</v>
      </c>
      <c r="D1303">
        <v>5713</v>
      </c>
      <c r="E1303" s="1">
        <f>(Comuni[[#This Row],[Popolazione2011]]/SUM(D:D))*100</f>
        <v>9.6141299202325073E-3</v>
      </c>
      <c r="F1303">
        <f t="shared" si="20"/>
        <v>9704151</v>
      </c>
      <c r="G1303" s="1">
        <f>(Comuni[[#This Row],[Popolazione2011]]/Comuni[[#This Row],[TOT POP REGIONE ]])*100</f>
        <v>5.887171376455292E-2</v>
      </c>
      <c r="H1303" t="str">
        <f>IF(Comuni[[#This Row],[Popolazione2011]]&gt;300000,"MAGGIORE","")</f>
        <v/>
      </c>
      <c r="I1303" t="str">
        <f>_xlfn.XLOOKUP(Comuni[[#This Row],[Regione]],Ripartizione_geografica[Regione],Ripartizione_geografica[Ripartizione geografica])</f>
        <v>Nord-ovest</v>
      </c>
      <c r="J1303">
        <f>_xlfn.XLOOKUP(Comuni[[#This Row],[Regione]],Ripartizione_geografica[Regione],Ripartizione_geografica[Codice Regione])</f>
        <v>3</v>
      </c>
      <c r="K1303">
        <f>_xlfn.XLOOKUP(Comuni[[#This Row],[Regione]],Table_0[Regione],Table_0[Totale])</f>
        <v>4308126</v>
      </c>
      <c r="L1303">
        <f>_xlfn.XLOOKUP(Comuni[[#This Row],[Regione]],Table_0[Regione],Table_0[Guariti])</f>
        <v>4242764</v>
      </c>
      <c r="M1303">
        <f>_xlfn.XLOOKUP(Comuni[[#This Row],[Regione]],Table_0[Regione],Table_0[Deceduti])</f>
        <v>47031</v>
      </c>
      <c r="N1303" s="1">
        <f>(Comuni[[#This Row],[Popolazione2011]]/Comuni[[#This Row],[Ammalati TOT]])*100</f>
        <v>0.13260986331411848</v>
      </c>
      <c r="O1303">
        <f>_xlfn.XLOOKUP(Comuni[[#This Row],[Regione]],Table_0[Regione],Table_0[TOT AREA])</f>
        <v>6838505</v>
      </c>
      <c r="P1303" s="1">
        <f>(Comuni[[#This Row],[Popolazione2011]]/Comuni[[#This Row],[Ammalati AREA]])*100</f>
        <v>8.354165128196879E-2</v>
      </c>
    </row>
    <row r="1304" spans="1:16" x14ac:dyDescent="0.3">
      <c r="A1304" t="s">
        <v>1316</v>
      </c>
      <c r="B1304" t="s">
        <v>8023</v>
      </c>
      <c r="C1304" t="s">
        <v>1269</v>
      </c>
      <c r="D1304">
        <v>828</v>
      </c>
      <c r="E1304" s="1">
        <f>(Comuni[[#This Row],[Popolazione2011]]/SUM(D:D))*100</f>
        <v>1.3934009406533373E-3</v>
      </c>
      <c r="F1304">
        <f t="shared" si="20"/>
        <v>9704151</v>
      </c>
      <c r="G1304" s="1">
        <f>(Comuni[[#This Row],[Popolazione2011]]/Comuni[[#This Row],[TOT POP REGIONE ]])*100</f>
        <v>8.5324311214860522E-3</v>
      </c>
      <c r="H1304" t="str">
        <f>IF(Comuni[[#This Row],[Popolazione2011]]&gt;300000,"MAGGIORE","")</f>
        <v/>
      </c>
      <c r="I1304" t="str">
        <f>_xlfn.XLOOKUP(Comuni[[#This Row],[Regione]],Ripartizione_geografica[Regione],Ripartizione_geografica[Ripartizione geografica])</f>
        <v>Nord-ovest</v>
      </c>
      <c r="J1304">
        <f>_xlfn.XLOOKUP(Comuni[[#This Row],[Regione]],Ripartizione_geografica[Regione],Ripartizione_geografica[Codice Regione])</f>
        <v>3</v>
      </c>
      <c r="K1304">
        <f>_xlfn.XLOOKUP(Comuni[[#This Row],[Regione]],Table_0[Regione],Table_0[Totale])</f>
        <v>4308126</v>
      </c>
      <c r="L1304">
        <f>_xlfn.XLOOKUP(Comuni[[#This Row],[Regione]],Table_0[Regione],Table_0[Guariti])</f>
        <v>4242764</v>
      </c>
      <c r="M1304">
        <f>_xlfn.XLOOKUP(Comuni[[#This Row],[Regione]],Table_0[Regione],Table_0[Deceduti])</f>
        <v>47031</v>
      </c>
      <c r="N1304" s="1">
        <f>(Comuni[[#This Row],[Popolazione2011]]/Comuni[[#This Row],[Ammalati TOT]])*100</f>
        <v>1.9219493580271328E-2</v>
      </c>
      <c r="O1304">
        <f>_xlfn.XLOOKUP(Comuni[[#This Row],[Regione]],Table_0[Regione],Table_0[TOT AREA])</f>
        <v>6838505</v>
      </c>
      <c r="P1304" s="1">
        <f>(Comuni[[#This Row],[Popolazione2011]]/Comuni[[#This Row],[Ammalati AREA]])*100</f>
        <v>1.210790955040612E-2</v>
      </c>
    </row>
    <row r="1305" spans="1:16" x14ac:dyDescent="0.3">
      <c r="A1305" t="s">
        <v>1317</v>
      </c>
      <c r="B1305" t="s">
        <v>8023</v>
      </c>
      <c r="C1305" t="s">
        <v>1269</v>
      </c>
      <c r="D1305">
        <v>9984</v>
      </c>
      <c r="E1305" s="1">
        <f>(Comuni[[#This Row],[Popolazione2011]]/SUM(D:D))*100</f>
        <v>1.6801588153964878E-2</v>
      </c>
      <c r="F1305">
        <f t="shared" si="20"/>
        <v>9704151</v>
      </c>
      <c r="G1305" s="1">
        <f>(Comuni[[#This Row],[Popolazione2011]]/Comuni[[#This Row],[TOT POP REGIONE ]])*100</f>
        <v>0.10288380714603472</v>
      </c>
      <c r="H1305" t="str">
        <f>IF(Comuni[[#This Row],[Popolazione2011]]&gt;300000,"MAGGIORE","")</f>
        <v/>
      </c>
      <c r="I1305" t="str">
        <f>_xlfn.XLOOKUP(Comuni[[#This Row],[Regione]],Ripartizione_geografica[Regione],Ripartizione_geografica[Ripartizione geografica])</f>
        <v>Nord-ovest</v>
      </c>
      <c r="J1305">
        <f>_xlfn.XLOOKUP(Comuni[[#This Row],[Regione]],Ripartizione_geografica[Regione],Ripartizione_geografica[Codice Regione])</f>
        <v>3</v>
      </c>
      <c r="K1305">
        <f>_xlfn.XLOOKUP(Comuni[[#This Row],[Regione]],Table_0[Regione],Table_0[Totale])</f>
        <v>4308126</v>
      </c>
      <c r="L1305">
        <f>_xlfn.XLOOKUP(Comuni[[#This Row],[Regione]],Table_0[Regione],Table_0[Guariti])</f>
        <v>4242764</v>
      </c>
      <c r="M1305">
        <f>_xlfn.XLOOKUP(Comuni[[#This Row],[Regione]],Table_0[Regione],Table_0[Deceduti])</f>
        <v>47031</v>
      </c>
      <c r="N1305" s="1">
        <f>(Comuni[[#This Row],[Popolazione2011]]/Comuni[[#This Row],[Ammalati TOT]])*100</f>
        <v>0.23174809650414124</v>
      </c>
      <c r="O1305">
        <f>_xlfn.XLOOKUP(Comuni[[#This Row],[Regione]],Table_0[Regione],Table_0[TOT AREA])</f>
        <v>6838505</v>
      </c>
      <c r="P1305" s="1">
        <f>(Comuni[[#This Row],[Popolazione2011]]/Comuni[[#This Row],[Ammalati AREA]])*100</f>
        <v>0.14599682240489698</v>
      </c>
    </row>
    <row r="1306" spans="1:16" x14ac:dyDescent="0.3">
      <c r="A1306" t="s">
        <v>1318</v>
      </c>
      <c r="B1306" t="s">
        <v>8023</v>
      </c>
      <c r="C1306" t="s">
        <v>1269</v>
      </c>
      <c r="D1306">
        <v>3972</v>
      </c>
      <c r="E1306" s="1">
        <f>(Comuni[[#This Row],[Popolazione2011]]/SUM(D:D))*100</f>
        <v>6.6842856718297783E-3</v>
      </c>
      <c r="F1306">
        <f t="shared" si="20"/>
        <v>9704151</v>
      </c>
      <c r="G1306" s="1">
        <f>(Comuni[[#This Row],[Popolazione2011]]/Comuni[[#This Row],[TOT POP REGIONE ]])*100</f>
        <v>4.0930937698722948E-2</v>
      </c>
      <c r="H1306" t="str">
        <f>IF(Comuni[[#This Row],[Popolazione2011]]&gt;300000,"MAGGIORE","")</f>
        <v/>
      </c>
      <c r="I1306" t="str">
        <f>_xlfn.XLOOKUP(Comuni[[#This Row],[Regione]],Ripartizione_geografica[Regione],Ripartizione_geografica[Ripartizione geografica])</f>
        <v>Nord-ovest</v>
      </c>
      <c r="J1306">
        <f>_xlfn.XLOOKUP(Comuni[[#This Row],[Regione]],Ripartizione_geografica[Regione],Ripartizione_geografica[Codice Regione])</f>
        <v>3</v>
      </c>
      <c r="K1306">
        <f>_xlfn.XLOOKUP(Comuni[[#This Row],[Regione]],Table_0[Regione],Table_0[Totale])</f>
        <v>4308126</v>
      </c>
      <c r="L1306">
        <f>_xlfn.XLOOKUP(Comuni[[#This Row],[Regione]],Table_0[Regione],Table_0[Guariti])</f>
        <v>4242764</v>
      </c>
      <c r="M1306">
        <f>_xlfn.XLOOKUP(Comuni[[#This Row],[Regione]],Table_0[Regione],Table_0[Deceduti])</f>
        <v>47031</v>
      </c>
      <c r="N1306" s="1">
        <f>(Comuni[[#This Row],[Popolazione2011]]/Comuni[[#This Row],[Ammalati TOT]])*100</f>
        <v>9.2197860508258109E-2</v>
      </c>
      <c r="O1306">
        <f>_xlfn.XLOOKUP(Comuni[[#This Row],[Regione]],Table_0[Regione],Table_0[TOT AREA])</f>
        <v>6838505</v>
      </c>
      <c r="P1306" s="1">
        <f>(Comuni[[#This Row],[Popolazione2011]]/Comuni[[#This Row],[Ammalati AREA]])*100</f>
        <v>5.8082870451948196E-2</v>
      </c>
    </row>
    <row r="1307" spans="1:16" x14ac:dyDescent="0.3">
      <c r="A1307" t="s">
        <v>1319</v>
      </c>
      <c r="B1307" t="s">
        <v>8023</v>
      </c>
      <c r="C1307" t="s">
        <v>1269</v>
      </c>
      <c r="D1307">
        <v>1942</v>
      </c>
      <c r="E1307" s="1">
        <f>(Comuni[[#This Row],[Popolazione2011]]/SUM(D:D))*100</f>
        <v>3.2680973753004606E-3</v>
      </c>
      <c r="F1307">
        <f t="shared" si="20"/>
        <v>9704151</v>
      </c>
      <c r="G1307" s="1">
        <f>(Comuni[[#This Row],[Popolazione2011]]/Comuni[[#This Row],[TOT POP REGIONE ]])*100</f>
        <v>2.0012054635176225E-2</v>
      </c>
      <c r="H1307" t="str">
        <f>IF(Comuni[[#This Row],[Popolazione2011]]&gt;300000,"MAGGIORE","")</f>
        <v/>
      </c>
      <c r="I1307" t="str">
        <f>_xlfn.XLOOKUP(Comuni[[#This Row],[Regione]],Ripartizione_geografica[Regione],Ripartizione_geografica[Ripartizione geografica])</f>
        <v>Nord-ovest</v>
      </c>
      <c r="J1307">
        <f>_xlfn.XLOOKUP(Comuni[[#This Row],[Regione]],Ripartizione_geografica[Regione],Ripartizione_geografica[Codice Regione])</f>
        <v>3</v>
      </c>
      <c r="K1307">
        <f>_xlfn.XLOOKUP(Comuni[[#This Row],[Regione]],Table_0[Regione],Table_0[Totale])</f>
        <v>4308126</v>
      </c>
      <c r="L1307">
        <f>_xlfn.XLOOKUP(Comuni[[#This Row],[Regione]],Table_0[Regione],Table_0[Guariti])</f>
        <v>4242764</v>
      </c>
      <c r="M1307">
        <f>_xlfn.XLOOKUP(Comuni[[#This Row],[Regione]],Table_0[Regione],Table_0[Deceduti])</f>
        <v>47031</v>
      </c>
      <c r="N1307" s="1">
        <f>(Comuni[[#This Row],[Popolazione2011]]/Comuni[[#This Row],[Ammalati TOT]])*100</f>
        <v>4.5077604508317534E-2</v>
      </c>
      <c r="O1307">
        <f>_xlfn.XLOOKUP(Comuni[[#This Row],[Regione]],Table_0[Regione],Table_0[TOT AREA])</f>
        <v>6838505</v>
      </c>
      <c r="P1307" s="1">
        <f>(Comuni[[#This Row],[Popolazione2011]]/Comuni[[#This Row],[Ammalati AREA]])*100</f>
        <v>2.8398019742619185E-2</v>
      </c>
    </row>
    <row r="1308" spans="1:16" x14ac:dyDescent="0.3">
      <c r="A1308" t="s">
        <v>1320</v>
      </c>
      <c r="B1308" t="s">
        <v>8023</v>
      </c>
      <c r="C1308" t="s">
        <v>1269</v>
      </c>
      <c r="D1308">
        <v>4756</v>
      </c>
      <c r="E1308" s="1">
        <f>(Comuni[[#This Row],[Popolazione2011]]/SUM(D:D))*100</f>
        <v>8.0036411518686866E-3</v>
      </c>
      <c r="F1308">
        <f t="shared" si="20"/>
        <v>9704151</v>
      </c>
      <c r="G1308" s="1">
        <f>(Comuni[[#This Row],[Popolazione2011]]/Comuni[[#This Row],[TOT POP REGIONE ]])*100</f>
        <v>4.9009954606023753E-2</v>
      </c>
      <c r="H1308" t="str">
        <f>IF(Comuni[[#This Row],[Popolazione2011]]&gt;300000,"MAGGIORE","")</f>
        <v/>
      </c>
      <c r="I1308" t="str">
        <f>_xlfn.XLOOKUP(Comuni[[#This Row],[Regione]],Ripartizione_geografica[Regione],Ripartizione_geografica[Ripartizione geografica])</f>
        <v>Nord-ovest</v>
      </c>
      <c r="J1308">
        <f>_xlfn.XLOOKUP(Comuni[[#This Row],[Regione]],Ripartizione_geografica[Regione],Ripartizione_geografica[Codice Regione])</f>
        <v>3</v>
      </c>
      <c r="K1308">
        <f>_xlfn.XLOOKUP(Comuni[[#This Row],[Regione]],Table_0[Regione],Table_0[Totale])</f>
        <v>4308126</v>
      </c>
      <c r="L1308">
        <f>_xlfn.XLOOKUP(Comuni[[#This Row],[Regione]],Table_0[Regione],Table_0[Guariti])</f>
        <v>4242764</v>
      </c>
      <c r="M1308">
        <f>_xlfn.XLOOKUP(Comuni[[#This Row],[Regione]],Table_0[Regione],Table_0[Deceduti])</f>
        <v>47031</v>
      </c>
      <c r="N1308" s="1">
        <f>(Comuni[[#This Row],[Popolazione2011]]/Comuni[[#This Row],[Ammalati TOT]])*100</f>
        <v>0.11039602834271793</v>
      </c>
      <c r="O1308">
        <f>_xlfn.XLOOKUP(Comuni[[#This Row],[Regione]],Table_0[Regione],Table_0[TOT AREA])</f>
        <v>6838505</v>
      </c>
      <c r="P1308" s="1">
        <f>(Comuni[[#This Row],[Popolazione2011]]/Comuni[[#This Row],[Ammalati AREA]])*100</f>
        <v>6.9547364518999399E-2</v>
      </c>
    </row>
    <row r="1309" spans="1:16" x14ac:dyDescent="0.3">
      <c r="A1309" t="s">
        <v>1321</v>
      </c>
      <c r="B1309" t="s">
        <v>8023</v>
      </c>
      <c r="C1309" t="s">
        <v>1269</v>
      </c>
      <c r="D1309">
        <v>1194</v>
      </c>
      <c r="E1309" s="1">
        <f>(Comuni[[#This Row],[Popolazione2011]]/SUM(D:D))*100</f>
        <v>2.0093245448551751E-3</v>
      </c>
      <c r="F1309">
        <f t="shared" si="20"/>
        <v>9704151</v>
      </c>
      <c r="G1309" s="1">
        <f>(Comuni[[#This Row],[Popolazione2011]]/Comuni[[#This Row],[TOT POP REGIONE ]])*100</f>
        <v>1.2304012994026991E-2</v>
      </c>
      <c r="H1309" t="str">
        <f>IF(Comuni[[#This Row],[Popolazione2011]]&gt;300000,"MAGGIORE","")</f>
        <v/>
      </c>
      <c r="I1309" t="str">
        <f>_xlfn.XLOOKUP(Comuni[[#This Row],[Regione]],Ripartizione_geografica[Regione],Ripartizione_geografica[Ripartizione geografica])</f>
        <v>Nord-ovest</v>
      </c>
      <c r="J1309">
        <f>_xlfn.XLOOKUP(Comuni[[#This Row],[Regione]],Ripartizione_geografica[Regione],Ripartizione_geografica[Codice Regione])</f>
        <v>3</v>
      </c>
      <c r="K1309">
        <f>_xlfn.XLOOKUP(Comuni[[#This Row],[Regione]],Table_0[Regione],Table_0[Totale])</f>
        <v>4308126</v>
      </c>
      <c r="L1309">
        <f>_xlfn.XLOOKUP(Comuni[[#This Row],[Regione]],Table_0[Regione],Table_0[Guariti])</f>
        <v>4242764</v>
      </c>
      <c r="M1309">
        <f>_xlfn.XLOOKUP(Comuni[[#This Row],[Regione]],Table_0[Regione],Table_0[Deceduti])</f>
        <v>47031</v>
      </c>
      <c r="N1309" s="1">
        <f>(Comuni[[#This Row],[Popolazione2011]]/Comuni[[#This Row],[Ammalati TOT]])*100</f>
        <v>2.7715066829521701E-2</v>
      </c>
      <c r="O1309">
        <f>_xlfn.XLOOKUP(Comuni[[#This Row],[Regione]],Table_0[Regione],Table_0[TOT AREA])</f>
        <v>6838505</v>
      </c>
      <c r="P1309" s="1">
        <f>(Comuni[[#This Row],[Popolazione2011]]/Comuni[[#This Row],[Ammalati AREA]])*100</f>
        <v>1.7459956525585636E-2</v>
      </c>
    </row>
    <row r="1310" spans="1:16" x14ac:dyDescent="0.3">
      <c r="A1310" t="s">
        <v>1322</v>
      </c>
      <c r="B1310" t="s">
        <v>8023</v>
      </c>
      <c r="C1310" t="s">
        <v>1269</v>
      </c>
      <c r="D1310">
        <v>2616</v>
      </c>
      <c r="E1310" s="1">
        <f>(Comuni[[#This Row],[Popolazione2011]]/SUM(D:D))*100</f>
        <v>4.4023392038032979E-3</v>
      </c>
      <c r="F1310">
        <f t="shared" si="20"/>
        <v>9704151</v>
      </c>
      <c r="G1310" s="1">
        <f>(Comuni[[#This Row],[Popolazione2011]]/Comuni[[#This Row],[TOT POP REGIONE ]])*100</f>
        <v>2.6957536007013904E-2</v>
      </c>
      <c r="H1310" t="str">
        <f>IF(Comuni[[#This Row],[Popolazione2011]]&gt;300000,"MAGGIORE","")</f>
        <v/>
      </c>
      <c r="I1310" t="str">
        <f>_xlfn.XLOOKUP(Comuni[[#This Row],[Regione]],Ripartizione_geografica[Regione],Ripartizione_geografica[Ripartizione geografica])</f>
        <v>Nord-ovest</v>
      </c>
      <c r="J1310">
        <f>_xlfn.XLOOKUP(Comuni[[#This Row],[Regione]],Ripartizione_geografica[Regione],Ripartizione_geografica[Codice Regione])</f>
        <v>3</v>
      </c>
      <c r="K1310">
        <f>_xlfn.XLOOKUP(Comuni[[#This Row],[Regione]],Table_0[Regione],Table_0[Totale])</f>
        <v>4308126</v>
      </c>
      <c r="L1310">
        <f>_xlfn.XLOOKUP(Comuni[[#This Row],[Regione]],Table_0[Regione],Table_0[Guariti])</f>
        <v>4242764</v>
      </c>
      <c r="M1310">
        <f>_xlfn.XLOOKUP(Comuni[[#This Row],[Regione]],Table_0[Regione],Table_0[Deceduti])</f>
        <v>47031</v>
      </c>
      <c r="N1310" s="1">
        <f>(Comuni[[#This Row],[Popolazione2011]]/Comuni[[#This Row],[Ammalati TOT]])*100</f>
        <v>6.0722457978248545E-2</v>
      </c>
      <c r="O1310">
        <f>_xlfn.XLOOKUP(Comuni[[#This Row],[Regione]],Table_0[Regione],Table_0[TOT AREA])</f>
        <v>6838505</v>
      </c>
      <c r="P1310" s="1">
        <f>(Comuni[[#This Row],[Popolazione2011]]/Comuni[[#This Row],[Ammalati AREA]])*100</f>
        <v>3.8253975101283103E-2</v>
      </c>
    </row>
    <row r="1311" spans="1:16" x14ac:dyDescent="0.3">
      <c r="A1311" t="s">
        <v>1323</v>
      </c>
      <c r="B1311" t="s">
        <v>8023</v>
      </c>
      <c r="C1311" t="s">
        <v>1269</v>
      </c>
      <c r="D1311">
        <v>768</v>
      </c>
      <c r="E1311" s="1">
        <f>(Comuni[[#This Row],[Popolazione2011]]/SUM(D:D))*100</f>
        <v>1.2924298579972985E-3</v>
      </c>
      <c r="F1311">
        <f t="shared" si="20"/>
        <v>9704151</v>
      </c>
      <c r="G1311" s="1">
        <f>(Comuni[[#This Row],[Popolazione2011]]/Comuni[[#This Row],[TOT POP REGIONE ]])*100</f>
        <v>7.9141390112334401E-3</v>
      </c>
      <c r="H1311" t="str">
        <f>IF(Comuni[[#This Row],[Popolazione2011]]&gt;300000,"MAGGIORE","")</f>
        <v/>
      </c>
      <c r="I1311" t="str">
        <f>_xlfn.XLOOKUP(Comuni[[#This Row],[Regione]],Ripartizione_geografica[Regione],Ripartizione_geografica[Ripartizione geografica])</f>
        <v>Nord-ovest</v>
      </c>
      <c r="J1311">
        <f>_xlfn.XLOOKUP(Comuni[[#This Row],[Regione]],Ripartizione_geografica[Regione],Ripartizione_geografica[Codice Regione])</f>
        <v>3</v>
      </c>
      <c r="K1311">
        <f>_xlfn.XLOOKUP(Comuni[[#This Row],[Regione]],Table_0[Regione],Table_0[Totale])</f>
        <v>4308126</v>
      </c>
      <c r="L1311">
        <f>_xlfn.XLOOKUP(Comuni[[#This Row],[Regione]],Table_0[Regione],Table_0[Guariti])</f>
        <v>4242764</v>
      </c>
      <c r="M1311">
        <f>_xlfn.XLOOKUP(Comuni[[#This Row],[Regione]],Table_0[Regione],Table_0[Deceduti])</f>
        <v>47031</v>
      </c>
      <c r="N1311" s="1">
        <f>(Comuni[[#This Row],[Popolazione2011]]/Comuni[[#This Row],[Ammalati TOT]])*100</f>
        <v>1.7826776654164711E-2</v>
      </c>
      <c r="O1311">
        <f>_xlfn.XLOOKUP(Comuni[[#This Row],[Regione]],Table_0[Regione],Table_0[TOT AREA])</f>
        <v>6838505</v>
      </c>
      <c r="P1311" s="1">
        <f>(Comuni[[#This Row],[Popolazione2011]]/Comuni[[#This Row],[Ammalati AREA]])*100</f>
        <v>1.1230524800376691E-2</v>
      </c>
    </row>
    <row r="1312" spans="1:16" x14ac:dyDescent="0.3">
      <c r="A1312" t="s">
        <v>1324</v>
      </c>
      <c r="B1312" t="s">
        <v>8023</v>
      </c>
      <c r="C1312" t="s">
        <v>1269</v>
      </c>
      <c r="D1312">
        <v>611</v>
      </c>
      <c r="E1312" s="1">
        <f>(Comuni[[#This Row],[Popolazione2011]]/SUM(D:D))*100</f>
        <v>1.0282221917139965E-3</v>
      </c>
      <c r="F1312">
        <f t="shared" si="20"/>
        <v>9704151</v>
      </c>
      <c r="G1312" s="1">
        <f>(Comuni[[#This Row],[Popolazione2011]]/Comuni[[#This Row],[TOT POP REGIONE ]])*100</f>
        <v>6.296274656072437E-3</v>
      </c>
      <c r="H1312" t="str">
        <f>IF(Comuni[[#This Row],[Popolazione2011]]&gt;300000,"MAGGIORE","")</f>
        <v/>
      </c>
      <c r="I1312" t="str">
        <f>_xlfn.XLOOKUP(Comuni[[#This Row],[Regione]],Ripartizione_geografica[Regione],Ripartizione_geografica[Ripartizione geografica])</f>
        <v>Nord-ovest</v>
      </c>
      <c r="J1312">
        <f>_xlfn.XLOOKUP(Comuni[[#This Row],[Regione]],Ripartizione_geografica[Regione],Ripartizione_geografica[Codice Regione])</f>
        <v>3</v>
      </c>
      <c r="K1312">
        <f>_xlfn.XLOOKUP(Comuni[[#This Row],[Regione]],Table_0[Regione],Table_0[Totale])</f>
        <v>4308126</v>
      </c>
      <c r="L1312">
        <f>_xlfn.XLOOKUP(Comuni[[#This Row],[Regione]],Table_0[Regione],Table_0[Guariti])</f>
        <v>4242764</v>
      </c>
      <c r="M1312">
        <f>_xlfn.XLOOKUP(Comuni[[#This Row],[Regione]],Table_0[Regione],Table_0[Deceduti])</f>
        <v>47031</v>
      </c>
      <c r="N1312" s="1">
        <f>(Comuni[[#This Row],[Popolazione2011]]/Comuni[[#This Row],[Ammalati TOT]])*100</f>
        <v>1.4182500697519061E-2</v>
      </c>
      <c r="O1312">
        <f>_xlfn.XLOOKUP(Comuni[[#This Row],[Regione]],Table_0[Regione],Table_0[TOT AREA])</f>
        <v>6838505</v>
      </c>
      <c r="P1312" s="1">
        <f>(Comuni[[#This Row],[Popolazione2011]]/Comuni[[#This Row],[Ammalati AREA]])*100</f>
        <v>8.9347013711330182E-3</v>
      </c>
    </row>
    <row r="1313" spans="1:16" x14ac:dyDescent="0.3">
      <c r="A1313" t="s">
        <v>1325</v>
      </c>
      <c r="B1313" t="s">
        <v>8023</v>
      </c>
      <c r="C1313" t="s">
        <v>1269</v>
      </c>
      <c r="D1313">
        <v>3604</v>
      </c>
      <c r="E1313" s="1">
        <f>(Comuni[[#This Row],[Popolazione2011]]/SUM(D:D))*100</f>
        <v>6.0649963648727392E-3</v>
      </c>
      <c r="F1313">
        <f t="shared" si="20"/>
        <v>9704151</v>
      </c>
      <c r="G1313" s="1">
        <f>(Comuni[[#This Row],[Popolazione2011]]/Comuni[[#This Row],[TOT POP REGIONE ]])*100</f>
        <v>3.7138746089173592E-2</v>
      </c>
      <c r="H1313" t="str">
        <f>IF(Comuni[[#This Row],[Popolazione2011]]&gt;300000,"MAGGIORE","")</f>
        <v/>
      </c>
      <c r="I1313" t="str">
        <f>_xlfn.XLOOKUP(Comuni[[#This Row],[Regione]],Ripartizione_geografica[Regione],Ripartizione_geografica[Ripartizione geografica])</f>
        <v>Nord-ovest</v>
      </c>
      <c r="J1313">
        <f>_xlfn.XLOOKUP(Comuni[[#This Row],[Regione]],Ripartizione_geografica[Regione],Ripartizione_geografica[Codice Regione])</f>
        <v>3</v>
      </c>
      <c r="K1313">
        <f>_xlfn.XLOOKUP(Comuni[[#This Row],[Regione]],Table_0[Regione],Table_0[Totale])</f>
        <v>4308126</v>
      </c>
      <c r="L1313">
        <f>_xlfn.XLOOKUP(Comuni[[#This Row],[Regione]],Table_0[Regione],Table_0[Guariti])</f>
        <v>4242764</v>
      </c>
      <c r="M1313">
        <f>_xlfn.XLOOKUP(Comuni[[#This Row],[Regione]],Table_0[Regione],Table_0[Deceduti])</f>
        <v>47031</v>
      </c>
      <c r="N1313" s="1">
        <f>(Comuni[[#This Row],[Popolazione2011]]/Comuni[[#This Row],[Ammalati TOT]])*100</f>
        <v>8.3655863361470864E-2</v>
      </c>
      <c r="O1313">
        <f>_xlfn.XLOOKUP(Comuni[[#This Row],[Regione]],Table_0[Regione],Table_0[TOT AREA])</f>
        <v>6838505</v>
      </c>
      <c r="P1313" s="1">
        <f>(Comuni[[#This Row],[Popolazione2011]]/Comuni[[#This Row],[Ammalati AREA]])*100</f>
        <v>5.2701577318434362E-2</v>
      </c>
    </row>
    <row r="1314" spans="1:16" x14ac:dyDescent="0.3">
      <c r="A1314" t="s">
        <v>1326</v>
      </c>
      <c r="B1314" t="s">
        <v>8023</v>
      </c>
      <c r="C1314" t="s">
        <v>1269</v>
      </c>
      <c r="D1314">
        <v>3074</v>
      </c>
      <c r="E1314" s="1">
        <f>(Comuni[[#This Row],[Popolazione2011]]/SUM(D:D))*100</f>
        <v>5.1730851347443953E-3</v>
      </c>
      <c r="F1314">
        <f t="shared" si="20"/>
        <v>9704151</v>
      </c>
      <c r="G1314" s="1">
        <f>(Comuni[[#This Row],[Popolazione2011]]/Comuni[[#This Row],[TOT POP REGIONE ]])*100</f>
        <v>3.1677165781942178E-2</v>
      </c>
      <c r="H1314" t="str">
        <f>IF(Comuni[[#This Row],[Popolazione2011]]&gt;300000,"MAGGIORE","")</f>
        <v/>
      </c>
      <c r="I1314" t="str">
        <f>_xlfn.XLOOKUP(Comuni[[#This Row],[Regione]],Ripartizione_geografica[Regione],Ripartizione_geografica[Ripartizione geografica])</f>
        <v>Nord-ovest</v>
      </c>
      <c r="J1314">
        <f>_xlfn.XLOOKUP(Comuni[[#This Row],[Regione]],Ripartizione_geografica[Regione],Ripartizione_geografica[Codice Regione])</f>
        <v>3</v>
      </c>
      <c r="K1314">
        <f>_xlfn.XLOOKUP(Comuni[[#This Row],[Regione]],Table_0[Regione],Table_0[Totale])</f>
        <v>4308126</v>
      </c>
      <c r="L1314">
        <f>_xlfn.XLOOKUP(Comuni[[#This Row],[Regione]],Table_0[Regione],Table_0[Guariti])</f>
        <v>4242764</v>
      </c>
      <c r="M1314">
        <f>_xlfn.XLOOKUP(Comuni[[#This Row],[Regione]],Table_0[Regione],Table_0[Deceduti])</f>
        <v>47031</v>
      </c>
      <c r="N1314" s="1">
        <f>(Comuni[[#This Row],[Popolazione2011]]/Comuni[[#This Row],[Ammalati TOT]])*100</f>
        <v>7.135353051419574E-2</v>
      </c>
      <c r="O1314">
        <f>_xlfn.XLOOKUP(Comuni[[#This Row],[Regione]],Table_0[Regione],Table_0[TOT AREA])</f>
        <v>6838505</v>
      </c>
      <c r="P1314" s="1">
        <f>(Comuni[[#This Row],[Popolazione2011]]/Comuni[[#This Row],[Ammalati AREA]])*100</f>
        <v>4.4951345359841077E-2</v>
      </c>
    </row>
    <row r="1315" spans="1:16" x14ac:dyDescent="0.3">
      <c r="A1315" t="s">
        <v>1327</v>
      </c>
      <c r="B1315" t="s">
        <v>8023</v>
      </c>
      <c r="C1315" t="s">
        <v>1269</v>
      </c>
      <c r="D1315">
        <v>2887</v>
      </c>
      <c r="E1315" s="1">
        <f>(Comuni[[#This Row],[Popolazione2011]]/SUM(D:D))*100</f>
        <v>4.8583919271330744E-3</v>
      </c>
      <c r="F1315">
        <f t="shared" si="20"/>
        <v>9704151</v>
      </c>
      <c r="G1315" s="1">
        <f>(Comuni[[#This Row],[Popolazione2011]]/Comuni[[#This Row],[TOT POP REGIONE ]])*100</f>
        <v>2.9750155371654874E-2</v>
      </c>
      <c r="H1315" t="str">
        <f>IF(Comuni[[#This Row],[Popolazione2011]]&gt;300000,"MAGGIORE","")</f>
        <v/>
      </c>
      <c r="I1315" t="str">
        <f>_xlfn.XLOOKUP(Comuni[[#This Row],[Regione]],Ripartizione_geografica[Regione],Ripartizione_geografica[Ripartizione geografica])</f>
        <v>Nord-ovest</v>
      </c>
      <c r="J1315">
        <f>_xlfn.XLOOKUP(Comuni[[#This Row],[Regione]],Ripartizione_geografica[Regione],Ripartizione_geografica[Codice Regione])</f>
        <v>3</v>
      </c>
      <c r="K1315">
        <f>_xlfn.XLOOKUP(Comuni[[#This Row],[Regione]],Table_0[Regione],Table_0[Totale])</f>
        <v>4308126</v>
      </c>
      <c r="L1315">
        <f>_xlfn.XLOOKUP(Comuni[[#This Row],[Regione]],Table_0[Regione],Table_0[Guariti])</f>
        <v>4242764</v>
      </c>
      <c r="M1315">
        <f>_xlfn.XLOOKUP(Comuni[[#This Row],[Regione]],Table_0[Regione],Table_0[Deceduti])</f>
        <v>47031</v>
      </c>
      <c r="N1315" s="1">
        <f>(Comuni[[#This Row],[Popolazione2011]]/Comuni[[#This Row],[Ammalati TOT]])*100</f>
        <v>6.7012896094496774E-2</v>
      </c>
      <c r="O1315">
        <f>_xlfn.XLOOKUP(Comuni[[#This Row],[Regione]],Table_0[Regione],Table_0[TOT AREA])</f>
        <v>6838505</v>
      </c>
      <c r="P1315" s="1">
        <f>(Comuni[[#This Row],[Popolazione2011]]/Comuni[[#This Row],[Ammalati AREA]])*100</f>
        <v>4.2216829555582688E-2</v>
      </c>
    </row>
    <row r="1316" spans="1:16" x14ac:dyDescent="0.3">
      <c r="A1316" t="s">
        <v>1328</v>
      </c>
      <c r="B1316" t="s">
        <v>8023</v>
      </c>
      <c r="C1316" t="s">
        <v>1269</v>
      </c>
      <c r="D1316">
        <v>190</v>
      </c>
      <c r="E1316" s="1">
        <f>(Comuni[[#This Row],[Popolazione2011]]/SUM(D:D))*100</f>
        <v>3.1974176174412336E-4</v>
      </c>
      <c r="F1316">
        <f t="shared" si="20"/>
        <v>9704151</v>
      </c>
      <c r="G1316" s="1">
        <f>(Comuni[[#This Row],[Popolazione2011]]/Comuni[[#This Row],[TOT POP REGIONE ]])*100</f>
        <v>1.9579250157999396E-3</v>
      </c>
      <c r="H1316" t="str">
        <f>IF(Comuni[[#This Row],[Popolazione2011]]&gt;300000,"MAGGIORE","")</f>
        <v/>
      </c>
      <c r="I1316" t="str">
        <f>_xlfn.XLOOKUP(Comuni[[#This Row],[Regione]],Ripartizione_geografica[Regione],Ripartizione_geografica[Ripartizione geografica])</f>
        <v>Nord-ovest</v>
      </c>
      <c r="J1316">
        <f>_xlfn.XLOOKUP(Comuni[[#This Row],[Regione]],Ripartizione_geografica[Regione],Ripartizione_geografica[Codice Regione])</f>
        <v>3</v>
      </c>
      <c r="K1316">
        <f>_xlfn.XLOOKUP(Comuni[[#This Row],[Regione]],Table_0[Regione],Table_0[Totale])</f>
        <v>4308126</v>
      </c>
      <c r="L1316">
        <f>_xlfn.XLOOKUP(Comuni[[#This Row],[Regione]],Table_0[Regione],Table_0[Guariti])</f>
        <v>4242764</v>
      </c>
      <c r="M1316">
        <f>_xlfn.XLOOKUP(Comuni[[#This Row],[Regione]],Table_0[Regione],Table_0[Deceduti])</f>
        <v>47031</v>
      </c>
      <c r="N1316" s="1">
        <f>(Comuni[[#This Row],[Popolazione2011]]/Comuni[[#This Row],[Ammalati TOT]])*100</f>
        <v>4.4102702660042898E-3</v>
      </c>
      <c r="O1316">
        <f>_xlfn.XLOOKUP(Comuni[[#This Row],[Regione]],Table_0[Regione],Table_0[TOT AREA])</f>
        <v>6838505</v>
      </c>
      <c r="P1316" s="1">
        <f>(Comuni[[#This Row],[Popolazione2011]]/Comuni[[#This Row],[Ammalati AREA]])*100</f>
        <v>2.7783850417598581E-3</v>
      </c>
    </row>
    <row r="1317" spans="1:16" x14ac:dyDescent="0.3">
      <c r="A1317" t="s">
        <v>1329</v>
      </c>
      <c r="B1317" t="s">
        <v>8023</v>
      </c>
      <c r="C1317" t="s">
        <v>1269</v>
      </c>
      <c r="D1317">
        <v>3397</v>
      </c>
      <c r="E1317" s="1">
        <f>(Comuni[[#This Row],[Popolazione2011]]/SUM(D:D))*100</f>
        <v>5.7166461297094052E-3</v>
      </c>
      <c r="F1317">
        <f t="shared" si="20"/>
        <v>9704151</v>
      </c>
      <c r="G1317" s="1">
        <f>(Comuni[[#This Row],[Popolazione2011]]/Comuni[[#This Row],[TOT POP REGIONE ]])*100</f>
        <v>3.500563830880208E-2</v>
      </c>
      <c r="H1317" t="str">
        <f>IF(Comuni[[#This Row],[Popolazione2011]]&gt;300000,"MAGGIORE","")</f>
        <v/>
      </c>
      <c r="I1317" t="str">
        <f>_xlfn.XLOOKUP(Comuni[[#This Row],[Regione]],Ripartizione_geografica[Regione],Ripartizione_geografica[Ripartizione geografica])</f>
        <v>Nord-ovest</v>
      </c>
      <c r="J1317">
        <f>_xlfn.XLOOKUP(Comuni[[#This Row],[Regione]],Ripartizione_geografica[Regione],Ripartizione_geografica[Codice Regione])</f>
        <v>3</v>
      </c>
      <c r="K1317">
        <f>_xlfn.XLOOKUP(Comuni[[#This Row],[Regione]],Table_0[Regione],Table_0[Totale])</f>
        <v>4308126</v>
      </c>
      <c r="L1317">
        <f>_xlfn.XLOOKUP(Comuni[[#This Row],[Regione]],Table_0[Regione],Table_0[Guariti])</f>
        <v>4242764</v>
      </c>
      <c r="M1317">
        <f>_xlfn.XLOOKUP(Comuni[[#This Row],[Regione]],Table_0[Regione],Table_0[Deceduti])</f>
        <v>47031</v>
      </c>
      <c r="N1317" s="1">
        <f>(Comuni[[#This Row],[Popolazione2011]]/Comuni[[#This Row],[Ammalati TOT]])*100</f>
        <v>7.8850989966403023E-2</v>
      </c>
      <c r="O1317">
        <f>_xlfn.XLOOKUP(Comuni[[#This Row],[Regione]],Table_0[Regione],Table_0[TOT AREA])</f>
        <v>6838505</v>
      </c>
      <c r="P1317" s="1">
        <f>(Comuni[[#This Row],[Popolazione2011]]/Comuni[[#This Row],[Ammalati AREA]])*100</f>
        <v>4.9674599930832841E-2</v>
      </c>
    </row>
    <row r="1318" spans="1:16" x14ac:dyDescent="0.3">
      <c r="A1318" t="s">
        <v>1330</v>
      </c>
      <c r="B1318" t="s">
        <v>8023</v>
      </c>
      <c r="C1318" t="s">
        <v>1269</v>
      </c>
      <c r="D1318">
        <v>1698</v>
      </c>
      <c r="E1318" s="1">
        <f>(Comuni[[#This Row],[Popolazione2011]]/SUM(D:D))*100</f>
        <v>2.8574816391659023E-3</v>
      </c>
      <c r="F1318">
        <f t="shared" si="20"/>
        <v>9704151</v>
      </c>
      <c r="G1318" s="1">
        <f>(Comuni[[#This Row],[Popolazione2011]]/Comuni[[#This Row],[TOT POP REGIONE ]])*100</f>
        <v>1.7497666720148936E-2</v>
      </c>
      <c r="H1318" t="str">
        <f>IF(Comuni[[#This Row],[Popolazione2011]]&gt;300000,"MAGGIORE","")</f>
        <v/>
      </c>
      <c r="I1318" t="str">
        <f>_xlfn.XLOOKUP(Comuni[[#This Row],[Regione]],Ripartizione_geografica[Regione],Ripartizione_geografica[Ripartizione geografica])</f>
        <v>Nord-ovest</v>
      </c>
      <c r="J1318">
        <f>_xlfn.XLOOKUP(Comuni[[#This Row],[Regione]],Ripartizione_geografica[Regione],Ripartizione_geografica[Codice Regione])</f>
        <v>3</v>
      </c>
      <c r="K1318">
        <f>_xlfn.XLOOKUP(Comuni[[#This Row],[Regione]],Table_0[Regione],Table_0[Totale])</f>
        <v>4308126</v>
      </c>
      <c r="L1318">
        <f>_xlfn.XLOOKUP(Comuni[[#This Row],[Regione]],Table_0[Regione],Table_0[Guariti])</f>
        <v>4242764</v>
      </c>
      <c r="M1318">
        <f>_xlfn.XLOOKUP(Comuni[[#This Row],[Regione]],Table_0[Regione],Table_0[Deceduti])</f>
        <v>47031</v>
      </c>
      <c r="N1318" s="1">
        <f>(Comuni[[#This Row],[Popolazione2011]]/Comuni[[#This Row],[Ammalati TOT]])*100</f>
        <v>3.9413889008817288E-2</v>
      </c>
      <c r="O1318">
        <f>_xlfn.XLOOKUP(Comuni[[#This Row],[Regione]],Table_0[Regione],Table_0[TOT AREA])</f>
        <v>6838505</v>
      </c>
      <c r="P1318" s="1">
        <f>(Comuni[[#This Row],[Popolazione2011]]/Comuni[[#This Row],[Ammalati AREA]])*100</f>
        <v>2.4829988425832838E-2</v>
      </c>
    </row>
    <row r="1319" spans="1:16" x14ac:dyDescent="0.3">
      <c r="A1319" t="s">
        <v>1331</v>
      </c>
      <c r="B1319" t="s">
        <v>8023</v>
      </c>
      <c r="C1319" t="s">
        <v>1269</v>
      </c>
      <c r="D1319">
        <v>3075</v>
      </c>
      <c r="E1319" s="1">
        <f>(Comuni[[#This Row],[Popolazione2011]]/SUM(D:D))*100</f>
        <v>5.1747679861219959E-3</v>
      </c>
      <c r="F1319">
        <f t="shared" si="20"/>
        <v>9704151</v>
      </c>
      <c r="G1319" s="1">
        <f>(Comuni[[#This Row],[Popolazione2011]]/Comuni[[#This Row],[TOT POP REGIONE ]])*100</f>
        <v>3.1687470650446393E-2</v>
      </c>
      <c r="H1319" t="str">
        <f>IF(Comuni[[#This Row],[Popolazione2011]]&gt;300000,"MAGGIORE","")</f>
        <v/>
      </c>
      <c r="I1319" t="str">
        <f>_xlfn.XLOOKUP(Comuni[[#This Row],[Regione]],Ripartizione_geografica[Regione],Ripartizione_geografica[Ripartizione geografica])</f>
        <v>Nord-ovest</v>
      </c>
      <c r="J1319">
        <f>_xlfn.XLOOKUP(Comuni[[#This Row],[Regione]],Ripartizione_geografica[Regione],Ripartizione_geografica[Codice Regione])</f>
        <v>3</v>
      </c>
      <c r="K1319">
        <f>_xlfn.XLOOKUP(Comuni[[#This Row],[Regione]],Table_0[Regione],Table_0[Totale])</f>
        <v>4308126</v>
      </c>
      <c r="L1319">
        <f>_xlfn.XLOOKUP(Comuni[[#This Row],[Regione]],Table_0[Regione],Table_0[Guariti])</f>
        <v>4242764</v>
      </c>
      <c r="M1319">
        <f>_xlfn.XLOOKUP(Comuni[[#This Row],[Regione]],Table_0[Regione],Table_0[Deceduti])</f>
        <v>47031</v>
      </c>
      <c r="N1319" s="1">
        <f>(Comuni[[#This Row],[Popolazione2011]]/Comuni[[#This Row],[Ammalati TOT]])*100</f>
        <v>7.1376742462964174E-2</v>
      </c>
      <c r="O1319">
        <f>_xlfn.XLOOKUP(Comuni[[#This Row],[Regione]],Table_0[Regione],Table_0[TOT AREA])</f>
        <v>6838505</v>
      </c>
      <c r="P1319" s="1">
        <f>(Comuni[[#This Row],[Popolazione2011]]/Comuni[[#This Row],[Ammalati AREA]])*100</f>
        <v>4.4965968439008235E-2</v>
      </c>
    </row>
    <row r="1320" spans="1:16" x14ac:dyDescent="0.3">
      <c r="A1320" t="s">
        <v>1332</v>
      </c>
      <c r="B1320" t="s">
        <v>8023</v>
      </c>
      <c r="C1320" t="s">
        <v>1269</v>
      </c>
      <c r="D1320">
        <v>1433</v>
      </c>
      <c r="E1320" s="1">
        <f>(Comuni[[#This Row],[Popolazione2011]]/SUM(D:D))*100</f>
        <v>2.4115260241017304E-3</v>
      </c>
      <c r="F1320">
        <f t="shared" si="20"/>
        <v>9704151</v>
      </c>
      <c r="G1320" s="1">
        <f>(Comuni[[#This Row],[Popolazione2011]]/Comuni[[#This Row],[TOT POP REGIONE ]])*100</f>
        <v>1.476687656653323E-2</v>
      </c>
      <c r="H1320" t="str">
        <f>IF(Comuni[[#This Row],[Popolazione2011]]&gt;300000,"MAGGIORE","")</f>
        <v/>
      </c>
      <c r="I1320" t="str">
        <f>_xlfn.XLOOKUP(Comuni[[#This Row],[Regione]],Ripartizione_geografica[Regione],Ripartizione_geografica[Ripartizione geografica])</f>
        <v>Nord-ovest</v>
      </c>
      <c r="J1320">
        <f>_xlfn.XLOOKUP(Comuni[[#This Row],[Regione]],Ripartizione_geografica[Regione],Ripartizione_geografica[Codice Regione])</f>
        <v>3</v>
      </c>
      <c r="K1320">
        <f>_xlfn.XLOOKUP(Comuni[[#This Row],[Regione]],Table_0[Regione],Table_0[Totale])</f>
        <v>4308126</v>
      </c>
      <c r="L1320">
        <f>_xlfn.XLOOKUP(Comuni[[#This Row],[Regione]],Table_0[Regione],Table_0[Guariti])</f>
        <v>4242764</v>
      </c>
      <c r="M1320">
        <f>_xlfn.XLOOKUP(Comuni[[#This Row],[Regione]],Table_0[Regione],Table_0[Deceduti])</f>
        <v>47031</v>
      </c>
      <c r="N1320" s="1">
        <f>(Comuni[[#This Row],[Popolazione2011]]/Comuni[[#This Row],[Ammalati TOT]])*100</f>
        <v>3.3262722585179726E-2</v>
      </c>
      <c r="O1320">
        <f>_xlfn.XLOOKUP(Comuni[[#This Row],[Regione]],Table_0[Regione],Table_0[TOT AREA])</f>
        <v>6838505</v>
      </c>
      <c r="P1320" s="1">
        <f>(Comuni[[#This Row],[Popolazione2011]]/Comuni[[#This Row],[Ammalati AREA]])*100</f>
        <v>2.0954872446536193E-2</v>
      </c>
    </row>
    <row r="1321" spans="1:16" x14ac:dyDescent="0.3">
      <c r="A1321" t="s">
        <v>1333</v>
      </c>
      <c r="B1321" t="s">
        <v>8023</v>
      </c>
      <c r="C1321" t="s">
        <v>1269</v>
      </c>
      <c r="D1321">
        <v>159</v>
      </c>
      <c r="E1321" s="1">
        <f>(Comuni[[#This Row],[Popolazione2011]]/SUM(D:D))*100</f>
        <v>2.6757336903850321E-4</v>
      </c>
      <c r="F1321">
        <f t="shared" si="20"/>
        <v>9704151</v>
      </c>
      <c r="G1321" s="1">
        <f>(Comuni[[#This Row],[Popolazione2011]]/Comuni[[#This Row],[TOT POP REGIONE ]])*100</f>
        <v>1.6384740921694231E-3</v>
      </c>
      <c r="H1321" t="str">
        <f>IF(Comuni[[#This Row],[Popolazione2011]]&gt;300000,"MAGGIORE","")</f>
        <v/>
      </c>
      <c r="I1321" t="str">
        <f>_xlfn.XLOOKUP(Comuni[[#This Row],[Regione]],Ripartizione_geografica[Regione],Ripartizione_geografica[Ripartizione geografica])</f>
        <v>Nord-ovest</v>
      </c>
      <c r="J1321">
        <f>_xlfn.XLOOKUP(Comuni[[#This Row],[Regione]],Ripartizione_geografica[Regione],Ripartizione_geografica[Codice Regione])</f>
        <v>3</v>
      </c>
      <c r="K1321">
        <f>_xlfn.XLOOKUP(Comuni[[#This Row],[Regione]],Table_0[Regione],Table_0[Totale])</f>
        <v>4308126</v>
      </c>
      <c r="L1321">
        <f>_xlfn.XLOOKUP(Comuni[[#This Row],[Regione]],Table_0[Regione],Table_0[Guariti])</f>
        <v>4242764</v>
      </c>
      <c r="M1321">
        <f>_xlfn.XLOOKUP(Comuni[[#This Row],[Regione]],Table_0[Regione],Table_0[Deceduti])</f>
        <v>47031</v>
      </c>
      <c r="N1321" s="1">
        <f>(Comuni[[#This Row],[Popolazione2011]]/Comuni[[#This Row],[Ammalati TOT]])*100</f>
        <v>3.690699854182538E-3</v>
      </c>
      <c r="O1321">
        <f>_xlfn.XLOOKUP(Comuni[[#This Row],[Regione]],Table_0[Regione],Table_0[TOT AREA])</f>
        <v>6838505</v>
      </c>
      <c r="P1321" s="1">
        <f>(Comuni[[#This Row],[Popolazione2011]]/Comuni[[#This Row],[Ammalati AREA]])*100</f>
        <v>2.3250695875779866E-3</v>
      </c>
    </row>
    <row r="1322" spans="1:16" x14ac:dyDescent="0.3">
      <c r="A1322" t="s">
        <v>1334</v>
      </c>
      <c r="B1322" t="s">
        <v>8023</v>
      </c>
      <c r="C1322" t="s">
        <v>1269</v>
      </c>
      <c r="D1322">
        <v>12141</v>
      </c>
      <c r="E1322" s="1">
        <f>(Comuni[[#This Row],[Popolazione2011]]/SUM(D:D))*100</f>
        <v>2.0431498575449479E-2</v>
      </c>
      <c r="F1322">
        <f t="shared" si="20"/>
        <v>9704151</v>
      </c>
      <c r="G1322" s="1">
        <f>(Comuni[[#This Row],[Popolazione2011]]/Comuni[[#This Row],[TOT POP REGIONE ]])*100</f>
        <v>0.12511140850961613</v>
      </c>
      <c r="H1322" t="str">
        <f>IF(Comuni[[#This Row],[Popolazione2011]]&gt;300000,"MAGGIORE","")</f>
        <v/>
      </c>
      <c r="I1322" t="str">
        <f>_xlfn.XLOOKUP(Comuni[[#This Row],[Regione]],Ripartizione_geografica[Regione],Ripartizione_geografica[Ripartizione geografica])</f>
        <v>Nord-ovest</v>
      </c>
      <c r="J1322">
        <f>_xlfn.XLOOKUP(Comuni[[#This Row],[Regione]],Ripartizione_geografica[Regione],Ripartizione_geografica[Codice Regione])</f>
        <v>3</v>
      </c>
      <c r="K1322">
        <f>_xlfn.XLOOKUP(Comuni[[#This Row],[Regione]],Table_0[Regione],Table_0[Totale])</f>
        <v>4308126</v>
      </c>
      <c r="L1322">
        <f>_xlfn.XLOOKUP(Comuni[[#This Row],[Regione]],Table_0[Regione],Table_0[Guariti])</f>
        <v>4242764</v>
      </c>
      <c r="M1322">
        <f>_xlfn.XLOOKUP(Comuni[[#This Row],[Regione]],Table_0[Regione],Table_0[Deceduti])</f>
        <v>47031</v>
      </c>
      <c r="N1322" s="1">
        <f>(Comuni[[#This Row],[Popolazione2011]]/Comuni[[#This Row],[Ammalati TOT]])*100</f>
        <v>0.28181626999767412</v>
      </c>
      <c r="O1322">
        <f>_xlfn.XLOOKUP(Comuni[[#This Row],[Regione]],Table_0[Regione],Table_0[TOT AREA])</f>
        <v>6838505</v>
      </c>
      <c r="P1322" s="1">
        <f>(Comuni[[#This Row],[Popolazione2011]]/Comuni[[#This Row],[Ammalati AREA]])*100</f>
        <v>0.17753880416845494</v>
      </c>
    </row>
    <row r="1323" spans="1:16" x14ac:dyDescent="0.3">
      <c r="A1323" t="s">
        <v>1335</v>
      </c>
      <c r="B1323" t="s">
        <v>8023</v>
      </c>
      <c r="C1323" t="s">
        <v>1269</v>
      </c>
      <c r="D1323">
        <v>6786</v>
      </c>
      <c r="E1323" s="1">
        <f>(Comuni[[#This Row],[Popolazione2011]]/SUM(D:D))*100</f>
        <v>1.1419829448398004E-2</v>
      </c>
      <c r="F1323">
        <f t="shared" si="20"/>
        <v>9704151</v>
      </c>
      <c r="G1323" s="1">
        <f>(Comuni[[#This Row],[Popolazione2011]]/Comuni[[#This Row],[TOT POP REGIONE ]])*100</f>
        <v>6.9928837669570476E-2</v>
      </c>
      <c r="H1323" t="str">
        <f>IF(Comuni[[#This Row],[Popolazione2011]]&gt;300000,"MAGGIORE","")</f>
        <v/>
      </c>
      <c r="I1323" t="str">
        <f>_xlfn.XLOOKUP(Comuni[[#This Row],[Regione]],Ripartizione_geografica[Regione],Ripartizione_geografica[Ripartizione geografica])</f>
        <v>Nord-ovest</v>
      </c>
      <c r="J1323">
        <f>_xlfn.XLOOKUP(Comuni[[#This Row],[Regione]],Ripartizione_geografica[Regione],Ripartizione_geografica[Codice Regione])</f>
        <v>3</v>
      </c>
      <c r="K1323">
        <f>_xlfn.XLOOKUP(Comuni[[#This Row],[Regione]],Table_0[Regione],Table_0[Totale])</f>
        <v>4308126</v>
      </c>
      <c r="L1323">
        <f>_xlfn.XLOOKUP(Comuni[[#This Row],[Regione]],Table_0[Regione],Table_0[Guariti])</f>
        <v>4242764</v>
      </c>
      <c r="M1323">
        <f>_xlfn.XLOOKUP(Comuni[[#This Row],[Regione]],Table_0[Regione],Table_0[Deceduti])</f>
        <v>47031</v>
      </c>
      <c r="N1323" s="1">
        <f>(Comuni[[#This Row],[Popolazione2011]]/Comuni[[#This Row],[Ammalati TOT]])*100</f>
        <v>0.15751628434265849</v>
      </c>
      <c r="O1323">
        <f>_xlfn.XLOOKUP(Comuni[[#This Row],[Regione]],Table_0[Regione],Table_0[TOT AREA])</f>
        <v>6838505</v>
      </c>
      <c r="P1323" s="1">
        <f>(Comuni[[#This Row],[Popolazione2011]]/Comuni[[#This Row],[Ammalati AREA]])*100</f>
        <v>9.9232215228328424E-2</v>
      </c>
    </row>
    <row r="1324" spans="1:16" x14ac:dyDescent="0.3">
      <c r="A1324" t="s">
        <v>1336</v>
      </c>
      <c r="B1324" t="s">
        <v>8023</v>
      </c>
      <c r="C1324" t="s">
        <v>1269</v>
      </c>
      <c r="D1324">
        <v>693</v>
      </c>
      <c r="E1324" s="1">
        <f>(Comuni[[#This Row],[Popolazione2011]]/SUM(D:D))*100</f>
        <v>1.1662160046772498E-3</v>
      </c>
      <c r="F1324">
        <f t="shared" si="20"/>
        <v>9704151</v>
      </c>
      <c r="G1324" s="1">
        <f>(Comuni[[#This Row],[Popolazione2011]]/Comuni[[#This Row],[TOT POP REGIONE ]])*100</f>
        <v>7.1412738734176751E-3</v>
      </c>
      <c r="H1324" t="str">
        <f>IF(Comuni[[#This Row],[Popolazione2011]]&gt;300000,"MAGGIORE","")</f>
        <v/>
      </c>
      <c r="I1324" t="str">
        <f>_xlfn.XLOOKUP(Comuni[[#This Row],[Regione]],Ripartizione_geografica[Regione],Ripartizione_geografica[Ripartizione geografica])</f>
        <v>Nord-ovest</v>
      </c>
      <c r="J1324">
        <f>_xlfn.XLOOKUP(Comuni[[#This Row],[Regione]],Ripartizione_geografica[Regione],Ripartizione_geografica[Codice Regione])</f>
        <v>3</v>
      </c>
      <c r="K1324">
        <f>_xlfn.XLOOKUP(Comuni[[#This Row],[Regione]],Table_0[Regione],Table_0[Totale])</f>
        <v>4308126</v>
      </c>
      <c r="L1324">
        <f>_xlfn.XLOOKUP(Comuni[[#This Row],[Regione]],Table_0[Regione],Table_0[Guariti])</f>
        <v>4242764</v>
      </c>
      <c r="M1324">
        <f>_xlfn.XLOOKUP(Comuni[[#This Row],[Regione]],Table_0[Regione],Table_0[Deceduti])</f>
        <v>47031</v>
      </c>
      <c r="N1324" s="1">
        <f>(Comuni[[#This Row],[Popolazione2011]]/Comuni[[#This Row],[Ammalati TOT]])*100</f>
        <v>1.6085880496531438E-2</v>
      </c>
      <c r="O1324">
        <f>_xlfn.XLOOKUP(Comuni[[#This Row],[Regione]],Table_0[Regione],Table_0[TOT AREA])</f>
        <v>6838505</v>
      </c>
      <c r="P1324" s="1">
        <f>(Comuni[[#This Row],[Popolazione2011]]/Comuni[[#This Row],[Ammalati AREA]])*100</f>
        <v>1.0133793862839904E-2</v>
      </c>
    </row>
    <row r="1325" spans="1:16" x14ac:dyDescent="0.3">
      <c r="A1325" t="s">
        <v>1337</v>
      </c>
      <c r="B1325" t="s">
        <v>8023</v>
      </c>
      <c r="C1325" t="s">
        <v>1269</v>
      </c>
      <c r="D1325">
        <v>50456</v>
      </c>
      <c r="E1325" s="1">
        <f>(Comuni[[#This Row],[Popolazione2011]]/SUM(D:D))*100</f>
        <v>8.4909949108218349E-2</v>
      </c>
      <c r="F1325">
        <f t="shared" si="20"/>
        <v>9704151</v>
      </c>
      <c r="G1325" s="1">
        <f>(Comuni[[#This Row],[Popolazione2011]]/Comuni[[#This Row],[TOT POP REGIONE ]])*100</f>
        <v>0.51994244524843025</v>
      </c>
      <c r="H1325" t="str">
        <f>IF(Comuni[[#This Row],[Popolazione2011]]&gt;300000,"MAGGIORE","")</f>
        <v/>
      </c>
      <c r="I1325" t="str">
        <f>_xlfn.XLOOKUP(Comuni[[#This Row],[Regione]],Ripartizione_geografica[Regione],Ripartizione_geografica[Ripartizione geografica])</f>
        <v>Nord-ovest</v>
      </c>
      <c r="J1325">
        <f>_xlfn.XLOOKUP(Comuni[[#This Row],[Regione]],Ripartizione_geografica[Regione],Ripartizione_geografica[Codice Regione])</f>
        <v>3</v>
      </c>
      <c r="K1325">
        <f>_xlfn.XLOOKUP(Comuni[[#This Row],[Regione]],Table_0[Regione],Table_0[Totale])</f>
        <v>4308126</v>
      </c>
      <c r="L1325">
        <f>_xlfn.XLOOKUP(Comuni[[#This Row],[Regione]],Table_0[Regione],Table_0[Guariti])</f>
        <v>4242764</v>
      </c>
      <c r="M1325">
        <f>_xlfn.XLOOKUP(Comuni[[#This Row],[Regione]],Table_0[Regione],Table_0[Deceduti])</f>
        <v>47031</v>
      </c>
      <c r="N1325" s="1">
        <f>(Comuni[[#This Row],[Popolazione2011]]/Comuni[[#This Row],[Ammalati TOT]])*100</f>
        <v>1.171182087060592</v>
      </c>
      <c r="O1325">
        <f>_xlfn.XLOOKUP(Comuni[[#This Row],[Regione]],Table_0[Regione],Table_0[TOT AREA])</f>
        <v>6838505</v>
      </c>
      <c r="P1325" s="1">
        <f>(Comuni[[#This Row],[Popolazione2011]]/Comuni[[#This Row],[Ammalati AREA]])*100</f>
        <v>0.73782208245808112</v>
      </c>
    </row>
    <row r="1326" spans="1:16" x14ac:dyDescent="0.3">
      <c r="A1326" t="s">
        <v>1338</v>
      </c>
      <c r="B1326" t="s">
        <v>8023</v>
      </c>
      <c r="C1326" t="s">
        <v>1269</v>
      </c>
      <c r="D1326">
        <v>982</v>
      </c>
      <c r="E1326" s="1">
        <f>(Comuni[[#This Row],[Popolazione2011]]/SUM(D:D))*100</f>
        <v>1.6525600528038374E-3</v>
      </c>
      <c r="F1326">
        <f t="shared" si="20"/>
        <v>9704151</v>
      </c>
      <c r="G1326" s="1">
        <f>(Comuni[[#This Row],[Popolazione2011]]/Comuni[[#This Row],[TOT POP REGIONE ]])*100</f>
        <v>1.0119380871134424E-2</v>
      </c>
      <c r="H1326" t="str">
        <f>IF(Comuni[[#This Row],[Popolazione2011]]&gt;300000,"MAGGIORE","")</f>
        <v/>
      </c>
      <c r="I1326" t="str">
        <f>_xlfn.XLOOKUP(Comuni[[#This Row],[Regione]],Ripartizione_geografica[Regione],Ripartizione_geografica[Ripartizione geografica])</f>
        <v>Nord-ovest</v>
      </c>
      <c r="J1326">
        <f>_xlfn.XLOOKUP(Comuni[[#This Row],[Regione]],Ripartizione_geografica[Regione],Ripartizione_geografica[Codice Regione])</f>
        <v>3</v>
      </c>
      <c r="K1326">
        <f>_xlfn.XLOOKUP(Comuni[[#This Row],[Regione]],Table_0[Regione],Table_0[Totale])</f>
        <v>4308126</v>
      </c>
      <c r="L1326">
        <f>_xlfn.XLOOKUP(Comuni[[#This Row],[Regione]],Table_0[Regione],Table_0[Guariti])</f>
        <v>4242764</v>
      </c>
      <c r="M1326">
        <f>_xlfn.XLOOKUP(Comuni[[#This Row],[Regione]],Table_0[Regione],Table_0[Deceduti])</f>
        <v>47031</v>
      </c>
      <c r="N1326" s="1">
        <f>(Comuni[[#This Row],[Popolazione2011]]/Comuni[[#This Row],[Ammalati TOT]])*100</f>
        <v>2.2794133690611649E-2</v>
      </c>
      <c r="O1326">
        <f>_xlfn.XLOOKUP(Comuni[[#This Row],[Regione]],Table_0[Regione],Table_0[TOT AREA])</f>
        <v>6838505</v>
      </c>
      <c r="P1326" s="1">
        <f>(Comuni[[#This Row],[Popolazione2011]]/Comuni[[#This Row],[Ammalati AREA]])*100</f>
        <v>1.4359863742148321E-2</v>
      </c>
    </row>
    <row r="1327" spans="1:16" x14ac:dyDescent="0.3">
      <c r="A1327" t="s">
        <v>1339</v>
      </c>
      <c r="B1327" t="s">
        <v>8023</v>
      </c>
      <c r="C1327" t="s">
        <v>1269</v>
      </c>
      <c r="D1327">
        <v>9209</v>
      </c>
      <c r="E1327" s="1">
        <f>(Comuni[[#This Row],[Popolazione2011]]/SUM(D:D))*100</f>
        <v>1.5497378336324377E-2</v>
      </c>
      <c r="F1327">
        <f t="shared" si="20"/>
        <v>9704151</v>
      </c>
      <c r="G1327" s="1">
        <f>(Comuni[[#This Row],[Popolazione2011]]/Comuni[[#This Row],[TOT POP REGIONE ]])*100</f>
        <v>9.4897534055271807E-2</v>
      </c>
      <c r="H1327" t="str">
        <f>IF(Comuni[[#This Row],[Popolazione2011]]&gt;300000,"MAGGIORE","")</f>
        <v/>
      </c>
      <c r="I1327" t="str">
        <f>_xlfn.XLOOKUP(Comuni[[#This Row],[Regione]],Ripartizione_geografica[Regione],Ripartizione_geografica[Ripartizione geografica])</f>
        <v>Nord-ovest</v>
      </c>
      <c r="J1327">
        <f>_xlfn.XLOOKUP(Comuni[[#This Row],[Regione]],Ripartizione_geografica[Regione],Ripartizione_geografica[Codice Regione])</f>
        <v>3</v>
      </c>
      <c r="K1327">
        <f>_xlfn.XLOOKUP(Comuni[[#This Row],[Regione]],Table_0[Regione],Table_0[Totale])</f>
        <v>4308126</v>
      </c>
      <c r="L1327">
        <f>_xlfn.XLOOKUP(Comuni[[#This Row],[Regione]],Table_0[Regione],Table_0[Guariti])</f>
        <v>4242764</v>
      </c>
      <c r="M1327">
        <f>_xlfn.XLOOKUP(Comuni[[#This Row],[Regione]],Table_0[Regione],Table_0[Deceduti])</f>
        <v>47031</v>
      </c>
      <c r="N1327" s="1">
        <f>(Comuni[[#This Row],[Popolazione2011]]/Comuni[[#This Row],[Ammalati TOT]])*100</f>
        <v>0.21375883620859742</v>
      </c>
      <c r="O1327">
        <f>_xlfn.XLOOKUP(Comuni[[#This Row],[Regione]],Table_0[Regione],Table_0[TOT AREA])</f>
        <v>6838505</v>
      </c>
      <c r="P1327" s="1">
        <f>(Comuni[[#This Row],[Popolazione2011]]/Comuni[[#This Row],[Ammalati AREA]])*100</f>
        <v>0.13466393605035018</v>
      </c>
    </row>
    <row r="1328" spans="1:16" x14ac:dyDescent="0.3">
      <c r="A1328" t="s">
        <v>1340</v>
      </c>
      <c r="B1328" t="s">
        <v>8023</v>
      </c>
      <c r="C1328" t="s">
        <v>1269</v>
      </c>
      <c r="D1328">
        <v>4644</v>
      </c>
      <c r="E1328" s="1">
        <f>(Comuni[[#This Row],[Popolazione2011]]/SUM(D:D))*100</f>
        <v>7.8151617975774149E-3</v>
      </c>
      <c r="F1328">
        <f t="shared" si="20"/>
        <v>9704151</v>
      </c>
      <c r="G1328" s="1">
        <f>(Comuni[[#This Row],[Popolazione2011]]/Comuni[[#This Row],[TOT POP REGIONE ]])*100</f>
        <v>4.7855809333552213E-2</v>
      </c>
      <c r="H1328" t="str">
        <f>IF(Comuni[[#This Row],[Popolazione2011]]&gt;300000,"MAGGIORE","")</f>
        <v/>
      </c>
      <c r="I1328" t="str">
        <f>_xlfn.XLOOKUP(Comuni[[#This Row],[Regione]],Ripartizione_geografica[Regione],Ripartizione_geografica[Ripartizione geografica])</f>
        <v>Nord-ovest</v>
      </c>
      <c r="J1328">
        <f>_xlfn.XLOOKUP(Comuni[[#This Row],[Regione]],Ripartizione_geografica[Regione],Ripartizione_geografica[Codice Regione])</f>
        <v>3</v>
      </c>
      <c r="K1328">
        <f>_xlfn.XLOOKUP(Comuni[[#This Row],[Regione]],Table_0[Regione],Table_0[Totale])</f>
        <v>4308126</v>
      </c>
      <c r="L1328">
        <f>_xlfn.XLOOKUP(Comuni[[#This Row],[Regione]],Table_0[Regione],Table_0[Guariti])</f>
        <v>4242764</v>
      </c>
      <c r="M1328">
        <f>_xlfn.XLOOKUP(Comuni[[#This Row],[Regione]],Table_0[Regione],Table_0[Deceduti])</f>
        <v>47031</v>
      </c>
      <c r="N1328" s="1">
        <f>(Comuni[[#This Row],[Popolazione2011]]/Comuni[[#This Row],[Ammalati TOT]])*100</f>
        <v>0.10779629008065222</v>
      </c>
      <c r="O1328">
        <f>_xlfn.XLOOKUP(Comuni[[#This Row],[Regione]],Table_0[Regione],Table_0[TOT AREA])</f>
        <v>6838505</v>
      </c>
      <c r="P1328" s="1">
        <f>(Comuni[[#This Row],[Popolazione2011]]/Comuni[[#This Row],[Ammalati AREA]])*100</f>
        <v>6.7909579652277799E-2</v>
      </c>
    </row>
    <row r="1329" spans="1:16" x14ac:dyDescent="0.3">
      <c r="A1329" t="s">
        <v>1341</v>
      </c>
      <c r="B1329" t="s">
        <v>8023</v>
      </c>
      <c r="C1329" t="s">
        <v>1269</v>
      </c>
      <c r="D1329">
        <v>2883</v>
      </c>
      <c r="E1329" s="1">
        <f>(Comuni[[#This Row],[Popolazione2011]]/SUM(D:D))*100</f>
        <v>4.8516605216226711E-3</v>
      </c>
      <c r="F1329">
        <f t="shared" si="20"/>
        <v>9704151</v>
      </c>
      <c r="G1329" s="1">
        <f>(Comuni[[#This Row],[Popolazione2011]]/Comuni[[#This Row],[TOT POP REGIONE ]])*100</f>
        <v>2.9708935897638032E-2</v>
      </c>
      <c r="H1329" t="str">
        <f>IF(Comuni[[#This Row],[Popolazione2011]]&gt;300000,"MAGGIORE","")</f>
        <v/>
      </c>
      <c r="I1329" t="str">
        <f>_xlfn.XLOOKUP(Comuni[[#This Row],[Regione]],Ripartizione_geografica[Regione],Ripartizione_geografica[Ripartizione geografica])</f>
        <v>Nord-ovest</v>
      </c>
      <c r="J1329">
        <f>_xlfn.XLOOKUP(Comuni[[#This Row],[Regione]],Ripartizione_geografica[Regione],Ripartizione_geografica[Codice Regione])</f>
        <v>3</v>
      </c>
      <c r="K1329">
        <f>_xlfn.XLOOKUP(Comuni[[#This Row],[Regione]],Table_0[Regione],Table_0[Totale])</f>
        <v>4308126</v>
      </c>
      <c r="L1329">
        <f>_xlfn.XLOOKUP(Comuni[[#This Row],[Regione]],Table_0[Regione],Table_0[Guariti])</f>
        <v>4242764</v>
      </c>
      <c r="M1329">
        <f>_xlfn.XLOOKUP(Comuni[[#This Row],[Regione]],Table_0[Regione],Table_0[Deceduti])</f>
        <v>47031</v>
      </c>
      <c r="N1329" s="1">
        <f>(Comuni[[#This Row],[Popolazione2011]]/Comuni[[#This Row],[Ammalati TOT]])*100</f>
        <v>6.6920048299422996E-2</v>
      </c>
      <c r="O1329">
        <f>_xlfn.XLOOKUP(Comuni[[#This Row],[Regione]],Table_0[Regione],Table_0[TOT AREA])</f>
        <v>6838505</v>
      </c>
      <c r="P1329" s="1">
        <f>(Comuni[[#This Row],[Popolazione2011]]/Comuni[[#This Row],[Ammalati AREA]])*100</f>
        <v>4.2158337238914066E-2</v>
      </c>
    </row>
    <row r="1330" spans="1:16" x14ac:dyDescent="0.3">
      <c r="A1330" t="s">
        <v>1342</v>
      </c>
      <c r="B1330" t="s">
        <v>8023</v>
      </c>
      <c r="C1330" t="s">
        <v>1269</v>
      </c>
      <c r="D1330">
        <v>10411</v>
      </c>
      <c r="E1330" s="1">
        <f>(Comuni[[#This Row],[Popolazione2011]]/SUM(D:D))*100</f>
        <v>1.7520165692200357E-2</v>
      </c>
      <c r="F1330">
        <f t="shared" si="20"/>
        <v>9704151</v>
      </c>
      <c r="G1330" s="1">
        <f>(Comuni[[#This Row],[Popolazione2011]]/Comuni[[#This Row],[TOT POP REGIONE ]])*100</f>
        <v>0.10728398599733249</v>
      </c>
      <c r="H1330" t="str">
        <f>IF(Comuni[[#This Row],[Popolazione2011]]&gt;300000,"MAGGIORE","")</f>
        <v/>
      </c>
      <c r="I1330" t="str">
        <f>_xlfn.XLOOKUP(Comuni[[#This Row],[Regione]],Ripartizione_geografica[Regione],Ripartizione_geografica[Ripartizione geografica])</f>
        <v>Nord-ovest</v>
      </c>
      <c r="J1330">
        <f>_xlfn.XLOOKUP(Comuni[[#This Row],[Regione]],Ripartizione_geografica[Regione],Ripartizione_geografica[Codice Regione])</f>
        <v>3</v>
      </c>
      <c r="K1330">
        <f>_xlfn.XLOOKUP(Comuni[[#This Row],[Regione]],Table_0[Regione],Table_0[Totale])</f>
        <v>4308126</v>
      </c>
      <c r="L1330">
        <f>_xlfn.XLOOKUP(Comuni[[#This Row],[Regione]],Table_0[Regione],Table_0[Guariti])</f>
        <v>4242764</v>
      </c>
      <c r="M1330">
        <f>_xlfn.XLOOKUP(Comuni[[#This Row],[Regione]],Table_0[Regione],Table_0[Deceduti])</f>
        <v>47031</v>
      </c>
      <c r="N1330" s="1">
        <f>(Comuni[[#This Row],[Popolazione2011]]/Comuni[[#This Row],[Ammalati TOT]])*100</f>
        <v>0.24165959862826666</v>
      </c>
      <c r="O1330">
        <f>_xlfn.XLOOKUP(Comuni[[#This Row],[Regione]],Table_0[Regione],Table_0[TOT AREA])</f>
        <v>6838505</v>
      </c>
      <c r="P1330" s="1">
        <f>(Comuni[[#This Row],[Popolazione2011]]/Comuni[[#This Row],[Ammalati AREA]])*100</f>
        <v>0.15224087720927307</v>
      </c>
    </row>
    <row r="1331" spans="1:16" x14ac:dyDescent="0.3">
      <c r="A1331" t="s">
        <v>1343</v>
      </c>
      <c r="B1331" t="s">
        <v>8023</v>
      </c>
      <c r="C1331" t="s">
        <v>1269</v>
      </c>
      <c r="D1331">
        <v>3724</v>
      </c>
      <c r="E1331" s="1">
        <f>(Comuni[[#This Row],[Popolazione2011]]/SUM(D:D))*100</f>
        <v>6.2669385301848176E-3</v>
      </c>
      <c r="F1331">
        <f t="shared" si="20"/>
        <v>9704151</v>
      </c>
      <c r="G1331" s="1">
        <f>(Comuni[[#This Row],[Popolazione2011]]/Comuni[[#This Row],[TOT POP REGIONE ]])*100</f>
        <v>3.8375330309678816E-2</v>
      </c>
      <c r="H1331" t="str">
        <f>IF(Comuni[[#This Row],[Popolazione2011]]&gt;300000,"MAGGIORE","")</f>
        <v/>
      </c>
      <c r="I1331" t="str">
        <f>_xlfn.XLOOKUP(Comuni[[#This Row],[Regione]],Ripartizione_geografica[Regione],Ripartizione_geografica[Ripartizione geografica])</f>
        <v>Nord-ovest</v>
      </c>
      <c r="J1331">
        <f>_xlfn.XLOOKUP(Comuni[[#This Row],[Regione]],Ripartizione_geografica[Regione],Ripartizione_geografica[Codice Regione])</f>
        <v>3</v>
      </c>
      <c r="K1331">
        <f>_xlfn.XLOOKUP(Comuni[[#This Row],[Regione]],Table_0[Regione],Table_0[Totale])</f>
        <v>4308126</v>
      </c>
      <c r="L1331">
        <f>_xlfn.XLOOKUP(Comuni[[#This Row],[Regione]],Table_0[Regione],Table_0[Guariti])</f>
        <v>4242764</v>
      </c>
      <c r="M1331">
        <f>_xlfn.XLOOKUP(Comuni[[#This Row],[Regione]],Table_0[Regione],Table_0[Deceduti])</f>
        <v>47031</v>
      </c>
      <c r="N1331" s="1">
        <f>(Comuni[[#This Row],[Popolazione2011]]/Comuni[[#This Row],[Ammalati TOT]])*100</f>
        <v>8.6441297213684098E-2</v>
      </c>
      <c r="O1331">
        <f>_xlfn.XLOOKUP(Comuni[[#This Row],[Regione]],Table_0[Regione],Table_0[TOT AREA])</f>
        <v>6838505</v>
      </c>
      <c r="P1331" s="1">
        <f>(Comuni[[#This Row],[Popolazione2011]]/Comuni[[#This Row],[Ammalati AREA]])*100</f>
        <v>5.445634681849322E-2</v>
      </c>
    </row>
    <row r="1332" spans="1:16" x14ac:dyDescent="0.3">
      <c r="A1332" t="s">
        <v>1344</v>
      </c>
      <c r="B1332" t="s">
        <v>8023</v>
      </c>
      <c r="C1332" t="s">
        <v>1269</v>
      </c>
      <c r="D1332">
        <v>2653</v>
      </c>
      <c r="E1332" s="1">
        <f>(Comuni[[#This Row],[Popolazione2011]]/SUM(D:D))*100</f>
        <v>4.4646047047745222E-3</v>
      </c>
      <c r="F1332">
        <f t="shared" si="20"/>
        <v>9704151</v>
      </c>
      <c r="G1332" s="1">
        <f>(Comuni[[#This Row],[Popolazione2011]]/Comuni[[#This Row],[TOT POP REGIONE ]])*100</f>
        <v>2.7338816141669685E-2</v>
      </c>
      <c r="H1332" t="str">
        <f>IF(Comuni[[#This Row],[Popolazione2011]]&gt;300000,"MAGGIORE","")</f>
        <v/>
      </c>
      <c r="I1332" t="str">
        <f>_xlfn.XLOOKUP(Comuni[[#This Row],[Regione]],Ripartizione_geografica[Regione],Ripartizione_geografica[Ripartizione geografica])</f>
        <v>Nord-ovest</v>
      </c>
      <c r="J1332">
        <f>_xlfn.XLOOKUP(Comuni[[#This Row],[Regione]],Ripartizione_geografica[Regione],Ripartizione_geografica[Codice Regione])</f>
        <v>3</v>
      </c>
      <c r="K1332">
        <f>_xlfn.XLOOKUP(Comuni[[#This Row],[Regione]],Table_0[Regione],Table_0[Totale])</f>
        <v>4308126</v>
      </c>
      <c r="L1332">
        <f>_xlfn.XLOOKUP(Comuni[[#This Row],[Regione]],Table_0[Regione],Table_0[Guariti])</f>
        <v>4242764</v>
      </c>
      <c r="M1332">
        <f>_xlfn.XLOOKUP(Comuni[[#This Row],[Regione]],Table_0[Regione],Table_0[Deceduti])</f>
        <v>47031</v>
      </c>
      <c r="N1332" s="1">
        <f>(Comuni[[#This Row],[Popolazione2011]]/Comuni[[#This Row],[Ammalati TOT]])*100</f>
        <v>6.1581300082680965E-2</v>
      </c>
      <c r="O1332">
        <f>_xlfn.XLOOKUP(Comuni[[#This Row],[Regione]],Table_0[Regione],Table_0[TOT AREA])</f>
        <v>6838505</v>
      </c>
      <c r="P1332" s="1">
        <f>(Comuni[[#This Row],[Popolazione2011]]/Comuni[[#This Row],[Ammalati AREA]])*100</f>
        <v>3.8795029030467922E-2</v>
      </c>
    </row>
    <row r="1333" spans="1:16" x14ac:dyDescent="0.3">
      <c r="A1333" t="s">
        <v>1345</v>
      </c>
      <c r="B1333" t="s">
        <v>8023</v>
      </c>
      <c r="C1333" t="s">
        <v>1269</v>
      </c>
      <c r="D1333">
        <v>5081</v>
      </c>
      <c r="E1333" s="1">
        <f>(Comuni[[#This Row],[Popolazione2011]]/SUM(D:D))*100</f>
        <v>8.5505678495888977E-3</v>
      </c>
      <c r="F1333">
        <f t="shared" si="20"/>
        <v>9704151</v>
      </c>
      <c r="G1333" s="1">
        <f>(Comuni[[#This Row],[Popolazione2011]]/Comuni[[#This Row],[TOT POP REGIONE ]])*100</f>
        <v>5.2359036869892066E-2</v>
      </c>
      <c r="H1333" t="str">
        <f>IF(Comuni[[#This Row],[Popolazione2011]]&gt;300000,"MAGGIORE","")</f>
        <v/>
      </c>
      <c r="I1333" t="str">
        <f>_xlfn.XLOOKUP(Comuni[[#This Row],[Regione]],Ripartizione_geografica[Regione],Ripartizione_geografica[Ripartizione geografica])</f>
        <v>Nord-ovest</v>
      </c>
      <c r="J1333">
        <f>_xlfn.XLOOKUP(Comuni[[#This Row],[Regione]],Ripartizione_geografica[Regione],Ripartizione_geografica[Codice Regione])</f>
        <v>3</v>
      </c>
      <c r="K1333">
        <f>_xlfn.XLOOKUP(Comuni[[#This Row],[Regione]],Table_0[Regione],Table_0[Totale])</f>
        <v>4308126</v>
      </c>
      <c r="L1333">
        <f>_xlfn.XLOOKUP(Comuni[[#This Row],[Regione]],Table_0[Regione],Table_0[Guariti])</f>
        <v>4242764</v>
      </c>
      <c r="M1333">
        <f>_xlfn.XLOOKUP(Comuni[[#This Row],[Regione]],Table_0[Regione],Table_0[Deceduti])</f>
        <v>47031</v>
      </c>
      <c r="N1333" s="1">
        <f>(Comuni[[#This Row],[Popolazione2011]]/Comuni[[#This Row],[Ammalati TOT]])*100</f>
        <v>0.11793991169246211</v>
      </c>
      <c r="O1333">
        <f>_xlfn.XLOOKUP(Comuni[[#This Row],[Regione]],Table_0[Regione],Table_0[TOT AREA])</f>
        <v>6838505</v>
      </c>
      <c r="P1333" s="1">
        <f>(Comuni[[#This Row],[Popolazione2011]]/Comuni[[#This Row],[Ammalati AREA]])*100</f>
        <v>7.4299865248325478E-2</v>
      </c>
    </row>
    <row r="1334" spans="1:16" x14ac:dyDescent="0.3">
      <c r="A1334" t="s">
        <v>1346</v>
      </c>
      <c r="B1334" t="s">
        <v>8023</v>
      </c>
      <c r="C1334" t="s">
        <v>1269</v>
      </c>
      <c r="D1334">
        <v>8398</v>
      </c>
      <c r="E1334" s="1">
        <f>(Comuni[[#This Row],[Popolazione2011]]/SUM(D:D))*100</f>
        <v>1.4132585869090251E-2</v>
      </c>
      <c r="F1334">
        <f t="shared" si="20"/>
        <v>9704151</v>
      </c>
      <c r="G1334" s="1">
        <f>(Comuni[[#This Row],[Popolazione2011]]/Comuni[[#This Row],[TOT POP REGIONE ]])*100</f>
        <v>8.6540285698357339E-2</v>
      </c>
      <c r="H1334" t="str">
        <f>IF(Comuni[[#This Row],[Popolazione2011]]&gt;300000,"MAGGIORE","")</f>
        <v/>
      </c>
      <c r="I1334" t="str">
        <f>_xlfn.XLOOKUP(Comuni[[#This Row],[Regione]],Ripartizione_geografica[Regione],Ripartizione_geografica[Ripartizione geografica])</f>
        <v>Nord-ovest</v>
      </c>
      <c r="J1334">
        <f>_xlfn.XLOOKUP(Comuni[[#This Row],[Regione]],Ripartizione_geografica[Regione],Ripartizione_geografica[Codice Regione])</f>
        <v>3</v>
      </c>
      <c r="K1334">
        <f>_xlfn.XLOOKUP(Comuni[[#This Row],[Regione]],Table_0[Regione],Table_0[Totale])</f>
        <v>4308126</v>
      </c>
      <c r="L1334">
        <f>_xlfn.XLOOKUP(Comuni[[#This Row],[Regione]],Table_0[Regione],Table_0[Guariti])</f>
        <v>4242764</v>
      </c>
      <c r="M1334">
        <f>_xlfn.XLOOKUP(Comuni[[#This Row],[Regione]],Table_0[Regione],Table_0[Deceduti])</f>
        <v>47031</v>
      </c>
      <c r="N1334" s="1">
        <f>(Comuni[[#This Row],[Popolazione2011]]/Comuni[[#This Row],[Ammalati TOT]])*100</f>
        <v>0.19493394575738962</v>
      </c>
      <c r="O1334">
        <f>_xlfn.XLOOKUP(Comuni[[#This Row],[Regione]],Table_0[Regione],Table_0[TOT AREA])</f>
        <v>6838505</v>
      </c>
      <c r="P1334" s="1">
        <f>(Comuni[[#This Row],[Popolazione2011]]/Comuni[[#This Row],[Ammalati AREA]])*100</f>
        <v>0.12280461884578574</v>
      </c>
    </row>
    <row r="1335" spans="1:16" x14ac:dyDescent="0.3">
      <c r="A1335" t="s">
        <v>1347</v>
      </c>
      <c r="B1335" t="s">
        <v>8023</v>
      </c>
      <c r="C1335" t="s">
        <v>1269</v>
      </c>
      <c r="D1335">
        <v>2227</v>
      </c>
      <c r="E1335" s="1">
        <f>(Comuni[[#This Row],[Popolazione2011]]/SUM(D:D))*100</f>
        <v>3.7477100179166456E-3</v>
      </c>
      <c r="F1335">
        <f t="shared" si="20"/>
        <v>9704151</v>
      </c>
      <c r="G1335" s="1">
        <f>(Comuni[[#This Row],[Popolazione2011]]/Comuni[[#This Row],[TOT POP REGIONE ]])*100</f>
        <v>2.2948942158876134E-2</v>
      </c>
      <c r="H1335" t="str">
        <f>IF(Comuni[[#This Row],[Popolazione2011]]&gt;300000,"MAGGIORE","")</f>
        <v/>
      </c>
      <c r="I1335" t="str">
        <f>_xlfn.XLOOKUP(Comuni[[#This Row],[Regione]],Ripartizione_geografica[Regione],Ripartizione_geografica[Ripartizione geografica])</f>
        <v>Nord-ovest</v>
      </c>
      <c r="J1335">
        <f>_xlfn.XLOOKUP(Comuni[[#This Row],[Regione]],Ripartizione_geografica[Regione],Ripartizione_geografica[Codice Regione])</f>
        <v>3</v>
      </c>
      <c r="K1335">
        <f>_xlfn.XLOOKUP(Comuni[[#This Row],[Regione]],Table_0[Regione],Table_0[Totale])</f>
        <v>4308126</v>
      </c>
      <c r="L1335">
        <f>_xlfn.XLOOKUP(Comuni[[#This Row],[Regione]],Table_0[Regione],Table_0[Guariti])</f>
        <v>4242764</v>
      </c>
      <c r="M1335">
        <f>_xlfn.XLOOKUP(Comuni[[#This Row],[Regione]],Table_0[Regione],Table_0[Deceduti])</f>
        <v>47031</v>
      </c>
      <c r="N1335" s="1">
        <f>(Comuni[[#This Row],[Popolazione2011]]/Comuni[[#This Row],[Ammalati TOT]])*100</f>
        <v>5.1693009907323971E-2</v>
      </c>
      <c r="O1335">
        <f>_xlfn.XLOOKUP(Comuni[[#This Row],[Regione]],Table_0[Regione],Table_0[TOT AREA])</f>
        <v>6838505</v>
      </c>
      <c r="P1335" s="1">
        <f>(Comuni[[#This Row],[Popolazione2011]]/Comuni[[#This Row],[Ammalati AREA]])*100</f>
        <v>3.2565597305258973E-2</v>
      </c>
    </row>
    <row r="1336" spans="1:16" x14ac:dyDescent="0.3">
      <c r="A1336" t="s">
        <v>1348</v>
      </c>
      <c r="B1336" t="s">
        <v>8023</v>
      </c>
      <c r="C1336" t="s">
        <v>1269</v>
      </c>
      <c r="D1336">
        <v>1271</v>
      </c>
      <c r="E1336" s="1">
        <f>(Comuni[[#This Row],[Popolazione2011]]/SUM(D:D))*100</f>
        <v>2.1389041009304251E-3</v>
      </c>
      <c r="F1336">
        <f t="shared" si="20"/>
        <v>9704151</v>
      </c>
      <c r="G1336" s="1">
        <f>(Comuni[[#This Row],[Popolazione2011]]/Comuni[[#This Row],[TOT POP REGIONE ]])*100</f>
        <v>1.3097487868851175E-2</v>
      </c>
      <c r="H1336" t="str">
        <f>IF(Comuni[[#This Row],[Popolazione2011]]&gt;300000,"MAGGIORE","")</f>
        <v/>
      </c>
      <c r="I1336" t="str">
        <f>_xlfn.XLOOKUP(Comuni[[#This Row],[Regione]],Ripartizione_geografica[Regione],Ripartizione_geografica[Ripartizione geografica])</f>
        <v>Nord-ovest</v>
      </c>
      <c r="J1336">
        <f>_xlfn.XLOOKUP(Comuni[[#This Row],[Regione]],Ripartizione_geografica[Regione],Ripartizione_geografica[Codice Regione])</f>
        <v>3</v>
      </c>
      <c r="K1336">
        <f>_xlfn.XLOOKUP(Comuni[[#This Row],[Regione]],Table_0[Regione],Table_0[Totale])</f>
        <v>4308126</v>
      </c>
      <c r="L1336">
        <f>_xlfn.XLOOKUP(Comuni[[#This Row],[Regione]],Table_0[Regione],Table_0[Guariti])</f>
        <v>4242764</v>
      </c>
      <c r="M1336">
        <f>_xlfn.XLOOKUP(Comuni[[#This Row],[Regione]],Table_0[Regione],Table_0[Deceduti])</f>
        <v>47031</v>
      </c>
      <c r="N1336" s="1">
        <f>(Comuni[[#This Row],[Popolazione2011]]/Comuni[[#This Row],[Ammalati TOT]])*100</f>
        <v>2.950238688469186E-2</v>
      </c>
      <c r="O1336">
        <f>_xlfn.XLOOKUP(Comuni[[#This Row],[Regione]],Table_0[Regione],Table_0[TOT AREA])</f>
        <v>6838505</v>
      </c>
      <c r="P1336" s="1">
        <f>(Comuni[[#This Row],[Popolazione2011]]/Comuni[[#This Row],[Ammalati AREA]])*100</f>
        <v>1.8585933621456736E-2</v>
      </c>
    </row>
    <row r="1337" spans="1:16" x14ac:dyDescent="0.3">
      <c r="A1337" t="s">
        <v>1349</v>
      </c>
      <c r="B1337" t="s">
        <v>8023</v>
      </c>
      <c r="C1337" t="s">
        <v>1269</v>
      </c>
      <c r="D1337">
        <v>1073</v>
      </c>
      <c r="E1337" s="1">
        <f>(Comuni[[#This Row],[Popolazione2011]]/SUM(D:D))*100</f>
        <v>1.8056995281654966E-3</v>
      </c>
      <c r="F1337">
        <f t="shared" si="20"/>
        <v>9704151</v>
      </c>
      <c r="G1337" s="1">
        <f>(Comuni[[#This Row],[Popolazione2011]]/Comuni[[#This Row],[TOT POP REGIONE ]])*100</f>
        <v>1.1057123905017554E-2</v>
      </c>
      <c r="H1337" t="str">
        <f>IF(Comuni[[#This Row],[Popolazione2011]]&gt;300000,"MAGGIORE","")</f>
        <v/>
      </c>
      <c r="I1337" t="str">
        <f>_xlfn.XLOOKUP(Comuni[[#This Row],[Regione]],Ripartizione_geografica[Regione],Ripartizione_geografica[Ripartizione geografica])</f>
        <v>Nord-ovest</v>
      </c>
      <c r="J1337">
        <f>_xlfn.XLOOKUP(Comuni[[#This Row],[Regione]],Ripartizione_geografica[Regione],Ripartizione_geografica[Codice Regione])</f>
        <v>3</v>
      </c>
      <c r="K1337">
        <f>_xlfn.XLOOKUP(Comuni[[#This Row],[Regione]],Table_0[Regione],Table_0[Totale])</f>
        <v>4308126</v>
      </c>
      <c r="L1337">
        <f>_xlfn.XLOOKUP(Comuni[[#This Row],[Regione]],Table_0[Regione],Table_0[Guariti])</f>
        <v>4242764</v>
      </c>
      <c r="M1337">
        <f>_xlfn.XLOOKUP(Comuni[[#This Row],[Regione]],Table_0[Regione],Table_0[Deceduti])</f>
        <v>47031</v>
      </c>
      <c r="N1337" s="1">
        <f>(Comuni[[#This Row],[Popolazione2011]]/Comuni[[#This Row],[Ammalati TOT]])*100</f>
        <v>2.4906421028540023E-2</v>
      </c>
      <c r="O1337">
        <f>_xlfn.XLOOKUP(Comuni[[#This Row],[Regione]],Table_0[Regione],Table_0[TOT AREA])</f>
        <v>6838505</v>
      </c>
      <c r="P1337" s="1">
        <f>(Comuni[[#This Row],[Popolazione2011]]/Comuni[[#This Row],[Ammalati AREA]])*100</f>
        <v>1.569056394635962E-2</v>
      </c>
    </row>
    <row r="1338" spans="1:16" x14ac:dyDescent="0.3">
      <c r="A1338" t="s">
        <v>1350</v>
      </c>
      <c r="B1338" t="s">
        <v>8023</v>
      </c>
      <c r="C1338" t="s">
        <v>1269</v>
      </c>
      <c r="D1338">
        <v>10336</v>
      </c>
      <c r="E1338" s="1">
        <f>(Comuni[[#This Row],[Popolazione2011]]/SUM(D:D))*100</f>
        <v>1.739395183888031E-2</v>
      </c>
      <c r="F1338">
        <f t="shared" si="20"/>
        <v>9704151</v>
      </c>
      <c r="G1338" s="1">
        <f>(Comuni[[#This Row],[Popolazione2011]]/Comuni[[#This Row],[TOT POP REGIONE ]])*100</f>
        <v>0.10651112085951671</v>
      </c>
      <c r="H1338" t="str">
        <f>IF(Comuni[[#This Row],[Popolazione2011]]&gt;300000,"MAGGIORE","")</f>
        <v/>
      </c>
      <c r="I1338" t="str">
        <f>_xlfn.XLOOKUP(Comuni[[#This Row],[Regione]],Ripartizione_geografica[Regione],Ripartizione_geografica[Ripartizione geografica])</f>
        <v>Nord-ovest</v>
      </c>
      <c r="J1338">
        <f>_xlfn.XLOOKUP(Comuni[[#This Row],[Regione]],Ripartizione_geografica[Regione],Ripartizione_geografica[Codice Regione])</f>
        <v>3</v>
      </c>
      <c r="K1338">
        <f>_xlfn.XLOOKUP(Comuni[[#This Row],[Regione]],Table_0[Regione],Table_0[Totale])</f>
        <v>4308126</v>
      </c>
      <c r="L1338">
        <f>_xlfn.XLOOKUP(Comuni[[#This Row],[Regione]],Table_0[Regione],Table_0[Guariti])</f>
        <v>4242764</v>
      </c>
      <c r="M1338">
        <f>_xlfn.XLOOKUP(Comuni[[#This Row],[Regione]],Table_0[Regione],Table_0[Deceduti])</f>
        <v>47031</v>
      </c>
      <c r="N1338" s="1">
        <f>(Comuni[[#This Row],[Popolazione2011]]/Comuni[[#This Row],[Ammalati TOT]])*100</f>
        <v>0.23991870247063338</v>
      </c>
      <c r="O1338">
        <f>_xlfn.XLOOKUP(Comuni[[#This Row],[Regione]],Table_0[Regione],Table_0[TOT AREA])</f>
        <v>6838505</v>
      </c>
      <c r="P1338" s="1">
        <f>(Comuni[[#This Row],[Popolazione2011]]/Comuni[[#This Row],[Ammalati AREA]])*100</f>
        <v>0.15114414627173631</v>
      </c>
    </row>
    <row r="1339" spans="1:16" x14ac:dyDescent="0.3">
      <c r="A1339" t="s">
        <v>1351</v>
      </c>
      <c r="B1339" t="s">
        <v>8023</v>
      </c>
      <c r="C1339" t="s">
        <v>1269</v>
      </c>
      <c r="D1339">
        <v>5178</v>
      </c>
      <c r="E1339" s="1">
        <f>(Comuni[[#This Row],[Popolazione2011]]/SUM(D:D))*100</f>
        <v>8.7138044332161612E-3</v>
      </c>
      <c r="F1339">
        <f t="shared" si="20"/>
        <v>9704151</v>
      </c>
      <c r="G1339" s="1">
        <f>(Comuni[[#This Row],[Popolazione2011]]/Comuni[[#This Row],[TOT POP REGIONE ]])*100</f>
        <v>5.3358609114800455E-2</v>
      </c>
      <c r="H1339" t="str">
        <f>IF(Comuni[[#This Row],[Popolazione2011]]&gt;300000,"MAGGIORE","")</f>
        <v/>
      </c>
      <c r="I1339" t="str">
        <f>_xlfn.XLOOKUP(Comuni[[#This Row],[Regione]],Ripartizione_geografica[Regione],Ripartizione_geografica[Ripartizione geografica])</f>
        <v>Nord-ovest</v>
      </c>
      <c r="J1339">
        <f>_xlfn.XLOOKUP(Comuni[[#This Row],[Regione]],Ripartizione_geografica[Regione],Ripartizione_geografica[Codice Regione])</f>
        <v>3</v>
      </c>
      <c r="K1339">
        <f>_xlfn.XLOOKUP(Comuni[[#This Row],[Regione]],Table_0[Regione],Table_0[Totale])</f>
        <v>4308126</v>
      </c>
      <c r="L1339">
        <f>_xlfn.XLOOKUP(Comuni[[#This Row],[Regione]],Table_0[Regione],Table_0[Guariti])</f>
        <v>4242764</v>
      </c>
      <c r="M1339">
        <f>_xlfn.XLOOKUP(Comuni[[#This Row],[Regione]],Table_0[Regione],Table_0[Deceduti])</f>
        <v>47031</v>
      </c>
      <c r="N1339" s="1">
        <f>(Comuni[[#This Row],[Popolazione2011]]/Comuni[[#This Row],[Ammalati TOT]])*100</f>
        <v>0.12019147072300114</v>
      </c>
      <c r="O1339">
        <f>_xlfn.XLOOKUP(Comuni[[#This Row],[Regione]],Table_0[Regione],Table_0[TOT AREA])</f>
        <v>6838505</v>
      </c>
      <c r="P1339" s="1">
        <f>(Comuni[[#This Row],[Popolazione2011]]/Comuni[[#This Row],[Ammalati AREA]])*100</f>
        <v>7.5718303927539726E-2</v>
      </c>
    </row>
    <row r="1340" spans="1:16" x14ac:dyDescent="0.3">
      <c r="A1340" t="s">
        <v>1352</v>
      </c>
      <c r="B1340" t="s">
        <v>8023</v>
      </c>
      <c r="C1340" t="s">
        <v>1269</v>
      </c>
      <c r="D1340">
        <v>5084</v>
      </c>
      <c r="E1340" s="1">
        <f>(Comuni[[#This Row],[Popolazione2011]]/SUM(D:D))*100</f>
        <v>8.5556164037217004E-3</v>
      </c>
      <c r="F1340">
        <f t="shared" si="20"/>
        <v>9704151</v>
      </c>
      <c r="G1340" s="1">
        <f>(Comuni[[#This Row],[Popolazione2011]]/Comuni[[#This Row],[TOT POP REGIONE ]])*100</f>
        <v>5.2389951475404699E-2</v>
      </c>
      <c r="H1340" t="str">
        <f>IF(Comuni[[#This Row],[Popolazione2011]]&gt;300000,"MAGGIORE","")</f>
        <v/>
      </c>
      <c r="I1340" t="str">
        <f>_xlfn.XLOOKUP(Comuni[[#This Row],[Regione]],Ripartizione_geografica[Regione],Ripartizione_geografica[Ripartizione geografica])</f>
        <v>Nord-ovest</v>
      </c>
      <c r="J1340">
        <f>_xlfn.XLOOKUP(Comuni[[#This Row],[Regione]],Ripartizione_geografica[Regione],Ripartizione_geografica[Codice Regione])</f>
        <v>3</v>
      </c>
      <c r="K1340">
        <f>_xlfn.XLOOKUP(Comuni[[#This Row],[Regione]],Table_0[Regione],Table_0[Totale])</f>
        <v>4308126</v>
      </c>
      <c r="L1340">
        <f>_xlfn.XLOOKUP(Comuni[[#This Row],[Regione]],Table_0[Regione],Table_0[Guariti])</f>
        <v>4242764</v>
      </c>
      <c r="M1340">
        <f>_xlfn.XLOOKUP(Comuni[[#This Row],[Regione]],Table_0[Regione],Table_0[Deceduti])</f>
        <v>47031</v>
      </c>
      <c r="N1340" s="1">
        <f>(Comuni[[#This Row],[Popolazione2011]]/Comuni[[#This Row],[Ammalati TOT]])*100</f>
        <v>0.11800954753876744</v>
      </c>
      <c r="O1340">
        <f>_xlfn.XLOOKUP(Comuni[[#This Row],[Regione]],Table_0[Regione],Table_0[TOT AREA])</f>
        <v>6838505</v>
      </c>
      <c r="P1340" s="1">
        <f>(Comuni[[#This Row],[Popolazione2011]]/Comuni[[#This Row],[Ammalati AREA]])*100</f>
        <v>7.4343734485826943E-2</v>
      </c>
    </row>
    <row r="1341" spans="1:16" x14ac:dyDescent="0.3">
      <c r="A1341" t="s">
        <v>1353</v>
      </c>
      <c r="B1341" t="s">
        <v>8023</v>
      </c>
      <c r="C1341" t="s">
        <v>1269</v>
      </c>
      <c r="D1341">
        <v>5414</v>
      </c>
      <c r="E1341" s="1">
        <f>(Comuni[[#This Row],[Popolazione2011]]/SUM(D:D))*100</f>
        <v>9.1109573583299137E-3</v>
      </c>
      <c r="F1341">
        <f t="shared" si="20"/>
        <v>9704151</v>
      </c>
      <c r="G1341" s="1">
        <f>(Comuni[[#This Row],[Popolazione2011]]/Comuni[[#This Row],[TOT POP REGIONE ]])*100</f>
        <v>5.5790558081794062E-2</v>
      </c>
      <c r="H1341" t="str">
        <f>IF(Comuni[[#This Row],[Popolazione2011]]&gt;300000,"MAGGIORE","")</f>
        <v/>
      </c>
      <c r="I1341" t="str">
        <f>_xlfn.XLOOKUP(Comuni[[#This Row],[Regione]],Ripartizione_geografica[Regione],Ripartizione_geografica[Ripartizione geografica])</f>
        <v>Nord-ovest</v>
      </c>
      <c r="J1341">
        <f>_xlfn.XLOOKUP(Comuni[[#This Row],[Regione]],Ripartizione_geografica[Regione],Ripartizione_geografica[Codice Regione])</f>
        <v>3</v>
      </c>
      <c r="K1341">
        <f>_xlfn.XLOOKUP(Comuni[[#This Row],[Regione]],Table_0[Regione],Table_0[Totale])</f>
        <v>4308126</v>
      </c>
      <c r="L1341">
        <f>_xlfn.XLOOKUP(Comuni[[#This Row],[Regione]],Table_0[Regione],Table_0[Guariti])</f>
        <v>4242764</v>
      </c>
      <c r="M1341">
        <f>_xlfn.XLOOKUP(Comuni[[#This Row],[Regione]],Table_0[Regione],Table_0[Deceduti])</f>
        <v>47031</v>
      </c>
      <c r="N1341" s="1">
        <f>(Comuni[[#This Row],[Popolazione2011]]/Comuni[[#This Row],[Ammalati TOT]])*100</f>
        <v>0.12566949063235383</v>
      </c>
      <c r="O1341">
        <f>_xlfn.XLOOKUP(Comuni[[#This Row],[Regione]],Table_0[Regione],Table_0[TOT AREA])</f>
        <v>6838505</v>
      </c>
      <c r="P1341" s="1">
        <f>(Comuni[[#This Row],[Popolazione2011]]/Comuni[[#This Row],[Ammalati AREA]])*100</f>
        <v>7.9169350610988801E-2</v>
      </c>
    </row>
    <row r="1342" spans="1:16" x14ac:dyDescent="0.3">
      <c r="A1342" t="s">
        <v>1354</v>
      </c>
      <c r="B1342" t="s">
        <v>8023</v>
      </c>
      <c r="C1342" t="s">
        <v>1269</v>
      </c>
      <c r="D1342">
        <v>8905</v>
      </c>
      <c r="E1342" s="1">
        <f>(Comuni[[#This Row],[Popolazione2011]]/SUM(D:D))*100</f>
        <v>1.4985791517533778E-2</v>
      </c>
      <c r="F1342">
        <f t="shared" si="20"/>
        <v>9704151</v>
      </c>
      <c r="G1342" s="1">
        <f>(Comuni[[#This Row],[Popolazione2011]]/Comuni[[#This Row],[TOT POP REGIONE ]])*100</f>
        <v>9.1764854029991905E-2</v>
      </c>
      <c r="H1342" t="str">
        <f>IF(Comuni[[#This Row],[Popolazione2011]]&gt;300000,"MAGGIORE","")</f>
        <v/>
      </c>
      <c r="I1342" t="str">
        <f>_xlfn.XLOOKUP(Comuni[[#This Row],[Regione]],Ripartizione_geografica[Regione],Ripartizione_geografica[Ripartizione geografica])</f>
        <v>Nord-ovest</v>
      </c>
      <c r="J1342">
        <f>_xlfn.XLOOKUP(Comuni[[#This Row],[Regione]],Ripartizione_geografica[Regione],Ripartizione_geografica[Codice Regione])</f>
        <v>3</v>
      </c>
      <c r="K1342">
        <f>_xlfn.XLOOKUP(Comuni[[#This Row],[Regione]],Table_0[Regione],Table_0[Totale])</f>
        <v>4308126</v>
      </c>
      <c r="L1342">
        <f>_xlfn.XLOOKUP(Comuni[[#This Row],[Regione]],Table_0[Regione],Table_0[Guariti])</f>
        <v>4242764</v>
      </c>
      <c r="M1342">
        <f>_xlfn.XLOOKUP(Comuni[[#This Row],[Regione]],Table_0[Regione],Table_0[Deceduti])</f>
        <v>47031</v>
      </c>
      <c r="N1342" s="1">
        <f>(Comuni[[#This Row],[Popolazione2011]]/Comuni[[#This Row],[Ammalati TOT]])*100</f>
        <v>0.20670240378299057</v>
      </c>
      <c r="O1342">
        <f>_xlfn.XLOOKUP(Comuni[[#This Row],[Regione]],Table_0[Regione],Table_0[TOT AREA])</f>
        <v>6838505</v>
      </c>
      <c r="P1342" s="1">
        <f>(Comuni[[#This Row],[Popolazione2011]]/Comuni[[#This Row],[Ammalati AREA]])*100</f>
        <v>0.13021851998353443</v>
      </c>
    </row>
    <row r="1343" spans="1:16" x14ac:dyDescent="0.3">
      <c r="A1343" t="s">
        <v>1355</v>
      </c>
      <c r="B1343" t="s">
        <v>8023</v>
      </c>
      <c r="C1343" t="s">
        <v>1269</v>
      </c>
      <c r="D1343">
        <v>3571</v>
      </c>
      <c r="E1343" s="1">
        <f>(Comuni[[#This Row],[Popolazione2011]]/SUM(D:D))*100</f>
        <v>6.0094622694119183E-3</v>
      </c>
      <c r="F1343">
        <f t="shared" si="20"/>
        <v>9704151</v>
      </c>
      <c r="G1343" s="1">
        <f>(Comuni[[#This Row],[Popolazione2011]]/Comuni[[#This Row],[TOT POP REGIONE ]])*100</f>
        <v>3.6798685428534657E-2</v>
      </c>
      <c r="H1343" t="str">
        <f>IF(Comuni[[#This Row],[Popolazione2011]]&gt;300000,"MAGGIORE","")</f>
        <v/>
      </c>
      <c r="I1343" t="str">
        <f>_xlfn.XLOOKUP(Comuni[[#This Row],[Regione]],Ripartizione_geografica[Regione],Ripartizione_geografica[Ripartizione geografica])</f>
        <v>Nord-ovest</v>
      </c>
      <c r="J1343">
        <f>_xlfn.XLOOKUP(Comuni[[#This Row],[Regione]],Ripartizione_geografica[Regione],Ripartizione_geografica[Codice Regione])</f>
        <v>3</v>
      </c>
      <c r="K1343">
        <f>_xlfn.XLOOKUP(Comuni[[#This Row],[Regione]],Table_0[Regione],Table_0[Totale])</f>
        <v>4308126</v>
      </c>
      <c r="L1343">
        <f>_xlfn.XLOOKUP(Comuni[[#This Row],[Regione]],Table_0[Regione],Table_0[Guariti])</f>
        <v>4242764</v>
      </c>
      <c r="M1343">
        <f>_xlfn.XLOOKUP(Comuni[[#This Row],[Regione]],Table_0[Regione],Table_0[Deceduti])</f>
        <v>47031</v>
      </c>
      <c r="N1343" s="1">
        <f>(Comuni[[#This Row],[Popolazione2011]]/Comuni[[#This Row],[Ammalati TOT]])*100</f>
        <v>8.2889869052112222E-2</v>
      </c>
      <c r="O1343">
        <f>_xlfn.XLOOKUP(Comuni[[#This Row],[Regione]],Table_0[Regione],Table_0[TOT AREA])</f>
        <v>6838505</v>
      </c>
      <c r="P1343" s="1">
        <f>(Comuni[[#This Row],[Popolazione2011]]/Comuni[[#This Row],[Ammalati AREA]])*100</f>
        <v>5.2219015705918179E-2</v>
      </c>
    </row>
    <row r="1344" spans="1:16" x14ac:dyDescent="0.3">
      <c r="A1344" t="s">
        <v>1356</v>
      </c>
      <c r="B1344" t="s">
        <v>8023</v>
      </c>
      <c r="C1344" t="s">
        <v>1269</v>
      </c>
      <c r="D1344">
        <v>4860</v>
      </c>
      <c r="E1344" s="1">
        <f>(Comuni[[#This Row],[Popolazione2011]]/SUM(D:D))*100</f>
        <v>8.1786576951391552E-3</v>
      </c>
      <c r="F1344">
        <f t="shared" si="20"/>
        <v>9704151</v>
      </c>
      <c r="G1344" s="1">
        <f>(Comuni[[#This Row],[Popolazione2011]]/Comuni[[#This Row],[TOT POP REGIONE ]])*100</f>
        <v>5.0081660930461618E-2</v>
      </c>
      <c r="H1344" t="str">
        <f>IF(Comuni[[#This Row],[Popolazione2011]]&gt;300000,"MAGGIORE","")</f>
        <v/>
      </c>
      <c r="I1344" t="str">
        <f>_xlfn.XLOOKUP(Comuni[[#This Row],[Regione]],Ripartizione_geografica[Regione],Ripartizione_geografica[Ripartizione geografica])</f>
        <v>Nord-ovest</v>
      </c>
      <c r="J1344">
        <f>_xlfn.XLOOKUP(Comuni[[#This Row],[Regione]],Ripartizione_geografica[Regione],Ripartizione_geografica[Codice Regione])</f>
        <v>3</v>
      </c>
      <c r="K1344">
        <f>_xlfn.XLOOKUP(Comuni[[#This Row],[Regione]],Table_0[Regione],Table_0[Totale])</f>
        <v>4308126</v>
      </c>
      <c r="L1344">
        <f>_xlfn.XLOOKUP(Comuni[[#This Row],[Regione]],Table_0[Regione],Table_0[Guariti])</f>
        <v>4242764</v>
      </c>
      <c r="M1344">
        <f>_xlfn.XLOOKUP(Comuni[[#This Row],[Regione]],Table_0[Regione],Table_0[Deceduti])</f>
        <v>47031</v>
      </c>
      <c r="N1344" s="1">
        <f>(Comuni[[#This Row],[Popolazione2011]]/Comuni[[#This Row],[Ammalati TOT]])*100</f>
        <v>0.11281007101463607</v>
      </c>
      <c r="O1344">
        <f>_xlfn.XLOOKUP(Comuni[[#This Row],[Regione]],Table_0[Regione],Table_0[TOT AREA])</f>
        <v>6838505</v>
      </c>
      <c r="P1344" s="1">
        <f>(Comuni[[#This Row],[Popolazione2011]]/Comuni[[#This Row],[Ammalati AREA]])*100</f>
        <v>7.1068164752383742E-2</v>
      </c>
    </row>
    <row r="1345" spans="1:16" x14ac:dyDescent="0.3">
      <c r="A1345" t="s">
        <v>1357</v>
      </c>
      <c r="B1345" t="s">
        <v>8023</v>
      </c>
      <c r="C1345" t="s">
        <v>1269</v>
      </c>
      <c r="D1345">
        <v>11748</v>
      </c>
      <c r="E1345" s="1">
        <f>(Comuni[[#This Row],[Popolazione2011]]/SUM(D:D))*100</f>
        <v>1.9770137984052426E-2</v>
      </c>
      <c r="F1345">
        <f t="shared" si="20"/>
        <v>9704151</v>
      </c>
      <c r="G1345" s="1">
        <f>(Comuni[[#This Row],[Popolazione2011]]/Comuni[[#This Row],[TOT POP REGIONE ]])*100</f>
        <v>0.12106159518746153</v>
      </c>
      <c r="H1345" t="str">
        <f>IF(Comuni[[#This Row],[Popolazione2011]]&gt;300000,"MAGGIORE","")</f>
        <v/>
      </c>
      <c r="I1345" t="str">
        <f>_xlfn.XLOOKUP(Comuni[[#This Row],[Regione]],Ripartizione_geografica[Regione],Ripartizione_geografica[Ripartizione geografica])</f>
        <v>Nord-ovest</v>
      </c>
      <c r="J1345">
        <f>_xlfn.XLOOKUP(Comuni[[#This Row],[Regione]],Ripartizione_geografica[Regione],Ripartizione_geografica[Codice Regione])</f>
        <v>3</v>
      </c>
      <c r="K1345">
        <f>_xlfn.XLOOKUP(Comuni[[#This Row],[Regione]],Table_0[Regione],Table_0[Totale])</f>
        <v>4308126</v>
      </c>
      <c r="L1345">
        <f>_xlfn.XLOOKUP(Comuni[[#This Row],[Regione]],Table_0[Regione],Table_0[Guariti])</f>
        <v>4242764</v>
      </c>
      <c r="M1345">
        <f>_xlfn.XLOOKUP(Comuni[[#This Row],[Regione]],Table_0[Regione],Table_0[Deceduti])</f>
        <v>47031</v>
      </c>
      <c r="N1345" s="1">
        <f>(Comuni[[#This Row],[Popolazione2011]]/Comuni[[#This Row],[Ammalati TOT]])*100</f>
        <v>0.27269397413167584</v>
      </c>
      <c r="O1345">
        <f>_xlfn.XLOOKUP(Comuni[[#This Row],[Regione]],Table_0[Regione],Table_0[TOT AREA])</f>
        <v>6838505</v>
      </c>
      <c r="P1345" s="1">
        <f>(Comuni[[#This Row],[Popolazione2011]]/Comuni[[#This Row],[Ammalati AREA]])*100</f>
        <v>0.17179193405576218</v>
      </c>
    </row>
    <row r="1346" spans="1:16" x14ac:dyDescent="0.3">
      <c r="A1346" t="s">
        <v>1358</v>
      </c>
      <c r="B1346" t="s">
        <v>8023</v>
      </c>
      <c r="C1346" t="s">
        <v>1269</v>
      </c>
      <c r="D1346">
        <v>1237</v>
      </c>
      <c r="E1346" s="1">
        <f>(Comuni[[#This Row],[Popolazione2011]]/SUM(D:D))*100</f>
        <v>2.0816871540920031E-3</v>
      </c>
      <c r="F1346">
        <f t="shared" ref="F1346:F1409" si="21">SUMIFS(D:D,B:B,B1346)</f>
        <v>9704151</v>
      </c>
      <c r="G1346" s="1">
        <f>(Comuni[[#This Row],[Popolazione2011]]/Comuni[[#This Row],[TOT POP REGIONE ]])*100</f>
        <v>1.2747122339708029E-2</v>
      </c>
      <c r="H1346" t="str">
        <f>IF(Comuni[[#This Row],[Popolazione2011]]&gt;300000,"MAGGIORE","")</f>
        <v/>
      </c>
      <c r="I1346" t="str">
        <f>_xlfn.XLOOKUP(Comuni[[#This Row],[Regione]],Ripartizione_geografica[Regione],Ripartizione_geografica[Ripartizione geografica])</f>
        <v>Nord-ovest</v>
      </c>
      <c r="J1346">
        <f>_xlfn.XLOOKUP(Comuni[[#This Row],[Regione]],Ripartizione_geografica[Regione],Ripartizione_geografica[Codice Regione])</f>
        <v>3</v>
      </c>
      <c r="K1346">
        <f>_xlfn.XLOOKUP(Comuni[[#This Row],[Regione]],Table_0[Regione],Table_0[Totale])</f>
        <v>4308126</v>
      </c>
      <c r="L1346">
        <f>_xlfn.XLOOKUP(Comuni[[#This Row],[Regione]],Table_0[Regione],Table_0[Guariti])</f>
        <v>4242764</v>
      </c>
      <c r="M1346">
        <f>_xlfn.XLOOKUP(Comuni[[#This Row],[Regione]],Table_0[Regione],Table_0[Deceduti])</f>
        <v>47031</v>
      </c>
      <c r="N1346" s="1">
        <f>(Comuni[[#This Row],[Popolazione2011]]/Comuni[[#This Row],[Ammalati TOT]])*100</f>
        <v>2.8713180626564777E-2</v>
      </c>
      <c r="O1346">
        <f>_xlfn.XLOOKUP(Comuni[[#This Row],[Regione]],Table_0[Regione],Table_0[TOT AREA])</f>
        <v>6838505</v>
      </c>
      <c r="P1346" s="1">
        <f>(Comuni[[#This Row],[Popolazione2011]]/Comuni[[#This Row],[Ammalati AREA]])*100</f>
        <v>1.8088748929773395E-2</v>
      </c>
    </row>
    <row r="1347" spans="1:16" x14ac:dyDescent="0.3">
      <c r="A1347" t="s">
        <v>1359</v>
      </c>
      <c r="B1347" t="s">
        <v>8023</v>
      </c>
      <c r="C1347" t="s">
        <v>1269</v>
      </c>
      <c r="D1347">
        <v>14276</v>
      </c>
      <c r="E1347" s="1">
        <f>(Comuni[[#This Row],[Popolazione2011]]/SUM(D:D))*100</f>
        <v>2.4024386266626868E-2</v>
      </c>
      <c r="F1347">
        <f t="shared" si="21"/>
        <v>9704151</v>
      </c>
      <c r="G1347" s="1">
        <f>(Comuni[[#This Row],[Popolazione2011]]/Comuni[[#This Row],[TOT POP REGIONE ]])*100</f>
        <v>0.14711230276610493</v>
      </c>
      <c r="H1347" t="str">
        <f>IF(Comuni[[#This Row],[Popolazione2011]]&gt;300000,"MAGGIORE","")</f>
        <v/>
      </c>
      <c r="I1347" t="str">
        <f>_xlfn.XLOOKUP(Comuni[[#This Row],[Regione]],Ripartizione_geografica[Regione],Ripartizione_geografica[Ripartizione geografica])</f>
        <v>Nord-ovest</v>
      </c>
      <c r="J1347">
        <f>_xlfn.XLOOKUP(Comuni[[#This Row],[Regione]],Ripartizione_geografica[Regione],Ripartizione_geografica[Codice Regione])</f>
        <v>3</v>
      </c>
      <c r="K1347">
        <f>_xlfn.XLOOKUP(Comuni[[#This Row],[Regione]],Table_0[Regione],Table_0[Totale])</f>
        <v>4308126</v>
      </c>
      <c r="L1347">
        <f>_xlfn.XLOOKUP(Comuni[[#This Row],[Regione]],Table_0[Regione],Table_0[Guariti])</f>
        <v>4242764</v>
      </c>
      <c r="M1347">
        <f>_xlfn.XLOOKUP(Comuni[[#This Row],[Regione]],Table_0[Regione],Table_0[Deceduti])</f>
        <v>47031</v>
      </c>
      <c r="N1347" s="1">
        <f>(Comuni[[#This Row],[Popolazione2011]]/Comuni[[#This Row],[Ammalati TOT]])*100</f>
        <v>0.33137378061830136</v>
      </c>
      <c r="O1347">
        <f>_xlfn.XLOOKUP(Comuni[[#This Row],[Regione]],Table_0[Regione],Table_0[TOT AREA])</f>
        <v>6838505</v>
      </c>
      <c r="P1347" s="1">
        <f>(Comuni[[#This Row],[Popolazione2011]]/Comuni[[#This Row],[Ammalati AREA]])*100</f>
        <v>0.20875907819033543</v>
      </c>
    </row>
    <row r="1348" spans="1:16" x14ac:dyDescent="0.3">
      <c r="A1348" t="s">
        <v>1360</v>
      </c>
      <c r="B1348" t="s">
        <v>8023</v>
      </c>
      <c r="C1348" t="s">
        <v>1269</v>
      </c>
      <c r="D1348">
        <v>1309</v>
      </c>
      <c r="E1348" s="1">
        <f>(Comuni[[#This Row],[Popolazione2011]]/SUM(D:D))*100</f>
        <v>2.2028524532792496E-3</v>
      </c>
      <c r="F1348">
        <f t="shared" si="21"/>
        <v>9704151</v>
      </c>
      <c r="G1348" s="1">
        <f>(Comuni[[#This Row],[Popolazione2011]]/Comuni[[#This Row],[TOT POP REGIONE ]])*100</f>
        <v>1.3489072872011162E-2</v>
      </c>
      <c r="H1348" t="str">
        <f>IF(Comuni[[#This Row],[Popolazione2011]]&gt;300000,"MAGGIORE","")</f>
        <v/>
      </c>
      <c r="I1348" t="str">
        <f>_xlfn.XLOOKUP(Comuni[[#This Row],[Regione]],Ripartizione_geografica[Regione],Ripartizione_geografica[Ripartizione geografica])</f>
        <v>Nord-ovest</v>
      </c>
      <c r="J1348">
        <f>_xlfn.XLOOKUP(Comuni[[#This Row],[Regione]],Ripartizione_geografica[Regione],Ripartizione_geografica[Codice Regione])</f>
        <v>3</v>
      </c>
      <c r="K1348">
        <f>_xlfn.XLOOKUP(Comuni[[#This Row],[Regione]],Table_0[Regione],Table_0[Totale])</f>
        <v>4308126</v>
      </c>
      <c r="L1348">
        <f>_xlfn.XLOOKUP(Comuni[[#This Row],[Regione]],Table_0[Regione],Table_0[Guariti])</f>
        <v>4242764</v>
      </c>
      <c r="M1348">
        <f>_xlfn.XLOOKUP(Comuni[[#This Row],[Regione]],Table_0[Regione],Table_0[Deceduti])</f>
        <v>47031</v>
      </c>
      <c r="N1348" s="1">
        <f>(Comuni[[#This Row],[Popolazione2011]]/Comuni[[#This Row],[Ammalati TOT]])*100</f>
        <v>3.038444093789272E-2</v>
      </c>
      <c r="O1348">
        <f>_xlfn.XLOOKUP(Comuni[[#This Row],[Regione]],Table_0[Regione],Table_0[TOT AREA])</f>
        <v>6838505</v>
      </c>
      <c r="P1348" s="1">
        <f>(Comuni[[#This Row],[Popolazione2011]]/Comuni[[#This Row],[Ammalati AREA]])*100</f>
        <v>1.9141610629808709E-2</v>
      </c>
    </row>
    <row r="1349" spans="1:16" x14ac:dyDescent="0.3">
      <c r="A1349" t="s">
        <v>1361</v>
      </c>
      <c r="B1349" t="s">
        <v>8023</v>
      </c>
      <c r="C1349" t="s">
        <v>1269</v>
      </c>
      <c r="D1349">
        <v>1298</v>
      </c>
      <c r="E1349" s="1">
        <f>(Comuni[[#This Row],[Popolazione2011]]/SUM(D:D))*100</f>
        <v>2.1843410881256424E-3</v>
      </c>
      <c r="F1349">
        <f t="shared" si="21"/>
        <v>9704151</v>
      </c>
      <c r="G1349" s="1">
        <f>(Comuni[[#This Row],[Popolazione2011]]/Comuni[[#This Row],[TOT POP REGIONE ]])*100</f>
        <v>1.3375719318464851E-2</v>
      </c>
      <c r="H1349" t="str">
        <f>IF(Comuni[[#This Row],[Popolazione2011]]&gt;300000,"MAGGIORE","")</f>
        <v/>
      </c>
      <c r="I1349" t="str">
        <f>_xlfn.XLOOKUP(Comuni[[#This Row],[Regione]],Ripartizione_geografica[Regione],Ripartizione_geografica[Ripartizione geografica])</f>
        <v>Nord-ovest</v>
      </c>
      <c r="J1349">
        <f>_xlfn.XLOOKUP(Comuni[[#This Row],[Regione]],Ripartizione_geografica[Regione],Ripartizione_geografica[Codice Regione])</f>
        <v>3</v>
      </c>
      <c r="K1349">
        <f>_xlfn.XLOOKUP(Comuni[[#This Row],[Regione]],Table_0[Regione],Table_0[Totale])</f>
        <v>4308126</v>
      </c>
      <c r="L1349">
        <f>_xlfn.XLOOKUP(Comuni[[#This Row],[Regione]],Table_0[Regione],Table_0[Guariti])</f>
        <v>4242764</v>
      </c>
      <c r="M1349">
        <f>_xlfn.XLOOKUP(Comuni[[#This Row],[Regione]],Table_0[Regione],Table_0[Deceduti])</f>
        <v>47031</v>
      </c>
      <c r="N1349" s="1">
        <f>(Comuni[[#This Row],[Popolazione2011]]/Comuni[[#This Row],[Ammalati TOT]])*100</f>
        <v>3.0129109501439839E-2</v>
      </c>
      <c r="O1349">
        <f>_xlfn.XLOOKUP(Comuni[[#This Row],[Regione]],Table_0[Regione],Table_0[TOT AREA])</f>
        <v>6838505</v>
      </c>
      <c r="P1349" s="1">
        <f>(Comuni[[#This Row],[Popolazione2011]]/Comuni[[#This Row],[Ammalati AREA]])*100</f>
        <v>1.8980756758969979E-2</v>
      </c>
    </row>
    <row r="1350" spans="1:16" x14ac:dyDescent="0.3">
      <c r="A1350" t="s">
        <v>1362</v>
      </c>
      <c r="B1350" t="s">
        <v>8023</v>
      </c>
      <c r="C1350" t="s">
        <v>1269</v>
      </c>
      <c r="D1350">
        <v>16604</v>
      </c>
      <c r="E1350" s="1">
        <f>(Comuni[[#This Row],[Popolazione2011]]/SUM(D:D))*100</f>
        <v>2.7942064273681174E-2</v>
      </c>
      <c r="F1350">
        <f t="shared" si="21"/>
        <v>9704151</v>
      </c>
      <c r="G1350" s="1">
        <f>(Comuni[[#This Row],[Popolazione2011]]/Comuni[[#This Row],[TOT POP REGIONE ]])*100</f>
        <v>0.1711020366439063</v>
      </c>
      <c r="H1350" t="str">
        <f>IF(Comuni[[#This Row],[Popolazione2011]]&gt;300000,"MAGGIORE","")</f>
        <v/>
      </c>
      <c r="I1350" t="str">
        <f>_xlfn.XLOOKUP(Comuni[[#This Row],[Regione]],Ripartizione_geografica[Regione],Ripartizione_geografica[Ripartizione geografica])</f>
        <v>Nord-ovest</v>
      </c>
      <c r="J1350">
        <f>_xlfn.XLOOKUP(Comuni[[#This Row],[Regione]],Ripartizione_geografica[Regione],Ripartizione_geografica[Codice Regione])</f>
        <v>3</v>
      </c>
      <c r="K1350">
        <f>_xlfn.XLOOKUP(Comuni[[#This Row],[Regione]],Table_0[Regione],Table_0[Totale])</f>
        <v>4308126</v>
      </c>
      <c r="L1350">
        <f>_xlfn.XLOOKUP(Comuni[[#This Row],[Regione]],Table_0[Regione],Table_0[Guariti])</f>
        <v>4242764</v>
      </c>
      <c r="M1350">
        <f>_xlfn.XLOOKUP(Comuni[[#This Row],[Regione]],Table_0[Regione],Table_0[Deceduti])</f>
        <v>47031</v>
      </c>
      <c r="N1350" s="1">
        <f>(Comuni[[#This Row],[Popolazione2011]]/Comuni[[#This Row],[Ammalati TOT]])*100</f>
        <v>0.38541119735123808</v>
      </c>
      <c r="O1350">
        <f>_xlfn.XLOOKUP(Comuni[[#This Row],[Regione]],Table_0[Regione],Table_0[TOT AREA])</f>
        <v>6838505</v>
      </c>
      <c r="P1350" s="1">
        <f>(Comuni[[#This Row],[Popolazione2011]]/Comuni[[#This Row],[Ammalati AREA]])*100</f>
        <v>0.24280160649147731</v>
      </c>
    </row>
    <row r="1351" spans="1:16" x14ac:dyDescent="0.3">
      <c r="A1351" t="s">
        <v>1363</v>
      </c>
      <c r="B1351" t="s">
        <v>8023</v>
      </c>
      <c r="C1351" t="s">
        <v>1269</v>
      </c>
      <c r="D1351">
        <v>3381</v>
      </c>
      <c r="E1351" s="1">
        <f>(Comuni[[#This Row],[Popolazione2011]]/SUM(D:D))*100</f>
        <v>5.6897205076677946E-3</v>
      </c>
      <c r="F1351">
        <f t="shared" si="21"/>
        <v>9704151</v>
      </c>
      <c r="G1351" s="1">
        <f>(Comuni[[#This Row],[Popolazione2011]]/Comuni[[#This Row],[TOT POP REGIONE ]])*100</f>
        <v>3.484076041273472E-2</v>
      </c>
      <c r="H1351" t="str">
        <f>IF(Comuni[[#This Row],[Popolazione2011]]&gt;300000,"MAGGIORE","")</f>
        <v/>
      </c>
      <c r="I1351" t="str">
        <f>_xlfn.XLOOKUP(Comuni[[#This Row],[Regione]],Ripartizione_geografica[Regione],Ripartizione_geografica[Ripartizione geografica])</f>
        <v>Nord-ovest</v>
      </c>
      <c r="J1351">
        <f>_xlfn.XLOOKUP(Comuni[[#This Row],[Regione]],Ripartizione_geografica[Regione],Ripartizione_geografica[Codice Regione])</f>
        <v>3</v>
      </c>
      <c r="K1351">
        <f>_xlfn.XLOOKUP(Comuni[[#This Row],[Regione]],Table_0[Regione],Table_0[Totale])</f>
        <v>4308126</v>
      </c>
      <c r="L1351">
        <f>_xlfn.XLOOKUP(Comuni[[#This Row],[Regione]],Table_0[Regione],Table_0[Guariti])</f>
        <v>4242764</v>
      </c>
      <c r="M1351">
        <f>_xlfn.XLOOKUP(Comuni[[#This Row],[Regione]],Table_0[Regione],Table_0[Deceduti])</f>
        <v>47031</v>
      </c>
      <c r="N1351" s="1">
        <f>(Comuni[[#This Row],[Popolazione2011]]/Comuni[[#This Row],[Ammalati TOT]])*100</f>
        <v>7.8479598786107926E-2</v>
      </c>
      <c r="O1351">
        <f>_xlfn.XLOOKUP(Comuni[[#This Row],[Regione]],Table_0[Regione],Table_0[TOT AREA])</f>
        <v>6838505</v>
      </c>
      <c r="P1351" s="1">
        <f>(Comuni[[#This Row],[Popolazione2011]]/Comuni[[#This Row],[Ammalati AREA]])*100</f>
        <v>4.9440630664158318E-2</v>
      </c>
    </row>
    <row r="1352" spans="1:16" x14ac:dyDescent="0.3">
      <c r="A1352" t="s">
        <v>1364</v>
      </c>
      <c r="B1352" t="s">
        <v>8023</v>
      </c>
      <c r="C1352" t="s">
        <v>1269</v>
      </c>
      <c r="D1352">
        <v>7299</v>
      </c>
      <c r="E1352" s="1">
        <f>(Comuni[[#This Row],[Popolazione2011]]/SUM(D:D))*100</f>
        <v>1.2283132205107138E-2</v>
      </c>
      <c r="F1352">
        <f t="shared" si="21"/>
        <v>9704151</v>
      </c>
      <c r="G1352" s="1">
        <f>(Comuni[[#This Row],[Popolazione2011]]/Comuni[[#This Row],[TOT POP REGIONE ]])*100</f>
        <v>7.5215235212230322E-2</v>
      </c>
      <c r="H1352" t="str">
        <f>IF(Comuni[[#This Row],[Popolazione2011]]&gt;300000,"MAGGIORE","")</f>
        <v/>
      </c>
      <c r="I1352" t="str">
        <f>_xlfn.XLOOKUP(Comuni[[#This Row],[Regione]],Ripartizione_geografica[Regione],Ripartizione_geografica[Ripartizione geografica])</f>
        <v>Nord-ovest</v>
      </c>
      <c r="J1352">
        <f>_xlfn.XLOOKUP(Comuni[[#This Row],[Regione]],Ripartizione_geografica[Regione],Ripartizione_geografica[Codice Regione])</f>
        <v>3</v>
      </c>
      <c r="K1352">
        <f>_xlfn.XLOOKUP(Comuni[[#This Row],[Regione]],Table_0[Regione],Table_0[Totale])</f>
        <v>4308126</v>
      </c>
      <c r="L1352">
        <f>_xlfn.XLOOKUP(Comuni[[#This Row],[Regione]],Table_0[Regione],Table_0[Guariti])</f>
        <v>4242764</v>
      </c>
      <c r="M1352">
        <f>_xlfn.XLOOKUP(Comuni[[#This Row],[Regione]],Table_0[Regione],Table_0[Deceduti])</f>
        <v>47031</v>
      </c>
      <c r="N1352" s="1">
        <f>(Comuni[[#This Row],[Popolazione2011]]/Comuni[[#This Row],[Ammalati TOT]])*100</f>
        <v>0.1694240140608701</v>
      </c>
      <c r="O1352">
        <f>_xlfn.XLOOKUP(Comuni[[#This Row],[Regione]],Table_0[Regione],Table_0[TOT AREA])</f>
        <v>6838505</v>
      </c>
      <c r="P1352" s="1">
        <f>(Comuni[[#This Row],[Popolazione2011]]/Comuni[[#This Row],[Ammalati AREA]])*100</f>
        <v>0.10673385484108004</v>
      </c>
    </row>
    <row r="1353" spans="1:16" x14ac:dyDescent="0.3">
      <c r="A1353" t="s">
        <v>1365</v>
      </c>
      <c r="B1353" t="s">
        <v>8023</v>
      </c>
      <c r="C1353" t="s">
        <v>1269</v>
      </c>
      <c r="D1353">
        <v>303</v>
      </c>
      <c r="E1353" s="1">
        <f>(Comuni[[#This Row],[Popolazione2011]]/SUM(D:D))*100</f>
        <v>5.0990396741299663E-4</v>
      </c>
      <c r="F1353">
        <f t="shared" si="21"/>
        <v>9704151</v>
      </c>
      <c r="G1353" s="1">
        <f>(Comuni[[#This Row],[Popolazione2011]]/Comuni[[#This Row],[TOT POP REGIONE ]])*100</f>
        <v>3.1223751567756933E-3</v>
      </c>
      <c r="H1353" t="str">
        <f>IF(Comuni[[#This Row],[Popolazione2011]]&gt;300000,"MAGGIORE","")</f>
        <v/>
      </c>
      <c r="I1353" t="str">
        <f>_xlfn.XLOOKUP(Comuni[[#This Row],[Regione]],Ripartizione_geografica[Regione],Ripartizione_geografica[Ripartizione geografica])</f>
        <v>Nord-ovest</v>
      </c>
      <c r="J1353">
        <f>_xlfn.XLOOKUP(Comuni[[#This Row],[Regione]],Ripartizione_geografica[Regione],Ripartizione_geografica[Codice Regione])</f>
        <v>3</v>
      </c>
      <c r="K1353">
        <f>_xlfn.XLOOKUP(Comuni[[#This Row],[Regione]],Table_0[Regione],Table_0[Totale])</f>
        <v>4308126</v>
      </c>
      <c r="L1353">
        <f>_xlfn.XLOOKUP(Comuni[[#This Row],[Regione]],Table_0[Regione],Table_0[Guariti])</f>
        <v>4242764</v>
      </c>
      <c r="M1353">
        <f>_xlfn.XLOOKUP(Comuni[[#This Row],[Regione]],Table_0[Regione],Table_0[Deceduti])</f>
        <v>47031</v>
      </c>
      <c r="N1353" s="1">
        <f>(Comuni[[#This Row],[Popolazione2011]]/Comuni[[#This Row],[Ammalati TOT]])*100</f>
        <v>7.0332204768384209E-3</v>
      </c>
      <c r="O1353">
        <f>_xlfn.XLOOKUP(Comuni[[#This Row],[Regione]],Table_0[Regione],Table_0[TOT AREA])</f>
        <v>6838505</v>
      </c>
      <c r="P1353" s="1">
        <f>(Comuni[[#This Row],[Popolazione2011]]/Comuni[[#This Row],[Ammalati AREA]])*100</f>
        <v>4.4307929876486159E-3</v>
      </c>
    </row>
    <row r="1354" spans="1:16" x14ac:dyDescent="0.3">
      <c r="A1354" t="s">
        <v>1366</v>
      </c>
      <c r="B1354" t="s">
        <v>8023</v>
      </c>
      <c r="C1354" t="s">
        <v>1269</v>
      </c>
      <c r="D1354">
        <v>290</v>
      </c>
      <c r="E1354" s="1">
        <f>(Comuni[[#This Row],[Popolazione2011]]/SUM(D:D))*100</f>
        <v>4.8802689950418822E-4</v>
      </c>
      <c r="F1354">
        <f t="shared" si="21"/>
        <v>9704151</v>
      </c>
      <c r="G1354" s="1">
        <f>(Comuni[[#This Row],[Popolazione2011]]/Comuni[[#This Row],[TOT POP REGIONE ]])*100</f>
        <v>2.9884118662209607E-3</v>
      </c>
      <c r="H1354" t="str">
        <f>IF(Comuni[[#This Row],[Popolazione2011]]&gt;300000,"MAGGIORE","")</f>
        <v/>
      </c>
      <c r="I1354" t="str">
        <f>_xlfn.XLOOKUP(Comuni[[#This Row],[Regione]],Ripartizione_geografica[Regione],Ripartizione_geografica[Ripartizione geografica])</f>
        <v>Nord-ovest</v>
      </c>
      <c r="J1354">
        <f>_xlfn.XLOOKUP(Comuni[[#This Row],[Regione]],Ripartizione_geografica[Regione],Ripartizione_geografica[Codice Regione])</f>
        <v>3</v>
      </c>
      <c r="K1354">
        <f>_xlfn.XLOOKUP(Comuni[[#This Row],[Regione]],Table_0[Regione],Table_0[Totale])</f>
        <v>4308126</v>
      </c>
      <c r="L1354">
        <f>_xlfn.XLOOKUP(Comuni[[#This Row],[Regione]],Table_0[Regione],Table_0[Guariti])</f>
        <v>4242764</v>
      </c>
      <c r="M1354">
        <f>_xlfn.XLOOKUP(Comuni[[#This Row],[Regione]],Table_0[Regione],Table_0[Deceduti])</f>
        <v>47031</v>
      </c>
      <c r="N1354" s="1">
        <f>(Comuni[[#This Row],[Popolazione2011]]/Comuni[[#This Row],[Ammalati TOT]])*100</f>
        <v>6.7314651428486538E-3</v>
      </c>
      <c r="O1354">
        <f>_xlfn.XLOOKUP(Comuni[[#This Row],[Regione]],Table_0[Regione],Table_0[TOT AREA])</f>
        <v>6838505</v>
      </c>
      <c r="P1354" s="1">
        <f>(Comuni[[#This Row],[Popolazione2011]]/Comuni[[#This Row],[Ammalati AREA]])*100</f>
        <v>4.240692958475574E-3</v>
      </c>
    </row>
    <row r="1355" spans="1:16" x14ac:dyDescent="0.3">
      <c r="A1355" t="s">
        <v>1367</v>
      </c>
      <c r="B1355" t="s">
        <v>8023</v>
      </c>
      <c r="C1355" t="s">
        <v>1269</v>
      </c>
      <c r="D1355">
        <v>1827</v>
      </c>
      <c r="E1355" s="1">
        <f>(Comuni[[#This Row],[Popolazione2011]]/SUM(D:D))*100</f>
        <v>3.0745694668763857E-3</v>
      </c>
      <c r="F1355">
        <f t="shared" si="21"/>
        <v>9704151</v>
      </c>
      <c r="G1355" s="1">
        <f>(Comuni[[#This Row],[Popolazione2011]]/Comuni[[#This Row],[TOT POP REGIONE ]])*100</f>
        <v>1.8826994757192052E-2</v>
      </c>
      <c r="H1355" t="str">
        <f>IF(Comuni[[#This Row],[Popolazione2011]]&gt;300000,"MAGGIORE","")</f>
        <v/>
      </c>
      <c r="I1355" t="str">
        <f>_xlfn.XLOOKUP(Comuni[[#This Row],[Regione]],Ripartizione_geografica[Regione],Ripartizione_geografica[Ripartizione geografica])</f>
        <v>Nord-ovest</v>
      </c>
      <c r="J1355">
        <f>_xlfn.XLOOKUP(Comuni[[#This Row],[Regione]],Ripartizione_geografica[Regione],Ripartizione_geografica[Codice Regione])</f>
        <v>3</v>
      </c>
      <c r="K1355">
        <f>_xlfn.XLOOKUP(Comuni[[#This Row],[Regione]],Table_0[Regione],Table_0[Totale])</f>
        <v>4308126</v>
      </c>
      <c r="L1355">
        <f>_xlfn.XLOOKUP(Comuni[[#This Row],[Regione]],Table_0[Regione],Table_0[Guariti])</f>
        <v>4242764</v>
      </c>
      <c r="M1355">
        <f>_xlfn.XLOOKUP(Comuni[[#This Row],[Regione]],Table_0[Regione],Table_0[Deceduti])</f>
        <v>47031</v>
      </c>
      <c r="N1355" s="1">
        <f>(Comuni[[#This Row],[Popolazione2011]]/Comuni[[#This Row],[Ammalati TOT]])*100</f>
        <v>4.2408230399946518E-2</v>
      </c>
      <c r="O1355">
        <f>_xlfn.XLOOKUP(Comuni[[#This Row],[Regione]],Table_0[Regione],Table_0[TOT AREA])</f>
        <v>6838505</v>
      </c>
      <c r="P1355" s="1">
        <f>(Comuni[[#This Row],[Popolazione2011]]/Comuni[[#This Row],[Ammalati AREA]])*100</f>
        <v>2.6716365638396113E-2</v>
      </c>
    </row>
    <row r="1356" spans="1:16" x14ac:dyDescent="0.3">
      <c r="A1356" t="s">
        <v>1368</v>
      </c>
      <c r="B1356" t="s">
        <v>8023</v>
      </c>
      <c r="C1356" t="s">
        <v>1269</v>
      </c>
      <c r="D1356">
        <v>1486</v>
      </c>
      <c r="E1356" s="1">
        <f>(Comuni[[#This Row],[Popolazione2011]]/SUM(D:D))*100</f>
        <v>2.5007171471145644E-3</v>
      </c>
      <c r="F1356">
        <f t="shared" si="21"/>
        <v>9704151</v>
      </c>
      <c r="G1356" s="1">
        <f>(Comuni[[#This Row],[Popolazione2011]]/Comuni[[#This Row],[TOT POP REGIONE ]])*100</f>
        <v>1.5313034597256369E-2</v>
      </c>
      <c r="H1356" t="str">
        <f>IF(Comuni[[#This Row],[Popolazione2011]]&gt;300000,"MAGGIORE","")</f>
        <v/>
      </c>
      <c r="I1356" t="str">
        <f>_xlfn.XLOOKUP(Comuni[[#This Row],[Regione]],Ripartizione_geografica[Regione],Ripartizione_geografica[Ripartizione geografica])</f>
        <v>Nord-ovest</v>
      </c>
      <c r="J1356">
        <f>_xlfn.XLOOKUP(Comuni[[#This Row],[Regione]],Ripartizione_geografica[Regione],Ripartizione_geografica[Codice Regione])</f>
        <v>3</v>
      </c>
      <c r="K1356">
        <f>_xlfn.XLOOKUP(Comuni[[#This Row],[Regione]],Table_0[Regione],Table_0[Totale])</f>
        <v>4308126</v>
      </c>
      <c r="L1356">
        <f>_xlfn.XLOOKUP(Comuni[[#This Row],[Regione]],Table_0[Regione],Table_0[Guariti])</f>
        <v>4242764</v>
      </c>
      <c r="M1356">
        <f>_xlfn.XLOOKUP(Comuni[[#This Row],[Regione]],Table_0[Regione],Table_0[Deceduti])</f>
        <v>47031</v>
      </c>
      <c r="N1356" s="1">
        <f>(Comuni[[#This Row],[Popolazione2011]]/Comuni[[#This Row],[Ammalati TOT]])*100</f>
        <v>3.4492955869907242E-2</v>
      </c>
      <c r="O1356">
        <f>_xlfn.XLOOKUP(Comuni[[#This Row],[Regione]],Table_0[Regione],Table_0[TOT AREA])</f>
        <v>6838505</v>
      </c>
      <c r="P1356" s="1">
        <f>(Comuni[[#This Row],[Popolazione2011]]/Comuni[[#This Row],[Ammalati AREA]])*100</f>
        <v>2.1729895642395525E-2</v>
      </c>
    </row>
    <row r="1357" spans="1:16" x14ac:dyDescent="0.3">
      <c r="A1357" t="s">
        <v>1369</v>
      </c>
      <c r="B1357" t="s">
        <v>8023</v>
      </c>
      <c r="C1357" t="s">
        <v>1269</v>
      </c>
      <c r="D1357">
        <v>1414</v>
      </c>
      <c r="E1357" s="1">
        <f>(Comuni[[#This Row],[Popolazione2011]]/SUM(D:D))*100</f>
        <v>2.3795518479273179E-3</v>
      </c>
      <c r="F1357">
        <f t="shared" si="21"/>
        <v>9704151</v>
      </c>
      <c r="G1357" s="1">
        <f>(Comuni[[#This Row],[Popolazione2011]]/Comuni[[#This Row],[TOT POP REGIONE ]])*100</f>
        <v>1.4571084064953234E-2</v>
      </c>
      <c r="H1357" t="str">
        <f>IF(Comuni[[#This Row],[Popolazione2011]]&gt;300000,"MAGGIORE","")</f>
        <v/>
      </c>
      <c r="I1357" t="str">
        <f>_xlfn.XLOOKUP(Comuni[[#This Row],[Regione]],Ripartizione_geografica[Regione],Ripartizione_geografica[Ripartizione geografica])</f>
        <v>Nord-ovest</v>
      </c>
      <c r="J1357">
        <f>_xlfn.XLOOKUP(Comuni[[#This Row],[Regione]],Ripartizione_geografica[Regione],Ripartizione_geografica[Codice Regione])</f>
        <v>3</v>
      </c>
      <c r="K1357">
        <f>_xlfn.XLOOKUP(Comuni[[#This Row],[Regione]],Table_0[Regione],Table_0[Totale])</f>
        <v>4308126</v>
      </c>
      <c r="L1357">
        <f>_xlfn.XLOOKUP(Comuni[[#This Row],[Regione]],Table_0[Regione],Table_0[Guariti])</f>
        <v>4242764</v>
      </c>
      <c r="M1357">
        <f>_xlfn.XLOOKUP(Comuni[[#This Row],[Regione]],Table_0[Regione],Table_0[Deceduti])</f>
        <v>47031</v>
      </c>
      <c r="N1357" s="1">
        <f>(Comuni[[#This Row],[Popolazione2011]]/Comuni[[#This Row],[Ammalati TOT]])*100</f>
        <v>3.2821695558579299E-2</v>
      </c>
      <c r="O1357">
        <f>_xlfn.XLOOKUP(Comuni[[#This Row],[Regione]],Table_0[Regione],Table_0[TOT AREA])</f>
        <v>6838505</v>
      </c>
      <c r="P1357" s="1">
        <f>(Comuni[[#This Row],[Popolazione2011]]/Comuni[[#This Row],[Ammalati AREA]])*100</f>
        <v>2.0677033942360212E-2</v>
      </c>
    </row>
    <row r="1358" spans="1:16" x14ac:dyDescent="0.3">
      <c r="A1358" t="s">
        <v>1370</v>
      </c>
      <c r="B1358" t="s">
        <v>8023</v>
      </c>
      <c r="C1358" t="s">
        <v>1269</v>
      </c>
      <c r="D1358">
        <v>1944</v>
      </c>
      <c r="E1358" s="1">
        <f>(Comuni[[#This Row],[Popolazione2011]]/SUM(D:D))*100</f>
        <v>3.2714630780556618E-3</v>
      </c>
      <c r="F1358">
        <f t="shared" si="21"/>
        <v>9704151</v>
      </c>
      <c r="G1358" s="1">
        <f>(Comuni[[#This Row],[Popolazione2011]]/Comuni[[#This Row],[TOT POP REGIONE ]])*100</f>
        <v>2.0032664372184646E-2</v>
      </c>
      <c r="H1358" t="str">
        <f>IF(Comuni[[#This Row],[Popolazione2011]]&gt;300000,"MAGGIORE","")</f>
        <v/>
      </c>
      <c r="I1358" t="str">
        <f>_xlfn.XLOOKUP(Comuni[[#This Row],[Regione]],Ripartizione_geografica[Regione],Ripartizione_geografica[Ripartizione geografica])</f>
        <v>Nord-ovest</v>
      </c>
      <c r="J1358">
        <f>_xlfn.XLOOKUP(Comuni[[#This Row],[Regione]],Ripartizione_geografica[Regione],Ripartizione_geografica[Codice Regione])</f>
        <v>3</v>
      </c>
      <c r="K1358">
        <f>_xlfn.XLOOKUP(Comuni[[#This Row],[Regione]],Table_0[Regione],Table_0[Totale])</f>
        <v>4308126</v>
      </c>
      <c r="L1358">
        <f>_xlfn.XLOOKUP(Comuni[[#This Row],[Regione]],Table_0[Regione],Table_0[Guariti])</f>
        <v>4242764</v>
      </c>
      <c r="M1358">
        <f>_xlfn.XLOOKUP(Comuni[[#This Row],[Regione]],Table_0[Regione],Table_0[Deceduti])</f>
        <v>47031</v>
      </c>
      <c r="N1358" s="1">
        <f>(Comuni[[#This Row],[Popolazione2011]]/Comuni[[#This Row],[Ammalati TOT]])*100</f>
        <v>4.5124028405854423E-2</v>
      </c>
      <c r="O1358">
        <f>_xlfn.XLOOKUP(Comuni[[#This Row],[Regione]],Table_0[Regione],Table_0[TOT AREA])</f>
        <v>6838505</v>
      </c>
      <c r="P1358" s="1">
        <f>(Comuni[[#This Row],[Popolazione2011]]/Comuni[[#This Row],[Ammalati AREA]])*100</f>
        <v>2.8427265900953499E-2</v>
      </c>
    </row>
    <row r="1359" spans="1:16" x14ac:dyDescent="0.3">
      <c r="A1359" t="s">
        <v>1371</v>
      </c>
      <c r="B1359" t="s">
        <v>8023</v>
      </c>
      <c r="C1359" t="s">
        <v>1269</v>
      </c>
      <c r="D1359">
        <v>4303</v>
      </c>
      <c r="E1359" s="1">
        <f>(Comuni[[#This Row],[Popolazione2011]]/SUM(D:D))*100</f>
        <v>7.2413094778155931E-3</v>
      </c>
      <c r="F1359">
        <f t="shared" si="21"/>
        <v>9704151</v>
      </c>
      <c r="G1359" s="1">
        <f>(Comuni[[#This Row],[Popolazione2011]]/Comuni[[#This Row],[TOT POP REGIONE ]])*100</f>
        <v>4.4341849173616527E-2</v>
      </c>
      <c r="H1359" t="str">
        <f>IF(Comuni[[#This Row],[Popolazione2011]]&gt;300000,"MAGGIORE","")</f>
        <v/>
      </c>
      <c r="I1359" t="str">
        <f>_xlfn.XLOOKUP(Comuni[[#This Row],[Regione]],Ripartizione_geografica[Regione],Ripartizione_geografica[Ripartizione geografica])</f>
        <v>Nord-ovest</v>
      </c>
      <c r="J1359">
        <f>_xlfn.XLOOKUP(Comuni[[#This Row],[Regione]],Ripartizione_geografica[Regione],Ripartizione_geografica[Codice Regione])</f>
        <v>3</v>
      </c>
      <c r="K1359">
        <f>_xlfn.XLOOKUP(Comuni[[#This Row],[Regione]],Table_0[Regione],Table_0[Totale])</f>
        <v>4308126</v>
      </c>
      <c r="L1359">
        <f>_xlfn.XLOOKUP(Comuni[[#This Row],[Regione]],Table_0[Regione],Table_0[Guariti])</f>
        <v>4242764</v>
      </c>
      <c r="M1359">
        <f>_xlfn.XLOOKUP(Comuni[[#This Row],[Regione]],Table_0[Regione],Table_0[Deceduti])</f>
        <v>47031</v>
      </c>
      <c r="N1359" s="1">
        <f>(Comuni[[#This Row],[Popolazione2011]]/Comuni[[#This Row],[Ammalati TOT]])*100</f>
        <v>9.9881015550612962E-2</v>
      </c>
      <c r="O1359">
        <f>_xlfn.XLOOKUP(Comuni[[#This Row],[Regione]],Table_0[Regione],Table_0[TOT AREA])</f>
        <v>6838505</v>
      </c>
      <c r="P1359" s="1">
        <f>(Comuni[[#This Row],[Popolazione2011]]/Comuni[[#This Row],[Ammalati AREA]])*100</f>
        <v>6.2923109656277218E-2</v>
      </c>
    </row>
    <row r="1360" spans="1:16" x14ac:dyDescent="0.3">
      <c r="A1360" t="s">
        <v>1372</v>
      </c>
      <c r="B1360" t="s">
        <v>8023</v>
      </c>
      <c r="C1360" t="s">
        <v>1269</v>
      </c>
      <c r="D1360">
        <v>4834</v>
      </c>
      <c r="E1360" s="1">
        <f>(Comuni[[#This Row],[Popolazione2011]]/SUM(D:D))*100</f>
        <v>8.1349035593215376E-3</v>
      </c>
      <c r="F1360">
        <f t="shared" si="21"/>
        <v>9704151</v>
      </c>
      <c r="G1360" s="1">
        <f>(Comuni[[#This Row],[Popolazione2011]]/Comuni[[#This Row],[TOT POP REGIONE ]])*100</f>
        <v>4.9813734349352143E-2</v>
      </c>
      <c r="H1360" t="str">
        <f>IF(Comuni[[#This Row],[Popolazione2011]]&gt;300000,"MAGGIORE","")</f>
        <v/>
      </c>
      <c r="I1360" t="str">
        <f>_xlfn.XLOOKUP(Comuni[[#This Row],[Regione]],Ripartizione_geografica[Regione],Ripartizione_geografica[Ripartizione geografica])</f>
        <v>Nord-ovest</v>
      </c>
      <c r="J1360">
        <f>_xlfn.XLOOKUP(Comuni[[#This Row],[Regione]],Ripartizione_geografica[Regione],Ripartizione_geografica[Codice Regione])</f>
        <v>3</v>
      </c>
      <c r="K1360">
        <f>_xlfn.XLOOKUP(Comuni[[#This Row],[Regione]],Table_0[Regione],Table_0[Totale])</f>
        <v>4308126</v>
      </c>
      <c r="L1360">
        <f>_xlfn.XLOOKUP(Comuni[[#This Row],[Regione]],Table_0[Regione],Table_0[Guariti])</f>
        <v>4242764</v>
      </c>
      <c r="M1360">
        <f>_xlfn.XLOOKUP(Comuni[[#This Row],[Regione]],Table_0[Regione],Table_0[Deceduti])</f>
        <v>47031</v>
      </c>
      <c r="N1360" s="1">
        <f>(Comuni[[#This Row],[Popolazione2011]]/Comuni[[#This Row],[Ammalati TOT]])*100</f>
        <v>0.11220656034665653</v>
      </c>
      <c r="O1360">
        <f>_xlfn.XLOOKUP(Comuni[[#This Row],[Regione]],Table_0[Regione],Table_0[TOT AREA])</f>
        <v>6838505</v>
      </c>
      <c r="P1360" s="1">
        <f>(Comuni[[#This Row],[Popolazione2011]]/Comuni[[#This Row],[Ammalati AREA]])*100</f>
        <v>7.0687964694037653E-2</v>
      </c>
    </row>
    <row r="1361" spans="1:16" x14ac:dyDescent="0.3">
      <c r="A1361" t="s">
        <v>1373</v>
      </c>
      <c r="B1361" t="s">
        <v>8023</v>
      </c>
      <c r="C1361" t="s">
        <v>1269</v>
      </c>
      <c r="D1361">
        <v>4295</v>
      </c>
      <c r="E1361" s="1">
        <f>(Comuni[[#This Row],[Popolazione2011]]/SUM(D:D))*100</f>
        <v>7.2278466667947874E-3</v>
      </c>
      <c r="F1361">
        <f t="shared" si="21"/>
        <v>9704151</v>
      </c>
      <c r="G1361" s="1">
        <f>(Comuni[[#This Row],[Popolazione2011]]/Comuni[[#This Row],[TOT POP REGIONE ]])*100</f>
        <v>4.4259410225582843E-2</v>
      </c>
      <c r="H1361" t="str">
        <f>IF(Comuni[[#This Row],[Popolazione2011]]&gt;300000,"MAGGIORE","")</f>
        <v/>
      </c>
      <c r="I1361" t="str">
        <f>_xlfn.XLOOKUP(Comuni[[#This Row],[Regione]],Ripartizione_geografica[Regione],Ripartizione_geografica[Ripartizione geografica])</f>
        <v>Nord-ovest</v>
      </c>
      <c r="J1361">
        <f>_xlfn.XLOOKUP(Comuni[[#This Row],[Regione]],Ripartizione_geografica[Regione],Ripartizione_geografica[Codice Regione])</f>
        <v>3</v>
      </c>
      <c r="K1361">
        <f>_xlfn.XLOOKUP(Comuni[[#This Row],[Regione]],Table_0[Regione],Table_0[Totale])</f>
        <v>4308126</v>
      </c>
      <c r="L1361">
        <f>_xlfn.XLOOKUP(Comuni[[#This Row],[Regione]],Table_0[Regione],Table_0[Guariti])</f>
        <v>4242764</v>
      </c>
      <c r="M1361">
        <f>_xlfn.XLOOKUP(Comuni[[#This Row],[Regione]],Table_0[Regione],Table_0[Deceduti])</f>
        <v>47031</v>
      </c>
      <c r="N1361" s="1">
        <f>(Comuni[[#This Row],[Popolazione2011]]/Comuni[[#This Row],[Ammalati TOT]])*100</f>
        <v>9.9695319960465406E-2</v>
      </c>
      <c r="O1361">
        <f>_xlfn.XLOOKUP(Comuni[[#This Row],[Regione]],Table_0[Regione],Table_0[TOT AREA])</f>
        <v>6838505</v>
      </c>
      <c r="P1361" s="1">
        <f>(Comuni[[#This Row],[Popolazione2011]]/Comuni[[#This Row],[Ammalati AREA]])*100</f>
        <v>6.280612502293996E-2</v>
      </c>
    </row>
    <row r="1362" spans="1:16" x14ac:dyDescent="0.3">
      <c r="A1362" t="s">
        <v>1374</v>
      </c>
      <c r="B1362" t="s">
        <v>8023</v>
      </c>
      <c r="C1362" t="s">
        <v>1269</v>
      </c>
      <c r="D1362">
        <v>12215</v>
      </c>
      <c r="E1362" s="1">
        <f>(Comuni[[#This Row],[Popolazione2011]]/SUM(D:D))*100</f>
        <v>2.0556029577391929E-2</v>
      </c>
      <c r="F1362">
        <f t="shared" si="21"/>
        <v>9704151</v>
      </c>
      <c r="G1362" s="1">
        <f>(Comuni[[#This Row],[Popolazione2011]]/Comuni[[#This Row],[TOT POP REGIONE ]])*100</f>
        <v>0.1258739687789277</v>
      </c>
      <c r="H1362" t="str">
        <f>IF(Comuni[[#This Row],[Popolazione2011]]&gt;300000,"MAGGIORE","")</f>
        <v/>
      </c>
      <c r="I1362" t="str">
        <f>_xlfn.XLOOKUP(Comuni[[#This Row],[Regione]],Ripartizione_geografica[Regione],Ripartizione_geografica[Ripartizione geografica])</f>
        <v>Nord-ovest</v>
      </c>
      <c r="J1362">
        <f>_xlfn.XLOOKUP(Comuni[[#This Row],[Regione]],Ripartizione_geografica[Regione],Ripartizione_geografica[Codice Regione])</f>
        <v>3</v>
      </c>
      <c r="K1362">
        <f>_xlfn.XLOOKUP(Comuni[[#This Row],[Regione]],Table_0[Regione],Table_0[Totale])</f>
        <v>4308126</v>
      </c>
      <c r="L1362">
        <f>_xlfn.XLOOKUP(Comuni[[#This Row],[Regione]],Table_0[Regione],Table_0[Guariti])</f>
        <v>4242764</v>
      </c>
      <c r="M1362">
        <f>_xlfn.XLOOKUP(Comuni[[#This Row],[Regione]],Table_0[Regione],Table_0[Deceduti])</f>
        <v>47031</v>
      </c>
      <c r="N1362" s="1">
        <f>(Comuni[[#This Row],[Popolazione2011]]/Comuni[[#This Row],[Ammalati TOT]])*100</f>
        <v>0.28353395420653899</v>
      </c>
      <c r="O1362">
        <f>_xlfn.XLOOKUP(Comuni[[#This Row],[Regione]],Table_0[Regione],Table_0[TOT AREA])</f>
        <v>6838505</v>
      </c>
      <c r="P1362" s="1">
        <f>(Comuni[[#This Row],[Popolazione2011]]/Comuni[[#This Row],[Ammalati AREA]])*100</f>
        <v>0.17862091202682459</v>
      </c>
    </row>
    <row r="1363" spans="1:16" x14ac:dyDescent="0.3">
      <c r="A1363" t="s">
        <v>1375</v>
      </c>
      <c r="B1363" t="s">
        <v>8023</v>
      </c>
      <c r="C1363" t="s">
        <v>1269</v>
      </c>
      <c r="D1363">
        <v>7416</v>
      </c>
      <c r="E1363" s="1">
        <f>(Comuni[[#This Row],[Popolazione2011]]/SUM(D:D))*100</f>
        <v>1.2480025816286412E-2</v>
      </c>
      <c r="F1363">
        <f t="shared" si="21"/>
        <v>9704151</v>
      </c>
      <c r="G1363" s="1">
        <f>(Comuni[[#This Row],[Popolazione2011]]/Comuni[[#This Row],[TOT POP REGIONE ]])*100</f>
        <v>7.6420904827222899E-2</v>
      </c>
      <c r="H1363" t="str">
        <f>IF(Comuni[[#This Row],[Popolazione2011]]&gt;300000,"MAGGIORE","")</f>
        <v/>
      </c>
      <c r="I1363" t="str">
        <f>_xlfn.XLOOKUP(Comuni[[#This Row],[Regione]],Ripartizione_geografica[Regione],Ripartizione_geografica[Ripartizione geografica])</f>
        <v>Nord-ovest</v>
      </c>
      <c r="J1363">
        <f>_xlfn.XLOOKUP(Comuni[[#This Row],[Regione]],Ripartizione_geografica[Regione],Ripartizione_geografica[Codice Regione])</f>
        <v>3</v>
      </c>
      <c r="K1363">
        <f>_xlfn.XLOOKUP(Comuni[[#This Row],[Regione]],Table_0[Regione],Table_0[Totale])</f>
        <v>4308126</v>
      </c>
      <c r="L1363">
        <f>_xlfn.XLOOKUP(Comuni[[#This Row],[Regione]],Table_0[Regione],Table_0[Guariti])</f>
        <v>4242764</v>
      </c>
      <c r="M1363">
        <f>_xlfn.XLOOKUP(Comuni[[#This Row],[Regione]],Table_0[Regione],Table_0[Deceduti])</f>
        <v>47031</v>
      </c>
      <c r="N1363" s="1">
        <f>(Comuni[[#This Row],[Popolazione2011]]/Comuni[[#This Row],[Ammalati TOT]])*100</f>
        <v>0.17213981206677798</v>
      </c>
      <c r="O1363">
        <f>_xlfn.XLOOKUP(Comuni[[#This Row],[Regione]],Table_0[Regione],Table_0[TOT AREA])</f>
        <v>6838505</v>
      </c>
      <c r="P1363" s="1">
        <f>(Comuni[[#This Row],[Popolazione2011]]/Comuni[[#This Row],[Ammalati AREA]])*100</f>
        <v>0.10844475510363742</v>
      </c>
    </row>
    <row r="1364" spans="1:16" x14ac:dyDescent="0.3">
      <c r="A1364" t="s">
        <v>1376</v>
      </c>
      <c r="B1364" t="s">
        <v>8023</v>
      </c>
      <c r="C1364" t="s">
        <v>1269</v>
      </c>
      <c r="D1364">
        <v>840</v>
      </c>
      <c r="E1364" s="1">
        <f>(Comuni[[#This Row],[Popolazione2011]]/SUM(D:D))*100</f>
        <v>1.4135951571845452E-3</v>
      </c>
      <c r="F1364">
        <f t="shared" si="21"/>
        <v>9704151</v>
      </c>
      <c r="G1364" s="1">
        <f>(Comuni[[#This Row],[Popolazione2011]]/Comuni[[#This Row],[TOT POP REGIONE ]])*100</f>
        <v>8.6560895435365739E-3</v>
      </c>
      <c r="H1364" t="str">
        <f>IF(Comuni[[#This Row],[Popolazione2011]]&gt;300000,"MAGGIORE","")</f>
        <v/>
      </c>
      <c r="I1364" t="str">
        <f>_xlfn.XLOOKUP(Comuni[[#This Row],[Regione]],Ripartizione_geografica[Regione],Ripartizione_geografica[Ripartizione geografica])</f>
        <v>Nord-ovest</v>
      </c>
      <c r="J1364">
        <f>_xlfn.XLOOKUP(Comuni[[#This Row],[Regione]],Ripartizione_geografica[Regione],Ripartizione_geografica[Codice Regione])</f>
        <v>3</v>
      </c>
      <c r="K1364">
        <f>_xlfn.XLOOKUP(Comuni[[#This Row],[Regione]],Table_0[Regione],Table_0[Totale])</f>
        <v>4308126</v>
      </c>
      <c r="L1364">
        <f>_xlfn.XLOOKUP(Comuni[[#This Row],[Regione]],Table_0[Regione],Table_0[Guariti])</f>
        <v>4242764</v>
      </c>
      <c r="M1364">
        <f>_xlfn.XLOOKUP(Comuni[[#This Row],[Regione]],Table_0[Regione],Table_0[Deceduti])</f>
        <v>47031</v>
      </c>
      <c r="N1364" s="1">
        <f>(Comuni[[#This Row],[Popolazione2011]]/Comuni[[#This Row],[Ammalati TOT]])*100</f>
        <v>1.9498036965492651E-2</v>
      </c>
      <c r="O1364">
        <f>_xlfn.XLOOKUP(Comuni[[#This Row],[Regione]],Table_0[Regione],Table_0[TOT AREA])</f>
        <v>6838505</v>
      </c>
      <c r="P1364" s="1">
        <f>(Comuni[[#This Row],[Popolazione2011]]/Comuni[[#This Row],[Ammalati AREA]])*100</f>
        <v>1.2283386500412004E-2</v>
      </c>
    </row>
    <row r="1365" spans="1:16" x14ac:dyDescent="0.3">
      <c r="A1365" t="s">
        <v>1377</v>
      </c>
      <c r="B1365" t="s">
        <v>8023</v>
      </c>
      <c r="C1365" t="s">
        <v>1269</v>
      </c>
      <c r="D1365">
        <v>3001</v>
      </c>
      <c r="E1365" s="1">
        <f>(Comuni[[#This Row],[Popolazione2011]]/SUM(D:D))*100</f>
        <v>5.0502369841795482E-3</v>
      </c>
      <c r="F1365">
        <f t="shared" si="21"/>
        <v>9704151</v>
      </c>
      <c r="G1365" s="1">
        <f>(Comuni[[#This Row],[Popolazione2011]]/Comuni[[#This Row],[TOT POP REGIONE ]])*100</f>
        <v>3.0924910381134835E-2</v>
      </c>
      <c r="H1365" t="str">
        <f>IF(Comuni[[#This Row],[Popolazione2011]]&gt;300000,"MAGGIORE","")</f>
        <v/>
      </c>
      <c r="I1365" t="str">
        <f>_xlfn.XLOOKUP(Comuni[[#This Row],[Regione]],Ripartizione_geografica[Regione],Ripartizione_geografica[Ripartizione geografica])</f>
        <v>Nord-ovest</v>
      </c>
      <c r="J1365">
        <f>_xlfn.XLOOKUP(Comuni[[#This Row],[Regione]],Ripartizione_geografica[Regione],Ripartizione_geografica[Codice Regione])</f>
        <v>3</v>
      </c>
      <c r="K1365">
        <f>_xlfn.XLOOKUP(Comuni[[#This Row],[Regione]],Table_0[Regione],Table_0[Totale])</f>
        <v>4308126</v>
      </c>
      <c r="L1365">
        <f>_xlfn.XLOOKUP(Comuni[[#This Row],[Regione]],Table_0[Regione],Table_0[Guariti])</f>
        <v>4242764</v>
      </c>
      <c r="M1365">
        <f>_xlfn.XLOOKUP(Comuni[[#This Row],[Regione]],Table_0[Regione],Table_0[Deceduti])</f>
        <v>47031</v>
      </c>
      <c r="N1365" s="1">
        <f>(Comuni[[#This Row],[Popolazione2011]]/Comuni[[#This Row],[Ammalati TOT]])*100</f>
        <v>6.9659058254099349E-2</v>
      </c>
      <c r="O1365">
        <f>_xlfn.XLOOKUP(Comuni[[#This Row],[Regione]],Table_0[Regione],Table_0[TOT AREA])</f>
        <v>6838505</v>
      </c>
      <c r="P1365" s="1">
        <f>(Comuni[[#This Row],[Popolazione2011]]/Comuni[[#This Row],[Ammalati AREA]])*100</f>
        <v>4.3883860580638603E-2</v>
      </c>
    </row>
    <row r="1366" spans="1:16" x14ac:dyDescent="0.3">
      <c r="A1366" t="s">
        <v>1378</v>
      </c>
      <c r="B1366" t="s">
        <v>8023</v>
      </c>
      <c r="C1366" t="s">
        <v>1269</v>
      </c>
      <c r="D1366">
        <v>2348</v>
      </c>
      <c r="E1366" s="1">
        <f>(Comuni[[#This Row],[Popolazione2011]]/SUM(D:D))*100</f>
        <v>3.9513350346063241E-3</v>
      </c>
      <c r="F1366">
        <f t="shared" si="21"/>
        <v>9704151</v>
      </c>
      <c r="G1366" s="1">
        <f>(Comuni[[#This Row],[Popolazione2011]]/Comuni[[#This Row],[TOT POP REGIONE ]])*100</f>
        <v>2.4195831247885567E-2</v>
      </c>
      <c r="H1366" t="str">
        <f>IF(Comuni[[#This Row],[Popolazione2011]]&gt;300000,"MAGGIORE","")</f>
        <v/>
      </c>
      <c r="I1366" t="str">
        <f>_xlfn.XLOOKUP(Comuni[[#This Row],[Regione]],Ripartizione_geografica[Regione],Ripartizione_geografica[Ripartizione geografica])</f>
        <v>Nord-ovest</v>
      </c>
      <c r="J1366">
        <f>_xlfn.XLOOKUP(Comuni[[#This Row],[Regione]],Ripartizione_geografica[Regione],Ripartizione_geografica[Codice Regione])</f>
        <v>3</v>
      </c>
      <c r="K1366">
        <f>_xlfn.XLOOKUP(Comuni[[#This Row],[Regione]],Table_0[Regione],Table_0[Totale])</f>
        <v>4308126</v>
      </c>
      <c r="L1366">
        <f>_xlfn.XLOOKUP(Comuni[[#This Row],[Regione]],Table_0[Regione],Table_0[Guariti])</f>
        <v>4242764</v>
      </c>
      <c r="M1366">
        <f>_xlfn.XLOOKUP(Comuni[[#This Row],[Regione]],Table_0[Regione],Table_0[Deceduti])</f>
        <v>47031</v>
      </c>
      <c r="N1366" s="1">
        <f>(Comuni[[#This Row],[Popolazione2011]]/Comuni[[#This Row],[Ammalati TOT]])*100</f>
        <v>5.4501655708305646E-2</v>
      </c>
      <c r="O1366">
        <f>_xlfn.XLOOKUP(Comuni[[#This Row],[Regione]],Table_0[Regione],Table_0[TOT AREA])</f>
        <v>6838505</v>
      </c>
      <c r="P1366" s="1">
        <f>(Comuni[[#This Row],[Popolazione2011]]/Comuni[[#This Row],[Ammalati AREA]])*100</f>
        <v>3.4334989884484982E-2</v>
      </c>
    </row>
    <row r="1367" spans="1:16" x14ac:dyDescent="0.3">
      <c r="A1367" t="s">
        <v>1379</v>
      </c>
      <c r="B1367" t="s">
        <v>8023</v>
      </c>
      <c r="C1367" t="s">
        <v>1269</v>
      </c>
      <c r="D1367">
        <v>935</v>
      </c>
      <c r="E1367" s="1">
        <f>(Comuni[[#This Row],[Popolazione2011]]/SUM(D:D))*100</f>
        <v>1.5734660380566071E-3</v>
      </c>
      <c r="F1367">
        <f t="shared" si="21"/>
        <v>9704151</v>
      </c>
      <c r="G1367" s="1">
        <f>(Comuni[[#This Row],[Popolazione2011]]/Comuni[[#This Row],[TOT POP REGIONE ]])*100</f>
        <v>9.6350520514365458E-3</v>
      </c>
      <c r="H1367" t="str">
        <f>IF(Comuni[[#This Row],[Popolazione2011]]&gt;300000,"MAGGIORE","")</f>
        <v/>
      </c>
      <c r="I1367" t="str">
        <f>_xlfn.XLOOKUP(Comuni[[#This Row],[Regione]],Ripartizione_geografica[Regione],Ripartizione_geografica[Ripartizione geografica])</f>
        <v>Nord-ovest</v>
      </c>
      <c r="J1367">
        <f>_xlfn.XLOOKUP(Comuni[[#This Row],[Regione]],Ripartizione_geografica[Regione],Ripartizione_geografica[Codice Regione])</f>
        <v>3</v>
      </c>
      <c r="K1367">
        <f>_xlfn.XLOOKUP(Comuni[[#This Row],[Regione]],Table_0[Regione],Table_0[Totale])</f>
        <v>4308126</v>
      </c>
      <c r="L1367">
        <f>_xlfn.XLOOKUP(Comuni[[#This Row],[Regione]],Table_0[Regione],Table_0[Guariti])</f>
        <v>4242764</v>
      </c>
      <c r="M1367">
        <f>_xlfn.XLOOKUP(Comuni[[#This Row],[Regione]],Table_0[Regione],Table_0[Deceduti])</f>
        <v>47031</v>
      </c>
      <c r="N1367" s="1">
        <f>(Comuni[[#This Row],[Popolazione2011]]/Comuni[[#This Row],[Ammalati TOT]])*100</f>
        <v>2.1703172098494799E-2</v>
      </c>
      <c r="O1367">
        <f>_xlfn.XLOOKUP(Comuni[[#This Row],[Regione]],Table_0[Regione],Table_0[TOT AREA])</f>
        <v>6838505</v>
      </c>
      <c r="P1367" s="1">
        <f>(Comuni[[#This Row],[Popolazione2011]]/Comuni[[#This Row],[Ammalati AREA]])*100</f>
        <v>1.3672579021291936E-2</v>
      </c>
    </row>
    <row r="1368" spans="1:16" x14ac:dyDescent="0.3">
      <c r="A1368" t="s">
        <v>1380</v>
      </c>
      <c r="B1368" t="s">
        <v>8023</v>
      </c>
      <c r="C1368" t="s">
        <v>1269</v>
      </c>
      <c r="D1368">
        <v>1326</v>
      </c>
      <c r="E1368" s="1">
        <f>(Comuni[[#This Row],[Popolazione2011]]/SUM(D:D))*100</f>
        <v>2.2314609266984608E-3</v>
      </c>
      <c r="F1368">
        <f t="shared" si="21"/>
        <v>9704151</v>
      </c>
      <c r="G1368" s="1">
        <f>(Comuni[[#This Row],[Popolazione2011]]/Comuni[[#This Row],[TOT POP REGIONE ]])*100</f>
        <v>1.3664255636582738E-2</v>
      </c>
      <c r="H1368" t="str">
        <f>IF(Comuni[[#This Row],[Popolazione2011]]&gt;300000,"MAGGIORE","")</f>
        <v/>
      </c>
      <c r="I1368" t="str">
        <f>_xlfn.XLOOKUP(Comuni[[#This Row],[Regione]],Ripartizione_geografica[Regione],Ripartizione_geografica[Ripartizione geografica])</f>
        <v>Nord-ovest</v>
      </c>
      <c r="J1368">
        <f>_xlfn.XLOOKUP(Comuni[[#This Row],[Regione]],Ripartizione_geografica[Regione],Ripartizione_geografica[Codice Regione])</f>
        <v>3</v>
      </c>
      <c r="K1368">
        <f>_xlfn.XLOOKUP(Comuni[[#This Row],[Regione]],Table_0[Regione],Table_0[Totale])</f>
        <v>4308126</v>
      </c>
      <c r="L1368">
        <f>_xlfn.XLOOKUP(Comuni[[#This Row],[Regione]],Table_0[Regione],Table_0[Guariti])</f>
        <v>4242764</v>
      </c>
      <c r="M1368">
        <f>_xlfn.XLOOKUP(Comuni[[#This Row],[Regione]],Table_0[Regione],Table_0[Deceduti])</f>
        <v>47031</v>
      </c>
      <c r="N1368" s="1">
        <f>(Comuni[[#This Row],[Popolazione2011]]/Comuni[[#This Row],[Ammalati TOT]])*100</f>
        <v>3.0779044066956258E-2</v>
      </c>
      <c r="O1368">
        <f>_xlfn.XLOOKUP(Comuni[[#This Row],[Regione]],Table_0[Regione],Table_0[TOT AREA])</f>
        <v>6838505</v>
      </c>
      <c r="P1368" s="1">
        <f>(Comuni[[#This Row],[Popolazione2011]]/Comuni[[#This Row],[Ammalati AREA]])*100</f>
        <v>1.9390202975650379E-2</v>
      </c>
    </row>
    <row r="1369" spans="1:16" x14ac:dyDescent="0.3">
      <c r="A1369" t="s">
        <v>1381</v>
      </c>
      <c r="B1369" t="s">
        <v>8023</v>
      </c>
      <c r="C1369" t="s">
        <v>1269</v>
      </c>
      <c r="D1369">
        <v>3013</v>
      </c>
      <c r="E1369" s="1">
        <f>(Comuni[[#This Row],[Popolazione2011]]/SUM(D:D))*100</f>
        <v>5.0704312007107556E-3</v>
      </c>
      <c r="F1369">
        <f t="shared" si="21"/>
        <v>9704151</v>
      </c>
      <c r="G1369" s="1">
        <f>(Comuni[[#This Row],[Popolazione2011]]/Comuni[[#This Row],[TOT POP REGIONE ]])*100</f>
        <v>3.1048568803185361E-2</v>
      </c>
      <c r="H1369" t="str">
        <f>IF(Comuni[[#This Row],[Popolazione2011]]&gt;300000,"MAGGIORE","")</f>
        <v/>
      </c>
      <c r="I1369" t="str">
        <f>_xlfn.XLOOKUP(Comuni[[#This Row],[Regione]],Ripartizione_geografica[Regione],Ripartizione_geografica[Ripartizione geografica])</f>
        <v>Nord-ovest</v>
      </c>
      <c r="J1369">
        <f>_xlfn.XLOOKUP(Comuni[[#This Row],[Regione]],Ripartizione_geografica[Regione],Ripartizione_geografica[Codice Regione])</f>
        <v>3</v>
      </c>
      <c r="K1369">
        <f>_xlfn.XLOOKUP(Comuni[[#This Row],[Regione]],Table_0[Regione],Table_0[Totale])</f>
        <v>4308126</v>
      </c>
      <c r="L1369">
        <f>_xlfn.XLOOKUP(Comuni[[#This Row],[Regione]],Table_0[Regione],Table_0[Guariti])</f>
        <v>4242764</v>
      </c>
      <c r="M1369">
        <f>_xlfn.XLOOKUP(Comuni[[#This Row],[Regione]],Table_0[Regione],Table_0[Deceduti])</f>
        <v>47031</v>
      </c>
      <c r="N1369" s="1">
        <f>(Comuni[[#This Row],[Popolazione2011]]/Comuni[[#This Row],[Ammalati TOT]])*100</f>
        <v>6.9937601639320668E-2</v>
      </c>
      <c r="O1369">
        <f>_xlfn.XLOOKUP(Comuni[[#This Row],[Regione]],Table_0[Regione],Table_0[TOT AREA])</f>
        <v>6838505</v>
      </c>
      <c r="P1369" s="1">
        <f>(Comuni[[#This Row],[Popolazione2011]]/Comuni[[#This Row],[Ammalati AREA]])*100</f>
        <v>4.4059337530644491E-2</v>
      </c>
    </row>
    <row r="1370" spans="1:16" x14ac:dyDescent="0.3">
      <c r="A1370" t="s">
        <v>1382</v>
      </c>
      <c r="B1370" t="s">
        <v>8023</v>
      </c>
      <c r="C1370" t="s">
        <v>1269</v>
      </c>
      <c r="D1370">
        <v>16168</v>
      </c>
      <c r="E1370" s="1">
        <f>(Comuni[[#This Row],[Popolazione2011]]/SUM(D:D))*100</f>
        <v>2.7208341073047298E-2</v>
      </c>
      <c r="F1370">
        <f t="shared" si="21"/>
        <v>9704151</v>
      </c>
      <c r="G1370" s="1">
        <f>(Comuni[[#This Row],[Popolazione2011]]/Comuni[[#This Row],[TOT POP REGIONE ]])*100</f>
        <v>0.16660911397607064</v>
      </c>
      <c r="H1370" t="str">
        <f>IF(Comuni[[#This Row],[Popolazione2011]]&gt;300000,"MAGGIORE","")</f>
        <v/>
      </c>
      <c r="I1370" t="str">
        <f>_xlfn.XLOOKUP(Comuni[[#This Row],[Regione]],Ripartizione_geografica[Regione],Ripartizione_geografica[Ripartizione geografica])</f>
        <v>Nord-ovest</v>
      </c>
      <c r="J1370">
        <f>_xlfn.XLOOKUP(Comuni[[#This Row],[Regione]],Ripartizione_geografica[Regione],Ripartizione_geografica[Codice Regione])</f>
        <v>3</v>
      </c>
      <c r="K1370">
        <f>_xlfn.XLOOKUP(Comuni[[#This Row],[Regione]],Table_0[Regione],Table_0[Totale])</f>
        <v>4308126</v>
      </c>
      <c r="L1370">
        <f>_xlfn.XLOOKUP(Comuni[[#This Row],[Regione]],Table_0[Regione],Table_0[Guariti])</f>
        <v>4242764</v>
      </c>
      <c r="M1370">
        <f>_xlfn.XLOOKUP(Comuni[[#This Row],[Regione]],Table_0[Regione],Table_0[Deceduti])</f>
        <v>47031</v>
      </c>
      <c r="N1370" s="1">
        <f>(Comuni[[#This Row],[Popolazione2011]]/Comuni[[#This Row],[Ammalati TOT]])*100</f>
        <v>0.37529078768819668</v>
      </c>
      <c r="O1370">
        <f>_xlfn.XLOOKUP(Comuni[[#This Row],[Regione]],Table_0[Regione],Table_0[TOT AREA])</f>
        <v>6838505</v>
      </c>
      <c r="P1370" s="1">
        <f>(Comuni[[#This Row],[Popolazione2011]]/Comuni[[#This Row],[Ammalati AREA]])*100</f>
        <v>0.23642594397459679</v>
      </c>
    </row>
    <row r="1371" spans="1:16" x14ac:dyDescent="0.3">
      <c r="A1371" t="s">
        <v>1383</v>
      </c>
      <c r="B1371" t="s">
        <v>8023</v>
      </c>
      <c r="C1371" t="s">
        <v>1269</v>
      </c>
      <c r="D1371">
        <v>38598</v>
      </c>
      <c r="E1371" s="1">
        <f>(Comuni[[#This Row],[Popolazione2011]]/SUM(D:D))*100</f>
        <v>6.4954697472629858E-2</v>
      </c>
      <c r="F1371">
        <f t="shared" si="21"/>
        <v>9704151</v>
      </c>
      <c r="G1371" s="1">
        <f>(Comuni[[#This Row],[Popolazione2011]]/Comuni[[#This Row],[TOT POP REGIONE ]])*100</f>
        <v>0.39774731452550566</v>
      </c>
      <c r="H1371" t="str">
        <f>IF(Comuni[[#This Row],[Popolazione2011]]&gt;300000,"MAGGIORE","")</f>
        <v/>
      </c>
      <c r="I1371" t="str">
        <f>_xlfn.XLOOKUP(Comuni[[#This Row],[Regione]],Ripartizione_geografica[Regione],Ripartizione_geografica[Ripartizione geografica])</f>
        <v>Nord-ovest</v>
      </c>
      <c r="J1371">
        <f>_xlfn.XLOOKUP(Comuni[[#This Row],[Regione]],Ripartizione_geografica[Regione],Ripartizione_geografica[Codice Regione])</f>
        <v>3</v>
      </c>
      <c r="K1371">
        <f>_xlfn.XLOOKUP(Comuni[[#This Row],[Regione]],Table_0[Regione],Table_0[Totale])</f>
        <v>4308126</v>
      </c>
      <c r="L1371">
        <f>_xlfn.XLOOKUP(Comuni[[#This Row],[Regione]],Table_0[Regione],Table_0[Guariti])</f>
        <v>4242764</v>
      </c>
      <c r="M1371">
        <f>_xlfn.XLOOKUP(Comuni[[#This Row],[Regione]],Table_0[Regione],Table_0[Deceduti])</f>
        <v>47031</v>
      </c>
      <c r="N1371" s="1">
        <f>(Comuni[[#This Row],[Popolazione2011]]/Comuni[[#This Row],[Ammalati TOT]])*100</f>
        <v>0.89593479856438729</v>
      </c>
      <c r="O1371">
        <f>_xlfn.XLOOKUP(Comuni[[#This Row],[Regione]],Table_0[Regione],Table_0[TOT AREA])</f>
        <v>6838505</v>
      </c>
      <c r="P1371" s="1">
        <f>(Comuni[[#This Row],[Popolazione2011]]/Comuni[[#This Row],[Ammalati AREA]])*100</f>
        <v>0.56442160969393163</v>
      </c>
    </row>
    <row r="1372" spans="1:16" x14ac:dyDescent="0.3">
      <c r="A1372" t="s">
        <v>1384</v>
      </c>
      <c r="B1372" t="s">
        <v>8023</v>
      </c>
      <c r="C1372" t="s">
        <v>1269</v>
      </c>
      <c r="D1372">
        <v>10819</v>
      </c>
      <c r="E1372" s="1">
        <f>(Comuni[[#This Row],[Popolazione2011]]/SUM(D:D))*100</f>
        <v>1.8206769054261423E-2</v>
      </c>
      <c r="F1372">
        <f t="shared" si="21"/>
        <v>9704151</v>
      </c>
      <c r="G1372" s="1">
        <f>(Comuni[[#This Row],[Popolazione2011]]/Comuni[[#This Row],[TOT POP REGIONE ]])*100</f>
        <v>0.11148837234705024</v>
      </c>
      <c r="H1372" t="str">
        <f>IF(Comuni[[#This Row],[Popolazione2011]]&gt;300000,"MAGGIORE","")</f>
        <v/>
      </c>
      <c r="I1372" t="str">
        <f>_xlfn.XLOOKUP(Comuni[[#This Row],[Regione]],Ripartizione_geografica[Regione],Ripartizione_geografica[Ripartizione geografica])</f>
        <v>Nord-ovest</v>
      </c>
      <c r="J1372">
        <f>_xlfn.XLOOKUP(Comuni[[#This Row],[Regione]],Ripartizione_geografica[Regione],Ripartizione_geografica[Codice Regione])</f>
        <v>3</v>
      </c>
      <c r="K1372">
        <f>_xlfn.XLOOKUP(Comuni[[#This Row],[Regione]],Table_0[Regione],Table_0[Totale])</f>
        <v>4308126</v>
      </c>
      <c r="L1372">
        <f>_xlfn.XLOOKUP(Comuni[[#This Row],[Regione]],Table_0[Regione],Table_0[Guariti])</f>
        <v>4242764</v>
      </c>
      <c r="M1372">
        <f>_xlfn.XLOOKUP(Comuni[[#This Row],[Regione]],Table_0[Regione],Table_0[Deceduti])</f>
        <v>47031</v>
      </c>
      <c r="N1372" s="1">
        <f>(Comuni[[#This Row],[Popolazione2011]]/Comuni[[#This Row],[Ammalati TOT]])*100</f>
        <v>0.25113007372579166</v>
      </c>
      <c r="O1372">
        <f>_xlfn.XLOOKUP(Comuni[[#This Row],[Regione]],Table_0[Regione],Table_0[TOT AREA])</f>
        <v>6838505</v>
      </c>
      <c r="P1372" s="1">
        <f>(Comuni[[#This Row],[Popolazione2011]]/Comuni[[#This Row],[Ammalati AREA]])*100</f>
        <v>0.15820709350947321</v>
      </c>
    </row>
    <row r="1373" spans="1:16" x14ac:dyDescent="0.3">
      <c r="A1373" t="s">
        <v>1385</v>
      </c>
      <c r="B1373" t="s">
        <v>8023</v>
      </c>
      <c r="C1373" t="s">
        <v>1269</v>
      </c>
      <c r="D1373">
        <v>4274</v>
      </c>
      <c r="E1373" s="1">
        <f>(Comuni[[#This Row],[Popolazione2011]]/SUM(D:D))*100</f>
        <v>7.1925067878651746E-3</v>
      </c>
      <c r="F1373">
        <f t="shared" si="21"/>
        <v>9704151</v>
      </c>
      <c r="G1373" s="1">
        <f>(Comuni[[#This Row],[Popolazione2011]]/Comuni[[#This Row],[TOT POP REGIONE ]])*100</f>
        <v>4.4043007986994433E-2</v>
      </c>
      <c r="H1373" t="str">
        <f>IF(Comuni[[#This Row],[Popolazione2011]]&gt;300000,"MAGGIORE","")</f>
        <v/>
      </c>
      <c r="I1373" t="str">
        <f>_xlfn.XLOOKUP(Comuni[[#This Row],[Regione]],Ripartizione_geografica[Regione],Ripartizione_geografica[Ripartizione geografica])</f>
        <v>Nord-ovest</v>
      </c>
      <c r="J1373">
        <f>_xlfn.XLOOKUP(Comuni[[#This Row],[Regione]],Ripartizione_geografica[Regione],Ripartizione_geografica[Codice Regione])</f>
        <v>3</v>
      </c>
      <c r="K1373">
        <f>_xlfn.XLOOKUP(Comuni[[#This Row],[Regione]],Table_0[Regione],Table_0[Totale])</f>
        <v>4308126</v>
      </c>
      <c r="L1373">
        <f>_xlfn.XLOOKUP(Comuni[[#This Row],[Regione]],Table_0[Regione],Table_0[Guariti])</f>
        <v>4242764</v>
      </c>
      <c r="M1373">
        <f>_xlfn.XLOOKUP(Comuni[[#This Row],[Regione]],Table_0[Regione],Table_0[Deceduti])</f>
        <v>47031</v>
      </c>
      <c r="N1373" s="1">
        <f>(Comuni[[#This Row],[Popolazione2011]]/Comuni[[#This Row],[Ammalati TOT]])*100</f>
        <v>9.9207869036328084E-2</v>
      </c>
      <c r="O1373">
        <f>_xlfn.XLOOKUP(Comuni[[#This Row],[Regione]],Table_0[Regione],Table_0[TOT AREA])</f>
        <v>6838505</v>
      </c>
      <c r="P1373" s="1">
        <f>(Comuni[[#This Row],[Popolazione2011]]/Comuni[[#This Row],[Ammalati AREA]])*100</f>
        <v>6.2499040360429657E-2</v>
      </c>
    </row>
    <row r="1374" spans="1:16" x14ac:dyDescent="0.3">
      <c r="A1374" t="s">
        <v>1386</v>
      </c>
      <c r="B1374" t="s">
        <v>8023</v>
      </c>
      <c r="C1374" t="s">
        <v>1269</v>
      </c>
      <c r="D1374">
        <v>5579</v>
      </c>
      <c r="E1374" s="1">
        <f>(Comuni[[#This Row],[Popolazione2011]]/SUM(D:D))*100</f>
        <v>9.3886278356340221E-3</v>
      </c>
      <c r="F1374">
        <f t="shared" si="21"/>
        <v>9704151</v>
      </c>
      <c r="G1374" s="1">
        <f>(Comuni[[#This Row],[Popolazione2011]]/Comuni[[#This Row],[TOT POP REGIONE ]])*100</f>
        <v>5.7490861384988753E-2</v>
      </c>
      <c r="H1374" t="str">
        <f>IF(Comuni[[#This Row],[Popolazione2011]]&gt;300000,"MAGGIORE","")</f>
        <v/>
      </c>
      <c r="I1374" t="str">
        <f>_xlfn.XLOOKUP(Comuni[[#This Row],[Regione]],Ripartizione_geografica[Regione],Ripartizione_geografica[Ripartizione geografica])</f>
        <v>Nord-ovest</v>
      </c>
      <c r="J1374">
        <f>_xlfn.XLOOKUP(Comuni[[#This Row],[Regione]],Ripartizione_geografica[Regione],Ripartizione_geografica[Codice Regione])</f>
        <v>3</v>
      </c>
      <c r="K1374">
        <f>_xlfn.XLOOKUP(Comuni[[#This Row],[Regione]],Table_0[Regione],Table_0[Totale])</f>
        <v>4308126</v>
      </c>
      <c r="L1374">
        <f>_xlfn.XLOOKUP(Comuni[[#This Row],[Regione]],Table_0[Regione],Table_0[Guariti])</f>
        <v>4242764</v>
      </c>
      <c r="M1374">
        <f>_xlfn.XLOOKUP(Comuni[[#This Row],[Regione]],Table_0[Regione],Table_0[Deceduti])</f>
        <v>47031</v>
      </c>
      <c r="N1374" s="1">
        <f>(Comuni[[#This Row],[Popolazione2011]]/Comuni[[#This Row],[Ammalati TOT]])*100</f>
        <v>0.12949946217914704</v>
      </c>
      <c r="O1374">
        <f>_xlfn.XLOOKUP(Comuni[[#This Row],[Regione]],Table_0[Regione],Table_0[TOT AREA])</f>
        <v>6838505</v>
      </c>
      <c r="P1374" s="1">
        <f>(Comuni[[#This Row],[Popolazione2011]]/Comuni[[#This Row],[Ammalati AREA]])*100</f>
        <v>8.158215867356973E-2</v>
      </c>
    </row>
    <row r="1375" spans="1:16" x14ac:dyDescent="0.3">
      <c r="A1375" t="s">
        <v>1387</v>
      </c>
      <c r="B1375" t="s">
        <v>8023</v>
      </c>
      <c r="C1375" t="s">
        <v>1269</v>
      </c>
      <c r="D1375">
        <v>16905</v>
      </c>
      <c r="E1375" s="1">
        <f>(Comuni[[#This Row],[Popolazione2011]]/SUM(D:D))*100</f>
        <v>2.8448602538338971E-2</v>
      </c>
      <c r="F1375">
        <f t="shared" si="21"/>
        <v>9704151</v>
      </c>
      <c r="G1375" s="1">
        <f>(Comuni[[#This Row],[Popolazione2011]]/Comuni[[#This Row],[TOT POP REGIONE ]])*100</f>
        <v>0.17420380206367359</v>
      </c>
      <c r="H1375" t="str">
        <f>IF(Comuni[[#This Row],[Popolazione2011]]&gt;300000,"MAGGIORE","")</f>
        <v/>
      </c>
      <c r="I1375" t="str">
        <f>_xlfn.XLOOKUP(Comuni[[#This Row],[Regione]],Ripartizione_geografica[Regione],Ripartizione_geografica[Ripartizione geografica])</f>
        <v>Nord-ovest</v>
      </c>
      <c r="J1375">
        <f>_xlfn.XLOOKUP(Comuni[[#This Row],[Regione]],Ripartizione_geografica[Regione],Ripartizione_geografica[Codice Regione])</f>
        <v>3</v>
      </c>
      <c r="K1375">
        <f>_xlfn.XLOOKUP(Comuni[[#This Row],[Regione]],Table_0[Regione],Table_0[Totale])</f>
        <v>4308126</v>
      </c>
      <c r="L1375">
        <f>_xlfn.XLOOKUP(Comuni[[#This Row],[Regione]],Table_0[Regione],Table_0[Guariti])</f>
        <v>4242764</v>
      </c>
      <c r="M1375">
        <f>_xlfn.XLOOKUP(Comuni[[#This Row],[Regione]],Table_0[Regione],Table_0[Deceduti])</f>
        <v>47031</v>
      </c>
      <c r="N1375" s="1">
        <f>(Comuni[[#This Row],[Popolazione2011]]/Comuni[[#This Row],[Ammalati TOT]])*100</f>
        <v>0.39239799393053965</v>
      </c>
      <c r="O1375">
        <f>_xlfn.XLOOKUP(Comuni[[#This Row],[Regione]],Table_0[Regione],Table_0[TOT AREA])</f>
        <v>6838505</v>
      </c>
      <c r="P1375" s="1">
        <f>(Comuni[[#This Row],[Popolazione2011]]/Comuni[[#This Row],[Ammalati AREA]])*100</f>
        <v>0.24720315332079162</v>
      </c>
    </row>
    <row r="1376" spans="1:16" x14ac:dyDescent="0.3">
      <c r="A1376" t="s">
        <v>1388</v>
      </c>
      <c r="B1376" t="s">
        <v>8023</v>
      </c>
      <c r="C1376" t="s">
        <v>1269</v>
      </c>
      <c r="D1376">
        <v>6254</v>
      </c>
      <c r="E1376" s="1">
        <f>(Comuni[[#This Row],[Popolazione2011]]/SUM(D:D))*100</f>
        <v>1.0524552515514459E-2</v>
      </c>
      <c r="F1376">
        <f t="shared" si="21"/>
        <v>9704151</v>
      </c>
      <c r="G1376" s="1">
        <f>(Comuni[[#This Row],[Popolazione2011]]/Comuni[[#This Row],[TOT POP REGIONE ]])*100</f>
        <v>6.4446647625330644E-2</v>
      </c>
      <c r="H1376" t="str">
        <f>IF(Comuni[[#This Row],[Popolazione2011]]&gt;300000,"MAGGIORE","")</f>
        <v/>
      </c>
      <c r="I1376" t="str">
        <f>_xlfn.XLOOKUP(Comuni[[#This Row],[Regione]],Ripartizione_geografica[Regione],Ripartizione_geografica[Ripartizione geografica])</f>
        <v>Nord-ovest</v>
      </c>
      <c r="J1376">
        <f>_xlfn.XLOOKUP(Comuni[[#This Row],[Regione]],Ripartizione_geografica[Regione],Ripartizione_geografica[Codice Regione])</f>
        <v>3</v>
      </c>
      <c r="K1376">
        <f>_xlfn.XLOOKUP(Comuni[[#This Row],[Regione]],Table_0[Regione],Table_0[Totale])</f>
        <v>4308126</v>
      </c>
      <c r="L1376">
        <f>_xlfn.XLOOKUP(Comuni[[#This Row],[Regione]],Table_0[Regione],Table_0[Guariti])</f>
        <v>4242764</v>
      </c>
      <c r="M1376">
        <f>_xlfn.XLOOKUP(Comuni[[#This Row],[Regione]],Table_0[Regione],Table_0[Deceduti])</f>
        <v>47031</v>
      </c>
      <c r="N1376" s="1">
        <f>(Comuni[[#This Row],[Popolazione2011]]/Comuni[[#This Row],[Ammalati TOT]])*100</f>
        <v>0.14516752759784649</v>
      </c>
      <c r="O1376">
        <f>_xlfn.XLOOKUP(Comuni[[#This Row],[Regione]],Table_0[Regione],Table_0[TOT AREA])</f>
        <v>6838505</v>
      </c>
      <c r="P1376" s="1">
        <f>(Comuni[[#This Row],[Popolazione2011]]/Comuni[[#This Row],[Ammalati AREA]])*100</f>
        <v>9.1452737111400811E-2</v>
      </c>
    </row>
    <row r="1377" spans="1:16" x14ac:dyDescent="0.3">
      <c r="A1377" t="s">
        <v>1389</v>
      </c>
      <c r="B1377" t="s">
        <v>8023</v>
      </c>
      <c r="C1377" t="s">
        <v>1269</v>
      </c>
      <c r="D1377">
        <v>3762</v>
      </c>
      <c r="E1377" s="1">
        <f>(Comuni[[#This Row],[Popolazione2011]]/SUM(D:D))*100</f>
        <v>6.3308868825336425E-3</v>
      </c>
      <c r="F1377">
        <f t="shared" si="21"/>
        <v>9704151</v>
      </c>
      <c r="G1377" s="1">
        <f>(Comuni[[#This Row],[Popolazione2011]]/Comuni[[#This Row],[TOT POP REGIONE ]])*100</f>
        <v>3.8766915312838802E-2</v>
      </c>
      <c r="H1377" t="str">
        <f>IF(Comuni[[#This Row],[Popolazione2011]]&gt;300000,"MAGGIORE","")</f>
        <v/>
      </c>
      <c r="I1377" t="str">
        <f>_xlfn.XLOOKUP(Comuni[[#This Row],[Regione]],Ripartizione_geografica[Regione],Ripartizione_geografica[Ripartizione geografica])</f>
        <v>Nord-ovest</v>
      </c>
      <c r="J1377">
        <f>_xlfn.XLOOKUP(Comuni[[#This Row],[Regione]],Ripartizione_geografica[Regione],Ripartizione_geografica[Codice Regione])</f>
        <v>3</v>
      </c>
      <c r="K1377">
        <f>_xlfn.XLOOKUP(Comuni[[#This Row],[Regione]],Table_0[Regione],Table_0[Totale])</f>
        <v>4308126</v>
      </c>
      <c r="L1377">
        <f>_xlfn.XLOOKUP(Comuni[[#This Row],[Regione]],Table_0[Regione],Table_0[Guariti])</f>
        <v>4242764</v>
      </c>
      <c r="M1377">
        <f>_xlfn.XLOOKUP(Comuni[[#This Row],[Regione]],Table_0[Regione],Table_0[Deceduti])</f>
        <v>47031</v>
      </c>
      <c r="N1377" s="1">
        <f>(Comuni[[#This Row],[Popolazione2011]]/Comuni[[#This Row],[Ammalati TOT]])*100</f>
        <v>8.7323351266884952E-2</v>
      </c>
      <c r="O1377">
        <f>_xlfn.XLOOKUP(Comuni[[#This Row],[Regione]],Table_0[Regione],Table_0[TOT AREA])</f>
        <v>6838505</v>
      </c>
      <c r="P1377" s="1">
        <f>(Comuni[[#This Row],[Popolazione2011]]/Comuni[[#This Row],[Ammalati AREA]])*100</f>
        <v>5.501202382684519E-2</v>
      </c>
    </row>
    <row r="1378" spans="1:16" x14ac:dyDescent="0.3">
      <c r="A1378" t="s">
        <v>1390</v>
      </c>
      <c r="B1378" t="s">
        <v>8023</v>
      </c>
      <c r="C1378" t="s">
        <v>1269</v>
      </c>
      <c r="D1378">
        <v>2474</v>
      </c>
      <c r="E1378" s="1">
        <f>(Comuni[[#This Row],[Popolazione2011]]/SUM(D:D))*100</f>
        <v>4.1633743081840062E-3</v>
      </c>
      <c r="F1378">
        <f t="shared" si="21"/>
        <v>9704151</v>
      </c>
      <c r="G1378" s="1">
        <f>(Comuni[[#This Row],[Popolazione2011]]/Comuni[[#This Row],[TOT POP REGIONE ]])*100</f>
        <v>2.5494244679416057E-2</v>
      </c>
      <c r="H1378" t="str">
        <f>IF(Comuni[[#This Row],[Popolazione2011]]&gt;300000,"MAGGIORE","")</f>
        <v/>
      </c>
      <c r="I1378" t="str">
        <f>_xlfn.XLOOKUP(Comuni[[#This Row],[Regione]],Ripartizione_geografica[Regione],Ripartizione_geografica[Ripartizione geografica])</f>
        <v>Nord-ovest</v>
      </c>
      <c r="J1378">
        <f>_xlfn.XLOOKUP(Comuni[[#This Row],[Regione]],Ripartizione_geografica[Regione],Ripartizione_geografica[Codice Regione])</f>
        <v>3</v>
      </c>
      <c r="K1378">
        <f>_xlfn.XLOOKUP(Comuni[[#This Row],[Regione]],Table_0[Regione],Table_0[Totale])</f>
        <v>4308126</v>
      </c>
      <c r="L1378">
        <f>_xlfn.XLOOKUP(Comuni[[#This Row],[Regione]],Table_0[Regione],Table_0[Guariti])</f>
        <v>4242764</v>
      </c>
      <c r="M1378">
        <f>_xlfn.XLOOKUP(Comuni[[#This Row],[Regione]],Table_0[Regione],Table_0[Deceduti])</f>
        <v>47031</v>
      </c>
      <c r="N1378" s="1">
        <f>(Comuni[[#This Row],[Popolazione2011]]/Comuni[[#This Row],[Ammalati TOT]])*100</f>
        <v>5.7426361253129554E-2</v>
      </c>
      <c r="O1378">
        <f>_xlfn.XLOOKUP(Comuni[[#This Row],[Regione]],Table_0[Regione],Table_0[TOT AREA])</f>
        <v>6838505</v>
      </c>
      <c r="P1378" s="1">
        <f>(Comuni[[#This Row],[Popolazione2011]]/Comuni[[#This Row],[Ammalati AREA]])*100</f>
        <v>3.6177497859546791E-2</v>
      </c>
    </row>
    <row r="1379" spans="1:16" x14ac:dyDescent="0.3">
      <c r="A1379" t="s">
        <v>1391</v>
      </c>
      <c r="B1379" t="s">
        <v>8023</v>
      </c>
      <c r="C1379" t="s">
        <v>1269</v>
      </c>
      <c r="D1379">
        <v>17729</v>
      </c>
      <c r="E1379" s="1">
        <f>(Comuni[[#This Row],[Popolazione2011]]/SUM(D:D))*100</f>
        <v>2.9835272073481911E-2</v>
      </c>
      <c r="F1379">
        <f t="shared" si="21"/>
        <v>9704151</v>
      </c>
      <c r="G1379" s="1">
        <f>(Comuni[[#This Row],[Popolazione2011]]/Comuni[[#This Row],[TOT POP REGIONE ]])*100</f>
        <v>0.18269501371114277</v>
      </c>
      <c r="H1379" t="str">
        <f>IF(Comuni[[#This Row],[Popolazione2011]]&gt;300000,"MAGGIORE","")</f>
        <v/>
      </c>
      <c r="I1379" t="str">
        <f>_xlfn.XLOOKUP(Comuni[[#This Row],[Regione]],Ripartizione_geografica[Regione],Ripartizione_geografica[Ripartizione geografica])</f>
        <v>Nord-ovest</v>
      </c>
      <c r="J1379">
        <f>_xlfn.XLOOKUP(Comuni[[#This Row],[Regione]],Ripartizione_geografica[Regione],Ripartizione_geografica[Codice Regione])</f>
        <v>3</v>
      </c>
      <c r="K1379">
        <f>_xlfn.XLOOKUP(Comuni[[#This Row],[Regione]],Table_0[Regione],Table_0[Totale])</f>
        <v>4308126</v>
      </c>
      <c r="L1379">
        <f>_xlfn.XLOOKUP(Comuni[[#This Row],[Regione]],Table_0[Regione],Table_0[Guariti])</f>
        <v>4242764</v>
      </c>
      <c r="M1379">
        <f>_xlfn.XLOOKUP(Comuni[[#This Row],[Regione]],Table_0[Regione],Table_0[Deceduti])</f>
        <v>47031</v>
      </c>
      <c r="N1379" s="1">
        <f>(Comuni[[#This Row],[Popolazione2011]]/Comuni[[#This Row],[Ammalati TOT]])*100</f>
        <v>0.41152463971573716</v>
      </c>
      <c r="O1379">
        <f>_xlfn.XLOOKUP(Comuni[[#This Row],[Regione]],Table_0[Regione],Table_0[TOT AREA])</f>
        <v>6838505</v>
      </c>
      <c r="P1379" s="1">
        <f>(Comuni[[#This Row],[Popolazione2011]]/Comuni[[#This Row],[Ammalati AREA]])*100</f>
        <v>0.2592525705545291</v>
      </c>
    </row>
    <row r="1380" spans="1:16" x14ac:dyDescent="0.3">
      <c r="A1380" t="s">
        <v>1392</v>
      </c>
      <c r="B1380" t="s">
        <v>8023</v>
      </c>
      <c r="C1380" t="s">
        <v>1269</v>
      </c>
      <c r="D1380">
        <v>4022</v>
      </c>
      <c r="E1380" s="1">
        <f>(Comuni[[#This Row],[Popolazione2011]]/SUM(D:D))*100</f>
        <v>6.7684282407098114E-3</v>
      </c>
      <c r="F1380">
        <f t="shared" si="21"/>
        <v>9704151</v>
      </c>
      <c r="G1380" s="1">
        <f>(Comuni[[#This Row],[Popolazione2011]]/Comuni[[#This Row],[TOT POP REGIONE ]])*100</f>
        <v>4.1446181123933459E-2</v>
      </c>
      <c r="H1380" t="str">
        <f>IF(Comuni[[#This Row],[Popolazione2011]]&gt;300000,"MAGGIORE","")</f>
        <v/>
      </c>
      <c r="I1380" t="str">
        <f>_xlfn.XLOOKUP(Comuni[[#This Row],[Regione]],Ripartizione_geografica[Regione],Ripartizione_geografica[Ripartizione geografica])</f>
        <v>Nord-ovest</v>
      </c>
      <c r="J1380">
        <f>_xlfn.XLOOKUP(Comuni[[#This Row],[Regione]],Ripartizione_geografica[Regione],Ripartizione_geografica[Codice Regione])</f>
        <v>3</v>
      </c>
      <c r="K1380">
        <f>_xlfn.XLOOKUP(Comuni[[#This Row],[Regione]],Table_0[Regione],Table_0[Totale])</f>
        <v>4308126</v>
      </c>
      <c r="L1380">
        <f>_xlfn.XLOOKUP(Comuni[[#This Row],[Regione]],Table_0[Regione],Table_0[Guariti])</f>
        <v>4242764</v>
      </c>
      <c r="M1380">
        <f>_xlfn.XLOOKUP(Comuni[[#This Row],[Regione]],Table_0[Regione],Table_0[Deceduti])</f>
        <v>47031</v>
      </c>
      <c r="N1380" s="1">
        <f>(Comuni[[#This Row],[Popolazione2011]]/Comuni[[#This Row],[Ammalati TOT]])*100</f>
        <v>9.3358457946680296E-2</v>
      </c>
      <c r="O1380">
        <f>_xlfn.XLOOKUP(Comuni[[#This Row],[Regione]],Table_0[Regione],Table_0[TOT AREA])</f>
        <v>6838505</v>
      </c>
      <c r="P1380" s="1">
        <f>(Comuni[[#This Row],[Popolazione2011]]/Comuni[[#This Row],[Ammalati AREA]])*100</f>
        <v>5.8814024410306059E-2</v>
      </c>
    </row>
    <row r="1381" spans="1:16" x14ac:dyDescent="0.3">
      <c r="A1381" t="s">
        <v>1393</v>
      </c>
      <c r="B1381" t="s">
        <v>8023</v>
      </c>
      <c r="C1381" t="s">
        <v>1269</v>
      </c>
      <c r="D1381">
        <v>254</v>
      </c>
      <c r="E1381" s="1">
        <f>(Comuni[[#This Row],[Popolazione2011]]/SUM(D:D))*100</f>
        <v>4.2744424991056492E-4</v>
      </c>
      <c r="F1381">
        <f t="shared" si="21"/>
        <v>9704151</v>
      </c>
      <c r="G1381" s="1">
        <f>(Comuni[[#This Row],[Popolazione2011]]/Comuni[[#This Row],[TOT POP REGIONE ]])*100</f>
        <v>2.6174366000693929E-3</v>
      </c>
      <c r="H1381" t="str">
        <f>IF(Comuni[[#This Row],[Popolazione2011]]&gt;300000,"MAGGIORE","")</f>
        <v/>
      </c>
      <c r="I1381" t="str">
        <f>_xlfn.XLOOKUP(Comuni[[#This Row],[Regione]],Ripartizione_geografica[Regione],Ripartizione_geografica[Ripartizione geografica])</f>
        <v>Nord-ovest</v>
      </c>
      <c r="J1381">
        <f>_xlfn.XLOOKUP(Comuni[[#This Row],[Regione]],Ripartizione_geografica[Regione],Ripartizione_geografica[Codice Regione])</f>
        <v>3</v>
      </c>
      <c r="K1381">
        <f>_xlfn.XLOOKUP(Comuni[[#This Row],[Regione]],Table_0[Regione],Table_0[Totale])</f>
        <v>4308126</v>
      </c>
      <c r="L1381">
        <f>_xlfn.XLOOKUP(Comuni[[#This Row],[Regione]],Table_0[Regione],Table_0[Guariti])</f>
        <v>4242764</v>
      </c>
      <c r="M1381">
        <f>_xlfn.XLOOKUP(Comuni[[#This Row],[Regione]],Table_0[Regione],Table_0[Deceduti])</f>
        <v>47031</v>
      </c>
      <c r="N1381" s="1">
        <f>(Comuni[[#This Row],[Popolazione2011]]/Comuni[[#This Row],[Ammalati TOT]])*100</f>
        <v>5.8958349871846829E-3</v>
      </c>
      <c r="O1381">
        <f>_xlfn.XLOOKUP(Comuni[[#This Row],[Regione]],Table_0[Regione],Table_0[TOT AREA])</f>
        <v>6838505</v>
      </c>
      <c r="P1381" s="1">
        <f>(Comuni[[#This Row],[Popolazione2011]]/Comuni[[#This Row],[Ammalati AREA]])*100</f>
        <v>3.7142621084579157E-3</v>
      </c>
    </row>
    <row r="1382" spans="1:16" x14ac:dyDescent="0.3">
      <c r="A1382" t="s">
        <v>1394</v>
      </c>
      <c r="B1382" t="s">
        <v>8023</v>
      </c>
      <c r="C1382" t="s">
        <v>1269</v>
      </c>
      <c r="D1382">
        <v>10446</v>
      </c>
      <c r="E1382" s="1">
        <f>(Comuni[[#This Row],[Popolazione2011]]/SUM(D:D))*100</f>
        <v>1.7579065490416379E-2</v>
      </c>
      <c r="F1382">
        <f t="shared" si="21"/>
        <v>9704151</v>
      </c>
      <c r="G1382" s="1">
        <f>(Comuni[[#This Row],[Popolazione2011]]/Comuni[[#This Row],[TOT POP REGIONE ]])*100</f>
        <v>0.10764465639497983</v>
      </c>
      <c r="H1382" t="str">
        <f>IF(Comuni[[#This Row],[Popolazione2011]]&gt;300000,"MAGGIORE","")</f>
        <v/>
      </c>
      <c r="I1382" t="str">
        <f>_xlfn.XLOOKUP(Comuni[[#This Row],[Regione]],Ripartizione_geografica[Regione],Ripartizione_geografica[Ripartizione geografica])</f>
        <v>Nord-ovest</v>
      </c>
      <c r="J1382">
        <f>_xlfn.XLOOKUP(Comuni[[#This Row],[Regione]],Ripartizione_geografica[Regione],Ripartizione_geografica[Codice Regione])</f>
        <v>3</v>
      </c>
      <c r="K1382">
        <f>_xlfn.XLOOKUP(Comuni[[#This Row],[Regione]],Table_0[Regione],Table_0[Totale])</f>
        <v>4308126</v>
      </c>
      <c r="L1382">
        <f>_xlfn.XLOOKUP(Comuni[[#This Row],[Regione]],Table_0[Regione],Table_0[Guariti])</f>
        <v>4242764</v>
      </c>
      <c r="M1382">
        <f>_xlfn.XLOOKUP(Comuni[[#This Row],[Regione]],Table_0[Regione],Table_0[Deceduti])</f>
        <v>47031</v>
      </c>
      <c r="N1382" s="1">
        <f>(Comuni[[#This Row],[Popolazione2011]]/Comuni[[#This Row],[Ammalati TOT]])*100</f>
        <v>0.2424720168351622</v>
      </c>
      <c r="O1382">
        <f>_xlfn.XLOOKUP(Comuni[[#This Row],[Regione]],Table_0[Regione],Table_0[TOT AREA])</f>
        <v>6838505</v>
      </c>
      <c r="P1382" s="1">
        <f>(Comuni[[#This Row],[Popolazione2011]]/Comuni[[#This Row],[Ammalati AREA]])*100</f>
        <v>0.15275268498012359</v>
      </c>
    </row>
    <row r="1383" spans="1:16" x14ac:dyDescent="0.3">
      <c r="A1383" t="s">
        <v>1395</v>
      </c>
      <c r="B1383" t="s">
        <v>8023</v>
      </c>
      <c r="C1383" t="s">
        <v>1269</v>
      </c>
      <c r="D1383">
        <v>1584</v>
      </c>
      <c r="E1383" s="1">
        <f>(Comuni[[#This Row],[Popolazione2011]]/SUM(D:D))*100</f>
        <v>2.6656365821194281E-3</v>
      </c>
      <c r="F1383">
        <f t="shared" si="21"/>
        <v>9704151</v>
      </c>
      <c r="G1383" s="1">
        <f>(Comuni[[#This Row],[Popolazione2011]]/Comuni[[#This Row],[TOT POP REGIONE ]])*100</f>
        <v>1.6322911710668971E-2</v>
      </c>
      <c r="H1383" t="str">
        <f>IF(Comuni[[#This Row],[Popolazione2011]]&gt;300000,"MAGGIORE","")</f>
        <v/>
      </c>
      <c r="I1383" t="str">
        <f>_xlfn.XLOOKUP(Comuni[[#This Row],[Regione]],Ripartizione_geografica[Regione],Ripartizione_geografica[Ripartizione geografica])</f>
        <v>Nord-ovest</v>
      </c>
      <c r="J1383">
        <f>_xlfn.XLOOKUP(Comuni[[#This Row],[Regione]],Ripartizione_geografica[Regione],Ripartizione_geografica[Codice Regione])</f>
        <v>3</v>
      </c>
      <c r="K1383">
        <f>_xlfn.XLOOKUP(Comuni[[#This Row],[Regione]],Table_0[Regione],Table_0[Totale])</f>
        <v>4308126</v>
      </c>
      <c r="L1383">
        <f>_xlfn.XLOOKUP(Comuni[[#This Row],[Regione]],Table_0[Regione],Table_0[Guariti])</f>
        <v>4242764</v>
      </c>
      <c r="M1383">
        <f>_xlfn.XLOOKUP(Comuni[[#This Row],[Regione]],Table_0[Regione],Table_0[Deceduti])</f>
        <v>47031</v>
      </c>
      <c r="N1383" s="1">
        <f>(Comuni[[#This Row],[Popolazione2011]]/Comuni[[#This Row],[Ammalati TOT]])*100</f>
        <v>3.6767726849214713E-2</v>
      </c>
      <c r="O1383">
        <f>_xlfn.XLOOKUP(Comuni[[#This Row],[Regione]],Table_0[Regione],Table_0[TOT AREA])</f>
        <v>6838505</v>
      </c>
      <c r="P1383" s="1">
        <f>(Comuni[[#This Row],[Popolazione2011]]/Comuni[[#This Row],[Ammalati AREA]])*100</f>
        <v>2.3162957400776927E-2</v>
      </c>
    </row>
    <row r="1384" spans="1:16" x14ac:dyDescent="0.3">
      <c r="A1384" t="s">
        <v>1396</v>
      </c>
      <c r="B1384" t="s">
        <v>8023</v>
      </c>
      <c r="C1384" t="s">
        <v>1269</v>
      </c>
      <c r="D1384">
        <v>2418</v>
      </c>
      <c r="E1384" s="1">
        <f>(Comuni[[#This Row],[Popolazione2011]]/SUM(D:D))*100</f>
        <v>4.0691346310383694E-3</v>
      </c>
      <c r="F1384">
        <f t="shared" si="21"/>
        <v>9704151</v>
      </c>
      <c r="G1384" s="1">
        <f>(Comuni[[#This Row],[Popolazione2011]]/Comuni[[#This Row],[TOT POP REGIONE ]])*100</f>
        <v>2.4917172043180284E-2</v>
      </c>
      <c r="H1384" t="str">
        <f>IF(Comuni[[#This Row],[Popolazione2011]]&gt;300000,"MAGGIORE","")</f>
        <v/>
      </c>
      <c r="I1384" t="str">
        <f>_xlfn.XLOOKUP(Comuni[[#This Row],[Regione]],Ripartizione_geografica[Regione],Ripartizione_geografica[Ripartizione geografica])</f>
        <v>Nord-ovest</v>
      </c>
      <c r="J1384">
        <f>_xlfn.XLOOKUP(Comuni[[#This Row],[Regione]],Ripartizione_geografica[Regione],Ripartizione_geografica[Codice Regione])</f>
        <v>3</v>
      </c>
      <c r="K1384">
        <f>_xlfn.XLOOKUP(Comuni[[#This Row],[Regione]],Table_0[Regione],Table_0[Totale])</f>
        <v>4308126</v>
      </c>
      <c r="L1384">
        <f>_xlfn.XLOOKUP(Comuni[[#This Row],[Regione]],Table_0[Regione],Table_0[Guariti])</f>
        <v>4242764</v>
      </c>
      <c r="M1384">
        <f>_xlfn.XLOOKUP(Comuni[[#This Row],[Regione]],Table_0[Regione],Table_0[Deceduti])</f>
        <v>47031</v>
      </c>
      <c r="N1384" s="1">
        <f>(Comuni[[#This Row],[Popolazione2011]]/Comuni[[#This Row],[Ammalati TOT]])*100</f>
        <v>5.6126492122096701E-2</v>
      </c>
      <c r="O1384">
        <f>_xlfn.XLOOKUP(Comuni[[#This Row],[Regione]],Table_0[Regione],Table_0[TOT AREA])</f>
        <v>6838505</v>
      </c>
      <c r="P1384" s="1">
        <f>(Comuni[[#This Row],[Popolazione2011]]/Comuni[[#This Row],[Ammalati AREA]])*100</f>
        <v>3.5358605426185984E-2</v>
      </c>
    </row>
    <row r="1385" spans="1:16" x14ac:dyDescent="0.3">
      <c r="A1385" t="s">
        <v>1397</v>
      </c>
      <c r="B1385" t="s">
        <v>8023</v>
      </c>
      <c r="C1385" t="s">
        <v>1269</v>
      </c>
      <c r="D1385">
        <v>79793</v>
      </c>
      <c r="E1385" s="1">
        <f>(Comuni[[#This Row],[Popolazione2011]]/SUM(D:D))*100</f>
        <v>0.13427975997288857</v>
      </c>
      <c r="F1385">
        <f t="shared" si="21"/>
        <v>9704151</v>
      </c>
      <c r="G1385" s="1">
        <f>(Comuni[[#This Row],[Popolazione2011]]/Comuni[[#This Row],[TOT POP REGIONE ]])*100</f>
        <v>0.82225637255644513</v>
      </c>
      <c r="H1385" t="str">
        <f>IF(Comuni[[#This Row],[Popolazione2011]]&gt;300000,"MAGGIORE","")</f>
        <v/>
      </c>
      <c r="I1385" t="str">
        <f>_xlfn.XLOOKUP(Comuni[[#This Row],[Regione]],Ripartizione_geografica[Regione],Ripartizione_geografica[Ripartizione geografica])</f>
        <v>Nord-ovest</v>
      </c>
      <c r="J1385">
        <f>_xlfn.XLOOKUP(Comuni[[#This Row],[Regione]],Ripartizione_geografica[Regione],Ripartizione_geografica[Codice Regione])</f>
        <v>3</v>
      </c>
      <c r="K1385">
        <f>_xlfn.XLOOKUP(Comuni[[#This Row],[Regione]],Table_0[Regione],Table_0[Totale])</f>
        <v>4308126</v>
      </c>
      <c r="L1385">
        <f>_xlfn.XLOOKUP(Comuni[[#This Row],[Regione]],Table_0[Regione],Table_0[Guariti])</f>
        <v>4242764</v>
      </c>
      <c r="M1385">
        <f>_xlfn.XLOOKUP(Comuni[[#This Row],[Regione]],Table_0[Regione],Table_0[Deceduti])</f>
        <v>47031</v>
      </c>
      <c r="N1385" s="1">
        <f>(Comuni[[#This Row],[Popolazione2011]]/Comuni[[#This Row],[Ammalati TOT]])*100</f>
        <v>1.8521510280804228</v>
      </c>
      <c r="O1385">
        <f>_xlfn.XLOOKUP(Comuni[[#This Row],[Regione]],Table_0[Regione],Table_0[TOT AREA])</f>
        <v>6838505</v>
      </c>
      <c r="P1385" s="1">
        <f>(Comuni[[#This Row],[Popolazione2011]]/Comuni[[#This Row],[Ammalati AREA]])*100</f>
        <v>1.1668193559849704</v>
      </c>
    </row>
    <row r="1386" spans="1:16" x14ac:dyDescent="0.3">
      <c r="A1386" t="s">
        <v>1398</v>
      </c>
      <c r="B1386" t="s">
        <v>8023</v>
      </c>
      <c r="C1386" t="s">
        <v>1269</v>
      </c>
      <c r="D1386">
        <v>7301</v>
      </c>
      <c r="E1386" s="1">
        <f>(Comuni[[#This Row],[Popolazione2011]]/SUM(D:D))*100</f>
        <v>1.2286497907862338E-2</v>
      </c>
      <c r="F1386">
        <f t="shared" si="21"/>
        <v>9704151</v>
      </c>
      <c r="G1386" s="1">
        <f>(Comuni[[#This Row],[Popolazione2011]]/Comuni[[#This Row],[TOT POP REGIONE ]])*100</f>
        <v>7.5235844949238725E-2</v>
      </c>
      <c r="H1386" t="str">
        <f>IF(Comuni[[#This Row],[Popolazione2011]]&gt;300000,"MAGGIORE","")</f>
        <v/>
      </c>
      <c r="I1386" t="str">
        <f>_xlfn.XLOOKUP(Comuni[[#This Row],[Regione]],Ripartizione_geografica[Regione],Ripartizione_geografica[Ripartizione geografica])</f>
        <v>Nord-ovest</v>
      </c>
      <c r="J1386">
        <f>_xlfn.XLOOKUP(Comuni[[#This Row],[Regione]],Ripartizione_geografica[Regione],Ripartizione_geografica[Codice Regione])</f>
        <v>3</v>
      </c>
      <c r="K1386">
        <f>_xlfn.XLOOKUP(Comuni[[#This Row],[Regione]],Table_0[Regione],Table_0[Totale])</f>
        <v>4308126</v>
      </c>
      <c r="L1386">
        <f>_xlfn.XLOOKUP(Comuni[[#This Row],[Regione]],Table_0[Regione],Table_0[Guariti])</f>
        <v>4242764</v>
      </c>
      <c r="M1386">
        <f>_xlfn.XLOOKUP(Comuni[[#This Row],[Regione]],Table_0[Regione],Table_0[Deceduti])</f>
        <v>47031</v>
      </c>
      <c r="N1386" s="1">
        <f>(Comuni[[#This Row],[Popolazione2011]]/Comuni[[#This Row],[Ammalati TOT]])*100</f>
        <v>0.16947043795840697</v>
      </c>
      <c r="O1386">
        <f>_xlfn.XLOOKUP(Comuni[[#This Row],[Regione]],Table_0[Regione],Table_0[TOT AREA])</f>
        <v>6838505</v>
      </c>
      <c r="P1386" s="1">
        <f>(Comuni[[#This Row],[Popolazione2011]]/Comuni[[#This Row],[Ammalati AREA]])*100</f>
        <v>0.10676310099941434</v>
      </c>
    </row>
    <row r="1387" spans="1:16" x14ac:dyDescent="0.3">
      <c r="A1387" t="s">
        <v>1399</v>
      </c>
      <c r="B1387" t="s">
        <v>8023</v>
      </c>
      <c r="C1387" t="s">
        <v>1269</v>
      </c>
      <c r="D1387">
        <v>6238</v>
      </c>
      <c r="E1387" s="1">
        <f>(Comuni[[#This Row],[Popolazione2011]]/SUM(D:D))*100</f>
        <v>1.0497626893472849E-2</v>
      </c>
      <c r="F1387">
        <f t="shared" si="21"/>
        <v>9704151</v>
      </c>
      <c r="G1387" s="1">
        <f>(Comuni[[#This Row],[Popolazione2011]]/Comuni[[#This Row],[TOT POP REGIONE ]])*100</f>
        <v>6.4281769729263277E-2</v>
      </c>
      <c r="H1387" t="str">
        <f>IF(Comuni[[#This Row],[Popolazione2011]]&gt;300000,"MAGGIORE","")</f>
        <v/>
      </c>
      <c r="I1387" t="str">
        <f>_xlfn.XLOOKUP(Comuni[[#This Row],[Regione]],Ripartizione_geografica[Regione],Ripartizione_geografica[Ripartizione geografica])</f>
        <v>Nord-ovest</v>
      </c>
      <c r="J1387">
        <f>_xlfn.XLOOKUP(Comuni[[#This Row],[Regione]],Ripartizione_geografica[Regione],Ripartizione_geografica[Codice Regione])</f>
        <v>3</v>
      </c>
      <c r="K1387">
        <f>_xlfn.XLOOKUP(Comuni[[#This Row],[Regione]],Table_0[Regione],Table_0[Totale])</f>
        <v>4308126</v>
      </c>
      <c r="L1387">
        <f>_xlfn.XLOOKUP(Comuni[[#This Row],[Regione]],Table_0[Regione],Table_0[Guariti])</f>
        <v>4242764</v>
      </c>
      <c r="M1387">
        <f>_xlfn.XLOOKUP(Comuni[[#This Row],[Regione]],Table_0[Regione],Table_0[Deceduti])</f>
        <v>47031</v>
      </c>
      <c r="N1387" s="1">
        <f>(Comuni[[#This Row],[Popolazione2011]]/Comuni[[#This Row],[Ammalati TOT]])*100</f>
        <v>0.1447961364175514</v>
      </c>
      <c r="O1387">
        <f>_xlfn.XLOOKUP(Comuni[[#This Row],[Regione]],Table_0[Regione],Table_0[TOT AREA])</f>
        <v>6838505</v>
      </c>
      <c r="P1387" s="1">
        <f>(Comuni[[#This Row],[Popolazione2011]]/Comuni[[#This Row],[Ammalati AREA]])*100</f>
        <v>9.1218767844726295E-2</v>
      </c>
    </row>
    <row r="1388" spans="1:16" x14ac:dyDescent="0.3">
      <c r="A1388" t="s">
        <v>1400</v>
      </c>
      <c r="B1388" t="s">
        <v>8023</v>
      </c>
      <c r="C1388" t="s">
        <v>1269</v>
      </c>
      <c r="D1388">
        <v>7180</v>
      </c>
      <c r="E1388" s="1">
        <f>(Comuni[[#This Row],[Popolazione2011]]/SUM(D:D))*100</f>
        <v>1.2082872891172661E-2</v>
      </c>
      <c r="F1388">
        <f t="shared" si="21"/>
        <v>9704151</v>
      </c>
      <c r="G1388" s="1">
        <f>(Comuni[[#This Row],[Popolazione2011]]/Comuni[[#This Row],[TOT POP REGIONE ]])*100</f>
        <v>7.39889558602293E-2</v>
      </c>
      <c r="H1388" t="str">
        <f>IF(Comuni[[#This Row],[Popolazione2011]]&gt;300000,"MAGGIORE","")</f>
        <v/>
      </c>
      <c r="I1388" t="str">
        <f>_xlfn.XLOOKUP(Comuni[[#This Row],[Regione]],Ripartizione_geografica[Regione],Ripartizione_geografica[Ripartizione geografica])</f>
        <v>Nord-ovest</v>
      </c>
      <c r="J1388">
        <f>_xlfn.XLOOKUP(Comuni[[#This Row],[Regione]],Ripartizione_geografica[Regione],Ripartizione_geografica[Codice Regione])</f>
        <v>3</v>
      </c>
      <c r="K1388">
        <f>_xlfn.XLOOKUP(Comuni[[#This Row],[Regione]],Table_0[Regione],Table_0[Totale])</f>
        <v>4308126</v>
      </c>
      <c r="L1388">
        <f>_xlfn.XLOOKUP(Comuni[[#This Row],[Regione]],Table_0[Regione],Table_0[Guariti])</f>
        <v>4242764</v>
      </c>
      <c r="M1388">
        <f>_xlfn.XLOOKUP(Comuni[[#This Row],[Regione]],Table_0[Regione],Table_0[Deceduti])</f>
        <v>47031</v>
      </c>
      <c r="N1388" s="1">
        <f>(Comuni[[#This Row],[Popolazione2011]]/Comuni[[#This Row],[Ammalati TOT]])*100</f>
        <v>0.1666617921574253</v>
      </c>
      <c r="O1388">
        <f>_xlfn.XLOOKUP(Comuni[[#This Row],[Regione]],Table_0[Regione],Table_0[TOT AREA])</f>
        <v>6838505</v>
      </c>
      <c r="P1388" s="1">
        <f>(Comuni[[#This Row],[Popolazione2011]]/Comuni[[#This Row],[Ammalati AREA]])*100</f>
        <v>0.10499370842018832</v>
      </c>
    </row>
    <row r="1389" spans="1:16" x14ac:dyDescent="0.3">
      <c r="A1389" t="s">
        <v>1401</v>
      </c>
      <c r="B1389" t="s">
        <v>8023</v>
      </c>
      <c r="C1389" t="s">
        <v>1269</v>
      </c>
      <c r="D1389">
        <v>8967</v>
      </c>
      <c r="E1389" s="1">
        <f>(Comuni[[#This Row],[Popolazione2011]]/SUM(D:D))*100</f>
        <v>1.5090128302945019E-2</v>
      </c>
      <c r="F1389">
        <f t="shared" si="21"/>
        <v>9704151</v>
      </c>
      <c r="G1389" s="1">
        <f>(Comuni[[#This Row],[Popolazione2011]]/Comuni[[#This Row],[TOT POP REGIONE ]])*100</f>
        <v>9.2403755877252941E-2</v>
      </c>
      <c r="H1389" t="str">
        <f>IF(Comuni[[#This Row],[Popolazione2011]]&gt;300000,"MAGGIORE","")</f>
        <v/>
      </c>
      <c r="I1389" t="str">
        <f>_xlfn.XLOOKUP(Comuni[[#This Row],[Regione]],Ripartizione_geografica[Regione],Ripartizione_geografica[Ripartizione geografica])</f>
        <v>Nord-ovest</v>
      </c>
      <c r="J1389">
        <f>_xlfn.XLOOKUP(Comuni[[#This Row],[Regione]],Ripartizione_geografica[Regione],Ripartizione_geografica[Codice Regione])</f>
        <v>3</v>
      </c>
      <c r="K1389">
        <f>_xlfn.XLOOKUP(Comuni[[#This Row],[Regione]],Table_0[Regione],Table_0[Totale])</f>
        <v>4308126</v>
      </c>
      <c r="L1389">
        <f>_xlfn.XLOOKUP(Comuni[[#This Row],[Regione]],Table_0[Regione],Table_0[Guariti])</f>
        <v>4242764</v>
      </c>
      <c r="M1389">
        <f>_xlfn.XLOOKUP(Comuni[[#This Row],[Regione]],Table_0[Regione],Table_0[Deceduti])</f>
        <v>47031</v>
      </c>
      <c r="N1389" s="1">
        <f>(Comuni[[#This Row],[Popolazione2011]]/Comuni[[#This Row],[Ammalati TOT]])*100</f>
        <v>0.20814154460663406</v>
      </c>
      <c r="O1389">
        <f>_xlfn.XLOOKUP(Comuni[[#This Row],[Regione]],Table_0[Regione],Table_0[TOT AREA])</f>
        <v>6838505</v>
      </c>
      <c r="P1389" s="1">
        <f>(Comuni[[#This Row],[Popolazione2011]]/Comuni[[#This Row],[Ammalati AREA]])*100</f>
        <v>0.13112515089189816</v>
      </c>
    </row>
    <row r="1390" spans="1:16" x14ac:dyDescent="0.3">
      <c r="A1390" t="s">
        <v>1402</v>
      </c>
      <c r="B1390" t="s">
        <v>8023</v>
      </c>
      <c r="C1390" t="s">
        <v>1269</v>
      </c>
      <c r="D1390">
        <v>5207</v>
      </c>
      <c r="E1390" s="1">
        <f>(Comuni[[#This Row],[Popolazione2011]]/SUM(D:D))*100</f>
        <v>8.7626071231665797E-3</v>
      </c>
      <c r="F1390">
        <f t="shared" si="21"/>
        <v>9704151</v>
      </c>
      <c r="G1390" s="1">
        <f>(Comuni[[#This Row],[Popolazione2011]]/Comuni[[#This Row],[TOT POP REGIONE ]])*100</f>
        <v>5.3657450301422563E-2</v>
      </c>
      <c r="H1390" t="str">
        <f>IF(Comuni[[#This Row],[Popolazione2011]]&gt;300000,"MAGGIORE","")</f>
        <v/>
      </c>
      <c r="I1390" t="str">
        <f>_xlfn.XLOOKUP(Comuni[[#This Row],[Regione]],Ripartizione_geografica[Regione],Ripartizione_geografica[Ripartizione geografica])</f>
        <v>Nord-ovest</v>
      </c>
      <c r="J1390">
        <f>_xlfn.XLOOKUP(Comuni[[#This Row],[Regione]],Ripartizione_geografica[Regione],Ripartizione_geografica[Codice Regione])</f>
        <v>3</v>
      </c>
      <c r="K1390">
        <f>_xlfn.XLOOKUP(Comuni[[#This Row],[Regione]],Table_0[Regione],Table_0[Totale])</f>
        <v>4308126</v>
      </c>
      <c r="L1390">
        <f>_xlfn.XLOOKUP(Comuni[[#This Row],[Regione]],Table_0[Regione],Table_0[Guariti])</f>
        <v>4242764</v>
      </c>
      <c r="M1390">
        <f>_xlfn.XLOOKUP(Comuni[[#This Row],[Regione]],Table_0[Regione],Table_0[Deceduti])</f>
        <v>47031</v>
      </c>
      <c r="N1390" s="1">
        <f>(Comuni[[#This Row],[Popolazione2011]]/Comuni[[#This Row],[Ammalati TOT]])*100</f>
        <v>0.120864617237286</v>
      </c>
      <c r="O1390">
        <f>_xlfn.XLOOKUP(Comuni[[#This Row],[Regione]],Table_0[Regione],Table_0[TOT AREA])</f>
        <v>6838505</v>
      </c>
      <c r="P1390" s="1">
        <f>(Comuni[[#This Row],[Popolazione2011]]/Comuni[[#This Row],[Ammalati AREA]])*100</f>
        <v>7.6142373223387266E-2</v>
      </c>
    </row>
    <row r="1391" spans="1:16" x14ac:dyDescent="0.3">
      <c r="A1391" t="s">
        <v>1403</v>
      </c>
      <c r="B1391" t="s">
        <v>8023</v>
      </c>
      <c r="C1391" t="s">
        <v>1269</v>
      </c>
      <c r="D1391">
        <v>576</v>
      </c>
      <c r="E1391" s="1">
        <f>(Comuni[[#This Row],[Popolazione2011]]/SUM(D:D))*100</f>
        <v>9.6932239349797379E-4</v>
      </c>
      <c r="F1391">
        <f t="shared" si="21"/>
        <v>9704151</v>
      </c>
      <c r="G1391" s="1">
        <f>(Comuni[[#This Row],[Popolazione2011]]/Comuni[[#This Row],[TOT POP REGIONE ]])*100</f>
        <v>5.9356042584250805E-3</v>
      </c>
      <c r="H1391" t="str">
        <f>IF(Comuni[[#This Row],[Popolazione2011]]&gt;300000,"MAGGIORE","")</f>
        <v/>
      </c>
      <c r="I1391" t="str">
        <f>_xlfn.XLOOKUP(Comuni[[#This Row],[Regione]],Ripartizione_geografica[Regione],Ripartizione_geografica[Ripartizione geografica])</f>
        <v>Nord-ovest</v>
      </c>
      <c r="J1391">
        <f>_xlfn.XLOOKUP(Comuni[[#This Row],[Regione]],Ripartizione_geografica[Regione],Ripartizione_geografica[Codice Regione])</f>
        <v>3</v>
      </c>
      <c r="K1391">
        <f>_xlfn.XLOOKUP(Comuni[[#This Row],[Regione]],Table_0[Regione],Table_0[Totale])</f>
        <v>4308126</v>
      </c>
      <c r="L1391">
        <f>_xlfn.XLOOKUP(Comuni[[#This Row],[Regione]],Table_0[Regione],Table_0[Guariti])</f>
        <v>4242764</v>
      </c>
      <c r="M1391">
        <f>_xlfn.XLOOKUP(Comuni[[#This Row],[Regione]],Table_0[Regione],Table_0[Deceduti])</f>
        <v>47031</v>
      </c>
      <c r="N1391" s="1">
        <f>(Comuni[[#This Row],[Popolazione2011]]/Comuni[[#This Row],[Ammalati TOT]])*100</f>
        <v>1.3370082490623533E-2</v>
      </c>
      <c r="O1391">
        <f>_xlfn.XLOOKUP(Comuni[[#This Row],[Regione]],Table_0[Regione],Table_0[TOT AREA])</f>
        <v>6838505</v>
      </c>
      <c r="P1391" s="1">
        <f>(Comuni[[#This Row],[Popolazione2011]]/Comuni[[#This Row],[Ammalati AREA]])*100</f>
        <v>8.4228936002825189E-3</v>
      </c>
    </row>
    <row r="1392" spans="1:16" x14ac:dyDescent="0.3">
      <c r="A1392" t="s">
        <v>1404</v>
      </c>
      <c r="B1392" t="s">
        <v>8023</v>
      </c>
      <c r="C1392" t="s">
        <v>1269</v>
      </c>
      <c r="D1392">
        <v>1536</v>
      </c>
      <c r="E1392" s="1">
        <f>(Comuni[[#This Row],[Popolazione2011]]/SUM(D:D))*100</f>
        <v>2.5848597159945971E-3</v>
      </c>
      <c r="F1392">
        <f t="shared" si="21"/>
        <v>9704151</v>
      </c>
      <c r="G1392" s="1">
        <f>(Comuni[[#This Row],[Popolazione2011]]/Comuni[[#This Row],[TOT POP REGIONE ]])*100</f>
        <v>1.582827802246688E-2</v>
      </c>
      <c r="H1392" t="str">
        <f>IF(Comuni[[#This Row],[Popolazione2011]]&gt;300000,"MAGGIORE","")</f>
        <v/>
      </c>
      <c r="I1392" t="str">
        <f>_xlfn.XLOOKUP(Comuni[[#This Row],[Regione]],Ripartizione_geografica[Regione],Ripartizione_geografica[Ripartizione geografica])</f>
        <v>Nord-ovest</v>
      </c>
      <c r="J1392">
        <f>_xlfn.XLOOKUP(Comuni[[#This Row],[Regione]],Ripartizione_geografica[Regione],Ripartizione_geografica[Codice Regione])</f>
        <v>3</v>
      </c>
      <c r="K1392">
        <f>_xlfn.XLOOKUP(Comuni[[#This Row],[Regione]],Table_0[Regione],Table_0[Totale])</f>
        <v>4308126</v>
      </c>
      <c r="L1392">
        <f>_xlfn.XLOOKUP(Comuni[[#This Row],[Regione]],Table_0[Regione],Table_0[Guariti])</f>
        <v>4242764</v>
      </c>
      <c r="M1392">
        <f>_xlfn.XLOOKUP(Comuni[[#This Row],[Regione]],Table_0[Regione],Table_0[Deceduti])</f>
        <v>47031</v>
      </c>
      <c r="N1392" s="1">
        <f>(Comuni[[#This Row],[Popolazione2011]]/Comuni[[#This Row],[Ammalati TOT]])*100</f>
        <v>3.5653553308329422E-2</v>
      </c>
      <c r="O1392">
        <f>_xlfn.XLOOKUP(Comuni[[#This Row],[Regione]],Table_0[Regione],Table_0[TOT AREA])</f>
        <v>6838505</v>
      </c>
      <c r="P1392" s="1">
        <f>(Comuni[[#This Row],[Popolazione2011]]/Comuni[[#This Row],[Ammalati AREA]])*100</f>
        <v>2.2461049600753381E-2</v>
      </c>
    </row>
    <row r="1393" spans="1:16" x14ac:dyDescent="0.3">
      <c r="A1393" t="s">
        <v>1405</v>
      </c>
      <c r="B1393" t="s">
        <v>8023</v>
      </c>
      <c r="C1393" t="s">
        <v>1269</v>
      </c>
      <c r="D1393">
        <v>2444</v>
      </c>
      <c r="E1393" s="1">
        <f>(Comuni[[#This Row],[Popolazione2011]]/SUM(D:D))*100</f>
        <v>4.1128887668559861E-3</v>
      </c>
      <c r="F1393">
        <f t="shared" si="21"/>
        <v>9704151</v>
      </c>
      <c r="G1393" s="1">
        <f>(Comuni[[#This Row],[Popolazione2011]]/Comuni[[#This Row],[TOT POP REGIONE ]])*100</f>
        <v>2.5185098624289748E-2</v>
      </c>
      <c r="H1393" t="str">
        <f>IF(Comuni[[#This Row],[Popolazione2011]]&gt;300000,"MAGGIORE","")</f>
        <v/>
      </c>
      <c r="I1393" t="str">
        <f>_xlfn.XLOOKUP(Comuni[[#This Row],[Regione]],Ripartizione_geografica[Regione],Ripartizione_geografica[Ripartizione geografica])</f>
        <v>Nord-ovest</v>
      </c>
      <c r="J1393">
        <f>_xlfn.XLOOKUP(Comuni[[#This Row],[Regione]],Ripartizione_geografica[Regione],Ripartizione_geografica[Codice Regione])</f>
        <v>3</v>
      </c>
      <c r="K1393">
        <f>_xlfn.XLOOKUP(Comuni[[#This Row],[Regione]],Table_0[Regione],Table_0[Totale])</f>
        <v>4308126</v>
      </c>
      <c r="L1393">
        <f>_xlfn.XLOOKUP(Comuni[[#This Row],[Regione]],Table_0[Regione],Table_0[Guariti])</f>
        <v>4242764</v>
      </c>
      <c r="M1393">
        <f>_xlfn.XLOOKUP(Comuni[[#This Row],[Regione]],Table_0[Regione],Table_0[Deceduti])</f>
        <v>47031</v>
      </c>
      <c r="N1393" s="1">
        <f>(Comuni[[#This Row],[Popolazione2011]]/Comuni[[#This Row],[Ammalati TOT]])*100</f>
        <v>5.6730002790076242E-2</v>
      </c>
      <c r="O1393">
        <f>_xlfn.XLOOKUP(Comuni[[#This Row],[Regione]],Table_0[Regione],Table_0[TOT AREA])</f>
        <v>6838505</v>
      </c>
      <c r="P1393" s="1">
        <f>(Comuni[[#This Row],[Popolazione2011]]/Comuni[[#This Row],[Ammalati AREA]])*100</f>
        <v>3.5738805484532073E-2</v>
      </c>
    </row>
    <row r="1394" spans="1:16" x14ac:dyDescent="0.3">
      <c r="A1394" t="s">
        <v>1406</v>
      </c>
      <c r="B1394" t="s">
        <v>8023</v>
      </c>
      <c r="C1394" t="s">
        <v>1269</v>
      </c>
      <c r="D1394">
        <v>2590</v>
      </c>
      <c r="E1394" s="1">
        <f>(Comuni[[#This Row],[Popolazione2011]]/SUM(D:D))*100</f>
        <v>4.3585850679856812E-3</v>
      </c>
      <c r="F1394">
        <f t="shared" si="21"/>
        <v>9704151</v>
      </c>
      <c r="G1394" s="1">
        <f>(Comuni[[#This Row],[Popolazione2011]]/Comuni[[#This Row],[TOT POP REGIONE ]])*100</f>
        <v>2.668960942590444E-2</v>
      </c>
      <c r="H1394" t="str">
        <f>IF(Comuni[[#This Row],[Popolazione2011]]&gt;300000,"MAGGIORE","")</f>
        <v/>
      </c>
      <c r="I1394" t="str">
        <f>_xlfn.XLOOKUP(Comuni[[#This Row],[Regione]],Ripartizione_geografica[Regione],Ripartizione_geografica[Ripartizione geografica])</f>
        <v>Nord-ovest</v>
      </c>
      <c r="J1394">
        <f>_xlfn.XLOOKUP(Comuni[[#This Row],[Regione]],Ripartizione_geografica[Regione],Ripartizione_geografica[Codice Regione])</f>
        <v>3</v>
      </c>
      <c r="K1394">
        <f>_xlfn.XLOOKUP(Comuni[[#This Row],[Regione]],Table_0[Regione],Table_0[Totale])</f>
        <v>4308126</v>
      </c>
      <c r="L1394">
        <f>_xlfn.XLOOKUP(Comuni[[#This Row],[Regione]],Table_0[Regione],Table_0[Guariti])</f>
        <v>4242764</v>
      </c>
      <c r="M1394">
        <f>_xlfn.XLOOKUP(Comuni[[#This Row],[Regione]],Table_0[Regione],Table_0[Deceduti])</f>
        <v>47031</v>
      </c>
      <c r="N1394" s="1">
        <f>(Comuni[[#This Row],[Popolazione2011]]/Comuni[[#This Row],[Ammalati TOT]])*100</f>
        <v>6.0118947310269011E-2</v>
      </c>
      <c r="O1394">
        <f>_xlfn.XLOOKUP(Comuni[[#This Row],[Regione]],Table_0[Regione],Table_0[TOT AREA])</f>
        <v>6838505</v>
      </c>
      <c r="P1394" s="1">
        <f>(Comuni[[#This Row],[Popolazione2011]]/Comuni[[#This Row],[Ammalati AREA]])*100</f>
        <v>3.7873775042937013E-2</v>
      </c>
    </row>
    <row r="1395" spans="1:16" x14ac:dyDescent="0.3">
      <c r="A1395" t="s">
        <v>1407</v>
      </c>
      <c r="B1395" t="s">
        <v>8023</v>
      </c>
      <c r="C1395" t="s">
        <v>1408</v>
      </c>
      <c r="D1395">
        <v>6255</v>
      </c>
      <c r="E1395" s="1">
        <f>(Comuni[[#This Row],[Popolazione2011]]/SUM(D:D))*100</f>
        <v>1.052623536689206E-2</v>
      </c>
      <c r="F1395">
        <f t="shared" si="21"/>
        <v>9704151</v>
      </c>
      <c r="G1395" s="1">
        <f>(Comuni[[#This Row],[Popolazione2011]]/Comuni[[#This Row],[TOT POP REGIONE ]])*100</f>
        <v>6.445695249383486E-2</v>
      </c>
      <c r="H1395" t="str">
        <f>IF(Comuni[[#This Row],[Popolazione2011]]&gt;300000,"MAGGIORE","")</f>
        <v/>
      </c>
      <c r="I1395" t="str">
        <f>_xlfn.XLOOKUP(Comuni[[#This Row],[Regione]],Ripartizione_geografica[Regione],Ripartizione_geografica[Ripartizione geografica])</f>
        <v>Nord-ovest</v>
      </c>
      <c r="J1395">
        <f>_xlfn.XLOOKUP(Comuni[[#This Row],[Regione]],Ripartizione_geografica[Regione],Ripartizione_geografica[Codice Regione])</f>
        <v>3</v>
      </c>
      <c r="K1395">
        <f>_xlfn.XLOOKUP(Comuni[[#This Row],[Regione]],Table_0[Regione],Table_0[Totale])</f>
        <v>4308126</v>
      </c>
      <c r="L1395">
        <f>_xlfn.XLOOKUP(Comuni[[#This Row],[Regione]],Table_0[Regione],Table_0[Guariti])</f>
        <v>4242764</v>
      </c>
      <c r="M1395">
        <f>_xlfn.XLOOKUP(Comuni[[#This Row],[Regione]],Table_0[Regione],Table_0[Deceduti])</f>
        <v>47031</v>
      </c>
      <c r="N1395" s="1">
        <f>(Comuni[[#This Row],[Popolazione2011]]/Comuni[[#This Row],[Ammalati TOT]])*100</f>
        <v>0.14519073954661493</v>
      </c>
      <c r="O1395">
        <f>_xlfn.XLOOKUP(Comuni[[#This Row],[Regione]],Table_0[Regione],Table_0[TOT AREA])</f>
        <v>6838505</v>
      </c>
      <c r="P1395" s="1">
        <f>(Comuni[[#This Row],[Popolazione2011]]/Comuni[[#This Row],[Ammalati AREA]])*100</f>
        <v>9.1467360190567962E-2</v>
      </c>
    </row>
    <row r="1396" spans="1:16" x14ac:dyDescent="0.3">
      <c r="A1396" t="s">
        <v>1409</v>
      </c>
      <c r="B1396" t="s">
        <v>8023</v>
      </c>
      <c r="C1396" t="s">
        <v>1408</v>
      </c>
      <c r="D1396">
        <v>4164</v>
      </c>
      <c r="E1396" s="1">
        <f>(Comuni[[#This Row],[Popolazione2011]]/SUM(D:D))*100</f>
        <v>7.0073931363291032E-3</v>
      </c>
      <c r="F1396">
        <f t="shared" si="21"/>
        <v>9704151</v>
      </c>
      <c r="G1396" s="1">
        <f>(Comuni[[#This Row],[Popolazione2011]]/Comuni[[#This Row],[TOT POP REGIONE ]])*100</f>
        <v>4.2909472451531309E-2</v>
      </c>
      <c r="H1396" t="str">
        <f>IF(Comuni[[#This Row],[Popolazione2011]]&gt;300000,"MAGGIORE","")</f>
        <v/>
      </c>
      <c r="I1396" t="str">
        <f>_xlfn.XLOOKUP(Comuni[[#This Row],[Regione]],Ripartizione_geografica[Regione],Ripartizione_geografica[Ripartizione geografica])</f>
        <v>Nord-ovest</v>
      </c>
      <c r="J1396">
        <f>_xlfn.XLOOKUP(Comuni[[#This Row],[Regione]],Ripartizione_geografica[Regione],Ripartizione_geografica[Codice Regione])</f>
        <v>3</v>
      </c>
      <c r="K1396">
        <f>_xlfn.XLOOKUP(Comuni[[#This Row],[Regione]],Table_0[Regione],Table_0[Totale])</f>
        <v>4308126</v>
      </c>
      <c r="L1396">
        <f>_xlfn.XLOOKUP(Comuni[[#This Row],[Regione]],Table_0[Regione],Table_0[Guariti])</f>
        <v>4242764</v>
      </c>
      <c r="M1396">
        <f>_xlfn.XLOOKUP(Comuni[[#This Row],[Regione]],Table_0[Regione],Table_0[Deceduti])</f>
        <v>47031</v>
      </c>
      <c r="N1396" s="1">
        <f>(Comuni[[#This Row],[Popolazione2011]]/Comuni[[#This Row],[Ammalati TOT]])*100</f>
        <v>9.6654554671799287E-2</v>
      </c>
      <c r="O1396">
        <f>_xlfn.XLOOKUP(Comuni[[#This Row],[Regione]],Table_0[Regione],Table_0[TOT AREA])</f>
        <v>6838505</v>
      </c>
      <c r="P1396" s="1">
        <f>(Comuni[[#This Row],[Popolazione2011]]/Comuni[[#This Row],[Ammalati AREA]])*100</f>
        <v>6.0890501652042364E-2</v>
      </c>
    </row>
    <row r="1397" spans="1:16" x14ac:dyDescent="0.3">
      <c r="A1397" t="s">
        <v>1410</v>
      </c>
      <c r="B1397" t="s">
        <v>8023</v>
      </c>
      <c r="C1397" t="s">
        <v>1408</v>
      </c>
      <c r="D1397">
        <v>2679</v>
      </c>
      <c r="E1397" s="1">
        <f>(Comuni[[#This Row],[Popolazione2011]]/SUM(D:D))*100</f>
        <v>4.5083588405921389E-3</v>
      </c>
      <c r="F1397">
        <f t="shared" si="21"/>
        <v>9704151</v>
      </c>
      <c r="G1397" s="1">
        <f>(Comuni[[#This Row],[Popolazione2011]]/Comuni[[#This Row],[TOT POP REGIONE ]])*100</f>
        <v>2.7606742722779153E-2</v>
      </c>
      <c r="H1397" t="str">
        <f>IF(Comuni[[#This Row],[Popolazione2011]]&gt;300000,"MAGGIORE","")</f>
        <v/>
      </c>
      <c r="I1397" t="str">
        <f>_xlfn.XLOOKUP(Comuni[[#This Row],[Regione]],Ripartizione_geografica[Regione],Ripartizione_geografica[Ripartizione geografica])</f>
        <v>Nord-ovest</v>
      </c>
      <c r="J1397">
        <f>_xlfn.XLOOKUP(Comuni[[#This Row],[Regione]],Ripartizione_geografica[Regione],Ripartizione_geografica[Codice Regione])</f>
        <v>3</v>
      </c>
      <c r="K1397">
        <f>_xlfn.XLOOKUP(Comuni[[#This Row],[Regione]],Table_0[Regione],Table_0[Totale])</f>
        <v>4308126</v>
      </c>
      <c r="L1397">
        <f>_xlfn.XLOOKUP(Comuni[[#This Row],[Regione]],Table_0[Regione],Table_0[Guariti])</f>
        <v>4242764</v>
      </c>
      <c r="M1397">
        <f>_xlfn.XLOOKUP(Comuni[[#This Row],[Regione]],Table_0[Regione],Table_0[Deceduti])</f>
        <v>47031</v>
      </c>
      <c r="N1397" s="1">
        <f>(Comuni[[#This Row],[Popolazione2011]]/Comuni[[#This Row],[Ammalati TOT]])*100</f>
        <v>6.2184810750660499E-2</v>
      </c>
      <c r="O1397">
        <f>_xlfn.XLOOKUP(Comuni[[#This Row],[Regione]],Table_0[Regione],Table_0[TOT AREA])</f>
        <v>6838505</v>
      </c>
      <c r="P1397" s="1">
        <f>(Comuni[[#This Row],[Popolazione2011]]/Comuni[[#This Row],[Ammalati AREA]])*100</f>
        <v>3.9175229088814004E-2</v>
      </c>
    </row>
    <row r="1398" spans="1:16" x14ac:dyDescent="0.3">
      <c r="A1398" t="s">
        <v>1411</v>
      </c>
      <c r="B1398" t="s">
        <v>8023</v>
      </c>
      <c r="C1398" t="s">
        <v>1408</v>
      </c>
      <c r="D1398">
        <v>1176</v>
      </c>
      <c r="E1398" s="1">
        <f>(Comuni[[#This Row],[Popolazione2011]]/SUM(D:D))*100</f>
        <v>1.9790332200583633E-3</v>
      </c>
      <c r="F1398">
        <f t="shared" si="21"/>
        <v>9704151</v>
      </c>
      <c r="G1398" s="1">
        <f>(Comuni[[#This Row],[Popolazione2011]]/Comuni[[#This Row],[TOT POP REGIONE ]])*100</f>
        <v>1.2118525360951204E-2</v>
      </c>
      <c r="H1398" t="str">
        <f>IF(Comuni[[#This Row],[Popolazione2011]]&gt;300000,"MAGGIORE","")</f>
        <v/>
      </c>
      <c r="I1398" t="str">
        <f>_xlfn.XLOOKUP(Comuni[[#This Row],[Regione]],Ripartizione_geografica[Regione],Ripartizione_geografica[Ripartizione geografica])</f>
        <v>Nord-ovest</v>
      </c>
      <c r="J1398">
        <f>_xlfn.XLOOKUP(Comuni[[#This Row],[Regione]],Ripartizione_geografica[Regione],Ripartizione_geografica[Codice Regione])</f>
        <v>3</v>
      </c>
      <c r="K1398">
        <f>_xlfn.XLOOKUP(Comuni[[#This Row],[Regione]],Table_0[Regione],Table_0[Totale])</f>
        <v>4308126</v>
      </c>
      <c r="L1398">
        <f>_xlfn.XLOOKUP(Comuni[[#This Row],[Regione]],Table_0[Regione],Table_0[Guariti])</f>
        <v>4242764</v>
      </c>
      <c r="M1398">
        <f>_xlfn.XLOOKUP(Comuni[[#This Row],[Regione]],Table_0[Regione],Table_0[Deceduti])</f>
        <v>47031</v>
      </c>
      <c r="N1398" s="1">
        <f>(Comuni[[#This Row],[Popolazione2011]]/Comuni[[#This Row],[Ammalati TOT]])*100</f>
        <v>2.7297251751689712E-2</v>
      </c>
      <c r="O1398">
        <f>_xlfn.XLOOKUP(Comuni[[#This Row],[Regione]],Table_0[Regione],Table_0[TOT AREA])</f>
        <v>6838505</v>
      </c>
      <c r="P1398" s="1">
        <f>(Comuni[[#This Row],[Popolazione2011]]/Comuni[[#This Row],[Ammalati AREA]])*100</f>
        <v>1.7196741100576809E-2</v>
      </c>
    </row>
    <row r="1399" spans="1:16" x14ac:dyDescent="0.3">
      <c r="A1399" t="s">
        <v>1412</v>
      </c>
      <c r="B1399" t="s">
        <v>8023</v>
      </c>
      <c r="C1399" t="s">
        <v>1408</v>
      </c>
      <c r="D1399">
        <v>5019</v>
      </c>
      <c r="E1399" s="1">
        <f>(Comuni[[#This Row],[Popolazione2011]]/SUM(D:D))*100</f>
        <v>8.4462310641776582E-3</v>
      </c>
      <c r="F1399">
        <f t="shared" si="21"/>
        <v>9704151</v>
      </c>
      <c r="G1399" s="1">
        <f>(Comuni[[#This Row],[Popolazione2011]]/Comuni[[#This Row],[TOT POP REGIONE ]])*100</f>
        <v>5.1720135022631043E-2</v>
      </c>
      <c r="H1399" t="str">
        <f>IF(Comuni[[#This Row],[Popolazione2011]]&gt;300000,"MAGGIORE","")</f>
        <v/>
      </c>
      <c r="I1399" t="str">
        <f>_xlfn.XLOOKUP(Comuni[[#This Row],[Regione]],Ripartizione_geografica[Regione],Ripartizione_geografica[Ripartizione geografica])</f>
        <v>Nord-ovest</v>
      </c>
      <c r="J1399">
        <f>_xlfn.XLOOKUP(Comuni[[#This Row],[Regione]],Ripartizione_geografica[Regione],Ripartizione_geografica[Codice Regione])</f>
        <v>3</v>
      </c>
      <c r="K1399">
        <f>_xlfn.XLOOKUP(Comuni[[#This Row],[Regione]],Table_0[Regione],Table_0[Totale])</f>
        <v>4308126</v>
      </c>
      <c r="L1399">
        <f>_xlfn.XLOOKUP(Comuni[[#This Row],[Regione]],Table_0[Regione],Table_0[Guariti])</f>
        <v>4242764</v>
      </c>
      <c r="M1399">
        <f>_xlfn.XLOOKUP(Comuni[[#This Row],[Regione]],Table_0[Regione],Table_0[Deceduti])</f>
        <v>47031</v>
      </c>
      <c r="N1399" s="1">
        <f>(Comuni[[#This Row],[Popolazione2011]]/Comuni[[#This Row],[Ammalati TOT]])*100</f>
        <v>0.1165007708688186</v>
      </c>
      <c r="O1399">
        <f>_xlfn.XLOOKUP(Comuni[[#This Row],[Regione]],Table_0[Regione],Table_0[TOT AREA])</f>
        <v>6838505</v>
      </c>
      <c r="P1399" s="1">
        <f>(Comuni[[#This Row],[Popolazione2011]]/Comuni[[#This Row],[Ammalati AREA]])*100</f>
        <v>7.3393234339961727E-2</v>
      </c>
    </row>
    <row r="1400" spans="1:16" x14ac:dyDescent="0.3">
      <c r="A1400" t="s">
        <v>1413</v>
      </c>
      <c r="B1400" t="s">
        <v>8023</v>
      </c>
      <c r="C1400" t="s">
        <v>1408</v>
      </c>
      <c r="D1400">
        <v>1757</v>
      </c>
      <c r="E1400" s="1">
        <f>(Comuni[[#This Row],[Popolazione2011]]/SUM(D:D))*100</f>
        <v>2.9567698704443405E-3</v>
      </c>
      <c r="F1400">
        <f t="shared" si="21"/>
        <v>9704151</v>
      </c>
      <c r="G1400" s="1">
        <f>(Comuni[[#This Row],[Popolazione2011]]/Comuni[[#This Row],[TOT POP REGIONE ]])*100</f>
        <v>1.8105653961897335E-2</v>
      </c>
      <c r="H1400" t="str">
        <f>IF(Comuni[[#This Row],[Popolazione2011]]&gt;300000,"MAGGIORE","")</f>
        <v/>
      </c>
      <c r="I1400" t="str">
        <f>_xlfn.XLOOKUP(Comuni[[#This Row],[Regione]],Ripartizione_geografica[Regione],Ripartizione_geografica[Ripartizione geografica])</f>
        <v>Nord-ovest</v>
      </c>
      <c r="J1400">
        <f>_xlfn.XLOOKUP(Comuni[[#This Row],[Regione]],Ripartizione_geografica[Regione],Ripartizione_geografica[Codice Regione])</f>
        <v>3</v>
      </c>
      <c r="K1400">
        <f>_xlfn.XLOOKUP(Comuni[[#This Row],[Regione]],Table_0[Regione],Table_0[Totale])</f>
        <v>4308126</v>
      </c>
      <c r="L1400">
        <f>_xlfn.XLOOKUP(Comuni[[#This Row],[Regione]],Table_0[Regione],Table_0[Guariti])</f>
        <v>4242764</v>
      </c>
      <c r="M1400">
        <f>_xlfn.XLOOKUP(Comuni[[#This Row],[Regione]],Table_0[Regione],Table_0[Deceduti])</f>
        <v>47031</v>
      </c>
      <c r="N1400" s="1">
        <f>(Comuni[[#This Row],[Popolazione2011]]/Comuni[[#This Row],[Ammalati TOT]])*100</f>
        <v>4.0783393986155464E-2</v>
      </c>
      <c r="O1400">
        <f>_xlfn.XLOOKUP(Comuni[[#This Row],[Regione]],Table_0[Regione],Table_0[TOT AREA])</f>
        <v>6838505</v>
      </c>
      <c r="P1400" s="1">
        <f>(Comuni[[#This Row],[Popolazione2011]]/Comuni[[#This Row],[Ammalati AREA]])*100</f>
        <v>2.5692750096695107E-2</v>
      </c>
    </row>
    <row r="1401" spans="1:16" x14ac:dyDescent="0.3">
      <c r="A1401" t="s">
        <v>1414</v>
      </c>
      <c r="B1401" t="s">
        <v>8023</v>
      </c>
      <c r="C1401" t="s">
        <v>1408</v>
      </c>
      <c r="D1401">
        <v>7718</v>
      </c>
      <c r="E1401" s="1">
        <f>(Comuni[[#This Row],[Popolazione2011]]/SUM(D:D))*100</f>
        <v>1.2988246932321808E-2</v>
      </c>
      <c r="F1401">
        <f t="shared" si="21"/>
        <v>9704151</v>
      </c>
      <c r="G1401" s="1">
        <f>(Comuni[[#This Row],[Popolazione2011]]/Comuni[[#This Row],[TOT POP REGIONE ]])*100</f>
        <v>7.9532975115494398E-2</v>
      </c>
      <c r="H1401" t="str">
        <f>IF(Comuni[[#This Row],[Popolazione2011]]&gt;300000,"MAGGIORE","")</f>
        <v/>
      </c>
      <c r="I1401" t="str">
        <f>_xlfn.XLOOKUP(Comuni[[#This Row],[Regione]],Ripartizione_geografica[Regione],Ripartizione_geografica[Ripartizione geografica])</f>
        <v>Nord-ovest</v>
      </c>
      <c r="J1401">
        <f>_xlfn.XLOOKUP(Comuni[[#This Row],[Regione]],Ripartizione_geografica[Regione],Ripartizione_geografica[Codice Regione])</f>
        <v>3</v>
      </c>
      <c r="K1401">
        <f>_xlfn.XLOOKUP(Comuni[[#This Row],[Regione]],Table_0[Regione],Table_0[Totale])</f>
        <v>4308126</v>
      </c>
      <c r="L1401">
        <f>_xlfn.XLOOKUP(Comuni[[#This Row],[Regione]],Table_0[Regione],Table_0[Guariti])</f>
        <v>4242764</v>
      </c>
      <c r="M1401">
        <f>_xlfn.XLOOKUP(Comuni[[#This Row],[Regione]],Table_0[Regione],Table_0[Deceduti])</f>
        <v>47031</v>
      </c>
      <c r="N1401" s="1">
        <f>(Comuni[[#This Row],[Popolazione2011]]/Comuni[[#This Row],[Ammalati TOT]])*100</f>
        <v>0.17914982059484796</v>
      </c>
      <c r="O1401">
        <f>_xlfn.XLOOKUP(Comuni[[#This Row],[Regione]],Table_0[Regione],Table_0[TOT AREA])</f>
        <v>6838505</v>
      </c>
      <c r="P1401" s="1">
        <f>(Comuni[[#This Row],[Popolazione2011]]/Comuni[[#This Row],[Ammalati AREA]])*100</f>
        <v>0.11286092501211888</v>
      </c>
    </row>
    <row r="1402" spans="1:16" x14ac:dyDescent="0.3">
      <c r="A1402" t="s">
        <v>1415</v>
      </c>
      <c r="B1402" t="s">
        <v>8023</v>
      </c>
      <c r="C1402" t="s">
        <v>1408</v>
      </c>
      <c r="D1402">
        <v>667</v>
      </c>
      <c r="E1402" s="1">
        <f>(Comuni[[#This Row],[Popolazione2011]]/SUM(D:D))*100</f>
        <v>1.1224618688596328E-3</v>
      </c>
      <c r="F1402">
        <f t="shared" si="21"/>
        <v>9704151</v>
      </c>
      <c r="G1402" s="1">
        <f>(Comuni[[#This Row],[Popolazione2011]]/Comuni[[#This Row],[TOT POP REGIONE ]])*100</f>
        <v>6.873347292308209E-3</v>
      </c>
      <c r="H1402" t="str">
        <f>IF(Comuni[[#This Row],[Popolazione2011]]&gt;300000,"MAGGIORE","")</f>
        <v/>
      </c>
      <c r="I1402" t="str">
        <f>_xlfn.XLOOKUP(Comuni[[#This Row],[Regione]],Ripartizione_geografica[Regione],Ripartizione_geografica[Ripartizione geografica])</f>
        <v>Nord-ovest</v>
      </c>
      <c r="J1402">
        <f>_xlfn.XLOOKUP(Comuni[[#This Row],[Regione]],Ripartizione_geografica[Regione],Ripartizione_geografica[Codice Regione])</f>
        <v>3</v>
      </c>
      <c r="K1402">
        <f>_xlfn.XLOOKUP(Comuni[[#This Row],[Regione]],Table_0[Regione],Table_0[Totale])</f>
        <v>4308126</v>
      </c>
      <c r="L1402">
        <f>_xlfn.XLOOKUP(Comuni[[#This Row],[Regione]],Table_0[Regione],Table_0[Guariti])</f>
        <v>4242764</v>
      </c>
      <c r="M1402">
        <f>_xlfn.XLOOKUP(Comuni[[#This Row],[Regione]],Table_0[Regione],Table_0[Deceduti])</f>
        <v>47031</v>
      </c>
      <c r="N1402" s="1">
        <f>(Comuni[[#This Row],[Popolazione2011]]/Comuni[[#This Row],[Ammalati TOT]])*100</f>
        <v>1.5482369828551903E-2</v>
      </c>
      <c r="O1402">
        <f>_xlfn.XLOOKUP(Comuni[[#This Row],[Regione]],Table_0[Regione],Table_0[TOT AREA])</f>
        <v>6838505</v>
      </c>
      <c r="P1402" s="1">
        <f>(Comuni[[#This Row],[Popolazione2011]]/Comuni[[#This Row],[Ammalati AREA]])*100</f>
        <v>9.7535938044938184E-3</v>
      </c>
    </row>
    <row r="1403" spans="1:16" x14ac:dyDescent="0.3">
      <c r="A1403" t="s">
        <v>1416</v>
      </c>
      <c r="B1403" t="s">
        <v>8023</v>
      </c>
      <c r="C1403" t="s">
        <v>1408</v>
      </c>
      <c r="D1403">
        <v>4987</v>
      </c>
      <c r="E1403" s="1">
        <f>(Comuni[[#This Row],[Popolazione2011]]/SUM(D:D))*100</f>
        <v>8.392379820094437E-3</v>
      </c>
      <c r="F1403">
        <f t="shared" si="21"/>
        <v>9704151</v>
      </c>
      <c r="G1403" s="1">
        <f>(Comuni[[#This Row],[Popolazione2011]]/Comuni[[#This Row],[TOT POP REGIONE ]])*100</f>
        <v>5.1390379230496309E-2</v>
      </c>
      <c r="H1403" t="str">
        <f>IF(Comuni[[#This Row],[Popolazione2011]]&gt;300000,"MAGGIORE","")</f>
        <v/>
      </c>
      <c r="I1403" t="str">
        <f>_xlfn.XLOOKUP(Comuni[[#This Row],[Regione]],Ripartizione_geografica[Regione],Ripartizione_geografica[Ripartizione geografica])</f>
        <v>Nord-ovest</v>
      </c>
      <c r="J1403">
        <f>_xlfn.XLOOKUP(Comuni[[#This Row],[Regione]],Ripartizione_geografica[Regione],Ripartizione_geografica[Codice Regione])</f>
        <v>3</v>
      </c>
      <c r="K1403">
        <f>_xlfn.XLOOKUP(Comuni[[#This Row],[Regione]],Table_0[Regione],Table_0[Totale])</f>
        <v>4308126</v>
      </c>
      <c r="L1403">
        <f>_xlfn.XLOOKUP(Comuni[[#This Row],[Regione]],Table_0[Regione],Table_0[Guariti])</f>
        <v>4242764</v>
      </c>
      <c r="M1403">
        <f>_xlfn.XLOOKUP(Comuni[[#This Row],[Regione]],Table_0[Regione],Table_0[Deceduti])</f>
        <v>47031</v>
      </c>
      <c r="N1403" s="1">
        <f>(Comuni[[#This Row],[Popolazione2011]]/Comuni[[#This Row],[Ammalati TOT]])*100</f>
        <v>0.11575798850822841</v>
      </c>
      <c r="O1403">
        <f>_xlfn.XLOOKUP(Comuni[[#This Row],[Regione]],Table_0[Regione],Table_0[TOT AREA])</f>
        <v>6838505</v>
      </c>
      <c r="P1403" s="1">
        <f>(Comuni[[#This Row],[Popolazione2011]]/Comuni[[#This Row],[Ammalati AREA]])*100</f>
        <v>7.2925295806612694E-2</v>
      </c>
    </row>
    <row r="1404" spans="1:16" x14ac:dyDescent="0.3">
      <c r="A1404" t="s">
        <v>1417</v>
      </c>
      <c r="B1404" t="s">
        <v>8023</v>
      </c>
      <c r="C1404" t="s">
        <v>1408</v>
      </c>
      <c r="D1404">
        <v>3625</v>
      </c>
      <c r="E1404" s="1">
        <f>(Comuni[[#This Row],[Popolazione2011]]/SUM(D:D))*100</f>
        <v>6.1003362438023529E-3</v>
      </c>
      <c r="F1404">
        <f t="shared" si="21"/>
        <v>9704151</v>
      </c>
      <c r="G1404" s="1">
        <f>(Comuni[[#This Row],[Popolazione2011]]/Comuni[[#This Row],[TOT POP REGIONE ]])*100</f>
        <v>3.735514832776201E-2</v>
      </c>
      <c r="H1404" t="str">
        <f>IF(Comuni[[#This Row],[Popolazione2011]]&gt;300000,"MAGGIORE","")</f>
        <v/>
      </c>
      <c r="I1404" t="str">
        <f>_xlfn.XLOOKUP(Comuni[[#This Row],[Regione]],Ripartizione_geografica[Regione],Ripartizione_geografica[Ripartizione geografica])</f>
        <v>Nord-ovest</v>
      </c>
      <c r="J1404">
        <f>_xlfn.XLOOKUP(Comuni[[#This Row],[Regione]],Ripartizione_geografica[Regione],Ripartizione_geografica[Codice Regione])</f>
        <v>3</v>
      </c>
      <c r="K1404">
        <f>_xlfn.XLOOKUP(Comuni[[#This Row],[Regione]],Table_0[Regione],Table_0[Totale])</f>
        <v>4308126</v>
      </c>
      <c r="L1404">
        <f>_xlfn.XLOOKUP(Comuni[[#This Row],[Regione]],Table_0[Regione],Table_0[Guariti])</f>
        <v>4242764</v>
      </c>
      <c r="M1404">
        <f>_xlfn.XLOOKUP(Comuni[[#This Row],[Regione]],Table_0[Regione],Table_0[Deceduti])</f>
        <v>47031</v>
      </c>
      <c r="N1404" s="1">
        <f>(Comuni[[#This Row],[Popolazione2011]]/Comuni[[#This Row],[Ammalati TOT]])*100</f>
        <v>8.4143314285608173E-2</v>
      </c>
      <c r="O1404">
        <f>_xlfn.XLOOKUP(Comuni[[#This Row],[Regione]],Table_0[Regione],Table_0[TOT AREA])</f>
        <v>6838505</v>
      </c>
      <c r="P1404" s="1">
        <f>(Comuni[[#This Row],[Popolazione2011]]/Comuni[[#This Row],[Ammalati AREA]])*100</f>
        <v>5.3008661980944664E-2</v>
      </c>
    </row>
    <row r="1405" spans="1:16" x14ac:dyDescent="0.3">
      <c r="A1405" t="s">
        <v>1418</v>
      </c>
      <c r="B1405" t="s">
        <v>8023</v>
      </c>
      <c r="C1405" t="s">
        <v>1408</v>
      </c>
      <c r="D1405">
        <v>597</v>
      </c>
      <c r="E1405" s="1">
        <f>(Comuni[[#This Row],[Popolazione2011]]/SUM(D:D))*100</f>
        <v>1.0046622724275876E-3</v>
      </c>
      <c r="F1405">
        <f t="shared" si="21"/>
        <v>9704151</v>
      </c>
      <c r="G1405" s="1">
        <f>(Comuni[[#This Row],[Popolazione2011]]/Comuni[[#This Row],[TOT POP REGIONE ]])*100</f>
        <v>6.1520064970134953E-3</v>
      </c>
      <c r="H1405" t="str">
        <f>IF(Comuni[[#This Row],[Popolazione2011]]&gt;300000,"MAGGIORE","")</f>
        <v/>
      </c>
      <c r="I1405" t="str">
        <f>_xlfn.XLOOKUP(Comuni[[#This Row],[Regione]],Ripartizione_geografica[Regione],Ripartizione_geografica[Ripartizione geografica])</f>
        <v>Nord-ovest</v>
      </c>
      <c r="J1405">
        <f>_xlfn.XLOOKUP(Comuni[[#This Row],[Regione]],Ripartizione_geografica[Regione],Ripartizione_geografica[Codice Regione])</f>
        <v>3</v>
      </c>
      <c r="K1405">
        <f>_xlfn.XLOOKUP(Comuni[[#This Row],[Regione]],Table_0[Regione],Table_0[Totale])</f>
        <v>4308126</v>
      </c>
      <c r="L1405">
        <f>_xlfn.XLOOKUP(Comuni[[#This Row],[Regione]],Table_0[Regione],Table_0[Guariti])</f>
        <v>4242764</v>
      </c>
      <c r="M1405">
        <f>_xlfn.XLOOKUP(Comuni[[#This Row],[Regione]],Table_0[Regione],Table_0[Deceduti])</f>
        <v>47031</v>
      </c>
      <c r="N1405" s="1">
        <f>(Comuni[[#This Row],[Popolazione2011]]/Comuni[[#This Row],[Ammalati TOT]])*100</f>
        <v>1.3857533414760851E-2</v>
      </c>
      <c r="O1405">
        <f>_xlfn.XLOOKUP(Comuni[[#This Row],[Regione]],Table_0[Regione],Table_0[TOT AREA])</f>
        <v>6838505</v>
      </c>
      <c r="P1405" s="1">
        <f>(Comuni[[#This Row],[Popolazione2011]]/Comuni[[#This Row],[Ammalati AREA]])*100</f>
        <v>8.7299782627928181E-3</v>
      </c>
    </row>
    <row r="1406" spans="1:16" x14ac:dyDescent="0.3">
      <c r="A1406" t="s">
        <v>1419</v>
      </c>
      <c r="B1406" t="s">
        <v>8023</v>
      </c>
      <c r="C1406" t="s">
        <v>1408</v>
      </c>
      <c r="D1406">
        <v>342</v>
      </c>
      <c r="E1406" s="1">
        <f>(Comuni[[#This Row],[Popolazione2011]]/SUM(D:D))*100</f>
        <v>5.7553517113942204E-4</v>
      </c>
      <c r="F1406">
        <f t="shared" si="21"/>
        <v>9704151</v>
      </c>
      <c r="G1406" s="1">
        <f>(Comuni[[#This Row],[Popolazione2011]]/Comuni[[#This Row],[TOT POP REGIONE ]])*100</f>
        <v>3.524265028439891E-3</v>
      </c>
      <c r="H1406" t="str">
        <f>IF(Comuni[[#This Row],[Popolazione2011]]&gt;300000,"MAGGIORE","")</f>
        <v/>
      </c>
      <c r="I1406" t="str">
        <f>_xlfn.XLOOKUP(Comuni[[#This Row],[Regione]],Ripartizione_geografica[Regione],Ripartizione_geografica[Ripartizione geografica])</f>
        <v>Nord-ovest</v>
      </c>
      <c r="J1406">
        <f>_xlfn.XLOOKUP(Comuni[[#This Row],[Regione]],Ripartizione_geografica[Regione],Ripartizione_geografica[Codice Regione])</f>
        <v>3</v>
      </c>
      <c r="K1406">
        <f>_xlfn.XLOOKUP(Comuni[[#This Row],[Regione]],Table_0[Regione],Table_0[Totale])</f>
        <v>4308126</v>
      </c>
      <c r="L1406">
        <f>_xlfn.XLOOKUP(Comuni[[#This Row],[Regione]],Table_0[Regione],Table_0[Guariti])</f>
        <v>4242764</v>
      </c>
      <c r="M1406">
        <f>_xlfn.XLOOKUP(Comuni[[#This Row],[Regione]],Table_0[Regione],Table_0[Deceduti])</f>
        <v>47031</v>
      </c>
      <c r="N1406" s="1">
        <f>(Comuni[[#This Row],[Popolazione2011]]/Comuni[[#This Row],[Ammalati TOT]])*100</f>
        <v>7.9384864788077224E-3</v>
      </c>
      <c r="O1406">
        <f>_xlfn.XLOOKUP(Comuni[[#This Row],[Regione]],Table_0[Regione],Table_0[TOT AREA])</f>
        <v>6838505</v>
      </c>
      <c r="P1406" s="1">
        <f>(Comuni[[#This Row],[Popolazione2011]]/Comuni[[#This Row],[Ammalati AREA]])*100</f>
        <v>5.0010930751677452E-3</v>
      </c>
    </row>
    <row r="1407" spans="1:16" x14ac:dyDescent="0.3">
      <c r="A1407" t="s">
        <v>1420</v>
      </c>
      <c r="B1407" t="s">
        <v>8023</v>
      </c>
      <c r="C1407" t="s">
        <v>1408</v>
      </c>
      <c r="D1407">
        <v>2577</v>
      </c>
      <c r="E1407" s="1">
        <f>(Comuni[[#This Row],[Popolazione2011]]/SUM(D:D))*100</f>
        <v>4.3367080000768724E-3</v>
      </c>
      <c r="F1407">
        <f t="shared" si="21"/>
        <v>9704151</v>
      </c>
      <c r="G1407" s="1">
        <f>(Comuni[[#This Row],[Popolazione2011]]/Comuni[[#This Row],[TOT POP REGIONE ]])*100</f>
        <v>2.6555646135349709E-2</v>
      </c>
      <c r="H1407" t="str">
        <f>IF(Comuni[[#This Row],[Popolazione2011]]&gt;300000,"MAGGIORE","")</f>
        <v/>
      </c>
      <c r="I1407" t="str">
        <f>_xlfn.XLOOKUP(Comuni[[#This Row],[Regione]],Ripartizione_geografica[Regione],Ripartizione_geografica[Ripartizione geografica])</f>
        <v>Nord-ovest</v>
      </c>
      <c r="J1407">
        <f>_xlfn.XLOOKUP(Comuni[[#This Row],[Regione]],Ripartizione_geografica[Regione],Ripartizione_geografica[Codice Regione])</f>
        <v>3</v>
      </c>
      <c r="K1407">
        <f>_xlfn.XLOOKUP(Comuni[[#This Row],[Regione]],Table_0[Regione],Table_0[Totale])</f>
        <v>4308126</v>
      </c>
      <c r="L1407">
        <f>_xlfn.XLOOKUP(Comuni[[#This Row],[Regione]],Table_0[Regione],Table_0[Guariti])</f>
        <v>4242764</v>
      </c>
      <c r="M1407">
        <f>_xlfn.XLOOKUP(Comuni[[#This Row],[Regione]],Table_0[Regione],Table_0[Deceduti])</f>
        <v>47031</v>
      </c>
      <c r="N1407" s="1">
        <f>(Comuni[[#This Row],[Popolazione2011]]/Comuni[[#This Row],[Ammalati TOT]])*100</f>
        <v>5.9817191976279251E-2</v>
      </c>
      <c r="O1407">
        <f>_xlfn.XLOOKUP(Comuni[[#This Row],[Regione]],Table_0[Regione],Table_0[TOT AREA])</f>
        <v>6838505</v>
      </c>
      <c r="P1407" s="1">
        <f>(Comuni[[#This Row],[Popolazione2011]]/Comuni[[#This Row],[Ammalati AREA]])*100</f>
        <v>3.7683675013763976E-2</v>
      </c>
    </row>
    <row r="1408" spans="1:16" x14ac:dyDescent="0.3">
      <c r="A1408" t="s">
        <v>1421</v>
      </c>
      <c r="B1408" t="s">
        <v>8023</v>
      </c>
      <c r="C1408" t="s">
        <v>1408</v>
      </c>
      <c r="D1408">
        <v>4776</v>
      </c>
      <c r="E1408" s="1">
        <f>(Comuni[[#This Row],[Popolazione2011]]/SUM(D:D))*100</f>
        <v>8.0372981794207005E-3</v>
      </c>
      <c r="F1408">
        <f t="shared" si="21"/>
        <v>9704151</v>
      </c>
      <c r="G1408" s="1">
        <f>(Comuni[[#This Row],[Popolazione2011]]/Comuni[[#This Row],[TOT POP REGIONE ]])*100</f>
        <v>4.9216051976107962E-2</v>
      </c>
      <c r="H1408" t="str">
        <f>IF(Comuni[[#This Row],[Popolazione2011]]&gt;300000,"MAGGIORE","")</f>
        <v/>
      </c>
      <c r="I1408" t="str">
        <f>_xlfn.XLOOKUP(Comuni[[#This Row],[Regione]],Ripartizione_geografica[Regione],Ripartizione_geografica[Ripartizione geografica])</f>
        <v>Nord-ovest</v>
      </c>
      <c r="J1408">
        <f>_xlfn.XLOOKUP(Comuni[[#This Row],[Regione]],Ripartizione_geografica[Regione],Ripartizione_geografica[Codice Regione])</f>
        <v>3</v>
      </c>
      <c r="K1408">
        <f>_xlfn.XLOOKUP(Comuni[[#This Row],[Regione]],Table_0[Regione],Table_0[Totale])</f>
        <v>4308126</v>
      </c>
      <c r="L1408">
        <f>_xlfn.XLOOKUP(Comuni[[#This Row],[Regione]],Table_0[Regione],Table_0[Guariti])</f>
        <v>4242764</v>
      </c>
      <c r="M1408">
        <f>_xlfn.XLOOKUP(Comuni[[#This Row],[Regione]],Table_0[Regione],Table_0[Deceduti])</f>
        <v>47031</v>
      </c>
      <c r="N1408" s="1">
        <f>(Comuni[[#This Row],[Popolazione2011]]/Comuni[[#This Row],[Ammalati TOT]])*100</f>
        <v>0.11086026731808681</v>
      </c>
      <c r="O1408">
        <f>_xlfn.XLOOKUP(Comuni[[#This Row],[Regione]],Table_0[Regione],Table_0[TOT AREA])</f>
        <v>6838505</v>
      </c>
      <c r="P1408" s="1">
        <f>(Comuni[[#This Row],[Popolazione2011]]/Comuni[[#This Row],[Ammalati AREA]])*100</f>
        <v>6.9839826102342545E-2</v>
      </c>
    </row>
    <row r="1409" spans="1:16" x14ac:dyDescent="0.3">
      <c r="A1409" t="s">
        <v>1422</v>
      </c>
      <c r="B1409" t="s">
        <v>8023</v>
      </c>
      <c r="C1409" t="s">
        <v>1408</v>
      </c>
      <c r="D1409">
        <v>1517</v>
      </c>
      <c r="E1409" s="1">
        <f>(Comuni[[#This Row],[Popolazione2011]]/SUM(D:D))*100</f>
        <v>2.5528855398201846E-3</v>
      </c>
      <c r="F1409">
        <f t="shared" si="21"/>
        <v>9704151</v>
      </c>
      <c r="G1409" s="1">
        <f>(Comuni[[#This Row],[Popolazione2011]]/Comuni[[#This Row],[TOT POP REGIONE ]])*100</f>
        <v>1.5632485520886887E-2</v>
      </c>
      <c r="H1409" t="str">
        <f>IF(Comuni[[#This Row],[Popolazione2011]]&gt;300000,"MAGGIORE","")</f>
        <v/>
      </c>
      <c r="I1409" t="str">
        <f>_xlfn.XLOOKUP(Comuni[[#This Row],[Regione]],Ripartizione_geografica[Regione],Ripartizione_geografica[Ripartizione geografica])</f>
        <v>Nord-ovest</v>
      </c>
      <c r="J1409">
        <f>_xlfn.XLOOKUP(Comuni[[#This Row],[Regione]],Ripartizione_geografica[Regione],Ripartizione_geografica[Codice Regione])</f>
        <v>3</v>
      </c>
      <c r="K1409">
        <f>_xlfn.XLOOKUP(Comuni[[#This Row],[Regione]],Table_0[Regione],Table_0[Totale])</f>
        <v>4308126</v>
      </c>
      <c r="L1409">
        <f>_xlfn.XLOOKUP(Comuni[[#This Row],[Regione]],Table_0[Regione],Table_0[Guariti])</f>
        <v>4242764</v>
      </c>
      <c r="M1409">
        <f>_xlfn.XLOOKUP(Comuni[[#This Row],[Regione]],Table_0[Regione],Table_0[Deceduti])</f>
        <v>47031</v>
      </c>
      <c r="N1409" s="1">
        <f>(Comuni[[#This Row],[Popolazione2011]]/Comuni[[#This Row],[Ammalati TOT]])*100</f>
        <v>3.5212526281728988E-2</v>
      </c>
      <c r="O1409">
        <f>_xlfn.XLOOKUP(Comuni[[#This Row],[Regione]],Table_0[Regione],Table_0[TOT AREA])</f>
        <v>6838505</v>
      </c>
      <c r="P1409" s="1">
        <f>(Comuni[[#This Row],[Popolazione2011]]/Comuni[[#This Row],[Ammalati AREA]])*100</f>
        <v>2.2183211096577397E-2</v>
      </c>
    </row>
    <row r="1410" spans="1:16" x14ac:dyDescent="0.3">
      <c r="A1410" t="s">
        <v>1423</v>
      </c>
      <c r="B1410" t="s">
        <v>8023</v>
      </c>
      <c r="C1410" t="s">
        <v>1408</v>
      </c>
      <c r="D1410">
        <v>284</v>
      </c>
      <c r="E1410" s="1">
        <f>(Comuni[[#This Row],[Popolazione2011]]/SUM(D:D))*100</f>
        <v>4.7792979123858429E-4</v>
      </c>
      <c r="F1410">
        <f t="shared" ref="F1410:F1473" si="22">SUMIFS(D:D,B:B,B1410)</f>
        <v>9704151</v>
      </c>
      <c r="G1410" s="1">
        <f>(Comuni[[#This Row],[Popolazione2011]]/Comuni[[#This Row],[TOT POP REGIONE ]])*100</f>
        <v>2.9265826551956994E-3</v>
      </c>
      <c r="H1410" t="str">
        <f>IF(Comuni[[#This Row],[Popolazione2011]]&gt;300000,"MAGGIORE","")</f>
        <v/>
      </c>
      <c r="I1410" t="str">
        <f>_xlfn.XLOOKUP(Comuni[[#This Row],[Regione]],Ripartizione_geografica[Regione],Ripartizione_geografica[Ripartizione geografica])</f>
        <v>Nord-ovest</v>
      </c>
      <c r="J1410">
        <f>_xlfn.XLOOKUP(Comuni[[#This Row],[Regione]],Ripartizione_geografica[Regione],Ripartizione_geografica[Codice Regione])</f>
        <v>3</v>
      </c>
      <c r="K1410">
        <f>_xlfn.XLOOKUP(Comuni[[#This Row],[Regione]],Table_0[Regione],Table_0[Totale])</f>
        <v>4308126</v>
      </c>
      <c r="L1410">
        <f>_xlfn.XLOOKUP(Comuni[[#This Row],[Regione]],Table_0[Regione],Table_0[Guariti])</f>
        <v>4242764</v>
      </c>
      <c r="M1410">
        <f>_xlfn.XLOOKUP(Comuni[[#This Row],[Regione]],Table_0[Regione],Table_0[Deceduti])</f>
        <v>47031</v>
      </c>
      <c r="N1410" s="1">
        <f>(Comuni[[#This Row],[Popolazione2011]]/Comuni[[#This Row],[Ammalati TOT]])*100</f>
        <v>6.5921934502379924E-3</v>
      </c>
      <c r="O1410">
        <f>_xlfn.XLOOKUP(Comuni[[#This Row],[Regione]],Table_0[Regione],Table_0[TOT AREA])</f>
        <v>6838505</v>
      </c>
      <c r="P1410" s="1">
        <f>(Comuni[[#This Row],[Popolazione2011]]/Comuni[[#This Row],[Ammalati AREA]])*100</f>
        <v>4.1529544834726304E-3</v>
      </c>
    </row>
    <row r="1411" spans="1:16" x14ac:dyDescent="0.3">
      <c r="A1411" t="s">
        <v>1424</v>
      </c>
      <c r="B1411" t="s">
        <v>8023</v>
      </c>
      <c r="C1411" t="s">
        <v>1408</v>
      </c>
      <c r="D1411">
        <v>1185</v>
      </c>
      <c r="E1411" s="1">
        <f>(Comuni[[#This Row],[Popolazione2011]]/SUM(D:D))*100</f>
        <v>1.9941788824567692E-3</v>
      </c>
      <c r="F1411">
        <f t="shared" si="22"/>
        <v>9704151</v>
      </c>
      <c r="G1411" s="1">
        <f>(Comuni[[#This Row],[Popolazione2011]]/Comuni[[#This Row],[TOT POP REGIONE ]])*100</f>
        <v>1.2211269177489097E-2</v>
      </c>
      <c r="H1411" t="str">
        <f>IF(Comuni[[#This Row],[Popolazione2011]]&gt;300000,"MAGGIORE","")</f>
        <v/>
      </c>
      <c r="I1411" t="str">
        <f>_xlfn.XLOOKUP(Comuni[[#This Row],[Regione]],Ripartizione_geografica[Regione],Ripartizione_geografica[Ripartizione geografica])</f>
        <v>Nord-ovest</v>
      </c>
      <c r="J1411">
        <f>_xlfn.XLOOKUP(Comuni[[#This Row],[Regione]],Ripartizione_geografica[Regione],Ripartizione_geografica[Codice Regione])</f>
        <v>3</v>
      </c>
      <c r="K1411">
        <f>_xlfn.XLOOKUP(Comuni[[#This Row],[Regione]],Table_0[Regione],Table_0[Totale])</f>
        <v>4308126</v>
      </c>
      <c r="L1411">
        <f>_xlfn.XLOOKUP(Comuni[[#This Row],[Regione]],Table_0[Regione],Table_0[Guariti])</f>
        <v>4242764</v>
      </c>
      <c r="M1411">
        <f>_xlfn.XLOOKUP(Comuni[[#This Row],[Regione]],Table_0[Regione],Table_0[Deceduti])</f>
        <v>47031</v>
      </c>
      <c r="N1411" s="1">
        <f>(Comuni[[#This Row],[Popolazione2011]]/Comuni[[#This Row],[Ammalati TOT]])*100</f>
        <v>2.7506159290605705E-2</v>
      </c>
      <c r="O1411">
        <f>_xlfn.XLOOKUP(Comuni[[#This Row],[Regione]],Table_0[Regione],Table_0[TOT AREA])</f>
        <v>6838505</v>
      </c>
      <c r="P1411" s="1">
        <f>(Comuni[[#This Row],[Popolazione2011]]/Comuni[[#This Row],[Ammalati AREA]])*100</f>
        <v>1.7328348813081221E-2</v>
      </c>
    </row>
    <row r="1412" spans="1:16" x14ac:dyDescent="0.3">
      <c r="A1412" t="s">
        <v>1425</v>
      </c>
      <c r="B1412" t="s">
        <v>8023</v>
      </c>
      <c r="C1412" t="s">
        <v>1408</v>
      </c>
      <c r="D1412">
        <v>6229</v>
      </c>
      <c r="E1412" s="1">
        <f>(Comuni[[#This Row],[Popolazione2011]]/SUM(D:D))*100</f>
        <v>1.0482481231074443E-2</v>
      </c>
      <c r="F1412">
        <f t="shared" si="22"/>
        <v>9704151</v>
      </c>
      <c r="G1412" s="1">
        <f>(Comuni[[#This Row],[Popolazione2011]]/Comuni[[#This Row],[TOT POP REGIONE ]])*100</f>
        <v>6.4189025912725392E-2</v>
      </c>
      <c r="H1412" t="str">
        <f>IF(Comuni[[#This Row],[Popolazione2011]]&gt;300000,"MAGGIORE","")</f>
        <v/>
      </c>
      <c r="I1412" t="str">
        <f>_xlfn.XLOOKUP(Comuni[[#This Row],[Regione]],Ripartizione_geografica[Regione],Ripartizione_geografica[Ripartizione geografica])</f>
        <v>Nord-ovest</v>
      </c>
      <c r="J1412">
        <f>_xlfn.XLOOKUP(Comuni[[#This Row],[Regione]],Ripartizione_geografica[Regione],Ripartizione_geografica[Codice Regione])</f>
        <v>3</v>
      </c>
      <c r="K1412">
        <f>_xlfn.XLOOKUP(Comuni[[#This Row],[Regione]],Table_0[Regione],Table_0[Totale])</f>
        <v>4308126</v>
      </c>
      <c r="L1412">
        <f>_xlfn.XLOOKUP(Comuni[[#This Row],[Regione]],Table_0[Regione],Table_0[Guariti])</f>
        <v>4242764</v>
      </c>
      <c r="M1412">
        <f>_xlfn.XLOOKUP(Comuni[[#This Row],[Regione]],Table_0[Regione],Table_0[Deceduti])</f>
        <v>47031</v>
      </c>
      <c r="N1412" s="1">
        <f>(Comuni[[#This Row],[Popolazione2011]]/Comuni[[#This Row],[Ammalati TOT]])*100</f>
        <v>0.1445872288786354</v>
      </c>
      <c r="O1412">
        <f>_xlfn.XLOOKUP(Comuni[[#This Row],[Regione]],Table_0[Regione],Table_0[TOT AREA])</f>
        <v>6838505</v>
      </c>
      <c r="P1412" s="1">
        <f>(Comuni[[#This Row],[Popolazione2011]]/Comuni[[#This Row],[Ammalati AREA]])*100</f>
        <v>9.1087160132221887E-2</v>
      </c>
    </row>
    <row r="1413" spans="1:16" x14ac:dyDescent="0.3">
      <c r="A1413" t="s">
        <v>1426</v>
      </c>
      <c r="B1413" t="s">
        <v>8023</v>
      </c>
      <c r="C1413" t="s">
        <v>1408</v>
      </c>
      <c r="D1413">
        <v>2011</v>
      </c>
      <c r="E1413" s="1">
        <f>(Comuni[[#This Row],[Popolazione2011]]/SUM(D:D))*100</f>
        <v>3.3842141203549057E-3</v>
      </c>
      <c r="F1413">
        <f t="shared" si="22"/>
        <v>9704151</v>
      </c>
      <c r="G1413" s="1">
        <f>(Comuni[[#This Row],[Popolazione2011]]/Comuni[[#This Row],[TOT POP REGIONE ]])*100</f>
        <v>2.072309056196673E-2</v>
      </c>
      <c r="H1413" t="str">
        <f>IF(Comuni[[#This Row],[Popolazione2011]]&gt;300000,"MAGGIORE","")</f>
        <v/>
      </c>
      <c r="I1413" t="str">
        <f>_xlfn.XLOOKUP(Comuni[[#This Row],[Regione]],Ripartizione_geografica[Regione],Ripartizione_geografica[Ripartizione geografica])</f>
        <v>Nord-ovest</v>
      </c>
      <c r="J1413">
        <f>_xlfn.XLOOKUP(Comuni[[#This Row],[Regione]],Ripartizione_geografica[Regione],Ripartizione_geografica[Codice Regione])</f>
        <v>3</v>
      </c>
      <c r="K1413">
        <f>_xlfn.XLOOKUP(Comuni[[#This Row],[Regione]],Table_0[Regione],Table_0[Totale])</f>
        <v>4308126</v>
      </c>
      <c r="L1413">
        <f>_xlfn.XLOOKUP(Comuni[[#This Row],[Regione]],Table_0[Regione],Table_0[Guariti])</f>
        <v>4242764</v>
      </c>
      <c r="M1413">
        <f>_xlfn.XLOOKUP(Comuni[[#This Row],[Regione]],Table_0[Regione],Table_0[Deceduti])</f>
        <v>47031</v>
      </c>
      <c r="N1413" s="1">
        <f>(Comuni[[#This Row],[Popolazione2011]]/Comuni[[#This Row],[Ammalati TOT]])*100</f>
        <v>4.6679228973340148E-2</v>
      </c>
      <c r="O1413">
        <f>_xlfn.XLOOKUP(Comuni[[#This Row],[Regione]],Table_0[Regione],Table_0[TOT AREA])</f>
        <v>6838505</v>
      </c>
      <c r="P1413" s="1">
        <f>(Comuni[[#This Row],[Popolazione2011]]/Comuni[[#This Row],[Ammalati AREA]])*100</f>
        <v>2.940701220515303E-2</v>
      </c>
    </row>
    <row r="1414" spans="1:16" x14ac:dyDescent="0.3">
      <c r="A1414" t="s">
        <v>1427</v>
      </c>
      <c r="B1414" t="s">
        <v>8023</v>
      </c>
      <c r="C1414" t="s">
        <v>1408</v>
      </c>
      <c r="D1414">
        <v>402</v>
      </c>
      <c r="E1414" s="1">
        <f>(Comuni[[#This Row],[Popolazione2011]]/SUM(D:D))*100</f>
        <v>6.7650625379546089E-4</v>
      </c>
      <c r="F1414">
        <f t="shared" si="22"/>
        <v>9704151</v>
      </c>
      <c r="G1414" s="1">
        <f>(Comuni[[#This Row],[Popolazione2011]]/Comuni[[#This Row],[TOT POP REGIONE ]])*100</f>
        <v>4.1425571386925035E-3</v>
      </c>
      <c r="H1414" t="str">
        <f>IF(Comuni[[#This Row],[Popolazione2011]]&gt;300000,"MAGGIORE","")</f>
        <v/>
      </c>
      <c r="I1414" t="str">
        <f>_xlfn.XLOOKUP(Comuni[[#This Row],[Regione]],Ripartizione_geografica[Regione],Ripartizione_geografica[Ripartizione geografica])</f>
        <v>Nord-ovest</v>
      </c>
      <c r="J1414">
        <f>_xlfn.XLOOKUP(Comuni[[#This Row],[Regione]],Ripartizione_geografica[Regione],Ripartizione_geografica[Codice Regione])</f>
        <v>3</v>
      </c>
      <c r="K1414">
        <f>_xlfn.XLOOKUP(Comuni[[#This Row],[Regione]],Table_0[Regione],Table_0[Totale])</f>
        <v>4308126</v>
      </c>
      <c r="L1414">
        <f>_xlfn.XLOOKUP(Comuni[[#This Row],[Regione]],Table_0[Regione],Table_0[Guariti])</f>
        <v>4242764</v>
      </c>
      <c r="M1414">
        <f>_xlfn.XLOOKUP(Comuni[[#This Row],[Regione]],Table_0[Regione],Table_0[Deceduti])</f>
        <v>47031</v>
      </c>
      <c r="N1414" s="1">
        <f>(Comuni[[#This Row],[Popolazione2011]]/Comuni[[#This Row],[Ammalati TOT]])*100</f>
        <v>9.3312034049143414E-3</v>
      </c>
      <c r="O1414">
        <f>_xlfn.XLOOKUP(Comuni[[#This Row],[Regione]],Table_0[Regione],Table_0[TOT AREA])</f>
        <v>6838505</v>
      </c>
      <c r="P1414" s="1">
        <f>(Comuni[[#This Row],[Popolazione2011]]/Comuni[[#This Row],[Ammalati AREA]])*100</f>
        <v>5.8784778251971745E-3</v>
      </c>
    </row>
    <row r="1415" spans="1:16" x14ac:dyDescent="0.3">
      <c r="A1415" t="s">
        <v>1428</v>
      </c>
      <c r="B1415" t="s">
        <v>8023</v>
      </c>
      <c r="C1415" t="s">
        <v>1408</v>
      </c>
      <c r="D1415">
        <v>1766</v>
      </c>
      <c r="E1415" s="1">
        <f>(Comuni[[#This Row],[Popolazione2011]]/SUM(D:D))*100</f>
        <v>2.9719155328427464E-3</v>
      </c>
      <c r="F1415">
        <f t="shared" si="22"/>
        <v>9704151</v>
      </c>
      <c r="G1415" s="1">
        <f>(Comuni[[#This Row],[Popolazione2011]]/Comuni[[#This Row],[TOT POP REGIONE ]])*100</f>
        <v>1.8198397778435228E-2</v>
      </c>
      <c r="H1415" t="str">
        <f>IF(Comuni[[#This Row],[Popolazione2011]]&gt;300000,"MAGGIORE","")</f>
        <v/>
      </c>
      <c r="I1415" t="str">
        <f>_xlfn.XLOOKUP(Comuni[[#This Row],[Regione]],Ripartizione_geografica[Regione],Ripartizione_geografica[Ripartizione geografica])</f>
        <v>Nord-ovest</v>
      </c>
      <c r="J1415">
        <f>_xlfn.XLOOKUP(Comuni[[#This Row],[Regione]],Ripartizione_geografica[Regione],Ripartizione_geografica[Codice Regione])</f>
        <v>3</v>
      </c>
      <c r="K1415">
        <f>_xlfn.XLOOKUP(Comuni[[#This Row],[Regione]],Table_0[Regione],Table_0[Totale])</f>
        <v>4308126</v>
      </c>
      <c r="L1415">
        <f>_xlfn.XLOOKUP(Comuni[[#This Row],[Regione]],Table_0[Regione],Table_0[Guariti])</f>
        <v>4242764</v>
      </c>
      <c r="M1415">
        <f>_xlfn.XLOOKUP(Comuni[[#This Row],[Regione]],Table_0[Regione],Table_0[Deceduti])</f>
        <v>47031</v>
      </c>
      <c r="N1415" s="1">
        <f>(Comuni[[#This Row],[Popolazione2011]]/Comuni[[#This Row],[Ammalati TOT]])*100</f>
        <v>4.0992301525071453E-2</v>
      </c>
      <c r="O1415">
        <f>_xlfn.XLOOKUP(Comuni[[#This Row],[Regione]],Table_0[Regione],Table_0[TOT AREA])</f>
        <v>6838505</v>
      </c>
      <c r="P1415" s="1">
        <f>(Comuni[[#This Row],[Popolazione2011]]/Comuni[[#This Row],[Ammalati AREA]])*100</f>
        <v>2.5824357809199523E-2</v>
      </c>
    </row>
    <row r="1416" spans="1:16" x14ac:dyDescent="0.3">
      <c r="A1416" t="s">
        <v>1429</v>
      </c>
      <c r="B1416" t="s">
        <v>8023</v>
      </c>
      <c r="C1416" t="s">
        <v>1408</v>
      </c>
      <c r="D1416">
        <v>3883</v>
      </c>
      <c r="E1416" s="1">
        <f>(Comuni[[#This Row],[Popolazione2011]]/SUM(D:D))*100</f>
        <v>6.5345118992233197E-3</v>
      </c>
      <c r="F1416">
        <f t="shared" si="22"/>
        <v>9704151</v>
      </c>
      <c r="G1416" s="1">
        <f>(Comuni[[#This Row],[Popolazione2011]]/Comuni[[#This Row],[TOT POP REGIONE ]])*100</f>
        <v>4.0013804401848242E-2</v>
      </c>
      <c r="H1416" t="str">
        <f>IF(Comuni[[#This Row],[Popolazione2011]]&gt;300000,"MAGGIORE","")</f>
        <v/>
      </c>
      <c r="I1416" t="str">
        <f>_xlfn.XLOOKUP(Comuni[[#This Row],[Regione]],Ripartizione_geografica[Regione],Ripartizione_geografica[Ripartizione geografica])</f>
        <v>Nord-ovest</v>
      </c>
      <c r="J1416">
        <f>_xlfn.XLOOKUP(Comuni[[#This Row],[Regione]],Ripartizione_geografica[Regione],Ripartizione_geografica[Codice Regione])</f>
        <v>3</v>
      </c>
      <c r="K1416">
        <f>_xlfn.XLOOKUP(Comuni[[#This Row],[Regione]],Table_0[Regione],Table_0[Totale])</f>
        <v>4308126</v>
      </c>
      <c r="L1416">
        <f>_xlfn.XLOOKUP(Comuni[[#This Row],[Regione]],Table_0[Regione],Table_0[Guariti])</f>
        <v>4242764</v>
      </c>
      <c r="M1416">
        <f>_xlfn.XLOOKUP(Comuni[[#This Row],[Regione]],Table_0[Regione],Table_0[Deceduti])</f>
        <v>47031</v>
      </c>
      <c r="N1416" s="1">
        <f>(Comuni[[#This Row],[Popolazione2011]]/Comuni[[#This Row],[Ammalati TOT]])*100</f>
        <v>9.0131997067866634E-2</v>
      </c>
      <c r="O1416">
        <f>_xlfn.XLOOKUP(Comuni[[#This Row],[Regione]],Table_0[Regione],Table_0[TOT AREA])</f>
        <v>6838505</v>
      </c>
      <c r="P1416" s="1">
        <f>(Comuni[[#This Row],[Popolazione2011]]/Comuni[[#This Row],[Ammalati AREA]])*100</f>
        <v>5.6781416406071213E-2</v>
      </c>
    </row>
    <row r="1417" spans="1:16" x14ac:dyDescent="0.3">
      <c r="A1417" t="s">
        <v>1430</v>
      </c>
      <c r="B1417" t="s">
        <v>8023</v>
      </c>
      <c r="C1417" t="s">
        <v>1408</v>
      </c>
      <c r="D1417">
        <v>7412</v>
      </c>
      <c r="E1417" s="1">
        <f>(Comuni[[#This Row],[Popolazione2011]]/SUM(D:D))*100</f>
        <v>1.2473294410776012E-2</v>
      </c>
      <c r="F1417">
        <f t="shared" si="22"/>
        <v>9704151</v>
      </c>
      <c r="G1417" s="1">
        <f>(Comuni[[#This Row],[Popolazione2011]]/Comuni[[#This Row],[TOT POP REGIONE ]])*100</f>
        <v>7.6379685353206064E-2</v>
      </c>
      <c r="H1417" t="str">
        <f>IF(Comuni[[#This Row],[Popolazione2011]]&gt;300000,"MAGGIORE","")</f>
        <v/>
      </c>
      <c r="I1417" t="str">
        <f>_xlfn.XLOOKUP(Comuni[[#This Row],[Regione]],Ripartizione_geografica[Regione],Ripartizione_geografica[Ripartizione geografica])</f>
        <v>Nord-ovest</v>
      </c>
      <c r="J1417">
        <f>_xlfn.XLOOKUP(Comuni[[#This Row],[Regione]],Ripartizione_geografica[Regione],Ripartizione_geografica[Codice Regione])</f>
        <v>3</v>
      </c>
      <c r="K1417">
        <f>_xlfn.XLOOKUP(Comuni[[#This Row],[Regione]],Table_0[Regione],Table_0[Totale])</f>
        <v>4308126</v>
      </c>
      <c r="L1417">
        <f>_xlfn.XLOOKUP(Comuni[[#This Row],[Regione]],Table_0[Regione],Table_0[Guariti])</f>
        <v>4242764</v>
      </c>
      <c r="M1417">
        <f>_xlfn.XLOOKUP(Comuni[[#This Row],[Regione]],Table_0[Regione],Table_0[Deceduti])</f>
        <v>47031</v>
      </c>
      <c r="N1417" s="1">
        <f>(Comuni[[#This Row],[Popolazione2011]]/Comuni[[#This Row],[Ammalati TOT]])*100</f>
        <v>0.17204696427170421</v>
      </c>
      <c r="O1417">
        <f>_xlfn.XLOOKUP(Comuni[[#This Row],[Regione]],Table_0[Regione],Table_0[TOT AREA])</f>
        <v>6838505</v>
      </c>
      <c r="P1417" s="1">
        <f>(Comuni[[#This Row],[Popolazione2011]]/Comuni[[#This Row],[Ammalati AREA]])*100</f>
        <v>0.10838626278696879</v>
      </c>
    </row>
    <row r="1418" spans="1:16" x14ac:dyDescent="0.3">
      <c r="A1418" t="s">
        <v>1431</v>
      </c>
      <c r="B1418" t="s">
        <v>8023</v>
      </c>
      <c r="C1418" t="s">
        <v>1408</v>
      </c>
      <c r="D1418">
        <v>7631</v>
      </c>
      <c r="E1418" s="1">
        <f>(Comuni[[#This Row],[Popolazione2011]]/SUM(D:D))*100</f>
        <v>1.2841838862470555E-2</v>
      </c>
      <c r="F1418">
        <f t="shared" si="22"/>
        <v>9704151</v>
      </c>
      <c r="G1418" s="1">
        <f>(Comuni[[#This Row],[Popolazione2011]]/Comuni[[#This Row],[TOT POP REGIONE ]])*100</f>
        <v>7.8636451555628109E-2</v>
      </c>
      <c r="H1418" t="str">
        <f>IF(Comuni[[#This Row],[Popolazione2011]]&gt;300000,"MAGGIORE","")</f>
        <v/>
      </c>
      <c r="I1418" t="str">
        <f>_xlfn.XLOOKUP(Comuni[[#This Row],[Regione]],Ripartizione_geografica[Regione],Ripartizione_geografica[Ripartizione geografica])</f>
        <v>Nord-ovest</v>
      </c>
      <c r="J1418">
        <f>_xlfn.XLOOKUP(Comuni[[#This Row],[Regione]],Ripartizione_geografica[Regione],Ripartizione_geografica[Codice Regione])</f>
        <v>3</v>
      </c>
      <c r="K1418">
        <f>_xlfn.XLOOKUP(Comuni[[#This Row],[Regione]],Table_0[Regione],Table_0[Totale])</f>
        <v>4308126</v>
      </c>
      <c r="L1418">
        <f>_xlfn.XLOOKUP(Comuni[[#This Row],[Regione]],Table_0[Regione],Table_0[Guariti])</f>
        <v>4242764</v>
      </c>
      <c r="M1418">
        <f>_xlfn.XLOOKUP(Comuni[[#This Row],[Regione]],Table_0[Regione],Table_0[Deceduti])</f>
        <v>47031</v>
      </c>
      <c r="N1418" s="1">
        <f>(Comuni[[#This Row],[Popolazione2011]]/Comuni[[#This Row],[Ammalati TOT]])*100</f>
        <v>0.17713038105199336</v>
      </c>
      <c r="O1418">
        <f>_xlfn.XLOOKUP(Comuni[[#This Row],[Regione]],Table_0[Regione],Table_0[TOT AREA])</f>
        <v>6838505</v>
      </c>
      <c r="P1418" s="1">
        <f>(Comuni[[#This Row],[Popolazione2011]]/Comuni[[#This Row],[Ammalati AREA]])*100</f>
        <v>0.1115887171245762</v>
      </c>
    </row>
    <row r="1419" spans="1:16" x14ac:dyDescent="0.3">
      <c r="A1419" t="s">
        <v>1432</v>
      </c>
      <c r="B1419" t="s">
        <v>8023</v>
      </c>
      <c r="C1419" t="s">
        <v>1408</v>
      </c>
      <c r="D1419">
        <v>430</v>
      </c>
      <c r="E1419" s="1">
        <f>(Comuni[[#This Row],[Popolazione2011]]/SUM(D:D))*100</f>
        <v>7.2362609236827915E-4</v>
      </c>
      <c r="F1419">
        <f t="shared" si="22"/>
        <v>9704151</v>
      </c>
      <c r="G1419" s="1">
        <f>(Comuni[[#This Row],[Popolazione2011]]/Comuni[[#This Row],[TOT POP REGIONE ]])*100</f>
        <v>4.4310934568103895E-3</v>
      </c>
      <c r="H1419" t="str">
        <f>IF(Comuni[[#This Row],[Popolazione2011]]&gt;300000,"MAGGIORE","")</f>
        <v/>
      </c>
      <c r="I1419" t="str">
        <f>_xlfn.XLOOKUP(Comuni[[#This Row],[Regione]],Ripartizione_geografica[Regione],Ripartizione_geografica[Ripartizione geografica])</f>
        <v>Nord-ovest</v>
      </c>
      <c r="J1419">
        <f>_xlfn.XLOOKUP(Comuni[[#This Row],[Regione]],Ripartizione_geografica[Regione],Ripartizione_geografica[Codice Regione])</f>
        <v>3</v>
      </c>
      <c r="K1419">
        <f>_xlfn.XLOOKUP(Comuni[[#This Row],[Regione]],Table_0[Regione],Table_0[Totale])</f>
        <v>4308126</v>
      </c>
      <c r="L1419">
        <f>_xlfn.XLOOKUP(Comuni[[#This Row],[Regione]],Table_0[Regione],Table_0[Guariti])</f>
        <v>4242764</v>
      </c>
      <c r="M1419">
        <f>_xlfn.XLOOKUP(Comuni[[#This Row],[Regione]],Table_0[Regione],Table_0[Deceduti])</f>
        <v>47031</v>
      </c>
      <c r="N1419" s="1">
        <f>(Comuni[[#This Row],[Popolazione2011]]/Comuni[[#This Row],[Ammalati TOT]])*100</f>
        <v>9.9811379704307628E-3</v>
      </c>
      <c r="O1419">
        <f>_xlfn.XLOOKUP(Comuni[[#This Row],[Regione]],Table_0[Regione],Table_0[TOT AREA])</f>
        <v>6838505</v>
      </c>
      <c r="P1419" s="1">
        <f>(Comuni[[#This Row],[Popolazione2011]]/Comuni[[#This Row],[Ammalati AREA]])*100</f>
        <v>6.2879240418775737E-3</v>
      </c>
    </row>
    <row r="1420" spans="1:16" x14ac:dyDescent="0.3">
      <c r="A1420" t="s">
        <v>1433</v>
      </c>
      <c r="B1420" t="s">
        <v>8023</v>
      </c>
      <c r="C1420" t="s">
        <v>1408</v>
      </c>
      <c r="D1420">
        <v>2158</v>
      </c>
      <c r="E1420" s="1">
        <f>(Comuni[[#This Row],[Popolazione2011]]/SUM(D:D))*100</f>
        <v>3.6315932728622005E-3</v>
      </c>
      <c r="F1420">
        <f t="shared" si="22"/>
        <v>9704151</v>
      </c>
      <c r="G1420" s="1">
        <f>(Comuni[[#This Row],[Popolazione2011]]/Comuni[[#This Row],[TOT POP REGIONE ]])*100</f>
        <v>2.223790623208563E-2</v>
      </c>
      <c r="H1420" t="str">
        <f>IF(Comuni[[#This Row],[Popolazione2011]]&gt;300000,"MAGGIORE","")</f>
        <v/>
      </c>
      <c r="I1420" t="str">
        <f>_xlfn.XLOOKUP(Comuni[[#This Row],[Regione]],Ripartizione_geografica[Regione],Ripartizione_geografica[Ripartizione geografica])</f>
        <v>Nord-ovest</v>
      </c>
      <c r="J1420">
        <f>_xlfn.XLOOKUP(Comuni[[#This Row],[Regione]],Ripartizione_geografica[Regione],Ripartizione_geografica[Codice Regione])</f>
        <v>3</v>
      </c>
      <c r="K1420">
        <f>_xlfn.XLOOKUP(Comuni[[#This Row],[Regione]],Table_0[Regione],Table_0[Totale])</f>
        <v>4308126</v>
      </c>
      <c r="L1420">
        <f>_xlfn.XLOOKUP(Comuni[[#This Row],[Regione]],Table_0[Regione],Table_0[Guariti])</f>
        <v>4242764</v>
      </c>
      <c r="M1420">
        <f>_xlfn.XLOOKUP(Comuni[[#This Row],[Regione]],Table_0[Regione],Table_0[Deceduti])</f>
        <v>47031</v>
      </c>
      <c r="N1420" s="1">
        <f>(Comuni[[#This Row],[Popolazione2011]]/Comuni[[#This Row],[Ammalati TOT]])*100</f>
        <v>5.0091385442301364E-2</v>
      </c>
      <c r="O1420">
        <f>_xlfn.XLOOKUP(Comuni[[#This Row],[Regione]],Table_0[Regione],Table_0[TOT AREA])</f>
        <v>6838505</v>
      </c>
      <c r="P1420" s="1">
        <f>(Comuni[[#This Row],[Popolazione2011]]/Comuni[[#This Row],[Ammalati AREA]])*100</f>
        <v>3.1556604842725128E-2</v>
      </c>
    </row>
    <row r="1421" spans="1:16" x14ac:dyDescent="0.3">
      <c r="A1421" t="s">
        <v>1434</v>
      </c>
      <c r="B1421" t="s">
        <v>8023</v>
      </c>
      <c r="C1421" t="s">
        <v>1408</v>
      </c>
      <c r="D1421">
        <v>38717</v>
      </c>
      <c r="E1421" s="1">
        <f>(Comuni[[#This Row],[Popolazione2011]]/SUM(D:D))*100</f>
        <v>6.5154956786564328E-2</v>
      </c>
      <c r="F1421">
        <f t="shared" si="22"/>
        <v>9704151</v>
      </c>
      <c r="G1421" s="1">
        <f>(Comuni[[#This Row],[Popolazione2011]]/Comuni[[#This Row],[TOT POP REGIONE ]])*100</f>
        <v>0.39897359387750669</v>
      </c>
      <c r="H1421" t="str">
        <f>IF(Comuni[[#This Row],[Popolazione2011]]&gt;300000,"MAGGIORE","")</f>
        <v/>
      </c>
      <c r="I1421" t="str">
        <f>_xlfn.XLOOKUP(Comuni[[#This Row],[Regione]],Ripartizione_geografica[Regione],Ripartizione_geografica[Ripartizione geografica])</f>
        <v>Nord-ovest</v>
      </c>
      <c r="J1421">
        <f>_xlfn.XLOOKUP(Comuni[[#This Row],[Regione]],Ripartizione_geografica[Regione],Ripartizione_geografica[Codice Regione])</f>
        <v>3</v>
      </c>
      <c r="K1421">
        <f>_xlfn.XLOOKUP(Comuni[[#This Row],[Regione]],Table_0[Regione],Table_0[Totale])</f>
        <v>4308126</v>
      </c>
      <c r="L1421">
        <f>_xlfn.XLOOKUP(Comuni[[#This Row],[Regione]],Table_0[Regione],Table_0[Guariti])</f>
        <v>4242764</v>
      </c>
      <c r="M1421">
        <f>_xlfn.XLOOKUP(Comuni[[#This Row],[Regione]],Table_0[Regione],Table_0[Deceduti])</f>
        <v>47031</v>
      </c>
      <c r="N1421" s="1">
        <f>(Comuni[[#This Row],[Popolazione2011]]/Comuni[[#This Row],[Ammalati TOT]])*100</f>
        <v>0.89869702046783217</v>
      </c>
      <c r="O1421">
        <f>_xlfn.XLOOKUP(Comuni[[#This Row],[Regione]],Table_0[Regione],Table_0[TOT AREA])</f>
        <v>6838505</v>
      </c>
      <c r="P1421" s="1">
        <f>(Comuni[[#This Row],[Popolazione2011]]/Comuni[[#This Row],[Ammalati AREA]])*100</f>
        <v>0.56616175611482333</v>
      </c>
    </row>
    <row r="1422" spans="1:16" x14ac:dyDescent="0.3">
      <c r="A1422" t="s">
        <v>1435</v>
      </c>
      <c r="B1422" t="s">
        <v>8023</v>
      </c>
      <c r="C1422" t="s">
        <v>1408</v>
      </c>
      <c r="D1422">
        <v>5109</v>
      </c>
      <c r="E1422" s="1">
        <f>(Comuni[[#This Row],[Popolazione2011]]/SUM(D:D))*100</f>
        <v>8.5976876881617148E-3</v>
      </c>
      <c r="F1422">
        <f t="shared" si="22"/>
        <v>9704151</v>
      </c>
      <c r="G1422" s="1">
        <f>(Comuni[[#This Row],[Popolazione2011]]/Comuni[[#This Row],[TOT POP REGIONE ]])*100</f>
        <v>5.2647573188009958E-2</v>
      </c>
      <c r="H1422" t="str">
        <f>IF(Comuni[[#This Row],[Popolazione2011]]&gt;300000,"MAGGIORE","")</f>
        <v/>
      </c>
      <c r="I1422" t="str">
        <f>_xlfn.XLOOKUP(Comuni[[#This Row],[Regione]],Ripartizione_geografica[Regione],Ripartizione_geografica[Ripartizione geografica])</f>
        <v>Nord-ovest</v>
      </c>
      <c r="J1422">
        <f>_xlfn.XLOOKUP(Comuni[[#This Row],[Regione]],Ripartizione_geografica[Regione],Ripartizione_geografica[Codice Regione])</f>
        <v>3</v>
      </c>
      <c r="K1422">
        <f>_xlfn.XLOOKUP(Comuni[[#This Row],[Regione]],Table_0[Regione],Table_0[Totale])</f>
        <v>4308126</v>
      </c>
      <c r="L1422">
        <f>_xlfn.XLOOKUP(Comuni[[#This Row],[Regione]],Table_0[Regione],Table_0[Guariti])</f>
        <v>4242764</v>
      </c>
      <c r="M1422">
        <f>_xlfn.XLOOKUP(Comuni[[#This Row],[Regione]],Table_0[Regione],Table_0[Deceduti])</f>
        <v>47031</v>
      </c>
      <c r="N1422" s="1">
        <f>(Comuni[[#This Row],[Popolazione2011]]/Comuni[[#This Row],[Ammalati TOT]])*100</f>
        <v>0.11858984625797854</v>
      </c>
      <c r="O1422">
        <f>_xlfn.XLOOKUP(Comuni[[#This Row],[Regione]],Table_0[Regione],Table_0[TOT AREA])</f>
        <v>6838505</v>
      </c>
      <c r="P1422" s="1">
        <f>(Comuni[[#This Row],[Popolazione2011]]/Comuni[[#This Row],[Ammalati AREA]])*100</f>
        <v>7.4709311465005881E-2</v>
      </c>
    </row>
    <row r="1423" spans="1:16" x14ac:dyDescent="0.3">
      <c r="A1423" t="s">
        <v>1436</v>
      </c>
      <c r="B1423" t="s">
        <v>8023</v>
      </c>
      <c r="C1423" t="s">
        <v>1408</v>
      </c>
      <c r="D1423">
        <v>5525</v>
      </c>
      <c r="E1423" s="1">
        <f>(Comuni[[#This Row],[Popolazione2011]]/SUM(D:D))*100</f>
        <v>9.2977538612435857E-3</v>
      </c>
      <c r="F1423">
        <f t="shared" si="22"/>
        <v>9704151</v>
      </c>
      <c r="G1423" s="1">
        <f>(Comuni[[#This Row],[Popolazione2011]]/Comuni[[#This Row],[TOT POP REGIONE ]])*100</f>
        <v>5.69343984857614E-2</v>
      </c>
      <c r="H1423" t="str">
        <f>IF(Comuni[[#This Row],[Popolazione2011]]&gt;300000,"MAGGIORE","")</f>
        <v/>
      </c>
      <c r="I1423" t="str">
        <f>_xlfn.XLOOKUP(Comuni[[#This Row],[Regione]],Ripartizione_geografica[Regione],Ripartizione_geografica[Ripartizione geografica])</f>
        <v>Nord-ovest</v>
      </c>
      <c r="J1423">
        <f>_xlfn.XLOOKUP(Comuni[[#This Row],[Regione]],Ripartizione_geografica[Regione],Ripartizione_geografica[Codice Regione])</f>
        <v>3</v>
      </c>
      <c r="K1423">
        <f>_xlfn.XLOOKUP(Comuni[[#This Row],[Regione]],Table_0[Regione],Table_0[Totale])</f>
        <v>4308126</v>
      </c>
      <c r="L1423">
        <f>_xlfn.XLOOKUP(Comuni[[#This Row],[Regione]],Table_0[Regione],Table_0[Guariti])</f>
        <v>4242764</v>
      </c>
      <c r="M1423">
        <f>_xlfn.XLOOKUP(Comuni[[#This Row],[Regione]],Table_0[Regione],Table_0[Deceduti])</f>
        <v>47031</v>
      </c>
      <c r="N1423" s="1">
        <f>(Comuni[[#This Row],[Popolazione2011]]/Comuni[[#This Row],[Ammalati TOT]])*100</f>
        <v>0.12824601694565108</v>
      </c>
      <c r="O1423">
        <f>_xlfn.XLOOKUP(Comuni[[#This Row],[Regione]],Table_0[Regione],Table_0[TOT AREA])</f>
        <v>6838505</v>
      </c>
      <c r="P1423" s="1">
        <f>(Comuni[[#This Row],[Popolazione2011]]/Comuni[[#This Row],[Ammalati AREA]])*100</f>
        <v>8.0792512398543251E-2</v>
      </c>
    </row>
    <row r="1424" spans="1:16" x14ac:dyDescent="0.3">
      <c r="A1424" t="s">
        <v>1437</v>
      </c>
      <c r="B1424" t="s">
        <v>8023</v>
      </c>
      <c r="C1424" t="s">
        <v>1408</v>
      </c>
      <c r="D1424">
        <v>1216</v>
      </c>
      <c r="E1424" s="1">
        <f>(Comuni[[#This Row],[Popolazione2011]]/SUM(D:D))*100</f>
        <v>2.0463472751623894E-3</v>
      </c>
      <c r="F1424">
        <f t="shared" si="22"/>
        <v>9704151</v>
      </c>
      <c r="G1424" s="1">
        <f>(Comuni[[#This Row],[Popolazione2011]]/Comuni[[#This Row],[TOT POP REGIONE ]])*100</f>
        <v>1.2530720101119615E-2</v>
      </c>
      <c r="H1424" t="str">
        <f>IF(Comuni[[#This Row],[Popolazione2011]]&gt;300000,"MAGGIORE","")</f>
        <v/>
      </c>
      <c r="I1424" t="str">
        <f>_xlfn.XLOOKUP(Comuni[[#This Row],[Regione]],Ripartizione_geografica[Regione],Ripartizione_geografica[Ripartizione geografica])</f>
        <v>Nord-ovest</v>
      </c>
      <c r="J1424">
        <f>_xlfn.XLOOKUP(Comuni[[#This Row],[Regione]],Ripartizione_geografica[Regione],Ripartizione_geografica[Codice Regione])</f>
        <v>3</v>
      </c>
      <c r="K1424">
        <f>_xlfn.XLOOKUP(Comuni[[#This Row],[Regione]],Table_0[Regione],Table_0[Totale])</f>
        <v>4308126</v>
      </c>
      <c r="L1424">
        <f>_xlfn.XLOOKUP(Comuni[[#This Row],[Regione]],Table_0[Regione],Table_0[Guariti])</f>
        <v>4242764</v>
      </c>
      <c r="M1424">
        <f>_xlfn.XLOOKUP(Comuni[[#This Row],[Regione]],Table_0[Regione],Table_0[Deceduti])</f>
        <v>47031</v>
      </c>
      <c r="N1424" s="1">
        <f>(Comuni[[#This Row],[Popolazione2011]]/Comuni[[#This Row],[Ammalati TOT]])*100</f>
        <v>2.8225729702427458E-2</v>
      </c>
      <c r="O1424">
        <f>_xlfn.XLOOKUP(Comuni[[#This Row],[Regione]],Table_0[Regione],Table_0[TOT AREA])</f>
        <v>6838505</v>
      </c>
      <c r="P1424" s="1">
        <f>(Comuni[[#This Row],[Popolazione2011]]/Comuni[[#This Row],[Ammalati AREA]])*100</f>
        <v>1.7781664267263093E-2</v>
      </c>
    </row>
    <row r="1425" spans="1:16" x14ac:dyDescent="0.3">
      <c r="A1425" t="s">
        <v>1438</v>
      </c>
      <c r="B1425" t="s">
        <v>8023</v>
      </c>
      <c r="C1425" t="s">
        <v>1408</v>
      </c>
      <c r="D1425">
        <v>2905</v>
      </c>
      <c r="E1425" s="1">
        <f>(Comuni[[#This Row],[Popolazione2011]]/SUM(D:D))*100</f>
        <v>4.8886832519298854E-3</v>
      </c>
      <c r="F1425">
        <f t="shared" si="22"/>
        <v>9704151</v>
      </c>
      <c r="G1425" s="1">
        <f>(Comuni[[#This Row],[Popolazione2011]]/Comuni[[#This Row],[TOT POP REGIONE ]])*100</f>
        <v>2.9935643004730655E-2</v>
      </c>
      <c r="H1425" t="str">
        <f>IF(Comuni[[#This Row],[Popolazione2011]]&gt;300000,"MAGGIORE","")</f>
        <v/>
      </c>
      <c r="I1425" t="str">
        <f>_xlfn.XLOOKUP(Comuni[[#This Row],[Regione]],Ripartizione_geografica[Regione],Ripartizione_geografica[Ripartizione geografica])</f>
        <v>Nord-ovest</v>
      </c>
      <c r="J1425">
        <f>_xlfn.XLOOKUP(Comuni[[#This Row],[Regione]],Ripartizione_geografica[Regione],Ripartizione_geografica[Codice Regione])</f>
        <v>3</v>
      </c>
      <c r="K1425">
        <f>_xlfn.XLOOKUP(Comuni[[#This Row],[Regione]],Table_0[Regione],Table_0[Totale])</f>
        <v>4308126</v>
      </c>
      <c r="L1425">
        <f>_xlfn.XLOOKUP(Comuni[[#This Row],[Regione]],Table_0[Regione],Table_0[Guariti])</f>
        <v>4242764</v>
      </c>
      <c r="M1425">
        <f>_xlfn.XLOOKUP(Comuni[[#This Row],[Regione]],Table_0[Regione],Table_0[Deceduti])</f>
        <v>47031</v>
      </c>
      <c r="N1425" s="1">
        <f>(Comuni[[#This Row],[Popolazione2011]]/Comuni[[#This Row],[Ammalati TOT]])*100</f>
        <v>6.7430711172328767E-2</v>
      </c>
      <c r="O1425">
        <f>_xlfn.XLOOKUP(Comuni[[#This Row],[Regione]],Table_0[Regione],Table_0[TOT AREA])</f>
        <v>6838505</v>
      </c>
      <c r="P1425" s="1">
        <f>(Comuni[[#This Row],[Popolazione2011]]/Comuni[[#This Row],[Ammalati AREA]])*100</f>
        <v>4.2480044980591519E-2</v>
      </c>
    </row>
    <row r="1426" spans="1:16" x14ac:dyDescent="0.3">
      <c r="A1426" t="s">
        <v>1439</v>
      </c>
      <c r="B1426" t="s">
        <v>8023</v>
      </c>
      <c r="C1426" t="s">
        <v>1408</v>
      </c>
      <c r="D1426">
        <v>4327</v>
      </c>
      <c r="E1426" s="1">
        <f>(Comuni[[#This Row],[Popolazione2011]]/SUM(D:D))*100</f>
        <v>7.2816979108780086E-3</v>
      </c>
      <c r="F1426">
        <f t="shared" si="22"/>
        <v>9704151</v>
      </c>
      <c r="G1426" s="1">
        <f>(Comuni[[#This Row],[Popolazione2011]]/Comuni[[#This Row],[TOT POP REGIONE ]])*100</f>
        <v>4.4589166017717577E-2</v>
      </c>
      <c r="H1426" t="str">
        <f>IF(Comuni[[#This Row],[Popolazione2011]]&gt;300000,"MAGGIORE","")</f>
        <v/>
      </c>
      <c r="I1426" t="str">
        <f>_xlfn.XLOOKUP(Comuni[[#This Row],[Regione]],Ripartizione_geografica[Regione],Ripartizione_geografica[Ripartizione geografica])</f>
        <v>Nord-ovest</v>
      </c>
      <c r="J1426">
        <f>_xlfn.XLOOKUP(Comuni[[#This Row],[Regione]],Ripartizione_geografica[Regione],Ripartizione_geografica[Codice Regione])</f>
        <v>3</v>
      </c>
      <c r="K1426">
        <f>_xlfn.XLOOKUP(Comuni[[#This Row],[Regione]],Table_0[Regione],Table_0[Totale])</f>
        <v>4308126</v>
      </c>
      <c r="L1426">
        <f>_xlfn.XLOOKUP(Comuni[[#This Row],[Regione]],Table_0[Regione],Table_0[Guariti])</f>
        <v>4242764</v>
      </c>
      <c r="M1426">
        <f>_xlfn.XLOOKUP(Comuni[[#This Row],[Regione]],Table_0[Regione],Table_0[Deceduti])</f>
        <v>47031</v>
      </c>
      <c r="N1426" s="1">
        <f>(Comuni[[#This Row],[Popolazione2011]]/Comuni[[#This Row],[Ammalati TOT]])*100</f>
        <v>0.1004381023210556</v>
      </c>
      <c r="O1426">
        <f>_xlfn.XLOOKUP(Comuni[[#This Row],[Regione]],Table_0[Regione],Table_0[TOT AREA])</f>
        <v>6838505</v>
      </c>
      <c r="P1426" s="1">
        <f>(Comuni[[#This Row],[Popolazione2011]]/Comuni[[#This Row],[Ammalati AREA]])*100</f>
        <v>6.3274063556288992E-2</v>
      </c>
    </row>
    <row r="1427" spans="1:16" x14ac:dyDescent="0.3">
      <c r="A1427" t="s">
        <v>1440</v>
      </c>
      <c r="B1427" t="s">
        <v>8023</v>
      </c>
      <c r="C1427" t="s">
        <v>1408</v>
      </c>
      <c r="D1427">
        <v>2972</v>
      </c>
      <c r="E1427" s="1">
        <f>(Comuni[[#This Row],[Popolazione2011]]/SUM(D:D))*100</f>
        <v>5.0014342942291288E-3</v>
      </c>
      <c r="F1427">
        <f t="shared" si="22"/>
        <v>9704151</v>
      </c>
      <c r="G1427" s="1">
        <f>(Comuni[[#This Row],[Popolazione2011]]/Comuni[[#This Row],[TOT POP REGIONE ]])*100</f>
        <v>3.0626069194512738E-2</v>
      </c>
      <c r="H1427" t="str">
        <f>IF(Comuni[[#This Row],[Popolazione2011]]&gt;300000,"MAGGIORE","")</f>
        <v/>
      </c>
      <c r="I1427" t="str">
        <f>_xlfn.XLOOKUP(Comuni[[#This Row],[Regione]],Ripartizione_geografica[Regione],Ripartizione_geografica[Ripartizione geografica])</f>
        <v>Nord-ovest</v>
      </c>
      <c r="J1427">
        <f>_xlfn.XLOOKUP(Comuni[[#This Row],[Regione]],Ripartizione_geografica[Regione],Ripartizione_geografica[Codice Regione])</f>
        <v>3</v>
      </c>
      <c r="K1427">
        <f>_xlfn.XLOOKUP(Comuni[[#This Row],[Regione]],Table_0[Regione],Table_0[Totale])</f>
        <v>4308126</v>
      </c>
      <c r="L1427">
        <f>_xlfn.XLOOKUP(Comuni[[#This Row],[Regione]],Table_0[Regione],Table_0[Guariti])</f>
        <v>4242764</v>
      </c>
      <c r="M1427">
        <f>_xlfn.XLOOKUP(Comuni[[#This Row],[Regione]],Table_0[Regione],Table_0[Deceduti])</f>
        <v>47031</v>
      </c>
      <c r="N1427" s="1">
        <f>(Comuni[[#This Row],[Popolazione2011]]/Comuni[[#This Row],[Ammalati TOT]])*100</f>
        <v>6.8985911739814484E-2</v>
      </c>
      <c r="O1427">
        <f>_xlfn.XLOOKUP(Comuni[[#This Row],[Regione]],Table_0[Regione],Table_0[TOT AREA])</f>
        <v>6838505</v>
      </c>
      <c r="P1427" s="1">
        <f>(Comuni[[#This Row],[Popolazione2011]]/Comuni[[#This Row],[Ammalati AREA]])*100</f>
        <v>4.3459791284791049E-2</v>
      </c>
    </row>
    <row r="1428" spans="1:16" x14ac:dyDescent="0.3">
      <c r="A1428" t="s">
        <v>1441</v>
      </c>
      <c r="B1428" t="s">
        <v>8023</v>
      </c>
      <c r="C1428" t="s">
        <v>1408</v>
      </c>
      <c r="D1428">
        <v>6243</v>
      </c>
      <c r="E1428" s="1">
        <f>(Comuni[[#This Row],[Popolazione2011]]/SUM(D:D))*100</f>
        <v>1.0506041150360851E-2</v>
      </c>
      <c r="F1428">
        <f t="shared" si="22"/>
        <v>9704151</v>
      </c>
      <c r="G1428" s="1">
        <f>(Comuni[[#This Row],[Popolazione2011]]/Comuni[[#This Row],[TOT POP REGIONE ]])*100</f>
        <v>6.4333294071784328E-2</v>
      </c>
      <c r="H1428" t="str">
        <f>IF(Comuni[[#This Row],[Popolazione2011]]&gt;300000,"MAGGIORE","")</f>
        <v/>
      </c>
      <c r="I1428" t="str">
        <f>_xlfn.XLOOKUP(Comuni[[#This Row],[Regione]],Ripartizione_geografica[Regione],Ripartizione_geografica[Ripartizione geografica])</f>
        <v>Nord-ovest</v>
      </c>
      <c r="J1428">
        <f>_xlfn.XLOOKUP(Comuni[[#This Row],[Regione]],Ripartizione_geografica[Regione],Ripartizione_geografica[Codice Regione])</f>
        <v>3</v>
      </c>
      <c r="K1428">
        <f>_xlfn.XLOOKUP(Comuni[[#This Row],[Regione]],Table_0[Regione],Table_0[Totale])</f>
        <v>4308126</v>
      </c>
      <c r="L1428">
        <f>_xlfn.XLOOKUP(Comuni[[#This Row],[Regione]],Table_0[Regione],Table_0[Guariti])</f>
        <v>4242764</v>
      </c>
      <c r="M1428">
        <f>_xlfn.XLOOKUP(Comuni[[#This Row],[Regione]],Table_0[Regione],Table_0[Deceduti])</f>
        <v>47031</v>
      </c>
      <c r="N1428" s="1">
        <f>(Comuni[[#This Row],[Popolazione2011]]/Comuni[[#This Row],[Ammalati TOT]])*100</f>
        <v>0.14491219616139361</v>
      </c>
      <c r="O1428">
        <f>_xlfn.XLOOKUP(Comuni[[#This Row],[Regione]],Table_0[Regione],Table_0[TOT AREA])</f>
        <v>6838505</v>
      </c>
      <c r="P1428" s="1">
        <f>(Comuni[[#This Row],[Popolazione2011]]/Comuni[[#This Row],[Ammalati AREA]])*100</f>
        <v>9.1291883240562088E-2</v>
      </c>
    </row>
    <row r="1429" spans="1:16" x14ac:dyDescent="0.3">
      <c r="A1429" t="s">
        <v>1442</v>
      </c>
      <c r="B1429" t="s">
        <v>8023</v>
      </c>
      <c r="C1429" t="s">
        <v>1408</v>
      </c>
      <c r="D1429">
        <v>1692</v>
      </c>
      <c r="E1429" s="1">
        <f>(Comuni[[#This Row],[Popolazione2011]]/SUM(D:D))*100</f>
        <v>2.8473845309002982E-3</v>
      </c>
      <c r="F1429">
        <f t="shared" si="22"/>
        <v>9704151</v>
      </c>
      <c r="G1429" s="1">
        <f>(Comuni[[#This Row],[Popolazione2011]]/Comuni[[#This Row],[TOT POP REGIONE ]])*100</f>
        <v>1.7435837509123673E-2</v>
      </c>
      <c r="H1429" t="str">
        <f>IF(Comuni[[#This Row],[Popolazione2011]]&gt;300000,"MAGGIORE","")</f>
        <v/>
      </c>
      <c r="I1429" t="str">
        <f>_xlfn.XLOOKUP(Comuni[[#This Row],[Regione]],Ripartizione_geografica[Regione],Ripartizione_geografica[Ripartizione geografica])</f>
        <v>Nord-ovest</v>
      </c>
      <c r="J1429">
        <f>_xlfn.XLOOKUP(Comuni[[#This Row],[Regione]],Ripartizione_geografica[Regione],Ripartizione_geografica[Codice Regione])</f>
        <v>3</v>
      </c>
      <c r="K1429">
        <f>_xlfn.XLOOKUP(Comuni[[#This Row],[Regione]],Table_0[Regione],Table_0[Totale])</f>
        <v>4308126</v>
      </c>
      <c r="L1429">
        <f>_xlfn.XLOOKUP(Comuni[[#This Row],[Regione]],Table_0[Regione],Table_0[Guariti])</f>
        <v>4242764</v>
      </c>
      <c r="M1429">
        <f>_xlfn.XLOOKUP(Comuni[[#This Row],[Regione]],Table_0[Regione],Table_0[Deceduti])</f>
        <v>47031</v>
      </c>
      <c r="N1429" s="1">
        <f>(Comuni[[#This Row],[Popolazione2011]]/Comuni[[#This Row],[Ammalati TOT]])*100</f>
        <v>3.9274617316206628E-2</v>
      </c>
      <c r="O1429">
        <f>_xlfn.XLOOKUP(Comuni[[#This Row],[Regione]],Table_0[Regione],Table_0[TOT AREA])</f>
        <v>6838505</v>
      </c>
      <c r="P1429" s="1">
        <f>(Comuni[[#This Row],[Popolazione2011]]/Comuni[[#This Row],[Ammalati AREA]])*100</f>
        <v>2.4742249950829895E-2</v>
      </c>
    </row>
    <row r="1430" spans="1:16" x14ac:dyDescent="0.3">
      <c r="A1430" t="s">
        <v>1443</v>
      </c>
      <c r="B1430" t="s">
        <v>8023</v>
      </c>
      <c r="C1430" t="s">
        <v>1408</v>
      </c>
      <c r="D1430">
        <v>4915</v>
      </c>
      <c r="E1430" s="1">
        <f>(Comuni[[#This Row],[Popolazione2011]]/SUM(D:D))*100</f>
        <v>8.2712145209071896E-3</v>
      </c>
      <c r="F1430">
        <f t="shared" si="22"/>
        <v>9704151</v>
      </c>
      <c r="G1430" s="1">
        <f>(Comuni[[#This Row],[Popolazione2011]]/Comuni[[#This Row],[TOT POP REGIONE ]])*100</f>
        <v>5.0648428698193179E-2</v>
      </c>
      <c r="H1430" t="str">
        <f>IF(Comuni[[#This Row],[Popolazione2011]]&gt;300000,"MAGGIORE","")</f>
        <v/>
      </c>
      <c r="I1430" t="str">
        <f>_xlfn.XLOOKUP(Comuni[[#This Row],[Regione]],Ripartizione_geografica[Regione],Ripartizione_geografica[Ripartizione geografica])</f>
        <v>Nord-ovest</v>
      </c>
      <c r="J1430">
        <f>_xlfn.XLOOKUP(Comuni[[#This Row],[Regione]],Ripartizione_geografica[Regione],Ripartizione_geografica[Codice Regione])</f>
        <v>3</v>
      </c>
      <c r="K1430">
        <f>_xlfn.XLOOKUP(Comuni[[#This Row],[Regione]],Table_0[Regione],Table_0[Totale])</f>
        <v>4308126</v>
      </c>
      <c r="L1430">
        <f>_xlfn.XLOOKUP(Comuni[[#This Row],[Regione]],Table_0[Regione],Table_0[Guariti])</f>
        <v>4242764</v>
      </c>
      <c r="M1430">
        <f>_xlfn.XLOOKUP(Comuni[[#This Row],[Regione]],Table_0[Regione],Table_0[Deceduti])</f>
        <v>47031</v>
      </c>
      <c r="N1430" s="1">
        <f>(Comuni[[#This Row],[Popolazione2011]]/Comuni[[#This Row],[Ammalati TOT]])*100</f>
        <v>0.11408672819690047</v>
      </c>
      <c r="O1430">
        <f>_xlfn.XLOOKUP(Comuni[[#This Row],[Regione]],Table_0[Regione],Table_0[TOT AREA])</f>
        <v>6838505</v>
      </c>
      <c r="P1430" s="1">
        <f>(Comuni[[#This Row],[Popolazione2011]]/Comuni[[#This Row],[Ammalati AREA]])*100</f>
        <v>7.1872434106577385E-2</v>
      </c>
    </row>
    <row r="1431" spans="1:16" x14ac:dyDescent="0.3">
      <c r="A1431" t="s">
        <v>1444</v>
      </c>
      <c r="B1431" t="s">
        <v>8023</v>
      </c>
      <c r="C1431" t="s">
        <v>1408</v>
      </c>
      <c r="D1431">
        <v>3175</v>
      </c>
      <c r="E1431" s="1">
        <f>(Comuni[[#This Row],[Popolazione2011]]/SUM(D:D))*100</f>
        <v>5.3430531238820612E-3</v>
      </c>
      <c r="F1431">
        <f t="shared" si="22"/>
        <v>9704151</v>
      </c>
      <c r="G1431" s="1">
        <f>(Comuni[[#This Row],[Popolazione2011]]/Comuni[[#This Row],[TOT POP REGIONE ]])*100</f>
        <v>3.2717957500867409E-2</v>
      </c>
      <c r="H1431" t="str">
        <f>IF(Comuni[[#This Row],[Popolazione2011]]&gt;300000,"MAGGIORE","")</f>
        <v/>
      </c>
      <c r="I1431" t="str">
        <f>_xlfn.XLOOKUP(Comuni[[#This Row],[Regione]],Ripartizione_geografica[Regione],Ripartizione_geografica[Ripartizione geografica])</f>
        <v>Nord-ovest</v>
      </c>
      <c r="J1431">
        <f>_xlfn.XLOOKUP(Comuni[[#This Row],[Regione]],Ripartizione_geografica[Regione],Ripartizione_geografica[Codice Regione])</f>
        <v>3</v>
      </c>
      <c r="K1431">
        <f>_xlfn.XLOOKUP(Comuni[[#This Row],[Regione]],Table_0[Regione],Table_0[Totale])</f>
        <v>4308126</v>
      </c>
      <c r="L1431">
        <f>_xlfn.XLOOKUP(Comuni[[#This Row],[Regione]],Table_0[Regione],Table_0[Guariti])</f>
        <v>4242764</v>
      </c>
      <c r="M1431">
        <f>_xlfn.XLOOKUP(Comuni[[#This Row],[Regione]],Table_0[Regione],Table_0[Deceduti])</f>
        <v>47031</v>
      </c>
      <c r="N1431" s="1">
        <f>(Comuni[[#This Row],[Popolazione2011]]/Comuni[[#This Row],[Ammalati TOT]])*100</f>
        <v>7.3697937339808534E-2</v>
      </c>
      <c r="O1431">
        <f>_xlfn.XLOOKUP(Comuni[[#This Row],[Regione]],Table_0[Regione],Table_0[TOT AREA])</f>
        <v>6838505</v>
      </c>
      <c r="P1431" s="1">
        <f>(Comuni[[#This Row],[Popolazione2011]]/Comuni[[#This Row],[Ammalati AREA]])*100</f>
        <v>4.6428276355723948E-2</v>
      </c>
    </row>
    <row r="1432" spans="1:16" x14ac:dyDescent="0.3">
      <c r="A1432" t="s">
        <v>1445</v>
      </c>
      <c r="B1432" t="s">
        <v>8023</v>
      </c>
      <c r="C1432" t="s">
        <v>1408</v>
      </c>
      <c r="D1432">
        <v>1286</v>
      </c>
      <c r="E1432" s="1">
        <f>(Comuni[[#This Row],[Popolazione2011]]/SUM(D:D))*100</f>
        <v>2.1641468715944347E-3</v>
      </c>
      <c r="F1432">
        <f t="shared" si="22"/>
        <v>9704151</v>
      </c>
      <c r="G1432" s="1">
        <f>(Comuni[[#This Row],[Popolazione2011]]/Comuni[[#This Row],[TOT POP REGIONE ]])*100</f>
        <v>1.3252060896414328E-2</v>
      </c>
      <c r="H1432" t="str">
        <f>IF(Comuni[[#This Row],[Popolazione2011]]&gt;300000,"MAGGIORE","")</f>
        <v/>
      </c>
      <c r="I1432" t="str">
        <f>_xlfn.XLOOKUP(Comuni[[#This Row],[Regione]],Ripartizione_geografica[Regione],Ripartizione_geografica[Ripartizione geografica])</f>
        <v>Nord-ovest</v>
      </c>
      <c r="J1432">
        <f>_xlfn.XLOOKUP(Comuni[[#This Row],[Regione]],Ripartizione_geografica[Regione],Ripartizione_geografica[Codice Regione])</f>
        <v>3</v>
      </c>
      <c r="K1432">
        <f>_xlfn.XLOOKUP(Comuni[[#This Row],[Regione]],Table_0[Regione],Table_0[Totale])</f>
        <v>4308126</v>
      </c>
      <c r="L1432">
        <f>_xlfn.XLOOKUP(Comuni[[#This Row],[Regione]],Table_0[Regione],Table_0[Guariti])</f>
        <v>4242764</v>
      </c>
      <c r="M1432">
        <f>_xlfn.XLOOKUP(Comuni[[#This Row],[Regione]],Table_0[Regione],Table_0[Deceduti])</f>
        <v>47031</v>
      </c>
      <c r="N1432" s="1">
        <f>(Comuni[[#This Row],[Popolazione2011]]/Comuni[[#This Row],[Ammalati TOT]])*100</f>
        <v>2.9850566116218512E-2</v>
      </c>
      <c r="O1432">
        <f>_xlfn.XLOOKUP(Comuni[[#This Row],[Regione]],Table_0[Regione],Table_0[TOT AREA])</f>
        <v>6838505</v>
      </c>
      <c r="P1432" s="1">
        <f>(Comuni[[#This Row],[Popolazione2011]]/Comuni[[#This Row],[Ammalati AREA]])*100</f>
        <v>1.8805279808964095E-2</v>
      </c>
    </row>
    <row r="1433" spans="1:16" x14ac:dyDescent="0.3">
      <c r="A1433" t="s">
        <v>1446</v>
      </c>
      <c r="B1433" t="s">
        <v>8023</v>
      </c>
      <c r="C1433" t="s">
        <v>1408</v>
      </c>
      <c r="D1433">
        <v>889</v>
      </c>
      <c r="E1433" s="1">
        <f>(Comuni[[#This Row],[Popolazione2011]]/SUM(D:D))*100</f>
        <v>1.4960548746869771E-3</v>
      </c>
      <c r="F1433">
        <f t="shared" si="22"/>
        <v>9704151</v>
      </c>
      <c r="G1433" s="1">
        <f>(Comuni[[#This Row],[Popolazione2011]]/Comuni[[#This Row],[TOT POP REGIONE ]])*100</f>
        <v>9.1610281002428746E-3</v>
      </c>
      <c r="H1433" t="str">
        <f>IF(Comuni[[#This Row],[Popolazione2011]]&gt;300000,"MAGGIORE","")</f>
        <v/>
      </c>
      <c r="I1433" t="str">
        <f>_xlfn.XLOOKUP(Comuni[[#This Row],[Regione]],Ripartizione_geografica[Regione],Ripartizione_geografica[Ripartizione geografica])</f>
        <v>Nord-ovest</v>
      </c>
      <c r="J1433">
        <f>_xlfn.XLOOKUP(Comuni[[#This Row],[Regione]],Ripartizione_geografica[Regione],Ripartizione_geografica[Codice Regione])</f>
        <v>3</v>
      </c>
      <c r="K1433">
        <f>_xlfn.XLOOKUP(Comuni[[#This Row],[Regione]],Table_0[Regione],Table_0[Totale])</f>
        <v>4308126</v>
      </c>
      <c r="L1433">
        <f>_xlfn.XLOOKUP(Comuni[[#This Row],[Regione]],Table_0[Regione],Table_0[Guariti])</f>
        <v>4242764</v>
      </c>
      <c r="M1433">
        <f>_xlfn.XLOOKUP(Comuni[[#This Row],[Regione]],Table_0[Regione],Table_0[Deceduti])</f>
        <v>47031</v>
      </c>
      <c r="N1433" s="1">
        <f>(Comuni[[#This Row],[Popolazione2011]]/Comuni[[#This Row],[Ammalati TOT]])*100</f>
        <v>2.063542245514639E-2</v>
      </c>
      <c r="O1433">
        <f>_xlfn.XLOOKUP(Comuni[[#This Row],[Regione]],Table_0[Regione],Table_0[TOT AREA])</f>
        <v>6838505</v>
      </c>
      <c r="P1433" s="1">
        <f>(Comuni[[#This Row],[Popolazione2011]]/Comuni[[#This Row],[Ammalati AREA]])*100</f>
        <v>1.2999917379602705E-2</v>
      </c>
    </row>
    <row r="1434" spans="1:16" x14ac:dyDescent="0.3">
      <c r="A1434" t="s">
        <v>1447</v>
      </c>
      <c r="B1434" t="s">
        <v>8023</v>
      </c>
      <c r="C1434" t="s">
        <v>1408</v>
      </c>
      <c r="D1434">
        <v>242</v>
      </c>
      <c r="E1434" s="1">
        <f>(Comuni[[#This Row],[Popolazione2011]]/SUM(D:D))*100</f>
        <v>4.0725003337935706E-4</v>
      </c>
      <c r="F1434">
        <f t="shared" si="22"/>
        <v>9704151</v>
      </c>
      <c r="G1434" s="1">
        <f>(Comuni[[#This Row],[Popolazione2011]]/Comuni[[#This Row],[TOT POP REGIONE ]])*100</f>
        <v>2.4937781780188704E-3</v>
      </c>
      <c r="H1434" t="str">
        <f>IF(Comuni[[#This Row],[Popolazione2011]]&gt;300000,"MAGGIORE","")</f>
        <v/>
      </c>
      <c r="I1434" t="str">
        <f>_xlfn.XLOOKUP(Comuni[[#This Row],[Regione]],Ripartizione_geografica[Regione],Ripartizione_geografica[Ripartizione geografica])</f>
        <v>Nord-ovest</v>
      </c>
      <c r="J1434">
        <f>_xlfn.XLOOKUP(Comuni[[#This Row],[Regione]],Ripartizione_geografica[Regione],Ripartizione_geografica[Codice Regione])</f>
        <v>3</v>
      </c>
      <c r="K1434">
        <f>_xlfn.XLOOKUP(Comuni[[#This Row],[Regione]],Table_0[Regione],Table_0[Totale])</f>
        <v>4308126</v>
      </c>
      <c r="L1434">
        <f>_xlfn.XLOOKUP(Comuni[[#This Row],[Regione]],Table_0[Regione],Table_0[Guariti])</f>
        <v>4242764</v>
      </c>
      <c r="M1434">
        <f>_xlfn.XLOOKUP(Comuni[[#This Row],[Regione]],Table_0[Regione],Table_0[Deceduti])</f>
        <v>47031</v>
      </c>
      <c r="N1434" s="1">
        <f>(Comuni[[#This Row],[Popolazione2011]]/Comuni[[#This Row],[Ammalati TOT]])*100</f>
        <v>5.6172916019633593E-3</v>
      </c>
      <c r="O1434">
        <f>_xlfn.XLOOKUP(Comuni[[#This Row],[Regione]],Table_0[Regione],Table_0[TOT AREA])</f>
        <v>6838505</v>
      </c>
      <c r="P1434" s="1">
        <f>(Comuni[[#This Row],[Popolazione2011]]/Comuni[[#This Row],[Ammalati AREA]])*100</f>
        <v>3.5387851584520302E-3</v>
      </c>
    </row>
    <row r="1435" spans="1:16" x14ac:dyDescent="0.3">
      <c r="A1435" t="s">
        <v>1448</v>
      </c>
      <c r="B1435" t="s">
        <v>8023</v>
      </c>
      <c r="C1435" t="s">
        <v>1408</v>
      </c>
      <c r="D1435">
        <v>536</v>
      </c>
      <c r="E1435" s="1">
        <f>(Comuni[[#This Row],[Popolazione2011]]/SUM(D:D))*100</f>
        <v>9.02008338393948E-4</v>
      </c>
      <c r="F1435">
        <f t="shared" si="22"/>
        <v>9704151</v>
      </c>
      <c r="G1435" s="1">
        <f>(Comuni[[#This Row],[Popolazione2011]]/Comuni[[#This Row],[TOT POP REGIONE ]])*100</f>
        <v>5.5234095182566719E-3</v>
      </c>
      <c r="H1435" t="str">
        <f>IF(Comuni[[#This Row],[Popolazione2011]]&gt;300000,"MAGGIORE","")</f>
        <v/>
      </c>
      <c r="I1435" t="str">
        <f>_xlfn.XLOOKUP(Comuni[[#This Row],[Regione]],Ripartizione_geografica[Regione],Ripartizione_geografica[Ripartizione geografica])</f>
        <v>Nord-ovest</v>
      </c>
      <c r="J1435">
        <f>_xlfn.XLOOKUP(Comuni[[#This Row],[Regione]],Ripartizione_geografica[Regione],Ripartizione_geografica[Codice Regione])</f>
        <v>3</v>
      </c>
      <c r="K1435">
        <f>_xlfn.XLOOKUP(Comuni[[#This Row],[Regione]],Table_0[Regione],Table_0[Totale])</f>
        <v>4308126</v>
      </c>
      <c r="L1435">
        <f>_xlfn.XLOOKUP(Comuni[[#This Row],[Regione]],Table_0[Regione],Table_0[Guariti])</f>
        <v>4242764</v>
      </c>
      <c r="M1435">
        <f>_xlfn.XLOOKUP(Comuni[[#This Row],[Regione]],Table_0[Regione],Table_0[Deceduti])</f>
        <v>47031</v>
      </c>
      <c r="N1435" s="1">
        <f>(Comuni[[#This Row],[Popolazione2011]]/Comuni[[#This Row],[Ammalati TOT]])*100</f>
        <v>1.2441604539885787E-2</v>
      </c>
      <c r="O1435">
        <f>_xlfn.XLOOKUP(Comuni[[#This Row],[Regione]],Table_0[Regione],Table_0[TOT AREA])</f>
        <v>6838505</v>
      </c>
      <c r="P1435" s="1">
        <f>(Comuni[[#This Row],[Popolazione2011]]/Comuni[[#This Row],[Ammalati AREA]])*100</f>
        <v>7.8379704335962315E-3</v>
      </c>
    </row>
    <row r="1436" spans="1:16" x14ac:dyDescent="0.3">
      <c r="A1436" t="s">
        <v>1449</v>
      </c>
      <c r="B1436" t="s">
        <v>8023</v>
      </c>
      <c r="C1436" t="s">
        <v>1408</v>
      </c>
      <c r="D1436">
        <v>9023</v>
      </c>
      <c r="E1436" s="1">
        <f>(Comuni[[#This Row],[Popolazione2011]]/SUM(D:D))*100</f>
        <v>1.5184367980090657E-2</v>
      </c>
      <c r="F1436">
        <f t="shared" si="22"/>
        <v>9704151</v>
      </c>
      <c r="G1436" s="1">
        <f>(Comuni[[#This Row],[Popolazione2011]]/Comuni[[#This Row],[TOT POP REGIONE ]])*100</f>
        <v>9.2980828513488711E-2</v>
      </c>
      <c r="H1436" t="str">
        <f>IF(Comuni[[#This Row],[Popolazione2011]]&gt;300000,"MAGGIORE","")</f>
        <v/>
      </c>
      <c r="I1436" t="str">
        <f>_xlfn.XLOOKUP(Comuni[[#This Row],[Regione]],Ripartizione_geografica[Regione],Ripartizione_geografica[Ripartizione geografica])</f>
        <v>Nord-ovest</v>
      </c>
      <c r="J1436">
        <f>_xlfn.XLOOKUP(Comuni[[#This Row],[Regione]],Ripartizione_geografica[Regione],Ripartizione_geografica[Codice Regione])</f>
        <v>3</v>
      </c>
      <c r="K1436">
        <f>_xlfn.XLOOKUP(Comuni[[#This Row],[Regione]],Table_0[Regione],Table_0[Totale])</f>
        <v>4308126</v>
      </c>
      <c r="L1436">
        <f>_xlfn.XLOOKUP(Comuni[[#This Row],[Regione]],Table_0[Regione],Table_0[Guariti])</f>
        <v>4242764</v>
      </c>
      <c r="M1436">
        <f>_xlfn.XLOOKUP(Comuni[[#This Row],[Regione]],Table_0[Regione],Table_0[Deceduti])</f>
        <v>47031</v>
      </c>
      <c r="N1436" s="1">
        <f>(Comuni[[#This Row],[Popolazione2011]]/Comuni[[#This Row],[Ammalati TOT]])*100</f>
        <v>0.20944141373766692</v>
      </c>
      <c r="O1436">
        <f>_xlfn.XLOOKUP(Comuni[[#This Row],[Regione]],Table_0[Regione],Table_0[TOT AREA])</f>
        <v>6838505</v>
      </c>
      <c r="P1436" s="1">
        <f>(Comuni[[#This Row],[Popolazione2011]]/Comuni[[#This Row],[Ammalati AREA]])*100</f>
        <v>0.13194404332525894</v>
      </c>
    </row>
    <row r="1437" spans="1:16" x14ac:dyDescent="0.3">
      <c r="A1437" t="s">
        <v>1450</v>
      </c>
      <c r="B1437" t="s">
        <v>8023</v>
      </c>
      <c r="C1437" t="s">
        <v>1408</v>
      </c>
      <c r="D1437">
        <v>6830</v>
      </c>
      <c r="E1437" s="1">
        <f>(Comuni[[#This Row],[Popolazione2011]]/SUM(D:D))*100</f>
        <v>1.1493874909012434E-2</v>
      </c>
      <c r="F1437">
        <f t="shared" si="22"/>
        <v>9704151</v>
      </c>
      <c r="G1437" s="1">
        <f>(Comuni[[#This Row],[Popolazione2011]]/Comuni[[#This Row],[TOT POP REGIONE ]])*100</f>
        <v>7.0382251883755728E-2</v>
      </c>
      <c r="H1437" t="str">
        <f>IF(Comuni[[#This Row],[Popolazione2011]]&gt;300000,"MAGGIORE","")</f>
        <v/>
      </c>
      <c r="I1437" t="str">
        <f>_xlfn.XLOOKUP(Comuni[[#This Row],[Regione]],Ripartizione_geografica[Regione],Ripartizione_geografica[Ripartizione geografica])</f>
        <v>Nord-ovest</v>
      </c>
      <c r="J1437">
        <f>_xlfn.XLOOKUP(Comuni[[#This Row],[Regione]],Ripartizione_geografica[Regione],Ripartizione_geografica[Codice Regione])</f>
        <v>3</v>
      </c>
      <c r="K1437">
        <f>_xlfn.XLOOKUP(Comuni[[#This Row],[Regione]],Table_0[Regione],Table_0[Totale])</f>
        <v>4308126</v>
      </c>
      <c r="L1437">
        <f>_xlfn.XLOOKUP(Comuni[[#This Row],[Regione]],Table_0[Regione],Table_0[Guariti])</f>
        <v>4242764</v>
      </c>
      <c r="M1437">
        <f>_xlfn.XLOOKUP(Comuni[[#This Row],[Regione]],Table_0[Regione],Table_0[Deceduti])</f>
        <v>47031</v>
      </c>
      <c r="N1437" s="1">
        <f>(Comuni[[#This Row],[Popolazione2011]]/Comuni[[#This Row],[Ammalati TOT]])*100</f>
        <v>0.15853761008847003</v>
      </c>
      <c r="O1437">
        <f>_xlfn.XLOOKUP(Comuni[[#This Row],[Regione]],Table_0[Regione],Table_0[TOT AREA])</f>
        <v>6838505</v>
      </c>
      <c r="P1437" s="1">
        <f>(Comuni[[#This Row],[Popolazione2011]]/Comuni[[#This Row],[Ammalati AREA]])*100</f>
        <v>9.9875630711683316E-2</v>
      </c>
    </row>
    <row r="1438" spans="1:16" x14ac:dyDescent="0.3">
      <c r="A1438" t="s">
        <v>1451</v>
      </c>
      <c r="B1438" t="s">
        <v>8023</v>
      </c>
      <c r="C1438" t="s">
        <v>1408</v>
      </c>
      <c r="D1438">
        <v>2109</v>
      </c>
      <c r="E1438" s="1">
        <f>(Comuni[[#This Row],[Popolazione2011]]/SUM(D:D))*100</f>
        <v>3.5491335553597689E-3</v>
      </c>
      <c r="F1438">
        <f t="shared" si="22"/>
        <v>9704151</v>
      </c>
      <c r="G1438" s="1">
        <f>(Comuni[[#This Row],[Popolazione2011]]/Comuni[[#This Row],[TOT POP REGIONE ]])*100</f>
        <v>2.1732967675379331E-2</v>
      </c>
      <c r="H1438" t="str">
        <f>IF(Comuni[[#This Row],[Popolazione2011]]&gt;300000,"MAGGIORE","")</f>
        <v/>
      </c>
      <c r="I1438" t="str">
        <f>_xlfn.XLOOKUP(Comuni[[#This Row],[Regione]],Ripartizione_geografica[Regione],Ripartizione_geografica[Ripartizione geografica])</f>
        <v>Nord-ovest</v>
      </c>
      <c r="J1438">
        <f>_xlfn.XLOOKUP(Comuni[[#This Row],[Regione]],Ripartizione_geografica[Regione],Ripartizione_geografica[Codice Regione])</f>
        <v>3</v>
      </c>
      <c r="K1438">
        <f>_xlfn.XLOOKUP(Comuni[[#This Row],[Regione]],Table_0[Regione],Table_0[Totale])</f>
        <v>4308126</v>
      </c>
      <c r="L1438">
        <f>_xlfn.XLOOKUP(Comuni[[#This Row],[Regione]],Table_0[Regione],Table_0[Guariti])</f>
        <v>4242764</v>
      </c>
      <c r="M1438">
        <f>_xlfn.XLOOKUP(Comuni[[#This Row],[Regione]],Table_0[Regione],Table_0[Deceduti])</f>
        <v>47031</v>
      </c>
      <c r="N1438" s="1">
        <f>(Comuni[[#This Row],[Popolazione2011]]/Comuni[[#This Row],[Ammalati TOT]])*100</f>
        <v>4.8953999952647625E-2</v>
      </c>
      <c r="O1438">
        <f>_xlfn.XLOOKUP(Comuni[[#This Row],[Regione]],Table_0[Regione],Table_0[TOT AREA])</f>
        <v>6838505</v>
      </c>
      <c r="P1438" s="1">
        <f>(Comuni[[#This Row],[Popolazione2011]]/Comuni[[#This Row],[Ammalati AREA]])*100</f>
        <v>3.0840073963534425E-2</v>
      </c>
    </row>
    <row r="1439" spans="1:16" x14ac:dyDescent="0.3">
      <c r="A1439" t="s">
        <v>1452</v>
      </c>
      <c r="B1439" t="s">
        <v>8023</v>
      </c>
      <c r="C1439" t="s">
        <v>1408</v>
      </c>
      <c r="D1439">
        <v>543</v>
      </c>
      <c r="E1439" s="1">
        <f>(Comuni[[#This Row],[Popolazione2011]]/SUM(D:D))*100</f>
        <v>9.1378829803715237E-4</v>
      </c>
      <c r="F1439">
        <f t="shared" si="22"/>
        <v>9704151</v>
      </c>
      <c r="G1439" s="1">
        <f>(Comuni[[#This Row],[Popolazione2011]]/Comuni[[#This Row],[TOT POP REGIONE ]])*100</f>
        <v>5.5955435977861432E-3</v>
      </c>
      <c r="H1439" t="str">
        <f>IF(Comuni[[#This Row],[Popolazione2011]]&gt;300000,"MAGGIORE","")</f>
        <v/>
      </c>
      <c r="I1439" t="str">
        <f>_xlfn.XLOOKUP(Comuni[[#This Row],[Regione]],Ripartizione_geografica[Regione],Ripartizione_geografica[Ripartizione geografica])</f>
        <v>Nord-ovest</v>
      </c>
      <c r="J1439">
        <f>_xlfn.XLOOKUP(Comuni[[#This Row],[Regione]],Ripartizione_geografica[Regione],Ripartizione_geografica[Codice Regione])</f>
        <v>3</v>
      </c>
      <c r="K1439">
        <f>_xlfn.XLOOKUP(Comuni[[#This Row],[Regione]],Table_0[Regione],Table_0[Totale])</f>
        <v>4308126</v>
      </c>
      <c r="L1439">
        <f>_xlfn.XLOOKUP(Comuni[[#This Row],[Regione]],Table_0[Regione],Table_0[Guariti])</f>
        <v>4242764</v>
      </c>
      <c r="M1439">
        <f>_xlfn.XLOOKUP(Comuni[[#This Row],[Regione]],Table_0[Regione],Table_0[Deceduti])</f>
        <v>47031</v>
      </c>
      <c r="N1439" s="1">
        <f>(Comuni[[#This Row],[Popolazione2011]]/Comuni[[#This Row],[Ammalati TOT]])*100</f>
        <v>1.2604088181264891E-2</v>
      </c>
      <c r="O1439">
        <f>_xlfn.XLOOKUP(Comuni[[#This Row],[Regione]],Table_0[Regione],Table_0[TOT AREA])</f>
        <v>6838505</v>
      </c>
      <c r="P1439" s="1">
        <f>(Comuni[[#This Row],[Popolazione2011]]/Comuni[[#This Row],[Ammalati AREA]])*100</f>
        <v>7.9403319877663324E-3</v>
      </c>
    </row>
    <row r="1440" spans="1:16" x14ac:dyDescent="0.3">
      <c r="A1440" t="s">
        <v>1453</v>
      </c>
      <c r="B1440" t="s">
        <v>8023</v>
      </c>
      <c r="C1440" t="s">
        <v>1408</v>
      </c>
      <c r="D1440">
        <v>529</v>
      </c>
      <c r="E1440" s="1">
        <f>(Comuni[[#This Row],[Popolazione2011]]/SUM(D:D))*100</f>
        <v>8.902283787507434E-4</v>
      </c>
      <c r="F1440">
        <f t="shared" si="22"/>
        <v>9704151</v>
      </c>
      <c r="G1440" s="1">
        <f>(Comuni[[#This Row],[Popolazione2011]]/Comuni[[#This Row],[TOT POP REGIONE ]])*100</f>
        <v>5.4512754387272006E-3</v>
      </c>
      <c r="H1440" t="str">
        <f>IF(Comuni[[#This Row],[Popolazione2011]]&gt;300000,"MAGGIORE","")</f>
        <v/>
      </c>
      <c r="I1440" t="str">
        <f>_xlfn.XLOOKUP(Comuni[[#This Row],[Regione]],Ripartizione_geografica[Regione],Ripartizione_geografica[Ripartizione geografica])</f>
        <v>Nord-ovest</v>
      </c>
      <c r="J1440">
        <f>_xlfn.XLOOKUP(Comuni[[#This Row],[Regione]],Ripartizione_geografica[Regione],Ripartizione_geografica[Codice Regione])</f>
        <v>3</v>
      </c>
      <c r="K1440">
        <f>_xlfn.XLOOKUP(Comuni[[#This Row],[Regione]],Table_0[Regione],Table_0[Totale])</f>
        <v>4308126</v>
      </c>
      <c r="L1440">
        <f>_xlfn.XLOOKUP(Comuni[[#This Row],[Regione]],Table_0[Regione],Table_0[Guariti])</f>
        <v>4242764</v>
      </c>
      <c r="M1440">
        <f>_xlfn.XLOOKUP(Comuni[[#This Row],[Regione]],Table_0[Regione],Table_0[Deceduti])</f>
        <v>47031</v>
      </c>
      <c r="N1440" s="1">
        <f>(Comuni[[#This Row],[Popolazione2011]]/Comuni[[#This Row],[Ammalati TOT]])*100</f>
        <v>1.2279120898506683E-2</v>
      </c>
      <c r="O1440">
        <f>_xlfn.XLOOKUP(Comuni[[#This Row],[Regione]],Table_0[Regione],Table_0[TOT AREA])</f>
        <v>6838505</v>
      </c>
      <c r="P1440" s="1">
        <f>(Comuni[[#This Row],[Popolazione2011]]/Comuni[[#This Row],[Ammalati AREA]])*100</f>
        <v>7.7356088794261315E-3</v>
      </c>
    </row>
    <row r="1441" spans="1:16" x14ac:dyDescent="0.3">
      <c r="A1441" t="s">
        <v>1454</v>
      </c>
      <c r="B1441" t="s">
        <v>8023</v>
      </c>
      <c r="C1441" t="s">
        <v>1408</v>
      </c>
      <c r="D1441">
        <v>82045</v>
      </c>
      <c r="E1441" s="1">
        <f>(Comuni[[#This Row],[Popolazione2011]]/SUM(D:D))*100</f>
        <v>0.13806954127524526</v>
      </c>
      <c r="F1441">
        <f t="shared" si="22"/>
        <v>9704151</v>
      </c>
      <c r="G1441" s="1">
        <f>(Comuni[[#This Row],[Popolazione2011]]/Comuni[[#This Row],[TOT POP REGIONE ]])*100</f>
        <v>0.84546293642792669</v>
      </c>
      <c r="H1441" t="str">
        <f>IF(Comuni[[#This Row],[Popolazione2011]]&gt;300000,"MAGGIORE","")</f>
        <v/>
      </c>
      <c r="I1441" t="str">
        <f>_xlfn.XLOOKUP(Comuni[[#This Row],[Regione]],Ripartizione_geografica[Regione],Ripartizione_geografica[Ripartizione geografica])</f>
        <v>Nord-ovest</v>
      </c>
      <c r="J1441">
        <f>_xlfn.XLOOKUP(Comuni[[#This Row],[Regione]],Ripartizione_geografica[Regione],Ripartizione_geografica[Codice Regione])</f>
        <v>3</v>
      </c>
      <c r="K1441">
        <f>_xlfn.XLOOKUP(Comuni[[#This Row],[Regione]],Table_0[Regione],Table_0[Totale])</f>
        <v>4308126</v>
      </c>
      <c r="L1441">
        <f>_xlfn.XLOOKUP(Comuni[[#This Row],[Regione]],Table_0[Regione],Table_0[Guariti])</f>
        <v>4242764</v>
      </c>
      <c r="M1441">
        <f>_xlfn.XLOOKUP(Comuni[[#This Row],[Regione]],Table_0[Regione],Table_0[Deceduti])</f>
        <v>47031</v>
      </c>
      <c r="N1441" s="1">
        <f>(Comuni[[#This Row],[Popolazione2011]]/Comuni[[#This Row],[Ammalati TOT]])*100</f>
        <v>1.9044243367069578</v>
      </c>
      <c r="O1441">
        <f>_xlfn.XLOOKUP(Comuni[[#This Row],[Regione]],Table_0[Regione],Table_0[TOT AREA])</f>
        <v>6838505</v>
      </c>
      <c r="P1441" s="1">
        <f>(Comuni[[#This Row],[Popolazione2011]]/Comuni[[#This Row],[Ammalati AREA]])*100</f>
        <v>1.1997505302694083</v>
      </c>
    </row>
    <row r="1442" spans="1:16" x14ac:dyDescent="0.3">
      <c r="A1442" t="s">
        <v>1455</v>
      </c>
      <c r="B1442" t="s">
        <v>8023</v>
      </c>
      <c r="C1442" t="s">
        <v>1408</v>
      </c>
      <c r="D1442">
        <v>841</v>
      </c>
      <c r="E1442" s="1">
        <f>(Comuni[[#This Row],[Popolazione2011]]/SUM(D:D))*100</f>
        <v>1.4152780085621458E-3</v>
      </c>
      <c r="F1442">
        <f t="shared" si="22"/>
        <v>9704151</v>
      </c>
      <c r="G1442" s="1">
        <f>(Comuni[[#This Row],[Popolazione2011]]/Comuni[[#This Row],[TOT POP REGIONE ]])*100</f>
        <v>8.6663944120407843E-3</v>
      </c>
      <c r="H1442" t="str">
        <f>IF(Comuni[[#This Row],[Popolazione2011]]&gt;300000,"MAGGIORE","")</f>
        <v/>
      </c>
      <c r="I1442" t="str">
        <f>_xlfn.XLOOKUP(Comuni[[#This Row],[Regione]],Ripartizione_geografica[Regione],Ripartizione_geografica[Ripartizione geografica])</f>
        <v>Nord-ovest</v>
      </c>
      <c r="J1442">
        <f>_xlfn.XLOOKUP(Comuni[[#This Row],[Regione]],Ripartizione_geografica[Regione],Ripartizione_geografica[Codice Regione])</f>
        <v>3</v>
      </c>
      <c r="K1442">
        <f>_xlfn.XLOOKUP(Comuni[[#This Row],[Regione]],Table_0[Regione],Table_0[Totale])</f>
        <v>4308126</v>
      </c>
      <c r="L1442">
        <f>_xlfn.XLOOKUP(Comuni[[#This Row],[Regione]],Table_0[Regione],Table_0[Guariti])</f>
        <v>4242764</v>
      </c>
      <c r="M1442">
        <f>_xlfn.XLOOKUP(Comuni[[#This Row],[Regione]],Table_0[Regione],Table_0[Deceduti])</f>
        <v>47031</v>
      </c>
      <c r="N1442" s="1">
        <f>(Comuni[[#This Row],[Popolazione2011]]/Comuni[[#This Row],[Ammalati TOT]])*100</f>
        <v>1.9521248914261095E-2</v>
      </c>
      <c r="O1442">
        <f>_xlfn.XLOOKUP(Comuni[[#This Row],[Regione]],Table_0[Regione],Table_0[TOT AREA])</f>
        <v>6838505</v>
      </c>
      <c r="P1442" s="1">
        <f>(Comuni[[#This Row],[Popolazione2011]]/Comuni[[#This Row],[Ammalati AREA]])*100</f>
        <v>1.2298009579579161E-2</v>
      </c>
    </row>
    <row r="1443" spans="1:16" x14ac:dyDescent="0.3">
      <c r="A1443" t="s">
        <v>1456</v>
      </c>
      <c r="B1443" t="s">
        <v>8023</v>
      </c>
      <c r="C1443" t="s">
        <v>1408</v>
      </c>
      <c r="D1443">
        <v>709</v>
      </c>
      <c r="E1443" s="1">
        <f>(Comuni[[#This Row],[Popolazione2011]]/SUM(D:D))*100</f>
        <v>1.1931416267188602E-3</v>
      </c>
      <c r="F1443">
        <f t="shared" si="22"/>
        <v>9704151</v>
      </c>
      <c r="G1443" s="1">
        <f>(Comuni[[#This Row],[Popolazione2011]]/Comuni[[#This Row],[TOT POP REGIONE ]])*100</f>
        <v>7.3061517694850376E-3</v>
      </c>
      <c r="H1443" t="str">
        <f>IF(Comuni[[#This Row],[Popolazione2011]]&gt;300000,"MAGGIORE","")</f>
        <v/>
      </c>
      <c r="I1443" t="str">
        <f>_xlfn.XLOOKUP(Comuni[[#This Row],[Regione]],Ripartizione_geografica[Regione],Ripartizione_geografica[Ripartizione geografica])</f>
        <v>Nord-ovest</v>
      </c>
      <c r="J1443">
        <f>_xlfn.XLOOKUP(Comuni[[#This Row],[Regione]],Ripartizione_geografica[Regione],Ripartizione_geografica[Codice Regione])</f>
        <v>3</v>
      </c>
      <c r="K1443">
        <f>_xlfn.XLOOKUP(Comuni[[#This Row],[Regione]],Table_0[Regione],Table_0[Totale])</f>
        <v>4308126</v>
      </c>
      <c r="L1443">
        <f>_xlfn.XLOOKUP(Comuni[[#This Row],[Regione]],Table_0[Regione],Table_0[Guariti])</f>
        <v>4242764</v>
      </c>
      <c r="M1443">
        <f>_xlfn.XLOOKUP(Comuni[[#This Row],[Regione]],Table_0[Regione],Table_0[Deceduti])</f>
        <v>47031</v>
      </c>
      <c r="N1443" s="1">
        <f>(Comuni[[#This Row],[Popolazione2011]]/Comuni[[#This Row],[Ammalati TOT]])*100</f>
        <v>1.6457271676826535E-2</v>
      </c>
      <c r="O1443">
        <f>_xlfn.XLOOKUP(Comuni[[#This Row],[Regione]],Table_0[Regione],Table_0[TOT AREA])</f>
        <v>6838505</v>
      </c>
      <c r="P1443" s="1">
        <f>(Comuni[[#This Row],[Popolazione2011]]/Comuni[[#This Row],[Ammalati AREA]])*100</f>
        <v>1.0367763129514419E-2</v>
      </c>
    </row>
    <row r="1444" spans="1:16" x14ac:dyDescent="0.3">
      <c r="A1444" t="s">
        <v>1457</v>
      </c>
      <c r="B1444" t="s">
        <v>8023</v>
      </c>
      <c r="C1444" t="s">
        <v>1408</v>
      </c>
      <c r="D1444">
        <v>3450</v>
      </c>
      <c r="E1444" s="1">
        <f>(Comuni[[#This Row],[Popolazione2011]]/SUM(D:D))*100</f>
        <v>5.8058372527222393E-3</v>
      </c>
      <c r="F1444">
        <f t="shared" si="22"/>
        <v>9704151</v>
      </c>
      <c r="G1444" s="1">
        <f>(Comuni[[#This Row],[Popolazione2011]]/Comuni[[#This Row],[TOT POP REGIONE ]])*100</f>
        <v>3.5551796339525224E-2</v>
      </c>
      <c r="H1444" t="str">
        <f>IF(Comuni[[#This Row],[Popolazione2011]]&gt;300000,"MAGGIORE","")</f>
        <v/>
      </c>
      <c r="I1444" t="str">
        <f>_xlfn.XLOOKUP(Comuni[[#This Row],[Regione]],Ripartizione_geografica[Regione],Ripartizione_geografica[Ripartizione geografica])</f>
        <v>Nord-ovest</v>
      </c>
      <c r="J1444">
        <f>_xlfn.XLOOKUP(Comuni[[#This Row],[Regione]],Ripartizione_geografica[Regione],Ripartizione_geografica[Codice Regione])</f>
        <v>3</v>
      </c>
      <c r="K1444">
        <f>_xlfn.XLOOKUP(Comuni[[#This Row],[Regione]],Table_0[Regione],Table_0[Totale])</f>
        <v>4308126</v>
      </c>
      <c r="L1444">
        <f>_xlfn.XLOOKUP(Comuni[[#This Row],[Regione]],Table_0[Regione],Table_0[Guariti])</f>
        <v>4242764</v>
      </c>
      <c r="M1444">
        <f>_xlfn.XLOOKUP(Comuni[[#This Row],[Regione]],Table_0[Regione],Table_0[Deceduti])</f>
        <v>47031</v>
      </c>
      <c r="N1444" s="1">
        <f>(Comuni[[#This Row],[Popolazione2011]]/Comuni[[#This Row],[Ammalati TOT]])*100</f>
        <v>8.008122325113054E-2</v>
      </c>
      <c r="O1444">
        <f>_xlfn.XLOOKUP(Comuni[[#This Row],[Regione]],Table_0[Regione],Table_0[TOT AREA])</f>
        <v>6838505</v>
      </c>
      <c r="P1444" s="1">
        <f>(Comuni[[#This Row],[Popolazione2011]]/Comuni[[#This Row],[Ammalati AREA]])*100</f>
        <v>5.0449623126692163E-2</v>
      </c>
    </row>
    <row r="1445" spans="1:16" x14ac:dyDescent="0.3">
      <c r="A1445" t="s">
        <v>1458</v>
      </c>
      <c r="B1445" t="s">
        <v>8023</v>
      </c>
      <c r="C1445" t="s">
        <v>1408</v>
      </c>
      <c r="D1445">
        <v>238</v>
      </c>
      <c r="E1445" s="1">
        <f>(Comuni[[#This Row],[Popolazione2011]]/SUM(D:D))*100</f>
        <v>4.0051862786895446E-4</v>
      </c>
      <c r="F1445">
        <f t="shared" si="22"/>
        <v>9704151</v>
      </c>
      <c r="G1445" s="1">
        <f>(Comuni[[#This Row],[Popolazione2011]]/Comuni[[#This Row],[TOT POP REGIONE ]])*100</f>
        <v>2.4525587040020295E-3</v>
      </c>
      <c r="H1445" t="str">
        <f>IF(Comuni[[#This Row],[Popolazione2011]]&gt;300000,"MAGGIORE","")</f>
        <v/>
      </c>
      <c r="I1445" t="str">
        <f>_xlfn.XLOOKUP(Comuni[[#This Row],[Regione]],Ripartizione_geografica[Regione],Ripartizione_geografica[Ripartizione geografica])</f>
        <v>Nord-ovest</v>
      </c>
      <c r="J1445">
        <f>_xlfn.XLOOKUP(Comuni[[#This Row],[Regione]],Ripartizione_geografica[Regione],Ripartizione_geografica[Codice Regione])</f>
        <v>3</v>
      </c>
      <c r="K1445">
        <f>_xlfn.XLOOKUP(Comuni[[#This Row],[Regione]],Table_0[Regione],Table_0[Totale])</f>
        <v>4308126</v>
      </c>
      <c r="L1445">
        <f>_xlfn.XLOOKUP(Comuni[[#This Row],[Regione]],Table_0[Regione],Table_0[Guariti])</f>
        <v>4242764</v>
      </c>
      <c r="M1445">
        <f>_xlfn.XLOOKUP(Comuni[[#This Row],[Regione]],Table_0[Regione],Table_0[Deceduti])</f>
        <v>47031</v>
      </c>
      <c r="N1445" s="1">
        <f>(Comuni[[#This Row],[Popolazione2011]]/Comuni[[#This Row],[Ammalati TOT]])*100</f>
        <v>5.5244438068895851E-3</v>
      </c>
      <c r="O1445">
        <f>_xlfn.XLOOKUP(Comuni[[#This Row],[Regione]],Table_0[Regione],Table_0[TOT AREA])</f>
        <v>6838505</v>
      </c>
      <c r="P1445" s="1">
        <f>(Comuni[[#This Row],[Popolazione2011]]/Comuni[[#This Row],[Ammalati AREA]])*100</f>
        <v>3.4802928417834015E-3</v>
      </c>
    </row>
    <row r="1446" spans="1:16" x14ac:dyDescent="0.3">
      <c r="A1446" t="s">
        <v>1459</v>
      </c>
      <c r="B1446" t="s">
        <v>8023</v>
      </c>
      <c r="C1446" t="s">
        <v>1408</v>
      </c>
      <c r="D1446">
        <v>565</v>
      </c>
      <c r="E1446" s="1">
        <f>(Comuni[[#This Row],[Popolazione2011]]/SUM(D:D))*100</f>
        <v>9.5081102834436676E-4</v>
      </c>
      <c r="F1446">
        <f t="shared" si="22"/>
        <v>9704151</v>
      </c>
      <c r="G1446" s="1">
        <f>(Comuni[[#This Row],[Popolazione2011]]/Comuni[[#This Row],[TOT POP REGIONE ]])*100</f>
        <v>5.8222507048787684E-3</v>
      </c>
      <c r="H1446" t="str">
        <f>IF(Comuni[[#This Row],[Popolazione2011]]&gt;300000,"MAGGIORE","")</f>
        <v/>
      </c>
      <c r="I1446" t="str">
        <f>_xlfn.XLOOKUP(Comuni[[#This Row],[Regione]],Ripartizione_geografica[Regione],Ripartizione_geografica[Ripartizione geografica])</f>
        <v>Nord-ovest</v>
      </c>
      <c r="J1446">
        <f>_xlfn.XLOOKUP(Comuni[[#This Row],[Regione]],Ripartizione_geografica[Regione],Ripartizione_geografica[Codice Regione])</f>
        <v>3</v>
      </c>
      <c r="K1446">
        <f>_xlfn.XLOOKUP(Comuni[[#This Row],[Regione]],Table_0[Regione],Table_0[Totale])</f>
        <v>4308126</v>
      </c>
      <c r="L1446">
        <f>_xlfn.XLOOKUP(Comuni[[#This Row],[Regione]],Table_0[Regione],Table_0[Guariti])</f>
        <v>4242764</v>
      </c>
      <c r="M1446">
        <f>_xlfn.XLOOKUP(Comuni[[#This Row],[Regione]],Table_0[Regione],Table_0[Deceduti])</f>
        <v>47031</v>
      </c>
      <c r="N1446" s="1">
        <f>(Comuni[[#This Row],[Popolazione2011]]/Comuni[[#This Row],[Ammalati TOT]])*100</f>
        <v>1.3114751054170653E-2</v>
      </c>
      <c r="O1446">
        <f>_xlfn.XLOOKUP(Comuni[[#This Row],[Regione]],Table_0[Regione],Table_0[TOT AREA])</f>
        <v>6838505</v>
      </c>
      <c r="P1446" s="1">
        <f>(Comuni[[#This Row],[Popolazione2011]]/Comuni[[#This Row],[Ammalati AREA]])*100</f>
        <v>8.2620397294437889E-3</v>
      </c>
    </row>
    <row r="1447" spans="1:16" x14ac:dyDescent="0.3">
      <c r="A1447" t="s">
        <v>1460</v>
      </c>
      <c r="B1447" t="s">
        <v>8023</v>
      </c>
      <c r="C1447" t="s">
        <v>1408</v>
      </c>
      <c r="D1447">
        <v>1455</v>
      </c>
      <c r="E1447" s="1">
        <f>(Comuni[[#This Row],[Popolazione2011]]/SUM(D:D))*100</f>
        <v>2.4485487544089442E-3</v>
      </c>
      <c r="F1447">
        <f t="shared" si="22"/>
        <v>9704151</v>
      </c>
      <c r="G1447" s="1">
        <f>(Comuni[[#This Row],[Popolazione2011]]/Comuni[[#This Row],[TOT POP REGIONE ]])*100</f>
        <v>1.4993583673625854E-2</v>
      </c>
      <c r="H1447" t="str">
        <f>IF(Comuni[[#This Row],[Popolazione2011]]&gt;300000,"MAGGIORE","")</f>
        <v/>
      </c>
      <c r="I1447" t="str">
        <f>_xlfn.XLOOKUP(Comuni[[#This Row],[Regione]],Ripartizione_geografica[Regione],Ripartizione_geografica[Ripartizione geografica])</f>
        <v>Nord-ovest</v>
      </c>
      <c r="J1447">
        <f>_xlfn.XLOOKUP(Comuni[[#This Row],[Regione]],Ripartizione_geografica[Regione],Ripartizione_geografica[Codice Regione])</f>
        <v>3</v>
      </c>
      <c r="K1447">
        <f>_xlfn.XLOOKUP(Comuni[[#This Row],[Regione]],Table_0[Regione],Table_0[Totale])</f>
        <v>4308126</v>
      </c>
      <c r="L1447">
        <f>_xlfn.XLOOKUP(Comuni[[#This Row],[Regione]],Table_0[Regione],Table_0[Guariti])</f>
        <v>4242764</v>
      </c>
      <c r="M1447">
        <f>_xlfn.XLOOKUP(Comuni[[#This Row],[Regione]],Table_0[Regione],Table_0[Deceduti])</f>
        <v>47031</v>
      </c>
      <c r="N1447" s="1">
        <f>(Comuni[[#This Row],[Popolazione2011]]/Comuni[[#This Row],[Ammalati TOT]])*100</f>
        <v>3.3773385458085489E-2</v>
      </c>
      <c r="O1447">
        <f>_xlfn.XLOOKUP(Comuni[[#This Row],[Regione]],Table_0[Regione],Table_0[TOT AREA])</f>
        <v>6838505</v>
      </c>
      <c r="P1447" s="1">
        <f>(Comuni[[#This Row],[Popolazione2011]]/Comuni[[#This Row],[Ammalati AREA]])*100</f>
        <v>2.1276580188213653E-2</v>
      </c>
    </row>
    <row r="1448" spans="1:16" x14ac:dyDescent="0.3">
      <c r="A1448" t="s">
        <v>1461</v>
      </c>
      <c r="B1448" t="s">
        <v>8023</v>
      </c>
      <c r="C1448" t="s">
        <v>1408</v>
      </c>
      <c r="D1448">
        <v>3489</v>
      </c>
      <c r="E1448" s="1">
        <f>(Comuni[[#This Row],[Popolazione2011]]/SUM(D:D))*100</f>
        <v>5.8714684564486648E-3</v>
      </c>
      <c r="F1448">
        <f t="shared" si="22"/>
        <v>9704151</v>
      </c>
      <c r="G1448" s="1">
        <f>(Comuni[[#This Row],[Popolazione2011]]/Comuni[[#This Row],[TOT POP REGIONE ]])*100</f>
        <v>3.5953686211189419E-2</v>
      </c>
      <c r="H1448" t="str">
        <f>IF(Comuni[[#This Row],[Popolazione2011]]&gt;300000,"MAGGIORE","")</f>
        <v/>
      </c>
      <c r="I1448" t="str">
        <f>_xlfn.XLOOKUP(Comuni[[#This Row],[Regione]],Ripartizione_geografica[Regione],Ripartizione_geografica[Ripartizione geografica])</f>
        <v>Nord-ovest</v>
      </c>
      <c r="J1448">
        <f>_xlfn.XLOOKUP(Comuni[[#This Row],[Regione]],Ripartizione_geografica[Regione],Ripartizione_geografica[Codice Regione])</f>
        <v>3</v>
      </c>
      <c r="K1448">
        <f>_xlfn.XLOOKUP(Comuni[[#This Row],[Regione]],Table_0[Regione],Table_0[Totale])</f>
        <v>4308126</v>
      </c>
      <c r="L1448">
        <f>_xlfn.XLOOKUP(Comuni[[#This Row],[Regione]],Table_0[Regione],Table_0[Guariti])</f>
        <v>4242764</v>
      </c>
      <c r="M1448">
        <f>_xlfn.XLOOKUP(Comuni[[#This Row],[Regione]],Table_0[Regione],Table_0[Deceduti])</f>
        <v>47031</v>
      </c>
      <c r="N1448" s="1">
        <f>(Comuni[[#This Row],[Popolazione2011]]/Comuni[[#This Row],[Ammalati TOT]])*100</f>
        <v>8.0986489253099841E-2</v>
      </c>
      <c r="O1448">
        <f>_xlfn.XLOOKUP(Comuni[[#This Row],[Regione]],Table_0[Regione],Table_0[TOT AREA])</f>
        <v>6838505</v>
      </c>
      <c r="P1448" s="1">
        <f>(Comuni[[#This Row],[Popolazione2011]]/Comuni[[#This Row],[Ammalati AREA]])*100</f>
        <v>5.1019923214211296E-2</v>
      </c>
    </row>
    <row r="1449" spans="1:16" x14ac:dyDescent="0.3">
      <c r="A1449" t="s">
        <v>1462</v>
      </c>
      <c r="B1449" t="s">
        <v>8023</v>
      </c>
      <c r="C1449" t="s">
        <v>1408</v>
      </c>
      <c r="D1449">
        <v>275</v>
      </c>
      <c r="E1449" s="1">
        <f>(Comuni[[#This Row],[Popolazione2011]]/SUM(D:D))*100</f>
        <v>4.6278412884017848E-4</v>
      </c>
      <c r="F1449">
        <f t="shared" si="22"/>
        <v>9704151</v>
      </c>
      <c r="G1449" s="1">
        <f>(Comuni[[#This Row],[Popolazione2011]]/Comuni[[#This Row],[TOT POP REGIONE ]])*100</f>
        <v>2.8338388386578077E-3</v>
      </c>
      <c r="H1449" t="str">
        <f>IF(Comuni[[#This Row],[Popolazione2011]]&gt;300000,"MAGGIORE","")</f>
        <v/>
      </c>
      <c r="I1449" t="str">
        <f>_xlfn.XLOOKUP(Comuni[[#This Row],[Regione]],Ripartizione_geografica[Regione],Ripartizione_geografica[Ripartizione geografica])</f>
        <v>Nord-ovest</v>
      </c>
      <c r="J1449">
        <f>_xlfn.XLOOKUP(Comuni[[#This Row],[Regione]],Ripartizione_geografica[Regione],Ripartizione_geografica[Codice Regione])</f>
        <v>3</v>
      </c>
      <c r="K1449">
        <f>_xlfn.XLOOKUP(Comuni[[#This Row],[Regione]],Table_0[Regione],Table_0[Totale])</f>
        <v>4308126</v>
      </c>
      <c r="L1449">
        <f>_xlfn.XLOOKUP(Comuni[[#This Row],[Regione]],Table_0[Regione],Table_0[Guariti])</f>
        <v>4242764</v>
      </c>
      <c r="M1449">
        <f>_xlfn.XLOOKUP(Comuni[[#This Row],[Regione]],Table_0[Regione],Table_0[Deceduti])</f>
        <v>47031</v>
      </c>
      <c r="N1449" s="1">
        <f>(Comuni[[#This Row],[Popolazione2011]]/Comuni[[#This Row],[Ammalati TOT]])*100</f>
        <v>6.3832859113219995E-3</v>
      </c>
      <c r="O1449">
        <f>_xlfn.XLOOKUP(Comuni[[#This Row],[Regione]],Table_0[Regione],Table_0[TOT AREA])</f>
        <v>6838505</v>
      </c>
      <c r="P1449" s="1">
        <f>(Comuni[[#This Row],[Popolazione2011]]/Comuni[[#This Row],[Ammalati AREA]])*100</f>
        <v>4.0213467709682158E-3</v>
      </c>
    </row>
    <row r="1450" spans="1:16" x14ac:dyDescent="0.3">
      <c r="A1450" t="s">
        <v>1463</v>
      </c>
      <c r="B1450" t="s">
        <v>8023</v>
      </c>
      <c r="C1450" t="s">
        <v>1408</v>
      </c>
      <c r="D1450">
        <v>16503</v>
      </c>
      <c r="E1450" s="1">
        <f>(Comuni[[#This Row],[Popolazione2011]]/SUM(D:D))*100</f>
        <v>2.7772096284543513E-2</v>
      </c>
      <c r="F1450">
        <f t="shared" si="22"/>
        <v>9704151</v>
      </c>
      <c r="G1450" s="1">
        <f>(Comuni[[#This Row],[Popolazione2011]]/Comuni[[#This Row],[TOT POP REGIONE ]])*100</f>
        <v>0.17006124492498106</v>
      </c>
      <c r="H1450" t="str">
        <f>IF(Comuni[[#This Row],[Popolazione2011]]&gt;300000,"MAGGIORE","")</f>
        <v/>
      </c>
      <c r="I1450" t="str">
        <f>_xlfn.XLOOKUP(Comuni[[#This Row],[Regione]],Ripartizione_geografica[Regione],Ripartizione_geografica[Ripartizione geografica])</f>
        <v>Nord-ovest</v>
      </c>
      <c r="J1450">
        <f>_xlfn.XLOOKUP(Comuni[[#This Row],[Regione]],Ripartizione_geografica[Regione],Ripartizione_geografica[Codice Regione])</f>
        <v>3</v>
      </c>
      <c r="K1450">
        <f>_xlfn.XLOOKUP(Comuni[[#This Row],[Regione]],Table_0[Regione],Table_0[Totale])</f>
        <v>4308126</v>
      </c>
      <c r="L1450">
        <f>_xlfn.XLOOKUP(Comuni[[#This Row],[Regione]],Table_0[Regione],Table_0[Guariti])</f>
        <v>4242764</v>
      </c>
      <c r="M1450">
        <f>_xlfn.XLOOKUP(Comuni[[#This Row],[Regione]],Table_0[Regione],Table_0[Deceduti])</f>
        <v>47031</v>
      </c>
      <c r="N1450" s="1">
        <f>(Comuni[[#This Row],[Popolazione2011]]/Comuni[[#This Row],[Ammalati TOT]])*100</f>
        <v>0.38306679052562531</v>
      </c>
      <c r="O1450">
        <f>_xlfn.XLOOKUP(Comuni[[#This Row],[Regione]],Table_0[Regione],Table_0[TOT AREA])</f>
        <v>6838505</v>
      </c>
      <c r="P1450" s="1">
        <f>(Comuni[[#This Row],[Popolazione2011]]/Comuni[[#This Row],[Ammalati AREA]])*100</f>
        <v>0.24132467549559444</v>
      </c>
    </row>
    <row r="1451" spans="1:16" x14ac:dyDescent="0.3">
      <c r="A1451" t="s">
        <v>1464</v>
      </c>
      <c r="B1451" t="s">
        <v>8023</v>
      </c>
      <c r="C1451" t="s">
        <v>1408</v>
      </c>
      <c r="D1451">
        <v>2769</v>
      </c>
      <c r="E1451" s="1">
        <f>(Comuni[[#This Row],[Popolazione2011]]/SUM(D:D))*100</f>
        <v>4.6598154645761973E-3</v>
      </c>
      <c r="F1451">
        <f t="shared" si="22"/>
        <v>9704151</v>
      </c>
      <c r="G1451" s="1">
        <f>(Comuni[[#This Row],[Popolazione2011]]/Comuni[[#This Row],[TOT POP REGIONE ]])*100</f>
        <v>2.8534180888158067E-2</v>
      </c>
      <c r="H1451" t="str">
        <f>IF(Comuni[[#This Row],[Popolazione2011]]&gt;300000,"MAGGIORE","")</f>
        <v/>
      </c>
      <c r="I1451" t="str">
        <f>_xlfn.XLOOKUP(Comuni[[#This Row],[Regione]],Ripartizione_geografica[Regione],Ripartizione_geografica[Ripartizione geografica])</f>
        <v>Nord-ovest</v>
      </c>
      <c r="J1451">
        <f>_xlfn.XLOOKUP(Comuni[[#This Row],[Regione]],Ripartizione_geografica[Regione],Ripartizione_geografica[Codice Regione])</f>
        <v>3</v>
      </c>
      <c r="K1451">
        <f>_xlfn.XLOOKUP(Comuni[[#This Row],[Regione]],Table_0[Regione],Table_0[Totale])</f>
        <v>4308126</v>
      </c>
      <c r="L1451">
        <f>_xlfn.XLOOKUP(Comuni[[#This Row],[Regione]],Table_0[Regione],Table_0[Guariti])</f>
        <v>4242764</v>
      </c>
      <c r="M1451">
        <f>_xlfn.XLOOKUP(Comuni[[#This Row],[Regione]],Table_0[Regione],Table_0[Deceduti])</f>
        <v>47031</v>
      </c>
      <c r="N1451" s="1">
        <f>(Comuni[[#This Row],[Popolazione2011]]/Comuni[[#This Row],[Ammalati TOT]])*100</f>
        <v>6.4273886139820421E-2</v>
      </c>
      <c r="O1451">
        <f>_xlfn.XLOOKUP(Comuni[[#This Row],[Regione]],Table_0[Regione],Table_0[TOT AREA])</f>
        <v>6838505</v>
      </c>
      <c r="P1451" s="1">
        <f>(Comuni[[#This Row],[Popolazione2011]]/Comuni[[#This Row],[Ammalati AREA]])*100</f>
        <v>4.0491306213858144E-2</v>
      </c>
    </row>
    <row r="1452" spans="1:16" x14ac:dyDescent="0.3">
      <c r="A1452" t="s">
        <v>1465</v>
      </c>
      <c r="B1452" t="s">
        <v>8023</v>
      </c>
      <c r="C1452" t="s">
        <v>1408</v>
      </c>
      <c r="D1452">
        <v>1235</v>
      </c>
      <c r="E1452" s="1">
        <f>(Comuni[[#This Row],[Popolazione2011]]/SUM(D:D))*100</f>
        <v>2.0783214513368019E-3</v>
      </c>
      <c r="F1452">
        <f t="shared" si="22"/>
        <v>9704151</v>
      </c>
      <c r="G1452" s="1">
        <f>(Comuni[[#This Row],[Popolazione2011]]/Comuni[[#This Row],[TOT POP REGIONE ]])*100</f>
        <v>1.2726512602699608E-2</v>
      </c>
      <c r="H1452" t="str">
        <f>IF(Comuni[[#This Row],[Popolazione2011]]&gt;300000,"MAGGIORE","")</f>
        <v/>
      </c>
      <c r="I1452" t="str">
        <f>_xlfn.XLOOKUP(Comuni[[#This Row],[Regione]],Ripartizione_geografica[Regione],Ripartizione_geografica[Ripartizione geografica])</f>
        <v>Nord-ovest</v>
      </c>
      <c r="J1452">
        <f>_xlfn.XLOOKUP(Comuni[[#This Row],[Regione]],Ripartizione_geografica[Regione],Ripartizione_geografica[Codice Regione])</f>
        <v>3</v>
      </c>
      <c r="K1452">
        <f>_xlfn.XLOOKUP(Comuni[[#This Row],[Regione]],Table_0[Regione],Table_0[Totale])</f>
        <v>4308126</v>
      </c>
      <c r="L1452">
        <f>_xlfn.XLOOKUP(Comuni[[#This Row],[Regione]],Table_0[Regione],Table_0[Guariti])</f>
        <v>4242764</v>
      </c>
      <c r="M1452">
        <f>_xlfn.XLOOKUP(Comuni[[#This Row],[Regione]],Table_0[Regione],Table_0[Deceduti])</f>
        <v>47031</v>
      </c>
      <c r="N1452" s="1">
        <f>(Comuni[[#This Row],[Popolazione2011]]/Comuni[[#This Row],[Ammalati TOT]])*100</f>
        <v>2.8666756729027888E-2</v>
      </c>
      <c r="O1452">
        <f>_xlfn.XLOOKUP(Comuni[[#This Row],[Regione]],Table_0[Regione],Table_0[TOT AREA])</f>
        <v>6838505</v>
      </c>
      <c r="P1452" s="1">
        <f>(Comuni[[#This Row],[Popolazione2011]]/Comuni[[#This Row],[Ammalati AREA]])*100</f>
        <v>1.8059502771439077E-2</v>
      </c>
    </row>
    <row r="1453" spans="1:16" x14ac:dyDescent="0.3">
      <c r="A1453" t="s">
        <v>1466</v>
      </c>
      <c r="B1453" t="s">
        <v>8023</v>
      </c>
      <c r="C1453" t="s">
        <v>1408</v>
      </c>
      <c r="D1453">
        <v>4274</v>
      </c>
      <c r="E1453" s="1">
        <f>(Comuni[[#This Row],[Popolazione2011]]/SUM(D:D))*100</f>
        <v>7.1925067878651746E-3</v>
      </c>
      <c r="F1453">
        <f t="shared" si="22"/>
        <v>9704151</v>
      </c>
      <c r="G1453" s="1">
        <f>(Comuni[[#This Row],[Popolazione2011]]/Comuni[[#This Row],[TOT POP REGIONE ]])*100</f>
        <v>4.4043007986994433E-2</v>
      </c>
      <c r="H1453" t="str">
        <f>IF(Comuni[[#This Row],[Popolazione2011]]&gt;300000,"MAGGIORE","")</f>
        <v/>
      </c>
      <c r="I1453" t="str">
        <f>_xlfn.XLOOKUP(Comuni[[#This Row],[Regione]],Ripartizione_geografica[Regione],Ripartizione_geografica[Ripartizione geografica])</f>
        <v>Nord-ovest</v>
      </c>
      <c r="J1453">
        <f>_xlfn.XLOOKUP(Comuni[[#This Row],[Regione]],Ripartizione_geografica[Regione],Ripartizione_geografica[Codice Regione])</f>
        <v>3</v>
      </c>
      <c r="K1453">
        <f>_xlfn.XLOOKUP(Comuni[[#This Row],[Regione]],Table_0[Regione],Table_0[Totale])</f>
        <v>4308126</v>
      </c>
      <c r="L1453">
        <f>_xlfn.XLOOKUP(Comuni[[#This Row],[Regione]],Table_0[Regione],Table_0[Guariti])</f>
        <v>4242764</v>
      </c>
      <c r="M1453">
        <f>_xlfn.XLOOKUP(Comuni[[#This Row],[Regione]],Table_0[Regione],Table_0[Deceduti])</f>
        <v>47031</v>
      </c>
      <c r="N1453" s="1">
        <f>(Comuni[[#This Row],[Popolazione2011]]/Comuni[[#This Row],[Ammalati TOT]])*100</f>
        <v>9.9207869036328084E-2</v>
      </c>
      <c r="O1453">
        <f>_xlfn.XLOOKUP(Comuni[[#This Row],[Regione]],Table_0[Regione],Table_0[TOT AREA])</f>
        <v>6838505</v>
      </c>
      <c r="P1453" s="1">
        <f>(Comuni[[#This Row],[Popolazione2011]]/Comuni[[#This Row],[Ammalati AREA]])*100</f>
        <v>6.2499040360429657E-2</v>
      </c>
    </row>
    <row r="1454" spans="1:16" x14ac:dyDescent="0.3">
      <c r="A1454" t="s">
        <v>1467</v>
      </c>
      <c r="B1454" t="s">
        <v>8023</v>
      </c>
      <c r="C1454" t="s">
        <v>1408</v>
      </c>
      <c r="D1454">
        <v>3147</v>
      </c>
      <c r="E1454" s="1">
        <f>(Comuni[[#This Row],[Popolazione2011]]/SUM(D:D))*100</f>
        <v>5.2959332853092424E-3</v>
      </c>
      <c r="F1454">
        <f t="shared" si="22"/>
        <v>9704151</v>
      </c>
      <c r="G1454" s="1">
        <f>(Comuni[[#This Row],[Popolazione2011]]/Comuni[[#This Row],[TOT POP REGIONE ]])*100</f>
        <v>3.2429421182749524E-2</v>
      </c>
      <c r="H1454" t="str">
        <f>IF(Comuni[[#This Row],[Popolazione2011]]&gt;300000,"MAGGIORE","")</f>
        <v/>
      </c>
      <c r="I1454" t="str">
        <f>_xlfn.XLOOKUP(Comuni[[#This Row],[Regione]],Ripartizione_geografica[Regione],Ripartizione_geografica[Ripartizione geografica])</f>
        <v>Nord-ovest</v>
      </c>
      <c r="J1454">
        <f>_xlfn.XLOOKUP(Comuni[[#This Row],[Regione]],Ripartizione_geografica[Regione],Ripartizione_geografica[Codice Regione])</f>
        <v>3</v>
      </c>
      <c r="K1454">
        <f>_xlfn.XLOOKUP(Comuni[[#This Row],[Regione]],Table_0[Regione],Table_0[Totale])</f>
        <v>4308126</v>
      </c>
      <c r="L1454">
        <f>_xlfn.XLOOKUP(Comuni[[#This Row],[Regione]],Table_0[Regione],Table_0[Guariti])</f>
        <v>4242764</v>
      </c>
      <c r="M1454">
        <f>_xlfn.XLOOKUP(Comuni[[#This Row],[Regione]],Table_0[Regione],Table_0[Deceduti])</f>
        <v>47031</v>
      </c>
      <c r="N1454" s="1">
        <f>(Comuni[[#This Row],[Popolazione2011]]/Comuni[[#This Row],[Ammalati TOT]])*100</f>
        <v>7.3048002774292117E-2</v>
      </c>
      <c r="O1454">
        <f>_xlfn.XLOOKUP(Comuni[[#This Row],[Regione]],Table_0[Regione],Table_0[TOT AREA])</f>
        <v>6838505</v>
      </c>
      <c r="P1454" s="1">
        <f>(Comuni[[#This Row],[Popolazione2011]]/Comuni[[#This Row],[Ammalati AREA]])*100</f>
        <v>4.6018830139043551E-2</v>
      </c>
    </row>
    <row r="1455" spans="1:16" x14ac:dyDescent="0.3">
      <c r="A1455" t="s">
        <v>1468</v>
      </c>
      <c r="B1455" t="s">
        <v>8023</v>
      </c>
      <c r="C1455" t="s">
        <v>1408</v>
      </c>
      <c r="D1455">
        <v>5226</v>
      </c>
      <c r="E1455" s="1">
        <f>(Comuni[[#This Row],[Popolazione2011]]/SUM(D:D))*100</f>
        <v>8.7945812993409922E-3</v>
      </c>
      <c r="F1455">
        <f t="shared" si="22"/>
        <v>9704151</v>
      </c>
      <c r="G1455" s="1">
        <f>(Comuni[[#This Row],[Popolazione2011]]/Comuni[[#This Row],[TOT POP REGIONE ]])*100</f>
        <v>5.3853242803002549E-2</v>
      </c>
      <c r="H1455" t="str">
        <f>IF(Comuni[[#This Row],[Popolazione2011]]&gt;300000,"MAGGIORE","")</f>
        <v/>
      </c>
      <c r="I1455" t="str">
        <f>_xlfn.XLOOKUP(Comuni[[#This Row],[Regione]],Ripartizione_geografica[Regione],Ripartizione_geografica[Ripartizione geografica])</f>
        <v>Nord-ovest</v>
      </c>
      <c r="J1455">
        <f>_xlfn.XLOOKUP(Comuni[[#This Row],[Regione]],Ripartizione_geografica[Regione],Ripartizione_geografica[Codice Regione])</f>
        <v>3</v>
      </c>
      <c r="K1455">
        <f>_xlfn.XLOOKUP(Comuni[[#This Row],[Regione]],Table_0[Regione],Table_0[Totale])</f>
        <v>4308126</v>
      </c>
      <c r="L1455">
        <f>_xlfn.XLOOKUP(Comuni[[#This Row],[Regione]],Table_0[Regione],Table_0[Guariti])</f>
        <v>4242764</v>
      </c>
      <c r="M1455">
        <f>_xlfn.XLOOKUP(Comuni[[#This Row],[Regione]],Table_0[Regione],Table_0[Deceduti])</f>
        <v>47031</v>
      </c>
      <c r="N1455" s="1">
        <f>(Comuni[[#This Row],[Popolazione2011]]/Comuni[[#This Row],[Ammalati TOT]])*100</f>
        <v>0.12130564426388643</v>
      </c>
      <c r="O1455">
        <f>_xlfn.XLOOKUP(Comuni[[#This Row],[Regione]],Table_0[Regione],Table_0[TOT AREA])</f>
        <v>6838505</v>
      </c>
      <c r="P1455" s="1">
        <f>(Comuni[[#This Row],[Popolazione2011]]/Comuni[[#This Row],[Ammalati AREA]])*100</f>
        <v>7.6420211727563261E-2</v>
      </c>
    </row>
    <row r="1456" spans="1:16" x14ac:dyDescent="0.3">
      <c r="A1456" t="s">
        <v>1469</v>
      </c>
      <c r="B1456" t="s">
        <v>8023</v>
      </c>
      <c r="C1456" t="s">
        <v>1408</v>
      </c>
      <c r="D1456">
        <v>9569</v>
      </c>
      <c r="E1456" s="1">
        <f>(Comuni[[#This Row],[Popolazione2011]]/SUM(D:D))*100</f>
        <v>1.6103204832260611E-2</v>
      </c>
      <c r="F1456">
        <f t="shared" si="22"/>
        <v>9704151</v>
      </c>
      <c r="G1456" s="1">
        <f>(Comuni[[#This Row],[Popolazione2011]]/Comuni[[#This Row],[TOT POP REGIONE ]])*100</f>
        <v>9.8607286716787479E-2</v>
      </c>
      <c r="H1456" t="str">
        <f>IF(Comuni[[#This Row],[Popolazione2011]]&gt;300000,"MAGGIORE","")</f>
        <v/>
      </c>
      <c r="I1456" t="str">
        <f>_xlfn.XLOOKUP(Comuni[[#This Row],[Regione]],Ripartizione_geografica[Regione],Ripartizione_geografica[Ripartizione geografica])</f>
        <v>Nord-ovest</v>
      </c>
      <c r="J1456">
        <f>_xlfn.XLOOKUP(Comuni[[#This Row],[Regione]],Ripartizione_geografica[Regione],Ripartizione_geografica[Codice Regione])</f>
        <v>3</v>
      </c>
      <c r="K1456">
        <f>_xlfn.XLOOKUP(Comuni[[#This Row],[Regione]],Table_0[Regione],Table_0[Totale])</f>
        <v>4308126</v>
      </c>
      <c r="L1456">
        <f>_xlfn.XLOOKUP(Comuni[[#This Row],[Regione]],Table_0[Regione],Table_0[Guariti])</f>
        <v>4242764</v>
      </c>
      <c r="M1456">
        <f>_xlfn.XLOOKUP(Comuni[[#This Row],[Regione]],Table_0[Regione],Table_0[Deceduti])</f>
        <v>47031</v>
      </c>
      <c r="N1456" s="1">
        <f>(Comuni[[#This Row],[Popolazione2011]]/Comuni[[#This Row],[Ammalati TOT]])*100</f>
        <v>0.22211513776523714</v>
      </c>
      <c r="O1456">
        <f>_xlfn.XLOOKUP(Comuni[[#This Row],[Regione]],Table_0[Regione],Table_0[TOT AREA])</f>
        <v>6838505</v>
      </c>
      <c r="P1456" s="1">
        <f>(Comuni[[#This Row],[Popolazione2011]]/Comuni[[#This Row],[Ammalati AREA]])*100</f>
        <v>0.13992824455052677</v>
      </c>
    </row>
    <row r="1457" spans="1:16" x14ac:dyDescent="0.3">
      <c r="A1457" t="s">
        <v>1470</v>
      </c>
      <c r="B1457" t="s">
        <v>8023</v>
      </c>
      <c r="C1457" t="s">
        <v>1408</v>
      </c>
      <c r="D1457">
        <v>852</v>
      </c>
      <c r="E1457" s="1">
        <f>(Comuni[[#This Row],[Popolazione2011]]/SUM(D:D))*100</f>
        <v>1.433789373715753E-3</v>
      </c>
      <c r="F1457">
        <f t="shared" si="22"/>
        <v>9704151</v>
      </c>
      <c r="G1457" s="1">
        <f>(Comuni[[#This Row],[Popolazione2011]]/Comuni[[#This Row],[TOT POP REGIONE ]])*100</f>
        <v>8.7797479655870973E-3</v>
      </c>
      <c r="H1457" t="str">
        <f>IF(Comuni[[#This Row],[Popolazione2011]]&gt;300000,"MAGGIORE","")</f>
        <v/>
      </c>
      <c r="I1457" t="str">
        <f>_xlfn.XLOOKUP(Comuni[[#This Row],[Regione]],Ripartizione_geografica[Regione],Ripartizione_geografica[Ripartizione geografica])</f>
        <v>Nord-ovest</v>
      </c>
      <c r="J1457">
        <f>_xlfn.XLOOKUP(Comuni[[#This Row],[Regione]],Ripartizione_geografica[Regione],Ripartizione_geografica[Codice Regione])</f>
        <v>3</v>
      </c>
      <c r="K1457">
        <f>_xlfn.XLOOKUP(Comuni[[#This Row],[Regione]],Table_0[Regione],Table_0[Totale])</f>
        <v>4308126</v>
      </c>
      <c r="L1457">
        <f>_xlfn.XLOOKUP(Comuni[[#This Row],[Regione]],Table_0[Regione],Table_0[Guariti])</f>
        <v>4242764</v>
      </c>
      <c r="M1457">
        <f>_xlfn.XLOOKUP(Comuni[[#This Row],[Regione]],Table_0[Regione],Table_0[Deceduti])</f>
        <v>47031</v>
      </c>
      <c r="N1457" s="1">
        <f>(Comuni[[#This Row],[Popolazione2011]]/Comuni[[#This Row],[Ammalati TOT]])*100</f>
        <v>1.9776580350713977E-2</v>
      </c>
      <c r="O1457">
        <f>_xlfn.XLOOKUP(Comuni[[#This Row],[Regione]],Table_0[Regione],Table_0[TOT AREA])</f>
        <v>6838505</v>
      </c>
      <c r="P1457" s="1">
        <f>(Comuni[[#This Row],[Popolazione2011]]/Comuni[[#This Row],[Ammalati AREA]])*100</f>
        <v>1.2458863450417889E-2</v>
      </c>
    </row>
    <row r="1458" spans="1:16" x14ac:dyDescent="0.3">
      <c r="A1458" t="s">
        <v>1471</v>
      </c>
      <c r="B1458" t="s">
        <v>8023</v>
      </c>
      <c r="C1458" t="s">
        <v>1408</v>
      </c>
      <c r="D1458">
        <v>1016</v>
      </c>
      <c r="E1458" s="1">
        <f>(Comuni[[#This Row],[Popolazione2011]]/SUM(D:D))*100</f>
        <v>1.7097769996422597E-3</v>
      </c>
      <c r="F1458">
        <f t="shared" si="22"/>
        <v>9704151</v>
      </c>
      <c r="G1458" s="1">
        <f>(Comuni[[#This Row],[Popolazione2011]]/Comuni[[#This Row],[TOT POP REGIONE ]])*100</f>
        <v>1.0469746400277572E-2</v>
      </c>
      <c r="H1458" t="str">
        <f>IF(Comuni[[#This Row],[Popolazione2011]]&gt;300000,"MAGGIORE","")</f>
        <v/>
      </c>
      <c r="I1458" t="str">
        <f>_xlfn.XLOOKUP(Comuni[[#This Row],[Regione]],Ripartizione_geografica[Regione],Ripartizione_geografica[Ripartizione geografica])</f>
        <v>Nord-ovest</v>
      </c>
      <c r="J1458">
        <f>_xlfn.XLOOKUP(Comuni[[#This Row],[Regione]],Ripartizione_geografica[Regione],Ripartizione_geografica[Codice Regione])</f>
        <v>3</v>
      </c>
      <c r="K1458">
        <f>_xlfn.XLOOKUP(Comuni[[#This Row],[Regione]],Table_0[Regione],Table_0[Totale])</f>
        <v>4308126</v>
      </c>
      <c r="L1458">
        <f>_xlfn.XLOOKUP(Comuni[[#This Row],[Regione]],Table_0[Regione],Table_0[Guariti])</f>
        <v>4242764</v>
      </c>
      <c r="M1458">
        <f>_xlfn.XLOOKUP(Comuni[[#This Row],[Regione]],Table_0[Regione],Table_0[Deceduti])</f>
        <v>47031</v>
      </c>
      <c r="N1458" s="1">
        <f>(Comuni[[#This Row],[Popolazione2011]]/Comuni[[#This Row],[Ammalati TOT]])*100</f>
        <v>2.3583339948738732E-2</v>
      </c>
      <c r="O1458">
        <f>_xlfn.XLOOKUP(Comuni[[#This Row],[Regione]],Table_0[Regione],Table_0[TOT AREA])</f>
        <v>6838505</v>
      </c>
      <c r="P1458" s="1">
        <f>(Comuni[[#This Row],[Popolazione2011]]/Comuni[[#This Row],[Ammalati AREA]])*100</f>
        <v>1.4857048433831663E-2</v>
      </c>
    </row>
    <row r="1459" spans="1:16" x14ac:dyDescent="0.3">
      <c r="A1459" t="s">
        <v>1472</v>
      </c>
      <c r="B1459" t="s">
        <v>8023</v>
      </c>
      <c r="C1459" t="s">
        <v>1408</v>
      </c>
      <c r="D1459">
        <v>2862</v>
      </c>
      <c r="E1459" s="1">
        <f>(Comuni[[#This Row],[Popolazione2011]]/SUM(D:D))*100</f>
        <v>4.8163206426930574E-3</v>
      </c>
      <c r="F1459">
        <f t="shared" si="22"/>
        <v>9704151</v>
      </c>
      <c r="G1459" s="1">
        <f>(Comuni[[#This Row],[Popolazione2011]]/Comuni[[#This Row],[TOT POP REGIONE ]])*100</f>
        <v>2.9492533659049618E-2</v>
      </c>
      <c r="H1459" t="str">
        <f>IF(Comuni[[#This Row],[Popolazione2011]]&gt;300000,"MAGGIORE","")</f>
        <v/>
      </c>
      <c r="I1459" t="str">
        <f>_xlfn.XLOOKUP(Comuni[[#This Row],[Regione]],Ripartizione_geografica[Regione],Ripartizione_geografica[Ripartizione geografica])</f>
        <v>Nord-ovest</v>
      </c>
      <c r="J1459">
        <f>_xlfn.XLOOKUP(Comuni[[#This Row],[Regione]],Ripartizione_geografica[Regione],Ripartizione_geografica[Codice Regione])</f>
        <v>3</v>
      </c>
      <c r="K1459">
        <f>_xlfn.XLOOKUP(Comuni[[#This Row],[Regione]],Table_0[Regione],Table_0[Totale])</f>
        <v>4308126</v>
      </c>
      <c r="L1459">
        <f>_xlfn.XLOOKUP(Comuni[[#This Row],[Regione]],Table_0[Regione],Table_0[Guariti])</f>
        <v>4242764</v>
      </c>
      <c r="M1459">
        <f>_xlfn.XLOOKUP(Comuni[[#This Row],[Regione]],Table_0[Regione],Table_0[Deceduti])</f>
        <v>47031</v>
      </c>
      <c r="N1459" s="1">
        <f>(Comuni[[#This Row],[Popolazione2011]]/Comuni[[#This Row],[Ammalati TOT]])*100</f>
        <v>6.6432597375285674E-2</v>
      </c>
      <c r="O1459">
        <f>_xlfn.XLOOKUP(Comuni[[#This Row],[Regione]],Table_0[Regione],Table_0[TOT AREA])</f>
        <v>6838505</v>
      </c>
      <c r="P1459" s="1">
        <f>(Comuni[[#This Row],[Popolazione2011]]/Comuni[[#This Row],[Ammalati AREA]])*100</f>
        <v>4.1851252576403764E-2</v>
      </c>
    </row>
    <row r="1460" spans="1:16" x14ac:dyDescent="0.3">
      <c r="A1460" t="s">
        <v>1473</v>
      </c>
      <c r="B1460" t="s">
        <v>8023</v>
      </c>
      <c r="C1460" t="s">
        <v>1408</v>
      </c>
      <c r="D1460">
        <v>1313</v>
      </c>
      <c r="E1460" s="1">
        <f>(Comuni[[#This Row],[Popolazione2011]]/SUM(D:D))*100</f>
        <v>2.2095838587896524E-3</v>
      </c>
      <c r="F1460">
        <f t="shared" si="22"/>
        <v>9704151</v>
      </c>
      <c r="G1460" s="1">
        <f>(Comuni[[#This Row],[Popolazione2011]]/Comuni[[#This Row],[TOT POP REGIONE ]])*100</f>
        <v>1.3530292346028004E-2</v>
      </c>
      <c r="H1460" t="str">
        <f>IF(Comuni[[#This Row],[Popolazione2011]]&gt;300000,"MAGGIORE","")</f>
        <v/>
      </c>
      <c r="I1460" t="str">
        <f>_xlfn.XLOOKUP(Comuni[[#This Row],[Regione]],Ripartizione_geografica[Regione],Ripartizione_geografica[Ripartizione geografica])</f>
        <v>Nord-ovest</v>
      </c>
      <c r="J1460">
        <f>_xlfn.XLOOKUP(Comuni[[#This Row],[Regione]],Ripartizione_geografica[Regione],Ripartizione_geografica[Codice Regione])</f>
        <v>3</v>
      </c>
      <c r="K1460">
        <f>_xlfn.XLOOKUP(Comuni[[#This Row],[Regione]],Table_0[Regione],Table_0[Totale])</f>
        <v>4308126</v>
      </c>
      <c r="L1460">
        <f>_xlfn.XLOOKUP(Comuni[[#This Row],[Regione]],Table_0[Regione],Table_0[Guariti])</f>
        <v>4242764</v>
      </c>
      <c r="M1460">
        <f>_xlfn.XLOOKUP(Comuni[[#This Row],[Regione]],Table_0[Regione],Table_0[Deceduti])</f>
        <v>47031</v>
      </c>
      <c r="N1460" s="1">
        <f>(Comuni[[#This Row],[Popolazione2011]]/Comuni[[#This Row],[Ammalati TOT]])*100</f>
        <v>3.0477288732966491E-2</v>
      </c>
      <c r="O1460">
        <f>_xlfn.XLOOKUP(Comuni[[#This Row],[Regione]],Table_0[Regione],Table_0[TOT AREA])</f>
        <v>6838505</v>
      </c>
      <c r="P1460" s="1">
        <f>(Comuni[[#This Row],[Popolazione2011]]/Comuni[[#This Row],[Ammalati AREA]])*100</f>
        <v>1.9200102946477338E-2</v>
      </c>
    </row>
    <row r="1461" spans="1:16" x14ac:dyDescent="0.3">
      <c r="A1461" t="s">
        <v>1474</v>
      </c>
      <c r="B1461" t="s">
        <v>8023</v>
      </c>
      <c r="C1461" t="s">
        <v>1408</v>
      </c>
      <c r="D1461">
        <v>623</v>
      </c>
      <c r="E1461" s="1">
        <f>(Comuni[[#This Row],[Popolazione2011]]/SUM(D:D))*100</f>
        <v>1.0484164082452045E-3</v>
      </c>
      <c r="F1461">
        <f t="shared" si="22"/>
        <v>9704151</v>
      </c>
      <c r="G1461" s="1">
        <f>(Comuni[[#This Row],[Popolazione2011]]/Comuni[[#This Row],[TOT POP REGIONE ]])*100</f>
        <v>6.4199330781229596E-3</v>
      </c>
      <c r="H1461" t="str">
        <f>IF(Comuni[[#This Row],[Popolazione2011]]&gt;300000,"MAGGIORE","")</f>
        <v/>
      </c>
      <c r="I1461" t="str">
        <f>_xlfn.XLOOKUP(Comuni[[#This Row],[Regione]],Ripartizione_geografica[Regione],Ripartizione_geografica[Ripartizione geografica])</f>
        <v>Nord-ovest</v>
      </c>
      <c r="J1461">
        <f>_xlfn.XLOOKUP(Comuni[[#This Row],[Regione]],Ripartizione_geografica[Regione],Ripartizione_geografica[Codice Regione])</f>
        <v>3</v>
      </c>
      <c r="K1461">
        <f>_xlfn.XLOOKUP(Comuni[[#This Row],[Regione]],Table_0[Regione],Table_0[Totale])</f>
        <v>4308126</v>
      </c>
      <c r="L1461">
        <f>_xlfn.XLOOKUP(Comuni[[#This Row],[Regione]],Table_0[Regione],Table_0[Guariti])</f>
        <v>4242764</v>
      </c>
      <c r="M1461">
        <f>_xlfn.XLOOKUP(Comuni[[#This Row],[Regione]],Table_0[Regione],Table_0[Deceduti])</f>
        <v>47031</v>
      </c>
      <c r="N1461" s="1">
        <f>(Comuni[[#This Row],[Popolazione2011]]/Comuni[[#This Row],[Ammalati TOT]])*100</f>
        <v>1.4461044082740383E-2</v>
      </c>
      <c r="O1461">
        <f>_xlfn.XLOOKUP(Comuni[[#This Row],[Regione]],Table_0[Regione],Table_0[TOT AREA])</f>
        <v>6838505</v>
      </c>
      <c r="P1461" s="1">
        <f>(Comuni[[#This Row],[Popolazione2011]]/Comuni[[#This Row],[Ammalati AREA]])*100</f>
        <v>9.1101783211389037E-3</v>
      </c>
    </row>
    <row r="1462" spans="1:16" x14ac:dyDescent="0.3">
      <c r="A1462" t="s">
        <v>1475</v>
      </c>
      <c r="B1462" t="s">
        <v>8023</v>
      </c>
      <c r="C1462" t="s">
        <v>1408</v>
      </c>
      <c r="D1462">
        <v>5705</v>
      </c>
      <c r="E1462" s="1">
        <f>(Comuni[[#This Row],[Popolazione2011]]/SUM(D:D))*100</f>
        <v>9.6006671092117024E-3</v>
      </c>
      <c r="F1462">
        <f t="shared" si="22"/>
        <v>9704151</v>
      </c>
      <c r="G1462" s="1">
        <f>(Comuni[[#This Row],[Popolazione2011]]/Comuni[[#This Row],[TOT POP REGIONE ]])*100</f>
        <v>5.8789274816519237E-2</v>
      </c>
      <c r="H1462" t="str">
        <f>IF(Comuni[[#This Row],[Popolazione2011]]&gt;300000,"MAGGIORE","")</f>
        <v/>
      </c>
      <c r="I1462" t="str">
        <f>_xlfn.XLOOKUP(Comuni[[#This Row],[Regione]],Ripartizione_geografica[Regione],Ripartizione_geografica[Ripartizione geografica])</f>
        <v>Nord-ovest</v>
      </c>
      <c r="J1462">
        <f>_xlfn.XLOOKUP(Comuni[[#This Row],[Regione]],Ripartizione_geografica[Regione],Ripartizione_geografica[Codice Regione])</f>
        <v>3</v>
      </c>
      <c r="K1462">
        <f>_xlfn.XLOOKUP(Comuni[[#This Row],[Regione]],Table_0[Regione],Table_0[Totale])</f>
        <v>4308126</v>
      </c>
      <c r="L1462">
        <f>_xlfn.XLOOKUP(Comuni[[#This Row],[Regione]],Table_0[Regione],Table_0[Guariti])</f>
        <v>4242764</v>
      </c>
      <c r="M1462">
        <f>_xlfn.XLOOKUP(Comuni[[#This Row],[Regione]],Table_0[Regione],Table_0[Deceduti])</f>
        <v>47031</v>
      </c>
      <c r="N1462" s="1">
        <f>(Comuni[[#This Row],[Popolazione2011]]/Comuni[[#This Row],[Ammalati TOT]])*100</f>
        <v>0.13242416772397092</v>
      </c>
      <c r="O1462">
        <f>_xlfn.XLOOKUP(Comuni[[#This Row],[Regione]],Table_0[Regione],Table_0[TOT AREA])</f>
        <v>6838505</v>
      </c>
      <c r="P1462" s="1">
        <f>(Comuni[[#This Row],[Popolazione2011]]/Comuni[[#This Row],[Ammalati AREA]])*100</f>
        <v>8.3424666648631532E-2</v>
      </c>
    </row>
    <row r="1463" spans="1:16" x14ac:dyDescent="0.3">
      <c r="A1463" t="s">
        <v>1476</v>
      </c>
      <c r="B1463" t="s">
        <v>8023</v>
      </c>
      <c r="C1463" t="s">
        <v>1408</v>
      </c>
      <c r="D1463">
        <v>8926</v>
      </c>
      <c r="E1463" s="1">
        <f>(Comuni[[#This Row],[Popolazione2011]]/SUM(D:D))*100</f>
        <v>1.5021131396463393E-2</v>
      </c>
      <c r="F1463">
        <f t="shared" si="22"/>
        <v>9704151</v>
      </c>
      <c r="G1463" s="1">
        <f>(Comuni[[#This Row],[Popolazione2011]]/Comuni[[#This Row],[TOT POP REGIONE ]])*100</f>
        <v>9.1981256268580322E-2</v>
      </c>
      <c r="H1463" t="str">
        <f>IF(Comuni[[#This Row],[Popolazione2011]]&gt;300000,"MAGGIORE","")</f>
        <v/>
      </c>
      <c r="I1463" t="str">
        <f>_xlfn.XLOOKUP(Comuni[[#This Row],[Regione]],Ripartizione_geografica[Regione],Ripartizione_geografica[Ripartizione geografica])</f>
        <v>Nord-ovest</v>
      </c>
      <c r="J1463">
        <f>_xlfn.XLOOKUP(Comuni[[#This Row],[Regione]],Ripartizione_geografica[Regione],Ripartizione_geografica[Codice Regione])</f>
        <v>3</v>
      </c>
      <c r="K1463">
        <f>_xlfn.XLOOKUP(Comuni[[#This Row],[Regione]],Table_0[Regione],Table_0[Totale])</f>
        <v>4308126</v>
      </c>
      <c r="L1463">
        <f>_xlfn.XLOOKUP(Comuni[[#This Row],[Regione]],Table_0[Regione],Table_0[Guariti])</f>
        <v>4242764</v>
      </c>
      <c r="M1463">
        <f>_xlfn.XLOOKUP(Comuni[[#This Row],[Regione]],Table_0[Regione],Table_0[Deceduti])</f>
        <v>47031</v>
      </c>
      <c r="N1463" s="1">
        <f>(Comuni[[#This Row],[Popolazione2011]]/Comuni[[#This Row],[Ammalati TOT]])*100</f>
        <v>0.20718985470712789</v>
      </c>
      <c r="O1463">
        <f>_xlfn.XLOOKUP(Comuni[[#This Row],[Regione]],Table_0[Regione],Table_0[TOT AREA])</f>
        <v>6838505</v>
      </c>
      <c r="P1463" s="1">
        <f>(Comuni[[#This Row],[Popolazione2011]]/Comuni[[#This Row],[Ammalati AREA]])*100</f>
        <v>0.13052560464604471</v>
      </c>
    </row>
    <row r="1464" spans="1:16" x14ac:dyDescent="0.3">
      <c r="A1464" t="s">
        <v>1477</v>
      </c>
      <c r="B1464" t="s">
        <v>8023</v>
      </c>
      <c r="C1464" t="s">
        <v>1408</v>
      </c>
      <c r="D1464">
        <v>917</v>
      </c>
      <c r="E1464" s="1">
        <f>(Comuni[[#This Row],[Popolazione2011]]/SUM(D:D))*100</f>
        <v>1.5431747132597952E-3</v>
      </c>
      <c r="F1464">
        <f t="shared" si="22"/>
        <v>9704151</v>
      </c>
      <c r="G1464" s="1">
        <f>(Comuni[[#This Row],[Popolazione2011]]/Comuni[[#This Row],[TOT POP REGIONE ]])*100</f>
        <v>9.4495644183607615E-3</v>
      </c>
      <c r="H1464" t="str">
        <f>IF(Comuni[[#This Row],[Popolazione2011]]&gt;300000,"MAGGIORE","")</f>
        <v/>
      </c>
      <c r="I1464" t="str">
        <f>_xlfn.XLOOKUP(Comuni[[#This Row],[Regione]],Ripartizione_geografica[Regione],Ripartizione_geografica[Ripartizione geografica])</f>
        <v>Nord-ovest</v>
      </c>
      <c r="J1464">
        <f>_xlfn.XLOOKUP(Comuni[[#This Row],[Regione]],Ripartizione_geografica[Regione],Ripartizione_geografica[Codice Regione])</f>
        <v>3</v>
      </c>
      <c r="K1464">
        <f>_xlfn.XLOOKUP(Comuni[[#This Row],[Regione]],Table_0[Regione],Table_0[Totale])</f>
        <v>4308126</v>
      </c>
      <c r="L1464">
        <f>_xlfn.XLOOKUP(Comuni[[#This Row],[Regione]],Table_0[Regione],Table_0[Guariti])</f>
        <v>4242764</v>
      </c>
      <c r="M1464">
        <f>_xlfn.XLOOKUP(Comuni[[#This Row],[Regione]],Table_0[Regione],Table_0[Deceduti])</f>
        <v>47031</v>
      </c>
      <c r="N1464" s="1">
        <f>(Comuni[[#This Row],[Popolazione2011]]/Comuni[[#This Row],[Ammalati TOT]])*100</f>
        <v>2.1285357020662813E-2</v>
      </c>
      <c r="O1464">
        <f>_xlfn.XLOOKUP(Comuni[[#This Row],[Regione]],Table_0[Regione],Table_0[TOT AREA])</f>
        <v>6838505</v>
      </c>
      <c r="P1464" s="1">
        <f>(Comuni[[#This Row],[Popolazione2011]]/Comuni[[#This Row],[Ammalati AREA]])*100</f>
        <v>1.3409363596283107E-2</v>
      </c>
    </row>
    <row r="1465" spans="1:16" x14ac:dyDescent="0.3">
      <c r="A1465" t="s">
        <v>1478</v>
      </c>
      <c r="B1465" t="s">
        <v>8023</v>
      </c>
      <c r="C1465" t="s">
        <v>1408</v>
      </c>
      <c r="D1465">
        <v>517</v>
      </c>
      <c r="E1465" s="1">
        <f>(Comuni[[#This Row],[Popolazione2011]]/SUM(D:D))*100</f>
        <v>8.7003416221953555E-4</v>
      </c>
      <c r="F1465">
        <f t="shared" si="22"/>
        <v>9704151</v>
      </c>
      <c r="G1465" s="1">
        <f>(Comuni[[#This Row],[Popolazione2011]]/Comuni[[#This Row],[TOT POP REGIONE ]])*100</f>
        <v>5.3276170166766772E-3</v>
      </c>
      <c r="H1465" t="str">
        <f>IF(Comuni[[#This Row],[Popolazione2011]]&gt;300000,"MAGGIORE","")</f>
        <v/>
      </c>
      <c r="I1465" t="str">
        <f>_xlfn.XLOOKUP(Comuni[[#This Row],[Regione]],Ripartizione_geografica[Regione],Ripartizione_geografica[Ripartizione geografica])</f>
        <v>Nord-ovest</v>
      </c>
      <c r="J1465">
        <f>_xlfn.XLOOKUP(Comuni[[#This Row],[Regione]],Ripartizione_geografica[Regione],Ripartizione_geografica[Codice Regione])</f>
        <v>3</v>
      </c>
      <c r="K1465">
        <f>_xlfn.XLOOKUP(Comuni[[#This Row],[Regione]],Table_0[Regione],Table_0[Totale])</f>
        <v>4308126</v>
      </c>
      <c r="L1465">
        <f>_xlfn.XLOOKUP(Comuni[[#This Row],[Regione]],Table_0[Regione],Table_0[Guariti])</f>
        <v>4242764</v>
      </c>
      <c r="M1465">
        <f>_xlfn.XLOOKUP(Comuni[[#This Row],[Regione]],Table_0[Regione],Table_0[Deceduti])</f>
        <v>47031</v>
      </c>
      <c r="N1465" s="1">
        <f>(Comuni[[#This Row],[Popolazione2011]]/Comuni[[#This Row],[Ammalati TOT]])*100</f>
        <v>1.2000577513285359E-2</v>
      </c>
      <c r="O1465">
        <f>_xlfn.XLOOKUP(Comuni[[#This Row],[Regione]],Table_0[Regione],Table_0[TOT AREA])</f>
        <v>6838505</v>
      </c>
      <c r="P1465" s="1">
        <f>(Comuni[[#This Row],[Popolazione2011]]/Comuni[[#This Row],[Ammalati AREA]])*100</f>
        <v>7.5601319294202459E-3</v>
      </c>
    </row>
    <row r="1466" spans="1:16" x14ac:dyDescent="0.3">
      <c r="A1466" t="s">
        <v>1479</v>
      </c>
      <c r="B1466" t="s">
        <v>8023</v>
      </c>
      <c r="C1466" t="s">
        <v>1408</v>
      </c>
      <c r="D1466">
        <v>2469</v>
      </c>
      <c r="E1466" s="1">
        <f>(Comuni[[#This Row],[Popolazione2011]]/SUM(D:D))*100</f>
        <v>4.1549600512960031E-3</v>
      </c>
      <c r="F1466">
        <f t="shared" si="22"/>
        <v>9704151</v>
      </c>
      <c r="G1466" s="1">
        <f>(Comuni[[#This Row],[Popolazione2011]]/Comuni[[#This Row],[TOT POP REGIONE ]])*100</f>
        <v>2.5442720336895003E-2</v>
      </c>
      <c r="H1466" t="str">
        <f>IF(Comuni[[#This Row],[Popolazione2011]]&gt;300000,"MAGGIORE","")</f>
        <v/>
      </c>
      <c r="I1466" t="str">
        <f>_xlfn.XLOOKUP(Comuni[[#This Row],[Regione]],Ripartizione_geografica[Regione],Ripartizione_geografica[Ripartizione geografica])</f>
        <v>Nord-ovest</v>
      </c>
      <c r="J1466">
        <f>_xlfn.XLOOKUP(Comuni[[#This Row],[Regione]],Ripartizione_geografica[Regione],Ripartizione_geografica[Codice Regione])</f>
        <v>3</v>
      </c>
      <c r="K1466">
        <f>_xlfn.XLOOKUP(Comuni[[#This Row],[Regione]],Table_0[Regione],Table_0[Totale])</f>
        <v>4308126</v>
      </c>
      <c r="L1466">
        <f>_xlfn.XLOOKUP(Comuni[[#This Row],[Regione]],Table_0[Regione],Table_0[Guariti])</f>
        <v>4242764</v>
      </c>
      <c r="M1466">
        <f>_xlfn.XLOOKUP(Comuni[[#This Row],[Regione]],Table_0[Regione],Table_0[Deceduti])</f>
        <v>47031</v>
      </c>
      <c r="N1466" s="1">
        <f>(Comuni[[#This Row],[Popolazione2011]]/Comuni[[#This Row],[Ammalati TOT]])*100</f>
        <v>5.7310301509287329E-2</v>
      </c>
      <c r="O1466">
        <f>_xlfn.XLOOKUP(Comuni[[#This Row],[Regione]],Table_0[Regione],Table_0[TOT AREA])</f>
        <v>6838505</v>
      </c>
      <c r="P1466" s="1">
        <f>(Comuni[[#This Row],[Popolazione2011]]/Comuni[[#This Row],[Ammalati AREA]])*100</f>
        <v>3.6104382463711004E-2</v>
      </c>
    </row>
    <row r="1467" spans="1:16" x14ac:dyDescent="0.3">
      <c r="A1467" t="s">
        <v>1480</v>
      </c>
      <c r="B1467" t="s">
        <v>8023</v>
      </c>
      <c r="C1467" t="s">
        <v>1408</v>
      </c>
      <c r="D1467">
        <v>462</v>
      </c>
      <c r="E1467" s="1">
        <f>(Comuni[[#This Row],[Popolazione2011]]/SUM(D:D))*100</f>
        <v>7.7747733645149996E-4</v>
      </c>
      <c r="F1467">
        <f t="shared" si="22"/>
        <v>9704151</v>
      </c>
      <c r="G1467" s="1">
        <f>(Comuni[[#This Row],[Popolazione2011]]/Comuni[[#This Row],[TOT POP REGIONE ]])*100</f>
        <v>4.7608492489451164E-3</v>
      </c>
      <c r="H1467" t="str">
        <f>IF(Comuni[[#This Row],[Popolazione2011]]&gt;300000,"MAGGIORE","")</f>
        <v/>
      </c>
      <c r="I1467" t="str">
        <f>_xlfn.XLOOKUP(Comuni[[#This Row],[Regione]],Ripartizione_geografica[Regione],Ripartizione_geografica[Ripartizione geografica])</f>
        <v>Nord-ovest</v>
      </c>
      <c r="J1467">
        <f>_xlfn.XLOOKUP(Comuni[[#This Row],[Regione]],Ripartizione_geografica[Regione],Ripartizione_geografica[Codice Regione])</f>
        <v>3</v>
      </c>
      <c r="K1467">
        <f>_xlfn.XLOOKUP(Comuni[[#This Row],[Regione]],Table_0[Regione],Table_0[Totale])</f>
        <v>4308126</v>
      </c>
      <c r="L1467">
        <f>_xlfn.XLOOKUP(Comuni[[#This Row],[Regione]],Table_0[Regione],Table_0[Guariti])</f>
        <v>4242764</v>
      </c>
      <c r="M1467">
        <f>_xlfn.XLOOKUP(Comuni[[#This Row],[Regione]],Table_0[Regione],Table_0[Deceduti])</f>
        <v>47031</v>
      </c>
      <c r="N1467" s="1">
        <f>(Comuni[[#This Row],[Popolazione2011]]/Comuni[[#This Row],[Ammalati TOT]])*100</f>
        <v>1.0723920331020959E-2</v>
      </c>
      <c r="O1467">
        <f>_xlfn.XLOOKUP(Comuni[[#This Row],[Regione]],Table_0[Regione],Table_0[TOT AREA])</f>
        <v>6838505</v>
      </c>
      <c r="P1467" s="1">
        <f>(Comuni[[#This Row],[Popolazione2011]]/Comuni[[#This Row],[Ammalati AREA]])*100</f>
        <v>6.7558625752266021E-3</v>
      </c>
    </row>
    <row r="1468" spans="1:16" x14ac:dyDescent="0.3">
      <c r="A1468" t="s">
        <v>1481</v>
      </c>
      <c r="B1468" t="s">
        <v>8023</v>
      </c>
      <c r="C1468" t="s">
        <v>1408</v>
      </c>
      <c r="D1468">
        <v>2052</v>
      </c>
      <c r="E1468" s="1">
        <f>(Comuni[[#This Row],[Popolazione2011]]/SUM(D:D))*100</f>
        <v>3.453211026836532E-3</v>
      </c>
      <c r="F1468">
        <f t="shared" si="22"/>
        <v>9704151</v>
      </c>
      <c r="G1468" s="1">
        <f>(Comuni[[#This Row],[Popolazione2011]]/Comuni[[#This Row],[TOT POP REGIONE ]])*100</f>
        <v>2.1145590170639349E-2</v>
      </c>
      <c r="H1468" t="str">
        <f>IF(Comuni[[#This Row],[Popolazione2011]]&gt;300000,"MAGGIORE","")</f>
        <v/>
      </c>
      <c r="I1468" t="str">
        <f>_xlfn.XLOOKUP(Comuni[[#This Row],[Regione]],Ripartizione_geografica[Regione],Ripartizione_geografica[Ripartizione geografica])</f>
        <v>Nord-ovest</v>
      </c>
      <c r="J1468">
        <f>_xlfn.XLOOKUP(Comuni[[#This Row],[Regione]],Ripartizione_geografica[Regione],Ripartizione_geografica[Codice Regione])</f>
        <v>3</v>
      </c>
      <c r="K1468">
        <f>_xlfn.XLOOKUP(Comuni[[#This Row],[Regione]],Table_0[Regione],Table_0[Totale])</f>
        <v>4308126</v>
      </c>
      <c r="L1468">
        <f>_xlfn.XLOOKUP(Comuni[[#This Row],[Regione]],Table_0[Regione],Table_0[Guariti])</f>
        <v>4242764</v>
      </c>
      <c r="M1468">
        <f>_xlfn.XLOOKUP(Comuni[[#This Row],[Regione]],Table_0[Regione],Table_0[Deceduti])</f>
        <v>47031</v>
      </c>
      <c r="N1468" s="1">
        <f>(Comuni[[#This Row],[Popolazione2011]]/Comuni[[#This Row],[Ammalati TOT]])*100</f>
        <v>4.7630918872846338E-2</v>
      </c>
      <c r="O1468">
        <f>_xlfn.XLOOKUP(Comuni[[#This Row],[Regione]],Table_0[Regione],Table_0[TOT AREA])</f>
        <v>6838505</v>
      </c>
      <c r="P1468" s="1">
        <f>(Comuni[[#This Row],[Popolazione2011]]/Comuni[[#This Row],[Ammalati AREA]])*100</f>
        <v>3.0006558451006471E-2</v>
      </c>
    </row>
    <row r="1469" spans="1:16" x14ac:dyDescent="0.3">
      <c r="A1469" t="s">
        <v>1482</v>
      </c>
      <c r="B1469" t="s">
        <v>8023</v>
      </c>
      <c r="C1469" t="s">
        <v>1408</v>
      </c>
      <c r="D1469">
        <v>3793</v>
      </c>
      <c r="E1469" s="1">
        <f>(Comuni[[#This Row],[Popolazione2011]]/SUM(D:D))*100</f>
        <v>6.3830552752392623E-3</v>
      </c>
      <c r="F1469">
        <f t="shared" si="22"/>
        <v>9704151</v>
      </c>
      <c r="G1469" s="1">
        <f>(Comuni[[#This Row],[Popolazione2011]]/Comuni[[#This Row],[TOT POP REGIONE ]])*100</f>
        <v>3.9086366236469321E-2</v>
      </c>
      <c r="H1469" t="str">
        <f>IF(Comuni[[#This Row],[Popolazione2011]]&gt;300000,"MAGGIORE","")</f>
        <v/>
      </c>
      <c r="I1469" t="str">
        <f>_xlfn.XLOOKUP(Comuni[[#This Row],[Regione]],Ripartizione_geografica[Regione],Ripartizione_geografica[Ripartizione geografica])</f>
        <v>Nord-ovest</v>
      </c>
      <c r="J1469">
        <f>_xlfn.XLOOKUP(Comuni[[#This Row],[Regione]],Ripartizione_geografica[Regione],Ripartizione_geografica[Codice Regione])</f>
        <v>3</v>
      </c>
      <c r="K1469">
        <f>_xlfn.XLOOKUP(Comuni[[#This Row],[Regione]],Table_0[Regione],Table_0[Totale])</f>
        <v>4308126</v>
      </c>
      <c r="L1469">
        <f>_xlfn.XLOOKUP(Comuni[[#This Row],[Regione]],Table_0[Regione],Table_0[Guariti])</f>
        <v>4242764</v>
      </c>
      <c r="M1469">
        <f>_xlfn.XLOOKUP(Comuni[[#This Row],[Regione]],Table_0[Regione],Table_0[Deceduti])</f>
        <v>47031</v>
      </c>
      <c r="N1469" s="1">
        <f>(Comuni[[#This Row],[Popolazione2011]]/Comuni[[#This Row],[Ammalati TOT]])*100</f>
        <v>8.8042921678706712E-2</v>
      </c>
      <c r="O1469">
        <f>_xlfn.XLOOKUP(Comuni[[#This Row],[Regione]],Table_0[Regione],Table_0[TOT AREA])</f>
        <v>6838505</v>
      </c>
      <c r="P1469" s="1">
        <f>(Comuni[[#This Row],[Popolazione2011]]/Comuni[[#This Row],[Ammalati AREA]])*100</f>
        <v>5.5465339281027065E-2</v>
      </c>
    </row>
    <row r="1470" spans="1:16" x14ac:dyDescent="0.3">
      <c r="A1470" t="s">
        <v>1483</v>
      </c>
      <c r="B1470" t="s">
        <v>8023</v>
      </c>
      <c r="C1470" t="s">
        <v>1408</v>
      </c>
      <c r="D1470">
        <v>5800</v>
      </c>
      <c r="E1470" s="1">
        <f>(Comuni[[#This Row],[Popolazione2011]]/SUM(D:D))*100</f>
        <v>9.7605379900837647E-3</v>
      </c>
      <c r="F1470">
        <f t="shared" si="22"/>
        <v>9704151</v>
      </c>
      <c r="G1470" s="1">
        <f>(Comuni[[#This Row],[Popolazione2011]]/Comuni[[#This Row],[TOT POP REGIONE ]])*100</f>
        <v>5.9768237324419202E-2</v>
      </c>
      <c r="H1470" t="str">
        <f>IF(Comuni[[#This Row],[Popolazione2011]]&gt;300000,"MAGGIORE","")</f>
        <v/>
      </c>
      <c r="I1470" t="str">
        <f>_xlfn.XLOOKUP(Comuni[[#This Row],[Regione]],Ripartizione_geografica[Regione],Ripartizione_geografica[Ripartizione geografica])</f>
        <v>Nord-ovest</v>
      </c>
      <c r="J1470">
        <f>_xlfn.XLOOKUP(Comuni[[#This Row],[Regione]],Ripartizione_geografica[Regione],Ripartizione_geografica[Codice Regione])</f>
        <v>3</v>
      </c>
      <c r="K1470">
        <f>_xlfn.XLOOKUP(Comuni[[#This Row],[Regione]],Table_0[Regione],Table_0[Totale])</f>
        <v>4308126</v>
      </c>
      <c r="L1470">
        <f>_xlfn.XLOOKUP(Comuni[[#This Row],[Regione]],Table_0[Regione],Table_0[Guariti])</f>
        <v>4242764</v>
      </c>
      <c r="M1470">
        <f>_xlfn.XLOOKUP(Comuni[[#This Row],[Regione]],Table_0[Regione],Table_0[Deceduti])</f>
        <v>47031</v>
      </c>
      <c r="N1470" s="1">
        <f>(Comuni[[#This Row],[Popolazione2011]]/Comuni[[#This Row],[Ammalati TOT]])*100</f>
        <v>0.13462930285697308</v>
      </c>
      <c r="O1470">
        <f>_xlfn.XLOOKUP(Comuni[[#This Row],[Regione]],Table_0[Regione],Table_0[TOT AREA])</f>
        <v>6838505</v>
      </c>
      <c r="P1470" s="1">
        <f>(Comuni[[#This Row],[Popolazione2011]]/Comuni[[#This Row],[Ammalati AREA]])*100</f>
        <v>8.4813859169511466E-2</v>
      </c>
    </row>
    <row r="1471" spans="1:16" x14ac:dyDescent="0.3">
      <c r="A1471" t="s">
        <v>1484</v>
      </c>
      <c r="B1471" t="s">
        <v>8023</v>
      </c>
      <c r="C1471" t="s">
        <v>1408</v>
      </c>
      <c r="D1471">
        <v>190</v>
      </c>
      <c r="E1471" s="1">
        <f>(Comuni[[#This Row],[Popolazione2011]]/SUM(D:D))*100</f>
        <v>3.1974176174412336E-4</v>
      </c>
      <c r="F1471">
        <f t="shared" si="22"/>
        <v>9704151</v>
      </c>
      <c r="G1471" s="1">
        <f>(Comuni[[#This Row],[Popolazione2011]]/Comuni[[#This Row],[TOT POP REGIONE ]])*100</f>
        <v>1.9579250157999396E-3</v>
      </c>
      <c r="H1471" t="str">
        <f>IF(Comuni[[#This Row],[Popolazione2011]]&gt;300000,"MAGGIORE","")</f>
        <v/>
      </c>
      <c r="I1471" t="str">
        <f>_xlfn.XLOOKUP(Comuni[[#This Row],[Regione]],Ripartizione_geografica[Regione],Ripartizione_geografica[Ripartizione geografica])</f>
        <v>Nord-ovest</v>
      </c>
      <c r="J1471">
        <f>_xlfn.XLOOKUP(Comuni[[#This Row],[Regione]],Ripartizione_geografica[Regione],Ripartizione_geografica[Codice Regione])</f>
        <v>3</v>
      </c>
      <c r="K1471">
        <f>_xlfn.XLOOKUP(Comuni[[#This Row],[Regione]],Table_0[Regione],Table_0[Totale])</f>
        <v>4308126</v>
      </c>
      <c r="L1471">
        <f>_xlfn.XLOOKUP(Comuni[[#This Row],[Regione]],Table_0[Regione],Table_0[Guariti])</f>
        <v>4242764</v>
      </c>
      <c r="M1471">
        <f>_xlfn.XLOOKUP(Comuni[[#This Row],[Regione]],Table_0[Regione],Table_0[Deceduti])</f>
        <v>47031</v>
      </c>
      <c r="N1471" s="1">
        <f>(Comuni[[#This Row],[Popolazione2011]]/Comuni[[#This Row],[Ammalati TOT]])*100</f>
        <v>4.4102702660042898E-3</v>
      </c>
      <c r="O1471">
        <f>_xlfn.XLOOKUP(Comuni[[#This Row],[Regione]],Table_0[Regione],Table_0[TOT AREA])</f>
        <v>6838505</v>
      </c>
      <c r="P1471" s="1">
        <f>(Comuni[[#This Row],[Popolazione2011]]/Comuni[[#This Row],[Ammalati AREA]])*100</f>
        <v>2.7783850417598581E-3</v>
      </c>
    </row>
    <row r="1472" spans="1:16" x14ac:dyDescent="0.3">
      <c r="A1472" t="s">
        <v>1485</v>
      </c>
      <c r="B1472" t="s">
        <v>8023</v>
      </c>
      <c r="C1472" t="s">
        <v>1408</v>
      </c>
      <c r="D1472">
        <v>4216</v>
      </c>
      <c r="E1472" s="1">
        <f>(Comuni[[#This Row],[Popolazione2011]]/SUM(D:D))*100</f>
        <v>7.0949014079643366E-3</v>
      </c>
      <c r="F1472">
        <f t="shared" si="22"/>
        <v>9704151</v>
      </c>
      <c r="G1472" s="1">
        <f>(Comuni[[#This Row],[Popolazione2011]]/Comuni[[#This Row],[TOT POP REGIONE ]])*100</f>
        <v>4.3445325613750238E-2</v>
      </c>
      <c r="H1472" t="str">
        <f>IF(Comuni[[#This Row],[Popolazione2011]]&gt;300000,"MAGGIORE","")</f>
        <v/>
      </c>
      <c r="I1472" t="str">
        <f>_xlfn.XLOOKUP(Comuni[[#This Row],[Regione]],Ripartizione_geografica[Regione],Ripartizione_geografica[Ripartizione geografica])</f>
        <v>Nord-ovest</v>
      </c>
      <c r="J1472">
        <f>_xlfn.XLOOKUP(Comuni[[#This Row],[Regione]],Ripartizione_geografica[Regione],Ripartizione_geografica[Codice Regione])</f>
        <v>3</v>
      </c>
      <c r="K1472">
        <f>_xlfn.XLOOKUP(Comuni[[#This Row],[Regione]],Table_0[Regione],Table_0[Totale])</f>
        <v>4308126</v>
      </c>
      <c r="L1472">
        <f>_xlfn.XLOOKUP(Comuni[[#This Row],[Regione]],Table_0[Regione],Table_0[Guariti])</f>
        <v>4242764</v>
      </c>
      <c r="M1472">
        <f>_xlfn.XLOOKUP(Comuni[[#This Row],[Regione]],Table_0[Regione],Table_0[Deceduti])</f>
        <v>47031</v>
      </c>
      <c r="N1472" s="1">
        <f>(Comuni[[#This Row],[Popolazione2011]]/Comuni[[#This Row],[Ammalati TOT]])*100</f>
        <v>9.7861576007758369E-2</v>
      </c>
      <c r="O1472">
        <f>_xlfn.XLOOKUP(Comuni[[#This Row],[Regione]],Table_0[Regione],Table_0[TOT AREA])</f>
        <v>6838505</v>
      </c>
      <c r="P1472" s="1">
        <f>(Comuni[[#This Row],[Popolazione2011]]/Comuni[[#This Row],[Ammalati AREA]])*100</f>
        <v>6.1650901768734542E-2</v>
      </c>
    </row>
    <row r="1473" spans="1:16" x14ac:dyDescent="0.3">
      <c r="A1473" t="s">
        <v>1486</v>
      </c>
      <c r="B1473" t="s">
        <v>8023</v>
      </c>
      <c r="C1473" t="s">
        <v>1408</v>
      </c>
      <c r="D1473">
        <v>9194</v>
      </c>
      <c r="E1473" s="1">
        <f>(Comuni[[#This Row],[Popolazione2011]]/SUM(D:D))*100</f>
        <v>1.5472135565660367E-2</v>
      </c>
      <c r="F1473">
        <f t="shared" si="22"/>
        <v>9704151</v>
      </c>
      <c r="G1473" s="1">
        <f>(Comuni[[#This Row],[Popolazione2011]]/Comuni[[#This Row],[TOT POP REGIONE ]])*100</f>
        <v>9.4742961027708655E-2</v>
      </c>
      <c r="H1473" t="str">
        <f>IF(Comuni[[#This Row],[Popolazione2011]]&gt;300000,"MAGGIORE","")</f>
        <v/>
      </c>
      <c r="I1473" t="str">
        <f>_xlfn.XLOOKUP(Comuni[[#This Row],[Regione]],Ripartizione_geografica[Regione],Ripartizione_geografica[Ripartizione geografica])</f>
        <v>Nord-ovest</v>
      </c>
      <c r="J1473">
        <f>_xlfn.XLOOKUP(Comuni[[#This Row],[Regione]],Ripartizione_geografica[Regione],Ripartizione_geografica[Codice Regione])</f>
        <v>3</v>
      </c>
      <c r="K1473">
        <f>_xlfn.XLOOKUP(Comuni[[#This Row],[Regione]],Table_0[Regione],Table_0[Totale])</f>
        <v>4308126</v>
      </c>
      <c r="L1473">
        <f>_xlfn.XLOOKUP(Comuni[[#This Row],[Regione]],Table_0[Regione],Table_0[Guariti])</f>
        <v>4242764</v>
      </c>
      <c r="M1473">
        <f>_xlfn.XLOOKUP(Comuni[[#This Row],[Regione]],Table_0[Regione],Table_0[Deceduti])</f>
        <v>47031</v>
      </c>
      <c r="N1473" s="1">
        <f>(Comuni[[#This Row],[Popolazione2011]]/Comuni[[#This Row],[Ammalati TOT]])*100</f>
        <v>0.21341065697707079</v>
      </c>
      <c r="O1473">
        <f>_xlfn.XLOOKUP(Comuni[[#This Row],[Regione]],Table_0[Regione],Table_0[TOT AREA])</f>
        <v>6838505</v>
      </c>
      <c r="P1473" s="1">
        <f>(Comuni[[#This Row],[Popolazione2011]]/Comuni[[#This Row],[Ammalati AREA]])*100</f>
        <v>0.13444458986284283</v>
      </c>
    </row>
    <row r="1474" spans="1:16" x14ac:dyDescent="0.3">
      <c r="A1474" t="s">
        <v>1487</v>
      </c>
      <c r="B1474" t="s">
        <v>8023</v>
      </c>
      <c r="C1474" t="s">
        <v>1408</v>
      </c>
      <c r="D1474">
        <v>1780</v>
      </c>
      <c r="E1474" s="1">
        <f>(Comuni[[#This Row],[Popolazione2011]]/SUM(D:D))*100</f>
        <v>2.9954754521291553E-3</v>
      </c>
      <c r="F1474">
        <f t="shared" ref="F1474:F1537" si="23">SUMIFS(D:D,B:B,B1474)</f>
        <v>9704151</v>
      </c>
      <c r="G1474" s="1">
        <f>(Comuni[[#This Row],[Popolazione2011]]/Comuni[[#This Row],[TOT POP REGIONE ]])*100</f>
        <v>1.834266593749417E-2</v>
      </c>
      <c r="H1474" t="str">
        <f>IF(Comuni[[#This Row],[Popolazione2011]]&gt;300000,"MAGGIORE","")</f>
        <v/>
      </c>
      <c r="I1474" t="str">
        <f>_xlfn.XLOOKUP(Comuni[[#This Row],[Regione]],Ripartizione_geografica[Regione],Ripartizione_geografica[Ripartizione geografica])</f>
        <v>Nord-ovest</v>
      </c>
      <c r="J1474">
        <f>_xlfn.XLOOKUP(Comuni[[#This Row],[Regione]],Ripartizione_geografica[Regione],Ripartizione_geografica[Codice Regione])</f>
        <v>3</v>
      </c>
      <c r="K1474">
        <f>_xlfn.XLOOKUP(Comuni[[#This Row],[Regione]],Table_0[Regione],Table_0[Totale])</f>
        <v>4308126</v>
      </c>
      <c r="L1474">
        <f>_xlfn.XLOOKUP(Comuni[[#This Row],[Regione]],Table_0[Regione],Table_0[Guariti])</f>
        <v>4242764</v>
      </c>
      <c r="M1474">
        <f>_xlfn.XLOOKUP(Comuni[[#This Row],[Regione]],Table_0[Regione],Table_0[Deceduti])</f>
        <v>47031</v>
      </c>
      <c r="N1474" s="1">
        <f>(Comuni[[#This Row],[Popolazione2011]]/Comuni[[#This Row],[Ammalati TOT]])*100</f>
        <v>4.1317268807829668E-2</v>
      </c>
      <c r="O1474">
        <f>_xlfn.XLOOKUP(Comuni[[#This Row],[Regione]],Table_0[Regione],Table_0[TOT AREA])</f>
        <v>6838505</v>
      </c>
      <c r="P1474" s="1">
        <f>(Comuni[[#This Row],[Popolazione2011]]/Comuni[[#This Row],[Ammalati AREA]])*100</f>
        <v>2.6029080917539724E-2</v>
      </c>
    </row>
    <row r="1475" spans="1:16" x14ac:dyDescent="0.3">
      <c r="A1475" t="s">
        <v>1488</v>
      </c>
      <c r="B1475" t="s">
        <v>8023</v>
      </c>
      <c r="C1475" t="s">
        <v>1408</v>
      </c>
      <c r="D1475">
        <v>2686</v>
      </c>
      <c r="E1475" s="1">
        <f>(Comuni[[#This Row],[Popolazione2011]]/SUM(D:D))*100</f>
        <v>4.5201388002353432E-3</v>
      </c>
      <c r="F1475">
        <f t="shared" si="23"/>
        <v>9704151</v>
      </c>
      <c r="G1475" s="1">
        <f>(Comuni[[#This Row],[Popolazione2011]]/Comuni[[#This Row],[TOT POP REGIONE ]])*100</f>
        <v>2.767887680230862E-2</v>
      </c>
      <c r="H1475" t="str">
        <f>IF(Comuni[[#This Row],[Popolazione2011]]&gt;300000,"MAGGIORE","")</f>
        <v/>
      </c>
      <c r="I1475" t="str">
        <f>_xlfn.XLOOKUP(Comuni[[#This Row],[Regione]],Ripartizione_geografica[Regione],Ripartizione_geografica[Ripartizione geografica])</f>
        <v>Nord-ovest</v>
      </c>
      <c r="J1475">
        <f>_xlfn.XLOOKUP(Comuni[[#This Row],[Regione]],Ripartizione_geografica[Regione],Ripartizione_geografica[Codice Regione])</f>
        <v>3</v>
      </c>
      <c r="K1475">
        <f>_xlfn.XLOOKUP(Comuni[[#This Row],[Regione]],Table_0[Regione],Table_0[Totale])</f>
        <v>4308126</v>
      </c>
      <c r="L1475">
        <f>_xlfn.XLOOKUP(Comuni[[#This Row],[Regione]],Table_0[Regione],Table_0[Guariti])</f>
        <v>4242764</v>
      </c>
      <c r="M1475">
        <f>_xlfn.XLOOKUP(Comuni[[#This Row],[Regione]],Table_0[Regione],Table_0[Deceduti])</f>
        <v>47031</v>
      </c>
      <c r="N1475" s="1">
        <f>(Comuni[[#This Row],[Popolazione2011]]/Comuni[[#This Row],[Ammalati TOT]])*100</f>
        <v>6.23472943920396E-2</v>
      </c>
      <c r="O1475">
        <f>_xlfn.XLOOKUP(Comuni[[#This Row],[Regione]],Table_0[Regione],Table_0[TOT AREA])</f>
        <v>6838505</v>
      </c>
      <c r="P1475" s="1">
        <f>(Comuni[[#This Row],[Popolazione2011]]/Comuni[[#This Row],[Ammalati AREA]])*100</f>
        <v>3.9277590642984098E-2</v>
      </c>
    </row>
    <row r="1476" spans="1:16" x14ac:dyDescent="0.3">
      <c r="A1476" t="s">
        <v>1489</v>
      </c>
      <c r="B1476" t="s">
        <v>8023</v>
      </c>
      <c r="C1476" t="s">
        <v>1408</v>
      </c>
      <c r="D1476">
        <v>5335</v>
      </c>
      <c r="E1476" s="1">
        <f>(Comuni[[#This Row],[Popolazione2011]]/SUM(D:D))*100</f>
        <v>8.978012099499463E-3</v>
      </c>
      <c r="F1476">
        <f t="shared" si="23"/>
        <v>9704151</v>
      </c>
      <c r="G1476" s="1">
        <f>(Comuni[[#This Row],[Popolazione2011]]/Comuni[[#This Row],[TOT POP REGIONE ]])*100</f>
        <v>5.4976473469961464E-2</v>
      </c>
      <c r="H1476" t="str">
        <f>IF(Comuni[[#This Row],[Popolazione2011]]&gt;300000,"MAGGIORE","")</f>
        <v/>
      </c>
      <c r="I1476" t="str">
        <f>_xlfn.XLOOKUP(Comuni[[#This Row],[Regione]],Ripartizione_geografica[Regione],Ripartizione_geografica[Ripartizione geografica])</f>
        <v>Nord-ovest</v>
      </c>
      <c r="J1476">
        <f>_xlfn.XLOOKUP(Comuni[[#This Row],[Regione]],Ripartizione_geografica[Regione],Ripartizione_geografica[Codice Regione])</f>
        <v>3</v>
      </c>
      <c r="K1476">
        <f>_xlfn.XLOOKUP(Comuni[[#This Row],[Regione]],Table_0[Regione],Table_0[Totale])</f>
        <v>4308126</v>
      </c>
      <c r="L1476">
        <f>_xlfn.XLOOKUP(Comuni[[#This Row],[Regione]],Table_0[Regione],Table_0[Guariti])</f>
        <v>4242764</v>
      </c>
      <c r="M1476">
        <f>_xlfn.XLOOKUP(Comuni[[#This Row],[Regione]],Table_0[Regione],Table_0[Deceduti])</f>
        <v>47031</v>
      </c>
      <c r="N1476" s="1">
        <f>(Comuni[[#This Row],[Popolazione2011]]/Comuni[[#This Row],[Ammalati TOT]])*100</f>
        <v>0.12383574667964678</v>
      </c>
      <c r="O1476">
        <f>_xlfn.XLOOKUP(Comuni[[#This Row],[Regione]],Table_0[Regione],Table_0[TOT AREA])</f>
        <v>6838505</v>
      </c>
      <c r="P1476" s="1">
        <f>(Comuni[[#This Row],[Popolazione2011]]/Comuni[[#This Row],[Ammalati AREA]])*100</f>
        <v>7.8014127356783383E-2</v>
      </c>
    </row>
    <row r="1477" spans="1:16" x14ac:dyDescent="0.3">
      <c r="A1477" t="s">
        <v>1490</v>
      </c>
      <c r="B1477" t="s">
        <v>8023</v>
      </c>
      <c r="C1477" t="s">
        <v>1408</v>
      </c>
      <c r="D1477">
        <v>2456</v>
      </c>
      <c r="E1477" s="1">
        <f>(Comuni[[#This Row],[Popolazione2011]]/SUM(D:D))*100</f>
        <v>4.1330829833871943E-3</v>
      </c>
      <c r="F1477">
        <f t="shared" si="23"/>
        <v>9704151</v>
      </c>
      <c r="G1477" s="1">
        <f>(Comuni[[#This Row],[Popolazione2011]]/Comuni[[#This Row],[TOT POP REGIONE ]])*100</f>
        <v>2.5308757046340273E-2</v>
      </c>
      <c r="H1477" t="str">
        <f>IF(Comuni[[#This Row],[Popolazione2011]]&gt;300000,"MAGGIORE","")</f>
        <v/>
      </c>
      <c r="I1477" t="str">
        <f>_xlfn.XLOOKUP(Comuni[[#This Row],[Regione]],Ripartizione_geografica[Regione],Ripartizione_geografica[Ripartizione geografica])</f>
        <v>Nord-ovest</v>
      </c>
      <c r="J1477">
        <f>_xlfn.XLOOKUP(Comuni[[#This Row],[Regione]],Ripartizione_geografica[Regione],Ripartizione_geografica[Codice Regione])</f>
        <v>3</v>
      </c>
      <c r="K1477">
        <f>_xlfn.XLOOKUP(Comuni[[#This Row],[Regione]],Table_0[Regione],Table_0[Totale])</f>
        <v>4308126</v>
      </c>
      <c r="L1477">
        <f>_xlfn.XLOOKUP(Comuni[[#This Row],[Regione]],Table_0[Regione],Table_0[Guariti])</f>
        <v>4242764</v>
      </c>
      <c r="M1477">
        <f>_xlfn.XLOOKUP(Comuni[[#This Row],[Regione]],Table_0[Regione],Table_0[Deceduti])</f>
        <v>47031</v>
      </c>
      <c r="N1477" s="1">
        <f>(Comuni[[#This Row],[Popolazione2011]]/Comuni[[#This Row],[Ammalati TOT]])*100</f>
        <v>5.7008546175297561E-2</v>
      </c>
      <c r="O1477">
        <f>_xlfn.XLOOKUP(Comuni[[#This Row],[Regione]],Table_0[Regione],Table_0[TOT AREA])</f>
        <v>6838505</v>
      </c>
      <c r="P1477" s="1">
        <f>(Comuni[[#This Row],[Popolazione2011]]/Comuni[[#This Row],[Ammalati AREA]])*100</f>
        <v>3.591428243453796E-2</v>
      </c>
    </row>
    <row r="1478" spans="1:16" x14ac:dyDescent="0.3">
      <c r="A1478" t="s">
        <v>1491</v>
      </c>
      <c r="B1478" t="s">
        <v>8023</v>
      </c>
      <c r="C1478" t="s">
        <v>1408</v>
      </c>
      <c r="D1478">
        <v>9922</v>
      </c>
      <c r="E1478" s="1">
        <f>(Comuni[[#This Row],[Popolazione2011]]/SUM(D:D))*100</f>
        <v>1.6697251368553639E-2</v>
      </c>
      <c r="F1478">
        <f t="shared" si="23"/>
        <v>9704151</v>
      </c>
      <c r="G1478" s="1">
        <f>(Comuni[[#This Row],[Popolazione2011]]/Comuni[[#This Row],[TOT POP REGIONE ]])*100</f>
        <v>0.1022449052987737</v>
      </c>
      <c r="H1478" t="str">
        <f>IF(Comuni[[#This Row],[Popolazione2011]]&gt;300000,"MAGGIORE","")</f>
        <v/>
      </c>
      <c r="I1478" t="str">
        <f>_xlfn.XLOOKUP(Comuni[[#This Row],[Regione]],Ripartizione_geografica[Regione],Ripartizione_geografica[Ripartizione geografica])</f>
        <v>Nord-ovest</v>
      </c>
      <c r="J1478">
        <f>_xlfn.XLOOKUP(Comuni[[#This Row],[Regione]],Ripartizione_geografica[Regione],Ripartizione_geografica[Codice Regione])</f>
        <v>3</v>
      </c>
      <c r="K1478">
        <f>_xlfn.XLOOKUP(Comuni[[#This Row],[Regione]],Table_0[Regione],Table_0[Totale])</f>
        <v>4308126</v>
      </c>
      <c r="L1478">
        <f>_xlfn.XLOOKUP(Comuni[[#This Row],[Regione]],Table_0[Regione],Table_0[Guariti])</f>
        <v>4242764</v>
      </c>
      <c r="M1478">
        <f>_xlfn.XLOOKUP(Comuni[[#This Row],[Regione]],Table_0[Regione],Table_0[Deceduti])</f>
        <v>47031</v>
      </c>
      <c r="N1478" s="1">
        <f>(Comuni[[#This Row],[Popolazione2011]]/Comuni[[#This Row],[Ammalati TOT]])*100</f>
        <v>0.23030895568049775</v>
      </c>
      <c r="O1478">
        <f>_xlfn.XLOOKUP(Comuni[[#This Row],[Regione]],Table_0[Regione],Table_0[TOT AREA])</f>
        <v>6838505</v>
      </c>
      <c r="P1478" s="1">
        <f>(Comuni[[#This Row],[Popolazione2011]]/Comuni[[#This Row],[Ammalati AREA]])*100</f>
        <v>0.14509019149653324</v>
      </c>
    </row>
    <row r="1479" spans="1:16" x14ac:dyDescent="0.3">
      <c r="A1479" t="s">
        <v>1492</v>
      </c>
      <c r="B1479" t="s">
        <v>8023</v>
      </c>
      <c r="C1479" t="s">
        <v>1408</v>
      </c>
      <c r="D1479">
        <v>645</v>
      </c>
      <c r="E1479" s="1">
        <f>(Comuni[[#This Row],[Popolazione2011]]/SUM(D:D))*100</f>
        <v>1.0854391385524186E-3</v>
      </c>
      <c r="F1479">
        <f t="shared" si="23"/>
        <v>9704151</v>
      </c>
      <c r="G1479" s="1">
        <f>(Comuni[[#This Row],[Popolazione2011]]/Comuni[[#This Row],[TOT POP REGIONE ]])*100</f>
        <v>6.6466401852155847E-3</v>
      </c>
      <c r="H1479" t="str">
        <f>IF(Comuni[[#This Row],[Popolazione2011]]&gt;300000,"MAGGIORE","")</f>
        <v/>
      </c>
      <c r="I1479" t="str">
        <f>_xlfn.XLOOKUP(Comuni[[#This Row],[Regione]],Ripartizione_geografica[Regione],Ripartizione_geografica[Ripartizione geografica])</f>
        <v>Nord-ovest</v>
      </c>
      <c r="J1479">
        <f>_xlfn.XLOOKUP(Comuni[[#This Row],[Regione]],Ripartizione_geografica[Regione],Ripartizione_geografica[Codice Regione])</f>
        <v>3</v>
      </c>
      <c r="K1479">
        <f>_xlfn.XLOOKUP(Comuni[[#This Row],[Regione]],Table_0[Regione],Table_0[Totale])</f>
        <v>4308126</v>
      </c>
      <c r="L1479">
        <f>_xlfn.XLOOKUP(Comuni[[#This Row],[Regione]],Table_0[Regione],Table_0[Guariti])</f>
        <v>4242764</v>
      </c>
      <c r="M1479">
        <f>_xlfn.XLOOKUP(Comuni[[#This Row],[Regione]],Table_0[Regione],Table_0[Deceduti])</f>
        <v>47031</v>
      </c>
      <c r="N1479" s="1">
        <f>(Comuni[[#This Row],[Popolazione2011]]/Comuni[[#This Row],[Ammalati TOT]])*100</f>
        <v>1.4971706955646145E-2</v>
      </c>
      <c r="O1479">
        <f>_xlfn.XLOOKUP(Comuni[[#This Row],[Regione]],Table_0[Regione],Table_0[TOT AREA])</f>
        <v>6838505</v>
      </c>
      <c r="P1479" s="1">
        <f>(Comuni[[#This Row],[Popolazione2011]]/Comuni[[#This Row],[Ammalati AREA]])*100</f>
        <v>9.4318860628163619E-3</v>
      </c>
    </row>
    <row r="1480" spans="1:16" x14ac:dyDescent="0.3">
      <c r="A1480" t="s">
        <v>1493</v>
      </c>
      <c r="B1480" t="s">
        <v>8023</v>
      </c>
      <c r="C1480" t="s">
        <v>1408</v>
      </c>
      <c r="D1480">
        <v>23500</v>
      </c>
      <c r="E1480" s="1">
        <f>(Comuni[[#This Row],[Popolazione2011]]/SUM(D:D))*100</f>
        <v>3.9547007373615252E-2</v>
      </c>
      <c r="F1480">
        <f t="shared" si="23"/>
        <v>9704151</v>
      </c>
      <c r="G1480" s="1">
        <f>(Comuni[[#This Row],[Popolazione2011]]/Comuni[[#This Row],[TOT POP REGIONE ]])*100</f>
        <v>0.24216440984893992</v>
      </c>
      <c r="H1480" t="str">
        <f>IF(Comuni[[#This Row],[Popolazione2011]]&gt;300000,"MAGGIORE","")</f>
        <v/>
      </c>
      <c r="I1480" t="str">
        <f>_xlfn.XLOOKUP(Comuni[[#This Row],[Regione]],Ripartizione_geografica[Regione],Ripartizione_geografica[Ripartizione geografica])</f>
        <v>Nord-ovest</v>
      </c>
      <c r="J1480">
        <f>_xlfn.XLOOKUP(Comuni[[#This Row],[Regione]],Ripartizione_geografica[Regione],Ripartizione_geografica[Codice Regione])</f>
        <v>3</v>
      </c>
      <c r="K1480">
        <f>_xlfn.XLOOKUP(Comuni[[#This Row],[Regione]],Table_0[Regione],Table_0[Totale])</f>
        <v>4308126</v>
      </c>
      <c r="L1480">
        <f>_xlfn.XLOOKUP(Comuni[[#This Row],[Regione]],Table_0[Regione],Table_0[Guariti])</f>
        <v>4242764</v>
      </c>
      <c r="M1480">
        <f>_xlfn.XLOOKUP(Comuni[[#This Row],[Regione]],Table_0[Regione],Table_0[Deceduti])</f>
        <v>47031</v>
      </c>
      <c r="N1480" s="1">
        <f>(Comuni[[#This Row],[Popolazione2011]]/Comuni[[#This Row],[Ammalati TOT]])*100</f>
        <v>0.54548079605842548</v>
      </c>
      <c r="O1480">
        <f>_xlfn.XLOOKUP(Comuni[[#This Row],[Regione]],Table_0[Regione],Table_0[TOT AREA])</f>
        <v>6838505</v>
      </c>
      <c r="P1480" s="1">
        <f>(Comuni[[#This Row],[Popolazione2011]]/Comuni[[#This Row],[Ammalati AREA]])*100</f>
        <v>0.34364236042819302</v>
      </c>
    </row>
    <row r="1481" spans="1:16" x14ac:dyDescent="0.3">
      <c r="A1481" t="s">
        <v>1494</v>
      </c>
      <c r="B1481" t="s">
        <v>8023</v>
      </c>
      <c r="C1481" t="s">
        <v>1408</v>
      </c>
      <c r="D1481">
        <v>3305</v>
      </c>
      <c r="E1481" s="1">
        <f>(Comuni[[#This Row],[Popolazione2011]]/SUM(D:D))*100</f>
        <v>5.5618238029701457E-3</v>
      </c>
      <c r="F1481">
        <f t="shared" si="23"/>
        <v>9704151</v>
      </c>
      <c r="G1481" s="1">
        <f>(Comuni[[#This Row],[Popolazione2011]]/Comuni[[#This Row],[TOT POP REGIONE ]])*100</f>
        <v>3.4057590406414741E-2</v>
      </c>
      <c r="H1481" t="str">
        <f>IF(Comuni[[#This Row],[Popolazione2011]]&gt;300000,"MAGGIORE","")</f>
        <v/>
      </c>
      <c r="I1481" t="str">
        <f>_xlfn.XLOOKUP(Comuni[[#This Row],[Regione]],Ripartizione_geografica[Regione],Ripartizione_geografica[Ripartizione geografica])</f>
        <v>Nord-ovest</v>
      </c>
      <c r="J1481">
        <f>_xlfn.XLOOKUP(Comuni[[#This Row],[Regione]],Ripartizione_geografica[Regione],Ripartizione_geografica[Codice Regione])</f>
        <v>3</v>
      </c>
      <c r="K1481">
        <f>_xlfn.XLOOKUP(Comuni[[#This Row],[Regione]],Table_0[Regione],Table_0[Totale])</f>
        <v>4308126</v>
      </c>
      <c r="L1481">
        <f>_xlfn.XLOOKUP(Comuni[[#This Row],[Regione]],Table_0[Regione],Table_0[Guariti])</f>
        <v>4242764</v>
      </c>
      <c r="M1481">
        <f>_xlfn.XLOOKUP(Comuni[[#This Row],[Regione]],Table_0[Regione],Table_0[Deceduti])</f>
        <v>47031</v>
      </c>
      <c r="N1481" s="1">
        <f>(Comuni[[#This Row],[Popolazione2011]]/Comuni[[#This Row],[Ammalati TOT]])*100</f>
        <v>7.6715490679706205E-2</v>
      </c>
      <c r="O1481">
        <f>_xlfn.XLOOKUP(Comuni[[#This Row],[Regione]],Table_0[Regione],Table_0[TOT AREA])</f>
        <v>6838505</v>
      </c>
      <c r="P1481" s="1">
        <f>(Comuni[[#This Row],[Popolazione2011]]/Comuni[[#This Row],[Ammalati AREA]])*100</f>
        <v>4.8329276647454379E-2</v>
      </c>
    </row>
    <row r="1482" spans="1:16" x14ac:dyDescent="0.3">
      <c r="A1482" t="s">
        <v>1495</v>
      </c>
      <c r="B1482" t="s">
        <v>8023</v>
      </c>
      <c r="C1482" t="s">
        <v>1408</v>
      </c>
      <c r="D1482">
        <v>3182</v>
      </c>
      <c r="E1482" s="1">
        <f>(Comuni[[#This Row],[Popolazione2011]]/SUM(D:D))*100</f>
        <v>5.3548330835252655E-3</v>
      </c>
      <c r="F1482">
        <f t="shared" si="23"/>
        <v>9704151</v>
      </c>
      <c r="G1482" s="1">
        <f>(Comuni[[#This Row],[Popolazione2011]]/Comuni[[#This Row],[TOT POP REGIONE ]])*100</f>
        <v>3.2790091580396884E-2</v>
      </c>
      <c r="H1482" t="str">
        <f>IF(Comuni[[#This Row],[Popolazione2011]]&gt;300000,"MAGGIORE","")</f>
        <v/>
      </c>
      <c r="I1482" t="str">
        <f>_xlfn.XLOOKUP(Comuni[[#This Row],[Regione]],Ripartizione_geografica[Regione],Ripartizione_geografica[Ripartizione geografica])</f>
        <v>Nord-ovest</v>
      </c>
      <c r="J1482">
        <f>_xlfn.XLOOKUP(Comuni[[#This Row],[Regione]],Ripartizione_geografica[Regione],Ripartizione_geografica[Codice Regione])</f>
        <v>3</v>
      </c>
      <c r="K1482">
        <f>_xlfn.XLOOKUP(Comuni[[#This Row],[Regione]],Table_0[Regione],Table_0[Totale])</f>
        <v>4308126</v>
      </c>
      <c r="L1482">
        <f>_xlfn.XLOOKUP(Comuni[[#This Row],[Regione]],Table_0[Regione],Table_0[Guariti])</f>
        <v>4242764</v>
      </c>
      <c r="M1482">
        <f>_xlfn.XLOOKUP(Comuni[[#This Row],[Regione]],Table_0[Regione],Table_0[Deceduti])</f>
        <v>47031</v>
      </c>
      <c r="N1482" s="1">
        <f>(Comuni[[#This Row],[Popolazione2011]]/Comuni[[#This Row],[Ammalati TOT]])*100</f>
        <v>7.3860420981187641E-2</v>
      </c>
      <c r="O1482">
        <f>_xlfn.XLOOKUP(Comuni[[#This Row],[Regione]],Table_0[Regione],Table_0[TOT AREA])</f>
        <v>6838505</v>
      </c>
      <c r="P1482" s="1">
        <f>(Comuni[[#This Row],[Popolazione2011]]/Comuni[[#This Row],[Ammalati AREA]])*100</f>
        <v>4.6530637909894049E-2</v>
      </c>
    </row>
    <row r="1483" spans="1:16" x14ac:dyDescent="0.3">
      <c r="A1483" t="s">
        <v>1496</v>
      </c>
      <c r="B1483" t="s">
        <v>8023</v>
      </c>
      <c r="C1483" t="s">
        <v>1408</v>
      </c>
      <c r="D1483">
        <v>4155</v>
      </c>
      <c r="E1483" s="1">
        <f>(Comuni[[#This Row],[Popolazione2011]]/SUM(D:D))*100</f>
        <v>6.9922474739306977E-3</v>
      </c>
      <c r="F1483">
        <f t="shared" si="23"/>
        <v>9704151</v>
      </c>
      <c r="G1483" s="1">
        <f>(Comuni[[#This Row],[Popolazione2011]]/Comuni[[#This Row],[TOT POP REGIONE ]])*100</f>
        <v>4.2816728634993417E-2</v>
      </c>
      <c r="H1483" t="str">
        <f>IF(Comuni[[#This Row],[Popolazione2011]]&gt;300000,"MAGGIORE","")</f>
        <v/>
      </c>
      <c r="I1483" t="str">
        <f>_xlfn.XLOOKUP(Comuni[[#This Row],[Regione]],Ripartizione_geografica[Regione],Ripartizione_geografica[Ripartizione geografica])</f>
        <v>Nord-ovest</v>
      </c>
      <c r="J1483">
        <f>_xlfn.XLOOKUP(Comuni[[#This Row],[Regione]],Ripartizione_geografica[Regione],Ripartizione_geografica[Codice Regione])</f>
        <v>3</v>
      </c>
      <c r="K1483">
        <f>_xlfn.XLOOKUP(Comuni[[#This Row],[Regione]],Table_0[Regione],Table_0[Totale])</f>
        <v>4308126</v>
      </c>
      <c r="L1483">
        <f>_xlfn.XLOOKUP(Comuni[[#This Row],[Regione]],Table_0[Regione],Table_0[Guariti])</f>
        <v>4242764</v>
      </c>
      <c r="M1483">
        <f>_xlfn.XLOOKUP(Comuni[[#This Row],[Regione]],Table_0[Regione],Table_0[Deceduti])</f>
        <v>47031</v>
      </c>
      <c r="N1483" s="1">
        <f>(Comuni[[#This Row],[Popolazione2011]]/Comuni[[#This Row],[Ammalati TOT]])*100</f>
        <v>9.6445647132883297E-2</v>
      </c>
      <c r="O1483">
        <f>_xlfn.XLOOKUP(Comuni[[#This Row],[Regione]],Table_0[Regione],Table_0[TOT AREA])</f>
        <v>6838505</v>
      </c>
      <c r="P1483" s="1">
        <f>(Comuni[[#This Row],[Popolazione2011]]/Comuni[[#This Row],[Ammalati AREA]])*100</f>
        <v>6.0758893939537956E-2</v>
      </c>
    </row>
    <row r="1484" spans="1:16" x14ac:dyDescent="0.3">
      <c r="A1484" t="s">
        <v>1497</v>
      </c>
      <c r="B1484" t="s">
        <v>8023</v>
      </c>
      <c r="C1484" t="s">
        <v>1408</v>
      </c>
      <c r="D1484">
        <v>1640</v>
      </c>
      <c r="E1484" s="1">
        <f>(Comuni[[#This Row],[Popolazione2011]]/SUM(D:D))*100</f>
        <v>2.7598762592650644E-3</v>
      </c>
      <c r="F1484">
        <f t="shared" si="23"/>
        <v>9704151</v>
      </c>
      <c r="G1484" s="1">
        <f>(Comuni[[#This Row],[Popolazione2011]]/Comuni[[#This Row],[TOT POP REGIONE ]])*100</f>
        <v>1.6899984346904744E-2</v>
      </c>
      <c r="H1484" t="str">
        <f>IF(Comuni[[#This Row],[Popolazione2011]]&gt;300000,"MAGGIORE","")</f>
        <v/>
      </c>
      <c r="I1484" t="str">
        <f>_xlfn.XLOOKUP(Comuni[[#This Row],[Regione]],Ripartizione_geografica[Regione],Ripartizione_geografica[Ripartizione geografica])</f>
        <v>Nord-ovest</v>
      </c>
      <c r="J1484">
        <f>_xlfn.XLOOKUP(Comuni[[#This Row],[Regione]],Ripartizione_geografica[Regione],Ripartizione_geografica[Codice Regione])</f>
        <v>3</v>
      </c>
      <c r="K1484">
        <f>_xlfn.XLOOKUP(Comuni[[#This Row],[Regione]],Table_0[Regione],Table_0[Totale])</f>
        <v>4308126</v>
      </c>
      <c r="L1484">
        <f>_xlfn.XLOOKUP(Comuni[[#This Row],[Regione]],Table_0[Regione],Table_0[Guariti])</f>
        <v>4242764</v>
      </c>
      <c r="M1484">
        <f>_xlfn.XLOOKUP(Comuni[[#This Row],[Regione]],Table_0[Regione],Table_0[Deceduti])</f>
        <v>47031</v>
      </c>
      <c r="N1484" s="1">
        <f>(Comuni[[#This Row],[Popolazione2011]]/Comuni[[#This Row],[Ammalati TOT]])*100</f>
        <v>3.8067595980247559E-2</v>
      </c>
      <c r="O1484">
        <f>_xlfn.XLOOKUP(Comuni[[#This Row],[Regione]],Table_0[Regione],Table_0[TOT AREA])</f>
        <v>6838505</v>
      </c>
      <c r="P1484" s="1">
        <f>(Comuni[[#This Row],[Popolazione2011]]/Comuni[[#This Row],[Ammalati AREA]])*100</f>
        <v>2.3981849834137724E-2</v>
      </c>
    </row>
    <row r="1485" spans="1:16" x14ac:dyDescent="0.3">
      <c r="A1485" t="s">
        <v>1498</v>
      </c>
      <c r="B1485" t="s">
        <v>8023</v>
      </c>
      <c r="C1485" t="s">
        <v>1408</v>
      </c>
      <c r="D1485">
        <v>2230</v>
      </c>
      <c r="E1485" s="1">
        <f>(Comuni[[#This Row],[Popolazione2011]]/SUM(D:D))*100</f>
        <v>3.7527585720494474E-3</v>
      </c>
      <c r="F1485">
        <f t="shared" si="23"/>
        <v>9704151</v>
      </c>
      <c r="G1485" s="1">
        <f>(Comuni[[#This Row],[Popolazione2011]]/Comuni[[#This Row],[TOT POP REGIONE ]])*100</f>
        <v>2.2979856764388764E-2</v>
      </c>
      <c r="H1485" t="str">
        <f>IF(Comuni[[#This Row],[Popolazione2011]]&gt;300000,"MAGGIORE","")</f>
        <v/>
      </c>
      <c r="I1485" t="str">
        <f>_xlfn.XLOOKUP(Comuni[[#This Row],[Regione]],Ripartizione_geografica[Regione],Ripartizione_geografica[Ripartizione geografica])</f>
        <v>Nord-ovest</v>
      </c>
      <c r="J1485">
        <f>_xlfn.XLOOKUP(Comuni[[#This Row],[Regione]],Ripartizione_geografica[Regione],Ripartizione_geografica[Codice Regione])</f>
        <v>3</v>
      </c>
      <c r="K1485">
        <f>_xlfn.XLOOKUP(Comuni[[#This Row],[Regione]],Table_0[Regione],Table_0[Totale])</f>
        <v>4308126</v>
      </c>
      <c r="L1485">
        <f>_xlfn.XLOOKUP(Comuni[[#This Row],[Regione]],Table_0[Regione],Table_0[Guariti])</f>
        <v>4242764</v>
      </c>
      <c r="M1485">
        <f>_xlfn.XLOOKUP(Comuni[[#This Row],[Regione]],Table_0[Regione],Table_0[Deceduti])</f>
        <v>47031</v>
      </c>
      <c r="N1485" s="1">
        <f>(Comuni[[#This Row],[Popolazione2011]]/Comuni[[#This Row],[Ammalati TOT]])*100</f>
        <v>5.1762645753629301E-2</v>
      </c>
      <c r="O1485">
        <f>_xlfn.XLOOKUP(Comuni[[#This Row],[Regione]],Table_0[Regione],Table_0[TOT AREA])</f>
        <v>6838505</v>
      </c>
      <c r="P1485" s="1">
        <f>(Comuni[[#This Row],[Popolazione2011]]/Comuni[[#This Row],[Ammalati AREA]])*100</f>
        <v>3.2609466542760444E-2</v>
      </c>
    </row>
    <row r="1486" spans="1:16" x14ac:dyDescent="0.3">
      <c r="A1486" t="s">
        <v>1499</v>
      </c>
      <c r="B1486" t="s">
        <v>8023</v>
      </c>
      <c r="C1486" t="s">
        <v>1408</v>
      </c>
      <c r="D1486">
        <v>4775</v>
      </c>
      <c r="E1486" s="1">
        <f>(Comuni[[#This Row],[Popolazione2011]]/SUM(D:D))*100</f>
        <v>8.0356153280430991E-3</v>
      </c>
      <c r="F1486">
        <f t="shared" si="23"/>
        <v>9704151</v>
      </c>
      <c r="G1486" s="1">
        <f>(Comuni[[#This Row],[Popolazione2011]]/Comuni[[#This Row],[TOT POP REGIONE ]])*100</f>
        <v>4.9205747107603753E-2</v>
      </c>
      <c r="H1486" t="str">
        <f>IF(Comuni[[#This Row],[Popolazione2011]]&gt;300000,"MAGGIORE","")</f>
        <v/>
      </c>
      <c r="I1486" t="str">
        <f>_xlfn.XLOOKUP(Comuni[[#This Row],[Regione]],Ripartizione_geografica[Regione],Ripartizione_geografica[Ripartizione geografica])</f>
        <v>Nord-ovest</v>
      </c>
      <c r="J1486">
        <f>_xlfn.XLOOKUP(Comuni[[#This Row],[Regione]],Ripartizione_geografica[Regione],Ripartizione_geografica[Codice Regione])</f>
        <v>3</v>
      </c>
      <c r="K1486">
        <f>_xlfn.XLOOKUP(Comuni[[#This Row],[Regione]],Table_0[Regione],Table_0[Totale])</f>
        <v>4308126</v>
      </c>
      <c r="L1486">
        <f>_xlfn.XLOOKUP(Comuni[[#This Row],[Regione]],Table_0[Regione],Table_0[Guariti])</f>
        <v>4242764</v>
      </c>
      <c r="M1486">
        <f>_xlfn.XLOOKUP(Comuni[[#This Row],[Regione]],Table_0[Regione],Table_0[Deceduti])</f>
        <v>47031</v>
      </c>
      <c r="N1486" s="1">
        <f>(Comuni[[#This Row],[Popolazione2011]]/Comuni[[#This Row],[Ammalati TOT]])*100</f>
        <v>0.11083705536931836</v>
      </c>
      <c r="O1486">
        <f>_xlfn.XLOOKUP(Comuni[[#This Row],[Regione]],Table_0[Regione],Table_0[TOT AREA])</f>
        <v>6838505</v>
      </c>
      <c r="P1486" s="1">
        <f>(Comuni[[#This Row],[Popolazione2011]]/Comuni[[#This Row],[Ammalati AREA]])*100</f>
        <v>6.9825203023175381E-2</v>
      </c>
    </row>
    <row r="1487" spans="1:16" x14ac:dyDescent="0.3">
      <c r="A1487" t="s">
        <v>1500</v>
      </c>
      <c r="B1487" t="s">
        <v>8023</v>
      </c>
      <c r="C1487" t="s">
        <v>1408</v>
      </c>
      <c r="D1487">
        <v>261</v>
      </c>
      <c r="E1487" s="1">
        <f>(Comuni[[#This Row],[Popolazione2011]]/SUM(D:D))*100</f>
        <v>4.3922420955376941E-4</v>
      </c>
      <c r="F1487">
        <f t="shared" si="23"/>
        <v>9704151</v>
      </c>
      <c r="G1487" s="1">
        <f>(Comuni[[#This Row],[Popolazione2011]]/Comuni[[#This Row],[TOT POP REGIONE ]])*100</f>
        <v>2.6895706795988647E-3</v>
      </c>
      <c r="H1487" t="str">
        <f>IF(Comuni[[#This Row],[Popolazione2011]]&gt;300000,"MAGGIORE","")</f>
        <v/>
      </c>
      <c r="I1487" t="str">
        <f>_xlfn.XLOOKUP(Comuni[[#This Row],[Regione]],Ripartizione_geografica[Regione],Ripartizione_geografica[Ripartizione geografica])</f>
        <v>Nord-ovest</v>
      </c>
      <c r="J1487">
        <f>_xlfn.XLOOKUP(Comuni[[#This Row],[Regione]],Ripartizione_geografica[Regione],Ripartizione_geografica[Codice Regione])</f>
        <v>3</v>
      </c>
      <c r="K1487">
        <f>_xlfn.XLOOKUP(Comuni[[#This Row],[Regione]],Table_0[Regione],Table_0[Totale])</f>
        <v>4308126</v>
      </c>
      <c r="L1487">
        <f>_xlfn.XLOOKUP(Comuni[[#This Row],[Regione]],Table_0[Regione],Table_0[Guariti])</f>
        <v>4242764</v>
      </c>
      <c r="M1487">
        <f>_xlfn.XLOOKUP(Comuni[[#This Row],[Regione]],Table_0[Regione],Table_0[Deceduti])</f>
        <v>47031</v>
      </c>
      <c r="N1487" s="1">
        <f>(Comuni[[#This Row],[Popolazione2011]]/Comuni[[#This Row],[Ammalati TOT]])*100</f>
        <v>6.0583186285637887E-3</v>
      </c>
      <c r="O1487">
        <f>_xlfn.XLOOKUP(Comuni[[#This Row],[Regione]],Table_0[Regione],Table_0[TOT AREA])</f>
        <v>6838505</v>
      </c>
      <c r="P1487" s="1">
        <f>(Comuni[[#This Row],[Popolazione2011]]/Comuni[[#This Row],[Ammalati AREA]])*100</f>
        <v>3.8166236626280161E-3</v>
      </c>
    </row>
    <row r="1488" spans="1:16" x14ac:dyDescent="0.3">
      <c r="A1488" t="s">
        <v>1501</v>
      </c>
      <c r="B1488" t="s">
        <v>8023</v>
      </c>
      <c r="C1488" t="s">
        <v>1408</v>
      </c>
      <c r="D1488">
        <v>2619</v>
      </c>
      <c r="E1488" s="1">
        <f>(Comuni[[#This Row],[Popolazione2011]]/SUM(D:D))*100</f>
        <v>4.4073877579360998E-3</v>
      </c>
      <c r="F1488">
        <f t="shared" si="23"/>
        <v>9704151</v>
      </c>
      <c r="G1488" s="1">
        <f>(Comuni[[#This Row],[Popolazione2011]]/Comuni[[#This Row],[TOT POP REGIONE ]])*100</f>
        <v>2.6988450612526537E-2</v>
      </c>
      <c r="H1488" t="str">
        <f>IF(Comuni[[#This Row],[Popolazione2011]]&gt;300000,"MAGGIORE","")</f>
        <v/>
      </c>
      <c r="I1488" t="str">
        <f>_xlfn.XLOOKUP(Comuni[[#This Row],[Regione]],Ripartizione_geografica[Regione],Ripartizione_geografica[Ripartizione geografica])</f>
        <v>Nord-ovest</v>
      </c>
      <c r="J1488">
        <f>_xlfn.XLOOKUP(Comuni[[#This Row],[Regione]],Ripartizione_geografica[Regione],Ripartizione_geografica[Codice Regione])</f>
        <v>3</v>
      </c>
      <c r="K1488">
        <f>_xlfn.XLOOKUP(Comuni[[#This Row],[Regione]],Table_0[Regione],Table_0[Totale])</f>
        <v>4308126</v>
      </c>
      <c r="L1488">
        <f>_xlfn.XLOOKUP(Comuni[[#This Row],[Regione]],Table_0[Regione],Table_0[Guariti])</f>
        <v>4242764</v>
      </c>
      <c r="M1488">
        <f>_xlfn.XLOOKUP(Comuni[[#This Row],[Regione]],Table_0[Regione],Table_0[Deceduti])</f>
        <v>47031</v>
      </c>
      <c r="N1488" s="1">
        <f>(Comuni[[#This Row],[Popolazione2011]]/Comuni[[#This Row],[Ammalati TOT]])*100</f>
        <v>6.0792093824553875E-2</v>
      </c>
      <c r="O1488">
        <f>_xlfn.XLOOKUP(Comuni[[#This Row],[Regione]],Table_0[Regione],Table_0[TOT AREA])</f>
        <v>6838505</v>
      </c>
      <c r="P1488" s="1">
        <f>(Comuni[[#This Row],[Popolazione2011]]/Comuni[[#This Row],[Ammalati AREA]])*100</f>
        <v>3.8297844338784574E-2</v>
      </c>
    </row>
    <row r="1489" spans="1:16" x14ac:dyDescent="0.3">
      <c r="A1489" t="s">
        <v>1502</v>
      </c>
      <c r="B1489" t="s">
        <v>8023</v>
      </c>
      <c r="C1489" t="s">
        <v>1408</v>
      </c>
      <c r="D1489">
        <v>8208</v>
      </c>
      <c r="E1489" s="1">
        <f>(Comuni[[#This Row],[Popolazione2011]]/SUM(D:D))*100</f>
        <v>1.3812844107346128E-2</v>
      </c>
      <c r="F1489">
        <f t="shared" si="23"/>
        <v>9704151</v>
      </c>
      <c r="G1489" s="1">
        <f>(Comuni[[#This Row],[Popolazione2011]]/Comuni[[#This Row],[TOT POP REGIONE ]])*100</f>
        <v>8.4582360682557395E-2</v>
      </c>
      <c r="H1489" t="str">
        <f>IF(Comuni[[#This Row],[Popolazione2011]]&gt;300000,"MAGGIORE","")</f>
        <v/>
      </c>
      <c r="I1489" t="str">
        <f>_xlfn.XLOOKUP(Comuni[[#This Row],[Regione]],Ripartizione_geografica[Regione],Ripartizione_geografica[Ripartizione geografica])</f>
        <v>Nord-ovest</v>
      </c>
      <c r="J1489">
        <f>_xlfn.XLOOKUP(Comuni[[#This Row],[Regione]],Ripartizione_geografica[Regione],Ripartizione_geografica[Codice Regione])</f>
        <v>3</v>
      </c>
      <c r="K1489">
        <f>_xlfn.XLOOKUP(Comuni[[#This Row],[Regione]],Table_0[Regione],Table_0[Totale])</f>
        <v>4308126</v>
      </c>
      <c r="L1489">
        <f>_xlfn.XLOOKUP(Comuni[[#This Row],[Regione]],Table_0[Regione],Table_0[Guariti])</f>
        <v>4242764</v>
      </c>
      <c r="M1489">
        <f>_xlfn.XLOOKUP(Comuni[[#This Row],[Regione]],Table_0[Regione],Table_0[Deceduti])</f>
        <v>47031</v>
      </c>
      <c r="N1489" s="1">
        <f>(Comuni[[#This Row],[Popolazione2011]]/Comuni[[#This Row],[Ammalati TOT]])*100</f>
        <v>0.19052367549138535</v>
      </c>
      <c r="O1489">
        <f>_xlfn.XLOOKUP(Comuni[[#This Row],[Regione]],Table_0[Regione],Table_0[TOT AREA])</f>
        <v>6838505</v>
      </c>
      <c r="P1489" s="1">
        <f>(Comuni[[#This Row],[Popolazione2011]]/Comuni[[#This Row],[Ammalati AREA]])*100</f>
        <v>0.12002623380402588</v>
      </c>
    </row>
    <row r="1490" spans="1:16" x14ac:dyDescent="0.3">
      <c r="A1490" t="s">
        <v>1503</v>
      </c>
      <c r="B1490" t="s">
        <v>8023</v>
      </c>
      <c r="C1490" t="s">
        <v>1408</v>
      </c>
      <c r="D1490">
        <v>1019</v>
      </c>
      <c r="E1490" s="1">
        <f>(Comuni[[#This Row],[Popolazione2011]]/SUM(D:D))*100</f>
        <v>1.7148255537750613E-3</v>
      </c>
      <c r="F1490">
        <f t="shared" si="23"/>
        <v>9704151</v>
      </c>
      <c r="G1490" s="1">
        <f>(Comuni[[#This Row],[Popolazione2011]]/Comuni[[#This Row],[TOT POP REGIONE ]])*100</f>
        <v>1.0500661005790203E-2</v>
      </c>
      <c r="H1490" t="str">
        <f>IF(Comuni[[#This Row],[Popolazione2011]]&gt;300000,"MAGGIORE","")</f>
        <v/>
      </c>
      <c r="I1490" t="str">
        <f>_xlfn.XLOOKUP(Comuni[[#This Row],[Regione]],Ripartizione_geografica[Regione],Ripartizione_geografica[Ripartizione geografica])</f>
        <v>Nord-ovest</v>
      </c>
      <c r="J1490">
        <f>_xlfn.XLOOKUP(Comuni[[#This Row],[Regione]],Ripartizione_geografica[Regione],Ripartizione_geografica[Codice Regione])</f>
        <v>3</v>
      </c>
      <c r="K1490">
        <f>_xlfn.XLOOKUP(Comuni[[#This Row],[Regione]],Table_0[Regione],Table_0[Totale])</f>
        <v>4308126</v>
      </c>
      <c r="L1490">
        <f>_xlfn.XLOOKUP(Comuni[[#This Row],[Regione]],Table_0[Regione],Table_0[Guariti])</f>
        <v>4242764</v>
      </c>
      <c r="M1490">
        <f>_xlfn.XLOOKUP(Comuni[[#This Row],[Regione]],Table_0[Regione],Table_0[Deceduti])</f>
        <v>47031</v>
      </c>
      <c r="N1490" s="1">
        <f>(Comuni[[#This Row],[Popolazione2011]]/Comuni[[#This Row],[Ammalati TOT]])*100</f>
        <v>2.3652975795044065E-2</v>
      </c>
      <c r="O1490">
        <f>_xlfn.XLOOKUP(Comuni[[#This Row],[Regione]],Table_0[Regione],Table_0[TOT AREA])</f>
        <v>6838505</v>
      </c>
      <c r="P1490" s="1">
        <f>(Comuni[[#This Row],[Popolazione2011]]/Comuni[[#This Row],[Ammalati AREA]])*100</f>
        <v>1.4900917671333136E-2</v>
      </c>
    </row>
    <row r="1491" spans="1:16" x14ac:dyDescent="0.3">
      <c r="A1491" t="s">
        <v>1504</v>
      </c>
      <c r="B1491" t="s">
        <v>8023</v>
      </c>
      <c r="C1491" t="s">
        <v>1408</v>
      </c>
      <c r="D1491">
        <v>1241</v>
      </c>
      <c r="E1491" s="1">
        <f>(Comuni[[#This Row],[Popolazione2011]]/SUM(D:D))*100</f>
        <v>2.0884185596024055E-3</v>
      </c>
      <c r="F1491">
        <f t="shared" si="23"/>
        <v>9704151</v>
      </c>
      <c r="G1491" s="1">
        <f>(Comuni[[#This Row],[Popolazione2011]]/Comuni[[#This Row],[TOT POP REGIONE ]])*100</f>
        <v>1.278834181372487E-2</v>
      </c>
      <c r="H1491" t="str">
        <f>IF(Comuni[[#This Row],[Popolazione2011]]&gt;300000,"MAGGIORE","")</f>
        <v/>
      </c>
      <c r="I1491" t="str">
        <f>_xlfn.XLOOKUP(Comuni[[#This Row],[Regione]],Ripartizione_geografica[Regione],Ripartizione_geografica[Ripartizione geografica])</f>
        <v>Nord-ovest</v>
      </c>
      <c r="J1491">
        <f>_xlfn.XLOOKUP(Comuni[[#This Row],[Regione]],Ripartizione_geografica[Regione],Ripartizione_geografica[Codice Regione])</f>
        <v>3</v>
      </c>
      <c r="K1491">
        <f>_xlfn.XLOOKUP(Comuni[[#This Row],[Regione]],Table_0[Regione],Table_0[Totale])</f>
        <v>4308126</v>
      </c>
      <c r="L1491">
        <f>_xlfn.XLOOKUP(Comuni[[#This Row],[Regione]],Table_0[Regione],Table_0[Guariti])</f>
        <v>4242764</v>
      </c>
      <c r="M1491">
        <f>_xlfn.XLOOKUP(Comuni[[#This Row],[Regione]],Table_0[Regione],Table_0[Deceduti])</f>
        <v>47031</v>
      </c>
      <c r="N1491" s="1">
        <f>(Comuni[[#This Row],[Popolazione2011]]/Comuni[[#This Row],[Ammalati TOT]])*100</f>
        <v>2.8806028421638548E-2</v>
      </c>
      <c r="O1491">
        <f>_xlfn.XLOOKUP(Comuni[[#This Row],[Regione]],Table_0[Regione],Table_0[TOT AREA])</f>
        <v>6838505</v>
      </c>
      <c r="P1491" s="1">
        <f>(Comuni[[#This Row],[Popolazione2011]]/Comuni[[#This Row],[Ammalati AREA]])*100</f>
        <v>1.8147241246442021E-2</v>
      </c>
    </row>
    <row r="1492" spans="1:16" x14ac:dyDescent="0.3">
      <c r="A1492" t="s">
        <v>1505</v>
      </c>
      <c r="B1492" t="s">
        <v>8023</v>
      </c>
      <c r="C1492" t="s">
        <v>1408</v>
      </c>
      <c r="D1492">
        <v>2873</v>
      </c>
      <c r="E1492" s="1">
        <f>(Comuni[[#This Row],[Popolazione2011]]/SUM(D:D))*100</f>
        <v>4.834832007846665E-3</v>
      </c>
      <c r="F1492">
        <f t="shared" si="23"/>
        <v>9704151</v>
      </c>
      <c r="G1492" s="1">
        <f>(Comuni[[#This Row],[Popolazione2011]]/Comuni[[#This Row],[TOT POP REGIONE ]])*100</f>
        <v>2.9605887212595931E-2</v>
      </c>
      <c r="H1492" t="str">
        <f>IF(Comuni[[#This Row],[Popolazione2011]]&gt;300000,"MAGGIORE","")</f>
        <v/>
      </c>
      <c r="I1492" t="str">
        <f>_xlfn.XLOOKUP(Comuni[[#This Row],[Regione]],Ripartizione_geografica[Regione],Ripartizione_geografica[Ripartizione geografica])</f>
        <v>Nord-ovest</v>
      </c>
      <c r="J1492">
        <f>_xlfn.XLOOKUP(Comuni[[#This Row],[Regione]],Ripartizione_geografica[Regione],Ripartizione_geografica[Codice Regione])</f>
        <v>3</v>
      </c>
      <c r="K1492">
        <f>_xlfn.XLOOKUP(Comuni[[#This Row],[Regione]],Table_0[Regione],Table_0[Totale])</f>
        <v>4308126</v>
      </c>
      <c r="L1492">
        <f>_xlfn.XLOOKUP(Comuni[[#This Row],[Regione]],Table_0[Regione],Table_0[Guariti])</f>
        <v>4242764</v>
      </c>
      <c r="M1492">
        <f>_xlfn.XLOOKUP(Comuni[[#This Row],[Regione]],Table_0[Regione],Table_0[Deceduti])</f>
        <v>47031</v>
      </c>
      <c r="N1492" s="1">
        <f>(Comuni[[#This Row],[Popolazione2011]]/Comuni[[#This Row],[Ammalati TOT]])*100</f>
        <v>6.6687928811738559E-2</v>
      </c>
      <c r="O1492">
        <f>_xlfn.XLOOKUP(Comuni[[#This Row],[Regione]],Table_0[Regione],Table_0[TOT AREA])</f>
        <v>6838505</v>
      </c>
      <c r="P1492" s="1">
        <f>(Comuni[[#This Row],[Popolazione2011]]/Comuni[[#This Row],[Ammalati AREA]])*100</f>
        <v>4.2012106447242487E-2</v>
      </c>
    </row>
    <row r="1493" spans="1:16" x14ac:dyDescent="0.3">
      <c r="A1493" t="s">
        <v>1506</v>
      </c>
      <c r="B1493" t="s">
        <v>8023</v>
      </c>
      <c r="C1493" t="s">
        <v>1408</v>
      </c>
      <c r="D1493">
        <v>11401</v>
      </c>
      <c r="E1493" s="1">
        <f>(Comuni[[#This Row],[Popolazione2011]]/SUM(D:D))*100</f>
        <v>1.9186188556025E-2</v>
      </c>
      <c r="F1493">
        <f t="shared" si="23"/>
        <v>9704151</v>
      </c>
      <c r="G1493" s="1">
        <f>(Comuni[[#This Row],[Popolazione2011]]/Comuni[[#This Row],[TOT POP REGIONE ]])*100</f>
        <v>0.11748580581650057</v>
      </c>
      <c r="H1493" t="str">
        <f>IF(Comuni[[#This Row],[Popolazione2011]]&gt;300000,"MAGGIORE","")</f>
        <v/>
      </c>
      <c r="I1493" t="str">
        <f>_xlfn.XLOOKUP(Comuni[[#This Row],[Regione]],Ripartizione_geografica[Regione],Ripartizione_geografica[Ripartizione geografica])</f>
        <v>Nord-ovest</v>
      </c>
      <c r="J1493">
        <f>_xlfn.XLOOKUP(Comuni[[#This Row],[Regione]],Ripartizione_geografica[Regione],Ripartizione_geografica[Codice Regione])</f>
        <v>3</v>
      </c>
      <c r="K1493">
        <f>_xlfn.XLOOKUP(Comuni[[#This Row],[Regione]],Table_0[Regione],Table_0[Totale])</f>
        <v>4308126</v>
      </c>
      <c r="L1493">
        <f>_xlfn.XLOOKUP(Comuni[[#This Row],[Regione]],Table_0[Regione],Table_0[Guariti])</f>
        <v>4242764</v>
      </c>
      <c r="M1493">
        <f>_xlfn.XLOOKUP(Comuni[[#This Row],[Regione]],Table_0[Regione],Table_0[Deceduti])</f>
        <v>47031</v>
      </c>
      <c r="N1493" s="1">
        <f>(Comuni[[#This Row],[Popolazione2011]]/Comuni[[#This Row],[Ammalati TOT]])*100</f>
        <v>0.26463942790902584</v>
      </c>
      <c r="O1493">
        <f>_xlfn.XLOOKUP(Comuni[[#This Row],[Regione]],Table_0[Regione],Table_0[TOT AREA])</f>
        <v>6838505</v>
      </c>
      <c r="P1493" s="1">
        <f>(Comuni[[#This Row],[Popolazione2011]]/Comuni[[#This Row],[Ammalati AREA]])*100</f>
        <v>0.16671772558475864</v>
      </c>
    </row>
    <row r="1494" spans="1:16" x14ac:dyDescent="0.3">
      <c r="A1494" t="s">
        <v>1507</v>
      </c>
      <c r="B1494" t="s">
        <v>8023</v>
      </c>
      <c r="C1494" t="s">
        <v>1408</v>
      </c>
      <c r="D1494">
        <v>2289</v>
      </c>
      <c r="E1494" s="1">
        <f>(Comuni[[#This Row],[Popolazione2011]]/SUM(D:D))*100</f>
        <v>3.8520468033278856E-3</v>
      </c>
      <c r="F1494">
        <f t="shared" si="23"/>
        <v>9704151</v>
      </c>
      <c r="G1494" s="1">
        <f>(Comuni[[#This Row],[Popolazione2011]]/Comuni[[#This Row],[TOT POP REGIONE ]])*100</f>
        <v>2.3587844006137167E-2</v>
      </c>
      <c r="H1494" t="str">
        <f>IF(Comuni[[#This Row],[Popolazione2011]]&gt;300000,"MAGGIORE","")</f>
        <v/>
      </c>
      <c r="I1494" t="str">
        <f>_xlfn.XLOOKUP(Comuni[[#This Row],[Regione]],Ripartizione_geografica[Regione],Ripartizione_geografica[Ripartizione geografica])</f>
        <v>Nord-ovest</v>
      </c>
      <c r="J1494">
        <f>_xlfn.XLOOKUP(Comuni[[#This Row],[Regione]],Ripartizione_geografica[Regione],Ripartizione_geografica[Codice Regione])</f>
        <v>3</v>
      </c>
      <c r="K1494">
        <f>_xlfn.XLOOKUP(Comuni[[#This Row],[Regione]],Table_0[Regione],Table_0[Totale])</f>
        <v>4308126</v>
      </c>
      <c r="L1494">
        <f>_xlfn.XLOOKUP(Comuni[[#This Row],[Regione]],Table_0[Regione],Table_0[Guariti])</f>
        <v>4242764</v>
      </c>
      <c r="M1494">
        <f>_xlfn.XLOOKUP(Comuni[[#This Row],[Regione]],Table_0[Regione],Table_0[Deceduti])</f>
        <v>47031</v>
      </c>
      <c r="N1494" s="1">
        <f>(Comuni[[#This Row],[Popolazione2011]]/Comuni[[#This Row],[Ammalati TOT]])*100</f>
        <v>5.3132150730967484E-2</v>
      </c>
      <c r="O1494">
        <f>_xlfn.XLOOKUP(Comuni[[#This Row],[Regione]],Table_0[Regione],Table_0[TOT AREA])</f>
        <v>6838505</v>
      </c>
      <c r="P1494" s="1">
        <f>(Comuni[[#This Row],[Popolazione2011]]/Comuni[[#This Row],[Ammalati AREA]])*100</f>
        <v>3.3472228213622716E-2</v>
      </c>
    </row>
    <row r="1495" spans="1:16" x14ac:dyDescent="0.3">
      <c r="A1495" t="s">
        <v>1508</v>
      </c>
      <c r="B1495" t="s">
        <v>8023</v>
      </c>
      <c r="C1495" t="s">
        <v>1408</v>
      </c>
      <c r="D1495">
        <v>2757</v>
      </c>
      <c r="E1495" s="1">
        <f>(Comuni[[#This Row],[Popolazione2011]]/SUM(D:D))*100</f>
        <v>4.63962124804499E-3</v>
      </c>
      <c r="F1495">
        <f t="shared" si="23"/>
        <v>9704151</v>
      </c>
      <c r="G1495" s="1">
        <f>(Comuni[[#This Row],[Popolazione2011]]/Comuni[[#This Row],[TOT POP REGIONE ]])*100</f>
        <v>2.8410522466107542E-2</v>
      </c>
      <c r="H1495" t="str">
        <f>IF(Comuni[[#This Row],[Popolazione2011]]&gt;300000,"MAGGIORE","")</f>
        <v/>
      </c>
      <c r="I1495" t="str">
        <f>_xlfn.XLOOKUP(Comuni[[#This Row],[Regione]],Ripartizione_geografica[Regione],Ripartizione_geografica[Ripartizione geografica])</f>
        <v>Nord-ovest</v>
      </c>
      <c r="J1495">
        <f>_xlfn.XLOOKUP(Comuni[[#This Row],[Regione]],Ripartizione_geografica[Regione],Ripartizione_geografica[Codice Regione])</f>
        <v>3</v>
      </c>
      <c r="K1495">
        <f>_xlfn.XLOOKUP(Comuni[[#This Row],[Regione]],Table_0[Regione],Table_0[Totale])</f>
        <v>4308126</v>
      </c>
      <c r="L1495">
        <f>_xlfn.XLOOKUP(Comuni[[#This Row],[Regione]],Table_0[Regione],Table_0[Guariti])</f>
        <v>4242764</v>
      </c>
      <c r="M1495">
        <f>_xlfn.XLOOKUP(Comuni[[#This Row],[Regione]],Table_0[Regione],Table_0[Deceduti])</f>
        <v>47031</v>
      </c>
      <c r="N1495" s="1">
        <f>(Comuni[[#This Row],[Popolazione2011]]/Comuni[[#This Row],[Ammalati TOT]])*100</f>
        <v>6.3995342754599102E-2</v>
      </c>
      <c r="O1495">
        <f>_xlfn.XLOOKUP(Comuni[[#This Row],[Regione]],Table_0[Regione],Table_0[TOT AREA])</f>
        <v>6838505</v>
      </c>
      <c r="P1495" s="1">
        <f>(Comuni[[#This Row],[Popolazione2011]]/Comuni[[#This Row],[Ammalati AREA]])*100</f>
        <v>4.0315829263852257E-2</v>
      </c>
    </row>
    <row r="1496" spans="1:16" x14ac:dyDescent="0.3">
      <c r="A1496" t="s">
        <v>1509</v>
      </c>
      <c r="B1496" t="s">
        <v>8023</v>
      </c>
      <c r="C1496" t="s">
        <v>1408</v>
      </c>
      <c r="D1496">
        <v>185</v>
      </c>
      <c r="E1496" s="1">
        <f>(Comuni[[#This Row],[Popolazione2011]]/SUM(D:D))*100</f>
        <v>3.1132750485612009E-4</v>
      </c>
      <c r="F1496">
        <f t="shared" si="23"/>
        <v>9704151</v>
      </c>
      <c r="G1496" s="1">
        <f>(Comuni[[#This Row],[Popolazione2011]]/Comuni[[#This Row],[TOT POP REGIONE ]])*100</f>
        <v>1.9064006732788885E-3</v>
      </c>
      <c r="H1496" t="str">
        <f>IF(Comuni[[#This Row],[Popolazione2011]]&gt;300000,"MAGGIORE","")</f>
        <v/>
      </c>
      <c r="I1496" t="str">
        <f>_xlfn.XLOOKUP(Comuni[[#This Row],[Regione]],Ripartizione_geografica[Regione],Ripartizione_geografica[Ripartizione geografica])</f>
        <v>Nord-ovest</v>
      </c>
      <c r="J1496">
        <f>_xlfn.XLOOKUP(Comuni[[#This Row],[Regione]],Ripartizione_geografica[Regione],Ripartizione_geografica[Codice Regione])</f>
        <v>3</v>
      </c>
      <c r="K1496">
        <f>_xlfn.XLOOKUP(Comuni[[#This Row],[Regione]],Table_0[Regione],Table_0[Totale])</f>
        <v>4308126</v>
      </c>
      <c r="L1496">
        <f>_xlfn.XLOOKUP(Comuni[[#This Row],[Regione]],Table_0[Regione],Table_0[Guariti])</f>
        <v>4242764</v>
      </c>
      <c r="M1496">
        <f>_xlfn.XLOOKUP(Comuni[[#This Row],[Regione]],Table_0[Regione],Table_0[Deceduti])</f>
        <v>47031</v>
      </c>
      <c r="N1496" s="1">
        <f>(Comuni[[#This Row],[Popolazione2011]]/Comuni[[#This Row],[Ammalati TOT]])*100</f>
        <v>4.2942105221620728E-3</v>
      </c>
      <c r="O1496">
        <f>_xlfn.XLOOKUP(Comuni[[#This Row],[Regione]],Table_0[Regione],Table_0[TOT AREA])</f>
        <v>6838505</v>
      </c>
      <c r="P1496" s="1">
        <f>(Comuni[[#This Row],[Popolazione2011]]/Comuni[[#This Row],[Ammalati AREA]])*100</f>
        <v>2.7052696459240726E-3</v>
      </c>
    </row>
    <row r="1497" spans="1:16" x14ac:dyDescent="0.3">
      <c r="A1497" t="s">
        <v>1510</v>
      </c>
      <c r="B1497" t="s">
        <v>8023</v>
      </c>
      <c r="C1497" t="s">
        <v>1408</v>
      </c>
      <c r="D1497">
        <v>1041</v>
      </c>
      <c r="E1497" s="1">
        <f>(Comuni[[#This Row],[Popolazione2011]]/SUM(D:D))*100</f>
        <v>1.7518482840822758E-3</v>
      </c>
      <c r="F1497">
        <f t="shared" si="23"/>
        <v>9704151</v>
      </c>
      <c r="G1497" s="1">
        <f>(Comuni[[#This Row],[Popolazione2011]]/Comuni[[#This Row],[TOT POP REGIONE ]])*100</f>
        <v>1.0727368112882827E-2</v>
      </c>
      <c r="H1497" t="str">
        <f>IF(Comuni[[#This Row],[Popolazione2011]]&gt;300000,"MAGGIORE","")</f>
        <v/>
      </c>
      <c r="I1497" t="str">
        <f>_xlfn.XLOOKUP(Comuni[[#This Row],[Regione]],Ripartizione_geografica[Regione],Ripartizione_geografica[Ripartizione geografica])</f>
        <v>Nord-ovest</v>
      </c>
      <c r="J1497">
        <f>_xlfn.XLOOKUP(Comuni[[#This Row],[Regione]],Ripartizione_geografica[Regione],Ripartizione_geografica[Codice Regione])</f>
        <v>3</v>
      </c>
      <c r="K1497">
        <f>_xlfn.XLOOKUP(Comuni[[#This Row],[Regione]],Table_0[Regione],Table_0[Totale])</f>
        <v>4308126</v>
      </c>
      <c r="L1497">
        <f>_xlfn.XLOOKUP(Comuni[[#This Row],[Regione]],Table_0[Regione],Table_0[Guariti])</f>
        <v>4242764</v>
      </c>
      <c r="M1497">
        <f>_xlfn.XLOOKUP(Comuni[[#This Row],[Regione]],Table_0[Regione],Table_0[Deceduti])</f>
        <v>47031</v>
      </c>
      <c r="N1497" s="1">
        <f>(Comuni[[#This Row],[Popolazione2011]]/Comuni[[#This Row],[Ammalati TOT]])*100</f>
        <v>2.4163638667949822E-2</v>
      </c>
      <c r="O1497">
        <f>_xlfn.XLOOKUP(Comuni[[#This Row],[Regione]],Table_0[Regione],Table_0[TOT AREA])</f>
        <v>6838505</v>
      </c>
      <c r="P1497" s="1">
        <f>(Comuni[[#This Row],[Popolazione2011]]/Comuni[[#This Row],[Ammalati AREA]])*100</f>
        <v>1.5222625413010591E-2</v>
      </c>
    </row>
    <row r="1498" spans="1:16" x14ac:dyDescent="0.3">
      <c r="A1498" t="s">
        <v>1511</v>
      </c>
      <c r="B1498" t="s">
        <v>8023</v>
      </c>
      <c r="C1498" t="s">
        <v>1408</v>
      </c>
      <c r="D1498">
        <v>266</v>
      </c>
      <c r="E1498" s="1">
        <f>(Comuni[[#This Row],[Popolazione2011]]/SUM(D:D))*100</f>
        <v>4.4763846644177267E-4</v>
      </c>
      <c r="F1498">
        <f t="shared" si="23"/>
        <v>9704151</v>
      </c>
      <c r="G1498" s="1">
        <f>(Comuni[[#This Row],[Popolazione2011]]/Comuni[[#This Row],[TOT POP REGIONE ]])*100</f>
        <v>2.7410950221199155E-3</v>
      </c>
      <c r="H1498" t="str">
        <f>IF(Comuni[[#This Row],[Popolazione2011]]&gt;300000,"MAGGIORE","")</f>
        <v/>
      </c>
      <c r="I1498" t="str">
        <f>_xlfn.XLOOKUP(Comuni[[#This Row],[Regione]],Ripartizione_geografica[Regione],Ripartizione_geografica[Ripartizione geografica])</f>
        <v>Nord-ovest</v>
      </c>
      <c r="J1498">
        <f>_xlfn.XLOOKUP(Comuni[[#This Row],[Regione]],Ripartizione_geografica[Regione],Ripartizione_geografica[Codice Regione])</f>
        <v>3</v>
      </c>
      <c r="K1498">
        <f>_xlfn.XLOOKUP(Comuni[[#This Row],[Regione]],Table_0[Regione],Table_0[Totale])</f>
        <v>4308126</v>
      </c>
      <c r="L1498">
        <f>_xlfn.XLOOKUP(Comuni[[#This Row],[Regione]],Table_0[Regione],Table_0[Guariti])</f>
        <v>4242764</v>
      </c>
      <c r="M1498">
        <f>_xlfn.XLOOKUP(Comuni[[#This Row],[Regione]],Table_0[Regione],Table_0[Deceduti])</f>
        <v>47031</v>
      </c>
      <c r="N1498" s="1">
        <f>(Comuni[[#This Row],[Popolazione2011]]/Comuni[[#This Row],[Ammalati TOT]])*100</f>
        <v>6.1743783724060065E-3</v>
      </c>
      <c r="O1498">
        <f>_xlfn.XLOOKUP(Comuni[[#This Row],[Regione]],Table_0[Regione],Table_0[TOT AREA])</f>
        <v>6838505</v>
      </c>
      <c r="P1498" s="1">
        <f>(Comuni[[#This Row],[Popolazione2011]]/Comuni[[#This Row],[Ammalati AREA]])*100</f>
        <v>3.8897390584638012E-3</v>
      </c>
    </row>
    <row r="1499" spans="1:16" x14ac:dyDescent="0.3">
      <c r="A1499" t="s">
        <v>1512</v>
      </c>
      <c r="B1499" t="s">
        <v>8023</v>
      </c>
      <c r="C1499" t="s">
        <v>1408</v>
      </c>
      <c r="D1499">
        <v>842</v>
      </c>
      <c r="E1499" s="1">
        <f>(Comuni[[#This Row],[Popolazione2011]]/SUM(D:D))*100</f>
        <v>1.4169608599397465E-3</v>
      </c>
      <c r="F1499">
        <f t="shared" si="23"/>
        <v>9704151</v>
      </c>
      <c r="G1499" s="1">
        <f>(Comuni[[#This Row],[Popolazione2011]]/Comuni[[#This Row],[TOT POP REGIONE ]])*100</f>
        <v>8.6766992805449947E-3</v>
      </c>
      <c r="H1499" t="str">
        <f>IF(Comuni[[#This Row],[Popolazione2011]]&gt;300000,"MAGGIORE","")</f>
        <v/>
      </c>
      <c r="I1499" t="str">
        <f>_xlfn.XLOOKUP(Comuni[[#This Row],[Regione]],Ripartizione_geografica[Regione],Ripartizione_geografica[Ripartizione geografica])</f>
        <v>Nord-ovest</v>
      </c>
      <c r="J1499">
        <f>_xlfn.XLOOKUP(Comuni[[#This Row],[Regione]],Ripartizione_geografica[Regione],Ripartizione_geografica[Codice Regione])</f>
        <v>3</v>
      </c>
      <c r="K1499">
        <f>_xlfn.XLOOKUP(Comuni[[#This Row],[Regione]],Table_0[Regione],Table_0[Totale])</f>
        <v>4308126</v>
      </c>
      <c r="L1499">
        <f>_xlfn.XLOOKUP(Comuni[[#This Row],[Regione]],Table_0[Regione],Table_0[Guariti])</f>
        <v>4242764</v>
      </c>
      <c r="M1499">
        <f>_xlfn.XLOOKUP(Comuni[[#This Row],[Regione]],Table_0[Regione],Table_0[Deceduti])</f>
        <v>47031</v>
      </c>
      <c r="N1499" s="1">
        <f>(Comuni[[#This Row],[Popolazione2011]]/Comuni[[#This Row],[Ammalati TOT]])*100</f>
        <v>1.954446086302954E-2</v>
      </c>
      <c r="O1499">
        <f>_xlfn.XLOOKUP(Comuni[[#This Row],[Regione]],Table_0[Regione],Table_0[TOT AREA])</f>
        <v>6838505</v>
      </c>
      <c r="P1499" s="1">
        <f>(Comuni[[#This Row],[Popolazione2011]]/Comuni[[#This Row],[Ammalati AREA]])*100</f>
        <v>1.231263265874632E-2</v>
      </c>
    </row>
    <row r="1500" spans="1:16" x14ac:dyDescent="0.3">
      <c r="A1500" t="s">
        <v>1513</v>
      </c>
      <c r="B1500" t="s">
        <v>8023</v>
      </c>
      <c r="C1500" t="s">
        <v>1408</v>
      </c>
      <c r="D1500">
        <v>764</v>
      </c>
      <c r="E1500" s="1">
        <f>(Comuni[[#This Row],[Popolazione2011]]/SUM(D:D))*100</f>
        <v>1.2856984524868959E-3</v>
      </c>
      <c r="F1500">
        <f t="shared" si="23"/>
        <v>9704151</v>
      </c>
      <c r="G1500" s="1">
        <f>(Comuni[[#This Row],[Popolazione2011]]/Comuni[[#This Row],[TOT POP REGIONE ]])*100</f>
        <v>7.8729195372166001E-3</v>
      </c>
      <c r="H1500" t="str">
        <f>IF(Comuni[[#This Row],[Popolazione2011]]&gt;300000,"MAGGIORE","")</f>
        <v/>
      </c>
      <c r="I1500" t="str">
        <f>_xlfn.XLOOKUP(Comuni[[#This Row],[Regione]],Ripartizione_geografica[Regione],Ripartizione_geografica[Ripartizione geografica])</f>
        <v>Nord-ovest</v>
      </c>
      <c r="J1500">
        <f>_xlfn.XLOOKUP(Comuni[[#This Row],[Regione]],Ripartizione_geografica[Regione],Ripartizione_geografica[Codice Regione])</f>
        <v>3</v>
      </c>
      <c r="K1500">
        <f>_xlfn.XLOOKUP(Comuni[[#This Row],[Regione]],Table_0[Regione],Table_0[Totale])</f>
        <v>4308126</v>
      </c>
      <c r="L1500">
        <f>_xlfn.XLOOKUP(Comuni[[#This Row],[Regione]],Table_0[Regione],Table_0[Guariti])</f>
        <v>4242764</v>
      </c>
      <c r="M1500">
        <f>_xlfn.XLOOKUP(Comuni[[#This Row],[Regione]],Table_0[Regione],Table_0[Deceduti])</f>
        <v>47031</v>
      </c>
      <c r="N1500" s="1">
        <f>(Comuni[[#This Row],[Popolazione2011]]/Comuni[[#This Row],[Ammalati TOT]])*100</f>
        <v>1.7733928859090937E-2</v>
      </c>
      <c r="O1500">
        <f>_xlfn.XLOOKUP(Comuni[[#This Row],[Regione]],Table_0[Regione],Table_0[TOT AREA])</f>
        <v>6838505</v>
      </c>
      <c r="P1500" s="1">
        <f>(Comuni[[#This Row],[Popolazione2011]]/Comuni[[#This Row],[Ammalati AREA]])*100</f>
        <v>1.1172032483708062E-2</v>
      </c>
    </row>
    <row r="1501" spans="1:16" x14ac:dyDescent="0.3">
      <c r="A1501" t="s">
        <v>1514</v>
      </c>
      <c r="B1501" t="s">
        <v>8023</v>
      </c>
      <c r="C1501" t="s">
        <v>1408</v>
      </c>
      <c r="D1501">
        <v>267</v>
      </c>
      <c r="E1501" s="1">
        <f>(Comuni[[#This Row],[Popolazione2011]]/SUM(D:D))*100</f>
        <v>4.4932131781937333E-4</v>
      </c>
      <c r="F1501">
        <f t="shared" si="23"/>
        <v>9704151</v>
      </c>
      <c r="G1501" s="1">
        <f>(Comuni[[#This Row],[Popolazione2011]]/Comuni[[#This Row],[TOT POP REGIONE ]])*100</f>
        <v>2.7513998906241255E-3</v>
      </c>
      <c r="H1501" t="str">
        <f>IF(Comuni[[#This Row],[Popolazione2011]]&gt;300000,"MAGGIORE","")</f>
        <v/>
      </c>
      <c r="I1501" t="str">
        <f>_xlfn.XLOOKUP(Comuni[[#This Row],[Regione]],Ripartizione_geografica[Regione],Ripartizione_geografica[Ripartizione geografica])</f>
        <v>Nord-ovest</v>
      </c>
      <c r="J1501">
        <f>_xlfn.XLOOKUP(Comuni[[#This Row],[Regione]],Ripartizione_geografica[Regione],Ripartizione_geografica[Codice Regione])</f>
        <v>3</v>
      </c>
      <c r="K1501">
        <f>_xlfn.XLOOKUP(Comuni[[#This Row],[Regione]],Table_0[Regione],Table_0[Totale])</f>
        <v>4308126</v>
      </c>
      <c r="L1501">
        <f>_xlfn.XLOOKUP(Comuni[[#This Row],[Regione]],Table_0[Regione],Table_0[Guariti])</f>
        <v>4242764</v>
      </c>
      <c r="M1501">
        <f>_xlfn.XLOOKUP(Comuni[[#This Row],[Regione]],Table_0[Regione],Table_0[Deceduti])</f>
        <v>47031</v>
      </c>
      <c r="N1501" s="1">
        <f>(Comuni[[#This Row],[Popolazione2011]]/Comuni[[#This Row],[Ammalati TOT]])*100</f>
        <v>6.197590321174451E-3</v>
      </c>
      <c r="O1501">
        <f>_xlfn.XLOOKUP(Comuni[[#This Row],[Regione]],Table_0[Regione],Table_0[TOT AREA])</f>
        <v>6838505</v>
      </c>
      <c r="P1501" s="1">
        <f>(Comuni[[#This Row],[Popolazione2011]]/Comuni[[#This Row],[Ammalati AREA]])*100</f>
        <v>3.9043621376309589E-3</v>
      </c>
    </row>
    <row r="1502" spans="1:16" x14ac:dyDescent="0.3">
      <c r="A1502" t="s">
        <v>1515</v>
      </c>
      <c r="B1502" t="s">
        <v>8023</v>
      </c>
      <c r="C1502" t="s">
        <v>1408</v>
      </c>
      <c r="D1502">
        <v>4345</v>
      </c>
      <c r="E1502" s="1">
        <f>(Comuni[[#This Row],[Popolazione2011]]/SUM(D:D))*100</f>
        <v>7.3119892356748204E-3</v>
      </c>
      <c r="F1502">
        <f t="shared" si="23"/>
        <v>9704151</v>
      </c>
      <c r="G1502" s="1">
        <f>(Comuni[[#This Row],[Popolazione2011]]/Comuni[[#This Row],[TOT POP REGIONE ]])*100</f>
        <v>4.4774653650793354E-2</v>
      </c>
      <c r="H1502" t="str">
        <f>IF(Comuni[[#This Row],[Popolazione2011]]&gt;300000,"MAGGIORE","")</f>
        <v/>
      </c>
      <c r="I1502" t="str">
        <f>_xlfn.XLOOKUP(Comuni[[#This Row],[Regione]],Ripartizione_geografica[Regione],Ripartizione_geografica[Ripartizione geografica])</f>
        <v>Nord-ovest</v>
      </c>
      <c r="J1502">
        <f>_xlfn.XLOOKUP(Comuni[[#This Row],[Regione]],Ripartizione_geografica[Regione],Ripartizione_geografica[Codice Regione])</f>
        <v>3</v>
      </c>
      <c r="K1502">
        <f>_xlfn.XLOOKUP(Comuni[[#This Row],[Regione]],Table_0[Regione],Table_0[Totale])</f>
        <v>4308126</v>
      </c>
      <c r="L1502">
        <f>_xlfn.XLOOKUP(Comuni[[#This Row],[Regione]],Table_0[Regione],Table_0[Guariti])</f>
        <v>4242764</v>
      </c>
      <c r="M1502">
        <f>_xlfn.XLOOKUP(Comuni[[#This Row],[Regione]],Table_0[Regione],Table_0[Deceduti])</f>
        <v>47031</v>
      </c>
      <c r="N1502" s="1">
        <f>(Comuni[[#This Row],[Popolazione2011]]/Comuni[[#This Row],[Ammalati TOT]])*100</f>
        <v>0.10085591739888758</v>
      </c>
      <c r="O1502">
        <f>_xlfn.XLOOKUP(Comuni[[#This Row],[Regione]],Table_0[Regione],Table_0[TOT AREA])</f>
        <v>6838505</v>
      </c>
      <c r="P1502" s="1">
        <f>(Comuni[[#This Row],[Popolazione2011]]/Comuni[[#This Row],[Ammalati AREA]])*100</f>
        <v>6.3537278981297809E-2</v>
      </c>
    </row>
    <row r="1503" spans="1:16" x14ac:dyDescent="0.3">
      <c r="A1503" t="s">
        <v>1516</v>
      </c>
      <c r="B1503" t="s">
        <v>8023</v>
      </c>
      <c r="C1503" t="s">
        <v>1408</v>
      </c>
      <c r="D1503">
        <v>4661</v>
      </c>
      <c r="E1503" s="1">
        <f>(Comuni[[#This Row],[Popolazione2011]]/SUM(D:D))*100</f>
        <v>7.8437702709966244E-3</v>
      </c>
      <c r="F1503">
        <f t="shared" si="23"/>
        <v>9704151</v>
      </c>
      <c r="G1503" s="1">
        <f>(Comuni[[#This Row],[Popolazione2011]]/Comuni[[#This Row],[TOT POP REGIONE ]])*100</f>
        <v>4.8030992098123781E-2</v>
      </c>
      <c r="H1503" t="str">
        <f>IF(Comuni[[#This Row],[Popolazione2011]]&gt;300000,"MAGGIORE","")</f>
        <v/>
      </c>
      <c r="I1503" t="str">
        <f>_xlfn.XLOOKUP(Comuni[[#This Row],[Regione]],Ripartizione_geografica[Regione],Ripartizione_geografica[Ripartizione geografica])</f>
        <v>Nord-ovest</v>
      </c>
      <c r="J1503">
        <f>_xlfn.XLOOKUP(Comuni[[#This Row],[Regione]],Ripartizione_geografica[Regione],Ripartizione_geografica[Codice Regione])</f>
        <v>3</v>
      </c>
      <c r="K1503">
        <f>_xlfn.XLOOKUP(Comuni[[#This Row],[Regione]],Table_0[Regione],Table_0[Totale])</f>
        <v>4308126</v>
      </c>
      <c r="L1503">
        <f>_xlfn.XLOOKUP(Comuni[[#This Row],[Regione]],Table_0[Regione],Table_0[Guariti])</f>
        <v>4242764</v>
      </c>
      <c r="M1503">
        <f>_xlfn.XLOOKUP(Comuni[[#This Row],[Regione]],Table_0[Regione],Table_0[Deceduti])</f>
        <v>47031</v>
      </c>
      <c r="N1503" s="1">
        <f>(Comuni[[#This Row],[Popolazione2011]]/Comuni[[#This Row],[Ammalati TOT]])*100</f>
        <v>0.10819089320971578</v>
      </c>
      <c r="O1503">
        <f>_xlfn.XLOOKUP(Comuni[[#This Row],[Regione]],Table_0[Regione],Table_0[TOT AREA])</f>
        <v>6838505</v>
      </c>
      <c r="P1503" s="1">
        <f>(Comuni[[#This Row],[Popolazione2011]]/Comuni[[#This Row],[Ammalati AREA]])*100</f>
        <v>6.8158171998119466E-2</v>
      </c>
    </row>
    <row r="1504" spans="1:16" x14ac:dyDescent="0.3">
      <c r="A1504" t="s">
        <v>1517</v>
      </c>
      <c r="B1504" t="s">
        <v>8023</v>
      </c>
      <c r="C1504" t="s">
        <v>1408</v>
      </c>
      <c r="D1504">
        <v>892</v>
      </c>
      <c r="E1504" s="1">
        <f>(Comuni[[#This Row],[Popolazione2011]]/SUM(D:D))*100</f>
        <v>1.5011034288197791E-3</v>
      </c>
      <c r="F1504">
        <f t="shared" si="23"/>
        <v>9704151</v>
      </c>
      <c r="G1504" s="1">
        <f>(Comuni[[#This Row],[Popolazione2011]]/Comuni[[#This Row],[TOT POP REGIONE ]])*100</f>
        <v>9.1919427057555059E-3</v>
      </c>
      <c r="H1504" t="str">
        <f>IF(Comuni[[#This Row],[Popolazione2011]]&gt;300000,"MAGGIORE","")</f>
        <v/>
      </c>
      <c r="I1504" t="str">
        <f>_xlfn.XLOOKUP(Comuni[[#This Row],[Regione]],Ripartizione_geografica[Regione],Ripartizione_geografica[Ripartizione geografica])</f>
        <v>Nord-ovest</v>
      </c>
      <c r="J1504">
        <f>_xlfn.XLOOKUP(Comuni[[#This Row],[Regione]],Ripartizione_geografica[Regione],Ripartizione_geografica[Codice Regione])</f>
        <v>3</v>
      </c>
      <c r="K1504">
        <f>_xlfn.XLOOKUP(Comuni[[#This Row],[Regione]],Table_0[Regione],Table_0[Totale])</f>
        <v>4308126</v>
      </c>
      <c r="L1504">
        <f>_xlfn.XLOOKUP(Comuni[[#This Row],[Regione]],Table_0[Regione],Table_0[Guariti])</f>
        <v>4242764</v>
      </c>
      <c r="M1504">
        <f>_xlfn.XLOOKUP(Comuni[[#This Row],[Regione]],Table_0[Regione],Table_0[Deceduti])</f>
        <v>47031</v>
      </c>
      <c r="N1504" s="1">
        <f>(Comuni[[#This Row],[Popolazione2011]]/Comuni[[#This Row],[Ammalati TOT]])*100</f>
        <v>2.0705058301451723E-2</v>
      </c>
      <c r="O1504">
        <f>_xlfn.XLOOKUP(Comuni[[#This Row],[Regione]],Table_0[Regione],Table_0[TOT AREA])</f>
        <v>6838505</v>
      </c>
      <c r="P1504" s="1">
        <f>(Comuni[[#This Row],[Popolazione2011]]/Comuni[[#This Row],[Ammalati AREA]])*100</f>
        <v>1.3043786617104178E-2</v>
      </c>
    </row>
    <row r="1505" spans="1:16" x14ac:dyDescent="0.3">
      <c r="A1505" t="s">
        <v>1518</v>
      </c>
      <c r="B1505" t="s">
        <v>8023</v>
      </c>
      <c r="C1505" t="s">
        <v>1408</v>
      </c>
      <c r="D1505">
        <v>1327</v>
      </c>
      <c r="E1505" s="1">
        <f>(Comuni[[#This Row],[Popolazione2011]]/SUM(D:D))*100</f>
        <v>2.2331437780760614E-3</v>
      </c>
      <c r="F1505">
        <f t="shared" si="23"/>
        <v>9704151</v>
      </c>
      <c r="G1505" s="1">
        <f>(Comuni[[#This Row],[Popolazione2011]]/Comuni[[#This Row],[TOT POP REGIONE ]])*100</f>
        <v>1.3674560505086948E-2</v>
      </c>
      <c r="H1505" t="str">
        <f>IF(Comuni[[#This Row],[Popolazione2011]]&gt;300000,"MAGGIORE","")</f>
        <v/>
      </c>
      <c r="I1505" t="str">
        <f>_xlfn.XLOOKUP(Comuni[[#This Row],[Regione]],Ripartizione_geografica[Regione],Ripartizione_geografica[Ripartizione geografica])</f>
        <v>Nord-ovest</v>
      </c>
      <c r="J1505">
        <f>_xlfn.XLOOKUP(Comuni[[#This Row],[Regione]],Ripartizione_geografica[Regione],Ripartizione_geografica[Codice Regione])</f>
        <v>3</v>
      </c>
      <c r="K1505">
        <f>_xlfn.XLOOKUP(Comuni[[#This Row],[Regione]],Table_0[Regione],Table_0[Totale])</f>
        <v>4308126</v>
      </c>
      <c r="L1505">
        <f>_xlfn.XLOOKUP(Comuni[[#This Row],[Regione]],Table_0[Regione],Table_0[Guariti])</f>
        <v>4242764</v>
      </c>
      <c r="M1505">
        <f>_xlfn.XLOOKUP(Comuni[[#This Row],[Regione]],Table_0[Regione],Table_0[Deceduti])</f>
        <v>47031</v>
      </c>
      <c r="N1505" s="1">
        <f>(Comuni[[#This Row],[Popolazione2011]]/Comuni[[#This Row],[Ammalati TOT]])*100</f>
        <v>3.0802256015724699E-2</v>
      </c>
      <c r="O1505">
        <f>_xlfn.XLOOKUP(Comuni[[#This Row],[Regione]],Table_0[Regione],Table_0[TOT AREA])</f>
        <v>6838505</v>
      </c>
      <c r="P1505" s="1">
        <f>(Comuni[[#This Row],[Popolazione2011]]/Comuni[[#This Row],[Ammalati AREA]])*100</f>
        <v>1.9404826054817536E-2</v>
      </c>
    </row>
    <row r="1506" spans="1:16" x14ac:dyDescent="0.3">
      <c r="A1506" t="s">
        <v>1519</v>
      </c>
      <c r="B1506" t="s">
        <v>8023</v>
      </c>
      <c r="C1506" t="s">
        <v>1408</v>
      </c>
      <c r="D1506">
        <v>317</v>
      </c>
      <c r="E1506" s="1">
        <f>(Comuni[[#This Row],[Popolazione2011]]/SUM(D:D))*100</f>
        <v>5.3346388669940571E-4</v>
      </c>
      <c r="F1506">
        <f t="shared" si="23"/>
        <v>9704151</v>
      </c>
      <c r="G1506" s="1">
        <f>(Comuni[[#This Row],[Popolazione2011]]/Comuni[[#This Row],[TOT POP REGIONE ]])*100</f>
        <v>3.2666433158346359E-3</v>
      </c>
      <c r="H1506" t="str">
        <f>IF(Comuni[[#This Row],[Popolazione2011]]&gt;300000,"MAGGIORE","")</f>
        <v/>
      </c>
      <c r="I1506" t="str">
        <f>_xlfn.XLOOKUP(Comuni[[#This Row],[Regione]],Ripartizione_geografica[Regione],Ripartizione_geografica[Ripartizione geografica])</f>
        <v>Nord-ovest</v>
      </c>
      <c r="J1506">
        <f>_xlfn.XLOOKUP(Comuni[[#This Row],[Regione]],Ripartizione_geografica[Regione],Ripartizione_geografica[Codice Regione])</f>
        <v>3</v>
      </c>
      <c r="K1506">
        <f>_xlfn.XLOOKUP(Comuni[[#This Row],[Regione]],Table_0[Regione],Table_0[Totale])</f>
        <v>4308126</v>
      </c>
      <c r="L1506">
        <f>_xlfn.XLOOKUP(Comuni[[#This Row],[Regione]],Table_0[Regione],Table_0[Guariti])</f>
        <v>4242764</v>
      </c>
      <c r="M1506">
        <f>_xlfn.XLOOKUP(Comuni[[#This Row],[Regione]],Table_0[Regione],Table_0[Deceduti])</f>
        <v>47031</v>
      </c>
      <c r="N1506" s="1">
        <f>(Comuni[[#This Row],[Popolazione2011]]/Comuni[[#This Row],[Ammalati TOT]])*100</f>
        <v>7.3581877595966317E-3</v>
      </c>
      <c r="O1506">
        <f>_xlfn.XLOOKUP(Comuni[[#This Row],[Regione]],Table_0[Regione],Table_0[TOT AREA])</f>
        <v>6838505</v>
      </c>
      <c r="P1506" s="1">
        <f>(Comuni[[#This Row],[Popolazione2011]]/Comuni[[#This Row],[Ammalati AREA]])*100</f>
        <v>4.6355160959888168E-3</v>
      </c>
    </row>
    <row r="1507" spans="1:16" x14ac:dyDescent="0.3">
      <c r="A1507" t="s">
        <v>1520</v>
      </c>
      <c r="B1507" t="s">
        <v>8023</v>
      </c>
      <c r="C1507" t="s">
        <v>1408</v>
      </c>
      <c r="D1507">
        <v>1210</v>
      </c>
      <c r="E1507" s="1">
        <f>(Comuni[[#This Row],[Popolazione2011]]/SUM(D:D))*100</f>
        <v>2.0362501668967853E-3</v>
      </c>
      <c r="F1507">
        <f t="shared" si="23"/>
        <v>9704151</v>
      </c>
      <c r="G1507" s="1">
        <f>(Comuni[[#This Row],[Popolazione2011]]/Comuni[[#This Row],[TOT POP REGIONE ]])*100</f>
        <v>1.2468890890094352E-2</v>
      </c>
      <c r="H1507" t="str">
        <f>IF(Comuni[[#This Row],[Popolazione2011]]&gt;300000,"MAGGIORE","")</f>
        <v/>
      </c>
      <c r="I1507" t="str">
        <f>_xlfn.XLOOKUP(Comuni[[#This Row],[Regione]],Ripartizione_geografica[Regione],Ripartizione_geografica[Ripartizione geografica])</f>
        <v>Nord-ovest</v>
      </c>
      <c r="J1507">
        <f>_xlfn.XLOOKUP(Comuni[[#This Row],[Regione]],Ripartizione_geografica[Regione],Ripartizione_geografica[Codice Regione])</f>
        <v>3</v>
      </c>
      <c r="K1507">
        <f>_xlfn.XLOOKUP(Comuni[[#This Row],[Regione]],Table_0[Regione],Table_0[Totale])</f>
        <v>4308126</v>
      </c>
      <c r="L1507">
        <f>_xlfn.XLOOKUP(Comuni[[#This Row],[Regione]],Table_0[Regione],Table_0[Guariti])</f>
        <v>4242764</v>
      </c>
      <c r="M1507">
        <f>_xlfn.XLOOKUP(Comuni[[#This Row],[Regione]],Table_0[Regione],Table_0[Deceduti])</f>
        <v>47031</v>
      </c>
      <c r="N1507" s="1">
        <f>(Comuni[[#This Row],[Popolazione2011]]/Comuni[[#This Row],[Ammalati TOT]])*100</f>
        <v>2.8086458009816798E-2</v>
      </c>
      <c r="O1507">
        <f>_xlfn.XLOOKUP(Comuni[[#This Row],[Regione]],Table_0[Regione],Table_0[TOT AREA])</f>
        <v>6838505</v>
      </c>
      <c r="P1507" s="1">
        <f>(Comuni[[#This Row],[Popolazione2011]]/Comuni[[#This Row],[Ammalati AREA]])*100</f>
        <v>1.7693925792260149E-2</v>
      </c>
    </row>
    <row r="1508" spans="1:16" x14ac:dyDescent="0.3">
      <c r="A1508" t="s">
        <v>1521</v>
      </c>
      <c r="B1508" t="s">
        <v>8023</v>
      </c>
      <c r="C1508" t="s">
        <v>1408</v>
      </c>
      <c r="D1508">
        <v>1754</v>
      </c>
      <c r="E1508" s="1">
        <f>(Comuni[[#This Row],[Popolazione2011]]/SUM(D:D))*100</f>
        <v>2.9517213163115386E-3</v>
      </c>
      <c r="F1508">
        <f t="shared" si="23"/>
        <v>9704151</v>
      </c>
      <c r="G1508" s="1">
        <f>(Comuni[[#This Row],[Popolazione2011]]/Comuni[[#This Row],[TOT POP REGIONE ]])*100</f>
        <v>1.8074739356384706E-2</v>
      </c>
      <c r="H1508" t="str">
        <f>IF(Comuni[[#This Row],[Popolazione2011]]&gt;300000,"MAGGIORE","")</f>
        <v/>
      </c>
      <c r="I1508" t="str">
        <f>_xlfn.XLOOKUP(Comuni[[#This Row],[Regione]],Ripartizione_geografica[Regione],Ripartizione_geografica[Ripartizione geografica])</f>
        <v>Nord-ovest</v>
      </c>
      <c r="J1508">
        <f>_xlfn.XLOOKUP(Comuni[[#This Row],[Regione]],Ripartizione_geografica[Regione],Ripartizione_geografica[Codice Regione])</f>
        <v>3</v>
      </c>
      <c r="K1508">
        <f>_xlfn.XLOOKUP(Comuni[[#This Row],[Regione]],Table_0[Regione],Table_0[Totale])</f>
        <v>4308126</v>
      </c>
      <c r="L1508">
        <f>_xlfn.XLOOKUP(Comuni[[#This Row],[Regione]],Table_0[Regione],Table_0[Guariti])</f>
        <v>4242764</v>
      </c>
      <c r="M1508">
        <f>_xlfn.XLOOKUP(Comuni[[#This Row],[Regione]],Table_0[Regione],Table_0[Deceduti])</f>
        <v>47031</v>
      </c>
      <c r="N1508" s="1">
        <f>(Comuni[[#This Row],[Popolazione2011]]/Comuni[[#This Row],[Ammalati TOT]])*100</f>
        <v>4.0713758139850134E-2</v>
      </c>
      <c r="O1508">
        <f>_xlfn.XLOOKUP(Comuni[[#This Row],[Regione]],Table_0[Regione],Table_0[TOT AREA])</f>
        <v>6838505</v>
      </c>
      <c r="P1508" s="1">
        <f>(Comuni[[#This Row],[Popolazione2011]]/Comuni[[#This Row],[Ammalati AREA]])*100</f>
        <v>2.5648880859193639E-2</v>
      </c>
    </row>
    <row r="1509" spans="1:16" x14ac:dyDescent="0.3">
      <c r="A1509" t="s">
        <v>1522</v>
      </c>
      <c r="B1509" t="s">
        <v>8023</v>
      </c>
      <c r="C1509" t="s">
        <v>1408</v>
      </c>
      <c r="D1509">
        <v>7565</v>
      </c>
      <c r="E1509" s="1">
        <f>(Comuni[[#This Row],[Popolazione2011]]/SUM(D:D))*100</f>
        <v>1.2730770671548911E-2</v>
      </c>
      <c r="F1509">
        <f t="shared" si="23"/>
        <v>9704151</v>
      </c>
      <c r="G1509" s="1">
        <f>(Comuni[[#This Row],[Popolazione2011]]/Comuni[[#This Row],[TOT POP REGIONE ]])*100</f>
        <v>7.7956330234350224E-2</v>
      </c>
      <c r="H1509" t="str">
        <f>IF(Comuni[[#This Row],[Popolazione2011]]&gt;300000,"MAGGIORE","")</f>
        <v/>
      </c>
      <c r="I1509" t="str">
        <f>_xlfn.XLOOKUP(Comuni[[#This Row],[Regione]],Ripartizione_geografica[Regione],Ripartizione_geografica[Ripartizione geografica])</f>
        <v>Nord-ovest</v>
      </c>
      <c r="J1509">
        <f>_xlfn.XLOOKUP(Comuni[[#This Row],[Regione]],Ripartizione_geografica[Regione],Ripartizione_geografica[Codice Regione])</f>
        <v>3</v>
      </c>
      <c r="K1509">
        <f>_xlfn.XLOOKUP(Comuni[[#This Row],[Regione]],Table_0[Regione],Table_0[Totale])</f>
        <v>4308126</v>
      </c>
      <c r="L1509">
        <f>_xlfn.XLOOKUP(Comuni[[#This Row],[Regione]],Table_0[Regione],Table_0[Guariti])</f>
        <v>4242764</v>
      </c>
      <c r="M1509">
        <f>_xlfn.XLOOKUP(Comuni[[#This Row],[Regione]],Table_0[Regione],Table_0[Deceduti])</f>
        <v>47031</v>
      </c>
      <c r="N1509" s="1">
        <f>(Comuni[[#This Row],[Popolazione2011]]/Comuni[[#This Row],[Ammalati TOT]])*100</f>
        <v>0.1755983924332761</v>
      </c>
      <c r="O1509">
        <f>_xlfn.XLOOKUP(Comuni[[#This Row],[Regione]],Table_0[Regione],Table_0[TOT AREA])</f>
        <v>6838505</v>
      </c>
      <c r="P1509" s="1">
        <f>(Comuni[[#This Row],[Popolazione2011]]/Comuni[[#This Row],[Ammalati AREA]])*100</f>
        <v>0.11062359389954383</v>
      </c>
    </row>
    <row r="1510" spans="1:16" x14ac:dyDescent="0.3">
      <c r="A1510" t="s">
        <v>1523</v>
      </c>
      <c r="B1510" t="s">
        <v>8023</v>
      </c>
      <c r="C1510" t="s">
        <v>1408</v>
      </c>
      <c r="D1510">
        <v>6035</v>
      </c>
      <c r="E1510" s="1">
        <f>(Comuni[[#This Row],[Popolazione2011]]/SUM(D:D))*100</f>
        <v>1.0156008063819917E-2</v>
      </c>
      <c r="F1510">
        <f t="shared" si="23"/>
        <v>9704151</v>
      </c>
      <c r="G1510" s="1">
        <f>(Comuni[[#This Row],[Popolazione2011]]/Comuni[[#This Row],[TOT POP REGIONE ]])*100</f>
        <v>6.2189881422908613E-2</v>
      </c>
      <c r="H1510" t="str">
        <f>IF(Comuni[[#This Row],[Popolazione2011]]&gt;300000,"MAGGIORE","")</f>
        <v/>
      </c>
      <c r="I1510" t="str">
        <f>_xlfn.XLOOKUP(Comuni[[#This Row],[Regione]],Ripartizione_geografica[Regione],Ripartizione_geografica[Ripartizione geografica])</f>
        <v>Nord-ovest</v>
      </c>
      <c r="J1510">
        <f>_xlfn.XLOOKUP(Comuni[[#This Row],[Regione]],Ripartizione_geografica[Regione],Ripartizione_geografica[Codice Regione])</f>
        <v>3</v>
      </c>
      <c r="K1510">
        <f>_xlfn.XLOOKUP(Comuni[[#This Row],[Regione]],Table_0[Regione],Table_0[Totale])</f>
        <v>4308126</v>
      </c>
      <c r="L1510">
        <f>_xlfn.XLOOKUP(Comuni[[#This Row],[Regione]],Table_0[Regione],Table_0[Guariti])</f>
        <v>4242764</v>
      </c>
      <c r="M1510">
        <f>_xlfn.XLOOKUP(Comuni[[#This Row],[Regione]],Table_0[Regione],Table_0[Deceduti])</f>
        <v>47031</v>
      </c>
      <c r="N1510" s="1">
        <f>(Comuni[[#This Row],[Popolazione2011]]/Comuni[[#This Row],[Ammalati TOT]])*100</f>
        <v>0.14008411081755734</v>
      </c>
      <c r="O1510">
        <f>_xlfn.XLOOKUP(Comuni[[#This Row],[Regione]],Table_0[Regione],Table_0[TOT AREA])</f>
        <v>6838505</v>
      </c>
      <c r="P1510" s="1">
        <f>(Comuni[[#This Row],[Popolazione2011]]/Comuni[[#This Row],[Ammalati AREA]])*100</f>
        <v>8.825028277379339E-2</v>
      </c>
    </row>
    <row r="1511" spans="1:16" x14ac:dyDescent="0.3">
      <c r="A1511" t="s">
        <v>1524</v>
      </c>
      <c r="B1511" t="s">
        <v>8023</v>
      </c>
      <c r="C1511" t="s">
        <v>1408</v>
      </c>
      <c r="D1511">
        <v>614</v>
      </c>
      <c r="E1511" s="1">
        <f>(Comuni[[#This Row],[Popolazione2011]]/SUM(D:D))*100</f>
        <v>1.0332707458467986E-3</v>
      </c>
      <c r="F1511">
        <f t="shared" si="23"/>
        <v>9704151</v>
      </c>
      <c r="G1511" s="1">
        <f>(Comuni[[#This Row],[Popolazione2011]]/Comuni[[#This Row],[TOT POP REGIONE ]])*100</f>
        <v>6.3271892615850683E-3</v>
      </c>
      <c r="H1511" t="str">
        <f>IF(Comuni[[#This Row],[Popolazione2011]]&gt;300000,"MAGGIORE","")</f>
        <v/>
      </c>
      <c r="I1511" t="str">
        <f>_xlfn.XLOOKUP(Comuni[[#This Row],[Regione]],Ripartizione_geografica[Regione],Ripartizione_geografica[Ripartizione geografica])</f>
        <v>Nord-ovest</v>
      </c>
      <c r="J1511">
        <f>_xlfn.XLOOKUP(Comuni[[#This Row],[Regione]],Ripartizione_geografica[Regione],Ripartizione_geografica[Codice Regione])</f>
        <v>3</v>
      </c>
      <c r="K1511">
        <f>_xlfn.XLOOKUP(Comuni[[#This Row],[Regione]],Table_0[Regione],Table_0[Totale])</f>
        <v>4308126</v>
      </c>
      <c r="L1511">
        <f>_xlfn.XLOOKUP(Comuni[[#This Row],[Regione]],Table_0[Regione],Table_0[Guariti])</f>
        <v>4242764</v>
      </c>
      <c r="M1511">
        <f>_xlfn.XLOOKUP(Comuni[[#This Row],[Regione]],Table_0[Regione],Table_0[Deceduti])</f>
        <v>47031</v>
      </c>
      <c r="N1511" s="1">
        <f>(Comuni[[#This Row],[Popolazione2011]]/Comuni[[#This Row],[Ammalati TOT]])*100</f>
        <v>1.425213654382439E-2</v>
      </c>
      <c r="O1511">
        <f>_xlfn.XLOOKUP(Comuni[[#This Row],[Regione]],Table_0[Regione],Table_0[TOT AREA])</f>
        <v>6838505</v>
      </c>
      <c r="P1511" s="1">
        <f>(Comuni[[#This Row],[Popolazione2011]]/Comuni[[#This Row],[Ammalati AREA]])*100</f>
        <v>8.97857060863449E-3</v>
      </c>
    </row>
    <row r="1512" spans="1:16" x14ac:dyDescent="0.3">
      <c r="A1512" t="s">
        <v>1525</v>
      </c>
      <c r="B1512" t="s">
        <v>8023</v>
      </c>
      <c r="C1512" t="s">
        <v>1408</v>
      </c>
      <c r="D1512">
        <v>1041</v>
      </c>
      <c r="E1512" s="1">
        <f>(Comuni[[#This Row],[Popolazione2011]]/SUM(D:D))*100</f>
        <v>1.7518482840822758E-3</v>
      </c>
      <c r="F1512">
        <f t="shared" si="23"/>
        <v>9704151</v>
      </c>
      <c r="G1512" s="1">
        <f>(Comuni[[#This Row],[Popolazione2011]]/Comuni[[#This Row],[TOT POP REGIONE ]])*100</f>
        <v>1.0727368112882827E-2</v>
      </c>
      <c r="H1512" t="str">
        <f>IF(Comuni[[#This Row],[Popolazione2011]]&gt;300000,"MAGGIORE","")</f>
        <v/>
      </c>
      <c r="I1512" t="str">
        <f>_xlfn.XLOOKUP(Comuni[[#This Row],[Regione]],Ripartizione_geografica[Regione],Ripartizione_geografica[Ripartizione geografica])</f>
        <v>Nord-ovest</v>
      </c>
      <c r="J1512">
        <f>_xlfn.XLOOKUP(Comuni[[#This Row],[Regione]],Ripartizione_geografica[Regione],Ripartizione_geografica[Codice Regione])</f>
        <v>3</v>
      </c>
      <c r="K1512">
        <f>_xlfn.XLOOKUP(Comuni[[#This Row],[Regione]],Table_0[Regione],Table_0[Totale])</f>
        <v>4308126</v>
      </c>
      <c r="L1512">
        <f>_xlfn.XLOOKUP(Comuni[[#This Row],[Regione]],Table_0[Regione],Table_0[Guariti])</f>
        <v>4242764</v>
      </c>
      <c r="M1512">
        <f>_xlfn.XLOOKUP(Comuni[[#This Row],[Regione]],Table_0[Regione],Table_0[Deceduti])</f>
        <v>47031</v>
      </c>
      <c r="N1512" s="1">
        <f>(Comuni[[#This Row],[Popolazione2011]]/Comuni[[#This Row],[Ammalati TOT]])*100</f>
        <v>2.4163638667949822E-2</v>
      </c>
      <c r="O1512">
        <f>_xlfn.XLOOKUP(Comuni[[#This Row],[Regione]],Table_0[Regione],Table_0[TOT AREA])</f>
        <v>6838505</v>
      </c>
      <c r="P1512" s="1">
        <f>(Comuni[[#This Row],[Popolazione2011]]/Comuni[[#This Row],[Ammalati AREA]])*100</f>
        <v>1.5222625413010591E-2</v>
      </c>
    </row>
    <row r="1513" spans="1:16" x14ac:dyDescent="0.3">
      <c r="A1513" t="s">
        <v>1526</v>
      </c>
      <c r="B1513" t="s">
        <v>8023</v>
      </c>
      <c r="C1513" t="s">
        <v>1408</v>
      </c>
      <c r="D1513">
        <v>7380</v>
      </c>
      <c r="E1513" s="1">
        <f>(Comuni[[#This Row],[Popolazione2011]]/SUM(D:D))*100</f>
        <v>1.241944316669279E-2</v>
      </c>
      <c r="F1513">
        <f t="shared" si="23"/>
        <v>9704151</v>
      </c>
      <c r="G1513" s="1">
        <f>(Comuni[[#This Row],[Popolazione2011]]/Comuni[[#This Row],[TOT POP REGIONE ]])*100</f>
        <v>7.6049929561071344E-2</v>
      </c>
      <c r="H1513" t="str">
        <f>IF(Comuni[[#This Row],[Popolazione2011]]&gt;300000,"MAGGIORE","")</f>
        <v/>
      </c>
      <c r="I1513" t="str">
        <f>_xlfn.XLOOKUP(Comuni[[#This Row],[Regione]],Ripartizione_geografica[Regione],Ripartizione_geografica[Ripartizione geografica])</f>
        <v>Nord-ovest</v>
      </c>
      <c r="J1513">
        <f>_xlfn.XLOOKUP(Comuni[[#This Row],[Regione]],Ripartizione_geografica[Regione],Ripartizione_geografica[Codice Regione])</f>
        <v>3</v>
      </c>
      <c r="K1513">
        <f>_xlfn.XLOOKUP(Comuni[[#This Row],[Regione]],Table_0[Regione],Table_0[Totale])</f>
        <v>4308126</v>
      </c>
      <c r="L1513">
        <f>_xlfn.XLOOKUP(Comuni[[#This Row],[Regione]],Table_0[Regione],Table_0[Guariti])</f>
        <v>4242764</v>
      </c>
      <c r="M1513">
        <f>_xlfn.XLOOKUP(Comuni[[#This Row],[Regione]],Table_0[Regione],Table_0[Deceduti])</f>
        <v>47031</v>
      </c>
      <c r="N1513" s="1">
        <f>(Comuni[[#This Row],[Popolazione2011]]/Comuni[[#This Row],[Ammalati TOT]])*100</f>
        <v>0.17130418191111402</v>
      </c>
      <c r="O1513">
        <f>_xlfn.XLOOKUP(Comuni[[#This Row],[Regione]],Table_0[Regione],Table_0[TOT AREA])</f>
        <v>6838505</v>
      </c>
      <c r="P1513" s="1">
        <f>(Comuni[[#This Row],[Popolazione2011]]/Comuni[[#This Row],[Ammalati AREA]])*100</f>
        <v>0.10791832425361976</v>
      </c>
    </row>
    <row r="1514" spans="1:16" x14ac:dyDescent="0.3">
      <c r="A1514" t="s">
        <v>1527</v>
      </c>
      <c r="B1514" t="s">
        <v>8023</v>
      </c>
      <c r="C1514" t="s">
        <v>1408</v>
      </c>
      <c r="D1514">
        <v>338</v>
      </c>
      <c r="E1514" s="1">
        <f>(Comuni[[#This Row],[Popolazione2011]]/SUM(D:D))*100</f>
        <v>5.6880376562901938E-4</v>
      </c>
      <c r="F1514">
        <f t="shared" si="23"/>
        <v>9704151</v>
      </c>
      <c r="G1514" s="1">
        <f>(Comuni[[#This Row],[Popolazione2011]]/Comuni[[#This Row],[TOT POP REGIONE ]])*100</f>
        <v>3.483045554423051E-3</v>
      </c>
      <c r="H1514" t="str">
        <f>IF(Comuni[[#This Row],[Popolazione2011]]&gt;300000,"MAGGIORE","")</f>
        <v/>
      </c>
      <c r="I1514" t="str">
        <f>_xlfn.XLOOKUP(Comuni[[#This Row],[Regione]],Ripartizione_geografica[Regione],Ripartizione_geografica[Ripartizione geografica])</f>
        <v>Nord-ovest</v>
      </c>
      <c r="J1514">
        <f>_xlfn.XLOOKUP(Comuni[[#This Row],[Regione]],Ripartizione_geografica[Regione],Ripartizione_geografica[Codice Regione])</f>
        <v>3</v>
      </c>
      <c r="K1514">
        <f>_xlfn.XLOOKUP(Comuni[[#This Row],[Regione]],Table_0[Regione],Table_0[Totale])</f>
        <v>4308126</v>
      </c>
      <c r="L1514">
        <f>_xlfn.XLOOKUP(Comuni[[#This Row],[Regione]],Table_0[Regione],Table_0[Guariti])</f>
        <v>4242764</v>
      </c>
      <c r="M1514">
        <f>_xlfn.XLOOKUP(Comuni[[#This Row],[Regione]],Table_0[Regione],Table_0[Deceduti])</f>
        <v>47031</v>
      </c>
      <c r="N1514" s="1">
        <f>(Comuni[[#This Row],[Popolazione2011]]/Comuni[[#This Row],[Ammalati TOT]])*100</f>
        <v>7.8456386837339482E-3</v>
      </c>
      <c r="O1514">
        <f>_xlfn.XLOOKUP(Comuni[[#This Row],[Regione]],Table_0[Regione],Table_0[TOT AREA])</f>
        <v>6838505</v>
      </c>
      <c r="P1514" s="1">
        <f>(Comuni[[#This Row],[Popolazione2011]]/Comuni[[#This Row],[Ammalati AREA]])*100</f>
        <v>4.9426007584991169E-3</v>
      </c>
    </row>
    <row r="1515" spans="1:16" x14ac:dyDescent="0.3">
      <c r="A1515" t="s">
        <v>1528</v>
      </c>
      <c r="B1515" t="s">
        <v>8023</v>
      </c>
      <c r="C1515" t="s">
        <v>1408</v>
      </c>
      <c r="D1515">
        <v>874</v>
      </c>
      <c r="E1515" s="1">
        <f>(Comuni[[#This Row],[Popolazione2011]]/SUM(D:D))*100</f>
        <v>1.4708121040229673E-3</v>
      </c>
      <c r="F1515">
        <f t="shared" si="23"/>
        <v>9704151</v>
      </c>
      <c r="G1515" s="1">
        <f>(Comuni[[#This Row],[Popolazione2011]]/Comuni[[#This Row],[TOT POP REGIONE ]])*100</f>
        <v>9.0064550726797234E-3</v>
      </c>
      <c r="H1515" t="str">
        <f>IF(Comuni[[#This Row],[Popolazione2011]]&gt;300000,"MAGGIORE","")</f>
        <v/>
      </c>
      <c r="I1515" t="str">
        <f>_xlfn.XLOOKUP(Comuni[[#This Row],[Regione]],Ripartizione_geografica[Regione],Ripartizione_geografica[Ripartizione geografica])</f>
        <v>Nord-ovest</v>
      </c>
      <c r="J1515">
        <f>_xlfn.XLOOKUP(Comuni[[#This Row],[Regione]],Ripartizione_geografica[Regione],Ripartizione_geografica[Codice Regione])</f>
        <v>3</v>
      </c>
      <c r="K1515">
        <f>_xlfn.XLOOKUP(Comuni[[#This Row],[Regione]],Table_0[Regione],Table_0[Totale])</f>
        <v>4308126</v>
      </c>
      <c r="L1515">
        <f>_xlfn.XLOOKUP(Comuni[[#This Row],[Regione]],Table_0[Regione],Table_0[Guariti])</f>
        <v>4242764</v>
      </c>
      <c r="M1515">
        <f>_xlfn.XLOOKUP(Comuni[[#This Row],[Regione]],Table_0[Regione],Table_0[Deceduti])</f>
        <v>47031</v>
      </c>
      <c r="N1515" s="1">
        <f>(Comuni[[#This Row],[Popolazione2011]]/Comuni[[#This Row],[Ammalati TOT]])*100</f>
        <v>2.0287243223619737E-2</v>
      </c>
      <c r="O1515">
        <f>_xlfn.XLOOKUP(Comuni[[#This Row],[Regione]],Table_0[Regione],Table_0[TOT AREA])</f>
        <v>6838505</v>
      </c>
      <c r="P1515" s="1">
        <f>(Comuni[[#This Row],[Popolazione2011]]/Comuni[[#This Row],[Ammalati AREA]])*100</f>
        <v>1.2780571192095349E-2</v>
      </c>
    </row>
    <row r="1516" spans="1:16" x14ac:dyDescent="0.3">
      <c r="A1516" t="s">
        <v>1529</v>
      </c>
      <c r="B1516" t="s">
        <v>8023</v>
      </c>
      <c r="C1516" t="s">
        <v>1408</v>
      </c>
      <c r="D1516">
        <v>3171</v>
      </c>
      <c r="E1516" s="1">
        <f>(Comuni[[#This Row],[Popolazione2011]]/SUM(D:D))*100</f>
        <v>5.3363217183716588E-3</v>
      </c>
      <c r="F1516">
        <f t="shared" si="23"/>
        <v>9704151</v>
      </c>
      <c r="G1516" s="1">
        <f>(Comuni[[#This Row],[Popolazione2011]]/Comuni[[#This Row],[TOT POP REGIONE ]])*100</f>
        <v>3.2676738026850567E-2</v>
      </c>
      <c r="H1516" t="str">
        <f>IF(Comuni[[#This Row],[Popolazione2011]]&gt;300000,"MAGGIORE","")</f>
        <v/>
      </c>
      <c r="I1516" t="str">
        <f>_xlfn.XLOOKUP(Comuni[[#This Row],[Regione]],Ripartizione_geografica[Regione],Ripartizione_geografica[Ripartizione geografica])</f>
        <v>Nord-ovest</v>
      </c>
      <c r="J1516">
        <f>_xlfn.XLOOKUP(Comuni[[#This Row],[Regione]],Ripartizione_geografica[Regione],Ripartizione_geografica[Codice Regione])</f>
        <v>3</v>
      </c>
      <c r="K1516">
        <f>_xlfn.XLOOKUP(Comuni[[#This Row],[Regione]],Table_0[Regione],Table_0[Totale])</f>
        <v>4308126</v>
      </c>
      <c r="L1516">
        <f>_xlfn.XLOOKUP(Comuni[[#This Row],[Regione]],Table_0[Regione],Table_0[Guariti])</f>
        <v>4242764</v>
      </c>
      <c r="M1516">
        <f>_xlfn.XLOOKUP(Comuni[[#This Row],[Regione]],Table_0[Regione],Table_0[Deceduti])</f>
        <v>47031</v>
      </c>
      <c r="N1516" s="1">
        <f>(Comuni[[#This Row],[Popolazione2011]]/Comuni[[#This Row],[Ammalati TOT]])*100</f>
        <v>7.3605089544734756E-2</v>
      </c>
      <c r="O1516">
        <f>_xlfn.XLOOKUP(Comuni[[#This Row],[Regione]],Table_0[Regione],Table_0[TOT AREA])</f>
        <v>6838505</v>
      </c>
      <c r="P1516" s="1">
        <f>(Comuni[[#This Row],[Popolazione2011]]/Comuni[[#This Row],[Ammalati AREA]])*100</f>
        <v>4.6369784039055319E-2</v>
      </c>
    </row>
    <row r="1517" spans="1:16" x14ac:dyDescent="0.3">
      <c r="A1517" t="s">
        <v>1530</v>
      </c>
      <c r="B1517" t="s">
        <v>8023</v>
      </c>
      <c r="C1517" t="s">
        <v>1408</v>
      </c>
      <c r="D1517">
        <v>1234</v>
      </c>
      <c r="E1517" s="1">
        <f>(Comuni[[#This Row],[Popolazione2011]]/SUM(D:D))*100</f>
        <v>2.0766385999592008E-3</v>
      </c>
      <c r="F1517">
        <f t="shared" si="23"/>
        <v>9704151</v>
      </c>
      <c r="G1517" s="1">
        <f>(Comuni[[#This Row],[Popolazione2011]]/Comuni[[#This Row],[TOT POP REGIONE ]])*100</f>
        <v>1.2716207734195397E-2</v>
      </c>
      <c r="H1517" t="str">
        <f>IF(Comuni[[#This Row],[Popolazione2011]]&gt;300000,"MAGGIORE","")</f>
        <v/>
      </c>
      <c r="I1517" t="str">
        <f>_xlfn.XLOOKUP(Comuni[[#This Row],[Regione]],Ripartizione_geografica[Regione],Ripartizione_geografica[Ripartizione geografica])</f>
        <v>Nord-ovest</v>
      </c>
      <c r="J1517">
        <f>_xlfn.XLOOKUP(Comuni[[#This Row],[Regione]],Ripartizione_geografica[Regione],Ripartizione_geografica[Codice Regione])</f>
        <v>3</v>
      </c>
      <c r="K1517">
        <f>_xlfn.XLOOKUP(Comuni[[#This Row],[Regione]],Table_0[Regione],Table_0[Totale])</f>
        <v>4308126</v>
      </c>
      <c r="L1517">
        <f>_xlfn.XLOOKUP(Comuni[[#This Row],[Regione]],Table_0[Regione],Table_0[Guariti])</f>
        <v>4242764</v>
      </c>
      <c r="M1517">
        <f>_xlfn.XLOOKUP(Comuni[[#This Row],[Regione]],Table_0[Regione],Table_0[Deceduti])</f>
        <v>47031</v>
      </c>
      <c r="N1517" s="1">
        <f>(Comuni[[#This Row],[Popolazione2011]]/Comuni[[#This Row],[Ammalati TOT]])*100</f>
        <v>2.8643544780259447E-2</v>
      </c>
      <c r="O1517">
        <f>_xlfn.XLOOKUP(Comuni[[#This Row],[Regione]],Table_0[Regione],Table_0[TOT AREA])</f>
        <v>6838505</v>
      </c>
      <c r="P1517" s="1">
        <f>(Comuni[[#This Row],[Popolazione2011]]/Comuni[[#This Row],[Ammalati AREA]])*100</f>
        <v>1.804487969227192E-2</v>
      </c>
    </row>
    <row r="1518" spans="1:16" x14ac:dyDescent="0.3">
      <c r="A1518" t="s">
        <v>1531</v>
      </c>
      <c r="B1518" t="s">
        <v>8023</v>
      </c>
      <c r="C1518" t="s">
        <v>1408</v>
      </c>
      <c r="D1518">
        <v>633</v>
      </c>
      <c r="E1518" s="1">
        <f>(Comuni[[#This Row],[Popolazione2011]]/SUM(D:D))*100</f>
        <v>1.0652449220212108E-3</v>
      </c>
      <c r="F1518">
        <f t="shared" si="23"/>
        <v>9704151</v>
      </c>
      <c r="G1518" s="1">
        <f>(Comuni[[#This Row],[Popolazione2011]]/Comuni[[#This Row],[TOT POP REGIONE ]])*100</f>
        <v>6.522981763165063E-3</v>
      </c>
      <c r="H1518" t="str">
        <f>IF(Comuni[[#This Row],[Popolazione2011]]&gt;300000,"MAGGIORE","")</f>
        <v/>
      </c>
      <c r="I1518" t="str">
        <f>_xlfn.XLOOKUP(Comuni[[#This Row],[Regione]],Ripartizione_geografica[Regione],Ripartizione_geografica[Ripartizione geografica])</f>
        <v>Nord-ovest</v>
      </c>
      <c r="J1518">
        <f>_xlfn.XLOOKUP(Comuni[[#This Row],[Regione]],Ripartizione_geografica[Regione],Ripartizione_geografica[Codice Regione])</f>
        <v>3</v>
      </c>
      <c r="K1518">
        <f>_xlfn.XLOOKUP(Comuni[[#This Row],[Regione]],Table_0[Regione],Table_0[Totale])</f>
        <v>4308126</v>
      </c>
      <c r="L1518">
        <f>_xlfn.XLOOKUP(Comuni[[#This Row],[Regione]],Table_0[Regione],Table_0[Guariti])</f>
        <v>4242764</v>
      </c>
      <c r="M1518">
        <f>_xlfn.XLOOKUP(Comuni[[#This Row],[Regione]],Table_0[Regione],Table_0[Deceduti])</f>
        <v>47031</v>
      </c>
      <c r="N1518" s="1">
        <f>(Comuni[[#This Row],[Popolazione2011]]/Comuni[[#This Row],[Ammalati TOT]])*100</f>
        <v>1.4693163570424821E-2</v>
      </c>
      <c r="O1518">
        <f>_xlfn.XLOOKUP(Comuni[[#This Row],[Regione]],Table_0[Regione],Table_0[TOT AREA])</f>
        <v>6838505</v>
      </c>
      <c r="P1518" s="1">
        <f>(Comuni[[#This Row],[Popolazione2011]]/Comuni[[#This Row],[Ammalati AREA]])*100</f>
        <v>9.2564091128104747E-3</v>
      </c>
    </row>
    <row r="1519" spans="1:16" x14ac:dyDescent="0.3">
      <c r="A1519" t="s">
        <v>1532</v>
      </c>
      <c r="B1519" t="s">
        <v>8023</v>
      </c>
      <c r="C1519" t="s">
        <v>1408</v>
      </c>
      <c r="D1519">
        <v>634</v>
      </c>
      <c r="E1519" s="1">
        <f>(Comuni[[#This Row],[Popolazione2011]]/SUM(D:D))*100</f>
        <v>1.0669277733988114E-3</v>
      </c>
      <c r="F1519">
        <f t="shared" si="23"/>
        <v>9704151</v>
      </c>
      <c r="G1519" s="1">
        <f>(Comuni[[#This Row],[Popolazione2011]]/Comuni[[#This Row],[TOT POP REGIONE ]])*100</f>
        <v>6.5332866316692717E-3</v>
      </c>
      <c r="H1519" t="str">
        <f>IF(Comuni[[#This Row],[Popolazione2011]]&gt;300000,"MAGGIORE","")</f>
        <v/>
      </c>
      <c r="I1519" t="str">
        <f>_xlfn.XLOOKUP(Comuni[[#This Row],[Regione]],Ripartizione_geografica[Regione],Ripartizione_geografica[Ripartizione geografica])</f>
        <v>Nord-ovest</v>
      </c>
      <c r="J1519">
        <f>_xlfn.XLOOKUP(Comuni[[#This Row],[Regione]],Ripartizione_geografica[Regione],Ripartizione_geografica[Codice Regione])</f>
        <v>3</v>
      </c>
      <c r="K1519">
        <f>_xlfn.XLOOKUP(Comuni[[#This Row],[Regione]],Table_0[Regione],Table_0[Totale])</f>
        <v>4308126</v>
      </c>
      <c r="L1519">
        <f>_xlfn.XLOOKUP(Comuni[[#This Row],[Regione]],Table_0[Regione],Table_0[Guariti])</f>
        <v>4242764</v>
      </c>
      <c r="M1519">
        <f>_xlfn.XLOOKUP(Comuni[[#This Row],[Regione]],Table_0[Regione],Table_0[Deceduti])</f>
        <v>47031</v>
      </c>
      <c r="N1519" s="1">
        <f>(Comuni[[#This Row],[Popolazione2011]]/Comuni[[#This Row],[Ammalati TOT]])*100</f>
        <v>1.4716375519193263E-2</v>
      </c>
      <c r="O1519">
        <f>_xlfn.XLOOKUP(Comuni[[#This Row],[Regione]],Table_0[Regione],Table_0[TOT AREA])</f>
        <v>6838505</v>
      </c>
      <c r="P1519" s="1">
        <f>(Comuni[[#This Row],[Popolazione2011]]/Comuni[[#This Row],[Ammalati AREA]])*100</f>
        <v>9.2710321919776337E-3</v>
      </c>
    </row>
    <row r="1520" spans="1:16" x14ac:dyDescent="0.3">
      <c r="A1520" t="s">
        <v>1533</v>
      </c>
      <c r="B1520" t="s">
        <v>8023</v>
      </c>
      <c r="C1520" t="s">
        <v>1408</v>
      </c>
      <c r="D1520">
        <v>5705</v>
      </c>
      <c r="E1520" s="1">
        <f>(Comuni[[#This Row],[Popolazione2011]]/SUM(D:D))*100</f>
        <v>9.6006671092117024E-3</v>
      </c>
      <c r="F1520">
        <f t="shared" si="23"/>
        <v>9704151</v>
      </c>
      <c r="G1520" s="1">
        <f>(Comuni[[#This Row],[Popolazione2011]]/Comuni[[#This Row],[TOT POP REGIONE ]])*100</f>
        <v>5.8789274816519237E-2</v>
      </c>
      <c r="H1520" t="str">
        <f>IF(Comuni[[#This Row],[Popolazione2011]]&gt;300000,"MAGGIORE","")</f>
        <v/>
      </c>
      <c r="I1520" t="str">
        <f>_xlfn.XLOOKUP(Comuni[[#This Row],[Regione]],Ripartizione_geografica[Regione],Ripartizione_geografica[Ripartizione geografica])</f>
        <v>Nord-ovest</v>
      </c>
      <c r="J1520">
        <f>_xlfn.XLOOKUP(Comuni[[#This Row],[Regione]],Ripartizione_geografica[Regione],Ripartizione_geografica[Codice Regione])</f>
        <v>3</v>
      </c>
      <c r="K1520">
        <f>_xlfn.XLOOKUP(Comuni[[#This Row],[Regione]],Table_0[Regione],Table_0[Totale])</f>
        <v>4308126</v>
      </c>
      <c r="L1520">
        <f>_xlfn.XLOOKUP(Comuni[[#This Row],[Regione]],Table_0[Regione],Table_0[Guariti])</f>
        <v>4242764</v>
      </c>
      <c r="M1520">
        <f>_xlfn.XLOOKUP(Comuni[[#This Row],[Regione]],Table_0[Regione],Table_0[Deceduti])</f>
        <v>47031</v>
      </c>
      <c r="N1520" s="1">
        <f>(Comuni[[#This Row],[Popolazione2011]]/Comuni[[#This Row],[Ammalati TOT]])*100</f>
        <v>0.13242416772397092</v>
      </c>
      <c r="O1520">
        <f>_xlfn.XLOOKUP(Comuni[[#This Row],[Regione]],Table_0[Regione],Table_0[TOT AREA])</f>
        <v>6838505</v>
      </c>
      <c r="P1520" s="1">
        <f>(Comuni[[#This Row],[Popolazione2011]]/Comuni[[#This Row],[Ammalati AREA]])*100</f>
        <v>8.3424666648631532E-2</v>
      </c>
    </row>
    <row r="1521" spans="1:16" x14ac:dyDescent="0.3">
      <c r="A1521" t="s">
        <v>1534</v>
      </c>
      <c r="B1521" t="s">
        <v>8023</v>
      </c>
      <c r="C1521" t="s">
        <v>1408</v>
      </c>
      <c r="D1521">
        <v>1203</v>
      </c>
      <c r="E1521" s="1">
        <f>(Comuni[[#This Row],[Popolazione2011]]/SUM(D:D))*100</f>
        <v>2.0244702072535806E-3</v>
      </c>
      <c r="F1521">
        <f t="shared" si="23"/>
        <v>9704151</v>
      </c>
      <c r="G1521" s="1">
        <f>(Comuni[[#This Row],[Popolazione2011]]/Comuni[[#This Row],[TOT POP REGIONE ]])*100</f>
        <v>1.2396756810564881E-2</v>
      </c>
      <c r="H1521" t="str">
        <f>IF(Comuni[[#This Row],[Popolazione2011]]&gt;300000,"MAGGIORE","")</f>
        <v/>
      </c>
      <c r="I1521" t="str">
        <f>_xlfn.XLOOKUP(Comuni[[#This Row],[Regione]],Ripartizione_geografica[Regione],Ripartizione_geografica[Ripartizione geografica])</f>
        <v>Nord-ovest</v>
      </c>
      <c r="J1521">
        <f>_xlfn.XLOOKUP(Comuni[[#This Row],[Regione]],Ripartizione_geografica[Regione],Ripartizione_geografica[Codice Regione])</f>
        <v>3</v>
      </c>
      <c r="K1521">
        <f>_xlfn.XLOOKUP(Comuni[[#This Row],[Regione]],Table_0[Regione],Table_0[Totale])</f>
        <v>4308126</v>
      </c>
      <c r="L1521">
        <f>_xlfn.XLOOKUP(Comuni[[#This Row],[Regione]],Table_0[Regione],Table_0[Guariti])</f>
        <v>4242764</v>
      </c>
      <c r="M1521">
        <f>_xlfn.XLOOKUP(Comuni[[#This Row],[Regione]],Table_0[Regione],Table_0[Deceduti])</f>
        <v>47031</v>
      </c>
      <c r="N1521" s="1">
        <f>(Comuni[[#This Row],[Popolazione2011]]/Comuni[[#This Row],[Ammalati TOT]])*100</f>
        <v>2.7923974368437691E-2</v>
      </c>
      <c r="O1521">
        <f>_xlfn.XLOOKUP(Comuni[[#This Row],[Regione]],Table_0[Regione],Table_0[TOT AREA])</f>
        <v>6838505</v>
      </c>
      <c r="P1521" s="1">
        <f>(Comuni[[#This Row],[Popolazione2011]]/Comuni[[#This Row],[Ammalati AREA]])*100</f>
        <v>1.7591564238090048E-2</v>
      </c>
    </row>
    <row r="1522" spans="1:16" x14ac:dyDescent="0.3">
      <c r="A1522" t="s">
        <v>1535</v>
      </c>
      <c r="B1522" t="s">
        <v>8023</v>
      </c>
      <c r="C1522" t="s">
        <v>1408</v>
      </c>
      <c r="D1522">
        <v>237</v>
      </c>
      <c r="E1522" s="1">
        <f>(Comuni[[#This Row],[Popolazione2011]]/SUM(D:D))*100</f>
        <v>3.988357764913538E-4</v>
      </c>
      <c r="F1522">
        <f t="shared" si="23"/>
        <v>9704151</v>
      </c>
      <c r="G1522" s="1">
        <f>(Comuni[[#This Row],[Popolazione2011]]/Comuni[[#This Row],[TOT POP REGIONE ]])*100</f>
        <v>2.4422538354978195E-3</v>
      </c>
      <c r="H1522" t="str">
        <f>IF(Comuni[[#This Row],[Popolazione2011]]&gt;300000,"MAGGIORE","")</f>
        <v/>
      </c>
      <c r="I1522" t="str">
        <f>_xlfn.XLOOKUP(Comuni[[#This Row],[Regione]],Ripartizione_geografica[Regione],Ripartizione_geografica[Ripartizione geografica])</f>
        <v>Nord-ovest</v>
      </c>
      <c r="J1522">
        <f>_xlfn.XLOOKUP(Comuni[[#This Row],[Regione]],Ripartizione_geografica[Regione],Ripartizione_geografica[Codice Regione])</f>
        <v>3</v>
      </c>
      <c r="K1522">
        <f>_xlfn.XLOOKUP(Comuni[[#This Row],[Regione]],Table_0[Regione],Table_0[Totale])</f>
        <v>4308126</v>
      </c>
      <c r="L1522">
        <f>_xlfn.XLOOKUP(Comuni[[#This Row],[Regione]],Table_0[Regione],Table_0[Guariti])</f>
        <v>4242764</v>
      </c>
      <c r="M1522">
        <f>_xlfn.XLOOKUP(Comuni[[#This Row],[Regione]],Table_0[Regione],Table_0[Deceduti])</f>
        <v>47031</v>
      </c>
      <c r="N1522" s="1">
        <f>(Comuni[[#This Row],[Popolazione2011]]/Comuni[[#This Row],[Ammalati TOT]])*100</f>
        <v>5.5012318581211415E-3</v>
      </c>
      <c r="O1522">
        <f>_xlfn.XLOOKUP(Comuni[[#This Row],[Regione]],Table_0[Regione],Table_0[TOT AREA])</f>
        <v>6838505</v>
      </c>
      <c r="P1522" s="1">
        <f>(Comuni[[#This Row],[Popolazione2011]]/Comuni[[#This Row],[Ammalati AREA]])*100</f>
        <v>3.4656697626162447E-3</v>
      </c>
    </row>
    <row r="1523" spans="1:16" x14ac:dyDescent="0.3">
      <c r="A1523" t="s">
        <v>1536</v>
      </c>
      <c r="B1523" t="s">
        <v>8023</v>
      </c>
      <c r="C1523" t="s">
        <v>1408</v>
      </c>
      <c r="D1523">
        <v>8973</v>
      </c>
      <c r="E1523" s="1">
        <f>(Comuni[[#This Row],[Popolazione2011]]/SUM(D:D))*100</f>
        <v>1.5100225411210623E-2</v>
      </c>
      <c r="F1523">
        <f t="shared" si="23"/>
        <v>9704151</v>
      </c>
      <c r="G1523" s="1">
        <f>(Comuni[[#This Row],[Popolazione2011]]/Comuni[[#This Row],[TOT POP REGIONE ]])*100</f>
        <v>9.2465585088278207E-2</v>
      </c>
      <c r="H1523" t="str">
        <f>IF(Comuni[[#This Row],[Popolazione2011]]&gt;300000,"MAGGIORE","")</f>
        <v/>
      </c>
      <c r="I1523" t="str">
        <f>_xlfn.XLOOKUP(Comuni[[#This Row],[Regione]],Ripartizione_geografica[Regione],Ripartizione_geografica[Ripartizione geografica])</f>
        <v>Nord-ovest</v>
      </c>
      <c r="J1523">
        <f>_xlfn.XLOOKUP(Comuni[[#This Row],[Regione]],Ripartizione_geografica[Regione],Ripartizione_geografica[Codice Regione])</f>
        <v>3</v>
      </c>
      <c r="K1523">
        <f>_xlfn.XLOOKUP(Comuni[[#This Row],[Regione]],Table_0[Regione],Table_0[Totale])</f>
        <v>4308126</v>
      </c>
      <c r="L1523">
        <f>_xlfn.XLOOKUP(Comuni[[#This Row],[Regione]],Table_0[Regione],Table_0[Guariti])</f>
        <v>4242764</v>
      </c>
      <c r="M1523">
        <f>_xlfn.XLOOKUP(Comuni[[#This Row],[Regione]],Table_0[Regione],Table_0[Deceduti])</f>
        <v>47031</v>
      </c>
      <c r="N1523" s="1">
        <f>(Comuni[[#This Row],[Popolazione2011]]/Comuni[[#This Row],[Ammalati TOT]])*100</f>
        <v>0.20828081629924475</v>
      </c>
      <c r="O1523">
        <f>_xlfn.XLOOKUP(Comuni[[#This Row],[Regione]],Table_0[Regione],Table_0[TOT AREA])</f>
        <v>6838505</v>
      </c>
      <c r="P1523" s="1">
        <f>(Comuni[[#This Row],[Popolazione2011]]/Comuni[[#This Row],[Ammalati AREA]])*100</f>
        <v>0.13121288936690109</v>
      </c>
    </row>
    <row r="1524" spans="1:16" x14ac:dyDescent="0.3">
      <c r="A1524" t="s">
        <v>1537</v>
      </c>
      <c r="B1524" t="s">
        <v>8023</v>
      </c>
      <c r="C1524" t="s">
        <v>1408</v>
      </c>
      <c r="D1524">
        <v>4451</v>
      </c>
      <c r="E1524" s="1">
        <f>(Comuni[[#This Row],[Popolazione2011]]/SUM(D:D))*100</f>
        <v>7.4903714817004885E-3</v>
      </c>
      <c r="F1524">
        <f t="shared" si="23"/>
        <v>9704151</v>
      </c>
      <c r="G1524" s="1">
        <f>(Comuni[[#This Row],[Popolazione2011]]/Comuni[[#This Row],[TOT POP REGIONE ]])*100</f>
        <v>4.5866969712239636E-2</v>
      </c>
      <c r="H1524" t="str">
        <f>IF(Comuni[[#This Row],[Popolazione2011]]&gt;300000,"MAGGIORE","")</f>
        <v/>
      </c>
      <c r="I1524" t="str">
        <f>_xlfn.XLOOKUP(Comuni[[#This Row],[Regione]],Ripartizione_geografica[Regione],Ripartizione_geografica[Ripartizione geografica])</f>
        <v>Nord-ovest</v>
      </c>
      <c r="J1524">
        <f>_xlfn.XLOOKUP(Comuni[[#This Row],[Regione]],Ripartizione_geografica[Regione],Ripartizione_geografica[Codice Regione])</f>
        <v>3</v>
      </c>
      <c r="K1524">
        <f>_xlfn.XLOOKUP(Comuni[[#This Row],[Regione]],Table_0[Regione],Table_0[Totale])</f>
        <v>4308126</v>
      </c>
      <c r="L1524">
        <f>_xlfn.XLOOKUP(Comuni[[#This Row],[Regione]],Table_0[Regione],Table_0[Guariti])</f>
        <v>4242764</v>
      </c>
      <c r="M1524">
        <f>_xlfn.XLOOKUP(Comuni[[#This Row],[Regione]],Table_0[Regione],Table_0[Deceduti])</f>
        <v>47031</v>
      </c>
      <c r="N1524" s="1">
        <f>(Comuni[[#This Row],[Popolazione2011]]/Comuni[[#This Row],[Ammalati TOT]])*100</f>
        <v>0.10331638396834263</v>
      </c>
      <c r="O1524">
        <f>_xlfn.XLOOKUP(Comuni[[#This Row],[Regione]],Table_0[Regione],Table_0[TOT AREA])</f>
        <v>6838505</v>
      </c>
      <c r="P1524" s="1">
        <f>(Comuni[[#This Row],[Popolazione2011]]/Comuni[[#This Row],[Ammalati AREA]])*100</f>
        <v>6.508732537301648E-2</v>
      </c>
    </row>
    <row r="1525" spans="1:16" x14ac:dyDescent="0.3">
      <c r="A1525" t="s">
        <v>1538</v>
      </c>
      <c r="B1525" t="s">
        <v>8023</v>
      </c>
      <c r="C1525" t="s">
        <v>1408</v>
      </c>
      <c r="D1525">
        <v>2656</v>
      </c>
      <c r="E1525" s="1">
        <f>(Comuni[[#This Row],[Popolazione2011]]/SUM(D:D))*100</f>
        <v>4.469653258907324E-3</v>
      </c>
      <c r="F1525">
        <f t="shared" si="23"/>
        <v>9704151</v>
      </c>
      <c r="G1525" s="1">
        <f>(Comuni[[#This Row],[Popolazione2011]]/Comuni[[#This Row],[TOT POP REGIONE ]])*100</f>
        <v>2.7369730747182311E-2</v>
      </c>
      <c r="H1525" t="str">
        <f>IF(Comuni[[#This Row],[Popolazione2011]]&gt;300000,"MAGGIORE","")</f>
        <v/>
      </c>
      <c r="I1525" t="str">
        <f>_xlfn.XLOOKUP(Comuni[[#This Row],[Regione]],Ripartizione_geografica[Regione],Ripartizione_geografica[Ripartizione geografica])</f>
        <v>Nord-ovest</v>
      </c>
      <c r="J1525">
        <f>_xlfn.XLOOKUP(Comuni[[#This Row],[Regione]],Ripartizione_geografica[Regione],Ripartizione_geografica[Codice Regione])</f>
        <v>3</v>
      </c>
      <c r="K1525">
        <f>_xlfn.XLOOKUP(Comuni[[#This Row],[Regione]],Table_0[Regione],Table_0[Totale])</f>
        <v>4308126</v>
      </c>
      <c r="L1525">
        <f>_xlfn.XLOOKUP(Comuni[[#This Row],[Regione]],Table_0[Regione],Table_0[Guariti])</f>
        <v>4242764</v>
      </c>
      <c r="M1525">
        <f>_xlfn.XLOOKUP(Comuni[[#This Row],[Regione]],Table_0[Regione],Table_0[Deceduti])</f>
        <v>47031</v>
      </c>
      <c r="N1525" s="1">
        <f>(Comuni[[#This Row],[Popolazione2011]]/Comuni[[#This Row],[Ammalati TOT]])*100</f>
        <v>6.1650935928986295E-2</v>
      </c>
      <c r="O1525">
        <f>_xlfn.XLOOKUP(Comuni[[#This Row],[Regione]],Table_0[Regione],Table_0[TOT AREA])</f>
        <v>6838505</v>
      </c>
      <c r="P1525" s="1">
        <f>(Comuni[[#This Row],[Popolazione2011]]/Comuni[[#This Row],[Ammalati AREA]])*100</f>
        <v>3.8838898267969386E-2</v>
      </c>
    </row>
    <row r="1526" spans="1:16" x14ac:dyDescent="0.3">
      <c r="A1526" t="s">
        <v>1539</v>
      </c>
      <c r="B1526" t="s">
        <v>8023</v>
      </c>
      <c r="C1526" t="s">
        <v>1408</v>
      </c>
      <c r="D1526">
        <v>2656</v>
      </c>
      <c r="E1526" s="1">
        <f>(Comuni[[#This Row],[Popolazione2011]]/SUM(D:D))*100</f>
        <v>4.469653258907324E-3</v>
      </c>
      <c r="F1526">
        <f t="shared" si="23"/>
        <v>9704151</v>
      </c>
      <c r="G1526" s="1">
        <f>(Comuni[[#This Row],[Popolazione2011]]/Comuni[[#This Row],[TOT POP REGIONE ]])*100</f>
        <v>2.7369730747182311E-2</v>
      </c>
      <c r="H1526" t="str">
        <f>IF(Comuni[[#This Row],[Popolazione2011]]&gt;300000,"MAGGIORE","")</f>
        <v/>
      </c>
      <c r="I1526" t="str">
        <f>_xlfn.XLOOKUP(Comuni[[#This Row],[Regione]],Ripartizione_geografica[Regione],Ripartizione_geografica[Ripartizione geografica])</f>
        <v>Nord-ovest</v>
      </c>
      <c r="J1526">
        <f>_xlfn.XLOOKUP(Comuni[[#This Row],[Regione]],Ripartizione_geografica[Regione],Ripartizione_geografica[Codice Regione])</f>
        <v>3</v>
      </c>
      <c r="K1526">
        <f>_xlfn.XLOOKUP(Comuni[[#This Row],[Regione]],Table_0[Regione],Table_0[Totale])</f>
        <v>4308126</v>
      </c>
      <c r="L1526">
        <f>_xlfn.XLOOKUP(Comuni[[#This Row],[Regione]],Table_0[Regione],Table_0[Guariti])</f>
        <v>4242764</v>
      </c>
      <c r="M1526">
        <f>_xlfn.XLOOKUP(Comuni[[#This Row],[Regione]],Table_0[Regione],Table_0[Deceduti])</f>
        <v>47031</v>
      </c>
      <c r="N1526" s="1">
        <f>(Comuni[[#This Row],[Popolazione2011]]/Comuni[[#This Row],[Ammalati TOT]])*100</f>
        <v>6.1650935928986295E-2</v>
      </c>
      <c r="O1526">
        <f>_xlfn.XLOOKUP(Comuni[[#This Row],[Regione]],Table_0[Regione],Table_0[TOT AREA])</f>
        <v>6838505</v>
      </c>
      <c r="P1526" s="1">
        <f>(Comuni[[#This Row],[Popolazione2011]]/Comuni[[#This Row],[Ammalati AREA]])*100</f>
        <v>3.8838898267969386E-2</v>
      </c>
    </row>
    <row r="1527" spans="1:16" x14ac:dyDescent="0.3">
      <c r="A1527" t="s">
        <v>1540</v>
      </c>
      <c r="B1527" t="s">
        <v>8023</v>
      </c>
      <c r="C1527" t="s">
        <v>1408</v>
      </c>
      <c r="D1527">
        <v>179</v>
      </c>
      <c r="E1527" s="1">
        <f>(Comuni[[#This Row],[Popolazione2011]]/SUM(D:D))*100</f>
        <v>3.0123039659051617E-4</v>
      </c>
      <c r="F1527">
        <f t="shared" si="23"/>
        <v>9704151</v>
      </c>
      <c r="G1527" s="1">
        <f>(Comuni[[#This Row],[Popolazione2011]]/Comuni[[#This Row],[TOT POP REGIONE ]])*100</f>
        <v>1.8445714622536274E-3</v>
      </c>
      <c r="H1527" t="str">
        <f>IF(Comuni[[#This Row],[Popolazione2011]]&gt;300000,"MAGGIORE","")</f>
        <v/>
      </c>
      <c r="I1527" t="str">
        <f>_xlfn.XLOOKUP(Comuni[[#This Row],[Regione]],Ripartizione_geografica[Regione],Ripartizione_geografica[Ripartizione geografica])</f>
        <v>Nord-ovest</v>
      </c>
      <c r="J1527">
        <f>_xlfn.XLOOKUP(Comuni[[#This Row],[Regione]],Ripartizione_geografica[Regione],Ripartizione_geografica[Codice Regione])</f>
        <v>3</v>
      </c>
      <c r="K1527">
        <f>_xlfn.XLOOKUP(Comuni[[#This Row],[Regione]],Table_0[Regione],Table_0[Totale])</f>
        <v>4308126</v>
      </c>
      <c r="L1527">
        <f>_xlfn.XLOOKUP(Comuni[[#This Row],[Regione]],Table_0[Regione],Table_0[Guariti])</f>
        <v>4242764</v>
      </c>
      <c r="M1527">
        <f>_xlfn.XLOOKUP(Comuni[[#This Row],[Regione]],Table_0[Regione],Table_0[Deceduti])</f>
        <v>47031</v>
      </c>
      <c r="N1527" s="1">
        <f>(Comuni[[#This Row],[Popolazione2011]]/Comuni[[#This Row],[Ammalati TOT]])*100</f>
        <v>4.1549388295514106E-3</v>
      </c>
      <c r="O1527">
        <f>_xlfn.XLOOKUP(Comuni[[#This Row],[Regione]],Table_0[Regione],Table_0[TOT AREA])</f>
        <v>6838505</v>
      </c>
      <c r="P1527" s="1">
        <f>(Comuni[[#This Row],[Popolazione2011]]/Comuni[[#This Row],[Ammalati AREA]])*100</f>
        <v>2.6175311709211299E-3</v>
      </c>
    </row>
    <row r="1528" spans="1:16" x14ac:dyDescent="0.3">
      <c r="A1528" t="s">
        <v>1541</v>
      </c>
      <c r="B1528" t="s">
        <v>8023</v>
      </c>
      <c r="C1528" t="s">
        <v>1408</v>
      </c>
      <c r="D1528">
        <v>1647</v>
      </c>
      <c r="E1528" s="1">
        <f>(Comuni[[#This Row],[Popolazione2011]]/SUM(D:D))*100</f>
        <v>2.7716562189082691E-3</v>
      </c>
      <c r="F1528">
        <f t="shared" si="23"/>
        <v>9704151</v>
      </c>
      <c r="G1528" s="1">
        <f>(Comuni[[#This Row],[Popolazione2011]]/Comuni[[#This Row],[TOT POP REGIONE ]])*100</f>
        <v>1.6972118426434212E-2</v>
      </c>
      <c r="H1528" t="str">
        <f>IF(Comuni[[#This Row],[Popolazione2011]]&gt;300000,"MAGGIORE","")</f>
        <v/>
      </c>
      <c r="I1528" t="str">
        <f>_xlfn.XLOOKUP(Comuni[[#This Row],[Regione]],Ripartizione_geografica[Regione],Ripartizione_geografica[Ripartizione geografica])</f>
        <v>Nord-ovest</v>
      </c>
      <c r="J1528">
        <f>_xlfn.XLOOKUP(Comuni[[#This Row],[Regione]],Ripartizione_geografica[Regione],Ripartizione_geografica[Codice Regione])</f>
        <v>3</v>
      </c>
      <c r="K1528">
        <f>_xlfn.XLOOKUP(Comuni[[#This Row],[Regione]],Table_0[Regione],Table_0[Totale])</f>
        <v>4308126</v>
      </c>
      <c r="L1528">
        <f>_xlfn.XLOOKUP(Comuni[[#This Row],[Regione]],Table_0[Regione],Table_0[Guariti])</f>
        <v>4242764</v>
      </c>
      <c r="M1528">
        <f>_xlfn.XLOOKUP(Comuni[[#This Row],[Regione]],Table_0[Regione],Table_0[Deceduti])</f>
        <v>47031</v>
      </c>
      <c r="N1528" s="1">
        <f>(Comuni[[#This Row],[Popolazione2011]]/Comuni[[#This Row],[Ammalati TOT]])*100</f>
        <v>3.8230079621626667E-2</v>
      </c>
      <c r="O1528">
        <f>_xlfn.XLOOKUP(Comuni[[#This Row],[Regione]],Table_0[Regione],Table_0[TOT AREA])</f>
        <v>6838505</v>
      </c>
      <c r="P1528" s="1">
        <f>(Comuni[[#This Row],[Popolazione2011]]/Comuni[[#This Row],[Ammalati AREA]])*100</f>
        <v>2.4084211388307825E-2</v>
      </c>
    </row>
    <row r="1529" spans="1:16" x14ac:dyDescent="0.3">
      <c r="A1529" t="s">
        <v>1542</v>
      </c>
      <c r="B1529" t="s">
        <v>8023</v>
      </c>
      <c r="C1529" t="s">
        <v>1408</v>
      </c>
      <c r="D1529">
        <v>274</v>
      </c>
      <c r="E1529" s="1">
        <f>(Comuni[[#This Row],[Popolazione2011]]/SUM(D:D))*100</f>
        <v>4.6110127746257782E-4</v>
      </c>
      <c r="F1529">
        <f t="shared" si="23"/>
        <v>9704151</v>
      </c>
      <c r="G1529" s="1">
        <f>(Comuni[[#This Row],[Popolazione2011]]/Comuni[[#This Row],[TOT POP REGIONE ]])*100</f>
        <v>2.8235339701535972E-3</v>
      </c>
      <c r="H1529" t="str">
        <f>IF(Comuni[[#This Row],[Popolazione2011]]&gt;300000,"MAGGIORE","")</f>
        <v/>
      </c>
      <c r="I1529" t="str">
        <f>_xlfn.XLOOKUP(Comuni[[#This Row],[Regione]],Ripartizione_geografica[Regione],Ripartizione_geografica[Ripartizione geografica])</f>
        <v>Nord-ovest</v>
      </c>
      <c r="J1529">
        <f>_xlfn.XLOOKUP(Comuni[[#This Row],[Regione]],Ripartizione_geografica[Regione],Ripartizione_geografica[Codice Regione])</f>
        <v>3</v>
      </c>
      <c r="K1529">
        <f>_xlfn.XLOOKUP(Comuni[[#This Row],[Regione]],Table_0[Regione],Table_0[Totale])</f>
        <v>4308126</v>
      </c>
      <c r="L1529">
        <f>_xlfn.XLOOKUP(Comuni[[#This Row],[Regione]],Table_0[Regione],Table_0[Guariti])</f>
        <v>4242764</v>
      </c>
      <c r="M1529">
        <f>_xlfn.XLOOKUP(Comuni[[#This Row],[Regione]],Table_0[Regione],Table_0[Deceduti])</f>
        <v>47031</v>
      </c>
      <c r="N1529" s="1">
        <f>(Comuni[[#This Row],[Popolazione2011]]/Comuni[[#This Row],[Ammalati TOT]])*100</f>
        <v>6.3600739625535559E-3</v>
      </c>
      <c r="O1529">
        <f>_xlfn.XLOOKUP(Comuni[[#This Row],[Regione]],Table_0[Regione],Table_0[TOT AREA])</f>
        <v>6838505</v>
      </c>
      <c r="P1529" s="1">
        <f>(Comuni[[#This Row],[Popolazione2011]]/Comuni[[#This Row],[Ammalati AREA]])*100</f>
        <v>4.0067236918010585E-3</v>
      </c>
    </row>
    <row r="1530" spans="1:16" x14ac:dyDescent="0.3">
      <c r="A1530" t="s">
        <v>1543</v>
      </c>
      <c r="B1530" t="s">
        <v>8023</v>
      </c>
      <c r="C1530" t="s">
        <v>1408</v>
      </c>
      <c r="D1530">
        <v>2887</v>
      </c>
      <c r="E1530" s="1">
        <f>(Comuni[[#This Row],[Popolazione2011]]/SUM(D:D))*100</f>
        <v>4.8583919271330744E-3</v>
      </c>
      <c r="F1530">
        <f t="shared" si="23"/>
        <v>9704151</v>
      </c>
      <c r="G1530" s="1">
        <f>(Comuni[[#This Row],[Popolazione2011]]/Comuni[[#This Row],[TOT POP REGIONE ]])*100</f>
        <v>2.9750155371654874E-2</v>
      </c>
      <c r="H1530" t="str">
        <f>IF(Comuni[[#This Row],[Popolazione2011]]&gt;300000,"MAGGIORE","")</f>
        <v/>
      </c>
      <c r="I1530" t="str">
        <f>_xlfn.XLOOKUP(Comuni[[#This Row],[Regione]],Ripartizione_geografica[Regione],Ripartizione_geografica[Ripartizione geografica])</f>
        <v>Nord-ovest</v>
      </c>
      <c r="J1530">
        <f>_xlfn.XLOOKUP(Comuni[[#This Row],[Regione]],Ripartizione_geografica[Regione],Ripartizione_geografica[Codice Regione])</f>
        <v>3</v>
      </c>
      <c r="K1530">
        <f>_xlfn.XLOOKUP(Comuni[[#This Row],[Regione]],Table_0[Regione],Table_0[Totale])</f>
        <v>4308126</v>
      </c>
      <c r="L1530">
        <f>_xlfn.XLOOKUP(Comuni[[#This Row],[Regione]],Table_0[Regione],Table_0[Guariti])</f>
        <v>4242764</v>
      </c>
      <c r="M1530">
        <f>_xlfn.XLOOKUP(Comuni[[#This Row],[Regione]],Table_0[Regione],Table_0[Deceduti])</f>
        <v>47031</v>
      </c>
      <c r="N1530" s="1">
        <f>(Comuni[[#This Row],[Popolazione2011]]/Comuni[[#This Row],[Ammalati TOT]])*100</f>
        <v>6.7012896094496774E-2</v>
      </c>
      <c r="O1530">
        <f>_xlfn.XLOOKUP(Comuni[[#This Row],[Regione]],Table_0[Regione],Table_0[TOT AREA])</f>
        <v>6838505</v>
      </c>
      <c r="P1530" s="1">
        <f>(Comuni[[#This Row],[Popolazione2011]]/Comuni[[#This Row],[Ammalati AREA]])*100</f>
        <v>4.2216829555582688E-2</v>
      </c>
    </row>
    <row r="1531" spans="1:16" x14ac:dyDescent="0.3">
      <c r="A1531" t="s">
        <v>1544</v>
      </c>
      <c r="B1531" t="s">
        <v>8023</v>
      </c>
      <c r="C1531" t="s">
        <v>1408</v>
      </c>
      <c r="D1531">
        <v>751</v>
      </c>
      <c r="E1531" s="1">
        <f>(Comuni[[#This Row],[Popolazione2011]]/SUM(D:D))*100</f>
        <v>1.2638213845780875E-3</v>
      </c>
      <c r="F1531">
        <f t="shared" si="23"/>
        <v>9704151</v>
      </c>
      <c r="G1531" s="1">
        <f>(Comuni[[#This Row],[Popolazione2011]]/Comuni[[#This Row],[TOT POP REGIONE ]])*100</f>
        <v>7.7389562466618662E-3</v>
      </c>
      <c r="H1531" t="str">
        <f>IF(Comuni[[#This Row],[Popolazione2011]]&gt;300000,"MAGGIORE","")</f>
        <v/>
      </c>
      <c r="I1531" t="str">
        <f>_xlfn.XLOOKUP(Comuni[[#This Row],[Regione]],Ripartizione_geografica[Regione],Ripartizione_geografica[Ripartizione geografica])</f>
        <v>Nord-ovest</v>
      </c>
      <c r="J1531">
        <f>_xlfn.XLOOKUP(Comuni[[#This Row],[Regione]],Ripartizione_geografica[Regione],Ripartizione_geografica[Codice Regione])</f>
        <v>3</v>
      </c>
      <c r="K1531">
        <f>_xlfn.XLOOKUP(Comuni[[#This Row],[Regione]],Table_0[Regione],Table_0[Totale])</f>
        <v>4308126</v>
      </c>
      <c r="L1531">
        <f>_xlfn.XLOOKUP(Comuni[[#This Row],[Regione]],Table_0[Regione],Table_0[Guariti])</f>
        <v>4242764</v>
      </c>
      <c r="M1531">
        <f>_xlfn.XLOOKUP(Comuni[[#This Row],[Regione]],Table_0[Regione],Table_0[Deceduti])</f>
        <v>47031</v>
      </c>
      <c r="N1531" s="1">
        <f>(Comuni[[#This Row],[Popolazione2011]]/Comuni[[#This Row],[Ammalati TOT]])*100</f>
        <v>1.743217352510117E-2</v>
      </c>
      <c r="O1531">
        <f>_xlfn.XLOOKUP(Comuni[[#This Row],[Regione]],Table_0[Regione],Table_0[TOT AREA])</f>
        <v>6838505</v>
      </c>
      <c r="P1531" s="1">
        <f>(Comuni[[#This Row],[Popolazione2011]]/Comuni[[#This Row],[Ammalati AREA]])*100</f>
        <v>1.0981932454535019E-2</v>
      </c>
    </row>
    <row r="1532" spans="1:16" x14ac:dyDescent="0.3">
      <c r="A1532" t="s">
        <v>1545</v>
      </c>
      <c r="B1532" t="s">
        <v>8023</v>
      </c>
      <c r="C1532" t="s">
        <v>1408</v>
      </c>
      <c r="D1532">
        <v>3982</v>
      </c>
      <c r="E1532" s="1">
        <f>(Comuni[[#This Row],[Popolazione2011]]/SUM(D:D))*100</f>
        <v>6.7011141856057853E-3</v>
      </c>
      <c r="F1532">
        <f t="shared" si="23"/>
        <v>9704151</v>
      </c>
      <c r="G1532" s="1">
        <f>(Comuni[[#This Row],[Popolazione2011]]/Comuni[[#This Row],[TOT POP REGIONE ]])*100</f>
        <v>4.1033986383765049E-2</v>
      </c>
      <c r="H1532" t="str">
        <f>IF(Comuni[[#This Row],[Popolazione2011]]&gt;300000,"MAGGIORE","")</f>
        <v/>
      </c>
      <c r="I1532" t="str">
        <f>_xlfn.XLOOKUP(Comuni[[#This Row],[Regione]],Ripartizione_geografica[Regione],Ripartizione_geografica[Ripartizione geografica])</f>
        <v>Nord-ovest</v>
      </c>
      <c r="J1532">
        <f>_xlfn.XLOOKUP(Comuni[[#This Row],[Regione]],Ripartizione_geografica[Regione],Ripartizione_geografica[Codice Regione])</f>
        <v>3</v>
      </c>
      <c r="K1532">
        <f>_xlfn.XLOOKUP(Comuni[[#This Row],[Regione]],Table_0[Regione],Table_0[Totale])</f>
        <v>4308126</v>
      </c>
      <c r="L1532">
        <f>_xlfn.XLOOKUP(Comuni[[#This Row],[Regione]],Table_0[Regione],Table_0[Guariti])</f>
        <v>4242764</v>
      </c>
      <c r="M1532">
        <f>_xlfn.XLOOKUP(Comuni[[#This Row],[Regione]],Table_0[Regione],Table_0[Deceduti])</f>
        <v>47031</v>
      </c>
      <c r="N1532" s="1">
        <f>(Comuni[[#This Row],[Popolazione2011]]/Comuni[[#This Row],[Ammalati TOT]])*100</f>
        <v>9.2429979995942546E-2</v>
      </c>
      <c r="O1532">
        <f>_xlfn.XLOOKUP(Comuni[[#This Row],[Regione]],Table_0[Regione],Table_0[TOT AREA])</f>
        <v>6838505</v>
      </c>
      <c r="P1532" s="1">
        <f>(Comuni[[#This Row],[Popolazione2011]]/Comuni[[#This Row],[Ammalati AREA]])*100</f>
        <v>5.8229101243619769E-2</v>
      </c>
    </row>
    <row r="1533" spans="1:16" x14ac:dyDescent="0.3">
      <c r="A1533" t="s">
        <v>1546</v>
      </c>
      <c r="B1533" t="s">
        <v>8023</v>
      </c>
      <c r="C1533" t="s">
        <v>1408</v>
      </c>
      <c r="D1533">
        <v>7793</v>
      </c>
      <c r="E1533" s="1">
        <f>(Comuni[[#This Row],[Popolazione2011]]/SUM(D:D))*100</f>
        <v>1.3114460785641859E-2</v>
      </c>
      <c r="F1533">
        <f t="shared" si="23"/>
        <v>9704151</v>
      </c>
      <c r="G1533" s="1">
        <f>(Comuni[[#This Row],[Popolazione2011]]/Comuni[[#This Row],[TOT POP REGIONE ]])*100</f>
        <v>8.0305840253310154E-2</v>
      </c>
      <c r="H1533" t="str">
        <f>IF(Comuni[[#This Row],[Popolazione2011]]&gt;300000,"MAGGIORE","")</f>
        <v/>
      </c>
      <c r="I1533" t="str">
        <f>_xlfn.XLOOKUP(Comuni[[#This Row],[Regione]],Ripartizione_geografica[Regione],Ripartizione_geografica[Ripartizione geografica])</f>
        <v>Nord-ovest</v>
      </c>
      <c r="J1533">
        <f>_xlfn.XLOOKUP(Comuni[[#This Row],[Regione]],Ripartizione_geografica[Regione],Ripartizione_geografica[Codice Regione])</f>
        <v>3</v>
      </c>
      <c r="K1533">
        <f>_xlfn.XLOOKUP(Comuni[[#This Row],[Regione]],Table_0[Regione],Table_0[Totale])</f>
        <v>4308126</v>
      </c>
      <c r="L1533">
        <f>_xlfn.XLOOKUP(Comuni[[#This Row],[Regione]],Table_0[Regione],Table_0[Guariti])</f>
        <v>4242764</v>
      </c>
      <c r="M1533">
        <f>_xlfn.XLOOKUP(Comuni[[#This Row],[Regione]],Table_0[Regione],Table_0[Deceduti])</f>
        <v>47031</v>
      </c>
      <c r="N1533" s="1">
        <f>(Comuni[[#This Row],[Popolazione2011]]/Comuni[[#This Row],[Ammalati TOT]])*100</f>
        <v>0.18089071675248125</v>
      </c>
      <c r="O1533">
        <f>_xlfn.XLOOKUP(Comuni[[#This Row],[Regione]],Table_0[Regione],Table_0[TOT AREA])</f>
        <v>6838505</v>
      </c>
      <c r="P1533" s="1">
        <f>(Comuni[[#This Row],[Popolazione2011]]/Comuni[[#This Row],[Ammalati AREA]])*100</f>
        <v>0.11395765594965568</v>
      </c>
    </row>
    <row r="1534" spans="1:16" x14ac:dyDescent="0.3">
      <c r="A1534" t="s">
        <v>1547</v>
      </c>
      <c r="B1534" t="s">
        <v>8023</v>
      </c>
      <c r="C1534" t="s">
        <v>1408</v>
      </c>
      <c r="D1534">
        <v>220</v>
      </c>
      <c r="E1534" s="1">
        <f>(Comuni[[#This Row],[Popolazione2011]]/SUM(D:D))*100</f>
        <v>3.7022730307214279E-4</v>
      </c>
      <c r="F1534">
        <f t="shared" si="23"/>
        <v>9704151</v>
      </c>
      <c r="G1534" s="1">
        <f>(Comuni[[#This Row],[Popolazione2011]]/Comuni[[#This Row],[TOT POP REGIONE ]])*100</f>
        <v>2.2670710709262461E-3</v>
      </c>
      <c r="H1534" t="str">
        <f>IF(Comuni[[#This Row],[Popolazione2011]]&gt;300000,"MAGGIORE","")</f>
        <v/>
      </c>
      <c r="I1534" t="str">
        <f>_xlfn.XLOOKUP(Comuni[[#This Row],[Regione]],Ripartizione_geografica[Regione],Ripartizione_geografica[Ripartizione geografica])</f>
        <v>Nord-ovest</v>
      </c>
      <c r="J1534">
        <f>_xlfn.XLOOKUP(Comuni[[#This Row],[Regione]],Ripartizione_geografica[Regione],Ripartizione_geografica[Codice Regione])</f>
        <v>3</v>
      </c>
      <c r="K1534">
        <f>_xlfn.XLOOKUP(Comuni[[#This Row],[Regione]],Table_0[Regione],Table_0[Totale])</f>
        <v>4308126</v>
      </c>
      <c r="L1534">
        <f>_xlfn.XLOOKUP(Comuni[[#This Row],[Regione]],Table_0[Regione],Table_0[Guariti])</f>
        <v>4242764</v>
      </c>
      <c r="M1534">
        <f>_xlfn.XLOOKUP(Comuni[[#This Row],[Regione]],Table_0[Regione],Table_0[Deceduti])</f>
        <v>47031</v>
      </c>
      <c r="N1534" s="1">
        <f>(Comuni[[#This Row],[Popolazione2011]]/Comuni[[#This Row],[Ammalati TOT]])*100</f>
        <v>5.1066287290575992E-3</v>
      </c>
      <c r="O1534">
        <f>_xlfn.XLOOKUP(Comuni[[#This Row],[Regione]],Table_0[Regione],Table_0[TOT AREA])</f>
        <v>6838505</v>
      </c>
      <c r="P1534" s="1">
        <f>(Comuni[[#This Row],[Popolazione2011]]/Comuni[[#This Row],[Ammalati AREA]])*100</f>
        <v>3.2170774167745728E-3</v>
      </c>
    </row>
    <row r="1535" spans="1:16" x14ac:dyDescent="0.3">
      <c r="A1535" t="s">
        <v>1548</v>
      </c>
      <c r="B1535" t="s">
        <v>8023</v>
      </c>
      <c r="C1535" t="s">
        <v>1408</v>
      </c>
      <c r="D1535">
        <v>1758</v>
      </c>
      <c r="E1535" s="1">
        <f>(Comuni[[#This Row],[Popolazione2011]]/SUM(D:D))*100</f>
        <v>2.9584527218219411E-3</v>
      </c>
      <c r="F1535">
        <f t="shared" si="23"/>
        <v>9704151</v>
      </c>
      <c r="G1535" s="1">
        <f>(Comuni[[#This Row],[Popolazione2011]]/Comuni[[#This Row],[TOT POP REGIONE ]])*100</f>
        <v>1.8115958830401548E-2</v>
      </c>
      <c r="H1535" t="str">
        <f>IF(Comuni[[#This Row],[Popolazione2011]]&gt;300000,"MAGGIORE","")</f>
        <v/>
      </c>
      <c r="I1535" t="str">
        <f>_xlfn.XLOOKUP(Comuni[[#This Row],[Regione]],Ripartizione_geografica[Regione],Ripartizione_geografica[Ripartizione geografica])</f>
        <v>Nord-ovest</v>
      </c>
      <c r="J1535">
        <f>_xlfn.XLOOKUP(Comuni[[#This Row],[Regione]],Ripartizione_geografica[Regione],Ripartizione_geografica[Codice Regione])</f>
        <v>3</v>
      </c>
      <c r="K1535">
        <f>_xlfn.XLOOKUP(Comuni[[#This Row],[Regione]],Table_0[Regione],Table_0[Totale])</f>
        <v>4308126</v>
      </c>
      <c r="L1535">
        <f>_xlfn.XLOOKUP(Comuni[[#This Row],[Regione]],Table_0[Regione],Table_0[Guariti])</f>
        <v>4242764</v>
      </c>
      <c r="M1535">
        <f>_xlfn.XLOOKUP(Comuni[[#This Row],[Regione]],Table_0[Regione],Table_0[Deceduti])</f>
        <v>47031</v>
      </c>
      <c r="N1535" s="1">
        <f>(Comuni[[#This Row],[Popolazione2011]]/Comuni[[#This Row],[Ammalati TOT]])*100</f>
        <v>4.0806605934923905E-2</v>
      </c>
      <c r="O1535">
        <f>_xlfn.XLOOKUP(Comuni[[#This Row],[Regione]],Table_0[Regione],Table_0[TOT AREA])</f>
        <v>6838505</v>
      </c>
      <c r="P1535" s="1">
        <f>(Comuni[[#This Row],[Popolazione2011]]/Comuni[[#This Row],[Ammalati AREA]])*100</f>
        <v>2.5707373175862268E-2</v>
      </c>
    </row>
    <row r="1536" spans="1:16" x14ac:dyDescent="0.3">
      <c r="A1536" t="s">
        <v>1549</v>
      </c>
      <c r="B1536" t="s">
        <v>8023</v>
      </c>
      <c r="C1536" t="s">
        <v>1408</v>
      </c>
      <c r="D1536">
        <v>4209</v>
      </c>
      <c r="E1536" s="1">
        <f>(Comuni[[#This Row],[Popolazione2011]]/SUM(D:D))*100</f>
        <v>7.0831214483211315E-3</v>
      </c>
      <c r="F1536">
        <f t="shared" si="23"/>
        <v>9704151</v>
      </c>
      <c r="G1536" s="1">
        <f>(Comuni[[#This Row],[Popolazione2011]]/Comuni[[#This Row],[TOT POP REGIONE ]])*100</f>
        <v>4.3373191534220763E-2</v>
      </c>
      <c r="H1536" t="str">
        <f>IF(Comuni[[#This Row],[Popolazione2011]]&gt;300000,"MAGGIORE","")</f>
        <v/>
      </c>
      <c r="I1536" t="str">
        <f>_xlfn.XLOOKUP(Comuni[[#This Row],[Regione]],Ripartizione_geografica[Regione],Ripartizione_geografica[Ripartizione geografica])</f>
        <v>Nord-ovest</v>
      </c>
      <c r="J1536">
        <f>_xlfn.XLOOKUP(Comuni[[#This Row],[Regione]],Ripartizione_geografica[Regione],Ripartizione_geografica[Codice Regione])</f>
        <v>3</v>
      </c>
      <c r="K1536">
        <f>_xlfn.XLOOKUP(Comuni[[#This Row],[Regione]],Table_0[Regione],Table_0[Totale])</f>
        <v>4308126</v>
      </c>
      <c r="L1536">
        <f>_xlfn.XLOOKUP(Comuni[[#This Row],[Regione]],Table_0[Regione],Table_0[Guariti])</f>
        <v>4242764</v>
      </c>
      <c r="M1536">
        <f>_xlfn.XLOOKUP(Comuni[[#This Row],[Regione]],Table_0[Regione],Table_0[Deceduti])</f>
        <v>47031</v>
      </c>
      <c r="N1536" s="1">
        <f>(Comuni[[#This Row],[Popolazione2011]]/Comuni[[#This Row],[Ammalati TOT]])*100</f>
        <v>9.7699092366379262E-2</v>
      </c>
      <c r="O1536">
        <f>_xlfn.XLOOKUP(Comuni[[#This Row],[Regione]],Table_0[Regione],Table_0[TOT AREA])</f>
        <v>6838505</v>
      </c>
      <c r="P1536" s="1">
        <f>(Comuni[[#This Row],[Popolazione2011]]/Comuni[[#This Row],[Ammalati AREA]])*100</f>
        <v>6.1548540214564441E-2</v>
      </c>
    </row>
    <row r="1537" spans="1:16" x14ac:dyDescent="0.3">
      <c r="A1537" t="s">
        <v>1550</v>
      </c>
      <c r="B1537" t="s">
        <v>8023</v>
      </c>
      <c r="C1537" t="s">
        <v>1408</v>
      </c>
      <c r="D1537">
        <v>3796</v>
      </c>
      <c r="E1537" s="1">
        <f>(Comuni[[#This Row],[Popolazione2011]]/SUM(D:D))*100</f>
        <v>6.3881038293720632E-3</v>
      </c>
      <c r="F1537">
        <f t="shared" si="23"/>
        <v>9704151</v>
      </c>
      <c r="G1537" s="1">
        <f>(Comuni[[#This Row],[Popolazione2011]]/Comuni[[#This Row],[TOT POP REGIONE ]])*100</f>
        <v>3.9117280841981947E-2</v>
      </c>
      <c r="H1537" t="str">
        <f>IF(Comuni[[#This Row],[Popolazione2011]]&gt;300000,"MAGGIORE","")</f>
        <v/>
      </c>
      <c r="I1537" t="str">
        <f>_xlfn.XLOOKUP(Comuni[[#This Row],[Regione]],Ripartizione_geografica[Regione],Ripartizione_geografica[Ripartizione geografica])</f>
        <v>Nord-ovest</v>
      </c>
      <c r="J1537">
        <f>_xlfn.XLOOKUP(Comuni[[#This Row],[Regione]],Ripartizione_geografica[Regione],Ripartizione_geografica[Codice Regione])</f>
        <v>3</v>
      </c>
      <c r="K1537">
        <f>_xlfn.XLOOKUP(Comuni[[#This Row],[Regione]],Table_0[Regione],Table_0[Totale])</f>
        <v>4308126</v>
      </c>
      <c r="L1537">
        <f>_xlfn.XLOOKUP(Comuni[[#This Row],[Regione]],Table_0[Regione],Table_0[Guariti])</f>
        <v>4242764</v>
      </c>
      <c r="M1537">
        <f>_xlfn.XLOOKUP(Comuni[[#This Row],[Regione]],Table_0[Regione],Table_0[Deceduti])</f>
        <v>47031</v>
      </c>
      <c r="N1537" s="1">
        <f>(Comuni[[#This Row],[Popolazione2011]]/Comuni[[#This Row],[Ammalati TOT]])*100</f>
        <v>8.8112557525012042E-2</v>
      </c>
      <c r="O1537">
        <f>_xlfn.XLOOKUP(Comuni[[#This Row],[Regione]],Table_0[Regione],Table_0[TOT AREA])</f>
        <v>6838505</v>
      </c>
      <c r="P1537" s="1">
        <f>(Comuni[[#This Row],[Popolazione2011]]/Comuni[[#This Row],[Ammalati AREA]])*100</f>
        <v>5.5509208518528537E-2</v>
      </c>
    </row>
    <row r="1538" spans="1:16" x14ac:dyDescent="0.3">
      <c r="A1538" t="s">
        <v>1551</v>
      </c>
      <c r="B1538" t="s">
        <v>8023</v>
      </c>
      <c r="C1538" t="s">
        <v>1408</v>
      </c>
      <c r="D1538">
        <v>5234</v>
      </c>
      <c r="E1538" s="1">
        <f>(Comuni[[#This Row],[Popolazione2011]]/SUM(D:D))*100</f>
        <v>8.8080441103617971E-3</v>
      </c>
      <c r="F1538">
        <f t="shared" ref="F1538:F1601" si="24">SUMIFS(D:D,B:B,B1538)</f>
        <v>9704151</v>
      </c>
      <c r="G1538" s="1">
        <f>(Comuni[[#This Row],[Popolazione2011]]/Comuni[[#This Row],[TOT POP REGIONE ]])*100</f>
        <v>5.3935681751036232E-2</v>
      </c>
      <c r="H1538" t="str">
        <f>IF(Comuni[[#This Row],[Popolazione2011]]&gt;300000,"MAGGIORE","")</f>
        <v/>
      </c>
      <c r="I1538" t="str">
        <f>_xlfn.XLOOKUP(Comuni[[#This Row],[Regione]],Ripartizione_geografica[Regione],Ripartizione_geografica[Ripartizione geografica])</f>
        <v>Nord-ovest</v>
      </c>
      <c r="J1538">
        <f>_xlfn.XLOOKUP(Comuni[[#This Row],[Regione]],Ripartizione_geografica[Regione],Ripartizione_geografica[Codice Regione])</f>
        <v>3</v>
      </c>
      <c r="K1538">
        <f>_xlfn.XLOOKUP(Comuni[[#This Row],[Regione]],Table_0[Regione],Table_0[Totale])</f>
        <v>4308126</v>
      </c>
      <c r="L1538">
        <f>_xlfn.XLOOKUP(Comuni[[#This Row],[Regione]],Table_0[Regione],Table_0[Guariti])</f>
        <v>4242764</v>
      </c>
      <c r="M1538">
        <f>_xlfn.XLOOKUP(Comuni[[#This Row],[Regione]],Table_0[Regione],Table_0[Deceduti])</f>
        <v>47031</v>
      </c>
      <c r="N1538" s="1">
        <f>(Comuni[[#This Row],[Popolazione2011]]/Comuni[[#This Row],[Ammalati TOT]])*100</f>
        <v>0.12149133985403399</v>
      </c>
      <c r="O1538">
        <f>_xlfn.XLOOKUP(Comuni[[#This Row],[Regione]],Table_0[Regione],Table_0[TOT AREA])</f>
        <v>6838505</v>
      </c>
      <c r="P1538" s="1">
        <f>(Comuni[[#This Row],[Popolazione2011]]/Comuni[[#This Row],[Ammalati AREA]])*100</f>
        <v>7.653719636090052E-2</v>
      </c>
    </row>
    <row r="1539" spans="1:16" x14ac:dyDescent="0.3">
      <c r="A1539" t="s">
        <v>1552</v>
      </c>
      <c r="B1539" t="s">
        <v>8023</v>
      </c>
      <c r="C1539" t="s">
        <v>1408</v>
      </c>
      <c r="D1539">
        <v>5078</v>
      </c>
      <c r="E1539" s="1">
        <f>(Comuni[[#This Row],[Popolazione2011]]/SUM(D:D))*100</f>
        <v>8.545519295456095E-3</v>
      </c>
      <c r="F1539">
        <f t="shared" si="24"/>
        <v>9704151</v>
      </c>
      <c r="G1539" s="1">
        <f>(Comuni[[#This Row],[Popolazione2011]]/Comuni[[#This Row],[TOT POP REGIONE ]])*100</f>
        <v>5.2328122264379433E-2</v>
      </c>
      <c r="H1539" t="str">
        <f>IF(Comuni[[#This Row],[Popolazione2011]]&gt;300000,"MAGGIORE","")</f>
        <v/>
      </c>
      <c r="I1539" t="str">
        <f>_xlfn.XLOOKUP(Comuni[[#This Row],[Regione]],Ripartizione_geografica[Regione],Ripartizione_geografica[Ripartizione geografica])</f>
        <v>Nord-ovest</v>
      </c>
      <c r="J1539">
        <f>_xlfn.XLOOKUP(Comuni[[#This Row],[Regione]],Ripartizione_geografica[Regione],Ripartizione_geografica[Codice Regione])</f>
        <v>3</v>
      </c>
      <c r="K1539">
        <f>_xlfn.XLOOKUP(Comuni[[#This Row],[Regione]],Table_0[Regione],Table_0[Totale])</f>
        <v>4308126</v>
      </c>
      <c r="L1539">
        <f>_xlfn.XLOOKUP(Comuni[[#This Row],[Regione]],Table_0[Regione],Table_0[Guariti])</f>
        <v>4242764</v>
      </c>
      <c r="M1539">
        <f>_xlfn.XLOOKUP(Comuni[[#This Row],[Regione]],Table_0[Regione],Table_0[Deceduti])</f>
        <v>47031</v>
      </c>
      <c r="N1539" s="1">
        <f>(Comuni[[#This Row],[Popolazione2011]]/Comuni[[#This Row],[Ammalati TOT]])*100</f>
        <v>0.11787027584615677</v>
      </c>
      <c r="O1539">
        <f>_xlfn.XLOOKUP(Comuni[[#This Row],[Regione]],Table_0[Regione],Table_0[TOT AREA])</f>
        <v>6838505</v>
      </c>
      <c r="P1539" s="1">
        <f>(Comuni[[#This Row],[Popolazione2011]]/Comuni[[#This Row],[Ammalati AREA]])*100</f>
        <v>7.4255996010823999E-2</v>
      </c>
    </row>
    <row r="1540" spans="1:16" x14ac:dyDescent="0.3">
      <c r="A1540" t="s">
        <v>1553</v>
      </c>
      <c r="B1540" t="s">
        <v>8023</v>
      </c>
      <c r="C1540" t="s">
        <v>1408</v>
      </c>
      <c r="D1540">
        <v>2835</v>
      </c>
      <c r="E1540" s="1">
        <f>(Comuni[[#This Row],[Popolazione2011]]/SUM(D:D))*100</f>
        <v>4.7708836554978401E-3</v>
      </c>
      <c r="F1540">
        <f t="shared" si="24"/>
        <v>9704151</v>
      </c>
      <c r="G1540" s="1">
        <f>(Comuni[[#This Row],[Popolazione2011]]/Comuni[[#This Row],[TOT POP REGIONE ]])*100</f>
        <v>2.9214302209435942E-2</v>
      </c>
      <c r="H1540" t="str">
        <f>IF(Comuni[[#This Row],[Popolazione2011]]&gt;300000,"MAGGIORE","")</f>
        <v/>
      </c>
      <c r="I1540" t="str">
        <f>_xlfn.XLOOKUP(Comuni[[#This Row],[Regione]],Ripartizione_geografica[Regione],Ripartizione_geografica[Ripartizione geografica])</f>
        <v>Nord-ovest</v>
      </c>
      <c r="J1540">
        <f>_xlfn.XLOOKUP(Comuni[[#This Row],[Regione]],Ripartizione_geografica[Regione],Ripartizione_geografica[Codice Regione])</f>
        <v>3</v>
      </c>
      <c r="K1540">
        <f>_xlfn.XLOOKUP(Comuni[[#This Row],[Regione]],Table_0[Regione],Table_0[Totale])</f>
        <v>4308126</v>
      </c>
      <c r="L1540">
        <f>_xlfn.XLOOKUP(Comuni[[#This Row],[Regione]],Table_0[Regione],Table_0[Guariti])</f>
        <v>4242764</v>
      </c>
      <c r="M1540">
        <f>_xlfn.XLOOKUP(Comuni[[#This Row],[Regione]],Table_0[Regione],Table_0[Deceduti])</f>
        <v>47031</v>
      </c>
      <c r="N1540" s="1">
        <f>(Comuni[[#This Row],[Popolazione2011]]/Comuni[[#This Row],[Ammalati TOT]])*100</f>
        <v>6.5805874758537705E-2</v>
      </c>
      <c r="O1540">
        <f>_xlfn.XLOOKUP(Comuni[[#This Row],[Regione]],Table_0[Regione],Table_0[TOT AREA])</f>
        <v>6838505</v>
      </c>
      <c r="P1540" s="1">
        <f>(Comuni[[#This Row],[Popolazione2011]]/Comuni[[#This Row],[Ammalati AREA]])*100</f>
        <v>4.1456429438890517E-2</v>
      </c>
    </row>
    <row r="1541" spans="1:16" x14ac:dyDescent="0.3">
      <c r="A1541" t="s">
        <v>1554</v>
      </c>
      <c r="B1541" t="s">
        <v>8023</v>
      </c>
      <c r="C1541" t="s">
        <v>1408</v>
      </c>
      <c r="D1541">
        <v>3227</v>
      </c>
      <c r="E1541" s="1">
        <f>(Comuni[[#This Row],[Popolazione2011]]/SUM(D:D))*100</f>
        <v>5.4305613955172947E-3</v>
      </c>
      <c r="F1541">
        <f t="shared" si="24"/>
        <v>9704151</v>
      </c>
      <c r="G1541" s="1">
        <f>(Comuni[[#This Row],[Popolazione2011]]/Comuni[[#This Row],[TOT POP REGIONE ]])*100</f>
        <v>3.3253810663086344E-2</v>
      </c>
      <c r="H1541" t="str">
        <f>IF(Comuni[[#This Row],[Popolazione2011]]&gt;300000,"MAGGIORE","")</f>
        <v/>
      </c>
      <c r="I1541" t="str">
        <f>_xlfn.XLOOKUP(Comuni[[#This Row],[Regione]],Ripartizione_geografica[Regione],Ripartizione_geografica[Ripartizione geografica])</f>
        <v>Nord-ovest</v>
      </c>
      <c r="J1541">
        <f>_xlfn.XLOOKUP(Comuni[[#This Row],[Regione]],Ripartizione_geografica[Regione],Ripartizione_geografica[Codice Regione])</f>
        <v>3</v>
      </c>
      <c r="K1541">
        <f>_xlfn.XLOOKUP(Comuni[[#This Row],[Regione]],Table_0[Regione],Table_0[Totale])</f>
        <v>4308126</v>
      </c>
      <c r="L1541">
        <f>_xlfn.XLOOKUP(Comuni[[#This Row],[Regione]],Table_0[Regione],Table_0[Guariti])</f>
        <v>4242764</v>
      </c>
      <c r="M1541">
        <f>_xlfn.XLOOKUP(Comuni[[#This Row],[Regione]],Table_0[Regione],Table_0[Deceduti])</f>
        <v>47031</v>
      </c>
      <c r="N1541" s="1">
        <f>(Comuni[[#This Row],[Popolazione2011]]/Comuni[[#This Row],[Ammalati TOT]])*100</f>
        <v>7.4904958675767602E-2</v>
      </c>
      <c r="O1541">
        <f>_xlfn.XLOOKUP(Comuni[[#This Row],[Regione]],Table_0[Regione],Table_0[TOT AREA])</f>
        <v>6838505</v>
      </c>
      <c r="P1541" s="1">
        <f>(Comuni[[#This Row],[Popolazione2011]]/Comuni[[#This Row],[Ammalati AREA]])*100</f>
        <v>4.7188676472416119E-2</v>
      </c>
    </row>
    <row r="1542" spans="1:16" x14ac:dyDescent="0.3">
      <c r="A1542" t="s">
        <v>1555</v>
      </c>
      <c r="B1542" t="s">
        <v>8023</v>
      </c>
      <c r="C1542" t="s">
        <v>1408</v>
      </c>
      <c r="D1542">
        <v>4588</v>
      </c>
      <c r="E1542" s="1">
        <f>(Comuni[[#This Row],[Popolazione2011]]/SUM(D:D))*100</f>
        <v>7.7209221204317773E-3</v>
      </c>
      <c r="F1542">
        <f t="shared" si="24"/>
        <v>9704151</v>
      </c>
      <c r="G1542" s="1">
        <f>(Comuni[[#This Row],[Popolazione2011]]/Comuni[[#This Row],[TOT POP REGIONE ]])*100</f>
        <v>4.7278736697316436E-2</v>
      </c>
      <c r="H1542" t="str">
        <f>IF(Comuni[[#This Row],[Popolazione2011]]&gt;300000,"MAGGIORE","")</f>
        <v/>
      </c>
      <c r="I1542" t="str">
        <f>_xlfn.XLOOKUP(Comuni[[#This Row],[Regione]],Ripartizione_geografica[Regione],Ripartizione_geografica[Ripartizione geografica])</f>
        <v>Nord-ovest</v>
      </c>
      <c r="J1542">
        <f>_xlfn.XLOOKUP(Comuni[[#This Row],[Regione]],Ripartizione_geografica[Regione],Ripartizione_geografica[Codice Regione])</f>
        <v>3</v>
      </c>
      <c r="K1542">
        <f>_xlfn.XLOOKUP(Comuni[[#This Row],[Regione]],Table_0[Regione],Table_0[Totale])</f>
        <v>4308126</v>
      </c>
      <c r="L1542">
        <f>_xlfn.XLOOKUP(Comuni[[#This Row],[Regione]],Table_0[Regione],Table_0[Guariti])</f>
        <v>4242764</v>
      </c>
      <c r="M1542">
        <f>_xlfn.XLOOKUP(Comuni[[#This Row],[Regione]],Table_0[Regione],Table_0[Deceduti])</f>
        <v>47031</v>
      </c>
      <c r="N1542" s="1">
        <f>(Comuni[[#This Row],[Popolazione2011]]/Comuni[[#This Row],[Ammalati TOT]])*100</f>
        <v>0.10649642094961939</v>
      </c>
      <c r="O1542">
        <f>_xlfn.XLOOKUP(Comuni[[#This Row],[Regione]],Table_0[Regione],Table_0[TOT AREA])</f>
        <v>6838505</v>
      </c>
      <c r="P1542" s="1">
        <f>(Comuni[[#This Row],[Popolazione2011]]/Comuni[[#This Row],[Ammalati AREA]])*100</f>
        <v>6.7090687218917006E-2</v>
      </c>
    </row>
    <row r="1543" spans="1:16" x14ac:dyDescent="0.3">
      <c r="A1543" t="s">
        <v>1556</v>
      </c>
      <c r="B1543" t="s">
        <v>8023</v>
      </c>
      <c r="C1543" t="s">
        <v>1557</v>
      </c>
      <c r="D1543">
        <v>349</v>
      </c>
      <c r="E1543" s="1">
        <f>(Comuni[[#This Row],[Popolazione2011]]/SUM(D:D))*100</f>
        <v>5.8731513078262652E-4</v>
      </c>
      <c r="F1543">
        <f t="shared" si="24"/>
        <v>9704151</v>
      </c>
      <c r="G1543" s="1">
        <f>(Comuni[[#This Row],[Popolazione2011]]/Comuni[[#This Row],[TOT POP REGIONE ]])*100</f>
        <v>3.5963991079693627E-3</v>
      </c>
      <c r="H1543" t="str">
        <f>IF(Comuni[[#This Row],[Popolazione2011]]&gt;300000,"MAGGIORE","")</f>
        <v/>
      </c>
      <c r="I1543" t="str">
        <f>_xlfn.XLOOKUP(Comuni[[#This Row],[Regione]],Ripartizione_geografica[Regione],Ripartizione_geografica[Ripartizione geografica])</f>
        <v>Nord-ovest</v>
      </c>
      <c r="J1543">
        <f>_xlfn.XLOOKUP(Comuni[[#This Row],[Regione]],Ripartizione_geografica[Regione],Ripartizione_geografica[Codice Regione])</f>
        <v>3</v>
      </c>
      <c r="K1543">
        <f>_xlfn.XLOOKUP(Comuni[[#This Row],[Regione]],Table_0[Regione],Table_0[Totale])</f>
        <v>4308126</v>
      </c>
      <c r="L1543">
        <f>_xlfn.XLOOKUP(Comuni[[#This Row],[Regione]],Table_0[Regione],Table_0[Guariti])</f>
        <v>4242764</v>
      </c>
      <c r="M1543">
        <f>_xlfn.XLOOKUP(Comuni[[#This Row],[Regione]],Table_0[Regione],Table_0[Deceduti])</f>
        <v>47031</v>
      </c>
      <c r="N1543" s="1">
        <f>(Comuni[[#This Row],[Popolazione2011]]/Comuni[[#This Row],[Ammalati TOT]])*100</f>
        <v>8.1009701201868282E-3</v>
      </c>
      <c r="O1543">
        <f>_xlfn.XLOOKUP(Comuni[[#This Row],[Regione]],Table_0[Regione],Table_0[TOT AREA])</f>
        <v>6838505</v>
      </c>
      <c r="P1543" s="1">
        <f>(Comuni[[#This Row],[Popolazione2011]]/Comuni[[#This Row],[Ammalati AREA]])*100</f>
        <v>5.1034546293378452E-3</v>
      </c>
    </row>
    <row r="1544" spans="1:16" x14ac:dyDescent="0.3">
      <c r="A1544" t="s">
        <v>1558</v>
      </c>
      <c r="B1544" t="s">
        <v>8023</v>
      </c>
      <c r="C1544" t="s">
        <v>1557</v>
      </c>
      <c r="D1544">
        <v>3146</v>
      </c>
      <c r="E1544" s="1">
        <f>(Comuni[[#This Row],[Popolazione2011]]/SUM(D:D))*100</f>
        <v>5.2942504339316418E-3</v>
      </c>
      <c r="F1544">
        <f t="shared" si="24"/>
        <v>9704151</v>
      </c>
      <c r="G1544" s="1">
        <f>(Comuni[[#This Row],[Popolazione2011]]/Comuni[[#This Row],[TOT POP REGIONE ]])*100</f>
        <v>3.2419116314245315E-2</v>
      </c>
      <c r="H1544" t="str">
        <f>IF(Comuni[[#This Row],[Popolazione2011]]&gt;300000,"MAGGIORE","")</f>
        <v/>
      </c>
      <c r="I1544" t="str">
        <f>_xlfn.XLOOKUP(Comuni[[#This Row],[Regione]],Ripartizione_geografica[Regione],Ripartizione_geografica[Ripartizione geografica])</f>
        <v>Nord-ovest</v>
      </c>
      <c r="J1544">
        <f>_xlfn.XLOOKUP(Comuni[[#This Row],[Regione]],Ripartizione_geografica[Regione],Ripartizione_geografica[Codice Regione])</f>
        <v>3</v>
      </c>
      <c r="K1544">
        <f>_xlfn.XLOOKUP(Comuni[[#This Row],[Regione]],Table_0[Regione],Table_0[Totale])</f>
        <v>4308126</v>
      </c>
      <c r="L1544">
        <f>_xlfn.XLOOKUP(Comuni[[#This Row],[Regione]],Table_0[Regione],Table_0[Guariti])</f>
        <v>4242764</v>
      </c>
      <c r="M1544">
        <f>_xlfn.XLOOKUP(Comuni[[#This Row],[Regione]],Table_0[Regione],Table_0[Deceduti])</f>
        <v>47031</v>
      </c>
      <c r="N1544" s="1">
        <f>(Comuni[[#This Row],[Popolazione2011]]/Comuni[[#This Row],[Ammalati TOT]])*100</f>
        <v>7.3024790825523669E-2</v>
      </c>
      <c r="O1544">
        <f>_xlfn.XLOOKUP(Comuni[[#This Row],[Regione]],Table_0[Regione],Table_0[TOT AREA])</f>
        <v>6838505</v>
      </c>
      <c r="P1544" s="1">
        <f>(Comuni[[#This Row],[Popolazione2011]]/Comuni[[#This Row],[Ammalati AREA]])*100</f>
        <v>4.6004207059876387E-2</v>
      </c>
    </row>
    <row r="1545" spans="1:16" x14ac:dyDescent="0.3">
      <c r="A1545" t="s">
        <v>1559</v>
      </c>
      <c r="B1545" t="s">
        <v>8023</v>
      </c>
      <c r="C1545" t="s">
        <v>1557</v>
      </c>
      <c r="D1545">
        <v>552</v>
      </c>
      <c r="E1545" s="1">
        <f>(Comuni[[#This Row],[Popolazione2011]]/SUM(D:D))*100</f>
        <v>9.2893396043555829E-4</v>
      </c>
      <c r="F1545">
        <f t="shared" si="24"/>
        <v>9704151</v>
      </c>
      <c r="G1545" s="1">
        <f>(Comuni[[#This Row],[Popolazione2011]]/Comuni[[#This Row],[TOT POP REGIONE ]])*100</f>
        <v>5.6882874143240354E-3</v>
      </c>
      <c r="H1545" t="str">
        <f>IF(Comuni[[#This Row],[Popolazione2011]]&gt;300000,"MAGGIORE","")</f>
        <v/>
      </c>
      <c r="I1545" t="str">
        <f>_xlfn.XLOOKUP(Comuni[[#This Row],[Regione]],Ripartizione_geografica[Regione],Ripartizione_geografica[Ripartizione geografica])</f>
        <v>Nord-ovest</v>
      </c>
      <c r="J1545">
        <f>_xlfn.XLOOKUP(Comuni[[#This Row],[Regione]],Ripartizione_geografica[Regione],Ripartizione_geografica[Codice Regione])</f>
        <v>3</v>
      </c>
      <c r="K1545">
        <f>_xlfn.XLOOKUP(Comuni[[#This Row],[Regione]],Table_0[Regione],Table_0[Totale])</f>
        <v>4308126</v>
      </c>
      <c r="L1545">
        <f>_xlfn.XLOOKUP(Comuni[[#This Row],[Regione]],Table_0[Regione],Table_0[Guariti])</f>
        <v>4242764</v>
      </c>
      <c r="M1545">
        <f>_xlfn.XLOOKUP(Comuni[[#This Row],[Regione]],Table_0[Regione],Table_0[Deceduti])</f>
        <v>47031</v>
      </c>
      <c r="N1545" s="1">
        <f>(Comuni[[#This Row],[Popolazione2011]]/Comuni[[#This Row],[Ammalati TOT]])*100</f>
        <v>1.2812995720180886E-2</v>
      </c>
      <c r="O1545">
        <f>_xlfn.XLOOKUP(Comuni[[#This Row],[Regione]],Table_0[Regione],Table_0[TOT AREA])</f>
        <v>6838505</v>
      </c>
      <c r="P1545" s="1">
        <f>(Comuni[[#This Row],[Popolazione2011]]/Comuni[[#This Row],[Ammalati AREA]])*100</f>
        <v>8.0719397002707461E-3</v>
      </c>
    </row>
    <row r="1546" spans="1:16" x14ac:dyDescent="0.3">
      <c r="A1546" t="s">
        <v>1560</v>
      </c>
      <c r="B1546" t="s">
        <v>8023</v>
      </c>
      <c r="C1546" t="s">
        <v>1557</v>
      </c>
      <c r="D1546">
        <v>1588</v>
      </c>
      <c r="E1546" s="1">
        <f>(Comuni[[#This Row],[Popolazione2011]]/SUM(D:D))*100</f>
        <v>2.6723679876298305E-3</v>
      </c>
      <c r="F1546">
        <f t="shared" si="24"/>
        <v>9704151</v>
      </c>
      <c r="G1546" s="1">
        <f>(Comuni[[#This Row],[Popolazione2011]]/Comuni[[#This Row],[TOT POP REGIONE ]])*100</f>
        <v>1.6364131184685812E-2</v>
      </c>
      <c r="H1546" t="str">
        <f>IF(Comuni[[#This Row],[Popolazione2011]]&gt;300000,"MAGGIORE","")</f>
        <v/>
      </c>
      <c r="I1546" t="str">
        <f>_xlfn.XLOOKUP(Comuni[[#This Row],[Regione]],Ripartizione_geografica[Regione],Ripartizione_geografica[Ripartizione geografica])</f>
        <v>Nord-ovest</v>
      </c>
      <c r="J1546">
        <f>_xlfn.XLOOKUP(Comuni[[#This Row],[Regione]],Ripartizione_geografica[Regione],Ripartizione_geografica[Codice Regione])</f>
        <v>3</v>
      </c>
      <c r="K1546">
        <f>_xlfn.XLOOKUP(Comuni[[#This Row],[Regione]],Table_0[Regione],Table_0[Totale])</f>
        <v>4308126</v>
      </c>
      <c r="L1546">
        <f>_xlfn.XLOOKUP(Comuni[[#This Row],[Regione]],Table_0[Regione],Table_0[Guariti])</f>
        <v>4242764</v>
      </c>
      <c r="M1546">
        <f>_xlfn.XLOOKUP(Comuni[[#This Row],[Regione]],Table_0[Regione],Table_0[Deceduti])</f>
        <v>47031</v>
      </c>
      <c r="N1546" s="1">
        <f>(Comuni[[#This Row],[Popolazione2011]]/Comuni[[#This Row],[Ammalati TOT]])*100</f>
        <v>3.6860574644288491E-2</v>
      </c>
      <c r="O1546">
        <f>_xlfn.XLOOKUP(Comuni[[#This Row],[Regione]],Table_0[Regione],Table_0[TOT AREA])</f>
        <v>6838505</v>
      </c>
      <c r="P1546" s="1">
        <f>(Comuni[[#This Row],[Popolazione2011]]/Comuni[[#This Row],[Ammalati AREA]])*100</f>
        <v>2.3221449717445553E-2</v>
      </c>
    </row>
    <row r="1547" spans="1:16" x14ac:dyDescent="0.3">
      <c r="A1547" t="s">
        <v>1561</v>
      </c>
      <c r="B1547" t="s">
        <v>8023</v>
      </c>
      <c r="C1547" t="s">
        <v>1557</v>
      </c>
      <c r="D1547">
        <v>3270</v>
      </c>
      <c r="E1547" s="1">
        <f>(Comuni[[#This Row],[Popolazione2011]]/SUM(D:D))*100</f>
        <v>5.5029240047541226E-3</v>
      </c>
      <c r="F1547">
        <f t="shared" si="24"/>
        <v>9704151</v>
      </c>
      <c r="G1547" s="1">
        <f>(Comuni[[#This Row],[Popolazione2011]]/Comuni[[#This Row],[TOT POP REGIONE ]])*100</f>
        <v>3.3696920008767381E-2</v>
      </c>
      <c r="H1547" t="str">
        <f>IF(Comuni[[#This Row],[Popolazione2011]]&gt;300000,"MAGGIORE","")</f>
        <v/>
      </c>
      <c r="I1547" t="str">
        <f>_xlfn.XLOOKUP(Comuni[[#This Row],[Regione]],Ripartizione_geografica[Regione],Ripartizione_geografica[Ripartizione geografica])</f>
        <v>Nord-ovest</v>
      </c>
      <c r="J1547">
        <f>_xlfn.XLOOKUP(Comuni[[#This Row],[Regione]],Ripartizione_geografica[Regione],Ripartizione_geografica[Codice Regione])</f>
        <v>3</v>
      </c>
      <c r="K1547">
        <f>_xlfn.XLOOKUP(Comuni[[#This Row],[Regione]],Table_0[Regione],Table_0[Totale])</f>
        <v>4308126</v>
      </c>
      <c r="L1547">
        <f>_xlfn.XLOOKUP(Comuni[[#This Row],[Regione]],Table_0[Regione],Table_0[Guariti])</f>
        <v>4242764</v>
      </c>
      <c r="M1547">
        <f>_xlfn.XLOOKUP(Comuni[[#This Row],[Regione]],Table_0[Regione],Table_0[Deceduti])</f>
        <v>47031</v>
      </c>
      <c r="N1547" s="1">
        <f>(Comuni[[#This Row],[Popolazione2011]]/Comuni[[#This Row],[Ammalati TOT]])*100</f>
        <v>7.5903072472810681E-2</v>
      </c>
      <c r="O1547">
        <f>_xlfn.XLOOKUP(Comuni[[#This Row],[Regione]],Table_0[Regione],Table_0[TOT AREA])</f>
        <v>6838505</v>
      </c>
      <c r="P1547" s="1">
        <f>(Comuni[[#This Row],[Popolazione2011]]/Comuni[[#This Row],[Ammalati AREA]])*100</f>
        <v>4.7817468876603875E-2</v>
      </c>
    </row>
    <row r="1548" spans="1:16" x14ac:dyDescent="0.3">
      <c r="A1548" t="s">
        <v>1562</v>
      </c>
      <c r="B1548" t="s">
        <v>8023</v>
      </c>
      <c r="C1548" t="s">
        <v>1557</v>
      </c>
      <c r="D1548">
        <v>130</v>
      </c>
      <c r="E1548" s="1">
        <f>(Comuni[[#This Row],[Popolazione2011]]/SUM(D:D))*100</f>
        <v>2.1877067908808437E-4</v>
      </c>
      <c r="F1548">
        <f t="shared" si="24"/>
        <v>9704151</v>
      </c>
      <c r="G1548" s="1">
        <f>(Comuni[[#This Row],[Popolazione2011]]/Comuni[[#This Row],[TOT POP REGIONE ]])*100</f>
        <v>1.3396329055473271E-3</v>
      </c>
      <c r="H1548" t="str">
        <f>IF(Comuni[[#This Row],[Popolazione2011]]&gt;300000,"MAGGIORE","")</f>
        <v/>
      </c>
      <c r="I1548" t="str">
        <f>_xlfn.XLOOKUP(Comuni[[#This Row],[Regione]],Ripartizione_geografica[Regione],Ripartizione_geografica[Ripartizione geografica])</f>
        <v>Nord-ovest</v>
      </c>
      <c r="J1548">
        <f>_xlfn.XLOOKUP(Comuni[[#This Row],[Regione]],Ripartizione_geografica[Regione],Ripartizione_geografica[Codice Regione])</f>
        <v>3</v>
      </c>
      <c r="K1548">
        <f>_xlfn.XLOOKUP(Comuni[[#This Row],[Regione]],Table_0[Regione],Table_0[Totale])</f>
        <v>4308126</v>
      </c>
      <c r="L1548">
        <f>_xlfn.XLOOKUP(Comuni[[#This Row],[Regione]],Table_0[Regione],Table_0[Guariti])</f>
        <v>4242764</v>
      </c>
      <c r="M1548">
        <f>_xlfn.XLOOKUP(Comuni[[#This Row],[Regione]],Table_0[Regione],Table_0[Deceduti])</f>
        <v>47031</v>
      </c>
      <c r="N1548" s="1">
        <f>(Comuni[[#This Row],[Popolazione2011]]/Comuni[[#This Row],[Ammalati TOT]])*100</f>
        <v>3.0175533398976726E-3</v>
      </c>
      <c r="O1548">
        <f>_xlfn.XLOOKUP(Comuni[[#This Row],[Regione]],Table_0[Regione],Table_0[TOT AREA])</f>
        <v>6838505</v>
      </c>
      <c r="P1548" s="1">
        <f>(Comuni[[#This Row],[Popolazione2011]]/Comuni[[#This Row],[Ammalati AREA]])*100</f>
        <v>1.9010002917304292E-3</v>
      </c>
    </row>
    <row r="1549" spans="1:16" x14ac:dyDescent="0.3">
      <c r="A1549" t="s">
        <v>1563</v>
      </c>
      <c r="B1549" t="s">
        <v>8023</v>
      </c>
      <c r="C1549" t="s">
        <v>1557</v>
      </c>
      <c r="D1549">
        <v>4308</v>
      </c>
      <c r="E1549" s="1">
        <f>(Comuni[[#This Row],[Popolazione2011]]/SUM(D:D))*100</f>
        <v>7.249723734703597E-3</v>
      </c>
      <c r="F1549">
        <f t="shared" si="24"/>
        <v>9704151</v>
      </c>
      <c r="G1549" s="1">
        <f>(Comuni[[#This Row],[Popolazione2011]]/Comuni[[#This Row],[TOT POP REGIONE ]])*100</f>
        <v>4.4393373516137577E-2</v>
      </c>
      <c r="H1549" t="str">
        <f>IF(Comuni[[#This Row],[Popolazione2011]]&gt;300000,"MAGGIORE","")</f>
        <v/>
      </c>
      <c r="I1549" t="str">
        <f>_xlfn.XLOOKUP(Comuni[[#This Row],[Regione]],Ripartizione_geografica[Regione],Ripartizione_geografica[Ripartizione geografica])</f>
        <v>Nord-ovest</v>
      </c>
      <c r="J1549">
        <f>_xlfn.XLOOKUP(Comuni[[#This Row],[Regione]],Ripartizione_geografica[Regione],Ripartizione_geografica[Codice Regione])</f>
        <v>3</v>
      </c>
      <c r="K1549">
        <f>_xlfn.XLOOKUP(Comuni[[#This Row],[Regione]],Table_0[Regione],Table_0[Totale])</f>
        <v>4308126</v>
      </c>
      <c r="L1549">
        <f>_xlfn.XLOOKUP(Comuni[[#This Row],[Regione]],Table_0[Regione],Table_0[Guariti])</f>
        <v>4242764</v>
      </c>
      <c r="M1549">
        <f>_xlfn.XLOOKUP(Comuni[[#This Row],[Regione]],Table_0[Regione],Table_0[Deceduti])</f>
        <v>47031</v>
      </c>
      <c r="N1549" s="1">
        <f>(Comuni[[#This Row],[Popolazione2011]]/Comuni[[#This Row],[Ammalati TOT]])*100</f>
        <v>9.9997075294455173E-2</v>
      </c>
      <c r="O1549">
        <f>_xlfn.XLOOKUP(Comuni[[#This Row],[Regione]],Table_0[Regione],Table_0[TOT AREA])</f>
        <v>6838505</v>
      </c>
      <c r="P1549" s="1">
        <f>(Comuni[[#This Row],[Popolazione2011]]/Comuni[[#This Row],[Ammalati AREA]])*100</f>
        <v>6.2996225052112997E-2</v>
      </c>
    </row>
    <row r="1550" spans="1:16" x14ac:dyDescent="0.3">
      <c r="A1550" t="s">
        <v>1564</v>
      </c>
      <c r="B1550" t="s">
        <v>8023</v>
      </c>
      <c r="C1550" t="s">
        <v>1557</v>
      </c>
      <c r="D1550">
        <v>1273</v>
      </c>
      <c r="E1550" s="1">
        <f>(Comuni[[#This Row],[Popolazione2011]]/SUM(D:D))*100</f>
        <v>2.1422698036856263E-3</v>
      </c>
      <c r="F1550">
        <f t="shared" si="24"/>
        <v>9704151</v>
      </c>
      <c r="G1550" s="1">
        <f>(Comuni[[#This Row],[Popolazione2011]]/Comuni[[#This Row],[TOT POP REGIONE ]])*100</f>
        <v>1.3118097605859596E-2</v>
      </c>
      <c r="H1550" t="str">
        <f>IF(Comuni[[#This Row],[Popolazione2011]]&gt;300000,"MAGGIORE","")</f>
        <v/>
      </c>
      <c r="I1550" t="str">
        <f>_xlfn.XLOOKUP(Comuni[[#This Row],[Regione]],Ripartizione_geografica[Regione],Ripartizione_geografica[Ripartizione geografica])</f>
        <v>Nord-ovest</v>
      </c>
      <c r="J1550">
        <f>_xlfn.XLOOKUP(Comuni[[#This Row],[Regione]],Ripartizione_geografica[Regione],Ripartizione_geografica[Codice Regione])</f>
        <v>3</v>
      </c>
      <c r="K1550">
        <f>_xlfn.XLOOKUP(Comuni[[#This Row],[Regione]],Table_0[Regione],Table_0[Totale])</f>
        <v>4308126</v>
      </c>
      <c r="L1550">
        <f>_xlfn.XLOOKUP(Comuni[[#This Row],[Regione]],Table_0[Regione],Table_0[Guariti])</f>
        <v>4242764</v>
      </c>
      <c r="M1550">
        <f>_xlfn.XLOOKUP(Comuni[[#This Row],[Regione]],Table_0[Regione],Table_0[Deceduti])</f>
        <v>47031</v>
      </c>
      <c r="N1550" s="1">
        <f>(Comuni[[#This Row],[Popolazione2011]]/Comuni[[#This Row],[Ammalati TOT]])*100</f>
        <v>2.9548810782228745E-2</v>
      </c>
      <c r="O1550">
        <f>_xlfn.XLOOKUP(Comuni[[#This Row],[Regione]],Table_0[Regione],Table_0[TOT AREA])</f>
        <v>6838505</v>
      </c>
      <c r="P1550" s="1">
        <f>(Comuni[[#This Row],[Popolazione2011]]/Comuni[[#This Row],[Ammalati AREA]])*100</f>
        <v>1.861517977979105E-2</v>
      </c>
    </row>
    <row r="1551" spans="1:16" x14ac:dyDescent="0.3">
      <c r="A1551" t="s">
        <v>1565</v>
      </c>
      <c r="B1551" t="s">
        <v>8023</v>
      </c>
      <c r="C1551" t="s">
        <v>1557</v>
      </c>
      <c r="D1551">
        <v>4036</v>
      </c>
      <c r="E1551" s="1">
        <f>(Comuni[[#This Row],[Popolazione2011]]/SUM(D:D))*100</f>
        <v>6.7919881599962191E-3</v>
      </c>
      <c r="F1551">
        <f t="shared" si="24"/>
        <v>9704151</v>
      </c>
      <c r="G1551" s="1">
        <f>(Comuni[[#This Row],[Popolazione2011]]/Comuni[[#This Row],[TOT POP REGIONE ]])*100</f>
        <v>4.1590449282992402E-2</v>
      </c>
      <c r="H1551" t="str">
        <f>IF(Comuni[[#This Row],[Popolazione2011]]&gt;300000,"MAGGIORE","")</f>
        <v/>
      </c>
      <c r="I1551" t="str">
        <f>_xlfn.XLOOKUP(Comuni[[#This Row],[Regione]],Ripartizione_geografica[Regione],Ripartizione_geografica[Ripartizione geografica])</f>
        <v>Nord-ovest</v>
      </c>
      <c r="J1551">
        <f>_xlfn.XLOOKUP(Comuni[[#This Row],[Regione]],Ripartizione_geografica[Regione],Ripartizione_geografica[Codice Regione])</f>
        <v>3</v>
      </c>
      <c r="K1551">
        <f>_xlfn.XLOOKUP(Comuni[[#This Row],[Regione]],Table_0[Regione],Table_0[Totale])</f>
        <v>4308126</v>
      </c>
      <c r="L1551">
        <f>_xlfn.XLOOKUP(Comuni[[#This Row],[Regione]],Table_0[Regione],Table_0[Guariti])</f>
        <v>4242764</v>
      </c>
      <c r="M1551">
        <f>_xlfn.XLOOKUP(Comuni[[#This Row],[Regione]],Table_0[Regione],Table_0[Deceduti])</f>
        <v>47031</v>
      </c>
      <c r="N1551" s="1">
        <f>(Comuni[[#This Row],[Popolazione2011]]/Comuni[[#This Row],[Ammalati TOT]])*100</f>
        <v>9.3683425229438497E-2</v>
      </c>
      <c r="O1551">
        <f>_xlfn.XLOOKUP(Comuni[[#This Row],[Regione]],Table_0[Regione],Table_0[TOT AREA])</f>
        <v>6838505</v>
      </c>
      <c r="P1551" s="1">
        <f>(Comuni[[#This Row],[Popolazione2011]]/Comuni[[#This Row],[Ammalati AREA]])*100</f>
        <v>5.9018747518646247E-2</v>
      </c>
    </row>
    <row r="1552" spans="1:16" x14ac:dyDescent="0.3">
      <c r="A1552" t="s">
        <v>1566</v>
      </c>
      <c r="B1552" t="s">
        <v>8023</v>
      </c>
      <c r="C1552" t="s">
        <v>1557</v>
      </c>
      <c r="D1552">
        <v>2091</v>
      </c>
      <c r="E1552" s="1">
        <f>(Comuni[[#This Row],[Popolazione2011]]/SUM(D:D))*100</f>
        <v>3.5188422305629571E-3</v>
      </c>
      <c r="F1552">
        <f t="shared" si="24"/>
        <v>9704151</v>
      </c>
      <c r="G1552" s="1">
        <f>(Comuni[[#This Row],[Popolazione2011]]/Comuni[[#This Row],[TOT POP REGIONE ]])*100</f>
        <v>2.1547480042303547E-2</v>
      </c>
      <c r="H1552" t="str">
        <f>IF(Comuni[[#This Row],[Popolazione2011]]&gt;300000,"MAGGIORE","")</f>
        <v/>
      </c>
      <c r="I1552" t="str">
        <f>_xlfn.XLOOKUP(Comuni[[#This Row],[Regione]],Ripartizione_geografica[Regione],Ripartizione_geografica[Ripartizione geografica])</f>
        <v>Nord-ovest</v>
      </c>
      <c r="J1552">
        <f>_xlfn.XLOOKUP(Comuni[[#This Row],[Regione]],Ripartizione_geografica[Regione],Ripartizione_geografica[Codice Regione])</f>
        <v>3</v>
      </c>
      <c r="K1552">
        <f>_xlfn.XLOOKUP(Comuni[[#This Row],[Regione]],Table_0[Regione],Table_0[Totale])</f>
        <v>4308126</v>
      </c>
      <c r="L1552">
        <f>_xlfn.XLOOKUP(Comuni[[#This Row],[Regione]],Table_0[Regione],Table_0[Guariti])</f>
        <v>4242764</v>
      </c>
      <c r="M1552">
        <f>_xlfn.XLOOKUP(Comuni[[#This Row],[Regione]],Table_0[Regione],Table_0[Deceduti])</f>
        <v>47031</v>
      </c>
      <c r="N1552" s="1">
        <f>(Comuni[[#This Row],[Popolazione2011]]/Comuni[[#This Row],[Ammalati TOT]])*100</f>
        <v>4.853618487481564E-2</v>
      </c>
      <c r="O1552">
        <f>_xlfn.XLOOKUP(Comuni[[#This Row],[Regione]],Table_0[Regione],Table_0[TOT AREA])</f>
        <v>6838505</v>
      </c>
      <c r="P1552" s="1">
        <f>(Comuni[[#This Row],[Popolazione2011]]/Comuni[[#This Row],[Ammalati AREA]])*100</f>
        <v>3.0576858538525598E-2</v>
      </c>
    </row>
    <row r="1553" spans="1:16" x14ac:dyDescent="0.3">
      <c r="A1553" t="s">
        <v>1567</v>
      </c>
      <c r="B1553" t="s">
        <v>8023</v>
      </c>
      <c r="C1553" t="s">
        <v>1557</v>
      </c>
      <c r="D1553">
        <v>1035</v>
      </c>
      <c r="E1553" s="1">
        <f>(Comuni[[#This Row],[Popolazione2011]]/SUM(D:D))*100</f>
        <v>1.7417511758166717E-3</v>
      </c>
      <c r="F1553">
        <f t="shared" si="24"/>
        <v>9704151</v>
      </c>
      <c r="G1553" s="1">
        <f>(Comuni[[#This Row],[Popolazione2011]]/Comuni[[#This Row],[TOT POP REGIONE ]])*100</f>
        <v>1.0665538901857565E-2</v>
      </c>
      <c r="H1553" t="str">
        <f>IF(Comuni[[#This Row],[Popolazione2011]]&gt;300000,"MAGGIORE","")</f>
        <v/>
      </c>
      <c r="I1553" t="str">
        <f>_xlfn.XLOOKUP(Comuni[[#This Row],[Regione]],Ripartizione_geografica[Regione],Ripartizione_geografica[Ripartizione geografica])</f>
        <v>Nord-ovest</v>
      </c>
      <c r="J1553">
        <f>_xlfn.XLOOKUP(Comuni[[#This Row],[Regione]],Ripartizione_geografica[Regione],Ripartizione_geografica[Codice Regione])</f>
        <v>3</v>
      </c>
      <c r="K1553">
        <f>_xlfn.XLOOKUP(Comuni[[#This Row],[Regione]],Table_0[Regione],Table_0[Totale])</f>
        <v>4308126</v>
      </c>
      <c r="L1553">
        <f>_xlfn.XLOOKUP(Comuni[[#This Row],[Regione]],Table_0[Regione],Table_0[Guariti])</f>
        <v>4242764</v>
      </c>
      <c r="M1553">
        <f>_xlfn.XLOOKUP(Comuni[[#This Row],[Regione]],Table_0[Regione],Table_0[Deceduti])</f>
        <v>47031</v>
      </c>
      <c r="N1553" s="1">
        <f>(Comuni[[#This Row],[Popolazione2011]]/Comuni[[#This Row],[Ammalati TOT]])*100</f>
        <v>2.4024366975339162E-2</v>
      </c>
      <c r="O1553">
        <f>_xlfn.XLOOKUP(Comuni[[#This Row],[Regione]],Table_0[Regione],Table_0[TOT AREA])</f>
        <v>6838505</v>
      </c>
      <c r="P1553" s="1">
        <f>(Comuni[[#This Row],[Popolazione2011]]/Comuni[[#This Row],[Ammalati AREA]])*100</f>
        <v>1.5134886938007649E-2</v>
      </c>
    </row>
    <row r="1554" spans="1:16" x14ac:dyDescent="0.3">
      <c r="A1554" t="s">
        <v>1568</v>
      </c>
      <c r="B1554" t="s">
        <v>8023</v>
      </c>
      <c r="C1554" t="s">
        <v>1557</v>
      </c>
      <c r="D1554">
        <v>1037</v>
      </c>
      <c r="E1554" s="1">
        <f>(Comuni[[#This Row],[Popolazione2011]]/SUM(D:D))*100</f>
        <v>1.7451168785718731E-3</v>
      </c>
      <c r="F1554">
        <f t="shared" si="24"/>
        <v>9704151</v>
      </c>
      <c r="G1554" s="1">
        <f>(Comuni[[#This Row],[Popolazione2011]]/Comuni[[#This Row],[TOT POP REGIONE ]])*100</f>
        <v>1.0686148638865986E-2</v>
      </c>
      <c r="H1554" t="str">
        <f>IF(Comuni[[#This Row],[Popolazione2011]]&gt;300000,"MAGGIORE","")</f>
        <v/>
      </c>
      <c r="I1554" t="str">
        <f>_xlfn.XLOOKUP(Comuni[[#This Row],[Regione]],Ripartizione_geografica[Regione],Ripartizione_geografica[Ripartizione geografica])</f>
        <v>Nord-ovest</v>
      </c>
      <c r="J1554">
        <f>_xlfn.XLOOKUP(Comuni[[#This Row],[Regione]],Ripartizione_geografica[Regione],Ripartizione_geografica[Codice Regione])</f>
        <v>3</v>
      </c>
      <c r="K1554">
        <f>_xlfn.XLOOKUP(Comuni[[#This Row],[Regione]],Table_0[Regione],Table_0[Totale])</f>
        <v>4308126</v>
      </c>
      <c r="L1554">
        <f>_xlfn.XLOOKUP(Comuni[[#This Row],[Regione]],Table_0[Regione],Table_0[Guariti])</f>
        <v>4242764</v>
      </c>
      <c r="M1554">
        <f>_xlfn.XLOOKUP(Comuni[[#This Row],[Regione]],Table_0[Regione],Table_0[Deceduti])</f>
        <v>47031</v>
      </c>
      <c r="N1554" s="1">
        <f>(Comuni[[#This Row],[Popolazione2011]]/Comuni[[#This Row],[Ammalati TOT]])*100</f>
        <v>2.4070790872876047E-2</v>
      </c>
      <c r="O1554">
        <f>_xlfn.XLOOKUP(Comuni[[#This Row],[Regione]],Table_0[Regione],Table_0[TOT AREA])</f>
        <v>6838505</v>
      </c>
      <c r="P1554" s="1">
        <f>(Comuni[[#This Row],[Popolazione2011]]/Comuni[[#This Row],[Ammalati AREA]])*100</f>
        <v>1.5164133096341964E-2</v>
      </c>
    </row>
    <row r="1555" spans="1:16" x14ac:dyDescent="0.3">
      <c r="A1555" t="s">
        <v>1569</v>
      </c>
      <c r="B1555" t="s">
        <v>8023</v>
      </c>
      <c r="C1555" t="s">
        <v>1557</v>
      </c>
      <c r="D1555">
        <v>1500</v>
      </c>
      <c r="E1555" s="1">
        <f>(Comuni[[#This Row],[Popolazione2011]]/SUM(D:D))*100</f>
        <v>2.5242770664009738E-3</v>
      </c>
      <c r="F1555">
        <f t="shared" si="24"/>
        <v>9704151</v>
      </c>
      <c r="G1555" s="1">
        <f>(Comuni[[#This Row],[Popolazione2011]]/Comuni[[#This Row],[TOT POP REGIONE ]])*100</f>
        <v>1.5457302756315312E-2</v>
      </c>
      <c r="H1555" t="str">
        <f>IF(Comuni[[#This Row],[Popolazione2011]]&gt;300000,"MAGGIORE","")</f>
        <v/>
      </c>
      <c r="I1555" t="str">
        <f>_xlfn.XLOOKUP(Comuni[[#This Row],[Regione]],Ripartizione_geografica[Regione],Ripartizione_geografica[Ripartizione geografica])</f>
        <v>Nord-ovest</v>
      </c>
      <c r="J1555">
        <f>_xlfn.XLOOKUP(Comuni[[#This Row],[Regione]],Ripartizione_geografica[Regione],Ripartizione_geografica[Codice Regione])</f>
        <v>3</v>
      </c>
      <c r="K1555">
        <f>_xlfn.XLOOKUP(Comuni[[#This Row],[Regione]],Table_0[Regione],Table_0[Totale])</f>
        <v>4308126</v>
      </c>
      <c r="L1555">
        <f>_xlfn.XLOOKUP(Comuni[[#This Row],[Regione]],Table_0[Regione],Table_0[Guariti])</f>
        <v>4242764</v>
      </c>
      <c r="M1555">
        <f>_xlfn.XLOOKUP(Comuni[[#This Row],[Regione]],Table_0[Regione],Table_0[Deceduti])</f>
        <v>47031</v>
      </c>
      <c r="N1555" s="1">
        <f>(Comuni[[#This Row],[Popolazione2011]]/Comuni[[#This Row],[Ammalati TOT]])*100</f>
        <v>3.481792315266545E-2</v>
      </c>
      <c r="O1555">
        <f>_xlfn.XLOOKUP(Comuni[[#This Row],[Regione]],Table_0[Regione],Table_0[TOT AREA])</f>
        <v>6838505</v>
      </c>
      <c r="P1555" s="1">
        <f>(Comuni[[#This Row],[Popolazione2011]]/Comuni[[#This Row],[Ammalati AREA]])*100</f>
        <v>2.1934618750735723E-2</v>
      </c>
    </row>
    <row r="1556" spans="1:16" x14ac:dyDescent="0.3">
      <c r="A1556" t="s">
        <v>1570</v>
      </c>
      <c r="B1556" t="s">
        <v>8023</v>
      </c>
      <c r="C1556" t="s">
        <v>1557</v>
      </c>
      <c r="D1556">
        <v>643</v>
      </c>
      <c r="E1556" s="1">
        <f>(Comuni[[#This Row],[Popolazione2011]]/SUM(D:D))*100</f>
        <v>1.0820734357972173E-3</v>
      </c>
      <c r="F1556">
        <f t="shared" si="24"/>
        <v>9704151</v>
      </c>
      <c r="G1556" s="1">
        <f>(Comuni[[#This Row],[Popolazione2011]]/Comuni[[#This Row],[TOT POP REGIONE ]])*100</f>
        <v>6.6260304482071639E-3</v>
      </c>
      <c r="H1556" t="str">
        <f>IF(Comuni[[#This Row],[Popolazione2011]]&gt;300000,"MAGGIORE","")</f>
        <v/>
      </c>
      <c r="I1556" t="str">
        <f>_xlfn.XLOOKUP(Comuni[[#This Row],[Regione]],Ripartizione_geografica[Regione],Ripartizione_geografica[Ripartizione geografica])</f>
        <v>Nord-ovest</v>
      </c>
      <c r="J1556">
        <f>_xlfn.XLOOKUP(Comuni[[#This Row],[Regione]],Ripartizione_geografica[Regione],Ripartizione_geografica[Codice Regione])</f>
        <v>3</v>
      </c>
      <c r="K1556">
        <f>_xlfn.XLOOKUP(Comuni[[#This Row],[Regione]],Table_0[Regione],Table_0[Totale])</f>
        <v>4308126</v>
      </c>
      <c r="L1556">
        <f>_xlfn.XLOOKUP(Comuni[[#This Row],[Regione]],Table_0[Regione],Table_0[Guariti])</f>
        <v>4242764</v>
      </c>
      <c r="M1556">
        <f>_xlfn.XLOOKUP(Comuni[[#This Row],[Regione]],Table_0[Regione],Table_0[Deceduti])</f>
        <v>47031</v>
      </c>
      <c r="N1556" s="1">
        <f>(Comuni[[#This Row],[Popolazione2011]]/Comuni[[#This Row],[Ammalati TOT]])*100</f>
        <v>1.4925283058109256E-2</v>
      </c>
      <c r="O1556">
        <f>_xlfn.XLOOKUP(Comuni[[#This Row],[Regione]],Table_0[Regione],Table_0[TOT AREA])</f>
        <v>6838505</v>
      </c>
      <c r="P1556" s="1">
        <f>(Comuni[[#This Row],[Popolazione2011]]/Comuni[[#This Row],[Ammalati AREA]])*100</f>
        <v>9.4026399044820474E-3</v>
      </c>
    </row>
    <row r="1557" spans="1:16" x14ac:dyDescent="0.3">
      <c r="A1557" t="s">
        <v>1571</v>
      </c>
      <c r="B1557" t="s">
        <v>8023</v>
      </c>
      <c r="C1557" t="s">
        <v>1557</v>
      </c>
      <c r="D1557">
        <v>1562</v>
      </c>
      <c r="E1557" s="1">
        <f>(Comuni[[#This Row],[Popolazione2011]]/SUM(D:D))*100</f>
        <v>2.6286138518122138E-3</v>
      </c>
      <c r="F1557">
        <f t="shared" si="24"/>
        <v>9704151</v>
      </c>
      <c r="G1557" s="1">
        <f>(Comuni[[#This Row],[Popolazione2011]]/Comuni[[#This Row],[TOT POP REGIONE ]])*100</f>
        <v>1.6096204603576345E-2</v>
      </c>
      <c r="H1557" t="str">
        <f>IF(Comuni[[#This Row],[Popolazione2011]]&gt;300000,"MAGGIORE","")</f>
        <v/>
      </c>
      <c r="I1557" t="str">
        <f>_xlfn.XLOOKUP(Comuni[[#This Row],[Regione]],Ripartizione_geografica[Regione],Ripartizione_geografica[Ripartizione geografica])</f>
        <v>Nord-ovest</v>
      </c>
      <c r="J1557">
        <f>_xlfn.XLOOKUP(Comuni[[#This Row],[Regione]],Ripartizione_geografica[Regione],Ripartizione_geografica[Codice Regione])</f>
        <v>3</v>
      </c>
      <c r="K1557">
        <f>_xlfn.XLOOKUP(Comuni[[#This Row],[Regione]],Table_0[Regione],Table_0[Totale])</f>
        <v>4308126</v>
      </c>
      <c r="L1557">
        <f>_xlfn.XLOOKUP(Comuni[[#This Row],[Regione]],Table_0[Regione],Table_0[Guariti])</f>
        <v>4242764</v>
      </c>
      <c r="M1557">
        <f>_xlfn.XLOOKUP(Comuni[[#This Row],[Regione]],Table_0[Regione],Table_0[Deceduti])</f>
        <v>47031</v>
      </c>
      <c r="N1557" s="1">
        <f>(Comuni[[#This Row],[Popolazione2011]]/Comuni[[#This Row],[Ammalati TOT]])*100</f>
        <v>3.6257063976308956E-2</v>
      </c>
      <c r="O1557">
        <f>_xlfn.XLOOKUP(Comuni[[#This Row],[Regione]],Table_0[Regione],Table_0[TOT AREA])</f>
        <v>6838505</v>
      </c>
      <c r="P1557" s="1">
        <f>(Comuni[[#This Row],[Popolazione2011]]/Comuni[[#This Row],[Ammalati AREA]])*100</f>
        <v>2.2841249659099467E-2</v>
      </c>
    </row>
    <row r="1558" spans="1:16" x14ac:dyDescent="0.3">
      <c r="A1558" t="s">
        <v>1572</v>
      </c>
      <c r="B1558" t="s">
        <v>8023</v>
      </c>
      <c r="C1558" t="s">
        <v>1557</v>
      </c>
      <c r="D1558">
        <v>455</v>
      </c>
      <c r="E1558" s="1">
        <f>(Comuni[[#This Row],[Popolazione2011]]/SUM(D:D))*100</f>
        <v>7.6569737680829537E-4</v>
      </c>
      <c r="F1558">
        <f t="shared" si="24"/>
        <v>9704151</v>
      </c>
      <c r="G1558" s="1">
        <f>(Comuni[[#This Row],[Popolazione2011]]/Comuni[[#This Row],[TOT POP REGIONE ]])*100</f>
        <v>4.6887151694156451E-3</v>
      </c>
      <c r="H1558" t="str">
        <f>IF(Comuni[[#This Row],[Popolazione2011]]&gt;300000,"MAGGIORE","")</f>
        <v/>
      </c>
      <c r="I1558" t="str">
        <f>_xlfn.XLOOKUP(Comuni[[#This Row],[Regione]],Ripartizione_geografica[Regione],Ripartizione_geografica[Ripartizione geografica])</f>
        <v>Nord-ovest</v>
      </c>
      <c r="J1558">
        <f>_xlfn.XLOOKUP(Comuni[[#This Row],[Regione]],Ripartizione_geografica[Regione],Ripartizione_geografica[Codice Regione])</f>
        <v>3</v>
      </c>
      <c r="K1558">
        <f>_xlfn.XLOOKUP(Comuni[[#This Row],[Regione]],Table_0[Regione],Table_0[Totale])</f>
        <v>4308126</v>
      </c>
      <c r="L1558">
        <f>_xlfn.XLOOKUP(Comuni[[#This Row],[Regione]],Table_0[Regione],Table_0[Guariti])</f>
        <v>4242764</v>
      </c>
      <c r="M1558">
        <f>_xlfn.XLOOKUP(Comuni[[#This Row],[Regione]],Table_0[Regione],Table_0[Deceduti])</f>
        <v>47031</v>
      </c>
      <c r="N1558" s="1">
        <f>(Comuni[[#This Row],[Popolazione2011]]/Comuni[[#This Row],[Ammalati TOT]])*100</f>
        <v>1.0561436689641853E-2</v>
      </c>
      <c r="O1558">
        <f>_xlfn.XLOOKUP(Comuni[[#This Row],[Regione]],Table_0[Regione],Table_0[TOT AREA])</f>
        <v>6838505</v>
      </c>
      <c r="P1558" s="1">
        <f>(Comuni[[#This Row],[Popolazione2011]]/Comuni[[#This Row],[Ammalati AREA]])*100</f>
        <v>6.6535010210565029E-3</v>
      </c>
    </row>
    <row r="1559" spans="1:16" x14ac:dyDescent="0.3">
      <c r="A1559" t="s">
        <v>1573</v>
      </c>
      <c r="B1559" t="s">
        <v>8023</v>
      </c>
      <c r="C1559" t="s">
        <v>1557</v>
      </c>
      <c r="D1559">
        <v>754</v>
      </c>
      <c r="E1559" s="1">
        <f>(Comuni[[#This Row],[Popolazione2011]]/SUM(D:D))*100</f>
        <v>1.2688699387108893E-3</v>
      </c>
      <c r="F1559">
        <f t="shared" si="24"/>
        <v>9704151</v>
      </c>
      <c r="G1559" s="1">
        <f>(Comuni[[#This Row],[Popolazione2011]]/Comuni[[#This Row],[TOT POP REGIONE ]])*100</f>
        <v>7.7698708521744975E-3</v>
      </c>
      <c r="H1559" t="str">
        <f>IF(Comuni[[#This Row],[Popolazione2011]]&gt;300000,"MAGGIORE","")</f>
        <v/>
      </c>
      <c r="I1559" t="str">
        <f>_xlfn.XLOOKUP(Comuni[[#This Row],[Regione]],Ripartizione_geografica[Regione],Ripartizione_geografica[Ripartizione geografica])</f>
        <v>Nord-ovest</v>
      </c>
      <c r="J1559">
        <f>_xlfn.XLOOKUP(Comuni[[#This Row],[Regione]],Ripartizione_geografica[Regione],Ripartizione_geografica[Codice Regione])</f>
        <v>3</v>
      </c>
      <c r="K1559">
        <f>_xlfn.XLOOKUP(Comuni[[#This Row],[Regione]],Table_0[Regione],Table_0[Totale])</f>
        <v>4308126</v>
      </c>
      <c r="L1559">
        <f>_xlfn.XLOOKUP(Comuni[[#This Row],[Regione]],Table_0[Regione],Table_0[Guariti])</f>
        <v>4242764</v>
      </c>
      <c r="M1559">
        <f>_xlfn.XLOOKUP(Comuni[[#This Row],[Regione]],Table_0[Regione],Table_0[Deceduti])</f>
        <v>47031</v>
      </c>
      <c r="N1559" s="1">
        <f>(Comuni[[#This Row],[Popolazione2011]]/Comuni[[#This Row],[Ammalati TOT]])*100</f>
        <v>1.7501809371406499E-2</v>
      </c>
      <c r="O1559">
        <f>_xlfn.XLOOKUP(Comuni[[#This Row],[Regione]],Table_0[Regione],Table_0[TOT AREA])</f>
        <v>6838505</v>
      </c>
      <c r="P1559" s="1">
        <f>(Comuni[[#This Row],[Popolazione2011]]/Comuni[[#This Row],[Ammalati AREA]])*100</f>
        <v>1.1025801692036491E-2</v>
      </c>
    </row>
    <row r="1560" spans="1:16" x14ac:dyDescent="0.3">
      <c r="A1560" t="s">
        <v>1574</v>
      </c>
      <c r="B1560" t="s">
        <v>8023</v>
      </c>
      <c r="C1560" t="s">
        <v>1557</v>
      </c>
      <c r="D1560">
        <v>7297</v>
      </c>
      <c r="E1560" s="1">
        <f>(Comuni[[#This Row],[Popolazione2011]]/SUM(D:D))*100</f>
        <v>1.2279766502351937E-2</v>
      </c>
      <c r="F1560">
        <f t="shared" si="24"/>
        <v>9704151</v>
      </c>
      <c r="G1560" s="1">
        <f>(Comuni[[#This Row],[Popolazione2011]]/Comuni[[#This Row],[TOT POP REGIONE ]])*100</f>
        <v>7.5194625475221891E-2</v>
      </c>
      <c r="H1560" t="str">
        <f>IF(Comuni[[#This Row],[Popolazione2011]]&gt;300000,"MAGGIORE","")</f>
        <v/>
      </c>
      <c r="I1560" t="str">
        <f>_xlfn.XLOOKUP(Comuni[[#This Row],[Regione]],Ripartizione_geografica[Regione],Ripartizione_geografica[Ripartizione geografica])</f>
        <v>Nord-ovest</v>
      </c>
      <c r="J1560">
        <f>_xlfn.XLOOKUP(Comuni[[#This Row],[Regione]],Ripartizione_geografica[Regione],Ripartizione_geografica[Codice Regione])</f>
        <v>3</v>
      </c>
      <c r="K1560">
        <f>_xlfn.XLOOKUP(Comuni[[#This Row],[Regione]],Table_0[Regione],Table_0[Totale])</f>
        <v>4308126</v>
      </c>
      <c r="L1560">
        <f>_xlfn.XLOOKUP(Comuni[[#This Row],[Regione]],Table_0[Regione],Table_0[Guariti])</f>
        <v>4242764</v>
      </c>
      <c r="M1560">
        <f>_xlfn.XLOOKUP(Comuni[[#This Row],[Regione]],Table_0[Regione],Table_0[Deceduti])</f>
        <v>47031</v>
      </c>
      <c r="N1560" s="1">
        <f>(Comuni[[#This Row],[Popolazione2011]]/Comuni[[#This Row],[Ammalati TOT]])*100</f>
        <v>0.1693775901633332</v>
      </c>
      <c r="O1560">
        <f>_xlfn.XLOOKUP(Comuni[[#This Row],[Regione]],Table_0[Regione],Table_0[TOT AREA])</f>
        <v>6838505</v>
      </c>
      <c r="P1560" s="1">
        <f>(Comuni[[#This Row],[Popolazione2011]]/Comuni[[#This Row],[Ammalati AREA]])*100</f>
        <v>0.10670460868274573</v>
      </c>
    </row>
    <row r="1561" spans="1:16" x14ac:dyDescent="0.3">
      <c r="A1561" t="s">
        <v>1575</v>
      </c>
      <c r="B1561" t="s">
        <v>8023</v>
      </c>
      <c r="C1561" t="s">
        <v>1557</v>
      </c>
      <c r="D1561">
        <v>2591</v>
      </c>
      <c r="E1561" s="1">
        <f>(Comuni[[#This Row],[Popolazione2011]]/SUM(D:D))*100</f>
        <v>4.3602679193632818E-3</v>
      </c>
      <c r="F1561">
        <f t="shared" si="24"/>
        <v>9704151</v>
      </c>
      <c r="G1561" s="1">
        <f>(Comuni[[#This Row],[Popolazione2011]]/Comuni[[#This Row],[TOT POP REGIONE ]])*100</f>
        <v>2.6699914294408648E-2</v>
      </c>
      <c r="H1561" t="str">
        <f>IF(Comuni[[#This Row],[Popolazione2011]]&gt;300000,"MAGGIORE","")</f>
        <v/>
      </c>
      <c r="I1561" t="str">
        <f>_xlfn.XLOOKUP(Comuni[[#This Row],[Regione]],Ripartizione_geografica[Regione],Ripartizione_geografica[Ripartizione geografica])</f>
        <v>Nord-ovest</v>
      </c>
      <c r="J1561">
        <f>_xlfn.XLOOKUP(Comuni[[#This Row],[Regione]],Ripartizione_geografica[Regione],Ripartizione_geografica[Codice Regione])</f>
        <v>3</v>
      </c>
      <c r="K1561">
        <f>_xlfn.XLOOKUP(Comuni[[#This Row],[Regione]],Table_0[Regione],Table_0[Totale])</f>
        <v>4308126</v>
      </c>
      <c r="L1561">
        <f>_xlfn.XLOOKUP(Comuni[[#This Row],[Regione]],Table_0[Regione],Table_0[Guariti])</f>
        <v>4242764</v>
      </c>
      <c r="M1561">
        <f>_xlfn.XLOOKUP(Comuni[[#This Row],[Regione]],Table_0[Regione],Table_0[Deceduti])</f>
        <v>47031</v>
      </c>
      <c r="N1561" s="1">
        <f>(Comuni[[#This Row],[Popolazione2011]]/Comuni[[#This Row],[Ammalati TOT]])*100</f>
        <v>6.0142159259037452E-2</v>
      </c>
      <c r="O1561">
        <f>_xlfn.XLOOKUP(Comuni[[#This Row],[Regione]],Table_0[Regione],Table_0[TOT AREA])</f>
        <v>6838505</v>
      </c>
      <c r="P1561" s="1">
        <f>(Comuni[[#This Row],[Popolazione2011]]/Comuni[[#This Row],[Ammalati AREA]])*100</f>
        <v>3.7888398122104178E-2</v>
      </c>
    </row>
    <row r="1562" spans="1:16" x14ac:dyDescent="0.3">
      <c r="A1562" t="s">
        <v>1576</v>
      </c>
      <c r="B1562" t="s">
        <v>8023</v>
      </c>
      <c r="C1562" t="s">
        <v>1557</v>
      </c>
      <c r="D1562">
        <v>2524</v>
      </c>
      <c r="E1562" s="1">
        <f>(Comuni[[#This Row],[Popolazione2011]]/SUM(D:D))*100</f>
        <v>4.2475168770640384E-3</v>
      </c>
      <c r="F1562">
        <f t="shared" si="24"/>
        <v>9704151</v>
      </c>
      <c r="G1562" s="1">
        <f>(Comuni[[#This Row],[Popolazione2011]]/Comuni[[#This Row],[TOT POP REGIONE ]])*100</f>
        <v>2.6009488104626569E-2</v>
      </c>
      <c r="H1562" t="str">
        <f>IF(Comuni[[#This Row],[Popolazione2011]]&gt;300000,"MAGGIORE","")</f>
        <v/>
      </c>
      <c r="I1562" t="str">
        <f>_xlfn.XLOOKUP(Comuni[[#This Row],[Regione]],Ripartizione_geografica[Regione],Ripartizione_geografica[Ripartizione geografica])</f>
        <v>Nord-ovest</v>
      </c>
      <c r="J1562">
        <f>_xlfn.XLOOKUP(Comuni[[#This Row],[Regione]],Ripartizione_geografica[Regione],Ripartizione_geografica[Codice Regione])</f>
        <v>3</v>
      </c>
      <c r="K1562">
        <f>_xlfn.XLOOKUP(Comuni[[#This Row],[Regione]],Table_0[Regione],Table_0[Totale])</f>
        <v>4308126</v>
      </c>
      <c r="L1562">
        <f>_xlfn.XLOOKUP(Comuni[[#This Row],[Regione]],Table_0[Regione],Table_0[Guariti])</f>
        <v>4242764</v>
      </c>
      <c r="M1562">
        <f>_xlfn.XLOOKUP(Comuni[[#This Row],[Regione]],Table_0[Regione],Table_0[Deceduti])</f>
        <v>47031</v>
      </c>
      <c r="N1562" s="1">
        <f>(Comuni[[#This Row],[Popolazione2011]]/Comuni[[#This Row],[Ammalati TOT]])*100</f>
        <v>5.8586958691551734E-2</v>
      </c>
      <c r="O1562">
        <f>_xlfn.XLOOKUP(Comuni[[#This Row],[Regione]],Table_0[Regione],Table_0[TOT AREA])</f>
        <v>6838505</v>
      </c>
      <c r="P1562" s="1">
        <f>(Comuni[[#This Row],[Popolazione2011]]/Comuni[[#This Row],[Ammalati AREA]])*100</f>
        <v>3.6908651817904647E-2</v>
      </c>
    </row>
    <row r="1563" spans="1:16" x14ac:dyDescent="0.3">
      <c r="A1563" t="s">
        <v>1577</v>
      </c>
      <c r="B1563" t="s">
        <v>8023</v>
      </c>
      <c r="C1563" t="s">
        <v>1557</v>
      </c>
      <c r="D1563">
        <v>373</v>
      </c>
      <c r="E1563" s="1">
        <f>(Comuni[[#This Row],[Popolazione2011]]/SUM(D:D))*100</f>
        <v>6.2770356384504213E-4</v>
      </c>
      <c r="F1563">
        <f t="shared" si="24"/>
        <v>9704151</v>
      </c>
      <c r="G1563" s="1">
        <f>(Comuni[[#This Row],[Popolazione2011]]/Comuni[[#This Row],[TOT POP REGIONE ]])*100</f>
        <v>3.8437159520704079E-3</v>
      </c>
      <c r="H1563" t="str">
        <f>IF(Comuni[[#This Row],[Popolazione2011]]&gt;300000,"MAGGIORE","")</f>
        <v/>
      </c>
      <c r="I1563" t="str">
        <f>_xlfn.XLOOKUP(Comuni[[#This Row],[Regione]],Ripartizione_geografica[Regione],Ripartizione_geografica[Ripartizione geografica])</f>
        <v>Nord-ovest</v>
      </c>
      <c r="J1563">
        <f>_xlfn.XLOOKUP(Comuni[[#This Row],[Regione]],Ripartizione_geografica[Regione],Ripartizione_geografica[Codice Regione])</f>
        <v>3</v>
      </c>
      <c r="K1563">
        <f>_xlfn.XLOOKUP(Comuni[[#This Row],[Regione]],Table_0[Regione],Table_0[Totale])</f>
        <v>4308126</v>
      </c>
      <c r="L1563">
        <f>_xlfn.XLOOKUP(Comuni[[#This Row],[Regione]],Table_0[Regione],Table_0[Guariti])</f>
        <v>4242764</v>
      </c>
      <c r="M1563">
        <f>_xlfn.XLOOKUP(Comuni[[#This Row],[Regione]],Table_0[Regione],Table_0[Deceduti])</f>
        <v>47031</v>
      </c>
      <c r="N1563" s="1">
        <f>(Comuni[[#This Row],[Popolazione2011]]/Comuni[[#This Row],[Ammalati TOT]])*100</f>
        <v>8.6580568906294755E-3</v>
      </c>
      <c r="O1563">
        <f>_xlfn.XLOOKUP(Comuni[[#This Row],[Regione]],Table_0[Regione],Table_0[TOT AREA])</f>
        <v>6838505</v>
      </c>
      <c r="P1563" s="1">
        <f>(Comuni[[#This Row],[Popolazione2011]]/Comuni[[#This Row],[Ammalati AREA]])*100</f>
        <v>5.4544085293496171E-3</v>
      </c>
    </row>
    <row r="1564" spans="1:16" x14ac:dyDescent="0.3">
      <c r="A1564" t="s">
        <v>1578</v>
      </c>
      <c r="B1564" t="s">
        <v>8023</v>
      </c>
      <c r="C1564" t="s">
        <v>1557</v>
      </c>
      <c r="D1564">
        <v>1114</v>
      </c>
      <c r="E1564" s="1">
        <f>(Comuni[[#This Row],[Popolazione2011]]/SUM(D:D))*100</f>
        <v>1.8746964346471231E-3</v>
      </c>
      <c r="F1564">
        <f t="shared" si="24"/>
        <v>9704151</v>
      </c>
      <c r="G1564" s="1">
        <f>(Comuni[[#This Row],[Popolazione2011]]/Comuni[[#This Row],[TOT POP REGIONE ]])*100</f>
        <v>1.1479623513690172E-2</v>
      </c>
      <c r="H1564" t="str">
        <f>IF(Comuni[[#This Row],[Popolazione2011]]&gt;300000,"MAGGIORE","")</f>
        <v/>
      </c>
      <c r="I1564" t="str">
        <f>_xlfn.XLOOKUP(Comuni[[#This Row],[Regione]],Ripartizione_geografica[Regione],Ripartizione_geografica[Ripartizione geografica])</f>
        <v>Nord-ovest</v>
      </c>
      <c r="J1564">
        <f>_xlfn.XLOOKUP(Comuni[[#This Row],[Regione]],Ripartizione_geografica[Regione],Ripartizione_geografica[Codice Regione])</f>
        <v>3</v>
      </c>
      <c r="K1564">
        <f>_xlfn.XLOOKUP(Comuni[[#This Row],[Regione]],Table_0[Regione],Table_0[Totale])</f>
        <v>4308126</v>
      </c>
      <c r="L1564">
        <f>_xlfn.XLOOKUP(Comuni[[#This Row],[Regione]],Table_0[Regione],Table_0[Guariti])</f>
        <v>4242764</v>
      </c>
      <c r="M1564">
        <f>_xlfn.XLOOKUP(Comuni[[#This Row],[Regione]],Table_0[Regione],Table_0[Deceduti])</f>
        <v>47031</v>
      </c>
      <c r="N1564" s="1">
        <f>(Comuni[[#This Row],[Popolazione2011]]/Comuni[[#This Row],[Ammalati TOT]])*100</f>
        <v>2.5858110928046209E-2</v>
      </c>
      <c r="O1564">
        <f>_xlfn.XLOOKUP(Comuni[[#This Row],[Regione]],Table_0[Regione],Table_0[TOT AREA])</f>
        <v>6838505</v>
      </c>
      <c r="P1564" s="1">
        <f>(Comuni[[#This Row],[Popolazione2011]]/Comuni[[#This Row],[Ammalati AREA]])*100</f>
        <v>1.6290110192213065E-2</v>
      </c>
    </row>
    <row r="1565" spans="1:16" x14ac:dyDescent="0.3">
      <c r="A1565" t="s">
        <v>1579</v>
      </c>
      <c r="B1565" t="s">
        <v>8023</v>
      </c>
      <c r="C1565" t="s">
        <v>1557</v>
      </c>
      <c r="D1565">
        <v>1460</v>
      </c>
      <c r="E1565" s="1">
        <f>(Comuni[[#This Row],[Popolazione2011]]/SUM(D:D))*100</f>
        <v>2.4569630112969477E-3</v>
      </c>
      <c r="F1565">
        <f t="shared" si="24"/>
        <v>9704151</v>
      </c>
      <c r="G1565" s="1">
        <f>(Comuni[[#This Row],[Popolazione2011]]/Comuni[[#This Row],[TOT POP REGIONE ]])*100</f>
        <v>1.5045108016146905E-2</v>
      </c>
      <c r="H1565" t="str">
        <f>IF(Comuni[[#This Row],[Popolazione2011]]&gt;300000,"MAGGIORE","")</f>
        <v/>
      </c>
      <c r="I1565" t="str">
        <f>_xlfn.XLOOKUP(Comuni[[#This Row],[Regione]],Ripartizione_geografica[Regione],Ripartizione_geografica[Ripartizione geografica])</f>
        <v>Nord-ovest</v>
      </c>
      <c r="J1565">
        <f>_xlfn.XLOOKUP(Comuni[[#This Row],[Regione]],Ripartizione_geografica[Regione],Ripartizione_geografica[Codice Regione])</f>
        <v>3</v>
      </c>
      <c r="K1565">
        <f>_xlfn.XLOOKUP(Comuni[[#This Row],[Regione]],Table_0[Regione],Table_0[Totale])</f>
        <v>4308126</v>
      </c>
      <c r="L1565">
        <f>_xlfn.XLOOKUP(Comuni[[#This Row],[Regione]],Table_0[Regione],Table_0[Guariti])</f>
        <v>4242764</v>
      </c>
      <c r="M1565">
        <f>_xlfn.XLOOKUP(Comuni[[#This Row],[Regione]],Table_0[Regione],Table_0[Deceduti])</f>
        <v>47031</v>
      </c>
      <c r="N1565" s="1">
        <f>(Comuni[[#This Row],[Popolazione2011]]/Comuni[[#This Row],[Ammalati TOT]])*100</f>
        <v>3.3889445201927708E-2</v>
      </c>
      <c r="O1565">
        <f>_xlfn.XLOOKUP(Comuni[[#This Row],[Regione]],Table_0[Regione],Table_0[TOT AREA])</f>
        <v>6838505</v>
      </c>
      <c r="P1565" s="1">
        <f>(Comuni[[#This Row],[Popolazione2011]]/Comuni[[#This Row],[Ammalati AREA]])*100</f>
        <v>2.1349695584049439E-2</v>
      </c>
    </row>
    <row r="1566" spans="1:16" x14ac:dyDescent="0.3">
      <c r="A1566" t="s">
        <v>1580</v>
      </c>
      <c r="B1566" t="s">
        <v>8023</v>
      </c>
      <c r="C1566" t="s">
        <v>1557</v>
      </c>
      <c r="D1566">
        <v>5400</v>
      </c>
      <c r="E1566" s="1">
        <f>(Comuni[[#This Row],[Popolazione2011]]/SUM(D:D))*100</f>
        <v>9.0873974390435052E-3</v>
      </c>
      <c r="F1566">
        <f t="shared" si="24"/>
        <v>9704151</v>
      </c>
      <c r="G1566" s="1">
        <f>(Comuni[[#This Row],[Popolazione2011]]/Comuni[[#This Row],[TOT POP REGIONE ]])*100</f>
        <v>5.5646289922735133E-2</v>
      </c>
      <c r="H1566" t="str">
        <f>IF(Comuni[[#This Row],[Popolazione2011]]&gt;300000,"MAGGIORE","")</f>
        <v/>
      </c>
      <c r="I1566" t="str">
        <f>_xlfn.XLOOKUP(Comuni[[#This Row],[Regione]],Ripartizione_geografica[Regione],Ripartizione_geografica[Ripartizione geografica])</f>
        <v>Nord-ovest</v>
      </c>
      <c r="J1566">
        <f>_xlfn.XLOOKUP(Comuni[[#This Row],[Regione]],Ripartizione_geografica[Regione],Ripartizione_geografica[Codice Regione])</f>
        <v>3</v>
      </c>
      <c r="K1566">
        <f>_xlfn.XLOOKUP(Comuni[[#This Row],[Regione]],Table_0[Regione],Table_0[Totale])</f>
        <v>4308126</v>
      </c>
      <c r="L1566">
        <f>_xlfn.XLOOKUP(Comuni[[#This Row],[Regione]],Table_0[Regione],Table_0[Guariti])</f>
        <v>4242764</v>
      </c>
      <c r="M1566">
        <f>_xlfn.XLOOKUP(Comuni[[#This Row],[Regione]],Table_0[Regione],Table_0[Deceduti])</f>
        <v>47031</v>
      </c>
      <c r="N1566" s="1">
        <f>(Comuni[[#This Row],[Popolazione2011]]/Comuni[[#This Row],[Ammalati TOT]])*100</f>
        <v>0.12534452334959562</v>
      </c>
      <c r="O1566">
        <f>_xlfn.XLOOKUP(Comuni[[#This Row],[Regione]],Table_0[Regione],Table_0[TOT AREA])</f>
        <v>6838505</v>
      </c>
      <c r="P1566" s="1">
        <f>(Comuni[[#This Row],[Popolazione2011]]/Comuni[[#This Row],[Ammalati AREA]])*100</f>
        <v>7.8964627502648599E-2</v>
      </c>
    </row>
    <row r="1567" spans="1:16" x14ac:dyDescent="0.3">
      <c r="A1567" t="s">
        <v>1581</v>
      </c>
      <c r="B1567" t="s">
        <v>8023</v>
      </c>
      <c r="C1567" t="s">
        <v>1557</v>
      </c>
      <c r="D1567">
        <v>424</v>
      </c>
      <c r="E1567" s="1">
        <f>(Comuni[[#This Row],[Popolazione2011]]/SUM(D:D))*100</f>
        <v>7.1352898410267517E-4</v>
      </c>
      <c r="F1567">
        <f t="shared" si="24"/>
        <v>9704151</v>
      </c>
      <c r="G1567" s="1">
        <f>(Comuni[[#This Row],[Popolazione2011]]/Comuni[[#This Row],[TOT POP REGIONE ]])*100</f>
        <v>4.3692642457851287E-3</v>
      </c>
      <c r="H1567" t="str">
        <f>IF(Comuni[[#This Row],[Popolazione2011]]&gt;300000,"MAGGIORE","")</f>
        <v/>
      </c>
      <c r="I1567" t="str">
        <f>_xlfn.XLOOKUP(Comuni[[#This Row],[Regione]],Ripartizione_geografica[Regione],Ripartizione_geografica[Ripartizione geografica])</f>
        <v>Nord-ovest</v>
      </c>
      <c r="J1567">
        <f>_xlfn.XLOOKUP(Comuni[[#This Row],[Regione]],Ripartizione_geografica[Regione],Ripartizione_geografica[Codice Regione])</f>
        <v>3</v>
      </c>
      <c r="K1567">
        <f>_xlfn.XLOOKUP(Comuni[[#This Row],[Regione]],Table_0[Regione],Table_0[Totale])</f>
        <v>4308126</v>
      </c>
      <c r="L1567">
        <f>_xlfn.XLOOKUP(Comuni[[#This Row],[Regione]],Table_0[Regione],Table_0[Guariti])</f>
        <v>4242764</v>
      </c>
      <c r="M1567">
        <f>_xlfn.XLOOKUP(Comuni[[#This Row],[Regione]],Table_0[Regione],Table_0[Deceduti])</f>
        <v>47031</v>
      </c>
      <c r="N1567" s="1">
        <f>(Comuni[[#This Row],[Popolazione2011]]/Comuni[[#This Row],[Ammalati TOT]])*100</f>
        <v>9.8418662778201015E-3</v>
      </c>
      <c r="O1567">
        <f>_xlfn.XLOOKUP(Comuni[[#This Row],[Regione]],Table_0[Regione],Table_0[TOT AREA])</f>
        <v>6838505</v>
      </c>
      <c r="P1567" s="1">
        <f>(Comuni[[#This Row],[Popolazione2011]]/Comuni[[#This Row],[Ammalati AREA]])*100</f>
        <v>6.200185566874631E-3</v>
      </c>
    </row>
    <row r="1568" spans="1:16" x14ac:dyDescent="0.3">
      <c r="A1568" t="s">
        <v>1582</v>
      </c>
      <c r="B1568" t="s">
        <v>8023</v>
      </c>
      <c r="C1568" t="s">
        <v>1557</v>
      </c>
      <c r="D1568">
        <v>3173</v>
      </c>
      <c r="E1568" s="1">
        <f>(Comuni[[#This Row],[Popolazione2011]]/SUM(D:D))*100</f>
        <v>5.33968742112686E-3</v>
      </c>
      <c r="F1568">
        <f t="shared" si="24"/>
        <v>9704151</v>
      </c>
      <c r="G1568" s="1">
        <f>(Comuni[[#This Row],[Popolazione2011]]/Comuni[[#This Row],[TOT POP REGIONE ]])*100</f>
        <v>3.2697347763858992E-2</v>
      </c>
      <c r="H1568" t="str">
        <f>IF(Comuni[[#This Row],[Popolazione2011]]&gt;300000,"MAGGIORE","")</f>
        <v/>
      </c>
      <c r="I1568" t="str">
        <f>_xlfn.XLOOKUP(Comuni[[#This Row],[Regione]],Ripartizione_geografica[Regione],Ripartizione_geografica[Ripartizione geografica])</f>
        <v>Nord-ovest</v>
      </c>
      <c r="J1568">
        <f>_xlfn.XLOOKUP(Comuni[[#This Row],[Regione]],Ripartizione_geografica[Regione],Ripartizione_geografica[Codice Regione])</f>
        <v>3</v>
      </c>
      <c r="K1568">
        <f>_xlfn.XLOOKUP(Comuni[[#This Row],[Regione]],Table_0[Regione],Table_0[Totale])</f>
        <v>4308126</v>
      </c>
      <c r="L1568">
        <f>_xlfn.XLOOKUP(Comuni[[#This Row],[Regione]],Table_0[Regione],Table_0[Guariti])</f>
        <v>4242764</v>
      </c>
      <c r="M1568">
        <f>_xlfn.XLOOKUP(Comuni[[#This Row],[Regione]],Table_0[Regione],Table_0[Deceduti])</f>
        <v>47031</v>
      </c>
      <c r="N1568" s="1">
        <f>(Comuni[[#This Row],[Popolazione2011]]/Comuni[[#This Row],[Ammalati TOT]])*100</f>
        <v>7.3651513442271652E-2</v>
      </c>
      <c r="O1568">
        <f>_xlfn.XLOOKUP(Comuni[[#This Row],[Regione]],Table_0[Regione],Table_0[TOT AREA])</f>
        <v>6838505</v>
      </c>
      <c r="P1568" s="1">
        <f>(Comuni[[#This Row],[Popolazione2011]]/Comuni[[#This Row],[Ammalati AREA]])*100</f>
        <v>4.6399030197389633E-2</v>
      </c>
    </row>
    <row r="1569" spans="1:16" x14ac:dyDescent="0.3">
      <c r="A1569" t="s">
        <v>1583</v>
      </c>
      <c r="B1569" t="s">
        <v>8023</v>
      </c>
      <c r="C1569" t="s">
        <v>1557</v>
      </c>
      <c r="D1569">
        <v>3551</v>
      </c>
      <c r="E1569" s="1">
        <f>(Comuni[[#This Row],[Popolazione2011]]/SUM(D:D))*100</f>
        <v>5.9758052418599052E-3</v>
      </c>
      <c r="F1569">
        <f t="shared" si="24"/>
        <v>9704151</v>
      </c>
      <c r="G1569" s="1">
        <f>(Comuni[[#This Row],[Popolazione2011]]/Comuni[[#This Row],[TOT POP REGIONE ]])*100</f>
        <v>3.6592588058450455E-2</v>
      </c>
      <c r="H1569" t="str">
        <f>IF(Comuni[[#This Row],[Popolazione2011]]&gt;300000,"MAGGIORE","")</f>
        <v/>
      </c>
      <c r="I1569" t="str">
        <f>_xlfn.XLOOKUP(Comuni[[#This Row],[Regione]],Ripartizione_geografica[Regione],Ripartizione_geografica[Ripartizione geografica])</f>
        <v>Nord-ovest</v>
      </c>
      <c r="J1569">
        <f>_xlfn.XLOOKUP(Comuni[[#This Row],[Regione]],Ripartizione_geografica[Regione],Ripartizione_geografica[Codice Regione])</f>
        <v>3</v>
      </c>
      <c r="K1569">
        <f>_xlfn.XLOOKUP(Comuni[[#This Row],[Regione]],Table_0[Regione],Table_0[Totale])</f>
        <v>4308126</v>
      </c>
      <c r="L1569">
        <f>_xlfn.XLOOKUP(Comuni[[#This Row],[Regione]],Table_0[Regione],Table_0[Guariti])</f>
        <v>4242764</v>
      </c>
      <c r="M1569">
        <f>_xlfn.XLOOKUP(Comuni[[#This Row],[Regione]],Table_0[Regione],Table_0[Deceduti])</f>
        <v>47031</v>
      </c>
      <c r="N1569" s="1">
        <f>(Comuni[[#This Row],[Popolazione2011]]/Comuni[[#This Row],[Ammalati TOT]])*100</f>
        <v>8.2425630076743348E-2</v>
      </c>
      <c r="O1569">
        <f>_xlfn.XLOOKUP(Comuni[[#This Row],[Regione]],Table_0[Regione],Table_0[TOT AREA])</f>
        <v>6838505</v>
      </c>
      <c r="P1569" s="1">
        <f>(Comuni[[#This Row],[Popolazione2011]]/Comuni[[#This Row],[Ammalati AREA]])*100</f>
        <v>5.192655412257504E-2</v>
      </c>
    </row>
    <row r="1570" spans="1:16" x14ac:dyDescent="0.3">
      <c r="A1570" t="s">
        <v>1584</v>
      </c>
      <c r="B1570" t="s">
        <v>8023</v>
      </c>
      <c r="C1570" t="s">
        <v>1557</v>
      </c>
      <c r="D1570">
        <v>545</v>
      </c>
      <c r="E1570" s="1">
        <f>(Comuni[[#This Row],[Popolazione2011]]/SUM(D:D))*100</f>
        <v>9.171540007923537E-4</v>
      </c>
      <c r="F1570">
        <f t="shared" si="24"/>
        <v>9704151</v>
      </c>
      <c r="G1570" s="1">
        <f>(Comuni[[#This Row],[Popolazione2011]]/Comuni[[#This Row],[TOT POP REGIONE ]])*100</f>
        <v>5.6161533347945632E-3</v>
      </c>
      <c r="H1570" t="str">
        <f>IF(Comuni[[#This Row],[Popolazione2011]]&gt;300000,"MAGGIORE","")</f>
        <v/>
      </c>
      <c r="I1570" t="str">
        <f>_xlfn.XLOOKUP(Comuni[[#This Row],[Regione]],Ripartizione_geografica[Regione],Ripartizione_geografica[Ripartizione geografica])</f>
        <v>Nord-ovest</v>
      </c>
      <c r="J1570">
        <f>_xlfn.XLOOKUP(Comuni[[#This Row],[Regione]],Ripartizione_geografica[Regione],Ripartizione_geografica[Codice Regione])</f>
        <v>3</v>
      </c>
      <c r="K1570">
        <f>_xlfn.XLOOKUP(Comuni[[#This Row],[Regione]],Table_0[Regione],Table_0[Totale])</f>
        <v>4308126</v>
      </c>
      <c r="L1570">
        <f>_xlfn.XLOOKUP(Comuni[[#This Row],[Regione]],Table_0[Regione],Table_0[Guariti])</f>
        <v>4242764</v>
      </c>
      <c r="M1570">
        <f>_xlfn.XLOOKUP(Comuni[[#This Row],[Regione]],Table_0[Regione],Table_0[Deceduti])</f>
        <v>47031</v>
      </c>
      <c r="N1570" s="1">
        <f>(Comuni[[#This Row],[Popolazione2011]]/Comuni[[#This Row],[Ammalati TOT]])*100</f>
        <v>1.265051207880178E-2</v>
      </c>
      <c r="O1570">
        <f>_xlfn.XLOOKUP(Comuni[[#This Row],[Regione]],Table_0[Regione],Table_0[TOT AREA])</f>
        <v>6838505</v>
      </c>
      <c r="P1570" s="1">
        <f>(Comuni[[#This Row],[Popolazione2011]]/Comuni[[#This Row],[Ammalati AREA]])*100</f>
        <v>7.9695781461006469E-3</v>
      </c>
    </row>
    <row r="1571" spans="1:16" x14ac:dyDescent="0.3">
      <c r="A1571" t="s">
        <v>1585</v>
      </c>
      <c r="B1571" t="s">
        <v>8023</v>
      </c>
      <c r="C1571" t="s">
        <v>1557</v>
      </c>
      <c r="D1571">
        <v>835</v>
      </c>
      <c r="E1571" s="1">
        <f>(Comuni[[#This Row],[Popolazione2011]]/SUM(D:D))*100</f>
        <v>1.405180900296542E-3</v>
      </c>
      <c r="F1571">
        <f t="shared" si="24"/>
        <v>9704151</v>
      </c>
      <c r="G1571" s="1">
        <f>(Comuni[[#This Row],[Popolazione2011]]/Comuni[[#This Row],[TOT POP REGIONE ]])*100</f>
        <v>8.6045652010155235E-3</v>
      </c>
      <c r="H1571" t="str">
        <f>IF(Comuni[[#This Row],[Popolazione2011]]&gt;300000,"MAGGIORE","")</f>
        <v/>
      </c>
      <c r="I1571" t="str">
        <f>_xlfn.XLOOKUP(Comuni[[#This Row],[Regione]],Ripartizione_geografica[Regione],Ripartizione_geografica[Ripartizione geografica])</f>
        <v>Nord-ovest</v>
      </c>
      <c r="J1571">
        <f>_xlfn.XLOOKUP(Comuni[[#This Row],[Regione]],Ripartizione_geografica[Regione],Ripartizione_geografica[Codice Regione])</f>
        <v>3</v>
      </c>
      <c r="K1571">
        <f>_xlfn.XLOOKUP(Comuni[[#This Row],[Regione]],Table_0[Regione],Table_0[Totale])</f>
        <v>4308126</v>
      </c>
      <c r="L1571">
        <f>_xlfn.XLOOKUP(Comuni[[#This Row],[Regione]],Table_0[Regione],Table_0[Guariti])</f>
        <v>4242764</v>
      </c>
      <c r="M1571">
        <f>_xlfn.XLOOKUP(Comuni[[#This Row],[Regione]],Table_0[Regione],Table_0[Deceduti])</f>
        <v>47031</v>
      </c>
      <c r="N1571" s="1">
        <f>(Comuni[[#This Row],[Popolazione2011]]/Comuni[[#This Row],[Ammalati TOT]])*100</f>
        <v>1.9381977221650432E-2</v>
      </c>
      <c r="O1571">
        <f>_xlfn.XLOOKUP(Comuni[[#This Row],[Regione]],Table_0[Regione],Table_0[TOT AREA])</f>
        <v>6838505</v>
      </c>
      <c r="P1571" s="1">
        <f>(Comuni[[#This Row],[Popolazione2011]]/Comuni[[#This Row],[Ammalati AREA]])*100</f>
        <v>1.2210271104576219E-2</v>
      </c>
    </row>
    <row r="1572" spans="1:16" x14ac:dyDescent="0.3">
      <c r="A1572" t="s">
        <v>1586</v>
      </c>
      <c r="B1572" t="s">
        <v>8023</v>
      </c>
      <c r="C1572" t="s">
        <v>1557</v>
      </c>
      <c r="D1572">
        <v>611</v>
      </c>
      <c r="E1572" s="1">
        <f>(Comuni[[#This Row],[Popolazione2011]]/SUM(D:D))*100</f>
        <v>1.0282221917139965E-3</v>
      </c>
      <c r="F1572">
        <f t="shared" si="24"/>
        <v>9704151</v>
      </c>
      <c r="G1572" s="1">
        <f>(Comuni[[#This Row],[Popolazione2011]]/Comuni[[#This Row],[TOT POP REGIONE ]])*100</f>
        <v>6.296274656072437E-3</v>
      </c>
      <c r="H1572" t="str">
        <f>IF(Comuni[[#This Row],[Popolazione2011]]&gt;300000,"MAGGIORE","")</f>
        <v/>
      </c>
      <c r="I1572" t="str">
        <f>_xlfn.XLOOKUP(Comuni[[#This Row],[Regione]],Ripartizione_geografica[Regione],Ripartizione_geografica[Ripartizione geografica])</f>
        <v>Nord-ovest</v>
      </c>
      <c r="J1572">
        <f>_xlfn.XLOOKUP(Comuni[[#This Row],[Regione]],Ripartizione_geografica[Regione],Ripartizione_geografica[Codice Regione])</f>
        <v>3</v>
      </c>
      <c r="K1572">
        <f>_xlfn.XLOOKUP(Comuni[[#This Row],[Regione]],Table_0[Regione],Table_0[Totale])</f>
        <v>4308126</v>
      </c>
      <c r="L1572">
        <f>_xlfn.XLOOKUP(Comuni[[#This Row],[Regione]],Table_0[Regione],Table_0[Guariti])</f>
        <v>4242764</v>
      </c>
      <c r="M1572">
        <f>_xlfn.XLOOKUP(Comuni[[#This Row],[Regione]],Table_0[Regione],Table_0[Deceduti])</f>
        <v>47031</v>
      </c>
      <c r="N1572" s="1">
        <f>(Comuni[[#This Row],[Popolazione2011]]/Comuni[[#This Row],[Ammalati TOT]])*100</f>
        <v>1.4182500697519061E-2</v>
      </c>
      <c r="O1572">
        <f>_xlfn.XLOOKUP(Comuni[[#This Row],[Regione]],Table_0[Regione],Table_0[TOT AREA])</f>
        <v>6838505</v>
      </c>
      <c r="P1572" s="1">
        <f>(Comuni[[#This Row],[Popolazione2011]]/Comuni[[#This Row],[Ammalati AREA]])*100</f>
        <v>8.9347013711330182E-3</v>
      </c>
    </row>
    <row r="1573" spans="1:16" x14ac:dyDescent="0.3">
      <c r="A1573" t="s">
        <v>1587</v>
      </c>
      <c r="B1573" t="s">
        <v>8023</v>
      </c>
      <c r="C1573" t="s">
        <v>1557</v>
      </c>
      <c r="D1573">
        <v>189</v>
      </c>
      <c r="E1573" s="1">
        <f>(Comuni[[#This Row],[Popolazione2011]]/SUM(D:D))*100</f>
        <v>3.180589103665227E-4</v>
      </c>
      <c r="F1573">
        <f t="shared" si="24"/>
        <v>9704151</v>
      </c>
      <c r="G1573" s="1">
        <f>(Comuni[[#This Row],[Popolazione2011]]/Comuni[[#This Row],[TOT POP REGIONE ]])*100</f>
        <v>1.9476201472957294E-3</v>
      </c>
      <c r="H1573" t="str">
        <f>IF(Comuni[[#This Row],[Popolazione2011]]&gt;300000,"MAGGIORE","")</f>
        <v/>
      </c>
      <c r="I1573" t="str">
        <f>_xlfn.XLOOKUP(Comuni[[#This Row],[Regione]],Ripartizione_geografica[Regione],Ripartizione_geografica[Ripartizione geografica])</f>
        <v>Nord-ovest</v>
      </c>
      <c r="J1573">
        <f>_xlfn.XLOOKUP(Comuni[[#This Row],[Regione]],Ripartizione_geografica[Regione],Ripartizione_geografica[Codice Regione])</f>
        <v>3</v>
      </c>
      <c r="K1573">
        <f>_xlfn.XLOOKUP(Comuni[[#This Row],[Regione]],Table_0[Regione],Table_0[Totale])</f>
        <v>4308126</v>
      </c>
      <c r="L1573">
        <f>_xlfn.XLOOKUP(Comuni[[#This Row],[Regione]],Table_0[Regione],Table_0[Guariti])</f>
        <v>4242764</v>
      </c>
      <c r="M1573">
        <f>_xlfn.XLOOKUP(Comuni[[#This Row],[Regione]],Table_0[Regione],Table_0[Deceduti])</f>
        <v>47031</v>
      </c>
      <c r="N1573" s="1">
        <f>(Comuni[[#This Row],[Popolazione2011]]/Comuni[[#This Row],[Ammalati TOT]])*100</f>
        <v>4.3870583172358462E-3</v>
      </c>
      <c r="O1573">
        <f>_xlfn.XLOOKUP(Comuni[[#This Row],[Regione]],Table_0[Regione],Table_0[TOT AREA])</f>
        <v>6838505</v>
      </c>
      <c r="P1573" s="1">
        <f>(Comuni[[#This Row],[Popolazione2011]]/Comuni[[#This Row],[Ammalati AREA]])*100</f>
        <v>2.7637619625927009E-3</v>
      </c>
    </row>
    <row r="1574" spans="1:16" x14ac:dyDescent="0.3">
      <c r="A1574" t="s">
        <v>1588</v>
      </c>
      <c r="B1574" t="s">
        <v>8023</v>
      </c>
      <c r="C1574" t="s">
        <v>1557</v>
      </c>
      <c r="D1574">
        <v>1903</v>
      </c>
      <c r="E1574" s="1">
        <f>(Comuni[[#This Row],[Popolazione2011]]/SUM(D:D))*100</f>
        <v>3.2024661715740351E-3</v>
      </c>
      <c r="F1574">
        <f t="shared" si="24"/>
        <v>9704151</v>
      </c>
      <c r="G1574" s="1">
        <f>(Comuni[[#This Row],[Popolazione2011]]/Comuni[[#This Row],[TOT POP REGIONE ]])*100</f>
        <v>1.9610164763512027E-2</v>
      </c>
      <c r="H1574" t="str">
        <f>IF(Comuni[[#This Row],[Popolazione2011]]&gt;300000,"MAGGIORE","")</f>
        <v/>
      </c>
      <c r="I1574" t="str">
        <f>_xlfn.XLOOKUP(Comuni[[#This Row],[Regione]],Ripartizione_geografica[Regione],Ripartizione_geografica[Ripartizione geografica])</f>
        <v>Nord-ovest</v>
      </c>
      <c r="J1574">
        <f>_xlfn.XLOOKUP(Comuni[[#This Row],[Regione]],Ripartizione_geografica[Regione],Ripartizione_geografica[Codice Regione])</f>
        <v>3</v>
      </c>
      <c r="K1574">
        <f>_xlfn.XLOOKUP(Comuni[[#This Row],[Regione]],Table_0[Regione],Table_0[Totale])</f>
        <v>4308126</v>
      </c>
      <c r="L1574">
        <f>_xlfn.XLOOKUP(Comuni[[#This Row],[Regione]],Table_0[Regione],Table_0[Guariti])</f>
        <v>4242764</v>
      </c>
      <c r="M1574">
        <f>_xlfn.XLOOKUP(Comuni[[#This Row],[Regione]],Table_0[Regione],Table_0[Deceduti])</f>
        <v>47031</v>
      </c>
      <c r="N1574" s="1">
        <f>(Comuni[[#This Row],[Popolazione2011]]/Comuni[[#This Row],[Ammalati TOT]])*100</f>
        <v>4.4172338506348233E-2</v>
      </c>
      <c r="O1574">
        <f>_xlfn.XLOOKUP(Comuni[[#This Row],[Regione]],Table_0[Regione],Table_0[TOT AREA])</f>
        <v>6838505</v>
      </c>
      <c r="P1574" s="1">
        <f>(Comuni[[#This Row],[Popolazione2011]]/Comuni[[#This Row],[Ammalati AREA]])*100</f>
        <v>2.7827719655100051E-2</v>
      </c>
    </row>
    <row r="1575" spans="1:16" x14ac:dyDescent="0.3">
      <c r="A1575" t="s">
        <v>1589</v>
      </c>
      <c r="B1575" t="s">
        <v>8023</v>
      </c>
      <c r="C1575" t="s">
        <v>1557</v>
      </c>
      <c r="D1575">
        <v>4619</v>
      </c>
      <c r="E1575" s="1">
        <f>(Comuni[[#This Row],[Popolazione2011]]/SUM(D:D))*100</f>
        <v>7.7730905131373979E-3</v>
      </c>
      <c r="F1575">
        <f t="shared" si="24"/>
        <v>9704151</v>
      </c>
      <c r="G1575" s="1">
        <f>(Comuni[[#This Row],[Popolazione2011]]/Comuni[[#This Row],[TOT POP REGIONE ]])*100</f>
        <v>4.7598187620946954E-2</v>
      </c>
      <c r="H1575" t="str">
        <f>IF(Comuni[[#This Row],[Popolazione2011]]&gt;300000,"MAGGIORE","")</f>
        <v/>
      </c>
      <c r="I1575" t="str">
        <f>_xlfn.XLOOKUP(Comuni[[#This Row],[Regione]],Ripartizione_geografica[Regione],Ripartizione_geografica[Ripartizione geografica])</f>
        <v>Nord-ovest</v>
      </c>
      <c r="J1575">
        <f>_xlfn.XLOOKUP(Comuni[[#This Row],[Regione]],Ripartizione_geografica[Regione],Ripartizione_geografica[Codice Regione])</f>
        <v>3</v>
      </c>
      <c r="K1575">
        <f>_xlfn.XLOOKUP(Comuni[[#This Row],[Regione]],Table_0[Regione],Table_0[Totale])</f>
        <v>4308126</v>
      </c>
      <c r="L1575">
        <f>_xlfn.XLOOKUP(Comuni[[#This Row],[Regione]],Table_0[Regione],Table_0[Guariti])</f>
        <v>4242764</v>
      </c>
      <c r="M1575">
        <f>_xlfn.XLOOKUP(Comuni[[#This Row],[Regione]],Table_0[Regione],Table_0[Deceduti])</f>
        <v>47031</v>
      </c>
      <c r="N1575" s="1">
        <f>(Comuni[[#This Row],[Popolazione2011]]/Comuni[[#This Row],[Ammalati TOT]])*100</f>
        <v>0.10721599136144114</v>
      </c>
      <c r="O1575">
        <f>_xlfn.XLOOKUP(Comuni[[#This Row],[Regione]],Table_0[Regione],Table_0[TOT AREA])</f>
        <v>6838505</v>
      </c>
      <c r="P1575" s="1">
        <f>(Comuni[[#This Row],[Popolazione2011]]/Comuni[[#This Row],[Ammalati AREA]])*100</f>
        <v>6.7544002673098874E-2</v>
      </c>
    </row>
    <row r="1576" spans="1:16" x14ac:dyDescent="0.3">
      <c r="A1576" t="s">
        <v>1590</v>
      </c>
      <c r="B1576" t="s">
        <v>8023</v>
      </c>
      <c r="C1576" t="s">
        <v>1557</v>
      </c>
      <c r="D1576">
        <v>1615</v>
      </c>
      <c r="E1576" s="1">
        <f>(Comuni[[#This Row],[Popolazione2011]]/SUM(D:D))*100</f>
        <v>2.7178049748250483E-3</v>
      </c>
      <c r="F1576">
        <f t="shared" si="24"/>
        <v>9704151</v>
      </c>
      <c r="G1576" s="1">
        <f>(Comuni[[#This Row],[Popolazione2011]]/Comuni[[#This Row],[TOT POP REGIONE ]])*100</f>
        <v>1.6642362634299489E-2</v>
      </c>
      <c r="H1576" t="str">
        <f>IF(Comuni[[#This Row],[Popolazione2011]]&gt;300000,"MAGGIORE","")</f>
        <v/>
      </c>
      <c r="I1576" t="str">
        <f>_xlfn.XLOOKUP(Comuni[[#This Row],[Regione]],Ripartizione_geografica[Regione],Ripartizione_geografica[Ripartizione geografica])</f>
        <v>Nord-ovest</v>
      </c>
      <c r="J1576">
        <f>_xlfn.XLOOKUP(Comuni[[#This Row],[Regione]],Ripartizione_geografica[Regione],Ripartizione_geografica[Codice Regione])</f>
        <v>3</v>
      </c>
      <c r="K1576">
        <f>_xlfn.XLOOKUP(Comuni[[#This Row],[Regione]],Table_0[Regione],Table_0[Totale])</f>
        <v>4308126</v>
      </c>
      <c r="L1576">
        <f>_xlfn.XLOOKUP(Comuni[[#This Row],[Regione]],Table_0[Regione],Table_0[Guariti])</f>
        <v>4242764</v>
      </c>
      <c r="M1576">
        <f>_xlfn.XLOOKUP(Comuni[[#This Row],[Regione]],Table_0[Regione],Table_0[Deceduti])</f>
        <v>47031</v>
      </c>
      <c r="N1576" s="1">
        <f>(Comuni[[#This Row],[Popolazione2011]]/Comuni[[#This Row],[Ammalati TOT]])*100</f>
        <v>3.7487297261036473E-2</v>
      </c>
      <c r="O1576">
        <f>_xlfn.XLOOKUP(Comuni[[#This Row],[Regione]],Table_0[Regione],Table_0[TOT AREA])</f>
        <v>6838505</v>
      </c>
      <c r="P1576" s="1">
        <f>(Comuni[[#This Row],[Popolazione2011]]/Comuni[[#This Row],[Ammalati AREA]])*100</f>
        <v>2.3616272854958795E-2</v>
      </c>
    </row>
    <row r="1577" spans="1:16" x14ac:dyDescent="0.3">
      <c r="A1577" t="s">
        <v>1591</v>
      </c>
      <c r="B1577" t="s">
        <v>8023</v>
      </c>
      <c r="C1577" t="s">
        <v>1557</v>
      </c>
      <c r="D1577">
        <v>540</v>
      </c>
      <c r="E1577" s="1">
        <f>(Comuni[[#This Row],[Popolazione2011]]/SUM(D:D))*100</f>
        <v>9.0873974390435043E-4</v>
      </c>
      <c r="F1577">
        <f t="shared" si="24"/>
        <v>9704151</v>
      </c>
      <c r="G1577" s="1">
        <f>(Comuni[[#This Row],[Popolazione2011]]/Comuni[[#This Row],[TOT POP REGIONE ]])*100</f>
        <v>5.5646289922735128E-3</v>
      </c>
      <c r="H1577" t="str">
        <f>IF(Comuni[[#This Row],[Popolazione2011]]&gt;300000,"MAGGIORE","")</f>
        <v/>
      </c>
      <c r="I1577" t="str">
        <f>_xlfn.XLOOKUP(Comuni[[#This Row],[Regione]],Ripartizione_geografica[Regione],Ripartizione_geografica[Ripartizione geografica])</f>
        <v>Nord-ovest</v>
      </c>
      <c r="J1577">
        <f>_xlfn.XLOOKUP(Comuni[[#This Row],[Regione]],Ripartizione_geografica[Regione],Ripartizione_geografica[Codice Regione])</f>
        <v>3</v>
      </c>
      <c r="K1577">
        <f>_xlfn.XLOOKUP(Comuni[[#This Row],[Regione]],Table_0[Regione],Table_0[Totale])</f>
        <v>4308126</v>
      </c>
      <c r="L1577">
        <f>_xlfn.XLOOKUP(Comuni[[#This Row],[Regione]],Table_0[Regione],Table_0[Guariti])</f>
        <v>4242764</v>
      </c>
      <c r="M1577">
        <f>_xlfn.XLOOKUP(Comuni[[#This Row],[Regione]],Table_0[Regione],Table_0[Deceduti])</f>
        <v>47031</v>
      </c>
      <c r="N1577" s="1">
        <f>(Comuni[[#This Row],[Popolazione2011]]/Comuni[[#This Row],[Ammalati TOT]])*100</f>
        <v>1.2534452334959562E-2</v>
      </c>
      <c r="O1577">
        <f>_xlfn.XLOOKUP(Comuni[[#This Row],[Regione]],Table_0[Regione],Table_0[TOT AREA])</f>
        <v>6838505</v>
      </c>
      <c r="P1577" s="1">
        <f>(Comuni[[#This Row],[Popolazione2011]]/Comuni[[#This Row],[Ammalati AREA]])*100</f>
        <v>7.8964627502648606E-3</v>
      </c>
    </row>
    <row r="1578" spans="1:16" x14ac:dyDescent="0.3">
      <c r="A1578" t="s">
        <v>1592</v>
      </c>
      <c r="B1578" t="s">
        <v>8023</v>
      </c>
      <c r="C1578" t="s">
        <v>1557</v>
      </c>
      <c r="D1578">
        <v>1372</v>
      </c>
      <c r="E1578" s="1">
        <f>(Comuni[[#This Row],[Popolazione2011]]/SUM(D:D))*100</f>
        <v>2.3088720900680906E-3</v>
      </c>
      <c r="F1578">
        <f t="shared" si="24"/>
        <v>9704151</v>
      </c>
      <c r="G1578" s="1">
        <f>(Comuni[[#This Row],[Popolazione2011]]/Comuni[[#This Row],[TOT POP REGIONE ]])*100</f>
        <v>1.4138279587776406E-2</v>
      </c>
      <c r="H1578" t="str">
        <f>IF(Comuni[[#This Row],[Popolazione2011]]&gt;300000,"MAGGIORE","")</f>
        <v/>
      </c>
      <c r="I1578" t="str">
        <f>_xlfn.XLOOKUP(Comuni[[#This Row],[Regione]],Ripartizione_geografica[Regione],Ripartizione_geografica[Ripartizione geografica])</f>
        <v>Nord-ovest</v>
      </c>
      <c r="J1578">
        <f>_xlfn.XLOOKUP(Comuni[[#This Row],[Regione]],Ripartizione_geografica[Regione],Ripartizione_geografica[Codice Regione])</f>
        <v>3</v>
      </c>
      <c r="K1578">
        <f>_xlfn.XLOOKUP(Comuni[[#This Row],[Regione]],Table_0[Regione],Table_0[Totale])</f>
        <v>4308126</v>
      </c>
      <c r="L1578">
        <f>_xlfn.XLOOKUP(Comuni[[#This Row],[Regione]],Table_0[Regione],Table_0[Guariti])</f>
        <v>4242764</v>
      </c>
      <c r="M1578">
        <f>_xlfn.XLOOKUP(Comuni[[#This Row],[Regione]],Table_0[Regione],Table_0[Deceduti])</f>
        <v>47031</v>
      </c>
      <c r="N1578" s="1">
        <f>(Comuni[[#This Row],[Popolazione2011]]/Comuni[[#This Row],[Ammalati TOT]])*100</f>
        <v>3.1846793710304667E-2</v>
      </c>
      <c r="O1578">
        <f>_xlfn.XLOOKUP(Comuni[[#This Row],[Regione]],Table_0[Regione],Table_0[TOT AREA])</f>
        <v>6838505</v>
      </c>
      <c r="P1578" s="1">
        <f>(Comuni[[#This Row],[Popolazione2011]]/Comuni[[#This Row],[Ammalati AREA]])*100</f>
        <v>2.006286461733961E-2</v>
      </c>
    </row>
    <row r="1579" spans="1:16" x14ac:dyDescent="0.3">
      <c r="A1579" t="s">
        <v>1593</v>
      </c>
      <c r="B1579" t="s">
        <v>8023</v>
      </c>
      <c r="C1579" t="s">
        <v>1557</v>
      </c>
      <c r="D1579">
        <v>5976</v>
      </c>
      <c r="E1579" s="1">
        <f>(Comuni[[#This Row],[Popolazione2011]]/SUM(D:D))*100</f>
        <v>1.0056719832541479E-2</v>
      </c>
      <c r="F1579">
        <f t="shared" si="24"/>
        <v>9704151</v>
      </c>
      <c r="G1579" s="1">
        <f>(Comuni[[#This Row],[Popolazione2011]]/Comuni[[#This Row],[TOT POP REGIONE ]])*100</f>
        <v>6.158189418116021E-2</v>
      </c>
      <c r="H1579" t="str">
        <f>IF(Comuni[[#This Row],[Popolazione2011]]&gt;300000,"MAGGIORE","")</f>
        <v/>
      </c>
      <c r="I1579" t="str">
        <f>_xlfn.XLOOKUP(Comuni[[#This Row],[Regione]],Ripartizione_geografica[Regione],Ripartizione_geografica[Ripartizione geografica])</f>
        <v>Nord-ovest</v>
      </c>
      <c r="J1579">
        <f>_xlfn.XLOOKUP(Comuni[[#This Row],[Regione]],Ripartizione_geografica[Regione],Ripartizione_geografica[Codice Regione])</f>
        <v>3</v>
      </c>
      <c r="K1579">
        <f>_xlfn.XLOOKUP(Comuni[[#This Row],[Regione]],Table_0[Regione],Table_0[Totale])</f>
        <v>4308126</v>
      </c>
      <c r="L1579">
        <f>_xlfn.XLOOKUP(Comuni[[#This Row],[Regione]],Table_0[Regione],Table_0[Guariti])</f>
        <v>4242764</v>
      </c>
      <c r="M1579">
        <f>_xlfn.XLOOKUP(Comuni[[#This Row],[Regione]],Table_0[Regione],Table_0[Deceduti])</f>
        <v>47031</v>
      </c>
      <c r="N1579" s="1">
        <f>(Comuni[[#This Row],[Popolazione2011]]/Comuni[[#This Row],[Ammalati TOT]])*100</f>
        <v>0.13871460584021916</v>
      </c>
      <c r="O1579">
        <f>_xlfn.XLOOKUP(Comuni[[#This Row],[Regione]],Table_0[Regione],Table_0[TOT AREA])</f>
        <v>6838505</v>
      </c>
      <c r="P1579" s="1">
        <f>(Comuni[[#This Row],[Popolazione2011]]/Comuni[[#This Row],[Ammalati AREA]])*100</f>
        <v>8.7387521102931118E-2</v>
      </c>
    </row>
    <row r="1580" spans="1:16" x14ac:dyDescent="0.3">
      <c r="A1580" t="s">
        <v>1594</v>
      </c>
      <c r="B1580" t="s">
        <v>8023</v>
      </c>
      <c r="C1580" t="s">
        <v>1557</v>
      </c>
      <c r="D1580">
        <v>667</v>
      </c>
      <c r="E1580" s="1">
        <f>(Comuni[[#This Row],[Popolazione2011]]/SUM(D:D))*100</f>
        <v>1.1224618688596328E-3</v>
      </c>
      <c r="F1580">
        <f t="shared" si="24"/>
        <v>9704151</v>
      </c>
      <c r="G1580" s="1">
        <f>(Comuni[[#This Row],[Popolazione2011]]/Comuni[[#This Row],[TOT POP REGIONE ]])*100</f>
        <v>6.873347292308209E-3</v>
      </c>
      <c r="H1580" t="str">
        <f>IF(Comuni[[#This Row],[Popolazione2011]]&gt;300000,"MAGGIORE","")</f>
        <v/>
      </c>
      <c r="I1580" t="str">
        <f>_xlfn.XLOOKUP(Comuni[[#This Row],[Regione]],Ripartizione_geografica[Regione],Ripartizione_geografica[Ripartizione geografica])</f>
        <v>Nord-ovest</v>
      </c>
      <c r="J1580">
        <f>_xlfn.XLOOKUP(Comuni[[#This Row],[Regione]],Ripartizione_geografica[Regione],Ripartizione_geografica[Codice Regione])</f>
        <v>3</v>
      </c>
      <c r="K1580">
        <f>_xlfn.XLOOKUP(Comuni[[#This Row],[Regione]],Table_0[Regione],Table_0[Totale])</f>
        <v>4308126</v>
      </c>
      <c r="L1580">
        <f>_xlfn.XLOOKUP(Comuni[[#This Row],[Regione]],Table_0[Regione],Table_0[Guariti])</f>
        <v>4242764</v>
      </c>
      <c r="M1580">
        <f>_xlfn.XLOOKUP(Comuni[[#This Row],[Regione]],Table_0[Regione],Table_0[Deceduti])</f>
        <v>47031</v>
      </c>
      <c r="N1580" s="1">
        <f>(Comuni[[#This Row],[Popolazione2011]]/Comuni[[#This Row],[Ammalati TOT]])*100</f>
        <v>1.5482369828551903E-2</v>
      </c>
      <c r="O1580">
        <f>_xlfn.XLOOKUP(Comuni[[#This Row],[Regione]],Table_0[Regione],Table_0[TOT AREA])</f>
        <v>6838505</v>
      </c>
      <c r="P1580" s="1">
        <f>(Comuni[[#This Row],[Popolazione2011]]/Comuni[[#This Row],[Ammalati AREA]])*100</f>
        <v>9.7535938044938184E-3</v>
      </c>
    </row>
    <row r="1581" spans="1:16" x14ac:dyDescent="0.3">
      <c r="A1581" t="s">
        <v>1595</v>
      </c>
      <c r="B1581" t="s">
        <v>8023</v>
      </c>
      <c r="C1581" t="s">
        <v>1557</v>
      </c>
      <c r="D1581">
        <v>732</v>
      </c>
      <c r="E1581" s="1">
        <f>(Comuni[[#This Row],[Popolazione2011]]/SUM(D:D))*100</f>
        <v>1.2318472084036753E-3</v>
      </c>
      <c r="F1581">
        <f t="shared" si="24"/>
        <v>9704151</v>
      </c>
      <c r="G1581" s="1">
        <f>(Comuni[[#This Row],[Popolazione2011]]/Comuni[[#This Row],[TOT POP REGIONE ]])*100</f>
        <v>7.5431637450818724E-3</v>
      </c>
      <c r="H1581" t="str">
        <f>IF(Comuni[[#This Row],[Popolazione2011]]&gt;300000,"MAGGIORE","")</f>
        <v/>
      </c>
      <c r="I1581" t="str">
        <f>_xlfn.XLOOKUP(Comuni[[#This Row],[Regione]],Ripartizione_geografica[Regione],Ripartizione_geografica[Ripartizione geografica])</f>
        <v>Nord-ovest</v>
      </c>
      <c r="J1581">
        <f>_xlfn.XLOOKUP(Comuni[[#This Row],[Regione]],Ripartizione_geografica[Regione],Ripartizione_geografica[Codice Regione])</f>
        <v>3</v>
      </c>
      <c r="K1581">
        <f>_xlfn.XLOOKUP(Comuni[[#This Row],[Regione]],Table_0[Regione],Table_0[Totale])</f>
        <v>4308126</v>
      </c>
      <c r="L1581">
        <f>_xlfn.XLOOKUP(Comuni[[#This Row],[Regione]],Table_0[Regione],Table_0[Guariti])</f>
        <v>4242764</v>
      </c>
      <c r="M1581">
        <f>_xlfn.XLOOKUP(Comuni[[#This Row],[Regione]],Table_0[Regione],Table_0[Deceduti])</f>
        <v>47031</v>
      </c>
      <c r="N1581" s="1">
        <f>(Comuni[[#This Row],[Popolazione2011]]/Comuni[[#This Row],[Ammalati TOT]])*100</f>
        <v>1.6991146498500743E-2</v>
      </c>
      <c r="O1581">
        <f>_xlfn.XLOOKUP(Comuni[[#This Row],[Regione]],Table_0[Regione],Table_0[TOT AREA])</f>
        <v>6838505</v>
      </c>
      <c r="P1581" s="1">
        <f>(Comuni[[#This Row],[Popolazione2011]]/Comuni[[#This Row],[Ammalati AREA]])*100</f>
        <v>1.0704093950359032E-2</v>
      </c>
    </row>
    <row r="1582" spans="1:16" x14ac:dyDescent="0.3">
      <c r="A1582" t="s">
        <v>1596</v>
      </c>
      <c r="B1582" t="s">
        <v>8023</v>
      </c>
      <c r="C1582" t="s">
        <v>1557</v>
      </c>
      <c r="D1582">
        <v>1041</v>
      </c>
      <c r="E1582" s="1">
        <f>(Comuni[[#This Row],[Popolazione2011]]/SUM(D:D))*100</f>
        <v>1.7518482840822758E-3</v>
      </c>
      <c r="F1582">
        <f t="shared" si="24"/>
        <v>9704151</v>
      </c>
      <c r="G1582" s="1">
        <f>(Comuni[[#This Row],[Popolazione2011]]/Comuni[[#This Row],[TOT POP REGIONE ]])*100</f>
        <v>1.0727368112882827E-2</v>
      </c>
      <c r="H1582" t="str">
        <f>IF(Comuni[[#This Row],[Popolazione2011]]&gt;300000,"MAGGIORE","")</f>
        <v/>
      </c>
      <c r="I1582" t="str">
        <f>_xlfn.XLOOKUP(Comuni[[#This Row],[Regione]],Ripartizione_geografica[Regione],Ripartizione_geografica[Ripartizione geografica])</f>
        <v>Nord-ovest</v>
      </c>
      <c r="J1582">
        <f>_xlfn.XLOOKUP(Comuni[[#This Row],[Regione]],Ripartizione_geografica[Regione],Ripartizione_geografica[Codice Regione])</f>
        <v>3</v>
      </c>
      <c r="K1582">
        <f>_xlfn.XLOOKUP(Comuni[[#This Row],[Regione]],Table_0[Regione],Table_0[Totale])</f>
        <v>4308126</v>
      </c>
      <c r="L1582">
        <f>_xlfn.XLOOKUP(Comuni[[#This Row],[Regione]],Table_0[Regione],Table_0[Guariti])</f>
        <v>4242764</v>
      </c>
      <c r="M1582">
        <f>_xlfn.XLOOKUP(Comuni[[#This Row],[Regione]],Table_0[Regione],Table_0[Deceduti])</f>
        <v>47031</v>
      </c>
      <c r="N1582" s="1">
        <f>(Comuni[[#This Row],[Popolazione2011]]/Comuni[[#This Row],[Ammalati TOT]])*100</f>
        <v>2.4163638667949822E-2</v>
      </c>
      <c r="O1582">
        <f>_xlfn.XLOOKUP(Comuni[[#This Row],[Regione]],Table_0[Regione],Table_0[TOT AREA])</f>
        <v>6838505</v>
      </c>
      <c r="P1582" s="1">
        <f>(Comuni[[#This Row],[Popolazione2011]]/Comuni[[#This Row],[Ammalati AREA]])*100</f>
        <v>1.5222625413010591E-2</v>
      </c>
    </row>
    <row r="1583" spans="1:16" x14ac:dyDescent="0.3">
      <c r="A1583" t="s">
        <v>1597</v>
      </c>
      <c r="B1583" t="s">
        <v>8023</v>
      </c>
      <c r="C1583" t="s">
        <v>1557</v>
      </c>
      <c r="D1583">
        <v>1001</v>
      </c>
      <c r="E1583" s="1">
        <f>(Comuni[[#This Row],[Popolazione2011]]/SUM(D:D))*100</f>
        <v>1.6845342289782499E-3</v>
      </c>
      <c r="F1583">
        <f t="shared" si="24"/>
        <v>9704151</v>
      </c>
      <c r="G1583" s="1">
        <f>(Comuni[[#This Row],[Popolazione2011]]/Comuni[[#This Row],[TOT POP REGIONE ]])*100</f>
        <v>1.0315173372714419E-2</v>
      </c>
      <c r="H1583" t="str">
        <f>IF(Comuni[[#This Row],[Popolazione2011]]&gt;300000,"MAGGIORE","")</f>
        <v/>
      </c>
      <c r="I1583" t="str">
        <f>_xlfn.XLOOKUP(Comuni[[#This Row],[Regione]],Ripartizione_geografica[Regione],Ripartizione_geografica[Ripartizione geografica])</f>
        <v>Nord-ovest</v>
      </c>
      <c r="J1583">
        <f>_xlfn.XLOOKUP(Comuni[[#This Row],[Regione]],Ripartizione_geografica[Regione],Ripartizione_geografica[Codice Regione])</f>
        <v>3</v>
      </c>
      <c r="K1583">
        <f>_xlfn.XLOOKUP(Comuni[[#This Row],[Regione]],Table_0[Regione],Table_0[Totale])</f>
        <v>4308126</v>
      </c>
      <c r="L1583">
        <f>_xlfn.XLOOKUP(Comuni[[#This Row],[Regione]],Table_0[Regione],Table_0[Guariti])</f>
        <v>4242764</v>
      </c>
      <c r="M1583">
        <f>_xlfn.XLOOKUP(Comuni[[#This Row],[Regione]],Table_0[Regione],Table_0[Deceduti])</f>
        <v>47031</v>
      </c>
      <c r="N1583" s="1">
        <f>(Comuni[[#This Row],[Popolazione2011]]/Comuni[[#This Row],[Ammalati TOT]])*100</f>
        <v>2.3235160717212076E-2</v>
      </c>
      <c r="O1583">
        <f>_xlfn.XLOOKUP(Comuni[[#This Row],[Regione]],Table_0[Regione],Table_0[TOT AREA])</f>
        <v>6838505</v>
      </c>
      <c r="P1583" s="1">
        <f>(Comuni[[#This Row],[Popolazione2011]]/Comuni[[#This Row],[Ammalati AREA]])*100</f>
        <v>1.4637702246324307E-2</v>
      </c>
    </row>
    <row r="1584" spans="1:16" x14ac:dyDescent="0.3">
      <c r="A1584" t="s">
        <v>1598</v>
      </c>
      <c r="B1584" t="s">
        <v>8023</v>
      </c>
      <c r="C1584" t="s">
        <v>1557</v>
      </c>
      <c r="D1584">
        <v>1747</v>
      </c>
      <c r="E1584" s="1">
        <f>(Comuni[[#This Row],[Popolazione2011]]/SUM(D:D))*100</f>
        <v>2.9399413566683339E-3</v>
      </c>
      <c r="F1584">
        <f t="shared" si="24"/>
        <v>9704151</v>
      </c>
      <c r="G1584" s="1">
        <f>(Comuni[[#This Row],[Popolazione2011]]/Comuni[[#This Row],[TOT POP REGIONE ]])*100</f>
        <v>1.8002605276855235E-2</v>
      </c>
      <c r="H1584" t="str">
        <f>IF(Comuni[[#This Row],[Popolazione2011]]&gt;300000,"MAGGIORE","")</f>
        <v/>
      </c>
      <c r="I1584" t="str">
        <f>_xlfn.XLOOKUP(Comuni[[#This Row],[Regione]],Ripartizione_geografica[Regione],Ripartizione_geografica[Ripartizione geografica])</f>
        <v>Nord-ovest</v>
      </c>
      <c r="J1584">
        <f>_xlfn.XLOOKUP(Comuni[[#This Row],[Regione]],Ripartizione_geografica[Regione],Ripartizione_geografica[Codice Regione])</f>
        <v>3</v>
      </c>
      <c r="K1584">
        <f>_xlfn.XLOOKUP(Comuni[[#This Row],[Regione]],Table_0[Regione],Table_0[Totale])</f>
        <v>4308126</v>
      </c>
      <c r="L1584">
        <f>_xlfn.XLOOKUP(Comuni[[#This Row],[Regione]],Table_0[Regione],Table_0[Guariti])</f>
        <v>4242764</v>
      </c>
      <c r="M1584">
        <f>_xlfn.XLOOKUP(Comuni[[#This Row],[Regione]],Table_0[Regione],Table_0[Deceduti])</f>
        <v>47031</v>
      </c>
      <c r="N1584" s="1">
        <f>(Comuni[[#This Row],[Popolazione2011]]/Comuni[[#This Row],[Ammalati TOT]])*100</f>
        <v>4.0551274498471027E-2</v>
      </c>
      <c r="O1584">
        <f>_xlfn.XLOOKUP(Comuni[[#This Row],[Regione]],Table_0[Regione],Table_0[TOT AREA])</f>
        <v>6838505</v>
      </c>
      <c r="P1584" s="1">
        <f>(Comuni[[#This Row],[Popolazione2011]]/Comuni[[#This Row],[Ammalati AREA]])*100</f>
        <v>2.5546519305023538E-2</v>
      </c>
    </row>
    <row r="1585" spans="1:16" x14ac:dyDescent="0.3">
      <c r="A1585" t="s">
        <v>1599</v>
      </c>
      <c r="B1585" t="s">
        <v>8023</v>
      </c>
      <c r="C1585" t="s">
        <v>1557</v>
      </c>
      <c r="D1585">
        <v>3031</v>
      </c>
      <c r="E1585" s="1">
        <f>(Comuni[[#This Row],[Popolazione2011]]/SUM(D:D))*100</f>
        <v>5.1007225255075674E-3</v>
      </c>
      <c r="F1585">
        <f t="shared" si="24"/>
        <v>9704151</v>
      </c>
      <c r="G1585" s="1">
        <f>(Comuni[[#This Row],[Popolazione2011]]/Comuni[[#This Row],[TOT POP REGIONE ]])*100</f>
        <v>3.1234056436261141E-2</v>
      </c>
      <c r="H1585" t="str">
        <f>IF(Comuni[[#This Row],[Popolazione2011]]&gt;300000,"MAGGIORE","")</f>
        <v/>
      </c>
      <c r="I1585" t="str">
        <f>_xlfn.XLOOKUP(Comuni[[#This Row],[Regione]],Ripartizione_geografica[Regione],Ripartizione_geografica[Ripartizione geografica])</f>
        <v>Nord-ovest</v>
      </c>
      <c r="J1585">
        <f>_xlfn.XLOOKUP(Comuni[[#This Row],[Regione]],Ripartizione_geografica[Regione],Ripartizione_geografica[Codice Regione])</f>
        <v>3</v>
      </c>
      <c r="K1585">
        <f>_xlfn.XLOOKUP(Comuni[[#This Row],[Regione]],Table_0[Regione],Table_0[Totale])</f>
        <v>4308126</v>
      </c>
      <c r="L1585">
        <f>_xlfn.XLOOKUP(Comuni[[#This Row],[Regione]],Table_0[Regione],Table_0[Guariti])</f>
        <v>4242764</v>
      </c>
      <c r="M1585">
        <f>_xlfn.XLOOKUP(Comuni[[#This Row],[Regione]],Table_0[Regione],Table_0[Deceduti])</f>
        <v>47031</v>
      </c>
      <c r="N1585" s="1">
        <f>(Comuni[[#This Row],[Popolazione2011]]/Comuni[[#This Row],[Ammalati TOT]])*100</f>
        <v>7.0355416717152647E-2</v>
      </c>
      <c r="O1585">
        <f>_xlfn.XLOOKUP(Comuni[[#This Row],[Regione]],Table_0[Regione],Table_0[TOT AREA])</f>
        <v>6838505</v>
      </c>
      <c r="P1585" s="1">
        <f>(Comuni[[#This Row],[Popolazione2011]]/Comuni[[#This Row],[Ammalati AREA]])*100</f>
        <v>4.4322552955653315E-2</v>
      </c>
    </row>
    <row r="1586" spans="1:16" x14ac:dyDescent="0.3">
      <c r="A1586" t="s">
        <v>1600</v>
      </c>
      <c r="B1586" t="s">
        <v>8023</v>
      </c>
      <c r="C1586" t="s">
        <v>1557</v>
      </c>
      <c r="D1586">
        <v>11786</v>
      </c>
      <c r="E1586" s="1">
        <f>(Comuni[[#This Row],[Popolazione2011]]/SUM(D:D))*100</f>
        <v>1.9834086336401251E-2</v>
      </c>
      <c r="F1586">
        <f t="shared" si="24"/>
        <v>9704151</v>
      </c>
      <c r="G1586" s="1">
        <f>(Comuni[[#This Row],[Popolazione2011]]/Comuni[[#This Row],[TOT POP REGIONE ]])*100</f>
        <v>0.12145318019062153</v>
      </c>
      <c r="H1586" t="str">
        <f>IF(Comuni[[#This Row],[Popolazione2011]]&gt;300000,"MAGGIORE","")</f>
        <v/>
      </c>
      <c r="I1586" t="str">
        <f>_xlfn.XLOOKUP(Comuni[[#This Row],[Regione]],Ripartizione_geografica[Regione],Ripartizione_geografica[Ripartizione geografica])</f>
        <v>Nord-ovest</v>
      </c>
      <c r="J1586">
        <f>_xlfn.XLOOKUP(Comuni[[#This Row],[Regione]],Ripartizione_geografica[Regione],Ripartizione_geografica[Codice Regione])</f>
        <v>3</v>
      </c>
      <c r="K1586">
        <f>_xlfn.XLOOKUP(Comuni[[#This Row],[Regione]],Table_0[Regione],Table_0[Totale])</f>
        <v>4308126</v>
      </c>
      <c r="L1586">
        <f>_xlfn.XLOOKUP(Comuni[[#This Row],[Regione]],Table_0[Regione],Table_0[Guariti])</f>
        <v>4242764</v>
      </c>
      <c r="M1586">
        <f>_xlfn.XLOOKUP(Comuni[[#This Row],[Regione]],Table_0[Regione],Table_0[Deceduti])</f>
        <v>47031</v>
      </c>
      <c r="N1586" s="1">
        <f>(Comuni[[#This Row],[Popolazione2011]]/Comuni[[#This Row],[Ammalati TOT]])*100</f>
        <v>0.2735760281848767</v>
      </c>
      <c r="O1586">
        <f>_xlfn.XLOOKUP(Comuni[[#This Row],[Regione]],Table_0[Regione],Table_0[TOT AREA])</f>
        <v>6838505</v>
      </c>
      <c r="P1586" s="1">
        <f>(Comuni[[#This Row],[Popolazione2011]]/Comuni[[#This Row],[Ammalati AREA]])*100</f>
        <v>0.17234761106411417</v>
      </c>
    </row>
    <row r="1587" spans="1:16" x14ac:dyDescent="0.3">
      <c r="A1587" t="s">
        <v>1601</v>
      </c>
      <c r="B1587" t="s">
        <v>8023</v>
      </c>
      <c r="C1587" t="s">
        <v>1557</v>
      </c>
      <c r="D1587">
        <v>1814</v>
      </c>
      <c r="E1587" s="1">
        <f>(Comuni[[#This Row],[Popolazione2011]]/SUM(D:D))*100</f>
        <v>3.0526923989675774E-3</v>
      </c>
      <c r="F1587">
        <f t="shared" si="24"/>
        <v>9704151</v>
      </c>
      <c r="G1587" s="1">
        <f>(Comuni[[#This Row],[Popolazione2011]]/Comuni[[#This Row],[TOT POP REGIONE ]])*100</f>
        <v>1.8693031466637318E-2</v>
      </c>
      <c r="H1587" t="str">
        <f>IF(Comuni[[#This Row],[Popolazione2011]]&gt;300000,"MAGGIORE","")</f>
        <v/>
      </c>
      <c r="I1587" t="str">
        <f>_xlfn.XLOOKUP(Comuni[[#This Row],[Regione]],Ripartizione_geografica[Regione],Ripartizione_geografica[Ripartizione geografica])</f>
        <v>Nord-ovest</v>
      </c>
      <c r="J1587">
        <f>_xlfn.XLOOKUP(Comuni[[#This Row],[Regione]],Ripartizione_geografica[Regione],Ripartizione_geografica[Codice Regione])</f>
        <v>3</v>
      </c>
      <c r="K1587">
        <f>_xlfn.XLOOKUP(Comuni[[#This Row],[Regione]],Table_0[Regione],Table_0[Totale])</f>
        <v>4308126</v>
      </c>
      <c r="L1587">
        <f>_xlfn.XLOOKUP(Comuni[[#This Row],[Regione]],Table_0[Regione],Table_0[Guariti])</f>
        <v>4242764</v>
      </c>
      <c r="M1587">
        <f>_xlfn.XLOOKUP(Comuni[[#This Row],[Regione]],Table_0[Regione],Table_0[Deceduti])</f>
        <v>47031</v>
      </c>
      <c r="N1587" s="1">
        <f>(Comuni[[#This Row],[Popolazione2011]]/Comuni[[#This Row],[Ammalati TOT]])*100</f>
        <v>4.2106475065956751E-2</v>
      </c>
      <c r="O1587">
        <f>_xlfn.XLOOKUP(Comuni[[#This Row],[Regione]],Table_0[Regione],Table_0[TOT AREA])</f>
        <v>6838505</v>
      </c>
      <c r="P1587" s="1">
        <f>(Comuni[[#This Row],[Popolazione2011]]/Comuni[[#This Row],[Ammalati AREA]])*100</f>
        <v>2.6526265609223068E-2</v>
      </c>
    </row>
    <row r="1588" spans="1:16" x14ac:dyDescent="0.3">
      <c r="A1588" t="s">
        <v>1602</v>
      </c>
      <c r="B1588" t="s">
        <v>8023</v>
      </c>
      <c r="C1588" t="s">
        <v>1557</v>
      </c>
      <c r="D1588">
        <v>30</v>
      </c>
      <c r="E1588" s="1">
        <f>(Comuni[[#This Row],[Popolazione2011]]/SUM(D:D))*100</f>
        <v>5.0485541328019474E-5</v>
      </c>
      <c r="F1588">
        <f t="shared" si="24"/>
        <v>9704151</v>
      </c>
      <c r="G1588" s="1">
        <f>(Comuni[[#This Row],[Popolazione2011]]/Comuni[[#This Row],[TOT POP REGIONE ]])*100</f>
        <v>3.091460551263063E-4</v>
      </c>
      <c r="H1588" t="str">
        <f>IF(Comuni[[#This Row],[Popolazione2011]]&gt;300000,"MAGGIORE","")</f>
        <v/>
      </c>
      <c r="I1588" t="str">
        <f>_xlfn.XLOOKUP(Comuni[[#This Row],[Regione]],Ripartizione_geografica[Regione],Ripartizione_geografica[Ripartizione geografica])</f>
        <v>Nord-ovest</v>
      </c>
      <c r="J1588">
        <f>_xlfn.XLOOKUP(Comuni[[#This Row],[Regione]],Ripartizione_geografica[Regione],Ripartizione_geografica[Codice Regione])</f>
        <v>3</v>
      </c>
      <c r="K1588">
        <f>_xlfn.XLOOKUP(Comuni[[#This Row],[Regione]],Table_0[Regione],Table_0[Totale])</f>
        <v>4308126</v>
      </c>
      <c r="L1588">
        <f>_xlfn.XLOOKUP(Comuni[[#This Row],[Regione]],Table_0[Regione],Table_0[Guariti])</f>
        <v>4242764</v>
      </c>
      <c r="M1588">
        <f>_xlfn.XLOOKUP(Comuni[[#This Row],[Regione]],Table_0[Regione],Table_0[Deceduti])</f>
        <v>47031</v>
      </c>
      <c r="N1588" s="1">
        <f>(Comuni[[#This Row],[Popolazione2011]]/Comuni[[#This Row],[Ammalati TOT]])*100</f>
        <v>6.9635846305330902E-4</v>
      </c>
      <c r="O1588">
        <f>_xlfn.XLOOKUP(Comuni[[#This Row],[Regione]],Table_0[Regione],Table_0[TOT AREA])</f>
        <v>6838505</v>
      </c>
      <c r="P1588" s="1">
        <f>(Comuni[[#This Row],[Popolazione2011]]/Comuni[[#This Row],[Ammalati AREA]])*100</f>
        <v>4.3869237501471451E-4</v>
      </c>
    </row>
    <row r="1589" spans="1:16" x14ac:dyDescent="0.3">
      <c r="A1589" t="s">
        <v>1603</v>
      </c>
      <c r="B1589" t="s">
        <v>8023</v>
      </c>
      <c r="C1589" t="s">
        <v>1557</v>
      </c>
      <c r="D1589">
        <v>1321</v>
      </c>
      <c r="E1589" s="1">
        <f>(Comuni[[#This Row],[Popolazione2011]]/SUM(D:D))*100</f>
        <v>2.2230466698104578E-3</v>
      </c>
      <c r="F1589">
        <f t="shared" si="24"/>
        <v>9704151</v>
      </c>
      <c r="G1589" s="1">
        <f>(Comuni[[#This Row],[Popolazione2011]]/Comuni[[#This Row],[TOT POP REGIONE ]])*100</f>
        <v>1.3612731294061686E-2</v>
      </c>
      <c r="H1589" t="str">
        <f>IF(Comuni[[#This Row],[Popolazione2011]]&gt;300000,"MAGGIORE","")</f>
        <v/>
      </c>
      <c r="I1589" t="str">
        <f>_xlfn.XLOOKUP(Comuni[[#This Row],[Regione]],Ripartizione_geografica[Regione],Ripartizione_geografica[Ripartizione geografica])</f>
        <v>Nord-ovest</v>
      </c>
      <c r="J1589">
        <f>_xlfn.XLOOKUP(Comuni[[#This Row],[Regione]],Ripartizione_geografica[Regione],Ripartizione_geografica[Codice Regione])</f>
        <v>3</v>
      </c>
      <c r="K1589">
        <f>_xlfn.XLOOKUP(Comuni[[#This Row],[Regione]],Table_0[Regione],Table_0[Totale])</f>
        <v>4308126</v>
      </c>
      <c r="L1589">
        <f>_xlfn.XLOOKUP(Comuni[[#This Row],[Regione]],Table_0[Regione],Table_0[Guariti])</f>
        <v>4242764</v>
      </c>
      <c r="M1589">
        <f>_xlfn.XLOOKUP(Comuni[[#This Row],[Regione]],Table_0[Regione],Table_0[Deceduti])</f>
        <v>47031</v>
      </c>
      <c r="N1589" s="1">
        <f>(Comuni[[#This Row],[Popolazione2011]]/Comuni[[#This Row],[Ammalati TOT]])*100</f>
        <v>3.066298432311404E-2</v>
      </c>
      <c r="O1589">
        <f>_xlfn.XLOOKUP(Comuni[[#This Row],[Regione]],Table_0[Regione],Table_0[TOT AREA])</f>
        <v>6838505</v>
      </c>
      <c r="P1589" s="1">
        <f>(Comuni[[#This Row],[Popolazione2011]]/Comuni[[#This Row],[Ammalati AREA]])*100</f>
        <v>1.9317087579814596E-2</v>
      </c>
    </row>
    <row r="1590" spans="1:16" x14ac:dyDescent="0.3">
      <c r="A1590" t="s">
        <v>1604</v>
      </c>
      <c r="B1590" t="s">
        <v>8023</v>
      </c>
      <c r="C1590" t="s">
        <v>1557</v>
      </c>
      <c r="D1590">
        <v>2309</v>
      </c>
      <c r="E1590" s="1">
        <f>(Comuni[[#This Row],[Popolazione2011]]/SUM(D:D))*100</f>
        <v>3.8857038308798986E-3</v>
      </c>
      <c r="F1590">
        <f t="shared" si="24"/>
        <v>9704151</v>
      </c>
      <c r="G1590" s="1">
        <f>(Comuni[[#This Row],[Popolazione2011]]/Comuni[[#This Row],[TOT POP REGIONE ]])*100</f>
        <v>2.3793941376221373E-2</v>
      </c>
      <c r="H1590" t="str">
        <f>IF(Comuni[[#This Row],[Popolazione2011]]&gt;300000,"MAGGIORE","")</f>
        <v/>
      </c>
      <c r="I1590" t="str">
        <f>_xlfn.XLOOKUP(Comuni[[#This Row],[Regione]],Ripartizione_geografica[Regione],Ripartizione_geografica[Ripartizione geografica])</f>
        <v>Nord-ovest</v>
      </c>
      <c r="J1590">
        <f>_xlfn.XLOOKUP(Comuni[[#This Row],[Regione]],Ripartizione_geografica[Regione],Ripartizione_geografica[Codice Regione])</f>
        <v>3</v>
      </c>
      <c r="K1590">
        <f>_xlfn.XLOOKUP(Comuni[[#This Row],[Regione]],Table_0[Regione],Table_0[Totale])</f>
        <v>4308126</v>
      </c>
      <c r="L1590">
        <f>_xlfn.XLOOKUP(Comuni[[#This Row],[Regione]],Table_0[Regione],Table_0[Guariti])</f>
        <v>4242764</v>
      </c>
      <c r="M1590">
        <f>_xlfn.XLOOKUP(Comuni[[#This Row],[Regione]],Table_0[Regione],Table_0[Deceduti])</f>
        <v>47031</v>
      </c>
      <c r="N1590" s="1">
        <f>(Comuni[[#This Row],[Popolazione2011]]/Comuni[[#This Row],[Ammalati TOT]])*100</f>
        <v>5.3596389706336359E-2</v>
      </c>
      <c r="O1590">
        <f>_xlfn.XLOOKUP(Comuni[[#This Row],[Regione]],Table_0[Regione],Table_0[TOT AREA])</f>
        <v>6838505</v>
      </c>
      <c r="P1590" s="1">
        <f>(Comuni[[#This Row],[Popolazione2011]]/Comuni[[#This Row],[Ammalati AREA]])*100</f>
        <v>3.3764689796965855E-2</v>
      </c>
    </row>
    <row r="1591" spans="1:16" x14ac:dyDescent="0.3">
      <c r="A1591" t="s">
        <v>1605</v>
      </c>
      <c r="B1591" t="s">
        <v>8023</v>
      </c>
      <c r="C1591" t="s">
        <v>1557</v>
      </c>
      <c r="D1591">
        <v>1950</v>
      </c>
      <c r="E1591" s="1">
        <f>(Comuni[[#This Row],[Popolazione2011]]/SUM(D:D))*100</f>
        <v>3.2815601863212659E-3</v>
      </c>
      <c r="F1591">
        <f t="shared" si="24"/>
        <v>9704151</v>
      </c>
      <c r="G1591" s="1">
        <f>(Comuni[[#This Row],[Popolazione2011]]/Comuni[[#This Row],[TOT POP REGIONE ]])*100</f>
        <v>2.0094493583209905E-2</v>
      </c>
      <c r="H1591" t="str">
        <f>IF(Comuni[[#This Row],[Popolazione2011]]&gt;300000,"MAGGIORE","")</f>
        <v/>
      </c>
      <c r="I1591" t="str">
        <f>_xlfn.XLOOKUP(Comuni[[#This Row],[Regione]],Ripartizione_geografica[Regione],Ripartizione_geografica[Ripartizione geografica])</f>
        <v>Nord-ovest</v>
      </c>
      <c r="J1591">
        <f>_xlfn.XLOOKUP(Comuni[[#This Row],[Regione]],Ripartizione_geografica[Regione],Ripartizione_geografica[Codice Regione])</f>
        <v>3</v>
      </c>
      <c r="K1591">
        <f>_xlfn.XLOOKUP(Comuni[[#This Row],[Regione]],Table_0[Regione],Table_0[Totale])</f>
        <v>4308126</v>
      </c>
      <c r="L1591">
        <f>_xlfn.XLOOKUP(Comuni[[#This Row],[Regione]],Table_0[Regione],Table_0[Guariti])</f>
        <v>4242764</v>
      </c>
      <c r="M1591">
        <f>_xlfn.XLOOKUP(Comuni[[#This Row],[Regione]],Table_0[Regione],Table_0[Deceduti])</f>
        <v>47031</v>
      </c>
      <c r="N1591" s="1">
        <f>(Comuni[[#This Row],[Popolazione2011]]/Comuni[[#This Row],[Ammalati TOT]])*100</f>
        <v>4.526330009846509E-2</v>
      </c>
      <c r="O1591">
        <f>_xlfn.XLOOKUP(Comuni[[#This Row],[Regione]],Table_0[Regione],Table_0[TOT AREA])</f>
        <v>6838505</v>
      </c>
      <c r="P1591" s="1">
        <f>(Comuni[[#This Row],[Popolazione2011]]/Comuni[[#This Row],[Ammalati AREA]])*100</f>
        <v>2.851500437595644E-2</v>
      </c>
    </row>
    <row r="1592" spans="1:16" x14ac:dyDescent="0.3">
      <c r="A1592" t="s">
        <v>1606</v>
      </c>
      <c r="B1592" t="s">
        <v>8023</v>
      </c>
      <c r="C1592" t="s">
        <v>1557</v>
      </c>
      <c r="D1592">
        <v>1865</v>
      </c>
      <c r="E1592" s="1">
        <f>(Comuni[[#This Row],[Popolazione2011]]/SUM(D:D))*100</f>
        <v>3.1385178192252102E-3</v>
      </c>
      <c r="F1592">
        <f t="shared" si="24"/>
        <v>9704151</v>
      </c>
      <c r="G1592" s="1">
        <f>(Comuni[[#This Row],[Popolazione2011]]/Comuni[[#This Row],[TOT POP REGIONE ]])*100</f>
        <v>1.9218579760352038E-2</v>
      </c>
      <c r="H1592" t="str">
        <f>IF(Comuni[[#This Row],[Popolazione2011]]&gt;300000,"MAGGIORE","")</f>
        <v/>
      </c>
      <c r="I1592" t="str">
        <f>_xlfn.XLOOKUP(Comuni[[#This Row],[Regione]],Ripartizione_geografica[Regione],Ripartizione_geografica[Ripartizione geografica])</f>
        <v>Nord-ovest</v>
      </c>
      <c r="J1592">
        <f>_xlfn.XLOOKUP(Comuni[[#This Row],[Regione]],Ripartizione_geografica[Regione],Ripartizione_geografica[Codice Regione])</f>
        <v>3</v>
      </c>
      <c r="K1592">
        <f>_xlfn.XLOOKUP(Comuni[[#This Row],[Regione]],Table_0[Regione],Table_0[Totale])</f>
        <v>4308126</v>
      </c>
      <c r="L1592">
        <f>_xlfn.XLOOKUP(Comuni[[#This Row],[Regione]],Table_0[Regione],Table_0[Guariti])</f>
        <v>4242764</v>
      </c>
      <c r="M1592">
        <f>_xlfn.XLOOKUP(Comuni[[#This Row],[Regione]],Table_0[Regione],Table_0[Deceduti])</f>
        <v>47031</v>
      </c>
      <c r="N1592" s="1">
        <f>(Comuni[[#This Row],[Popolazione2011]]/Comuni[[#This Row],[Ammalati TOT]])*100</f>
        <v>4.3290284453147379E-2</v>
      </c>
      <c r="O1592">
        <f>_xlfn.XLOOKUP(Comuni[[#This Row],[Regione]],Table_0[Regione],Table_0[TOT AREA])</f>
        <v>6838505</v>
      </c>
      <c r="P1592" s="1">
        <f>(Comuni[[#This Row],[Popolazione2011]]/Comuni[[#This Row],[Ammalati AREA]])*100</f>
        <v>2.7272042646748085E-2</v>
      </c>
    </row>
    <row r="1593" spans="1:16" x14ac:dyDescent="0.3">
      <c r="A1593" t="s">
        <v>1607</v>
      </c>
      <c r="B1593" t="s">
        <v>8023</v>
      </c>
      <c r="C1593" t="s">
        <v>1557</v>
      </c>
      <c r="D1593">
        <v>2304</v>
      </c>
      <c r="E1593" s="1">
        <f>(Comuni[[#This Row],[Popolazione2011]]/SUM(D:D))*100</f>
        <v>3.8772895739918952E-3</v>
      </c>
      <c r="F1593">
        <f t="shared" si="24"/>
        <v>9704151</v>
      </c>
      <c r="G1593" s="1">
        <f>(Comuni[[#This Row],[Popolazione2011]]/Comuni[[#This Row],[TOT POP REGIONE ]])*100</f>
        <v>2.3742417033700322E-2</v>
      </c>
      <c r="H1593" t="str">
        <f>IF(Comuni[[#This Row],[Popolazione2011]]&gt;300000,"MAGGIORE","")</f>
        <v/>
      </c>
      <c r="I1593" t="str">
        <f>_xlfn.XLOOKUP(Comuni[[#This Row],[Regione]],Ripartizione_geografica[Regione],Ripartizione_geografica[Ripartizione geografica])</f>
        <v>Nord-ovest</v>
      </c>
      <c r="J1593">
        <f>_xlfn.XLOOKUP(Comuni[[#This Row],[Regione]],Ripartizione_geografica[Regione],Ripartizione_geografica[Codice Regione])</f>
        <v>3</v>
      </c>
      <c r="K1593">
        <f>_xlfn.XLOOKUP(Comuni[[#This Row],[Regione]],Table_0[Regione],Table_0[Totale])</f>
        <v>4308126</v>
      </c>
      <c r="L1593">
        <f>_xlfn.XLOOKUP(Comuni[[#This Row],[Regione]],Table_0[Regione],Table_0[Guariti])</f>
        <v>4242764</v>
      </c>
      <c r="M1593">
        <f>_xlfn.XLOOKUP(Comuni[[#This Row],[Regione]],Table_0[Regione],Table_0[Deceduti])</f>
        <v>47031</v>
      </c>
      <c r="N1593" s="1">
        <f>(Comuni[[#This Row],[Popolazione2011]]/Comuni[[#This Row],[Ammalati TOT]])*100</f>
        <v>5.3480329962494133E-2</v>
      </c>
      <c r="O1593">
        <f>_xlfn.XLOOKUP(Comuni[[#This Row],[Regione]],Table_0[Regione],Table_0[TOT AREA])</f>
        <v>6838505</v>
      </c>
      <c r="P1593" s="1">
        <f>(Comuni[[#This Row],[Popolazione2011]]/Comuni[[#This Row],[Ammalati AREA]])*100</f>
        <v>3.3691574401130076E-2</v>
      </c>
    </row>
    <row r="1594" spans="1:16" x14ac:dyDescent="0.3">
      <c r="A1594" t="s">
        <v>1608</v>
      </c>
      <c r="B1594" t="s">
        <v>8023</v>
      </c>
      <c r="C1594" t="s">
        <v>1557</v>
      </c>
      <c r="D1594">
        <v>659</v>
      </c>
      <c r="E1594" s="1">
        <f>(Comuni[[#This Row],[Popolazione2011]]/SUM(D:D))*100</f>
        <v>1.1089990578388277E-3</v>
      </c>
      <c r="F1594">
        <f t="shared" si="24"/>
        <v>9704151</v>
      </c>
      <c r="G1594" s="1">
        <f>(Comuni[[#This Row],[Popolazione2011]]/Comuni[[#This Row],[TOT POP REGIONE ]])*100</f>
        <v>6.7909083442745273E-3</v>
      </c>
      <c r="H1594" t="str">
        <f>IF(Comuni[[#This Row],[Popolazione2011]]&gt;300000,"MAGGIORE","")</f>
        <v/>
      </c>
      <c r="I1594" t="str">
        <f>_xlfn.XLOOKUP(Comuni[[#This Row],[Regione]],Ripartizione_geografica[Regione],Ripartizione_geografica[Ripartizione geografica])</f>
        <v>Nord-ovest</v>
      </c>
      <c r="J1594">
        <f>_xlfn.XLOOKUP(Comuni[[#This Row],[Regione]],Ripartizione_geografica[Regione],Ripartizione_geografica[Codice Regione])</f>
        <v>3</v>
      </c>
      <c r="K1594">
        <f>_xlfn.XLOOKUP(Comuni[[#This Row],[Regione]],Table_0[Regione],Table_0[Totale])</f>
        <v>4308126</v>
      </c>
      <c r="L1594">
        <f>_xlfn.XLOOKUP(Comuni[[#This Row],[Regione]],Table_0[Regione],Table_0[Guariti])</f>
        <v>4242764</v>
      </c>
      <c r="M1594">
        <f>_xlfn.XLOOKUP(Comuni[[#This Row],[Regione]],Table_0[Regione],Table_0[Deceduti])</f>
        <v>47031</v>
      </c>
      <c r="N1594" s="1">
        <f>(Comuni[[#This Row],[Popolazione2011]]/Comuni[[#This Row],[Ammalati TOT]])*100</f>
        <v>1.5296674238404355E-2</v>
      </c>
      <c r="O1594">
        <f>_xlfn.XLOOKUP(Comuni[[#This Row],[Regione]],Table_0[Regione],Table_0[TOT AREA])</f>
        <v>6838505</v>
      </c>
      <c r="P1594" s="1">
        <f>(Comuni[[#This Row],[Popolazione2011]]/Comuni[[#This Row],[Ammalati AREA]])*100</f>
        <v>9.6366091711565603E-3</v>
      </c>
    </row>
    <row r="1595" spans="1:16" x14ac:dyDescent="0.3">
      <c r="A1595" t="s">
        <v>1609</v>
      </c>
      <c r="B1595" t="s">
        <v>8023</v>
      </c>
      <c r="C1595" t="s">
        <v>1557</v>
      </c>
      <c r="D1595">
        <v>2921</v>
      </c>
      <c r="E1595" s="1">
        <f>(Comuni[[#This Row],[Popolazione2011]]/SUM(D:D))*100</f>
        <v>4.915608873971496E-3</v>
      </c>
      <c r="F1595">
        <f t="shared" si="24"/>
        <v>9704151</v>
      </c>
      <c r="G1595" s="1">
        <f>(Comuni[[#This Row],[Popolazione2011]]/Comuni[[#This Row],[TOT POP REGIONE ]])*100</f>
        <v>3.0100520900798022E-2</v>
      </c>
      <c r="H1595" t="str">
        <f>IF(Comuni[[#This Row],[Popolazione2011]]&gt;300000,"MAGGIORE","")</f>
        <v/>
      </c>
      <c r="I1595" t="str">
        <f>_xlfn.XLOOKUP(Comuni[[#This Row],[Regione]],Ripartizione_geografica[Regione],Ripartizione_geografica[Ripartizione geografica])</f>
        <v>Nord-ovest</v>
      </c>
      <c r="J1595">
        <f>_xlfn.XLOOKUP(Comuni[[#This Row],[Regione]],Ripartizione_geografica[Regione],Ripartizione_geografica[Codice Regione])</f>
        <v>3</v>
      </c>
      <c r="K1595">
        <f>_xlfn.XLOOKUP(Comuni[[#This Row],[Regione]],Table_0[Regione],Table_0[Totale])</f>
        <v>4308126</v>
      </c>
      <c r="L1595">
        <f>_xlfn.XLOOKUP(Comuni[[#This Row],[Regione]],Table_0[Regione],Table_0[Guariti])</f>
        <v>4242764</v>
      </c>
      <c r="M1595">
        <f>_xlfn.XLOOKUP(Comuni[[#This Row],[Regione]],Table_0[Regione],Table_0[Deceduti])</f>
        <v>47031</v>
      </c>
      <c r="N1595" s="1">
        <f>(Comuni[[#This Row],[Popolazione2011]]/Comuni[[#This Row],[Ammalati TOT]])*100</f>
        <v>6.7802102352623864E-2</v>
      </c>
      <c r="O1595">
        <f>_xlfn.XLOOKUP(Comuni[[#This Row],[Regione]],Table_0[Regione],Table_0[TOT AREA])</f>
        <v>6838505</v>
      </c>
      <c r="P1595" s="1">
        <f>(Comuni[[#This Row],[Popolazione2011]]/Comuni[[#This Row],[Ammalati AREA]])*100</f>
        <v>4.2714014247266029E-2</v>
      </c>
    </row>
    <row r="1596" spans="1:16" x14ac:dyDescent="0.3">
      <c r="A1596" t="s">
        <v>1610</v>
      </c>
      <c r="B1596" t="s">
        <v>8023</v>
      </c>
      <c r="C1596" t="s">
        <v>1557</v>
      </c>
      <c r="D1596">
        <v>292</v>
      </c>
      <c r="E1596" s="1">
        <f>(Comuni[[#This Row],[Popolazione2011]]/SUM(D:D))*100</f>
        <v>4.913926022593896E-4</v>
      </c>
      <c r="F1596">
        <f t="shared" si="24"/>
        <v>9704151</v>
      </c>
      <c r="G1596" s="1">
        <f>(Comuni[[#This Row],[Popolazione2011]]/Comuni[[#This Row],[TOT POP REGIONE ]])*100</f>
        <v>3.0090216032293807E-3</v>
      </c>
      <c r="H1596" t="str">
        <f>IF(Comuni[[#This Row],[Popolazione2011]]&gt;300000,"MAGGIORE","")</f>
        <v/>
      </c>
      <c r="I1596" t="str">
        <f>_xlfn.XLOOKUP(Comuni[[#This Row],[Regione]],Ripartizione_geografica[Regione],Ripartizione_geografica[Ripartizione geografica])</f>
        <v>Nord-ovest</v>
      </c>
      <c r="J1596">
        <f>_xlfn.XLOOKUP(Comuni[[#This Row],[Regione]],Ripartizione_geografica[Regione],Ripartizione_geografica[Codice Regione])</f>
        <v>3</v>
      </c>
      <c r="K1596">
        <f>_xlfn.XLOOKUP(Comuni[[#This Row],[Regione]],Table_0[Regione],Table_0[Totale])</f>
        <v>4308126</v>
      </c>
      <c r="L1596">
        <f>_xlfn.XLOOKUP(Comuni[[#This Row],[Regione]],Table_0[Regione],Table_0[Guariti])</f>
        <v>4242764</v>
      </c>
      <c r="M1596">
        <f>_xlfn.XLOOKUP(Comuni[[#This Row],[Regione]],Table_0[Regione],Table_0[Deceduti])</f>
        <v>47031</v>
      </c>
      <c r="N1596" s="1">
        <f>(Comuni[[#This Row],[Popolazione2011]]/Comuni[[#This Row],[Ammalati TOT]])*100</f>
        <v>6.7778890403855409E-3</v>
      </c>
      <c r="O1596">
        <f>_xlfn.XLOOKUP(Comuni[[#This Row],[Regione]],Table_0[Regione],Table_0[TOT AREA])</f>
        <v>6838505</v>
      </c>
      <c r="P1596" s="1">
        <f>(Comuni[[#This Row],[Popolazione2011]]/Comuni[[#This Row],[Ammalati AREA]])*100</f>
        <v>4.2699391168098877E-3</v>
      </c>
    </row>
    <row r="1597" spans="1:16" x14ac:dyDescent="0.3">
      <c r="A1597" t="s">
        <v>1611</v>
      </c>
      <c r="B1597" t="s">
        <v>8023</v>
      </c>
      <c r="C1597" t="s">
        <v>1557</v>
      </c>
      <c r="D1597">
        <v>564</v>
      </c>
      <c r="E1597" s="1">
        <f>(Comuni[[#This Row],[Popolazione2011]]/SUM(D:D))*100</f>
        <v>9.4912817696676615E-4</v>
      </c>
      <c r="F1597">
        <f t="shared" si="24"/>
        <v>9704151</v>
      </c>
      <c r="G1597" s="1">
        <f>(Comuni[[#This Row],[Popolazione2011]]/Comuni[[#This Row],[TOT POP REGIONE ]])*100</f>
        <v>5.8119458363745579E-3</v>
      </c>
      <c r="H1597" t="str">
        <f>IF(Comuni[[#This Row],[Popolazione2011]]&gt;300000,"MAGGIORE","")</f>
        <v/>
      </c>
      <c r="I1597" t="str">
        <f>_xlfn.XLOOKUP(Comuni[[#This Row],[Regione]],Ripartizione_geografica[Regione],Ripartizione_geografica[Ripartizione geografica])</f>
        <v>Nord-ovest</v>
      </c>
      <c r="J1597">
        <f>_xlfn.XLOOKUP(Comuni[[#This Row],[Regione]],Ripartizione_geografica[Regione],Ripartizione_geografica[Codice Regione])</f>
        <v>3</v>
      </c>
      <c r="K1597">
        <f>_xlfn.XLOOKUP(Comuni[[#This Row],[Regione]],Table_0[Regione],Table_0[Totale])</f>
        <v>4308126</v>
      </c>
      <c r="L1597">
        <f>_xlfn.XLOOKUP(Comuni[[#This Row],[Regione]],Table_0[Regione],Table_0[Guariti])</f>
        <v>4242764</v>
      </c>
      <c r="M1597">
        <f>_xlfn.XLOOKUP(Comuni[[#This Row],[Regione]],Table_0[Regione],Table_0[Deceduti])</f>
        <v>47031</v>
      </c>
      <c r="N1597" s="1">
        <f>(Comuni[[#This Row],[Popolazione2011]]/Comuni[[#This Row],[Ammalati TOT]])*100</f>
        <v>1.3091539105402209E-2</v>
      </c>
      <c r="O1597">
        <f>_xlfn.XLOOKUP(Comuni[[#This Row],[Regione]],Table_0[Regione],Table_0[TOT AREA])</f>
        <v>6838505</v>
      </c>
      <c r="P1597" s="1">
        <f>(Comuni[[#This Row],[Popolazione2011]]/Comuni[[#This Row],[Ammalati AREA]])*100</f>
        <v>8.2474166502766316E-3</v>
      </c>
    </row>
    <row r="1598" spans="1:16" x14ac:dyDescent="0.3">
      <c r="A1598" t="s">
        <v>1612</v>
      </c>
      <c r="B1598" t="s">
        <v>8023</v>
      </c>
      <c r="C1598" t="s">
        <v>1557</v>
      </c>
      <c r="D1598">
        <v>2884</v>
      </c>
      <c r="E1598" s="1">
        <f>(Comuni[[#This Row],[Popolazione2011]]/SUM(D:D))*100</f>
        <v>4.8533433730002717E-3</v>
      </c>
      <c r="F1598">
        <f t="shared" si="24"/>
        <v>9704151</v>
      </c>
      <c r="G1598" s="1">
        <f>(Comuni[[#This Row],[Popolazione2011]]/Comuni[[#This Row],[TOT POP REGIONE ]])*100</f>
        <v>2.9719240766142241E-2</v>
      </c>
      <c r="H1598" t="str">
        <f>IF(Comuni[[#This Row],[Popolazione2011]]&gt;300000,"MAGGIORE","")</f>
        <v/>
      </c>
      <c r="I1598" t="str">
        <f>_xlfn.XLOOKUP(Comuni[[#This Row],[Regione]],Ripartizione_geografica[Regione],Ripartizione_geografica[Ripartizione geografica])</f>
        <v>Nord-ovest</v>
      </c>
      <c r="J1598">
        <f>_xlfn.XLOOKUP(Comuni[[#This Row],[Regione]],Ripartizione_geografica[Regione],Ripartizione_geografica[Codice Regione])</f>
        <v>3</v>
      </c>
      <c r="K1598">
        <f>_xlfn.XLOOKUP(Comuni[[#This Row],[Regione]],Table_0[Regione],Table_0[Totale])</f>
        <v>4308126</v>
      </c>
      <c r="L1598">
        <f>_xlfn.XLOOKUP(Comuni[[#This Row],[Regione]],Table_0[Regione],Table_0[Guariti])</f>
        <v>4242764</v>
      </c>
      <c r="M1598">
        <f>_xlfn.XLOOKUP(Comuni[[#This Row],[Regione]],Table_0[Regione],Table_0[Deceduti])</f>
        <v>47031</v>
      </c>
      <c r="N1598" s="1">
        <f>(Comuni[[#This Row],[Popolazione2011]]/Comuni[[#This Row],[Ammalati TOT]])*100</f>
        <v>6.6943260248191444E-2</v>
      </c>
      <c r="O1598">
        <f>_xlfn.XLOOKUP(Comuni[[#This Row],[Regione]],Table_0[Regione],Table_0[TOT AREA])</f>
        <v>6838505</v>
      </c>
      <c r="P1598" s="1">
        <f>(Comuni[[#This Row],[Popolazione2011]]/Comuni[[#This Row],[Ammalati AREA]])*100</f>
        <v>4.2172960318081217E-2</v>
      </c>
    </row>
    <row r="1599" spans="1:16" x14ac:dyDescent="0.3">
      <c r="A1599" t="s">
        <v>1613</v>
      </c>
      <c r="B1599" t="s">
        <v>8023</v>
      </c>
      <c r="C1599" t="s">
        <v>1557</v>
      </c>
      <c r="D1599">
        <v>395</v>
      </c>
      <c r="E1599" s="1">
        <f>(Comuni[[#This Row],[Popolazione2011]]/SUM(D:D))*100</f>
        <v>6.647262941522563E-4</v>
      </c>
      <c r="F1599">
        <f t="shared" si="24"/>
        <v>9704151</v>
      </c>
      <c r="G1599" s="1">
        <f>(Comuni[[#This Row],[Popolazione2011]]/Comuni[[#This Row],[TOT POP REGIONE ]])*100</f>
        <v>4.0704230591630322E-3</v>
      </c>
      <c r="H1599" t="str">
        <f>IF(Comuni[[#This Row],[Popolazione2011]]&gt;300000,"MAGGIORE","")</f>
        <v/>
      </c>
      <c r="I1599" t="str">
        <f>_xlfn.XLOOKUP(Comuni[[#This Row],[Regione]],Ripartizione_geografica[Regione],Ripartizione_geografica[Ripartizione geografica])</f>
        <v>Nord-ovest</v>
      </c>
      <c r="J1599">
        <f>_xlfn.XLOOKUP(Comuni[[#This Row],[Regione]],Ripartizione_geografica[Regione],Ripartizione_geografica[Codice Regione])</f>
        <v>3</v>
      </c>
      <c r="K1599">
        <f>_xlfn.XLOOKUP(Comuni[[#This Row],[Regione]],Table_0[Regione],Table_0[Totale])</f>
        <v>4308126</v>
      </c>
      <c r="L1599">
        <f>_xlfn.XLOOKUP(Comuni[[#This Row],[Regione]],Table_0[Regione],Table_0[Guariti])</f>
        <v>4242764</v>
      </c>
      <c r="M1599">
        <f>_xlfn.XLOOKUP(Comuni[[#This Row],[Regione]],Table_0[Regione],Table_0[Deceduti])</f>
        <v>47031</v>
      </c>
      <c r="N1599" s="1">
        <f>(Comuni[[#This Row],[Popolazione2011]]/Comuni[[#This Row],[Ammalati TOT]])*100</f>
        <v>9.1687197635352356E-3</v>
      </c>
      <c r="O1599">
        <f>_xlfn.XLOOKUP(Comuni[[#This Row],[Regione]],Table_0[Regione],Table_0[TOT AREA])</f>
        <v>6838505</v>
      </c>
      <c r="P1599" s="1">
        <f>(Comuni[[#This Row],[Popolazione2011]]/Comuni[[#This Row],[Ammalati AREA]])*100</f>
        <v>5.7761162710270736E-3</v>
      </c>
    </row>
    <row r="1600" spans="1:16" x14ac:dyDescent="0.3">
      <c r="A1600" t="s">
        <v>1614</v>
      </c>
      <c r="B1600" t="s">
        <v>8023</v>
      </c>
      <c r="C1600" t="s">
        <v>1557</v>
      </c>
      <c r="D1600">
        <v>500</v>
      </c>
      <c r="E1600" s="1">
        <f>(Comuni[[#This Row],[Popolazione2011]]/SUM(D:D))*100</f>
        <v>8.4142568880032442E-4</v>
      </c>
      <c r="F1600">
        <f t="shared" si="24"/>
        <v>9704151</v>
      </c>
      <c r="G1600" s="1">
        <f>(Comuni[[#This Row],[Popolazione2011]]/Comuni[[#This Row],[TOT POP REGIONE ]])*100</f>
        <v>5.1524342521051042E-3</v>
      </c>
      <c r="H1600" t="str">
        <f>IF(Comuni[[#This Row],[Popolazione2011]]&gt;300000,"MAGGIORE","")</f>
        <v/>
      </c>
      <c r="I1600" t="str">
        <f>_xlfn.XLOOKUP(Comuni[[#This Row],[Regione]],Ripartizione_geografica[Regione],Ripartizione_geografica[Ripartizione geografica])</f>
        <v>Nord-ovest</v>
      </c>
      <c r="J1600">
        <f>_xlfn.XLOOKUP(Comuni[[#This Row],[Regione]],Ripartizione_geografica[Regione],Ripartizione_geografica[Codice Regione])</f>
        <v>3</v>
      </c>
      <c r="K1600">
        <f>_xlfn.XLOOKUP(Comuni[[#This Row],[Regione]],Table_0[Regione],Table_0[Totale])</f>
        <v>4308126</v>
      </c>
      <c r="L1600">
        <f>_xlfn.XLOOKUP(Comuni[[#This Row],[Regione]],Table_0[Regione],Table_0[Guariti])</f>
        <v>4242764</v>
      </c>
      <c r="M1600">
        <f>_xlfn.XLOOKUP(Comuni[[#This Row],[Regione]],Table_0[Regione],Table_0[Deceduti])</f>
        <v>47031</v>
      </c>
      <c r="N1600" s="1">
        <f>(Comuni[[#This Row],[Popolazione2011]]/Comuni[[#This Row],[Ammalati TOT]])*100</f>
        <v>1.1605974384221817E-2</v>
      </c>
      <c r="O1600">
        <f>_xlfn.XLOOKUP(Comuni[[#This Row],[Regione]],Table_0[Regione],Table_0[TOT AREA])</f>
        <v>6838505</v>
      </c>
      <c r="P1600" s="1">
        <f>(Comuni[[#This Row],[Popolazione2011]]/Comuni[[#This Row],[Ammalati AREA]])*100</f>
        <v>7.3115395835785749E-3</v>
      </c>
    </row>
    <row r="1601" spans="1:16" x14ac:dyDescent="0.3">
      <c r="A1601" t="s">
        <v>1615</v>
      </c>
      <c r="B1601" t="s">
        <v>8023</v>
      </c>
      <c r="C1601" t="s">
        <v>1557</v>
      </c>
      <c r="D1601">
        <v>4237</v>
      </c>
      <c r="E1601" s="1">
        <f>(Comuni[[#This Row],[Popolazione2011]]/SUM(D:D))*100</f>
        <v>7.1302412868939503E-3</v>
      </c>
      <c r="F1601">
        <f t="shared" si="24"/>
        <v>9704151</v>
      </c>
      <c r="G1601" s="1">
        <f>(Comuni[[#This Row],[Popolazione2011]]/Comuni[[#This Row],[TOT POP REGIONE ]])*100</f>
        <v>4.3661727852338655E-2</v>
      </c>
      <c r="H1601" t="str">
        <f>IF(Comuni[[#This Row],[Popolazione2011]]&gt;300000,"MAGGIORE","")</f>
        <v/>
      </c>
      <c r="I1601" t="str">
        <f>_xlfn.XLOOKUP(Comuni[[#This Row],[Regione]],Ripartizione_geografica[Regione],Ripartizione_geografica[Ripartizione geografica])</f>
        <v>Nord-ovest</v>
      </c>
      <c r="J1601">
        <f>_xlfn.XLOOKUP(Comuni[[#This Row],[Regione]],Ripartizione_geografica[Regione],Ripartizione_geografica[Codice Regione])</f>
        <v>3</v>
      </c>
      <c r="K1601">
        <f>_xlfn.XLOOKUP(Comuni[[#This Row],[Regione]],Table_0[Regione],Table_0[Totale])</f>
        <v>4308126</v>
      </c>
      <c r="L1601">
        <f>_xlfn.XLOOKUP(Comuni[[#This Row],[Regione]],Table_0[Regione],Table_0[Guariti])</f>
        <v>4242764</v>
      </c>
      <c r="M1601">
        <f>_xlfn.XLOOKUP(Comuni[[#This Row],[Regione]],Table_0[Regione],Table_0[Deceduti])</f>
        <v>47031</v>
      </c>
      <c r="N1601" s="1">
        <f>(Comuni[[#This Row],[Popolazione2011]]/Comuni[[#This Row],[Ammalati TOT]])*100</f>
        <v>9.8349026931895678E-2</v>
      </c>
      <c r="O1601">
        <f>_xlfn.XLOOKUP(Comuni[[#This Row],[Regione]],Table_0[Regione],Table_0[TOT AREA])</f>
        <v>6838505</v>
      </c>
      <c r="P1601" s="1">
        <f>(Comuni[[#This Row],[Popolazione2011]]/Comuni[[#This Row],[Ammalati AREA]])*100</f>
        <v>6.1957986431244845E-2</v>
      </c>
    </row>
    <row r="1602" spans="1:16" x14ac:dyDescent="0.3">
      <c r="A1602" t="s">
        <v>1616</v>
      </c>
      <c r="B1602" t="s">
        <v>8023</v>
      </c>
      <c r="C1602" t="s">
        <v>1557</v>
      </c>
      <c r="D1602">
        <v>21642</v>
      </c>
      <c r="E1602" s="1">
        <f>(Comuni[[#This Row],[Popolazione2011]]/SUM(D:D))*100</f>
        <v>3.6420269514033252E-2</v>
      </c>
      <c r="F1602">
        <f t="shared" ref="F1602:F1665" si="25">SUMIFS(D:D,B:B,B1602)</f>
        <v>9704151</v>
      </c>
      <c r="G1602" s="1">
        <f>(Comuni[[#This Row],[Popolazione2011]]/Comuni[[#This Row],[TOT POP REGIONE ]])*100</f>
        <v>0.22301796416811731</v>
      </c>
      <c r="H1602" t="str">
        <f>IF(Comuni[[#This Row],[Popolazione2011]]&gt;300000,"MAGGIORE","")</f>
        <v/>
      </c>
      <c r="I1602" t="str">
        <f>_xlfn.XLOOKUP(Comuni[[#This Row],[Regione]],Ripartizione_geografica[Regione],Ripartizione_geografica[Ripartizione geografica])</f>
        <v>Nord-ovest</v>
      </c>
      <c r="J1602">
        <f>_xlfn.XLOOKUP(Comuni[[#This Row],[Regione]],Ripartizione_geografica[Regione],Ripartizione_geografica[Codice Regione])</f>
        <v>3</v>
      </c>
      <c r="K1602">
        <f>_xlfn.XLOOKUP(Comuni[[#This Row],[Regione]],Table_0[Regione],Table_0[Totale])</f>
        <v>4308126</v>
      </c>
      <c r="L1602">
        <f>_xlfn.XLOOKUP(Comuni[[#This Row],[Regione]],Table_0[Regione],Table_0[Guariti])</f>
        <v>4242764</v>
      </c>
      <c r="M1602">
        <f>_xlfn.XLOOKUP(Comuni[[#This Row],[Regione]],Table_0[Regione],Table_0[Deceduti])</f>
        <v>47031</v>
      </c>
      <c r="N1602" s="1">
        <f>(Comuni[[#This Row],[Popolazione2011]]/Comuni[[#This Row],[Ammalati TOT]])*100</f>
        <v>0.50235299524665711</v>
      </c>
      <c r="O1602">
        <f>_xlfn.XLOOKUP(Comuni[[#This Row],[Regione]],Table_0[Regione],Table_0[TOT AREA])</f>
        <v>6838505</v>
      </c>
      <c r="P1602" s="1">
        <f>(Comuni[[#This Row],[Popolazione2011]]/Comuni[[#This Row],[Ammalati AREA]])*100</f>
        <v>0.31647267933561501</v>
      </c>
    </row>
    <row r="1603" spans="1:16" x14ac:dyDescent="0.3">
      <c r="A1603" t="s">
        <v>1617</v>
      </c>
      <c r="B1603" t="s">
        <v>8023</v>
      </c>
      <c r="C1603" t="s">
        <v>1557</v>
      </c>
      <c r="D1603">
        <v>101</v>
      </c>
      <c r="E1603" s="1">
        <f>(Comuni[[#This Row],[Popolazione2011]]/SUM(D:D))*100</f>
        <v>1.6996798913766555E-4</v>
      </c>
      <c r="F1603">
        <f t="shared" si="25"/>
        <v>9704151</v>
      </c>
      <c r="G1603" s="1">
        <f>(Comuni[[#This Row],[Popolazione2011]]/Comuni[[#This Row],[TOT POP REGIONE ]])*100</f>
        <v>1.0407917189252311E-3</v>
      </c>
      <c r="H1603" t="str">
        <f>IF(Comuni[[#This Row],[Popolazione2011]]&gt;300000,"MAGGIORE","")</f>
        <v/>
      </c>
      <c r="I1603" t="str">
        <f>_xlfn.XLOOKUP(Comuni[[#This Row],[Regione]],Ripartizione_geografica[Regione],Ripartizione_geografica[Ripartizione geografica])</f>
        <v>Nord-ovest</v>
      </c>
      <c r="J1603">
        <f>_xlfn.XLOOKUP(Comuni[[#This Row],[Regione]],Ripartizione_geografica[Regione],Ripartizione_geografica[Codice Regione])</f>
        <v>3</v>
      </c>
      <c r="K1603">
        <f>_xlfn.XLOOKUP(Comuni[[#This Row],[Regione]],Table_0[Regione],Table_0[Totale])</f>
        <v>4308126</v>
      </c>
      <c r="L1603">
        <f>_xlfn.XLOOKUP(Comuni[[#This Row],[Regione]],Table_0[Regione],Table_0[Guariti])</f>
        <v>4242764</v>
      </c>
      <c r="M1603">
        <f>_xlfn.XLOOKUP(Comuni[[#This Row],[Regione]],Table_0[Regione],Table_0[Deceduti])</f>
        <v>47031</v>
      </c>
      <c r="N1603" s="1">
        <f>(Comuni[[#This Row],[Popolazione2011]]/Comuni[[#This Row],[Ammalati TOT]])*100</f>
        <v>2.3444068256128071E-3</v>
      </c>
      <c r="O1603">
        <f>_xlfn.XLOOKUP(Comuni[[#This Row],[Regione]],Table_0[Regione],Table_0[TOT AREA])</f>
        <v>6838505</v>
      </c>
      <c r="P1603" s="1">
        <f>(Comuni[[#This Row],[Popolazione2011]]/Comuni[[#This Row],[Ammalati AREA]])*100</f>
        <v>1.476930995882872E-3</v>
      </c>
    </row>
    <row r="1604" spans="1:16" x14ac:dyDescent="0.3">
      <c r="A1604" t="s">
        <v>1618</v>
      </c>
      <c r="B1604" t="s">
        <v>8023</v>
      </c>
      <c r="C1604" t="s">
        <v>1557</v>
      </c>
      <c r="D1604">
        <v>4768</v>
      </c>
      <c r="E1604" s="1">
        <f>(Comuni[[#This Row],[Popolazione2011]]/SUM(D:D))*100</f>
        <v>8.0238353683998939E-3</v>
      </c>
      <c r="F1604">
        <f t="shared" si="25"/>
        <v>9704151</v>
      </c>
      <c r="G1604" s="1">
        <f>(Comuni[[#This Row],[Popolazione2011]]/Comuni[[#This Row],[TOT POP REGIONE ]])*100</f>
        <v>4.9133613028074279E-2</v>
      </c>
      <c r="H1604" t="str">
        <f>IF(Comuni[[#This Row],[Popolazione2011]]&gt;300000,"MAGGIORE","")</f>
        <v/>
      </c>
      <c r="I1604" t="str">
        <f>_xlfn.XLOOKUP(Comuni[[#This Row],[Regione]],Ripartizione_geografica[Regione],Ripartizione_geografica[Ripartizione geografica])</f>
        <v>Nord-ovest</v>
      </c>
      <c r="J1604">
        <f>_xlfn.XLOOKUP(Comuni[[#This Row],[Regione]],Ripartizione_geografica[Regione],Ripartizione_geografica[Codice Regione])</f>
        <v>3</v>
      </c>
      <c r="K1604">
        <f>_xlfn.XLOOKUP(Comuni[[#This Row],[Regione]],Table_0[Regione],Table_0[Totale])</f>
        <v>4308126</v>
      </c>
      <c r="L1604">
        <f>_xlfn.XLOOKUP(Comuni[[#This Row],[Regione]],Table_0[Regione],Table_0[Guariti])</f>
        <v>4242764</v>
      </c>
      <c r="M1604">
        <f>_xlfn.XLOOKUP(Comuni[[#This Row],[Regione]],Table_0[Regione],Table_0[Deceduti])</f>
        <v>47031</v>
      </c>
      <c r="N1604" s="1">
        <f>(Comuni[[#This Row],[Popolazione2011]]/Comuni[[#This Row],[Ammalati TOT]])*100</f>
        <v>0.11067457172793925</v>
      </c>
      <c r="O1604">
        <f>_xlfn.XLOOKUP(Comuni[[#This Row],[Regione]],Table_0[Regione],Table_0[TOT AREA])</f>
        <v>6838505</v>
      </c>
      <c r="P1604" s="1">
        <f>(Comuni[[#This Row],[Popolazione2011]]/Comuni[[#This Row],[Ammalati AREA]])*100</f>
        <v>6.9722841469005287E-2</v>
      </c>
    </row>
    <row r="1605" spans="1:16" x14ac:dyDescent="0.3">
      <c r="A1605" t="s">
        <v>1619</v>
      </c>
      <c r="B1605" t="s">
        <v>8023</v>
      </c>
      <c r="C1605" t="s">
        <v>1557</v>
      </c>
      <c r="D1605">
        <v>190</v>
      </c>
      <c r="E1605" s="1">
        <f>(Comuni[[#This Row],[Popolazione2011]]/SUM(D:D))*100</f>
        <v>3.1974176174412336E-4</v>
      </c>
      <c r="F1605">
        <f t="shared" si="25"/>
        <v>9704151</v>
      </c>
      <c r="G1605" s="1">
        <f>(Comuni[[#This Row],[Popolazione2011]]/Comuni[[#This Row],[TOT POP REGIONE ]])*100</f>
        <v>1.9579250157999396E-3</v>
      </c>
      <c r="H1605" t="str">
        <f>IF(Comuni[[#This Row],[Popolazione2011]]&gt;300000,"MAGGIORE","")</f>
        <v/>
      </c>
      <c r="I1605" t="str">
        <f>_xlfn.XLOOKUP(Comuni[[#This Row],[Regione]],Ripartizione_geografica[Regione],Ripartizione_geografica[Ripartizione geografica])</f>
        <v>Nord-ovest</v>
      </c>
      <c r="J1605">
        <f>_xlfn.XLOOKUP(Comuni[[#This Row],[Regione]],Ripartizione_geografica[Regione],Ripartizione_geografica[Codice Regione])</f>
        <v>3</v>
      </c>
      <c r="K1605">
        <f>_xlfn.XLOOKUP(Comuni[[#This Row],[Regione]],Table_0[Regione],Table_0[Totale])</f>
        <v>4308126</v>
      </c>
      <c r="L1605">
        <f>_xlfn.XLOOKUP(Comuni[[#This Row],[Regione]],Table_0[Regione],Table_0[Guariti])</f>
        <v>4242764</v>
      </c>
      <c r="M1605">
        <f>_xlfn.XLOOKUP(Comuni[[#This Row],[Regione]],Table_0[Regione],Table_0[Deceduti])</f>
        <v>47031</v>
      </c>
      <c r="N1605" s="1">
        <f>(Comuni[[#This Row],[Popolazione2011]]/Comuni[[#This Row],[Ammalati TOT]])*100</f>
        <v>4.4102702660042898E-3</v>
      </c>
      <c r="O1605">
        <f>_xlfn.XLOOKUP(Comuni[[#This Row],[Regione]],Table_0[Regione],Table_0[TOT AREA])</f>
        <v>6838505</v>
      </c>
      <c r="P1605" s="1">
        <f>(Comuni[[#This Row],[Popolazione2011]]/Comuni[[#This Row],[Ammalati AREA]])*100</f>
        <v>2.7783850417598581E-3</v>
      </c>
    </row>
    <row r="1606" spans="1:16" x14ac:dyDescent="0.3">
      <c r="A1606" t="s">
        <v>1620</v>
      </c>
      <c r="B1606" t="s">
        <v>8023</v>
      </c>
      <c r="C1606" t="s">
        <v>1557</v>
      </c>
      <c r="D1606">
        <v>4654</v>
      </c>
      <c r="E1606" s="1">
        <f>(Comuni[[#This Row],[Popolazione2011]]/SUM(D:D))*100</f>
        <v>7.831990311353421E-3</v>
      </c>
      <c r="F1606">
        <f t="shared" si="25"/>
        <v>9704151</v>
      </c>
      <c r="G1606" s="1">
        <f>(Comuni[[#This Row],[Popolazione2011]]/Comuni[[#This Row],[TOT POP REGIONE ]])*100</f>
        <v>4.7958858018594314E-2</v>
      </c>
      <c r="H1606" t="str">
        <f>IF(Comuni[[#This Row],[Popolazione2011]]&gt;300000,"MAGGIORE","")</f>
        <v/>
      </c>
      <c r="I1606" t="str">
        <f>_xlfn.XLOOKUP(Comuni[[#This Row],[Regione]],Ripartizione_geografica[Regione],Ripartizione_geografica[Ripartizione geografica])</f>
        <v>Nord-ovest</v>
      </c>
      <c r="J1606">
        <f>_xlfn.XLOOKUP(Comuni[[#This Row],[Regione]],Ripartizione_geografica[Regione],Ripartizione_geografica[Codice Regione])</f>
        <v>3</v>
      </c>
      <c r="K1606">
        <f>_xlfn.XLOOKUP(Comuni[[#This Row],[Regione]],Table_0[Regione],Table_0[Totale])</f>
        <v>4308126</v>
      </c>
      <c r="L1606">
        <f>_xlfn.XLOOKUP(Comuni[[#This Row],[Regione]],Table_0[Regione],Table_0[Guariti])</f>
        <v>4242764</v>
      </c>
      <c r="M1606">
        <f>_xlfn.XLOOKUP(Comuni[[#This Row],[Regione]],Table_0[Regione],Table_0[Deceduti])</f>
        <v>47031</v>
      </c>
      <c r="N1606" s="1">
        <f>(Comuni[[#This Row],[Popolazione2011]]/Comuni[[#This Row],[Ammalati TOT]])*100</f>
        <v>0.10802840956833668</v>
      </c>
      <c r="O1606">
        <f>_xlfn.XLOOKUP(Comuni[[#This Row],[Regione]],Table_0[Regione],Table_0[TOT AREA])</f>
        <v>6838505</v>
      </c>
      <c r="P1606" s="1">
        <f>(Comuni[[#This Row],[Popolazione2011]]/Comuni[[#This Row],[Ammalati AREA]])*100</f>
        <v>6.8055810443949372E-2</v>
      </c>
    </row>
    <row r="1607" spans="1:16" x14ac:dyDescent="0.3">
      <c r="A1607" t="s">
        <v>1621</v>
      </c>
      <c r="B1607" t="s">
        <v>8023</v>
      </c>
      <c r="C1607" t="s">
        <v>1557</v>
      </c>
      <c r="D1607">
        <v>9073</v>
      </c>
      <c r="E1607" s="1">
        <f>(Comuni[[#This Row],[Popolazione2011]]/SUM(D:D))*100</f>
        <v>1.5268510548970691E-2</v>
      </c>
      <c r="F1607">
        <f t="shared" si="25"/>
        <v>9704151</v>
      </c>
      <c r="G1607" s="1">
        <f>(Comuni[[#This Row],[Popolazione2011]]/Comuni[[#This Row],[TOT POP REGIONE ]])*100</f>
        <v>9.3496071938699229E-2</v>
      </c>
      <c r="H1607" t="str">
        <f>IF(Comuni[[#This Row],[Popolazione2011]]&gt;300000,"MAGGIORE","")</f>
        <v/>
      </c>
      <c r="I1607" t="str">
        <f>_xlfn.XLOOKUP(Comuni[[#This Row],[Regione]],Ripartizione_geografica[Regione],Ripartizione_geografica[Ripartizione geografica])</f>
        <v>Nord-ovest</v>
      </c>
      <c r="J1607">
        <f>_xlfn.XLOOKUP(Comuni[[#This Row],[Regione]],Ripartizione_geografica[Regione],Ripartizione_geografica[Codice Regione])</f>
        <v>3</v>
      </c>
      <c r="K1607">
        <f>_xlfn.XLOOKUP(Comuni[[#This Row],[Regione]],Table_0[Regione],Table_0[Totale])</f>
        <v>4308126</v>
      </c>
      <c r="L1607">
        <f>_xlfn.XLOOKUP(Comuni[[#This Row],[Regione]],Table_0[Regione],Table_0[Guariti])</f>
        <v>4242764</v>
      </c>
      <c r="M1607">
        <f>_xlfn.XLOOKUP(Comuni[[#This Row],[Regione]],Table_0[Regione],Table_0[Deceduti])</f>
        <v>47031</v>
      </c>
      <c r="N1607" s="1">
        <f>(Comuni[[#This Row],[Popolazione2011]]/Comuni[[#This Row],[Ammalati TOT]])*100</f>
        <v>0.21060201117608909</v>
      </c>
      <c r="O1607">
        <f>_xlfn.XLOOKUP(Comuni[[#This Row],[Regione]],Table_0[Regione],Table_0[TOT AREA])</f>
        <v>6838505</v>
      </c>
      <c r="P1607" s="1">
        <f>(Comuni[[#This Row],[Popolazione2011]]/Comuni[[#This Row],[Ammalati AREA]])*100</f>
        <v>0.13267519728361682</v>
      </c>
    </row>
    <row r="1608" spans="1:16" x14ac:dyDescent="0.3">
      <c r="A1608" t="s">
        <v>1622</v>
      </c>
      <c r="B1608" t="s">
        <v>8023</v>
      </c>
      <c r="C1608" t="s">
        <v>1557</v>
      </c>
      <c r="D1608">
        <v>824</v>
      </c>
      <c r="E1608" s="1">
        <f>(Comuni[[#This Row],[Popolazione2011]]/SUM(D:D))*100</f>
        <v>1.3866695351429348E-3</v>
      </c>
      <c r="F1608">
        <f t="shared" si="25"/>
        <v>9704151</v>
      </c>
      <c r="G1608" s="1">
        <f>(Comuni[[#This Row],[Popolazione2011]]/Comuni[[#This Row],[TOT POP REGIONE ]])*100</f>
        <v>8.4912116474692122E-3</v>
      </c>
      <c r="H1608" t="str">
        <f>IF(Comuni[[#This Row],[Popolazione2011]]&gt;300000,"MAGGIORE","")</f>
        <v/>
      </c>
      <c r="I1608" t="str">
        <f>_xlfn.XLOOKUP(Comuni[[#This Row],[Regione]],Ripartizione_geografica[Regione],Ripartizione_geografica[Ripartizione geografica])</f>
        <v>Nord-ovest</v>
      </c>
      <c r="J1608">
        <f>_xlfn.XLOOKUP(Comuni[[#This Row],[Regione]],Ripartizione_geografica[Regione],Ripartizione_geografica[Codice Regione])</f>
        <v>3</v>
      </c>
      <c r="K1608">
        <f>_xlfn.XLOOKUP(Comuni[[#This Row],[Regione]],Table_0[Regione],Table_0[Totale])</f>
        <v>4308126</v>
      </c>
      <c r="L1608">
        <f>_xlfn.XLOOKUP(Comuni[[#This Row],[Regione]],Table_0[Regione],Table_0[Guariti])</f>
        <v>4242764</v>
      </c>
      <c r="M1608">
        <f>_xlfn.XLOOKUP(Comuni[[#This Row],[Regione]],Table_0[Regione],Table_0[Deceduti])</f>
        <v>47031</v>
      </c>
      <c r="N1608" s="1">
        <f>(Comuni[[#This Row],[Popolazione2011]]/Comuni[[#This Row],[Ammalati TOT]])*100</f>
        <v>1.9126645785197554E-2</v>
      </c>
      <c r="O1608">
        <f>_xlfn.XLOOKUP(Comuni[[#This Row],[Regione]],Table_0[Regione],Table_0[TOT AREA])</f>
        <v>6838505</v>
      </c>
      <c r="P1608" s="1">
        <f>(Comuni[[#This Row],[Popolazione2011]]/Comuni[[#This Row],[Ammalati AREA]])*100</f>
        <v>1.2049417233737491E-2</v>
      </c>
    </row>
    <row r="1609" spans="1:16" x14ac:dyDescent="0.3">
      <c r="A1609" t="s">
        <v>1623</v>
      </c>
      <c r="B1609" t="s">
        <v>8023</v>
      </c>
      <c r="C1609" t="s">
        <v>1557</v>
      </c>
      <c r="D1609">
        <v>624</v>
      </c>
      <c r="E1609" s="1">
        <f>(Comuni[[#This Row],[Popolazione2011]]/SUM(D:D))*100</f>
        <v>1.0500992596228049E-3</v>
      </c>
      <c r="F1609">
        <f t="shared" si="25"/>
        <v>9704151</v>
      </c>
      <c r="G1609" s="1">
        <f>(Comuni[[#This Row],[Popolazione2011]]/Comuni[[#This Row],[TOT POP REGIONE ]])*100</f>
        <v>6.43023794662717E-3</v>
      </c>
      <c r="H1609" t="str">
        <f>IF(Comuni[[#This Row],[Popolazione2011]]&gt;300000,"MAGGIORE","")</f>
        <v/>
      </c>
      <c r="I1609" t="str">
        <f>_xlfn.XLOOKUP(Comuni[[#This Row],[Regione]],Ripartizione_geografica[Regione],Ripartizione_geografica[Ripartizione geografica])</f>
        <v>Nord-ovest</v>
      </c>
      <c r="J1609">
        <f>_xlfn.XLOOKUP(Comuni[[#This Row],[Regione]],Ripartizione_geografica[Regione],Ripartizione_geografica[Codice Regione])</f>
        <v>3</v>
      </c>
      <c r="K1609">
        <f>_xlfn.XLOOKUP(Comuni[[#This Row],[Regione]],Table_0[Regione],Table_0[Totale])</f>
        <v>4308126</v>
      </c>
      <c r="L1609">
        <f>_xlfn.XLOOKUP(Comuni[[#This Row],[Regione]],Table_0[Regione],Table_0[Guariti])</f>
        <v>4242764</v>
      </c>
      <c r="M1609">
        <f>_xlfn.XLOOKUP(Comuni[[#This Row],[Regione]],Table_0[Regione],Table_0[Deceduti])</f>
        <v>47031</v>
      </c>
      <c r="N1609" s="1">
        <f>(Comuni[[#This Row],[Popolazione2011]]/Comuni[[#This Row],[Ammalati TOT]])*100</f>
        <v>1.4484256031508828E-2</v>
      </c>
      <c r="O1609">
        <f>_xlfn.XLOOKUP(Comuni[[#This Row],[Regione]],Table_0[Regione],Table_0[TOT AREA])</f>
        <v>6838505</v>
      </c>
      <c r="P1609" s="1">
        <f>(Comuni[[#This Row],[Popolazione2011]]/Comuni[[#This Row],[Ammalati AREA]])*100</f>
        <v>9.124801400306061E-3</v>
      </c>
    </row>
    <row r="1610" spans="1:16" x14ac:dyDescent="0.3">
      <c r="A1610" t="s">
        <v>1624</v>
      </c>
      <c r="B1610" t="s">
        <v>8023</v>
      </c>
      <c r="C1610" t="s">
        <v>1557</v>
      </c>
      <c r="D1610">
        <v>2536</v>
      </c>
      <c r="E1610" s="1">
        <f>(Comuni[[#This Row],[Popolazione2011]]/SUM(D:D))*100</f>
        <v>4.2677110935952457E-3</v>
      </c>
      <c r="F1610">
        <f t="shared" si="25"/>
        <v>9704151</v>
      </c>
      <c r="G1610" s="1">
        <f>(Comuni[[#This Row],[Popolazione2011]]/Comuni[[#This Row],[TOT POP REGIONE ]])*100</f>
        <v>2.6133146526677087E-2</v>
      </c>
      <c r="H1610" t="str">
        <f>IF(Comuni[[#This Row],[Popolazione2011]]&gt;300000,"MAGGIORE","")</f>
        <v/>
      </c>
      <c r="I1610" t="str">
        <f>_xlfn.XLOOKUP(Comuni[[#This Row],[Regione]],Ripartizione_geografica[Regione],Ripartizione_geografica[Ripartizione geografica])</f>
        <v>Nord-ovest</v>
      </c>
      <c r="J1610">
        <f>_xlfn.XLOOKUP(Comuni[[#This Row],[Regione]],Ripartizione_geografica[Regione],Ripartizione_geografica[Codice Regione])</f>
        <v>3</v>
      </c>
      <c r="K1610">
        <f>_xlfn.XLOOKUP(Comuni[[#This Row],[Regione]],Table_0[Regione],Table_0[Totale])</f>
        <v>4308126</v>
      </c>
      <c r="L1610">
        <f>_xlfn.XLOOKUP(Comuni[[#This Row],[Regione]],Table_0[Regione],Table_0[Guariti])</f>
        <v>4242764</v>
      </c>
      <c r="M1610">
        <f>_xlfn.XLOOKUP(Comuni[[#This Row],[Regione]],Table_0[Regione],Table_0[Deceduti])</f>
        <v>47031</v>
      </c>
      <c r="N1610" s="1">
        <f>(Comuni[[#This Row],[Popolazione2011]]/Comuni[[#This Row],[Ammalati TOT]])*100</f>
        <v>5.8865502076773053E-2</v>
      </c>
      <c r="O1610">
        <f>_xlfn.XLOOKUP(Comuni[[#This Row],[Regione]],Table_0[Regione],Table_0[TOT AREA])</f>
        <v>6838505</v>
      </c>
      <c r="P1610" s="1">
        <f>(Comuni[[#This Row],[Popolazione2011]]/Comuni[[#This Row],[Ammalati AREA]])*100</f>
        <v>3.7084128767910535E-2</v>
      </c>
    </row>
    <row r="1611" spans="1:16" x14ac:dyDescent="0.3">
      <c r="A1611" t="s">
        <v>1625</v>
      </c>
      <c r="B1611" t="s">
        <v>8023</v>
      </c>
      <c r="C1611" t="s">
        <v>1557</v>
      </c>
      <c r="D1611">
        <v>2002</v>
      </c>
      <c r="E1611" s="1">
        <f>(Comuni[[#This Row],[Popolazione2011]]/SUM(D:D))*100</f>
        <v>3.3690684579564998E-3</v>
      </c>
      <c r="F1611">
        <f t="shared" si="25"/>
        <v>9704151</v>
      </c>
      <c r="G1611" s="1">
        <f>(Comuni[[#This Row],[Popolazione2011]]/Comuni[[#This Row],[TOT POP REGIONE ]])*100</f>
        <v>2.0630346745428838E-2</v>
      </c>
      <c r="H1611" t="str">
        <f>IF(Comuni[[#This Row],[Popolazione2011]]&gt;300000,"MAGGIORE","")</f>
        <v/>
      </c>
      <c r="I1611" t="str">
        <f>_xlfn.XLOOKUP(Comuni[[#This Row],[Regione]],Ripartizione_geografica[Regione],Ripartizione_geografica[Ripartizione geografica])</f>
        <v>Nord-ovest</v>
      </c>
      <c r="J1611">
        <f>_xlfn.XLOOKUP(Comuni[[#This Row],[Regione]],Ripartizione_geografica[Regione],Ripartizione_geografica[Codice Regione])</f>
        <v>3</v>
      </c>
      <c r="K1611">
        <f>_xlfn.XLOOKUP(Comuni[[#This Row],[Regione]],Table_0[Regione],Table_0[Totale])</f>
        <v>4308126</v>
      </c>
      <c r="L1611">
        <f>_xlfn.XLOOKUP(Comuni[[#This Row],[Regione]],Table_0[Regione],Table_0[Guariti])</f>
        <v>4242764</v>
      </c>
      <c r="M1611">
        <f>_xlfn.XLOOKUP(Comuni[[#This Row],[Regione]],Table_0[Regione],Table_0[Deceduti])</f>
        <v>47031</v>
      </c>
      <c r="N1611" s="1">
        <f>(Comuni[[#This Row],[Popolazione2011]]/Comuni[[#This Row],[Ammalati TOT]])*100</f>
        <v>4.6470321434424151E-2</v>
      </c>
      <c r="O1611">
        <f>_xlfn.XLOOKUP(Comuni[[#This Row],[Regione]],Table_0[Regione],Table_0[TOT AREA])</f>
        <v>6838505</v>
      </c>
      <c r="P1611" s="1">
        <f>(Comuni[[#This Row],[Popolazione2011]]/Comuni[[#This Row],[Ammalati AREA]])*100</f>
        <v>2.9275404492648614E-2</v>
      </c>
    </row>
    <row r="1612" spans="1:16" x14ac:dyDescent="0.3">
      <c r="A1612" t="s">
        <v>1626</v>
      </c>
      <c r="B1612" t="s">
        <v>8023</v>
      </c>
      <c r="C1612" t="s">
        <v>1557</v>
      </c>
      <c r="D1612">
        <v>4045</v>
      </c>
      <c r="E1612" s="1">
        <f>(Comuni[[#This Row],[Popolazione2011]]/SUM(D:D))*100</f>
        <v>6.8071338223946254E-3</v>
      </c>
      <c r="F1612">
        <f t="shared" si="25"/>
        <v>9704151</v>
      </c>
      <c r="G1612" s="1">
        <f>(Comuni[[#This Row],[Popolazione2011]]/Comuni[[#This Row],[TOT POP REGIONE ]])*100</f>
        <v>4.1683193099530294E-2</v>
      </c>
      <c r="H1612" t="str">
        <f>IF(Comuni[[#This Row],[Popolazione2011]]&gt;300000,"MAGGIORE","")</f>
        <v/>
      </c>
      <c r="I1612" t="str">
        <f>_xlfn.XLOOKUP(Comuni[[#This Row],[Regione]],Ripartizione_geografica[Regione],Ripartizione_geografica[Ripartizione geografica])</f>
        <v>Nord-ovest</v>
      </c>
      <c r="J1612">
        <f>_xlfn.XLOOKUP(Comuni[[#This Row],[Regione]],Ripartizione_geografica[Regione],Ripartizione_geografica[Codice Regione])</f>
        <v>3</v>
      </c>
      <c r="K1612">
        <f>_xlfn.XLOOKUP(Comuni[[#This Row],[Regione]],Table_0[Regione],Table_0[Totale])</f>
        <v>4308126</v>
      </c>
      <c r="L1612">
        <f>_xlfn.XLOOKUP(Comuni[[#This Row],[Regione]],Table_0[Regione],Table_0[Guariti])</f>
        <v>4242764</v>
      </c>
      <c r="M1612">
        <f>_xlfn.XLOOKUP(Comuni[[#This Row],[Regione]],Table_0[Regione],Table_0[Deceduti])</f>
        <v>47031</v>
      </c>
      <c r="N1612" s="1">
        <f>(Comuni[[#This Row],[Popolazione2011]]/Comuni[[#This Row],[Ammalati TOT]])*100</f>
        <v>9.38923327683545E-2</v>
      </c>
      <c r="O1612">
        <f>_xlfn.XLOOKUP(Comuni[[#This Row],[Regione]],Table_0[Regione],Table_0[TOT AREA])</f>
        <v>6838505</v>
      </c>
      <c r="P1612" s="1">
        <f>(Comuni[[#This Row],[Popolazione2011]]/Comuni[[#This Row],[Ammalati AREA]])*100</f>
        <v>5.915035523115067E-2</v>
      </c>
    </row>
    <row r="1613" spans="1:16" x14ac:dyDescent="0.3">
      <c r="A1613" t="s">
        <v>1627</v>
      </c>
      <c r="B1613" t="s">
        <v>8023</v>
      </c>
      <c r="C1613" t="s">
        <v>1557</v>
      </c>
      <c r="D1613">
        <v>3533</v>
      </c>
      <c r="E1613" s="1">
        <f>(Comuni[[#This Row],[Popolazione2011]]/SUM(D:D))*100</f>
        <v>5.9455139170630934E-3</v>
      </c>
      <c r="F1613">
        <f t="shared" si="25"/>
        <v>9704151</v>
      </c>
      <c r="G1613" s="1">
        <f>(Comuni[[#This Row],[Popolazione2011]]/Comuni[[#This Row],[TOT POP REGIONE ]])*100</f>
        <v>3.6407100425374664E-2</v>
      </c>
      <c r="H1613" t="str">
        <f>IF(Comuni[[#This Row],[Popolazione2011]]&gt;300000,"MAGGIORE","")</f>
        <v/>
      </c>
      <c r="I1613" t="str">
        <f>_xlfn.XLOOKUP(Comuni[[#This Row],[Regione]],Ripartizione_geografica[Regione],Ripartizione_geografica[Ripartizione geografica])</f>
        <v>Nord-ovest</v>
      </c>
      <c r="J1613">
        <f>_xlfn.XLOOKUP(Comuni[[#This Row],[Regione]],Ripartizione_geografica[Regione],Ripartizione_geografica[Codice Regione])</f>
        <v>3</v>
      </c>
      <c r="K1613">
        <f>_xlfn.XLOOKUP(Comuni[[#This Row],[Regione]],Table_0[Regione],Table_0[Totale])</f>
        <v>4308126</v>
      </c>
      <c r="L1613">
        <f>_xlfn.XLOOKUP(Comuni[[#This Row],[Regione]],Table_0[Regione],Table_0[Guariti])</f>
        <v>4242764</v>
      </c>
      <c r="M1613">
        <f>_xlfn.XLOOKUP(Comuni[[#This Row],[Regione]],Table_0[Regione],Table_0[Deceduti])</f>
        <v>47031</v>
      </c>
      <c r="N1613" s="1">
        <f>(Comuni[[#This Row],[Popolazione2011]]/Comuni[[#This Row],[Ammalati TOT]])*100</f>
        <v>8.2007814998911355E-2</v>
      </c>
      <c r="O1613">
        <f>_xlfn.XLOOKUP(Comuni[[#This Row],[Regione]],Table_0[Regione],Table_0[TOT AREA])</f>
        <v>6838505</v>
      </c>
      <c r="P1613" s="1">
        <f>(Comuni[[#This Row],[Popolazione2011]]/Comuni[[#This Row],[Ammalati AREA]])*100</f>
        <v>5.1663338697566209E-2</v>
      </c>
    </row>
    <row r="1614" spans="1:16" x14ac:dyDescent="0.3">
      <c r="A1614" t="s">
        <v>1628</v>
      </c>
      <c r="B1614" t="s">
        <v>8023</v>
      </c>
      <c r="C1614" t="s">
        <v>1557</v>
      </c>
      <c r="D1614">
        <v>2703</v>
      </c>
      <c r="E1614" s="1">
        <f>(Comuni[[#This Row],[Popolazione2011]]/SUM(D:D))*100</f>
        <v>4.5487472736545544E-3</v>
      </c>
      <c r="F1614">
        <f t="shared" si="25"/>
        <v>9704151</v>
      </c>
      <c r="G1614" s="1">
        <f>(Comuni[[#This Row],[Popolazione2011]]/Comuni[[#This Row],[TOT POP REGIONE ]])*100</f>
        <v>2.7854059566880196E-2</v>
      </c>
      <c r="H1614" t="str">
        <f>IF(Comuni[[#This Row],[Popolazione2011]]&gt;300000,"MAGGIORE","")</f>
        <v/>
      </c>
      <c r="I1614" t="str">
        <f>_xlfn.XLOOKUP(Comuni[[#This Row],[Regione]],Ripartizione_geografica[Regione],Ripartizione_geografica[Ripartizione geografica])</f>
        <v>Nord-ovest</v>
      </c>
      <c r="J1614">
        <f>_xlfn.XLOOKUP(Comuni[[#This Row],[Regione]],Ripartizione_geografica[Regione],Ripartizione_geografica[Codice Regione])</f>
        <v>3</v>
      </c>
      <c r="K1614">
        <f>_xlfn.XLOOKUP(Comuni[[#This Row],[Regione]],Table_0[Regione],Table_0[Totale])</f>
        <v>4308126</v>
      </c>
      <c r="L1614">
        <f>_xlfn.XLOOKUP(Comuni[[#This Row],[Regione]],Table_0[Regione],Table_0[Guariti])</f>
        <v>4242764</v>
      </c>
      <c r="M1614">
        <f>_xlfn.XLOOKUP(Comuni[[#This Row],[Regione]],Table_0[Regione],Table_0[Deceduti])</f>
        <v>47031</v>
      </c>
      <c r="N1614" s="1">
        <f>(Comuni[[#This Row],[Popolazione2011]]/Comuni[[#This Row],[Ammalati TOT]])*100</f>
        <v>6.2741897521103138E-2</v>
      </c>
      <c r="O1614">
        <f>_xlfn.XLOOKUP(Comuni[[#This Row],[Regione]],Table_0[Regione],Table_0[TOT AREA])</f>
        <v>6838505</v>
      </c>
      <c r="P1614" s="1">
        <f>(Comuni[[#This Row],[Popolazione2011]]/Comuni[[#This Row],[Ammalati AREA]])*100</f>
        <v>3.9526182988825771E-2</v>
      </c>
    </row>
    <row r="1615" spans="1:16" x14ac:dyDescent="0.3">
      <c r="A1615" t="s">
        <v>1629</v>
      </c>
      <c r="B1615" t="s">
        <v>8023</v>
      </c>
      <c r="C1615" t="s">
        <v>1557</v>
      </c>
      <c r="D1615">
        <v>939</v>
      </c>
      <c r="E1615" s="1">
        <f>(Comuni[[#This Row],[Popolazione2011]]/SUM(D:D))*100</f>
        <v>1.5801974435670097E-3</v>
      </c>
      <c r="F1615">
        <f t="shared" si="25"/>
        <v>9704151</v>
      </c>
      <c r="G1615" s="1">
        <f>(Comuni[[#This Row],[Popolazione2011]]/Comuni[[#This Row],[TOT POP REGIONE ]])*100</f>
        <v>9.6762715254533858E-3</v>
      </c>
      <c r="H1615" t="str">
        <f>IF(Comuni[[#This Row],[Popolazione2011]]&gt;300000,"MAGGIORE","")</f>
        <v/>
      </c>
      <c r="I1615" t="str">
        <f>_xlfn.XLOOKUP(Comuni[[#This Row],[Regione]],Ripartizione_geografica[Regione],Ripartizione_geografica[Ripartizione geografica])</f>
        <v>Nord-ovest</v>
      </c>
      <c r="J1615">
        <f>_xlfn.XLOOKUP(Comuni[[#This Row],[Regione]],Ripartizione_geografica[Regione],Ripartizione_geografica[Codice Regione])</f>
        <v>3</v>
      </c>
      <c r="K1615">
        <f>_xlfn.XLOOKUP(Comuni[[#This Row],[Regione]],Table_0[Regione],Table_0[Totale])</f>
        <v>4308126</v>
      </c>
      <c r="L1615">
        <f>_xlfn.XLOOKUP(Comuni[[#This Row],[Regione]],Table_0[Regione],Table_0[Guariti])</f>
        <v>4242764</v>
      </c>
      <c r="M1615">
        <f>_xlfn.XLOOKUP(Comuni[[#This Row],[Regione]],Table_0[Regione],Table_0[Deceduti])</f>
        <v>47031</v>
      </c>
      <c r="N1615" s="1">
        <f>(Comuni[[#This Row],[Popolazione2011]]/Comuni[[#This Row],[Ammalati TOT]])*100</f>
        <v>2.1796019893568573E-2</v>
      </c>
      <c r="O1615">
        <f>_xlfn.XLOOKUP(Comuni[[#This Row],[Regione]],Table_0[Regione],Table_0[TOT AREA])</f>
        <v>6838505</v>
      </c>
      <c r="P1615" s="1">
        <f>(Comuni[[#This Row],[Popolazione2011]]/Comuni[[#This Row],[Ammalati AREA]])*100</f>
        <v>1.3731071337960563E-2</v>
      </c>
    </row>
    <row r="1616" spans="1:16" x14ac:dyDescent="0.3">
      <c r="A1616" t="s">
        <v>1630</v>
      </c>
      <c r="B1616" t="s">
        <v>8023</v>
      </c>
      <c r="C1616" t="s">
        <v>1557</v>
      </c>
      <c r="D1616">
        <v>1093</v>
      </c>
      <c r="E1616" s="1">
        <f>(Comuni[[#This Row],[Popolazione2011]]/SUM(D:D))*100</f>
        <v>1.8393565557175094E-3</v>
      </c>
      <c r="F1616">
        <f t="shared" si="25"/>
        <v>9704151</v>
      </c>
      <c r="G1616" s="1">
        <f>(Comuni[[#This Row],[Popolazione2011]]/Comuni[[#This Row],[TOT POP REGIONE ]])*100</f>
        <v>1.1263221275101758E-2</v>
      </c>
      <c r="H1616" t="str">
        <f>IF(Comuni[[#This Row],[Popolazione2011]]&gt;300000,"MAGGIORE","")</f>
        <v/>
      </c>
      <c r="I1616" t="str">
        <f>_xlfn.XLOOKUP(Comuni[[#This Row],[Regione]],Ripartizione_geografica[Regione],Ripartizione_geografica[Ripartizione geografica])</f>
        <v>Nord-ovest</v>
      </c>
      <c r="J1616">
        <f>_xlfn.XLOOKUP(Comuni[[#This Row],[Regione]],Ripartizione_geografica[Regione],Ripartizione_geografica[Codice Regione])</f>
        <v>3</v>
      </c>
      <c r="K1616">
        <f>_xlfn.XLOOKUP(Comuni[[#This Row],[Regione]],Table_0[Regione],Table_0[Totale])</f>
        <v>4308126</v>
      </c>
      <c r="L1616">
        <f>_xlfn.XLOOKUP(Comuni[[#This Row],[Regione]],Table_0[Regione],Table_0[Guariti])</f>
        <v>4242764</v>
      </c>
      <c r="M1616">
        <f>_xlfn.XLOOKUP(Comuni[[#This Row],[Regione]],Table_0[Regione],Table_0[Deceduti])</f>
        <v>47031</v>
      </c>
      <c r="N1616" s="1">
        <f>(Comuni[[#This Row],[Popolazione2011]]/Comuni[[#This Row],[Ammalati TOT]])*100</f>
        <v>2.537066000390889E-2</v>
      </c>
      <c r="O1616">
        <f>_xlfn.XLOOKUP(Comuni[[#This Row],[Regione]],Table_0[Regione],Table_0[TOT AREA])</f>
        <v>6838505</v>
      </c>
      <c r="P1616" s="1">
        <f>(Comuni[[#This Row],[Popolazione2011]]/Comuni[[#This Row],[Ammalati AREA]])*100</f>
        <v>1.5983025529702766E-2</v>
      </c>
    </row>
    <row r="1617" spans="1:16" x14ac:dyDescent="0.3">
      <c r="A1617" t="s">
        <v>1631</v>
      </c>
      <c r="B1617" t="s">
        <v>8023</v>
      </c>
      <c r="C1617" t="s">
        <v>1557</v>
      </c>
      <c r="D1617">
        <v>209</v>
      </c>
      <c r="E1617" s="1">
        <f>(Comuni[[#This Row],[Popolazione2011]]/SUM(D:D))*100</f>
        <v>3.517159379185357E-4</v>
      </c>
      <c r="F1617">
        <f t="shared" si="25"/>
        <v>9704151</v>
      </c>
      <c r="G1617" s="1">
        <f>(Comuni[[#This Row],[Popolazione2011]]/Comuni[[#This Row],[TOT POP REGIONE ]])*100</f>
        <v>2.1537175173799335E-3</v>
      </c>
      <c r="H1617" t="str">
        <f>IF(Comuni[[#This Row],[Popolazione2011]]&gt;300000,"MAGGIORE","")</f>
        <v/>
      </c>
      <c r="I1617" t="str">
        <f>_xlfn.XLOOKUP(Comuni[[#This Row],[Regione]],Ripartizione_geografica[Regione],Ripartizione_geografica[Ripartizione geografica])</f>
        <v>Nord-ovest</v>
      </c>
      <c r="J1617">
        <f>_xlfn.XLOOKUP(Comuni[[#This Row],[Regione]],Ripartizione_geografica[Regione],Ripartizione_geografica[Codice Regione])</f>
        <v>3</v>
      </c>
      <c r="K1617">
        <f>_xlfn.XLOOKUP(Comuni[[#This Row],[Regione]],Table_0[Regione],Table_0[Totale])</f>
        <v>4308126</v>
      </c>
      <c r="L1617">
        <f>_xlfn.XLOOKUP(Comuni[[#This Row],[Regione]],Table_0[Regione],Table_0[Guariti])</f>
        <v>4242764</v>
      </c>
      <c r="M1617">
        <f>_xlfn.XLOOKUP(Comuni[[#This Row],[Regione]],Table_0[Regione],Table_0[Deceduti])</f>
        <v>47031</v>
      </c>
      <c r="N1617" s="1">
        <f>(Comuni[[#This Row],[Popolazione2011]]/Comuni[[#This Row],[Ammalati TOT]])*100</f>
        <v>4.8512972926047192E-3</v>
      </c>
      <c r="O1617">
        <f>_xlfn.XLOOKUP(Comuni[[#This Row],[Regione]],Table_0[Regione],Table_0[TOT AREA])</f>
        <v>6838505</v>
      </c>
      <c r="P1617" s="1">
        <f>(Comuni[[#This Row],[Popolazione2011]]/Comuni[[#This Row],[Ammalati AREA]])*100</f>
        <v>3.0562235459358441E-3</v>
      </c>
    </row>
    <row r="1618" spans="1:16" x14ac:dyDescent="0.3">
      <c r="A1618" t="s">
        <v>1632</v>
      </c>
      <c r="B1618" t="s">
        <v>8023</v>
      </c>
      <c r="C1618" t="s">
        <v>1557</v>
      </c>
      <c r="D1618">
        <v>1030</v>
      </c>
      <c r="E1618" s="1">
        <f>(Comuni[[#This Row],[Popolazione2011]]/SUM(D:D))*100</f>
        <v>1.7333369189286684E-3</v>
      </c>
      <c r="F1618">
        <f t="shared" si="25"/>
        <v>9704151</v>
      </c>
      <c r="G1618" s="1">
        <f>(Comuni[[#This Row],[Popolazione2011]]/Comuni[[#This Row],[TOT POP REGIONE ]])*100</f>
        <v>1.0614014559336514E-2</v>
      </c>
      <c r="H1618" t="str">
        <f>IF(Comuni[[#This Row],[Popolazione2011]]&gt;300000,"MAGGIORE","")</f>
        <v/>
      </c>
      <c r="I1618" t="str">
        <f>_xlfn.XLOOKUP(Comuni[[#This Row],[Regione]],Ripartizione_geografica[Regione],Ripartizione_geografica[Ripartizione geografica])</f>
        <v>Nord-ovest</v>
      </c>
      <c r="J1618">
        <f>_xlfn.XLOOKUP(Comuni[[#This Row],[Regione]],Ripartizione_geografica[Regione],Ripartizione_geografica[Codice Regione])</f>
        <v>3</v>
      </c>
      <c r="K1618">
        <f>_xlfn.XLOOKUP(Comuni[[#This Row],[Regione]],Table_0[Regione],Table_0[Totale])</f>
        <v>4308126</v>
      </c>
      <c r="L1618">
        <f>_xlfn.XLOOKUP(Comuni[[#This Row],[Regione]],Table_0[Regione],Table_0[Guariti])</f>
        <v>4242764</v>
      </c>
      <c r="M1618">
        <f>_xlfn.XLOOKUP(Comuni[[#This Row],[Regione]],Table_0[Regione],Table_0[Deceduti])</f>
        <v>47031</v>
      </c>
      <c r="N1618" s="1">
        <f>(Comuni[[#This Row],[Popolazione2011]]/Comuni[[#This Row],[Ammalati TOT]])*100</f>
        <v>2.3908307231496943E-2</v>
      </c>
      <c r="O1618">
        <f>_xlfn.XLOOKUP(Comuni[[#This Row],[Regione]],Table_0[Regione],Table_0[TOT AREA])</f>
        <v>6838505</v>
      </c>
      <c r="P1618" s="1">
        <f>(Comuni[[#This Row],[Popolazione2011]]/Comuni[[#This Row],[Ammalati AREA]])*100</f>
        <v>1.5061771542171865E-2</v>
      </c>
    </row>
    <row r="1619" spans="1:16" x14ac:dyDescent="0.3">
      <c r="A1619" t="s">
        <v>1633</v>
      </c>
      <c r="B1619" t="s">
        <v>8023</v>
      </c>
      <c r="C1619" t="s">
        <v>1557</v>
      </c>
      <c r="D1619">
        <v>2957</v>
      </c>
      <c r="E1619" s="1">
        <f>(Comuni[[#This Row],[Popolazione2011]]/SUM(D:D))*100</f>
        <v>4.9761915235651197E-3</v>
      </c>
      <c r="F1619">
        <f t="shared" si="25"/>
        <v>9704151</v>
      </c>
      <c r="G1619" s="1">
        <f>(Comuni[[#This Row],[Popolazione2011]]/Comuni[[#This Row],[TOT POP REGIONE ]])*100</f>
        <v>3.0471496166949587E-2</v>
      </c>
      <c r="H1619" t="str">
        <f>IF(Comuni[[#This Row],[Popolazione2011]]&gt;300000,"MAGGIORE","")</f>
        <v/>
      </c>
      <c r="I1619" t="str">
        <f>_xlfn.XLOOKUP(Comuni[[#This Row],[Regione]],Ripartizione_geografica[Regione],Ripartizione_geografica[Ripartizione geografica])</f>
        <v>Nord-ovest</v>
      </c>
      <c r="J1619">
        <f>_xlfn.XLOOKUP(Comuni[[#This Row],[Regione]],Ripartizione_geografica[Regione],Ripartizione_geografica[Codice Regione])</f>
        <v>3</v>
      </c>
      <c r="K1619">
        <f>_xlfn.XLOOKUP(Comuni[[#This Row],[Regione]],Table_0[Regione],Table_0[Totale])</f>
        <v>4308126</v>
      </c>
      <c r="L1619">
        <f>_xlfn.XLOOKUP(Comuni[[#This Row],[Regione]],Table_0[Regione],Table_0[Guariti])</f>
        <v>4242764</v>
      </c>
      <c r="M1619">
        <f>_xlfn.XLOOKUP(Comuni[[#This Row],[Regione]],Table_0[Regione],Table_0[Deceduti])</f>
        <v>47031</v>
      </c>
      <c r="N1619" s="1">
        <f>(Comuni[[#This Row],[Popolazione2011]]/Comuni[[#This Row],[Ammalati TOT]])*100</f>
        <v>6.8637732508287821E-2</v>
      </c>
      <c r="O1619">
        <f>_xlfn.XLOOKUP(Comuni[[#This Row],[Regione]],Table_0[Regione],Table_0[TOT AREA])</f>
        <v>6838505</v>
      </c>
      <c r="P1619" s="1">
        <f>(Comuni[[#This Row],[Popolazione2011]]/Comuni[[#This Row],[Ammalati AREA]])*100</f>
        <v>4.324044509728369E-2</v>
      </c>
    </row>
    <row r="1620" spans="1:16" x14ac:dyDescent="0.3">
      <c r="A1620" t="s">
        <v>1634</v>
      </c>
      <c r="B1620" t="s">
        <v>8023</v>
      </c>
      <c r="C1620" t="s">
        <v>1635</v>
      </c>
      <c r="D1620">
        <v>30994</v>
      </c>
      <c r="E1620" s="1">
        <f>(Comuni[[#This Row],[Popolazione2011]]/SUM(D:D))*100</f>
        <v>5.2158295597354513E-2</v>
      </c>
      <c r="F1620">
        <f t="shared" si="25"/>
        <v>9704151</v>
      </c>
      <c r="G1620" s="1">
        <f>(Comuni[[#This Row],[Popolazione2011]]/Comuni[[#This Row],[TOT POP REGIONE ]])*100</f>
        <v>0.3193890944194912</v>
      </c>
      <c r="H1620" t="str">
        <f>IF(Comuni[[#This Row],[Popolazione2011]]&gt;300000,"MAGGIORE","")</f>
        <v/>
      </c>
      <c r="I1620" t="str">
        <f>_xlfn.XLOOKUP(Comuni[[#This Row],[Regione]],Ripartizione_geografica[Regione],Ripartizione_geografica[Ripartizione geografica])</f>
        <v>Nord-ovest</v>
      </c>
      <c r="J1620">
        <f>_xlfn.XLOOKUP(Comuni[[#This Row],[Regione]],Ripartizione_geografica[Regione],Ripartizione_geografica[Codice Regione])</f>
        <v>3</v>
      </c>
      <c r="K1620">
        <f>_xlfn.XLOOKUP(Comuni[[#This Row],[Regione]],Table_0[Regione],Table_0[Totale])</f>
        <v>4308126</v>
      </c>
      <c r="L1620">
        <f>_xlfn.XLOOKUP(Comuni[[#This Row],[Regione]],Table_0[Regione],Table_0[Guariti])</f>
        <v>4242764</v>
      </c>
      <c r="M1620">
        <f>_xlfn.XLOOKUP(Comuni[[#This Row],[Regione]],Table_0[Regione],Table_0[Deceduti])</f>
        <v>47031</v>
      </c>
      <c r="N1620" s="1">
        <f>(Comuni[[#This Row],[Popolazione2011]]/Comuni[[#This Row],[Ammalati TOT]])*100</f>
        <v>0.719431140129142</v>
      </c>
      <c r="O1620">
        <f>_xlfn.XLOOKUP(Comuni[[#This Row],[Regione]],Table_0[Regione],Table_0[TOT AREA])</f>
        <v>6838505</v>
      </c>
      <c r="P1620" s="1">
        <f>(Comuni[[#This Row],[Popolazione2011]]/Comuni[[#This Row],[Ammalati AREA]])*100</f>
        <v>0.45322771570686865</v>
      </c>
    </row>
    <row r="1621" spans="1:16" x14ac:dyDescent="0.3">
      <c r="A1621" t="s">
        <v>1636</v>
      </c>
      <c r="B1621" t="s">
        <v>8023</v>
      </c>
      <c r="C1621" t="s">
        <v>1635</v>
      </c>
      <c r="D1621">
        <v>4621</v>
      </c>
      <c r="E1621" s="1">
        <f>(Comuni[[#This Row],[Popolazione2011]]/SUM(D:D))*100</f>
        <v>7.7764562158925982E-3</v>
      </c>
      <c r="F1621">
        <f t="shared" si="25"/>
        <v>9704151</v>
      </c>
      <c r="G1621" s="1">
        <f>(Comuni[[#This Row],[Popolazione2011]]/Comuni[[#This Row],[TOT POP REGIONE ]])*100</f>
        <v>4.7618797357955371E-2</v>
      </c>
      <c r="H1621" t="str">
        <f>IF(Comuni[[#This Row],[Popolazione2011]]&gt;300000,"MAGGIORE","")</f>
        <v/>
      </c>
      <c r="I1621" t="str">
        <f>_xlfn.XLOOKUP(Comuni[[#This Row],[Regione]],Ripartizione_geografica[Regione],Ripartizione_geografica[Ripartizione geografica])</f>
        <v>Nord-ovest</v>
      </c>
      <c r="J1621">
        <f>_xlfn.XLOOKUP(Comuni[[#This Row],[Regione]],Ripartizione_geografica[Regione],Ripartizione_geografica[Codice Regione])</f>
        <v>3</v>
      </c>
      <c r="K1621">
        <f>_xlfn.XLOOKUP(Comuni[[#This Row],[Regione]],Table_0[Regione],Table_0[Totale])</f>
        <v>4308126</v>
      </c>
      <c r="L1621">
        <f>_xlfn.XLOOKUP(Comuni[[#This Row],[Regione]],Table_0[Regione],Table_0[Guariti])</f>
        <v>4242764</v>
      </c>
      <c r="M1621">
        <f>_xlfn.XLOOKUP(Comuni[[#This Row],[Regione]],Table_0[Regione],Table_0[Deceduti])</f>
        <v>47031</v>
      </c>
      <c r="N1621" s="1">
        <f>(Comuni[[#This Row],[Popolazione2011]]/Comuni[[#This Row],[Ammalati TOT]])*100</f>
        <v>0.10726241525897803</v>
      </c>
      <c r="O1621">
        <f>_xlfn.XLOOKUP(Comuni[[#This Row],[Regione]],Table_0[Regione],Table_0[TOT AREA])</f>
        <v>6838505</v>
      </c>
      <c r="P1621" s="1">
        <f>(Comuni[[#This Row],[Popolazione2011]]/Comuni[[#This Row],[Ammalati AREA]])*100</f>
        <v>6.7573248831433189E-2</v>
      </c>
    </row>
    <row r="1622" spans="1:16" x14ac:dyDescent="0.3">
      <c r="A1622" t="s">
        <v>1637</v>
      </c>
      <c r="B1622" t="s">
        <v>8023</v>
      </c>
      <c r="C1622" t="s">
        <v>1635</v>
      </c>
      <c r="D1622">
        <v>6524</v>
      </c>
      <c r="E1622" s="1">
        <f>(Comuni[[#This Row],[Popolazione2011]]/SUM(D:D))*100</f>
        <v>1.0978922387466634E-2</v>
      </c>
      <c r="F1622">
        <f t="shared" si="25"/>
        <v>9704151</v>
      </c>
      <c r="G1622" s="1">
        <f>(Comuni[[#This Row],[Popolazione2011]]/Comuni[[#This Row],[TOT POP REGIONE ]])*100</f>
        <v>6.7228962121467409E-2</v>
      </c>
      <c r="H1622" t="str">
        <f>IF(Comuni[[#This Row],[Popolazione2011]]&gt;300000,"MAGGIORE","")</f>
        <v/>
      </c>
      <c r="I1622" t="str">
        <f>_xlfn.XLOOKUP(Comuni[[#This Row],[Regione]],Ripartizione_geografica[Regione],Ripartizione_geografica[Ripartizione geografica])</f>
        <v>Nord-ovest</v>
      </c>
      <c r="J1622">
        <f>_xlfn.XLOOKUP(Comuni[[#This Row],[Regione]],Ripartizione_geografica[Regione],Ripartizione_geografica[Codice Regione])</f>
        <v>3</v>
      </c>
      <c r="K1622">
        <f>_xlfn.XLOOKUP(Comuni[[#This Row],[Regione]],Table_0[Regione],Table_0[Totale])</f>
        <v>4308126</v>
      </c>
      <c r="L1622">
        <f>_xlfn.XLOOKUP(Comuni[[#This Row],[Regione]],Table_0[Regione],Table_0[Guariti])</f>
        <v>4242764</v>
      </c>
      <c r="M1622">
        <f>_xlfn.XLOOKUP(Comuni[[#This Row],[Regione]],Table_0[Regione],Table_0[Deceduti])</f>
        <v>47031</v>
      </c>
      <c r="N1622" s="1">
        <f>(Comuni[[#This Row],[Popolazione2011]]/Comuni[[#This Row],[Ammalati TOT]])*100</f>
        <v>0.15143475376532628</v>
      </c>
      <c r="O1622">
        <f>_xlfn.XLOOKUP(Comuni[[#This Row],[Regione]],Table_0[Regione],Table_0[TOT AREA])</f>
        <v>6838505</v>
      </c>
      <c r="P1622" s="1">
        <f>(Comuni[[#This Row],[Popolazione2011]]/Comuni[[#This Row],[Ammalati AREA]])*100</f>
        <v>9.5400968486533247E-2</v>
      </c>
    </row>
    <row r="1623" spans="1:16" x14ac:dyDescent="0.3">
      <c r="A1623" t="s">
        <v>1638</v>
      </c>
      <c r="B1623" t="s">
        <v>8023</v>
      </c>
      <c r="C1623" t="s">
        <v>1635</v>
      </c>
      <c r="D1623">
        <v>19138</v>
      </c>
      <c r="E1623" s="1">
        <f>(Comuni[[#This Row],[Popolazione2011]]/SUM(D:D))*100</f>
        <v>3.2206409664521221E-2</v>
      </c>
      <c r="F1623">
        <f t="shared" si="25"/>
        <v>9704151</v>
      </c>
      <c r="G1623" s="1">
        <f>(Comuni[[#This Row],[Popolazione2011]]/Comuni[[#This Row],[TOT POP REGIONE ]])*100</f>
        <v>0.19721457343357496</v>
      </c>
      <c r="H1623" t="str">
        <f>IF(Comuni[[#This Row],[Popolazione2011]]&gt;300000,"MAGGIORE","")</f>
        <v/>
      </c>
      <c r="I1623" t="str">
        <f>_xlfn.XLOOKUP(Comuni[[#This Row],[Regione]],Ripartizione_geografica[Regione],Ripartizione_geografica[Ripartizione geografica])</f>
        <v>Nord-ovest</v>
      </c>
      <c r="J1623">
        <f>_xlfn.XLOOKUP(Comuni[[#This Row],[Regione]],Ripartizione_geografica[Regione],Ripartizione_geografica[Codice Regione])</f>
        <v>3</v>
      </c>
      <c r="K1623">
        <f>_xlfn.XLOOKUP(Comuni[[#This Row],[Regione]],Table_0[Regione],Table_0[Totale])</f>
        <v>4308126</v>
      </c>
      <c r="L1623">
        <f>_xlfn.XLOOKUP(Comuni[[#This Row],[Regione]],Table_0[Regione],Table_0[Guariti])</f>
        <v>4242764</v>
      </c>
      <c r="M1623">
        <f>_xlfn.XLOOKUP(Comuni[[#This Row],[Regione]],Table_0[Regione],Table_0[Deceduti])</f>
        <v>47031</v>
      </c>
      <c r="N1623" s="1">
        <f>(Comuni[[#This Row],[Popolazione2011]]/Comuni[[#This Row],[Ammalati TOT]])*100</f>
        <v>0.44423027553047428</v>
      </c>
      <c r="O1623">
        <f>_xlfn.XLOOKUP(Comuni[[#This Row],[Regione]],Table_0[Regione],Table_0[TOT AREA])</f>
        <v>6838505</v>
      </c>
      <c r="P1623" s="1">
        <f>(Comuni[[#This Row],[Popolazione2011]]/Comuni[[#This Row],[Ammalati AREA]])*100</f>
        <v>0.27985648910105354</v>
      </c>
    </row>
    <row r="1624" spans="1:16" x14ac:dyDescent="0.3">
      <c r="A1624" t="s">
        <v>1639</v>
      </c>
      <c r="B1624" t="s">
        <v>8023</v>
      </c>
      <c r="C1624" t="s">
        <v>1635</v>
      </c>
      <c r="D1624">
        <v>11495</v>
      </c>
      <c r="E1624" s="1">
        <f>(Comuni[[#This Row],[Popolazione2011]]/SUM(D:D))*100</f>
        <v>1.9344376585519463E-2</v>
      </c>
      <c r="F1624">
        <f t="shared" si="25"/>
        <v>9704151</v>
      </c>
      <c r="G1624" s="1">
        <f>(Comuni[[#This Row],[Popolazione2011]]/Comuni[[#This Row],[TOT POP REGIONE ]])*100</f>
        <v>0.11845446345589636</v>
      </c>
      <c r="H1624" t="str">
        <f>IF(Comuni[[#This Row],[Popolazione2011]]&gt;300000,"MAGGIORE","")</f>
        <v/>
      </c>
      <c r="I1624" t="str">
        <f>_xlfn.XLOOKUP(Comuni[[#This Row],[Regione]],Ripartizione_geografica[Regione],Ripartizione_geografica[Ripartizione geografica])</f>
        <v>Nord-ovest</v>
      </c>
      <c r="J1624">
        <f>_xlfn.XLOOKUP(Comuni[[#This Row],[Regione]],Ripartizione_geografica[Regione],Ripartizione_geografica[Codice Regione])</f>
        <v>3</v>
      </c>
      <c r="K1624">
        <f>_xlfn.XLOOKUP(Comuni[[#This Row],[Regione]],Table_0[Regione],Table_0[Totale])</f>
        <v>4308126</v>
      </c>
      <c r="L1624">
        <f>_xlfn.XLOOKUP(Comuni[[#This Row],[Regione]],Table_0[Regione],Table_0[Guariti])</f>
        <v>4242764</v>
      </c>
      <c r="M1624">
        <f>_xlfn.XLOOKUP(Comuni[[#This Row],[Regione]],Table_0[Regione],Table_0[Deceduti])</f>
        <v>47031</v>
      </c>
      <c r="N1624" s="1">
        <f>(Comuni[[#This Row],[Popolazione2011]]/Comuni[[#This Row],[Ammalati TOT]])*100</f>
        <v>0.26682135109325955</v>
      </c>
      <c r="O1624">
        <f>_xlfn.XLOOKUP(Comuni[[#This Row],[Regione]],Table_0[Regione],Table_0[TOT AREA])</f>
        <v>6838505</v>
      </c>
      <c r="P1624" s="1">
        <f>(Comuni[[#This Row],[Popolazione2011]]/Comuni[[#This Row],[Ammalati AREA]])*100</f>
        <v>0.16809229502647141</v>
      </c>
    </row>
    <row r="1625" spans="1:16" x14ac:dyDescent="0.3">
      <c r="A1625" t="s">
        <v>1640</v>
      </c>
      <c r="B1625" t="s">
        <v>8023</v>
      </c>
      <c r="C1625" t="s">
        <v>1635</v>
      </c>
      <c r="D1625">
        <v>8124</v>
      </c>
      <c r="E1625" s="1">
        <f>(Comuni[[#This Row],[Popolazione2011]]/SUM(D:D))*100</f>
        <v>1.3671484591627675E-2</v>
      </c>
      <c r="F1625">
        <f t="shared" si="25"/>
        <v>9704151</v>
      </c>
      <c r="G1625" s="1">
        <f>(Comuni[[#This Row],[Popolazione2011]]/Comuni[[#This Row],[TOT POP REGIONE ]])*100</f>
        <v>8.3716751728203739E-2</v>
      </c>
      <c r="H1625" t="str">
        <f>IF(Comuni[[#This Row],[Popolazione2011]]&gt;300000,"MAGGIORE","")</f>
        <v/>
      </c>
      <c r="I1625" t="str">
        <f>_xlfn.XLOOKUP(Comuni[[#This Row],[Regione]],Ripartizione_geografica[Regione],Ripartizione_geografica[Ripartizione geografica])</f>
        <v>Nord-ovest</v>
      </c>
      <c r="J1625">
        <f>_xlfn.XLOOKUP(Comuni[[#This Row],[Regione]],Ripartizione_geografica[Regione],Ripartizione_geografica[Codice Regione])</f>
        <v>3</v>
      </c>
      <c r="K1625">
        <f>_xlfn.XLOOKUP(Comuni[[#This Row],[Regione]],Table_0[Regione],Table_0[Totale])</f>
        <v>4308126</v>
      </c>
      <c r="L1625">
        <f>_xlfn.XLOOKUP(Comuni[[#This Row],[Regione]],Table_0[Regione],Table_0[Guariti])</f>
        <v>4242764</v>
      </c>
      <c r="M1625">
        <f>_xlfn.XLOOKUP(Comuni[[#This Row],[Regione]],Table_0[Regione],Table_0[Deceduti])</f>
        <v>47031</v>
      </c>
      <c r="N1625" s="1">
        <f>(Comuni[[#This Row],[Popolazione2011]]/Comuni[[#This Row],[Ammalati TOT]])*100</f>
        <v>0.18857387179483609</v>
      </c>
      <c r="O1625">
        <f>_xlfn.XLOOKUP(Comuni[[#This Row],[Regione]],Table_0[Regione],Table_0[TOT AREA])</f>
        <v>6838505</v>
      </c>
      <c r="P1625" s="1">
        <f>(Comuni[[#This Row],[Popolazione2011]]/Comuni[[#This Row],[Ammalati AREA]])*100</f>
        <v>0.11879789515398469</v>
      </c>
    </row>
    <row r="1626" spans="1:16" x14ac:dyDescent="0.3">
      <c r="A1626" t="s">
        <v>1641</v>
      </c>
      <c r="B1626" t="s">
        <v>8023</v>
      </c>
      <c r="C1626" t="s">
        <v>1635</v>
      </c>
      <c r="D1626">
        <v>17035</v>
      </c>
      <c r="E1626" s="1">
        <f>(Comuni[[#This Row],[Popolazione2011]]/SUM(D:D))*100</f>
        <v>2.8667373217427058E-2</v>
      </c>
      <c r="F1626">
        <f t="shared" si="25"/>
        <v>9704151</v>
      </c>
      <c r="G1626" s="1">
        <f>(Comuni[[#This Row],[Popolazione2011]]/Comuni[[#This Row],[TOT POP REGIONE ]])*100</f>
        <v>0.1755434349692209</v>
      </c>
      <c r="H1626" t="str">
        <f>IF(Comuni[[#This Row],[Popolazione2011]]&gt;300000,"MAGGIORE","")</f>
        <v/>
      </c>
      <c r="I1626" t="str">
        <f>_xlfn.XLOOKUP(Comuni[[#This Row],[Regione]],Ripartizione_geografica[Regione],Ripartizione_geografica[Ripartizione geografica])</f>
        <v>Nord-ovest</v>
      </c>
      <c r="J1626">
        <f>_xlfn.XLOOKUP(Comuni[[#This Row],[Regione]],Ripartizione_geografica[Regione],Ripartizione_geografica[Codice Regione])</f>
        <v>3</v>
      </c>
      <c r="K1626">
        <f>_xlfn.XLOOKUP(Comuni[[#This Row],[Regione]],Table_0[Regione],Table_0[Totale])</f>
        <v>4308126</v>
      </c>
      <c r="L1626">
        <f>_xlfn.XLOOKUP(Comuni[[#This Row],[Regione]],Table_0[Regione],Table_0[Guariti])</f>
        <v>4242764</v>
      </c>
      <c r="M1626">
        <f>_xlfn.XLOOKUP(Comuni[[#This Row],[Regione]],Table_0[Regione],Table_0[Deceduti])</f>
        <v>47031</v>
      </c>
      <c r="N1626" s="1">
        <f>(Comuni[[#This Row],[Popolazione2011]]/Comuni[[#This Row],[Ammalati TOT]])*100</f>
        <v>0.39541554727043732</v>
      </c>
      <c r="O1626">
        <f>_xlfn.XLOOKUP(Comuni[[#This Row],[Regione]],Table_0[Regione],Table_0[TOT AREA])</f>
        <v>6838505</v>
      </c>
      <c r="P1626" s="1">
        <f>(Comuni[[#This Row],[Popolazione2011]]/Comuni[[#This Row],[Ammalati AREA]])*100</f>
        <v>0.24910415361252206</v>
      </c>
    </row>
    <row r="1627" spans="1:16" x14ac:dyDescent="0.3">
      <c r="A1627" t="s">
        <v>1642</v>
      </c>
      <c r="B1627" t="s">
        <v>8023</v>
      </c>
      <c r="C1627" t="s">
        <v>1635</v>
      </c>
      <c r="D1627">
        <v>3639</v>
      </c>
      <c r="E1627" s="1">
        <f>(Comuni[[#This Row],[Popolazione2011]]/SUM(D:D))*100</f>
        <v>6.1238961630887614E-3</v>
      </c>
      <c r="F1627">
        <f t="shared" si="25"/>
        <v>9704151</v>
      </c>
      <c r="G1627" s="1">
        <f>(Comuni[[#This Row],[Popolazione2011]]/Comuni[[#This Row],[TOT POP REGIONE ]])*100</f>
        <v>3.7499416486820952E-2</v>
      </c>
      <c r="H1627" t="str">
        <f>IF(Comuni[[#This Row],[Popolazione2011]]&gt;300000,"MAGGIORE","")</f>
        <v/>
      </c>
      <c r="I1627" t="str">
        <f>_xlfn.XLOOKUP(Comuni[[#This Row],[Regione]],Ripartizione_geografica[Regione],Ripartizione_geografica[Ripartizione geografica])</f>
        <v>Nord-ovest</v>
      </c>
      <c r="J1627">
        <f>_xlfn.XLOOKUP(Comuni[[#This Row],[Regione]],Ripartizione_geografica[Regione],Ripartizione_geografica[Codice Regione])</f>
        <v>3</v>
      </c>
      <c r="K1627">
        <f>_xlfn.XLOOKUP(Comuni[[#This Row],[Regione]],Table_0[Regione],Table_0[Totale])</f>
        <v>4308126</v>
      </c>
      <c r="L1627">
        <f>_xlfn.XLOOKUP(Comuni[[#This Row],[Regione]],Table_0[Regione],Table_0[Guariti])</f>
        <v>4242764</v>
      </c>
      <c r="M1627">
        <f>_xlfn.XLOOKUP(Comuni[[#This Row],[Regione]],Table_0[Regione],Table_0[Deceduti])</f>
        <v>47031</v>
      </c>
      <c r="N1627" s="1">
        <f>(Comuni[[#This Row],[Popolazione2011]]/Comuni[[#This Row],[Ammalati TOT]])*100</f>
        <v>8.4468281568366388E-2</v>
      </c>
      <c r="O1627">
        <f>_xlfn.XLOOKUP(Comuni[[#This Row],[Regione]],Table_0[Regione],Table_0[TOT AREA])</f>
        <v>6838505</v>
      </c>
      <c r="P1627" s="1">
        <f>(Comuni[[#This Row],[Popolazione2011]]/Comuni[[#This Row],[Ammalati AREA]])*100</f>
        <v>5.3213385089284866E-2</v>
      </c>
    </row>
    <row r="1628" spans="1:16" x14ac:dyDescent="0.3">
      <c r="A1628" t="s">
        <v>1643</v>
      </c>
      <c r="B1628" t="s">
        <v>8023</v>
      </c>
      <c r="C1628" t="s">
        <v>1635</v>
      </c>
      <c r="D1628">
        <v>7567</v>
      </c>
      <c r="E1628" s="1">
        <f>(Comuni[[#This Row],[Popolazione2011]]/SUM(D:D))*100</f>
        <v>1.2734136374304112E-2</v>
      </c>
      <c r="F1628">
        <f t="shared" si="25"/>
        <v>9704151</v>
      </c>
      <c r="G1628" s="1">
        <f>(Comuni[[#This Row],[Popolazione2011]]/Comuni[[#This Row],[TOT POP REGIONE ]])*100</f>
        <v>7.7976939971358655E-2</v>
      </c>
      <c r="H1628" t="str">
        <f>IF(Comuni[[#This Row],[Popolazione2011]]&gt;300000,"MAGGIORE","")</f>
        <v/>
      </c>
      <c r="I1628" t="str">
        <f>_xlfn.XLOOKUP(Comuni[[#This Row],[Regione]],Ripartizione_geografica[Regione],Ripartizione_geografica[Ripartizione geografica])</f>
        <v>Nord-ovest</v>
      </c>
      <c r="J1628">
        <f>_xlfn.XLOOKUP(Comuni[[#This Row],[Regione]],Ripartizione_geografica[Regione],Ripartizione_geografica[Codice Regione])</f>
        <v>3</v>
      </c>
      <c r="K1628">
        <f>_xlfn.XLOOKUP(Comuni[[#This Row],[Regione]],Table_0[Regione],Table_0[Totale])</f>
        <v>4308126</v>
      </c>
      <c r="L1628">
        <f>_xlfn.XLOOKUP(Comuni[[#This Row],[Regione]],Table_0[Regione],Table_0[Guariti])</f>
        <v>4242764</v>
      </c>
      <c r="M1628">
        <f>_xlfn.XLOOKUP(Comuni[[#This Row],[Regione]],Table_0[Regione],Table_0[Deceduti])</f>
        <v>47031</v>
      </c>
      <c r="N1628" s="1">
        <f>(Comuni[[#This Row],[Popolazione2011]]/Comuni[[#This Row],[Ammalati TOT]])*100</f>
        <v>0.175644816330813</v>
      </c>
      <c r="O1628">
        <f>_xlfn.XLOOKUP(Comuni[[#This Row],[Regione]],Table_0[Regione],Table_0[TOT AREA])</f>
        <v>6838505</v>
      </c>
      <c r="P1628" s="1">
        <f>(Comuni[[#This Row],[Popolazione2011]]/Comuni[[#This Row],[Ammalati AREA]])*100</f>
        <v>0.11065284005787814</v>
      </c>
    </row>
    <row r="1629" spans="1:16" x14ac:dyDescent="0.3">
      <c r="A1629" t="s">
        <v>1644</v>
      </c>
      <c r="B1629" t="s">
        <v>8023</v>
      </c>
      <c r="C1629" t="s">
        <v>1635</v>
      </c>
      <c r="D1629">
        <v>3810</v>
      </c>
      <c r="E1629" s="1">
        <f>(Comuni[[#This Row],[Popolazione2011]]/SUM(D:D))*100</f>
        <v>6.4116637486584726E-3</v>
      </c>
      <c r="F1629">
        <f t="shared" si="25"/>
        <v>9704151</v>
      </c>
      <c r="G1629" s="1">
        <f>(Comuni[[#This Row],[Popolazione2011]]/Comuni[[#This Row],[TOT POP REGIONE ]])*100</f>
        <v>3.9261549001040896E-2</v>
      </c>
      <c r="H1629" t="str">
        <f>IF(Comuni[[#This Row],[Popolazione2011]]&gt;300000,"MAGGIORE","")</f>
        <v/>
      </c>
      <c r="I1629" t="str">
        <f>_xlfn.XLOOKUP(Comuni[[#This Row],[Regione]],Ripartizione_geografica[Regione],Ripartizione_geografica[Ripartizione geografica])</f>
        <v>Nord-ovest</v>
      </c>
      <c r="J1629">
        <f>_xlfn.XLOOKUP(Comuni[[#This Row],[Regione]],Ripartizione_geografica[Regione],Ripartizione_geografica[Codice Regione])</f>
        <v>3</v>
      </c>
      <c r="K1629">
        <f>_xlfn.XLOOKUP(Comuni[[#This Row],[Regione]],Table_0[Regione],Table_0[Totale])</f>
        <v>4308126</v>
      </c>
      <c r="L1629">
        <f>_xlfn.XLOOKUP(Comuni[[#This Row],[Regione]],Table_0[Regione],Table_0[Guariti])</f>
        <v>4242764</v>
      </c>
      <c r="M1629">
        <f>_xlfn.XLOOKUP(Comuni[[#This Row],[Regione]],Table_0[Regione],Table_0[Deceduti])</f>
        <v>47031</v>
      </c>
      <c r="N1629" s="1">
        <f>(Comuni[[#This Row],[Popolazione2011]]/Comuni[[#This Row],[Ammalati TOT]])*100</f>
        <v>8.8437524807770243E-2</v>
      </c>
      <c r="O1629">
        <f>_xlfn.XLOOKUP(Comuni[[#This Row],[Regione]],Table_0[Regione],Table_0[TOT AREA])</f>
        <v>6838505</v>
      </c>
      <c r="P1629" s="1">
        <f>(Comuni[[#This Row],[Popolazione2011]]/Comuni[[#This Row],[Ammalati AREA]])*100</f>
        <v>5.5713931626868732E-2</v>
      </c>
    </row>
    <row r="1630" spans="1:16" x14ac:dyDescent="0.3">
      <c r="A1630" t="s">
        <v>1645</v>
      </c>
      <c r="B1630" t="s">
        <v>8023</v>
      </c>
      <c r="C1630" t="s">
        <v>1635</v>
      </c>
      <c r="D1630">
        <v>3071</v>
      </c>
      <c r="E1630" s="1">
        <f>(Comuni[[#This Row],[Popolazione2011]]/SUM(D:D))*100</f>
        <v>5.1680365806115935E-3</v>
      </c>
      <c r="F1630">
        <f t="shared" si="25"/>
        <v>9704151</v>
      </c>
      <c r="G1630" s="1">
        <f>(Comuni[[#This Row],[Popolazione2011]]/Comuni[[#This Row],[TOT POP REGIONE ]])*100</f>
        <v>3.1646251176429552E-2</v>
      </c>
      <c r="H1630" t="str">
        <f>IF(Comuni[[#This Row],[Popolazione2011]]&gt;300000,"MAGGIORE","")</f>
        <v/>
      </c>
      <c r="I1630" t="str">
        <f>_xlfn.XLOOKUP(Comuni[[#This Row],[Regione]],Ripartizione_geografica[Regione],Ripartizione_geografica[Ripartizione geografica])</f>
        <v>Nord-ovest</v>
      </c>
      <c r="J1630">
        <f>_xlfn.XLOOKUP(Comuni[[#This Row],[Regione]],Ripartizione_geografica[Regione],Ripartizione_geografica[Codice Regione])</f>
        <v>3</v>
      </c>
      <c r="K1630">
        <f>_xlfn.XLOOKUP(Comuni[[#This Row],[Regione]],Table_0[Regione],Table_0[Totale])</f>
        <v>4308126</v>
      </c>
      <c r="L1630">
        <f>_xlfn.XLOOKUP(Comuni[[#This Row],[Regione]],Table_0[Regione],Table_0[Guariti])</f>
        <v>4242764</v>
      </c>
      <c r="M1630">
        <f>_xlfn.XLOOKUP(Comuni[[#This Row],[Regione]],Table_0[Regione],Table_0[Deceduti])</f>
        <v>47031</v>
      </c>
      <c r="N1630" s="1">
        <f>(Comuni[[#This Row],[Popolazione2011]]/Comuni[[#This Row],[Ammalati TOT]])*100</f>
        <v>7.1283894667890396E-2</v>
      </c>
      <c r="O1630">
        <f>_xlfn.XLOOKUP(Comuni[[#This Row],[Regione]],Table_0[Regione],Table_0[TOT AREA])</f>
        <v>6838505</v>
      </c>
      <c r="P1630" s="1">
        <f>(Comuni[[#This Row],[Popolazione2011]]/Comuni[[#This Row],[Ammalati AREA]])*100</f>
        <v>4.4907476122339605E-2</v>
      </c>
    </row>
    <row r="1631" spans="1:16" x14ac:dyDescent="0.3">
      <c r="A1631" t="s">
        <v>1646</v>
      </c>
      <c r="B1631" t="s">
        <v>8023</v>
      </c>
      <c r="C1631" t="s">
        <v>1635</v>
      </c>
      <c r="D1631">
        <v>2022</v>
      </c>
      <c r="E1631" s="1">
        <f>(Comuni[[#This Row],[Popolazione2011]]/SUM(D:D))*100</f>
        <v>3.4027254855085128E-3</v>
      </c>
      <c r="F1631">
        <f t="shared" si="25"/>
        <v>9704151</v>
      </c>
      <c r="G1631" s="1">
        <f>(Comuni[[#This Row],[Popolazione2011]]/Comuni[[#This Row],[TOT POP REGIONE ]])*100</f>
        <v>2.0836444115513043E-2</v>
      </c>
      <c r="H1631" t="str">
        <f>IF(Comuni[[#This Row],[Popolazione2011]]&gt;300000,"MAGGIORE","")</f>
        <v/>
      </c>
      <c r="I1631" t="str">
        <f>_xlfn.XLOOKUP(Comuni[[#This Row],[Regione]],Ripartizione_geografica[Regione],Ripartizione_geografica[Ripartizione geografica])</f>
        <v>Nord-ovest</v>
      </c>
      <c r="J1631">
        <f>_xlfn.XLOOKUP(Comuni[[#This Row],[Regione]],Ripartizione_geografica[Regione],Ripartizione_geografica[Codice Regione])</f>
        <v>3</v>
      </c>
      <c r="K1631">
        <f>_xlfn.XLOOKUP(Comuni[[#This Row],[Regione]],Table_0[Regione],Table_0[Totale])</f>
        <v>4308126</v>
      </c>
      <c r="L1631">
        <f>_xlfn.XLOOKUP(Comuni[[#This Row],[Regione]],Table_0[Regione],Table_0[Guariti])</f>
        <v>4242764</v>
      </c>
      <c r="M1631">
        <f>_xlfn.XLOOKUP(Comuni[[#This Row],[Regione]],Table_0[Regione],Table_0[Deceduti])</f>
        <v>47031</v>
      </c>
      <c r="N1631" s="1">
        <f>(Comuni[[#This Row],[Popolazione2011]]/Comuni[[#This Row],[Ammalati TOT]])*100</f>
        <v>4.6934560409793026E-2</v>
      </c>
      <c r="O1631">
        <f>_xlfn.XLOOKUP(Comuni[[#This Row],[Regione]],Table_0[Regione],Table_0[TOT AREA])</f>
        <v>6838505</v>
      </c>
      <c r="P1631" s="1">
        <f>(Comuni[[#This Row],[Popolazione2011]]/Comuni[[#This Row],[Ammalati AREA]])*100</f>
        <v>2.9567866075991756E-2</v>
      </c>
    </row>
    <row r="1632" spans="1:16" x14ac:dyDescent="0.3">
      <c r="A1632" t="s">
        <v>1647</v>
      </c>
      <c r="B1632" t="s">
        <v>8023</v>
      </c>
      <c r="C1632" t="s">
        <v>1635</v>
      </c>
      <c r="D1632">
        <v>7158</v>
      </c>
      <c r="E1632" s="1">
        <f>(Comuni[[#This Row],[Popolazione2011]]/SUM(D:D))*100</f>
        <v>1.2045850160865446E-2</v>
      </c>
      <c r="F1632">
        <f t="shared" si="25"/>
        <v>9704151</v>
      </c>
      <c r="G1632" s="1">
        <f>(Comuni[[#This Row],[Popolazione2011]]/Comuni[[#This Row],[TOT POP REGIONE ]])*100</f>
        <v>7.3762248753136667E-2</v>
      </c>
      <c r="H1632" t="str">
        <f>IF(Comuni[[#This Row],[Popolazione2011]]&gt;300000,"MAGGIORE","")</f>
        <v/>
      </c>
      <c r="I1632" t="str">
        <f>_xlfn.XLOOKUP(Comuni[[#This Row],[Regione]],Ripartizione_geografica[Regione],Ripartizione_geografica[Ripartizione geografica])</f>
        <v>Nord-ovest</v>
      </c>
      <c r="J1632">
        <f>_xlfn.XLOOKUP(Comuni[[#This Row],[Regione]],Ripartizione_geografica[Regione],Ripartizione_geografica[Codice Regione])</f>
        <v>3</v>
      </c>
      <c r="K1632">
        <f>_xlfn.XLOOKUP(Comuni[[#This Row],[Regione]],Table_0[Regione],Table_0[Totale])</f>
        <v>4308126</v>
      </c>
      <c r="L1632">
        <f>_xlfn.XLOOKUP(Comuni[[#This Row],[Regione]],Table_0[Regione],Table_0[Guariti])</f>
        <v>4242764</v>
      </c>
      <c r="M1632">
        <f>_xlfn.XLOOKUP(Comuni[[#This Row],[Regione]],Table_0[Regione],Table_0[Deceduti])</f>
        <v>47031</v>
      </c>
      <c r="N1632" s="1">
        <f>(Comuni[[#This Row],[Popolazione2011]]/Comuni[[#This Row],[Ammalati TOT]])*100</f>
        <v>0.16615112928451956</v>
      </c>
      <c r="O1632">
        <f>_xlfn.XLOOKUP(Comuni[[#This Row],[Regione]],Table_0[Regione],Table_0[TOT AREA])</f>
        <v>6838505</v>
      </c>
      <c r="P1632" s="1">
        <f>(Comuni[[#This Row],[Popolazione2011]]/Comuni[[#This Row],[Ammalati AREA]])*100</f>
        <v>0.10467200067851089</v>
      </c>
    </row>
    <row r="1633" spans="1:16" x14ac:dyDescent="0.3">
      <c r="A1633" t="s">
        <v>1648</v>
      </c>
      <c r="B1633" t="s">
        <v>8023</v>
      </c>
      <c r="C1633" t="s">
        <v>1635</v>
      </c>
      <c r="D1633">
        <v>4195</v>
      </c>
      <c r="E1633" s="1">
        <f>(Comuni[[#This Row],[Popolazione2011]]/SUM(D:D))*100</f>
        <v>7.0595615290347238E-3</v>
      </c>
      <c r="F1633">
        <f t="shared" si="25"/>
        <v>9704151</v>
      </c>
      <c r="G1633" s="1">
        <f>(Comuni[[#This Row],[Popolazione2011]]/Comuni[[#This Row],[TOT POP REGIONE ]])*100</f>
        <v>4.3228923375161828E-2</v>
      </c>
      <c r="H1633" t="str">
        <f>IF(Comuni[[#This Row],[Popolazione2011]]&gt;300000,"MAGGIORE","")</f>
        <v/>
      </c>
      <c r="I1633" t="str">
        <f>_xlfn.XLOOKUP(Comuni[[#This Row],[Regione]],Ripartizione_geografica[Regione],Ripartizione_geografica[Ripartizione geografica])</f>
        <v>Nord-ovest</v>
      </c>
      <c r="J1633">
        <f>_xlfn.XLOOKUP(Comuni[[#This Row],[Regione]],Ripartizione_geografica[Regione],Ripartizione_geografica[Codice Regione])</f>
        <v>3</v>
      </c>
      <c r="K1633">
        <f>_xlfn.XLOOKUP(Comuni[[#This Row],[Regione]],Table_0[Regione],Table_0[Totale])</f>
        <v>4308126</v>
      </c>
      <c r="L1633">
        <f>_xlfn.XLOOKUP(Comuni[[#This Row],[Regione]],Table_0[Regione],Table_0[Guariti])</f>
        <v>4242764</v>
      </c>
      <c r="M1633">
        <f>_xlfn.XLOOKUP(Comuni[[#This Row],[Regione]],Table_0[Regione],Table_0[Deceduti])</f>
        <v>47031</v>
      </c>
      <c r="N1633" s="1">
        <f>(Comuni[[#This Row],[Popolazione2011]]/Comuni[[#This Row],[Ammalati TOT]])*100</f>
        <v>9.7374125083621046E-2</v>
      </c>
      <c r="O1633">
        <f>_xlfn.XLOOKUP(Comuni[[#This Row],[Regione]],Table_0[Regione],Table_0[TOT AREA])</f>
        <v>6838505</v>
      </c>
      <c r="P1633" s="1">
        <f>(Comuni[[#This Row],[Popolazione2011]]/Comuni[[#This Row],[Ammalati AREA]])*100</f>
        <v>6.134381710622424E-2</v>
      </c>
    </row>
    <row r="1634" spans="1:16" x14ac:dyDescent="0.3">
      <c r="A1634" t="s">
        <v>1649</v>
      </c>
      <c r="B1634" t="s">
        <v>8023</v>
      </c>
      <c r="C1634" t="s">
        <v>1635</v>
      </c>
      <c r="D1634">
        <v>35557</v>
      </c>
      <c r="E1634" s="1">
        <f>(Comuni[[#This Row],[Popolazione2011]]/SUM(D:D))*100</f>
        <v>5.9837146433346283E-2</v>
      </c>
      <c r="F1634">
        <f t="shared" si="25"/>
        <v>9704151</v>
      </c>
      <c r="G1634" s="1">
        <f>(Comuni[[#This Row],[Popolazione2011]]/Comuni[[#This Row],[TOT POP REGIONE ]])*100</f>
        <v>0.36641020940420238</v>
      </c>
      <c r="H1634" t="str">
        <f>IF(Comuni[[#This Row],[Popolazione2011]]&gt;300000,"MAGGIORE","")</f>
        <v/>
      </c>
      <c r="I1634" t="str">
        <f>_xlfn.XLOOKUP(Comuni[[#This Row],[Regione]],Ripartizione_geografica[Regione],Ripartizione_geografica[Ripartizione geografica])</f>
        <v>Nord-ovest</v>
      </c>
      <c r="J1634">
        <f>_xlfn.XLOOKUP(Comuni[[#This Row],[Regione]],Ripartizione_geografica[Regione],Ripartizione_geografica[Codice Regione])</f>
        <v>3</v>
      </c>
      <c r="K1634">
        <f>_xlfn.XLOOKUP(Comuni[[#This Row],[Regione]],Table_0[Regione],Table_0[Totale])</f>
        <v>4308126</v>
      </c>
      <c r="L1634">
        <f>_xlfn.XLOOKUP(Comuni[[#This Row],[Regione]],Table_0[Regione],Table_0[Guariti])</f>
        <v>4242764</v>
      </c>
      <c r="M1634">
        <f>_xlfn.XLOOKUP(Comuni[[#This Row],[Regione]],Table_0[Regione],Table_0[Deceduti])</f>
        <v>47031</v>
      </c>
      <c r="N1634" s="1">
        <f>(Comuni[[#This Row],[Popolazione2011]]/Comuni[[#This Row],[Ammalati TOT]])*100</f>
        <v>0.82534726235955025</v>
      </c>
      <c r="O1634">
        <f>_xlfn.XLOOKUP(Comuni[[#This Row],[Regione]],Table_0[Regione],Table_0[TOT AREA])</f>
        <v>6838505</v>
      </c>
      <c r="P1634" s="1">
        <f>(Comuni[[#This Row],[Popolazione2011]]/Comuni[[#This Row],[Ammalati AREA]])*100</f>
        <v>0.51995282594660674</v>
      </c>
    </row>
    <row r="1635" spans="1:16" x14ac:dyDescent="0.3">
      <c r="A1635" t="s">
        <v>1650</v>
      </c>
      <c r="B1635" t="s">
        <v>8023</v>
      </c>
      <c r="C1635" t="s">
        <v>1635</v>
      </c>
      <c r="D1635">
        <v>25712</v>
      </c>
      <c r="E1635" s="1">
        <f>(Comuni[[#This Row],[Popolazione2011]]/SUM(D:D))*100</f>
        <v>4.3269474620867887E-2</v>
      </c>
      <c r="F1635">
        <f t="shared" si="25"/>
        <v>9704151</v>
      </c>
      <c r="G1635" s="1">
        <f>(Comuni[[#This Row],[Popolazione2011]]/Comuni[[#This Row],[TOT POP REGIONE ]])*100</f>
        <v>0.26495877898025288</v>
      </c>
      <c r="H1635" t="str">
        <f>IF(Comuni[[#This Row],[Popolazione2011]]&gt;300000,"MAGGIORE","")</f>
        <v/>
      </c>
      <c r="I1635" t="str">
        <f>_xlfn.XLOOKUP(Comuni[[#This Row],[Regione]],Ripartizione_geografica[Regione],Ripartizione_geografica[Ripartizione geografica])</f>
        <v>Nord-ovest</v>
      </c>
      <c r="J1635">
        <f>_xlfn.XLOOKUP(Comuni[[#This Row],[Regione]],Ripartizione_geografica[Regione],Ripartizione_geografica[Codice Regione])</f>
        <v>3</v>
      </c>
      <c r="K1635">
        <f>_xlfn.XLOOKUP(Comuni[[#This Row],[Regione]],Table_0[Regione],Table_0[Totale])</f>
        <v>4308126</v>
      </c>
      <c r="L1635">
        <f>_xlfn.XLOOKUP(Comuni[[#This Row],[Regione]],Table_0[Regione],Table_0[Guariti])</f>
        <v>4242764</v>
      </c>
      <c r="M1635">
        <f>_xlfn.XLOOKUP(Comuni[[#This Row],[Regione]],Table_0[Regione],Table_0[Deceduti])</f>
        <v>47031</v>
      </c>
      <c r="N1635" s="1">
        <f>(Comuni[[#This Row],[Popolazione2011]]/Comuni[[#This Row],[Ammalati TOT]])*100</f>
        <v>0.59682562673422268</v>
      </c>
      <c r="O1635">
        <f>_xlfn.XLOOKUP(Comuni[[#This Row],[Regione]],Table_0[Regione],Table_0[TOT AREA])</f>
        <v>6838505</v>
      </c>
      <c r="P1635" s="1">
        <f>(Comuni[[#This Row],[Popolazione2011]]/Comuni[[#This Row],[Ammalati AREA]])*100</f>
        <v>0.37598861154594465</v>
      </c>
    </row>
    <row r="1636" spans="1:16" x14ac:dyDescent="0.3">
      <c r="A1636" t="s">
        <v>1651</v>
      </c>
      <c r="B1636" t="s">
        <v>8023</v>
      </c>
      <c r="C1636" t="s">
        <v>1635</v>
      </c>
      <c r="D1636">
        <v>2215</v>
      </c>
      <c r="E1636" s="1">
        <f>(Comuni[[#This Row],[Popolazione2011]]/SUM(D:D))*100</f>
        <v>3.7275158013854379E-3</v>
      </c>
      <c r="F1636">
        <f t="shared" si="25"/>
        <v>9704151</v>
      </c>
      <c r="G1636" s="1">
        <f>(Comuni[[#This Row],[Popolazione2011]]/Comuni[[#This Row],[TOT POP REGIONE ]])*100</f>
        <v>2.2825283736825613E-2</v>
      </c>
      <c r="H1636" t="str">
        <f>IF(Comuni[[#This Row],[Popolazione2011]]&gt;300000,"MAGGIORE","")</f>
        <v/>
      </c>
      <c r="I1636" t="str">
        <f>_xlfn.XLOOKUP(Comuni[[#This Row],[Regione]],Ripartizione_geografica[Regione],Ripartizione_geografica[Ripartizione geografica])</f>
        <v>Nord-ovest</v>
      </c>
      <c r="J1636">
        <f>_xlfn.XLOOKUP(Comuni[[#This Row],[Regione]],Ripartizione_geografica[Regione],Ripartizione_geografica[Codice Regione])</f>
        <v>3</v>
      </c>
      <c r="K1636">
        <f>_xlfn.XLOOKUP(Comuni[[#This Row],[Regione]],Table_0[Regione],Table_0[Totale])</f>
        <v>4308126</v>
      </c>
      <c r="L1636">
        <f>_xlfn.XLOOKUP(Comuni[[#This Row],[Regione]],Table_0[Regione],Table_0[Guariti])</f>
        <v>4242764</v>
      </c>
      <c r="M1636">
        <f>_xlfn.XLOOKUP(Comuni[[#This Row],[Regione]],Table_0[Regione],Table_0[Deceduti])</f>
        <v>47031</v>
      </c>
      <c r="N1636" s="1">
        <f>(Comuni[[#This Row],[Popolazione2011]]/Comuni[[#This Row],[Ammalati TOT]])*100</f>
        <v>5.1414466522102652E-2</v>
      </c>
      <c r="O1636">
        <f>_xlfn.XLOOKUP(Comuni[[#This Row],[Regione]],Table_0[Regione],Table_0[TOT AREA])</f>
        <v>6838505</v>
      </c>
      <c r="P1636" s="1">
        <f>(Comuni[[#This Row],[Popolazione2011]]/Comuni[[#This Row],[Ammalati AREA]])*100</f>
        <v>3.2390120355253085E-2</v>
      </c>
    </row>
    <row r="1637" spans="1:16" x14ac:dyDescent="0.3">
      <c r="A1637" t="s">
        <v>1652</v>
      </c>
      <c r="B1637" t="s">
        <v>8023</v>
      </c>
      <c r="C1637" t="s">
        <v>1635</v>
      </c>
      <c r="D1637">
        <v>26503</v>
      </c>
      <c r="E1637" s="1">
        <f>(Comuni[[#This Row],[Popolazione2011]]/SUM(D:D))*100</f>
        <v>4.4600610060550001E-2</v>
      </c>
      <c r="F1637">
        <f t="shared" si="25"/>
        <v>9704151</v>
      </c>
      <c r="G1637" s="1">
        <f>(Comuni[[#This Row],[Popolazione2011]]/Comuni[[#This Row],[TOT POP REGIONE ]])*100</f>
        <v>0.27310992996708316</v>
      </c>
      <c r="H1637" t="str">
        <f>IF(Comuni[[#This Row],[Popolazione2011]]&gt;300000,"MAGGIORE","")</f>
        <v/>
      </c>
      <c r="I1637" t="str">
        <f>_xlfn.XLOOKUP(Comuni[[#This Row],[Regione]],Ripartizione_geografica[Regione],Ripartizione_geografica[Ripartizione geografica])</f>
        <v>Nord-ovest</v>
      </c>
      <c r="J1637">
        <f>_xlfn.XLOOKUP(Comuni[[#This Row],[Regione]],Ripartizione_geografica[Regione],Ripartizione_geografica[Codice Regione])</f>
        <v>3</v>
      </c>
      <c r="K1637">
        <f>_xlfn.XLOOKUP(Comuni[[#This Row],[Regione]],Table_0[Regione],Table_0[Totale])</f>
        <v>4308126</v>
      </c>
      <c r="L1637">
        <f>_xlfn.XLOOKUP(Comuni[[#This Row],[Regione]],Table_0[Regione],Table_0[Guariti])</f>
        <v>4242764</v>
      </c>
      <c r="M1637">
        <f>_xlfn.XLOOKUP(Comuni[[#This Row],[Regione]],Table_0[Regione],Table_0[Deceduti])</f>
        <v>47031</v>
      </c>
      <c r="N1637" s="1">
        <f>(Comuni[[#This Row],[Popolazione2011]]/Comuni[[#This Row],[Ammalati TOT]])*100</f>
        <v>0.61518627821006167</v>
      </c>
      <c r="O1637">
        <f>_xlfn.XLOOKUP(Comuni[[#This Row],[Regione]],Table_0[Regione],Table_0[TOT AREA])</f>
        <v>6838505</v>
      </c>
      <c r="P1637" s="1">
        <f>(Comuni[[#This Row],[Popolazione2011]]/Comuni[[#This Row],[Ammalati AREA]])*100</f>
        <v>0.38755546716716593</v>
      </c>
    </row>
    <row r="1638" spans="1:16" x14ac:dyDescent="0.3">
      <c r="A1638" t="s">
        <v>1653</v>
      </c>
      <c r="B1638" t="s">
        <v>8023</v>
      </c>
      <c r="C1638" t="s">
        <v>1635</v>
      </c>
      <c r="D1638">
        <v>4751</v>
      </c>
      <c r="E1638" s="1">
        <f>(Comuni[[#This Row],[Popolazione2011]]/SUM(D:D))*100</f>
        <v>7.9952268949806844E-3</v>
      </c>
      <c r="F1638">
        <f t="shared" si="25"/>
        <v>9704151</v>
      </c>
      <c r="G1638" s="1">
        <f>(Comuni[[#This Row],[Popolazione2011]]/Comuni[[#This Row],[TOT POP REGIONE ]])*100</f>
        <v>4.8958430263502703E-2</v>
      </c>
      <c r="H1638" t="str">
        <f>IF(Comuni[[#This Row],[Popolazione2011]]&gt;300000,"MAGGIORE","")</f>
        <v/>
      </c>
      <c r="I1638" t="str">
        <f>_xlfn.XLOOKUP(Comuni[[#This Row],[Regione]],Ripartizione_geografica[Regione],Ripartizione_geografica[Ripartizione geografica])</f>
        <v>Nord-ovest</v>
      </c>
      <c r="J1638">
        <f>_xlfn.XLOOKUP(Comuni[[#This Row],[Regione]],Ripartizione_geografica[Regione],Ripartizione_geografica[Codice Regione])</f>
        <v>3</v>
      </c>
      <c r="K1638">
        <f>_xlfn.XLOOKUP(Comuni[[#This Row],[Regione]],Table_0[Regione],Table_0[Totale])</f>
        <v>4308126</v>
      </c>
      <c r="L1638">
        <f>_xlfn.XLOOKUP(Comuni[[#This Row],[Regione]],Table_0[Regione],Table_0[Guariti])</f>
        <v>4242764</v>
      </c>
      <c r="M1638">
        <f>_xlfn.XLOOKUP(Comuni[[#This Row],[Regione]],Table_0[Regione],Table_0[Deceduti])</f>
        <v>47031</v>
      </c>
      <c r="N1638" s="1">
        <f>(Comuni[[#This Row],[Popolazione2011]]/Comuni[[#This Row],[Ammalati TOT]])*100</f>
        <v>0.11027996859887572</v>
      </c>
      <c r="O1638">
        <f>_xlfn.XLOOKUP(Comuni[[#This Row],[Regione]],Table_0[Regione],Table_0[TOT AREA])</f>
        <v>6838505</v>
      </c>
      <c r="P1638" s="1">
        <f>(Comuni[[#This Row],[Popolazione2011]]/Comuni[[#This Row],[Ammalati AREA]])*100</f>
        <v>6.947424912316362E-2</v>
      </c>
    </row>
    <row r="1639" spans="1:16" x14ac:dyDescent="0.3">
      <c r="A1639" t="s">
        <v>1654</v>
      </c>
      <c r="B1639" t="s">
        <v>8023</v>
      </c>
      <c r="C1639" t="s">
        <v>1635</v>
      </c>
      <c r="D1639">
        <v>8532</v>
      </c>
      <c r="E1639" s="1">
        <f>(Comuni[[#This Row],[Popolazione2011]]/SUM(D:D))*100</f>
        <v>1.4358087953688739E-2</v>
      </c>
      <c r="F1639">
        <f t="shared" si="25"/>
        <v>9704151</v>
      </c>
      <c r="G1639" s="1">
        <f>(Comuni[[#This Row],[Popolazione2011]]/Comuni[[#This Row],[TOT POP REGIONE ]])*100</f>
        <v>8.7921138077921498E-2</v>
      </c>
      <c r="H1639" t="str">
        <f>IF(Comuni[[#This Row],[Popolazione2011]]&gt;300000,"MAGGIORE","")</f>
        <v/>
      </c>
      <c r="I1639" t="str">
        <f>_xlfn.XLOOKUP(Comuni[[#This Row],[Regione]],Ripartizione_geografica[Regione],Ripartizione_geografica[Ripartizione geografica])</f>
        <v>Nord-ovest</v>
      </c>
      <c r="J1639">
        <f>_xlfn.XLOOKUP(Comuni[[#This Row],[Regione]],Ripartizione_geografica[Regione],Ripartizione_geografica[Codice Regione])</f>
        <v>3</v>
      </c>
      <c r="K1639">
        <f>_xlfn.XLOOKUP(Comuni[[#This Row],[Regione]],Table_0[Regione],Table_0[Totale])</f>
        <v>4308126</v>
      </c>
      <c r="L1639">
        <f>_xlfn.XLOOKUP(Comuni[[#This Row],[Regione]],Table_0[Regione],Table_0[Guariti])</f>
        <v>4242764</v>
      </c>
      <c r="M1639">
        <f>_xlfn.XLOOKUP(Comuni[[#This Row],[Regione]],Table_0[Regione],Table_0[Deceduti])</f>
        <v>47031</v>
      </c>
      <c r="N1639" s="1">
        <f>(Comuni[[#This Row],[Popolazione2011]]/Comuni[[#This Row],[Ammalati TOT]])*100</f>
        <v>0.19804434689236111</v>
      </c>
      <c r="O1639">
        <f>_xlfn.XLOOKUP(Comuni[[#This Row],[Regione]],Table_0[Regione],Table_0[TOT AREA])</f>
        <v>6838505</v>
      </c>
      <c r="P1639" s="1">
        <f>(Comuni[[#This Row],[Popolazione2011]]/Comuni[[#This Row],[Ammalati AREA]])*100</f>
        <v>0.12476411145418478</v>
      </c>
    </row>
    <row r="1640" spans="1:16" x14ac:dyDescent="0.3">
      <c r="A1640" t="s">
        <v>1655</v>
      </c>
      <c r="B1640" t="s">
        <v>8023</v>
      </c>
      <c r="C1640" t="s">
        <v>1635</v>
      </c>
      <c r="D1640">
        <v>13479</v>
      </c>
      <c r="E1640" s="1">
        <f>(Comuni[[#This Row],[Popolazione2011]]/SUM(D:D))*100</f>
        <v>2.2683153718679148E-2</v>
      </c>
      <c r="F1640">
        <f t="shared" si="25"/>
        <v>9704151</v>
      </c>
      <c r="G1640" s="1">
        <f>(Comuni[[#This Row],[Popolazione2011]]/Comuni[[#This Row],[TOT POP REGIONE ]])*100</f>
        <v>0.13889932256824941</v>
      </c>
      <c r="H1640" t="str">
        <f>IF(Comuni[[#This Row],[Popolazione2011]]&gt;300000,"MAGGIORE","")</f>
        <v/>
      </c>
      <c r="I1640" t="str">
        <f>_xlfn.XLOOKUP(Comuni[[#This Row],[Regione]],Ripartizione_geografica[Regione],Ripartizione_geografica[Ripartizione geografica])</f>
        <v>Nord-ovest</v>
      </c>
      <c r="J1640">
        <f>_xlfn.XLOOKUP(Comuni[[#This Row],[Regione]],Ripartizione_geografica[Regione],Ripartizione_geografica[Codice Regione])</f>
        <v>3</v>
      </c>
      <c r="K1640">
        <f>_xlfn.XLOOKUP(Comuni[[#This Row],[Regione]],Table_0[Regione],Table_0[Totale])</f>
        <v>4308126</v>
      </c>
      <c r="L1640">
        <f>_xlfn.XLOOKUP(Comuni[[#This Row],[Regione]],Table_0[Regione],Table_0[Guariti])</f>
        <v>4242764</v>
      </c>
      <c r="M1640">
        <f>_xlfn.XLOOKUP(Comuni[[#This Row],[Regione]],Table_0[Regione],Table_0[Deceduti])</f>
        <v>47031</v>
      </c>
      <c r="N1640" s="1">
        <f>(Comuni[[#This Row],[Popolazione2011]]/Comuni[[#This Row],[Ammalati TOT]])*100</f>
        <v>0.31287385744985174</v>
      </c>
      <c r="O1640">
        <f>_xlfn.XLOOKUP(Comuni[[#This Row],[Regione]],Table_0[Regione],Table_0[TOT AREA])</f>
        <v>6838505</v>
      </c>
      <c r="P1640" s="1">
        <f>(Comuni[[#This Row],[Popolazione2011]]/Comuni[[#This Row],[Ammalati AREA]])*100</f>
        <v>0.19710448409411122</v>
      </c>
    </row>
    <row r="1641" spans="1:16" x14ac:dyDescent="0.3">
      <c r="A1641" t="s">
        <v>1656</v>
      </c>
      <c r="B1641" t="s">
        <v>8023</v>
      </c>
      <c r="C1641" t="s">
        <v>1635</v>
      </c>
      <c r="D1641">
        <v>1182</v>
      </c>
      <c r="E1641" s="1">
        <f>(Comuni[[#This Row],[Popolazione2011]]/SUM(D:D))*100</f>
        <v>1.989130328323967E-3</v>
      </c>
      <c r="F1641">
        <f t="shared" si="25"/>
        <v>9704151</v>
      </c>
      <c r="G1641" s="1">
        <f>(Comuni[[#This Row],[Popolazione2011]]/Comuni[[#This Row],[TOT POP REGIONE ]])*100</f>
        <v>1.2180354571976467E-2</v>
      </c>
      <c r="H1641" t="str">
        <f>IF(Comuni[[#This Row],[Popolazione2011]]&gt;300000,"MAGGIORE","")</f>
        <v/>
      </c>
      <c r="I1641" t="str">
        <f>_xlfn.XLOOKUP(Comuni[[#This Row],[Regione]],Ripartizione_geografica[Regione],Ripartizione_geografica[Ripartizione geografica])</f>
        <v>Nord-ovest</v>
      </c>
      <c r="J1641">
        <f>_xlfn.XLOOKUP(Comuni[[#This Row],[Regione]],Ripartizione_geografica[Regione],Ripartizione_geografica[Codice Regione])</f>
        <v>3</v>
      </c>
      <c r="K1641">
        <f>_xlfn.XLOOKUP(Comuni[[#This Row],[Regione]],Table_0[Regione],Table_0[Totale])</f>
        <v>4308126</v>
      </c>
      <c r="L1641">
        <f>_xlfn.XLOOKUP(Comuni[[#This Row],[Regione]],Table_0[Regione],Table_0[Guariti])</f>
        <v>4242764</v>
      </c>
      <c r="M1641">
        <f>_xlfn.XLOOKUP(Comuni[[#This Row],[Regione]],Table_0[Regione],Table_0[Deceduti])</f>
        <v>47031</v>
      </c>
      <c r="N1641" s="1">
        <f>(Comuni[[#This Row],[Popolazione2011]]/Comuni[[#This Row],[Ammalati TOT]])*100</f>
        <v>2.7436523444300375E-2</v>
      </c>
      <c r="O1641">
        <f>_xlfn.XLOOKUP(Comuni[[#This Row],[Regione]],Table_0[Regione],Table_0[TOT AREA])</f>
        <v>6838505</v>
      </c>
      <c r="P1641" s="1">
        <f>(Comuni[[#This Row],[Popolazione2011]]/Comuni[[#This Row],[Ammalati AREA]])*100</f>
        <v>1.7284479575579749E-2</v>
      </c>
    </row>
    <row r="1642" spans="1:16" x14ac:dyDescent="0.3">
      <c r="A1642" t="s">
        <v>1657</v>
      </c>
      <c r="B1642" t="s">
        <v>8023</v>
      </c>
      <c r="C1642" t="s">
        <v>1635</v>
      </c>
      <c r="D1642">
        <v>6508</v>
      </c>
      <c r="E1642" s="1">
        <f>(Comuni[[#This Row],[Popolazione2011]]/SUM(D:D))*100</f>
        <v>1.0951996765425024E-2</v>
      </c>
      <c r="F1642">
        <f t="shared" si="25"/>
        <v>9704151</v>
      </c>
      <c r="G1642" s="1">
        <f>(Comuni[[#This Row],[Popolazione2011]]/Comuni[[#This Row],[TOT POP REGIONE ]])*100</f>
        <v>6.7064084225400042E-2</v>
      </c>
      <c r="H1642" t="str">
        <f>IF(Comuni[[#This Row],[Popolazione2011]]&gt;300000,"MAGGIORE","")</f>
        <v/>
      </c>
      <c r="I1642" t="str">
        <f>_xlfn.XLOOKUP(Comuni[[#This Row],[Regione]],Ripartizione_geografica[Regione],Ripartizione_geografica[Ripartizione geografica])</f>
        <v>Nord-ovest</v>
      </c>
      <c r="J1642">
        <f>_xlfn.XLOOKUP(Comuni[[#This Row],[Regione]],Ripartizione_geografica[Regione],Ripartizione_geografica[Codice Regione])</f>
        <v>3</v>
      </c>
      <c r="K1642">
        <f>_xlfn.XLOOKUP(Comuni[[#This Row],[Regione]],Table_0[Regione],Table_0[Totale])</f>
        <v>4308126</v>
      </c>
      <c r="L1642">
        <f>_xlfn.XLOOKUP(Comuni[[#This Row],[Regione]],Table_0[Regione],Table_0[Guariti])</f>
        <v>4242764</v>
      </c>
      <c r="M1642">
        <f>_xlfn.XLOOKUP(Comuni[[#This Row],[Regione]],Table_0[Regione],Table_0[Deceduti])</f>
        <v>47031</v>
      </c>
      <c r="N1642" s="1">
        <f>(Comuni[[#This Row],[Popolazione2011]]/Comuni[[#This Row],[Ammalati TOT]])*100</f>
        <v>0.15106336258503117</v>
      </c>
      <c r="O1642">
        <f>_xlfn.XLOOKUP(Comuni[[#This Row],[Regione]],Table_0[Regione],Table_0[TOT AREA])</f>
        <v>6838505</v>
      </c>
      <c r="P1642" s="1">
        <f>(Comuni[[#This Row],[Popolazione2011]]/Comuni[[#This Row],[Ammalati AREA]])*100</f>
        <v>9.5166999219858717E-2</v>
      </c>
    </row>
    <row r="1643" spans="1:16" x14ac:dyDescent="0.3">
      <c r="A1643" t="s">
        <v>1658</v>
      </c>
      <c r="B1643" t="s">
        <v>8023</v>
      </c>
      <c r="C1643" t="s">
        <v>1635</v>
      </c>
      <c r="D1643">
        <v>12438</v>
      </c>
      <c r="E1643" s="1">
        <f>(Comuni[[#This Row],[Popolazione2011]]/SUM(D:D))*100</f>
        <v>2.0931305434596873E-2</v>
      </c>
      <c r="F1643">
        <f t="shared" si="25"/>
        <v>9704151</v>
      </c>
      <c r="G1643" s="1">
        <f>(Comuni[[#This Row],[Popolazione2011]]/Comuni[[#This Row],[TOT POP REGIONE ]])*100</f>
        <v>0.12817195445536658</v>
      </c>
      <c r="H1643" t="str">
        <f>IF(Comuni[[#This Row],[Popolazione2011]]&gt;300000,"MAGGIORE","")</f>
        <v/>
      </c>
      <c r="I1643" t="str">
        <f>_xlfn.XLOOKUP(Comuni[[#This Row],[Regione]],Ripartizione_geografica[Regione],Ripartizione_geografica[Ripartizione geografica])</f>
        <v>Nord-ovest</v>
      </c>
      <c r="J1643">
        <f>_xlfn.XLOOKUP(Comuni[[#This Row],[Regione]],Ripartizione_geografica[Regione],Ripartizione_geografica[Codice Regione])</f>
        <v>3</v>
      </c>
      <c r="K1643">
        <f>_xlfn.XLOOKUP(Comuni[[#This Row],[Regione]],Table_0[Regione],Table_0[Totale])</f>
        <v>4308126</v>
      </c>
      <c r="L1643">
        <f>_xlfn.XLOOKUP(Comuni[[#This Row],[Regione]],Table_0[Regione],Table_0[Guariti])</f>
        <v>4242764</v>
      </c>
      <c r="M1643">
        <f>_xlfn.XLOOKUP(Comuni[[#This Row],[Regione]],Table_0[Regione],Table_0[Deceduti])</f>
        <v>47031</v>
      </c>
      <c r="N1643" s="1">
        <f>(Comuni[[#This Row],[Popolazione2011]]/Comuni[[#This Row],[Ammalati TOT]])*100</f>
        <v>0.28871021878190195</v>
      </c>
      <c r="O1643">
        <f>_xlfn.XLOOKUP(Comuni[[#This Row],[Regione]],Table_0[Regione],Table_0[TOT AREA])</f>
        <v>6838505</v>
      </c>
      <c r="P1643" s="1">
        <f>(Comuni[[#This Row],[Popolazione2011]]/Comuni[[#This Row],[Ammalati AREA]])*100</f>
        <v>0.18188185868110063</v>
      </c>
    </row>
    <row r="1644" spans="1:16" x14ac:dyDescent="0.3">
      <c r="A1644" t="s">
        <v>1659</v>
      </c>
      <c r="B1644" t="s">
        <v>8023</v>
      </c>
      <c r="C1644" t="s">
        <v>1635</v>
      </c>
      <c r="D1644">
        <v>3976</v>
      </c>
      <c r="E1644" s="1">
        <f>(Comuni[[#This Row],[Popolazione2011]]/SUM(D:D))*100</f>
        <v>6.6910170773401799E-3</v>
      </c>
      <c r="F1644">
        <f t="shared" si="25"/>
        <v>9704151</v>
      </c>
      <c r="G1644" s="1">
        <f>(Comuni[[#This Row],[Popolazione2011]]/Comuni[[#This Row],[TOT POP REGIONE ]])*100</f>
        <v>4.097215717273979E-2</v>
      </c>
      <c r="H1644" t="str">
        <f>IF(Comuni[[#This Row],[Popolazione2011]]&gt;300000,"MAGGIORE","")</f>
        <v/>
      </c>
      <c r="I1644" t="str">
        <f>_xlfn.XLOOKUP(Comuni[[#This Row],[Regione]],Ripartizione_geografica[Regione],Ripartizione_geografica[Ripartizione geografica])</f>
        <v>Nord-ovest</v>
      </c>
      <c r="J1644">
        <f>_xlfn.XLOOKUP(Comuni[[#This Row],[Regione]],Ripartizione_geografica[Regione],Ripartizione_geografica[Codice Regione])</f>
        <v>3</v>
      </c>
      <c r="K1644">
        <f>_xlfn.XLOOKUP(Comuni[[#This Row],[Regione]],Table_0[Regione],Table_0[Totale])</f>
        <v>4308126</v>
      </c>
      <c r="L1644">
        <f>_xlfn.XLOOKUP(Comuni[[#This Row],[Regione]],Table_0[Regione],Table_0[Guariti])</f>
        <v>4242764</v>
      </c>
      <c r="M1644">
        <f>_xlfn.XLOOKUP(Comuni[[#This Row],[Regione]],Table_0[Regione],Table_0[Deceduti])</f>
        <v>47031</v>
      </c>
      <c r="N1644" s="1">
        <f>(Comuni[[#This Row],[Popolazione2011]]/Comuni[[#This Row],[Ammalati TOT]])*100</f>
        <v>9.2290708303331886E-2</v>
      </c>
      <c r="O1644">
        <f>_xlfn.XLOOKUP(Comuni[[#This Row],[Regione]],Table_0[Regione],Table_0[TOT AREA])</f>
        <v>6838505</v>
      </c>
      <c r="P1644" s="1">
        <f>(Comuni[[#This Row],[Popolazione2011]]/Comuni[[#This Row],[Ammalati AREA]])*100</f>
        <v>5.8141362768616825E-2</v>
      </c>
    </row>
    <row r="1645" spans="1:16" x14ac:dyDescent="0.3">
      <c r="A1645" t="s">
        <v>1660</v>
      </c>
      <c r="B1645" t="s">
        <v>8023</v>
      </c>
      <c r="C1645" t="s">
        <v>1635</v>
      </c>
      <c r="D1645">
        <v>14175</v>
      </c>
      <c r="E1645" s="1">
        <f>(Comuni[[#This Row],[Popolazione2011]]/SUM(D:D))*100</f>
        <v>2.3854418277489201E-2</v>
      </c>
      <c r="F1645">
        <f t="shared" si="25"/>
        <v>9704151</v>
      </c>
      <c r="G1645" s="1">
        <f>(Comuni[[#This Row],[Popolazione2011]]/Comuni[[#This Row],[TOT POP REGIONE ]])*100</f>
        <v>0.14607151104717972</v>
      </c>
      <c r="H1645" t="str">
        <f>IF(Comuni[[#This Row],[Popolazione2011]]&gt;300000,"MAGGIORE","")</f>
        <v/>
      </c>
      <c r="I1645" t="str">
        <f>_xlfn.XLOOKUP(Comuni[[#This Row],[Regione]],Ripartizione_geografica[Regione],Ripartizione_geografica[Ripartizione geografica])</f>
        <v>Nord-ovest</v>
      </c>
      <c r="J1645">
        <f>_xlfn.XLOOKUP(Comuni[[#This Row],[Regione]],Ripartizione_geografica[Regione],Ripartizione_geografica[Codice Regione])</f>
        <v>3</v>
      </c>
      <c r="K1645">
        <f>_xlfn.XLOOKUP(Comuni[[#This Row],[Regione]],Table_0[Regione],Table_0[Totale])</f>
        <v>4308126</v>
      </c>
      <c r="L1645">
        <f>_xlfn.XLOOKUP(Comuni[[#This Row],[Regione]],Table_0[Regione],Table_0[Guariti])</f>
        <v>4242764</v>
      </c>
      <c r="M1645">
        <f>_xlfn.XLOOKUP(Comuni[[#This Row],[Regione]],Table_0[Regione],Table_0[Deceduti])</f>
        <v>47031</v>
      </c>
      <c r="N1645" s="1">
        <f>(Comuni[[#This Row],[Popolazione2011]]/Comuni[[#This Row],[Ammalati TOT]])*100</f>
        <v>0.32902937379268848</v>
      </c>
      <c r="O1645">
        <f>_xlfn.XLOOKUP(Comuni[[#This Row],[Regione]],Table_0[Regione],Table_0[TOT AREA])</f>
        <v>6838505</v>
      </c>
      <c r="P1645" s="1">
        <f>(Comuni[[#This Row],[Popolazione2011]]/Comuni[[#This Row],[Ammalati AREA]])*100</f>
        <v>0.20728214719445259</v>
      </c>
    </row>
    <row r="1646" spans="1:16" x14ac:dyDescent="0.3">
      <c r="A1646" t="s">
        <v>1661</v>
      </c>
      <c r="B1646" t="s">
        <v>8023</v>
      </c>
      <c r="C1646" t="s">
        <v>1635</v>
      </c>
      <c r="D1646">
        <v>3867</v>
      </c>
      <c r="E1646" s="1">
        <f>(Comuni[[#This Row],[Popolazione2011]]/SUM(D:D))*100</f>
        <v>6.5075862771817091E-3</v>
      </c>
      <c r="F1646">
        <f t="shared" si="25"/>
        <v>9704151</v>
      </c>
      <c r="G1646" s="1">
        <f>(Comuni[[#This Row],[Popolazione2011]]/Comuni[[#This Row],[TOT POP REGIONE ]])*100</f>
        <v>3.9848926505780882E-2</v>
      </c>
      <c r="H1646" t="str">
        <f>IF(Comuni[[#This Row],[Popolazione2011]]&gt;300000,"MAGGIORE","")</f>
        <v/>
      </c>
      <c r="I1646" t="str">
        <f>_xlfn.XLOOKUP(Comuni[[#This Row],[Regione]],Ripartizione_geografica[Regione],Ripartizione_geografica[Ripartizione geografica])</f>
        <v>Nord-ovest</v>
      </c>
      <c r="J1646">
        <f>_xlfn.XLOOKUP(Comuni[[#This Row],[Regione]],Ripartizione_geografica[Regione],Ripartizione_geografica[Codice Regione])</f>
        <v>3</v>
      </c>
      <c r="K1646">
        <f>_xlfn.XLOOKUP(Comuni[[#This Row],[Regione]],Table_0[Regione],Table_0[Totale])</f>
        <v>4308126</v>
      </c>
      <c r="L1646">
        <f>_xlfn.XLOOKUP(Comuni[[#This Row],[Regione]],Table_0[Regione],Table_0[Guariti])</f>
        <v>4242764</v>
      </c>
      <c r="M1646">
        <f>_xlfn.XLOOKUP(Comuni[[#This Row],[Regione]],Table_0[Regione],Table_0[Deceduti])</f>
        <v>47031</v>
      </c>
      <c r="N1646" s="1">
        <f>(Comuni[[#This Row],[Popolazione2011]]/Comuni[[#This Row],[Ammalati TOT]])*100</f>
        <v>8.9760605887571523E-2</v>
      </c>
      <c r="O1646">
        <f>_xlfn.XLOOKUP(Comuni[[#This Row],[Regione]],Table_0[Regione],Table_0[TOT AREA])</f>
        <v>6838505</v>
      </c>
      <c r="P1646" s="1">
        <f>(Comuni[[#This Row],[Popolazione2011]]/Comuni[[#This Row],[Ammalati AREA]])*100</f>
        <v>5.6547447139396696E-2</v>
      </c>
    </row>
    <row r="1647" spans="1:16" x14ac:dyDescent="0.3">
      <c r="A1647" t="s">
        <v>1662</v>
      </c>
      <c r="B1647" t="s">
        <v>8023</v>
      </c>
      <c r="C1647" t="s">
        <v>1635</v>
      </c>
      <c r="D1647">
        <v>5355</v>
      </c>
      <c r="E1647" s="1">
        <f>(Comuni[[#This Row],[Popolazione2011]]/SUM(D:D))*100</f>
        <v>9.0116691270514769E-3</v>
      </c>
      <c r="F1647">
        <f t="shared" si="25"/>
        <v>9704151</v>
      </c>
      <c r="G1647" s="1">
        <f>(Comuni[[#This Row],[Popolazione2011]]/Comuni[[#This Row],[TOT POP REGIONE ]])*100</f>
        <v>5.5182570840045672E-2</v>
      </c>
      <c r="H1647" t="str">
        <f>IF(Comuni[[#This Row],[Popolazione2011]]&gt;300000,"MAGGIORE","")</f>
        <v/>
      </c>
      <c r="I1647" t="str">
        <f>_xlfn.XLOOKUP(Comuni[[#This Row],[Regione]],Ripartizione_geografica[Regione],Ripartizione_geografica[Ripartizione geografica])</f>
        <v>Nord-ovest</v>
      </c>
      <c r="J1647">
        <f>_xlfn.XLOOKUP(Comuni[[#This Row],[Regione]],Ripartizione_geografica[Regione],Ripartizione_geografica[Codice Regione])</f>
        <v>3</v>
      </c>
      <c r="K1647">
        <f>_xlfn.XLOOKUP(Comuni[[#This Row],[Regione]],Table_0[Regione],Table_0[Totale])</f>
        <v>4308126</v>
      </c>
      <c r="L1647">
        <f>_xlfn.XLOOKUP(Comuni[[#This Row],[Regione]],Table_0[Regione],Table_0[Guariti])</f>
        <v>4242764</v>
      </c>
      <c r="M1647">
        <f>_xlfn.XLOOKUP(Comuni[[#This Row],[Regione]],Table_0[Regione],Table_0[Deceduti])</f>
        <v>47031</v>
      </c>
      <c r="N1647" s="1">
        <f>(Comuni[[#This Row],[Popolazione2011]]/Comuni[[#This Row],[Ammalati TOT]])*100</f>
        <v>0.12429998565501565</v>
      </c>
      <c r="O1647">
        <f>_xlfn.XLOOKUP(Comuni[[#This Row],[Regione]],Table_0[Regione],Table_0[TOT AREA])</f>
        <v>6838505</v>
      </c>
      <c r="P1647" s="1">
        <f>(Comuni[[#This Row],[Popolazione2011]]/Comuni[[#This Row],[Ammalati AREA]])*100</f>
        <v>7.8306588940126529E-2</v>
      </c>
    </row>
    <row r="1648" spans="1:16" x14ac:dyDescent="0.3">
      <c r="A1648" t="s">
        <v>1663</v>
      </c>
      <c r="B1648" t="s">
        <v>8023</v>
      </c>
      <c r="C1648" t="s">
        <v>1635</v>
      </c>
      <c r="D1648">
        <v>18552</v>
      </c>
      <c r="E1648" s="1">
        <f>(Comuni[[#This Row],[Popolazione2011]]/SUM(D:D))*100</f>
        <v>3.1220258757247241E-2</v>
      </c>
      <c r="F1648">
        <f t="shared" si="25"/>
        <v>9704151</v>
      </c>
      <c r="G1648" s="1">
        <f>(Comuni[[#This Row],[Popolazione2011]]/Comuni[[#This Row],[TOT POP REGIONE ]])*100</f>
        <v>0.19117592049010779</v>
      </c>
      <c r="H1648" t="str">
        <f>IF(Comuni[[#This Row],[Popolazione2011]]&gt;300000,"MAGGIORE","")</f>
        <v/>
      </c>
      <c r="I1648" t="str">
        <f>_xlfn.XLOOKUP(Comuni[[#This Row],[Regione]],Ripartizione_geografica[Regione],Ripartizione_geografica[Ripartizione geografica])</f>
        <v>Nord-ovest</v>
      </c>
      <c r="J1648">
        <f>_xlfn.XLOOKUP(Comuni[[#This Row],[Regione]],Ripartizione_geografica[Regione],Ripartizione_geografica[Codice Regione])</f>
        <v>3</v>
      </c>
      <c r="K1648">
        <f>_xlfn.XLOOKUP(Comuni[[#This Row],[Regione]],Table_0[Regione],Table_0[Totale])</f>
        <v>4308126</v>
      </c>
      <c r="L1648">
        <f>_xlfn.XLOOKUP(Comuni[[#This Row],[Regione]],Table_0[Regione],Table_0[Guariti])</f>
        <v>4242764</v>
      </c>
      <c r="M1648">
        <f>_xlfn.XLOOKUP(Comuni[[#This Row],[Regione]],Table_0[Regione],Table_0[Deceduti])</f>
        <v>47031</v>
      </c>
      <c r="N1648" s="1">
        <f>(Comuni[[#This Row],[Popolazione2011]]/Comuni[[#This Row],[Ammalati TOT]])*100</f>
        <v>0.43062807355216626</v>
      </c>
      <c r="O1648">
        <f>_xlfn.XLOOKUP(Comuni[[#This Row],[Regione]],Table_0[Regione],Table_0[TOT AREA])</f>
        <v>6838505</v>
      </c>
      <c r="P1648" s="1">
        <f>(Comuni[[#This Row],[Popolazione2011]]/Comuni[[#This Row],[Ammalati AREA]])*100</f>
        <v>0.27128736470909942</v>
      </c>
    </row>
    <row r="1649" spans="1:16" x14ac:dyDescent="0.3">
      <c r="A1649" t="s">
        <v>1664</v>
      </c>
      <c r="B1649" t="s">
        <v>8023</v>
      </c>
      <c r="C1649" t="s">
        <v>1635</v>
      </c>
      <c r="D1649">
        <v>13206</v>
      </c>
      <c r="E1649" s="1">
        <f>(Comuni[[#This Row],[Popolazione2011]]/SUM(D:D))*100</f>
        <v>2.2223735292594173E-2</v>
      </c>
      <c r="F1649">
        <f t="shared" si="25"/>
        <v>9704151</v>
      </c>
      <c r="G1649" s="1">
        <f>(Comuni[[#This Row],[Popolazione2011]]/Comuni[[#This Row],[TOT POP REGIONE ]])*100</f>
        <v>0.13608609346660003</v>
      </c>
      <c r="H1649" t="str">
        <f>IF(Comuni[[#This Row],[Popolazione2011]]&gt;300000,"MAGGIORE","")</f>
        <v/>
      </c>
      <c r="I1649" t="str">
        <f>_xlfn.XLOOKUP(Comuni[[#This Row],[Regione]],Ripartizione_geografica[Regione],Ripartizione_geografica[Ripartizione geografica])</f>
        <v>Nord-ovest</v>
      </c>
      <c r="J1649">
        <f>_xlfn.XLOOKUP(Comuni[[#This Row],[Regione]],Ripartizione_geografica[Regione],Ripartizione_geografica[Codice Regione])</f>
        <v>3</v>
      </c>
      <c r="K1649">
        <f>_xlfn.XLOOKUP(Comuni[[#This Row],[Regione]],Table_0[Regione],Table_0[Totale])</f>
        <v>4308126</v>
      </c>
      <c r="L1649">
        <f>_xlfn.XLOOKUP(Comuni[[#This Row],[Regione]],Table_0[Regione],Table_0[Guariti])</f>
        <v>4242764</v>
      </c>
      <c r="M1649">
        <f>_xlfn.XLOOKUP(Comuni[[#This Row],[Regione]],Table_0[Regione],Table_0[Deceduti])</f>
        <v>47031</v>
      </c>
      <c r="N1649" s="1">
        <f>(Comuni[[#This Row],[Popolazione2011]]/Comuni[[#This Row],[Ammalati TOT]])*100</f>
        <v>0.30653699543606666</v>
      </c>
      <c r="O1649">
        <f>_xlfn.XLOOKUP(Comuni[[#This Row],[Regione]],Table_0[Regione],Table_0[TOT AREA])</f>
        <v>6838505</v>
      </c>
      <c r="P1649" s="1">
        <f>(Comuni[[#This Row],[Popolazione2011]]/Comuni[[#This Row],[Ammalati AREA]])*100</f>
        <v>0.19311238348147733</v>
      </c>
    </row>
    <row r="1650" spans="1:16" x14ac:dyDescent="0.3">
      <c r="A1650" t="s">
        <v>1665</v>
      </c>
      <c r="B1650" t="s">
        <v>8023</v>
      </c>
      <c r="C1650" t="s">
        <v>1635</v>
      </c>
      <c r="D1650">
        <v>1884</v>
      </c>
      <c r="E1650" s="1">
        <f>(Comuni[[#This Row],[Popolazione2011]]/SUM(D:D))*100</f>
        <v>3.1704919953996226E-3</v>
      </c>
      <c r="F1650">
        <f t="shared" si="25"/>
        <v>9704151</v>
      </c>
      <c r="G1650" s="1">
        <f>(Comuni[[#This Row],[Popolazione2011]]/Comuni[[#This Row],[TOT POP REGIONE ]])*100</f>
        <v>1.9414372261932034E-2</v>
      </c>
      <c r="H1650" t="str">
        <f>IF(Comuni[[#This Row],[Popolazione2011]]&gt;300000,"MAGGIORE","")</f>
        <v/>
      </c>
      <c r="I1650" t="str">
        <f>_xlfn.XLOOKUP(Comuni[[#This Row],[Regione]],Ripartizione_geografica[Regione],Ripartizione_geografica[Ripartizione geografica])</f>
        <v>Nord-ovest</v>
      </c>
      <c r="J1650">
        <f>_xlfn.XLOOKUP(Comuni[[#This Row],[Regione]],Ripartizione_geografica[Regione],Ripartizione_geografica[Codice Regione])</f>
        <v>3</v>
      </c>
      <c r="K1650">
        <f>_xlfn.XLOOKUP(Comuni[[#This Row],[Regione]],Table_0[Regione],Table_0[Totale])</f>
        <v>4308126</v>
      </c>
      <c r="L1650">
        <f>_xlfn.XLOOKUP(Comuni[[#This Row],[Regione]],Table_0[Regione],Table_0[Guariti])</f>
        <v>4242764</v>
      </c>
      <c r="M1650">
        <f>_xlfn.XLOOKUP(Comuni[[#This Row],[Regione]],Table_0[Regione],Table_0[Deceduti])</f>
        <v>47031</v>
      </c>
      <c r="N1650" s="1">
        <f>(Comuni[[#This Row],[Popolazione2011]]/Comuni[[#This Row],[Ammalati TOT]])*100</f>
        <v>4.3731311479747806E-2</v>
      </c>
      <c r="O1650">
        <f>_xlfn.XLOOKUP(Comuni[[#This Row],[Regione]],Table_0[Regione],Table_0[TOT AREA])</f>
        <v>6838505</v>
      </c>
      <c r="P1650" s="1">
        <f>(Comuni[[#This Row],[Popolazione2011]]/Comuni[[#This Row],[Ammalati AREA]])*100</f>
        <v>2.7549881150924067E-2</v>
      </c>
    </row>
    <row r="1651" spans="1:16" x14ac:dyDescent="0.3">
      <c r="A1651" t="s">
        <v>1666</v>
      </c>
      <c r="B1651" t="s">
        <v>8023</v>
      </c>
      <c r="C1651" t="s">
        <v>1635</v>
      </c>
      <c r="D1651">
        <v>10990</v>
      </c>
      <c r="E1651" s="1">
        <f>(Comuni[[#This Row],[Popolazione2011]]/SUM(D:D))*100</f>
        <v>1.8494536639831131E-2</v>
      </c>
      <c r="F1651">
        <f t="shared" si="25"/>
        <v>9704151</v>
      </c>
      <c r="G1651" s="1">
        <f>(Comuni[[#This Row],[Popolazione2011]]/Comuni[[#This Row],[TOT POP REGIONE ]])*100</f>
        <v>0.1132505048612702</v>
      </c>
      <c r="H1651" t="str">
        <f>IF(Comuni[[#This Row],[Popolazione2011]]&gt;300000,"MAGGIORE","")</f>
        <v/>
      </c>
      <c r="I1651" t="str">
        <f>_xlfn.XLOOKUP(Comuni[[#This Row],[Regione]],Ripartizione_geografica[Regione],Ripartizione_geografica[Ripartizione geografica])</f>
        <v>Nord-ovest</v>
      </c>
      <c r="J1651">
        <f>_xlfn.XLOOKUP(Comuni[[#This Row],[Regione]],Ripartizione_geografica[Regione],Ripartizione_geografica[Codice Regione])</f>
        <v>3</v>
      </c>
      <c r="K1651">
        <f>_xlfn.XLOOKUP(Comuni[[#This Row],[Regione]],Table_0[Regione],Table_0[Totale])</f>
        <v>4308126</v>
      </c>
      <c r="L1651">
        <f>_xlfn.XLOOKUP(Comuni[[#This Row],[Regione]],Table_0[Regione],Table_0[Guariti])</f>
        <v>4242764</v>
      </c>
      <c r="M1651">
        <f>_xlfn.XLOOKUP(Comuni[[#This Row],[Regione]],Table_0[Regione],Table_0[Deceduti])</f>
        <v>47031</v>
      </c>
      <c r="N1651" s="1">
        <f>(Comuni[[#This Row],[Popolazione2011]]/Comuni[[#This Row],[Ammalati TOT]])*100</f>
        <v>0.25509931696519555</v>
      </c>
      <c r="O1651">
        <f>_xlfn.XLOOKUP(Comuni[[#This Row],[Regione]],Table_0[Regione],Table_0[TOT AREA])</f>
        <v>6838505</v>
      </c>
      <c r="P1651" s="1">
        <f>(Comuni[[#This Row],[Popolazione2011]]/Comuni[[#This Row],[Ammalati AREA]])*100</f>
        <v>0.16070764004705707</v>
      </c>
    </row>
    <row r="1652" spans="1:16" x14ac:dyDescent="0.3">
      <c r="A1652" t="s">
        <v>1667</v>
      </c>
      <c r="B1652" t="s">
        <v>8023</v>
      </c>
      <c r="C1652" t="s">
        <v>1635</v>
      </c>
      <c r="D1652">
        <v>30697</v>
      </c>
      <c r="E1652" s="1">
        <f>(Comuni[[#This Row],[Popolazione2011]]/SUM(D:D))*100</f>
        <v>5.1658488738207123E-2</v>
      </c>
      <c r="F1652">
        <f t="shared" si="25"/>
        <v>9704151</v>
      </c>
      <c r="G1652" s="1">
        <f>(Comuni[[#This Row],[Popolazione2011]]/Comuni[[#This Row],[TOT POP REGIONE ]])*100</f>
        <v>0.31632854847374076</v>
      </c>
      <c r="H1652" t="str">
        <f>IF(Comuni[[#This Row],[Popolazione2011]]&gt;300000,"MAGGIORE","")</f>
        <v/>
      </c>
      <c r="I1652" t="str">
        <f>_xlfn.XLOOKUP(Comuni[[#This Row],[Regione]],Ripartizione_geografica[Regione],Ripartizione_geografica[Ripartizione geografica])</f>
        <v>Nord-ovest</v>
      </c>
      <c r="J1652">
        <f>_xlfn.XLOOKUP(Comuni[[#This Row],[Regione]],Ripartizione_geografica[Regione],Ripartizione_geografica[Codice Regione])</f>
        <v>3</v>
      </c>
      <c r="K1652">
        <f>_xlfn.XLOOKUP(Comuni[[#This Row],[Regione]],Table_0[Regione],Table_0[Totale])</f>
        <v>4308126</v>
      </c>
      <c r="L1652">
        <f>_xlfn.XLOOKUP(Comuni[[#This Row],[Regione]],Table_0[Regione],Table_0[Guariti])</f>
        <v>4242764</v>
      </c>
      <c r="M1652">
        <f>_xlfn.XLOOKUP(Comuni[[#This Row],[Regione]],Table_0[Regione],Table_0[Deceduti])</f>
        <v>47031</v>
      </c>
      <c r="N1652" s="1">
        <f>(Comuni[[#This Row],[Popolazione2011]]/Comuni[[#This Row],[Ammalati TOT]])*100</f>
        <v>0.71253719134491422</v>
      </c>
      <c r="O1652">
        <f>_xlfn.XLOOKUP(Comuni[[#This Row],[Regione]],Table_0[Regione],Table_0[TOT AREA])</f>
        <v>6838505</v>
      </c>
      <c r="P1652" s="1">
        <f>(Comuni[[#This Row],[Popolazione2011]]/Comuni[[#This Row],[Ammalati AREA]])*100</f>
        <v>0.44888466119422299</v>
      </c>
    </row>
    <row r="1653" spans="1:16" x14ac:dyDescent="0.3">
      <c r="A1653" t="s">
        <v>1668</v>
      </c>
      <c r="B1653" t="s">
        <v>8023</v>
      </c>
      <c r="C1653" t="s">
        <v>1635</v>
      </c>
      <c r="D1653">
        <v>4956</v>
      </c>
      <c r="E1653" s="1">
        <f>(Comuni[[#This Row],[Popolazione2011]]/SUM(D:D))*100</f>
        <v>8.3402114273888155E-3</v>
      </c>
      <c r="F1653">
        <f t="shared" si="25"/>
        <v>9704151</v>
      </c>
      <c r="G1653" s="1">
        <f>(Comuni[[#This Row],[Popolazione2011]]/Comuni[[#This Row],[TOT POP REGIONE ]])*100</f>
        <v>5.1070928306865798E-2</v>
      </c>
      <c r="H1653" t="str">
        <f>IF(Comuni[[#This Row],[Popolazione2011]]&gt;300000,"MAGGIORE","")</f>
        <v/>
      </c>
      <c r="I1653" t="str">
        <f>_xlfn.XLOOKUP(Comuni[[#This Row],[Regione]],Ripartizione_geografica[Regione],Ripartizione_geografica[Ripartizione geografica])</f>
        <v>Nord-ovest</v>
      </c>
      <c r="J1653">
        <f>_xlfn.XLOOKUP(Comuni[[#This Row],[Regione]],Ripartizione_geografica[Regione],Ripartizione_geografica[Codice Regione])</f>
        <v>3</v>
      </c>
      <c r="K1653">
        <f>_xlfn.XLOOKUP(Comuni[[#This Row],[Regione]],Table_0[Regione],Table_0[Totale])</f>
        <v>4308126</v>
      </c>
      <c r="L1653">
        <f>_xlfn.XLOOKUP(Comuni[[#This Row],[Regione]],Table_0[Regione],Table_0[Guariti])</f>
        <v>4242764</v>
      </c>
      <c r="M1653">
        <f>_xlfn.XLOOKUP(Comuni[[#This Row],[Regione]],Table_0[Regione],Table_0[Deceduti])</f>
        <v>47031</v>
      </c>
      <c r="N1653" s="1">
        <f>(Comuni[[#This Row],[Popolazione2011]]/Comuni[[#This Row],[Ammalati TOT]])*100</f>
        <v>0.11503841809640666</v>
      </c>
      <c r="O1653">
        <f>_xlfn.XLOOKUP(Comuni[[#This Row],[Regione]],Table_0[Regione],Table_0[TOT AREA])</f>
        <v>6838505</v>
      </c>
      <c r="P1653" s="1">
        <f>(Comuni[[#This Row],[Popolazione2011]]/Comuni[[#This Row],[Ammalati AREA]])*100</f>
        <v>7.2471980352430826E-2</v>
      </c>
    </row>
    <row r="1654" spans="1:16" x14ac:dyDescent="0.3">
      <c r="A1654" t="s">
        <v>1669</v>
      </c>
      <c r="B1654" t="s">
        <v>8023</v>
      </c>
      <c r="C1654" t="s">
        <v>1635</v>
      </c>
      <c r="D1654">
        <v>14735</v>
      </c>
      <c r="E1654" s="1">
        <f>(Comuni[[#This Row],[Popolazione2011]]/SUM(D:D))*100</f>
        <v>2.4796815048945563E-2</v>
      </c>
      <c r="F1654">
        <f t="shared" si="25"/>
        <v>9704151</v>
      </c>
      <c r="G1654" s="1">
        <f>(Comuni[[#This Row],[Popolazione2011]]/Comuni[[#This Row],[TOT POP REGIONE ]])*100</f>
        <v>0.15184223740953742</v>
      </c>
      <c r="H1654" t="str">
        <f>IF(Comuni[[#This Row],[Popolazione2011]]&gt;300000,"MAGGIORE","")</f>
        <v/>
      </c>
      <c r="I1654" t="str">
        <f>_xlfn.XLOOKUP(Comuni[[#This Row],[Regione]],Ripartizione_geografica[Regione],Ripartizione_geografica[Ripartizione geografica])</f>
        <v>Nord-ovest</v>
      </c>
      <c r="J1654">
        <f>_xlfn.XLOOKUP(Comuni[[#This Row],[Regione]],Ripartizione_geografica[Regione],Ripartizione_geografica[Codice Regione])</f>
        <v>3</v>
      </c>
      <c r="K1654">
        <f>_xlfn.XLOOKUP(Comuni[[#This Row],[Regione]],Table_0[Regione],Table_0[Totale])</f>
        <v>4308126</v>
      </c>
      <c r="L1654">
        <f>_xlfn.XLOOKUP(Comuni[[#This Row],[Regione]],Table_0[Regione],Table_0[Guariti])</f>
        <v>4242764</v>
      </c>
      <c r="M1654">
        <f>_xlfn.XLOOKUP(Comuni[[#This Row],[Regione]],Table_0[Regione],Table_0[Deceduti])</f>
        <v>47031</v>
      </c>
      <c r="N1654" s="1">
        <f>(Comuni[[#This Row],[Popolazione2011]]/Comuni[[#This Row],[Ammalati TOT]])*100</f>
        <v>0.34202806510301692</v>
      </c>
      <c r="O1654">
        <f>_xlfn.XLOOKUP(Comuni[[#This Row],[Regione]],Table_0[Regione],Table_0[TOT AREA])</f>
        <v>6838505</v>
      </c>
      <c r="P1654" s="1">
        <f>(Comuni[[#This Row],[Popolazione2011]]/Comuni[[#This Row],[Ammalati AREA]])*100</f>
        <v>0.21547107152806058</v>
      </c>
    </row>
    <row r="1655" spans="1:16" x14ac:dyDescent="0.3">
      <c r="A1655" t="s">
        <v>1670</v>
      </c>
      <c r="B1655" t="s">
        <v>8023</v>
      </c>
      <c r="C1655" t="s">
        <v>1635</v>
      </c>
      <c r="D1655">
        <v>23398</v>
      </c>
      <c r="E1655" s="1">
        <f>(Comuni[[#This Row],[Popolazione2011]]/SUM(D:D))*100</f>
        <v>3.9375356533099988E-2</v>
      </c>
      <c r="F1655">
        <f t="shared" si="25"/>
        <v>9704151</v>
      </c>
      <c r="G1655" s="1">
        <f>(Comuni[[#This Row],[Popolazione2011]]/Comuni[[#This Row],[TOT POP REGIONE ]])*100</f>
        <v>0.24111331326151045</v>
      </c>
      <c r="H1655" t="str">
        <f>IF(Comuni[[#This Row],[Popolazione2011]]&gt;300000,"MAGGIORE","")</f>
        <v/>
      </c>
      <c r="I1655" t="str">
        <f>_xlfn.XLOOKUP(Comuni[[#This Row],[Regione]],Ripartizione_geografica[Regione],Ripartizione_geografica[Ripartizione geografica])</f>
        <v>Nord-ovest</v>
      </c>
      <c r="J1655">
        <f>_xlfn.XLOOKUP(Comuni[[#This Row],[Regione]],Ripartizione_geografica[Regione],Ripartizione_geografica[Codice Regione])</f>
        <v>3</v>
      </c>
      <c r="K1655">
        <f>_xlfn.XLOOKUP(Comuni[[#This Row],[Regione]],Table_0[Regione],Table_0[Totale])</f>
        <v>4308126</v>
      </c>
      <c r="L1655">
        <f>_xlfn.XLOOKUP(Comuni[[#This Row],[Regione]],Table_0[Regione],Table_0[Guariti])</f>
        <v>4242764</v>
      </c>
      <c r="M1655">
        <f>_xlfn.XLOOKUP(Comuni[[#This Row],[Regione]],Table_0[Regione],Table_0[Deceduti])</f>
        <v>47031</v>
      </c>
      <c r="N1655" s="1">
        <f>(Comuni[[#This Row],[Popolazione2011]]/Comuni[[#This Row],[Ammalati TOT]])*100</f>
        <v>0.54311317728404418</v>
      </c>
      <c r="O1655">
        <f>_xlfn.XLOOKUP(Comuni[[#This Row],[Regione]],Table_0[Regione],Table_0[TOT AREA])</f>
        <v>6838505</v>
      </c>
      <c r="P1655" s="1">
        <f>(Comuni[[#This Row],[Popolazione2011]]/Comuni[[#This Row],[Ammalati AREA]])*100</f>
        <v>0.34215080635314299</v>
      </c>
    </row>
    <row r="1656" spans="1:16" x14ac:dyDescent="0.3">
      <c r="A1656" t="s">
        <v>1671</v>
      </c>
      <c r="B1656" t="s">
        <v>8023</v>
      </c>
      <c r="C1656" t="s">
        <v>1635</v>
      </c>
      <c r="D1656">
        <v>13858</v>
      </c>
      <c r="E1656" s="1">
        <f>(Comuni[[#This Row],[Popolazione2011]]/SUM(D:D))*100</f>
        <v>2.3320954390789794E-2</v>
      </c>
      <c r="F1656">
        <f t="shared" si="25"/>
        <v>9704151</v>
      </c>
      <c r="G1656" s="1">
        <f>(Comuni[[#This Row],[Popolazione2011]]/Comuni[[#This Row],[TOT POP REGIONE ]])*100</f>
        <v>0.14280486773134507</v>
      </c>
      <c r="H1656" t="str">
        <f>IF(Comuni[[#This Row],[Popolazione2011]]&gt;300000,"MAGGIORE","")</f>
        <v/>
      </c>
      <c r="I1656" t="str">
        <f>_xlfn.XLOOKUP(Comuni[[#This Row],[Regione]],Ripartizione_geografica[Regione],Ripartizione_geografica[Ripartizione geografica])</f>
        <v>Nord-ovest</v>
      </c>
      <c r="J1656">
        <f>_xlfn.XLOOKUP(Comuni[[#This Row],[Regione]],Ripartizione_geografica[Regione],Ripartizione_geografica[Codice Regione])</f>
        <v>3</v>
      </c>
      <c r="K1656">
        <f>_xlfn.XLOOKUP(Comuni[[#This Row],[Regione]],Table_0[Regione],Table_0[Totale])</f>
        <v>4308126</v>
      </c>
      <c r="L1656">
        <f>_xlfn.XLOOKUP(Comuni[[#This Row],[Regione]],Table_0[Regione],Table_0[Guariti])</f>
        <v>4242764</v>
      </c>
      <c r="M1656">
        <f>_xlfn.XLOOKUP(Comuni[[#This Row],[Regione]],Table_0[Regione],Table_0[Deceduti])</f>
        <v>47031</v>
      </c>
      <c r="N1656" s="1">
        <f>(Comuni[[#This Row],[Popolazione2011]]/Comuni[[#This Row],[Ammalati TOT]])*100</f>
        <v>0.32167118603309186</v>
      </c>
      <c r="O1656">
        <f>_xlfn.XLOOKUP(Comuni[[#This Row],[Regione]],Table_0[Regione],Table_0[TOT AREA])</f>
        <v>6838505</v>
      </c>
      <c r="P1656" s="1">
        <f>(Comuni[[#This Row],[Popolazione2011]]/Comuni[[#This Row],[Ammalati AREA]])*100</f>
        <v>0.20264663109846376</v>
      </c>
    </row>
    <row r="1657" spans="1:16" x14ac:dyDescent="0.3">
      <c r="A1657" t="s">
        <v>1672</v>
      </c>
      <c r="B1657" t="s">
        <v>8023</v>
      </c>
      <c r="C1657" t="s">
        <v>1635</v>
      </c>
      <c r="D1657">
        <v>71128</v>
      </c>
      <c r="E1657" s="1">
        <f>(Comuni[[#This Row],[Popolazione2011]]/SUM(D:D))*100</f>
        <v>0.11969785278597897</v>
      </c>
      <c r="F1657">
        <f t="shared" si="25"/>
        <v>9704151</v>
      </c>
      <c r="G1657" s="1">
        <f>(Comuni[[#This Row],[Popolazione2011]]/Comuni[[#This Row],[TOT POP REGIONE ]])*100</f>
        <v>0.73296468696746375</v>
      </c>
      <c r="H1657" t="str">
        <f>IF(Comuni[[#This Row],[Popolazione2011]]&gt;300000,"MAGGIORE","")</f>
        <v/>
      </c>
      <c r="I1657" t="str">
        <f>_xlfn.XLOOKUP(Comuni[[#This Row],[Regione]],Ripartizione_geografica[Regione],Ripartizione_geografica[Ripartizione geografica])</f>
        <v>Nord-ovest</v>
      </c>
      <c r="J1657">
        <f>_xlfn.XLOOKUP(Comuni[[#This Row],[Regione]],Ripartizione_geografica[Regione],Ripartizione_geografica[Codice Regione])</f>
        <v>3</v>
      </c>
      <c r="K1657">
        <f>_xlfn.XLOOKUP(Comuni[[#This Row],[Regione]],Table_0[Regione],Table_0[Totale])</f>
        <v>4308126</v>
      </c>
      <c r="L1657">
        <f>_xlfn.XLOOKUP(Comuni[[#This Row],[Regione]],Table_0[Regione],Table_0[Guariti])</f>
        <v>4242764</v>
      </c>
      <c r="M1657">
        <f>_xlfn.XLOOKUP(Comuni[[#This Row],[Regione]],Table_0[Regione],Table_0[Deceduti])</f>
        <v>47031</v>
      </c>
      <c r="N1657" s="1">
        <f>(Comuni[[#This Row],[Popolazione2011]]/Comuni[[#This Row],[Ammalati TOT]])*100</f>
        <v>1.6510194920018588</v>
      </c>
      <c r="O1657">
        <f>_xlfn.XLOOKUP(Comuni[[#This Row],[Regione]],Table_0[Regione],Table_0[TOT AREA])</f>
        <v>6838505</v>
      </c>
      <c r="P1657" s="1">
        <f>(Comuni[[#This Row],[Popolazione2011]]/Comuni[[#This Row],[Ammalati AREA]])*100</f>
        <v>1.0401103750015537</v>
      </c>
    </row>
    <row r="1658" spans="1:16" x14ac:dyDescent="0.3">
      <c r="A1658" t="s">
        <v>1673</v>
      </c>
      <c r="B1658" t="s">
        <v>8023</v>
      </c>
      <c r="C1658" t="s">
        <v>1635</v>
      </c>
      <c r="D1658">
        <v>4263</v>
      </c>
      <c r="E1658" s="1">
        <f>(Comuni[[#This Row],[Popolazione2011]]/SUM(D:D))*100</f>
        <v>7.173995422711567E-3</v>
      </c>
      <c r="F1658">
        <f t="shared" si="25"/>
        <v>9704151</v>
      </c>
      <c r="G1658" s="1">
        <f>(Comuni[[#This Row],[Popolazione2011]]/Comuni[[#This Row],[TOT POP REGIONE ]])*100</f>
        <v>4.3929654433448116E-2</v>
      </c>
      <c r="H1658" t="str">
        <f>IF(Comuni[[#This Row],[Popolazione2011]]&gt;300000,"MAGGIORE","")</f>
        <v/>
      </c>
      <c r="I1658" t="str">
        <f>_xlfn.XLOOKUP(Comuni[[#This Row],[Regione]],Ripartizione_geografica[Regione],Ripartizione_geografica[Ripartizione geografica])</f>
        <v>Nord-ovest</v>
      </c>
      <c r="J1658">
        <f>_xlfn.XLOOKUP(Comuni[[#This Row],[Regione]],Ripartizione_geografica[Regione],Ripartizione_geografica[Codice Regione])</f>
        <v>3</v>
      </c>
      <c r="K1658">
        <f>_xlfn.XLOOKUP(Comuni[[#This Row],[Regione]],Table_0[Regione],Table_0[Totale])</f>
        <v>4308126</v>
      </c>
      <c r="L1658">
        <f>_xlfn.XLOOKUP(Comuni[[#This Row],[Regione]],Table_0[Regione],Table_0[Guariti])</f>
        <v>4242764</v>
      </c>
      <c r="M1658">
        <f>_xlfn.XLOOKUP(Comuni[[#This Row],[Regione]],Table_0[Regione],Table_0[Deceduti])</f>
        <v>47031</v>
      </c>
      <c r="N1658" s="1">
        <f>(Comuni[[#This Row],[Popolazione2011]]/Comuni[[#This Row],[Ammalati TOT]])*100</f>
        <v>9.8952537599875212E-2</v>
      </c>
      <c r="O1658">
        <f>_xlfn.XLOOKUP(Comuni[[#This Row],[Regione]],Table_0[Regione],Table_0[TOT AREA])</f>
        <v>6838505</v>
      </c>
      <c r="P1658" s="1">
        <f>(Comuni[[#This Row],[Popolazione2011]]/Comuni[[#This Row],[Ammalati AREA]])*100</f>
        <v>6.233818648959092E-2</v>
      </c>
    </row>
    <row r="1659" spans="1:16" x14ac:dyDescent="0.3">
      <c r="A1659" t="s">
        <v>1674</v>
      </c>
      <c r="B1659" t="s">
        <v>8023</v>
      </c>
      <c r="C1659" t="s">
        <v>1635</v>
      </c>
      <c r="D1659">
        <v>45786</v>
      </c>
      <c r="E1659" s="1">
        <f>(Comuni[[#This Row],[Popolazione2011]]/SUM(D:D))*100</f>
        <v>7.7051033174823327E-2</v>
      </c>
      <c r="F1659">
        <f t="shared" si="25"/>
        <v>9704151</v>
      </c>
      <c r="G1659" s="1">
        <f>(Comuni[[#This Row],[Popolazione2011]]/Comuni[[#This Row],[TOT POP REGIONE ]])*100</f>
        <v>0.47181870933376863</v>
      </c>
      <c r="H1659" t="str">
        <f>IF(Comuni[[#This Row],[Popolazione2011]]&gt;300000,"MAGGIORE","")</f>
        <v/>
      </c>
      <c r="I1659" t="str">
        <f>_xlfn.XLOOKUP(Comuni[[#This Row],[Regione]],Ripartizione_geografica[Regione],Ripartizione_geografica[Ripartizione geografica])</f>
        <v>Nord-ovest</v>
      </c>
      <c r="J1659">
        <f>_xlfn.XLOOKUP(Comuni[[#This Row],[Regione]],Ripartizione_geografica[Regione],Ripartizione_geografica[Codice Regione])</f>
        <v>3</v>
      </c>
      <c r="K1659">
        <f>_xlfn.XLOOKUP(Comuni[[#This Row],[Regione]],Table_0[Regione],Table_0[Totale])</f>
        <v>4308126</v>
      </c>
      <c r="L1659">
        <f>_xlfn.XLOOKUP(Comuni[[#This Row],[Regione]],Table_0[Regione],Table_0[Guariti])</f>
        <v>4242764</v>
      </c>
      <c r="M1659">
        <f>_xlfn.XLOOKUP(Comuni[[#This Row],[Regione]],Table_0[Regione],Table_0[Deceduti])</f>
        <v>47031</v>
      </c>
      <c r="N1659" s="1">
        <f>(Comuni[[#This Row],[Popolazione2011]]/Comuni[[#This Row],[Ammalati TOT]])*100</f>
        <v>1.0627822863119603</v>
      </c>
      <c r="O1659">
        <f>_xlfn.XLOOKUP(Comuni[[#This Row],[Regione]],Table_0[Regione],Table_0[TOT AREA])</f>
        <v>6838505</v>
      </c>
      <c r="P1659" s="1">
        <f>(Comuni[[#This Row],[Popolazione2011]]/Comuni[[#This Row],[Ammalati AREA]])*100</f>
        <v>0.66953230274745723</v>
      </c>
    </row>
    <row r="1660" spans="1:16" x14ac:dyDescent="0.3">
      <c r="A1660" t="s">
        <v>1675</v>
      </c>
      <c r="B1660" t="s">
        <v>8023</v>
      </c>
      <c r="C1660" t="s">
        <v>1635</v>
      </c>
      <c r="D1660">
        <v>1952</v>
      </c>
      <c r="E1660" s="1">
        <f>(Comuni[[#This Row],[Popolazione2011]]/SUM(D:D))*100</f>
        <v>3.2849258890764671E-3</v>
      </c>
      <c r="F1660">
        <f t="shared" si="25"/>
        <v>9704151</v>
      </c>
      <c r="G1660" s="1">
        <f>(Comuni[[#This Row],[Popolazione2011]]/Comuni[[#This Row],[TOT POP REGIONE ]])*100</f>
        <v>2.0115103320218326E-2</v>
      </c>
      <c r="H1660" t="str">
        <f>IF(Comuni[[#This Row],[Popolazione2011]]&gt;300000,"MAGGIORE","")</f>
        <v/>
      </c>
      <c r="I1660" t="str">
        <f>_xlfn.XLOOKUP(Comuni[[#This Row],[Regione]],Ripartizione_geografica[Regione],Ripartizione_geografica[Ripartizione geografica])</f>
        <v>Nord-ovest</v>
      </c>
      <c r="J1660">
        <f>_xlfn.XLOOKUP(Comuni[[#This Row],[Regione]],Ripartizione_geografica[Regione],Ripartizione_geografica[Codice Regione])</f>
        <v>3</v>
      </c>
      <c r="K1660">
        <f>_xlfn.XLOOKUP(Comuni[[#This Row],[Regione]],Table_0[Regione],Table_0[Totale])</f>
        <v>4308126</v>
      </c>
      <c r="L1660">
        <f>_xlfn.XLOOKUP(Comuni[[#This Row],[Regione]],Table_0[Regione],Table_0[Guariti])</f>
        <v>4242764</v>
      </c>
      <c r="M1660">
        <f>_xlfn.XLOOKUP(Comuni[[#This Row],[Regione]],Table_0[Regione],Table_0[Deceduti])</f>
        <v>47031</v>
      </c>
      <c r="N1660" s="1">
        <f>(Comuni[[#This Row],[Popolazione2011]]/Comuni[[#This Row],[Ammalati TOT]])*100</f>
        <v>4.5309723996001978E-2</v>
      </c>
      <c r="O1660">
        <f>_xlfn.XLOOKUP(Comuni[[#This Row],[Regione]],Table_0[Regione],Table_0[TOT AREA])</f>
        <v>6838505</v>
      </c>
      <c r="P1660" s="1">
        <f>(Comuni[[#This Row],[Popolazione2011]]/Comuni[[#This Row],[Ammalati AREA]])*100</f>
        <v>2.8544250534290754E-2</v>
      </c>
    </row>
    <row r="1661" spans="1:16" x14ac:dyDescent="0.3">
      <c r="A1661" t="s">
        <v>1676</v>
      </c>
      <c r="B1661" t="s">
        <v>8023</v>
      </c>
      <c r="C1661" t="s">
        <v>1635</v>
      </c>
      <c r="D1661">
        <v>17460</v>
      </c>
      <c r="E1661" s="1">
        <f>(Comuni[[#This Row],[Popolazione2011]]/SUM(D:D))*100</f>
        <v>2.9382585052907334E-2</v>
      </c>
      <c r="F1661">
        <f t="shared" si="25"/>
        <v>9704151</v>
      </c>
      <c r="G1661" s="1">
        <f>(Comuni[[#This Row],[Popolazione2011]]/Comuni[[#This Row],[TOT POP REGIONE ]])*100</f>
        <v>0.17992300408351025</v>
      </c>
      <c r="H1661" t="str">
        <f>IF(Comuni[[#This Row],[Popolazione2011]]&gt;300000,"MAGGIORE","")</f>
        <v/>
      </c>
      <c r="I1661" t="str">
        <f>_xlfn.XLOOKUP(Comuni[[#This Row],[Regione]],Ripartizione_geografica[Regione],Ripartizione_geografica[Ripartizione geografica])</f>
        <v>Nord-ovest</v>
      </c>
      <c r="J1661">
        <f>_xlfn.XLOOKUP(Comuni[[#This Row],[Regione]],Ripartizione_geografica[Regione],Ripartizione_geografica[Codice Regione])</f>
        <v>3</v>
      </c>
      <c r="K1661">
        <f>_xlfn.XLOOKUP(Comuni[[#This Row],[Regione]],Table_0[Regione],Table_0[Totale])</f>
        <v>4308126</v>
      </c>
      <c r="L1661">
        <f>_xlfn.XLOOKUP(Comuni[[#This Row],[Regione]],Table_0[Regione],Table_0[Guariti])</f>
        <v>4242764</v>
      </c>
      <c r="M1661">
        <f>_xlfn.XLOOKUP(Comuni[[#This Row],[Regione]],Table_0[Regione],Table_0[Deceduti])</f>
        <v>47031</v>
      </c>
      <c r="N1661" s="1">
        <f>(Comuni[[#This Row],[Popolazione2011]]/Comuni[[#This Row],[Ammalati TOT]])*100</f>
        <v>0.40528062549702581</v>
      </c>
      <c r="O1661">
        <f>_xlfn.XLOOKUP(Comuni[[#This Row],[Regione]],Table_0[Regione],Table_0[TOT AREA])</f>
        <v>6838505</v>
      </c>
      <c r="P1661" s="1">
        <f>(Comuni[[#This Row],[Popolazione2011]]/Comuni[[#This Row],[Ammalati AREA]])*100</f>
        <v>0.25531896225856382</v>
      </c>
    </row>
    <row r="1662" spans="1:16" x14ac:dyDescent="0.3">
      <c r="A1662" t="s">
        <v>1677</v>
      </c>
      <c r="B1662" t="s">
        <v>8023</v>
      </c>
      <c r="C1662" t="s">
        <v>1635</v>
      </c>
      <c r="D1662">
        <v>19944</v>
      </c>
      <c r="E1662" s="1">
        <f>(Comuni[[#This Row],[Popolazione2011]]/SUM(D:D))*100</f>
        <v>3.3562787874867342E-2</v>
      </c>
      <c r="F1662">
        <f t="shared" si="25"/>
        <v>9704151</v>
      </c>
      <c r="G1662" s="1">
        <f>(Comuni[[#This Row],[Popolazione2011]]/Comuni[[#This Row],[TOT POP REGIONE ]])*100</f>
        <v>0.2055202974479684</v>
      </c>
      <c r="H1662" t="str">
        <f>IF(Comuni[[#This Row],[Popolazione2011]]&gt;300000,"MAGGIORE","")</f>
        <v/>
      </c>
      <c r="I1662" t="str">
        <f>_xlfn.XLOOKUP(Comuni[[#This Row],[Regione]],Ripartizione_geografica[Regione],Ripartizione_geografica[Ripartizione geografica])</f>
        <v>Nord-ovest</v>
      </c>
      <c r="J1662">
        <f>_xlfn.XLOOKUP(Comuni[[#This Row],[Regione]],Ripartizione_geografica[Regione],Ripartizione_geografica[Codice Regione])</f>
        <v>3</v>
      </c>
      <c r="K1662">
        <f>_xlfn.XLOOKUP(Comuni[[#This Row],[Regione]],Table_0[Regione],Table_0[Totale])</f>
        <v>4308126</v>
      </c>
      <c r="L1662">
        <f>_xlfn.XLOOKUP(Comuni[[#This Row],[Regione]],Table_0[Regione],Table_0[Guariti])</f>
        <v>4242764</v>
      </c>
      <c r="M1662">
        <f>_xlfn.XLOOKUP(Comuni[[#This Row],[Regione]],Table_0[Regione],Table_0[Deceduti])</f>
        <v>47031</v>
      </c>
      <c r="N1662" s="1">
        <f>(Comuni[[#This Row],[Popolazione2011]]/Comuni[[#This Row],[Ammalati TOT]])*100</f>
        <v>0.46293910623783985</v>
      </c>
      <c r="O1662">
        <f>_xlfn.XLOOKUP(Comuni[[#This Row],[Regione]],Table_0[Regione],Table_0[TOT AREA])</f>
        <v>6838505</v>
      </c>
      <c r="P1662" s="1">
        <f>(Comuni[[#This Row],[Popolazione2011]]/Comuni[[#This Row],[Ammalati AREA]])*100</f>
        <v>0.29164269090978218</v>
      </c>
    </row>
    <row r="1663" spans="1:16" x14ac:dyDescent="0.3">
      <c r="A1663" t="s">
        <v>1678</v>
      </c>
      <c r="B1663" t="s">
        <v>8023</v>
      </c>
      <c r="C1663" t="s">
        <v>1635</v>
      </c>
      <c r="D1663">
        <v>20121</v>
      </c>
      <c r="E1663" s="1">
        <f>(Comuni[[#This Row],[Popolazione2011]]/SUM(D:D))*100</f>
        <v>3.3860652568702659E-2</v>
      </c>
      <c r="F1663">
        <f t="shared" si="25"/>
        <v>9704151</v>
      </c>
      <c r="G1663" s="1">
        <f>(Comuni[[#This Row],[Popolazione2011]]/Comuni[[#This Row],[TOT POP REGIONE ]])*100</f>
        <v>0.20734425917321359</v>
      </c>
      <c r="H1663" t="str">
        <f>IF(Comuni[[#This Row],[Popolazione2011]]&gt;300000,"MAGGIORE","")</f>
        <v/>
      </c>
      <c r="I1663" t="str">
        <f>_xlfn.XLOOKUP(Comuni[[#This Row],[Regione]],Ripartizione_geografica[Regione],Ripartizione_geografica[Ripartizione geografica])</f>
        <v>Nord-ovest</v>
      </c>
      <c r="J1663">
        <f>_xlfn.XLOOKUP(Comuni[[#This Row],[Regione]],Ripartizione_geografica[Regione],Ripartizione_geografica[Codice Regione])</f>
        <v>3</v>
      </c>
      <c r="K1663">
        <f>_xlfn.XLOOKUP(Comuni[[#This Row],[Regione]],Table_0[Regione],Table_0[Totale])</f>
        <v>4308126</v>
      </c>
      <c r="L1663">
        <f>_xlfn.XLOOKUP(Comuni[[#This Row],[Regione]],Table_0[Regione],Table_0[Guariti])</f>
        <v>4242764</v>
      </c>
      <c r="M1663">
        <f>_xlfn.XLOOKUP(Comuni[[#This Row],[Regione]],Table_0[Regione],Table_0[Deceduti])</f>
        <v>47031</v>
      </c>
      <c r="N1663" s="1">
        <f>(Comuni[[#This Row],[Popolazione2011]]/Comuni[[#This Row],[Ammalati TOT]])*100</f>
        <v>0.46704762116985438</v>
      </c>
      <c r="O1663">
        <f>_xlfn.XLOOKUP(Comuni[[#This Row],[Regione]],Table_0[Regione],Table_0[TOT AREA])</f>
        <v>6838505</v>
      </c>
      <c r="P1663" s="1">
        <f>(Comuni[[#This Row],[Popolazione2011]]/Comuni[[#This Row],[Ammalati AREA]])*100</f>
        <v>0.29423097592236902</v>
      </c>
    </row>
    <row r="1664" spans="1:16" x14ac:dyDescent="0.3">
      <c r="A1664" t="s">
        <v>1679</v>
      </c>
      <c r="B1664" t="s">
        <v>8023</v>
      </c>
      <c r="C1664" t="s">
        <v>1635</v>
      </c>
      <c r="D1664">
        <v>33669</v>
      </c>
      <c r="E1664" s="1">
        <f>(Comuni[[#This Row],[Popolazione2011]]/SUM(D:D))*100</f>
        <v>5.6659923032436256E-2</v>
      </c>
      <c r="F1664">
        <f t="shared" si="25"/>
        <v>9704151</v>
      </c>
      <c r="G1664" s="1">
        <f>(Comuni[[#This Row],[Popolazione2011]]/Comuni[[#This Row],[TOT POP REGIONE ]])*100</f>
        <v>0.34695461766825347</v>
      </c>
      <c r="H1664" t="str">
        <f>IF(Comuni[[#This Row],[Popolazione2011]]&gt;300000,"MAGGIORE","")</f>
        <v/>
      </c>
      <c r="I1664" t="str">
        <f>_xlfn.XLOOKUP(Comuni[[#This Row],[Regione]],Ripartizione_geografica[Regione],Ripartizione_geografica[Ripartizione geografica])</f>
        <v>Nord-ovest</v>
      </c>
      <c r="J1664">
        <f>_xlfn.XLOOKUP(Comuni[[#This Row],[Regione]],Ripartizione_geografica[Regione],Ripartizione_geografica[Codice Regione])</f>
        <v>3</v>
      </c>
      <c r="K1664">
        <f>_xlfn.XLOOKUP(Comuni[[#This Row],[Regione]],Table_0[Regione],Table_0[Totale])</f>
        <v>4308126</v>
      </c>
      <c r="L1664">
        <f>_xlfn.XLOOKUP(Comuni[[#This Row],[Regione]],Table_0[Regione],Table_0[Guariti])</f>
        <v>4242764</v>
      </c>
      <c r="M1664">
        <f>_xlfn.XLOOKUP(Comuni[[#This Row],[Regione]],Table_0[Regione],Table_0[Deceduti])</f>
        <v>47031</v>
      </c>
      <c r="N1664" s="1">
        <f>(Comuni[[#This Row],[Popolazione2011]]/Comuni[[#This Row],[Ammalati TOT]])*100</f>
        <v>0.78152310308472872</v>
      </c>
      <c r="O1664">
        <f>_xlfn.XLOOKUP(Comuni[[#This Row],[Regione]],Table_0[Regione],Table_0[TOT AREA])</f>
        <v>6838505</v>
      </c>
      <c r="P1664" s="1">
        <f>(Comuni[[#This Row],[Popolazione2011]]/Comuni[[#This Row],[Ammalati AREA]])*100</f>
        <v>0.49234445247901409</v>
      </c>
    </row>
    <row r="1665" spans="1:16" x14ac:dyDescent="0.3">
      <c r="A1665" t="s">
        <v>1680</v>
      </c>
      <c r="B1665" t="s">
        <v>8023</v>
      </c>
      <c r="C1665" t="s">
        <v>1635</v>
      </c>
      <c r="D1665">
        <v>8142</v>
      </c>
      <c r="E1665" s="1">
        <f>(Comuni[[#This Row],[Popolazione2011]]/SUM(D:D))*100</f>
        <v>1.3701775916424484E-2</v>
      </c>
      <c r="F1665">
        <f t="shared" si="25"/>
        <v>9704151</v>
      </c>
      <c r="G1665" s="1">
        <f>(Comuni[[#This Row],[Popolazione2011]]/Comuni[[#This Row],[TOT POP REGIONE ]])*100</f>
        <v>8.3902239361279524E-2</v>
      </c>
      <c r="H1665" t="str">
        <f>IF(Comuni[[#This Row],[Popolazione2011]]&gt;300000,"MAGGIORE","")</f>
        <v/>
      </c>
      <c r="I1665" t="str">
        <f>_xlfn.XLOOKUP(Comuni[[#This Row],[Regione]],Ripartizione_geografica[Regione],Ripartizione_geografica[Ripartizione geografica])</f>
        <v>Nord-ovest</v>
      </c>
      <c r="J1665">
        <f>_xlfn.XLOOKUP(Comuni[[#This Row],[Regione]],Ripartizione_geografica[Regione],Ripartizione_geografica[Codice Regione])</f>
        <v>3</v>
      </c>
      <c r="K1665">
        <f>_xlfn.XLOOKUP(Comuni[[#This Row],[Regione]],Table_0[Regione],Table_0[Totale])</f>
        <v>4308126</v>
      </c>
      <c r="L1665">
        <f>_xlfn.XLOOKUP(Comuni[[#This Row],[Regione]],Table_0[Regione],Table_0[Guariti])</f>
        <v>4242764</v>
      </c>
      <c r="M1665">
        <f>_xlfn.XLOOKUP(Comuni[[#This Row],[Regione]],Table_0[Regione],Table_0[Deceduti])</f>
        <v>47031</v>
      </c>
      <c r="N1665" s="1">
        <f>(Comuni[[#This Row],[Popolazione2011]]/Comuni[[#This Row],[Ammalati TOT]])*100</f>
        <v>0.18899168687266807</v>
      </c>
      <c r="O1665">
        <f>_xlfn.XLOOKUP(Comuni[[#This Row],[Regione]],Table_0[Regione],Table_0[TOT AREA])</f>
        <v>6838505</v>
      </c>
      <c r="P1665" s="1">
        <f>(Comuni[[#This Row],[Popolazione2011]]/Comuni[[#This Row],[Ammalati AREA]])*100</f>
        <v>0.1190611105789935</v>
      </c>
    </row>
    <row r="1666" spans="1:16" x14ac:dyDescent="0.3">
      <c r="A1666" t="s">
        <v>1681</v>
      </c>
      <c r="B1666" t="s">
        <v>8023</v>
      </c>
      <c r="C1666" t="s">
        <v>1635</v>
      </c>
      <c r="D1666">
        <v>3597</v>
      </c>
      <c r="E1666" s="1">
        <f>(Comuni[[#This Row],[Popolazione2011]]/SUM(D:D))*100</f>
        <v>6.0532164052295341E-3</v>
      </c>
      <c r="F1666">
        <f t="shared" ref="F1666:F1729" si="26">SUMIFS(D:D,B:B,B1666)</f>
        <v>9704151</v>
      </c>
      <c r="G1666" s="1">
        <f>(Comuni[[#This Row],[Popolazione2011]]/Comuni[[#This Row],[TOT POP REGIONE ]])*100</f>
        <v>3.7066612009644125E-2</v>
      </c>
      <c r="H1666" t="str">
        <f>IF(Comuni[[#This Row],[Popolazione2011]]&gt;300000,"MAGGIORE","")</f>
        <v/>
      </c>
      <c r="I1666" t="str">
        <f>_xlfn.XLOOKUP(Comuni[[#This Row],[Regione]],Ripartizione_geografica[Regione],Ripartizione_geografica[Ripartizione geografica])</f>
        <v>Nord-ovest</v>
      </c>
      <c r="J1666">
        <f>_xlfn.XLOOKUP(Comuni[[#This Row],[Regione]],Ripartizione_geografica[Regione],Ripartizione_geografica[Codice Regione])</f>
        <v>3</v>
      </c>
      <c r="K1666">
        <f>_xlfn.XLOOKUP(Comuni[[#This Row],[Regione]],Table_0[Regione],Table_0[Totale])</f>
        <v>4308126</v>
      </c>
      <c r="L1666">
        <f>_xlfn.XLOOKUP(Comuni[[#This Row],[Regione]],Table_0[Regione],Table_0[Guariti])</f>
        <v>4242764</v>
      </c>
      <c r="M1666">
        <f>_xlfn.XLOOKUP(Comuni[[#This Row],[Regione]],Table_0[Regione],Table_0[Deceduti])</f>
        <v>47031</v>
      </c>
      <c r="N1666" s="1">
        <f>(Comuni[[#This Row],[Popolazione2011]]/Comuni[[#This Row],[Ammalati TOT]])*100</f>
        <v>8.3493379720091757E-2</v>
      </c>
      <c r="O1666">
        <f>_xlfn.XLOOKUP(Comuni[[#This Row],[Regione]],Table_0[Regione],Table_0[TOT AREA])</f>
        <v>6838505</v>
      </c>
      <c r="P1666" s="1">
        <f>(Comuni[[#This Row],[Popolazione2011]]/Comuni[[#This Row],[Ammalati AREA]])*100</f>
        <v>5.2599215764264261E-2</v>
      </c>
    </row>
    <row r="1667" spans="1:16" x14ac:dyDescent="0.3">
      <c r="A1667" t="s">
        <v>1682</v>
      </c>
      <c r="B1667" t="s">
        <v>8023</v>
      </c>
      <c r="C1667" t="s">
        <v>1635</v>
      </c>
      <c r="D1667">
        <v>18905</v>
      </c>
      <c r="E1667" s="1">
        <f>(Comuni[[#This Row],[Popolazione2011]]/SUM(D:D))*100</f>
        <v>3.181430529354027E-2</v>
      </c>
      <c r="F1667">
        <f t="shared" si="26"/>
        <v>9704151</v>
      </c>
      <c r="G1667" s="1">
        <f>(Comuni[[#This Row],[Popolazione2011]]/Comuni[[#This Row],[TOT POP REGIONE ]])*100</f>
        <v>0.19481353907209398</v>
      </c>
      <c r="H1667" t="str">
        <f>IF(Comuni[[#This Row],[Popolazione2011]]&gt;300000,"MAGGIORE","")</f>
        <v/>
      </c>
      <c r="I1667" t="str">
        <f>_xlfn.XLOOKUP(Comuni[[#This Row],[Regione]],Ripartizione_geografica[Regione],Ripartizione_geografica[Ripartizione geografica])</f>
        <v>Nord-ovest</v>
      </c>
      <c r="J1667">
        <f>_xlfn.XLOOKUP(Comuni[[#This Row],[Regione]],Ripartizione_geografica[Regione],Ripartizione_geografica[Codice Regione])</f>
        <v>3</v>
      </c>
      <c r="K1667">
        <f>_xlfn.XLOOKUP(Comuni[[#This Row],[Regione]],Table_0[Regione],Table_0[Totale])</f>
        <v>4308126</v>
      </c>
      <c r="L1667">
        <f>_xlfn.XLOOKUP(Comuni[[#This Row],[Regione]],Table_0[Regione],Table_0[Guariti])</f>
        <v>4242764</v>
      </c>
      <c r="M1667">
        <f>_xlfn.XLOOKUP(Comuni[[#This Row],[Regione]],Table_0[Regione],Table_0[Deceduti])</f>
        <v>47031</v>
      </c>
      <c r="N1667" s="1">
        <f>(Comuni[[#This Row],[Popolazione2011]]/Comuni[[#This Row],[Ammalati TOT]])*100</f>
        <v>0.43882189146742689</v>
      </c>
      <c r="O1667">
        <f>_xlfn.XLOOKUP(Comuni[[#This Row],[Regione]],Table_0[Regione],Table_0[TOT AREA])</f>
        <v>6838505</v>
      </c>
      <c r="P1667" s="1">
        <f>(Comuni[[#This Row],[Popolazione2011]]/Comuni[[#This Row],[Ammalati AREA]])*100</f>
        <v>0.27644931165510589</v>
      </c>
    </row>
    <row r="1668" spans="1:16" x14ac:dyDescent="0.3">
      <c r="A1668" t="s">
        <v>1683</v>
      </c>
      <c r="B1668" t="s">
        <v>8023</v>
      </c>
      <c r="C1668" t="s">
        <v>1635</v>
      </c>
      <c r="D1668">
        <v>5862</v>
      </c>
      <c r="E1668" s="1">
        <f>(Comuni[[#This Row],[Popolazione2011]]/SUM(D:D))*100</f>
        <v>9.8648747754950042E-3</v>
      </c>
      <c r="F1668">
        <f t="shared" si="26"/>
        <v>9704151</v>
      </c>
      <c r="G1668" s="1">
        <f>(Comuni[[#This Row],[Popolazione2011]]/Comuni[[#This Row],[TOT POP REGIONE ]])*100</f>
        <v>6.0407139171680238E-2</v>
      </c>
      <c r="H1668" t="str">
        <f>IF(Comuni[[#This Row],[Popolazione2011]]&gt;300000,"MAGGIORE","")</f>
        <v/>
      </c>
      <c r="I1668" t="str">
        <f>_xlfn.XLOOKUP(Comuni[[#This Row],[Regione]],Ripartizione_geografica[Regione],Ripartizione_geografica[Ripartizione geografica])</f>
        <v>Nord-ovest</v>
      </c>
      <c r="J1668">
        <f>_xlfn.XLOOKUP(Comuni[[#This Row],[Regione]],Ripartizione_geografica[Regione],Ripartizione_geografica[Codice Regione])</f>
        <v>3</v>
      </c>
      <c r="K1668">
        <f>_xlfn.XLOOKUP(Comuni[[#This Row],[Regione]],Table_0[Regione],Table_0[Totale])</f>
        <v>4308126</v>
      </c>
      <c r="L1668">
        <f>_xlfn.XLOOKUP(Comuni[[#This Row],[Regione]],Table_0[Regione],Table_0[Guariti])</f>
        <v>4242764</v>
      </c>
      <c r="M1668">
        <f>_xlfn.XLOOKUP(Comuni[[#This Row],[Regione]],Table_0[Regione],Table_0[Deceduti])</f>
        <v>47031</v>
      </c>
      <c r="N1668" s="1">
        <f>(Comuni[[#This Row],[Popolazione2011]]/Comuni[[#This Row],[Ammalati TOT]])*100</f>
        <v>0.1360684436806166</v>
      </c>
      <c r="O1668">
        <f>_xlfn.XLOOKUP(Comuni[[#This Row],[Regione]],Table_0[Regione],Table_0[TOT AREA])</f>
        <v>6838505</v>
      </c>
      <c r="P1668" s="1">
        <f>(Comuni[[#This Row],[Popolazione2011]]/Comuni[[#This Row],[Ammalati AREA]])*100</f>
        <v>8.5720490077875217E-2</v>
      </c>
    </row>
    <row r="1669" spans="1:16" x14ac:dyDescent="0.3">
      <c r="A1669" t="s">
        <v>1684</v>
      </c>
      <c r="B1669" t="s">
        <v>8023</v>
      </c>
      <c r="C1669" t="s">
        <v>1635</v>
      </c>
      <c r="D1669">
        <v>3023</v>
      </c>
      <c r="E1669" s="1">
        <f>(Comuni[[#This Row],[Popolazione2011]]/SUM(D:D))*100</f>
        <v>5.0872597144867625E-3</v>
      </c>
      <c r="F1669">
        <f t="shared" si="26"/>
        <v>9704151</v>
      </c>
      <c r="G1669" s="1">
        <f>(Comuni[[#This Row],[Popolazione2011]]/Comuni[[#This Row],[TOT POP REGIONE ]])*100</f>
        <v>3.1151617488227458E-2</v>
      </c>
      <c r="H1669" t="str">
        <f>IF(Comuni[[#This Row],[Popolazione2011]]&gt;300000,"MAGGIORE","")</f>
        <v/>
      </c>
      <c r="I1669" t="str">
        <f>_xlfn.XLOOKUP(Comuni[[#This Row],[Regione]],Ripartizione_geografica[Regione],Ripartizione_geografica[Ripartizione geografica])</f>
        <v>Nord-ovest</v>
      </c>
      <c r="J1669">
        <f>_xlfn.XLOOKUP(Comuni[[#This Row],[Regione]],Ripartizione_geografica[Regione],Ripartizione_geografica[Codice Regione])</f>
        <v>3</v>
      </c>
      <c r="K1669">
        <f>_xlfn.XLOOKUP(Comuni[[#This Row],[Regione]],Table_0[Regione],Table_0[Totale])</f>
        <v>4308126</v>
      </c>
      <c r="L1669">
        <f>_xlfn.XLOOKUP(Comuni[[#This Row],[Regione]],Table_0[Regione],Table_0[Guariti])</f>
        <v>4242764</v>
      </c>
      <c r="M1669">
        <f>_xlfn.XLOOKUP(Comuni[[#This Row],[Regione]],Table_0[Regione],Table_0[Deceduti])</f>
        <v>47031</v>
      </c>
      <c r="N1669" s="1">
        <f>(Comuni[[#This Row],[Popolazione2011]]/Comuni[[#This Row],[Ammalati TOT]])*100</f>
        <v>7.0169721127005105E-2</v>
      </c>
      <c r="O1669">
        <f>_xlfn.XLOOKUP(Comuni[[#This Row],[Regione]],Table_0[Regione],Table_0[TOT AREA])</f>
        <v>6838505</v>
      </c>
      <c r="P1669" s="1">
        <f>(Comuni[[#This Row],[Popolazione2011]]/Comuni[[#This Row],[Ammalati AREA]])*100</f>
        <v>4.4205568322316063E-2</v>
      </c>
    </row>
    <row r="1670" spans="1:16" x14ac:dyDescent="0.3">
      <c r="A1670" t="s">
        <v>1685</v>
      </c>
      <c r="B1670" t="s">
        <v>8023</v>
      </c>
      <c r="C1670" t="s">
        <v>1635</v>
      </c>
      <c r="D1670">
        <v>8933</v>
      </c>
      <c r="E1670" s="1">
        <f>(Comuni[[#This Row],[Popolazione2011]]/SUM(D:D))*100</f>
        <v>1.5032911356106599E-2</v>
      </c>
      <c r="F1670">
        <f t="shared" si="26"/>
        <v>9704151</v>
      </c>
      <c r="G1670" s="1">
        <f>(Comuni[[#This Row],[Popolazione2011]]/Comuni[[#This Row],[TOT POP REGIONE ]])*100</f>
        <v>9.205339034810979E-2</v>
      </c>
      <c r="H1670" t="str">
        <f>IF(Comuni[[#This Row],[Popolazione2011]]&gt;300000,"MAGGIORE","")</f>
        <v/>
      </c>
      <c r="I1670" t="str">
        <f>_xlfn.XLOOKUP(Comuni[[#This Row],[Regione]],Ripartizione_geografica[Regione],Ripartizione_geografica[Ripartizione geografica])</f>
        <v>Nord-ovest</v>
      </c>
      <c r="J1670">
        <f>_xlfn.XLOOKUP(Comuni[[#This Row],[Regione]],Ripartizione_geografica[Regione],Ripartizione_geografica[Codice Regione])</f>
        <v>3</v>
      </c>
      <c r="K1670">
        <f>_xlfn.XLOOKUP(Comuni[[#This Row],[Regione]],Table_0[Regione],Table_0[Totale])</f>
        <v>4308126</v>
      </c>
      <c r="L1670">
        <f>_xlfn.XLOOKUP(Comuni[[#This Row],[Regione]],Table_0[Regione],Table_0[Guariti])</f>
        <v>4242764</v>
      </c>
      <c r="M1670">
        <f>_xlfn.XLOOKUP(Comuni[[#This Row],[Regione]],Table_0[Regione],Table_0[Deceduti])</f>
        <v>47031</v>
      </c>
      <c r="N1670" s="1">
        <f>(Comuni[[#This Row],[Popolazione2011]]/Comuni[[#This Row],[Ammalati TOT]])*100</f>
        <v>0.207352338348507</v>
      </c>
      <c r="O1670">
        <f>_xlfn.XLOOKUP(Comuni[[#This Row],[Regione]],Table_0[Regione],Table_0[TOT AREA])</f>
        <v>6838505</v>
      </c>
      <c r="P1670" s="1">
        <f>(Comuni[[#This Row],[Popolazione2011]]/Comuni[[#This Row],[Ammalati AREA]])*100</f>
        <v>0.13062796620021483</v>
      </c>
    </row>
    <row r="1671" spans="1:16" x14ac:dyDescent="0.3">
      <c r="A1671" t="s">
        <v>1686</v>
      </c>
      <c r="B1671" t="s">
        <v>8023</v>
      </c>
      <c r="C1671" t="s">
        <v>1635</v>
      </c>
      <c r="D1671">
        <v>26262</v>
      </c>
      <c r="E1671" s="1">
        <f>(Comuni[[#This Row],[Popolazione2011]]/SUM(D:D))*100</f>
        <v>4.4195042878548245E-2</v>
      </c>
      <c r="F1671">
        <f t="shared" si="26"/>
        <v>9704151</v>
      </c>
      <c r="G1671" s="1">
        <f>(Comuni[[#This Row],[Popolazione2011]]/Comuni[[#This Row],[TOT POP REGIONE ]])*100</f>
        <v>0.27062645665756851</v>
      </c>
      <c r="H1671" t="str">
        <f>IF(Comuni[[#This Row],[Popolazione2011]]&gt;300000,"MAGGIORE","")</f>
        <v/>
      </c>
      <c r="I1671" t="str">
        <f>_xlfn.XLOOKUP(Comuni[[#This Row],[Regione]],Ripartizione_geografica[Regione],Ripartizione_geografica[Ripartizione geografica])</f>
        <v>Nord-ovest</v>
      </c>
      <c r="J1671">
        <f>_xlfn.XLOOKUP(Comuni[[#This Row],[Regione]],Ripartizione_geografica[Regione],Ripartizione_geografica[Codice Regione])</f>
        <v>3</v>
      </c>
      <c r="K1671">
        <f>_xlfn.XLOOKUP(Comuni[[#This Row],[Regione]],Table_0[Regione],Table_0[Totale])</f>
        <v>4308126</v>
      </c>
      <c r="L1671">
        <f>_xlfn.XLOOKUP(Comuni[[#This Row],[Regione]],Table_0[Regione],Table_0[Guariti])</f>
        <v>4242764</v>
      </c>
      <c r="M1671">
        <f>_xlfn.XLOOKUP(Comuni[[#This Row],[Regione]],Table_0[Regione],Table_0[Deceduti])</f>
        <v>47031</v>
      </c>
      <c r="N1671" s="1">
        <f>(Comuni[[#This Row],[Popolazione2011]]/Comuni[[#This Row],[Ammalati TOT]])*100</f>
        <v>0.60959219855686675</v>
      </c>
      <c r="O1671">
        <f>_xlfn.XLOOKUP(Comuni[[#This Row],[Regione]],Table_0[Regione],Table_0[TOT AREA])</f>
        <v>6838505</v>
      </c>
      <c r="P1671" s="1">
        <f>(Comuni[[#This Row],[Popolazione2011]]/Comuni[[#This Row],[Ammalati AREA]])*100</f>
        <v>0.38403130508788103</v>
      </c>
    </row>
    <row r="1672" spans="1:16" x14ac:dyDescent="0.3">
      <c r="A1672" t="s">
        <v>1687</v>
      </c>
      <c r="B1672" t="s">
        <v>8023</v>
      </c>
      <c r="C1672" t="s">
        <v>1635</v>
      </c>
      <c r="D1672">
        <v>8664</v>
      </c>
      <c r="E1672" s="1">
        <f>(Comuni[[#This Row],[Popolazione2011]]/SUM(D:D))*100</f>
        <v>1.4580224335532023E-2</v>
      </c>
      <c r="F1672">
        <f t="shared" si="26"/>
        <v>9704151</v>
      </c>
      <c r="G1672" s="1">
        <f>(Comuni[[#This Row],[Popolazione2011]]/Comuni[[#This Row],[TOT POP REGIONE ]])*100</f>
        <v>8.9281380720477241E-2</v>
      </c>
      <c r="H1672" t="str">
        <f>IF(Comuni[[#This Row],[Popolazione2011]]&gt;300000,"MAGGIORE","")</f>
        <v/>
      </c>
      <c r="I1672" t="str">
        <f>_xlfn.XLOOKUP(Comuni[[#This Row],[Regione]],Ripartizione_geografica[Regione],Ripartizione_geografica[Ripartizione geografica])</f>
        <v>Nord-ovest</v>
      </c>
      <c r="J1672">
        <f>_xlfn.XLOOKUP(Comuni[[#This Row],[Regione]],Ripartizione_geografica[Regione],Ripartizione_geografica[Codice Regione])</f>
        <v>3</v>
      </c>
      <c r="K1672">
        <f>_xlfn.XLOOKUP(Comuni[[#This Row],[Regione]],Table_0[Regione],Table_0[Totale])</f>
        <v>4308126</v>
      </c>
      <c r="L1672">
        <f>_xlfn.XLOOKUP(Comuni[[#This Row],[Regione]],Table_0[Regione],Table_0[Guariti])</f>
        <v>4242764</v>
      </c>
      <c r="M1672">
        <f>_xlfn.XLOOKUP(Comuni[[#This Row],[Regione]],Table_0[Regione],Table_0[Deceduti])</f>
        <v>47031</v>
      </c>
      <c r="N1672" s="1">
        <f>(Comuni[[#This Row],[Popolazione2011]]/Comuni[[#This Row],[Ammalati TOT]])*100</f>
        <v>0.20110832412979562</v>
      </c>
      <c r="O1672">
        <f>_xlfn.XLOOKUP(Comuni[[#This Row],[Regione]],Table_0[Regione],Table_0[TOT AREA])</f>
        <v>6838505</v>
      </c>
      <c r="P1672" s="1">
        <f>(Comuni[[#This Row],[Popolazione2011]]/Comuni[[#This Row],[Ammalati AREA]])*100</f>
        <v>0.12669435790424954</v>
      </c>
    </row>
    <row r="1673" spans="1:16" x14ac:dyDescent="0.3">
      <c r="A1673" t="s">
        <v>1688</v>
      </c>
      <c r="B1673" t="s">
        <v>8023</v>
      </c>
      <c r="C1673" t="s">
        <v>1635</v>
      </c>
      <c r="D1673">
        <v>19402</v>
      </c>
      <c r="E1673" s="1">
        <f>(Comuni[[#This Row],[Popolazione2011]]/SUM(D:D))*100</f>
        <v>3.2650682428207796E-2</v>
      </c>
      <c r="F1673">
        <f t="shared" si="26"/>
        <v>9704151</v>
      </c>
      <c r="G1673" s="1">
        <f>(Comuni[[#This Row],[Popolazione2011]]/Comuni[[#This Row],[TOT POP REGIONE ]])*100</f>
        <v>0.19993505871868647</v>
      </c>
      <c r="H1673" t="str">
        <f>IF(Comuni[[#This Row],[Popolazione2011]]&gt;300000,"MAGGIORE","")</f>
        <v/>
      </c>
      <c r="I1673" t="str">
        <f>_xlfn.XLOOKUP(Comuni[[#This Row],[Regione]],Ripartizione_geografica[Regione],Ripartizione_geografica[Ripartizione geografica])</f>
        <v>Nord-ovest</v>
      </c>
      <c r="J1673">
        <f>_xlfn.XLOOKUP(Comuni[[#This Row],[Regione]],Ripartizione_geografica[Regione],Ripartizione_geografica[Codice Regione])</f>
        <v>3</v>
      </c>
      <c r="K1673">
        <f>_xlfn.XLOOKUP(Comuni[[#This Row],[Regione]],Table_0[Regione],Table_0[Totale])</f>
        <v>4308126</v>
      </c>
      <c r="L1673">
        <f>_xlfn.XLOOKUP(Comuni[[#This Row],[Regione]],Table_0[Regione],Table_0[Guariti])</f>
        <v>4242764</v>
      </c>
      <c r="M1673">
        <f>_xlfn.XLOOKUP(Comuni[[#This Row],[Regione]],Table_0[Regione],Table_0[Deceduti])</f>
        <v>47031</v>
      </c>
      <c r="N1673" s="1">
        <f>(Comuni[[#This Row],[Popolazione2011]]/Comuni[[#This Row],[Ammalati TOT]])*100</f>
        <v>0.45035823000534342</v>
      </c>
      <c r="O1673">
        <f>_xlfn.XLOOKUP(Comuni[[#This Row],[Regione]],Table_0[Regione],Table_0[TOT AREA])</f>
        <v>6838505</v>
      </c>
      <c r="P1673" s="1">
        <f>(Comuni[[#This Row],[Popolazione2011]]/Comuni[[#This Row],[Ammalati AREA]])*100</f>
        <v>0.283716982001183</v>
      </c>
    </row>
    <row r="1674" spans="1:16" x14ac:dyDescent="0.3">
      <c r="A1674" t="s">
        <v>1689</v>
      </c>
      <c r="B1674" t="s">
        <v>8023</v>
      </c>
      <c r="C1674" t="s">
        <v>1635</v>
      </c>
      <c r="D1674">
        <v>2842</v>
      </c>
      <c r="E1674" s="1">
        <f>(Comuni[[#This Row],[Popolazione2011]]/SUM(D:D))*100</f>
        <v>4.7826636151410444E-3</v>
      </c>
      <c r="F1674">
        <f t="shared" si="26"/>
        <v>9704151</v>
      </c>
      <c r="G1674" s="1">
        <f>(Comuni[[#This Row],[Popolazione2011]]/Comuni[[#This Row],[TOT POP REGIONE ]])*100</f>
        <v>2.9286436288965413E-2</v>
      </c>
      <c r="H1674" t="str">
        <f>IF(Comuni[[#This Row],[Popolazione2011]]&gt;300000,"MAGGIORE","")</f>
        <v/>
      </c>
      <c r="I1674" t="str">
        <f>_xlfn.XLOOKUP(Comuni[[#This Row],[Regione]],Ripartizione_geografica[Regione],Ripartizione_geografica[Ripartizione geografica])</f>
        <v>Nord-ovest</v>
      </c>
      <c r="J1674">
        <f>_xlfn.XLOOKUP(Comuni[[#This Row],[Regione]],Ripartizione_geografica[Regione],Ripartizione_geografica[Codice Regione])</f>
        <v>3</v>
      </c>
      <c r="K1674">
        <f>_xlfn.XLOOKUP(Comuni[[#This Row],[Regione]],Table_0[Regione],Table_0[Totale])</f>
        <v>4308126</v>
      </c>
      <c r="L1674">
        <f>_xlfn.XLOOKUP(Comuni[[#This Row],[Regione]],Table_0[Regione],Table_0[Guariti])</f>
        <v>4242764</v>
      </c>
      <c r="M1674">
        <f>_xlfn.XLOOKUP(Comuni[[#This Row],[Regione]],Table_0[Regione],Table_0[Deceduti])</f>
        <v>47031</v>
      </c>
      <c r="N1674" s="1">
        <f>(Comuni[[#This Row],[Popolazione2011]]/Comuni[[#This Row],[Ammalati TOT]])*100</f>
        <v>6.5968358399916813E-2</v>
      </c>
      <c r="O1674">
        <f>_xlfn.XLOOKUP(Comuni[[#This Row],[Regione]],Table_0[Regione],Table_0[TOT AREA])</f>
        <v>6838505</v>
      </c>
      <c r="P1674" s="1">
        <f>(Comuni[[#This Row],[Popolazione2011]]/Comuni[[#This Row],[Ammalati AREA]])*100</f>
        <v>4.1558790993060618E-2</v>
      </c>
    </row>
    <row r="1675" spans="1:16" x14ac:dyDescent="0.3">
      <c r="A1675" t="s">
        <v>1690</v>
      </c>
      <c r="B1675" t="s">
        <v>8023</v>
      </c>
      <c r="C1675" t="s">
        <v>1635</v>
      </c>
      <c r="D1675">
        <v>1711</v>
      </c>
      <c r="E1675" s="1">
        <f>(Comuni[[#This Row],[Popolazione2011]]/SUM(D:D))*100</f>
        <v>2.8793587070747107E-3</v>
      </c>
      <c r="F1675">
        <f t="shared" si="26"/>
        <v>9704151</v>
      </c>
      <c r="G1675" s="1">
        <f>(Comuni[[#This Row],[Popolazione2011]]/Comuni[[#This Row],[TOT POP REGIONE ]])*100</f>
        <v>1.7631630010703666E-2</v>
      </c>
      <c r="H1675" t="str">
        <f>IF(Comuni[[#This Row],[Popolazione2011]]&gt;300000,"MAGGIORE","")</f>
        <v/>
      </c>
      <c r="I1675" t="str">
        <f>_xlfn.XLOOKUP(Comuni[[#This Row],[Regione]],Ripartizione_geografica[Regione],Ripartizione_geografica[Ripartizione geografica])</f>
        <v>Nord-ovest</v>
      </c>
      <c r="J1675">
        <f>_xlfn.XLOOKUP(Comuni[[#This Row],[Regione]],Ripartizione_geografica[Regione],Ripartizione_geografica[Codice Regione])</f>
        <v>3</v>
      </c>
      <c r="K1675">
        <f>_xlfn.XLOOKUP(Comuni[[#This Row],[Regione]],Table_0[Regione],Table_0[Totale])</f>
        <v>4308126</v>
      </c>
      <c r="L1675">
        <f>_xlfn.XLOOKUP(Comuni[[#This Row],[Regione]],Table_0[Regione],Table_0[Guariti])</f>
        <v>4242764</v>
      </c>
      <c r="M1675">
        <f>_xlfn.XLOOKUP(Comuni[[#This Row],[Regione]],Table_0[Regione],Table_0[Deceduti])</f>
        <v>47031</v>
      </c>
      <c r="N1675" s="1">
        <f>(Comuni[[#This Row],[Popolazione2011]]/Comuni[[#This Row],[Ammalati TOT]])*100</f>
        <v>3.9715644342807062E-2</v>
      </c>
      <c r="O1675">
        <f>_xlfn.XLOOKUP(Comuni[[#This Row],[Regione]],Table_0[Regione],Table_0[TOT AREA])</f>
        <v>6838505</v>
      </c>
      <c r="P1675" s="1">
        <f>(Comuni[[#This Row],[Popolazione2011]]/Comuni[[#This Row],[Ammalati AREA]])*100</f>
        <v>2.502008845500588E-2</v>
      </c>
    </row>
    <row r="1676" spans="1:16" x14ac:dyDescent="0.3">
      <c r="A1676" t="s">
        <v>1691</v>
      </c>
      <c r="B1676" t="s">
        <v>8023</v>
      </c>
      <c r="C1676" t="s">
        <v>1635</v>
      </c>
      <c r="D1676">
        <v>8609</v>
      </c>
      <c r="E1676" s="1">
        <f>(Comuni[[#This Row],[Popolazione2011]]/SUM(D:D))*100</f>
        <v>1.4487667509763987E-2</v>
      </c>
      <c r="F1676">
        <f t="shared" si="26"/>
        <v>9704151</v>
      </c>
      <c r="G1676" s="1">
        <f>(Comuni[[#This Row],[Popolazione2011]]/Comuni[[#This Row],[TOT POP REGIONE ]])*100</f>
        <v>8.8714612952745686E-2</v>
      </c>
      <c r="H1676" t="str">
        <f>IF(Comuni[[#This Row],[Popolazione2011]]&gt;300000,"MAGGIORE","")</f>
        <v/>
      </c>
      <c r="I1676" t="str">
        <f>_xlfn.XLOOKUP(Comuni[[#This Row],[Regione]],Ripartizione_geografica[Regione],Ripartizione_geografica[Ripartizione geografica])</f>
        <v>Nord-ovest</v>
      </c>
      <c r="J1676">
        <f>_xlfn.XLOOKUP(Comuni[[#This Row],[Regione]],Ripartizione_geografica[Regione],Ripartizione_geografica[Codice Regione])</f>
        <v>3</v>
      </c>
      <c r="K1676">
        <f>_xlfn.XLOOKUP(Comuni[[#This Row],[Regione]],Table_0[Regione],Table_0[Totale])</f>
        <v>4308126</v>
      </c>
      <c r="L1676">
        <f>_xlfn.XLOOKUP(Comuni[[#This Row],[Regione]],Table_0[Regione],Table_0[Guariti])</f>
        <v>4242764</v>
      </c>
      <c r="M1676">
        <f>_xlfn.XLOOKUP(Comuni[[#This Row],[Regione]],Table_0[Regione],Table_0[Deceduti])</f>
        <v>47031</v>
      </c>
      <c r="N1676" s="1">
        <f>(Comuni[[#This Row],[Popolazione2011]]/Comuni[[#This Row],[Ammalati TOT]])*100</f>
        <v>0.19983166694753124</v>
      </c>
      <c r="O1676">
        <f>_xlfn.XLOOKUP(Comuni[[#This Row],[Regione]],Table_0[Regione],Table_0[TOT AREA])</f>
        <v>6838505</v>
      </c>
      <c r="P1676" s="1">
        <f>(Comuni[[#This Row],[Popolazione2011]]/Comuni[[#This Row],[Ammalati AREA]])*100</f>
        <v>0.1258900885500559</v>
      </c>
    </row>
    <row r="1677" spans="1:16" x14ac:dyDescent="0.3">
      <c r="A1677" t="s">
        <v>1692</v>
      </c>
      <c r="B1677" t="s">
        <v>8023</v>
      </c>
      <c r="C1677" t="s">
        <v>1635</v>
      </c>
      <c r="D1677">
        <v>10540</v>
      </c>
      <c r="E1677" s="1">
        <f>(Comuni[[#This Row],[Popolazione2011]]/SUM(D:D))*100</f>
        <v>1.7737253519910842E-2</v>
      </c>
      <c r="F1677">
        <f t="shared" si="26"/>
        <v>9704151</v>
      </c>
      <c r="G1677" s="1">
        <f>(Comuni[[#This Row],[Popolazione2011]]/Comuni[[#This Row],[TOT POP REGIONE ]])*100</f>
        <v>0.10861331403437559</v>
      </c>
      <c r="H1677" t="str">
        <f>IF(Comuni[[#This Row],[Popolazione2011]]&gt;300000,"MAGGIORE","")</f>
        <v/>
      </c>
      <c r="I1677" t="str">
        <f>_xlfn.XLOOKUP(Comuni[[#This Row],[Regione]],Ripartizione_geografica[Regione],Ripartizione_geografica[Ripartizione geografica])</f>
        <v>Nord-ovest</v>
      </c>
      <c r="J1677">
        <f>_xlfn.XLOOKUP(Comuni[[#This Row],[Regione]],Ripartizione_geografica[Regione],Ripartizione_geografica[Codice Regione])</f>
        <v>3</v>
      </c>
      <c r="K1677">
        <f>_xlfn.XLOOKUP(Comuni[[#This Row],[Regione]],Table_0[Regione],Table_0[Totale])</f>
        <v>4308126</v>
      </c>
      <c r="L1677">
        <f>_xlfn.XLOOKUP(Comuni[[#This Row],[Regione]],Table_0[Regione],Table_0[Guariti])</f>
        <v>4242764</v>
      </c>
      <c r="M1677">
        <f>_xlfn.XLOOKUP(Comuni[[#This Row],[Regione]],Table_0[Regione],Table_0[Deceduti])</f>
        <v>47031</v>
      </c>
      <c r="N1677" s="1">
        <f>(Comuni[[#This Row],[Popolazione2011]]/Comuni[[#This Row],[Ammalati TOT]])*100</f>
        <v>0.24465394001939589</v>
      </c>
      <c r="O1677">
        <f>_xlfn.XLOOKUP(Comuni[[#This Row],[Regione]],Table_0[Regione],Table_0[TOT AREA])</f>
        <v>6838505</v>
      </c>
      <c r="P1677" s="1">
        <f>(Comuni[[#This Row],[Popolazione2011]]/Comuni[[#This Row],[Ammalati AREA]])*100</f>
        <v>0.15412725442183636</v>
      </c>
    </row>
    <row r="1678" spans="1:16" x14ac:dyDescent="0.3">
      <c r="A1678" t="s">
        <v>1693</v>
      </c>
      <c r="B1678" t="s">
        <v>8023</v>
      </c>
      <c r="C1678" t="s">
        <v>1635</v>
      </c>
      <c r="D1678">
        <v>8390</v>
      </c>
      <c r="E1678" s="1">
        <f>(Comuni[[#This Row],[Popolazione2011]]/SUM(D:D))*100</f>
        <v>1.4119123058069448E-2</v>
      </c>
      <c r="F1678">
        <f t="shared" si="26"/>
        <v>9704151</v>
      </c>
      <c r="G1678" s="1">
        <f>(Comuni[[#This Row],[Popolazione2011]]/Comuni[[#This Row],[TOT POP REGIONE ]])*100</f>
        <v>8.6457846750323655E-2</v>
      </c>
      <c r="H1678" t="str">
        <f>IF(Comuni[[#This Row],[Popolazione2011]]&gt;300000,"MAGGIORE","")</f>
        <v/>
      </c>
      <c r="I1678" t="str">
        <f>_xlfn.XLOOKUP(Comuni[[#This Row],[Regione]],Ripartizione_geografica[Regione],Ripartizione_geografica[Ripartizione geografica])</f>
        <v>Nord-ovest</v>
      </c>
      <c r="J1678">
        <f>_xlfn.XLOOKUP(Comuni[[#This Row],[Regione]],Ripartizione_geografica[Regione],Ripartizione_geografica[Codice Regione])</f>
        <v>3</v>
      </c>
      <c r="K1678">
        <f>_xlfn.XLOOKUP(Comuni[[#This Row],[Regione]],Table_0[Regione],Table_0[Totale])</f>
        <v>4308126</v>
      </c>
      <c r="L1678">
        <f>_xlfn.XLOOKUP(Comuni[[#This Row],[Regione]],Table_0[Regione],Table_0[Guariti])</f>
        <v>4242764</v>
      </c>
      <c r="M1678">
        <f>_xlfn.XLOOKUP(Comuni[[#This Row],[Regione]],Table_0[Regione],Table_0[Deceduti])</f>
        <v>47031</v>
      </c>
      <c r="N1678" s="1">
        <f>(Comuni[[#This Row],[Popolazione2011]]/Comuni[[#This Row],[Ammalati TOT]])*100</f>
        <v>0.19474825016724209</v>
      </c>
      <c r="O1678">
        <f>_xlfn.XLOOKUP(Comuni[[#This Row],[Regione]],Table_0[Regione],Table_0[TOT AREA])</f>
        <v>6838505</v>
      </c>
      <c r="P1678" s="1">
        <f>(Comuni[[#This Row],[Popolazione2011]]/Comuni[[#This Row],[Ammalati AREA]])*100</f>
        <v>0.12268763421244848</v>
      </c>
    </row>
    <row r="1679" spans="1:16" x14ac:dyDescent="0.3">
      <c r="A1679" t="s">
        <v>1694</v>
      </c>
      <c r="B1679" t="s">
        <v>8023</v>
      </c>
      <c r="C1679" t="s">
        <v>1635</v>
      </c>
      <c r="D1679">
        <v>25054</v>
      </c>
      <c r="E1679" s="1">
        <f>(Comuni[[#This Row],[Popolazione2011]]/SUM(D:D))*100</f>
        <v>4.216215841440666E-2</v>
      </c>
      <c r="F1679">
        <f t="shared" si="26"/>
        <v>9704151</v>
      </c>
      <c r="G1679" s="1">
        <f>(Comuni[[#This Row],[Popolazione2011]]/Comuni[[#This Row],[TOT POP REGIONE ]])*100</f>
        <v>0.25817817550448258</v>
      </c>
      <c r="H1679" t="str">
        <f>IF(Comuni[[#This Row],[Popolazione2011]]&gt;300000,"MAGGIORE","")</f>
        <v/>
      </c>
      <c r="I1679" t="str">
        <f>_xlfn.XLOOKUP(Comuni[[#This Row],[Regione]],Ripartizione_geografica[Regione],Ripartizione_geografica[Ripartizione geografica])</f>
        <v>Nord-ovest</v>
      </c>
      <c r="J1679">
        <f>_xlfn.XLOOKUP(Comuni[[#This Row],[Regione]],Ripartizione_geografica[Regione],Ripartizione_geografica[Codice Regione])</f>
        <v>3</v>
      </c>
      <c r="K1679">
        <f>_xlfn.XLOOKUP(Comuni[[#This Row],[Regione]],Table_0[Regione],Table_0[Totale])</f>
        <v>4308126</v>
      </c>
      <c r="L1679">
        <f>_xlfn.XLOOKUP(Comuni[[#This Row],[Regione]],Table_0[Regione],Table_0[Guariti])</f>
        <v>4242764</v>
      </c>
      <c r="M1679">
        <f>_xlfn.XLOOKUP(Comuni[[#This Row],[Regione]],Table_0[Regione],Table_0[Deceduti])</f>
        <v>47031</v>
      </c>
      <c r="N1679" s="1">
        <f>(Comuni[[#This Row],[Popolazione2011]]/Comuni[[#This Row],[Ammalati TOT]])*100</f>
        <v>0.58155216444458679</v>
      </c>
      <c r="O1679">
        <f>_xlfn.XLOOKUP(Comuni[[#This Row],[Regione]],Table_0[Regione],Table_0[TOT AREA])</f>
        <v>6838505</v>
      </c>
      <c r="P1679" s="1">
        <f>(Comuni[[#This Row],[Popolazione2011]]/Comuni[[#This Row],[Ammalati AREA]])*100</f>
        <v>0.36636662545395521</v>
      </c>
    </row>
    <row r="1680" spans="1:16" x14ac:dyDescent="0.3">
      <c r="A1680" t="s">
        <v>1695</v>
      </c>
      <c r="B1680" t="s">
        <v>8023</v>
      </c>
      <c r="C1680" t="s">
        <v>1635</v>
      </c>
      <c r="D1680">
        <v>57647</v>
      </c>
      <c r="E1680" s="1">
        <f>(Comuni[[#This Row],[Popolazione2011]]/SUM(D:D))*100</f>
        <v>9.7011333364544622E-2</v>
      </c>
      <c r="F1680">
        <f t="shared" si="26"/>
        <v>9704151</v>
      </c>
      <c r="G1680" s="1">
        <f>(Comuni[[#This Row],[Popolazione2011]]/Comuni[[#This Row],[TOT POP REGIONE ]])*100</f>
        <v>0.59404475466220585</v>
      </c>
      <c r="H1680" t="str">
        <f>IF(Comuni[[#This Row],[Popolazione2011]]&gt;300000,"MAGGIORE","")</f>
        <v/>
      </c>
      <c r="I1680" t="str">
        <f>_xlfn.XLOOKUP(Comuni[[#This Row],[Regione]],Ripartizione_geografica[Regione],Ripartizione_geografica[Ripartizione geografica])</f>
        <v>Nord-ovest</v>
      </c>
      <c r="J1680">
        <f>_xlfn.XLOOKUP(Comuni[[#This Row],[Regione]],Ripartizione_geografica[Regione],Ripartizione_geografica[Codice Regione])</f>
        <v>3</v>
      </c>
      <c r="K1680">
        <f>_xlfn.XLOOKUP(Comuni[[#This Row],[Regione]],Table_0[Regione],Table_0[Totale])</f>
        <v>4308126</v>
      </c>
      <c r="L1680">
        <f>_xlfn.XLOOKUP(Comuni[[#This Row],[Regione]],Table_0[Regione],Table_0[Guariti])</f>
        <v>4242764</v>
      </c>
      <c r="M1680">
        <f>_xlfn.XLOOKUP(Comuni[[#This Row],[Regione]],Table_0[Regione],Table_0[Deceduti])</f>
        <v>47031</v>
      </c>
      <c r="N1680" s="1">
        <f>(Comuni[[#This Row],[Popolazione2011]]/Comuni[[#This Row],[Ammalati TOT]])*100</f>
        <v>1.3380992106544702</v>
      </c>
      <c r="O1680">
        <f>_xlfn.XLOOKUP(Comuni[[#This Row],[Regione]],Table_0[Regione],Table_0[TOT AREA])</f>
        <v>6838505</v>
      </c>
      <c r="P1680" s="1">
        <f>(Comuni[[#This Row],[Popolazione2011]]/Comuni[[#This Row],[Ammalati AREA]])*100</f>
        <v>0.84297664474910827</v>
      </c>
    </row>
    <row r="1681" spans="1:16" x14ac:dyDescent="0.3">
      <c r="A1681" t="s">
        <v>1696</v>
      </c>
      <c r="B1681" t="s">
        <v>8023</v>
      </c>
      <c r="C1681" t="s">
        <v>1635</v>
      </c>
      <c r="D1681">
        <v>4050</v>
      </c>
      <c r="E1681" s="1">
        <f>(Comuni[[#This Row],[Popolazione2011]]/SUM(D:D))*100</f>
        <v>6.8155480792826285E-3</v>
      </c>
      <c r="F1681">
        <f t="shared" si="26"/>
        <v>9704151</v>
      </c>
      <c r="G1681" s="1">
        <f>(Comuni[[#This Row],[Popolazione2011]]/Comuni[[#This Row],[TOT POP REGIONE ]])*100</f>
        <v>4.1734717442051344E-2</v>
      </c>
      <c r="H1681" t="str">
        <f>IF(Comuni[[#This Row],[Popolazione2011]]&gt;300000,"MAGGIORE","")</f>
        <v/>
      </c>
      <c r="I1681" t="str">
        <f>_xlfn.XLOOKUP(Comuni[[#This Row],[Regione]],Ripartizione_geografica[Regione],Ripartizione_geografica[Ripartizione geografica])</f>
        <v>Nord-ovest</v>
      </c>
      <c r="J1681">
        <f>_xlfn.XLOOKUP(Comuni[[#This Row],[Regione]],Ripartizione_geografica[Regione],Ripartizione_geografica[Codice Regione])</f>
        <v>3</v>
      </c>
      <c r="K1681">
        <f>_xlfn.XLOOKUP(Comuni[[#This Row],[Regione]],Table_0[Regione],Table_0[Totale])</f>
        <v>4308126</v>
      </c>
      <c r="L1681">
        <f>_xlfn.XLOOKUP(Comuni[[#This Row],[Regione]],Table_0[Regione],Table_0[Guariti])</f>
        <v>4242764</v>
      </c>
      <c r="M1681">
        <f>_xlfn.XLOOKUP(Comuni[[#This Row],[Regione]],Table_0[Regione],Table_0[Deceduti])</f>
        <v>47031</v>
      </c>
      <c r="N1681" s="1">
        <f>(Comuni[[#This Row],[Popolazione2011]]/Comuni[[#This Row],[Ammalati TOT]])*100</f>
        <v>9.4008392512196712E-2</v>
      </c>
      <c r="O1681">
        <f>_xlfn.XLOOKUP(Comuni[[#This Row],[Regione]],Table_0[Regione],Table_0[TOT AREA])</f>
        <v>6838505</v>
      </c>
      <c r="P1681" s="1">
        <f>(Comuni[[#This Row],[Popolazione2011]]/Comuni[[#This Row],[Ammalati AREA]])*100</f>
        <v>5.9223470626986449E-2</v>
      </c>
    </row>
    <row r="1682" spans="1:16" x14ac:dyDescent="0.3">
      <c r="A1682" t="s">
        <v>1697</v>
      </c>
      <c r="B1682" t="s">
        <v>8023</v>
      </c>
      <c r="C1682" t="s">
        <v>1635</v>
      </c>
      <c r="D1682">
        <v>9655</v>
      </c>
      <c r="E1682" s="1">
        <f>(Comuni[[#This Row],[Popolazione2011]]/SUM(D:D))*100</f>
        <v>1.6247930050734265E-2</v>
      </c>
      <c r="F1682">
        <f t="shared" si="26"/>
        <v>9704151</v>
      </c>
      <c r="G1682" s="1">
        <f>(Comuni[[#This Row],[Popolazione2011]]/Comuni[[#This Row],[TOT POP REGIONE ]])*100</f>
        <v>9.9493505408149552E-2</v>
      </c>
      <c r="H1682" t="str">
        <f>IF(Comuni[[#This Row],[Popolazione2011]]&gt;300000,"MAGGIORE","")</f>
        <v/>
      </c>
      <c r="I1682" t="str">
        <f>_xlfn.XLOOKUP(Comuni[[#This Row],[Regione]],Ripartizione_geografica[Regione],Ripartizione_geografica[Ripartizione geografica])</f>
        <v>Nord-ovest</v>
      </c>
      <c r="J1682">
        <f>_xlfn.XLOOKUP(Comuni[[#This Row],[Regione]],Ripartizione_geografica[Regione],Ripartizione_geografica[Codice Regione])</f>
        <v>3</v>
      </c>
      <c r="K1682">
        <f>_xlfn.XLOOKUP(Comuni[[#This Row],[Regione]],Table_0[Regione],Table_0[Totale])</f>
        <v>4308126</v>
      </c>
      <c r="L1682">
        <f>_xlfn.XLOOKUP(Comuni[[#This Row],[Regione]],Table_0[Regione],Table_0[Guariti])</f>
        <v>4242764</v>
      </c>
      <c r="M1682">
        <f>_xlfn.XLOOKUP(Comuni[[#This Row],[Regione]],Table_0[Regione],Table_0[Deceduti])</f>
        <v>47031</v>
      </c>
      <c r="N1682" s="1">
        <f>(Comuni[[#This Row],[Popolazione2011]]/Comuni[[#This Row],[Ammalati TOT]])*100</f>
        <v>0.22411136535932327</v>
      </c>
      <c r="O1682">
        <f>_xlfn.XLOOKUP(Comuni[[#This Row],[Regione]],Table_0[Regione],Table_0[TOT AREA])</f>
        <v>6838505</v>
      </c>
      <c r="P1682" s="1">
        <f>(Comuni[[#This Row],[Popolazione2011]]/Comuni[[#This Row],[Ammalati AREA]])*100</f>
        <v>0.14118582935890225</v>
      </c>
    </row>
    <row r="1683" spans="1:16" x14ac:dyDescent="0.3">
      <c r="A1683" t="s">
        <v>1698</v>
      </c>
      <c r="B1683" t="s">
        <v>8023</v>
      </c>
      <c r="C1683" t="s">
        <v>1635</v>
      </c>
      <c r="D1683">
        <v>22877</v>
      </c>
      <c r="E1683" s="1">
        <f>(Comuni[[#This Row],[Popolazione2011]]/SUM(D:D))*100</f>
        <v>3.8498590965370047E-2</v>
      </c>
      <c r="F1683">
        <f t="shared" si="26"/>
        <v>9704151</v>
      </c>
      <c r="G1683" s="1">
        <f>(Comuni[[#This Row],[Popolazione2011]]/Comuni[[#This Row],[TOT POP REGIONE ]])*100</f>
        <v>0.23574447677081695</v>
      </c>
      <c r="H1683" t="str">
        <f>IF(Comuni[[#This Row],[Popolazione2011]]&gt;300000,"MAGGIORE","")</f>
        <v/>
      </c>
      <c r="I1683" t="str">
        <f>_xlfn.XLOOKUP(Comuni[[#This Row],[Regione]],Ripartizione_geografica[Regione],Ripartizione_geografica[Ripartizione geografica])</f>
        <v>Nord-ovest</v>
      </c>
      <c r="J1683">
        <f>_xlfn.XLOOKUP(Comuni[[#This Row],[Regione]],Ripartizione_geografica[Regione],Ripartizione_geografica[Codice Regione])</f>
        <v>3</v>
      </c>
      <c r="K1683">
        <f>_xlfn.XLOOKUP(Comuni[[#This Row],[Regione]],Table_0[Regione],Table_0[Totale])</f>
        <v>4308126</v>
      </c>
      <c r="L1683">
        <f>_xlfn.XLOOKUP(Comuni[[#This Row],[Regione]],Table_0[Regione],Table_0[Guariti])</f>
        <v>4242764</v>
      </c>
      <c r="M1683">
        <f>_xlfn.XLOOKUP(Comuni[[#This Row],[Regione]],Table_0[Regione],Table_0[Deceduti])</f>
        <v>47031</v>
      </c>
      <c r="N1683" s="1">
        <f>(Comuni[[#This Row],[Popolazione2011]]/Comuni[[#This Row],[Ammalati TOT]])*100</f>
        <v>0.53101975197568507</v>
      </c>
      <c r="O1683">
        <f>_xlfn.XLOOKUP(Comuni[[#This Row],[Regione]],Table_0[Regione],Table_0[TOT AREA])</f>
        <v>6838505</v>
      </c>
      <c r="P1683" s="1">
        <f>(Comuni[[#This Row],[Popolazione2011]]/Comuni[[#This Row],[Ammalati AREA]])*100</f>
        <v>0.3345321821070541</v>
      </c>
    </row>
    <row r="1684" spans="1:16" x14ac:dyDescent="0.3">
      <c r="A1684" t="s">
        <v>1699</v>
      </c>
      <c r="B1684" t="s">
        <v>8023</v>
      </c>
      <c r="C1684" t="s">
        <v>1635</v>
      </c>
      <c r="D1684">
        <v>9085</v>
      </c>
      <c r="E1684" s="1">
        <f>(Comuni[[#This Row],[Popolazione2011]]/SUM(D:D))*100</f>
        <v>1.5288704765501896E-2</v>
      </c>
      <c r="F1684">
        <f t="shared" si="26"/>
        <v>9704151</v>
      </c>
      <c r="G1684" s="1">
        <f>(Comuni[[#This Row],[Popolazione2011]]/Comuni[[#This Row],[TOT POP REGIONE ]])*100</f>
        <v>9.3619730360749748E-2</v>
      </c>
      <c r="H1684" t="str">
        <f>IF(Comuni[[#This Row],[Popolazione2011]]&gt;300000,"MAGGIORE","")</f>
        <v/>
      </c>
      <c r="I1684" t="str">
        <f>_xlfn.XLOOKUP(Comuni[[#This Row],[Regione]],Ripartizione_geografica[Regione],Ripartizione_geografica[Ripartizione geografica])</f>
        <v>Nord-ovest</v>
      </c>
      <c r="J1684">
        <f>_xlfn.XLOOKUP(Comuni[[#This Row],[Regione]],Ripartizione_geografica[Regione],Ripartizione_geografica[Codice Regione])</f>
        <v>3</v>
      </c>
      <c r="K1684">
        <f>_xlfn.XLOOKUP(Comuni[[#This Row],[Regione]],Table_0[Regione],Table_0[Totale])</f>
        <v>4308126</v>
      </c>
      <c r="L1684">
        <f>_xlfn.XLOOKUP(Comuni[[#This Row],[Regione]],Table_0[Regione],Table_0[Guariti])</f>
        <v>4242764</v>
      </c>
      <c r="M1684">
        <f>_xlfn.XLOOKUP(Comuni[[#This Row],[Regione]],Table_0[Regione],Table_0[Deceduti])</f>
        <v>47031</v>
      </c>
      <c r="N1684" s="1">
        <f>(Comuni[[#This Row],[Popolazione2011]]/Comuni[[#This Row],[Ammalati TOT]])*100</f>
        <v>0.21088055456131041</v>
      </c>
      <c r="O1684">
        <f>_xlfn.XLOOKUP(Comuni[[#This Row],[Regione]],Table_0[Regione],Table_0[TOT AREA])</f>
        <v>6838505</v>
      </c>
      <c r="P1684" s="1">
        <f>(Comuni[[#This Row],[Popolazione2011]]/Comuni[[#This Row],[Ammalati AREA]])*100</f>
        <v>0.13285067423362268</v>
      </c>
    </row>
    <row r="1685" spans="1:16" x14ac:dyDescent="0.3">
      <c r="A1685" t="s">
        <v>1700</v>
      </c>
      <c r="B1685" t="s">
        <v>8023</v>
      </c>
      <c r="C1685" t="s">
        <v>1635</v>
      </c>
      <c r="D1685">
        <v>6032</v>
      </c>
      <c r="E1685" s="1">
        <f>(Comuni[[#This Row],[Popolazione2011]]/SUM(D:D))*100</f>
        <v>1.0150959509687115E-2</v>
      </c>
      <c r="F1685">
        <f t="shared" si="26"/>
        <v>9704151</v>
      </c>
      <c r="G1685" s="1">
        <f>(Comuni[[#This Row],[Popolazione2011]]/Comuni[[#This Row],[TOT POP REGIONE ]])*100</f>
        <v>6.215896681739598E-2</v>
      </c>
      <c r="H1685" t="str">
        <f>IF(Comuni[[#This Row],[Popolazione2011]]&gt;300000,"MAGGIORE","")</f>
        <v/>
      </c>
      <c r="I1685" t="str">
        <f>_xlfn.XLOOKUP(Comuni[[#This Row],[Regione]],Ripartizione_geografica[Regione],Ripartizione_geografica[Ripartizione geografica])</f>
        <v>Nord-ovest</v>
      </c>
      <c r="J1685">
        <f>_xlfn.XLOOKUP(Comuni[[#This Row],[Regione]],Ripartizione_geografica[Regione],Ripartizione_geografica[Codice Regione])</f>
        <v>3</v>
      </c>
      <c r="K1685">
        <f>_xlfn.XLOOKUP(Comuni[[#This Row],[Regione]],Table_0[Regione],Table_0[Totale])</f>
        <v>4308126</v>
      </c>
      <c r="L1685">
        <f>_xlfn.XLOOKUP(Comuni[[#This Row],[Regione]],Table_0[Regione],Table_0[Guariti])</f>
        <v>4242764</v>
      </c>
      <c r="M1685">
        <f>_xlfn.XLOOKUP(Comuni[[#This Row],[Regione]],Table_0[Regione],Table_0[Deceduti])</f>
        <v>47031</v>
      </c>
      <c r="N1685" s="1">
        <f>(Comuni[[#This Row],[Popolazione2011]]/Comuni[[#This Row],[Ammalati TOT]])*100</f>
        <v>0.140014474971252</v>
      </c>
      <c r="O1685">
        <f>_xlfn.XLOOKUP(Comuni[[#This Row],[Regione]],Table_0[Regione],Table_0[TOT AREA])</f>
        <v>6838505</v>
      </c>
      <c r="P1685" s="1">
        <f>(Comuni[[#This Row],[Popolazione2011]]/Comuni[[#This Row],[Ammalati AREA]])*100</f>
        <v>8.8206413536291925E-2</v>
      </c>
    </row>
    <row r="1686" spans="1:16" x14ac:dyDescent="0.3">
      <c r="A1686" t="s">
        <v>1701</v>
      </c>
      <c r="B1686" t="s">
        <v>8023</v>
      </c>
      <c r="C1686" t="s">
        <v>1635</v>
      </c>
      <c r="D1686">
        <v>3312</v>
      </c>
      <c r="E1686" s="1">
        <f>(Comuni[[#This Row],[Popolazione2011]]/SUM(D:D))*100</f>
        <v>5.5736037626133491E-3</v>
      </c>
      <c r="F1686">
        <f t="shared" si="26"/>
        <v>9704151</v>
      </c>
      <c r="G1686" s="1">
        <f>(Comuni[[#This Row],[Popolazione2011]]/Comuni[[#This Row],[TOT POP REGIONE ]])*100</f>
        <v>3.4129724485944209E-2</v>
      </c>
      <c r="H1686" t="str">
        <f>IF(Comuni[[#This Row],[Popolazione2011]]&gt;300000,"MAGGIORE","")</f>
        <v/>
      </c>
      <c r="I1686" t="str">
        <f>_xlfn.XLOOKUP(Comuni[[#This Row],[Regione]],Ripartizione_geografica[Regione],Ripartizione_geografica[Ripartizione geografica])</f>
        <v>Nord-ovest</v>
      </c>
      <c r="J1686">
        <f>_xlfn.XLOOKUP(Comuni[[#This Row],[Regione]],Ripartizione_geografica[Regione],Ripartizione_geografica[Codice Regione])</f>
        <v>3</v>
      </c>
      <c r="K1686">
        <f>_xlfn.XLOOKUP(Comuni[[#This Row],[Regione]],Table_0[Regione],Table_0[Totale])</f>
        <v>4308126</v>
      </c>
      <c r="L1686">
        <f>_xlfn.XLOOKUP(Comuni[[#This Row],[Regione]],Table_0[Regione],Table_0[Guariti])</f>
        <v>4242764</v>
      </c>
      <c r="M1686">
        <f>_xlfn.XLOOKUP(Comuni[[#This Row],[Regione]],Table_0[Regione],Table_0[Deceduti])</f>
        <v>47031</v>
      </c>
      <c r="N1686" s="1">
        <f>(Comuni[[#This Row],[Popolazione2011]]/Comuni[[#This Row],[Ammalati TOT]])*100</f>
        <v>7.6877974321085313E-2</v>
      </c>
      <c r="O1686">
        <f>_xlfn.XLOOKUP(Comuni[[#This Row],[Regione]],Table_0[Regione],Table_0[TOT AREA])</f>
        <v>6838505</v>
      </c>
      <c r="P1686" s="1">
        <f>(Comuni[[#This Row],[Popolazione2011]]/Comuni[[#This Row],[Ammalati AREA]])*100</f>
        <v>4.843163820162448E-2</v>
      </c>
    </row>
    <row r="1687" spans="1:16" x14ac:dyDescent="0.3">
      <c r="A1687" t="s">
        <v>1702</v>
      </c>
      <c r="B1687" t="s">
        <v>8023</v>
      </c>
      <c r="C1687" t="s">
        <v>1635</v>
      </c>
      <c r="D1687">
        <v>12080</v>
      </c>
      <c r="E1687" s="1">
        <f>(Comuni[[#This Row],[Popolazione2011]]/SUM(D:D))*100</f>
        <v>2.0328844641415843E-2</v>
      </c>
      <c r="F1687">
        <f t="shared" si="26"/>
        <v>9704151</v>
      </c>
      <c r="G1687" s="1">
        <f>(Comuni[[#This Row],[Popolazione2011]]/Comuni[[#This Row],[TOT POP REGIONE ]])*100</f>
        <v>0.12448281153085931</v>
      </c>
      <c r="H1687" t="str">
        <f>IF(Comuni[[#This Row],[Popolazione2011]]&gt;300000,"MAGGIORE","")</f>
        <v/>
      </c>
      <c r="I1687" t="str">
        <f>_xlfn.XLOOKUP(Comuni[[#This Row],[Regione]],Ripartizione_geografica[Regione],Ripartizione_geografica[Ripartizione geografica])</f>
        <v>Nord-ovest</v>
      </c>
      <c r="J1687">
        <f>_xlfn.XLOOKUP(Comuni[[#This Row],[Regione]],Ripartizione_geografica[Regione],Ripartizione_geografica[Codice Regione])</f>
        <v>3</v>
      </c>
      <c r="K1687">
        <f>_xlfn.XLOOKUP(Comuni[[#This Row],[Regione]],Table_0[Regione],Table_0[Totale])</f>
        <v>4308126</v>
      </c>
      <c r="L1687">
        <f>_xlfn.XLOOKUP(Comuni[[#This Row],[Regione]],Table_0[Regione],Table_0[Guariti])</f>
        <v>4242764</v>
      </c>
      <c r="M1687">
        <f>_xlfn.XLOOKUP(Comuni[[#This Row],[Regione]],Table_0[Regione],Table_0[Deceduti])</f>
        <v>47031</v>
      </c>
      <c r="N1687" s="1">
        <f>(Comuni[[#This Row],[Popolazione2011]]/Comuni[[#This Row],[Ammalati TOT]])*100</f>
        <v>0.2804003411227991</v>
      </c>
      <c r="O1687">
        <f>_xlfn.XLOOKUP(Comuni[[#This Row],[Regione]],Table_0[Regione],Table_0[TOT AREA])</f>
        <v>6838505</v>
      </c>
      <c r="P1687" s="1">
        <f>(Comuni[[#This Row],[Popolazione2011]]/Comuni[[#This Row],[Ammalati AREA]])*100</f>
        <v>0.17664679633925837</v>
      </c>
    </row>
    <row r="1688" spans="1:16" x14ac:dyDescent="0.3">
      <c r="A1688" t="s">
        <v>1703</v>
      </c>
      <c r="B1688" t="s">
        <v>8023</v>
      </c>
      <c r="C1688" t="s">
        <v>1635</v>
      </c>
      <c r="D1688">
        <v>16774</v>
      </c>
      <c r="E1688" s="1">
        <f>(Comuni[[#This Row],[Popolazione2011]]/SUM(D:D))*100</f>
        <v>2.8228149007873286E-2</v>
      </c>
      <c r="F1688">
        <f t="shared" si="26"/>
        <v>9704151</v>
      </c>
      <c r="G1688" s="1">
        <f>(Comuni[[#This Row],[Popolazione2011]]/Comuni[[#This Row],[TOT POP REGIONE ]])*100</f>
        <v>0.17285386428962204</v>
      </c>
      <c r="H1688" t="str">
        <f>IF(Comuni[[#This Row],[Popolazione2011]]&gt;300000,"MAGGIORE","")</f>
        <v/>
      </c>
      <c r="I1688" t="str">
        <f>_xlfn.XLOOKUP(Comuni[[#This Row],[Regione]],Ripartizione_geografica[Regione],Ripartizione_geografica[Ripartizione geografica])</f>
        <v>Nord-ovest</v>
      </c>
      <c r="J1688">
        <f>_xlfn.XLOOKUP(Comuni[[#This Row],[Regione]],Ripartizione_geografica[Regione],Ripartizione_geografica[Codice Regione])</f>
        <v>3</v>
      </c>
      <c r="K1688">
        <f>_xlfn.XLOOKUP(Comuni[[#This Row],[Regione]],Table_0[Regione],Table_0[Totale])</f>
        <v>4308126</v>
      </c>
      <c r="L1688">
        <f>_xlfn.XLOOKUP(Comuni[[#This Row],[Regione]],Table_0[Regione],Table_0[Guariti])</f>
        <v>4242764</v>
      </c>
      <c r="M1688">
        <f>_xlfn.XLOOKUP(Comuni[[#This Row],[Regione]],Table_0[Regione],Table_0[Deceduti])</f>
        <v>47031</v>
      </c>
      <c r="N1688" s="1">
        <f>(Comuni[[#This Row],[Popolazione2011]]/Comuni[[#This Row],[Ammalati TOT]])*100</f>
        <v>0.3893572286418735</v>
      </c>
      <c r="O1688">
        <f>_xlfn.XLOOKUP(Comuni[[#This Row],[Regione]],Table_0[Regione],Table_0[TOT AREA])</f>
        <v>6838505</v>
      </c>
      <c r="P1688" s="1">
        <f>(Comuni[[#This Row],[Popolazione2011]]/Comuni[[#This Row],[Ammalati AREA]])*100</f>
        <v>0.24528752994989403</v>
      </c>
    </row>
    <row r="1689" spans="1:16" x14ac:dyDescent="0.3">
      <c r="A1689" t="s">
        <v>1704</v>
      </c>
      <c r="B1689" t="s">
        <v>8023</v>
      </c>
      <c r="C1689" t="s">
        <v>1635</v>
      </c>
      <c r="D1689">
        <v>18203</v>
      </c>
      <c r="E1689" s="1">
        <f>(Comuni[[#This Row],[Popolazione2011]]/SUM(D:D))*100</f>
        <v>3.0632943626464616E-2</v>
      </c>
      <c r="F1689">
        <f t="shared" si="26"/>
        <v>9704151</v>
      </c>
      <c r="G1689" s="1">
        <f>(Comuni[[#This Row],[Popolazione2011]]/Comuni[[#This Row],[TOT POP REGIONE ]])*100</f>
        <v>0.18757952138213843</v>
      </c>
      <c r="H1689" t="str">
        <f>IF(Comuni[[#This Row],[Popolazione2011]]&gt;300000,"MAGGIORE","")</f>
        <v/>
      </c>
      <c r="I1689" t="str">
        <f>_xlfn.XLOOKUP(Comuni[[#This Row],[Regione]],Ripartizione_geografica[Regione],Ripartizione_geografica[Ripartizione geografica])</f>
        <v>Nord-ovest</v>
      </c>
      <c r="J1689">
        <f>_xlfn.XLOOKUP(Comuni[[#This Row],[Regione]],Ripartizione_geografica[Regione],Ripartizione_geografica[Codice Regione])</f>
        <v>3</v>
      </c>
      <c r="K1689">
        <f>_xlfn.XLOOKUP(Comuni[[#This Row],[Regione]],Table_0[Regione],Table_0[Totale])</f>
        <v>4308126</v>
      </c>
      <c r="L1689">
        <f>_xlfn.XLOOKUP(Comuni[[#This Row],[Regione]],Table_0[Regione],Table_0[Guariti])</f>
        <v>4242764</v>
      </c>
      <c r="M1689">
        <f>_xlfn.XLOOKUP(Comuni[[#This Row],[Regione]],Table_0[Regione],Table_0[Deceduti])</f>
        <v>47031</v>
      </c>
      <c r="N1689" s="1">
        <f>(Comuni[[#This Row],[Popolazione2011]]/Comuni[[#This Row],[Ammalati TOT]])*100</f>
        <v>0.42252710343197947</v>
      </c>
      <c r="O1689">
        <f>_xlfn.XLOOKUP(Comuni[[#This Row],[Regione]],Table_0[Regione],Table_0[TOT AREA])</f>
        <v>6838505</v>
      </c>
      <c r="P1689" s="1">
        <f>(Comuni[[#This Row],[Popolazione2011]]/Comuni[[#This Row],[Ammalati AREA]])*100</f>
        <v>0.26618391007976161</v>
      </c>
    </row>
    <row r="1690" spans="1:16" x14ac:dyDescent="0.3">
      <c r="A1690" t="s">
        <v>1705</v>
      </c>
      <c r="B1690" t="s">
        <v>8023</v>
      </c>
      <c r="C1690" t="s">
        <v>1635</v>
      </c>
      <c r="D1690">
        <v>3909</v>
      </c>
      <c r="E1690" s="1">
        <f>(Comuni[[#This Row],[Popolazione2011]]/SUM(D:D))*100</f>
        <v>6.5782660350409382E-3</v>
      </c>
      <c r="F1690">
        <f t="shared" si="26"/>
        <v>9704151</v>
      </c>
      <c r="G1690" s="1">
        <f>(Comuni[[#This Row],[Popolazione2011]]/Comuni[[#This Row],[TOT POP REGIONE ]])*100</f>
        <v>4.0281730982957703E-2</v>
      </c>
      <c r="H1690" t="str">
        <f>IF(Comuni[[#This Row],[Popolazione2011]]&gt;300000,"MAGGIORE","")</f>
        <v/>
      </c>
      <c r="I1690" t="str">
        <f>_xlfn.XLOOKUP(Comuni[[#This Row],[Regione]],Ripartizione_geografica[Regione],Ripartizione_geografica[Ripartizione geografica])</f>
        <v>Nord-ovest</v>
      </c>
      <c r="J1690">
        <f>_xlfn.XLOOKUP(Comuni[[#This Row],[Regione]],Ripartizione_geografica[Regione],Ripartizione_geografica[Codice Regione])</f>
        <v>3</v>
      </c>
      <c r="K1690">
        <f>_xlfn.XLOOKUP(Comuni[[#This Row],[Regione]],Table_0[Regione],Table_0[Totale])</f>
        <v>4308126</v>
      </c>
      <c r="L1690">
        <f>_xlfn.XLOOKUP(Comuni[[#This Row],[Regione]],Table_0[Regione],Table_0[Guariti])</f>
        <v>4242764</v>
      </c>
      <c r="M1690">
        <f>_xlfn.XLOOKUP(Comuni[[#This Row],[Regione]],Table_0[Regione],Table_0[Deceduti])</f>
        <v>47031</v>
      </c>
      <c r="N1690" s="1">
        <f>(Comuni[[#This Row],[Popolazione2011]]/Comuni[[#This Row],[Ammalati TOT]])*100</f>
        <v>9.0735507735846169E-2</v>
      </c>
      <c r="O1690">
        <f>_xlfn.XLOOKUP(Comuni[[#This Row],[Regione]],Table_0[Regione],Table_0[TOT AREA])</f>
        <v>6838505</v>
      </c>
      <c r="P1690" s="1">
        <f>(Comuni[[#This Row],[Popolazione2011]]/Comuni[[#This Row],[Ammalati AREA]])*100</f>
        <v>5.7161616464417295E-2</v>
      </c>
    </row>
    <row r="1691" spans="1:16" x14ac:dyDescent="0.3">
      <c r="A1691" t="s">
        <v>1706</v>
      </c>
      <c r="B1691" t="s">
        <v>8023</v>
      </c>
      <c r="C1691" t="s">
        <v>1635</v>
      </c>
      <c r="D1691">
        <v>1242123</v>
      </c>
      <c r="E1691" s="1">
        <f>(Comuni[[#This Row],[Popolazione2011]]/SUM(D:D))*100</f>
        <v>2.0903084016994509</v>
      </c>
      <c r="F1691">
        <f t="shared" si="26"/>
        <v>9704151</v>
      </c>
      <c r="G1691" s="1">
        <f>(Comuni[[#This Row],[Popolazione2011]]/Comuni[[#This Row],[TOT POP REGIONE ]])*100</f>
        <v>12.799914181055097</v>
      </c>
      <c r="H1691" t="str">
        <f>IF(Comuni[[#This Row],[Popolazione2011]]&gt;300000,"MAGGIORE","")</f>
        <v>MAGGIORE</v>
      </c>
      <c r="I1691" t="str">
        <f>_xlfn.XLOOKUP(Comuni[[#This Row],[Regione]],Ripartizione_geografica[Regione],Ripartizione_geografica[Ripartizione geografica])</f>
        <v>Nord-ovest</v>
      </c>
      <c r="J1691">
        <f>_xlfn.XLOOKUP(Comuni[[#This Row],[Regione]],Ripartizione_geografica[Regione],Ripartizione_geografica[Codice Regione])</f>
        <v>3</v>
      </c>
      <c r="K1691">
        <f>_xlfn.XLOOKUP(Comuni[[#This Row],[Regione]],Table_0[Regione],Table_0[Totale])</f>
        <v>4308126</v>
      </c>
      <c r="L1691">
        <f>_xlfn.XLOOKUP(Comuni[[#This Row],[Regione]],Table_0[Regione],Table_0[Guariti])</f>
        <v>4242764</v>
      </c>
      <c r="M1691">
        <f>_xlfn.XLOOKUP(Comuni[[#This Row],[Regione]],Table_0[Regione],Table_0[Deceduti])</f>
        <v>47031</v>
      </c>
      <c r="N1691" s="1">
        <f>(Comuni[[#This Row],[Popolazione2011]]/Comuni[[#This Row],[Ammalati TOT]])*100</f>
        <v>28.832095440105508</v>
      </c>
      <c r="O1691">
        <f>_xlfn.XLOOKUP(Comuni[[#This Row],[Regione]],Table_0[Regione],Table_0[TOT AREA])</f>
        <v>6838505</v>
      </c>
      <c r="P1691" s="1">
        <f>(Comuni[[#This Row],[Popolazione2011]]/Comuni[[#This Row],[Ammalati AREA]])*100</f>
        <v>18.163662964346738</v>
      </c>
    </row>
    <row r="1692" spans="1:16" x14ac:dyDescent="0.3">
      <c r="A1692" t="s">
        <v>1707</v>
      </c>
      <c r="B1692" t="s">
        <v>8023</v>
      </c>
      <c r="C1692" t="s">
        <v>1635</v>
      </c>
      <c r="D1692">
        <v>1183</v>
      </c>
      <c r="E1692" s="1">
        <f>(Comuni[[#This Row],[Popolazione2011]]/SUM(D:D))*100</f>
        <v>1.9908131797015676E-3</v>
      </c>
      <c r="F1692">
        <f t="shared" si="26"/>
        <v>9704151</v>
      </c>
      <c r="G1692" s="1">
        <f>(Comuni[[#This Row],[Popolazione2011]]/Comuni[[#This Row],[TOT POP REGIONE ]])*100</f>
        <v>1.2190659440480677E-2</v>
      </c>
      <c r="H1692" t="str">
        <f>IF(Comuni[[#This Row],[Popolazione2011]]&gt;300000,"MAGGIORE","")</f>
        <v/>
      </c>
      <c r="I1692" t="str">
        <f>_xlfn.XLOOKUP(Comuni[[#This Row],[Regione]],Ripartizione_geografica[Regione],Ripartizione_geografica[Ripartizione geografica])</f>
        <v>Nord-ovest</v>
      </c>
      <c r="J1692">
        <f>_xlfn.XLOOKUP(Comuni[[#This Row],[Regione]],Ripartizione_geografica[Regione],Ripartizione_geografica[Codice Regione])</f>
        <v>3</v>
      </c>
      <c r="K1692">
        <f>_xlfn.XLOOKUP(Comuni[[#This Row],[Regione]],Table_0[Regione],Table_0[Totale])</f>
        <v>4308126</v>
      </c>
      <c r="L1692">
        <f>_xlfn.XLOOKUP(Comuni[[#This Row],[Regione]],Table_0[Regione],Table_0[Guariti])</f>
        <v>4242764</v>
      </c>
      <c r="M1692">
        <f>_xlfn.XLOOKUP(Comuni[[#This Row],[Regione]],Table_0[Regione],Table_0[Deceduti])</f>
        <v>47031</v>
      </c>
      <c r="N1692" s="1">
        <f>(Comuni[[#This Row],[Popolazione2011]]/Comuni[[#This Row],[Ammalati TOT]])*100</f>
        <v>2.745973539306882E-2</v>
      </c>
      <c r="O1692">
        <f>_xlfn.XLOOKUP(Comuni[[#This Row],[Regione]],Table_0[Regione],Table_0[TOT AREA])</f>
        <v>6838505</v>
      </c>
      <c r="P1692" s="1">
        <f>(Comuni[[#This Row],[Popolazione2011]]/Comuni[[#This Row],[Ammalati AREA]])*100</f>
        <v>1.729910265474691E-2</v>
      </c>
    </row>
    <row r="1693" spans="1:16" x14ac:dyDescent="0.3">
      <c r="A1693" t="s">
        <v>1708</v>
      </c>
      <c r="B1693" t="s">
        <v>8023</v>
      </c>
      <c r="C1693" t="s">
        <v>1635</v>
      </c>
      <c r="D1693">
        <v>7601</v>
      </c>
      <c r="E1693" s="1">
        <f>(Comuni[[#This Row],[Popolazione2011]]/SUM(D:D))*100</f>
        <v>1.2791353321142533E-2</v>
      </c>
      <c r="F1693">
        <f t="shared" si="26"/>
        <v>9704151</v>
      </c>
      <c r="G1693" s="1">
        <f>(Comuni[[#This Row],[Popolazione2011]]/Comuni[[#This Row],[TOT POP REGIONE ]])*100</f>
        <v>7.8327305500501793E-2</v>
      </c>
      <c r="H1693" t="str">
        <f>IF(Comuni[[#This Row],[Popolazione2011]]&gt;300000,"MAGGIORE","")</f>
        <v/>
      </c>
      <c r="I1693" t="str">
        <f>_xlfn.XLOOKUP(Comuni[[#This Row],[Regione]],Ripartizione_geografica[Regione],Ripartizione_geografica[Ripartizione geografica])</f>
        <v>Nord-ovest</v>
      </c>
      <c r="J1693">
        <f>_xlfn.XLOOKUP(Comuni[[#This Row],[Regione]],Ripartizione_geografica[Regione],Ripartizione_geografica[Codice Regione])</f>
        <v>3</v>
      </c>
      <c r="K1693">
        <f>_xlfn.XLOOKUP(Comuni[[#This Row],[Regione]],Table_0[Regione],Table_0[Totale])</f>
        <v>4308126</v>
      </c>
      <c r="L1693">
        <f>_xlfn.XLOOKUP(Comuni[[#This Row],[Regione]],Table_0[Regione],Table_0[Guariti])</f>
        <v>4242764</v>
      </c>
      <c r="M1693">
        <f>_xlfn.XLOOKUP(Comuni[[#This Row],[Regione]],Table_0[Regione],Table_0[Deceduti])</f>
        <v>47031</v>
      </c>
      <c r="N1693" s="1">
        <f>(Comuni[[#This Row],[Popolazione2011]]/Comuni[[#This Row],[Ammalati TOT]])*100</f>
        <v>0.17643402258894006</v>
      </c>
      <c r="O1693">
        <f>_xlfn.XLOOKUP(Comuni[[#This Row],[Regione]],Table_0[Regione],Table_0[TOT AREA])</f>
        <v>6838505</v>
      </c>
      <c r="P1693" s="1">
        <f>(Comuni[[#This Row],[Popolazione2011]]/Comuni[[#This Row],[Ammalati AREA]])*100</f>
        <v>0.1111500247495615</v>
      </c>
    </row>
    <row r="1694" spans="1:16" x14ac:dyDescent="0.3">
      <c r="A1694" t="s">
        <v>1709</v>
      </c>
      <c r="B1694" t="s">
        <v>8023</v>
      </c>
      <c r="C1694" t="s">
        <v>1635</v>
      </c>
      <c r="D1694">
        <v>17089</v>
      </c>
      <c r="E1694" s="1">
        <f>(Comuni[[#This Row],[Popolazione2011]]/SUM(D:D))*100</f>
        <v>2.8758247191817493E-2</v>
      </c>
      <c r="F1694">
        <f t="shared" si="26"/>
        <v>9704151</v>
      </c>
      <c r="G1694" s="1">
        <f>(Comuni[[#This Row],[Popolazione2011]]/Comuni[[#This Row],[TOT POP REGIONE ]])*100</f>
        <v>0.17609989786844826</v>
      </c>
      <c r="H1694" t="str">
        <f>IF(Comuni[[#This Row],[Popolazione2011]]&gt;300000,"MAGGIORE","")</f>
        <v/>
      </c>
      <c r="I1694" t="str">
        <f>_xlfn.XLOOKUP(Comuni[[#This Row],[Regione]],Ripartizione_geografica[Regione],Ripartizione_geografica[Ripartizione geografica])</f>
        <v>Nord-ovest</v>
      </c>
      <c r="J1694">
        <f>_xlfn.XLOOKUP(Comuni[[#This Row],[Regione]],Ripartizione_geografica[Regione],Ripartizione_geografica[Codice Regione])</f>
        <v>3</v>
      </c>
      <c r="K1694">
        <f>_xlfn.XLOOKUP(Comuni[[#This Row],[Regione]],Table_0[Regione],Table_0[Totale])</f>
        <v>4308126</v>
      </c>
      <c r="L1694">
        <f>_xlfn.XLOOKUP(Comuni[[#This Row],[Regione]],Table_0[Regione],Table_0[Guariti])</f>
        <v>4242764</v>
      </c>
      <c r="M1694">
        <f>_xlfn.XLOOKUP(Comuni[[#This Row],[Regione]],Table_0[Regione],Table_0[Deceduti])</f>
        <v>47031</v>
      </c>
      <c r="N1694" s="1">
        <f>(Comuni[[#This Row],[Popolazione2011]]/Comuni[[#This Row],[Ammalati TOT]])*100</f>
        <v>0.39666899250393323</v>
      </c>
      <c r="O1694">
        <f>_xlfn.XLOOKUP(Comuni[[#This Row],[Regione]],Table_0[Regione],Table_0[TOT AREA])</f>
        <v>6838505</v>
      </c>
      <c r="P1694" s="1">
        <f>(Comuni[[#This Row],[Popolazione2011]]/Comuni[[#This Row],[Ammalati AREA]])*100</f>
        <v>0.24989379988754851</v>
      </c>
    </row>
    <row r="1695" spans="1:16" x14ac:dyDescent="0.3">
      <c r="A1695" t="s">
        <v>1710</v>
      </c>
      <c r="B1695" t="s">
        <v>8023</v>
      </c>
      <c r="C1695" t="s">
        <v>1635</v>
      </c>
      <c r="D1695">
        <v>689</v>
      </c>
      <c r="E1695" s="1">
        <f>(Comuni[[#This Row],[Popolazione2011]]/SUM(D:D))*100</f>
        <v>1.1594845991668473E-3</v>
      </c>
      <c r="F1695">
        <f t="shared" si="26"/>
        <v>9704151</v>
      </c>
      <c r="G1695" s="1">
        <f>(Comuni[[#This Row],[Popolazione2011]]/Comuni[[#This Row],[TOT POP REGIONE ]])*100</f>
        <v>7.1000543994008333E-3</v>
      </c>
      <c r="H1695" t="str">
        <f>IF(Comuni[[#This Row],[Popolazione2011]]&gt;300000,"MAGGIORE","")</f>
        <v/>
      </c>
      <c r="I1695" t="str">
        <f>_xlfn.XLOOKUP(Comuni[[#This Row],[Regione]],Ripartizione_geografica[Regione],Ripartizione_geografica[Ripartizione geografica])</f>
        <v>Nord-ovest</v>
      </c>
      <c r="J1695">
        <f>_xlfn.XLOOKUP(Comuni[[#This Row],[Regione]],Ripartizione_geografica[Regione],Ripartizione_geografica[Codice Regione])</f>
        <v>3</v>
      </c>
      <c r="K1695">
        <f>_xlfn.XLOOKUP(Comuni[[#This Row],[Regione]],Table_0[Regione],Table_0[Totale])</f>
        <v>4308126</v>
      </c>
      <c r="L1695">
        <f>_xlfn.XLOOKUP(Comuni[[#This Row],[Regione]],Table_0[Regione],Table_0[Guariti])</f>
        <v>4242764</v>
      </c>
      <c r="M1695">
        <f>_xlfn.XLOOKUP(Comuni[[#This Row],[Regione]],Table_0[Regione],Table_0[Deceduti])</f>
        <v>47031</v>
      </c>
      <c r="N1695" s="1">
        <f>(Comuni[[#This Row],[Popolazione2011]]/Comuni[[#This Row],[Ammalati TOT]])*100</f>
        <v>1.5993032701457664E-2</v>
      </c>
      <c r="O1695">
        <f>_xlfn.XLOOKUP(Comuni[[#This Row],[Regione]],Table_0[Regione],Table_0[TOT AREA])</f>
        <v>6838505</v>
      </c>
      <c r="P1695" s="1">
        <f>(Comuni[[#This Row],[Popolazione2011]]/Comuni[[#This Row],[Ammalati AREA]])*100</f>
        <v>1.0075301546171277E-2</v>
      </c>
    </row>
    <row r="1696" spans="1:16" x14ac:dyDescent="0.3">
      <c r="A1696" t="s">
        <v>1711</v>
      </c>
      <c r="B1696" t="s">
        <v>8023</v>
      </c>
      <c r="C1696" t="s">
        <v>1635</v>
      </c>
      <c r="D1696">
        <v>19938</v>
      </c>
      <c r="E1696" s="1">
        <f>(Comuni[[#This Row],[Popolazione2011]]/SUM(D:D))*100</f>
        <v>3.3552690766601743E-2</v>
      </c>
      <c r="F1696">
        <f t="shared" si="26"/>
        <v>9704151</v>
      </c>
      <c r="G1696" s="1">
        <f>(Comuni[[#This Row],[Popolazione2011]]/Comuni[[#This Row],[TOT POP REGIONE ]])*100</f>
        <v>0.20545846823694314</v>
      </c>
      <c r="H1696" t="str">
        <f>IF(Comuni[[#This Row],[Popolazione2011]]&gt;300000,"MAGGIORE","")</f>
        <v/>
      </c>
      <c r="I1696" t="str">
        <f>_xlfn.XLOOKUP(Comuni[[#This Row],[Regione]],Ripartizione_geografica[Regione],Ripartizione_geografica[Ripartizione geografica])</f>
        <v>Nord-ovest</v>
      </c>
      <c r="J1696">
        <f>_xlfn.XLOOKUP(Comuni[[#This Row],[Regione]],Ripartizione_geografica[Regione],Ripartizione_geografica[Codice Regione])</f>
        <v>3</v>
      </c>
      <c r="K1696">
        <f>_xlfn.XLOOKUP(Comuni[[#This Row],[Regione]],Table_0[Regione],Table_0[Totale])</f>
        <v>4308126</v>
      </c>
      <c r="L1696">
        <f>_xlfn.XLOOKUP(Comuni[[#This Row],[Regione]],Table_0[Regione],Table_0[Guariti])</f>
        <v>4242764</v>
      </c>
      <c r="M1696">
        <f>_xlfn.XLOOKUP(Comuni[[#This Row],[Regione]],Table_0[Regione],Table_0[Deceduti])</f>
        <v>47031</v>
      </c>
      <c r="N1696" s="1">
        <f>(Comuni[[#This Row],[Popolazione2011]]/Comuni[[#This Row],[Ammalati TOT]])*100</f>
        <v>0.46279983454522922</v>
      </c>
      <c r="O1696">
        <f>_xlfn.XLOOKUP(Comuni[[#This Row],[Regione]],Table_0[Regione],Table_0[TOT AREA])</f>
        <v>6838505</v>
      </c>
      <c r="P1696" s="1">
        <f>(Comuni[[#This Row],[Popolazione2011]]/Comuni[[#This Row],[Ammalati AREA]])*100</f>
        <v>0.29155495243477925</v>
      </c>
    </row>
    <row r="1697" spans="1:16" x14ac:dyDescent="0.3">
      <c r="A1697" t="s">
        <v>1712</v>
      </c>
      <c r="B1697" t="s">
        <v>8023</v>
      </c>
      <c r="C1697" t="s">
        <v>1635</v>
      </c>
      <c r="D1697">
        <v>4237</v>
      </c>
      <c r="E1697" s="1">
        <f>(Comuni[[#This Row],[Popolazione2011]]/SUM(D:D))*100</f>
        <v>7.1302412868939503E-3</v>
      </c>
      <c r="F1697">
        <f t="shared" si="26"/>
        <v>9704151</v>
      </c>
      <c r="G1697" s="1">
        <f>(Comuni[[#This Row],[Popolazione2011]]/Comuni[[#This Row],[TOT POP REGIONE ]])*100</f>
        <v>4.3661727852338655E-2</v>
      </c>
      <c r="H1697" t="str">
        <f>IF(Comuni[[#This Row],[Popolazione2011]]&gt;300000,"MAGGIORE","")</f>
        <v/>
      </c>
      <c r="I1697" t="str">
        <f>_xlfn.XLOOKUP(Comuni[[#This Row],[Regione]],Ripartizione_geografica[Regione],Ripartizione_geografica[Ripartizione geografica])</f>
        <v>Nord-ovest</v>
      </c>
      <c r="J1697">
        <f>_xlfn.XLOOKUP(Comuni[[#This Row],[Regione]],Ripartizione_geografica[Regione],Ripartizione_geografica[Codice Regione])</f>
        <v>3</v>
      </c>
      <c r="K1697">
        <f>_xlfn.XLOOKUP(Comuni[[#This Row],[Regione]],Table_0[Regione],Table_0[Totale])</f>
        <v>4308126</v>
      </c>
      <c r="L1697">
        <f>_xlfn.XLOOKUP(Comuni[[#This Row],[Regione]],Table_0[Regione],Table_0[Guariti])</f>
        <v>4242764</v>
      </c>
      <c r="M1697">
        <f>_xlfn.XLOOKUP(Comuni[[#This Row],[Regione]],Table_0[Regione],Table_0[Deceduti])</f>
        <v>47031</v>
      </c>
      <c r="N1697" s="1">
        <f>(Comuni[[#This Row],[Popolazione2011]]/Comuni[[#This Row],[Ammalati TOT]])*100</f>
        <v>9.8349026931895678E-2</v>
      </c>
      <c r="O1697">
        <f>_xlfn.XLOOKUP(Comuni[[#This Row],[Regione]],Table_0[Regione],Table_0[TOT AREA])</f>
        <v>6838505</v>
      </c>
      <c r="P1697" s="1">
        <f>(Comuni[[#This Row],[Popolazione2011]]/Comuni[[#This Row],[Ammalati AREA]])*100</f>
        <v>6.1957986431244845E-2</v>
      </c>
    </row>
    <row r="1698" spans="1:16" x14ac:dyDescent="0.3">
      <c r="A1698" t="s">
        <v>1713</v>
      </c>
      <c r="B1698" t="s">
        <v>8023</v>
      </c>
      <c r="C1698" t="s">
        <v>1635</v>
      </c>
      <c r="D1698">
        <v>13226</v>
      </c>
      <c r="E1698" s="1">
        <f>(Comuni[[#This Row],[Popolazione2011]]/SUM(D:D))*100</f>
        <v>2.2257392320146185E-2</v>
      </c>
      <c r="F1698">
        <f t="shared" si="26"/>
        <v>9704151</v>
      </c>
      <c r="G1698" s="1">
        <f>(Comuni[[#This Row],[Popolazione2011]]/Comuni[[#This Row],[TOT POP REGIONE ]])*100</f>
        <v>0.13629219083668423</v>
      </c>
      <c r="H1698" t="str">
        <f>IF(Comuni[[#This Row],[Popolazione2011]]&gt;300000,"MAGGIORE","")</f>
        <v/>
      </c>
      <c r="I1698" t="str">
        <f>_xlfn.XLOOKUP(Comuni[[#This Row],[Regione]],Ripartizione_geografica[Regione],Ripartizione_geografica[Ripartizione geografica])</f>
        <v>Nord-ovest</v>
      </c>
      <c r="J1698">
        <f>_xlfn.XLOOKUP(Comuni[[#This Row],[Regione]],Ripartizione_geografica[Regione],Ripartizione_geografica[Codice Regione])</f>
        <v>3</v>
      </c>
      <c r="K1698">
        <f>_xlfn.XLOOKUP(Comuni[[#This Row],[Regione]],Table_0[Regione],Table_0[Totale])</f>
        <v>4308126</v>
      </c>
      <c r="L1698">
        <f>_xlfn.XLOOKUP(Comuni[[#This Row],[Regione]],Table_0[Regione],Table_0[Guariti])</f>
        <v>4242764</v>
      </c>
      <c r="M1698">
        <f>_xlfn.XLOOKUP(Comuni[[#This Row],[Regione]],Table_0[Regione],Table_0[Deceduti])</f>
        <v>47031</v>
      </c>
      <c r="N1698" s="1">
        <f>(Comuni[[#This Row],[Popolazione2011]]/Comuni[[#This Row],[Ammalati TOT]])*100</f>
        <v>0.30700123441143551</v>
      </c>
      <c r="O1698">
        <f>_xlfn.XLOOKUP(Comuni[[#This Row],[Regione]],Table_0[Regione],Table_0[TOT AREA])</f>
        <v>6838505</v>
      </c>
      <c r="P1698" s="1">
        <f>(Comuni[[#This Row],[Popolazione2011]]/Comuni[[#This Row],[Ammalati AREA]])*100</f>
        <v>0.19340484506482045</v>
      </c>
    </row>
    <row r="1699" spans="1:16" x14ac:dyDescent="0.3">
      <c r="A1699" t="s">
        <v>1714</v>
      </c>
      <c r="B1699" t="s">
        <v>8023</v>
      </c>
      <c r="C1699" t="s">
        <v>1635</v>
      </c>
      <c r="D1699">
        <v>4134</v>
      </c>
      <c r="E1699" s="1">
        <f>(Comuni[[#This Row],[Popolazione2011]]/SUM(D:D))*100</f>
        <v>6.9569075950010831E-3</v>
      </c>
      <c r="F1699">
        <f t="shared" si="26"/>
        <v>9704151</v>
      </c>
      <c r="G1699" s="1">
        <f>(Comuni[[#This Row],[Popolazione2011]]/Comuni[[#This Row],[TOT POP REGIONE ]])*100</f>
        <v>4.2600326396405007E-2</v>
      </c>
      <c r="H1699" t="str">
        <f>IF(Comuni[[#This Row],[Popolazione2011]]&gt;300000,"MAGGIORE","")</f>
        <v/>
      </c>
      <c r="I1699" t="str">
        <f>_xlfn.XLOOKUP(Comuni[[#This Row],[Regione]],Ripartizione_geografica[Regione],Ripartizione_geografica[Ripartizione geografica])</f>
        <v>Nord-ovest</v>
      </c>
      <c r="J1699">
        <f>_xlfn.XLOOKUP(Comuni[[#This Row],[Regione]],Ripartizione_geografica[Regione],Ripartizione_geografica[Codice Regione])</f>
        <v>3</v>
      </c>
      <c r="K1699">
        <f>_xlfn.XLOOKUP(Comuni[[#This Row],[Regione]],Table_0[Regione],Table_0[Totale])</f>
        <v>4308126</v>
      </c>
      <c r="L1699">
        <f>_xlfn.XLOOKUP(Comuni[[#This Row],[Regione]],Table_0[Regione],Table_0[Guariti])</f>
        <v>4242764</v>
      </c>
      <c r="M1699">
        <f>_xlfn.XLOOKUP(Comuni[[#This Row],[Regione]],Table_0[Regione],Table_0[Deceduti])</f>
        <v>47031</v>
      </c>
      <c r="N1699" s="1">
        <f>(Comuni[[#This Row],[Popolazione2011]]/Comuni[[#This Row],[Ammalati TOT]])*100</f>
        <v>9.5958196208745988E-2</v>
      </c>
      <c r="O1699">
        <f>_xlfn.XLOOKUP(Comuni[[#This Row],[Regione]],Table_0[Regione],Table_0[TOT AREA])</f>
        <v>6838505</v>
      </c>
      <c r="P1699" s="1">
        <f>(Comuni[[#This Row],[Popolazione2011]]/Comuni[[#This Row],[Ammalati AREA]])*100</f>
        <v>6.0451809277027653E-2</v>
      </c>
    </row>
    <row r="1700" spans="1:16" x14ac:dyDescent="0.3">
      <c r="A1700" t="s">
        <v>1715</v>
      </c>
      <c r="B1700" t="s">
        <v>8023</v>
      </c>
      <c r="C1700" t="s">
        <v>1635</v>
      </c>
      <c r="D1700">
        <v>1467</v>
      </c>
      <c r="E1700" s="1">
        <f>(Comuni[[#This Row],[Popolazione2011]]/SUM(D:D))*100</f>
        <v>2.468742970940152E-3</v>
      </c>
      <c r="F1700">
        <f t="shared" si="26"/>
        <v>9704151</v>
      </c>
      <c r="G1700" s="1">
        <f>(Comuni[[#This Row],[Popolazione2011]]/Comuni[[#This Row],[TOT POP REGIONE ]])*100</f>
        <v>1.5117242095676376E-2</v>
      </c>
      <c r="H1700" t="str">
        <f>IF(Comuni[[#This Row],[Popolazione2011]]&gt;300000,"MAGGIORE","")</f>
        <v/>
      </c>
      <c r="I1700" t="str">
        <f>_xlfn.XLOOKUP(Comuni[[#This Row],[Regione]],Ripartizione_geografica[Regione],Ripartizione_geografica[Ripartizione geografica])</f>
        <v>Nord-ovest</v>
      </c>
      <c r="J1700">
        <f>_xlfn.XLOOKUP(Comuni[[#This Row],[Regione]],Ripartizione_geografica[Regione],Ripartizione_geografica[Codice Regione])</f>
        <v>3</v>
      </c>
      <c r="K1700">
        <f>_xlfn.XLOOKUP(Comuni[[#This Row],[Regione]],Table_0[Regione],Table_0[Totale])</f>
        <v>4308126</v>
      </c>
      <c r="L1700">
        <f>_xlfn.XLOOKUP(Comuni[[#This Row],[Regione]],Table_0[Regione],Table_0[Guariti])</f>
        <v>4242764</v>
      </c>
      <c r="M1700">
        <f>_xlfn.XLOOKUP(Comuni[[#This Row],[Regione]],Table_0[Regione],Table_0[Deceduti])</f>
        <v>47031</v>
      </c>
      <c r="N1700" s="1">
        <f>(Comuni[[#This Row],[Popolazione2011]]/Comuni[[#This Row],[Ammalati TOT]])*100</f>
        <v>3.4051928843306815E-2</v>
      </c>
      <c r="O1700">
        <f>_xlfn.XLOOKUP(Comuni[[#This Row],[Regione]],Table_0[Regione],Table_0[TOT AREA])</f>
        <v>6838505</v>
      </c>
      <c r="P1700" s="1">
        <f>(Comuni[[#This Row],[Popolazione2011]]/Comuni[[#This Row],[Ammalati AREA]])*100</f>
        <v>2.1452057138219537E-2</v>
      </c>
    </row>
    <row r="1701" spans="1:16" x14ac:dyDescent="0.3">
      <c r="A1701" t="s">
        <v>1716</v>
      </c>
      <c r="B1701" t="s">
        <v>8023</v>
      </c>
      <c r="C1701" t="s">
        <v>1635</v>
      </c>
      <c r="D1701">
        <v>46562</v>
      </c>
      <c r="E1701" s="1">
        <f>(Comuni[[#This Row],[Popolazione2011]]/SUM(D:D))*100</f>
        <v>7.8356925843841421E-2</v>
      </c>
      <c r="F1701">
        <f t="shared" si="26"/>
        <v>9704151</v>
      </c>
      <c r="G1701" s="1">
        <f>(Comuni[[#This Row],[Popolazione2011]]/Comuni[[#This Row],[TOT POP REGIONE ]])*100</f>
        <v>0.47981528729303574</v>
      </c>
      <c r="H1701" t="str">
        <f>IF(Comuni[[#This Row],[Popolazione2011]]&gt;300000,"MAGGIORE","")</f>
        <v/>
      </c>
      <c r="I1701" t="str">
        <f>_xlfn.XLOOKUP(Comuni[[#This Row],[Regione]],Ripartizione_geografica[Regione],Ripartizione_geografica[Ripartizione geografica])</f>
        <v>Nord-ovest</v>
      </c>
      <c r="J1701">
        <f>_xlfn.XLOOKUP(Comuni[[#This Row],[Regione]],Ripartizione_geografica[Regione],Ripartizione_geografica[Codice Regione])</f>
        <v>3</v>
      </c>
      <c r="K1701">
        <f>_xlfn.XLOOKUP(Comuni[[#This Row],[Regione]],Table_0[Regione],Table_0[Totale])</f>
        <v>4308126</v>
      </c>
      <c r="L1701">
        <f>_xlfn.XLOOKUP(Comuni[[#This Row],[Regione]],Table_0[Regione],Table_0[Guariti])</f>
        <v>4242764</v>
      </c>
      <c r="M1701">
        <f>_xlfn.XLOOKUP(Comuni[[#This Row],[Regione]],Table_0[Regione],Table_0[Deceduti])</f>
        <v>47031</v>
      </c>
      <c r="N1701" s="1">
        <f>(Comuni[[#This Row],[Popolazione2011]]/Comuni[[#This Row],[Ammalati TOT]])*100</f>
        <v>1.0807947585562725</v>
      </c>
      <c r="O1701">
        <f>_xlfn.XLOOKUP(Comuni[[#This Row],[Regione]],Table_0[Regione],Table_0[TOT AREA])</f>
        <v>6838505</v>
      </c>
      <c r="P1701" s="1">
        <f>(Comuni[[#This Row],[Popolazione2011]]/Comuni[[#This Row],[Ammalati AREA]])*100</f>
        <v>0.68087981218117111</v>
      </c>
    </row>
    <row r="1702" spans="1:16" x14ac:dyDescent="0.3">
      <c r="A1702" t="s">
        <v>1717</v>
      </c>
      <c r="B1702" t="s">
        <v>8023</v>
      </c>
      <c r="C1702" t="s">
        <v>1635</v>
      </c>
      <c r="D1702">
        <v>5841</v>
      </c>
      <c r="E1702" s="1">
        <f>(Comuni[[#This Row],[Popolazione2011]]/SUM(D:D))*100</f>
        <v>9.8295348965653905E-3</v>
      </c>
      <c r="F1702">
        <f t="shared" si="26"/>
        <v>9704151</v>
      </c>
      <c r="G1702" s="1">
        <f>(Comuni[[#This Row],[Popolazione2011]]/Comuni[[#This Row],[TOT POP REGIONE ]])*100</f>
        <v>6.0190736933091835E-2</v>
      </c>
      <c r="H1702" t="str">
        <f>IF(Comuni[[#This Row],[Popolazione2011]]&gt;300000,"MAGGIORE","")</f>
        <v/>
      </c>
      <c r="I1702" t="str">
        <f>_xlfn.XLOOKUP(Comuni[[#This Row],[Regione]],Ripartizione_geografica[Regione],Ripartizione_geografica[Ripartizione geografica])</f>
        <v>Nord-ovest</v>
      </c>
      <c r="J1702">
        <f>_xlfn.XLOOKUP(Comuni[[#This Row],[Regione]],Ripartizione_geografica[Regione],Ripartizione_geografica[Codice Regione])</f>
        <v>3</v>
      </c>
      <c r="K1702">
        <f>_xlfn.XLOOKUP(Comuni[[#This Row],[Regione]],Table_0[Regione],Table_0[Totale])</f>
        <v>4308126</v>
      </c>
      <c r="L1702">
        <f>_xlfn.XLOOKUP(Comuni[[#This Row],[Regione]],Table_0[Regione],Table_0[Guariti])</f>
        <v>4242764</v>
      </c>
      <c r="M1702">
        <f>_xlfn.XLOOKUP(Comuni[[#This Row],[Regione]],Table_0[Regione],Table_0[Deceduti])</f>
        <v>47031</v>
      </c>
      <c r="N1702" s="1">
        <f>(Comuni[[#This Row],[Popolazione2011]]/Comuni[[#This Row],[Ammalati TOT]])*100</f>
        <v>0.13558099275647928</v>
      </c>
      <c r="O1702">
        <f>_xlfn.XLOOKUP(Comuni[[#This Row],[Regione]],Table_0[Regione],Table_0[TOT AREA])</f>
        <v>6838505</v>
      </c>
      <c r="P1702" s="1">
        <f>(Comuni[[#This Row],[Popolazione2011]]/Comuni[[#This Row],[Ammalati AREA]])*100</f>
        <v>8.5413405415364907E-2</v>
      </c>
    </row>
    <row r="1703" spans="1:16" x14ac:dyDescent="0.3">
      <c r="A1703" t="s">
        <v>1718</v>
      </c>
      <c r="B1703" t="s">
        <v>8023</v>
      </c>
      <c r="C1703" t="s">
        <v>1635</v>
      </c>
      <c r="D1703">
        <v>26617</v>
      </c>
      <c r="E1703" s="1">
        <f>(Comuni[[#This Row],[Popolazione2011]]/SUM(D:D))*100</f>
        <v>4.4792455117596476E-2</v>
      </c>
      <c r="F1703">
        <f t="shared" si="26"/>
        <v>9704151</v>
      </c>
      <c r="G1703" s="1">
        <f>(Comuni[[#This Row],[Popolazione2011]]/Comuni[[#This Row],[TOT POP REGIONE ]])*100</f>
        <v>0.27428468497656311</v>
      </c>
      <c r="H1703" t="str">
        <f>IF(Comuni[[#This Row],[Popolazione2011]]&gt;300000,"MAGGIORE","")</f>
        <v/>
      </c>
      <c r="I1703" t="str">
        <f>_xlfn.XLOOKUP(Comuni[[#This Row],[Regione]],Ripartizione_geografica[Regione],Ripartizione_geografica[Ripartizione geografica])</f>
        <v>Nord-ovest</v>
      </c>
      <c r="J1703">
        <f>_xlfn.XLOOKUP(Comuni[[#This Row],[Regione]],Ripartizione_geografica[Regione],Ripartizione_geografica[Codice Regione])</f>
        <v>3</v>
      </c>
      <c r="K1703">
        <f>_xlfn.XLOOKUP(Comuni[[#This Row],[Regione]],Table_0[Regione],Table_0[Totale])</f>
        <v>4308126</v>
      </c>
      <c r="L1703">
        <f>_xlfn.XLOOKUP(Comuni[[#This Row],[Regione]],Table_0[Regione],Table_0[Guariti])</f>
        <v>4242764</v>
      </c>
      <c r="M1703">
        <f>_xlfn.XLOOKUP(Comuni[[#This Row],[Regione]],Table_0[Regione],Table_0[Deceduti])</f>
        <v>47031</v>
      </c>
      <c r="N1703" s="1">
        <f>(Comuni[[#This Row],[Popolazione2011]]/Comuni[[#This Row],[Ammalati TOT]])*100</f>
        <v>0.61783244036966423</v>
      </c>
      <c r="O1703">
        <f>_xlfn.XLOOKUP(Comuni[[#This Row],[Regione]],Table_0[Regione],Table_0[TOT AREA])</f>
        <v>6838505</v>
      </c>
      <c r="P1703" s="1">
        <f>(Comuni[[#This Row],[Popolazione2011]]/Comuni[[#This Row],[Ammalati AREA]])*100</f>
        <v>0.38922249819222188</v>
      </c>
    </row>
    <row r="1704" spans="1:16" x14ac:dyDescent="0.3">
      <c r="A1704" t="s">
        <v>1719</v>
      </c>
      <c r="B1704" t="s">
        <v>8023</v>
      </c>
      <c r="C1704" t="s">
        <v>1635</v>
      </c>
      <c r="D1704">
        <v>11014</v>
      </c>
      <c r="E1704" s="1">
        <f>(Comuni[[#This Row],[Popolazione2011]]/SUM(D:D))*100</f>
        <v>1.853492507289355E-2</v>
      </c>
      <c r="F1704">
        <f t="shared" si="26"/>
        <v>9704151</v>
      </c>
      <c r="G1704" s="1">
        <f>(Comuni[[#This Row],[Popolazione2011]]/Comuni[[#This Row],[TOT POP REGIONE ]])*100</f>
        <v>0.11349782170537123</v>
      </c>
      <c r="H1704" t="str">
        <f>IF(Comuni[[#This Row],[Popolazione2011]]&gt;300000,"MAGGIORE","")</f>
        <v/>
      </c>
      <c r="I1704" t="str">
        <f>_xlfn.XLOOKUP(Comuni[[#This Row],[Regione]],Ripartizione_geografica[Regione],Ripartizione_geografica[Ripartizione geografica])</f>
        <v>Nord-ovest</v>
      </c>
      <c r="J1704">
        <f>_xlfn.XLOOKUP(Comuni[[#This Row],[Regione]],Ripartizione_geografica[Regione],Ripartizione_geografica[Codice Regione])</f>
        <v>3</v>
      </c>
      <c r="K1704">
        <f>_xlfn.XLOOKUP(Comuni[[#This Row],[Regione]],Table_0[Regione],Table_0[Totale])</f>
        <v>4308126</v>
      </c>
      <c r="L1704">
        <f>_xlfn.XLOOKUP(Comuni[[#This Row],[Regione]],Table_0[Regione],Table_0[Guariti])</f>
        <v>4242764</v>
      </c>
      <c r="M1704">
        <f>_xlfn.XLOOKUP(Comuni[[#This Row],[Regione]],Table_0[Regione],Table_0[Deceduti])</f>
        <v>47031</v>
      </c>
      <c r="N1704" s="1">
        <f>(Comuni[[#This Row],[Popolazione2011]]/Comuni[[#This Row],[Ammalati TOT]])*100</f>
        <v>0.25565640373563819</v>
      </c>
      <c r="O1704">
        <f>_xlfn.XLOOKUP(Comuni[[#This Row],[Regione]],Table_0[Regione],Table_0[TOT AREA])</f>
        <v>6838505</v>
      </c>
      <c r="P1704" s="1">
        <f>(Comuni[[#This Row],[Popolazione2011]]/Comuni[[#This Row],[Ammalati AREA]])*100</f>
        <v>0.16105859394706884</v>
      </c>
    </row>
    <row r="1705" spans="1:16" x14ac:dyDescent="0.3">
      <c r="A1705" t="s">
        <v>1720</v>
      </c>
      <c r="B1705" t="s">
        <v>8023</v>
      </c>
      <c r="C1705" t="s">
        <v>1635</v>
      </c>
      <c r="D1705">
        <v>10291</v>
      </c>
      <c r="E1705" s="1">
        <f>(Comuni[[#This Row],[Popolazione2011]]/SUM(D:D))*100</f>
        <v>1.731822352688828E-2</v>
      </c>
      <c r="F1705">
        <f t="shared" si="26"/>
        <v>9704151</v>
      </c>
      <c r="G1705" s="1">
        <f>(Comuni[[#This Row],[Popolazione2011]]/Comuni[[#This Row],[TOT POP REGIONE ]])*100</f>
        <v>0.10604740177682725</v>
      </c>
      <c r="H1705" t="str">
        <f>IF(Comuni[[#This Row],[Popolazione2011]]&gt;300000,"MAGGIORE","")</f>
        <v/>
      </c>
      <c r="I1705" t="str">
        <f>_xlfn.XLOOKUP(Comuni[[#This Row],[Regione]],Ripartizione_geografica[Regione],Ripartizione_geografica[Ripartizione geografica])</f>
        <v>Nord-ovest</v>
      </c>
      <c r="J1705">
        <f>_xlfn.XLOOKUP(Comuni[[#This Row],[Regione]],Ripartizione_geografica[Regione],Ripartizione_geografica[Codice Regione])</f>
        <v>3</v>
      </c>
      <c r="K1705">
        <f>_xlfn.XLOOKUP(Comuni[[#This Row],[Regione]],Table_0[Regione],Table_0[Totale])</f>
        <v>4308126</v>
      </c>
      <c r="L1705">
        <f>_xlfn.XLOOKUP(Comuni[[#This Row],[Regione]],Table_0[Regione],Table_0[Guariti])</f>
        <v>4242764</v>
      </c>
      <c r="M1705">
        <f>_xlfn.XLOOKUP(Comuni[[#This Row],[Regione]],Table_0[Regione],Table_0[Deceduti])</f>
        <v>47031</v>
      </c>
      <c r="N1705" s="1">
        <f>(Comuni[[#This Row],[Popolazione2011]]/Comuni[[#This Row],[Ammalati TOT]])*100</f>
        <v>0.23887416477605342</v>
      </c>
      <c r="O1705">
        <f>_xlfn.XLOOKUP(Comuni[[#This Row],[Regione]],Table_0[Regione],Table_0[TOT AREA])</f>
        <v>6838505</v>
      </c>
      <c r="P1705" s="1">
        <f>(Comuni[[#This Row],[Popolazione2011]]/Comuni[[#This Row],[Ammalati AREA]])*100</f>
        <v>0.15048610770921422</v>
      </c>
    </row>
    <row r="1706" spans="1:16" x14ac:dyDescent="0.3">
      <c r="A1706" t="s">
        <v>1721</v>
      </c>
      <c r="B1706" t="s">
        <v>8023</v>
      </c>
      <c r="C1706" t="s">
        <v>1635</v>
      </c>
      <c r="D1706">
        <v>22254</v>
      </c>
      <c r="E1706" s="1">
        <f>(Comuni[[#This Row],[Popolazione2011]]/SUM(D:D))*100</f>
        <v>3.7450174557124849E-2</v>
      </c>
      <c r="F1706">
        <f t="shared" si="26"/>
        <v>9704151</v>
      </c>
      <c r="G1706" s="1">
        <f>(Comuni[[#This Row],[Popolazione2011]]/Comuni[[#This Row],[TOT POP REGIONE ]])*100</f>
        <v>0.22932454369269398</v>
      </c>
      <c r="H1706" t="str">
        <f>IF(Comuni[[#This Row],[Popolazione2011]]&gt;300000,"MAGGIORE","")</f>
        <v/>
      </c>
      <c r="I1706" t="str">
        <f>_xlfn.XLOOKUP(Comuni[[#This Row],[Regione]],Ripartizione_geografica[Regione],Ripartizione_geografica[Ripartizione geografica])</f>
        <v>Nord-ovest</v>
      </c>
      <c r="J1706">
        <f>_xlfn.XLOOKUP(Comuni[[#This Row],[Regione]],Ripartizione_geografica[Regione],Ripartizione_geografica[Codice Regione])</f>
        <v>3</v>
      </c>
      <c r="K1706">
        <f>_xlfn.XLOOKUP(Comuni[[#This Row],[Regione]],Table_0[Regione],Table_0[Totale])</f>
        <v>4308126</v>
      </c>
      <c r="L1706">
        <f>_xlfn.XLOOKUP(Comuni[[#This Row],[Regione]],Table_0[Regione],Table_0[Guariti])</f>
        <v>4242764</v>
      </c>
      <c r="M1706">
        <f>_xlfn.XLOOKUP(Comuni[[#This Row],[Regione]],Table_0[Regione],Table_0[Deceduti])</f>
        <v>47031</v>
      </c>
      <c r="N1706" s="1">
        <f>(Comuni[[#This Row],[Popolazione2011]]/Comuni[[#This Row],[Ammalati TOT]])*100</f>
        <v>0.51655870789294467</v>
      </c>
      <c r="O1706">
        <f>_xlfn.XLOOKUP(Comuni[[#This Row],[Regione]],Table_0[Regione],Table_0[TOT AREA])</f>
        <v>6838505</v>
      </c>
      <c r="P1706" s="1">
        <f>(Comuni[[#This Row],[Popolazione2011]]/Comuni[[#This Row],[Ammalati AREA]])*100</f>
        <v>0.32542200378591518</v>
      </c>
    </row>
    <row r="1707" spans="1:16" x14ac:dyDescent="0.3">
      <c r="A1707" t="s">
        <v>1722</v>
      </c>
      <c r="B1707" t="s">
        <v>8023</v>
      </c>
      <c r="C1707" t="s">
        <v>1635</v>
      </c>
      <c r="D1707">
        <v>9064</v>
      </c>
      <c r="E1707" s="1">
        <f>(Comuni[[#This Row],[Popolazione2011]]/SUM(D:D))*100</f>
        <v>1.5253364886572284E-2</v>
      </c>
      <c r="F1707">
        <f t="shared" si="26"/>
        <v>9704151</v>
      </c>
      <c r="G1707" s="1">
        <f>(Comuni[[#This Row],[Popolazione2011]]/Comuni[[#This Row],[TOT POP REGIONE ]])*100</f>
        <v>9.340332812216133E-2</v>
      </c>
      <c r="H1707" t="str">
        <f>IF(Comuni[[#This Row],[Popolazione2011]]&gt;300000,"MAGGIORE","")</f>
        <v/>
      </c>
      <c r="I1707" t="str">
        <f>_xlfn.XLOOKUP(Comuni[[#This Row],[Regione]],Ripartizione_geografica[Regione],Ripartizione_geografica[Ripartizione geografica])</f>
        <v>Nord-ovest</v>
      </c>
      <c r="J1707">
        <f>_xlfn.XLOOKUP(Comuni[[#This Row],[Regione]],Ripartizione_geografica[Regione],Ripartizione_geografica[Codice Regione])</f>
        <v>3</v>
      </c>
      <c r="K1707">
        <f>_xlfn.XLOOKUP(Comuni[[#This Row],[Regione]],Table_0[Regione],Table_0[Totale])</f>
        <v>4308126</v>
      </c>
      <c r="L1707">
        <f>_xlfn.XLOOKUP(Comuni[[#This Row],[Regione]],Table_0[Regione],Table_0[Guariti])</f>
        <v>4242764</v>
      </c>
      <c r="M1707">
        <f>_xlfn.XLOOKUP(Comuni[[#This Row],[Regione]],Table_0[Regione],Table_0[Deceduti])</f>
        <v>47031</v>
      </c>
      <c r="N1707" s="1">
        <f>(Comuni[[#This Row],[Popolazione2011]]/Comuni[[#This Row],[Ammalati TOT]])*100</f>
        <v>0.21039310363717309</v>
      </c>
      <c r="O1707">
        <f>_xlfn.XLOOKUP(Comuni[[#This Row],[Regione]],Table_0[Regione],Table_0[TOT AREA])</f>
        <v>6838505</v>
      </c>
      <c r="P1707" s="1">
        <f>(Comuni[[#This Row],[Popolazione2011]]/Comuni[[#This Row],[Ammalati AREA]])*100</f>
        <v>0.1325435895711124</v>
      </c>
    </row>
    <row r="1708" spans="1:16" x14ac:dyDescent="0.3">
      <c r="A1708" t="s">
        <v>1723</v>
      </c>
      <c r="B1708" t="s">
        <v>8023</v>
      </c>
      <c r="C1708" t="s">
        <v>1635</v>
      </c>
      <c r="D1708">
        <v>14868</v>
      </c>
      <c r="E1708" s="1">
        <f>(Comuni[[#This Row],[Popolazione2011]]/SUM(D:D))*100</f>
        <v>2.502063428216645E-2</v>
      </c>
      <c r="F1708">
        <f t="shared" si="26"/>
        <v>9704151</v>
      </c>
      <c r="G1708" s="1">
        <f>(Comuni[[#This Row],[Popolazione2011]]/Comuni[[#This Row],[TOT POP REGIONE ]])*100</f>
        <v>0.15321278492059739</v>
      </c>
      <c r="H1708" t="str">
        <f>IF(Comuni[[#This Row],[Popolazione2011]]&gt;300000,"MAGGIORE","")</f>
        <v/>
      </c>
      <c r="I1708" t="str">
        <f>_xlfn.XLOOKUP(Comuni[[#This Row],[Regione]],Ripartizione_geografica[Regione],Ripartizione_geografica[Ripartizione geografica])</f>
        <v>Nord-ovest</v>
      </c>
      <c r="J1708">
        <f>_xlfn.XLOOKUP(Comuni[[#This Row],[Regione]],Ripartizione_geografica[Regione],Ripartizione_geografica[Codice Regione])</f>
        <v>3</v>
      </c>
      <c r="K1708">
        <f>_xlfn.XLOOKUP(Comuni[[#This Row],[Regione]],Table_0[Regione],Table_0[Totale])</f>
        <v>4308126</v>
      </c>
      <c r="L1708">
        <f>_xlfn.XLOOKUP(Comuni[[#This Row],[Regione]],Table_0[Regione],Table_0[Guariti])</f>
        <v>4242764</v>
      </c>
      <c r="M1708">
        <f>_xlfn.XLOOKUP(Comuni[[#This Row],[Regione]],Table_0[Regione],Table_0[Deceduti])</f>
        <v>47031</v>
      </c>
      <c r="N1708" s="1">
        <f>(Comuni[[#This Row],[Popolazione2011]]/Comuni[[#This Row],[Ammalati TOT]])*100</f>
        <v>0.34511525428921996</v>
      </c>
      <c r="O1708">
        <f>_xlfn.XLOOKUP(Comuni[[#This Row],[Regione]],Table_0[Regione],Table_0[TOT AREA])</f>
        <v>6838505</v>
      </c>
      <c r="P1708" s="1">
        <f>(Comuni[[#This Row],[Popolazione2011]]/Comuni[[#This Row],[Ammalati AREA]])*100</f>
        <v>0.21741594105729248</v>
      </c>
    </row>
    <row r="1709" spans="1:16" x14ac:dyDescent="0.3">
      <c r="A1709" t="s">
        <v>1724</v>
      </c>
      <c r="B1709" t="s">
        <v>8023</v>
      </c>
      <c r="C1709" t="s">
        <v>1635</v>
      </c>
      <c r="D1709">
        <v>35066</v>
      </c>
      <c r="E1709" s="1">
        <f>(Comuni[[#This Row],[Popolazione2011]]/SUM(D:D))*100</f>
        <v>5.9010866406944362E-2</v>
      </c>
      <c r="F1709">
        <f t="shared" si="26"/>
        <v>9704151</v>
      </c>
      <c r="G1709" s="1">
        <f>(Comuni[[#This Row],[Popolazione2011]]/Comuni[[#This Row],[TOT POP REGIONE ]])*100</f>
        <v>0.36135051896863518</v>
      </c>
      <c r="H1709" t="str">
        <f>IF(Comuni[[#This Row],[Popolazione2011]]&gt;300000,"MAGGIORE","")</f>
        <v/>
      </c>
      <c r="I1709" t="str">
        <f>_xlfn.XLOOKUP(Comuni[[#This Row],[Regione]],Ripartizione_geografica[Regione],Ripartizione_geografica[Ripartizione geografica])</f>
        <v>Nord-ovest</v>
      </c>
      <c r="J1709">
        <f>_xlfn.XLOOKUP(Comuni[[#This Row],[Regione]],Ripartizione_geografica[Regione],Ripartizione_geografica[Codice Regione])</f>
        <v>3</v>
      </c>
      <c r="K1709">
        <f>_xlfn.XLOOKUP(Comuni[[#This Row],[Regione]],Table_0[Regione],Table_0[Totale])</f>
        <v>4308126</v>
      </c>
      <c r="L1709">
        <f>_xlfn.XLOOKUP(Comuni[[#This Row],[Regione]],Table_0[Regione],Table_0[Guariti])</f>
        <v>4242764</v>
      </c>
      <c r="M1709">
        <f>_xlfn.XLOOKUP(Comuni[[#This Row],[Regione]],Table_0[Regione],Table_0[Deceduti])</f>
        <v>47031</v>
      </c>
      <c r="N1709" s="1">
        <f>(Comuni[[#This Row],[Popolazione2011]]/Comuni[[#This Row],[Ammalati TOT]])*100</f>
        <v>0.81395019551424452</v>
      </c>
      <c r="O1709">
        <f>_xlfn.XLOOKUP(Comuni[[#This Row],[Regione]],Table_0[Regione],Table_0[TOT AREA])</f>
        <v>6838505</v>
      </c>
      <c r="P1709" s="1">
        <f>(Comuni[[#This Row],[Popolazione2011]]/Comuni[[#This Row],[Ammalati AREA]])*100</f>
        <v>0.51277289407553261</v>
      </c>
    </row>
    <row r="1710" spans="1:16" x14ac:dyDescent="0.3">
      <c r="A1710" t="s">
        <v>1725</v>
      </c>
      <c r="B1710" t="s">
        <v>8023</v>
      </c>
      <c r="C1710" t="s">
        <v>1635</v>
      </c>
      <c r="D1710">
        <v>8141</v>
      </c>
      <c r="E1710" s="1">
        <f>(Comuni[[#This Row],[Popolazione2011]]/SUM(D:D))*100</f>
        <v>1.3700093065046885E-2</v>
      </c>
      <c r="F1710">
        <f t="shared" si="26"/>
        <v>9704151</v>
      </c>
      <c r="G1710" s="1">
        <f>(Comuni[[#This Row],[Popolazione2011]]/Comuni[[#This Row],[TOT POP REGIONE ]])*100</f>
        <v>8.3891934492775308E-2</v>
      </c>
      <c r="H1710" t="str">
        <f>IF(Comuni[[#This Row],[Popolazione2011]]&gt;300000,"MAGGIORE","")</f>
        <v/>
      </c>
      <c r="I1710" t="str">
        <f>_xlfn.XLOOKUP(Comuni[[#This Row],[Regione]],Ripartizione_geografica[Regione],Ripartizione_geografica[Ripartizione geografica])</f>
        <v>Nord-ovest</v>
      </c>
      <c r="J1710">
        <f>_xlfn.XLOOKUP(Comuni[[#This Row],[Regione]],Ripartizione_geografica[Regione],Ripartizione_geografica[Codice Regione])</f>
        <v>3</v>
      </c>
      <c r="K1710">
        <f>_xlfn.XLOOKUP(Comuni[[#This Row],[Regione]],Table_0[Regione],Table_0[Totale])</f>
        <v>4308126</v>
      </c>
      <c r="L1710">
        <f>_xlfn.XLOOKUP(Comuni[[#This Row],[Regione]],Table_0[Regione],Table_0[Guariti])</f>
        <v>4242764</v>
      </c>
      <c r="M1710">
        <f>_xlfn.XLOOKUP(Comuni[[#This Row],[Regione]],Table_0[Regione],Table_0[Deceduti])</f>
        <v>47031</v>
      </c>
      <c r="N1710" s="1">
        <f>(Comuni[[#This Row],[Popolazione2011]]/Comuni[[#This Row],[Ammalati TOT]])*100</f>
        <v>0.18896847492389962</v>
      </c>
      <c r="O1710">
        <f>_xlfn.XLOOKUP(Comuni[[#This Row],[Regione]],Table_0[Regione],Table_0[TOT AREA])</f>
        <v>6838505</v>
      </c>
      <c r="P1710" s="1">
        <f>(Comuni[[#This Row],[Popolazione2011]]/Comuni[[#This Row],[Ammalati AREA]])*100</f>
        <v>0.11904648749982635</v>
      </c>
    </row>
    <row r="1711" spans="1:16" x14ac:dyDescent="0.3">
      <c r="A1711" t="s">
        <v>1726</v>
      </c>
      <c r="B1711" t="s">
        <v>8023</v>
      </c>
      <c r="C1711" t="s">
        <v>1635</v>
      </c>
      <c r="D1711">
        <v>5667</v>
      </c>
      <c r="E1711" s="1">
        <f>(Comuni[[#This Row],[Popolazione2011]]/SUM(D:D))*100</f>
        <v>9.5367187568628792E-3</v>
      </c>
      <c r="F1711">
        <f t="shared" si="26"/>
        <v>9704151</v>
      </c>
      <c r="G1711" s="1">
        <f>(Comuni[[#This Row],[Popolazione2011]]/Comuni[[#This Row],[TOT POP REGIONE ]])*100</f>
        <v>5.8397689813359251E-2</v>
      </c>
      <c r="H1711" t="str">
        <f>IF(Comuni[[#This Row],[Popolazione2011]]&gt;300000,"MAGGIORE","")</f>
        <v/>
      </c>
      <c r="I1711" t="str">
        <f>_xlfn.XLOOKUP(Comuni[[#This Row],[Regione]],Ripartizione_geografica[Regione],Ripartizione_geografica[Ripartizione geografica])</f>
        <v>Nord-ovest</v>
      </c>
      <c r="J1711">
        <f>_xlfn.XLOOKUP(Comuni[[#This Row],[Regione]],Ripartizione_geografica[Regione],Ripartizione_geografica[Codice Regione])</f>
        <v>3</v>
      </c>
      <c r="K1711">
        <f>_xlfn.XLOOKUP(Comuni[[#This Row],[Regione]],Table_0[Regione],Table_0[Totale])</f>
        <v>4308126</v>
      </c>
      <c r="L1711">
        <f>_xlfn.XLOOKUP(Comuni[[#This Row],[Regione]],Table_0[Regione],Table_0[Guariti])</f>
        <v>4242764</v>
      </c>
      <c r="M1711">
        <f>_xlfn.XLOOKUP(Comuni[[#This Row],[Regione]],Table_0[Regione],Table_0[Deceduti])</f>
        <v>47031</v>
      </c>
      <c r="N1711" s="1">
        <f>(Comuni[[#This Row],[Popolazione2011]]/Comuni[[#This Row],[Ammalati TOT]])*100</f>
        <v>0.13154211367077007</v>
      </c>
      <c r="O1711">
        <f>_xlfn.XLOOKUP(Comuni[[#This Row],[Regione]],Table_0[Regione],Table_0[TOT AREA])</f>
        <v>6838505</v>
      </c>
      <c r="P1711" s="1">
        <f>(Comuni[[#This Row],[Popolazione2011]]/Comuni[[#This Row],[Ammalati AREA]])*100</f>
        <v>8.2868989640279556E-2</v>
      </c>
    </row>
    <row r="1712" spans="1:16" x14ac:dyDescent="0.3">
      <c r="A1712" t="s">
        <v>1727</v>
      </c>
      <c r="B1712" t="s">
        <v>8023</v>
      </c>
      <c r="C1712" t="s">
        <v>1635</v>
      </c>
      <c r="D1712">
        <v>7983</v>
      </c>
      <c r="E1712" s="1">
        <f>(Comuni[[#This Row],[Popolazione2011]]/SUM(D:D))*100</f>
        <v>1.3434202547385981E-2</v>
      </c>
      <c r="F1712">
        <f t="shared" si="26"/>
        <v>9704151</v>
      </c>
      <c r="G1712" s="1">
        <f>(Comuni[[#This Row],[Popolazione2011]]/Comuni[[#This Row],[TOT POP REGIONE ]])*100</f>
        <v>8.2263765269110084E-2</v>
      </c>
      <c r="H1712" t="str">
        <f>IF(Comuni[[#This Row],[Popolazione2011]]&gt;300000,"MAGGIORE","")</f>
        <v/>
      </c>
      <c r="I1712" t="str">
        <f>_xlfn.XLOOKUP(Comuni[[#This Row],[Regione]],Ripartizione_geografica[Regione],Ripartizione_geografica[Ripartizione geografica])</f>
        <v>Nord-ovest</v>
      </c>
      <c r="J1712">
        <f>_xlfn.XLOOKUP(Comuni[[#This Row],[Regione]],Ripartizione_geografica[Regione],Ripartizione_geografica[Codice Regione])</f>
        <v>3</v>
      </c>
      <c r="K1712">
        <f>_xlfn.XLOOKUP(Comuni[[#This Row],[Regione]],Table_0[Regione],Table_0[Totale])</f>
        <v>4308126</v>
      </c>
      <c r="L1712">
        <f>_xlfn.XLOOKUP(Comuni[[#This Row],[Regione]],Table_0[Regione],Table_0[Guariti])</f>
        <v>4242764</v>
      </c>
      <c r="M1712">
        <f>_xlfn.XLOOKUP(Comuni[[#This Row],[Regione]],Table_0[Regione],Table_0[Deceduti])</f>
        <v>47031</v>
      </c>
      <c r="N1712" s="1">
        <f>(Comuni[[#This Row],[Popolazione2011]]/Comuni[[#This Row],[Ammalati TOT]])*100</f>
        <v>0.18530098701848552</v>
      </c>
      <c r="O1712">
        <f>_xlfn.XLOOKUP(Comuni[[#This Row],[Regione]],Table_0[Regione],Table_0[TOT AREA])</f>
        <v>6838505</v>
      </c>
      <c r="P1712" s="1">
        <f>(Comuni[[#This Row],[Popolazione2011]]/Comuni[[#This Row],[Ammalati AREA]])*100</f>
        <v>0.11673604099141552</v>
      </c>
    </row>
    <row r="1713" spans="1:16" x14ac:dyDescent="0.3">
      <c r="A1713" t="s">
        <v>1728</v>
      </c>
      <c r="B1713" t="s">
        <v>8023</v>
      </c>
      <c r="C1713" t="s">
        <v>1635</v>
      </c>
      <c r="D1713">
        <v>6867</v>
      </c>
      <c r="E1713" s="1">
        <f>(Comuni[[#This Row],[Popolazione2011]]/SUM(D:D))*100</f>
        <v>1.1556140409983658E-2</v>
      </c>
      <c r="F1713">
        <f t="shared" si="26"/>
        <v>9704151</v>
      </c>
      <c r="G1713" s="1">
        <f>(Comuni[[#This Row],[Popolazione2011]]/Comuni[[#This Row],[TOT POP REGIONE ]])*100</f>
        <v>7.0763532018411499E-2</v>
      </c>
      <c r="H1713" t="str">
        <f>IF(Comuni[[#This Row],[Popolazione2011]]&gt;300000,"MAGGIORE","")</f>
        <v/>
      </c>
      <c r="I1713" t="str">
        <f>_xlfn.XLOOKUP(Comuni[[#This Row],[Regione]],Ripartizione_geografica[Regione],Ripartizione_geografica[Ripartizione geografica])</f>
        <v>Nord-ovest</v>
      </c>
      <c r="J1713">
        <f>_xlfn.XLOOKUP(Comuni[[#This Row],[Regione]],Ripartizione_geografica[Regione],Ripartizione_geografica[Codice Regione])</f>
        <v>3</v>
      </c>
      <c r="K1713">
        <f>_xlfn.XLOOKUP(Comuni[[#This Row],[Regione]],Table_0[Regione],Table_0[Totale])</f>
        <v>4308126</v>
      </c>
      <c r="L1713">
        <f>_xlfn.XLOOKUP(Comuni[[#This Row],[Regione]],Table_0[Regione],Table_0[Guariti])</f>
        <v>4242764</v>
      </c>
      <c r="M1713">
        <f>_xlfn.XLOOKUP(Comuni[[#This Row],[Regione]],Table_0[Regione],Table_0[Deceduti])</f>
        <v>47031</v>
      </c>
      <c r="N1713" s="1">
        <f>(Comuni[[#This Row],[Popolazione2011]]/Comuni[[#This Row],[Ammalati TOT]])*100</f>
        <v>0.15939645219290244</v>
      </c>
      <c r="O1713">
        <f>_xlfn.XLOOKUP(Comuni[[#This Row],[Regione]],Table_0[Regione],Table_0[TOT AREA])</f>
        <v>6838505</v>
      </c>
      <c r="P1713" s="1">
        <f>(Comuni[[#This Row],[Popolazione2011]]/Comuni[[#This Row],[Ammalati AREA]])*100</f>
        <v>0.10041668464086813</v>
      </c>
    </row>
    <row r="1714" spans="1:16" x14ac:dyDescent="0.3">
      <c r="A1714" t="s">
        <v>1729</v>
      </c>
      <c r="B1714" t="s">
        <v>8023</v>
      </c>
      <c r="C1714" t="s">
        <v>1635</v>
      </c>
      <c r="D1714">
        <v>13920</v>
      </c>
      <c r="E1714" s="1">
        <f>(Comuni[[#This Row],[Popolazione2011]]/SUM(D:D))*100</f>
        <v>2.3425291176201034E-2</v>
      </c>
      <c r="F1714">
        <f t="shared" si="26"/>
        <v>9704151</v>
      </c>
      <c r="G1714" s="1">
        <f>(Comuni[[#This Row],[Popolazione2011]]/Comuni[[#This Row],[TOT POP REGIONE ]])*100</f>
        <v>0.14344376957860611</v>
      </c>
      <c r="H1714" t="str">
        <f>IF(Comuni[[#This Row],[Popolazione2011]]&gt;300000,"MAGGIORE","")</f>
        <v/>
      </c>
      <c r="I1714" t="str">
        <f>_xlfn.XLOOKUP(Comuni[[#This Row],[Regione]],Ripartizione_geografica[Regione],Ripartizione_geografica[Ripartizione geografica])</f>
        <v>Nord-ovest</v>
      </c>
      <c r="J1714">
        <f>_xlfn.XLOOKUP(Comuni[[#This Row],[Regione]],Ripartizione_geografica[Regione],Ripartizione_geografica[Codice Regione])</f>
        <v>3</v>
      </c>
      <c r="K1714">
        <f>_xlfn.XLOOKUP(Comuni[[#This Row],[Regione]],Table_0[Regione],Table_0[Totale])</f>
        <v>4308126</v>
      </c>
      <c r="L1714">
        <f>_xlfn.XLOOKUP(Comuni[[#This Row],[Regione]],Table_0[Regione],Table_0[Guariti])</f>
        <v>4242764</v>
      </c>
      <c r="M1714">
        <f>_xlfn.XLOOKUP(Comuni[[#This Row],[Regione]],Table_0[Regione],Table_0[Deceduti])</f>
        <v>47031</v>
      </c>
      <c r="N1714" s="1">
        <f>(Comuni[[#This Row],[Popolazione2011]]/Comuni[[#This Row],[Ammalati TOT]])*100</f>
        <v>0.32311032685673541</v>
      </c>
      <c r="O1714">
        <f>_xlfn.XLOOKUP(Comuni[[#This Row],[Regione]],Table_0[Regione],Table_0[TOT AREA])</f>
        <v>6838505</v>
      </c>
      <c r="P1714" s="1">
        <f>(Comuni[[#This Row],[Popolazione2011]]/Comuni[[#This Row],[Ammalati AREA]])*100</f>
        <v>0.2035532620068275</v>
      </c>
    </row>
    <row r="1715" spans="1:16" x14ac:dyDescent="0.3">
      <c r="A1715" t="s">
        <v>1730</v>
      </c>
      <c r="B1715" t="s">
        <v>8023</v>
      </c>
      <c r="C1715" t="s">
        <v>1635</v>
      </c>
      <c r="D1715">
        <v>50052</v>
      </c>
      <c r="E1715" s="1">
        <f>(Comuni[[#This Row],[Popolazione2011]]/SUM(D:D))*100</f>
        <v>8.4230077151667693E-2</v>
      </c>
      <c r="F1715">
        <f t="shared" si="26"/>
        <v>9704151</v>
      </c>
      <c r="G1715" s="1">
        <f>(Comuni[[#This Row],[Popolazione2011]]/Comuni[[#This Row],[TOT POP REGIONE ]])*100</f>
        <v>0.51577927837272941</v>
      </c>
      <c r="H1715" t="str">
        <f>IF(Comuni[[#This Row],[Popolazione2011]]&gt;300000,"MAGGIORE","")</f>
        <v/>
      </c>
      <c r="I1715" t="str">
        <f>_xlfn.XLOOKUP(Comuni[[#This Row],[Regione]],Ripartizione_geografica[Regione],Ripartizione_geografica[Ripartizione geografica])</f>
        <v>Nord-ovest</v>
      </c>
      <c r="J1715">
        <f>_xlfn.XLOOKUP(Comuni[[#This Row],[Regione]],Ripartizione_geografica[Regione],Ripartizione_geografica[Codice Regione])</f>
        <v>3</v>
      </c>
      <c r="K1715">
        <f>_xlfn.XLOOKUP(Comuni[[#This Row],[Regione]],Table_0[Regione],Table_0[Totale])</f>
        <v>4308126</v>
      </c>
      <c r="L1715">
        <f>_xlfn.XLOOKUP(Comuni[[#This Row],[Regione]],Table_0[Regione],Table_0[Guariti])</f>
        <v>4242764</v>
      </c>
      <c r="M1715">
        <f>_xlfn.XLOOKUP(Comuni[[#This Row],[Regione]],Table_0[Regione],Table_0[Deceduti])</f>
        <v>47031</v>
      </c>
      <c r="N1715" s="1">
        <f>(Comuni[[#This Row],[Popolazione2011]]/Comuni[[#This Row],[Ammalati TOT]])*100</f>
        <v>1.1618044597581407</v>
      </c>
      <c r="O1715">
        <f>_xlfn.XLOOKUP(Comuni[[#This Row],[Regione]],Table_0[Regione],Table_0[TOT AREA])</f>
        <v>6838505</v>
      </c>
      <c r="P1715" s="1">
        <f>(Comuni[[#This Row],[Popolazione2011]]/Comuni[[#This Row],[Ammalati AREA]])*100</f>
        <v>0.73191435847454966</v>
      </c>
    </row>
    <row r="1716" spans="1:16" x14ac:dyDescent="0.3">
      <c r="A1716" t="s">
        <v>1731</v>
      </c>
      <c r="B1716" t="s">
        <v>8023</v>
      </c>
      <c r="C1716" t="s">
        <v>1635</v>
      </c>
      <c r="D1716">
        <v>4869</v>
      </c>
      <c r="E1716" s="1">
        <f>(Comuni[[#This Row],[Popolazione2011]]/SUM(D:D))*100</f>
        <v>8.1938033575375616E-3</v>
      </c>
      <c r="F1716">
        <f t="shared" si="26"/>
        <v>9704151</v>
      </c>
      <c r="G1716" s="1">
        <f>(Comuni[[#This Row],[Popolazione2011]]/Comuni[[#This Row],[TOT POP REGIONE ]])*100</f>
        <v>5.017440474699951E-2</v>
      </c>
      <c r="H1716" t="str">
        <f>IF(Comuni[[#This Row],[Popolazione2011]]&gt;300000,"MAGGIORE","")</f>
        <v/>
      </c>
      <c r="I1716" t="str">
        <f>_xlfn.XLOOKUP(Comuni[[#This Row],[Regione]],Ripartizione_geografica[Regione],Ripartizione_geografica[Ripartizione geografica])</f>
        <v>Nord-ovest</v>
      </c>
      <c r="J1716">
        <f>_xlfn.XLOOKUP(Comuni[[#This Row],[Regione]],Ripartizione_geografica[Regione],Ripartizione_geografica[Codice Regione])</f>
        <v>3</v>
      </c>
      <c r="K1716">
        <f>_xlfn.XLOOKUP(Comuni[[#This Row],[Regione]],Table_0[Regione],Table_0[Totale])</f>
        <v>4308126</v>
      </c>
      <c r="L1716">
        <f>_xlfn.XLOOKUP(Comuni[[#This Row],[Regione]],Table_0[Regione],Table_0[Guariti])</f>
        <v>4242764</v>
      </c>
      <c r="M1716">
        <f>_xlfn.XLOOKUP(Comuni[[#This Row],[Regione]],Table_0[Regione],Table_0[Deceduti])</f>
        <v>47031</v>
      </c>
      <c r="N1716" s="1">
        <f>(Comuni[[#This Row],[Popolazione2011]]/Comuni[[#This Row],[Ammalati TOT]])*100</f>
        <v>0.11301897855355206</v>
      </c>
      <c r="O1716">
        <f>_xlfn.XLOOKUP(Comuni[[#This Row],[Regione]],Table_0[Regione],Table_0[TOT AREA])</f>
        <v>6838505</v>
      </c>
      <c r="P1716" s="1">
        <f>(Comuni[[#This Row],[Popolazione2011]]/Comuni[[#This Row],[Ammalati AREA]])*100</f>
        <v>7.1199772464888164E-2</v>
      </c>
    </row>
    <row r="1717" spans="1:16" x14ac:dyDescent="0.3">
      <c r="A1717" t="s">
        <v>1732</v>
      </c>
      <c r="B1717" t="s">
        <v>8023</v>
      </c>
      <c r="C1717" t="s">
        <v>1635</v>
      </c>
      <c r="D1717">
        <v>6842</v>
      </c>
      <c r="E1717" s="1">
        <f>(Comuni[[#This Row],[Popolazione2011]]/SUM(D:D))*100</f>
        <v>1.1514069125543641E-2</v>
      </c>
      <c r="F1717">
        <f t="shared" si="26"/>
        <v>9704151</v>
      </c>
      <c r="G1717" s="1">
        <f>(Comuni[[#This Row],[Popolazione2011]]/Comuni[[#This Row],[TOT POP REGIONE ]])*100</f>
        <v>7.0505910305806246E-2</v>
      </c>
      <c r="H1717" t="str">
        <f>IF(Comuni[[#This Row],[Popolazione2011]]&gt;300000,"MAGGIORE","")</f>
        <v/>
      </c>
      <c r="I1717" t="str">
        <f>_xlfn.XLOOKUP(Comuni[[#This Row],[Regione]],Ripartizione_geografica[Regione],Ripartizione_geografica[Ripartizione geografica])</f>
        <v>Nord-ovest</v>
      </c>
      <c r="J1717">
        <f>_xlfn.XLOOKUP(Comuni[[#This Row],[Regione]],Ripartizione_geografica[Regione],Ripartizione_geografica[Codice Regione])</f>
        <v>3</v>
      </c>
      <c r="K1717">
        <f>_xlfn.XLOOKUP(Comuni[[#This Row],[Regione]],Table_0[Regione],Table_0[Totale])</f>
        <v>4308126</v>
      </c>
      <c r="L1717">
        <f>_xlfn.XLOOKUP(Comuni[[#This Row],[Regione]],Table_0[Regione],Table_0[Guariti])</f>
        <v>4242764</v>
      </c>
      <c r="M1717">
        <f>_xlfn.XLOOKUP(Comuni[[#This Row],[Regione]],Table_0[Regione],Table_0[Deceduti])</f>
        <v>47031</v>
      </c>
      <c r="N1717" s="1">
        <f>(Comuni[[#This Row],[Popolazione2011]]/Comuni[[#This Row],[Ammalati TOT]])*100</f>
        <v>0.15881615347369135</v>
      </c>
      <c r="O1717">
        <f>_xlfn.XLOOKUP(Comuni[[#This Row],[Regione]],Table_0[Regione],Table_0[TOT AREA])</f>
        <v>6838505</v>
      </c>
      <c r="P1717" s="1">
        <f>(Comuni[[#This Row],[Popolazione2011]]/Comuni[[#This Row],[Ammalati AREA]])*100</f>
        <v>0.10005110766168922</v>
      </c>
    </row>
    <row r="1718" spans="1:16" x14ac:dyDescent="0.3">
      <c r="A1718" t="s">
        <v>1733</v>
      </c>
      <c r="B1718" t="s">
        <v>8023</v>
      </c>
      <c r="C1718" t="s">
        <v>1635</v>
      </c>
      <c r="D1718">
        <v>4526</v>
      </c>
      <c r="E1718" s="1">
        <f>(Comuni[[#This Row],[Popolazione2011]]/SUM(D:D))*100</f>
        <v>7.6165853350205369E-3</v>
      </c>
      <c r="F1718">
        <f t="shared" si="26"/>
        <v>9704151</v>
      </c>
      <c r="G1718" s="1">
        <f>(Comuni[[#This Row],[Popolazione2011]]/Comuni[[#This Row],[TOT POP REGIONE ]])*100</f>
        <v>4.6639834850055399E-2</v>
      </c>
      <c r="H1718" t="str">
        <f>IF(Comuni[[#This Row],[Popolazione2011]]&gt;300000,"MAGGIORE","")</f>
        <v/>
      </c>
      <c r="I1718" t="str">
        <f>_xlfn.XLOOKUP(Comuni[[#This Row],[Regione]],Ripartizione_geografica[Regione],Ripartizione_geografica[Ripartizione geografica])</f>
        <v>Nord-ovest</v>
      </c>
      <c r="J1718">
        <f>_xlfn.XLOOKUP(Comuni[[#This Row],[Regione]],Ripartizione_geografica[Regione],Ripartizione_geografica[Codice Regione])</f>
        <v>3</v>
      </c>
      <c r="K1718">
        <f>_xlfn.XLOOKUP(Comuni[[#This Row],[Regione]],Table_0[Regione],Table_0[Totale])</f>
        <v>4308126</v>
      </c>
      <c r="L1718">
        <f>_xlfn.XLOOKUP(Comuni[[#This Row],[Regione]],Table_0[Regione],Table_0[Guariti])</f>
        <v>4242764</v>
      </c>
      <c r="M1718">
        <f>_xlfn.XLOOKUP(Comuni[[#This Row],[Regione]],Table_0[Regione],Table_0[Deceduti])</f>
        <v>47031</v>
      </c>
      <c r="N1718" s="1">
        <f>(Comuni[[#This Row],[Popolazione2011]]/Comuni[[#This Row],[Ammalati TOT]])*100</f>
        <v>0.10505728012597589</v>
      </c>
      <c r="O1718">
        <f>_xlfn.XLOOKUP(Comuni[[#This Row],[Regione]],Table_0[Regione],Table_0[TOT AREA])</f>
        <v>6838505</v>
      </c>
      <c r="P1718" s="1">
        <f>(Comuni[[#This Row],[Popolazione2011]]/Comuni[[#This Row],[Ammalati AREA]])*100</f>
        <v>6.6184056310553255E-2</v>
      </c>
    </row>
    <row r="1719" spans="1:16" x14ac:dyDescent="0.3">
      <c r="A1719" t="s">
        <v>1734</v>
      </c>
      <c r="B1719" t="s">
        <v>8023</v>
      </c>
      <c r="C1719" t="s">
        <v>1635</v>
      </c>
      <c r="D1719">
        <v>5395</v>
      </c>
      <c r="E1719" s="1">
        <f>(Comuni[[#This Row],[Popolazione2011]]/SUM(D:D))*100</f>
        <v>9.078983182155503E-3</v>
      </c>
      <c r="F1719">
        <f t="shared" si="26"/>
        <v>9704151</v>
      </c>
      <c r="G1719" s="1">
        <f>(Comuni[[#This Row],[Popolazione2011]]/Comuni[[#This Row],[TOT POP REGIONE ]])*100</f>
        <v>5.5594765580214076E-2</v>
      </c>
      <c r="H1719" t="str">
        <f>IF(Comuni[[#This Row],[Popolazione2011]]&gt;300000,"MAGGIORE","")</f>
        <v/>
      </c>
      <c r="I1719" t="str">
        <f>_xlfn.XLOOKUP(Comuni[[#This Row],[Regione]],Ripartizione_geografica[Regione],Ripartizione_geografica[Ripartizione geografica])</f>
        <v>Nord-ovest</v>
      </c>
      <c r="J1719">
        <f>_xlfn.XLOOKUP(Comuni[[#This Row],[Regione]],Ripartizione_geografica[Regione],Ripartizione_geografica[Codice Regione])</f>
        <v>3</v>
      </c>
      <c r="K1719">
        <f>_xlfn.XLOOKUP(Comuni[[#This Row],[Regione]],Table_0[Regione],Table_0[Totale])</f>
        <v>4308126</v>
      </c>
      <c r="L1719">
        <f>_xlfn.XLOOKUP(Comuni[[#This Row],[Regione]],Table_0[Regione],Table_0[Guariti])</f>
        <v>4242764</v>
      </c>
      <c r="M1719">
        <f>_xlfn.XLOOKUP(Comuni[[#This Row],[Regione]],Table_0[Regione],Table_0[Deceduti])</f>
        <v>47031</v>
      </c>
      <c r="N1719" s="1">
        <f>(Comuni[[#This Row],[Popolazione2011]]/Comuni[[#This Row],[Ammalati TOT]])*100</f>
        <v>0.1252284636057534</v>
      </c>
      <c r="O1719">
        <f>_xlfn.XLOOKUP(Comuni[[#This Row],[Regione]],Table_0[Regione],Table_0[TOT AREA])</f>
        <v>6838505</v>
      </c>
      <c r="P1719" s="1">
        <f>(Comuni[[#This Row],[Popolazione2011]]/Comuni[[#This Row],[Ammalati AREA]])*100</f>
        <v>7.8891512106812819E-2</v>
      </c>
    </row>
    <row r="1720" spans="1:16" x14ac:dyDescent="0.3">
      <c r="A1720" t="s">
        <v>1735</v>
      </c>
      <c r="B1720" t="s">
        <v>8023</v>
      </c>
      <c r="C1720" t="s">
        <v>1635</v>
      </c>
      <c r="D1720">
        <v>39983</v>
      </c>
      <c r="E1720" s="1">
        <f>(Comuni[[#This Row],[Popolazione2011]]/SUM(D:D))*100</f>
        <v>6.7285446630606746E-2</v>
      </c>
      <c r="F1720">
        <f t="shared" si="26"/>
        <v>9704151</v>
      </c>
      <c r="G1720" s="1">
        <f>(Comuni[[#This Row],[Popolazione2011]]/Comuni[[#This Row],[TOT POP REGIONE ]])*100</f>
        <v>0.41201955740383672</v>
      </c>
      <c r="H1720" t="str">
        <f>IF(Comuni[[#This Row],[Popolazione2011]]&gt;300000,"MAGGIORE","")</f>
        <v/>
      </c>
      <c r="I1720" t="str">
        <f>_xlfn.XLOOKUP(Comuni[[#This Row],[Regione]],Ripartizione_geografica[Regione],Ripartizione_geografica[Ripartizione geografica])</f>
        <v>Nord-ovest</v>
      </c>
      <c r="J1720">
        <f>_xlfn.XLOOKUP(Comuni[[#This Row],[Regione]],Ripartizione_geografica[Regione],Ripartizione_geografica[Codice Regione])</f>
        <v>3</v>
      </c>
      <c r="K1720">
        <f>_xlfn.XLOOKUP(Comuni[[#This Row],[Regione]],Table_0[Regione],Table_0[Totale])</f>
        <v>4308126</v>
      </c>
      <c r="L1720">
        <f>_xlfn.XLOOKUP(Comuni[[#This Row],[Regione]],Table_0[Regione],Table_0[Guariti])</f>
        <v>4242764</v>
      </c>
      <c r="M1720">
        <f>_xlfn.XLOOKUP(Comuni[[#This Row],[Regione]],Table_0[Regione],Table_0[Deceduti])</f>
        <v>47031</v>
      </c>
      <c r="N1720" s="1">
        <f>(Comuni[[#This Row],[Popolazione2011]]/Comuni[[#This Row],[Ammalati TOT]])*100</f>
        <v>0.92808334760868183</v>
      </c>
      <c r="O1720">
        <f>_xlfn.XLOOKUP(Comuni[[#This Row],[Regione]],Table_0[Regione],Table_0[TOT AREA])</f>
        <v>6838505</v>
      </c>
      <c r="P1720" s="1">
        <f>(Comuni[[#This Row],[Popolazione2011]]/Comuni[[#This Row],[Ammalati AREA]])*100</f>
        <v>0.58467457434044423</v>
      </c>
    </row>
    <row r="1721" spans="1:16" x14ac:dyDescent="0.3">
      <c r="A1721" t="s">
        <v>1736</v>
      </c>
      <c r="B1721" t="s">
        <v>8023</v>
      </c>
      <c r="C1721" t="s">
        <v>1635</v>
      </c>
      <c r="D1721">
        <v>7336</v>
      </c>
      <c r="E1721" s="1">
        <f>(Comuni[[#This Row],[Popolazione2011]]/SUM(D:D))*100</f>
        <v>1.2345397706078362E-2</v>
      </c>
      <c r="F1721">
        <f t="shared" si="26"/>
        <v>9704151</v>
      </c>
      <c r="G1721" s="1">
        <f>(Comuni[[#This Row],[Popolazione2011]]/Comuni[[#This Row],[TOT POP REGIONE ]])*100</f>
        <v>7.5596515346886092E-2</v>
      </c>
      <c r="H1721" t="str">
        <f>IF(Comuni[[#This Row],[Popolazione2011]]&gt;300000,"MAGGIORE","")</f>
        <v/>
      </c>
      <c r="I1721" t="str">
        <f>_xlfn.XLOOKUP(Comuni[[#This Row],[Regione]],Ripartizione_geografica[Regione],Ripartizione_geografica[Ripartizione geografica])</f>
        <v>Nord-ovest</v>
      </c>
      <c r="J1721">
        <f>_xlfn.XLOOKUP(Comuni[[#This Row],[Regione]],Ripartizione_geografica[Regione],Ripartizione_geografica[Codice Regione])</f>
        <v>3</v>
      </c>
      <c r="K1721">
        <f>_xlfn.XLOOKUP(Comuni[[#This Row],[Regione]],Table_0[Regione],Table_0[Totale])</f>
        <v>4308126</v>
      </c>
      <c r="L1721">
        <f>_xlfn.XLOOKUP(Comuni[[#This Row],[Regione]],Table_0[Regione],Table_0[Guariti])</f>
        <v>4242764</v>
      </c>
      <c r="M1721">
        <f>_xlfn.XLOOKUP(Comuni[[#This Row],[Regione]],Table_0[Regione],Table_0[Deceduti])</f>
        <v>47031</v>
      </c>
      <c r="N1721" s="1">
        <f>(Comuni[[#This Row],[Popolazione2011]]/Comuni[[#This Row],[Ammalati TOT]])*100</f>
        <v>0.1702828561653025</v>
      </c>
      <c r="O1721">
        <f>_xlfn.XLOOKUP(Comuni[[#This Row],[Regione]],Table_0[Regione],Table_0[TOT AREA])</f>
        <v>6838505</v>
      </c>
      <c r="P1721" s="1">
        <f>(Comuni[[#This Row],[Popolazione2011]]/Comuni[[#This Row],[Ammalati AREA]])*100</f>
        <v>0.10727490877026485</v>
      </c>
    </row>
    <row r="1722" spans="1:16" x14ac:dyDescent="0.3">
      <c r="A1722" t="s">
        <v>1737</v>
      </c>
      <c r="B1722" t="s">
        <v>8023</v>
      </c>
      <c r="C1722" t="s">
        <v>1635</v>
      </c>
      <c r="D1722">
        <v>30992</v>
      </c>
      <c r="E1722" s="1">
        <f>(Comuni[[#This Row],[Popolazione2011]]/SUM(D:D))*100</f>
        <v>5.2154929894599314E-2</v>
      </c>
      <c r="F1722">
        <f t="shared" si="26"/>
        <v>9704151</v>
      </c>
      <c r="G1722" s="1">
        <f>(Comuni[[#This Row],[Popolazione2011]]/Comuni[[#This Row],[TOT POP REGIONE ]])*100</f>
        <v>0.3193684846824828</v>
      </c>
      <c r="H1722" t="str">
        <f>IF(Comuni[[#This Row],[Popolazione2011]]&gt;300000,"MAGGIORE","")</f>
        <v/>
      </c>
      <c r="I1722" t="str">
        <f>_xlfn.XLOOKUP(Comuni[[#This Row],[Regione]],Ripartizione_geografica[Regione],Ripartizione_geografica[Ripartizione geografica])</f>
        <v>Nord-ovest</v>
      </c>
      <c r="J1722">
        <f>_xlfn.XLOOKUP(Comuni[[#This Row],[Regione]],Ripartizione_geografica[Regione],Ripartizione_geografica[Codice Regione])</f>
        <v>3</v>
      </c>
      <c r="K1722">
        <f>_xlfn.XLOOKUP(Comuni[[#This Row],[Regione]],Table_0[Regione],Table_0[Totale])</f>
        <v>4308126</v>
      </c>
      <c r="L1722">
        <f>_xlfn.XLOOKUP(Comuni[[#This Row],[Regione]],Table_0[Regione],Table_0[Guariti])</f>
        <v>4242764</v>
      </c>
      <c r="M1722">
        <f>_xlfn.XLOOKUP(Comuni[[#This Row],[Regione]],Table_0[Regione],Table_0[Deceduti])</f>
        <v>47031</v>
      </c>
      <c r="N1722" s="1">
        <f>(Comuni[[#This Row],[Popolazione2011]]/Comuni[[#This Row],[Ammalati TOT]])*100</f>
        <v>0.71938471623160505</v>
      </c>
      <c r="O1722">
        <f>_xlfn.XLOOKUP(Comuni[[#This Row],[Regione]],Table_0[Regione],Table_0[TOT AREA])</f>
        <v>6838505</v>
      </c>
      <c r="P1722" s="1">
        <f>(Comuni[[#This Row],[Popolazione2011]]/Comuni[[#This Row],[Ammalati AREA]])*100</f>
        <v>0.45319846954853438</v>
      </c>
    </row>
    <row r="1723" spans="1:16" x14ac:dyDescent="0.3">
      <c r="A1723" t="s">
        <v>1738</v>
      </c>
      <c r="B1723" t="s">
        <v>8023</v>
      </c>
      <c r="C1723" t="s">
        <v>1635</v>
      </c>
      <c r="D1723">
        <v>6730</v>
      </c>
      <c r="E1723" s="1">
        <f>(Comuni[[#This Row],[Popolazione2011]]/SUM(D:D))*100</f>
        <v>1.1325589771252368E-2</v>
      </c>
      <c r="F1723">
        <f t="shared" si="26"/>
        <v>9704151</v>
      </c>
      <c r="G1723" s="1">
        <f>(Comuni[[#This Row],[Popolazione2011]]/Comuni[[#This Row],[TOT POP REGIONE ]])*100</f>
        <v>6.9351765033334706E-2</v>
      </c>
      <c r="H1723" t="str">
        <f>IF(Comuni[[#This Row],[Popolazione2011]]&gt;300000,"MAGGIORE","")</f>
        <v/>
      </c>
      <c r="I1723" t="str">
        <f>_xlfn.XLOOKUP(Comuni[[#This Row],[Regione]],Ripartizione_geografica[Regione],Ripartizione_geografica[Ripartizione geografica])</f>
        <v>Nord-ovest</v>
      </c>
      <c r="J1723">
        <f>_xlfn.XLOOKUP(Comuni[[#This Row],[Regione]],Ripartizione_geografica[Regione],Ripartizione_geografica[Codice Regione])</f>
        <v>3</v>
      </c>
      <c r="K1723">
        <f>_xlfn.XLOOKUP(Comuni[[#This Row],[Regione]],Table_0[Regione],Table_0[Totale])</f>
        <v>4308126</v>
      </c>
      <c r="L1723">
        <f>_xlfn.XLOOKUP(Comuni[[#This Row],[Regione]],Table_0[Regione],Table_0[Guariti])</f>
        <v>4242764</v>
      </c>
      <c r="M1723">
        <f>_xlfn.XLOOKUP(Comuni[[#This Row],[Regione]],Table_0[Regione],Table_0[Deceduti])</f>
        <v>47031</v>
      </c>
      <c r="N1723" s="1">
        <f>(Comuni[[#This Row],[Popolazione2011]]/Comuni[[#This Row],[Ammalati TOT]])*100</f>
        <v>0.15621641521162566</v>
      </c>
      <c r="O1723">
        <f>_xlfn.XLOOKUP(Comuni[[#This Row],[Regione]],Table_0[Regione],Table_0[TOT AREA])</f>
        <v>6838505</v>
      </c>
      <c r="P1723" s="1">
        <f>(Comuni[[#This Row],[Popolazione2011]]/Comuni[[#This Row],[Ammalati AREA]])*100</f>
        <v>9.8413322794967617E-2</v>
      </c>
    </row>
    <row r="1724" spans="1:16" x14ac:dyDescent="0.3">
      <c r="A1724" t="s">
        <v>1739</v>
      </c>
      <c r="B1724" t="s">
        <v>8023</v>
      </c>
      <c r="C1724" t="s">
        <v>1635</v>
      </c>
      <c r="D1724">
        <v>35971</v>
      </c>
      <c r="E1724" s="1">
        <f>(Comuni[[#This Row],[Popolazione2011]]/SUM(D:D))*100</f>
        <v>6.0533846903672944E-2</v>
      </c>
      <c r="F1724">
        <f t="shared" si="26"/>
        <v>9704151</v>
      </c>
      <c r="G1724" s="1">
        <f>(Comuni[[#This Row],[Popolazione2011]]/Comuni[[#This Row],[TOT POP REGIONE ]])*100</f>
        <v>0.37067642496494541</v>
      </c>
      <c r="H1724" t="str">
        <f>IF(Comuni[[#This Row],[Popolazione2011]]&gt;300000,"MAGGIORE","")</f>
        <v/>
      </c>
      <c r="I1724" t="str">
        <f>_xlfn.XLOOKUP(Comuni[[#This Row],[Regione]],Ripartizione_geografica[Regione],Ripartizione_geografica[Ripartizione geografica])</f>
        <v>Nord-ovest</v>
      </c>
      <c r="J1724">
        <f>_xlfn.XLOOKUP(Comuni[[#This Row],[Regione]],Ripartizione_geografica[Regione],Ripartizione_geografica[Codice Regione])</f>
        <v>3</v>
      </c>
      <c r="K1724">
        <f>_xlfn.XLOOKUP(Comuni[[#This Row],[Regione]],Table_0[Regione],Table_0[Totale])</f>
        <v>4308126</v>
      </c>
      <c r="L1724">
        <f>_xlfn.XLOOKUP(Comuni[[#This Row],[Regione]],Table_0[Regione],Table_0[Guariti])</f>
        <v>4242764</v>
      </c>
      <c r="M1724">
        <f>_xlfn.XLOOKUP(Comuni[[#This Row],[Regione]],Table_0[Regione],Table_0[Deceduti])</f>
        <v>47031</v>
      </c>
      <c r="N1724" s="1">
        <f>(Comuni[[#This Row],[Popolazione2011]]/Comuni[[#This Row],[Ammalati TOT]])*100</f>
        <v>0.83495700914968596</v>
      </c>
      <c r="O1724">
        <f>_xlfn.XLOOKUP(Comuni[[#This Row],[Regione]],Table_0[Regione],Table_0[TOT AREA])</f>
        <v>6838505</v>
      </c>
      <c r="P1724" s="1">
        <f>(Comuni[[#This Row],[Popolazione2011]]/Comuni[[#This Row],[Ammalati AREA]])*100</f>
        <v>0.52600678072180984</v>
      </c>
    </row>
    <row r="1725" spans="1:16" x14ac:dyDescent="0.3">
      <c r="A1725" t="s">
        <v>1740</v>
      </c>
      <c r="B1725" t="s">
        <v>8023</v>
      </c>
      <c r="C1725" t="s">
        <v>1635</v>
      </c>
      <c r="D1725">
        <v>4801</v>
      </c>
      <c r="E1725" s="1">
        <f>(Comuni[[#This Row],[Popolazione2011]]/SUM(D:D))*100</f>
        <v>8.0793694638607149E-3</v>
      </c>
      <c r="F1725">
        <f t="shared" si="26"/>
        <v>9704151</v>
      </c>
      <c r="G1725" s="1">
        <f>(Comuni[[#This Row],[Popolazione2011]]/Comuni[[#This Row],[TOT POP REGIONE ]])*100</f>
        <v>4.9473673688713214E-2</v>
      </c>
      <c r="H1725" t="str">
        <f>IF(Comuni[[#This Row],[Popolazione2011]]&gt;300000,"MAGGIORE","")</f>
        <v/>
      </c>
      <c r="I1725" t="str">
        <f>_xlfn.XLOOKUP(Comuni[[#This Row],[Regione]],Ripartizione_geografica[Regione],Ripartizione_geografica[Ripartizione geografica])</f>
        <v>Nord-ovest</v>
      </c>
      <c r="J1725">
        <f>_xlfn.XLOOKUP(Comuni[[#This Row],[Regione]],Ripartizione_geografica[Regione],Ripartizione_geografica[Codice Regione])</f>
        <v>3</v>
      </c>
      <c r="K1725">
        <f>_xlfn.XLOOKUP(Comuni[[#This Row],[Regione]],Table_0[Regione],Table_0[Totale])</f>
        <v>4308126</v>
      </c>
      <c r="L1725">
        <f>_xlfn.XLOOKUP(Comuni[[#This Row],[Regione]],Table_0[Regione],Table_0[Guariti])</f>
        <v>4242764</v>
      </c>
      <c r="M1725">
        <f>_xlfn.XLOOKUP(Comuni[[#This Row],[Regione]],Table_0[Regione],Table_0[Deceduti])</f>
        <v>47031</v>
      </c>
      <c r="N1725" s="1">
        <f>(Comuni[[#This Row],[Popolazione2011]]/Comuni[[#This Row],[Ammalati TOT]])*100</f>
        <v>0.11144056603729789</v>
      </c>
      <c r="O1725">
        <f>_xlfn.XLOOKUP(Comuni[[#This Row],[Regione]],Table_0[Regione],Table_0[TOT AREA])</f>
        <v>6838505</v>
      </c>
      <c r="P1725" s="1">
        <f>(Comuni[[#This Row],[Popolazione2011]]/Comuni[[#This Row],[Ammalati AREA]])*100</f>
        <v>7.0205403081521484E-2</v>
      </c>
    </row>
    <row r="1726" spans="1:16" x14ac:dyDescent="0.3">
      <c r="A1726" t="s">
        <v>1741</v>
      </c>
      <c r="B1726" t="s">
        <v>8023</v>
      </c>
      <c r="C1726" t="s">
        <v>1635</v>
      </c>
      <c r="D1726">
        <v>8254</v>
      </c>
      <c r="E1726" s="1">
        <f>(Comuni[[#This Row],[Popolazione2011]]/SUM(D:D))*100</f>
        <v>1.3890255270715756E-2</v>
      </c>
      <c r="F1726">
        <f t="shared" si="26"/>
        <v>9704151</v>
      </c>
      <c r="G1726" s="1">
        <f>(Comuni[[#This Row],[Popolazione2011]]/Comuni[[#This Row],[TOT POP REGIONE ]])*100</f>
        <v>8.5056384633751064E-2</v>
      </c>
      <c r="H1726" t="str">
        <f>IF(Comuni[[#This Row],[Popolazione2011]]&gt;300000,"MAGGIORE","")</f>
        <v/>
      </c>
      <c r="I1726" t="str">
        <f>_xlfn.XLOOKUP(Comuni[[#This Row],[Regione]],Ripartizione_geografica[Regione],Ripartizione_geografica[Ripartizione geografica])</f>
        <v>Nord-ovest</v>
      </c>
      <c r="J1726">
        <f>_xlfn.XLOOKUP(Comuni[[#This Row],[Regione]],Ripartizione_geografica[Regione],Ripartizione_geografica[Codice Regione])</f>
        <v>3</v>
      </c>
      <c r="K1726">
        <f>_xlfn.XLOOKUP(Comuni[[#This Row],[Regione]],Table_0[Regione],Table_0[Totale])</f>
        <v>4308126</v>
      </c>
      <c r="L1726">
        <f>_xlfn.XLOOKUP(Comuni[[#This Row],[Regione]],Table_0[Regione],Table_0[Guariti])</f>
        <v>4242764</v>
      </c>
      <c r="M1726">
        <f>_xlfn.XLOOKUP(Comuni[[#This Row],[Regione]],Table_0[Regione],Table_0[Deceduti])</f>
        <v>47031</v>
      </c>
      <c r="N1726" s="1">
        <f>(Comuni[[#This Row],[Popolazione2011]]/Comuni[[#This Row],[Ammalati TOT]])*100</f>
        <v>0.19159142513473376</v>
      </c>
      <c r="O1726">
        <f>_xlfn.XLOOKUP(Comuni[[#This Row],[Regione]],Table_0[Regione],Table_0[TOT AREA])</f>
        <v>6838505</v>
      </c>
      <c r="P1726" s="1">
        <f>(Comuni[[#This Row],[Popolazione2011]]/Comuni[[#This Row],[Ammalati AREA]])*100</f>
        <v>0.1206988954457151</v>
      </c>
    </row>
    <row r="1727" spans="1:16" x14ac:dyDescent="0.3">
      <c r="A1727" t="s">
        <v>1742</v>
      </c>
      <c r="B1727" t="s">
        <v>8023</v>
      </c>
      <c r="C1727" t="s">
        <v>1635</v>
      </c>
      <c r="D1727">
        <v>4186</v>
      </c>
      <c r="E1727" s="1">
        <f>(Comuni[[#This Row],[Popolazione2011]]/SUM(D:D))*100</f>
        <v>7.0444158666363174E-3</v>
      </c>
      <c r="F1727">
        <f t="shared" si="26"/>
        <v>9704151</v>
      </c>
      <c r="G1727" s="1">
        <f>(Comuni[[#This Row],[Popolazione2011]]/Comuni[[#This Row],[TOT POP REGIONE ]])*100</f>
        <v>4.3136179558623929E-2</v>
      </c>
      <c r="H1727" t="str">
        <f>IF(Comuni[[#This Row],[Popolazione2011]]&gt;300000,"MAGGIORE","")</f>
        <v/>
      </c>
      <c r="I1727" t="str">
        <f>_xlfn.XLOOKUP(Comuni[[#This Row],[Regione]],Ripartizione_geografica[Regione],Ripartizione_geografica[Ripartizione geografica])</f>
        <v>Nord-ovest</v>
      </c>
      <c r="J1727">
        <f>_xlfn.XLOOKUP(Comuni[[#This Row],[Regione]],Ripartizione_geografica[Regione],Ripartizione_geografica[Codice Regione])</f>
        <v>3</v>
      </c>
      <c r="K1727">
        <f>_xlfn.XLOOKUP(Comuni[[#This Row],[Regione]],Table_0[Regione],Table_0[Totale])</f>
        <v>4308126</v>
      </c>
      <c r="L1727">
        <f>_xlfn.XLOOKUP(Comuni[[#This Row],[Regione]],Table_0[Regione],Table_0[Guariti])</f>
        <v>4242764</v>
      </c>
      <c r="M1727">
        <f>_xlfn.XLOOKUP(Comuni[[#This Row],[Regione]],Table_0[Regione],Table_0[Deceduti])</f>
        <v>47031</v>
      </c>
      <c r="N1727" s="1">
        <f>(Comuni[[#This Row],[Popolazione2011]]/Comuni[[#This Row],[Ammalati TOT]])*100</f>
        <v>9.7165217544705043E-2</v>
      </c>
      <c r="O1727">
        <f>_xlfn.XLOOKUP(Comuni[[#This Row],[Regione]],Table_0[Regione],Table_0[TOT AREA])</f>
        <v>6838505</v>
      </c>
      <c r="P1727" s="1">
        <f>(Comuni[[#This Row],[Popolazione2011]]/Comuni[[#This Row],[Ammalati AREA]])*100</f>
        <v>6.1212209393719831E-2</v>
      </c>
    </row>
    <row r="1728" spans="1:16" x14ac:dyDescent="0.3">
      <c r="A1728" t="s">
        <v>1743</v>
      </c>
      <c r="B1728" t="s">
        <v>8023</v>
      </c>
      <c r="C1728" t="s">
        <v>1635</v>
      </c>
      <c r="D1728">
        <v>11270</v>
      </c>
      <c r="E1728" s="1">
        <f>(Comuni[[#This Row],[Popolazione2011]]/SUM(D:D))*100</f>
        <v>1.8965735025559313E-2</v>
      </c>
      <c r="F1728">
        <f t="shared" si="26"/>
        <v>9704151</v>
      </c>
      <c r="G1728" s="1">
        <f>(Comuni[[#This Row],[Popolazione2011]]/Comuni[[#This Row],[TOT POP REGIONE ]])*100</f>
        <v>0.11613586804244905</v>
      </c>
      <c r="H1728" t="str">
        <f>IF(Comuni[[#This Row],[Popolazione2011]]&gt;300000,"MAGGIORE","")</f>
        <v/>
      </c>
      <c r="I1728" t="str">
        <f>_xlfn.XLOOKUP(Comuni[[#This Row],[Regione]],Ripartizione_geografica[Regione],Ripartizione_geografica[Ripartizione geografica])</f>
        <v>Nord-ovest</v>
      </c>
      <c r="J1728">
        <f>_xlfn.XLOOKUP(Comuni[[#This Row],[Regione]],Ripartizione_geografica[Regione],Ripartizione_geografica[Codice Regione])</f>
        <v>3</v>
      </c>
      <c r="K1728">
        <f>_xlfn.XLOOKUP(Comuni[[#This Row],[Regione]],Table_0[Regione],Table_0[Totale])</f>
        <v>4308126</v>
      </c>
      <c r="L1728">
        <f>_xlfn.XLOOKUP(Comuni[[#This Row],[Regione]],Table_0[Regione],Table_0[Guariti])</f>
        <v>4242764</v>
      </c>
      <c r="M1728">
        <f>_xlfn.XLOOKUP(Comuni[[#This Row],[Regione]],Table_0[Regione],Table_0[Deceduti])</f>
        <v>47031</v>
      </c>
      <c r="N1728" s="1">
        <f>(Comuni[[#This Row],[Popolazione2011]]/Comuni[[#This Row],[Ammalati TOT]])*100</f>
        <v>0.26159866262035975</v>
      </c>
      <c r="O1728">
        <f>_xlfn.XLOOKUP(Comuni[[#This Row],[Regione]],Table_0[Regione],Table_0[TOT AREA])</f>
        <v>6838505</v>
      </c>
      <c r="P1728" s="1">
        <f>(Comuni[[#This Row],[Popolazione2011]]/Comuni[[#This Row],[Ammalati AREA]])*100</f>
        <v>0.16480210221386107</v>
      </c>
    </row>
    <row r="1729" spans="1:16" x14ac:dyDescent="0.3">
      <c r="A1729" t="s">
        <v>1744</v>
      </c>
      <c r="B1729" t="s">
        <v>8023</v>
      </c>
      <c r="C1729" t="s">
        <v>1635</v>
      </c>
      <c r="D1729">
        <v>33519</v>
      </c>
      <c r="E1729" s="1">
        <f>(Comuni[[#This Row],[Popolazione2011]]/SUM(D:D))*100</f>
        <v>5.6407495325796149E-2</v>
      </c>
      <c r="F1729">
        <f t="shared" si="26"/>
        <v>9704151</v>
      </c>
      <c r="G1729" s="1">
        <f>(Comuni[[#This Row],[Popolazione2011]]/Comuni[[#This Row],[TOT POP REGIONE ]])*100</f>
        <v>0.34540888739262199</v>
      </c>
      <c r="H1729" t="str">
        <f>IF(Comuni[[#This Row],[Popolazione2011]]&gt;300000,"MAGGIORE","")</f>
        <v/>
      </c>
      <c r="I1729" t="str">
        <f>_xlfn.XLOOKUP(Comuni[[#This Row],[Regione]],Ripartizione_geografica[Regione],Ripartizione_geografica[Ripartizione geografica])</f>
        <v>Nord-ovest</v>
      </c>
      <c r="J1729">
        <f>_xlfn.XLOOKUP(Comuni[[#This Row],[Regione]],Ripartizione_geografica[Regione],Ripartizione_geografica[Codice Regione])</f>
        <v>3</v>
      </c>
      <c r="K1729">
        <f>_xlfn.XLOOKUP(Comuni[[#This Row],[Regione]],Table_0[Regione],Table_0[Totale])</f>
        <v>4308126</v>
      </c>
      <c r="L1729">
        <f>_xlfn.XLOOKUP(Comuni[[#This Row],[Regione]],Table_0[Regione],Table_0[Guariti])</f>
        <v>4242764</v>
      </c>
      <c r="M1729">
        <f>_xlfn.XLOOKUP(Comuni[[#This Row],[Regione]],Table_0[Regione],Table_0[Deceduti])</f>
        <v>47031</v>
      </c>
      <c r="N1729" s="1">
        <f>(Comuni[[#This Row],[Popolazione2011]]/Comuni[[#This Row],[Ammalati TOT]])*100</f>
        <v>0.77804131076946215</v>
      </c>
      <c r="O1729">
        <f>_xlfn.XLOOKUP(Comuni[[#This Row],[Regione]],Table_0[Regione],Table_0[TOT AREA])</f>
        <v>6838505</v>
      </c>
      <c r="P1729" s="1">
        <f>(Comuni[[#This Row],[Popolazione2011]]/Comuni[[#This Row],[Ammalati AREA]])*100</f>
        <v>0.49015099060394052</v>
      </c>
    </row>
    <row r="1730" spans="1:16" x14ac:dyDescent="0.3">
      <c r="A1730" t="s">
        <v>1745</v>
      </c>
      <c r="B1730" t="s">
        <v>8023</v>
      </c>
      <c r="C1730" t="s">
        <v>1635</v>
      </c>
      <c r="D1730">
        <v>20914</v>
      </c>
      <c r="E1730" s="1">
        <f>(Comuni[[#This Row],[Popolazione2011]]/SUM(D:D))*100</f>
        <v>3.519515371113998E-2</v>
      </c>
      <c r="F1730">
        <f t="shared" ref="F1730:F1793" si="27">SUMIFS(D:D,B:B,B1730)</f>
        <v>9704151</v>
      </c>
      <c r="G1730" s="1">
        <f>(Comuni[[#This Row],[Popolazione2011]]/Comuni[[#This Row],[TOT POP REGIONE ]])*100</f>
        <v>0.2155160198970523</v>
      </c>
      <c r="H1730" t="str">
        <f>IF(Comuni[[#This Row],[Popolazione2011]]&gt;300000,"MAGGIORE","")</f>
        <v/>
      </c>
      <c r="I1730" t="str">
        <f>_xlfn.XLOOKUP(Comuni[[#This Row],[Regione]],Ripartizione_geografica[Regione],Ripartizione_geografica[Ripartizione geografica])</f>
        <v>Nord-ovest</v>
      </c>
      <c r="J1730">
        <f>_xlfn.XLOOKUP(Comuni[[#This Row],[Regione]],Ripartizione_geografica[Regione],Ripartizione_geografica[Codice Regione])</f>
        <v>3</v>
      </c>
      <c r="K1730">
        <f>_xlfn.XLOOKUP(Comuni[[#This Row],[Regione]],Table_0[Regione],Table_0[Totale])</f>
        <v>4308126</v>
      </c>
      <c r="L1730">
        <f>_xlfn.XLOOKUP(Comuni[[#This Row],[Regione]],Table_0[Regione],Table_0[Guariti])</f>
        <v>4242764</v>
      </c>
      <c r="M1730">
        <f>_xlfn.XLOOKUP(Comuni[[#This Row],[Regione]],Table_0[Regione],Table_0[Deceduti])</f>
        <v>47031</v>
      </c>
      <c r="N1730" s="1">
        <f>(Comuni[[#This Row],[Popolazione2011]]/Comuni[[#This Row],[Ammalati TOT]])*100</f>
        <v>0.48545469654323015</v>
      </c>
      <c r="O1730">
        <f>_xlfn.XLOOKUP(Comuni[[#This Row],[Regione]],Table_0[Regione],Table_0[TOT AREA])</f>
        <v>6838505</v>
      </c>
      <c r="P1730" s="1">
        <f>(Comuni[[#This Row],[Popolazione2011]]/Comuni[[#This Row],[Ammalati AREA]])*100</f>
        <v>0.30582707770192463</v>
      </c>
    </row>
    <row r="1731" spans="1:16" x14ac:dyDescent="0.3">
      <c r="A1731" t="s">
        <v>1746</v>
      </c>
      <c r="B1731" t="s">
        <v>8023</v>
      </c>
      <c r="C1731" t="s">
        <v>1635</v>
      </c>
      <c r="D1731">
        <v>76514</v>
      </c>
      <c r="E1731" s="1">
        <f>(Comuni[[#This Row],[Popolazione2011]]/SUM(D:D))*100</f>
        <v>0.12876169030573606</v>
      </c>
      <c r="F1731">
        <f t="shared" si="27"/>
        <v>9704151</v>
      </c>
      <c r="G1731" s="1">
        <f>(Comuni[[#This Row],[Popolazione2011]]/Comuni[[#This Row],[TOT POP REGIONE ]])*100</f>
        <v>0.78846670873113989</v>
      </c>
      <c r="H1731" t="str">
        <f>IF(Comuni[[#This Row],[Popolazione2011]]&gt;300000,"MAGGIORE","")</f>
        <v/>
      </c>
      <c r="I1731" t="str">
        <f>_xlfn.XLOOKUP(Comuni[[#This Row],[Regione]],Ripartizione_geografica[Regione],Ripartizione_geografica[Ripartizione geografica])</f>
        <v>Nord-ovest</v>
      </c>
      <c r="J1731">
        <f>_xlfn.XLOOKUP(Comuni[[#This Row],[Regione]],Ripartizione_geografica[Regione],Ripartizione_geografica[Codice Regione])</f>
        <v>3</v>
      </c>
      <c r="K1731">
        <f>_xlfn.XLOOKUP(Comuni[[#This Row],[Regione]],Table_0[Regione],Table_0[Totale])</f>
        <v>4308126</v>
      </c>
      <c r="L1731">
        <f>_xlfn.XLOOKUP(Comuni[[#This Row],[Regione]],Table_0[Regione],Table_0[Guariti])</f>
        <v>4242764</v>
      </c>
      <c r="M1731">
        <f>_xlfn.XLOOKUP(Comuni[[#This Row],[Regione]],Table_0[Regione],Table_0[Deceduti])</f>
        <v>47031</v>
      </c>
      <c r="N1731" s="1">
        <f>(Comuni[[#This Row],[Popolazione2011]]/Comuni[[#This Row],[Ammalati TOT]])*100</f>
        <v>1.7760390480686963</v>
      </c>
      <c r="O1731">
        <f>_xlfn.XLOOKUP(Comuni[[#This Row],[Regione]],Table_0[Regione],Table_0[TOT AREA])</f>
        <v>6838505</v>
      </c>
      <c r="P1731" s="1">
        <f>(Comuni[[#This Row],[Popolazione2011]]/Comuni[[#This Row],[Ammalati AREA]])*100</f>
        <v>1.118870279395862</v>
      </c>
    </row>
    <row r="1732" spans="1:16" x14ac:dyDescent="0.3">
      <c r="A1732" t="s">
        <v>1747</v>
      </c>
      <c r="B1732" t="s">
        <v>8023</v>
      </c>
      <c r="C1732" t="s">
        <v>1635</v>
      </c>
      <c r="D1732">
        <v>7328</v>
      </c>
      <c r="E1732" s="1">
        <f>(Comuni[[#This Row],[Popolazione2011]]/SUM(D:D))*100</f>
        <v>1.2331934895057557E-2</v>
      </c>
      <c r="F1732">
        <f t="shared" si="27"/>
        <v>9704151</v>
      </c>
      <c r="G1732" s="1">
        <f>(Comuni[[#This Row],[Popolazione2011]]/Comuni[[#This Row],[TOT POP REGIONE ]])*100</f>
        <v>7.5514076398852409E-2</v>
      </c>
      <c r="H1732" t="str">
        <f>IF(Comuni[[#This Row],[Popolazione2011]]&gt;300000,"MAGGIORE","")</f>
        <v/>
      </c>
      <c r="I1732" t="str">
        <f>_xlfn.XLOOKUP(Comuni[[#This Row],[Regione]],Ripartizione_geografica[Regione],Ripartizione_geografica[Ripartizione geografica])</f>
        <v>Nord-ovest</v>
      </c>
      <c r="J1732">
        <f>_xlfn.XLOOKUP(Comuni[[#This Row],[Regione]],Ripartizione_geografica[Regione],Ripartizione_geografica[Codice Regione])</f>
        <v>3</v>
      </c>
      <c r="K1732">
        <f>_xlfn.XLOOKUP(Comuni[[#This Row],[Regione]],Table_0[Regione],Table_0[Totale])</f>
        <v>4308126</v>
      </c>
      <c r="L1732">
        <f>_xlfn.XLOOKUP(Comuni[[#This Row],[Regione]],Table_0[Regione],Table_0[Guariti])</f>
        <v>4242764</v>
      </c>
      <c r="M1732">
        <f>_xlfn.XLOOKUP(Comuni[[#This Row],[Regione]],Table_0[Regione],Table_0[Deceduti])</f>
        <v>47031</v>
      </c>
      <c r="N1732" s="1">
        <f>(Comuni[[#This Row],[Popolazione2011]]/Comuni[[#This Row],[Ammalati TOT]])*100</f>
        <v>0.17009716057515495</v>
      </c>
      <c r="O1732">
        <f>_xlfn.XLOOKUP(Comuni[[#This Row],[Regione]],Table_0[Regione],Table_0[TOT AREA])</f>
        <v>6838505</v>
      </c>
      <c r="P1732" s="1">
        <f>(Comuni[[#This Row],[Popolazione2011]]/Comuni[[#This Row],[Ammalati AREA]])*100</f>
        <v>0.1071579241369276</v>
      </c>
    </row>
    <row r="1733" spans="1:16" x14ac:dyDescent="0.3">
      <c r="A1733" t="s">
        <v>1748</v>
      </c>
      <c r="B1733" t="s">
        <v>8023</v>
      </c>
      <c r="C1733" t="s">
        <v>1635</v>
      </c>
      <c r="D1733">
        <v>19148</v>
      </c>
      <c r="E1733" s="1">
        <f>(Comuni[[#This Row],[Popolazione2011]]/SUM(D:D))*100</f>
        <v>3.2223238178297232E-2</v>
      </c>
      <c r="F1733">
        <f t="shared" si="27"/>
        <v>9704151</v>
      </c>
      <c r="G1733" s="1">
        <f>(Comuni[[#This Row],[Popolazione2011]]/Comuni[[#This Row],[TOT POP REGIONE ]])*100</f>
        <v>0.19731762211861706</v>
      </c>
      <c r="H1733" t="str">
        <f>IF(Comuni[[#This Row],[Popolazione2011]]&gt;300000,"MAGGIORE","")</f>
        <v/>
      </c>
      <c r="I1733" t="str">
        <f>_xlfn.XLOOKUP(Comuni[[#This Row],[Regione]],Ripartizione_geografica[Regione],Ripartizione_geografica[Ripartizione geografica])</f>
        <v>Nord-ovest</v>
      </c>
      <c r="J1733">
        <f>_xlfn.XLOOKUP(Comuni[[#This Row],[Regione]],Ripartizione_geografica[Regione],Ripartizione_geografica[Codice Regione])</f>
        <v>3</v>
      </c>
      <c r="K1733">
        <f>_xlfn.XLOOKUP(Comuni[[#This Row],[Regione]],Table_0[Regione],Table_0[Totale])</f>
        <v>4308126</v>
      </c>
      <c r="L1733">
        <f>_xlfn.XLOOKUP(Comuni[[#This Row],[Regione]],Table_0[Regione],Table_0[Guariti])</f>
        <v>4242764</v>
      </c>
      <c r="M1733">
        <f>_xlfn.XLOOKUP(Comuni[[#This Row],[Regione]],Table_0[Regione],Table_0[Deceduti])</f>
        <v>47031</v>
      </c>
      <c r="N1733" s="1">
        <f>(Comuni[[#This Row],[Popolazione2011]]/Comuni[[#This Row],[Ammalati TOT]])*100</f>
        <v>0.44446239501815871</v>
      </c>
      <c r="O1733">
        <f>_xlfn.XLOOKUP(Comuni[[#This Row],[Regione]],Table_0[Regione],Table_0[TOT AREA])</f>
        <v>6838505</v>
      </c>
      <c r="P1733" s="1">
        <f>(Comuni[[#This Row],[Popolazione2011]]/Comuni[[#This Row],[Ammalati AREA]])*100</f>
        <v>0.28000271989272513</v>
      </c>
    </row>
    <row r="1734" spans="1:16" x14ac:dyDescent="0.3">
      <c r="A1734" t="s">
        <v>1749</v>
      </c>
      <c r="B1734" t="s">
        <v>8023</v>
      </c>
      <c r="C1734" t="s">
        <v>1635</v>
      </c>
      <c r="D1734">
        <v>13890</v>
      </c>
      <c r="E1734" s="1">
        <f>(Comuni[[#This Row],[Popolazione2011]]/SUM(D:D))*100</f>
        <v>2.3374805634873017E-2</v>
      </c>
      <c r="F1734">
        <f t="shared" si="27"/>
        <v>9704151</v>
      </c>
      <c r="G1734" s="1">
        <f>(Comuni[[#This Row],[Popolazione2011]]/Comuni[[#This Row],[TOT POP REGIONE ]])*100</f>
        <v>0.1431346235234798</v>
      </c>
      <c r="H1734" t="str">
        <f>IF(Comuni[[#This Row],[Popolazione2011]]&gt;300000,"MAGGIORE","")</f>
        <v/>
      </c>
      <c r="I1734" t="str">
        <f>_xlfn.XLOOKUP(Comuni[[#This Row],[Regione]],Ripartizione_geografica[Regione],Ripartizione_geografica[Ripartizione geografica])</f>
        <v>Nord-ovest</v>
      </c>
      <c r="J1734">
        <f>_xlfn.XLOOKUP(Comuni[[#This Row],[Regione]],Ripartizione_geografica[Regione],Ripartizione_geografica[Codice Regione])</f>
        <v>3</v>
      </c>
      <c r="K1734">
        <f>_xlfn.XLOOKUP(Comuni[[#This Row],[Regione]],Table_0[Regione],Table_0[Totale])</f>
        <v>4308126</v>
      </c>
      <c r="L1734">
        <f>_xlfn.XLOOKUP(Comuni[[#This Row],[Regione]],Table_0[Regione],Table_0[Guariti])</f>
        <v>4242764</v>
      </c>
      <c r="M1734">
        <f>_xlfn.XLOOKUP(Comuni[[#This Row],[Regione]],Table_0[Regione],Table_0[Deceduti])</f>
        <v>47031</v>
      </c>
      <c r="N1734" s="1">
        <f>(Comuni[[#This Row],[Popolazione2011]]/Comuni[[#This Row],[Ammalati TOT]])*100</f>
        <v>0.32241396839368208</v>
      </c>
      <c r="O1734">
        <f>_xlfn.XLOOKUP(Comuni[[#This Row],[Regione]],Table_0[Regione],Table_0[TOT AREA])</f>
        <v>6838505</v>
      </c>
      <c r="P1734" s="1">
        <f>(Comuni[[#This Row],[Popolazione2011]]/Comuni[[#This Row],[Ammalati AREA]])*100</f>
        <v>0.20311456963181279</v>
      </c>
    </row>
    <row r="1735" spans="1:16" x14ac:dyDescent="0.3">
      <c r="A1735" t="s">
        <v>1750</v>
      </c>
      <c r="B1735" t="s">
        <v>8023</v>
      </c>
      <c r="C1735" t="s">
        <v>1635</v>
      </c>
      <c r="D1735">
        <v>4861</v>
      </c>
      <c r="E1735" s="1">
        <f>(Comuni[[#This Row],[Popolazione2011]]/SUM(D:D))*100</f>
        <v>8.1803405465167549E-3</v>
      </c>
      <c r="F1735">
        <f t="shared" si="27"/>
        <v>9704151</v>
      </c>
      <c r="G1735" s="1">
        <f>(Comuni[[#This Row],[Popolazione2011]]/Comuni[[#This Row],[TOT POP REGIONE ]])*100</f>
        <v>5.0091965798965826E-2</v>
      </c>
      <c r="H1735" t="str">
        <f>IF(Comuni[[#This Row],[Popolazione2011]]&gt;300000,"MAGGIORE","")</f>
        <v/>
      </c>
      <c r="I1735" t="str">
        <f>_xlfn.XLOOKUP(Comuni[[#This Row],[Regione]],Ripartizione_geografica[Regione],Ripartizione_geografica[Ripartizione geografica])</f>
        <v>Nord-ovest</v>
      </c>
      <c r="J1735">
        <f>_xlfn.XLOOKUP(Comuni[[#This Row],[Regione]],Ripartizione_geografica[Regione],Ripartizione_geografica[Codice Regione])</f>
        <v>3</v>
      </c>
      <c r="K1735">
        <f>_xlfn.XLOOKUP(Comuni[[#This Row],[Regione]],Table_0[Regione],Table_0[Totale])</f>
        <v>4308126</v>
      </c>
      <c r="L1735">
        <f>_xlfn.XLOOKUP(Comuni[[#This Row],[Regione]],Table_0[Regione],Table_0[Guariti])</f>
        <v>4242764</v>
      </c>
      <c r="M1735">
        <f>_xlfn.XLOOKUP(Comuni[[#This Row],[Regione]],Table_0[Regione],Table_0[Deceduti])</f>
        <v>47031</v>
      </c>
      <c r="N1735" s="1">
        <f>(Comuni[[#This Row],[Popolazione2011]]/Comuni[[#This Row],[Ammalati TOT]])*100</f>
        <v>0.1128332829634045</v>
      </c>
      <c r="O1735">
        <f>_xlfn.XLOOKUP(Comuni[[#This Row],[Regione]],Table_0[Regione],Table_0[TOT AREA])</f>
        <v>6838505</v>
      </c>
      <c r="P1735" s="1">
        <f>(Comuni[[#This Row],[Popolazione2011]]/Comuni[[#This Row],[Ammalati AREA]])*100</f>
        <v>7.1082787831550906E-2</v>
      </c>
    </row>
    <row r="1736" spans="1:16" x14ac:dyDescent="0.3">
      <c r="A1736" t="s">
        <v>1751</v>
      </c>
      <c r="B1736" t="s">
        <v>8023</v>
      </c>
      <c r="C1736" t="s">
        <v>1635</v>
      </c>
      <c r="D1736">
        <v>20018</v>
      </c>
      <c r="E1736" s="1">
        <f>(Comuni[[#This Row],[Popolazione2011]]/SUM(D:D))*100</f>
        <v>3.3687318876809792E-2</v>
      </c>
      <c r="F1736">
        <f t="shared" si="27"/>
        <v>9704151</v>
      </c>
      <c r="G1736" s="1">
        <f>(Comuni[[#This Row],[Popolazione2011]]/Comuni[[#This Row],[TOT POP REGIONE ]])*100</f>
        <v>0.20628285771727997</v>
      </c>
      <c r="H1736" t="str">
        <f>IF(Comuni[[#This Row],[Popolazione2011]]&gt;300000,"MAGGIORE","")</f>
        <v/>
      </c>
      <c r="I1736" t="str">
        <f>_xlfn.XLOOKUP(Comuni[[#This Row],[Regione]],Ripartizione_geografica[Regione],Ripartizione_geografica[Ripartizione geografica])</f>
        <v>Nord-ovest</v>
      </c>
      <c r="J1736">
        <f>_xlfn.XLOOKUP(Comuni[[#This Row],[Regione]],Ripartizione_geografica[Regione],Ripartizione_geografica[Codice Regione])</f>
        <v>3</v>
      </c>
      <c r="K1736">
        <f>_xlfn.XLOOKUP(Comuni[[#This Row],[Regione]],Table_0[Regione],Table_0[Totale])</f>
        <v>4308126</v>
      </c>
      <c r="L1736">
        <f>_xlfn.XLOOKUP(Comuni[[#This Row],[Regione]],Table_0[Regione],Table_0[Guariti])</f>
        <v>4242764</v>
      </c>
      <c r="M1736">
        <f>_xlfn.XLOOKUP(Comuni[[#This Row],[Regione]],Table_0[Regione],Table_0[Deceduti])</f>
        <v>47031</v>
      </c>
      <c r="N1736" s="1">
        <f>(Comuni[[#This Row],[Popolazione2011]]/Comuni[[#This Row],[Ammalati TOT]])*100</f>
        <v>0.4646567904467046</v>
      </c>
      <c r="O1736">
        <f>_xlfn.XLOOKUP(Comuni[[#This Row],[Regione]],Table_0[Regione],Table_0[TOT AREA])</f>
        <v>6838505</v>
      </c>
      <c r="P1736" s="1">
        <f>(Comuni[[#This Row],[Popolazione2011]]/Comuni[[#This Row],[Ammalati AREA]])*100</f>
        <v>0.29272479876815183</v>
      </c>
    </row>
    <row r="1737" spans="1:16" x14ac:dyDescent="0.3">
      <c r="A1737" t="s">
        <v>1752</v>
      </c>
      <c r="B1737" t="s">
        <v>8023</v>
      </c>
      <c r="C1737" t="s">
        <v>1635</v>
      </c>
      <c r="D1737">
        <v>11883</v>
      </c>
      <c r="E1737" s="1">
        <f>(Comuni[[#This Row],[Popolazione2011]]/SUM(D:D))*100</f>
        <v>1.9997322920028513E-2</v>
      </c>
      <c r="F1737">
        <f t="shared" si="27"/>
        <v>9704151</v>
      </c>
      <c r="G1737" s="1">
        <f>(Comuni[[#This Row],[Popolazione2011]]/Comuni[[#This Row],[TOT POP REGIONE ]])*100</f>
        <v>0.12245275243552992</v>
      </c>
      <c r="H1737" t="str">
        <f>IF(Comuni[[#This Row],[Popolazione2011]]&gt;300000,"MAGGIORE","")</f>
        <v/>
      </c>
      <c r="I1737" t="str">
        <f>_xlfn.XLOOKUP(Comuni[[#This Row],[Regione]],Ripartizione_geografica[Regione],Ripartizione_geografica[Ripartizione geografica])</f>
        <v>Nord-ovest</v>
      </c>
      <c r="J1737">
        <f>_xlfn.XLOOKUP(Comuni[[#This Row],[Regione]],Ripartizione_geografica[Regione],Ripartizione_geografica[Codice Regione])</f>
        <v>3</v>
      </c>
      <c r="K1737">
        <f>_xlfn.XLOOKUP(Comuni[[#This Row],[Regione]],Table_0[Regione],Table_0[Totale])</f>
        <v>4308126</v>
      </c>
      <c r="L1737">
        <f>_xlfn.XLOOKUP(Comuni[[#This Row],[Regione]],Table_0[Regione],Table_0[Guariti])</f>
        <v>4242764</v>
      </c>
      <c r="M1737">
        <f>_xlfn.XLOOKUP(Comuni[[#This Row],[Regione]],Table_0[Regione],Table_0[Deceduti])</f>
        <v>47031</v>
      </c>
      <c r="N1737" s="1">
        <f>(Comuni[[#This Row],[Popolazione2011]]/Comuni[[#This Row],[Ammalati TOT]])*100</f>
        <v>0.27582758721541573</v>
      </c>
      <c r="O1737">
        <f>_xlfn.XLOOKUP(Comuni[[#This Row],[Regione]],Table_0[Regione],Table_0[TOT AREA])</f>
        <v>6838505</v>
      </c>
      <c r="P1737" s="1">
        <f>(Comuni[[#This Row],[Popolazione2011]]/Comuni[[#This Row],[Ammalati AREA]])*100</f>
        <v>0.1737660497433284</v>
      </c>
    </row>
    <row r="1738" spans="1:16" x14ac:dyDescent="0.3">
      <c r="A1738" t="s">
        <v>1753</v>
      </c>
      <c r="B1738" t="s">
        <v>8023</v>
      </c>
      <c r="C1738" t="s">
        <v>1635</v>
      </c>
      <c r="D1738">
        <v>3312</v>
      </c>
      <c r="E1738" s="1">
        <f>(Comuni[[#This Row],[Popolazione2011]]/SUM(D:D))*100</f>
        <v>5.5736037626133491E-3</v>
      </c>
      <c r="F1738">
        <f t="shared" si="27"/>
        <v>9704151</v>
      </c>
      <c r="G1738" s="1">
        <f>(Comuni[[#This Row],[Popolazione2011]]/Comuni[[#This Row],[TOT POP REGIONE ]])*100</f>
        <v>3.4129724485944209E-2</v>
      </c>
      <c r="H1738" t="str">
        <f>IF(Comuni[[#This Row],[Popolazione2011]]&gt;300000,"MAGGIORE","")</f>
        <v/>
      </c>
      <c r="I1738" t="str">
        <f>_xlfn.XLOOKUP(Comuni[[#This Row],[Regione]],Ripartizione_geografica[Regione],Ripartizione_geografica[Ripartizione geografica])</f>
        <v>Nord-ovest</v>
      </c>
      <c r="J1738">
        <f>_xlfn.XLOOKUP(Comuni[[#This Row],[Regione]],Ripartizione_geografica[Regione],Ripartizione_geografica[Codice Regione])</f>
        <v>3</v>
      </c>
      <c r="K1738">
        <f>_xlfn.XLOOKUP(Comuni[[#This Row],[Regione]],Table_0[Regione],Table_0[Totale])</f>
        <v>4308126</v>
      </c>
      <c r="L1738">
        <f>_xlfn.XLOOKUP(Comuni[[#This Row],[Regione]],Table_0[Regione],Table_0[Guariti])</f>
        <v>4242764</v>
      </c>
      <c r="M1738">
        <f>_xlfn.XLOOKUP(Comuni[[#This Row],[Regione]],Table_0[Regione],Table_0[Deceduti])</f>
        <v>47031</v>
      </c>
      <c r="N1738" s="1">
        <f>(Comuni[[#This Row],[Popolazione2011]]/Comuni[[#This Row],[Ammalati TOT]])*100</f>
        <v>7.6877974321085313E-2</v>
      </c>
      <c r="O1738">
        <f>_xlfn.XLOOKUP(Comuni[[#This Row],[Regione]],Table_0[Regione],Table_0[TOT AREA])</f>
        <v>6838505</v>
      </c>
      <c r="P1738" s="1">
        <f>(Comuni[[#This Row],[Popolazione2011]]/Comuni[[#This Row],[Ammalati AREA]])*100</f>
        <v>4.843163820162448E-2</v>
      </c>
    </row>
    <row r="1739" spans="1:16" x14ac:dyDescent="0.3">
      <c r="A1739" t="s">
        <v>1754</v>
      </c>
      <c r="B1739" t="s">
        <v>8023</v>
      </c>
      <c r="C1739" t="s">
        <v>1635</v>
      </c>
      <c r="D1739">
        <v>5968</v>
      </c>
      <c r="E1739" s="1">
        <f>(Comuni[[#This Row],[Popolazione2011]]/SUM(D:D))*100</f>
        <v>1.0043257021520674E-2</v>
      </c>
      <c r="F1739">
        <f t="shared" si="27"/>
        <v>9704151</v>
      </c>
      <c r="G1739" s="1">
        <f>(Comuni[[#This Row],[Popolazione2011]]/Comuni[[#This Row],[TOT POP REGIONE ]])*100</f>
        <v>6.1499455233126527E-2</v>
      </c>
      <c r="H1739" t="str">
        <f>IF(Comuni[[#This Row],[Popolazione2011]]&gt;300000,"MAGGIORE","")</f>
        <v/>
      </c>
      <c r="I1739" t="str">
        <f>_xlfn.XLOOKUP(Comuni[[#This Row],[Regione]],Ripartizione_geografica[Regione],Ripartizione_geografica[Ripartizione geografica])</f>
        <v>Nord-ovest</v>
      </c>
      <c r="J1739">
        <f>_xlfn.XLOOKUP(Comuni[[#This Row],[Regione]],Ripartizione_geografica[Regione],Ripartizione_geografica[Codice Regione])</f>
        <v>3</v>
      </c>
      <c r="K1739">
        <f>_xlfn.XLOOKUP(Comuni[[#This Row],[Regione]],Table_0[Regione],Table_0[Totale])</f>
        <v>4308126</v>
      </c>
      <c r="L1739">
        <f>_xlfn.XLOOKUP(Comuni[[#This Row],[Regione]],Table_0[Regione],Table_0[Guariti])</f>
        <v>4242764</v>
      </c>
      <c r="M1739">
        <f>_xlfn.XLOOKUP(Comuni[[#This Row],[Regione]],Table_0[Regione],Table_0[Deceduti])</f>
        <v>47031</v>
      </c>
      <c r="N1739" s="1">
        <f>(Comuni[[#This Row],[Popolazione2011]]/Comuni[[#This Row],[Ammalati TOT]])*100</f>
        <v>0.13852891025007161</v>
      </c>
      <c r="O1739">
        <f>_xlfn.XLOOKUP(Comuni[[#This Row],[Regione]],Table_0[Regione],Table_0[TOT AREA])</f>
        <v>6838505</v>
      </c>
      <c r="P1739" s="1">
        <f>(Comuni[[#This Row],[Popolazione2011]]/Comuni[[#This Row],[Ammalati AREA]])*100</f>
        <v>8.7270536469593873E-2</v>
      </c>
    </row>
    <row r="1740" spans="1:16" x14ac:dyDescent="0.3">
      <c r="A1740" t="s">
        <v>1755</v>
      </c>
      <c r="B1740" t="s">
        <v>8023</v>
      </c>
      <c r="C1740" t="s">
        <v>1635</v>
      </c>
      <c r="D1740">
        <v>7389</v>
      </c>
      <c r="E1740" s="1">
        <f>(Comuni[[#This Row],[Popolazione2011]]/SUM(D:D))*100</f>
        <v>1.2434588829091195E-2</v>
      </c>
      <c r="F1740">
        <f t="shared" si="27"/>
        <v>9704151</v>
      </c>
      <c r="G1740" s="1">
        <f>(Comuni[[#This Row],[Popolazione2011]]/Comuni[[#This Row],[TOT POP REGIONE ]])*100</f>
        <v>7.614267337760923E-2</v>
      </c>
      <c r="H1740" t="str">
        <f>IF(Comuni[[#This Row],[Popolazione2011]]&gt;300000,"MAGGIORE","")</f>
        <v/>
      </c>
      <c r="I1740" t="str">
        <f>_xlfn.XLOOKUP(Comuni[[#This Row],[Regione]],Ripartizione_geografica[Regione],Ripartizione_geografica[Ripartizione geografica])</f>
        <v>Nord-ovest</v>
      </c>
      <c r="J1740">
        <f>_xlfn.XLOOKUP(Comuni[[#This Row],[Regione]],Ripartizione_geografica[Regione],Ripartizione_geografica[Codice Regione])</f>
        <v>3</v>
      </c>
      <c r="K1740">
        <f>_xlfn.XLOOKUP(Comuni[[#This Row],[Regione]],Table_0[Regione],Table_0[Totale])</f>
        <v>4308126</v>
      </c>
      <c r="L1740">
        <f>_xlfn.XLOOKUP(Comuni[[#This Row],[Regione]],Table_0[Regione],Table_0[Guariti])</f>
        <v>4242764</v>
      </c>
      <c r="M1740">
        <f>_xlfn.XLOOKUP(Comuni[[#This Row],[Regione]],Table_0[Regione],Table_0[Deceduti])</f>
        <v>47031</v>
      </c>
      <c r="N1740" s="1">
        <f>(Comuni[[#This Row],[Popolazione2011]]/Comuni[[#This Row],[Ammalati TOT]])*100</f>
        <v>0.17151308945002999</v>
      </c>
      <c r="O1740">
        <f>_xlfn.XLOOKUP(Comuni[[#This Row],[Regione]],Table_0[Regione],Table_0[TOT AREA])</f>
        <v>6838505</v>
      </c>
      <c r="P1740" s="1">
        <f>(Comuni[[#This Row],[Popolazione2011]]/Comuni[[#This Row],[Ammalati AREA]])*100</f>
        <v>0.10804993196612417</v>
      </c>
    </row>
    <row r="1741" spans="1:16" x14ac:dyDescent="0.3">
      <c r="A1741" t="s">
        <v>1756</v>
      </c>
      <c r="B1741" t="s">
        <v>8023</v>
      </c>
      <c r="C1741" t="s">
        <v>1635</v>
      </c>
      <c r="D1741">
        <v>8914</v>
      </c>
      <c r="E1741" s="1">
        <f>(Comuni[[#This Row],[Popolazione2011]]/SUM(D:D))*100</f>
        <v>1.5000937179932184E-2</v>
      </c>
      <c r="F1741">
        <f t="shared" si="27"/>
        <v>9704151</v>
      </c>
      <c r="G1741" s="1">
        <f>(Comuni[[#This Row],[Popolazione2011]]/Comuni[[#This Row],[TOT POP REGIONE ]])*100</f>
        <v>9.1857597846529804E-2</v>
      </c>
      <c r="H1741" t="str">
        <f>IF(Comuni[[#This Row],[Popolazione2011]]&gt;300000,"MAGGIORE","")</f>
        <v/>
      </c>
      <c r="I1741" t="str">
        <f>_xlfn.XLOOKUP(Comuni[[#This Row],[Regione]],Ripartizione_geografica[Regione],Ripartizione_geografica[Ripartizione geografica])</f>
        <v>Nord-ovest</v>
      </c>
      <c r="J1741">
        <f>_xlfn.XLOOKUP(Comuni[[#This Row],[Regione]],Ripartizione_geografica[Regione],Ripartizione_geografica[Codice Regione])</f>
        <v>3</v>
      </c>
      <c r="K1741">
        <f>_xlfn.XLOOKUP(Comuni[[#This Row],[Regione]],Table_0[Regione],Table_0[Totale])</f>
        <v>4308126</v>
      </c>
      <c r="L1741">
        <f>_xlfn.XLOOKUP(Comuni[[#This Row],[Regione]],Table_0[Regione],Table_0[Guariti])</f>
        <v>4242764</v>
      </c>
      <c r="M1741">
        <f>_xlfn.XLOOKUP(Comuni[[#This Row],[Regione]],Table_0[Regione],Table_0[Deceduti])</f>
        <v>47031</v>
      </c>
      <c r="N1741" s="1">
        <f>(Comuni[[#This Row],[Popolazione2011]]/Comuni[[#This Row],[Ammalati TOT]])*100</f>
        <v>0.20691131132190657</v>
      </c>
      <c r="O1741">
        <f>_xlfn.XLOOKUP(Comuni[[#This Row],[Regione]],Table_0[Regione],Table_0[TOT AREA])</f>
        <v>6838505</v>
      </c>
      <c r="P1741" s="1">
        <f>(Comuni[[#This Row],[Popolazione2011]]/Comuni[[#This Row],[Ammalati AREA]])*100</f>
        <v>0.13035012769603882</v>
      </c>
    </row>
    <row r="1742" spans="1:16" x14ac:dyDescent="0.3">
      <c r="A1742" t="s">
        <v>1757</v>
      </c>
      <c r="B1742" t="s">
        <v>8023</v>
      </c>
      <c r="C1742" t="s">
        <v>1635</v>
      </c>
      <c r="D1742">
        <v>8126</v>
      </c>
      <c r="E1742" s="1">
        <f>(Comuni[[#This Row],[Popolazione2011]]/SUM(D:D))*100</f>
        <v>1.3674850294382875E-2</v>
      </c>
      <c r="F1742">
        <f t="shared" si="27"/>
        <v>9704151</v>
      </c>
      <c r="G1742" s="1">
        <f>(Comuni[[#This Row],[Popolazione2011]]/Comuni[[#This Row],[TOT POP REGIONE ]])*100</f>
        <v>8.3737361465212157E-2</v>
      </c>
      <c r="H1742" t="str">
        <f>IF(Comuni[[#This Row],[Popolazione2011]]&gt;300000,"MAGGIORE","")</f>
        <v/>
      </c>
      <c r="I1742" t="str">
        <f>_xlfn.XLOOKUP(Comuni[[#This Row],[Regione]],Ripartizione_geografica[Regione],Ripartizione_geografica[Ripartizione geografica])</f>
        <v>Nord-ovest</v>
      </c>
      <c r="J1742">
        <f>_xlfn.XLOOKUP(Comuni[[#This Row],[Regione]],Ripartizione_geografica[Regione],Ripartizione_geografica[Codice Regione])</f>
        <v>3</v>
      </c>
      <c r="K1742">
        <f>_xlfn.XLOOKUP(Comuni[[#This Row],[Regione]],Table_0[Regione],Table_0[Totale])</f>
        <v>4308126</v>
      </c>
      <c r="L1742">
        <f>_xlfn.XLOOKUP(Comuni[[#This Row],[Regione]],Table_0[Regione],Table_0[Guariti])</f>
        <v>4242764</v>
      </c>
      <c r="M1742">
        <f>_xlfn.XLOOKUP(Comuni[[#This Row],[Regione]],Table_0[Regione],Table_0[Deceduti])</f>
        <v>47031</v>
      </c>
      <c r="N1742" s="1">
        <f>(Comuni[[#This Row],[Popolazione2011]]/Comuni[[#This Row],[Ammalati TOT]])*100</f>
        <v>0.18862029569237299</v>
      </c>
      <c r="O1742">
        <f>_xlfn.XLOOKUP(Comuni[[#This Row],[Regione]],Table_0[Regione],Table_0[TOT AREA])</f>
        <v>6838505</v>
      </c>
      <c r="P1742" s="1">
        <f>(Comuni[[#This Row],[Popolazione2011]]/Comuni[[#This Row],[Ammalati AREA]])*100</f>
        <v>0.118827141312319</v>
      </c>
    </row>
    <row r="1743" spans="1:16" x14ac:dyDescent="0.3">
      <c r="A1743" t="s">
        <v>1758</v>
      </c>
      <c r="B1743" t="s">
        <v>8023</v>
      </c>
      <c r="C1743" t="s">
        <v>1635</v>
      </c>
      <c r="D1743">
        <v>3181</v>
      </c>
      <c r="E1743" s="1">
        <f>(Comuni[[#This Row],[Popolazione2011]]/SUM(D:D))*100</f>
        <v>5.3531502321476649E-3</v>
      </c>
      <c r="F1743">
        <f t="shared" si="27"/>
        <v>9704151</v>
      </c>
      <c r="G1743" s="1">
        <f>(Comuni[[#This Row],[Popolazione2011]]/Comuni[[#This Row],[TOT POP REGIONE ]])*100</f>
        <v>3.2779786711892675E-2</v>
      </c>
      <c r="H1743" t="str">
        <f>IF(Comuni[[#This Row],[Popolazione2011]]&gt;300000,"MAGGIORE","")</f>
        <v/>
      </c>
      <c r="I1743" t="str">
        <f>_xlfn.XLOOKUP(Comuni[[#This Row],[Regione]],Ripartizione_geografica[Regione],Ripartizione_geografica[Ripartizione geografica])</f>
        <v>Nord-ovest</v>
      </c>
      <c r="J1743">
        <f>_xlfn.XLOOKUP(Comuni[[#This Row],[Regione]],Ripartizione_geografica[Regione],Ripartizione_geografica[Codice Regione])</f>
        <v>3</v>
      </c>
      <c r="K1743">
        <f>_xlfn.XLOOKUP(Comuni[[#This Row],[Regione]],Table_0[Regione],Table_0[Totale])</f>
        <v>4308126</v>
      </c>
      <c r="L1743">
        <f>_xlfn.XLOOKUP(Comuni[[#This Row],[Regione]],Table_0[Regione],Table_0[Guariti])</f>
        <v>4242764</v>
      </c>
      <c r="M1743">
        <f>_xlfn.XLOOKUP(Comuni[[#This Row],[Regione]],Table_0[Regione],Table_0[Deceduti])</f>
        <v>47031</v>
      </c>
      <c r="N1743" s="1">
        <f>(Comuni[[#This Row],[Popolazione2011]]/Comuni[[#This Row],[Ammalati TOT]])*100</f>
        <v>7.3837209032419193E-2</v>
      </c>
      <c r="O1743">
        <f>_xlfn.XLOOKUP(Comuni[[#This Row],[Regione]],Table_0[Regione],Table_0[TOT AREA])</f>
        <v>6838505</v>
      </c>
      <c r="P1743" s="1">
        <f>(Comuni[[#This Row],[Popolazione2011]]/Comuni[[#This Row],[Ammalati AREA]])*100</f>
        <v>4.6516014830726891E-2</v>
      </c>
    </row>
    <row r="1744" spans="1:16" x14ac:dyDescent="0.3">
      <c r="A1744" t="s">
        <v>1759</v>
      </c>
      <c r="B1744" t="s">
        <v>8023</v>
      </c>
      <c r="C1744" t="s">
        <v>1635</v>
      </c>
      <c r="D1744">
        <v>9053</v>
      </c>
      <c r="E1744" s="1">
        <f>(Comuni[[#This Row],[Popolazione2011]]/SUM(D:D))*100</f>
        <v>1.5234853521418675E-2</v>
      </c>
      <c r="F1744">
        <f t="shared" si="27"/>
        <v>9704151</v>
      </c>
      <c r="G1744" s="1">
        <f>(Comuni[[#This Row],[Popolazione2011]]/Comuni[[#This Row],[TOT POP REGIONE ]])*100</f>
        <v>9.3289974568615014E-2</v>
      </c>
      <c r="H1744" t="str">
        <f>IF(Comuni[[#This Row],[Popolazione2011]]&gt;300000,"MAGGIORE","")</f>
        <v/>
      </c>
      <c r="I1744" t="str">
        <f>_xlfn.XLOOKUP(Comuni[[#This Row],[Regione]],Ripartizione_geografica[Regione],Ripartizione_geografica[Ripartizione geografica])</f>
        <v>Nord-ovest</v>
      </c>
      <c r="J1744">
        <f>_xlfn.XLOOKUP(Comuni[[#This Row],[Regione]],Ripartizione_geografica[Regione],Ripartizione_geografica[Codice Regione])</f>
        <v>3</v>
      </c>
      <c r="K1744">
        <f>_xlfn.XLOOKUP(Comuni[[#This Row],[Regione]],Table_0[Regione],Table_0[Totale])</f>
        <v>4308126</v>
      </c>
      <c r="L1744">
        <f>_xlfn.XLOOKUP(Comuni[[#This Row],[Regione]],Table_0[Regione],Table_0[Guariti])</f>
        <v>4242764</v>
      </c>
      <c r="M1744">
        <f>_xlfn.XLOOKUP(Comuni[[#This Row],[Regione]],Table_0[Regione],Table_0[Deceduti])</f>
        <v>47031</v>
      </c>
      <c r="N1744" s="1">
        <f>(Comuni[[#This Row],[Popolazione2011]]/Comuni[[#This Row],[Ammalati TOT]])*100</f>
        <v>0.21013777220072022</v>
      </c>
      <c r="O1744">
        <f>_xlfn.XLOOKUP(Comuni[[#This Row],[Regione]],Table_0[Regione],Table_0[TOT AREA])</f>
        <v>6838505</v>
      </c>
      <c r="P1744" s="1">
        <f>(Comuni[[#This Row],[Popolazione2011]]/Comuni[[#This Row],[Ammalati AREA]])*100</f>
        <v>0.13238273570027367</v>
      </c>
    </row>
    <row r="1745" spans="1:16" x14ac:dyDescent="0.3">
      <c r="A1745" t="s">
        <v>1760</v>
      </c>
      <c r="B1745" t="s">
        <v>8023</v>
      </c>
      <c r="C1745" t="s">
        <v>1635</v>
      </c>
      <c r="D1745">
        <v>16426</v>
      </c>
      <c r="E1745" s="1">
        <f>(Comuni[[#This Row],[Popolazione2011]]/SUM(D:D))*100</f>
        <v>2.764251672846826E-2</v>
      </c>
      <c r="F1745">
        <f t="shared" si="27"/>
        <v>9704151</v>
      </c>
      <c r="G1745" s="1">
        <f>(Comuni[[#This Row],[Popolazione2011]]/Comuni[[#This Row],[TOT POP REGIONE ]])*100</f>
        <v>0.16926777005015689</v>
      </c>
      <c r="H1745" t="str">
        <f>IF(Comuni[[#This Row],[Popolazione2011]]&gt;300000,"MAGGIORE","")</f>
        <v/>
      </c>
      <c r="I1745" t="str">
        <f>_xlfn.XLOOKUP(Comuni[[#This Row],[Regione]],Ripartizione_geografica[Regione],Ripartizione_geografica[Ripartizione geografica])</f>
        <v>Nord-ovest</v>
      </c>
      <c r="J1745">
        <f>_xlfn.XLOOKUP(Comuni[[#This Row],[Regione]],Ripartizione_geografica[Regione],Ripartizione_geografica[Codice Regione])</f>
        <v>3</v>
      </c>
      <c r="K1745">
        <f>_xlfn.XLOOKUP(Comuni[[#This Row],[Regione]],Table_0[Regione],Table_0[Totale])</f>
        <v>4308126</v>
      </c>
      <c r="L1745">
        <f>_xlfn.XLOOKUP(Comuni[[#This Row],[Regione]],Table_0[Regione],Table_0[Guariti])</f>
        <v>4242764</v>
      </c>
      <c r="M1745">
        <f>_xlfn.XLOOKUP(Comuni[[#This Row],[Regione]],Table_0[Regione],Table_0[Deceduti])</f>
        <v>47031</v>
      </c>
      <c r="N1745" s="1">
        <f>(Comuni[[#This Row],[Popolazione2011]]/Comuni[[#This Row],[Ammalati TOT]])*100</f>
        <v>0.38127947047045513</v>
      </c>
      <c r="O1745">
        <f>_xlfn.XLOOKUP(Comuni[[#This Row],[Regione]],Table_0[Regione],Table_0[TOT AREA])</f>
        <v>6838505</v>
      </c>
      <c r="P1745" s="1">
        <f>(Comuni[[#This Row],[Popolazione2011]]/Comuni[[#This Row],[Ammalati AREA]])*100</f>
        <v>0.24019869839972333</v>
      </c>
    </row>
    <row r="1746" spans="1:16" x14ac:dyDescent="0.3">
      <c r="A1746" t="s">
        <v>1761</v>
      </c>
      <c r="B1746" t="s">
        <v>8023</v>
      </c>
      <c r="C1746" t="s">
        <v>1635</v>
      </c>
      <c r="D1746">
        <v>8949</v>
      </c>
      <c r="E1746" s="1">
        <f>(Comuni[[#This Row],[Popolazione2011]]/SUM(D:D))*100</f>
        <v>1.505983697814821E-2</v>
      </c>
      <c r="F1746">
        <f t="shared" si="27"/>
        <v>9704151</v>
      </c>
      <c r="G1746" s="1">
        <f>(Comuni[[#This Row],[Popolazione2011]]/Comuni[[#This Row],[TOT POP REGIONE ]])*100</f>
        <v>9.2218268244177157E-2</v>
      </c>
      <c r="H1746" t="str">
        <f>IF(Comuni[[#This Row],[Popolazione2011]]&gt;300000,"MAGGIORE","")</f>
        <v/>
      </c>
      <c r="I1746" t="str">
        <f>_xlfn.XLOOKUP(Comuni[[#This Row],[Regione]],Ripartizione_geografica[Regione],Ripartizione_geografica[Ripartizione geografica])</f>
        <v>Nord-ovest</v>
      </c>
      <c r="J1746">
        <f>_xlfn.XLOOKUP(Comuni[[#This Row],[Regione]],Ripartizione_geografica[Regione],Ripartizione_geografica[Codice Regione])</f>
        <v>3</v>
      </c>
      <c r="K1746">
        <f>_xlfn.XLOOKUP(Comuni[[#This Row],[Regione]],Table_0[Regione],Table_0[Totale])</f>
        <v>4308126</v>
      </c>
      <c r="L1746">
        <f>_xlfn.XLOOKUP(Comuni[[#This Row],[Regione]],Table_0[Regione],Table_0[Guariti])</f>
        <v>4242764</v>
      </c>
      <c r="M1746">
        <f>_xlfn.XLOOKUP(Comuni[[#This Row],[Regione]],Table_0[Regione],Table_0[Deceduti])</f>
        <v>47031</v>
      </c>
      <c r="N1746" s="1">
        <f>(Comuni[[#This Row],[Popolazione2011]]/Comuni[[#This Row],[Ammalati TOT]])*100</f>
        <v>0.20772372952880211</v>
      </c>
      <c r="O1746">
        <f>_xlfn.XLOOKUP(Comuni[[#This Row],[Regione]],Table_0[Regione],Table_0[TOT AREA])</f>
        <v>6838505</v>
      </c>
      <c r="P1746" s="1">
        <f>(Comuni[[#This Row],[Popolazione2011]]/Comuni[[#This Row],[Ammalati AREA]])*100</f>
        <v>0.13086193546688932</v>
      </c>
    </row>
    <row r="1747" spans="1:16" x14ac:dyDescent="0.3">
      <c r="A1747" t="s">
        <v>1762</v>
      </c>
      <c r="B1747" t="s">
        <v>8023</v>
      </c>
      <c r="C1747" t="s">
        <v>1635</v>
      </c>
      <c r="D1747">
        <v>4045</v>
      </c>
      <c r="E1747" s="1">
        <f>(Comuni[[#This Row],[Popolazione2011]]/SUM(D:D))*100</f>
        <v>6.8071338223946254E-3</v>
      </c>
      <c r="F1747">
        <f t="shared" si="27"/>
        <v>9704151</v>
      </c>
      <c r="G1747" s="1">
        <f>(Comuni[[#This Row],[Popolazione2011]]/Comuni[[#This Row],[TOT POP REGIONE ]])*100</f>
        <v>4.1683193099530294E-2</v>
      </c>
      <c r="H1747" t="str">
        <f>IF(Comuni[[#This Row],[Popolazione2011]]&gt;300000,"MAGGIORE","")</f>
        <v/>
      </c>
      <c r="I1747" t="str">
        <f>_xlfn.XLOOKUP(Comuni[[#This Row],[Regione]],Ripartizione_geografica[Regione],Ripartizione_geografica[Ripartizione geografica])</f>
        <v>Nord-ovest</v>
      </c>
      <c r="J1747">
        <f>_xlfn.XLOOKUP(Comuni[[#This Row],[Regione]],Ripartizione_geografica[Regione],Ripartizione_geografica[Codice Regione])</f>
        <v>3</v>
      </c>
      <c r="K1747">
        <f>_xlfn.XLOOKUP(Comuni[[#This Row],[Regione]],Table_0[Regione],Table_0[Totale])</f>
        <v>4308126</v>
      </c>
      <c r="L1747">
        <f>_xlfn.XLOOKUP(Comuni[[#This Row],[Regione]],Table_0[Regione],Table_0[Guariti])</f>
        <v>4242764</v>
      </c>
      <c r="M1747">
        <f>_xlfn.XLOOKUP(Comuni[[#This Row],[Regione]],Table_0[Regione],Table_0[Deceduti])</f>
        <v>47031</v>
      </c>
      <c r="N1747" s="1">
        <f>(Comuni[[#This Row],[Popolazione2011]]/Comuni[[#This Row],[Ammalati TOT]])*100</f>
        <v>9.38923327683545E-2</v>
      </c>
      <c r="O1747">
        <f>_xlfn.XLOOKUP(Comuni[[#This Row],[Regione]],Table_0[Regione],Table_0[TOT AREA])</f>
        <v>6838505</v>
      </c>
      <c r="P1747" s="1">
        <f>(Comuni[[#This Row],[Popolazione2011]]/Comuni[[#This Row],[Ammalati AREA]])*100</f>
        <v>5.915035523115067E-2</v>
      </c>
    </row>
    <row r="1748" spans="1:16" x14ac:dyDescent="0.3">
      <c r="A1748" t="s">
        <v>1763</v>
      </c>
      <c r="B1748" t="s">
        <v>8023</v>
      </c>
      <c r="C1748" t="s">
        <v>1635</v>
      </c>
      <c r="D1748">
        <v>6552</v>
      </c>
      <c r="E1748" s="1">
        <f>(Comuni[[#This Row],[Popolazione2011]]/SUM(D:D))*100</f>
        <v>1.1026042226039453E-2</v>
      </c>
      <c r="F1748">
        <f t="shared" si="27"/>
        <v>9704151</v>
      </c>
      <c r="G1748" s="1">
        <f>(Comuni[[#This Row],[Popolazione2011]]/Comuni[[#This Row],[TOT POP REGIONE ]])*100</f>
        <v>6.7517498439585294E-2</v>
      </c>
      <c r="H1748" t="str">
        <f>IF(Comuni[[#This Row],[Popolazione2011]]&gt;300000,"MAGGIORE","")</f>
        <v/>
      </c>
      <c r="I1748" t="str">
        <f>_xlfn.XLOOKUP(Comuni[[#This Row],[Regione]],Ripartizione_geografica[Regione],Ripartizione_geografica[Ripartizione geografica])</f>
        <v>Nord-ovest</v>
      </c>
      <c r="J1748">
        <f>_xlfn.XLOOKUP(Comuni[[#This Row],[Regione]],Ripartizione_geografica[Regione],Ripartizione_geografica[Codice Regione])</f>
        <v>3</v>
      </c>
      <c r="K1748">
        <f>_xlfn.XLOOKUP(Comuni[[#This Row],[Regione]],Table_0[Regione],Table_0[Totale])</f>
        <v>4308126</v>
      </c>
      <c r="L1748">
        <f>_xlfn.XLOOKUP(Comuni[[#This Row],[Regione]],Table_0[Regione],Table_0[Guariti])</f>
        <v>4242764</v>
      </c>
      <c r="M1748">
        <f>_xlfn.XLOOKUP(Comuni[[#This Row],[Regione]],Table_0[Regione],Table_0[Deceduti])</f>
        <v>47031</v>
      </c>
      <c r="N1748" s="1">
        <f>(Comuni[[#This Row],[Popolazione2011]]/Comuni[[#This Row],[Ammalati TOT]])*100</f>
        <v>0.15208468833084271</v>
      </c>
      <c r="O1748">
        <f>_xlfn.XLOOKUP(Comuni[[#This Row],[Regione]],Table_0[Regione],Table_0[TOT AREA])</f>
        <v>6838505</v>
      </c>
      <c r="P1748" s="1">
        <f>(Comuni[[#This Row],[Popolazione2011]]/Comuni[[#This Row],[Ammalati AREA]])*100</f>
        <v>9.5810414703213651E-2</v>
      </c>
    </row>
    <row r="1749" spans="1:16" x14ac:dyDescent="0.3">
      <c r="A1749" t="s">
        <v>1764</v>
      </c>
      <c r="B1749" t="s">
        <v>8023</v>
      </c>
      <c r="C1749" t="s">
        <v>1635</v>
      </c>
      <c r="D1749">
        <v>6150</v>
      </c>
      <c r="E1749" s="1">
        <f>(Comuni[[#This Row],[Popolazione2011]]/SUM(D:D))*100</f>
        <v>1.0349535972243992E-2</v>
      </c>
      <c r="F1749">
        <f t="shared" si="27"/>
        <v>9704151</v>
      </c>
      <c r="G1749" s="1">
        <f>(Comuni[[#This Row],[Popolazione2011]]/Comuni[[#This Row],[TOT POP REGIONE ]])*100</f>
        <v>6.3374941300892787E-2</v>
      </c>
      <c r="H1749" t="str">
        <f>IF(Comuni[[#This Row],[Popolazione2011]]&gt;300000,"MAGGIORE","")</f>
        <v/>
      </c>
      <c r="I1749" t="str">
        <f>_xlfn.XLOOKUP(Comuni[[#This Row],[Regione]],Ripartizione_geografica[Regione],Ripartizione_geografica[Ripartizione geografica])</f>
        <v>Nord-ovest</v>
      </c>
      <c r="J1749">
        <f>_xlfn.XLOOKUP(Comuni[[#This Row],[Regione]],Ripartizione_geografica[Regione],Ripartizione_geografica[Codice Regione])</f>
        <v>3</v>
      </c>
      <c r="K1749">
        <f>_xlfn.XLOOKUP(Comuni[[#This Row],[Regione]],Table_0[Regione],Table_0[Totale])</f>
        <v>4308126</v>
      </c>
      <c r="L1749">
        <f>_xlfn.XLOOKUP(Comuni[[#This Row],[Regione]],Table_0[Regione],Table_0[Guariti])</f>
        <v>4242764</v>
      </c>
      <c r="M1749">
        <f>_xlfn.XLOOKUP(Comuni[[#This Row],[Regione]],Table_0[Regione],Table_0[Deceduti])</f>
        <v>47031</v>
      </c>
      <c r="N1749" s="1">
        <f>(Comuni[[#This Row],[Popolazione2011]]/Comuni[[#This Row],[Ammalati TOT]])*100</f>
        <v>0.14275348492592835</v>
      </c>
      <c r="O1749">
        <f>_xlfn.XLOOKUP(Comuni[[#This Row],[Regione]],Table_0[Regione],Table_0[TOT AREA])</f>
        <v>6838505</v>
      </c>
      <c r="P1749" s="1">
        <f>(Comuni[[#This Row],[Popolazione2011]]/Comuni[[#This Row],[Ammalati AREA]])*100</f>
        <v>8.9931936878016469E-2</v>
      </c>
    </row>
    <row r="1750" spans="1:16" x14ac:dyDescent="0.3">
      <c r="A1750" t="s">
        <v>1765</v>
      </c>
      <c r="B1750" t="s">
        <v>8023</v>
      </c>
      <c r="C1750" t="s">
        <v>1635</v>
      </c>
      <c r="D1750">
        <v>5344</v>
      </c>
      <c r="E1750" s="1">
        <f>(Comuni[[#This Row],[Popolazione2011]]/SUM(D:D))*100</f>
        <v>8.9931577618978693E-3</v>
      </c>
      <c r="F1750">
        <f t="shared" si="27"/>
        <v>9704151</v>
      </c>
      <c r="G1750" s="1">
        <f>(Comuni[[#This Row],[Popolazione2011]]/Comuni[[#This Row],[TOT POP REGIONE ]])*100</f>
        <v>5.5069217286499356E-2</v>
      </c>
      <c r="H1750" t="str">
        <f>IF(Comuni[[#This Row],[Popolazione2011]]&gt;300000,"MAGGIORE","")</f>
        <v/>
      </c>
      <c r="I1750" t="str">
        <f>_xlfn.XLOOKUP(Comuni[[#This Row],[Regione]],Ripartizione_geografica[Regione],Ripartizione_geografica[Ripartizione geografica])</f>
        <v>Nord-ovest</v>
      </c>
      <c r="J1750">
        <f>_xlfn.XLOOKUP(Comuni[[#This Row],[Regione]],Ripartizione_geografica[Regione],Ripartizione_geografica[Codice Regione])</f>
        <v>3</v>
      </c>
      <c r="K1750">
        <f>_xlfn.XLOOKUP(Comuni[[#This Row],[Regione]],Table_0[Regione],Table_0[Totale])</f>
        <v>4308126</v>
      </c>
      <c r="L1750">
        <f>_xlfn.XLOOKUP(Comuni[[#This Row],[Regione]],Table_0[Regione],Table_0[Guariti])</f>
        <v>4242764</v>
      </c>
      <c r="M1750">
        <f>_xlfn.XLOOKUP(Comuni[[#This Row],[Regione]],Table_0[Regione],Table_0[Deceduti])</f>
        <v>47031</v>
      </c>
      <c r="N1750" s="1">
        <f>(Comuni[[#This Row],[Popolazione2011]]/Comuni[[#This Row],[Ammalati TOT]])*100</f>
        <v>0.12404465421856278</v>
      </c>
      <c r="O1750">
        <f>_xlfn.XLOOKUP(Comuni[[#This Row],[Regione]],Table_0[Regione],Table_0[TOT AREA])</f>
        <v>6838505</v>
      </c>
      <c r="P1750" s="1">
        <f>(Comuni[[#This Row],[Popolazione2011]]/Comuni[[#This Row],[Ammalati AREA]])*100</f>
        <v>7.8145735069287806E-2</v>
      </c>
    </row>
    <row r="1751" spans="1:16" x14ac:dyDescent="0.3">
      <c r="A1751" t="s">
        <v>1766</v>
      </c>
      <c r="B1751" t="s">
        <v>8023</v>
      </c>
      <c r="C1751" t="s">
        <v>1635</v>
      </c>
      <c r="D1751">
        <v>10779</v>
      </c>
      <c r="E1751" s="1">
        <f>(Comuni[[#This Row],[Popolazione2011]]/SUM(D:D))*100</f>
        <v>1.8139454999157395E-2</v>
      </c>
      <c r="F1751">
        <f t="shared" si="27"/>
        <v>9704151</v>
      </c>
      <c r="G1751" s="1">
        <f>(Comuni[[#This Row],[Popolazione2011]]/Comuni[[#This Row],[TOT POP REGIONE ]])*100</f>
        <v>0.11107617760688183</v>
      </c>
      <c r="H1751" t="str">
        <f>IF(Comuni[[#This Row],[Popolazione2011]]&gt;300000,"MAGGIORE","")</f>
        <v/>
      </c>
      <c r="I1751" t="str">
        <f>_xlfn.XLOOKUP(Comuni[[#This Row],[Regione]],Ripartizione_geografica[Regione],Ripartizione_geografica[Ripartizione geografica])</f>
        <v>Nord-ovest</v>
      </c>
      <c r="J1751">
        <f>_xlfn.XLOOKUP(Comuni[[#This Row],[Regione]],Ripartizione_geografica[Regione],Ripartizione_geografica[Codice Regione])</f>
        <v>3</v>
      </c>
      <c r="K1751">
        <f>_xlfn.XLOOKUP(Comuni[[#This Row],[Regione]],Table_0[Regione],Table_0[Totale])</f>
        <v>4308126</v>
      </c>
      <c r="L1751">
        <f>_xlfn.XLOOKUP(Comuni[[#This Row],[Regione]],Table_0[Regione],Table_0[Guariti])</f>
        <v>4242764</v>
      </c>
      <c r="M1751">
        <f>_xlfn.XLOOKUP(Comuni[[#This Row],[Regione]],Table_0[Regione],Table_0[Deceduti])</f>
        <v>47031</v>
      </c>
      <c r="N1751" s="1">
        <f>(Comuni[[#This Row],[Popolazione2011]]/Comuni[[#This Row],[Ammalati TOT]])*100</f>
        <v>0.25020159577505391</v>
      </c>
      <c r="O1751">
        <f>_xlfn.XLOOKUP(Comuni[[#This Row],[Regione]],Table_0[Regione],Table_0[TOT AREA])</f>
        <v>6838505</v>
      </c>
      <c r="P1751" s="1">
        <f>(Comuni[[#This Row],[Popolazione2011]]/Comuni[[#This Row],[Ammalati AREA]])*100</f>
        <v>0.15762217034278692</v>
      </c>
    </row>
    <row r="1752" spans="1:16" x14ac:dyDescent="0.3">
      <c r="A1752" t="s">
        <v>1767</v>
      </c>
      <c r="B1752" t="s">
        <v>8023</v>
      </c>
      <c r="C1752" t="s">
        <v>1635</v>
      </c>
      <c r="D1752">
        <v>5306</v>
      </c>
      <c r="E1752" s="1">
        <f>(Comuni[[#This Row],[Popolazione2011]]/SUM(D:D))*100</f>
        <v>8.9292094095490444E-3</v>
      </c>
      <c r="F1752">
        <f t="shared" si="27"/>
        <v>9704151</v>
      </c>
      <c r="G1752" s="1">
        <f>(Comuni[[#This Row],[Popolazione2011]]/Comuni[[#This Row],[TOT POP REGIONE ]])*100</f>
        <v>5.467763228333937E-2</v>
      </c>
      <c r="H1752" t="str">
        <f>IF(Comuni[[#This Row],[Popolazione2011]]&gt;300000,"MAGGIORE","")</f>
        <v/>
      </c>
      <c r="I1752" t="str">
        <f>_xlfn.XLOOKUP(Comuni[[#This Row],[Regione]],Ripartizione_geografica[Regione],Ripartizione_geografica[Ripartizione geografica])</f>
        <v>Nord-ovest</v>
      </c>
      <c r="J1752">
        <f>_xlfn.XLOOKUP(Comuni[[#This Row],[Regione]],Ripartizione_geografica[Regione],Ripartizione_geografica[Codice Regione])</f>
        <v>3</v>
      </c>
      <c r="K1752">
        <f>_xlfn.XLOOKUP(Comuni[[#This Row],[Regione]],Table_0[Regione],Table_0[Totale])</f>
        <v>4308126</v>
      </c>
      <c r="L1752">
        <f>_xlfn.XLOOKUP(Comuni[[#This Row],[Regione]],Table_0[Regione],Table_0[Guariti])</f>
        <v>4242764</v>
      </c>
      <c r="M1752">
        <f>_xlfn.XLOOKUP(Comuni[[#This Row],[Regione]],Table_0[Regione],Table_0[Deceduti])</f>
        <v>47031</v>
      </c>
      <c r="N1752" s="1">
        <f>(Comuni[[#This Row],[Popolazione2011]]/Comuni[[#This Row],[Ammalati TOT]])*100</f>
        <v>0.12316260016536193</v>
      </c>
      <c r="O1752">
        <f>_xlfn.XLOOKUP(Comuni[[#This Row],[Regione]],Table_0[Regione],Table_0[TOT AREA])</f>
        <v>6838505</v>
      </c>
      <c r="P1752" s="1">
        <f>(Comuni[[#This Row],[Popolazione2011]]/Comuni[[#This Row],[Ammalati AREA]])*100</f>
        <v>7.7590058060935843E-2</v>
      </c>
    </row>
    <row r="1753" spans="1:16" x14ac:dyDescent="0.3">
      <c r="A1753" t="s">
        <v>1768</v>
      </c>
      <c r="B1753" t="s">
        <v>8023</v>
      </c>
      <c r="C1753" t="s">
        <v>1769</v>
      </c>
      <c r="D1753">
        <v>2161</v>
      </c>
      <c r="E1753" s="1">
        <f>(Comuni[[#This Row],[Popolazione2011]]/SUM(D:D))*100</f>
        <v>3.6366418269950023E-3</v>
      </c>
      <c r="F1753">
        <f t="shared" si="27"/>
        <v>9704151</v>
      </c>
      <c r="G1753" s="1">
        <f>(Comuni[[#This Row],[Popolazione2011]]/Comuni[[#This Row],[TOT POP REGIONE ]])*100</f>
        <v>2.226882083759826E-2</v>
      </c>
      <c r="H1753" t="str">
        <f>IF(Comuni[[#This Row],[Popolazione2011]]&gt;300000,"MAGGIORE","")</f>
        <v/>
      </c>
      <c r="I1753" t="str">
        <f>_xlfn.XLOOKUP(Comuni[[#This Row],[Regione]],Ripartizione_geografica[Regione],Ripartizione_geografica[Ripartizione geografica])</f>
        <v>Nord-ovest</v>
      </c>
      <c r="J1753">
        <f>_xlfn.XLOOKUP(Comuni[[#This Row],[Regione]],Ripartizione_geografica[Regione],Ripartizione_geografica[Codice Regione])</f>
        <v>3</v>
      </c>
      <c r="K1753">
        <f>_xlfn.XLOOKUP(Comuni[[#This Row],[Regione]],Table_0[Regione],Table_0[Totale])</f>
        <v>4308126</v>
      </c>
      <c r="L1753">
        <f>_xlfn.XLOOKUP(Comuni[[#This Row],[Regione]],Table_0[Regione],Table_0[Guariti])</f>
        <v>4242764</v>
      </c>
      <c r="M1753">
        <f>_xlfn.XLOOKUP(Comuni[[#This Row],[Regione]],Table_0[Regione],Table_0[Deceduti])</f>
        <v>47031</v>
      </c>
      <c r="N1753" s="1">
        <f>(Comuni[[#This Row],[Popolazione2011]]/Comuni[[#This Row],[Ammalati TOT]])*100</f>
        <v>5.0161021288606694E-2</v>
      </c>
      <c r="O1753">
        <f>_xlfn.XLOOKUP(Comuni[[#This Row],[Regione]],Table_0[Regione],Table_0[TOT AREA])</f>
        <v>6838505</v>
      </c>
      <c r="P1753" s="1">
        <f>(Comuni[[#This Row],[Popolazione2011]]/Comuni[[#This Row],[Ammalati AREA]])*100</f>
        <v>3.16004740802266E-2</v>
      </c>
    </row>
    <row r="1754" spans="1:16" x14ac:dyDescent="0.3">
      <c r="A1754" t="s">
        <v>1770</v>
      </c>
      <c r="B1754" t="s">
        <v>8023</v>
      </c>
      <c r="C1754" t="s">
        <v>1769</v>
      </c>
      <c r="D1754">
        <v>836</v>
      </c>
      <c r="E1754" s="1">
        <f>(Comuni[[#This Row],[Popolazione2011]]/SUM(D:D))*100</f>
        <v>1.4068637516741428E-3</v>
      </c>
      <c r="F1754">
        <f t="shared" si="27"/>
        <v>9704151</v>
      </c>
      <c r="G1754" s="1">
        <f>(Comuni[[#This Row],[Popolazione2011]]/Comuni[[#This Row],[TOT POP REGIONE ]])*100</f>
        <v>8.6148700695197339E-3</v>
      </c>
      <c r="H1754" t="str">
        <f>IF(Comuni[[#This Row],[Popolazione2011]]&gt;300000,"MAGGIORE","")</f>
        <v/>
      </c>
      <c r="I1754" t="str">
        <f>_xlfn.XLOOKUP(Comuni[[#This Row],[Regione]],Ripartizione_geografica[Regione],Ripartizione_geografica[Ripartizione geografica])</f>
        <v>Nord-ovest</v>
      </c>
      <c r="J1754">
        <f>_xlfn.XLOOKUP(Comuni[[#This Row],[Regione]],Ripartizione_geografica[Regione],Ripartizione_geografica[Codice Regione])</f>
        <v>3</v>
      </c>
      <c r="K1754">
        <f>_xlfn.XLOOKUP(Comuni[[#This Row],[Regione]],Table_0[Regione],Table_0[Totale])</f>
        <v>4308126</v>
      </c>
      <c r="L1754">
        <f>_xlfn.XLOOKUP(Comuni[[#This Row],[Regione]],Table_0[Regione],Table_0[Guariti])</f>
        <v>4242764</v>
      </c>
      <c r="M1754">
        <f>_xlfn.XLOOKUP(Comuni[[#This Row],[Regione]],Table_0[Regione],Table_0[Deceduti])</f>
        <v>47031</v>
      </c>
      <c r="N1754" s="1">
        <f>(Comuni[[#This Row],[Popolazione2011]]/Comuni[[#This Row],[Ammalati TOT]])*100</f>
        <v>1.9405189170418877E-2</v>
      </c>
      <c r="O1754">
        <f>_xlfn.XLOOKUP(Comuni[[#This Row],[Regione]],Table_0[Regione],Table_0[TOT AREA])</f>
        <v>6838505</v>
      </c>
      <c r="P1754" s="1">
        <f>(Comuni[[#This Row],[Popolazione2011]]/Comuni[[#This Row],[Ammalati AREA]])*100</f>
        <v>1.2224894183743376E-2</v>
      </c>
    </row>
    <row r="1755" spans="1:16" x14ac:dyDescent="0.3">
      <c r="A1755" t="s">
        <v>1771</v>
      </c>
      <c r="B1755" t="s">
        <v>8023</v>
      </c>
      <c r="C1755" t="s">
        <v>1769</v>
      </c>
      <c r="D1755">
        <v>8029</v>
      </c>
      <c r="E1755" s="1">
        <f>(Comuni[[#This Row],[Popolazione2011]]/SUM(D:D))*100</f>
        <v>1.3511613710755611E-2</v>
      </c>
      <c r="F1755">
        <f t="shared" si="27"/>
        <v>9704151</v>
      </c>
      <c r="G1755" s="1">
        <f>(Comuni[[#This Row],[Popolazione2011]]/Comuni[[#This Row],[TOT POP REGIONE ]])*100</f>
        <v>8.2737789220303753E-2</v>
      </c>
      <c r="H1755" t="str">
        <f>IF(Comuni[[#This Row],[Popolazione2011]]&gt;300000,"MAGGIORE","")</f>
        <v/>
      </c>
      <c r="I1755" t="str">
        <f>_xlfn.XLOOKUP(Comuni[[#This Row],[Regione]],Ripartizione_geografica[Regione],Ripartizione_geografica[Ripartizione geografica])</f>
        <v>Nord-ovest</v>
      </c>
      <c r="J1755">
        <f>_xlfn.XLOOKUP(Comuni[[#This Row],[Regione]],Ripartizione_geografica[Regione],Ripartizione_geografica[Codice Regione])</f>
        <v>3</v>
      </c>
      <c r="K1755">
        <f>_xlfn.XLOOKUP(Comuni[[#This Row],[Regione]],Table_0[Regione],Table_0[Totale])</f>
        <v>4308126</v>
      </c>
      <c r="L1755">
        <f>_xlfn.XLOOKUP(Comuni[[#This Row],[Regione]],Table_0[Regione],Table_0[Guariti])</f>
        <v>4242764</v>
      </c>
      <c r="M1755">
        <f>_xlfn.XLOOKUP(Comuni[[#This Row],[Regione]],Table_0[Regione],Table_0[Deceduti])</f>
        <v>47031</v>
      </c>
      <c r="N1755" s="1">
        <f>(Comuni[[#This Row],[Popolazione2011]]/Comuni[[#This Row],[Ammalati TOT]])*100</f>
        <v>0.18636873666183393</v>
      </c>
      <c r="O1755">
        <f>_xlfn.XLOOKUP(Comuni[[#This Row],[Regione]],Table_0[Regione],Table_0[TOT AREA])</f>
        <v>6838505</v>
      </c>
      <c r="P1755" s="1">
        <f>(Comuni[[#This Row],[Popolazione2011]]/Comuni[[#This Row],[Ammalati AREA]])*100</f>
        <v>0.11740870263310474</v>
      </c>
    </row>
    <row r="1756" spans="1:16" x14ac:dyDescent="0.3">
      <c r="A1756" t="s">
        <v>1772</v>
      </c>
      <c r="B1756" t="s">
        <v>8023</v>
      </c>
      <c r="C1756" t="s">
        <v>1769</v>
      </c>
      <c r="D1756">
        <v>18087</v>
      </c>
      <c r="E1756" s="1">
        <f>(Comuni[[#This Row],[Popolazione2011]]/SUM(D:D))*100</f>
        <v>3.0437732866662938E-2</v>
      </c>
      <c r="F1756">
        <f t="shared" si="27"/>
        <v>9704151</v>
      </c>
      <c r="G1756" s="1">
        <f>(Comuni[[#This Row],[Popolazione2011]]/Comuni[[#This Row],[TOT POP REGIONE ]])*100</f>
        <v>0.18638415663565006</v>
      </c>
      <c r="H1756" t="str">
        <f>IF(Comuni[[#This Row],[Popolazione2011]]&gt;300000,"MAGGIORE","")</f>
        <v/>
      </c>
      <c r="I1756" t="str">
        <f>_xlfn.XLOOKUP(Comuni[[#This Row],[Regione]],Ripartizione_geografica[Regione],Ripartizione_geografica[Ripartizione geografica])</f>
        <v>Nord-ovest</v>
      </c>
      <c r="J1756">
        <f>_xlfn.XLOOKUP(Comuni[[#This Row],[Regione]],Ripartizione_geografica[Regione],Ripartizione_geografica[Codice Regione])</f>
        <v>3</v>
      </c>
      <c r="K1756">
        <f>_xlfn.XLOOKUP(Comuni[[#This Row],[Regione]],Table_0[Regione],Table_0[Totale])</f>
        <v>4308126</v>
      </c>
      <c r="L1756">
        <f>_xlfn.XLOOKUP(Comuni[[#This Row],[Regione]],Table_0[Regione],Table_0[Guariti])</f>
        <v>4242764</v>
      </c>
      <c r="M1756">
        <f>_xlfn.XLOOKUP(Comuni[[#This Row],[Regione]],Table_0[Regione],Table_0[Deceduti])</f>
        <v>47031</v>
      </c>
      <c r="N1756" s="1">
        <f>(Comuni[[#This Row],[Popolazione2011]]/Comuni[[#This Row],[Ammalati TOT]])*100</f>
        <v>0.41983451737484001</v>
      </c>
      <c r="O1756">
        <f>_xlfn.XLOOKUP(Comuni[[#This Row],[Regione]],Table_0[Regione],Table_0[TOT AREA])</f>
        <v>6838505</v>
      </c>
      <c r="P1756" s="1">
        <f>(Comuni[[#This Row],[Popolazione2011]]/Comuni[[#This Row],[Ammalati AREA]])*100</f>
        <v>0.26448763289637134</v>
      </c>
    </row>
    <row r="1757" spans="1:16" x14ac:dyDescent="0.3">
      <c r="A1757" t="s">
        <v>1773</v>
      </c>
      <c r="B1757" t="s">
        <v>8023</v>
      </c>
      <c r="C1757" t="s">
        <v>1769</v>
      </c>
      <c r="D1757">
        <v>5665</v>
      </c>
      <c r="E1757" s="1">
        <f>(Comuni[[#This Row],[Popolazione2011]]/SUM(D:D))*100</f>
        <v>9.533353054107678E-3</v>
      </c>
      <c r="F1757">
        <f t="shared" si="27"/>
        <v>9704151</v>
      </c>
      <c r="G1757" s="1">
        <f>(Comuni[[#This Row],[Popolazione2011]]/Comuni[[#This Row],[TOT POP REGIONE ]])*100</f>
        <v>5.8377080076350826E-2</v>
      </c>
      <c r="H1757" t="str">
        <f>IF(Comuni[[#This Row],[Popolazione2011]]&gt;300000,"MAGGIORE","")</f>
        <v/>
      </c>
      <c r="I1757" t="str">
        <f>_xlfn.XLOOKUP(Comuni[[#This Row],[Regione]],Ripartizione_geografica[Regione],Ripartizione_geografica[Ripartizione geografica])</f>
        <v>Nord-ovest</v>
      </c>
      <c r="J1757">
        <f>_xlfn.XLOOKUP(Comuni[[#This Row],[Regione]],Ripartizione_geografica[Regione],Ripartizione_geografica[Codice Regione])</f>
        <v>3</v>
      </c>
      <c r="K1757">
        <f>_xlfn.XLOOKUP(Comuni[[#This Row],[Regione]],Table_0[Regione],Table_0[Totale])</f>
        <v>4308126</v>
      </c>
      <c r="L1757">
        <f>_xlfn.XLOOKUP(Comuni[[#This Row],[Regione]],Table_0[Regione],Table_0[Guariti])</f>
        <v>4242764</v>
      </c>
      <c r="M1757">
        <f>_xlfn.XLOOKUP(Comuni[[#This Row],[Regione]],Table_0[Regione],Table_0[Deceduti])</f>
        <v>47031</v>
      </c>
      <c r="N1757" s="1">
        <f>(Comuni[[#This Row],[Popolazione2011]]/Comuni[[#This Row],[Ammalati TOT]])*100</f>
        <v>0.13149568977323317</v>
      </c>
      <c r="O1757">
        <f>_xlfn.XLOOKUP(Comuni[[#This Row],[Regione]],Table_0[Regione],Table_0[TOT AREA])</f>
        <v>6838505</v>
      </c>
      <c r="P1757" s="1">
        <f>(Comuni[[#This Row],[Popolazione2011]]/Comuni[[#This Row],[Ammalati AREA]])*100</f>
        <v>8.2839743481945255E-2</v>
      </c>
    </row>
    <row r="1758" spans="1:16" x14ac:dyDescent="0.3">
      <c r="A1758" t="s">
        <v>1774</v>
      </c>
      <c r="B1758" t="s">
        <v>8023</v>
      </c>
      <c r="C1758" t="s">
        <v>1769</v>
      </c>
      <c r="D1758">
        <v>6030</v>
      </c>
      <c r="E1758" s="1">
        <f>(Comuni[[#This Row],[Popolazione2011]]/SUM(D:D))*100</f>
        <v>1.0147593806931914E-2</v>
      </c>
      <c r="F1758">
        <f t="shared" si="27"/>
        <v>9704151</v>
      </c>
      <c r="G1758" s="1">
        <f>(Comuni[[#This Row],[Popolazione2011]]/Comuni[[#This Row],[TOT POP REGIONE ]])*100</f>
        <v>6.2138357080387563E-2</v>
      </c>
      <c r="H1758" t="str">
        <f>IF(Comuni[[#This Row],[Popolazione2011]]&gt;300000,"MAGGIORE","")</f>
        <v/>
      </c>
      <c r="I1758" t="str">
        <f>_xlfn.XLOOKUP(Comuni[[#This Row],[Regione]],Ripartizione_geografica[Regione],Ripartizione_geografica[Ripartizione geografica])</f>
        <v>Nord-ovest</v>
      </c>
      <c r="J1758">
        <f>_xlfn.XLOOKUP(Comuni[[#This Row],[Regione]],Ripartizione_geografica[Regione],Ripartizione_geografica[Codice Regione])</f>
        <v>3</v>
      </c>
      <c r="K1758">
        <f>_xlfn.XLOOKUP(Comuni[[#This Row],[Regione]],Table_0[Regione],Table_0[Totale])</f>
        <v>4308126</v>
      </c>
      <c r="L1758">
        <f>_xlfn.XLOOKUP(Comuni[[#This Row],[Regione]],Table_0[Regione],Table_0[Guariti])</f>
        <v>4242764</v>
      </c>
      <c r="M1758">
        <f>_xlfn.XLOOKUP(Comuni[[#This Row],[Regione]],Table_0[Regione],Table_0[Deceduti])</f>
        <v>47031</v>
      </c>
      <c r="N1758" s="1">
        <f>(Comuni[[#This Row],[Popolazione2011]]/Comuni[[#This Row],[Ammalati TOT]])*100</f>
        <v>0.1399680510737151</v>
      </c>
      <c r="O1758">
        <f>_xlfn.XLOOKUP(Comuni[[#This Row],[Regione]],Table_0[Regione],Table_0[TOT AREA])</f>
        <v>6838505</v>
      </c>
      <c r="P1758" s="1">
        <f>(Comuni[[#This Row],[Popolazione2011]]/Comuni[[#This Row],[Ammalati AREA]])*100</f>
        <v>8.817716737795761E-2</v>
      </c>
    </row>
    <row r="1759" spans="1:16" x14ac:dyDescent="0.3">
      <c r="A1759" t="s">
        <v>1775</v>
      </c>
      <c r="B1759" t="s">
        <v>8023</v>
      </c>
      <c r="C1759" t="s">
        <v>1769</v>
      </c>
      <c r="D1759">
        <v>5831</v>
      </c>
      <c r="E1759" s="1">
        <f>(Comuni[[#This Row],[Popolazione2011]]/SUM(D:D))*100</f>
        <v>9.8127063827893844E-3</v>
      </c>
      <c r="F1759">
        <f t="shared" si="27"/>
        <v>9704151</v>
      </c>
      <c r="G1759" s="1">
        <f>(Comuni[[#This Row],[Popolazione2011]]/Comuni[[#This Row],[TOT POP REGIONE ]])*100</f>
        <v>6.0087688248049727E-2</v>
      </c>
      <c r="H1759" t="str">
        <f>IF(Comuni[[#This Row],[Popolazione2011]]&gt;300000,"MAGGIORE","")</f>
        <v/>
      </c>
      <c r="I1759" t="str">
        <f>_xlfn.XLOOKUP(Comuni[[#This Row],[Regione]],Ripartizione_geografica[Regione],Ripartizione_geografica[Ripartizione geografica])</f>
        <v>Nord-ovest</v>
      </c>
      <c r="J1759">
        <f>_xlfn.XLOOKUP(Comuni[[#This Row],[Regione]],Ripartizione_geografica[Regione],Ripartizione_geografica[Codice Regione])</f>
        <v>3</v>
      </c>
      <c r="K1759">
        <f>_xlfn.XLOOKUP(Comuni[[#This Row],[Regione]],Table_0[Regione],Table_0[Totale])</f>
        <v>4308126</v>
      </c>
      <c r="L1759">
        <f>_xlfn.XLOOKUP(Comuni[[#This Row],[Regione]],Table_0[Regione],Table_0[Guariti])</f>
        <v>4242764</v>
      </c>
      <c r="M1759">
        <f>_xlfn.XLOOKUP(Comuni[[#This Row],[Regione]],Table_0[Regione],Table_0[Deceduti])</f>
        <v>47031</v>
      </c>
      <c r="N1759" s="1">
        <f>(Comuni[[#This Row],[Popolazione2011]]/Comuni[[#This Row],[Ammalati TOT]])*100</f>
        <v>0.13534887326879483</v>
      </c>
      <c r="O1759">
        <f>_xlfn.XLOOKUP(Comuni[[#This Row],[Regione]],Table_0[Regione],Table_0[TOT AREA])</f>
        <v>6838505</v>
      </c>
      <c r="P1759" s="1">
        <f>(Comuni[[#This Row],[Popolazione2011]]/Comuni[[#This Row],[Ammalati AREA]])*100</f>
        <v>8.5267174623693334E-2</v>
      </c>
    </row>
    <row r="1760" spans="1:16" x14ac:dyDescent="0.3">
      <c r="A1760" t="s">
        <v>1776</v>
      </c>
      <c r="B1760" t="s">
        <v>8023</v>
      </c>
      <c r="C1760" t="s">
        <v>1769</v>
      </c>
      <c r="D1760">
        <v>13591</v>
      </c>
      <c r="E1760" s="1">
        <f>(Comuni[[#This Row],[Popolazione2011]]/SUM(D:D))*100</f>
        <v>2.287163307297042E-2</v>
      </c>
      <c r="F1760">
        <f t="shared" si="27"/>
        <v>9704151</v>
      </c>
      <c r="G1760" s="1">
        <f>(Comuni[[#This Row],[Popolazione2011]]/Comuni[[#This Row],[TOT POP REGIONE ]])*100</f>
        <v>0.14005346784072095</v>
      </c>
      <c r="H1760" t="str">
        <f>IF(Comuni[[#This Row],[Popolazione2011]]&gt;300000,"MAGGIORE","")</f>
        <v/>
      </c>
      <c r="I1760" t="str">
        <f>_xlfn.XLOOKUP(Comuni[[#This Row],[Regione]],Ripartizione_geografica[Regione],Ripartizione_geografica[Ripartizione geografica])</f>
        <v>Nord-ovest</v>
      </c>
      <c r="J1760">
        <f>_xlfn.XLOOKUP(Comuni[[#This Row],[Regione]],Ripartizione_geografica[Regione],Ripartizione_geografica[Codice Regione])</f>
        <v>3</v>
      </c>
      <c r="K1760">
        <f>_xlfn.XLOOKUP(Comuni[[#This Row],[Regione]],Table_0[Regione],Table_0[Totale])</f>
        <v>4308126</v>
      </c>
      <c r="L1760">
        <f>_xlfn.XLOOKUP(Comuni[[#This Row],[Regione]],Table_0[Regione],Table_0[Guariti])</f>
        <v>4242764</v>
      </c>
      <c r="M1760">
        <f>_xlfn.XLOOKUP(Comuni[[#This Row],[Regione]],Table_0[Regione],Table_0[Deceduti])</f>
        <v>47031</v>
      </c>
      <c r="N1760" s="1">
        <f>(Comuni[[#This Row],[Popolazione2011]]/Comuni[[#This Row],[Ammalati TOT]])*100</f>
        <v>0.31547359571191746</v>
      </c>
      <c r="O1760">
        <f>_xlfn.XLOOKUP(Comuni[[#This Row],[Regione]],Table_0[Regione],Table_0[TOT AREA])</f>
        <v>6838505</v>
      </c>
      <c r="P1760" s="1">
        <f>(Comuni[[#This Row],[Popolazione2011]]/Comuni[[#This Row],[Ammalati AREA]])*100</f>
        <v>0.19874226896083283</v>
      </c>
    </row>
    <row r="1761" spans="1:16" x14ac:dyDescent="0.3">
      <c r="A1761" t="s">
        <v>1777</v>
      </c>
      <c r="B1761" t="s">
        <v>8023</v>
      </c>
      <c r="C1761" t="s">
        <v>1769</v>
      </c>
      <c r="D1761">
        <v>2354</v>
      </c>
      <c r="E1761" s="1">
        <f>(Comuni[[#This Row],[Popolazione2011]]/SUM(D:D))*100</f>
        <v>3.9614321428719278E-3</v>
      </c>
      <c r="F1761">
        <f t="shared" si="27"/>
        <v>9704151</v>
      </c>
      <c r="G1761" s="1">
        <f>(Comuni[[#This Row],[Popolazione2011]]/Comuni[[#This Row],[TOT POP REGIONE ]])*100</f>
        <v>2.425766045891083E-2</v>
      </c>
      <c r="H1761" t="str">
        <f>IF(Comuni[[#This Row],[Popolazione2011]]&gt;300000,"MAGGIORE","")</f>
        <v/>
      </c>
      <c r="I1761" t="str">
        <f>_xlfn.XLOOKUP(Comuni[[#This Row],[Regione]],Ripartizione_geografica[Regione],Ripartizione_geografica[Ripartizione geografica])</f>
        <v>Nord-ovest</v>
      </c>
      <c r="J1761">
        <f>_xlfn.XLOOKUP(Comuni[[#This Row],[Regione]],Ripartizione_geografica[Regione],Ripartizione_geografica[Codice Regione])</f>
        <v>3</v>
      </c>
      <c r="K1761">
        <f>_xlfn.XLOOKUP(Comuni[[#This Row],[Regione]],Table_0[Regione],Table_0[Totale])</f>
        <v>4308126</v>
      </c>
      <c r="L1761">
        <f>_xlfn.XLOOKUP(Comuni[[#This Row],[Regione]],Table_0[Regione],Table_0[Guariti])</f>
        <v>4242764</v>
      </c>
      <c r="M1761">
        <f>_xlfn.XLOOKUP(Comuni[[#This Row],[Regione]],Table_0[Regione],Table_0[Deceduti])</f>
        <v>47031</v>
      </c>
      <c r="N1761" s="1">
        <f>(Comuni[[#This Row],[Popolazione2011]]/Comuni[[#This Row],[Ammalati TOT]])*100</f>
        <v>5.4640927400916313E-2</v>
      </c>
      <c r="O1761">
        <f>_xlfn.XLOOKUP(Comuni[[#This Row],[Regione]],Table_0[Regione],Table_0[TOT AREA])</f>
        <v>6838505</v>
      </c>
      <c r="P1761" s="1">
        <f>(Comuni[[#This Row],[Popolazione2011]]/Comuni[[#This Row],[Ammalati AREA]])*100</f>
        <v>3.4422728359487932E-2</v>
      </c>
    </row>
    <row r="1762" spans="1:16" x14ac:dyDescent="0.3">
      <c r="A1762" t="s">
        <v>1778</v>
      </c>
      <c r="B1762" t="s">
        <v>8023</v>
      </c>
      <c r="C1762" t="s">
        <v>1769</v>
      </c>
      <c r="D1762">
        <v>3107</v>
      </c>
      <c r="E1762" s="1">
        <f>(Comuni[[#This Row],[Popolazione2011]]/SUM(D:D))*100</f>
        <v>5.2286192302052163E-3</v>
      </c>
      <c r="F1762">
        <f t="shared" si="27"/>
        <v>9704151</v>
      </c>
      <c r="G1762" s="1">
        <f>(Comuni[[#This Row],[Popolazione2011]]/Comuni[[#This Row],[TOT POP REGIONE ]])*100</f>
        <v>3.201722644258112E-2</v>
      </c>
      <c r="H1762" t="str">
        <f>IF(Comuni[[#This Row],[Popolazione2011]]&gt;300000,"MAGGIORE","")</f>
        <v/>
      </c>
      <c r="I1762" t="str">
        <f>_xlfn.XLOOKUP(Comuni[[#This Row],[Regione]],Ripartizione_geografica[Regione],Ripartizione_geografica[Ripartizione geografica])</f>
        <v>Nord-ovest</v>
      </c>
      <c r="J1762">
        <f>_xlfn.XLOOKUP(Comuni[[#This Row],[Regione]],Ripartizione_geografica[Regione],Ripartizione_geografica[Codice Regione])</f>
        <v>3</v>
      </c>
      <c r="K1762">
        <f>_xlfn.XLOOKUP(Comuni[[#This Row],[Regione]],Table_0[Regione],Table_0[Totale])</f>
        <v>4308126</v>
      </c>
      <c r="L1762">
        <f>_xlfn.XLOOKUP(Comuni[[#This Row],[Regione]],Table_0[Regione],Table_0[Guariti])</f>
        <v>4242764</v>
      </c>
      <c r="M1762">
        <f>_xlfn.XLOOKUP(Comuni[[#This Row],[Regione]],Table_0[Regione],Table_0[Deceduti])</f>
        <v>47031</v>
      </c>
      <c r="N1762" s="1">
        <f>(Comuni[[#This Row],[Popolazione2011]]/Comuni[[#This Row],[Ammalati TOT]])*100</f>
        <v>7.2119524823554368E-2</v>
      </c>
      <c r="O1762">
        <f>_xlfn.XLOOKUP(Comuni[[#This Row],[Regione]],Table_0[Regione],Table_0[TOT AREA])</f>
        <v>6838505</v>
      </c>
      <c r="P1762" s="1">
        <f>(Comuni[[#This Row],[Popolazione2011]]/Comuni[[#This Row],[Ammalati AREA]])*100</f>
        <v>4.543390697235726E-2</v>
      </c>
    </row>
    <row r="1763" spans="1:16" x14ac:dyDescent="0.3">
      <c r="A1763" t="s">
        <v>1779</v>
      </c>
      <c r="B1763" t="s">
        <v>8023</v>
      </c>
      <c r="C1763" t="s">
        <v>1769</v>
      </c>
      <c r="D1763">
        <v>4731</v>
      </c>
      <c r="E1763" s="1">
        <f>(Comuni[[#This Row],[Popolazione2011]]/SUM(D:D))*100</f>
        <v>7.9615698674286705E-3</v>
      </c>
      <c r="F1763">
        <f t="shared" si="27"/>
        <v>9704151</v>
      </c>
      <c r="G1763" s="1">
        <f>(Comuni[[#This Row],[Popolazione2011]]/Comuni[[#This Row],[TOT POP REGIONE ]])*100</f>
        <v>4.8752332893418494E-2</v>
      </c>
      <c r="H1763" t="str">
        <f>IF(Comuni[[#This Row],[Popolazione2011]]&gt;300000,"MAGGIORE","")</f>
        <v/>
      </c>
      <c r="I1763" t="str">
        <f>_xlfn.XLOOKUP(Comuni[[#This Row],[Regione]],Ripartizione_geografica[Regione],Ripartizione_geografica[Ripartizione geografica])</f>
        <v>Nord-ovest</v>
      </c>
      <c r="J1763">
        <f>_xlfn.XLOOKUP(Comuni[[#This Row],[Regione]],Ripartizione_geografica[Regione],Ripartizione_geografica[Codice Regione])</f>
        <v>3</v>
      </c>
      <c r="K1763">
        <f>_xlfn.XLOOKUP(Comuni[[#This Row],[Regione]],Table_0[Regione],Table_0[Totale])</f>
        <v>4308126</v>
      </c>
      <c r="L1763">
        <f>_xlfn.XLOOKUP(Comuni[[#This Row],[Regione]],Table_0[Regione],Table_0[Guariti])</f>
        <v>4242764</v>
      </c>
      <c r="M1763">
        <f>_xlfn.XLOOKUP(Comuni[[#This Row],[Regione]],Table_0[Regione],Table_0[Deceduti])</f>
        <v>47031</v>
      </c>
      <c r="N1763" s="1">
        <f>(Comuni[[#This Row],[Popolazione2011]]/Comuni[[#This Row],[Ammalati TOT]])*100</f>
        <v>0.10981572962350683</v>
      </c>
      <c r="O1763">
        <f>_xlfn.XLOOKUP(Comuni[[#This Row],[Regione]],Table_0[Regione],Table_0[TOT AREA])</f>
        <v>6838505</v>
      </c>
      <c r="P1763" s="1">
        <f>(Comuni[[#This Row],[Popolazione2011]]/Comuni[[#This Row],[Ammalati AREA]])*100</f>
        <v>6.9181787539820475E-2</v>
      </c>
    </row>
    <row r="1764" spans="1:16" x14ac:dyDescent="0.3">
      <c r="A1764" t="s">
        <v>1780</v>
      </c>
      <c r="B1764" t="s">
        <v>8023</v>
      </c>
      <c r="C1764" t="s">
        <v>1769</v>
      </c>
      <c r="D1764">
        <v>3632</v>
      </c>
      <c r="E1764" s="1">
        <f>(Comuni[[#This Row],[Popolazione2011]]/SUM(D:D))*100</f>
        <v>6.1121162034455572E-3</v>
      </c>
      <c r="F1764">
        <f t="shared" si="27"/>
        <v>9704151</v>
      </c>
      <c r="G1764" s="1">
        <f>(Comuni[[#This Row],[Popolazione2011]]/Comuni[[#This Row],[TOT POP REGIONE ]])*100</f>
        <v>3.7427282407291478E-2</v>
      </c>
      <c r="H1764" t="str">
        <f>IF(Comuni[[#This Row],[Popolazione2011]]&gt;300000,"MAGGIORE","")</f>
        <v/>
      </c>
      <c r="I1764" t="str">
        <f>_xlfn.XLOOKUP(Comuni[[#This Row],[Regione]],Ripartizione_geografica[Regione],Ripartizione_geografica[Ripartizione geografica])</f>
        <v>Nord-ovest</v>
      </c>
      <c r="J1764">
        <f>_xlfn.XLOOKUP(Comuni[[#This Row],[Regione]],Ripartizione_geografica[Regione],Ripartizione_geografica[Codice Regione])</f>
        <v>3</v>
      </c>
      <c r="K1764">
        <f>_xlfn.XLOOKUP(Comuni[[#This Row],[Regione]],Table_0[Regione],Table_0[Totale])</f>
        <v>4308126</v>
      </c>
      <c r="L1764">
        <f>_xlfn.XLOOKUP(Comuni[[#This Row],[Regione]],Table_0[Regione],Table_0[Guariti])</f>
        <v>4242764</v>
      </c>
      <c r="M1764">
        <f>_xlfn.XLOOKUP(Comuni[[#This Row],[Regione]],Table_0[Regione],Table_0[Deceduti])</f>
        <v>47031</v>
      </c>
      <c r="N1764" s="1">
        <f>(Comuni[[#This Row],[Popolazione2011]]/Comuni[[#This Row],[Ammalati TOT]])*100</f>
        <v>8.430579792698728E-2</v>
      </c>
      <c r="O1764">
        <f>_xlfn.XLOOKUP(Comuni[[#This Row],[Regione]],Table_0[Regione],Table_0[TOT AREA])</f>
        <v>6838505</v>
      </c>
      <c r="P1764" s="1">
        <f>(Comuni[[#This Row],[Popolazione2011]]/Comuni[[#This Row],[Ammalati AREA]])*100</f>
        <v>5.3111023535114765E-2</v>
      </c>
    </row>
    <row r="1765" spans="1:16" x14ac:dyDescent="0.3">
      <c r="A1765" t="s">
        <v>1781</v>
      </c>
      <c r="B1765" t="s">
        <v>8023</v>
      </c>
      <c r="C1765" t="s">
        <v>1769</v>
      </c>
      <c r="D1765">
        <v>2760</v>
      </c>
      <c r="E1765" s="1">
        <f>(Comuni[[#This Row],[Popolazione2011]]/SUM(D:D))*100</f>
        <v>4.6446698021777909E-3</v>
      </c>
      <c r="F1765">
        <f t="shared" si="27"/>
        <v>9704151</v>
      </c>
      <c r="G1765" s="1">
        <f>(Comuni[[#This Row],[Popolazione2011]]/Comuni[[#This Row],[TOT POP REGIONE ]])*100</f>
        <v>2.8441437071620175E-2</v>
      </c>
      <c r="H1765" t="str">
        <f>IF(Comuni[[#This Row],[Popolazione2011]]&gt;300000,"MAGGIORE","")</f>
        <v/>
      </c>
      <c r="I1765" t="str">
        <f>_xlfn.XLOOKUP(Comuni[[#This Row],[Regione]],Ripartizione_geografica[Regione],Ripartizione_geografica[Ripartizione geografica])</f>
        <v>Nord-ovest</v>
      </c>
      <c r="J1765">
        <f>_xlfn.XLOOKUP(Comuni[[#This Row],[Regione]],Ripartizione_geografica[Regione],Ripartizione_geografica[Codice Regione])</f>
        <v>3</v>
      </c>
      <c r="K1765">
        <f>_xlfn.XLOOKUP(Comuni[[#This Row],[Regione]],Table_0[Regione],Table_0[Totale])</f>
        <v>4308126</v>
      </c>
      <c r="L1765">
        <f>_xlfn.XLOOKUP(Comuni[[#This Row],[Regione]],Table_0[Regione],Table_0[Guariti])</f>
        <v>4242764</v>
      </c>
      <c r="M1765">
        <f>_xlfn.XLOOKUP(Comuni[[#This Row],[Regione]],Table_0[Regione],Table_0[Deceduti])</f>
        <v>47031</v>
      </c>
      <c r="N1765" s="1">
        <f>(Comuni[[#This Row],[Popolazione2011]]/Comuni[[#This Row],[Ammalati TOT]])*100</f>
        <v>6.4064978600904432E-2</v>
      </c>
      <c r="O1765">
        <f>_xlfn.XLOOKUP(Comuni[[#This Row],[Regione]],Table_0[Regione],Table_0[TOT AREA])</f>
        <v>6838505</v>
      </c>
      <c r="P1765" s="1">
        <f>(Comuni[[#This Row],[Popolazione2011]]/Comuni[[#This Row],[Ammalati AREA]])*100</f>
        <v>4.0359698501353729E-2</v>
      </c>
    </row>
    <row r="1766" spans="1:16" x14ac:dyDescent="0.3">
      <c r="A1766" t="s">
        <v>1782</v>
      </c>
      <c r="B1766" t="s">
        <v>8023</v>
      </c>
      <c r="C1766" t="s">
        <v>1769</v>
      </c>
      <c r="D1766">
        <v>182</v>
      </c>
      <c r="E1766" s="1">
        <f>(Comuni[[#This Row],[Popolazione2011]]/SUM(D:D))*100</f>
        <v>3.062789507233181E-4</v>
      </c>
      <c r="F1766">
        <f t="shared" si="27"/>
        <v>9704151</v>
      </c>
      <c r="G1766" s="1">
        <f>(Comuni[[#This Row],[Popolazione2011]]/Comuni[[#This Row],[TOT POP REGIONE ]])*100</f>
        <v>1.8754860677662579E-3</v>
      </c>
      <c r="H1766" t="str">
        <f>IF(Comuni[[#This Row],[Popolazione2011]]&gt;300000,"MAGGIORE","")</f>
        <v/>
      </c>
      <c r="I1766" t="str">
        <f>_xlfn.XLOOKUP(Comuni[[#This Row],[Regione]],Ripartizione_geografica[Regione],Ripartizione_geografica[Ripartizione geografica])</f>
        <v>Nord-ovest</v>
      </c>
      <c r="J1766">
        <f>_xlfn.XLOOKUP(Comuni[[#This Row],[Regione]],Ripartizione_geografica[Regione],Ripartizione_geografica[Codice Regione])</f>
        <v>3</v>
      </c>
      <c r="K1766">
        <f>_xlfn.XLOOKUP(Comuni[[#This Row],[Regione]],Table_0[Regione],Table_0[Totale])</f>
        <v>4308126</v>
      </c>
      <c r="L1766">
        <f>_xlfn.XLOOKUP(Comuni[[#This Row],[Regione]],Table_0[Regione],Table_0[Guariti])</f>
        <v>4242764</v>
      </c>
      <c r="M1766">
        <f>_xlfn.XLOOKUP(Comuni[[#This Row],[Regione]],Table_0[Regione],Table_0[Deceduti])</f>
        <v>47031</v>
      </c>
      <c r="N1766" s="1">
        <f>(Comuni[[#This Row],[Popolazione2011]]/Comuni[[#This Row],[Ammalati TOT]])*100</f>
        <v>4.2245746758567421E-3</v>
      </c>
      <c r="O1766">
        <f>_xlfn.XLOOKUP(Comuni[[#This Row],[Regione]],Table_0[Regione],Table_0[TOT AREA])</f>
        <v>6838505</v>
      </c>
      <c r="P1766" s="1">
        <f>(Comuni[[#This Row],[Popolazione2011]]/Comuni[[#This Row],[Ammalati AREA]])*100</f>
        <v>2.6614004084226013E-3</v>
      </c>
    </row>
    <row r="1767" spans="1:16" x14ac:dyDescent="0.3">
      <c r="A1767" t="s">
        <v>1783</v>
      </c>
      <c r="B1767" t="s">
        <v>8023</v>
      </c>
      <c r="C1767" t="s">
        <v>1769</v>
      </c>
      <c r="D1767">
        <v>517</v>
      </c>
      <c r="E1767" s="1">
        <f>(Comuni[[#This Row],[Popolazione2011]]/SUM(D:D))*100</f>
        <v>8.7003416221953555E-4</v>
      </c>
      <c r="F1767">
        <f t="shared" si="27"/>
        <v>9704151</v>
      </c>
      <c r="G1767" s="1">
        <f>(Comuni[[#This Row],[Popolazione2011]]/Comuni[[#This Row],[TOT POP REGIONE ]])*100</f>
        <v>5.3276170166766772E-3</v>
      </c>
      <c r="H1767" t="str">
        <f>IF(Comuni[[#This Row],[Popolazione2011]]&gt;300000,"MAGGIORE","")</f>
        <v/>
      </c>
      <c r="I1767" t="str">
        <f>_xlfn.XLOOKUP(Comuni[[#This Row],[Regione]],Ripartizione_geografica[Regione],Ripartizione_geografica[Ripartizione geografica])</f>
        <v>Nord-ovest</v>
      </c>
      <c r="J1767">
        <f>_xlfn.XLOOKUP(Comuni[[#This Row],[Regione]],Ripartizione_geografica[Regione],Ripartizione_geografica[Codice Regione])</f>
        <v>3</v>
      </c>
      <c r="K1767">
        <f>_xlfn.XLOOKUP(Comuni[[#This Row],[Regione]],Table_0[Regione],Table_0[Totale])</f>
        <v>4308126</v>
      </c>
      <c r="L1767">
        <f>_xlfn.XLOOKUP(Comuni[[#This Row],[Regione]],Table_0[Regione],Table_0[Guariti])</f>
        <v>4242764</v>
      </c>
      <c r="M1767">
        <f>_xlfn.XLOOKUP(Comuni[[#This Row],[Regione]],Table_0[Regione],Table_0[Deceduti])</f>
        <v>47031</v>
      </c>
      <c r="N1767" s="1">
        <f>(Comuni[[#This Row],[Popolazione2011]]/Comuni[[#This Row],[Ammalati TOT]])*100</f>
        <v>1.2000577513285359E-2</v>
      </c>
      <c r="O1767">
        <f>_xlfn.XLOOKUP(Comuni[[#This Row],[Regione]],Table_0[Regione],Table_0[TOT AREA])</f>
        <v>6838505</v>
      </c>
      <c r="P1767" s="1">
        <f>(Comuni[[#This Row],[Popolazione2011]]/Comuni[[#This Row],[Ammalati AREA]])*100</f>
        <v>7.5601319294202459E-3</v>
      </c>
    </row>
    <row r="1768" spans="1:16" x14ac:dyDescent="0.3">
      <c r="A1768" t="s">
        <v>1784</v>
      </c>
      <c r="B1768" t="s">
        <v>8023</v>
      </c>
      <c r="C1768" t="s">
        <v>1769</v>
      </c>
      <c r="D1768">
        <v>7597</v>
      </c>
      <c r="E1768" s="1">
        <f>(Comuni[[#This Row],[Popolazione2011]]/SUM(D:D))*100</f>
        <v>1.278462191563213E-2</v>
      </c>
      <c r="F1768">
        <f t="shared" si="27"/>
        <v>9704151</v>
      </c>
      <c r="G1768" s="1">
        <f>(Comuni[[#This Row],[Popolazione2011]]/Comuni[[#This Row],[TOT POP REGIONE ]])*100</f>
        <v>7.8286086026484944E-2</v>
      </c>
      <c r="H1768" t="str">
        <f>IF(Comuni[[#This Row],[Popolazione2011]]&gt;300000,"MAGGIORE","")</f>
        <v/>
      </c>
      <c r="I1768" t="str">
        <f>_xlfn.XLOOKUP(Comuni[[#This Row],[Regione]],Ripartizione_geografica[Regione],Ripartizione_geografica[Ripartizione geografica])</f>
        <v>Nord-ovest</v>
      </c>
      <c r="J1768">
        <f>_xlfn.XLOOKUP(Comuni[[#This Row],[Regione]],Ripartizione_geografica[Regione],Ripartizione_geografica[Codice Regione])</f>
        <v>3</v>
      </c>
      <c r="K1768">
        <f>_xlfn.XLOOKUP(Comuni[[#This Row],[Regione]],Table_0[Regione],Table_0[Totale])</f>
        <v>4308126</v>
      </c>
      <c r="L1768">
        <f>_xlfn.XLOOKUP(Comuni[[#This Row],[Regione]],Table_0[Regione],Table_0[Guariti])</f>
        <v>4242764</v>
      </c>
      <c r="M1768">
        <f>_xlfn.XLOOKUP(Comuni[[#This Row],[Regione]],Table_0[Regione],Table_0[Deceduti])</f>
        <v>47031</v>
      </c>
      <c r="N1768" s="1">
        <f>(Comuni[[#This Row],[Popolazione2011]]/Comuni[[#This Row],[Ammalati TOT]])*100</f>
        <v>0.1763411747938663</v>
      </c>
      <c r="O1768">
        <f>_xlfn.XLOOKUP(Comuni[[#This Row],[Regione]],Table_0[Regione],Table_0[TOT AREA])</f>
        <v>6838505</v>
      </c>
      <c r="P1768" s="1">
        <f>(Comuni[[#This Row],[Popolazione2011]]/Comuni[[#This Row],[Ammalati AREA]])*100</f>
        <v>0.11109153243289285</v>
      </c>
    </row>
    <row r="1769" spans="1:16" x14ac:dyDescent="0.3">
      <c r="A1769" t="s">
        <v>1785</v>
      </c>
      <c r="B1769" t="s">
        <v>8023</v>
      </c>
      <c r="C1769" t="s">
        <v>1769</v>
      </c>
      <c r="D1769">
        <v>433</v>
      </c>
      <c r="E1769" s="1">
        <f>(Comuni[[#This Row],[Popolazione2011]]/SUM(D:D))*100</f>
        <v>7.2867464650108098E-4</v>
      </c>
      <c r="F1769">
        <f t="shared" si="27"/>
        <v>9704151</v>
      </c>
      <c r="G1769" s="1">
        <f>(Comuni[[#This Row],[Popolazione2011]]/Comuni[[#This Row],[TOT POP REGIONE ]])*100</f>
        <v>4.46200806232302E-3</v>
      </c>
      <c r="H1769" t="str">
        <f>IF(Comuni[[#This Row],[Popolazione2011]]&gt;300000,"MAGGIORE","")</f>
        <v/>
      </c>
      <c r="I1769" t="str">
        <f>_xlfn.XLOOKUP(Comuni[[#This Row],[Regione]],Ripartizione_geografica[Regione],Ripartizione_geografica[Ripartizione geografica])</f>
        <v>Nord-ovest</v>
      </c>
      <c r="J1769">
        <f>_xlfn.XLOOKUP(Comuni[[#This Row],[Regione]],Ripartizione_geografica[Regione],Ripartizione_geografica[Codice Regione])</f>
        <v>3</v>
      </c>
      <c r="K1769">
        <f>_xlfn.XLOOKUP(Comuni[[#This Row],[Regione]],Table_0[Regione],Table_0[Totale])</f>
        <v>4308126</v>
      </c>
      <c r="L1769">
        <f>_xlfn.XLOOKUP(Comuni[[#This Row],[Regione]],Table_0[Regione],Table_0[Guariti])</f>
        <v>4242764</v>
      </c>
      <c r="M1769">
        <f>_xlfn.XLOOKUP(Comuni[[#This Row],[Regione]],Table_0[Regione],Table_0[Deceduti])</f>
        <v>47031</v>
      </c>
      <c r="N1769" s="1">
        <f>(Comuni[[#This Row],[Popolazione2011]]/Comuni[[#This Row],[Ammalati TOT]])*100</f>
        <v>1.0050773816736094E-2</v>
      </c>
      <c r="O1769">
        <f>_xlfn.XLOOKUP(Comuni[[#This Row],[Regione]],Table_0[Regione],Table_0[TOT AREA])</f>
        <v>6838505</v>
      </c>
      <c r="P1769" s="1">
        <f>(Comuni[[#This Row],[Popolazione2011]]/Comuni[[#This Row],[Ammalati AREA]])*100</f>
        <v>6.3317932793790456E-3</v>
      </c>
    </row>
    <row r="1770" spans="1:16" x14ac:dyDescent="0.3">
      <c r="A1770" t="s">
        <v>1786</v>
      </c>
      <c r="B1770" t="s">
        <v>8023</v>
      </c>
      <c r="C1770" t="s">
        <v>1769</v>
      </c>
      <c r="D1770">
        <v>4154</v>
      </c>
      <c r="E1770" s="1">
        <f>(Comuni[[#This Row],[Popolazione2011]]/SUM(D:D))*100</f>
        <v>6.9905646225530962E-3</v>
      </c>
      <c r="F1770">
        <f t="shared" si="27"/>
        <v>9704151</v>
      </c>
      <c r="G1770" s="1">
        <f>(Comuni[[#This Row],[Popolazione2011]]/Comuni[[#This Row],[TOT POP REGIONE ]])*100</f>
        <v>4.2806423766489209E-2</v>
      </c>
      <c r="H1770" t="str">
        <f>IF(Comuni[[#This Row],[Popolazione2011]]&gt;300000,"MAGGIORE","")</f>
        <v/>
      </c>
      <c r="I1770" t="str">
        <f>_xlfn.XLOOKUP(Comuni[[#This Row],[Regione]],Ripartizione_geografica[Regione],Ripartizione_geografica[Ripartizione geografica])</f>
        <v>Nord-ovest</v>
      </c>
      <c r="J1770">
        <f>_xlfn.XLOOKUP(Comuni[[#This Row],[Regione]],Ripartizione_geografica[Regione],Ripartizione_geografica[Codice Regione])</f>
        <v>3</v>
      </c>
      <c r="K1770">
        <f>_xlfn.XLOOKUP(Comuni[[#This Row],[Regione]],Table_0[Regione],Table_0[Totale])</f>
        <v>4308126</v>
      </c>
      <c r="L1770">
        <f>_xlfn.XLOOKUP(Comuni[[#This Row],[Regione]],Table_0[Regione],Table_0[Guariti])</f>
        <v>4242764</v>
      </c>
      <c r="M1770">
        <f>_xlfn.XLOOKUP(Comuni[[#This Row],[Regione]],Table_0[Regione],Table_0[Deceduti])</f>
        <v>47031</v>
      </c>
      <c r="N1770" s="1">
        <f>(Comuni[[#This Row],[Popolazione2011]]/Comuni[[#This Row],[Ammalati TOT]])*100</f>
        <v>9.6422435184114849E-2</v>
      </c>
      <c r="O1770">
        <f>_xlfn.XLOOKUP(Comuni[[#This Row],[Regione]],Table_0[Regione],Table_0[TOT AREA])</f>
        <v>6838505</v>
      </c>
      <c r="P1770" s="1">
        <f>(Comuni[[#This Row],[Popolazione2011]]/Comuni[[#This Row],[Ammalati AREA]])*100</f>
        <v>6.0744270860370798E-2</v>
      </c>
    </row>
    <row r="1771" spans="1:16" x14ac:dyDescent="0.3">
      <c r="A1771" t="s">
        <v>1787</v>
      </c>
      <c r="B1771" t="s">
        <v>8023</v>
      </c>
      <c r="C1771" t="s">
        <v>1769</v>
      </c>
      <c r="D1771">
        <v>698</v>
      </c>
      <c r="E1771" s="1">
        <f>(Comuni[[#This Row],[Popolazione2011]]/SUM(D:D))*100</f>
        <v>1.174630261565253E-3</v>
      </c>
      <c r="F1771">
        <f t="shared" si="27"/>
        <v>9704151</v>
      </c>
      <c r="G1771" s="1">
        <f>(Comuni[[#This Row],[Popolazione2011]]/Comuni[[#This Row],[TOT POP REGIONE ]])*100</f>
        <v>7.1927982159387255E-3</v>
      </c>
      <c r="H1771" t="str">
        <f>IF(Comuni[[#This Row],[Popolazione2011]]&gt;300000,"MAGGIORE","")</f>
        <v/>
      </c>
      <c r="I1771" t="str">
        <f>_xlfn.XLOOKUP(Comuni[[#This Row],[Regione]],Ripartizione_geografica[Regione],Ripartizione_geografica[Ripartizione geografica])</f>
        <v>Nord-ovest</v>
      </c>
      <c r="J1771">
        <f>_xlfn.XLOOKUP(Comuni[[#This Row],[Regione]],Ripartizione_geografica[Regione],Ripartizione_geografica[Codice Regione])</f>
        <v>3</v>
      </c>
      <c r="K1771">
        <f>_xlfn.XLOOKUP(Comuni[[#This Row],[Regione]],Table_0[Regione],Table_0[Totale])</f>
        <v>4308126</v>
      </c>
      <c r="L1771">
        <f>_xlfn.XLOOKUP(Comuni[[#This Row],[Regione]],Table_0[Regione],Table_0[Guariti])</f>
        <v>4242764</v>
      </c>
      <c r="M1771">
        <f>_xlfn.XLOOKUP(Comuni[[#This Row],[Regione]],Table_0[Regione],Table_0[Deceduti])</f>
        <v>47031</v>
      </c>
      <c r="N1771" s="1">
        <f>(Comuni[[#This Row],[Popolazione2011]]/Comuni[[#This Row],[Ammalati TOT]])*100</f>
        <v>1.6201940240373656E-2</v>
      </c>
      <c r="O1771">
        <f>_xlfn.XLOOKUP(Comuni[[#This Row],[Regione]],Table_0[Regione],Table_0[TOT AREA])</f>
        <v>6838505</v>
      </c>
      <c r="P1771" s="1">
        <f>(Comuni[[#This Row],[Popolazione2011]]/Comuni[[#This Row],[Ammalati AREA]])*100</f>
        <v>1.020690925867569E-2</v>
      </c>
    </row>
    <row r="1772" spans="1:16" x14ac:dyDescent="0.3">
      <c r="A1772" t="s">
        <v>1788</v>
      </c>
      <c r="B1772" t="s">
        <v>8023</v>
      </c>
      <c r="C1772" t="s">
        <v>1769</v>
      </c>
      <c r="D1772">
        <v>4350</v>
      </c>
      <c r="E1772" s="1">
        <f>(Comuni[[#This Row],[Popolazione2011]]/SUM(D:D))*100</f>
        <v>7.3204034925628235E-3</v>
      </c>
      <c r="F1772">
        <f t="shared" si="27"/>
        <v>9704151</v>
      </c>
      <c r="G1772" s="1">
        <f>(Comuni[[#This Row],[Popolazione2011]]/Comuni[[#This Row],[TOT POP REGIONE ]])*100</f>
        <v>4.4826177993314412E-2</v>
      </c>
      <c r="H1772" t="str">
        <f>IF(Comuni[[#This Row],[Popolazione2011]]&gt;300000,"MAGGIORE","")</f>
        <v/>
      </c>
      <c r="I1772" t="str">
        <f>_xlfn.XLOOKUP(Comuni[[#This Row],[Regione]],Ripartizione_geografica[Regione],Ripartizione_geografica[Ripartizione geografica])</f>
        <v>Nord-ovest</v>
      </c>
      <c r="J1772">
        <f>_xlfn.XLOOKUP(Comuni[[#This Row],[Regione]],Ripartizione_geografica[Regione],Ripartizione_geografica[Codice Regione])</f>
        <v>3</v>
      </c>
      <c r="K1772">
        <f>_xlfn.XLOOKUP(Comuni[[#This Row],[Regione]],Table_0[Regione],Table_0[Totale])</f>
        <v>4308126</v>
      </c>
      <c r="L1772">
        <f>_xlfn.XLOOKUP(Comuni[[#This Row],[Regione]],Table_0[Regione],Table_0[Guariti])</f>
        <v>4242764</v>
      </c>
      <c r="M1772">
        <f>_xlfn.XLOOKUP(Comuni[[#This Row],[Regione]],Table_0[Regione],Table_0[Deceduti])</f>
        <v>47031</v>
      </c>
      <c r="N1772" s="1">
        <f>(Comuni[[#This Row],[Popolazione2011]]/Comuni[[#This Row],[Ammalati TOT]])*100</f>
        <v>0.10097197714272982</v>
      </c>
      <c r="O1772">
        <f>_xlfn.XLOOKUP(Comuni[[#This Row],[Regione]],Table_0[Regione],Table_0[TOT AREA])</f>
        <v>6838505</v>
      </c>
      <c r="P1772" s="1">
        <f>(Comuni[[#This Row],[Popolazione2011]]/Comuni[[#This Row],[Ammalati AREA]])*100</f>
        <v>6.3610394377133603E-2</v>
      </c>
    </row>
    <row r="1773" spans="1:16" x14ac:dyDescent="0.3">
      <c r="A1773" t="s">
        <v>1789</v>
      </c>
      <c r="B1773" t="s">
        <v>8023</v>
      </c>
      <c r="C1773" t="s">
        <v>1769</v>
      </c>
      <c r="D1773">
        <v>1790</v>
      </c>
      <c r="E1773" s="1">
        <f>(Comuni[[#This Row],[Popolazione2011]]/SUM(D:D))*100</f>
        <v>3.0123039659051619E-3</v>
      </c>
      <c r="F1773">
        <f t="shared" si="27"/>
        <v>9704151</v>
      </c>
      <c r="G1773" s="1">
        <f>(Comuni[[#This Row],[Popolazione2011]]/Comuni[[#This Row],[TOT POP REGIONE ]])*100</f>
        <v>1.8445714622536271E-2</v>
      </c>
      <c r="H1773" t="str">
        <f>IF(Comuni[[#This Row],[Popolazione2011]]&gt;300000,"MAGGIORE","")</f>
        <v/>
      </c>
      <c r="I1773" t="str">
        <f>_xlfn.XLOOKUP(Comuni[[#This Row],[Regione]],Ripartizione_geografica[Regione],Ripartizione_geografica[Ripartizione geografica])</f>
        <v>Nord-ovest</v>
      </c>
      <c r="J1773">
        <f>_xlfn.XLOOKUP(Comuni[[#This Row],[Regione]],Ripartizione_geografica[Regione],Ripartizione_geografica[Codice Regione])</f>
        <v>3</v>
      </c>
      <c r="K1773">
        <f>_xlfn.XLOOKUP(Comuni[[#This Row],[Regione]],Table_0[Regione],Table_0[Totale])</f>
        <v>4308126</v>
      </c>
      <c r="L1773">
        <f>_xlfn.XLOOKUP(Comuni[[#This Row],[Regione]],Table_0[Regione],Table_0[Guariti])</f>
        <v>4242764</v>
      </c>
      <c r="M1773">
        <f>_xlfn.XLOOKUP(Comuni[[#This Row],[Regione]],Table_0[Regione],Table_0[Deceduti])</f>
        <v>47031</v>
      </c>
      <c r="N1773" s="1">
        <f>(Comuni[[#This Row],[Popolazione2011]]/Comuni[[#This Row],[Ammalati TOT]])*100</f>
        <v>4.1549388295514106E-2</v>
      </c>
      <c r="O1773">
        <f>_xlfn.XLOOKUP(Comuni[[#This Row],[Regione]],Table_0[Regione],Table_0[TOT AREA])</f>
        <v>6838505</v>
      </c>
      <c r="P1773" s="1">
        <f>(Comuni[[#This Row],[Popolazione2011]]/Comuni[[#This Row],[Ammalati AREA]])*100</f>
        <v>2.6175311709211297E-2</v>
      </c>
    </row>
    <row r="1774" spans="1:16" x14ac:dyDescent="0.3">
      <c r="A1774" t="s">
        <v>1790</v>
      </c>
      <c r="B1774" t="s">
        <v>8023</v>
      </c>
      <c r="C1774" t="s">
        <v>1769</v>
      </c>
      <c r="D1774">
        <v>723</v>
      </c>
      <c r="E1774" s="1">
        <f>(Comuni[[#This Row],[Popolazione2011]]/SUM(D:D))*100</f>
        <v>1.2167015460052694E-3</v>
      </c>
      <c r="F1774">
        <f t="shared" si="27"/>
        <v>9704151</v>
      </c>
      <c r="G1774" s="1">
        <f>(Comuni[[#This Row],[Popolazione2011]]/Comuni[[#This Row],[TOT POP REGIONE ]])*100</f>
        <v>7.4504199285439811E-3</v>
      </c>
      <c r="H1774" t="str">
        <f>IF(Comuni[[#This Row],[Popolazione2011]]&gt;300000,"MAGGIORE","")</f>
        <v/>
      </c>
      <c r="I1774" t="str">
        <f>_xlfn.XLOOKUP(Comuni[[#This Row],[Regione]],Ripartizione_geografica[Regione],Ripartizione_geografica[Ripartizione geografica])</f>
        <v>Nord-ovest</v>
      </c>
      <c r="J1774">
        <f>_xlfn.XLOOKUP(Comuni[[#This Row],[Regione]],Ripartizione_geografica[Regione],Ripartizione_geografica[Codice Regione])</f>
        <v>3</v>
      </c>
      <c r="K1774">
        <f>_xlfn.XLOOKUP(Comuni[[#This Row],[Regione]],Table_0[Regione],Table_0[Totale])</f>
        <v>4308126</v>
      </c>
      <c r="L1774">
        <f>_xlfn.XLOOKUP(Comuni[[#This Row],[Regione]],Table_0[Regione],Table_0[Guariti])</f>
        <v>4242764</v>
      </c>
      <c r="M1774">
        <f>_xlfn.XLOOKUP(Comuni[[#This Row],[Regione]],Table_0[Regione],Table_0[Deceduti])</f>
        <v>47031</v>
      </c>
      <c r="N1774" s="1">
        <f>(Comuni[[#This Row],[Popolazione2011]]/Comuni[[#This Row],[Ammalati TOT]])*100</f>
        <v>1.6782238959584746E-2</v>
      </c>
      <c r="O1774">
        <f>_xlfn.XLOOKUP(Comuni[[#This Row],[Regione]],Table_0[Regione],Table_0[TOT AREA])</f>
        <v>6838505</v>
      </c>
      <c r="P1774" s="1">
        <f>(Comuni[[#This Row],[Popolazione2011]]/Comuni[[#This Row],[Ammalati AREA]])*100</f>
        <v>1.0572486237854619E-2</v>
      </c>
    </row>
    <row r="1775" spans="1:16" x14ac:dyDescent="0.3">
      <c r="A1775" t="s">
        <v>1791</v>
      </c>
      <c r="B1775" t="s">
        <v>8023</v>
      </c>
      <c r="C1775" t="s">
        <v>1769</v>
      </c>
      <c r="D1775">
        <v>2442</v>
      </c>
      <c r="E1775" s="1">
        <f>(Comuni[[#This Row],[Popolazione2011]]/SUM(D:D))*100</f>
        <v>4.1095230641007849E-3</v>
      </c>
      <c r="F1775">
        <f t="shared" si="27"/>
        <v>9704151</v>
      </c>
      <c r="G1775" s="1">
        <f>(Comuni[[#This Row],[Popolazione2011]]/Comuni[[#This Row],[TOT POP REGIONE ]])*100</f>
        <v>2.5164488887281327E-2</v>
      </c>
      <c r="H1775" t="str">
        <f>IF(Comuni[[#This Row],[Popolazione2011]]&gt;300000,"MAGGIORE","")</f>
        <v/>
      </c>
      <c r="I1775" t="str">
        <f>_xlfn.XLOOKUP(Comuni[[#This Row],[Regione]],Ripartizione_geografica[Regione],Ripartizione_geografica[Ripartizione geografica])</f>
        <v>Nord-ovest</v>
      </c>
      <c r="J1775">
        <f>_xlfn.XLOOKUP(Comuni[[#This Row],[Regione]],Ripartizione_geografica[Regione],Ripartizione_geografica[Codice Regione])</f>
        <v>3</v>
      </c>
      <c r="K1775">
        <f>_xlfn.XLOOKUP(Comuni[[#This Row],[Regione]],Table_0[Regione],Table_0[Totale])</f>
        <v>4308126</v>
      </c>
      <c r="L1775">
        <f>_xlfn.XLOOKUP(Comuni[[#This Row],[Regione]],Table_0[Regione],Table_0[Guariti])</f>
        <v>4242764</v>
      </c>
      <c r="M1775">
        <f>_xlfn.XLOOKUP(Comuni[[#This Row],[Regione]],Table_0[Regione],Table_0[Deceduti])</f>
        <v>47031</v>
      </c>
      <c r="N1775" s="1">
        <f>(Comuni[[#This Row],[Popolazione2011]]/Comuni[[#This Row],[Ammalati TOT]])*100</f>
        <v>5.6683578892539353E-2</v>
      </c>
      <c r="O1775">
        <f>_xlfn.XLOOKUP(Comuni[[#This Row],[Regione]],Table_0[Regione],Table_0[TOT AREA])</f>
        <v>6838505</v>
      </c>
      <c r="P1775" s="1">
        <f>(Comuni[[#This Row],[Popolazione2011]]/Comuni[[#This Row],[Ammalati AREA]])*100</f>
        <v>3.5709559326197758E-2</v>
      </c>
    </row>
    <row r="1776" spans="1:16" x14ac:dyDescent="0.3">
      <c r="A1776" t="s">
        <v>1792</v>
      </c>
      <c r="B1776" t="s">
        <v>8023</v>
      </c>
      <c r="C1776" t="s">
        <v>1769</v>
      </c>
      <c r="D1776">
        <v>115349</v>
      </c>
      <c r="E1776" s="1">
        <f>(Comuni[[#This Row],[Popolazione2011]]/SUM(D:D))*100</f>
        <v>0.19411522355485727</v>
      </c>
      <c r="F1776">
        <f t="shared" si="27"/>
        <v>9704151</v>
      </c>
      <c r="G1776" s="1">
        <f>(Comuni[[#This Row],[Popolazione2011]]/Comuni[[#This Row],[TOT POP REGIONE ]])*100</f>
        <v>1.1886562770921434</v>
      </c>
      <c r="H1776" t="str">
        <f>IF(Comuni[[#This Row],[Popolazione2011]]&gt;300000,"MAGGIORE","")</f>
        <v/>
      </c>
      <c r="I1776" t="str">
        <f>_xlfn.XLOOKUP(Comuni[[#This Row],[Regione]],Ripartizione_geografica[Regione],Ripartizione_geografica[Ripartizione geografica])</f>
        <v>Nord-ovest</v>
      </c>
      <c r="J1776">
        <f>_xlfn.XLOOKUP(Comuni[[#This Row],[Regione]],Ripartizione_geografica[Regione],Ripartizione_geografica[Codice Regione])</f>
        <v>3</v>
      </c>
      <c r="K1776">
        <f>_xlfn.XLOOKUP(Comuni[[#This Row],[Regione]],Table_0[Regione],Table_0[Totale])</f>
        <v>4308126</v>
      </c>
      <c r="L1776">
        <f>_xlfn.XLOOKUP(Comuni[[#This Row],[Regione]],Table_0[Regione],Table_0[Guariti])</f>
        <v>4242764</v>
      </c>
      <c r="M1776">
        <f>_xlfn.XLOOKUP(Comuni[[#This Row],[Regione]],Table_0[Regione],Table_0[Deceduti])</f>
        <v>47031</v>
      </c>
      <c r="N1776" s="1">
        <f>(Comuni[[#This Row],[Popolazione2011]]/Comuni[[#This Row],[Ammalati TOT]])*100</f>
        <v>2.6774750784912049</v>
      </c>
      <c r="O1776">
        <f>_xlfn.XLOOKUP(Comuni[[#This Row],[Regione]],Table_0[Regione],Table_0[TOT AREA])</f>
        <v>6838505</v>
      </c>
      <c r="P1776" s="1">
        <f>(Comuni[[#This Row],[Popolazione2011]]/Comuni[[#This Row],[Ammalati AREA]])*100</f>
        <v>1.68675755885241</v>
      </c>
    </row>
    <row r="1777" spans="1:16" x14ac:dyDescent="0.3">
      <c r="A1777" t="s">
        <v>1793</v>
      </c>
      <c r="B1777" t="s">
        <v>8023</v>
      </c>
      <c r="C1777" t="s">
        <v>1769</v>
      </c>
      <c r="D1777">
        <v>1298</v>
      </c>
      <c r="E1777" s="1">
        <f>(Comuni[[#This Row],[Popolazione2011]]/SUM(D:D))*100</f>
        <v>2.1843410881256424E-3</v>
      </c>
      <c r="F1777">
        <f t="shared" si="27"/>
        <v>9704151</v>
      </c>
      <c r="G1777" s="1">
        <f>(Comuni[[#This Row],[Popolazione2011]]/Comuni[[#This Row],[TOT POP REGIONE ]])*100</f>
        <v>1.3375719318464851E-2</v>
      </c>
      <c r="H1777" t="str">
        <f>IF(Comuni[[#This Row],[Popolazione2011]]&gt;300000,"MAGGIORE","")</f>
        <v/>
      </c>
      <c r="I1777" t="str">
        <f>_xlfn.XLOOKUP(Comuni[[#This Row],[Regione]],Ripartizione_geografica[Regione],Ripartizione_geografica[Ripartizione geografica])</f>
        <v>Nord-ovest</v>
      </c>
      <c r="J1777">
        <f>_xlfn.XLOOKUP(Comuni[[#This Row],[Regione]],Ripartizione_geografica[Regione],Ripartizione_geografica[Codice Regione])</f>
        <v>3</v>
      </c>
      <c r="K1777">
        <f>_xlfn.XLOOKUP(Comuni[[#This Row],[Regione]],Table_0[Regione],Table_0[Totale])</f>
        <v>4308126</v>
      </c>
      <c r="L1777">
        <f>_xlfn.XLOOKUP(Comuni[[#This Row],[Regione]],Table_0[Regione],Table_0[Guariti])</f>
        <v>4242764</v>
      </c>
      <c r="M1777">
        <f>_xlfn.XLOOKUP(Comuni[[#This Row],[Regione]],Table_0[Regione],Table_0[Deceduti])</f>
        <v>47031</v>
      </c>
      <c r="N1777" s="1">
        <f>(Comuni[[#This Row],[Popolazione2011]]/Comuni[[#This Row],[Ammalati TOT]])*100</f>
        <v>3.0129109501439839E-2</v>
      </c>
      <c r="O1777">
        <f>_xlfn.XLOOKUP(Comuni[[#This Row],[Regione]],Table_0[Regione],Table_0[TOT AREA])</f>
        <v>6838505</v>
      </c>
      <c r="P1777" s="1">
        <f>(Comuni[[#This Row],[Popolazione2011]]/Comuni[[#This Row],[Ammalati AREA]])*100</f>
        <v>1.8980756758969979E-2</v>
      </c>
    </row>
    <row r="1778" spans="1:16" x14ac:dyDescent="0.3">
      <c r="A1778" t="s">
        <v>1794</v>
      </c>
      <c r="B1778" t="s">
        <v>8023</v>
      </c>
      <c r="C1778" t="s">
        <v>1769</v>
      </c>
      <c r="D1778">
        <v>605</v>
      </c>
      <c r="E1778" s="1">
        <f>(Comuni[[#This Row],[Popolazione2011]]/SUM(D:D))*100</f>
        <v>1.0181250834483927E-3</v>
      </c>
      <c r="F1778">
        <f t="shared" si="27"/>
        <v>9704151</v>
      </c>
      <c r="G1778" s="1">
        <f>(Comuni[[#This Row],[Popolazione2011]]/Comuni[[#This Row],[TOT POP REGIONE ]])*100</f>
        <v>6.2344454450471761E-3</v>
      </c>
      <c r="H1778" t="str">
        <f>IF(Comuni[[#This Row],[Popolazione2011]]&gt;300000,"MAGGIORE","")</f>
        <v/>
      </c>
      <c r="I1778" t="str">
        <f>_xlfn.XLOOKUP(Comuni[[#This Row],[Regione]],Ripartizione_geografica[Regione],Ripartizione_geografica[Ripartizione geografica])</f>
        <v>Nord-ovest</v>
      </c>
      <c r="J1778">
        <f>_xlfn.XLOOKUP(Comuni[[#This Row],[Regione]],Ripartizione_geografica[Regione],Ripartizione_geografica[Codice Regione])</f>
        <v>3</v>
      </c>
      <c r="K1778">
        <f>_xlfn.XLOOKUP(Comuni[[#This Row],[Regione]],Table_0[Regione],Table_0[Totale])</f>
        <v>4308126</v>
      </c>
      <c r="L1778">
        <f>_xlfn.XLOOKUP(Comuni[[#This Row],[Regione]],Table_0[Regione],Table_0[Guariti])</f>
        <v>4242764</v>
      </c>
      <c r="M1778">
        <f>_xlfn.XLOOKUP(Comuni[[#This Row],[Regione]],Table_0[Regione],Table_0[Deceduti])</f>
        <v>47031</v>
      </c>
      <c r="N1778" s="1">
        <f>(Comuni[[#This Row],[Popolazione2011]]/Comuni[[#This Row],[Ammalati TOT]])*100</f>
        <v>1.4043229004908399E-2</v>
      </c>
      <c r="O1778">
        <f>_xlfn.XLOOKUP(Comuni[[#This Row],[Regione]],Table_0[Regione],Table_0[TOT AREA])</f>
        <v>6838505</v>
      </c>
      <c r="P1778" s="1">
        <f>(Comuni[[#This Row],[Popolazione2011]]/Comuni[[#This Row],[Ammalati AREA]])*100</f>
        <v>8.8469628961300745E-3</v>
      </c>
    </row>
    <row r="1779" spans="1:16" x14ac:dyDescent="0.3">
      <c r="A1779" t="s">
        <v>1795</v>
      </c>
      <c r="B1779" t="s">
        <v>8023</v>
      </c>
      <c r="C1779" t="s">
        <v>1769</v>
      </c>
      <c r="D1779">
        <v>76</v>
      </c>
      <c r="E1779" s="1">
        <f>(Comuni[[#This Row],[Popolazione2011]]/SUM(D:D))*100</f>
        <v>1.2789670469764934E-4</v>
      </c>
      <c r="F1779">
        <f t="shared" si="27"/>
        <v>9704151</v>
      </c>
      <c r="G1779" s="1">
        <f>(Comuni[[#This Row],[Popolazione2011]]/Comuni[[#This Row],[TOT POP REGIONE ]])*100</f>
        <v>7.8317000631997593E-4</v>
      </c>
      <c r="H1779" t="str">
        <f>IF(Comuni[[#This Row],[Popolazione2011]]&gt;300000,"MAGGIORE","")</f>
        <v/>
      </c>
      <c r="I1779" t="str">
        <f>_xlfn.XLOOKUP(Comuni[[#This Row],[Regione]],Ripartizione_geografica[Regione],Ripartizione_geografica[Ripartizione geografica])</f>
        <v>Nord-ovest</v>
      </c>
      <c r="J1779">
        <f>_xlfn.XLOOKUP(Comuni[[#This Row],[Regione]],Ripartizione_geografica[Regione],Ripartizione_geografica[Codice Regione])</f>
        <v>3</v>
      </c>
      <c r="K1779">
        <f>_xlfn.XLOOKUP(Comuni[[#This Row],[Regione]],Table_0[Regione],Table_0[Totale])</f>
        <v>4308126</v>
      </c>
      <c r="L1779">
        <f>_xlfn.XLOOKUP(Comuni[[#This Row],[Regione]],Table_0[Regione],Table_0[Guariti])</f>
        <v>4242764</v>
      </c>
      <c r="M1779">
        <f>_xlfn.XLOOKUP(Comuni[[#This Row],[Regione]],Table_0[Regione],Table_0[Deceduti])</f>
        <v>47031</v>
      </c>
      <c r="N1779" s="1">
        <f>(Comuni[[#This Row],[Popolazione2011]]/Comuni[[#This Row],[Ammalati TOT]])*100</f>
        <v>1.7641081064017161E-3</v>
      </c>
      <c r="O1779">
        <f>_xlfn.XLOOKUP(Comuni[[#This Row],[Regione]],Table_0[Regione],Table_0[TOT AREA])</f>
        <v>6838505</v>
      </c>
      <c r="P1779" s="1">
        <f>(Comuni[[#This Row],[Popolazione2011]]/Comuni[[#This Row],[Ammalati AREA]])*100</f>
        <v>1.1113540167039433E-3</v>
      </c>
    </row>
    <row r="1780" spans="1:16" x14ac:dyDescent="0.3">
      <c r="A1780" t="s">
        <v>1796</v>
      </c>
      <c r="B1780" t="s">
        <v>8023</v>
      </c>
      <c r="C1780" t="s">
        <v>1769</v>
      </c>
      <c r="D1780">
        <v>5760</v>
      </c>
      <c r="E1780" s="1">
        <f>(Comuni[[#This Row],[Popolazione2011]]/SUM(D:D))*100</f>
        <v>9.6932239349797385E-3</v>
      </c>
      <c r="F1780">
        <f t="shared" si="27"/>
        <v>9704151</v>
      </c>
      <c r="G1780" s="1">
        <f>(Comuni[[#This Row],[Popolazione2011]]/Comuni[[#This Row],[TOT POP REGIONE ]])*100</f>
        <v>5.9356042584250798E-2</v>
      </c>
      <c r="H1780" t="str">
        <f>IF(Comuni[[#This Row],[Popolazione2011]]&gt;300000,"MAGGIORE","")</f>
        <v/>
      </c>
      <c r="I1780" t="str">
        <f>_xlfn.XLOOKUP(Comuni[[#This Row],[Regione]],Ripartizione_geografica[Regione],Ripartizione_geografica[Ripartizione geografica])</f>
        <v>Nord-ovest</v>
      </c>
      <c r="J1780">
        <f>_xlfn.XLOOKUP(Comuni[[#This Row],[Regione]],Ripartizione_geografica[Regione],Ripartizione_geografica[Codice Regione])</f>
        <v>3</v>
      </c>
      <c r="K1780">
        <f>_xlfn.XLOOKUP(Comuni[[#This Row],[Regione]],Table_0[Regione],Table_0[Totale])</f>
        <v>4308126</v>
      </c>
      <c r="L1780">
        <f>_xlfn.XLOOKUP(Comuni[[#This Row],[Regione]],Table_0[Regione],Table_0[Guariti])</f>
        <v>4242764</v>
      </c>
      <c r="M1780">
        <f>_xlfn.XLOOKUP(Comuni[[#This Row],[Regione]],Table_0[Regione],Table_0[Deceduti])</f>
        <v>47031</v>
      </c>
      <c r="N1780" s="1">
        <f>(Comuni[[#This Row],[Popolazione2011]]/Comuni[[#This Row],[Ammalati TOT]])*100</f>
        <v>0.13370082490623533</v>
      </c>
      <c r="O1780">
        <f>_xlfn.XLOOKUP(Comuni[[#This Row],[Regione]],Table_0[Regione],Table_0[TOT AREA])</f>
        <v>6838505</v>
      </c>
      <c r="P1780" s="1">
        <f>(Comuni[[#This Row],[Popolazione2011]]/Comuni[[#This Row],[Ammalati AREA]])*100</f>
        <v>8.4228936002825175E-2</v>
      </c>
    </row>
    <row r="1781" spans="1:16" x14ac:dyDescent="0.3">
      <c r="A1781" t="s">
        <v>1797</v>
      </c>
      <c r="B1781" t="s">
        <v>8023</v>
      </c>
      <c r="C1781" t="s">
        <v>1769</v>
      </c>
      <c r="D1781">
        <v>5814</v>
      </c>
      <c r="E1781" s="1">
        <f>(Comuni[[#This Row],[Popolazione2011]]/SUM(D:D))*100</f>
        <v>9.7840979093701749E-3</v>
      </c>
      <c r="F1781">
        <f t="shared" si="27"/>
        <v>9704151</v>
      </c>
      <c r="G1781" s="1">
        <f>(Comuni[[#This Row],[Popolazione2011]]/Comuni[[#This Row],[TOT POP REGIONE ]])*100</f>
        <v>5.9912505483478151E-2</v>
      </c>
      <c r="H1781" t="str">
        <f>IF(Comuni[[#This Row],[Popolazione2011]]&gt;300000,"MAGGIORE","")</f>
        <v/>
      </c>
      <c r="I1781" t="str">
        <f>_xlfn.XLOOKUP(Comuni[[#This Row],[Regione]],Ripartizione_geografica[Regione],Ripartizione_geografica[Ripartizione geografica])</f>
        <v>Nord-ovest</v>
      </c>
      <c r="J1781">
        <f>_xlfn.XLOOKUP(Comuni[[#This Row],[Regione]],Ripartizione_geografica[Regione],Ripartizione_geografica[Codice Regione])</f>
        <v>3</v>
      </c>
      <c r="K1781">
        <f>_xlfn.XLOOKUP(Comuni[[#This Row],[Regione]],Table_0[Regione],Table_0[Totale])</f>
        <v>4308126</v>
      </c>
      <c r="L1781">
        <f>_xlfn.XLOOKUP(Comuni[[#This Row],[Regione]],Table_0[Regione],Table_0[Guariti])</f>
        <v>4242764</v>
      </c>
      <c r="M1781">
        <f>_xlfn.XLOOKUP(Comuni[[#This Row],[Regione]],Table_0[Regione],Table_0[Deceduti])</f>
        <v>47031</v>
      </c>
      <c r="N1781" s="1">
        <f>(Comuni[[#This Row],[Popolazione2011]]/Comuni[[#This Row],[Ammalati TOT]])*100</f>
        <v>0.1349542701397313</v>
      </c>
      <c r="O1781">
        <f>_xlfn.XLOOKUP(Comuni[[#This Row],[Regione]],Table_0[Regione],Table_0[TOT AREA])</f>
        <v>6838505</v>
      </c>
      <c r="P1781" s="1">
        <f>(Comuni[[#This Row],[Popolazione2011]]/Comuni[[#This Row],[Ammalati AREA]])*100</f>
        <v>8.5018582277851668E-2</v>
      </c>
    </row>
    <row r="1782" spans="1:16" x14ac:dyDescent="0.3">
      <c r="A1782" t="s">
        <v>1798</v>
      </c>
      <c r="B1782" t="s">
        <v>8023</v>
      </c>
      <c r="C1782" t="s">
        <v>1769</v>
      </c>
      <c r="D1782">
        <v>8920</v>
      </c>
      <c r="E1782" s="1">
        <f>(Comuni[[#This Row],[Popolazione2011]]/SUM(D:D))*100</f>
        <v>1.501103428819779E-2</v>
      </c>
      <c r="F1782">
        <f t="shared" si="27"/>
        <v>9704151</v>
      </c>
      <c r="G1782" s="1">
        <f>(Comuni[[#This Row],[Popolazione2011]]/Comuni[[#This Row],[TOT POP REGIONE ]])*100</f>
        <v>9.1919427057555056E-2</v>
      </c>
      <c r="H1782" t="str">
        <f>IF(Comuni[[#This Row],[Popolazione2011]]&gt;300000,"MAGGIORE","")</f>
        <v/>
      </c>
      <c r="I1782" t="str">
        <f>_xlfn.XLOOKUP(Comuni[[#This Row],[Regione]],Ripartizione_geografica[Regione],Ripartizione_geografica[Ripartizione geografica])</f>
        <v>Nord-ovest</v>
      </c>
      <c r="J1782">
        <f>_xlfn.XLOOKUP(Comuni[[#This Row],[Regione]],Ripartizione_geografica[Regione],Ripartizione_geografica[Codice Regione])</f>
        <v>3</v>
      </c>
      <c r="K1782">
        <f>_xlfn.XLOOKUP(Comuni[[#This Row],[Regione]],Table_0[Regione],Table_0[Totale])</f>
        <v>4308126</v>
      </c>
      <c r="L1782">
        <f>_xlfn.XLOOKUP(Comuni[[#This Row],[Regione]],Table_0[Regione],Table_0[Guariti])</f>
        <v>4242764</v>
      </c>
      <c r="M1782">
        <f>_xlfn.XLOOKUP(Comuni[[#This Row],[Regione]],Table_0[Regione],Table_0[Deceduti])</f>
        <v>47031</v>
      </c>
      <c r="N1782" s="1">
        <f>(Comuni[[#This Row],[Popolazione2011]]/Comuni[[#This Row],[Ammalati TOT]])*100</f>
        <v>0.2070505830145172</v>
      </c>
      <c r="O1782">
        <f>_xlfn.XLOOKUP(Comuni[[#This Row],[Regione]],Table_0[Regione],Table_0[TOT AREA])</f>
        <v>6838505</v>
      </c>
      <c r="P1782" s="1">
        <f>(Comuni[[#This Row],[Popolazione2011]]/Comuni[[#This Row],[Ammalati AREA]])*100</f>
        <v>0.13043786617104178</v>
      </c>
    </row>
    <row r="1783" spans="1:16" x14ac:dyDescent="0.3">
      <c r="A1783" t="s">
        <v>1799</v>
      </c>
      <c r="B1783" t="s">
        <v>8023</v>
      </c>
      <c r="C1783" t="s">
        <v>1769</v>
      </c>
      <c r="D1783">
        <v>6455</v>
      </c>
      <c r="E1783" s="1">
        <f>(Comuni[[#This Row],[Popolazione2011]]/SUM(D:D))*100</f>
        <v>1.0862805642412191E-2</v>
      </c>
      <c r="F1783">
        <f t="shared" si="27"/>
        <v>9704151</v>
      </c>
      <c r="G1783" s="1">
        <f>(Comuni[[#This Row],[Popolazione2011]]/Comuni[[#This Row],[TOT POP REGIONE ]])*100</f>
        <v>6.6517926194676891E-2</v>
      </c>
      <c r="H1783" t="str">
        <f>IF(Comuni[[#This Row],[Popolazione2011]]&gt;300000,"MAGGIORE","")</f>
        <v/>
      </c>
      <c r="I1783" t="str">
        <f>_xlfn.XLOOKUP(Comuni[[#This Row],[Regione]],Ripartizione_geografica[Regione],Ripartizione_geografica[Ripartizione geografica])</f>
        <v>Nord-ovest</v>
      </c>
      <c r="J1783">
        <f>_xlfn.XLOOKUP(Comuni[[#This Row],[Regione]],Ripartizione_geografica[Regione],Ripartizione_geografica[Codice Regione])</f>
        <v>3</v>
      </c>
      <c r="K1783">
        <f>_xlfn.XLOOKUP(Comuni[[#This Row],[Regione]],Table_0[Regione],Table_0[Totale])</f>
        <v>4308126</v>
      </c>
      <c r="L1783">
        <f>_xlfn.XLOOKUP(Comuni[[#This Row],[Regione]],Table_0[Regione],Table_0[Guariti])</f>
        <v>4242764</v>
      </c>
      <c r="M1783">
        <f>_xlfn.XLOOKUP(Comuni[[#This Row],[Regione]],Table_0[Regione],Table_0[Deceduti])</f>
        <v>47031</v>
      </c>
      <c r="N1783" s="1">
        <f>(Comuni[[#This Row],[Popolazione2011]]/Comuni[[#This Row],[Ammalati TOT]])*100</f>
        <v>0.14983312930030365</v>
      </c>
      <c r="O1783">
        <f>_xlfn.XLOOKUP(Comuni[[#This Row],[Regione]],Table_0[Regione],Table_0[TOT AREA])</f>
        <v>6838505</v>
      </c>
      <c r="P1783" s="1">
        <f>(Comuni[[#This Row],[Popolazione2011]]/Comuni[[#This Row],[Ammalati AREA]])*100</f>
        <v>9.4391976023999402E-2</v>
      </c>
    </row>
    <row r="1784" spans="1:16" x14ac:dyDescent="0.3">
      <c r="A1784" t="s">
        <v>1800</v>
      </c>
      <c r="B1784" t="s">
        <v>8023</v>
      </c>
      <c r="C1784" t="s">
        <v>1769</v>
      </c>
      <c r="D1784">
        <v>1090</v>
      </c>
      <c r="E1784" s="1">
        <f>(Comuni[[#This Row],[Popolazione2011]]/SUM(D:D))*100</f>
        <v>1.8343080015847074E-3</v>
      </c>
      <c r="F1784">
        <f t="shared" si="27"/>
        <v>9704151</v>
      </c>
      <c r="G1784" s="1">
        <f>(Comuni[[#This Row],[Popolazione2011]]/Comuni[[#This Row],[TOT POP REGIONE ]])*100</f>
        <v>1.1232306669589126E-2</v>
      </c>
      <c r="H1784" t="str">
        <f>IF(Comuni[[#This Row],[Popolazione2011]]&gt;300000,"MAGGIORE","")</f>
        <v/>
      </c>
      <c r="I1784" t="str">
        <f>_xlfn.XLOOKUP(Comuni[[#This Row],[Regione]],Ripartizione_geografica[Regione],Ripartizione_geografica[Ripartizione geografica])</f>
        <v>Nord-ovest</v>
      </c>
      <c r="J1784">
        <f>_xlfn.XLOOKUP(Comuni[[#This Row],[Regione]],Ripartizione_geografica[Regione],Ripartizione_geografica[Codice Regione])</f>
        <v>3</v>
      </c>
      <c r="K1784">
        <f>_xlfn.XLOOKUP(Comuni[[#This Row],[Regione]],Table_0[Regione],Table_0[Totale])</f>
        <v>4308126</v>
      </c>
      <c r="L1784">
        <f>_xlfn.XLOOKUP(Comuni[[#This Row],[Regione]],Table_0[Regione],Table_0[Guariti])</f>
        <v>4242764</v>
      </c>
      <c r="M1784">
        <f>_xlfn.XLOOKUP(Comuni[[#This Row],[Regione]],Table_0[Regione],Table_0[Deceduti])</f>
        <v>47031</v>
      </c>
      <c r="N1784" s="1">
        <f>(Comuni[[#This Row],[Popolazione2011]]/Comuni[[#This Row],[Ammalati TOT]])*100</f>
        <v>2.530102415760356E-2</v>
      </c>
      <c r="O1784">
        <f>_xlfn.XLOOKUP(Comuni[[#This Row],[Regione]],Table_0[Regione],Table_0[TOT AREA])</f>
        <v>6838505</v>
      </c>
      <c r="P1784" s="1">
        <f>(Comuni[[#This Row],[Popolazione2011]]/Comuni[[#This Row],[Ammalati AREA]])*100</f>
        <v>1.5939156292201294E-2</v>
      </c>
    </row>
    <row r="1785" spans="1:16" x14ac:dyDescent="0.3">
      <c r="A1785" t="s">
        <v>1801</v>
      </c>
      <c r="B1785" t="s">
        <v>8023</v>
      </c>
      <c r="C1785" t="s">
        <v>1769</v>
      </c>
      <c r="D1785">
        <v>969</v>
      </c>
      <c r="E1785" s="1">
        <f>(Comuni[[#This Row],[Popolazione2011]]/SUM(D:D))*100</f>
        <v>1.6306829848950289E-3</v>
      </c>
      <c r="F1785">
        <f t="shared" si="27"/>
        <v>9704151</v>
      </c>
      <c r="G1785" s="1">
        <f>(Comuni[[#This Row],[Popolazione2011]]/Comuni[[#This Row],[TOT POP REGIONE ]])*100</f>
        <v>9.9854175805796919E-3</v>
      </c>
      <c r="H1785" t="str">
        <f>IF(Comuni[[#This Row],[Popolazione2011]]&gt;300000,"MAGGIORE","")</f>
        <v/>
      </c>
      <c r="I1785" t="str">
        <f>_xlfn.XLOOKUP(Comuni[[#This Row],[Regione]],Ripartizione_geografica[Regione],Ripartizione_geografica[Ripartizione geografica])</f>
        <v>Nord-ovest</v>
      </c>
      <c r="J1785">
        <f>_xlfn.XLOOKUP(Comuni[[#This Row],[Regione]],Ripartizione_geografica[Regione],Ripartizione_geografica[Codice Regione])</f>
        <v>3</v>
      </c>
      <c r="K1785">
        <f>_xlfn.XLOOKUP(Comuni[[#This Row],[Regione]],Table_0[Regione],Table_0[Totale])</f>
        <v>4308126</v>
      </c>
      <c r="L1785">
        <f>_xlfn.XLOOKUP(Comuni[[#This Row],[Regione]],Table_0[Regione],Table_0[Guariti])</f>
        <v>4242764</v>
      </c>
      <c r="M1785">
        <f>_xlfn.XLOOKUP(Comuni[[#This Row],[Regione]],Table_0[Regione],Table_0[Deceduti])</f>
        <v>47031</v>
      </c>
      <c r="N1785" s="1">
        <f>(Comuni[[#This Row],[Popolazione2011]]/Comuni[[#This Row],[Ammalati TOT]])*100</f>
        <v>2.2492378356621882E-2</v>
      </c>
      <c r="O1785">
        <f>_xlfn.XLOOKUP(Comuni[[#This Row],[Regione]],Table_0[Regione],Table_0[TOT AREA])</f>
        <v>6838505</v>
      </c>
      <c r="P1785" s="1">
        <f>(Comuni[[#This Row],[Popolazione2011]]/Comuni[[#This Row],[Ammalati AREA]])*100</f>
        <v>1.4169763712975278E-2</v>
      </c>
    </row>
    <row r="1786" spans="1:16" x14ac:dyDescent="0.3">
      <c r="A1786" t="s">
        <v>1802</v>
      </c>
      <c r="B1786" t="s">
        <v>8023</v>
      </c>
      <c r="C1786" t="s">
        <v>1769</v>
      </c>
      <c r="D1786">
        <v>5176</v>
      </c>
      <c r="E1786" s="1">
        <f>(Comuni[[#This Row],[Popolazione2011]]/SUM(D:D))*100</f>
        <v>8.71043873046096E-3</v>
      </c>
      <c r="F1786">
        <f t="shared" si="27"/>
        <v>9704151</v>
      </c>
      <c r="G1786" s="1">
        <f>(Comuni[[#This Row],[Popolazione2011]]/Comuni[[#This Row],[TOT POP REGIONE ]])*100</f>
        <v>5.3337999377792038E-2</v>
      </c>
      <c r="H1786" t="str">
        <f>IF(Comuni[[#This Row],[Popolazione2011]]&gt;300000,"MAGGIORE","")</f>
        <v/>
      </c>
      <c r="I1786" t="str">
        <f>_xlfn.XLOOKUP(Comuni[[#This Row],[Regione]],Ripartizione_geografica[Regione],Ripartizione_geografica[Ripartizione geografica])</f>
        <v>Nord-ovest</v>
      </c>
      <c r="J1786">
        <f>_xlfn.XLOOKUP(Comuni[[#This Row],[Regione]],Ripartizione_geografica[Regione],Ripartizione_geografica[Codice Regione])</f>
        <v>3</v>
      </c>
      <c r="K1786">
        <f>_xlfn.XLOOKUP(Comuni[[#This Row],[Regione]],Table_0[Regione],Table_0[Totale])</f>
        <v>4308126</v>
      </c>
      <c r="L1786">
        <f>_xlfn.XLOOKUP(Comuni[[#This Row],[Regione]],Table_0[Regione],Table_0[Guariti])</f>
        <v>4242764</v>
      </c>
      <c r="M1786">
        <f>_xlfn.XLOOKUP(Comuni[[#This Row],[Regione]],Table_0[Regione],Table_0[Deceduti])</f>
        <v>47031</v>
      </c>
      <c r="N1786" s="1">
        <f>(Comuni[[#This Row],[Popolazione2011]]/Comuni[[#This Row],[Ammalati TOT]])*100</f>
        <v>0.12014504682546424</v>
      </c>
      <c r="O1786">
        <f>_xlfn.XLOOKUP(Comuni[[#This Row],[Regione]],Table_0[Regione],Table_0[TOT AREA])</f>
        <v>6838505</v>
      </c>
      <c r="P1786" s="1">
        <f>(Comuni[[#This Row],[Popolazione2011]]/Comuni[[#This Row],[Ammalati AREA]])*100</f>
        <v>7.5689057769205398E-2</v>
      </c>
    </row>
    <row r="1787" spans="1:16" x14ac:dyDescent="0.3">
      <c r="A1787" t="s">
        <v>1803</v>
      </c>
      <c r="B1787" t="s">
        <v>8023</v>
      </c>
      <c r="C1787" t="s">
        <v>1769</v>
      </c>
      <c r="D1787">
        <v>749</v>
      </c>
      <c r="E1787" s="1">
        <f>(Comuni[[#This Row],[Popolazione2011]]/SUM(D:D))*100</f>
        <v>1.2604556818228861E-3</v>
      </c>
      <c r="F1787">
        <f t="shared" si="27"/>
        <v>9704151</v>
      </c>
      <c r="G1787" s="1">
        <f>(Comuni[[#This Row],[Popolazione2011]]/Comuni[[#This Row],[TOT POP REGIONE ]])*100</f>
        <v>7.7183465096534454E-3</v>
      </c>
      <c r="H1787" t="str">
        <f>IF(Comuni[[#This Row],[Popolazione2011]]&gt;300000,"MAGGIORE","")</f>
        <v/>
      </c>
      <c r="I1787" t="str">
        <f>_xlfn.XLOOKUP(Comuni[[#This Row],[Regione]],Ripartizione_geografica[Regione],Ripartizione_geografica[Ripartizione geografica])</f>
        <v>Nord-ovest</v>
      </c>
      <c r="J1787">
        <f>_xlfn.XLOOKUP(Comuni[[#This Row],[Regione]],Ripartizione_geografica[Regione],Ripartizione_geografica[Codice Regione])</f>
        <v>3</v>
      </c>
      <c r="K1787">
        <f>_xlfn.XLOOKUP(Comuni[[#This Row],[Regione]],Table_0[Regione],Table_0[Totale])</f>
        <v>4308126</v>
      </c>
      <c r="L1787">
        <f>_xlfn.XLOOKUP(Comuni[[#This Row],[Regione]],Table_0[Regione],Table_0[Guariti])</f>
        <v>4242764</v>
      </c>
      <c r="M1787">
        <f>_xlfn.XLOOKUP(Comuni[[#This Row],[Regione]],Table_0[Regione],Table_0[Deceduti])</f>
        <v>47031</v>
      </c>
      <c r="N1787" s="1">
        <f>(Comuni[[#This Row],[Popolazione2011]]/Comuni[[#This Row],[Ammalati TOT]])*100</f>
        <v>1.7385749627564281E-2</v>
      </c>
      <c r="O1787">
        <f>_xlfn.XLOOKUP(Comuni[[#This Row],[Regione]],Table_0[Regione],Table_0[TOT AREA])</f>
        <v>6838505</v>
      </c>
      <c r="P1787" s="1">
        <f>(Comuni[[#This Row],[Popolazione2011]]/Comuni[[#This Row],[Ammalati AREA]])*100</f>
        <v>1.0952686296200704E-2</v>
      </c>
    </row>
    <row r="1788" spans="1:16" x14ac:dyDescent="0.3">
      <c r="A1788" t="s">
        <v>1804</v>
      </c>
      <c r="B1788" t="s">
        <v>8023</v>
      </c>
      <c r="C1788" t="s">
        <v>1769</v>
      </c>
      <c r="D1788">
        <v>732</v>
      </c>
      <c r="E1788" s="1">
        <f>(Comuni[[#This Row],[Popolazione2011]]/SUM(D:D))*100</f>
        <v>1.2318472084036753E-3</v>
      </c>
      <c r="F1788">
        <f t="shared" si="27"/>
        <v>9704151</v>
      </c>
      <c r="G1788" s="1">
        <f>(Comuni[[#This Row],[Popolazione2011]]/Comuni[[#This Row],[TOT POP REGIONE ]])*100</f>
        <v>7.5431637450818724E-3</v>
      </c>
      <c r="H1788" t="str">
        <f>IF(Comuni[[#This Row],[Popolazione2011]]&gt;300000,"MAGGIORE","")</f>
        <v/>
      </c>
      <c r="I1788" t="str">
        <f>_xlfn.XLOOKUP(Comuni[[#This Row],[Regione]],Ripartizione_geografica[Regione],Ripartizione_geografica[Ripartizione geografica])</f>
        <v>Nord-ovest</v>
      </c>
      <c r="J1788">
        <f>_xlfn.XLOOKUP(Comuni[[#This Row],[Regione]],Ripartizione_geografica[Regione],Ripartizione_geografica[Codice Regione])</f>
        <v>3</v>
      </c>
      <c r="K1788">
        <f>_xlfn.XLOOKUP(Comuni[[#This Row],[Regione]],Table_0[Regione],Table_0[Totale])</f>
        <v>4308126</v>
      </c>
      <c r="L1788">
        <f>_xlfn.XLOOKUP(Comuni[[#This Row],[Regione]],Table_0[Regione],Table_0[Guariti])</f>
        <v>4242764</v>
      </c>
      <c r="M1788">
        <f>_xlfn.XLOOKUP(Comuni[[#This Row],[Regione]],Table_0[Regione],Table_0[Deceduti])</f>
        <v>47031</v>
      </c>
      <c r="N1788" s="1">
        <f>(Comuni[[#This Row],[Popolazione2011]]/Comuni[[#This Row],[Ammalati TOT]])*100</f>
        <v>1.6991146498500743E-2</v>
      </c>
      <c r="O1788">
        <f>_xlfn.XLOOKUP(Comuni[[#This Row],[Regione]],Table_0[Regione],Table_0[TOT AREA])</f>
        <v>6838505</v>
      </c>
      <c r="P1788" s="1">
        <f>(Comuni[[#This Row],[Popolazione2011]]/Comuni[[#This Row],[Ammalati AREA]])*100</f>
        <v>1.0704093950359032E-2</v>
      </c>
    </row>
    <row r="1789" spans="1:16" x14ac:dyDescent="0.3">
      <c r="A1789" t="s">
        <v>1805</v>
      </c>
      <c r="B1789" t="s">
        <v>8023</v>
      </c>
      <c r="C1789" t="s">
        <v>1769</v>
      </c>
      <c r="D1789">
        <v>8293</v>
      </c>
      <c r="E1789" s="1">
        <f>(Comuni[[#This Row],[Popolazione2011]]/SUM(D:D))*100</f>
        <v>1.3955886474442181E-2</v>
      </c>
      <c r="F1789">
        <f t="shared" si="27"/>
        <v>9704151</v>
      </c>
      <c r="G1789" s="1">
        <f>(Comuni[[#This Row],[Popolazione2011]]/Comuni[[#This Row],[TOT POP REGIONE ]])*100</f>
        <v>8.5458274505415266E-2</v>
      </c>
      <c r="H1789" t="str">
        <f>IF(Comuni[[#This Row],[Popolazione2011]]&gt;300000,"MAGGIORE","")</f>
        <v/>
      </c>
      <c r="I1789" t="str">
        <f>_xlfn.XLOOKUP(Comuni[[#This Row],[Regione]],Ripartizione_geografica[Regione],Ripartizione_geografica[Ripartizione geografica])</f>
        <v>Nord-ovest</v>
      </c>
      <c r="J1789">
        <f>_xlfn.XLOOKUP(Comuni[[#This Row],[Regione]],Ripartizione_geografica[Regione],Ripartizione_geografica[Codice Regione])</f>
        <v>3</v>
      </c>
      <c r="K1789">
        <f>_xlfn.XLOOKUP(Comuni[[#This Row],[Regione]],Table_0[Regione],Table_0[Totale])</f>
        <v>4308126</v>
      </c>
      <c r="L1789">
        <f>_xlfn.XLOOKUP(Comuni[[#This Row],[Regione]],Table_0[Regione],Table_0[Guariti])</f>
        <v>4242764</v>
      </c>
      <c r="M1789">
        <f>_xlfn.XLOOKUP(Comuni[[#This Row],[Regione]],Table_0[Regione],Table_0[Deceduti])</f>
        <v>47031</v>
      </c>
      <c r="N1789" s="1">
        <f>(Comuni[[#This Row],[Popolazione2011]]/Comuni[[#This Row],[Ammalati TOT]])*100</f>
        <v>0.19249669113670306</v>
      </c>
      <c r="O1789">
        <f>_xlfn.XLOOKUP(Comuni[[#This Row],[Regione]],Table_0[Regione],Table_0[TOT AREA])</f>
        <v>6838505</v>
      </c>
      <c r="P1789" s="1">
        <f>(Comuni[[#This Row],[Popolazione2011]]/Comuni[[#This Row],[Ammalati AREA]])*100</f>
        <v>0.12126919553323424</v>
      </c>
    </row>
    <row r="1790" spans="1:16" x14ac:dyDescent="0.3">
      <c r="A1790" t="s">
        <v>1806</v>
      </c>
      <c r="B1790" t="s">
        <v>8023</v>
      </c>
      <c r="C1790" t="s">
        <v>1769</v>
      </c>
      <c r="D1790">
        <v>7771</v>
      </c>
      <c r="E1790" s="1">
        <f>(Comuni[[#This Row],[Popolazione2011]]/SUM(D:D))*100</f>
        <v>1.3077438055334643E-2</v>
      </c>
      <c r="F1790">
        <f t="shared" si="27"/>
        <v>9704151</v>
      </c>
      <c r="G1790" s="1">
        <f>(Comuni[[#This Row],[Popolazione2011]]/Comuni[[#This Row],[TOT POP REGIONE ]])*100</f>
        <v>8.0079133146217535E-2</v>
      </c>
      <c r="H1790" t="str">
        <f>IF(Comuni[[#This Row],[Popolazione2011]]&gt;300000,"MAGGIORE","")</f>
        <v/>
      </c>
      <c r="I1790" t="str">
        <f>_xlfn.XLOOKUP(Comuni[[#This Row],[Regione]],Ripartizione_geografica[Regione],Ripartizione_geografica[Ripartizione geografica])</f>
        <v>Nord-ovest</v>
      </c>
      <c r="J1790">
        <f>_xlfn.XLOOKUP(Comuni[[#This Row],[Regione]],Ripartizione_geografica[Regione],Ripartizione_geografica[Codice Regione])</f>
        <v>3</v>
      </c>
      <c r="K1790">
        <f>_xlfn.XLOOKUP(Comuni[[#This Row],[Regione]],Table_0[Regione],Table_0[Totale])</f>
        <v>4308126</v>
      </c>
      <c r="L1790">
        <f>_xlfn.XLOOKUP(Comuni[[#This Row],[Regione]],Table_0[Regione],Table_0[Guariti])</f>
        <v>4242764</v>
      </c>
      <c r="M1790">
        <f>_xlfn.XLOOKUP(Comuni[[#This Row],[Regione]],Table_0[Regione],Table_0[Deceduti])</f>
        <v>47031</v>
      </c>
      <c r="N1790" s="1">
        <f>(Comuni[[#This Row],[Popolazione2011]]/Comuni[[#This Row],[Ammalati TOT]])*100</f>
        <v>0.18038005387957548</v>
      </c>
      <c r="O1790">
        <f>_xlfn.XLOOKUP(Comuni[[#This Row],[Regione]],Table_0[Regione],Table_0[TOT AREA])</f>
        <v>6838505</v>
      </c>
      <c r="P1790" s="1">
        <f>(Comuni[[#This Row],[Popolazione2011]]/Comuni[[#This Row],[Ammalati AREA]])*100</f>
        <v>0.1136359482079782</v>
      </c>
    </row>
    <row r="1791" spans="1:16" x14ac:dyDescent="0.3">
      <c r="A1791" t="s">
        <v>1807</v>
      </c>
      <c r="B1791" t="s">
        <v>8023</v>
      </c>
      <c r="C1791" t="s">
        <v>1769</v>
      </c>
      <c r="D1791">
        <v>5937</v>
      </c>
      <c r="E1791" s="1">
        <f>(Comuni[[#This Row],[Popolazione2011]]/SUM(D:D))*100</f>
        <v>9.9910886288150525E-3</v>
      </c>
      <c r="F1791">
        <f t="shared" si="27"/>
        <v>9704151</v>
      </c>
      <c r="G1791" s="1">
        <f>(Comuni[[#This Row],[Popolazione2011]]/Comuni[[#This Row],[TOT POP REGIONE ]])*100</f>
        <v>6.1180004309496015E-2</v>
      </c>
      <c r="H1791" t="str">
        <f>IF(Comuni[[#This Row],[Popolazione2011]]&gt;300000,"MAGGIORE","")</f>
        <v/>
      </c>
      <c r="I1791" t="str">
        <f>_xlfn.XLOOKUP(Comuni[[#This Row],[Regione]],Ripartizione_geografica[Regione],Ripartizione_geografica[Ripartizione geografica])</f>
        <v>Nord-ovest</v>
      </c>
      <c r="J1791">
        <f>_xlfn.XLOOKUP(Comuni[[#This Row],[Regione]],Ripartizione_geografica[Regione],Ripartizione_geografica[Codice Regione])</f>
        <v>3</v>
      </c>
      <c r="K1791">
        <f>_xlfn.XLOOKUP(Comuni[[#This Row],[Regione]],Table_0[Regione],Table_0[Totale])</f>
        <v>4308126</v>
      </c>
      <c r="L1791">
        <f>_xlfn.XLOOKUP(Comuni[[#This Row],[Regione]],Table_0[Regione],Table_0[Guariti])</f>
        <v>4242764</v>
      </c>
      <c r="M1791">
        <f>_xlfn.XLOOKUP(Comuni[[#This Row],[Regione]],Table_0[Regione],Table_0[Deceduti])</f>
        <v>47031</v>
      </c>
      <c r="N1791" s="1">
        <f>(Comuni[[#This Row],[Popolazione2011]]/Comuni[[#This Row],[Ammalati TOT]])*100</f>
        <v>0.13780933983824986</v>
      </c>
      <c r="O1791">
        <f>_xlfn.XLOOKUP(Comuni[[#This Row],[Regione]],Table_0[Regione],Table_0[TOT AREA])</f>
        <v>6838505</v>
      </c>
      <c r="P1791" s="1">
        <f>(Comuni[[#This Row],[Popolazione2011]]/Comuni[[#This Row],[Ammalati AREA]])*100</f>
        <v>8.6817221015411991E-2</v>
      </c>
    </row>
    <row r="1792" spans="1:16" x14ac:dyDescent="0.3">
      <c r="A1792" t="s">
        <v>1808</v>
      </c>
      <c r="B1792" t="s">
        <v>8023</v>
      </c>
      <c r="C1792" t="s">
        <v>1769</v>
      </c>
      <c r="D1792">
        <v>95</v>
      </c>
      <c r="E1792" s="1">
        <f>(Comuni[[#This Row],[Popolazione2011]]/SUM(D:D))*100</f>
        <v>1.5987088087206168E-4</v>
      </c>
      <c r="F1792">
        <f t="shared" si="27"/>
        <v>9704151</v>
      </c>
      <c r="G1792" s="1">
        <f>(Comuni[[#This Row],[Popolazione2011]]/Comuni[[#This Row],[TOT POP REGIONE ]])*100</f>
        <v>9.789625078999698E-4</v>
      </c>
      <c r="H1792" t="str">
        <f>IF(Comuni[[#This Row],[Popolazione2011]]&gt;300000,"MAGGIORE","")</f>
        <v/>
      </c>
      <c r="I1792" t="str">
        <f>_xlfn.XLOOKUP(Comuni[[#This Row],[Regione]],Ripartizione_geografica[Regione],Ripartizione_geografica[Ripartizione geografica])</f>
        <v>Nord-ovest</v>
      </c>
      <c r="J1792">
        <f>_xlfn.XLOOKUP(Comuni[[#This Row],[Regione]],Ripartizione_geografica[Regione],Ripartizione_geografica[Codice Regione])</f>
        <v>3</v>
      </c>
      <c r="K1792">
        <f>_xlfn.XLOOKUP(Comuni[[#This Row],[Regione]],Table_0[Regione],Table_0[Totale])</f>
        <v>4308126</v>
      </c>
      <c r="L1792">
        <f>_xlfn.XLOOKUP(Comuni[[#This Row],[Regione]],Table_0[Regione],Table_0[Guariti])</f>
        <v>4242764</v>
      </c>
      <c r="M1792">
        <f>_xlfn.XLOOKUP(Comuni[[#This Row],[Regione]],Table_0[Regione],Table_0[Deceduti])</f>
        <v>47031</v>
      </c>
      <c r="N1792" s="1">
        <f>(Comuni[[#This Row],[Popolazione2011]]/Comuni[[#This Row],[Ammalati TOT]])*100</f>
        <v>2.2051351330021449E-3</v>
      </c>
      <c r="O1792">
        <f>_xlfn.XLOOKUP(Comuni[[#This Row],[Regione]],Table_0[Regione],Table_0[TOT AREA])</f>
        <v>6838505</v>
      </c>
      <c r="P1792" s="1">
        <f>(Comuni[[#This Row],[Popolazione2011]]/Comuni[[#This Row],[Ammalati AREA]])*100</f>
        <v>1.3891925208799291E-3</v>
      </c>
    </row>
    <row r="1793" spans="1:16" x14ac:dyDescent="0.3">
      <c r="A1793" t="s">
        <v>1809</v>
      </c>
      <c r="B1793" t="s">
        <v>8023</v>
      </c>
      <c r="C1793" t="s">
        <v>1769</v>
      </c>
      <c r="D1793">
        <v>5393</v>
      </c>
      <c r="E1793" s="1">
        <f>(Comuni[[#This Row],[Popolazione2011]]/SUM(D:D))*100</f>
        <v>9.0756174794003001E-3</v>
      </c>
      <c r="F1793">
        <f t="shared" si="27"/>
        <v>9704151</v>
      </c>
      <c r="G1793" s="1">
        <f>(Comuni[[#This Row],[Popolazione2011]]/Comuni[[#This Row],[TOT POP REGIONE ]])*100</f>
        <v>5.5574155843205658E-2</v>
      </c>
      <c r="H1793" t="str">
        <f>IF(Comuni[[#This Row],[Popolazione2011]]&gt;300000,"MAGGIORE","")</f>
        <v/>
      </c>
      <c r="I1793" t="str">
        <f>_xlfn.XLOOKUP(Comuni[[#This Row],[Regione]],Ripartizione_geografica[Regione],Ripartizione_geografica[Ripartizione geografica])</f>
        <v>Nord-ovest</v>
      </c>
      <c r="J1793">
        <f>_xlfn.XLOOKUP(Comuni[[#This Row],[Regione]],Ripartizione_geografica[Regione],Ripartizione_geografica[Codice Regione])</f>
        <v>3</v>
      </c>
      <c r="K1793">
        <f>_xlfn.XLOOKUP(Comuni[[#This Row],[Regione]],Table_0[Regione],Table_0[Totale])</f>
        <v>4308126</v>
      </c>
      <c r="L1793">
        <f>_xlfn.XLOOKUP(Comuni[[#This Row],[Regione]],Table_0[Regione],Table_0[Guariti])</f>
        <v>4242764</v>
      </c>
      <c r="M1793">
        <f>_xlfn.XLOOKUP(Comuni[[#This Row],[Regione]],Table_0[Regione],Table_0[Deceduti])</f>
        <v>47031</v>
      </c>
      <c r="N1793" s="1">
        <f>(Comuni[[#This Row],[Popolazione2011]]/Comuni[[#This Row],[Ammalati TOT]])*100</f>
        <v>0.12518203970821651</v>
      </c>
      <c r="O1793">
        <f>_xlfn.XLOOKUP(Comuni[[#This Row],[Regione]],Table_0[Regione],Table_0[TOT AREA])</f>
        <v>6838505</v>
      </c>
      <c r="P1793" s="1">
        <f>(Comuni[[#This Row],[Popolazione2011]]/Comuni[[#This Row],[Ammalati AREA]])*100</f>
        <v>7.8862265948478505E-2</v>
      </c>
    </row>
    <row r="1794" spans="1:16" x14ac:dyDescent="0.3">
      <c r="A1794" t="s">
        <v>1810</v>
      </c>
      <c r="B1794" t="s">
        <v>8023</v>
      </c>
      <c r="C1794" t="s">
        <v>1769</v>
      </c>
      <c r="D1794">
        <v>5782</v>
      </c>
      <c r="E1794" s="1">
        <f>(Comuni[[#This Row],[Popolazione2011]]/SUM(D:D))*100</f>
        <v>9.7302466652869537E-3</v>
      </c>
      <c r="F1794">
        <f t="shared" ref="F1794:F1857" si="28">SUMIFS(D:D,B:B,B1794)</f>
        <v>9704151</v>
      </c>
      <c r="G1794" s="1">
        <f>(Comuni[[#This Row],[Popolazione2011]]/Comuni[[#This Row],[TOT POP REGIONE ]])*100</f>
        <v>5.9582749691343431E-2</v>
      </c>
      <c r="H1794" t="str">
        <f>IF(Comuni[[#This Row],[Popolazione2011]]&gt;300000,"MAGGIORE","")</f>
        <v/>
      </c>
      <c r="I1794" t="str">
        <f>_xlfn.XLOOKUP(Comuni[[#This Row],[Regione]],Ripartizione_geografica[Regione],Ripartizione_geografica[Ripartizione geografica])</f>
        <v>Nord-ovest</v>
      </c>
      <c r="J1794">
        <f>_xlfn.XLOOKUP(Comuni[[#This Row],[Regione]],Ripartizione_geografica[Regione],Ripartizione_geografica[Codice Regione])</f>
        <v>3</v>
      </c>
      <c r="K1794">
        <f>_xlfn.XLOOKUP(Comuni[[#This Row],[Regione]],Table_0[Regione],Table_0[Totale])</f>
        <v>4308126</v>
      </c>
      <c r="L1794">
        <f>_xlfn.XLOOKUP(Comuni[[#This Row],[Regione]],Table_0[Regione],Table_0[Guariti])</f>
        <v>4242764</v>
      </c>
      <c r="M1794">
        <f>_xlfn.XLOOKUP(Comuni[[#This Row],[Regione]],Table_0[Regione],Table_0[Deceduti])</f>
        <v>47031</v>
      </c>
      <c r="N1794" s="1">
        <f>(Comuni[[#This Row],[Popolazione2011]]/Comuni[[#This Row],[Ammalati TOT]])*100</f>
        <v>0.1342114877791411</v>
      </c>
      <c r="O1794">
        <f>_xlfn.XLOOKUP(Comuni[[#This Row],[Regione]],Table_0[Regione],Table_0[TOT AREA])</f>
        <v>6838505</v>
      </c>
      <c r="P1794" s="1">
        <f>(Comuni[[#This Row],[Popolazione2011]]/Comuni[[#This Row],[Ammalati AREA]])*100</f>
        <v>8.4550643744502635E-2</v>
      </c>
    </row>
    <row r="1795" spans="1:16" x14ac:dyDescent="0.3">
      <c r="A1795" t="s">
        <v>1811</v>
      </c>
      <c r="B1795" t="s">
        <v>8023</v>
      </c>
      <c r="C1795" t="s">
        <v>1769</v>
      </c>
      <c r="D1795">
        <v>5336</v>
      </c>
      <c r="E1795" s="1">
        <f>(Comuni[[#This Row],[Popolazione2011]]/SUM(D:D))*100</f>
        <v>8.9796949508770627E-3</v>
      </c>
      <c r="F1795">
        <f t="shared" si="28"/>
        <v>9704151</v>
      </c>
      <c r="G1795" s="1">
        <f>(Comuni[[#This Row],[Popolazione2011]]/Comuni[[#This Row],[TOT POP REGIONE ]])*100</f>
        <v>5.4986778338465672E-2</v>
      </c>
      <c r="H1795" t="str">
        <f>IF(Comuni[[#This Row],[Popolazione2011]]&gt;300000,"MAGGIORE","")</f>
        <v/>
      </c>
      <c r="I1795" t="str">
        <f>_xlfn.XLOOKUP(Comuni[[#This Row],[Regione]],Ripartizione_geografica[Regione],Ripartizione_geografica[Ripartizione geografica])</f>
        <v>Nord-ovest</v>
      </c>
      <c r="J1795">
        <f>_xlfn.XLOOKUP(Comuni[[#This Row],[Regione]],Ripartizione_geografica[Regione],Ripartizione_geografica[Codice Regione])</f>
        <v>3</v>
      </c>
      <c r="K1795">
        <f>_xlfn.XLOOKUP(Comuni[[#This Row],[Regione]],Table_0[Regione],Table_0[Totale])</f>
        <v>4308126</v>
      </c>
      <c r="L1795">
        <f>_xlfn.XLOOKUP(Comuni[[#This Row],[Regione]],Table_0[Regione],Table_0[Guariti])</f>
        <v>4242764</v>
      </c>
      <c r="M1795">
        <f>_xlfn.XLOOKUP(Comuni[[#This Row],[Regione]],Table_0[Regione],Table_0[Deceduti])</f>
        <v>47031</v>
      </c>
      <c r="N1795" s="1">
        <f>(Comuni[[#This Row],[Popolazione2011]]/Comuni[[#This Row],[Ammalati TOT]])*100</f>
        <v>0.12385895862841523</v>
      </c>
      <c r="O1795">
        <f>_xlfn.XLOOKUP(Comuni[[#This Row],[Regione]],Table_0[Regione],Table_0[TOT AREA])</f>
        <v>6838505</v>
      </c>
      <c r="P1795" s="1">
        <f>(Comuni[[#This Row],[Popolazione2011]]/Comuni[[#This Row],[Ammalati AREA]])*100</f>
        <v>7.8028750435950547E-2</v>
      </c>
    </row>
    <row r="1796" spans="1:16" x14ac:dyDescent="0.3">
      <c r="A1796" t="s">
        <v>1812</v>
      </c>
      <c r="B1796" t="s">
        <v>8023</v>
      </c>
      <c r="C1796" t="s">
        <v>1769</v>
      </c>
      <c r="D1796">
        <v>8233</v>
      </c>
      <c r="E1796" s="1">
        <f>(Comuni[[#This Row],[Popolazione2011]]/SUM(D:D))*100</f>
        <v>1.3854915391786144E-2</v>
      </c>
      <c r="F1796">
        <f t="shared" si="28"/>
        <v>9704151</v>
      </c>
      <c r="G1796" s="1">
        <f>(Comuni[[#This Row],[Popolazione2011]]/Comuni[[#This Row],[TOT POP REGIONE ]])*100</f>
        <v>8.4839982395162647E-2</v>
      </c>
      <c r="H1796" t="str">
        <f>IF(Comuni[[#This Row],[Popolazione2011]]&gt;300000,"MAGGIORE","")</f>
        <v/>
      </c>
      <c r="I1796" t="str">
        <f>_xlfn.XLOOKUP(Comuni[[#This Row],[Regione]],Ripartizione_geografica[Regione],Ripartizione_geografica[Ripartizione geografica])</f>
        <v>Nord-ovest</v>
      </c>
      <c r="J1796">
        <f>_xlfn.XLOOKUP(Comuni[[#This Row],[Regione]],Ripartizione_geografica[Regione],Ripartizione_geografica[Codice Regione])</f>
        <v>3</v>
      </c>
      <c r="K1796">
        <f>_xlfn.XLOOKUP(Comuni[[#This Row],[Regione]],Table_0[Regione],Table_0[Totale])</f>
        <v>4308126</v>
      </c>
      <c r="L1796">
        <f>_xlfn.XLOOKUP(Comuni[[#This Row],[Regione]],Table_0[Regione],Table_0[Guariti])</f>
        <v>4242764</v>
      </c>
      <c r="M1796">
        <f>_xlfn.XLOOKUP(Comuni[[#This Row],[Regione]],Table_0[Regione],Table_0[Deceduti])</f>
        <v>47031</v>
      </c>
      <c r="N1796" s="1">
        <f>(Comuni[[#This Row],[Popolazione2011]]/Comuni[[#This Row],[Ammalati TOT]])*100</f>
        <v>0.19110397421059644</v>
      </c>
      <c r="O1796">
        <f>_xlfn.XLOOKUP(Comuni[[#This Row],[Regione]],Table_0[Regione],Table_0[TOT AREA])</f>
        <v>6838505</v>
      </c>
      <c r="P1796" s="1">
        <f>(Comuni[[#This Row],[Popolazione2011]]/Comuni[[#This Row],[Ammalati AREA]])*100</f>
        <v>0.12039181078320479</v>
      </c>
    </row>
    <row r="1797" spans="1:16" x14ac:dyDescent="0.3">
      <c r="A1797" t="s">
        <v>1813</v>
      </c>
      <c r="B1797" t="s">
        <v>8023</v>
      </c>
      <c r="C1797" t="s">
        <v>1769</v>
      </c>
      <c r="D1797">
        <v>4061</v>
      </c>
      <c r="E1797" s="1">
        <f>(Comuni[[#This Row],[Popolazione2011]]/SUM(D:D))*100</f>
        <v>6.834059444436236E-3</v>
      </c>
      <c r="F1797">
        <f t="shared" si="28"/>
        <v>9704151</v>
      </c>
      <c r="G1797" s="1">
        <f>(Comuni[[#This Row],[Popolazione2011]]/Comuni[[#This Row],[TOT POP REGIONE ]])*100</f>
        <v>4.1848070995597661E-2</v>
      </c>
      <c r="H1797" t="str">
        <f>IF(Comuni[[#This Row],[Popolazione2011]]&gt;300000,"MAGGIORE","")</f>
        <v/>
      </c>
      <c r="I1797" t="str">
        <f>_xlfn.XLOOKUP(Comuni[[#This Row],[Regione]],Ripartizione_geografica[Regione],Ripartizione_geografica[Ripartizione geografica])</f>
        <v>Nord-ovest</v>
      </c>
      <c r="J1797">
        <f>_xlfn.XLOOKUP(Comuni[[#This Row],[Regione]],Ripartizione_geografica[Regione],Ripartizione_geografica[Codice Regione])</f>
        <v>3</v>
      </c>
      <c r="K1797">
        <f>_xlfn.XLOOKUP(Comuni[[#This Row],[Regione]],Table_0[Regione],Table_0[Totale])</f>
        <v>4308126</v>
      </c>
      <c r="L1797">
        <f>_xlfn.XLOOKUP(Comuni[[#This Row],[Regione]],Table_0[Regione],Table_0[Guariti])</f>
        <v>4242764</v>
      </c>
      <c r="M1797">
        <f>_xlfn.XLOOKUP(Comuni[[#This Row],[Regione]],Table_0[Regione],Table_0[Deceduti])</f>
        <v>47031</v>
      </c>
      <c r="N1797" s="1">
        <f>(Comuni[[#This Row],[Popolazione2011]]/Comuni[[#This Row],[Ammalati TOT]])*100</f>
        <v>9.4263723948649597E-2</v>
      </c>
      <c r="O1797">
        <f>_xlfn.XLOOKUP(Comuni[[#This Row],[Regione]],Table_0[Regione],Table_0[TOT AREA])</f>
        <v>6838505</v>
      </c>
      <c r="P1797" s="1">
        <f>(Comuni[[#This Row],[Popolazione2011]]/Comuni[[#This Row],[Ammalati AREA]])*100</f>
        <v>5.9384324497825179E-2</v>
      </c>
    </row>
    <row r="1798" spans="1:16" x14ac:dyDescent="0.3">
      <c r="A1798" t="s">
        <v>1814</v>
      </c>
      <c r="B1798" t="s">
        <v>8023</v>
      </c>
      <c r="C1798" t="s">
        <v>1769</v>
      </c>
      <c r="D1798">
        <v>627</v>
      </c>
      <c r="E1798" s="1">
        <f>(Comuni[[#This Row],[Popolazione2011]]/SUM(D:D))*100</f>
        <v>1.0551478137556069E-3</v>
      </c>
      <c r="F1798">
        <f t="shared" si="28"/>
        <v>9704151</v>
      </c>
      <c r="G1798" s="1">
        <f>(Comuni[[#This Row],[Popolazione2011]]/Comuni[[#This Row],[TOT POP REGIONE ]])*100</f>
        <v>6.4611525521398013E-3</v>
      </c>
      <c r="H1798" t="str">
        <f>IF(Comuni[[#This Row],[Popolazione2011]]&gt;300000,"MAGGIORE","")</f>
        <v/>
      </c>
      <c r="I1798" t="str">
        <f>_xlfn.XLOOKUP(Comuni[[#This Row],[Regione]],Ripartizione_geografica[Regione],Ripartizione_geografica[Ripartizione geografica])</f>
        <v>Nord-ovest</v>
      </c>
      <c r="J1798">
        <f>_xlfn.XLOOKUP(Comuni[[#This Row],[Regione]],Ripartizione_geografica[Regione],Ripartizione_geografica[Codice Regione])</f>
        <v>3</v>
      </c>
      <c r="K1798">
        <f>_xlfn.XLOOKUP(Comuni[[#This Row],[Regione]],Table_0[Regione],Table_0[Totale])</f>
        <v>4308126</v>
      </c>
      <c r="L1798">
        <f>_xlfn.XLOOKUP(Comuni[[#This Row],[Regione]],Table_0[Regione],Table_0[Guariti])</f>
        <v>4242764</v>
      </c>
      <c r="M1798">
        <f>_xlfn.XLOOKUP(Comuni[[#This Row],[Regione]],Table_0[Regione],Table_0[Deceduti])</f>
        <v>47031</v>
      </c>
      <c r="N1798" s="1">
        <f>(Comuni[[#This Row],[Popolazione2011]]/Comuni[[#This Row],[Ammalati TOT]])*100</f>
        <v>1.4553891877814158E-2</v>
      </c>
      <c r="O1798">
        <f>_xlfn.XLOOKUP(Comuni[[#This Row],[Regione]],Table_0[Regione],Table_0[TOT AREA])</f>
        <v>6838505</v>
      </c>
      <c r="P1798" s="1">
        <f>(Comuni[[#This Row],[Popolazione2011]]/Comuni[[#This Row],[Ammalati AREA]])*100</f>
        <v>9.1686706378075328E-3</v>
      </c>
    </row>
    <row r="1799" spans="1:16" x14ac:dyDescent="0.3">
      <c r="A1799" t="s">
        <v>1815</v>
      </c>
      <c r="B1799" t="s">
        <v>8023</v>
      </c>
      <c r="C1799" t="s">
        <v>1769</v>
      </c>
      <c r="D1799">
        <v>4207</v>
      </c>
      <c r="E1799" s="1">
        <f>(Comuni[[#This Row],[Popolazione2011]]/SUM(D:D))*100</f>
        <v>7.0797557455659302E-3</v>
      </c>
      <c r="F1799">
        <f t="shared" si="28"/>
        <v>9704151</v>
      </c>
      <c r="G1799" s="1">
        <f>(Comuni[[#This Row],[Popolazione2011]]/Comuni[[#This Row],[TOT POP REGIONE ]])*100</f>
        <v>4.3352581797212353E-2</v>
      </c>
      <c r="H1799" t="str">
        <f>IF(Comuni[[#This Row],[Popolazione2011]]&gt;300000,"MAGGIORE","")</f>
        <v/>
      </c>
      <c r="I1799" t="str">
        <f>_xlfn.XLOOKUP(Comuni[[#This Row],[Regione]],Ripartizione_geografica[Regione],Ripartizione_geografica[Ripartizione geografica])</f>
        <v>Nord-ovest</v>
      </c>
      <c r="J1799">
        <f>_xlfn.XLOOKUP(Comuni[[#This Row],[Regione]],Ripartizione_geografica[Regione],Ripartizione_geografica[Codice Regione])</f>
        <v>3</v>
      </c>
      <c r="K1799">
        <f>_xlfn.XLOOKUP(Comuni[[#This Row],[Regione]],Table_0[Regione],Table_0[Totale])</f>
        <v>4308126</v>
      </c>
      <c r="L1799">
        <f>_xlfn.XLOOKUP(Comuni[[#This Row],[Regione]],Table_0[Regione],Table_0[Guariti])</f>
        <v>4242764</v>
      </c>
      <c r="M1799">
        <f>_xlfn.XLOOKUP(Comuni[[#This Row],[Regione]],Table_0[Regione],Table_0[Deceduti])</f>
        <v>47031</v>
      </c>
      <c r="N1799" s="1">
        <f>(Comuni[[#This Row],[Popolazione2011]]/Comuni[[#This Row],[Ammalati TOT]])*100</f>
        <v>9.7652668468842366E-2</v>
      </c>
      <c r="O1799">
        <f>_xlfn.XLOOKUP(Comuni[[#This Row],[Regione]],Table_0[Regione],Table_0[TOT AREA])</f>
        <v>6838505</v>
      </c>
      <c r="P1799" s="1">
        <f>(Comuni[[#This Row],[Popolazione2011]]/Comuni[[#This Row],[Ammalati AREA]])*100</f>
        <v>6.1519294056230134E-2</v>
      </c>
    </row>
    <row r="1800" spans="1:16" x14ac:dyDescent="0.3">
      <c r="A1800" t="s">
        <v>1816</v>
      </c>
      <c r="B1800" t="s">
        <v>8023</v>
      </c>
      <c r="C1800" t="s">
        <v>1769</v>
      </c>
      <c r="D1800">
        <v>1301</v>
      </c>
      <c r="E1800" s="1">
        <f>(Comuni[[#This Row],[Popolazione2011]]/SUM(D:D))*100</f>
        <v>2.1893896422584447E-3</v>
      </c>
      <c r="F1800">
        <f t="shared" si="28"/>
        <v>9704151</v>
      </c>
      <c r="G1800" s="1">
        <f>(Comuni[[#This Row],[Popolazione2011]]/Comuni[[#This Row],[TOT POP REGIONE ]])*100</f>
        <v>1.3406633923977482E-2</v>
      </c>
      <c r="H1800" t="str">
        <f>IF(Comuni[[#This Row],[Popolazione2011]]&gt;300000,"MAGGIORE","")</f>
        <v/>
      </c>
      <c r="I1800" t="str">
        <f>_xlfn.XLOOKUP(Comuni[[#This Row],[Regione]],Ripartizione_geografica[Regione],Ripartizione_geografica[Ripartizione geografica])</f>
        <v>Nord-ovest</v>
      </c>
      <c r="J1800">
        <f>_xlfn.XLOOKUP(Comuni[[#This Row],[Regione]],Ripartizione_geografica[Regione],Ripartizione_geografica[Codice Regione])</f>
        <v>3</v>
      </c>
      <c r="K1800">
        <f>_xlfn.XLOOKUP(Comuni[[#This Row],[Regione]],Table_0[Regione],Table_0[Totale])</f>
        <v>4308126</v>
      </c>
      <c r="L1800">
        <f>_xlfn.XLOOKUP(Comuni[[#This Row],[Regione]],Table_0[Regione],Table_0[Guariti])</f>
        <v>4242764</v>
      </c>
      <c r="M1800">
        <f>_xlfn.XLOOKUP(Comuni[[#This Row],[Regione]],Table_0[Regione],Table_0[Deceduti])</f>
        <v>47031</v>
      </c>
      <c r="N1800" s="1">
        <f>(Comuni[[#This Row],[Popolazione2011]]/Comuni[[#This Row],[Ammalati TOT]])*100</f>
        <v>3.0198745347745169E-2</v>
      </c>
      <c r="O1800">
        <f>_xlfn.XLOOKUP(Comuni[[#This Row],[Regione]],Table_0[Regione],Table_0[TOT AREA])</f>
        <v>6838505</v>
      </c>
      <c r="P1800" s="1">
        <f>(Comuni[[#This Row],[Popolazione2011]]/Comuni[[#This Row],[Ammalati AREA]])*100</f>
        <v>1.902462599647145E-2</v>
      </c>
    </row>
    <row r="1801" spans="1:16" x14ac:dyDescent="0.3">
      <c r="A1801" t="s">
        <v>1817</v>
      </c>
      <c r="B1801" t="s">
        <v>8023</v>
      </c>
      <c r="C1801" t="s">
        <v>1769</v>
      </c>
      <c r="D1801">
        <v>7777</v>
      </c>
      <c r="E1801" s="1">
        <f>(Comuni[[#This Row],[Popolazione2011]]/SUM(D:D))*100</f>
        <v>1.3087535163600249E-2</v>
      </c>
      <c r="F1801">
        <f t="shared" si="28"/>
        <v>9704151</v>
      </c>
      <c r="G1801" s="1">
        <f>(Comuni[[#This Row],[Popolazione2011]]/Comuni[[#This Row],[TOT POP REGIONE ]])*100</f>
        <v>8.0140962357242801E-2</v>
      </c>
      <c r="H1801" t="str">
        <f>IF(Comuni[[#This Row],[Popolazione2011]]&gt;300000,"MAGGIORE","")</f>
        <v/>
      </c>
      <c r="I1801" t="str">
        <f>_xlfn.XLOOKUP(Comuni[[#This Row],[Regione]],Ripartizione_geografica[Regione],Ripartizione_geografica[Ripartizione geografica])</f>
        <v>Nord-ovest</v>
      </c>
      <c r="J1801">
        <f>_xlfn.XLOOKUP(Comuni[[#This Row],[Regione]],Ripartizione_geografica[Regione],Ripartizione_geografica[Codice Regione])</f>
        <v>3</v>
      </c>
      <c r="K1801">
        <f>_xlfn.XLOOKUP(Comuni[[#This Row],[Regione]],Table_0[Regione],Table_0[Totale])</f>
        <v>4308126</v>
      </c>
      <c r="L1801">
        <f>_xlfn.XLOOKUP(Comuni[[#This Row],[Regione]],Table_0[Regione],Table_0[Guariti])</f>
        <v>4242764</v>
      </c>
      <c r="M1801">
        <f>_xlfn.XLOOKUP(Comuni[[#This Row],[Regione]],Table_0[Regione],Table_0[Deceduti])</f>
        <v>47031</v>
      </c>
      <c r="N1801" s="1">
        <f>(Comuni[[#This Row],[Popolazione2011]]/Comuni[[#This Row],[Ammalati TOT]])*100</f>
        <v>0.18051932557218614</v>
      </c>
      <c r="O1801">
        <f>_xlfn.XLOOKUP(Comuni[[#This Row],[Regione]],Table_0[Regione],Table_0[TOT AREA])</f>
        <v>6838505</v>
      </c>
      <c r="P1801" s="1">
        <f>(Comuni[[#This Row],[Popolazione2011]]/Comuni[[#This Row],[Ammalati AREA]])*100</f>
        <v>0.11372368668298115</v>
      </c>
    </row>
    <row r="1802" spans="1:16" x14ac:dyDescent="0.3">
      <c r="A1802" t="s">
        <v>1818</v>
      </c>
      <c r="B1802" t="s">
        <v>8023</v>
      </c>
      <c r="C1802" t="s">
        <v>1769</v>
      </c>
      <c r="D1802">
        <v>3127</v>
      </c>
      <c r="E1802" s="1">
        <f>(Comuni[[#This Row],[Popolazione2011]]/SUM(D:D))*100</f>
        <v>5.2622762577572294E-3</v>
      </c>
      <c r="F1802">
        <f t="shared" si="28"/>
        <v>9704151</v>
      </c>
      <c r="G1802" s="1">
        <f>(Comuni[[#This Row],[Popolazione2011]]/Comuni[[#This Row],[TOT POP REGIONE ]])*100</f>
        <v>3.2223323812665322E-2</v>
      </c>
      <c r="H1802" t="str">
        <f>IF(Comuni[[#This Row],[Popolazione2011]]&gt;300000,"MAGGIORE","")</f>
        <v/>
      </c>
      <c r="I1802" t="str">
        <f>_xlfn.XLOOKUP(Comuni[[#This Row],[Regione]],Ripartizione_geografica[Regione],Ripartizione_geografica[Ripartizione geografica])</f>
        <v>Nord-ovest</v>
      </c>
      <c r="J1802">
        <f>_xlfn.XLOOKUP(Comuni[[#This Row],[Regione]],Ripartizione_geografica[Regione],Ripartizione_geografica[Codice Regione])</f>
        <v>3</v>
      </c>
      <c r="K1802">
        <f>_xlfn.XLOOKUP(Comuni[[#This Row],[Regione]],Table_0[Regione],Table_0[Totale])</f>
        <v>4308126</v>
      </c>
      <c r="L1802">
        <f>_xlfn.XLOOKUP(Comuni[[#This Row],[Regione]],Table_0[Regione],Table_0[Guariti])</f>
        <v>4242764</v>
      </c>
      <c r="M1802">
        <f>_xlfn.XLOOKUP(Comuni[[#This Row],[Regione]],Table_0[Regione],Table_0[Deceduti])</f>
        <v>47031</v>
      </c>
      <c r="N1802" s="1">
        <f>(Comuni[[#This Row],[Popolazione2011]]/Comuni[[#This Row],[Ammalati TOT]])*100</f>
        <v>7.2583763798923243E-2</v>
      </c>
      <c r="O1802">
        <f>_xlfn.XLOOKUP(Comuni[[#This Row],[Regione]],Table_0[Regione],Table_0[TOT AREA])</f>
        <v>6838505</v>
      </c>
      <c r="P1802" s="1">
        <f>(Comuni[[#This Row],[Popolazione2011]]/Comuni[[#This Row],[Ammalati AREA]])*100</f>
        <v>4.5726368555700406E-2</v>
      </c>
    </row>
    <row r="1803" spans="1:16" x14ac:dyDescent="0.3">
      <c r="A1803" t="s">
        <v>1819</v>
      </c>
      <c r="B1803" t="s">
        <v>8023</v>
      </c>
      <c r="C1803" t="s">
        <v>1769</v>
      </c>
      <c r="D1803">
        <v>15882</v>
      </c>
      <c r="E1803" s="1">
        <f>(Comuni[[#This Row],[Popolazione2011]]/SUM(D:D))*100</f>
        <v>2.6727045579053511E-2</v>
      </c>
      <c r="F1803">
        <f t="shared" si="28"/>
        <v>9704151</v>
      </c>
      <c r="G1803" s="1">
        <f>(Comuni[[#This Row],[Popolazione2011]]/Comuni[[#This Row],[TOT POP REGIONE ]])*100</f>
        <v>0.16366192158386653</v>
      </c>
      <c r="H1803" t="str">
        <f>IF(Comuni[[#This Row],[Popolazione2011]]&gt;300000,"MAGGIORE","")</f>
        <v/>
      </c>
      <c r="I1803" t="str">
        <f>_xlfn.XLOOKUP(Comuni[[#This Row],[Regione]],Ripartizione_geografica[Regione],Ripartizione_geografica[Ripartizione geografica])</f>
        <v>Nord-ovest</v>
      </c>
      <c r="J1803">
        <f>_xlfn.XLOOKUP(Comuni[[#This Row],[Regione]],Ripartizione_geografica[Regione],Ripartizione_geografica[Codice Regione])</f>
        <v>3</v>
      </c>
      <c r="K1803">
        <f>_xlfn.XLOOKUP(Comuni[[#This Row],[Regione]],Table_0[Regione],Table_0[Totale])</f>
        <v>4308126</v>
      </c>
      <c r="L1803">
        <f>_xlfn.XLOOKUP(Comuni[[#This Row],[Regione]],Table_0[Regione],Table_0[Guariti])</f>
        <v>4242764</v>
      </c>
      <c r="M1803">
        <f>_xlfn.XLOOKUP(Comuni[[#This Row],[Regione]],Table_0[Regione],Table_0[Deceduti])</f>
        <v>47031</v>
      </c>
      <c r="N1803" s="1">
        <f>(Comuni[[#This Row],[Popolazione2011]]/Comuni[[#This Row],[Ammalati TOT]])*100</f>
        <v>0.3686521703404218</v>
      </c>
      <c r="O1803">
        <f>_xlfn.XLOOKUP(Comuni[[#This Row],[Regione]],Table_0[Regione],Table_0[TOT AREA])</f>
        <v>6838505</v>
      </c>
      <c r="P1803" s="1">
        <f>(Comuni[[#This Row],[Popolazione2011]]/Comuni[[#This Row],[Ammalati AREA]])*100</f>
        <v>0.23224374333278985</v>
      </c>
    </row>
    <row r="1804" spans="1:16" x14ac:dyDescent="0.3">
      <c r="A1804" t="s">
        <v>1820</v>
      </c>
      <c r="B1804" t="s">
        <v>8023</v>
      </c>
      <c r="C1804" t="s">
        <v>1769</v>
      </c>
      <c r="D1804">
        <v>4549</v>
      </c>
      <c r="E1804" s="1">
        <f>(Comuni[[#This Row],[Popolazione2011]]/SUM(D:D))*100</f>
        <v>7.6552909167053526E-3</v>
      </c>
      <c r="F1804">
        <f t="shared" si="28"/>
        <v>9704151</v>
      </c>
      <c r="G1804" s="1">
        <f>(Comuni[[#This Row],[Popolazione2011]]/Comuni[[#This Row],[TOT POP REGIONE ]])*100</f>
        <v>4.6876846825652234E-2</v>
      </c>
      <c r="H1804" t="str">
        <f>IF(Comuni[[#This Row],[Popolazione2011]]&gt;300000,"MAGGIORE","")</f>
        <v/>
      </c>
      <c r="I1804" t="str">
        <f>_xlfn.XLOOKUP(Comuni[[#This Row],[Regione]],Ripartizione_geografica[Regione],Ripartizione_geografica[Ripartizione geografica])</f>
        <v>Nord-ovest</v>
      </c>
      <c r="J1804">
        <f>_xlfn.XLOOKUP(Comuni[[#This Row],[Regione]],Ripartizione_geografica[Regione],Ripartizione_geografica[Codice Regione])</f>
        <v>3</v>
      </c>
      <c r="K1804">
        <f>_xlfn.XLOOKUP(Comuni[[#This Row],[Regione]],Table_0[Regione],Table_0[Totale])</f>
        <v>4308126</v>
      </c>
      <c r="L1804">
        <f>_xlfn.XLOOKUP(Comuni[[#This Row],[Regione]],Table_0[Regione],Table_0[Guariti])</f>
        <v>4242764</v>
      </c>
      <c r="M1804">
        <f>_xlfn.XLOOKUP(Comuni[[#This Row],[Regione]],Table_0[Regione],Table_0[Deceduti])</f>
        <v>47031</v>
      </c>
      <c r="N1804" s="1">
        <f>(Comuni[[#This Row],[Popolazione2011]]/Comuni[[#This Row],[Ammalati TOT]])*100</f>
        <v>0.10559115494765009</v>
      </c>
      <c r="O1804">
        <f>_xlfn.XLOOKUP(Comuni[[#This Row],[Regione]],Table_0[Regione],Table_0[TOT AREA])</f>
        <v>6838505</v>
      </c>
      <c r="P1804" s="1">
        <f>(Comuni[[#This Row],[Popolazione2011]]/Comuni[[#This Row],[Ammalati AREA]])*100</f>
        <v>6.6520387131397865E-2</v>
      </c>
    </row>
    <row r="1805" spans="1:16" x14ac:dyDescent="0.3">
      <c r="A1805" t="s">
        <v>1821</v>
      </c>
      <c r="B1805" t="s">
        <v>8023</v>
      </c>
      <c r="C1805" t="s">
        <v>1769</v>
      </c>
      <c r="D1805">
        <v>359</v>
      </c>
      <c r="E1805" s="1">
        <f>(Comuni[[#This Row],[Popolazione2011]]/SUM(D:D))*100</f>
        <v>6.0414364455863305E-4</v>
      </c>
      <c r="F1805">
        <f t="shared" si="28"/>
        <v>9704151</v>
      </c>
      <c r="G1805" s="1">
        <f>(Comuni[[#This Row],[Popolazione2011]]/Comuni[[#This Row],[TOT POP REGIONE ]])*100</f>
        <v>3.6994477930114653E-3</v>
      </c>
      <c r="H1805" t="str">
        <f>IF(Comuni[[#This Row],[Popolazione2011]]&gt;300000,"MAGGIORE","")</f>
        <v/>
      </c>
      <c r="I1805" t="str">
        <f>_xlfn.XLOOKUP(Comuni[[#This Row],[Regione]],Ripartizione_geografica[Regione],Ripartizione_geografica[Ripartizione geografica])</f>
        <v>Nord-ovest</v>
      </c>
      <c r="J1805">
        <f>_xlfn.XLOOKUP(Comuni[[#This Row],[Regione]],Ripartizione_geografica[Regione],Ripartizione_geografica[Codice Regione])</f>
        <v>3</v>
      </c>
      <c r="K1805">
        <f>_xlfn.XLOOKUP(Comuni[[#This Row],[Regione]],Table_0[Regione],Table_0[Totale])</f>
        <v>4308126</v>
      </c>
      <c r="L1805">
        <f>_xlfn.XLOOKUP(Comuni[[#This Row],[Regione]],Table_0[Regione],Table_0[Guariti])</f>
        <v>4242764</v>
      </c>
      <c r="M1805">
        <f>_xlfn.XLOOKUP(Comuni[[#This Row],[Regione]],Table_0[Regione],Table_0[Deceduti])</f>
        <v>47031</v>
      </c>
      <c r="N1805" s="1">
        <f>(Comuni[[#This Row],[Popolazione2011]]/Comuni[[#This Row],[Ammalati TOT]])*100</f>
        <v>8.3330896078712639E-3</v>
      </c>
      <c r="O1805">
        <f>_xlfn.XLOOKUP(Comuni[[#This Row],[Regione]],Table_0[Regione],Table_0[TOT AREA])</f>
        <v>6838505</v>
      </c>
      <c r="P1805" s="1">
        <f>(Comuni[[#This Row],[Popolazione2011]]/Comuni[[#This Row],[Ammalati AREA]])*100</f>
        <v>5.2496854210094162E-3</v>
      </c>
    </row>
    <row r="1806" spans="1:16" x14ac:dyDescent="0.3">
      <c r="A1806" t="s">
        <v>1822</v>
      </c>
      <c r="B1806" t="s">
        <v>8023</v>
      </c>
      <c r="C1806" t="s">
        <v>1769</v>
      </c>
      <c r="D1806">
        <v>4666</v>
      </c>
      <c r="E1806" s="1">
        <f>(Comuni[[#This Row],[Popolazione2011]]/SUM(D:D))*100</f>
        <v>7.8521845278846283E-3</v>
      </c>
      <c r="F1806">
        <f t="shared" si="28"/>
        <v>9704151</v>
      </c>
      <c r="G1806" s="1">
        <f>(Comuni[[#This Row],[Popolazione2011]]/Comuni[[#This Row],[TOT POP REGIONE ]])*100</f>
        <v>4.8082516440644832E-2</v>
      </c>
      <c r="H1806" t="str">
        <f>IF(Comuni[[#This Row],[Popolazione2011]]&gt;300000,"MAGGIORE","")</f>
        <v/>
      </c>
      <c r="I1806" t="str">
        <f>_xlfn.XLOOKUP(Comuni[[#This Row],[Regione]],Ripartizione_geografica[Regione],Ripartizione_geografica[Ripartizione geografica])</f>
        <v>Nord-ovest</v>
      </c>
      <c r="J1806">
        <f>_xlfn.XLOOKUP(Comuni[[#This Row],[Regione]],Ripartizione_geografica[Regione],Ripartizione_geografica[Codice Regione])</f>
        <v>3</v>
      </c>
      <c r="K1806">
        <f>_xlfn.XLOOKUP(Comuni[[#This Row],[Regione]],Table_0[Regione],Table_0[Totale])</f>
        <v>4308126</v>
      </c>
      <c r="L1806">
        <f>_xlfn.XLOOKUP(Comuni[[#This Row],[Regione]],Table_0[Regione],Table_0[Guariti])</f>
        <v>4242764</v>
      </c>
      <c r="M1806">
        <f>_xlfn.XLOOKUP(Comuni[[#This Row],[Regione]],Table_0[Regione],Table_0[Deceduti])</f>
        <v>47031</v>
      </c>
      <c r="N1806" s="1">
        <f>(Comuni[[#This Row],[Popolazione2011]]/Comuni[[#This Row],[Ammalati TOT]])*100</f>
        <v>0.10830695295355799</v>
      </c>
      <c r="O1806">
        <f>_xlfn.XLOOKUP(Comuni[[#This Row],[Regione]],Table_0[Regione],Table_0[TOT AREA])</f>
        <v>6838505</v>
      </c>
      <c r="P1806" s="1">
        <f>(Comuni[[#This Row],[Popolazione2011]]/Comuni[[#This Row],[Ammalati AREA]])*100</f>
        <v>6.8231287393955259E-2</v>
      </c>
    </row>
    <row r="1807" spans="1:16" x14ac:dyDescent="0.3">
      <c r="A1807" t="s">
        <v>1823</v>
      </c>
      <c r="B1807" t="s">
        <v>8023</v>
      </c>
      <c r="C1807" t="s">
        <v>1769</v>
      </c>
      <c r="D1807">
        <v>4021</v>
      </c>
      <c r="E1807" s="1">
        <f>(Comuni[[#This Row],[Popolazione2011]]/SUM(D:D))*100</f>
        <v>6.7667453893322099E-3</v>
      </c>
      <c r="F1807">
        <f t="shared" si="28"/>
        <v>9704151</v>
      </c>
      <c r="G1807" s="1">
        <f>(Comuni[[#This Row],[Popolazione2011]]/Comuni[[#This Row],[TOT POP REGIONE ]])*100</f>
        <v>4.1435876255429251E-2</v>
      </c>
      <c r="H1807" t="str">
        <f>IF(Comuni[[#This Row],[Popolazione2011]]&gt;300000,"MAGGIORE","")</f>
        <v/>
      </c>
      <c r="I1807" t="str">
        <f>_xlfn.XLOOKUP(Comuni[[#This Row],[Regione]],Ripartizione_geografica[Regione],Ripartizione_geografica[Ripartizione geografica])</f>
        <v>Nord-ovest</v>
      </c>
      <c r="J1807">
        <f>_xlfn.XLOOKUP(Comuni[[#This Row],[Regione]],Ripartizione_geografica[Regione],Ripartizione_geografica[Codice Regione])</f>
        <v>3</v>
      </c>
      <c r="K1807">
        <f>_xlfn.XLOOKUP(Comuni[[#This Row],[Regione]],Table_0[Regione],Table_0[Totale])</f>
        <v>4308126</v>
      </c>
      <c r="L1807">
        <f>_xlfn.XLOOKUP(Comuni[[#This Row],[Regione]],Table_0[Regione],Table_0[Guariti])</f>
        <v>4242764</v>
      </c>
      <c r="M1807">
        <f>_xlfn.XLOOKUP(Comuni[[#This Row],[Regione]],Table_0[Regione],Table_0[Deceduti])</f>
        <v>47031</v>
      </c>
      <c r="N1807" s="1">
        <f>(Comuni[[#This Row],[Popolazione2011]]/Comuni[[#This Row],[Ammalati TOT]])*100</f>
        <v>9.3335245997911848E-2</v>
      </c>
      <c r="O1807">
        <f>_xlfn.XLOOKUP(Comuni[[#This Row],[Regione]],Table_0[Regione],Table_0[TOT AREA])</f>
        <v>6838505</v>
      </c>
      <c r="P1807" s="1">
        <f>(Comuni[[#This Row],[Popolazione2011]]/Comuni[[#This Row],[Ammalati AREA]])*100</f>
        <v>5.8799401331138895E-2</v>
      </c>
    </row>
    <row r="1808" spans="1:16" x14ac:dyDescent="0.3">
      <c r="A1808" t="s">
        <v>1824</v>
      </c>
      <c r="B1808" t="s">
        <v>8023</v>
      </c>
      <c r="C1808" t="s">
        <v>1769</v>
      </c>
      <c r="D1808">
        <v>3894</v>
      </c>
      <c r="E1808" s="1">
        <f>(Comuni[[#This Row],[Popolazione2011]]/SUM(D:D))*100</f>
        <v>6.5530232643769273E-3</v>
      </c>
      <c r="F1808">
        <f t="shared" si="28"/>
        <v>9704151</v>
      </c>
      <c r="G1808" s="1">
        <f>(Comuni[[#This Row],[Popolazione2011]]/Comuni[[#This Row],[TOT POP REGIONE ]])*100</f>
        <v>4.0127157955394552E-2</v>
      </c>
      <c r="H1808" t="str">
        <f>IF(Comuni[[#This Row],[Popolazione2011]]&gt;300000,"MAGGIORE","")</f>
        <v/>
      </c>
      <c r="I1808" t="str">
        <f>_xlfn.XLOOKUP(Comuni[[#This Row],[Regione]],Ripartizione_geografica[Regione],Ripartizione_geografica[Ripartizione geografica])</f>
        <v>Nord-ovest</v>
      </c>
      <c r="J1808">
        <f>_xlfn.XLOOKUP(Comuni[[#This Row],[Regione]],Ripartizione_geografica[Regione],Ripartizione_geografica[Codice Regione])</f>
        <v>3</v>
      </c>
      <c r="K1808">
        <f>_xlfn.XLOOKUP(Comuni[[#This Row],[Regione]],Table_0[Regione],Table_0[Totale])</f>
        <v>4308126</v>
      </c>
      <c r="L1808">
        <f>_xlfn.XLOOKUP(Comuni[[#This Row],[Regione]],Table_0[Regione],Table_0[Guariti])</f>
        <v>4242764</v>
      </c>
      <c r="M1808">
        <f>_xlfn.XLOOKUP(Comuni[[#This Row],[Regione]],Table_0[Regione],Table_0[Deceduti])</f>
        <v>47031</v>
      </c>
      <c r="N1808" s="1">
        <f>(Comuni[[#This Row],[Popolazione2011]]/Comuni[[#This Row],[Ammalati TOT]])*100</f>
        <v>9.038732850431952E-2</v>
      </c>
      <c r="O1808">
        <f>_xlfn.XLOOKUP(Comuni[[#This Row],[Regione]],Table_0[Regione],Table_0[TOT AREA])</f>
        <v>6838505</v>
      </c>
      <c r="P1808" s="1">
        <f>(Comuni[[#This Row],[Popolazione2011]]/Comuni[[#This Row],[Ammalati AREA]])*100</f>
        <v>5.6942270276909943E-2</v>
      </c>
    </row>
    <row r="1809" spans="1:16" x14ac:dyDescent="0.3">
      <c r="A1809" t="s">
        <v>1825</v>
      </c>
      <c r="B1809" t="s">
        <v>8023</v>
      </c>
      <c r="C1809" t="s">
        <v>1769</v>
      </c>
      <c r="D1809">
        <v>3334</v>
      </c>
      <c r="E1809" s="1">
        <f>(Comuni[[#This Row],[Popolazione2011]]/SUM(D:D))*100</f>
        <v>5.6106264929205642E-3</v>
      </c>
      <c r="F1809">
        <f t="shared" si="28"/>
        <v>9704151</v>
      </c>
      <c r="G1809" s="1">
        <f>(Comuni[[#This Row],[Popolazione2011]]/Comuni[[#This Row],[TOT POP REGIONE ]])*100</f>
        <v>3.4356431593036835E-2</v>
      </c>
      <c r="H1809" t="str">
        <f>IF(Comuni[[#This Row],[Popolazione2011]]&gt;300000,"MAGGIORE","")</f>
        <v/>
      </c>
      <c r="I1809" t="str">
        <f>_xlfn.XLOOKUP(Comuni[[#This Row],[Regione]],Ripartizione_geografica[Regione],Ripartizione_geografica[Ripartizione geografica])</f>
        <v>Nord-ovest</v>
      </c>
      <c r="J1809">
        <f>_xlfn.XLOOKUP(Comuni[[#This Row],[Regione]],Ripartizione_geografica[Regione],Ripartizione_geografica[Codice Regione])</f>
        <v>3</v>
      </c>
      <c r="K1809">
        <f>_xlfn.XLOOKUP(Comuni[[#This Row],[Regione]],Table_0[Regione],Table_0[Totale])</f>
        <v>4308126</v>
      </c>
      <c r="L1809">
        <f>_xlfn.XLOOKUP(Comuni[[#This Row],[Regione]],Table_0[Regione],Table_0[Guariti])</f>
        <v>4242764</v>
      </c>
      <c r="M1809">
        <f>_xlfn.XLOOKUP(Comuni[[#This Row],[Regione]],Table_0[Regione],Table_0[Deceduti])</f>
        <v>47031</v>
      </c>
      <c r="N1809" s="1">
        <f>(Comuni[[#This Row],[Popolazione2011]]/Comuni[[#This Row],[Ammalati TOT]])*100</f>
        <v>7.7388637193991069E-2</v>
      </c>
      <c r="O1809">
        <f>_xlfn.XLOOKUP(Comuni[[#This Row],[Regione]],Table_0[Regione],Table_0[TOT AREA])</f>
        <v>6838505</v>
      </c>
      <c r="P1809" s="1">
        <f>(Comuni[[#This Row],[Popolazione2011]]/Comuni[[#This Row],[Ammalati AREA]])*100</f>
        <v>4.8753345943301933E-2</v>
      </c>
    </row>
    <row r="1810" spans="1:16" x14ac:dyDescent="0.3">
      <c r="A1810" t="s">
        <v>1826</v>
      </c>
      <c r="B1810" t="s">
        <v>8023</v>
      </c>
      <c r="C1810" t="s">
        <v>1769</v>
      </c>
      <c r="D1810">
        <v>122</v>
      </c>
      <c r="E1810" s="1">
        <f>(Comuni[[#This Row],[Popolazione2011]]/SUM(D:D))*100</f>
        <v>2.053078680672792E-4</v>
      </c>
      <c r="F1810">
        <f t="shared" si="28"/>
        <v>9704151</v>
      </c>
      <c r="G1810" s="1">
        <f>(Comuni[[#This Row],[Popolazione2011]]/Comuni[[#This Row],[TOT POP REGIONE ]])*100</f>
        <v>1.2571939575136454E-3</v>
      </c>
      <c r="H1810" t="str">
        <f>IF(Comuni[[#This Row],[Popolazione2011]]&gt;300000,"MAGGIORE","")</f>
        <v/>
      </c>
      <c r="I1810" t="str">
        <f>_xlfn.XLOOKUP(Comuni[[#This Row],[Regione]],Ripartizione_geografica[Regione],Ripartizione_geografica[Ripartizione geografica])</f>
        <v>Nord-ovest</v>
      </c>
      <c r="J1810">
        <f>_xlfn.XLOOKUP(Comuni[[#This Row],[Regione]],Ripartizione_geografica[Regione],Ripartizione_geografica[Codice Regione])</f>
        <v>3</v>
      </c>
      <c r="K1810">
        <f>_xlfn.XLOOKUP(Comuni[[#This Row],[Regione]],Table_0[Regione],Table_0[Totale])</f>
        <v>4308126</v>
      </c>
      <c r="L1810">
        <f>_xlfn.XLOOKUP(Comuni[[#This Row],[Regione]],Table_0[Regione],Table_0[Guariti])</f>
        <v>4242764</v>
      </c>
      <c r="M1810">
        <f>_xlfn.XLOOKUP(Comuni[[#This Row],[Regione]],Table_0[Regione],Table_0[Deceduti])</f>
        <v>47031</v>
      </c>
      <c r="N1810" s="1">
        <f>(Comuni[[#This Row],[Popolazione2011]]/Comuni[[#This Row],[Ammalati TOT]])*100</f>
        <v>2.8318577497501237E-3</v>
      </c>
      <c r="O1810">
        <f>_xlfn.XLOOKUP(Comuni[[#This Row],[Regione]],Table_0[Regione],Table_0[TOT AREA])</f>
        <v>6838505</v>
      </c>
      <c r="P1810" s="1">
        <f>(Comuni[[#This Row],[Popolazione2011]]/Comuni[[#This Row],[Ammalati AREA]])*100</f>
        <v>1.7840156583931721E-3</v>
      </c>
    </row>
    <row r="1811" spans="1:16" x14ac:dyDescent="0.3">
      <c r="A1811" t="s">
        <v>1827</v>
      </c>
      <c r="B1811" t="s">
        <v>8023</v>
      </c>
      <c r="C1811" t="s">
        <v>1769</v>
      </c>
      <c r="D1811">
        <v>9612</v>
      </c>
      <c r="E1811" s="1">
        <f>(Comuni[[#This Row],[Popolazione2011]]/SUM(D:D))*100</f>
        <v>1.6175567441497438E-2</v>
      </c>
      <c r="F1811">
        <f t="shared" si="28"/>
        <v>9704151</v>
      </c>
      <c r="G1811" s="1">
        <f>(Comuni[[#This Row],[Popolazione2011]]/Comuni[[#This Row],[TOT POP REGIONE ]])*100</f>
        <v>9.9050396062468529E-2</v>
      </c>
      <c r="H1811" t="str">
        <f>IF(Comuni[[#This Row],[Popolazione2011]]&gt;300000,"MAGGIORE","")</f>
        <v/>
      </c>
      <c r="I1811" t="str">
        <f>_xlfn.XLOOKUP(Comuni[[#This Row],[Regione]],Ripartizione_geografica[Regione],Ripartizione_geografica[Ripartizione geografica])</f>
        <v>Nord-ovest</v>
      </c>
      <c r="J1811">
        <f>_xlfn.XLOOKUP(Comuni[[#This Row],[Regione]],Ripartizione_geografica[Regione],Ripartizione_geografica[Codice Regione])</f>
        <v>3</v>
      </c>
      <c r="K1811">
        <f>_xlfn.XLOOKUP(Comuni[[#This Row],[Regione]],Table_0[Regione],Table_0[Totale])</f>
        <v>4308126</v>
      </c>
      <c r="L1811">
        <f>_xlfn.XLOOKUP(Comuni[[#This Row],[Regione]],Table_0[Regione],Table_0[Guariti])</f>
        <v>4242764</v>
      </c>
      <c r="M1811">
        <f>_xlfn.XLOOKUP(Comuni[[#This Row],[Regione]],Table_0[Regione],Table_0[Deceduti])</f>
        <v>47031</v>
      </c>
      <c r="N1811" s="1">
        <f>(Comuni[[#This Row],[Popolazione2011]]/Comuni[[#This Row],[Ammalati TOT]])*100</f>
        <v>0.22311325156228021</v>
      </c>
      <c r="O1811">
        <f>_xlfn.XLOOKUP(Comuni[[#This Row],[Regione]],Table_0[Regione],Table_0[TOT AREA])</f>
        <v>6838505</v>
      </c>
      <c r="P1811" s="1">
        <f>(Comuni[[#This Row],[Popolazione2011]]/Comuni[[#This Row],[Ammalati AREA]])*100</f>
        <v>0.14055703695471453</v>
      </c>
    </row>
    <row r="1812" spans="1:16" x14ac:dyDescent="0.3">
      <c r="A1812" t="s">
        <v>1828</v>
      </c>
      <c r="B1812" t="s">
        <v>8023</v>
      </c>
      <c r="C1812" t="s">
        <v>1769</v>
      </c>
      <c r="D1812">
        <v>2896</v>
      </c>
      <c r="E1812" s="1">
        <f>(Comuni[[#This Row],[Popolazione2011]]/SUM(D:D))*100</f>
        <v>4.8735375895314799E-3</v>
      </c>
      <c r="F1812">
        <f t="shared" si="28"/>
        <v>9704151</v>
      </c>
      <c r="G1812" s="1">
        <f>(Comuni[[#This Row],[Popolazione2011]]/Comuni[[#This Row],[TOT POP REGIONE ]])*100</f>
        <v>2.9842899188192766E-2</v>
      </c>
      <c r="H1812" t="str">
        <f>IF(Comuni[[#This Row],[Popolazione2011]]&gt;300000,"MAGGIORE","")</f>
        <v/>
      </c>
      <c r="I1812" t="str">
        <f>_xlfn.XLOOKUP(Comuni[[#This Row],[Regione]],Ripartizione_geografica[Regione],Ripartizione_geografica[Ripartizione geografica])</f>
        <v>Nord-ovest</v>
      </c>
      <c r="J1812">
        <f>_xlfn.XLOOKUP(Comuni[[#This Row],[Regione]],Ripartizione_geografica[Regione],Ripartizione_geografica[Codice Regione])</f>
        <v>3</v>
      </c>
      <c r="K1812">
        <f>_xlfn.XLOOKUP(Comuni[[#This Row],[Regione]],Table_0[Regione],Table_0[Totale])</f>
        <v>4308126</v>
      </c>
      <c r="L1812">
        <f>_xlfn.XLOOKUP(Comuni[[#This Row],[Regione]],Table_0[Regione],Table_0[Guariti])</f>
        <v>4242764</v>
      </c>
      <c r="M1812">
        <f>_xlfn.XLOOKUP(Comuni[[#This Row],[Regione]],Table_0[Regione],Table_0[Deceduti])</f>
        <v>47031</v>
      </c>
      <c r="N1812" s="1">
        <f>(Comuni[[#This Row],[Popolazione2011]]/Comuni[[#This Row],[Ammalati TOT]])*100</f>
        <v>6.7221803633412763E-2</v>
      </c>
      <c r="O1812">
        <f>_xlfn.XLOOKUP(Comuni[[#This Row],[Regione]],Table_0[Regione],Table_0[TOT AREA])</f>
        <v>6838505</v>
      </c>
      <c r="P1812" s="1">
        <f>(Comuni[[#This Row],[Popolazione2011]]/Comuni[[#This Row],[Ammalati AREA]])*100</f>
        <v>4.2348437268087104E-2</v>
      </c>
    </row>
    <row r="1813" spans="1:16" x14ac:dyDescent="0.3">
      <c r="A1813" t="s">
        <v>1829</v>
      </c>
      <c r="B1813" t="s">
        <v>8023</v>
      </c>
      <c r="C1813" t="s">
        <v>1769</v>
      </c>
      <c r="D1813">
        <v>3455</v>
      </c>
      <c r="E1813" s="1">
        <f>(Comuni[[#This Row],[Popolazione2011]]/SUM(D:D))*100</f>
        <v>5.8142515096102423E-3</v>
      </c>
      <c r="F1813">
        <f t="shared" si="28"/>
        <v>9704151</v>
      </c>
      <c r="G1813" s="1">
        <f>(Comuni[[#This Row],[Popolazione2011]]/Comuni[[#This Row],[TOT POP REGIONE ]])*100</f>
        <v>3.5603320682046274E-2</v>
      </c>
      <c r="H1813" t="str">
        <f>IF(Comuni[[#This Row],[Popolazione2011]]&gt;300000,"MAGGIORE","")</f>
        <v/>
      </c>
      <c r="I1813" t="str">
        <f>_xlfn.XLOOKUP(Comuni[[#This Row],[Regione]],Ripartizione_geografica[Regione],Ripartizione_geografica[Ripartizione geografica])</f>
        <v>Nord-ovest</v>
      </c>
      <c r="J1813">
        <f>_xlfn.XLOOKUP(Comuni[[#This Row],[Regione]],Ripartizione_geografica[Regione],Ripartizione_geografica[Codice Regione])</f>
        <v>3</v>
      </c>
      <c r="K1813">
        <f>_xlfn.XLOOKUP(Comuni[[#This Row],[Regione]],Table_0[Regione],Table_0[Totale])</f>
        <v>4308126</v>
      </c>
      <c r="L1813">
        <f>_xlfn.XLOOKUP(Comuni[[#This Row],[Regione]],Table_0[Regione],Table_0[Guariti])</f>
        <v>4242764</v>
      </c>
      <c r="M1813">
        <f>_xlfn.XLOOKUP(Comuni[[#This Row],[Regione]],Table_0[Regione],Table_0[Deceduti])</f>
        <v>47031</v>
      </c>
      <c r="N1813" s="1">
        <f>(Comuni[[#This Row],[Popolazione2011]]/Comuni[[#This Row],[Ammalati TOT]])*100</f>
        <v>8.0197282994972752E-2</v>
      </c>
      <c r="O1813">
        <f>_xlfn.XLOOKUP(Comuni[[#This Row],[Regione]],Table_0[Regione],Table_0[TOT AREA])</f>
        <v>6838505</v>
      </c>
      <c r="P1813" s="1">
        <f>(Comuni[[#This Row],[Popolazione2011]]/Comuni[[#This Row],[Ammalati AREA]])*100</f>
        <v>5.0522738522527956E-2</v>
      </c>
    </row>
    <row r="1814" spans="1:16" x14ac:dyDescent="0.3">
      <c r="A1814" t="s">
        <v>1830</v>
      </c>
      <c r="B1814" t="s">
        <v>8023</v>
      </c>
      <c r="C1814" t="s">
        <v>1769</v>
      </c>
      <c r="D1814">
        <v>1383</v>
      </c>
      <c r="E1814" s="1">
        <f>(Comuni[[#This Row],[Popolazione2011]]/SUM(D:D))*100</f>
        <v>2.3273834552216977E-3</v>
      </c>
      <c r="F1814">
        <f t="shared" si="28"/>
        <v>9704151</v>
      </c>
      <c r="G1814" s="1">
        <f>(Comuni[[#This Row],[Popolazione2011]]/Comuni[[#This Row],[TOT POP REGIONE ]])*100</f>
        <v>1.4251633141322719E-2</v>
      </c>
      <c r="H1814" t="str">
        <f>IF(Comuni[[#This Row],[Popolazione2011]]&gt;300000,"MAGGIORE","")</f>
        <v/>
      </c>
      <c r="I1814" t="str">
        <f>_xlfn.XLOOKUP(Comuni[[#This Row],[Regione]],Ripartizione_geografica[Regione],Ripartizione_geografica[Ripartizione geografica])</f>
        <v>Nord-ovest</v>
      </c>
      <c r="J1814">
        <f>_xlfn.XLOOKUP(Comuni[[#This Row],[Regione]],Ripartizione_geografica[Regione],Ripartizione_geografica[Codice Regione])</f>
        <v>3</v>
      </c>
      <c r="K1814">
        <f>_xlfn.XLOOKUP(Comuni[[#This Row],[Regione]],Table_0[Regione],Table_0[Totale])</f>
        <v>4308126</v>
      </c>
      <c r="L1814">
        <f>_xlfn.XLOOKUP(Comuni[[#This Row],[Regione]],Table_0[Regione],Table_0[Guariti])</f>
        <v>4242764</v>
      </c>
      <c r="M1814">
        <f>_xlfn.XLOOKUP(Comuni[[#This Row],[Regione]],Table_0[Regione],Table_0[Deceduti])</f>
        <v>47031</v>
      </c>
      <c r="N1814" s="1">
        <f>(Comuni[[#This Row],[Popolazione2011]]/Comuni[[#This Row],[Ammalati TOT]])*100</f>
        <v>3.2102125146757546E-2</v>
      </c>
      <c r="O1814">
        <f>_xlfn.XLOOKUP(Comuni[[#This Row],[Regione]],Table_0[Regione],Table_0[TOT AREA])</f>
        <v>6838505</v>
      </c>
      <c r="P1814" s="1">
        <f>(Comuni[[#This Row],[Popolazione2011]]/Comuni[[#This Row],[Ammalati AREA]])*100</f>
        <v>2.022371848817834E-2</v>
      </c>
    </row>
    <row r="1815" spans="1:16" x14ac:dyDescent="0.3">
      <c r="A1815" t="s">
        <v>1831</v>
      </c>
      <c r="B1815" t="s">
        <v>8023</v>
      </c>
      <c r="C1815" t="s">
        <v>1769</v>
      </c>
      <c r="D1815">
        <v>2508</v>
      </c>
      <c r="E1815" s="1">
        <f>(Comuni[[#This Row],[Popolazione2011]]/SUM(D:D))*100</f>
        <v>4.2205912550224278E-3</v>
      </c>
      <c r="F1815">
        <f t="shared" si="28"/>
        <v>9704151</v>
      </c>
      <c r="G1815" s="1">
        <f>(Comuni[[#This Row],[Popolazione2011]]/Comuni[[#This Row],[TOT POP REGIONE ]])*100</f>
        <v>2.5844610208559205E-2</v>
      </c>
      <c r="H1815" t="str">
        <f>IF(Comuni[[#This Row],[Popolazione2011]]&gt;300000,"MAGGIORE","")</f>
        <v/>
      </c>
      <c r="I1815" t="str">
        <f>_xlfn.XLOOKUP(Comuni[[#This Row],[Regione]],Ripartizione_geografica[Regione],Ripartizione_geografica[Ripartizione geografica])</f>
        <v>Nord-ovest</v>
      </c>
      <c r="J1815">
        <f>_xlfn.XLOOKUP(Comuni[[#This Row],[Regione]],Ripartizione_geografica[Regione],Ripartizione_geografica[Codice Regione])</f>
        <v>3</v>
      </c>
      <c r="K1815">
        <f>_xlfn.XLOOKUP(Comuni[[#This Row],[Regione]],Table_0[Regione],Table_0[Totale])</f>
        <v>4308126</v>
      </c>
      <c r="L1815">
        <f>_xlfn.XLOOKUP(Comuni[[#This Row],[Regione]],Table_0[Regione],Table_0[Guariti])</f>
        <v>4242764</v>
      </c>
      <c r="M1815">
        <f>_xlfn.XLOOKUP(Comuni[[#This Row],[Regione]],Table_0[Regione],Table_0[Deceduti])</f>
        <v>47031</v>
      </c>
      <c r="N1815" s="1">
        <f>(Comuni[[#This Row],[Popolazione2011]]/Comuni[[#This Row],[Ammalati TOT]])*100</f>
        <v>5.821556751125663E-2</v>
      </c>
      <c r="O1815">
        <f>_xlfn.XLOOKUP(Comuni[[#This Row],[Regione]],Table_0[Regione],Table_0[TOT AREA])</f>
        <v>6838505</v>
      </c>
      <c r="P1815" s="1">
        <f>(Comuni[[#This Row],[Popolazione2011]]/Comuni[[#This Row],[Ammalati AREA]])*100</f>
        <v>3.6674682551230131E-2</v>
      </c>
    </row>
    <row r="1816" spans="1:16" x14ac:dyDescent="0.3">
      <c r="A1816" t="s">
        <v>1832</v>
      </c>
      <c r="B1816" t="s">
        <v>8023</v>
      </c>
      <c r="C1816" t="s">
        <v>1769</v>
      </c>
      <c r="D1816">
        <v>1594</v>
      </c>
      <c r="E1816" s="1">
        <f>(Comuni[[#This Row],[Popolazione2011]]/SUM(D:D))*100</f>
        <v>2.6824650958954346E-3</v>
      </c>
      <c r="F1816">
        <f t="shared" si="28"/>
        <v>9704151</v>
      </c>
      <c r="G1816" s="1">
        <f>(Comuni[[#This Row],[Popolazione2011]]/Comuni[[#This Row],[TOT POP REGIONE ]])*100</f>
        <v>1.6425960395711075E-2</v>
      </c>
      <c r="H1816" t="str">
        <f>IF(Comuni[[#This Row],[Popolazione2011]]&gt;300000,"MAGGIORE","")</f>
        <v/>
      </c>
      <c r="I1816" t="str">
        <f>_xlfn.XLOOKUP(Comuni[[#This Row],[Regione]],Ripartizione_geografica[Regione],Ripartizione_geografica[Ripartizione geografica])</f>
        <v>Nord-ovest</v>
      </c>
      <c r="J1816">
        <f>_xlfn.XLOOKUP(Comuni[[#This Row],[Regione]],Ripartizione_geografica[Regione],Ripartizione_geografica[Codice Regione])</f>
        <v>3</v>
      </c>
      <c r="K1816">
        <f>_xlfn.XLOOKUP(Comuni[[#This Row],[Regione]],Table_0[Regione],Table_0[Totale])</f>
        <v>4308126</v>
      </c>
      <c r="L1816">
        <f>_xlfn.XLOOKUP(Comuni[[#This Row],[Regione]],Table_0[Regione],Table_0[Guariti])</f>
        <v>4242764</v>
      </c>
      <c r="M1816">
        <f>_xlfn.XLOOKUP(Comuni[[#This Row],[Regione]],Table_0[Regione],Table_0[Deceduti])</f>
        <v>47031</v>
      </c>
      <c r="N1816" s="1">
        <f>(Comuni[[#This Row],[Popolazione2011]]/Comuni[[#This Row],[Ammalati TOT]])*100</f>
        <v>3.699984633689915E-2</v>
      </c>
      <c r="O1816">
        <f>_xlfn.XLOOKUP(Comuni[[#This Row],[Regione]],Table_0[Regione],Table_0[TOT AREA])</f>
        <v>6838505</v>
      </c>
      <c r="P1816" s="1">
        <f>(Comuni[[#This Row],[Popolazione2011]]/Comuni[[#This Row],[Ammalati AREA]])*100</f>
        <v>2.3309188192448496E-2</v>
      </c>
    </row>
    <row r="1817" spans="1:16" x14ac:dyDescent="0.3">
      <c r="A1817" t="s">
        <v>1833</v>
      </c>
      <c r="B1817" t="s">
        <v>8023</v>
      </c>
      <c r="C1817" t="s">
        <v>1769</v>
      </c>
      <c r="D1817">
        <v>2505</v>
      </c>
      <c r="E1817" s="1">
        <f>(Comuni[[#This Row],[Popolazione2011]]/SUM(D:D))*100</f>
        <v>4.2155427008896259E-3</v>
      </c>
      <c r="F1817">
        <f t="shared" si="28"/>
        <v>9704151</v>
      </c>
      <c r="G1817" s="1">
        <f>(Comuni[[#This Row],[Popolazione2011]]/Comuni[[#This Row],[TOT POP REGIONE ]])*100</f>
        <v>2.5813695603046576E-2</v>
      </c>
      <c r="H1817" t="str">
        <f>IF(Comuni[[#This Row],[Popolazione2011]]&gt;300000,"MAGGIORE","")</f>
        <v/>
      </c>
      <c r="I1817" t="str">
        <f>_xlfn.XLOOKUP(Comuni[[#This Row],[Regione]],Ripartizione_geografica[Regione],Ripartizione_geografica[Ripartizione geografica])</f>
        <v>Nord-ovest</v>
      </c>
      <c r="J1817">
        <f>_xlfn.XLOOKUP(Comuni[[#This Row],[Regione]],Ripartizione_geografica[Regione],Ripartizione_geografica[Codice Regione])</f>
        <v>3</v>
      </c>
      <c r="K1817">
        <f>_xlfn.XLOOKUP(Comuni[[#This Row],[Regione]],Table_0[Regione],Table_0[Totale])</f>
        <v>4308126</v>
      </c>
      <c r="L1817">
        <f>_xlfn.XLOOKUP(Comuni[[#This Row],[Regione]],Table_0[Regione],Table_0[Guariti])</f>
        <v>4242764</v>
      </c>
      <c r="M1817">
        <f>_xlfn.XLOOKUP(Comuni[[#This Row],[Regione]],Table_0[Regione],Table_0[Deceduti])</f>
        <v>47031</v>
      </c>
      <c r="N1817" s="1">
        <f>(Comuni[[#This Row],[Popolazione2011]]/Comuni[[#This Row],[Ammalati TOT]])*100</f>
        <v>5.81459316649513E-2</v>
      </c>
      <c r="O1817">
        <f>_xlfn.XLOOKUP(Comuni[[#This Row],[Regione]],Table_0[Regione],Table_0[TOT AREA])</f>
        <v>6838505</v>
      </c>
      <c r="P1817" s="1">
        <f>(Comuni[[#This Row],[Popolazione2011]]/Comuni[[#This Row],[Ammalati AREA]])*100</f>
        <v>3.6630813313728659E-2</v>
      </c>
    </row>
    <row r="1818" spans="1:16" x14ac:dyDescent="0.3">
      <c r="A1818" t="s">
        <v>1834</v>
      </c>
      <c r="B1818" t="s">
        <v>8023</v>
      </c>
      <c r="C1818" t="s">
        <v>1769</v>
      </c>
      <c r="D1818">
        <v>3494</v>
      </c>
      <c r="E1818" s="1">
        <f>(Comuni[[#This Row],[Popolazione2011]]/SUM(D:D))*100</f>
        <v>5.8798827133366679E-3</v>
      </c>
      <c r="F1818">
        <f t="shared" si="28"/>
        <v>9704151</v>
      </c>
      <c r="G1818" s="1">
        <f>(Comuni[[#This Row],[Popolazione2011]]/Comuni[[#This Row],[TOT POP REGIONE ]])*100</f>
        <v>3.6005210553710469E-2</v>
      </c>
      <c r="H1818" t="str">
        <f>IF(Comuni[[#This Row],[Popolazione2011]]&gt;300000,"MAGGIORE","")</f>
        <v/>
      </c>
      <c r="I1818" t="str">
        <f>_xlfn.XLOOKUP(Comuni[[#This Row],[Regione]],Ripartizione_geografica[Regione],Ripartizione_geografica[Ripartizione geografica])</f>
        <v>Nord-ovest</v>
      </c>
      <c r="J1818">
        <f>_xlfn.XLOOKUP(Comuni[[#This Row],[Regione]],Ripartizione_geografica[Regione],Ripartizione_geografica[Codice Regione])</f>
        <v>3</v>
      </c>
      <c r="K1818">
        <f>_xlfn.XLOOKUP(Comuni[[#This Row],[Regione]],Table_0[Regione],Table_0[Totale])</f>
        <v>4308126</v>
      </c>
      <c r="L1818">
        <f>_xlfn.XLOOKUP(Comuni[[#This Row],[Regione]],Table_0[Regione],Table_0[Guariti])</f>
        <v>4242764</v>
      </c>
      <c r="M1818">
        <f>_xlfn.XLOOKUP(Comuni[[#This Row],[Regione]],Table_0[Regione],Table_0[Deceduti])</f>
        <v>47031</v>
      </c>
      <c r="N1818" s="1">
        <f>(Comuni[[#This Row],[Popolazione2011]]/Comuni[[#This Row],[Ammalati TOT]])*100</f>
        <v>8.1102548996942053E-2</v>
      </c>
      <c r="O1818">
        <f>_xlfn.XLOOKUP(Comuni[[#This Row],[Regione]],Table_0[Regione],Table_0[TOT AREA])</f>
        <v>6838505</v>
      </c>
      <c r="P1818" s="1">
        <f>(Comuni[[#This Row],[Popolazione2011]]/Comuni[[#This Row],[Ammalati AREA]])*100</f>
        <v>5.1093038610047076E-2</v>
      </c>
    </row>
    <row r="1819" spans="1:16" x14ac:dyDescent="0.3">
      <c r="A1819" t="s">
        <v>1835</v>
      </c>
      <c r="B1819" t="s">
        <v>8023</v>
      </c>
      <c r="C1819" t="s">
        <v>1769</v>
      </c>
      <c r="D1819">
        <v>4229</v>
      </c>
      <c r="E1819" s="1">
        <f>(Comuni[[#This Row],[Popolazione2011]]/SUM(D:D))*100</f>
        <v>7.1167784758731445E-3</v>
      </c>
      <c r="F1819">
        <f t="shared" si="28"/>
        <v>9704151</v>
      </c>
      <c r="G1819" s="1">
        <f>(Comuni[[#This Row],[Popolazione2011]]/Comuni[[#This Row],[TOT POP REGIONE ]])*100</f>
        <v>4.3579288904304972E-2</v>
      </c>
      <c r="H1819" t="str">
        <f>IF(Comuni[[#This Row],[Popolazione2011]]&gt;300000,"MAGGIORE","")</f>
        <v/>
      </c>
      <c r="I1819" t="str">
        <f>_xlfn.XLOOKUP(Comuni[[#This Row],[Regione]],Ripartizione_geografica[Regione],Ripartizione_geografica[Ripartizione geografica])</f>
        <v>Nord-ovest</v>
      </c>
      <c r="J1819">
        <f>_xlfn.XLOOKUP(Comuni[[#This Row],[Regione]],Ripartizione_geografica[Regione],Ripartizione_geografica[Codice Regione])</f>
        <v>3</v>
      </c>
      <c r="K1819">
        <f>_xlfn.XLOOKUP(Comuni[[#This Row],[Regione]],Table_0[Regione],Table_0[Totale])</f>
        <v>4308126</v>
      </c>
      <c r="L1819">
        <f>_xlfn.XLOOKUP(Comuni[[#This Row],[Regione]],Table_0[Regione],Table_0[Guariti])</f>
        <v>4242764</v>
      </c>
      <c r="M1819">
        <f>_xlfn.XLOOKUP(Comuni[[#This Row],[Regione]],Table_0[Regione],Table_0[Deceduti])</f>
        <v>47031</v>
      </c>
      <c r="N1819" s="1">
        <f>(Comuni[[#This Row],[Popolazione2011]]/Comuni[[#This Row],[Ammalati TOT]])*100</f>
        <v>9.8163331341748122E-2</v>
      </c>
      <c r="O1819">
        <f>_xlfn.XLOOKUP(Comuni[[#This Row],[Regione]],Table_0[Regione],Table_0[TOT AREA])</f>
        <v>6838505</v>
      </c>
      <c r="P1819" s="1">
        <f>(Comuni[[#This Row],[Popolazione2011]]/Comuni[[#This Row],[Ammalati AREA]])*100</f>
        <v>6.184100179790758E-2</v>
      </c>
    </row>
    <row r="1820" spans="1:16" x14ac:dyDescent="0.3">
      <c r="A1820" t="s">
        <v>1836</v>
      </c>
      <c r="B1820" t="s">
        <v>8023</v>
      </c>
      <c r="C1820" t="s">
        <v>1769</v>
      </c>
      <c r="D1820">
        <v>1646</v>
      </c>
      <c r="E1820" s="1">
        <f>(Comuni[[#This Row],[Popolazione2011]]/SUM(D:D))*100</f>
        <v>2.769973367530668E-3</v>
      </c>
      <c r="F1820">
        <f t="shared" si="28"/>
        <v>9704151</v>
      </c>
      <c r="G1820" s="1">
        <f>(Comuni[[#This Row],[Popolazione2011]]/Comuni[[#This Row],[TOT POP REGIONE ]])*100</f>
        <v>1.6961813557930003E-2</v>
      </c>
      <c r="H1820" t="str">
        <f>IF(Comuni[[#This Row],[Popolazione2011]]&gt;300000,"MAGGIORE","")</f>
        <v/>
      </c>
      <c r="I1820" t="str">
        <f>_xlfn.XLOOKUP(Comuni[[#This Row],[Regione]],Ripartizione_geografica[Regione],Ripartizione_geografica[Ripartizione geografica])</f>
        <v>Nord-ovest</v>
      </c>
      <c r="J1820">
        <f>_xlfn.XLOOKUP(Comuni[[#This Row],[Regione]],Ripartizione_geografica[Regione],Ripartizione_geografica[Codice Regione])</f>
        <v>3</v>
      </c>
      <c r="K1820">
        <f>_xlfn.XLOOKUP(Comuni[[#This Row],[Regione]],Table_0[Regione],Table_0[Totale])</f>
        <v>4308126</v>
      </c>
      <c r="L1820">
        <f>_xlfn.XLOOKUP(Comuni[[#This Row],[Regione]],Table_0[Regione],Table_0[Guariti])</f>
        <v>4242764</v>
      </c>
      <c r="M1820">
        <f>_xlfn.XLOOKUP(Comuni[[#This Row],[Regione]],Table_0[Regione],Table_0[Deceduti])</f>
        <v>47031</v>
      </c>
      <c r="N1820" s="1">
        <f>(Comuni[[#This Row],[Popolazione2011]]/Comuni[[#This Row],[Ammalati TOT]])*100</f>
        <v>3.8206867672858226E-2</v>
      </c>
      <c r="O1820">
        <f>_xlfn.XLOOKUP(Comuni[[#This Row],[Regione]],Table_0[Regione],Table_0[TOT AREA])</f>
        <v>6838505</v>
      </c>
      <c r="P1820" s="1">
        <f>(Comuni[[#This Row],[Popolazione2011]]/Comuni[[#This Row],[Ammalati AREA]])*100</f>
        <v>2.4069588309140667E-2</v>
      </c>
    </row>
    <row r="1821" spans="1:16" x14ac:dyDescent="0.3">
      <c r="A1821" t="s">
        <v>1837</v>
      </c>
      <c r="B1821" t="s">
        <v>8023</v>
      </c>
      <c r="C1821" t="s">
        <v>1769</v>
      </c>
      <c r="D1821">
        <v>3214</v>
      </c>
      <c r="E1821" s="1">
        <f>(Comuni[[#This Row],[Popolazione2011]]/SUM(D:D))*100</f>
        <v>5.4086843276084859E-3</v>
      </c>
      <c r="F1821">
        <f t="shared" si="28"/>
        <v>9704151</v>
      </c>
      <c r="G1821" s="1">
        <f>(Comuni[[#This Row],[Popolazione2011]]/Comuni[[#This Row],[TOT POP REGIONE ]])*100</f>
        <v>3.3119847372531611E-2</v>
      </c>
      <c r="H1821" t="str">
        <f>IF(Comuni[[#This Row],[Popolazione2011]]&gt;300000,"MAGGIORE","")</f>
        <v/>
      </c>
      <c r="I1821" t="str">
        <f>_xlfn.XLOOKUP(Comuni[[#This Row],[Regione]],Ripartizione_geografica[Regione],Ripartizione_geografica[Ripartizione geografica])</f>
        <v>Nord-ovest</v>
      </c>
      <c r="J1821">
        <f>_xlfn.XLOOKUP(Comuni[[#This Row],[Regione]],Ripartizione_geografica[Regione],Ripartizione_geografica[Codice Regione])</f>
        <v>3</v>
      </c>
      <c r="K1821">
        <f>_xlfn.XLOOKUP(Comuni[[#This Row],[Regione]],Table_0[Regione],Table_0[Totale])</f>
        <v>4308126</v>
      </c>
      <c r="L1821">
        <f>_xlfn.XLOOKUP(Comuni[[#This Row],[Regione]],Table_0[Regione],Table_0[Guariti])</f>
        <v>4242764</v>
      </c>
      <c r="M1821">
        <f>_xlfn.XLOOKUP(Comuni[[#This Row],[Regione]],Table_0[Regione],Table_0[Deceduti])</f>
        <v>47031</v>
      </c>
      <c r="N1821" s="1">
        <f>(Comuni[[#This Row],[Popolazione2011]]/Comuni[[#This Row],[Ammalati TOT]])*100</f>
        <v>7.4603203341777835E-2</v>
      </c>
      <c r="O1821">
        <f>_xlfn.XLOOKUP(Comuni[[#This Row],[Regione]],Table_0[Regione],Table_0[TOT AREA])</f>
        <v>6838505</v>
      </c>
      <c r="P1821" s="1">
        <f>(Comuni[[#This Row],[Popolazione2011]]/Comuni[[#This Row],[Ammalati AREA]])*100</f>
        <v>4.6998576443243081E-2</v>
      </c>
    </row>
    <row r="1822" spans="1:16" x14ac:dyDescent="0.3">
      <c r="A1822" t="s">
        <v>1838</v>
      </c>
      <c r="B1822" t="s">
        <v>8023</v>
      </c>
      <c r="C1822" t="s">
        <v>1769</v>
      </c>
      <c r="D1822">
        <v>5852</v>
      </c>
      <c r="E1822" s="1">
        <f>(Comuni[[#This Row],[Popolazione2011]]/SUM(D:D))*100</f>
        <v>9.8480462617189981E-3</v>
      </c>
      <c r="F1822">
        <f t="shared" si="28"/>
        <v>9704151</v>
      </c>
      <c r="G1822" s="1">
        <f>(Comuni[[#This Row],[Popolazione2011]]/Comuni[[#This Row],[TOT POP REGIONE ]])*100</f>
        <v>6.0304090486638137E-2</v>
      </c>
      <c r="H1822" t="str">
        <f>IF(Comuni[[#This Row],[Popolazione2011]]&gt;300000,"MAGGIORE","")</f>
        <v/>
      </c>
      <c r="I1822" t="str">
        <f>_xlfn.XLOOKUP(Comuni[[#This Row],[Regione]],Ripartizione_geografica[Regione],Ripartizione_geografica[Ripartizione geografica])</f>
        <v>Nord-ovest</v>
      </c>
      <c r="J1822">
        <f>_xlfn.XLOOKUP(Comuni[[#This Row],[Regione]],Ripartizione_geografica[Regione],Ripartizione_geografica[Codice Regione])</f>
        <v>3</v>
      </c>
      <c r="K1822">
        <f>_xlfn.XLOOKUP(Comuni[[#This Row],[Regione]],Table_0[Regione],Table_0[Totale])</f>
        <v>4308126</v>
      </c>
      <c r="L1822">
        <f>_xlfn.XLOOKUP(Comuni[[#This Row],[Regione]],Table_0[Regione],Table_0[Guariti])</f>
        <v>4242764</v>
      </c>
      <c r="M1822">
        <f>_xlfn.XLOOKUP(Comuni[[#This Row],[Regione]],Table_0[Regione],Table_0[Deceduti])</f>
        <v>47031</v>
      </c>
      <c r="N1822" s="1">
        <f>(Comuni[[#This Row],[Popolazione2011]]/Comuni[[#This Row],[Ammalati TOT]])*100</f>
        <v>0.13583632419293215</v>
      </c>
      <c r="O1822">
        <f>_xlfn.XLOOKUP(Comuni[[#This Row],[Regione]],Table_0[Regione],Table_0[TOT AREA])</f>
        <v>6838505</v>
      </c>
      <c r="P1822" s="1">
        <f>(Comuni[[#This Row],[Popolazione2011]]/Comuni[[#This Row],[Ammalati AREA]])*100</f>
        <v>8.557425928620363E-2</v>
      </c>
    </row>
    <row r="1823" spans="1:16" x14ac:dyDescent="0.3">
      <c r="A1823" t="s">
        <v>1839</v>
      </c>
      <c r="B1823" t="s">
        <v>8023</v>
      </c>
      <c r="C1823" t="s">
        <v>1769</v>
      </c>
      <c r="D1823">
        <v>6268</v>
      </c>
      <c r="E1823" s="1">
        <f>(Comuni[[#This Row],[Popolazione2011]]/SUM(D:D))*100</f>
        <v>1.0548112434800869E-2</v>
      </c>
      <c r="F1823">
        <f t="shared" si="28"/>
        <v>9704151</v>
      </c>
      <c r="G1823" s="1">
        <f>(Comuni[[#This Row],[Popolazione2011]]/Comuni[[#This Row],[TOT POP REGIONE ]])*100</f>
        <v>6.4590915784389594E-2</v>
      </c>
      <c r="H1823" t="str">
        <f>IF(Comuni[[#This Row],[Popolazione2011]]&gt;300000,"MAGGIORE","")</f>
        <v/>
      </c>
      <c r="I1823" t="str">
        <f>_xlfn.XLOOKUP(Comuni[[#This Row],[Regione]],Ripartizione_geografica[Regione],Ripartizione_geografica[Ripartizione geografica])</f>
        <v>Nord-ovest</v>
      </c>
      <c r="J1823">
        <f>_xlfn.XLOOKUP(Comuni[[#This Row],[Regione]],Ripartizione_geografica[Regione],Ripartizione_geografica[Codice Regione])</f>
        <v>3</v>
      </c>
      <c r="K1823">
        <f>_xlfn.XLOOKUP(Comuni[[#This Row],[Regione]],Table_0[Regione],Table_0[Totale])</f>
        <v>4308126</v>
      </c>
      <c r="L1823">
        <f>_xlfn.XLOOKUP(Comuni[[#This Row],[Regione]],Table_0[Regione],Table_0[Guariti])</f>
        <v>4242764</v>
      </c>
      <c r="M1823">
        <f>_xlfn.XLOOKUP(Comuni[[#This Row],[Regione]],Table_0[Regione],Table_0[Deceduti])</f>
        <v>47031</v>
      </c>
      <c r="N1823" s="1">
        <f>(Comuni[[#This Row],[Popolazione2011]]/Comuni[[#This Row],[Ammalati TOT]])*100</f>
        <v>0.1454924948806047</v>
      </c>
      <c r="O1823">
        <f>_xlfn.XLOOKUP(Comuni[[#This Row],[Regione]],Table_0[Regione],Table_0[TOT AREA])</f>
        <v>6838505</v>
      </c>
      <c r="P1823" s="1">
        <f>(Comuni[[#This Row],[Popolazione2011]]/Comuni[[#This Row],[Ammalati AREA]])*100</f>
        <v>9.1657460219741013E-2</v>
      </c>
    </row>
    <row r="1824" spans="1:16" x14ac:dyDescent="0.3">
      <c r="A1824" t="s">
        <v>1840</v>
      </c>
      <c r="B1824" t="s">
        <v>8023</v>
      </c>
      <c r="C1824" t="s">
        <v>1769</v>
      </c>
      <c r="D1824">
        <v>5688</v>
      </c>
      <c r="E1824" s="1">
        <f>(Comuni[[#This Row],[Popolazione2011]]/SUM(D:D))*100</f>
        <v>9.5720586357924912E-3</v>
      </c>
      <c r="F1824">
        <f t="shared" si="28"/>
        <v>9704151</v>
      </c>
      <c r="G1824" s="1">
        <f>(Comuni[[#This Row],[Popolazione2011]]/Comuni[[#This Row],[TOT POP REGIONE ]])*100</f>
        <v>5.8614092051947668E-2</v>
      </c>
      <c r="H1824" t="str">
        <f>IF(Comuni[[#This Row],[Popolazione2011]]&gt;300000,"MAGGIORE","")</f>
        <v/>
      </c>
      <c r="I1824" t="str">
        <f>_xlfn.XLOOKUP(Comuni[[#This Row],[Regione]],Ripartizione_geografica[Regione],Ripartizione_geografica[Ripartizione geografica])</f>
        <v>Nord-ovest</v>
      </c>
      <c r="J1824">
        <f>_xlfn.XLOOKUP(Comuni[[#This Row],[Regione]],Ripartizione_geografica[Regione],Ripartizione_geografica[Codice Regione])</f>
        <v>3</v>
      </c>
      <c r="K1824">
        <f>_xlfn.XLOOKUP(Comuni[[#This Row],[Regione]],Table_0[Regione],Table_0[Totale])</f>
        <v>4308126</v>
      </c>
      <c r="L1824">
        <f>_xlfn.XLOOKUP(Comuni[[#This Row],[Regione]],Table_0[Regione],Table_0[Guariti])</f>
        <v>4242764</v>
      </c>
      <c r="M1824">
        <f>_xlfn.XLOOKUP(Comuni[[#This Row],[Regione]],Table_0[Regione],Table_0[Deceduti])</f>
        <v>47031</v>
      </c>
      <c r="N1824" s="1">
        <f>(Comuni[[#This Row],[Popolazione2011]]/Comuni[[#This Row],[Ammalati TOT]])*100</f>
        <v>0.13202956459490739</v>
      </c>
      <c r="O1824">
        <f>_xlfn.XLOOKUP(Comuni[[#This Row],[Regione]],Table_0[Regione],Table_0[TOT AREA])</f>
        <v>6838505</v>
      </c>
      <c r="P1824" s="1">
        <f>(Comuni[[#This Row],[Popolazione2011]]/Comuni[[#This Row],[Ammalati AREA]])*100</f>
        <v>8.3176074302789865E-2</v>
      </c>
    </row>
    <row r="1825" spans="1:16" x14ac:dyDescent="0.3">
      <c r="A1825" t="s">
        <v>1841</v>
      </c>
      <c r="B1825" t="s">
        <v>8023</v>
      </c>
      <c r="C1825" t="s">
        <v>1769</v>
      </c>
      <c r="D1825">
        <v>5157</v>
      </c>
      <c r="E1825" s="1">
        <f>(Comuni[[#This Row],[Popolazione2011]]/SUM(D:D))*100</f>
        <v>8.6784645542865475E-3</v>
      </c>
      <c r="F1825">
        <f t="shared" si="28"/>
        <v>9704151</v>
      </c>
      <c r="G1825" s="1">
        <f>(Comuni[[#This Row],[Popolazione2011]]/Comuni[[#This Row],[TOT POP REGIONE ]])*100</f>
        <v>5.3142206876212052E-2</v>
      </c>
      <c r="H1825" t="str">
        <f>IF(Comuni[[#This Row],[Popolazione2011]]&gt;300000,"MAGGIORE","")</f>
        <v/>
      </c>
      <c r="I1825" t="str">
        <f>_xlfn.XLOOKUP(Comuni[[#This Row],[Regione]],Ripartizione_geografica[Regione],Ripartizione_geografica[Ripartizione geografica])</f>
        <v>Nord-ovest</v>
      </c>
      <c r="J1825">
        <f>_xlfn.XLOOKUP(Comuni[[#This Row],[Regione]],Ripartizione_geografica[Regione],Ripartizione_geografica[Codice Regione])</f>
        <v>3</v>
      </c>
      <c r="K1825">
        <f>_xlfn.XLOOKUP(Comuni[[#This Row],[Regione]],Table_0[Regione],Table_0[Totale])</f>
        <v>4308126</v>
      </c>
      <c r="L1825">
        <f>_xlfn.XLOOKUP(Comuni[[#This Row],[Regione]],Table_0[Regione],Table_0[Guariti])</f>
        <v>4242764</v>
      </c>
      <c r="M1825">
        <f>_xlfn.XLOOKUP(Comuni[[#This Row],[Regione]],Table_0[Regione],Table_0[Deceduti])</f>
        <v>47031</v>
      </c>
      <c r="N1825" s="1">
        <f>(Comuni[[#This Row],[Popolazione2011]]/Comuni[[#This Row],[Ammalati TOT]])*100</f>
        <v>0.11970401979886382</v>
      </c>
      <c r="O1825">
        <f>_xlfn.XLOOKUP(Comuni[[#This Row],[Regione]],Table_0[Regione],Table_0[TOT AREA])</f>
        <v>6838505</v>
      </c>
      <c r="P1825" s="1">
        <f>(Comuni[[#This Row],[Popolazione2011]]/Comuni[[#This Row],[Ammalati AREA]])*100</f>
        <v>7.5411219265029417E-2</v>
      </c>
    </row>
    <row r="1826" spans="1:16" x14ac:dyDescent="0.3">
      <c r="A1826" t="s">
        <v>1842</v>
      </c>
      <c r="B1826" t="s">
        <v>8023</v>
      </c>
      <c r="C1826" t="s">
        <v>1769</v>
      </c>
      <c r="D1826">
        <v>8678</v>
      </c>
      <c r="E1826" s="1">
        <f>(Comuni[[#This Row],[Popolazione2011]]/SUM(D:D))*100</f>
        <v>1.4603784254818434E-2</v>
      </c>
      <c r="F1826">
        <f t="shared" si="28"/>
        <v>9704151</v>
      </c>
      <c r="G1826" s="1">
        <f>(Comuni[[#This Row],[Popolazione2011]]/Comuni[[#This Row],[TOT POP REGIONE ]])*100</f>
        <v>8.942564887953619E-2</v>
      </c>
      <c r="H1826" t="str">
        <f>IF(Comuni[[#This Row],[Popolazione2011]]&gt;300000,"MAGGIORE","")</f>
        <v/>
      </c>
      <c r="I1826" t="str">
        <f>_xlfn.XLOOKUP(Comuni[[#This Row],[Regione]],Ripartizione_geografica[Regione],Ripartizione_geografica[Ripartizione geografica])</f>
        <v>Nord-ovest</v>
      </c>
      <c r="J1826">
        <f>_xlfn.XLOOKUP(Comuni[[#This Row],[Regione]],Ripartizione_geografica[Regione],Ripartizione_geografica[Codice Regione])</f>
        <v>3</v>
      </c>
      <c r="K1826">
        <f>_xlfn.XLOOKUP(Comuni[[#This Row],[Regione]],Table_0[Regione],Table_0[Totale])</f>
        <v>4308126</v>
      </c>
      <c r="L1826">
        <f>_xlfn.XLOOKUP(Comuni[[#This Row],[Regione]],Table_0[Regione],Table_0[Guariti])</f>
        <v>4242764</v>
      </c>
      <c r="M1826">
        <f>_xlfn.XLOOKUP(Comuni[[#This Row],[Regione]],Table_0[Regione],Table_0[Deceduti])</f>
        <v>47031</v>
      </c>
      <c r="N1826" s="1">
        <f>(Comuni[[#This Row],[Popolazione2011]]/Comuni[[#This Row],[Ammalati TOT]])*100</f>
        <v>0.20143329141255384</v>
      </c>
      <c r="O1826">
        <f>_xlfn.XLOOKUP(Comuni[[#This Row],[Regione]],Table_0[Regione],Table_0[TOT AREA])</f>
        <v>6838505</v>
      </c>
      <c r="P1826" s="1">
        <f>(Comuni[[#This Row],[Popolazione2011]]/Comuni[[#This Row],[Ammalati AREA]])*100</f>
        <v>0.12689908101258973</v>
      </c>
    </row>
    <row r="1827" spans="1:16" x14ac:dyDescent="0.3">
      <c r="A1827" t="s">
        <v>1843</v>
      </c>
      <c r="B1827" t="s">
        <v>8023</v>
      </c>
      <c r="C1827" t="s">
        <v>1769</v>
      </c>
      <c r="D1827">
        <v>1137</v>
      </c>
      <c r="E1827" s="1">
        <f>(Comuni[[#This Row],[Popolazione2011]]/SUM(D:D))*100</f>
        <v>1.9134020163319378E-3</v>
      </c>
      <c r="F1827">
        <f t="shared" si="28"/>
        <v>9704151</v>
      </c>
      <c r="G1827" s="1">
        <f>(Comuni[[#This Row],[Popolazione2011]]/Comuni[[#This Row],[TOT POP REGIONE ]])*100</f>
        <v>1.1716635489287006E-2</v>
      </c>
      <c r="H1827" t="str">
        <f>IF(Comuni[[#This Row],[Popolazione2011]]&gt;300000,"MAGGIORE","")</f>
        <v/>
      </c>
      <c r="I1827" t="str">
        <f>_xlfn.XLOOKUP(Comuni[[#This Row],[Regione]],Ripartizione_geografica[Regione],Ripartizione_geografica[Ripartizione geografica])</f>
        <v>Nord-ovest</v>
      </c>
      <c r="J1827">
        <f>_xlfn.XLOOKUP(Comuni[[#This Row],[Regione]],Ripartizione_geografica[Regione],Ripartizione_geografica[Codice Regione])</f>
        <v>3</v>
      </c>
      <c r="K1827">
        <f>_xlfn.XLOOKUP(Comuni[[#This Row],[Regione]],Table_0[Regione],Table_0[Totale])</f>
        <v>4308126</v>
      </c>
      <c r="L1827">
        <f>_xlfn.XLOOKUP(Comuni[[#This Row],[Regione]],Table_0[Regione],Table_0[Guariti])</f>
        <v>4242764</v>
      </c>
      <c r="M1827">
        <f>_xlfn.XLOOKUP(Comuni[[#This Row],[Regione]],Table_0[Regione],Table_0[Deceduti])</f>
        <v>47031</v>
      </c>
      <c r="N1827" s="1">
        <f>(Comuni[[#This Row],[Popolazione2011]]/Comuni[[#This Row],[Ammalati TOT]])*100</f>
        <v>2.6391985749720411E-2</v>
      </c>
      <c r="O1827">
        <f>_xlfn.XLOOKUP(Comuni[[#This Row],[Regione]],Table_0[Regione],Table_0[TOT AREA])</f>
        <v>6838505</v>
      </c>
      <c r="P1827" s="1">
        <f>(Comuni[[#This Row],[Popolazione2011]]/Comuni[[#This Row],[Ammalati AREA]])*100</f>
        <v>1.6626441013057679E-2</v>
      </c>
    </row>
    <row r="1828" spans="1:16" x14ac:dyDescent="0.3">
      <c r="A1828" t="s">
        <v>1844</v>
      </c>
      <c r="B1828" t="s">
        <v>8023</v>
      </c>
      <c r="C1828" t="s">
        <v>1769</v>
      </c>
      <c r="D1828">
        <v>10596</v>
      </c>
      <c r="E1828" s="1">
        <f>(Comuni[[#This Row],[Popolazione2011]]/SUM(D:D))*100</f>
        <v>1.7831493197056476E-2</v>
      </c>
      <c r="F1828">
        <f t="shared" si="28"/>
        <v>9704151</v>
      </c>
      <c r="G1828" s="1">
        <f>(Comuni[[#This Row],[Popolazione2011]]/Comuni[[#This Row],[TOT POP REGIONE ]])*100</f>
        <v>0.10919038667061137</v>
      </c>
      <c r="H1828" t="str">
        <f>IF(Comuni[[#This Row],[Popolazione2011]]&gt;300000,"MAGGIORE","")</f>
        <v/>
      </c>
      <c r="I1828" t="str">
        <f>_xlfn.XLOOKUP(Comuni[[#This Row],[Regione]],Ripartizione_geografica[Regione],Ripartizione_geografica[Ripartizione geografica])</f>
        <v>Nord-ovest</v>
      </c>
      <c r="J1828">
        <f>_xlfn.XLOOKUP(Comuni[[#This Row],[Regione]],Ripartizione_geografica[Regione],Ripartizione_geografica[Codice Regione])</f>
        <v>3</v>
      </c>
      <c r="K1828">
        <f>_xlfn.XLOOKUP(Comuni[[#This Row],[Regione]],Table_0[Regione],Table_0[Totale])</f>
        <v>4308126</v>
      </c>
      <c r="L1828">
        <f>_xlfn.XLOOKUP(Comuni[[#This Row],[Regione]],Table_0[Regione],Table_0[Guariti])</f>
        <v>4242764</v>
      </c>
      <c r="M1828">
        <f>_xlfn.XLOOKUP(Comuni[[#This Row],[Regione]],Table_0[Regione],Table_0[Deceduti])</f>
        <v>47031</v>
      </c>
      <c r="N1828" s="1">
        <f>(Comuni[[#This Row],[Popolazione2011]]/Comuni[[#This Row],[Ammalati TOT]])*100</f>
        <v>0.24595380915042875</v>
      </c>
      <c r="O1828">
        <f>_xlfn.XLOOKUP(Comuni[[#This Row],[Regione]],Table_0[Regione],Table_0[TOT AREA])</f>
        <v>6838505</v>
      </c>
      <c r="P1828" s="1">
        <f>(Comuni[[#This Row],[Popolazione2011]]/Comuni[[#This Row],[Ammalati AREA]])*100</f>
        <v>0.15494614685519714</v>
      </c>
    </row>
    <row r="1829" spans="1:16" x14ac:dyDescent="0.3">
      <c r="A1829" t="s">
        <v>1845</v>
      </c>
      <c r="B1829" t="s">
        <v>8023</v>
      </c>
      <c r="C1829" t="s">
        <v>1769</v>
      </c>
      <c r="D1829">
        <v>1664</v>
      </c>
      <c r="E1829" s="1">
        <f>(Comuni[[#This Row],[Popolazione2011]]/SUM(D:D))*100</f>
        <v>2.8002646923274799E-3</v>
      </c>
      <c r="F1829">
        <f t="shared" si="28"/>
        <v>9704151</v>
      </c>
      <c r="G1829" s="1">
        <f>(Comuni[[#This Row],[Popolazione2011]]/Comuni[[#This Row],[TOT POP REGIONE ]])*100</f>
        <v>1.7147301191005788E-2</v>
      </c>
      <c r="H1829" t="str">
        <f>IF(Comuni[[#This Row],[Popolazione2011]]&gt;300000,"MAGGIORE","")</f>
        <v/>
      </c>
      <c r="I1829" t="str">
        <f>_xlfn.XLOOKUP(Comuni[[#This Row],[Regione]],Ripartizione_geografica[Regione],Ripartizione_geografica[Ripartizione geografica])</f>
        <v>Nord-ovest</v>
      </c>
      <c r="J1829">
        <f>_xlfn.XLOOKUP(Comuni[[#This Row],[Regione]],Ripartizione_geografica[Regione],Ripartizione_geografica[Codice Regione])</f>
        <v>3</v>
      </c>
      <c r="K1829">
        <f>_xlfn.XLOOKUP(Comuni[[#This Row],[Regione]],Table_0[Regione],Table_0[Totale])</f>
        <v>4308126</v>
      </c>
      <c r="L1829">
        <f>_xlfn.XLOOKUP(Comuni[[#This Row],[Regione]],Table_0[Regione],Table_0[Guariti])</f>
        <v>4242764</v>
      </c>
      <c r="M1829">
        <f>_xlfn.XLOOKUP(Comuni[[#This Row],[Regione]],Table_0[Regione],Table_0[Deceduti])</f>
        <v>47031</v>
      </c>
      <c r="N1829" s="1">
        <f>(Comuni[[#This Row],[Popolazione2011]]/Comuni[[#This Row],[Ammalati TOT]])*100</f>
        <v>3.8624682750690205E-2</v>
      </c>
      <c r="O1829">
        <f>_xlfn.XLOOKUP(Comuni[[#This Row],[Regione]],Table_0[Regione],Table_0[TOT AREA])</f>
        <v>6838505</v>
      </c>
      <c r="P1829" s="1">
        <f>(Comuni[[#This Row],[Popolazione2011]]/Comuni[[#This Row],[Ammalati AREA]])*100</f>
        <v>2.4332803734149495E-2</v>
      </c>
    </row>
    <row r="1830" spans="1:16" x14ac:dyDescent="0.3">
      <c r="A1830" t="s">
        <v>1846</v>
      </c>
      <c r="B1830" t="s">
        <v>8023</v>
      </c>
      <c r="C1830" t="s">
        <v>1769</v>
      </c>
      <c r="D1830">
        <v>4163</v>
      </c>
      <c r="E1830" s="1">
        <f>(Comuni[[#This Row],[Popolazione2011]]/SUM(D:D))*100</f>
        <v>7.0057102849515017E-3</v>
      </c>
      <c r="F1830">
        <f t="shared" si="28"/>
        <v>9704151</v>
      </c>
      <c r="G1830" s="1">
        <f>(Comuni[[#This Row],[Popolazione2011]]/Comuni[[#This Row],[TOT POP REGIONE ]])*100</f>
        <v>4.2899167583027094E-2</v>
      </c>
      <c r="H1830" t="str">
        <f>IF(Comuni[[#This Row],[Popolazione2011]]&gt;300000,"MAGGIORE","")</f>
        <v/>
      </c>
      <c r="I1830" t="str">
        <f>_xlfn.XLOOKUP(Comuni[[#This Row],[Regione]],Ripartizione_geografica[Regione],Ripartizione_geografica[Ripartizione geografica])</f>
        <v>Nord-ovest</v>
      </c>
      <c r="J1830">
        <f>_xlfn.XLOOKUP(Comuni[[#This Row],[Regione]],Ripartizione_geografica[Regione],Ripartizione_geografica[Codice Regione])</f>
        <v>3</v>
      </c>
      <c r="K1830">
        <f>_xlfn.XLOOKUP(Comuni[[#This Row],[Regione]],Table_0[Regione],Table_0[Totale])</f>
        <v>4308126</v>
      </c>
      <c r="L1830">
        <f>_xlfn.XLOOKUP(Comuni[[#This Row],[Regione]],Table_0[Regione],Table_0[Guariti])</f>
        <v>4242764</v>
      </c>
      <c r="M1830">
        <f>_xlfn.XLOOKUP(Comuni[[#This Row],[Regione]],Table_0[Regione],Table_0[Deceduti])</f>
        <v>47031</v>
      </c>
      <c r="N1830" s="1">
        <f>(Comuni[[#This Row],[Popolazione2011]]/Comuni[[#This Row],[Ammalati TOT]])*100</f>
        <v>9.6631342723030852E-2</v>
      </c>
      <c r="O1830">
        <f>_xlfn.XLOOKUP(Comuni[[#This Row],[Regione]],Table_0[Regione],Table_0[TOT AREA])</f>
        <v>6838505</v>
      </c>
      <c r="P1830" s="1">
        <f>(Comuni[[#This Row],[Popolazione2011]]/Comuni[[#This Row],[Ammalati AREA]])*100</f>
        <v>6.0875878572875207E-2</v>
      </c>
    </row>
    <row r="1831" spans="1:16" x14ac:dyDescent="0.3">
      <c r="A1831" t="s">
        <v>1847</v>
      </c>
      <c r="B1831" t="s">
        <v>8023</v>
      </c>
      <c r="C1831" t="s">
        <v>1769</v>
      </c>
      <c r="D1831">
        <v>953</v>
      </c>
      <c r="E1831" s="1">
        <f>(Comuni[[#This Row],[Popolazione2011]]/SUM(D:D))*100</f>
        <v>1.6037573628534185E-3</v>
      </c>
      <c r="F1831">
        <f t="shared" si="28"/>
        <v>9704151</v>
      </c>
      <c r="G1831" s="1">
        <f>(Comuni[[#This Row],[Popolazione2011]]/Comuni[[#This Row],[TOT POP REGIONE ]])*100</f>
        <v>9.8205396845123284E-3</v>
      </c>
      <c r="H1831" t="str">
        <f>IF(Comuni[[#This Row],[Popolazione2011]]&gt;300000,"MAGGIORE","")</f>
        <v/>
      </c>
      <c r="I1831" t="str">
        <f>_xlfn.XLOOKUP(Comuni[[#This Row],[Regione]],Ripartizione_geografica[Regione],Ripartizione_geografica[Ripartizione geografica])</f>
        <v>Nord-ovest</v>
      </c>
      <c r="J1831">
        <f>_xlfn.XLOOKUP(Comuni[[#This Row],[Regione]],Ripartizione_geografica[Regione],Ripartizione_geografica[Codice Regione])</f>
        <v>3</v>
      </c>
      <c r="K1831">
        <f>_xlfn.XLOOKUP(Comuni[[#This Row],[Regione]],Table_0[Regione],Table_0[Totale])</f>
        <v>4308126</v>
      </c>
      <c r="L1831">
        <f>_xlfn.XLOOKUP(Comuni[[#This Row],[Regione]],Table_0[Regione],Table_0[Guariti])</f>
        <v>4242764</v>
      </c>
      <c r="M1831">
        <f>_xlfn.XLOOKUP(Comuni[[#This Row],[Regione]],Table_0[Regione],Table_0[Deceduti])</f>
        <v>47031</v>
      </c>
      <c r="N1831" s="1">
        <f>(Comuni[[#This Row],[Popolazione2011]]/Comuni[[#This Row],[Ammalati TOT]])*100</f>
        <v>2.2120987176326785E-2</v>
      </c>
      <c r="O1831">
        <f>_xlfn.XLOOKUP(Comuni[[#This Row],[Regione]],Table_0[Regione],Table_0[TOT AREA])</f>
        <v>6838505</v>
      </c>
      <c r="P1831" s="1">
        <f>(Comuni[[#This Row],[Popolazione2011]]/Comuni[[#This Row],[Ammalati AREA]])*100</f>
        <v>1.3935794446300763E-2</v>
      </c>
    </row>
    <row r="1832" spans="1:16" x14ac:dyDescent="0.3">
      <c r="A1832" t="s">
        <v>1848</v>
      </c>
      <c r="B1832" t="s">
        <v>8023</v>
      </c>
      <c r="C1832" t="s">
        <v>1769</v>
      </c>
      <c r="D1832">
        <v>1942</v>
      </c>
      <c r="E1832" s="1">
        <f>(Comuni[[#This Row],[Popolazione2011]]/SUM(D:D))*100</f>
        <v>3.2680973753004606E-3</v>
      </c>
      <c r="F1832">
        <f t="shared" si="28"/>
        <v>9704151</v>
      </c>
      <c r="G1832" s="1">
        <f>(Comuni[[#This Row],[Popolazione2011]]/Comuni[[#This Row],[TOT POP REGIONE ]])*100</f>
        <v>2.0012054635176225E-2</v>
      </c>
      <c r="H1832" t="str">
        <f>IF(Comuni[[#This Row],[Popolazione2011]]&gt;300000,"MAGGIORE","")</f>
        <v/>
      </c>
      <c r="I1832" t="str">
        <f>_xlfn.XLOOKUP(Comuni[[#This Row],[Regione]],Ripartizione_geografica[Regione],Ripartizione_geografica[Ripartizione geografica])</f>
        <v>Nord-ovest</v>
      </c>
      <c r="J1832">
        <f>_xlfn.XLOOKUP(Comuni[[#This Row],[Regione]],Ripartizione_geografica[Regione],Ripartizione_geografica[Codice Regione])</f>
        <v>3</v>
      </c>
      <c r="K1832">
        <f>_xlfn.XLOOKUP(Comuni[[#This Row],[Regione]],Table_0[Regione],Table_0[Totale])</f>
        <v>4308126</v>
      </c>
      <c r="L1832">
        <f>_xlfn.XLOOKUP(Comuni[[#This Row],[Regione]],Table_0[Regione],Table_0[Guariti])</f>
        <v>4242764</v>
      </c>
      <c r="M1832">
        <f>_xlfn.XLOOKUP(Comuni[[#This Row],[Regione]],Table_0[Regione],Table_0[Deceduti])</f>
        <v>47031</v>
      </c>
      <c r="N1832" s="1">
        <f>(Comuni[[#This Row],[Popolazione2011]]/Comuni[[#This Row],[Ammalati TOT]])*100</f>
        <v>4.5077604508317534E-2</v>
      </c>
      <c r="O1832">
        <f>_xlfn.XLOOKUP(Comuni[[#This Row],[Regione]],Table_0[Regione],Table_0[TOT AREA])</f>
        <v>6838505</v>
      </c>
      <c r="P1832" s="1">
        <f>(Comuni[[#This Row],[Popolazione2011]]/Comuni[[#This Row],[Ammalati AREA]])*100</f>
        <v>2.8398019742619185E-2</v>
      </c>
    </row>
    <row r="1833" spans="1:16" x14ac:dyDescent="0.3">
      <c r="A1833" t="s">
        <v>1849</v>
      </c>
      <c r="B1833" t="s">
        <v>8023</v>
      </c>
      <c r="C1833" t="s">
        <v>1769</v>
      </c>
      <c r="D1833">
        <v>3271</v>
      </c>
      <c r="E1833" s="1">
        <f>(Comuni[[#This Row],[Popolazione2011]]/SUM(D:D))*100</f>
        <v>5.5046068561317232E-3</v>
      </c>
      <c r="F1833">
        <f t="shared" si="28"/>
        <v>9704151</v>
      </c>
      <c r="G1833" s="1">
        <f>(Comuni[[#This Row],[Popolazione2011]]/Comuni[[#This Row],[TOT POP REGIONE ]])*100</f>
        <v>3.370722487727159E-2</v>
      </c>
      <c r="H1833" t="str">
        <f>IF(Comuni[[#This Row],[Popolazione2011]]&gt;300000,"MAGGIORE","")</f>
        <v/>
      </c>
      <c r="I1833" t="str">
        <f>_xlfn.XLOOKUP(Comuni[[#This Row],[Regione]],Ripartizione_geografica[Regione],Ripartizione_geografica[Ripartizione geografica])</f>
        <v>Nord-ovest</v>
      </c>
      <c r="J1833">
        <f>_xlfn.XLOOKUP(Comuni[[#This Row],[Regione]],Ripartizione_geografica[Regione],Ripartizione_geografica[Codice Regione])</f>
        <v>3</v>
      </c>
      <c r="K1833">
        <f>_xlfn.XLOOKUP(Comuni[[#This Row],[Regione]],Table_0[Regione],Table_0[Totale])</f>
        <v>4308126</v>
      </c>
      <c r="L1833">
        <f>_xlfn.XLOOKUP(Comuni[[#This Row],[Regione]],Table_0[Regione],Table_0[Guariti])</f>
        <v>4242764</v>
      </c>
      <c r="M1833">
        <f>_xlfn.XLOOKUP(Comuni[[#This Row],[Regione]],Table_0[Regione],Table_0[Deceduti])</f>
        <v>47031</v>
      </c>
      <c r="N1833" s="1">
        <f>(Comuni[[#This Row],[Popolazione2011]]/Comuni[[#This Row],[Ammalati TOT]])*100</f>
        <v>7.5926284421579129E-2</v>
      </c>
      <c r="O1833">
        <f>_xlfn.XLOOKUP(Comuni[[#This Row],[Regione]],Table_0[Regione],Table_0[TOT AREA])</f>
        <v>6838505</v>
      </c>
      <c r="P1833" s="1">
        <f>(Comuni[[#This Row],[Popolazione2011]]/Comuni[[#This Row],[Ammalati AREA]])*100</f>
        <v>4.7832091955771039E-2</v>
      </c>
    </row>
    <row r="1834" spans="1:16" x14ac:dyDescent="0.3">
      <c r="A1834" t="s">
        <v>1850</v>
      </c>
      <c r="B1834" t="s">
        <v>8023</v>
      </c>
      <c r="C1834" t="s">
        <v>1769</v>
      </c>
      <c r="D1834">
        <v>620</v>
      </c>
      <c r="E1834" s="1">
        <f>(Comuni[[#This Row],[Popolazione2011]]/SUM(D:D))*100</f>
        <v>1.0433678541124025E-3</v>
      </c>
      <c r="F1834">
        <f t="shared" si="28"/>
        <v>9704151</v>
      </c>
      <c r="G1834" s="1">
        <f>(Comuni[[#This Row],[Popolazione2011]]/Comuni[[#This Row],[TOT POP REGIONE ]])*100</f>
        <v>6.38901847261033E-3</v>
      </c>
      <c r="H1834" t="str">
        <f>IF(Comuni[[#This Row],[Popolazione2011]]&gt;300000,"MAGGIORE","")</f>
        <v/>
      </c>
      <c r="I1834" t="str">
        <f>_xlfn.XLOOKUP(Comuni[[#This Row],[Regione]],Ripartizione_geografica[Regione],Ripartizione_geografica[Ripartizione geografica])</f>
        <v>Nord-ovest</v>
      </c>
      <c r="J1834">
        <f>_xlfn.XLOOKUP(Comuni[[#This Row],[Regione]],Ripartizione_geografica[Regione],Ripartizione_geografica[Codice Regione])</f>
        <v>3</v>
      </c>
      <c r="K1834">
        <f>_xlfn.XLOOKUP(Comuni[[#This Row],[Regione]],Table_0[Regione],Table_0[Totale])</f>
        <v>4308126</v>
      </c>
      <c r="L1834">
        <f>_xlfn.XLOOKUP(Comuni[[#This Row],[Regione]],Table_0[Regione],Table_0[Guariti])</f>
        <v>4242764</v>
      </c>
      <c r="M1834">
        <f>_xlfn.XLOOKUP(Comuni[[#This Row],[Regione]],Table_0[Regione],Table_0[Deceduti])</f>
        <v>47031</v>
      </c>
      <c r="N1834" s="1">
        <f>(Comuni[[#This Row],[Popolazione2011]]/Comuni[[#This Row],[Ammalati TOT]])*100</f>
        <v>1.4391408236435053E-2</v>
      </c>
      <c r="O1834">
        <f>_xlfn.XLOOKUP(Comuni[[#This Row],[Regione]],Table_0[Regione],Table_0[TOT AREA])</f>
        <v>6838505</v>
      </c>
      <c r="P1834" s="1">
        <f>(Comuni[[#This Row],[Popolazione2011]]/Comuni[[#This Row],[Ammalati AREA]])*100</f>
        <v>9.0663090836374319E-3</v>
      </c>
    </row>
    <row r="1835" spans="1:16" x14ac:dyDescent="0.3">
      <c r="A1835" t="s">
        <v>1851</v>
      </c>
      <c r="B1835" t="s">
        <v>8023</v>
      </c>
      <c r="C1835" t="s">
        <v>1769</v>
      </c>
      <c r="D1835">
        <v>9194</v>
      </c>
      <c r="E1835" s="1">
        <f>(Comuni[[#This Row],[Popolazione2011]]/SUM(D:D))*100</f>
        <v>1.5472135565660367E-2</v>
      </c>
      <c r="F1835">
        <f t="shared" si="28"/>
        <v>9704151</v>
      </c>
      <c r="G1835" s="1">
        <f>(Comuni[[#This Row],[Popolazione2011]]/Comuni[[#This Row],[TOT POP REGIONE ]])*100</f>
        <v>9.4742961027708655E-2</v>
      </c>
      <c r="H1835" t="str">
        <f>IF(Comuni[[#This Row],[Popolazione2011]]&gt;300000,"MAGGIORE","")</f>
        <v/>
      </c>
      <c r="I1835" t="str">
        <f>_xlfn.XLOOKUP(Comuni[[#This Row],[Regione]],Ripartizione_geografica[Regione],Ripartizione_geografica[Ripartizione geografica])</f>
        <v>Nord-ovest</v>
      </c>
      <c r="J1835">
        <f>_xlfn.XLOOKUP(Comuni[[#This Row],[Regione]],Ripartizione_geografica[Regione],Ripartizione_geografica[Codice Regione])</f>
        <v>3</v>
      </c>
      <c r="K1835">
        <f>_xlfn.XLOOKUP(Comuni[[#This Row],[Regione]],Table_0[Regione],Table_0[Totale])</f>
        <v>4308126</v>
      </c>
      <c r="L1835">
        <f>_xlfn.XLOOKUP(Comuni[[#This Row],[Regione]],Table_0[Regione],Table_0[Guariti])</f>
        <v>4242764</v>
      </c>
      <c r="M1835">
        <f>_xlfn.XLOOKUP(Comuni[[#This Row],[Regione]],Table_0[Regione],Table_0[Deceduti])</f>
        <v>47031</v>
      </c>
      <c r="N1835" s="1">
        <f>(Comuni[[#This Row],[Popolazione2011]]/Comuni[[#This Row],[Ammalati TOT]])*100</f>
        <v>0.21341065697707079</v>
      </c>
      <c r="O1835">
        <f>_xlfn.XLOOKUP(Comuni[[#This Row],[Regione]],Table_0[Regione],Table_0[TOT AREA])</f>
        <v>6838505</v>
      </c>
      <c r="P1835" s="1">
        <f>(Comuni[[#This Row],[Popolazione2011]]/Comuni[[#This Row],[Ammalati AREA]])*100</f>
        <v>0.13444458986284283</v>
      </c>
    </row>
    <row r="1836" spans="1:16" x14ac:dyDescent="0.3">
      <c r="A1836" t="s">
        <v>1852</v>
      </c>
      <c r="B1836" t="s">
        <v>8023</v>
      </c>
      <c r="C1836" t="s">
        <v>1769</v>
      </c>
      <c r="D1836">
        <v>4066</v>
      </c>
      <c r="E1836" s="1">
        <f>(Comuni[[#This Row],[Popolazione2011]]/SUM(D:D))*100</f>
        <v>6.8424737013242391E-3</v>
      </c>
      <c r="F1836">
        <f t="shared" si="28"/>
        <v>9704151</v>
      </c>
      <c r="G1836" s="1">
        <f>(Comuni[[#This Row],[Popolazione2011]]/Comuni[[#This Row],[TOT POP REGIONE ]])*100</f>
        <v>4.1899595338118704E-2</v>
      </c>
      <c r="H1836" t="str">
        <f>IF(Comuni[[#This Row],[Popolazione2011]]&gt;300000,"MAGGIORE","")</f>
        <v/>
      </c>
      <c r="I1836" t="str">
        <f>_xlfn.XLOOKUP(Comuni[[#This Row],[Regione]],Ripartizione_geografica[Regione],Ripartizione_geografica[Ripartizione geografica])</f>
        <v>Nord-ovest</v>
      </c>
      <c r="J1836">
        <f>_xlfn.XLOOKUP(Comuni[[#This Row],[Regione]],Ripartizione_geografica[Regione],Ripartizione_geografica[Codice Regione])</f>
        <v>3</v>
      </c>
      <c r="K1836">
        <f>_xlfn.XLOOKUP(Comuni[[#This Row],[Regione]],Table_0[Regione],Table_0[Totale])</f>
        <v>4308126</v>
      </c>
      <c r="L1836">
        <f>_xlfn.XLOOKUP(Comuni[[#This Row],[Regione]],Table_0[Regione],Table_0[Guariti])</f>
        <v>4242764</v>
      </c>
      <c r="M1836">
        <f>_xlfn.XLOOKUP(Comuni[[#This Row],[Regione]],Table_0[Regione],Table_0[Deceduti])</f>
        <v>47031</v>
      </c>
      <c r="N1836" s="1">
        <f>(Comuni[[#This Row],[Popolazione2011]]/Comuni[[#This Row],[Ammalati TOT]])*100</f>
        <v>9.4379783692491823E-2</v>
      </c>
      <c r="O1836">
        <f>_xlfn.XLOOKUP(Comuni[[#This Row],[Regione]],Table_0[Regione],Table_0[TOT AREA])</f>
        <v>6838505</v>
      </c>
      <c r="P1836" s="1">
        <f>(Comuni[[#This Row],[Popolazione2011]]/Comuni[[#This Row],[Ammalati AREA]])*100</f>
        <v>5.9457439893660972E-2</v>
      </c>
    </row>
    <row r="1837" spans="1:16" x14ac:dyDescent="0.3">
      <c r="A1837" t="s">
        <v>1853</v>
      </c>
      <c r="B1837" t="s">
        <v>8023</v>
      </c>
      <c r="C1837" t="s">
        <v>1769</v>
      </c>
      <c r="D1837">
        <v>3336</v>
      </c>
      <c r="E1837" s="1">
        <f>(Comuni[[#This Row],[Popolazione2011]]/SUM(D:D))*100</f>
        <v>5.6139921956757655E-3</v>
      </c>
      <c r="F1837">
        <f t="shared" si="28"/>
        <v>9704151</v>
      </c>
      <c r="G1837" s="1">
        <f>(Comuni[[#This Row],[Popolazione2011]]/Comuni[[#This Row],[TOT POP REGIONE ]])*100</f>
        <v>3.4377041330045252E-2</v>
      </c>
      <c r="H1837" t="str">
        <f>IF(Comuni[[#This Row],[Popolazione2011]]&gt;300000,"MAGGIORE","")</f>
        <v/>
      </c>
      <c r="I1837" t="str">
        <f>_xlfn.XLOOKUP(Comuni[[#This Row],[Regione]],Ripartizione_geografica[Regione],Ripartizione_geografica[Ripartizione geografica])</f>
        <v>Nord-ovest</v>
      </c>
      <c r="J1837">
        <f>_xlfn.XLOOKUP(Comuni[[#This Row],[Regione]],Ripartizione_geografica[Regione],Ripartizione_geografica[Codice Regione])</f>
        <v>3</v>
      </c>
      <c r="K1837">
        <f>_xlfn.XLOOKUP(Comuni[[#This Row],[Regione]],Table_0[Regione],Table_0[Totale])</f>
        <v>4308126</v>
      </c>
      <c r="L1837">
        <f>_xlfn.XLOOKUP(Comuni[[#This Row],[Regione]],Table_0[Regione],Table_0[Guariti])</f>
        <v>4242764</v>
      </c>
      <c r="M1837">
        <f>_xlfn.XLOOKUP(Comuni[[#This Row],[Regione]],Table_0[Regione],Table_0[Deceduti])</f>
        <v>47031</v>
      </c>
      <c r="N1837" s="1">
        <f>(Comuni[[#This Row],[Popolazione2011]]/Comuni[[#This Row],[Ammalati TOT]])*100</f>
        <v>7.7435061091527965E-2</v>
      </c>
      <c r="O1837">
        <f>_xlfn.XLOOKUP(Comuni[[#This Row],[Regione]],Table_0[Regione],Table_0[TOT AREA])</f>
        <v>6838505</v>
      </c>
      <c r="P1837" s="1">
        <f>(Comuni[[#This Row],[Popolazione2011]]/Comuni[[#This Row],[Ammalati AREA]])*100</f>
        <v>4.8782592101636255E-2</v>
      </c>
    </row>
    <row r="1838" spans="1:16" x14ac:dyDescent="0.3">
      <c r="A1838" t="s">
        <v>1854</v>
      </c>
      <c r="B1838" t="s">
        <v>8023</v>
      </c>
      <c r="C1838" t="s">
        <v>1769</v>
      </c>
      <c r="D1838">
        <v>7635</v>
      </c>
      <c r="E1838" s="1">
        <f>(Comuni[[#This Row],[Popolazione2011]]/SUM(D:D))*100</f>
        <v>1.2848570267980957E-2</v>
      </c>
      <c r="F1838">
        <f t="shared" si="28"/>
        <v>9704151</v>
      </c>
      <c r="G1838" s="1">
        <f>(Comuni[[#This Row],[Popolazione2011]]/Comuni[[#This Row],[TOT POP REGIONE ]])*100</f>
        <v>7.8677671029644944E-2</v>
      </c>
      <c r="H1838" t="str">
        <f>IF(Comuni[[#This Row],[Popolazione2011]]&gt;300000,"MAGGIORE","")</f>
        <v/>
      </c>
      <c r="I1838" t="str">
        <f>_xlfn.XLOOKUP(Comuni[[#This Row],[Regione]],Ripartizione_geografica[Regione],Ripartizione_geografica[Ripartizione geografica])</f>
        <v>Nord-ovest</v>
      </c>
      <c r="J1838">
        <f>_xlfn.XLOOKUP(Comuni[[#This Row],[Regione]],Ripartizione_geografica[Regione],Ripartizione_geografica[Codice Regione])</f>
        <v>3</v>
      </c>
      <c r="K1838">
        <f>_xlfn.XLOOKUP(Comuni[[#This Row],[Regione]],Table_0[Regione],Table_0[Totale])</f>
        <v>4308126</v>
      </c>
      <c r="L1838">
        <f>_xlfn.XLOOKUP(Comuni[[#This Row],[Regione]],Table_0[Regione],Table_0[Guariti])</f>
        <v>4242764</v>
      </c>
      <c r="M1838">
        <f>_xlfn.XLOOKUP(Comuni[[#This Row],[Regione]],Table_0[Regione],Table_0[Deceduti])</f>
        <v>47031</v>
      </c>
      <c r="N1838" s="1">
        <f>(Comuni[[#This Row],[Popolazione2011]]/Comuni[[#This Row],[Ammalati TOT]])*100</f>
        <v>0.17722322884706715</v>
      </c>
      <c r="O1838">
        <f>_xlfn.XLOOKUP(Comuni[[#This Row],[Regione]],Table_0[Regione],Table_0[TOT AREA])</f>
        <v>6838505</v>
      </c>
      <c r="P1838" s="1">
        <f>(Comuni[[#This Row],[Popolazione2011]]/Comuni[[#This Row],[Ammalati AREA]])*100</f>
        <v>0.11164720944124484</v>
      </c>
    </row>
    <row r="1839" spans="1:16" x14ac:dyDescent="0.3">
      <c r="A1839" t="s">
        <v>1855</v>
      </c>
      <c r="B1839" t="s">
        <v>8023</v>
      </c>
      <c r="C1839" t="s">
        <v>1769</v>
      </c>
      <c r="D1839">
        <v>252</v>
      </c>
      <c r="E1839" s="1">
        <f>(Comuni[[#This Row],[Popolazione2011]]/SUM(D:D))*100</f>
        <v>4.2407854715536354E-4</v>
      </c>
      <c r="F1839">
        <f t="shared" si="28"/>
        <v>9704151</v>
      </c>
      <c r="G1839" s="1">
        <f>(Comuni[[#This Row],[Popolazione2011]]/Comuni[[#This Row],[TOT POP REGIONE ]])*100</f>
        <v>2.5968268630609725E-3</v>
      </c>
      <c r="H1839" t="str">
        <f>IF(Comuni[[#This Row],[Popolazione2011]]&gt;300000,"MAGGIORE","")</f>
        <v/>
      </c>
      <c r="I1839" t="str">
        <f>_xlfn.XLOOKUP(Comuni[[#This Row],[Regione]],Ripartizione_geografica[Regione],Ripartizione_geografica[Ripartizione geografica])</f>
        <v>Nord-ovest</v>
      </c>
      <c r="J1839">
        <f>_xlfn.XLOOKUP(Comuni[[#This Row],[Regione]],Ripartizione_geografica[Regione],Ripartizione_geografica[Codice Regione])</f>
        <v>3</v>
      </c>
      <c r="K1839">
        <f>_xlfn.XLOOKUP(Comuni[[#This Row],[Regione]],Table_0[Regione],Table_0[Totale])</f>
        <v>4308126</v>
      </c>
      <c r="L1839">
        <f>_xlfn.XLOOKUP(Comuni[[#This Row],[Regione]],Table_0[Regione],Table_0[Guariti])</f>
        <v>4242764</v>
      </c>
      <c r="M1839">
        <f>_xlfn.XLOOKUP(Comuni[[#This Row],[Regione]],Table_0[Regione],Table_0[Deceduti])</f>
        <v>47031</v>
      </c>
      <c r="N1839" s="1">
        <f>(Comuni[[#This Row],[Popolazione2011]]/Comuni[[#This Row],[Ammalati TOT]])*100</f>
        <v>5.8494110896477958E-3</v>
      </c>
      <c r="O1839">
        <f>_xlfn.XLOOKUP(Comuni[[#This Row],[Regione]],Table_0[Regione],Table_0[TOT AREA])</f>
        <v>6838505</v>
      </c>
      <c r="P1839" s="1">
        <f>(Comuni[[#This Row],[Popolazione2011]]/Comuni[[#This Row],[Ammalati AREA]])*100</f>
        <v>3.685015950123602E-3</v>
      </c>
    </row>
    <row r="1840" spans="1:16" x14ac:dyDescent="0.3">
      <c r="A1840" t="s">
        <v>1856</v>
      </c>
      <c r="B1840" t="s">
        <v>8023</v>
      </c>
      <c r="C1840" t="s">
        <v>1769</v>
      </c>
      <c r="D1840">
        <v>22881</v>
      </c>
      <c r="E1840" s="1">
        <f>(Comuni[[#This Row],[Popolazione2011]]/SUM(D:D))*100</f>
        <v>3.8505322370880453E-2</v>
      </c>
      <c r="F1840">
        <f t="shared" si="28"/>
        <v>9704151</v>
      </c>
      <c r="G1840" s="1">
        <f>(Comuni[[#This Row],[Popolazione2011]]/Comuni[[#This Row],[TOT POP REGIONE ]])*100</f>
        <v>0.23578569624483378</v>
      </c>
      <c r="H1840" t="str">
        <f>IF(Comuni[[#This Row],[Popolazione2011]]&gt;300000,"MAGGIORE","")</f>
        <v/>
      </c>
      <c r="I1840" t="str">
        <f>_xlfn.XLOOKUP(Comuni[[#This Row],[Regione]],Ripartizione_geografica[Regione],Ripartizione_geografica[Ripartizione geografica])</f>
        <v>Nord-ovest</v>
      </c>
      <c r="J1840">
        <f>_xlfn.XLOOKUP(Comuni[[#This Row],[Regione]],Ripartizione_geografica[Regione],Ripartizione_geografica[Codice Regione])</f>
        <v>3</v>
      </c>
      <c r="K1840">
        <f>_xlfn.XLOOKUP(Comuni[[#This Row],[Regione]],Table_0[Regione],Table_0[Totale])</f>
        <v>4308126</v>
      </c>
      <c r="L1840">
        <f>_xlfn.XLOOKUP(Comuni[[#This Row],[Regione]],Table_0[Regione],Table_0[Guariti])</f>
        <v>4242764</v>
      </c>
      <c r="M1840">
        <f>_xlfn.XLOOKUP(Comuni[[#This Row],[Regione]],Table_0[Regione],Table_0[Deceduti])</f>
        <v>47031</v>
      </c>
      <c r="N1840" s="1">
        <f>(Comuni[[#This Row],[Popolazione2011]]/Comuni[[#This Row],[Ammalati TOT]])*100</f>
        <v>0.53111259977075886</v>
      </c>
      <c r="O1840">
        <f>_xlfn.XLOOKUP(Comuni[[#This Row],[Regione]],Table_0[Regione],Table_0[TOT AREA])</f>
        <v>6838505</v>
      </c>
      <c r="P1840" s="1">
        <f>(Comuni[[#This Row],[Popolazione2011]]/Comuni[[#This Row],[Ammalati AREA]])*100</f>
        <v>0.33459067442372276</v>
      </c>
    </row>
    <row r="1841" spans="1:16" x14ac:dyDescent="0.3">
      <c r="A1841" t="s">
        <v>1857</v>
      </c>
      <c r="B1841" t="s">
        <v>8023</v>
      </c>
      <c r="C1841" t="s">
        <v>1769</v>
      </c>
      <c r="D1841">
        <v>962</v>
      </c>
      <c r="E1841" s="1">
        <f>(Comuni[[#This Row],[Popolazione2011]]/SUM(D:D))*100</f>
        <v>1.6189030252518244E-3</v>
      </c>
      <c r="F1841">
        <f t="shared" si="28"/>
        <v>9704151</v>
      </c>
      <c r="G1841" s="1">
        <f>(Comuni[[#This Row],[Popolazione2011]]/Comuni[[#This Row],[TOT POP REGIONE ]])*100</f>
        <v>9.9132835010502206E-3</v>
      </c>
      <c r="H1841" t="str">
        <f>IF(Comuni[[#This Row],[Popolazione2011]]&gt;300000,"MAGGIORE","")</f>
        <v/>
      </c>
      <c r="I1841" t="str">
        <f>_xlfn.XLOOKUP(Comuni[[#This Row],[Regione]],Ripartizione_geografica[Regione],Ripartizione_geografica[Ripartizione geografica])</f>
        <v>Nord-ovest</v>
      </c>
      <c r="J1841">
        <f>_xlfn.XLOOKUP(Comuni[[#This Row],[Regione]],Ripartizione_geografica[Regione],Ripartizione_geografica[Codice Regione])</f>
        <v>3</v>
      </c>
      <c r="K1841">
        <f>_xlfn.XLOOKUP(Comuni[[#This Row],[Regione]],Table_0[Regione],Table_0[Totale])</f>
        <v>4308126</v>
      </c>
      <c r="L1841">
        <f>_xlfn.XLOOKUP(Comuni[[#This Row],[Regione]],Table_0[Regione],Table_0[Guariti])</f>
        <v>4242764</v>
      </c>
      <c r="M1841">
        <f>_xlfn.XLOOKUP(Comuni[[#This Row],[Regione]],Table_0[Regione],Table_0[Deceduti])</f>
        <v>47031</v>
      </c>
      <c r="N1841" s="1">
        <f>(Comuni[[#This Row],[Popolazione2011]]/Comuni[[#This Row],[Ammalati TOT]])*100</f>
        <v>2.2329894715242774E-2</v>
      </c>
      <c r="O1841">
        <f>_xlfn.XLOOKUP(Comuni[[#This Row],[Regione]],Table_0[Regione],Table_0[TOT AREA])</f>
        <v>6838505</v>
      </c>
      <c r="P1841" s="1">
        <f>(Comuni[[#This Row],[Popolazione2011]]/Comuni[[#This Row],[Ammalati AREA]])*100</f>
        <v>1.4067402158805177E-2</v>
      </c>
    </row>
    <row r="1842" spans="1:16" x14ac:dyDescent="0.3">
      <c r="A1842" t="s">
        <v>1858</v>
      </c>
      <c r="B1842" t="s">
        <v>8023</v>
      </c>
      <c r="C1842" t="s">
        <v>1769</v>
      </c>
      <c r="D1842">
        <v>3519</v>
      </c>
      <c r="E1842" s="1">
        <f>(Comuni[[#This Row],[Popolazione2011]]/SUM(D:D))*100</f>
        <v>5.921953997776684E-3</v>
      </c>
      <c r="F1842">
        <f t="shared" si="28"/>
        <v>9704151</v>
      </c>
      <c r="G1842" s="1">
        <f>(Comuni[[#This Row],[Popolazione2011]]/Comuni[[#This Row],[TOT POP REGIONE ]])*100</f>
        <v>3.6262832266315721E-2</v>
      </c>
      <c r="H1842" t="str">
        <f>IF(Comuni[[#This Row],[Popolazione2011]]&gt;300000,"MAGGIORE","")</f>
        <v/>
      </c>
      <c r="I1842" t="str">
        <f>_xlfn.XLOOKUP(Comuni[[#This Row],[Regione]],Ripartizione_geografica[Regione],Ripartizione_geografica[Ripartizione geografica])</f>
        <v>Nord-ovest</v>
      </c>
      <c r="J1842">
        <f>_xlfn.XLOOKUP(Comuni[[#This Row],[Regione]],Ripartizione_geografica[Regione],Ripartizione_geografica[Codice Regione])</f>
        <v>3</v>
      </c>
      <c r="K1842">
        <f>_xlfn.XLOOKUP(Comuni[[#This Row],[Regione]],Table_0[Regione],Table_0[Totale])</f>
        <v>4308126</v>
      </c>
      <c r="L1842">
        <f>_xlfn.XLOOKUP(Comuni[[#This Row],[Regione]],Table_0[Regione],Table_0[Guariti])</f>
        <v>4242764</v>
      </c>
      <c r="M1842">
        <f>_xlfn.XLOOKUP(Comuni[[#This Row],[Regione]],Table_0[Regione],Table_0[Deceduti])</f>
        <v>47031</v>
      </c>
      <c r="N1842" s="1">
        <f>(Comuni[[#This Row],[Popolazione2011]]/Comuni[[#This Row],[Ammalati TOT]])*100</f>
        <v>8.168284771615314E-2</v>
      </c>
      <c r="O1842">
        <f>_xlfn.XLOOKUP(Comuni[[#This Row],[Regione]],Table_0[Regione],Table_0[TOT AREA])</f>
        <v>6838505</v>
      </c>
      <c r="P1842" s="1">
        <f>(Comuni[[#This Row],[Popolazione2011]]/Comuni[[#This Row],[Ammalati AREA]])*100</f>
        <v>5.1458615589226007E-2</v>
      </c>
    </row>
    <row r="1843" spans="1:16" x14ac:dyDescent="0.3">
      <c r="A1843" t="s">
        <v>1859</v>
      </c>
      <c r="B1843" t="s">
        <v>8023</v>
      </c>
      <c r="C1843" t="s">
        <v>1769</v>
      </c>
      <c r="D1843">
        <v>1878</v>
      </c>
      <c r="E1843" s="1">
        <f>(Comuni[[#This Row],[Popolazione2011]]/SUM(D:D))*100</f>
        <v>3.1603948871340194E-3</v>
      </c>
      <c r="F1843">
        <f t="shared" si="28"/>
        <v>9704151</v>
      </c>
      <c r="G1843" s="1">
        <f>(Comuni[[#This Row],[Popolazione2011]]/Comuni[[#This Row],[TOT POP REGIONE ]])*100</f>
        <v>1.9352543050906772E-2</v>
      </c>
      <c r="H1843" t="str">
        <f>IF(Comuni[[#This Row],[Popolazione2011]]&gt;300000,"MAGGIORE","")</f>
        <v/>
      </c>
      <c r="I1843" t="str">
        <f>_xlfn.XLOOKUP(Comuni[[#This Row],[Regione]],Ripartizione_geografica[Regione],Ripartizione_geografica[Ripartizione geografica])</f>
        <v>Nord-ovest</v>
      </c>
      <c r="J1843">
        <f>_xlfn.XLOOKUP(Comuni[[#This Row],[Regione]],Ripartizione_geografica[Regione],Ripartizione_geografica[Codice Regione])</f>
        <v>3</v>
      </c>
      <c r="K1843">
        <f>_xlfn.XLOOKUP(Comuni[[#This Row],[Regione]],Table_0[Regione],Table_0[Totale])</f>
        <v>4308126</v>
      </c>
      <c r="L1843">
        <f>_xlfn.XLOOKUP(Comuni[[#This Row],[Regione]],Table_0[Regione],Table_0[Guariti])</f>
        <v>4242764</v>
      </c>
      <c r="M1843">
        <f>_xlfn.XLOOKUP(Comuni[[#This Row],[Regione]],Table_0[Regione],Table_0[Deceduti])</f>
        <v>47031</v>
      </c>
      <c r="N1843" s="1">
        <f>(Comuni[[#This Row],[Popolazione2011]]/Comuni[[#This Row],[Ammalati TOT]])*100</f>
        <v>4.3592039787137146E-2</v>
      </c>
      <c r="O1843">
        <f>_xlfn.XLOOKUP(Comuni[[#This Row],[Regione]],Table_0[Regione],Table_0[TOT AREA])</f>
        <v>6838505</v>
      </c>
      <c r="P1843" s="1">
        <f>(Comuni[[#This Row],[Popolazione2011]]/Comuni[[#This Row],[Ammalati AREA]])*100</f>
        <v>2.7462142675921127E-2</v>
      </c>
    </row>
    <row r="1844" spans="1:16" x14ac:dyDescent="0.3">
      <c r="A1844" t="s">
        <v>1860</v>
      </c>
      <c r="B1844" t="s">
        <v>8023</v>
      </c>
      <c r="C1844" t="s">
        <v>1769</v>
      </c>
      <c r="D1844">
        <v>7913</v>
      </c>
      <c r="E1844" s="1">
        <f>(Comuni[[#This Row],[Popolazione2011]]/SUM(D:D))*100</f>
        <v>1.3316402950953935E-2</v>
      </c>
      <c r="F1844">
        <f t="shared" si="28"/>
        <v>9704151</v>
      </c>
      <c r="G1844" s="1">
        <f>(Comuni[[#This Row],[Popolazione2011]]/Comuni[[#This Row],[TOT POP REGIONE ]])*100</f>
        <v>8.1542424473815378E-2</v>
      </c>
      <c r="H1844" t="str">
        <f>IF(Comuni[[#This Row],[Popolazione2011]]&gt;300000,"MAGGIORE","")</f>
        <v/>
      </c>
      <c r="I1844" t="str">
        <f>_xlfn.XLOOKUP(Comuni[[#This Row],[Regione]],Ripartizione_geografica[Regione],Ripartizione_geografica[Ripartizione geografica])</f>
        <v>Nord-ovest</v>
      </c>
      <c r="J1844">
        <f>_xlfn.XLOOKUP(Comuni[[#This Row],[Regione]],Ripartizione_geografica[Regione],Ripartizione_geografica[Codice Regione])</f>
        <v>3</v>
      </c>
      <c r="K1844">
        <f>_xlfn.XLOOKUP(Comuni[[#This Row],[Regione]],Table_0[Regione],Table_0[Totale])</f>
        <v>4308126</v>
      </c>
      <c r="L1844">
        <f>_xlfn.XLOOKUP(Comuni[[#This Row],[Regione]],Table_0[Regione],Table_0[Guariti])</f>
        <v>4242764</v>
      </c>
      <c r="M1844">
        <f>_xlfn.XLOOKUP(Comuni[[#This Row],[Regione]],Table_0[Regione],Table_0[Deceduti])</f>
        <v>47031</v>
      </c>
      <c r="N1844" s="1">
        <f>(Comuni[[#This Row],[Popolazione2011]]/Comuni[[#This Row],[Ammalati TOT]])*100</f>
        <v>0.18367615060469447</v>
      </c>
      <c r="O1844">
        <f>_xlfn.XLOOKUP(Comuni[[#This Row],[Regione]],Table_0[Regione],Table_0[TOT AREA])</f>
        <v>6838505</v>
      </c>
      <c r="P1844" s="1">
        <f>(Comuni[[#This Row],[Popolazione2011]]/Comuni[[#This Row],[Ammalati AREA]])*100</f>
        <v>0.11571242544971452</v>
      </c>
    </row>
    <row r="1845" spans="1:16" x14ac:dyDescent="0.3">
      <c r="A1845" t="s">
        <v>1861</v>
      </c>
      <c r="B1845" t="s">
        <v>8023</v>
      </c>
      <c r="C1845" t="s">
        <v>1769</v>
      </c>
      <c r="D1845">
        <v>1268</v>
      </c>
      <c r="E1845" s="1">
        <f>(Comuni[[#This Row],[Popolazione2011]]/SUM(D:D))*100</f>
        <v>2.1338555467976228E-3</v>
      </c>
      <c r="F1845">
        <f t="shared" si="28"/>
        <v>9704151</v>
      </c>
      <c r="G1845" s="1">
        <f>(Comuni[[#This Row],[Popolazione2011]]/Comuni[[#This Row],[TOT POP REGIONE ]])*100</f>
        <v>1.3066573263338543E-2</v>
      </c>
      <c r="H1845" t="str">
        <f>IF(Comuni[[#This Row],[Popolazione2011]]&gt;300000,"MAGGIORE","")</f>
        <v/>
      </c>
      <c r="I1845" t="str">
        <f>_xlfn.XLOOKUP(Comuni[[#This Row],[Regione]],Ripartizione_geografica[Regione],Ripartizione_geografica[Ripartizione geografica])</f>
        <v>Nord-ovest</v>
      </c>
      <c r="J1845">
        <f>_xlfn.XLOOKUP(Comuni[[#This Row],[Regione]],Ripartizione_geografica[Regione],Ripartizione_geografica[Codice Regione])</f>
        <v>3</v>
      </c>
      <c r="K1845">
        <f>_xlfn.XLOOKUP(Comuni[[#This Row],[Regione]],Table_0[Regione],Table_0[Totale])</f>
        <v>4308126</v>
      </c>
      <c r="L1845">
        <f>_xlfn.XLOOKUP(Comuni[[#This Row],[Regione]],Table_0[Regione],Table_0[Guariti])</f>
        <v>4242764</v>
      </c>
      <c r="M1845">
        <f>_xlfn.XLOOKUP(Comuni[[#This Row],[Regione]],Table_0[Regione],Table_0[Deceduti])</f>
        <v>47031</v>
      </c>
      <c r="N1845" s="1">
        <f>(Comuni[[#This Row],[Popolazione2011]]/Comuni[[#This Row],[Ammalati TOT]])*100</f>
        <v>2.9432751038386527E-2</v>
      </c>
      <c r="O1845">
        <f>_xlfn.XLOOKUP(Comuni[[#This Row],[Regione]],Table_0[Regione],Table_0[TOT AREA])</f>
        <v>6838505</v>
      </c>
      <c r="P1845" s="1">
        <f>(Comuni[[#This Row],[Popolazione2011]]/Comuni[[#This Row],[Ammalati AREA]])*100</f>
        <v>1.8542064383955267E-2</v>
      </c>
    </row>
    <row r="1846" spans="1:16" x14ac:dyDescent="0.3">
      <c r="A1846" t="s">
        <v>1862</v>
      </c>
      <c r="B1846" t="s">
        <v>8023</v>
      </c>
      <c r="C1846" t="s">
        <v>1769</v>
      </c>
      <c r="D1846">
        <v>3176</v>
      </c>
      <c r="E1846" s="1">
        <f>(Comuni[[#This Row],[Popolazione2011]]/SUM(D:D))*100</f>
        <v>5.344735975259661E-3</v>
      </c>
      <c r="F1846">
        <f t="shared" si="28"/>
        <v>9704151</v>
      </c>
      <c r="G1846" s="1">
        <f>(Comuni[[#This Row],[Popolazione2011]]/Comuni[[#This Row],[TOT POP REGIONE ]])*100</f>
        <v>3.2728262369371625E-2</v>
      </c>
      <c r="H1846" t="str">
        <f>IF(Comuni[[#This Row],[Popolazione2011]]&gt;300000,"MAGGIORE","")</f>
        <v/>
      </c>
      <c r="I1846" t="str">
        <f>_xlfn.XLOOKUP(Comuni[[#This Row],[Regione]],Ripartizione_geografica[Regione],Ripartizione_geografica[Ripartizione geografica])</f>
        <v>Nord-ovest</v>
      </c>
      <c r="J1846">
        <f>_xlfn.XLOOKUP(Comuni[[#This Row],[Regione]],Ripartizione_geografica[Regione],Ripartizione_geografica[Codice Regione])</f>
        <v>3</v>
      </c>
      <c r="K1846">
        <f>_xlfn.XLOOKUP(Comuni[[#This Row],[Regione]],Table_0[Regione],Table_0[Totale])</f>
        <v>4308126</v>
      </c>
      <c r="L1846">
        <f>_xlfn.XLOOKUP(Comuni[[#This Row],[Regione]],Table_0[Regione],Table_0[Guariti])</f>
        <v>4242764</v>
      </c>
      <c r="M1846">
        <f>_xlfn.XLOOKUP(Comuni[[#This Row],[Regione]],Table_0[Regione],Table_0[Deceduti])</f>
        <v>47031</v>
      </c>
      <c r="N1846" s="1">
        <f>(Comuni[[#This Row],[Popolazione2011]]/Comuni[[#This Row],[Ammalati TOT]])*100</f>
        <v>7.3721149288576981E-2</v>
      </c>
      <c r="O1846">
        <f>_xlfn.XLOOKUP(Comuni[[#This Row],[Regione]],Table_0[Regione],Table_0[TOT AREA])</f>
        <v>6838505</v>
      </c>
      <c r="P1846" s="1">
        <f>(Comuni[[#This Row],[Popolazione2011]]/Comuni[[#This Row],[Ammalati AREA]])*100</f>
        <v>4.6442899434891105E-2</v>
      </c>
    </row>
    <row r="1847" spans="1:16" x14ac:dyDescent="0.3">
      <c r="A1847" t="s">
        <v>1863</v>
      </c>
      <c r="B1847" t="s">
        <v>8023</v>
      </c>
      <c r="C1847" t="s">
        <v>1769</v>
      </c>
      <c r="D1847">
        <v>1131</v>
      </c>
      <c r="E1847" s="1">
        <f>(Comuni[[#This Row],[Popolazione2011]]/SUM(D:D))*100</f>
        <v>1.9033049080663341E-3</v>
      </c>
      <c r="F1847">
        <f t="shared" si="28"/>
        <v>9704151</v>
      </c>
      <c r="G1847" s="1">
        <f>(Comuni[[#This Row],[Popolazione2011]]/Comuni[[#This Row],[TOT POP REGIONE ]])*100</f>
        <v>1.1654806278261745E-2</v>
      </c>
      <c r="H1847" t="str">
        <f>IF(Comuni[[#This Row],[Popolazione2011]]&gt;300000,"MAGGIORE","")</f>
        <v/>
      </c>
      <c r="I1847" t="str">
        <f>_xlfn.XLOOKUP(Comuni[[#This Row],[Regione]],Ripartizione_geografica[Regione],Ripartizione_geografica[Ripartizione geografica])</f>
        <v>Nord-ovest</v>
      </c>
      <c r="J1847">
        <f>_xlfn.XLOOKUP(Comuni[[#This Row],[Regione]],Ripartizione_geografica[Regione],Ripartizione_geografica[Codice Regione])</f>
        <v>3</v>
      </c>
      <c r="K1847">
        <f>_xlfn.XLOOKUP(Comuni[[#This Row],[Regione]],Table_0[Regione],Table_0[Totale])</f>
        <v>4308126</v>
      </c>
      <c r="L1847">
        <f>_xlfn.XLOOKUP(Comuni[[#This Row],[Regione]],Table_0[Regione],Table_0[Guariti])</f>
        <v>4242764</v>
      </c>
      <c r="M1847">
        <f>_xlfn.XLOOKUP(Comuni[[#This Row],[Regione]],Table_0[Regione],Table_0[Deceduti])</f>
        <v>47031</v>
      </c>
      <c r="N1847" s="1">
        <f>(Comuni[[#This Row],[Popolazione2011]]/Comuni[[#This Row],[Ammalati TOT]])*100</f>
        <v>2.6252714057109747E-2</v>
      </c>
      <c r="O1847">
        <f>_xlfn.XLOOKUP(Comuni[[#This Row],[Regione]],Table_0[Regione],Table_0[TOT AREA])</f>
        <v>6838505</v>
      </c>
      <c r="P1847" s="1">
        <f>(Comuni[[#This Row],[Popolazione2011]]/Comuni[[#This Row],[Ammalati AREA]])*100</f>
        <v>1.6538702538054735E-2</v>
      </c>
    </row>
    <row r="1848" spans="1:16" x14ac:dyDescent="0.3">
      <c r="A1848" t="s">
        <v>1864</v>
      </c>
      <c r="B1848" t="s">
        <v>8023</v>
      </c>
      <c r="C1848" t="s">
        <v>1769</v>
      </c>
      <c r="D1848">
        <v>3071</v>
      </c>
      <c r="E1848" s="1">
        <f>(Comuni[[#This Row],[Popolazione2011]]/SUM(D:D))*100</f>
        <v>5.1680365806115935E-3</v>
      </c>
      <c r="F1848">
        <f t="shared" si="28"/>
        <v>9704151</v>
      </c>
      <c r="G1848" s="1">
        <f>(Comuni[[#This Row],[Popolazione2011]]/Comuni[[#This Row],[TOT POP REGIONE ]])*100</f>
        <v>3.1646251176429552E-2</v>
      </c>
      <c r="H1848" t="str">
        <f>IF(Comuni[[#This Row],[Popolazione2011]]&gt;300000,"MAGGIORE","")</f>
        <v/>
      </c>
      <c r="I1848" t="str">
        <f>_xlfn.XLOOKUP(Comuni[[#This Row],[Regione]],Ripartizione_geografica[Regione],Ripartizione_geografica[Ripartizione geografica])</f>
        <v>Nord-ovest</v>
      </c>
      <c r="J1848">
        <f>_xlfn.XLOOKUP(Comuni[[#This Row],[Regione]],Ripartizione_geografica[Regione],Ripartizione_geografica[Codice Regione])</f>
        <v>3</v>
      </c>
      <c r="K1848">
        <f>_xlfn.XLOOKUP(Comuni[[#This Row],[Regione]],Table_0[Regione],Table_0[Totale])</f>
        <v>4308126</v>
      </c>
      <c r="L1848">
        <f>_xlfn.XLOOKUP(Comuni[[#This Row],[Regione]],Table_0[Regione],Table_0[Guariti])</f>
        <v>4242764</v>
      </c>
      <c r="M1848">
        <f>_xlfn.XLOOKUP(Comuni[[#This Row],[Regione]],Table_0[Regione],Table_0[Deceduti])</f>
        <v>47031</v>
      </c>
      <c r="N1848" s="1">
        <f>(Comuni[[#This Row],[Popolazione2011]]/Comuni[[#This Row],[Ammalati TOT]])*100</f>
        <v>7.1283894667890396E-2</v>
      </c>
      <c r="O1848">
        <f>_xlfn.XLOOKUP(Comuni[[#This Row],[Regione]],Table_0[Regione],Table_0[TOT AREA])</f>
        <v>6838505</v>
      </c>
      <c r="P1848" s="1">
        <f>(Comuni[[#This Row],[Popolazione2011]]/Comuni[[#This Row],[Ammalati AREA]])*100</f>
        <v>4.4907476122339605E-2</v>
      </c>
    </row>
    <row r="1849" spans="1:16" x14ac:dyDescent="0.3">
      <c r="A1849" t="s">
        <v>1865</v>
      </c>
      <c r="B1849" t="s">
        <v>8023</v>
      </c>
      <c r="C1849" t="s">
        <v>1769</v>
      </c>
      <c r="D1849">
        <v>4339</v>
      </c>
      <c r="E1849" s="1">
        <f>(Comuni[[#This Row],[Popolazione2011]]/SUM(D:D))*100</f>
        <v>7.3018921274092168E-3</v>
      </c>
      <c r="F1849">
        <f t="shared" si="28"/>
        <v>9704151</v>
      </c>
      <c r="G1849" s="1">
        <f>(Comuni[[#This Row],[Popolazione2011]]/Comuni[[#This Row],[TOT POP REGIONE ]])*100</f>
        <v>4.4712824439768095E-2</v>
      </c>
      <c r="H1849" t="str">
        <f>IF(Comuni[[#This Row],[Popolazione2011]]&gt;300000,"MAGGIORE","")</f>
        <v/>
      </c>
      <c r="I1849" t="str">
        <f>_xlfn.XLOOKUP(Comuni[[#This Row],[Regione]],Ripartizione_geografica[Regione],Ripartizione_geografica[Ripartizione geografica])</f>
        <v>Nord-ovest</v>
      </c>
      <c r="J1849">
        <f>_xlfn.XLOOKUP(Comuni[[#This Row],[Regione]],Ripartizione_geografica[Regione],Ripartizione_geografica[Codice Regione])</f>
        <v>3</v>
      </c>
      <c r="K1849">
        <f>_xlfn.XLOOKUP(Comuni[[#This Row],[Regione]],Table_0[Regione],Table_0[Totale])</f>
        <v>4308126</v>
      </c>
      <c r="L1849">
        <f>_xlfn.XLOOKUP(Comuni[[#This Row],[Regione]],Table_0[Regione],Table_0[Guariti])</f>
        <v>4242764</v>
      </c>
      <c r="M1849">
        <f>_xlfn.XLOOKUP(Comuni[[#This Row],[Regione]],Table_0[Regione],Table_0[Deceduti])</f>
        <v>47031</v>
      </c>
      <c r="N1849" s="1">
        <f>(Comuni[[#This Row],[Popolazione2011]]/Comuni[[#This Row],[Ammalati TOT]])*100</f>
        <v>0.10071664570627692</v>
      </c>
      <c r="O1849">
        <f>_xlfn.XLOOKUP(Comuni[[#This Row],[Regione]],Table_0[Regione],Table_0[TOT AREA])</f>
        <v>6838505</v>
      </c>
      <c r="P1849" s="1">
        <f>(Comuni[[#This Row],[Popolazione2011]]/Comuni[[#This Row],[Ammalati AREA]])*100</f>
        <v>6.3449540506294866E-2</v>
      </c>
    </row>
    <row r="1850" spans="1:16" x14ac:dyDescent="0.3">
      <c r="A1850" t="s">
        <v>1866</v>
      </c>
      <c r="B1850" t="s">
        <v>8023</v>
      </c>
      <c r="C1850" t="s">
        <v>1769</v>
      </c>
      <c r="D1850">
        <v>685</v>
      </c>
      <c r="E1850" s="1">
        <f>(Comuni[[#This Row],[Popolazione2011]]/SUM(D:D))*100</f>
        <v>1.1527531936564447E-3</v>
      </c>
      <c r="F1850">
        <f t="shared" si="28"/>
        <v>9704151</v>
      </c>
      <c r="G1850" s="1">
        <f>(Comuni[[#This Row],[Popolazione2011]]/Comuni[[#This Row],[TOT POP REGIONE ]])*100</f>
        <v>7.0588349253839925E-3</v>
      </c>
      <c r="H1850" t="str">
        <f>IF(Comuni[[#This Row],[Popolazione2011]]&gt;300000,"MAGGIORE","")</f>
        <v/>
      </c>
      <c r="I1850" t="str">
        <f>_xlfn.XLOOKUP(Comuni[[#This Row],[Regione]],Ripartizione_geografica[Regione],Ripartizione_geografica[Ripartizione geografica])</f>
        <v>Nord-ovest</v>
      </c>
      <c r="J1850">
        <f>_xlfn.XLOOKUP(Comuni[[#This Row],[Regione]],Ripartizione_geografica[Regione],Ripartizione_geografica[Codice Regione])</f>
        <v>3</v>
      </c>
      <c r="K1850">
        <f>_xlfn.XLOOKUP(Comuni[[#This Row],[Regione]],Table_0[Regione],Table_0[Totale])</f>
        <v>4308126</v>
      </c>
      <c r="L1850">
        <f>_xlfn.XLOOKUP(Comuni[[#This Row],[Regione]],Table_0[Regione],Table_0[Guariti])</f>
        <v>4242764</v>
      </c>
      <c r="M1850">
        <f>_xlfn.XLOOKUP(Comuni[[#This Row],[Regione]],Table_0[Regione],Table_0[Deceduti])</f>
        <v>47031</v>
      </c>
      <c r="N1850" s="1">
        <f>(Comuni[[#This Row],[Popolazione2011]]/Comuni[[#This Row],[Ammalati TOT]])*100</f>
        <v>1.5900184906383889E-2</v>
      </c>
      <c r="O1850">
        <f>_xlfn.XLOOKUP(Comuni[[#This Row],[Regione]],Table_0[Regione],Table_0[TOT AREA])</f>
        <v>6838505</v>
      </c>
      <c r="P1850" s="1">
        <f>(Comuni[[#This Row],[Popolazione2011]]/Comuni[[#This Row],[Ammalati AREA]])*100</f>
        <v>1.0016809229502648E-2</v>
      </c>
    </row>
    <row r="1851" spans="1:16" x14ac:dyDescent="0.3">
      <c r="A1851" t="s">
        <v>1867</v>
      </c>
      <c r="B1851" t="s">
        <v>8023</v>
      </c>
      <c r="C1851" t="s">
        <v>1769</v>
      </c>
      <c r="D1851">
        <v>202</v>
      </c>
      <c r="E1851" s="1">
        <f>(Comuni[[#This Row],[Popolazione2011]]/SUM(D:D))*100</f>
        <v>3.3993597827533111E-4</v>
      </c>
      <c r="F1851">
        <f t="shared" si="28"/>
        <v>9704151</v>
      </c>
      <c r="G1851" s="1">
        <f>(Comuni[[#This Row],[Popolazione2011]]/Comuni[[#This Row],[TOT POP REGIONE ]])*100</f>
        <v>2.0815834378504622E-3</v>
      </c>
      <c r="H1851" t="str">
        <f>IF(Comuni[[#This Row],[Popolazione2011]]&gt;300000,"MAGGIORE","")</f>
        <v/>
      </c>
      <c r="I1851" t="str">
        <f>_xlfn.XLOOKUP(Comuni[[#This Row],[Regione]],Ripartizione_geografica[Regione],Ripartizione_geografica[Ripartizione geografica])</f>
        <v>Nord-ovest</v>
      </c>
      <c r="J1851">
        <f>_xlfn.XLOOKUP(Comuni[[#This Row],[Regione]],Ripartizione_geografica[Regione],Ripartizione_geografica[Codice Regione])</f>
        <v>3</v>
      </c>
      <c r="K1851">
        <f>_xlfn.XLOOKUP(Comuni[[#This Row],[Regione]],Table_0[Regione],Table_0[Totale])</f>
        <v>4308126</v>
      </c>
      <c r="L1851">
        <f>_xlfn.XLOOKUP(Comuni[[#This Row],[Regione]],Table_0[Regione],Table_0[Guariti])</f>
        <v>4242764</v>
      </c>
      <c r="M1851">
        <f>_xlfn.XLOOKUP(Comuni[[#This Row],[Regione]],Table_0[Regione],Table_0[Deceduti])</f>
        <v>47031</v>
      </c>
      <c r="N1851" s="1">
        <f>(Comuni[[#This Row],[Popolazione2011]]/Comuni[[#This Row],[Ammalati TOT]])*100</f>
        <v>4.6888136512256142E-3</v>
      </c>
      <c r="O1851">
        <f>_xlfn.XLOOKUP(Comuni[[#This Row],[Regione]],Table_0[Regione],Table_0[TOT AREA])</f>
        <v>6838505</v>
      </c>
      <c r="P1851" s="1">
        <f>(Comuni[[#This Row],[Popolazione2011]]/Comuni[[#This Row],[Ammalati AREA]])*100</f>
        <v>2.9538619917657441E-3</v>
      </c>
    </row>
    <row r="1852" spans="1:16" x14ac:dyDescent="0.3">
      <c r="A1852" t="s">
        <v>1868</v>
      </c>
      <c r="B1852" t="s">
        <v>8023</v>
      </c>
      <c r="C1852" t="s">
        <v>1769</v>
      </c>
      <c r="D1852">
        <v>3153</v>
      </c>
      <c r="E1852" s="1">
        <f>(Comuni[[#This Row],[Popolazione2011]]/SUM(D:D))*100</f>
        <v>5.306030393574847E-3</v>
      </c>
      <c r="F1852">
        <f t="shared" si="28"/>
        <v>9704151</v>
      </c>
      <c r="G1852" s="1">
        <f>(Comuni[[#This Row],[Popolazione2011]]/Comuni[[#This Row],[TOT POP REGIONE ]])*100</f>
        <v>3.249125039377479E-2</v>
      </c>
      <c r="H1852" t="str">
        <f>IF(Comuni[[#This Row],[Popolazione2011]]&gt;300000,"MAGGIORE","")</f>
        <v/>
      </c>
      <c r="I1852" t="str">
        <f>_xlfn.XLOOKUP(Comuni[[#This Row],[Regione]],Ripartizione_geografica[Regione],Ripartizione_geografica[Ripartizione geografica])</f>
        <v>Nord-ovest</v>
      </c>
      <c r="J1852">
        <f>_xlfn.XLOOKUP(Comuni[[#This Row],[Regione]],Ripartizione_geografica[Regione],Ripartizione_geografica[Codice Regione])</f>
        <v>3</v>
      </c>
      <c r="K1852">
        <f>_xlfn.XLOOKUP(Comuni[[#This Row],[Regione]],Table_0[Regione],Table_0[Totale])</f>
        <v>4308126</v>
      </c>
      <c r="L1852">
        <f>_xlfn.XLOOKUP(Comuni[[#This Row],[Regione]],Table_0[Regione],Table_0[Guariti])</f>
        <v>4242764</v>
      </c>
      <c r="M1852">
        <f>_xlfn.XLOOKUP(Comuni[[#This Row],[Regione]],Table_0[Regione],Table_0[Deceduti])</f>
        <v>47031</v>
      </c>
      <c r="N1852" s="1">
        <f>(Comuni[[#This Row],[Popolazione2011]]/Comuni[[#This Row],[Ammalati TOT]])*100</f>
        <v>7.3187274466902777E-2</v>
      </c>
      <c r="O1852">
        <f>_xlfn.XLOOKUP(Comuni[[#This Row],[Regione]],Table_0[Regione],Table_0[TOT AREA])</f>
        <v>6838505</v>
      </c>
      <c r="P1852" s="1">
        <f>(Comuni[[#This Row],[Popolazione2011]]/Comuni[[#This Row],[Ammalati AREA]])*100</f>
        <v>4.6106568614046488E-2</v>
      </c>
    </row>
    <row r="1853" spans="1:16" x14ac:dyDescent="0.3">
      <c r="A1853" t="s">
        <v>1869</v>
      </c>
      <c r="B1853" t="s">
        <v>8023</v>
      </c>
      <c r="C1853" t="s">
        <v>1769</v>
      </c>
      <c r="D1853">
        <v>3319</v>
      </c>
      <c r="E1853" s="1">
        <f>(Comuni[[#This Row],[Popolazione2011]]/SUM(D:D))*100</f>
        <v>5.5853837222565542E-3</v>
      </c>
      <c r="F1853">
        <f t="shared" si="28"/>
        <v>9704151</v>
      </c>
      <c r="G1853" s="1">
        <f>(Comuni[[#This Row],[Popolazione2011]]/Comuni[[#This Row],[TOT POP REGIONE ]])*100</f>
        <v>3.4201858565473683E-2</v>
      </c>
      <c r="H1853" t="str">
        <f>IF(Comuni[[#This Row],[Popolazione2011]]&gt;300000,"MAGGIORE","")</f>
        <v/>
      </c>
      <c r="I1853" t="str">
        <f>_xlfn.XLOOKUP(Comuni[[#This Row],[Regione]],Ripartizione_geografica[Regione],Ripartizione_geografica[Ripartizione geografica])</f>
        <v>Nord-ovest</v>
      </c>
      <c r="J1853">
        <f>_xlfn.XLOOKUP(Comuni[[#This Row],[Regione]],Ripartizione_geografica[Regione],Ripartizione_geografica[Codice Regione])</f>
        <v>3</v>
      </c>
      <c r="K1853">
        <f>_xlfn.XLOOKUP(Comuni[[#This Row],[Regione]],Table_0[Regione],Table_0[Totale])</f>
        <v>4308126</v>
      </c>
      <c r="L1853">
        <f>_xlfn.XLOOKUP(Comuni[[#This Row],[Regione]],Table_0[Regione],Table_0[Guariti])</f>
        <v>4242764</v>
      </c>
      <c r="M1853">
        <f>_xlfn.XLOOKUP(Comuni[[#This Row],[Regione]],Table_0[Regione],Table_0[Deceduti])</f>
        <v>47031</v>
      </c>
      <c r="N1853" s="1">
        <f>(Comuni[[#This Row],[Popolazione2011]]/Comuni[[#This Row],[Ammalati TOT]])*100</f>
        <v>7.704045796246442E-2</v>
      </c>
      <c r="O1853">
        <f>_xlfn.XLOOKUP(Comuni[[#This Row],[Regione]],Table_0[Regione],Table_0[TOT AREA])</f>
        <v>6838505</v>
      </c>
      <c r="P1853" s="1">
        <f>(Comuni[[#This Row],[Popolazione2011]]/Comuni[[#This Row],[Ammalati AREA]])*100</f>
        <v>4.8533999755794581E-2</v>
      </c>
    </row>
    <row r="1854" spans="1:16" x14ac:dyDescent="0.3">
      <c r="A1854" t="s">
        <v>1870</v>
      </c>
      <c r="B1854" t="s">
        <v>8023</v>
      </c>
      <c r="C1854" t="s">
        <v>1769</v>
      </c>
      <c r="D1854">
        <v>221</v>
      </c>
      <c r="E1854" s="1">
        <f>(Comuni[[#This Row],[Popolazione2011]]/SUM(D:D))*100</f>
        <v>3.7191015444974345E-4</v>
      </c>
      <c r="F1854">
        <f t="shared" si="28"/>
        <v>9704151</v>
      </c>
      <c r="G1854" s="1">
        <f>(Comuni[[#This Row],[Popolazione2011]]/Comuni[[#This Row],[TOT POP REGIONE ]])*100</f>
        <v>2.2773759394304561E-3</v>
      </c>
      <c r="H1854" t="str">
        <f>IF(Comuni[[#This Row],[Popolazione2011]]&gt;300000,"MAGGIORE","")</f>
        <v/>
      </c>
      <c r="I1854" t="str">
        <f>_xlfn.XLOOKUP(Comuni[[#This Row],[Regione]],Ripartizione_geografica[Regione],Ripartizione_geografica[Ripartizione geografica])</f>
        <v>Nord-ovest</v>
      </c>
      <c r="J1854">
        <f>_xlfn.XLOOKUP(Comuni[[#This Row],[Regione]],Ripartizione_geografica[Regione],Ripartizione_geografica[Codice Regione])</f>
        <v>3</v>
      </c>
      <c r="K1854">
        <f>_xlfn.XLOOKUP(Comuni[[#This Row],[Regione]],Table_0[Regione],Table_0[Totale])</f>
        <v>4308126</v>
      </c>
      <c r="L1854">
        <f>_xlfn.XLOOKUP(Comuni[[#This Row],[Regione]],Table_0[Regione],Table_0[Guariti])</f>
        <v>4242764</v>
      </c>
      <c r="M1854">
        <f>_xlfn.XLOOKUP(Comuni[[#This Row],[Regione]],Table_0[Regione],Table_0[Deceduti])</f>
        <v>47031</v>
      </c>
      <c r="N1854" s="1">
        <f>(Comuni[[#This Row],[Popolazione2011]]/Comuni[[#This Row],[Ammalati TOT]])*100</f>
        <v>5.1298406778260428E-3</v>
      </c>
      <c r="O1854">
        <f>_xlfn.XLOOKUP(Comuni[[#This Row],[Regione]],Table_0[Regione],Table_0[TOT AREA])</f>
        <v>6838505</v>
      </c>
      <c r="P1854" s="1">
        <f>(Comuni[[#This Row],[Popolazione2011]]/Comuni[[#This Row],[Ammalati AREA]])*100</f>
        <v>3.2317004959417301E-3</v>
      </c>
    </row>
    <row r="1855" spans="1:16" x14ac:dyDescent="0.3">
      <c r="A1855" t="s">
        <v>1871</v>
      </c>
      <c r="B1855" t="s">
        <v>8023</v>
      </c>
      <c r="C1855" t="s">
        <v>1769</v>
      </c>
      <c r="D1855">
        <v>1046</v>
      </c>
      <c r="E1855" s="1">
        <f>(Comuni[[#This Row],[Popolazione2011]]/SUM(D:D))*100</f>
        <v>1.7602625409702791E-3</v>
      </c>
      <c r="F1855">
        <f t="shared" si="28"/>
        <v>9704151</v>
      </c>
      <c r="G1855" s="1">
        <f>(Comuni[[#This Row],[Popolazione2011]]/Comuni[[#This Row],[TOT POP REGIONE ]])*100</f>
        <v>1.077889245540388E-2</v>
      </c>
      <c r="H1855" t="str">
        <f>IF(Comuni[[#This Row],[Popolazione2011]]&gt;300000,"MAGGIORE","")</f>
        <v/>
      </c>
      <c r="I1855" t="str">
        <f>_xlfn.XLOOKUP(Comuni[[#This Row],[Regione]],Ripartizione_geografica[Regione],Ripartizione_geografica[Ripartizione geografica])</f>
        <v>Nord-ovest</v>
      </c>
      <c r="J1855">
        <f>_xlfn.XLOOKUP(Comuni[[#This Row],[Regione]],Ripartizione_geografica[Regione],Ripartizione_geografica[Codice Regione])</f>
        <v>3</v>
      </c>
      <c r="K1855">
        <f>_xlfn.XLOOKUP(Comuni[[#This Row],[Regione]],Table_0[Regione],Table_0[Totale])</f>
        <v>4308126</v>
      </c>
      <c r="L1855">
        <f>_xlfn.XLOOKUP(Comuni[[#This Row],[Regione]],Table_0[Regione],Table_0[Guariti])</f>
        <v>4242764</v>
      </c>
      <c r="M1855">
        <f>_xlfn.XLOOKUP(Comuni[[#This Row],[Regione]],Table_0[Regione],Table_0[Deceduti])</f>
        <v>47031</v>
      </c>
      <c r="N1855" s="1">
        <f>(Comuni[[#This Row],[Popolazione2011]]/Comuni[[#This Row],[Ammalati TOT]])*100</f>
        <v>2.427969841179204E-2</v>
      </c>
      <c r="O1855">
        <f>_xlfn.XLOOKUP(Comuni[[#This Row],[Regione]],Table_0[Regione],Table_0[TOT AREA])</f>
        <v>6838505</v>
      </c>
      <c r="P1855" s="1">
        <f>(Comuni[[#This Row],[Popolazione2011]]/Comuni[[#This Row],[Ammalati AREA]])*100</f>
        <v>1.5295740808846377E-2</v>
      </c>
    </row>
    <row r="1856" spans="1:16" x14ac:dyDescent="0.3">
      <c r="A1856" t="s">
        <v>1872</v>
      </c>
      <c r="B1856" t="s">
        <v>8023</v>
      </c>
      <c r="C1856" t="s">
        <v>1769</v>
      </c>
      <c r="D1856">
        <v>5576</v>
      </c>
      <c r="E1856" s="1">
        <f>(Comuni[[#This Row],[Popolazione2011]]/SUM(D:D))*100</f>
        <v>9.3835792815012194E-3</v>
      </c>
      <c r="F1856">
        <f t="shared" si="28"/>
        <v>9704151</v>
      </c>
      <c r="G1856" s="1">
        <f>(Comuni[[#This Row],[Popolazione2011]]/Comuni[[#This Row],[TOT POP REGIONE ]])*100</f>
        <v>5.745994677947612E-2</v>
      </c>
      <c r="H1856" t="str">
        <f>IF(Comuni[[#This Row],[Popolazione2011]]&gt;300000,"MAGGIORE","")</f>
        <v/>
      </c>
      <c r="I1856" t="str">
        <f>_xlfn.XLOOKUP(Comuni[[#This Row],[Regione]],Ripartizione_geografica[Regione],Ripartizione_geografica[Ripartizione geografica])</f>
        <v>Nord-ovest</v>
      </c>
      <c r="J1856">
        <f>_xlfn.XLOOKUP(Comuni[[#This Row],[Regione]],Ripartizione_geografica[Regione],Ripartizione_geografica[Codice Regione])</f>
        <v>3</v>
      </c>
      <c r="K1856">
        <f>_xlfn.XLOOKUP(Comuni[[#This Row],[Regione]],Table_0[Regione],Table_0[Totale])</f>
        <v>4308126</v>
      </c>
      <c r="L1856">
        <f>_xlfn.XLOOKUP(Comuni[[#This Row],[Regione]],Table_0[Regione],Table_0[Guariti])</f>
        <v>4242764</v>
      </c>
      <c r="M1856">
        <f>_xlfn.XLOOKUP(Comuni[[#This Row],[Regione]],Table_0[Regione],Table_0[Deceduti])</f>
        <v>47031</v>
      </c>
      <c r="N1856" s="1">
        <f>(Comuni[[#This Row],[Popolazione2011]]/Comuni[[#This Row],[Ammalati TOT]])*100</f>
        <v>0.1294298263328417</v>
      </c>
      <c r="O1856">
        <f>_xlfn.XLOOKUP(Comuni[[#This Row],[Regione]],Table_0[Regione],Table_0[TOT AREA])</f>
        <v>6838505</v>
      </c>
      <c r="P1856" s="1">
        <f>(Comuni[[#This Row],[Popolazione2011]]/Comuni[[#This Row],[Ammalati AREA]])*100</f>
        <v>8.1538289436068265E-2</v>
      </c>
    </row>
    <row r="1857" spans="1:16" x14ac:dyDescent="0.3">
      <c r="A1857" t="s">
        <v>1873</v>
      </c>
      <c r="B1857" t="s">
        <v>8023</v>
      </c>
      <c r="C1857" t="s">
        <v>1769</v>
      </c>
      <c r="D1857">
        <v>1502</v>
      </c>
      <c r="E1857" s="1">
        <f>(Comuni[[#This Row],[Popolazione2011]]/SUM(D:D))*100</f>
        <v>2.527642769156175E-3</v>
      </c>
      <c r="F1857">
        <f t="shared" si="28"/>
        <v>9704151</v>
      </c>
      <c r="G1857" s="1">
        <f>(Comuni[[#This Row],[Popolazione2011]]/Comuni[[#This Row],[TOT POP REGIONE ]])*100</f>
        <v>1.5477912493323732E-2</v>
      </c>
      <c r="H1857" t="str">
        <f>IF(Comuni[[#This Row],[Popolazione2011]]&gt;300000,"MAGGIORE","")</f>
        <v/>
      </c>
      <c r="I1857" t="str">
        <f>_xlfn.XLOOKUP(Comuni[[#This Row],[Regione]],Ripartizione_geografica[Regione],Ripartizione_geografica[Ripartizione geografica])</f>
        <v>Nord-ovest</v>
      </c>
      <c r="J1857">
        <f>_xlfn.XLOOKUP(Comuni[[#This Row],[Regione]],Ripartizione_geografica[Regione],Ripartizione_geografica[Codice Regione])</f>
        <v>3</v>
      </c>
      <c r="K1857">
        <f>_xlfn.XLOOKUP(Comuni[[#This Row],[Regione]],Table_0[Regione],Table_0[Totale])</f>
        <v>4308126</v>
      </c>
      <c r="L1857">
        <f>_xlfn.XLOOKUP(Comuni[[#This Row],[Regione]],Table_0[Regione],Table_0[Guariti])</f>
        <v>4242764</v>
      </c>
      <c r="M1857">
        <f>_xlfn.XLOOKUP(Comuni[[#This Row],[Regione]],Table_0[Regione],Table_0[Deceduti])</f>
        <v>47031</v>
      </c>
      <c r="N1857" s="1">
        <f>(Comuni[[#This Row],[Popolazione2011]]/Comuni[[#This Row],[Ammalati TOT]])*100</f>
        <v>3.4864347050202339E-2</v>
      </c>
      <c r="O1857">
        <f>_xlfn.XLOOKUP(Comuni[[#This Row],[Regione]],Table_0[Regione],Table_0[TOT AREA])</f>
        <v>6838505</v>
      </c>
      <c r="P1857" s="1">
        <f>(Comuni[[#This Row],[Popolazione2011]]/Comuni[[#This Row],[Ammalati AREA]])*100</f>
        <v>2.1963864909070038E-2</v>
      </c>
    </row>
    <row r="1858" spans="1:16" x14ac:dyDescent="0.3">
      <c r="A1858" t="s">
        <v>1874</v>
      </c>
      <c r="B1858" t="s">
        <v>8023</v>
      </c>
      <c r="C1858" t="s">
        <v>1769</v>
      </c>
      <c r="D1858">
        <v>871</v>
      </c>
      <c r="E1858" s="1">
        <f>(Comuni[[#This Row],[Popolazione2011]]/SUM(D:D))*100</f>
        <v>1.4657635498901652E-3</v>
      </c>
      <c r="F1858">
        <f t="shared" ref="F1858:F1921" si="29">SUMIFS(D:D,B:B,B1858)</f>
        <v>9704151</v>
      </c>
      <c r="G1858" s="1">
        <f>(Comuni[[#This Row],[Popolazione2011]]/Comuni[[#This Row],[TOT POP REGIONE ]])*100</f>
        <v>8.9755404671670903E-3</v>
      </c>
      <c r="H1858" t="str">
        <f>IF(Comuni[[#This Row],[Popolazione2011]]&gt;300000,"MAGGIORE","")</f>
        <v/>
      </c>
      <c r="I1858" t="str">
        <f>_xlfn.XLOOKUP(Comuni[[#This Row],[Regione]],Ripartizione_geografica[Regione],Ripartizione_geografica[Ripartizione geografica])</f>
        <v>Nord-ovest</v>
      </c>
      <c r="J1858">
        <f>_xlfn.XLOOKUP(Comuni[[#This Row],[Regione]],Ripartizione_geografica[Regione],Ripartizione_geografica[Codice Regione])</f>
        <v>3</v>
      </c>
      <c r="K1858">
        <f>_xlfn.XLOOKUP(Comuni[[#This Row],[Regione]],Table_0[Regione],Table_0[Totale])</f>
        <v>4308126</v>
      </c>
      <c r="L1858">
        <f>_xlfn.XLOOKUP(Comuni[[#This Row],[Regione]],Table_0[Regione],Table_0[Guariti])</f>
        <v>4242764</v>
      </c>
      <c r="M1858">
        <f>_xlfn.XLOOKUP(Comuni[[#This Row],[Regione]],Table_0[Regione],Table_0[Deceduti])</f>
        <v>47031</v>
      </c>
      <c r="N1858" s="1">
        <f>(Comuni[[#This Row],[Popolazione2011]]/Comuni[[#This Row],[Ammalati TOT]])*100</f>
        <v>2.0217607377314404E-2</v>
      </c>
      <c r="O1858">
        <f>_xlfn.XLOOKUP(Comuni[[#This Row],[Regione]],Table_0[Regione],Table_0[TOT AREA])</f>
        <v>6838505</v>
      </c>
      <c r="P1858" s="1">
        <f>(Comuni[[#This Row],[Popolazione2011]]/Comuni[[#This Row],[Ammalati AREA]])*100</f>
        <v>1.2736701954593876E-2</v>
      </c>
    </row>
    <row r="1859" spans="1:16" x14ac:dyDescent="0.3">
      <c r="A1859" t="s">
        <v>1875</v>
      </c>
      <c r="B1859" t="s">
        <v>8023</v>
      </c>
      <c r="C1859" t="s">
        <v>1769</v>
      </c>
      <c r="D1859">
        <v>5160</v>
      </c>
      <c r="E1859" s="1">
        <f>(Comuni[[#This Row],[Popolazione2011]]/SUM(D:D))*100</f>
        <v>8.6835131084193485E-3</v>
      </c>
      <c r="F1859">
        <f t="shared" si="29"/>
        <v>9704151</v>
      </c>
      <c r="G1859" s="1">
        <f>(Comuni[[#This Row],[Popolazione2011]]/Comuni[[#This Row],[TOT POP REGIONE ]])*100</f>
        <v>5.3173121481724678E-2</v>
      </c>
      <c r="H1859" t="str">
        <f>IF(Comuni[[#This Row],[Popolazione2011]]&gt;300000,"MAGGIORE","")</f>
        <v/>
      </c>
      <c r="I1859" t="str">
        <f>_xlfn.XLOOKUP(Comuni[[#This Row],[Regione]],Ripartizione_geografica[Regione],Ripartizione_geografica[Ripartizione geografica])</f>
        <v>Nord-ovest</v>
      </c>
      <c r="J1859">
        <f>_xlfn.XLOOKUP(Comuni[[#This Row],[Regione]],Ripartizione_geografica[Regione],Ripartizione_geografica[Codice Regione])</f>
        <v>3</v>
      </c>
      <c r="K1859">
        <f>_xlfn.XLOOKUP(Comuni[[#This Row],[Regione]],Table_0[Regione],Table_0[Totale])</f>
        <v>4308126</v>
      </c>
      <c r="L1859">
        <f>_xlfn.XLOOKUP(Comuni[[#This Row],[Regione]],Table_0[Regione],Table_0[Guariti])</f>
        <v>4242764</v>
      </c>
      <c r="M1859">
        <f>_xlfn.XLOOKUP(Comuni[[#This Row],[Regione]],Table_0[Regione],Table_0[Deceduti])</f>
        <v>47031</v>
      </c>
      <c r="N1859" s="1">
        <f>(Comuni[[#This Row],[Popolazione2011]]/Comuni[[#This Row],[Ammalati TOT]])*100</f>
        <v>0.11977365564516916</v>
      </c>
      <c r="O1859">
        <f>_xlfn.XLOOKUP(Comuni[[#This Row],[Regione]],Table_0[Regione],Table_0[TOT AREA])</f>
        <v>6838505</v>
      </c>
      <c r="P1859" s="1">
        <f>(Comuni[[#This Row],[Popolazione2011]]/Comuni[[#This Row],[Ammalati AREA]])*100</f>
        <v>7.5455088502530895E-2</v>
      </c>
    </row>
    <row r="1860" spans="1:16" x14ac:dyDescent="0.3">
      <c r="A1860" t="s">
        <v>1876</v>
      </c>
      <c r="B1860" t="s">
        <v>8023</v>
      </c>
      <c r="C1860" t="s">
        <v>1769</v>
      </c>
      <c r="D1860">
        <v>5923</v>
      </c>
      <c r="E1860" s="1">
        <f>(Comuni[[#This Row],[Popolazione2011]]/SUM(D:D))*100</f>
        <v>9.967528709528644E-3</v>
      </c>
      <c r="F1860">
        <f t="shared" si="29"/>
        <v>9704151</v>
      </c>
      <c r="G1860" s="1">
        <f>(Comuni[[#This Row],[Popolazione2011]]/Comuni[[#This Row],[TOT POP REGIONE ]])*100</f>
        <v>6.1035736150437066E-2</v>
      </c>
      <c r="H1860" t="str">
        <f>IF(Comuni[[#This Row],[Popolazione2011]]&gt;300000,"MAGGIORE","")</f>
        <v/>
      </c>
      <c r="I1860" t="str">
        <f>_xlfn.XLOOKUP(Comuni[[#This Row],[Regione]],Ripartizione_geografica[Regione],Ripartizione_geografica[Ripartizione geografica])</f>
        <v>Nord-ovest</v>
      </c>
      <c r="J1860">
        <f>_xlfn.XLOOKUP(Comuni[[#This Row],[Regione]],Ripartizione_geografica[Regione],Ripartizione_geografica[Codice Regione])</f>
        <v>3</v>
      </c>
      <c r="K1860">
        <f>_xlfn.XLOOKUP(Comuni[[#This Row],[Regione]],Table_0[Regione],Table_0[Totale])</f>
        <v>4308126</v>
      </c>
      <c r="L1860">
        <f>_xlfn.XLOOKUP(Comuni[[#This Row],[Regione]],Table_0[Regione],Table_0[Guariti])</f>
        <v>4242764</v>
      </c>
      <c r="M1860">
        <f>_xlfn.XLOOKUP(Comuni[[#This Row],[Regione]],Table_0[Regione],Table_0[Deceduti])</f>
        <v>47031</v>
      </c>
      <c r="N1860" s="1">
        <f>(Comuni[[#This Row],[Popolazione2011]]/Comuni[[#This Row],[Ammalati TOT]])*100</f>
        <v>0.13748437255549165</v>
      </c>
      <c r="O1860">
        <f>_xlfn.XLOOKUP(Comuni[[#This Row],[Regione]],Table_0[Regione],Table_0[TOT AREA])</f>
        <v>6838505</v>
      </c>
      <c r="P1860" s="1">
        <f>(Comuni[[#This Row],[Popolazione2011]]/Comuni[[#This Row],[Ammalati AREA]])*100</f>
        <v>8.6612497907071789E-2</v>
      </c>
    </row>
    <row r="1861" spans="1:16" x14ac:dyDescent="0.3">
      <c r="A1861" t="s">
        <v>1877</v>
      </c>
      <c r="B1861" t="s">
        <v>8023</v>
      </c>
      <c r="C1861" t="s">
        <v>1769</v>
      </c>
      <c r="D1861">
        <v>5028</v>
      </c>
      <c r="E1861" s="1">
        <f>(Comuni[[#This Row],[Popolazione2011]]/SUM(D:D))*100</f>
        <v>8.4613767265760628E-3</v>
      </c>
      <c r="F1861">
        <f t="shared" si="29"/>
        <v>9704151</v>
      </c>
      <c r="G1861" s="1">
        <f>(Comuni[[#This Row],[Popolazione2011]]/Comuni[[#This Row],[TOT POP REGIONE ]])*100</f>
        <v>5.1812878839168922E-2</v>
      </c>
      <c r="H1861" t="str">
        <f>IF(Comuni[[#This Row],[Popolazione2011]]&gt;300000,"MAGGIORE","")</f>
        <v/>
      </c>
      <c r="I1861" t="str">
        <f>_xlfn.XLOOKUP(Comuni[[#This Row],[Regione]],Ripartizione_geografica[Regione],Ripartizione_geografica[Ripartizione geografica])</f>
        <v>Nord-ovest</v>
      </c>
      <c r="J1861">
        <f>_xlfn.XLOOKUP(Comuni[[#This Row],[Regione]],Ripartizione_geografica[Regione],Ripartizione_geografica[Codice Regione])</f>
        <v>3</v>
      </c>
      <c r="K1861">
        <f>_xlfn.XLOOKUP(Comuni[[#This Row],[Regione]],Table_0[Regione],Table_0[Totale])</f>
        <v>4308126</v>
      </c>
      <c r="L1861">
        <f>_xlfn.XLOOKUP(Comuni[[#This Row],[Regione]],Table_0[Regione],Table_0[Guariti])</f>
        <v>4242764</v>
      </c>
      <c r="M1861">
        <f>_xlfn.XLOOKUP(Comuni[[#This Row],[Regione]],Table_0[Regione],Table_0[Deceduti])</f>
        <v>47031</v>
      </c>
      <c r="N1861" s="1">
        <f>(Comuni[[#This Row],[Popolazione2011]]/Comuni[[#This Row],[Ammalati TOT]])*100</f>
        <v>0.11670967840773458</v>
      </c>
      <c r="O1861">
        <f>_xlfn.XLOOKUP(Comuni[[#This Row],[Regione]],Table_0[Regione],Table_0[TOT AREA])</f>
        <v>6838505</v>
      </c>
      <c r="P1861" s="1">
        <f>(Comuni[[#This Row],[Popolazione2011]]/Comuni[[#This Row],[Ammalati AREA]])*100</f>
        <v>7.3524842052466136E-2</v>
      </c>
    </row>
    <row r="1862" spans="1:16" x14ac:dyDescent="0.3">
      <c r="A1862" t="s">
        <v>1878</v>
      </c>
      <c r="B1862" t="s">
        <v>8023</v>
      </c>
      <c r="C1862" t="s">
        <v>1769</v>
      </c>
      <c r="D1862">
        <v>6445</v>
      </c>
      <c r="E1862" s="1">
        <f>(Comuni[[#This Row],[Popolazione2011]]/SUM(D:D))*100</f>
        <v>1.0845977128636183E-2</v>
      </c>
      <c r="F1862">
        <f t="shared" si="29"/>
        <v>9704151</v>
      </c>
      <c r="G1862" s="1">
        <f>(Comuni[[#This Row],[Popolazione2011]]/Comuni[[#This Row],[TOT POP REGIONE ]])*100</f>
        <v>6.641487750963479E-2</v>
      </c>
      <c r="H1862" t="str">
        <f>IF(Comuni[[#This Row],[Popolazione2011]]&gt;300000,"MAGGIORE","")</f>
        <v/>
      </c>
      <c r="I1862" t="str">
        <f>_xlfn.XLOOKUP(Comuni[[#This Row],[Regione]],Ripartizione_geografica[Regione],Ripartizione_geografica[Ripartizione geografica])</f>
        <v>Nord-ovest</v>
      </c>
      <c r="J1862">
        <f>_xlfn.XLOOKUP(Comuni[[#This Row],[Regione]],Ripartizione_geografica[Regione],Ripartizione_geografica[Codice Regione])</f>
        <v>3</v>
      </c>
      <c r="K1862">
        <f>_xlfn.XLOOKUP(Comuni[[#This Row],[Regione]],Table_0[Regione],Table_0[Totale])</f>
        <v>4308126</v>
      </c>
      <c r="L1862">
        <f>_xlfn.XLOOKUP(Comuni[[#This Row],[Regione]],Table_0[Regione],Table_0[Guariti])</f>
        <v>4242764</v>
      </c>
      <c r="M1862">
        <f>_xlfn.XLOOKUP(Comuni[[#This Row],[Regione]],Table_0[Regione],Table_0[Deceduti])</f>
        <v>47031</v>
      </c>
      <c r="N1862" s="1">
        <f>(Comuni[[#This Row],[Popolazione2011]]/Comuni[[#This Row],[Ammalati TOT]])*100</f>
        <v>0.14960100981261923</v>
      </c>
      <c r="O1862">
        <f>_xlfn.XLOOKUP(Comuni[[#This Row],[Regione]],Table_0[Regione],Table_0[TOT AREA])</f>
        <v>6838505</v>
      </c>
      <c r="P1862" s="1">
        <f>(Comuni[[#This Row],[Popolazione2011]]/Comuni[[#This Row],[Ammalati AREA]])*100</f>
        <v>9.4245745232327829E-2</v>
      </c>
    </row>
    <row r="1863" spans="1:16" x14ac:dyDescent="0.3">
      <c r="A1863" t="s">
        <v>1879</v>
      </c>
      <c r="B1863" t="s">
        <v>8023</v>
      </c>
      <c r="C1863" t="s">
        <v>1769</v>
      </c>
      <c r="D1863">
        <v>1636</v>
      </c>
      <c r="E1863" s="1">
        <f>(Comuni[[#This Row],[Popolazione2011]]/SUM(D:D))*100</f>
        <v>2.7531448537546619E-3</v>
      </c>
      <c r="F1863">
        <f t="shared" si="29"/>
        <v>9704151</v>
      </c>
      <c r="G1863" s="1">
        <f>(Comuni[[#This Row],[Popolazione2011]]/Comuni[[#This Row],[TOT POP REGIONE ]])*100</f>
        <v>1.6858764872887903E-2</v>
      </c>
      <c r="H1863" t="str">
        <f>IF(Comuni[[#This Row],[Popolazione2011]]&gt;300000,"MAGGIORE","")</f>
        <v/>
      </c>
      <c r="I1863" t="str">
        <f>_xlfn.XLOOKUP(Comuni[[#This Row],[Regione]],Ripartizione_geografica[Regione],Ripartizione_geografica[Ripartizione geografica])</f>
        <v>Nord-ovest</v>
      </c>
      <c r="J1863">
        <f>_xlfn.XLOOKUP(Comuni[[#This Row],[Regione]],Ripartizione_geografica[Regione],Ripartizione_geografica[Codice Regione])</f>
        <v>3</v>
      </c>
      <c r="K1863">
        <f>_xlfn.XLOOKUP(Comuni[[#This Row],[Regione]],Table_0[Regione],Table_0[Totale])</f>
        <v>4308126</v>
      </c>
      <c r="L1863">
        <f>_xlfn.XLOOKUP(Comuni[[#This Row],[Regione]],Table_0[Regione],Table_0[Guariti])</f>
        <v>4242764</v>
      </c>
      <c r="M1863">
        <f>_xlfn.XLOOKUP(Comuni[[#This Row],[Regione]],Table_0[Regione],Table_0[Deceduti])</f>
        <v>47031</v>
      </c>
      <c r="N1863" s="1">
        <f>(Comuni[[#This Row],[Popolazione2011]]/Comuni[[#This Row],[Ammalati TOT]])*100</f>
        <v>3.7974748185173789E-2</v>
      </c>
      <c r="O1863">
        <f>_xlfn.XLOOKUP(Comuni[[#This Row],[Regione]],Table_0[Regione],Table_0[TOT AREA])</f>
        <v>6838505</v>
      </c>
      <c r="P1863" s="1">
        <f>(Comuni[[#This Row],[Popolazione2011]]/Comuni[[#This Row],[Ammalati AREA]])*100</f>
        <v>2.3923357517469095E-2</v>
      </c>
    </row>
    <row r="1864" spans="1:16" x14ac:dyDescent="0.3">
      <c r="A1864" t="s">
        <v>1880</v>
      </c>
      <c r="B1864" t="s">
        <v>8023</v>
      </c>
      <c r="C1864" t="s">
        <v>1769</v>
      </c>
      <c r="D1864">
        <v>6345</v>
      </c>
      <c r="E1864" s="1">
        <f>(Comuni[[#This Row],[Popolazione2011]]/SUM(D:D))*100</f>
        <v>1.0677691990876119E-2</v>
      </c>
      <c r="F1864">
        <f t="shared" si="29"/>
        <v>9704151</v>
      </c>
      <c r="G1864" s="1">
        <f>(Comuni[[#This Row],[Popolazione2011]]/Comuni[[#This Row],[TOT POP REGIONE ]])*100</f>
        <v>6.5384390659213767E-2</v>
      </c>
      <c r="H1864" t="str">
        <f>IF(Comuni[[#This Row],[Popolazione2011]]&gt;300000,"MAGGIORE","")</f>
        <v/>
      </c>
      <c r="I1864" t="str">
        <f>_xlfn.XLOOKUP(Comuni[[#This Row],[Regione]],Ripartizione_geografica[Regione],Ripartizione_geografica[Ripartizione geografica])</f>
        <v>Nord-ovest</v>
      </c>
      <c r="J1864">
        <f>_xlfn.XLOOKUP(Comuni[[#This Row],[Regione]],Ripartizione_geografica[Regione],Ripartizione_geografica[Codice Regione])</f>
        <v>3</v>
      </c>
      <c r="K1864">
        <f>_xlfn.XLOOKUP(Comuni[[#This Row],[Regione]],Table_0[Regione],Table_0[Totale])</f>
        <v>4308126</v>
      </c>
      <c r="L1864">
        <f>_xlfn.XLOOKUP(Comuni[[#This Row],[Regione]],Table_0[Regione],Table_0[Guariti])</f>
        <v>4242764</v>
      </c>
      <c r="M1864">
        <f>_xlfn.XLOOKUP(Comuni[[#This Row],[Regione]],Table_0[Regione],Table_0[Deceduti])</f>
        <v>47031</v>
      </c>
      <c r="N1864" s="1">
        <f>(Comuni[[#This Row],[Popolazione2011]]/Comuni[[#This Row],[Ammalati TOT]])*100</f>
        <v>0.14727981493577486</v>
      </c>
      <c r="O1864">
        <f>_xlfn.XLOOKUP(Comuni[[#This Row],[Regione]],Table_0[Regione],Table_0[TOT AREA])</f>
        <v>6838505</v>
      </c>
      <c r="P1864" s="1">
        <f>(Comuni[[#This Row],[Popolazione2011]]/Comuni[[#This Row],[Ammalati AREA]])*100</f>
        <v>9.2783437315612116E-2</v>
      </c>
    </row>
    <row r="1865" spans="1:16" x14ac:dyDescent="0.3">
      <c r="A1865" t="s">
        <v>1881</v>
      </c>
      <c r="B1865" t="s">
        <v>8023</v>
      </c>
      <c r="C1865" t="s">
        <v>1769</v>
      </c>
      <c r="D1865">
        <v>1239</v>
      </c>
      <c r="E1865" s="1">
        <f>(Comuni[[#This Row],[Popolazione2011]]/SUM(D:D))*100</f>
        <v>2.0850528568472039E-3</v>
      </c>
      <c r="F1865">
        <f t="shared" si="29"/>
        <v>9704151</v>
      </c>
      <c r="G1865" s="1">
        <f>(Comuni[[#This Row],[Popolazione2011]]/Comuni[[#This Row],[TOT POP REGIONE ]])*100</f>
        <v>1.276773207671645E-2</v>
      </c>
      <c r="H1865" t="str">
        <f>IF(Comuni[[#This Row],[Popolazione2011]]&gt;300000,"MAGGIORE","")</f>
        <v/>
      </c>
      <c r="I1865" t="str">
        <f>_xlfn.XLOOKUP(Comuni[[#This Row],[Regione]],Ripartizione_geografica[Regione],Ripartizione_geografica[Ripartizione geografica])</f>
        <v>Nord-ovest</v>
      </c>
      <c r="J1865">
        <f>_xlfn.XLOOKUP(Comuni[[#This Row],[Regione]],Ripartizione_geografica[Regione],Ripartizione_geografica[Codice Regione])</f>
        <v>3</v>
      </c>
      <c r="K1865">
        <f>_xlfn.XLOOKUP(Comuni[[#This Row],[Regione]],Table_0[Regione],Table_0[Totale])</f>
        <v>4308126</v>
      </c>
      <c r="L1865">
        <f>_xlfn.XLOOKUP(Comuni[[#This Row],[Regione]],Table_0[Regione],Table_0[Guariti])</f>
        <v>4242764</v>
      </c>
      <c r="M1865">
        <f>_xlfn.XLOOKUP(Comuni[[#This Row],[Regione]],Table_0[Regione],Table_0[Deceduti])</f>
        <v>47031</v>
      </c>
      <c r="N1865" s="1">
        <f>(Comuni[[#This Row],[Popolazione2011]]/Comuni[[#This Row],[Ammalati TOT]])*100</f>
        <v>2.8759604524101666E-2</v>
      </c>
      <c r="O1865">
        <f>_xlfn.XLOOKUP(Comuni[[#This Row],[Regione]],Table_0[Regione],Table_0[TOT AREA])</f>
        <v>6838505</v>
      </c>
      <c r="P1865" s="1">
        <f>(Comuni[[#This Row],[Popolazione2011]]/Comuni[[#This Row],[Ammalati AREA]])*100</f>
        <v>1.8117995088107706E-2</v>
      </c>
    </row>
    <row r="1866" spans="1:16" x14ac:dyDescent="0.3">
      <c r="A1866" t="s">
        <v>1882</v>
      </c>
      <c r="B1866" t="s">
        <v>8023</v>
      </c>
      <c r="C1866" t="s">
        <v>1769</v>
      </c>
      <c r="D1866">
        <v>913</v>
      </c>
      <c r="E1866" s="1">
        <f>(Comuni[[#This Row],[Popolazione2011]]/SUM(D:D))*100</f>
        <v>1.5364433077493926E-3</v>
      </c>
      <c r="F1866">
        <f t="shared" si="29"/>
        <v>9704151</v>
      </c>
      <c r="G1866" s="1">
        <f>(Comuni[[#This Row],[Popolazione2011]]/Comuni[[#This Row],[TOT POP REGIONE ]])*100</f>
        <v>9.4083449443439198E-3</v>
      </c>
      <c r="H1866" t="str">
        <f>IF(Comuni[[#This Row],[Popolazione2011]]&gt;300000,"MAGGIORE","")</f>
        <v/>
      </c>
      <c r="I1866" t="str">
        <f>_xlfn.XLOOKUP(Comuni[[#This Row],[Regione]],Ripartizione_geografica[Regione],Ripartizione_geografica[Ripartizione geografica])</f>
        <v>Nord-ovest</v>
      </c>
      <c r="J1866">
        <f>_xlfn.XLOOKUP(Comuni[[#This Row],[Regione]],Ripartizione_geografica[Regione],Ripartizione_geografica[Codice Regione])</f>
        <v>3</v>
      </c>
      <c r="K1866">
        <f>_xlfn.XLOOKUP(Comuni[[#This Row],[Regione]],Table_0[Regione],Table_0[Totale])</f>
        <v>4308126</v>
      </c>
      <c r="L1866">
        <f>_xlfn.XLOOKUP(Comuni[[#This Row],[Regione]],Table_0[Regione],Table_0[Guariti])</f>
        <v>4242764</v>
      </c>
      <c r="M1866">
        <f>_xlfn.XLOOKUP(Comuni[[#This Row],[Regione]],Table_0[Regione],Table_0[Deceduti])</f>
        <v>47031</v>
      </c>
      <c r="N1866" s="1">
        <f>(Comuni[[#This Row],[Popolazione2011]]/Comuni[[#This Row],[Ammalati TOT]])*100</f>
        <v>2.1192509225589039E-2</v>
      </c>
      <c r="O1866">
        <f>_xlfn.XLOOKUP(Comuni[[#This Row],[Regione]],Table_0[Regione],Table_0[TOT AREA])</f>
        <v>6838505</v>
      </c>
      <c r="P1866" s="1">
        <f>(Comuni[[#This Row],[Popolazione2011]]/Comuni[[#This Row],[Ammalati AREA]])*100</f>
        <v>1.3350871279614476E-2</v>
      </c>
    </row>
    <row r="1867" spans="1:16" x14ac:dyDescent="0.3">
      <c r="A1867" t="s">
        <v>1883</v>
      </c>
      <c r="B1867" t="s">
        <v>8023</v>
      </c>
      <c r="C1867" t="s">
        <v>1769</v>
      </c>
      <c r="D1867">
        <v>7228</v>
      </c>
      <c r="E1867" s="1">
        <f>(Comuni[[#This Row],[Popolazione2011]]/SUM(D:D))*100</f>
        <v>1.2163649757297491E-2</v>
      </c>
      <c r="F1867">
        <f t="shared" si="29"/>
        <v>9704151</v>
      </c>
      <c r="G1867" s="1">
        <f>(Comuni[[#This Row],[Popolazione2011]]/Comuni[[#This Row],[TOT POP REGIONE ]])*100</f>
        <v>7.4483589548431386E-2</v>
      </c>
      <c r="H1867" t="str">
        <f>IF(Comuni[[#This Row],[Popolazione2011]]&gt;300000,"MAGGIORE","")</f>
        <v/>
      </c>
      <c r="I1867" t="str">
        <f>_xlfn.XLOOKUP(Comuni[[#This Row],[Regione]],Ripartizione_geografica[Regione],Ripartizione_geografica[Ripartizione geografica])</f>
        <v>Nord-ovest</v>
      </c>
      <c r="J1867">
        <f>_xlfn.XLOOKUP(Comuni[[#This Row],[Regione]],Ripartizione_geografica[Regione],Ripartizione_geografica[Codice Regione])</f>
        <v>3</v>
      </c>
      <c r="K1867">
        <f>_xlfn.XLOOKUP(Comuni[[#This Row],[Regione]],Table_0[Regione],Table_0[Totale])</f>
        <v>4308126</v>
      </c>
      <c r="L1867">
        <f>_xlfn.XLOOKUP(Comuni[[#This Row],[Regione]],Table_0[Regione],Table_0[Guariti])</f>
        <v>4242764</v>
      </c>
      <c r="M1867">
        <f>_xlfn.XLOOKUP(Comuni[[#This Row],[Regione]],Table_0[Regione],Table_0[Deceduti])</f>
        <v>47031</v>
      </c>
      <c r="N1867" s="1">
        <f>(Comuni[[#This Row],[Popolazione2011]]/Comuni[[#This Row],[Ammalati TOT]])*100</f>
        <v>0.1677759656983106</v>
      </c>
      <c r="O1867">
        <f>_xlfn.XLOOKUP(Comuni[[#This Row],[Regione]],Table_0[Regione],Table_0[TOT AREA])</f>
        <v>6838505</v>
      </c>
      <c r="P1867" s="1">
        <f>(Comuni[[#This Row],[Popolazione2011]]/Comuni[[#This Row],[Ammalati AREA]])*100</f>
        <v>0.10569561622021187</v>
      </c>
    </row>
    <row r="1868" spans="1:16" x14ac:dyDescent="0.3">
      <c r="A1868" t="s">
        <v>1884</v>
      </c>
      <c r="B1868" t="s">
        <v>8023</v>
      </c>
      <c r="C1868" t="s">
        <v>1769</v>
      </c>
      <c r="D1868">
        <v>192</v>
      </c>
      <c r="E1868" s="1">
        <f>(Comuni[[#This Row],[Popolazione2011]]/SUM(D:D))*100</f>
        <v>3.2310746449932463E-4</v>
      </c>
      <c r="F1868">
        <f t="shared" si="29"/>
        <v>9704151</v>
      </c>
      <c r="G1868" s="1">
        <f>(Comuni[[#This Row],[Popolazione2011]]/Comuni[[#This Row],[TOT POP REGIONE ]])*100</f>
        <v>1.97853475280836E-3</v>
      </c>
      <c r="H1868" t="str">
        <f>IF(Comuni[[#This Row],[Popolazione2011]]&gt;300000,"MAGGIORE","")</f>
        <v/>
      </c>
      <c r="I1868" t="str">
        <f>_xlfn.XLOOKUP(Comuni[[#This Row],[Regione]],Ripartizione_geografica[Regione],Ripartizione_geografica[Ripartizione geografica])</f>
        <v>Nord-ovest</v>
      </c>
      <c r="J1868">
        <f>_xlfn.XLOOKUP(Comuni[[#This Row],[Regione]],Ripartizione_geografica[Regione],Ripartizione_geografica[Codice Regione])</f>
        <v>3</v>
      </c>
      <c r="K1868">
        <f>_xlfn.XLOOKUP(Comuni[[#This Row],[Regione]],Table_0[Regione],Table_0[Totale])</f>
        <v>4308126</v>
      </c>
      <c r="L1868">
        <f>_xlfn.XLOOKUP(Comuni[[#This Row],[Regione]],Table_0[Regione],Table_0[Guariti])</f>
        <v>4242764</v>
      </c>
      <c r="M1868">
        <f>_xlfn.XLOOKUP(Comuni[[#This Row],[Regione]],Table_0[Regione],Table_0[Deceduti])</f>
        <v>47031</v>
      </c>
      <c r="N1868" s="1">
        <f>(Comuni[[#This Row],[Popolazione2011]]/Comuni[[#This Row],[Ammalati TOT]])*100</f>
        <v>4.4566941635411778E-3</v>
      </c>
      <c r="O1868">
        <f>_xlfn.XLOOKUP(Comuni[[#This Row],[Regione]],Table_0[Regione],Table_0[TOT AREA])</f>
        <v>6838505</v>
      </c>
      <c r="P1868" s="1">
        <f>(Comuni[[#This Row],[Popolazione2011]]/Comuni[[#This Row],[Ammalati AREA]])*100</f>
        <v>2.8076312000941727E-3</v>
      </c>
    </row>
    <row r="1869" spans="1:16" x14ac:dyDescent="0.3">
      <c r="A1869" t="s">
        <v>1885</v>
      </c>
      <c r="B1869" t="s">
        <v>8023</v>
      </c>
      <c r="C1869" t="s">
        <v>1769</v>
      </c>
      <c r="D1869">
        <v>660</v>
      </c>
      <c r="E1869" s="1">
        <f>(Comuni[[#This Row],[Popolazione2011]]/SUM(D:D))*100</f>
        <v>1.1106819092164284E-3</v>
      </c>
      <c r="F1869">
        <f t="shared" si="29"/>
        <v>9704151</v>
      </c>
      <c r="G1869" s="1">
        <f>(Comuni[[#This Row],[Popolazione2011]]/Comuni[[#This Row],[TOT POP REGIONE ]])*100</f>
        <v>6.8012132127787377E-3</v>
      </c>
      <c r="H1869" t="str">
        <f>IF(Comuni[[#This Row],[Popolazione2011]]&gt;300000,"MAGGIORE","")</f>
        <v/>
      </c>
      <c r="I1869" t="str">
        <f>_xlfn.XLOOKUP(Comuni[[#This Row],[Regione]],Ripartizione_geografica[Regione],Ripartizione_geografica[Ripartizione geografica])</f>
        <v>Nord-ovest</v>
      </c>
      <c r="J1869">
        <f>_xlfn.XLOOKUP(Comuni[[#This Row],[Regione]],Ripartizione_geografica[Regione],Ripartizione_geografica[Codice Regione])</f>
        <v>3</v>
      </c>
      <c r="K1869">
        <f>_xlfn.XLOOKUP(Comuni[[#This Row],[Regione]],Table_0[Regione],Table_0[Totale])</f>
        <v>4308126</v>
      </c>
      <c r="L1869">
        <f>_xlfn.XLOOKUP(Comuni[[#This Row],[Regione]],Table_0[Regione],Table_0[Guariti])</f>
        <v>4242764</v>
      </c>
      <c r="M1869">
        <f>_xlfn.XLOOKUP(Comuni[[#This Row],[Regione]],Table_0[Regione],Table_0[Deceduti])</f>
        <v>47031</v>
      </c>
      <c r="N1869" s="1">
        <f>(Comuni[[#This Row],[Popolazione2011]]/Comuni[[#This Row],[Ammalati TOT]])*100</f>
        <v>1.5319886187172799E-2</v>
      </c>
      <c r="O1869">
        <f>_xlfn.XLOOKUP(Comuni[[#This Row],[Regione]],Table_0[Regione],Table_0[TOT AREA])</f>
        <v>6838505</v>
      </c>
      <c r="P1869" s="1">
        <f>(Comuni[[#This Row],[Popolazione2011]]/Comuni[[#This Row],[Ammalati AREA]])*100</f>
        <v>9.6512322503237175E-3</v>
      </c>
    </row>
    <row r="1870" spans="1:16" x14ac:dyDescent="0.3">
      <c r="A1870" t="s">
        <v>1886</v>
      </c>
      <c r="B1870" t="s">
        <v>8023</v>
      </c>
      <c r="C1870" t="s">
        <v>1769</v>
      </c>
      <c r="D1870">
        <v>4124</v>
      </c>
      <c r="E1870" s="1">
        <f>(Comuni[[#This Row],[Popolazione2011]]/SUM(D:D))*100</f>
        <v>6.9400790812250771E-3</v>
      </c>
      <c r="F1870">
        <f t="shared" si="29"/>
        <v>9704151</v>
      </c>
      <c r="G1870" s="1">
        <f>(Comuni[[#This Row],[Popolazione2011]]/Comuni[[#This Row],[TOT POP REGIONE ]])*100</f>
        <v>4.2497277711362899E-2</v>
      </c>
      <c r="H1870" t="str">
        <f>IF(Comuni[[#This Row],[Popolazione2011]]&gt;300000,"MAGGIORE","")</f>
        <v/>
      </c>
      <c r="I1870" t="str">
        <f>_xlfn.XLOOKUP(Comuni[[#This Row],[Regione]],Ripartizione_geografica[Regione],Ripartizione_geografica[Ripartizione geografica])</f>
        <v>Nord-ovest</v>
      </c>
      <c r="J1870">
        <f>_xlfn.XLOOKUP(Comuni[[#This Row],[Regione]],Ripartizione_geografica[Regione],Ripartizione_geografica[Codice Regione])</f>
        <v>3</v>
      </c>
      <c r="K1870">
        <f>_xlfn.XLOOKUP(Comuni[[#This Row],[Regione]],Table_0[Regione],Table_0[Totale])</f>
        <v>4308126</v>
      </c>
      <c r="L1870">
        <f>_xlfn.XLOOKUP(Comuni[[#This Row],[Regione]],Table_0[Regione],Table_0[Guariti])</f>
        <v>4242764</v>
      </c>
      <c r="M1870">
        <f>_xlfn.XLOOKUP(Comuni[[#This Row],[Regione]],Table_0[Regione],Table_0[Deceduti])</f>
        <v>47031</v>
      </c>
      <c r="N1870" s="1">
        <f>(Comuni[[#This Row],[Popolazione2011]]/Comuni[[#This Row],[Ammalati TOT]])*100</f>
        <v>9.5726076721061551E-2</v>
      </c>
      <c r="O1870">
        <f>_xlfn.XLOOKUP(Comuni[[#This Row],[Regione]],Table_0[Regione],Table_0[TOT AREA])</f>
        <v>6838505</v>
      </c>
      <c r="P1870" s="1">
        <f>(Comuni[[#This Row],[Popolazione2011]]/Comuni[[#This Row],[Ammalati AREA]])*100</f>
        <v>6.0305578485356087E-2</v>
      </c>
    </row>
    <row r="1871" spans="1:16" x14ac:dyDescent="0.3">
      <c r="A1871" t="s">
        <v>1887</v>
      </c>
      <c r="B1871" t="s">
        <v>8023</v>
      </c>
      <c r="C1871" t="s">
        <v>1769</v>
      </c>
      <c r="D1871">
        <v>4671</v>
      </c>
      <c r="E1871" s="1">
        <f>(Comuni[[#This Row],[Popolazione2011]]/SUM(D:D))*100</f>
        <v>7.8605987847726322E-3</v>
      </c>
      <c r="F1871">
        <f t="shared" si="29"/>
        <v>9704151</v>
      </c>
      <c r="G1871" s="1">
        <f>(Comuni[[#This Row],[Popolazione2011]]/Comuni[[#This Row],[TOT POP REGIONE ]])*100</f>
        <v>4.8134040783165882E-2</v>
      </c>
      <c r="H1871" t="str">
        <f>IF(Comuni[[#This Row],[Popolazione2011]]&gt;300000,"MAGGIORE","")</f>
        <v/>
      </c>
      <c r="I1871" t="str">
        <f>_xlfn.XLOOKUP(Comuni[[#This Row],[Regione]],Ripartizione_geografica[Regione],Ripartizione_geografica[Ripartizione geografica])</f>
        <v>Nord-ovest</v>
      </c>
      <c r="J1871">
        <f>_xlfn.XLOOKUP(Comuni[[#This Row],[Regione]],Ripartizione_geografica[Regione],Ripartizione_geografica[Codice Regione])</f>
        <v>3</v>
      </c>
      <c r="K1871">
        <f>_xlfn.XLOOKUP(Comuni[[#This Row],[Regione]],Table_0[Regione],Table_0[Totale])</f>
        <v>4308126</v>
      </c>
      <c r="L1871">
        <f>_xlfn.XLOOKUP(Comuni[[#This Row],[Regione]],Table_0[Regione],Table_0[Guariti])</f>
        <v>4242764</v>
      </c>
      <c r="M1871">
        <f>_xlfn.XLOOKUP(Comuni[[#This Row],[Regione]],Table_0[Regione],Table_0[Deceduti])</f>
        <v>47031</v>
      </c>
      <c r="N1871" s="1">
        <f>(Comuni[[#This Row],[Popolazione2011]]/Comuni[[#This Row],[Ammalati TOT]])*100</f>
        <v>0.10842301269740021</v>
      </c>
      <c r="O1871">
        <f>_xlfn.XLOOKUP(Comuni[[#This Row],[Regione]],Table_0[Regione],Table_0[TOT AREA])</f>
        <v>6838505</v>
      </c>
      <c r="P1871" s="1">
        <f>(Comuni[[#This Row],[Popolazione2011]]/Comuni[[#This Row],[Ammalati AREA]])*100</f>
        <v>6.8304402789791038E-2</v>
      </c>
    </row>
    <row r="1872" spans="1:16" x14ac:dyDescent="0.3">
      <c r="A1872" t="s">
        <v>1888</v>
      </c>
      <c r="B1872" t="s">
        <v>8023</v>
      </c>
      <c r="C1872" t="s">
        <v>1769</v>
      </c>
      <c r="D1872">
        <v>641</v>
      </c>
      <c r="E1872" s="1">
        <f>(Comuni[[#This Row],[Popolazione2011]]/SUM(D:D))*100</f>
        <v>1.0787077330420161E-3</v>
      </c>
      <c r="F1872">
        <f t="shared" si="29"/>
        <v>9704151</v>
      </c>
      <c r="G1872" s="1">
        <f>(Comuni[[#This Row],[Popolazione2011]]/Comuni[[#This Row],[TOT POP REGIONE ]])*100</f>
        <v>6.605420711198743E-3</v>
      </c>
      <c r="H1872" t="str">
        <f>IF(Comuni[[#This Row],[Popolazione2011]]&gt;300000,"MAGGIORE","")</f>
        <v/>
      </c>
      <c r="I1872" t="str">
        <f>_xlfn.XLOOKUP(Comuni[[#This Row],[Regione]],Ripartizione_geografica[Regione],Ripartizione_geografica[Ripartizione geografica])</f>
        <v>Nord-ovest</v>
      </c>
      <c r="J1872">
        <f>_xlfn.XLOOKUP(Comuni[[#This Row],[Regione]],Ripartizione_geografica[Regione],Ripartizione_geografica[Codice Regione])</f>
        <v>3</v>
      </c>
      <c r="K1872">
        <f>_xlfn.XLOOKUP(Comuni[[#This Row],[Regione]],Table_0[Regione],Table_0[Totale])</f>
        <v>4308126</v>
      </c>
      <c r="L1872">
        <f>_xlfn.XLOOKUP(Comuni[[#This Row],[Regione]],Table_0[Regione],Table_0[Guariti])</f>
        <v>4242764</v>
      </c>
      <c r="M1872">
        <f>_xlfn.XLOOKUP(Comuni[[#This Row],[Regione]],Table_0[Regione],Table_0[Deceduti])</f>
        <v>47031</v>
      </c>
      <c r="N1872" s="1">
        <f>(Comuni[[#This Row],[Popolazione2011]]/Comuni[[#This Row],[Ammalati TOT]])*100</f>
        <v>1.4878859160572371E-2</v>
      </c>
      <c r="O1872">
        <f>_xlfn.XLOOKUP(Comuni[[#This Row],[Regione]],Table_0[Regione],Table_0[TOT AREA])</f>
        <v>6838505</v>
      </c>
      <c r="P1872" s="1">
        <f>(Comuni[[#This Row],[Popolazione2011]]/Comuni[[#This Row],[Ammalati AREA]])*100</f>
        <v>9.3733937461477328E-3</v>
      </c>
    </row>
    <row r="1873" spans="1:16" x14ac:dyDescent="0.3">
      <c r="A1873" t="s">
        <v>1889</v>
      </c>
      <c r="B1873" t="s">
        <v>8023</v>
      </c>
      <c r="C1873" t="s">
        <v>1769</v>
      </c>
      <c r="D1873">
        <v>3802</v>
      </c>
      <c r="E1873" s="1">
        <f>(Comuni[[#This Row],[Popolazione2011]]/SUM(D:D))*100</f>
        <v>6.3982009376376677E-3</v>
      </c>
      <c r="F1873">
        <f t="shared" si="29"/>
        <v>9704151</v>
      </c>
      <c r="G1873" s="1">
        <f>(Comuni[[#This Row],[Popolazione2011]]/Comuni[[#This Row],[TOT POP REGIONE ]])*100</f>
        <v>3.9179110053007213E-2</v>
      </c>
      <c r="H1873" t="str">
        <f>IF(Comuni[[#This Row],[Popolazione2011]]&gt;300000,"MAGGIORE","")</f>
        <v/>
      </c>
      <c r="I1873" t="str">
        <f>_xlfn.XLOOKUP(Comuni[[#This Row],[Regione]],Ripartizione_geografica[Regione],Ripartizione_geografica[Ripartizione geografica])</f>
        <v>Nord-ovest</v>
      </c>
      <c r="J1873">
        <f>_xlfn.XLOOKUP(Comuni[[#This Row],[Regione]],Ripartizione_geografica[Regione],Ripartizione_geografica[Codice Regione])</f>
        <v>3</v>
      </c>
      <c r="K1873">
        <f>_xlfn.XLOOKUP(Comuni[[#This Row],[Regione]],Table_0[Regione],Table_0[Totale])</f>
        <v>4308126</v>
      </c>
      <c r="L1873">
        <f>_xlfn.XLOOKUP(Comuni[[#This Row],[Regione]],Table_0[Regione],Table_0[Guariti])</f>
        <v>4242764</v>
      </c>
      <c r="M1873">
        <f>_xlfn.XLOOKUP(Comuni[[#This Row],[Regione]],Table_0[Regione],Table_0[Deceduti])</f>
        <v>47031</v>
      </c>
      <c r="N1873" s="1">
        <f>(Comuni[[#This Row],[Popolazione2011]]/Comuni[[#This Row],[Ammalati TOT]])*100</f>
        <v>8.8251829217622701E-2</v>
      </c>
      <c r="O1873">
        <f>_xlfn.XLOOKUP(Comuni[[#This Row],[Regione]],Table_0[Regione],Table_0[TOT AREA])</f>
        <v>6838505</v>
      </c>
      <c r="P1873" s="1">
        <f>(Comuni[[#This Row],[Popolazione2011]]/Comuni[[#This Row],[Ammalati AREA]])*100</f>
        <v>5.5596946993531488E-2</v>
      </c>
    </row>
    <row r="1874" spans="1:16" x14ac:dyDescent="0.3">
      <c r="A1874" t="s">
        <v>1890</v>
      </c>
      <c r="B1874" t="s">
        <v>8023</v>
      </c>
      <c r="C1874" t="s">
        <v>1769</v>
      </c>
      <c r="D1874">
        <v>819</v>
      </c>
      <c r="E1874" s="1">
        <f>(Comuni[[#This Row],[Popolazione2011]]/SUM(D:D))*100</f>
        <v>1.3782552782549316E-3</v>
      </c>
      <c r="F1874">
        <f t="shared" si="29"/>
        <v>9704151</v>
      </c>
      <c r="G1874" s="1">
        <f>(Comuni[[#This Row],[Popolazione2011]]/Comuni[[#This Row],[TOT POP REGIONE ]])*100</f>
        <v>8.4396873049481617E-3</v>
      </c>
      <c r="H1874" t="str">
        <f>IF(Comuni[[#This Row],[Popolazione2011]]&gt;300000,"MAGGIORE","")</f>
        <v/>
      </c>
      <c r="I1874" t="str">
        <f>_xlfn.XLOOKUP(Comuni[[#This Row],[Regione]],Ripartizione_geografica[Regione],Ripartizione_geografica[Ripartizione geografica])</f>
        <v>Nord-ovest</v>
      </c>
      <c r="J1874">
        <f>_xlfn.XLOOKUP(Comuni[[#This Row],[Regione]],Ripartizione_geografica[Regione],Ripartizione_geografica[Codice Regione])</f>
        <v>3</v>
      </c>
      <c r="K1874">
        <f>_xlfn.XLOOKUP(Comuni[[#This Row],[Regione]],Table_0[Regione],Table_0[Totale])</f>
        <v>4308126</v>
      </c>
      <c r="L1874">
        <f>_xlfn.XLOOKUP(Comuni[[#This Row],[Regione]],Table_0[Regione],Table_0[Guariti])</f>
        <v>4242764</v>
      </c>
      <c r="M1874">
        <f>_xlfn.XLOOKUP(Comuni[[#This Row],[Regione]],Table_0[Regione],Table_0[Deceduti])</f>
        <v>47031</v>
      </c>
      <c r="N1874" s="1">
        <f>(Comuni[[#This Row],[Popolazione2011]]/Comuni[[#This Row],[Ammalati TOT]])*100</f>
        <v>1.9010586041355339E-2</v>
      </c>
      <c r="O1874">
        <f>_xlfn.XLOOKUP(Comuni[[#This Row],[Regione]],Table_0[Regione],Table_0[TOT AREA])</f>
        <v>6838505</v>
      </c>
      <c r="P1874" s="1">
        <f>(Comuni[[#This Row],[Popolazione2011]]/Comuni[[#This Row],[Ammalati AREA]])*100</f>
        <v>1.1976301837901706E-2</v>
      </c>
    </row>
    <row r="1875" spans="1:16" x14ac:dyDescent="0.3">
      <c r="A1875" t="s">
        <v>1891</v>
      </c>
      <c r="B1875" t="s">
        <v>8023</v>
      </c>
      <c r="C1875" t="s">
        <v>1769</v>
      </c>
      <c r="D1875">
        <v>5318</v>
      </c>
      <c r="E1875" s="1">
        <f>(Comuni[[#This Row],[Popolazione2011]]/SUM(D:D))*100</f>
        <v>8.9494036260802518E-3</v>
      </c>
      <c r="F1875">
        <f t="shared" si="29"/>
        <v>9704151</v>
      </c>
      <c r="G1875" s="1">
        <f>(Comuni[[#This Row],[Popolazione2011]]/Comuni[[#This Row],[TOT POP REGIONE ]])*100</f>
        <v>5.4801290705389888E-2</v>
      </c>
      <c r="H1875" t="str">
        <f>IF(Comuni[[#This Row],[Popolazione2011]]&gt;300000,"MAGGIORE","")</f>
        <v/>
      </c>
      <c r="I1875" t="str">
        <f>_xlfn.XLOOKUP(Comuni[[#This Row],[Regione]],Ripartizione_geografica[Regione],Ripartizione_geografica[Ripartizione geografica])</f>
        <v>Nord-ovest</v>
      </c>
      <c r="J1875">
        <f>_xlfn.XLOOKUP(Comuni[[#This Row],[Regione]],Ripartizione_geografica[Regione],Ripartizione_geografica[Codice Regione])</f>
        <v>3</v>
      </c>
      <c r="K1875">
        <f>_xlfn.XLOOKUP(Comuni[[#This Row],[Regione]],Table_0[Regione],Table_0[Totale])</f>
        <v>4308126</v>
      </c>
      <c r="L1875">
        <f>_xlfn.XLOOKUP(Comuni[[#This Row],[Regione]],Table_0[Regione],Table_0[Guariti])</f>
        <v>4242764</v>
      </c>
      <c r="M1875">
        <f>_xlfn.XLOOKUP(Comuni[[#This Row],[Regione]],Table_0[Regione],Table_0[Deceduti])</f>
        <v>47031</v>
      </c>
      <c r="N1875" s="1">
        <f>(Comuni[[#This Row],[Popolazione2011]]/Comuni[[#This Row],[Ammalati TOT]])*100</f>
        <v>0.12344114355058325</v>
      </c>
      <c r="O1875">
        <f>_xlfn.XLOOKUP(Comuni[[#This Row],[Regione]],Table_0[Regione],Table_0[TOT AREA])</f>
        <v>6838505</v>
      </c>
      <c r="P1875" s="1">
        <f>(Comuni[[#This Row],[Popolazione2011]]/Comuni[[#This Row],[Ammalati AREA]])*100</f>
        <v>7.7765535010941716E-2</v>
      </c>
    </row>
    <row r="1876" spans="1:16" x14ac:dyDescent="0.3">
      <c r="A1876" t="s">
        <v>1892</v>
      </c>
      <c r="B1876" t="s">
        <v>8023</v>
      </c>
      <c r="C1876" t="s">
        <v>1769</v>
      </c>
      <c r="D1876">
        <v>2580</v>
      </c>
      <c r="E1876" s="1">
        <f>(Comuni[[#This Row],[Popolazione2011]]/SUM(D:D))*100</f>
        <v>4.3417565542096742E-3</v>
      </c>
      <c r="F1876">
        <f t="shared" si="29"/>
        <v>9704151</v>
      </c>
      <c r="G1876" s="1">
        <f>(Comuni[[#This Row],[Popolazione2011]]/Comuni[[#This Row],[TOT POP REGIONE ]])*100</f>
        <v>2.6586560740862339E-2</v>
      </c>
      <c r="H1876" t="str">
        <f>IF(Comuni[[#This Row],[Popolazione2011]]&gt;300000,"MAGGIORE","")</f>
        <v/>
      </c>
      <c r="I1876" t="str">
        <f>_xlfn.XLOOKUP(Comuni[[#This Row],[Regione]],Ripartizione_geografica[Regione],Ripartizione_geografica[Ripartizione geografica])</f>
        <v>Nord-ovest</v>
      </c>
      <c r="J1876">
        <f>_xlfn.XLOOKUP(Comuni[[#This Row],[Regione]],Ripartizione_geografica[Regione],Ripartizione_geografica[Codice Regione])</f>
        <v>3</v>
      </c>
      <c r="K1876">
        <f>_xlfn.XLOOKUP(Comuni[[#This Row],[Regione]],Table_0[Regione],Table_0[Totale])</f>
        <v>4308126</v>
      </c>
      <c r="L1876">
        <f>_xlfn.XLOOKUP(Comuni[[#This Row],[Regione]],Table_0[Regione],Table_0[Guariti])</f>
        <v>4242764</v>
      </c>
      <c r="M1876">
        <f>_xlfn.XLOOKUP(Comuni[[#This Row],[Regione]],Table_0[Regione],Table_0[Deceduti])</f>
        <v>47031</v>
      </c>
      <c r="N1876" s="1">
        <f>(Comuni[[#This Row],[Popolazione2011]]/Comuni[[#This Row],[Ammalati TOT]])*100</f>
        <v>5.988682782258458E-2</v>
      </c>
      <c r="O1876">
        <f>_xlfn.XLOOKUP(Comuni[[#This Row],[Regione]],Table_0[Regione],Table_0[TOT AREA])</f>
        <v>6838505</v>
      </c>
      <c r="P1876" s="1">
        <f>(Comuni[[#This Row],[Popolazione2011]]/Comuni[[#This Row],[Ammalati AREA]])*100</f>
        <v>3.7727544251265448E-2</v>
      </c>
    </row>
    <row r="1877" spans="1:16" x14ac:dyDescent="0.3">
      <c r="A1877" t="s">
        <v>1893</v>
      </c>
      <c r="B1877" t="s">
        <v>8023</v>
      </c>
      <c r="C1877" t="s">
        <v>1769</v>
      </c>
      <c r="D1877">
        <v>891</v>
      </c>
      <c r="E1877" s="1">
        <f>(Comuni[[#This Row],[Popolazione2011]]/SUM(D:D))*100</f>
        <v>1.4994205774421783E-3</v>
      </c>
      <c r="F1877">
        <f t="shared" si="29"/>
        <v>9704151</v>
      </c>
      <c r="G1877" s="1">
        <f>(Comuni[[#This Row],[Popolazione2011]]/Comuni[[#This Row],[TOT POP REGIONE ]])*100</f>
        <v>9.1816378372512955E-3</v>
      </c>
      <c r="H1877" t="str">
        <f>IF(Comuni[[#This Row],[Popolazione2011]]&gt;300000,"MAGGIORE","")</f>
        <v/>
      </c>
      <c r="I1877" t="str">
        <f>_xlfn.XLOOKUP(Comuni[[#This Row],[Regione]],Ripartizione_geografica[Regione],Ripartizione_geografica[Ripartizione geografica])</f>
        <v>Nord-ovest</v>
      </c>
      <c r="J1877">
        <f>_xlfn.XLOOKUP(Comuni[[#This Row],[Regione]],Ripartizione_geografica[Regione],Ripartizione_geografica[Codice Regione])</f>
        <v>3</v>
      </c>
      <c r="K1877">
        <f>_xlfn.XLOOKUP(Comuni[[#This Row],[Regione]],Table_0[Regione],Table_0[Totale])</f>
        <v>4308126</v>
      </c>
      <c r="L1877">
        <f>_xlfn.XLOOKUP(Comuni[[#This Row],[Regione]],Table_0[Regione],Table_0[Guariti])</f>
        <v>4242764</v>
      </c>
      <c r="M1877">
        <f>_xlfn.XLOOKUP(Comuni[[#This Row],[Regione]],Table_0[Regione],Table_0[Deceduti])</f>
        <v>47031</v>
      </c>
      <c r="N1877" s="1">
        <f>(Comuni[[#This Row],[Popolazione2011]]/Comuni[[#This Row],[Ammalati TOT]])*100</f>
        <v>2.0681846352683279E-2</v>
      </c>
      <c r="O1877">
        <f>_xlfn.XLOOKUP(Comuni[[#This Row],[Regione]],Table_0[Regione],Table_0[TOT AREA])</f>
        <v>6838505</v>
      </c>
      <c r="P1877" s="1">
        <f>(Comuni[[#This Row],[Popolazione2011]]/Comuni[[#This Row],[Ammalati AREA]])*100</f>
        <v>1.3029163537937019E-2</v>
      </c>
    </row>
    <row r="1878" spans="1:16" x14ac:dyDescent="0.3">
      <c r="A1878" t="s">
        <v>1894</v>
      </c>
      <c r="B1878" t="s">
        <v>8023</v>
      </c>
      <c r="C1878" t="s">
        <v>1769</v>
      </c>
      <c r="D1878">
        <v>3943</v>
      </c>
      <c r="E1878" s="1">
        <f>(Comuni[[#This Row],[Popolazione2011]]/SUM(D:D))*100</f>
        <v>6.6354829818793589E-3</v>
      </c>
      <c r="F1878">
        <f t="shared" si="29"/>
        <v>9704151</v>
      </c>
      <c r="G1878" s="1">
        <f>(Comuni[[#This Row],[Popolazione2011]]/Comuni[[#This Row],[TOT POP REGIONE ]])*100</f>
        <v>4.0632096512100847E-2</v>
      </c>
      <c r="H1878" t="str">
        <f>IF(Comuni[[#This Row],[Popolazione2011]]&gt;300000,"MAGGIORE","")</f>
        <v/>
      </c>
      <c r="I1878" t="str">
        <f>_xlfn.XLOOKUP(Comuni[[#This Row],[Regione]],Ripartizione_geografica[Regione],Ripartizione_geografica[Ripartizione geografica])</f>
        <v>Nord-ovest</v>
      </c>
      <c r="J1878">
        <f>_xlfn.XLOOKUP(Comuni[[#This Row],[Regione]],Ripartizione_geografica[Regione],Ripartizione_geografica[Codice Regione])</f>
        <v>3</v>
      </c>
      <c r="K1878">
        <f>_xlfn.XLOOKUP(Comuni[[#This Row],[Regione]],Table_0[Regione],Table_0[Totale])</f>
        <v>4308126</v>
      </c>
      <c r="L1878">
        <f>_xlfn.XLOOKUP(Comuni[[#This Row],[Regione]],Table_0[Regione],Table_0[Guariti])</f>
        <v>4242764</v>
      </c>
      <c r="M1878">
        <f>_xlfn.XLOOKUP(Comuni[[#This Row],[Regione]],Table_0[Regione],Table_0[Deceduti])</f>
        <v>47031</v>
      </c>
      <c r="N1878" s="1">
        <f>(Comuni[[#This Row],[Popolazione2011]]/Comuni[[#This Row],[Ammalati TOT]])*100</f>
        <v>9.1524713993973258E-2</v>
      </c>
      <c r="O1878">
        <f>_xlfn.XLOOKUP(Comuni[[#This Row],[Regione]],Table_0[Regione],Table_0[TOT AREA])</f>
        <v>6838505</v>
      </c>
      <c r="P1878" s="1">
        <f>(Comuni[[#This Row],[Popolazione2011]]/Comuni[[#This Row],[Ammalati AREA]])*100</f>
        <v>5.7658801156100642E-2</v>
      </c>
    </row>
    <row r="1879" spans="1:16" x14ac:dyDescent="0.3">
      <c r="A1879" t="s">
        <v>1895</v>
      </c>
      <c r="B1879" t="s">
        <v>8023</v>
      </c>
      <c r="C1879" t="s">
        <v>1769</v>
      </c>
      <c r="D1879">
        <v>6453</v>
      </c>
      <c r="E1879" s="1">
        <f>(Comuni[[#This Row],[Popolazione2011]]/SUM(D:D))*100</f>
        <v>1.0859439939656988E-2</v>
      </c>
      <c r="F1879">
        <f t="shared" si="29"/>
        <v>9704151</v>
      </c>
      <c r="G1879" s="1">
        <f>(Comuni[[#This Row],[Popolazione2011]]/Comuni[[#This Row],[TOT POP REGIONE ]])*100</f>
        <v>6.6497316457668473E-2</v>
      </c>
      <c r="H1879" t="str">
        <f>IF(Comuni[[#This Row],[Popolazione2011]]&gt;300000,"MAGGIORE","")</f>
        <v/>
      </c>
      <c r="I1879" t="str">
        <f>_xlfn.XLOOKUP(Comuni[[#This Row],[Regione]],Ripartizione_geografica[Regione],Ripartizione_geografica[Ripartizione geografica])</f>
        <v>Nord-ovest</v>
      </c>
      <c r="J1879">
        <f>_xlfn.XLOOKUP(Comuni[[#This Row],[Regione]],Ripartizione_geografica[Regione],Ripartizione_geografica[Codice Regione])</f>
        <v>3</v>
      </c>
      <c r="K1879">
        <f>_xlfn.XLOOKUP(Comuni[[#This Row],[Regione]],Table_0[Regione],Table_0[Totale])</f>
        <v>4308126</v>
      </c>
      <c r="L1879">
        <f>_xlfn.XLOOKUP(Comuni[[#This Row],[Regione]],Table_0[Regione],Table_0[Guariti])</f>
        <v>4242764</v>
      </c>
      <c r="M1879">
        <f>_xlfn.XLOOKUP(Comuni[[#This Row],[Regione]],Table_0[Regione],Table_0[Deceduti])</f>
        <v>47031</v>
      </c>
      <c r="N1879" s="1">
        <f>(Comuni[[#This Row],[Popolazione2011]]/Comuni[[#This Row],[Ammalati TOT]])*100</f>
        <v>0.14978670540276678</v>
      </c>
      <c r="O1879">
        <f>_xlfn.XLOOKUP(Comuni[[#This Row],[Regione]],Table_0[Regione],Table_0[TOT AREA])</f>
        <v>6838505</v>
      </c>
      <c r="P1879" s="1">
        <f>(Comuni[[#This Row],[Popolazione2011]]/Comuni[[#This Row],[Ammalati AREA]])*100</f>
        <v>9.4362729865665074E-2</v>
      </c>
    </row>
    <row r="1880" spans="1:16" x14ac:dyDescent="0.3">
      <c r="A1880" t="s">
        <v>1896</v>
      </c>
      <c r="B1880" t="s">
        <v>8023</v>
      </c>
      <c r="C1880" t="s">
        <v>1769</v>
      </c>
      <c r="D1880">
        <v>10088</v>
      </c>
      <c r="E1880" s="1">
        <f>(Comuni[[#This Row],[Popolazione2011]]/SUM(D:D))*100</f>
        <v>1.6976604697235349E-2</v>
      </c>
      <c r="F1880">
        <f t="shared" si="29"/>
        <v>9704151</v>
      </c>
      <c r="G1880" s="1">
        <f>(Comuni[[#This Row],[Popolazione2011]]/Comuni[[#This Row],[TOT POP REGIONE ]])*100</f>
        <v>0.10395551347047258</v>
      </c>
      <c r="H1880" t="str">
        <f>IF(Comuni[[#This Row],[Popolazione2011]]&gt;300000,"MAGGIORE","")</f>
        <v/>
      </c>
      <c r="I1880" t="str">
        <f>_xlfn.XLOOKUP(Comuni[[#This Row],[Regione]],Ripartizione_geografica[Regione],Ripartizione_geografica[Ripartizione geografica])</f>
        <v>Nord-ovest</v>
      </c>
      <c r="J1880">
        <f>_xlfn.XLOOKUP(Comuni[[#This Row],[Regione]],Ripartizione_geografica[Regione],Ripartizione_geografica[Codice Regione])</f>
        <v>3</v>
      </c>
      <c r="K1880">
        <f>_xlfn.XLOOKUP(Comuni[[#This Row],[Regione]],Table_0[Regione],Table_0[Totale])</f>
        <v>4308126</v>
      </c>
      <c r="L1880">
        <f>_xlfn.XLOOKUP(Comuni[[#This Row],[Regione]],Table_0[Regione],Table_0[Guariti])</f>
        <v>4242764</v>
      </c>
      <c r="M1880">
        <f>_xlfn.XLOOKUP(Comuni[[#This Row],[Regione]],Table_0[Regione],Table_0[Deceduti])</f>
        <v>47031</v>
      </c>
      <c r="N1880" s="1">
        <f>(Comuni[[#This Row],[Popolazione2011]]/Comuni[[#This Row],[Ammalati TOT]])*100</f>
        <v>0.23416213917605938</v>
      </c>
      <c r="O1880">
        <f>_xlfn.XLOOKUP(Comuni[[#This Row],[Regione]],Table_0[Regione],Table_0[TOT AREA])</f>
        <v>6838505</v>
      </c>
      <c r="P1880" s="1">
        <f>(Comuni[[#This Row],[Popolazione2011]]/Comuni[[#This Row],[Ammalati AREA]])*100</f>
        <v>0.14751762263828133</v>
      </c>
    </row>
    <row r="1881" spans="1:16" x14ac:dyDescent="0.3">
      <c r="A1881" t="s">
        <v>1897</v>
      </c>
      <c r="B1881" t="s">
        <v>8023</v>
      </c>
      <c r="C1881" t="s">
        <v>1769</v>
      </c>
      <c r="D1881">
        <v>193</v>
      </c>
      <c r="E1881" s="1">
        <f>(Comuni[[#This Row],[Popolazione2011]]/SUM(D:D))*100</f>
        <v>3.2479031587692524E-4</v>
      </c>
      <c r="F1881">
        <f t="shared" si="29"/>
        <v>9704151</v>
      </c>
      <c r="G1881" s="1">
        <f>(Comuni[[#This Row],[Popolazione2011]]/Comuni[[#This Row],[TOT POP REGIONE ]])*100</f>
        <v>1.9888396213125705E-3</v>
      </c>
      <c r="H1881" t="str">
        <f>IF(Comuni[[#This Row],[Popolazione2011]]&gt;300000,"MAGGIORE","")</f>
        <v/>
      </c>
      <c r="I1881" t="str">
        <f>_xlfn.XLOOKUP(Comuni[[#This Row],[Regione]],Ripartizione_geografica[Regione],Ripartizione_geografica[Ripartizione geografica])</f>
        <v>Nord-ovest</v>
      </c>
      <c r="J1881">
        <f>_xlfn.XLOOKUP(Comuni[[#This Row],[Regione]],Ripartizione_geografica[Regione],Ripartizione_geografica[Codice Regione])</f>
        <v>3</v>
      </c>
      <c r="K1881">
        <f>_xlfn.XLOOKUP(Comuni[[#This Row],[Regione]],Table_0[Regione],Table_0[Totale])</f>
        <v>4308126</v>
      </c>
      <c r="L1881">
        <f>_xlfn.XLOOKUP(Comuni[[#This Row],[Regione]],Table_0[Regione],Table_0[Guariti])</f>
        <v>4242764</v>
      </c>
      <c r="M1881">
        <f>_xlfn.XLOOKUP(Comuni[[#This Row],[Regione]],Table_0[Regione],Table_0[Deceduti])</f>
        <v>47031</v>
      </c>
      <c r="N1881" s="1">
        <f>(Comuni[[#This Row],[Popolazione2011]]/Comuni[[#This Row],[Ammalati TOT]])*100</f>
        <v>4.4799061123096213E-3</v>
      </c>
      <c r="O1881">
        <f>_xlfn.XLOOKUP(Comuni[[#This Row],[Regione]],Table_0[Regione],Table_0[TOT AREA])</f>
        <v>6838505</v>
      </c>
      <c r="P1881" s="1">
        <f>(Comuni[[#This Row],[Popolazione2011]]/Comuni[[#This Row],[Ammalati AREA]])*100</f>
        <v>2.8222542792613299E-3</v>
      </c>
    </row>
    <row r="1882" spans="1:16" x14ac:dyDescent="0.3">
      <c r="A1882" t="s">
        <v>1898</v>
      </c>
      <c r="B1882" t="s">
        <v>8023</v>
      </c>
      <c r="C1882" t="s">
        <v>1769</v>
      </c>
      <c r="D1882">
        <v>2927</v>
      </c>
      <c r="E1882" s="1">
        <f>(Comuni[[#This Row],[Popolazione2011]]/SUM(D:D))*100</f>
        <v>4.9257059822371005E-3</v>
      </c>
      <c r="F1882">
        <f t="shared" si="29"/>
        <v>9704151</v>
      </c>
      <c r="G1882" s="1">
        <f>(Comuni[[#This Row],[Popolazione2011]]/Comuni[[#This Row],[TOT POP REGIONE ]])*100</f>
        <v>3.0162350111823277E-2</v>
      </c>
      <c r="H1882" t="str">
        <f>IF(Comuni[[#This Row],[Popolazione2011]]&gt;300000,"MAGGIORE","")</f>
        <v/>
      </c>
      <c r="I1882" t="str">
        <f>_xlfn.XLOOKUP(Comuni[[#This Row],[Regione]],Ripartizione_geografica[Regione],Ripartizione_geografica[Ripartizione geografica])</f>
        <v>Nord-ovest</v>
      </c>
      <c r="J1882">
        <f>_xlfn.XLOOKUP(Comuni[[#This Row],[Regione]],Ripartizione_geografica[Regione],Ripartizione_geografica[Codice Regione])</f>
        <v>3</v>
      </c>
      <c r="K1882">
        <f>_xlfn.XLOOKUP(Comuni[[#This Row],[Regione]],Table_0[Regione],Table_0[Totale])</f>
        <v>4308126</v>
      </c>
      <c r="L1882">
        <f>_xlfn.XLOOKUP(Comuni[[#This Row],[Regione]],Table_0[Regione],Table_0[Guariti])</f>
        <v>4242764</v>
      </c>
      <c r="M1882">
        <f>_xlfn.XLOOKUP(Comuni[[#This Row],[Regione]],Table_0[Regione],Table_0[Deceduti])</f>
        <v>47031</v>
      </c>
      <c r="N1882" s="1">
        <f>(Comuni[[#This Row],[Popolazione2011]]/Comuni[[#This Row],[Ammalati TOT]])*100</f>
        <v>6.7941374045234523E-2</v>
      </c>
      <c r="O1882">
        <f>_xlfn.XLOOKUP(Comuni[[#This Row],[Regione]],Table_0[Regione],Table_0[TOT AREA])</f>
        <v>6838505</v>
      </c>
      <c r="P1882" s="1">
        <f>(Comuni[[#This Row],[Popolazione2011]]/Comuni[[#This Row],[Ammalati AREA]])*100</f>
        <v>4.2801752722268979E-2</v>
      </c>
    </row>
    <row r="1883" spans="1:16" x14ac:dyDescent="0.3">
      <c r="A1883" t="s">
        <v>1899</v>
      </c>
      <c r="B1883" t="s">
        <v>8023</v>
      </c>
      <c r="C1883" t="s">
        <v>1769</v>
      </c>
      <c r="D1883">
        <v>213</v>
      </c>
      <c r="E1883" s="1">
        <f>(Comuni[[#This Row],[Popolazione2011]]/SUM(D:D))*100</f>
        <v>3.5844734342893825E-4</v>
      </c>
      <c r="F1883">
        <f t="shared" si="29"/>
        <v>9704151</v>
      </c>
      <c r="G1883" s="1">
        <f>(Comuni[[#This Row],[Popolazione2011]]/Comuni[[#This Row],[TOT POP REGIONE ]])*100</f>
        <v>2.1949369913967743E-3</v>
      </c>
      <c r="H1883" t="str">
        <f>IF(Comuni[[#This Row],[Popolazione2011]]&gt;300000,"MAGGIORE","")</f>
        <v/>
      </c>
      <c r="I1883" t="str">
        <f>_xlfn.XLOOKUP(Comuni[[#This Row],[Regione]],Ripartizione_geografica[Regione],Ripartizione_geografica[Ripartizione geografica])</f>
        <v>Nord-ovest</v>
      </c>
      <c r="J1883">
        <f>_xlfn.XLOOKUP(Comuni[[#This Row],[Regione]],Ripartizione_geografica[Regione],Ripartizione_geografica[Codice Regione])</f>
        <v>3</v>
      </c>
      <c r="K1883">
        <f>_xlfn.XLOOKUP(Comuni[[#This Row],[Regione]],Table_0[Regione],Table_0[Totale])</f>
        <v>4308126</v>
      </c>
      <c r="L1883">
        <f>_xlfn.XLOOKUP(Comuni[[#This Row],[Regione]],Table_0[Regione],Table_0[Guariti])</f>
        <v>4242764</v>
      </c>
      <c r="M1883">
        <f>_xlfn.XLOOKUP(Comuni[[#This Row],[Regione]],Table_0[Regione],Table_0[Deceduti])</f>
        <v>47031</v>
      </c>
      <c r="N1883" s="1">
        <f>(Comuni[[#This Row],[Popolazione2011]]/Comuni[[#This Row],[Ammalati TOT]])*100</f>
        <v>4.9441450876784943E-3</v>
      </c>
      <c r="O1883">
        <f>_xlfn.XLOOKUP(Comuni[[#This Row],[Regione]],Table_0[Regione],Table_0[TOT AREA])</f>
        <v>6838505</v>
      </c>
      <c r="P1883" s="1">
        <f>(Comuni[[#This Row],[Popolazione2011]]/Comuni[[#This Row],[Ammalati AREA]])*100</f>
        <v>3.1147158626044723E-3</v>
      </c>
    </row>
    <row r="1884" spans="1:16" x14ac:dyDescent="0.3">
      <c r="A1884" t="s">
        <v>1900</v>
      </c>
      <c r="B1884" t="s">
        <v>8023</v>
      </c>
      <c r="C1884" t="s">
        <v>1769</v>
      </c>
      <c r="D1884">
        <v>1190</v>
      </c>
      <c r="E1884" s="1">
        <f>(Comuni[[#This Row],[Popolazione2011]]/SUM(D:D))*100</f>
        <v>2.0025931393447723E-3</v>
      </c>
      <c r="F1884">
        <f t="shared" si="29"/>
        <v>9704151</v>
      </c>
      <c r="G1884" s="1">
        <f>(Comuni[[#This Row],[Popolazione2011]]/Comuni[[#This Row],[TOT POP REGIONE ]])*100</f>
        <v>1.2262793520010149E-2</v>
      </c>
      <c r="H1884" t="str">
        <f>IF(Comuni[[#This Row],[Popolazione2011]]&gt;300000,"MAGGIORE","")</f>
        <v/>
      </c>
      <c r="I1884" t="str">
        <f>_xlfn.XLOOKUP(Comuni[[#This Row],[Regione]],Ripartizione_geografica[Regione],Ripartizione_geografica[Ripartizione geografica])</f>
        <v>Nord-ovest</v>
      </c>
      <c r="J1884">
        <f>_xlfn.XLOOKUP(Comuni[[#This Row],[Regione]],Ripartizione_geografica[Regione],Ripartizione_geografica[Codice Regione])</f>
        <v>3</v>
      </c>
      <c r="K1884">
        <f>_xlfn.XLOOKUP(Comuni[[#This Row],[Regione]],Table_0[Regione],Table_0[Totale])</f>
        <v>4308126</v>
      </c>
      <c r="L1884">
        <f>_xlfn.XLOOKUP(Comuni[[#This Row],[Regione]],Table_0[Regione],Table_0[Guariti])</f>
        <v>4242764</v>
      </c>
      <c r="M1884">
        <f>_xlfn.XLOOKUP(Comuni[[#This Row],[Regione]],Table_0[Regione],Table_0[Deceduti])</f>
        <v>47031</v>
      </c>
      <c r="N1884" s="1">
        <f>(Comuni[[#This Row],[Popolazione2011]]/Comuni[[#This Row],[Ammalati TOT]])*100</f>
        <v>2.7622219034447924E-2</v>
      </c>
      <c r="O1884">
        <f>_xlfn.XLOOKUP(Comuni[[#This Row],[Regione]],Table_0[Regione],Table_0[TOT AREA])</f>
        <v>6838505</v>
      </c>
      <c r="P1884" s="1">
        <f>(Comuni[[#This Row],[Popolazione2011]]/Comuni[[#This Row],[Ammalati AREA]])*100</f>
        <v>1.7401464208917007E-2</v>
      </c>
    </row>
    <row r="1885" spans="1:16" x14ac:dyDescent="0.3">
      <c r="A1885" t="s">
        <v>1901</v>
      </c>
      <c r="B1885" t="s">
        <v>8023</v>
      </c>
      <c r="C1885" t="s">
        <v>1769</v>
      </c>
      <c r="D1885">
        <v>3173</v>
      </c>
      <c r="E1885" s="1">
        <f>(Comuni[[#This Row],[Popolazione2011]]/SUM(D:D))*100</f>
        <v>5.33968742112686E-3</v>
      </c>
      <c r="F1885">
        <f t="shared" si="29"/>
        <v>9704151</v>
      </c>
      <c r="G1885" s="1">
        <f>(Comuni[[#This Row],[Popolazione2011]]/Comuni[[#This Row],[TOT POP REGIONE ]])*100</f>
        <v>3.2697347763858992E-2</v>
      </c>
      <c r="H1885" t="str">
        <f>IF(Comuni[[#This Row],[Popolazione2011]]&gt;300000,"MAGGIORE","")</f>
        <v/>
      </c>
      <c r="I1885" t="str">
        <f>_xlfn.XLOOKUP(Comuni[[#This Row],[Regione]],Ripartizione_geografica[Regione],Ripartizione_geografica[Ripartizione geografica])</f>
        <v>Nord-ovest</v>
      </c>
      <c r="J1885">
        <f>_xlfn.XLOOKUP(Comuni[[#This Row],[Regione]],Ripartizione_geografica[Regione],Ripartizione_geografica[Codice Regione])</f>
        <v>3</v>
      </c>
      <c r="K1885">
        <f>_xlfn.XLOOKUP(Comuni[[#This Row],[Regione]],Table_0[Regione],Table_0[Totale])</f>
        <v>4308126</v>
      </c>
      <c r="L1885">
        <f>_xlfn.XLOOKUP(Comuni[[#This Row],[Regione]],Table_0[Regione],Table_0[Guariti])</f>
        <v>4242764</v>
      </c>
      <c r="M1885">
        <f>_xlfn.XLOOKUP(Comuni[[#This Row],[Regione]],Table_0[Regione],Table_0[Deceduti])</f>
        <v>47031</v>
      </c>
      <c r="N1885" s="1">
        <f>(Comuni[[#This Row],[Popolazione2011]]/Comuni[[#This Row],[Ammalati TOT]])*100</f>
        <v>7.3651513442271652E-2</v>
      </c>
      <c r="O1885">
        <f>_xlfn.XLOOKUP(Comuni[[#This Row],[Regione]],Table_0[Regione],Table_0[TOT AREA])</f>
        <v>6838505</v>
      </c>
      <c r="P1885" s="1">
        <f>(Comuni[[#This Row],[Popolazione2011]]/Comuni[[#This Row],[Ammalati AREA]])*100</f>
        <v>4.6399030197389633E-2</v>
      </c>
    </row>
    <row r="1886" spans="1:16" x14ac:dyDescent="0.3">
      <c r="A1886" t="s">
        <v>1902</v>
      </c>
      <c r="B1886" t="s">
        <v>8023</v>
      </c>
      <c r="C1886" t="s">
        <v>1769</v>
      </c>
      <c r="D1886">
        <v>2581</v>
      </c>
      <c r="E1886" s="1">
        <f>(Comuni[[#This Row],[Popolazione2011]]/SUM(D:D))*100</f>
        <v>4.3434394055872757E-3</v>
      </c>
      <c r="F1886">
        <f t="shared" si="29"/>
        <v>9704151</v>
      </c>
      <c r="G1886" s="1">
        <f>(Comuni[[#This Row],[Popolazione2011]]/Comuni[[#This Row],[TOT POP REGIONE ]])*100</f>
        <v>2.6596865609366551E-2</v>
      </c>
      <c r="H1886" t="str">
        <f>IF(Comuni[[#This Row],[Popolazione2011]]&gt;300000,"MAGGIORE","")</f>
        <v/>
      </c>
      <c r="I1886" t="str">
        <f>_xlfn.XLOOKUP(Comuni[[#This Row],[Regione]],Ripartizione_geografica[Regione],Ripartizione_geografica[Ripartizione geografica])</f>
        <v>Nord-ovest</v>
      </c>
      <c r="J1886">
        <f>_xlfn.XLOOKUP(Comuni[[#This Row],[Regione]],Ripartizione_geografica[Regione],Ripartizione_geografica[Codice Regione])</f>
        <v>3</v>
      </c>
      <c r="K1886">
        <f>_xlfn.XLOOKUP(Comuni[[#This Row],[Regione]],Table_0[Regione],Table_0[Totale])</f>
        <v>4308126</v>
      </c>
      <c r="L1886">
        <f>_xlfn.XLOOKUP(Comuni[[#This Row],[Regione]],Table_0[Regione],Table_0[Guariti])</f>
        <v>4242764</v>
      </c>
      <c r="M1886">
        <f>_xlfn.XLOOKUP(Comuni[[#This Row],[Regione]],Table_0[Regione],Table_0[Deceduti])</f>
        <v>47031</v>
      </c>
      <c r="N1886" s="1">
        <f>(Comuni[[#This Row],[Popolazione2011]]/Comuni[[#This Row],[Ammalati TOT]])*100</f>
        <v>5.9910039771353014E-2</v>
      </c>
      <c r="O1886">
        <f>_xlfn.XLOOKUP(Comuni[[#This Row],[Regione]],Table_0[Regione],Table_0[TOT AREA])</f>
        <v>6838505</v>
      </c>
      <c r="P1886" s="1">
        <f>(Comuni[[#This Row],[Popolazione2011]]/Comuni[[#This Row],[Ammalati AREA]])*100</f>
        <v>3.7742167330432598E-2</v>
      </c>
    </row>
    <row r="1887" spans="1:16" x14ac:dyDescent="0.3">
      <c r="A1887" t="s">
        <v>1903</v>
      </c>
      <c r="B1887" t="s">
        <v>8023</v>
      </c>
      <c r="C1887" t="s">
        <v>1769</v>
      </c>
      <c r="D1887">
        <v>2890</v>
      </c>
      <c r="E1887" s="1">
        <f>(Comuni[[#This Row],[Popolazione2011]]/SUM(D:D))*100</f>
        <v>4.8634404812658762E-3</v>
      </c>
      <c r="F1887">
        <f t="shared" si="29"/>
        <v>9704151</v>
      </c>
      <c r="G1887" s="1">
        <f>(Comuni[[#This Row],[Popolazione2011]]/Comuni[[#This Row],[TOT POP REGIONE ]])*100</f>
        <v>2.9781069977167503E-2</v>
      </c>
      <c r="H1887" t="str">
        <f>IF(Comuni[[#This Row],[Popolazione2011]]&gt;300000,"MAGGIORE","")</f>
        <v/>
      </c>
      <c r="I1887" t="str">
        <f>_xlfn.XLOOKUP(Comuni[[#This Row],[Regione]],Ripartizione_geografica[Regione],Ripartizione_geografica[Ripartizione geografica])</f>
        <v>Nord-ovest</v>
      </c>
      <c r="J1887">
        <f>_xlfn.XLOOKUP(Comuni[[#This Row],[Regione]],Ripartizione_geografica[Regione],Ripartizione_geografica[Codice Regione])</f>
        <v>3</v>
      </c>
      <c r="K1887">
        <f>_xlfn.XLOOKUP(Comuni[[#This Row],[Regione]],Table_0[Regione],Table_0[Totale])</f>
        <v>4308126</v>
      </c>
      <c r="L1887">
        <f>_xlfn.XLOOKUP(Comuni[[#This Row],[Regione]],Table_0[Regione],Table_0[Guariti])</f>
        <v>4242764</v>
      </c>
      <c r="M1887">
        <f>_xlfn.XLOOKUP(Comuni[[#This Row],[Regione]],Table_0[Regione],Table_0[Deceduti])</f>
        <v>47031</v>
      </c>
      <c r="N1887" s="1">
        <f>(Comuni[[#This Row],[Popolazione2011]]/Comuni[[#This Row],[Ammalati TOT]])*100</f>
        <v>6.7082531940802104E-2</v>
      </c>
      <c r="O1887">
        <f>_xlfn.XLOOKUP(Comuni[[#This Row],[Regione]],Table_0[Regione],Table_0[TOT AREA])</f>
        <v>6838505</v>
      </c>
      <c r="P1887" s="1">
        <f>(Comuni[[#This Row],[Popolazione2011]]/Comuni[[#This Row],[Ammalati AREA]])*100</f>
        <v>4.226069879308416E-2</v>
      </c>
    </row>
    <row r="1888" spans="1:16" x14ac:dyDescent="0.3">
      <c r="A1888" t="s">
        <v>1904</v>
      </c>
      <c r="B1888" t="s">
        <v>8023</v>
      </c>
      <c r="C1888" t="s">
        <v>1769</v>
      </c>
      <c r="D1888">
        <v>4574</v>
      </c>
      <c r="E1888" s="1">
        <f>(Comuni[[#This Row],[Popolazione2011]]/SUM(D:D))*100</f>
        <v>7.6973622011453696E-3</v>
      </c>
      <c r="F1888">
        <f t="shared" si="29"/>
        <v>9704151</v>
      </c>
      <c r="G1888" s="1">
        <f>(Comuni[[#This Row],[Popolazione2011]]/Comuni[[#This Row],[TOT POP REGIONE ]])*100</f>
        <v>4.7134468538257493E-2</v>
      </c>
      <c r="H1888" t="str">
        <f>IF(Comuni[[#This Row],[Popolazione2011]]&gt;300000,"MAGGIORE","")</f>
        <v/>
      </c>
      <c r="I1888" t="str">
        <f>_xlfn.XLOOKUP(Comuni[[#This Row],[Regione]],Ripartizione_geografica[Regione],Ripartizione_geografica[Ripartizione geografica])</f>
        <v>Nord-ovest</v>
      </c>
      <c r="J1888">
        <f>_xlfn.XLOOKUP(Comuni[[#This Row],[Regione]],Ripartizione_geografica[Regione],Ripartizione_geografica[Codice Regione])</f>
        <v>3</v>
      </c>
      <c r="K1888">
        <f>_xlfn.XLOOKUP(Comuni[[#This Row],[Regione]],Table_0[Regione],Table_0[Totale])</f>
        <v>4308126</v>
      </c>
      <c r="L1888">
        <f>_xlfn.XLOOKUP(Comuni[[#This Row],[Regione]],Table_0[Regione],Table_0[Guariti])</f>
        <v>4242764</v>
      </c>
      <c r="M1888">
        <f>_xlfn.XLOOKUP(Comuni[[#This Row],[Regione]],Table_0[Regione],Table_0[Deceduti])</f>
        <v>47031</v>
      </c>
      <c r="N1888" s="1">
        <f>(Comuni[[#This Row],[Popolazione2011]]/Comuni[[#This Row],[Ammalati TOT]])*100</f>
        <v>0.10617145366686118</v>
      </c>
      <c r="O1888">
        <f>_xlfn.XLOOKUP(Comuni[[#This Row],[Regione]],Table_0[Regione],Table_0[TOT AREA])</f>
        <v>6838505</v>
      </c>
      <c r="P1888" s="1">
        <f>(Comuni[[#This Row],[Popolazione2011]]/Comuni[[#This Row],[Ammalati AREA]])*100</f>
        <v>6.6885964110576804E-2</v>
      </c>
    </row>
    <row r="1889" spans="1:16" x14ac:dyDescent="0.3">
      <c r="A1889" t="s">
        <v>1905</v>
      </c>
      <c r="B1889" t="s">
        <v>8023</v>
      </c>
      <c r="C1889" t="s">
        <v>1769</v>
      </c>
      <c r="D1889">
        <v>7460</v>
      </c>
      <c r="E1889" s="1">
        <f>(Comuni[[#This Row],[Popolazione2011]]/SUM(D:D))*100</f>
        <v>1.2554071276900841E-2</v>
      </c>
      <c r="F1889">
        <f t="shared" si="29"/>
        <v>9704151</v>
      </c>
      <c r="G1889" s="1">
        <f>(Comuni[[#This Row],[Popolazione2011]]/Comuni[[#This Row],[TOT POP REGIONE ]])*100</f>
        <v>7.6874319041408151E-2</v>
      </c>
      <c r="H1889" t="str">
        <f>IF(Comuni[[#This Row],[Popolazione2011]]&gt;300000,"MAGGIORE","")</f>
        <v/>
      </c>
      <c r="I1889" t="str">
        <f>_xlfn.XLOOKUP(Comuni[[#This Row],[Regione]],Ripartizione_geografica[Regione],Ripartizione_geografica[Ripartizione geografica])</f>
        <v>Nord-ovest</v>
      </c>
      <c r="J1889">
        <f>_xlfn.XLOOKUP(Comuni[[#This Row],[Regione]],Ripartizione_geografica[Regione],Ripartizione_geografica[Codice Regione])</f>
        <v>3</v>
      </c>
      <c r="K1889">
        <f>_xlfn.XLOOKUP(Comuni[[#This Row],[Regione]],Table_0[Regione],Table_0[Totale])</f>
        <v>4308126</v>
      </c>
      <c r="L1889">
        <f>_xlfn.XLOOKUP(Comuni[[#This Row],[Regione]],Table_0[Regione],Table_0[Guariti])</f>
        <v>4242764</v>
      </c>
      <c r="M1889">
        <f>_xlfn.XLOOKUP(Comuni[[#This Row],[Regione]],Table_0[Regione],Table_0[Deceduti])</f>
        <v>47031</v>
      </c>
      <c r="N1889" s="1">
        <f>(Comuni[[#This Row],[Popolazione2011]]/Comuni[[#This Row],[Ammalati TOT]])*100</f>
        <v>0.17316113781258952</v>
      </c>
      <c r="O1889">
        <f>_xlfn.XLOOKUP(Comuni[[#This Row],[Regione]],Table_0[Regione],Table_0[TOT AREA])</f>
        <v>6838505</v>
      </c>
      <c r="P1889" s="1">
        <f>(Comuni[[#This Row],[Popolazione2011]]/Comuni[[#This Row],[Ammalati AREA]])*100</f>
        <v>0.10908817058699234</v>
      </c>
    </row>
    <row r="1890" spans="1:16" x14ac:dyDescent="0.3">
      <c r="A1890" t="s">
        <v>1906</v>
      </c>
      <c r="B1890" t="s">
        <v>8023</v>
      </c>
      <c r="C1890" t="s">
        <v>1769</v>
      </c>
      <c r="D1890">
        <v>11542</v>
      </c>
      <c r="E1890" s="1">
        <f>(Comuni[[#This Row],[Popolazione2011]]/SUM(D:D))*100</f>
        <v>1.9423470600266692E-2</v>
      </c>
      <c r="F1890">
        <f t="shared" si="29"/>
        <v>9704151</v>
      </c>
      <c r="G1890" s="1">
        <f>(Comuni[[#This Row],[Popolazione2011]]/Comuni[[#This Row],[TOT POP REGIONE ]])*100</f>
        <v>0.11893879227559423</v>
      </c>
      <c r="H1890" t="str">
        <f>IF(Comuni[[#This Row],[Popolazione2011]]&gt;300000,"MAGGIORE","")</f>
        <v/>
      </c>
      <c r="I1890" t="str">
        <f>_xlfn.XLOOKUP(Comuni[[#This Row],[Regione]],Ripartizione_geografica[Regione],Ripartizione_geografica[Ripartizione geografica])</f>
        <v>Nord-ovest</v>
      </c>
      <c r="J1890">
        <f>_xlfn.XLOOKUP(Comuni[[#This Row],[Regione]],Ripartizione_geografica[Regione],Ripartizione_geografica[Codice Regione])</f>
        <v>3</v>
      </c>
      <c r="K1890">
        <f>_xlfn.XLOOKUP(Comuni[[#This Row],[Regione]],Table_0[Regione],Table_0[Totale])</f>
        <v>4308126</v>
      </c>
      <c r="L1890">
        <f>_xlfn.XLOOKUP(Comuni[[#This Row],[Regione]],Table_0[Regione],Table_0[Guariti])</f>
        <v>4242764</v>
      </c>
      <c r="M1890">
        <f>_xlfn.XLOOKUP(Comuni[[#This Row],[Regione]],Table_0[Regione],Table_0[Deceduti])</f>
        <v>47031</v>
      </c>
      <c r="N1890" s="1">
        <f>(Comuni[[#This Row],[Popolazione2011]]/Comuni[[#This Row],[Ammalati TOT]])*100</f>
        <v>0.26791231268537641</v>
      </c>
      <c r="O1890">
        <f>_xlfn.XLOOKUP(Comuni[[#This Row],[Regione]],Table_0[Regione],Table_0[TOT AREA])</f>
        <v>6838505</v>
      </c>
      <c r="P1890" s="1">
        <f>(Comuni[[#This Row],[Popolazione2011]]/Comuni[[#This Row],[Ammalati AREA]])*100</f>
        <v>0.16877957974732782</v>
      </c>
    </row>
    <row r="1891" spans="1:16" x14ac:dyDescent="0.3">
      <c r="A1891" t="s">
        <v>1907</v>
      </c>
      <c r="B1891" t="s">
        <v>8023</v>
      </c>
      <c r="C1891" t="s">
        <v>1769</v>
      </c>
      <c r="D1891">
        <v>518</v>
      </c>
      <c r="E1891" s="1">
        <f>(Comuni[[#This Row],[Popolazione2011]]/SUM(D:D))*100</f>
        <v>8.7171701359713626E-4</v>
      </c>
      <c r="F1891">
        <f t="shared" si="29"/>
        <v>9704151</v>
      </c>
      <c r="G1891" s="1">
        <f>(Comuni[[#This Row],[Popolazione2011]]/Comuni[[#This Row],[TOT POP REGIONE ]])*100</f>
        <v>5.3379218851808876E-3</v>
      </c>
      <c r="H1891" t="str">
        <f>IF(Comuni[[#This Row],[Popolazione2011]]&gt;300000,"MAGGIORE","")</f>
        <v/>
      </c>
      <c r="I1891" t="str">
        <f>_xlfn.XLOOKUP(Comuni[[#This Row],[Regione]],Ripartizione_geografica[Regione],Ripartizione_geografica[Ripartizione geografica])</f>
        <v>Nord-ovest</v>
      </c>
      <c r="J1891">
        <f>_xlfn.XLOOKUP(Comuni[[#This Row],[Regione]],Ripartizione_geografica[Regione],Ripartizione_geografica[Codice Regione])</f>
        <v>3</v>
      </c>
      <c r="K1891">
        <f>_xlfn.XLOOKUP(Comuni[[#This Row],[Regione]],Table_0[Regione],Table_0[Totale])</f>
        <v>4308126</v>
      </c>
      <c r="L1891">
        <f>_xlfn.XLOOKUP(Comuni[[#This Row],[Regione]],Table_0[Regione],Table_0[Guariti])</f>
        <v>4242764</v>
      </c>
      <c r="M1891">
        <f>_xlfn.XLOOKUP(Comuni[[#This Row],[Regione]],Table_0[Regione],Table_0[Deceduti])</f>
        <v>47031</v>
      </c>
      <c r="N1891" s="1">
        <f>(Comuni[[#This Row],[Popolazione2011]]/Comuni[[#This Row],[Ammalati TOT]])*100</f>
        <v>1.2023789462053803E-2</v>
      </c>
      <c r="O1891">
        <f>_xlfn.XLOOKUP(Comuni[[#This Row],[Regione]],Table_0[Regione],Table_0[TOT AREA])</f>
        <v>6838505</v>
      </c>
      <c r="P1891" s="1">
        <f>(Comuni[[#This Row],[Popolazione2011]]/Comuni[[#This Row],[Ammalati AREA]])*100</f>
        <v>7.5747550085874032E-3</v>
      </c>
    </row>
    <row r="1892" spans="1:16" x14ac:dyDescent="0.3">
      <c r="A1892" t="s">
        <v>1908</v>
      </c>
      <c r="B1892" t="s">
        <v>8023</v>
      </c>
      <c r="C1892" t="s">
        <v>1769</v>
      </c>
      <c r="D1892">
        <v>1058</v>
      </c>
      <c r="E1892" s="1">
        <f>(Comuni[[#This Row],[Popolazione2011]]/SUM(D:D))*100</f>
        <v>1.7804567575014868E-3</v>
      </c>
      <c r="F1892">
        <f t="shared" si="29"/>
        <v>9704151</v>
      </c>
      <c r="G1892" s="1">
        <f>(Comuni[[#This Row],[Popolazione2011]]/Comuni[[#This Row],[TOT POP REGIONE ]])*100</f>
        <v>1.0902550877454401E-2</v>
      </c>
      <c r="H1892" t="str">
        <f>IF(Comuni[[#This Row],[Popolazione2011]]&gt;300000,"MAGGIORE","")</f>
        <v/>
      </c>
      <c r="I1892" t="str">
        <f>_xlfn.XLOOKUP(Comuni[[#This Row],[Regione]],Ripartizione_geografica[Regione],Ripartizione_geografica[Ripartizione geografica])</f>
        <v>Nord-ovest</v>
      </c>
      <c r="J1892">
        <f>_xlfn.XLOOKUP(Comuni[[#This Row],[Regione]],Ripartizione_geografica[Regione],Ripartizione_geografica[Codice Regione])</f>
        <v>3</v>
      </c>
      <c r="K1892">
        <f>_xlfn.XLOOKUP(Comuni[[#This Row],[Regione]],Table_0[Regione],Table_0[Totale])</f>
        <v>4308126</v>
      </c>
      <c r="L1892">
        <f>_xlfn.XLOOKUP(Comuni[[#This Row],[Regione]],Table_0[Regione],Table_0[Guariti])</f>
        <v>4242764</v>
      </c>
      <c r="M1892">
        <f>_xlfn.XLOOKUP(Comuni[[#This Row],[Regione]],Table_0[Regione],Table_0[Deceduti])</f>
        <v>47031</v>
      </c>
      <c r="N1892" s="1">
        <f>(Comuni[[#This Row],[Popolazione2011]]/Comuni[[#This Row],[Ammalati TOT]])*100</f>
        <v>2.4558241797013367E-2</v>
      </c>
      <c r="O1892">
        <f>_xlfn.XLOOKUP(Comuni[[#This Row],[Regione]],Table_0[Regione],Table_0[TOT AREA])</f>
        <v>6838505</v>
      </c>
      <c r="P1892" s="1">
        <f>(Comuni[[#This Row],[Popolazione2011]]/Comuni[[#This Row],[Ammalati AREA]])*100</f>
        <v>1.5471217758852263E-2</v>
      </c>
    </row>
    <row r="1893" spans="1:16" x14ac:dyDescent="0.3">
      <c r="A1893" t="s">
        <v>1909</v>
      </c>
      <c r="B1893" t="s">
        <v>8023</v>
      </c>
      <c r="C1893" t="s">
        <v>1769</v>
      </c>
      <c r="D1893">
        <v>174</v>
      </c>
      <c r="E1893" s="1">
        <f>(Comuni[[#This Row],[Popolazione2011]]/SUM(D:D))*100</f>
        <v>2.9281613970251295E-4</v>
      </c>
      <c r="F1893">
        <f t="shared" si="29"/>
        <v>9704151</v>
      </c>
      <c r="G1893" s="1">
        <f>(Comuni[[#This Row],[Popolazione2011]]/Comuni[[#This Row],[TOT POP REGIONE ]])*100</f>
        <v>1.7930471197325762E-3</v>
      </c>
      <c r="H1893" t="str">
        <f>IF(Comuni[[#This Row],[Popolazione2011]]&gt;300000,"MAGGIORE","")</f>
        <v/>
      </c>
      <c r="I1893" t="str">
        <f>_xlfn.XLOOKUP(Comuni[[#This Row],[Regione]],Ripartizione_geografica[Regione],Ripartizione_geografica[Ripartizione geografica])</f>
        <v>Nord-ovest</v>
      </c>
      <c r="J1893">
        <f>_xlfn.XLOOKUP(Comuni[[#This Row],[Regione]],Ripartizione_geografica[Regione],Ripartizione_geografica[Codice Regione])</f>
        <v>3</v>
      </c>
      <c r="K1893">
        <f>_xlfn.XLOOKUP(Comuni[[#This Row],[Regione]],Table_0[Regione],Table_0[Totale])</f>
        <v>4308126</v>
      </c>
      <c r="L1893">
        <f>_xlfn.XLOOKUP(Comuni[[#This Row],[Regione]],Table_0[Regione],Table_0[Guariti])</f>
        <v>4242764</v>
      </c>
      <c r="M1893">
        <f>_xlfn.XLOOKUP(Comuni[[#This Row],[Regione]],Table_0[Regione],Table_0[Deceduti])</f>
        <v>47031</v>
      </c>
      <c r="N1893" s="1">
        <f>(Comuni[[#This Row],[Popolazione2011]]/Comuni[[#This Row],[Ammalati TOT]])*100</f>
        <v>4.0388790857091928E-3</v>
      </c>
      <c r="O1893">
        <f>_xlfn.XLOOKUP(Comuni[[#This Row],[Regione]],Table_0[Regione],Table_0[TOT AREA])</f>
        <v>6838505</v>
      </c>
      <c r="P1893" s="1">
        <f>(Comuni[[#This Row],[Popolazione2011]]/Comuni[[#This Row],[Ammalati AREA]])*100</f>
        <v>2.544415775085344E-3</v>
      </c>
    </row>
    <row r="1894" spans="1:16" x14ac:dyDescent="0.3">
      <c r="A1894" t="s">
        <v>1910</v>
      </c>
      <c r="B1894" t="s">
        <v>8023</v>
      </c>
      <c r="C1894" t="s">
        <v>1769</v>
      </c>
      <c r="D1894">
        <v>652</v>
      </c>
      <c r="E1894" s="1">
        <f>(Comuni[[#This Row],[Popolazione2011]]/SUM(D:D))*100</f>
        <v>1.097219098195623E-3</v>
      </c>
      <c r="F1894">
        <f t="shared" si="29"/>
        <v>9704151</v>
      </c>
      <c r="G1894" s="1">
        <f>(Comuni[[#This Row],[Popolazione2011]]/Comuni[[#This Row],[TOT POP REGIONE ]])*100</f>
        <v>6.7187742647450551E-3</v>
      </c>
      <c r="H1894" t="str">
        <f>IF(Comuni[[#This Row],[Popolazione2011]]&gt;300000,"MAGGIORE","")</f>
        <v/>
      </c>
      <c r="I1894" t="str">
        <f>_xlfn.XLOOKUP(Comuni[[#This Row],[Regione]],Ripartizione_geografica[Regione],Ripartizione_geografica[Ripartizione geografica])</f>
        <v>Nord-ovest</v>
      </c>
      <c r="J1894">
        <f>_xlfn.XLOOKUP(Comuni[[#This Row],[Regione]],Ripartizione_geografica[Regione],Ripartizione_geografica[Codice Regione])</f>
        <v>3</v>
      </c>
      <c r="K1894">
        <f>_xlfn.XLOOKUP(Comuni[[#This Row],[Regione]],Table_0[Regione],Table_0[Totale])</f>
        <v>4308126</v>
      </c>
      <c r="L1894">
        <f>_xlfn.XLOOKUP(Comuni[[#This Row],[Regione]],Table_0[Regione],Table_0[Guariti])</f>
        <v>4242764</v>
      </c>
      <c r="M1894">
        <f>_xlfn.XLOOKUP(Comuni[[#This Row],[Regione]],Table_0[Regione],Table_0[Deceduti])</f>
        <v>47031</v>
      </c>
      <c r="N1894" s="1">
        <f>(Comuni[[#This Row],[Popolazione2011]]/Comuni[[#This Row],[Ammalati TOT]])*100</f>
        <v>1.5134190597025249E-2</v>
      </c>
      <c r="O1894">
        <f>_xlfn.XLOOKUP(Comuni[[#This Row],[Regione]],Table_0[Regione],Table_0[TOT AREA])</f>
        <v>6838505</v>
      </c>
      <c r="P1894" s="1">
        <f>(Comuni[[#This Row],[Popolazione2011]]/Comuni[[#This Row],[Ammalati AREA]])*100</f>
        <v>9.5342476169864611E-3</v>
      </c>
    </row>
    <row r="1895" spans="1:16" x14ac:dyDescent="0.3">
      <c r="A1895" t="s">
        <v>1911</v>
      </c>
      <c r="B1895" t="s">
        <v>8023</v>
      </c>
      <c r="C1895" t="s">
        <v>1769</v>
      </c>
      <c r="D1895">
        <v>846</v>
      </c>
      <c r="E1895" s="1">
        <f>(Comuni[[#This Row],[Popolazione2011]]/SUM(D:D))*100</f>
        <v>1.4236922654501491E-3</v>
      </c>
      <c r="F1895">
        <f t="shared" si="29"/>
        <v>9704151</v>
      </c>
      <c r="G1895" s="1">
        <f>(Comuni[[#This Row],[Popolazione2011]]/Comuni[[#This Row],[TOT POP REGIONE ]])*100</f>
        <v>8.7179187545618365E-3</v>
      </c>
      <c r="H1895" t="str">
        <f>IF(Comuni[[#This Row],[Popolazione2011]]&gt;300000,"MAGGIORE","")</f>
        <v/>
      </c>
      <c r="I1895" t="str">
        <f>_xlfn.XLOOKUP(Comuni[[#This Row],[Regione]],Ripartizione_geografica[Regione],Ripartizione_geografica[Ripartizione geografica])</f>
        <v>Nord-ovest</v>
      </c>
      <c r="J1895">
        <f>_xlfn.XLOOKUP(Comuni[[#This Row],[Regione]],Ripartizione_geografica[Regione],Ripartizione_geografica[Codice Regione])</f>
        <v>3</v>
      </c>
      <c r="K1895">
        <f>_xlfn.XLOOKUP(Comuni[[#This Row],[Regione]],Table_0[Regione],Table_0[Totale])</f>
        <v>4308126</v>
      </c>
      <c r="L1895">
        <f>_xlfn.XLOOKUP(Comuni[[#This Row],[Regione]],Table_0[Regione],Table_0[Guariti])</f>
        <v>4242764</v>
      </c>
      <c r="M1895">
        <f>_xlfn.XLOOKUP(Comuni[[#This Row],[Regione]],Table_0[Regione],Table_0[Deceduti])</f>
        <v>47031</v>
      </c>
      <c r="N1895" s="1">
        <f>(Comuni[[#This Row],[Popolazione2011]]/Comuni[[#This Row],[Ammalati TOT]])*100</f>
        <v>1.9637308658103314E-2</v>
      </c>
      <c r="O1895">
        <f>_xlfn.XLOOKUP(Comuni[[#This Row],[Regione]],Table_0[Regione],Table_0[TOT AREA])</f>
        <v>6838505</v>
      </c>
      <c r="P1895" s="1">
        <f>(Comuni[[#This Row],[Popolazione2011]]/Comuni[[#This Row],[Ammalati AREA]])*100</f>
        <v>1.2371124975414947E-2</v>
      </c>
    </row>
    <row r="1896" spans="1:16" x14ac:dyDescent="0.3">
      <c r="A1896" t="s">
        <v>1912</v>
      </c>
      <c r="B1896" t="s">
        <v>8023</v>
      </c>
      <c r="C1896" t="s">
        <v>1769</v>
      </c>
      <c r="D1896">
        <v>1733</v>
      </c>
      <c r="E1896" s="1">
        <f>(Comuni[[#This Row],[Popolazione2011]]/SUM(D:D))*100</f>
        <v>2.916381437381925E-3</v>
      </c>
      <c r="F1896">
        <f t="shared" si="29"/>
        <v>9704151</v>
      </c>
      <c r="G1896" s="1">
        <f>(Comuni[[#This Row],[Popolazione2011]]/Comuni[[#This Row],[TOT POP REGIONE ]])*100</f>
        <v>1.7858337117796292E-2</v>
      </c>
      <c r="H1896" t="str">
        <f>IF(Comuni[[#This Row],[Popolazione2011]]&gt;300000,"MAGGIORE","")</f>
        <v/>
      </c>
      <c r="I1896" t="str">
        <f>_xlfn.XLOOKUP(Comuni[[#This Row],[Regione]],Ripartizione_geografica[Regione],Ripartizione_geografica[Ripartizione geografica])</f>
        <v>Nord-ovest</v>
      </c>
      <c r="J1896">
        <f>_xlfn.XLOOKUP(Comuni[[#This Row],[Regione]],Ripartizione_geografica[Regione],Ripartizione_geografica[Codice Regione])</f>
        <v>3</v>
      </c>
      <c r="K1896">
        <f>_xlfn.XLOOKUP(Comuni[[#This Row],[Regione]],Table_0[Regione],Table_0[Totale])</f>
        <v>4308126</v>
      </c>
      <c r="L1896">
        <f>_xlfn.XLOOKUP(Comuni[[#This Row],[Regione]],Table_0[Regione],Table_0[Guariti])</f>
        <v>4242764</v>
      </c>
      <c r="M1896">
        <f>_xlfn.XLOOKUP(Comuni[[#This Row],[Regione]],Table_0[Regione],Table_0[Deceduti])</f>
        <v>47031</v>
      </c>
      <c r="N1896" s="1">
        <f>(Comuni[[#This Row],[Popolazione2011]]/Comuni[[#This Row],[Ammalati TOT]])*100</f>
        <v>4.0226307215712818E-2</v>
      </c>
      <c r="O1896">
        <f>_xlfn.XLOOKUP(Comuni[[#This Row],[Regione]],Table_0[Regione],Table_0[TOT AREA])</f>
        <v>6838505</v>
      </c>
      <c r="P1896" s="1">
        <f>(Comuni[[#This Row],[Popolazione2011]]/Comuni[[#This Row],[Ammalati AREA]])*100</f>
        <v>2.5341796196683336E-2</v>
      </c>
    </row>
    <row r="1897" spans="1:16" x14ac:dyDescent="0.3">
      <c r="A1897" t="s">
        <v>1913</v>
      </c>
      <c r="B1897" t="s">
        <v>8023</v>
      </c>
      <c r="C1897" t="s">
        <v>1769</v>
      </c>
      <c r="D1897">
        <v>172</v>
      </c>
      <c r="E1897" s="1">
        <f>(Comuni[[#This Row],[Popolazione2011]]/SUM(D:D))*100</f>
        <v>2.8945043694731163E-4</v>
      </c>
      <c r="F1897">
        <f t="shared" si="29"/>
        <v>9704151</v>
      </c>
      <c r="G1897" s="1">
        <f>(Comuni[[#This Row],[Popolazione2011]]/Comuni[[#This Row],[TOT POP REGIONE ]])*100</f>
        <v>1.7724373827241559E-3</v>
      </c>
      <c r="H1897" t="str">
        <f>IF(Comuni[[#This Row],[Popolazione2011]]&gt;300000,"MAGGIORE","")</f>
        <v/>
      </c>
      <c r="I1897" t="str">
        <f>_xlfn.XLOOKUP(Comuni[[#This Row],[Regione]],Ripartizione_geografica[Regione],Ripartizione_geografica[Ripartizione geografica])</f>
        <v>Nord-ovest</v>
      </c>
      <c r="J1897">
        <f>_xlfn.XLOOKUP(Comuni[[#This Row],[Regione]],Ripartizione_geografica[Regione],Ripartizione_geografica[Codice Regione])</f>
        <v>3</v>
      </c>
      <c r="K1897">
        <f>_xlfn.XLOOKUP(Comuni[[#This Row],[Regione]],Table_0[Regione],Table_0[Totale])</f>
        <v>4308126</v>
      </c>
      <c r="L1897">
        <f>_xlfn.XLOOKUP(Comuni[[#This Row],[Regione]],Table_0[Regione],Table_0[Guariti])</f>
        <v>4242764</v>
      </c>
      <c r="M1897">
        <f>_xlfn.XLOOKUP(Comuni[[#This Row],[Regione]],Table_0[Regione],Table_0[Deceduti])</f>
        <v>47031</v>
      </c>
      <c r="N1897" s="1">
        <f>(Comuni[[#This Row],[Popolazione2011]]/Comuni[[#This Row],[Ammalati TOT]])*100</f>
        <v>3.9924551881723057E-3</v>
      </c>
      <c r="O1897">
        <f>_xlfn.XLOOKUP(Comuni[[#This Row],[Regione]],Table_0[Regione],Table_0[TOT AREA])</f>
        <v>6838505</v>
      </c>
      <c r="P1897" s="1">
        <f>(Comuni[[#This Row],[Popolazione2011]]/Comuni[[#This Row],[Ammalati AREA]])*100</f>
        <v>2.5151696167510298E-3</v>
      </c>
    </row>
    <row r="1898" spans="1:16" x14ac:dyDescent="0.3">
      <c r="A1898" t="s">
        <v>1914</v>
      </c>
      <c r="B1898" t="s">
        <v>8023</v>
      </c>
      <c r="C1898" t="s">
        <v>1769</v>
      </c>
      <c r="D1898">
        <v>5079</v>
      </c>
      <c r="E1898" s="1">
        <f>(Comuni[[#This Row],[Popolazione2011]]/SUM(D:D))*100</f>
        <v>8.5472021468336965E-3</v>
      </c>
      <c r="F1898">
        <f t="shared" si="29"/>
        <v>9704151</v>
      </c>
      <c r="G1898" s="1">
        <f>(Comuni[[#This Row],[Popolazione2011]]/Comuni[[#This Row],[TOT POP REGIONE ]])*100</f>
        <v>5.2338427132883648E-2</v>
      </c>
      <c r="H1898" t="str">
        <f>IF(Comuni[[#This Row],[Popolazione2011]]&gt;300000,"MAGGIORE","")</f>
        <v/>
      </c>
      <c r="I1898" t="str">
        <f>_xlfn.XLOOKUP(Comuni[[#This Row],[Regione]],Ripartizione_geografica[Regione],Ripartizione_geografica[Ripartizione geografica])</f>
        <v>Nord-ovest</v>
      </c>
      <c r="J1898">
        <f>_xlfn.XLOOKUP(Comuni[[#This Row],[Regione]],Ripartizione_geografica[Regione],Ripartizione_geografica[Codice Regione])</f>
        <v>3</v>
      </c>
      <c r="K1898">
        <f>_xlfn.XLOOKUP(Comuni[[#This Row],[Regione]],Table_0[Regione],Table_0[Totale])</f>
        <v>4308126</v>
      </c>
      <c r="L1898">
        <f>_xlfn.XLOOKUP(Comuni[[#This Row],[Regione]],Table_0[Regione],Table_0[Guariti])</f>
        <v>4242764</v>
      </c>
      <c r="M1898">
        <f>_xlfn.XLOOKUP(Comuni[[#This Row],[Regione]],Table_0[Regione],Table_0[Deceduti])</f>
        <v>47031</v>
      </c>
      <c r="N1898" s="1">
        <f>(Comuni[[#This Row],[Popolazione2011]]/Comuni[[#This Row],[Ammalati TOT]])*100</f>
        <v>0.11789348779492521</v>
      </c>
      <c r="O1898">
        <f>_xlfn.XLOOKUP(Comuni[[#This Row],[Regione]],Table_0[Regione],Table_0[TOT AREA])</f>
        <v>6838505</v>
      </c>
      <c r="P1898" s="1">
        <f>(Comuni[[#This Row],[Popolazione2011]]/Comuni[[#This Row],[Ammalati AREA]])*100</f>
        <v>7.4270619089991163E-2</v>
      </c>
    </row>
    <row r="1899" spans="1:16" x14ac:dyDescent="0.3">
      <c r="A1899" t="s">
        <v>1915</v>
      </c>
      <c r="B1899" t="s">
        <v>8023</v>
      </c>
      <c r="C1899" t="s">
        <v>1769</v>
      </c>
      <c r="D1899">
        <v>12080</v>
      </c>
      <c r="E1899" s="1">
        <f>(Comuni[[#This Row],[Popolazione2011]]/SUM(D:D))*100</f>
        <v>2.0328844641415843E-2</v>
      </c>
      <c r="F1899">
        <f t="shared" si="29"/>
        <v>9704151</v>
      </c>
      <c r="G1899" s="1">
        <f>(Comuni[[#This Row],[Popolazione2011]]/Comuni[[#This Row],[TOT POP REGIONE ]])*100</f>
        <v>0.12448281153085931</v>
      </c>
      <c r="H1899" t="str">
        <f>IF(Comuni[[#This Row],[Popolazione2011]]&gt;300000,"MAGGIORE","")</f>
        <v/>
      </c>
      <c r="I1899" t="str">
        <f>_xlfn.XLOOKUP(Comuni[[#This Row],[Regione]],Ripartizione_geografica[Regione],Ripartizione_geografica[Ripartizione geografica])</f>
        <v>Nord-ovest</v>
      </c>
      <c r="J1899">
        <f>_xlfn.XLOOKUP(Comuni[[#This Row],[Regione]],Ripartizione_geografica[Regione],Ripartizione_geografica[Codice Regione])</f>
        <v>3</v>
      </c>
      <c r="K1899">
        <f>_xlfn.XLOOKUP(Comuni[[#This Row],[Regione]],Table_0[Regione],Table_0[Totale])</f>
        <v>4308126</v>
      </c>
      <c r="L1899">
        <f>_xlfn.XLOOKUP(Comuni[[#This Row],[Regione]],Table_0[Regione],Table_0[Guariti])</f>
        <v>4242764</v>
      </c>
      <c r="M1899">
        <f>_xlfn.XLOOKUP(Comuni[[#This Row],[Regione]],Table_0[Regione],Table_0[Deceduti])</f>
        <v>47031</v>
      </c>
      <c r="N1899" s="1">
        <f>(Comuni[[#This Row],[Popolazione2011]]/Comuni[[#This Row],[Ammalati TOT]])*100</f>
        <v>0.2804003411227991</v>
      </c>
      <c r="O1899">
        <f>_xlfn.XLOOKUP(Comuni[[#This Row],[Regione]],Table_0[Regione],Table_0[TOT AREA])</f>
        <v>6838505</v>
      </c>
      <c r="P1899" s="1">
        <f>(Comuni[[#This Row],[Popolazione2011]]/Comuni[[#This Row],[Ammalati AREA]])*100</f>
        <v>0.17664679633925837</v>
      </c>
    </row>
    <row r="1900" spans="1:16" x14ac:dyDescent="0.3">
      <c r="A1900" t="s">
        <v>1916</v>
      </c>
      <c r="B1900" t="s">
        <v>8023</v>
      </c>
      <c r="C1900" t="s">
        <v>1769</v>
      </c>
      <c r="D1900">
        <v>2082</v>
      </c>
      <c r="E1900" s="1">
        <f>(Comuni[[#This Row],[Popolazione2011]]/SUM(D:D))*100</f>
        <v>3.5036965681645516E-3</v>
      </c>
      <c r="F1900">
        <f t="shared" si="29"/>
        <v>9704151</v>
      </c>
      <c r="G1900" s="1">
        <f>(Comuni[[#This Row],[Popolazione2011]]/Comuni[[#This Row],[TOT POP REGIONE ]])*100</f>
        <v>2.1454736225765655E-2</v>
      </c>
      <c r="H1900" t="str">
        <f>IF(Comuni[[#This Row],[Popolazione2011]]&gt;300000,"MAGGIORE","")</f>
        <v/>
      </c>
      <c r="I1900" t="str">
        <f>_xlfn.XLOOKUP(Comuni[[#This Row],[Regione]],Ripartizione_geografica[Regione],Ripartizione_geografica[Ripartizione geografica])</f>
        <v>Nord-ovest</v>
      </c>
      <c r="J1900">
        <f>_xlfn.XLOOKUP(Comuni[[#This Row],[Regione]],Ripartizione_geografica[Regione],Ripartizione_geografica[Codice Regione])</f>
        <v>3</v>
      </c>
      <c r="K1900">
        <f>_xlfn.XLOOKUP(Comuni[[#This Row],[Regione]],Table_0[Regione],Table_0[Totale])</f>
        <v>4308126</v>
      </c>
      <c r="L1900">
        <f>_xlfn.XLOOKUP(Comuni[[#This Row],[Regione]],Table_0[Regione],Table_0[Guariti])</f>
        <v>4242764</v>
      </c>
      <c r="M1900">
        <f>_xlfn.XLOOKUP(Comuni[[#This Row],[Regione]],Table_0[Regione],Table_0[Deceduti])</f>
        <v>47031</v>
      </c>
      <c r="N1900" s="1">
        <f>(Comuni[[#This Row],[Popolazione2011]]/Comuni[[#This Row],[Ammalati TOT]])*100</f>
        <v>4.8327277335899643E-2</v>
      </c>
      <c r="O1900">
        <f>_xlfn.XLOOKUP(Comuni[[#This Row],[Regione]],Table_0[Regione],Table_0[TOT AREA])</f>
        <v>6838505</v>
      </c>
      <c r="P1900" s="1">
        <f>(Comuni[[#This Row],[Popolazione2011]]/Comuni[[#This Row],[Ammalati AREA]])*100</f>
        <v>3.0445250826021182E-2</v>
      </c>
    </row>
    <row r="1901" spans="1:16" x14ac:dyDescent="0.3">
      <c r="A1901" t="s">
        <v>1917</v>
      </c>
      <c r="B1901" t="s">
        <v>8023</v>
      </c>
      <c r="C1901" t="s">
        <v>1769</v>
      </c>
      <c r="D1901">
        <v>3996</v>
      </c>
      <c r="E1901" s="1">
        <f>(Comuni[[#This Row],[Popolazione2011]]/SUM(D:D))*100</f>
        <v>6.724674104892193E-3</v>
      </c>
      <c r="F1901">
        <f t="shared" si="29"/>
        <v>9704151</v>
      </c>
      <c r="G1901" s="1">
        <f>(Comuni[[#This Row],[Popolazione2011]]/Comuni[[#This Row],[TOT POP REGIONE ]])*100</f>
        <v>4.1178254542823992E-2</v>
      </c>
      <c r="H1901" t="str">
        <f>IF(Comuni[[#This Row],[Popolazione2011]]&gt;300000,"MAGGIORE","")</f>
        <v/>
      </c>
      <c r="I1901" t="str">
        <f>_xlfn.XLOOKUP(Comuni[[#This Row],[Regione]],Ripartizione_geografica[Regione],Ripartizione_geografica[Ripartizione geografica])</f>
        <v>Nord-ovest</v>
      </c>
      <c r="J1901">
        <f>_xlfn.XLOOKUP(Comuni[[#This Row],[Regione]],Ripartizione_geografica[Regione],Ripartizione_geografica[Codice Regione])</f>
        <v>3</v>
      </c>
      <c r="K1901">
        <f>_xlfn.XLOOKUP(Comuni[[#This Row],[Regione]],Table_0[Regione],Table_0[Totale])</f>
        <v>4308126</v>
      </c>
      <c r="L1901">
        <f>_xlfn.XLOOKUP(Comuni[[#This Row],[Regione]],Table_0[Regione],Table_0[Guariti])</f>
        <v>4242764</v>
      </c>
      <c r="M1901">
        <f>_xlfn.XLOOKUP(Comuni[[#This Row],[Regione]],Table_0[Regione],Table_0[Deceduti])</f>
        <v>47031</v>
      </c>
      <c r="N1901" s="1">
        <f>(Comuni[[#This Row],[Popolazione2011]]/Comuni[[#This Row],[Ammalati TOT]])*100</f>
        <v>9.2754947278700761E-2</v>
      </c>
      <c r="O1901">
        <f>_xlfn.XLOOKUP(Comuni[[#This Row],[Regione]],Table_0[Regione],Table_0[TOT AREA])</f>
        <v>6838505</v>
      </c>
      <c r="P1901" s="1">
        <f>(Comuni[[#This Row],[Popolazione2011]]/Comuni[[#This Row],[Ammalati AREA]])*100</f>
        <v>5.843382435195997E-2</v>
      </c>
    </row>
    <row r="1902" spans="1:16" x14ac:dyDescent="0.3">
      <c r="A1902" t="s">
        <v>1918</v>
      </c>
      <c r="B1902" t="s">
        <v>8023</v>
      </c>
      <c r="C1902" t="s">
        <v>1769</v>
      </c>
      <c r="D1902">
        <v>4293</v>
      </c>
      <c r="E1902" s="1">
        <f>(Comuni[[#This Row],[Popolazione2011]]/SUM(D:D))*100</f>
        <v>7.2244809640395861E-3</v>
      </c>
      <c r="F1902">
        <f t="shared" si="29"/>
        <v>9704151</v>
      </c>
      <c r="G1902" s="1">
        <f>(Comuni[[#This Row],[Popolazione2011]]/Comuni[[#This Row],[TOT POP REGIONE ]])*100</f>
        <v>4.4238800488574426E-2</v>
      </c>
      <c r="H1902" t="str">
        <f>IF(Comuni[[#This Row],[Popolazione2011]]&gt;300000,"MAGGIORE","")</f>
        <v/>
      </c>
      <c r="I1902" t="str">
        <f>_xlfn.XLOOKUP(Comuni[[#This Row],[Regione]],Ripartizione_geografica[Regione],Ripartizione_geografica[Ripartizione geografica])</f>
        <v>Nord-ovest</v>
      </c>
      <c r="J1902">
        <f>_xlfn.XLOOKUP(Comuni[[#This Row],[Regione]],Ripartizione_geografica[Regione],Ripartizione_geografica[Codice Regione])</f>
        <v>3</v>
      </c>
      <c r="K1902">
        <f>_xlfn.XLOOKUP(Comuni[[#This Row],[Regione]],Table_0[Regione],Table_0[Totale])</f>
        <v>4308126</v>
      </c>
      <c r="L1902">
        <f>_xlfn.XLOOKUP(Comuni[[#This Row],[Regione]],Table_0[Regione],Table_0[Guariti])</f>
        <v>4242764</v>
      </c>
      <c r="M1902">
        <f>_xlfn.XLOOKUP(Comuni[[#This Row],[Regione]],Table_0[Regione],Table_0[Deceduti])</f>
        <v>47031</v>
      </c>
      <c r="N1902" s="1">
        <f>(Comuni[[#This Row],[Popolazione2011]]/Comuni[[#This Row],[Ammalati TOT]])*100</f>
        <v>9.964889606292851E-2</v>
      </c>
      <c r="O1902">
        <f>_xlfn.XLOOKUP(Comuni[[#This Row],[Regione]],Table_0[Regione],Table_0[TOT AREA])</f>
        <v>6838505</v>
      </c>
      <c r="P1902" s="1">
        <f>(Comuni[[#This Row],[Popolazione2011]]/Comuni[[#This Row],[Ammalati AREA]])*100</f>
        <v>6.2776878864605645E-2</v>
      </c>
    </row>
    <row r="1903" spans="1:16" x14ac:dyDescent="0.3">
      <c r="A1903" t="s">
        <v>1919</v>
      </c>
      <c r="B1903" t="s">
        <v>8023</v>
      </c>
      <c r="C1903" t="s">
        <v>1769</v>
      </c>
      <c r="D1903">
        <v>5773</v>
      </c>
      <c r="E1903" s="1">
        <f>(Comuni[[#This Row],[Popolazione2011]]/SUM(D:D))*100</f>
        <v>9.7151010028885473E-3</v>
      </c>
      <c r="F1903">
        <f t="shared" si="29"/>
        <v>9704151</v>
      </c>
      <c r="G1903" s="1">
        <f>(Comuni[[#This Row],[Popolazione2011]]/Comuni[[#This Row],[TOT POP REGIONE ]])*100</f>
        <v>5.9490005874805532E-2</v>
      </c>
      <c r="H1903" t="str">
        <f>IF(Comuni[[#This Row],[Popolazione2011]]&gt;300000,"MAGGIORE","")</f>
        <v/>
      </c>
      <c r="I1903" t="str">
        <f>_xlfn.XLOOKUP(Comuni[[#This Row],[Regione]],Ripartizione_geografica[Regione],Ripartizione_geografica[Ripartizione geografica])</f>
        <v>Nord-ovest</v>
      </c>
      <c r="J1903">
        <f>_xlfn.XLOOKUP(Comuni[[#This Row],[Regione]],Ripartizione_geografica[Regione],Ripartizione_geografica[Codice Regione])</f>
        <v>3</v>
      </c>
      <c r="K1903">
        <f>_xlfn.XLOOKUP(Comuni[[#This Row],[Regione]],Table_0[Regione],Table_0[Totale])</f>
        <v>4308126</v>
      </c>
      <c r="L1903">
        <f>_xlfn.XLOOKUP(Comuni[[#This Row],[Regione]],Table_0[Regione],Table_0[Guariti])</f>
        <v>4242764</v>
      </c>
      <c r="M1903">
        <f>_xlfn.XLOOKUP(Comuni[[#This Row],[Regione]],Table_0[Regione],Table_0[Deceduti])</f>
        <v>47031</v>
      </c>
      <c r="N1903" s="1">
        <f>(Comuni[[#This Row],[Popolazione2011]]/Comuni[[#This Row],[Ammalati TOT]])*100</f>
        <v>0.1340025802402251</v>
      </c>
      <c r="O1903">
        <f>_xlfn.XLOOKUP(Comuni[[#This Row],[Regione]],Table_0[Regione],Table_0[TOT AREA])</f>
        <v>6838505</v>
      </c>
      <c r="P1903" s="1">
        <f>(Comuni[[#This Row],[Popolazione2011]]/Comuni[[#This Row],[Ammalati AREA]])*100</f>
        <v>8.4419036031998226E-2</v>
      </c>
    </row>
    <row r="1904" spans="1:16" x14ac:dyDescent="0.3">
      <c r="A1904" t="s">
        <v>1920</v>
      </c>
      <c r="B1904" t="s">
        <v>8023</v>
      </c>
      <c r="C1904" t="s">
        <v>1769</v>
      </c>
      <c r="D1904">
        <v>2807</v>
      </c>
      <c r="E1904" s="1">
        <f>(Comuni[[#This Row],[Popolazione2011]]/SUM(D:D))*100</f>
        <v>4.7237638169250222E-3</v>
      </c>
      <c r="F1904">
        <f t="shared" si="29"/>
        <v>9704151</v>
      </c>
      <c r="G1904" s="1">
        <f>(Comuni[[#This Row],[Popolazione2011]]/Comuni[[#This Row],[TOT POP REGIONE ]])*100</f>
        <v>2.8925765891318053E-2</v>
      </c>
      <c r="H1904" t="str">
        <f>IF(Comuni[[#This Row],[Popolazione2011]]&gt;300000,"MAGGIORE","")</f>
        <v/>
      </c>
      <c r="I1904" t="str">
        <f>_xlfn.XLOOKUP(Comuni[[#This Row],[Regione]],Ripartizione_geografica[Regione],Ripartizione_geografica[Ripartizione geografica])</f>
        <v>Nord-ovest</v>
      </c>
      <c r="J1904">
        <f>_xlfn.XLOOKUP(Comuni[[#This Row],[Regione]],Ripartizione_geografica[Regione],Ripartizione_geografica[Codice Regione])</f>
        <v>3</v>
      </c>
      <c r="K1904">
        <f>_xlfn.XLOOKUP(Comuni[[#This Row],[Regione]],Table_0[Regione],Table_0[Totale])</f>
        <v>4308126</v>
      </c>
      <c r="L1904">
        <f>_xlfn.XLOOKUP(Comuni[[#This Row],[Regione]],Table_0[Regione],Table_0[Guariti])</f>
        <v>4242764</v>
      </c>
      <c r="M1904">
        <f>_xlfn.XLOOKUP(Comuni[[#This Row],[Regione]],Table_0[Regione],Table_0[Deceduti])</f>
        <v>47031</v>
      </c>
      <c r="N1904" s="1">
        <f>(Comuni[[#This Row],[Popolazione2011]]/Comuni[[#This Row],[Ammalati TOT]])*100</f>
        <v>6.5155940193021275E-2</v>
      </c>
      <c r="O1904">
        <f>_xlfn.XLOOKUP(Comuni[[#This Row],[Regione]],Table_0[Regione],Table_0[TOT AREA])</f>
        <v>6838505</v>
      </c>
      <c r="P1904" s="1">
        <f>(Comuni[[#This Row],[Popolazione2011]]/Comuni[[#This Row],[Ammalati AREA]])*100</f>
        <v>4.1046983222210121E-2</v>
      </c>
    </row>
    <row r="1905" spans="1:16" x14ac:dyDescent="0.3">
      <c r="A1905" t="s">
        <v>1921</v>
      </c>
      <c r="B1905" t="s">
        <v>8023</v>
      </c>
      <c r="C1905" t="s">
        <v>1769</v>
      </c>
      <c r="D1905">
        <v>373</v>
      </c>
      <c r="E1905" s="1">
        <f>(Comuni[[#This Row],[Popolazione2011]]/SUM(D:D))*100</f>
        <v>6.2770356384504213E-4</v>
      </c>
      <c r="F1905">
        <f t="shared" si="29"/>
        <v>9704151</v>
      </c>
      <c r="G1905" s="1">
        <f>(Comuni[[#This Row],[Popolazione2011]]/Comuni[[#This Row],[TOT POP REGIONE ]])*100</f>
        <v>3.8437159520704079E-3</v>
      </c>
      <c r="H1905" t="str">
        <f>IF(Comuni[[#This Row],[Popolazione2011]]&gt;300000,"MAGGIORE","")</f>
        <v/>
      </c>
      <c r="I1905" t="str">
        <f>_xlfn.XLOOKUP(Comuni[[#This Row],[Regione]],Ripartizione_geografica[Regione],Ripartizione_geografica[Ripartizione geografica])</f>
        <v>Nord-ovest</v>
      </c>
      <c r="J1905">
        <f>_xlfn.XLOOKUP(Comuni[[#This Row],[Regione]],Ripartizione_geografica[Regione],Ripartizione_geografica[Codice Regione])</f>
        <v>3</v>
      </c>
      <c r="K1905">
        <f>_xlfn.XLOOKUP(Comuni[[#This Row],[Regione]],Table_0[Regione],Table_0[Totale])</f>
        <v>4308126</v>
      </c>
      <c r="L1905">
        <f>_xlfn.XLOOKUP(Comuni[[#This Row],[Regione]],Table_0[Regione],Table_0[Guariti])</f>
        <v>4242764</v>
      </c>
      <c r="M1905">
        <f>_xlfn.XLOOKUP(Comuni[[#This Row],[Regione]],Table_0[Regione],Table_0[Deceduti])</f>
        <v>47031</v>
      </c>
      <c r="N1905" s="1">
        <f>(Comuni[[#This Row],[Popolazione2011]]/Comuni[[#This Row],[Ammalati TOT]])*100</f>
        <v>8.6580568906294755E-3</v>
      </c>
      <c r="O1905">
        <f>_xlfn.XLOOKUP(Comuni[[#This Row],[Regione]],Table_0[Regione],Table_0[TOT AREA])</f>
        <v>6838505</v>
      </c>
      <c r="P1905" s="1">
        <f>(Comuni[[#This Row],[Popolazione2011]]/Comuni[[#This Row],[Ammalati AREA]])*100</f>
        <v>5.4544085293496171E-3</v>
      </c>
    </row>
    <row r="1906" spans="1:16" x14ac:dyDescent="0.3">
      <c r="A1906" t="s">
        <v>1922</v>
      </c>
      <c r="B1906" t="s">
        <v>8023</v>
      </c>
      <c r="C1906" t="s">
        <v>1769</v>
      </c>
      <c r="D1906">
        <v>5799</v>
      </c>
      <c r="E1906" s="1">
        <f>(Comuni[[#This Row],[Popolazione2011]]/SUM(D:D))*100</f>
        <v>9.7588551387061632E-3</v>
      </c>
      <c r="F1906">
        <f t="shared" si="29"/>
        <v>9704151</v>
      </c>
      <c r="G1906" s="1">
        <f>(Comuni[[#This Row],[Popolazione2011]]/Comuni[[#This Row],[TOT POP REGIONE ]])*100</f>
        <v>5.9757932455914993E-2</v>
      </c>
      <c r="H1906" t="str">
        <f>IF(Comuni[[#This Row],[Popolazione2011]]&gt;300000,"MAGGIORE","")</f>
        <v/>
      </c>
      <c r="I1906" t="str">
        <f>_xlfn.XLOOKUP(Comuni[[#This Row],[Regione]],Ripartizione_geografica[Regione],Ripartizione_geografica[Ripartizione geografica])</f>
        <v>Nord-ovest</v>
      </c>
      <c r="J1906">
        <f>_xlfn.XLOOKUP(Comuni[[#This Row],[Regione]],Ripartizione_geografica[Regione],Ripartizione_geografica[Codice Regione])</f>
        <v>3</v>
      </c>
      <c r="K1906">
        <f>_xlfn.XLOOKUP(Comuni[[#This Row],[Regione]],Table_0[Regione],Table_0[Totale])</f>
        <v>4308126</v>
      </c>
      <c r="L1906">
        <f>_xlfn.XLOOKUP(Comuni[[#This Row],[Regione]],Table_0[Regione],Table_0[Guariti])</f>
        <v>4242764</v>
      </c>
      <c r="M1906">
        <f>_xlfn.XLOOKUP(Comuni[[#This Row],[Regione]],Table_0[Regione],Table_0[Deceduti])</f>
        <v>47031</v>
      </c>
      <c r="N1906" s="1">
        <f>(Comuni[[#This Row],[Popolazione2011]]/Comuni[[#This Row],[Ammalati TOT]])*100</f>
        <v>0.13460609090820463</v>
      </c>
      <c r="O1906">
        <f>_xlfn.XLOOKUP(Comuni[[#This Row],[Regione]],Table_0[Regione],Table_0[TOT AREA])</f>
        <v>6838505</v>
      </c>
      <c r="P1906" s="1">
        <f>(Comuni[[#This Row],[Popolazione2011]]/Comuni[[#This Row],[Ammalati AREA]])*100</f>
        <v>8.4799236090344315E-2</v>
      </c>
    </row>
    <row r="1907" spans="1:16" x14ac:dyDescent="0.3">
      <c r="A1907" t="s">
        <v>1923</v>
      </c>
      <c r="B1907" t="s">
        <v>8023</v>
      </c>
      <c r="C1907" t="s">
        <v>1769</v>
      </c>
      <c r="D1907">
        <v>1864</v>
      </c>
      <c r="E1907" s="1">
        <f>(Comuni[[#This Row],[Popolazione2011]]/SUM(D:D))*100</f>
        <v>3.1368349678476096E-3</v>
      </c>
      <c r="F1907">
        <f t="shared" si="29"/>
        <v>9704151</v>
      </c>
      <c r="G1907" s="1">
        <f>(Comuni[[#This Row],[Popolazione2011]]/Comuni[[#This Row],[TOT POP REGIONE ]])*100</f>
        <v>1.9208274891847829E-2</v>
      </c>
      <c r="H1907" t="str">
        <f>IF(Comuni[[#This Row],[Popolazione2011]]&gt;300000,"MAGGIORE","")</f>
        <v/>
      </c>
      <c r="I1907" t="str">
        <f>_xlfn.XLOOKUP(Comuni[[#This Row],[Regione]],Ripartizione_geografica[Regione],Ripartizione_geografica[Ripartizione geografica])</f>
        <v>Nord-ovest</v>
      </c>
      <c r="J1907">
        <f>_xlfn.XLOOKUP(Comuni[[#This Row],[Regione]],Ripartizione_geografica[Regione],Ripartizione_geografica[Codice Regione])</f>
        <v>3</v>
      </c>
      <c r="K1907">
        <f>_xlfn.XLOOKUP(Comuni[[#This Row],[Regione]],Table_0[Regione],Table_0[Totale])</f>
        <v>4308126</v>
      </c>
      <c r="L1907">
        <f>_xlfn.XLOOKUP(Comuni[[#This Row],[Regione]],Table_0[Regione],Table_0[Guariti])</f>
        <v>4242764</v>
      </c>
      <c r="M1907">
        <f>_xlfn.XLOOKUP(Comuni[[#This Row],[Regione]],Table_0[Regione],Table_0[Deceduti])</f>
        <v>47031</v>
      </c>
      <c r="N1907" s="1">
        <f>(Comuni[[#This Row],[Popolazione2011]]/Comuni[[#This Row],[Ammalati TOT]])*100</f>
        <v>4.3267072504378931E-2</v>
      </c>
      <c r="O1907">
        <f>_xlfn.XLOOKUP(Comuni[[#This Row],[Regione]],Table_0[Regione],Table_0[TOT AREA])</f>
        <v>6838505</v>
      </c>
      <c r="P1907" s="1">
        <f>(Comuni[[#This Row],[Popolazione2011]]/Comuni[[#This Row],[Ammalati AREA]])*100</f>
        <v>2.7257419567580925E-2</v>
      </c>
    </row>
    <row r="1908" spans="1:16" x14ac:dyDescent="0.3">
      <c r="A1908" t="s">
        <v>1924</v>
      </c>
      <c r="B1908" t="s">
        <v>8023</v>
      </c>
      <c r="C1908" t="s">
        <v>1769</v>
      </c>
      <c r="D1908">
        <v>1512</v>
      </c>
      <c r="E1908" s="1">
        <f>(Comuni[[#This Row],[Popolazione2011]]/SUM(D:D))*100</f>
        <v>2.5444712829321816E-3</v>
      </c>
      <c r="F1908">
        <f t="shared" si="29"/>
        <v>9704151</v>
      </c>
      <c r="G1908" s="1">
        <f>(Comuni[[#This Row],[Popolazione2011]]/Comuni[[#This Row],[TOT POP REGIONE ]])*100</f>
        <v>1.5580961178365835E-2</v>
      </c>
      <c r="H1908" t="str">
        <f>IF(Comuni[[#This Row],[Popolazione2011]]&gt;300000,"MAGGIORE","")</f>
        <v/>
      </c>
      <c r="I1908" t="str">
        <f>_xlfn.XLOOKUP(Comuni[[#This Row],[Regione]],Ripartizione_geografica[Regione],Ripartizione_geografica[Ripartizione geografica])</f>
        <v>Nord-ovest</v>
      </c>
      <c r="J1908">
        <f>_xlfn.XLOOKUP(Comuni[[#This Row],[Regione]],Ripartizione_geografica[Regione],Ripartizione_geografica[Codice Regione])</f>
        <v>3</v>
      </c>
      <c r="K1908">
        <f>_xlfn.XLOOKUP(Comuni[[#This Row],[Regione]],Table_0[Regione],Table_0[Totale])</f>
        <v>4308126</v>
      </c>
      <c r="L1908">
        <f>_xlfn.XLOOKUP(Comuni[[#This Row],[Regione]],Table_0[Regione],Table_0[Guariti])</f>
        <v>4242764</v>
      </c>
      <c r="M1908">
        <f>_xlfn.XLOOKUP(Comuni[[#This Row],[Regione]],Table_0[Regione],Table_0[Deceduti])</f>
        <v>47031</v>
      </c>
      <c r="N1908" s="1">
        <f>(Comuni[[#This Row],[Popolazione2011]]/Comuni[[#This Row],[Ammalati TOT]])*100</f>
        <v>3.509646653788677E-2</v>
      </c>
      <c r="O1908">
        <f>_xlfn.XLOOKUP(Comuni[[#This Row],[Regione]],Table_0[Regione],Table_0[TOT AREA])</f>
        <v>6838505</v>
      </c>
      <c r="P1908" s="1">
        <f>(Comuni[[#This Row],[Popolazione2011]]/Comuni[[#This Row],[Ammalati AREA]])*100</f>
        <v>2.2110095700741607E-2</v>
      </c>
    </row>
    <row r="1909" spans="1:16" x14ac:dyDescent="0.3">
      <c r="A1909" t="s">
        <v>1925</v>
      </c>
      <c r="B1909" t="s">
        <v>8023</v>
      </c>
      <c r="C1909" t="s">
        <v>1769</v>
      </c>
      <c r="D1909">
        <v>1109</v>
      </c>
      <c r="E1909" s="1">
        <f>(Comuni[[#This Row],[Popolazione2011]]/SUM(D:D))*100</f>
        <v>1.8662821777591198E-3</v>
      </c>
      <c r="F1909">
        <f t="shared" si="29"/>
        <v>9704151</v>
      </c>
      <c r="G1909" s="1">
        <f>(Comuni[[#This Row],[Popolazione2011]]/Comuni[[#This Row],[TOT POP REGIONE ]])*100</f>
        <v>1.1428099171169121E-2</v>
      </c>
      <c r="H1909" t="str">
        <f>IF(Comuni[[#This Row],[Popolazione2011]]&gt;300000,"MAGGIORE","")</f>
        <v/>
      </c>
      <c r="I1909" t="str">
        <f>_xlfn.XLOOKUP(Comuni[[#This Row],[Regione]],Ripartizione_geografica[Regione],Ripartizione_geografica[Ripartizione geografica])</f>
        <v>Nord-ovest</v>
      </c>
      <c r="J1909">
        <f>_xlfn.XLOOKUP(Comuni[[#This Row],[Regione]],Ripartizione_geografica[Regione],Ripartizione_geografica[Codice Regione])</f>
        <v>3</v>
      </c>
      <c r="K1909">
        <f>_xlfn.XLOOKUP(Comuni[[#This Row],[Regione]],Table_0[Regione],Table_0[Totale])</f>
        <v>4308126</v>
      </c>
      <c r="L1909">
        <f>_xlfn.XLOOKUP(Comuni[[#This Row],[Regione]],Table_0[Regione],Table_0[Guariti])</f>
        <v>4242764</v>
      </c>
      <c r="M1909">
        <f>_xlfn.XLOOKUP(Comuni[[#This Row],[Regione]],Table_0[Regione],Table_0[Deceduti])</f>
        <v>47031</v>
      </c>
      <c r="N1909" s="1">
        <f>(Comuni[[#This Row],[Popolazione2011]]/Comuni[[#This Row],[Ammalati TOT]])*100</f>
        <v>2.5742051184203991E-2</v>
      </c>
      <c r="O1909">
        <f>_xlfn.XLOOKUP(Comuni[[#This Row],[Regione]],Table_0[Regione],Table_0[TOT AREA])</f>
        <v>6838505</v>
      </c>
      <c r="P1909" s="1">
        <f>(Comuni[[#This Row],[Popolazione2011]]/Comuni[[#This Row],[Ammalati AREA]])*100</f>
        <v>1.6216994796377279E-2</v>
      </c>
    </row>
    <row r="1910" spans="1:16" x14ac:dyDescent="0.3">
      <c r="A1910" t="s">
        <v>1926</v>
      </c>
      <c r="B1910" t="s">
        <v>8023</v>
      </c>
      <c r="C1910" t="s">
        <v>1769</v>
      </c>
      <c r="D1910">
        <v>1235</v>
      </c>
      <c r="E1910" s="1">
        <f>(Comuni[[#This Row],[Popolazione2011]]/SUM(D:D))*100</f>
        <v>2.0783214513368019E-3</v>
      </c>
      <c r="F1910">
        <f t="shared" si="29"/>
        <v>9704151</v>
      </c>
      <c r="G1910" s="1">
        <f>(Comuni[[#This Row],[Popolazione2011]]/Comuni[[#This Row],[TOT POP REGIONE ]])*100</f>
        <v>1.2726512602699608E-2</v>
      </c>
      <c r="H1910" t="str">
        <f>IF(Comuni[[#This Row],[Popolazione2011]]&gt;300000,"MAGGIORE","")</f>
        <v/>
      </c>
      <c r="I1910" t="str">
        <f>_xlfn.XLOOKUP(Comuni[[#This Row],[Regione]],Ripartizione_geografica[Regione],Ripartizione_geografica[Ripartizione geografica])</f>
        <v>Nord-ovest</v>
      </c>
      <c r="J1910">
        <f>_xlfn.XLOOKUP(Comuni[[#This Row],[Regione]],Ripartizione_geografica[Regione],Ripartizione_geografica[Codice Regione])</f>
        <v>3</v>
      </c>
      <c r="K1910">
        <f>_xlfn.XLOOKUP(Comuni[[#This Row],[Regione]],Table_0[Regione],Table_0[Totale])</f>
        <v>4308126</v>
      </c>
      <c r="L1910">
        <f>_xlfn.XLOOKUP(Comuni[[#This Row],[Regione]],Table_0[Regione],Table_0[Guariti])</f>
        <v>4242764</v>
      </c>
      <c r="M1910">
        <f>_xlfn.XLOOKUP(Comuni[[#This Row],[Regione]],Table_0[Regione],Table_0[Deceduti])</f>
        <v>47031</v>
      </c>
      <c r="N1910" s="1">
        <f>(Comuni[[#This Row],[Popolazione2011]]/Comuni[[#This Row],[Ammalati TOT]])*100</f>
        <v>2.8666756729027888E-2</v>
      </c>
      <c r="O1910">
        <f>_xlfn.XLOOKUP(Comuni[[#This Row],[Regione]],Table_0[Regione],Table_0[TOT AREA])</f>
        <v>6838505</v>
      </c>
      <c r="P1910" s="1">
        <f>(Comuni[[#This Row],[Popolazione2011]]/Comuni[[#This Row],[Ammalati AREA]])*100</f>
        <v>1.8059502771439077E-2</v>
      </c>
    </row>
    <row r="1911" spans="1:16" x14ac:dyDescent="0.3">
      <c r="A1911" t="s">
        <v>1927</v>
      </c>
      <c r="B1911" t="s">
        <v>8023</v>
      </c>
      <c r="C1911" t="s">
        <v>1769</v>
      </c>
      <c r="D1911">
        <v>437</v>
      </c>
      <c r="E1911" s="1">
        <f>(Comuni[[#This Row],[Popolazione2011]]/SUM(D:D))*100</f>
        <v>7.3540605201148363E-4</v>
      </c>
      <c r="F1911">
        <f t="shared" si="29"/>
        <v>9704151</v>
      </c>
      <c r="G1911" s="1">
        <f>(Comuni[[#This Row],[Popolazione2011]]/Comuni[[#This Row],[TOT POP REGIONE ]])*100</f>
        <v>4.5032275363398617E-3</v>
      </c>
      <c r="H1911" t="str">
        <f>IF(Comuni[[#This Row],[Popolazione2011]]&gt;300000,"MAGGIORE","")</f>
        <v/>
      </c>
      <c r="I1911" t="str">
        <f>_xlfn.XLOOKUP(Comuni[[#This Row],[Regione]],Ripartizione_geografica[Regione],Ripartizione_geografica[Ripartizione geografica])</f>
        <v>Nord-ovest</v>
      </c>
      <c r="J1911">
        <f>_xlfn.XLOOKUP(Comuni[[#This Row],[Regione]],Ripartizione_geografica[Regione],Ripartizione_geografica[Codice Regione])</f>
        <v>3</v>
      </c>
      <c r="K1911">
        <f>_xlfn.XLOOKUP(Comuni[[#This Row],[Regione]],Table_0[Regione],Table_0[Totale])</f>
        <v>4308126</v>
      </c>
      <c r="L1911">
        <f>_xlfn.XLOOKUP(Comuni[[#This Row],[Regione]],Table_0[Regione],Table_0[Guariti])</f>
        <v>4242764</v>
      </c>
      <c r="M1911">
        <f>_xlfn.XLOOKUP(Comuni[[#This Row],[Regione]],Table_0[Regione],Table_0[Deceduti])</f>
        <v>47031</v>
      </c>
      <c r="N1911" s="1">
        <f>(Comuni[[#This Row],[Popolazione2011]]/Comuni[[#This Row],[Ammalati TOT]])*100</f>
        <v>1.0143621611809869E-2</v>
      </c>
      <c r="O1911">
        <f>_xlfn.XLOOKUP(Comuni[[#This Row],[Regione]],Table_0[Regione],Table_0[TOT AREA])</f>
        <v>6838505</v>
      </c>
      <c r="P1911" s="1">
        <f>(Comuni[[#This Row],[Popolazione2011]]/Comuni[[#This Row],[Ammalati AREA]])*100</f>
        <v>6.3902855960476746E-3</v>
      </c>
    </row>
    <row r="1912" spans="1:16" x14ac:dyDescent="0.3">
      <c r="A1912" t="s">
        <v>1928</v>
      </c>
      <c r="B1912" t="s">
        <v>8023</v>
      </c>
      <c r="C1912" t="s">
        <v>1769</v>
      </c>
      <c r="D1912">
        <v>84</v>
      </c>
      <c r="E1912" s="1">
        <f>(Comuni[[#This Row],[Popolazione2011]]/SUM(D:D))*100</f>
        <v>1.4135951571845451E-4</v>
      </c>
      <c r="F1912">
        <f t="shared" si="29"/>
        <v>9704151</v>
      </c>
      <c r="G1912" s="1">
        <f>(Comuni[[#This Row],[Popolazione2011]]/Comuni[[#This Row],[TOT POP REGIONE ]])*100</f>
        <v>8.6560895435365754E-4</v>
      </c>
      <c r="H1912" t="str">
        <f>IF(Comuni[[#This Row],[Popolazione2011]]&gt;300000,"MAGGIORE","")</f>
        <v/>
      </c>
      <c r="I1912" t="str">
        <f>_xlfn.XLOOKUP(Comuni[[#This Row],[Regione]],Ripartizione_geografica[Regione],Ripartizione_geografica[Ripartizione geografica])</f>
        <v>Nord-ovest</v>
      </c>
      <c r="J1912">
        <f>_xlfn.XLOOKUP(Comuni[[#This Row],[Regione]],Ripartizione_geografica[Regione],Ripartizione_geografica[Codice Regione])</f>
        <v>3</v>
      </c>
      <c r="K1912">
        <f>_xlfn.XLOOKUP(Comuni[[#This Row],[Regione]],Table_0[Regione],Table_0[Totale])</f>
        <v>4308126</v>
      </c>
      <c r="L1912">
        <f>_xlfn.XLOOKUP(Comuni[[#This Row],[Regione]],Table_0[Regione],Table_0[Guariti])</f>
        <v>4242764</v>
      </c>
      <c r="M1912">
        <f>_xlfn.XLOOKUP(Comuni[[#This Row],[Regione]],Table_0[Regione],Table_0[Deceduti])</f>
        <v>47031</v>
      </c>
      <c r="N1912" s="1">
        <f>(Comuni[[#This Row],[Popolazione2011]]/Comuni[[#This Row],[Ammalati TOT]])*100</f>
        <v>1.9498036965492653E-3</v>
      </c>
      <c r="O1912">
        <f>_xlfn.XLOOKUP(Comuni[[#This Row],[Regione]],Table_0[Regione],Table_0[TOT AREA])</f>
        <v>6838505</v>
      </c>
      <c r="P1912" s="1">
        <f>(Comuni[[#This Row],[Popolazione2011]]/Comuni[[#This Row],[Ammalati AREA]])*100</f>
        <v>1.2283386500412006E-3</v>
      </c>
    </row>
    <row r="1913" spans="1:16" x14ac:dyDescent="0.3">
      <c r="A1913" t="s">
        <v>1929</v>
      </c>
      <c r="B1913" t="s">
        <v>8023</v>
      </c>
      <c r="C1913" t="s">
        <v>1769</v>
      </c>
      <c r="D1913">
        <v>1581</v>
      </c>
      <c r="E1913" s="1">
        <f>(Comuni[[#This Row],[Popolazione2011]]/SUM(D:D))*100</f>
        <v>2.6605880279866262E-3</v>
      </c>
      <c r="F1913">
        <f t="shared" si="29"/>
        <v>9704151</v>
      </c>
      <c r="G1913" s="1">
        <f>(Comuni[[#This Row],[Popolazione2011]]/Comuni[[#This Row],[TOT POP REGIONE ]])*100</f>
        <v>1.6291997105156341E-2</v>
      </c>
      <c r="H1913" t="str">
        <f>IF(Comuni[[#This Row],[Popolazione2011]]&gt;300000,"MAGGIORE","")</f>
        <v/>
      </c>
      <c r="I1913" t="str">
        <f>_xlfn.XLOOKUP(Comuni[[#This Row],[Regione]],Ripartizione_geografica[Regione],Ripartizione_geografica[Ripartizione geografica])</f>
        <v>Nord-ovest</v>
      </c>
      <c r="J1913">
        <f>_xlfn.XLOOKUP(Comuni[[#This Row],[Regione]],Ripartizione_geografica[Regione],Ripartizione_geografica[Codice Regione])</f>
        <v>3</v>
      </c>
      <c r="K1913">
        <f>_xlfn.XLOOKUP(Comuni[[#This Row],[Regione]],Table_0[Regione],Table_0[Totale])</f>
        <v>4308126</v>
      </c>
      <c r="L1913">
        <f>_xlfn.XLOOKUP(Comuni[[#This Row],[Regione]],Table_0[Regione],Table_0[Guariti])</f>
        <v>4242764</v>
      </c>
      <c r="M1913">
        <f>_xlfn.XLOOKUP(Comuni[[#This Row],[Regione]],Table_0[Regione],Table_0[Deceduti])</f>
        <v>47031</v>
      </c>
      <c r="N1913" s="1">
        <f>(Comuni[[#This Row],[Popolazione2011]]/Comuni[[#This Row],[Ammalati TOT]])*100</f>
        <v>3.6698091002909383E-2</v>
      </c>
      <c r="O1913">
        <f>_xlfn.XLOOKUP(Comuni[[#This Row],[Regione]],Table_0[Regione],Table_0[TOT AREA])</f>
        <v>6838505</v>
      </c>
      <c r="P1913" s="1">
        <f>(Comuni[[#This Row],[Popolazione2011]]/Comuni[[#This Row],[Ammalati AREA]])*100</f>
        <v>2.3119088163275452E-2</v>
      </c>
    </row>
    <row r="1914" spans="1:16" x14ac:dyDescent="0.3">
      <c r="A1914" t="s">
        <v>1930</v>
      </c>
      <c r="B1914" t="s">
        <v>8023</v>
      </c>
      <c r="C1914" t="s">
        <v>1769</v>
      </c>
      <c r="D1914">
        <v>1913</v>
      </c>
      <c r="E1914" s="1">
        <f>(Comuni[[#This Row],[Popolazione2011]]/SUM(D:D))*100</f>
        <v>3.2192946853500416E-3</v>
      </c>
      <c r="F1914">
        <f t="shared" si="29"/>
        <v>9704151</v>
      </c>
      <c r="G1914" s="1">
        <f>(Comuni[[#This Row],[Popolazione2011]]/Comuni[[#This Row],[TOT POP REGIONE ]])*100</f>
        <v>1.9713213448554128E-2</v>
      </c>
      <c r="H1914" t="str">
        <f>IF(Comuni[[#This Row],[Popolazione2011]]&gt;300000,"MAGGIORE","")</f>
        <v/>
      </c>
      <c r="I1914" t="str">
        <f>_xlfn.XLOOKUP(Comuni[[#This Row],[Regione]],Ripartizione_geografica[Regione],Ripartizione_geografica[Ripartizione geografica])</f>
        <v>Nord-ovest</v>
      </c>
      <c r="J1914">
        <f>_xlfn.XLOOKUP(Comuni[[#This Row],[Regione]],Ripartizione_geografica[Regione],Ripartizione_geografica[Codice Regione])</f>
        <v>3</v>
      </c>
      <c r="K1914">
        <f>_xlfn.XLOOKUP(Comuni[[#This Row],[Regione]],Table_0[Regione],Table_0[Totale])</f>
        <v>4308126</v>
      </c>
      <c r="L1914">
        <f>_xlfn.XLOOKUP(Comuni[[#This Row],[Regione]],Table_0[Regione],Table_0[Guariti])</f>
        <v>4242764</v>
      </c>
      <c r="M1914">
        <f>_xlfn.XLOOKUP(Comuni[[#This Row],[Regione]],Table_0[Regione],Table_0[Deceduti])</f>
        <v>47031</v>
      </c>
      <c r="N1914" s="1">
        <f>(Comuni[[#This Row],[Popolazione2011]]/Comuni[[#This Row],[Ammalati TOT]])*100</f>
        <v>4.440445799403267E-2</v>
      </c>
      <c r="O1914">
        <f>_xlfn.XLOOKUP(Comuni[[#This Row],[Regione]],Table_0[Regione],Table_0[TOT AREA])</f>
        <v>6838505</v>
      </c>
      <c r="P1914" s="1">
        <f>(Comuni[[#This Row],[Popolazione2011]]/Comuni[[#This Row],[Ammalati AREA]])*100</f>
        <v>2.7973950446771628E-2</v>
      </c>
    </row>
    <row r="1915" spans="1:16" x14ac:dyDescent="0.3">
      <c r="A1915" t="s">
        <v>1931</v>
      </c>
      <c r="B1915" t="s">
        <v>8023</v>
      </c>
      <c r="C1915" t="s">
        <v>1769</v>
      </c>
      <c r="D1915">
        <v>6788</v>
      </c>
      <c r="E1915" s="1">
        <f>(Comuni[[#This Row],[Popolazione2011]]/SUM(D:D))*100</f>
        <v>1.1423195151153205E-2</v>
      </c>
      <c r="F1915">
        <f t="shared" si="29"/>
        <v>9704151</v>
      </c>
      <c r="G1915" s="1">
        <f>(Comuni[[#This Row],[Popolazione2011]]/Comuni[[#This Row],[TOT POP REGIONE ]])*100</f>
        <v>6.9949447406578893E-2</v>
      </c>
      <c r="H1915" t="str">
        <f>IF(Comuni[[#This Row],[Popolazione2011]]&gt;300000,"MAGGIORE","")</f>
        <v/>
      </c>
      <c r="I1915" t="str">
        <f>_xlfn.XLOOKUP(Comuni[[#This Row],[Regione]],Ripartizione_geografica[Regione],Ripartizione_geografica[Ripartizione geografica])</f>
        <v>Nord-ovest</v>
      </c>
      <c r="J1915">
        <f>_xlfn.XLOOKUP(Comuni[[#This Row],[Regione]],Ripartizione_geografica[Regione],Ripartizione_geografica[Codice Regione])</f>
        <v>3</v>
      </c>
      <c r="K1915">
        <f>_xlfn.XLOOKUP(Comuni[[#This Row],[Regione]],Table_0[Regione],Table_0[Totale])</f>
        <v>4308126</v>
      </c>
      <c r="L1915">
        <f>_xlfn.XLOOKUP(Comuni[[#This Row],[Regione]],Table_0[Regione],Table_0[Guariti])</f>
        <v>4242764</v>
      </c>
      <c r="M1915">
        <f>_xlfn.XLOOKUP(Comuni[[#This Row],[Regione]],Table_0[Regione],Table_0[Deceduti])</f>
        <v>47031</v>
      </c>
      <c r="N1915" s="1">
        <f>(Comuni[[#This Row],[Popolazione2011]]/Comuni[[#This Row],[Ammalati TOT]])*100</f>
        <v>0.15756270824019539</v>
      </c>
      <c r="O1915">
        <f>_xlfn.XLOOKUP(Comuni[[#This Row],[Regione]],Table_0[Regione],Table_0[TOT AREA])</f>
        <v>6838505</v>
      </c>
      <c r="P1915" s="1">
        <f>(Comuni[[#This Row],[Popolazione2011]]/Comuni[[#This Row],[Ammalati AREA]])*100</f>
        <v>9.9261461386662725E-2</v>
      </c>
    </row>
    <row r="1916" spans="1:16" x14ac:dyDescent="0.3">
      <c r="A1916" t="s">
        <v>1932</v>
      </c>
      <c r="B1916" t="s">
        <v>8023</v>
      </c>
      <c r="C1916" t="s">
        <v>1769</v>
      </c>
      <c r="D1916">
        <v>11273</v>
      </c>
      <c r="E1916" s="1">
        <f>(Comuni[[#This Row],[Popolazione2011]]/SUM(D:D))*100</f>
        <v>1.8970783579692119E-2</v>
      </c>
      <c r="F1916">
        <f t="shared" si="29"/>
        <v>9704151</v>
      </c>
      <c r="G1916" s="1">
        <f>(Comuni[[#This Row],[Popolazione2011]]/Comuni[[#This Row],[TOT POP REGIONE ]])*100</f>
        <v>0.11616678264796168</v>
      </c>
      <c r="H1916" t="str">
        <f>IF(Comuni[[#This Row],[Popolazione2011]]&gt;300000,"MAGGIORE","")</f>
        <v/>
      </c>
      <c r="I1916" t="str">
        <f>_xlfn.XLOOKUP(Comuni[[#This Row],[Regione]],Ripartizione_geografica[Regione],Ripartizione_geografica[Ripartizione geografica])</f>
        <v>Nord-ovest</v>
      </c>
      <c r="J1916">
        <f>_xlfn.XLOOKUP(Comuni[[#This Row],[Regione]],Ripartizione_geografica[Regione],Ripartizione_geografica[Codice Regione])</f>
        <v>3</v>
      </c>
      <c r="K1916">
        <f>_xlfn.XLOOKUP(Comuni[[#This Row],[Regione]],Table_0[Regione],Table_0[Totale])</f>
        <v>4308126</v>
      </c>
      <c r="L1916">
        <f>_xlfn.XLOOKUP(Comuni[[#This Row],[Regione]],Table_0[Regione],Table_0[Guariti])</f>
        <v>4242764</v>
      </c>
      <c r="M1916">
        <f>_xlfn.XLOOKUP(Comuni[[#This Row],[Regione]],Table_0[Regione],Table_0[Deceduti])</f>
        <v>47031</v>
      </c>
      <c r="N1916" s="1">
        <f>(Comuni[[#This Row],[Popolazione2011]]/Comuni[[#This Row],[Ammalati TOT]])*100</f>
        <v>0.26166829846666506</v>
      </c>
      <c r="O1916">
        <f>_xlfn.XLOOKUP(Comuni[[#This Row],[Regione]],Table_0[Regione],Table_0[TOT AREA])</f>
        <v>6838505</v>
      </c>
      <c r="P1916" s="1">
        <f>(Comuni[[#This Row],[Popolazione2011]]/Comuni[[#This Row],[Ammalati AREA]])*100</f>
        <v>0.16484597145136254</v>
      </c>
    </row>
    <row r="1917" spans="1:16" x14ac:dyDescent="0.3">
      <c r="A1917" t="s">
        <v>1933</v>
      </c>
      <c r="B1917" t="s">
        <v>8023</v>
      </c>
      <c r="C1917" t="s">
        <v>1769</v>
      </c>
      <c r="D1917">
        <v>3210</v>
      </c>
      <c r="E1917" s="1">
        <f>(Comuni[[#This Row],[Popolazione2011]]/SUM(D:D))*100</f>
        <v>5.4019529220980834E-3</v>
      </c>
      <c r="F1917">
        <f t="shared" si="29"/>
        <v>9704151</v>
      </c>
      <c r="G1917" s="1">
        <f>(Comuni[[#This Row],[Popolazione2011]]/Comuni[[#This Row],[TOT POP REGIONE ]])*100</f>
        <v>3.3078627898514769E-2</v>
      </c>
      <c r="H1917" t="str">
        <f>IF(Comuni[[#This Row],[Popolazione2011]]&gt;300000,"MAGGIORE","")</f>
        <v/>
      </c>
      <c r="I1917" t="str">
        <f>_xlfn.XLOOKUP(Comuni[[#This Row],[Regione]],Ripartizione_geografica[Regione],Ripartizione_geografica[Ripartizione geografica])</f>
        <v>Nord-ovest</v>
      </c>
      <c r="J1917">
        <f>_xlfn.XLOOKUP(Comuni[[#This Row],[Regione]],Ripartizione_geografica[Regione],Ripartizione_geografica[Codice Regione])</f>
        <v>3</v>
      </c>
      <c r="K1917">
        <f>_xlfn.XLOOKUP(Comuni[[#This Row],[Regione]],Table_0[Regione],Table_0[Totale])</f>
        <v>4308126</v>
      </c>
      <c r="L1917">
        <f>_xlfn.XLOOKUP(Comuni[[#This Row],[Regione]],Table_0[Regione],Table_0[Guariti])</f>
        <v>4242764</v>
      </c>
      <c r="M1917">
        <f>_xlfn.XLOOKUP(Comuni[[#This Row],[Regione]],Table_0[Regione],Table_0[Deceduti])</f>
        <v>47031</v>
      </c>
      <c r="N1917" s="1">
        <f>(Comuni[[#This Row],[Popolazione2011]]/Comuni[[#This Row],[Ammalati TOT]])*100</f>
        <v>7.4510355546704057E-2</v>
      </c>
      <c r="O1917">
        <f>_xlfn.XLOOKUP(Comuni[[#This Row],[Regione]],Table_0[Regione],Table_0[TOT AREA])</f>
        <v>6838505</v>
      </c>
      <c r="P1917" s="1">
        <f>(Comuni[[#This Row],[Popolazione2011]]/Comuni[[#This Row],[Ammalati AREA]])*100</f>
        <v>4.6940084126574445E-2</v>
      </c>
    </row>
    <row r="1918" spans="1:16" x14ac:dyDescent="0.3">
      <c r="A1918" t="s">
        <v>1934</v>
      </c>
      <c r="B1918" t="s">
        <v>8023</v>
      </c>
      <c r="C1918" t="s">
        <v>1769</v>
      </c>
      <c r="D1918">
        <v>4993</v>
      </c>
      <c r="E1918" s="1">
        <f>(Comuni[[#This Row],[Popolazione2011]]/SUM(D:D))*100</f>
        <v>8.4024769283600406E-3</v>
      </c>
      <c r="F1918">
        <f t="shared" si="29"/>
        <v>9704151</v>
      </c>
      <c r="G1918" s="1">
        <f>(Comuni[[#This Row],[Popolazione2011]]/Comuni[[#This Row],[TOT POP REGIONE ]])*100</f>
        <v>5.1452208441521569E-2</v>
      </c>
      <c r="H1918" t="str">
        <f>IF(Comuni[[#This Row],[Popolazione2011]]&gt;300000,"MAGGIORE","")</f>
        <v/>
      </c>
      <c r="I1918" t="str">
        <f>_xlfn.XLOOKUP(Comuni[[#This Row],[Regione]],Ripartizione_geografica[Regione],Ripartizione_geografica[Ripartizione geografica])</f>
        <v>Nord-ovest</v>
      </c>
      <c r="J1918">
        <f>_xlfn.XLOOKUP(Comuni[[#This Row],[Regione]],Ripartizione_geografica[Regione],Ripartizione_geografica[Codice Regione])</f>
        <v>3</v>
      </c>
      <c r="K1918">
        <f>_xlfn.XLOOKUP(Comuni[[#This Row],[Regione]],Table_0[Regione],Table_0[Totale])</f>
        <v>4308126</v>
      </c>
      <c r="L1918">
        <f>_xlfn.XLOOKUP(Comuni[[#This Row],[Regione]],Table_0[Regione],Table_0[Guariti])</f>
        <v>4242764</v>
      </c>
      <c r="M1918">
        <f>_xlfn.XLOOKUP(Comuni[[#This Row],[Regione]],Table_0[Regione],Table_0[Deceduti])</f>
        <v>47031</v>
      </c>
      <c r="N1918" s="1">
        <f>(Comuni[[#This Row],[Popolazione2011]]/Comuni[[#This Row],[Ammalati TOT]])*100</f>
        <v>0.11589726020083907</v>
      </c>
      <c r="O1918">
        <f>_xlfn.XLOOKUP(Comuni[[#This Row],[Regione]],Table_0[Regione],Table_0[TOT AREA])</f>
        <v>6838505</v>
      </c>
      <c r="P1918" s="1">
        <f>(Comuni[[#This Row],[Popolazione2011]]/Comuni[[#This Row],[Ammalati AREA]])*100</f>
        <v>7.3013034281615652E-2</v>
      </c>
    </row>
    <row r="1919" spans="1:16" x14ac:dyDescent="0.3">
      <c r="A1919" t="s">
        <v>1935</v>
      </c>
      <c r="B1919" t="s">
        <v>8023</v>
      </c>
      <c r="C1919" t="s">
        <v>1769</v>
      </c>
      <c r="D1919">
        <v>4636</v>
      </c>
      <c r="E1919" s="1">
        <f>(Comuni[[#This Row],[Popolazione2011]]/SUM(D:D))*100</f>
        <v>7.8016989865566091E-3</v>
      </c>
      <c r="F1919">
        <f t="shared" si="29"/>
        <v>9704151</v>
      </c>
      <c r="G1919" s="1">
        <f>(Comuni[[#This Row],[Popolazione2011]]/Comuni[[#This Row],[TOT POP REGIONE ]])*100</f>
        <v>4.7773370385518529E-2</v>
      </c>
      <c r="H1919" t="str">
        <f>IF(Comuni[[#This Row],[Popolazione2011]]&gt;300000,"MAGGIORE","")</f>
        <v/>
      </c>
      <c r="I1919" t="str">
        <f>_xlfn.XLOOKUP(Comuni[[#This Row],[Regione]],Ripartizione_geografica[Regione],Ripartizione_geografica[Ripartizione geografica])</f>
        <v>Nord-ovest</v>
      </c>
      <c r="J1919">
        <f>_xlfn.XLOOKUP(Comuni[[#This Row],[Regione]],Ripartizione_geografica[Regione],Ripartizione_geografica[Codice Regione])</f>
        <v>3</v>
      </c>
      <c r="K1919">
        <f>_xlfn.XLOOKUP(Comuni[[#This Row],[Regione]],Table_0[Regione],Table_0[Totale])</f>
        <v>4308126</v>
      </c>
      <c r="L1919">
        <f>_xlfn.XLOOKUP(Comuni[[#This Row],[Regione]],Table_0[Regione],Table_0[Guariti])</f>
        <v>4242764</v>
      </c>
      <c r="M1919">
        <f>_xlfn.XLOOKUP(Comuni[[#This Row],[Regione]],Table_0[Regione],Table_0[Deceduti])</f>
        <v>47031</v>
      </c>
      <c r="N1919" s="1">
        <f>(Comuni[[#This Row],[Popolazione2011]]/Comuni[[#This Row],[Ammalati TOT]])*100</f>
        <v>0.1076105944905047</v>
      </c>
      <c r="O1919">
        <f>_xlfn.XLOOKUP(Comuni[[#This Row],[Regione]],Table_0[Regione],Table_0[TOT AREA])</f>
        <v>6838505</v>
      </c>
      <c r="P1919" s="1">
        <f>(Comuni[[#This Row],[Popolazione2011]]/Comuni[[#This Row],[Ammalati AREA]])*100</f>
        <v>6.7792595018940541E-2</v>
      </c>
    </row>
    <row r="1920" spans="1:16" x14ac:dyDescent="0.3">
      <c r="A1920" t="s">
        <v>1936</v>
      </c>
      <c r="B1920" t="s">
        <v>8023</v>
      </c>
      <c r="C1920" t="s">
        <v>1769</v>
      </c>
      <c r="D1920">
        <v>1859</v>
      </c>
      <c r="E1920" s="1">
        <f>(Comuni[[#This Row],[Popolazione2011]]/SUM(D:D))*100</f>
        <v>3.128420710959607E-3</v>
      </c>
      <c r="F1920">
        <f t="shared" si="29"/>
        <v>9704151</v>
      </c>
      <c r="G1920" s="1">
        <f>(Comuni[[#This Row],[Popolazione2011]]/Comuni[[#This Row],[TOT POP REGIONE ]])*100</f>
        <v>1.9156750549326779E-2</v>
      </c>
      <c r="H1920" t="str">
        <f>IF(Comuni[[#This Row],[Popolazione2011]]&gt;300000,"MAGGIORE","")</f>
        <v/>
      </c>
      <c r="I1920" t="str">
        <f>_xlfn.XLOOKUP(Comuni[[#This Row],[Regione]],Ripartizione_geografica[Regione],Ripartizione_geografica[Ripartizione geografica])</f>
        <v>Nord-ovest</v>
      </c>
      <c r="J1920">
        <f>_xlfn.XLOOKUP(Comuni[[#This Row],[Regione]],Ripartizione_geografica[Regione],Ripartizione_geografica[Codice Regione])</f>
        <v>3</v>
      </c>
      <c r="K1920">
        <f>_xlfn.XLOOKUP(Comuni[[#This Row],[Regione]],Table_0[Regione],Table_0[Totale])</f>
        <v>4308126</v>
      </c>
      <c r="L1920">
        <f>_xlfn.XLOOKUP(Comuni[[#This Row],[Regione]],Table_0[Regione],Table_0[Guariti])</f>
        <v>4242764</v>
      </c>
      <c r="M1920">
        <f>_xlfn.XLOOKUP(Comuni[[#This Row],[Regione]],Table_0[Regione],Table_0[Deceduti])</f>
        <v>47031</v>
      </c>
      <c r="N1920" s="1">
        <f>(Comuni[[#This Row],[Popolazione2011]]/Comuni[[#This Row],[Ammalati TOT]])*100</f>
        <v>4.3151012760536712E-2</v>
      </c>
      <c r="O1920">
        <f>_xlfn.XLOOKUP(Comuni[[#This Row],[Regione]],Table_0[Regione],Table_0[TOT AREA])</f>
        <v>6838505</v>
      </c>
      <c r="P1920" s="1">
        <f>(Comuni[[#This Row],[Popolazione2011]]/Comuni[[#This Row],[Ammalati AREA]])*100</f>
        <v>2.7184304171745138E-2</v>
      </c>
    </row>
    <row r="1921" spans="1:16" x14ac:dyDescent="0.3">
      <c r="A1921" t="s">
        <v>1937</v>
      </c>
      <c r="B1921" t="s">
        <v>8023</v>
      </c>
      <c r="C1921" t="s">
        <v>1769</v>
      </c>
      <c r="D1921">
        <v>1171</v>
      </c>
      <c r="E1921" s="1">
        <f>(Comuni[[#This Row],[Popolazione2011]]/SUM(D:D))*100</f>
        <v>1.9706189631703598E-3</v>
      </c>
      <c r="F1921">
        <f t="shared" si="29"/>
        <v>9704151</v>
      </c>
      <c r="G1921" s="1">
        <f>(Comuni[[#This Row],[Popolazione2011]]/Comuni[[#This Row],[TOT POP REGIONE ]])*100</f>
        <v>1.2067001018430154E-2</v>
      </c>
      <c r="H1921" t="str">
        <f>IF(Comuni[[#This Row],[Popolazione2011]]&gt;300000,"MAGGIORE","")</f>
        <v/>
      </c>
      <c r="I1921" t="str">
        <f>_xlfn.XLOOKUP(Comuni[[#This Row],[Regione]],Ripartizione_geografica[Regione],Ripartizione_geografica[Ripartizione geografica])</f>
        <v>Nord-ovest</v>
      </c>
      <c r="J1921">
        <f>_xlfn.XLOOKUP(Comuni[[#This Row],[Regione]],Ripartizione_geografica[Regione],Ripartizione_geografica[Codice Regione])</f>
        <v>3</v>
      </c>
      <c r="K1921">
        <f>_xlfn.XLOOKUP(Comuni[[#This Row],[Regione]],Table_0[Regione],Table_0[Totale])</f>
        <v>4308126</v>
      </c>
      <c r="L1921">
        <f>_xlfn.XLOOKUP(Comuni[[#This Row],[Regione]],Table_0[Regione],Table_0[Guariti])</f>
        <v>4242764</v>
      </c>
      <c r="M1921">
        <f>_xlfn.XLOOKUP(Comuni[[#This Row],[Regione]],Table_0[Regione],Table_0[Deceduti])</f>
        <v>47031</v>
      </c>
      <c r="N1921" s="1">
        <f>(Comuni[[#This Row],[Popolazione2011]]/Comuni[[#This Row],[Ammalati TOT]])*100</f>
        <v>2.7181192007847493E-2</v>
      </c>
      <c r="O1921">
        <f>_xlfn.XLOOKUP(Comuni[[#This Row],[Regione]],Table_0[Regione],Table_0[TOT AREA])</f>
        <v>6838505</v>
      </c>
      <c r="P1921" s="1">
        <f>(Comuni[[#This Row],[Popolazione2011]]/Comuni[[#This Row],[Ammalati AREA]])*100</f>
        <v>1.7123625704741022E-2</v>
      </c>
    </row>
    <row r="1922" spans="1:16" x14ac:dyDescent="0.3">
      <c r="A1922" t="s">
        <v>1938</v>
      </c>
      <c r="B1922" t="s">
        <v>8023</v>
      </c>
      <c r="C1922" t="s">
        <v>1769</v>
      </c>
      <c r="D1922">
        <v>4934</v>
      </c>
      <c r="E1922" s="1">
        <f>(Comuni[[#This Row],[Popolazione2011]]/SUM(D:D))*100</f>
        <v>8.3031886970816021E-3</v>
      </c>
      <c r="F1922">
        <f t="shared" ref="F1922:F1985" si="30">SUMIFS(D:D,B:B,B1922)</f>
        <v>9704151</v>
      </c>
      <c r="G1922" s="1">
        <f>(Comuni[[#This Row],[Popolazione2011]]/Comuni[[#This Row],[TOT POP REGIONE ]])*100</f>
        <v>5.0844221199773165E-2</v>
      </c>
      <c r="H1922" t="str">
        <f>IF(Comuni[[#This Row],[Popolazione2011]]&gt;300000,"MAGGIORE","")</f>
        <v/>
      </c>
      <c r="I1922" t="str">
        <f>_xlfn.XLOOKUP(Comuni[[#This Row],[Regione]],Ripartizione_geografica[Regione],Ripartizione_geografica[Ripartizione geografica])</f>
        <v>Nord-ovest</v>
      </c>
      <c r="J1922">
        <f>_xlfn.XLOOKUP(Comuni[[#This Row],[Regione]],Ripartizione_geografica[Regione],Ripartizione_geografica[Codice Regione])</f>
        <v>3</v>
      </c>
      <c r="K1922">
        <f>_xlfn.XLOOKUP(Comuni[[#This Row],[Regione]],Table_0[Regione],Table_0[Totale])</f>
        <v>4308126</v>
      </c>
      <c r="L1922">
        <f>_xlfn.XLOOKUP(Comuni[[#This Row],[Regione]],Table_0[Regione],Table_0[Guariti])</f>
        <v>4242764</v>
      </c>
      <c r="M1922">
        <f>_xlfn.XLOOKUP(Comuni[[#This Row],[Regione]],Table_0[Regione],Table_0[Deceduti])</f>
        <v>47031</v>
      </c>
      <c r="N1922" s="1">
        <f>(Comuni[[#This Row],[Popolazione2011]]/Comuni[[#This Row],[Ammalati TOT]])*100</f>
        <v>0.11452775522350089</v>
      </c>
      <c r="O1922">
        <f>_xlfn.XLOOKUP(Comuni[[#This Row],[Regione]],Table_0[Regione],Table_0[TOT AREA])</f>
        <v>6838505</v>
      </c>
      <c r="P1922" s="1">
        <f>(Comuni[[#This Row],[Popolazione2011]]/Comuni[[#This Row],[Ammalati AREA]])*100</f>
        <v>7.215027261075338E-2</v>
      </c>
    </row>
    <row r="1923" spans="1:16" x14ac:dyDescent="0.3">
      <c r="A1923" t="s">
        <v>1939</v>
      </c>
      <c r="B1923" t="s">
        <v>8023</v>
      </c>
      <c r="C1923" t="s">
        <v>1769</v>
      </c>
      <c r="D1923">
        <v>1695</v>
      </c>
      <c r="E1923" s="1">
        <f>(Comuni[[#This Row],[Popolazione2011]]/SUM(D:D))*100</f>
        <v>2.8524330850331001E-3</v>
      </c>
      <c r="F1923">
        <f t="shared" si="30"/>
        <v>9704151</v>
      </c>
      <c r="G1923" s="1">
        <f>(Comuni[[#This Row],[Popolazione2011]]/Comuni[[#This Row],[TOT POP REGIONE ]])*100</f>
        <v>1.7466752114636303E-2</v>
      </c>
      <c r="H1923" t="str">
        <f>IF(Comuni[[#This Row],[Popolazione2011]]&gt;300000,"MAGGIORE","")</f>
        <v/>
      </c>
      <c r="I1923" t="str">
        <f>_xlfn.XLOOKUP(Comuni[[#This Row],[Regione]],Ripartizione_geografica[Regione],Ripartizione_geografica[Ripartizione geografica])</f>
        <v>Nord-ovest</v>
      </c>
      <c r="J1923">
        <f>_xlfn.XLOOKUP(Comuni[[#This Row],[Regione]],Ripartizione_geografica[Regione],Ripartizione_geografica[Codice Regione])</f>
        <v>3</v>
      </c>
      <c r="K1923">
        <f>_xlfn.XLOOKUP(Comuni[[#This Row],[Regione]],Table_0[Regione],Table_0[Totale])</f>
        <v>4308126</v>
      </c>
      <c r="L1923">
        <f>_xlfn.XLOOKUP(Comuni[[#This Row],[Regione]],Table_0[Regione],Table_0[Guariti])</f>
        <v>4242764</v>
      </c>
      <c r="M1923">
        <f>_xlfn.XLOOKUP(Comuni[[#This Row],[Regione]],Table_0[Regione],Table_0[Deceduti])</f>
        <v>47031</v>
      </c>
      <c r="N1923" s="1">
        <f>(Comuni[[#This Row],[Popolazione2011]]/Comuni[[#This Row],[Ammalati TOT]])*100</f>
        <v>3.9344253162511958E-2</v>
      </c>
      <c r="O1923">
        <f>_xlfn.XLOOKUP(Comuni[[#This Row],[Regione]],Table_0[Regione],Table_0[TOT AREA])</f>
        <v>6838505</v>
      </c>
      <c r="P1923" s="1">
        <f>(Comuni[[#This Row],[Popolazione2011]]/Comuni[[#This Row],[Ammalati AREA]])*100</f>
        <v>2.478611918833137E-2</v>
      </c>
    </row>
    <row r="1924" spans="1:16" x14ac:dyDescent="0.3">
      <c r="A1924" t="s">
        <v>1940</v>
      </c>
      <c r="B1924" t="s">
        <v>8023</v>
      </c>
      <c r="C1924" t="s">
        <v>1769</v>
      </c>
      <c r="D1924">
        <v>5986</v>
      </c>
      <c r="E1924" s="1">
        <f>(Comuni[[#This Row],[Popolazione2011]]/SUM(D:D))*100</f>
        <v>1.0073548346317485E-2</v>
      </c>
      <c r="F1924">
        <f t="shared" si="30"/>
        <v>9704151</v>
      </c>
      <c r="G1924" s="1">
        <f>(Comuni[[#This Row],[Popolazione2011]]/Comuni[[#This Row],[TOT POP REGIONE ]])*100</f>
        <v>6.1684942866202311E-2</v>
      </c>
      <c r="H1924" t="str">
        <f>IF(Comuni[[#This Row],[Popolazione2011]]&gt;300000,"MAGGIORE","")</f>
        <v/>
      </c>
      <c r="I1924" t="str">
        <f>_xlfn.XLOOKUP(Comuni[[#This Row],[Regione]],Ripartizione_geografica[Regione],Ripartizione_geografica[Ripartizione geografica])</f>
        <v>Nord-ovest</v>
      </c>
      <c r="J1924">
        <f>_xlfn.XLOOKUP(Comuni[[#This Row],[Regione]],Ripartizione_geografica[Regione],Ripartizione_geografica[Codice Regione])</f>
        <v>3</v>
      </c>
      <c r="K1924">
        <f>_xlfn.XLOOKUP(Comuni[[#This Row],[Regione]],Table_0[Regione],Table_0[Totale])</f>
        <v>4308126</v>
      </c>
      <c r="L1924">
        <f>_xlfn.XLOOKUP(Comuni[[#This Row],[Regione]],Table_0[Regione],Table_0[Guariti])</f>
        <v>4242764</v>
      </c>
      <c r="M1924">
        <f>_xlfn.XLOOKUP(Comuni[[#This Row],[Regione]],Table_0[Regione],Table_0[Deceduti])</f>
        <v>47031</v>
      </c>
      <c r="N1924" s="1">
        <f>(Comuni[[#This Row],[Popolazione2011]]/Comuni[[#This Row],[Ammalati TOT]])*100</f>
        <v>0.13894672532790359</v>
      </c>
      <c r="O1924">
        <f>_xlfn.XLOOKUP(Comuni[[#This Row],[Regione]],Table_0[Regione],Table_0[TOT AREA])</f>
        <v>6838505</v>
      </c>
      <c r="P1924" s="1">
        <f>(Comuni[[#This Row],[Popolazione2011]]/Comuni[[#This Row],[Ammalati AREA]])*100</f>
        <v>8.753375189460269E-2</v>
      </c>
    </row>
    <row r="1925" spans="1:16" x14ac:dyDescent="0.3">
      <c r="A1925" t="s">
        <v>1941</v>
      </c>
      <c r="B1925" t="s">
        <v>8023</v>
      </c>
      <c r="C1925" t="s">
        <v>1769</v>
      </c>
      <c r="D1925">
        <v>1261</v>
      </c>
      <c r="E1925" s="1">
        <f>(Comuni[[#This Row],[Popolazione2011]]/SUM(D:D))*100</f>
        <v>2.1220755871544186E-3</v>
      </c>
      <c r="F1925">
        <f t="shared" si="30"/>
        <v>9704151</v>
      </c>
      <c r="G1925" s="1">
        <f>(Comuni[[#This Row],[Popolazione2011]]/Comuni[[#This Row],[TOT POP REGIONE ]])*100</f>
        <v>1.2994439183809072E-2</v>
      </c>
      <c r="H1925" t="str">
        <f>IF(Comuni[[#This Row],[Popolazione2011]]&gt;300000,"MAGGIORE","")</f>
        <v/>
      </c>
      <c r="I1925" t="str">
        <f>_xlfn.XLOOKUP(Comuni[[#This Row],[Regione]],Ripartizione_geografica[Regione],Ripartizione_geografica[Ripartizione geografica])</f>
        <v>Nord-ovest</v>
      </c>
      <c r="J1925">
        <f>_xlfn.XLOOKUP(Comuni[[#This Row],[Regione]],Ripartizione_geografica[Regione],Ripartizione_geografica[Codice Regione])</f>
        <v>3</v>
      </c>
      <c r="K1925">
        <f>_xlfn.XLOOKUP(Comuni[[#This Row],[Regione]],Table_0[Regione],Table_0[Totale])</f>
        <v>4308126</v>
      </c>
      <c r="L1925">
        <f>_xlfn.XLOOKUP(Comuni[[#This Row],[Regione]],Table_0[Regione],Table_0[Guariti])</f>
        <v>4242764</v>
      </c>
      <c r="M1925">
        <f>_xlfn.XLOOKUP(Comuni[[#This Row],[Regione]],Table_0[Regione],Table_0[Deceduti])</f>
        <v>47031</v>
      </c>
      <c r="N1925" s="1">
        <f>(Comuni[[#This Row],[Popolazione2011]]/Comuni[[#This Row],[Ammalati TOT]])*100</f>
        <v>2.9270267397007423E-2</v>
      </c>
      <c r="O1925">
        <f>_xlfn.XLOOKUP(Comuni[[#This Row],[Regione]],Table_0[Regione],Table_0[TOT AREA])</f>
        <v>6838505</v>
      </c>
      <c r="P1925" s="1">
        <f>(Comuni[[#This Row],[Popolazione2011]]/Comuni[[#This Row],[Ammalati AREA]])*100</f>
        <v>1.8439702829785166E-2</v>
      </c>
    </row>
    <row r="1926" spans="1:16" x14ac:dyDescent="0.3">
      <c r="A1926" t="s">
        <v>1942</v>
      </c>
      <c r="B1926" t="s">
        <v>8023</v>
      </c>
      <c r="C1926" t="s">
        <v>1769</v>
      </c>
      <c r="D1926">
        <v>862</v>
      </c>
      <c r="E1926" s="1">
        <f>(Comuni[[#This Row],[Popolazione2011]]/SUM(D:D))*100</f>
        <v>1.4506178874917595E-3</v>
      </c>
      <c r="F1926">
        <f t="shared" si="30"/>
        <v>9704151</v>
      </c>
      <c r="G1926" s="1">
        <f>(Comuni[[#This Row],[Popolazione2011]]/Comuni[[#This Row],[TOT POP REGIONE ]])*100</f>
        <v>8.8827966506291999E-3</v>
      </c>
      <c r="H1926" t="str">
        <f>IF(Comuni[[#This Row],[Popolazione2011]]&gt;300000,"MAGGIORE","")</f>
        <v/>
      </c>
      <c r="I1926" t="str">
        <f>_xlfn.XLOOKUP(Comuni[[#This Row],[Regione]],Ripartizione_geografica[Regione],Ripartizione_geografica[Ripartizione geografica])</f>
        <v>Nord-ovest</v>
      </c>
      <c r="J1926">
        <f>_xlfn.XLOOKUP(Comuni[[#This Row],[Regione]],Ripartizione_geografica[Regione],Ripartizione_geografica[Codice Regione])</f>
        <v>3</v>
      </c>
      <c r="K1926">
        <f>_xlfn.XLOOKUP(Comuni[[#This Row],[Regione]],Table_0[Regione],Table_0[Totale])</f>
        <v>4308126</v>
      </c>
      <c r="L1926">
        <f>_xlfn.XLOOKUP(Comuni[[#This Row],[Regione]],Table_0[Regione],Table_0[Guariti])</f>
        <v>4242764</v>
      </c>
      <c r="M1926">
        <f>_xlfn.XLOOKUP(Comuni[[#This Row],[Regione]],Table_0[Regione],Table_0[Deceduti])</f>
        <v>47031</v>
      </c>
      <c r="N1926" s="1">
        <f>(Comuni[[#This Row],[Popolazione2011]]/Comuni[[#This Row],[Ammalati TOT]])*100</f>
        <v>2.0008699838398415E-2</v>
      </c>
      <c r="O1926">
        <f>_xlfn.XLOOKUP(Comuni[[#This Row],[Regione]],Table_0[Regione],Table_0[TOT AREA])</f>
        <v>6838505</v>
      </c>
      <c r="P1926" s="1">
        <f>(Comuni[[#This Row],[Popolazione2011]]/Comuni[[#This Row],[Ammalati AREA]])*100</f>
        <v>1.2605094242089464E-2</v>
      </c>
    </row>
    <row r="1927" spans="1:16" x14ac:dyDescent="0.3">
      <c r="A1927" t="s">
        <v>1943</v>
      </c>
      <c r="B1927" t="s">
        <v>8023</v>
      </c>
      <c r="C1927" t="s">
        <v>1769</v>
      </c>
      <c r="D1927">
        <v>3888</v>
      </c>
      <c r="E1927" s="1">
        <f>(Comuni[[#This Row],[Popolazione2011]]/SUM(D:D))*100</f>
        <v>6.5429261561113236E-3</v>
      </c>
      <c r="F1927">
        <f t="shared" si="30"/>
        <v>9704151</v>
      </c>
      <c r="G1927" s="1">
        <f>(Comuni[[#This Row],[Popolazione2011]]/Comuni[[#This Row],[TOT POP REGIONE ]])*100</f>
        <v>4.0065328744369293E-2</v>
      </c>
      <c r="H1927" t="str">
        <f>IF(Comuni[[#This Row],[Popolazione2011]]&gt;300000,"MAGGIORE","")</f>
        <v/>
      </c>
      <c r="I1927" t="str">
        <f>_xlfn.XLOOKUP(Comuni[[#This Row],[Regione]],Ripartizione_geografica[Regione],Ripartizione_geografica[Ripartizione geografica])</f>
        <v>Nord-ovest</v>
      </c>
      <c r="J1927">
        <f>_xlfn.XLOOKUP(Comuni[[#This Row],[Regione]],Ripartizione_geografica[Regione],Ripartizione_geografica[Codice Regione])</f>
        <v>3</v>
      </c>
      <c r="K1927">
        <f>_xlfn.XLOOKUP(Comuni[[#This Row],[Regione]],Table_0[Regione],Table_0[Totale])</f>
        <v>4308126</v>
      </c>
      <c r="L1927">
        <f>_xlfn.XLOOKUP(Comuni[[#This Row],[Regione]],Table_0[Regione],Table_0[Guariti])</f>
        <v>4242764</v>
      </c>
      <c r="M1927">
        <f>_xlfn.XLOOKUP(Comuni[[#This Row],[Regione]],Table_0[Regione],Table_0[Deceduti])</f>
        <v>47031</v>
      </c>
      <c r="N1927" s="1">
        <f>(Comuni[[#This Row],[Popolazione2011]]/Comuni[[#This Row],[Ammalati TOT]])*100</f>
        <v>9.0248056811708846E-2</v>
      </c>
      <c r="O1927">
        <f>_xlfn.XLOOKUP(Comuni[[#This Row],[Regione]],Table_0[Regione],Table_0[TOT AREA])</f>
        <v>6838505</v>
      </c>
      <c r="P1927" s="1">
        <f>(Comuni[[#This Row],[Popolazione2011]]/Comuni[[#This Row],[Ammalati AREA]])*100</f>
        <v>5.6854531801906999E-2</v>
      </c>
    </row>
    <row r="1928" spans="1:16" x14ac:dyDescent="0.3">
      <c r="A1928" t="s">
        <v>1944</v>
      </c>
      <c r="B1928" t="s">
        <v>8023</v>
      </c>
      <c r="C1928" t="s">
        <v>1769</v>
      </c>
      <c r="D1928">
        <v>18784</v>
      </c>
      <c r="E1928" s="1">
        <f>(Comuni[[#This Row],[Popolazione2011]]/SUM(D:D))*100</f>
        <v>3.1610680276850593E-2</v>
      </c>
      <c r="F1928">
        <f t="shared" si="30"/>
        <v>9704151</v>
      </c>
      <c r="G1928" s="1">
        <f>(Comuni[[#This Row],[Popolazione2011]]/Comuni[[#This Row],[TOT POP REGIONE ]])*100</f>
        <v>0.19356664998308454</v>
      </c>
      <c r="H1928" t="str">
        <f>IF(Comuni[[#This Row],[Popolazione2011]]&gt;300000,"MAGGIORE","")</f>
        <v/>
      </c>
      <c r="I1928" t="str">
        <f>_xlfn.XLOOKUP(Comuni[[#This Row],[Regione]],Ripartizione_geografica[Regione],Ripartizione_geografica[Ripartizione geografica])</f>
        <v>Nord-ovest</v>
      </c>
      <c r="J1928">
        <f>_xlfn.XLOOKUP(Comuni[[#This Row],[Regione]],Ripartizione_geografica[Regione],Ripartizione_geografica[Codice Regione])</f>
        <v>3</v>
      </c>
      <c r="K1928">
        <f>_xlfn.XLOOKUP(Comuni[[#This Row],[Regione]],Table_0[Regione],Table_0[Totale])</f>
        <v>4308126</v>
      </c>
      <c r="L1928">
        <f>_xlfn.XLOOKUP(Comuni[[#This Row],[Regione]],Table_0[Regione],Table_0[Guariti])</f>
        <v>4242764</v>
      </c>
      <c r="M1928">
        <f>_xlfn.XLOOKUP(Comuni[[#This Row],[Regione]],Table_0[Regione],Table_0[Deceduti])</f>
        <v>47031</v>
      </c>
      <c r="N1928" s="1">
        <f>(Comuni[[#This Row],[Popolazione2011]]/Comuni[[#This Row],[Ammalati TOT]])*100</f>
        <v>0.43601324566644517</v>
      </c>
      <c r="O1928">
        <f>_xlfn.XLOOKUP(Comuni[[#This Row],[Regione]],Table_0[Regione],Table_0[TOT AREA])</f>
        <v>6838505</v>
      </c>
      <c r="P1928" s="1">
        <f>(Comuni[[#This Row],[Popolazione2011]]/Comuni[[#This Row],[Ammalati AREA]])*100</f>
        <v>0.27467991907587985</v>
      </c>
    </row>
    <row r="1929" spans="1:16" x14ac:dyDescent="0.3">
      <c r="A1929" t="s">
        <v>1945</v>
      </c>
      <c r="B1929" t="s">
        <v>8023</v>
      </c>
      <c r="C1929" t="s">
        <v>1769</v>
      </c>
      <c r="D1929">
        <v>429</v>
      </c>
      <c r="E1929" s="1">
        <f>(Comuni[[#This Row],[Popolazione2011]]/SUM(D:D))*100</f>
        <v>7.2194324099067843E-4</v>
      </c>
      <c r="F1929">
        <f t="shared" si="30"/>
        <v>9704151</v>
      </c>
      <c r="G1929" s="1">
        <f>(Comuni[[#This Row],[Popolazione2011]]/Comuni[[#This Row],[TOT POP REGIONE ]])*100</f>
        <v>4.42078858830618E-3</v>
      </c>
      <c r="H1929" t="str">
        <f>IF(Comuni[[#This Row],[Popolazione2011]]&gt;300000,"MAGGIORE","")</f>
        <v/>
      </c>
      <c r="I1929" t="str">
        <f>_xlfn.XLOOKUP(Comuni[[#This Row],[Regione]],Ripartizione_geografica[Regione],Ripartizione_geografica[Ripartizione geografica])</f>
        <v>Nord-ovest</v>
      </c>
      <c r="J1929">
        <f>_xlfn.XLOOKUP(Comuni[[#This Row],[Regione]],Ripartizione_geografica[Regione],Ripartizione_geografica[Codice Regione])</f>
        <v>3</v>
      </c>
      <c r="K1929">
        <f>_xlfn.XLOOKUP(Comuni[[#This Row],[Regione]],Table_0[Regione],Table_0[Totale])</f>
        <v>4308126</v>
      </c>
      <c r="L1929">
        <f>_xlfn.XLOOKUP(Comuni[[#This Row],[Regione]],Table_0[Regione],Table_0[Guariti])</f>
        <v>4242764</v>
      </c>
      <c r="M1929">
        <f>_xlfn.XLOOKUP(Comuni[[#This Row],[Regione]],Table_0[Regione],Table_0[Deceduti])</f>
        <v>47031</v>
      </c>
      <c r="N1929" s="1">
        <f>(Comuni[[#This Row],[Popolazione2011]]/Comuni[[#This Row],[Ammalati TOT]])*100</f>
        <v>9.9579260216623201E-3</v>
      </c>
      <c r="O1929">
        <f>_xlfn.XLOOKUP(Comuni[[#This Row],[Regione]],Table_0[Regione],Table_0[TOT AREA])</f>
        <v>6838505</v>
      </c>
      <c r="P1929" s="1">
        <f>(Comuni[[#This Row],[Popolazione2011]]/Comuni[[#This Row],[Ammalati AREA]])*100</f>
        <v>6.2733009627104165E-3</v>
      </c>
    </row>
    <row r="1930" spans="1:16" x14ac:dyDescent="0.3">
      <c r="A1930" t="s">
        <v>1946</v>
      </c>
      <c r="B1930" t="s">
        <v>8023</v>
      </c>
      <c r="C1930" t="s">
        <v>1769</v>
      </c>
      <c r="D1930">
        <v>739</v>
      </c>
      <c r="E1930" s="1">
        <f>(Comuni[[#This Row],[Popolazione2011]]/SUM(D:D))*100</f>
        <v>1.2436271680468796E-3</v>
      </c>
      <c r="F1930">
        <f t="shared" si="30"/>
        <v>9704151</v>
      </c>
      <c r="G1930" s="1">
        <f>(Comuni[[#This Row],[Popolazione2011]]/Comuni[[#This Row],[TOT POP REGIONE ]])*100</f>
        <v>7.6152978246113437E-3</v>
      </c>
      <c r="H1930" t="str">
        <f>IF(Comuni[[#This Row],[Popolazione2011]]&gt;300000,"MAGGIORE","")</f>
        <v/>
      </c>
      <c r="I1930" t="str">
        <f>_xlfn.XLOOKUP(Comuni[[#This Row],[Regione]],Ripartizione_geografica[Regione],Ripartizione_geografica[Ripartizione geografica])</f>
        <v>Nord-ovest</v>
      </c>
      <c r="J1930">
        <f>_xlfn.XLOOKUP(Comuni[[#This Row],[Regione]],Ripartizione_geografica[Regione],Ripartizione_geografica[Codice Regione])</f>
        <v>3</v>
      </c>
      <c r="K1930">
        <f>_xlfn.XLOOKUP(Comuni[[#This Row],[Regione]],Table_0[Regione],Table_0[Totale])</f>
        <v>4308126</v>
      </c>
      <c r="L1930">
        <f>_xlfn.XLOOKUP(Comuni[[#This Row],[Regione]],Table_0[Regione],Table_0[Guariti])</f>
        <v>4242764</v>
      </c>
      <c r="M1930">
        <f>_xlfn.XLOOKUP(Comuni[[#This Row],[Regione]],Table_0[Regione],Table_0[Deceduti])</f>
        <v>47031</v>
      </c>
      <c r="N1930" s="1">
        <f>(Comuni[[#This Row],[Popolazione2011]]/Comuni[[#This Row],[Ammalati TOT]])*100</f>
        <v>1.7153630139879847E-2</v>
      </c>
      <c r="O1930">
        <f>_xlfn.XLOOKUP(Comuni[[#This Row],[Regione]],Table_0[Regione],Table_0[TOT AREA])</f>
        <v>6838505</v>
      </c>
      <c r="P1930" s="1">
        <f>(Comuni[[#This Row],[Popolazione2011]]/Comuni[[#This Row],[Ammalati AREA]])*100</f>
        <v>1.0806455504529133E-2</v>
      </c>
    </row>
    <row r="1931" spans="1:16" x14ac:dyDescent="0.3">
      <c r="A1931" t="s">
        <v>1947</v>
      </c>
      <c r="B1931" t="s">
        <v>8023</v>
      </c>
      <c r="C1931" t="s">
        <v>1769</v>
      </c>
      <c r="D1931">
        <v>926</v>
      </c>
      <c r="E1931" s="1">
        <f>(Comuni[[#This Row],[Popolazione2011]]/SUM(D:D))*100</f>
        <v>1.5583203756582011E-3</v>
      </c>
      <c r="F1931">
        <f t="shared" si="30"/>
        <v>9704151</v>
      </c>
      <c r="G1931" s="1">
        <f>(Comuni[[#This Row],[Popolazione2011]]/Comuni[[#This Row],[TOT POP REGIONE ]])*100</f>
        <v>9.542308234898652E-3</v>
      </c>
      <c r="H1931" t="str">
        <f>IF(Comuni[[#This Row],[Popolazione2011]]&gt;300000,"MAGGIORE","")</f>
        <v/>
      </c>
      <c r="I1931" t="str">
        <f>_xlfn.XLOOKUP(Comuni[[#This Row],[Regione]],Ripartizione_geografica[Regione],Ripartizione_geografica[Ripartizione geografica])</f>
        <v>Nord-ovest</v>
      </c>
      <c r="J1931">
        <f>_xlfn.XLOOKUP(Comuni[[#This Row],[Regione]],Ripartizione_geografica[Regione],Ripartizione_geografica[Codice Regione])</f>
        <v>3</v>
      </c>
      <c r="K1931">
        <f>_xlfn.XLOOKUP(Comuni[[#This Row],[Regione]],Table_0[Regione],Table_0[Totale])</f>
        <v>4308126</v>
      </c>
      <c r="L1931">
        <f>_xlfn.XLOOKUP(Comuni[[#This Row],[Regione]],Table_0[Regione],Table_0[Guariti])</f>
        <v>4242764</v>
      </c>
      <c r="M1931">
        <f>_xlfn.XLOOKUP(Comuni[[#This Row],[Regione]],Table_0[Regione],Table_0[Deceduti])</f>
        <v>47031</v>
      </c>
      <c r="N1931" s="1">
        <f>(Comuni[[#This Row],[Popolazione2011]]/Comuni[[#This Row],[Ammalati TOT]])*100</f>
        <v>2.1494264559578802E-2</v>
      </c>
      <c r="O1931">
        <f>_xlfn.XLOOKUP(Comuni[[#This Row],[Regione]],Table_0[Regione],Table_0[TOT AREA])</f>
        <v>6838505</v>
      </c>
      <c r="P1931" s="1">
        <f>(Comuni[[#This Row],[Popolazione2011]]/Comuni[[#This Row],[Ammalati AREA]])*100</f>
        <v>1.354097130878752E-2</v>
      </c>
    </row>
    <row r="1932" spans="1:16" x14ac:dyDescent="0.3">
      <c r="A1932" t="s">
        <v>1948</v>
      </c>
      <c r="B1932" t="s">
        <v>8023</v>
      </c>
      <c r="C1932" t="s">
        <v>1769</v>
      </c>
      <c r="D1932">
        <v>3953</v>
      </c>
      <c r="E1932" s="1">
        <f>(Comuni[[#This Row],[Popolazione2011]]/SUM(D:D))*100</f>
        <v>6.6523114956553659E-3</v>
      </c>
      <c r="F1932">
        <f t="shared" si="30"/>
        <v>9704151</v>
      </c>
      <c r="G1932" s="1">
        <f>(Comuni[[#This Row],[Popolazione2011]]/Comuni[[#This Row],[TOT POP REGIONE ]])*100</f>
        <v>4.0735145197142955E-2</v>
      </c>
      <c r="H1932" t="str">
        <f>IF(Comuni[[#This Row],[Popolazione2011]]&gt;300000,"MAGGIORE","")</f>
        <v/>
      </c>
      <c r="I1932" t="str">
        <f>_xlfn.XLOOKUP(Comuni[[#This Row],[Regione]],Ripartizione_geografica[Regione],Ripartizione_geografica[Ripartizione geografica])</f>
        <v>Nord-ovest</v>
      </c>
      <c r="J1932">
        <f>_xlfn.XLOOKUP(Comuni[[#This Row],[Regione]],Ripartizione_geografica[Regione],Ripartizione_geografica[Codice Regione])</f>
        <v>3</v>
      </c>
      <c r="K1932">
        <f>_xlfn.XLOOKUP(Comuni[[#This Row],[Regione]],Table_0[Regione],Table_0[Totale])</f>
        <v>4308126</v>
      </c>
      <c r="L1932">
        <f>_xlfn.XLOOKUP(Comuni[[#This Row],[Regione]],Table_0[Regione],Table_0[Guariti])</f>
        <v>4242764</v>
      </c>
      <c r="M1932">
        <f>_xlfn.XLOOKUP(Comuni[[#This Row],[Regione]],Table_0[Regione],Table_0[Deceduti])</f>
        <v>47031</v>
      </c>
      <c r="N1932" s="1">
        <f>(Comuni[[#This Row],[Popolazione2011]]/Comuni[[#This Row],[Ammalati TOT]])*100</f>
        <v>9.1756833481657682E-2</v>
      </c>
      <c r="O1932">
        <f>_xlfn.XLOOKUP(Comuni[[#This Row],[Regione]],Table_0[Regione],Table_0[TOT AREA])</f>
        <v>6838505</v>
      </c>
      <c r="P1932" s="1">
        <f>(Comuni[[#This Row],[Popolazione2011]]/Comuni[[#This Row],[Ammalati AREA]])*100</f>
        <v>5.7805031947772215E-2</v>
      </c>
    </row>
    <row r="1933" spans="1:16" x14ac:dyDescent="0.3">
      <c r="A1933" t="s">
        <v>1949</v>
      </c>
      <c r="B1933" t="s">
        <v>8023</v>
      </c>
      <c r="C1933" t="s">
        <v>1769</v>
      </c>
      <c r="D1933">
        <v>5071</v>
      </c>
      <c r="E1933" s="1">
        <f>(Comuni[[#This Row],[Popolazione2011]]/SUM(D:D))*100</f>
        <v>8.5337393358128916E-3</v>
      </c>
      <c r="F1933">
        <f t="shared" si="30"/>
        <v>9704151</v>
      </c>
      <c r="G1933" s="1">
        <f>(Comuni[[#This Row],[Popolazione2011]]/Comuni[[#This Row],[TOT POP REGIONE ]])*100</f>
        <v>5.2255988184849965E-2</v>
      </c>
      <c r="H1933" t="str">
        <f>IF(Comuni[[#This Row],[Popolazione2011]]&gt;300000,"MAGGIORE","")</f>
        <v/>
      </c>
      <c r="I1933" t="str">
        <f>_xlfn.XLOOKUP(Comuni[[#This Row],[Regione]],Ripartizione_geografica[Regione],Ripartizione_geografica[Ripartizione geografica])</f>
        <v>Nord-ovest</v>
      </c>
      <c r="J1933">
        <f>_xlfn.XLOOKUP(Comuni[[#This Row],[Regione]],Ripartizione_geografica[Regione],Ripartizione_geografica[Codice Regione])</f>
        <v>3</v>
      </c>
      <c r="K1933">
        <f>_xlfn.XLOOKUP(Comuni[[#This Row],[Regione]],Table_0[Regione],Table_0[Totale])</f>
        <v>4308126</v>
      </c>
      <c r="L1933">
        <f>_xlfn.XLOOKUP(Comuni[[#This Row],[Regione]],Table_0[Regione],Table_0[Guariti])</f>
        <v>4242764</v>
      </c>
      <c r="M1933">
        <f>_xlfn.XLOOKUP(Comuni[[#This Row],[Regione]],Table_0[Regione],Table_0[Deceduti])</f>
        <v>47031</v>
      </c>
      <c r="N1933" s="1">
        <f>(Comuni[[#This Row],[Popolazione2011]]/Comuni[[#This Row],[Ammalati TOT]])*100</f>
        <v>0.11770779220477767</v>
      </c>
      <c r="O1933">
        <f>_xlfn.XLOOKUP(Comuni[[#This Row],[Regione]],Table_0[Regione],Table_0[TOT AREA])</f>
        <v>6838505</v>
      </c>
      <c r="P1933" s="1">
        <f>(Comuni[[#This Row],[Popolazione2011]]/Comuni[[#This Row],[Ammalati AREA]])*100</f>
        <v>7.4153634456653905E-2</v>
      </c>
    </row>
    <row r="1934" spans="1:16" x14ac:dyDescent="0.3">
      <c r="A1934" t="s">
        <v>1950</v>
      </c>
      <c r="B1934" t="s">
        <v>8023</v>
      </c>
      <c r="C1934" t="s">
        <v>1769</v>
      </c>
      <c r="D1934">
        <v>5386</v>
      </c>
      <c r="E1934" s="1">
        <f>(Comuni[[#This Row],[Popolazione2011]]/SUM(D:D))*100</f>
        <v>9.0638375197570967E-3</v>
      </c>
      <c r="F1934">
        <f t="shared" si="30"/>
        <v>9704151</v>
      </c>
      <c r="G1934" s="1">
        <f>(Comuni[[#This Row],[Popolazione2011]]/Comuni[[#This Row],[TOT POP REGIONE ]])*100</f>
        <v>5.5502021763676183E-2</v>
      </c>
      <c r="H1934" t="str">
        <f>IF(Comuni[[#This Row],[Popolazione2011]]&gt;300000,"MAGGIORE","")</f>
        <v/>
      </c>
      <c r="I1934" t="str">
        <f>_xlfn.XLOOKUP(Comuni[[#This Row],[Regione]],Ripartizione_geografica[Regione],Ripartizione_geografica[Ripartizione geografica])</f>
        <v>Nord-ovest</v>
      </c>
      <c r="J1934">
        <f>_xlfn.XLOOKUP(Comuni[[#This Row],[Regione]],Ripartizione_geografica[Regione],Ripartizione_geografica[Codice Regione])</f>
        <v>3</v>
      </c>
      <c r="K1934">
        <f>_xlfn.XLOOKUP(Comuni[[#This Row],[Regione]],Table_0[Regione],Table_0[Totale])</f>
        <v>4308126</v>
      </c>
      <c r="L1934">
        <f>_xlfn.XLOOKUP(Comuni[[#This Row],[Regione]],Table_0[Regione],Table_0[Guariti])</f>
        <v>4242764</v>
      </c>
      <c r="M1934">
        <f>_xlfn.XLOOKUP(Comuni[[#This Row],[Regione]],Table_0[Regione],Table_0[Deceduti])</f>
        <v>47031</v>
      </c>
      <c r="N1934" s="1">
        <f>(Comuni[[#This Row],[Popolazione2011]]/Comuni[[#This Row],[Ammalati TOT]])*100</f>
        <v>0.1250195560668374</v>
      </c>
      <c r="O1934">
        <f>_xlfn.XLOOKUP(Comuni[[#This Row],[Regione]],Table_0[Regione],Table_0[TOT AREA])</f>
        <v>6838505</v>
      </c>
      <c r="P1934" s="1">
        <f>(Comuni[[#This Row],[Popolazione2011]]/Comuni[[#This Row],[Ammalati AREA]])*100</f>
        <v>7.8759904394308397E-2</v>
      </c>
    </row>
    <row r="1935" spans="1:16" x14ac:dyDescent="0.3">
      <c r="A1935" t="s">
        <v>1951</v>
      </c>
      <c r="B1935" t="s">
        <v>8023</v>
      </c>
      <c r="C1935" t="s">
        <v>1769</v>
      </c>
      <c r="D1935">
        <v>4950</v>
      </c>
      <c r="E1935" s="1">
        <f>(Comuni[[#This Row],[Popolazione2011]]/SUM(D:D))*100</f>
        <v>8.3301143191232135E-3</v>
      </c>
      <c r="F1935">
        <f t="shared" si="30"/>
        <v>9704151</v>
      </c>
      <c r="G1935" s="1">
        <f>(Comuni[[#This Row],[Popolazione2011]]/Comuni[[#This Row],[TOT POP REGIONE ]])*100</f>
        <v>5.1009099095840532E-2</v>
      </c>
      <c r="H1935" t="str">
        <f>IF(Comuni[[#This Row],[Popolazione2011]]&gt;300000,"MAGGIORE","")</f>
        <v/>
      </c>
      <c r="I1935" t="str">
        <f>_xlfn.XLOOKUP(Comuni[[#This Row],[Regione]],Ripartizione_geografica[Regione],Ripartizione_geografica[Ripartizione geografica])</f>
        <v>Nord-ovest</v>
      </c>
      <c r="J1935">
        <f>_xlfn.XLOOKUP(Comuni[[#This Row],[Regione]],Ripartizione_geografica[Regione],Ripartizione_geografica[Codice Regione])</f>
        <v>3</v>
      </c>
      <c r="K1935">
        <f>_xlfn.XLOOKUP(Comuni[[#This Row],[Regione]],Table_0[Regione],Table_0[Totale])</f>
        <v>4308126</v>
      </c>
      <c r="L1935">
        <f>_xlfn.XLOOKUP(Comuni[[#This Row],[Regione]],Table_0[Regione],Table_0[Guariti])</f>
        <v>4242764</v>
      </c>
      <c r="M1935">
        <f>_xlfn.XLOOKUP(Comuni[[#This Row],[Regione]],Table_0[Regione],Table_0[Deceduti])</f>
        <v>47031</v>
      </c>
      <c r="N1935" s="1">
        <f>(Comuni[[#This Row],[Popolazione2011]]/Comuni[[#This Row],[Ammalati TOT]])*100</f>
        <v>0.114899146403796</v>
      </c>
      <c r="O1935">
        <f>_xlfn.XLOOKUP(Comuni[[#This Row],[Regione]],Table_0[Regione],Table_0[TOT AREA])</f>
        <v>6838505</v>
      </c>
      <c r="P1935" s="1">
        <f>(Comuni[[#This Row],[Popolazione2011]]/Comuni[[#This Row],[Ammalati AREA]])*100</f>
        <v>7.2384241877427882E-2</v>
      </c>
    </row>
    <row r="1936" spans="1:16" x14ac:dyDescent="0.3">
      <c r="A1936" t="s">
        <v>1952</v>
      </c>
      <c r="B1936" t="s">
        <v>8023</v>
      </c>
      <c r="C1936" t="s">
        <v>1769</v>
      </c>
      <c r="D1936">
        <v>597</v>
      </c>
      <c r="E1936" s="1">
        <f>(Comuni[[#This Row],[Popolazione2011]]/SUM(D:D))*100</f>
        <v>1.0046622724275876E-3</v>
      </c>
      <c r="F1936">
        <f t="shared" si="30"/>
        <v>9704151</v>
      </c>
      <c r="G1936" s="1">
        <f>(Comuni[[#This Row],[Popolazione2011]]/Comuni[[#This Row],[TOT POP REGIONE ]])*100</f>
        <v>6.1520064970134953E-3</v>
      </c>
      <c r="H1936" t="str">
        <f>IF(Comuni[[#This Row],[Popolazione2011]]&gt;300000,"MAGGIORE","")</f>
        <v/>
      </c>
      <c r="I1936" t="str">
        <f>_xlfn.XLOOKUP(Comuni[[#This Row],[Regione]],Ripartizione_geografica[Regione],Ripartizione_geografica[Ripartizione geografica])</f>
        <v>Nord-ovest</v>
      </c>
      <c r="J1936">
        <f>_xlfn.XLOOKUP(Comuni[[#This Row],[Regione]],Ripartizione_geografica[Regione],Ripartizione_geografica[Codice Regione])</f>
        <v>3</v>
      </c>
      <c r="K1936">
        <f>_xlfn.XLOOKUP(Comuni[[#This Row],[Regione]],Table_0[Regione],Table_0[Totale])</f>
        <v>4308126</v>
      </c>
      <c r="L1936">
        <f>_xlfn.XLOOKUP(Comuni[[#This Row],[Regione]],Table_0[Regione],Table_0[Guariti])</f>
        <v>4242764</v>
      </c>
      <c r="M1936">
        <f>_xlfn.XLOOKUP(Comuni[[#This Row],[Regione]],Table_0[Regione],Table_0[Deceduti])</f>
        <v>47031</v>
      </c>
      <c r="N1936" s="1">
        <f>(Comuni[[#This Row],[Popolazione2011]]/Comuni[[#This Row],[Ammalati TOT]])*100</f>
        <v>1.3857533414760851E-2</v>
      </c>
      <c r="O1936">
        <f>_xlfn.XLOOKUP(Comuni[[#This Row],[Regione]],Table_0[Regione],Table_0[TOT AREA])</f>
        <v>6838505</v>
      </c>
      <c r="P1936" s="1">
        <f>(Comuni[[#This Row],[Popolazione2011]]/Comuni[[#This Row],[Ammalati AREA]])*100</f>
        <v>8.7299782627928181E-3</v>
      </c>
    </row>
    <row r="1937" spans="1:16" x14ac:dyDescent="0.3">
      <c r="A1937" t="s">
        <v>1953</v>
      </c>
      <c r="B1937" t="s">
        <v>8023</v>
      </c>
      <c r="C1937" t="s">
        <v>1769</v>
      </c>
      <c r="D1937">
        <v>6390</v>
      </c>
      <c r="E1937" s="1">
        <f>(Comuni[[#This Row],[Popolazione2011]]/SUM(D:D))*100</f>
        <v>1.0753420302868147E-2</v>
      </c>
      <c r="F1937">
        <f t="shared" si="30"/>
        <v>9704151</v>
      </c>
      <c r="G1937" s="1">
        <f>(Comuni[[#This Row],[Popolazione2011]]/Comuni[[#This Row],[TOT POP REGIONE ]])*100</f>
        <v>6.5848109741903235E-2</v>
      </c>
      <c r="H1937" t="str">
        <f>IF(Comuni[[#This Row],[Popolazione2011]]&gt;300000,"MAGGIORE","")</f>
        <v/>
      </c>
      <c r="I1937" t="str">
        <f>_xlfn.XLOOKUP(Comuni[[#This Row],[Regione]],Ripartizione_geografica[Regione],Ripartizione_geografica[Ripartizione geografica])</f>
        <v>Nord-ovest</v>
      </c>
      <c r="J1937">
        <f>_xlfn.XLOOKUP(Comuni[[#This Row],[Regione]],Ripartizione_geografica[Regione],Ripartizione_geografica[Codice Regione])</f>
        <v>3</v>
      </c>
      <c r="K1937">
        <f>_xlfn.XLOOKUP(Comuni[[#This Row],[Regione]],Table_0[Regione],Table_0[Totale])</f>
        <v>4308126</v>
      </c>
      <c r="L1937">
        <f>_xlfn.XLOOKUP(Comuni[[#This Row],[Regione]],Table_0[Regione],Table_0[Guariti])</f>
        <v>4242764</v>
      </c>
      <c r="M1937">
        <f>_xlfn.XLOOKUP(Comuni[[#This Row],[Regione]],Table_0[Regione],Table_0[Deceduti])</f>
        <v>47031</v>
      </c>
      <c r="N1937" s="1">
        <f>(Comuni[[#This Row],[Popolazione2011]]/Comuni[[#This Row],[Ammalati TOT]])*100</f>
        <v>0.14832435263035482</v>
      </c>
      <c r="O1937">
        <f>_xlfn.XLOOKUP(Comuni[[#This Row],[Regione]],Table_0[Regione],Table_0[TOT AREA])</f>
        <v>6838505</v>
      </c>
      <c r="P1937" s="1">
        <f>(Comuni[[#This Row],[Popolazione2011]]/Comuni[[#This Row],[Ammalati AREA]])*100</f>
        <v>9.3441475878134186E-2</v>
      </c>
    </row>
    <row r="1938" spans="1:16" x14ac:dyDescent="0.3">
      <c r="A1938" t="s">
        <v>1954</v>
      </c>
      <c r="B1938" t="s">
        <v>8023</v>
      </c>
      <c r="C1938" t="s">
        <v>1769</v>
      </c>
      <c r="D1938">
        <v>9835</v>
      </c>
      <c r="E1938" s="1">
        <f>(Comuni[[#This Row],[Popolazione2011]]/SUM(D:D))*100</f>
        <v>1.6550843298702385E-2</v>
      </c>
      <c r="F1938">
        <f t="shared" si="30"/>
        <v>9704151</v>
      </c>
      <c r="G1938" s="1">
        <f>(Comuni[[#This Row],[Popolazione2011]]/Comuni[[#This Row],[TOT POP REGIONE ]])*100</f>
        <v>0.10134838173890741</v>
      </c>
      <c r="H1938" t="str">
        <f>IF(Comuni[[#This Row],[Popolazione2011]]&gt;300000,"MAGGIORE","")</f>
        <v/>
      </c>
      <c r="I1938" t="str">
        <f>_xlfn.XLOOKUP(Comuni[[#This Row],[Regione]],Ripartizione_geografica[Regione],Ripartizione_geografica[Ripartizione geografica])</f>
        <v>Nord-ovest</v>
      </c>
      <c r="J1938">
        <f>_xlfn.XLOOKUP(Comuni[[#This Row],[Regione]],Ripartizione_geografica[Regione],Ripartizione_geografica[Codice Regione])</f>
        <v>3</v>
      </c>
      <c r="K1938">
        <f>_xlfn.XLOOKUP(Comuni[[#This Row],[Regione]],Table_0[Regione],Table_0[Totale])</f>
        <v>4308126</v>
      </c>
      <c r="L1938">
        <f>_xlfn.XLOOKUP(Comuni[[#This Row],[Regione]],Table_0[Regione],Table_0[Guariti])</f>
        <v>4242764</v>
      </c>
      <c r="M1938">
        <f>_xlfn.XLOOKUP(Comuni[[#This Row],[Regione]],Table_0[Regione],Table_0[Deceduti])</f>
        <v>47031</v>
      </c>
      <c r="N1938" s="1">
        <f>(Comuni[[#This Row],[Popolazione2011]]/Comuni[[#This Row],[Ammalati TOT]])*100</f>
        <v>0.22828951613764314</v>
      </c>
      <c r="O1938">
        <f>_xlfn.XLOOKUP(Comuni[[#This Row],[Regione]],Table_0[Regione],Table_0[TOT AREA])</f>
        <v>6838505</v>
      </c>
      <c r="P1938" s="1">
        <f>(Comuni[[#This Row],[Popolazione2011]]/Comuni[[#This Row],[Ammalati AREA]])*100</f>
        <v>0.14381798360899056</v>
      </c>
    </row>
    <row r="1939" spans="1:16" x14ac:dyDescent="0.3">
      <c r="A1939" t="s">
        <v>1955</v>
      </c>
      <c r="B1939" t="s">
        <v>8023</v>
      </c>
      <c r="C1939" t="s">
        <v>1769</v>
      </c>
      <c r="D1939">
        <v>1250</v>
      </c>
      <c r="E1939" s="1">
        <f>(Comuni[[#This Row],[Popolazione2011]]/SUM(D:D))*100</f>
        <v>2.1035642220008114E-3</v>
      </c>
      <c r="F1939">
        <f t="shared" si="30"/>
        <v>9704151</v>
      </c>
      <c r="G1939" s="1">
        <f>(Comuni[[#This Row],[Popolazione2011]]/Comuni[[#This Row],[TOT POP REGIONE ]])*100</f>
        <v>1.2881085630262761E-2</v>
      </c>
      <c r="H1939" t="str">
        <f>IF(Comuni[[#This Row],[Popolazione2011]]&gt;300000,"MAGGIORE","")</f>
        <v/>
      </c>
      <c r="I1939" t="str">
        <f>_xlfn.XLOOKUP(Comuni[[#This Row],[Regione]],Ripartizione_geografica[Regione],Ripartizione_geografica[Ripartizione geografica])</f>
        <v>Nord-ovest</v>
      </c>
      <c r="J1939">
        <f>_xlfn.XLOOKUP(Comuni[[#This Row],[Regione]],Ripartizione_geografica[Regione],Ripartizione_geografica[Codice Regione])</f>
        <v>3</v>
      </c>
      <c r="K1939">
        <f>_xlfn.XLOOKUP(Comuni[[#This Row],[Regione]],Table_0[Regione],Table_0[Totale])</f>
        <v>4308126</v>
      </c>
      <c r="L1939">
        <f>_xlfn.XLOOKUP(Comuni[[#This Row],[Regione]],Table_0[Regione],Table_0[Guariti])</f>
        <v>4242764</v>
      </c>
      <c r="M1939">
        <f>_xlfn.XLOOKUP(Comuni[[#This Row],[Regione]],Table_0[Regione],Table_0[Deceduti])</f>
        <v>47031</v>
      </c>
      <c r="N1939" s="1">
        <f>(Comuni[[#This Row],[Popolazione2011]]/Comuni[[#This Row],[Ammalati TOT]])*100</f>
        <v>2.9014935960554544E-2</v>
      </c>
      <c r="O1939">
        <f>_xlfn.XLOOKUP(Comuni[[#This Row],[Regione]],Table_0[Regione],Table_0[TOT AREA])</f>
        <v>6838505</v>
      </c>
      <c r="P1939" s="1">
        <f>(Comuni[[#This Row],[Popolazione2011]]/Comuni[[#This Row],[Ammalati AREA]])*100</f>
        <v>1.8278848958946436E-2</v>
      </c>
    </row>
    <row r="1940" spans="1:16" x14ac:dyDescent="0.3">
      <c r="A1940" t="s">
        <v>1956</v>
      </c>
      <c r="B1940" t="s">
        <v>8023</v>
      </c>
      <c r="C1940" t="s">
        <v>1769</v>
      </c>
      <c r="D1940">
        <v>2507</v>
      </c>
      <c r="E1940" s="1">
        <f>(Comuni[[#This Row],[Popolazione2011]]/SUM(D:D))*100</f>
        <v>4.2189084036448271E-3</v>
      </c>
      <c r="F1940">
        <f t="shared" si="30"/>
        <v>9704151</v>
      </c>
      <c r="G1940" s="1">
        <f>(Comuni[[#This Row],[Popolazione2011]]/Comuni[[#This Row],[TOT POP REGIONE ]])*100</f>
        <v>2.5834305340054996E-2</v>
      </c>
      <c r="H1940" t="str">
        <f>IF(Comuni[[#This Row],[Popolazione2011]]&gt;300000,"MAGGIORE","")</f>
        <v/>
      </c>
      <c r="I1940" t="str">
        <f>_xlfn.XLOOKUP(Comuni[[#This Row],[Regione]],Ripartizione_geografica[Regione],Ripartizione_geografica[Ripartizione geografica])</f>
        <v>Nord-ovest</v>
      </c>
      <c r="J1940">
        <f>_xlfn.XLOOKUP(Comuni[[#This Row],[Regione]],Ripartizione_geografica[Regione],Ripartizione_geografica[Codice Regione])</f>
        <v>3</v>
      </c>
      <c r="K1940">
        <f>_xlfn.XLOOKUP(Comuni[[#This Row],[Regione]],Table_0[Regione],Table_0[Totale])</f>
        <v>4308126</v>
      </c>
      <c r="L1940">
        <f>_xlfn.XLOOKUP(Comuni[[#This Row],[Regione]],Table_0[Regione],Table_0[Guariti])</f>
        <v>4242764</v>
      </c>
      <c r="M1940">
        <f>_xlfn.XLOOKUP(Comuni[[#This Row],[Regione]],Table_0[Regione],Table_0[Deceduti])</f>
        <v>47031</v>
      </c>
      <c r="N1940" s="1">
        <f>(Comuni[[#This Row],[Popolazione2011]]/Comuni[[#This Row],[Ammalati TOT]])*100</f>
        <v>5.8192355562488182E-2</v>
      </c>
      <c r="O1940">
        <f>_xlfn.XLOOKUP(Comuni[[#This Row],[Regione]],Table_0[Regione],Table_0[TOT AREA])</f>
        <v>6838505</v>
      </c>
      <c r="P1940" s="1">
        <f>(Comuni[[#This Row],[Popolazione2011]]/Comuni[[#This Row],[Ammalati AREA]])*100</f>
        <v>3.6660059472062974E-2</v>
      </c>
    </row>
    <row r="1941" spans="1:16" x14ac:dyDescent="0.3">
      <c r="A1941" t="s">
        <v>1957</v>
      </c>
      <c r="B1941" t="s">
        <v>8023</v>
      </c>
      <c r="C1941" t="s">
        <v>1769</v>
      </c>
      <c r="D1941">
        <v>1991</v>
      </c>
      <c r="E1941" s="1">
        <f>(Comuni[[#This Row],[Popolazione2011]]/SUM(D:D))*100</f>
        <v>3.3505570928028926E-3</v>
      </c>
      <c r="F1941">
        <f t="shared" si="30"/>
        <v>9704151</v>
      </c>
      <c r="G1941" s="1">
        <f>(Comuni[[#This Row],[Popolazione2011]]/Comuni[[#This Row],[TOT POP REGIONE ]])*100</f>
        <v>2.0516993191882524E-2</v>
      </c>
      <c r="H1941" t="str">
        <f>IF(Comuni[[#This Row],[Popolazione2011]]&gt;300000,"MAGGIORE","")</f>
        <v/>
      </c>
      <c r="I1941" t="str">
        <f>_xlfn.XLOOKUP(Comuni[[#This Row],[Regione]],Ripartizione_geografica[Regione],Ripartizione_geografica[Ripartizione geografica])</f>
        <v>Nord-ovest</v>
      </c>
      <c r="J1941">
        <f>_xlfn.XLOOKUP(Comuni[[#This Row],[Regione]],Ripartizione_geografica[Regione],Ripartizione_geografica[Codice Regione])</f>
        <v>3</v>
      </c>
      <c r="K1941">
        <f>_xlfn.XLOOKUP(Comuni[[#This Row],[Regione]],Table_0[Regione],Table_0[Totale])</f>
        <v>4308126</v>
      </c>
      <c r="L1941">
        <f>_xlfn.XLOOKUP(Comuni[[#This Row],[Regione]],Table_0[Regione],Table_0[Guariti])</f>
        <v>4242764</v>
      </c>
      <c r="M1941">
        <f>_xlfn.XLOOKUP(Comuni[[#This Row],[Regione]],Table_0[Regione],Table_0[Deceduti])</f>
        <v>47031</v>
      </c>
      <c r="N1941" s="1">
        <f>(Comuni[[#This Row],[Popolazione2011]]/Comuni[[#This Row],[Ammalati TOT]])*100</f>
        <v>4.6214989997971273E-2</v>
      </c>
      <c r="O1941">
        <f>_xlfn.XLOOKUP(Comuni[[#This Row],[Regione]],Table_0[Regione],Table_0[TOT AREA])</f>
        <v>6838505</v>
      </c>
      <c r="P1941" s="1">
        <f>(Comuni[[#This Row],[Popolazione2011]]/Comuni[[#This Row],[Ammalati AREA]])*100</f>
        <v>2.9114550621809884E-2</v>
      </c>
    </row>
    <row r="1942" spans="1:16" x14ac:dyDescent="0.3">
      <c r="A1942" t="s">
        <v>1958</v>
      </c>
      <c r="B1942" t="s">
        <v>8023</v>
      </c>
      <c r="C1942" t="s">
        <v>1769</v>
      </c>
      <c r="D1942">
        <v>24336</v>
      </c>
      <c r="E1942" s="1">
        <f>(Comuni[[#This Row],[Popolazione2011]]/SUM(D:D))*100</f>
        <v>4.09538711252894E-2</v>
      </c>
      <c r="F1942">
        <f t="shared" si="30"/>
        <v>9704151</v>
      </c>
      <c r="G1942" s="1">
        <f>(Comuni[[#This Row],[Popolazione2011]]/Comuni[[#This Row],[TOT POP REGIONE ]])*100</f>
        <v>0.25077927991845966</v>
      </c>
      <c r="H1942" t="str">
        <f>IF(Comuni[[#This Row],[Popolazione2011]]&gt;300000,"MAGGIORE","")</f>
        <v/>
      </c>
      <c r="I1942" t="str">
        <f>_xlfn.XLOOKUP(Comuni[[#This Row],[Regione]],Ripartizione_geografica[Regione],Ripartizione_geografica[Ripartizione geografica])</f>
        <v>Nord-ovest</v>
      </c>
      <c r="J1942">
        <f>_xlfn.XLOOKUP(Comuni[[#This Row],[Regione]],Ripartizione_geografica[Regione],Ripartizione_geografica[Codice Regione])</f>
        <v>3</v>
      </c>
      <c r="K1942">
        <f>_xlfn.XLOOKUP(Comuni[[#This Row],[Regione]],Table_0[Regione],Table_0[Totale])</f>
        <v>4308126</v>
      </c>
      <c r="L1942">
        <f>_xlfn.XLOOKUP(Comuni[[#This Row],[Regione]],Table_0[Regione],Table_0[Guariti])</f>
        <v>4242764</v>
      </c>
      <c r="M1942">
        <f>_xlfn.XLOOKUP(Comuni[[#This Row],[Regione]],Table_0[Regione],Table_0[Deceduti])</f>
        <v>47031</v>
      </c>
      <c r="N1942" s="1">
        <f>(Comuni[[#This Row],[Popolazione2011]]/Comuni[[#This Row],[Ammalati TOT]])*100</f>
        <v>0.56488598522884426</v>
      </c>
      <c r="O1942">
        <f>_xlfn.XLOOKUP(Comuni[[#This Row],[Regione]],Table_0[Regione],Table_0[TOT AREA])</f>
        <v>6838505</v>
      </c>
      <c r="P1942" s="1">
        <f>(Comuni[[#This Row],[Popolazione2011]]/Comuni[[#This Row],[Ammalati AREA]])*100</f>
        <v>0.35586725461193636</v>
      </c>
    </row>
    <row r="1943" spans="1:16" x14ac:dyDescent="0.3">
      <c r="A1943" t="s">
        <v>1959</v>
      </c>
      <c r="B1943" t="s">
        <v>8023</v>
      </c>
      <c r="C1943" t="s">
        <v>1769</v>
      </c>
      <c r="D1943">
        <v>2165</v>
      </c>
      <c r="E1943" s="1">
        <f>(Comuni[[#This Row],[Popolazione2011]]/SUM(D:D))*100</f>
        <v>3.6433732325054057E-3</v>
      </c>
      <c r="F1943">
        <f t="shared" si="30"/>
        <v>9704151</v>
      </c>
      <c r="G1943" s="1">
        <f>(Comuni[[#This Row],[Popolazione2011]]/Comuni[[#This Row],[TOT POP REGIONE ]])*100</f>
        <v>2.2310040311615102E-2</v>
      </c>
      <c r="H1943" t="str">
        <f>IF(Comuni[[#This Row],[Popolazione2011]]&gt;300000,"MAGGIORE","")</f>
        <v/>
      </c>
      <c r="I1943" t="str">
        <f>_xlfn.XLOOKUP(Comuni[[#This Row],[Regione]],Ripartizione_geografica[Regione],Ripartizione_geografica[Ripartizione geografica])</f>
        <v>Nord-ovest</v>
      </c>
      <c r="J1943">
        <f>_xlfn.XLOOKUP(Comuni[[#This Row],[Regione]],Ripartizione_geografica[Regione],Ripartizione_geografica[Codice Regione])</f>
        <v>3</v>
      </c>
      <c r="K1943">
        <f>_xlfn.XLOOKUP(Comuni[[#This Row],[Regione]],Table_0[Regione],Table_0[Totale])</f>
        <v>4308126</v>
      </c>
      <c r="L1943">
        <f>_xlfn.XLOOKUP(Comuni[[#This Row],[Regione]],Table_0[Regione],Table_0[Guariti])</f>
        <v>4242764</v>
      </c>
      <c r="M1943">
        <f>_xlfn.XLOOKUP(Comuni[[#This Row],[Regione]],Table_0[Regione],Table_0[Deceduti])</f>
        <v>47031</v>
      </c>
      <c r="N1943" s="1">
        <f>(Comuni[[#This Row],[Popolazione2011]]/Comuni[[#This Row],[Ammalati TOT]])*100</f>
        <v>5.0253869083680472E-2</v>
      </c>
      <c r="O1943">
        <f>_xlfn.XLOOKUP(Comuni[[#This Row],[Regione]],Table_0[Regione],Table_0[TOT AREA])</f>
        <v>6838505</v>
      </c>
      <c r="P1943" s="1">
        <f>(Comuni[[#This Row],[Popolazione2011]]/Comuni[[#This Row],[Ammalati AREA]])*100</f>
        <v>3.1658966396895229E-2</v>
      </c>
    </row>
    <row r="1944" spans="1:16" x14ac:dyDescent="0.3">
      <c r="A1944" t="s">
        <v>1960</v>
      </c>
      <c r="B1944" t="s">
        <v>8023</v>
      </c>
      <c r="C1944" t="s">
        <v>1769</v>
      </c>
      <c r="D1944">
        <v>1735</v>
      </c>
      <c r="E1944" s="1">
        <f>(Comuni[[#This Row],[Popolazione2011]]/SUM(D:D))*100</f>
        <v>2.9197471401371262E-3</v>
      </c>
      <c r="F1944">
        <f t="shared" si="30"/>
        <v>9704151</v>
      </c>
      <c r="G1944" s="1">
        <f>(Comuni[[#This Row],[Popolazione2011]]/Comuni[[#This Row],[TOT POP REGIONE ]])*100</f>
        <v>1.7878946854804713E-2</v>
      </c>
      <c r="H1944" t="str">
        <f>IF(Comuni[[#This Row],[Popolazione2011]]&gt;300000,"MAGGIORE","")</f>
        <v/>
      </c>
      <c r="I1944" t="str">
        <f>_xlfn.XLOOKUP(Comuni[[#This Row],[Regione]],Ripartizione_geografica[Regione],Ripartizione_geografica[Ripartizione geografica])</f>
        <v>Nord-ovest</v>
      </c>
      <c r="J1944">
        <f>_xlfn.XLOOKUP(Comuni[[#This Row],[Regione]],Ripartizione_geografica[Regione],Ripartizione_geografica[Codice Regione])</f>
        <v>3</v>
      </c>
      <c r="K1944">
        <f>_xlfn.XLOOKUP(Comuni[[#This Row],[Regione]],Table_0[Regione],Table_0[Totale])</f>
        <v>4308126</v>
      </c>
      <c r="L1944">
        <f>_xlfn.XLOOKUP(Comuni[[#This Row],[Regione]],Table_0[Regione],Table_0[Guariti])</f>
        <v>4242764</v>
      </c>
      <c r="M1944">
        <f>_xlfn.XLOOKUP(Comuni[[#This Row],[Regione]],Table_0[Regione],Table_0[Deceduti])</f>
        <v>47031</v>
      </c>
      <c r="N1944" s="1">
        <f>(Comuni[[#This Row],[Popolazione2011]]/Comuni[[#This Row],[Ammalati TOT]])*100</f>
        <v>4.0272731113249707E-2</v>
      </c>
      <c r="O1944">
        <f>_xlfn.XLOOKUP(Comuni[[#This Row],[Regione]],Table_0[Regione],Table_0[TOT AREA])</f>
        <v>6838505</v>
      </c>
      <c r="P1944" s="1">
        <f>(Comuni[[#This Row],[Popolazione2011]]/Comuni[[#This Row],[Ammalati AREA]])*100</f>
        <v>2.5371042355017651E-2</v>
      </c>
    </row>
    <row r="1945" spans="1:16" x14ac:dyDescent="0.3">
      <c r="A1945" t="s">
        <v>1961</v>
      </c>
      <c r="B1945" t="s">
        <v>8023</v>
      </c>
      <c r="C1945" t="s">
        <v>1769</v>
      </c>
      <c r="D1945">
        <v>702</v>
      </c>
      <c r="E1945" s="1">
        <f>(Comuni[[#This Row],[Popolazione2011]]/SUM(D:D))*100</f>
        <v>1.1813616670756557E-3</v>
      </c>
      <c r="F1945">
        <f t="shared" si="30"/>
        <v>9704151</v>
      </c>
      <c r="G1945" s="1">
        <f>(Comuni[[#This Row],[Popolazione2011]]/Comuni[[#This Row],[TOT POP REGIONE ]])*100</f>
        <v>7.2340176899555663E-3</v>
      </c>
      <c r="H1945" t="str">
        <f>IF(Comuni[[#This Row],[Popolazione2011]]&gt;300000,"MAGGIORE","")</f>
        <v/>
      </c>
      <c r="I1945" t="str">
        <f>_xlfn.XLOOKUP(Comuni[[#This Row],[Regione]],Ripartizione_geografica[Regione],Ripartizione_geografica[Ripartizione geografica])</f>
        <v>Nord-ovest</v>
      </c>
      <c r="J1945">
        <f>_xlfn.XLOOKUP(Comuni[[#This Row],[Regione]],Ripartizione_geografica[Regione],Ripartizione_geografica[Codice Regione])</f>
        <v>3</v>
      </c>
      <c r="K1945">
        <f>_xlfn.XLOOKUP(Comuni[[#This Row],[Regione]],Table_0[Regione],Table_0[Totale])</f>
        <v>4308126</v>
      </c>
      <c r="L1945">
        <f>_xlfn.XLOOKUP(Comuni[[#This Row],[Regione]],Table_0[Regione],Table_0[Guariti])</f>
        <v>4242764</v>
      </c>
      <c r="M1945">
        <f>_xlfn.XLOOKUP(Comuni[[#This Row],[Regione]],Table_0[Regione],Table_0[Deceduti])</f>
        <v>47031</v>
      </c>
      <c r="N1945" s="1">
        <f>(Comuni[[#This Row],[Popolazione2011]]/Comuni[[#This Row],[Ammalati TOT]])*100</f>
        <v>1.6294788035447431E-2</v>
      </c>
      <c r="O1945">
        <f>_xlfn.XLOOKUP(Comuni[[#This Row],[Regione]],Table_0[Regione],Table_0[TOT AREA])</f>
        <v>6838505</v>
      </c>
      <c r="P1945" s="1">
        <f>(Comuni[[#This Row],[Popolazione2011]]/Comuni[[#This Row],[Ammalati AREA]])*100</f>
        <v>1.0265401575344318E-2</v>
      </c>
    </row>
    <row r="1946" spans="1:16" x14ac:dyDescent="0.3">
      <c r="A1946" t="s">
        <v>1962</v>
      </c>
      <c r="B1946" t="s">
        <v>8023</v>
      </c>
      <c r="C1946" t="s">
        <v>1769</v>
      </c>
      <c r="D1946">
        <v>9097</v>
      </c>
      <c r="E1946" s="1">
        <f>(Comuni[[#This Row],[Popolazione2011]]/SUM(D:D))*100</f>
        <v>1.5308898982033104E-2</v>
      </c>
      <c r="F1946">
        <f t="shared" si="30"/>
        <v>9704151</v>
      </c>
      <c r="G1946" s="1">
        <f>(Comuni[[#This Row],[Popolazione2011]]/Comuni[[#This Row],[TOT POP REGIONE ]])*100</f>
        <v>9.3743388782800266E-2</v>
      </c>
      <c r="H1946" t="str">
        <f>IF(Comuni[[#This Row],[Popolazione2011]]&gt;300000,"MAGGIORE","")</f>
        <v/>
      </c>
      <c r="I1946" t="str">
        <f>_xlfn.XLOOKUP(Comuni[[#This Row],[Regione]],Ripartizione_geografica[Regione],Ripartizione_geografica[Ripartizione geografica])</f>
        <v>Nord-ovest</v>
      </c>
      <c r="J1946">
        <f>_xlfn.XLOOKUP(Comuni[[#This Row],[Regione]],Ripartizione_geografica[Regione],Ripartizione_geografica[Codice Regione])</f>
        <v>3</v>
      </c>
      <c r="K1946">
        <f>_xlfn.XLOOKUP(Comuni[[#This Row],[Regione]],Table_0[Regione],Table_0[Totale])</f>
        <v>4308126</v>
      </c>
      <c r="L1946">
        <f>_xlfn.XLOOKUP(Comuni[[#This Row],[Regione]],Table_0[Regione],Table_0[Guariti])</f>
        <v>4242764</v>
      </c>
      <c r="M1946">
        <f>_xlfn.XLOOKUP(Comuni[[#This Row],[Regione]],Table_0[Regione],Table_0[Deceduti])</f>
        <v>47031</v>
      </c>
      <c r="N1946" s="1">
        <f>(Comuni[[#This Row],[Popolazione2011]]/Comuni[[#This Row],[Ammalati TOT]])*100</f>
        <v>0.21115909794653173</v>
      </c>
      <c r="O1946">
        <f>_xlfn.XLOOKUP(Comuni[[#This Row],[Regione]],Table_0[Regione],Table_0[TOT AREA])</f>
        <v>6838505</v>
      </c>
      <c r="P1946" s="1">
        <f>(Comuni[[#This Row],[Popolazione2011]]/Comuni[[#This Row],[Ammalati AREA]])*100</f>
        <v>0.13302615118362859</v>
      </c>
    </row>
    <row r="1947" spans="1:16" x14ac:dyDescent="0.3">
      <c r="A1947" t="s">
        <v>1963</v>
      </c>
      <c r="B1947" t="s">
        <v>8023</v>
      </c>
      <c r="C1947" t="s">
        <v>1769</v>
      </c>
      <c r="D1947">
        <v>4291</v>
      </c>
      <c r="E1947" s="1">
        <f>(Comuni[[#This Row],[Popolazione2011]]/SUM(D:D))*100</f>
        <v>7.2211152612843849E-3</v>
      </c>
      <c r="F1947">
        <f t="shared" si="30"/>
        <v>9704151</v>
      </c>
      <c r="G1947" s="1">
        <f>(Comuni[[#This Row],[Popolazione2011]]/Comuni[[#This Row],[TOT POP REGIONE ]])*100</f>
        <v>4.4218190751566001E-2</v>
      </c>
      <c r="H1947" t="str">
        <f>IF(Comuni[[#This Row],[Popolazione2011]]&gt;300000,"MAGGIORE","")</f>
        <v/>
      </c>
      <c r="I1947" t="str">
        <f>_xlfn.XLOOKUP(Comuni[[#This Row],[Regione]],Ripartizione_geografica[Regione],Ripartizione_geografica[Ripartizione geografica])</f>
        <v>Nord-ovest</v>
      </c>
      <c r="J1947">
        <f>_xlfn.XLOOKUP(Comuni[[#This Row],[Regione]],Ripartizione_geografica[Regione],Ripartizione_geografica[Codice Regione])</f>
        <v>3</v>
      </c>
      <c r="K1947">
        <f>_xlfn.XLOOKUP(Comuni[[#This Row],[Regione]],Table_0[Regione],Table_0[Totale])</f>
        <v>4308126</v>
      </c>
      <c r="L1947">
        <f>_xlfn.XLOOKUP(Comuni[[#This Row],[Regione]],Table_0[Regione],Table_0[Guariti])</f>
        <v>4242764</v>
      </c>
      <c r="M1947">
        <f>_xlfn.XLOOKUP(Comuni[[#This Row],[Regione]],Table_0[Regione],Table_0[Deceduti])</f>
        <v>47031</v>
      </c>
      <c r="N1947" s="1">
        <f>(Comuni[[#This Row],[Popolazione2011]]/Comuni[[#This Row],[Ammalati TOT]])*100</f>
        <v>9.9602472165391642E-2</v>
      </c>
      <c r="O1947">
        <f>_xlfn.XLOOKUP(Comuni[[#This Row],[Regione]],Table_0[Regione],Table_0[TOT AREA])</f>
        <v>6838505</v>
      </c>
      <c r="P1947" s="1">
        <f>(Comuni[[#This Row],[Popolazione2011]]/Comuni[[#This Row],[Ammalati AREA]])*100</f>
        <v>6.2747632706271331E-2</v>
      </c>
    </row>
    <row r="1948" spans="1:16" x14ac:dyDescent="0.3">
      <c r="A1948" t="s">
        <v>1964</v>
      </c>
      <c r="B1948" t="s">
        <v>8023</v>
      </c>
      <c r="C1948" t="s">
        <v>1769</v>
      </c>
      <c r="D1948">
        <v>5509</v>
      </c>
      <c r="E1948" s="1">
        <f>(Comuni[[#This Row],[Popolazione2011]]/SUM(D:D))*100</f>
        <v>9.270828239201976E-3</v>
      </c>
      <c r="F1948">
        <f t="shared" si="30"/>
        <v>9704151</v>
      </c>
      <c r="G1948" s="1">
        <f>(Comuni[[#This Row],[Popolazione2011]]/Comuni[[#This Row],[TOT POP REGIONE ]])*100</f>
        <v>5.6769520589694034E-2</v>
      </c>
      <c r="H1948" t="str">
        <f>IF(Comuni[[#This Row],[Popolazione2011]]&gt;300000,"MAGGIORE","")</f>
        <v/>
      </c>
      <c r="I1948" t="str">
        <f>_xlfn.XLOOKUP(Comuni[[#This Row],[Regione]],Ripartizione_geografica[Regione],Ripartizione_geografica[Ripartizione geografica])</f>
        <v>Nord-ovest</v>
      </c>
      <c r="J1948">
        <f>_xlfn.XLOOKUP(Comuni[[#This Row],[Regione]],Ripartizione_geografica[Regione],Ripartizione_geografica[Codice Regione])</f>
        <v>3</v>
      </c>
      <c r="K1948">
        <f>_xlfn.XLOOKUP(Comuni[[#This Row],[Regione]],Table_0[Regione],Table_0[Totale])</f>
        <v>4308126</v>
      </c>
      <c r="L1948">
        <f>_xlfn.XLOOKUP(Comuni[[#This Row],[Regione]],Table_0[Regione],Table_0[Guariti])</f>
        <v>4242764</v>
      </c>
      <c r="M1948">
        <f>_xlfn.XLOOKUP(Comuni[[#This Row],[Regione]],Table_0[Regione],Table_0[Deceduti])</f>
        <v>47031</v>
      </c>
      <c r="N1948" s="1">
        <f>(Comuni[[#This Row],[Popolazione2011]]/Comuni[[#This Row],[Ammalati TOT]])*100</f>
        <v>0.12787462576535599</v>
      </c>
      <c r="O1948">
        <f>_xlfn.XLOOKUP(Comuni[[#This Row],[Regione]],Table_0[Regione],Table_0[TOT AREA])</f>
        <v>6838505</v>
      </c>
      <c r="P1948" s="1">
        <f>(Comuni[[#This Row],[Popolazione2011]]/Comuni[[#This Row],[Ammalati AREA]])*100</f>
        <v>8.0558543131868734E-2</v>
      </c>
    </row>
    <row r="1949" spans="1:16" x14ac:dyDescent="0.3">
      <c r="A1949" t="s">
        <v>1965</v>
      </c>
      <c r="B1949" t="s">
        <v>8023</v>
      </c>
      <c r="C1949" t="s">
        <v>1769</v>
      </c>
      <c r="D1949">
        <v>1038</v>
      </c>
      <c r="E1949" s="1">
        <f>(Comuni[[#This Row],[Popolazione2011]]/SUM(D:D))*100</f>
        <v>1.7467997299494737E-3</v>
      </c>
      <c r="F1949">
        <f t="shared" si="30"/>
        <v>9704151</v>
      </c>
      <c r="G1949" s="1">
        <f>(Comuni[[#This Row],[Popolazione2011]]/Comuni[[#This Row],[TOT POP REGIONE ]])*100</f>
        <v>1.0696453507370196E-2</v>
      </c>
      <c r="H1949" t="str">
        <f>IF(Comuni[[#This Row],[Popolazione2011]]&gt;300000,"MAGGIORE","")</f>
        <v/>
      </c>
      <c r="I1949" t="str">
        <f>_xlfn.XLOOKUP(Comuni[[#This Row],[Regione]],Ripartizione_geografica[Regione],Ripartizione_geografica[Ripartizione geografica])</f>
        <v>Nord-ovest</v>
      </c>
      <c r="J1949">
        <f>_xlfn.XLOOKUP(Comuni[[#This Row],[Regione]],Ripartizione_geografica[Regione],Ripartizione_geografica[Codice Regione])</f>
        <v>3</v>
      </c>
      <c r="K1949">
        <f>_xlfn.XLOOKUP(Comuni[[#This Row],[Regione]],Table_0[Regione],Table_0[Totale])</f>
        <v>4308126</v>
      </c>
      <c r="L1949">
        <f>_xlfn.XLOOKUP(Comuni[[#This Row],[Regione]],Table_0[Regione],Table_0[Guariti])</f>
        <v>4242764</v>
      </c>
      <c r="M1949">
        <f>_xlfn.XLOOKUP(Comuni[[#This Row],[Regione]],Table_0[Regione],Table_0[Deceduti])</f>
        <v>47031</v>
      </c>
      <c r="N1949" s="1">
        <f>(Comuni[[#This Row],[Popolazione2011]]/Comuni[[#This Row],[Ammalati TOT]])*100</f>
        <v>2.4094002821644492E-2</v>
      </c>
      <c r="O1949">
        <f>_xlfn.XLOOKUP(Comuni[[#This Row],[Regione]],Table_0[Regione],Table_0[TOT AREA])</f>
        <v>6838505</v>
      </c>
      <c r="P1949" s="1">
        <f>(Comuni[[#This Row],[Popolazione2011]]/Comuni[[#This Row],[Ammalati AREA]])*100</f>
        <v>1.5178756175509121E-2</v>
      </c>
    </row>
    <row r="1950" spans="1:16" x14ac:dyDescent="0.3">
      <c r="A1950" t="s">
        <v>1966</v>
      </c>
      <c r="B1950" t="s">
        <v>8023</v>
      </c>
      <c r="C1950" t="s">
        <v>1769</v>
      </c>
      <c r="D1950">
        <v>5639</v>
      </c>
      <c r="E1950" s="1">
        <f>(Comuni[[#This Row],[Popolazione2011]]/SUM(D:D))*100</f>
        <v>9.4895989182900604E-3</v>
      </c>
      <c r="F1950">
        <f t="shared" si="30"/>
        <v>9704151</v>
      </c>
      <c r="G1950" s="1">
        <f>(Comuni[[#This Row],[Popolazione2011]]/Comuni[[#This Row],[TOT POP REGIONE ]])*100</f>
        <v>5.8109153495241372E-2</v>
      </c>
      <c r="H1950" t="str">
        <f>IF(Comuni[[#This Row],[Popolazione2011]]&gt;300000,"MAGGIORE","")</f>
        <v/>
      </c>
      <c r="I1950" t="str">
        <f>_xlfn.XLOOKUP(Comuni[[#This Row],[Regione]],Ripartizione_geografica[Regione],Ripartizione_geografica[Ripartizione geografica])</f>
        <v>Nord-ovest</v>
      </c>
      <c r="J1950">
        <f>_xlfn.XLOOKUP(Comuni[[#This Row],[Regione]],Ripartizione_geografica[Regione],Ripartizione_geografica[Codice Regione])</f>
        <v>3</v>
      </c>
      <c r="K1950">
        <f>_xlfn.XLOOKUP(Comuni[[#This Row],[Regione]],Table_0[Regione],Table_0[Totale])</f>
        <v>4308126</v>
      </c>
      <c r="L1950">
        <f>_xlfn.XLOOKUP(Comuni[[#This Row],[Regione]],Table_0[Regione],Table_0[Guariti])</f>
        <v>4242764</v>
      </c>
      <c r="M1950">
        <f>_xlfn.XLOOKUP(Comuni[[#This Row],[Regione]],Table_0[Regione],Table_0[Deceduti])</f>
        <v>47031</v>
      </c>
      <c r="N1950" s="1">
        <f>(Comuni[[#This Row],[Popolazione2011]]/Comuni[[#This Row],[Ammalati TOT]])*100</f>
        <v>0.13089217910525366</v>
      </c>
      <c r="O1950">
        <f>_xlfn.XLOOKUP(Comuni[[#This Row],[Regione]],Table_0[Regione],Table_0[TOT AREA])</f>
        <v>6838505</v>
      </c>
      <c r="P1950" s="1">
        <f>(Comuni[[#This Row],[Popolazione2011]]/Comuni[[#This Row],[Ammalati AREA]])*100</f>
        <v>8.2459543423599166E-2</v>
      </c>
    </row>
    <row r="1951" spans="1:16" x14ac:dyDescent="0.3">
      <c r="A1951" t="s">
        <v>1967</v>
      </c>
      <c r="B1951" t="s">
        <v>8023</v>
      </c>
      <c r="C1951" t="s">
        <v>1769</v>
      </c>
      <c r="D1951">
        <v>12623</v>
      </c>
      <c r="E1951" s="1">
        <f>(Comuni[[#This Row],[Popolazione2011]]/SUM(D:D))*100</f>
        <v>2.1242632939452992E-2</v>
      </c>
      <c r="F1951">
        <f t="shared" si="30"/>
        <v>9704151</v>
      </c>
      <c r="G1951" s="1">
        <f>(Comuni[[#This Row],[Popolazione2011]]/Comuni[[#This Row],[TOT POP REGIONE ]])*100</f>
        <v>0.13007835512864546</v>
      </c>
      <c r="H1951" t="str">
        <f>IF(Comuni[[#This Row],[Popolazione2011]]&gt;300000,"MAGGIORE","")</f>
        <v/>
      </c>
      <c r="I1951" t="str">
        <f>_xlfn.XLOOKUP(Comuni[[#This Row],[Regione]],Ripartizione_geografica[Regione],Ripartizione_geografica[Ripartizione geografica])</f>
        <v>Nord-ovest</v>
      </c>
      <c r="J1951">
        <f>_xlfn.XLOOKUP(Comuni[[#This Row],[Regione]],Ripartizione_geografica[Regione],Ripartizione_geografica[Codice Regione])</f>
        <v>3</v>
      </c>
      <c r="K1951">
        <f>_xlfn.XLOOKUP(Comuni[[#This Row],[Regione]],Table_0[Regione],Table_0[Totale])</f>
        <v>4308126</v>
      </c>
      <c r="L1951">
        <f>_xlfn.XLOOKUP(Comuni[[#This Row],[Regione]],Table_0[Regione],Table_0[Guariti])</f>
        <v>4242764</v>
      </c>
      <c r="M1951">
        <f>_xlfn.XLOOKUP(Comuni[[#This Row],[Regione]],Table_0[Regione],Table_0[Deceduti])</f>
        <v>47031</v>
      </c>
      <c r="N1951" s="1">
        <f>(Comuni[[#This Row],[Popolazione2011]]/Comuni[[#This Row],[Ammalati TOT]])*100</f>
        <v>0.29300442930406401</v>
      </c>
      <c r="O1951">
        <f>_xlfn.XLOOKUP(Comuni[[#This Row],[Regione]],Table_0[Regione],Table_0[TOT AREA])</f>
        <v>6838505</v>
      </c>
      <c r="P1951" s="1">
        <f>(Comuni[[#This Row],[Popolazione2011]]/Comuni[[#This Row],[Ammalati AREA]])*100</f>
        <v>0.1845871283270247</v>
      </c>
    </row>
    <row r="1952" spans="1:16" x14ac:dyDescent="0.3">
      <c r="A1952" t="s">
        <v>1968</v>
      </c>
      <c r="B1952" t="s">
        <v>8023</v>
      </c>
      <c r="C1952" t="s">
        <v>1769</v>
      </c>
      <c r="D1952">
        <v>1066</v>
      </c>
      <c r="E1952" s="1">
        <f>(Comuni[[#This Row],[Popolazione2011]]/SUM(D:D))*100</f>
        <v>1.7939195685222917E-3</v>
      </c>
      <c r="F1952">
        <f t="shared" si="30"/>
        <v>9704151</v>
      </c>
      <c r="G1952" s="1">
        <f>(Comuni[[#This Row],[Popolazione2011]]/Comuni[[#This Row],[TOT POP REGIONE ]])*100</f>
        <v>1.0984989825488081E-2</v>
      </c>
      <c r="H1952" t="str">
        <f>IF(Comuni[[#This Row],[Popolazione2011]]&gt;300000,"MAGGIORE","")</f>
        <v/>
      </c>
      <c r="I1952" t="str">
        <f>_xlfn.XLOOKUP(Comuni[[#This Row],[Regione]],Ripartizione_geografica[Regione],Ripartizione_geografica[Ripartizione geografica])</f>
        <v>Nord-ovest</v>
      </c>
      <c r="J1952">
        <f>_xlfn.XLOOKUP(Comuni[[#This Row],[Regione]],Ripartizione_geografica[Regione],Ripartizione_geografica[Codice Regione])</f>
        <v>3</v>
      </c>
      <c r="K1952">
        <f>_xlfn.XLOOKUP(Comuni[[#This Row],[Regione]],Table_0[Regione],Table_0[Totale])</f>
        <v>4308126</v>
      </c>
      <c r="L1952">
        <f>_xlfn.XLOOKUP(Comuni[[#This Row],[Regione]],Table_0[Regione],Table_0[Guariti])</f>
        <v>4242764</v>
      </c>
      <c r="M1952">
        <f>_xlfn.XLOOKUP(Comuni[[#This Row],[Regione]],Table_0[Regione],Table_0[Deceduti])</f>
        <v>47031</v>
      </c>
      <c r="N1952" s="1">
        <f>(Comuni[[#This Row],[Popolazione2011]]/Comuni[[#This Row],[Ammalati TOT]])*100</f>
        <v>2.4743937387160915E-2</v>
      </c>
      <c r="O1952">
        <f>_xlfn.XLOOKUP(Comuni[[#This Row],[Regione]],Table_0[Regione],Table_0[TOT AREA])</f>
        <v>6838505</v>
      </c>
      <c r="P1952" s="1">
        <f>(Comuni[[#This Row],[Popolazione2011]]/Comuni[[#This Row],[Ammalati AREA]])*100</f>
        <v>1.5588202392189521E-2</v>
      </c>
    </row>
    <row r="1953" spans="1:16" x14ac:dyDescent="0.3">
      <c r="A1953" t="s">
        <v>1969</v>
      </c>
      <c r="B1953" t="s">
        <v>8023</v>
      </c>
      <c r="C1953" t="s">
        <v>1769</v>
      </c>
      <c r="D1953">
        <v>3873</v>
      </c>
      <c r="E1953" s="1">
        <f>(Comuni[[#This Row],[Popolazione2011]]/SUM(D:D))*100</f>
        <v>6.5176833854473145E-3</v>
      </c>
      <c r="F1953">
        <f t="shared" si="30"/>
        <v>9704151</v>
      </c>
      <c r="G1953" s="1">
        <f>(Comuni[[#This Row],[Popolazione2011]]/Comuni[[#This Row],[TOT POP REGIONE ]])*100</f>
        <v>3.9910755716806134E-2</v>
      </c>
      <c r="H1953" t="str">
        <f>IF(Comuni[[#This Row],[Popolazione2011]]&gt;300000,"MAGGIORE","")</f>
        <v/>
      </c>
      <c r="I1953" t="str">
        <f>_xlfn.XLOOKUP(Comuni[[#This Row],[Regione]],Ripartizione_geografica[Regione],Ripartizione_geografica[Ripartizione geografica])</f>
        <v>Nord-ovest</v>
      </c>
      <c r="J1953">
        <f>_xlfn.XLOOKUP(Comuni[[#This Row],[Regione]],Ripartizione_geografica[Regione],Ripartizione_geografica[Codice Regione])</f>
        <v>3</v>
      </c>
      <c r="K1953">
        <f>_xlfn.XLOOKUP(Comuni[[#This Row],[Regione]],Table_0[Regione],Table_0[Totale])</f>
        <v>4308126</v>
      </c>
      <c r="L1953">
        <f>_xlfn.XLOOKUP(Comuni[[#This Row],[Regione]],Table_0[Regione],Table_0[Guariti])</f>
        <v>4242764</v>
      </c>
      <c r="M1953">
        <f>_xlfn.XLOOKUP(Comuni[[#This Row],[Regione]],Table_0[Regione],Table_0[Deceduti])</f>
        <v>47031</v>
      </c>
      <c r="N1953" s="1">
        <f>(Comuni[[#This Row],[Popolazione2011]]/Comuni[[#This Row],[Ammalati TOT]])*100</f>
        <v>8.9899877580182197E-2</v>
      </c>
      <c r="O1953">
        <f>_xlfn.XLOOKUP(Comuni[[#This Row],[Regione]],Table_0[Regione],Table_0[TOT AREA])</f>
        <v>6838505</v>
      </c>
      <c r="P1953" s="1">
        <f>(Comuni[[#This Row],[Popolazione2011]]/Comuni[[#This Row],[Ammalati AREA]])*100</f>
        <v>5.663518561439964E-2</v>
      </c>
    </row>
    <row r="1954" spans="1:16" x14ac:dyDescent="0.3">
      <c r="A1954" t="s">
        <v>1970</v>
      </c>
      <c r="B1954" t="s">
        <v>8023</v>
      </c>
      <c r="C1954" t="s">
        <v>1769</v>
      </c>
      <c r="D1954">
        <v>603</v>
      </c>
      <c r="E1954" s="1">
        <f>(Comuni[[#This Row],[Popolazione2011]]/SUM(D:D))*100</f>
        <v>1.0147593806931914E-3</v>
      </c>
      <c r="F1954">
        <f t="shared" si="30"/>
        <v>9704151</v>
      </c>
      <c r="G1954" s="1">
        <f>(Comuni[[#This Row],[Popolazione2011]]/Comuni[[#This Row],[TOT POP REGIONE ]])*100</f>
        <v>6.2138357080387561E-3</v>
      </c>
      <c r="H1954" t="str">
        <f>IF(Comuni[[#This Row],[Popolazione2011]]&gt;300000,"MAGGIORE","")</f>
        <v/>
      </c>
      <c r="I1954" t="str">
        <f>_xlfn.XLOOKUP(Comuni[[#This Row],[Regione]],Ripartizione_geografica[Regione],Ripartizione_geografica[Ripartizione geografica])</f>
        <v>Nord-ovest</v>
      </c>
      <c r="J1954">
        <f>_xlfn.XLOOKUP(Comuni[[#This Row],[Regione]],Ripartizione_geografica[Regione],Ripartizione_geografica[Codice Regione])</f>
        <v>3</v>
      </c>
      <c r="K1954">
        <f>_xlfn.XLOOKUP(Comuni[[#This Row],[Regione]],Table_0[Regione],Table_0[Totale])</f>
        <v>4308126</v>
      </c>
      <c r="L1954">
        <f>_xlfn.XLOOKUP(Comuni[[#This Row],[Regione]],Table_0[Regione],Table_0[Guariti])</f>
        <v>4242764</v>
      </c>
      <c r="M1954">
        <f>_xlfn.XLOOKUP(Comuni[[#This Row],[Regione]],Table_0[Regione],Table_0[Deceduti])</f>
        <v>47031</v>
      </c>
      <c r="N1954" s="1">
        <f>(Comuni[[#This Row],[Popolazione2011]]/Comuni[[#This Row],[Ammalati TOT]])*100</f>
        <v>1.399680510737151E-2</v>
      </c>
      <c r="O1954">
        <f>_xlfn.XLOOKUP(Comuni[[#This Row],[Regione]],Table_0[Regione],Table_0[TOT AREA])</f>
        <v>6838505</v>
      </c>
      <c r="P1954" s="1">
        <f>(Comuni[[#This Row],[Popolazione2011]]/Comuni[[#This Row],[Ammalati AREA]])*100</f>
        <v>8.8177167377957617E-3</v>
      </c>
    </row>
    <row r="1955" spans="1:16" x14ac:dyDescent="0.3">
      <c r="A1955" t="s">
        <v>1971</v>
      </c>
      <c r="B1955" t="s">
        <v>8023</v>
      </c>
      <c r="C1955" t="s">
        <v>1769</v>
      </c>
      <c r="D1955">
        <v>2140</v>
      </c>
      <c r="E1955" s="1">
        <f>(Comuni[[#This Row],[Popolazione2011]]/SUM(D:D))*100</f>
        <v>3.6013019480653887E-3</v>
      </c>
      <c r="F1955">
        <f t="shared" si="30"/>
        <v>9704151</v>
      </c>
      <c r="G1955" s="1">
        <f>(Comuni[[#This Row],[Popolazione2011]]/Comuni[[#This Row],[TOT POP REGIONE ]])*100</f>
        <v>2.2052418599009846E-2</v>
      </c>
      <c r="H1955" t="str">
        <f>IF(Comuni[[#This Row],[Popolazione2011]]&gt;300000,"MAGGIORE","")</f>
        <v/>
      </c>
      <c r="I1955" t="str">
        <f>_xlfn.XLOOKUP(Comuni[[#This Row],[Regione]],Ripartizione_geografica[Regione],Ripartizione_geografica[Ripartizione geografica])</f>
        <v>Nord-ovest</v>
      </c>
      <c r="J1955">
        <f>_xlfn.XLOOKUP(Comuni[[#This Row],[Regione]],Ripartizione_geografica[Regione],Ripartizione_geografica[Codice Regione])</f>
        <v>3</v>
      </c>
      <c r="K1955">
        <f>_xlfn.XLOOKUP(Comuni[[#This Row],[Regione]],Table_0[Regione],Table_0[Totale])</f>
        <v>4308126</v>
      </c>
      <c r="L1955">
        <f>_xlfn.XLOOKUP(Comuni[[#This Row],[Regione]],Table_0[Regione],Table_0[Guariti])</f>
        <v>4242764</v>
      </c>
      <c r="M1955">
        <f>_xlfn.XLOOKUP(Comuni[[#This Row],[Regione]],Table_0[Regione],Table_0[Deceduti])</f>
        <v>47031</v>
      </c>
      <c r="N1955" s="1">
        <f>(Comuni[[#This Row],[Popolazione2011]]/Comuni[[#This Row],[Ammalati TOT]])*100</f>
        <v>4.9673570364469372E-2</v>
      </c>
      <c r="O1955">
        <f>_xlfn.XLOOKUP(Comuni[[#This Row],[Regione]],Table_0[Regione],Table_0[TOT AREA])</f>
        <v>6838505</v>
      </c>
      <c r="P1955" s="1">
        <f>(Comuni[[#This Row],[Popolazione2011]]/Comuni[[#This Row],[Ammalati AREA]])*100</f>
        <v>3.1293389417716297E-2</v>
      </c>
    </row>
    <row r="1956" spans="1:16" x14ac:dyDescent="0.3">
      <c r="A1956" t="s">
        <v>1972</v>
      </c>
      <c r="B1956" t="s">
        <v>8023</v>
      </c>
      <c r="C1956" t="s">
        <v>1769</v>
      </c>
      <c r="D1956">
        <v>4857</v>
      </c>
      <c r="E1956" s="1">
        <f>(Comuni[[#This Row],[Popolazione2011]]/SUM(D:D))*100</f>
        <v>8.1736091410063525E-3</v>
      </c>
      <c r="F1956">
        <f t="shared" si="30"/>
        <v>9704151</v>
      </c>
      <c r="G1956" s="1">
        <f>(Comuni[[#This Row],[Popolazione2011]]/Comuni[[#This Row],[TOT POP REGIONE ]])*100</f>
        <v>5.0050746324948985E-2</v>
      </c>
      <c r="H1956" t="str">
        <f>IF(Comuni[[#This Row],[Popolazione2011]]&gt;300000,"MAGGIORE","")</f>
        <v/>
      </c>
      <c r="I1956" t="str">
        <f>_xlfn.XLOOKUP(Comuni[[#This Row],[Regione]],Ripartizione_geografica[Regione],Ripartizione_geografica[Ripartizione geografica])</f>
        <v>Nord-ovest</v>
      </c>
      <c r="J1956">
        <f>_xlfn.XLOOKUP(Comuni[[#This Row],[Regione]],Ripartizione_geografica[Regione],Ripartizione_geografica[Codice Regione])</f>
        <v>3</v>
      </c>
      <c r="K1956">
        <f>_xlfn.XLOOKUP(Comuni[[#This Row],[Regione]],Table_0[Regione],Table_0[Totale])</f>
        <v>4308126</v>
      </c>
      <c r="L1956">
        <f>_xlfn.XLOOKUP(Comuni[[#This Row],[Regione]],Table_0[Regione],Table_0[Guariti])</f>
        <v>4242764</v>
      </c>
      <c r="M1956">
        <f>_xlfn.XLOOKUP(Comuni[[#This Row],[Regione]],Table_0[Regione],Table_0[Deceduti])</f>
        <v>47031</v>
      </c>
      <c r="N1956" s="1">
        <f>(Comuni[[#This Row],[Popolazione2011]]/Comuni[[#This Row],[Ammalati TOT]])*100</f>
        <v>0.11274043516833072</v>
      </c>
      <c r="O1956">
        <f>_xlfn.XLOOKUP(Comuni[[#This Row],[Regione]],Table_0[Regione],Table_0[TOT AREA])</f>
        <v>6838505</v>
      </c>
      <c r="P1956" s="1">
        <f>(Comuni[[#This Row],[Popolazione2011]]/Comuni[[#This Row],[Ammalati AREA]])*100</f>
        <v>7.1024295514882263E-2</v>
      </c>
    </row>
    <row r="1957" spans="1:16" x14ac:dyDescent="0.3">
      <c r="A1957" t="s">
        <v>1973</v>
      </c>
      <c r="B1957" t="s">
        <v>8023</v>
      </c>
      <c r="C1957" t="s">
        <v>1769</v>
      </c>
      <c r="D1957">
        <v>7665</v>
      </c>
      <c r="E1957" s="1">
        <f>(Comuni[[#This Row],[Popolazione2011]]/SUM(D:D))*100</f>
        <v>1.2899055809308975E-2</v>
      </c>
      <c r="F1957">
        <f t="shared" si="30"/>
        <v>9704151</v>
      </c>
      <c r="G1957" s="1">
        <f>(Comuni[[#This Row],[Popolazione2011]]/Comuni[[#This Row],[TOT POP REGIONE ]])*100</f>
        <v>7.8986817084771246E-2</v>
      </c>
      <c r="H1957" t="str">
        <f>IF(Comuni[[#This Row],[Popolazione2011]]&gt;300000,"MAGGIORE","")</f>
        <v/>
      </c>
      <c r="I1957" t="str">
        <f>_xlfn.XLOOKUP(Comuni[[#This Row],[Regione]],Ripartizione_geografica[Regione],Ripartizione_geografica[Ripartizione geografica])</f>
        <v>Nord-ovest</v>
      </c>
      <c r="J1957">
        <f>_xlfn.XLOOKUP(Comuni[[#This Row],[Regione]],Ripartizione_geografica[Regione],Ripartizione_geografica[Codice Regione])</f>
        <v>3</v>
      </c>
      <c r="K1957">
        <f>_xlfn.XLOOKUP(Comuni[[#This Row],[Regione]],Table_0[Regione],Table_0[Totale])</f>
        <v>4308126</v>
      </c>
      <c r="L1957">
        <f>_xlfn.XLOOKUP(Comuni[[#This Row],[Regione]],Table_0[Regione],Table_0[Guariti])</f>
        <v>4242764</v>
      </c>
      <c r="M1957">
        <f>_xlfn.XLOOKUP(Comuni[[#This Row],[Regione]],Table_0[Regione],Table_0[Deceduti])</f>
        <v>47031</v>
      </c>
      <c r="N1957" s="1">
        <f>(Comuni[[#This Row],[Popolazione2011]]/Comuni[[#This Row],[Ammalati TOT]])*100</f>
        <v>0.17791958731012045</v>
      </c>
      <c r="O1957">
        <f>_xlfn.XLOOKUP(Comuni[[#This Row],[Regione]],Table_0[Regione],Table_0[TOT AREA])</f>
        <v>6838505</v>
      </c>
      <c r="P1957" s="1">
        <f>(Comuni[[#This Row],[Popolazione2011]]/Comuni[[#This Row],[Ammalati AREA]])*100</f>
        <v>0.11208590181625955</v>
      </c>
    </row>
    <row r="1958" spans="1:16" x14ac:dyDescent="0.3">
      <c r="A1958" t="s">
        <v>1974</v>
      </c>
      <c r="B1958" t="s">
        <v>8023</v>
      </c>
      <c r="C1958" t="s">
        <v>1769</v>
      </c>
      <c r="D1958">
        <v>8333</v>
      </c>
      <c r="E1958" s="1">
        <f>(Comuni[[#This Row],[Popolazione2011]]/SUM(D:D))*100</f>
        <v>1.4023200529546207E-2</v>
      </c>
      <c r="F1958">
        <f t="shared" si="30"/>
        <v>9704151</v>
      </c>
      <c r="G1958" s="1">
        <f>(Comuni[[#This Row],[Popolazione2011]]/Comuni[[#This Row],[TOT POP REGIONE ]])*100</f>
        <v>8.5870469245583669E-2</v>
      </c>
      <c r="H1958" t="str">
        <f>IF(Comuni[[#This Row],[Popolazione2011]]&gt;300000,"MAGGIORE","")</f>
        <v/>
      </c>
      <c r="I1958" t="str">
        <f>_xlfn.XLOOKUP(Comuni[[#This Row],[Regione]],Ripartizione_geografica[Regione],Ripartizione_geografica[Ripartizione geografica])</f>
        <v>Nord-ovest</v>
      </c>
      <c r="J1958">
        <f>_xlfn.XLOOKUP(Comuni[[#This Row],[Regione]],Ripartizione_geografica[Regione],Ripartizione_geografica[Codice Regione])</f>
        <v>3</v>
      </c>
      <c r="K1958">
        <f>_xlfn.XLOOKUP(Comuni[[#This Row],[Regione]],Table_0[Regione],Table_0[Totale])</f>
        <v>4308126</v>
      </c>
      <c r="L1958">
        <f>_xlfn.XLOOKUP(Comuni[[#This Row],[Regione]],Table_0[Regione],Table_0[Guariti])</f>
        <v>4242764</v>
      </c>
      <c r="M1958">
        <f>_xlfn.XLOOKUP(Comuni[[#This Row],[Regione]],Table_0[Regione],Table_0[Deceduti])</f>
        <v>47031</v>
      </c>
      <c r="N1958" s="1">
        <f>(Comuni[[#This Row],[Popolazione2011]]/Comuni[[#This Row],[Ammalati TOT]])*100</f>
        <v>0.19342516908744081</v>
      </c>
      <c r="O1958">
        <f>_xlfn.XLOOKUP(Comuni[[#This Row],[Regione]],Table_0[Regione],Table_0[TOT AREA])</f>
        <v>6838505</v>
      </c>
      <c r="P1958" s="1">
        <f>(Comuni[[#This Row],[Popolazione2011]]/Comuni[[#This Row],[Ammalati AREA]])*100</f>
        <v>0.12185411869992052</v>
      </c>
    </row>
    <row r="1959" spans="1:16" x14ac:dyDescent="0.3">
      <c r="A1959" t="s">
        <v>1975</v>
      </c>
      <c r="B1959" t="s">
        <v>8023</v>
      </c>
      <c r="C1959" t="s">
        <v>1769</v>
      </c>
      <c r="D1959">
        <v>2007</v>
      </c>
      <c r="E1959" s="1">
        <f>(Comuni[[#This Row],[Popolazione2011]]/SUM(D:D))*100</f>
        <v>3.3774827148445024E-3</v>
      </c>
      <c r="F1959">
        <f t="shared" si="30"/>
        <v>9704151</v>
      </c>
      <c r="G1959" s="1">
        <f>(Comuni[[#This Row],[Popolazione2011]]/Comuni[[#This Row],[TOT POP REGIONE ]])*100</f>
        <v>2.0681871087949891E-2</v>
      </c>
      <c r="H1959" t="str">
        <f>IF(Comuni[[#This Row],[Popolazione2011]]&gt;300000,"MAGGIORE","")</f>
        <v/>
      </c>
      <c r="I1959" t="str">
        <f>_xlfn.XLOOKUP(Comuni[[#This Row],[Regione]],Ripartizione_geografica[Regione],Ripartizione_geografica[Ripartizione geografica])</f>
        <v>Nord-ovest</v>
      </c>
      <c r="J1959">
        <f>_xlfn.XLOOKUP(Comuni[[#This Row],[Regione]],Ripartizione_geografica[Regione],Ripartizione_geografica[Codice Regione])</f>
        <v>3</v>
      </c>
      <c r="K1959">
        <f>_xlfn.XLOOKUP(Comuni[[#This Row],[Regione]],Table_0[Regione],Table_0[Totale])</f>
        <v>4308126</v>
      </c>
      <c r="L1959">
        <f>_xlfn.XLOOKUP(Comuni[[#This Row],[Regione]],Table_0[Regione],Table_0[Guariti])</f>
        <v>4242764</v>
      </c>
      <c r="M1959">
        <f>_xlfn.XLOOKUP(Comuni[[#This Row],[Regione]],Table_0[Regione],Table_0[Deceduti])</f>
        <v>47031</v>
      </c>
      <c r="N1959" s="1">
        <f>(Comuni[[#This Row],[Popolazione2011]]/Comuni[[#This Row],[Ammalati TOT]])*100</f>
        <v>4.658638117826637E-2</v>
      </c>
      <c r="O1959">
        <f>_xlfn.XLOOKUP(Comuni[[#This Row],[Regione]],Table_0[Regione],Table_0[TOT AREA])</f>
        <v>6838505</v>
      </c>
      <c r="P1959" s="1">
        <f>(Comuni[[#This Row],[Popolazione2011]]/Comuni[[#This Row],[Ammalati AREA]])*100</f>
        <v>2.9348519888484401E-2</v>
      </c>
    </row>
    <row r="1960" spans="1:16" x14ac:dyDescent="0.3">
      <c r="A1960" t="s">
        <v>1976</v>
      </c>
      <c r="B1960" t="s">
        <v>8023</v>
      </c>
      <c r="C1960" t="s">
        <v>1769</v>
      </c>
      <c r="D1960">
        <v>2310</v>
      </c>
      <c r="E1960" s="1">
        <f>(Comuni[[#This Row],[Popolazione2011]]/SUM(D:D))*100</f>
        <v>3.8873866822574992E-3</v>
      </c>
      <c r="F1960">
        <f t="shared" si="30"/>
        <v>9704151</v>
      </c>
      <c r="G1960" s="1">
        <f>(Comuni[[#This Row],[Popolazione2011]]/Comuni[[#This Row],[TOT POP REGIONE ]])*100</f>
        <v>2.3804246244725585E-2</v>
      </c>
      <c r="H1960" t="str">
        <f>IF(Comuni[[#This Row],[Popolazione2011]]&gt;300000,"MAGGIORE","")</f>
        <v/>
      </c>
      <c r="I1960" t="str">
        <f>_xlfn.XLOOKUP(Comuni[[#This Row],[Regione]],Ripartizione_geografica[Regione],Ripartizione_geografica[Ripartizione geografica])</f>
        <v>Nord-ovest</v>
      </c>
      <c r="J1960">
        <f>_xlfn.XLOOKUP(Comuni[[#This Row],[Regione]],Ripartizione_geografica[Regione],Ripartizione_geografica[Codice Regione])</f>
        <v>3</v>
      </c>
      <c r="K1960">
        <f>_xlfn.XLOOKUP(Comuni[[#This Row],[Regione]],Table_0[Regione],Table_0[Totale])</f>
        <v>4308126</v>
      </c>
      <c r="L1960">
        <f>_xlfn.XLOOKUP(Comuni[[#This Row],[Regione]],Table_0[Regione],Table_0[Guariti])</f>
        <v>4242764</v>
      </c>
      <c r="M1960">
        <f>_xlfn.XLOOKUP(Comuni[[#This Row],[Regione]],Table_0[Regione],Table_0[Deceduti])</f>
        <v>47031</v>
      </c>
      <c r="N1960" s="1">
        <f>(Comuni[[#This Row],[Popolazione2011]]/Comuni[[#This Row],[Ammalati TOT]])*100</f>
        <v>5.3619601655104793E-2</v>
      </c>
      <c r="O1960">
        <f>_xlfn.XLOOKUP(Comuni[[#This Row],[Regione]],Table_0[Regione],Table_0[TOT AREA])</f>
        <v>6838505</v>
      </c>
      <c r="P1960" s="1">
        <f>(Comuni[[#This Row],[Popolazione2011]]/Comuni[[#This Row],[Ammalati AREA]])*100</f>
        <v>3.3779312876133012E-2</v>
      </c>
    </row>
    <row r="1961" spans="1:16" x14ac:dyDescent="0.3">
      <c r="A1961" t="s">
        <v>1977</v>
      </c>
      <c r="B1961" t="s">
        <v>8023</v>
      </c>
      <c r="C1961" t="s">
        <v>1769</v>
      </c>
      <c r="D1961">
        <v>1114</v>
      </c>
      <c r="E1961" s="1">
        <f>(Comuni[[#This Row],[Popolazione2011]]/SUM(D:D))*100</f>
        <v>1.8746964346471231E-3</v>
      </c>
      <c r="F1961">
        <f t="shared" si="30"/>
        <v>9704151</v>
      </c>
      <c r="G1961" s="1">
        <f>(Comuni[[#This Row],[Popolazione2011]]/Comuni[[#This Row],[TOT POP REGIONE ]])*100</f>
        <v>1.1479623513690172E-2</v>
      </c>
      <c r="H1961" t="str">
        <f>IF(Comuni[[#This Row],[Popolazione2011]]&gt;300000,"MAGGIORE","")</f>
        <v/>
      </c>
      <c r="I1961" t="str">
        <f>_xlfn.XLOOKUP(Comuni[[#This Row],[Regione]],Ripartizione_geografica[Regione],Ripartizione_geografica[Ripartizione geografica])</f>
        <v>Nord-ovest</v>
      </c>
      <c r="J1961">
        <f>_xlfn.XLOOKUP(Comuni[[#This Row],[Regione]],Ripartizione_geografica[Regione],Ripartizione_geografica[Codice Regione])</f>
        <v>3</v>
      </c>
      <c r="K1961">
        <f>_xlfn.XLOOKUP(Comuni[[#This Row],[Regione]],Table_0[Regione],Table_0[Totale])</f>
        <v>4308126</v>
      </c>
      <c r="L1961">
        <f>_xlfn.XLOOKUP(Comuni[[#This Row],[Regione]],Table_0[Regione],Table_0[Guariti])</f>
        <v>4242764</v>
      </c>
      <c r="M1961">
        <f>_xlfn.XLOOKUP(Comuni[[#This Row],[Regione]],Table_0[Regione],Table_0[Deceduti])</f>
        <v>47031</v>
      </c>
      <c r="N1961" s="1">
        <f>(Comuni[[#This Row],[Popolazione2011]]/Comuni[[#This Row],[Ammalati TOT]])*100</f>
        <v>2.5858110928046209E-2</v>
      </c>
      <c r="O1961">
        <f>_xlfn.XLOOKUP(Comuni[[#This Row],[Regione]],Table_0[Regione],Table_0[TOT AREA])</f>
        <v>6838505</v>
      </c>
      <c r="P1961" s="1">
        <f>(Comuni[[#This Row],[Popolazione2011]]/Comuni[[#This Row],[Ammalati AREA]])*100</f>
        <v>1.6290110192213065E-2</v>
      </c>
    </row>
    <row r="1962" spans="1:16" x14ac:dyDescent="0.3">
      <c r="A1962" t="s">
        <v>1978</v>
      </c>
      <c r="B1962" t="s">
        <v>8023</v>
      </c>
      <c r="C1962" t="s">
        <v>1769</v>
      </c>
      <c r="D1962">
        <v>9427</v>
      </c>
      <c r="E1962" s="1">
        <f>(Comuni[[#This Row],[Popolazione2011]]/SUM(D:D))*100</f>
        <v>1.5864239936641319E-2</v>
      </c>
      <c r="F1962">
        <f t="shared" si="30"/>
        <v>9704151</v>
      </c>
      <c r="G1962" s="1">
        <f>(Comuni[[#This Row],[Popolazione2011]]/Comuni[[#This Row],[TOT POP REGIONE ]])*100</f>
        <v>9.7143995389189636E-2</v>
      </c>
      <c r="H1962" t="str">
        <f>IF(Comuni[[#This Row],[Popolazione2011]]&gt;300000,"MAGGIORE","")</f>
        <v/>
      </c>
      <c r="I1962" t="str">
        <f>_xlfn.XLOOKUP(Comuni[[#This Row],[Regione]],Ripartizione_geografica[Regione],Ripartizione_geografica[Ripartizione geografica])</f>
        <v>Nord-ovest</v>
      </c>
      <c r="J1962">
        <f>_xlfn.XLOOKUP(Comuni[[#This Row],[Regione]],Ripartizione_geografica[Regione],Ripartizione_geografica[Codice Regione])</f>
        <v>3</v>
      </c>
      <c r="K1962">
        <f>_xlfn.XLOOKUP(Comuni[[#This Row],[Regione]],Table_0[Regione],Table_0[Totale])</f>
        <v>4308126</v>
      </c>
      <c r="L1962">
        <f>_xlfn.XLOOKUP(Comuni[[#This Row],[Regione]],Table_0[Regione],Table_0[Guariti])</f>
        <v>4242764</v>
      </c>
      <c r="M1962">
        <f>_xlfn.XLOOKUP(Comuni[[#This Row],[Regione]],Table_0[Regione],Table_0[Deceduti])</f>
        <v>47031</v>
      </c>
      <c r="N1962" s="1">
        <f>(Comuni[[#This Row],[Popolazione2011]]/Comuni[[#This Row],[Ammalati TOT]])*100</f>
        <v>0.21881904104011812</v>
      </c>
      <c r="O1962">
        <f>_xlfn.XLOOKUP(Comuni[[#This Row],[Regione]],Table_0[Regione],Table_0[TOT AREA])</f>
        <v>6838505</v>
      </c>
      <c r="P1962" s="1">
        <f>(Comuni[[#This Row],[Popolazione2011]]/Comuni[[#This Row],[Ammalati AREA]])*100</f>
        <v>0.13785176730879045</v>
      </c>
    </row>
    <row r="1963" spans="1:16" x14ac:dyDescent="0.3">
      <c r="A1963" t="s">
        <v>1979</v>
      </c>
      <c r="B1963" t="s">
        <v>8023</v>
      </c>
      <c r="C1963" t="s">
        <v>1769</v>
      </c>
      <c r="D1963">
        <v>28410</v>
      </c>
      <c r="E1963" s="1">
        <f>(Comuni[[#This Row],[Popolazione2011]]/SUM(D:D))*100</f>
        <v>4.7809807637634441E-2</v>
      </c>
      <c r="F1963">
        <f t="shared" si="30"/>
        <v>9704151</v>
      </c>
      <c r="G1963" s="1">
        <f>(Comuni[[#This Row],[Popolazione2011]]/Comuni[[#This Row],[TOT POP REGIONE ]])*100</f>
        <v>0.29276131420461204</v>
      </c>
      <c r="H1963" t="str">
        <f>IF(Comuni[[#This Row],[Popolazione2011]]&gt;300000,"MAGGIORE","")</f>
        <v/>
      </c>
      <c r="I1963" t="str">
        <f>_xlfn.XLOOKUP(Comuni[[#This Row],[Regione]],Ripartizione_geografica[Regione],Ripartizione_geografica[Ripartizione geografica])</f>
        <v>Nord-ovest</v>
      </c>
      <c r="J1963">
        <f>_xlfn.XLOOKUP(Comuni[[#This Row],[Regione]],Ripartizione_geografica[Regione],Ripartizione_geografica[Codice Regione])</f>
        <v>3</v>
      </c>
      <c r="K1963">
        <f>_xlfn.XLOOKUP(Comuni[[#This Row],[Regione]],Table_0[Regione],Table_0[Totale])</f>
        <v>4308126</v>
      </c>
      <c r="L1963">
        <f>_xlfn.XLOOKUP(Comuni[[#This Row],[Regione]],Table_0[Regione],Table_0[Guariti])</f>
        <v>4242764</v>
      </c>
      <c r="M1963">
        <f>_xlfn.XLOOKUP(Comuni[[#This Row],[Regione]],Table_0[Regione],Table_0[Deceduti])</f>
        <v>47031</v>
      </c>
      <c r="N1963" s="1">
        <f>(Comuni[[#This Row],[Popolazione2011]]/Comuni[[#This Row],[Ammalati TOT]])*100</f>
        <v>0.65945146451148362</v>
      </c>
      <c r="O1963">
        <f>_xlfn.XLOOKUP(Comuni[[#This Row],[Regione]],Table_0[Regione],Table_0[TOT AREA])</f>
        <v>6838505</v>
      </c>
      <c r="P1963" s="1">
        <f>(Comuni[[#This Row],[Popolazione2011]]/Comuni[[#This Row],[Ammalati AREA]])*100</f>
        <v>0.41544167913893459</v>
      </c>
    </row>
    <row r="1964" spans="1:16" x14ac:dyDescent="0.3">
      <c r="A1964" t="s">
        <v>1980</v>
      </c>
      <c r="B1964" t="s">
        <v>8023</v>
      </c>
      <c r="C1964" t="s">
        <v>1769</v>
      </c>
      <c r="D1964">
        <v>10302</v>
      </c>
      <c r="E1964" s="1">
        <f>(Comuni[[#This Row],[Popolazione2011]]/SUM(D:D))*100</f>
        <v>1.7336734892041888E-2</v>
      </c>
      <c r="F1964">
        <f t="shared" si="30"/>
        <v>9704151</v>
      </c>
      <c r="G1964" s="1">
        <f>(Comuni[[#This Row],[Popolazione2011]]/Comuni[[#This Row],[TOT POP REGIONE ]])*100</f>
        <v>0.10616075533037357</v>
      </c>
      <c r="H1964" t="str">
        <f>IF(Comuni[[#This Row],[Popolazione2011]]&gt;300000,"MAGGIORE","")</f>
        <v/>
      </c>
      <c r="I1964" t="str">
        <f>_xlfn.XLOOKUP(Comuni[[#This Row],[Regione]],Ripartizione_geografica[Regione],Ripartizione_geografica[Ripartizione geografica])</f>
        <v>Nord-ovest</v>
      </c>
      <c r="J1964">
        <f>_xlfn.XLOOKUP(Comuni[[#This Row],[Regione]],Ripartizione_geografica[Regione],Ripartizione_geografica[Codice Regione])</f>
        <v>3</v>
      </c>
      <c r="K1964">
        <f>_xlfn.XLOOKUP(Comuni[[#This Row],[Regione]],Table_0[Regione],Table_0[Totale])</f>
        <v>4308126</v>
      </c>
      <c r="L1964">
        <f>_xlfn.XLOOKUP(Comuni[[#This Row],[Regione]],Table_0[Regione],Table_0[Guariti])</f>
        <v>4242764</v>
      </c>
      <c r="M1964">
        <f>_xlfn.XLOOKUP(Comuni[[#This Row],[Regione]],Table_0[Regione],Table_0[Deceduti])</f>
        <v>47031</v>
      </c>
      <c r="N1964" s="1">
        <f>(Comuni[[#This Row],[Popolazione2011]]/Comuni[[#This Row],[Ammalati TOT]])*100</f>
        <v>0.23912949621250632</v>
      </c>
      <c r="O1964">
        <f>_xlfn.XLOOKUP(Comuni[[#This Row],[Regione]],Table_0[Regione],Table_0[TOT AREA])</f>
        <v>6838505</v>
      </c>
      <c r="P1964" s="1">
        <f>(Comuni[[#This Row],[Popolazione2011]]/Comuni[[#This Row],[Ammalati AREA]])*100</f>
        <v>0.15064696158005295</v>
      </c>
    </row>
    <row r="1965" spans="1:16" x14ac:dyDescent="0.3">
      <c r="A1965" t="s">
        <v>1981</v>
      </c>
      <c r="B1965" t="s">
        <v>8023</v>
      </c>
      <c r="C1965" t="s">
        <v>1769</v>
      </c>
      <c r="D1965">
        <v>1399</v>
      </c>
      <c r="E1965" s="1">
        <f>(Comuni[[#This Row],[Popolazione2011]]/SUM(D:D))*100</f>
        <v>2.3543090772633079E-3</v>
      </c>
      <c r="F1965">
        <f t="shared" si="30"/>
        <v>9704151</v>
      </c>
      <c r="G1965" s="1">
        <f>(Comuni[[#This Row],[Popolazione2011]]/Comuni[[#This Row],[TOT POP REGIONE ]])*100</f>
        <v>1.4416511037390082E-2</v>
      </c>
      <c r="H1965" t="str">
        <f>IF(Comuni[[#This Row],[Popolazione2011]]&gt;300000,"MAGGIORE","")</f>
        <v/>
      </c>
      <c r="I1965" t="str">
        <f>_xlfn.XLOOKUP(Comuni[[#This Row],[Regione]],Ripartizione_geografica[Regione],Ripartizione_geografica[Ripartizione geografica])</f>
        <v>Nord-ovest</v>
      </c>
      <c r="J1965">
        <f>_xlfn.XLOOKUP(Comuni[[#This Row],[Regione]],Ripartizione_geografica[Regione],Ripartizione_geografica[Codice Regione])</f>
        <v>3</v>
      </c>
      <c r="K1965">
        <f>_xlfn.XLOOKUP(Comuni[[#This Row],[Regione]],Table_0[Regione],Table_0[Totale])</f>
        <v>4308126</v>
      </c>
      <c r="L1965">
        <f>_xlfn.XLOOKUP(Comuni[[#This Row],[Regione]],Table_0[Regione],Table_0[Guariti])</f>
        <v>4242764</v>
      </c>
      <c r="M1965">
        <f>_xlfn.XLOOKUP(Comuni[[#This Row],[Regione]],Table_0[Regione],Table_0[Deceduti])</f>
        <v>47031</v>
      </c>
      <c r="N1965" s="1">
        <f>(Comuni[[#This Row],[Popolazione2011]]/Comuni[[#This Row],[Ammalati TOT]])*100</f>
        <v>3.2473516327052643E-2</v>
      </c>
      <c r="O1965">
        <f>_xlfn.XLOOKUP(Comuni[[#This Row],[Regione]],Table_0[Regione],Table_0[TOT AREA])</f>
        <v>6838505</v>
      </c>
      <c r="P1965" s="1">
        <f>(Comuni[[#This Row],[Popolazione2011]]/Comuni[[#This Row],[Ammalati AREA]])*100</f>
        <v>2.0457687754852853E-2</v>
      </c>
    </row>
    <row r="1966" spans="1:16" x14ac:dyDescent="0.3">
      <c r="A1966" t="s">
        <v>1982</v>
      </c>
      <c r="B1966" t="s">
        <v>8023</v>
      </c>
      <c r="C1966" t="s">
        <v>1769</v>
      </c>
      <c r="D1966">
        <v>9549</v>
      </c>
      <c r="E1966" s="1">
        <f>(Comuni[[#This Row],[Popolazione2011]]/SUM(D:D))*100</f>
        <v>1.6069547804708598E-2</v>
      </c>
      <c r="F1966">
        <f t="shared" si="30"/>
        <v>9704151</v>
      </c>
      <c r="G1966" s="1">
        <f>(Comuni[[#This Row],[Popolazione2011]]/Comuni[[#This Row],[TOT POP REGIONE ]])*100</f>
        <v>9.8401189346703291E-2</v>
      </c>
      <c r="H1966" t="str">
        <f>IF(Comuni[[#This Row],[Popolazione2011]]&gt;300000,"MAGGIORE","")</f>
        <v/>
      </c>
      <c r="I1966" t="str">
        <f>_xlfn.XLOOKUP(Comuni[[#This Row],[Regione]],Ripartizione_geografica[Regione],Ripartizione_geografica[Ripartizione geografica])</f>
        <v>Nord-ovest</v>
      </c>
      <c r="J1966">
        <f>_xlfn.XLOOKUP(Comuni[[#This Row],[Regione]],Ripartizione_geografica[Regione],Ripartizione_geografica[Codice Regione])</f>
        <v>3</v>
      </c>
      <c r="K1966">
        <f>_xlfn.XLOOKUP(Comuni[[#This Row],[Regione]],Table_0[Regione],Table_0[Totale])</f>
        <v>4308126</v>
      </c>
      <c r="L1966">
        <f>_xlfn.XLOOKUP(Comuni[[#This Row],[Regione]],Table_0[Regione],Table_0[Guariti])</f>
        <v>4242764</v>
      </c>
      <c r="M1966">
        <f>_xlfn.XLOOKUP(Comuni[[#This Row],[Regione]],Table_0[Regione],Table_0[Deceduti])</f>
        <v>47031</v>
      </c>
      <c r="N1966" s="1">
        <f>(Comuni[[#This Row],[Popolazione2011]]/Comuni[[#This Row],[Ammalati TOT]])*100</f>
        <v>0.22165089878986829</v>
      </c>
      <c r="O1966">
        <f>_xlfn.XLOOKUP(Comuni[[#This Row],[Regione]],Table_0[Regione],Table_0[TOT AREA])</f>
        <v>6838505</v>
      </c>
      <c r="P1966" s="1">
        <f>(Comuni[[#This Row],[Popolazione2011]]/Comuni[[#This Row],[Ammalati AREA]])*100</f>
        <v>0.13963578296718362</v>
      </c>
    </row>
    <row r="1967" spans="1:16" x14ac:dyDescent="0.3">
      <c r="A1967" t="s">
        <v>1983</v>
      </c>
      <c r="B1967" t="s">
        <v>8023</v>
      </c>
      <c r="C1967" t="s">
        <v>1769</v>
      </c>
      <c r="D1967">
        <v>1085</v>
      </c>
      <c r="E1967" s="1">
        <f>(Comuni[[#This Row],[Popolazione2011]]/SUM(D:D))*100</f>
        <v>1.8258937446967041E-3</v>
      </c>
      <c r="F1967">
        <f t="shared" si="30"/>
        <v>9704151</v>
      </c>
      <c r="G1967" s="1">
        <f>(Comuni[[#This Row],[Popolazione2011]]/Comuni[[#This Row],[TOT POP REGIONE ]])*100</f>
        <v>1.1180782327068076E-2</v>
      </c>
      <c r="H1967" t="str">
        <f>IF(Comuni[[#This Row],[Popolazione2011]]&gt;300000,"MAGGIORE","")</f>
        <v/>
      </c>
      <c r="I1967" t="str">
        <f>_xlfn.XLOOKUP(Comuni[[#This Row],[Regione]],Ripartizione_geografica[Regione],Ripartizione_geografica[Ripartizione geografica])</f>
        <v>Nord-ovest</v>
      </c>
      <c r="J1967">
        <f>_xlfn.XLOOKUP(Comuni[[#This Row],[Regione]],Ripartizione_geografica[Regione],Ripartizione_geografica[Codice Regione])</f>
        <v>3</v>
      </c>
      <c r="K1967">
        <f>_xlfn.XLOOKUP(Comuni[[#This Row],[Regione]],Table_0[Regione],Table_0[Totale])</f>
        <v>4308126</v>
      </c>
      <c r="L1967">
        <f>_xlfn.XLOOKUP(Comuni[[#This Row],[Regione]],Table_0[Regione],Table_0[Guariti])</f>
        <v>4242764</v>
      </c>
      <c r="M1967">
        <f>_xlfn.XLOOKUP(Comuni[[#This Row],[Regione]],Table_0[Regione],Table_0[Deceduti])</f>
        <v>47031</v>
      </c>
      <c r="N1967" s="1">
        <f>(Comuni[[#This Row],[Popolazione2011]]/Comuni[[#This Row],[Ammalati TOT]])*100</f>
        <v>2.5184964413761342E-2</v>
      </c>
      <c r="O1967">
        <f>_xlfn.XLOOKUP(Comuni[[#This Row],[Regione]],Table_0[Regione],Table_0[TOT AREA])</f>
        <v>6838505</v>
      </c>
      <c r="P1967" s="1">
        <f>(Comuni[[#This Row],[Popolazione2011]]/Comuni[[#This Row],[Ammalati AREA]])*100</f>
        <v>1.5866040896365508E-2</v>
      </c>
    </row>
    <row r="1968" spans="1:16" x14ac:dyDescent="0.3">
      <c r="A1968" t="s">
        <v>1984</v>
      </c>
      <c r="B1968" t="s">
        <v>8023</v>
      </c>
      <c r="C1968" t="s">
        <v>1769</v>
      </c>
      <c r="D1968">
        <v>3886</v>
      </c>
      <c r="E1968" s="1">
        <f>(Comuni[[#This Row],[Popolazione2011]]/SUM(D:D))*100</f>
        <v>6.5395604533561224E-3</v>
      </c>
      <c r="F1968">
        <f t="shared" si="30"/>
        <v>9704151</v>
      </c>
      <c r="G1968" s="1">
        <f>(Comuni[[#This Row],[Popolazione2011]]/Comuni[[#This Row],[TOT POP REGIONE ]])*100</f>
        <v>4.0044719007360868E-2</v>
      </c>
      <c r="H1968" t="str">
        <f>IF(Comuni[[#This Row],[Popolazione2011]]&gt;300000,"MAGGIORE","")</f>
        <v/>
      </c>
      <c r="I1968" t="str">
        <f>_xlfn.XLOOKUP(Comuni[[#This Row],[Regione]],Ripartizione_geografica[Regione],Ripartizione_geografica[Ripartizione geografica])</f>
        <v>Nord-ovest</v>
      </c>
      <c r="J1968">
        <f>_xlfn.XLOOKUP(Comuni[[#This Row],[Regione]],Ripartizione_geografica[Regione],Ripartizione_geografica[Codice Regione])</f>
        <v>3</v>
      </c>
      <c r="K1968">
        <f>_xlfn.XLOOKUP(Comuni[[#This Row],[Regione]],Table_0[Regione],Table_0[Totale])</f>
        <v>4308126</v>
      </c>
      <c r="L1968">
        <f>_xlfn.XLOOKUP(Comuni[[#This Row],[Regione]],Table_0[Regione],Table_0[Guariti])</f>
        <v>4242764</v>
      </c>
      <c r="M1968">
        <f>_xlfn.XLOOKUP(Comuni[[#This Row],[Regione]],Table_0[Regione],Table_0[Deceduti])</f>
        <v>47031</v>
      </c>
      <c r="N1968" s="1">
        <f>(Comuni[[#This Row],[Popolazione2011]]/Comuni[[#This Row],[Ammalati TOT]])*100</f>
        <v>9.0201632914171964E-2</v>
      </c>
      <c r="O1968">
        <f>_xlfn.XLOOKUP(Comuni[[#This Row],[Regione]],Table_0[Regione],Table_0[TOT AREA])</f>
        <v>6838505</v>
      </c>
      <c r="P1968" s="1">
        <f>(Comuni[[#This Row],[Popolazione2011]]/Comuni[[#This Row],[Ammalati AREA]])*100</f>
        <v>5.6825285643572677E-2</v>
      </c>
    </row>
    <row r="1969" spans="1:16" x14ac:dyDescent="0.3">
      <c r="A1969" t="s">
        <v>1985</v>
      </c>
      <c r="B1969" t="s">
        <v>8023</v>
      </c>
      <c r="C1969" t="s">
        <v>1769</v>
      </c>
      <c r="D1969">
        <v>607</v>
      </c>
      <c r="E1969" s="1">
        <f>(Comuni[[#This Row],[Popolazione2011]]/SUM(D:D))*100</f>
        <v>1.0214907862035941E-3</v>
      </c>
      <c r="F1969">
        <f t="shared" si="30"/>
        <v>9704151</v>
      </c>
      <c r="G1969" s="1">
        <f>(Comuni[[#This Row],[Popolazione2011]]/Comuni[[#This Row],[TOT POP REGIONE ]])*100</f>
        <v>6.255055182055597E-3</v>
      </c>
      <c r="H1969" t="str">
        <f>IF(Comuni[[#This Row],[Popolazione2011]]&gt;300000,"MAGGIORE","")</f>
        <v/>
      </c>
      <c r="I1969" t="str">
        <f>_xlfn.XLOOKUP(Comuni[[#This Row],[Regione]],Ripartizione_geografica[Regione],Ripartizione_geografica[Ripartizione geografica])</f>
        <v>Nord-ovest</v>
      </c>
      <c r="J1969">
        <f>_xlfn.XLOOKUP(Comuni[[#This Row],[Regione]],Ripartizione_geografica[Regione],Ripartizione_geografica[Codice Regione])</f>
        <v>3</v>
      </c>
      <c r="K1969">
        <f>_xlfn.XLOOKUP(Comuni[[#This Row],[Regione]],Table_0[Regione],Table_0[Totale])</f>
        <v>4308126</v>
      </c>
      <c r="L1969">
        <f>_xlfn.XLOOKUP(Comuni[[#This Row],[Regione]],Table_0[Regione],Table_0[Guariti])</f>
        <v>4242764</v>
      </c>
      <c r="M1969">
        <f>_xlfn.XLOOKUP(Comuni[[#This Row],[Regione]],Table_0[Regione],Table_0[Deceduti])</f>
        <v>47031</v>
      </c>
      <c r="N1969" s="1">
        <f>(Comuni[[#This Row],[Popolazione2011]]/Comuni[[#This Row],[Ammalati TOT]])*100</f>
        <v>1.4089652902445285E-2</v>
      </c>
      <c r="O1969">
        <f>_xlfn.XLOOKUP(Comuni[[#This Row],[Regione]],Table_0[Regione],Table_0[TOT AREA])</f>
        <v>6838505</v>
      </c>
      <c r="P1969" s="1">
        <f>(Comuni[[#This Row],[Popolazione2011]]/Comuni[[#This Row],[Ammalati AREA]])*100</f>
        <v>8.8762090544643908E-3</v>
      </c>
    </row>
    <row r="1970" spans="1:16" x14ac:dyDescent="0.3">
      <c r="A1970" t="s">
        <v>1986</v>
      </c>
      <c r="B1970" t="s">
        <v>8023</v>
      </c>
      <c r="C1970" t="s">
        <v>1769</v>
      </c>
      <c r="D1970">
        <v>136</v>
      </c>
      <c r="E1970" s="1">
        <f>(Comuni[[#This Row],[Popolazione2011]]/SUM(D:D))*100</f>
        <v>2.2886778735368827E-4</v>
      </c>
      <c r="F1970">
        <f t="shared" si="30"/>
        <v>9704151</v>
      </c>
      <c r="G1970" s="1">
        <f>(Comuni[[#This Row],[Popolazione2011]]/Comuni[[#This Row],[TOT POP REGIONE ]])*100</f>
        <v>1.4014621165725884E-3</v>
      </c>
      <c r="H1970" t="str">
        <f>IF(Comuni[[#This Row],[Popolazione2011]]&gt;300000,"MAGGIORE","")</f>
        <v/>
      </c>
      <c r="I1970" t="str">
        <f>_xlfn.XLOOKUP(Comuni[[#This Row],[Regione]],Ripartizione_geografica[Regione],Ripartizione_geografica[Ripartizione geografica])</f>
        <v>Nord-ovest</v>
      </c>
      <c r="J1970">
        <f>_xlfn.XLOOKUP(Comuni[[#This Row],[Regione]],Ripartizione_geografica[Regione],Ripartizione_geografica[Codice Regione])</f>
        <v>3</v>
      </c>
      <c r="K1970">
        <f>_xlfn.XLOOKUP(Comuni[[#This Row],[Regione]],Table_0[Regione],Table_0[Totale])</f>
        <v>4308126</v>
      </c>
      <c r="L1970">
        <f>_xlfn.XLOOKUP(Comuni[[#This Row],[Regione]],Table_0[Regione],Table_0[Guariti])</f>
        <v>4242764</v>
      </c>
      <c r="M1970">
        <f>_xlfn.XLOOKUP(Comuni[[#This Row],[Regione]],Table_0[Regione],Table_0[Deceduti])</f>
        <v>47031</v>
      </c>
      <c r="N1970" s="1">
        <f>(Comuni[[#This Row],[Popolazione2011]]/Comuni[[#This Row],[Ammalati TOT]])*100</f>
        <v>3.156825032508334E-3</v>
      </c>
      <c r="O1970">
        <f>_xlfn.XLOOKUP(Comuni[[#This Row],[Regione]],Table_0[Regione],Table_0[TOT AREA])</f>
        <v>6838505</v>
      </c>
      <c r="P1970" s="1">
        <f>(Comuni[[#This Row],[Popolazione2011]]/Comuni[[#This Row],[Ammalati AREA]])*100</f>
        <v>1.988738766733372E-3</v>
      </c>
    </row>
    <row r="1971" spans="1:16" x14ac:dyDescent="0.3">
      <c r="A1971" t="s">
        <v>1987</v>
      </c>
      <c r="B1971" t="s">
        <v>8023</v>
      </c>
      <c r="C1971" t="s">
        <v>1769</v>
      </c>
      <c r="D1971">
        <v>207</v>
      </c>
      <c r="E1971" s="1">
        <f>(Comuni[[#This Row],[Popolazione2011]]/SUM(D:D))*100</f>
        <v>3.4835023516333432E-4</v>
      </c>
      <c r="F1971">
        <f t="shared" si="30"/>
        <v>9704151</v>
      </c>
      <c r="G1971" s="1">
        <f>(Comuni[[#This Row],[Popolazione2011]]/Comuni[[#This Row],[TOT POP REGIONE ]])*100</f>
        <v>2.133107780371513E-3</v>
      </c>
      <c r="H1971" t="str">
        <f>IF(Comuni[[#This Row],[Popolazione2011]]&gt;300000,"MAGGIORE","")</f>
        <v/>
      </c>
      <c r="I1971" t="str">
        <f>_xlfn.XLOOKUP(Comuni[[#This Row],[Regione]],Ripartizione_geografica[Regione],Ripartizione_geografica[Ripartizione geografica])</f>
        <v>Nord-ovest</v>
      </c>
      <c r="J1971">
        <f>_xlfn.XLOOKUP(Comuni[[#This Row],[Regione]],Ripartizione_geografica[Regione],Ripartizione_geografica[Codice Regione])</f>
        <v>3</v>
      </c>
      <c r="K1971">
        <f>_xlfn.XLOOKUP(Comuni[[#This Row],[Regione]],Table_0[Regione],Table_0[Totale])</f>
        <v>4308126</v>
      </c>
      <c r="L1971">
        <f>_xlfn.XLOOKUP(Comuni[[#This Row],[Regione]],Table_0[Regione],Table_0[Guariti])</f>
        <v>4242764</v>
      </c>
      <c r="M1971">
        <f>_xlfn.XLOOKUP(Comuni[[#This Row],[Regione]],Table_0[Regione],Table_0[Deceduti])</f>
        <v>47031</v>
      </c>
      <c r="N1971" s="1">
        <f>(Comuni[[#This Row],[Popolazione2011]]/Comuni[[#This Row],[Ammalati TOT]])*100</f>
        <v>4.8048733950678321E-3</v>
      </c>
      <c r="O1971">
        <f>_xlfn.XLOOKUP(Comuni[[#This Row],[Regione]],Table_0[Regione],Table_0[TOT AREA])</f>
        <v>6838505</v>
      </c>
      <c r="P1971" s="1">
        <f>(Comuni[[#This Row],[Popolazione2011]]/Comuni[[#This Row],[Ammalati AREA]])*100</f>
        <v>3.02697738760153E-3</v>
      </c>
    </row>
    <row r="1972" spans="1:16" x14ac:dyDescent="0.3">
      <c r="A1972" t="s">
        <v>1988</v>
      </c>
      <c r="B1972" t="s">
        <v>8023</v>
      </c>
      <c r="C1972" t="s">
        <v>1769</v>
      </c>
      <c r="D1972">
        <v>292</v>
      </c>
      <c r="E1972" s="1">
        <f>(Comuni[[#This Row],[Popolazione2011]]/SUM(D:D))*100</f>
        <v>4.913926022593896E-4</v>
      </c>
      <c r="F1972">
        <f t="shared" si="30"/>
        <v>9704151</v>
      </c>
      <c r="G1972" s="1">
        <f>(Comuni[[#This Row],[Popolazione2011]]/Comuni[[#This Row],[TOT POP REGIONE ]])*100</f>
        <v>3.0090216032293807E-3</v>
      </c>
      <c r="H1972" t="str">
        <f>IF(Comuni[[#This Row],[Popolazione2011]]&gt;300000,"MAGGIORE","")</f>
        <v/>
      </c>
      <c r="I1972" t="str">
        <f>_xlfn.XLOOKUP(Comuni[[#This Row],[Regione]],Ripartizione_geografica[Regione],Ripartizione_geografica[Ripartizione geografica])</f>
        <v>Nord-ovest</v>
      </c>
      <c r="J1972">
        <f>_xlfn.XLOOKUP(Comuni[[#This Row],[Regione]],Ripartizione_geografica[Regione],Ripartizione_geografica[Codice Regione])</f>
        <v>3</v>
      </c>
      <c r="K1972">
        <f>_xlfn.XLOOKUP(Comuni[[#This Row],[Regione]],Table_0[Regione],Table_0[Totale])</f>
        <v>4308126</v>
      </c>
      <c r="L1972">
        <f>_xlfn.XLOOKUP(Comuni[[#This Row],[Regione]],Table_0[Regione],Table_0[Guariti])</f>
        <v>4242764</v>
      </c>
      <c r="M1972">
        <f>_xlfn.XLOOKUP(Comuni[[#This Row],[Regione]],Table_0[Regione],Table_0[Deceduti])</f>
        <v>47031</v>
      </c>
      <c r="N1972" s="1">
        <f>(Comuni[[#This Row],[Popolazione2011]]/Comuni[[#This Row],[Ammalati TOT]])*100</f>
        <v>6.7778890403855409E-3</v>
      </c>
      <c r="O1972">
        <f>_xlfn.XLOOKUP(Comuni[[#This Row],[Regione]],Table_0[Regione],Table_0[TOT AREA])</f>
        <v>6838505</v>
      </c>
      <c r="P1972" s="1">
        <f>(Comuni[[#This Row],[Popolazione2011]]/Comuni[[#This Row],[Ammalati AREA]])*100</f>
        <v>4.2699391168098877E-3</v>
      </c>
    </row>
    <row r="1973" spans="1:16" x14ac:dyDescent="0.3">
      <c r="A1973" t="s">
        <v>1989</v>
      </c>
      <c r="B1973" t="s">
        <v>8023</v>
      </c>
      <c r="C1973" t="s">
        <v>1769</v>
      </c>
      <c r="D1973">
        <v>210</v>
      </c>
      <c r="E1973" s="1">
        <f>(Comuni[[#This Row],[Popolazione2011]]/SUM(D:D))*100</f>
        <v>3.5339878929613631E-4</v>
      </c>
      <c r="F1973">
        <f t="shared" si="30"/>
        <v>9704151</v>
      </c>
      <c r="G1973" s="1">
        <f>(Comuni[[#This Row],[Popolazione2011]]/Comuni[[#This Row],[TOT POP REGIONE ]])*100</f>
        <v>2.1640223858841435E-3</v>
      </c>
      <c r="H1973" t="str">
        <f>IF(Comuni[[#This Row],[Popolazione2011]]&gt;300000,"MAGGIORE","")</f>
        <v/>
      </c>
      <c r="I1973" t="str">
        <f>_xlfn.XLOOKUP(Comuni[[#This Row],[Regione]],Ripartizione_geografica[Regione],Ripartizione_geografica[Ripartizione geografica])</f>
        <v>Nord-ovest</v>
      </c>
      <c r="J1973">
        <f>_xlfn.XLOOKUP(Comuni[[#This Row],[Regione]],Ripartizione_geografica[Regione],Ripartizione_geografica[Codice Regione])</f>
        <v>3</v>
      </c>
      <c r="K1973">
        <f>_xlfn.XLOOKUP(Comuni[[#This Row],[Regione]],Table_0[Regione],Table_0[Totale])</f>
        <v>4308126</v>
      </c>
      <c r="L1973">
        <f>_xlfn.XLOOKUP(Comuni[[#This Row],[Regione]],Table_0[Regione],Table_0[Guariti])</f>
        <v>4242764</v>
      </c>
      <c r="M1973">
        <f>_xlfn.XLOOKUP(Comuni[[#This Row],[Regione]],Table_0[Regione],Table_0[Deceduti])</f>
        <v>47031</v>
      </c>
      <c r="N1973" s="1">
        <f>(Comuni[[#This Row],[Popolazione2011]]/Comuni[[#This Row],[Ammalati TOT]])*100</f>
        <v>4.8745092413731627E-3</v>
      </c>
      <c r="O1973">
        <f>_xlfn.XLOOKUP(Comuni[[#This Row],[Regione]],Table_0[Regione],Table_0[TOT AREA])</f>
        <v>6838505</v>
      </c>
      <c r="P1973" s="1">
        <f>(Comuni[[#This Row],[Popolazione2011]]/Comuni[[#This Row],[Ammalati AREA]])*100</f>
        <v>3.070846625103001E-3</v>
      </c>
    </row>
    <row r="1974" spans="1:16" x14ac:dyDescent="0.3">
      <c r="A1974" t="s">
        <v>1990</v>
      </c>
      <c r="B1974" t="s">
        <v>8023</v>
      </c>
      <c r="C1974" t="s">
        <v>1769</v>
      </c>
      <c r="D1974">
        <v>7654</v>
      </c>
      <c r="E1974" s="1">
        <f>(Comuni[[#This Row],[Popolazione2011]]/SUM(D:D))*100</f>
        <v>1.2880544444155366E-2</v>
      </c>
      <c r="F1974">
        <f t="shared" si="30"/>
        <v>9704151</v>
      </c>
      <c r="G1974" s="1">
        <f>(Comuni[[#This Row],[Popolazione2011]]/Comuni[[#This Row],[TOT POP REGIONE ]])*100</f>
        <v>7.887346353122493E-2</v>
      </c>
      <c r="H1974" t="str">
        <f>IF(Comuni[[#This Row],[Popolazione2011]]&gt;300000,"MAGGIORE","")</f>
        <v/>
      </c>
      <c r="I1974" t="str">
        <f>_xlfn.XLOOKUP(Comuni[[#This Row],[Regione]],Ripartizione_geografica[Regione],Ripartizione_geografica[Ripartizione geografica])</f>
        <v>Nord-ovest</v>
      </c>
      <c r="J1974">
        <f>_xlfn.XLOOKUP(Comuni[[#This Row],[Regione]],Ripartizione_geografica[Regione],Ripartizione_geografica[Codice Regione])</f>
        <v>3</v>
      </c>
      <c r="K1974">
        <f>_xlfn.XLOOKUP(Comuni[[#This Row],[Regione]],Table_0[Regione],Table_0[Totale])</f>
        <v>4308126</v>
      </c>
      <c r="L1974">
        <f>_xlfn.XLOOKUP(Comuni[[#This Row],[Regione]],Table_0[Regione],Table_0[Guariti])</f>
        <v>4242764</v>
      </c>
      <c r="M1974">
        <f>_xlfn.XLOOKUP(Comuni[[#This Row],[Regione]],Table_0[Regione],Table_0[Deceduti])</f>
        <v>47031</v>
      </c>
      <c r="N1974" s="1">
        <f>(Comuni[[#This Row],[Popolazione2011]]/Comuni[[#This Row],[Ammalati TOT]])*100</f>
        <v>0.17766425587366758</v>
      </c>
      <c r="O1974">
        <f>_xlfn.XLOOKUP(Comuni[[#This Row],[Regione]],Table_0[Regione],Table_0[TOT AREA])</f>
        <v>6838505</v>
      </c>
      <c r="P1974" s="1">
        <f>(Comuni[[#This Row],[Popolazione2011]]/Comuni[[#This Row],[Ammalati AREA]])*100</f>
        <v>0.11192504794542081</v>
      </c>
    </row>
    <row r="1975" spans="1:16" x14ac:dyDescent="0.3">
      <c r="A1975" t="s">
        <v>1991</v>
      </c>
      <c r="B1975" t="s">
        <v>8023</v>
      </c>
      <c r="C1975" t="s">
        <v>1769</v>
      </c>
      <c r="D1975">
        <v>7748</v>
      </c>
      <c r="E1975" s="1">
        <f>(Comuni[[#This Row],[Popolazione2011]]/SUM(D:D))*100</f>
        <v>1.3038732473649828E-2</v>
      </c>
      <c r="F1975">
        <f t="shared" si="30"/>
        <v>9704151</v>
      </c>
      <c r="G1975" s="1">
        <f>(Comuni[[#This Row],[Popolazione2011]]/Comuni[[#This Row],[TOT POP REGIONE ]])*100</f>
        <v>7.98421211706207E-2</v>
      </c>
      <c r="H1975" t="str">
        <f>IF(Comuni[[#This Row],[Popolazione2011]]&gt;300000,"MAGGIORE","")</f>
        <v/>
      </c>
      <c r="I1975" t="str">
        <f>_xlfn.XLOOKUP(Comuni[[#This Row],[Regione]],Ripartizione_geografica[Regione],Ripartizione_geografica[Ripartizione geografica])</f>
        <v>Nord-ovest</v>
      </c>
      <c r="J1975">
        <f>_xlfn.XLOOKUP(Comuni[[#This Row],[Regione]],Ripartizione_geografica[Regione],Ripartizione_geografica[Codice Regione])</f>
        <v>3</v>
      </c>
      <c r="K1975">
        <f>_xlfn.XLOOKUP(Comuni[[#This Row],[Regione]],Table_0[Regione],Table_0[Totale])</f>
        <v>4308126</v>
      </c>
      <c r="L1975">
        <f>_xlfn.XLOOKUP(Comuni[[#This Row],[Regione]],Table_0[Regione],Table_0[Guariti])</f>
        <v>4242764</v>
      </c>
      <c r="M1975">
        <f>_xlfn.XLOOKUP(Comuni[[#This Row],[Regione]],Table_0[Regione],Table_0[Deceduti])</f>
        <v>47031</v>
      </c>
      <c r="N1975" s="1">
        <f>(Comuni[[#This Row],[Popolazione2011]]/Comuni[[#This Row],[Ammalati TOT]])*100</f>
        <v>0.17984617905790126</v>
      </c>
      <c r="O1975">
        <f>_xlfn.XLOOKUP(Comuni[[#This Row],[Regione]],Table_0[Regione],Table_0[TOT AREA])</f>
        <v>6838505</v>
      </c>
      <c r="P1975" s="1">
        <f>(Comuni[[#This Row],[Popolazione2011]]/Comuni[[#This Row],[Ammalati AREA]])*100</f>
        <v>0.11329961738713359</v>
      </c>
    </row>
    <row r="1976" spans="1:16" x14ac:dyDescent="0.3">
      <c r="A1976" t="s">
        <v>1992</v>
      </c>
      <c r="B1976" t="s">
        <v>8023</v>
      </c>
      <c r="C1976" t="s">
        <v>1769</v>
      </c>
      <c r="D1976">
        <v>4844</v>
      </c>
      <c r="E1976" s="1">
        <f>(Comuni[[#This Row],[Popolazione2011]]/SUM(D:D))*100</f>
        <v>8.1517320730975437E-3</v>
      </c>
      <c r="F1976">
        <f t="shared" si="30"/>
        <v>9704151</v>
      </c>
      <c r="G1976" s="1">
        <f>(Comuni[[#This Row],[Popolazione2011]]/Comuni[[#This Row],[TOT POP REGIONE ]])*100</f>
        <v>4.9916783034394251E-2</v>
      </c>
      <c r="H1976" t="str">
        <f>IF(Comuni[[#This Row],[Popolazione2011]]&gt;300000,"MAGGIORE","")</f>
        <v/>
      </c>
      <c r="I1976" t="str">
        <f>_xlfn.XLOOKUP(Comuni[[#This Row],[Regione]],Ripartizione_geografica[Regione],Ripartizione_geografica[Ripartizione geografica])</f>
        <v>Nord-ovest</v>
      </c>
      <c r="J1976">
        <f>_xlfn.XLOOKUP(Comuni[[#This Row],[Regione]],Ripartizione_geografica[Regione],Ripartizione_geografica[Codice Regione])</f>
        <v>3</v>
      </c>
      <c r="K1976">
        <f>_xlfn.XLOOKUP(Comuni[[#This Row],[Regione]],Table_0[Regione],Table_0[Totale])</f>
        <v>4308126</v>
      </c>
      <c r="L1976">
        <f>_xlfn.XLOOKUP(Comuni[[#This Row],[Regione]],Table_0[Regione],Table_0[Guariti])</f>
        <v>4242764</v>
      </c>
      <c r="M1976">
        <f>_xlfn.XLOOKUP(Comuni[[#This Row],[Regione]],Table_0[Regione],Table_0[Deceduti])</f>
        <v>47031</v>
      </c>
      <c r="N1976" s="1">
        <f>(Comuni[[#This Row],[Popolazione2011]]/Comuni[[#This Row],[Ammalati TOT]])*100</f>
        <v>0.11243867983434096</v>
      </c>
      <c r="O1976">
        <f>_xlfn.XLOOKUP(Comuni[[#This Row],[Regione]],Table_0[Regione],Table_0[TOT AREA])</f>
        <v>6838505</v>
      </c>
      <c r="P1976" s="1">
        <f>(Comuni[[#This Row],[Popolazione2011]]/Comuni[[#This Row],[Ammalati AREA]])*100</f>
        <v>7.0834195485709225E-2</v>
      </c>
    </row>
    <row r="1977" spans="1:16" x14ac:dyDescent="0.3">
      <c r="A1977" t="s">
        <v>1993</v>
      </c>
      <c r="B1977" t="s">
        <v>8023</v>
      </c>
      <c r="C1977" t="s">
        <v>1769</v>
      </c>
      <c r="D1977">
        <v>1084</v>
      </c>
      <c r="E1977" s="1">
        <f>(Comuni[[#This Row],[Popolazione2011]]/SUM(D:D))*100</f>
        <v>1.8242108933191035E-3</v>
      </c>
      <c r="F1977">
        <f t="shared" si="30"/>
        <v>9704151</v>
      </c>
      <c r="G1977" s="1">
        <f>(Comuni[[#This Row],[Popolazione2011]]/Comuni[[#This Row],[TOT POP REGIONE ]])*100</f>
        <v>1.1170477458563866E-2</v>
      </c>
      <c r="H1977" t="str">
        <f>IF(Comuni[[#This Row],[Popolazione2011]]&gt;300000,"MAGGIORE","")</f>
        <v/>
      </c>
      <c r="I1977" t="str">
        <f>_xlfn.XLOOKUP(Comuni[[#This Row],[Regione]],Ripartizione_geografica[Regione],Ripartizione_geografica[Ripartizione geografica])</f>
        <v>Nord-ovest</v>
      </c>
      <c r="J1977">
        <f>_xlfn.XLOOKUP(Comuni[[#This Row],[Regione]],Ripartizione_geografica[Regione],Ripartizione_geografica[Codice Regione])</f>
        <v>3</v>
      </c>
      <c r="K1977">
        <f>_xlfn.XLOOKUP(Comuni[[#This Row],[Regione]],Table_0[Regione],Table_0[Totale])</f>
        <v>4308126</v>
      </c>
      <c r="L1977">
        <f>_xlfn.XLOOKUP(Comuni[[#This Row],[Regione]],Table_0[Regione],Table_0[Guariti])</f>
        <v>4242764</v>
      </c>
      <c r="M1977">
        <f>_xlfn.XLOOKUP(Comuni[[#This Row],[Regione]],Table_0[Regione],Table_0[Deceduti])</f>
        <v>47031</v>
      </c>
      <c r="N1977" s="1">
        <f>(Comuni[[#This Row],[Popolazione2011]]/Comuni[[#This Row],[Ammalati TOT]])*100</f>
        <v>2.5161752464992901E-2</v>
      </c>
      <c r="O1977">
        <f>_xlfn.XLOOKUP(Comuni[[#This Row],[Regione]],Table_0[Regione],Table_0[TOT AREA])</f>
        <v>6838505</v>
      </c>
      <c r="P1977" s="1">
        <f>(Comuni[[#This Row],[Popolazione2011]]/Comuni[[#This Row],[Ammalati AREA]])*100</f>
        <v>1.585141781719835E-2</v>
      </c>
    </row>
    <row r="1978" spans="1:16" x14ac:dyDescent="0.3">
      <c r="A1978" t="s">
        <v>1994</v>
      </c>
      <c r="B1978" t="s">
        <v>8023</v>
      </c>
      <c r="C1978" t="s">
        <v>1769</v>
      </c>
      <c r="D1978">
        <v>1252</v>
      </c>
      <c r="E1978" s="1">
        <f>(Comuni[[#This Row],[Popolazione2011]]/SUM(D:D))*100</f>
        <v>2.1069299247560127E-3</v>
      </c>
      <c r="F1978">
        <f t="shared" si="30"/>
        <v>9704151</v>
      </c>
      <c r="G1978" s="1">
        <f>(Comuni[[#This Row],[Popolazione2011]]/Comuni[[#This Row],[TOT POP REGIONE ]])*100</f>
        <v>1.2901695367271182E-2</v>
      </c>
      <c r="H1978" t="str">
        <f>IF(Comuni[[#This Row],[Popolazione2011]]&gt;300000,"MAGGIORE","")</f>
        <v/>
      </c>
      <c r="I1978" t="str">
        <f>_xlfn.XLOOKUP(Comuni[[#This Row],[Regione]],Ripartizione_geografica[Regione],Ripartizione_geografica[Ripartizione geografica])</f>
        <v>Nord-ovest</v>
      </c>
      <c r="J1978">
        <f>_xlfn.XLOOKUP(Comuni[[#This Row],[Regione]],Ripartizione_geografica[Regione],Ripartizione_geografica[Codice Regione])</f>
        <v>3</v>
      </c>
      <c r="K1978">
        <f>_xlfn.XLOOKUP(Comuni[[#This Row],[Regione]],Table_0[Regione],Table_0[Totale])</f>
        <v>4308126</v>
      </c>
      <c r="L1978">
        <f>_xlfn.XLOOKUP(Comuni[[#This Row],[Regione]],Table_0[Regione],Table_0[Guariti])</f>
        <v>4242764</v>
      </c>
      <c r="M1978">
        <f>_xlfn.XLOOKUP(Comuni[[#This Row],[Regione]],Table_0[Regione],Table_0[Deceduti])</f>
        <v>47031</v>
      </c>
      <c r="N1978" s="1">
        <f>(Comuni[[#This Row],[Popolazione2011]]/Comuni[[#This Row],[Ammalati TOT]])*100</f>
        <v>2.9061359858091426E-2</v>
      </c>
      <c r="O1978">
        <f>_xlfn.XLOOKUP(Comuni[[#This Row],[Regione]],Table_0[Regione],Table_0[TOT AREA])</f>
        <v>6838505</v>
      </c>
      <c r="P1978" s="1">
        <f>(Comuni[[#This Row],[Popolazione2011]]/Comuni[[#This Row],[Ammalati AREA]])*100</f>
        <v>1.8308095117280751E-2</v>
      </c>
    </row>
    <row r="1979" spans="1:16" x14ac:dyDescent="0.3">
      <c r="A1979" t="s">
        <v>1995</v>
      </c>
      <c r="B1979" t="s">
        <v>8023</v>
      </c>
      <c r="C1979" t="s">
        <v>1769</v>
      </c>
      <c r="D1979">
        <v>607</v>
      </c>
      <c r="E1979" s="1">
        <f>(Comuni[[#This Row],[Popolazione2011]]/SUM(D:D))*100</f>
        <v>1.0214907862035941E-3</v>
      </c>
      <c r="F1979">
        <f t="shared" si="30"/>
        <v>9704151</v>
      </c>
      <c r="G1979" s="1">
        <f>(Comuni[[#This Row],[Popolazione2011]]/Comuni[[#This Row],[TOT POP REGIONE ]])*100</f>
        <v>6.255055182055597E-3</v>
      </c>
      <c r="H1979" t="str">
        <f>IF(Comuni[[#This Row],[Popolazione2011]]&gt;300000,"MAGGIORE","")</f>
        <v/>
      </c>
      <c r="I1979" t="str">
        <f>_xlfn.XLOOKUP(Comuni[[#This Row],[Regione]],Ripartizione_geografica[Regione],Ripartizione_geografica[Ripartizione geografica])</f>
        <v>Nord-ovest</v>
      </c>
      <c r="J1979">
        <f>_xlfn.XLOOKUP(Comuni[[#This Row],[Regione]],Ripartizione_geografica[Regione],Ripartizione_geografica[Codice Regione])</f>
        <v>3</v>
      </c>
      <c r="K1979">
        <f>_xlfn.XLOOKUP(Comuni[[#This Row],[Regione]],Table_0[Regione],Table_0[Totale])</f>
        <v>4308126</v>
      </c>
      <c r="L1979">
        <f>_xlfn.XLOOKUP(Comuni[[#This Row],[Regione]],Table_0[Regione],Table_0[Guariti])</f>
        <v>4242764</v>
      </c>
      <c r="M1979">
        <f>_xlfn.XLOOKUP(Comuni[[#This Row],[Regione]],Table_0[Regione],Table_0[Deceduti])</f>
        <v>47031</v>
      </c>
      <c r="N1979" s="1">
        <f>(Comuni[[#This Row],[Popolazione2011]]/Comuni[[#This Row],[Ammalati TOT]])*100</f>
        <v>1.4089652902445285E-2</v>
      </c>
      <c r="O1979">
        <f>_xlfn.XLOOKUP(Comuni[[#This Row],[Regione]],Table_0[Regione],Table_0[TOT AREA])</f>
        <v>6838505</v>
      </c>
      <c r="P1979" s="1">
        <f>(Comuni[[#This Row],[Popolazione2011]]/Comuni[[#This Row],[Ammalati AREA]])*100</f>
        <v>8.8762090544643908E-3</v>
      </c>
    </row>
    <row r="1980" spans="1:16" x14ac:dyDescent="0.3">
      <c r="A1980" t="s">
        <v>1996</v>
      </c>
      <c r="B1980" t="s">
        <v>8023</v>
      </c>
      <c r="C1980" t="s">
        <v>1769</v>
      </c>
      <c r="D1980">
        <v>4735</v>
      </c>
      <c r="E1980" s="1">
        <f>(Comuni[[#This Row],[Popolazione2011]]/SUM(D:D))*100</f>
        <v>7.9683012729390729E-3</v>
      </c>
      <c r="F1980">
        <f t="shared" si="30"/>
        <v>9704151</v>
      </c>
      <c r="G1980" s="1">
        <f>(Comuni[[#This Row],[Popolazione2011]]/Comuni[[#This Row],[TOT POP REGIONE ]])*100</f>
        <v>4.8793552367435336E-2</v>
      </c>
      <c r="H1980" t="str">
        <f>IF(Comuni[[#This Row],[Popolazione2011]]&gt;300000,"MAGGIORE","")</f>
        <v/>
      </c>
      <c r="I1980" t="str">
        <f>_xlfn.XLOOKUP(Comuni[[#This Row],[Regione]],Ripartizione_geografica[Regione],Ripartizione_geografica[Ripartizione geografica])</f>
        <v>Nord-ovest</v>
      </c>
      <c r="J1980">
        <f>_xlfn.XLOOKUP(Comuni[[#This Row],[Regione]],Ripartizione_geografica[Regione],Ripartizione_geografica[Codice Regione])</f>
        <v>3</v>
      </c>
      <c r="K1980">
        <f>_xlfn.XLOOKUP(Comuni[[#This Row],[Regione]],Table_0[Regione],Table_0[Totale])</f>
        <v>4308126</v>
      </c>
      <c r="L1980">
        <f>_xlfn.XLOOKUP(Comuni[[#This Row],[Regione]],Table_0[Regione],Table_0[Guariti])</f>
        <v>4242764</v>
      </c>
      <c r="M1980">
        <f>_xlfn.XLOOKUP(Comuni[[#This Row],[Regione]],Table_0[Regione],Table_0[Deceduti])</f>
        <v>47031</v>
      </c>
      <c r="N1980" s="1">
        <f>(Comuni[[#This Row],[Popolazione2011]]/Comuni[[#This Row],[Ammalati TOT]])*100</f>
        <v>0.10990857741858061</v>
      </c>
      <c r="O1980">
        <f>_xlfn.XLOOKUP(Comuni[[#This Row],[Regione]],Table_0[Regione],Table_0[TOT AREA])</f>
        <v>6838505</v>
      </c>
      <c r="P1980" s="1">
        <f>(Comuni[[#This Row],[Popolazione2011]]/Comuni[[#This Row],[Ammalati AREA]])*100</f>
        <v>6.9240279856489104E-2</v>
      </c>
    </row>
    <row r="1981" spans="1:16" x14ac:dyDescent="0.3">
      <c r="A1981" t="s">
        <v>1997</v>
      </c>
      <c r="B1981" t="s">
        <v>8023</v>
      </c>
      <c r="C1981" t="s">
        <v>1769</v>
      </c>
      <c r="D1981">
        <v>6811</v>
      </c>
      <c r="E1981" s="1">
        <f>(Comuni[[#This Row],[Popolazione2011]]/SUM(D:D))*100</f>
        <v>1.146190073283802E-2</v>
      </c>
      <c r="F1981">
        <f t="shared" si="30"/>
        <v>9704151</v>
      </c>
      <c r="G1981" s="1">
        <f>(Comuni[[#This Row],[Popolazione2011]]/Comuni[[#This Row],[TOT POP REGIONE ]])*100</f>
        <v>7.0186459382175742E-2</v>
      </c>
      <c r="H1981" t="str">
        <f>IF(Comuni[[#This Row],[Popolazione2011]]&gt;300000,"MAGGIORE","")</f>
        <v/>
      </c>
      <c r="I1981" t="str">
        <f>_xlfn.XLOOKUP(Comuni[[#This Row],[Regione]],Ripartizione_geografica[Regione],Ripartizione_geografica[Ripartizione geografica])</f>
        <v>Nord-ovest</v>
      </c>
      <c r="J1981">
        <f>_xlfn.XLOOKUP(Comuni[[#This Row],[Regione]],Ripartizione_geografica[Regione],Ripartizione_geografica[Codice Regione])</f>
        <v>3</v>
      </c>
      <c r="K1981">
        <f>_xlfn.XLOOKUP(Comuni[[#This Row],[Regione]],Table_0[Regione],Table_0[Totale])</f>
        <v>4308126</v>
      </c>
      <c r="L1981">
        <f>_xlfn.XLOOKUP(Comuni[[#This Row],[Regione]],Table_0[Regione],Table_0[Guariti])</f>
        <v>4242764</v>
      </c>
      <c r="M1981">
        <f>_xlfn.XLOOKUP(Comuni[[#This Row],[Regione]],Table_0[Regione],Table_0[Deceduti])</f>
        <v>47031</v>
      </c>
      <c r="N1981" s="1">
        <f>(Comuni[[#This Row],[Popolazione2011]]/Comuni[[#This Row],[Ammalati TOT]])*100</f>
        <v>0.15809658306186961</v>
      </c>
      <c r="O1981">
        <f>_xlfn.XLOOKUP(Comuni[[#This Row],[Regione]],Table_0[Regione],Table_0[TOT AREA])</f>
        <v>6838505</v>
      </c>
      <c r="P1981" s="1">
        <f>(Comuni[[#This Row],[Popolazione2011]]/Comuni[[#This Row],[Ammalati AREA]])*100</f>
        <v>9.9597792207507349E-2</v>
      </c>
    </row>
    <row r="1982" spans="1:16" x14ac:dyDescent="0.3">
      <c r="A1982" t="s">
        <v>1998</v>
      </c>
      <c r="B1982" t="s">
        <v>8023</v>
      </c>
      <c r="C1982" t="s">
        <v>1769</v>
      </c>
      <c r="D1982">
        <v>6620</v>
      </c>
      <c r="E1982" s="1">
        <f>(Comuni[[#This Row],[Popolazione2011]]/SUM(D:D))*100</f>
        <v>1.1140476119716296E-2</v>
      </c>
      <c r="F1982">
        <f t="shared" si="30"/>
        <v>9704151</v>
      </c>
      <c r="G1982" s="1">
        <f>(Comuni[[#This Row],[Popolazione2011]]/Comuni[[#This Row],[TOT POP REGIONE ]])*100</f>
        <v>6.8218229497871583E-2</v>
      </c>
      <c r="H1982" t="str">
        <f>IF(Comuni[[#This Row],[Popolazione2011]]&gt;300000,"MAGGIORE","")</f>
        <v/>
      </c>
      <c r="I1982" t="str">
        <f>_xlfn.XLOOKUP(Comuni[[#This Row],[Regione]],Ripartizione_geografica[Regione],Ripartizione_geografica[Ripartizione geografica])</f>
        <v>Nord-ovest</v>
      </c>
      <c r="J1982">
        <f>_xlfn.XLOOKUP(Comuni[[#This Row],[Regione]],Ripartizione_geografica[Regione],Ripartizione_geografica[Codice Regione])</f>
        <v>3</v>
      </c>
      <c r="K1982">
        <f>_xlfn.XLOOKUP(Comuni[[#This Row],[Regione]],Table_0[Regione],Table_0[Totale])</f>
        <v>4308126</v>
      </c>
      <c r="L1982">
        <f>_xlfn.XLOOKUP(Comuni[[#This Row],[Regione]],Table_0[Regione],Table_0[Guariti])</f>
        <v>4242764</v>
      </c>
      <c r="M1982">
        <f>_xlfn.XLOOKUP(Comuni[[#This Row],[Regione]],Table_0[Regione],Table_0[Deceduti])</f>
        <v>47031</v>
      </c>
      <c r="N1982" s="1">
        <f>(Comuni[[#This Row],[Popolazione2011]]/Comuni[[#This Row],[Ammalati TOT]])*100</f>
        <v>0.15366310084709686</v>
      </c>
      <c r="O1982">
        <f>_xlfn.XLOOKUP(Comuni[[#This Row],[Regione]],Table_0[Regione],Table_0[TOT AREA])</f>
        <v>6838505</v>
      </c>
      <c r="P1982" s="1">
        <f>(Comuni[[#This Row],[Popolazione2011]]/Comuni[[#This Row],[Ammalati AREA]])*100</f>
        <v>9.6804784086580331E-2</v>
      </c>
    </row>
    <row r="1983" spans="1:16" x14ac:dyDescent="0.3">
      <c r="A1983" t="s">
        <v>1999</v>
      </c>
      <c r="B1983" t="s">
        <v>8023</v>
      </c>
      <c r="C1983" t="s">
        <v>1769</v>
      </c>
      <c r="D1983">
        <v>1971</v>
      </c>
      <c r="E1983" s="1">
        <f>(Comuni[[#This Row],[Popolazione2011]]/SUM(D:D))*100</f>
        <v>3.3169000652508796E-3</v>
      </c>
      <c r="F1983">
        <f t="shared" si="30"/>
        <v>9704151</v>
      </c>
      <c r="G1983" s="1">
        <f>(Comuni[[#This Row],[Popolazione2011]]/Comuni[[#This Row],[TOT POP REGIONE ]])*100</f>
        <v>2.0310895821798319E-2</v>
      </c>
      <c r="H1983" t="str">
        <f>IF(Comuni[[#This Row],[Popolazione2011]]&gt;300000,"MAGGIORE","")</f>
        <v/>
      </c>
      <c r="I1983" t="str">
        <f>_xlfn.XLOOKUP(Comuni[[#This Row],[Regione]],Ripartizione_geografica[Regione],Ripartizione_geografica[Ripartizione geografica])</f>
        <v>Nord-ovest</v>
      </c>
      <c r="J1983">
        <f>_xlfn.XLOOKUP(Comuni[[#This Row],[Regione]],Ripartizione_geografica[Regione],Ripartizione_geografica[Codice Regione])</f>
        <v>3</v>
      </c>
      <c r="K1983">
        <f>_xlfn.XLOOKUP(Comuni[[#This Row],[Regione]],Table_0[Regione],Table_0[Totale])</f>
        <v>4308126</v>
      </c>
      <c r="L1983">
        <f>_xlfn.XLOOKUP(Comuni[[#This Row],[Regione]],Table_0[Regione],Table_0[Guariti])</f>
        <v>4242764</v>
      </c>
      <c r="M1983">
        <f>_xlfn.XLOOKUP(Comuni[[#This Row],[Regione]],Table_0[Regione],Table_0[Deceduti])</f>
        <v>47031</v>
      </c>
      <c r="N1983" s="1">
        <f>(Comuni[[#This Row],[Popolazione2011]]/Comuni[[#This Row],[Ammalati TOT]])*100</f>
        <v>4.5750751022602405E-2</v>
      </c>
      <c r="O1983">
        <f>_xlfn.XLOOKUP(Comuni[[#This Row],[Regione]],Table_0[Regione],Table_0[TOT AREA])</f>
        <v>6838505</v>
      </c>
      <c r="P1983" s="1">
        <f>(Comuni[[#This Row],[Popolazione2011]]/Comuni[[#This Row],[Ammalati AREA]])*100</f>
        <v>2.8822089038466742E-2</v>
      </c>
    </row>
    <row r="1984" spans="1:16" x14ac:dyDescent="0.3">
      <c r="A1984" t="s">
        <v>2000</v>
      </c>
      <c r="B1984" t="s">
        <v>8023</v>
      </c>
      <c r="C1984" t="s">
        <v>1769</v>
      </c>
      <c r="D1984">
        <v>7619</v>
      </c>
      <c r="E1984" s="1">
        <f>(Comuni[[#This Row],[Popolazione2011]]/SUM(D:D))*100</f>
        <v>1.2821644645939344E-2</v>
      </c>
      <c r="F1984">
        <f t="shared" si="30"/>
        <v>9704151</v>
      </c>
      <c r="G1984" s="1">
        <f>(Comuni[[#This Row],[Popolazione2011]]/Comuni[[#This Row],[TOT POP REGIONE ]])*100</f>
        <v>7.8512793133577577E-2</v>
      </c>
      <c r="H1984" t="str">
        <f>IF(Comuni[[#This Row],[Popolazione2011]]&gt;300000,"MAGGIORE","")</f>
        <v/>
      </c>
      <c r="I1984" t="str">
        <f>_xlfn.XLOOKUP(Comuni[[#This Row],[Regione]],Ripartizione_geografica[Regione],Ripartizione_geografica[Ripartizione geografica])</f>
        <v>Nord-ovest</v>
      </c>
      <c r="J1984">
        <f>_xlfn.XLOOKUP(Comuni[[#This Row],[Regione]],Ripartizione_geografica[Regione],Ripartizione_geografica[Codice Regione])</f>
        <v>3</v>
      </c>
      <c r="K1984">
        <f>_xlfn.XLOOKUP(Comuni[[#This Row],[Regione]],Table_0[Regione],Table_0[Totale])</f>
        <v>4308126</v>
      </c>
      <c r="L1984">
        <f>_xlfn.XLOOKUP(Comuni[[#This Row],[Regione]],Table_0[Regione],Table_0[Guariti])</f>
        <v>4242764</v>
      </c>
      <c r="M1984">
        <f>_xlfn.XLOOKUP(Comuni[[#This Row],[Regione]],Table_0[Regione],Table_0[Deceduti])</f>
        <v>47031</v>
      </c>
      <c r="N1984" s="1">
        <f>(Comuni[[#This Row],[Popolazione2011]]/Comuni[[#This Row],[Ammalati TOT]])*100</f>
        <v>0.17685183766677204</v>
      </c>
      <c r="O1984">
        <f>_xlfn.XLOOKUP(Comuni[[#This Row],[Regione]],Table_0[Regione],Table_0[TOT AREA])</f>
        <v>6838505</v>
      </c>
      <c r="P1984" s="1">
        <f>(Comuni[[#This Row],[Popolazione2011]]/Comuni[[#This Row],[Ammalati AREA]])*100</f>
        <v>0.11141324017457033</v>
      </c>
    </row>
    <row r="1985" spans="1:16" x14ac:dyDescent="0.3">
      <c r="A1985" t="s">
        <v>2001</v>
      </c>
      <c r="B1985" t="s">
        <v>8023</v>
      </c>
      <c r="C1985" t="s">
        <v>1769</v>
      </c>
      <c r="D1985">
        <v>1491</v>
      </c>
      <c r="E1985" s="1">
        <f>(Comuni[[#This Row],[Popolazione2011]]/SUM(D:D))*100</f>
        <v>2.5091314040025679E-3</v>
      </c>
      <c r="F1985">
        <f t="shared" si="30"/>
        <v>9704151</v>
      </c>
      <c r="G1985" s="1">
        <f>(Comuni[[#This Row],[Popolazione2011]]/Comuni[[#This Row],[TOT POP REGIONE ]])*100</f>
        <v>1.5364558939777421E-2</v>
      </c>
      <c r="H1985" t="str">
        <f>IF(Comuni[[#This Row],[Popolazione2011]]&gt;300000,"MAGGIORE","")</f>
        <v/>
      </c>
      <c r="I1985" t="str">
        <f>_xlfn.XLOOKUP(Comuni[[#This Row],[Regione]],Ripartizione_geografica[Regione],Ripartizione_geografica[Ripartizione geografica])</f>
        <v>Nord-ovest</v>
      </c>
      <c r="J1985">
        <f>_xlfn.XLOOKUP(Comuni[[#This Row],[Regione]],Ripartizione_geografica[Regione],Ripartizione_geografica[Codice Regione])</f>
        <v>3</v>
      </c>
      <c r="K1985">
        <f>_xlfn.XLOOKUP(Comuni[[#This Row],[Regione]],Table_0[Regione],Table_0[Totale])</f>
        <v>4308126</v>
      </c>
      <c r="L1985">
        <f>_xlfn.XLOOKUP(Comuni[[#This Row],[Regione]],Table_0[Regione],Table_0[Guariti])</f>
        <v>4242764</v>
      </c>
      <c r="M1985">
        <f>_xlfn.XLOOKUP(Comuni[[#This Row],[Regione]],Table_0[Regione],Table_0[Deceduti])</f>
        <v>47031</v>
      </c>
      <c r="N1985" s="1">
        <f>(Comuni[[#This Row],[Popolazione2011]]/Comuni[[#This Row],[Ammalati TOT]])*100</f>
        <v>3.4609015613749461E-2</v>
      </c>
      <c r="O1985">
        <f>_xlfn.XLOOKUP(Comuni[[#This Row],[Regione]],Table_0[Regione],Table_0[TOT AREA])</f>
        <v>6838505</v>
      </c>
      <c r="P1985" s="1">
        <f>(Comuni[[#This Row],[Popolazione2011]]/Comuni[[#This Row],[Ammalati AREA]])*100</f>
        <v>2.1803011038231311E-2</v>
      </c>
    </row>
    <row r="1986" spans="1:16" x14ac:dyDescent="0.3">
      <c r="A1986" t="s">
        <v>2002</v>
      </c>
      <c r="B1986" t="s">
        <v>8023</v>
      </c>
      <c r="C1986" t="s">
        <v>1769</v>
      </c>
      <c r="D1986">
        <v>2720</v>
      </c>
      <c r="E1986" s="1">
        <f>(Comuni[[#This Row],[Popolazione2011]]/SUM(D:D))*100</f>
        <v>4.5773557470737657E-3</v>
      </c>
      <c r="F1986">
        <f t="shared" ref="F1986:F2049" si="31">SUMIFS(D:D,B:B,B1986)</f>
        <v>9704151</v>
      </c>
      <c r="G1986" s="1">
        <f>(Comuni[[#This Row],[Popolazione2011]]/Comuni[[#This Row],[TOT POP REGIONE ]])*100</f>
        <v>2.8029242331451768E-2</v>
      </c>
      <c r="H1986" t="str">
        <f>IF(Comuni[[#This Row],[Popolazione2011]]&gt;300000,"MAGGIORE","")</f>
        <v/>
      </c>
      <c r="I1986" t="str">
        <f>_xlfn.XLOOKUP(Comuni[[#This Row],[Regione]],Ripartizione_geografica[Regione],Ripartizione_geografica[Ripartizione geografica])</f>
        <v>Nord-ovest</v>
      </c>
      <c r="J1986">
        <f>_xlfn.XLOOKUP(Comuni[[#This Row],[Regione]],Ripartizione_geografica[Regione],Ripartizione_geografica[Codice Regione])</f>
        <v>3</v>
      </c>
      <c r="K1986">
        <f>_xlfn.XLOOKUP(Comuni[[#This Row],[Regione]],Table_0[Regione],Table_0[Totale])</f>
        <v>4308126</v>
      </c>
      <c r="L1986">
        <f>_xlfn.XLOOKUP(Comuni[[#This Row],[Regione]],Table_0[Regione],Table_0[Guariti])</f>
        <v>4242764</v>
      </c>
      <c r="M1986">
        <f>_xlfn.XLOOKUP(Comuni[[#This Row],[Regione]],Table_0[Regione],Table_0[Deceduti])</f>
        <v>47031</v>
      </c>
      <c r="N1986" s="1">
        <f>(Comuni[[#This Row],[Popolazione2011]]/Comuni[[#This Row],[Ammalati TOT]])*100</f>
        <v>6.3136500650166683E-2</v>
      </c>
      <c r="O1986">
        <f>_xlfn.XLOOKUP(Comuni[[#This Row],[Regione]],Table_0[Regione],Table_0[TOT AREA])</f>
        <v>6838505</v>
      </c>
      <c r="P1986" s="1">
        <f>(Comuni[[#This Row],[Popolazione2011]]/Comuni[[#This Row],[Ammalati AREA]])*100</f>
        <v>3.9774775334667445E-2</v>
      </c>
    </row>
    <row r="1987" spans="1:16" x14ac:dyDescent="0.3">
      <c r="A1987" t="s">
        <v>2003</v>
      </c>
      <c r="B1987" t="s">
        <v>8023</v>
      </c>
      <c r="C1987" t="s">
        <v>1769</v>
      </c>
      <c r="D1987">
        <v>8193</v>
      </c>
      <c r="E1987" s="1">
        <f>(Comuni[[#This Row],[Popolazione2011]]/SUM(D:D))*100</f>
        <v>1.3787601336682118E-2</v>
      </c>
      <c r="F1987">
        <f t="shared" si="31"/>
        <v>9704151</v>
      </c>
      <c r="G1987" s="1">
        <f>(Comuni[[#This Row],[Popolazione2011]]/Comuni[[#This Row],[TOT POP REGIONE ]])*100</f>
        <v>8.4427787654994244E-2</v>
      </c>
      <c r="H1987" t="str">
        <f>IF(Comuni[[#This Row],[Popolazione2011]]&gt;300000,"MAGGIORE","")</f>
        <v/>
      </c>
      <c r="I1987" t="str">
        <f>_xlfn.XLOOKUP(Comuni[[#This Row],[Regione]],Ripartizione_geografica[Regione],Ripartizione_geografica[Ripartizione geografica])</f>
        <v>Nord-ovest</v>
      </c>
      <c r="J1987">
        <f>_xlfn.XLOOKUP(Comuni[[#This Row],[Regione]],Ripartizione_geografica[Regione],Ripartizione_geografica[Codice Regione])</f>
        <v>3</v>
      </c>
      <c r="K1987">
        <f>_xlfn.XLOOKUP(Comuni[[#This Row],[Regione]],Table_0[Regione],Table_0[Totale])</f>
        <v>4308126</v>
      </c>
      <c r="L1987">
        <f>_xlfn.XLOOKUP(Comuni[[#This Row],[Regione]],Table_0[Regione],Table_0[Guariti])</f>
        <v>4242764</v>
      </c>
      <c r="M1987">
        <f>_xlfn.XLOOKUP(Comuni[[#This Row],[Regione]],Table_0[Regione],Table_0[Deceduti])</f>
        <v>47031</v>
      </c>
      <c r="N1987" s="1">
        <f>(Comuni[[#This Row],[Popolazione2011]]/Comuni[[#This Row],[Ammalati TOT]])*100</f>
        <v>0.19017549625985869</v>
      </c>
      <c r="O1987">
        <f>_xlfn.XLOOKUP(Comuni[[#This Row],[Regione]],Table_0[Regione],Table_0[TOT AREA])</f>
        <v>6838505</v>
      </c>
      <c r="P1987" s="1">
        <f>(Comuni[[#This Row],[Popolazione2011]]/Comuni[[#This Row],[Ammalati AREA]])*100</f>
        <v>0.11980688761651852</v>
      </c>
    </row>
    <row r="1988" spans="1:16" x14ac:dyDescent="0.3">
      <c r="A1988" t="s">
        <v>2004</v>
      </c>
      <c r="B1988" t="s">
        <v>8023</v>
      </c>
      <c r="C1988" t="s">
        <v>1769</v>
      </c>
      <c r="D1988">
        <v>9054</v>
      </c>
      <c r="E1988" s="1">
        <f>(Comuni[[#This Row],[Popolazione2011]]/SUM(D:D))*100</f>
        <v>1.5236536372796277E-2</v>
      </c>
      <c r="F1988">
        <f t="shared" si="31"/>
        <v>9704151</v>
      </c>
      <c r="G1988" s="1">
        <f>(Comuni[[#This Row],[Popolazione2011]]/Comuni[[#This Row],[TOT POP REGIONE ]])*100</f>
        <v>9.330027943711923E-2</v>
      </c>
      <c r="H1988" t="str">
        <f>IF(Comuni[[#This Row],[Popolazione2011]]&gt;300000,"MAGGIORE","")</f>
        <v/>
      </c>
      <c r="I1988" t="str">
        <f>_xlfn.XLOOKUP(Comuni[[#This Row],[Regione]],Ripartizione_geografica[Regione],Ripartizione_geografica[Ripartizione geografica])</f>
        <v>Nord-ovest</v>
      </c>
      <c r="J1988">
        <f>_xlfn.XLOOKUP(Comuni[[#This Row],[Regione]],Ripartizione_geografica[Regione],Ripartizione_geografica[Codice Regione])</f>
        <v>3</v>
      </c>
      <c r="K1988">
        <f>_xlfn.XLOOKUP(Comuni[[#This Row],[Regione]],Table_0[Regione],Table_0[Totale])</f>
        <v>4308126</v>
      </c>
      <c r="L1988">
        <f>_xlfn.XLOOKUP(Comuni[[#This Row],[Regione]],Table_0[Regione],Table_0[Guariti])</f>
        <v>4242764</v>
      </c>
      <c r="M1988">
        <f>_xlfn.XLOOKUP(Comuni[[#This Row],[Regione]],Table_0[Regione],Table_0[Deceduti])</f>
        <v>47031</v>
      </c>
      <c r="N1988" s="1">
        <f>(Comuni[[#This Row],[Popolazione2011]]/Comuni[[#This Row],[Ammalati TOT]])*100</f>
        <v>0.21016098414948867</v>
      </c>
      <c r="O1988">
        <f>_xlfn.XLOOKUP(Comuni[[#This Row],[Regione]],Table_0[Regione],Table_0[TOT AREA])</f>
        <v>6838505</v>
      </c>
      <c r="P1988" s="1">
        <f>(Comuni[[#This Row],[Popolazione2011]]/Comuni[[#This Row],[Ammalati AREA]])*100</f>
        <v>0.13239735877944081</v>
      </c>
    </row>
    <row r="1989" spans="1:16" x14ac:dyDescent="0.3">
      <c r="A1989" t="s">
        <v>2005</v>
      </c>
      <c r="B1989" t="s">
        <v>8023</v>
      </c>
      <c r="C1989" t="s">
        <v>1769</v>
      </c>
      <c r="D1989">
        <v>973</v>
      </c>
      <c r="E1989" s="1">
        <f>(Comuni[[#This Row],[Popolazione2011]]/SUM(D:D))*100</f>
        <v>1.6374143904054315E-3</v>
      </c>
      <c r="F1989">
        <f t="shared" si="31"/>
        <v>9704151</v>
      </c>
      <c r="G1989" s="1">
        <f>(Comuni[[#This Row],[Popolazione2011]]/Comuni[[#This Row],[TOT POP REGIONE ]])*100</f>
        <v>1.0026637054596534E-2</v>
      </c>
      <c r="H1989" t="str">
        <f>IF(Comuni[[#This Row],[Popolazione2011]]&gt;300000,"MAGGIORE","")</f>
        <v/>
      </c>
      <c r="I1989" t="str">
        <f>_xlfn.XLOOKUP(Comuni[[#This Row],[Regione]],Ripartizione_geografica[Regione],Ripartizione_geografica[Ripartizione geografica])</f>
        <v>Nord-ovest</v>
      </c>
      <c r="J1989">
        <f>_xlfn.XLOOKUP(Comuni[[#This Row],[Regione]],Ripartizione_geografica[Regione],Ripartizione_geografica[Codice Regione])</f>
        <v>3</v>
      </c>
      <c r="K1989">
        <f>_xlfn.XLOOKUP(Comuni[[#This Row],[Regione]],Table_0[Regione],Table_0[Totale])</f>
        <v>4308126</v>
      </c>
      <c r="L1989">
        <f>_xlfn.XLOOKUP(Comuni[[#This Row],[Regione]],Table_0[Regione],Table_0[Guariti])</f>
        <v>4242764</v>
      </c>
      <c r="M1989">
        <f>_xlfn.XLOOKUP(Comuni[[#This Row],[Regione]],Table_0[Regione],Table_0[Deceduti])</f>
        <v>47031</v>
      </c>
      <c r="N1989" s="1">
        <f>(Comuni[[#This Row],[Popolazione2011]]/Comuni[[#This Row],[Ammalati TOT]])*100</f>
        <v>2.2585226151695656E-2</v>
      </c>
      <c r="O1989">
        <f>_xlfn.XLOOKUP(Comuni[[#This Row],[Regione]],Table_0[Regione],Table_0[TOT AREA])</f>
        <v>6838505</v>
      </c>
      <c r="P1989" s="1">
        <f>(Comuni[[#This Row],[Popolazione2011]]/Comuni[[#This Row],[Ammalati AREA]])*100</f>
        <v>1.4228256029643905E-2</v>
      </c>
    </row>
    <row r="1990" spans="1:16" x14ac:dyDescent="0.3">
      <c r="A1990" t="s">
        <v>2006</v>
      </c>
      <c r="B1990" t="s">
        <v>8023</v>
      </c>
      <c r="C1990" t="s">
        <v>1769</v>
      </c>
      <c r="D1990">
        <v>721</v>
      </c>
      <c r="E1990" s="1">
        <f>(Comuni[[#This Row],[Popolazione2011]]/SUM(D:D))*100</f>
        <v>1.2133358432500679E-3</v>
      </c>
      <c r="F1990">
        <f t="shared" si="31"/>
        <v>9704151</v>
      </c>
      <c r="G1990" s="1">
        <f>(Comuni[[#This Row],[Popolazione2011]]/Comuni[[#This Row],[TOT POP REGIONE ]])*100</f>
        <v>7.4298101915355602E-3</v>
      </c>
      <c r="H1990" t="str">
        <f>IF(Comuni[[#This Row],[Popolazione2011]]&gt;300000,"MAGGIORE","")</f>
        <v/>
      </c>
      <c r="I1990" t="str">
        <f>_xlfn.XLOOKUP(Comuni[[#This Row],[Regione]],Ripartizione_geografica[Regione],Ripartizione_geografica[Ripartizione geografica])</f>
        <v>Nord-ovest</v>
      </c>
      <c r="J1990">
        <f>_xlfn.XLOOKUP(Comuni[[#This Row],[Regione]],Ripartizione_geografica[Regione],Ripartizione_geografica[Codice Regione])</f>
        <v>3</v>
      </c>
      <c r="K1990">
        <f>_xlfn.XLOOKUP(Comuni[[#This Row],[Regione]],Table_0[Regione],Table_0[Totale])</f>
        <v>4308126</v>
      </c>
      <c r="L1990">
        <f>_xlfn.XLOOKUP(Comuni[[#This Row],[Regione]],Table_0[Regione],Table_0[Guariti])</f>
        <v>4242764</v>
      </c>
      <c r="M1990">
        <f>_xlfn.XLOOKUP(Comuni[[#This Row],[Regione]],Table_0[Regione],Table_0[Deceduti])</f>
        <v>47031</v>
      </c>
      <c r="N1990" s="1">
        <f>(Comuni[[#This Row],[Popolazione2011]]/Comuni[[#This Row],[Ammalati TOT]])*100</f>
        <v>1.6735815062047861E-2</v>
      </c>
      <c r="O1990">
        <f>_xlfn.XLOOKUP(Comuni[[#This Row],[Regione]],Table_0[Regione],Table_0[TOT AREA])</f>
        <v>6838505</v>
      </c>
      <c r="P1990" s="1">
        <f>(Comuni[[#This Row],[Popolazione2011]]/Comuni[[#This Row],[Ammalati AREA]])*100</f>
        <v>1.0543240079520304E-2</v>
      </c>
    </row>
    <row r="1991" spans="1:16" x14ac:dyDescent="0.3">
      <c r="A1991" t="s">
        <v>2007</v>
      </c>
      <c r="B1991" t="s">
        <v>8023</v>
      </c>
      <c r="C1991" t="s">
        <v>1769</v>
      </c>
      <c r="D1991">
        <v>301</v>
      </c>
      <c r="E1991" s="1">
        <f>(Comuni[[#This Row],[Popolazione2011]]/SUM(D:D))*100</f>
        <v>5.0653826465779542E-4</v>
      </c>
      <c r="F1991">
        <f t="shared" si="31"/>
        <v>9704151</v>
      </c>
      <c r="G1991" s="1">
        <f>(Comuni[[#This Row],[Popolazione2011]]/Comuni[[#This Row],[TOT POP REGIONE ]])*100</f>
        <v>3.1017654197672728E-3</v>
      </c>
      <c r="H1991" t="str">
        <f>IF(Comuni[[#This Row],[Popolazione2011]]&gt;300000,"MAGGIORE","")</f>
        <v/>
      </c>
      <c r="I1991" t="str">
        <f>_xlfn.XLOOKUP(Comuni[[#This Row],[Regione]],Ripartizione_geografica[Regione],Ripartizione_geografica[Ripartizione geografica])</f>
        <v>Nord-ovest</v>
      </c>
      <c r="J1991">
        <f>_xlfn.XLOOKUP(Comuni[[#This Row],[Regione]],Ripartizione_geografica[Regione],Ripartizione_geografica[Codice Regione])</f>
        <v>3</v>
      </c>
      <c r="K1991">
        <f>_xlfn.XLOOKUP(Comuni[[#This Row],[Regione]],Table_0[Regione],Table_0[Totale])</f>
        <v>4308126</v>
      </c>
      <c r="L1991">
        <f>_xlfn.XLOOKUP(Comuni[[#This Row],[Regione]],Table_0[Regione],Table_0[Guariti])</f>
        <v>4242764</v>
      </c>
      <c r="M1991">
        <f>_xlfn.XLOOKUP(Comuni[[#This Row],[Regione]],Table_0[Regione],Table_0[Deceduti])</f>
        <v>47031</v>
      </c>
      <c r="N1991" s="1">
        <f>(Comuni[[#This Row],[Popolazione2011]]/Comuni[[#This Row],[Ammalati TOT]])*100</f>
        <v>6.9867965793015347E-3</v>
      </c>
      <c r="O1991">
        <f>_xlfn.XLOOKUP(Comuni[[#This Row],[Regione]],Table_0[Regione],Table_0[TOT AREA])</f>
        <v>6838505</v>
      </c>
      <c r="P1991" s="1">
        <f>(Comuni[[#This Row],[Popolazione2011]]/Comuni[[#This Row],[Ammalati AREA]])*100</f>
        <v>4.4015468293143014E-3</v>
      </c>
    </row>
    <row r="1992" spans="1:16" x14ac:dyDescent="0.3">
      <c r="A1992" t="s">
        <v>2008</v>
      </c>
      <c r="B1992" t="s">
        <v>8023</v>
      </c>
      <c r="C1992" t="s">
        <v>1769</v>
      </c>
      <c r="D1992">
        <v>2340</v>
      </c>
      <c r="E1992" s="1">
        <f>(Comuni[[#This Row],[Popolazione2011]]/SUM(D:D))*100</f>
        <v>3.9378722235855193E-3</v>
      </c>
      <c r="F1992">
        <f t="shared" si="31"/>
        <v>9704151</v>
      </c>
      <c r="G1992" s="1">
        <f>(Comuni[[#This Row],[Popolazione2011]]/Comuni[[#This Row],[TOT POP REGIONE ]])*100</f>
        <v>2.4113392299851887E-2</v>
      </c>
      <c r="H1992" t="str">
        <f>IF(Comuni[[#This Row],[Popolazione2011]]&gt;300000,"MAGGIORE","")</f>
        <v/>
      </c>
      <c r="I1992" t="str">
        <f>_xlfn.XLOOKUP(Comuni[[#This Row],[Regione]],Ripartizione_geografica[Regione],Ripartizione_geografica[Ripartizione geografica])</f>
        <v>Nord-ovest</v>
      </c>
      <c r="J1992">
        <f>_xlfn.XLOOKUP(Comuni[[#This Row],[Regione]],Ripartizione_geografica[Regione],Ripartizione_geografica[Codice Regione])</f>
        <v>3</v>
      </c>
      <c r="K1992">
        <f>_xlfn.XLOOKUP(Comuni[[#This Row],[Regione]],Table_0[Regione],Table_0[Totale])</f>
        <v>4308126</v>
      </c>
      <c r="L1992">
        <f>_xlfn.XLOOKUP(Comuni[[#This Row],[Regione]],Table_0[Regione],Table_0[Guariti])</f>
        <v>4242764</v>
      </c>
      <c r="M1992">
        <f>_xlfn.XLOOKUP(Comuni[[#This Row],[Regione]],Table_0[Regione],Table_0[Deceduti])</f>
        <v>47031</v>
      </c>
      <c r="N1992" s="1">
        <f>(Comuni[[#This Row],[Popolazione2011]]/Comuni[[#This Row],[Ammalati TOT]])*100</f>
        <v>5.4315960118158105E-2</v>
      </c>
      <c r="O1992">
        <f>_xlfn.XLOOKUP(Comuni[[#This Row],[Regione]],Table_0[Regione],Table_0[TOT AREA])</f>
        <v>6838505</v>
      </c>
      <c r="P1992" s="1">
        <f>(Comuni[[#This Row],[Popolazione2011]]/Comuni[[#This Row],[Ammalati AREA]])*100</f>
        <v>3.421800525114773E-2</v>
      </c>
    </row>
    <row r="1993" spans="1:16" x14ac:dyDescent="0.3">
      <c r="A1993" t="s">
        <v>2009</v>
      </c>
      <c r="B1993" t="s">
        <v>8023</v>
      </c>
      <c r="C1993" t="s">
        <v>1769</v>
      </c>
      <c r="D1993">
        <v>1961</v>
      </c>
      <c r="E1993" s="1">
        <f>(Comuni[[#This Row],[Popolazione2011]]/SUM(D:D))*100</f>
        <v>3.3000715514748731E-3</v>
      </c>
      <c r="F1993">
        <f t="shared" si="31"/>
        <v>9704151</v>
      </c>
      <c r="G1993" s="1">
        <f>(Comuni[[#This Row],[Popolazione2011]]/Comuni[[#This Row],[TOT POP REGIONE ]])*100</f>
        <v>2.0207847136756218E-2</v>
      </c>
      <c r="H1993" t="str">
        <f>IF(Comuni[[#This Row],[Popolazione2011]]&gt;300000,"MAGGIORE","")</f>
        <v/>
      </c>
      <c r="I1993" t="str">
        <f>_xlfn.XLOOKUP(Comuni[[#This Row],[Regione]],Ripartizione_geografica[Regione],Ripartizione_geografica[Ripartizione geografica])</f>
        <v>Nord-ovest</v>
      </c>
      <c r="J1993">
        <f>_xlfn.XLOOKUP(Comuni[[#This Row],[Regione]],Ripartizione_geografica[Regione],Ripartizione_geografica[Codice Regione])</f>
        <v>3</v>
      </c>
      <c r="K1993">
        <f>_xlfn.XLOOKUP(Comuni[[#This Row],[Regione]],Table_0[Regione],Table_0[Totale])</f>
        <v>4308126</v>
      </c>
      <c r="L1993">
        <f>_xlfn.XLOOKUP(Comuni[[#This Row],[Regione]],Table_0[Regione],Table_0[Guariti])</f>
        <v>4242764</v>
      </c>
      <c r="M1993">
        <f>_xlfn.XLOOKUP(Comuni[[#This Row],[Regione]],Table_0[Regione],Table_0[Deceduti])</f>
        <v>47031</v>
      </c>
      <c r="N1993" s="1">
        <f>(Comuni[[#This Row],[Popolazione2011]]/Comuni[[#This Row],[Ammalati TOT]])*100</f>
        <v>4.5518631534917968E-2</v>
      </c>
      <c r="O1993">
        <f>_xlfn.XLOOKUP(Comuni[[#This Row],[Regione]],Table_0[Regione],Table_0[TOT AREA])</f>
        <v>6838505</v>
      </c>
      <c r="P1993" s="1">
        <f>(Comuni[[#This Row],[Popolazione2011]]/Comuni[[#This Row],[Ammalati AREA]])*100</f>
        <v>2.8675858246795173E-2</v>
      </c>
    </row>
    <row r="1994" spans="1:16" x14ac:dyDescent="0.3">
      <c r="A1994" t="s">
        <v>2010</v>
      </c>
      <c r="B1994" t="s">
        <v>8023</v>
      </c>
      <c r="C1994" t="s">
        <v>1769</v>
      </c>
      <c r="D1994">
        <v>3893</v>
      </c>
      <c r="E1994" s="1">
        <f>(Comuni[[#This Row],[Popolazione2011]]/SUM(D:D))*100</f>
        <v>6.5513404129993276E-3</v>
      </c>
      <c r="F1994">
        <f t="shared" si="31"/>
        <v>9704151</v>
      </c>
      <c r="G1994" s="1">
        <f>(Comuni[[#This Row],[Popolazione2011]]/Comuni[[#This Row],[TOT POP REGIONE ]])*100</f>
        <v>4.0116853086890336E-2</v>
      </c>
      <c r="H1994" t="str">
        <f>IF(Comuni[[#This Row],[Popolazione2011]]&gt;300000,"MAGGIORE","")</f>
        <v/>
      </c>
      <c r="I1994" t="str">
        <f>_xlfn.XLOOKUP(Comuni[[#This Row],[Regione]],Ripartizione_geografica[Regione],Ripartizione_geografica[Ripartizione geografica])</f>
        <v>Nord-ovest</v>
      </c>
      <c r="J1994">
        <f>_xlfn.XLOOKUP(Comuni[[#This Row],[Regione]],Ripartizione_geografica[Regione],Ripartizione_geografica[Codice Regione])</f>
        <v>3</v>
      </c>
      <c r="K1994">
        <f>_xlfn.XLOOKUP(Comuni[[#This Row],[Regione]],Table_0[Regione],Table_0[Totale])</f>
        <v>4308126</v>
      </c>
      <c r="L1994">
        <f>_xlfn.XLOOKUP(Comuni[[#This Row],[Regione]],Table_0[Regione],Table_0[Guariti])</f>
        <v>4242764</v>
      </c>
      <c r="M1994">
        <f>_xlfn.XLOOKUP(Comuni[[#This Row],[Regione]],Table_0[Regione],Table_0[Deceduti])</f>
        <v>47031</v>
      </c>
      <c r="N1994" s="1">
        <f>(Comuni[[#This Row],[Popolazione2011]]/Comuni[[#This Row],[Ammalati TOT]])*100</f>
        <v>9.0364116555551072E-2</v>
      </c>
      <c r="O1994">
        <f>_xlfn.XLOOKUP(Comuni[[#This Row],[Regione]],Table_0[Regione],Table_0[TOT AREA])</f>
        <v>6838505</v>
      </c>
      <c r="P1994" s="1">
        <f>(Comuni[[#This Row],[Popolazione2011]]/Comuni[[#This Row],[Ammalati AREA]])*100</f>
        <v>5.6927647197742778E-2</v>
      </c>
    </row>
    <row r="1995" spans="1:16" x14ac:dyDescent="0.3">
      <c r="A1995" t="s">
        <v>2011</v>
      </c>
      <c r="B1995" t="s">
        <v>8023</v>
      </c>
      <c r="C1995" t="s">
        <v>1769</v>
      </c>
      <c r="D1995">
        <v>4522</v>
      </c>
      <c r="E1995" s="1">
        <f>(Comuni[[#This Row],[Popolazione2011]]/SUM(D:D))*100</f>
        <v>7.6098539295101353E-3</v>
      </c>
      <c r="F1995">
        <f t="shared" si="31"/>
        <v>9704151</v>
      </c>
      <c r="G1995" s="1">
        <f>(Comuni[[#This Row],[Popolazione2011]]/Comuni[[#This Row],[TOT POP REGIONE ]])*100</f>
        <v>4.6598615376038564E-2</v>
      </c>
      <c r="H1995" t="str">
        <f>IF(Comuni[[#This Row],[Popolazione2011]]&gt;300000,"MAGGIORE","")</f>
        <v/>
      </c>
      <c r="I1995" t="str">
        <f>_xlfn.XLOOKUP(Comuni[[#This Row],[Regione]],Ripartizione_geografica[Regione],Ripartizione_geografica[Ripartizione geografica])</f>
        <v>Nord-ovest</v>
      </c>
      <c r="J1995">
        <f>_xlfn.XLOOKUP(Comuni[[#This Row],[Regione]],Ripartizione_geografica[Regione],Ripartizione_geografica[Codice Regione])</f>
        <v>3</v>
      </c>
      <c r="K1995">
        <f>_xlfn.XLOOKUP(Comuni[[#This Row],[Regione]],Table_0[Regione],Table_0[Totale])</f>
        <v>4308126</v>
      </c>
      <c r="L1995">
        <f>_xlfn.XLOOKUP(Comuni[[#This Row],[Regione]],Table_0[Regione],Table_0[Guariti])</f>
        <v>4242764</v>
      </c>
      <c r="M1995">
        <f>_xlfn.XLOOKUP(Comuni[[#This Row],[Regione]],Table_0[Regione],Table_0[Deceduti])</f>
        <v>47031</v>
      </c>
      <c r="N1995" s="1">
        <f>(Comuni[[#This Row],[Popolazione2011]]/Comuni[[#This Row],[Ammalati TOT]])*100</f>
        <v>0.10496443233090212</v>
      </c>
      <c r="O1995">
        <f>_xlfn.XLOOKUP(Comuni[[#This Row],[Regione]],Table_0[Regione],Table_0[TOT AREA])</f>
        <v>6838505</v>
      </c>
      <c r="P1995" s="1">
        <f>(Comuni[[#This Row],[Popolazione2011]]/Comuni[[#This Row],[Ammalati AREA]])*100</f>
        <v>6.6125563993884626E-2</v>
      </c>
    </row>
    <row r="1996" spans="1:16" x14ac:dyDescent="0.3">
      <c r="A1996" t="s">
        <v>2012</v>
      </c>
      <c r="B1996" t="s">
        <v>8023</v>
      </c>
      <c r="C1996" t="s">
        <v>2013</v>
      </c>
      <c r="D1996">
        <v>1579</v>
      </c>
      <c r="E1996" s="1">
        <f>(Comuni[[#This Row],[Popolazione2011]]/SUM(D:D))*100</f>
        <v>2.657222325231425E-3</v>
      </c>
      <c r="F1996">
        <f t="shared" si="31"/>
        <v>9704151</v>
      </c>
      <c r="G1996" s="1">
        <f>(Comuni[[#This Row],[Popolazione2011]]/Comuni[[#This Row],[TOT POP REGIONE ]])*100</f>
        <v>1.627138736814792E-2</v>
      </c>
      <c r="H1996" t="str">
        <f>IF(Comuni[[#This Row],[Popolazione2011]]&gt;300000,"MAGGIORE","")</f>
        <v/>
      </c>
      <c r="I1996" t="str">
        <f>_xlfn.XLOOKUP(Comuni[[#This Row],[Regione]],Ripartizione_geografica[Regione],Ripartizione_geografica[Ripartizione geografica])</f>
        <v>Nord-ovest</v>
      </c>
      <c r="J1996">
        <f>_xlfn.XLOOKUP(Comuni[[#This Row],[Regione]],Ripartizione_geografica[Regione],Ripartizione_geografica[Codice Regione])</f>
        <v>3</v>
      </c>
      <c r="K1996">
        <f>_xlfn.XLOOKUP(Comuni[[#This Row],[Regione]],Table_0[Regione],Table_0[Totale])</f>
        <v>4308126</v>
      </c>
      <c r="L1996">
        <f>_xlfn.XLOOKUP(Comuni[[#This Row],[Regione]],Table_0[Regione],Table_0[Guariti])</f>
        <v>4242764</v>
      </c>
      <c r="M1996">
        <f>_xlfn.XLOOKUP(Comuni[[#This Row],[Regione]],Table_0[Regione],Table_0[Deceduti])</f>
        <v>47031</v>
      </c>
      <c r="N1996" s="1">
        <f>(Comuni[[#This Row],[Popolazione2011]]/Comuni[[#This Row],[Ammalati TOT]])*100</f>
        <v>3.6651667105372501E-2</v>
      </c>
      <c r="O1996">
        <f>_xlfn.XLOOKUP(Comuni[[#This Row],[Regione]],Table_0[Regione],Table_0[TOT AREA])</f>
        <v>6838505</v>
      </c>
      <c r="P1996" s="1">
        <f>(Comuni[[#This Row],[Popolazione2011]]/Comuni[[#This Row],[Ammalati AREA]])*100</f>
        <v>2.3089842004941137E-2</v>
      </c>
    </row>
    <row r="1997" spans="1:16" x14ac:dyDescent="0.3">
      <c r="A1997" t="s">
        <v>2014</v>
      </c>
      <c r="B1997" t="s">
        <v>8023</v>
      </c>
      <c r="C1997" t="s">
        <v>2013</v>
      </c>
      <c r="D1997">
        <v>7114</v>
      </c>
      <c r="E1997" s="1">
        <f>(Comuni[[#This Row],[Popolazione2011]]/SUM(D:D))*100</f>
        <v>1.1971804700251016E-2</v>
      </c>
      <c r="F1997">
        <f t="shared" si="31"/>
        <v>9704151</v>
      </c>
      <c r="G1997" s="1">
        <f>(Comuni[[#This Row],[Popolazione2011]]/Comuni[[#This Row],[TOT POP REGIONE ]])*100</f>
        <v>7.3308834538951415E-2</v>
      </c>
      <c r="H1997" t="str">
        <f>IF(Comuni[[#This Row],[Popolazione2011]]&gt;300000,"MAGGIORE","")</f>
        <v/>
      </c>
      <c r="I1997" t="str">
        <f>_xlfn.XLOOKUP(Comuni[[#This Row],[Regione]],Ripartizione_geografica[Regione],Ripartizione_geografica[Ripartizione geografica])</f>
        <v>Nord-ovest</v>
      </c>
      <c r="J1997">
        <f>_xlfn.XLOOKUP(Comuni[[#This Row],[Regione]],Ripartizione_geografica[Regione],Ripartizione_geografica[Codice Regione])</f>
        <v>3</v>
      </c>
      <c r="K1997">
        <f>_xlfn.XLOOKUP(Comuni[[#This Row],[Regione]],Table_0[Regione],Table_0[Totale])</f>
        <v>4308126</v>
      </c>
      <c r="L1997">
        <f>_xlfn.XLOOKUP(Comuni[[#This Row],[Regione]],Table_0[Regione],Table_0[Guariti])</f>
        <v>4242764</v>
      </c>
      <c r="M1997">
        <f>_xlfn.XLOOKUP(Comuni[[#This Row],[Regione]],Table_0[Regione],Table_0[Deceduti])</f>
        <v>47031</v>
      </c>
      <c r="N1997" s="1">
        <f>(Comuni[[#This Row],[Popolazione2011]]/Comuni[[#This Row],[Ammalati TOT]])*100</f>
        <v>0.16512980353870801</v>
      </c>
      <c r="O1997">
        <f>_xlfn.XLOOKUP(Comuni[[#This Row],[Regione]],Table_0[Regione],Table_0[TOT AREA])</f>
        <v>6838505</v>
      </c>
      <c r="P1997" s="1">
        <f>(Comuni[[#This Row],[Popolazione2011]]/Comuni[[#This Row],[Ammalati AREA]])*100</f>
        <v>0.10402858519515595</v>
      </c>
    </row>
    <row r="1998" spans="1:16" x14ac:dyDescent="0.3">
      <c r="A1998" t="s">
        <v>2015</v>
      </c>
      <c r="B1998" t="s">
        <v>8023</v>
      </c>
      <c r="C1998" t="s">
        <v>2013</v>
      </c>
      <c r="D1998">
        <v>1833</v>
      </c>
      <c r="E1998" s="1">
        <f>(Comuni[[#This Row],[Popolazione2011]]/SUM(D:D))*100</f>
        <v>3.0846665751419898E-3</v>
      </c>
      <c r="F1998">
        <f t="shared" si="31"/>
        <v>9704151</v>
      </c>
      <c r="G1998" s="1">
        <f>(Comuni[[#This Row],[Popolazione2011]]/Comuni[[#This Row],[TOT POP REGIONE ]])*100</f>
        <v>1.8888823968217314E-2</v>
      </c>
      <c r="H1998" t="str">
        <f>IF(Comuni[[#This Row],[Popolazione2011]]&gt;300000,"MAGGIORE","")</f>
        <v/>
      </c>
      <c r="I1998" t="str">
        <f>_xlfn.XLOOKUP(Comuni[[#This Row],[Regione]],Ripartizione_geografica[Regione],Ripartizione_geografica[Ripartizione geografica])</f>
        <v>Nord-ovest</v>
      </c>
      <c r="J1998">
        <f>_xlfn.XLOOKUP(Comuni[[#This Row],[Regione]],Ripartizione_geografica[Regione],Ripartizione_geografica[Codice Regione])</f>
        <v>3</v>
      </c>
      <c r="K1998">
        <f>_xlfn.XLOOKUP(Comuni[[#This Row],[Regione]],Table_0[Regione],Table_0[Totale])</f>
        <v>4308126</v>
      </c>
      <c r="L1998">
        <f>_xlfn.XLOOKUP(Comuni[[#This Row],[Regione]],Table_0[Regione],Table_0[Guariti])</f>
        <v>4242764</v>
      </c>
      <c r="M1998">
        <f>_xlfn.XLOOKUP(Comuni[[#This Row],[Regione]],Table_0[Regione],Table_0[Deceduti])</f>
        <v>47031</v>
      </c>
      <c r="N1998" s="1">
        <f>(Comuni[[#This Row],[Popolazione2011]]/Comuni[[#This Row],[Ammalati TOT]])*100</f>
        <v>4.2547502092557178E-2</v>
      </c>
      <c r="O1998">
        <f>_xlfn.XLOOKUP(Comuni[[#This Row],[Regione]],Table_0[Regione],Table_0[TOT AREA])</f>
        <v>6838505</v>
      </c>
      <c r="P1998" s="1">
        <f>(Comuni[[#This Row],[Popolazione2011]]/Comuni[[#This Row],[Ammalati AREA]])*100</f>
        <v>2.6804104113399053E-2</v>
      </c>
    </row>
    <row r="1999" spans="1:16" x14ac:dyDescent="0.3">
      <c r="A1999" t="s">
        <v>2016</v>
      </c>
      <c r="B1999" t="s">
        <v>8023</v>
      </c>
      <c r="C1999" t="s">
        <v>2013</v>
      </c>
      <c r="D1999">
        <v>2451</v>
      </c>
      <c r="E1999" s="1">
        <f>(Comuni[[#This Row],[Popolazione2011]]/SUM(D:D))*100</f>
        <v>4.1246687264991913E-3</v>
      </c>
      <c r="F1999">
        <f t="shared" si="31"/>
        <v>9704151</v>
      </c>
      <c r="G1999" s="1">
        <f>(Comuni[[#This Row],[Popolazione2011]]/Comuni[[#This Row],[TOT POP REGIONE ]])*100</f>
        <v>2.5257232703819223E-2</v>
      </c>
      <c r="H1999" t="str">
        <f>IF(Comuni[[#This Row],[Popolazione2011]]&gt;300000,"MAGGIORE","")</f>
        <v/>
      </c>
      <c r="I1999" t="str">
        <f>_xlfn.XLOOKUP(Comuni[[#This Row],[Regione]],Ripartizione_geografica[Regione],Ripartizione_geografica[Ripartizione geografica])</f>
        <v>Nord-ovest</v>
      </c>
      <c r="J1999">
        <f>_xlfn.XLOOKUP(Comuni[[#This Row],[Regione]],Ripartizione_geografica[Regione],Ripartizione_geografica[Codice Regione])</f>
        <v>3</v>
      </c>
      <c r="K1999">
        <f>_xlfn.XLOOKUP(Comuni[[#This Row],[Regione]],Table_0[Regione],Table_0[Totale])</f>
        <v>4308126</v>
      </c>
      <c r="L1999">
        <f>_xlfn.XLOOKUP(Comuni[[#This Row],[Regione]],Table_0[Regione],Table_0[Guariti])</f>
        <v>4242764</v>
      </c>
      <c r="M1999">
        <f>_xlfn.XLOOKUP(Comuni[[#This Row],[Regione]],Table_0[Regione],Table_0[Deceduti])</f>
        <v>47031</v>
      </c>
      <c r="N1999" s="1">
        <f>(Comuni[[#This Row],[Popolazione2011]]/Comuni[[#This Row],[Ammalati TOT]])*100</f>
        <v>5.689248643145535E-2</v>
      </c>
      <c r="O1999">
        <f>_xlfn.XLOOKUP(Comuni[[#This Row],[Regione]],Table_0[Regione],Table_0[TOT AREA])</f>
        <v>6838505</v>
      </c>
      <c r="P1999" s="1">
        <f>(Comuni[[#This Row],[Popolazione2011]]/Comuni[[#This Row],[Ammalati AREA]])*100</f>
        <v>3.5841167038702174E-2</v>
      </c>
    </row>
    <row r="2000" spans="1:16" x14ac:dyDescent="0.3">
      <c r="A2000" t="s">
        <v>2017</v>
      </c>
      <c r="B2000" t="s">
        <v>8023</v>
      </c>
      <c r="C2000" t="s">
        <v>2013</v>
      </c>
      <c r="D2000">
        <v>472</v>
      </c>
      <c r="E2000" s="1">
        <f>(Comuni[[#This Row],[Popolazione2011]]/SUM(D:D))*100</f>
        <v>7.9430585022750627E-4</v>
      </c>
      <c r="F2000">
        <f t="shared" si="31"/>
        <v>9704151</v>
      </c>
      <c r="G2000" s="1">
        <f>(Comuni[[#This Row],[Popolazione2011]]/Comuni[[#This Row],[TOT POP REGIONE ]])*100</f>
        <v>4.8638979339872181E-3</v>
      </c>
      <c r="H2000" t="str">
        <f>IF(Comuni[[#This Row],[Popolazione2011]]&gt;300000,"MAGGIORE","")</f>
        <v/>
      </c>
      <c r="I2000" t="str">
        <f>_xlfn.XLOOKUP(Comuni[[#This Row],[Regione]],Ripartizione_geografica[Regione],Ripartizione_geografica[Ripartizione geografica])</f>
        <v>Nord-ovest</v>
      </c>
      <c r="J2000">
        <f>_xlfn.XLOOKUP(Comuni[[#This Row],[Regione]],Ripartizione_geografica[Regione],Ripartizione_geografica[Codice Regione])</f>
        <v>3</v>
      </c>
      <c r="K2000">
        <f>_xlfn.XLOOKUP(Comuni[[#This Row],[Regione]],Table_0[Regione],Table_0[Totale])</f>
        <v>4308126</v>
      </c>
      <c r="L2000">
        <f>_xlfn.XLOOKUP(Comuni[[#This Row],[Regione]],Table_0[Regione],Table_0[Guariti])</f>
        <v>4242764</v>
      </c>
      <c r="M2000">
        <f>_xlfn.XLOOKUP(Comuni[[#This Row],[Regione]],Table_0[Regione],Table_0[Deceduti])</f>
        <v>47031</v>
      </c>
      <c r="N2000" s="1">
        <f>(Comuni[[#This Row],[Popolazione2011]]/Comuni[[#This Row],[Ammalati TOT]])*100</f>
        <v>1.0956039818705396E-2</v>
      </c>
      <c r="O2000">
        <f>_xlfn.XLOOKUP(Comuni[[#This Row],[Regione]],Table_0[Regione],Table_0[TOT AREA])</f>
        <v>6838505</v>
      </c>
      <c r="P2000" s="1">
        <f>(Comuni[[#This Row],[Popolazione2011]]/Comuni[[#This Row],[Ammalati AREA]])*100</f>
        <v>6.9020933668981739E-3</v>
      </c>
    </row>
    <row r="2001" spans="1:16" x14ac:dyDescent="0.3">
      <c r="A2001" t="s">
        <v>2018</v>
      </c>
      <c r="B2001" t="s">
        <v>8023</v>
      </c>
      <c r="C2001" t="s">
        <v>2013</v>
      </c>
      <c r="D2001">
        <v>2503</v>
      </c>
      <c r="E2001" s="1">
        <f>(Comuni[[#This Row],[Popolazione2011]]/SUM(D:D))*100</f>
        <v>4.2121769981344247E-3</v>
      </c>
      <c r="F2001">
        <f t="shared" si="31"/>
        <v>9704151</v>
      </c>
      <c r="G2001" s="1">
        <f>(Comuni[[#This Row],[Popolazione2011]]/Comuni[[#This Row],[TOT POP REGIONE ]])*100</f>
        <v>2.5793085866038155E-2</v>
      </c>
      <c r="H2001" t="str">
        <f>IF(Comuni[[#This Row],[Popolazione2011]]&gt;300000,"MAGGIORE","")</f>
        <v/>
      </c>
      <c r="I2001" t="str">
        <f>_xlfn.XLOOKUP(Comuni[[#This Row],[Regione]],Ripartizione_geografica[Regione],Ripartizione_geografica[Ripartizione geografica])</f>
        <v>Nord-ovest</v>
      </c>
      <c r="J2001">
        <f>_xlfn.XLOOKUP(Comuni[[#This Row],[Regione]],Ripartizione_geografica[Regione],Ripartizione_geografica[Codice Regione])</f>
        <v>3</v>
      </c>
      <c r="K2001">
        <f>_xlfn.XLOOKUP(Comuni[[#This Row],[Regione]],Table_0[Regione],Table_0[Totale])</f>
        <v>4308126</v>
      </c>
      <c r="L2001">
        <f>_xlfn.XLOOKUP(Comuni[[#This Row],[Regione]],Table_0[Regione],Table_0[Guariti])</f>
        <v>4242764</v>
      </c>
      <c r="M2001">
        <f>_xlfn.XLOOKUP(Comuni[[#This Row],[Regione]],Table_0[Regione],Table_0[Deceduti])</f>
        <v>47031</v>
      </c>
      <c r="N2001" s="1">
        <f>(Comuni[[#This Row],[Popolazione2011]]/Comuni[[#This Row],[Ammalati TOT]])*100</f>
        <v>5.8099507767414418E-2</v>
      </c>
      <c r="O2001">
        <f>_xlfn.XLOOKUP(Comuni[[#This Row],[Regione]],Table_0[Regione],Table_0[TOT AREA])</f>
        <v>6838505</v>
      </c>
      <c r="P2001" s="1">
        <f>(Comuni[[#This Row],[Popolazione2011]]/Comuni[[#This Row],[Ammalati AREA]])*100</f>
        <v>3.6601567155394345E-2</v>
      </c>
    </row>
    <row r="2002" spans="1:16" x14ac:dyDescent="0.3">
      <c r="A2002" t="s">
        <v>2019</v>
      </c>
      <c r="B2002" t="s">
        <v>8023</v>
      </c>
      <c r="C2002" t="s">
        <v>2013</v>
      </c>
      <c r="D2002">
        <v>3571</v>
      </c>
      <c r="E2002" s="1">
        <f>(Comuni[[#This Row],[Popolazione2011]]/SUM(D:D))*100</f>
        <v>6.0094622694119183E-3</v>
      </c>
      <c r="F2002">
        <f t="shared" si="31"/>
        <v>9704151</v>
      </c>
      <c r="G2002" s="1">
        <f>(Comuni[[#This Row],[Popolazione2011]]/Comuni[[#This Row],[TOT POP REGIONE ]])*100</f>
        <v>3.6798685428534657E-2</v>
      </c>
      <c r="H2002" t="str">
        <f>IF(Comuni[[#This Row],[Popolazione2011]]&gt;300000,"MAGGIORE","")</f>
        <v/>
      </c>
      <c r="I2002" t="str">
        <f>_xlfn.XLOOKUP(Comuni[[#This Row],[Regione]],Ripartizione_geografica[Regione],Ripartizione_geografica[Ripartizione geografica])</f>
        <v>Nord-ovest</v>
      </c>
      <c r="J2002">
        <f>_xlfn.XLOOKUP(Comuni[[#This Row],[Regione]],Ripartizione_geografica[Regione],Ripartizione_geografica[Codice Regione])</f>
        <v>3</v>
      </c>
      <c r="K2002">
        <f>_xlfn.XLOOKUP(Comuni[[#This Row],[Regione]],Table_0[Regione],Table_0[Totale])</f>
        <v>4308126</v>
      </c>
      <c r="L2002">
        <f>_xlfn.XLOOKUP(Comuni[[#This Row],[Regione]],Table_0[Regione],Table_0[Guariti])</f>
        <v>4242764</v>
      </c>
      <c r="M2002">
        <f>_xlfn.XLOOKUP(Comuni[[#This Row],[Regione]],Table_0[Regione],Table_0[Deceduti])</f>
        <v>47031</v>
      </c>
      <c r="N2002" s="1">
        <f>(Comuni[[#This Row],[Popolazione2011]]/Comuni[[#This Row],[Ammalati TOT]])*100</f>
        <v>8.2889869052112222E-2</v>
      </c>
      <c r="O2002">
        <f>_xlfn.XLOOKUP(Comuni[[#This Row],[Regione]],Table_0[Regione],Table_0[TOT AREA])</f>
        <v>6838505</v>
      </c>
      <c r="P2002" s="1">
        <f>(Comuni[[#This Row],[Popolazione2011]]/Comuni[[#This Row],[Ammalati AREA]])*100</f>
        <v>5.2219015705918179E-2</v>
      </c>
    </row>
    <row r="2003" spans="1:16" x14ac:dyDescent="0.3">
      <c r="A2003" t="s">
        <v>2020</v>
      </c>
      <c r="B2003" t="s">
        <v>8023</v>
      </c>
      <c r="C2003" t="s">
        <v>2013</v>
      </c>
      <c r="D2003">
        <v>2969</v>
      </c>
      <c r="E2003" s="1">
        <f>(Comuni[[#This Row],[Popolazione2011]]/SUM(D:D))*100</f>
        <v>4.996385740096327E-3</v>
      </c>
      <c r="F2003">
        <f t="shared" si="31"/>
        <v>9704151</v>
      </c>
      <c r="G2003" s="1">
        <f>(Comuni[[#This Row],[Popolazione2011]]/Comuni[[#This Row],[TOT POP REGIONE ]])*100</f>
        <v>3.0595154589000112E-2</v>
      </c>
      <c r="H2003" t="str">
        <f>IF(Comuni[[#This Row],[Popolazione2011]]&gt;300000,"MAGGIORE","")</f>
        <v/>
      </c>
      <c r="I2003" t="str">
        <f>_xlfn.XLOOKUP(Comuni[[#This Row],[Regione]],Ripartizione_geografica[Regione],Ripartizione_geografica[Ripartizione geografica])</f>
        <v>Nord-ovest</v>
      </c>
      <c r="J2003">
        <f>_xlfn.XLOOKUP(Comuni[[#This Row],[Regione]],Ripartizione_geografica[Regione],Ripartizione_geografica[Codice Regione])</f>
        <v>3</v>
      </c>
      <c r="K2003">
        <f>_xlfn.XLOOKUP(Comuni[[#This Row],[Regione]],Table_0[Regione],Table_0[Totale])</f>
        <v>4308126</v>
      </c>
      <c r="L2003">
        <f>_xlfn.XLOOKUP(Comuni[[#This Row],[Regione]],Table_0[Regione],Table_0[Guariti])</f>
        <v>4242764</v>
      </c>
      <c r="M2003">
        <f>_xlfn.XLOOKUP(Comuni[[#This Row],[Regione]],Table_0[Regione],Table_0[Deceduti])</f>
        <v>47031</v>
      </c>
      <c r="N2003" s="1">
        <f>(Comuni[[#This Row],[Popolazione2011]]/Comuni[[#This Row],[Ammalati TOT]])*100</f>
        <v>6.8916275893509155E-2</v>
      </c>
      <c r="O2003">
        <f>_xlfn.XLOOKUP(Comuni[[#This Row],[Regione]],Table_0[Regione],Table_0[TOT AREA])</f>
        <v>6838505</v>
      </c>
      <c r="P2003" s="1">
        <f>(Comuni[[#This Row],[Popolazione2011]]/Comuni[[#This Row],[Ammalati AREA]])*100</f>
        <v>4.3415922047289571E-2</v>
      </c>
    </row>
    <row r="2004" spans="1:16" x14ac:dyDescent="0.3">
      <c r="A2004" t="s">
        <v>2021</v>
      </c>
      <c r="B2004" t="s">
        <v>8023</v>
      </c>
      <c r="C2004" t="s">
        <v>2013</v>
      </c>
      <c r="D2004">
        <v>12692</v>
      </c>
      <c r="E2004" s="1">
        <f>(Comuni[[#This Row],[Popolazione2011]]/SUM(D:D))*100</f>
        <v>2.135874968450744E-2</v>
      </c>
      <c r="F2004">
        <f t="shared" si="31"/>
        <v>9704151</v>
      </c>
      <c r="G2004" s="1">
        <f>(Comuni[[#This Row],[Popolazione2011]]/Comuni[[#This Row],[TOT POP REGIONE ]])*100</f>
        <v>0.13078939105543597</v>
      </c>
      <c r="H2004" t="str">
        <f>IF(Comuni[[#This Row],[Popolazione2011]]&gt;300000,"MAGGIORE","")</f>
        <v/>
      </c>
      <c r="I2004" t="str">
        <f>_xlfn.XLOOKUP(Comuni[[#This Row],[Regione]],Ripartizione_geografica[Regione],Ripartizione_geografica[Ripartizione geografica])</f>
        <v>Nord-ovest</v>
      </c>
      <c r="J2004">
        <f>_xlfn.XLOOKUP(Comuni[[#This Row],[Regione]],Ripartizione_geografica[Regione],Ripartizione_geografica[Codice Regione])</f>
        <v>3</v>
      </c>
      <c r="K2004">
        <f>_xlfn.XLOOKUP(Comuni[[#This Row],[Regione]],Table_0[Regione],Table_0[Totale])</f>
        <v>4308126</v>
      </c>
      <c r="L2004">
        <f>_xlfn.XLOOKUP(Comuni[[#This Row],[Regione]],Table_0[Regione],Table_0[Guariti])</f>
        <v>4242764</v>
      </c>
      <c r="M2004">
        <f>_xlfn.XLOOKUP(Comuni[[#This Row],[Regione]],Table_0[Regione],Table_0[Deceduti])</f>
        <v>47031</v>
      </c>
      <c r="N2004" s="1">
        <f>(Comuni[[#This Row],[Popolazione2011]]/Comuni[[#This Row],[Ammalati TOT]])*100</f>
        <v>0.29460605376908661</v>
      </c>
      <c r="O2004">
        <f>_xlfn.XLOOKUP(Comuni[[#This Row],[Regione]],Table_0[Regione],Table_0[TOT AREA])</f>
        <v>6838505</v>
      </c>
      <c r="P2004" s="1">
        <f>(Comuni[[#This Row],[Popolazione2011]]/Comuni[[#This Row],[Ammalati AREA]])*100</f>
        <v>0.18559612078955853</v>
      </c>
    </row>
    <row r="2005" spans="1:16" x14ac:dyDescent="0.3">
      <c r="A2005" t="s">
        <v>2022</v>
      </c>
      <c r="B2005" t="s">
        <v>8023</v>
      </c>
      <c r="C2005" t="s">
        <v>2013</v>
      </c>
      <c r="D2005">
        <v>3940</v>
      </c>
      <c r="E2005" s="1">
        <f>(Comuni[[#This Row],[Popolazione2011]]/SUM(D:D))*100</f>
        <v>6.6304344277465579E-3</v>
      </c>
      <c r="F2005">
        <f t="shared" si="31"/>
        <v>9704151</v>
      </c>
      <c r="G2005" s="1">
        <f>(Comuni[[#This Row],[Popolazione2011]]/Comuni[[#This Row],[TOT POP REGIONE ]])*100</f>
        <v>4.0601181906588221E-2</v>
      </c>
      <c r="H2005" t="str">
        <f>IF(Comuni[[#This Row],[Popolazione2011]]&gt;300000,"MAGGIORE","")</f>
        <v/>
      </c>
      <c r="I2005" t="str">
        <f>_xlfn.XLOOKUP(Comuni[[#This Row],[Regione]],Ripartizione_geografica[Regione],Ripartizione_geografica[Ripartizione geografica])</f>
        <v>Nord-ovest</v>
      </c>
      <c r="J2005">
        <f>_xlfn.XLOOKUP(Comuni[[#This Row],[Regione]],Ripartizione_geografica[Regione],Ripartizione_geografica[Codice Regione])</f>
        <v>3</v>
      </c>
      <c r="K2005">
        <f>_xlfn.XLOOKUP(Comuni[[#This Row],[Regione]],Table_0[Regione],Table_0[Totale])</f>
        <v>4308126</v>
      </c>
      <c r="L2005">
        <f>_xlfn.XLOOKUP(Comuni[[#This Row],[Regione]],Table_0[Regione],Table_0[Guariti])</f>
        <v>4242764</v>
      </c>
      <c r="M2005">
        <f>_xlfn.XLOOKUP(Comuni[[#This Row],[Regione]],Table_0[Regione],Table_0[Deceduti])</f>
        <v>47031</v>
      </c>
      <c r="N2005" s="1">
        <f>(Comuni[[#This Row],[Popolazione2011]]/Comuni[[#This Row],[Ammalati TOT]])*100</f>
        <v>9.1455078147667915E-2</v>
      </c>
      <c r="O2005">
        <f>_xlfn.XLOOKUP(Comuni[[#This Row],[Regione]],Table_0[Regione],Table_0[TOT AREA])</f>
        <v>6838505</v>
      </c>
      <c r="P2005" s="1">
        <f>(Comuni[[#This Row],[Popolazione2011]]/Comuni[[#This Row],[Ammalati AREA]])*100</f>
        <v>5.7614931918599163E-2</v>
      </c>
    </row>
    <row r="2006" spans="1:16" x14ac:dyDescent="0.3">
      <c r="A2006" t="s">
        <v>2023</v>
      </c>
      <c r="B2006" t="s">
        <v>8023</v>
      </c>
      <c r="C2006" t="s">
        <v>2013</v>
      </c>
      <c r="D2006">
        <v>2388</v>
      </c>
      <c r="E2006" s="1">
        <f>(Comuni[[#This Row],[Popolazione2011]]/SUM(D:D))*100</f>
        <v>4.0186490897103503E-3</v>
      </c>
      <c r="F2006">
        <f t="shared" si="31"/>
        <v>9704151</v>
      </c>
      <c r="G2006" s="1">
        <f>(Comuni[[#This Row],[Popolazione2011]]/Comuni[[#This Row],[TOT POP REGIONE ]])*100</f>
        <v>2.4608025988053981E-2</v>
      </c>
      <c r="H2006" t="str">
        <f>IF(Comuni[[#This Row],[Popolazione2011]]&gt;300000,"MAGGIORE","")</f>
        <v/>
      </c>
      <c r="I2006" t="str">
        <f>_xlfn.XLOOKUP(Comuni[[#This Row],[Regione]],Ripartizione_geografica[Regione],Ripartizione_geografica[Ripartizione geografica])</f>
        <v>Nord-ovest</v>
      </c>
      <c r="J2006">
        <f>_xlfn.XLOOKUP(Comuni[[#This Row],[Regione]],Ripartizione_geografica[Regione],Ripartizione_geografica[Codice Regione])</f>
        <v>3</v>
      </c>
      <c r="K2006">
        <f>_xlfn.XLOOKUP(Comuni[[#This Row],[Regione]],Table_0[Regione],Table_0[Totale])</f>
        <v>4308126</v>
      </c>
      <c r="L2006">
        <f>_xlfn.XLOOKUP(Comuni[[#This Row],[Regione]],Table_0[Regione],Table_0[Guariti])</f>
        <v>4242764</v>
      </c>
      <c r="M2006">
        <f>_xlfn.XLOOKUP(Comuni[[#This Row],[Regione]],Table_0[Regione],Table_0[Deceduti])</f>
        <v>47031</v>
      </c>
      <c r="N2006" s="1">
        <f>(Comuni[[#This Row],[Popolazione2011]]/Comuni[[#This Row],[Ammalati TOT]])*100</f>
        <v>5.5430133659043403E-2</v>
      </c>
      <c r="O2006">
        <f>_xlfn.XLOOKUP(Comuni[[#This Row],[Regione]],Table_0[Regione],Table_0[TOT AREA])</f>
        <v>6838505</v>
      </c>
      <c r="P2006" s="1">
        <f>(Comuni[[#This Row],[Popolazione2011]]/Comuni[[#This Row],[Ammalati AREA]])*100</f>
        <v>3.4919913051171272E-2</v>
      </c>
    </row>
    <row r="2007" spans="1:16" x14ac:dyDescent="0.3">
      <c r="A2007" t="s">
        <v>2024</v>
      </c>
      <c r="B2007" t="s">
        <v>8023</v>
      </c>
      <c r="C2007" t="s">
        <v>2013</v>
      </c>
      <c r="D2007">
        <v>1188</v>
      </c>
      <c r="E2007" s="1">
        <f>(Comuni[[#This Row],[Popolazione2011]]/SUM(D:D))*100</f>
        <v>1.999227436589571E-3</v>
      </c>
      <c r="F2007">
        <f t="shared" si="31"/>
        <v>9704151</v>
      </c>
      <c r="G2007" s="1">
        <f>(Comuni[[#This Row],[Popolazione2011]]/Comuni[[#This Row],[TOT POP REGIONE ]])*100</f>
        <v>1.2242183783001728E-2</v>
      </c>
      <c r="H2007" t="str">
        <f>IF(Comuni[[#This Row],[Popolazione2011]]&gt;300000,"MAGGIORE","")</f>
        <v/>
      </c>
      <c r="I2007" t="str">
        <f>_xlfn.XLOOKUP(Comuni[[#This Row],[Regione]],Ripartizione_geografica[Regione],Ripartizione_geografica[Ripartizione geografica])</f>
        <v>Nord-ovest</v>
      </c>
      <c r="J2007">
        <f>_xlfn.XLOOKUP(Comuni[[#This Row],[Regione]],Ripartizione_geografica[Regione],Ripartizione_geografica[Codice Regione])</f>
        <v>3</v>
      </c>
      <c r="K2007">
        <f>_xlfn.XLOOKUP(Comuni[[#This Row],[Regione]],Table_0[Regione],Table_0[Totale])</f>
        <v>4308126</v>
      </c>
      <c r="L2007">
        <f>_xlfn.XLOOKUP(Comuni[[#This Row],[Regione]],Table_0[Regione],Table_0[Guariti])</f>
        <v>4242764</v>
      </c>
      <c r="M2007">
        <f>_xlfn.XLOOKUP(Comuni[[#This Row],[Regione]],Table_0[Regione],Table_0[Deceduti])</f>
        <v>47031</v>
      </c>
      <c r="N2007" s="1">
        <f>(Comuni[[#This Row],[Popolazione2011]]/Comuni[[#This Row],[Ammalati TOT]])*100</f>
        <v>2.7575795136911038E-2</v>
      </c>
      <c r="O2007">
        <f>_xlfn.XLOOKUP(Comuni[[#This Row],[Regione]],Table_0[Regione],Table_0[TOT AREA])</f>
        <v>6838505</v>
      </c>
      <c r="P2007" s="1">
        <f>(Comuni[[#This Row],[Popolazione2011]]/Comuni[[#This Row],[Ammalati AREA]])*100</f>
        <v>1.7372218050582693E-2</v>
      </c>
    </row>
    <row r="2008" spans="1:16" x14ac:dyDescent="0.3">
      <c r="A2008" t="s">
        <v>2025</v>
      </c>
      <c r="B2008" t="s">
        <v>8023</v>
      </c>
      <c r="C2008" t="s">
        <v>2013</v>
      </c>
      <c r="D2008">
        <v>2224</v>
      </c>
      <c r="E2008" s="1">
        <f>(Comuni[[#This Row],[Popolazione2011]]/SUM(D:D))*100</f>
        <v>3.7426614637838438E-3</v>
      </c>
      <c r="F2008">
        <f t="shared" si="31"/>
        <v>9704151</v>
      </c>
      <c r="G2008" s="1">
        <f>(Comuni[[#This Row],[Popolazione2011]]/Comuni[[#This Row],[TOT POP REGIONE ]])*100</f>
        <v>2.2918027553363505E-2</v>
      </c>
      <c r="H2008" t="str">
        <f>IF(Comuni[[#This Row],[Popolazione2011]]&gt;300000,"MAGGIORE","")</f>
        <v/>
      </c>
      <c r="I2008" t="str">
        <f>_xlfn.XLOOKUP(Comuni[[#This Row],[Regione]],Ripartizione_geografica[Regione],Ripartizione_geografica[Ripartizione geografica])</f>
        <v>Nord-ovest</v>
      </c>
      <c r="J2008">
        <f>_xlfn.XLOOKUP(Comuni[[#This Row],[Regione]],Ripartizione_geografica[Regione],Ripartizione_geografica[Codice Regione])</f>
        <v>3</v>
      </c>
      <c r="K2008">
        <f>_xlfn.XLOOKUP(Comuni[[#This Row],[Regione]],Table_0[Regione],Table_0[Totale])</f>
        <v>4308126</v>
      </c>
      <c r="L2008">
        <f>_xlfn.XLOOKUP(Comuni[[#This Row],[Regione]],Table_0[Regione],Table_0[Guariti])</f>
        <v>4242764</v>
      </c>
      <c r="M2008">
        <f>_xlfn.XLOOKUP(Comuni[[#This Row],[Regione]],Table_0[Regione],Table_0[Deceduti])</f>
        <v>47031</v>
      </c>
      <c r="N2008" s="1">
        <f>(Comuni[[#This Row],[Popolazione2011]]/Comuni[[#This Row],[Ammalati TOT]])*100</f>
        <v>5.1623374061018641E-2</v>
      </c>
      <c r="O2008">
        <f>_xlfn.XLOOKUP(Comuni[[#This Row],[Regione]],Table_0[Regione],Table_0[TOT AREA])</f>
        <v>6838505</v>
      </c>
      <c r="P2008" s="1">
        <f>(Comuni[[#This Row],[Popolazione2011]]/Comuni[[#This Row],[Ammalati AREA]])*100</f>
        <v>3.2521728067757494E-2</v>
      </c>
    </row>
    <row r="2009" spans="1:16" x14ac:dyDescent="0.3">
      <c r="A2009" t="s">
        <v>2026</v>
      </c>
      <c r="B2009" t="s">
        <v>8023</v>
      </c>
      <c r="C2009" t="s">
        <v>2013</v>
      </c>
      <c r="D2009">
        <v>11816</v>
      </c>
      <c r="E2009" s="1">
        <f>(Comuni[[#This Row],[Popolazione2011]]/SUM(D:D))*100</f>
        <v>1.9884571877729268E-2</v>
      </c>
      <c r="F2009">
        <f t="shared" si="31"/>
        <v>9704151</v>
      </c>
      <c r="G2009" s="1">
        <f>(Comuni[[#This Row],[Popolazione2011]]/Comuni[[#This Row],[TOT POP REGIONE ]])*100</f>
        <v>0.12176232624574782</v>
      </c>
      <c r="H2009" t="str">
        <f>IF(Comuni[[#This Row],[Popolazione2011]]&gt;300000,"MAGGIORE","")</f>
        <v/>
      </c>
      <c r="I2009" t="str">
        <f>_xlfn.XLOOKUP(Comuni[[#This Row],[Regione]],Ripartizione_geografica[Regione],Ripartizione_geografica[Ripartizione geografica])</f>
        <v>Nord-ovest</v>
      </c>
      <c r="J2009">
        <f>_xlfn.XLOOKUP(Comuni[[#This Row],[Regione]],Ripartizione_geografica[Regione],Ripartizione_geografica[Codice Regione])</f>
        <v>3</v>
      </c>
      <c r="K2009">
        <f>_xlfn.XLOOKUP(Comuni[[#This Row],[Regione]],Table_0[Regione],Table_0[Totale])</f>
        <v>4308126</v>
      </c>
      <c r="L2009">
        <f>_xlfn.XLOOKUP(Comuni[[#This Row],[Regione]],Table_0[Regione],Table_0[Guariti])</f>
        <v>4242764</v>
      </c>
      <c r="M2009">
        <f>_xlfn.XLOOKUP(Comuni[[#This Row],[Regione]],Table_0[Regione],Table_0[Deceduti])</f>
        <v>47031</v>
      </c>
      <c r="N2009" s="1">
        <f>(Comuni[[#This Row],[Popolazione2011]]/Comuni[[#This Row],[Ammalati TOT]])*100</f>
        <v>0.27427238664792997</v>
      </c>
      <c r="O2009">
        <f>_xlfn.XLOOKUP(Comuni[[#This Row],[Regione]],Table_0[Regione],Table_0[TOT AREA])</f>
        <v>6838505</v>
      </c>
      <c r="P2009" s="1">
        <f>(Comuni[[#This Row],[Popolazione2011]]/Comuni[[#This Row],[Ammalati AREA]])*100</f>
        <v>0.17278630343912887</v>
      </c>
    </row>
    <row r="2010" spans="1:16" x14ac:dyDescent="0.3">
      <c r="A2010" t="s">
        <v>2027</v>
      </c>
      <c r="B2010" t="s">
        <v>8023</v>
      </c>
      <c r="C2010" t="s">
        <v>2013</v>
      </c>
      <c r="D2010">
        <v>2582</v>
      </c>
      <c r="E2010" s="1">
        <f>(Comuni[[#This Row],[Popolazione2011]]/SUM(D:D))*100</f>
        <v>4.3451222569648763E-3</v>
      </c>
      <c r="F2010">
        <f t="shared" si="31"/>
        <v>9704151</v>
      </c>
      <c r="G2010" s="1">
        <f>(Comuni[[#This Row],[Popolazione2011]]/Comuni[[#This Row],[TOT POP REGIONE ]])*100</f>
        <v>2.660717047787076E-2</v>
      </c>
      <c r="H2010" t="str">
        <f>IF(Comuni[[#This Row],[Popolazione2011]]&gt;300000,"MAGGIORE","")</f>
        <v/>
      </c>
      <c r="I2010" t="str">
        <f>_xlfn.XLOOKUP(Comuni[[#This Row],[Regione]],Ripartizione_geografica[Regione],Ripartizione_geografica[Ripartizione geografica])</f>
        <v>Nord-ovest</v>
      </c>
      <c r="J2010">
        <f>_xlfn.XLOOKUP(Comuni[[#This Row],[Regione]],Ripartizione_geografica[Regione],Ripartizione_geografica[Codice Regione])</f>
        <v>3</v>
      </c>
      <c r="K2010">
        <f>_xlfn.XLOOKUP(Comuni[[#This Row],[Regione]],Table_0[Regione],Table_0[Totale])</f>
        <v>4308126</v>
      </c>
      <c r="L2010">
        <f>_xlfn.XLOOKUP(Comuni[[#This Row],[Regione]],Table_0[Regione],Table_0[Guariti])</f>
        <v>4242764</v>
      </c>
      <c r="M2010">
        <f>_xlfn.XLOOKUP(Comuni[[#This Row],[Regione]],Table_0[Regione],Table_0[Deceduti])</f>
        <v>47031</v>
      </c>
      <c r="N2010" s="1">
        <f>(Comuni[[#This Row],[Popolazione2011]]/Comuni[[#This Row],[Ammalati TOT]])*100</f>
        <v>5.9933251720121462E-2</v>
      </c>
      <c r="O2010">
        <f>_xlfn.XLOOKUP(Comuni[[#This Row],[Regione]],Table_0[Regione],Table_0[TOT AREA])</f>
        <v>6838505</v>
      </c>
      <c r="P2010" s="1">
        <f>(Comuni[[#This Row],[Popolazione2011]]/Comuni[[#This Row],[Ammalati AREA]])*100</f>
        <v>3.7756790409599762E-2</v>
      </c>
    </row>
    <row r="2011" spans="1:16" x14ac:dyDescent="0.3">
      <c r="A2011" t="s">
        <v>2028</v>
      </c>
      <c r="B2011" t="s">
        <v>8023</v>
      </c>
      <c r="C2011" t="s">
        <v>2013</v>
      </c>
      <c r="D2011">
        <v>1720</v>
      </c>
      <c r="E2011" s="1">
        <f>(Comuni[[#This Row],[Popolazione2011]]/SUM(D:D))*100</f>
        <v>2.8945043694731166E-3</v>
      </c>
      <c r="F2011">
        <f t="shared" si="31"/>
        <v>9704151</v>
      </c>
      <c r="G2011" s="1">
        <f>(Comuni[[#This Row],[Popolazione2011]]/Comuni[[#This Row],[TOT POP REGIONE ]])*100</f>
        <v>1.7724373827241558E-2</v>
      </c>
      <c r="H2011" t="str">
        <f>IF(Comuni[[#This Row],[Popolazione2011]]&gt;300000,"MAGGIORE","")</f>
        <v/>
      </c>
      <c r="I2011" t="str">
        <f>_xlfn.XLOOKUP(Comuni[[#This Row],[Regione]],Ripartizione_geografica[Regione],Ripartizione_geografica[Ripartizione geografica])</f>
        <v>Nord-ovest</v>
      </c>
      <c r="J2011">
        <f>_xlfn.XLOOKUP(Comuni[[#This Row],[Regione]],Ripartizione_geografica[Regione],Ripartizione_geografica[Codice Regione])</f>
        <v>3</v>
      </c>
      <c r="K2011">
        <f>_xlfn.XLOOKUP(Comuni[[#This Row],[Regione]],Table_0[Regione],Table_0[Totale])</f>
        <v>4308126</v>
      </c>
      <c r="L2011">
        <f>_xlfn.XLOOKUP(Comuni[[#This Row],[Regione]],Table_0[Regione],Table_0[Guariti])</f>
        <v>4242764</v>
      </c>
      <c r="M2011">
        <f>_xlfn.XLOOKUP(Comuni[[#This Row],[Regione]],Table_0[Regione],Table_0[Deceduti])</f>
        <v>47031</v>
      </c>
      <c r="N2011" s="1">
        <f>(Comuni[[#This Row],[Popolazione2011]]/Comuni[[#This Row],[Ammalati TOT]])*100</f>
        <v>3.9924551881723051E-2</v>
      </c>
      <c r="O2011">
        <f>_xlfn.XLOOKUP(Comuni[[#This Row],[Regione]],Table_0[Regione],Table_0[TOT AREA])</f>
        <v>6838505</v>
      </c>
      <c r="P2011" s="1">
        <f>(Comuni[[#This Row],[Popolazione2011]]/Comuni[[#This Row],[Ammalati AREA]])*100</f>
        <v>2.5151696167510295E-2</v>
      </c>
    </row>
    <row r="2012" spans="1:16" x14ac:dyDescent="0.3">
      <c r="A2012" t="s">
        <v>2029</v>
      </c>
      <c r="B2012" t="s">
        <v>8023</v>
      </c>
      <c r="C2012" t="s">
        <v>2013</v>
      </c>
      <c r="D2012">
        <v>2456</v>
      </c>
      <c r="E2012" s="1">
        <f>(Comuni[[#This Row],[Popolazione2011]]/SUM(D:D))*100</f>
        <v>4.1330829833871943E-3</v>
      </c>
      <c r="F2012">
        <f t="shared" si="31"/>
        <v>9704151</v>
      </c>
      <c r="G2012" s="1">
        <f>(Comuni[[#This Row],[Popolazione2011]]/Comuni[[#This Row],[TOT POP REGIONE ]])*100</f>
        <v>2.5308757046340273E-2</v>
      </c>
      <c r="H2012" t="str">
        <f>IF(Comuni[[#This Row],[Popolazione2011]]&gt;300000,"MAGGIORE","")</f>
        <v/>
      </c>
      <c r="I2012" t="str">
        <f>_xlfn.XLOOKUP(Comuni[[#This Row],[Regione]],Ripartizione_geografica[Regione],Ripartizione_geografica[Ripartizione geografica])</f>
        <v>Nord-ovest</v>
      </c>
      <c r="J2012">
        <f>_xlfn.XLOOKUP(Comuni[[#This Row],[Regione]],Ripartizione_geografica[Regione],Ripartizione_geografica[Codice Regione])</f>
        <v>3</v>
      </c>
      <c r="K2012">
        <f>_xlfn.XLOOKUP(Comuni[[#This Row],[Regione]],Table_0[Regione],Table_0[Totale])</f>
        <v>4308126</v>
      </c>
      <c r="L2012">
        <f>_xlfn.XLOOKUP(Comuni[[#This Row],[Regione]],Table_0[Regione],Table_0[Guariti])</f>
        <v>4242764</v>
      </c>
      <c r="M2012">
        <f>_xlfn.XLOOKUP(Comuni[[#This Row],[Regione]],Table_0[Regione],Table_0[Deceduti])</f>
        <v>47031</v>
      </c>
      <c r="N2012" s="1">
        <f>(Comuni[[#This Row],[Popolazione2011]]/Comuni[[#This Row],[Ammalati TOT]])*100</f>
        <v>5.7008546175297561E-2</v>
      </c>
      <c r="O2012">
        <f>_xlfn.XLOOKUP(Comuni[[#This Row],[Regione]],Table_0[Regione],Table_0[TOT AREA])</f>
        <v>6838505</v>
      </c>
      <c r="P2012" s="1">
        <f>(Comuni[[#This Row],[Popolazione2011]]/Comuni[[#This Row],[Ammalati AREA]])*100</f>
        <v>3.591428243453796E-2</v>
      </c>
    </row>
    <row r="2013" spans="1:16" x14ac:dyDescent="0.3">
      <c r="A2013" t="s">
        <v>2030</v>
      </c>
      <c r="B2013" t="s">
        <v>8023</v>
      </c>
      <c r="C2013" t="s">
        <v>2013</v>
      </c>
      <c r="D2013">
        <v>3958</v>
      </c>
      <c r="E2013" s="1">
        <f>(Comuni[[#This Row],[Popolazione2011]]/SUM(D:D))*100</f>
        <v>6.6607257525433681E-3</v>
      </c>
      <c r="F2013">
        <f t="shared" si="31"/>
        <v>9704151</v>
      </c>
      <c r="G2013" s="1">
        <f>(Comuni[[#This Row],[Popolazione2011]]/Comuni[[#This Row],[TOT POP REGIONE ]])*100</f>
        <v>4.0786669539664006E-2</v>
      </c>
      <c r="H2013" t="str">
        <f>IF(Comuni[[#This Row],[Popolazione2011]]&gt;300000,"MAGGIORE","")</f>
        <v/>
      </c>
      <c r="I2013" t="str">
        <f>_xlfn.XLOOKUP(Comuni[[#This Row],[Regione]],Ripartizione_geografica[Regione],Ripartizione_geografica[Ripartizione geografica])</f>
        <v>Nord-ovest</v>
      </c>
      <c r="J2013">
        <f>_xlfn.XLOOKUP(Comuni[[#This Row],[Regione]],Ripartizione_geografica[Regione],Ripartizione_geografica[Codice Regione])</f>
        <v>3</v>
      </c>
      <c r="K2013">
        <f>_xlfn.XLOOKUP(Comuni[[#This Row],[Regione]],Table_0[Regione],Table_0[Totale])</f>
        <v>4308126</v>
      </c>
      <c r="L2013">
        <f>_xlfn.XLOOKUP(Comuni[[#This Row],[Regione]],Table_0[Regione],Table_0[Guariti])</f>
        <v>4242764</v>
      </c>
      <c r="M2013">
        <f>_xlfn.XLOOKUP(Comuni[[#This Row],[Regione]],Table_0[Regione],Table_0[Deceduti])</f>
        <v>47031</v>
      </c>
      <c r="N2013" s="1">
        <f>(Comuni[[#This Row],[Popolazione2011]]/Comuni[[#This Row],[Ammalati TOT]])*100</f>
        <v>9.1872893225499908E-2</v>
      </c>
      <c r="O2013">
        <f>_xlfn.XLOOKUP(Comuni[[#This Row],[Regione]],Table_0[Regione],Table_0[TOT AREA])</f>
        <v>6838505</v>
      </c>
      <c r="P2013" s="1">
        <f>(Comuni[[#This Row],[Popolazione2011]]/Comuni[[#This Row],[Ammalati AREA]])*100</f>
        <v>5.7878147343607994E-2</v>
      </c>
    </row>
    <row r="2014" spans="1:16" x14ac:dyDescent="0.3">
      <c r="A2014" t="s">
        <v>2031</v>
      </c>
      <c r="B2014" t="s">
        <v>8023</v>
      </c>
      <c r="C2014" t="s">
        <v>2013</v>
      </c>
      <c r="D2014">
        <v>1471</v>
      </c>
      <c r="E2014" s="1">
        <f>(Comuni[[#This Row],[Popolazione2011]]/SUM(D:D))*100</f>
        <v>2.4754743764505548E-3</v>
      </c>
      <c r="F2014">
        <f t="shared" si="31"/>
        <v>9704151</v>
      </c>
      <c r="G2014" s="1">
        <f>(Comuni[[#This Row],[Popolazione2011]]/Comuni[[#This Row],[TOT POP REGIONE ]])*100</f>
        <v>1.5158461569693218E-2</v>
      </c>
      <c r="H2014" t="str">
        <f>IF(Comuni[[#This Row],[Popolazione2011]]&gt;300000,"MAGGIORE","")</f>
        <v/>
      </c>
      <c r="I2014" t="str">
        <f>_xlfn.XLOOKUP(Comuni[[#This Row],[Regione]],Ripartizione_geografica[Regione],Ripartizione_geografica[Ripartizione geografica])</f>
        <v>Nord-ovest</v>
      </c>
      <c r="J2014">
        <f>_xlfn.XLOOKUP(Comuni[[#This Row],[Regione]],Ripartizione_geografica[Regione],Ripartizione_geografica[Codice Regione])</f>
        <v>3</v>
      </c>
      <c r="K2014">
        <f>_xlfn.XLOOKUP(Comuni[[#This Row],[Regione]],Table_0[Regione],Table_0[Totale])</f>
        <v>4308126</v>
      </c>
      <c r="L2014">
        <f>_xlfn.XLOOKUP(Comuni[[#This Row],[Regione]],Table_0[Regione],Table_0[Guariti])</f>
        <v>4242764</v>
      </c>
      <c r="M2014">
        <f>_xlfn.XLOOKUP(Comuni[[#This Row],[Regione]],Table_0[Regione],Table_0[Deceduti])</f>
        <v>47031</v>
      </c>
      <c r="N2014" s="1">
        <f>(Comuni[[#This Row],[Popolazione2011]]/Comuni[[#This Row],[Ammalati TOT]])*100</f>
        <v>3.4144776638380586E-2</v>
      </c>
      <c r="O2014">
        <f>_xlfn.XLOOKUP(Comuni[[#This Row],[Regione]],Table_0[Regione],Table_0[TOT AREA])</f>
        <v>6838505</v>
      </c>
      <c r="P2014" s="1">
        <f>(Comuni[[#This Row],[Popolazione2011]]/Comuni[[#This Row],[Ammalati AREA]])*100</f>
        <v>2.1510549454888166E-2</v>
      </c>
    </row>
    <row r="2015" spans="1:16" x14ac:dyDescent="0.3">
      <c r="A2015" t="s">
        <v>2032</v>
      </c>
      <c r="B2015" t="s">
        <v>8023</v>
      </c>
      <c r="C2015" t="s">
        <v>2013</v>
      </c>
      <c r="D2015">
        <v>5496</v>
      </c>
      <c r="E2015" s="1">
        <f>(Comuni[[#This Row],[Popolazione2011]]/SUM(D:D))*100</f>
        <v>9.2489511712931672E-3</v>
      </c>
      <c r="F2015">
        <f t="shared" si="31"/>
        <v>9704151</v>
      </c>
      <c r="G2015" s="1">
        <f>(Comuni[[#This Row],[Popolazione2011]]/Comuni[[#This Row],[TOT POP REGIONE ]])*100</f>
        <v>5.6635557299139307E-2</v>
      </c>
      <c r="H2015" t="str">
        <f>IF(Comuni[[#This Row],[Popolazione2011]]&gt;300000,"MAGGIORE","")</f>
        <v/>
      </c>
      <c r="I2015" t="str">
        <f>_xlfn.XLOOKUP(Comuni[[#This Row],[Regione]],Ripartizione_geografica[Regione],Ripartizione_geografica[Ripartizione geografica])</f>
        <v>Nord-ovest</v>
      </c>
      <c r="J2015">
        <f>_xlfn.XLOOKUP(Comuni[[#This Row],[Regione]],Ripartizione_geografica[Regione],Ripartizione_geografica[Codice Regione])</f>
        <v>3</v>
      </c>
      <c r="K2015">
        <f>_xlfn.XLOOKUP(Comuni[[#This Row],[Regione]],Table_0[Regione],Table_0[Totale])</f>
        <v>4308126</v>
      </c>
      <c r="L2015">
        <f>_xlfn.XLOOKUP(Comuni[[#This Row],[Regione]],Table_0[Regione],Table_0[Guariti])</f>
        <v>4242764</v>
      </c>
      <c r="M2015">
        <f>_xlfn.XLOOKUP(Comuni[[#This Row],[Regione]],Table_0[Regione],Table_0[Deceduti])</f>
        <v>47031</v>
      </c>
      <c r="N2015" s="1">
        <f>(Comuni[[#This Row],[Popolazione2011]]/Comuni[[#This Row],[Ammalati TOT]])*100</f>
        <v>0.12757287043136623</v>
      </c>
      <c r="O2015">
        <f>_xlfn.XLOOKUP(Comuni[[#This Row],[Regione]],Table_0[Regione],Table_0[TOT AREA])</f>
        <v>6838505</v>
      </c>
      <c r="P2015" s="1">
        <f>(Comuni[[#This Row],[Popolazione2011]]/Comuni[[#This Row],[Ammalati AREA]])*100</f>
        <v>8.0368443102695683E-2</v>
      </c>
    </row>
    <row r="2016" spans="1:16" x14ac:dyDescent="0.3">
      <c r="A2016" t="s">
        <v>2033</v>
      </c>
      <c r="B2016" t="s">
        <v>8023</v>
      </c>
      <c r="C2016" t="s">
        <v>2013</v>
      </c>
      <c r="D2016">
        <v>9094</v>
      </c>
      <c r="E2016" s="1">
        <f>(Comuni[[#This Row],[Popolazione2011]]/SUM(D:D))*100</f>
        <v>1.5303850427900303E-2</v>
      </c>
      <c r="F2016">
        <f t="shared" si="31"/>
        <v>9704151</v>
      </c>
      <c r="G2016" s="1">
        <f>(Comuni[[#This Row],[Popolazione2011]]/Comuni[[#This Row],[TOT POP REGIONE ]])*100</f>
        <v>9.3712474177287647E-2</v>
      </c>
      <c r="H2016" t="str">
        <f>IF(Comuni[[#This Row],[Popolazione2011]]&gt;300000,"MAGGIORE","")</f>
        <v/>
      </c>
      <c r="I2016" t="str">
        <f>_xlfn.XLOOKUP(Comuni[[#This Row],[Regione]],Ripartizione_geografica[Regione],Ripartizione_geografica[Ripartizione geografica])</f>
        <v>Nord-ovest</v>
      </c>
      <c r="J2016">
        <f>_xlfn.XLOOKUP(Comuni[[#This Row],[Regione]],Ripartizione_geografica[Regione],Ripartizione_geografica[Codice Regione])</f>
        <v>3</v>
      </c>
      <c r="K2016">
        <f>_xlfn.XLOOKUP(Comuni[[#This Row],[Regione]],Table_0[Regione],Table_0[Totale])</f>
        <v>4308126</v>
      </c>
      <c r="L2016">
        <f>_xlfn.XLOOKUP(Comuni[[#This Row],[Regione]],Table_0[Regione],Table_0[Guariti])</f>
        <v>4242764</v>
      </c>
      <c r="M2016">
        <f>_xlfn.XLOOKUP(Comuni[[#This Row],[Regione]],Table_0[Regione],Table_0[Deceduti])</f>
        <v>47031</v>
      </c>
      <c r="N2016" s="1">
        <f>(Comuni[[#This Row],[Popolazione2011]]/Comuni[[#This Row],[Ammalati TOT]])*100</f>
        <v>0.21108946210022642</v>
      </c>
      <c r="O2016">
        <f>_xlfn.XLOOKUP(Comuni[[#This Row],[Regione]],Table_0[Regione],Table_0[TOT AREA])</f>
        <v>6838505</v>
      </c>
      <c r="P2016" s="1">
        <f>(Comuni[[#This Row],[Popolazione2011]]/Comuni[[#This Row],[Ammalati AREA]])*100</f>
        <v>0.13298228194612713</v>
      </c>
    </row>
    <row r="2017" spans="1:16" x14ac:dyDescent="0.3">
      <c r="A2017" t="s">
        <v>2034</v>
      </c>
      <c r="B2017" t="s">
        <v>8023</v>
      </c>
      <c r="C2017" t="s">
        <v>2013</v>
      </c>
      <c r="D2017">
        <v>2630</v>
      </c>
      <c r="E2017" s="1">
        <f>(Comuni[[#This Row],[Popolazione2011]]/SUM(D:D))*100</f>
        <v>4.4258991230897065E-3</v>
      </c>
      <c r="F2017">
        <f t="shared" si="31"/>
        <v>9704151</v>
      </c>
      <c r="G2017" s="1">
        <f>(Comuni[[#This Row],[Popolazione2011]]/Comuni[[#This Row],[TOT POP REGIONE ]])*100</f>
        <v>2.710180416607285E-2</v>
      </c>
      <c r="H2017" t="str">
        <f>IF(Comuni[[#This Row],[Popolazione2011]]&gt;300000,"MAGGIORE","")</f>
        <v/>
      </c>
      <c r="I2017" t="str">
        <f>_xlfn.XLOOKUP(Comuni[[#This Row],[Regione]],Ripartizione_geografica[Regione],Ripartizione_geografica[Ripartizione geografica])</f>
        <v>Nord-ovest</v>
      </c>
      <c r="J2017">
        <f>_xlfn.XLOOKUP(Comuni[[#This Row],[Regione]],Ripartizione_geografica[Regione],Ripartizione_geografica[Codice Regione])</f>
        <v>3</v>
      </c>
      <c r="K2017">
        <f>_xlfn.XLOOKUP(Comuni[[#This Row],[Regione]],Table_0[Regione],Table_0[Totale])</f>
        <v>4308126</v>
      </c>
      <c r="L2017">
        <f>_xlfn.XLOOKUP(Comuni[[#This Row],[Regione]],Table_0[Regione],Table_0[Guariti])</f>
        <v>4242764</v>
      </c>
      <c r="M2017">
        <f>_xlfn.XLOOKUP(Comuni[[#This Row],[Regione]],Table_0[Regione],Table_0[Deceduti])</f>
        <v>47031</v>
      </c>
      <c r="N2017" s="1">
        <f>(Comuni[[#This Row],[Popolazione2011]]/Comuni[[#This Row],[Ammalati TOT]])*100</f>
        <v>6.104742526100676E-2</v>
      </c>
      <c r="O2017">
        <f>_xlfn.XLOOKUP(Comuni[[#This Row],[Regione]],Table_0[Regione],Table_0[TOT AREA])</f>
        <v>6838505</v>
      </c>
      <c r="P2017" s="1">
        <f>(Comuni[[#This Row],[Popolazione2011]]/Comuni[[#This Row],[Ammalati AREA]])*100</f>
        <v>3.8458698209623304E-2</v>
      </c>
    </row>
    <row r="2018" spans="1:16" x14ac:dyDescent="0.3">
      <c r="A2018" t="s">
        <v>2035</v>
      </c>
      <c r="B2018" t="s">
        <v>8023</v>
      </c>
      <c r="C2018" t="s">
        <v>2013</v>
      </c>
      <c r="D2018">
        <v>10788</v>
      </c>
      <c r="E2018" s="1">
        <f>(Comuni[[#This Row],[Popolazione2011]]/SUM(D:D))*100</f>
        <v>1.8154600661555803E-2</v>
      </c>
      <c r="F2018">
        <f t="shared" si="31"/>
        <v>9704151</v>
      </c>
      <c r="G2018" s="1">
        <f>(Comuni[[#This Row],[Popolazione2011]]/Comuni[[#This Row],[TOT POP REGIONE ]])*100</f>
        <v>0.11116892142341973</v>
      </c>
      <c r="H2018" t="str">
        <f>IF(Comuni[[#This Row],[Popolazione2011]]&gt;300000,"MAGGIORE","")</f>
        <v/>
      </c>
      <c r="I2018" t="str">
        <f>_xlfn.XLOOKUP(Comuni[[#This Row],[Regione]],Ripartizione_geografica[Regione],Ripartizione_geografica[Ripartizione geografica])</f>
        <v>Nord-ovest</v>
      </c>
      <c r="J2018">
        <f>_xlfn.XLOOKUP(Comuni[[#This Row],[Regione]],Ripartizione_geografica[Regione],Ripartizione_geografica[Codice Regione])</f>
        <v>3</v>
      </c>
      <c r="K2018">
        <f>_xlfn.XLOOKUP(Comuni[[#This Row],[Regione]],Table_0[Regione],Table_0[Totale])</f>
        <v>4308126</v>
      </c>
      <c r="L2018">
        <f>_xlfn.XLOOKUP(Comuni[[#This Row],[Regione]],Table_0[Regione],Table_0[Guariti])</f>
        <v>4242764</v>
      </c>
      <c r="M2018">
        <f>_xlfn.XLOOKUP(Comuni[[#This Row],[Regione]],Table_0[Regione],Table_0[Deceduti])</f>
        <v>47031</v>
      </c>
      <c r="N2018" s="1">
        <f>(Comuni[[#This Row],[Popolazione2011]]/Comuni[[#This Row],[Ammalati TOT]])*100</f>
        <v>0.25041050331396991</v>
      </c>
      <c r="O2018">
        <f>_xlfn.XLOOKUP(Comuni[[#This Row],[Regione]],Table_0[Regione],Table_0[TOT AREA])</f>
        <v>6838505</v>
      </c>
      <c r="P2018" s="1">
        <f>(Comuni[[#This Row],[Popolazione2011]]/Comuni[[#This Row],[Ammalati AREA]])*100</f>
        <v>0.15775377805529134</v>
      </c>
    </row>
    <row r="2019" spans="1:16" x14ac:dyDescent="0.3">
      <c r="A2019" t="s">
        <v>2036</v>
      </c>
      <c r="B2019" t="s">
        <v>8023</v>
      </c>
      <c r="C2019" t="s">
        <v>2013</v>
      </c>
      <c r="D2019">
        <v>2269</v>
      </c>
      <c r="E2019" s="1">
        <f>(Comuni[[#This Row],[Popolazione2011]]/SUM(D:D))*100</f>
        <v>3.818389775775873E-3</v>
      </c>
      <c r="F2019">
        <f t="shared" si="31"/>
        <v>9704151</v>
      </c>
      <c r="G2019" s="1">
        <f>(Comuni[[#This Row],[Popolazione2011]]/Comuni[[#This Row],[TOT POP REGIONE ]])*100</f>
        <v>2.3381746636052962E-2</v>
      </c>
      <c r="H2019" t="str">
        <f>IF(Comuni[[#This Row],[Popolazione2011]]&gt;300000,"MAGGIORE","")</f>
        <v/>
      </c>
      <c r="I2019" t="str">
        <f>_xlfn.XLOOKUP(Comuni[[#This Row],[Regione]],Ripartizione_geografica[Regione],Ripartizione_geografica[Ripartizione geografica])</f>
        <v>Nord-ovest</v>
      </c>
      <c r="J2019">
        <f>_xlfn.XLOOKUP(Comuni[[#This Row],[Regione]],Ripartizione_geografica[Regione],Ripartizione_geografica[Codice Regione])</f>
        <v>3</v>
      </c>
      <c r="K2019">
        <f>_xlfn.XLOOKUP(Comuni[[#This Row],[Regione]],Table_0[Regione],Table_0[Totale])</f>
        <v>4308126</v>
      </c>
      <c r="L2019">
        <f>_xlfn.XLOOKUP(Comuni[[#This Row],[Regione]],Table_0[Regione],Table_0[Guariti])</f>
        <v>4242764</v>
      </c>
      <c r="M2019">
        <f>_xlfn.XLOOKUP(Comuni[[#This Row],[Regione]],Table_0[Regione],Table_0[Deceduti])</f>
        <v>47031</v>
      </c>
      <c r="N2019" s="1">
        <f>(Comuni[[#This Row],[Popolazione2011]]/Comuni[[#This Row],[Ammalati TOT]])*100</f>
        <v>5.2667911755598602E-2</v>
      </c>
      <c r="O2019">
        <f>_xlfn.XLOOKUP(Comuni[[#This Row],[Regione]],Table_0[Regione],Table_0[TOT AREA])</f>
        <v>6838505</v>
      </c>
      <c r="P2019" s="1">
        <f>(Comuni[[#This Row],[Popolazione2011]]/Comuni[[#This Row],[Ammalati AREA]])*100</f>
        <v>3.3179766630279571E-2</v>
      </c>
    </row>
    <row r="2020" spans="1:16" x14ac:dyDescent="0.3">
      <c r="A2020" t="s">
        <v>2037</v>
      </c>
      <c r="B2020" t="s">
        <v>8023</v>
      </c>
      <c r="C2020" t="s">
        <v>2013</v>
      </c>
      <c r="D2020">
        <v>7483</v>
      </c>
      <c r="E2020" s="1">
        <f>(Comuni[[#This Row],[Popolazione2011]]/SUM(D:D))*100</f>
        <v>1.2592776858585657E-2</v>
      </c>
      <c r="F2020">
        <f t="shared" si="31"/>
        <v>9704151</v>
      </c>
      <c r="G2020" s="1">
        <f>(Comuni[[#This Row],[Popolazione2011]]/Comuni[[#This Row],[TOT POP REGIONE ]])*100</f>
        <v>7.7111331017005E-2</v>
      </c>
      <c r="H2020" t="str">
        <f>IF(Comuni[[#This Row],[Popolazione2011]]&gt;300000,"MAGGIORE","")</f>
        <v/>
      </c>
      <c r="I2020" t="str">
        <f>_xlfn.XLOOKUP(Comuni[[#This Row],[Regione]],Ripartizione_geografica[Regione],Ripartizione_geografica[Ripartizione geografica])</f>
        <v>Nord-ovest</v>
      </c>
      <c r="J2020">
        <f>_xlfn.XLOOKUP(Comuni[[#This Row],[Regione]],Ripartizione_geografica[Regione],Ripartizione_geografica[Codice Regione])</f>
        <v>3</v>
      </c>
      <c r="K2020">
        <f>_xlfn.XLOOKUP(Comuni[[#This Row],[Regione]],Table_0[Regione],Table_0[Totale])</f>
        <v>4308126</v>
      </c>
      <c r="L2020">
        <f>_xlfn.XLOOKUP(Comuni[[#This Row],[Regione]],Table_0[Regione],Table_0[Guariti])</f>
        <v>4242764</v>
      </c>
      <c r="M2020">
        <f>_xlfn.XLOOKUP(Comuni[[#This Row],[Regione]],Table_0[Regione],Table_0[Deceduti])</f>
        <v>47031</v>
      </c>
      <c r="N2020" s="1">
        <f>(Comuni[[#This Row],[Popolazione2011]]/Comuni[[#This Row],[Ammalati TOT]])*100</f>
        <v>0.17369501263426373</v>
      </c>
      <c r="O2020">
        <f>_xlfn.XLOOKUP(Comuni[[#This Row],[Regione]],Table_0[Regione],Table_0[TOT AREA])</f>
        <v>6838505</v>
      </c>
      <c r="P2020" s="1">
        <f>(Comuni[[#This Row],[Popolazione2011]]/Comuni[[#This Row],[Ammalati AREA]])*100</f>
        <v>0.10942450140783695</v>
      </c>
    </row>
    <row r="2021" spans="1:16" x14ac:dyDescent="0.3">
      <c r="A2021" t="s">
        <v>2038</v>
      </c>
      <c r="B2021" t="s">
        <v>8023</v>
      </c>
      <c r="C2021" t="s">
        <v>2013</v>
      </c>
      <c r="D2021">
        <v>1611</v>
      </c>
      <c r="E2021" s="1">
        <f>(Comuni[[#This Row],[Popolazione2011]]/SUM(D:D))*100</f>
        <v>2.7110735693146458E-3</v>
      </c>
      <c r="F2021">
        <f t="shared" si="31"/>
        <v>9704151</v>
      </c>
      <c r="G2021" s="1">
        <f>(Comuni[[#This Row],[Popolazione2011]]/Comuni[[#This Row],[TOT POP REGIONE ]])*100</f>
        <v>1.6601143160282647E-2</v>
      </c>
      <c r="H2021" t="str">
        <f>IF(Comuni[[#This Row],[Popolazione2011]]&gt;300000,"MAGGIORE","")</f>
        <v/>
      </c>
      <c r="I2021" t="str">
        <f>_xlfn.XLOOKUP(Comuni[[#This Row],[Regione]],Ripartizione_geografica[Regione],Ripartizione_geografica[Ripartizione geografica])</f>
        <v>Nord-ovest</v>
      </c>
      <c r="J2021">
        <f>_xlfn.XLOOKUP(Comuni[[#This Row],[Regione]],Ripartizione_geografica[Regione],Ripartizione_geografica[Codice Regione])</f>
        <v>3</v>
      </c>
      <c r="K2021">
        <f>_xlfn.XLOOKUP(Comuni[[#This Row],[Regione]],Table_0[Regione],Table_0[Totale])</f>
        <v>4308126</v>
      </c>
      <c r="L2021">
        <f>_xlfn.XLOOKUP(Comuni[[#This Row],[Regione]],Table_0[Regione],Table_0[Guariti])</f>
        <v>4242764</v>
      </c>
      <c r="M2021">
        <f>_xlfn.XLOOKUP(Comuni[[#This Row],[Regione]],Table_0[Regione],Table_0[Deceduti])</f>
        <v>47031</v>
      </c>
      <c r="N2021" s="1">
        <f>(Comuni[[#This Row],[Popolazione2011]]/Comuni[[#This Row],[Ammalati TOT]])*100</f>
        <v>3.7394449465962695E-2</v>
      </c>
      <c r="O2021">
        <f>_xlfn.XLOOKUP(Comuni[[#This Row],[Regione]],Table_0[Regione],Table_0[TOT AREA])</f>
        <v>6838505</v>
      </c>
      <c r="P2021" s="1">
        <f>(Comuni[[#This Row],[Popolazione2011]]/Comuni[[#This Row],[Ammalati AREA]])*100</f>
        <v>2.3557780538290166E-2</v>
      </c>
    </row>
    <row r="2022" spans="1:16" x14ac:dyDescent="0.3">
      <c r="A2022" t="s">
        <v>2039</v>
      </c>
      <c r="B2022" t="s">
        <v>8023</v>
      </c>
      <c r="C2022" t="s">
        <v>2013</v>
      </c>
      <c r="D2022">
        <v>657</v>
      </c>
      <c r="E2022" s="1">
        <f>(Comuni[[#This Row],[Popolazione2011]]/SUM(D:D))*100</f>
        <v>1.1056333550836263E-3</v>
      </c>
      <c r="F2022">
        <f t="shared" si="31"/>
        <v>9704151</v>
      </c>
      <c r="G2022" s="1">
        <f>(Comuni[[#This Row],[Popolazione2011]]/Comuni[[#This Row],[TOT POP REGIONE ]])*100</f>
        <v>6.7702986072661073E-3</v>
      </c>
      <c r="H2022" t="str">
        <f>IF(Comuni[[#This Row],[Popolazione2011]]&gt;300000,"MAGGIORE","")</f>
        <v/>
      </c>
      <c r="I2022" t="str">
        <f>_xlfn.XLOOKUP(Comuni[[#This Row],[Regione]],Ripartizione_geografica[Regione],Ripartizione_geografica[Ripartizione geografica])</f>
        <v>Nord-ovest</v>
      </c>
      <c r="J2022">
        <f>_xlfn.XLOOKUP(Comuni[[#This Row],[Regione]],Ripartizione_geografica[Regione],Ripartizione_geografica[Codice Regione])</f>
        <v>3</v>
      </c>
      <c r="K2022">
        <f>_xlfn.XLOOKUP(Comuni[[#This Row],[Regione]],Table_0[Regione],Table_0[Totale])</f>
        <v>4308126</v>
      </c>
      <c r="L2022">
        <f>_xlfn.XLOOKUP(Comuni[[#This Row],[Regione]],Table_0[Regione],Table_0[Guariti])</f>
        <v>4242764</v>
      </c>
      <c r="M2022">
        <f>_xlfn.XLOOKUP(Comuni[[#This Row],[Regione]],Table_0[Regione],Table_0[Deceduti])</f>
        <v>47031</v>
      </c>
      <c r="N2022" s="1">
        <f>(Comuni[[#This Row],[Popolazione2011]]/Comuni[[#This Row],[Ammalati TOT]])*100</f>
        <v>1.525025034086747E-2</v>
      </c>
      <c r="O2022">
        <f>_xlfn.XLOOKUP(Comuni[[#This Row],[Regione]],Table_0[Regione],Table_0[TOT AREA])</f>
        <v>6838505</v>
      </c>
      <c r="P2022" s="1">
        <f>(Comuni[[#This Row],[Popolazione2011]]/Comuni[[#This Row],[Ammalati AREA]])*100</f>
        <v>9.6073630128222474E-3</v>
      </c>
    </row>
    <row r="2023" spans="1:16" x14ac:dyDescent="0.3">
      <c r="A2023" t="s">
        <v>2040</v>
      </c>
      <c r="B2023" t="s">
        <v>8023</v>
      </c>
      <c r="C2023" t="s">
        <v>2013</v>
      </c>
      <c r="D2023">
        <v>4920</v>
      </c>
      <c r="E2023" s="1">
        <f>(Comuni[[#This Row],[Popolazione2011]]/SUM(D:D))*100</f>
        <v>8.2796287777951935E-3</v>
      </c>
      <c r="F2023">
        <f t="shared" si="31"/>
        <v>9704151</v>
      </c>
      <c r="G2023" s="1">
        <f>(Comuni[[#This Row],[Popolazione2011]]/Comuni[[#This Row],[TOT POP REGIONE ]])*100</f>
        <v>5.069995304071423E-2</v>
      </c>
      <c r="H2023" t="str">
        <f>IF(Comuni[[#This Row],[Popolazione2011]]&gt;300000,"MAGGIORE","")</f>
        <v/>
      </c>
      <c r="I2023" t="str">
        <f>_xlfn.XLOOKUP(Comuni[[#This Row],[Regione]],Ripartizione_geografica[Regione],Ripartizione_geografica[Ripartizione geografica])</f>
        <v>Nord-ovest</v>
      </c>
      <c r="J2023">
        <f>_xlfn.XLOOKUP(Comuni[[#This Row],[Regione]],Ripartizione_geografica[Regione],Ripartizione_geografica[Codice Regione])</f>
        <v>3</v>
      </c>
      <c r="K2023">
        <f>_xlfn.XLOOKUP(Comuni[[#This Row],[Regione]],Table_0[Regione],Table_0[Totale])</f>
        <v>4308126</v>
      </c>
      <c r="L2023">
        <f>_xlfn.XLOOKUP(Comuni[[#This Row],[Regione]],Table_0[Regione],Table_0[Guariti])</f>
        <v>4242764</v>
      </c>
      <c r="M2023">
        <f>_xlfn.XLOOKUP(Comuni[[#This Row],[Regione]],Table_0[Regione],Table_0[Deceduti])</f>
        <v>47031</v>
      </c>
      <c r="N2023" s="1">
        <f>(Comuni[[#This Row],[Popolazione2011]]/Comuni[[#This Row],[Ammalati TOT]])*100</f>
        <v>0.11420278794074268</v>
      </c>
      <c r="O2023">
        <f>_xlfn.XLOOKUP(Comuni[[#This Row],[Regione]],Table_0[Regione],Table_0[TOT AREA])</f>
        <v>6838505</v>
      </c>
      <c r="P2023" s="1">
        <f>(Comuni[[#This Row],[Popolazione2011]]/Comuni[[#This Row],[Ammalati AREA]])*100</f>
        <v>7.1945549502413178E-2</v>
      </c>
    </row>
    <row r="2024" spans="1:16" x14ac:dyDescent="0.3">
      <c r="A2024" t="s">
        <v>2041</v>
      </c>
      <c r="B2024" t="s">
        <v>8023</v>
      </c>
      <c r="C2024" t="s">
        <v>2013</v>
      </c>
      <c r="D2024">
        <v>189902</v>
      </c>
      <c r="E2024" s="1">
        <f>(Comuni[[#This Row],[Popolazione2011]]/SUM(D:D))*100</f>
        <v>0.31957684230911848</v>
      </c>
      <c r="F2024">
        <f t="shared" si="31"/>
        <v>9704151</v>
      </c>
      <c r="G2024" s="1">
        <f>(Comuni[[#This Row],[Popolazione2011]]/Comuni[[#This Row],[TOT POP REGIONE ]])*100</f>
        <v>1.9569151386865269</v>
      </c>
      <c r="H2024" t="str">
        <f>IF(Comuni[[#This Row],[Popolazione2011]]&gt;300000,"MAGGIORE","")</f>
        <v/>
      </c>
      <c r="I2024" t="str">
        <f>_xlfn.XLOOKUP(Comuni[[#This Row],[Regione]],Ripartizione_geografica[Regione],Ripartizione_geografica[Ripartizione geografica])</f>
        <v>Nord-ovest</v>
      </c>
      <c r="J2024">
        <f>_xlfn.XLOOKUP(Comuni[[#This Row],[Regione]],Ripartizione_geografica[Regione],Ripartizione_geografica[Codice Regione])</f>
        <v>3</v>
      </c>
      <c r="K2024">
        <f>_xlfn.XLOOKUP(Comuni[[#This Row],[Regione]],Table_0[Regione],Table_0[Totale])</f>
        <v>4308126</v>
      </c>
      <c r="L2024">
        <f>_xlfn.XLOOKUP(Comuni[[#This Row],[Regione]],Table_0[Regione],Table_0[Guariti])</f>
        <v>4242764</v>
      </c>
      <c r="M2024">
        <f>_xlfn.XLOOKUP(Comuni[[#This Row],[Regione]],Table_0[Regione],Table_0[Deceduti])</f>
        <v>47031</v>
      </c>
      <c r="N2024" s="1">
        <f>(Comuni[[#This Row],[Popolazione2011]]/Comuni[[#This Row],[Ammalati TOT]])*100</f>
        <v>4.4079954950249824</v>
      </c>
      <c r="O2024">
        <f>_xlfn.XLOOKUP(Comuni[[#This Row],[Regione]],Table_0[Regione],Table_0[TOT AREA])</f>
        <v>6838505</v>
      </c>
      <c r="P2024" s="1">
        <f>(Comuni[[#This Row],[Popolazione2011]]/Comuni[[#This Row],[Ammalati AREA]])*100</f>
        <v>2.7769519800014768</v>
      </c>
    </row>
    <row r="2025" spans="1:16" x14ac:dyDescent="0.3">
      <c r="A2025" t="s">
        <v>2042</v>
      </c>
      <c r="B2025" t="s">
        <v>8023</v>
      </c>
      <c r="C2025" t="s">
        <v>2013</v>
      </c>
      <c r="D2025">
        <v>685</v>
      </c>
      <c r="E2025" s="1">
        <f>(Comuni[[#This Row],[Popolazione2011]]/SUM(D:D))*100</f>
        <v>1.1527531936564447E-3</v>
      </c>
      <c r="F2025">
        <f t="shared" si="31"/>
        <v>9704151</v>
      </c>
      <c r="G2025" s="1">
        <f>(Comuni[[#This Row],[Popolazione2011]]/Comuni[[#This Row],[TOT POP REGIONE ]])*100</f>
        <v>7.0588349253839925E-3</v>
      </c>
      <c r="H2025" t="str">
        <f>IF(Comuni[[#This Row],[Popolazione2011]]&gt;300000,"MAGGIORE","")</f>
        <v/>
      </c>
      <c r="I2025" t="str">
        <f>_xlfn.XLOOKUP(Comuni[[#This Row],[Regione]],Ripartizione_geografica[Regione],Ripartizione_geografica[Ripartizione geografica])</f>
        <v>Nord-ovest</v>
      </c>
      <c r="J2025">
        <f>_xlfn.XLOOKUP(Comuni[[#This Row],[Regione]],Ripartizione_geografica[Regione],Ripartizione_geografica[Codice Regione])</f>
        <v>3</v>
      </c>
      <c r="K2025">
        <f>_xlfn.XLOOKUP(Comuni[[#This Row],[Regione]],Table_0[Regione],Table_0[Totale])</f>
        <v>4308126</v>
      </c>
      <c r="L2025">
        <f>_xlfn.XLOOKUP(Comuni[[#This Row],[Regione]],Table_0[Regione],Table_0[Guariti])</f>
        <v>4242764</v>
      </c>
      <c r="M2025">
        <f>_xlfn.XLOOKUP(Comuni[[#This Row],[Regione]],Table_0[Regione],Table_0[Deceduti])</f>
        <v>47031</v>
      </c>
      <c r="N2025" s="1">
        <f>(Comuni[[#This Row],[Popolazione2011]]/Comuni[[#This Row],[Ammalati TOT]])*100</f>
        <v>1.5900184906383889E-2</v>
      </c>
      <c r="O2025">
        <f>_xlfn.XLOOKUP(Comuni[[#This Row],[Regione]],Table_0[Regione],Table_0[TOT AREA])</f>
        <v>6838505</v>
      </c>
      <c r="P2025" s="1">
        <f>(Comuni[[#This Row],[Popolazione2011]]/Comuni[[#This Row],[Ammalati AREA]])*100</f>
        <v>1.0016809229502648E-2</v>
      </c>
    </row>
    <row r="2026" spans="1:16" x14ac:dyDescent="0.3">
      <c r="A2026" t="s">
        <v>2043</v>
      </c>
      <c r="B2026" t="s">
        <v>8023</v>
      </c>
      <c r="C2026" t="s">
        <v>2013</v>
      </c>
      <c r="D2026">
        <v>2079</v>
      </c>
      <c r="E2026" s="1">
        <f>(Comuni[[#This Row],[Popolazione2011]]/SUM(D:D))*100</f>
        <v>3.4986480140317493E-3</v>
      </c>
      <c r="F2026">
        <f t="shared" si="31"/>
        <v>9704151</v>
      </c>
      <c r="G2026" s="1">
        <f>(Comuni[[#This Row],[Popolazione2011]]/Comuni[[#This Row],[TOT POP REGIONE ]])*100</f>
        <v>2.1423821620253025E-2</v>
      </c>
      <c r="H2026" t="str">
        <f>IF(Comuni[[#This Row],[Popolazione2011]]&gt;300000,"MAGGIORE","")</f>
        <v/>
      </c>
      <c r="I2026" t="str">
        <f>_xlfn.XLOOKUP(Comuni[[#This Row],[Regione]],Ripartizione_geografica[Regione],Ripartizione_geografica[Ripartizione geografica])</f>
        <v>Nord-ovest</v>
      </c>
      <c r="J2026">
        <f>_xlfn.XLOOKUP(Comuni[[#This Row],[Regione]],Ripartizione_geografica[Regione],Ripartizione_geografica[Codice Regione])</f>
        <v>3</v>
      </c>
      <c r="K2026">
        <f>_xlfn.XLOOKUP(Comuni[[#This Row],[Regione]],Table_0[Regione],Table_0[Totale])</f>
        <v>4308126</v>
      </c>
      <c r="L2026">
        <f>_xlfn.XLOOKUP(Comuni[[#This Row],[Regione]],Table_0[Regione],Table_0[Guariti])</f>
        <v>4242764</v>
      </c>
      <c r="M2026">
        <f>_xlfn.XLOOKUP(Comuni[[#This Row],[Regione]],Table_0[Regione],Table_0[Deceduti])</f>
        <v>47031</v>
      </c>
      <c r="N2026" s="1">
        <f>(Comuni[[#This Row],[Popolazione2011]]/Comuni[[#This Row],[Ammalati TOT]])*100</f>
        <v>4.8257641489594313E-2</v>
      </c>
      <c r="O2026">
        <f>_xlfn.XLOOKUP(Comuni[[#This Row],[Regione]],Table_0[Regione],Table_0[TOT AREA])</f>
        <v>6838505</v>
      </c>
      <c r="P2026" s="1">
        <f>(Comuni[[#This Row],[Popolazione2011]]/Comuni[[#This Row],[Ammalati AREA]])*100</f>
        <v>3.0401381588519714E-2</v>
      </c>
    </row>
    <row r="2027" spans="1:16" x14ac:dyDescent="0.3">
      <c r="A2027" t="s">
        <v>2044</v>
      </c>
      <c r="B2027" t="s">
        <v>8023</v>
      </c>
      <c r="C2027" t="s">
        <v>2013</v>
      </c>
      <c r="D2027">
        <v>12599</v>
      </c>
      <c r="E2027" s="1">
        <f>(Comuni[[#This Row],[Popolazione2011]]/SUM(D:D))*100</f>
        <v>2.1202244506390577E-2</v>
      </c>
      <c r="F2027">
        <f t="shared" si="31"/>
        <v>9704151</v>
      </c>
      <c r="G2027" s="1">
        <f>(Comuni[[#This Row],[Popolazione2011]]/Comuni[[#This Row],[TOT POP REGIONE ]])*100</f>
        <v>0.12983103828454443</v>
      </c>
      <c r="H2027" t="str">
        <f>IF(Comuni[[#This Row],[Popolazione2011]]&gt;300000,"MAGGIORE","")</f>
        <v/>
      </c>
      <c r="I2027" t="str">
        <f>_xlfn.XLOOKUP(Comuni[[#This Row],[Regione]],Ripartizione_geografica[Regione],Ripartizione_geografica[Ripartizione geografica])</f>
        <v>Nord-ovest</v>
      </c>
      <c r="J2027">
        <f>_xlfn.XLOOKUP(Comuni[[#This Row],[Regione]],Ripartizione_geografica[Regione],Ripartizione_geografica[Codice Regione])</f>
        <v>3</v>
      </c>
      <c r="K2027">
        <f>_xlfn.XLOOKUP(Comuni[[#This Row],[Regione]],Table_0[Regione],Table_0[Totale])</f>
        <v>4308126</v>
      </c>
      <c r="L2027">
        <f>_xlfn.XLOOKUP(Comuni[[#This Row],[Regione]],Table_0[Regione],Table_0[Guariti])</f>
        <v>4242764</v>
      </c>
      <c r="M2027">
        <f>_xlfn.XLOOKUP(Comuni[[#This Row],[Regione]],Table_0[Regione],Table_0[Deceduti])</f>
        <v>47031</v>
      </c>
      <c r="N2027" s="1">
        <f>(Comuni[[#This Row],[Popolazione2011]]/Comuni[[#This Row],[Ammalati TOT]])*100</f>
        <v>0.29244734253362137</v>
      </c>
      <c r="O2027">
        <f>_xlfn.XLOOKUP(Comuni[[#This Row],[Regione]],Table_0[Regione],Table_0[TOT AREA])</f>
        <v>6838505</v>
      </c>
      <c r="P2027" s="1">
        <f>(Comuni[[#This Row],[Popolazione2011]]/Comuni[[#This Row],[Ammalati AREA]])*100</f>
        <v>0.18423617442701293</v>
      </c>
    </row>
    <row r="2028" spans="1:16" x14ac:dyDescent="0.3">
      <c r="A2028" t="s">
        <v>2045</v>
      </c>
      <c r="B2028" t="s">
        <v>8023</v>
      </c>
      <c r="C2028" t="s">
        <v>2013</v>
      </c>
      <c r="D2028">
        <v>3461</v>
      </c>
      <c r="E2028" s="1">
        <f>(Comuni[[#This Row],[Popolazione2011]]/SUM(D:D))*100</f>
        <v>5.824348617875846E-3</v>
      </c>
      <c r="F2028">
        <f t="shared" si="31"/>
        <v>9704151</v>
      </c>
      <c r="G2028" s="1">
        <f>(Comuni[[#This Row],[Popolazione2011]]/Comuni[[#This Row],[TOT POP REGIONE ]])*100</f>
        <v>3.5665149893071534E-2</v>
      </c>
      <c r="H2028" t="str">
        <f>IF(Comuni[[#This Row],[Popolazione2011]]&gt;300000,"MAGGIORE","")</f>
        <v/>
      </c>
      <c r="I2028" t="str">
        <f>_xlfn.XLOOKUP(Comuni[[#This Row],[Regione]],Ripartizione_geografica[Regione],Ripartizione_geografica[Ripartizione geografica])</f>
        <v>Nord-ovest</v>
      </c>
      <c r="J2028">
        <f>_xlfn.XLOOKUP(Comuni[[#This Row],[Regione]],Ripartizione_geografica[Regione],Ripartizione_geografica[Codice Regione])</f>
        <v>3</v>
      </c>
      <c r="K2028">
        <f>_xlfn.XLOOKUP(Comuni[[#This Row],[Regione]],Table_0[Regione],Table_0[Totale])</f>
        <v>4308126</v>
      </c>
      <c r="L2028">
        <f>_xlfn.XLOOKUP(Comuni[[#This Row],[Regione]],Table_0[Regione],Table_0[Guariti])</f>
        <v>4242764</v>
      </c>
      <c r="M2028">
        <f>_xlfn.XLOOKUP(Comuni[[#This Row],[Regione]],Table_0[Regione],Table_0[Deceduti])</f>
        <v>47031</v>
      </c>
      <c r="N2028" s="1">
        <f>(Comuni[[#This Row],[Popolazione2011]]/Comuni[[#This Row],[Ammalati TOT]])*100</f>
        <v>8.0336554687583425E-2</v>
      </c>
      <c r="O2028">
        <f>_xlfn.XLOOKUP(Comuni[[#This Row],[Regione]],Table_0[Regione],Table_0[TOT AREA])</f>
        <v>6838505</v>
      </c>
      <c r="P2028" s="1">
        <f>(Comuni[[#This Row],[Popolazione2011]]/Comuni[[#This Row],[Ammalati AREA]])*100</f>
        <v>5.0610476997530893E-2</v>
      </c>
    </row>
    <row r="2029" spans="1:16" x14ac:dyDescent="0.3">
      <c r="A2029" t="s">
        <v>2046</v>
      </c>
      <c r="B2029" t="s">
        <v>8023</v>
      </c>
      <c r="C2029" t="s">
        <v>2013</v>
      </c>
      <c r="D2029">
        <v>8537</v>
      </c>
      <c r="E2029" s="1">
        <f>(Comuni[[#This Row],[Popolazione2011]]/SUM(D:D))*100</f>
        <v>1.436650221057674E-2</v>
      </c>
      <c r="F2029">
        <f t="shared" si="31"/>
        <v>9704151</v>
      </c>
      <c r="G2029" s="1">
        <f>(Comuni[[#This Row],[Popolazione2011]]/Comuni[[#This Row],[TOT POP REGIONE ]])*100</f>
        <v>8.7972662420442549E-2</v>
      </c>
      <c r="H2029" t="str">
        <f>IF(Comuni[[#This Row],[Popolazione2011]]&gt;300000,"MAGGIORE","")</f>
        <v/>
      </c>
      <c r="I2029" t="str">
        <f>_xlfn.XLOOKUP(Comuni[[#This Row],[Regione]],Ripartizione_geografica[Regione],Ripartizione_geografica[Ripartizione geografica])</f>
        <v>Nord-ovest</v>
      </c>
      <c r="J2029">
        <f>_xlfn.XLOOKUP(Comuni[[#This Row],[Regione]],Ripartizione_geografica[Regione],Ripartizione_geografica[Codice Regione])</f>
        <v>3</v>
      </c>
      <c r="K2029">
        <f>_xlfn.XLOOKUP(Comuni[[#This Row],[Regione]],Table_0[Regione],Table_0[Totale])</f>
        <v>4308126</v>
      </c>
      <c r="L2029">
        <f>_xlfn.XLOOKUP(Comuni[[#This Row],[Regione]],Table_0[Regione],Table_0[Guariti])</f>
        <v>4242764</v>
      </c>
      <c r="M2029">
        <f>_xlfn.XLOOKUP(Comuni[[#This Row],[Regione]],Table_0[Regione],Table_0[Deceduti])</f>
        <v>47031</v>
      </c>
      <c r="N2029" s="1">
        <f>(Comuni[[#This Row],[Popolazione2011]]/Comuni[[#This Row],[Ammalati TOT]])*100</f>
        <v>0.19816040663620332</v>
      </c>
      <c r="O2029">
        <f>_xlfn.XLOOKUP(Comuni[[#This Row],[Regione]],Table_0[Regione],Table_0[TOT AREA])</f>
        <v>6838505</v>
      </c>
      <c r="P2029" s="1">
        <f>(Comuni[[#This Row],[Popolazione2011]]/Comuni[[#This Row],[Ammalati AREA]])*100</f>
        <v>0.12483722685002058</v>
      </c>
    </row>
    <row r="2030" spans="1:16" x14ac:dyDescent="0.3">
      <c r="A2030" t="s">
        <v>2047</v>
      </c>
      <c r="B2030" t="s">
        <v>8023</v>
      </c>
      <c r="C2030" t="s">
        <v>2013</v>
      </c>
      <c r="D2030">
        <v>2509</v>
      </c>
      <c r="E2030" s="1">
        <f>(Comuni[[#This Row],[Popolazione2011]]/SUM(D:D))*100</f>
        <v>4.2222741064000292E-3</v>
      </c>
      <c r="F2030">
        <f t="shared" si="31"/>
        <v>9704151</v>
      </c>
      <c r="G2030" s="1">
        <f>(Comuni[[#This Row],[Popolazione2011]]/Comuni[[#This Row],[TOT POP REGIONE ]])*100</f>
        <v>2.5854915077063417E-2</v>
      </c>
      <c r="H2030" t="str">
        <f>IF(Comuni[[#This Row],[Popolazione2011]]&gt;300000,"MAGGIORE","")</f>
        <v/>
      </c>
      <c r="I2030" t="str">
        <f>_xlfn.XLOOKUP(Comuni[[#This Row],[Regione]],Ripartizione_geografica[Regione],Ripartizione_geografica[Ripartizione geografica])</f>
        <v>Nord-ovest</v>
      </c>
      <c r="J2030">
        <f>_xlfn.XLOOKUP(Comuni[[#This Row],[Regione]],Ripartizione_geografica[Regione],Ripartizione_geografica[Codice Regione])</f>
        <v>3</v>
      </c>
      <c r="K2030">
        <f>_xlfn.XLOOKUP(Comuni[[#This Row],[Regione]],Table_0[Regione],Table_0[Totale])</f>
        <v>4308126</v>
      </c>
      <c r="L2030">
        <f>_xlfn.XLOOKUP(Comuni[[#This Row],[Regione]],Table_0[Regione],Table_0[Guariti])</f>
        <v>4242764</v>
      </c>
      <c r="M2030">
        <f>_xlfn.XLOOKUP(Comuni[[#This Row],[Regione]],Table_0[Regione],Table_0[Deceduti])</f>
        <v>47031</v>
      </c>
      <c r="N2030" s="1">
        <f>(Comuni[[#This Row],[Popolazione2011]]/Comuni[[#This Row],[Ammalati TOT]])*100</f>
        <v>5.8238779460025078E-2</v>
      </c>
      <c r="O2030">
        <f>_xlfn.XLOOKUP(Comuni[[#This Row],[Regione]],Table_0[Regione],Table_0[TOT AREA])</f>
        <v>6838505</v>
      </c>
      <c r="P2030" s="1">
        <f>(Comuni[[#This Row],[Popolazione2011]]/Comuni[[#This Row],[Ammalati AREA]])*100</f>
        <v>3.6689305630397281E-2</v>
      </c>
    </row>
    <row r="2031" spans="1:16" x14ac:dyDescent="0.3">
      <c r="A2031" t="s">
        <v>2048</v>
      </c>
      <c r="B2031" t="s">
        <v>8023</v>
      </c>
      <c r="C2031" t="s">
        <v>2013</v>
      </c>
      <c r="D2031">
        <v>388</v>
      </c>
      <c r="E2031" s="1">
        <f>(Comuni[[#This Row],[Popolazione2011]]/SUM(D:D))*100</f>
        <v>6.5294633450905181E-4</v>
      </c>
      <c r="F2031">
        <f t="shared" si="31"/>
        <v>9704151</v>
      </c>
      <c r="G2031" s="1">
        <f>(Comuni[[#This Row],[Popolazione2011]]/Comuni[[#This Row],[TOT POP REGIONE ]])*100</f>
        <v>3.9982889796335609E-3</v>
      </c>
      <c r="H2031" t="str">
        <f>IF(Comuni[[#This Row],[Popolazione2011]]&gt;300000,"MAGGIORE","")</f>
        <v/>
      </c>
      <c r="I2031" t="str">
        <f>_xlfn.XLOOKUP(Comuni[[#This Row],[Regione]],Ripartizione_geografica[Regione],Ripartizione_geografica[Ripartizione geografica])</f>
        <v>Nord-ovest</v>
      </c>
      <c r="J2031">
        <f>_xlfn.XLOOKUP(Comuni[[#This Row],[Regione]],Ripartizione_geografica[Regione],Ripartizione_geografica[Codice Regione])</f>
        <v>3</v>
      </c>
      <c r="K2031">
        <f>_xlfn.XLOOKUP(Comuni[[#This Row],[Regione]],Table_0[Regione],Table_0[Totale])</f>
        <v>4308126</v>
      </c>
      <c r="L2031">
        <f>_xlfn.XLOOKUP(Comuni[[#This Row],[Regione]],Table_0[Regione],Table_0[Guariti])</f>
        <v>4242764</v>
      </c>
      <c r="M2031">
        <f>_xlfn.XLOOKUP(Comuni[[#This Row],[Regione]],Table_0[Regione],Table_0[Deceduti])</f>
        <v>47031</v>
      </c>
      <c r="N2031" s="1">
        <f>(Comuni[[#This Row],[Popolazione2011]]/Comuni[[#This Row],[Ammalati TOT]])*100</f>
        <v>9.0062361221561298E-3</v>
      </c>
      <c r="O2031">
        <f>_xlfn.XLOOKUP(Comuni[[#This Row],[Regione]],Table_0[Regione],Table_0[TOT AREA])</f>
        <v>6838505</v>
      </c>
      <c r="P2031" s="1">
        <f>(Comuni[[#This Row],[Popolazione2011]]/Comuni[[#This Row],[Ammalati AREA]])*100</f>
        <v>5.6737547168569744E-3</v>
      </c>
    </row>
    <row r="2032" spans="1:16" x14ac:dyDescent="0.3">
      <c r="A2032" t="s">
        <v>2049</v>
      </c>
      <c r="B2032" t="s">
        <v>8023</v>
      </c>
      <c r="C2032" t="s">
        <v>2013</v>
      </c>
      <c r="D2032">
        <v>4553</v>
      </c>
      <c r="E2032" s="1">
        <f>(Comuni[[#This Row],[Popolazione2011]]/SUM(D:D))*100</f>
        <v>7.662022322215755E-3</v>
      </c>
      <c r="F2032">
        <f t="shared" si="31"/>
        <v>9704151</v>
      </c>
      <c r="G2032" s="1">
        <f>(Comuni[[#This Row],[Popolazione2011]]/Comuni[[#This Row],[TOT POP REGIONE ]])*100</f>
        <v>4.6918066299669076E-2</v>
      </c>
      <c r="H2032" t="str">
        <f>IF(Comuni[[#This Row],[Popolazione2011]]&gt;300000,"MAGGIORE","")</f>
        <v/>
      </c>
      <c r="I2032" t="str">
        <f>_xlfn.XLOOKUP(Comuni[[#This Row],[Regione]],Ripartizione_geografica[Regione],Ripartizione_geografica[Ripartizione geografica])</f>
        <v>Nord-ovest</v>
      </c>
      <c r="J2032">
        <f>_xlfn.XLOOKUP(Comuni[[#This Row],[Regione]],Ripartizione_geografica[Regione],Ripartizione_geografica[Codice Regione])</f>
        <v>3</v>
      </c>
      <c r="K2032">
        <f>_xlfn.XLOOKUP(Comuni[[#This Row],[Regione]],Table_0[Regione],Table_0[Totale])</f>
        <v>4308126</v>
      </c>
      <c r="L2032">
        <f>_xlfn.XLOOKUP(Comuni[[#This Row],[Regione]],Table_0[Regione],Table_0[Guariti])</f>
        <v>4242764</v>
      </c>
      <c r="M2032">
        <f>_xlfn.XLOOKUP(Comuni[[#This Row],[Regione]],Table_0[Regione],Table_0[Deceduti])</f>
        <v>47031</v>
      </c>
      <c r="N2032" s="1">
        <f>(Comuni[[#This Row],[Popolazione2011]]/Comuni[[#This Row],[Ammalati TOT]])*100</f>
        <v>0.10568400274272387</v>
      </c>
      <c r="O2032">
        <f>_xlfn.XLOOKUP(Comuni[[#This Row],[Regione]],Table_0[Regione],Table_0[TOT AREA])</f>
        <v>6838505</v>
      </c>
      <c r="P2032" s="1">
        <f>(Comuni[[#This Row],[Popolazione2011]]/Comuni[[#This Row],[Ammalati AREA]])*100</f>
        <v>6.6578879448066508E-2</v>
      </c>
    </row>
    <row r="2033" spans="1:16" x14ac:dyDescent="0.3">
      <c r="A2033" t="s">
        <v>2050</v>
      </c>
      <c r="B2033" t="s">
        <v>8023</v>
      </c>
      <c r="C2033" t="s">
        <v>2013</v>
      </c>
      <c r="D2033">
        <v>9115</v>
      </c>
      <c r="E2033" s="1">
        <f>(Comuni[[#This Row],[Popolazione2011]]/SUM(D:D))*100</f>
        <v>1.5339190306829916E-2</v>
      </c>
      <c r="F2033">
        <f t="shared" si="31"/>
        <v>9704151</v>
      </c>
      <c r="G2033" s="1">
        <f>(Comuni[[#This Row],[Popolazione2011]]/Comuni[[#This Row],[TOT POP REGIONE ]])*100</f>
        <v>9.392887641587605E-2</v>
      </c>
      <c r="H2033" t="str">
        <f>IF(Comuni[[#This Row],[Popolazione2011]]&gt;300000,"MAGGIORE","")</f>
        <v/>
      </c>
      <c r="I2033" t="str">
        <f>_xlfn.XLOOKUP(Comuni[[#This Row],[Regione]],Ripartizione_geografica[Regione],Ripartizione_geografica[Ripartizione geografica])</f>
        <v>Nord-ovest</v>
      </c>
      <c r="J2033">
        <f>_xlfn.XLOOKUP(Comuni[[#This Row],[Regione]],Ripartizione_geografica[Regione],Ripartizione_geografica[Codice Regione])</f>
        <v>3</v>
      </c>
      <c r="K2033">
        <f>_xlfn.XLOOKUP(Comuni[[#This Row],[Regione]],Table_0[Regione],Table_0[Totale])</f>
        <v>4308126</v>
      </c>
      <c r="L2033">
        <f>_xlfn.XLOOKUP(Comuni[[#This Row],[Regione]],Table_0[Regione],Table_0[Guariti])</f>
        <v>4242764</v>
      </c>
      <c r="M2033">
        <f>_xlfn.XLOOKUP(Comuni[[#This Row],[Regione]],Table_0[Regione],Table_0[Deceduti])</f>
        <v>47031</v>
      </c>
      <c r="N2033" s="1">
        <f>(Comuni[[#This Row],[Popolazione2011]]/Comuni[[#This Row],[Ammalati TOT]])*100</f>
        <v>0.21157691302436374</v>
      </c>
      <c r="O2033">
        <f>_xlfn.XLOOKUP(Comuni[[#This Row],[Regione]],Table_0[Regione],Table_0[TOT AREA])</f>
        <v>6838505</v>
      </c>
      <c r="P2033" s="1">
        <f>(Comuni[[#This Row],[Popolazione2011]]/Comuni[[#This Row],[Ammalati AREA]])*100</f>
        <v>0.13328936660863741</v>
      </c>
    </row>
    <row r="2034" spans="1:16" x14ac:dyDescent="0.3">
      <c r="A2034" t="s">
        <v>2051</v>
      </c>
      <c r="B2034" t="s">
        <v>8023</v>
      </c>
      <c r="C2034" t="s">
        <v>2013</v>
      </c>
      <c r="D2034">
        <v>12649</v>
      </c>
      <c r="E2034" s="1">
        <f>(Comuni[[#This Row],[Popolazione2011]]/SUM(D:D))*100</f>
        <v>2.128638707527061E-2</v>
      </c>
      <c r="F2034">
        <f t="shared" si="31"/>
        <v>9704151</v>
      </c>
      <c r="G2034" s="1">
        <f>(Comuni[[#This Row],[Popolazione2011]]/Comuni[[#This Row],[TOT POP REGIONE ]])*100</f>
        <v>0.13034628170975493</v>
      </c>
      <c r="H2034" t="str">
        <f>IF(Comuni[[#This Row],[Popolazione2011]]&gt;300000,"MAGGIORE","")</f>
        <v/>
      </c>
      <c r="I2034" t="str">
        <f>_xlfn.XLOOKUP(Comuni[[#This Row],[Regione]],Ripartizione_geografica[Regione],Ripartizione_geografica[Ripartizione geografica])</f>
        <v>Nord-ovest</v>
      </c>
      <c r="J2034">
        <f>_xlfn.XLOOKUP(Comuni[[#This Row],[Regione]],Ripartizione_geografica[Regione],Ripartizione_geografica[Codice Regione])</f>
        <v>3</v>
      </c>
      <c r="K2034">
        <f>_xlfn.XLOOKUP(Comuni[[#This Row],[Regione]],Table_0[Regione],Table_0[Totale])</f>
        <v>4308126</v>
      </c>
      <c r="L2034">
        <f>_xlfn.XLOOKUP(Comuni[[#This Row],[Regione]],Table_0[Regione],Table_0[Guariti])</f>
        <v>4242764</v>
      </c>
      <c r="M2034">
        <f>_xlfn.XLOOKUP(Comuni[[#This Row],[Regione]],Table_0[Regione],Table_0[Deceduti])</f>
        <v>47031</v>
      </c>
      <c r="N2034" s="1">
        <f>(Comuni[[#This Row],[Popolazione2011]]/Comuni[[#This Row],[Ammalati TOT]])*100</f>
        <v>0.29360793997204354</v>
      </c>
      <c r="O2034">
        <f>_xlfn.XLOOKUP(Comuni[[#This Row],[Regione]],Table_0[Regione],Table_0[TOT AREA])</f>
        <v>6838505</v>
      </c>
      <c r="P2034" s="1">
        <f>(Comuni[[#This Row],[Popolazione2011]]/Comuni[[#This Row],[Ammalati AREA]])*100</f>
        <v>0.18496732838537078</v>
      </c>
    </row>
    <row r="2035" spans="1:16" x14ac:dyDescent="0.3">
      <c r="A2035" t="s">
        <v>2052</v>
      </c>
      <c r="B2035" t="s">
        <v>8023</v>
      </c>
      <c r="C2035" t="s">
        <v>2013</v>
      </c>
      <c r="D2035">
        <v>8031</v>
      </c>
      <c r="E2035" s="1">
        <f>(Comuni[[#This Row],[Popolazione2011]]/SUM(D:D))*100</f>
        <v>1.3514979413510814E-2</v>
      </c>
      <c r="F2035">
        <f t="shared" si="31"/>
        <v>9704151</v>
      </c>
      <c r="G2035" s="1">
        <f>(Comuni[[#This Row],[Popolazione2011]]/Comuni[[#This Row],[TOT POP REGIONE ]])*100</f>
        <v>8.2758398957312185E-2</v>
      </c>
      <c r="H2035" t="str">
        <f>IF(Comuni[[#This Row],[Popolazione2011]]&gt;300000,"MAGGIORE","")</f>
        <v/>
      </c>
      <c r="I2035" t="str">
        <f>_xlfn.XLOOKUP(Comuni[[#This Row],[Regione]],Ripartizione_geografica[Regione],Ripartizione_geografica[Ripartizione geografica])</f>
        <v>Nord-ovest</v>
      </c>
      <c r="J2035">
        <f>_xlfn.XLOOKUP(Comuni[[#This Row],[Regione]],Ripartizione_geografica[Regione],Ripartizione_geografica[Codice Regione])</f>
        <v>3</v>
      </c>
      <c r="K2035">
        <f>_xlfn.XLOOKUP(Comuni[[#This Row],[Regione]],Table_0[Regione],Table_0[Totale])</f>
        <v>4308126</v>
      </c>
      <c r="L2035">
        <f>_xlfn.XLOOKUP(Comuni[[#This Row],[Regione]],Table_0[Regione],Table_0[Guariti])</f>
        <v>4242764</v>
      </c>
      <c r="M2035">
        <f>_xlfn.XLOOKUP(Comuni[[#This Row],[Regione]],Table_0[Regione],Table_0[Deceduti])</f>
        <v>47031</v>
      </c>
      <c r="N2035" s="1">
        <f>(Comuni[[#This Row],[Popolazione2011]]/Comuni[[#This Row],[Ammalati TOT]])*100</f>
        <v>0.18641516055937082</v>
      </c>
      <c r="O2035">
        <f>_xlfn.XLOOKUP(Comuni[[#This Row],[Regione]],Table_0[Regione],Table_0[TOT AREA])</f>
        <v>6838505</v>
      </c>
      <c r="P2035" s="1">
        <f>(Comuni[[#This Row],[Popolazione2011]]/Comuni[[#This Row],[Ammalati AREA]])*100</f>
        <v>0.11743794879143907</v>
      </c>
    </row>
    <row r="2036" spans="1:16" x14ac:dyDescent="0.3">
      <c r="A2036" t="s">
        <v>2053</v>
      </c>
      <c r="B2036" t="s">
        <v>8023</v>
      </c>
      <c r="C2036" t="s">
        <v>2013</v>
      </c>
      <c r="D2036">
        <v>6593</v>
      </c>
      <c r="E2036" s="1">
        <f>(Comuni[[#This Row],[Popolazione2011]]/SUM(D:D))*100</f>
        <v>1.1095039132521078E-2</v>
      </c>
      <c r="F2036">
        <f t="shared" si="31"/>
        <v>9704151</v>
      </c>
      <c r="G2036" s="1">
        <f>(Comuni[[#This Row],[Popolazione2011]]/Comuni[[#This Row],[TOT POP REGIONE ]])*100</f>
        <v>6.7939998048257899E-2</v>
      </c>
      <c r="H2036" t="str">
        <f>IF(Comuni[[#This Row],[Popolazione2011]]&gt;300000,"MAGGIORE","")</f>
        <v/>
      </c>
      <c r="I2036" t="str">
        <f>_xlfn.XLOOKUP(Comuni[[#This Row],[Regione]],Ripartizione_geografica[Regione],Ripartizione_geografica[Ripartizione geografica])</f>
        <v>Nord-ovest</v>
      </c>
      <c r="J2036">
        <f>_xlfn.XLOOKUP(Comuni[[#This Row],[Regione]],Ripartizione_geografica[Regione],Ripartizione_geografica[Codice Regione])</f>
        <v>3</v>
      </c>
      <c r="K2036">
        <f>_xlfn.XLOOKUP(Comuni[[#This Row],[Regione]],Table_0[Regione],Table_0[Totale])</f>
        <v>4308126</v>
      </c>
      <c r="L2036">
        <f>_xlfn.XLOOKUP(Comuni[[#This Row],[Regione]],Table_0[Regione],Table_0[Guariti])</f>
        <v>4242764</v>
      </c>
      <c r="M2036">
        <f>_xlfn.XLOOKUP(Comuni[[#This Row],[Regione]],Table_0[Regione],Table_0[Deceduti])</f>
        <v>47031</v>
      </c>
      <c r="N2036" s="1">
        <f>(Comuni[[#This Row],[Popolazione2011]]/Comuni[[#This Row],[Ammalati TOT]])*100</f>
        <v>0.15303637823034888</v>
      </c>
      <c r="O2036">
        <f>_xlfn.XLOOKUP(Comuni[[#This Row],[Regione]],Table_0[Regione],Table_0[TOT AREA])</f>
        <v>6838505</v>
      </c>
      <c r="P2036" s="1">
        <f>(Comuni[[#This Row],[Popolazione2011]]/Comuni[[#This Row],[Ammalati AREA]])*100</f>
        <v>9.6409960949067092E-2</v>
      </c>
    </row>
    <row r="2037" spans="1:16" x14ac:dyDescent="0.3">
      <c r="A2037" t="s">
        <v>2054</v>
      </c>
      <c r="B2037" t="s">
        <v>8023</v>
      </c>
      <c r="C2037" t="s">
        <v>2013</v>
      </c>
      <c r="D2037">
        <v>10840</v>
      </c>
      <c r="E2037" s="1">
        <f>(Comuni[[#This Row],[Popolazione2011]]/SUM(D:D))*100</f>
        <v>1.8242108933191035E-2</v>
      </c>
      <c r="F2037">
        <f t="shared" si="31"/>
        <v>9704151</v>
      </c>
      <c r="G2037" s="1">
        <f>(Comuni[[#This Row],[Popolazione2011]]/Comuni[[#This Row],[TOT POP REGIONE ]])*100</f>
        <v>0.11170477458563866</v>
      </c>
      <c r="H2037" t="str">
        <f>IF(Comuni[[#This Row],[Popolazione2011]]&gt;300000,"MAGGIORE","")</f>
        <v/>
      </c>
      <c r="I2037" t="str">
        <f>_xlfn.XLOOKUP(Comuni[[#This Row],[Regione]],Ripartizione_geografica[Regione],Ripartizione_geografica[Ripartizione geografica])</f>
        <v>Nord-ovest</v>
      </c>
      <c r="J2037">
        <f>_xlfn.XLOOKUP(Comuni[[#This Row],[Regione]],Ripartizione_geografica[Regione],Ripartizione_geografica[Codice Regione])</f>
        <v>3</v>
      </c>
      <c r="K2037">
        <f>_xlfn.XLOOKUP(Comuni[[#This Row],[Regione]],Table_0[Regione],Table_0[Totale])</f>
        <v>4308126</v>
      </c>
      <c r="L2037">
        <f>_xlfn.XLOOKUP(Comuni[[#This Row],[Regione]],Table_0[Regione],Table_0[Guariti])</f>
        <v>4242764</v>
      </c>
      <c r="M2037">
        <f>_xlfn.XLOOKUP(Comuni[[#This Row],[Regione]],Table_0[Regione],Table_0[Deceduti])</f>
        <v>47031</v>
      </c>
      <c r="N2037" s="1">
        <f>(Comuni[[#This Row],[Popolazione2011]]/Comuni[[#This Row],[Ammalati TOT]])*100</f>
        <v>0.25161752464992898</v>
      </c>
      <c r="O2037">
        <f>_xlfn.XLOOKUP(Comuni[[#This Row],[Regione]],Table_0[Regione],Table_0[TOT AREA])</f>
        <v>6838505</v>
      </c>
      <c r="P2037" s="1">
        <f>(Comuni[[#This Row],[Popolazione2011]]/Comuni[[#This Row],[Ammalati AREA]])*100</f>
        <v>0.15851417817198349</v>
      </c>
    </row>
    <row r="2038" spans="1:16" x14ac:dyDescent="0.3">
      <c r="A2038" t="s">
        <v>2055</v>
      </c>
      <c r="B2038" t="s">
        <v>8023</v>
      </c>
      <c r="C2038" t="s">
        <v>2013</v>
      </c>
      <c r="D2038">
        <v>11160</v>
      </c>
      <c r="E2038" s="1">
        <f>(Comuni[[#This Row],[Popolazione2011]]/SUM(D:D))*100</f>
        <v>1.8780621374023244E-2</v>
      </c>
      <c r="F2038">
        <f t="shared" si="31"/>
        <v>9704151</v>
      </c>
      <c r="G2038" s="1">
        <f>(Comuni[[#This Row],[Popolazione2011]]/Comuni[[#This Row],[TOT POP REGIONE ]])*100</f>
        <v>0.11500233250698592</v>
      </c>
      <c r="H2038" t="str">
        <f>IF(Comuni[[#This Row],[Popolazione2011]]&gt;300000,"MAGGIORE","")</f>
        <v/>
      </c>
      <c r="I2038" t="str">
        <f>_xlfn.XLOOKUP(Comuni[[#This Row],[Regione]],Ripartizione_geografica[Regione],Ripartizione_geografica[Ripartizione geografica])</f>
        <v>Nord-ovest</v>
      </c>
      <c r="J2038">
        <f>_xlfn.XLOOKUP(Comuni[[#This Row],[Regione]],Ripartizione_geografica[Regione],Ripartizione_geografica[Codice Regione])</f>
        <v>3</v>
      </c>
      <c r="K2038">
        <f>_xlfn.XLOOKUP(Comuni[[#This Row],[Regione]],Table_0[Regione],Table_0[Totale])</f>
        <v>4308126</v>
      </c>
      <c r="L2038">
        <f>_xlfn.XLOOKUP(Comuni[[#This Row],[Regione]],Table_0[Regione],Table_0[Guariti])</f>
        <v>4242764</v>
      </c>
      <c r="M2038">
        <f>_xlfn.XLOOKUP(Comuni[[#This Row],[Regione]],Table_0[Regione],Table_0[Deceduti])</f>
        <v>47031</v>
      </c>
      <c r="N2038" s="1">
        <f>(Comuni[[#This Row],[Popolazione2011]]/Comuni[[#This Row],[Ammalati TOT]])*100</f>
        <v>0.25904534825583098</v>
      </c>
      <c r="O2038">
        <f>_xlfn.XLOOKUP(Comuni[[#This Row],[Regione]],Table_0[Regione],Table_0[TOT AREA])</f>
        <v>6838505</v>
      </c>
      <c r="P2038" s="1">
        <f>(Comuni[[#This Row],[Popolazione2011]]/Comuni[[#This Row],[Ammalati AREA]])*100</f>
        <v>0.16319356350547379</v>
      </c>
    </row>
    <row r="2039" spans="1:16" x14ac:dyDescent="0.3">
      <c r="A2039" t="s">
        <v>2056</v>
      </c>
      <c r="B2039" t="s">
        <v>8023</v>
      </c>
      <c r="C2039" t="s">
        <v>2013</v>
      </c>
      <c r="D2039">
        <v>1864</v>
      </c>
      <c r="E2039" s="1">
        <f>(Comuni[[#This Row],[Popolazione2011]]/SUM(D:D))*100</f>
        <v>3.1368349678476096E-3</v>
      </c>
      <c r="F2039">
        <f t="shared" si="31"/>
        <v>9704151</v>
      </c>
      <c r="G2039" s="1">
        <f>(Comuni[[#This Row],[Popolazione2011]]/Comuni[[#This Row],[TOT POP REGIONE ]])*100</f>
        <v>1.9208274891847829E-2</v>
      </c>
      <c r="H2039" t="str">
        <f>IF(Comuni[[#This Row],[Popolazione2011]]&gt;300000,"MAGGIORE","")</f>
        <v/>
      </c>
      <c r="I2039" t="str">
        <f>_xlfn.XLOOKUP(Comuni[[#This Row],[Regione]],Ripartizione_geografica[Regione],Ripartizione_geografica[Ripartizione geografica])</f>
        <v>Nord-ovest</v>
      </c>
      <c r="J2039">
        <f>_xlfn.XLOOKUP(Comuni[[#This Row],[Regione]],Ripartizione_geografica[Regione],Ripartizione_geografica[Codice Regione])</f>
        <v>3</v>
      </c>
      <c r="K2039">
        <f>_xlfn.XLOOKUP(Comuni[[#This Row],[Regione]],Table_0[Regione],Table_0[Totale])</f>
        <v>4308126</v>
      </c>
      <c r="L2039">
        <f>_xlfn.XLOOKUP(Comuni[[#This Row],[Regione]],Table_0[Regione],Table_0[Guariti])</f>
        <v>4242764</v>
      </c>
      <c r="M2039">
        <f>_xlfn.XLOOKUP(Comuni[[#This Row],[Regione]],Table_0[Regione],Table_0[Deceduti])</f>
        <v>47031</v>
      </c>
      <c r="N2039" s="1">
        <f>(Comuni[[#This Row],[Popolazione2011]]/Comuni[[#This Row],[Ammalati TOT]])*100</f>
        <v>4.3267072504378931E-2</v>
      </c>
      <c r="O2039">
        <f>_xlfn.XLOOKUP(Comuni[[#This Row],[Regione]],Table_0[Regione],Table_0[TOT AREA])</f>
        <v>6838505</v>
      </c>
      <c r="P2039" s="1">
        <f>(Comuni[[#This Row],[Popolazione2011]]/Comuni[[#This Row],[Ammalati AREA]])*100</f>
        <v>2.7257419567580925E-2</v>
      </c>
    </row>
    <row r="2040" spans="1:16" x14ac:dyDescent="0.3">
      <c r="A2040" t="s">
        <v>2057</v>
      </c>
      <c r="B2040" t="s">
        <v>8023</v>
      </c>
      <c r="C2040" t="s">
        <v>2013</v>
      </c>
      <c r="D2040">
        <v>7083</v>
      </c>
      <c r="E2040" s="1">
        <f>(Comuni[[#This Row],[Popolazione2011]]/SUM(D:D))*100</f>
        <v>1.1919636307545396E-2</v>
      </c>
      <c r="F2040">
        <f t="shared" si="31"/>
        <v>9704151</v>
      </c>
      <c r="G2040" s="1">
        <f>(Comuni[[#This Row],[Popolazione2011]]/Comuni[[#This Row],[TOT POP REGIONE ]])*100</f>
        <v>7.298938361532091E-2</v>
      </c>
      <c r="H2040" t="str">
        <f>IF(Comuni[[#This Row],[Popolazione2011]]&gt;300000,"MAGGIORE","")</f>
        <v/>
      </c>
      <c r="I2040" t="str">
        <f>_xlfn.XLOOKUP(Comuni[[#This Row],[Regione]],Ripartizione_geografica[Regione],Ripartizione_geografica[Ripartizione geografica])</f>
        <v>Nord-ovest</v>
      </c>
      <c r="J2040">
        <f>_xlfn.XLOOKUP(Comuni[[#This Row],[Regione]],Ripartizione_geografica[Regione],Ripartizione_geografica[Codice Regione])</f>
        <v>3</v>
      </c>
      <c r="K2040">
        <f>_xlfn.XLOOKUP(Comuni[[#This Row],[Regione]],Table_0[Regione],Table_0[Totale])</f>
        <v>4308126</v>
      </c>
      <c r="L2040">
        <f>_xlfn.XLOOKUP(Comuni[[#This Row],[Regione]],Table_0[Regione],Table_0[Guariti])</f>
        <v>4242764</v>
      </c>
      <c r="M2040">
        <f>_xlfn.XLOOKUP(Comuni[[#This Row],[Regione]],Table_0[Regione],Table_0[Deceduti])</f>
        <v>47031</v>
      </c>
      <c r="N2040" s="1">
        <f>(Comuni[[#This Row],[Popolazione2011]]/Comuni[[#This Row],[Ammalati TOT]])*100</f>
        <v>0.16441023312688624</v>
      </c>
      <c r="O2040">
        <f>_xlfn.XLOOKUP(Comuni[[#This Row],[Regione]],Table_0[Regione],Table_0[TOT AREA])</f>
        <v>6838505</v>
      </c>
      <c r="P2040" s="1">
        <f>(Comuni[[#This Row],[Popolazione2011]]/Comuni[[#This Row],[Ammalati AREA]])*100</f>
        <v>0.10357526974097409</v>
      </c>
    </row>
    <row r="2041" spans="1:16" x14ac:dyDescent="0.3">
      <c r="A2041" t="s">
        <v>2058</v>
      </c>
      <c r="B2041" t="s">
        <v>8023</v>
      </c>
      <c r="C2041" t="s">
        <v>2013</v>
      </c>
      <c r="D2041">
        <v>10959</v>
      </c>
      <c r="E2041" s="1">
        <f>(Comuni[[#This Row],[Popolazione2011]]/SUM(D:D))*100</f>
        <v>1.8442368247125512E-2</v>
      </c>
      <c r="F2041">
        <f t="shared" si="31"/>
        <v>9704151</v>
      </c>
      <c r="G2041" s="1">
        <f>(Comuni[[#This Row],[Popolazione2011]]/Comuni[[#This Row],[TOT POP REGIONE ]])*100</f>
        <v>0.11293105393763968</v>
      </c>
      <c r="H2041" t="str">
        <f>IF(Comuni[[#This Row],[Popolazione2011]]&gt;300000,"MAGGIORE","")</f>
        <v/>
      </c>
      <c r="I2041" t="str">
        <f>_xlfn.XLOOKUP(Comuni[[#This Row],[Regione]],Ripartizione_geografica[Regione],Ripartizione_geografica[Ripartizione geografica])</f>
        <v>Nord-ovest</v>
      </c>
      <c r="J2041">
        <f>_xlfn.XLOOKUP(Comuni[[#This Row],[Regione]],Ripartizione_geografica[Regione],Ripartizione_geografica[Codice Regione])</f>
        <v>3</v>
      </c>
      <c r="K2041">
        <f>_xlfn.XLOOKUP(Comuni[[#This Row],[Regione]],Table_0[Regione],Table_0[Totale])</f>
        <v>4308126</v>
      </c>
      <c r="L2041">
        <f>_xlfn.XLOOKUP(Comuni[[#This Row],[Regione]],Table_0[Regione],Table_0[Guariti])</f>
        <v>4242764</v>
      </c>
      <c r="M2041">
        <f>_xlfn.XLOOKUP(Comuni[[#This Row],[Regione]],Table_0[Regione],Table_0[Deceduti])</f>
        <v>47031</v>
      </c>
      <c r="N2041" s="1">
        <f>(Comuni[[#This Row],[Popolazione2011]]/Comuni[[#This Row],[Ammalati TOT]])*100</f>
        <v>0.25437974655337381</v>
      </c>
      <c r="O2041">
        <f>_xlfn.XLOOKUP(Comuni[[#This Row],[Regione]],Table_0[Regione],Table_0[TOT AREA])</f>
        <v>6838505</v>
      </c>
      <c r="P2041" s="1">
        <f>(Comuni[[#This Row],[Popolazione2011]]/Comuni[[#This Row],[Ammalati AREA]])*100</f>
        <v>0.1602543245928752</v>
      </c>
    </row>
    <row r="2042" spans="1:16" x14ac:dyDescent="0.3">
      <c r="A2042" t="s">
        <v>2059</v>
      </c>
      <c r="B2042" t="s">
        <v>8023</v>
      </c>
      <c r="C2042" t="s">
        <v>2013</v>
      </c>
      <c r="D2042">
        <v>1246</v>
      </c>
      <c r="E2042" s="1">
        <f>(Comuni[[#This Row],[Popolazione2011]]/SUM(D:D))*100</f>
        <v>2.096832816490409E-3</v>
      </c>
      <c r="F2042">
        <f t="shared" si="31"/>
        <v>9704151</v>
      </c>
      <c r="G2042" s="1">
        <f>(Comuni[[#This Row],[Popolazione2011]]/Comuni[[#This Row],[TOT POP REGIONE ]])*100</f>
        <v>1.2839866156245919E-2</v>
      </c>
      <c r="H2042" t="str">
        <f>IF(Comuni[[#This Row],[Popolazione2011]]&gt;300000,"MAGGIORE","")</f>
        <v/>
      </c>
      <c r="I2042" t="str">
        <f>_xlfn.XLOOKUP(Comuni[[#This Row],[Regione]],Ripartizione_geografica[Regione],Ripartizione_geografica[Ripartizione geografica])</f>
        <v>Nord-ovest</v>
      </c>
      <c r="J2042">
        <f>_xlfn.XLOOKUP(Comuni[[#This Row],[Regione]],Ripartizione_geografica[Regione],Ripartizione_geografica[Codice Regione])</f>
        <v>3</v>
      </c>
      <c r="K2042">
        <f>_xlfn.XLOOKUP(Comuni[[#This Row],[Regione]],Table_0[Regione],Table_0[Totale])</f>
        <v>4308126</v>
      </c>
      <c r="L2042">
        <f>_xlfn.XLOOKUP(Comuni[[#This Row],[Regione]],Table_0[Regione],Table_0[Guariti])</f>
        <v>4242764</v>
      </c>
      <c r="M2042">
        <f>_xlfn.XLOOKUP(Comuni[[#This Row],[Regione]],Table_0[Regione],Table_0[Deceduti])</f>
        <v>47031</v>
      </c>
      <c r="N2042" s="1">
        <f>(Comuni[[#This Row],[Popolazione2011]]/Comuni[[#This Row],[Ammalati TOT]])*100</f>
        <v>2.8922088165480767E-2</v>
      </c>
      <c r="O2042">
        <f>_xlfn.XLOOKUP(Comuni[[#This Row],[Regione]],Table_0[Regione],Table_0[TOT AREA])</f>
        <v>6838505</v>
      </c>
      <c r="P2042" s="1">
        <f>(Comuni[[#This Row],[Popolazione2011]]/Comuni[[#This Row],[Ammalati AREA]])*100</f>
        <v>1.8220356642277807E-2</v>
      </c>
    </row>
    <row r="2043" spans="1:16" x14ac:dyDescent="0.3">
      <c r="A2043" t="s">
        <v>2060</v>
      </c>
      <c r="B2043" t="s">
        <v>8023</v>
      </c>
      <c r="C2043" t="s">
        <v>2013</v>
      </c>
      <c r="D2043">
        <v>4945</v>
      </c>
      <c r="E2043" s="1">
        <f>(Comuni[[#This Row],[Popolazione2011]]/SUM(D:D))*100</f>
        <v>8.3217000622352096E-3</v>
      </c>
      <c r="F2043">
        <f t="shared" si="31"/>
        <v>9704151</v>
      </c>
      <c r="G2043" s="1">
        <f>(Comuni[[#This Row],[Popolazione2011]]/Comuni[[#This Row],[TOT POP REGIONE ]])*100</f>
        <v>5.0957574753319482E-2</v>
      </c>
      <c r="H2043" t="str">
        <f>IF(Comuni[[#This Row],[Popolazione2011]]&gt;300000,"MAGGIORE","")</f>
        <v/>
      </c>
      <c r="I2043" t="str">
        <f>_xlfn.XLOOKUP(Comuni[[#This Row],[Regione]],Ripartizione_geografica[Regione],Ripartizione_geografica[Ripartizione geografica])</f>
        <v>Nord-ovest</v>
      </c>
      <c r="J2043">
        <f>_xlfn.XLOOKUP(Comuni[[#This Row],[Regione]],Ripartizione_geografica[Regione],Ripartizione_geografica[Codice Regione])</f>
        <v>3</v>
      </c>
      <c r="K2043">
        <f>_xlfn.XLOOKUP(Comuni[[#This Row],[Regione]],Table_0[Regione],Table_0[Totale])</f>
        <v>4308126</v>
      </c>
      <c r="L2043">
        <f>_xlfn.XLOOKUP(Comuni[[#This Row],[Regione]],Table_0[Regione],Table_0[Guariti])</f>
        <v>4242764</v>
      </c>
      <c r="M2043">
        <f>_xlfn.XLOOKUP(Comuni[[#This Row],[Regione]],Table_0[Regione],Table_0[Deceduti])</f>
        <v>47031</v>
      </c>
      <c r="N2043" s="1">
        <f>(Comuni[[#This Row],[Popolazione2011]]/Comuni[[#This Row],[Ammalati TOT]])*100</f>
        <v>0.11478308665995376</v>
      </c>
      <c r="O2043">
        <f>_xlfn.XLOOKUP(Comuni[[#This Row],[Regione]],Table_0[Regione],Table_0[TOT AREA])</f>
        <v>6838505</v>
      </c>
      <c r="P2043" s="1">
        <f>(Comuni[[#This Row],[Popolazione2011]]/Comuni[[#This Row],[Ammalati AREA]])*100</f>
        <v>7.2311126481592103E-2</v>
      </c>
    </row>
    <row r="2044" spans="1:16" x14ac:dyDescent="0.3">
      <c r="A2044" t="s">
        <v>2061</v>
      </c>
      <c r="B2044" t="s">
        <v>8023</v>
      </c>
      <c r="C2044" t="s">
        <v>2013</v>
      </c>
      <c r="D2044">
        <v>663</v>
      </c>
      <c r="E2044" s="1">
        <f>(Comuni[[#This Row],[Popolazione2011]]/SUM(D:D))*100</f>
        <v>1.1157304633492304E-3</v>
      </c>
      <c r="F2044">
        <f t="shared" si="31"/>
        <v>9704151</v>
      </c>
      <c r="G2044" s="1">
        <f>(Comuni[[#This Row],[Popolazione2011]]/Comuni[[#This Row],[TOT POP REGIONE ]])*100</f>
        <v>6.832127818291369E-3</v>
      </c>
      <c r="H2044" t="str">
        <f>IF(Comuni[[#This Row],[Popolazione2011]]&gt;300000,"MAGGIORE","")</f>
        <v/>
      </c>
      <c r="I2044" t="str">
        <f>_xlfn.XLOOKUP(Comuni[[#This Row],[Regione]],Ripartizione_geografica[Regione],Ripartizione_geografica[Ripartizione geografica])</f>
        <v>Nord-ovest</v>
      </c>
      <c r="J2044">
        <f>_xlfn.XLOOKUP(Comuni[[#This Row],[Regione]],Ripartizione_geografica[Regione],Ripartizione_geografica[Codice Regione])</f>
        <v>3</v>
      </c>
      <c r="K2044">
        <f>_xlfn.XLOOKUP(Comuni[[#This Row],[Regione]],Table_0[Regione],Table_0[Totale])</f>
        <v>4308126</v>
      </c>
      <c r="L2044">
        <f>_xlfn.XLOOKUP(Comuni[[#This Row],[Regione]],Table_0[Regione],Table_0[Guariti])</f>
        <v>4242764</v>
      </c>
      <c r="M2044">
        <f>_xlfn.XLOOKUP(Comuni[[#This Row],[Regione]],Table_0[Regione],Table_0[Deceduti])</f>
        <v>47031</v>
      </c>
      <c r="N2044" s="1">
        <f>(Comuni[[#This Row],[Popolazione2011]]/Comuni[[#This Row],[Ammalati TOT]])*100</f>
        <v>1.5389522033478129E-2</v>
      </c>
      <c r="O2044">
        <f>_xlfn.XLOOKUP(Comuni[[#This Row],[Regione]],Table_0[Regione],Table_0[TOT AREA])</f>
        <v>6838505</v>
      </c>
      <c r="P2044" s="1">
        <f>(Comuni[[#This Row],[Popolazione2011]]/Comuni[[#This Row],[Ammalati AREA]])*100</f>
        <v>9.6951014878251893E-3</v>
      </c>
    </row>
    <row r="2045" spans="1:16" x14ac:dyDescent="0.3">
      <c r="A2045" t="s">
        <v>2062</v>
      </c>
      <c r="B2045" t="s">
        <v>8023</v>
      </c>
      <c r="C2045" t="s">
        <v>2013</v>
      </c>
      <c r="D2045">
        <v>1950</v>
      </c>
      <c r="E2045" s="1">
        <f>(Comuni[[#This Row],[Popolazione2011]]/SUM(D:D))*100</f>
        <v>3.2815601863212659E-3</v>
      </c>
      <c r="F2045">
        <f t="shared" si="31"/>
        <v>9704151</v>
      </c>
      <c r="G2045" s="1">
        <f>(Comuni[[#This Row],[Popolazione2011]]/Comuni[[#This Row],[TOT POP REGIONE ]])*100</f>
        <v>2.0094493583209905E-2</v>
      </c>
      <c r="H2045" t="str">
        <f>IF(Comuni[[#This Row],[Popolazione2011]]&gt;300000,"MAGGIORE","")</f>
        <v/>
      </c>
      <c r="I2045" t="str">
        <f>_xlfn.XLOOKUP(Comuni[[#This Row],[Regione]],Ripartizione_geografica[Regione],Ripartizione_geografica[Ripartizione geografica])</f>
        <v>Nord-ovest</v>
      </c>
      <c r="J2045">
        <f>_xlfn.XLOOKUP(Comuni[[#This Row],[Regione]],Ripartizione_geografica[Regione],Ripartizione_geografica[Codice Regione])</f>
        <v>3</v>
      </c>
      <c r="K2045">
        <f>_xlfn.XLOOKUP(Comuni[[#This Row],[Regione]],Table_0[Regione],Table_0[Totale])</f>
        <v>4308126</v>
      </c>
      <c r="L2045">
        <f>_xlfn.XLOOKUP(Comuni[[#This Row],[Regione]],Table_0[Regione],Table_0[Guariti])</f>
        <v>4242764</v>
      </c>
      <c r="M2045">
        <f>_xlfn.XLOOKUP(Comuni[[#This Row],[Regione]],Table_0[Regione],Table_0[Deceduti])</f>
        <v>47031</v>
      </c>
      <c r="N2045" s="1">
        <f>(Comuni[[#This Row],[Popolazione2011]]/Comuni[[#This Row],[Ammalati TOT]])*100</f>
        <v>4.526330009846509E-2</v>
      </c>
      <c r="O2045">
        <f>_xlfn.XLOOKUP(Comuni[[#This Row],[Regione]],Table_0[Regione],Table_0[TOT AREA])</f>
        <v>6838505</v>
      </c>
      <c r="P2045" s="1">
        <f>(Comuni[[#This Row],[Popolazione2011]]/Comuni[[#This Row],[Ammalati AREA]])*100</f>
        <v>2.851500437595644E-2</v>
      </c>
    </row>
    <row r="2046" spans="1:16" x14ac:dyDescent="0.3">
      <c r="A2046" t="s">
        <v>2063</v>
      </c>
      <c r="B2046" t="s">
        <v>8023</v>
      </c>
      <c r="C2046" t="s">
        <v>2013</v>
      </c>
      <c r="D2046">
        <v>930</v>
      </c>
      <c r="E2046" s="1">
        <f>(Comuni[[#This Row],[Popolazione2011]]/SUM(D:D))*100</f>
        <v>1.5650517811686038E-3</v>
      </c>
      <c r="F2046">
        <f t="shared" si="31"/>
        <v>9704151</v>
      </c>
      <c r="G2046" s="1">
        <f>(Comuni[[#This Row],[Popolazione2011]]/Comuni[[#This Row],[TOT POP REGIONE ]])*100</f>
        <v>9.5835277089154937E-3</v>
      </c>
      <c r="H2046" t="str">
        <f>IF(Comuni[[#This Row],[Popolazione2011]]&gt;300000,"MAGGIORE","")</f>
        <v/>
      </c>
      <c r="I2046" t="str">
        <f>_xlfn.XLOOKUP(Comuni[[#This Row],[Regione]],Ripartizione_geografica[Regione],Ripartizione_geografica[Ripartizione geografica])</f>
        <v>Nord-ovest</v>
      </c>
      <c r="J2046">
        <f>_xlfn.XLOOKUP(Comuni[[#This Row],[Regione]],Ripartizione_geografica[Regione],Ripartizione_geografica[Codice Regione])</f>
        <v>3</v>
      </c>
      <c r="K2046">
        <f>_xlfn.XLOOKUP(Comuni[[#This Row],[Regione]],Table_0[Regione],Table_0[Totale])</f>
        <v>4308126</v>
      </c>
      <c r="L2046">
        <f>_xlfn.XLOOKUP(Comuni[[#This Row],[Regione]],Table_0[Regione],Table_0[Guariti])</f>
        <v>4242764</v>
      </c>
      <c r="M2046">
        <f>_xlfn.XLOOKUP(Comuni[[#This Row],[Regione]],Table_0[Regione],Table_0[Deceduti])</f>
        <v>47031</v>
      </c>
      <c r="N2046" s="1">
        <f>(Comuni[[#This Row],[Popolazione2011]]/Comuni[[#This Row],[Ammalati TOT]])*100</f>
        <v>2.158711235465258E-2</v>
      </c>
      <c r="O2046">
        <f>_xlfn.XLOOKUP(Comuni[[#This Row],[Regione]],Table_0[Regione],Table_0[TOT AREA])</f>
        <v>6838505</v>
      </c>
      <c r="P2046" s="1">
        <f>(Comuni[[#This Row],[Popolazione2011]]/Comuni[[#This Row],[Ammalati AREA]])*100</f>
        <v>1.3599463625456148E-2</v>
      </c>
    </row>
    <row r="2047" spans="1:16" x14ac:dyDescent="0.3">
      <c r="A2047" t="s">
        <v>2064</v>
      </c>
      <c r="B2047" t="s">
        <v>8023</v>
      </c>
      <c r="C2047" t="s">
        <v>2013</v>
      </c>
      <c r="D2047">
        <v>18391</v>
      </c>
      <c r="E2047" s="1">
        <f>(Comuni[[#This Row],[Popolazione2011]]/SUM(D:D))*100</f>
        <v>3.0949319685453537E-2</v>
      </c>
      <c r="F2047">
        <f t="shared" si="31"/>
        <v>9704151</v>
      </c>
      <c r="G2047" s="1">
        <f>(Comuni[[#This Row],[Popolazione2011]]/Comuni[[#This Row],[TOT POP REGIONE ]])*100</f>
        <v>0.18951683666092994</v>
      </c>
      <c r="H2047" t="str">
        <f>IF(Comuni[[#This Row],[Popolazione2011]]&gt;300000,"MAGGIORE","")</f>
        <v/>
      </c>
      <c r="I2047" t="str">
        <f>_xlfn.XLOOKUP(Comuni[[#This Row],[Regione]],Ripartizione_geografica[Regione],Ripartizione_geografica[Ripartizione geografica])</f>
        <v>Nord-ovest</v>
      </c>
      <c r="J2047">
        <f>_xlfn.XLOOKUP(Comuni[[#This Row],[Regione]],Ripartizione_geografica[Regione],Ripartizione_geografica[Codice Regione])</f>
        <v>3</v>
      </c>
      <c r="K2047">
        <f>_xlfn.XLOOKUP(Comuni[[#This Row],[Regione]],Table_0[Regione],Table_0[Totale])</f>
        <v>4308126</v>
      </c>
      <c r="L2047">
        <f>_xlfn.XLOOKUP(Comuni[[#This Row],[Regione]],Table_0[Regione],Table_0[Guariti])</f>
        <v>4242764</v>
      </c>
      <c r="M2047">
        <f>_xlfn.XLOOKUP(Comuni[[#This Row],[Regione]],Table_0[Regione],Table_0[Deceduti])</f>
        <v>47031</v>
      </c>
      <c r="N2047" s="1">
        <f>(Comuni[[#This Row],[Popolazione2011]]/Comuni[[#This Row],[Ammalati TOT]])*100</f>
        <v>0.42689094980044689</v>
      </c>
      <c r="O2047">
        <f>_xlfn.XLOOKUP(Comuni[[#This Row],[Regione]],Table_0[Regione],Table_0[TOT AREA])</f>
        <v>6838505</v>
      </c>
      <c r="P2047" s="1">
        <f>(Comuni[[#This Row],[Popolazione2011]]/Comuni[[#This Row],[Ammalati AREA]])*100</f>
        <v>0.26893304896318715</v>
      </c>
    </row>
    <row r="2048" spans="1:16" x14ac:dyDescent="0.3">
      <c r="A2048" t="s">
        <v>2065</v>
      </c>
      <c r="B2048" t="s">
        <v>8023</v>
      </c>
      <c r="C2048" t="s">
        <v>2013</v>
      </c>
      <c r="D2048">
        <v>1619</v>
      </c>
      <c r="E2048" s="1">
        <f>(Comuni[[#This Row],[Popolazione2011]]/SUM(D:D))*100</f>
        <v>2.7245363803354507E-3</v>
      </c>
      <c r="F2048">
        <f t="shared" si="31"/>
        <v>9704151</v>
      </c>
      <c r="G2048" s="1">
        <f>(Comuni[[#This Row],[Popolazione2011]]/Comuni[[#This Row],[TOT POP REGIONE ]])*100</f>
        <v>1.668358210831633E-2</v>
      </c>
      <c r="H2048" t="str">
        <f>IF(Comuni[[#This Row],[Popolazione2011]]&gt;300000,"MAGGIORE","")</f>
        <v/>
      </c>
      <c r="I2048" t="str">
        <f>_xlfn.XLOOKUP(Comuni[[#This Row],[Regione]],Ripartizione_geografica[Regione],Ripartizione_geografica[Ripartizione geografica])</f>
        <v>Nord-ovest</v>
      </c>
      <c r="J2048">
        <f>_xlfn.XLOOKUP(Comuni[[#This Row],[Regione]],Ripartizione_geografica[Regione],Ripartizione_geografica[Codice Regione])</f>
        <v>3</v>
      </c>
      <c r="K2048">
        <f>_xlfn.XLOOKUP(Comuni[[#This Row],[Regione]],Table_0[Regione],Table_0[Totale])</f>
        <v>4308126</v>
      </c>
      <c r="L2048">
        <f>_xlfn.XLOOKUP(Comuni[[#This Row],[Regione]],Table_0[Regione],Table_0[Guariti])</f>
        <v>4242764</v>
      </c>
      <c r="M2048">
        <f>_xlfn.XLOOKUP(Comuni[[#This Row],[Regione]],Table_0[Regione],Table_0[Deceduti])</f>
        <v>47031</v>
      </c>
      <c r="N2048" s="1">
        <f>(Comuni[[#This Row],[Popolazione2011]]/Comuni[[#This Row],[Ammalati TOT]])*100</f>
        <v>3.7580145056110244E-2</v>
      </c>
      <c r="O2048">
        <f>_xlfn.XLOOKUP(Comuni[[#This Row],[Regione]],Table_0[Regione],Table_0[TOT AREA])</f>
        <v>6838505</v>
      </c>
      <c r="P2048" s="1">
        <f>(Comuni[[#This Row],[Popolazione2011]]/Comuni[[#This Row],[Ammalati AREA]])*100</f>
        <v>2.3674765171627424E-2</v>
      </c>
    </row>
    <row r="2049" spans="1:16" x14ac:dyDescent="0.3">
      <c r="A2049" t="s">
        <v>2066</v>
      </c>
      <c r="B2049" t="s">
        <v>8023</v>
      </c>
      <c r="C2049" t="s">
        <v>2013</v>
      </c>
      <c r="D2049">
        <v>562</v>
      </c>
      <c r="E2049" s="1">
        <f>(Comuni[[#This Row],[Popolazione2011]]/SUM(D:D))*100</f>
        <v>9.4576247421156482E-4</v>
      </c>
      <c r="F2049">
        <f t="shared" si="31"/>
        <v>9704151</v>
      </c>
      <c r="G2049" s="1">
        <f>(Comuni[[#This Row],[Popolazione2011]]/Comuni[[#This Row],[TOT POP REGIONE ]])*100</f>
        <v>5.7913360993661371E-3</v>
      </c>
      <c r="H2049" t="str">
        <f>IF(Comuni[[#This Row],[Popolazione2011]]&gt;300000,"MAGGIORE","")</f>
        <v/>
      </c>
      <c r="I2049" t="str">
        <f>_xlfn.XLOOKUP(Comuni[[#This Row],[Regione]],Ripartizione_geografica[Regione],Ripartizione_geografica[Ripartizione geografica])</f>
        <v>Nord-ovest</v>
      </c>
      <c r="J2049">
        <f>_xlfn.XLOOKUP(Comuni[[#This Row],[Regione]],Ripartizione_geografica[Regione],Ripartizione_geografica[Codice Regione])</f>
        <v>3</v>
      </c>
      <c r="K2049">
        <f>_xlfn.XLOOKUP(Comuni[[#This Row],[Regione]],Table_0[Regione],Table_0[Totale])</f>
        <v>4308126</v>
      </c>
      <c r="L2049">
        <f>_xlfn.XLOOKUP(Comuni[[#This Row],[Regione]],Table_0[Regione],Table_0[Guariti])</f>
        <v>4242764</v>
      </c>
      <c r="M2049">
        <f>_xlfn.XLOOKUP(Comuni[[#This Row],[Regione]],Table_0[Regione],Table_0[Deceduti])</f>
        <v>47031</v>
      </c>
      <c r="N2049" s="1">
        <f>(Comuni[[#This Row],[Popolazione2011]]/Comuni[[#This Row],[Ammalati TOT]])*100</f>
        <v>1.3045115207865323E-2</v>
      </c>
      <c r="O2049">
        <f>_xlfn.XLOOKUP(Comuni[[#This Row],[Regione]],Table_0[Regione],Table_0[TOT AREA])</f>
        <v>6838505</v>
      </c>
      <c r="P2049" s="1">
        <f>(Comuni[[#This Row],[Popolazione2011]]/Comuni[[#This Row],[Ammalati AREA]])*100</f>
        <v>8.2181704919423171E-3</v>
      </c>
    </row>
    <row r="2050" spans="1:16" x14ac:dyDescent="0.3">
      <c r="A2050" t="s">
        <v>2067</v>
      </c>
      <c r="B2050" t="s">
        <v>8023</v>
      </c>
      <c r="C2050" t="s">
        <v>2013</v>
      </c>
      <c r="D2050">
        <v>2762</v>
      </c>
      <c r="E2050" s="1">
        <f>(Comuni[[#This Row],[Popolazione2011]]/SUM(D:D))*100</f>
        <v>4.6480355049329921E-3</v>
      </c>
      <c r="F2050">
        <f t="shared" ref="F2050:F2113" si="32">SUMIFS(D:D,B:B,B2050)</f>
        <v>9704151</v>
      </c>
      <c r="G2050" s="1">
        <f>(Comuni[[#This Row],[Popolazione2011]]/Comuni[[#This Row],[TOT POP REGIONE ]])*100</f>
        <v>2.8462046808628596E-2</v>
      </c>
      <c r="H2050" t="str">
        <f>IF(Comuni[[#This Row],[Popolazione2011]]&gt;300000,"MAGGIORE","")</f>
        <v/>
      </c>
      <c r="I2050" t="str">
        <f>_xlfn.XLOOKUP(Comuni[[#This Row],[Regione]],Ripartizione_geografica[Regione],Ripartizione_geografica[Ripartizione geografica])</f>
        <v>Nord-ovest</v>
      </c>
      <c r="J2050">
        <f>_xlfn.XLOOKUP(Comuni[[#This Row],[Regione]],Ripartizione_geografica[Regione],Ripartizione_geografica[Codice Regione])</f>
        <v>3</v>
      </c>
      <c r="K2050">
        <f>_xlfn.XLOOKUP(Comuni[[#This Row],[Regione]],Table_0[Regione],Table_0[Totale])</f>
        <v>4308126</v>
      </c>
      <c r="L2050">
        <f>_xlfn.XLOOKUP(Comuni[[#This Row],[Regione]],Table_0[Regione],Table_0[Guariti])</f>
        <v>4242764</v>
      </c>
      <c r="M2050">
        <f>_xlfn.XLOOKUP(Comuni[[#This Row],[Regione]],Table_0[Regione],Table_0[Deceduti])</f>
        <v>47031</v>
      </c>
      <c r="N2050" s="1">
        <f>(Comuni[[#This Row],[Popolazione2011]]/Comuni[[#This Row],[Ammalati TOT]])*100</f>
        <v>6.4111402498441328E-2</v>
      </c>
      <c r="O2050">
        <f>_xlfn.XLOOKUP(Comuni[[#This Row],[Regione]],Table_0[Regione],Table_0[TOT AREA])</f>
        <v>6838505</v>
      </c>
      <c r="P2050" s="1">
        <f>(Comuni[[#This Row],[Popolazione2011]]/Comuni[[#This Row],[Ammalati AREA]])*100</f>
        <v>4.0388944659688043E-2</v>
      </c>
    </row>
    <row r="2051" spans="1:16" x14ac:dyDescent="0.3">
      <c r="A2051" t="s">
        <v>2068</v>
      </c>
      <c r="B2051" t="s">
        <v>8023</v>
      </c>
      <c r="C2051" t="s">
        <v>2013</v>
      </c>
      <c r="D2051">
        <v>8469</v>
      </c>
      <c r="E2051" s="1">
        <f>(Comuni[[#This Row],[Popolazione2011]]/SUM(D:D))*100</f>
        <v>1.4252068316899898E-2</v>
      </c>
      <c r="F2051">
        <f t="shared" si="32"/>
        <v>9704151</v>
      </c>
      <c r="G2051" s="1">
        <f>(Comuni[[#This Row],[Popolazione2011]]/Comuni[[#This Row],[TOT POP REGIONE ]])*100</f>
        <v>8.7271931362156246E-2</v>
      </c>
      <c r="H2051" t="str">
        <f>IF(Comuni[[#This Row],[Popolazione2011]]&gt;300000,"MAGGIORE","")</f>
        <v/>
      </c>
      <c r="I2051" t="str">
        <f>_xlfn.XLOOKUP(Comuni[[#This Row],[Regione]],Ripartizione_geografica[Regione],Ripartizione_geografica[Ripartizione geografica])</f>
        <v>Nord-ovest</v>
      </c>
      <c r="J2051">
        <f>_xlfn.XLOOKUP(Comuni[[#This Row],[Regione]],Ripartizione_geografica[Regione],Ripartizione_geografica[Codice Regione])</f>
        <v>3</v>
      </c>
      <c r="K2051">
        <f>_xlfn.XLOOKUP(Comuni[[#This Row],[Regione]],Table_0[Regione],Table_0[Totale])</f>
        <v>4308126</v>
      </c>
      <c r="L2051">
        <f>_xlfn.XLOOKUP(Comuni[[#This Row],[Regione]],Table_0[Regione],Table_0[Guariti])</f>
        <v>4242764</v>
      </c>
      <c r="M2051">
        <f>_xlfn.XLOOKUP(Comuni[[#This Row],[Regione]],Table_0[Regione],Table_0[Deceduti])</f>
        <v>47031</v>
      </c>
      <c r="N2051" s="1">
        <f>(Comuni[[#This Row],[Popolazione2011]]/Comuni[[#This Row],[Ammalati TOT]])*100</f>
        <v>0.19658199411994914</v>
      </c>
      <c r="O2051">
        <f>_xlfn.XLOOKUP(Comuni[[#This Row],[Regione]],Table_0[Regione],Table_0[TOT AREA])</f>
        <v>6838505</v>
      </c>
      <c r="P2051" s="1">
        <f>(Comuni[[#This Row],[Popolazione2011]]/Comuni[[#This Row],[Ammalati AREA]])*100</f>
        <v>0.1238428574666539</v>
      </c>
    </row>
    <row r="2052" spans="1:16" x14ac:dyDescent="0.3">
      <c r="A2052" t="s">
        <v>2069</v>
      </c>
      <c r="B2052" t="s">
        <v>8023</v>
      </c>
      <c r="C2052" t="s">
        <v>2013</v>
      </c>
      <c r="D2052">
        <v>4698</v>
      </c>
      <c r="E2052" s="1">
        <f>(Comuni[[#This Row],[Popolazione2011]]/SUM(D:D))*100</f>
        <v>7.9060357719678495E-3</v>
      </c>
      <c r="F2052">
        <f t="shared" si="32"/>
        <v>9704151</v>
      </c>
      <c r="G2052" s="1">
        <f>(Comuni[[#This Row],[Popolazione2011]]/Comuni[[#This Row],[TOT POP REGIONE ]])*100</f>
        <v>4.8412272232779559E-2</v>
      </c>
      <c r="H2052" t="str">
        <f>IF(Comuni[[#This Row],[Popolazione2011]]&gt;300000,"MAGGIORE","")</f>
        <v/>
      </c>
      <c r="I2052" t="str">
        <f>_xlfn.XLOOKUP(Comuni[[#This Row],[Regione]],Ripartizione_geografica[Regione],Ripartizione_geografica[Ripartizione geografica])</f>
        <v>Nord-ovest</v>
      </c>
      <c r="J2052">
        <f>_xlfn.XLOOKUP(Comuni[[#This Row],[Regione]],Ripartizione_geografica[Regione],Ripartizione_geografica[Codice Regione])</f>
        <v>3</v>
      </c>
      <c r="K2052">
        <f>_xlfn.XLOOKUP(Comuni[[#This Row],[Regione]],Table_0[Regione],Table_0[Totale])</f>
        <v>4308126</v>
      </c>
      <c r="L2052">
        <f>_xlfn.XLOOKUP(Comuni[[#This Row],[Regione]],Table_0[Regione],Table_0[Guariti])</f>
        <v>4242764</v>
      </c>
      <c r="M2052">
        <f>_xlfn.XLOOKUP(Comuni[[#This Row],[Regione]],Table_0[Regione],Table_0[Deceduti])</f>
        <v>47031</v>
      </c>
      <c r="N2052" s="1">
        <f>(Comuni[[#This Row],[Popolazione2011]]/Comuni[[#This Row],[Ammalati TOT]])*100</f>
        <v>0.10904973531414819</v>
      </c>
      <c r="O2052">
        <f>_xlfn.XLOOKUP(Comuni[[#This Row],[Regione]],Table_0[Regione],Table_0[TOT AREA])</f>
        <v>6838505</v>
      </c>
      <c r="P2052" s="1">
        <f>(Comuni[[#This Row],[Popolazione2011]]/Comuni[[#This Row],[Ammalati AREA]])*100</f>
        <v>6.8699225927304292E-2</v>
      </c>
    </row>
    <row r="2053" spans="1:16" x14ac:dyDescent="0.3">
      <c r="A2053" t="s">
        <v>2070</v>
      </c>
      <c r="B2053" t="s">
        <v>8023</v>
      </c>
      <c r="C2053" t="s">
        <v>2013</v>
      </c>
      <c r="D2053">
        <v>2227</v>
      </c>
      <c r="E2053" s="1">
        <f>(Comuni[[#This Row],[Popolazione2011]]/SUM(D:D))*100</f>
        <v>3.7477100179166456E-3</v>
      </c>
      <c r="F2053">
        <f t="shared" si="32"/>
        <v>9704151</v>
      </c>
      <c r="G2053" s="1">
        <f>(Comuni[[#This Row],[Popolazione2011]]/Comuni[[#This Row],[TOT POP REGIONE ]])*100</f>
        <v>2.2948942158876134E-2</v>
      </c>
      <c r="H2053" t="str">
        <f>IF(Comuni[[#This Row],[Popolazione2011]]&gt;300000,"MAGGIORE","")</f>
        <v/>
      </c>
      <c r="I2053" t="str">
        <f>_xlfn.XLOOKUP(Comuni[[#This Row],[Regione]],Ripartizione_geografica[Regione],Ripartizione_geografica[Ripartizione geografica])</f>
        <v>Nord-ovest</v>
      </c>
      <c r="J2053">
        <f>_xlfn.XLOOKUP(Comuni[[#This Row],[Regione]],Ripartizione_geografica[Regione],Ripartizione_geografica[Codice Regione])</f>
        <v>3</v>
      </c>
      <c r="K2053">
        <f>_xlfn.XLOOKUP(Comuni[[#This Row],[Regione]],Table_0[Regione],Table_0[Totale])</f>
        <v>4308126</v>
      </c>
      <c r="L2053">
        <f>_xlfn.XLOOKUP(Comuni[[#This Row],[Regione]],Table_0[Regione],Table_0[Guariti])</f>
        <v>4242764</v>
      </c>
      <c r="M2053">
        <f>_xlfn.XLOOKUP(Comuni[[#This Row],[Regione]],Table_0[Regione],Table_0[Deceduti])</f>
        <v>47031</v>
      </c>
      <c r="N2053" s="1">
        <f>(Comuni[[#This Row],[Popolazione2011]]/Comuni[[#This Row],[Ammalati TOT]])*100</f>
        <v>5.1693009907323971E-2</v>
      </c>
      <c r="O2053">
        <f>_xlfn.XLOOKUP(Comuni[[#This Row],[Regione]],Table_0[Regione],Table_0[TOT AREA])</f>
        <v>6838505</v>
      </c>
      <c r="P2053" s="1">
        <f>(Comuni[[#This Row],[Popolazione2011]]/Comuni[[#This Row],[Ammalati AREA]])*100</f>
        <v>3.2565597305258973E-2</v>
      </c>
    </row>
    <row r="2054" spans="1:16" x14ac:dyDescent="0.3">
      <c r="A2054" t="s">
        <v>2071</v>
      </c>
      <c r="B2054" t="s">
        <v>8023</v>
      </c>
      <c r="C2054" t="s">
        <v>2013</v>
      </c>
      <c r="D2054">
        <v>7534</v>
      </c>
      <c r="E2054" s="1">
        <f>(Comuni[[#This Row],[Popolazione2011]]/SUM(D:D))*100</f>
        <v>1.2678602278843291E-2</v>
      </c>
      <c r="F2054">
        <f t="shared" si="32"/>
        <v>9704151</v>
      </c>
      <c r="G2054" s="1">
        <f>(Comuni[[#This Row],[Popolazione2011]]/Comuni[[#This Row],[TOT POP REGIONE ]])*100</f>
        <v>7.763687931071972E-2</v>
      </c>
      <c r="H2054" t="str">
        <f>IF(Comuni[[#This Row],[Popolazione2011]]&gt;300000,"MAGGIORE","")</f>
        <v/>
      </c>
      <c r="I2054" t="str">
        <f>_xlfn.XLOOKUP(Comuni[[#This Row],[Regione]],Ripartizione_geografica[Regione],Ripartizione_geografica[Ripartizione geografica])</f>
        <v>Nord-ovest</v>
      </c>
      <c r="J2054">
        <f>_xlfn.XLOOKUP(Comuni[[#This Row],[Regione]],Ripartizione_geografica[Regione],Ripartizione_geografica[Codice Regione])</f>
        <v>3</v>
      </c>
      <c r="K2054">
        <f>_xlfn.XLOOKUP(Comuni[[#This Row],[Regione]],Table_0[Regione],Table_0[Totale])</f>
        <v>4308126</v>
      </c>
      <c r="L2054">
        <f>_xlfn.XLOOKUP(Comuni[[#This Row],[Regione]],Table_0[Regione],Table_0[Guariti])</f>
        <v>4242764</v>
      </c>
      <c r="M2054">
        <f>_xlfn.XLOOKUP(Comuni[[#This Row],[Regione]],Table_0[Regione],Table_0[Deceduti])</f>
        <v>47031</v>
      </c>
      <c r="N2054" s="1">
        <f>(Comuni[[#This Row],[Popolazione2011]]/Comuni[[#This Row],[Ammalati TOT]])*100</f>
        <v>0.17487882202145436</v>
      </c>
      <c r="O2054">
        <f>_xlfn.XLOOKUP(Comuni[[#This Row],[Regione]],Table_0[Regione],Table_0[TOT AREA])</f>
        <v>6838505</v>
      </c>
      <c r="P2054" s="1">
        <f>(Comuni[[#This Row],[Popolazione2011]]/Comuni[[#This Row],[Ammalati AREA]])*100</f>
        <v>0.11017027844536197</v>
      </c>
    </row>
    <row r="2055" spans="1:16" x14ac:dyDescent="0.3">
      <c r="A2055" t="s">
        <v>2072</v>
      </c>
      <c r="B2055" t="s">
        <v>8023</v>
      </c>
      <c r="C2055" t="s">
        <v>2013</v>
      </c>
      <c r="D2055">
        <v>3717</v>
      </c>
      <c r="E2055" s="1">
        <f>(Comuni[[#This Row],[Popolazione2011]]/SUM(D:D))*100</f>
        <v>6.2551585705416125E-3</v>
      </c>
      <c r="F2055">
        <f t="shared" si="32"/>
        <v>9704151</v>
      </c>
      <c r="G2055" s="1">
        <f>(Comuni[[#This Row],[Popolazione2011]]/Comuni[[#This Row],[TOT POP REGIONE ]])*100</f>
        <v>3.8303196230149349E-2</v>
      </c>
      <c r="H2055" t="str">
        <f>IF(Comuni[[#This Row],[Popolazione2011]]&gt;300000,"MAGGIORE","")</f>
        <v/>
      </c>
      <c r="I2055" t="str">
        <f>_xlfn.XLOOKUP(Comuni[[#This Row],[Regione]],Ripartizione_geografica[Regione],Ripartizione_geografica[Ripartizione geografica])</f>
        <v>Nord-ovest</v>
      </c>
      <c r="J2055">
        <f>_xlfn.XLOOKUP(Comuni[[#This Row],[Regione]],Ripartizione_geografica[Regione],Ripartizione_geografica[Codice Regione])</f>
        <v>3</v>
      </c>
      <c r="K2055">
        <f>_xlfn.XLOOKUP(Comuni[[#This Row],[Regione]],Table_0[Regione],Table_0[Totale])</f>
        <v>4308126</v>
      </c>
      <c r="L2055">
        <f>_xlfn.XLOOKUP(Comuni[[#This Row],[Regione]],Table_0[Regione],Table_0[Guariti])</f>
        <v>4242764</v>
      </c>
      <c r="M2055">
        <f>_xlfn.XLOOKUP(Comuni[[#This Row],[Regione]],Table_0[Regione],Table_0[Deceduti])</f>
        <v>47031</v>
      </c>
      <c r="N2055" s="1">
        <f>(Comuni[[#This Row],[Popolazione2011]]/Comuni[[#This Row],[Ammalati TOT]])*100</f>
        <v>8.6278813572304991E-2</v>
      </c>
      <c r="O2055">
        <f>_xlfn.XLOOKUP(Comuni[[#This Row],[Regione]],Table_0[Regione],Table_0[TOT AREA])</f>
        <v>6838505</v>
      </c>
      <c r="P2055" s="1">
        <f>(Comuni[[#This Row],[Popolazione2011]]/Comuni[[#This Row],[Ammalati AREA]])*100</f>
        <v>5.4353985264323119E-2</v>
      </c>
    </row>
    <row r="2056" spans="1:16" x14ac:dyDescent="0.3">
      <c r="A2056" t="s">
        <v>2073</v>
      </c>
      <c r="B2056" t="s">
        <v>8023</v>
      </c>
      <c r="C2056" t="s">
        <v>2013</v>
      </c>
      <c r="D2056">
        <v>14813</v>
      </c>
      <c r="E2056" s="1">
        <f>(Comuni[[#This Row],[Popolazione2011]]/SUM(D:D))*100</f>
        <v>2.4928077456398412E-2</v>
      </c>
      <c r="F2056">
        <f t="shared" si="32"/>
        <v>9704151</v>
      </c>
      <c r="G2056" s="1">
        <f>(Comuni[[#This Row],[Popolazione2011]]/Comuni[[#This Row],[TOT POP REGIONE ]])*100</f>
        <v>0.15264601715286583</v>
      </c>
      <c r="H2056" t="str">
        <f>IF(Comuni[[#This Row],[Popolazione2011]]&gt;300000,"MAGGIORE","")</f>
        <v/>
      </c>
      <c r="I2056" t="str">
        <f>_xlfn.XLOOKUP(Comuni[[#This Row],[Regione]],Ripartizione_geografica[Regione],Ripartizione_geografica[Ripartizione geografica])</f>
        <v>Nord-ovest</v>
      </c>
      <c r="J2056">
        <f>_xlfn.XLOOKUP(Comuni[[#This Row],[Regione]],Ripartizione_geografica[Regione],Ripartizione_geografica[Codice Regione])</f>
        <v>3</v>
      </c>
      <c r="K2056">
        <f>_xlfn.XLOOKUP(Comuni[[#This Row],[Regione]],Table_0[Regione],Table_0[Totale])</f>
        <v>4308126</v>
      </c>
      <c r="L2056">
        <f>_xlfn.XLOOKUP(Comuni[[#This Row],[Regione]],Table_0[Regione],Table_0[Guariti])</f>
        <v>4242764</v>
      </c>
      <c r="M2056">
        <f>_xlfn.XLOOKUP(Comuni[[#This Row],[Regione]],Table_0[Regione],Table_0[Deceduti])</f>
        <v>47031</v>
      </c>
      <c r="N2056" s="1">
        <f>(Comuni[[#This Row],[Popolazione2011]]/Comuni[[#This Row],[Ammalati TOT]])*100</f>
        <v>0.34383859710695552</v>
      </c>
      <c r="O2056">
        <f>_xlfn.XLOOKUP(Comuni[[#This Row],[Regione]],Table_0[Regione],Table_0[TOT AREA])</f>
        <v>6838505</v>
      </c>
      <c r="P2056" s="1">
        <f>(Comuni[[#This Row],[Popolazione2011]]/Comuni[[#This Row],[Ammalati AREA]])*100</f>
        <v>0.21661167170309883</v>
      </c>
    </row>
    <row r="2057" spans="1:16" x14ac:dyDescent="0.3">
      <c r="A2057" t="s">
        <v>2074</v>
      </c>
      <c r="B2057" t="s">
        <v>8023</v>
      </c>
      <c r="C2057" t="s">
        <v>2013</v>
      </c>
      <c r="D2057">
        <v>7078</v>
      </c>
      <c r="E2057" s="1">
        <f>(Comuni[[#This Row],[Popolazione2011]]/SUM(D:D))*100</f>
        <v>1.1911222050657394E-2</v>
      </c>
      <c r="F2057">
        <f t="shared" si="32"/>
        <v>9704151</v>
      </c>
      <c r="G2057" s="1">
        <f>(Comuni[[#This Row],[Popolazione2011]]/Comuni[[#This Row],[TOT POP REGIONE ]])*100</f>
        <v>7.293785927279986E-2</v>
      </c>
      <c r="H2057" t="str">
        <f>IF(Comuni[[#This Row],[Popolazione2011]]&gt;300000,"MAGGIORE","")</f>
        <v/>
      </c>
      <c r="I2057" t="str">
        <f>_xlfn.XLOOKUP(Comuni[[#This Row],[Regione]],Ripartizione_geografica[Regione],Ripartizione_geografica[Ripartizione geografica])</f>
        <v>Nord-ovest</v>
      </c>
      <c r="J2057">
        <f>_xlfn.XLOOKUP(Comuni[[#This Row],[Regione]],Ripartizione_geografica[Regione],Ripartizione_geografica[Codice Regione])</f>
        <v>3</v>
      </c>
      <c r="K2057">
        <f>_xlfn.XLOOKUP(Comuni[[#This Row],[Regione]],Table_0[Regione],Table_0[Totale])</f>
        <v>4308126</v>
      </c>
      <c r="L2057">
        <f>_xlfn.XLOOKUP(Comuni[[#This Row],[Regione]],Table_0[Regione],Table_0[Guariti])</f>
        <v>4242764</v>
      </c>
      <c r="M2057">
        <f>_xlfn.XLOOKUP(Comuni[[#This Row],[Regione]],Table_0[Regione],Table_0[Deceduti])</f>
        <v>47031</v>
      </c>
      <c r="N2057" s="1">
        <f>(Comuni[[#This Row],[Popolazione2011]]/Comuni[[#This Row],[Ammalati TOT]])*100</f>
        <v>0.16429417338304403</v>
      </c>
      <c r="O2057">
        <f>_xlfn.XLOOKUP(Comuni[[#This Row],[Regione]],Table_0[Regione],Table_0[TOT AREA])</f>
        <v>6838505</v>
      </c>
      <c r="P2057" s="1">
        <f>(Comuni[[#This Row],[Popolazione2011]]/Comuni[[#This Row],[Ammalati AREA]])*100</f>
        <v>0.10350215434513829</v>
      </c>
    </row>
    <row r="2058" spans="1:16" x14ac:dyDescent="0.3">
      <c r="A2058" t="s">
        <v>2075</v>
      </c>
      <c r="B2058" t="s">
        <v>8023</v>
      </c>
      <c r="C2058" t="s">
        <v>2013</v>
      </c>
      <c r="D2058">
        <v>2015</v>
      </c>
      <c r="E2058" s="1">
        <f>(Comuni[[#This Row],[Popolazione2011]]/SUM(D:D))*100</f>
        <v>3.3909455258653077E-3</v>
      </c>
      <c r="F2058">
        <f t="shared" si="32"/>
        <v>9704151</v>
      </c>
      <c r="G2058" s="1">
        <f>(Comuni[[#This Row],[Popolazione2011]]/Comuni[[#This Row],[TOT POP REGIONE ]])*100</f>
        <v>2.0764310035983571E-2</v>
      </c>
      <c r="H2058" t="str">
        <f>IF(Comuni[[#This Row],[Popolazione2011]]&gt;300000,"MAGGIORE","")</f>
        <v/>
      </c>
      <c r="I2058" t="str">
        <f>_xlfn.XLOOKUP(Comuni[[#This Row],[Regione]],Ripartizione_geografica[Regione],Ripartizione_geografica[Ripartizione geografica])</f>
        <v>Nord-ovest</v>
      </c>
      <c r="J2058">
        <f>_xlfn.XLOOKUP(Comuni[[#This Row],[Regione]],Ripartizione_geografica[Regione],Ripartizione_geografica[Codice Regione])</f>
        <v>3</v>
      </c>
      <c r="K2058">
        <f>_xlfn.XLOOKUP(Comuni[[#This Row],[Regione]],Table_0[Regione],Table_0[Totale])</f>
        <v>4308126</v>
      </c>
      <c r="L2058">
        <f>_xlfn.XLOOKUP(Comuni[[#This Row],[Regione]],Table_0[Regione],Table_0[Guariti])</f>
        <v>4242764</v>
      </c>
      <c r="M2058">
        <f>_xlfn.XLOOKUP(Comuni[[#This Row],[Regione]],Table_0[Regione],Table_0[Deceduti])</f>
        <v>47031</v>
      </c>
      <c r="N2058" s="1">
        <f>(Comuni[[#This Row],[Popolazione2011]]/Comuni[[#This Row],[Ammalati TOT]])*100</f>
        <v>4.6772076768413919E-2</v>
      </c>
      <c r="O2058">
        <f>_xlfn.XLOOKUP(Comuni[[#This Row],[Regione]],Table_0[Regione],Table_0[TOT AREA])</f>
        <v>6838505</v>
      </c>
      <c r="P2058" s="1">
        <f>(Comuni[[#This Row],[Popolazione2011]]/Comuni[[#This Row],[Ammalati AREA]])*100</f>
        <v>2.9465504521821655E-2</v>
      </c>
    </row>
    <row r="2059" spans="1:16" x14ac:dyDescent="0.3">
      <c r="A2059" t="s">
        <v>2076</v>
      </c>
      <c r="B2059" t="s">
        <v>8023</v>
      </c>
      <c r="C2059" t="s">
        <v>2013</v>
      </c>
      <c r="D2059">
        <v>1397</v>
      </c>
      <c r="E2059" s="1">
        <f>(Comuni[[#This Row],[Popolazione2011]]/SUM(D:D))*100</f>
        <v>2.3509433745081071E-3</v>
      </c>
      <c r="F2059">
        <f t="shared" si="32"/>
        <v>9704151</v>
      </c>
      <c r="G2059" s="1">
        <f>(Comuni[[#This Row],[Popolazione2011]]/Comuni[[#This Row],[TOT POP REGIONE ]])*100</f>
        <v>1.4395901300381661E-2</v>
      </c>
      <c r="H2059" t="str">
        <f>IF(Comuni[[#This Row],[Popolazione2011]]&gt;300000,"MAGGIORE","")</f>
        <v/>
      </c>
      <c r="I2059" t="str">
        <f>_xlfn.XLOOKUP(Comuni[[#This Row],[Regione]],Ripartizione_geografica[Regione],Ripartizione_geografica[Ripartizione geografica])</f>
        <v>Nord-ovest</v>
      </c>
      <c r="J2059">
        <f>_xlfn.XLOOKUP(Comuni[[#This Row],[Regione]],Ripartizione_geografica[Regione],Ripartizione_geografica[Codice Regione])</f>
        <v>3</v>
      </c>
      <c r="K2059">
        <f>_xlfn.XLOOKUP(Comuni[[#This Row],[Regione]],Table_0[Regione],Table_0[Totale])</f>
        <v>4308126</v>
      </c>
      <c r="L2059">
        <f>_xlfn.XLOOKUP(Comuni[[#This Row],[Regione]],Table_0[Regione],Table_0[Guariti])</f>
        <v>4242764</v>
      </c>
      <c r="M2059">
        <f>_xlfn.XLOOKUP(Comuni[[#This Row],[Regione]],Table_0[Regione],Table_0[Deceduti])</f>
        <v>47031</v>
      </c>
      <c r="N2059" s="1">
        <f>(Comuni[[#This Row],[Popolazione2011]]/Comuni[[#This Row],[Ammalati TOT]])*100</f>
        <v>3.2427092429515761E-2</v>
      </c>
      <c r="O2059">
        <f>_xlfn.XLOOKUP(Comuni[[#This Row],[Regione]],Table_0[Regione],Table_0[TOT AREA])</f>
        <v>6838505</v>
      </c>
      <c r="P2059" s="1">
        <f>(Comuni[[#This Row],[Popolazione2011]]/Comuni[[#This Row],[Ammalati AREA]])*100</f>
        <v>2.0428441596518535E-2</v>
      </c>
    </row>
    <row r="2060" spans="1:16" x14ac:dyDescent="0.3">
      <c r="A2060" t="s">
        <v>2077</v>
      </c>
      <c r="B2060" t="s">
        <v>8023</v>
      </c>
      <c r="C2060" t="s">
        <v>2013</v>
      </c>
      <c r="D2060">
        <v>15524</v>
      </c>
      <c r="E2060" s="1">
        <f>(Comuni[[#This Row],[Popolazione2011]]/SUM(D:D))*100</f>
        <v>2.6124584785872474E-2</v>
      </c>
      <c r="F2060">
        <f t="shared" si="32"/>
        <v>9704151</v>
      </c>
      <c r="G2060" s="1">
        <f>(Comuni[[#This Row],[Popolazione2011]]/Comuni[[#This Row],[TOT POP REGIONE ]])*100</f>
        <v>0.15997277865935927</v>
      </c>
      <c r="H2060" t="str">
        <f>IF(Comuni[[#This Row],[Popolazione2011]]&gt;300000,"MAGGIORE","")</f>
        <v/>
      </c>
      <c r="I2060" t="str">
        <f>_xlfn.XLOOKUP(Comuni[[#This Row],[Regione]],Ripartizione_geografica[Regione],Ripartizione_geografica[Ripartizione geografica])</f>
        <v>Nord-ovest</v>
      </c>
      <c r="J2060">
        <f>_xlfn.XLOOKUP(Comuni[[#This Row],[Regione]],Ripartizione_geografica[Regione],Ripartizione_geografica[Codice Regione])</f>
        <v>3</v>
      </c>
      <c r="K2060">
        <f>_xlfn.XLOOKUP(Comuni[[#This Row],[Regione]],Table_0[Regione],Table_0[Totale])</f>
        <v>4308126</v>
      </c>
      <c r="L2060">
        <f>_xlfn.XLOOKUP(Comuni[[#This Row],[Regione]],Table_0[Regione],Table_0[Guariti])</f>
        <v>4242764</v>
      </c>
      <c r="M2060">
        <f>_xlfn.XLOOKUP(Comuni[[#This Row],[Regione]],Table_0[Regione],Table_0[Deceduti])</f>
        <v>47031</v>
      </c>
      <c r="N2060" s="1">
        <f>(Comuni[[#This Row],[Popolazione2011]]/Comuni[[#This Row],[Ammalati TOT]])*100</f>
        <v>0.36034229268131895</v>
      </c>
      <c r="O2060">
        <f>_xlfn.XLOOKUP(Comuni[[#This Row],[Regione]],Table_0[Regione],Table_0[TOT AREA])</f>
        <v>6838505</v>
      </c>
      <c r="P2060" s="1">
        <f>(Comuni[[#This Row],[Popolazione2011]]/Comuni[[#This Row],[Ammalati AREA]])*100</f>
        <v>0.22700868099094759</v>
      </c>
    </row>
    <row r="2061" spans="1:16" x14ac:dyDescent="0.3">
      <c r="A2061" t="s">
        <v>2078</v>
      </c>
      <c r="B2061" t="s">
        <v>8023</v>
      </c>
      <c r="C2061" t="s">
        <v>2013</v>
      </c>
      <c r="D2061">
        <v>5576</v>
      </c>
      <c r="E2061" s="1">
        <f>(Comuni[[#This Row],[Popolazione2011]]/SUM(D:D))*100</f>
        <v>9.3835792815012194E-3</v>
      </c>
      <c r="F2061">
        <f t="shared" si="32"/>
        <v>9704151</v>
      </c>
      <c r="G2061" s="1">
        <f>(Comuni[[#This Row],[Popolazione2011]]/Comuni[[#This Row],[TOT POP REGIONE ]])*100</f>
        <v>5.745994677947612E-2</v>
      </c>
      <c r="H2061" t="str">
        <f>IF(Comuni[[#This Row],[Popolazione2011]]&gt;300000,"MAGGIORE","")</f>
        <v/>
      </c>
      <c r="I2061" t="str">
        <f>_xlfn.XLOOKUP(Comuni[[#This Row],[Regione]],Ripartizione_geografica[Regione],Ripartizione_geografica[Ripartizione geografica])</f>
        <v>Nord-ovest</v>
      </c>
      <c r="J2061">
        <f>_xlfn.XLOOKUP(Comuni[[#This Row],[Regione]],Ripartizione_geografica[Regione],Ripartizione_geografica[Codice Regione])</f>
        <v>3</v>
      </c>
      <c r="K2061">
        <f>_xlfn.XLOOKUP(Comuni[[#This Row],[Regione]],Table_0[Regione],Table_0[Totale])</f>
        <v>4308126</v>
      </c>
      <c r="L2061">
        <f>_xlfn.XLOOKUP(Comuni[[#This Row],[Regione]],Table_0[Regione],Table_0[Guariti])</f>
        <v>4242764</v>
      </c>
      <c r="M2061">
        <f>_xlfn.XLOOKUP(Comuni[[#This Row],[Regione]],Table_0[Regione],Table_0[Deceduti])</f>
        <v>47031</v>
      </c>
      <c r="N2061" s="1">
        <f>(Comuni[[#This Row],[Popolazione2011]]/Comuni[[#This Row],[Ammalati TOT]])*100</f>
        <v>0.1294298263328417</v>
      </c>
      <c r="O2061">
        <f>_xlfn.XLOOKUP(Comuni[[#This Row],[Regione]],Table_0[Regione],Table_0[TOT AREA])</f>
        <v>6838505</v>
      </c>
      <c r="P2061" s="1">
        <f>(Comuni[[#This Row],[Popolazione2011]]/Comuni[[#This Row],[Ammalati AREA]])*100</f>
        <v>8.1538289436068265E-2</v>
      </c>
    </row>
    <row r="2062" spans="1:16" x14ac:dyDescent="0.3">
      <c r="A2062" t="s">
        <v>2079</v>
      </c>
      <c r="B2062" t="s">
        <v>8023</v>
      </c>
      <c r="C2062" t="s">
        <v>2013</v>
      </c>
      <c r="D2062">
        <v>26793</v>
      </c>
      <c r="E2062" s="1">
        <f>(Comuni[[#This Row],[Popolazione2011]]/SUM(D:D))*100</f>
        <v>4.508863696005419E-2</v>
      </c>
      <c r="F2062">
        <f t="shared" si="32"/>
        <v>9704151</v>
      </c>
      <c r="G2062" s="1">
        <f>(Comuni[[#This Row],[Popolazione2011]]/Comuni[[#This Row],[TOT POP REGIONE ]])*100</f>
        <v>0.27609834183330412</v>
      </c>
      <c r="H2062" t="str">
        <f>IF(Comuni[[#This Row],[Popolazione2011]]&gt;300000,"MAGGIORE","")</f>
        <v/>
      </c>
      <c r="I2062" t="str">
        <f>_xlfn.XLOOKUP(Comuni[[#This Row],[Regione]],Ripartizione_geografica[Regione],Ripartizione_geografica[Ripartizione geografica])</f>
        <v>Nord-ovest</v>
      </c>
      <c r="J2062">
        <f>_xlfn.XLOOKUP(Comuni[[#This Row],[Regione]],Ripartizione_geografica[Regione],Ripartizione_geografica[Codice Regione])</f>
        <v>3</v>
      </c>
      <c r="K2062">
        <f>_xlfn.XLOOKUP(Comuni[[#This Row],[Regione]],Table_0[Regione],Table_0[Totale])</f>
        <v>4308126</v>
      </c>
      <c r="L2062">
        <f>_xlfn.XLOOKUP(Comuni[[#This Row],[Regione]],Table_0[Regione],Table_0[Guariti])</f>
        <v>4242764</v>
      </c>
      <c r="M2062">
        <f>_xlfn.XLOOKUP(Comuni[[#This Row],[Regione]],Table_0[Regione],Table_0[Deceduti])</f>
        <v>47031</v>
      </c>
      <c r="N2062" s="1">
        <f>(Comuni[[#This Row],[Popolazione2011]]/Comuni[[#This Row],[Ammalati TOT]])*100</f>
        <v>0.62191774335291028</v>
      </c>
      <c r="O2062">
        <f>_xlfn.XLOOKUP(Comuni[[#This Row],[Regione]],Table_0[Regione],Table_0[TOT AREA])</f>
        <v>6838505</v>
      </c>
      <c r="P2062" s="1">
        <f>(Comuni[[#This Row],[Popolazione2011]]/Comuni[[#This Row],[Ammalati AREA]])*100</f>
        <v>0.39179616012564145</v>
      </c>
    </row>
    <row r="2063" spans="1:16" x14ac:dyDescent="0.3">
      <c r="A2063" t="s">
        <v>2080</v>
      </c>
      <c r="B2063" t="s">
        <v>8023</v>
      </c>
      <c r="C2063" t="s">
        <v>2013</v>
      </c>
      <c r="D2063">
        <v>4509</v>
      </c>
      <c r="E2063" s="1">
        <f>(Comuni[[#This Row],[Popolazione2011]]/SUM(D:D))*100</f>
        <v>7.5879768616013265E-3</v>
      </c>
      <c r="F2063">
        <f t="shared" si="32"/>
        <v>9704151</v>
      </c>
      <c r="G2063" s="1">
        <f>(Comuni[[#This Row],[Popolazione2011]]/Comuni[[#This Row],[TOT POP REGIONE ]])*100</f>
        <v>4.646465208548383E-2</v>
      </c>
      <c r="H2063" t="str">
        <f>IF(Comuni[[#This Row],[Popolazione2011]]&gt;300000,"MAGGIORE","")</f>
        <v/>
      </c>
      <c r="I2063" t="str">
        <f>_xlfn.XLOOKUP(Comuni[[#This Row],[Regione]],Ripartizione_geografica[Regione],Ripartizione_geografica[Ripartizione geografica])</f>
        <v>Nord-ovest</v>
      </c>
      <c r="J2063">
        <f>_xlfn.XLOOKUP(Comuni[[#This Row],[Regione]],Ripartizione_geografica[Regione],Ripartizione_geografica[Codice Regione])</f>
        <v>3</v>
      </c>
      <c r="K2063">
        <f>_xlfn.XLOOKUP(Comuni[[#This Row],[Regione]],Table_0[Regione],Table_0[Totale])</f>
        <v>4308126</v>
      </c>
      <c r="L2063">
        <f>_xlfn.XLOOKUP(Comuni[[#This Row],[Regione]],Table_0[Regione],Table_0[Guariti])</f>
        <v>4242764</v>
      </c>
      <c r="M2063">
        <f>_xlfn.XLOOKUP(Comuni[[#This Row],[Regione]],Table_0[Regione],Table_0[Deceduti])</f>
        <v>47031</v>
      </c>
      <c r="N2063" s="1">
        <f>(Comuni[[#This Row],[Popolazione2011]]/Comuni[[#This Row],[Ammalati TOT]])*100</f>
        <v>0.10466267699691235</v>
      </c>
      <c r="O2063">
        <f>_xlfn.XLOOKUP(Comuni[[#This Row],[Regione]],Table_0[Regione],Table_0[TOT AREA])</f>
        <v>6838505</v>
      </c>
      <c r="P2063" s="1">
        <f>(Comuni[[#This Row],[Popolazione2011]]/Comuni[[#This Row],[Ammalati AREA]])*100</f>
        <v>6.5935463964711588E-2</v>
      </c>
    </row>
    <row r="2064" spans="1:16" x14ac:dyDescent="0.3">
      <c r="A2064" t="s">
        <v>2081</v>
      </c>
      <c r="B2064" t="s">
        <v>8023</v>
      </c>
      <c r="C2064" t="s">
        <v>2013</v>
      </c>
      <c r="D2064">
        <v>8286</v>
      </c>
      <c r="E2064" s="1">
        <f>(Comuni[[#This Row],[Popolazione2011]]/SUM(D:D))*100</f>
        <v>1.3944106514798979E-2</v>
      </c>
      <c r="F2064">
        <f t="shared" si="32"/>
        <v>9704151</v>
      </c>
      <c r="G2064" s="1">
        <f>(Comuni[[#This Row],[Popolazione2011]]/Comuni[[#This Row],[TOT POP REGIONE ]])*100</f>
        <v>8.5386140425885784E-2</v>
      </c>
      <c r="H2064" t="str">
        <f>IF(Comuni[[#This Row],[Popolazione2011]]&gt;300000,"MAGGIORE","")</f>
        <v/>
      </c>
      <c r="I2064" t="str">
        <f>_xlfn.XLOOKUP(Comuni[[#This Row],[Regione]],Ripartizione_geografica[Regione],Ripartizione_geografica[Ripartizione geografica])</f>
        <v>Nord-ovest</v>
      </c>
      <c r="J2064">
        <f>_xlfn.XLOOKUP(Comuni[[#This Row],[Regione]],Ripartizione_geografica[Regione],Ripartizione_geografica[Codice Regione])</f>
        <v>3</v>
      </c>
      <c r="K2064">
        <f>_xlfn.XLOOKUP(Comuni[[#This Row],[Regione]],Table_0[Regione],Table_0[Totale])</f>
        <v>4308126</v>
      </c>
      <c r="L2064">
        <f>_xlfn.XLOOKUP(Comuni[[#This Row],[Regione]],Table_0[Regione],Table_0[Guariti])</f>
        <v>4242764</v>
      </c>
      <c r="M2064">
        <f>_xlfn.XLOOKUP(Comuni[[#This Row],[Regione]],Table_0[Regione],Table_0[Deceduti])</f>
        <v>47031</v>
      </c>
      <c r="N2064" s="1">
        <f>(Comuni[[#This Row],[Popolazione2011]]/Comuni[[#This Row],[Ammalati TOT]])*100</f>
        <v>0.19233420749532396</v>
      </c>
      <c r="O2064">
        <f>_xlfn.XLOOKUP(Comuni[[#This Row],[Regione]],Table_0[Regione],Table_0[TOT AREA])</f>
        <v>6838505</v>
      </c>
      <c r="P2064" s="1">
        <f>(Comuni[[#This Row],[Popolazione2011]]/Comuni[[#This Row],[Ammalati AREA]])*100</f>
        <v>0.12116683397906414</v>
      </c>
    </row>
    <row r="2065" spans="1:16" x14ac:dyDescent="0.3">
      <c r="A2065" t="s">
        <v>2082</v>
      </c>
      <c r="B2065" t="s">
        <v>8023</v>
      </c>
      <c r="C2065" t="s">
        <v>2013</v>
      </c>
      <c r="D2065">
        <v>5351</v>
      </c>
      <c r="E2065" s="1">
        <f>(Comuni[[#This Row],[Popolazione2011]]/SUM(D:D))*100</f>
        <v>9.0049377215410727E-3</v>
      </c>
      <c r="F2065">
        <f t="shared" si="32"/>
        <v>9704151</v>
      </c>
      <c r="G2065" s="1">
        <f>(Comuni[[#This Row],[Popolazione2011]]/Comuni[[#This Row],[TOT POP REGIONE ]])*100</f>
        <v>5.514135136602883E-2</v>
      </c>
      <c r="H2065" t="str">
        <f>IF(Comuni[[#This Row],[Popolazione2011]]&gt;300000,"MAGGIORE","")</f>
        <v/>
      </c>
      <c r="I2065" t="str">
        <f>_xlfn.XLOOKUP(Comuni[[#This Row],[Regione]],Ripartizione_geografica[Regione],Ripartizione_geografica[Ripartizione geografica])</f>
        <v>Nord-ovest</v>
      </c>
      <c r="J2065">
        <f>_xlfn.XLOOKUP(Comuni[[#This Row],[Regione]],Ripartizione_geografica[Regione],Ripartizione_geografica[Codice Regione])</f>
        <v>3</v>
      </c>
      <c r="K2065">
        <f>_xlfn.XLOOKUP(Comuni[[#This Row],[Regione]],Table_0[Regione],Table_0[Totale])</f>
        <v>4308126</v>
      </c>
      <c r="L2065">
        <f>_xlfn.XLOOKUP(Comuni[[#This Row],[Regione]],Table_0[Regione],Table_0[Guariti])</f>
        <v>4242764</v>
      </c>
      <c r="M2065">
        <f>_xlfn.XLOOKUP(Comuni[[#This Row],[Regione]],Table_0[Regione],Table_0[Deceduti])</f>
        <v>47031</v>
      </c>
      <c r="N2065" s="1">
        <f>(Comuni[[#This Row],[Popolazione2011]]/Comuni[[#This Row],[Ammalati TOT]])*100</f>
        <v>0.12420713785994189</v>
      </c>
      <c r="O2065">
        <f>_xlfn.XLOOKUP(Comuni[[#This Row],[Regione]],Table_0[Regione],Table_0[TOT AREA])</f>
        <v>6838505</v>
      </c>
      <c r="P2065" s="1">
        <f>(Comuni[[#This Row],[Popolazione2011]]/Comuni[[#This Row],[Ammalati AREA]])*100</f>
        <v>7.82480966234579E-2</v>
      </c>
    </row>
    <row r="2066" spans="1:16" x14ac:dyDescent="0.3">
      <c r="A2066" t="s">
        <v>2083</v>
      </c>
      <c r="B2066" t="s">
        <v>8023</v>
      </c>
      <c r="C2066" t="s">
        <v>2013</v>
      </c>
      <c r="D2066">
        <v>2175</v>
      </c>
      <c r="E2066" s="1">
        <f>(Comuni[[#This Row],[Popolazione2011]]/SUM(D:D))*100</f>
        <v>3.6602017462814117E-3</v>
      </c>
      <c r="F2066">
        <f t="shared" si="32"/>
        <v>9704151</v>
      </c>
      <c r="G2066" s="1">
        <f>(Comuni[[#This Row],[Popolazione2011]]/Comuni[[#This Row],[TOT POP REGIONE ]])*100</f>
        <v>2.2413088996657206E-2</v>
      </c>
      <c r="H2066" t="str">
        <f>IF(Comuni[[#This Row],[Popolazione2011]]&gt;300000,"MAGGIORE","")</f>
        <v/>
      </c>
      <c r="I2066" t="str">
        <f>_xlfn.XLOOKUP(Comuni[[#This Row],[Regione]],Ripartizione_geografica[Regione],Ripartizione_geografica[Ripartizione geografica])</f>
        <v>Nord-ovest</v>
      </c>
      <c r="J2066">
        <f>_xlfn.XLOOKUP(Comuni[[#This Row],[Regione]],Ripartizione_geografica[Regione],Ripartizione_geografica[Codice Regione])</f>
        <v>3</v>
      </c>
      <c r="K2066">
        <f>_xlfn.XLOOKUP(Comuni[[#This Row],[Regione]],Table_0[Regione],Table_0[Totale])</f>
        <v>4308126</v>
      </c>
      <c r="L2066">
        <f>_xlfn.XLOOKUP(Comuni[[#This Row],[Regione]],Table_0[Regione],Table_0[Guariti])</f>
        <v>4242764</v>
      </c>
      <c r="M2066">
        <f>_xlfn.XLOOKUP(Comuni[[#This Row],[Regione]],Table_0[Regione],Table_0[Deceduti])</f>
        <v>47031</v>
      </c>
      <c r="N2066" s="1">
        <f>(Comuni[[#This Row],[Popolazione2011]]/Comuni[[#This Row],[Ammalati TOT]])*100</f>
        <v>5.0485988571364909E-2</v>
      </c>
      <c r="O2066">
        <f>_xlfn.XLOOKUP(Comuni[[#This Row],[Regione]],Table_0[Regione],Table_0[TOT AREA])</f>
        <v>6838505</v>
      </c>
      <c r="P2066" s="1">
        <f>(Comuni[[#This Row],[Popolazione2011]]/Comuni[[#This Row],[Ammalati AREA]])*100</f>
        <v>3.1805197188566801E-2</v>
      </c>
    </row>
    <row r="2067" spans="1:16" x14ac:dyDescent="0.3">
      <c r="A2067" t="s">
        <v>2084</v>
      </c>
      <c r="B2067" t="s">
        <v>8023</v>
      </c>
      <c r="C2067" t="s">
        <v>2013</v>
      </c>
      <c r="D2067">
        <v>8440</v>
      </c>
      <c r="E2067" s="1">
        <f>(Comuni[[#This Row],[Popolazione2011]]/SUM(D:D))*100</f>
        <v>1.4203265626949478E-2</v>
      </c>
      <c r="F2067">
        <f t="shared" si="32"/>
        <v>9704151</v>
      </c>
      <c r="G2067" s="1">
        <f>(Comuni[[#This Row],[Popolazione2011]]/Comuni[[#This Row],[TOT POP REGIONE ]])*100</f>
        <v>8.697309017553416E-2</v>
      </c>
      <c r="H2067" t="str">
        <f>IF(Comuni[[#This Row],[Popolazione2011]]&gt;300000,"MAGGIORE","")</f>
        <v/>
      </c>
      <c r="I2067" t="str">
        <f>_xlfn.XLOOKUP(Comuni[[#This Row],[Regione]],Ripartizione_geografica[Regione],Ripartizione_geografica[Ripartizione geografica])</f>
        <v>Nord-ovest</v>
      </c>
      <c r="J2067">
        <f>_xlfn.XLOOKUP(Comuni[[#This Row],[Regione]],Ripartizione_geografica[Regione],Ripartizione_geografica[Codice Regione])</f>
        <v>3</v>
      </c>
      <c r="K2067">
        <f>_xlfn.XLOOKUP(Comuni[[#This Row],[Regione]],Table_0[Regione],Table_0[Totale])</f>
        <v>4308126</v>
      </c>
      <c r="L2067">
        <f>_xlfn.XLOOKUP(Comuni[[#This Row],[Regione]],Table_0[Regione],Table_0[Guariti])</f>
        <v>4242764</v>
      </c>
      <c r="M2067">
        <f>_xlfn.XLOOKUP(Comuni[[#This Row],[Regione]],Table_0[Regione],Table_0[Deceduti])</f>
        <v>47031</v>
      </c>
      <c r="N2067" s="1">
        <f>(Comuni[[#This Row],[Popolazione2011]]/Comuni[[#This Row],[Ammalati TOT]])*100</f>
        <v>0.19590884760566427</v>
      </c>
      <c r="O2067">
        <f>_xlfn.XLOOKUP(Comuni[[#This Row],[Regione]],Table_0[Regione],Table_0[TOT AREA])</f>
        <v>6838505</v>
      </c>
      <c r="P2067" s="1">
        <f>(Comuni[[#This Row],[Popolazione2011]]/Comuni[[#This Row],[Ammalati AREA]])*100</f>
        <v>0.12341878817080634</v>
      </c>
    </row>
    <row r="2068" spans="1:16" x14ac:dyDescent="0.3">
      <c r="A2068" t="s">
        <v>2085</v>
      </c>
      <c r="B2068" t="s">
        <v>8023</v>
      </c>
      <c r="C2068" t="s">
        <v>2013</v>
      </c>
      <c r="D2068">
        <v>4697</v>
      </c>
      <c r="E2068" s="1">
        <f>(Comuni[[#This Row],[Popolazione2011]]/SUM(D:D))*100</f>
        <v>7.904352920590248E-3</v>
      </c>
      <c r="F2068">
        <f t="shared" si="32"/>
        <v>9704151</v>
      </c>
      <c r="G2068" s="1">
        <f>(Comuni[[#This Row],[Popolazione2011]]/Comuni[[#This Row],[TOT POP REGIONE ]])*100</f>
        <v>4.840196736427535E-2</v>
      </c>
      <c r="H2068" t="str">
        <f>IF(Comuni[[#This Row],[Popolazione2011]]&gt;300000,"MAGGIORE","")</f>
        <v/>
      </c>
      <c r="I2068" t="str">
        <f>_xlfn.XLOOKUP(Comuni[[#This Row],[Regione]],Ripartizione_geografica[Regione],Ripartizione_geografica[Ripartizione geografica])</f>
        <v>Nord-ovest</v>
      </c>
      <c r="J2068">
        <f>_xlfn.XLOOKUP(Comuni[[#This Row],[Regione]],Ripartizione_geografica[Regione],Ripartizione_geografica[Codice Regione])</f>
        <v>3</v>
      </c>
      <c r="K2068">
        <f>_xlfn.XLOOKUP(Comuni[[#This Row],[Regione]],Table_0[Regione],Table_0[Totale])</f>
        <v>4308126</v>
      </c>
      <c r="L2068">
        <f>_xlfn.XLOOKUP(Comuni[[#This Row],[Regione]],Table_0[Regione],Table_0[Guariti])</f>
        <v>4242764</v>
      </c>
      <c r="M2068">
        <f>_xlfn.XLOOKUP(Comuni[[#This Row],[Regione]],Table_0[Regione],Table_0[Deceduti])</f>
        <v>47031</v>
      </c>
      <c r="N2068" s="1">
        <f>(Comuni[[#This Row],[Popolazione2011]]/Comuni[[#This Row],[Ammalati TOT]])*100</f>
        <v>0.10902652336537974</v>
      </c>
      <c r="O2068">
        <f>_xlfn.XLOOKUP(Comuni[[#This Row],[Regione]],Table_0[Regione],Table_0[TOT AREA])</f>
        <v>6838505</v>
      </c>
      <c r="P2068" s="1">
        <f>(Comuni[[#This Row],[Popolazione2011]]/Comuni[[#This Row],[Ammalati AREA]])*100</f>
        <v>6.8684602848137127E-2</v>
      </c>
    </row>
    <row r="2069" spans="1:16" x14ac:dyDescent="0.3">
      <c r="A2069" t="s">
        <v>2086</v>
      </c>
      <c r="B2069" t="s">
        <v>8023</v>
      </c>
      <c r="C2069" t="s">
        <v>2013</v>
      </c>
      <c r="D2069">
        <v>2713</v>
      </c>
      <c r="E2069" s="1">
        <f>(Comuni[[#This Row],[Popolazione2011]]/SUM(D:D))*100</f>
        <v>4.5655757874305614E-3</v>
      </c>
      <c r="F2069">
        <f t="shared" si="32"/>
        <v>9704151</v>
      </c>
      <c r="G2069" s="1">
        <f>(Comuni[[#This Row],[Popolazione2011]]/Comuni[[#This Row],[TOT POP REGIONE ]])*100</f>
        <v>2.7957108251922297E-2</v>
      </c>
      <c r="H2069" t="str">
        <f>IF(Comuni[[#This Row],[Popolazione2011]]&gt;300000,"MAGGIORE","")</f>
        <v/>
      </c>
      <c r="I2069" t="str">
        <f>_xlfn.XLOOKUP(Comuni[[#This Row],[Regione]],Ripartizione_geografica[Regione],Ripartizione_geografica[Ripartizione geografica])</f>
        <v>Nord-ovest</v>
      </c>
      <c r="J2069">
        <f>_xlfn.XLOOKUP(Comuni[[#This Row],[Regione]],Ripartizione_geografica[Regione],Ripartizione_geografica[Codice Regione])</f>
        <v>3</v>
      </c>
      <c r="K2069">
        <f>_xlfn.XLOOKUP(Comuni[[#This Row],[Regione]],Table_0[Regione],Table_0[Totale])</f>
        <v>4308126</v>
      </c>
      <c r="L2069">
        <f>_xlfn.XLOOKUP(Comuni[[#This Row],[Regione]],Table_0[Regione],Table_0[Guariti])</f>
        <v>4242764</v>
      </c>
      <c r="M2069">
        <f>_xlfn.XLOOKUP(Comuni[[#This Row],[Regione]],Table_0[Regione],Table_0[Deceduti])</f>
        <v>47031</v>
      </c>
      <c r="N2069" s="1">
        <f>(Comuni[[#This Row],[Popolazione2011]]/Comuni[[#This Row],[Ammalati TOT]])*100</f>
        <v>6.2974017008787575E-2</v>
      </c>
      <c r="O2069">
        <f>_xlfn.XLOOKUP(Comuni[[#This Row],[Regione]],Table_0[Regione],Table_0[TOT AREA])</f>
        <v>6838505</v>
      </c>
      <c r="P2069" s="1">
        <f>(Comuni[[#This Row],[Popolazione2011]]/Comuni[[#This Row],[Ammalati AREA]])*100</f>
        <v>3.9672413780497351E-2</v>
      </c>
    </row>
    <row r="2070" spans="1:16" x14ac:dyDescent="0.3">
      <c r="A2070" t="s">
        <v>2087</v>
      </c>
      <c r="B2070" t="s">
        <v>8023</v>
      </c>
      <c r="C2070" t="s">
        <v>2013</v>
      </c>
      <c r="D2070">
        <v>11700</v>
      </c>
      <c r="E2070" s="1">
        <f>(Comuni[[#This Row],[Popolazione2011]]/SUM(D:D))*100</f>
        <v>1.9689361117927594E-2</v>
      </c>
      <c r="F2070">
        <f t="shared" si="32"/>
        <v>9704151</v>
      </c>
      <c r="G2070" s="1">
        <f>(Comuni[[#This Row],[Popolazione2011]]/Comuni[[#This Row],[TOT POP REGIONE ]])*100</f>
        <v>0.12056696149925943</v>
      </c>
      <c r="H2070" t="str">
        <f>IF(Comuni[[#This Row],[Popolazione2011]]&gt;300000,"MAGGIORE","")</f>
        <v/>
      </c>
      <c r="I2070" t="str">
        <f>_xlfn.XLOOKUP(Comuni[[#This Row],[Regione]],Ripartizione_geografica[Regione],Ripartizione_geografica[Ripartizione geografica])</f>
        <v>Nord-ovest</v>
      </c>
      <c r="J2070">
        <f>_xlfn.XLOOKUP(Comuni[[#This Row],[Regione]],Ripartizione_geografica[Regione],Ripartizione_geografica[Codice Regione])</f>
        <v>3</v>
      </c>
      <c r="K2070">
        <f>_xlfn.XLOOKUP(Comuni[[#This Row],[Regione]],Table_0[Regione],Table_0[Totale])</f>
        <v>4308126</v>
      </c>
      <c r="L2070">
        <f>_xlfn.XLOOKUP(Comuni[[#This Row],[Regione]],Table_0[Regione],Table_0[Guariti])</f>
        <v>4242764</v>
      </c>
      <c r="M2070">
        <f>_xlfn.XLOOKUP(Comuni[[#This Row],[Regione]],Table_0[Regione],Table_0[Deceduti])</f>
        <v>47031</v>
      </c>
      <c r="N2070" s="1">
        <f>(Comuni[[#This Row],[Popolazione2011]]/Comuni[[#This Row],[Ammalati TOT]])*100</f>
        <v>0.27157980059079057</v>
      </c>
      <c r="O2070">
        <f>_xlfn.XLOOKUP(Comuni[[#This Row],[Regione]],Table_0[Regione],Table_0[TOT AREA])</f>
        <v>6838505</v>
      </c>
      <c r="P2070" s="1">
        <f>(Comuni[[#This Row],[Popolazione2011]]/Comuni[[#This Row],[Ammalati AREA]])*100</f>
        <v>0.17109002625573863</v>
      </c>
    </row>
    <row r="2071" spans="1:16" x14ac:dyDescent="0.3">
      <c r="A2071" t="s">
        <v>2088</v>
      </c>
      <c r="B2071" t="s">
        <v>8023</v>
      </c>
      <c r="C2071" t="s">
        <v>2013</v>
      </c>
      <c r="D2071">
        <v>3033</v>
      </c>
      <c r="E2071" s="1">
        <f>(Comuni[[#This Row],[Popolazione2011]]/SUM(D:D))*100</f>
        <v>5.1040882282627686E-3</v>
      </c>
      <c r="F2071">
        <f t="shared" si="32"/>
        <v>9704151</v>
      </c>
      <c r="G2071" s="1">
        <f>(Comuni[[#This Row],[Popolazione2011]]/Comuni[[#This Row],[TOT POP REGIONE ]])*100</f>
        <v>3.1254666173269566E-2</v>
      </c>
      <c r="H2071" t="str">
        <f>IF(Comuni[[#This Row],[Popolazione2011]]&gt;300000,"MAGGIORE","")</f>
        <v/>
      </c>
      <c r="I2071" t="str">
        <f>_xlfn.XLOOKUP(Comuni[[#This Row],[Regione]],Ripartizione_geografica[Regione],Ripartizione_geografica[Ripartizione geografica])</f>
        <v>Nord-ovest</v>
      </c>
      <c r="J2071">
        <f>_xlfn.XLOOKUP(Comuni[[#This Row],[Regione]],Ripartizione_geografica[Regione],Ripartizione_geografica[Codice Regione])</f>
        <v>3</v>
      </c>
      <c r="K2071">
        <f>_xlfn.XLOOKUP(Comuni[[#This Row],[Regione]],Table_0[Regione],Table_0[Totale])</f>
        <v>4308126</v>
      </c>
      <c r="L2071">
        <f>_xlfn.XLOOKUP(Comuni[[#This Row],[Regione]],Table_0[Regione],Table_0[Guariti])</f>
        <v>4242764</v>
      </c>
      <c r="M2071">
        <f>_xlfn.XLOOKUP(Comuni[[#This Row],[Regione]],Table_0[Regione],Table_0[Deceduti])</f>
        <v>47031</v>
      </c>
      <c r="N2071" s="1">
        <f>(Comuni[[#This Row],[Popolazione2011]]/Comuni[[#This Row],[Ammalati TOT]])*100</f>
        <v>7.0401840614689543E-2</v>
      </c>
      <c r="O2071">
        <f>_xlfn.XLOOKUP(Comuni[[#This Row],[Regione]],Table_0[Regione],Table_0[TOT AREA])</f>
        <v>6838505</v>
      </c>
      <c r="P2071" s="1">
        <f>(Comuni[[#This Row],[Popolazione2011]]/Comuni[[#This Row],[Ammalati AREA]])*100</f>
        <v>4.4351799113987629E-2</v>
      </c>
    </row>
    <row r="2072" spans="1:16" x14ac:dyDescent="0.3">
      <c r="A2072" t="s">
        <v>2089</v>
      </c>
      <c r="B2072" t="s">
        <v>8023</v>
      </c>
      <c r="C2072" t="s">
        <v>2013</v>
      </c>
      <c r="D2072">
        <v>11686</v>
      </c>
      <c r="E2072" s="1">
        <f>(Comuni[[#This Row],[Popolazione2011]]/SUM(D:D))*100</f>
        <v>1.9665801198641187E-2</v>
      </c>
      <c r="F2072">
        <f t="shared" si="32"/>
        <v>9704151</v>
      </c>
      <c r="G2072" s="1">
        <f>(Comuni[[#This Row],[Popolazione2011]]/Comuni[[#This Row],[TOT POP REGIONE ]])*100</f>
        <v>0.1204226933402005</v>
      </c>
      <c r="H2072" t="str">
        <f>IF(Comuni[[#This Row],[Popolazione2011]]&gt;300000,"MAGGIORE","")</f>
        <v/>
      </c>
      <c r="I2072" t="str">
        <f>_xlfn.XLOOKUP(Comuni[[#This Row],[Regione]],Ripartizione_geografica[Regione],Ripartizione_geografica[Ripartizione geografica])</f>
        <v>Nord-ovest</v>
      </c>
      <c r="J2072">
        <f>_xlfn.XLOOKUP(Comuni[[#This Row],[Regione]],Ripartizione_geografica[Regione],Ripartizione_geografica[Codice Regione])</f>
        <v>3</v>
      </c>
      <c r="K2072">
        <f>_xlfn.XLOOKUP(Comuni[[#This Row],[Regione]],Table_0[Regione],Table_0[Totale])</f>
        <v>4308126</v>
      </c>
      <c r="L2072">
        <f>_xlfn.XLOOKUP(Comuni[[#This Row],[Regione]],Table_0[Regione],Table_0[Guariti])</f>
        <v>4242764</v>
      </c>
      <c r="M2072">
        <f>_xlfn.XLOOKUP(Comuni[[#This Row],[Regione]],Table_0[Regione],Table_0[Deceduti])</f>
        <v>47031</v>
      </c>
      <c r="N2072" s="1">
        <f>(Comuni[[#This Row],[Popolazione2011]]/Comuni[[#This Row],[Ammalati TOT]])*100</f>
        <v>0.27125483330803235</v>
      </c>
      <c r="O2072">
        <f>_xlfn.XLOOKUP(Comuni[[#This Row],[Regione]],Table_0[Regione],Table_0[TOT AREA])</f>
        <v>6838505</v>
      </c>
      <c r="P2072" s="1">
        <f>(Comuni[[#This Row],[Popolazione2011]]/Comuni[[#This Row],[Ammalati AREA]])*100</f>
        <v>0.17088530314739844</v>
      </c>
    </row>
    <row r="2073" spans="1:16" x14ac:dyDescent="0.3">
      <c r="A2073" t="s">
        <v>2090</v>
      </c>
      <c r="B2073" t="s">
        <v>8023</v>
      </c>
      <c r="C2073" t="s">
        <v>2013</v>
      </c>
      <c r="D2073">
        <v>18321</v>
      </c>
      <c r="E2073" s="1">
        <f>(Comuni[[#This Row],[Popolazione2011]]/SUM(D:D))*100</f>
        <v>3.0831520089021493E-2</v>
      </c>
      <c r="F2073">
        <f t="shared" si="32"/>
        <v>9704151</v>
      </c>
      <c r="G2073" s="1">
        <f>(Comuni[[#This Row],[Popolazione2011]]/Comuni[[#This Row],[TOT POP REGIONE ]])*100</f>
        <v>0.18879549586563524</v>
      </c>
      <c r="H2073" t="str">
        <f>IF(Comuni[[#This Row],[Popolazione2011]]&gt;300000,"MAGGIORE","")</f>
        <v/>
      </c>
      <c r="I2073" t="str">
        <f>_xlfn.XLOOKUP(Comuni[[#This Row],[Regione]],Ripartizione_geografica[Regione],Ripartizione_geografica[Ripartizione geografica])</f>
        <v>Nord-ovest</v>
      </c>
      <c r="J2073">
        <f>_xlfn.XLOOKUP(Comuni[[#This Row],[Regione]],Ripartizione_geografica[Regione],Ripartizione_geografica[Codice Regione])</f>
        <v>3</v>
      </c>
      <c r="K2073">
        <f>_xlfn.XLOOKUP(Comuni[[#This Row],[Regione]],Table_0[Regione],Table_0[Totale])</f>
        <v>4308126</v>
      </c>
      <c r="L2073">
        <f>_xlfn.XLOOKUP(Comuni[[#This Row],[Regione]],Table_0[Regione],Table_0[Guariti])</f>
        <v>4242764</v>
      </c>
      <c r="M2073">
        <f>_xlfn.XLOOKUP(Comuni[[#This Row],[Regione]],Table_0[Regione],Table_0[Deceduti])</f>
        <v>47031</v>
      </c>
      <c r="N2073" s="1">
        <f>(Comuni[[#This Row],[Popolazione2011]]/Comuni[[#This Row],[Ammalati TOT]])*100</f>
        <v>0.42526611338665582</v>
      </c>
      <c r="O2073">
        <f>_xlfn.XLOOKUP(Comuni[[#This Row],[Regione]],Table_0[Regione],Table_0[TOT AREA])</f>
        <v>6838505</v>
      </c>
      <c r="P2073" s="1">
        <f>(Comuni[[#This Row],[Popolazione2011]]/Comuni[[#This Row],[Ammalati AREA]])*100</f>
        <v>0.26790943342148615</v>
      </c>
    </row>
    <row r="2074" spans="1:16" x14ac:dyDescent="0.3">
      <c r="A2074" t="s">
        <v>2091</v>
      </c>
      <c r="B2074" t="s">
        <v>8023</v>
      </c>
      <c r="C2074" t="s">
        <v>2013</v>
      </c>
      <c r="D2074">
        <v>2196</v>
      </c>
      <c r="E2074" s="1">
        <f>(Comuni[[#This Row],[Popolazione2011]]/SUM(D:D))*100</f>
        <v>3.6955416252110254E-3</v>
      </c>
      <c r="F2074">
        <f t="shared" si="32"/>
        <v>9704151</v>
      </c>
      <c r="G2074" s="1">
        <f>(Comuni[[#This Row],[Popolazione2011]]/Comuni[[#This Row],[TOT POP REGIONE ]])*100</f>
        <v>2.262949123524562E-2</v>
      </c>
      <c r="H2074" t="str">
        <f>IF(Comuni[[#This Row],[Popolazione2011]]&gt;300000,"MAGGIORE","")</f>
        <v/>
      </c>
      <c r="I2074" t="str">
        <f>_xlfn.XLOOKUP(Comuni[[#This Row],[Regione]],Ripartizione_geografica[Regione],Ripartizione_geografica[Ripartizione geografica])</f>
        <v>Nord-ovest</v>
      </c>
      <c r="J2074">
        <f>_xlfn.XLOOKUP(Comuni[[#This Row],[Regione]],Ripartizione_geografica[Regione],Ripartizione_geografica[Codice Regione])</f>
        <v>3</v>
      </c>
      <c r="K2074">
        <f>_xlfn.XLOOKUP(Comuni[[#This Row],[Regione]],Table_0[Regione],Table_0[Totale])</f>
        <v>4308126</v>
      </c>
      <c r="L2074">
        <f>_xlfn.XLOOKUP(Comuni[[#This Row],[Regione]],Table_0[Regione],Table_0[Guariti])</f>
        <v>4242764</v>
      </c>
      <c r="M2074">
        <f>_xlfn.XLOOKUP(Comuni[[#This Row],[Regione]],Table_0[Regione],Table_0[Deceduti])</f>
        <v>47031</v>
      </c>
      <c r="N2074" s="1">
        <f>(Comuni[[#This Row],[Popolazione2011]]/Comuni[[#This Row],[Ammalati TOT]])*100</f>
        <v>5.0973439495502218E-2</v>
      </c>
      <c r="O2074">
        <f>_xlfn.XLOOKUP(Comuni[[#This Row],[Regione]],Table_0[Regione],Table_0[TOT AREA])</f>
        <v>6838505</v>
      </c>
      <c r="P2074" s="1">
        <f>(Comuni[[#This Row],[Popolazione2011]]/Comuni[[#This Row],[Ammalati AREA]])*100</f>
        <v>3.2112281851077104E-2</v>
      </c>
    </row>
    <row r="2075" spans="1:16" x14ac:dyDescent="0.3">
      <c r="A2075" t="s">
        <v>2092</v>
      </c>
      <c r="B2075" t="s">
        <v>8023</v>
      </c>
      <c r="C2075" t="s">
        <v>2013</v>
      </c>
      <c r="D2075">
        <v>5238</v>
      </c>
      <c r="E2075" s="1">
        <f>(Comuni[[#This Row],[Popolazione2011]]/SUM(D:D))*100</f>
        <v>8.8147755158721995E-3</v>
      </c>
      <c r="F2075">
        <f t="shared" si="32"/>
        <v>9704151</v>
      </c>
      <c r="G2075" s="1">
        <f>(Comuni[[#This Row],[Popolazione2011]]/Comuni[[#This Row],[TOT POP REGIONE ]])*100</f>
        <v>5.3976901225053074E-2</v>
      </c>
      <c r="H2075" t="str">
        <f>IF(Comuni[[#This Row],[Popolazione2011]]&gt;300000,"MAGGIORE","")</f>
        <v/>
      </c>
      <c r="I2075" t="str">
        <f>_xlfn.XLOOKUP(Comuni[[#This Row],[Regione]],Ripartizione_geografica[Regione],Ripartizione_geografica[Ripartizione geografica])</f>
        <v>Nord-ovest</v>
      </c>
      <c r="J2075">
        <f>_xlfn.XLOOKUP(Comuni[[#This Row],[Regione]],Ripartizione_geografica[Regione],Ripartizione_geografica[Codice Regione])</f>
        <v>3</v>
      </c>
      <c r="K2075">
        <f>_xlfn.XLOOKUP(Comuni[[#This Row],[Regione]],Table_0[Regione],Table_0[Totale])</f>
        <v>4308126</v>
      </c>
      <c r="L2075">
        <f>_xlfn.XLOOKUP(Comuni[[#This Row],[Regione]],Table_0[Regione],Table_0[Guariti])</f>
        <v>4242764</v>
      </c>
      <c r="M2075">
        <f>_xlfn.XLOOKUP(Comuni[[#This Row],[Regione]],Table_0[Regione],Table_0[Deceduti])</f>
        <v>47031</v>
      </c>
      <c r="N2075" s="1">
        <f>(Comuni[[#This Row],[Popolazione2011]]/Comuni[[#This Row],[Ammalati TOT]])*100</f>
        <v>0.12158418764910775</v>
      </c>
      <c r="O2075">
        <f>_xlfn.XLOOKUP(Comuni[[#This Row],[Regione]],Table_0[Regione],Table_0[TOT AREA])</f>
        <v>6838505</v>
      </c>
      <c r="P2075" s="1">
        <f>(Comuni[[#This Row],[Popolazione2011]]/Comuni[[#This Row],[Ammalati AREA]])*100</f>
        <v>7.6595688677569149E-2</v>
      </c>
    </row>
    <row r="2076" spans="1:16" x14ac:dyDescent="0.3">
      <c r="A2076" t="s">
        <v>2093</v>
      </c>
      <c r="B2076" t="s">
        <v>8023</v>
      </c>
      <c r="C2076" t="s">
        <v>2013</v>
      </c>
      <c r="D2076">
        <v>16403</v>
      </c>
      <c r="E2076" s="1">
        <f>(Comuni[[#This Row],[Popolazione2011]]/SUM(D:D))*100</f>
        <v>2.7603811146783445E-2</v>
      </c>
      <c r="F2076">
        <f t="shared" si="32"/>
        <v>9704151</v>
      </c>
      <c r="G2076" s="1">
        <f>(Comuni[[#This Row],[Popolazione2011]]/Comuni[[#This Row],[TOT POP REGIONE ]])*100</f>
        <v>0.16903075807456006</v>
      </c>
      <c r="H2076" t="str">
        <f>IF(Comuni[[#This Row],[Popolazione2011]]&gt;300000,"MAGGIORE","")</f>
        <v/>
      </c>
      <c r="I2076" t="str">
        <f>_xlfn.XLOOKUP(Comuni[[#This Row],[Regione]],Ripartizione_geografica[Regione],Ripartizione_geografica[Ripartizione geografica])</f>
        <v>Nord-ovest</v>
      </c>
      <c r="J2076">
        <f>_xlfn.XLOOKUP(Comuni[[#This Row],[Regione]],Ripartizione_geografica[Regione],Ripartizione_geografica[Codice Regione])</f>
        <v>3</v>
      </c>
      <c r="K2076">
        <f>_xlfn.XLOOKUP(Comuni[[#This Row],[Regione]],Table_0[Regione],Table_0[Totale])</f>
        <v>4308126</v>
      </c>
      <c r="L2076">
        <f>_xlfn.XLOOKUP(Comuni[[#This Row],[Regione]],Table_0[Regione],Table_0[Guariti])</f>
        <v>4242764</v>
      </c>
      <c r="M2076">
        <f>_xlfn.XLOOKUP(Comuni[[#This Row],[Regione]],Table_0[Regione],Table_0[Deceduti])</f>
        <v>47031</v>
      </c>
      <c r="N2076" s="1">
        <f>(Comuni[[#This Row],[Popolazione2011]]/Comuni[[#This Row],[Ammalati TOT]])*100</f>
        <v>0.38074559564878097</v>
      </c>
      <c r="O2076">
        <f>_xlfn.XLOOKUP(Comuni[[#This Row],[Regione]],Table_0[Regione],Table_0[TOT AREA])</f>
        <v>6838505</v>
      </c>
      <c r="P2076" s="1">
        <f>(Comuni[[#This Row],[Popolazione2011]]/Comuni[[#This Row],[Ammalati AREA]])*100</f>
        <v>0.23986236757887872</v>
      </c>
    </row>
    <row r="2077" spans="1:16" x14ac:dyDescent="0.3">
      <c r="A2077" t="s">
        <v>2094</v>
      </c>
      <c r="B2077" t="s">
        <v>8023</v>
      </c>
      <c r="C2077" t="s">
        <v>2013</v>
      </c>
      <c r="D2077">
        <v>1892</v>
      </c>
      <c r="E2077" s="1">
        <f>(Comuni[[#This Row],[Popolazione2011]]/SUM(D:D))*100</f>
        <v>3.183954806420428E-3</v>
      </c>
      <c r="F2077">
        <f t="shared" si="32"/>
        <v>9704151</v>
      </c>
      <c r="G2077" s="1">
        <f>(Comuni[[#This Row],[Popolazione2011]]/Comuni[[#This Row],[TOT POP REGIONE ]])*100</f>
        <v>1.9496811209965714E-2</v>
      </c>
      <c r="H2077" t="str">
        <f>IF(Comuni[[#This Row],[Popolazione2011]]&gt;300000,"MAGGIORE","")</f>
        <v/>
      </c>
      <c r="I2077" t="str">
        <f>_xlfn.XLOOKUP(Comuni[[#This Row],[Regione]],Ripartizione_geografica[Regione],Ripartizione_geografica[Ripartizione geografica])</f>
        <v>Nord-ovest</v>
      </c>
      <c r="J2077">
        <f>_xlfn.XLOOKUP(Comuni[[#This Row],[Regione]],Ripartizione_geografica[Regione],Ripartizione_geografica[Codice Regione])</f>
        <v>3</v>
      </c>
      <c r="K2077">
        <f>_xlfn.XLOOKUP(Comuni[[#This Row],[Regione]],Table_0[Regione],Table_0[Totale])</f>
        <v>4308126</v>
      </c>
      <c r="L2077">
        <f>_xlfn.XLOOKUP(Comuni[[#This Row],[Regione]],Table_0[Regione],Table_0[Guariti])</f>
        <v>4242764</v>
      </c>
      <c r="M2077">
        <f>_xlfn.XLOOKUP(Comuni[[#This Row],[Regione]],Table_0[Regione],Table_0[Deceduti])</f>
        <v>47031</v>
      </c>
      <c r="N2077" s="1">
        <f>(Comuni[[#This Row],[Popolazione2011]]/Comuni[[#This Row],[Ammalati TOT]])*100</f>
        <v>4.3917007069895354E-2</v>
      </c>
      <c r="O2077">
        <f>_xlfn.XLOOKUP(Comuni[[#This Row],[Regione]],Table_0[Regione],Table_0[TOT AREA])</f>
        <v>6838505</v>
      </c>
      <c r="P2077" s="1">
        <f>(Comuni[[#This Row],[Popolazione2011]]/Comuni[[#This Row],[Ammalati AREA]])*100</f>
        <v>2.7666865784261328E-2</v>
      </c>
    </row>
    <row r="2078" spans="1:16" x14ac:dyDescent="0.3">
      <c r="A2078" t="s">
        <v>2095</v>
      </c>
      <c r="B2078" t="s">
        <v>8023</v>
      </c>
      <c r="C2078" t="s">
        <v>2013</v>
      </c>
      <c r="D2078">
        <v>403</v>
      </c>
      <c r="E2078" s="1">
        <f>(Comuni[[#This Row],[Popolazione2011]]/SUM(D:D))*100</f>
        <v>6.7818910517306161E-4</v>
      </c>
      <c r="F2078">
        <f t="shared" si="32"/>
        <v>9704151</v>
      </c>
      <c r="G2078" s="1">
        <f>(Comuni[[#This Row],[Popolazione2011]]/Comuni[[#This Row],[TOT POP REGIONE ]])*100</f>
        <v>4.1528620071967139E-3</v>
      </c>
      <c r="H2078" t="str">
        <f>IF(Comuni[[#This Row],[Popolazione2011]]&gt;300000,"MAGGIORE","")</f>
        <v/>
      </c>
      <c r="I2078" t="str">
        <f>_xlfn.XLOOKUP(Comuni[[#This Row],[Regione]],Ripartizione_geografica[Regione],Ripartizione_geografica[Ripartizione geografica])</f>
        <v>Nord-ovest</v>
      </c>
      <c r="J2078">
        <f>_xlfn.XLOOKUP(Comuni[[#This Row],[Regione]],Ripartizione_geografica[Regione],Ripartizione_geografica[Codice Regione])</f>
        <v>3</v>
      </c>
      <c r="K2078">
        <f>_xlfn.XLOOKUP(Comuni[[#This Row],[Regione]],Table_0[Regione],Table_0[Totale])</f>
        <v>4308126</v>
      </c>
      <c r="L2078">
        <f>_xlfn.XLOOKUP(Comuni[[#This Row],[Regione]],Table_0[Regione],Table_0[Guariti])</f>
        <v>4242764</v>
      </c>
      <c r="M2078">
        <f>_xlfn.XLOOKUP(Comuni[[#This Row],[Regione]],Table_0[Regione],Table_0[Deceduti])</f>
        <v>47031</v>
      </c>
      <c r="N2078" s="1">
        <f>(Comuni[[#This Row],[Popolazione2011]]/Comuni[[#This Row],[Ammalati TOT]])*100</f>
        <v>9.3544153536827841E-3</v>
      </c>
      <c r="O2078">
        <f>_xlfn.XLOOKUP(Comuni[[#This Row],[Regione]],Table_0[Regione],Table_0[TOT AREA])</f>
        <v>6838505</v>
      </c>
      <c r="P2078" s="1">
        <f>(Comuni[[#This Row],[Popolazione2011]]/Comuni[[#This Row],[Ammalati AREA]])*100</f>
        <v>5.8931009043643309E-3</v>
      </c>
    </row>
    <row r="2079" spans="1:16" x14ac:dyDescent="0.3">
      <c r="A2079" t="s">
        <v>2096</v>
      </c>
      <c r="B2079" t="s">
        <v>8023</v>
      </c>
      <c r="C2079" t="s">
        <v>2013</v>
      </c>
      <c r="D2079">
        <v>147</v>
      </c>
      <c r="E2079" s="1">
        <f>(Comuni[[#This Row],[Popolazione2011]]/SUM(D:D))*100</f>
        <v>2.4737915250729541E-4</v>
      </c>
      <c r="F2079">
        <f t="shared" si="32"/>
        <v>9704151</v>
      </c>
      <c r="G2079" s="1">
        <f>(Comuni[[#This Row],[Popolazione2011]]/Comuni[[#This Row],[TOT POP REGIONE ]])*100</f>
        <v>1.5148156701189006E-3</v>
      </c>
      <c r="H2079" t="str">
        <f>IF(Comuni[[#This Row],[Popolazione2011]]&gt;300000,"MAGGIORE","")</f>
        <v/>
      </c>
      <c r="I2079" t="str">
        <f>_xlfn.XLOOKUP(Comuni[[#This Row],[Regione]],Ripartizione_geografica[Regione],Ripartizione_geografica[Ripartizione geografica])</f>
        <v>Nord-ovest</v>
      </c>
      <c r="J2079">
        <f>_xlfn.XLOOKUP(Comuni[[#This Row],[Regione]],Ripartizione_geografica[Regione],Ripartizione_geografica[Codice Regione])</f>
        <v>3</v>
      </c>
      <c r="K2079">
        <f>_xlfn.XLOOKUP(Comuni[[#This Row],[Regione]],Table_0[Regione],Table_0[Totale])</f>
        <v>4308126</v>
      </c>
      <c r="L2079">
        <f>_xlfn.XLOOKUP(Comuni[[#This Row],[Regione]],Table_0[Regione],Table_0[Guariti])</f>
        <v>4242764</v>
      </c>
      <c r="M2079">
        <f>_xlfn.XLOOKUP(Comuni[[#This Row],[Regione]],Table_0[Regione],Table_0[Deceduti])</f>
        <v>47031</v>
      </c>
      <c r="N2079" s="1">
        <f>(Comuni[[#This Row],[Popolazione2011]]/Comuni[[#This Row],[Ammalati TOT]])*100</f>
        <v>3.412156468961214E-3</v>
      </c>
      <c r="O2079">
        <f>_xlfn.XLOOKUP(Comuni[[#This Row],[Regione]],Table_0[Regione],Table_0[TOT AREA])</f>
        <v>6838505</v>
      </c>
      <c r="P2079" s="1">
        <f>(Comuni[[#This Row],[Popolazione2011]]/Comuni[[#This Row],[Ammalati AREA]])*100</f>
        <v>2.1495926375721011E-3</v>
      </c>
    </row>
    <row r="2080" spans="1:16" x14ac:dyDescent="0.3">
      <c r="A2080" t="s">
        <v>2097</v>
      </c>
      <c r="B2080" t="s">
        <v>8023</v>
      </c>
      <c r="C2080" t="s">
        <v>2013</v>
      </c>
      <c r="D2080">
        <v>9100</v>
      </c>
      <c r="E2080" s="1">
        <f>(Comuni[[#This Row],[Popolazione2011]]/SUM(D:D))*100</f>
        <v>1.5313947536165908E-2</v>
      </c>
      <c r="F2080">
        <f t="shared" si="32"/>
        <v>9704151</v>
      </c>
      <c r="G2080" s="1">
        <f>(Comuni[[#This Row],[Popolazione2011]]/Comuni[[#This Row],[TOT POP REGIONE ]])*100</f>
        <v>9.3774303388312899E-2</v>
      </c>
      <c r="H2080" t="str">
        <f>IF(Comuni[[#This Row],[Popolazione2011]]&gt;300000,"MAGGIORE","")</f>
        <v/>
      </c>
      <c r="I2080" t="str">
        <f>_xlfn.XLOOKUP(Comuni[[#This Row],[Regione]],Ripartizione_geografica[Regione],Ripartizione_geografica[Ripartizione geografica])</f>
        <v>Nord-ovest</v>
      </c>
      <c r="J2080">
        <f>_xlfn.XLOOKUP(Comuni[[#This Row],[Regione]],Ripartizione_geografica[Regione],Ripartizione_geografica[Codice Regione])</f>
        <v>3</v>
      </c>
      <c r="K2080">
        <f>_xlfn.XLOOKUP(Comuni[[#This Row],[Regione]],Table_0[Regione],Table_0[Totale])</f>
        <v>4308126</v>
      </c>
      <c r="L2080">
        <f>_xlfn.XLOOKUP(Comuni[[#This Row],[Regione]],Table_0[Regione],Table_0[Guariti])</f>
        <v>4242764</v>
      </c>
      <c r="M2080">
        <f>_xlfn.XLOOKUP(Comuni[[#This Row],[Regione]],Table_0[Regione],Table_0[Deceduti])</f>
        <v>47031</v>
      </c>
      <c r="N2080" s="1">
        <f>(Comuni[[#This Row],[Popolazione2011]]/Comuni[[#This Row],[Ammalati TOT]])*100</f>
        <v>0.21122873379283708</v>
      </c>
      <c r="O2080">
        <f>_xlfn.XLOOKUP(Comuni[[#This Row],[Regione]],Table_0[Regione],Table_0[TOT AREA])</f>
        <v>6838505</v>
      </c>
      <c r="P2080" s="1">
        <f>(Comuni[[#This Row],[Popolazione2011]]/Comuni[[#This Row],[Ammalati AREA]])*100</f>
        <v>0.13307002042113006</v>
      </c>
    </row>
    <row r="2081" spans="1:16" x14ac:dyDescent="0.3">
      <c r="A2081" t="s">
        <v>2098</v>
      </c>
      <c r="B2081" t="s">
        <v>8023</v>
      </c>
      <c r="C2081" t="s">
        <v>2013</v>
      </c>
      <c r="D2081">
        <v>4091</v>
      </c>
      <c r="E2081" s="1">
        <f>(Comuni[[#This Row],[Popolazione2011]]/SUM(D:D))*100</f>
        <v>6.8845449857642543E-3</v>
      </c>
      <c r="F2081">
        <f t="shared" si="32"/>
        <v>9704151</v>
      </c>
      <c r="G2081" s="1">
        <f>(Comuni[[#This Row],[Popolazione2011]]/Comuni[[#This Row],[TOT POP REGIONE ]])*100</f>
        <v>4.2157217050723964E-2</v>
      </c>
      <c r="H2081" t="str">
        <f>IF(Comuni[[#This Row],[Popolazione2011]]&gt;300000,"MAGGIORE","")</f>
        <v/>
      </c>
      <c r="I2081" t="str">
        <f>_xlfn.XLOOKUP(Comuni[[#This Row],[Regione]],Ripartizione_geografica[Regione],Ripartizione_geografica[Ripartizione geografica])</f>
        <v>Nord-ovest</v>
      </c>
      <c r="J2081">
        <f>_xlfn.XLOOKUP(Comuni[[#This Row],[Regione]],Ripartizione_geografica[Regione],Ripartizione_geografica[Codice Regione])</f>
        <v>3</v>
      </c>
      <c r="K2081">
        <f>_xlfn.XLOOKUP(Comuni[[#This Row],[Regione]],Table_0[Regione],Table_0[Totale])</f>
        <v>4308126</v>
      </c>
      <c r="L2081">
        <f>_xlfn.XLOOKUP(Comuni[[#This Row],[Regione]],Table_0[Regione],Table_0[Guariti])</f>
        <v>4242764</v>
      </c>
      <c r="M2081">
        <f>_xlfn.XLOOKUP(Comuni[[#This Row],[Regione]],Table_0[Regione],Table_0[Deceduti])</f>
        <v>47031</v>
      </c>
      <c r="N2081" s="1">
        <f>(Comuni[[#This Row],[Popolazione2011]]/Comuni[[#This Row],[Ammalati TOT]])*100</f>
        <v>9.4960082411702909E-2</v>
      </c>
      <c r="O2081">
        <f>_xlfn.XLOOKUP(Comuni[[#This Row],[Regione]],Table_0[Regione],Table_0[TOT AREA])</f>
        <v>6838505</v>
      </c>
      <c r="P2081" s="1">
        <f>(Comuni[[#This Row],[Popolazione2011]]/Comuni[[#This Row],[Ammalati AREA]])*100</f>
        <v>5.982301687283989E-2</v>
      </c>
    </row>
    <row r="2082" spans="1:16" x14ac:dyDescent="0.3">
      <c r="A2082" t="s">
        <v>2099</v>
      </c>
      <c r="B2082" t="s">
        <v>8023</v>
      </c>
      <c r="C2082" t="s">
        <v>2013</v>
      </c>
      <c r="D2082">
        <v>607</v>
      </c>
      <c r="E2082" s="1">
        <f>(Comuni[[#This Row],[Popolazione2011]]/SUM(D:D))*100</f>
        <v>1.0214907862035941E-3</v>
      </c>
      <c r="F2082">
        <f t="shared" si="32"/>
        <v>9704151</v>
      </c>
      <c r="G2082" s="1">
        <f>(Comuni[[#This Row],[Popolazione2011]]/Comuni[[#This Row],[TOT POP REGIONE ]])*100</f>
        <v>6.255055182055597E-3</v>
      </c>
      <c r="H2082" t="str">
        <f>IF(Comuni[[#This Row],[Popolazione2011]]&gt;300000,"MAGGIORE","")</f>
        <v/>
      </c>
      <c r="I2082" t="str">
        <f>_xlfn.XLOOKUP(Comuni[[#This Row],[Regione]],Ripartizione_geografica[Regione],Ripartizione_geografica[Ripartizione geografica])</f>
        <v>Nord-ovest</v>
      </c>
      <c r="J2082">
        <f>_xlfn.XLOOKUP(Comuni[[#This Row],[Regione]],Ripartizione_geografica[Regione],Ripartizione_geografica[Codice Regione])</f>
        <v>3</v>
      </c>
      <c r="K2082">
        <f>_xlfn.XLOOKUP(Comuni[[#This Row],[Regione]],Table_0[Regione],Table_0[Totale])</f>
        <v>4308126</v>
      </c>
      <c r="L2082">
        <f>_xlfn.XLOOKUP(Comuni[[#This Row],[Regione]],Table_0[Regione],Table_0[Guariti])</f>
        <v>4242764</v>
      </c>
      <c r="M2082">
        <f>_xlfn.XLOOKUP(Comuni[[#This Row],[Regione]],Table_0[Regione],Table_0[Deceduti])</f>
        <v>47031</v>
      </c>
      <c r="N2082" s="1">
        <f>(Comuni[[#This Row],[Popolazione2011]]/Comuni[[#This Row],[Ammalati TOT]])*100</f>
        <v>1.4089652902445285E-2</v>
      </c>
      <c r="O2082">
        <f>_xlfn.XLOOKUP(Comuni[[#This Row],[Regione]],Table_0[Regione],Table_0[TOT AREA])</f>
        <v>6838505</v>
      </c>
      <c r="P2082" s="1">
        <f>(Comuni[[#This Row],[Popolazione2011]]/Comuni[[#This Row],[Ammalati AREA]])*100</f>
        <v>8.8762090544643908E-3</v>
      </c>
    </row>
    <row r="2083" spans="1:16" x14ac:dyDescent="0.3">
      <c r="A2083" t="s">
        <v>2100</v>
      </c>
      <c r="B2083" t="s">
        <v>8023</v>
      </c>
      <c r="C2083" t="s">
        <v>2013</v>
      </c>
      <c r="D2083">
        <v>14364</v>
      </c>
      <c r="E2083" s="1">
        <f>(Comuni[[#This Row],[Popolazione2011]]/SUM(D:D))*100</f>
        <v>2.4172477187855725E-2</v>
      </c>
      <c r="F2083">
        <f t="shared" si="32"/>
        <v>9704151</v>
      </c>
      <c r="G2083" s="1">
        <f>(Comuni[[#This Row],[Popolazione2011]]/Comuni[[#This Row],[TOT POP REGIONE ]])*100</f>
        <v>0.14801913119447543</v>
      </c>
      <c r="H2083" t="str">
        <f>IF(Comuni[[#This Row],[Popolazione2011]]&gt;300000,"MAGGIORE","")</f>
        <v/>
      </c>
      <c r="I2083" t="str">
        <f>_xlfn.XLOOKUP(Comuni[[#This Row],[Regione]],Ripartizione_geografica[Regione],Ripartizione_geografica[Ripartizione geografica])</f>
        <v>Nord-ovest</v>
      </c>
      <c r="J2083">
        <f>_xlfn.XLOOKUP(Comuni[[#This Row],[Regione]],Ripartizione_geografica[Regione],Ripartizione_geografica[Codice Regione])</f>
        <v>3</v>
      </c>
      <c r="K2083">
        <f>_xlfn.XLOOKUP(Comuni[[#This Row],[Regione]],Table_0[Regione],Table_0[Totale])</f>
        <v>4308126</v>
      </c>
      <c r="L2083">
        <f>_xlfn.XLOOKUP(Comuni[[#This Row],[Regione]],Table_0[Regione],Table_0[Guariti])</f>
        <v>4242764</v>
      </c>
      <c r="M2083">
        <f>_xlfn.XLOOKUP(Comuni[[#This Row],[Regione]],Table_0[Regione],Table_0[Deceduti])</f>
        <v>47031</v>
      </c>
      <c r="N2083" s="1">
        <f>(Comuni[[#This Row],[Popolazione2011]]/Comuni[[#This Row],[Ammalati TOT]])*100</f>
        <v>0.33341643210992439</v>
      </c>
      <c r="O2083">
        <f>_xlfn.XLOOKUP(Comuni[[#This Row],[Regione]],Table_0[Regione],Table_0[TOT AREA])</f>
        <v>6838505</v>
      </c>
      <c r="P2083" s="1">
        <f>(Comuni[[#This Row],[Popolazione2011]]/Comuni[[#This Row],[Ammalati AREA]])*100</f>
        <v>0.2100459091570453</v>
      </c>
    </row>
    <row r="2084" spans="1:16" x14ac:dyDescent="0.3">
      <c r="A2084" t="s">
        <v>2101</v>
      </c>
      <c r="B2084" t="s">
        <v>8023</v>
      </c>
      <c r="C2084" t="s">
        <v>2013</v>
      </c>
      <c r="D2084">
        <v>1151</v>
      </c>
      <c r="E2084" s="1">
        <f>(Comuni[[#This Row],[Popolazione2011]]/SUM(D:D))*100</f>
        <v>1.936961935618347E-3</v>
      </c>
      <c r="F2084">
        <f t="shared" si="32"/>
        <v>9704151</v>
      </c>
      <c r="G2084" s="1">
        <f>(Comuni[[#This Row],[Popolazione2011]]/Comuni[[#This Row],[TOT POP REGIONE ]])*100</f>
        <v>1.1860903648345951E-2</v>
      </c>
      <c r="H2084" t="str">
        <f>IF(Comuni[[#This Row],[Popolazione2011]]&gt;300000,"MAGGIORE","")</f>
        <v/>
      </c>
      <c r="I2084" t="str">
        <f>_xlfn.XLOOKUP(Comuni[[#This Row],[Regione]],Ripartizione_geografica[Regione],Ripartizione_geografica[Ripartizione geografica])</f>
        <v>Nord-ovest</v>
      </c>
      <c r="J2084">
        <f>_xlfn.XLOOKUP(Comuni[[#This Row],[Regione]],Ripartizione_geografica[Regione],Ripartizione_geografica[Codice Regione])</f>
        <v>3</v>
      </c>
      <c r="K2084">
        <f>_xlfn.XLOOKUP(Comuni[[#This Row],[Regione]],Table_0[Regione],Table_0[Totale])</f>
        <v>4308126</v>
      </c>
      <c r="L2084">
        <f>_xlfn.XLOOKUP(Comuni[[#This Row],[Regione]],Table_0[Regione],Table_0[Guariti])</f>
        <v>4242764</v>
      </c>
      <c r="M2084">
        <f>_xlfn.XLOOKUP(Comuni[[#This Row],[Regione]],Table_0[Regione],Table_0[Deceduti])</f>
        <v>47031</v>
      </c>
      <c r="N2084" s="1">
        <f>(Comuni[[#This Row],[Popolazione2011]]/Comuni[[#This Row],[Ammalati TOT]])*100</f>
        <v>2.6716953032478626E-2</v>
      </c>
      <c r="O2084">
        <f>_xlfn.XLOOKUP(Comuni[[#This Row],[Regione]],Table_0[Regione],Table_0[TOT AREA])</f>
        <v>6838505</v>
      </c>
      <c r="P2084" s="1">
        <f>(Comuni[[#This Row],[Popolazione2011]]/Comuni[[#This Row],[Ammalati AREA]])*100</f>
        <v>1.6831164121397877E-2</v>
      </c>
    </row>
    <row r="2085" spans="1:16" x14ac:dyDescent="0.3">
      <c r="A2085" t="s">
        <v>2102</v>
      </c>
      <c r="B2085" t="s">
        <v>8023</v>
      </c>
      <c r="C2085" t="s">
        <v>2013</v>
      </c>
      <c r="D2085">
        <v>1750</v>
      </c>
      <c r="E2085" s="1">
        <f>(Comuni[[#This Row],[Popolazione2011]]/SUM(D:D))*100</f>
        <v>2.9449899108011358E-3</v>
      </c>
      <c r="F2085">
        <f t="shared" si="32"/>
        <v>9704151</v>
      </c>
      <c r="G2085" s="1">
        <f>(Comuni[[#This Row],[Popolazione2011]]/Comuni[[#This Row],[TOT POP REGIONE ]])*100</f>
        <v>1.8033519882367864E-2</v>
      </c>
      <c r="H2085" t="str">
        <f>IF(Comuni[[#This Row],[Popolazione2011]]&gt;300000,"MAGGIORE","")</f>
        <v/>
      </c>
      <c r="I2085" t="str">
        <f>_xlfn.XLOOKUP(Comuni[[#This Row],[Regione]],Ripartizione_geografica[Regione],Ripartizione_geografica[Ripartizione geografica])</f>
        <v>Nord-ovest</v>
      </c>
      <c r="J2085">
        <f>_xlfn.XLOOKUP(Comuni[[#This Row],[Regione]],Ripartizione_geografica[Regione],Ripartizione_geografica[Codice Regione])</f>
        <v>3</v>
      </c>
      <c r="K2085">
        <f>_xlfn.XLOOKUP(Comuni[[#This Row],[Regione]],Table_0[Regione],Table_0[Totale])</f>
        <v>4308126</v>
      </c>
      <c r="L2085">
        <f>_xlfn.XLOOKUP(Comuni[[#This Row],[Regione]],Table_0[Regione],Table_0[Guariti])</f>
        <v>4242764</v>
      </c>
      <c r="M2085">
        <f>_xlfn.XLOOKUP(Comuni[[#This Row],[Regione]],Table_0[Regione],Table_0[Deceduti])</f>
        <v>47031</v>
      </c>
      <c r="N2085" s="1">
        <f>(Comuni[[#This Row],[Popolazione2011]]/Comuni[[#This Row],[Ammalati TOT]])*100</f>
        <v>4.0620910344776356E-2</v>
      </c>
      <c r="O2085">
        <f>_xlfn.XLOOKUP(Comuni[[#This Row],[Regione]],Table_0[Regione],Table_0[TOT AREA])</f>
        <v>6838505</v>
      </c>
      <c r="P2085" s="1">
        <f>(Comuni[[#This Row],[Popolazione2011]]/Comuni[[#This Row],[Ammalati AREA]])*100</f>
        <v>2.5590388542525013E-2</v>
      </c>
    </row>
    <row r="2086" spans="1:16" x14ac:dyDescent="0.3">
      <c r="A2086" t="s">
        <v>2103</v>
      </c>
      <c r="B2086" t="s">
        <v>8023</v>
      </c>
      <c r="C2086" t="s">
        <v>2013</v>
      </c>
      <c r="D2086">
        <v>3793</v>
      </c>
      <c r="E2086" s="1">
        <f>(Comuni[[#This Row],[Popolazione2011]]/SUM(D:D))*100</f>
        <v>6.3830552752392623E-3</v>
      </c>
      <c r="F2086">
        <f t="shared" si="32"/>
        <v>9704151</v>
      </c>
      <c r="G2086" s="1">
        <f>(Comuni[[#This Row],[Popolazione2011]]/Comuni[[#This Row],[TOT POP REGIONE ]])*100</f>
        <v>3.9086366236469321E-2</v>
      </c>
      <c r="H2086" t="str">
        <f>IF(Comuni[[#This Row],[Popolazione2011]]&gt;300000,"MAGGIORE","")</f>
        <v/>
      </c>
      <c r="I2086" t="str">
        <f>_xlfn.XLOOKUP(Comuni[[#This Row],[Regione]],Ripartizione_geografica[Regione],Ripartizione_geografica[Ripartizione geografica])</f>
        <v>Nord-ovest</v>
      </c>
      <c r="J2086">
        <f>_xlfn.XLOOKUP(Comuni[[#This Row],[Regione]],Ripartizione_geografica[Regione],Ripartizione_geografica[Codice Regione])</f>
        <v>3</v>
      </c>
      <c r="K2086">
        <f>_xlfn.XLOOKUP(Comuni[[#This Row],[Regione]],Table_0[Regione],Table_0[Totale])</f>
        <v>4308126</v>
      </c>
      <c r="L2086">
        <f>_xlfn.XLOOKUP(Comuni[[#This Row],[Regione]],Table_0[Regione],Table_0[Guariti])</f>
        <v>4242764</v>
      </c>
      <c r="M2086">
        <f>_xlfn.XLOOKUP(Comuni[[#This Row],[Regione]],Table_0[Regione],Table_0[Deceduti])</f>
        <v>47031</v>
      </c>
      <c r="N2086" s="1">
        <f>(Comuni[[#This Row],[Popolazione2011]]/Comuni[[#This Row],[Ammalati TOT]])*100</f>
        <v>8.8042921678706712E-2</v>
      </c>
      <c r="O2086">
        <f>_xlfn.XLOOKUP(Comuni[[#This Row],[Regione]],Table_0[Regione],Table_0[TOT AREA])</f>
        <v>6838505</v>
      </c>
      <c r="P2086" s="1">
        <f>(Comuni[[#This Row],[Popolazione2011]]/Comuni[[#This Row],[Ammalati AREA]])*100</f>
        <v>5.5465339281027065E-2</v>
      </c>
    </row>
    <row r="2087" spans="1:16" x14ac:dyDescent="0.3">
      <c r="A2087" t="s">
        <v>2104</v>
      </c>
      <c r="B2087" t="s">
        <v>8023</v>
      </c>
      <c r="C2087" t="s">
        <v>2013</v>
      </c>
      <c r="D2087">
        <v>15559</v>
      </c>
      <c r="E2087" s="1">
        <f>(Comuni[[#This Row],[Popolazione2011]]/SUM(D:D))*100</f>
        <v>2.6183484584088496E-2</v>
      </c>
      <c r="F2087">
        <f t="shared" si="32"/>
        <v>9704151</v>
      </c>
      <c r="G2087" s="1">
        <f>(Comuni[[#This Row],[Popolazione2011]]/Comuni[[#This Row],[TOT POP REGIONE ]])*100</f>
        <v>0.16033344905700664</v>
      </c>
      <c r="H2087" t="str">
        <f>IF(Comuni[[#This Row],[Popolazione2011]]&gt;300000,"MAGGIORE","")</f>
        <v/>
      </c>
      <c r="I2087" t="str">
        <f>_xlfn.XLOOKUP(Comuni[[#This Row],[Regione]],Ripartizione_geografica[Regione],Ripartizione_geografica[Ripartizione geografica])</f>
        <v>Nord-ovest</v>
      </c>
      <c r="J2087">
        <f>_xlfn.XLOOKUP(Comuni[[#This Row],[Regione]],Ripartizione_geografica[Regione],Ripartizione_geografica[Codice Regione])</f>
        <v>3</v>
      </c>
      <c r="K2087">
        <f>_xlfn.XLOOKUP(Comuni[[#This Row],[Regione]],Table_0[Regione],Table_0[Totale])</f>
        <v>4308126</v>
      </c>
      <c r="L2087">
        <f>_xlfn.XLOOKUP(Comuni[[#This Row],[Regione]],Table_0[Regione],Table_0[Guariti])</f>
        <v>4242764</v>
      </c>
      <c r="M2087">
        <f>_xlfn.XLOOKUP(Comuni[[#This Row],[Regione]],Table_0[Regione],Table_0[Deceduti])</f>
        <v>47031</v>
      </c>
      <c r="N2087" s="1">
        <f>(Comuni[[#This Row],[Popolazione2011]]/Comuni[[#This Row],[Ammalati TOT]])*100</f>
        <v>0.36115471088821449</v>
      </c>
      <c r="O2087">
        <f>_xlfn.XLOOKUP(Comuni[[#This Row],[Regione]],Table_0[Regione],Table_0[TOT AREA])</f>
        <v>6838505</v>
      </c>
      <c r="P2087" s="1">
        <f>(Comuni[[#This Row],[Popolazione2011]]/Comuni[[#This Row],[Ammalati AREA]])*100</f>
        <v>0.22752048876179806</v>
      </c>
    </row>
    <row r="2088" spans="1:16" x14ac:dyDescent="0.3">
      <c r="A2088" t="s">
        <v>2105</v>
      </c>
      <c r="B2088" t="s">
        <v>8023</v>
      </c>
      <c r="C2088" t="s">
        <v>2013</v>
      </c>
      <c r="D2088">
        <v>607</v>
      </c>
      <c r="E2088" s="1">
        <f>(Comuni[[#This Row],[Popolazione2011]]/SUM(D:D))*100</f>
        <v>1.0214907862035941E-3</v>
      </c>
      <c r="F2088">
        <f t="shared" si="32"/>
        <v>9704151</v>
      </c>
      <c r="G2088" s="1">
        <f>(Comuni[[#This Row],[Popolazione2011]]/Comuni[[#This Row],[TOT POP REGIONE ]])*100</f>
        <v>6.255055182055597E-3</v>
      </c>
      <c r="H2088" t="str">
        <f>IF(Comuni[[#This Row],[Popolazione2011]]&gt;300000,"MAGGIORE","")</f>
        <v/>
      </c>
      <c r="I2088" t="str">
        <f>_xlfn.XLOOKUP(Comuni[[#This Row],[Regione]],Ripartizione_geografica[Regione],Ripartizione_geografica[Ripartizione geografica])</f>
        <v>Nord-ovest</v>
      </c>
      <c r="J2088">
        <f>_xlfn.XLOOKUP(Comuni[[#This Row],[Regione]],Ripartizione_geografica[Regione],Ripartizione_geografica[Codice Regione])</f>
        <v>3</v>
      </c>
      <c r="K2088">
        <f>_xlfn.XLOOKUP(Comuni[[#This Row],[Regione]],Table_0[Regione],Table_0[Totale])</f>
        <v>4308126</v>
      </c>
      <c r="L2088">
        <f>_xlfn.XLOOKUP(Comuni[[#This Row],[Regione]],Table_0[Regione],Table_0[Guariti])</f>
        <v>4242764</v>
      </c>
      <c r="M2088">
        <f>_xlfn.XLOOKUP(Comuni[[#This Row],[Regione]],Table_0[Regione],Table_0[Deceduti])</f>
        <v>47031</v>
      </c>
      <c r="N2088" s="1">
        <f>(Comuni[[#This Row],[Popolazione2011]]/Comuni[[#This Row],[Ammalati TOT]])*100</f>
        <v>1.4089652902445285E-2</v>
      </c>
      <c r="O2088">
        <f>_xlfn.XLOOKUP(Comuni[[#This Row],[Regione]],Table_0[Regione],Table_0[TOT AREA])</f>
        <v>6838505</v>
      </c>
      <c r="P2088" s="1">
        <f>(Comuni[[#This Row],[Popolazione2011]]/Comuni[[#This Row],[Ammalati AREA]])*100</f>
        <v>8.8762090544643908E-3</v>
      </c>
    </row>
    <row r="2089" spans="1:16" x14ac:dyDescent="0.3">
      <c r="A2089" t="s">
        <v>2106</v>
      </c>
      <c r="B2089" t="s">
        <v>8023</v>
      </c>
      <c r="C2089" t="s">
        <v>2013</v>
      </c>
      <c r="D2089">
        <v>591</v>
      </c>
      <c r="E2089" s="1">
        <f>(Comuni[[#This Row],[Popolazione2011]]/SUM(D:D))*100</f>
        <v>9.9456516416198348E-4</v>
      </c>
      <c r="F2089">
        <f t="shared" si="32"/>
        <v>9704151</v>
      </c>
      <c r="G2089" s="1">
        <f>(Comuni[[#This Row],[Popolazione2011]]/Comuni[[#This Row],[TOT POP REGIONE ]])*100</f>
        <v>6.0901772859882335E-3</v>
      </c>
      <c r="H2089" t="str">
        <f>IF(Comuni[[#This Row],[Popolazione2011]]&gt;300000,"MAGGIORE","")</f>
        <v/>
      </c>
      <c r="I2089" t="str">
        <f>_xlfn.XLOOKUP(Comuni[[#This Row],[Regione]],Ripartizione_geografica[Regione],Ripartizione_geografica[Ripartizione geografica])</f>
        <v>Nord-ovest</v>
      </c>
      <c r="J2089">
        <f>_xlfn.XLOOKUP(Comuni[[#This Row],[Regione]],Ripartizione_geografica[Regione],Ripartizione_geografica[Codice Regione])</f>
        <v>3</v>
      </c>
      <c r="K2089">
        <f>_xlfn.XLOOKUP(Comuni[[#This Row],[Regione]],Table_0[Regione],Table_0[Totale])</f>
        <v>4308126</v>
      </c>
      <c r="L2089">
        <f>_xlfn.XLOOKUP(Comuni[[#This Row],[Regione]],Table_0[Regione],Table_0[Guariti])</f>
        <v>4242764</v>
      </c>
      <c r="M2089">
        <f>_xlfn.XLOOKUP(Comuni[[#This Row],[Regione]],Table_0[Regione],Table_0[Deceduti])</f>
        <v>47031</v>
      </c>
      <c r="N2089" s="1">
        <f>(Comuni[[#This Row],[Popolazione2011]]/Comuni[[#This Row],[Ammalati TOT]])*100</f>
        <v>1.3718261722150188E-2</v>
      </c>
      <c r="O2089">
        <f>_xlfn.XLOOKUP(Comuni[[#This Row],[Regione]],Table_0[Regione],Table_0[TOT AREA])</f>
        <v>6838505</v>
      </c>
      <c r="P2089" s="1">
        <f>(Comuni[[#This Row],[Popolazione2011]]/Comuni[[#This Row],[Ammalati AREA]])*100</f>
        <v>8.6422397877898745E-3</v>
      </c>
    </row>
    <row r="2090" spans="1:16" x14ac:dyDescent="0.3">
      <c r="A2090" t="s">
        <v>2107</v>
      </c>
      <c r="B2090" t="s">
        <v>8023</v>
      </c>
      <c r="C2090" t="s">
        <v>2013</v>
      </c>
      <c r="D2090">
        <v>418</v>
      </c>
      <c r="E2090" s="1">
        <f>(Comuni[[#This Row],[Popolazione2011]]/SUM(D:D))*100</f>
        <v>7.034318758370714E-4</v>
      </c>
      <c r="F2090">
        <f t="shared" si="32"/>
        <v>9704151</v>
      </c>
      <c r="G2090" s="1">
        <f>(Comuni[[#This Row],[Popolazione2011]]/Comuni[[#This Row],[TOT POP REGIONE ]])*100</f>
        <v>4.3074350347598669E-3</v>
      </c>
      <c r="H2090" t="str">
        <f>IF(Comuni[[#This Row],[Popolazione2011]]&gt;300000,"MAGGIORE","")</f>
        <v/>
      </c>
      <c r="I2090" t="str">
        <f>_xlfn.XLOOKUP(Comuni[[#This Row],[Regione]],Ripartizione_geografica[Regione],Ripartizione_geografica[Ripartizione geografica])</f>
        <v>Nord-ovest</v>
      </c>
      <c r="J2090">
        <f>_xlfn.XLOOKUP(Comuni[[#This Row],[Regione]],Ripartizione_geografica[Regione],Ripartizione_geografica[Codice Regione])</f>
        <v>3</v>
      </c>
      <c r="K2090">
        <f>_xlfn.XLOOKUP(Comuni[[#This Row],[Regione]],Table_0[Regione],Table_0[Totale])</f>
        <v>4308126</v>
      </c>
      <c r="L2090">
        <f>_xlfn.XLOOKUP(Comuni[[#This Row],[Regione]],Table_0[Regione],Table_0[Guariti])</f>
        <v>4242764</v>
      </c>
      <c r="M2090">
        <f>_xlfn.XLOOKUP(Comuni[[#This Row],[Regione]],Table_0[Regione],Table_0[Deceduti])</f>
        <v>47031</v>
      </c>
      <c r="N2090" s="1">
        <f>(Comuni[[#This Row],[Popolazione2011]]/Comuni[[#This Row],[Ammalati TOT]])*100</f>
        <v>9.7025945852094383E-3</v>
      </c>
      <c r="O2090">
        <f>_xlfn.XLOOKUP(Comuni[[#This Row],[Regione]],Table_0[Regione],Table_0[TOT AREA])</f>
        <v>6838505</v>
      </c>
      <c r="P2090" s="1">
        <f>(Comuni[[#This Row],[Popolazione2011]]/Comuni[[#This Row],[Ammalati AREA]])*100</f>
        <v>6.1124470918716882E-3</v>
      </c>
    </row>
    <row r="2091" spans="1:16" x14ac:dyDescent="0.3">
      <c r="A2091" t="s">
        <v>2108</v>
      </c>
      <c r="B2091" t="s">
        <v>8023</v>
      </c>
      <c r="C2091" t="s">
        <v>2013</v>
      </c>
      <c r="D2091">
        <v>23390</v>
      </c>
      <c r="E2091" s="1">
        <f>(Comuni[[#This Row],[Popolazione2011]]/SUM(D:D))*100</f>
        <v>3.9361893722079183E-2</v>
      </c>
      <c r="F2091">
        <f t="shared" si="32"/>
        <v>9704151</v>
      </c>
      <c r="G2091" s="1">
        <f>(Comuni[[#This Row],[Popolazione2011]]/Comuni[[#This Row],[TOT POP REGIONE ]])*100</f>
        <v>0.24103087431347675</v>
      </c>
      <c r="H2091" t="str">
        <f>IF(Comuni[[#This Row],[Popolazione2011]]&gt;300000,"MAGGIORE","")</f>
        <v/>
      </c>
      <c r="I2091" t="str">
        <f>_xlfn.XLOOKUP(Comuni[[#This Row],[Regione]],Ripartizione_geografica[Regione],Ripartizione_geografica[Ripartizione geografica])</f>
        <v>Nord-ovest</v>
      </c>
      <c r="J2091">
        <f>_xlfn.XLOOKUP(Comuni[[#This Row],[Regione]],Ripartizione_geografica[Regione],Ripartizione_geografica[Codice Regione])</f>
        <v>3</v>
      </c>
      <c r="K2091">
        <f>_xlfn.XLOOKUP(Comuni[[#This Row],[Regione]],Table_0[Regione],Table_0[Totale])</f>
        <v>4308126</v>
      </c>
      <c r="L2091">
        <f>_xlfn.XLOOKUP(Comuni[[#This Row],[Regione]],Table_0[Regione],Table_0[Guariti])</f>
        <v>4242764</v>
      </c>
      <c r="M2091">
        <f>_xlfn.XLOOKUP(Comuni[[#This Row],[Regione]],Table_0[Regione],Table_0[Deceduti])</f>
        <v>47031</v>
      </c>
      <c r="N2091" s="1">
        <f>(Comuni[[#This Row],[Popolazione2011]]/Comuni[[#This Row],[Ammalati TOT]])*100</f>
        <v>0.5429274816938966</v>
      </c>
      <c r="O2091">
        <f>_xlfn.XLOOKUP(Comuni[[#This Row],[Regione]],Table_0[Regione],Table_0[TOT AREA])</f>
        <v>6838505</v>
      </c>
      <c r="P2091" s="1">
        <f>(Comuni[[#This Row],[Popolazione2011]]/Comuni[[#This Row],[Ammalati AREA]])*100</f>
        <v>0.34203382171980573</v>
      </c>
    </row>
    <row r="2092" spans="1:16" x14ac:dyDescent="0.3">
      <c r="A2092" t="s">
        <v>2109</v>
      </c>
      <c r="B2092" t="s">
        <v>8023</v>
      </c>
      <c r="C2092" t="s">
        <v>2013</v>
      </c>
      <c r="D2092">
        <v>1501</v>
      </c>
      <c r="E2092" s="1">
        <f>(Comuni[[#This Row],[Popolazione2011]]/SUM(D:D))*100</f>
        <v>2.5259599177785744E-3</v>
      </c>
      <c r="F2092">
        <f t="shared" si="32"/>
        <v>9704151</v>
      </c>
      <c r="G2092" s="1">
        <f>(Comuni[[#This Row],[Popolazione2011]]/Comuni[[#This Row],[TOT POP REGIONE ]])*100</f>
        <v>1.5467607624819522E-2</v>
      </c>
      <c r="H2092" t="str">
        <f>IF(Comuni[[#This Row],[Popolazione2011]]&gt;300000,"MAGGIORE","")</f>
        <v/>
      </c>
      <c r="I2092" t="str">
        <f>_xlfn.XLOOKUP(Comuni[[#This Row],[Regione]],Ripartizione_geografica[Regione],Ripartizione_geografica[Ripartizione geografica])</f>
        <v>Nord-ovest</v>
      </c>
      <c r="J2092">
        <f>_xlfn.XLOOKUP(Comuni[[#This Row],[Regione]],Ripartizione_geografica[Regione],Ripartizione_geografica[Codice Regione])</f>
        <v>3</v>
      </c>
      <c r="K2092">
        <f>_xlfn.XLOOKUP(Comuni[[#This Row],[Regione]],Table_0[Regione],Table_0[Totale])</f>
        <v>4308126</v>
      </c>
      <c r="L2092">
        <f>_xlfn.XLOOKUP(Comuni[[#This Row],[Regione]],Table_0[Regione],Table_0[Guariti])</f>
        <v>4242764</v>
      </c>
      <c r="M2092">
        <f>_xlfn.XLOOKUP(Comuni[[#This Row],[Regione]],Table_0[Regione],Table_0[Deceduti])</f>
        <v>47031</v>
      </c>
      <c r="N2092" s="1">
        <f>(Comuni[[#This Row],[Popolazione2011]]/Comuni[[#This Row],[Ammalati TOT]])*100</f>
        <v>3.4841135101433891E-2</v>
      </c>
      <c r="O2092">
        <f>_xlfn.XLOOKUP(Comuni[[#This Row],[Regione]],Table_0[Regione],Table_0[TOT AREA])</f>
        <v>6838505</v>
      </c>
      <c r="P2092" s="1">
        <f>(Comuni[[#This Row],[Popolazione2011]]/Comuni[[#This Row],[Ammalati AREA]])*100</f>
        <v>2.194924182990288E-2</v>
      </c>
    </row>
    <row r="2093" spans="1:16" x14ac:dyDescent="0.3">
      <c r="A2093" t="s">
        <v>2110</v>
      </c>
      <c r="B2093" t="s">
        <v>8023</v>
      </c>
      <c r="C2093" t="s">
        <v>2013</v>
      </c>
      <c r="D2093">
        <v>145</v>
      </c>
      <c r="E2093" s="1">
        <f>(Comuni[[#This Row],[Popolazione2011]]/SUM(D:D))*100</f>
        <v>2.4401344975209411E-4</v>
      </c>
      <c r="F2093">
        <f t="shared" si="32"/>
        <v>9704151</v>
      </c>
      <c r="G2093" s="1">
        <f>(Comuni[[#This Row],[Popolazione2011]]/Comuni[[#This Row],[TOT POP REGIONE ]])*100</f>
        <v>1.4942059331104803E-3</v>
      </c>
      <c r="H2093" t="str">
        <f>IF(Comuni[[#This Row],[Popolazione2011]]&gt;300000,"MAGGIORE","")</f>
        <v/>
      </c>
      <c r="I2093" t="str">
        <f>_xlfn.XLOOKUP(Comuni[[#This Row],[Regione]],Ripartizione_geografica[Regione],Ripartizione_geografica[Ripartizione geografica])</f>
        <v>Nord-ovest</v>
      </c>
      <c r="J2093">
        <f>_xlfn.XLOOKUP(Comuni[[#This Row],[Regione]],Ripartizione_geografica[Regione],Ripartizione_geografica[Codice Regione])</f>
        <v>3</v>
      </c>
      <c r="K2093">
        <f>_xlfn.XLOOKUP(Comuni[[#This Row],[Regione]],Table_0[Regione],Table_0[Totale])</f>
        <v>4308126</v>
      </c>
      <c r="L2093">
        <f>_xlfn.XLOOKUP(Comuni[[#This Row],[Regione]],Table_0[Regione],Table_0[Guariti])</f>
        <v>4242764</v>
      </c>
      <c r="M2093">
        <f>_xlfn.XLOOKUP(Comuni[[#This Row],[Regione]],Table_0[Regione],Table_0[Deceduti])</f>
        <v>47031</v>
      </c>
      <c r="N2093" s="1">
        <f>(Comuni[[#This Row],[Popolazione2011]]/Comuni[[#This Row],[Ammalati TOT]])*100</f>
        <v>3.3657325714243269E-3</v>
      </c>
      <c r="O2093">
        <f>_xlfn.XLOOKUP(Comuni[[#This Row],[Regione]],Table_0[Regione],Table_0[TOT AREA])</f>
        <v>6838505</v>
      </c>
      <c r="P2093" s="1">
        <f>(Comuni[[#This Row],[Popolazione2011]]/Comuni[[#This Row],[Ammalati AREA]])*100</f>
        <v>2.120346479237787E-3</v>
      </c>
    </row>
    <row r="2094" spans="1:16" x14ac:dyDescent="0.3">
      <c r="A2094" t="s">
        <v>2111</v>
      </c>
      <c r="B2094" t="s">
        <v>8023</v>
      </c>
      <c r="C2094" t="s">
        <v>2013</v>
      </c>
      <c r="D2094">
        <v>3329</v>
      </c>
      <c r="E2094" s="1">
        <f>(Comuni[[#This Row],[Popolazione2011]]/SUM(D:D))*100</f>
        <v>5.6022122360325603E-3</v>
      </c>
      <c r="F2094">
        <f t="shared" si="32"/>
        <v>9704151</v>
      </c>
      <c r="G2094" s="1">
        <f>(Comuni[[#This Row],[Popolazione2011]]/Comuni[[#This Row],[TOT POP REGIONE ]])*100</f>
        <v>3.4304907250515784E-2</v>
      </c>
      <c r="H2094" t="str">
        <f>IF(Comuni[[#This Row],[Popolazione2011]]&gt;300000,"MAGGIORE","")</f>
        <v/>
      </c>
      <c r="I2094" t="str">
        <f>_xlfn.XLOOKUP(Comuni[[#This Row],[Regione]],Ripartizione_geografica[Regione],Ripartizione_geografica[Ripartizione geografica])</f>
        <v>Nord-ovest</v>
      </c>
      <c r="J2094">
        <f>_xlfn.XLOOKUP(Comuni[[#This Row],[Regione]],Ripartizione_geografica[Regione],Ripartizione_geografica[Codice Regione])</f>
        <v>3</v>
      </c>
      <c r="K2094">
        <f>_xlfn.XLOOKUP(Comuni[[#This Row],[Regione]],Table_0[Regione],Table_0[Totale])</f>
        <v>4308126</v>
      </c>
      <c r="L2094">
        <f>_xlfn.XLOOKUP(Comuni[[#This Row],[Regione]],Table_0[Regione],Table_0[Guariti])</f>
        <v>4242764</v>
      </c>
      <c r="M2094">
        <f>_xlfn.XLOOKUP(Comuni[[#This Row],[Regione]],Table_0[Regione],Table_0[Deceduti])</f>
        <v>47031</v>
      </c>
      <c r="N2094" s="1">
        <f>(Comuni[[#This Row],[Popolazione2011]]/Comuni[[#This Row],[Ammalati TOT]])*100</f>
        <v>7.7272577450148858E-2</v>
      </c>
      <c r="O2094">
        <f>_xlfn.XLOOKUP(Comuni[[#This Row],[Regione]],Table_0[Regione],Table_0[TOT AREA])</f>
        <v>6838505</v>
      </c>
      <c r="P2094" s="1">
        <f>(Comuni[[#This Row],[Popolazione2011]]/Comuni[[#This Row],[Ammalati AREA]])*100</f>
        <v>4.8680230547466154E-2</v>
      </c>
    </row>
    <row r="2095" spans="1:16" x14ac:dyDescent="0.3">
      <c r="A2095" t="s">
        <v>2112</v>
      </c>
      <c r="B2095" t="s">
        <v>8023</v>
      </c>
      <c r="C2095" t="s">
        <v>2013</v>
      </c>
      <c r="D2095">
        <v>2078</v>
      </c>
      <c r="E2095" s="1">
        <f>(Comuni[[#This Row],[Popolazione2011]]/SUM(D:D))*100</f>
        <v>3.4969651626541487E-3</v>
      </c>
      <c r="F2095">
        <f t="shared" si="32"/>
        <v>9704151</v>
      </c>
      <c r="G2095" s="1">
        <f>(Comuni[[#This Row],[Popolazione2011]]/Comuni[[#This Row],[TOT POP REGIONE ]])*100</f>
        <v>2.1413516751748813E-2</v>
      </c>
      <c r="H2095" t="str">
        <f>IF(Comuni[[#This Row],[Popolazione2011]]&gt;300000,"MAGGIORE","")</f>
        <v/>
      </c>
      <c r="I2095" t="str">
        <f>_xlfn.XLOOKUP(Comuni[[#This Row],[Regione]],Ripartizione_geografica[Regione],Ripartizione_geografica[Ripartizione geografica])</f>
        <v>Nord-ovest</v>
      </c>
      <c r="J2095">
        <f>_xlfn.XLOOKUP(Comuni[[#This Row],[Regione]],Ripartizione_geografica[Regione],Ripartizione_geografica[Codice Regione])</f>
        <v>3</v>
      </c>
      <c r="K2095">
        <f>_xlfn.XLOOKUP(Comuni[[#This Row],[Regione]],Table_0[Regione],Table_0[Totale])</f>
        <v>4308126</v>
      </c>
      <c r="L2095">
        <f>_xlfn.XLOOKUP(Comuni[[#This Row],[Regione]],Table_0[Regione],Table_0[Guariti])</f>
        <v>4242764</v>
      </c>
      <c r="M2095">
        <f>_xlfn.XLOOKUP(Comuni[[#This Row],[Regione]],Table_0[Regione],Table_0[Deceduti])</f>
        <v>47031</v>
      </c>
      <c r="N2095" s="1">
        <f>(Comuni[[#This Row],[Popolazione2011]]/Comuni[[#This Row],[Ammalati TOT]])*100</f>
        <v>4.8234429540825872E-2</v>
      </c>
      <c r="O2095">
        <f>_xlfn.XLOOKUP(Comuni[[#This Row],[Regione]],Table_0[Regione],Table_0[TOT AREA])</f>
        <v>6838505</v>
      </c>
      <c r="P2095" s="1">
        <f>(Comuni[[#This Row],[Popolazione2011]]/Comuni[[#This Row],[Ammalati AREA]])*100</f>
        <v>3.0386758509352553E-2</v>
      </c>
    </row>
    <row r="2096" spans="1:16" x14ac:dyDescent="0.3">
      <c r="A2096" t="s">
        <v>2113</v>
      </c>
      <c r="B2096" t="s">
        <v>8023</v>
      </c>
      <c r="C2096" t="s">
        <v>2013</v>
      </c>
      <c r="D2096">
        <v>3320</v>
      </c>
      <c r="E2096" s="1">
        <f>(Comuni[[#This Row],[Popolazione2011]]/SUM(D:D))*100</f>
        <v>5.5870665736341548E-3</v>
      </c>
      <c r="F2096">
        <f t="shared" si="32"/>
        <v>9704151</v>
      </c>
      <c r="G2096" s="1">
        <f>(Comuni[[#This Row],[Popolazione2011]]/Comuni[[#This Row],[TOT POP REGIONE ]])*100</f>
        <v>3.4212163433977892E-2</v>
      </c>
      <c r="H2096" t="str">
        <f>IF(Comuni[[#This Row],[Popolazione2011]]&gt;300000,"MAGGIORE","")</f>
        <v/>
      </c>
      <c r="I2096" t="str">
        <f>_xlfn.XLOOKUP(Comuni[[#This Row],[Regione]],Ripartizione_geografica[Regione],Ripartizione_geografica[Ripartizione geografica])</f>
        <v>Nord-ovest</v>
      </c>
      <c r="J2096">
        <f>_xlfn.XLOOKUP(Comuni[[#This Row],[Regione]],Ripartizione_geografica[Regione],Ripartizione_geografica[Codice Regione])</f>
        <v>3</v>
      </c>
      <c r="K2096">
        <f>_xlfn.XLOOKUP(Comuni[[#This Row],[Regione]],Table_0[Regione],Table_0[Totale])</f>
        <v>4308126</v>
      </c>
      <c r="L2096">
        <f>_xlfn.XLOOKUP(Comuni[[#This Row],[Regione]],Table_0[Regione],Table_0[Guariti])</f>
        <v>4242764</v>
      </c>
      <c r="M2096">
        <f>_xlfn.XLOOKUP(Comuni[[#This Row],[Regione]],Table_0[Regione],Table_0[Deceduti])</f>
        <v>47031</v>
      </c>
      <c r="N2096" s="1">
        <f>(Comuni[[#This Row],[Popolazione2011]]/Comuni[[#This Row],[Ammalati TOT]])*100</f>
        <v>7.7063669911232868E-2</v>
      </c>
      <c r="O2096">
        <f>_xlfn.XLOOKUP(Comuni[[#This Row],[Regione]],Table_0[Regione],Table_0[TOT AREA])</f>
        <v>6838505</v>
      </c>
      <c r="P2096" s="1">
        <f>(Comuni[[#This Row],[Popolazione2011]]/Comuni[[#This Row],[Ammalati AREA]])*100</f>
        <v>4.8548622834961738E-2</v>
      </c>
    </row>
    <row r="2097" spans="1:16" x14ac:dyDescent="0.3">
      <c r="A2097" t="s">
        <v>2114</v>
      </c>
      <c r="B2097" t="s">
        <v>8023</v>
      </c>
      <c r="C2097" t="s">
        <v>2013</v>
      </c>
      <c r="D2097">
        <v>4902</v>
      </c>
      <c r="E2097" s="1">
        <f>(Comuni[[#This Row],[Popolazione2011]]/SUM(D:D))*100</f>
        <v>8.2493374529983825E-3</v>
      </c>
      <c r="F2097">
        <f t="shared" si="32"/>
        <v>9704151</v>
      </c>
      <c r="G2097" s="1">
        <f>(Comuni[[#This Row],[Popolazione2011]]/Comuni[[#This Row],[TOT POP REGIONE ]])*100</f>
        <v>5.0514465407638445E-2</v>
      </c>
      <c r="H2097" t="str">
        <f>IF(Comuni[[#This Row],[Popolazione2011]]&gt;300000,"MAGGIORE","")</f>
        <v/>
      </c>
      <c r="I2097" t="str">
        <f>_xlfn.XLOOKUP(Comuni[[#This Row],[Regione]],Ripartizione_geografica[Regione],Ripartizione_geografica[Ripartizione geografica])</f>
        <v>Nord-ovest</v>
      </c>
      <c r="J2097">
        <f>_xlfn.XLOOKUP(Comuni[[#This Row],[Regione]],Ripartizione_geografica[Regione],Ripartizione_geografica[Codice Regione])</f>
        <v>3</v>
      </c>
      <c r="K2097">
        <f>_xlfn.XLOOKUP(Comuni[[#This Row],[Regione]],Table_0[Regione],Table_0[Totale])</f>
        <v>4308126</v>
      </c>
      <c r="L2097">
        <f>_xlfn.XLOOKUP(Comuni[[#This Row],[Regione]],Table_0[Regione],Table_0[Guariti])</f>
        <v>4242764</v>
      </c>
      <c r="M2097">
        <f>_xlfn.XLOOKUP(Comuni[[#This Row],[Regione]],Table_0[Regione],Table_0[Deceduti])</f>
        <v>47031</v>
      </c>
      <c r="N2097" s="1">
        <f>(Comuni[[#This Row],[Popolazione2011]]/Comuni[[#This Row],[Ammalati TOT]])*100</f>
        <v>0.1137849728629107</v>
      </c>
      <c r="O2097">
        <f>_xlfn.XLOOKUP(Comuni[[#This Row],[Regione]],Table_0[Regione],Table_0[TOT AREA])</f>
        <v>6838505</v>
      </c>
      <c r="P2097" s="1">
        <f>(Comuni[[#This Row],[Popolazione2011]]/Comuni[[#This Row],[Ammalati AREA]])*100</f>
        <v>7.1682334077404347E-2</v>
      </c>
    </row>
    <row r="2098" spans="1:16" x14ac:dyDescent="0.3">
      <c r="A2098" t="s">
        <v>2115</v>
      </c>
      <c r="B2098" t="s">
        <v>8023</v>
      </c>
      <c r="C2098" t="s">
        <v>2013</v>
      </c>
      <c r="D2098">
        <v>12869</v>
      </c>
      <c r="E2098" s="1">
        <f>(Comuni[[#This Row],[Popolazione2011]]/SUM(D:D))*100</f>
        <v>2.1656614378342754E-2</v>
      </c>
      <c r="F2098">
        <f t="shared" si="32"/>
        <v>9704151</v>
      </c>
      <c r="G2098" s="1">
        <f>(Comuni[[#This Row],[Popolazione2011]]/Comuni[[#This Row],[TOT POP REGIONE ]])*100</f>
        <v>0.13261335278068118</v>
      </c>
      <c r="H2098" t="str">
        <f>IF(Comuni[[#This Row],[Popolazione2011]]&gt;300000,"MAGGIORE","")</f>
        <v/>
      </c>
      <c r="I2098" t="str">
        <f>_xlfn.XLOOKUP(Comuni[[#This Row],[Regione]],Ripartizione_geografica[Regione],Ripartizione_geografica[Ripartizione geografica])</f>
        <v>Nord-ovest</v>
      </c>
      <c r="J2098">
        <f>_xlfn.XLOOKUP(Comuni[[#This Row],[Regione]],Ripartizione_geografica[Regione],Ripartizione_geografica[Codice Regione])</f>
        <v>3</v>
      </c>
      <c r="K2098">
        <f>_xlfn.XLOOKUP(Comuni[[#This Row],[Regione]],Table_0[Regione],Table_0[Totale])</f>
        <v>4308126</v>
      </c>
      <c r="L2098">
        <f>_xlfn.XLOOKUP(Comuni[[#This Row],[Regione]],Table_0[Regione],Table_0[Guariti])</f>
        <v>4242764</v>
      </c>
      <c r="M2098">
        <f>_xlfn.XLOOKUP(Comuni[[#This Row],[Regione]],Table_0[Regione],Table_0[Deceduti])</f>
        <v>47031</v>
      </c>
      <c r="N2098" s="1">
        <f>(Comuni[[#This Row],[Popolazione2011]]/Comuni[[#This Row],[Ammalati TOT]])*100</f>
        <v>0.29871456870110114</v>
      </c>
      <c r="O2098">
        <f>_xlfn.XLOOKUP(Comuni[[#This Row],[Regione]],Table_0[Regione],Table_0[TOT AREA])</f>
        <v>6838505</v>
      </c>
      <c r="P2098" s="1">
        <f>(Comuni[[#This Row],[Popolazione2011]]/Comuni[[#This Row],[Ammalati AREA]])*100</f>
        <v>0.18818440580214535</v>
      </c>
    </row>
    <row r="2099" spans="1:16" x14ac:dyDescent="0.3">
      <c r="A2099" t="s">
        <v>2116</v>
      </c>
      <c r="B2099" t="s">
        <v>8023</v>
      </c>
      <c r="C2099" t="s">
        <v>2013</v>
      </c>
      <c r="D2099">
        <v>4359</v>
      </c>
      <c r="E2099" s="1">
        <f>(Comuni[[#This Row],[Popolazione2011]]/SUM(D:D))*100</f>
        <v>7.3355491549612298E-3</v>
      </c>
      <c r="F2099">
        <f t="shared" si="32"/>
        <v>9704151</v>
      </c>
      <c r="G2099" s="1">
        <f>(Comuni[[#This Row],[Popolazione2011]]/Comuni[[#This Row],[TOT POP REGIONE ]])*100</f>
        <v>4.4918921809852297E-2</v>
      </c>
      <c r="H2099" t="str">
        <f>IF(Comuni[[#This Row],[Popolazione2011]]&gt;300000,"MAGGIORE","")</f>
        <v/>
      </c>
      <c r="I2099" t="str">
        <f>_xlfn.XLOOKUP(Comuni[[#This Row],[Regione]],Ripartizione_geografica[Regione],Ripartizione_geografica[Ripartizione geografica])</f>
        <v>Nord-ovest</v>
      </c>
      <c r="J2099">
        <f>_xlfn.XLOOKUP(Comuni[[#This Row],[Regione]],Ripartizione_geografica[Regione],Ripartizione_geografica[Codice Regione])</f>
        <v>3</v>
      </c>
      <c r="K2099">
        <f>_xlfn.XLOOKUP(Comuni[[#This Row],[Regione]],Table_0[Regione],Table_0[Totale])</f>
        <v>4308126</v>
      </c>
      <c r="L2099">
        <f>_xlfn.XLOOKUP(Comuni[[#This Row],[Regione]],Table_0[Regione],Table_0[Guariti])</f>
        <v>4242764</v>
      </c>
      <c r="M2099">
        <f>_xlfn.XLOOKUP(Comuni[[#This Row],[Regione]],Table_0[Regione],Table_0[Deceduti])</f>
        <v>47031</v>
      </c>
      <c r="N2099" s="1">
        <f>(Comuni[[#This Row],[Popolazione2011]]/Comuni[[#This Row],[Ammalati TOT]])*100</f>
        <v>0.10118088468164579</v>
      </c>
      <c r="O2099">
        <f>_xlfn.XLOOKUP(Comuni[[#This Row],[Regione]],Table_0[Regione],Table_0[TOT AREA])</f>
        <v>6838505</v>
      </c>
      <c r="P2099" s="1">
        <f>(Comuni[[#This Row],[Popolazione2011]]/Comuni[[#This Row],[Ammalati AREA]])*100</f>
        <v>6.3742002089638011E-2</v>
      </c>
    </row>
    <row r="2100" spans="1:16" x14ac:dyDescent="0.3">
      <c r="A2100" t="s">
        <v>2117</v>
      </c>
      <c r="B2100" t="s">
        <v>8023</v>
      </c>
      <c r="C2100" t="s">
        <v>2013</v>
      </c>
      <c r="D2100">
        <v>676</v>
      </c>
      <c r="E2100" s="1">
        <f>(Comuni[[#This Row],[Popolazione2011]]/SUM(D:D))*100</f>
        <v>1.1376075312580388E-3</v>
      </c>
      <c r="F2100">
        <f t="shared" si="32"/>
        <v>9704151</v>
      </c>
      <c r="G2100" s="1">
        <f>(Comuni[[#This Row],[Popolazione2011]]/Comuni[[#This Row],[TOT POP REGIONE ]])*100</f>
        <v>6.966091108846102E-3</v>
      </c>
      <c r="H2100" t="str">
        <f>IF(Comuni[[#This Row],[Popolazione2011]]&gt;300000,"MAGGIORE","")</f>
        <v/>
      </c>
      <c r="I2100" t="str">
        <f>_xlfn.XLOOKUP(Comuni[[#This Row],[Regione]],Ripartizione_geografica[Regione],Ripartizione_geografica[Ripartizione geografica])</f>
        <v>Nord-ovest</v>
      </c>
      <c r="J2100">
        <f>_xlfn.XLOOKUP(Comuni[[#This Row],[Regione]],Ripartizione_geografica[Regione],Ripartizione_geografica[Codice Regione])</f>
        <v>3</v>
      </c>
      <c r="K2100">
        <f>_xlfn.XLOOKUP(Comuni[[#This Row],[Regione]],Table_0[Regione],Table_0[Totale])</f>
        <v>4308126</v>
      </c>
      <c r="L2100">
        <f>_xlfn.XLOOKUP(Comuni[[#This Row],[Regione]],Table_0[Regione],Table_0[Guariti])</f>
        <v>4242764</v>
      </c>
      <c r="M2100">
        <f>_xlfn.XLOOKUP(Comuni[[#This Row],[Regione]],Table_0[Regione],Table_0[Deceduti])</f>
        <v>47031</v>
      </c>
      <c r="N2100" s="1">
        <f>(Comuni[[#This Row],[Popolazione2011]]/Comuni[[#This Row],[Ammalati TOT]])*100</f>
        <v>1.5691277367467896E-2</v>
      </c>
      <c r="O2100">
        <f>_xlfn.XLOOKUP(Comuni[[#This Row],[Regione]],Table_0[Regione],Table_0[TOT AREA])</f>
        <v>6838505</v>
      </c>
      <c r="P2100" s="1">
        <f>(Comuni[[#This Row],[Popolazione2011]]/Comuni[[#This Row],[Ammalati AREA]])*100</f>
        <v>9.8852015169982339E-3</v>
      </c>
    </row>
    <row r="2101" spans="1:16" x14ac:dyDescent="0.3">
      <c r="A2101" t="s">
        <v>2118</v>
      </c>
      <c r="B2101" t="s">
        <v>8023</v>
      </c>
      <c r="C2101" t="s">
        <v>2013</v>
      </c>
      <c r="D2101">
        <v>3293</v>
      </c>
      <c r="E2101" s="1">
        <f>(Comuni[[#This Row],[Popolazione2011]]/SUM(D:D))*100</f>
        <v>5.5416295864389375E-3</v>
      </c>
      <c r="F2101">
        <f t="shared" si="32"/>
        <v>9704151</v>
      </c>
      <c r="G2101" s="1">
        <f>(Comuni[[#This Row],[Popolazione2011]]/Comuni[[#This Row],[TOT POP REGIONE ]])*100</f>
        <v>3.3933931984364216E-2</v>
      </c>
      <c r="H2101" t="str">
        <f>IF(Comuni[[#This Row],[Popolazione2011]]&gt;300000,"MAGGIORE","")</f>
        <v/>
      </c>
      <c r="I2101" t="str">
        <f>_xlfn.XLOOKUP(Comuni[[#This Row],[Regione]],Ripartizione_geografica[Regione],Ripartizione_geografica[Ripartizione geografica])</f>
        <v>Nord-ovest</v>
      </c>
      <c r="J2101">
        <f>_xlfn.XLOOKUP(Comuni[[#This Row],[Regione]],Ripartizione_geografica[Regione],Ripartizione_geografica[Codice Regione])</f>
        <v>3</v>
      </c>
      <c r="K2101">
        <f>_xlfn.XLOOKUP(Comuni[[#This Row],[Regione]],Table_0[Regione],Table_0[Totale])</f>
        <v>4308126</v>
      </c>
      <c r="L2101">
        <f>_xlfn.XLOOKUP(Comuni[[#This Row],[Regione]],Table_0[Regione],Table_0[Guariti])</f>
        <v>4242764</v>
      </c>
      <c r="M2101">
        <f>_xlfn.XLOOKUP(Comuni[[#This Row],[Regione]],Table_0[Regione],Table_0[Deceduti])</f>
        <v>47031</v>
      </c>
      <c r="N2101" s="1">
        <f>(Comuni[[#This Row],[Popolazione2011]]/Comuni[[#This Row],[Ammalati TOT]])*100</f>
        <v>7.6436947294484886E-2</v>
      </c>
      <c r="O2101">
        <f>_xlfn.XLOOKUP(Comuni[[#This Row],[Regione]],Table_0[Regione],Table_0[TOT AREA])</f>
        <v>6838505</v>
      </c>
      <c r="P2101" s="1">
        <f>(Comuni[[#This Row],[Popolazione2011]]/Comuni[[#This Row],[Ammalati AREA]])*100</f>
        <v>4.8153799697448492E-2</v>
      </c>
    </row>
    <row r="2102" spans="1:16" x14ac:dyDescent="0.3">
      <c r="A2102" t="s">
        <v>2119</v>
      </c>
      <c r="B2102" t="s">
        <v>8023</v>
      </c>
      <c r="C2102" t="s">
        <v>2013</v>
      </c>
      <c r="D2102">
        <v>11487</v>
      </c>
      <c r="E2102" s="1">
        <f>(Comuni[[#This Row],[Popolazione2011]]/SUM(D:D))*100</f>
        <v>1.9330913774498654E-2</v>
      </c>
      <c r="F2102">
        <f t="shared" si="32"/>
        <v>9704151</v>
      </c>
      <c r="G2102" s="1">
        <f>(Comuni[[#This Row],[Popolazione2011]]/Comuni[[#This Row],[TOT POP REGIONE ]])*100</f>
        <v>0.11837202450786267</v>
      </c>
      <c r="H2102" t="str">
        <f>IF(Comuni[[#This Row],[Popolazione2011]]&gt;300000,"MAGGIORE","")</f>
        <v/>
      </c>
      <c r="I2102" t="str">
        <f>_xlfn.XLOOKUP(Comuni[[#This Row],[Regione]],Ripartizione_geografica[Regione],Ripartizione_geografica[Ripartizione geografica])</f>
        <v>Nord-ovest</v>
      </c>
      <c r="J2102">
        <f>_xlfn.XLOOKUP(Comuni[[#This Row],[Regione]],Ripartizione_geografica[Regione],Ripartizione_geografica[Codice Regione])</f>
        <v>3</v>
      </c>
      <c r="K2102">
        <f>_xlfn.XLOOKUP(Comuni[[#This Row],[Regione]],Table_0[Regione],Table_0[Totale])</f>
        <v>4308126</v>
      </c>
      <c r="L2102">
        <f>_xlfn.XLOOKUP(Comuni[[#This Row],[Regione]],Table_0[Regione],Table_0[Guariti])</f>
        <v>4242764</v>
      </c>
      <c r="M2102">
        <f>_xlfn.XLOOKUP(Comuni[[#This Row],[Regione]],Table_0[Regione],Table_0[Deceduti])</f>
        <v>47031</v>
      </c>
      <c r="N2102" s="1">
        <f>(Comuni[[#This Row],[Popolazione2011]]/Comuni[[#This Row],[Ammalati TOT]])*100</f>
        <v>0.26663565550311202</v>
      </c>
      <c r="O2102">
        <f>_xlfn.XLOOKUP(Comuni[[#This Row],[Regione]],Table_0[Regione],Table_0[TOT AREA])</f>
        <v>6838505</v>
      </c>
      <c r="P2102" s="1">
        <f>(Comuni[[#This Row],[Popolazione2011]]/Comuni[[#This Row],[Ammalati AREA]])*100</f>
        <v>0.16797531039313418</v>
      </c>
    </row>
    <row r="2103" spans="1:16" x14ac:dyDescent="0.3">
      <c r="A2103" t="s">
        <v>2120</v>
      </c>
      <c r="B2103" t="s">
        <v>8023</v>
      </c>
      <c r="C2103" t="s">
        <v>2013</v>
      </c>
      <c r="D2103">
        <v>1799</v>
      </c>
      <c r="E2103" s="1">
        <f>(Comuni[[#This Row],[Popolazione2011]]/SUM(D:D))*100</f>
        <v>3.0274496283035674E-3</v>
      </c>
      <c r="F2103">
        <f t="shared" si="32"/>
        <v>9704151</v>
      </c>
      <c r="G2103" s="1">
        <f>(Comuni[[#This Row],[Popolazione2011]]/Comuni[[#This Row],[TOT POP REGIONE ]])*100</f>
        <v>1.8538458439074167E-2</v>
      </c>
      <c r="H2103" t="str">
        <f>IF(Comuni[[#This Row],[Popolazione2011]]&gt;300000,"MAGGIORE","")</f>
        <v/>
      </c>
      <c r="I2103" t="str">
        <f>_xlfn.XLOOKUP(Comuni[[#This Row],[Regione]],Ripartizione_geografica[Regione],Ripartizione_geografica[Ripartizione geografica])</f>
        <v>Nord-ovest</v>
      </c>
      <c r="J2103">
        <f>_xlfn.XLOOKUP(Comuni[[#This Row],[Regione]],Ripartizione_geografica[Regione],Ripartizione_geografica[Codice Regione])</f>
        <v>3</v>
      </c>
      <c r="K2103">
        <f>_xlfn.XLOOKUP(Comuni[[#This Row],[Regione]],Table_0[Regione],Table_0[Totale])</f>
        <v>4308126</v>
      </c>
      <c r="L2103">
        <f>_xlfn.XLOOKUP(Comuni[[#This Row],[Regione]],Table_0[Regione],Table_0[Guariti])</f>
        <v>4242764</v>
      </c>
      <c r="M2103">
        <f>_xlfn.XLOOKUP(Comuni[[#This Row],[Regione]],Table_0[Regione],Table_0[Deceduti])</f>
        <v>47031</v>
      </c>
      <c r="N2103" s="1">
        <f>(Comuni[[#This Row],[Popolazione2011]]/Comuni[[#This Row],[Ammalati TOT]])*100</f>
        <v>4.1758295834430102E-2</v>
      </c>
      <c r="O2103">
        <f>_xlfn.XLOOKUP(Comuni[[#This Row],[Regione]],Table_0[Regione],Table_0[TOT AREA])</f>
        <v>6838505</v>
      </c>
      <c r="P2103" s="1">
        <f>(Comuni[[#This Row],[Popolazione2011]]/Comuni[[#This Row],[Ammalati AREA]])*100</f>
        <v>2.6306919421715712E-2</v>
      </c>
    </row>
    <row r="2104" spans="1:16" x14ac:dyDescent="0.3">
      <c r="A2104" t="s">
        <v>2121</v>
      </c>
      <c r="B2104" t="s">
        <v>8023</v>
      </c>
      <c r="C2104" t="s">
        <v>2013</v>
      </c>
      <c r="D2104">
        <v>2436</v>
      </c>
      <c r="E2104" s="1">
        <f>(Comuni[[#This Row],[Popolazione2011]]/SUM(D:D))*100</f>
        <v>4.0994259558351813E-3</v>
      </c>
      <c r="F2104">
        <f t="shared" si="32"/>
        <v>9704151</v>
      </c>
      <c r="G2104" s="1">
        <f>(Comuni[[#This Row],[Popolazione2011]]/Comuni[[#This Row],[TOT POP REGIONE ]])*100</f>
        <v>2.5102659676256071E-2</v>
      </c>
      <c r="H2104" t="str">
        <f>IF(Comuni[[#This Row],[Popolazione2011]]&gt;300000,"MAGGIORE","")</f>
        <v/>
      </c>
      <c r="I2104" t="str">
        <f>_xlfn.XLOOKUP(Comuni[[#This Row],[Regione]],Ripartizione_geografica[Regione],Ripartizione_geografica[Ripartizione geografica])</f>
        <v>Nord-ovest</v>
      </c>
      <c r="J2104">
        <f>_xlfn.XLOOKUP(Comuni[[#This Row],[Regione]],Ripartizione_geografica[Regione],Ripartizione_geografica[Codice Regione])</f>
        <v>3</v>
      </c>
      <c r="K2104">
        <f>_xlfn.XLOOKUP(Comuni[[#This Row],[Regione]],Table_0[Regione],Table_0[Totale])</f>
        <v>4308126</v>
      </c>
      <c r="L2104">
        <f>_xlfn.XLOOKUP(Comuni[[#This Row],[Regione]],Table_0[Regione],Table_0[Guariti])</f>
        <v>4242764</v>
      </c>
      <c r="M2104">
        <f>_xlfn.XLOOKUP(Comuni[[#This Row],[Regione]],Table_0[Regione],Table_0[Deceduti])</f>
        <v>47031</v>
      </c>
      <c r="N2104" s="1">
        <f>(Comuni[[#This Row],[Popolazione2011]]/Comuni[[#This Row],[Ammalati TOT]])*100</f>
        <v>5.6544307199928694E-2</v>
      </c>
      <c r="O2104">
        <f>_xlfn.XLOOKUP(Comuni[[#This Row],[Regione]],Table_0[Regione],Table_0[TOT AREA])</f>
        <v>6838505</v>
      </c>
      <c r="P2104" s="1">
        <f>(Comuni[[#This Row],[Popolazione2011]]/Comuni[[#This Row],[Ammalati AREA]])*100</f>
        <v>3.5621820851194815E-2</v>
      </c>
    </row>
    <row r="2105" spans="1:16" x14ac:dyDescent="0.3">
      <c r="A2105" t="s">
        <v>2122</v>
      </c>
      <c r="B2105" t="s">
        <v>8023</v>
      </c>
      <c r="C2105" t="s">
        <v>2013</v>
      </c>
      <c r="D2105">
        <v>564</v>
      </c>
      <c r="E2105" s="1">
        <f>(Comuni[[#This Row],[Popolazione2011]]/SUM(D:D))*100</f>
        <v>9.4912817696676615E-4</v>
      </c>
      <c r="F2105">
        <f t="shared" si="32"/>
        <v>9704151</v>
      </c>
      <c r="G2105" s="1">
        <f>(Comuni[[#This Row],[Popolazione2011]]/Comuni[[#This Row],[TOT POP REGIONE ]])*100</f>
        <v>5.8119458363745579E-3</v>
      </c>
      <c r="H2105" t="str">
        <f>IF(Comuni[[#This Row],[Popolazione2011]]&gt;300000,"MAGGIORE","")</f>
        <v/>
      </c>
      <c r="I2105" t="str">
        <f>_xlfn.XLOOKUP(Comuni[[#This Row],[Regione]],Ripartizione_geografica[Regione],Ripartizione_geografica[Ripartizione geografica])</f>
        <v>Nord-ovest</v>
      </c>
      <c r="J2105">
        <f>_xlfn.XLOOKUP(Comuni[[#This Row],[Regione]],Ripartizione_geografica[Regione],Ripartizione_geografica[Codice Regione])</f>
        <v>3</v>
      </c>
      <c r="K2105">
        <f>_xlfn.XLOOKUP(Comuni[[#This Row],[Regione]],Table_0[Regione],Table_0[Totale])</f>
        <v>4308126</v>
      </c>
      <c r="L2105">
        <f>_xlfn.XLOOKUP(Comuni[[#This Row],[Regione]],Table_0[Regione],Table_0[Guariti])</f>
        <v>4242764</v>
      </c>
      <c r="M2105">
        <f>_xlfn.XLOOKUP(Comuni[[#This Row],[Regione]],Table_0[Regione],Table_0[Deceduti])</f>
        <v>47031</v>
      </c>
      <c r="N2105" s="1">
        <f>(Comuni[[#This Row],[Popolazione2011]]/Comuni[[#This Row],[Ammalati TOT]])*100</f>
        <v>1.3091539105402209E-2</v>
      </c>
      <c r="O2105">
        <f>_xlfn.XLOOKUP(Comuni[[#This Row],[Regione]],Table_0[Regione],Table_0[TOT AREA])</f>
        <v>6838505</v>
      </c>
      <c r="P2105" s="1">
        <f>(Comuni[[#This Row],[Popolazione2011]]/Comuni[[#This Row],[Ammalati AREA]])*100</f>
        <v>8.2474166502766316E-3</v>
      </c>
    </row>
    <row r="2106" spans="1:16" x14ac:dyDescent="0.3">
      <c r="A2106" t="s">
        <v>2123</v>
      </c>
      <c r="B2106" t="s">
        <v>8023</v>
      </c>
      <c r="C2106" t="s">
        <v>2013</v>
      </c>
      <c r="D2106">
        <v>1804</v>
      </c>
      <c r="E2106" s="1">
        <f>(Comuni[[#This Row],[Popolazione2011]]/SUM(D:D))*100</f>
        <v>3.0358638851915708E-3</v>
      </c>
      <c r="F2106">
        <f t="shared" si="32"/>
        <v>9704151</v>
      </c>
      <c r="G2106" s="1">
        <f>(Comuni[[#This Row],[Popolazione2011]]/Comuni[[#This Row],[TOT POP REGIONE ]])*100</f>
        <v>1.8589982781595217E-2</v>
      </c>
      <c r="H2106" t="str">
        <f>IF(Comuni[[#This Row],[Popolazione2011]]&gt;300000,"MAGGIORE","")</f>
        <v/>
      </c>
      <c r="I2106" t="str">
        <f>_xlfn.XLOOKUP(Comuni[[#This Row],[Regione]],Ripartizione_geografica[Regione],Ripartizione_geografica[Ripartizione geografica])</f>
        <v>Nord-ovest</v>
      </c>
      <c r="J2106">
        <f>_xlfn.XLOOKUP(Comuni[[#This Row],[Regione]],Ripartizione_geografica[Regione],Ripartizione_geografica[Codice Regione])</f>
        <v>3</v>
      </c>
      <c r="K2106">
        <f>_xlfn.XLOOKUP(Comuni[[#This Row],[Regione]],Table_0[Regione],Table_0[Totale])</f>
        <v>4308126</v>
      </c>
      <c r="L2106">
        <f>_xlfn.XLOOKUP(Comuni[[#This Row],[Regione]],Table_0[Regione],Table_0[Guariti])</f>
        <v>4242764</v>
      </c>
      <c r="M2106">
        <f>_xlfn.XLOOKUP(Comuni[[#This Row],[Regione]],Table_0[Regione],Table_0[Deceduti])</f>
        <v>47031</v>
      </c>
      <c r="N2106" s="1">
        <f>(Comuni[[#This Row],[Popolazione2011]]/Comuni[[#This Row],[Ammalati TOT]])*100</f>
        <v>4.1874355578272321E-2</v>
      </c>
      <c r="O2106">
        <f>_xlfn.XLOOKUP(Comuni[[#This Row],[Regione]],Table_0[Regione],Table_0[TOT AREA])</f>
        <v>6838505</v>
      </c>
      <c r="P2106" s="1">
        <f>(Comuni[[#This Row],[Popolazione2011]]/Comuni[[#This Row],[Ammalati AREA]])*100</f>
        <v>2.6380034817551495E-2</v>
      </c>
    </row>
    <row r="2107" spans="1:16" x14ac:dyDescent="0.3">
      <c r="A2107" t="s">
        <v>2124</v>
      </c>
      <c r="B2107" t="s">
        <v>8023</v>
      </c>
      <c r="C2107" t="s">
        <v>2013</v>
      </c>
      <c r="D2107">
        <v>4401</v>
      </c>
      <c r="E2107" s="1">
        <f>(Comuni[[#This Row],[Popolazione2011]]/SUM(D:D))*100</f>
        <v>7.4062289128204572E-3</v>
      </c>
      <c r="F2107">
        <f t="shared" si="32"/>
        <v>9704151</v>
      </c>
      <c r="G2107" s="1">
        <f>(Comuni[[#This Row],[Popolazione2011]]/Comuni[[#This Row],[TOT POP REGIONE ]])*100</f>
        <v>4.5351726287029132E-2</v>
      </c>
      <c r="H2107" t="str">
        <f>IF(Comuni[[#This Row],[Popolazione2011]]&gt;300000,"MAGGIORE","")</f>
        <v/>
      </c>
      <c r="I2107" t="str">
        <f>_xlfn.XLOOKUP(Comuni[[#This Row],[Regione]],Ripartizione_geografica[Regione],Ripartizione_geografica[Ripartizione geografica])</f>
        <v>Nord-ovest</v>
      </c>
      <c r="J2107">
        <f>_xlfn.XLOOKUP(Comuni[[#This Row],[Regione]],Ripartizione_geografica[Regione],Ripartizione_geografica[Codice Regione])</f>
        <v>3</v>
      </c>
      <c r="K2107">
        <f>_xlfn.XLOOKUP(Comuni[[#This Row],[Regione]],Table_0[Regione],Table_0[Totale])</f>
        <v>4308126</v>
      </c>
      <c r="L2107">
        <f>_xlfn.XLOOKUP(Comuni[[#This Row],[Regione]],Table_0[Regione],Table_0[Guariti])</f>
        <v>4242764</v>
      </c>
      <c r="M2107">
        <f>_xlfn.XLOOKUP(Comuni[[#This Row],[Regione]],Table_0[Regione],Table_0[Deceduti])</f>
        <v>47031</v>
      </c>
      <c r="N2107" s="1">
        <f>(Comuni[[#This Row],[Popolazione2011]]/Comuni[[#This Row],[Ammalati TOT]])*100</f>
        <v>0.10215578652992044</v>
      </c>
      <c r="O2107">
        <f>_xlfn.XLOOKUP(Comuni[[#This Row],[Regione]],Table_0[Regione],Table_0[TOT AREA])</f>
        <v>6838505</v>
      </c>
      <c r="P2107" s="1">
        <f>(Comuni[[#This Row],[Popolazione2011]]/Comuni[[#This Row],[Ammalati AREA]])*100</f>
        <v>6.4356171414658617E-2</v>
      </c>
    </row>
    <row r="2108" spans="1:16" x14ac:dyDescent="0.3">
      <c r="A2108" t="s">
        <v>2125</v>
      </c>
      <c r="B2108" t="s">
        <v>8023</v>
      </c>
      <c r="C2108" t="s">
        <v>2013</v>
      </c>
      <c r="D2108">
        <v>23734</v>
      </c>
      <c r="E2108" s="1">
        <f>(Comuni[[#This Row],[Popolazione2011]]/SUM(D:D))*100</f>
        <v>3.9940794595973807E-2</v>
      </c>
      <c r="F2108">
        <f t="shared" si="32"/>
        <v>9704151</v>
      </c>
      <c r="G2108" s="1">
        <f>(Comuni[[#This Row],[Popolazione2011]]/Comuni[[#This Row],[TOT POP REGIONE ]])*100</f>
        <v>0.2445757490789251</v>
      </c>
      <c r="H2108" t="str">
        <f>IF(Comuni[[#This Row],[Popolazione2011]]&gt;300000,"MAGGIORE","")</f>
        <v/>
      </c>
      <c r="I2108" t="str">
        <f>_xlfn.XLOOKUP(Comuni[[#This Row],[Regione]],Ripartizione_geografica[Regione],Ripartizione_geografica[Ripartizione geografica])</f>
        <v>Nord-ovest</v>
      </c>
      <c r="J2108">
        <f>_xlfn.XLOOKUP(Comuni[[#This Row],[Regione]],Ripartizione_geografica[Regione],Ripartizione_geografica[Codice Regione])</f>
        <v>3</v>
      </c>
      <c r="K2108">
        <f>_xlfn.XLOOKUP(Comuni[[#This Row],[Regione]],Table_0[Regione],Table_0[Totale])</f>
        <v>4308126</v>
      </c>
      <c r="L2108">
        <f>_xlfn.XLOOKUP(Comuni[[#This Row],[Regione]],Table_0[Regione],Table_0[Guariti])</f>
        <v>4242764</v>
      </c>
      <c r="M2108">
        <f>_xlfn.XLOOKUP(Comuni[[#This Row],[Regione]],Table_0[Regione],Table_0[Deceduti])</f>
        <v>47031</v>
      </c>
      <c r="N2108" s="1">
        <f>(Comuni[[#This Row],[Popolazione2011]]/Comuni[[#This Row],[Ammalati TOT]])*100</f>
        <v>0.55091239207024123</v>
      </c>
      <c r="O2108">
        <f>_xlfn.XLOOKUP(Comuni[[#This Row],[Regione]],Table_0[Regione],Table_0[TOT AREA])</f>
        <v>6838505</v>
      </c>
      <c r="P2108" s="1">
        <f>(Comuni[[#This Row],[Popolazione2011]]/Comuni[[#This Row],[Ammalati AREA]])*100</f>
        <v>0.34706416095330778</v>
      </c>
    </row>
    <row r="2109" spans="1:16" x14ac:dyDescent="0.3">
      <c r="A2109" t="s">
        <v>2126</v>
      </c>
      <c r="B2109" t="s">
        <v>8023</v>
      </c>
      <c r="C2109" t="s">
        <v>2013</v>
      </c>
      <c r="D2109">
        <v>5044</v>
      </c>
      <c r="E2109" s="1">
        <f>(Comuni[[#This Row],[Popolazione2011]]/SUM(D:D))*100</f>
        <v>8.4883023486176743E-3</v>
      </c>
      <c r="F2109">
        <f t="shared" si="32"/>
        <v>9704151</v>
      </c>
      <c r="G2109" s="1">
        <f>(Comuni[[#This Row],[Popolazione2011]]/Comuni[[#This Row],[TOT POP REGIONE ]])*100</f>
        <v>5.1977756735236288E-2</v>
      </c>
      <c r="H2109" t="str">
        <f>IF(Comuni[[#This Row],[Popolazione2011]]&gt;300000,"MAGGIORE","")</f>
        <v/>
      </c>
      <c r="I2109" t="str">
        <f>_xlfn.XLOOKUP(Comuni[[#This Row],[Regione]],Ripartizione_geografica[Regione],Ripartizione_geografica[Ripartizione geografica])</f>
        <v>Nord-ovest</v>
      </c>
      <c r="J2109">
        <f>_xlfn.XLOOKUP(Comuni[[#This Row],[Regione]],Ripartizione_geografica[Regione],Ripartizione_geografica[Codice Regione])</f>
        <v>3</v>
      </c>
      <c r="K2109">
        <f>_xlfn.XLOOKUP(Comuni[[#This Row],[Regione]],Table_0[Regione],Table_0[Totale])</f>
        <v>4308126</v>
      </c>
      <c r="L2109">
        <f>_xlfn.XLOOKUP(Comuni[[#This Row],[Regione]],Table_0[Regione],Table_0[Guariti])</f>
        <v>4242764</v>
      </c>
      <c r="M2109">
        <f>_xlfn.XLOOKUP(Comuni[[#This Row],[Regione]],Table_0[Regione],Table_0[Deceduti])</f>
        <v>47031</v>
      </c>
      <c r="N2109" s="1">
        <f>(Comuni[[#This Row],[Popolazione2011]]/Comuni[[#This Row],[Ammalati TOT]])*100</f>
        <v>0.11708106958802969</v>
      </c>
      <c r="O2109">
        <f>_xlfn.XLOOKUP(Comuni[[#This Row],[Regione]],Table_0[Regione],Table_0[TOT AREA])</f>
        <v>6838505</v>
      </c>
      <c r="P2109" s="1">
        <f>(Comuni[[#This Row],[Popolazione2011]]/Comuni[[#This Row],[Ammalati AREA]])*100</f>
        <v>7.3758811319140666E-2</v>
      </c>
    </row>
    <row r="2110" spans="1:16" x14ac:dyDescent="0.3">
      <c r="A2110" t="s">
        <v>2127</v>
      </c>
      <c r="B2110" t="s">
        <v>8023</v>
      </c>
      <c r="C2110" t="s">
        <v>2013</v>
      </c>
      <c r="D2110">
        <v>790</v>
      </c>
      <c r="E2110" s="1">
        <f>(Comuni[[#This Row],[Popolazione2011]]/SUM(D:D))*100</f>
        <v>1.3294525883045126E-3</v>
      </c>
      <c r="F2110">
        <f t="shared" si="32"/>
        <v>9704151</v>
      </c>
      <c r="G2110" s="1">
        <f>(Comuni[[#This Row],[Popolazione2011]]/Comuni[[#This Row],[TOT POP REGIONE ]])*100</f>
        <v>8.1408461183260644E-3</v>
      </c>
      <c r="H2110" t="str">
        <f>IF(Comuni[[#This Row],[Popolazione2011]]&gt;300000,"MAGGIORE","")</f>
        <v/>
      </c>
      <c r="I2110" t="str">
        <f>_xlfn.XLOOKUP(Comuni[[#This Row],[Regione]],Ripartizione_geografica[Regione],Ripartizione_geografica[Ripartizione geografica])</f>
        <v>Nord-ovest</v>
      </c>
      <c r="J2110">
        <f>_xlfn.XLOOKUP(Comuni[[#This Row],[Regione]],Ripartizione_geografica[Regione],Ripartizione_geografica[Codice Regione])</f>
        <v>3</v>
      </c>
      <c r="K2110">
        <f>_xlfn.XLOOKUP(Comuni[[#This Row],[Regione]],Table_0[Regione],Table_0[Totale])</f>
        <v>4308126</v>
      </c>
      <c r="L2110">
        <f>_xlfn.XLOOKUP(Comuni[[#This Row],[Regione]],Table_0[Regione],Table_0[Guariti])</f>
        <v>4242764</v>
      </c>
      <c r="M2110">
        <f>_xlfn.XLOOKUP(Comuni[[#This Row],[Regione]],Table_0[Regione],Table_0[Deceduti])</f>
        <v>47031</v>
      </c>
      <c r="N2110" s="1">
        <f>(Comuni[[#This Row],[Popolazione2011]]/Comuni[[#This Row],[Ammalati TOT]])*100</f>
        <v>1.8337439527070471E-2</v>
      </c>
      <c r="O2110">
        <f>_xlfn.XLOOKUP(Comuni[[#This Row],[Regione]],Table_0[Regione],Table_0[TOT AREA])</f>
        <v>6838505</v>
      </c>
      <c r="P2110" s="1">
        <f>(Comuni[[#This Row],[Popolazione2011]]/Comuni[[#This Row],[Ammalati AREA]])*100</f>
        <v>1.1552232542054147E-2</v>
      </c>
    </row>
    <row r="2111" spans="1:16" x14ac:dyDescent="0.3">
      <c r="A2111" t="s">
        <v>2128</v>
      </c>
      <c r="B2111" t="s">
        <v>8023</v>
      </c>
      <c r="C2111" t="s">
        <v>2013</v>
      </c>
      <c r="D2111">
        <v>2547</v>
      </c>
      <c r="E2111" s="1">
        <f>(Comuni[[#This Row],[Popolazione2011]]/SUM(D:D))*100</f>
        <v>4.2862224587488533E-3</v>
      </c>
      <c r="F2111">
        <f t="shared" si="32"/>
        <v>9704151</v>
      </c>
      <c r="G2111" s="1">
        <f>(Comuni[[#This Row],[Popolazione2011]]/Comuni[[#This Row],[TOT POP REGIONE ]])*100</f>
        <v>2.62465000802234E-2</v>
      </c>
      <c r="H2111" t="str">
        <f>IF(Comuni[[#This Row],[Popolazione2011]]&gt;300000,"MAGGIORE","")</f>
        <v/>
      </c>
      <c r="I2111" t="str">
        <f>_xlfn.XLOOKUP(Comuni[[#This Row],[Regione]],Ripartizione_geografica[Regione],Ripartizione_geografica[Ripartizione geografica])</f>
        <v>Nord-ovest</v>
      </c>
      <c r="J2111">
        <f>_xlfn.XLOOKUP(Comuni[[#This Row],[Regione]],Ripartizione_geografica[Regione],Ripartizione_geografica[Codice Regione])</f>
        <v>3</v>
      </c>
      <c r="K2111">
        <f>_xlfn.XLOOKUP(Comuni[[#This Row],[Regione]],Table_0[Regione],Table_0[Totale])</f>
        <v>4308126</v>
      </c>
      <c r="L2111">
        <f>_xlfn.XLOOKUP(Comuni[[#This Row],[Regione]],Table_0[Regione],Table_0[Guariti])</f>
        <v>4242764</v>
      </c>
      <c r="M2111">
        <f>_xlfn.XLOOKUP(Comuni[[#This Row],[Regione]],Table_0[Regione],Table_0[Deceduti])</f>
        <v>47031</v>
      </c>
      <c r="N2111" s="1">
        <f>(Comuni[[#This Row],[Popolazione2011]]/Comuni[[#This Row],[Ammalati TOT]])*100</f>
        <v>5.9120833513225939E-2</v>
      </c>
      <c r="O2111">
        <f>_xlfn.XLOOKUP(Comuni[[#This Row],[Regione]],Table_0[Regione],Table_0[TOT AREA])</f>
        <v>6838505</v>
      </c>
      <c r="P2111" s="1">
        <f>(Comuni[[#This Row],[Popolazione2011]]/Comuni[[#This Row],[Ammalati AREA]])*100</f>
        <v>3.7244982638749258E-2</v>
      </c>
    </row>
    <row r="2112" spans="1:16" x14ac:dyDescent="0.3">
      <c r="A2112" t="s">
        <v>2129</v>
      </c>
      <c r="B2112" t="s">
        <v>8023</v>
      </c>
      <c r="C2112" t="s">
        <v>2013</v>
      </c>
      <c r="D2112">
        <v>10957</v>
      </c>
      <c r="E2112" s="1">
        <f>(Comuni[[#This Row],[Popolazione2011]]/SUM(D:D))*100</f>
        <v>1.8439002544370312E-2</v>
      </c>
      <c r="F2112">
        <f t="shared" si="32"/>
        <v>9704151</v>
      </c>
      <c r="G2112" s="1">
        <f>(Comuni[[#This Row],[Popolazione2011]]/Comuni[[#This Row],[TOT POP REGIONE ]])*100</f>
        <v>0.11291044420063126</v>
      </c>
      <c r="H2112" t="str">
        <f>IF(Comuni[[#This Row],[Popolazione2011]]&gt;300000,"MAGGIORE","")</f>
        <v/>
      </c>
      <c r="I2112" t="str">
        <f>_xlfn.XLOOKUP(Comuni[[#This Row],[Regione]],Ripartizione_geografica[Regione],Ripartizione_geografica[Ripartizione geografica])</f>
        <v>Nord-ovest</v>
      </c>
      <c r="J2112">
        <f>_xlfn.XLOOKUP(Comuni[[#This Row],[Regione]],Ripartizione_geografica[Regione],Ripartizione_geografica[Codice Regione])</f>
        <v>3</v>
      </c>
      <c r="K2112">
        <f>_xlfn.XLOOKUP(Comuni[[#This Row],[Regione]],Table_0[Regione],Table_0[Totale])</f>
        <v>4308126</v>
      </c>
      <c r="L2112">
        <f>_xlfn.XLOOKUP(Comuni[[#This Row],[Regione]],Table_0[Regione],Table_0[Guariti])</f>
        <v>4242764</v>
      </c>
      <c r="M2112">
        <f>_xlfn.XLOOKUP(Comuni[[#This Row],[Regione]],Table_0[Regione],Table_0[Deceduti])</f>
        <v>47031</v>
      </c>
      <c r="N2112" s="1">
        <f>(Comuni[[#This Row],[Popolazione2011]]/Comuni[[#This Row],[Ammalati TOT]])*100</f>
        <v>0.25433332265583691</v>
      </c>
      <c r="O2112">
        <f>_xlfn.XLOOKUP(Comuni[[#This Row],[Regione]],Table_0[Regione],Table_0[TOT AREA])</f>
        <v>6838505</v>
      </c>
      <c r="P2112" s="1">
        <f>(Comuni[[#This Row],[Popolazione2011]]/Comuni[[#This Row],[Ammalati AREA]])*100</f>
        <v>0.1602250784345409</v>
      </c>
    </row>
    <row r="2113" spans="1:16" x14ac:dyDescent="0.3">
      <c r="A2113" t="s">
        <v>2130</v>
      </c>
      <c r="B2113" t="s">
        <v>8023</v>
      </c>
      <c r="C2113" t="s">
        <v>2013</v>
      </c>
      <c r="D2113">
        <v>1950</v>
      </c>
      <c r="E2113" s="1">
        <f>(Comuni[[#This Row],[Popolazione2011]]/SUM(D:D))*100</f>
        <v>3.2815601863212659E-3</v>
      </c>
      <c r="F2113">
        <f t="shared" si="32"/>
        <v>9704151</v>
      </c>
      <c r="G2113" s="1">
        <f>(Comuni[[#This Row],[Popolazione2011]]/Comuni[[#This Row],[TOT POP REGIONE ]])*100</f>
        <v>2.0094493583209905E-2</v>
      </c>
      <c r="H2113" t="str">
        <f>IF(Comuni[[#This Row],[Popolazione2011]]&gt;300000,"MAGGIORE","")</f>
        <v/>
      </c>
      <c r="I2113" t="str">
        <f>_xlfn.XLOOKUP(Comuni[[#This Row],[Regione]],Ripartizione_geografica[Regione],Ripartizione_geografica[Ripartizione geografica])</f>
        <v>Nord-ovest</v>
      </c>
      <c r="J2113">
        <f>_xlfn.XLOOKUP(Comuni[[#This Row],[Regione]],Ripartizione_geografica[Regione],Ripartizione_geografica[Codice Regione])</f>
        <v>3</v>
      </c>
      <c r="K2113">
        <f>_xlfn.XLOOKUP(Comuni[[#This Row],[Regione]],Table_0[Regione],Table_0[Totale])</f>
        <v>4308126</v>
      </c>
      <c r="L2113">
        <f>_xlfn.XLOOKUP(Comuni[[#This Row],[Regione]],Table_0[Regione],Table_0[Guariti])</f>
        <v>4242764</v>
      </c>
      <c r="M2113">
        <f>_xlfn.XLOOKUP(Comuni[[#This Row],[Regione]],Table_0[Regione],Table_0[Deceduti])</f>
        <v>47031</v>
      </c>
      <c r="N2113" s="1">
        <f>(Comuni[[#This Row],[Popolazione2011]]/Comuni[[#This Row],[Ammalati TOT]])*100</f>
        <v>4.526330009846509E-2</v>
      </c>
      <c r="O2113">
        <f>_xlfn.XLOOKUP(Comuni[[#This Row],[Regione]],Table_0[Regione],Table_0[TOT AREA])</f>
        <v>6838505</v>
      </c>
      <c r="P2113" s="1">
        <f>(Comuni[[#This Row],[Popolazione2011]]/Comuni[[#This Row],[Ammalati AREA]])*100</f>
        <v>2.851500437595644E-2</v>
      </c>
    </row>
    <row r="2114" spans="1:16" x14ac:dyDescent="0.3">
      <c r="A2114" t="s">
        <v>2131</v>
      </c>
      <c r="B2114" t="s">
        <v>8023</v>
      </c>
      <c r="C2114" t="s">
        <v>2013</v>
      </c>
      <c r="D2114">
        <v>4011</v>
      </c>
      <c r="E2114" s="1">
        <f>(Comuni[[#This Row],[Popolazione2011]]/SUM(D:D))*100</f>
        <v>6.7499168755562038E-3</v>
      </c>
      <c r="F2114">
        <f t="shared" ref="F2114:F2177" si="33">SUMIFS(D:D,B:B,B2114)</f>
        <v>9704151</v>
      </c>
      <c r="G2114" s="1">
        <f>(Comuni[[#This Row],[Popolazione2011]]/Comuni[[#This Row],[TOT POP REGIONE ]])*100</f>
        <v>4.133282757038715E-2</v>
      </c>
      <c r="H2114" t="str">
        <f>IF(Comuni[[#This Row],[Popolazione2011]]&gt;300000,"MAGGIORE","")</f>
        <v/>
      </c>
      <c r="I2114" t="str">
        <f>_xlfn.XLOOKUP(Comuni[[#This Row],[Regione]],Ripartizione_geografica[Regione],Ripartizione_geografica[Ripartizione geografica])</f>
        <v>Nord-ovest</v>
      </c>
      <c r="J2114">
        <f>_xlfn.XLOOKUP(Comuni[[#This Row],[Regione]],Ripartizione_geografica[Regione],Ripartizione_geografica[Codice Regione])</f>
        <v>3</v>
      </c>
      <c r="K2114">
        <f>_xlfn.XLOOKUP(Comuni[[#This Row],[Regione]],Table_0[Regione],Table_0[Totale])</f>
        <v>4308126</v>
      </c>
      <c r="L2114">
        <f>_xlfn.XLOOKUP(Comuni[[#This Row],[Regione]],Table_0[Regione],Table_0[Guariti])</f>
        <v>4242764</v>
      </c>
      <c r="M2114">
        <f>_xlfn.XLOOKUP(Comuni[[#This Row],[Regione]],Table_0[Regione],Table_0[Deceduti])</f>
        <v>47031</v>
      </c>
      <c r="N2114" s="1">
        <f>(Comuni[[#This Row],[Popolazione2011]]/Comuni[[#This Row],[Ammalati TOT]])*100</f>
        <v>9.310312651022741E-2</v>
      </c>
      <c r="O2114">
        <f>_xlfn.XLOOKUP(Comuni[[#This Row],[Regione]],Table_0[Regione],Table_0[TOT AREA])</f>
        <v>6838505</v>
      </c>
      <c r="P2114" s="1">
        <f>(Comuni[[#This Row],[Popolazione2011]]/Comuni[[#This Row],[Ammalati AREA]])*100</f>
        <v>5.8653170539467329E-2</v>
      </c>
    </row>
    <row r="2115" spans="1:16" x14ac:dyDescent="0.3">
      <c r="A2115" t="s">
        <v>2132</v>
      </c>
      <c r="B2115" t="s">
        <v>8023</v>
      </c>
      <c r="C2115" t="s">
        <v>2013</v>
      </c>
      <c r="D2115">
        <v>4535</v>
      </c>
      <c r="E2115" s="1">
        <f>(Comuni[[#This Row],[Popolazione2011]]/SUM(D:D))*100</f>
        <v>7.6317309974189432E-3</v>
      </c>
      <c r="F2115">
        <f t="shared" si="33"/>
        <v>9704151</v>
      </c>
      <c r="G2115" s="1">
        <f>(Comuni[[#This Row],[Popolazione2011]]/Comuni[[#This Row],[TOT POP REGIONE ]])*100</f>
        <v>4.6732578666593298E-2</v>
      </c>
      <c r="H2115" t="str">
        <f>IF(Comuni[[#This Row],[Popolazione2011]]&gt;300000,"MAGGIORE","")</f>
        <v/>
      </c>
      <c r="I2115" t="str">
        <f>_xlfn.XLOOKUP(Comuni[[#This Row],[Regione]],Ripartizione_geografica[Regione],Ripartizione_geografica[Ripartizione geografica])</f>
        <v>Nord-ovest</v>
      </c>
      <c r="J2115">
        <f>_xlfn.XLOOKUP(Comuni[[#This Row],[Regione]],Ripartizione_geografica[Regione],Ripartizione_geografica[Codice Regione])</f>
        <v>3</v>
      </c>
      <c r="K2115">
        <f>_xlfn.XLOOKUP(Comuni[[#This Row],[Regione]],Table_0[Regione],Table_0[Totale])</f>
        <v>4308126</v>
      </c>
      <c r="L2115">
        <f>_xlfn.XLOOKUP(Comuni[[#This Row],[Regione]],Table_0[Regione],Table_0[Guariti])</f>
        <v>4242764</v>
      </c>
      <c r="M2115">
        <f>_xlfn.XLOOKUP(Comuni[[#This Row],[Regione]],Table_0[Regione],Table_0[Deceduti])</f>
        <v>47031</v>
      </c>
      <c r="N2115" s="1">
        <f>(Comuni[[#This Row],[Popolazione2011]]/Comuni[[#This Row],[Ammalati TOT]])*100</f>
        <v>0.10526618766489189</v>
      </c>
      <c r="O2115">
        <f>_xlfn.XLOOKUP(Comuni[[#This Row],[Regione]],Table_0[Regione],Table_0[TOT AREA])</f>
        <v>6838505</v>
      </c>
      <c r="P2115" s="1">
        <f>(Comuni[[#This Row],[Popolazione2011]]/Comuni[[#This Row],[Ammalati AREA]])*100</f>
        <v>6.6315664023057663E-2</v>
      </c>
    </row>
    <row r="2116" spans="1:16" x14ac:dyDescent="0.3">
      <c r="A2116" t="s">
        <v>2133</v>
      </c>
      <c r="B2116" t="s">
        <v>8023</v>
      </c>
      <c r="C2116" t="s">
        <v>2013</v>
      </c>
      <c r="D2116">
        <v>2086</v>
      </c>
      <c r="E2116" s="1">
        <f>(Comuni[[#This Row],[Popolazione2011]]/SUM(D:D))*100</f>
        <v>3.510427973674954E-3</v>
      </c>
      <c r="F2116">
        <f t="shared" si="33"/>
        <v>9704151</v>
      </c>
      <c r="G2116" s="1">
        <f>(Comuni[[#This Row],[Popolazione2011]]/Comuni[[#This Row],[TOT POP REGIONE ]])*100</f>
        <v>2.1495955699782496E-2</v>
      </c>
      <c r="H2116" t="str">
        <f>IF(Comuni[[#This Row],[Popolazione2011]]&gt;300000,"MAGGIORE","")</f>
        <v/>
      </c>
      <c r="I2116" t="str">
        <f>_xlfn.XLOOKUP(Comuni[[#This Row],[Regione]],Ripartizione_geografica[Regione],Ripartizione_geografica[Ripartizione geografica])</f>
        <v>Nord-ovest</v>
      </c>
      <c r="J2116">
        <f>_xlfn.XLOOKUP(Comuni[[#This Row],[Regione]],Ripartizione_geografica[Regione],Ripartizione_geografica[Codice Regione])</f>
        <v>3</v>
      </c>
      <c r="K2116">
        <f>_xlfn.XLOOKUP(Comuni[[#This Row],[Regione]],Table_0[Regione],Table_0[Totale])</f>
        <v>4308126</v>
      </c>
      <c r="L2116">
        <f>_xlfn.XLOOKUP(Comuni[[#This Row],[Regione]],Table_0[Regione],Table_0[Guariti])</f>
        <v>4242764</v>
      </c>
      <c r="M2116">
        <f>_xlfn.XLOOKUP(Comuni[[#This Row],[Regione]],Table_0[Regione],Table_0[Deceduti])</f>
        <v>47031</v>
      </c>
      <c r="N2116" s="1">
        <f>(Comuni[[#This Row],[Popolazione2011]]/Comuni[[#This Row],[Ammalati TOT]])*100</f>
        <v>4.8420125130973421E-2</v>
      </c>
      <c r="O2116">
        <f>_xlfn.XLOOKUP(Comuni[[#This Row],[Regione]],Table_0[Regione],Table_0[TOT AREA])</f>
        <v>6838505</v>
      </c>
      <c r="P2116" s="1">
        <f>(Comuni[[#This Row],[Popolazione2011]]/Comuni[[#This Row],[Ammalati AREA]])*100</f>
        <v>3.0503743142689815E-2</v>
      </c>
    </row>
    <row r="2117" spans="1:16" x14ac:dyDescent="0.3">
      <c r="A2117" t="s">
        <v>2134</v>
      </c>
      <c r="B2117" t="s">
        <v>8023</v>
      </c>
      <c r="C2117" t="s">
        <v>2013</v>
      </c>
      <c r="D2117">
        <v>4269</v>
      </c>
      <c r="E2117" s="1">
        <f>(Comuni[[#This Row],[Popolazione2011]]/SUM(D:D))*100</f>
        <v>7.1840925309771706E-3</v>
      </c>
      <c r="F2117">
        <f t="shared" si="33"/>
        <v>9704151</v>
      </c>
      <c r="G2117" s="1">
        <f>(Comuni[[#This Row],[Popolazione2011]]/Comuni[[#This Row],[TOT POP REGIONE ]])*100</f>
        <v>4.3991483644473382E-2</v>
      </c>
      <c r="H2117" t="str">
        <f>IF(Comuni[[#This Row],[Popolazione2011]]&gt;300000,"MAGGIORE","")</f>
        <v/>
      </c>
      <c r="I2117" t="str">
        <f>_xlfn.XLOOKUP(Comuni[[#This Row],[Regione]],Ripartizione_geografica[Regione],Ripartizione_geografica[Ripartizione geografica])</f>
        <v>Nord-ovest</v>
      </c>
      <c r="J2117">
        <f>_xlfn.XLOOKUP(Comuni[[#This Row],[Regione]],Ripartizione_geografica[Regione],Ripartizione_geografica[Codice Regione])</f>
        <v>3</v>
      </c>
      <c r="K2117">
        <f>_xlfn.XLOOKUP(Comuni[[#This Row],[Regione]],Table_0[Regione],Table_0[Totale])</f>
        <v>4308126</v>
      </c>
      <c r="L2117">
        <f>_xlfn.XLOOKUP(Comuni[[#This Row],[Regione]],Table_0[Regione],Table_0[Guariti])</f>
        <v>4242764</v>
      </c>
      <c r="M2117">
        <f>_xlfn.XLOOKUP(Comuni[[#This Row],[Regione]],Table_0[Regione],Table_0[Deceduti])</f>
        <v>47031</v>
      </c>
      <c r="N2117" s="1">
        <f>(Comuni[[#This Row],[Popolazione2011]]/Comuni[[#This Row],[Ammalati TOT]])*100</f>
        <v>9.9091809292485872E-2</v>
      </c>
      <c r="O2117">
        <f>_xlfn.XLOOKUP(Comuni[[#This Row],[Regione]],Table_0[Regione],Table_0[TOT AREA])</f>
        <v>6838505</v>
      </c>
      <c r="P2117" s="1">
        <f>(Comuni[[#This Row],[Popolazione2011]]/Comuni[[#This Row],[Ammalati AREA]])*100</f>
        <v>6.2425924964593871E-2</v>
      </c>
    </row>
    <row r="2118" spans="1:16" x14ac:dyDescent="0.3">
      <c r="A2118" t="s">
        <v>2135</v>
      </c>
      <c r="B2118" t="s">
        <v>8023</v>
      </c>
      <c r="C2118" t="s">
        <v>2013</v>
      </c>
      <c r="D2118">
        <v>3238</v>
      </c>
      <c r="E2118" s="1">
        <f>(Comuni[[#This Row],[Popolazione2011]]/SUM(D:D))*100</f>
        <v>5.4490727606709014E-3</v>
      </c>
      <c r="F2118">
        <f t="shared" si="33"/>
        <v>9704151</v>
      </c>
      <c r="G2118" s="1">
        <f>(Comuni[[#This Row],[Popolazione2011]]/Comuni[[#This Row],[TOT POP REGIONE ]])*100</f>
        <v>3.3367164216632661E-2</v>
      </c>
      <c r="H2118" t="str">
        <f>IF(Comuni[[#This Row],[Popolazione2011]]&gt;300000,"MAGGIORE","")</f>
        <v/>
      </c>
      <c r="I2118" t="str">
        <f>_xlfn.XLOOKUP(Comuni[[#This Row],[Regione]],Ripartizione_geografica[Regione],Ripartizione_geografica[Ripartizione geografica])</f>
        <v>Nord-ovest</v>
      </c>
      <c r="J2118">
        <f>_xlfn.XLOOKUP(Comuni[[#This Row],[Regione]],Ripartizione_geografica[Regione],Ripartizione_geografica[Codice Regione])</f>
        <v>3</v>
      </c>
      <c r="K2118">
        <f>_xlfn.XLOOKUP(Comuni[[#This Row],[Regione]],Table_0[Regione],Table_0[Totale])</f>
        <v>4308126</v>
      </c>
      <c r="L2118">
        <f>_xlfn.XLOOKUP(Comuni[[#This Row],[Regione]],Table_0[Regione],Table_0[Guariti])</f>
        <v>4242764</v>
      </c>
      <c r="M2118">
        <f>_xlfn.XLOOKUP(Comuni[[#This Row],[Regione]],Table_0[Regione],Table_0[Deceduti])</f>
        <v>47031</v>
      </c>
      <c r="N2118" s="1">
        <f>(Comuni[[#This Row],[Popolazione2011]]/Comuni[[#This Row],[Ammalati TOT]])*100</f>
        <v>7.5160290112220488E-2</v>
      </c>
      <c r="O2118">
        <f>_xlfn.XLOOKUP(Comuni[[#This Row],[Regione]],Table_0[Regione],Table_0[TOT AREA])</f>
        <v>6838505</v>
      </c>
      <c r="P2118" s="1">
        <f>(Comuni[[#This Row],[Popolazione2011]]/Comuni[[#This Row],[Ammalati AREA]])*100</f>
        <v>4.7349530343254849E-2</v>
      </c>
    </row>
    <row r="2119" spans="1:16" x14ac:dyDescent="0.3">
      <c r="A2119" t="s">
        <v>2136</v>
      </c>
      <c r="B2119" t="s">
        <v>8023</v>
      </c>
      <c r="C2119" t="s">
        <v>2013</v>
      </c>
      <c r="D2119">
        <v>1002</v>
      </c>
      <c r="E2119" s="1">
        <f>(Comuni[[#This Row],[Popolazione2011]]/SUM(D:D))*100</f>
        <v>1.6862170803558505E-3</v>
      </c>
      <c r="F2119">
        <f t="shared" si="33"/>
        <v>9704151</v>
      </c>
      <c r="G2119" s="1">
        <f>(Comuni[[#This Row],[Popolazione2011]]/Comuni[[#This Row],[TOT POP REGIONE ]])*100</f>
        <v>1.0325478241218629E-2</v>
      </c>
      <c r="H2119" t="str">
        <f>IF(Comuni[[#This Row],[Popolazione2011]]&gt;300000,"MAGGIORE","")</f>
        <v/>
      </c>
      <c r="I2119" t="str">
        <f>_xlfn.XLOOKUP(Comuni[[#This Row],[Regione]],Ripartizione_geografica[Regione],Ripartizione_geografica[Ripartizione geografica])</f>
        <v>Nord-ovest</v>
      </c>
      <c r="J2119">
        <f>_xlfn.XLOOKUP(Comuni[[#This Row],[Regione]],Ripartizione_geografica[Regione],Ripartizione_geografica[Codice Regione])</f>
        <v>3</v>
      </c>
      <c r="K2119">
        <f>_xlfn.XLOOKUP(Comuni[[#This Row],[Regione]],Table_0[Regione],Table_0[Totale])</f>
        <v>4308126</v>
      </c>
      <c r="L2119">
        <f>_xlfn.XLOOKUP(Comuni[[#This Row],[Regione]],Table_0[Regione],Table_0[Guariti])</f>
        <v>4242764</v>
      </c>
      <c r="M2119">
        <f>_xlfn.XLOOKUP(Comuni[[#This Row],[Regione]],Table_0[Regione],Table_0[Deceduti])</f>
        <v>47031</v>
      </c>
      <c r="N2119" s="1">
        <f>(Comuni[[#This Row],[Popolazione2011]]/Comuni[[#This Row],[Ammalati TOT]])*100</f>
        <v>2.325837266598052E-2</v>
      </c>
      <c r="O2119">
        <f>_xlfn.XLOOKUP(Comuni[[#This Row],[Regione]],Table_0[Regione],Table_0[TOT AREA])</f>
        <v>6838505</v>
      </c>
      <c r="P2119" s="1">
        <f>(Comuni[[#This Row],[Popolazione2011]]/Comuni[[#This Row],[Ammalati AREA]])*100</f>
        <v>1.4652325325491464E-2</v>
      </c>
    </row>
    <row r="2120" spans="1:16" x14ac:dyDescent="0.3">
      <c r="A2120" t="s">
        <v>2137</v>
      </c>
      <c r="B2120" t="s">
        <v>8023</v>
      </c>
      <c r="C2120" t="s">
        <v>2013</v>
      </c>
      <c r="D2120">
        <v>12343</v>
      </c>
      <c r="E2120" s="1">
        <f>(Comuni[[#This Row],[Popolazione2011]]/SUM(D:D))*100</f>
        <v>2.0771434553724811E-2</v>
      </c>
      <c r="F2120">
        <f t="shared" si="33"/>
        <v>9704151</v>
      </c>
      <c r="G2120" s="1">
        <f>(Comuni[[#This Row],[Popolazione2011]]/Comuni[[#This Row],[TOT POP REGIONE ]])*100</f>
        <v>0.12719299194746661</v>
      </c>
      <c r="H2120" t="str">
        <f>IF(Comuni[[#This Row],[Popolazione2011]]&gt;300000,"MAGGIORE","")</f>
        <v/>
      </c>
      <c r="I2120" t="str">
        <f>_xlfn.XLOOKUP(Comuni[[#This Row],[Regione]],Ripartizione_geografica[Regione],Ripartizione_geografica[Ripartizione geografica])</f>
        <v>Nord-ovest</v>
      </c>
      <c r="J2120">
        <f>_xlfn.XLOOKUP(Comuni[[#This Row],[Regione]],Ripartizione_geografica[Regione],Ripartizione_geografica[Codice Regione])</f>
        <v>3</v>
      </c>
      <c r="K2120">
        <f>_xlfn.XLOOKUP(Comuni[[#This Row],[Regione]],Table_0[Regione],Table_0[Totale])</f>
        <v>4308126</v>
      </c>
      <c r="L2120">
        <f>_xlfn.XLOOKUP(Comuni[[#This Row],[Regione]],Table_0[Regione],Table_0[Guariti])</f>
        <v>4242764</v>
      </c>
      <c r="M2120">
        <f>_xlfn.XLOOKUP(Comuni[[#This Row],[Regione]],Table_0[Regione],Table_0[Deceduti])</f>
        <v>47031</v>
      </c>
      <c r="N2120" s="1">
        <f>(Comuni[[#This Row],[Popolazione2011]]/Comuni[[#This Row],[Ammalati TOT]])*100</f>
        <v>0.28650508364889982</v>
      </c>
      <c r="O2120">
        <f>_xlfn.XLOOKUP(Comuni[[#This Row],[Regione]],Table_0[Regione],Table_0[TOT AREA])</f>
        <v>6838505</v>
      </c>
      <c r="P2120" s="1">
        <f>(Comuni[[#This Row],[Popolazione2011]]/Comuni[[#This Row],[Ammalati AREA]])*100</f>
        <v>0.18049266616022069</v>
      </c>
    </row>
    <row r="2121" spans="1:16" x14ac:dyDescent="0.3">
      <c r="A2121" t="s">
        <v>2138</v>
      </c>
      <c r="B2121" t="s">
        <v>8023</v>
      </c>
      <c r="C2121" t="s">
        <v>2013</v>
      </c>
      <c r="D2121">
        <v>2485</v>
      </c>
      <c r="E2121" s="1">
        <f>(Comuni[[#This Row],[Popolazione2011]]/SUM(D:D))*100</f>
        <v>4.1818856733376129E-3</v>
      </c>
      <c r="F2121">
        <f t="shared" si="33"/>
        <v>9704151</v>
      </c>
      <c r="G2121" s="1">
        <f>(Comuni[[#This Row],[Popolazione2011]]/Comuni[[#This Row],[TOT POP REGIONE ]])*100</f>
        <v>2.560759823296237E-2</v>
      </c>
      <c r="H2121" t="str">
        <f>IF(Comuni[[#This Row],[Popolazione2011]]&gt;300000,"MAGGIORE","")</f>
        <v/>
      </c>
      <c r="I2121" t="str">
        <f>_xlfn.XLOOKUP(Comuni[[#This Row],[Regione]],Ripartizione_geografica[Regione],Ripartizione_geografica[Ripartizione geografica])</f>
        <v>Nord-ovest</v>
      </c>
      <c r="J2121">
        <f>_xlfn.XLOOKUP(Comuni[[#This Row],[Regione]],Ripartizione_geografica[Regione],Ripartizione_geografica[Codice Regione])</f>
        <v>3</v>
      </c>
      <c r="K2121">
        <f>_xlfn.XLOOKUP(Comuni[[#This Row],[Regione]],Table_0[Regione],Table_0[Totale])</f>
        <v>4308126</v>
      </c>
      <c r="L2121">
        <f>_xlfn.XLOOKUP(Comuni[[#This Row],[Regione]],Table_0[Regione],Table_0[Guariti])</f>
        <v>4242764</v>
      </c>
      <c r="M2121">
        <f>_xlfn.XLOOKUP(Comuni[[#This Row],[Regione]],Table_0[Regione],Table_0[Deceduti])</f>
        <v>47031</v>
      </c>
      <c r="N2121" s="1">
        <f>(Comuni[[#This Row],[Popolazione2011]]/Comuni[[#This Row],[Ammalati TOT]])*100</f>
        <v>5.7681692689582426E-2</v>
      </c>
      <c r="O2121">
        <f>_xlfn.XLOOKUP(Comuni[[#This Row],[Regione]],Table_0[Regione],Table_0[TOT AREA])</f>
        <v>6838505</v>
      </c>
      <c r="P2121" s="1">
        <f>(Comuni[[#This Row],[Popolazione2011]]/Comuni[[#This Row],[Ammalati AREA]])*100</f>
        <v>3.6338351730385514E-2</v>
      </c>
    </row>
    <row r="2122" spans="1:16" x14ac:dyDescent="0.3">
      <c r="A2122" t="s">
        <v>2139</v>
      </c>
      <c r="B2122" t="s">
        <v>8023</v>
      </c>
      <c r="C2122" t="s">
        <v>2013</v>
      </c>
      <c r="D2122">
        <v>13579</v>
      </c>
      <c r="E2122" s="1">
        <f>(Comuni[[#This Row],[Popolazione2011]]/SUM(D:D))*100</f>
        <v>2.2851438856439213E-2</v>
      </c>
      <c r="F2122">
        <f t="shared" si="33"/>
        <v>9704151</v>
      </c>
      <c r="G2122" s="1">
        <f>(Comuni[[#This Row],[Popolazione2011]]/Comuni[[#This Row],[TOT POP REGIONE ]])*100</f>
        <v>0.13992980941867042</v>
      </c>
      <c r="H2122" t="str">
        <f>IF(Comuni[[#This Row],[Popolazione2011]]&gt;300000,"MAGGIORE","")</f>
        <v/>
      </c>
      <c r="I2122" t="str">
        <f>_xlfn.XLOOKUP(Comuni[[#This Row],[Regione]],Ripartizione_geografica[Regione],Ripartizione_geografica[Ripartizione geografica])</f>
        <v>Nord-ovest</v>
      </c>
      <c r="J2122">
        <f>_xlfn.XLOOKUP(Comuni[[#This Row],[Regione]],Ripartizione_geografica[Regione],Ripartizione_geografica[Codice Regione])</f>
        <v>3</v>
      </c>
      <c r="K2122">
        <f>_xlfn.XLOOKUP(Comuni[[#This Row],[Regione]],Table_0[Regione],Table_0[Totale])</f>
        <v>4308126</v>
      </c>
      <c r="L2122">
        <f>_xlfn.XLOOKUP(Comuni[[#This Row],[Regione]],Table_0[Regione],Table_0[Guariti])</f>
        <v>4242764</v>
      </c>
      <c r="M2122">
        <f>_xlfn.XLOOKUP(Comuni[[#This Row],[Regione]],Table_0[Regione],Table_0[Deceduti])</f>
        <v>47031</v>
      </c>
      <c r="N2122" s="1">
        <f>(Comuni[[#This Row],[Popolazione2011]]/Comuni[[#This Row],[Ammalati TOT]])*100</f>
        <v>0.31519505232669609</v>
      </c>
      <c r="O2122">
        <f>_xlfn.XLOOKUP(Comuni[[#This Row],[Regione]],Table_0[Regione],Table_0[TOT AREA])</f>
        <v>6838505</v>
      </c>
      <c r="P2122" s="1">
        <f>(Comuni[[#This Row],[Popolazione2011]]/Comuni[[#This Row],[Ammalati AREA]])*100</f>
        <v>0.19856679201082691</v>
      </c>
    </row>
    <row r="2123" spans="1:16" x14ac:dyDescent="0.3">
      <c r="A2123" t="s">
        <v>2140</v>
      </c>
      <c r="B2123" t="s">
        <v>8023</v>
      </c>
      <c r="C2123" t="s">
        <v>2013</v>
      </c>
      <c r="D2123">
        <v>1442</v>
      </c>
      <c r="E2123" s="1">
        <f>(Comuni[[#This Row],[Popolazione2011]]/SUM(D:D))*100</f>
        <v>2.4266716865001359E-3</v>
      </c>
      <c r="F2123">
        <f t="shared" si="33"/>
        <v>9704151</v>
      </c>
      <c r="G2123" s="1">
        <f>(Comuni[[#This Row],[Popolazione2011]]/Comuni[[#This Row],[TOT POP REGIONE ]])*100</f>
        <v>1.485962038307112E-2</v>
      </c>
      <c r="H2123" t="str">
        <f>IF(Comuni[[#This Row],[Popolazione2011]]&gt;300000,"MAGGIORE","")</f>
        <v/>
      </c>
      <c r="I2123" t="str">
        <f>_xlfn.XLOOKUP(Comuni[[#This Row],[Regione]],Ripartizione_geografica[Regione],Ripartizione_geografica[Ripartizione geografica])</f>
        <v>Nord-ovest</v>
      </c>
      <c r="J2123">
        <f>_xlfn.XLOOKUP(Comuni[[#This Row],[Regione]],Ripartizione_geografica[Regione],Ripartizione_geografica[Codice Regione])</f>
        <v>3</v>
      </c>
      <c r="K2123">
        <f>_xlfn.XLOOKUP(Comuni[[#This Row],[Regione]],Table_0[Regione],Table_0[Totale])</f>
        <v>4308126</v>
      </c>
      <c r="L2123">
        <f>_xlfn.XLOOKUP(Comuni[[#This Row],[Regione]],Table_0[Regione],Table_0[Guariti])</f>
        <v>4242764</v>
      </c>
      <c r="M2123">
        <f>_xlfn.XLOOKUP(Comuni[[#This Row],[Regione]],Table_0[Regione],Table_0[Deceduti])</f>
        <v>47031</v>
      </c>
      <c r="N2123" s="1">
        <f>(Comuni[[#This Row],[Popolazione2011]]/Comuni[[#This Row],[Ammalati TOT]])*100</f>
        <v>3.3471630124095722E-2</v>
      </c>
      <c r="O2123">
        <f>_xlfn.XLOOKUP(Comuni[[#This Row],[Regione]],Table_0[Regione],Table_0[TOT AREA])</f>
        <v>6838505</v>
      </c>
      <c r="P2123" s="1">
        <f>(Comuni[[#This Row],[Popolazione2011]]/Comuni[[#This Row],[Ammalati AREA]])*100</f>
        <v>2.1086480159040608E-2</v>
      </c>
    </row>
    <row r="2124" spans="1:16" x14ac:dyDescent="0.3">
      <c r="A2124" t="s">
        <v>2141</v>
      </c>
      <c r="B2124" t="s">
        <v>8023</v>
      </c>
      <c r="C2124" t="s">
        <v>2013</v>
      </c>
      <c r="D2124">
        <v>4276</v>
      </c>
      <c r="E2124" s="1">
        <f>(Comuni[[#This Row],[Popolazione2011]]/SUM(D:D))*100</f>
        <v>7.1958724906203749E-3</v>
      </c>
      <c r="F2124">
        <f t="shared" si="33"/>
        <v>9704151</v>
      </c>
      <c r="G2124" s="1">
        <f>(Comuni[[#This Row],[Popolazione2011]]/Comuni[[#This Row],[TOT POP REGIONE ]])*100</f>
        <v>4.4063617724002857E-2</v>
      </c>
      <c r="H2124" t="str">
        <f>IF(Comuni[[#This Row],[Popolazione2011]]&gt;300000,"MAGGIORE","")</f>
        <v/>
      </c>
      <c r="I2124" t="str">
        <f>_xlfn.XLOOKUP(Comuni[[#This Row],[Regione]],Ripartizione_geografica[Regione],Ripartizione_geografica[Ripartizione geografica])</f>
        <v>Nord-ovest</v>
      </c>
      <c r="J2124">
        <f>_xlfn.XLOOKUP(Comuni[[#This Row],[Regione]],Ripartizione_geografica[Regione],Ripartizione_geografica[Codice Regione])</f>
        <v>3</v>
      </c>
      <c r="K2124">
        <f>_xlfn.XLOOKUP(Comuni[[#This Row],[Regione]],Table_0[Regione],Table_0[Totale])</f>
        <v>4308126</v>
      </c>
      <c r="L2124">
        <f>_xlfn.XLOOKUP(Comuni[[#This Row],[Regione]],Table_0[Regione],Table_0[Guariti])</f>
        <v>4242764</v>
      </c>
      <c r="M2124">
        <f>_xlfn.XLOOKUP(Comuni[[#This Row],[Regione]],Table_0[Regione],Table_0[Deceduti])</f>
        <v>47031</v>
      </c>
      <c r="N2124" s="1">
        <f>(Comuni[[#This Row],[Popolazione2011]]/Comuni[[#This Row],[Ammalati TOT]])*100</f>
        <v>9.9254292933864979E-2</v>
      </c>
      <c r="O2124">
        <f>_xlfn.XLOOKUP(Comuni[[#This Row],[Regione]],Table_0[Regione],Table_0[TOT AREA])</f>
        <v>6838505</v>
      </c>
      <c r="P2124" s="1">
        <f>(Comuni[[#This Row],[Popolazione2011]]/Comuni[[#This Row],[Ammalati AREA]])*100</f>
        <v>6.2528286518763979E-2</v>
      </c>
    </row>
    <row r="2125" spans="1:16" x14ac:dyDescent="0.3">
      <c r="A2125" t="s">
        <v>2142</v>
      </c>
      <c r="B2125" t="s">
        <v>8023</v>
      </c>
      <c r="C2125" t="s">
        <v>2013</v>
      </c>
      <c r="D2125">
        <v>3699</v>
      </c>
      <c r="E2125" s="1">
        <f>(Comuni[[#This Row],[Popolazione2011]]/SUM(D:D))*100</f>
        <v>6.2248672457448006E-3</v>
      </c>
      <c r="F2125">
        <f t="shared" si="33"/>
        <v>9704151</v>
      </c>
      <c r="G2125" s="1">
        <f>(Comuni[[#This Row],[Popolazione2011]]/Comuni[[#This Row],[TOT POP REGIONE ]])*100</f>
        <v>3.8117708597073557E-2</v>
      </c>
      <c r="H2125" t="str">
        <f>IF(Comuni[[#This Row],[Popolazione2011]]&gt;300000,"MAGGIORE","")</f>
        <v/>
      </c>
      <c r="I2125" t="str">
        <f>_xlfn.XLOOKUP(Comuni[[#This Row],[Regione]],Ripartizione_geografica[Regione],Ripartizione_geografica[Ripartizione geografica])</f>
        <v>Nord-ovest</v>
      </c>
      <c r="J2125">
        <f>_xlfn.XLOOKUP(Comuni[[#This Row],[Regione]],Ripartizione_geografica[Regione],Ripartizione_geografica[Codice Regione])</f>
        <v>3</v>
      </c>
      <c r="K2125">
        <f>_xlfn.XLOOKUP(Comuni[[#This Row],[Regione]],Table_0[Regione],Table_0[Totale])</f>
        <v>4308126</v>
      </c>
      <c r="L2125">
        <f>_xlfn.XLOOKUP(Comuni[[#This Row],[Regione]],Table_0[Regione],Table_0[Guariti])</f>
        <v>4242764</v>
      </c>
      <c r="M2125">
        <f>_xlfn.XLOOKUP(Comuni[[#This Row],[Regione]],Table_0[Regione],Table_0[Deceduti])</f>
        <v>47031</v>
      </c>
      <c r="N2125" s="1">
        <f>(Comuni[[#This Row],[Popolazione2011]]/Comuni[[#This Row],[Ammalati TOT]])*100</f>
        <v>8.5860998494472998E-2</v>
      </c>
      <c r="O2125">
        <f>_xlfn.XLOOKUP(Comuni[[#This Row],[Regione]],Table_0[Regione],Table_0[TOT AREA])</f>
        <v>6838505</v>
      </c>
      <c r="P2125" s="1">
        <f>(Comuni[[#This Row],[Popolazione2011]]/Comuni[[#This Row],[Ammalati AREA]])*100</f>
        <v>5.4090769839314295E-2</v>
      </c>
    </row>
    <row r="2126" spans="1:16" x14ac:dyDescent="0.3">
      <c r="A2126" t="s">
        <v>2143</v>
      </c>
      <c r="B2126" t="s">
        <v>8023</v>
      </c>
      <c r="C2126" t="s">
        <v>2013</v>
      </c>
      <c r="D2126">
        <v>198</v>
      </c>
      <c r="E2126" s="1">
        <f>(Comuni[[#This Row],[Popolazione2011]]/SUM(D:D))*100</f>
        <v>3.3320457276492851E-4</v>
      </c>
      <c r="F2126">
        <f t="shared" si="33"/>
        <v>9704151</v>
      </c>
      <c r="G2126" s="1">
        <f>(Comuni[[#This Row],[Popolazione2011]]/Comuni[[#This Row],[TOT POP REGIONE ]])*100</f>
        <v>2.0403639638336213E-3</v>
      </c>
      <c r="H2126" t="str">
        <f>IF(Comuni[[#This Row],[Popolazione2011]]&gt;300000,"MAGGIORE","")</f>
        <v/>
      </c>
      <c r="I2126" t="str">
        <f>_xlfn.XLOOKUP(Comuni[[#This Row],[Regione]],Ripartizione_geografica[Regione],Ripartizione_geografica[Ripartizione geografica])</f>
        <v>Nord-ovest</v>
      </c>
      <c r="J2126">
        <f>_xlfn.XLOOKUP(Comuni[[#This Row],[Regione]],Ripartizione_geografica[Regione],Ripartizione_geografica[Codice Regione])</f>
        <v>3</v>
      </c>
      <c r="K2126">
        <f>_xlfn.XLOOKUP(Comuni[[#This Row],[Regione]],Table_0[Regione],Table_0[Totale])</f>
        <v>4308126</v>
      </c>
      <c r="L2126">
        <f>_xlfn.XLOOKUP(Comuni[[#This Row],[Regione]],Table_0[Regione],Table_0[Guariti])</f>
        <v>4242764</v>
      </c>
      <c r="M2126">
        <f>_xlfn.XLOOKUP(Comuni[[#This Row],[Regione]],Table_0[Regione],Table_0[Deceduti])</f>
        <v>47031</v>
      </c>
      <c r="N2126" s="1">
        <f>(Comuni[[#This Row],[Popolazione2011]]/Comuni[[#This Row],[Ammalati TOT]])*100</f>
        <v>4.5959658561518391E-3</v>
      </c>
      <c r="O2126">
        <f>_xlfn.XLOOKUP(Comuni[[#This Row],[Regione]],Table_0[Regione],Table_0[TOT AREA])</f>
        <v>6838505</v>
      </c>
      <c r="P2126" s="1">
        <f>(Comuni[[#This Row],[Popolazione2011]]/Comuni[[#This Row],[Ammalati AREA]])*100</f>
        <v>2.8953696750971159E-3</v>
      </c>
    </row>
    <row r="2127" spans="1:16" x14ac:dyDescent="0.3">
      <c r="A2127" t="s">
        <v>2144</v>
      </c>
      <c r="B2127" t="s">
        <v>8023</v>
      </c>
      <c r="C2127" t="s">
        <v>2013</v>
      </c>
      <c r="D2127">
        <v>2091</v>
      </c>
      <c r="E2127" s="1">
        <f>(Comuni[[#This Row],[Popolazione2011]]/SUM(D:D))*100</f>
        <v>3.5188422305629571E-3</v>
      </c>
      <c r="F2127">
        <f t="shared" si="33"/>
        <v>9704151</v>
      </c>
      <c r="G2127" s="1">
        <f>(Comuni[[#This Row],[Popolazione2011]]/Comuni[[#This Row],[TOT POP REGIONE ]])*100</f>
        <v>2.1547480042303547E-2</v>
      </c>
      <c r="H2127" t="str">
        <f>IF(Comuni[[#This Row],[Popolazione2011]]&gt;300000,"MAGGIORE","")</f>
        <v/>
      </c>
      <c r="I2127" t="str">
        <f>_xlfn.XLOOKUP(Comuni[[#This Row],[Regione]],Ripartizione_geografica[Regione],Ripartizione_geografica[Ripartizione geografica])</f>
        <v>Nord-ovest</v>
      </c>
      <c r="J2127">
        <f>_xlfn.XLOOKUP(Comuni[[#This Row],[Regione]],Ripartizione_geografica[Regione],Ripartizione_geografica[Codice Regione])</f>
        <v>3</v>
      </c>
      <c r="K2127">
        <f>_xlfn.XLOOKUP(Comuni[[#This Row],[Regione]],Table_0[Regione],Table_0[Totale])</f>
        <v>4308126</v>
      </c>
      <c r="L2127">
        <f>_xlfn.XLOOKUP(Comuni[[#This Row],[Regione]],Table_0[Regione],Table_0[Guariti])</f>
        <v>4242764</v>
      </c>
      <c r="M2127">
        <f>_xlfn.XLOOKUP(Comuni[[#This Row],[Regione]],Table_0[Regione],Table_0[Deceduti])</f>
        <v>47031</v>
      </c>
      <c r="N2127" s="1">
        <f>(Comuni[[#This Row],[Popolazione2011]]/Comuni[[#This Row],[Ammalati TOT]])*100</f>
        <v>4.853618487481564E-2</v>
      </c>
      <c r="O2127">
        <f>_xlfn.XLOOKUP(Comuni[[#This Row],[Regione]],Table_0[Regione],Table_0[TOT AREA])</f>
        <v>6838505</v>
      </c>
      <c r="P2127" s="1">
        <f>(Comuni[[#This Row],[Popolazione2011]]/Comuni[[#This Row],[Ammalati AREA]])*100</f>
        <v>3.0576858538525598E-2</v>
      </c>
    </row>
    <row r="2128" spans="1:16" x14ac:dyDescent="0.3">
      <c r="A2128" t="s">
        <v>2145</v>
      </c>
      <c r="B2128" t="s">
        <v>8023</v>
      </c>
      <c r="C2128" t="s">
        <v>2013</v>
      </c>
      <c r="D2128">
        <v>19472</v>
      </c>
      <c r="E2128" s="1">
        <f>(Comuni[[#This Row],[Popolazione2011]]/SUM(D:D))*100</f>
        <v>3.276848202463984E-2</v>
      </c>
      <c r="F2128">
        <f t="shared" si="33"/>
        <v>9704151</v>
      </c>
      <c r="G2128" s="1">
        <f>(Comuni[[#This Row],[Popolazione2011]]/Comuni[[#This Row],[TOT POP REGIONE ]])*100</f>
        <v>0.2006563995139812</v>
      </c>
      <c r="H2128" t="str">
        <f>IF(Comuni[[#This Row],[Popolazione2011]]&gt;300000,"MAGGIORE","")</f>
        <v/>
      </c>
      <c r="I2128" t="str">
        <f>_xlfn.XLOOKUP(Comuni[[#This Row],[Regione]],Ripartizione_geografica[Regione],Ripartizione_geografica[Ripartizione geografica])</f>
        <v>Nord-ovest</v>
      </c>
      <c r="J2128">
        <f>_xlfn.XLOOKUP(Comuni[[#This Row],[Regione]],Ripartizione_geografica[Regione],Ripartizione_geografica[Codice Regione])</f>
        <v>3</v>
      </c>
      <c r="K2128">
        <f>_xlfn.XLOOKUP(Comuni[[#This Row],[Regione]],Table_0[Regione],Table_0[Totale])</f>
        <v>4308126</v>
      </c>
      <c r="L2128">
        <f>_xlfn.XLOOKUP(Comuni[[#This Row],[Regione]],Table_0[Regione],Table_0[Guariti])</f>
        <v>4242764</v>
      </c>
      <c r="M2128">
        <f>_xlfn.XLOOKUP(Comuni[[#This Row],[Regione]],Table_0[Regione],Table_0[Deceduti])</f>
        <v>47031</v>
      </c>
      <c r="N2128" s="1">
        <f>(Comuni[[#This Row],[Popolazione2011]]/Comuni[[#This Row],[Ammalati TOT]])*100</f>
        <v>0.45198306641913444</v>
      </c>
      <c r="O2128">
        <f>_xlfn.XLOOKUP(Comuni[[#This Row],[Regione]],Table_0[Regione],Table_0[TOT AREA])</f>
        <v>6838505</v>
      </c>
      <c r="P2128" s="1">
        <f>(Comuni[[#This Row],[Popolazione2011]]/Comuni[[#This Row],[Ammalati AREA]])*100</f>
        <v>0.284740597542884</v>
      </c>
    </row>
    <row r="2129" spans="1:16" x14ac:dyDescent="0.3">
      <c r="A2129" t="s">
        <v>2146</v>
      </c>
      <c r="B2129" t="s">
        <v>8023</v>
      </c>
      <c r="C2129" t="s">
        <v>2013</v>
      </c>
      <c r="D2129">
        <v>4464</v>
      </c>
      <c r="E2129" s="1">
        <f>(Comuni[[#This Row],[Popolazione2011]]/SUM(D:D))*100</f>
        <v>7.5122485496092973E-3</v>
      </c>
      <c r="F2129">
        <f t="shared" si="33"/>
        <v>9704151</v>
      </c>
      <c r="G2129" s="1">
        <f>(Comuni[[#This Row],[Popolazione2011]]/Comuni[[#This Row],[TOT POP REGIONE ]])*100</f>
        <v>4.600093300279437E-2</v>
      </c>
      <c r="H2129" t="str">
        <f>IF(Comuni[[#This Row],[Popolazione2011]]&gt;300000,"MAGGIORE","")</f>
        <v/>
      </c>
      <c r="I2129" t="str">
        <f>_xlfn.XLOOKUP(Comuni[[#This Row],[Regione]],Ripartizione_geografica[Regione],Ripartizione_geografica[Ripartizione geografica])</f>
        <v>Nord-ovest</v>
      </c>
      <c r="J2129">
        <f>_xlfn.XLOOKUP(Comuni[[#This Row],[Regione]],Ripartizione_geografica[Regione],Ripartizione_geografica[Codice Regione])</f>
        <v>3</v>
      </c>
      <c r="K2129">
        <f>_xlfn.XLOOKUP(Comuni[[#This Row],[Regione]],Table_0[Regione],Table_0[Totale])</f>
        <v>4308126</v>
      </c>
      <c r="L2129">
        <f>_xlfn.XLOOKUP(Comuni[[#This Row],[Regione]],Table_0[Regione],Table_0[Guariti])</f>
        <v>4242764</v>
      </c>
      <c r="M2129">
        <f>_xlfn.XLOOKUP(Comuni[[#This Row],[Regione]],Table_0[Regione],Table_0[Deceduti])</f>
        <v>47031</v>
      </c>
      <c r="N2129" s="1">
        <f>(Comuni[[#This Row],[Popolazione2011]]/Comuni[[#This Row],[Ammalati TOT]])*100</f>
        <v>0.10361813930233239</v>
      </c>
      <c r="O2129">
        <f>_xlfn.XLOOKUP(Comuni[[#This Row],[Regione]],Table_0[Regione],Table_0[TOT AREA])</f>
        <v>6838505</v>
      </c>
      <c r="P2129" s="1">
        <f>(Comuni[[#This Row],[Popolazione2011]]/Comuni[[#This Row],[Ammalati AREA]])*100</f>
        <v>6.5277425402189518E-2</v>
      </c>
    </row>
    <row r="2130" spans="1:16" x14ac:dyDescent="0.3">
      <c r="A2130" t="s">
        <v>2147</v>
      </c>
      <c r="B2130" t="s">
        <v>8023</v>
      </c>
      <c r="C2130" t="s">
        <v>2013</v>
      </c>
      <c r="D2130">
        <v>646</v>
      </c>
      <c r="E2130" s="1">
        <f>(Comuni[[#This Row],[Popolazione2011]]/SUM(D:D))*100</f>
        <v>1.0871219899300194E-3</v>
      </c>
      <c r="F2130">
        <f t="shared" si="33"/>
        <v>9704151</v>
      </c>
      <c r="G2130" s="1">
        <f>(Comuni[[#This Row],[Popolazione2011]]/Comuni[[#This Row],[TOT POP REGIONE ]])*100</f>
        <v>6.6569450537197943E-3</v>
      </c>
      <c r="H2130" t="str">
        <f>IF(Comuni[[#This Row],[Popolazione2011]]&gt;300000,"MAGGIORE","")</f>
        <v/>
      </c>
      <c r="I2130" t="str">
        <f>_xlfn.XLOOKUP(Comuni[[#This Row],[Regione]],Ripartizione_geografica[Regione],Ripartizione_geografica[Ripartizione geografica])</f>
        <v>Nord-ovest</v>
      </c>
      <c r="J2130">
        <f>_xlfn.XLOOKUP(Comuni[[#This Row],[Regione]],Ripartizione_geografica[Regione],Ripartizione_geografica[Codice Regione])</f>
        <v>3</v>
      </c>
      <c r="K2130">
        <f>_xlfn.XLOOKUP(Comuni[[#This Row],[Regione]],Table_0[Regione],Table_0[Totale])</f>
        <v>4308126</v>
      </c>
      <c r="L2130">
        <f>_xlfn.XLOOKUP(Comuni[[#This Row],[Regione]],Table_0[Regione],Table_0[Guariti])</f>
        <v>4242764</v>
      </c>
      <c r="M2130">
        <f>_xlfn.XLOOKUP(Comuni[[#This Row],[Regione]],Table_0[Regione],Table_0[Deceduti])</f>
        <v>47031</v>
      </c>
      <c r="N2130" s="1">
        <f>(Comuni[[#This Row],[Popolazione2011]]/Comuni[[#This Row],[Ammalati TOT]])*100</f>
        <v>1.4994918904414586E-2</v>
      </c>
      <c r="O2130">
        <f>_xlfn.XLOOKUP(Comuni[[#This Row],[Regione]],Table_0[Regione],Table_0[TOT AREA])</f>
        <v>6838505</v>
      </c>
      <c r="P2130" s="1">
        <f>(Comuni[[#This Row],[Popolazione2011]]/Comuni[[#This Row],[Ammalati AREA]])*100</f>
        <v>9.4465091419835192E-3</v>
      </c>
    </row>
    <row r="2131" spans="1:16" x14ac:dyDescent="0.3">
      <c r="A2131" t="s">
        <v>2148</v>
      </c>
      <c r="B2131" t="s">
        <v>8023</v>
      </c>
      <c r="C2131" t="s">
        <v>2013</v>
      </c>
      <c r="D2131">
        <v>7114</v>
      </c>
      <c r="E2131" s="1">
        <f>(Comuni[[#This Row],[Popolazione2011]]/SUM(D:D))*100</f>
        <v>1.1971804700251016E-2</v>
      </c>
      <c r="F2131">
        <f t="shared" si="33"/>
        <v>9704151</v>
      </c>
      <c r="G2131" s="1">
        <f>(Comuni[[#This Row],[Popolazione2011]]/Comuni[[#This Row],[TOT POP REGIONE ]])*100</f>
        <v>7.3308834538951415E-2</v>
      </c>
      <c r="H2131" t="str">
        <f>IF(Comuni[[#This Row],[Popolazione2011]]&gt;300000,"MAGGIORE","")</f>
        <v/>
      </c>
      <c r="I2131" t="str">
        <f>_xlfn.XLOOKUP(Comuni[[#This Row],[Regione]],Ripartizione_geografica[Regione],Ripartizione_geografica[Ripartizione geografica])</f>
        <v>Nord-ovest</v>
      </c>
      <c r="J2131">
        <f>_xlfn.XLOOKUP(Comuni[[#This Row],[Regione]],Ripartizione_geografica[Regione],Ripartizione_geografica[Codice Regione])</f>
        <v>3</v>
      </c>
      <c r="K2131">
        <f>_xlfn.XLOOKUP(Comuni[[#This Row],[Regione]],Table_0[Regione],Table_0[Totale])</f>
        <v>4308126</v>
      </c>
      <c r="L2131">
        <f>_xlfn.XLOOKUP(Comuni[[#This Row],[Regione]],Table_0[Regione],Table_0[Guariti])</f>
        <v>4242764</v>
      </c>
      <c r="M2131">
        <f>_xlfn.XLOOKUP(Comuni[[#This Row],[Regione]],Table_0[Regione],Table_0[Deceduti])</f>
        <v>47031</v>
      </c>
      <c r="N2131" s="1">
        <f>(Comuni[[#This Row],[Popolazione2011]]/Comuni[[#This Row],[Ammalati TOT]])*100</f>
        <v>0.16512980353870801</v>
      </c>
      <c r="O2131">
        <f>_xlfn.XLOOKUP(Comuni[[#This Row],[Regione]],Table_0[Regione],Table_0[TOT AREA])</f>
        <v>6838505</v>
      </c>
      <c r="P2131" s="1">
        <f>(Comuni[[#This Row],[Popolazione2011]]/Comuni[[#This Row],[Ammalati AREA]])*100</f>
        <v>0.10402858519515595</v>
      </c>
    </row>
    <row r="2132" spans="1:16" x14ac:dyDescent="0.3">
      <c r="A2132" t="s">
        <v>2149</v>
      </c>
      <c r="B2132" t="s">
        <v>8023</v>
      </c>
      <c r="C2132" t="s">
        <v>2013</v>
      </c>
      <c r="D2132">
        <v>2838</v>
      </c>
      <c r="E2132" s="1">
        <f>(Comuni[[#This Row],[Popolazione2011]]/SUM(D:D))*100</f>
        <v>4.7759322096306419E-3</v>
      </c>
      <c r="F2132">
        <f t="shared" si="33"/>
        <v>9704151</v>
      </c>
      <c r="G2132" s="1">
        <f>(Comuni[[#This Row],[Popolazione2011]]/Comuni[[#This Row],[TOT POP REGIONE ]])*100</f>
        <v>2.9245216814948571E-2</v>
      </c>
      <c r="H2132" t="str">
        <f>IF(Comuni[[#This Row],[Popolazione2011]]&gt;300000,"MAGGIORE","")</f>
        <v/>
      </c>
      <c r="I2132" t="str">
        <f>_xlfn.XLOOKUP(Comuni[[#This Row],[Regione]],Ripartizione_geografica[Regione],Ripartizione_geografica[Ripartizione geografica])</f>
        <v>Nord-ovest</v>
      </c>
      <c r="J2132">
        <f>_xlfn.XLOOKUP(Comuni[[#This Row],[Regione]],Ripartizione_geografica[Regione],Ripartizione_geografica[Codice Regione])</f>
        <v>3</v>
      </c>
      <c r="K2132">
        <f>_xlfn.XLOOKUP(Comuni[[#This Row],[Regione]],Table_0[Regione],Table_0[Totale])</f>
        <v>4308126</v>
      </c>
      <c r="L2132">
        <f>_xlfn.XLOOKUP(Comuni[[#This Row],[Regione]],Table_0[Regione],Table_0[Guariti])</f>
        <v>4242764</v>
      </c>
      <c r="M2132">
        <f>_xlfn.XLOOKUP(Comuni[[#This Row],[Regione]],Table_0[Regione],Table_0[Deceduti])</f>
        <v>47031</v>
      </c>
      <c r="N2132" s="1">
        <f>(Comuni[[#This Row],[Popolazione2011]]/Comuni[[#This Row],[Ammalati TOT]])*100</f>
        <v>6.5875510604843035E-2</v>
      </c>
      <c r="O2132">
        <f>_xlfn.XLOOKUP(Comuni[[#This Row],[Regione]],Table_0[Regione],Table_0[TOT AREA])</f>
        <v>6838505</v>
      </c>
      <c r="P2132" s="1">
        <f>(Comuni[[#This Row],[Popolazione2011]]/Comuni[[#This Row],[Ammalati AREA]])*100</f>
        <v>4.1500298676391989E-2</v>
      </c>
    </row>
    <row r="2133" spans="1:16" x14ac:dyDescent="0.3">
      <c r="A2133" t="s">
        <v>2150</v>
      </c>
      <c r="B2133" t="s">
        <v>8023</v>
      </c>
      <c r="C2133" t="s">
        <v>2013</v>
      </c>
      <c r="D2133">
        <v>4504</v>
      </c>
      <c r="E2133" s="1">
        <f>(Comuni[[#This Row],[Popolazione2011]]/SUM(D:D))*100</f>
        <v>7.5795626047133234E-3</v>
      </c>
      <c r="F2133">
        <f t="shared" si="33"/>
        <v>9704151</v>
      </c>
      <c r="G2133" s="1">
        <f>(Comuni[[#This Row],[Popolazione2011]]/Comuni[[#This Row],[TOT POP REGIONE ]])*100</f>
        <v>4.641312774296278E-2</v>
      </c>
      <c r="H2133" t="str">
        <f>IF(Comuni[[#This Row],[Popolazione2011]]&gt;300000,"MAGGIORE","")</f>
        <v/>
      </c>
      <c r="I2133" t="str">
        <f>_xlfn.XLOOKUP(Comuni[[#This Row],[Regione]],Ripartizione_geografica[Regione],Ripartizione_geografica[Ripartizione geografica])</f>
        <v>Nord-ovest</v>
      </c>
      <c r="J2133">
        <f>_xlfn.XLOOKUP(Comuni[[#This Row],[Regione]],Ripartizione_geografica[Regione],Ripartizione_geografica[Codice Regione])</f>
        <v>3</v>
      </c>
      <c r="K2133">
        <f>_xlfn.XLOOKUP(Comuni[[#This Row],[Regione]],Table_0[Regione],Table_0[Totale])</f>
        <v>4308126</v>
      </c>
      <c r="L2133">
        <f>_xlfn.XLOOKUP(Comuni[[#This Row],[Regione]],Table_0[Regione],Table_0[Guariti])</f>
        <v>4242764</v>
      </c>
      <c r="M2133">
        <f>_xlfn.XLOOKUP(Comuni[[#This Row],[Regione]],Table_0[Regione],Table_0[Deceduti])</f>
        <v>47031</v>
      </c>
      <c r="N2133" s="1">
        <f>(Comuni[[#This Row],[Popolazione2011]]/Comuni[[#This Row],[Ammalati TOT]])*100</f>
        <v>0.10454661725307011</v>
      </c>
      <c r="O2133">
        <f>_xlfn.XLOOKUP(Comuni[[#This Row],[Regione]],Table_0[Regione],Table_0[TOT AREA])</f>
        <v>6838505</v>
      </c>
      <c r="P2133" s="1">
        <f>(Comuni[[#This Row],[Popolazione2011]]/Comuni[[#This Row],[Ammalati AREA]])*100</f>
        <v>6.5862348568875795E-2</v>
      </c>
    </row>
    <row r="2134" spans="1:16" x14ac:dyDescent="0.3">
      <c r="A2134" t="s">
        <v>2151</v>
      </c>
      <c r="B2134" t="s">
        <v>8023</v>
      </c>
      <c r="C2134" t="s">
        <v>2013</v>
      </c>
      <c r="D2134">
        <v>599</v>
      </c>
      <c r="E2134" s="1">
        <f>(Comuni[[#This Row],[Popolazione2011]]/SUM(D:D))*100</f>
        <v>1.0080279751827888E-3</v>
      </c>
      <c r="F2134">
        <f t="shared" si="33"/>
        <v>9704151</v>
      </c>
      <c r="G2134" s="1">
        <f>(Comuni[[#This Row],[Popolazione2011]]/Comuni[[#This Row],[TOT POP REGIONE ]])*100</f>
        <v>6.1726162340219144E-3</v>
      </c>
      <c r="H2134" t="str">
        <f>IF(Comuni[[#This Row],[Popolazione2011]]&gt;300000,"MAGGIORE","")</f>
        <v/>
      </c>
      <c r="I2134" t="str">
        <f>_xlfn.XLOOKUP(Comuni[[#This Row],[Regione]],Ripartizione_geografica[Regione],Ripartizione_geografica[Ripartizione geografica])</f>
        <v>Nord-ovest</v>
      </c>
      <c r="J2134">
        <f>_xlfn.XLOOKUP(Comuni[[#This Row],[Regione]],Ripartizione_geografica[Regione],Ripartizione_geografica[Codice Regione])</f>
        <v>3</v>
      </c>
      <c r="K2134">
        <f>_xlfn.XLOOKUP(Comuni[[#This Row],[Regione]],Table_0[Regione],Table_0[Totale])</f>
        <v>4308126</v>
      </c>
      <c r="L2134">
        <f>_xlfn.XLOOKUP(Comuni[[#This Row],[Regione]],Table_0[Regione],Table_0[Guariti])</f>
        <v>4242764</v>
      </c>
      <c r="M2134">
        <f>_xlfn.XLOOKUP(Comuni[[#This Row],[Regione]],Table_0[Regione],Table_0[Deceduti])</f>
        <v>47031</v>
      </c>
      <c r="N2134" s="1">
        <f>(Comuni[[#This Row],[Popolazione2011]]/Comuni[[#This Row],[Ammalati TOT]])*100</f>
        <v>1.3903957312297736E-2</v>
      </c>
      <c r="O2134">
        <f>_xlfn.XLOOKUP(Comuni[[#This Row],[Regione]],Table_0[Regione],Table_0[TOT AREA])</f>
        <v>6838505</v>
      </c>
      <c r="P2134" s="1">
        <f>(Comuni[[#This Row],[Popolazione2011]]/Comuni[[#This Row],[Ammalati AREA]])*100</f>
        <v>8.7592244211271326E-3</v>
      </c>
    </row>
    <row r="2135" spans="1:16" x14ac:dyDescent="0.3">
      <c r="A2135" t="s">
        <v>2152</v>
      </c>
      <c r="B2135" t="s">
        <v>8023</v>
      </c>
      <c r="C2135" t="s">
        <v>2013</v>
      </c>
      <c r="D2135">
        <v>686</v>
      </c>
      <c r="E2135" s="1">
        <f>(Comuni[[#This Row],[Popolazione2011]]/SUM(D:D))*100</f>
        <v>1.1544360450340453E-3</v>
      </c>
      <c r="F2135">
        <f t="shared" si="33"/>
        <v>9704151</v>
      </c>
      <c r="G2135" s="1">
        <f>(Comuni[[#This Row],[Popolazione2011]]/Comuni[[#This Row],[TOT POP REGIONE ]])*100</f>
        <v>7.0691397938882029E-3</v>
      </c>
      <c r="H2135" t="str">
        <f>IF(Comuni[[#This Row],[Popolazione2011]]&gt;300000,"MAGGIORE","")</f>
        <v/>
      </c>
      <c r="I2135" t="str">
        <f>_xlfn.XLOOKUP(Comuni[[#This Row],[Regione]],Ripartizione_geografica[Regione],Ripartizione_geografica[Ripartizione geografica])</f>
        <v>Nord-ovest</v>
      </c>
      <c r="J2135">
        <f>_xlfn.XLOOKUP(Comuni[[#This Row],[Regione]],Ripartizione_geografica[Regione],Ripartizione_geografica[Codice Regione])</f>
        <v>3</v>
      </c>
      <c r="K2135">
        <f>_xlfn.XLOOKUP(Comuni[[#This Row],[Regione]],Table_0[Regione],Table_0[Totale])</f>
        <v>4308126</v>
      </c>
      <c r="L2135">
        <f>_xlfn.XLOOKUP(Comuni[[#This Row],[Regione]],Table_0[Regione],Table_0[Guariti])</f>
        <v>4242764</v>
      </c>
      <c r="M2135">
        <f>_xlfn.XLOOKUP(Comuni[[#This Row],[Regione]],Table_0[Regione],Table_0[Deceduti])</f>
        <v>47031</v>
      </c>
      <c r="N2135" s="1">
        <f>(Comuni[[#This Row],[Popolazione2011]]/Comuni[[#This Row],[Ammalati TOT]])*100</f>
        <v>1.5923396855152334E-2</v>
      </c>
      <c r="O2135">
        <f>_xlfn.XLOOKUP(Comuni[[#This Row],[Regione]],Table_0[Regione],Table_0[TOT AREA])</f>
        <v>6838505</v>
      </c>
      <c r="P2135" s="1">
        <f>(Comuni[[#This Row],[Popolazione2011]]/Comuni[[#This Row],[Ammalati AREA]])*100</f>
        <v>1.0031432308669805E-2</v>
      </c>
    </row>
    <row r="2136" spans="1:16" x14ac:dyDescent="0.3">
      <c r="A2136" t="s">
        <v>2153</v>
      </c>
      <c r="B2136" t="s">
        <v>8023</v>
      </c>
      <c r="C2136" t="s">
        <v>2013</v>
      </c>
      <c r="D2136">
        <v>1586</v>
      </c>
      <c r="E2136" s="1">
        <f>(Comuni[[#This Row],[Popolazione2011]]/SUM(D:D))*100</f>
        <v>2.6690022848746297E-3</v>
      </c>
      <c r="F2136">
        <f t="shared" si="33"/>
        <v>9704151</v>
      </c>
      <c r="G2136" s="1">
        <f>(Comuni[[#This Row],[Popolazione2011]]/Comuni[[#This Row],[TOT POP REGIONE ]])*100</f>
        <v>1.6343521447677391E-2</v>
      </c>
      <c r="H2136" t="str">
        <f>IF(Comuni[[#This Row],[Popolazione2011]]&gt;300000,"MAGGIORE","")</f>
        <v/>
      </c>
      <c r="I2136" t="str">
        <f>_xlfn.XLOOKUP(Comuni[[#This Row],[Regione]],Ripartizione_geografica[Regione],Ripartizione_geografica[Ripartizione geografica])</f>
        <v>Nord-ovest</v>
      </c>
      <c r="J2136">
        <f>_xlfn.XLOOKUP(Comuni[[#This Row],[Regione]],Ripartizione_geografica[Regione],Ripartizione_geografica[Codice Regione])</f>
        <v>3</v>
      </c>
      <c r="K2136">
        <f>_xlfn.XLOOKUP(Comuni[[#This Row],[Regione]],Table_0[Regione],Table_0[Totale])</f>
        <v>4308126</v>
      </c>
      <c r="L2136">
        <f>_xlfn.XLOOKUP(Comuni[[#This Row],[Regione]],Table_0[Regione],Table_0[Guariti])</f>
        <v>4242764</v>
      </c>
      <c r="M2136">
        <f>_xlfn.XLOOKUP(Comuni[[#This Row],[Regione]],Table_0[Regione],Table_0[Deceduti])</f>
        <v>47031</v>
      </c>
      <c r="N2136" s="1">
        <f>(Comuni[[#This Row],[Popolazione2011]]/Comuni[[#This Row],[Ammalati TOT]])*100</f>
        <v>3.6814150746751602E-2</v>
      </c>
      <c r="O2136">
        <f>_xlfn.XLOOKUP(Comuni[[#This Row],[Regione]],Table_0[Regione],Table_0[TOT AREA])</f>
        <v>6838505</v>
      </c>
      <c r="P2136" s="1">
        <f>(Comuni[[#This Row],[Popolazione2011]]/Comuni[[#This Row],[Ammalati AREA]])*100</f>
        <v>2.3192203559111238E-2</v>
      </c>
    </row>
    <row r="2137" spans="1:16" x14ac:dyDescent="0.3">
      <c r="A2137" t="s">
        <v>2154</v>
      </c>
      <c r="B2137" t="s">
        <v>8023</v>
      </c>
      <c r="C2137" t="s">
        <v>2013</v>
      </c>
      <c r="D2137">
        <v>4400</v>
      </c>
      <c r="E2137" s="1">
        <f>(Comuni[[#This Row],[Popolazione2011]]/SUM(D:D))*100</f>
        <v>7.4045460614428557E-3</v>
      </c>
      <c r="F2137">
        <f t="shared" si="33"/>
        <v>9704151</v>
      </c>
      <c r="G2137" s="1">
        <f>(Comuni[[#This Row],[Popolazione2011]]/Comuni[[#This Row],[TOT POP REGIONE ]])*100</f>
        <v>4.5341421418524923E-2</v>
      </c>
      <c r="H2137" t="str">
        <f>IF(Comuni[[#This Row],[Popolazione2011]]&gt;300000,"MAGGIORE","")</f>
        <v/>
      </c>
      <c r="I2137" t="str">
        <f>_xlfn.XLOOKUP(Comuni[[#This Row],[Regione]],Ripartizione_geografica[Regione],Ripartizione_geografica[Ripartizione geografica])</f>
        <v>Nord-ovest</v>
      </c>
      <c r="J2137">
        <f>_xlfn.XLOOKUP(Comuni[[#This Row],[Regione]],Ripartizione_geografica[Regione],Ripartizione_geografica[Codice Regione])</f>
        <v>3</v>
      </c>
      <c r="K2137">
        <f>_xlfn.XLOOKUP(Comuni[[#This Row],[Regione]],Table_0[Regione],Table_0[Totale])</f>
        <v>4308126</v>
      </c>
      <c r="L2137">
        <f>_xlfn.XLOOKUP(Comuni[[#This Row],[Regione]],Table_0[Regione],Table_0[Guariti])</f>
        <v>4242764</v>
      </c>
      <c r="M2137">
        <f>_xlfn.XLOOKUP(Comuni[[#This Row],[Regione]],Table_0[Regione],Table_0[Deceduti])</f>
        <v>47031</v>
      </c>
      <c r="N2137" s="1">
        <f>(Comuni[[#This Row],[Popolazione2011]]/Comuni[[#This Row],[Ammalati TOT]])*100</f>
        <v>0.10213257458115199</v>
      </c>
      <c r="O2137">
        <f>_xlfn.XLOOKUP(Comuni[[#This Row],[Regione]],Table_0[Regione],Table_0[TOT AREA])</f>
        <v>6838505</v>
      </c>
      <c r="P2137" s="1">
        <f>(Comuni[[#This Row],[Popolazione2011]]/Comuni[[#This Row],[Ammalati AREA]])*100</f>
        <v>6.4341548335491452E-2</v>
      </c>
    </row>
    <row r="2138" spans="1:16" x14ac:dyDescent="0.3">
      <c r="A2138" t="s">
        <v>2155</v>
      </c>
      <c r="B2138" t="s">
        <v>8023</v>
      </c>
      <c r="C2138" t="s">
        <v>2013</v>
      </c>
      <c r="D2138">
        <v>8112</v>
      </c>
      <c r="E2138" s="1">
        <f>(Comuni[[#This Row],[Popolazione2011]]/SUM(D:D))*100</f>
        <v>1.3651290375096464E-2</v>
      </c>
      <c r="F2138">
        <f t="shared" si="33"/>
        <v>9704151</v>
      </c>
      <c r="G2138" s="1">
        <f>(Comuni[[#This Row],[Popolazione2011]]/Comuni[[#This Row],[TOT POP REGIONE ]])*100</f>
        <v>8.3593093306153221E-2</v>
      </c>
      <c r="H2138" t="str">
        <f>IF(Comuni[[#This Row],[Popolazione2011]]&gt;300000,"MAGGIORE","")</f>
        <v/>
      </c>
      <c r="I2138" t="str">
        <f>_xlfn.XLOOKUP(Comuni[[#This Row],[Regione]],Ripartizione_geografica[Regione],Ripartizione_geografica[Ripartizione geografica])</f>
        <v>Nord-ovest</v>
      </c>
      <c r="J2138">
        <f>_xlfn.XLOOKUP(Comuni[[#This Row],[Regione]],Ripartizione_geografica[Regione],Ripartizione_geografica[Codice Regione])</f>
        <v>3</v>
      </c>
      <c r="K2138">
        <f>_xlfn.XLOOKUP(Comuni[[#This Row],[Regione]],Table_0[Regione],Table_0[Totale])</f>
        <v>4308126</v>
      </c>
      <c r="L2138">
        <f>_xlfn.XLOOKUP(Comuni[[#This Row],[Regione]],Table_0[Regione],Table_0[Guariti])</f>
        <v>4242764</v>
      </c>
      <c r="M2138">
        <f>_xlfn.XLOOKUP(Comuni[[#This Row],[Regione]],Table_0[Regione],Table_0[Deceduti])</f>
        <v>47031</v>
      </c>
      <c r="N2138" s="1">
        <f>(Comuni[[#This Row],[Popolazione2011]]/Comuni[[#This Row],[Ammalati TOT]])*100</f>
        <v>0.18829532840961477</v>
      </c>
      <c r="O2138">
        <f>_xlfn.XLOOKUP(Comuni[[#This Row],[Regione]],Table_0[Regione],Table_0[TOT AREA])</f>
        <v>6838505</v>
      </c>
      <c r="P2138" s="1">
        <f>(Comuni[[#This Row],[Popolazione2011]]/Comuni[[#This Row],[Ammalati AREA]])*100</f>
        <v>0.1186224182039788</v>
      </c>
    </row>
    <row r="2139" spans="1:16" x14ac:dyDescent="0.3">
      <c r="A2139" t="s">
        <v>2156</v>
      </c>
      <c r="B2139" t="s">
        <v>8023</v>
      </c>
      <c r="C2139" t="s">
        <v>2013</v>
      </c>
      <c r="D2139">
        <v>2661</v>
      </c>
      <c r="E2139" s="1">
        <f>(Comuni[[#This Row],[Popolazione2011]]/SUM(D:D))*100</f>
        <v>4.4780675157953271E-3</v>
      </c>
      <c r="F2139">
        <f t="shared" si="33"/>
        <v>9704151</v>
      </c>
      <c r="G2139" s="1">
        <f>(Comuni[[#This Row],[Popolazione2011]]/Comuni[[#This Row],[TOT POP REGIONE ]])*100</f>
        <v>2.7421255089703365E-2</v>
      </c>
      <c r="H2139" t="str">
        <f>IF(Comuni[[#This Row],[Popolazione2011]]&gt;300000,"MAGGIORE","")</f>
        <v/>
      </c>
      <c r="I2139" t="str">
        <f>_xlfn.XLOOKUP(Comuni[[#This Row],[Regione]],Ripartizione_geografica[Regione],Ripartizione_geografica[Ripartizione geografica])</f>
        <v>Nord-ovest</v>
      </c>
      <c r="J2139">
        <f>_xlfn.XLOOKUP(Comuni[[#This Row],[Regione]],Ripartizione_geografica[Regione],Ripartizione_geografica[Codice Regione])</f>
        <v>3</v>
      </c>
      <c r="K2139">
        <f>_xlfn.XLOOKUP(Comuni[[#This Row],[Regione]],Table_0[Regione],Table_0[Totale])</f>
        <v>4308126</v>
      </c>
      <c r="L2139">
        <f>_xlfn.XLOOKUP(Comuni[[#This Row],[Regione]],Table_0[Regione],Table_0[Guariti])</f>
        <v>4242764</v>
      </c>
      <c r="M2139">
        <f>_xlfn.XLOOKUP(Comuni[[#This Row],[Regione]],Table_0[Regione],Table_0[Deceduti])</f>
        <v>47031</v>
      </c>
      <c r="N2139" s="1">
        <f>(Comuni[[#This Row],[Popolazione2011]]/Comuni[[#This Row],[Ammalati TOT]])*100</f>
        <v>6.1766995672828506E-2</v>
      </c>
      <c r="O2139">
        <f>_xlfn.XLOOKUP(Comuni[[#This Row],[Regione]],Table_0[Regione],Table_0[TOT AREA])</f>
        <v>6838505</v>
      </c>
      <c r="P2139" s="1">
        <f>(Comuni[[#This Row],[Popolazione2011]]/Comuni[[#This Row],[Ammalati AREA]])*100</f>
        <v>3.8912013663805173E-2</v>
      </c>
    </row>
    <row r="2140" spans="1:16" x14ac:dyDescent="0.3">
      <c r="A2140" t="s">
        <v>2157</v>
      </c>
      <c r="B2140" t="s">
        <v>8023</v>
      </c>
      <c r="C2140" t="s">
        <v>2013</v>
      </c>
      <c r="D2140">
        <v>2468</v>
      </c>
      <c r="E2140" s="1">
        <f>(Comuni[[#This Row],[Popolazione2011]]/SUM(D:D))*100</f>
        <v>4.1532771999184016E-3</v>
      </c>
      <c r="F2140">
        <f t="shared" si="33"/>
        <v>9704151</v>
      </c>
      <c r="G2140" s="1">
        <f>(Comuni[[#This Row],[Popolazione2011]]/Comuni[[#This Row],[TOT POP REGIONE ]])*100</f>
        <v>2.5432415468390795E-2</v>
      </c>
      <c r="H2140" t="str">
        <f>IF(Comuni[[#This Row],[Popolazione2011]]&gt;300000,"MAGGIORE","")</f>
        <v/>
      </c>
      <c r="I2140" t="str">
        <f>_xlfn.XLOOKUP(Comuni[[#This Row],[Regione]],Ripartizione_geografica[Regione],Ripartizione_geografica[Ripartizione geografica])</f>
        <v>Nord-ovest</v>
      </c>
      <c r="J2140">
        <f>_xlfn.XLOOKUP(Comuni[[#This Row],[Regione]],Ripartizione_geografica[Regione],Ripartizione_geografica[Codice Regione])</f>
        <v>3</v>
      </c>
      <c r="K2140">
        <f>_xlfn.XLOOKUP(Comuni[[#This Row],[Regione]],Table_0[Regione],Table_0[Totale])</f>
        <v>4308126</v>
      </c>
      <c r="L2140">
        <f>_xlfn.XLOOKUP(Comuni[[#This Row],[Regione]],Table_0[Regione],Table_0[Guariti])</f>
        <v>4242764</v>
      </c>
      <c r="M2140">
        <f>_xlfn.XLOOKUP(Comuni[[#This Row],[Regione]],Table_0[Regione],Table_0[Deceduti])</f>
        <v>47031</v>
      </c>
      <c r="N2140" s="1">
        <f>(Comuni[[#This Row],[Popolazione2011]]/Comuni[[#This Row],[Ammalati TOT]])*100</f>
        <v>5.7287089560518895E-2</v>
      </c>
      <c r="O2140">
        <f>_xlfn.XLOOKUP(Comuni[[#This Row],[Regione]],Table_0[Regione],Table_0[TOT AREA])</f>
        <v>6838505</v>
      </c>
      <c r="P2140" s="1">
        <f>(Comuni[[#This Row],[Popolazione2011]]/Comuni[[#This Row],[Ammalati AREA]])*100</f>
        <v>3.608975938454384E-2</v>
      </c>
    </row>
    <row r="2141" spans="1:16" x14ac:dyDescent="0.3">
      <c r="A2141" t="s">
        <v>2158</v>
      </c>
      <c r="B2141" t="s">
        <v>8023</v>
      </c>
      <c r="C2141" t="s">
        <v>2013</v>
      </c>
      <c r="D2141">
        <v>3893</v>
      </c>
      <c r="E2141" s="1">
        <f>(Comuni[[#This Row],[Popolazione2011]]/SUM(D:D))*100</f>
        <v>6.5513404129993276E-3</v>
      </c>
      <c r="F2141">
        <f t="shared" si="33"/>
        <v>9704151</v>
      </c>
      <c r="G2141" s="1">
        <f>(Comuni[[#This Row],[Popolazione2011]]/Comuni[[#This Row],[TOT POP REGIONE ]])*100</f>
        <v>4.0116853086890336E-2</v>
      </c>
      <c r="H2141" t="str">
        <f>IF(Comuni[[#This Row],[Popolazione2011]]&gt;300000,"MAGGIORE","")</f>
        <v/>
      </c>
      <c r="I2141" t="str">
        <f>_xlfn.XLOOKUP(Comuni[[#This Row],[Regione]],Ripartizione_geografica[Regione],Ripartizione_geografica[Ripartizione geografica])</f>
        <v>Nord-ovest</v>
      </c>
      <c r="J2141">
        <f>_xlfn.XLOOKUP(Comuni[[#This Row],[Regione]],Ripartizione_geografica[Regione],Ripartizione_geografica[Codice Regione])</f>
        <v>3</v>
      </c>
      <c r="K2141">
        <f>_xlfn.XLOOKUP(Comuni[[#This Row],[Regione]],Table_0[Regione],Table_0[Totale])</f>
        <v>4308126</v>
      </c>
      <c r="L2141">
        <f>_xlfn.XLOOKUP(Comuni[[#This Row],[Regione]],Table_0[Regione],Table_0[Guariti])</f>
        <v>4242764</v>
      </c>
      <c r="M2141">
        <f>_xlfn.XLOOKUP(Comuni[[#This Row],[Regione]],Table_0[Regione],Table_0[Deceduti])</f>
        <v>47031</v>
      </c>
      <c r="N2141" s="1">
        <f>(Comuni[[#This Row],[Popolazione2011]]/Comuni[[#This Row],[Ammalati TOT]])*100</f>
        <v>9.0364116555551072E-2</v>
      </c>
      <c r="O2141">
        <f>_xlfn.XLOOKUP(Comuni[[#This Row],[Regione]],Table_0[Regione],Table_0[TOT AREA])</f>
        <v>6838505</v>
      </c>
      <c r="P2141" s="1">
        <f>(Comuni[[#This Row],[Popolazione2011]]/Comuni[[#This Row],[Ammalati AREA]])*100</f>
        <v>5.6927647197742778E-2</v>
      </c>
    </row>
    <row r="2142" spans="1:16" x14ac:dyDescent="0.3">
      <c r="A2142" t="s">
        <v>2159</v>
      </c>
      <c r="B2142" t="s">
        <v>8023</v>
      </c>
      <c r="C2142" t="s">
        <v>2013</v>
      </c>
      <c r="D2142">
        <v>5219</v>
      </c>
      <c r="E2142" s="1">
        <f>(Comuni[[#This Row],[Popolazione2011]]/SUM(D:D))*100</f>
        <v>8.7828013396977871E-3</v>
      </c>
      <c r="F2142">
        <f t="shared" si="33"/>
        <v>9704151</v>
      </c>
      <c r="G2142" s="1">
        <f>(Comuni[[#This Row],[Popolazione2011]]/Comuni[[#This Row],[TOT POP REGIONE ]])*100</f>
        <v>5.3781108723473074E-2</v>
      </c>
      <c r="H2142" t="str">
        <f>IF(Comuni[[#This Row],[Popolazione2011]]&gt;300000,"MAGGIORE","")</f>
        <v/>
      </c>
      <c r="I2142" t="str">
        <f>_xlfn.XLOOKUP(Comuni[[#This Row],[Regione]],Ripartizione_geografica[Regione],Ripartizione_geografica[Ripartizione geografica])</f>
        <v>Nord-ovest</v>
      </c>
      <c r="J2142">
        <f>_xlfn.XLOOKUP(Comuni[[#This Row],[Regione]],Ripartizione_geografica[Regione],Ripartizione_geografica[Codice Regione])</f>
        <v>3</v>
      </c>
      <c r="K2142">
        <f>_xlfn.XLOOKUP(Comuni[[#This Row],[Regione]],Table_0[Regione],Table_0[Totale])</f>
        <v>4308126</v>
      </c>
      <c r="L2142">
        <f>_xlfn.XLOOKUP(Comuni[[#This Row],[Regione]],Table_0[Regione],Table_0[Guariti])</f>
        <v>4242764</v>
      </c>
      <c r="M2142">
        <f>_xlfn.XLOOKUP(Comuni[[#This Row],[Regione]],Table_0[Regione],Table_0[Deceduti])</f>
        <v>47031</v>
      </c>
      <c r="N2142" s="1">
        <f>(Comuni[[#This Row],[Popolazione2011]]/Comuni[[#This Row],[Ammalati TOT]])*100</f>
        <v>0.12114316062250732</v>
      </c>
      <c r="O2142">
        <f>_xlfn.XLOOKUP(Comuni[[#This Row],[Regione]],Table_0[Regione],Table_0[TOT AREA])</f>
        <v>6838505</v>
      </c>
      <c r="P2142" s="1">
        <f>(Comuni[[#This Row],[Popolazione2011]]/Comuni[[#This Row],[Ammalati AREA]])*100</f>
        <v>7.6317850173393167E-2</v>
      </c>
    </row>
    <row r="2143" spans="1:16" x14ac:dyDescent="0.3">
      <c r="A2143" t="s">
        <v>2160</v>
      </c>
      <c r="B2143" t="s">
        <v>8023</v>
      </c>
      <c r="C2143" t="s">
        <v>2013</v>
      </c>
      <c r="D2143">
        <v>1754</v>
      </c>
      <c r="E2143" s="1">
        <f>(Comuni[[#This Row],[Popolazione2011]]/SUM(D:D))*100</f>
        <v>2.9517213163115386E-3</v>
      </c>
      <c r="F2143">
        <f t="shared" si="33"/>
        <v>9704151</v>
      </c>
      <c r="G2143" s="1">
        <f>(Comuni[[#This Row],[Popolazione2011]]/Comuni[[#This Row],[TOT POP REGIONE ]])*100</f>
        <v>1.8074739356384706E-2</v>
      </c>
      <c r="H2143" t="str">
        <f>IF(Comuni[[#This Row],[Popolazione2011]]&gt;300000,"MAGGIORE","")</f>
        <v/>
      </c>
      <c r="I2143" t="str">
        <f>_xlfn.XLOOKUP(Comuni[[#This Row],[Regione]],Ripartizione_geografica[Regione],Ripartizione_geografica[Ripartizione geografica])</f>
        <v>Nord-ovest</v>
      </c>
      <c r="J2143">
        <f>_xlfn.XLOOKUP(Comuni[[#This Row],[Regione]],Ripartizione_geografica[Regione],Ripartizione_geografica[Codice Regione])</f>
        <v>3</v>
      </c>
      <c r="K2143">
        <f>_xlfn.XLOOKUP(Comuni[[#This Row],[Regione]],Table_0[Regione],Table_0[Totale])</f>
        <v>4308126</v>
      </c>
      <c r="L2143">
        <f>_xlfn.XLOOKUP(Comuni[[#This Row],[Regione]],Table_0[Regione],Table_0[Guariti])</f>
        <v>4242764</v>
      </c>
      <c r="M2143">
        <f>_xlfn.XLOOKUP(Comuni[[#This Row],[Regione]],Table_0[Regione],Table_0[Deceduti])</f>
        <v>47031</v>
      </c>
      <c r="N2143" s="1">
        <f>(Comuni[[#This Row],[Popolazione2011]]/Comuni[[#This Row],[Ammalati TOT]])*100</f>
        <v>4.0713758139850134E-2</v>
      </c>
      <c r="O2143">
        <f>_xlfn.XLOOKUP(Comuni[[#This Row],[Regione]],Table_0[Regione],Table_0[TOT AREA])</f>
        <v>6838505</v>
      </c>
      <c r="P2143" s="1">
        <f>(Comuni[[#This Row],[Popolazione2011]]/Comuni[[#This Row],[Ammalati AREA]])*100</f>
        <v>2.5648880859193639E-2</v>
      </c>
    </row>
    <row r="2144" spans="1:16" x14ac:dyDescent="0.3">
      <c r="A2144" t="s">
        <v>2161</v>
      </c>
      <c r="B2144" t="s">
        <v>8023</v>
      </c>
      <c r="C2144" t="s">
        <v>2013</v>
      </c>
      <c r="D2144">
        <v>7121</v>
      </c>
      <c r="E2144" s="1">
        <f>(Comuni[[#This Row],[Popolazione2011]]/SUM(D:D))*100</f>
        <v>1.1983584659894221E-2</v>
      </c>
      <c r="F2144">
        <f t="shared" si="33"/>
        <v>9704151</v>
      </c>
      <c r="G2144" s="1">
        <f>(Comuni[[#This Row],[Popolazione2011]]/Comuni[[#This Row],[TOT POP REGIONE ]])*100</f>
        <v>7.3380968618480896E-2</v>
      </c>
      <c r="H2144" t="str">
        <f>IF(Comuni[[#This Row],[Popolazione2011]]&gt;300000,"MAGGIORE","")</f>
        <v/>
      </c>
      <c r="I2144" t="str">
        <f>_xlfn.XLOOKUP(Comuni[[#This Row],[Regione]],Ripartizione_geografica[Regione],Ripartizione_geografica[Ripartizione geografica])</f>
        <v>Nord-ovest</v>
      </c>
      <c r="J2144">
        <f>_xlfn.XLOOKUP(Comuni[[#This Row],[Regione]],Ripartizione_geografica[Regione],Ripartizione_geografica[Codice Regione])</f>
        <v>3</v>
      </c>
      <c r="K2144">
        <f>_xlfn.XLOOKUP(Comuni[[#This Row],[Regione]],Table_0[Regione],Table_0[Totale])</f>
        <v>4308126</v>
      </c>
      <c r="L2144">
        <f>_xlfn.XLOOKUP(Comuni[[#This Row],[Regione]],Table_0[Regione],Table_0[Guariti])</f>
        <v>4242764</v>
      </c>
      <c r="M2144">
        <f>_xlfn.XLOOKUP(Comuni[[#This Row],[Regione]],Table_0[Regione],Table_0[Deceduti])</f>
        <v>47031</v>
      </c>
      <c r="N2144" s="1">
        <f>(Comuni[[#This Row],[Popolazione2011]]/Comuni[[#This Row],[Ammalati TOT]])*100</f>
        <v>0.16529228718008712</v>
      </c>
      <c r="O2144">
        <f>_xlfn.XLOOKUP(Comuni[[#This Row],[Regione]],Table_0[Regione],Table_0[TOT AREA])</f>
        <v>6838505</v>
      </c>
      <c r="P2144" s="1">
        <f>(Comuni[[#This Row],[Popolazione2011]]/Comuni[[#This Row],[Ammalati AREA]])*100</f>
        <v>0.10413094674932605</v>
      </c>
    </row>
    <row r="2145" spans="1:16" x14ac:dyDescent="0.3">
      <c r="A2145" t="s">
        <v>2162</v>
      </c>
      <c r="B2145" t="s">
        <v>8023</v>
      </c>
      <c r="C2145" t="s">
        <v>2013</v>
      </c>
      <c r="D2145">
        <v>6894</v>
      </c>
      <c r="E2145" s="1">
        <f>(Comuni[[#This Row],[Popolazione2011]]/SUM(D:D))*100</f>
        <v>1.1601577397178875E-2</v>
      </c>
      <c r="F2145">
        <f t="shared" si="33"/>
        <v>9704151</v>
      </c>
      <c r="G2145" s="1">
        <f>(Comuni[[#This Row],[Popolazione2011]]/Comuni[[#This Row],[TOT POP REGIONE ]])*100</f>
        <v>7.1041763468025182E-2</v>
      </c>
      <c r="H2145" t="str">
        <f>IF(Comuni[[#This Row],[Popolazione2011]]&gt;300000,"MAGGIORE","")</f>
        <v/>
      </c>
      <c r="I2145" t="str">
        <f>_xlfn.XLOOKUP(Comuni[[#This Row],[Regione]],Ripartizione_geografica[Regione],Ripartizione_geografica[Ripartizione geografica])</f>
        <v>Nord-ovest</v>
      </c>
      <c r="J2145">
        <f>_xlfn.XLOOKUP(Comuni[[#This Row],[Regione]],Ripartizione_geografica[Regione],Ripartizione_geografica[Codice Regione])</f>
        <v>3</v>
      </c>
      <c r="K2145">
        <f>_xlfn.XLOOKUP(Comuni[[#This Row],[Regione]],Table_0[Regione],Table_0[Totale])</f>
        <v>4308126</v>
      </c>
      <c r="L2145">
        <f>_xlfn.XLOOKUP(Comuni[[#This Row],[Regione]],Table_0[Regione],Table_0[Guariti])</f>
        <v>4242764</v>
      </c>
      <c r="M2145">
        <f>_xlfn.XLOOKUP(Comuni[[#This Row],[Regione]],Table_0[Regione],Table_0[Deceduti])</f>
        <v>47031</v>
      </c>
      <c r="N2145" s="1">
        <f>(Comuni[[#This Row],[Popolazione2011]]/Comuni[[#This Row],[Ammalati TOT]])*100</f>
        <v>0.16002317480965042</v>
      </c>
      <c r="O2145">
        <f>_xlfn.XLOOKUP(Comuni[[#This Row],[Regione]],Table_0[Regione],Table_0[TOT AREA])</f>
        <v>6838505</v>
      </c>
      <c r="P2145" s="1">
        <f>(Comuni[[#This Row],[Popolazione2011]]/Comuni[[#This Row],[Ammalati AREA]])*100</f>
        <v>0.10081150777838138</v>
      </c>
    </row>
    <row r="2146" spans="1:16" x14ac:dyDescent="0.3">
      <c r="A2146" t="s">
        <v>2163</v>
      </c>
      <c r="B2146" t="s">
        <v>8023</v>
      </c>
      <c r="C2146" t="s">
        <v>2013</v>
      </c>
      <c r="D2146">
        <v>3438</v>
      </c>
      <c r="E2146" s="1">
        <f>(Comuni[[#This Row],[Popolazione2011]]/SUM(D:D))*100</f>
        <v>5.785643036191032E-3</v>
      </c>
      <c r="F2146">
        <f t="shared" si="33"/>
        <v>9704151</v>
      </c>
      <c r="G2146" s="1">
        <f>(Comuni[[#This Row],[Popolazione2011]]/Comuni[[#This Row],[TOT POP REGIONE ]])*100</f>
        <v>3.5428137917474699E-2</v>
      </c>
      <c r="H2146" t="str">
        <f>IF(Comuni[[#This Row],[Popolazione2011]]&gt;300000,"MAGGIORE","")</f>
        <v/>
      </c>
      <c r="I2146" t="str">
        <f>_xlfn.XLOOKUP(Comuni[[#This Row],[Regione]],Ripartizione_geografica[Regione],Ripartizione_geografica[Ripartizione geografica])</f>
        <v>Nord-ovest</v>
      </c>
      <c r="J2146">
        <f>_xlfn.XLOOKUP(Comuni[[#This Row],[Regione]],Ripartizione_geografica[Regione],Ripartizione_geografica[Codice Regione])</f>
        <v>3</v>
      </c>
      <c r="K2146">
        <f>_xlfn.XLOOKUP(Comuni[[#This Row],[Regione]],Table_0[Regione],Table_0[Totale])</f>
        <v>4308126</v>
      </c>
      <c r="L2146">
        <f>_xlfn.XLOOKUP(Comuni[[#This Row],[Regione]],Table_0[Regione],Table_0[Guariti])</f>
        <v>4242764</v>
      </c>
      <c r="M2146">
        <f>_xlfn.XLOOKUP(Comuni[[#This Row],[Regione]],Table_0[Regione],Table_0[Deceduti])</f>
        <v>47031</v>
      </c>
      <c r="N2146" s="1">
        <f>(Comuni[[#This Row],[Popolazione2011]]/Comuni[[#This Row],[Ammalati TOT]])*100</f>
        <v>7.9802679865909221E-2</v>
      </c>
      <c r="O2146">
        <f>_xlfn.XLOOKUP(Comuni[[#This Row],[Regione]],Table_0[Regione],Table_0[TOT AREA])</f>
        <v>6838505</v>
      </c>
      <c r="P2146" s="1">
        <f>(Comuni[[#This Row],[Popolazione2011]]/Comuni[[#This Row],[Ammalati AREA]])*100</f>
        <v>5.0274146176686282E-2</v>
      </c>
    </row>
    <row r="2147" spans="1:16" x14ac:dyDescent="0.3">
      <c r="A2147" t="s">
        <v>2164</v>
      </c>
      <c r="B2147" t="s">
        <v>8023</v>
      </c>
      <c r="C2147" t="s">
        <v>2013</v>
      </c>
      <c r="D2147">
        <v>2912</v>
      </c>
      <c r="E2147" s="1">
        <f>(Comuni[[#This Row],[Popolazione2011]]/SUM(D:D))*100</f>
        <v>4.9004632115730896E-3</v>
      </c>
      <c r="F2147">
        <f t="shared" si="33"/>
        <v>9704151</v>
      </c>
      <c r="G2147" s="1">
        <f>(Comuni[[#This Row],[Popolazione2011]]/Comuni[[#This Row],[TOT POP REGIONE ]])*100</f>
        <v>3.0007777084260126E-2</v>
      </c>
      <c r="H2147" t="str">
        <f>IF(Comuni[[#This Row],[Popolazione2011]]&gt;300000,"MAGGIORE","")</f>
        <v/>
      </c>
      <c r="I2147" t="str">
        <f>_xlfn.XLOOKUP(Comuni[[#This Row],[Regione]],Ripartizione_geografica[Regione],Ripartizione_geografica[Ripartizione geografica])</f>
        <v>Nord-ovest</v>
      </c>
      <c r="J2147">
        <f>_xlfn.XLOOKUP(Comuni[[#This Row],[Regione]],Ripartizione_geografica[Regione],Ripartizione_geografica[Codice Regione])</f>
        <v>3</v>
      </c>
      <c r="K2147">
        <f>_xlfn.XLOOKUP(Comuni[[#This Row],[Regione]],Table_0[Regione],Table_0[Totale])</f>
        <v>4308126</v>
      </c>
      <c r="L2147">
        <f>_xlfn.XLOOKUP(Comuni[[#This Row],[Regione]],Table_0[Regione],Table_0[Guariti])</f>
        <v>4242764</v>
      </c>
      <c r="M2147">
        <f>_xlfn.XLOOKUP(Comuni[[#This Row],[Regione]],Table_0[Regione],Table_0[Deceduti])</f>
        <v>47031</v>
      </c>
      <c r="N2147" s="1">
        <f>(Comuni[[#This Row],[Popolazione2011]]/Comuni[[#This Row],[Ammalati TOT]])*100</f>
        <v>6.7593194813707874E-2</v>
      </c>
      <c r="O2147">
        <f>_xlfn.XLOOKUP(Comuni[[#This Row],[Regione]],Table_0[Regione],Table_0[TOT AREA])</f>
        <v>6838505</v>
      </c>
      <c r="P2147" s="1">
        <f>(Comuni[[#This Row],[Popolazione2011]]/Comuni[[#This Row],[Ammalati AREA]])*100</f>
        <v>4.258240653476162E-2</v>
      </c>
    </row>
    <row r="2148" spans="1:16" x14ac:dyDescent="0.3">
      <c r="A2148" t="s">
        <v>2165</v>
      </c>
      <c r="B2148" t="s">
        <v>8023</v>
      </c>
      <c r="C2148" t="s">
        <v>2013</v>
      </c>
      <c r="D2148">
        <v>1577</v>
      </c>
      <c r="E2148" s="1">
        <f>(Comuni[[#This Row],[Popolazione2011]]/SUM(D:D))*100</f>
        <v>2.6538566224762238E-3</v>
      </c>
      <c r="F2148">
        <f t="shared" si="33"/>
        <v>9704151</v>
      </c>
      <c r="G2148" s="1">
        <f>(Comuni[[#This Row],[Popolazione2011]]/Comuni[[#This Row],[TOT POP REGIONE ]])*100</f>
        <v>1.6250777631139499E-2</v>
      </c>
      <c r="H2148" t="str">
        <f>IF(Comuni[[#This Row],[Popolazione2011]]&gt;300000,"MAGGIORE","")</f>
        <v/>
      </c>
      <c r="I2148" t="str">
        <f>_xlfn.XLOOKUP(Comuni[[#This Row],[Regione]],Ripartizione_geografica[Regione],Ripartizione_geografica[Ripartizione geografica])</f>
        <v>Nord-ovest</v>
      </c>
      <c r="J2148">
        <f>_xlfn.XLOOKUP(Comuni[[#This Row],[Regione]],Ripartizione_geografica[Regione],Ripartizione_geografica[Codice Regione])</f>
        <v>3</v>
      </c>
      <c r="K2148">
        <f>_xlfn.XLOOKUP(Comuni[[#This Row],[Regione]],Table_0[Regione],Table_0[Totale])</f>
        <v>4308126</v>
      </c>
      <c r="L2148">
        <f>_xlfn.XLOOKUP(Comuni[[#This Row],[Regione]],Table_0[Regione],Table_0[Guariti])</f>
        <v>4242764</v>
      </c>
      <c r="M2148">
        <f>_xlfn.XLOOKUP(Comuni[[#This Row],[Regione]],Table_0[Regione],Table_0[Deceduti])</f>
        <v>47031</v>
      </c>
      <c r="N2148" s="1">
        <f>(Comuni[[#This Row],[Popolazione2011]]/Comuni[[#This Row],[Ammalati TOT]])*100</f>
        <v>3.6605243207835612E-2</v>
      </c>
      <c r="O2148">
        <f>_xlfn.XLOOKUP(Comuni[[#This Row],[Regione]],Table_0[Regione],Table_0[TOT AREA])</f>
        <v>6838505</v>
      </c>
      <c r="P2148" s="1">
        <f>(Comuni[[#This Row],[Popolazione2011]]/Comuni[[#This Row],[Ammalati AREA]])*100</f>
        <v>2.3060595846606826E-2</v>
      </c>
    </row>
    <row r="2149" spans="1:16" x14ac:dyDescent="0.3">
      <c r="A2149" t="s">
        <v>2166</v>
      </c>
      <c r="B2149" t="s">
        <v>8023</v>
      </c>
      <c r="C2149" t="s">
        <v>2013</v>
      </c>
      <c r="D2149">
        <v>6816</v>
      </c>
      <c r="E2149" s="1">
        <f>(Comuni[[#This Row],[Popolazione2011]]/SUM(D:D))*100</f>
        <v>1.1470314989726024E-2</v>
      </c>
      <c r="F2149">
        <f t="shared" si="33"/>
        <v>9704151</v>
      </c>
      <c r="G2149" s="1">
        <f>(Comuni[[#This Row],[Popolazione2011]]/Comuni[[#This Row],[TOT POP REGIONE ]])*100</f>
        <v>7.0237983724696779E-2</v>
      </c>
      <c r="H2149" t="str">
        <f>IF(Comuni[[#This Row],[Popolazione2011]]&gt;300000,"MAGGIORE","")</f>
        <v/>
      </c>
      <c r="I2149" t="str">
        <f>_xlfn.XLOOKUP(Comuni[[#This Row],[Regione]],Ripartizione_geografica[Regione],Ripartizione_geografica[Ripartizione geografica])</f>
        <v>Nord-ovest</v>
      </c>
      <c r="J2149">
        <f>_xlfn.XLOOKUP(Comuni[[#This Row],[Regione]],Ripartizione_geografica[Regione],Ripartizione_geografica[Codice Regione])</f>
        <v>3</v>
      </c>
      <c r="K2149">
        <f>_xlfn.XLOOKUP(Comuni[[#This Row],[Regione]],Table_0[Regione],Table_0[Totale])</f>
        <v>4308126</v>
      </c>
      <c r="L2149">
        <f>_xlfn.XLOOKUP(Comuni[[#This Row],[Regione]],Table_0[Regione],Table_0[Guariti])</f>
        <v>4242764</v>
      </c>
      <c r="M2149">
        <f>_xlfn.XLOOKUP(Comuni[[#This Row],[Regione]],Table_0[Regione],Table_0[Deceduti])</f>
        <v>47031</v>
      </c>
      <c r="N2149" s="1">
        <f>(Comuni[[#This Row],[Popolazione2011]]/Comuni[[#This Row],[Ammalati TOT]])*100</f>
        <v>0.15821264280571182</v>
      </c>
      <c r="O2149">
        <f>_xlfn.XLOOKUP(Comuni[[#This Row],[Regione]],Table_0[Regione],Table_0[TOT AREA])</f>
        <v>6838505</v>
      </c>
      <c r="P2149" s="1">
        <f>(Comuni[[#This Row],[Popolazione2011]]/Comuni[[#This Row],[Ammalati AREA]])*100</f>
        <v>9.9670907603343115E-2</v>
      </c>
    </row>
    <row r="2150" spans="1:16" x14ac:dyDescent="0.3">
      <c r="A2150" t="s">
        <v>2167</v>
      </c>
      <c r="B2150" t="s">
        <v>8023</v>
      </c>
      <c r="C2150" t="s">
        <v>2013</v>
      </c>
      <c r="D2150">
        <v>7136</v>
      </c>
      <c r="E2150" s="1">
        <f>(Comuni[[#This Row],[Popolazione2011]]/SUM(D:D))*100</f>
        <v>1.2008827430558233E-2</v>
      </c>
      <c r="F2150">
        <f t="shared" si="33"/>
        <v>9704151</v>
      </c>
      <c r="G2150" s="1">
        <f>(Comuni[[#This Row],[Popolazione2011]]/Comuni[[#This Row],[TOT POP REGIONE ]])*100</f>
        <v>7.3535541646044048E-2</v>
      </c>
      <c r="H2150" t="str">
        <f>IF(Comuni[[#This Row],[Popolazione2011]]&gt;300000,"MAGGIORE","")</f>
        <v/>
      </c>
      <c r="I2150" t="str">
        <f>_xlfn.XLOOKUP(Comuni[[#This Row],[Regione]],Ripartizione_geografica[Regione],Ripartizione_geografica[Ripartizione geografica])</f>
        <v>Nord-ovest</v>
      </c>
      <c r="J2150">
        <f>_xlfn.XLOOKUP(Comuni[[#This Row],[Regione]],Ripartizione_geografica[Regione],Ripartizione_geografica[Codice Regione])</f>
        <v>3</v>
      </c>
      <c r="K2150">
        <f>_xlfn.XLOOKUP(Comuni[[#This Row],[Regione]],Table_0[Regione],Table_0[Totale])</f>
        <v>4308126</v>
      </c>
      <c r="L2150">
        <f>_xlfn.XLOOKUP(Comuni[[#This Row],[Regione]],Table_0[Regione],Table_0[Guariti])</f>
        <v>4242764</v>
      </c>
      <c r="M2150">
        <f>_xlfn.XLOOKUP(Comuni[[#This Row],[Regione]],Table_0[Regione],Table_0[Deceduti])</f>
        <v>47031</v>
      </c>
      <c r="N2150" s="1">
        <f>(Comuni[[#This Row],[Popolazione2011]]/Comuni[[#This Row],[Ammalati TOT]])*100</f>
        <v>0.16564046641161378</v>
      </c>
      <c r="O2150">
        <f>_xlfn.XLOOKUP(Comuni[[#This Row],[Regione]],Table_0[Regione],Table_0[TOT AREA])</f>
        <v>6838505</v>
      </c>
      <c r="P2150" s="1">
        <f>(Comuni[[#This Row],[Popolazione2011]]/Comuni[[#This Row],[Ammalati AREA]])*100</f>
        <v>0.10435029293683343</v>
      </c>
    </row>
    <row r="2151" spans="1:16" x14ac:dyDescent="0.3">
      <c r="A2151" t="s">
        <v>2168</v>
      </c>
      <c r="B2151" t="s">
        <v>8023</v>
      </c>
      <c r="C2151" t="s">
        <v>2013</v>
      </c>
      <c r="D2151">
        <v>966</v>
      </c>
      <c r="E2151" s="1">
        <f>(Comuni[[#This Row],[Popolazione2011]]/SUM(D:D))*100</f>
        <v>1.625634430762227E-3</v>
      </c>
      <c r="F2151">
        <f t="shared" si="33"/>
        <v>9704151</v>
      </c>
      <c r="G2151" s="1">
        <f>(Comuni[[#This Row],[Popolazione2011]]/Comuni[[#This Row],[TOT POP REGIONE ]])*100</f>
        <v>9.9545029750670623E-3</v>
      </c>
      <c r="H2151" t="str">
        <f>IF(Comuni[[#This Row],[Popolazione2011]]&gt;300000,"MAGGIORE","")</f>
        <v/>
      </c>
      <c r="I2151" t="str">
        <f>_xlfn.XLOOKUP(Comuni[[#This Row],[Regione]],Ripartizione_geografica[Regione],Ripartizione_geografica[Ripartizione geografica])</f>
        <v>Nord-ovest</v>
      </c>
      <c r="J2151">
        <f>_xlfn.XLOOKUP(Comuni[[#This Row],[Regione]],Ripartizione_geografica[Regione],Ripartizione_geografica[Codice Regione])</f>
        <v>3</v>
      </c>
      <c r="K2151">
        <f>_xlfn.XLOOKUP(Comuni[[#This Row],[Regione]],Table_0[Regione],Table_0[Totale])</f>
        <v>4308126</v>
      </c>
      <c r="L2151">
        <f>_xlfn.XLOOKUP(Comuni[[#This Row],[Regione]],Table_0[Regione],Table_0[Guariti])</f>
        <v>4242764</v>
      </c>
      <c r="M2151">
        <f>_xlfn.XLOOKUP(Comuni[[#This Row],[Regione]],Table_0[Regione],Table_0[Deceduti])</f>
        <v>47031</v>
      </c>
      <c r="N2151" s="1">
        <f>(Comuni[[#This Row],[Popolazione2011]]/Comuni[[#This Row],[Ammalati TOT]])*100</f>
        <v>2.2422742510316548E-2</v>
      </c>
      <c r="O2151">
        <f>_xlfn.XLOOKUP(Comuni[[#This Row],[Regione]],Table_0[Regione],Table_0[TOT AREA])</f>
        <v>6838505</v>
      </c>
      <c r="P2151" s="1">
        <f>(Comuni[[#This Row],[Popolazione2011]]/Comuni[[#This Row],[Ammalati AREA]])*100</f>
        <v>1.4125894475473808E-2</v>
      </c>
    </row>
    <row r="2152" spans="1:16" x14ac:dyDescent="0.3">
      <c r="A2152" t="s">
        <v>2169</v>
      </c>
      <c r="B2152" t="s">
        <v>8023</v>
      </c>
      <c r="C2152" t="s">
        <v>2013</v>
      </c>
      <c r="D2152">
        <v>3263</v>
      </c>
      <c r="E2152" s="1">
        <f>(Comuni[[#This Row],[Popolazione2011]]/SUM(D:D))*100</f>
        <v>5.4911440451109184E-3</v>
      </c>
      <c r="F2152">
        <f t="shared" si="33"/>
        <v>9704151</v>
      </c>
      <c r="G2152" s="1">
        <f>(Comuni[[#This Row],[Popolazione2011]]/Comuni[[#This Row],[TOT POP REGIONE ]])*100</f>
        <v>3.3624785929237906E-2</v>
      </c>
      <c r="H2152" t="str">
        <f>IF(Comuni[[#This Row],[Popolazione2011]]&gt;300000,"MAGGIORE","")</f>
        <v/>
      </c>
      <c r="I2152" t="str">
        <f>_xlfn.XLOOKUP(Comuni[[#This Row],[Regione]],Ripartizione_geografica[Regione],Ripartizione_geografica[Ripartizione geografica])</f>
        <v>Nord-ovest</v>
      </c>
      <c r="J2152">
        <f>_xlfn.XLOOKUP(Comuni[[#This Row],[Regione]],Ripartizione_geografica[Regione],Ripartizione_geografica[Codice Regione])</f>
        <v>3</v>
      </c>
      <c r="K2152">
        <f>_xlfn.XLOOKUP(Comuni[[#This Row],[Regione]],Table_0[Regione],Table_0[Totale])</f>
        <v>4308126</v>
      </c>
      <c r="L2152">
        <f>_xlfn.XLOOKUP(Comuni[[#This Row],[Regione]],Table_0[Regione],Table_0[Guariti])</f>
        <v>4242764</v>
      </c>
      <c r="M2152">
        <f>_xlfn.XLOOKUP(Comuni[[#This Row],[Regione]],Table_0[Regione],Table_0[Deceduti])</f>
        <v>47031</v>
      </c>
      <c r="N2152" s="1">
        <f>(Comuni[[#This Row],[Popolazione2011]]/Comuni[[#This Row],[Ammalati TOT]])*100</f>
        <v>7.5740588831431588E-2</v>
      </c>
      <c r="O2152">
        <f>_xlfn.XLOOKUP(Comuni[[#This Row],[Regione]],Table_0[Regione],Table_0[TOT AREA])</f>
        <v>6838505</v>
      </c>
      <c r="P2152" s="1">
        <f>(Comuni[[#This Row],[Popolazione2011]]/Comuni[[#This Row],[Ammalati AREA]])*100</f>
        <v>4.7715107322433774E-2</v>
      </c>
    </row>
    <row r="2153" spans="1:16" x14ac:dyDescent="0.3">
      <c r="A2153" t="s">
        <v>2170</v>
      </c>
      <c r="B2153" t="s">
        <v>8023</v>
      </c>
      <c r="C2153" t="s">
        <v>2013</v>
      </c>
      <c r="D2153">
        <v>6390</v>
      </c>
      <c r="E2153" s="1">
        <f>(Comuni[[#This Row],[Popolazione2011]]/SUM(D:D))*100</f>
        <v>1.0753420302868147E-2</v>
      </c>
      <c r="F2153">
        <f t="shared" si="33"/>
        <v>9704151</v>
      </c>
      <c r="G2153" s="1">
        <f>(Comuni[[#This Row],[Popolazione2011]]/Comuni[[#This Row],[TOT POP REGIONE ]])*100</f>
        <v>6.5848109741903235E-2</v>
      </c>
      <c r="H2153" t="str">
        <f>IF(Comuni[[#This Row],[Popolazione2011]]&gt;300000,"MAGGIORE","")</f>
        <v/>
      </c>
      <c r="I2153" t="str">
        <f>_xlfn.XLOOKUP(Comuni[[#This Row],[Regione]],Ripartizione_geografica[Regione],Ripartizione_geografica[Ripartizione geografica])</f>
        <v>Nord-ovest</v>
      </c>
      <c r="J2153">
        <f>_xlfn.XLOOKUP(Comuni[[#This Row],[Regione]],Ripartizione_geografica[Regione],Ripartizione_geografica[Codice Regione])</f>
        <v>3</v>
      </c>
      <c r="K2153">
        <f>_xlfn.XLOOKUP(Comuni[[#This Row],[Regione]],Table_0[Regione],Table_0[Totale])</f>
        <v>4308126</v>
      </c>
      <c r="L2153">
        <f>_xlfn.XLOOKUP(Comuni[[#This Row],[Regione]],Table_0[Regione],Table_0[Guariti])</f>
        <v>4242764</v>
      </c>
      <c r="M2153">
        <f>_xlfn.XLOOKUP(Comuni[[#This Row],[Regione]],Table_0[Regione],Table_0[Deceduti])</f>
        <v>47031</v>
      </c>
      <c r="N2153" s="1">
        <f>(Comuni[[#This Row],[Popolazione2011]]/Comuni[[#This Row],[Ammalati TOT]])*100</f>
        <v>0.14832435263035482</v>
      </c>
      <c r="O2153">
        <f>_xlfn.XLOOKUP(Comuni[[#This Row],[Regione]],Table_0[Regione],Table_0[TOT AREA])</f>
        <v>6838505</v>
      </c>
      <c r="P2153" s="1">
        <f>(Comuni[[#This Row],[Popolazione2011]]/Comuni[[#This Row],[Ammalati AREA]])*100</f>
        <v>9.3441475878134186E-2</v>
      </c>
    </row>
    <row r="2154" spans="1:16" x14ac:dyDescent="0.3">
      <c r="A2154" t="s">
        <v>2171</v>
      </c>
      <c r="B2154" t="s">
        <v>8023</v>
      </c>
      <c r="C2154" t="s">
        <v>2013</v>
      </c>
      <c r="D2154">
        <v>3387</v>
      </c>
      <c r="E2154" s="1">
        <f>(Comuni[[#This Row],[Popolazione2011]]/SUM(D:D))*100</f>
        <v>5.6998176159333983E-3</v>
      </c>
      <c r="F2154">
        <f t="shared" si="33"/>
        <v>9704151</v>
      </c>
      <c r="G2154" s="1">
        <f>(Comuni[[#This Row],[Popolazione2011]]/Comuni[[#This Row],[TOT POP REGIONE ]])*100</f>
        <v>3.4902589623759972E-2</v>
      </c>
      <c r="H2154" t="str">
        <f>IF(Comuni[[#This Row],[Popolazione2011]]&gt;300000,"MAGGIORE","")</f>
        <v/>
      </c>
      <c r="I2154" t="str">
        <f>_xlfn.XLOOKUP(Comuni[[#This Row],[Regione]],Ripartizione_geografica[Regione],Ripartizione_geografica[Ripartizione geografica])</f>
        <v>Nord-ovest</v>
      </c>
      <c r="J2154">
        <f>_xlfn.XLOOKUP(Comuni[[#This Row],[Regione]],Ripartizione_geografica[Regione],Ripartizione_geografica[Codice Regione])</f>
        <v>3</v>
      </c>
      <c r="K2154">
        <f>_xlfn.XLOOKUP(Comuni[[#This Row],[Regione]],Table_0[Regione],Table_0[Totale])</f>
        <v>4308126</v>
      </c>
      <c r="L2154">
        <f>_xlfn.XLOOKUP(Comuni[[#This Row],[Regione]],Table_0[Regione],Table_0[Guariti])</f>
        <v>4242764</v>
      </c>
      <c r="M2154">
        <f>_xlfn.XLOOKUP(Comuni[[#This Row],[Regione]],Table_0[Regione],Table_0[Deceduti])</f>
        <v>47031</v>
      </c>
      <c r="N2154" s="1">
        <f>(Comuni[[#This Row],[Popolazione2011]]/Comuni[[#This Row],[Ammalati TOT]])*100</f>
        <v>7.8618870478718586E-2</v>
      </c>
      <c r="O2154">
        <f>_xlfn.XLOOKUP(Comuni[[#This Row],[Regione]],Table_0[Regione],Table_0[TOT AREA])</f>
        <v>6838505</v>
      </c>
      <c r="P2154" s="1">
        <f>(Comuni[[#This Row],[Popolazione2011]]/Comuni[[#This Row],[Ammalati AREA]])*100</f>
        <v>4.9528369139161262E-2</v>
      </c>
    </row>
    <row r="2155" spans="1:16" x14ac:dyDescent="0.3">
      <c r="A2155" t="s">
        <v>2172</v>
      </c>
      <c r="B2155" t="s">
        <v>8023</v>
      </c>
      <c r="C2155" t="s">
        <v>2013</v>
      </c>
      <c r="D2155">
        <v>12933</v>
      </c>
      <c r="E2155" s="1">
        <f>(Comuni[[#This Row],[Popolazione2011]]/SUM(D:D))*100</f>
        <v>2.1764316866509193E-2</v>
      </c>
      <c r="F2155">
        <f t="shared" si="33"/>
        <v>9704151</v>
      </c>
      <c r="G2155" s="1">
        <f>(Comuni[[#This Row],[Popolazione2011]]/Comuni[[#This Row],[TOT POP REGIONE ]])*100</f>
        <v>0.13327286436495064</v>
      </c>
      <c r="H2155" t="str">
        <f>IF(Comuni[[#This Row],[Popolazione2011]]&gt;300000,"MAGGIORE","")</f>
        <v/>
      </c>
      <c r="I2155" t="str">
        <f>_xlfn.XLOOKUP(Comuni[[#This Row],[Regione]],Ripartizione_geografica[Regione],Ripartizione_geografica[Ripartizione geografica])</f>
        <v>Nord-ovest</v>
      </c>
      <c r="J2155">
        <f>_xlfn.XLOOKUP(Comuni[[#This Row],[Regione]],Ripartizione_geografica[Regione],Ripartizione_geografica[Codice Regione])</f>
        <v>3</v>
      </c>
      <c r="K2155">
        <f>_xlfn.XLOOKUP(Comuni[[#This Row],[Regione]],Table_0[Regione],Table_0[Totale])</f>
        <v>4308126</v>
      </c>
      <c r="L2155">
        <f>_xlfn.XLOOKUP(Comuni[[#This Row],[Regione]],Table_0[Regione],Table_0[Guariti])</f>
        <v>4242764</v>
      </c>
      <c r="M2155">
        <f>_xlfn.XLOOKUP(Comuni[[#This Row],[Regione]],Table_0[Regione],Table_0[Deceduti])</f>
        <v>47031</v>
      </c>
      <c r="N2155" s="1">
        <f>(Comuni[[#This Row],[Popolazione2011]]/Comuni[[#This Row],[Ammalati TOT]])*100</f>
        <v>0.30020013342228152</v>
      </c>
      <c r="O2155">
        <f>_xlfn.XLOOKUP(Comuni[[#This Row],[Regione]],Table_0[Regione],Table_0[TOT AREA])</f>
        <v>6838505</v>
      </c>
      <c r="P2155" s="1">
        <f>(Comuni[[#This Row],[Popolazione2011]]/Comuni[[#This Row],[Ammalati AREA]])*100</f>
        <v>0.18912028286884341</v>
      </c>
    </row>
    <row r="2156" spans="1:16" x14ac:dyDescent="0.3">
      <c r="A2156" t="s">
        <v>2173</v>
      </c>
      <c r="B2156" t="s">
        <v>8023</v>
      </c>
      <c r="C2156" t="s">
        <v>2013</v>
      </c>
      <c r="D2156">
        <v>4767</v>
      </c>
      <c r="E2156" s="1">
        <f>(Comuni[[#This Row],[Popolazione2011]]/SUM(D:D))*100</f>
        <v>8.0221525170222942E-3</v>
      </c>
      <c r="F2156">
        <f t="shared" si="33"/>
        <v>9704151</v>
      </c>
      <c r="G2156" s="1">
        <f>(Comuni[[#This Row],[Popolazione2011]]/Comuni[[#This Row],[TOT POP REGIONE ]])*100</f>
        <v>4.912330815957007E-2</v>
      </c>
      <c r="H2156" t="str">
        <f>IF(Comuni[[#This Row],[Popolazione2011]]&gt;300000,"MAGGIORE","")</f>
        <v/>
      </c>
      <c r="I2156" t="str">
        <f>_xlfn.XLOOKUP(Comuni[[#This Row],[Regione]],Ripartizione_geografica[Regione],Ripartizione_geografica[Ripartizione geografica])</f>
        <v>Nord-ovest</v>
      </c>
      <c r="J2156">
        <f>_xlfn.XLOOKUP(Comuni[[#This Row],[Regione]],Ripartizione_geografica[Regione],Ripartizione_geografica[Codice Regione])</f>
        <v>3</v>
      </c>
      <c r="K2156">
        <f>_xlfn.XLOOKUP(Comuni[[#This Row],[Regione]],Table_0[Regione],Table_0[Totale])</f>
        <v>4308126</v>
      </c>
      <c r="L2156">
        <f>_xlfn.XLOOKUP(Comuni[[#This Row],[Regione]],Table_0[Regione],Table_0[Guariti])</f>
        <v>4242764</v>
      </c>
      <c r="M2156">
        <f>_xlfn.XLOOKUP(Comuni[[#This Row],[Regione]],Table_0[Regione],Table_0[Deceduti])</f>
        <v>47031</v>
      </c>
      <c r="N2156" s="1">
        <f>(Comuni[[#This Row],[Popolazione2011]]/Comuni[[#This Row],[Ammalati TOT]])*100</f>
        <v>0.1106513597791708</v>
      </c>
      <c r="O2156">
        <f>_xlfn.XLOOKUP(Comuni[[#This Row],[Regione]],Table_0[Regione],Table_0[TOT AREA])</f>
        <v>6838505</v>
      </c>
      <c r="P2156" s="1">
        <f>(Comuni[[#This Row],[Popolazione2011]]/Comuni[[#This Row],[Ammalati AREA]])*100</f>
        <v>6.9708218389838136E-2</v>
      </c>
    </row>
    <row r="2157" spans="1:16" x14ac:dyDescent="0.3">
      <c r="A2157" t="s">
        <v>2174</v>
      </c>
      <c r="B2157" t="s">
        <v>8023</v>
      </c>
      <c r="C2157" t="s">
        <v>2013</v>
      </c>
      <c r="D2157">
        <v>8795</v>
      </c>
      <c r="E2157" s="1">
        <f>(Comuni[[#This Row],[Popolazione2011]]/SUM(D:D))*100</f>
        <v>1.4800677865997708E-2</v>
      </c>
      <c r="F2157">
        <f t="shared" si="33"/>
        <v>9704151</v>
      </c>
      <c r="G2157" s="1">
        <f>(Comuni[[#This Row],[Popolazione2011]]/Comuni[[#This Row],[TOT POP REGIONE ]])*100</f>
        <v>9.0631318494528781E-2</v>
      </c>
      <c r="H2157" t="str">
        <f>IF(Comuni[[#This Row],[Popolazione2011]]&gt;300000,"MAGGIORE","")</f>
        <v/>
      </c>
      <c r="I2157" t="str">
        <f>_xlfn.XLOOKUP(Comuni[[#This Row],[Regione]],Ripartizione_geografica[Regione],Ripartizione_geografica[Ripartizione geografica])</f>
        <v>Nord-ovest</v>
      </c>
      <c r="J2157">
        <f>_xlfn.XLOOKUP(Comuni[[#This Row],[Regione]],Ripartizione_geografica[Regione],Ripartizione_geografica[Codice Regione])</f>
        <v>3</v>
      </c>
      <c r="K2157">
        <f>_xlfn.XLOOKUP(Comuni[[#This Row],[Regione]],Table_0[Regione],Table_0[Totale])</f>
        <v>4308126</v>
      </c>
      <c r="L2157">
        <f>_xlfn.XLOOKUP(Comuni[[#This Row],[Regione]],Table_0[Regione],Table_0[Guariti])</f>
        <v>4242764</v>
      </c>
      <c r="M2157">
        <f>_xlfn.XLOOKUP(Comuni[[#This Row],[Regione]],Table_0[Regione],Table_0[Deceduti])</f>
        <v>47031</v>
      </c>
      <c r="N2157" s="1">
        <f>(Comuni[[#This Row],[Popolazione2011]]/Comuni[[#This Row],[Ammalati TOT]])*100</f>
        <v>0.20414908941846177</v>
      </c>
      <c r="O2157">
        <f>_xlfn.XLOOKUP(Comuni[[#This Row],[Regione]],Table_0[Regione],Table_0[TOT AREA])</f>
        <v>6838505</v>
      </c>
      <c r="P2157" s="1">
        <f>(Comuni[[#This Row],[Popolazione2011]]/Comuni[[#This Row],[Ammalati AREA]])*100</f>
        <v>0.12860998127514714</v>
      </c>
    </row>
    <row r="2158" spans="1:16" x14ac:dyDescent="0.3">
      <c r="A2158" t="s">
        <v>2175</v>
      </c>
      <c r="B2158" t="s">
        <v>8023</v>
      </c>
      <c r="C2158" t="s">
        <v>2013</v>
      </c>
      <c r="D2158">
        <v>4465</v>
      </c>
      <c r="E2158" s="1">
        <f>(Comuni[[#This Row],[Popolazione2011]]/SUM(D:D))*100</f>
        <v>7.5139314009868979E-3</v>
      </c>
      <c r="F2158">
        <f t="shared" si="33"/>
        <v>9704151</v>
      </c>
      <c r="G2158" s="1">
        <f>(Comuni[[#This Row],[Popolazione2011]]/Comuni[[#This Row],[TOT POP REGIONE ]])*100</f>
        <v>4.6011237871298585E-2</v>
      </c>
      <c r="H2158" t="str">
        <f>IF(Comuni[[#This Row],[Popolazione2011]]&gt;300000,"MAGGIORE","")</f>
        <v/>
      </c>
      <c r="I2158" t="str">
        <f>_xlfn.XLOOKUP(Comuni[[#This Row],[Regione]],Ripartizione_geografica[Regione],Ripartizione_geografica[Ripartizione geografica])</f>
        <v>Nord-ovest</v>
      </c>
      <c r="J2158">
        <f>_xlfn.XLOOKUP(Comuni[[#This Row],[Regione]],Ripartizione_geografica[Regione],Ripartizione_geografica[Codice Regione])</f>
        <v>3</v>
      </c>
      <c r="K2158">
        <f>_xlfn.XLOOKUP(Comuni[[#This Row],[Regione]],Table_0[Regione],Table_0[Totale])</f>
        <v>4308126</v>
      </c>
      <c r="L2158">
        <f>_xlfn.XLOOKUP(Comuni[[#This Row],[Regione]],Table_0[Regione],Table_0[Guariti])</f>
        <v>4242764</v>
      </c>
      <c r="M2158">
        <f>_xlfn.XLOOKUP(Comuni[[#This Row],[Regione]],Table_0[Regione],Table_0[Deceduti])</f>
        <v>47031</v>
      </c>
      <c r="N2158" s="1">
        <f>(Comuni[[#This Row],[Popolazione2011]]/Comuni[[#This Row],[Ammalati TOT]])*100</f>
        <v>0.10364135125110081</v>
      </c>
      <c r="O2158">
        <f>_xlfn.XLOOKUP(Comuni[[#This Row],[Regione]],Table_0[Regione],Table_0[TOT AREA])</f>
        <v>6838505</v>
      </c>
      <c r="P2158" s="1">
        <f>(Comuni[[#This Row],[Popolazione2011]]/Comuni[[#This Row],[Ammalati AREA]])*100</f>
        <v>6.5292048481356668E-2</v>
      </c>
    </row>
    <row r="2159" spans="1:16" x14ac:dyDescent="0.3">
      <c r="A2159" t="s">
        <v>2176</v>
      </c>
      <c r="B2159" t="s">
        <v>8023</v>
      </c>
      <c r="C2159" t="s">
        <v>2013</v>
      </c>
      <c r="D2159">
        <v>9265</v>
      </c>
      <c r="E2159" s="1">
        <f>(Comuni[[#This Row],[Popolazione2011]]/SUM(D:D))*100</f>
        <v>1.5591618013470013E-2</v>
      </c>
      <c r="F2159">
        <f t="shared" si="33"/>
        <v>9704151</v>
      </c>
      <c r="G2159" s="1">
        <f>(Comuni[[#This Row],[Popolazione2011]]/Comuni[[#This Row],[TOT POP REGIONE ]])*100</f>
        <v>9.5474606691507577E-2</v>
      </c>
      <c r="H2159" t="str">
        <f>IF(Comuni[[#This Row],[Popolazione2011]]&gt;300000,"MAGGIORE","")</f>
        <v/>
      </c>
      <c r="I2159" t="str">
        <f>_xlfn.XLOOKUP(Comuni[[#This Row],[Regione]],Ripartizione_geografica[Regione],Ripartizione_geografica[Ripartizione geografica])</f>
        <v>Nord-ovest</v>
      </c>
      <c r="J2159">
        <f>_xlfn.XLOOKUP(Comuni[[#This Row],[Regione]],Ripartizione_geografica[Regione],Ripartizione_geografica[Codice Regione])</f>
        <v>3</v>
      </c>
      <c r="K2159">
        <f>_xlfn.XLOOKUP(Comuni[[#This Row],[Regione]],Table_0[Regione],Table_0[Totale])</f>
        <v>4308126</v>
      </c>
      <c r="L2159">
        <f>_xlfn.XLOOKUP(Comuni[[#This Row],[Regione]],Table_0[Regione],Table_0[Guariti])</f>
        <v>4242764</v>
      </c>
      <c r="M2159">
        <f>_xlfn.XLOOKUP(Comuni[[#This Row],[Regione]],Table_0[Regione],Table_0[Deceduti])</f>
        <v>47031</v>
      </c>
      <c r="N2159" s="1">
        <f>(Comuni[[#This Row],[Popolazione2011]]/Comuni[[#This Row],[Ammalati TOT]])*100</f>
        <v>0.21505870533963029</v>
      </c>
      <c r="O2159">
        <f>_xlfn.XLOOKUP(Comuni[[#This Row],[Regione]],Table_0[Regione],Table_0[TOT AREA])</f>
        <v>6838505</v>
      </c>
      <c r="P2159" s="1">
        <f>(Comuni[[#This Row],[Popolazione2011]]/Comuni[[#This Row],[Ammalati AREA]])*100</f>
        <v>0.13548282848371099</v>
      </c>
    </row>
    <row r="2160" spans="1:16" x14ac:dyDescent="0.3">
      <c r="A2160" t="s">
        <v>2177</v>
      </c>
      <c r="B2160" t="s">
        <v>8023</v>
      </c>
      <c r="C2160" t="s">
        <v>2013</v>
      </c>
      <c r="D2160">
        <v>17562</v>
      </c>
      <c r="E2160" s="1">
        <f>(Comuni[[#This Row],[Popolazione2011]]/SUM(D:D))*100</f>
        <v>2.9554235893422598E-2</v>
      </c>
      <c r="F2160">
        <f t="shared" si="33"/>
        <v>9704151</v>
      </c>
      <c r="G2160" s="1">
        <f>(Comuni[[#This Row],[Popolazione2011]]/Comuni[[#This Row],[TOT POP REGIONE ]])*100</f>
        <v>0.18097410067093969</v>
      </c>
      <c r="H2160" t="str">
        <f>IF(Comuni[[#This Row],[Popolazione2011]]&gt;300000,"MAGGIORE","")</f>
        <v/>
      </c>
      <c r="I2160" t="str">
        <f>_xlfn.XLOOKUP(Comuni[[#This Row],[Regione]],Ripartizione_geografica[Regione],Ripartizione_geografica[Ripartizione geografica])</f>
        <v>Nord-ovest</v>
      </c>
      <c r="J2160">
        <f>_xlfn.XLOOKUP(Comuni[[#This Row],[Regione]],Ripartizione_geografica[Regione],Ripartizione_geografica[Codice Regione])</f>
        <v>3</v>
      </c>
      <c r="K2160">
        <f>_xlfn.XLOOKUP(Comuni[[#This Row],[Regione]],Table_0[Regione],Table_0[Totale])</f>
        <v>4308126</v>
      </c>
      <c r="L2160">
        <f>_xlfn.XLOOKUP(Comuni[[#This Row],[Regione]],Table_0[Regione],Table_0[Guariti])</f>
        <v>4242764</v>
      </c>
      <c r="M2160">
        <f>_xlfn.XLOOKUP(Comuni[[#This Row],[Regione]],Table_0[Regione],Table_0[Deceduti])</f>
        <v>47031</v>
      </c>
      <c r="N2160" s="1">
        <f>(Comuni[[#This Row],[Popolazione2011]]/Comuni[[#This Row],[Ammalati TOT]])*100</f>
        <v>0.40764824427140711</v>
      </c>
      <c r="O2160">
        <f>_xlfn.XLOOKUP(Comuni[[#This Row],[Regione]],Table_0[Regione],Table_0[TOT AREA])</f>
        <v>6838505</v>
      </c>
      <c r="P2160" s="1">
        <f>(Comuni[[#This Row],[Popolazione2011]]/Comuni[[#This Row],[Ammalati AREA]])*100</f>
        <v>0.25681051633361385</v>
      </c>
    </row>
    <row r="2161" spans="1:16" x14ac:dyDescent="0.3">
      <c r="A2161" t="s">
        <v>2178</v>
      </c>
      <c r="B2161" t="s">
        <v>8023</v>
      </c>
      <c r="C2161" t="s">
        <v>2013</v>
      </c>
      <c r="D2161">
        <v>5699</v>
      </c>
      <c r="E2161" s="1">
        <f>(Comuni[[#This Row],[Popolazione2011]]/SUM(D:D))*100</f>
        <v>9.5905700009460988E-3</v>
      </c>
      <c r="F2161">
        <f t="shared" si="33"/>
        <v>9704151</v>
      </c>
      <c r="G2161" s="1">
        <f>(Comuni[[#This Row],[Popolazione2011]]/Comuni[[#This Row],[TOT POP REGIONE ]])*100</f>
        <v>5.8727445605493984E-2</v>
      </c>
      <c r="H2161" t="str">
        <f>IF(Comuni[[#This Row],[Popolazione2011]]&gt;300000,"MAGGIORE","")</f>
        <v/>
      </c>
      <c r="I2161" t="str">
        <f>_xlfn.XLOOKUP(Comuni[[#This Row],[Regione]],Ripartizione_geografica[Regione],Ripartizione_geografica[Ripartizione geografica])</f>
        <v>Nord-ovest</v>
      </c>
      <c r="J2161">
        <f>_xlfn.XLOOKUP(Comuni[[#This Row],[Regione]],Ripartizione_geografica[Regione],Ripartizione_geografica[Codice Regione])</f>
        <v>3</v>
      </c>
      <c r="K2161">
        <f>_xlfn.XLOOKUP(Comuni[[#This Row],[Regione]],Table_0[Regione],Table_0[Totale])</f>
        <v>4308126</v>
      </c>
      <c r="L2161">
        <f>_xlfn.XLOOKUP(Comuni[[#This Row],[Regione]],Table_0[Regione],Table_0[Guariti])</f>
        <v>4242764</v>
      </c>
      <c r="M2161">
        <f>_xlfn.XLOOKUP(Comuni[[#This Row],[Regione]],Table_0[Regione],Table_0[Deceduti])</f>
        <v>47031</v>
      </c>
      <c r="N2161" s="1">
        <f>(Comuni[[#This Row],[Popolazione2011]]/Comuni[[#This Row],[Ammalati TOT]])*100</f>
        <v>0.13228489603136026</v>
      </c>
      <c r="O2161">
        <f>_xlfn.XLOOKUP(Comuni[[#This Row],[Regione]],Table_0[Regione],Table_0[TOT AREA])</f>
        <v>6838505</v>
      </c>
      <c r="P2161" s="1">
        <f>(Comuni[[#This Row],[Popolazione2011]]/Comuni[[#This Row],[Ammalati AREA]])*100</f>
        <v>8.3336928173628588E-2</v>
      </c>
    </row>
    <row r="2162" spans="1:16" x14ac:dyDescent="0.3">
      <c r="A2162" t="s">
        <v>2179</v>
      </c>
      <c r="B2162" t="s">
        <v>8023</v>
      </c>
      <c r="C2162" t="s">
        <v>2013</v>
      </c>
      <c r="D2162">
        <v>3831</v>
      </c>
      <c r="E2162" s="1">
        <f>(Comuni[[#This Row],[Popolazione2011]]/SUM(D:D))*100</f>
        <v>6.4470036275880872E-3</v>
      </c>
      <c r="F2162">
        <f t="shared" si="33"/>
        <v>9704151</v>
      </c>
      <c r="G2162" s="1">
        <f>(Comuni[[#This Row],[Popolazione2011]]/Comuni[[#This Row],[TOT POP REGIONE ]])*100</f>
        <v>3.9477951239629307E-2</v>
      </c>
      <c r="H2162" t="str">
        <f>IF(Comuni[[#This Row],[Popolazione2011]]&gt;300000,"MAGGIORE","")</f>
        <v/>
      </c>
      <c r="I2162" t="str">
        <f>_xlfn.XLOOKUP(Comuni[[#This Row],[Regione]],Ripartizione_geografica[Regione],Ripartizione_geografica[Ripartizione geografica])</f>
        <v>Nord-ovest</v>
      </c>
      <c r="J2162">
        <f>_xlfn.XLOOKUP(Comuni[[#This Row],[Regione]],Ripartizione_geografica[Regione],Ripartizione_geografica[Codice Regione])</f>
        <v>3</v>
      </c>
      <c r="K2162">
        <f>_xlfn.XLOOKUP(Comuni[[#This Row],[Regione]],Table_0[Regione],Table_0[Totale])</f>
        <v>4308126</v>
      </c>
      <c r="L2162">
        <f>_xlfn.XLOOKUP(Comuni[[#This Row],[Regione]],Table_0[Regione],Table_0[Guariti])</f>
        <v>4242764</v>
      </c>
      <c r="M2162">
        <f>_xlfn.XLOOKUP(Comuni[[#This Row],[Regione]],Table_0[Regione],Table_0[Deceduti])</f>
        <v>47031</v>
      </c>
      <c r="N2162" s="1">
        <f>(Comuni[[#This Row],[Popolazione2011]]/Comuni[[#This Row],[Ammalati TOT]])*100</f>
        <v>8.8924975731907566E-2</v>
      </c>
      <c r="O2162">
        <f>_xlfn.XLOOKUP(Comuni[[#This Row],[Regione]],Table_0[Regione],Table_0[TOT AREA])</f>
        <v>6838505</v>
      </c>
      <c r="P2162" s="1">
        <f>(Comuni[[#This Row],[Popolazione2011]]/Comuni[[#This Row],[Ammalati AREA]])*100</f>
        <v>5.6021016289379034E-2</v>
      </c>
    </row>
    <row r="2163" spans="1:16" x14ac:dyDescent="0.3">
      <c r="A2163" t="s">
        <v>2180</v>
      </c>
      <c r="B2163" t="s">
        <v>8023</v>
      </c>
      <c r="C2163" t="s">
        <v>2013</v>
      </c>
      <c r="D2163">
        <v>3370</v>
      </c>
      <c r="E2163" s="1">
        <f>(Comuni[[#This Row],[Popolazione2011]]/SUM(D:D))*100</f>
        <v>5.6712091425141871E-3</v>
      </c>
      <c r="F2163">
        <f t="shared" si="33"/>
        <v>9704151</v>
      </c>
      <c r="G2163" s="1">
        <f>(Comuni[[#This Row],[Popolazione2011]]/Comuni[[#This Row],[TOT POP REGIONE ]])*100</f>
        <v>3.4727406859188403E-2</v>
      </c>
      <c r="H2163" t="str">
        <f>IF(Comuni[[#This Row],[Popolazione2011]]&gt;300000,"MAGGIORE","")</f>
        <v/>
      </c>
      <c r="I2163" t="str">
        <f>_xlfn.XLOOKUP(Comuni[[#This Row],[Regione]],Ripartizione_geografica[Regione],Ripartizione_geografica[Ripartizione geografica])</f>
        <v>Nord-ovest</v>
      </c>
      <c r="J2163">
        <f>_xlfn.XLOOKUP(Comuni[[#This Row],[Regione]],Ripartizione_geografica[Regione],Ripartizione_geografica[Codice Regione])</f>
        <v>3</v>
      </c>
      <c r="K2163">
        <f>_xlfn.XLOOKUP(Comuni[[#This Row],[Regione]],Table_0[Regione],Table_0[Totale])</f>
        <v>4308126</v>
      </c>
      <c r="L2163">
        <f>_xlfn.XLOOKUP(Comuni[[#This Row],[Regione]],Table_0[Regione],Table_0[Guariti])</f>
        <v>4242764</v>
      </c>
      <c r="M2163">
        <f>_xlfn.XLOOKUP(Comuni[[#This Row],[Regione]],Table_0[Regione],Table_0[Deceduti])</f>
        <v>47031</v>
      </c>
      <c r="N2163" s="1">
        <f>(Comuni[[#This Row],[Popolazione2011]]/Comuni[[#This Row],[Ammalati TOT]])*100</f>
        <v>7.8224267349655041E-2</v>
      </c>
      <c r="O2163">
        <f>_xlfn.XLOOKUP(Comuni[[#This Row],[Regione]],Table_0[Regione],Table_0[TOT AREA])</f>
        <v>6838505</v>
      </c>
      <c r="P2163" s="1">
        <f>(Comuni[[#This Row],[Popolazione2011]]/Comuni[[#This Row],[Ammalati AREA]])*100</f>
        <v>4.9279776793319588E-2</v>
      </c>
    </row>
    <row r="2164" spans="1:16" x14ac:dyDescent="0.3">
      <c r="A2164" t="s">
        <v>2181</v>
      </c>
      <c r="B2164" t="s">
        <v>8023</v>
      </c>
      <c r="C2164" t="s">
        <v>2013</v>
      </c>
      <c r="D2164">
        <v>10350</v>
      </c>
      <c r="E2164" s="1">
        <f>(Comuni[[#This Row],[Popolazione2011]]/SUM(D:D))*100</f>
        <v>1.7417511758166717E-2</v>
      </c>
      <c r="F2164">
        <f t="shared" si="33"/>
        <v>9704151</v>
      </c>
      <c r="G2164" s="1">
        <f>(Comuni[[#This Row],[Popolazione2011]]/Comuni[[#This Row],[TOT POP REGIONE ]])*100</f>
        <v>0.10665538901857566</v>
      </c>
      <c r="H2164" t="str">
        <f>IF(Comuni[[#This Row],[Popolazione2011]]&gt;300000,"MAGGIORE","")</f>
        <v/>
      </c>
      <c r="I2164" t="str">
        <f>_xlfn.XLOOKUP(Comuni[[#This Row],[Regione]],Ripartizione_geografica[Regione],Ripartizione_geografica[Ripartizione geografica])</f>
        <v>Nord-ovest</v>
      </c>
      <c r="J2164">
        <f>_xlfn.XLOOKUP(Comuni[[#This Row],[Regione]],Ripartizione_geografica[Regione],Ripartizione_geografica[Codice Regione])</f>
        <v>3</v>
      </c>
      <c r="K2164">
        <f>_xlfn.XLOOKUP(Comuni[[#This Row],[Regione]],Table_0[Regione],Table_0[Totale])</f>
        <v>4308126</v>
      </c>
      <c r="L2164">
        <f>_xlfn.XLOOKUP(Comuni[[#This Row],[Regione]],Table_0[Regione],Table_0[Guariti])</f>
        <v>4242764</v>
      </c>
      <c r="M2164">
        <f>_xlfn.XLOOKUP(Comuni[[#This Row],[Regione]],Table_0[Regione],Table_0[Deceduti])</f>
        <v>47031</v>
      </c>
      <c r="N2164" s="1">
        <f>(Comuni[[#This Row],[Popolazione2011]]/Comuni[[#This Row],[Ammalati TOT]])*100</f>
        <v>0.24024366975339159</v>
      </c>
      <c r="O2164">
        <f>_xlfn.XLOOKUP(Comuni[[#This Row],[Regione]],Table_0[Regione],Table_0[TOT AREA])</f>
        <v>6838505</v>
      </c>
      <c r="P2164" s="1">
        <f>(Comuni[[#This Row],[Popolazione2011]]/Comuni[[#This Row],[Ammalati AREA]])*100</f>
        <v>0.1513488693800765</v>
      </c>
    </row>
    <row r="2165" spans="1:16" x14ac:dyDescent="0.3">
      <c r="A2165" t="s">
        <v>2182</v>
      </c>
      <c r="B2165" t="s">
        <v>8023</v>
      </c>
      <c r="C2165" t="s">
        <v>2013</v>
      </c>
      <c r="D2165">
        <v>3403</v>
      </c>
      <c r="E2165" s="1">
        <f>(Comuni[[#This Row],[Popolazione2011]]/SUM(D:D))*100</f>
        <v>5.7267432379750089E-3</v>
      </c>
      <c r="F2165">
        <f t="shared" si="33"/>
        <v>9704151</v>
      </c>
      <c r="G2165" s="1">
        <f>(Comuni[[#This Row],[Popolazione2011]]/Comuni[[#This Row],[TOT POP REGIONE ]])*100</f>
        <v>3.5067467519827339E-2</v>
      </c>
      <c r="H2165" t="str">
        <f>IF(Comuni[[#This Row],[Popolazione2011]]&gt;300000,"MAGGIORE","")</f>
        <v/>
      </c>
      <c r="I2165" t="str">
        <f>_xlfn.XLOOKUP(Comuni[[#This Row],[Regione]],Ripartizione_geografica[Regione],Ripartizione_geografica[Ripartizione geografica])</f>
        <v>Nord-ovest</v>
      </c>
      <c r="J2165">
        <f>_xlfn.XLOOKUP(Comuni[[#This Row],[Regione]],Ripartizione_geografica[Regione],Ripartizione_geografica[Codice Regione])</f>
        <v>3</v>
      </c>
      <c r="K2165">
        <f>_xlfn.XLOOKUP(Comuni[[#This Row],[Regione]],Table_0[Regione],Table_0[Totale])</f>
        <v>4308126</v>
      </c>
      <c r="L2165">
        <f>_xlfn.XLOOKUP(Comuni[[#This Row],[Regione]],Table_0[Regione],Table_0[Guariti])</f>
        <v>4242764</v>
      </c>
      <c r="M2165">
        <f>_xlfn.XLOOKUP(Comuni[[#This Row],[Regione]],Table_0[Regione],Table_0[Deceduti])</f>
        <v>47031</v>
      </c>
      <c r="N2165" s="1">
        <f>(Comuni[[#This Row],[Popolazione2011]]/Comuni[[#This Row],[Ammalati TOT]])*100</f>
        <v>7.8990261659013683E-2</v>
      </c>
      <c r="O2165">
        <f>_xlfn.XLOOKUP(Comuni[[#This Row],[Regione]],Table_0[Regione],Table_0[TOT AREA])</f>
        <v>6838505</v>
      </c>
      <c r="P2165" s="1">
        <f>(Comuni[[#This Row],[Popolazione2011]]/Comuni[[#This Row],[Ammalati AREA]])*100</f>
        <v>4.9762338405835778E-2</v>
      </c>
    </row>
    <row r="2166" spans="1:16" x14ac:dyDescent="0.3">
      <c r="A2166" t="s">
        <v>2183</v>
      </c>
      <c r="B2166" t="s">
        <v>8023</v>
      </c>
      <c r="C2166" t="s">
        <v>2013</v>
      </c>
      <c r="D2166">
        <v>2469</v>
      </c>
      <c r="E2166" s="1">
        <f>(Comuni[[#This Row],[Popolazione2011]]/SUM(D:D))*100</f>
        <v>4.1549600512960031E-3</v>
      </c>
      <c r="F2166">
        <f t="shared" si="33"/>
        <v>9704151</v>
      </c>
      <c r="G2166" s="1">
        <f>(Comuni[[#This Row],[Popolazione2011]]/Comuni[[#This Row],[TOT POP REGIONE ]])*100</f>
        <v>2.5442720336895003E-2</v>
      </c>
      <c r="H2166" t="str">
        <f>IF(Comuni[[#This Row],[Popolazione2011]]&gt;300000,"MAGGIORE","")</f>
        <v/>
      </c>
      <c r="I2166" t="str">
        <f>_xlfn.XLOOKUP(Comuni[[#This Row],[Regione]],Ripartizione_geografica[Regione],Ripartizione_geografica[Ripartizione geografica])</f>
        <v>Nord-ovest</v>
      </c>
      <c r="J2166">
        <f>_xlfn.XLOOKUP(Comuni[[#This Row],[Regione]],Ripartizione_geografica[Regione],Ripartizione_geografica[Codice Regione])</f>
        <v>3</v>
      </c>
      <c r="K2166">
        <f>_xlfn.XLOOKUP(Comuni[[#This Row],[Regione]],Table_0[Regione],Table_0[Totale])</f>
        <v>4308126</v>
      </c>
      <c r="L2166">
        <f>_xlfn.XLOOKUP(Comuni[[#This Row],[Regione]],Table_0[Regione],Table_0[Guariti])</f>
        <v>4242764</v>
      </c>
      <c r="M2166">
        <f>_xlfn.XLOOKUP(Comuni[[#This Row],[Regione]],Table_0[Regione],Table_0[Deceduti])</f>
        <v>47031</v>
      </c>
      <c r="N2166" s="1">
        <f>(Comuni[[#This Row],[Popolazione2011]]/Comuni[[#This Row],[Ammalati TOT]])*100</f>
        <v>5.7310301509287329E-2</v>
      </c>
      <c r="O2166">
        <f>_xlfn.XLOOKUP(Comuni[[#This Row],[Regione]],Table_0[Regione],Table_0[TOT AREA])</f>
        <v>6838505</v>
      </c>
      <c r="P2166" s="1">
        <f>(Comuni[[#This Row],[Popolazione2011]]/Comuni[[#This Row],[Ammalati AREA]])*100</f>
        <v>3.6104382463711004E-2</v>
      </c>
    </row>
    <row r="2167" spans="1:16" x14ac:dyDescent="0.3">
      <c r="A2167" t="s">
        <v>2184</v>
      </c>
      <c r="B2167" t="s">
        <v>8023</v>
      </c>
      <c r="C2167" t="s">
        <v>2013</v>
      </c>
      <c r="D2167">
        <v>4601</v>
      </c>
      <c r="E2167" s="1">
        <f>(Comuni[[#This Row],[Popolazione2011]]/SUM(D:D))*100</f>
        <v>7.7427991883405869E-3</v>
      </c>
      <c r="F2167">
        <f t="shared" si="33"/>
        <v>9704151</v>
      </c>
      <c r="G2167" s="1">
        <f>(Comuni[[#This Row],[Popolazione2011]]/Comuni[[#This Row],[TOT POP REGIONE ]])*100</f>
        <v>4.7412699987871169E-2</v>
      </c>
      <c r="H2167" t="str">
        <f>IF(Comuni[[#This Row],[Popolazione2011]]&gt;300000,"MAGGIORE","")</f>
        <v/>
      </c>
      <c r="I2167" t="str">
        <f>_xlfn.XLOOKUP(Comuni[[#This Row],[Regione]],Ripartizione_geografica[Regione],Ripartizione_geografica[Ripartizione geografica])</f>
        <v>Nord-ovest</v>
      </c>
      <c r="J2167">
        <f>_xlfn.XLOOKUP(Comuni[[#This Row],[Regione]],Ripartizione_geografica[Regione],Ripartizione_geografica[Codice Regione])</f>
        <v>3</v>
      </c>
      <c r="K2167">
        <f>_xlfn.XLOOKUP(Comuni[[#This Row],[Regione]],Table_0[Regione],Table_0[Totale])</f>
        <v>4308126</v>
      </c>
      <c r="L2167">
        <f>_xlfn.XLOOKUP(Comuni[[#This Row],[Regione]],Table_0[Regione],Table_0[Guariti])</f>
        <v>4242764</v>
      </c>
      <c r="M2167">
        <f>_xlfn.XLOOKUP(Comuni[[#This Row],[Regione]],Table_0[Regione],Table_0[Deceduti])</f>
        <v>47031</v>
      </c>
      <c r="N2167" s="1">
        <f>(Comuni[[#This Row],[Popolazione2011]]/Comuni[[#This Row],[Ammalati TOT]])*100</f>
        <v>0.10679817628360916</v>
      </c>
      <c r="O2167">
        <f>_xlfn.XLOOKUP(Comuni[[#This Row],[Regione]],Table_0[Regione],Table_0[TOT AREA])</f>
        <v>6838505</v>
      </c>
      <c r="P2167" s="1">
        <f>(Comuni[[#This Row],[Popolazione2011]]/Comuni[[#This Row],[Ammalati AREA]])*100</f>
        <v>6.7280787248090043E-2</v>
      </c>
    </row>
    <row r="2168" spans="1:16" x14ac:dyDescent="0.3">
      <c r="A2168" t="s">
        <v>2185</v>
      </c>
      <c r="B2168" t="s">
        <v>8023</v>
      </c>
      <c r="C2168" t="s">
        <v>2013</v>
      </c>
      <c r="D2168">
        <v>13469</v>
      </c>
      <c r="E2168" s="1">
        <f>(Comuni[[#This Row],[Popolazione2011]]/SUM(D:D))*100</f>
        <v>2.2666325204903144E-2</v>
      </c>
      <c r="F2168">
        <f t="shared" si="33"/>
        <v>9704151</v>
      </c>
      <c r="G2168" s="1">
        <f>(Comuni[[#This Row],[Popolazione2011]]/Comuni[[#This Row],[TOT POP REGIONE ]])*100</f>
        <v>0.13879627388320728</v>
      </c>
      <c r="H2168" t="str">
        <f>IF(Comuni[[#This Row],[Popolazione2011]]&gt;300000,"MAGGIORE","")</f>
        <v/>
      </c>
      <c r="I2168" t="str">
        <f>_xlfn.XLOOKUP(Comuni[[#This Row],[Regione]],Ripartizione_geografica[Regione],Ripartizione_geografica[Ripartizione geografica])</f>
        <v>Nord-ovest</v>
      </c>
      <c r="J2168">
        <f>_xlfn.XLOOKUP(Comuni[[#This Row],[Regione]],Ripartizione_geografica[Regione],Ripartizione_geografica[Codice Regione])</f>
        <v>3</v>
      </c>
      <c r="K2168">
        <f>_xlfn.XLOOKUP(Comuni[[#This Row],[Regione]],Table_0[Regione],Table_0[Totale])</f>
        <v>4308126</v>
      </c>
      <c r="L2168">
        <f>_xlfn.XLOOKUP(Comuni[[#This Row],[Regione]],Table_0[Regione],Table_0[Guariti])</f>
        <v>4242764</v>
      </c>
      <c r="M2168">
        <f>_xlfn.XLOOKUP(Comuni[[#This Row],[Regione]],Table_0[Regione],Table_0[Deceduti])</f>
        <v>47031</v>
      </c>
      <c r="N2168" s="1">
        <f>(Comuni[[#This Row],[Popolazione2011]]/Comuni[[#This Row],[Ammalati TOT]])*100</f>
        <v>0.31264173796216727</v>
      </c>
      <c r="O2168">
        <f>_xlfn.XLOOKUP(Comuni[[#This Row],[Regione]],Table_0[Regione],Table_0[TOT AREA])</f>
        <v>6838505</v>
      </c>
      <c r="P2168" s="1">
        <f>(Comuni[[#This Row],[Popolazione2011]]/Comuni[[#This Row],[Ammalati AREA]])*100</f>
        <v>0.19695825330243966</v>
      </c>
    </row>
    <row r="2169" spans="1:16" x14ac:dyDescent="0.3">
      <c r="A2169" t="s">
        <v>2186</v>
      </c>
      <c r="B2169" t="s">
        <v>8023</v>
      </c>
      <c r="C2169" t="s">
        <v>2013</v>
      </c>
      <c r="D2169">
        <v>992</v>
      </c>
      <c r="E2169" s="1">
        <f>(Comuni[[#This Row],[Popolazione2011]]/SUM(D:D))*100</f>
        <v>1.669388566579844E-3</v>
      </c>
      <c r="F2169">
        <f t="shared" si="33"/>
        <v>9704151</v>
      </c>
      <c r="G2169" s="1">
        <f>(Comuni[[#This Row],[Popolazione2011]]/Comuni[[#This Row],[TOT POP REGIONE ]])*100</f>
        <v>1.0222429556176527E-2</v>
      </c>
      <c r="H2169" t="str">
        <f>IF(Comuni[[#This Row],[Popolazione2011]]&gt;300000,"MAGGIORE","")</f>
        <v/>
      </c>
      <c r="I2169" t="str">
        <f>_xlfn.XLOOKUP(Comuni[[#This Row],[Regione]],Ripartizione_geografica[Regione],Ripartizione_geografica[Ripartizione geografica])</f>
        <v>Nord-ovest</v>
      </c>
      <c r="J2169">
        <f>_xlfn.XLOOKUP(Comuni[[#This Row],[Regione]],Ripartizione_geografica[Regione],Ripartizione_geografica[Codice Regione])</f>
        <v>3</v>
      </c>
      <c r="K2169">
        <f>_xlfn.XLOOKUP(Comuni[[#This Row],[Regione]],Table_0[Regione],Table_0[Totale])</f>
        <v>4308126</v>
      </c>
      <c r="L2169">
        <f>_xlfn.XLOOKUP(Comuni[[#This Row],[Regione]],Table_0[Regione],Table_0[Guariti])</f>
        <v>4242764</v>
      </c>
      <c r="M2169">
        <f>_xlfn.XLOOKUP(Comuni[[#This Row],[Regione]],Table_0[Regione],Table_0[Deceduti])</f>
        <v>47031</v>
      </c>
      <c r="N2169" s="1">
        <f>(Comuni[[#This Row],[Popolazione2011]]/Comuni[[#This Row],[Ammalati TOT]])*100</f>
        <v>2.3026253178296086E-2</v>
      </c>
      <c r="O2169">
        <f>_xlfn.XLOOKUP(Comuni[[#This Row],[Regione]],Table_0[Regione],Table_0[TOT AREA])</f>
        <v>6838505</v>
      </c>
      <c r="P2169" s="1">
        <f>(Comuni[[#This Row],[Popolazione2011]]/Comuni[[#This Row],[Ammalati AREA]])*100</f>
        <v>1.4506094533819892E-2</v>
      </c>
    </row>
    <row r="2170" spans="1:16" x14ac:dyDescent="0.3">
      <c r="A2170" t="s">
        <v>2187</v>
      </c>
      <c r="B2170" t="s">
        <v>8023</v>
      </c>
      <c r="C2170" t="s">
        <v>2013</v>
      </c>
      <c r="D2170">
        <v>1506</v>
      </c>
      <c r="E2170" s="1">
        <f>(Comuni[[#This Row],[Popolazione2011]]/SUM(D:D))*100</f>
        <v>2.5343741746665775E-3</v>
      </c>
      <c r="F2170">
        <f t="shared" si="33"/>
        <v>9704151</v>
      </c>
      <c r="G2170" s="1">
        <f>(Comuni[[#This Row],[Popolazione2011]]/Comuni[[#This Row],[TOT POP REGIONE ]])*100</f>
        <v>1.5519131967340574E-2</v>
      </c>
      <c r="H2170" t="str">
        <f>IF(Comuni[[#This Row],[Popolazione2011]]&gt;300000,"MAGGIORE","")</f>
        <v/>
      </c>
      <c r="I2170" t="str">
        <f>_xlfn.XLOOKUP(Comuni[[#This Row],[Regione]],Ripartizione_geografica[Regione],Ripartizione_geografica[Ripartizione geografica])</f>
        <v>Nord-ovest</v>
      </c>
      <c r="J2170">
        <f>_xlfn.XLOOKUP(Comuni[[#This Row],[Regione]],Ripartizione_geografica[Regione],Ripartizione_geografica[Codice Regione])</f>
        <v>3</v>
      </c>
      <c r="K2170">
        <f>_xlfn.XLOOKUP(Comuni[[#This Row],[Regione]],Table_0[Regione],Table_0[Totale])</f>
        <v>4308126</v>
      </c>
      <c r="L2170">
        <f>_xlfn.XLOOKUP(Comuni[[#This Row],[Regione]],Table_0[Regione],Table_0[Guariti])</f>
        <v>4242764</v>
      </c>
      <c r="M2170">
        <f>_xlfn.XLOOKUP(Comuni[[#This Row],[Regione]],Table_0[Regione],Table_0[Deceduti])</f>
        <v>47031</v>
      </c>
      <c r="N2170" s="1">
        <f>(Comuni[[#This Row],[Popolazione2011]]/Comuni[[#This Row],[Ammalati TOT]])*100</f>
        <v>3.495719484527611E-2</v>
      </c>
      <c r="O2170">
        <f>_xlfn.XLOOKUP(Comuni[[#This Row],[Regione]],Table_0[Regione],Table_0[TOT AREA])</f>
        <v>6838505</v>
      </c>
      <c r="P2170" s="1">
        <f>(Comuni[[#This Row],[Popolazione2011]]/Comuni[[#This Row],[Ammalati AREA]])*100</f>
        <v>2.2022357225738667E-2</v>
      </c>
    </row>
    <row r="2171" spans="1:16" x14ac:dyDescent="0.3">
      <c r="A2171" t="s">
        <v>2188</v>
      </c>
      <c r="B2171" t="s">
        <v>8023</v>
      </c>
      <c r="C2171" t="s">
        <v>2013</v>
      </c>
      <c r="D2171">
        <v>1581</v>
      </c>
      <c r="E2171" s="1">
        <f>(Comuni[[#This Row],[Popolazione2011]]/SUM(D:D))*100</f>
        <v>2.6605880279866262E-3</v>
      </c>
      <c r="F2171">
        <f t="shared" si="33"/>
        <v>9704151</v>
      </c>
      <c r="G2171" s="1">
        <f>(Comuni[[#This Row],[Popolazione2011]]/Comuni[[#This Row],[TOT POP REGIONE ]])*100</f>
        <v>1.6291997105156341E-2</v>
      </c>
      <c r="H2171" t="str">
        <f>IF(Comuni[[#This Row],[Popolazione2011]]&gt;300000,"MAGGIORE","")</f>
        <v/>
      </c>
      <c r="I2171" t="str">
        <f>_xlfn.XLOOKUP(Comuni[[#This Row],[Regione]],Ripartizione_geografica[Regione],Ripartizione_geografica[Ripartizione geografica])</f>
        <v>Nord-ovest</v>
      </c>
      <c r="J2171">
        <f>_xlfn.XLOOKUP(Comuni[[#This Row],[Regione]],Ripartizione_geografica[Regione],Ripartizione_geografica[Codice Regione])</f>
        <v>3</v>
      </c>
      <c r="K2171">
        <f>_xlfn.XLOOKUP(Comuni[[#This Row],[Regione]],Table_0[Regione],Table_0[Totale])</f>
        <v>4308126</v>
      </c>
      <c r="L2171">
        <f>_xlfn.XLOOKUP(Comuni[[#This Row],[Regione]],Table_0[Regione],Table_0[Guariti])</f>
        <v>4242764</v>
      </c>
      <c r="M2171">
        <f>_xlfn.XLOOKUP(Comuni[[#This Row],[Regione]],Table_0[Regione],Table_0[Deceduti])</f>
        <v>47031</v>
      </c>
      <c r="N2171" s="1">
        <f>(Comuni[[#This Row],[Popolazione2011]]/Comuni[[#This Row],[Ammalati TOT]])*100</f>
        <v>3.6698091002909383E-2</v>
      </c>
      <c r="O2171">
        <f>_xlfn.XLOOKUP(Comuni[[#This Row],[Regione]],Table_0[Regione],Table_0[TOT AREA])</f>
        <v>6838505</v>
      </c>
      <c r="P2171" s="1">
        <f>(Comuni[[#This Row],[Popolazione2011]]/Comuni[[#This Row],[Ammalati AREA]])*100</f>
        <v>2.3119088163275452E-2</v>
      </c>
    </row>
    <row r="2172" spans="1:16" x14ac:dyDescent="0.3">
      <c r="A2172" t="s">
        <v>2189</v>
      </c>
      <c r="B2172" t="s">
        <v>8023</v>
      </c>
      <c r="C2172" t="s">
        <v>2013</v>
      </c>
      <c r="D2172">
        <v>3092</v>
      </c>
      <c r="E2172" s="1">
        <f>(Comuni[[#This Row],[Popolazione2011]]/SUM(D:D))*100</f>
        <v>5.2033764595412072E-3</v>
      </c>
      <c r="F2172">
        <f t="shared" si="33"/>
        <v>9704151</v>
      </c>
      <c r="G2172" s="1">
        <f>(Comuni[[#This Row],[Popolazione2011]]/Comuni[[#This Row],[TOT POP REGIONE ]])*100</f>
        <v>3.1862653415017969E-2</v>
      </c>
      <c r="H2172" t="str">
        <f>IF(Comuni[[#This Row],[Popolazione2011]]&gt;300000,"MAGGIORE","")</f>
        <v/>
      </c>
      <c r="I2172" t="str">
        <f>_xlfn.XLOOKUP(Comuni[[#This Row],[Regione]],Ripartizione_geografica[Regione],Ripartizione_geografica[Ripartizione geografica])</f>
        <v>Nord-ovest</v>
      </c>
      <c r="J2172">
        <f>_xlfn.XLOOKUP(Comuni[[#This Row],[Regione]],Ripartizione_geografica[Regione],Ripartizione_geografica[Codice Regione])</f>
        <v>3</v>
      </c>
      <c r="K2172">
        <f>_xlfn.XLOOKUP(Comuni[[#This Row],[Regione]],Table_0[Regione],Table_0[Totale])</f>
        <v>4308126</v>
      </c>
      <c r="L2172">
        <f>_xlfn.XLOOKUP(Comuni[[#This Row],[Regione]],Table_0[Regione],Table_0[Guariti])</f>
        <v>4242764</v>
      </c>
      <c r="M2172">
        <f>_xlfn.XLOOKUP(Comuni[[#This Row],[Regione]],Table_0[Regione],Table_0[Deceduti])</f>
        <v>47031</v>
      </c>
      <c r="N2172" s="1">
        <f>(Comuni[[#This Row],[Popolazione2011]]/Comuni[[#This Row],[Ammalati TOT]])*100</f>
        <v>7.1771345592027719E-2</v>
      </c>
      <c r="O2172">
        <f>_xlfn.XLOOKUP(Comuni[[#This Row],[Regione]],Table_0[Regione],Table_0[TOT AREA])</f>
        <v>6838505</v>
      </c>
      <c r="P2172" s="1">
        <f>(Comuni[[#This Row],[Popolazione2011]]/Comuni[[#This Row],[Ammalati AREA]])*100</f>
        <v>4.5214560784849908E-2</v>
      </c>
    </row>
    <row r="2173" spans="1:16" x14ac:dyDescent="0.3">
      <c r="A2173" t="s">
        <v>2190</v>
      </c>
      <c r="B2173" t="s">
        <v>8023</v>
      </c>
      <c r="C2173" t="s">
        <v>2013</v>
      </c>
      <c r="D2173">
        <v>7438</v>
      </c>
      <c r="E2173" s="1">
        <f>(Comuni[[#This Row],[Popolazione2011]]/SUM(D:D))*100</f>
        <v>1.2517048546593627E-2</v>
      </c>
      <c r="F2173">
        <f t="shared" si="33"/>
        <v>9704151</v>
      </c>
      <c r="G2173" s="1">
        <f>(Comuni[[#This Row],[Popolazione2011]]/Comuni[[#This Row],[TOT POP REGIONE ]])*100</f>
        <v>7.6647611934315532E-2</v>
      </c>
      <c r="H2173" t="str">
        <f>IF(Comuni[[#This Row],[Popolazione2011]]&gt;300000,"MAGGIORE","")</f>
        <v/>
      </c>
      <c r="I2173" t="str">
        <f>_xlfn.XLOOKUP(Comuni[[#This Row],[Regione]],Ripartizione_geografica[Regione],Ripartizione_geografica[Ripartizione geografica])</f>
        <v>Nord-ovest</v>
      </c>
      <c r="J2173">
        <f>_xlfn.XLOOKUP(Comuni[[#This Row],[Regione]],Ripartizione_geografica[Regione],Ripartizione_geografica[Codice Regione])</f>
        <v>3</v>
      </c>
      <c r="K2173">
        <f>_xlfn.XLOOKUP(Comuni[[#This Row],[Regione]],Table_0[Regione],Table_0[Totale])</f>
        <v>4308126</v>
      </c>
      <c r="L2173">
        <f>_xlfn.XLOOKUP(Comuni[[#This Row],[Regione]],Table_0[Regione],Table_0[Guariti])</f>
        <v>4242764</v>
      </c>
      <c r="M2173">
        <f>_xlfn.XLOOKUP(Comuni[[#This Row],[Regione]],Table_0[Regione],Table_0[Deceduti])</f>
        <v>47031</v>
      </c>
      <c r="N2173" s="1">
        <f>(Comuni[[#This Row],[Popolazione2011]]/Comuni[[#This Row],[Ammalati TOT]])*100</f>
        <v>0.17265047493968375</v>
      </c>
      <c r="O2173">
        <f>_xlfn.XLOOKUP(Comuni[[#This Row],[Regione]],Table_0[Regione],Table_0[TOT AREA])</f>
        <v>6838505</v>
      </c>
      <c r="P2173" s="1">
        <f>(Comuni[[#This Row],[Popolazione2011]]/Comuni[[#This Row],[Ammalati AREA]])*100</f>
        <v>0.10876646284531488</v>
      </c>
    </row>
    <row r="2174" spans="1:16" x14ac:dyDescent="0.3">
      <c r="A2174" t="s">
        <v>2191</v>
      </c>
      <c r="B2174" t="s">
        <v>8023</v>
      </c>
      <c r="C2174" t="s">
        <v>2013</v>
      </c>
      <c r="D2174">
        <v>1785</v>
      </c>
      <c r="E2174" s="1">
        <f>(Comuni[[#This Row],[Popolazione2011]]/SUM(D:D))*100</f>
        <v>3.0038897090171588E-3</v>
      </c>
      <c r="F2174">
        <f t="shared" si="33"/>
        <v>9704151</v>
      </c>
      <c r="G2174" s="1">
        <f>(Comuni[[#This Row],[Popolazione2011]]/Comuni[[#This Row],[TOT POP REGIONE ]])*100</f>
        <v>1.8394190280015224E-2</v>
      </c>
      <c r="H2174" t="str">
        <f>IF(Comuni[[#This Row],[Popolazione2011]]&gt;300000,"MAGGIORE","")</f>
        <v/>
      </c>
      <c r="I2174" t="str">
        <f>_xlfn.XLOOKUP(Comuni[[#This Row],[Regione]],Ripartizione_geografica[Regione],Ripartizione_geografica[Ripartizione geografica])</f>
        <v>Nord-ovest</v>
      </c>
      <c r="J2174">
        <f>_xlfn.XLOOKUP(Comuni[[#This Row],[Regione]],Ripartizione_geografica[Regione],Ripartizione_geografica[Codice Regione])</f>
        <v>3</v>
      </c>
      <c r="K2174">
        <f>_xlfn.XLOOKUP(Comuni[[#This Row],[Regione]],Table_0[Regione],Table_0[Totale])</f>
        <v>4308126</v>
      </c>
      <c r="L2174">
        <f>_xlfn.XLOOKUP(Comuni[[#This Row],[Regione]],Table_0[Regione],Table_0[Guariti])</f>
        <v>4242764</v>
      </c>
      <c r="M2174">
        <f>_xlfn.XLOOKUP(Comuni[[#This Row],[Regione]],Table_0[Regione],Table_0[Deceduti])</f>
        <v>47031</v>
      </c>
      <c r="N2174" s="1">
        <f>(Comuni[[#This Row],[Popolazione2011]]/Comuni[[#This Row],[Ammalati TOT]])*100</f>
        <v>4.1433328551671887E-2</v>
      </c>
      <c r="O2174">
        <f>_xlfn.XLOOKUP(Comuni[[#This Row],[Regione]],Table_0[Regione],Table_0[TOT AREA])</f>
        <v>6838505</v>
      </c>
      <c r="P2174" s="1">
        <f>(Comuni[[#This Row],[Popolazione2011]]/Comuni[[#This Row],[Ammalati AREA]])*100</f>
        <v>2.6102196313375511E-2</v>
      </c>
    </row>
    <row r="2175" spans="1:16" x14ac:dyDescent="0.3">
      <c r="A2175" t="s">
        <v>2192</v>
      </c>
      <c r="B2175" t="s">
        <v>8023</v>
      </c>
      <c r="C2175" t="s">
        <v>2013</v>
      </c>
      <c r="D2175">
        <v>1270</v>
      </c>
      <c r="E2175" s="1">
        <f>(Comuni[[#This Row],[Popolazione2011]]/SUM(D:D))*100</f>
        <v>2.1372212495528245E-3</v>
      </c>
      <c r="F2175">
        <f t="shared" si="33"/>
        <v>9704151</v>
      </c>
      <c r="G2175" s="1">
        <f>(Comuni[[#This Row],[Popolazione2011]]/Comuni[[#This Row],[TOT POP REGIONE ]])*100</f>
        <v>1.3087183000346964E-2</v>
      </c>
      <c r="H2175" t="str">
        <f>IF(Comuni[[#This Row],[Popolazione2011]]&gt;300000,"MAGGIORE","")</f>
        <v/>
      </c>
      <c r="I2175" t="str">
        <f>_xlfn.XLOOKUP(Comuni[[#This Row],[Regione]],Ripartizione_geografica[Regione],Ripartizione_geografica[Ripartizione geografica])</f>
        <v>Nord-ovest</v>
      </c>
      <c r="J2175">
        <f>_xlfn.XLOOKUP(Comuni[[#This Row],[Regione]],Ripartizione_geografica[Regione],Ripartizione_geografica[Codice Regione])</f>
        <v>3</v>
      </c>
      <c r="K2175">
        <f>_xlfn.XLOOKUP(Comuni[[#This Row],[Regione]],Table_0[Regione],Table_0[Totale])</f>
        <v>4308126</v>
      </c>
      <c r="L2175">
        <f>_xlfn.XLOOKUP(Comuni[[#This Row],[Regione]],Table_0[Regione],Table_0[Guariti])</f>
        <v>4242764</v>
      </c>
      <c r="M2175">
        <f>_xlfn.XLOOKUP(Comuni[[#This Row],[Regione]],Table_0[Regione],Table_0[Deceduti])</f>
        <v>47031</v>
      </c>
      <c r="N2175" s="1">
        <f>(Comuni[[#This Row],[Popolazione2011]]/Comuni[[#This Row],[Ammalati TOT]])*100</f>
        <v>2.9479174935923416E-2</v>
      </c>
      <c r="O2175">
        <f>_xlfn.XLOOKUP(Comuni[[#This Row],[Regione]],Table_0[Regione],Table_0[TOT AREA])</f>
        <v>6838505</v>
      </c>
      <c r="P2175" s="1">
        <f>(Comuni[[#This Row],[Popolazione2011]]/Comuni[[#This Row],[Ammalati AREA]])*100</f>
        <v>1.8571310542289578E-2</v>
      </c>
    </row>
    <row r="2176" spans="1:16" x14ac:dyDescent="0.3">
      <c r="A2176" t="s">
        <v>2193</v>
      </c>
      <c r="B2176" t="s">
        <v>8023</v>
      </c>
      <c r="C2176" t="s">
        <v>2013</v>
      </c>
      <c r="D2176">
        <v>1892</v>
      </c>
      <c r="E2176" s="1">
        <f>(Comuni[[#This Row],[Popolazione2011]]/SUM(D:D))*100</f>
        <v>3.183954806420428E-3</v>
      </c>
      <c r="F2176">
        <f t="shared" si="33"/>
        <v>9704151</v>
      </c>
      <c r="G2176" s="1">
        <f>(Comuni[[#This Row],[Popolazione2011]]/Comuni[[#This Row],[TOT POP REGIONE ]])*100</f>
        <v>1.9496811209965714E-2</v>
      </c>
      <c r="H2176" t="str">
        <f>IF(Comuni[[#This Row],[Popolazione2011]]&gt;300000,"MAGGIORE","")</f>
        <v/>
      </c>
      <c r="I2176" t="str">
        <f>_xlfn.XLOOKUP(Comuni[[#This Row],[Regione]],Ripartizione_geografica[Regione],Ripartizione_geografica[Ripartizione geografica])</f>
        <v>Nord-ovest</v>
      </c>
      <c r="J2176">
        <f>_xlfn.XLOOKUP(Comuni[[#This Row],[Regione]],Ripartizione_geografica[Regione],Ripartizione_geografica[Codice Regione])</f>
        <v>3</v>
      </c>
      <c r="K2176">
        <f>_xlfn.XLOOKUP(Comuni[[#This Row],[Regione]],Table_0[Regione],Table_0[Totale])</f>
        <v>4308126</v>
      </c>
      <c r="L2176">
        <f>_xlfn.XLOOKUP(Comuni[[#This Row],[Regione]],Table_0[Regione],Table_0[Guariti])</f>
        <v>4242764</v>
      </c>
      <c r="M2176">
        <f>_xlfn.XLOOKUP(Comuni[[#This Row],[Regione]],Table_0[Regione],Table_0[Deceduti])</f>
        <v>47031</v>
      </c>
      <c r="N2176" s="1">
        <f>(Comuni[[#This Row],[Popolazione2011]]/Comuni[[#This Row],[Ammalati TOT]])*100</f>
        <v>4.3917007069895354E-2</v>
      </c>
      <c r="O2176">
        <f>_xlfn.XLOOKUP(Comuni[[#This Row],[Regione]],Table_0[Regione],Table_0[TOT AREA])</f>
        <v>6838505</v>
      </c>
      <c r="P2176" s="1">
        <f>(Comuni[[#This Row],[Popolazione2011]]/Comuni[[#This Row],[Ammalati AREA]])*100</f>
        <v>2.7666865784261328E-2</v>
      </c>
    </row>
    <row r="2177" spans="1:16" x14ac:dyDescent="0.3">
      <c r="A2177" t="s">
        <v>2194</v>
      </c>
      <c r="B2177" t="s">
        <v>8023</v>
      </c>
      <c r="C2177" t="s">
        <v>2013</v>
      </c>
      <c r="D2177">
        <v>1359</v>
      </c>
      <c r="E2177" s="1">
        <f>(Comuni[[#This Row],[Popolazione2011]]/SUM(D:D))*100</f>
        <v>2.2869950221592822E-3</v>
      </c>
      <c r="F2177">
        <f t="shared" si="33"/>
        <v>9704151</v>
      </c>
      <c r="G2177" s="1">
        <f>(Comuni[[#This Row],[Popolazione2011]]/Comuni[[#This Row],[TOT POP REGIONE ]])*100</f>
        <v>1.4004316297221674E-2</v>
      </c>
      <c r="H2177" t="str">
        <f>IF(Comuni[[#This Row],[Popolazione2011]]&gt;300000,"MAGGIORE","")</f>
        <v/>
      </c>
      <c r="I2177" t="str">
        <f>_xlfn.XLOOKUP(Comuni[[#This Row],[Regione]],Ripartizione_geografica[Regione],Ripartizione_geografica[Ripartizione geografica])</f>
        <v>Nord-ovest</v>
      </c>
      <c r="J2177">
        <f>_xlfn.XLOOKUP(Comuni[[#This Row],[Regione]],Ripartizione_geografica[Regione],Ripartizione_geografica[Codice Regione])</f>
        <v>3</v>
      </c>
      <c r="K2177">
        <f>_xlfn.XLOOKUP(Comuni[[#This Row],[Regione]],Table_0[Regione],Table_0[Totale])</f>
        <v>4308126</v>
      </c>
      <c r="L2177">
        <f>_xlfn.XLOOKUP(Comuni[[#This Row],[Regione]],Table_0[Regione],Table_0[Guariti])</f>
        <v>4242764</v>
      </c>
      <c r="M2177">
        <f>_xlfn.XLOOKUP(Comuni[[#This Row],[Regione]],Table_0[Regione],Table_0[Deceduti])</f>
        <v>47031</v>
      </c>
      <c r="N2177" s="1">
        <f>(Comuni[[#This Row],[Popolazione2011]]/Comuni[[#This Row],[Ammalati TOT]])*100</f>
        <v>3.1545038376314893E-2</v>
      </c>
      <c r="O2177">
        <f>_xlfn.XLOOKUP(Comuni[[#This Row],[Regione]],Table_0[Regione],Table_0[TOT AREA])</f>
        <v>6838505</v>
      </c>
      <c r="P2177" s="1">
        <f>(Comuni[[#This Row],[Popolazione2011]]/Comuni[[#This Row],[Ammalati AREA]])*100</f>
        <v>1.9872764588166565E-2</v>
      </c>
    </row>
    <row r="2178" spans="1:16" x14ac:dyDescent="0.3">
      <c r="A2178" t="s">
        <v>2195</v>
      </c>
      <c r="B2178" t="s">
        <v>8023</v>
      </c>
      <c r="C2178" t="s">
        <v>2013</v>
      </c>
      <c r="D2178">
        <v>1083</v>
      </c>
      <c r="E2178" s="1">
        <f>(Comuni[[#This Row],[Popolazione2011]]/SUM(D:D))*100</f>
        <v>1.8225280419415029E-3</v>
      </c>
      <c r="F2178">
        <f t="shared" ref="F2178:F2241" si="34">SUMIFS(D:D,B:B,B2178)</f>
        <v>9704151</v>
      </c>
      <c r="G2178" s="1">
        <f>(Comuni[[#This Row],[Popolazione2011]]/Comuni[[#This Row],[TOT POP REGIONE ]])*100</f>
        <v>1.1160172590059655E-2</v>
      </c>
      <c r="H2178" t="str">
        <f>IF(Comuni[[#This Row],[Popolazione2011]]&gt;300000,"MAGGIORE","")</f>
        <v/>
      </c>
      <c r="I2178" t="str">
        <f>_xlfn.XLOOKUP(Comuni[[#This Row],[Regione]],Ripartizione_geografica[Regione],Ripartizione_geografica[Ripartizione geografica])</f>
        <v>Nord-ovest</v>
      </c>
      <c r="J2178">
        <f>_xlfn.XLOOKUP(Comuni[[#This Row],[Regione]],Ripartizione_geografica[Regione],Ripartizione_geografica[Codice Regione])</f>
        <v>3</v>
      </c>
      <c r="K2178">
        <f>_xlfn.XLOOKUP(Comuni[[#This Row],[Regione]],Table_0[Regione],Table_0[Totale])</f>
        <v>4308126</v>
      </c>
      <c r="L2178">
        <f>_xlfn.XLOOKUP(Comuni[[#This Row],[Regione]],Table_0[Regione],Table_0[Guariti])</f>
        <v>4242764</v>
      </c>
      <c r="M2178">
        <f>_xlfn.XLOOKUP(Comuni[[#This Row],[Regione]],Table_0[Regione],Table_0[Deceduti])</f>
        <v>47031</v>
      </c>
      <c r="N2178" s="1">
        <f>(Comuni[[#This Row],[Popolazione2011]]/Comuni[[#This Row],[Ammalati TOT]])*100</f>
        <v>2.5138540516224453E-2</v>
      </c>
      <c r="O2178">
        <f>_xlfn.XLOOKUP(Comuni[[#This Row],[Regione]],Table_0[Regione],Table_0[TOT AREA])</f>
        <v>6838505</v>
      </c>
      <c r="P2178" s="1">
        <f>(Comuni[[#This Row],[Popolazione2011]]/Comuni[[#This Row],[Ammalati AREA]])*100</f>
        <v>1.5836794738031193E-2</v>
      </c>
    </row>
    <row r="2179" spans="1:16" x14ac:dyDescent="0.3">
      <c r="A2179" t="s">
        <v>2196</v>
      </c>
      <c r="B2179" t="s">
        <v>8023</v>
      </c>
      <c r="C2179" t="s">
        <v>2013</v>
      </c>
      <c r="D2179">
        <v>1298</v>
      </c>
      <c r="E2179" s="1">
        <f>(Comuni[[#This Row],[Popolazione2011]]/SUM(D:D))*100</f>
        <v>2.1843410881256424E-3</v>
      </c>
      <c r="F2179">
        <f t="shared" si="34"/>
        <v>9704151</v>
      </c>
      <c r="G2179" s="1">
        <f>(Comuni[[#This Row],[Popolazione2011]]/Comuni[[#This Row],[TOT POP REGIONE ]])*100</f>
        <v>1.3375719318464851E-2</v>
      </c>
      <c r="H2179" t="str">
        <f>IF(Comuni[[#This Row],[Popolazione2011]]&gt;300000,"MAGGIORE","")</f>
        <v/>
      </c>
      <c r="I2179" t="str">
        <f>_xlfn.XLOOKUP(Comuni[[#This Row],[Regione]],Ripartizione_geografica[Regione],Ripartizione_geografica[Ripartizione geografica])</f>
        <v>Nord-ovest</v>
      </c>
      <c r="J2179">
        <f>_xlfn.XLOOKUP(Comuni[[#This Row],[Regione]],Ripartizione_geografica[Regione],Ripartizione_geografica[Codice Regione])</f>
        <v>3</v>
      </c>
      <c r="K2179">
        <f>_xlfn.XLOOKUP(Comuni[[#This Row],[Regione]],Table_0[Regione],Table_0[Totale])</f>
        <v>4308126</v>
      </c>
      <c r="L2179">
        <f>_xlfn.XLOOKUP(Comuni[[#This Row],[Regione]],Table_0[Regione],Table_0[Guariti])</f>
        <v>4242764</v>
      </c>
      <c r="M2179">
        <f>_xlfn.XLOOKUP(Comuni[[#This Row],[Regione]],Table_0[Regione],Table_0[Deceduti])</f>
        <v>47031</v>
      </c>
      <c r="N2179" s="1">
        <f>(Comuni[[#This Row],[Popolazione2011]]/Comuni[[#This Row],[Ammalati TOT]])*100</f>
        <v>3.0129109501439839E-2</v>
      </c>
      <c r="O2179">
        <f>_xlfn.XLOOKUP(Comuni[[#This Row],[Regione]],Table_0[Regione],Table_0[TOT AREA])</f>
        <v>6838505</v>
      </c>
      <c r="P2179" s="1">
        <f>(Comuni[[#This Row],[Popolazione2011]]/Comuni[[#This Row],[Ammalati AREA]])*100</f>
        <v>1.8980756758969979E-2</v>
      </c>
    </row>
    <row r="2180" spans="1:16" x14ac:dyDescent="0.3">
      <c r="A2180" t="s">
        <v>2197</v>
      </c>
      <c r="B2180" t="s">
        <v>8023</v>
      </c>
      <c r="C2180" t="s">
        <v>2013</v>
      </c>
      <c r="D2180">
        <v>6370</v>
      </c>
      <c r="E2180" s="1">
        <f>(Comuni[[#This Row],[Popolazione2011]]/SUM(D:D))*100</f>
        <v>1.0719763275316135E-2</v>
      </c>
      <c r="F2180">
        <f t="shared" si="34"/>
        <v>9704151</v>
      </c>
      <c r="G2180" s="1">
        <f>(Comuni[[#This Row],[Popolazione2011]]/Comuni[[#This Row],[TOT POP REGIONE ]])*100</f>
        <v>6.5642012371819033E-2</v>
      </c>
      <c r="H2180" t="str">
        <f>IF(Comuni[[#This Row],[Popolazione2011]]&gt;300000,"MAGGIORE","")</f>
        <v/>
      </c>
      <c r="I2180" t="str">
        <f>_xlfn.XLOOKUP(Comuni[[#This Row],[Regione]],Ripartizione_geografica[Regione],Ripartizione_geografica[Ripartizione geografica])</f>
        <v>Nord-ovest</v>
      </c>
      <c r="J2180">
        <f>_xlfn.XLOOKUP(Comuni[[#This Row],[Regione]],Ripartizione_geografica[Regione],Ripartizione_geografica[Codice Regione])</f>
        <v>3</v>
      </c>
      <c r="K2180">
        <f>_xlfn.XLOOKUP(Comuni[[#This Row],[Regione]],Table_0[Regione],Table_0[Totale])</f>
        <v>4308126</v>
      </c>
      <c r="L2180">
        <f>_xlfn.XLOOKUP(Comuni[[#This Row],[Regione]],Table_0[Regione],Table_0[Guariti])</f>
        <v>4242764</v>
      </c>
      <c r="M2180">
        <f>_xlfn.XLOOKUP(Comuni[[#This Row],[Regione]],Table_0[Regione],Table_0[Deceduti])</f>
        <v>47031</v>
      </c>
      <c r="N2180" s="1">
        <f>(Comuni[[#This Row],[Popolazione2011]]/Comuni[[#This Row],[Ammalati TOT]])*100</f>
        <v>0.14786011365498594</v>
      </c>
      <c r="O2180">
        <f>_xlfn.XLOOKUP(Comuni[[#This Row],[Regione]],Table_0[Regione],Table_0[TOT AREA])</f>
        <v>6838505</v>
      </c>
      <c r="P2180" s="1">
        <f>(Comuni[[#This Row],[Popolazione2011]]/Comuni[[#This Row],[Ammalati AREA]])*100</f>
        <v>9.3149014294791041E-2</v>
      </c>
    </row>
    <row r="2181" spans="1:16" x14ac:dyDescent="0.3">
      <c r="A2181" t="s">
        <v>2198</v>
      </c>
      <c r="B2181" t="s">
        <v>8023</v>
      </c>
      <c r="C2181" t="s">
        <v>2013</v>
      </c>
      <c r="D2181">
        <v>7994</v>
      </c>
      <c r="E2181" s="1">
        <f>(Comuni[[#This Row],[Popolazione2011]]/SUM(D:D))*100</f>
        <v>1.3452713912539589E-2</v>
      </c>
      <c r="F2181">
        <f t="shared" si="34"/>
        <v>9704151</v>
      </c>
      <c r="G2181" s="1">
        <f>(Comuni[[#This Row],[Popolazione2011]]/Comuni[[#This Row],[TOT POP REGIONE ]])*100</f>
        <v>8.2377118822656401E-2</v>
      </c>
      <c r="H2181" t="str">
        <f>IF(Comuni[[#This Row],[Popolazione2011]]&gt;300000,"MAGGIORE","")</f>
        <v/>
      </c>
      <c r="I2181" t="str">
        <f>_xlfn.XLOOKUP(Comuni[[#This Row],[Regione]],Ripartizione_geografica[Regione],Ripartizione_geografica[Ripartizione geografica])</f>
        <v>Nord-ovest</v>
      </c>
      <c r="J2181">
        <f>_xlfn.XLOOKUP(Comuni[[#This Row],[Regione]],Ripartizione_geografica[Regione],Ripartizione_geografica[Codice Regione])</f>
        <v>3</v>
      </c>
      <c r="K2181">
        <f>_xlfn.XLOOKUP(Comuni[[#This Row],[Regione]],Table_0[Regione],Table_0[Totale])</f>
        <v>4308126</v>
      </c>
      <c r="L2181">
        <f>_xlfn.XLOOKUP(Comuni[[#This Row],[Regione]],Table_0[Regione],Table_0[Guariti])</f>
        <v>4242764</v>
      </c>
      <c r="M2181">
        <f>_xlfn.XLOOKUP(Comuni[[#This Row],[Regione]],Table_0[Regione],Table_0[Deceduti])</f>
        <v>47031</v>
      </c>
      <c r="N2181" s="1">
        <f>(Comuni[[#This Row],[Popolazione2011]]/Comuni[[#This Row],[Ammalati TOT]])*100</f>
        <v>0.18555631845493842</v>
      </c>
      <c r="O2181">
        <f>_xlfn.XLOOKUP(Comuni[[#This Row],[Regione]],Table_0[Regione],Table_0[TOT AREA])</f>
        <v>6838505</v>
      </c>
      <c r="P2181" s="1">
        <f>(Comuni[[#This Row],[Popolazione2011]]/Comuni[[#This Row],[Ammalati AREA]])*100</f>
        <v>0.11689689486225426</v>
      </c>
    </row>
    <row r="2182" spans="1:16" x14ac:dyDescent="0.3">
      <c r="A2182" t="s">
        <v>2199</v>
      </c>
      <c r="B2182" t="s">
        <v>8023</v>
      </c>
      <c r="C2182" t="s">
        <v>2013</v>
      </c>
      <c r="D2182">
        <v>13447</v>
      </c>
      <c r="E2182" s="1">
        <f>(Comuni[[#This Row],[Popolazione2011]]/SUM(D:D))*100</f>
        <v>2.2629302474595929E-2</v>
      </c>
      <c r="F2182">
        <f t="shared" si="34"/>
        <v>9704151</v>
      </c>
      <c r="G2182" s="1">
        <f>(Comuni[[#This Row],[Popolazione2011]]/Comuni[[#This Row],[TOT POP REGIONE ]])*100</f>
        <v>0.13856956677611468</v>
      </c>
      <c r="H2182" t="str">
        <f>IF(Comuni[[#This Row],[Popolazione2011]]&gt;300000,"MAGGIORE","")</f>
        <v/>
      </c>
      <c r="I2182" t="str">
        <f>_xlfn.XLOOKUP(Comuni[[#This Row],[Regione]],Ripartizione_geografica[Regione],Ripartizione_geografica[Ripartizione geografica])</f>
        <v>Nord-ovest</v>
      </c>
      <c r="J2182">
        <f>_xlfn.XLOOKUP(Comuni[[#This Row],[Regione]],Ripartizione_geografica[Regione],Ripartizione_geografica[Codice Regione])</f>
        <v>3</v>
      </c>
      <c r="K2182">
        <f>_xlfn.XLOOKUP(Comuni[[#This Row],[Regione]],Table_0[Regione],Table_0[Totale])</f>
        <v>4308126</v>
      </c>
      <c r="L2182">
        <f>_xlfn.XLOOKUP(Comuni[[#This Row],[Regione]],Table_0[Regione],Table_0[Guariti])</f>
        <v>4242764</v>
      </c>
      <c r="M2182">
        <f>_xlfn.XLOOKUP(Comuni[[#This Row],[Regione]],Table_0[Regione],Table_0[Deceduti])</f>
        <v>47031</v>
      </c>
      <c r="N2182" s="1">
        <f>(Comuni[[#This Row],[Popolazione2011]]/Comuni[[#This Row],[Ammalati TOT]])*100</f>
        <v>0.31213107508926152</v>
      </c>
      <c r="O2182">
        <f>_xlfn.XLOOKUP(Comuni[[#This Row],[Regione]],Table_0[Regione],Table_0[TOT AREA])</f>
        <v>6838505</v>
      </c>
      <c r="P2182" s="1">
        <f>(Comuni[[#This Row],[Popolazione2011]]/Comuni[[#This Row],[Ammalati AREA]])*100</f>
        <v>0.19663654556076218</v>
      </c>
    </row>
    <row r="2183" spans="1:16" x14ac:dyDescent="0.3">
      <c r="A2183" t="s">
        <v>2200</v>
      </c>
      <c r="B2183" t="s">
        <v>8023</v>
      </c>
      <c r="C2183" t="s">
        <v>2013</v>
      </c>
      <c r="D2183">
        <v>2125</v>
      </c>
      <c r="E2183" s="1">
        <f>(Comuni[[#This Row],[Popolazione2011]]/SUM(D:D))*100</f>
        <v>3.5760591774013795E-3</v>
      </c>
      <c r="F2183">
        <f t="shared" si="34"/>
        <v>9704151</v>
      </c>
      <c r="G2183" s="1">
        <f>(Comuni[[#This Row],[Popolazione2011]]/Comuni[[#This Row],[TOT POP REGIONE ]])*100</f>
        <v>2.1897845571446695E-2</v>
      </c>
      <c r="H2183" t="str">
        <f>IF(Comuni[[#This Row],[Popolazione2011]]&gt;300000,"MAGGIORE","")</f>
        <v/>
      </c>
      <c r="I2183" t="str">
        <f>_xlfn.XLOOKUP(Comuni[[#This Row],[Regione]],Ripartizione_geografica[Regione],Ripartizione_geografica[Ripartizione geografica])</f>
        <v>Nord-ovest</v>
      </c>
      <c r="J2183">
        <f>_xlfn.XLOOKUP(Comuni[[#This Row],[Regione]],Ripartizione_geografica[Regione],Ripartizione_geografica[Codice Regione])</f>
        <v>3</v>
      </c>
      <c r="K2183">
        <f>_xlfn.XLOOKUP(Comuni[[#This Row],[Regione]],Table_0[Regione],Table_0[Totale])</f>
        <v>4308126</v>
      </c>
      <c r="L2183">
        <f>_xlfn.XLOOKUP(Comuni[[#This Row],[Regione]],Table_0[Regione],Table_0[Guariti])</f>
        <v>4242764</v>
      </c>
      <c r="M2183">
        <f>_xlfn.XLOOKUP(Comuni[[#This Row],[Regione]],Table_0[Regione],Table_0[Deceduti])</f>
        <v>47031</v>
      </c>
      <c r="N2183" s="1">
        <f>(Comuni[[#This Row],[Popolazione2011]]/Comuni[[#This Row],[Ammalati TOT]])*100</f>
        <v>4.9325391132942722E-2</v>
      </c>
      <c r="O2183">
        <f>_xlfn.XLOOKUP(Comuni[[#This Row],[Regione]],Table_0[Regione],Table_0[TOT AREA])</f>
        <v>6838505</v>
      </c>
      <c r="P2183" s="1">
        <f>(Comuni[[#This Row],[Popolazione2011]]/Comuni[[#This Row],[Ammalati AREA]])*100</f>
        <v>3.1074043230208941E-2</v>
      </c>
    </row>
    <row r="2184" spans="1:16" x14ac:dyDescent="0.3">
      <c r="A2184" t="s">
        <v>2201</v>
      </c>
      <c r="B2184" t="s">
        <v>8023</v>
      </c>
      <c r="C2184" t="s">
        <v>2013</v>
      </c>
      <c r="D2184">
        <v>5480</v>
      </c>
      <c r="E2184" s="1">
        <f>(Comuni[[#This Row],[Popolazione2011]]/SUM(D:D))*100</f>
        <v>9.2220255492515574E-3</v>
      </c>
      <c r="F2184">
        <f t="shared" si="34"/>
        <v>9704151</v>
      </c>
      <c r="G2184" s="1">
        <f>(Comuni[[#This Row],[Popolazione2011]]/Comuni[[#This Row],[TOT POP REGIONE ]])*100</f>
        <v>5.647067940307194E-2</v>
      </c>
      <c r="H2184" t="str">
        <f>IF(Comuni[[#This Row],[Popolazione2011]]&gt;300000,"MAGGIORE","")</f>
        <v/>
      </c>
      <c r="I2184" t="str">
        <f>_xlfn.XLOOKUP(Comuni[[#This Row],[Regione]],Ripartizione_geografica[Regione],Ripartizione_geografica[Ripartizione geografica])</f>
        <v>Nord-ovest</v>
      </c>
      <c r="J2184">
        <f>_xlfn.XLOOKUP(Comuni[[#This Row],[Regione]],Ripartizione_geografica[Regione],Ripartizione_geografica[Codice Regione])</f>
        <v>3</v>
      </c>
      <c r="K2184">
        <f>_xlfn.XLOOKUP(Comuni[[#This Row],[Regione]],Table_0[Regione],Table_0[Totale])</f>
        <v>4308126</v>
      </c>
      <c r="L2184">
        <f>_xlfn.XLOOKUP(Comuni[[#This Row],[Regione]],Table_0[Regione],Table_0[Guariti])</f>
        <v>4242764</v>
      </c>
      <c r="M2184">
        <f>_xlfn.XLOOKUP(Comuni[[#This Row],[Regione]],Table_0[Regione],Table_0[Deceduti])</f>
        <v>47031</v>
      </c>
      <c r="N2184" s="1">
        <f>(Comuni[[#This Row],[Popolazione2011]]/Comuni[[#This Row],[Ammalati TOT]])*100</f>
        <v>0.12720147925107111</v>
      </c>
      <c r="O2184">
        <f>_xlfn.XLOOKUP(Comuni[[#This Row],[Regione]],Table_0[Regione],Table_0[TOT AREA])</f>
        <v>6838505</v>
      </c>
      <c r="P2184" s="1">
        <f>(Comuni[[#This Row],[Popolazione2011]]/Comuni[[#This Row],[Ammalati AREA]])*100</f>
        <v>8.0134473836021181E-2</v>
      </c>
    </row>
    <row r="2185" spans="1:16" x14ac:dyDescent="0.3">
      <c r="A2185" t="s">
        <v>2202</v>
      </c>
      <c r="B2185" t="s">
        <v>8023</v>
      </c>
      <c r="C2185" t="s">
        <v>2013</v>
      </c>
      <c r="D2185">
        <v>566</v>
      </c>
      <c r="E2185" s="1">
        <f>(Comuni[[#This Row],[Popolazione2011]]/SUM(D:D))*100</f>
        <v>9.5249387972196726E-4</v>
      </c>
      <c r="F2185">
        <f t="shared" si="34"/>
        <v>9704151</v>
      </c>
      <c r="G2185" s="1">
        <f>(Comuni[[#This Row],[Popolazione2011]]/Comuni[[#This Row],[TOT POP REGIONE ]])*100</f>
        <v>5.8325555733829779E-3</v>
      </c>
      <c r="H2185" t="str">
        <f>IF(Comuni[[#This Row],[Popolazione2011]]&gt;300000,"MAGGIORE","")</f>
        <v/>
      </c>
      <c r="I2185" t="str">
        <f>_xlfn.XLOOKUP(Comuni[[#This Row],[Regione]],Ripartizione_geografica[Regione],Ripartizione_geografica[Ripartizione geografica])</f>
        <v>Nord-ovest</v>
      </c>
      <c r="J2185">
        <f>_xlfn.XLOOKUP(Comuni[[#This Row],[Regione]],Ripartizione_geografica[Regione],Ripartizione_geografica[Codice Regione])</f>
        <v>3</v>
      </c>
      <c r="K2185">
        <f>_xlfn.XLOOKUP(Comuni[[#This Row],[Regione]],Table_0[Regione],Table_0[Totale])</f>
        <v>4308126</v>
      </c>
      <c r="L2185">
        <f>_xlfn.XLOOKUP(Comuni[[#This Row],[Regione]],Table_0[Regione],Table_0[Guariti])</f>
        <v>4242764</v>
      </c>
      <c r="M2185">
        <f>_xlfn.XLOOKUP(Comuni[[#This Row],[Regione]],Table_0[Regione],Table_0[Deceduti])</f>
        <v>47031</v>
      </c>
      <c r="N2185" s="1">
        <f>(Comuni[[#This Row],[Popolazione2011]]/Comuni[[#This Row],[Ammalati TOT]])*100</f>
        <v>1.3137963002939098E-2</v>
      </c>
      <c r="O2185">
        <f>_xlfn.XLOOKUP(Comuni[[#This Row],[Regione]],Table_0[Regione],Table_0[TOT AREA])</f>
        <v>6838505</v>
      </c>
      <c r="P2185" s="1">
        <f>(Comuni[[#This Row],[Popolazione2011]]/Comuni[[#This Row],[Ammalati AREA]])*100</f>
        <v>8.2766628086109462E-3</v>
      </c>
    </row>
    <row r="2186" spans="1:16" x14ac:dyDescent="0.3">
      <c r="A2186" t="s">
        <v>2203</v>
      </c>
      <c r="B2186" t="s">
        <v>8023</v>
      </c>
      <c r="C2186" t="s">
        <v>2013</v>
      </c>
      <c r="D2186">
        <v>3877</v>
      </c>
      <c r="E2186" s="1">
        <f>(Comuni[[#This Row],[Popolazione2011]]/SUM(D:D))*100</f>
        <v>6.5244147909577169E-3</v>
      </c>
      <c r="F2186">
        <f t="shared" si="34"/>
        <v>9704151</v>
      </c>
      <c r="G2186" s="1">
        <f>(Comuni[[#This Row],[Popolazione2011]]/Comuni[[#This Row],[TOT POP REGIONE ]])*100</f>
        <v>3.9951975190822976E-2</v>
      </c>
      <c r="H2186" t="str">
        <f>IF(Comuni[[#This Row],[Popolazione2011]]&gt;300000,"MAGGIORE","")</f>
        <v/>
      </c>
      <c r="I2186" t="str">
        <f>_xlfn.XLOOKUP(Comuni[[#This Row],[Regione]],Ripartizione_geografica[Regione],Ripartizione_geografica[Ripartizione geografica])</f>
        <v>Nord-ovest</v>
      </c>
      <c r="J2186">
        <f>_xlfn.XLOOKUP(Comuni[[#This Row],[Regione]],Ripartizione_geografica[Regione],Ripartizione_geografica[Codice Regione])</f>
        <v>3</v>
      </c>
      <c r="K2186">
        <f>_xlfn.XLOOKUP(Comuni[[#This Row],[Regione]],Table_0[Regione],Table_0[Totale])</f>
        <v>4308126</v>
      </c>
      <c r="L2186">
        <f>_xlfn.XLOOKUP(Comuni[[#This Row],[Regione]],Table_0[Regione],Table_0[Guariti])</f>
        <v>4242764</v>
      </c>
      <c r="M2186">
        <f>_xlfn.XLOOKUP(Comuni[[#This Row],[Regione]],Table_0[Regione],Table_0[Deceduti])</f>
        <v>47031</v>
      </c>
      <c r="N2186" s="1">
        <f>(Comuni[[#This Row],[Popolazione2011]]/Comuni[[#This Row],[Ammalati TOT]])*100</f>
        <v>8.9992725375255961E-2</v>
      </c>
      <c r="O2186">
        <f>_xlfn.XLOOKUP(Comuni[[#This Row],[Regione]],Table_0[Regione],Table_0[TOT AREA])</f>
        <v>6838505</v>
      </c>
      <c r="P2186" s="1">
        <f>(Comuni[[#This Row],[Popolazione2011]]/Comuni[[#This Row],[Ammalati AREA]])*100</f>
        <v>5.6693677931068269E-2</v>
      </c>
    </row>
    <row r="2187" spans="1:16" x14ac:dyDescent="0.3">
      <c r="A2187" t="s">
        <v>2204</v>
      </c>
      <c r="B2187" t="s">
        <v>8023</v>
      </c>
      <c r="C2187" t="s">
        <v>2013</v>
      </c>
      <c r="D2187">
        <v>1372</v>
      </c>
      <c r="E2187" s="1">
        <f>(Comuni[[#This Row],[Popolazione2011]]/SUM(D:D))*100</f>
        <v>2.3088720900680906E-3</v>
      </c>
      <c r="F2187">
        <f t="shared" si="34"/>
        <v>9704151</v>
      </c>
      <c r="G2187" s="1">
        <f>(Comuni[[#This Row],[Popolazione2011]]/Comuni[[#This Row],[TOT POP REGIONE ]])*100</f>
        <v>1.4138279587776406E-2</v>
      </c>
      <c r="H2187" t="str">
        <f>IF(Comuni[[#This Row],[Popolazione2011]]&gt;300000,"MAGGIORE","")</f>
        <v/>
      </c>
      <c r="I2187" t="str">
        <f>_xlfn.XLOOKUP(Comuni[[#This Row],[Regione]],Ripartizione_geografica[Regione],Ripartizione_geografica[Ripartizione geografica])</f>
        <v>Nord-ovest</v>
      </c>
      <c r="J2187">
        <f>_xlfn.XLOOKUP(Comuni[[#This Row],[Regione]],Ripartizione_geografica[Regione],Ripartizione_geografica[Codice Regione])</f>
        <v>3</v>
      </c>
      <c r="K2187">
        <f>_xlfn.XLOOKUP(Comuni[[#This Row],[Regione]],Table_0[Regione],Table_0[Totale])</f>
        <v>4308126</v>
      </c>
      <c r="L2187">
        <f>_xlfn.XLOOKUP(Comuni[[#This Row],[Regione]],Table_0[Regione],Table_0[Guariti])</f>
        <v>4242764</v>
      </c>
      <c r="M2187">
        <f>_xlfn.XLOOKUP(Comuni[[#This Row],[Regione]],Table_0[Regione],Table_0[Deceduti])</f>
        <v>47031</v>
      </c>
      <c r="N2187" s="1">
        <f>(Comuni[[#This Row],[Popolazione2011]]/Comuni[[#This Row],[Ammalati TOT]])*100</f>
        <v>3.1846793710304667E-2</v>
      </c>
      <c r="O2187">
        <f>_xlfn.XLOOKUP(Comuni[[#This Row],[Regione]],Table_0[Regione],Table_0[TOT AREA])</f>
        <v>6838505</v>
      </c>
      <c r="P2187" s="1">
        <f>(Comuni[[#This Row],[Popolazione2011]]/Comuni[[#This Row],[Ammalati AREA]])*100</f>
        <v>2.006286461733961E-2</v>
      </c>
    </row>
    <row r="2188" spans="1:16" x14ac:dyDescent="0.3">
      <c r="A2188" t="s">
        <v>2205</v>
      </c>
      <c r="B2188" t="s">
        <v>8023</v>
      </c>
      <c r="C2188" t="s">
        <v>2013</v>
      </c>
      <c r="D2188">
        <v>212</v>
      </c>
      <c r="E2188" s="1">
        <f>(Comuni[[#This Row],[Popolazione2011]]/SUM(D:D))*100</f>
        <v>3.5676449205133758E-4</v>
      </c>
      <c r="F2188">
        <f t="shared" si="34"/>
        <v>9704151</v>
      </c>
      <c r="G2188" s="1">
        <f>(Comuni[[#This Row],[Popolazione2011]]/Comuni[[#This Row],[TOT POP REGIONE ]])*100</f>
        <v>2.1846321228925643E-3</v>
      </c>
      <c r="H2188" t="str">
        <f>IF(Comuni[[#This Row],[Popolazione2011]]&gt;300000,"MAGGIORE","")</f>
        <v/>
      </c>
      <c r="I2188" t="str">
        <f>_xlfn.XLOOKUP(Comuni[[#This Row],[Regione]],Ripartizione_geografica[Regione],Ripartizione_geografica[Ripartizione geografica])</f>
        <v>Nord-ovest</v>
      </c>
      <c r="J2188">
        <f>_xlfn.XLOOKUP(Comuni[[#This Row],[Regione]],Ripartizione_geografica[Regione],Ripartizione_geografica[Codice Regione])</f>
        <v>3</v>
      </c>
      <c r="K2188">
        <f>_xlfn.XLOOKUP(Comuni[[#This Row],[Regione]],Table_0[Regione],Table_0[Totale])</f>
        <v>4308126</v>
      </c>
      <c r="L2188">
        <f>_xlfn.XLOOKUP(Comuni[[#This Row],[Regione]],Table_0[Regione],Table_0[Guariti])</f>
        <v>4242764</v>
      </c>
      <c r="M2188">
        <f>_xlfn.XLOOKUP(Comuni[[#This Row],[Regione]],Table_0[Regione],Table_0[Deceduti])</f>
        <v>47031</v>
      </c>
      <c r="N2188" s="1">
        <f>(Comuni[[#This Row],[Popolazione2011]]/Comuni[[#This Row],[Ammalati TOT]])*100</f>
        <v>4.9209331389100507E-3</v>
      </c>
      <c r="O2188">
        <f>_xlfn.XLOOKUP(Comuni[[#This Row],[Regione]],Table_0[Regione],Table_0[TOT AREA])</f>
        <v>6838505</v>
      </c>
      <c r="P2188" s="1">
        <f>(Comuni[[#This Row],[Popolazione2011]]/Comuni[[#This Row],[Ammalati AREA]])*100</f>
        <v>3.1000927834373155E-3</v>
      </c>
    </row>
    <row r="2189" spans="1:16" x14ac:dyDescent="0.3">
      <c r="A2189" t="s">
        <v>2206</v>
      </c>
      <c r="B2189" t="s">
        <v>8023</v>
      </c>
      <c r="C2189" t="s">
        <v>2013</v>
      </c>
      <c r="D2189">
        <v>8133</v>
      </c>
      <c r="E2189" s="1">
        <f>(Comuni[[#This Row],[Popolazione2011]]/SUM(D:D))*100</f>
        <v>1.368663025402608E-2</v>
      </c>
      <c r="F2189">
        <f t="shared" si="34"/>
        <v>9704151</v>
      </c>
      <c r="G2189" s="1">
        <f>(Comuni[[#This Row],[Popolazione2011]]/Comuni[[#This Row],[TOT POP REGIONE ]])*100</f>
        <v>8.3809495544741625E-2</v>
      </c>
      <c r="H2189" t="str">
        <f>IF(Comuni[[#This Row],[Popolazione2011]]&gt;300000,"MAGGIORE","")</f>
        <v/>
      </c>
      <c r="I2189" t="str">
        <f>_xlfn.XLOOKUP(Comuni[[#This Row],[Regione]],Ripartizione_geografica[Regione],Ripartizione_geografica[Ripartizione geografica])</f>
        <v>Nord-ovest</v>
      </c>
      <c r="J2189">
        <f>_xlfn.XLOOKUP(Comuni[[#This Row],[Regione]],Ripartizione_geografica[Regione],Ripartizione_geografica[Codice Regione])</f>
        <v>3</v>
      </c>
      <c r="K2189">
        <f>_xlfn.XLOOKUP(Comuni[[#This Row],[Regione]],Table_0[Regione],Table_0[Totale])</f>
        <v>4308126</v>
      </c>
      <c r="L2189">
        <f>_xlfn.XLOOKUP(Comuni[[#This Row],[Regione]],Table_0[Regione],Table_0[Guariti])</f>
        <v>4242764</v>
      </c>
      <c r="M2189">
        <f>_xlfn.XLOOKUP(Comuni[[#This Row],[Regione]],Table_0[Regione],Table_0[Deceduti])</f>
        <v>47031</v>
      </c>
      <c r="N2189" s="1">
        <f>(Comuni[[#This Row],[Popolazione2011]]/Comuni[[#This Row],[Ammalati TOT]])*100</f>
        <v>0.18878277933375209</v>
      </c>
      <c r="O2189">
        <f>_xlfn.XLOOKUP(Comuni[[#This Row],[Regione]],Table_0[Regione],Table_0[TOT AREA])</f>
        <v>6838505</v>
      </c>
      <c r="P2189" s="1">
        <f>(Comuni[[#This Row],[Popolazione2011]]/Comuni[[#This Row],[Ammalati AREA]])*100</f>
        <v>0.1189295028664891</v>
      </c>
    </row>
    <row r="2190" spans="1:16" x14ac:dyDescent="0.3">
      <c r="A2190" t="s">
        <v>2207</v>
      </c>
      <c r="B2190" t="s">
        <v>8023</v>
      </c>
      <c r="C2190" t="s">
        <v>2013</v>
      </c>
      <c r="D2190">
        <v>3875</v>
      </c>
      <c r="E2190" s="1">
        <f>(Comuni[[#This Row],[Popolazione2011]]/SUM(D:D))*100</f>
        <v>6.5210490882025157E-3</v>
      </c>
      <c r="F2190">
        <f t="shared" si="34"/>
        <v>9704151</v>
      </c>
      <c r="G2190" s="1">
        <f>(Comuni[[#This Row],[Popolazione2011]]/Comuni[[#This Row],[TOT POP REGIONE ]])*100</f>
        <v>3.9931365453814559E-2</v>
      </c>
      <c r="H2190" t="str">
        <f>IF(Comuni[[#This Row],[Popolazione2011]]&gt;300000,"MAGGIORE","")</f>
        <v/>
      </c>
      <c r="I2190" t="str">
        <f>_xlfn.XLOOKUP(Comuni[[#This Row],[Regione]],Ripartizione_geografica[Regione],Ripartizione_geografica[Ripartizione geografica])</f>
        <v>Nord-ovest</v>
      </c>
      <c r="J2190">
        <f>_xlfn.XLOOKUP(Comuni[[#This Row],[Regione]],Ripartizione_geografica[Regione],Ripartizione_geografica[Codice Regione])</f>
        <v>3</v>
      </c>
      <c r="K2190">
        <f>_xlfn.XLOOKUP(Comuni[[#This Row],[Regione]],Table_0[Regione],Table_0[Totale])</f>
        <v>4308126</v>
      </c>
      <c r="L2190">
        <f>_xlfn.XLOOKUP(Comuni[[#This Row],[Regione]],Table_0[Regione],Table_0[Guariti])</f>
        <v>4242764</v>
      </c>
      <c r="M2190">
        <f>_xlfn.XLOOKUP(Comuni[[#This Row],[Regione]],Table_0[Regione],Table_0[Deceduti])</f>
        <v>47031</v>
      </c>
      <c r="N2190" s="1">
        <f>(Comuni[[#This Row],[Popolazione2011]]/Comuni[[#This Row],[Ammalati TOT]])*100</f>
        <v>8.9946301477719079E-2</v>
      </c>
      <c r="O2190">
        <f>_xlfn.XLOOKUP(Comuni[[#This Row],[Regione]],Table_0[Regione],Table_0[TOT AREA])</f>
        <v>6838505</v>
      </c>
      <c r="P2190" s="1">
        <f>(Comuni[[#This Row],[Popolazione2011]]/Comuni[[#This Row],[Ammalati AREA]])*100</f>
        <v>5.6664431772733947E-2</v>
      </c>
    </row>
    <row r="2191" spans="1:16" x14ac:dyDescent="0.3">
      <c r="A2191" t="s">
        <v>2208</v>
      </c>
      <c r="B2191" t="s">
        <v>8023</v>
      </c>
      <c r="C2191" t="s">
        <v>2013</v>
      </c>
      <c r="D2191">
        <v>4461</v>
      </c>
      <c r="E2191" s="1">
        <f>(Comuni[[#This Row],[Popolazione2011]]/SUM(D:D))*100</f>
        <v>7.5071999954764964E-3</v>
      </c>
      <c r="F2191">
        <f t="shared" si="34"/>
        <v>9704151</v>
      </c>
      <c r="G2191" s="1">
        <f>(Comuni[[#This Row],[Popolazione2011]]/Comuni[[#This Row],[TOT POP REGIONE ]])*100</f>
        <v>4.5970018397281737E-2</v>
      </c>
      <c r="H2191" t="str">
        <f>IF(Comuni[[#This Row],[Popolazione2011]]&gt;300000,"MAGGIORE","")</f>
        <v/>
      </c>
      <c r="I2191" t="str">
        <f>_xlfn.XLOOKUP(Comuni[[#This Row],[Regione]],Ripartizione_geografica[Regione],Ripartizione_geografica[Ripartizione geografica])</f>
        <v>Nord-ovest</v>
      </c>
      <c r="J2191">
        <f>_xlfn.XLOOKUP(Comuni[[#This Row],[Regione]],Ripartizione_geografica[Regione],Ripartizione_geografica[Codice Regione])</f>
        <v>3</v>
      </c>
      <c r="K2191">
        <f>_xlfn.XLOOKUP(Comuni[[#This Row],[Regione]],Table_0[Regione],Table_0[Totale])</f>
        <v>4308126</v>
      </c>
      <c r="L2191">
        <f>_xlfn.XLOOKUP(Comuni[[#This Row],[Regione]],Table_0[Regione],Table_0[Guariti])</f>
        <v>4242764</v>
      </c>
      <c r="M2191">
        <f>_xlfn.XLOOKUP(Comuni[[#This Row],[Regione]],Table_0[Regione],Table_0[Deceduti])</f>
        <v>47031</v>
      </c>
      <c r="N2191" s="1">
        <f>(Comuni[[#This Row],[Popolazione2011]]/Comuni[[#This Row],[Ammalati TOT]])*100</f>
        <v>0.10354850345602705</v>
      </c>
      <c r="O2191">
        <f>_xlfn.XLOOKUP(Comuni[[#This Row],[Regione]],Table_0[Regione],Table_0[TOT AREA])</f>
        <v>6838505</v>
      </c>
      <c r="P2191" s="1">
        <f>(Comuni[[#This Row],[Popolazione2011]]/Comuni[[#This Row],[Ammalati AREA]])*100</f>
        <v>6.5233556164688039E-2</v>
      </c>
    </row>
    <row r="2192" spans="1:16" x14ac:dyDescent="0.3">
      <c r="A2192" t="s">
        <v>2209</v>
      </c>
      <c r="B2192" t="s">
        <v>8023</v>
      </c>
      <c r="C2192" t="s">
        <v>2013</v>
      </c>
      <c r="D2192">
        <v>1476</v>
      </c>
      <c r="E2192" s="1">
        <f>(Comuni[[#This Row],[Popolazione2011]]/SUM(D:D))*100</f>
        <v>2.4838886333385579E-3</v>
      </c>
      <c r="F2192">
        <f t="shared" si="34"/>
        <v>9704151</v>
      </c>
      <c r="G2192" s="1">
        <f>(Comuni[[#This Row],[Popolazione2011]]/Comuni[[#This Row],[TOT POP REGIONE ]])*100</f>
        <v>1.5209985912214266E-2</v>
      </c>
      <c r="H2192" t="str">
        <f>IF(Comuni[[#This Row],[Popolazione2011]]&gt;300000,"MAGGIORE","")</f>
        <v/>
      </c>
      <c r="I2192" t="str">
        <f>_xlfn.XLOOKUP(Comuni[[#This Row],[Regione]],Ripartizione_geografica[Regione],Ripartizione_geografica[Ripartizione geografica])</f>
        <v>Nord-ovest</v>
      </c>
      <c r="J2192">
        <f>_xlfn.XLOOKUP(Comuni[[#This Row],[Regione]],Ripartizione_geografica[Regione],Ripartizione_geografica[Codice Regione])</f>
        <v>3</v>
      </c>
      <c r="K2192">
        <f>_xlfn.XLOOKUP(Comuni[[#This Row],[Regione]],Table_0[Regione],Table_0[Totale])</f>
        <v>4308126</v>
      </c>
      <c r="L2192">
        <f>_xlfn.XLOOKUP(Comuni[[#This Row],[Regione]],Table_0[Regione],Table_0[Guariti])</f>
        <v>4242764</v>
      </c>
      <c r="M2192">
        <f>_xlfn.XLOOKUP(Comuni[[#This Row],[Regione]],Table_0[Regione],Table_0[Deceduti])</f>
        <v>47031</v>
      </c>
      <c r="N2192" s="1">
        <f>(Comuni[[#This Row],[Popolazione2011]]/Comuni[[#This Row],[Ammalati TOT]])*100</f>
        <v>3.4260836382222805E-2</v>
      </c>
      <c r="O2192">
        <f>_xlfn.XLOOKUP(Comuni[[#This Row],[Regione]],Table_0[Regione],Table_0[TOT AREA])</f>
        <v>6838505</v>
      </c>
      <c r="P2192" s="1">
        <f>(Comuni[[#This Row],[Popolazione2011]]/Comuni[[#This Row],[Ammalati AREA]])*100</f>
        <v>2.1583664850723952E-2</v>
      </c>
    </row>
    <row r="2193" spans="1:16" x14ac:dyDescent="0.3">
      <c r="A2193" t="s">
        <v>2210</v>
      </c>
      <c r="B2193" t="s">
        <v>8023</v>
      </c>
      <c r="C2193" t="s">
        <v>2013</v>
      </c>
      <c r="D2193">
        <v>10755</v>
      </c>
      <c r="E2193" s="1">
        <f>(Comuni[[#This Row],[Popolazione2011]]/SUM(D:D))*100</f>
        <v>1.809906656609498E-2</v>
      </c>
      <c r="F2193">
        <f t="shared" si="34"/>
        <v>9704151</v>
      </c>
      <c r="G2193" s="1">
        <f>(Comuni[[#This Row],[Popolazione2011]]/Comuni[[#This Row],[TOT POP REGIONE ]])*100</f>
        <v>0.11082886076278078</v>
      </c>
      <c r="H2193" t="str">
        <f>IF(Comuni[[#This Row],[Popolazione2011]]&gt;300000,"MAGGIORE","")</f>
        <v/>
      </c>
      <c r="I2193" t="str">
        <f>_xlfn.XLOOKUP(Comuni[[#This Row],[Regione]],Ripartizione_geografica[Regione],Ripartizione_geografica[Ripartizione geografica])</f>
        <v>Nord-ovest</v>
      </c>
      <c r="J2193">
        <f>_xlfn.XLOOKUP(Comuni[[#This Row],[Regione]],Ripartizione_geografica[Regione],Ripartizione_geografica[Codice Regione])</f>
        <v>3</v>
      </c>
      <c r="K2193">
        <f>_xlfn.XLOOKUP(Comuni[[#This Row],[Regione]],Table_0[Regione],Table_0[Totale])</f>
        <v>4308126</v>
      </c>
      <c r="L2193">
        <f>_xlfn.XLOOKUP(Comuni[[#This Row],[Regione]],Table_0[Regione],Table_0[Guariti])</f>
        <v>4242764</v>
      </c>
      <c r="M2193">
        <f>_xlfn.XLOOKUP(Comuni[[#This Row],[Regione]],Table_0[Regione],Table_0[Deceduti])</f>
        <v>47031</v>
      </c>
      <c r="N2193" s="1">
        <f>(Comuni[[#This Row],[Popolazione2011]]/Comuni[[#This Row],[Ammalati TOT]])*100</f>
        <v>0.24964450900461127</v>
      </c>
      <c r="O2193">
        <f>_xlfn.XLOOKUP(Comuni[[#This Row],[Regione]],Table_0[Regione],Table_0[TOT AREA])</f>
        <v>6838505</v>
      </c>
      <c r="P2193" s="1">
        <f>(Comuni[[#This Row],[Popolazione2011]]/Comuni[[#This Row],[Ammalati AREA]])*100</f>
        <v>0.15727121644277514</v>
      </c>
    </row>
    <row r="2194" spans="1:16" x14ac:dyDescent="0.3">
      <c r="A2194" t="s">
        <v>2211</v>
      </c>
      <c r="B2194" t="s">
        <v>8023</v>
      </c>
      <c r="C2194" t="s">
        <v>2013</v>
      </c>
      <c r="D2194">
        <v>1432</v>
      </c>
      <c r="E2194" s="1">
        <f>(Comuni[[#This Row],[Popolazione2011]]/SUM(D:D))*100</f>
        <v>2.4098431727241293E-3</v>
      </c>
      <c r="F2194">
        <f t="shared" si="34"/>
        <v>9704151</v>
      </c>
      <c r="G2194" s="1">
        <f>(Comuni[[#This Row],[Popolazione2011]]/Comuni[[#This Row],[TOT POP REGIONE ]])*100</f>
        <v>1.475657169802902E-2</v>
      </c>
      <c r="H2194" t="str">
        <f>IF(Comuni[[#This Row],[Popolazione2011]]&gt;300000,"MAGGIORE","")</f>
        <v/>
      </c>
      <c r="I2194" t="str">
        <f>_xlfn.XLOOKUP(Comuni[[#This Row],[Regione]],Ripartizione_geografica[Regione],Ripartizione_geografica[Ripartizione geografica])</f>
        <v>Nord-ovest</v>
      </c>
      <c r="J2194">
        <f>_xlfn.XLOOKUP(Comuni[[#This Row],[Regione]],Ripartizione_geografica[Regione],Ripartizione_geografica[Codice Regione])</f>
        <v>3</v>
      </c>
      <c r="K2194">
        <f>_xlfn.XLOOKUP(Comuni[[#This Row],[Regione]],Table_0[Regione],Table_0[Totale])</f>
        <v>4308126</v>
      </c>
      <c r="L2194">
        <f>_xlfn.XLOOKUP(Comuni[[#This Row],[Regione]],Table_0[Regione],Table_0[Guariti])</f>
        <v>4242764</v>
      </c>
      <c r="M2194">
        <f>_xlfn.XLOOKUP(Comuni[[#This Row],[Regione]],Table_0[Regione],Table_0[Deceduti])</f>
        <v>47031</v>
      </c>
      <c r="N2194" s="1">
        <f>(Comuni[[#This Row],[Popolazione2011]]/Comuni[[#This Row],[Ammalati TOT]])*100</f>
        <v>3.3239510636411285E-2</v>
      </c>
      <c r="O2194">
        <f>_xlfn.XLOOKUP(Comuni[[#This Row],[Regione]],Table_0[Regione],Table_0[TOT AREA])</f>
        <v>6838505</v>
      </c>
      <c r="P2194" s="1">
        <f>(Comuni[[#This Row],[Popolazione2011]]/Comuni[[#This Row],[Ammalati AREA]])*100</f>
        <v>2.0940249367369039E-2</v>
      </c>
    </row>
    <row r="2195" spans="1:16" x14ac:dyDescent="0.3">
      <c r="A2195" t="s">
        <v>2212</v>
      </c>
      <c r="B2195" t="s">
        <v>8023</v>
      </c>
      <c r="C2195" t="s">
        <v>2013</v>
      </c>
      <c r="D2195">
        <v>5661</v>
      </c>
      <c r="E2195" s="1">
        <f>(Comuni[[#This Row],[Popolazione2011]]/SUM(D:D))*100</f>
        <v>9.5266216485972756E-3</v>
      </c>
      <c r="F2195">
        <f t="shared" si="34"/>
        <v>9704151</v>
      </c>
      <c r="G2195" s="1">
        <f>(Comuni[[#This Row],[Popolazione2011]]/Comuni[[#This Row],[TOT POP REGIONE ]])*100</f>
        <v>5.8335860602333985E-2</v>
      </c>
      <c r="H2195" t="str">
        <f>IF(Comuni[[#This Row],[Popolazione2011]]&gt;300000,"MAGGIORE","")</f>
        <v/>
      </c>
      <c r="I2195" t="str">
        <f>_xlfn.XLOOKUP(Comuni[[#This Row],[Regione]],Ripartizione_geografica[Regione],Ripartizione_geografica[Ripartizione geografica])</f>
        <v>Nord-ovest</v>
      </c>
      <c r="J2195">
        <f>_xlfn.XLOOKUP(Comuni[[#This Row],[Regione]],Ripartizione_geografica[Regione],Ripartizione_geografica[Codice Regione])</f>
        <v>3</v>
      </c>
      <c r="K2195">
        <f>_xlfn.XLOOKUP(Comuni[[#This Row],[Regione]],Table_0[Regione],Table_0[Totale])</f>
        <v>4308126</v>
      </c>
      <c r="L2195">
        <f>_xlfn.XLOOKUP(Comuni[[#This Row],[Regione]],Table_0[Regione],Table_0[Guariti])</f>
        <v>4242764</v>
      </c>
      <c r="M2195">
        <f>_xlfn.XLOOKUP(Comuni[[#This Row],[Regione]],Table_0[Regione],Table_0[Deceduti])</f>
        <v>47031</v>
      </c>
      <c r="N2195" s="1">
        <f>(Comuni[[#This Row],[Popolazione2011]]/Comuni[[#This Row],[Ammalati TOT]])*100</f>
        <v>0.13140284197815941</v>
      </c>
      <c r="O2195">
        <f>_xlfn.XLOOKUP(Comuni[[#This Row],[Regione]],Table_0[Regione],Table_0[TOT AREA])</f>
        <v>6838505</v>
      </c>
      <c r="P2195" s="1">
        <f>(Comuni[[#This Row],[Popolazione2011]]/Comuni[[#This Row],[Ammalati AREA]])*100</f>
        <v>8.2781251165276626E-2</v>
      </c>
    </row>
    <row r="2196" spans="1:16" x14ac:dyDescent="0.3">
      <c r="A2196" t="s">
        <v>2213</v>
      </c>
      <c r="B2196" t="s">
        <v>8023</v>
      </c>
      <c r="C2196" t="s">
        <v>2013</v>
      </c>
      <c r="D2196">
        <v>723</v>
      </c>
      <c r="E2196" s="1">
        <f>(Comuni[[#This Row],[Popolazione2011]]/SUM(D:D))*100</f>
        <v>1.2167015460052694E-3</v>
      </c>
      <c r="F2196">
        <f t="shared" si="34"/>
        <v>9704151</v>
      </c>
      <c r="G2196" s="1">
        <f>(Comuni[[#This Row],[Popolazione2011]]/Comuni[[#This Row],[TOT POP REGIONE ]])*100</f>
        <v>7.4504199285439811E-3</v>
      </c>
      <c r="H2196" t="str">
        <f>IF(Comuni[[#This Row],[Popolazione2011]]&gt;300000,"MAGGIORE","")</f>
        <v/>
      </c>
      <c r="I2196" t="str">
        <f>_xlfn.XLOOKUP(Comuni[[#This Row],[Regione]],Ripartizione_geografica[Regione],Ripartizione_geografica[Ripartizione geografica])</f>
        <v>Nord-ovest</v>
      </c>
      <c r="J2196">
        <f>_xlfn.XLOOKUP(Comuni[[#This Row],[Regione]],Ripartizione_geografica[Regione],Ripartizione_geografica[Codice Regione])</f>
        <v>3</v>
      </c>
      <c r="K2196">
        <f>_xlfn.XLOOKUP(Comuni[[#This Row],[Regione]],Table_0[Regione],Table_0[Totale])</f>
        <v>4308126</v>
      </c>
      <c r="L2196">
        <f>_xlfn.XLOOKUP(Comuni[[#This Row],[Regione]],Table_0[Regione],Table_0[Guariti])</f>
        <v>4242764</v>
      </c>
      <c r="M2196">
        <f>_xlfn.XLOOKUP(Comuni[[#This Row],[Regione]],Table_0[Regione],Table_0[Deceduti])</f>
        <v>47031</v>
      </c>
      <c r="N2196" s="1">
        <f>(Comuni[[#This Row],[Popolazione2011]]/Comuni[[#This Row],[Ammalati TOT]])*100</f>
        <v>1.6782238959584746E-2</v>
      </c>
      <c r="O2196">
        <f>_xlfn.XLOOKUP(Comuni[[#This Row],[Regione]],Table_0[Regione],Table_0[TOT AREA])</f>
        <v>6838505</v>
      </c>
      <c r="P2196" s="1">
        <f>(Comuni[[#This Row],[Popolazione2011]]/Comuni[[#This Row],[Ammalati AREA]])*100</f>
        <v>1.0572486237854619E-2</v>
      </c>
    </row>
    <row r="2197" spans="1:16" x14ac:dyDescent="0.3">
      <c r="A2197" t="s">
        <v>2214</v>
      </c>
      <c r="B2197" t="s">
        <v>8023</v>
      </c>
      <c r="C2197" t="s">
        <v>2013</v>
      </c>
      <c r="D2197">
        <v>1933</v>
      </c>
      <c r="E2197" s="1">
        <f>(Comuni[[#This Row],[Popolazione2011]]/SUM(D:D))*100</f>
        <v>3.2529517129020547E-3</v>
      </c>
      <c r="F2197">
        <f t="shared" si="34"/>
        <v>9704151</v>
      </c>
      <c r="G2197" s="1">
        <f>(Comuni[[#This Row],[Popolazione2011]]/Comuni[[#This Row],[TOT POP REGIONE ]])*100</f>
        <v>1.9919310818638333E-2</v>
      </c>
      <c r="H2197" t="str">
        <f>IF(Comuni[[#This Row],[Popolazione2011]]&gt;300000,"MAGGIORE","")</f>
        <v/>
      </c>
      <c r="I2197" t="str">
        <f>_xlfn.XLOOKUP(Comuni[[#This Row],[Regione]],Ripartizione_geografica[Regione],Ripartizione_geografica[Ripartizione geografica])</f>
        <v>Nord-ovest</v>
      </c>
      <c r="J2197">
        <f>_xlfn.XLOOKUP(Comuni[[#This Row],[Regione]],Ripartizione_geografica[Regione],Ripartizione_geografica[Codice Regione])</f>
        <v>3</v>
      </c>
      <c r="K2197">
        <f>_xlfn.XLOOKUP(Comuni[[#This Row],[Regione]],Table_0[Regione],Table_0[Totale])</f>
        <v>4308126</v>
      </c>
      <c r="L2197">
        <f>_xlfn.XLOOKUP(Comuni[[#This Row],[Regione]],Table_0[Regione],Table_0[Guariti])</f>
        <v>4242764</v>
      </c>
      <c r="M2197">
        <f>_xlfn.XLOOKUP(Comuni[[#This Row],[Regione]],Table_0[Regione],Table_0[Deceduti])</f>
        <v>47031</v>
      </c>
      <c r="N2197" s="1">
        <f>(Comuni[[#This Row],[Popolazione2011]]/Comuni[[#This Row],[Ammalati TOT]])*100</f>
        <v>4.4868696969401545E-2</v>
      </c>
      <c r="O2197">
        <f>_xlfn.XLOOKUP(Comuni[[#This Row],[Regione]],Table_0[Regione],Table_0[TOT AREA])</f>
        <v>6838505</v>
      </c>
      <c r="P2197" s="1">
        <f>(Comuni[[#This Row],[Popolazione2011]]/Comuni[[#This Row],[Ammalati AREA]])*100</f>
        <v>2.8266412030114769E-2</v>
      </c>
    </row>
    <row r="2198" spans="1:16" x14ac:dyDescent="0.3">
      <c r="A2198" t="s">
        <v>2215</v>
      </c>
      <c r="B2198" t="s">
        <v>8023</v>
      </c>
      <c r="C2198" t="s">
        <v>2013</v>
      </c>
      <c r="D2198">
        <v>8150</v>
      </c>
      <c r="E2198" s="1">
        <f>(Comuni[[#This Row],[Popolazione2011]]/SUM(D:D))*100</f>
        <v>1.3715238727445291E-2</v>
      </c>
      <c r="F2198">
        <f t="shared" si="34"/>
        <v>9704151</v>
      </c>
      <c r="G2198" s="1">
        <f>(Comuni[[#This Row],[Popolazione2011]]/Comuni[[#This Row],[TOT POP REGIONE ]])*100</f>
        <v>8.3984678309313193E-2</v>
      </c>
      <c r="H2198" t="str">
        <f>IF(Comuni[[#This Row],[Popolazione2011]]&gt;300000,"MAGGIORE","")</f>
        <v/>
      </c>
      <c r="I2198" t="str">
        <f>_xlfn.XLOOKUP(Comuni[[#This Row],[Regione]],Ripartizione_geografica[Regione],Ripartizione_geografica[Ripartizione geografica])</f>
        <v>Nord-ovest</v>
      </c>
      <c r="J2198">
        <f>_xlfn.XLOOKUP(Comuni[[#This Row],[Regione]],Ripartizione_geografica[Regione],Ripartizione_geografica[Codice Regione])</f>
        <v>3</v>
      </c>
      <c r="K2198">
        <f>_xlfn.XLOOKUP(Comuni[[#This Row],[Regione]],Table_0[Regione],Table_0[Totale])</f>
        <v>4308126</v>
      </c>
      <c r="L2198">
        <f>_xlfn.XLOOKUP(Comuni[[#This Row],[Regione]],Table_0[Regione],Table_0[Guariti])</f>
        <v>4242764</v>
      </c>
      <c r="M2198">
        <f>_xlfn.XLOOKUP(Comuni[[#This Row],[Regione]],Table_0[Regione],Table_0[Deceduti])</f>
        <v>47031</v>
      </c>
      <c r="N2198" s="1">
        <f>(Comuni[[#This Row],[Popolazione2011]]/Comuni[[#This Row],[Ammalati TOT]])*100</f>
        <v>0.18917738246281562</v>
      </c>
      <c r="O2198">
        <f>_xlfn.XLOOKUP(Comuni[[#This Row],[Regione]],Table_0[Regione],Table_0[TOT AREA])</f>
        <v>6838505</v>
      </c>
      <c r="P2198" s="1">
        <f>(Comuni[[#This Row],[Popolazione2011]]/Comuni[[#This Row],[Ammalati AREA]])*100</f>
        <v>0.11917809521233076</v>
      </c>
    </row>
    <row r="2199" spans="1:16" x14ac:dyDescent="0.3">
      <c r="A2199" t="s">
        <v>2216</v>
      </c>
      <c r="B2199" t="s">
        <v>8023</v>
      </c>
      <c r="C2199" t="s">
        <v>2013</v>
      </c>
      <c r="D2199">
        <v>1091</v>
      </c>
      <c r="E2199" s="1">
        <f>(Comuni[[#This Row],[Popolazione2011]]/SUM(D:D))*100</f>
        <v>1.835990852962308E-3</v>
      </c>
      <c r="F2199">
        <f t="shared" si="34"/>
        <v>9704151</v>
      </c>
      <c r="G2199" s="1">
        <f>(Comuni[[#This Row],[Popolazione2011]]/Comuni[[#This Row],[TOT POP REGIONE ]])*100</f>
        <v>1.1242611538093337E-2</v>
      </c>
      <c r="H2199" t="str">
        <f>IF(Comuni[[#This Row],[Popolazione2011]]&gt;300000,"MAGGIORE","")</f>
        <v/>
      </c>
      <c r="I2199" t="str">
        <f>_xlfn.XLOOKUP(Comuni[[#This Row],[Regione]],Ripartizione_geografica[Regione],Ripartizione_geografica[Ripartizione geografica])</f>
        <v>Nord-ovest</v>
      </c>
      <c r="J2199">
        <f>_xlfn.XLOOKUP(Comuni[[#This Row],[Regione]],Ripartizione_geografica[Regione],Ripartizione_geografica[Codice Regione])</f>
        <v>3</v>
      </c>
      <c r="K2199">
        <f>_xlfn.XLOOKUP(Comuni[[#This Row],[Regione]],Table_0[Regione],Table_0[Totale])</f>
        <v>4308126</v>
      </c>
      <c r="L2199">
        <f>_xlfn.XLOOKUP(Comuni[[#This Row],[Regione]],Table_0[Regione],Table_0[Guariti])</f>
        <v>4242764</v>
      </c>
      <c r="M2199">
        <f>_xlfn.XLOOKUP(Comuni[[#This Row],[Regione]],Table_0[Regione],Table_0[Deceduti])</f>
        <v>47031</v>
      </c>
      <c r="N2199" s="1">
        <f>(Comuni[[#This Row],[Popolazione2011]]/Comuni[[#This Row],[Ammalati TOT]])*100</f>
        <v>2.5324236106372001E-2</v>
      </c>
      <c r="O2199">
        <f>_xlfn.XLOOKUP(Comuni[[#This Row],[Regione]],Table_0[Regione],Table_0[TOT AREA])</f>
        <v>6838505</v>
      </c>
      <c r="P2199" s="1">
        <f>(Comuni[[#This Row],[Popolazione2011]]/Comuni[[#This Row],[Ammalati AREA]])*100</f>
        <v>1.5953779371368451E-2</v>
      </c>
    </row>
    <row r="2200" spans="1:16" x14ac:dyDescent="0.3">
      <c r="A2200" t="s">
        <v>2217</v>
      </c>
      <c r="B2200" t="s">
        <v>8023</v>
      </c>
      <c r="C2200" t="s">
        <v>2013</v>
      </c>
      <c r="D2200">
        <v>4679</v>
      </c>
      <c r="E2200" s="1">
        <f>(Comuni[[#This Row],[Popolazione2011]]/SUM(D:D))*100</f>
        <v>7.8740615957934371E-3</v>
      </c>
      <c r="F2200">
        <f t="shared" si="34"/>
        <v>9704151</v>
      </c>
      <c r="G2200" s="1">
        <f>(Comuni[[#This Row],[Popolazione2011]]/Comuni[[#This Row],[TOT POP REGIONE ]])*100</f>
        <v>4.8216479731199566E-2</v>
      </c>
      <c r="H2200" t="str">
        <f>IF(Comuni[[#This Row],[Popolazione2011]]&gt;300000,"MAGGIORE","")</f>
        <v/>
      </c>
      <c r="I2200" t="str">
        <f>_xlfn.XLOOKUP(Comuni[[#This Row],[Regione]],Ripartizione_geografica[Regione],Ripartizione_geografica[Ripartizione geografica])</f>
        <v>Nord-ovest</v>
      </c>
      <c r="J2200">
        <f>_xlfn.XLOOKUP(Comuni[[#This Row],[Regione]],Ripartizione_geografica[Regione],Ripartizione_geografica[Codice Regione])</f>
        <v>3</v>
      </c>
      <c r="K2200">
        <f>_xlfn.XLOOKUP(Comuni[[#This Row],[Regione]],Table_0[Regione],Table_0[Totale])</f>
        <v>4308126</v>
      </c>
      <c r="L2200">
        <f>_xlfn.XLOOKUP(Comuni[[#This Row],[Regione]],Table_0[Regione],Table_0[Guariti])</f>
        <v>4242764</v>
      </c>
      <c r="M2200">
        <f>_xlfn.XLOOKUP(Comuni[[#This Row],[Regione]],Table_0[Regione],Table_0[Deceduti])</f>
        <v>47031</v>
      </c>
      <c r="N2200" s="1">
        <f>(Comuni[[#This Row],[Popolazione2011]]/Comuni[[#This Row],[Ammalati TOT]])*100</f>
        <v>0.10860870828754776</v>
      </c>
      <c r="O2200">
        <f>_xlfn.XLOOKUP(Comuni[[#This Row],[Regione]],Table_0[Regione],Table_0[TOT AREA])</f>
        <v>6838505</v>
      </c>
      <c r="P2200" s="1">
        <f>(Comuni[[#This Row],[Popolazione2011]]/Comuni[[#This Row],[Ammalati AREA]])*100</f>
        <v>6.8421387423128296E-2</v>
      </c>
    </row>
    <row r="2201" spans="1:16" x14ac:dyDescent="0.3">
      <c r="A2201" t="s">
        <v>2218</v>
      </c>
      <c r="B2201" t="s">
        <v>8023</v>
      </c>
      <c r="C2201" t="s">
        <v>2219</v>
      </c>
      <c r="D2201">
        <v>882</v>
      </c>
      <c r="E2201" s="1">
        <f>(Comuni[[#This Row],[Popolazione2011]]/SUM(D:D))*100</f>
        <v>1.4842749150437726E-3</v>
      </c>
      <c r="F2201">
        <f t="shared" si="34"/>
        <v>9704151</v>
      </c>
      <c r="G2201" s="1">
        <f>(Comuni[[#This Row],[Popolazione2011]]/Comuni[[#This Row],[TOT POP REGIONE ]])*100</f>
        <v>9.0888940207134051E-3</v>
      </c>
      <c r="H2201" t="str">
        <f>IF(Comuni[[#This Row],[Popolazione2011]]&gt;300000,"MAGGIORE","")</f>
        <v/>
      </c>
      <c r="I2201" t="str">
        <f>_xlfn.XLOOKUP(Comuni[[#This Row],[Regione]],Ripartizione_geografica[Regione],Ripartizione_geografica[Ripartizione geografica])</f>
        <v>Nord-ovest</v>
      </c>
      <c r="J2201">
        <f>_xlfn.XLOOKUP(Comuni[[#This Row],[Regione]],Ripartizione_geografica[Regione],Ripartizione_geografica[Codice Regione])</f>
        <v>3</v>
      </c>
      <c r="K2201">
        <f>_xlfn.XLOOKUP(Comuni[[#This Row],[Regione]],Table_0[Regione],Table_0[Totale])</f>
        <v>4308126</v>
      </c>
      <c r="L2201">
        <f>_xlfn.XLOOKUP(Comuni[[#This Row],[Regione]],Table_0[Regione],Table_0[Guariti])</f>
        <v>4242764</v>
      </c>
      <c r="M2201">
        <f>_xlfn.XLOOKUP(Comuni[[#This Row],[Regione]],Table_0[Regione],Table_0[Deceduti])</f>
        <v>47031</v>
      </c>
      <c r="N2201" s="1">
        <f>(Comuni[[#This Row],[Popolazione2011]]/Comuni[[#This Row],[Ammalati TOT]])*100</f>
        <v>2.0472938813767286E-2</v>
      </c>
      <c r="O2201">
        <f>_xlfn.XLOOKUP(Comuni[[#This Row],[Regione]],Table_0[Regione],Table_0[TOT AREA])</f>
        <v>6838505</v>
      </c>
      <c r="P2201" s="1">
        <f>(Comuni[[#This Row],[Popolazione2011]]/Comuni[[#This Row],[Ammalati AREA]])*100</f>
        <v>1.2897555825432604E-2</v>
      </c>
    </row>
    <row r="2202" spans="1:16" x14ac:dyDescent="0.3">
      <c r="A2202" t="s">
        <v>2220</v>
      </c>
      <c r="B2202" t="s">
        <v>8023</v>
      </c>
      <c r="C2202" t="s">
        <v>2219</v>
      </c>
      <c r="D2202">
        <v>225</v>
      </c>
      <c r="E2202" s="1">
        <f>(Comuni[[#This Row],[Popolazione2011]]/SUM(D:D))*100</f>
        <v>3.7864155996014605E-4</v>
      </c>
      <c r="F2202">
        <f t="shared" si="34"/>
        <v>9704151</v>
      </c>
      <c r="G2202" s="1">
        <f>(Comuni[[#This Row],[Popolazione2011]]/Comuni[[#This Row],[TOT POP REGIONE ]])*100</f>
        <v>2.3185954134472969E-3</v>
      </c>
      <c r="H2202" t="str">
        <f>IF(Comuni[[#This Row],[Popolazione2011]]&gt;300000,"MAGGIORE","")</f>
        <v/>
      </c>
      <c r="I2202" t="str">
        <f>_xlfn.XLOOKUP(Comuni[[#This Row],[Regione]],Ripartizione_geografica[Regione],Ripartizione_geografica[Ripartizione geografica])</f>
        <v>Nord-ovest</v>
      </c>
      <c r="J2202">
        <f>_xlfn.XLOOKUP(Comuni[[#This Row],[Regione]],Ripartizione_geografica[Regione],Ripartizione_geografica[Codice Regione])</f>
        <v>3</v>
      </c>
      <c r="K2202">
        <f>_xlfn.XLOOKUP(Comuni[[#This Row],[Regione]],Table_0[Regione],Table_0[Totale])</f>
        <v>4308126</v>
      </c>
      <c r="L2202">
        <f>_xlfn.XLOOKUP(Comuni[[#This Row],[Regione]],Table_0[Regione],Table_0[Guariti])</f>
        <v>4242764</v>
      </c>
      <c r="M2202">
        <f>_xlfn.XLOOKUP(Comuni[[#This Row],[Regione]],Table_0[Regione],Table_0[Deceduti])</f>
        <v>47031</v>
      </c>
      <c r="N2202" s="1">
        <f>(Comuni[[#This Row],[Popolazione2011]]/Comuni[[#This Row],[Ammalati TOT]])*100</f>
        <v>5.2226884728998179E-3</v>
      </c>
      <c r="O2202">
        <f>_xlfn.XLOOKUP(Comuni[[#This Row],[Regione]],Table_0[Regione],Table_0[TOT AREA])</f>
        <v>6838505</v>
      </c>
      <c r="P2202" s="1">
        <f>(Comuni[[#This Row],[Popolazione2011]]/Comuni[[#This Row],[Ammalati AREA]])*100</f>
        <v>3.2901928126103583E-3</v>
      </c>
    </row>
    <row r="2203" spans="1:16" x14ac:dyDescent="0.3">
      <c r="A2203" t="s">
        <v>2221</v>
      </c>
      <c r="B2203" t="s">
        <v>8023</v>
      </c>
      <c r="C2203" t="s">
        <v>2219</v>
      </c>
      <c r="D2203">
        <v>565</v>
      </c>
      <c r="E2203" s="1">
        <f>(Comuni[[#This Row],[Popolazione2011]]/SUM(D:D))*100</f>
        <v>9.5081102834436676E-4</v>
      </c>
      <c r="F2203">
        <f t="shared" si="34"/>
        <v>9704151</v>
      </c>
      <c r="G2203" s="1">
        <f>(Comuni[[#This Row],[Popolazione2011]]/Comuni[[#This Row],[TOT POP REGIONE ]])*100</f>
        <v>5.8222507048787684E-3</v>
      </c>
      <c r="H2203" t="str">
        <f>IF(Comuni[[#This Row],[Popolazione2011]]&gt;300000,"MAGGIORE","")</f>
        <v/>
      </c>
      <c r="I2203" t="str">
        <f>_xlfn.XLOOKUP(Comuni[[#This Row],[Regione]],Ripartizione_geografica[Regione],Ripartizione_geografica[Ripartizione geografica])</f>
        <v>Nord-ovest</v>
      </c>
      <c r="J2203">
        <f>_xlfn.XLOOKUP(Comuni[[#This Row],[Regione]],Ripartizione_geografica[Regione],Ripartizione_geografica[Codice Regione])</f>
        <v>3</v>
      </c>
      <c r="K2203">
        <f>_xlfn.XLOOKUP(Comuni[[#This Row],[Regione]],Table_0[Regione],Table_0[Totale])</f>
        <v>4308126</v>
      </c>
      <c r="L2203">
        <f>_xlfn.XLOOKUP(Comuni[[#This Row],[Regione]],Table_0[Regione],Table_0[Guariti])</f>
        <v>4242764</v>
      </c>
      <c r="M2203">
        <f>_xlfn.XLOOKUP(Comuni[[#This Row],[Regione]],Table_0[Regione],Table_0[Deceduti])</f>
        <v>47031</v>
      </c>
      <c r="N2203" s="1">
        <f>(Comuni[[#This Row],[Popolazione2011]]/Comuni[[#This Row],[Ammalati TOT]])*100</f>
        <v>1.3114751054170653E-2</v>
      </c>
      <c r="O2203">
        <f>_xlfn.XLOOKUP(Comuni[[#This Row],[Regione]],Table_0[Regione],Table_0[TOT AREA])</f>
        <v>6838505</v>
      </c>
      <c r="P2203" s="1">
        <f>(Comuni[[#This Row],[Popolazione2011]]/Comuni[[#This Row],[Ammalati AREA]])*100</f>
        <v>8.2620397294437889E-3</v>
      </c>
    </row>
    <row r="2204" spans="1:16" x14ac:dyDescent="0.3">
      <c r="A2204" t="s">
        <v>2222</v>
      </c>
      <c r="B2204" t="s">
        <v>8023</v>
      </c>
      <c r="C2204" t="s">
        <v>2219</v>
      </c>
      <c r="D2204">
        <v>3355</v>
      </c>
      <c r="E2204" s="1">
        <f>(Comuni[[#This Row],[Popolazione2011]]/SUM(D:D))*100</f>
        <v>5.6459663718501779E-3</v>
      </c>
      <c r="F2204">
        <f t="shared" si="34"/>
        <v>9704151</v>
      </c>
      <c r="G2204" s="1">
        <f>(Comuni[[#This Row],[Popolazione2011]]/Comuni[[#This Row],[TOT POP REGIONE ]])*100</f>
        <v>3.4572833831625252E-2</v>
      </c>
      <c r="H2204" t="str">
        <f>IF(Comuni[[#This Row],[Popolazione2011]]&gt;300000,"MAGGIORE","")</f>
        <v/>
      </c>
      <c r="I2204" t="str">
        <f>_xlfn.XLOOKUP(Comuni[[#This Row],[Regione]],Ripartizione_geografica[Regione],Ripartizione_geografica[Ripartizione geografica])</f>
        <v>Nord-ovest</v>
      </c>
      <c r="J2204">
        <f>_xlfn.XLOOKUP(Comuni[[#This Row],[Regione]],Ripartizione_geografica[Regione],Ripartizione_geografica[Codice Regione])</f>
        <v>3</v>
      </c>
      <c r="K2204">
        <f>_xlfn.XLOOKUP(Comuni[[#This Row],[Regione]],Table_0[Regione],Table_0[Totale])</f>
        <v>4308126</v>
      </c>
      <c r="L2204">
        <f>_xlfn.XLOOKUP(Comuni[[#This Row],[Regione]],Table_0[Regione],Table_0[Guariti])</f>
        <v>4242764</v>
      </c>
      <c r="M2204">
        <f>_xlfn.XLOOKUP(Comuni[[#This Row],[Regione]],Table_0[Regione],Table_0[Deceduti])</f>
        <v>47031</v>
      </c>
      <c r="N2204" s="1">
        <f>(Comuni[[#This Row],[Popolazione2011]]/Comuni[[#This Row],[Ammalati TOT]])*100</f>
        <v>7.7876088118128392E-2</v>
      </c>
      <c r="O2204">
        <f>_xlfn.XLOOKUP(Comuni[[#This Row],[Regione]],Table_0[Regione],Table_0[TOT AREA])</f>
        <v>6838505</v>
      </c>
      <c r="P2204" s="1">
        <f>(Comuni[[#This Row],[Popolazione2011]]/Comuni[[#This Row],[Ammalati AREA]])*100</f>
        <v>4.9060430605812236E-2</v>
      </c>
    </row>
    <row r="2205" spans="1:16" x14ac:dyDescent="0.3">
      <c r="A2205" t="s">
        <v>2223</v>
      </c>
      <c r="B2205" t="s">
        <v>8023</v>
      </c>
      <c r="C2205" t="s">
        <v>2219</v>
      </c>
      <c r="D2205">
        <v>1625</v>
      </c>
      <c r="E2205" s="1">
        <f>(Comuni[[#This Row],[Popolazione2011]]/SUM(D:D))*100</f>
        <v>2.7346334886010548E-3</v>
      </c>
      <c r="F2205">
        <f t="shared" si="34"/>
        <v>9704151</v>
      </c>
      <c r="G2205" s="1">
        <f>(Comuni[[#This Row],[Popolazione2011]]/Comuni[[#This Row],[TOT POP REGIONE ]])*100</f>
        <v>1.674541131934159E-2</v>
      </c>
      <c r="H2205" t="str">
        <f>IF(Comuni[[#This Row],[Popolazione2011]]&gt;300000,"MAGGIORE","")</f>
        <v/>
      </c>
      <c r="I2205" t="str">
        <f>_xlfn.XLOOKUP(Comuni[[#This Row],[Regione]],Ripartizione_geografica[Regione],Ripartizione_geografica[Ripartizione geografica])</f>
        <v>Nord-ovest</v>
      </c>
      <c r="J2205">
        <f>_xlfn.XLOOKUP(Comuni[[#This Row],[Regione]],Ripartizione_geografica[Regione],Ripartizione_geografica[Codice Regione])</f>
        <v>3</v>
      </c>
      <c r="K2205">
        <f>_xlfn.XLOOKUP(Comuni[[#This Row],[Regione]],Table_0[Regione],Table_0[Totale])</f>
        <v>4308126</v>
      </c>
      <c r="L2205">
        <f>_xlfn.XLOOKUP(Comuni[[#This Row],[Regione]],Table_0[Regione],Table_0[Guariti])</f>
        <v>4242764</v>
      </c>
      <c r="M2205">
        <f>_xlfn.XLOOKUP(Comuni[[#This Row],[Regione]],Table_0[Regione],Table_0[Deceduti])</f>
        <v>47031</v>
      </c>
      <c r="N2205" s="1">
        <f>(Comuni[[#This Row],[Popolazione2011]]/Comuni[[#This Row],[Ammalati TOT]])*100</f>
        <v>3.771941674872091E-2</v>
      </c>
      <c r="O2205">
        <f>_xlfn.XLOOKUP(Comuni[[#This Row],[Regione]],Table_0[Regione],Table_0[TOT AREA])</f>
        <v>6838505</v>
      </c>
      <c r="P2205" s="1">
        <f>(Comuni[[#This Row],[Popolazione2011]]/Comuni[[#This Row],[Ammalati AREA]])*100</f>
        <v>2.3762503646630368E-2</v>
      </c>
    </row>
    <row r="2206" spans="1:16" x14ac:dyDescent="0.3">
      <c r="A2206" t="s">
        <v>2224</v>
      </c>
      <c r="B2206" t="s">
        <v>8023</v>
      </c>
      <c r="C2206" t="s">
        <v>2219</v>
      </c>
      <c r="D2206">
        <v>402</v>
      </c>
      <c r="E2206" s="1">
        <f>(Comuni[[#This Row],[Popolazione2011]]/SUM(D:D))*100</f>
        <v>6.7650625379546089E-4</v>
      </c>
      <c r="F2206">
        <f t="shared" si="34"/>
        <v>9704151</v>
      </c>
      <c r="G2206" s="1">
        <f>(Comuni[[#This Row],[Popolazione2011]]/Comuni[[#This Row],[TOT POP REGIONE ]])*100</f>
        <v>4.1425571386925035E-3</v>
      </c>
      <c r="H2206" t="str">
        <f>IF(Comuni[[#This Row],[Popolazione2011]]&gt;300000,"MAGGIORE","")</f>
        <v/>
      </c>
      <c r="I2206" t="str">
        <f>_xlfn.XLOOKUP(Comuni[[#This Row],[Regione]],Ripartizione_geografica[Regione],Ripartizione_geografica[Ripartizione geografica])</f>
        <v>Nord-ovest</v>
      </c>
      <c r="J2206">
        <f>_xlfn.XLOOKUP(Comuni[[#This Row],[Regione]],Ripartizione_geografica[Regione],Ripartizione_geografica[Codice Regione])</f>
        <v>3</v>
      </c>
      <c r="K2206">
        <f>_xlfn.XLOOKUP(Comuni[[#This Row],[Regione]],Table_0[Regione],Table_0[Totale])</f>
        <v>4308126</v>
      </c>
      <c r="L2206">
        <f>_xlfn.XLOOKUP(Comuni[[#This Row],[Regione]],Table_0[Regione],Table_0[Guariti])</f>
        <v>4242764</v>
      </c>
      <c r="M2206">
        <f>_xlfn.XLOOKUP(Comuni[[#This Row],[Regione]],Table_0[Regione],Table_0[Deceduti])</f>
        <v>47031</v>
      </c>
      <c r="N2206" s="1">
        <f>(Comuni[[#This Row],[Popolazione2011]]/Comuni[[#This Row],[Ammalati TOT]])*100</f>
        <v>9.3312034049143414E-3</v>
      </c>
      <c r="O2206">
        <f>_xlfn.XLOOKUP(Comuni[[#This Row],[Regione]],Table_0[Regione],Table_0[TOT AREA])</f>
        <v>6838505</v>
      </c>
      <c r="P2206" s="1">
        <f>(Comuni[[#This Row],[Popolazione2011]]/Comuni[[#This Row],[Ammalati AREA]])*100</f>
        <v>5.8784778251971745E-3</v>
      </c>
    </row>
    <row r="2207" spans="1:16" x14ac:dyDescent="0.3">
      <c r="A2207" t="s">
        <v>2225</v>
      </c>
      <c r="B2207" t="s">
        <v>8023</v>
      </c>
      <c r="C2207" t="s">
        <v>2219</v>
      </c>
      <c r="D2207">
        <v>675</v>
      </c>
      <c r="E2207" s="1">
        <f>(Comuni[[#This Row],[Popolazione2011]]/SUM(D:D))*100</f>
        <v>1.1359246798804382E-3</v>
      </c>
      <c r="F2207">
        <f t="shared" si="34"/>
        <v>9704151</v>
      </c>
      <c r="G2207" s="1">
        <f>(Comuni[[#This Row],[Popolazione2011]]/Comuni[[#This Row],[TOT POP REGIONE ]])*100</f>
        <v>6.9557862403418916E-3</v>
      </c>
      <c r="H2207" t="str">
        <f>IF(Comuni[[#This Row],[Popolazione2011]]&gt;300000,"MAGGIORE","")</f>
        <v/>
      </c>
      <c r="I2207" t="str">
        <f>_xlfn.XLOOKUP(Comuni[[#This Row],[Regione]],Ripartizione_geografica[Regione],Ripartizione_geografica[Ripartizione geografica])</f>
        <v>Nord-ovest</v>
      </c>
      <c r="J2207">
        <f>_xlfn.XLOOKUP(Comuni[[#This Row],[Regione]],Ripartizione_geografica[Regione],Ripartizione_geografica[Codice Regione])</f>
        <v>3</v>
      </c>
      <c r="K2207">
        <f>_xlfn.XLOOKUP(Comuni[[#This Row],[Regione]],Table_0[Regione],Table_0[Totale])</f>
        <v>4308126</v>
      </c>
      <c r="L2207">
        <f>_xlfn.XLOOKUP(Comuni[[#This Row],[Regione]],Table_0[Regione],Table_0[Guariti])</f>
        <v>4242764</v>
      </c>
      <c r="M2207">
        <f>_xlfn.XLOOKUP(Comuni[[#This Row],[Regione]],Table_0[Regione],Table_0[Deceduti])</f>
        <v>47031</v>
      </c>
      <c r="N2207" s="1">
        <f>(Comuni[[#This Row],[Popolazione2011]]/Comuni[[#This Row],[Ammalati TOT]])*100</f>
        <v>1.5668065418699452E-2</v>
      </c>
      <c r="O2207">
        <f>_xlfn.XLOOKUP(Comuni[[#This Row],[Regione]],Table_0[Regione],Table_0[TOT AREA])</f>
        <v>6838505</v>
      </c>
      <c r="P2207" s="1">
        <f>(Comuni[[#This Row],[Popolazione2011]]/Comuni[[#This Row],[Ammalati AREA]])*100</f>
        <v>9.8705784378310749E-3</v>
      </c>
    </row>
    <row r="2208" spans="1:16" x14ac:dyDescent="0.3">
      <c r="A2208" t="s">
        <v>2226</v>
      </c>
      <c r="B2208" t="s">
        <v>8023</v>
      </c>
      <c r="C2208" t="s">
        <v>2219</v>
      </c>
      <c r="D2208">
        <v>890</v>
      </c>
      <c r="E2208" s="1">
        <f>(Comuni[[#This Row],[Popolazione2011]]/SUM(D:D))*100</f>
        <v>1.4977377260645777E-3</v>
      </c>
      <c r="F2208">
        <f t="shared" si="34"/>
        <v>9704151</v>
      </c>
      <c r="G2208" s="1">
        <f>(Comuni[[#This Row],[Popolazione2011]]/Comuni[[#This Row],[TOT POP REGIONE ]])*100</f>
        <v>9.1713329687470851E-3</v>
      </c>
      <c r="H2208" t="str">
        <f>IF(Comuni[[#This Row],[Popolazione2011]]&gt;300000,"MAGGIORE","")</f>
        <v/>
      </c>
      <c r="I2208" t="str">
        <f>_xlfn.XLOOKUP(Comuni[[#This Row],[Regione]],Ripartizione_geografica[Regione],Ripartizione_geografica[Ripartizione geografica])</f>
        <v>Nord-ovest</v>
      </c>
      <c r="J2208">
        <f>_xlfn.XLOOKUP(Comuni[[#This Row],[Regione]],Ripartizione_geografica[Regione],Ripartizione_geografica[Codice Regione])</f>
        <v>3</v>
      </c>
      <c r="K2208">
        <f>_xlfn.XLOOKUP(Comuni[[#This Row],[Regione]],Table_0[Regione],Table_0[Totale])</f>
        <v>4308126</v>
      </c>
      <c r="L2208">
        <f>_xlfn.XLOOKUP(Comuni[[#This Row],[Regione]],Table_0[Regione],Table_0[Guariti])</f>
        <v>4242764</v>
      </c>
      <c r="M2208">
        <f>_xlfn.XLOOKUP(Comuni[[#This Row],[Regione]],Table_0[Regione],Table_0[Deceduti])</f>
        <v>47031</v>
      </c>
      <c r="N2208" s="1">
        <f>(Comuni[[#This Row],[Popolazione2011]]/Comuni[[#This Row],[Ammalati TOT]])*100</f>
        <v>2.0658634403914834E-2</v>
      </c>
      <c r="O2208">
        <f>_xlfn.XLOOKUP(Comuni[[#This Row],[Regione]],Table_0[Regione],Table_0[TOT AREA])</f>
        <v>6838505</v>
      </c>
      <c r="P2208" s="1">
        <f>(Comuni[[#This Row],[Popolazione2011]]/Comuni[[#This Row],[Ammalati AREA]])*100</f>
        <v>1.3014540458769862E-2</v>
      </c>
    </row>
    <row r="2209" spans="1:16" x14ac:dyDescent="0.3">
      <c r="A2209" t="s">
        <v>2227</v>
      </c>
      <c r="B2209" t="s">
        <v>8023</v>
      </c>
      <c r="C2209" t="s">
        <v>2219</v>
      </c>
      <c r="D2209">
        <v>1715</v>
      </c>
      <c r="E2209" s="1">
        <f>(Comuni[[#This Row],[Popolazione2011]]/SUM(D:D))*100</f>
        <v>2.8860901125851131E-3</v>
      </c>
      <c r="F2209">
        <f t="shared" si="34"/>
        <v>9704151</v>
      </c>
      <c r="G2209" s="1">
        <f>(Comuni[[#This Row],[Popolazione2011]]/Comuni[[#This Row],[TOT POP REGIONE ]])*100</f>
        <v>1.7672849484720508E-2</v>
      </c>
      <c r="H2209" t="str">
        <f>IF(Comuni[[#This Row],[Popolazione2011]]&gt;300000,"MAGGIORE","")</f>
        <v/>
      </c>
      <c r="I2209" t="str">
        <f>_xlfn.XLOOKUP(Comuni[[#This Row],[Regione]],Ripartizione_geografica[Regione],Ripartizione_geografica[Ripartizione geografica])</f>
        <v>Nord-ovest</v>
      </c>
      <c r="J2209">
        <f>_xlfn.XLOOKUP(Comuni[[#This Row],[Regione]],Ripartizione_geografica[Regione],Ripartizione_geografica[Codice Regione])</f>
        <v>3</v>
      </c>
      <c r="K2209">
        <f>_xlfn.XLOOKUP(Comuni[[#This Row],[Regione]],Table_0[Regione],Table_0[Totale])</f>
        <v>4308126</v>
      </c>
      <c r="L2209">
        <f>_xlfn.XLOOKUP(Comuni[[#This Row],[Regione]],Table_0[Regione],Table_0[Guariti])</f>
        <v>4242764</v>
      </c>
      <c r="M2209">
        <f>_xlfn.XLOOKUP(Comuni[[#This Row],[Regione]],Table_0[Regione],Table_0[Deceduti])</f>
        <v>47031</v>
      </c>
      <c r="N2209" s="1">
        <f>(Comuni[[#This Row],[Popolazione2011]]/Comuni[[#This Row],[Ammalati TOT]])*100</f>
        <v>3.9808492137880833E-2</v>
      </c>
      <c r="O2209">
        <f>_xlfn.XLOOKUP(Comuni[[#This Row],[Regione]],Table_0[Regione],Table_0[TOT AREA])</f>
        <v>6838505</v>
      </c>
      <c r="P2209" s="1">
        <f>(Comuni[[#This Row],[Popolazione2011]]/Comuni[[#This Row],[Ammalati AREA]])*100</f>
        <v>2.5078580771674512E-2</v>
      </c>
    </row>
    <row r="2210" spans="1:16" x14ac:dyDescent="0.3">
      <c r="A2210" t="s">
        <v>2228</v>
      </c>
      <c r="B2210" t="s">
        <v>8023</v>
      </c>
      <c r="C2210" t="s">
        <v>2219</v>
      </c>
      <c r="D2210">
        <v>1032</v>
      </c>
      <c r="E2210" s="1">
        <f>(Comuni[[#This Row],[Popolazione2011]]/SUM(D:D))*100</f>
        <v>1.7367026216838699E-3</v>
      </c>
      <c r="F2210">
        <f t="shared" si="34"/>
        <v>9704151</v>
      </c>
      <c r="G2210" s="1">
        <f>(Comuni[[#This Row],[Popolazione2011]]/Comuni[[#This Row],[TOT POP REGIONE ]])*100</f>
        <v>1.0634624296344935E-2</v>
      </c>
      <c r="H2210" t="str">
        <f>IF(Comuni[[#This Row],[Popolazione2011]]&gt;300000,"MAGGIORE","")</f>
        <v/>
      </c>
      <c r="I2210" t="str">
        <f>_xlfn.XLOOKUP(Comuni[[#This Row],[Regione]],Ripartizione_geografica[Regione],Ripartizione_geografica[Ripartizione geografica])</f>
        <v>Nord-ovest</v>
      </c>
      <c r="J2210">
        <f>_xlfn.XLOOKUP(Comuni[[#This Row],[Regione]],Ripartizione_geografica[Regione],Ripartizione_geografica[Codice Regione])</f>
        <v>3</v>
      </c>
      <c r="K2210">
        <f>_xlfn.XLOOKUP(Comuni[[#This Row],[Regione]],Table_0[Regione],Table_0[Totale])</f>
        <v>4308126</v>
      </c>
      <c r="L2210">
        <f>_xlfn.XLOOKUP(Comuni[[#This Row],[Regione]],Table_0[Regione],Table_0[Guariti])</f>
        <v>4242764</v>
      </c>
      <c r="M2210">
        <f>_xlfn.XLOOKUP(Comuni[[#This Row],[Regione]],Table_0[Regione],Table_0[Deceduti])</f>
        <v>47031</v>
      </c>
      <c r="N2210" s="1">
        <f>(Comuni[[#This Row],[Popolazione2011]]/Comuni[[#This Row],[Ammalati TOT]])*100</f>
        <v>2.3954731129033832E-2</v>
      </c>
      <c r="O2210">
        <f>_xlfn.XLOOKUP(Comuni[[#This Row],[Regione]],Table_0[Regione],Table_0[TOT AREA])</f>
        <v>6838505</v>
      </c>
      <c r="P2210" s="1">
        <f>(Comuni[[#This Row],[Popolazione2011]]/Comuni[[#This Row],[Ammalati AREA]])*100</f>
        <v>1.5091017700506179E-2</v>
      </c>
    </row>
    <row r="2211" spans="1:16" x14ac:dyDescent="0.3">
      <c r="A2211" t="s">
        <v>2229</v>
      </c>
      <c r="B2211" t="s">
        <v>8023</v>
      </c>
      <c r="C2211" t="s">
        <v>2219</v>
      </c>
      <c r="D2211">
        <v>582</v>
      </c>
      <c r="E2211" s="1">
        <f>(Comuni[[#This Row],[Popolazione2011]]/SUM(D:D))*100</f>
        <v>9.7941950176357777E-4</v>
      </c>
      <c r="F2211">
        <f t="shared" si="34"/>
        <v>9704151</v>
      </c>
      <c r="G2211" s="1">
        <f>(Comuni[[#This Row],[Popolazione2011]]/Comuni[[#This Row],[TOT POP REGIONE ]])*100</f>
        <v>5.9974334694503414E-3</v>
      </c>
      <c r="H2211" t="str">
        <f>IF(Comuni[[#This Row],[Popolazione2011]]&gt;300000,"MAGGIORE","")</f>
        <v/>
      </c>
      <c r="I2211" t="str">
        <f>_xlfn.XLOOKUP(Comuni[[#This Row],[Regione]],Ripartizione_geografica[Regione],Ripartizione_geografica[Ripartizione geografica])</f>
        <v>Nord-ovest</v>
      </c>
      <c r="J2211">
        <f>_xlfn.XLOOKUP(Comuni[[#This Row],[Regione]],Ripartizione_geografica[Regione],Ripartizione_geografica[Codice Regione])</f>
        <v>3</v>
      </c>
      <c r="K2211">
        <f>_xlfn.XLOOKUP(Comuni[[#This Row],[Regione]],Table_0[Regione],Table_0[Totale])</f>
        <v>4308126</v>
      </c>
      <c r="L2211">
        <f>_xlfn.XLOOKUP(Comuni[[#This Row],[Regione]],Table_0[Regione],Table_0[Guariti])</f>
        <v>4242764</v>
      </c>
      <c r="M2211">
        <f>_xlfn.XLOOKUP(Comuni[[#This Row],[Regione]],Table_0[Regione],Table_0[Deceduti])</f>
        <v>47031</v>
      </c>
      <c r="N2211" s="1">
        <f>(Comuni[[#This Row],[Popolazione2011]]/Comuni[[#This Row],[Ammalati TOT]])*100</f>
        <v>1.3509354183234196E-2</v>
      </c>
      <c r="O2211">
        <f>_xlfn.XLOOKUP(Comuni[[#This Row],[Regione]],Table_0[Regione],Table_0[TOT AREA])</f>
        <v>6838505</v>
      </c>
      <c r="P2211" s="1">
        <f>(Comuni[[#This Row],[Popolazione2011]]/Comuni[[#This Row],[Ammalati AREA]])*100</f>
        <v>8.5106320752854608E-3</v>
      </c>
    </row>
    <row r="2212" spans="1:16" x14ac:dyDescent="0.3">
      <c r="A2212" t="s">
        <v>2230</v>
      </c>
      <c r="B2212" t="s">
        <v>8023</v>
      </c>
      <c r="C2212" t="s">
        <v>2219</v>
      </c>
      <c r="D2212">
        <v>6287</v>
      </c>
      <c r="E2212" s="1">
        <f>(Comuni[[#This Row],[Popolazione2011]]/SUM(D:D))*100</f>
        <v>1.058008661097528E-2</v>
      </c>
      <c r="F2212">
        <f t="shared" si="34"/>
        <v>9704151</v>
      </c>
      <c r="G2212" s="1">
        <f>(Comuni[[#This Row],[Popolazione2011]]/Comuni[[#This Row],[TOT POP REGIONE ]])*100</f>
        <v>6.478670828596958E-2</v>
      </c>
      <c r="H2212" t="str">
        <f>IF(Comuni[[#This Row],[Popolazione2011]]&gt;300000,"MAGGIORE","")</f>
        <v/>
      </c>
      <c r="I2212" t="str">
        <f>_xlfn.XLOOKUP(Comuni[[#This Row],[Regione]],Ripartizione_geografica[Regione],Ripartizione_geografica[Ripartizione geografica])</f>
        <v>Nord-ovest</v>
      </c>
      <c r="J2212">
        <f>_xlfn.XLOOKUP(Comuni[[#This Row],[Regione]],Ripartizione_geografica[Regione],Ripartizione_geografica[Codice Regione])</f>
        <v>3</v>
      </c>
      <c r="K2212">
        <f>_xlfn.XLOOKUP(Comuni[[#This Row],[Regione]],Table_0[Regione],Table_0[Totale])</f>
        <v>4308126</v>
      </c>
      <c r="L2212">
        <f>_xlfn.XLOOKUP(Comuni[[#This Row],[Regione]],Table_0[Regione],Table_0[Guariti])</f>
        <v>4242764</v>
      </c>
      <c r="M2212">
        <f>_xlfn.XLOOKUP(Comuni[[#This Row],[Regione]],Table_0[Regione],Table_0[Deceduti])</f>
        <v>47031</v>
      </c>
      <c r="N2212" s="1">
        <f>(Comuni[[#This Row],[Popolazione2011]]/Comuni[[#This Row],[Ammalati TOT]])*100</f>
        <v>0.14593352190720513</v>
      </c>
      <c r="O2212">
        <f>_xlfn.XLOOKUP(Comuni[[#This Row],[Regione]],Table_0[Regione],Table_0[TOT AREA])</f>
        <v>6838505</v>
      </c>
      <c r="P2212" s="1">
        <f>(Comuni[[#This Row],[Popolazione2011]]/Comuni[[#This Row],[Ammalati AREA]])*100</f>
        <v>9.1935298723916994E-2</v>
      </c>
    </row>
    <row r="2213" spans="1:16" x14ac:dyDescent="0.3">
      <c r="A2213" t="s">
        <v>2231</v>
      </c>
      <c r="B2213" t="s">
        <v>8023</v>
      </c>
      <c r="C2213" t="s">
        <v>2219</v>
      </c>
      <c r="D2213">
        <v>2775</v>
      </c>
      <c r="E2213" s="1">
        <f>(Comuni[[#This Row],[Popolazione2011]]/SUM(D:D))*100</f>
        <v>4.6699125728418018E-3</v>
      </c>
      <c r="F2213">
        <f t="shared" si="34"/>
        <v>9704151</v>
      </c>
      <c r="G2213" s="1">
        <f>(Comuni[[#This Row],[Popolazione2011]]/Comuni[[#This Row],[TOT POP REGIONE ]])*100</f>
        <v>2.859601009918333E-2</v>
      </c>
      <c r="H2213" t="str">
        <f>IF(Comuni[[#This Row],[Popolazione2011]]&gt;300000,"MAGGIORE","")</f>
        <v/>
      </c>
      <c r="I2213" t="str">
        <f>_xlfn.XLOOKUP(Comuni[[#This Row],[Regione]],Ripartizione_geografica[Regione],Ripartizione_geografica[Ripartizione geografica])</f>
        <v>Nord-ovest</v>
      </c>
      <c r="J2213">
        <f>_xlfn.XLOOKUP(Comuni[[#This Row],[Regione]],Ripartizione_geografica[Regione],Ripartizione_geografica[Codice Regione])</f>
        <v>3</v>
      </c>
      <c r="K2213">
        <f>_xlfn.XLOOKUP(Comuni[[#This Row],[Regione]],Table_0[Regione],Table_0[Totale])</f>
        <v>4308126</v>
      </c>
      <c r="L2213">
        <f>_xlfn.XLOOKUP(Comuni[[#This Row],[Regione]],Table_0[Regione],Table_0[Guariti])</f>
        <v>4242764</v>
      </c>
      <c r="M2213">
        <f>_xlfn.XLOOKUP(Comuni[[#This Row],[Regione]],Table_0[Regione],Table_0[Deceduti])</f>
        <v>47031</v>
      </c>
      <c r="N2213" s="1">
        <f>(Comuni[[#This Row],[Popolazione2011]]/Comuni[[#This Row],[Ammalati TOT]])*100</f>
        <v>6.4413157832431095E-2</v>
      </c>
      <c r="O2213">
        <f>_xlfn.XLOOKUP(Comuni[[#This Row],[Regione]],Table_0[Regione],Table_0[TOT AREA])</f>
        <v>6838505</v>
      </c>
      <c r="P2213" s="1">
        <f>(Comuni[[#This Row],[Popolazione2011]]/Comuni[[#This Row],[Ammalati AREA]])*100</f>
        <v>4.0579044688861088E-2</v>
      </c>
    </row>
    <row r="2214" spans="1:16" x14ac:dyDescent="0.3">
      <c r="A2214" t="s">
        <v>2232</v>
      </c>
      <c r="B2214" t="s">
        <v>8023</v>
      </c>
      <c r="C2214" t="s">
        <v>2219</v>
      </c>
      <c r="D2214">
        <v>2659</v>
      </c>
      <c r="E2214" s="1">
        <f>(Comuni[[#This Row],[Popolazione2011]]/SUM(D:D))*100</f>
        <v>4.4747018130401259E-3</v>
      </c>
      <c r="F2214">
        <f t="shared" si="34"/>
        <v>9704151</v>
      </c>
      <c r="G2214" s="1">
        <f>(Comuni[[#This Row],[Popolazione2011]]/Comuni[[#This Row],[TOT POP REGIONE ]])*100</f>
        <v>2.7400645352694944E-2</v>
      </c>
      <c r="H2214" t="str">
        <f>IF(Comuni[[#This Row],[Popolazione2011]]&gt;300000,"MAGGIORE","")</f>
        <v/>
      </c>
      <c r="I2214" t="str">
        <f>_xlfn.XLOOKUP(Comuni[[#This Row],[Regione]],Ripartizione_geografica[Regione],Ripartizione_geografica[Ripartizione geografica])</f>
        <v>Nord-ovest</v>
      </c>
      <c r="J2214">
        <f>_xlfn.XLOOKUP(Comuni[[#This Row],[Regione]],Ripartizione_geografica[Regione],Ripartizione_geografica[Codice Regione])</f>
        <v>3</v>
      </c>
      <c r="K2214">
        <f>_xlfn.XLOOKUP(Comuni[[#This Row],[Regione]],Table_0[Regione],Table_0[Totale])</f>
        <v>4308126</v>
      </c>
      <c r="L2214">
        <f>_xlfn.XLOOKUP(Comuni[[#This Row],[Regione]],Table_0[Regione],Table_0[Guariti])</f>
        <v>4242764</v>
      </c>
      <c r="M2214">
        <f>_xlfn.XLOOKUP(Comuni[[#This Row],[Regione]],Table_0[Regione],Table_0[Deceduti])</f>
        <v>47031</v>
      </c>
      <c r="N2214" s="1">
        <f>(Comuni[[#This Row],[Popolazione2011]]/Comuni[[#This Row],[Ammalati TOT]])*100</f>
        <v>6.1720571775291624E-2</v>
      </c>
      <c r="O2214">
        <f>_xlfn.XLOOKUP(Comuni[[#This Row],[Regione]],Table_0[Regione],Table_0[TOT AREA])</f>
        <v>6838505</v>
      </c>
      <c r="P2214" s="1">
        <f>(Comuni[[#This Row],[Popolazione2011]]/Comuni[[#This Row],[Ammalati AREA]])*100</f>
        <v>3.8882767505470858E-2</v>
      </c>
    </row>
    <row r="2215" spans="1:16" x14ac:dyDescent="0.3">
      <c r="A2215" t="s">
        <v>2233</v>
      </c>
      <c r="B2215" t="s">
        <v>8023</v>
      </c>
      <c r="C2215" t="s">
        <v>2219</v>
      </c>
      <c r="D2215">
        <v>1382</v>
      </c>
      <c r="E2215" s="1">
        <f>(Comuni[[#This Row],[Popolazione2011]]/SUM(D:D))*100</f>
        <v>2.3257006038440971E-3</v>
      </c>
      <c r="F2215">
        <f t="shared" si="34"/>
        <v>9704151</v>
      </c>
      <c r="G2215" s="1">
        <f>(Comuni[[#This Row],[Popolazione2011]]/Comuni[[#This Row],[TOT POP REGIONE ]])*100</f>
        <v>1.4241328272818508E-2</v>
      </c>
      <c r="H2215" t="str">
        <f>IF(Comuni[[#This Row],[Popolazione2011]]&gt;300000,"MAGGIORE","")</f>
        <v/>
      </c>
      <c r="I2215" t="str">
        <f>_xlfn.XLOOKUP(Comuni[[#This Row],[Regione]],Ripartizione_geografica[Regione],Ripartizione_geografica[Ripartizione geografica])</f>
        <v>Nord-ovest</v>
      </c>
      <c r="J2215">
        <f>_xlfn.XLOOKUP(Comuni[[#This Row],[Regione]],Ripartizione_geografica[Regione],Ripartizione_geografica[Codice Regione])</f>
        <v>3</v>
      </c>
      <c r="K2215">
        <f>_xlfn.XLOOKUP(Comuni[[#This Row],[Regione]],Table_0[Regione],Table_0[Totale])</f>
        <v>4308126</v>
      </c>
      <c r="L2215">
        <f>_xlfn.XLOOKUP(Comuni[[#This Row],[Regione]],Table_0[Regione],Table_0[Guariti])</f>
        <v>4242764</v>
      </c>
      <c r="M2215">
        <f>_xlfn.XLOOKUP(Comuni[[#This Row],[Regione]],Table_0[Regione],Table_0[Deceduti])</f>
        <v>47031</v>
      </c>
      <c r="N2215" s="1">
        <f>(Comuni[[#This Row],[Popolazione2011]]/Comuni[[#This Row],[Ammalati TOT]])*100</f>
        <v>3.2078913197989105E-2</v>
      </c>
      <c r="O2215">
        <f>_xlfn.XLOOKUP(Comuni[[#This Row],[Regione]],Table_0[Regione],Table_0[TOT AREA])</f>
        <v>6838505</v>
      </c>
      <c r="P2215" s="1">
        <f>(Comuni[[#This Row],[Popolazione2011]]/Comuni[[#This Row],[Ammalati AREA]])*100</f>
        <v>2.0209095409011179E-2</v>
      </c>
    </row>
    <row r="2216" spans="1:16" x14ac:dyDescent="0.3">
      <c r="A2216" t="s">
        <v>2234</v>
      </c>
      <c r="B2216" t="s">
        <v>8023</v>
      </c>
      <c r="C2216" t="s">
        <v>2219</v>
      </c>
      <c r="D2216">
        <v>423</v>
      </c>
      <c r="E2216" s="1">
        <f>(Comuni[[#This Row],[Popolazione2011]]/SUM(D:D))*100</f>
        <v>7.1184613272507456E-4</v>
      </c>
      <c r="F2216">
        <f t="shared" si="34"/>
        <v>9704151</v>
      </c>
      <c r="G2216" s="1">
        <f>(Comuni[[#This Row],[Popolazione2011]]/Comuni[[#This Row],[TOT POP REGIONE ]])*100</f>
        <v>4.3589593772809182E-3</v>
      </c>
      <c r="H2216" t="str">
        <f>IF(Comuni[[#This Row],[Popolazione2011]]&gt;300000,"MAGGIORE","")</f>
        <v/>
      </c>
      <c r="I2216" t="str">
        <f>_xlfn.XLOOKUP(Comuni[[#This Row],[Regione]],Ripartizione_geografica[Regione],Ripartizione_geografica[Ripartizione geografica])</f>
        <v>Nord-ovest</v>
      </c>
      <c r="J2216">
        <f>_xlfn.XLOOKUP(Comuni[[#This Row],[Regione]],Ripartizione_geografica[Regione],Ripartizione_geografica[Codice Regione])</f>
        <v>3</v>
      </c>
      <c r="K2216">
        <f>_xlfn.XLOOKUP(Comuni[[#This Row],[Regione]],Table_0[Regione],Table_0[Totale])</f>
        <v>4308126</v>
      </c>
      <c r="L2216">
        <f>_xlfn.XLOOKUP(Comuni[[#This Row],[Regione]],Table_0[Regione],Table_0[Guariti])</f>
        <v>4242764</v>
      </c>
      <c r="M2216">
        <f>_xlfn.XLOOKUP(Comuni[[#This Row],[Regione]],Table_0[Regione],Table_0[Deceduti])</f>
        <v>47031</v>
      </c>
      <c r="N2216" s="1">
        <f>(Comuni[[#This Row],[Popolazione2011]]/Comuni[[#This Row],[Ammalati TOT]])*100</f>
        <v>9.818654329051657E-3</v>
      </c>
      <c r="O2216">
        <f>_xlfn.XLOOKUP(Comuni[[#This Row],[Regione]],Table_0[Regione],Table_0[TOT AREA])</f>
        <v>6838505</v>
      </c>
      <c r="P2216" s="1">
        <f>(Comuni[[#This Row],[Popolazione2011]]/Comuni[[#This Row],[Ammalati AREA]])*100</f>
        <v>6.1855624877074737E-3</v>
      </c>
    </row>
    <row r="2217" spans="1:16" x14ac:dyDescent="0.3">
      <c r="A2217" t="s">
        <v>2235</v>
      </c>
      <c r="B2217" t="s">
        <v>8023</v>
      </c>
      <c r="C2217" t="s">
        <v>2219</v>
      </c>
      <c r="D2217">
        <v>1035</v>
      </c>
      <c r="E2217" s="1">
        <f>(Comuni[[#This Row],[Popolazione2011]]/SUM(D:D))*100</f>
        <v>1.7417511758166717E-3</v>
      </c>
      <c r="F2217">
        <f t="shared" si="34"/>
        <v>9704151</v>
      </c>
      <c r="G2217" s="1">
        <f>(Comuni[[#This Row],[Popolazione2011]]/Comuni[[#This Row],[TOT POP REGIONE ]])*100</f>
        <v>1.0665538901857565E-2</v>
      </c>
      <c r="H2217" t="str">
        <f>IF(Comuni[[#This Row],[Popolazione2011]]&gt;300000,"MAGGIORE","")</f>
        <v/>
      </c>
      <c r="I2217" t="str">
        <f>_xlfn.XLOOKUP(Comuni[[#This Row],[Regione]],Ripartizione_geografica[Regione],Ripartizione_geografica[Ripartizione geografica])</f>
        <v>Nord-ovest</v>
      </c>
      <c r="J2217">
        <f>_xlfn.XLOOKUP(Comuni[[#This Row],[Regione]],Ripartizione_geografica[Regione],Ripartizione_geografica[Codice Regione])</f>
        <v>3</v>
      </c>
      <c r="K2217">
        <f>_xlfn.XLOOKUP(Comuni[[#This Row],[Regione]],Table_0[Regione],Table_0[Totale])</f>
        <v>4308126</v>
      </c>
      <c r="L2217">
        <f>_xlfn.XLOOKUP(Comuni[[#This Row],[Regione]],Table_0[Regione],Table_0[Guariti])</f>
        <v>4242764</v>
      </c>
      <c r="M2217">
        <f>_xlfn.XLOOKUP(Comuni[[#This Row],[Regione]],Table_0[Regione],Table_0[Deceduti])</f>
        <v>47031</v>
      </c>
      <c r="N2217" s="1">
        <f>(Comuni[[#This Row],[Popolazione2011]]/Comuni[[#This Row],[Ammalati TOT]])*100</f>
        <v>2.4024366975339162E-2</v>
      </c>
      <c r="O2217">
        <f>_xlfn.XLOOKUP(Comuni[[#This Row],[Regione]],Table_0[Regione],Table_0[TOT AREA])</f>
        <v>6838505</v>
      </c>
      <c r="P2217" s="1">
        <f>(Comuni[[#This Row],[Popolazione2011]]/Comuni[[#This Row],[Ammalati AREA]])*100</f>
        <v>1.5134886938007649E-2</v>
      </c>
    </row>
    <row r="2218" spans="1:16" x14ac:dyDescent="0.3">
      <c r="A2218" t="s">
        <v>2236</v>
      </c>
      <c r="B2218" t="s">
        <v>8023</v>
      </c>
      <c r="C2218" t="s">
        <v>2219</v>
      </c>
      <c r="D2218">
        <v>2589</v>
      </c>
      <c r="E2218" s="1">
        <f>(Comuni[[#This Row],[Popolazione2011]]/SUM(D:D))*100</f>
        <v>4.3569022166080806E-3</v>
      </c>
      <c r="F2218">
        <f t="shared" si="34"/>
        <v>9704151</v>
      </c>
      <c r="G2218" s="1">
        <f>(Comuni[[#This Row],[Popolazione2011]]/Comuni[[#This Row],[TOT POP REGIONE ]])*100</f>
        <v>2.6679304557400228E-2</v>
      </c>
      <c r="H2218" t="str">
        <f>IF(Comuni[[#This Row],[Popolazione2011]]&gt;300000,"MAGGIORE","")</f>
        <v/>
      </c>
      <c r="I2218" t="str">
        <f>_xlfn.XLOOKUP(Comuni[[#This Row],[Regione]],Ripartizione_geografica[Regione],Ripartizione_geografica[Ripartizione geografica])</f>
        <v>Nord-ovest</v>
      </c>
      <c r="J2218">
        <f>_xlfn.XLOOKUP(Comuni[[#This Row],[Regione]],Ripartizione_geografica[Regione],Ripartizione_geografica[Codice Regione])</f>
        <v>3</v>
      </c>
      <c r="K2218">
        <f>_xlfn.XLOOKUP(Comuni[[#This Row],[Regione]],Table_0[Regione],Table_0[Totale])</f>
        <v>4308126</v>
      </c>
      <c r="L2218">
        <f>_xlfn.XLOOKUP(Comuni[[#This Row],[Regione]],Table_0[Regione],Table_0[Guariti])</f>
        <v>4242764</v>
      </c>
      <c r="M2218">
        <f>_xlfn.XLOOKUP(Comuni[[#This Row],[Regione]],Table_0[Regione],Table_0[Deceduti])</f>
        <v>47031</v>
      </c>
      <c r="N2218" s="1">
        <f>(Comuni[[#This Row],[Popolazione2011]]/Comuni[[#This Row],[Ammalati TOT]])*100</f>
        <v>6.009573536150057E-2</v>
      </c>
      <c r="O2218">
        <f>_xlfn.XLOOKUP(Comuni[[#This Row],[Regione]],Table_0[Regione],Table_0[TOT AREA])</f>
        <v>6838505</v>
      </c>
      <c r="P2218" s="1">
        <f>(Comuni[[#This Row],[Popolazione2011]]/Comuni[[#This Row],[Ammalati AREA]])*100</f>
        <v>3.7859151963769863E-2</v>
      </c>
    </row>
    <row r="2219" spans="1:16" x14ac:dyDescent="0.3">
      <c r="A2219" t="s">
        <v>2237</v>
      </c>
      <c r="B2219" t="s">
        <v>8023</v>
      </c>
      <c r="C2219" t="s">
        <v>2219</v>
      </c>
      <c r="D2219">
        <v>633</v>
      </c>
      <c r="E2219" s="1">
        <f>(Comuni[[#This Row],[Popolazione2011]]/SUM(D:D))*100</f>
        <v>1.0652449220212108E-3</v>
      </c>
      <c r="F2219">
        <f t="shared" si="34"/>
        <v>9704151</v>
      </c>
      <c r="G2219" s="1">
        <f>(Comuni[[#This Row],[Popolazione2011]]/Comuni[[#This Row],[TOT POP REGIONE ]])*100</f>
        <v>6.522981763165063E-3</v>
      </c>
      <c r="H2219" t="str">
        <f>IF(Comuni[[#This Row],[Popolazione2011]]&gt;300000,"MAGGIORE","")</f>
        <v/>
      </c>
      <c r="I2219" t="str">
        <f>_xlfn.XLOOKUP(Comuni[[#This Row],[Regione]],Ripartizione_geografica[Regione],Ripartizione_geografica[Ripartizione geografica])</f>
        <v>Nord-ovest</v>
      </c>
      <c r="J2219">
        <f>_xlfn.XLOOKUP(Comuni[[#This Row],[Regione]],Ripartizione_geografica[Regione],Ripartizione_geografica[Codice Regione])</f>
        <v>3</v>
      </c>
      <c r="K2219">
        <f>_xlfn.XLOOKUP(Comuni[[#This Row],[Regione]],Table_0[Regione],Table_0[Totale])</f>
        <v>4308126</v>
      </c>
      <c r="L2219">
        <f>_xlfn.XLOOKUP(Comuni[[#This Row],[Regione]],Table_0[Regione],Table_0[Guariti])</f>
        <v>4242764</v>
      </c>
      <c r="M2219">
        <f>_xlfn.XLOOKUP(Comuni[[#This Row],[Regione]],Table_0[Regione],Table_0[Deceduti])</f>
        <v>47031</v>
      </c>
      <c r="N2219" s="1">
        <f>(Comuni[[#This Row],[Popolazione2011]]/Comuni[[#This Row],[Ammalati TOT]])*100</f>
        <v>1.4693163570424821E-2</v>
      </c>
      <c r="O2219">
        <f>_xlfn.XLOOKUP(Comuni[[#This Row],[Regione]],Table_0[Regione],Table_0[TOT AREA])</f>
        <v>6838505</v>
      </c>
      <c r="P2219" s="1">
        <f>(Comuni[[#This Row],[Popolazione2011]]/Comuni[[#This Row],[Ammalati AREA]])*100</f>
        <v>9.2564091128104747E-3</v>
      </c>
    </row>
    <row r="2220" spans="1:16" x14ac:dyDescent="0.3">
      <c r="A2220" t="s">
        <v>2238</v>
      </c>
      <c r="B2220" t="s">
        <v>8023</v>
      </c>
      <c r="C2220" t="s">
        <v>2219</v>
      </c>
      <c r="D2220">
        <v>689</v>
      </c>
      <c r="E2220" s="1">
        <f>(Comuni[[#This Row],[Popolazione2011]]/SUM(D:D))*100</f>
        <v>1.1594845991668473E-3</v>
      </c>
      <c r="F2220">
        <f t="shared" si="34"/>
        <v>9704151</v>
      </c>
      <c r="G2220" s="1">
        <f>(Comuni[[#This Row],[Popolazione2011]]/Comuni[[#This Row],[TOT POP REGIONE ]])*100</f>
        <v>7.1000543994008333E-3</v>
      </c>
      <c r="H2220" t="str">
        <f>IF(Comuni[[#This Row],[Popolazione2011]]&gt;300000,"MAGGIORE","")</f>
        <v/>
      </c>
      <c r="I2220" t="str">
        <f>_xlfn.XLOOKUP(Comuni[[#This Row],[Regione]],Ripartizione_geografica[Regione],Ripartizione_geografica[Ripartizione geografica])</f>
        <v>Nord-ovest</v>
      </c>
      <c r="J2220">
        <f>_xlfn.XLOOKUP(Comuni[[#This Row],[Regione]],Ripartizione_geografica[Regione],Ripartizione_geografica[Codice Regione])</f>
        <v>3</v>
      </c>
      <c r="K2220">
        <f>_xlfn.XLOOKUP(Comuni[[#This Row],[Regione]],Table_0[Regione],Table_0[Totale])</f>
        <v>4308126</v>
      </c>
      <c r="L2220">
        <f>_xlfn.XLOOKUP(Comuni[[#This Row],[Regione]],Table_0[Regione],Table_0[Guariti])</f>
        <v>4242764</v>
      </c>
      <c r="M2220">
        <f>_xlfn.XLOOKUP(Comuni[[#This Row],[Regione]],Table_0[Regione],Table_0[Deceduti])</f>
        <v>47031</v>
      </c>
      <c r="N2220" s="1">
        <f>(Comuni[[#This Row],[Popolazione2011]]/Comuni[[#This Row],[Ammalati TOT]])*100</f>
        <v>1.5993032701457664E-2</v>
      </c>
      <c r="O2220">
        <f>_xlfn.XLOOKUP(Comuni[[#This Row],[Regione]],Table_0[Regione],Table_0[TOT AREA])</f>
        <v>6838505</v>
      </c>
      <c r="P2220" s="1">
        <f>(Comuni[[#This Row],[Popolazione2011]]/Comuni[[#This Row],[Ammalati AREA]])*100</f>
        <v>1.0075301546171277E-2</v>
      </c>
    </row>
    <row r="2221" spans="1:16" x14ac:dyDescent="0.3">
      <c r="A2221" t="s">
        <v>2239</v>
      </c>
      <c r="B2221" t="s">
        <v>8023</v>
      </c>
      <c r="C2221" t="s">
        <v>2219</v>
      </c>
      <c r="D2221">
        <v>853</v>
      </c>
      <c r="E2221" s="1">
        <f>(Comuni[[#This Row],[Popolazione2011]]/SUM(D:D))*100</f>
        <v>1.4354722250933536E-3</v>
      </c>
      <c r="F2221">
        <f t="shared" si="34"/>
        <v>9704151</v>
      </c>
      <c r="G2221" s="1">
        <f>(Comuni[[#This Row],[Popolazione2011]]/Comuni[[#This Row],[TOT POP REGIONE ]])*100</f>
        <v>8.7900528340913078E-3</v>
      </c>
      <c r="H2221" t="str">
        <f>IF(Comuni[[#This Row],[Popolazione2011]]&gt;300000,"MAGGIORE","")</f>
        <v/>
      </c>
      <c r="I2221" t="str">
        <f>_xlfn.XLOOKUP(Comuni[[#This Row],[Regione]],Ripartizione_geografica[Regione],Ripartizione_geografica[Ripartizione geografica])</f>
        <v>Nord-ovest</v>
      </c>
      <c r="J2221">
        <f>_xlfn.XLOOKUP(Comuni[[#This Row],[Regione]],Ripartizione_geografica[Regione],Ripartizione_geografica[Codice Regione])</f>
        <v>3</v>
      </c>
      <c r="K2221">
        <f>_xlfn.XLOOKUP(Comuni[[#This Row],[Regione]],Table_0[Regione],Table_0[Totale])</f>
        <v>4308126</v>
      </c>
      <c r="L2221">
        <f>_xlfn.XLOOKUP(Comuni[[#This Row],[Regione]],Table_0[Regione],Table_0[Guariti])</f>
        <v>4242764</v>
      </c>
      <c r="M2221">
        <f>_xlfn.XLOOKUP(Comuni[[#This Row],[Regione]],Table_0[Regione],Table_0[Deceduti])</f>
        <v>47031</v>
      </c>
      <c r="N2221" s="1">
        <f>(Comuni[[#This Row],[Popolazione2011]]/Comuni[[#This Row],[Ammalati TOT]])*100</f>
        <v>1.9799792299482422E-2</v>
      </c>
      <c r="O2221">
        <f>_xlfn.XLOOKUP(Comuni[[#This Row],[Regione]],Table_0[Regione],Table_0[TOT AREA])</f>
        <v>6838505</v>
      </c>
      <c r="P2221" s="1">
        <f>(Comuni[[#This Row],[Popolazione2011]]/Comuni[[#This Row],[Ammalati AREA]])*100</f>
        <v>1.2473486529585048E-2</v>
      </c>
    </row>
    <row r="2222" spans="1:16" x14ac:dyDescent="0.3">
      <c r="A2222" t="s">
        <v>2240</v>
      </c>
      <c r="B2222" t="s">
        <v>8023</v>
      </c>
      <c r="C2222" t="s">
        <v>2219</v>
      </c>
      <c r="D2222">
        <v>3535</v>
      </c>
      <c r="E2222" s="1">
        <f>(Comuni[[#This Row],[Popolazione2011]]/SUM(D:D))*100</f>
        <v>5.9488796198182946E-3</v>
      </c>
      <c r="F2222">
        <f t="shared" si="34"/>
        <v>9704151</v>
      </c>
      <c r="G2222" s="1">
        <f>(Comuni[[#This Row],[Popolazione2011]]/Comuni[[#This Row],[TOT POP REGIONE ]])*100</f>
        <v>3.6427710162383088E-2</v>
      </c>
      <c r="H2222" t="str">
        <f>IF(Comuni[[#This Row],[Popolazione2011]]&gt;300000,"MAGGIORE","")</f>
        <v/>
      </c>
      <c r="I2222" t="str">
        <f>_xlfn.XLOOKUP(Comuni[[#This Row],[Regione]],Ripartizione_geografica[Regione],Ripartizione_geografica[Ripartizione geografica])</f>
        <v>Nord-ovest</v>
      </c>
      <c r="J2222">
        <f>_xlfn.XLOOKUP(Comuni[[#This Row],[Regione]],Ripartizione_geografica[Regione],Ripartizione_geografica[Codice Regione])</f>
        <v>3</v>
      </c>
      <c r="K2222">
        <f>_xlfn.XLOOKUP(Comuni[[#This Row],[Regione]],Table_0[Regione],Table_0[Totale])</f>
        <v>4308126</v>
      </c>
      <c r="L2222">
        <f>_xlfn.XLOOKUP(Comuni[[#This Row],[Regione]],Table_0[Regione],Table_0[Guariti])</f>
        <v>4242764</v>
      </c>
      <c r="M2222">
        <f>_xlfn.XLOOKUP(Comuni[[#This Row],[Regione]],Table_0[Regione],Table_0[Deceduti])</f>
        <v>47031</v>
      </c>
      <c r="N2222" s="1">
        <f>(Comuni[[#This Row],[Popolazione2011]]/Comuni[[#This Row],[Ammalati TOT]])*100</f>
        <v>8.2054238896448237E-2</v>
      </c>
      <c r="O2222">
        <f>_xlfn.XLOOKUP(Comuni[[#This Row],[Regione]],Table_0[Regione],Table_0[TOT AREA])</f>
        <v>6838505</v>
      </c>
      <c r="P2222" s="1">
        <f>(Comuni[[#This Row],[Popolazione2011]]/Comuni[[#This Row],[Ammalati AREA]])*100</f>
        <v>5.1692584855900517E-2</v>
      </c>
    </row>
    <row r="2223" spans="1:16" x14ac:dyDescent="0.3">
      <c r="A2223" t="s">
        <v>2241</v>
      </c>
      <c r="B2223" t="s">
        <v>8023</v>
      </c>
      <c r="C2223" t="s">
        <v>2219</v>
      </c>
      <c r="D2223">
        <v>9073</v>
      </c>
      <c r="E2223" s="1">
        <f>(Comuni[[#This Row],[Popolazione2011]]/SUM(D:D))*100</f>
        <v>1.5268510548970691E-2</v>
      </c>
      <c r="F2223">
        <f t="shared" si="34"/>
        <v>9704151</v>
      </c>
      <c r="G2223" s="1">
        <f>(Comuni[[#This Row],[Popolazione2011]]/Comuni[[#This Row],[TOT POP REGIONE ]])*100</f>
        <v>9.3496071938699229E-2</v>
      </c>
      <c r="H2223" t="str">
        <f>IF(Comuni[[#This Row],[Popolazione2011]]&gt;300000,"MAGGIORE","")</f>
        <v/>
      </c>
      <c r="I2223" t="str">
        <f>_xlfn.XLOOKUP(Comuni[[#This Row],[Regione]],Ripartizione_geografica[Regione],Ripartizione_geografica[Ripartizione geografica])</f>
        <v>Nord-ovest</v>
      </c>
      <c r="J2223">
        <f>_xlfn.XLOOKUP(Comuni[[#This Row],[Regione]],Ripartizione_geografica[Regione],Ripartizione_geografica[Codice Regione])</f>
        <v>3</v>
      </c>
      <c r="K2223">
        <f>_xlfn.XLOOKUP(Comuni[[#This Row],[Regione]],Table_0[Regione],Table_0[Totale])</f>
        <v>4308126</v>
      </c>
      <c r="L2223">
        <f>_xlfn.XLOOKUP(Comuni[[#This Row],[Regione]],Table_0[Regione],Table_0[Guariti])</f>
        <v>4242764</v>
      </c>
      <c r="M2223">
        <f>_xlfn.XLOOKUP(Comuni[[#This Row],[Regione]],Table_0[Regione],Table_0[Deceduti])</f>
        <v>47031</v>
      </c>
      <c r="N2223" s="1">
        <f>(Comuni[[#This Row],[Popolazione2011]]/Comuni[[#This Row],[Ammalati TOT]])*100</f>
        <v>0.21060201117608909</v>
      </c>
      <c r="O2223">
        <f>_xlfn.XLOOKUP(Comuni[[#This Row],[Regione]],Table_0[Regione],Table_0[TOT AREA])</f>
        <v>6838505</v>
      </c>
      <c r="P2223" s="1">
        <f>(Comuni[[#This Row],[Popolazione2011]]/Comuni[[#This Row],[Ammalati AREA]])*100</f>
        <v>0.13267519728361682</v>
      </c>
    </row>
    <row r="2224" spans="1:16" x14ac:dyDescent="0.3">
      <c r="A2224" t="s">
        <v>2242</v>
      </c>
      <c r="B2224" t="s">
        <v>8023</v>
      </c>
      <c r="C2224" t="s">
        <v>2219</v>
      </c>
      <c r="D2224">
        <v>128</v>
      </c>
      <c r="E2224" s="1">
        <f>(Comuni[[#This Row],[Popolazione2011]]/SUM(D:D))*100</f>
        <v>2.1540497633288307E-4</v>
      </c>
      <c r="F2224">
        <f t="shared" si="34"/>
        <v>9704151</v>
      </c>
      <c r="G2224" s="1">
        <f>(Comuni[[#This Row],[Popolazione2011]]/Comuni[[#This Row],[TOT POP REGIONE ]])*100</f>
        <v>1.3190231685389067E-3</v>
      </c>
      <c r="H2224" t="str">
        <f>IF(Comuni[[#This Row],[Popolazione2011]]&gt;300000,"MAGGIORE","")</f>
        <v/>
      </c>
      <c r="I2224" t="str">
        <f>_xlfn.XLOOKUP(Comuni[[#This Row],[Regione]],Ripartizione_geografica[Regione],Ripartizione_geografica[Ripartizione geografica])</f>
        <v>Nord-ovest</v>
      </c>
      <c r="J2224">
        <f>_xlfn.XLOOKUP(Comuni[[#This Row],[Regione]],Ripartizione_geografica[Regione],Ripartizione_geografica[Codice Regione])</f>
        <v>3</v>
      </c>
      <c r="K2224">
        <f>_xlfn.XLOOKUP(Comuni[[#This Row],[Regione]],Table_0[Regione],Table_0[Totale])</f>
        <v>4308126</v>
      </c>
      <c r="L2224">
        <f>_xlfn.XLOOKUP(Comuni[[#This Row],[Regione]],Table_0[Regione],Table_0[Guariti])</f>
        <v>4242764</v>
      </c>
      <c r="M2224">
        <f>_xlfn.XLOOKUP(Comuni[[#This Row],[Regione]],Table_0[Regione],Table_0[Deceduti])</f>
        <v>47031</v>
      </c>
      <c r="N2224" s="1">
        <f>(Comuni[[#This Row],[Popolazione2011]]/Comuni[[#This Row],[Ammalati TOT]])*100</f>
        <v>2.9711294423607855E-3</v>
      </c>
      <c r="O2224">
        <f>_xlfn.XLOOKUP(Comuni[[#This Row],[Regione]],Table_0[Regione],Table_0[TOT AREA])</f>
        <v>6838505</v>
      </c>
      <c r="P2224" s="1">
        <f>(Comuni[[#This Row],[Popolazione2011]]/Comuni[[#This Row],[Ammalati AREA]])*100</f>
        <v>1.8717541333961151E-3</v>
      </c>
    </row>
    <row r="2225" spans="1:16" x14ac:dyDescent="0.3">
      <c r="A2225" t="s">
        <v>2243</v>
      </c>
      <c r="B2225" t="s">
        <v>8023</v>
      </c>
      <c r="C2225" t="s">
        <v>2219</v>
      </c>
      <c r="D2225">
        <v>990</v>
      </c>
      <c r="E2225" s="1">
        <f>(Comuni[[#This Row],[Popolazione2011]]/SUM(D:D))*100</f>
        <v>1.6660228638246428E-3</v>
      </c>
      <c r="F2225">
        <f t="shared" si="34"/>
        <v>9704151</v>
      </c>
      <c r="G2225" s="1">
        <f>(Comuni[[#This Row],[Popolazione2011]]/Comuni[[#This Row],[TOT POP REGIONE ]])*100</f>
        <v>1.0201819819168107E-2</v>
      </c>
      <c r="H2225" t="str">
        <f>IF(Comuni[[#This Row],[Popolazione2011]]&gt;300000,"MAGGIORE","")</f>
        <v/>
      </c>
      <c r="I2225" t="str">
        <f>_xlfn.XLOOKUP(Comuni[[#This Row],[Regione]],Ripartizione_geografica[Regione],Ripartizione_geografica[Ripartizione geografica])</f>
        <v>Nord-ovest</v>
      </c>
      <c r="J2225">
        <f>_xlfn.XLOOKUP(Comuni[[#This Row],[Regione]],Ripartizione_geografica[Regione],Ripartizione_geografica[Codice Regione])</f>
        <v>3</v>
      </c>
      <c r="K2225">
        <f>_xlfn.XLOOKUP(Comuni[[#This Row],[Regione]],Table_0[Regione],Table_0[Totale])</f>
        <v>4308126</v>
      </c>
      <c r="L2225">
        <f>_xlfn.XLOOKUP(Comuni[[#This Row],[Regione]],Table_0[Regione],Table_0[Guariti])</f>
        <v>4242764</v>
      </c>
      <c r="M2225">
        <f>_xlfn.XLOOKUP(Comuni[[#This Row],[Regione]],Table_0[Regione],Table_0[Deceduti])</f>
        <v>47031</v>
      </c>
      <c r="N2225" s="1">
        <f>(Comuni[[#This Row],[Popolazione2011]]/Comuni[[#This Row],[Ammalati TOT]])*100</f>
        <v>2.2979829280759197E-2</v>
      </c>
      <c r="O2225">
        <f>_xlfn.XLOOKUP(Comuni[[#This Row],[Regione]],Table_0[Regione],Table_0[TOT AREA])</f>
        <v>6838505</v>
      </c>
      <c r="P2225" s="1">
        <f>(Comuni[[#This Row],[Popolazione2011]]/Comuni[[#This Row],[Ammalati AREA]])*100</f>
        <v>1.4476848375485579E-2</v>
      </c>
    </row>
    <row r="2226" spans="1:16" x14ac:dyDescent="0.3">
      <c r="A2226" t="s">
        <v>2244</v>
      </c>
      <c r="B2226" t="s">
        <v>8023</v>
      </c>
      <c r="C2226" t="s">
        <v>2219</v>
      </c>
      <c r="D2226">
        <v>1636</v>
      </c>
      <c r="E2226" s="1">
        <f>(Comuni[[#This Row],[Popolazione2011]]/SUM(D:D))*100</f>
        <v>2.7531448537546619E-3</v>
      </c>
      <c r="F2226">
        <f t="shared" si="34"/>
        <v>9704151</v>
      </c>
      <c r="G2226" s="1">
        <f>(Comuni[[#This Row],[Popolazione2011]]/Comuni[[#This Row],[TOT POP REGIONE ]])*100</f>
        <v>1.6858764872887903E-2</v>
      </c>
      <c r="H2226" t="str">
        <f>IF(Comuni[[#This Row],[Popolazione2011]]&gt;300000,"MAGGIORE","")</f>
        <v/>
      </c>
      <c r="I2226" t="str">
        <f>_xlfn.XLOOKUP(Comuni[[#This Row],[Regione]],Ripartizione_geografica[Regione],Ripartizione_geografica[Ripartizione geografica])</f>
        <v>Nord-ovest</v>
      </c>
      <c r="J2226">
        <f>_xlfn.XLOOKUP(Comuni[[#This Row],[Regione]],Ripartizione_geografica[Regione],Ripartizione_geografica[Codice Regione])</f>
        <v>3</v>
      </c>
      <c r="K2226">
        <f>_xlfn.XLOOKUP(Comuni[[#This Row],[Regione]],Table_0[Regione],Table_0[Totale])</f>
        <v>4308126</v>
      </c>
      <c r="L2226">
        <f>_xlfn.XLOOKUP(Comuni[[#This Row],[Regione]],Table_0[Regione],Table_0[Guariti])</f>
        <v>4242764</v>
      </c>
      <c r="M2226">
        <f>_xlfn.XLOOKUP(Comuni[[#This Row],[Regione]],Table_0[Regione],Table_0[Deceduti])</f>
        <v>47031</v>
      </c>
      <c r="N2226" s="1">
        <f>(Comuni[[#This Row],[Popolazione2011]]/Comuni[[#This Row],[Ammalati TOT]])*100</f>
        <v>3.7974748185173789E-2</v>
      </c>
      <c r="O2226">
        <f>_xlfn.XLOOKUP(Comuni[[#This Row],[Regione]],Table_0[Regione],Table_0[TOT AREA])</f>
        <v>6838505</v>
      </c>
      <c r="P2226" s="1">
        <f>(Comuni[[#This Row],[Popolazione2011]]/Comuni[[#This Row],[Ammalati AREA]])*100</f>
        <v>2.3923357517469095E-2</v>
      </c>
    </row>
    <row r="2227" spans="1:16" x14ac:dyDescent="0.3">
      <c r="A2227" t="s">
        <v>2245</v>
      </c>
      <c r="B2227" t="s">
        <v>8023</v>
      </c>
      <c r="C2227" t="s">
        <v>2219</v>
      </c>
      <c r="D2227">
        <v>1423</v>
      </c>
      <c r="E2227" s="1">
        <f>(Comuni[[#This Row],[Popolazione2011]]/SUM(D:D))*100</f>
        <v>2.3946975103257238E-3</v>
      </c>
      <c r="F2227">
        <f t="shared" si="34"/>
        <v>9704151</v>
      </c>
      <c r="G2227" s="1">
        <f>(Comuni[[#This Row],[Popolazione2011]]/Comuni[[#This Row],[TOT POP REGIONE ]])*100</f>
        <v>1.4663827881491127E-2</v>
      </c>
      <c r="H2227" t="str">
        <f>IF(Comuni[[#This Row],[Popolazione2011]]&gt;300000,"MAGGIORE","")</f>
        <v/>
      </c>
      <c r="I2227" t="str">
        <f>_xlfn.XLOOKUP(Comuni[[#This Row],[Regione]],Ripartizione_geografica[Regione],Ripartizione_geografica[Ripartizione geografica])</f>
        <v>Nord-ovest</v>
      </c>
      <c r="J2227">
        <f>_xlfn.XLOOKUP(Comuni[[#This Row],[Regione]],Ripartizione_geografica[Regione],Ripartizione_geografica[Codice Regione])</f>
        <v>3</v>
      </c>
      <c r="K2227">
        <f>_xlfn.XLOOKUP(Comuni[[#This Row],[Regione]],Table_0[Regione],Table_0[Totale])</f>
        <v>4308126</v>
      </c>
      <c r="L2227">
        <f>_xlfn.XLOOKUP(Comuni[[#This Row],[Regione]],Table_0[Regione],Table_0[Guariti])</f>
        <v>4242764</v>
      </c>
      <c r="M2227">
        <f>_xlfn.XLOOKUP(Comuni[[#This Row],[Regione]],Table_0[Regione],Table_0[Deceduti])</f>
        <v>47031</v>
      </c>
      <c r="N2227" s="1">
        <f>(Comuni[[#This Row],[Popolazione2011]]/Comuni[[#This Row],[Ammalati TOT]])*100</f>
        <v>3.3030603097495288E-2</v>
      </c>
      <c r="O2227">
        <f>_xlfn.XLOOKUP(Comuni[[#This Row],[Regione]],Table_0[Regione],Table_0[TOT AREA])</f>
        <v>6838505</v>
      </c>
      <c r="P2227" s="1">
        <f>(Comuni[[#This Row],[Popolazione2011]]/Comuni[[#This Row],[Ammalati AREA]])*100</f>
        <v>2.0808641654864624E-2</v>
      </c>
    </row>
    <row r="2228" spans="1:16" x14ac:dyDescent="0.3">
      <c r="A2228" t="s">
        <v>2246</v>
      </c>
      <c r="B2228" t="s">
        <v>8023</v>
      </c>
      <c r="C2228" t="s">
        <v>2219</v>
      </c>
      <c r="D2228">
        <v>1516</v>
      </c>
      <c r="E2228" s="1">
        <f>(Comuni[[#This Row],[Popolazione2011]]/SUM(D:D))*100</f>
        <v>2.551202688442584E-3</v>
      </c>
      <c r="F2228">
        <f t="shared" si="34"/>
        <v>9704151</v>
      </c>
      <c r="G2228" s="1">
        <f>(Comuni[[#This Row],[Popolazione2011]]/Comuni[[#This Row],[TOT POP REGIONE ]])*100</f>
        <v>1.5622180652382677E-2</v>
      </c>
      <c r="H2228" t="str">
        <f>IF(Comuni[[#This Row],[Popolazione2011]]&gt;300000,"MAGGIORE","")</f>
        <v/>
      </c>
      <c r="I2228" t="str">
        <f>_xlfn.XLOOKUP(Comuni[[#This Row],[Regione]],Ripartizione_geografica[Regione],Ripartizione_geografica[Ripartizione geografica])</f>
        <v>Nord-ovest</v>
      </c>
      <c r="J2228">
        <f>_xlfn.XLOOKUP(Comuni[[#This Row],[Regione]],Ripartizione_geografica[Regione],Ripartizione_geografica[Codice Regione])</f>
        <v>3</v>
      </c>
      <c r="K2228">
        <f>_xlfn.XLOOKUP(Comuni[[#This Row],[Regione]],Table_0[Regione],Table_0[Totale])</f>
        <v>4308126</v>
      </c>
      <c r="L2228">
        <f>_xlfn.XLOOKUP(Comuni[[#This Row],[Regione]],Table_0[Regione],Table_0[Guariti])</f>
        <v>4242764</v>
      </c>
      <c r="M2228">
        <f>_xlfn.XLOOKUP(Comuni[[#This Row],[Regione]],Table_0[Regione],Table_0[Deceduti])</f>
        <v>47031</v>
      </c>
      <c r="N2228" s="1">
        <f>(Comuni[[#This Row],[Popolazione2011]]/Comuni[[#This Row],[Ammalati TOT]])*100</f>
        <v>3.5189314332960547E-2</v>
      </c>
      <c r="O2228">
        <f>_xlfn.XLOOKUP(Comuni[[#This Row],[Regione]],Table_0[Regione],Table_0[TOT AREA])</f>
        <v>6838505</v>
      </c>
      <c r="P2228" s="1">
        <f>(Comuni[[#This Row],[Popolazione2011]]/Comuni[[#This Row],[Ammalati AREA]])*100</f>
        <v>2.2168588017410239E-2</v>
      </c>
    </row>
    <row r="2229" spans="1:16" x14ac:dyDescent="0.3">
      <c r="A2229" t="s">
        <v>2247</v>
      </c>
      <c r="B2229" t="s">
        <v>8023</v>
      </c>
      <c r="C2229" t="s">
        <v>2219</v>
      </c>
      <c r="D2229">
        <v>483</v>
      </c>
      <c r="E2229" s="1">
        <f>(Comuni[[#This Row],[Popolazione2011]]/SUM(D:D))*100</f>
        <v>8.1281721538111352E-4</v>
      </c>
      <c r="F2229">
        <f t="shared" si="34"/>
        <v>9704151</v>
      </c>
      <c r="G2229" s="1">
        <f>(Comuni[[#This Row],[Popolazione2011]]/Comuni[[#This Row],[TOT POP REGIONE ]])*100</f>
        <v>4.9772514875335312E-3</v>
      </c>
      <c r="H2229" t="str">
        <f>IF(Comuni[[#This Row],[Popolazione2011]]&gt;300000,"MAGGIORE","")</f>
        <v/>
      </c>
      <c r="I2229" t="str">
        <f>_xlfn.XLOOKUP(Comuni[[#This Row],[Regione]],Ripartizione_geografica[Regione],Ripartizione_geografica[Ripartizione geografica])</f>
        <v>Nord-ovest</v>
      </c>
      <c r="J2229">
        <f>_xlfn.XLOOKUP(Comuni[[#This Row],[Regione]],Ripartizione_geografica[Regione],Ripartizione_geografica[Codice Regione])</f>
        <v>3</v>
      </c>
      <c r="K2229">
        <f>_xlfn.XLOOKUP(Comuni[[#This Row],[Regione]],Table_0[Regione],Table_0[Totale])</f>
        <v>4308126</v>
      </c>
      <c r="L2229">
        <f>_xlfn.XLOOKUP(Comuni[[#This Row],[Regione]],Table_0[Regione],Table_0[Guariti])</f>
        <v>4242764</v>
      </c>
      <c r="M2229">
        <f>_xlfn.XLOOKUP(Comuni[[#This Row],[Regione]],Table_0[Regione],Table_0[Deceduti])</f>
        <v>47031</v>
      </c>
      <c r="N2229" s="1">
        <f>(Comuni[[#This Row],[Popolazione2011]]/Comuni[[#This Row],[Ammalati TOT]])*100</f>
        <v>1.1211371255158274E-2</v>
      </c>
      <c r="O2229">
        <f>_xlfn.XLOOKUP(Comuni[[#This Row],[Regione]],Table_0[Regione],Table_0[TOT AREA])</f>
        <v>6838505</v>
      </c>
      <c r="P2229" s="1">
        <f>(Comuni[[#This Row],[Popolazione2011]]/Comuni[[#This Row],[Ammalati AREA]])*100</f>
        <v>7.0629472377369039E-3</v>
      </c>
    </row>
    <row r="2230" spans="1:16" x14ac:dyDescent="0.3">
      <c r="A2230" t="s">
        <v>2248</v>
      </c>
      <c r="B2230" t="s">
        <v>8023</v>
      </c>
      <c r="C2230" t="s">
        <v>2219</v>
      </c>
      <c r="D2230">
        <v>895</v>
      </c>
      <c r="E2230" s="1">
        <f>(Comuni[[#This Row],[Popolazione2011]]/SUM(D:D))*100</f>
        <v>1.5061519829525809E-3</v>
      </c>
      <c r="F2230">
        <f t="shared" si="34"/>
        <v>9704151</v>
      </c>
      <c r="G2230" s="1">
        <f>(Comuni[[#This Row],[Popolazione2011]]/Comuni[[#This Row],[TOT POP REGIONE ]])*100</f>
        <v>9.2228573112681355E-3</v>
      </c>
      <c r="H2230" t="str">
        <f>IF(Comuni[[#This Row],[Popolazione2011]]&gt;300000,"MAGGIORE","")</f>
        <v/>
      </c>
      <c r="I2230" t="str">
        <f>_xlfn.XLOOKUP(Comuni[[#This Row],[Regione]],Ripartizione_geografica[Regione],Ripartizione_geografica[Ripartizione geografica])</f>
        <v>Nord-ovest</v>
      </c>
      <c r="J2230">
        <f>_xlfn.XLOOKUP(Comuni[[#This Row],[Regione]],Ripartizione_geografica[Regione],Ripartizione_geografica[Codice Regione])</f>
        <v>3</v>
      </c>
      <c r="K2230">
        <f>_xlfn.XLOOKUP(Comuni[[#This Row],[Regione]],Table_0[Regione],Table_0[Totale])</f>
        <v>4308126</v>
      </c>
      <c r="L2230">
        <f>_xlfn.XLOOKUP(Comuni[[#This Row],[Regione]],Table_0[Regione],Table_0[Guariti])</f>
        <v>4242764</v>
      </c>
      <c r="M2230">
        <f>_xlfn.XLOOKUP(Comuni[[#This Row],[Regione]],Table_0[Regione],Table_0[Deceduti])</f>
        <v>47031</v>
      </c>
      <c r="N2230" s="1">
        <f>(Comuni[[#This Row],[Popolazione2011]]/Comuni[[#This Row],[Ammalati TOT]])*100</f>
        <v>2.0774694147757053E-2</v>
      </c>
      <c r="O2230">
        <f>_xlfn.XLOOKUP(Comuni[[#This Row],[Regione]],Table_0[Regione],Table_0[TOT AREA])</f>
        <v>6838505</v>
      </c>
      <c r="P2230" s="1">
        <f>(Comuni[[#This Row],[Popolazione2011]]/Comuni[[#This Row],[Ammalati AREA]])*100</f>
        <v>1.3087655854605649E-2</v>
      </c>
    </row>
    <row r="2231" spans="1:16" x14ac:dyDescent="0.3">
      <c r="A2231" t="s">
        <v>2249</v>
      </c>
      <c r="B2231" t="s">
        <v>8023</v>
      </c>
      <c r="C2231" t="s">
        <v>2219</v>
      </c>
      <c r="D2231">
        <v>2500</v>
      </c>
      <c r="E2231" s="1">
        <f>(Comuni[[#This Row],[Popolazione2011]]/SUM(D:D))*100</f>
        <v>4.2071284440016229E-3</v>
      </c>
      <c r="F2231">
        <f t="shared" si="34"/>
        <v>9704151</v>
      </c>
      <c r="G2231" s="1">
        <f>(Comuni[[#This Row],[Popolazione2011]]/Comuni[[#This Row],[TOT POP REGIONE ]])*100</f>
        <v>2.5762171260525522E-2</v>
      </c>
      <c r="H2231" t="str">
        <f>IF(Comuni[[#This Row],[Popolazione2011]]&gt;300000,"MAGGIORE","")</f>
        <v/>
      </c>
      <c r="I2231" t="str">
        <f>_xlfn.XLOOKUP(Comuni[[#This Row],[Regione]],Ripartizione_geografica[Regione],Ripartizione_geografica[Ripartizione geografica])</f>
        <v>Nord-ovest</v>
      </c>
      <c r="J2231">
        <f>_xlfn.XLOOKUP(Comuni[[#This Row],[Regione]],Ripartizione_geografica[Regione],Ripartizione_geografica[Codice Regione])</f>
        <v>3</v>
      </c>
      <c r="K2231">
        <f>_xlfn.XLOOKUP(Comuni[[#This Row],[Regione]],Table_0[Regione],Table_0[Totale])</f>
        <v>4308126</v>
      </c>
      <c r="L2231">
        <f>_xlfn.XLOOKUP(Comuni[[#This Row],[Regione]],Table_0[Regione],Table_0[Guariti])</f>
        <v>4242764</v>
      </c>
      <c r="M2231">
        <f>_xlfn.XLOOKUP(Comuni[[#This Row],[Regione]],Table_0[Regione],Table_0[Deceduti])</f>
        <v>47031</v>
      </c>
      <c r="N2231" s="1">
        <f>(Comuni[[#This Row],[Popolazione2011]]/Comuni[[#This Row],[Ammalati TOT]])*100</f>
        <v>5.8029871921109089E-2</v>
      </c>
      <c r="O2231">
        <f>_xlfn.XLOOKUP(Comuni[[#This Row],[Regione]],Table_0[Regione],Table_0[TOT AREA])</f>
        <v>6838505</v>
      </c>
      <c r="P2231" s="1">
        <f>(Comuni[[#This Row],[Popolazione2011]]/Comuni[[#This Row],[Ammalati AREA]])*100</f>
        <v>3.6557697917892873E-2</v>
      </c>
    </row>
    <row r="2232" spans="1:16" x14ac:dyDescent="0.3">
      <c r="A2232" t="s">
        <v>2250</v>
      </c>
      <c r="B2232" t="s">
        <v>8023</v>
      </c>
      <c r="C2232" t="s">
        <v>2219</v>
      </c>
      <c r="D2232">
        <v>8480</v>
      </c>
      <c r="E2232" s="1">
        <f>(Comuni[[#This Row],[Popolazione2011]]/SUM(D:D))*100</f>
        <v>1.4270579682053502E-2</v>
      </c>
      <c r="F2232">
        <f t="shared" si="34"/>
        <v>9704151</v>
      </c>
      <c r="G2232" s="1">
        <f>(Comuni[[#This Row],[Popolazione2011]]/Comuni[[#This Row],[TOT POP REGIONE ]])*100</f>
        <v>8.7385284915702563E-2</v>
      </c>
      <c r="H2232" t="str">
        <f>IF(Comuni[[#This Row],[Popolazione2011]]&gt;300000,"MAGGIORE","")</f>
        <v/>
      </c>
      <c r="I2232" t="str">
        <f>_xlfn.XLOOKUP(Comuni[[#This Row],[Regione]],Ripartizione_geografica[Regione],Ripartizione_geografica[Ripartizione geografica])</f>
        <v>Nord-ovest</v>
      </c>
      <c r="J2232">
        <f>_xlfn.XLOOKUP(Comuni[[#This Row],[Regione]],Ripartizione_geografica[Regione],Ripartizione_geografica[Codice Regione])</f>
        <v>3</v>
      </c>
      <c r="K2232">
        <f>_xlfn.XLOOKUP(Comuni[[#This Row],[Regione]],Table_0[Regione],Table_0[Totale])</f>
        <v>4308126</v>
      </c>
      <c r="L2232">
        <f>_xlfn.XLOOKUP(Comuni[[#This Row],[Regione]],Table_0[Regione],Table_0[Guariti])</f>
        <v>4242764</v>
      </c>
      <c r="M2232">
        <f>_xlfn.XLOOKUP(Comuni[[#This Row],[Regione]],Table_0[Regione],Table_0[Deceduti])</f>
        <v>47031</v>
      </c>
      <c r="N2232" s="1">
        <f>(Comuni[[#This Row],[Popolazione2011]]/Comuni[[#This Row],[Ammalati TOT]])*100</f>
        <v>0.19683732555640204</v>
      </c>
      <c r="O2232">
        <f>_xlfn.XLOOKUP(Comuni[[#This Row],[Regione]],Table_0[Regione],Table_0[TOT AREA])</f>
        <v>6838505</v>
      </c>
      <c r="P2232" s="1">
        <f>(Comuni[[#This Row],[Popolazione2011]]/Comuni[[#This Row],[Ammalati AREA]])*100</f>
        <v>0.12400371133749262</v>
      </c>
    </row>
    <row r="2233" spans="1:16" x14ac:dyDescent="0.3">
      <c r="A2233" t="s">
        <v>2251</v>
      </c>
      <c r="B2233" t="s">
        <v>8023</v>
      </c>
      <c r="C2233" t="s">
        <v>2219</v>
      </c>
      <c r="D2233">
        <v>6940</v>
      </c>
      <c r="E2233" s="1">
        <f>(Comuni[[#This Row],[Popolazione2011]]/SUM(D:D))*100</f>
        <v>1.1678988560548505E-2</v>
      </c>
      <c r="F2233">
        <f t="shared" si="34"/>
        <v>9704151</v>
      </c>
      <c r="G2233" s="1">
        <f>(Comuni[[#This Row],[Popolazione2011]]/Comuni[[#This Row],[TOT POP REGIONE ]])*100</f>
        <v>7.1515787419218851E-2</v>
      </c>
      <c r="H2233" t="str">
        <f>IF(Comuni[[#This Row],[Popolazione2011]]&gt;300000,"MAGGIORE","")</f>
        <v/>
      </c>
      <c r="I2233" t="str">
        <f>_xlfn.XLOOKUP(Comuni[[#This Row],[Regione]],Ripartizione_geografica[Regione],Ripartizione_geografica[Ripartizione geografica])</f>
        <v>Nord-ovest</v>
      </c>
      <c r="J2233">
        <f>_xlfn.XLOOKUP(Comuni[[#This Row],[Regione]],Ripartizione_geografica[Regione],Ripartizione_geografica[Codice Regione])</f>
        <v>3</v>
      </c>
      <c r="K2233">
        <f>_xlfn.XLOOKUP(Comuni[[#This Row],[Regione]],Table_0[Regione],Table_0[Totale])</f>
        <v>4308126</v>
      </c>
      <c r="L2233">
        <f>_xlfn.XLOOKUP(Comuni[[#This Row],[Regione]],Table_0[Regione],Table_0[Guariti])</f>
        <v>4242764</v>
      </c>
      <c r="M2233">
        <f>_xlfn.XLOOKUP(Comuni[[#This Row],[Regione]],Table_0[Regione],Table_0[Deceduti])</f>
        <v>47031</v>
      </c>
      <c r="N2233" s="1">
        <f>(Comuni[[#This Row],[Popolazione2011]]/Comuni[[#This Row],[Ammalati TOT]])*100</f>
        <v>0.16109092445299883</v>
      </c>
      <c r="O2233">
        <f>_xlfn.XLOOKUP(Comuni[[#This Row],[Regione]],Table_0[Regione],Table_0[TOT AREA])</f>
        <v>6838505</v>
      </c>
      <c r="P2233" s="1">
        <f>(Comuni[[#This Row],[Popolazione2011]]/Comuni[[#This Row],[Ammalati AREA]])*100</f>
        <v>0.1014841694200706</v>
      </c>
    </row>
    <row r="2234" spans="1:16" x14ac:dyDescent="0.3">
      <c r="A2234" t="s">
        <v>2252</v>
      </c>
      <c r="B2234" t="s">
        <v>8023</v>
      </c>
      <c r="C2234" t="s">
        <v>2219</v>
      </c>
      <c r="D2234">
        <v>744</v>
      </c>
      <c r="E2234" s="1">
        <f>(Comuni[[#This Row],[Popolazione2011]]/SUM(D:D))*100</f>
        <v>1.2520414249348828E-3</v>
      </c>
      <c r="F2234">
        <f t="shared" si="34"/>
        <v>9704151</v>
      </c>
      <c r="G2234" s="1">
        <f>(Comuni[[#This Row],[Popolazione2011]]/Comuni[[#This Row],[TOT POP REGIONE ]])*100</f>
        <v>7.6668221671323949E-3</v>
      </c>
      <c r="H2234" t="str">
        <f>IF(Comuni[[#This Row],[Popolazione2011]]&gt;300000,"MAGGIORE","")</f>
        <v/>
      </c>
      <c r="I2234" t="str">
        <f>_xlfn.XLOOKUP(Comuni[[#This Row],[Regione]],Ripartizione_geografica[Regione],Ripartizione_geografica[Ripartizione geografica])</f>
        <v>Nord-ovest</v>
      </c>
      <c r="J2234">
        <f>_xlfn.XLOOKUP(Comuni[[#This Row],[Regione]],Ripartizione_geografica[Regione],Ripartizione_geografica[Codice Regione])</f>
        <v>3</v>
      </c>
      <c r="K2234">
        <f>_xlfn.XLOOKUP(Comuni[[#This Row],[Regione]],Table_0[Regione],Table_0[Totale])</f>
        <v>4308126</v>
      </c>
      <c r="L2234">
        <f>_xlfn.XLOOKUP(Comuni[[#This Row],[Regione]],Table_0[Regione],Table_0[Guariti])</f>
        <v>4242764</v>
      </c>
      <c r="M2234">
        <f>_xlfn.XLOOKUP(Comuni[[#This Row],[Regione]],Table_0[Regione],Table_0[Deceduti])</f>
        <v>47031</v>
      </c>
      <c r="N2234" s="1">
        <f>(Comuni[[#This Row],[Popolazione2011]]/Comuni[[#This Row],[Ammalati TOT]])*100</f>
        <v>1.7269689883722066E-2</v>
      </c>
      <c r="O2234">
        <f>_xlfn.XLOOKUP(Comuni[[#This Row],[Regione]],Table_0[Regione],Table_0[TOT AREA])</f>
        <v>6838505</v>
      </c>
      <c r="P2234" s="1">
        <f>(Comuni[[#This Row],[Popolazione2011]]/Comuni[[#This Row],[Ammalati AREA]])*100</f>
        <v>1.0879570900364918E-2</v>
      </c>
    </row>
    <row r="2235" spans="1:16" x14ac:dyDescent="0.3">
      <c r="A2235" t="s">
        <v>2253</v>
      </c>
      <c r="B2235" t="s">
        <v>8023</v>
      </c>
      <c r="C2235" t="s">
        <v>2219</v>
      </c>
      <c r="D2235">
        <v>6836</v>
      </c>
      <c r="E2235" s="1">
        <f>(Comuni[[#This Row],[Popolazione2011]]/SUM(D:D))*100</f>
        <v>1.1503972017278038E-2</v>
      </c>
      <c r="F2235">
        <f t="shared" si="34"/>
        <v>9704151</v>
      </c>
      <c r="G2235" s="1">
        <f>(Comuni[[#This Row],[Popolazione2011]]/Comuni[[#This Row],[TOT POP REGIONE ]])*100</f>
        <v>7.044408109478098E-2</v>
      </c>
      <c r="H2235" t="str">
        <f>IF(Comuni[[#This Row],[Popolazione2011]]&gt;300000,"MAGGIORE","")</f>
        <v/>
      </c>
      <c r="I2235" t="str">
        <f>_xlfn.XLOOKUP(Comuni[[#This Row],[Regione]],Ripartizione_geografica[Regione],Ripartizione_geografica[Ripartizione geografica])</f>
        <v>Nord-ovest</v>
      </c>
      <c r="J2235">
        <f>_xlfn.XLOOKUP(Comuni[[#This Row],[Regione]],Ripartizione_geografica[Regione],Ripartizione_geografica[Codice Regione])</f>
        <v>3</v>
      </c>
      <c r="K2235">
        <f>_xlfn.XLOOKUP(Comuni[[#This Row],[Regione]],Table_0[Regione],Table_0[Totale])</f>
        <v>4308126</v>
      </c>
      <c r="L2235">
        <f>_xlfn.XLOOKUP(Comuni[[#This Row],[Regione]],Table_0[Regione],Table_0[Guariti])</f>
        <v>4242764</v>
      </c>
      <c r="M2235">
        <f>_xlfn.XLOOKUP(Comuni[[#This Row],[Regione]],Table_0[Regione],Table_0[Deceduti])</f>
        <v>47031</v>
      </c>
      <c r="N2235" s="1">
        <f>(Comuni[[#This Row],[Popolazione2011]]/Comuni[[#This Row],[Ammalati TOT]])*100</f>
        <v>0.15867688178108069</v>
      </c>
      <c r="O2235">
        <f>_xlfn.XLOOKUP(Comuni[[#This Row],[Regione]],Table_0[Regione],Table_0[TOT AREA])</f>
        <v>6838505</v>
      </c>
      <c r="P2235" s="1">
        <f>(Comuni[[#This Row],[Popolazione2011]]/Comuni[[#This Row],[Ammalati AREA]])*100</f>
        <v>9.996336918668626E-2</v>
      </c>
    </row>
    <row r="2236" spans="1:16" x14ac:dyDescent="0.3">
      <c r="A2236" t="s">
        <v>2254</v>
      </c>
      <c r="B2236" t="s">
        <v>8023</v>
      </c>
      <c r="C2236" t="s">
        <v>2219</v>
      </c>
      <c r="D2236">
        <v>1037</v>
      </c>
      <c r="E2236" s="1">
        <f>(Comuni[[#This Row],[Popolazione2011]]/SUM(D:D))*100</f>
        <v>1.7451168785718731E-3</v>
      </c>
      <c r="F2236">
        <f t="shared" si="34"/>
        <v>9704151</v>
      </c>
      <c r="G2236" s="1">
        <f>(Comuni[[#This Row],[Popolazione2011]]/Comuni[[#This Row],[TOT POP REGIONE ]])*100</f>
        <v>1.0686148638865986E-2</v>
      </c>
      <c r="H2236" t="str">
        <f>IF(Comuni[[#This Row],[Popolazione2011]]&gt;300000,"MAGGIORE","")</f>
        <v/>
      </c>
      <c r="I2236" t="str">
        <f>_xlfn.XLOOKUP(Comuni[[#This Row],[Regione]],Ripartizione_geografica[Regione],Ripartizione_geografica[Ripartizione geografica])</f>
        <v>Nord-ovest</v>
      </c>
      <c r="J2236">
        <f>_xlfn.XLOOKUP(Comuni[[#This Row],[Regione]],Ripartizione_geografica[Regione],Ripartizione_geografica[Codice Regione])</f>
        <v>3</v>
      </c>
      <c r="K2236">
        <f>_xlfn.XLOOKUP(Comuni[[#This Row],[Regione]],Table_0[Regione],Table_0[Totale])</f>
        <v>4308126</v>
      </c>
      <c r="L2236">
        <f>_xlfn.XLOOKUP(Comuni[[#This Row],[Regione]],Table_0[Regione],Table_0[Guariti])</f>
        <v>4242764</v>
      </c>
      <c r="M2236">
        <f>_xlfn.XLOOKUP(Comuni[[#This Row],[Regione]],Table_0[Regione],Table_0[Deceduti])</f>
        <v>47031</v>
      </c>
      <c r="N2236" s="1">
        <f>(Comuni[[#This Row],[Popolazione2011]]/Comuni[[#This Row],[Ammalati TOT]])*100</f>
        <v>2.4070790872876047E-2</v>
      </c>
      <c r="O2236">
        <f>_xlfn.XLOOKUP(Comuni[[#This Row],[Regione]],Table_0[Regione],Table_0[TOT AREA])</f>
        <v>6838505</v>
      </c>
      <c r="P2236" s="1">
        <f>(Comuni[[#This Row],[Popolazione2011]]/Comuni[[#This Row],[Ammalati AREA]])*100</f>
        <v>1.5164133096341964E-2</v>
      </c>
    </row>
    <row r="2237" spans="1:16" x14ac:dyDescent="0.3">
      <c r="A2237" t="s">
        <v>2255</v>
      </c>
      <c r="B2237" t="s">
        <v>8023</v>
      </c>
      <c r="C2237" t="s">
        <v>2219</v>
      </c>
      <c r="D2237">
        <v>1091</v>
      </c>
      <c r="E2237" s="1">
        <f>(Comuni[[#This Row],[Popolazione2011]]/SUM(D:D))*100</f>
        <v>1.835990852962308E-3</v>
      </c>
      <c r="F2237">
        <f t="shared" si="34"/>
        <v>9704151</v>
      </c>
      <c r="G2237" s="1">
        <f>(Comuni[[#This Row],[Popolazione2011]]/Comuni[[#This Row],[TOT POP REGIONE ]])*100</f>
        <v>1.1242611538093337E-2</v>
      </c>
      <c r="H2237" t="str">
        <f>IF(Comuni[[#This Row],[Popolazione2011]]&gt;300000,"MAGGIORE","")</f>
        <v/>
      </c>
      <c r="I2237" t="str">
        <f>_xlfn.XLOOKUP(Comuni[[#This Row],[Regione]],Ripartizione_geografica[Regione],Ripartizione_geografica[Ripartizione geografica])</f>
        <v>Nord-ovest</v>
      </c>
      <c r="J2237">
        <f>_xlfn.XLOOKUP(Comuni[[#This Row],[Regione]],Ripartizione_geografica[Regione],Ripartizione_geografica[Codice Regione])</f>
        <v>3</v>
      </c>
      <c r="K2237">
        <f>_xlfn.XLOOKUP(Comuni[[#This Row],[Regione]],Table_0[Regione],Table_0[Totale])</f>
        <v>4308126</v>
      </c>
      <c r="L2237">
        <f>_xlfn.XLOOKUP(Comuni[[#This Row],[Regione]],Table_0[Regione],Table_0[Guariti])</f>
        <v>4242764</v>
      </c>
      <c r="M2237">
        <f>_xlfn.XLOOKUP(Comuni[[#This Row],[Regione]],Table_0[Regione],Table_0[Deceduti])</f>
        <v>47031</v>
      </c>
      <c r="N2237" s="1">
        <f>(Comuni[[#This Row],[Popolazione2011]]/Comuni[[#This Row],[Ammalati TOT]])*100</f>
        <v>2.5324236106372001E-2</v>
      </c>
      <c r="O2237">
        <f>_xlfn.XLOOKUP(Comuni[[#This Row],[Regione]],Table_0[Regione],Table_0[TOT AREA])</f>
        <v>6838505</v>
      </c>
      <c r="P2237" s="1">
        <f>(Comuni[[#This Row],[Popolazione2011]]/Comuni[[#This Row],[Ammalati AREA]])*100</f>
        <v>1.5953779371368451E-2</v>
      </c>
    </row>
    <row r="2238" spans="1:16" x14ac:dyDescent="0.3">
      <c r="A2238" t="s">
        <v>2256</v>
      </c>
      <c r="B2238" t="s">
        <v>8023</v>
      </c>
      <c r="C2238" t="s">
        <v>2219</v>
      </c>
      <c r="D2238">
        <v>624</v>
      </c>
      <c r="E2238" s="1">
        <f>(Comuni[[#This Row],[Popolazione2011]]/SUM(D:D))*100</f>
        <v>1.0500992596228049E-3</v>
      </c>
      <c r="F2238">
        <f t="shared" si="34"/>
        <v>9704151</v>
      </c>
      <c r="G2238" s="1">
        <f>(Comuni[[#This Row],[Popolazione2011]]/Comuni[[#This Row],[TOT POP REGIONE ]])*100</f>
        <v>6.43023794662717E-3</v>
      </c>
      <c r="H2238" t="str">
        <f>IF(Comuni[[#This Row],[Popolazione2011]]&gt;300000,"MAGGIORE","")</f>
        <v/>
      </c>
      <c r="I2238" t="str">
        <f>_xlfn.XLOOKUP(Comuni[[#This Row],[Regione]],Ripartizione_geografica[Regione],Ripartizione_geografica[Ripartizione geografica])</f>
        <v>Nord-ovest</v>
      </c>
      <c r="J2238">
        <f>_xlfn.XLOOKUP(Comuni[[#This Row],[Regione]],Ripartizione_geografica[Regione],Ripartizione_geografica[Codice Regione])</f>
        <v>3</v>
      </c>
      <c r="K2238">
        <f>_xlfn.XLOOKUP(Comuni[[#This Row],[Regione]],Table_0[Regione],Table_0[Totale])</f>
        <v>4308126</v>
      </c>
      <c r="L2238">
        <f>_xlfn.XLOOKUP(Comuni[[#This Row],[Regione]],Table_0[Regione],Table_0[Guariti])</f>
        <v>4242764</v>
      </c>
      <c r="M2238">
        <f>_xlfn.XLOOKUP(Comuni[[#This Row],[Regione]],Table_0[Regione],Table_0[Deceduti])</f>
        <v>47031</v>
      </c>
      <c r="N2238" s="1">
        <f>(Comuni[[#This Row],[Popolazione2011]]/Comuni[[#This Row],[Ammalati TOT]])*100</f>
        <v>1.4484256031508828E-2</v>
      </c>
      <c r="O2238">
        <f>_xlfn.XLOOKUP(Comuni[[#This Row],[Regione]],Table_0[Regione],Table_0[TOT AREA])</f>
        <v>6838505</v>
      </c>
      <c r="P2238" s="1">
        <f>(Comuni[[#This Row],[Popolazione2011]]/Comuni[[#This Row],[Ammalati AREA]])*100</f>
        <v>9.124801400306061E-3</v>
      </c>
    </row>
    <row r="2239" spans="1:16" x14ac:dyDescent="0.3">
      <c r="A2239" t="s">
        <v>2257</v>
      </c>
      <c r="B2239" t="s">
        <v>8023</v>
      </c>
      <c r="C2239" t="s">
        <v>2219</v>
      </c>
      <c r="D2239">
        <v>6586</v>
      </c>
      <c r="E2239" s="1">
        <f>(Comuni[[#This Row],[Popolazione2011]]/SUM(D:D))*100</f>
        <v>1.1083259172877875E-2</v>
      </c>
      <c r="F2239">
        <f t="shared" si="34"/>
        <v>9704151</v>
      </c>
      <c r="G2239" s="1">
        <f>(Comuni[[#This Row],[Popolazione2011]]/Comuni[[#This Row],[TOT POP REGIONE ]])*100</f>
        <v>6.7867863968728431E-2</v>
      </c>
      <c r="H2239" t="str">
        <f>IF(Comuni[[#This Row],[Popolazione2011]]&gt;300000,"MAGGIORE","")</f>
        <v/>
      </c>
      <c r="I2239" t="str">
        <f>_xlfn.XLOOKUP(Comuni[[#This Row],[Regione]],Ripartizione_geografica[Regione],Ripartizione_geografica[Ripartizione geografica])</f>
        <v>Nord-ovest</v>
      </c>
      <c r="J2239">
        <f>_xlfn.XLOOKUP(Comuni[[#This Row],[Regione]],Ripartizione_geografica[Regione],Ripartizione_geografica[Codice Regione])</f>
        <v>3</v>
      </c>
      <c r="K2239">
        <f>_xlfn.XLOOKUP(Comuni[[#This Row],[Regione]],Table_0[Regione],Table_0[Totale])</f>
        <v>4308126</v>
      </c>
      <c r="L2239">
        <f>_xlfn.XLOOKUP(Comuni[[#This Row],[Regione]],Table_0[Regione],Table_0[Guariti])</f>
        <v>4242764</v>
      </c>
      <c r="M2239">
        <f>_xlfn.XLOOKUP(Comuni[[#This Row],[Regione]],Table_0[Regione],Table_0[Deceduti])</f>
        <v>47031</v>
      </c>
      <c r="N2239" s="1">
        <f>(Comuni[[#This Row],[Popolazione2011]]/Comuni[[#This Row],[Ammalati TOT]])*100</f>
        <v>0.15287389458896977</v>
      </c>
      <c r="O2239">
        <f>_xlfn.XLOOKUP(Comuni[[#This Row],[Regione]],Table_0[Regione],Table_0[TOT AREA])</f>
        <v>6838505</v>
      </c>
      <c r="P2239" s="1">
        <f>(Comuni[[#This Row],[Popolazione2011]]/Comuni[[#This Row],[Ammalati AREA]])*100</f>
        <v>9.6307599394896984E-2</v>
      </c>
    </row>
    <row r="2240" spans="1:16" x14ac:dyDescent="0.3">
      <c r="A2240" t="s">
        <v>2258</v>
      </c>
      <c r="B2240" t="s">
        <v>8023</v>
      </c>
      <c r="C2240" t="s">
        <v>2219</v>
      </c>
      <c r="D2240">
        <v>233</v>
      </c>
      <c r="E2240" s="1">
        <f>(Comuni[[#This Row],[Popolazione2011]]/SUM(D:D))*100</f>
        <v>3.921043709809512E-4</v>
      </c>
      <c r="F2240">
        <f t="shared" si="34"/>
        <v>9704151</v>
      </c>
      <c r="G2240" s="1">
        <f>(Comuni[[#This Row],[Popolazione2011]]/Comuni[[#This Row],[TOT POP REGIONE ]])*100</f>
        <v>2.4010343614809786E-3</v>
      </c>
      <c r="H2240" t="str">
        <f>IF(Comuni[[#This Row],[Popolazione2011]]&gt;300000,"MAGGIORE","")</f>
        <v/>
      </c>
      <c r="I2240" t="str">
        <f>_xlfn.XLOOKUP(Comuni[[#This Row],[Regione]],Ripartizione_geografica[Regione],Ripartizione_geografica[Ripartizione geografica])</f>
        <v>Nord-ovest</v>
      </c>
      <c r="J2240">
        <f>_xlfn.XLOOKUP(Comuni[[#This Row],[Regione]],Ripartizione_geografica[Regione],Ripartizione_geografica[Codice Regione])</f>
        <v>3</v>
      </c>
      <c r="K2240">
        <f>_xlfn.XLOOKUP(Comuni[[#This Row],[Regione]],Table_0[Regione],Table_0[Totale])</f>
        <v>4308126</v>
      </c>
      <c r="L2240">
        <f>_xlfn.XLOOKUP(Comuni[[#This Row],[Regione]],Table_0[Regione],Table_0[Guariti])</f>
        <v>4242764</v>
      </c>
      <c r="M2240">
        <f>_xlfn.XLOOKUP(Comuni[[#This Row],[Regione]],Table_0[Regione],Table_0[Deceduti])</f>
        <v>47031</v>
      </c>
      <c r="N2240" s="1">
        <f>(Comuni[[#This Row],[Popolazione2011]]/Comuni[[#This Row],[Ammalati TOT]])*100</f>
        <v>5.4083840630473664E-3</v>
      </c>
      <c r="O2240">
        <f>_xlfn.XLOOKUP(Comuni[[#This Row],[Regione]],Table_0[Regione],Table_0[TOT AREA])</f>
        <v>6838505</v>
      </c>
      <c r="P2240" s="1">
        <f>(Comuni[[#This Row],[Popolazione2011]]/Comuni[[#This Row],[Ammalati AREA]])*100</f>
        <v>3.4071774459476156E-3</v>
      </c>
    </row>
    <row r="2241" spans="1:16" x14ac:dyDescent="0.3">
      <c r="A2241" t="s">
        <v>2259</v>
      </c>
      <c r="B2241" t="s">
        <v>8023</v>
      </c>
      <c r="C2241" t="s">
        <v>2219</v>
      </c>
      <c r="D2241">
        <v>1894</v>
      </c>
      <c r="E2241" s="1">
        <f>(Comuni[[#This Row],[Popolazione2011]]/SUM(D:D))*100</f>
        <v>3.1873205091756292E-3</v>
      </c>
      <c r="F2241">
        <f t="shared" si="34"/>
        <v>9704151</v>
      </c>
      <c r="G2241" s="1">
        <f>(Comuni[[#This Row],[Popolazione2011]]/Comuni[[#This Row],[TOT POP REGIONE ]])*100</f>
        <v>1.9517420946974135E-2</v>
      </c>
      <c r="H2241" t="str">
        <f>IF(Comuni[[#This Row],[Popolazione2011]]&gt;300000,"MAGGIORE","")</f>
        <v/>
      </c>
      <c r="I2241" t="str">
        <f>_xlfn.XLOOKUP(Comuni[[#This Row],[Regione]],Ripartizione_geografica[Regione],Ripartizione_geografica[Ripartizione geografica])</f>
        <v>Nord-ovest</v>
      </c>
      <c r="J2241">
        <f>_xlfn.XLOOKUP(Comuni[[#This Row],[Regione]],Ripartizione_geografica[Regione],Ripartizione_geografica[Codice Regione])</f>
        <v>3</v>
      </c>
      <c r="K2241">
        <f>_xlfn.XLOOKUP(Comuni[[#This Row],[Regione]],Table_0[Regione],Table_0[Totale])</f>
        <v>4308126</v>
      </c>
      <c r="L2241">
        <f>_xlfn.XLOOKUP(Comuni[[#This Row],[Regione]],Table_0[Regione],Table_0[Guariti])</f>
        <v>4242764</v>
      </c>
      <c r="M2241">
        <f>_xlfn.XLOOKUP(Comuni[[#This Row],[Regione]],Table_0[Regione],Table_0[Deceduti])</f>
        <v>47031</v>
      </c>
      <c r="N2241" s="1">
        <f>(Comuni[[#This Row],[Popolazione2011]]/Comuni[[#This Row],[Ammalati TOT]])*100</f>
        <v>4.3963430967432243E-2</v>
      </c>
      <c r="O2241">
        <f>_xlfn.XLOOKUP(Comuni[[#This Row],[Regione]],Table_0[Regione],Table_0[TOT AREA])</f>
        <v>6838505</v>
      </c>
      <c r="P2241" s="1">
        <f>(Comuni[[#This Row],[Popolazione2011]]/Comuni[[#This Row],[Ammalati AREA]])*100</f>
        <v>2.7696111942595643E-2</v>
      </c>
    </row>
    <row r="2242" spans="1:16" x14ac:dyDescent="0.3">
      <c r="A2242" t="s">
        <v>2260</v>
      </c>
      <c r="B2242" t="s">
        <v>8023</v>
      </c>
      <c r="C2242" t="s">
        <v>2219</v>
      </c>
      <c r="D2242">
        <v>205</v>
      </c>
      <c r="E2242" s="1">
        <f>(Comuni[[#This Row],[Popolazione2011]]/SUM(D:D))*100</f>
        <v>3.4498453240813305E-4</v>
      </c>
      <c r="F2242">
        <f t="shared" ref="F2242:F2305" si="35">SUMIFS(D:D,B:B,B2242)</f>
        <v>9704151</v>
      </c>
      <c r="G2242" s="1">
        <f>(Comuni[[#This Row],[Popolazione2011]]/Comuni[[#This Row],[TOT POP REGIONE ]])*100</f>
        <v>2.112498043363093E-3</v>
      </c>
      <c r="H2242" t="str">
        <f>IF(Comuni[[#This Row],[Popolazione2011]]&gt;300000,"MAGGIORE","")</f>
        <v/>
      </c>
      <c r="I2242" t="str">
        <f>_xlfn.XLOOKUP(Comuni[[#This Row],[Regione]],Ripartizione_geografica[Regione],Ripartizione_geografica[Ripartizione geografica])</f>
        <v>Nord-ovest</v>
      </c>
      <c r="J2242">
        <f>_xlfn.XLOOKUP(Comuni[[#This Row],[Regione]],Ripartizione_geografica[Regione],Ripartizione_geografica[Codice Regione])</f>
        <v>3</v>
      </c>
      <c r="K2242">
        <f>_xlfn.XLOOKUP(Comuni[[#This Row],[Regione]],Table_0[Regione],Table_0[Totale])</f>
        <v>4308126</v>
      </c>
      <c r="L2242">
        <f>_xlfn.XLOOKUP(Comuni[[#This Row],[Regione]],Table_0[Regione],Table_0[Guariti])</f>
        <v>4242764</v>
      </c>
      <c r="M2242">
        <f>_xlfn.XLOOKUP(Comuni[[#This Row],[Regione]],Table_0[Regione],Table_0[Deceduti])</f>
        <v>47031</v>
      </c>
      <c r="N2242" s="1">
        <f>(Comuni[[#This Row],[Popolazione2011]]/Comuni[[#This Row],[Ammalati TOT]])*100</f>
        <v>4.7584494975309449E-3</v>
      </c>
      <c r="O2242">
        <f>_xlfn.XLOOKUP(Comuni[[#This Row],[Regione]],Table_0[Regione],Table_0[TOT AREA])</f>
        <v>6838505</v>
      </c>
      <c r="P2242" s="1">
        <f>(Comuni[[#This Row],[Popolazione2011]]/Comuni[[#This Row],[Ammalati AREA]])*100</f>
        <v>2.9977312292672155E-3</v>
      </c>
    </row>
    <row r="2243" spans="1:16" x14ac:dyDescent="0.3">
      <c r="A2243" t="s">
        <v>2261</v>
      </c>
      <c r="B2243" t="s">
        <v>8023</v>
      </c>
      <c r="C2243" t="s">
        <v>2219</v>
      </c>
      <c r="D2243">
        <v>754</v>
      </c>
      <c r="E2243" s="1">
        <f>(Comuni[[#This Row],[Popolazione2011]]/SUM(D:D))*100</f>
        <v>1.2688699387108893E-3</v>
      </c>
      <c r="F2243">
        <f t="shared" si="35"/>
        <v>9704151</v>
      </c>
      <c r="G2243" s="1">
        <f>(Comuni[[#This Row],[Popolazione2011]]/Comuni[[#This Row],[TOT POP REGIONE ]])*100</f>
        <v>7.7698708521744975E-3</v>
      </c>
      <c r="H2243" t="str">
        <f>IF(Comuni[[#This Row],[Popolazione2011]]&gt;300000,"MAGGIORE","")</f>
        <v/>
      </c>
      <c r="I2243" t="str">
        <f>_xlfn.XLOOKUP(Comuni[[#This Row],[Regione]],Ripartizione_geografica[Regione],Ripartizione_geografica[Ripartizione geografica])</f>
        <v>Nord-ovest</v>
      </c>
      <c r="J2243">
        <f>_xlfn.XLOOKUP(Comuni[[#This Row],[Regione]],Ripartizione_geografica[Regione],Ripartizione_geografica[Codice Regione])</f>
        <v>3</v>
      </c>
      <c r="K2243">
        <f>_xlfn.XLOOKUP(Comuni[[#This Row],[Regione]],Table_0[Regione],Table_0[Totale])</f>
        <v>4308126</v>
      </c>
      <c r="L2243">
        <f>_xlfn.XLOOKUP(Comuni[[#This Row],[Regione]],Table_0[Regione],Table_0[Guariti])</f>
        <v>4242764</v>
      </c>
      <c r="M2243">
        <f>_xlfn.XLOOKUP(Comuni[[#This Row],[Regione]],Table_0[Regione],Table_0[Deceduti])</f>
        <v>47031</v>
      </c>
      <c r="N2243" s="1">
        <f>(Comuni[[#This Row],[Popolazione2011]]/Comuni[[#This Row],[Ammalati TOT]])*100</f>
        <v>1.7501809371406499E-2</v>
      </c>
      <c r="O2243">
        <f>_xlfn.XLOOKUP(Comuni[[#This Row],[Regione]],Table_0[Regione],Table_0[TOT AREA])</f>
        <v>6838505</v>
      </c>
      <c r="P2243" s="1">
        <f>(Comuni[[#This Row],[Popolazione2011]]/Comuni[[#This Row],[Ammalati AREA]])*100</f>
        <v>1.1025801692036491E-2</v>
      </c>
    </row>
    <row r="2244" spans="1:16" x14ac:dyDescent="0.3">
      <c r="A2244" t="s">
        <v>2262</v>
      </c>
      <c r="B2244" t="s">
        <v>8023</v>
      </c>
      <c r="C2244" t="s">
        <v>2219</v>
      </c>
      <c r="D2244">
        <v>5004</v>
      </c>
      <c r="E2244" s="1">
        <f>(Comuni[[#This Row],[Popolazione2011]]/SUM(D:D))*100</f>
        <v>8.4209882935136482E-3</v>
      </c>
      <c r="F2244">
        <f t="shared" si="35"/>
        <v>9704151</v>
      </c>
      <c r="G2244" s="1">
        <f>(Comuni[[#This Row],[Popolazione2011]]/Comuni[[#This Row],[TOT POP REGIONE ]])*100</f>
        <v>5.1565561995067885E-2</v>
      </c>
      <c r="H2244" t="str">
        <f>IF(Comuni[[#This Row],[Popolazione2011]]&gt;300000,"MAGGIORE","")</f>
        <v/>
      </c>
      <c r="I2244" t="str">
        <f>_xlfn.XLOOKUP(Comuni[[#This Row],[Regione]],Ripartizione_geografica[Regione],Ripartizione_geografica[Ripartizione geografica])</f>
        <v>Nord-ovest</v>
      </c>
      <c r="J2244">
        <f>_xlfn.XLOOKUP(Comuni[[#This Row],[Regione]],Ripartizione_geografica[Regione],Ripartizione_geografica[Codice Regione])</f>
        <v>3</v>
      </c>
      <c r="K2244">
        <f>_xlfn.XLOOKUP(Comuni[[#This Row],[Regione]],Table_0[Regione],Table_0[Totale])</f>
        <v>4308126</v>
      </c>
      <c r="L2244">
        <f>_xlfn.XLOOKUP(Comuni[[#This Row],[Regione]],Table_0[Regione],Table_0[Guariti])</f>
        <v>4242764</v>
      </c>
      <c r="M2244">
        <f>_xlfn.XLOOKUP(Comuni[[#This Row],[Regione]],Table_0[Regione],Table_0[Deceduti])</f>
        <v>47031</v>
      </c>
      <c r="N2244" s="1">
        <f>(Comuni[[#This Row],[Popolazione2011]]/Comuni[[#This Row],[Ammalati TOT]])*100</f>
        <v>0.11615259163729194</v>
      </c>
      <c r="O2244">
        <f>_xlfn.XLOOKUP(Comuni[[#This Row],[Regione]],Table_0[Regione],Table_0[TOT AREA])</f>
        <v>6838505</v>
      </c>
      <c r="P2244" s="1">
        <f>(Comuni[[#This Row],[Popolazione2011]]/Comuni[[#This Row],[Ammalati AREA]])*100</f>
        <v>7.3173888152454375E-2</v>
      </c>
    </row>
    <row r="2245" spans="1:16" x14ac:dyDescent="0.3">
      <c r="A2245" t="s">
        <v>2263</v>
      </c>
      <c r="B2245" t="s">
        <v>8023</v>
      </c>
      <c r="C2245" t="s">
        <v>2219</v>
      </c>
      <c r="D2245">
        <v>1224</v>
      </c>
      <c r="E2245" s="1">
        <f>(Comuni[[#This Row],[Popolazione2011]]/SUM(D:D))*100</f>
        <v>2.0598100861831947E-3</v>
      </c>
      <c r="F2245">
        <f t="shared" si="35"/>
        <v>9704151</v>
      </c>
      <c r="G2245" s="1">
        <f>(Comuni[[#This Row],[Popolazione2011]]/Comuni[[#This Row],[TOT POP REGIONE ]])*100</f>
        <v>1.2613159049153295E-2</v>
      </c>
      <c r="H2245" t="str">
        <f>IF(Comuni[[#This Row],[Popolazione2011]]&gt;300000,"MAGGIORE","")</f>
        <v/>
      </c>
      <c r="I2245" t="str">
        <f>_xlfn.XLOOKUP(Comuni[[#This Row],[Regione]],Ripartizione_geografica[Regione],Ripartizione_geografica[Ripartizione geografica])</f>
        <v>Nord-ovest</v>
      </c>
      <c r="J2245">
        <f>_xlfn.XLOOKUP(Comuni[[#This Row],[Regione]],Ripartizione_geografica[Regione],Ripartizione_geografica[Codice Regione])</f>
        <v>3</v>
      </c>
      <c r="K2245">
        <f>_xlfn.XLOOKUP(Comuni[[#This Row],[Regione]],Table_0[Regione],Table_0[Totale])</f>
        <v>4308126</v>
      </c>
      <c r="L2245">
        <f>_xlfn.XLOOKUP(Comuni[[#This Row],[Regione]],Table_0[Regione],Table_0[Guariti])</f>
        <v>4242764</v>
      </c>
      <c r="M2245">
        <f>_xlfn.XLOOKUP(Comuni[[#This Row],[Regione]],Table_0[Regione],Table_0[Deceduti])</f>
        <v>47031</v>
      </c>
      <c r="N2245" s="1">
        <f>(Comuni[[#This Row],[Popolazione2011]]/Comuni[[#This Row],[Ammalati TOT]])*100</f>
        <v>2.841142529257501E-2</v>
      </c>
      <c r="O2245">
        <f>_xlfn.XLOOKUP(Comuni[[#This Row],[Regione]],Table_0[Regione],Table_0[TOT AREA])</f>
        <v>6838505</v>
      </c>
      <c r="P2245" s="1">
        <f>(Comuni[[#This Row],[Popolazione2011]]/Comuni[[#This Row],[Ammalati AREA]])*100</f>
        <v>1.7898648900600351E-2</v>
      </c>
    </row>
    <row r="2246" spans="1:16" x14ac:dyDescent="0.3">
      <c r="A2246" t="s">
        <v>2264</v>
      </c>
      <c r="B2246" t="s">
        <v>8023</v>
      </c>
      <c r="C2246" t="s">
        <v>2219</v>
      </c>
      <c r="D2246">
        <v>3992</v>
      </c>
      <c r="E2246" s="1">
        <f>(Comuni[[#This Row],[Popolazione2011]]/SUM(D:D))*100</f>
        <v>6.7179426993817914E-3</v>
      </c>
      <c r="F2246">
        <f t="shared" si="35"/>
        <v>9704151</v>
      </c>
      <c r="G2246" s="1">
        <f>(Comuni[[#This Row],[Popolazione2011]]/Comuni[[#This Row],[TOT POP REGIONE ]])*100</f>
        <v>4.113703506880715E-2</v>
      </c>
      <c r="H2246" t="str">
        <f>IF(Comuni[[#This Row],[Popolazione2011]]&gt;300000,"MAGGIORE","")</f>
        <v/>
      </c>
      <c r="I2246" t="str">
        <f>_xlfn.XLOOKUP(Comuni[[#This Row],[Regione]],Ripartizione_geografica[Regione],Ripartizione_geografica[Ripartizione geografica])</f>
        <v>Nord-ovest</v>
      </c>
      <c r="J2246">
        <f>_xlfn.XLOOKUP(Comuni[[#This Row],[Regione]],Ripartizione_geografica[Regione],Ripartizione_geografica[Codice Regione])</f>
        <v>3</v>
      </c>
      <c r="K2246">
        <f>_xlfn.XLOOKUP(Comuni[[#This Row],[Regione]],Table_0[Regione],Table_0[Totale])</f>
        <v>4308126</v>
      </c>
      <c r="L2246">
        <f>_xlfn.XLOOKUP(Comuni[[#This Row],[Regione]],Table_0[Regione],Table_0[Guariti])</f>
        <v>4242764</v>
      </c>
      <c r="M2246">
        <f>_xlfn.XLOOKUP(Comuni[[#This Row],[Regione]],Table_0[Regione],Table_0[Deceduti])</f>
        <v>47031</v>
      </c>
      <c r="N2246" s="1">
        <f>(Comuni[[#This Row],[Popolazione2011]]/Comuni[[#This Row],[Ammalati TOT]])*100</f>
        <v>9.2662099483626983E-2</v>
      </c>
      <c r="O2246">
        <f>_xlfn.XLOOKUP(Comuni[[#This Row],[Regione]],Table_0[Regione],Table_0[TOT AREA])</f>
        <v>6838505</v>
      </c>
      <c r="P2246" s="1">
        <f>(Comuni[[#This Row],[Popolazione2011]]/Comuni[[#This Row],[Ammalati AREA]])*100</f>
        <v>5.8375332035291334E-2</v>
      </c>
    </row>
    <row r="2247" spans="1:16" x14ac:dyDescent="0.3">
      <c r="A2247" t="s">
        <v>2265</v>
      </c>
      <c r="B2247" t="s">
        <v>8023</v>
      </c>
      <c r="C2247" t="s">
        <v>2219</v>
      </c>
      <c r="D2247">
        <v>1363</v>
      </c>
      <c r="E2247" s="1">
        <f>(Comuni[[#This Row],[Popolazione2011]]/SUM(D:D))*100</f>
        <v>2.2937264276696847E-3</v>
      </c>
      <c r="F2247">
        <f t="shared" si="35"/>
        <v>9704151</v>
      </c>
      <c r="G2247" s="1">
        <f>(Comuni[[#This Row],[Popolazione2011]]/Comuni[[#This Row],[TOT POP REGIONE ]])*100</f>
        <v>1.4045535771238515E-2</v>
      </c>
      <c r="H2247" t="str">
        <f>IF(Comuni[[#This Row],[Popolazione2011]]&gt;300000,"MAGGIORE","")</f>
        <v/>
      </c>
      <c r="I2247" t="str">
        <f>_xlfn.XLOOKUP(Comuni[[#This Row],[Regione]],Ripartizione_geografica[Regione],Ripartizione_geografica[Ripartizione geografica])</f>
        <v>Nord-ovest</v>
      </c>
      <c r="J2247">
        <f>_xlfn.XLOOKUP(Comuni[[#This Row],[Regione]],Ripartizione_geografica[Regione],Ripartizione_geografica[Codice Regione])</f>
        <v>3</v>
      </c>
      <c r="K2247">
        <f>_xlfn.XLOOKUP(Comuni[[#This Row],[Regione]],Table_0[Regione],Table_0[Totale])</f>
        <v>4308126</v>
      </c>
      <c r="L2247">
        <f>_xlfn.XLOOKUP(Comuni[[#This Row],[Regione]],Table_0[Regione],Table_0[Guariti])</f>
        <v>4242764</v>
      </c>
      <c r="M2247">
        <f>_xlfn.XLOOKUP(Comuni[[#This Row],[Regione]],Table_0[Regione],Table_0[Deceduti])</f>
        <v>47031</v>
      </c>
      <c r="N2247" s="1">
        <f>(Comuni[[#This Row],[Popolazione2011]]/Comuni[[#This Row],[Ammalati TOT]])*100</f>
        <v>3.1637886171388671E-2</v>
      </c>
      <c r="O2247">
        <f>_xlfn.XLOOKUP(Comuni[[#This Row],[Regione]],Table_0[Regione],Table_0[TOT AREA])</f>
        <v>6838505</v>
      </c>
      <c r="P2247" s="1">
        <f>(Comuni[[#This Row],[Popolazione2011]]/Comuni[[#This Row],[Ammalati AREA]])*100</f>
        <v>1.9931256904835194E-2</v>
      </c>
    </row>
    <row r="2248" spans="1:16" x14ac:dyDescent="0.3">
      <c r="A2248" t="s">
        <v>2266</v>
      </c>
      <c r="B2248" t="s">
        <v>8023</v>
      </c>
      <c r="C2248" t="s">
        <v>2219</v>
      </c>
      <c r="D2248">
        <v>5656</v>
      </c>
      <c r="E2248" s="1">
        <f>(Comuni[[#This Row],[Popolazione2011]]/SUM(D:D))*100</f>
        <v>9.5182073917092717E-3</v>
      </c>
      <c r="F2248">
        <f t="shared" si="35"/>
        <v>9704151</v>
      </c>
      <c r="G2248" s="1">
        <f>(Comuni[[#This Row],[Popolazione2011]]/Comuni[[#This Row],[TOT POP REGIONE ]])*100</f>
        <v>5.8284336259812934E-2</v>
      </c>
      <c r="H2248" t="str">
        <f>IF(Comuni[[#This Row],[Popolazione2011]]&gt;300000,"MAGGIORE","")</f>
        <v/>
      </c>
      <c r="I2248" t="str">
        <f>_xlfn.XLOOKUP(Comuni[[#This Row],[Regione]],Ripartizione_geografica[Regione],Ripartizione_geografica[Ripartizione geografica])</f>
        <v>Nord-ovest</v>
      </c>
      <c r="J2248">
        <f>_xlfn.XLOOKUP(Comuni[[#This Row],[Regione]],Ripartizione_geografica[Regione],Ripartizione_geografica[Codice Regione])</f>
        <v>3</v>
      </c>
      <c r="K2248">
        <f>_xlfn.XLOOKUP(Comuni[[#This Row],[Regione]],Table_0[Regione],Table_0[Totale])</f>
        <v>4308126</v>
      </c>
      <c r="L2248">
        <f>_xlfn.XLOOKUP(Comuni[[#This Row],[Regione]],Table_0[Regione],Table_0[Guariti])</f>
        <v>4242764</v>
      </c>
      <c r="M2248">
        <f>_xlfn.XLOOKUP(Comuni[[#This Row],[Regione]],Table_0[Regione],Table_0[Deceduti])</f>
        <v>47031</v>
      </c>
      <c r="N2248" s="1">
        <f>(Comuni[[#This Row],[Popolazione2011]]/Comuni[[#This Row],[Ammalati TOT]])*100</f>
        <v>0.1312867822343172</v>
      </c>
      <c r="O2248">
        <f>_xlfn.XLOOKUP(Comuni[[#This Row],[Regione]],Table_0[Regione],Table_0[TOT AREA])</f>
        <v>6838505</v>
      </c>
      <c r="P2248" s="1">
        <f>(Comuni[[#This Row],[Popolazione2011]]/Comuni[[#This Row],[Ammalati AREA]])*100</f>
        <v>8.2708135769440846E-2</v>
      </c>
    </row>
    <row r="2249" spans="1:16" x14ac:dyDescent="0.3">
      <c r="A2249" t="s">
        <v>2267</v>
      </c>
      <c r="B2249" t="s">
        <v>8023</v>
      </c>
      <c r="C2249" t="s">
        <v>2219</v>
      </c>
      <c r="D2249">
        <v>1000</v>
      </c>
      <c r="E2249" s="1">
        <f>(Comuni[[#This Row],[Popolazione2011]]/SUM(D:D))*100</f>
        <v>1.6828513776006488E-3</v>
      </c>
      <c r="F2249">
        <f t="shared" si="35"/>
        <v>9704151</v>
      </c>
      <c r="G2249" s="1">
        <f>(Comuni[[#This Row],[Popolazione2011]]/Comuni[[#This Row],[TOT POP REGIONE ]])*100</f>
        <v>1.0304868504210208E-2</v>
      </c>
      <c r="H2249" t="str">
        <f>IF(Comuni[[#This Row],[Popolazione2011]]&gt;300000,"MAGGIORE","")</f>
        <v/>
      </c>
      <c r="I2249" t="str">
        <f>_xlfn.XLOOKUP(Comuni[[#This Row],[Regione]],Ripartizione_geografica[Regione],Ripartizione_geografica[Ripartizione geografica])</f>
        <v>Nord-ovest</v>
      </c>
      <c r="J2249">
        <f>_xlfn.XLOOKUP(Comuni[[#This Row],[Regione]],Ripartizione_geografica[Regione],Ripartizione_geografica[Codice Regione])</f>
        <v>3</v>
      </c>
      <c r="K2249">
        <f>_xlfn.XLOOKUP(Comuni[[#This Row],[Regione]],Table_0[Regione],Table_0[Totale])</f>
        <v>4308126</v>
      </c>
      <c r="L2249">
        <f>_xlfn.XLOOKUP(Comuni[[#This Row],[Regione]],Table_0[Regione],Table_0[Guariti])</f>
        <v>4242764</v>
      </c>
      <c r="M2249">
        <f>_xlfn.XLOOKUP(Comuni[[#This Row],[Regione]],Table_0[Regione],Table_0[Deceduti])</f>
        <v>47031</v>
      </c>
      <c r="N2249" s="1">
        <f>(Comuni[[#This Row],[Popolazione2011]]/Comuni[[#This Row],[Ammalati TOT]])*100</f>
        <v>2.3211948768443635E-2</v>
      </c>
      <c r="O2249">
        <f>_xlfn.XLOOKUP(Comuni[[#This Row],[Regione]],Table_0[Regione],Table_0[TOT AREA])</f>
        <v>6838505</v>
      </c>
      <c r="P2249" s="1">
        <f>(Comuni[[#This Row],[Popolazione2011]]/Comuni[[#This Row],[Ammalati AREA]])*100</f>
        <v>1.462307916715715E-2</v>
      </c>
    </row>
    <row r="2250" spans="1:16" x14ac:dyDescent="0.3">
      <c r="A2250" t="s">
        <v>2268</v>
      </c>
      <c r="B2250" t="s">
        <v>8023</v>
      </c>
      <c r="C2250" t="s">
        <v>2219</v>
      </c>
      <c r="D2250">
        <v>1671</v>
      </c>
      <c r="E2250" s="1">
        <f>(Comuni[[#This Row],[Popolazione2011]]/SUM(D:D))*100</f>
        <v>2.8120446519706846E-3</v>
      </c>
      <c r="F2250">
        <f t="shared" si="35"/>
        <v>9704151</v>
      </c>
      <c r="G2250" s="1">
        <f>(Comuni[[#This Row],[Popolazione2011]]/Comuni[[#This Row],[TOT POP REGIONE ]])*100</f>
        <v>1.7219435270535259E-2</v>
      </c>
      <c r="H2250" t="str">
        <f>IF(Comuni[[#This Row],[Popolazione2011]]&gt;300000,"MAGGIORE","")</f>
        <v/>
      </c>
      <c r="I2250" t="str">
        <f>_xlfn.XLOOKUP(Comuni[[#This Row],[Regione]],Ripartizione_geografica[Regione],Ripartizione_geografica[Ripartizione geografica])</f>
        <v>Nord-ovest</v>
      </c>
      <c r="J2250">
        <f>_xlfn.XLOOKUP(Comuni[[#This Row],[Regione]],Ripartizione_geografica[Regione],Ripartizione_geografica[Codice Regione])</f>
        <v>3</v>
      </c>
      <c r="K2250">
        <f>_xlfn.XLOOKUP(Comuni[[#This Row],[Regione]],Table_0[Regione],Table_0[Totale])</f>
        <v>4308126</v>
      </c>
      <c r="L2250">
        <f>_xlfn.XLOOKUP(Comuni[[#This Row],[Regione]],Table_0[Regione],Table_0[Guariti])</f>
        <v>4242764</v>
      </c>
      <c r="M2250">
        <f>_xlfn.XLOOKUP(Comuni[[#This Row],[Regione]],Table_0[Regione],Table_0[Deceduti])</f>
        <v>47031</v>
      </c>
      <c r="N2250" s="1">
        <f>(Comuni[[#This Row],[Popolazione2011]]/Comuni[[#This Row],[Ammalati TOT]])*100</f>
        <v>3.8787166392069312E-2</v>
      </c>
      <c r="O2250">
        <f>_xlfn.XLOOKUP(Comuni[[#This Row],[Regione]],Table_0[Regione],Table_0[TOT AREA])</f>
        <v>6838505</v>
      </c>
      <c r="P2250" s="1">
        <f>(Comuni[[#This Row],[Popolazione2011]]/Comuni[[#This Row],[Ammalati AREA]])*100</f>
        <v>2.4435165288319599E-2</v>
      </c>
    </row>
    <row r="2251" spans="1:16" x14ac:dyDescent="0.3">
      <c r="A2251" t="s">
        <v>2269</v>
      </c>
      <c r="B2251" t="s">
        <v>8023</v>
      </c>
      <c r="C2251" t="s">
        <v>2219</v>
      </c>
      <c r="D2251">
        <v>1794</v>
      </c>
      <c r="E2251" s="1">
        <f>(Comuni[[#This Row],[Popolazione2011]]/SUM(D:D))*100</f>
        <v>3.0190353714155647E-3</v>
      </c>
      <c r="F2251">
        <f t="shared" si="35"/>
        <v>9704151</v>
      </c>
      <c r="G2251" s="1">
        <f>(Comuni[[#This Row],[Popolazione2011]]/Comuni[[#This Row],[TOT POP REGIONE ]])*100</f>
        <v>1.8486934096553113E-2</v>
      </c>
      <c r="H2251" t="str">
        <f>IF(Comuni[[#This Row],[Popolazione2011]]&gt;300000,"MAGGIORE","")</f>
        <v/>
      </c>
      <c r="I2251" t="str">
        <f>_xlfn.XLOOKUP(Comuni[[#This Row],[Regione]],Ripartizione_geografica[Regione],Ripartizione_geografica[Ripartizione geografica])</f>
        <v>Nord-ovest</v>
      </c>
      <c r="J2251">
        <f>_xlfn.XLOOKUP(Comuni[[#This Row],[Regione]],Ripartizione_geografica[Regione],Ripartizione_geografica[Codice Regione])</f>
        <v>3</v>
      </c>
      <c r="K2251">
        <f>_xlfn.XLOOKUP(Comuni[[#This Row],[Regione]],Table_0[Regione],Table_0[Totale])</f>
        <v>4308126</v>
      </c>
      <c r="L2251">
        <f>_xlfn.XLOOKUP(Comuni[[#This Row],[Regione]],Table_0[Regione],Table_0[Guariti])</f>
        <v>4242764</v>
      </c>
      <c r="M2251">
        <f>_xlfn.XLOOKUP(Comuni[[#This Row],[Regione]],Table_0[Regione],Table_0[Deceduti])</f>
        <v>47031</v>
      </c>
      <c r="N2251" s="1">
        <f>(Comuni[[#This Row],[Popolazione2011]]/Comuni[[#This Row],[Ammalati TOT]])*100</f>
        <v>4.1642236090587884E-2</v>
      </c>
      <c r="O2251">
        <f>_xlfn.XLOOKUP(Comuni[[#This Row],[Regione]],Table_0[Regione],Table_0[TOT AREA])</f>
        <v>6838505</v>
      </c>
      <c r="P2251" s="1">
        <f>(Comuni[[#This Row],[Popolazione2011]]/Comuni[[#This Row],[Ammalati AREA]])*100</f>
        <v>2.6233804025879926E-2</v>
      </c>
    </row>
    <row r="2252" spans="1:16" x14ac:dyDescent="0.3">
      <c r="A2252" t="s">
        <v>2270</v>
      </c>
      <c r="B2252" t="s">
        <v>8023</v>
      </c>
      <c r="C2252" t="s">
        <v>2219</v>
      </c>
      <c r="D2252">
        <v>798</v>
      </c>
      <c r="E2252" s="1">
        <f>(Comuni[[#This Row],[Popolazione2011]]/SUM(D:D))*100</f>
        <v>1.3429153993253181E-3</v>
      </c>
      <c r="F2252">
        <f t="shared" si="35"/>
        <v>9704151</v>
      </c>
      <c r="G2252" s="1">
        <f>(Comuni[[#This Row],[Popolazione2011]]/Comuni[[#This Row],[TOT POP REGIONE ]])*100</f>
        <v>8.2232850663597461E-3</v>
      </c>
      <c r="H2252" t="str">
        <f>IF(Comuni[[#This Row],[Popolazione2011]]&gt;300000,"MAGGIORE","")</f>
        <v/>
      </c>
      <c r="I2252" t="str">
        <f>_xlfn.XLOOKUP(Comuni[[#This Row],[Regione]],Ripartizione_geografica[Regione],Ripartizione_geografica[Ripartizione geografica])</f>
        <v>Nord-ovest</v>
      </c>
      <c r="J2252">
        <f>_xlfn.XLOOKUP(Comuni[[#This Row],[Regione]],Ripartizione_geografica[Regione],Ripartizione_geografica[Codice Regione])</f>
        <v>3</v>
      </c>
      <c r="K2252">
        <f>_xlfn.XLOOKUP(Comuni[[#This Row],[Regione]],Table_0[Regione],Table_0[Totale])</f>
        <v>4308126</v>
      </c>
      <c r="L2252">
        <f>_xlfn.XLOOKUP(Comuni[[#This Row],[Regione]],Table_0[Regione],Table_0[Guariti])</f>
        <v>4242764</v>
      </c>
      <c r="M2252">
        <f>_xlfn.XLOOKUP(Comuni[[#This Row],[Regione]],Table_0[Regione],Table_0[Deceduti])</f>
        <v>47031</v>
      </c>
      <c r="N2252" s="1">
        <f>(Comuni[[#This Row],[Popolazione2011]]/Comuni[[#This Row],[Ammalati TOT]])*100</f>
        <v>1.852313511721802E-2</v>
      </c>
      <c r="O2252">
        <f>_xlfn.XLOOKUP(Comuni[[#This Row],[Regione]],Table_0[Regione],Table_0[TOT AREA])</f>
        <v>6838505</v>
      </c>
      <c r="P2252" s="1">
        <f>(Comuni[[#This Row],[Popolazione2011]]/Comuni[[#This Row],[Ammalati AREA]])*100</f>
        <v>1.1669217175391405E-2</v>
      </c>
    </row>
    <row r="2253" spans="1:16" x14ac:dyDescent="0.3">
      <c r="A2253" t="s">
        <v>2271</v>
      </c>
      <c r="B2253" t="s">
        <v>8023</v>
      </c>
      <c r="C2253" t="s">
        <v>2219</v>
      </c>
      <c r="D2253">
        <v>1034</v>
      </c>
      <c r="E2253" s="1">
        <f>(Comuni[[#This Row],[Popolazione2011]]/SUM(D:D))*100</f>
        <v>1.7400683244390711E-3</v>
      </c>
      <c r="F2253">
        <f t="shared" si="35"/>
        <v>9704151</v>
      </c>
      <c r="G2253" s="1">
        <f>(Comuni[[#This Row],[Popolazione2011]]/Comuni[[#This Row],[TOT POP REGIONE ]])*100</f>
        <v>1.0655234033353354E-2</v>
      </c>
      <c r="H2253" t="str">
        <f>IF(Comuni[[#This Row],[Popolazione2011]]&gt;300000,"MAGGIORE","")</f>
        <v/>
      </c>
      <c r="I2253" t="str">
        <f>_xlfn.XLOOKUP(Comuni[[#This Row],[Regione]],Ripartizione_geografica[Regione],Ripartizione_geografica[Ripartizione geografica])</f>
        <v>Nord-ovest</v>
      </c>
      <c r="J2253">
        <f>_xlfn.XLOOKUP(Comuni[[#This Row],[Regione]],Ripartizione_geografica[Regione],Ripartizione_geografica[Codice Regione])</f>
        <v>3</v>
      </c>
      <c r="K2253">
        <f>_xlfn.XLOOKUP(Comuni[[#This Row],[Regione]],Table_0[Regione],Table_0[Totale])</f>
        <v>4308126</v>
      </c>
      <c r="L2253">
        <f>_xlfn.XLOOKUP(Comuni[[#This Row],[Regione]],Table_0[Regione],Table_0[Guariti])</f>
        <v>4242764</v>
      </c>
      <c r="M2253">
        <f>_xlfn.XLOOKUP(Comuni[[#This Row],[Regione]],Table_0[Regione],Table_0[Deceduti])</f>
        <v>47031</v>
      </c>
      <c r="N2253" s="1">
        <f>(Comuni[[#This Row],[Popolazione2011]]/Comuni[[#This Row],[Ammalati TOT]])*100</f>
        <v>2.4001155026570718E-2</v>
      </c>
      <c r="O2253">
        <f>_xlfn.XLOOKUP(Comuni[[#This Row],[Regione]],Table_0[Regione],Table_0[TOT AREA])</f>
        <v>6838505</v>
      </c>
      <c r="P2253" s="1">
        <f>(Comuni[[#This Row],[Popolazione2011]]/Comuni[[#This Row],[Ammalati AREA]])*100</f>
        <v>1.5120263858840492E-2</v>
      </c>
    </row>
    <row r="2254" spans="1:16" x14ac:dyDescent="0.3">
      <c r="A2254" t="s">
        <v>2272</v>
      </c>
      <c r="B2254" t="s">
        <v>8023</v>
      </c>
      <c r="C2254" t="s">
        <v>2219</v>
      </c>
      <c r="D2254">
        <v>351</v>
      </c>
      <c r="E2254" s="1">
        <f>(Comuni[[#This Row],[Popolazione2011]]/SUM(D:D))*100</f>
        <v>5.9068083353782785E-4</v>
      </c>
      <c r="F2254">
        <f t="shared" si="35"/>
        <v>9704151</v>
      </c>
      <c r="G2254" s="1">
        <f>(Comuni[[#This Row],[Popolazione2011]]/Comuni[[#This Row],[TOT POP REGIONE ]])*100</f>
        <v>3.6170088449777832E-3</v>
      </c>
      <c r="H2254" t="str">
        <f>IF(Comuni[[#This Row],[Popolazione2011]]&gt;300000,"MAGGIORE","")</f>
        <v/>
      </c>
      <c r="I2254" t="str">
        <f>_xlfn.XLOOKUP(Comuni[[#This Row],[Regione]],Ripartizione_geografica[Regione],Ripartizione_geografica[Ripartizione geografica])</f>
        <v>Nord-ovest</v>
      </c>
      <c r="J2254">
        <f>_xlfn.XLOOKUP(Comuni[[#This Row],[Regione]],Ripartizione_geografica[Regione],Ripartizione_geografica[Codice Regione])</f>
        <v>3</v>
      </c>
      <c r="K2254">
        <f>_xlfn.XLOOKUP(Comuni[[#This Row],[Regione]],Table_0[Regione],Table_0[Totale])</f>
        <v>4308126</v>
      </c>
      <c r="L2254">
        <f>_xlfn.XLOOKUP(Comuni[[#This Row],[Regione]],Table_0[Regione],Table_0[Guariti])</f>
        <v>4242764</v>
      </c>
      <c r="M2254">
        <f>_xlfn.XLOOKUP(Comuni[[#This Row],[Regione]],Table_0[Regione],Table_0[Deceduti])</f>
        <v>47031</v>
      </c>
      <c r="N2254" s="1">
        <f>(Comuni[[#This Row],[Popolazione2011]]/Comuni[[#This Row],[Ammalati TOT]])*100</f>
        <v>8.1473940177237154E-3</v>
      </c>
      <c r="O2254">
        <f>_xlfn.XLOOKUP(Comuni[[#This Row],[Regione]],Table_0[Regione],Table_0[TOT AREA])</f>
        <v>6838505</v>
      </c>
      <c r="P2254" s="1">
        <f>(Comuni[[#This Row],[Popolazione2011]]/Comuni[[#This Row],[Ammalati AREA]])*100</f>
        <v>5.1327007876721589E-3</v>
      </c>
    </row>
    <row r="2255" spans="1:16" x14ac:dyDescent="0.3">
      <c r="A2255" t="s">
        <v>2273</v>
      </c>
      <c r="B2255" t="s">
        <v>8023</v>
      </c>
      <c r="C2255" t="s">
        <v>2219</v>
      </c>
      <c r="D2255">
        <v>371</v>
      </c>
      <c r="E2255" s="1">
        <f>(Comuni[[#This Row],[Popolazione2011]]/SUM(D:D))*100</f>
        <v>6.243378610898408E-4</v>
      </c>
      <c r="F2255">
        <f t="shared" si="35"/>
        <v>9704151</v>
      </c>
      <c r="G2255" s="1">
        <f>(Comuni[[#This Row],[Popolazione2011]]/Comuni[[#This Row],[TOT POP REGIONE ]])*100</f>
        <v>3.8231062150619875E-3</v>
      </c>
      <c r="H2255" t="str">
        <f>IF(Comuni[[#This Row],[Popolazione2011]]&gt;300000,"MAGGIORE","")</f>
        <v/>
      </c>
      <c r="I2255" t="str">
        <f>_xlfn.XLOOKUP(Comuni[[#This Row],[Regione]],Ripartizione_geografica[Regione],Ripartizione_geografica[Ripartizione geografica])</f>
        <v>Nord-ovest</v>
      </c>
      <c r="J2255">
        <f>_xlfn.XLOOKUP(Comuni[[#This Row],[Regione]],Ripartizione_geografica[Regione],Ripartizione_geografica[Codice Regione])</f>
        <v>3</v>
      </c>
      <c r="K2255">
        <f>_xlfn.XLOOKUP(Comuni[[#This Row],[Regione]],Table_0[Regione],Table_0[Totale])</f>
        <v>4308126</v>
      </c>
      <c r="L2255">
        <f>_xlfn.XLOOKUP(Comuni[[#This Row],[Regione]],Table_0[Regione],Table_0[Guariti])</f>
        <v>4242764</v>
      </c>
      <c r="M2255">
        <f>_xlfn.XLOOKUP(Comuni[[#This Row],[Regione]],Table_0[Regione],Table_0[Deceduti])</f>
        <v>47031</v>
      </c>
      <c r="N2255" s="1">
        <f>(Comuni[[#This Row],[Popolazione2011]]/Comuni[[#This Row],[Ammalati TOT]])*100</f>
        <v>8.6116329930925883E-3</v>
      </c>
      <c r="O2255">
        <f>_xlfn.XLOOKUP(Comuni[[#This Row],[Regione]],Table_0[Regione],Table_0[TOT AREA])</f>
        <v>6838505</v>
      </c>
      <c r="P2255" s="1">
        <f>(Comuni[[#This Row],[Popolazione2011]]/Comuni[[#This Row],[Ammalati AREA]])*100</f>
        <v>5.4251623710153025E-3</v>
      </c>
    </row>
    <row r="2256" spans="1:16" x14ac:dyDescent="0.3">
      <c r="A2256" t="s">
        <v>2274</v>
      </c>
      <c r="B2256" t="s">
        <v>8023</v>
      </c>
      <c r="C2256" t="s">
        <v>2219</v>
      </c>
      <c r="D2256">
        <v>4371</v>
      </c>
      <c r="E2256" s="1">
        <f>(Comuni[[#This Row],[Popolazione2011]]/SUM(D:D))*100</f>
        <v>7.3557433714924372E-3</v>
      </c>
      <c r="F2256">
        <f t="shared" si="35"/>
        <v>9704151</v>
      </c>
      <c r="G2256" s="1">
        <f>(Comuni[[#This Row],[Popolazione2011]]/Comuni[[#This Row],[TOT POP REGIONE ]])*100</f>
        <v>4.5042580231902822E-2</v>
      </c>
      <c r="H2256" t="str">
        <f>IF(Comuni[[#This Row],[Popolazione2011]]&gt;300000,"MAGGIORE","")</f>
        <v/>
      </c>
      <c r="I2256" t="str">
        <f>_xlfn.XLOOKUP(Comuni[[#This Row],[Regione]],Ripartizione_geografica[Regione],Ripartizione_geografica[Ripartizione geografica])</f>
        <v>Nord-ovest</v>
      </c>
      <c r="J2256">
        <f>_xlfn.XLOOKUP(Comuni[[#This Row],[Regione]],Ripartizione_geografica[Regione],Ripartizione_geografica[Codice Regione])</f>
        <v>3</v>
      </c>
      <c r="K2256">
        <f>_xlfn.XLOOKUP(Comuni[[#This Row],[Regione]],Table_0[Regione],Table_0[Totale])</f>
        <v>4308126</v>
      </c>
      <c r="L2256">
        <f>_xlfn.XLOOKUP(Comuni[[#This Row],[Regione]],Table_0[Regione],Table_0[Guariti])</f>
        <v>4242764</v>
      </c>
      <c r="M2256">
        <f>_xlfn.XLOOKUP(Comuni[[#This Row],[Regione]],Table_0[Regione],Table_0[Deceduti])</f>
        <v>47031</v>
      </c>
      <c r="N2256" s="1">
        <f>(Comuni[[#This Row],[Popolazione2011]]/Comuni[[#This Row],[Ammalati TOT]])*100</f>
        <v>0.10145942806686711</v>
      </c>
      <c r="O2256">
        <f>_xlfn.XLOOKUP(Comuni[[#This Row],[Regione]],Table_0[Regione],Table_0[TOT AREA])</f>
        <v>6838505</v>
      </c>
      <c r="P2256" s="1">
        <f>(Comuni[[#This Row],[Popolazione2011]]/Comuni[[#This Row],[Ammalati AREA]])*100</f>
        <v>6.3917479039643899E-2</v>
      </c>
    </row>
    <row r="2257" spans="1:16" x14ac:dyDescent="0.3">
      <c r="A2257" t="s">
        <v>2275</v>
      </c>
      <c r="B2257" t="s">
        <v>8023</v>
      </c>
      <c r="C2257" t="s">
        <v>2219</v>
      </c>
      <c r="D2257">
        <v>4584</v>
      </c>
      <c r="E2257" s="1">
        <f>(Comuni[[#This Row],[Popolazione2011]]/SUM(D:D))*100</f>
        <v>7.7141907149213748E-3</v>
      </c>
      <c r="F2257">
        <f t="shared" si="35"/>
        <v>9704151</v>
      </c>
      <c r="G2257" s="1">
        <f>(Comuni[[#This Row],[Popolazione2011]]/Comuni[[#This Row],[TOT POP REGIONE ]])*100</f>
        <v>4.7237517223299594E-2</v>
      </c>
      <c r="H2257" t="str">
        <f>IF(Comuni[[#This Row],[Popolazione2011]]&gt;300000,"MAGGIORE","")</f>
        <v/>
      </c>
      <c r="I2257" t="str">
        <f>_xlfn.XLOOKUP(Comuni[[#This Row],[Regione]],Ripartizione_geografica[Regione],Ripartizione_geografica[Ripartizione geografica])</f>
        <v>Nord-ovest</v>
      </c>
      <c r="J2257">
        <f>_xlfn.XLOOKUP(Comuni[[#This Row],[Regione]],Ripartizione_geografica[Regione],Ripartizione_geografica[Codice Regione])</f>
        <v>3</v>
      </c>
      <c r="K2257">
        <f>_xlfn.XLOOKUP(Comuni[[#This Row],[Regione]],Table_0[Regione],Table_0[Totale])</f>
        <v>4308126</v>
      </c>
      <c r="L2257">
        <f>_xlfn.XLOOKUP(Comuni[[#This Row],[Regione]],Table_0[Regione],Table_0[Guariti])</f>
        <v>4242764</v>
      </c>
      <c r="M2257">
        <f>_xlfn.XLOOKUP(Comuni[[#This Row],[Regione]],Table_0[Regione],Table_0[Deceduti])</f>
        <v>47031</v>
      </c>
      <c r="N2257" s="1">
        <f>(Comuni[[#This Row],[Popolazione2011]]/Comuni[[#This Row],[Ammalati TOT]])*100</f>
        <v>0.10640357315454563</v>
      </c>
      <c r="O2257">
        <f>_xlfn.XLOOKUP(Comuni[[#This Row],[Regione]],Table_0[Regione],Table_0[TOT AREA])</f>
        <v>6838505</v>
      </c>
      <c r="P2257" s="1">
        <f>(Comuni[[#This Row],[Popolazione2011]]/Comuni[[#This Row],[Ammalati AREA]])*100</f>
        <v>6.7032194902248377E-2</v>
      </c>
    </row>
    <row r="2258" spans="1:16" x14ac:dyDescent="0.3">
      <c r="A2258" t="s">
        <v>2276</v>
      </c>
      <c r="B2258" t="s">
        <v>8023</v>
      </c>
      <c r="C2258" t="s">
        <v>2219</v>
      </c>
      <c r="D2258">
        <v>1121</v>
      </c>
      <c r="E2258" s="1">
        <f>(Comuni[[#This Row],[Popolazione2011]]/SUM(D:D))*100</f>
        <v>1.8864763942903276E-3</v>
      </c>
      <c r="F2258">
        <f t="shared" si="35"/>
        <v>9704151</v>
      </c>
      <c r="G2258" s="1">
        <f>(Comuni[[#This Row],[Popolazione2011]]/Comuni[[#This Row],[TOT POP REGIONE ]])*100</f>
        <v>1.1551757593219643E-2</v>
      </c>
      <c r="H2258" t="str">
        <f>IF(Comuni[[#This Row],[Popolazione2011]]&gt;300000,"MAGGIORE","")</f>
        <v/>
      </c>
      <c r="I2258" t="str">
        <f>_xlfn.XLOOKUP(Comuni[[#This Row],[Regione]],Ripartizione_geografica[Regione],Ripartizione_geografica[Ripartizione geografica])</f>
        <v>Nord-ovest</v>
      </c>
      <c r="J2258">
        <f>_xlfn.XLOOKUP(Comuni[[#This Row],[Regione]],Ripartizione_geografica[Regione],Ripartizione_geografica[Codice Regione])</f>
        <v>3</v>
      </c>
      <c r="K2258">
        <f>_xlfn.XLOOKUP(Comuni[[#This Row],[Regione]],Table_0[Regione],Table_0[Totale])</f>
        <v>4308126</v>
      </c>
      <c r="L2258">
        <f>_xlfn.XLOOKUP(Comuni[[#This Row],[Regione]],Table_0[Regione],Table_0[Guariti])</f>
        <v>4242764</v>
      </c>
      <c r="M2258">
        <f>_xlfn.XLOOKUP(Comuni[[#This Row],[Regione]],Table_0[Regione],Table_0[Deceduti])</f>
        <v>47031</v>
      </c>
      <c r="N2258" s="1">
        <f>(Comuni[[#This Row],[Popolazione2011]]/Comuni[[#This Row],[Ammalati TOT]])*100</f>
        <v>2.6020594569425317E-2</v>
      </c>
      <c r="O2258">
        <f>_xlfn.XLOOKUP(Comuni[[#This Row],[Regione]],Table_0[Regione],Table_0[TOT AREA])</f>
        <v>6838505</v>
      </c>
      <c r="P2258" s="1">
        <f>(Comuni[[#This Row],[Popolazione2011]]/Comuni[[#This Row],[Ammalati AREA]])*100</f>
        <v>1.6392471746383166E-2</v>
      </c>
    </row>
    <row r="2259" spans="1:16" x14ac:dyDescent="0.3">
      <c r="A2259" t="s">
        <v>2277</v>
      </c>
      <c r="B2259" t="s">
        <v>8023</v>
      </c>
      <c r="C2259" t="s">
        <v>2219</v>
      </c>
      <c r="D2259">
        <v>849</v>
      </c>
      <c r="E2259" s="1">
        <f>(Comuni[[#This Row],[Popolazione2011]]/SUM(D:D))*100</f>
        <v>1.4287408195829512E-3</v>
      </c>
      <c r="F2259">
        <f t="shared" si="35"/>
        <v>9704151</v>
      </c>
      <c r="G2259" s="1">
        <f>(Comuni[[#This Row],[Popolazione2011]]/Comuni[[#This Row],[TOT POP REGIONE ]])*100</f>
        <v>8.7488333600744678E-3</v>
      </c>
      <c r="H2259" t="str">
        <f>IF(Comuni[[#This Row],[Popolazione2011]]&gt;300000,"MAGGIORE","")</f>
        <v/>
      </c>
      <c r="I2259" t="str">
        <f>_xlfn.XLOOKUP(Comuni[[#This Row],[Regione]],Ripartizione_geografica[Regione],Ripartizione_geografica[Ripartizione geografica])</f>
        <v>Nord-ovest</v>
      </c>
      <c r="J2259">
        <f>_xlfn.XLOOKUP(Comuni[[#This Row],[Regione]],Ripartizione_geografica[Regione],Ripartizione_geografica[Codice Regione])</f>
        <v>3</v>
      </c>
      <c r="K2259">
        <f>_xlfn.XLOOKUP(Comuni[[#This Row],[Regione]],Table_0[Regione],Table_0[Totale])</f>
        <v>4308126</v>
      </c>
      <c r="L2259">
        <f>_xlfn.XLOOKUP(Comuni[[#This Row],[Regione]],Table_0[Regione],Table_0[Guariti])</f>
        <v>4242764</v>
      </c>
      <c r="M2259">
        <f>_xlfn.XLOOKUP(Comuni[[#This Row],[Regione]],Table_0[Regione],Table_0[Deceduti])</f>
        <v>47031</v>
      </c>
      <c r="N2259" s="1">
        <f>(Comuni[[#This Row],[Popolazione2011]]/Comuni[[#This Row],[Ammalati TOT]])*100</f>
        <v>1.9706944504408644E-2</v>
      </c>
      <c r="O2259">
        <f>_xlfn.XLOOKUP(Comuni[[#This Row],[Regione]],Table_0[Regione],Table_0[TOT AREA])</f>
        <v>6838505</v>
      </c>
      <c r="P2259" s="1">
        <f>(Comuni[[#This Row],[Popolazione2011]]/Comuni[[#This Row],[Ammalati AREA]])*100</f>
        <v>1.2414994212916419E-2</v>
      </c>
    </row>
    <row r="2260" spans="1:16" x14ac:dyDescent="0.3">
      <c r="A2260" t="s">
        <v>2278</v>
      </c>
      <c r="B2260" t="s">
        <v>8023</v>
      </c>
      <c r="C2260" t="s">
        <v>2219</v>
      </c>
      <c r="D2260">
        <v>383</v>
      </c>
      <c r="E2260" s="1">
        <f>(Comuni[[#This Row],[Popolazione2011]]/SUM(D:D))*100</f>
        <v>6.4453207762104855E-4</v>
      </c>
      <c r="F2260">
        <f t="shared" si="35"/>
        <v>9704151</v>
      </c>
      <c r="G2260" s="1">
        <f>(Comuni[[#This Row],[Popolazione2011]]/Comuni[[#This Row],[TOT POP REGIONE ]])*100</f>
        <v>3.9467646371125105E-3</v>
      </c>
      <c r="H2260" t="str">
        <f>IF(Comuni[[#This Row],[Popolazione2011]]&gt;300000,"MAGGIORE","")</f>
        <v/>
      </c>
      <c r="I2260" t="str">
        <f>_xlfn.XLOOKUP(Comuni[[#This Row],[Regione]],Ripartizione_geografica[Regione],Ripartizione_geografica[Ripartizione geografica])</f>
        <v>Nord-ovest</v>
      </c>
      <c r="J2260">
        <f>_xlfn.XLOOKUP(Comuni[[#This Row],[Regione]],Ripartizione_geografica[Regione],Ripartizione_geografica[Codice Regione])</f>
        <v>3</v>
      </c>
      <c r="K2260">
        <f>_xlfn.XLOOKUP(Comuni[[#This Row],[Regione]],Table_0[Regione],Table_0[Totale])</f>
        <v>4308126</v>
      </c>
      <c r="L2260">
        <f>_xlfn.XLOOKUP(Comuni[[#This Row],[Regione]],Table_0[Regione],Table_0[Guariti])</f>
        <v>4242764</v>
      </c>
      <c r="M2260">
        <f>_xlfn.XLOOKUP(Comuni[[#This Row],[Regione]],Table_0[Regione],Table_0[Deceduti])</f>
        <v>47031</v>
      </c>
      <c r="N2260" s="1">
        <f>(Comuni[[#This Row],[Popolazione2011]]/Comuni[[#This Row],[Ammalati TOT]])*100</f>
        <v>8.8901763783139111E-3</v>
      </c>
      <c r="O2260">
        <f>_xlfn.XLOOKUP(Comuni[[#This Row],[Regione]],Table_0[Regione],Table_0[TOT AREA])</f>
        <v>6838505</v>
      </c>
      <c r="P2260" s="1">
        <f>(Comuni[[#This Row],[Popolazione2011]]/Comuni[[#This Row],[Ammalati AREA]])*100</f>
        <v>5.6006393210211881E-3</v>
      </c>
    </row>
    <row r="2261" spans="1:16" x14ac:dyDescent="0.3">
      <c r="A2261" t="s">
        <v>2279</v>
      </c>
      <c r="B2261" t="s">
        <v>8023</v>
      </c>
      <c r="C2261" t="s">
        <v>2219</v>
      </c>
      <c r="D2261">
        <v>1214</v>
      </c>
      <c r="E2261" s="1">
        <f>(Comuni[[#This Row],[Popolazione2011]]/SUM(D:D))*100</f>
        <v>2.0429815724071882E-3</v>
      </c>
      <c r="F2261">
        <f t="shared" si="35"/>
        <v>9704151</v>
      </c>
      <c r="G2261" s="1">
        <f>(Comuni[[#This Row],[Popolazione2011]]/Comuni[[#This Row],[TOT POP REGIONE ]])*100</f>
        <v>1.2510110364111194E-2</v>
      </c>
      <c r="H2261" t="str">
        <f>IF(Comuni[[#This Row],[Popolazione2011]]&gt;300000,"MAGGIORE","")</f>
        <v/>
      </c>
      <c r="I2261" t="str">
        <f>_xlfn.XLOOKUP(Comuni[[#This Row],[Regione]],Ripartizione_geografica[Regione],Ripartizione_geografica[Ripartizione geografica])</f>
        <v>Nord-ovest</v>
      </c>
      <c r="J2261">
        <f>_xlfn.XLOOKUP(Comuni[[#This Row],[Regione]],Ripartizione_geografica[Regione],Ripartizione_geografica[Codice Regione])</f>
        <v>3</v>
      </c>
      <c r="K2261">
        <f>_xlfn.XLOOKUP(Comuni[[#This Row],[Regione]],Table_0[Regione],Table_0[Totale])</f>
        <v>4308126</v>
      </c>
      <c r="L2261">
        <f>_xlfn.XLOOKUP(Comuni[[#This Row],[Regione]],Table_0[Regione],Table_0[Guariti])</f>
        <v>4242764</v>
      </c>
      <c r="M2261">
        <f>_xlfn.XLOOKUP(Comuni[[#This Row],[Regione]],Table_0[Regione],Table_0[Deceduti])</f>
        <v>47031</v>
      </c>
      <c r="N2261" s="1">
        <f>(Comuni[[#This Row],[Popolazione2011]]/Comuni[[#This Row],[Ammalati TOT]])*100</f>
        <v>2.8179305804890569E-2</v>
      </c>
      <c r="O2261">
        <f>_xlfn.XLOOKUP(Comuni[[#This Row],[Regione]],Table_0[Regione],Table_0[TOT AREA])</f>
        <v>6838505</v>
      </c>
      <c r="P2261" s="1">
        <f>(Comuni[[#This Row],[Popolazione2011]]/Comuni[[#This Row],[Ammalati AREA]])*100</f>
        <v>1.7752418108928782E-2</v>
      </c>
    </row>
    <row r="2262" spans="1:16" x14ac:dyDescent="0.3">
      <c r="A2262" t="s">
        <v>2280</v>
      </c>
      <c r="B2262" t="s">
        <v>8023</v>
      </c>
      <c r="C2262" t="s">
        <v>2219</v>
      </c>
      <c r="D2262">
        <v>213</v>
      </c>
      <c r="E2262" s="1">
        <f>(Comuni[[#This Row],[Popolazione2011]]/SUM(D:D))*100</f>
        <v>3.5844734342893825E-4</v>
      </c>
      <c r="F2262">
        <f t="shared" si="35"/>
        <v>9704151</v>
      </c>
      <c r="G2262" s="1">
        <f>(Comuni[[#This Row],[Popolazione2011]]/Comuni[[#This Row],[TOT POP REGIONE ]])*100</f>
        <v>2.1949369913967743E-3</v>
      </c>
      <c r="H2262" t="str">
        <f>IF(Comuni[[#This Row],[Popolazione2011]]&gt;300000,"MAGGIORE","")</f>
        <v/>
      </c>
      <c r="I2262" t="str">
        <f>_xlfn.XLOOKUP(Comuni[[#This Row],[Regione]],Ripartizione_geografica[Regione],Ripartizione_geografica[Ripartizione geografica])</f>
        <v>Nord-ovest</v>
      </c>
      <c r="J2262">
        <f>_xlfn.XLOOKUP(Comuni[[#This Row],[Regione]],Ripartizione_geografica[Regione],Ripartizione_geografica[Codice Regione])</f>
        <v>3</v>
      </c>
      <c r="K2262">
        <f>_xlfn.XLOOKUP(Comuni[[#This Row],[Regione]],Table_0[Regione],Table_0[Totale])</f>
        <v>4308126</v>
      </c>
      <c r="L2262">
        <f>_xlfn.XLOOKUP(Comuni[[#This Row],[Regione]],Table_0[Regione],Table_0[Guariti])</f>
        <v>4242764</v>
      </c>
      <c r="M2262">
        <f>_xlfn.XLOOKUP(Comuni[[#This Row],[Regione]],Table_0[Regione],Table_0[Deceduti])</f>
        <v>47031</v>
      </c>
      <c r="N2262" s="1">
        <f>(Comuni[[#This Row],[Popolazione2011]]/Comuni[[#This Row],[Ammalati TOT]])*100</f>
        <v>4.9441450876784943E-3</v>
      </c>
      <c r="O2262">
        <f>_xlfn.XLOOKUP(Comuni[[#This Row],[Regione]],Table_0[Regione],Table_0[TOT AREA])</f>
        <v>6838505</v>
      </c>
      <c r="P2262" s="1">
        <f>(Comuni[[#This Row],[Popolazione2011]]/Comuni[[#This Row],[Ammalati AREA]])*100</f>
        <v>3.1147158626044723E-3</v>
      </c>
    </row>
    <row r="2263" spans="1:16" x14ac:dyDescent="0.3">
      <c r="A2263" t="s">
        <v>2281</v>
      </c>
      <c r="B2263" t="s">
        <v>8023</v>
      </c>
      <c r="C2263" t="s">
        <v>2219</v>
      </c>
      <c r="D2263">
        <v>242</v>
      </c>
      <c r="E2263" s="1">
        <f>(Comuni[[#This Row],[Popolazione2011]]/SUM(D:D))*100</f>
        <v>4.0725003337935706E-4</v>
      </c>
      <c r="F2263">
        <f t="shared" si="35"/>
        <v>9704151</v>
      </c>
      <c r="G2263" s="1">
        <f>(Comuni[[#This Row],[Popolazione2011]]/Comuni[[#This Row],[TOT POP REGIONE ]])*100</f>
        <v>2.4937781780188704E-3</v>
      </c>
      <c r="H2263" t="str">
        <f>IF(Comuni[[#This Row],[Popolazione2011]]&gt;300000,"MAGGIORE","")</f>
        <v/>
      </c>
      <c r="I2263" t="str">
        <f>_xlfn.XLOOKUP(Comuni[[#This Row],[Regione]],Ripartizione_geografica[Regione],Ripartizione_geografica[Ripartizione geografica])</f>
        <v>Nord-ovest</v>
      </c>
      <c r="J2263">
        <f>_xlfn.XLOOKUP(Comuni[[#This Row],[Regione]],Ripartizione_geografica[Regione],Ripartizione_geografica[Codice Regione])</f>
        <v>3</v>
      </c>
      <c r="K2263">
        <f>_xlfn.XLOOKUP(Comuni[[#This Row],[Regione]],Table_0[Regione],Table_0[Totale])</f>
        <v>4308126</v>
      </c>
      <c r="L2263">
        <f>_xlfn.XLOOKUP(Comuni[[#This Row],[Regione]],Table_0[Regione],Table_0[Guariti])</f>
        <v>4242764</v>
      </c>
      <c r="M2263">
        <f>_xlfn.XLOOKUP(Comuni[[#This Row],[Regione]],Table_0[Regione],Table_0[Deceduti])</f>
        <v>47031</v>
      </c>
      <c r="N2263" s="1">
        <f>(Comuni[[#This Row],[Popolazione2011]]/Comuni[[#This Row],[Ammalati TOT]])*100</f>
        <v>5.6172916019633593E-3</v>
      </c>
      <c r="O2263">
        <f>_xlfn.XLOOKUP(Comuni[[#This Row],[Regione]],Table_0[Regione],Table_0[TOT AREA])</f>
        <v>6838505</v>
      </c>
      <c r="P2263" s="1">
        <f>(Comuni[[#This Row],[Popolazione2011]]/Comuni[[#This Row],[Ammalati AREA]])*100</f>
        <v>3.5387851584520302E-3</v>
      </c>
    </row>
    <row r="2264" spans="1:16" x14ac:dyDescent="0.3">
      <c r="A2264" t="s">
        <v>2282</v>
      </c>
      <c r="B2264" t="s">
        <v>8023</v>
      </c>
      <c r="C2264" t="s">
        <v>2219</v>
      </c>
      <c r="D2264">
        <v>9779</v>
      </c>
      <c r="E2264" s="1">
        <f>(Comuni[[#This Row],[Popolazione2011]]/SUM(D:D))*100</f>
        <v>1.6456603621556747E-2</v>
      </c>
      <c r="F2264">
        <f t="shared" si="35"/>
        <v>9704151</v>
      </c>
      <c r="G2264" s="1">
        <f>(Comuni[[#This Row],[Popolazione2011]]/Comuni[[#This Row],[TOT POP REGIONE ]])*100</f>
        <v>0.10077130910267162</v>
      </c>
      <c r="H2264" t="str">
        <f>IF(Comuni[[#This Row],[Popolazione2011]]&gt;300000,"MAGGIORE","")</f>
        <v/>
      </c>
      <c r="I2264" t="str">
        <f>_xlfn.XLOOKUP(Comuni[[#This Row],[Regione]],Ripartizione_geografica[Regione],Ripartizione_geografica[Ripartizione geografica])</f>
        <v>Nord-ovest</v>
      </c>
      <c r="J2264">
        <f>_xlfn.XLOOKUP(Comuni[[#This Row],[Regione]],Ripartizione_geografica[Regione],Ripartizione_geografica[Codice Regione])</f>
        <v>3</v>
      </c>
      <c r="K2264">
        <f>_xlfn.XLOOKUP(Comuni[[#This Row],[Regione]],Table_0[Regione],Table_0[Totale])</f>
        <v>4308126</v>
      </c>
      <c r="L2264">
        <f>_xlfn.XLOOKUP(Comuni[[#This Row],[Regione]],Table_0[Regione],Table_0[Guariti])</f>
        <v>4242764</v>
      </c>
      <c r="M2264">
        <f>_xlfn.XLOOKUP(Comuni[[#This Row],[Regione]],Table_0[Regione],Table_0[Deceduti])</f>
        <v>47031</v>
      </c>
      <c r="N2264" s="1">
        <f>(Comuni[[#This Row],[Popolazione2011]]/Comuni[[#This Row],[Ammalati TOT]])*100</f>
        <v>0.22698964700661028</v>
      </c>
      <c r="O2264">
        <f>_xlfn.XLOOKUP(Comuni[[#This Row],[Regione]],Table_0[Regione],Table_0[TOT AREA])</f>
        <v>6838505</v>
      </c>
      <c r="P2264" s="1">
        <f>(Comuni[[#This Row],[Popolazione2011]]/Comuni[[#This Row],[Ammalati AREA]])*100</f>
        <v>0.14299909117562976</v>
      </c>
    </row>
    <row r="2265" spans="1:16" x14ac:dyDescent="0.3">
      <c r="A2265" t="s">
        <v>2283</v>
      </c>
      <c r="B2265" t="s">
        <v>8023</v>
      </c>
      <c r="C2265" t="s">
        <v>2219</v>
      </c>
      <c r="D2265">
        <v>9791</v>
      </c>
      <c r="E2265" s="1">
        <f>(Comuni[[#This Row],[Popolazione2011]]/SUM(D:D))*100</f>
        <v>1.6476797838087955E-2</v>
      </c>
      <c r="F2265">
        <f t="shared" si="35"/>
        <v>9704151</v>
      </c>
      <c r="G2265" s="1">
        <f>(Comuni[[#This Row],[Popolazione2011]]/Comuni[[#This Row],[TOT POP REGIONE ]])*100</f>
        <v>0.10089496752472216</v>
      </c>
      <c r="H2265" t="str">
        <f>IF(Comuni[[#This Row],[Popolazione2011]]&gt;300000,"MAGGIORE","")</f>
        <v/>
      </c>
      <c r="I2265" t="str">
        <f>_xlfn.XLOOKUP(Comuni[[#This Row],[Regione]],Ripartizione_geografica[Regione],Ripartizione_geografica[Ripartizione geografica])</f>
        <v>Nord-ovest</v>
      </c>
      <c r="J2265">
        <f>_xlfn.XLOOKUP(Comuni[[#This Row],[Regione]],Ripartizione_geografica[Regione],Ripartizione_geografica[Codice Regione])</f>
        <v>3</v>
      </c>
      <c r="K2265">
        <f>_xlfn.XLOOKUP(Comuni[[#This Row],[Regione]],Table_0[Regione],Table_0[Totale])</f>
        <v>4308126</v>
      </c>
      <c r="L2265">
        <f>_xlfn.XLOOKUP(Comuni[[#This Row],[Regione]],Table_0[Regione],Table_0[Guariti])</f>
        <v>4242764</v>
      </c>
      <c r="M2265">
        <f>_xlfn.XLOOKUP(Comuni[[#This Row],[Regione]],Table_0[Regione],Table_0[Deceduti])</f>
        <v>47031</v>
      </c>
      <c r="N2265" s="1">
        <f>(Comuni[[#This Row],[Popolazione2011]]/Comuni[[#This Row],[Ammalati TOT]])*100</f>
        <v>0.22726819039183163</v>
      </c>
      <c r="O2265">
        <f>_xlfn.XLOOKUP(Comuni[[#This Row],[Regione]],Table_0[Regione],Table_0[TOT AREA])</f>
        <v>6838505</v>
      </c>
      <c r="P2265" s="1">
        <f>(Comuni[[#This Row],[Popolazione2011]]/Comuni[[#This Row],[Ammalati AREA]])*100</f>
        <v>0.14317456812563564</v>
      </c>
    </row>
    <row r="2266" spans="1:16" x14ac:dyDescent="0.3">
      <c r="A2266" t="s">
        <v>2284</v>
      </c>
      <c r="B2266" t="s">
        <v>8023</v>
      </c>
      <c r="C2266" t="s">
        <v>2219</v>
      </c>
      <c r="D2266">
        <v>1386</v>
      </c>
      <c r="E2266" s="1">
        <f>(Comuni[[#This Row],[Popolazione2011]]/SUM(D:D))*100</f>
        <v>2.3324320093544995E-3</v>
      </c>
      <c r="F2266">
        <f t="shared" si="35"/>
        <v>9704151</v>
      </c>
      <c r="G2266" s="1">
        <f>(Comuni[[#This Row],[Popolazione2011]]/Comuni[[#This Row],[TOT POP REGIONE ]])*100</f>
        <v>1.428254774683535E-2</v>
      </c>
      <c r="H2266" t="str">
        <f>IF(Comuni[[#This Row],[Popolazione2011]]&gt;300000,"MAGGIORE","")</f>
        <v/>
      </c>
      <c r="I2266" t="str">
        <f>_xlfn.XLOOKUP(Comuni[[#This Row],[Regione]],Ripartizione_geografica[Regione],Ripartizione_geografica[Ripartizione geografica])</f>
        <v>Nord-ovest</v>
      </c>
      <c r="J2266">
        <f>_xlfn.XLOOKUP(Comuni[[#This Row],[Regione]],Ripartizione_geografica[Regione],Ripartizione_geografica[Codice Regione])</f>
        <v>3</v>
      </c>
      <c r="K2266">
        <f>_xlfn.XLOOKUP(Comuni[[#This Row],[Regione]],Table_0[Regione],Table_0[Totale])</f>
        <v>4308126</v>
      </c>
      <c r="L2266">
        <f>_xlfn.XLOOKUP(Comuni[[#This Row],[Regione]],Table_0[Regione],Table_0[Guariti])</f>
        <v>4242764</v>
      </c>
      <c r="M2266">
        <f>_xlfn.XLOOKUP(Comuni[[#This Row],[Regione]],Table_0[Regione],Table_0[Deceduti])</f>
        <v>47031</v>
      </c>
      <c r="N2266" s="1">
        <f>(Comuni[[#This Row],[Popolazione2011]]/Comuni[[#This Row],[Ammalati TOT]])*100</f>
        <v>3.2171760993062876E-2</v>
      </c>
      <c r="O2266">
        <f>_xlfn.XLOOKUP(Comuni[[#This Row],[Regione]],Table_0[Regione],Table_0[TOT AREA])</f>
        <v>6838505</v>
      </c>
      <c r="P2266" s="1">
        <f>(Comuni[[#This Row],[Popolazione2011]]/Comuni[[#This Row],[Ammalati AREA]])*100</f>
        <v>2.0267587725679808E-2</v>
      </c>
    </row>
    <row r="2267" spans="1:16" x14ac:dyDescent="0.3">
      <c r="A2267" t="s">
        <v>2285</v>
      </c>
      <c r="B2267" t="s">
        <v>8023</v>
      </c>
      <c r="C2267" t="s">
        <v>2219</v>
      </c>
      <c r="D2267">
        <v>5049</v>
      </c>
      <c r="E2267" s="1">
        <f>(Comuni[[#This Row],[Popolazione2011]]/SUM(D:D))*100</f>
        <v>8.4967166055056782E-3</v>
      </c>
      <c r="F2267">
        <f t="shared" si="35"/>
        <v>9704151</v>
      </c>
      <c r="G2267" s="1">
        <f>(Comuni[[#This Row],[Popolazione2011]]/Comuni[[#This Row],[TOT POP REGIONE ]])*100</f>
        <v>5.2029281077757346E-2</v>
      </c>
      <c r="H2267" t="str">
        <f>IF(Comuni[[#This Row],[Popolazione2011]]&gt;300000,"MAGGIORE","")</f>
        <v/>
      </c>
      <c r="I2267" t="str">
        <f>_xlfn.XLOOKUP(Comuni[[#This Row],[Regione]],Ripartizione_geografica[Regione],Ripartizione_geografica[Ripartizione geografica])</f>
        <v>Nord-ovest</v>
      </c>
      <c r="J2267">
        <f>_xlfn.XLOOKUP(Comuni[[#This Row],[Regione]],Ripartizione_geografica[Regione],Ripartizione_geografica[Codice Regione])</f>
        <v>3</v>
      </c>
      <c r="K2267">
        <f>_xlfn.XLOOKUP(Comuni[[#This Row],[Regione]],Table_0[Regione],Table_0[Totale])</f>
        <v>4308126</v>
      </c>
      <c r="L2267">
        <f>_xlfn.XLOOKUP(Comuni[[#This Row],[Regione]],Table_0[Regione],Table_0[Guariti])</f>
        <v>4242764</v>
      </c>
      <c r="M2267">
        <f>_xlfn.XLOOKUP(Comuni[[#This Row],[Regione]],Table_0[Regione],Table_0[Deceduti])</f>
        <v>47031</v>
      </c>
      <c r="N2267" s="1">
        <f>(Comuni[[#This Row],[Popolazione2011]]/Comuni[[#This Row],[Ammalati TOT]])*100</f>
        <v>0.1171971293318719</v>
      </c>
      <c r="O2267">
        <f>_xlfn.XLOOKUP(Comuni[[#This Row],[Regione]],Table_0[Regione],Table_0[TOT AREA])</f>
        <v>6838505</v>
      </c>
      <c r="P2267" s="1">
        <f>(Comuni[[#This Row],[Popolazione2011]]/Comuni[[#This Row],[Ammalati AREA]])*100</f>
        <v>7.3831926714976445E-2</v>
      </c>
    </row>
    <row r="2268" spans="1:16" x14ac:dyDescent="0.3">
      <c r="A2268" t="s">
        <v>2286</v>
      </c>
      <c r="B2268" t="s">
        <v>8023</v>
      </c>
      <c r="C2268" t="s">
        <v>2219</v>
      </c>
      <c r="D2268">
        <v>3130</v>
      </c>
      <c r="E2268" s="1">
        <f>(Comuni[[#This Row],[Popolazione2011]]/SUM(D:D))*100</f>
        <v>5.2673248118900321E-3</v>
      </c>
      <c r="F2268">
        <f t="shared" si="35"/>
        <v>9704151</v>
      </c>
      <c r="G2268" s="1">
        <f>(Comuni[[#This Row],[Popolazione2011]]/Comuni[[#This Row],[TOT POP REGIONE ]])*100</f>
        <v>3.2254238418177955E-2</v>
      </c>
      <c r="H2268" t="str">
        <f>IF(Comuni[[#This Row],[Popolazione2011]]&gt;300000,"MAGGIORE","")</f>
        <v/>
      </c>
      <c r="I2268" t="str">
        <f>_xlfn.XLOOKUP(Comuni[[#This Row],[Regione]],Ripartizione_geografica[Regione],Ripartizione_geografica[Ripartizione geografica])</f>
        <v>Nord-ovest</v>
      </c>
      <c r="J2268">
        <f>_xlfn.XLOOKUP(Comuni[[#This Row],[Regione]],Ripartizione_geografica[Regione],Ripartizione_geografica[Codice Regione])</f>
        <v>3</v>
      </c>
      <c r="K2268">
        <f>_xlfn.XLOOKUP(Comuni[[#This Row],[Regione]],Table_0[Regione],Table_0[Totale])</f>
        <v>4308126</v>
      </c>
      <c r="L2268">
        <f>_xlfn.XLOOKUP(Comuni[[#This Row],[Regione]],Table_0[Regione],Table_0[Guariti])</f>
        <v>4242764</v>
      </c>
      <c r="M2268">
        <f>_xlfn.XLOOKUP(Comuni[[#This Row],[Regione]],Table_0[Regione],Table_0[Deceduti])</f>
        <v>47031</v>
      </c>
      <c r="N2268" s="1">
        <f>(Comuni[[#This Row],[Popolazione2011]]/Comuni[[#This Row],[Ammalati TOT]])*100</f>
        <v>7.2653399645228572E-2</v>
      </c>
      <c r="O2268">
        <f>_xlfn.XLOOKUP(Comuni[[#This Row],[Regione]],Table_0[Regione],Table_0[TOT AREA])</f>
        <v>6838505</v>
      </c>
      <c r="P2268" s="1">
        <f>(Comuni[[#This Row],[Popolazione2011]]/Comuni[[#This Row],[Ammalati AREA]])*100</f>
        <v>4.5770237793201878E-2</v>
      </c>
    </row>
    <row r="2269" spans="1:16" x14ac:dyDescent="0.3">
      <c r="A2269" t="s">
        <v>2287</v>
      </c>
      <c r="B2269" t="s">
        <v>8023</v>
      </c>
      <c r="C2269" t="s">
        <v>2219</v>
      </c>
      <c r="D2269">
        <v>206</v>
      </c>
      <c r="E2269" s="1">
        <f>(Comuni[[#This Row],[Popolazione2011]]/SUM(D:D))*100</f>
        <v>3.4666738378573371E-4</v>
      </c>
      <c r="F2269">
        <f t="shared" si="35"/>
        <v>9704151</v>
      </c>
      <c r="G2269" s="1">
        <f>(Comuni[[#This Row],[Popolazione2011]]/Comuni[[#This Row],[TOT POP REGIONE ]])*100</f>
        <v>2.122802911867303E-3</v>
      </c>
      <c r="H2269" t="str">
        <f>IF(Comuni[[#This Row],[Popolazione2011]]&gt;300000,"MAGGIORE","")</f>
        <v/>
      </c>
      <c r="I2269" t="str">
        <f>_xlfn.XLOOKUP(Comuni[[#This Row],[Regione]],Ripartizione_geografica[Regione],Ripartizione_geografica[Ripartizione geografica])</f>
        <v>Nord-ovest</v>
      </c>
      <c r="J2269">
        <f>_xlfn.XLOOKUP(Comuni[[#This Row],[Regione]],Ripartizione_geografica[Regione],Ripartizione_geografica[Codice Regione])</f>
        <v>3</v>
      </c>
      <c r="K2269">
        <f>_xlfn.XLOOKUP(Comuni[[#This Row],[Regione]],Table_0[Regione],Table_0[Totale])</f>
        <v>4308126</v>
      </c>
      <c r="L2269">
        <f>_xlfn.XLOOKUP(Comuni[[#This Row],[Regione]],Table_0[Regione],Table_0[Guariti])</f>
        <v>4242764</v>
      </c>
      <c r="M2269">
        <f>_xlfn.XLOOKUP(Comuni[[#This Row],[Regione]],Table_0[Regione],Table_0[Deceduti])</f>
        <v>47031</v>
      </c>
      <c r="N2269" s="1">
        <f>(Comuni[[#This Row],[Popolazione2011]]/Comuni[[#This Row],[Ammalati TOT]])*100</f>
        <v>4.7816614462993885E-3</v>
      </c>
      <c r="O2269">
        <f>_xlfn.XLOOKUP(Comuni[[#This Row],[Regione]],Table_0[Regione],Table_0[TOT AREA])</f>
        <v>6838505</v>
      </c>
      <c r="P2269" s="1">
        <f>(Comuni[[#This Row],[Popolazione2011]]/Comuni[[#This Row],[Ammalati AREA]])*100</f>
        <v>3.0123543084343727E-3</v>
      </c>
    </row>
    <row r="2270" spans="1:16" x14ac:dyDescent="0.3">
      <c r="A2270" t="s">
        <v>2288</v>
      </c>
      <c r="B2270" t="s">
        <v>8023</v>
      </c>
      <c r="C2270" t="s">
        <v>2219</v>
      </c>
      <c r="D2270">
        <v>2688</v>
      </c>
      <c r="E2270" s="1">
        <f>(Comuni[[#This Row],[Popolazione2011]]/SUM(D:D))*100</f>
        <v>4.5235045029905444E-3</v>
      </c>
      <c r="F2270">
        <f t="shared" si="35"/>
        <v>9704151</v>
      </c>
      <c r="G2270" s="1">
        <f>(Comuni[[#This Row],[Popolazione2011]]/Comuni[[#This Row],[TOT POP REGIONE ]])*100</f>
        <v>2.7699486539317041E-2</v>
      </c>
      <c r="H2270" t="str">
        <f>IF(Comuni[[#This Row],[Popolazione2011]]&gt;300000,"MAGGIORE","")</f>
        <v/>
      </c>
      <c r="I2270" t="str">
        <f>_xlfn.XLOOKUP(Comuni[[#This Row],[Regione]],Ripartizione_geografica[Regione],Ripartizione_geografica[Ripartizione geografica])</f>
        <v>Nord-ovest</v>
      </c>
      <c r="J2270">
        <f>_xlfn.XLOOKUP(Comuni[[#This Row],[Regione]],Ripartizione_geografica[Regione],Ripartizione_geografica[Codice Regione])</f>
        <v>3</v>
      </c>
      <c r="K2270">
        <f>_xlfn.XLOOKUP(Comuni[[#This Row],[Regione]],Table_0[Regione],Table_0[Totale])</f>
        <v>4308126</v>
      </c>
      <c r="L2270">
        <f>_xlfn.XLOOKUP(Comuni[[#This Row],[Regione]],Table_0[Regione],Table_0[Guariti])</f>
        <v>4242764</v>
      </c>
      <c r="M2270">
        <f>_xlfn.XLOOKUP(Comuni[[#This Row],[Regione]],Table_0[Regione],Table_0[Deceduti])</f>
        <v>47031</v>
      </c>
      <c r="N2270" s="1">
        <f>(Comuni[[#This Row],[Popolazione2011]]/Comuni[[#This Row],[Ammalati TOT]])*100</f>
        <v>6.2393718289576489E-2</v>
      </c>
      <c r="O2270">
        <f>_xlfn.XLOOKUP(Comuni[[#This Row],[Regione]],Table_0[Regione],Table_0[TOT AREA])</f>
        <v>6838505</v>
      </c>
      <c r="P2270" s="1">
        <f>(Comuni[[#This Row],[Popolazione2011]]/Comuni[[#This Row],[Ammalati AREA]])*100</f>
        <v>3.9306836801318419E-2</v>
      </c>
    </row>
    <row r="2271" spans="1:16" x14ac:dyDescent="0.3">
      <c r="A2271" t="s">
        <v>2289</v>
      </c>
      <c r="B2271" t="s">
        <v>8023</v>
      </c>
      <c r="C2271" t="s">
        <v>2219</v>
      </c>
      <c r="D2271">
        <v>4592</v>
      </c>
      <c r="E2271" s="1">
        <f>(Comuni[[#This Row],[Popolazione2011]]/SUM(D:D))*100</f>
        <v>7.7276535259421814E-3</v>
      </c>
      <c r="F2271">
        <f t="shared" si="35"/>
        <v>9704151</v>
      </c>
      <c r="G2271" s="1">
        <f>(Comuni[[#This Row],[Popolazione2011]]/Comuni[[#This Row],[TOT POP REGIONE ]])*100</f>
        <v>4.7319956171333277E-2</v>
      </c>
      <c r="H2271" t="str">
        <f>IF(Comuni[[#This Row],[Popolazione2011]]&gt;300000,"MAGGIORE","")</f>
        <v/>
      </c>
      <c r="I2271" t="str">
        <f>_xlfn.XLOOKUP(Comuni[[#This Row],[Regione]],Ripartizione_geografica[Regione],Ripartizione_geografica[Ripartizione geografica])</f>
        <v>Nord-ovest</v>
      </c>
      <c r="J2271">
        <f>_xlfn.XLOOKUP(Comuni[[#This Row],[Regione]],Ripartizione_geografica[Regione],Ripartizione_geografica[Codice Regione])</f>
        <v>3</v>
      </c>
      <c r="K2271">
        <f>_xlfn.XLOOKUP(Comuni[[#This Row],[Regione]],Table_0[Regione],Table_0[Totale])</f>
        <v>4308126</v>
      </c>
      <c r="L2271">
        <f>_xlfn.XLOOKUP(Comuni[[#This Row],[Regione]],Table_0[Regione],Table_0[Guariti])</f>
        <v>4242764</v>
      </c>
      <c r="M2271">
        <f>_xlfn.XLOOKUP(Comuni[[#This Row],[Regione]],Table_0[Regione],Table_0[Deceduti])</f>
        <v>47031</v>
      </c>
      <c r="N2271" s="1">
        <f>(Comuni[[#This Row],[Popolazione2011]]/Comuni[[#This Row],[Ammalati TOT]])*100</f>
        <v>0.10658926874469318</v>
      </c>
      <c r="O2271">
        <f>_xlfn.XLOOKUP(Comuni[[#This Row],[Regione]],Table_0[Regione],Table_0[TOT AREA])</f>
        <v>6838505</v>
      </c>
      <c r="P2271" s="1">
        <f>(Comuni[[#This Row],[Popolazione2011]]/Comuni[[#This Row],[Ammalati AREA]])*100</f>
        <v>6.7149179535585621E-2</v>
      </c>
    </row>
    <row r="2272" spans="1:16" x14ac:dyDescent="0.3">
      <c r="A2272" t="s">
        <v>2290</v>
      </c>
      <c r="B2272" t="s">
        <v>8023</v>
      </c>
      <c r="C2272" t="s">
        <v>2219</v>
      </c>
      <c r="D2272">
        <v>1390</v>
      </c>
      <c r="E2272" s="1">
        <f>(Comuni[[#This Row],[Popolazione2011]]/SUM(D:D))*100</f>
        <v>2.339163414864902E-3</v>
      </c>
      <c r="F2272">
        <f t="shared" si="35"/>
        <v>9704151</v>
      </c>
      <c r="G2272" s="1">
        <f>(Comuni[[#This Row],[Popolazione2011]]/Comuni[[#This Row],[TOT POP REGIONE ]])*100</f>
        <v>1.4323767220852188E-2</v>
      </c>
      <c r="H2272" t="str">
        <f>IF(Comuni[[#This Row],[Popolazione2011]]&gt;300000,"MAGGIORE","")</f>
        <v/>
      </c>
      <c r="I2272" t="str">
        <f>_xlfn.XLOOKUP(Comuni[[#This Row],[Regione]],Ripartizione_geografica[Regione],Ripartizione_geografica[Ripartizione geografica])</f>
        <v>Nord-ovest</v>
      </c>
      <c r="J2272">
        <f>_xlfn.XLOOKUP(Comuni[[#This Row],[Regione]],Ripartizione_geografica[Regione],Ripartizione_geografica[Codice Regione])</f>
        <v>3</v>
      </c>
      <c r="K2272">
        <f>_xlfn.XLOOKUP(Comuni[[#This Row],[Regione]],Table_0[Regione],Table_0[Totale])</f>
        <v>4308126</v>
      </c>
      <c r="L2272">
        <f>_xlfn.XLOOKUP(Comuni[[#This Row],[Regione]],Table_0[Regione],Table_0[Guariti])</f>
        <v>4242764</v>
      </c>
      <c r="M2272">
        <f>_xlfn.XLOOKUP(Comuni[[#This Row],[Regione]],Table_0[Regione],Table_0[Deceduti])</f>
        <v>47031</v>
      </c>
      <c r="N2272" s="1">
        <f>(Comuni[[#This Row],[Popolazione2011]]/Comuni[[#This Row],[Ammalati TOT]])*100</f>
        <v>3.2264608788136653E-2</v>
      </c>
      <c r="O2272">
        <f>_xlfn.XLOOKUP(Comuni[[#This Row],[Regione]],Table_0[Regione],Table_0[TOT AREA])</f>
        <v>6838505</v>
      </c>
      <c r="P2272" s="1">
        <f>(Comuni[[#This Row],[Popolazione2011]]/Comuni[[#This Row],[Ammalati AREA]])*100</f>
        <v>2.0326080042348437E-2</v>
      </c>
    </row>
    <row r="2273" spans="1:16" x14ac:dyDescent="0.3">
      <c r="A2273" t="s">
        <v>2291</v>
      </c>
      <c r="B2273" t="s">
        <v>8023</v>
      </c>
      <c r="C2273" t="s">
        <v>2219</v>
      </c>
      <c r="D2273">
        <v>5917</v>
      </c>
      <c r="E2273" s="1">
        <f>(Comuni[[#This Row],[Popolazione2011]]/SUM(D:D))*100</f>
        <v>9.9574316012630403E-3</v>
      </c>
      <c r="F2273">
        <f t="shared" si="35"/>
        <v>9704151</v>
      </c>
      <c r="G2273" s="1">
        <f>(Comuni[[#This Row],[Popolazione2011]]/Comuni[[#This Row],[TOT POP REGIONE ]])*100</f>
        <v>6.0973906939411807E-2</v>
      </c>
      <c r="H2273" t="str">
        <f>IF(Comuni[[#This Row],[Popolazione2011]]&gt;300000,"MAGGIORE","")</f>
        <v/>
      </c>
      <c r="I2273" t="str">
        <f>_xlfn.XLOOKUP(Comuni[[#This Row],[Regione]],Ripartizione_geografica[Regione],Ripartizione_geografica[Ripartizione geografica])</f>
        <v>Nord-ovest</v>
      </c>
      <c r="J2273">
        <f>_xlfn.XLOOKUP(Comuni[[#This Row],[Regione]],Ripartizione_geografica[Regione],Ripartizione_geografica[Codice Regione])</f>
        <v>3</v>
      </c>
      <c r="K2273">
        <f>_xlfn.XLOOKUP(Comuni[[#This Row],[Regione]],Table_0[Regione],Table_0[Totale])</f>
        <v>4308126</v>
      </c>
      <c r="L2273">
        <f>_xlfn.XLOOKUP(Comuni[[#This Row],[Regione]],Table_0[Regione],Table_0[Guariti])</f>
        <v>4242764</v>
      </c>
      <c r="M2273">
        <f>_xlfn.XLOOKUP(Comuni[[#This Row],[Regione]],Table_0[Regione],Table_0[Deceduti])</f>
        <v>47031</v>
      </c>
      <c r="N2273" s="1">
        <f>(Comuni[[#This Row],[Popolazione2011]]/Comuni[[#This Row],[Ammalati TOT]])*100</f>
        <v>0.13734510086288099</v>
      </c>
      <c r="O2273">
        <f>_xlfn.XLOOKUP(Comuni[[#This Row],[Regione]],Table_0[Regione],Table_0[TOT AREA])</f>
        <v>6838505</v>
      </c>
      <c r="P2273" s="1">
        <f>(Comuni[[#This Row],[Popolazione2011]]/Comuni[[#This Row],[Ammalati AREA]])*100</f>
        <v>8.652475943206886E-2</v>
      </c>
    </row>
    <row r="2274" spans="1:16" x14ac:dyDescent="0.3">
      <c r="A2274" t="s">
        <v>2292</v>
      </c>
      <c r="B2274" t="s">
        <v>8023</v>
      </c>
      <c r="C2274" t="s">
        <v>2219</v>
      </c>
      <c r="D2274">
        <v>436</v>
      </c>
      <c r="E2274" s="1">
        <f>(Comuni[[#This Row],[Popolazione2011]]/SUM(D:D))*100</f>
        <v>7.3372320063388302E-4</v>
      </c>
      <c r="F2274">
        <f t="shared" si="35"/>
        <v>9704151</v>
      </c>
      <c r="G2274" s="1">
        <f>(Comuni[[#This Row],[Popolazione2011]]/Comuni[[#This Row],[TOT POP REGIONE ]])*100</f>
        <v>4.4929226678356513E-3</v>
      </c>
      <c r="H2274" t="str">
        <f>IF(Comuni[[#This Row],[Popolazione2011]]&gt;300000,"MAGGIORE","")</f>
        <v/>
      </c>
      <c r="I2274" t="str">
        <f>_xlfn.XLOOKUP(Comuni[[#This Row],[Regione]],Ripartizione_geografica[Regione],Ripartizione_geografica[Ripartizione geografica])</f>
        <v>Nord-ovest</v>
      </c>
      <c r="J2274">
        <f>_xlfn.XLOOKUP(Comuni[[#This Row],[Regione]],Ripartizione_geografica[Regione],Ripartizione_geografica[Codice Regione])</f>
        <v>3</v>
      </c>
      <c r="K2274">
        <f>_xlfn.XLOOKUP(Comuni[[#This Row],[Regione]],Table_0[Regione],Table_0[Totale])</f>
        <v>4308126</v>
      </c>
      <c r="L2274">
        <f>_xlfn.XLOOKUP(Comuni[[#This Row],[Regione]],Table_0[Regione],Table_0[Guariti])</f>
        <v>4242764</v>
      </c>
      <c r="M2274">
        <f>_xlfn.XLOOKUP(Comuni[[#This Row],[Regione]],Table_0[Regione],Table_0[Deceduti])</f>
        <v>47031</v>
      </c>
      <c r="N2274" s="1">
        <f>(Comuni[[#This Row],[Popolazione2011]]/Comuni[[#This Row],[Ammalati TOT]])*100</f>
        <v>1.0120409663041424E-2</v>
      </c>
      <c r="O2274">
        <f>_xlfn.XLOOKUP(Comuni[[#This Row],[Regione]],Table_0[Regione],Table_0[TOT AREA])</f>
        <v>6838505</v>
      </c>
      <c r="P2274" s="1">
        <f>(Comuni[[#This Row],[Popolazione2011]]/Comuni[[#This Row],[Ammalati AREA]])*100</f>
        <v>6.3756625168805165E-3</v>
      </c>
    </row>
    <row r="2275" spans="1:16" x14ac:dyDescent="0.3">
      <c r="A2275" t="s">
        <v>2293</v>
      </c>
      <c r="B2275" t="s">
        <v>8023</v>
      </c>
      <c r="C2275" t="s">
        <v>2219</v>
      </c>
      <c r="D2275">
        <v>1200</v>
      </c>
      <c r="E2275" s="1">
        <f>(Comuni[[#This Row],[Popolazione2011]]/SUM(D:D))*100</f>
        <v>2.0194216531207788E-3</v>
      </c>
      <c r="F2275">
        <f t="shared" si="35"/>
        <v>9704151</v>
      </c>
      <c r="G2275" s="1">
        <f>(Comuni[[#This Row],[Popolazione2011]]/Comuni[[#This Row],[TOT POP REGIONE ]])*100</f>
        <v>1.236584220505225E-2</v>
      </c>
      <c r="H2275" t="str">
        <f>IF(Comuni[[#This Row],[Popolazione2011]]&gt;300000,"MAGGIORE","")</f>
        <v/>
      </c>
      <c r="I2275" t="str">
        <f>_xlfn.XLOOKUP(Comuni[[#This Row],[Regione]],Ripartizione_geografica[Regione],Ripartizione_geografica[Ripartizione geografica])</f>
        <v>Nord-ovest</v>
      </c>
      <c r="J2275">
        <f>_xlfn.XLOOKUP(Comuni[[#This Row],[Regione]],Ripartizione_geografica[Regione],Ripartizione_geografica[Codice Regione])</f>
        <v>3</v>
      </c>
      <c r="K2275">
        <f>_xlfn.XLOOKUP(Comuni[[#This Row],[Regione]],Table_0[Regione],Table_0[Totale])</f>
        <v>4308126</v>
      </c>
      <c r="L2275">
        <f>_xlfn.XLOOKUP(Comuni[[#This Row],[Regione]],Table_0[Regione],Table_0[Guariti])</f>
        <v>4242764</v>
      </c>
      <c r="M2275">
        <f>_xlfn.XLOOKUP(Comuni[[#This Row],[Regione]],Table_0[Regione],Table_0[Deceduti])</f>
        <v>47031</v>
      </c>
      <c r="N2275" s="1">
        <f>(Comuni[[#This Row],[Popolazione2011]]/Comuni[[#This Row],[Ammalati TOT]])*100</f>
        <v>2.7854338522132361E-2</v>
      </c>
      <c r="O2275">
        <f>_xlfn.XLOOKUP(Comuni[[#This Row],[Regione]],Table_0[Regione],Table_0[TOT AREA])</f>
        <v>6838505</v>
      </c>
      <c r="P2275" s="1">
        <f>(Comuni[[#This Row],[Popolazione2011]]/Comuni[[#This Row],[Ammalati AREA]])*100</f>
        <v>1.754769500058858E-2</v>
      </c>
    </row>
    <row r="2276" spans="1:16" x14ac:dyDescent="0.3">
      <c r="A2276" t="s">
        <v>2294</v>
      </c>
      <c r="B2276" t="s">
        <v>8023</v>
      </c>
      <c r="C2276" t="s">
        <v>2219</v>
      </c>
      <c r="D2276">
        <v>2754</v>
      </c>
      <c r="E2276" s="1">
        <f>(Comuni[[#This Row],[Popolazione2011]]/SUM(D:D))*100</f>
        <v>4.6345726939121881E-3</v>
      </c>
      <c r="F2276">
        <f t="shared" si="35"/>
        <v>9704151</v>
      </c>
      <c r="G2276" s="1">
        <f>(Comuni[[#This Row],[Popolazione2011]]/Comuni[[#This Row],[TOT POP REGIONE ]])*100</f>
        <v>2.8379607860594912E-2</v>
      </c>
      <c r="H2276" t="str">
        <f>IF(Comuni[[#This Row],[Popolazione2011]]&gt;300000,"MAGGIORE","")</f>
        <v/>
      </c>
      <c r="I2276" t="str">
        <f>_xlfn.XLOOKUP(Comuni[[#This Row],[Regione]],Ripartizione_geografica[Regione],Ripartizione_geografica[Ripartizione geografica])</f>
        <v>Nord-ovest</v>
      </c>
      <c r="J2276">
        <f>_xlfn.XLOOKUP(Comuni[[#This Row],[Regione]],Ripartizione_geografica[Regione],Ripartizione_geografica[Codice Regione])</f>
        <v>3</v>
      </c>
      <c r="K2276">
        <f>_xlfn.XLOOKUP(Comuni[[#This Row],[Regione]],Table_0[Regione],Table_0[Totale])</f>
        <v>4308126</v>
      </c>
      <c r="L2276">
        <f>_xlfn.XLOOKUP(Comuni[[#This Row],[Regione]],Table_0[Regione],Table_0[Guariti])</f>
        <v>4242764</v>
      </c>
      <c r="M2276">
        <f>_xlfn.XLOOKUP(Comuni[[#This Row],[Regione]],Table_0[Regione],Table_0[Deceduti])</f>
        <v>47031</v>
      </c>
      <c r="N2276" s="1">
        <f>(Comuni[[#This Row],[Popolazione2011]]/Comuni[[#This Row],[Ammalati TOT]])*100</f>
        <v>6.3925706908293772E-2</v>
      </c>
      <c r="O2276">
        <f>_xlfn.XLOOKUP(Comuni[[#This Row],[Regione]],Table_0[Regione],Table_0[TOT AREA])</f>
        <v>6838505</v>
      </c>
      <c r="P2276" s="1">
        <f>(Comuni[[#This Row],[Popolazione2011]]/Comuni[[#This Row],[Ammalati AREA]])*100</f>
        <v>4.0271960026350792E-2</v>
      </c>
    </row>
    <row r="2277" spans="1:16" x14ac:dyDescent="0.3">
      <c r="A2277" t="s">
        <v>2295</v>
      </c>
      <c r="B2277" t="s">
        <v>8023</v>
      </c>
      <c r="C2277" t="s">
        <v>2219</v>
      </c>
      <c r="D2277">
        <v>136</v>
      </c>
      <c r="E2277" s="1">
        <f>(Comuni[[#This Row],[Popolazione2011]]/SUM(D:D))*100</f>
        <v>2.2886778735368827E-4</v>
      </c>
      <c r="F2277">
        <f t="shared" si="35"/>
        <v>9704151</v>
      </c>
      <c r="G2277" s="1">
        <f>(Comuni[[#This Row],[Popolazione2011]]/Comuni[[#This Row],[TOT POP REGIONE ]])*100</f>
        <v>1.4014621165725884E-3</v>
      </c>
      <c r="H2277" t="str">
        <f>IF(Comuni[[#This Row],[Popolazione2011]]&gt;300000,"MAGGIORE","")</f>
        <v/>
      </c>
      <c r="I2277" t="str">
        <f>_xlfn.XLOOKUP(Comuni[[#This Row],[Regione]],Ripartizione_geografica[Regione],Ripartizione_geografica[Ripartizione geografica])</f>
        <v>Nord-ovest</v>
      </c>
      <c r="J2277">
        <f>_xlfn.XLOOKUP(Comuni[[#This Row],[Regione]],Ripartizione_geografica[Regione],Ripartizione_geografica[Codice Regione])</f>
        <v>3</v>
      </c>
      <c r="K2277">
        <f>_xlfn.XLOOKUP(Comuni[[#This Row],[Regione]],Table_0[Regione],Table_0[Totale])</f>
        <v>4308126</v>
      </c>
      <c r="L2277">
        <f>_xlfn.XLOOKUP(Comuni[[#This Row],[Regione]],Table_0[Regione],Table_0[Guariti])</f>
        <v>4242764</v>
      </c>
      <c r="M2277">
        <f>_xlfn.XLOOKUP(Comuni[[#This Row],[Regione]],Table_0[Regione],Table_0[Deceduti])</f>
        <v>47031</v>
      </c>
      <c r="N2277" s="1">
        <f>(Comuni[[#This Row],[Popolazione2011]]/Comuni[[#This Row],[Ammalati TOT]])*100</f>
        <v>3.156825032508334E-3</v>
      </c>
      <c r="O2277">
        <f>_xlfn.XLOOKUP(Comuni[[#This Row],[Regione]],Table_0[Regione],Table_0[TOT AREA])</f>
        <v>6838505</v>
      </c>
      <c r="P2277" s="1">
        <f>(Comuni[[#This Row],[Popolazione2011]]/Comuni[[#This Row],[Ammalati AREA]])*100</f>
        <v>1.988738766733372E-3</v>
      </c>
    </row>
    <row r="2278" spans="1:16" x14ac:dyDescent="0.3">
      <c r="A2278" t="s">
        <v>2296</v>
      </c>
      <c r="B2278" t="s">
        <v>8023</v>
      </c>
      <c r="C2278" t="s">
        <v>2219</v>
      </c>
      <c r="D2278">
        <v>2295</v>
      </c>
      <c r="E2278" s="1">
        <f>(Comuni[[#This Row],[Popolazione2011]]/SUM(D:D))*100</f>
        <v>3.8621439115934892E-3</v>
      </c>
      <c r="F2278">
        <f t="shared" si="35"/>
        <v>9704151</v>
      </c>
      <c r="G2278" s="1">
        <f>(Comuni[[#This Row],[Popolazione2011]]/Comuni[[#This Row],[TOT POP REGIONE ]])*100</f>
        <v>2.364967321716243E-2</v>
      </c>
      <c r="H2278" t="str">
        <f>IF(Comuni[[#This Row],[Popolazione2011]]&gt;300000,"MAGGIORE","")</f>
        <v/>
      </c>
      <c r="I2278" t="str">
        <f>_xlfn.XLOOKUP(Comuni[[#This Row],[Regione]],Ripartizione_geografica[Regione],Ripartizione_geografica[Ripartizione geografica])</f>
        <v>Nord-ovest</v>
      </c>
      <c r="J2278">
        <f>_xlfn.XLOOKUP(Comuni[[#This Row],[Regione]],Ripartizione_geografica[Regione],Ripartizione_geografica[Codice Regione])</f>
        <v>3</v>
      </c>
      <c r="K2278">
        <f>_xlfn.XLOOKUP(Comuni[[#This Row],[Regione]],Table_0[Regione],Table_0[Totale])</f>
        <v>4308126</v>
      </c>
      <c r="L2278">
        <f>_xlfn.XLOOKUP(Comuni[[#This Row],[Regione]],Table_0[Regione],Table_0[Guariti])</f>
        <v>4242764</v>
      </c>
      <c r="M2278">
        <f>_xlfn.XLOOKUP(Comuni[[#This Row],[Regione]],Table_0[Regione],Table_0[Deceduti])</f>
        <v>47031</v>
      </c>
      <c r="N2278" s="1">
        <f>(Comuni[[#This Row],[Popolazione2011]]/Comuni[[#This Row],[Ammalati TOT]])*100</f>
        <v>5.3271422423578144E-2</v>
      </c>
      <c r="O2278">
        <f>_xlfn.XLOOKUP(Comuni[[#This Row],[Regione]],Table_0[Regione],Table_0[TOT AREA])</f>
        <v>6838505</v>
      </c>
      <c r="P2278" s="1">
        <f>(Comuni[[#This Row],[Popolazione2011]]/Comuni[[#This Row],[Ammalati AREA]])*100</f>
        <v>3.355996668862566E-2</v>
      </c>
    </row>
    <row r="2279" spans="1:16" x14ac:dyDescent="0.3">
      <c r="A2279" t="s">
        <v>2297</v>
      </c>
      <c r="B2279" t="s">
        <v>8023</v>
      </c>
      <c r="C2279" t="s">
        <v>2219</v>
      </c>
      <c r="D2279">
        <v>2412</v>
      </c>
      <c r="E2279" s="1">
        <f>(Comuni[[#This Row],[Popolazione2011]]/SUM(D:D))*100</f>
        <v>4.0590375227727658E-3</v>
      </c>
      <c r="F2279">
        <f t="shared" si="35"/>
        <v>9704151</v>
      </c>
      <c r="G2279" s="1">
        <f>(Comuni[[#This Row],[Popolazione2011]]/Comuni[[#This Row],[TOT POP REGIONE ]])*100</f>
        <v>2.4855342832155024E-2</v>
      </c>
      <c r="H2279" t="str">
        <f>IF(Comuni[[#This Row],[Popolazione2011]]&gt;300000,"MAGGIORE","")</f>
        <v/>
      </c>
      <c r="I2279" t="str">
        <f>_xlfn.XLOOKUP(Comuni[[#This Row],[Regione]],Ripartizione_geografica[Regione],Ripartizione_geografica[Ripartizione geografica])</f>
        <v>Nord-ovest</v>
      </c>
      <c r="J2279">
        <f>_xlfn.XLOOKUP(Comuni[[#This Row],[Regione]],Ripartizione_geografica[Regione],Ripartizione_geografica[Codice Regione])</f>
        <v>3</v>
      </c>
      <c r="K2279">
        <f>_xlfn.XLOOKUP(Comuni[[#This Row],[Regione]],Table_0[Regione],Table_0[Totale])</f>
        <v>4308126</v>
      </c>
      <c r="L2279">
        <f>_xlfn.XLOOKUP(Comuni[[#This Row],[Regione]],Table_0[Regione],Table_0[Guariti])</f>
        <v>4242764</v>
      </c>
      <c r="M2279">
        <f>_xlfn.XLOOKUP(Comuni[[#This Row],[Regione]],Table_0[Regione],Table_0[Deceduti])</f>
        <v>47031</v>
      </c>
      <c r="N2279" s="1">
        <f>(Comuni[[#This Row],[Popolazione2011]]/Comuni[[#This Row],[Ammalati TOT]])*100</f>
        <v>5.5987220429486041E-2</v>
      </c>
      <c r="O2279">
        <f>_xlfn.XLOOKUP(Comuni[[#This Row],[Regione]],Table_0[Regione],Table_0[TOT AREA])</f>
        <v>6838505</v>
      </c>
      <c r="P2279" s="1">
        <f>(Comuni[[#This Row],[Popolazione2011]]/Comuni[[#This Row],[Ammalati AREA]])*100</f>
        <v>3.5270866951183047E-2</v>
      </c>
    </row>
    <row r="2280" spans="1:16" x14ac:dyDescent="0.3">
      <c r="A2280" t="s">
        <v>2298</v>
      </c>
      <c r="B2280" t="s">
        <v>8023</v>
      </c>
      <c r="C2280" t="s">
        <v>2219</v>
      </c>
      <c r="D2280">
        <v>1690</v>
      </c>
      <c r="E2280" s="1">
        <f>(Comuni[[#This Row],[Popolazione2011]]/SUM(D:D))*100</f>
        <v>2.844018828145097E-3</v>
      </c>
      <c r="F2280">
        <f t="shared" si="35"/>
        <v>9704151</v>
      </c>
      <c r="G2280" s="1">
        <f>(Comuni[[#This Row],[Popolazione2011]]/Comuni[[#This Row],[TOT POP REGIONE ]])*100</f>
        <v>1.7415227772115252E-2</v>
      </c>
      <c r="H2280" t="str">
        <f>IF(Comuni[[#This Row],[Popolazione2011]]&gt;300000,"MAGGIORE","")</f>
        <v/>
      </c>
      <c r="I2280" t="str">
        <f>_xlfn.XLOOKUP(Comuni[[#This Row],[Regione]],Ripartizione_geografica[Regione],Ripartizione_geografica[Ripartizione geografica])</f>
        <v>Nord-ovest</v>
      </c>
      <c r="J2280">
        <f>_xlfn.XLOOKUP(Comuni[[#This Row],[Regione]],Ripartizione_geografica[Regione],Ripartizione_geografica[Codice Regione])</f>
        <v>3</v>
      </c>
      <c r="K2280">
        <f>_xlfn.XLOOKUP(Comuni[[#This Row],[Regione]],Table_0[Regione],Table_0[Totale])</f>
        <v>4308126</v>
      </c>
      <c r="L2280">
        <f>_xlfn.XLOOKUP(Comuni[[#This Row],[Regione]],Table_0[Regione],Table_0[Guariti])</f>
        <v>4242764</v>
      </c>
      <c r="M2280">
        <f>_xlfn.XLOOKUP(Comuni[[#This Row],[Regione]],Table_0[Regione],Table_0[Deceduti])</f>
        <v>47031</v>
      </c>
      <c r="N2280" s="1">
        <f>(Comuni[[#This Row],[Popolazione2011]]/Comuni[[#This Row],[Ammalati TOT]])*100</f>
        <v>3.9228193418669739E-2</v>
      </c>
      <c r="O2280">
        <f>_xlfn.XLOOKUP(Comuni[[#This Row],[Regione]],Table_0[Regione],Table_0[TOT AREA])</f>
        <v>6838505</v>
      </c>
      <c r="P2280" s="1">
        <f>(Comuni[[#This Row],[Popolazione2011]]/Comuni[[#This Row],[Ammalati AREA]])*100</f>
        <v>2.4713003792495584E-2</v>
      </c>
    </row>
    <row r="2281" spans="1:16" x14ac:dyDescent="0.3">
      <c r="A2281" t="s">
        <v>2299</v>
      </c>
      <c r="B2281" t="s">
        <v>8023</v>
      </c>
      <c r="C2281" t="s">
        <v>2219</v>
      </c>
      <c r="D2281">
        <v>2440</v>
      </c>
      <c r="E2281" s="1">
        <f>(Comuni[[#This Row],[Popolazione2011]]/SUM(D:D))*100</f>
        <v>4.1061573613455837E-3</v>
      </c>
      <c r="F2281">
        <f t="shared" si="35"/>
        <v>9704151</v>
      </c>
      <c r="G2281" s="1">
        <f>(Comuni[[#This Row],[Popolazione2011]]/Comuni[[#This Row],[TOT POP REGIONE ]])*100</f>
        <v>2.5143879150272906E-2</v>
      </c>
      <c r="H2281" t="str">
        <f>IF(Comuni[[#This Row],[Popolazione2011]]&gt;300000,"MAGGIORE","")</f>
        <v/>
      </c>
      <c r="I2281" t="str">
        <f>_xlfn.XLOOKUP(Comuni[[#This Row],[Regione]],Ripartizione_geografica[Regione],Ripartizione_geografica[Ripartizione geografica])</f>
        <v>Nord-ovest</v>
      </c>
      <c r="J2281">
        <f>_xlfn.XLOOKUP(Comuni[[#This Row],[Regione]],Ripartizione_geografica[Regione],Ripartizione_geografica[Codice Regione])</f>
        <v>3</v>
      </c>
      <c r="K2281">
        <f>_xlfn.XLOOKUP(Comuni[[#This Row],[Regione]],Table_0[Regione],Table_0[Totale])</f>
        <v>4308126</v>
      </c>
      <c r="L2281">
        <f>_xlfn.XLOOKUP(Comuni[[#This Row],[Regione]],Table_0[Regione],Table_0[Guariti])</f>
        <v>4242764</v>
      </c>
      <c r="M2281">
        <f>_xlfn.XLOOKUP(Comuni[[#This Row],[Regione]],Table_0[Regione],Table_0[Deceduti])</f>
        <v>47031</v>
      </c>
      <c r="N2281" s="1">
        <f>(Comuni[[#This Row],[Popolazione2011]]/Comuni[[#This Row],[Ammalati TOT]])*100</f>
        <v>5.6637154995002464E-2</v>
      </c>
      <c r="O2281">
        <f>_xlfn.XLOOKUP(Comuni[[#This Row],[Regione]],Table_0[Regione],Table_0[TOT AREA])</f>
        <v>6838505</v>
      </c>
      <c r="P2281" s="1">
        <f>(Comuni[[#This Row],[Popolazione2011]]/Comuni[[#This Row],[Ammalati AREA]])*100</f>
        <v>3.5680313167863444E-2</v>
      </c>
    </row>
    <row r="2282" spans="1:16" x14ac:dyDescent="0.3">
      <c r="A2282" t="s">
        <v>2300</v>
      </c>
      <c r="B2282" t="s">
        <v>8023</v>
      </c>
      <c r="C2282" t="s">
        <v>2219</v>
      </c>
      <c r="D2282">
        <v>1559</v>
      </c>
      <c r="E2282" s="1">
        <f>(Comuni[[#This Row],[Popolazione2011]]/SUM(D:D))*100</f>
        <v>2.6235652976794119E-3</v>
      </c>
      <c r="F2282">
        <f t="shared" si="35"/>
        <v>9704151</v>
      </c>
      <c r="G2282" s="1">
        <f>(Comuni[[#This Row],[Popolazione2011]]/Comuni[[#This Row],[TOT POP REGIONE ]])*100</f>
        <v>1.6065289998063715E-2</v>
      </c>
      <c r="H2282" t="str">
        <f>IF(Comuni[[#This Row],[Popolazione2011]]&gt;300000,"MAGGIORE","")</f>
        <v/>
      </c>
      <c r="I2282" t="str">
        <f>_xlfn.XLOOKUP(Comuni[[#This Row],[Regione]],Ripartizione_geografica[Regione],Ripartizione_geografica[Ripartizione geografica])</f>
        <v>Nord-ovest</v>
      </c>
      <c r="J2282">
        <f>_xlfn.XLOOKUP(Comuni[[#This Row],[Regione]],Ripartizione_geografica[Regione],Ripartizione_geografica[Codice Regione])</f>
        <v>3</v>
      </c>
      <c r="K2282">
        <f>_xlfn.XLOOKUP(Comuni[[#This Row],[Regione]],Table_0[Regione],Table_0[Totale])</f>
        <v>4308126</v>
      </c>
      <c r="L2282">
        <f>_xlfn.XLOOKUP(Comuni[[#This Row],[Regione]],Table_0[Regione],Table_0[Guariti])</f>
        <v>4242764</v>
      </c>
      <c r="M2282">
        <f>_xlfn.XLOOKUP(Comuni[[#This Row],[Regione]],Table_0[Regione],Table_0[Deceduti])</f>
        <v>47031</v>
      </c>
      <c r="N2282" s="1">
        <f>(Comuni[[#This Row],[Popolazione2011]]/Comuni[[#This Row],[Ammalati TOT]])*100</f>
        <v>3.6187428130003627E-2</v>
      </c>
      <c r="O2282">
        <f>_xlfn.XLOOKUP(Comuni[[#This Row],[Regione]],Table_0[Regione],Table_0[TOT AREA])</f>
        <v>6838505</v>
      </c>
      <c r="P2282" s="1">
        <f>(Comuni[[#This Row],[Popolazione2011]]/Comuni[[#This Row],[Ammalati AREA]])*100</f>
        <v>2.2797380421597995E-2</v>
      </c>
    </row>
    <row r="2283" spans="1:16" x14ac:dyDescent="0.3">
      <c r="A2283" t="s">
        <v>2301</v>
      </c>
      <c r="B2283" t="s">
        <v>8023</v>
      </c>
      <c r="C2283" t="s">
        <v>2219</v>
      </c>
      <c r="D2283">
        <v>6912</v>
      </c>
      <c r="E2283" s="1">
        <f>(Comuni[[#This Row],[Popolazione2011]]/SUM(D:D))*100</f>
        <v>1.1631868721975688E-2</v>
      </c>
      <c r="F2283">
        <f t="shared" si="35"/>
        <v>9704151</v>
      </c>
      <c r="G2283" s="1">
        <f>(Comuni[[#This Row],[Popolazione2011]]/Comuni[[#This Row],[TOT POP REGIONE ]])*100</f>
        <v>7.1227251101100966E-2</v>
      </c>
      <c r="H2283" t="str">
        <f>IF(Comuni[[#This Row],[Popolazione2011]]&gt;300000,"MAGGIORE","")</f>
        <v/>
      </c>
      <c r="I2283" t="str">
        <f>_xlfn.XLOOKUP(Comuni[[#This Row],[Regione]],Ripartizione_geografica[Regione],Ripartizione_geografica[Ripartizione geografica])</f>
        <v>Nord-ovest</v>
      </c>
      <c r="J2283">
        <f>_xlfn.XLOOKUP(Comuni[[#This Row],[Regione]],Ripartizione_geografica[Regione],Ripartizione_geografica[Codice Regione])</f>
        <v>3</v>
      </c>
      <c r="K2283">
        <f>_xlfn.XLOOKUP(Comuni[[#This Row],[Regione]],Table_0[Regione],Table_0[Totale])</f>
        <v>4308126</v>
      </c>
      <c r="L2283">
        <f>_xlfn.XLOOKUP(Comuni[[#This Row],[Regione]],Table_0[Regione],Table_0[Guariti])</f>
        <v>4242764</v>
      </c>
      <c r="M2283">
        <f>_xlfn.XLOOKUP(Comuni[[#This Row],[Regione]],Table_0[Regione],Table_0[Deceduti])</f>
        <v>47031</v>
      </c>
      <c r="N2283" s="1">
        <f>(Comuni[[#This Row],[Popolazione2011]]/Comuni[[#This Row],[Ammalati TOT]])*100</f>
        <v>0.1604409898874824</v>
      </c>
      <c r="O2283">
        <f>_xlfn.XLOOKUP(Comuni[[#This Row],[Regione]],Table_0[Regione],Table_0[TOT AREA])</f>
        <v>6838505</v>
      </c>
      <c r="P2283" s="1">
        <f>(Comuni[[#This Row],[Popolazione2011]]/Comuni[[#This Row],[Ammalati AREA]])*100</f>
        <v>0.10107472320339021</v>
      </c>
    </row>
    <row r="2284" spans="1:16" x14ac:dyDescent="0.3">
      <c r="A2284" t="s">
        <v>2302</v>
      </c>
      <c r="B2284" t="s">
        <v>8023</v>
      </c>
      <c r="C2284" t="s">
        <v>2219</v>
      </c>
      <c r="D2284">
        <v>378</v>
      </c>
      <c r="E2284" s="1">
        <f>(Comuni[[#This Row],[Popolazione2011]]/SUM(D:D))*100</f>
        <v>6.3611782073304539E-4</v>
      </c>
      <c r="F2284">
        <f t="shared" si="35"/>
        <v>9704151</v>
      </c>
      <c r="G2284" s="1">
        <f>(Comuni[[#This Row],[Popolazione2011]]/Comuni[[#This Row],[TOT POP REGIONE ]])*100</f>
        <v>3.8952402945914588E-3</v>
      </c>
      <c r="H2284" t="str">
        <f>IF(Comuni[[#This Row],[Popolazione2011]]&gt;300000,"MAGGIORE","")</f>
        <v/>
      </c>
      <c r="I2284" t="str">
        <f>_xlfn.XLOOKUP(Comuni[[#This Row],[Regione]],Ripartizione_geografica[Regione],Ripartizione_geografica[Ripartizione geografica])</f>
        <v>Nord-ovest</v>
      </c>
      <c r="J2284">
        <f>_xlfn.XLOOKUP(Comuni[[#This Row],[Regione]],Ripartizione_geografica[Regione],Ripartizione_geografica[Codice Regione])</f>
        <v>3</v>
      </c>
      <c r="K2284">
        <f>_xlfn.XLOOKUP(Comuni[[#This Row],[Regione]],Table_0[Regione],Table_0[Totale])</f>
        <v>4308126</v>
      </c>
      <c r="L2284">
        <f>_xlfn.XLOOKUP(Comuni[[#This Row],[Regione]],Table_0[Regione],Table_0[Guariti])</f>
        <v>4242764</v>
      </c>
      <c r="M2284">
        <f>_xlfn.XLOOKUP(Comuni[[#This Row],[Regione]],Table_0[Regione],Table_0[Deceduti])</f>
        <v>47031</v>
      </c>
      <c r="N2284" s="1">
        <f>(Comuni[[#This Row],[Popolazione2011]]/Comuni[[#This Row],[Ammalati TOT]])*100</f>
        <v>8.7741166344716924E-3</v>
      </c>
      <c r="O2284">
        <f>_xlfn.XLOOKUP(Comuni[[#This Row],[Regione]],Table_0[Regione],Table_0[TOT AREA])</f>
        <v>6838505</v>
      </c>
      <c r="P2284" s="1">
        <f>(Comuni[[#This Row],[Popolazione2011]]/Comuni[[#This Row],[Ammalati AREA]])*100</f>
        <v>5.5275239251854017E-3</v>
      </c>
    </row>
    <row r="2285" spans="1:16" x14ac:dyDescent="0.3">
      <c r="A2285" t="s">
        <v>2303</v>
      </c>
      <c r="B2285" t="s">
        <v>8023</v>
      </c>
      <c r="C2285" t="s">
        <v>2219</v>
      </c>
      <c r="D2285">
        <v>1108</v>
      </c>
      <c r="E2285" s="1">
        <f>(Comuni[[#This Row],[Popolazione2011]]/SUM(D:D))*100</f>
        <v>1.8645993263815192E-3</v>
      </c>
      <c r="F2285">
        <f t="shared" si="35"/>
        <v>9704151</v>
      </c>
      <c r="G2285" s="1">
        <f>(Comuni[[#This Row],[Popolazione2011]]/Comuni[[#This Row],[TOT POP REGIONE ]])*100</f>
        <v>1.1417794302664911E-2</v>
      </c>
      <c r="H2285" t="str">
        <f>IF(Comuni[[#This Row],[Popolazione2011]]&gt;300000,"MAGGIORE","")</f>
        <v/>
      </c>
      <c r="I2285" t="str">
        <f>_xlfn.XLOOKUP(Comuni[[#This Row],[Regione]],Ripartizione_geografica[Regione],Ripartizione_geografica[Ripartizione geografica])</f>
        <v>Nord-ovest</v>
      </c>
      <c r="J2285">
        <f>_xlfn.XLOOKUP(Comuni[[#This Row],[Regione]],Ripartizione_geografica[Regione],Ripartizione_geografica[Codice Regione])</f>
        <v>3</v>
      </c>
      <c r="K2285">
        <f>_xlfn.XLOOKUP(Comuni[[#This Row],[Regione]],Table_0[Regione],Table_0[Totale])</f>
        <v>4308126</v>
      </c>
      <c r="L2285">
        <f>_xlfn.XLOOKUP(Comuni[[#This Row],[Regione]],Table_0[Regione],Table_0[Guariti])</f>
        <v>4242764</v>
      </c>
      <c r="M2285">
        <f>_xlfn.XLOOKUP(Comuni[[#This Row],[Regione]],Table_0[Regione],Table_0[Deceduti])</f>
        <v>47031</v>
      </c>
      <c r="N2285" s="1">
        <f>(Comuni[[#This Row],[Popolazione2011]]/Comuni[[#This Row],[Ammalati TOT]])*100</f>
        <v>2.571883923543555E-2</v>
      </c>
      <c r="O2285">
        <f>_xlfn.XLOOKUP(Comuni[[#This Row],[Regione]],Table_0[Regione],Table_0[TOT AREA])</f>
        <v>6838505</v>
      </c>
      <c r="P2285" s="1">
        <f>(Comuni[[#This Row],[Popolazione2011]]/Comuni[[#This Row],[Ammalati AREA]])*100</f>
        <v>1.6202371717210121E-2</v>
      </c>
    </row>
    <row r="2286" spans="1:16" x14ac:dyDescent="0.3">
      <c r="A2286" t="s">
        <v>2304</v>
      </c>
      <c r="B2286" t="s">
        <v>8023</v>
      </c>
      <c r="C2286" t="s">
        <v>2219</v>
      </c>
      <c r="D2286">
        <v>502</v>
      </c>
      <c r="E2286" s="1">
        <f>(Comuni[[#This Row],[Popolazione2011]]/SUM(D:D))*100</f>
        <v>8.4479139155552575E-4</v>
      </c>
      <c r="F2286">
        <f t="shared" si="35"/>
        <v>9704151</v>
      </c>
      <c r="G2286" s="1">
        <f>(Comuni[[#This Row],[Popolazione2011]]/Comuni[[#This Row],[TOT POP REGIONE ]])*100</f>
        <v>5.1730439891135242E-3</v>
      </c>
      <c r="H2286" t="str">
        <f>IF(Comuni[[#This Row],[Popolazione2011]]&gt;300000,"MAGGIORE","")</f>
        <v/>
      </c>
      <c r="I2286" t="str">
        <f>_xlfn.XLOOKUP(Comuni[[#This Row],[Regione]],Ripartizione_geografica[Regione],Ripartizione_geografica[Ripartizione geografica])</f>
        <v>Nord-ovest</v>
      </c>
      <c r="J2286">
        <f>_xlfn.XLOOKUP(Comuni[[#This Row],[Regione]],Ripartizione_geografica[Regione],Ripartizione_geografica[Codice Regione])</f>
        <v>3</v>
      </c>
      <c r="K2286">
        <f>_xlfn.XLOOKUP(Comuni[[#This Row],[Regione]],Table_0[Regione],Table_0[Totale])</f>
        <v>4308126</v>
      </c>
      <c r="L2286">
        <f>_xlfn.XLOOKUP(Comuni[[#This Row],[Regione]],Table_0[Regione],Table_0[Guariti])</f>
        <v>4242764</v>
      </c>
      <c r="M2286">
        <f>_xlfn.XLOOKUP(Comuni[[#This Row],[Regione]],Table_0[Regione],Table_0[Deceduti])</f>
        <v>47031</v>
      </c>
      <c r="N2286" s="1">
        <f>(Comuni[[#This Row],[Popolazione2011]]/Comuni[[#This Row],[Ammalati TOT]])*100</f>
        <v>1.1652398281758704E-2</v>
      </c>
      <c r="O2286">
        <f>_xlfn.XLOOKUP(Comuni[[#This Row],[Regione]],Table_0[Regione],Table_0[TOT AREA])</f>
        <v>6838505</v>
      </c>
      <c r="P2286" s="1">
        <f>(Comuni[[#This Row],[Popolazione2011]]/Comuni[[#This Row],[Ammalati AREA]])*100</f>
        <v>7.3407857419128886E-3</v>
      </c>
    </row>
    <row r="2287" spans="1:16" x14ac:dyDescent="0.3">
      <c r="A2287" t="s">
        <v>2305</v>
      </c>
      <c r="B2287" t="s">
        <v>8023</v>
      </c>
      <c r="C2287" t="s">
        <v>2219</v>
      </c>
      <c r="D2287">
        <v>1494</v>
      </c>
      <c r="E2287" s="1">
        <f>(Comuni[[#This Row],[Popolazione2011]]/SUM(D:D))*100</f>
        <v>2.5141799581353697E-3</v>
      </c>
      <c r="F2287">
        <f t="shared" si="35"/>
        <v>9704151</v>
      </c>
      <c r="G2287" s="1">
        <f>(Comuni[[#This Row],[Popolazione2011]]/Comuni[[#This Row],[TOT POP REGIONE ]])*100</f>
        <v>1.5395473545290052E-2</v>
      </c>
      <c r="H2287" t="str">
        <f>IF(Comuni[[#This Row],[Popolazione2011]]&gt;300000,"MAGGIORE","")</f>
        <v/>
      </c>
      <c r="I2287" t="str">
        <f>_xlfn.XLOOKUP(Comuni[[#This Row],[Regione]],Ripartizione_geografica[Regione],Ripartizione_geografica[Ripartizione geografica])</f>
        <v>Nord-ovest</v>
      </c>
      <c r="J2287">
        <f>_xlfn.XLOOKUP(Comuni[[#This Row],[Regione]],Ripartizione_geografica[Regione],Ripartizione_geografica[Codice Regione])</f>
        <v>3</v>
      </c>
      <c r="K2287">
        <f>_xlfn.XLOOKUP(Comuni[[#This Row],[Regione]],Table_0[Regione],Table_0[Totale])</f>
        <v>4308126</v>
      </c>
      <c r="L2287">
        <f>_xlfn.XLOOKUP(Comuni[[#This Row],[Regione]],Table_0[Regione],Table_0[Guariti])</f>
        <v>4242764</v>
      </c>
      <c r="M2287">
        <f>_xlfn.XLOOKUP(Comuni[[#This Row],[Regione]],Table_0[Regione],Table_0[Deceduti])</f>
        <v>47031</v>
      </c>
      <c r="N2287" s="1">
        <f>(Comuni[[#This Row],[Popolazione2011]]/Comuni[[#This Row],[Ammalati TOT]])*100</f>
        <v>3.4678651460054791E-2</v>
      </c>
      <c r="O2287">
        <f>_xlfn.XLOOKUP(Comuni[[#This Row],[Regione]],Table_0[Regione],Table_0[TOT AREA])</f>
        <v>6838505</v>
      </c>
      <c r="P2287" s="1">
        <f>(Comuni[[#This Row],[Popolazione2011]]/Comuni[[#This Row],[Ammalati AREA]])*100</f>
        <v>2.1846880275732779E-2</v>
      </c>
    </row>
    <row r="2288" spans="1:16" x14ac:dyDescent="0.3">
      <c r="A2288" t="s">
        <v>2306</v>
      </c>
      <c r="B2288" t="s">
        <v>8023</v>
      </c>
      <c r="C2288" t="s">
        <v>2219</v>
      </c>
      <c r="D2288">
        <v>3792</v>
      </c>
      <c r="E2288" s="1">
        <f>(Comuni[[#This Row],[Popolazione2011]]/SUM(D:D))*100</f>
        <v>6.3813724238616608E-3</v>
      </c>
      <c r="F2288">
        <f t="shared" si="35"/>
        <v>9704151</v>
      </c>
      <c r="G2288" s="1">
        <f>(Comuni[[#This Row],[Popolazione2011]]/Comuni[[#This Row],[TOT POP REGIONE ]])*100</f>
        <v>3.9076061367965112E-2</v>
      </c>
      <c r="H2288" t="str">
        <f>IF(Comuni[[#This Row],[Popolazione2011]]&gt;300000,"MAGGIORE","")</f>
        <v/>
      </c>
      <c r="I2288" t="str">
        <f>_xlfn.XLOOKUP(Comuni[[#This Row],[Regione]],Ripartizione_geografica[Regione],Ripartizione_geografica[Ripartizione geografica])</f>
        <v>Nord-ovest</v>
      </c>
      <c r="J2288">
        <f>_xlfn.XLOOKUP(Comuni[[#This Row],[Regione]],Ripartizione_geografica[Regione],Ripartizione_geografica[Codice Regione])</f>
        <v>3</v>
      </c>
      <c r="K2288">
        <f>_xlfn.XLOOKUP(Comuni[[#This Row],[Regione]],Table_0[Regione],Table_0[Totale])</f>
        <v>4308126</v>
      </c>
      <c r="L2288">
        <f>_xlfn.XLOOKUP(Comuni[[#This Row],[Regione]],Table_0[Regione],Table_0[Guariti])</f>
        <v>4242764</v>
      </c>
      <c r="M2288">
        <f>_xlfn.XLOOKUP(Comuni[[#This Row],[Regione]],Table_0[Regione],Table_0[Deceduti])</f>
        <v>47031</v>
      </c>
      <c r="N2288" s="1">
        <f>(Comuni[[#This Row],[Popolazione2011]]/Comuni[[#This Row],[Ammalati TOT]])*100</f>
        <v>8.8019709729938264E-2</v>
      </c>
      <c r="O2288">
        <f>_xlfn.XLOOKUP(Comuni[[#This Row],[Regione]],Table_0[Regione],Table_0[TOT AREA])</f>
        <v>6838505</v>
      </c>
      <c r="P2288" s="1">
        <f>(Comuni[[#This Row],[Popolazione2011]]/Comuni[[#This Row],[Ammalati AREA]])*100</f>
        <v>5.5450716201859915E-2</v>
      </c>
    </row>
    <row r="2289" spans="1:16" x14ac:dyDescent="0.3">
      <c r="A2289" t="s">
        <v>2307</v>
      </c>
      <c r="B2289" t="s">
        <v>8023</v>
      </c>
      <c r="C2289" t="s">
        <v>2219</v>
      </c>
      <c r="D2289">
        <v>924</v>
      </c>
      <c r="E2289" s="1">
        <f>(Comuni[[#This Row],[Popolazione2011]]/SUM(D:D))*100</f>
        <v>1.5549546729029999E-3</v>
      </c>
      <c r="F2289">
        <f t="shared" si="35"/>
        <v>9704151</v>
      </c>
      <c r="G2289" s="1">
        <f>(Comuni[[#This Row],[Popolazione2011]]/Comuni[[#This Row],[TOT POP REGIONE ]])*100</f>
        <v>9.5216984978902328E-3</v>
      </c>
      <c r="H2289" t="str">
        <f>IF(Comuni[[#This Row],[Popolazione2011]]&gt;300000,"MAGGIORE","")</f>
        <v/>
      </c>
      <c r="I2289" t="str">
        <f>_xlfn.XLOOKUP(Comuni[[#This Row],[Regione]],Ripartizione_geografica[Regione],Ripartizione_geografica[Ripartizione geografica])</f>
        <v>Nord-ovest</v>
      </c>
      <c r="J2289">
        <f>_xlfn.XLOOKUP(Comuni[[#This Row],[Regione]],Ripartizione_geografica[Regione],Ripartizione_geografica[Codice Regione])</f>
        <v>3</v>
      </c>
      <c r="K2289">
        <f>_xlfn.XLOOKUP(Comuni[[#This Row],[Regione]],Table_0[Regione],Table_0[Totale])</f>
        <v>4308126</v>
      </c>
      <c r="L2289">
        <f>_xlfn.XLOOKUP(Comuni[[#This Row],[Regione]],Table_0[Regione],Table_0[Guariti])</f>
        <v>4242764</v>
      </c>
      <c r="M2289">
        <f>_xlfn.XLOOKUP(Comuni[[#This Row],[Regione]],Table_0[Regione],Table_0[Deceduti])</f>
        <v>47031</v>
      </c>
      <c r="N2289" s="1">
        <f>(Comuni[[#This Row],[Popolazione2011]]/Comuni[[#This Row],[Ammalati TOT]])*100</f>
        <v>2.1447840662041917E-2</v>
      </c>
      <c r="O2289">
        <f>_xlfn.XLOOKUP(Comuni[[#This Row],[Regione]],Table_0[Regione],Table_0[TOT AREA])</f>
        <v>6838505</v>
      </c>
      <c r="P2289" s="1">
        <f>(Comuni[[#This Row],[Popolazione2011]]/Comuni[[#This Row],[Ammalati AREA]])*100</f>
        <v>1.3511725150453204E-2</v>
      </c>
    </row>
    <row r="2290" spans="1:16" x14ac:dyDescent="0.3">
      <c r="A2290" t="s">
        <v>2308</v>
      </c>
      <c r="B2290" t="s">
        <v>8023</v>
      </c>
      <c r="C2290" t="s">
        <v>2219</v>
      </c>
      <c r="D2290">
        <v>1689</v>
      </c>
      <c r="E2290" s="1">
        <f>(Comuni[[#This Row],[Popolazione2011]]/SUM(D:D))*100</f>
        <v>2.8423359767674964E-3</v>
      </c>
      <c r="F2290">
        <f t="shared" si="35"/>
        <v>9704151</v>
      </c>
      <c r="G2290" s="1">
        <f>(Comuni[[#This Row],[Popolazione2011]]/Comuni[[#This Row],[TOT POP REGIONE ]])*100</f>
        <v>1.7404922903611043E-2</v>
      </c>
      <c r="H2290" t="str">
        <f>IF(Comuni[[#This Row],[Popolazione2011]]&gt;300000,"MAGGIORE","")</f>
        <v/>
      </c>
      <c r="I2290" t="str">
        <f>_xlfn.XLOOKUP(Comuni[[#This Row],[Regione]],Ripartizione_geografica[Regione],Ripartizione_geografica[Ripartizione geografica])</f>
        <v>Nord-ovest</v>
      </c>
      <c r="J2290">
        <f>_xlfn.XLOOKUP(Comuni[[#This Row],[Regione]],Ripartizione_geografica[Regione],Ripartizione_geografica[Codice Regione])</f>
        <v>3</v>
      </c>
      <c r="K2290">
        <f>_xlfn.XLOOKUP(Comuni[[#This Row],[Regione]],Table_0[Regione],Table_0[Totale])</f>
        <v>4308126</v>
      </c>
      <c r="L2290">
        <f>_xlfn.XLOOKUP(Comuni[[#This Row],[Regione]],Table_0[Regione],Table_0[Guariti])</f>
        <v>4242764</v>
      </c>
      <c r="M2290">
        <f>_xlfn.XLOOKUP(Comuni[[#This Row],[Regione]],Table_0[Regione],Table_0[Deceduti])</f>
        <v>47031</v>
      </c>
      <c r="N2290" s="1">
        <f>(Comuni[[#This Row],[Popolazione2011]]/Comuni[[#This Row],[Ammalati TOT]])*100</f>
        <v>3.9204981469901298E-2</v>
      </c>
      <c r="O2290">
        <f>_xlfn.XLOOKUP(Comuni[[#This Row],[Regione]],Table_0[Regione],Table_0[TOT AREA])</f>
        <v>6838505</v>
      </c>
      <c r="P2290" s="1">
        <f>(Comuni[[#This Row],[Popolazione2011]]/Comuni[[#This Row],[Ammalati AREA]])*100</f>
        <v>2.4698380713328423E-2</v>
      </c>
    </row>
    <row r="2291" spans="1:16" x14ac:dyDescent="0.3">
      <c r="A2291" t="s">
        <v>2309</v>
      </c>
      <c r="B2291" t="s">
        <v>8023</v>
      </c>
      <c r="C2291" t="s">
        <v>2219</v>
      </c>
      <c r="D2291">
        <v>561</v>
      </c>
      <c r="E2291" s="1">
        <f>(Comuni[[#This Row],[Popolazione2011]]/SUM(D:D))*100</f>
        <v>9.440796228339641E-4</v>
      </c>
      <c r="F2291">
        <f t="shared" si="35"/>
        <v>9704151</v>
      </c>
      <c r="G2291" s="1">
        <f>(Comuni[[#This Row],[Popolazione2011]]/Comuni[[#This Row],[TOT POP REGIONE ]])*100</f>
        <v>5.7810312308619266E-3</v>
      </c>
      <c r="H2291" t="str">
        <f>IF(Comuni[[#This Row],[Popolazione2011]]&gt;300000,"MAGGIORE","")</f>
        <v/>
      </c>
      <c r="I2291" t="str">
        <f>_xlfn.XLOOKUP(Comuni[[#This Row],[Regione]],Ripartizione_geografica[Regione],Ripartizione_geografica[Ripartizione geografica])</f>
        <v>Nord-ovest</v>
      </c>
      <c r="J2291">
        <f>_xlfn.XLOOKUP(Comuni[[#This Row],[Regione]],Ripartizione_geografica[Regione],Ripartizione_geografica[Codice Regione])</f>
        <v>3</v>
      </c>
      <c r="K2291">
        <f>_xlfn.XLOOKUP(Comuni[[#This Row],[Regione]],Table_0[Regione],Table_0[Totale])</f>
        <v>4308126</v>
      </c>
      <c r="L2291">
        <f>_xlfn.XLOOKUP(Comuni[[#This Row],[Regione]],Table_0[Regione],Table_0[Guariti])</f>
        <v>4242764</v>
      </c>
      <c r="M2291">
        <f>_xlfn.XLOOKUP(Comuni[[#This Row],[Regione]],Table_0[Regione],Table_0[Deceduti])</f>
        <v>47031</v>
      </c>
      <c r="N2291" s="1">
        <f>(Comuni[[#This Row],[Popolazione2011]]/Comuni[[#This Row],[Ammalati TOT]])*100</f>
        <v>1.3021903259096879E-2</v>
      </c>
      <c r="O2291">
        <f>_xlfn.XLOOKUP(Comuni[[#This Row],[Regione]],Table_0[Regione],Table_0[TOT AREA])</f>
        <v>6838505</v>
      </c>
      <c r="P2291" s="1">
        <f>(Comuni[[#This Row],[Popolazione2011]]/Comuni[[#This Row],[Ammalati AREA]])*100</f>
        <v>8.2035474127751615E-3</v>
      </c>
    </row>
    <row r="2292" spans="1:16" x14ac:dyDescent="0.3">
      <c r="A2292" t="s">
        <v>2310</v>
      </c>
      <c r="B2292" t="s">
        <v>8023</v>
      </c>
      <c r="C2292" t="s">
        <v>2219</v>
      </c>
      <c r="D2292">
        <v>383</v>
      </c>
      <c r="E2292" s="1">
        <f>(Comuni[[#This Row],[Popolazione2011]]/SUM(D:D))*100</f>
        <v>6.4453207762104855E-4</v>
      </c>
      <c r="F2292">
        <f t="shared" si="35"/>
        <v>9704151</v>
      </c>
      <c r="G2292" s="1">
        <f>(Comuni[[#This Row],[Popolazione2011]]/Comuni[[#This Row],[TOT POP REGIONE ]])*100</f>
        <v>3.9467646371125105E-3</v>
      </c>
      <c r="H2292" t="str">
        <f>IF(Comuni[[#This Row],[Popolazione2011]]&gt;300000,"MAGGIORE","")</f>
        <v/>
      </c>
      <c r="I2292" t="str">
        <f>_xlfn.XLOOKUP(Comuni[[#This Row],[Regione]],Ripartizione_geografica[Regione],Ripartizione_geografica[Ripartizione geografica])</f>
        <v>Nord-ovest</v>
      </c>
      <c r="J2292">
        <f>_xlfn.XLOOKUP(Comuni[[#This Row],[Regione]],Ripartizione_geografica[Regione],Ripartizione_geografica[Codice Regione])</f>
        <v>3</v>
      </c>
      <c r="K2292">
        <f>_xlfn.XLOOKUP(Comuni[[#This Row],[Regione]],Table_0[Regione],Table_0[Totale])</f>
        <v>4308126</v>
      </c>
      <c r="L2292">
        <f>_xlfn.XLOOKUP(Comuni[[#This Row],[Regione]],Table_0[Regione],Table_0[Guariti])</f>
        <v>4242764</v>
      </c>
      <c r="M2292">
        <f>_xlfn.XLOOKUP(Comuni[[#This Row],[Regione]],Table_0[Regione],Table_0[Deceduti])</f>
        <v>47031</v>
      </c>
      <c r="N2292" s="1">
        <f>(Comuni[[#This Row],[Popolazione2011]]/Comuni[[#This Row],[Ammalati TOT]])*100</f>
        <v>8.8901763783139111E-3</v>
      </c>
      <c r="O2292">
        <f>_xlfn.XLOOKUP(Comuni[[#This Row],[Regione]],Table_0[Regione],Table_0[TOT AREA])</f>
        <v>6838505</v>
      </c>
      <c r="P2292" s="1">
        <f>(Comuni[[#This Row],[Popolazione2011]]/Comuni[[#This Row],[Ammalati AREA]])*100</f>
        <v>5.6006393210211881E-3</v>
      </c>
    </row>
    <row r="2293" spans="1:16" x14ac:dyDescent="0.3">
      <c r="A2293" t="s">
        <v>2311</v>
      </c>
      <c r="B2293" t="s">
        <v>8023</v>
      </c>
      <c r="C2293" t="s">
        <v>2219</v>
      </c>
      <c r="D2293">
        <v>307</v>
      </c>
      <c r="E2293" s="1">
        <f>(Comuni[[#This Row],[Popolazione2011]]/SUM(D:D))*100</f>
        <v>5.1663537292339929E-4</v>
      </c>
      <c r="F2293">
        <f t="shared" si="35"/>
        <v>9704151</v>
      </c>
      <c r="G2293" s="1">
        <f>(Comuni[[#This Row],[Popolazione2011]]/Comuni[[#This Row],[TOT POP REGIONE ]])*100</f>
        <v>3.1635946307925341E-3</v>
      </c>
      <c r="H2293" t="str">
        <f>IF(Comuni[[#This Row],[Popolazione2011]]&gt;300000,"MAGGIORE","")</f>
        <v/>
      </c>
      <c r="I2293" t="str">
        <f>_xlfn.XLOOKUP(Comuni[[#This Row],[Regione]],Ripartizione_geografica[Regione],Ripartizione_geografica[Ripartizione geografica])</f>
        <v>Nord-ovest</v>
      </c>
      <c r="J2293">
        <f>_xlfn.XLOOKUP(Comuni[[#This Row],[Regione]],Ripartizione_geografica[Regione],Ripartizione_geografica[Codice Regione])</f>
        <v>3</v>
      </c>
      <c r="K2293">
        <f>_xlfn.XLOOKUP(Comuni[[#This Row],[Regione]],Table_0[Regione],Table_0[Totale])</f>
        <v>4308126</v>
      </c>
      <c r="L2293">
        <f>_xlfn.XLOOKUP(Comuni[[#This Row],[Regione]],Table_0[Regione],Table_0[Guariti])</f>
        <v>4242764</v>
      </c>
      <c r="M2293">
        <f>_xlfn.XLOOKUP(Comuni[[#This Row],[Regione]],Table_0[Regione],Table_0[Deceduti])</f>
        <v>47031</v>
      </c>
      <c r="N2293" s="1">
        <f>(Comuni[[#This Row],[Popolazione2011]]/Comuni[[#This Row],[Ammalati TOT]])*100</f>
        <v>7.1260682719121952E-3</v>
      </c>
      <c r="O2293">
        <f>_xlfn.XLOOKUP(Comuni[[#This Row],[Regione]],Table_0[Regione],Table_0[TOT AREA])</f>
        <v>6838505</v>
      </c>
      <c r="P2293" s="1">
        <f>(Comuni[[#This Row],[Popolazione2011]]/Comuni[[#This Row],[Ammalati AREA]])*100</f>
        <v>4.489285304317245E-3</v>
      </c>
    </row>
    <row r="2294" spans="1:16" x14ac:dyDescent="0.3">
      <c r="A2294" t="s">
        <v>2312</v>
      </c>
      <c r="B2294" t="s">
        <v>8023</v>
      </c>
      <c r="C2294" t="s">
        <v>2219</v>
      </c>
      <c r="D2294">
        <v>711</v>
      </c>
      <c r="E2294" s="1">
        <f>(Comuni[[#This Row],[Popolazione2011]]/SUM(D:D))*100</f>
        <v>1.1965073294740614E-3</v>
      </c>
      <c r="F2294">
        <f t="shared" si="35"/>
        <v>9704151</v>
      </c>
      <c r="G2294" s="1">
        <f>(Comuni[[#This Row],[Popolazione2011]]/Comuni[[#This Row],[TOT POP REGIONE ]])*100</f>
        <v>7.3267615064934585E-3</v>
      </c>
      <c r="H2294" t="str">
        <f>IF(Comuni[[#This Row],[Popolazione2011]]&gt;300000,"MAGGIORE","")</f>
        <v/>
      </c>
      <c r="I2294" t="str">
        <f>_xlfn.XLOOKUP(Comuni[[#This Row],[Regione]],Ripartizione_geografica[Regione],Ripartizione_geografica[Ripartizione geografica])</f>
        <v>Nord-ovest</v>
      </c>
      <c r="J2294">
        <f>_xlfn.XLOOKUP(Comuni[[#This Row],[Regione]],Ripartizione_geografica[Regione],Ripartizione_geografica[Codice Regione])</f>
        <v>3</v>
      </c>
      <c r="K2294">
        <f>_xlfn.XLOOKUP(Comuni[[#This Row],[Regione]],Table_0[Regione],Table_0[Totale])</f>
        <v>4308126</v>
      </c>
      <c r="L2294">
        <f>_xlfn.XLOOKUP(Comuni[[#This Row],[Regione]],Table_0[Regione],Table_0[Guariti])</f>
        <v>4242764</v>
      </c>
      <c r="M2294">
        <f>_xlfn.XLOOKUP(Comuni[[#This Row],[Regione]],Table_0[Regione],Table_0[Deceduti])</f>
        <v>47031</v>
      </c>
      <c r="N2294" s="1">
        <f>(Comuni[[#This Row],[Popolazione2011]]/Comuni[[#This Row],[Ammalati TOT]])*100</f>
        <v>1.6503695574363424E-2</v>
      </c>
      <c r="O2294">
        <f>_xlfn.XLOOKUP(Comuni[[#This Row],[Regione]],Table_0[Regione],Table_0[TOT AREA])</f>
        <v>6838505</v>
      </c>
      <c r="P2294" s="1">
        <f>(Comuni[[#This Row],[Popolazione2011]]/Comuni[[#This Row],[Ammalati AREA]])*100</f>
        <v>1.0397009287848733E-2</v>
      </c>
    </row>
    <row r="2295" spans="1:16" x14ac:dyDescent="0.3">
      <c r="A2295" t="s">
        <v>2313</v>
      </c>
      <c r="B2295" t="s">
        <v>8023</v>
      </c>
      <c r="C2295" t="s">
        <v>2219</v>
      </c>
      <c r="D2295">
        <v>1722</v>
      </c>
      <c r="E2295" s="1">
        <f>(Comuni[[#This Row],[Popolazione2011]]/SUM(D:D))*100</f>
        <v>2.8978700722283174E-3</v>
      </c>
      <c r="F2295">
        <f t="shared" si="35"/>
        <v>9704151</v>
      </c>
      <c r="G2295" s="1">
        <f>(Comuni[[#This Row],[Popolazione2011]]/Comuni[[#This Row],[TOT POP REGIONE ]])*100</f>
        <v>1.7744983564249979E-2</v>
      </c>
      <c r="H2295" t="str">
        <f>IF(Comuni[[#This Row],[Popolazione2011]]&gt;300000,"MAGGIORE","")</f>
        <v/>
      </c>
      <c r="I2295" t="str">
        <f>_xlfn.XLOOKUP(Comuni[[#This Row],[Regione]],Ripartizione_geografica[Regione],Ripartizione_geografica[Ripartizione geografica])</f>
        <v>Nord-ovest</v>
      </c>
      <c r="J2295">
        <f>_xlfn.XLOOKUP(Comuni[[#This Row],[Regione]],Ripartizione_geografica[Regione],Ripartizione_geografica[Codice Regione])</f>
        <v>3</v>
      </c>
      <c r="K2295">
        <f>_xlfn.XLOOKUP(Comuni[[#This Row],[Regione]],Table_0[Regione],Table_0[Totale])</f>
        <v>4308126</v>
      </c>
      <c r="L2295">
        <f>_xlfn.XLOOKUP(Comuni[[#This Row],[Regione]],Table_0[Regione],Table_0[Guariti])</f>
        <v>4242764</v>
      </c>
      <c r="M2295">
        <f>_xlfn.XLOOKUP(Comuni[[#This Row],[Regione]],Table_0[Regione],Table_0[Deceduti])</f>
        <v>47031</v>
      </c>
      <c r="N2295" s="1">
        <f>(Comuni[[#This Row],[Popolazione2011]]/Comuni[[#This Row],[Ammalati TOT]])*100</f>
        <v>3.997097577925994E-2</v>
      </c>
      <c r="O2295">
        <f>_xlfn.XLOOKUP(Comuni[[#This Row],[Regione]],Table_0[Regione],Table_0[TOT AREA])</f>
        <v>6838505</v>
      </c>
      <c r="P2295" s="1">
        <f>(Comuni[[#This Row],[Popolazione2011]]/Comuni[[#This Row],[Ammalati AREA]])*100</f>
        <v>2.5180942325844613E-2</v>
      </c>
    </row>
    <row r="2296" spans="1:16" x14ac:dyDescent="0.3">
      <c r="A2296" t="s">
        <v>2314</v>
      </c>
      <c r="B2296" t="s">
        <v>8023</v>
      </c>
      <c r="C2296" t="s">
        <v>2219</v>
      </c>
      <c r="D2296">
        <v>721</v>
      </c>
      <c r="E2296" s="1">
        <f>(Comuni[[#This Row],[Popolazione2011]]/SUM(D:D))*100</f>
        <v>1.2133358432500679E-3</v>
      </c>
      <c r="F2296">
        <f t="shared" si="35"/>
        <v>9704151</v>
      </c>
      <c r="G2296" s="1">
        <f>(Comuni[[#This Row],[Popolazione2011]]/Comuni[[#This Row],[TOT POP REGIONE ]])*100</f>
        <v>7.4298101915355602E-3</v>
      </c>
      <c r="H2296" t="str">
        <f>IF(Comuni[[#This Row],[Popolazione2011]]&gt;300000,"MAGGIORE","")</f>
        <v/>
      </c>
      <c r="I2296" t="str">
        <f>_xlfn.XLOOKUP(Comuni[[#This Row],[Regione]],Ripartizione_geografica[Regione],Ripartizione_geografica[Ripartizione geografica])</f>
        <v>Nord-ovest</v>
      </c>
      <c r="J2296">
        <f>_xlfn.XLOOKUP(Comuni[[#This Row],[Regione]],Ripartizione_geografica[Regione],Ripartizione_geografica[Codice Regione])</f>
        <v>3</v>
      </c>
      <c r="K2296">
        <f>_xlfn.XLOOKUP(Comuni[[#This Row],[Regione]],Table_0[Regione],Table_0[Totale])</f>
        <v>4308126</v>
      </c>
      <c r="L2296">
        <f>_xlfn.XLOOKUP(Comuni[[#This Row],[Regione]],Table_0[Regione],Table_0[Guariti])</f>
        <v>4242764</v>
      </c>
      <c r="M2296">
        <f>_xlfn.XLOOKUP(Comuni[[#This Row],[Regione]],Table_0[Regione],Table_0[Deceduti])</f>
        <v>47031</v>
      </c>
      <c r="N2296" s="1">
        <f>(Comuni[[#This Row],[Popolazione2011]]/Comuni[[#This Row],[Ammalati TOT]])*100</f>
        <v>1.6735815062047861E-2</v>
      </c>
      <c r="O2296">
        <f>_xlfn.XLOOKUP(Comuni[[#This Row],[Regione]],Table_0[Regione],Table_0[TOT AREA])</f>
        <v>6838505</v>
      </c>
      <c r="P2296" s="1">
        <f>(Comuni[[#This Row],[Popolazione2011]]/Comuni[[#This Row],[Ammalati AREA]])*100</f>
        <v>1.0543240079520304E-2</v>
      </c>
    </row>
    <row r="2297" spans="1:16" x14ac:dyDescent="0.3">
      <c r="A2297" t="s">
        <v>2315</v>
      </c>
      <c r="B2297" t="s">
        <v>8023</v>
      </c>
      <c r="C2297" t="s">
        <v>2219</v>
      </c>
      <c r="D2297">
        <v>15156</v>
      </c>
      <c r="E2297" s="1">
        <f>(Comuni[[#This Row],[Popolazione2011]]/SUM(D:D))*100</f>
        <v>2.5505295478915439E-2</v>
      </c>
      <c r="F2297">
        <f t="shared" si="35"/>
        <v>9704151</v>
      </c>
      <c r="G2297" s="1">
        <f>(Comuni[[#This Row],[Popolazione2011]]/Comuni[[#This Row],[TOT POP REGIONE ]])*100</f>
        <v>0.15618058704980992</v>
      </c>
      <c r="H2297" t="str">
        <f>IF(Comuni[[#This Row],[Popolazione2011]]&gt;300000,"MAGGIORE","")</f>
        <v/>
      </c>
      <c r="I2297" t="str">
        <f>_xlfn.XLOOKUP(Comuni[[#This Row],[Regione]],Ripartizione_geografica[Regione],Ripartizione_geografica[Ripartizione geografica])</f>
        <v>Nord-ovest</v>
      </c>
      <c r="J2297">
        <f>_xlfn.XLOOKUP(Comuni[[#This Row],[Regione]],Ripartizione_geografica[Regione],Ripartizione_geografica[Codice Regione])</f>
        <v>3</v>
      </c>
      <c r="K2297">
        <f>_xlfn.XLOOKUP(Comuni[[#This Row],[Regione]],Table_0[Regione],Table_0[Totale])</f>
        <v>4308126</v>
      </c>
      <c r="L2297">
        <f>_xlfn.XLOOKUP(Comuni[[#This Row],[Regione]],Table_0[Regione],Table_0[Guariti])</f>
        <v>4242764</v>
      </c>
      <c r="M2297">
        <f>_xlfn.XLOOKUP(Comuni[[#This Row],[Regione]],Table_0[Regione],Table_0[Deceduti])</f>
        <v>47031</v>
      </c>
      <c r="N2297" s="1">
        <f>(Comuni[[#This Row],[Popolazione2011]]/Comuni[[#This Row],[Ammalati TOT]])*100</f>
        <v>0.35180029553453174</v>
      </c>
      <c r="O2297">
        <f>_xlfn.XLOOKUP(Comuni[[#This Row],[Regione]],Table_0[Regione],Table_0[TOT AREA])</f>
        <v>6838505</v>
      </c>
      <c r="P2297" s="1">
        <f>(Comuni[[#This Row],[Popolazione2011]]/Comuni[[#This Row],[Ammalati AREA]])*100</f>
        <v>0.22162738785743374</v>
      </c>
    </row>
    <row r="2298" spans="1:16" x14ac:dyDescent="0.3">
      <c r="A2298" t="s">
        <v>2316</v>
      </c>
      <c r="B2298" t="s">
        <v>8023</v>
      </c>
      <c r="C2298" t="s">
        <v>2219</v>
      </c>
      <c r="D2298">
        <v>364</v>
      </c>
      <c r="E2298" s="1">
        <f>(Comuni[[#This Row],[Popolazione2011]]/SUM(D:D))*100</f>
        <v>6.1255790144663621E-4</v>
      </c>
      <c r="F2298">
        <f t="shared" si="35"/>
        <v>9704151</v>
      </c>
      <c r="G2298" s="1">
        <f>(Comuni[[#This Row],[Popolazione2011]]/Comuni[[#This Row],[TOT POP REGIONE ]])*100</f>
        <v>3.7509721355325158E-3</v>
      </c>
      <c r="H2298" t="str">
        <f>IF(Comuni[[#This Row],[Popolazione2011]]&gt;300000,"MAGGIORE","")</f>
        <v/>
      </c>
      <c r="I2298" t="str">
        <f>_xlfn.XLOOKUP(Comuni[[#This Row],[Regione]],Ripartizione_geografica[Regione],Ripartizione_geografica[Ripartizione geografica])</f>
        <v>Nord-ovest</v>
      </c>
      <c r="J2298">
        <f>_xlfn.XLOOKUP(Comuni[[#This Row],[Regione]],Ripartizione_geografica[Regione],Ripartizione_geografica[Codice Regione])</f>
        <v>3</v>
      </c>
      <c r="K2298">
        <f>_xlfn.XLOOKUP(Comuni[[#This Row],[Regione]],Table_0[Regione],Table_0[Totale])</f>
        <v>4308126</v>
      </c>
      <c r="L2298">
        <f>_xlfn.XLOOKUP(Comuni[[#This Row],[Regione]],Table_0[Regione],Table_0[Guariti])</f>
        <v>4242764</v>
      </c>
      <c r="M2298">
        <f>_xlfn.XLOOKUP(Comuni[[#This Row],[Regione]],Table_0[Regione],Table_0[Deceduti])</f>
        <v>47031</v>
      </c>
      <c r="N2298" s="1">
        <f>(Comuni[[#This Row],[Popolazione2011]]/Comuni[[#This Row],[Ammalati TOT]])*100</f>
        <v>8.4491493517134843E-3</v>
      </c>
      <c r="O2298">
        <f>_xlfn.XLOOKUP(Comuni[[#This Row],[Regione]],Table_0[Regione],Table_0[TOT AREA])</f>
        <v>6838505</v>
      </c>
      <c r="P2298" s="1">
        <f>(Comuni[[#This Row],[Popolazione2011]]/Comuni[[#This Row],[Ammalati AREA]])*100</f>
        <v>5.3228008168452025E-3</v>
      </c>
    </row>
    <row r="2299" spans="1:16" x14ac:dyDescent="0.3">
      <c r="A2299" t="s">
        <v>2317</v>
      </c>
      <c r="B2299" t="s">
        <v>8023</v>
      </c>
      <c r="C2299" t="s">
        <v>2219</v>
      </c>
      <c r="D2299">
        <v>783</v>
      </c>
      <c r="E2299" s="1">
        <f>(Comuni[[#This Row],[Popolazione2011]]/SUM(D:D))*100</f>
        <v>1.3176726286613083E-3</v>
      </c>
      <c r="F2299">
        <f t="shared" si="35"/>
        <v>9704151</v>
      </c>
      <c r="G2299" s="1">
        <f>(Comuni[[#This Row],[Popolazione2011]]/Comuni[[#This Row],[TOT POP REGIONE ]])*100</f>
        <v>8.0687120387965931E-3</v>
      </c>
      <c r="H2299" t="str">
        <f>IF(Comuni[[#This Row],[Popolazione2011]]&gt;300000,"MAGGIORE","")</f>
        <v/>
      </c>
      <c r="I2299" t="str">
        <f>_xlfn.XLOOKUP(Comuni[[#This Row],[Regione]],Ripartizione_geografica[Regione],Ripartizione_geografica[Ripartizione geografica])</f>
        <v>Nord-ovest</v>
      </c>
      <c r="J2299">
        <f>_xlfn.XLOOKUP(Comuni[[#This Row],[Regione]],Ripartizione_geografica[Regione],Ripartizione_geografica[Codice Regione])</f>
        <v>3</v>
      </c>
      <c r="K2299">
        <f>_xlfn.XLOOKUP(Comuni[[#This Row],[Regione]],Table_0[Regione],Table_0[Totale])</f>
        <v>4308126</v>
      </c>
      <c r="L2299">
        <f>_xlfn.XLOOKUP(Comuni[[#This Row],[Regione]],Table_0[Regione],Table_0[Guariti])</f>
        <v>4242764</v>
      </c>
      <c r="M2299">
        <f>_xlfn.XLOOKUP(Comuni[[#This Row],[Regione]],Table_0[Regione],Table_0[Deceduti])</f>
        <v>47031</v>
      </c>
      <c r="N2299" s="1">
        <f>(Comuni[[#This Row],[Popolazione2011]]/Comuni[[#This Row],[Ammalati TOT]])*100</f>
        <v>1.8174955885691367E-2</v>
      </c>
      <c r="O2299">
        <f>_xlfn.XLOOKUP(Comuni[[#This Row],[Regione]],Table_0[Regione],Table_0[TOT AREA])</f>
        <v>6838505</v>
      </c>
      <c r="P2299" s="1">
        <f>(Comuni[[#This Row],[Popolazione2011]]/Comuni[[#This Row],[Ammalati AREA]])*100</f>
        <v>1.1449870987884046E-2</v>
      </c>
    </row>
    <row r="2300" spans="1:16" x14ac:dyDescent="0.3">
      <c r="A2300" t="s">
        <v>2318</v>
      </c>
      <c r="B2300" t="s">
        <v>8023</v>
      </c>
      <c r="C2300" t="s">
        <v>2219</v>
      </c>
      <c r="D2300">
        <v>173</v>
      </c>
      <c r="E2300" s="1">
        <f>(Comuni[[#This Row],[Popolazione2011]]/SUM(D:D))*100</f>
        <v>2.9113328832491229E-4</v>
      </c>
      <c r="F2300">
        <f t="shared" si="35"/>
        <v>9704151</v>
      </c>
      <c r="G2300" s="1">
        <f>(Comuni[[#This Row],[Popolazione2011]]/Comuni[[#This Row],[TOT POP REGIONE ]])*100</f>
        <v>1.7827422512283662E-3</v>
      </c>
      <c r="H2300" t="str">
        <f>IF(Comuni[[#This Row],[Popolazione2011]]&gt;300000,"MAGGIORE","")</f>
        <v/>
      </c>
      <c r="I2300" t="str">
        <f>_xlfn.XLOOKUP(Comuni[[#This Row],[Regione]],Ripartizione_geografica[Regione],Ripartizione_geografica[Ripartizione geografica])</f>
        <v>Nord-ovest</v>
      </c>
      <c r="J2300">
        <f>_xlfn.XLOOKUP(Comuni[[#This Row],[Regione]],Ripartizione_geografica[Regione],Ripartizione_geografica[Codice Regione])</f>
        <v>3</v>
      </c>
      <c r="K2300">
        <f>_xlfn.XLOOKUP(Comuni[[#This Row],[Regione]],Table_0[Regione],Table_0[Totale])</f>
        <v>4308126</v>
      </c>
      <c r="L2300">
        <f>_xlfn.XLOOKUP(Comuni[[#This Row],[Regione]],Table_0[Regione],Table_0[Guariti])</f>
        <v>4242764</v>
      </c>
      <c r="M2300">
        <f>_xlfn.XLOOKUP(Comuni[[#This Row],[Regione]],Table_0[Regione],Table_0[Deceduti])</f>
        <v>47031</v>
      </c>
      <c r="N2300" s="1">
        <f>(Comuni[[#This Row],[Popolazione2011]]/Comuni[[#This Row],[Ammalati TOT]])*100</f>
        <v>4.0156671369407492E-3</v>
      </c>
      <c r="O2300">
        <f>_xlfn.XLOOKUP(Comuni[[#This Row],[Regione]],Table_0[Regione],Table_0[TOT AREA])</f>
        <v>6838505</v>
      </c>
      <c r="P2300" s="1">
        <f>(Comuni[[#This Row],[Popolazione2011]]/Comuni[[#This Row],[Ammalati AREA]])*100</f>
        <v>2.5297926959181871E-3</v>
      </c>
    </row>
    <row r="2301" spans="1:16" x14ac:dyDescent="0.3">
      <c r="A2301" t="s">
        <v>2319</v>
      </c>
      <c r="B2301" t="s">
        <v>8023</v>
      </c>
      <c r="C2301" t="s">
        <v>2219</v>
      </c>
      <c r="D2301">
        <v>1181</v>
      </c>
      <c r="E2301" s="1">
        <f>(Comuni[[#This Row],[Popolazione2011]]/SUM(D:D))*100</f>
        <v>1.9874474769463663E-3</v>
      </c>
      <c r="F2301">
        <f t="shared" si="35"/>
        <v>9704151</v>
      </c>
      <c r="G2301" s="1">
        <f>(Comuni[[#This Row],[Popolazione2011]]/Comuni[[#This Row],[TOT POP REGIONE ]])*100</f>
        <v>1.2170049703472257E-2</v>
      </c>
      <c r="H2301" t="str">
        <f>IF(Comuni[[#This Row],[Popolazione2011]]&gt;300000,"MAGGIORE","")</f>
        <v/>
      </c>
      <c r="I2301" t="str">
        <f>_xlfn.XLOOKUP(Comuni[[#This Row],[Regione]],Ripartizione_geografica[Regione],Ripartizione_geografica[Ripartizione geografica])</f>
        <v>Nord-ovest</v>
      </c>
      <c r="J2301">
        <f>_xlfn.XLOOKUP(Comuni[[#This Row],[Regione]],Ripartizione_geografica[Regione],Ripartizione_geografica[Codice Regione])</f>
        <v>3</v>
      </c>
      <c r="K2301">
        <f>_xlfn.XLOOKUP(Comuni[[#This Row],[Regione]],Table_0[Regione],Table_0[Totale])</f>
        <v>4308126</v>
      </c>
      <c r="L2301">
        <f>_xlfn.XLOOKUP(Comuni[[#This Row],[Regione]],Table_0[Regione],Table_0[Guariti])</f>
        <v>4242764</v>
      </c>
      <c r="M2301">
        <f>_xlfn.XLOOKUP(Comuni[[#This Row],[Regione]],Table_0[Regione],Table_0[Deceduti])</f>
        <v>47031</v>
      </c>
      <c r="N2301" s="1">
        <f>(Comuni[[#This Row],[Popolazione2011]]/Comuni[[#This Row],[Ammalati TOT]])*100</f>
        <v>2.7413311495531931E-2</v>
      </c>
      <c r="O2301">
        <f>_xlfn.XLOOKUP(Comuni[[#This Row],[Regione]],Table_0[Regione],Table_0[TOT AREA])</f>
        <v>6838505</v>
      </c>
      <c r="P2301" s="1">
        <f>(Comuni[[#This Row],[Popolazione2011]]/Comuni[[#This Row],[Ammalati AREA]])*100</f>
        <v>1.7269856496412592E-2</v>
      </c>
    </row>
    <row r="2302" spans="1:16" x14ac:dyDescent="0.3">
      <c r="A2302" t="s">
        <v>2320</v>
      </c>
      <c r="B2302" t="s">
        <v>8023</v>
      </c>
      <c r="C2302" t="s">
        <v>2219</v>
      </c>
      <c r="D2302">
        <v>1885</v>
      </c>
      <c r="E2302" s="1">
        <f>(Comuni[[#This Row],[Popolazione2011]]/SUM(D:D))*100</f>
        <v>3.1721748467772233E-3</v>
      </c>
      <c r="F2302">
        <f t="shared" si="35"/>
        <v>9704151</v>
      </c>
      <c r="G2302" s="1">
        <f>(Comuni[[#This Row],[Popolazione2011]]/Comuni[[#This Row],[TOT POP REGIONE ]])*100</f>
        <v>1.9424677130436243E-2</v>
      </c>
      <c r="H2302" t="str">
        <f>IF(Comuni[[#This Row],[Popolazione2011]]&gt;300000,"MAGGIORE","")</f>
        <v/>
      </c>
      <c r="I2302" t="str">
        <f>_xlfn.XLOOKUP(Comuni[[#This Row],[Regione]],Ripartizione_geografica[Regione],Ripartizione_geografica[Ripartizione geografica])</f>
        <v>Nord-ovest</v>
      </c>
      <c r="J2302">
        <f>_xlfn.XLOOKUP(Comuni[[#This Row],[Regione]],Ripartizione_geografica[Regione],Ripartizione_geografica[Codice Regione])</f>
        <v>3</v>
      </c>
      <c r="K2302">
        <f>_xlfn.XLOOKUP(Comuni[[#This Row],[Regione]],Table_0[Regione],Table_0[Totale])</f>
        <v>4308126</v>
      </c>
      <c r="L2302">
        <f>_xlfn.XLOOKUP(Comuni[[#This Row],[Regione]],Table_0[Regione],Table_0[Guariti])</f>
        <v>4242764</v>
      </c>
      <c r="M2302">
        <f>_xlfn.XLOOKUP(Comuni[[#This Row],[Regione]],Table_0[Regione],Table_0[Deceduti])</f>
        <v>47031</v>
      </c>
      <c r="N2302" s="1">
        <f>(Comuni[[#This Row],[Popolazione2011]]/Comuni[[#This Row],[Ammalati TOT]])*100</f>
        <v>4.3754523428516254E-2</v>
      </c>
      <c r="O2302">
        <f>_xlfn.XLOOKUP(Comuni[[#This Row],[Regione]],Table_0[Regione],Table_0[TOT AREA])</f>
        <v>6838505</v>
      </c>
      <c r="P2302" s="1">
        <f>(Comuni[[#This Row],[Popolazione2011]]/Comuni[[#This Row],[Ammalati AREA]])*100</f>
        <v>2.7564504230091227E-2</v>
      </c>
    </row>
    <row r="2303" spans="1:16" x14ac:dyDescent="0.3">
      <c r="A2303" t="s">
        <v>2321</v>
      </c>
      <c r="B2303" t="s">
        <v>8023</v>
      </c>
      <c r="C2303" t="s">
        <v>2219</v>
      </c>
      <c r="D2303">
        <v>316</v>
      </c>
      <c r="E2303" s="1">
        <f>(Comuni[[#This Row],[Popolazione2011]]/SUM(D:D))*100</f>
        <v>5.317810353218051E-4</v>
      </c>
      <c r="F2303">
        <f t="shared" si="35"/>
        <v>9704151</v>
      </c>
      <c r="G2303" s="1">
        <f>(Comuni[[#This Row],[Popolazione2011]]/Comuni[[#This Row],[TOT POP REGIONE ]])*100</f>
        <v>3.2563384473304263E-3</v>
      </c>
      <c r="H2303" t="str">
        <f>IF(Comuni[[#This Row],[Popolazione2011]]&gt;300000,"MAGGIORE","")</f>
        <v/>
      </c>
      <c r="I2303" t="str">
        <f>_xlfn.XLOOKUP(Comuni[[#This Row],[Regione]],Ripartizione_geografica[Regione],Ripartizione_geografica[Ripartizione geografica])</f>
        <v>Nord-ovest</v>
      </c>
      <c r="J2303">
        <f>_xlfn.XLOOKUP(Comuni[[#This Row],[Regione]],Ripartizione_geografica[Regione],Ripartizione_geografica[Codice Regione])</f>
        <v>3</v>
      </c>
      <c r="K2303">
        <f>_xlfn.XLOOKUP(Comuni[[#This Row],[Regione]],Table_0[Regione],Table_0[Totale])</f>
        <v>4308126</v>
      </c>
      <c r="L2303">
        <f>_xlfn.XLOOKUP(Comuni[[#This Row],[Regione]],Table_0[Regione],Table_0[Guariti])</f>
        <v>4242764</v>
      </c>
      <c r="M2303">
        <f>_xlfn.XLOOKUP(Comuni[[#This Row],[Regione]],Table_0[Regione],Table_0[Deceduti])</f>
        <v>47031</v>
      </c>
      <c r="N2303" s="1">
        <f>(Comuni[[#This Row],[Popolazione2011]]/Comuni[[#This Row],[Ammalati TOT]])*100</f>
        <v>7.3349758108281881E-3</v>
      </c>
      <c r="O2303">
        <f>_xlfn.XLOOKUP(Comuni[[#This Row],[Regione]],Table_0[Regione],Table_0[TOT AREA])</f>
        <v>6838505</v>
      </c>
      <c r="P2303" s="1">
        <f>(Comuni[[#This Row],[Popolazione2011]]/Comuni[[#This Row],[Ammalati AREA]])*100</f>
        <v>4.6208930168216587E-3</v>
      </c>
    </row>
    <row r="2304" spans="1:16" x14ac:dyDescent="0.3">
      <c r="A2304" t="s">
        <v>2322</v>
      </c>
      <c r="B2304" t="s">
        <v>8023</v>
      </c>
      <c r="C2304" t="s">
        <v>2219</v>
      </c>
      <c r="D2304">
        <v>1987</v>
      </c>
      <c r="E2304" s="1">
        <f>(Comuni[[#This Row],[Popolazione2011]]/SUM(D:D))*100</f>
        <v>3.3438256872924893E-3</v>
      </c>
      <c r="F2304">
        <f t="shared" si="35"/>
        <v>9704151</v>
      </c>
      <c r="G2304" s="1">
        <f>(Comuni[[#This Row],[Popolazione2011]]/Comuni[[#This Row],[TOT POP REGIONE ]])*100</f>
        <v>2.0475773717865683E-2</v>
      </c>
      <c r="H2304" t="str">
        <f>IF(Comuni[[#This Row],[Popolazione2011]]&gt;300000,"MAGGIORE","")</f>
        <v/>
      </c>
      <c r="I2304" t="str">
        <f>_xlfn.XLOOKUP(Comuni[[#This Row],[Regione]],Ripartizione_geografica[Regione],Ripartizione_geografica[Ripartizione geografica])</f>
        <v>Nord-ovest</v>
      </c>
      <c r="J2304">
        <f>_xlfn.XLOOKUP(Comuni[[#This Row],[Regione]],Ripartizione_geografica[Regione],Ripartizione_geografica[Codice Regione])</f>
        <v>3</v>
      </c>
      <c r="K2304">
        <f>_xlfn.XLOOKUP(Comuni[[#This Row],[Regione]],Table_0[Regione],Table_0[Totale])</f>
        <v>4308126</v>
      </c>
      <c r="L2304">
        <f>_xlfn.XLOOKUP(Comuni[[#This Row],[Regione]],Table_0[Regione],Table_0[Guariti])</f>
        <v>4242764</v>
      </c>
      <c r="M2304">
        <f>_xlfn.XLOOKUP(Comuni[[#This Row],[Regione]],Table_0[Regione],Table_0[Deceduti])</f>
        <v>47031</v>
      </c>
      <c r="N2304" s="1">
        <f>(Comuni[[#This Row],[Popolazione2011]]/Comuni[[#This Row],[Ammalati TOT]])*100</f>
        <v>4.6122142202897502E-2</v>
      </c>
      <c r="O2304">
        <f>_xlfn.XLOOKUP(Comuni[[#This Row],[Regione]],Table_0[Regione],Table_0[TOT AREA])</f>
        <v>6838505</v>
      </c>
      <c r="P2304" s="1">
        <f>(Comuni[[#This Row],[Popolazione2011]]/Comuni[[#This Row],[Ammalati AREA]])*100</f>
        <v>2.9056058305141252E-2</v>
      </c>
    </row>
    <row r="2305" spans="1:16" x14ac:dyDescent="0.3">
      <c r="A2305" t="s">
        <v>2323</v>
      </c>
      <c r="B2305" t="s">
        <v>8023</v>
      </c>
      <c r="C2305" t="s">
        <v>2219</v>
      </c>
      <c r="D2305">
        <v>68280</v>
      </c>
      <c r="E2305" s="1">
        <f>(Comuni[[#This Row],[Popolazione2011]]/SUM(D:D))*100</f>
        <v>0.11490509206257232</v>
      </c>
      <c r="F2305">
        <f t="shared" si="35"/>
        <v>9704151</v>
      </c>
      <c r="G2305" s="1">
        <f>(Comuni[[#This Row],[Popolazione2011]]/Comuni[[#This Row],[TOT POP REGIONE ]])*100</f>
        <v>0.70361642146747305</v>
      </c>
      <c r="H2305" t="str">
        <f>IF(Comuni[[#This Row],[Popolazione2011]]&gt;300000,"MAGGIORE","")</f>
        <v/>
      </c>
      <c r="I2305" t="str">
        <f>_xlfn.XLOOKUP(Comuni[[#This Row],[Regione]],Ripartizione_geografica[Regione],Ripartizione_geografica[Ripartizione geografica])</f>
        <v>Nord-ovest</v>
      </c>
      <c r="J2305">
        <f>_xlfn.XLOOKUP(Comuni[[#This Row],[Regione]],Ripartizione_geografica[Regione],Ripartizione_geografica[Codice Regione])</f>
        <v>3</v>
      </c>
      <c r="K2305">
        <f>_xlfn.XLOOKUP(Comuni[[#This Row],[Regione]],Table_0[Regione],Table_0[Totale])</f>
        <v>4308126</v>
      </c>
      <c r="L2305">
        <f>_xlfn.XLOOKUP(Comuni[[#This Row],[Regione]],Table_0[Regione],Table_0[Guariti])</f>
        <v>4242764</v>
      </c>
      <c r="M2305">
        <f>_xlfn.XLOOKUP(Comuni[[#This Row],[Regione]],Table_0[Regione],Table_0[Deceduti])</f>
        <v>47031</v>
      </c>
      <c r="N2305" s="1">
        <f>(Comuni[[#This Row],[Popolazione2011]]/Comuni[[#This Row],[Ammalati TOT]])*100</f>
        <v>1.5849118619093314</v>
      </c>
      <c r="O2305">
        <f>_xlfn.XLOOKUP(Comuni[[#This Row],[Regione]],Table_0[Regione],Table_0[TOT AREA])</f>
        <v>6838505</v>
      </c>
      <c r="P2305" s="1">
        <f>(Comuni[[#This Row],[Popolazione2011]]/Comuni[[#This Row],[Ammalati AREA]])*100</f>
        <v>0.99846384553349021</v>
      </c>
    </row>
    <row r="2306" spans="1:16" x14ac:dyDescent="0.3">
      <c r="A2306" t="s">
        <v>2324</v>
      </c>
      <c r="B2306" t="s">
        <v>8023</v>
      </c>
      <c r="C2306" t="s">
        <v>2219</v>
      </c>
      <c r="D2306">
        <v>915</v>
      </c>
      <c r="E2306" s="1">
        <f>(Comuni[[#This Row],[Popolazione2011]]/SUM(D:D))*100</f>
        <v>1.539809010504594E-3</v>
      </c>
      <c r="F2306">
        <f t="shared" ref="F2306:F2369" si="36">SUMIFS(D:D,B:B,B2306)</f>
        <v>9704151</v>
      </c>
      <c r="G2306" s="1">
        <f>(Comuni[[#This Row],[Popolazione2011]]/Comuni[[#This Row],[TOT POP REGIONE ]])*100</f>
        <v>9.4289546813523407E-3</v>
      </c>
      <c r="H2306" t="str">
        <f>IF(Comuni[[#This Row],[Popolazione2011]]&gt;300000,"MAGGIORE","")</f>
        <v/>
      </c>
      <c r="I2306" t="str">
        <f>_xlfn.XLOOKUP(Comuni[[#This Row],[Regione]],Ripartizione_geografica[Regione],Ripartizione_geografica[Ripartizione geografica])</f>
        <v>Nord-ovest</v>
      </c>
      <c r="J2306">
        <f>_xlfn.XLOOKUP(Comuni[[#This Row],[Regione]],Ripartizione_geografica[Regione],Ripartizione_geografica[Codice Regione])</f>
        <v>3</v>
      </c>
      <c r="K2306">
        <f>_xlfn.XLOOKUP(Comuni[[#This Row],[Regione]],Table_0[Regione],Table_0[Totale])</f>
        <v>4308126</v>
      </c>
      <c r="L2306">
        <f>_xlfn.XLOOKUP(Comuni[[#This Row],[Regione]],Table_0[Regione],Table_0[Guariti])</f>
        <v>4242764</v>
      </c>
      <c r="M2306">
        <f>_xlfn.XLOOKUP(Comuni[[#This Row],[Regione]],Table_0[Regione],Table_0[Deceduti])</f>
        <v>47031</v>
      </c>
      <c r="N2306" s="1">
        <f>(Comuni[[#This Row],[Popolazione2011]]/Comuni[[#This Row],[Ammalati TOT]])*100</f>
        <v>2.1238933123125924E-2</v>
      </c>
      <c r="O2306">
        <f>_xlfn.XLOOKUP(Comuni[[#This Row],[Regione]],Table_0[Regione],Table_0[TOT AREA])</f>
        <v>6838505</v>
      </c>
      <c r="P2306" s="1">
        <f>(Comuni[[#This Row],[Popolazione2011]]/Comuni[[#This Row],[Ammalati AREA]])*100</f>
        <v>1.3380117437948792E-2</v>
      </c>
    </row>
    <row r="2307" spans="1:16" x14ac:dyDescent="0.3">
      <c r="A2307" t="s">
        <v>2325</v>
      </c>
      <c r="B2307" t="s">
        <v>8023</v>
      </c>
      <c r="C2307" t="s">
        <v>2219</v>
      </c>
      <c r="D2307">
        <v>916</v>
      </c>
      <c r="E2307" s="1">
        <f>(Comuni[[#This Row],[Popolazione2011]]/SUM(D:D))*100</f>
        <v>1.5414918618821946E-3</v>
      </c>
      <c r="F2307">
        <f t="shared" si="36"/>
        <v>9704151</v>
      </c>
      <c r="G2307" s="1">
        <f>(Comuni[[#This Row],[Popolazione2011]]/Comuni[[#This Row],[TOT POP REGIONE ]])*100</f>
        <v>9.4392595498565511E-3</v>
      </c>
      <c r="H2307" t="str">
        <f>IF(Comuni[[#This Row],[Popolazione2011]]&gt;300000,"MAGGIORE","")</f>
        <v/>
      </c>
      <c r="I2307" t="str">
        <f>_xlfn.XLOOKUP(Comuni[[#This Row],[Regione]],Ripartizione_geografica[Regione],Ripartizione_geografica[Ripartizione geografica])</f>
        <v>Nord-ovest</v>
      </c>
      <c r="J2307">
        <f>_xlfn.XLOOKUP(Comuni[[#This Row],[Regione]],Ripartizione_geografica[Regione],Ripartizione_geografica[Codice Regione])</f>
        <v>3</v>
      </c>
      <c r="K2307">
        <f>_xlfn.XLOOKUP(Comuni[[#This Row],[Regione]],Table_0[Regione],Table_0[Totale])</f>
        <v>4308126</v>
      </c>
      <c r="L2307">
        <f>_xlfn.XLOOKUP(Comuni[[#This Row],[Regione]],Table_0[Regione],Table_0[Guariti])</f>
        <v>4242764</v>
      </c>
      <c r="M2307">
        <f>_xlfn.XLOOKUP(Comuni[[#This Row],[Regione]],Table_0[Regione],Table_0[Deceduti])</f>
        <v>47031</v>
      </c>
      <c r="N2307" s="1">
        <f>(Comuni[[#This Row],[Popolazione2011]]/Comuni[[#This Row],[Ammalati TOT]])*100</f>
        <v>2.1262145071894369E-2</v>
      </c>
      <c r="O2307">
        <f>_xlfn.XLOOKUP(Comuni[[#This Row],[Regione]],Table_0[Regione],Table_0[TOT AREA])</f>
        <v>6838505</v>
      </c>
      <c r="P2307" s="1">
        <f>(Comuni[[#This Row],[Popolazione2011]]/Comuni[[#This Row],[Ammalati AREA]])*100</f>
        <v>1.3394740517115949E-2</v>
      </c>
    </row>
    <row r="2308" spans="1:16" x14ac:dyDescent="0.3">
      <c r="A2308" t="s">
        <v>2326</v>
      </c>
      <c r="B2308" t="s">
        <v>8023</v>
      </c>
      <c r="C2308" t="s">
        <v>2219</v>
      </c>
      <c r="D2308">
        <v>2108</v>
      </c>
      <c r="E2308" s="1">
        <f>(Comuni[[#This Row],[Popolazione2011]]/SUM(D:D))*100</f>
        <v>3.5474507039821683E-3</v>
      </c>
      <c r="F2308">
        <f t="shared" si="36"/>
        <v>9704151</v>
      </c>
      <c r="G2308" s="1">
        <f>(Comuni[[#This Row],[Popolazione2011]]/Comuni[[#This Row],[TOT POP REGIONE ]])*100</f>
        <v>2.1722662806875119E-2</v>
      </c>
      <c r="H2308" t="str">
        <f>IF(Comuni[[#This Row],[Popolazione2011]]&gt;300000,"MAGGIORE","")</f>
        <v/>
      </c>
      <c r="I2308" t="str">
        <f>_xlfn.XLOOKUP(Comuni[[#This Row],[Regione]],Ripartizione_geografica[Regione],Ripartizione_geografica[Ripartizione geografica])</f>
        <v>Nord-ovest</v>
      </c>
      <c r="J2308">
        <f>_xlfn.XLOOKUP(Comuni[[#This Row],[Regione]],Ripartizione_geografica[Regione],Ripartizione_geografica[Codice Regione])</f>
        <v>3</v>
      </c>
      <c r="K2308">
        <f>_xlfn.XLOOKUP(Comuni[[#This Row],[Regione]],Table_0[Regione],Table_0[Totale])</f>
        <v>4308126</v>
      </c>
      <c r="L2308">
        <f>_xlfn.XLOOKUP(Comuni[[#This Row],[Regione]],Table_0[Regione],Table_0[Guariti])</f>
        <v>4242764</v>
      </c>
      <c r="M2308">
        <f>_xlfn.XLOOKUP(Comuni[[#This Row],[Regione]],Table_0[Regione],Table_0[Deceduti])</f>
        <v>47031</v>
      </c>
      <c r="N2308" s="1">
        <f>(Comuni[[#This Row],[Popolazione2011]]/Comuni[[#This Row],[Ammalati TOT]])*100</f>
        <v>4.8930788003879185E-2</v>
      </c>
      <c r="O2308">
        <f>_xlfn.XLOOKUP(Comuni[[#This Row],[Regione]],Table_0[Regione],Table_0[TOT AREA])</f>
        <v>6838505</v>
      </c>
      <c r="P2308" s="1">
        <f>(Comuni[[#This Row],[Popolazione2011]]/Comuni[[#This Row],[Ammalati AREA]])*100</f>
        <v>3.0825450884367271E-2</v>
      </c>
    </row>
    <row r="2309" spans="1:16" x14ac:dyDescent="0.3">
      <c r="A2309" t="s">
        <v>2327</v>
      </c>
      <c r="B2309" t="s">
        <v>8023</v>
      </c>
      <c r="C2309" t="s">
        <v>2219</v>
      </c>
      <c r="D2309">
        <v>2788</v>
      </c>
      <c r="E2309" s="1">
        <f>(Comuni[[#This Row],[Popolazione2011]]/SUM(D:D))*100</f>
        <v>4.6917896407506097E-3</v>
      </c>
      <c r="F2309">
        <f t="shared" si="36"/>
        <v>9704151</v>
      </c>
      <c r="G2309" s="1">
        <f>(Comuni[[#This Row],[Popolazione2011]]/Comuni[[#This Row],[TOT POP REGIONE ]])*100</f>
        <v>2.872997338973806E-2</v>
      </c>
      <c r="H2309" t="str">
        <f>IF(Comuni[[#This Row],[Popolazione2011]]&gt;300000,"MAGGIORE","")</f>
        <v/>
      </c>
      <c r="I2309" t="str">
        <f>_xlfn.XLOOKUP(Comuni[[#This Row],[Regione]],Ripartizione_geografica[Regione],Ripartizione_geografica[Ripartizione geografica])</f>
        <v>Nord-ovest</v>
      </c>
      <c r="J2309">
        <f>_xlfn.XLOOKUP(Comuni[[#This Row],[Regione]],Ripartizione_geografica[Regione],Ripartizione_geografica[Codice Regione])</f>
        <v>3</v>
      </c>
      <c r="K2309">
        <f>_xlfn.XLOOKUP(Comuni[[#This Row],[Regione]],Table_0[Regione],Table_0[Totale])</f>
        <v>4308126</v>
      </c>
      <c r="L2309">
        <f>_xlfn.XLOOKUP(Comuni[[#This Row],[Regione]],Table_0[Regione],Table_0[Guariti])</f>
        <v>4242764</v>
      </c>
      <c r="M2309">
        <f>_xlfn.XLOOKUP(Comuni[[#This Row],[Regione]],Table_0[Regione],Table_0[Deceduti])</f>
        <v>47031</v>
      </c>
      <c r="N2309" s="1">
        <f>(Comuni[[#This Row],[Popolazione2011]]/Comuni[[#This Row],[Ammalati TOT]])*100</f>
        <v>6.4714913166420848E-2</v>
      </c>
      <c r="O2309">
        <f>_xlfn.XLOOKUP(Comuni[[#This Row],[Regione]],Table_0[Regione],Table_0[TOT AREA])</f>
        <v>6838505</v>
      </c>
      <c r="P2309" s="1">
        <f>(Comuni[[#This Row],[Popolazione2011]]/Comuni[[#This Row],[Ammalati AREA]])*100</f>
        <v>4.0769144718034132E-2</v>
      </c>
    </row>
    <row r="2310" spans="1:16" x14ac:dyDescent="0.3">
      <c r="A2310" t="s">
        <v>2328</v>
      </c>
      <c r="B2310" t="s">
        <v>8023</v>
      </c>
      <c r="C2310" t="s">
        <v>2219</v>
      </c>
      <c r="D2310">
        <v>1702</v>
      </c>
      <c r="E2310" s="1">
        <f>(Comuni[[#This Row],[Popolazione2011]]/SUM(D:D))*100</f>
        <v>2.8642130446763048E-3</v>
      </c>
      <c r="F2310">
        <f t="shared" si="36"/>
        <v>9704151</v>
      </c>
      <c r="G2310" s="1">
        <f>(Comuni[[#This Row],[Popolazione2011]]/Comuni[[#This Row],[TOT POP REGIONE ]])*100</f>
        <v>1.7538886194165777E-2</v>
      </c>
      <c r="H2310" t="str">
        <f>IF(Comuni[[#This Row],[Popolazione2011]]&gt;300000,"MAGGIORE","")</f>
        <v/>
      </c>
      <c r="I2310" t="str">
        <f>_xlfn.XLOOKUP(Comuni[[#This Row],[Regione]],Ripartizione_geografica[Regione],Ripartizione_geografica[Ripartizione geografica])</f>
        <v>Nord-ovest</v>
      </c>
      <c r="J2310">
        <f>_xlfn.XLOOKUP(Comuni[[#This Row],[Regione]],Ripartizione_geografica[Regione],Ripartizione_geografica[Codice Regione])</f>
        <v>3</v>
      </c>
      <c r="K2310">
        <f>_xlfn.XLOOKUP(Comuni[[#This Row],[Regione]],Table_0[Regione],Table_0[Totale])</f>
        <v>4308126</v>
      </c>
      <c r="L2310">
        <f>_xlfn.XLOOKUP(Comuni[[#This Row],[Regione]],Table_0[Regione],Table_0[Guariti])</f>
        <v>4242764</v>
      </c>
      <c r="M2310">
        <f>_xlfn.XLOOKUP(Comuni[[#This Row],[Regione]],Table_0[Regione],Table_0[Deceduti])</f>
        <v>47031</v>
      </c>
      <c r="N2310" s="1">
        <f>(Comuni[[#This Row],[Popolazione2011]]/Comuni[[#This Row],[Ammalati TOT]])*100</f>
        <v>3.9506736803891065E-2</v>
      </c>
      <c r="O2310">
        <f>_xlfn.XLOOKUP(Comuni[[#This Row],[Regione]],Table_0[Regione],Table_0[TOT AREA])</f>
        <v>6838505</v>
      </c>
      <c r="P2310" s="1">
        <f>(Comuni[[#This Row],[Popolazione2011]]/Comuni[[#This Row],[Ammalati AREA]])*100</f>
        <v>2.4888480742501471E-2</v>
      </c>
    </row>
    <row r="2311" spans="1:16" x14ac:dyDescent="0.3">
      <c r="A2311" t="s">
        <v>2329</v>
      </c>
      <c r="B2311" t="s">
        <v>8023</v>
      </c>
      <c r="C2311" t="s">
        <v>2219</v>
      </c>
      <c r="D2311">
        <v>722</v>
      </c>
      <c r="E2311" s="1">
        <f>(Comuni[[#This Row],[Popolazione2011]]/SUM(D:D))*100</f>
        <v>1.2150186946276688E-3</v>
      </c>
      <c r="F2311">
        <f t="shared" si="36"/>
        <v>9704151</v>
      </c>
      <c r="G2311" s="1">
        <f>(Comuni[[#This Row],[Popolazione2011]]/Comuni[[#This Row],[TOT POP REGIONE ]])*100</f>
        <v>7.4401150600397706E-3</v>
      </c>
      <c r="H2311" t="str">
        <f>IF(Comuni[[#This Row],[Popolazione2011]]&gt;300000,"MAGGIORE","")</f>
        <v/>
      </c>
      <c r="I2311" t="str">
        <f>_xlfn.XLOOKUP(Comuni[[#This Row],[Regione]],Ripartizione_geografica[Regione],Ripartizione_geografica[Ripartizione geografica])</f>
        <v>Nord-ovest</v>
      </c>
      <c r="J2311">
        <f>_xlfn.XLOOKUP(Comuni[[#This Row],[Regione]],Ripartizione_geografica[Regione],Ripartizione_geografica[Codice Regione])</f>
        <v>3</v>
      </c>
      <c r="K2311">
        <f>_xlfn.XLOOKUP(Comuni[[#This Row],[Regione]],Table_0[Regione],Table_0[Totale])</f>
        <v>4308126</v>
      </c>
      <c r="L2311">
        <f>_xlfn.XLOOKUP(Comuni[[#This Row],[Regione]],Table_0[Regione],Table_0[Guariti])</f>
        <v>4242764</v>
      </c>
      <c r="M2311">
        <f>_xlfn.XLOOKUP(Comuni[[#This Row],[Regione]],Table_0[Regione],Table_0[Deceduti])</f>
        <v>47031</v>
      </c>
      <c r="N2311" s="1">
        <f>(Comuni[[#This Row],[Popolazione2011]]/Comuni[[#This Row],[Ammalati TOT]])*100</f>
        <v>1.6759027010816302E-2</v>
      </c>
      <c r="O2311">
        <f>_xlfn.XLOOKUP(Comuni[[#This Row],[Regione]],Table_0[Regione],Table_0[TOT AREA])</f>
        <v>6838505</v>
      </c>
      <c r="P2311" s="1">
        <f>(Comuni[[#This Row],[Popolazione2011]]/Comuni[[#This Row],[Ammalati AREA]])*100</f>
        <v>1.0557863158687461E-2</v>
      </c>
    </row>
    <row r="2312" spans="1:16" x14ac:dyDescent="0.3">
      <c r="A2312" t="s">
        <v>2330</v>
      </c>
      <c r="B2312" t="s">
        <v>8023</v>
      </c>
      <c r="C2312" t="s">
        <v>2219</v>
      </c>
      <c r="D2312">
        <v>811</v>
      </c>
      <c r="E2312" s="1">
        <f>(Comuni[[#This Row],[Popolazione2011]]/SUM(D:D))*100</f>
        <v>1.3647924672341265E-3</v>
      </c>
      <c r="F2312">
        <f t="shared" si="36"/>
        <v>9704151</v>
      </c>
      <c r="G2312" s="1">
        <f>(Comuni[[#This Row],[Popolazione2011]]/Comuni[[#This Row],[TOT POP REGIONE ]])*100</f>
        <v>8.3572483569144783E-3</v>
      </c>
      <c r="H2312" t="str">
        <f>IF(Comuni[[#This Row],[Popolazione2011]]&gt;300000,"MAGGIORE","")</f>
        <v/>
      </c>
      <c r="I2312" t="str">
        <f>_xlfn.XLOOKUP(Comuni[[#This Row],[Regione]],Ripartizione_geografica[Regione],Ripartizione_geografica[Ripartizione geografica])</f>
        <v>Nord-ovest</v>
      </c>
      <c r="J2312">
        <f>_xlfn.XLOOKUP(Comuni[[#This Row],[Regione]],Ripartizione_geografica[Regione],Ripartizione_geografica[Codice Regione])</f>
        <v>3</v>
      </c>
      <c r="K2312">
        <f>_xlfn.XLOOKUP(Comuni[[#This Row],[Regione]],Table_0[Regione],Table_0[Totale])</f>
        <v>4308126</v>
      </c>
      <c r="L2312">
        <f>_xlfn.XLOOKUP(Comuni[[#This Row],[Regione]],Table_0[Regione],Table_0[Guariti])</f>
        <v>4242764</v>
      </c>
      <c r="M2312">
        <f>_xlfn.XLOOKUP(Comuni[[#This Row],[Regione]],Table_0[Regione],Table_0[Deceduti])</f>
        <v>47031</v>
      </c>
      <c r="N2312" s="1">
        <f>(Comuni[[#This Row],[Popolazione2011]]/Comuni[[#This Row],[Ammalati TOT]])*100</f>
        <v>1.882489045120779E-2</v>
      </c>
      <c r="O2312">
        <f>_xlfn.XLOOKUP(Comuni[[#This Row],[Regione]],Table_0[Regione],Table_0[TOT AREA])</f>
        <v>6838505</v>
      </c>
      <c r="P2312" s="1">
        <f>(Comuni[[#This Row],[Popolazione2011]]/Comuni[[#This Row],[Ammalati AREA]])*100</f>
        <v>1.1859317204564448E-2</v>
      </c>
    </row>
    <row r="2313" spans="1:16" x14ac:dyDescent="0.3">
      <c r="A2313" t="s">
        <v>2331</v>
      </c>
      <c r="B2313" t="s">
        <v>8023</v>
      </c>
      <c r="C2313" t="s">
        <v>2219</v>
      </c>
      <c r="D2313">
        <v>1551</v>
      </c>
      <c r="E2313" s="1">
        <f>(Comuni[[#This Row],[Popolazione2011]]/SUM(D:D))*100</f>
        <v>2.6101024866586066E-3</v>
      </c>
      <c r="F2313">
        <f t="shared" si="36"/>
        <v>9704151</v>
      </c>
      <c r="G2313" s="1">
        <f>(Comuni[[#This Row],[Popolazione2011]]/Comuni[[#This Row],[TOT POP REGIONE ]])*100</f>
        <v>1.5982851050030035E-2</v>
      </c>
      <c r="H2313" t="str">
        <f>IF(Comuni[[#This Row],[Popolazione2011]]&gt;300000,"MAGGIORE","")</f>
        <v/>
      </c>
      <c r="I2313" t="str">
        <f>_xlfn.XLOOKUP(Comuni[[#This Row],[Regione]],Ripartizione_geografica[Regione],Ripartizione_geografica[Ripartizione geografica])</f>
        <v>Nord-ovest</v>
      </c>
      <c r="J2313">
        <f>_xlfn.XLOOKUP(Comuni[[#This Row],[Regione]],Ripartizione_geografica[Regione],Ripartizione_geografica[Codice Regione])</f>
        <v>3</v>
      </c>
      <c r="K2313">
        <f>_xlfn.XLOOKUP(Comuni[[#This Row],[Regione]],Table_0[Regione],Table_0[Totale])</f>
        <v>4308126</v>
      </c>
      <c r="L2313">
        <f>_xlfn.XLOOKUP(Comuni[[#This Row],[Regione]],Table_0[Regione],Table_0[Guariti])</f>
        <v>4242764</v>
      </c>
      <c r="M2313">
        <f>_xlfn.XLOOKUP(Comuni[[#This Row],[Regione]],Table_0[Regione],Table_0[Deceduti])</f>
        <v>47031</v>
      </c>
      <c r="N2313" s="1">
        <f>(Comuni[[#This Row],[Popolazione2011]]/Comuni[[#This Row],[Ammalati TOT]])*100</f>
        <v>3.6001732539856078E-2</v>
      </c>
      <c r="O2313">
        <f>_xlfn.XLOOKUP(Comuni[[#This Row],[Regione]],Table_0[Regione],Table_0[TOT AREA])</f>
        <v>6838505</v>
      </c>
      <c r="P2313" s="1">
        <f>(Comuni[[#This Row],[Popolazione2011]]/Comuni[[#This Row],[Ammalati AREA]])*100</f>
        <v>2.2680395788260737E-2</v>
      </c>
    </row>
    <row r="2314" spans="1:16" x14ac:dyDescent="0.3">
      <c r="A2314" t="s">
        <v>2332</v>
      </c>
      <c r="B2314" t="s">
        <v>8023</v>
      </c>
      <c r="C2314" t="s">
        <v>2219</v>
      </c>
      <c r="D2314">
        <v>432</v>
      </c>
      <c r="E2314" s="1">
        <f>(Comuni[[#This Row],[Popolazione2011]]/SUM(D:D))*100</f>
        <v>7.2699179512348048E-4</v>
      </c>
      <c r="F2314">
        <f t="shared" si="36"/>
        <v>9704151</v>
      </c>
      <c r="G2314" s="1">
        <f>(Comuni[[#This Row],[Popolazione2011]]/Comuni[[#This Row],[TOT POP REGIONE ]])*100</f>
        <v>4.4517031938188104E-3</v>
      </c>
      <c r="H2314" t="str">
        <f>IF(Comuni[[#This Row],[Popolazione2011]]&gt;300000,"MAGGIORE","")</f>
        <v/>
      </c>
      <c r="I2314" t="str">
        <f>_xlfn.XLOOKUP(Comuni[[#This Row],[Regione]],Ripartizione_geografica[Regione],Ripartizione_geografica[Ripartizione geografica])</f>
        <v>Nord-ovest</v>
      </c>
      <c r="J2314">
        <f>_xlfn.XLOOKUP(Comuni[[#This Row],[Regione]],Ripartizione_geografica[Regione],Ripartizione_geografica[Codice Regione])</f>
        <v>3</v>
      </c>
      <c r="K2314">
        <f>_xlfn.XLOOKUP(Comuni[[#This Row],[Regione]],Table_0[Regione],Table_0[Totale])</f>
        <v>4308126</v>
      </c>
      <c r="L2314">
        <f>_xlfn.XLOOKUP(Comuni[[#This Row],[Regione]],Table_0[Regione],Table_0[Guariti])</f>
        <v>4242764</v>
      </c>
      <c r="M2314">
        <f>_xlfn.XLOOKUP(Comuni[[#This Row],[Regione]],Table_0[Regione],Table_0[Deceduti])</f>
        <v>47031</v>
      </c>
      <c r="N2314" s="1">
        <f>(Comuni[[#This Row],[Popolazione2011]]/Comuni[[#This Row],[Ammalati TOT]])*100</f>
        <v>1.002756186796765E-2</v>
      </c>
      <c r="O2314">
        <f>_xlfn.XLOOKUP(Comuni[[#This Row],[Regione]],Table_0[Regione],Table_0[TOT AREA])</f>
        <v>6838505</v>
      </c>
      <c r="P2314" s="1">
        <f>(Comuni[[#This Row],[Popolazione2011]]/Comuni[[#This Row],[Ammalati AREA]])*100</f>
        <v>6.3171702002118883E-3</v>
      </c>
    </row>
    <row r="2315" spans="1:16" x14ac:dyDescent="0.3">
      <c r="A2315" t="s">
        <v>2333</v>
      </c>
      <c r="B2315" t="s">
        <v>8023</v>
      </c>
      <c r="C2315" t="s">
        <v>2219</v>
      </c>
      <c r="D2315">
        <v>1056</v>
      </c>
      <c r="E2315" s="1">
        <f>(Comuni[[#This Row],[Popolazione2011]]/SUM(D:D))*100</f>
        <v>1.7770910547462852E-3</v>
      </c>
      <c r="F2315">
        <f t="shared" si="36"/>
        <v>9704151</v>
      </c>
      <c r="G2315" s="1">
        <f>(Comuni[[#This Row],[Popolazione2011]]/Comuni[[#This Row],[TOT POP REGIONE ]])*100</f>
        <v>1.088194114044598E-2</v>
      </c>
      <c r="H2315" t="str">
        <f>IF(Comuni[[#This Row],[Popolazione2011]]&gt;300000,"MAGGIORE","")</f>
        <v/>
      </c>
      <c r="I2315" t="str">
        <f>_xlfn.XLOOKUP(Comuni[[#This Row],[Regione]],Ripartizione_geografica[Regione],Ripartizione_geografica[Ripartizione geografica])</f>
        <v>Nord-ovest</v>
      </c>
      <c r="J2315">
        <f>_xlfn.XLOOKUP(Comuni[[#This Row],[Regione]],Ripartizione_geografica[Regione],Ripartizione_geografica[Codice Regione])</f>
        <v>3</v>
      </c>
      <c r="K2315">
        <f>_xlfn.XLOOKUP(Comuni[[#This Row],[Regione]],Table_0[Regione],Table_0[Totale])</f>
        <v>4308126</v>
      </c>
      <c r="L2315">
        <f>_xlfn.XLOOKUP(Comuni[[#This Row],[Regione]],Table_0[Regione],Table_0[Guariti])</f>
        <v>4242764</v>
      </c>
      <c r="M2315">
        <f>_xlfn.XLOOKUP(Comuni[[#This Row],[Regione]],Table_0[Regione],Table_0[Deceduti])</f>
        <v>47031</v>
      </c>
      <c r="N2315" s="1">
        <f>(Comuni[[#This Row],[Popolazione2011]]/Comuni[[#This Row],[Ammalati TOT]])*100</f>
        <v>2.4511817899476478E-2</v>
      </c>
      <c r="O2315">
        <f>_xlfn.XLOOKUP(Comuni[[#This Row],[Regione]],Table_0[Regione],Table_0[TOT AREA])</f>
        <v>6838505</v>
      </c>
      <c r="P2315" s="1">
        <f>(Comuni[[#This Row],[Popolazione2011]]/Comuni[[#This Row],[Ammalati AREA]])*100</f>
        <v>1.544197160051795E-2</v>
      </c>
    </row>
    <row r="2316" spans="1:16" x14ac:dyDescent="0.3">
      <c r="A2316" t="s">
        <v>2334</v>
      </c>
      <c r="B2316" t="s">
        <v>8023</v>
      </c>
      <c r="C2316" t="s">
        <v>2219</v>
      </c>
      <c r="D2316">
        <v>1506</v>
      </c>
      <c r="E2316" s="1">
        <f>(Comuni[[#This Row],[Popolazione2011]]/SUM(D:D))*100</f>
        <v>2.5343741746665775E-3</v>
      </c>
      <c r="F2316">
        <f t="shared" si="36"/>
        <v>9704151</v>
      </c>
      <c r="G2316" s="1">
        <f>(Comuni[[#This Row],[Popolazione2011]]/Comuni[[#This Row],[TOT POP REGIONE ]])*100</f>
        <v>1.5519131967340574E-2</v>
      </c>
      <c r="H2316" t="str">
        <f>IF(Comuni[[#This Row],[Popolazione2011]]&gt;300000,"MAGGIORE","")</f>
        <v/>
      </c>
      <c r="I2316" t="str">
        <f>_xlfn.XLOOKUP(Comuni[[#This Row],[Regione]],Ripartizione_geografica[Regione],Ripartizione_geografica[Ripartizione geografica])</f>
        <v>Nord-ovest</v>
      </c>
      <c r="J2316">
        <f>_xlfn.XLOOKUP(Comuni[[#This Row],[Regione]],Ripartizione_geografica[Regione],Ripartizione_geografica[Codice Regione])</f>
        <v>3</v>
      </c>
      <c r="K2316">
        <f>_xlfn.XLOOKUP(Comuni[[#This Row],[Regione]],Table_0[Regione],Table_0[Totale])</f>
        <v>4308126</v>
      </c>
      <c r="L2316">
        <f>_xlfn.XLOOKUP(Comuni[[#This Row],[Regione]],Table_0[Regione],Table_0[Guariti])</f>
        <v>4242764</v>
      </c>
      <c r="M2316">
        <f>_xlfn.XLOOKUP(Comuni[[#This Row],[Regione]],Table_0[Regione],Table_0[Deceduti])</f>
        <v>47031</v>
      </c>
      <c r="N2316" s="1">
        <f>(Comuni[[#This Row],[Popolazione2011]]/Comuni[[#This Row],[Ammalati TOT]])*100</f>
        <v>3.495719484527611E-2</v>
      </c>
      <c r="O2316">
        <f>_xlfn.XLOOKUP(Comuni[[#This Row],[Regione]],Table_0[Regione],Table_0[TOT AREA])</f>
        <v>6838505</v>
      </c>
      <c r="P2316" s="1">
        <f>(Comuni[[#This Row],[Popolazione2011]]/Comuni[[#This Row],[Ammalati AREA]])*100</f>
        <v>2.2022357225738667E-2</v>
      </c>
    </row>
    <row r="2317" spans="1:16" x14ac:dyDescent="0.3">
      <c r="A2317" t="s">
        <v>2335</v>
      </c>
      <c r="B2317" t="s">
        <v>8023</v>
      </c>
      <c r="C2317" t="s">
        <v>2219</v>
      </c>
      <c r="D2317">
        <v>5186</v>
      </c>
      <c r="E2317" s="1">
        <f>(Comuni[[#This Row],[Popolazione2011]]/SUM(D:D))*100</f>
        <v>8.7272672442369661E-3</v>
      </c>
      <c r="F2317">
        <f t="shared" si="36"/>
        <v>9704151</v>
      </c>
      <c r="G2317" s="1">
        <f>(Comuni[[#This Row],[Popolazione2011]]/Comuni[[#This Row],[TOT POP REGIONE ]])*100</f>
        <v>5.3441048062834139E-2</v>
      </c>
      <c r="H2317" t="str">
        <f>IF(Comuni[[#This Row],[Popolazione2011]]&gt;300000,"MAGGIORE","")</f>
        <v/>
      </c>
      <c r="I2317" t="str">
        <f>_xlfn.XLOOKUP(Comuni[[#This Row],[Regione]],Ripartizione_geografica[Regione],Ripartizione_geografica[Ripartizione geografica])</f>
        <v>Nord-ovest</v>
      </c>
      <c r="J2317">
        <f>_xlfn.XLOOKUP(Comuni[[#This Row],[Regione]],Ripartizione_geografica[Regione],Ripartizione_geografica[Codice Regione])</f>
        <v>3</v>
      </c>
      <c r="K2317">
        <f>_xlfn.XLOOKUP(Comuni[[#This Row],[Regione]],Table_0[Regione],Table_0[Totale])</f>
        <v>4308126</v>
      </c>
      <c r="L2317">
        <f>_xlfn.XLOOKUP(Comuni[[#This Row],[Regione]],Table_0[Regione],Table_0[Guariti])</f>
        <v>4242764</v>
      </c>
      <c r="M2317">
        <f>_xlfn.XLOOKUP(Comuni[[#This Row],[Regione]],Table_0[Regione],Table_0[Deceduti])</f>
        <v>47031</v>
      </c>
      <c r="N2317" s="1">
        <f>(Comuni[[#This Row],[Popolazione2011]]/Comuni[[#This Row],[Ammalati TOT]])*100</f>
        <v>0.1203771663131487</v>
      </c>
      <c r="O2317">
        <f>_xlfn.XLOOKUP(Comuni[[#This Row],[Regione]],Table_0[Regione],Table_0[TOT AREA])</f>
        <v>6838505</v>
      </c>
      <c r="P2317" s="1">
        <f>(Comuni[[#This Row],[Popolazione2011]]/Comuni[[#This Row],[Ammalati AREA]])*100</f>
        <v>7.5835288560876971E-2</v>
      </c>
    </row>
    <row r="2318" spans="1:16" x14ac:dyDescent="0.3">
      <c r="A2318" t="s">
        <v>2336</v>
      </c>
      <c r="B2318" t="s">
        <v>8023</v>
      </c>
      <c r="C2318" t="s">
        <v>2219</v>
      </c>
      <c r="D2318">
        <v>6164</v>
      </c>
      <c r="E2318" s="1">
        <f>(Comuni[[#This Row],[Popolazione2011]]/SUM(D:D))*100</f>
        <v>1.03730958915304E-2</v>
      </c>
      <c r="F2318">
        <f t="shared" si="36"/>
        <v>9704151</v>
      </c>
      <c r="G2318" s="1">
        <f>(Comuni[[#This Row],[Popolazione2011]]/Comuni[[#This Row],[TOT POP REGIONE ]])*100</f>
        <v>6.3519209459951723E-2</v>
      </c>
      <c r="H2318" t="str">
        <f>IF(Comuni[[#This Row],[Popolazione2011]]&gt;300000,"MAGGIORE","")</f>
        <v/>
      </c>
      <c r="I2318" t="str">
        <f>_xlfn.XLOOKUP(Comuni[[#This Row],[Regione]],Ripartizione_geografica[Regione],Ripartizione_geografica[Ripartizione geografica])</f>
        <v>Nord-ovest</v>
      </c>
      <c r="J2318">
        <f>_xlfn.XLOOKUP(Comuni[[#This Row],[Regione]],Ripartizione_geografica[Regione],Ripartizione_geografica[Codice Regione])</f>
        <v>3</v>
      </c>
      <c r="K2318">
        <f>_xlfn.XLOOKUP(Comuni[[#This Row],[Regione]],Table_0[Regione],Table_0[Totale])</f>
        <v>4308126</v>
      </c>
      <c r="L2318">
        <f>_xlfn.XLOOKUP(Comuni[[#This Row],[Regione]],Table_0[Regione],Table_0[Guariti])</f>
        <v>4242764</v>
      </c>
      <c r="M2318">
        <f>_xlfn.XLOOKUP(Comuni[[#This Row],[Regione]],Table_0[Regione],Table_0[Deceduti])</f>
        <v>47031</v>
      </c>
      <c r="N2318" s="1">
        <f>(Comuni[[#This Row],[Popolazione2011]]/Comuni[[#This Row],[Ammalati TOT]])*100</f>
        <v>0.14307845220868656</v>
      </c>
      <c r="O2318">
        <f>_xlfn.XLOOKUP(Comuni[[#This Row],[Regione]],Table_0[Regione],Table_0[TOT AREA])</f>
        <v>6838505</v>
      </c>
      <c r="P2318" s="1">
        <f>(Comuni[[#This Row],[Popolazione2011]]/Comuni[[#This Row],[Ammalati AREA]])*100</f>
        <v>9.0136659986356671E-2</v>
      </c>
    </row>
    <row r="2319" spans="1:16" x14ac:dyDescent="0.3">
      <c r="A2319" t="s">
        <v>2337</v>
      </c>
      <c r="B2319" t="s">
        <v>8023</v>
      </c>
      <c r="C2319" t="s">
        <v>2219</v>
      </c>
      <c r="D2319">
        <v>569</v>
      </c>
      <c r="E2319" s="1">
        <f>(Comuni[[#This Row],[Popolazione2011]]/SUM(D:D))*100</f>
        <v>9.5754243385476941E-4</v>
      </c>
      <c r="F2319">
        <f t="shared" si="36"/>
        <v>9704151</v>
      </c>
      <c r="G2319" s="1">
        <f>(Comuni[[#This Row],[Popolazione2011]]/Comuni[[#This Row],[TOT POP REGIONE ]])*100</f>
        <v>5.8634701788956084E-3</v>
      </c>
      <c r="H2319" t="str">
        <f>IF(Comuni[[#This Row],[Popolazione2011]]&gt;300000,"MAGGIORE","")</f>
        <v/>
      </c>
      <c r="I2319" t="str">
        <f>_xlfn.XLOOKUP(Comuni[[#This Row],[Regione]],Ripartizione_geografica[Regione],Ripartizione_geografica[Ripartizione geografica])</f>
        <v>Nord-ovest</v>
      </c>
      <c r="J2319">
        <f>_xlfn.XLOOKUP(Comuni[[#This Row],[Regione]],Ripartizione_geografica[Regione],Ripartizione_geografica[Codice Regione])</f>
        <v>3</v>
      </c>
      <c r="K2319">
        <f>_xlfn.XLOOKUP(Comuni[[#This Row],[Regione]],Table_0[Regione],Table_0[Totale])</f>
        <v>4308126</v>
      </c>
      <c r="L2319">
        <f>_xlfn.XLOOKUP(Comuni[[#This Row],[Regione]],Table_0[Regione],Table_0[Guariti])</f>
        <v>4242764</v>
      </c>
      <c r="M2319">
        <f>_xlfn.XLOOKUP(Comuni[[#This Row],[Regione]],Table_0[Regione],Table_0[Deceduti])</f>
        <v>47031</v>
      </c>
      <c r="N2319" s="1">
        <f>(Comuni[[#This Row],[Popolazione2011]]/Comuni[[#This Row],[Ammalati TOT]])*100</f>
        <v>1.3207598849244427E-2</v>
      </c>
      <c r="O2319">
        <f>_xlfn.XLOOKUP(Comuni[[#This Row],[Regione]],Table_0[Regione],Table_0[TOT AREA])</f>
        <v>6838505</v>
      </c>
      <c r="P2319" s="1">
        <f>(Comuni[[#This Row],[Popolazione2011]]/Comuni[[#This Row],[Ammalati AREA]])*100</f>
        <v>8.320532046112418E-3</v>
      </c>
    </row>
    <row r="2320" spans="1:16" x14ac:dyDescent="0.3">
      <c r="A2320" t="s">
        <v>2338</v>
      </c>
      <c r="B2320" t="s">
        <v>8023</v>
      </c>
      <c r="C2320" t="s">
        <v>2219</v>
      </c>
      <c r="D2320">
        <v>79</v>
      </c>
      <c r="E2320" s="1">
        <f>(Comuni[[#This Row],[Popolazione2011]]/SUM(D:D))*100</f>
        <v>1.3294525883045128E-4</v>
      </c>
      <c r="F2320">
        <f t="shared" si="36"/>
        <v>9704151</v>
      </c>
      <c r="G2320" s="1">
        <f>(Comuni[[#This Row],[Popolazione2011]]/Comuni[[#This Row],[TOT POP REGIONE ]])*100</f>
        <v>8.1408461183260657E-4</v>
      </c>
      <c r="H2320" t="str">
        <f>IF(Comuni[[#This Row],[Popolazione2011]]&gt;300000,"MAGGIORE","")</f>
        <v/>
      </c>
      <c r="I2320" t="str">
        <f>_xlfn.XLOOKUP(Comuni[[#This Row],[Regione]],Ripartizione_geografica[Regione],Ripartizione_geografica[Ripartizione geografica])</f>
        <v>Nord-ovest</v>
      </c>
      <c r="J2320">
        <f>_xlfn.XLOOKUP(Comuni[[#This Row],[Regione]],Ripartizione_geografica[Regione],Ripartizione_geografica[Codice Regione])</f>
        <v>3</v>
      </c>
      <c r="K2320">
        <f>_xlfn.XLOOKUP(Comuni[[#This Row],[Regione]],Table_0[Regione],Table_0[Totale])</f>
        <v>4308126</v>
      </c>
      <c r="L2320">
        <f>_xlfn.XLOOKUP(Comuni[[#This Row],[Regione]],Table_0[Regione],Table_0[Guariti])</f>
        <v>4242764</v>
      </c>
      <c r="M2320">
        <f>_xlfn.XLOOKUP(Comuni[[#This Row],[Regione]],Table_0[Regione],Table_0[Deceduti])</f>
        <v>47031</v>
      </c>
      <c r="N2320" s="1">
        <f>(Comuni[[#This Row],[Popolazione2011]]/Comuni[[#This Row],[Ammalati TOT]])*100</f>
        <v>1.833743952707047E-3</v>
      </c>
      <c r="O2320">
        <f>_xlfn.XLOOKUP(Comuni[[#This Row],[Regione]],Table_0[Regione],Table_0[TOT AREA])</f>
        <v>6838505</v>
      </c>
      <c r="P2320" s="1">
        <f>(Comuni[[#This Row],[Popolazione2011]]/Comuni[[#This Row],[Ammalati AREA]])*100</f>
        <v>1.1552232542054147E-3</v>
      </c>
    </row>
    <row r="2321" spans="1:16" x14ac:dyDescent="0.3">
      <c r="A2321" t="s">
        <v>2339</v>
      </c>
      <c r="B2321" t="s">
        <v>8023</v>
      </c>
      <c r="C2321" t="s">
        <v>2219</v>
      </c>
      <c r="D2321">
        <v>234</v>
      </c>
      <c r="E2321" s="1">
        <f>(Comuni[[#This Row],[Popolazione2011]]/SUM(D:D))*100</f>
        <v>3.9378722235855186E-4</v>
      </c>
      <c r="F2321">
        <f t="shared" si="36"/>
        <v>9704151</v>
      </c>
      <c r="G2321" s="1">
        <f>(Comuni[[#This Row],[Popolazione2011]]/Comuni[[#This Row],[TOT POP REGIONE ]])*100</f>
        <v>2.4113392299851891E-3</v>
      </c>
      <c r="H2321" t="str">
        <f>IF(Comuni[[#This Row],[Popolazione2011]]&gt;300000,"MAGGIORE","")</f>
        <v/>
      </c>
      <c r="I2321" t="str">
        <f>_xlfn.XLOOKUP(Comuni[[#This Row],[Regione]],Ripartizione_geografica[Regione],Ripartizione_geografica[Ripartizione geografica])</f>
        <v>Nord-ovest</v>
      </c>
      <c r="J2321">
        <f>_xlfn.XLOOKUP(Comuni[[#This Row],[Regione]],Ripartizione_geografica[Regione],Ripartizione_geografica[Codice Regione])</f>
        <v>3</v>
      </c>
      <c r="K2321">
        <f>_xlfn.XLOOKUP(Comuni[[#This Row],[Regione]],Table_0[Regione],Table_0[Totale])</f>
        <v>4308126</v>
      </c>
      <c r="L2321">
        <f>_xlfn.XLOOKUP(Comuni[[#This Row],[Regione]],Table_0[Regione],Table_0[Guariti])</f>
        <v>4242764</v>
      </c>
      <c r="M2321">
        <f>_xlfn.XLOOKUP(Comuni[[#This Row],[Regione]],Table_0[Regione],Table_0[Deceduti])</f>
        <v>47031</v>
      </c>
      <c r="N2321" s="1">
        <f>(Comuni[[#This Row],[Popolazione2011]]/Comuni[[#This Row],[Ammalati TOT]])*100</f>
        <v>5.4315960118158108E-3</v>
      </c>
      <c r="O2321">
        <f>_xlfn.XLOOKUP(Comuni[[#This Row],[Regione]],Table_0[Regione],Table_0[TOT AREA])</f>
        <v>6838505</v>
      </c>
      <c r="P2321" s="1">
        <f>(Comuni[[#This Row],[Popolazione2011]]/Comuni[[#This Row],[Ammalati AREA]])*100</f>
        <v>3.4218005251147724E-3</v>
      </c>
    </row>
    <row r="2322" spans="1:16" x14ac:dyDescent="0.3">
      <c r="A2322" t="s">
        <v>2340</v>
      </c>
      <c r="B2322" t="s">
        <v>8023</v>
      </c>
      <c r="C2322" t="s">
        <v>2219</v>
      </c>
      <c r="D2322">
        <v>619</v>
      </c>
      <c r="E2322" s="1">
        <f>(Comuni[[#This Row],[Popolazione2011]]/SUM(D:D))*100</f>
        <v>1.0416850027348016E-3</v>
      </c>
      <c r="F2322">
        <f t="shared" si="36"/>
        <v>9704151</v>
      </c>
      <c r="G2322" s="1">
        <f>(Comuni[[#This Row],[Popolazione2011]]/Comuni[[#This Row],[TOT POP REGIONE ]])*100</f>
        <v>6.3787136041061196E-3</v>
      </c>
      <c r="H2322" t="str">
        <f>IF(Comuni[[#This Row],[Popolazione2011]]&gt;300000,"MAGGIORE","")</f>
        <v/>
      </c>
      <c r="I2322" t="str">
        <f>_xlfn.XLOOKUP(Comuni[[#This Row],[Regione]],Ripartizione_geografica[Regione],Ripartizione_geografica[Ripartizione geografica])</f>
        <v>Nord-ovest</v>
      </c>
      <c r="J2322">
        <f>_xlfn.XLOOKUP(Comuni[[#This Row],[Regione]],Ripartizione_geografica[Regione],Ripartizione_geografica[Codice Regione])</f>
        <v>3</v>
      </c>
      <c r="K2322">
        <f>_xlfn.XLOOKUP(Comuni[[#This Row],[Regione]],Table_0[Regione],Table_0[Totale])</f>
        <v>4308126</v>
      </c>
      <c r="L2322">
        <f>_xlfn.XLOOKUP(Comuni[[#This Row],[Regione]],Table_0[Regione],Table_0[Guariti])</f>
        <v>4242764</v>
      </c>
      <c r="M2322">
        <f>_xlfn.XLOOKUP(Comuni[[#This Row],[Regione]],Table_0[Regione],Table_0[Deceduti])</f>
        <v>47031</v>
      </c>
      <c r="N2322" s="1">
        <f>(Comuni[[#This Row],[Popolazione2011]]/Comuni[[#This Row],[Ammalati TOT]])*100</f>
        <v>1.4368196287666609E-2</v>
      </c>
      <c r="O2322">
        <f>_xlfn.XLOOKUP(Comuni[[#This Row],[Regione]],Table_0[Regione],Table_0[TOT AREA])</f>
        <v>6838505</v>
      </c>
      <c r="P2322" s="1">
        <f>(Comuni[[#This Row],[Popolazione2011]]/Comuni[[#This Row],[Ammalati AREA]])*100</f>
        <v>9.0516860044702763E-3</v>
      </c>
    </row>
    <row r="2323" spans="1:16" x14ac:dyDescent="0.3">
      <c r="A2323" t="s">
        <v>2341</v>
      </c>
      <c r="B2323" t="s">
        <v>8023</v>
      </c>
      <c r="C2323" t="s">
        <v>2219</v>
      </c>
      <c r="D2323">
        <v>744</v>
      </c>
      <c r="E2323" s="1">
        <f>(Comuni[[#This Row],[Popolazione2011]]/SUM(D:D))*100</f>
        <v>1.2520414249348828E-3</v>
      </c>
      <c r="F2323">
        <f t="shared" si="36"/>
        <v>9704151</v>
      </c>
      <c r="G2323" s="1">
        <f>(Comuni[[#This Row],[Popolazione2011]]/Comuni[[#This Row],[TOT POP REGIONE ]])*100</f>
        <v>7.6668221671323949E-3</v>
      </c>
      <c r="H2323" t="str">
        <f>IF(Comuni[[#This Row],[Popolazione2011]]&gt;300000,"MAGGIORE","")</f>
        <v/>
      </c>
      <c r="I2323" t="str">
        <f>_xlfn.XLOOKUP(Comuni[[#This Row],[Regione]],Ripartizione_geografica[Regione],Ripartizione_geografica[Ripartizione geografica])</f>
        <v>Nord-ovest</v>
      </c>
      <c r="J2323">
        <f>_xlfn.XLOOKUP(Comuni[[#This Row],[Regione]],Ripartizione_geografica[Regione],Ripartizione_geografica[Codice Regione])</f>
        <v>3</v>
      </c>
      <c r="K2323">
        <f>_xlfn.XLOOKUP(Comuni[[#This Row],[Regione]],Table_0[Regione],Table_0[Totale])</f>
        <v>4308126</v>
      </c>
      <c r="L2323">
        <f>_xlfn.XLOOKUP(Comuni[[#This Row],[Regione]],Table_0[Regione],Table_0[Guariti])</f>
        <v>4242764</v>
      </c>
      <c r="M2323">
        <f>_xlfn.XLOOKUP(Comuni[[#This Row],[Regione]],Table_0[Regione],Table_0[Deceduti])</f>
        <v>47031</v>
      </c>
      <c r="N2323" s="1">
        <f>(Comuni[[#This Row],[Popolazione2011]]/Comuni[[#This Row],[Ammalati TOT]])*100</f>
        <v>1.7269689883722066E-2</v>
      </c>
      <c r="O2323">
        <f>_xlfn.XLOOKUP(Comuni[[#This Row],[Regione]],Table_0[Regione],Table_0[TOT AREA])</f>
        <v>6838505</v>
      </c>
      <c r="P2323" s="1">
        <f>(Comuni[[#This Row],[Popolazione2011]]/Comuni[[#This Row],[Ammalati AREA]])*100</f>
        <v>1.0879570900364918E-2</v>
      </c>
    </row>
    <row r="2324" spans="1:16" x14ac:dyDescent="0.3">
      <c r="A2324" t="s">
        <v>2342</v>
      </c>
      <c r="B2324" t="s">
        <v>8023</v>
      </c>
      <c r="C2324" t="s">
        <v>2219</v>
      </c>
      <c r="D2324">
        <v>1385</v>
      </c>
      <c r="E2324" s="1">
        <f>(Comuni[[#This Row],[Popolazione2011]]/SUM(D:D))*100</f>
        <v>2.3307491579768989E-3</v>
      </c>
      <c r="F2324">
        <f t="shared" si="36"/>
        <v>9704151</v>
      </c>
      <c r="G2324" s="1">
        <f>(Comuni[[#This Row],[Popolazione2011]]/Comuni[[#This Row],[TOT POP REGIONE ]])*100</f>
        <v>1.427224287833114E-2</v>
      </c>
      <c r="H2324" t="str">
        <f>IF(Comuni[[#This Row],[Popolazione2011]]&gt;300000,"MAGGIORE","")</f>
        <v/>
      </c>
      <c r="I2324" t="str">
        <f>_xlfn.XLOOKUP(Comuni[[#This Row],[Regione]],Ripartizione_geografica[Regione],Ripartizione_geografica[Ripartizione geografica])</f>
        <v>Nord-ovest</v>
      </c>
      <c r="J2324">
        <f>_xlfn.XLOOKUP(Comuni[[#This Row],[Regione]],Ripartizione_geografica[Regione],Ripartizione_geografica[Codice Regione])</f>
        <v>3</v>
      </c>
      <c r="K2324">
        <f>_xlfn.XLOOKUP(Comuni[[#This Row],[Regione]],Table_0[Regione],Table_0[Totale])</f>
        <v>4308126</v>
      </c>
      <c r="L2324">
        <f>_xlfn.XLOOKUP(Comuni[[#This Row],[Regione]],Table_0[Regione],Table_0[Guariti])</f>
        <v>4242764</v>
      </c>
      <c r="M2324">
        <f>_xlfn.XLOOKUP(Comuni[[#This Row],[Regione]],Table_0[Regione],Table_0[Deceduti])</f>
        <v>47031</v>
      </c>
      <c r="N2324" s="1">
        <f>(Comuni[[#This Row],[Popolazione2011]]/Comuni[[#This Row],[Ammalati TOT]])*100</f>
        <v>3.2148549044294435E-2</v>
      </c>
      <c r="O2324">
        <f>_xlfn.XLOOKUP(Comuni[[#This Row],[Regione]],Table_0[Regione],Table_0[TOT AREA])</f>
        <v>6838505</v>
      </c>
      <c r="P2324" s="1">
        <f>(Comuni[[#This Row],[Popolazione2011]]/Comuni[[#This Row],[Ammalati AREA]])*100</f>
        <v>2.0252964646512651E-2</v>
      </c>
    </row>
    <row r="2325" spans="1:16" x14ac:dyDescent="0.3">
      <c r="A2325" t="s">
        <v>2343</v>
      </c>
      <c r="B2325" t="s">
        <v>8023</v>
      </c>
      <c r="C2325" t="s">
        <v>2219</v>
      </c>
      <c r="D2325">
        <v>638</v>
      </c>
      <c r="E2325" s="1">
        <f>(Comuni[[#This Row],[Popolazione2011]]/SUM(D:D))*100</f>
        <v>1.0736591789092141E-3</v>
      </c>
      <c r="F2325">
        <f t="shared" si="36"/>
        <v>9704151</v>
      </c>
      <c r="G2325" s="1">
        <f>(Comuni[[#This Row],[Popolazione2011]]/Comuni[[#This Row],[TOT POP REGIONE ]])*100</f>
        <v>6.5745061056861134E-3</v>
      </c>
      <c r="H2325" t="str">
        <f>IF(Comuni[[#This Row],[Popolazione2011]]&gt;300000,"MAGGIORE","")</f>
        <v/>
      </c>
      <c r="I2325" t="str">
        <f>_xlfn.XLOOKUP(Comuni[[#This Row],[Regione]],Ripartizione_geografica[Regione],Ripartizione_geografica[Ripartizione geografica])</f>
        <v>Nord-ovest</v>
      </c>
      <c r="J2325">
        <f>_xlfn.XLOOKUP(Comuni[[#This Row],[Regione]],Ripartizione_geografica[Regione],Ripartizione_geografica[Codice Regione])</f>
        <v>3</v>
      </c>
      <c r="K2325">
        <f>_xlfn.XLOOKUP(Comuni[[#This Row],[Regione]],Table_0[Regione],Table_0[Totale])</f>
        <v>4308126</v>
      </c>
      <c r="L2325">
        <f>_xlfn.XLOOKUP(Comuni[[#This Row],[Regione]],Table_0[Regione],Table_0[Guariti])</f>
        <v>4242764</v>
      </c>
      <c r="M2325">
        <f>_xlfn.XLOOKUP(Comuni[[#This Row],[Regione]],Table_0[Regione],Table_0[Deceduti])</f>
        <v>47031</v>
      </c>
      <c r="N2325" s="1">
        <f>(Comuni[[#This Row],[Popolazione2011]]/Comuni[[#This Row],[Ammalati TOT]])*100</f>
        <v>1.4809223314267038E-2</v>
      </c>
      <c r="O2325">
        <f>_xlfn.XLOOKUP(Comuni[[#This Row],[Regione]],Table_0[Regione],Table_0[TOT AREA])</f>
        <v>6838505</v>
      </c>
      <c r="P2325" s="1">
        <f>(Comuni[[#This Row],[Popolazione2011]]/Comuni[[#This Row],[Ammalati AREA]])*100</f>
        <v>9.329524508646261E-3</v>
      </c>
    </row>
    <row r="2326" spans="1:16" x14ac:dyDescent="0.3">
      <c r="A2326" t="s">
        <v>2344</v>
      </c>
      <c r="B2326" t="s">
        <v>8023</v>
      </c>
      <c r="C2326" t="s">
        <v>2219</v>
      </c>
      <c r="D2326">
        <v>917</v>
      </c>
      <c r="E2326" s="1">
        <f>(Comuni[[#This Row],[Popolazione2011]]/SUM(D:D))*100</f>
        <v>1.5431747132597952E-3</v>
      </c>
      <c r="F2326">
        <f t="shared" si="36"/>
        <v>9704151</v>
      </c>
      <c r="G2326" s="1">
        <f>(Comuni[[#This Row],[Popolazione2011]]/Comuni[[#This Row],[TOT POP REGIONE ]])*100</f>
        <v>9.4495644183607615E-3</v>
      </c>
      <c r="H2326" t="str">
        <f>IF(Comuni[[#This Row],[Popolazione2011]]&gt;300000,"MAGGIORE","")</f>
        <v/>
      </c>
      <c r="I2326" t="str">
        <f>_xlfn.XLOOKUP(Comuni[[#This Row],[Regione]],Ripartizione_geografica[Regione],Ripartizione_geografica[Ripartizione geografica])</f>
        <v>Nord-ovest</v>
      </c>
      <c r="J2326">
        <f>_xlfn.XLOOKUP(Comuni[[#This Row],[Regione]],Ripartizione_geografica[Regione],Ripartizione_geografica[Codice Regione])</f>
        <v>3</v>
      </c>
      <c r="K2326">
        <f>_xlfn.XLOOKUP(Comuni[[#This Row],[Regione]],Table_0[Regione],Table_0[Totale])</f>
        <v>4308126</v>
      </c>
      <c r="L2326">
        <f>_xlfn.XLOOKUP(Comuni[[#This Row],[Regione]],Table_0[Regione],Table_0[Guariti])</f>
        <v>4242764</v>
      </c>
      <c r="M2326">
        <f>_xlfn.XLOOKUP(Comuni[[#This Row],[Regione]],Table_0[Regione],Table_0[Deceduti])</f>
        <v>47031</v>
      </c>
      <c r="N2326" s="1">
        <f>(Comuni[[#This Row],[Popolazione2011]]/Comuni[[#This Row],[Ammalati TOT]])*100</f>
        <v>2.1285357020662813E-2</v>
      </c>
      <c r="O2326">
        <f>_xlfn.XLOOKUP(Comuni[[#This Row],[Regione]],Table_0[Regione],Table_0[TOT AREA])</f>
        <v>6838505</v>
      </c>
      <c r="P2326" s="1">
        <f>(Comuni[[#This Row],[Popolazione2011]]/Comuni[[#This Row],[Ammalati AREA]])*100</f>
        <v>1.3409363596283107E-2</v>
      </c>
    </row>
    <row r="2327" spans="1:16" x14ac:dyDescent="0.3">
      <c r="A2327" t="s">
        <v>2345</v>
      </c>
      <c r="B2327" t="s">
        <v>8023</v>
      </c>
      <c r="C2327" t="s">
        <v>2219</v>
      </c>
      <c r="D2327">
        <v>516</v>
      </c>
      <c r="E2327" s="1">
        <f>(Comuni[[#This Row],[Popolazione2011]]/SUM(D:D))*100</f>
        <v>8.6835131084193494E-4</v>
      </c>
      <c r="F2327">
        <f t="shared" si="36"/>
        <v>9704151</v>
      </c>
      <c r="G2327" s="1">
        <f>(Comuni[[#This Row],[Popolazione2011]]/Comuni[[#This Row],[TOT POP REGIONE ]])*100</f>
        <v>5.3173121481724676E-3</v>
      </c>
      <c r="H2327" t="str">
        <f>IF(Comuni[[#This Row],[Popolazione2011]]&gt;300000,"MAGGIORE","")</f>
        <v/>
      </c>
      <c r="I2327" t="str">
        <f>_xlfn.XLOOKUP(Comuni[[#This Row],[Regione]],Ripartizione_geografica[Regione],Ripartizione_geografica[Ripartizione geografica])</f>
        <v>Nord-ovest</v>
      </c>
      <c r="J2327">
        <f>_xlfn.XLOOKUP(Comuni[[#This Row],[Regione]],Ripartizione_geografica[Regione],Ripartizione_geografica[Codice Regione])</f>
        <v>3</v>
      </c>
      <c r="K2327">
        <f>_xlfn.XLOOKUP(Comuni[[#This Row],[Regione]],Table_0[Regione],Table_0[Totale])</f>
        <v>4308126</v>
      </c>
      <c r="L2327">
        <f>_xlfn.XLOOKUP(Comuni[[#This Row],[Regione]],Table_0[Regione],Table_0[Guariti])</f>
        <v>4242764</v>
      </c>
      <c r="M2327">
        <f>_xlfn.XLOOKUP(Comuni[[#This Row],[Regione]],Table_0[Regione],Table_0[Deceduti])</f>
        <v>47031</v>
      </c>
      <c r="N2327" s="1">
        <f>(Comuni[[#This Row],[Popolazione2011]]/Comuni[[#This Row],[Ammalati TOT]])*100</f>
        <v>1.1977365564516916E-2</v>
      </c>
      <c r="O2327">
        <f>_xlfn.XLOOKUP(Comuni[[#This Row],[Regione]],Table_0[Regione],Table_0[TOT AREA])</f>
        <v>6838505</v>
      </c>
      <c r="P2327" s="1">
        <f>(Comuni[[#This Row],[Popolazione2011]]/Comuni[[#This Row],[Ammalati AREA]])*100</f>
        <v>7.5455088502530895E-3</v>
      </c>
    </row>
    <row r="2328" spans="1:16" x14ac:dyDescent="0.3">
      <c r="A2328" t="s">
        <v>2346</v>
      </c>
      <c r="B2328" t="s">
        <v>8023</v>
      </c>
      <c r="C2328" t="s">
        <v>2219</v>
      </c>
      <c r="D2328">
        <v>719</v>
      </c>
      <c r="E2328" s="1">
        <f>(Comuni[[#This Row],[Popolazione2011]]/SUM(D:D))*100</f>
        <v>1.2099701404948667E-3</v>
      </c>
      <c r="F2328">
        <f t="shared" si="36"/>
        <v>9704151</v>
      </c>
      <c r="G2328" s="1">
        <f>(Comuni[[#This Row],[Popolazione2011]]/Comuni[[#This Row],[TOT POP REGIONE ]])*100</f>
        <v>7.4092004545271394E-3</v>
      </c>
      <c r="H2328" t="str">
        <f>IF(Comuni[[#This Row],[Popolazione2011]]&gt;300000,"MAGGIORE","")</f>
        <v/>
      </c>
      <c r="I2328" t="str">
        <f>_xlfn.XLOOKUP(Comuni[[#This Row],[Regione]],Ripartizione_geografica[Regione],Ripartizione_geografica[Ripartizione geografica])</f>
        <v>Nord-ovest</v>
      </c>
      <c r="J2328">
        <f>_xlfn.XLOOKUP(Comuni[[#This Row],[Regione]],Ripartizione_geografica[Regione],Ripartizione_geografica[Codice Regione])</f>
        <v>3</v>
      </c>
      <c r="K2328">
        <f>_xlfn.XLOOKUP(Comuni[[#This Row],[Regione]],Table_0[Regione],Table_0[Totale])</f>
        <v>4308126</v>
      </c>
      <c r="L2328">
        <f>_xlfn.XLOOKUP(Comuni[[#This Row],[Regione]],Table_0[Regione],Table_0[Guariti])</f>
        <v>4242764</v>
      </c>
      <c r="M2328">
        <f>_xlfn.XLOOKUP(Comuni[[#This Row],[Regione]],Table_0[Regione],Table_0[Deceduti])</f>
        <v>47031</v>
      </c>
      <c r="N2328" s="1">
        <f>(Comuni[[#This Row],[Popolazione2011]]/Comuni[[#This Row],[Ammalati TOT]])*100</f>
        <v>1.6689391164510972E-2</v>
      </c>
      <c r="O2328">
        <f>_xlfn.XLOOKUP(Comuni[[#This Row],[Regione]],Table_0[Regione],Table_0[TOT AREA])</f>
        <v>6838505</v>
      </c>
      <c r="P2328" s="1">
        <f>(Comuni[[#This Row],[Popolazione2011]]/Comuni[[#This Row],[Ammalati AREA]])*100</f>
        <v>1.0513993921185991E-2</v>
      </c>
    </row>
    <row r="2329" spans="1:16" x14ac:dyDescent="0.3">
      <c r="A2329" t="s">
        <v>2347</v>
      </c>
      <c r="B2329" t="s">
        <v>8023</v>
      </c>
      <c r="C2329" t="s">
        <v>2219</v>
      </c>
      <c r="D2329">
        <v>3788</v>
      </c>
      <c r="E2329" s="1">
        <f>(Comuni[[#This Row],[Popolazione2011]]/SUM(D:D))*100</f>
        <v>6.3746410183512583E-3</v>
      </c>
      <c r="F2329">
        <f t="shared" si="36"/>
        <v>9704151</v>
      </c>
      <c r="G2329" s="1">
        <f>(Comuni[[#This Row],[Popolazione2011]]/Comuni[[#This Row],[TOT POP REGIONE ]])*100</f>
        <v>3.903484189394827E-2</v>
      </c>
      <c r="H2329" t="str">
        <f>IF(Comuni[[#This Row],[Popolazione2011]]&gt;300000,"MAGGIORE","")</f>
        <v/>
      </c>
      <c r="I2329" t="str">
        <f>_xlfn.XLOOKUP(Comuni[[#This Row],[Regione]],Ripartizione_geografica[Regione],Ripartizione_geografica[Ripartizione geografica])</f>
        <v>Nord-ovest</v>
      </c>
      <c r="J2329">
        <f>_xlfn.XLOOKUP(Comuni[[#This Row],[Regione]],Ripartizione_geografica[Regione],Ripartizione_geografica[Codice Regione])</f>
        <v>3</v>
      </c>
      <c r="K2329">
        <f>_xlfn.XLOOKUP(Comuni[[#This Row],[Regione]],Table_0[Regione],Table_0[Totale])</f>
        <v>4308126</v>
      </c>
      <c r="L2329">
        <f>_xlfn.XLOOKUP(Comuni[[#This Row],[Regione]],Table_0[Regione],Table_0[Guariti])</f>
        <v>4242764</v>
      </c>
      <c r="M2329">
        <f>_xlfn.XLOOKUP(Comuni[[#This Row],[Regione]],Table_0[Regione],Table_0[Deceduti])</f>
        <v>47031</v>
      </c>
      <c r="N2329" s="1">
        <f>(Comuni[[#This Row],[Popolazione2011]]/Comuni[[#This Row],[Ammalati TOT]])*100</f>
        <v>8.7926861934864486E-2</v>
      </c>
      <c r="O2329">
        <f>_xlfn.XLOOKUP(Comuni[[#This Row],[Regione]],Table_0[Regione],Table_0[TOT AREA])</f>
        <v>6838505</v>
      </c>
      <c r="P2329" s="1">
        <f>(Comuni[[#This Row],[Popolazione2011]]/Comuni[[#This Row],[Ammalati AREA]])*100</f>
        <v>5.5392223885191286E-2</v>
      </c>
    </row>
    <row r="2330" spans="1:16" x14ac:dyDescent="0.3">
      <c r="A2330" t="s">
        <v>2348</v>
      </c>
      <c r="B2330" t="s">
        <v>8023</v>
      </c>
      <c r="C2330" t="s">
        <v>2219</v>
      </c>
      <c r="D2330">
        <v>1155</v>
      </c>
      <c r="E2330" s="1">
        <f>(Comuni[[#This Row],[Popolazione2011]]/SUM(D:D))*100</f>
        <v>1.9436933411287496E-3</v>
      </c>
      <c r="F2330">
        <f t="shared" si="36"/>
        <v>9704151</v>
      </c>
      <c r="G2330" s="1">
        <f>(Comuni[[#This Row],[Popolazione2011]]/Comuni[[#This Row],[TOT POP REGIONE ]])*100</f>
        <v>1.1902123122362792E-2</v>
      </c>
      <c r="H2330" t="str">
        <f>IF(Comuni[[#This Row],[Popolazione2011]]&gt;300000,"MAGGIORE","")</f>
        <v/>
      </c>
      <c r="I2330" t="str">
        <f>_xlfn.XLOOKUP(Comuni[[#This Row],[Regione]],Ripartizione_geografica[Regione],Ripartizione_geografica[Ripartizione geografica])</f>
        <v>Nord-ovest</v>
      </c>
      <c r="J2330">
        <f>_xlfn.XLOOKUP(Comuni[[#This Row],[Regione]],Ripartizione_geografica[Regione],Ripartizione_geografica[Codice Regione])</f>
        <v>3</v>
      </c>
      <c r="K2330">
        <f>_xlfn.XLOOKUP(Comuni[[#This Row],[Regione]],Table_0[Regione],Table_0[Totale])</f>
        <v>4308126</v>
      </c>
      <c r="L2330">
        <f>_xlfn.XLOOKUP(Comuni[[#This Row],[Regione]],Table_0[Regione],Table_0[Guariti])</f>
        <v>4242764</v>
      </c>
      <c r="M2330">
        <f>_xlfn.XLOOKUP(Comuni[[#This Row],[Regione]],Table_0[Regione],Table_0[Deceduti])</f>
        <v>47031</v>
      </c>
      <c r="N2330" s="1">
        <f>(Comuni[[#This Row],[Popolazione2011]]/Comuni[[#This Row],[Ammalati TOT]])*100</f>
        <v>2.6809800827552396E-2</v>
      </c>
      <c r="O2330">
        <f>_xlfn.XLOOKUP(Comuni[[#This Row],[Regione]],Table_0[Regione],Table_0[TOT AREA])</f>
        <v>6838505</v>
      </c>
      <c r="P2330" s="1">
        <f>(Comuni[[#This Row],[Popolazione2011]]/Comuni[[#This Row],[Ammalati AREA]])*100</f>
        <v>1.6889656438066506E-2</v>
      </c>
    </row>
    <row r="2331" spans="1:16" x14ac:dyDescent="0.3">
      <c r="A2331" t="s">
        <v>2349</v>
      </c>
      <c r="B2331" t="s">
        <v>8023</v>
      </c>
      <c r="C2331" t="s">
        <v>2219</v>
      </c>
      <c r="D2331">
        <v>5738</v>
      </c>
      <c r="E2331" s="1">
        <f>(Comuni[[#This Row],[Popolazione2011]]/SUM(D:D))*100</f>
        <v>9.6562012046725251E-3</v>
      </c>
      <c r="F2331">
        <f t="shared" si="36"/>
        <v>9704151</v>
      </c>
      <c r="G2331" s="1">
        <f>(Comuni[[#This Row],[Popolazione2011]]/Comuni[[#This Row],[TOT POP REGIONE ]])*100</f>
        <v>5.9129335477158179E-2</v>
      </c>
      <c r="H2331" t="str">
        <f>IF(Comuni[[#This Row],[Popolazione2011]]&gt;300000,"MAGGIORE","")</f>
        <v/>
      </c>
      <c r="I2331" t="str">
        <f>_xlfn.XLOOKUP(Comuni[[#This Row],[Regione]],Ripartizione_geografica[Regione],Ripartizione_geografica[Ripartizione geografica])</f>
        <v>Nord-ovest</v>
      </c>
      <c r="J2331">
        <f>_xlfn.XLOOKUP(Comuni[[#This Row],[Regione]],Ripartizione_geografica[Regione],Ripartizione_geografica[Codice Regione])</f>
        <v>3</v>
      </c>
      <c r="K2331">
        <f>_xlfn.XLOOKUP(Comuni[[#This Row],[Regione]],Table_0[Regione],Table_0[Totale])</f>
        <v>4308126</v>
      </c>
      <c r="L2331">
        <f>_xlfn.XLOOKUP(Comuni[[#This Row],[Regione]],Table_0[Regione],Table_0[Guariti])</f>
        <v>4242764</v>
      </c>
      <c r="M2331">
        <f>_xlfn.XLOOKUP(Comuni[[#This Row],[Regione]],Table_0[Regione],Table_0[Deceduti])</f>
        <v>47031</v>
      </c>
      <c r="N2331" s="1">
        <f>(Comuni[[#This Row],[Popolazione2011]]/Comuni[[#This Row],[Ammalati TOT]])*100</f>
        <v>0.13319016203332956</v>
      </c>
      <c r="O2331">
        <f>_xlfn.XLOOKUP(Comuni[[#This Row],[Regione]],Table_0[Regione],Table_0[TOT AREA])</f>
        <v>6838505</v>
      </c>
      <c r="P2331" s="1">
        <f>(Comuni[[#This Row],[Popolazione2011]]/Comuni[[#This Row],[Ammalati AREA]])*100</f>
        <v>8.3907228261147729E-2</v>
      </c>
    </row>
    <row r="2332" spans="1:16" x14ac:dyDescent="0.3">
      <c r="A2332" t="s">
        <v>2350</v>
      </c>
      <c r="B2332" t="s">
        <v>8023</v>
      </c>
      <c r="C2332" t="s">
        <v>2219</v>
      </c>
      <c r="D2332">
        <v>5644</v>
      </c>
      <c r="E2332" s="1">
        <f>(Comuni[[#This Row],[Popolazione2011]]/SUM(D:D))*100</f>
        <v>9.4980131751780626E-3</v>
      </c>
      <c r="F2332">
        <f t="shared" si="36"/>
        <v>9704151</v>
      </c>
      <c r="G2332" s="1">
        <f>(Comuni[[#This Row],[Popolazione2011]]/Comuni[[#This Row],[TOT POP REGIONE ]])*100</f>
        <v>5.8160677837762423E-2</v>
      </c>
      <c r="H2332" t="str">
        <f>IF(Comuni[[#This Row],[Popolazione2011]]&gt;300000,"MAGGIORE","")</f>
        <v/>
      </c>
      <c r="I2332" t="str">
        <f>_xlfn.XLOOKUP(Comuni[[#This Row],[Regione]],Ripartizione_geografica[Regione],Ripartizione_geografica[Ripartizione geografica])</f>
        <v>Nord-ovest</v>
      </c>
      <c r="J2332">
        <f>_xlfn.XLOOKUP(Comuni[[#This Row],[Regione]],Ripartizione_geografica[Regione],Ripartizione_geografica[Codice Regione])</f>
        <v>3</v>
      </c>
      <c r="K2332">
        <f>_xlfn.XLOOKUP(Comuni[[#This Row],[Regione]],Table_0[Regione],Table_0[Totale])</f>
        <v>4308126</v>
      </c>
      <c r="L2332">
        <f>_xlfn.XLOOKUP(Comuni[[#This Row],[Regione]],Table_0[Regione],Table_0[Guariti])</f>
        <v>4242764</v>
      </c>
      <c r="M2332">
        <f>_xlfn.XLOOKUP(Comuni[[#This Row],[Regione]],Table_0[Regione],Table_0[Deceduti])</f>
        <v>47031</v>
      </c>
      <c r="N2332" s="1">
        <f>(Comuni[[#This Row],[Popolazione2011]]/Comuni[[#This Row],[Ammalati TOT]])*100</f>
        <v>0.13100823884909588</v>
      </c>
      <c r="O2332">
        <f>_xlfn.XLOOKUP(Comuni[[#This Row],[Regione]],Table_0[Regione],Table_0[TOT AREA])</f>
        <v>6838505</v>
      </c>
      <c r="P2332" s="1">
        <f>(Comuni[[#This Row],[Popolazione2011]]/Comuni[[#This Row],[Ammalati AREA]])*100</f>
        <v>8.2532658819434945E-2</v>
      </c>
    </row>
    <row r="2333" spans="1:16" x14ac:dyDescent="0.3">
      <c r="A2333" t="s">
        <v>2351</v>
      </c>
      <c r="B2333" t="s">
        <v>8023</v>
      </c>
      <c r="C2333" t="s">
        <v>2219</v>
      </c>
      <c r="D2333">
        <v>2028</v>
      </c>
      <c r="E2333" s="1">
        <f>(Comuni[[#This Row],[Popolazione2011]]/SUM(D:D))*100</f>
        <v>3.4128225937741161E-3</v>
      </c>
      <c r="F2333">
        <f t="shared" si="36"/>
        <v>9704151</v>
      </c>
      <c r="G2333" s="1">
        <f>(Comuni[[#This Row],[Popolazione2011]]/Comuni[[#This Row],[TOT POP REGIONE ]])*100</f>
        <v>2.0898273326538305E-2</v>
      </c>
      <c r="H2333" t="str">
        <f>IF(Comuni[[#This Row],[Popolazione2011]]&gt;300000,"MAGGIORE","")</f>
        <v/>
      </c>
      <c r="I2333" t="str">
        <f>_xlfn.XLOOKUP(Comuni[[#This Row],[Regione]],Ripartizione_geografica[Regione],Ripartizione_geografica[Ripartizione geografica])</f>
        <v>Nord-ovest</v>
      </c>
      <c r="J2333">
        <f>_xlfn.XLOOKUP(Comuni[[#This Row],[Regione]],Ripartizione_geografica[Regione],Ripartizione_geografica[Codice Regione])</f>
        <v>3</v>
      </c>
      <c r="K2333">
        <f>_xlfn.XLOOKUP(Comuni[[#This Row],[Regione]],Table_0[Regione],Table_0[Totale])</f>
        <v>4308126</v>
      </c>
      <c r="L2333">
        <f>_xlfn.XLOOKUP(Comuni[[#This Row],[Regione]],Table_0[Regione],Table_0[Guariti])</f>
        <v>4242764</v>
      </c>
      <c r="M2333">
        <f>_xlfn.XLOOKUP(Comuni[[#This Row],[Regione]],Table_0[Regione],Table_0[Deceduti])</f>
        <v>47031</v>
      </c>
      <c r="N2333" s="1">
        <f>(Comuni[[#This Row],[Popolazione2011]]/Comuni[[#This Row],[Ammalati TOT]])*100</f>
        <v>4.7073832102403693E-2</v>
      </c>
      <c r="O2333">
        <f>_xlfn.XLOOKUP(Comuni[[#This Row],[Regione]],Table_0[Regione],Table_0[TOT AREA])</f>
        <v>6838505</v>
      </c>
      <c r="P2333" s="1">
        <f>(Comuni[[#This Row],[Popolazione2011]]/Comuni[[#This Row],[Ammalati AREA]])*100</f>
        <v>2.96556045509947E-2</v>
      </c>
    </row>
    <row r="2334" spans="1:16" x14ac:dyDescent="0.3">
      <c r="A2334" t="s">
        <v>2352</v>
      </c>
      <c r="B2334" t="s">
        <v>8023</v>
      </c>
      <c r="C2334" t="s">
        <v>2219</v>
      </c>
      <c r="D2334">
        <v>1685</v>
      </c>
      <c r="E2334" s="1">
        <f>(Comuni[[#This Row],[Popolazione2011]]/SUM(D:D))*100</f>
        <v>2.8356045712570935E-3</v>
      </c>
      <c r="F2334">
        <f t="shared" si="36"/>
        <v>9704151</v>
      </c>
      <c r="G2334" s="1">
        <f>(Comuni[[#This Row],[Popolazione2011]]/Comuni[[#This Row],[TOT POP REGIONE ]])*100</f>
        <v>1.7363703429594202E-2</v>
      </c>
      <c r="H2334" t="str">
        <f>IF(Comuni[[#This Row],[Popolazione2011]]&gt;300000,"MAGGIORE","")</f>
        <v/>
      </c>
      <c r="I2334" t="str">
        <f>_xlfn.XLOOKUP(Comuni[[#This Row],[Regione]],Ripartizione_geografica[Regione],Ripartizione_geografica[Ripartizione geografica])</f>
        <v>Nord-ovest</v>
      </c>
      <c r="J2334">
        <f>_xlfn.XLOOKUP(Comuni[[#This Row],[Regione]],Ripartizione_geografica[Regione],Ripartizione_geografica[Codice Regione])</f>
        <v>3</v>
      </c>
      <c r="K2334">
        <f>_xlfn.XLOOKUP(Comuni[[#This Row],[Regione]],Table_0[Regione],Table_0[Totale])</f>
        <v>4308126</v>
      </c>
      <c r="L2334">
        <f>_xlfn.XLOOKUP(Comuni[[#This Row],[Regione]],Table_0[Regione],Table_0[Guariti])</f>
        <v>4242764</v>
      </c>
      <c r="M2334">
        <f>_xlfn.XLOOKUP(Comuni[[#This Row],[Regione]],Table_0[Regione],Table_0[Deceduti])</f>
        <v>47031</v>
      </c>
      <c r="N2334" s="1">
        <f>(Comuni[[#This Row],[Popolazione2011]]/Comuni[[#This Row],[Ammalati TOT]])*100</f>
        <v>3.9112133674827521E-2</v>
      </c>
      <c r="O2334">
        <f>_xlfn.XLOOKUP(Comuni[[#This Row],[Regione]],Table_0[Regione],Table_0[TOT AREA])</f>
        <v>6838505</v>
      </c>
      <c r="P2334" s="1">
        <f>(Comuni[[#This Row],[Popolazione2011]]/Comuni[[#This Row],[Ammalati AREA]])*100</f>
        <v>2.4639888396659794E-2</v>
      </c>
    </row>
    <row r="2335" spans="1:16" x14ac:dyDescent="0.3">
      <c r="A2335" t="s">
        <v>2353</v>
      </c>
      <c r="B2335" t="s">
        <v>8023</v>
      </c>
      <c r="C2335" t="s">
        <v>2219</v>
      </c>
      <c r="D2335">
        <v>840</v>
      </c>
      <c r="E2335" s="1">
        <f>(Comuni[[#This Row],[Popolazione2011]]/SUM(D:D))*100</f>
        <v>1.4135951571845452E-3</v>
      </c>
      <c r="F2335">
        <f t="shared" si="36"/>
        <v>9704151</v>
      </c>
      <c r="G2335" s="1">
        <f>(Comuni[[#This Row],[Popolazione2011]]/Comuni[[#This Row],[TOT POP REGIONE ]])*100</f>
        <v>8.6560895435365739E-3</v>
      </c>
      <c r="H2335" t="str">
        <f>IF(Comuni[[#This Row],[Popolazione2011]]&gt;300000,"MAGGIORE","")</f>
        <v/>
      </c>
      <c r="I2335" t="str">
        <f>_xlfn.XLOOKUP(Comuni[[#This Row],[Regione]],Ripartizione_geografica[Regione],Ripartizione_geografica[Ripartizione geografica])</f>
        <v>Nord-ovest</v>
      </c>
      <c r="J2335">
        <f>_xlfn.XLOOKUP(Comuni[[#This Row],[Regione]],Ripartizione_geografica[Regione],Ripartizione_geografica[Codice Regione])</f>
        <v>3</v>
      </c>
      <c r="K2335">
        <f>_xlfn.XLOOKUP(Comuni[[#This Row],[Regione]],Table_0[Regione],Table_0[Totale])</f>
        <v>4308126</v>
      </c>
      <c r="L2335">
        <f>_xlfn.XLOOKUP(Comuni[[#This Row],[Regione]],Table_0[Regione],Table_0[Guariti])</f>
        <v>4242764</v>
      </c>
      <c r="M2335">
        <f>_xlfn.XLOOKUP(Comuni[[#This Row],[Regione]],Table_0[Regione],Table_0[Deceduti])</f>
        <v>47031</v>
      </c>
      <c r="N2335" s="1">
        <f>(Comuni[[#This Row],[Popolazione2011]]/Comuni[[#This Row],[Ammalati TOT]])*100</f>
        <v>1.9498036965492651E-2</v>
      </c>
      <c r="O2335">
        <f>_xlfn.XLOOKUP(Comuni[[#This Row],[Regione]],Table_0[Regione],Table_0[TOT AREA])</f>
        <v>6838505</v>
      </c>
      <c r="P2335" s="1">
        <f>(Comuni[[#This Row],[Popolazione2011]]/Comuni[[#This Row],[Ammalati AREA]])*100</f>
        <v>1.2283386500412004E-2</v>
      </c>
    </row>
    <row r="2336" spans="1:16" x14ac:dyDescent="0.3">
      <c r="A2336" t="s">
        <v>2354</v>
      </c>
      <c r="B2336" t="s">
        <v>8023</v>
      </c>
      <c r="C2336" t="s">
        <v>2219</v>
      </c>
      <c r="D2336">
        <v>513</v>
      </c>
      <c r="E2336" s="1">
        <f>(Comuni[[#This Row],[Popolazione2011]]/SUM(D:D))*100</f>
        <v>8.63302756709133E-4</v>
      </c>
      <c r="F2336">
        <f t="shared" si="36"/>
        <v>9704151</v>
      </c>
      <c r="G2336" s="1">
        <f>(Comuni[[#This Row],[Popolazione2011]]/Comuni[[#This Row],[TOT POP REGIONE ]])*100</f>
        <v>5.2863975426598372E-3</v>
      </c>
      <c r="H2336" t="str">
        <f>IF(Comuni[[#This Row],[Popolazione2011]]&gt;300000,"MAGGIORE","")</f>
        <v/>
      </c>
      <c r="I2336" t="str">
        <f>_xlfn.XLOOKUP(Comuni[[#This Row],[Regione]],Ripartizione_geografica[Regione],Ripartizione_geografica[Ripartizione geografica])</f>
        <v>Nord-ovest</v>
      </c>
      <c r="J2336">
        <f>_xlfn.XLOOKUP(Comuni[[#This Row],[Regione]],Ripartizione_geografica[Regione],Ripartizione_geografica[Codice Regione])</f>
        <v>3</v>
      </c>
      <c r="K2336">
        <f>_xlfn.XLOOKUP(Comuni[[#This Row],[Regione]],Table_0[Regione],Table_0[Totale])</f>
        <v>4308126</v>
      </c>
      <c r="L2336">
        <f>_xlfn.XLOOKUP(Comuni[[#This Row],[Regione]],Table_0[Regione],Table_0[Guariti])</f>
        <v>4242764</v>
      </c>
      <c r="M2336">
        <f>_xlfn.XLOOKUP(Comuni[[#This Row],[Regione]],Table_0[Regione],Table_0[Deceduti])</f>
        <v>47031</v>
      </c>
      <c r="N2336" s="1">
        <f>(Comuni[[#This Row],[Popolazione2011]]/Comuni[[#This Row],[Ammalati TOT]])*100</f>
        <v>1.1907729718211585E-2</v>
      </c>
      <c r="O2336">
        <f>_xlfn.XLOOKUP(Comuni[[#This Row],[Regione]],Table_0[Regione],Table_0[TOT AREA])</f>
        <v>6838505</v>
      </c>
      <c r="P2336" s="1">
        <f>(Comuni[[#This Row],[Popolazione2011]]/Comuni[[#This Row],[Ammalati AREA]])*100</f>
        <v>7.5016396127516177E-3</v>
      </c>
    </row>
    <row r="2337" spans="1:16" x14ac:dyDescent="0.3">
      <c r="A2337" t="s">
        <v>2355</v>
      </c>
      <c r="B2337" t="s">
        <v>8023</v>
      </c>
      <c r="C2337" t="s">
        <v>2219</v>
      </c>
      <c r="D2337">
        <v>2476</v>
      </c>
      <c r="E2337" s="1">
        <f>(Comuni[[#This Row],[Popolazione2011]]/SUM(D:D))*100</f>
        <v>4.1667400109392065E-3</v>
      </c>
      <c r="F2337">
        <f t="shared" si="36"/>
        <v>9704151</v>
      </c>
      <c r="G2337" s="1">
        <f>(Comuni[[#This Row],[Popolazione2011]]/Comuni[[#This Row],[TOT POP REGIONE ]])*100</f>
        <v>2.5514854416424478E-2</v>
      </c>
      <c r="H2337" t="str">
        <f>IF(Comuni[[#This Row],[Popolazione2011]]&gt;300000,"MAGGIORE","")</f>
        <v/>
      </c>
      <c r="I2337" t="str">
        <f>_xlfn.XLOOKUP(Comuni[[#This Row],[Regione]],Ripartizione_geografica[Regione],Ripartizione_geografica[Ripartizione geografica])</f>
        <v>Nord-ovest</v>
      </c>
      <c r="J2337">
        <f>_xlfn.XLOOKUP(Comuni[[#This Row],[Regione]],Ripartizione_geografica[Regione],Ripartizione_geografica[Codice Regione])</f>
        <v>3</v>
      </c>
      <c r="K2337">
        <f>_xlfn.XLOOKUP(Comuni[[#This Row],[Regione]],Table_0[Regione],Table_0[Totale])</f>
        <v>4308126</v>
      </c>
      <c r="L2337">
        <f>_xlfn.XLOOKUP(Comuni[[#This Row],[Regione]],Table_0[Regione],Table_0[Guariti])</f>
        <v>4242764</v>
      </c>
      <c r="M2337">
        <f>_xlfn.XLOOKUP(Comuni[[#This Row],[Regione]],Table_0[Regione],Table_0[Deceduti])</f>
        <v>47031</v>
      </c>
      <c r="N2337" s="1">
        <f>(Comuni[[#This Row],[Popolazione2011]]/Comuni[[#This Row],[Ammalati TOT]])*100</f>
        <v>5.7472785150666436E-2</v>
      </c>
      <c r="O2337">
        <f>_xlfn.XLOOKUP(Comuni[[#This Row],[Regione]],Table_0[Regione],Table_0[TOT AREA])</f>
        <v>6838505</v>
      </c>
      <c r="P2337" s="1">
        <f>(Comuni[[#This Row],[Popolazione2011]]/Comuni[[#This Row],[Ammalati AREA]])*100</f>
        <v>3.6206744017881105E-2</v>
      </c>
    </row>
    <row r="2338" spans="1:16" x14ac:dyDescent="0.3">
      <c r="A2338" t="s">
        <v>2356</v>
      </c>
      <c r="B2338" t="s">
        <v>8023</v>
      </c>
      <c r="C2338" t="s">
        <v>2219</v>
      </c>
      <c r="D2338">
        <v>864</v>
      </c>
      <c r="E2338" s="1">
        <f>(Comuni[[#This Row],[Popolazione2011]]/SUM(D:D))*100</f>
        <v>1.453983590246961E-3</v>
      </c>
      <c r="F2338">
        <f t="shared" si="36"/>
        <v>9704151</v>
      </c>
      <c r="G2338" s="1">
        <f>(Comuni[[#This Row],[Popolazione2011]]/Comuni[[#This Row],[TOT POP REGIONE ]])*100</f>
        <v>8.9034063876376208E-3</v>
      </c>
      <c r="H2338" t="str">
        <f>IF(Comuni[[#This Row],[Popolazione2011]]&gt;300000,"MAGGIORE","")</f>
        <v/>
      </c>
      <c r="I2338" t="str">
        <f>_xlfn.XLOOKUP(Comuni[[#This Row],[Regione]],Ripartizione_geografica[Regione],Ripartizione_geografica[Ripartizione geografica])</f>
        <v>Nord-ovest</v>
      </c>
      <c r="J2338">
        <f>_xlfn.XLOOKUP(Comuni[[#This Row],[Regione]],Ripartizione_geografica[Regione],Ripartizione_geografica[Codice Regione])</f>
        <v>3</v>
      </c>
      <c r="K2338">
        <f>_xlfn.XLOOKUP(Comuni[[#This Row],[Regione]],Table_0[Regione],Table_0[Totale])</f>
        <v>4308126</v>
      </c>
      <c r="L2338">
        <f>_xlfn.XLOOKUP(Comuni[[#This Row],[Regione]],Table_0[Regione],Table_0[Guariti])</f>
        <v>4242764</v>
      </c>
      <c r="M2338">
        <f>_xlfn.XLOOKUP(Comuni[[#This Row],[Regione]],Table_0[Regione],Table_0[Deceduti])</f>
        <v>47031</v>
      </c>
      <c r="N2338" s="1">
        <f>(Comuni[[#This Row],[Popolazione2011]]/Comuni[[#This Row],[Ammalati TOT]])*100</f>
        <v>2.00551237359353E-2</v>
      </c>
      <c r="O2338">
        <f>_xlfn.XLOOKUP(Comuni[[#This Row],[Regione]],Table_0[Regione],Table_0[TOT AREA])</f>
        <v>6838505</v>
      </c>
      <c r="P2338" s="1">
        <f>(Comuni[[#This Row],[Popolazione2011]]/Comuni[[#This Row],[Ammalati AREA]])*100</f>
        <v>1.2634340400423777E-2</v>
      </c>
    </row>
    <row r="2339" spans="1:16" x14ac:dyDescent="0.3">
      <c r="A2339" t="s">
        <v>2357</v>
      </c>
      <c r="B2339" t="s">
        <v>8023</v>
      </c>
      <c r="C2339" t="s">
        <v>2219</v>
      </c>
      <c r="D2339">
        <v>598</v>
      </c>
      <c r="E2339" s="1">
        <f>(Comuni[[#This Row],[Popolazione2011]]/SUM(D:D))*100</f>
        <v>1.0063451238051882E-3</v>
      </c>
      <c r="F2339">
        <f t="shared" si="36"/>
        <v>9704151</v>
      </c>
      <c r="G2339" s="1">
        <f>(Comuni[[#This Row],[Popolazione2011]]/Comuni[[#This Row],[TOT POP REGIONE ]])*100</f>
        <v>6.162311365517704E-3</v>
      </c>
      <c r="H2339" t="str">
        <f>IF(Comuni[[#This Row],[Popolazione2011]]&gt;300000,"MAGGIORE","")</f>
        <v/>
      </c>
      <c r="I2339" t="str">
        <f>_xlfn.XLOOKUP(Comuni[[#This Row],[Regione]],Ripartizione_geografica[Regione],Ripartizione_geografica[Ripartizione geografica])</f>
        <v>Nord-ovest</v>
      </c>
      <c r="J2339">
        <f>_xlfn.XLOOKUP(Comuni[[#This Row],[Regione]],Ripartizione_geografica[Regione],Ripartizione_geografica[Codice Regione])</f>
        <v>3</v>
      </c>
      <c r="K2339">
        <f>_xlfn.XLOOKUP(Comuni[[#This Row],[Regione]],Table_0[Regione],Table_0[Totale])</f>
        <v>4308126</v>
      </c>
      <c r="L2339">
        <f>_xlfn.XLOOKUP(Comuni[[#This Row],[Regione]],Table_0[Regione],Table_0[Guariti])</f>
        <v>4242764</v>
      </c>
      <c r="M2339">
        <f>_xlfn.XLOOKUP(Comuni[[#This Row],[Regione]],Table_0[Regione],Table_0[Deceduti])</f>
        <v>47031</v>
      </c>
      <c r="N2339" s="1">
        <f>(Comuni[[#This Row],[Popolazione2011]]/Comuni[[#This Row],[Ammalati TOT]])*100</f>
        <v>1.3880745363529295E-2</v>
      </c>
      <c r="O2339">
        <f>_xlfn.XLOOKUP(Comuni[[#This Row],[Regione]],Table_0[Regione],Table_0[TOT AREA])</f>
        <v>6838505</v>
      </c>
      <c r="P2339" s="1">
        <f>(Comuni[[#This Row],[Popolazione2011]]/Comuni[[#This Row],[Ammalati AREA]])*100</f>
        <v>8.7446013419599754E-3</v>
      </c>
    </row>
    <row r="2340" spans="1:16" x14ac:dyDescent="0.3">
      <c r="A2340" t="s">
        <v>2358</v>
      </c>
      <c r="B2340" t="s">
        <v>8023</v>
      </c>
      <c r="C2340" t="s">
        <v>2219</v>
      </c>
      <c r="D2340">
        <v>1760</v>
      </c>
      <c r="E2340" s="1">
        <f>(Comuni[[#This Row],[Popolazione2011]]/SUM(D:D))*100</f>
        <v>2.9618184245771423E-3</v>
      </c>
      <c r="F2340">
        <f t="shared" si="36"/>
        <v>9704151</v>
      </c>
      <c r="G2340" s="1">
        <f>(Comuni[[#This Row],[Popolazione2011]]/Comuni[[#This Row],[TOT POP REGIONE ]])*100</f>
        <v>1.8136568567409968E-2</v>
      </c>
      <c r="H2340" t="str">
        <f>IF(Comuni[[#This Row],[Popolazione2011]]&gt;300000,"MAGGIORE","")</f>
        <v/>
      </c>
      <c r="I2340" t="str">
        <f>_xlfn.XLOOKUP(Comuni[[#This Row],[Regione]],Ripartizione_geografica[Regione],Ripartizione_geografica[Ripartizione geografica])</f>
        <v>Nord-ovest</v>
      </c>
      <c r="J2340">
        <f>_xlfn.XLOOKUP(Comuni[[#This Row],[Regione]],Ripartizione_geografica[Regione],Ripartizione_geografica[Codice Regione])</f>
        <v>3</v>
      </c>
      <c r="K2340">
        <f>_xlfn.XLOOKUP(Comuni[[#This Row],[Regione]],Table_0[Regione],Table_0[Totale])</f>
        <v>4308126</v>
      </c>
      <c r="L2340">
        <f>_xlfn.XLOOKUP(Comuni[[#This Row],[Regione]],Table_0[Regione],Table_0[Guariti])</f>
        <v>4242764</v>
      </c>
      <c r="M2340">
        <f>_xlfn.XLOOKUP(Comuni[[#This Row],[Regione]],Table_0[Regione],Table_0[Deceduti])</f>
        <v>47031</v>
      </c>
      <c r="N2340" s="1">
        <f>(Comuni[[#This Row],[Popolazione2011]]/Comuni[[#This Row],[Ammalati TOT]])*100</f>
        <v>4.0853029832460794E-2</v>
      </c>
      <c r="O2340">
        <f>_xlfn.XLOOKUP(Comuni[[#This Row],[Regione]],Table_0[Regione],Table_0[TOT AREA])</f>
        <v>6838505</v>
      </c>
      <c r="P2340" s="1">
        <f>(Comuni[[#This Row],[Popolazione2011]]/Comuni[[#This Row],[Ammalati AREA]])*100</f>
        <v>2.5736619334196582E-2</v>
      </c>
    </row>
    <row r="2341" spans="1:16" x14ac:dyDescent="0.3">
      <c r="A2341" t="s">
        <v>2359</v>
      </c>
      <c r="B2341" t="s">
        <v>8023</v>
      </c>
      <c r="C2341" t="s">
        <v>2219</v>
      </c>
      <c r="D2341">
        <v>967</v>
      </c>
      <c r="E2341" s="1">
        <f>(Comuni[[#This Row],[Popolazione2011]]/SUM(D:D))*100</f>
        <v>1.6273172821398276E-3</v>
      </c>
      <c r="F2341">
        <f t="shared" si="36"/>
        <v>9704151</v>
      </c>
      <c r="G2341" s="1">
        <f>(Comuni[[#This Row],[Popolazione2011]]/Comuni[[#This Row],[TOT POP REGIONE ]])*100</f>
        <v>9.9648078435712727E-3</v>
      </c>
      <c r="H2341" t="str">
        <f>IF(Comuni[[#This Row],[Popolazione2011]]&gt;300000,"MAGGIORE","")</f>
        <v/>
      </c>
      <c r="I2341" t="str">
        <f>_xlfn.XLOOKUP(Comuni[[#This Row],[Regione]],Ripartizione_geografica[Regione],Ripartizione_geografica[Ripartizione geografica])</f>
        <v>Nord-ovest</v>
      </c>
      <c r="J2341">
        <f>_xlfn.XLOOKUP(Comuni[[#This Row],[Regione]],Ripartizione_geografica[Regione],Ripartizione_geografica[Codice Regione])</f>
        <v>3</v>
      </c>
      <c r="K2341">
        <f>_xlfn.XLOOKUP(Comuni[[#This Row],[Regione]],Table_0[Regione],Table_0[Totale])</f>
        <v>4308126</v>
      </c>
      <c r="L2341">
        <f>_xlfn.XLOOKUP(Comuni[[#This Row],[Regione]],Table_0[Regione],Table_0[Guariti])</f>
        <v>4242764</v>
      </c>
      <c r="M2341">
        <f>_xlfn.XLOOKUP(Comuni[[#This Row],[Regione]],Table_0[Regione],Table_0[Deceduti])</f>
        <v>47031</v>
      </c>
      <c r="N2341" s="1">
        <f>(Comuni[[#This Row],[Popolazione2011]]/Comuni[[#This Row],[Ammalati TOT]])*100</f>
        <v>2.2445954459084993E-2</v>
      </c>
      <c r="O2341">
        <f>_xlfn.XLOOKUP(Comuni[[#This Row],[Regione]],Table_0[Regione],Table_0[TOT AREA])</f>
        <v>6838505</v>
      </c>
      <c r="P2341" s="1">
        <f>(Comuni[[#This Row],[Popolazione2011]]/Comuni[[#This Row],[Ammalati AREA]])*100</f>
        <v>1.4140517554640962E-2</v>
      </c>
    </row>
    <row r="2342" spans="1:16" x14ac:dyDescent="0.3">
      <c r="A2342" t="s">
        <v>2360</v>
      </c>
      <c r="B2342" t="s">
        <v>8023</v>
      </c>
      <c r="C2342" t="s">
        <v>2219</v>
      </c>
      <c r="D2342">
        <v>257</v>
      </c>
      <c r="E2342" s="1">
        <f>(Comuni[[#This Row],[Popolazione2011]]/SUM(D:D))*100</f>
        <v>4.324928040433668E-4</v>
      </c>
      <c r="F2342">
        <f t="shared" si="36"/>
        <v>9704151</v>
      </c>
      <c r="G2342" s="1">
        <f>(Comuni[[#This Row],[Popolazione2011]]/Comuni[[#This Row],[TOT POP REGIONE ]])*100</f>
        <v>2.6483512055820234E-3</v>
      </c>
      <c r="H2342" t="str">
        <f>IF(Comuni[[#This Row],[Popolazione2011]]&gt;300000,"MAGGIORE","")</f>
        <v/>
      </c>
      <c r="I2342" t="str">
        <f>_xlfn.XLOOKUP(Comuni[[#This Row],[Regione]],Ripartizione_geografica[Regione],Ripartizione_geografica[Ripartizione geografica])</f>
        <v>Nord-ovest</v>
      </c>
      <c r="J2342">
        <f>_xlfn.XLOOKUP(Comuni[[#This Row],[Regione]],Ripartizione_geografica[Regione],Ripartizione_geografica[Codice Regione])</f>
        <v>3</v>
      </c>
      <c r="K2342">
        <f>_xlfn.XLOOKUP(Comuni[[#This Row],[Regione]],Table_0[Regione],Table_0[Totale])</f>
        <v>4308126</v>
      </c>
      <c r="L2342">
        <f>_xlfn.XLOOKUP(Comuni[[#This Row],[Regione]],Table_0[Regione],Table_0[Guariti])</f>
        <v>4242764</v>
      </c>
      <c r="M2342">
        <f>_xlfn.XLOOKUP(Comuni[[#This Row],[Regione]],Table_0[Regione],Table_0[Deceduti])</f>
        <v>47031</v>
      </c>
      <c r="N2342" s="1">
        <f>(Comuni[[#This Row],[Popolazione2011]]/Comuni[[#This Row],[Ammalati TOT]])*100</f>
        <v>5.9654708334900145E-3</v>
      </c>
      <c r="O2342">
        <f>_xlfn.XLOOKUP(Comuni[[#This Row],[Regione]],Table_0[Regione],Table_0[TOT AREA])</f>
        <v>6838505</v>
      </c>
      <c r="P2342" s="1">
        <f>(Comuni[[#This Row],[Popolazione2011]]/Comuni[[#This Row],[Ammalati AREA]])*100</f>
        <v>3.7581313459593871E-3</v>
      </c>
    </row>
    <row r="2343" spans="1:16" x14ac:dyDescent="0.3">
      <c r="A2343" t="s">
        <v>2361</v>
      </c>
      <c r="B2343" t="s">
        <v>8023</v>
      </c>
      <c r="C2343" t="s">
        <v>2219</v>
      </c>
      <c r="D2343">
        <v>680</v>
      </c>
      <c r="E2343" s="1">
        <f>(Comuni[[#This Row],[Popolazione2011]]/SUM(D:D))*100</f>
        <v>1.1443389367684414E-3</v>
      </c>
      <c r="F2343">
        <f t="shared" si="36"/>
        <v>9704151</v>
      </c>
      <c r="G2343" s="1">
        <f>(Comuni[[#This Row],[Popolazione2011]]/Comuni[[#This Row],[TOT POP REGIONE ]])*100</f>
        <v>7.007310582862942E-3</v>
      </c>
      <c r="H2343" t="str">
        <f>IF(Comuni[[#This Row],[Popolazione2011]]&gt;300000,"MAGGIORE","")</f>
        <v/>
      </c>
      <c r="I2343" t="str">
        <f>_xlfn.XLOOKUP(Comuni[[#This Row],[Regione]],Ripartizione_geografica[Regione],Ripartizione_geografica[Ripartizione geografica])</f>
        <v>Nord-ovest</v>
      </c>
      <c r="J2343">
        <f>_xlfn.XLOOKUP(Comuni[[#This Row],[Regione]],Ripartizione_geografica[Regione],Ripartizione_geografica[Codice Regione])</f>
        <v>3</v>
      </c>
      <c r="K2343">
        <f>_xlfn.XLOOKUP(Comuni[[#This Row],[Regione]],Table_0[Regione],Table_0[Totale])</f>
        <v>4308126</v>
      </c>
      <c r="L2343">
        <f>_xlfn.XLOOKUP(Comuni[[#This Row],[Regione]],Table_0[Regione],Table_0[Guariti])</f>
        <v>4242764</v>
      </c>
      <c r="M2343">
        <f>_xlfn.XLOOKUP(Comuni[[#This Row],[Regione]],Table_0[Regione],Table_0[Deceduti])</f>
        <v>47031</v>
      </c>
      <c r="N2343" s="1">
        <f>(Comuni[[#This Row],[Popolazione2011]]/Comuni[[#This Row],[Ammalati TOT]])*100</f>
        <v>1.5784125162541671E-2</v>
      </c>
      <c r="O2343">
        <f>_xlfn.XLOOKUP(Comuni[[#This Row],[Regione]],Table_0[Regione],Table_0[TOT AREA])</f>
        <v>6838505</v>
      </c>
      <c r="P2343" s="1">
        <f>(Comuni[[#This Row],[Popolazione2011]]/Comuni[[#This Row],[Ammalati AREA]])*100</f>
        <v>9.9436938336668612E-3</v>
      </c>
    </row>
    <row r="2344" spans="1:16" x14ac:dyDescent="0.3">
      <c r="A2344" t="s">
        <v>2362</v>
      </c>
      <c r="B2344" t="s">
        <v>8023</v>
      </c>
      <c r="C2344" t="s">
        <v>2219</v>
      </c>
      <c r="D2344">
        <v>5807</v>
      </c>
      <c r="E2344" s="1">
        <f>(Comuni[[#This Row],[Popolazione2011]]/SUM(D:D))*100</f>
        <v>9.7723179497269698E-3</v>
      </c>
      <c r="F2344">
        <f t="shared" si="36"/>
        <v>9704151</v>
      </c>
      <c r="G2344" s="1">
        <f>(Comuni[[#This Row],[Popolazione2011]]/Comuni[[#This Row],[TOT POP REGIONE ]])*100</f>
        <v>5.9840371403948676E-2</v>
      </c>
      <c r="H2344" t="str">
        <f>IF(Comuni[[#This Row],[Popolazione2011]]&gt;300000,"MAGGIORE","")</f>
        <v/>
      </c>
      <c r="I2344" t="str">
        <f>_xlfn.XLOOKUP(Comuni[[#This Row],[Regione]],Ripartizione_geografica[Regione],Ripartizione_geografica[Ripartizione geografica])</f>
        <v>Nord-ovest</v>
      </c>
      <c r="J2344">
        <f>_xlfn.XLOOKUP(Comuni[[#This Row],[Regione]],Ripartizione_geografica[Regione],Ripartizione_geografica[Codice Regione])</f>
        <v>3</v>
      </c>
      <c r="K2344">
        <f>_xlfn.XLOOKUP(Comuni[[#This Row],[Regione]],Table_0[Regione],Table_0[Totale])</f>
        <v>4308126</v>
      </c>
      <c r="L2344">
        <f>_xlfn.XLOOKUP(Comuni[[#This Row],[Regione]],Table_0[Regione],Table_0[Guariti])</f>
        <v>4242764</v>
      </c>
      <c r="M2344">
        <f>_xlfn.XLOOKUP(Comuni[[#This Row],[Regione]],Table_0[Regione],Table_0[Deceduti])</f>
        <v>47031</v>
      </c>
      <c r="N2344" s="1">
        <f>(Comuni[[#This Row],[Popolazione2011]]/Comuni[[#This Row],[Ammalati TOT]])*100</f>
        <v>0.13479178649835219</v>
      </c>
      <c r="O2344">
        <f>_xlfn.XLOOKUP(Comuni[[#This Row],[Regione]],Table_0[Regione],Table_0[TOT AREA])</f>
        <v>6838505</v>
      </c>
      <c r="P2344" s="1">
        <f>(Comuni[[#This Row],[Popolazione2011]]/Comuni[[#This Row],[Ammalati AREA]])*100</f>
        <v>8.4916220723681574E-2</v>
      </c>
    </row>
    <row r="2345" spans="1:16" x14ac:dyDescent="0.3">
      <c r="A2345" t="s">
        <v>2363</v>
      </c>
      <c r="B2345" t="s">
        <v>8023</v>
      </c>
      <c r="C2345" t="s">
        <v>2219</v>
      </c>
      <c r="D2345">
        <v>1146</v>
      </c>
      <c r="E2345" s="1">
        <f>(Comuni[[#This Row],[Popolazione2011]]/SUM(D:D))*100</f>
        <v>1.9285476787303437E-3</v>
      </c>
      <c r="F2345">
        <f t="shared" si="36"/>
        <v>9704151</v>
      </c>
      <c r="G2345" s="1">
        <f>(Comuni[[#This Row],[Popolazione2011]]/Comuni[[#This Row],[TOT POP REGIONE ]])*100</f>
        <v>1.1809379305824898E-2</v>
      </c>
      <c r="H2345" t="str">
        <f>IF(Comuni[[#This Row],[Popolazione2011]]&gt;300000,"MAGGIORE","")</f>
        <v/>
      </c>
      <c r="I2345" t="str">
        <f>_xlfn.XLOOKUP(Comuni[[#This Row],[Regione]],Ripartizione_geografica[Regione],Ripartizione_geografica[Ripartizione geografica])</f>
        <v>Nord-ovest</v>
      </c>
      <c r="J2345">
        <f>_xlfn.XLOOKUP(Comuni[[#This Row],[Regione]],Ripartizione_geografica[Regione],Ripartizione_geografica[Codice Regione])</f>
        <v>3</v>
      </c>
      <c r="K2345">
        <f>_xlfn.XLOOKUP(Comuni[[#This Row],[Regione]],Table_0[Regione],Table_0[Totale])</f>
        <v>4308126</v>
      </c>
      <c r="L2345">
        <f>_xlfn.XLOOKUP(Comuni[[#This Row],[Regione]],Table_0[Regione],Table_0[Guariti])</f>
        <v>4242764</v>
      </c>
      <c r="M2345">
        <f>_xlfn.XLOOKUP(Comuni[[#This Row],[Regione]],Table_0[Regione],Table_0[Deceduti])</f>
        <v>47031</v>
      </c>
      <c r="N2345" s="1">
        <f>(Comuni[[#This Row],[Popolazione2011]]/Comuni[[#This Row],[Ammalati TOT]])*100</f>
        <v>2.6600893288636407E-2</v>
      </c>
      <c r="O2345">
        <f>_xlfn.XLOOKUP(Comuni[[#This Row],[Regione]],Table_0[Regione],Table_0[TOT AREA])</f>
        <v>6838505</v>
      </c>
      <c r="P2345" s="1">
        <f>(Comuni[[#This Row],[Popolazione2011]]/Comuni[[#This Row],[Ammalati AREA]])*100</f>
        <v>1.6758048725562094E-2</v>
      </c>
    </row>
    <row r="2346" spans="1:16" x14ac:dyDescent="0.3">
      <c r="A2346" t="s">
        <v>2364</v>
      </c>
      <c r="B2346" t="s">
        <v>8023</v>
      </c>
      <c r="C2346" t="s">
        <v>2219</v>
      </c>
      <c r="D2346">
        <v>602</v>
      </c>
      <c r="E2346" s="1">
        <f>(Comuni[[#This Row],[Popolazione2011]]/SUM(D:D))*100</f>
        <v>1.0130765293155908E-3</v>
      </c>
      <c r="F2346">
        <f t="shared" si="36"/>
        <v>9704151</v>
      </c>
      <c r="G2346" s="1">
        <f>(Comuni[[#This Row],[Popolazione2011]]/Comuni[[#This Row],[TOT POP REGIONE ]])*100</f>
        <v>6.2035308395345457E-3</v>
      </c>
      <c r="H2346" t="str">
        <f>IF(Comuni[[#This Row],[Popolazione2011]]&gt;300000,"MAGGIORE","")</f>
        <v/>
      </c>
      <c r="I2346" t="str">
        <f>_xlfn.XLOOKUP(Comuni[[#This Row],[Regione]],Ripartizione_geografica[Regione],Ripartizione_geografica[Ripartizione geografica])</f>
        <v>Nord-ovest</v>
      </c>
      <c r="J2346">
        <f>_xlfn.XLOOKUP(Comuni[[#This Row],[Regione]],Ripartizione_geografica[Regione],Ripartizione_geografica[Codice Regione])</f>
        <v>3</v>
      </c>
      <c r="K2346">
        <f>_xlfn.XLOOKUP(Comuni[[#This Row],[Regione]],Table_0[Regione],Table_0[Totale])</f>
        <v>4308126</v>
      </c>
      <c r="L2346">
        <f>_xlfn.XLOOKUP(Comuni[[#This Row],[Regione]],Table_0[Regione],Table_0[Guariti])</f>
        <v>4242764</v>
      </c>
      <c r="M2346">
        <f>_xlfn.XLOOKUP(Comuni[[#This Row],[Regione]],Table_0[Regione],Table_0[Deceduti])</f>
        <v>47031</v>
      </c>
      <c r="N2346" s="1">
        <f>(Comuni[[#This Row],[Popolazione2011]]/Comuni[[#This Row],[Ammalati TOT]])*100</f>
        <v>1.3973593158603069E-2</v>
      </c>
      <c r="O2346">
        <f>_xlfn.XLOOKUP(Comuni[[#This Row],[Regione]],Table_0[Regione],Table_0[TOT AREA])</f>
        <v>6838505</v>
      </c>
      <c r="P2346" s="1">
        <f>(Comuni[[#This Row],[Popolazione2011]]/Comuni[[#This Row],[Ammalati AREA]])*100</f>
        <v>8.8030936586286027E-3</v>
      </c>
    </row>
    <row r="2347" spans="1:16" x14ac:dyDescent="0.3">
      <c r="A2347" t="s">
        <v>2365</v>
      </c>
      <c r="B2347" t="s">
        <v>8023</v>
      </c>
      <c r="C2347" t="s">
        <v>2219</v>
      </c>
      <c r="D2347">
        <v>11639</v>
      </c>
      <c r="E2347" s="1">
        <f>(Comuni[[#This Row],[Popolazione2011]]/SUM(D:D))*100</f>
        <v>1.9586707183893954E-2</v>
      </c>
      <c r="F2347">
        <f t="shared" si="36"/>
        <v>9704151</v>
      </c>
      <c r="G2347" s="1">
        <f>(Comuni[[#This Row],[Popolazione2011]]/Comuni[[#This Row],[TOT POP REGIONE ]])*100</f>
        <v>0.11993836452050262</v>
      </c>
      <c r="H2347" t="str">
        <f>IF(Comuni[[#This Row],[Popolazione2011]]&gt;300000,"MAGGIORE","")</f>
        <v/>
      </c>
      <c r="I2347" t="str">
        <f>_xlfn.XLOOKUP(Comuni[[#This Row],[Regione]],Ripartizione_geografica[Regione],Ripartizione_geografica[Ripartizione geografica])</f>
        <v>Nord-ovest</v>
      </c>
      <c r="J2347">
        <f>_xlfn.XLOOKUP(Comuni[[#This Row],[Regione]],Ripartizione_geografica[Regione],Ripartizione_geografica[Codice Regione])</f>
        <v>3</v>
      </c>
      <c r="K2347">
        <f>_xlfn.XLOOKUP(Comuni[[#This Row],[Regione]],Table_0[Regione],Table_0[Totale])</f>
        <v>4308126</v>
      </c>
      <c r="L2347">
        <f>_xlfn.XLOOKUP(Comuni[[#This Row],[Regione]],Table_0[Regione],Table_0[Guariti])</f>
        <v>4242764</v>
      </c>
      <c r="M2347">
        <f>_xlfn.XLOOKUP(Comuni[[#This Row],[Regione]],Table_0[Regione],Table_0[Deceduti])</f>
        <v>47031</v>
      </c>
      <c r="N2347" s="1">
        <f>(Comuni[[#This Row],[Popolazione2011]]/Comuni[[#This Row],[Ammalati TOT]])*100</f>
        <v>0.27016387171591549</v>
      </c>
      <c r="O2347">
        <f>_xlfn.XLOOKUP(Comuni[[#This Row],[Regione]],Table_0[Regione],Table_0[TOT AREA])</f>
        <v>6838505</v>
      </c>
      <c r="P2347" s="1">
        <f>(Comuni[[#This Row],[Popolazione2011]]/Comuni[[#This Row],[Ammalati AREA]])*100</f>
        <v>0.17019801842654206</v>
      </c>
    </row>
    <row r="2348" spans="1:16" x14ac:dyDescent="0.3">
      <c r="A2348" t="s">
        <v>2366</v>
      </c>
      <c r="B2348" t="s">
        <v>8023</v>
      </c>
      <c r="C2348" t="s">
        <v>2219</v>
      </c>
      <c r="D2348">
        <v>651</v>
      </c>
      <c r="E2348" s="1">
        <f>(Comuni[[#This Row],[Popolazione2011]]/SUM(D:D))*100</f>
        <v>1.0955362468180227E-3</v>
      </c>
      <c r="F2348">
        <f t="shared" si="36"/>
        <v>9704151</v>
      </c>
      <c r="G2348" s="1">
        <f>(Comuni[[#This Row],[Popolazione2011]]/Comuni[[#This Row],[TOT POP REGIONE ]])*100</f>
        <v>6.7084693962408464E-3</v>
      </c>
      <c r="H2348" t="str">
        <f>IF(Comuni[[#This Row],[Popolazione2011]]&gt;300000,"MAGGIORE","")</f>
        <v/>
      </c>
      <c r="I2348" t="str">
        <f>_xlfn.XLOOKUP(Comuni[[#This Row],[Regione]],Ripartizione_geografica[Regione],Ripartizione_geografica[Ripartizione geografica])</f>
        <v>Nord-ovest</v>
      </c>
      <c r="J2348">
        <f>_xlfn.XLOOKUP(Comuni[[#This Row],[Regione]],Ripartizione_geografica[Regione],Ripartizione_geografica[Codice Regione])</f>
        <v>3</v>
      </c>
      <c r="K2348">
        <f>_xlfn.XLOOKUP(Comuni[[#This Row],[Regione]],Table_0[Regione],Table_0[Totale])</f>
        <v>4308126</v>
      </c>
      <c r="L2348">
        <f>_xlfn.XLOOKUP(Comuni[[#This Row],[Regione]],Table_0[Regione],Table_0[Guariti])</f>
        <v>4242764</v>
      </c>
      <c r="M2348">
        <f>_xlfn.XLOOKUP(Comuni[[#This Row],[Regione]],Table_0[Regione],Table_0[Deceduti])</f>
        <v>47031</v>
      </c>
      <c r="N2348" s="1">
        <f>(Comuni[[#This Row],[Popolazione2011]]/Comuni[[#This Row],[Ammalati TOT]])*100</f>
        <v>1.5110978648256806E-2</v>
      </c>
      <c r="O2348">
        <f>_xlfn.XLOOKUP(Comuni[[#This Row],[Regione]],Table_0[Regione],Table_0[TOT AREA])</f>
        <v>6838505</v>
      </c>
      <c r="P2348" s="1">
        <f>(Comuni[[#This Row],[Popolazione2011]]/Comuni[[#This Row],[Ammalati AREA]])*100</f>
        <v>9.5196245378193038E-3</v>
      </c>
    </row>
    <row r="2349" spans="1:16" x14ac:dyDescent="0.3">
      <c r="A2349" t="s">
        <v>2367</v>
      </c>
      <c r="B2349" t="s">
        <v>8023</v>
      </c>
      <c r="C2349" t="s">
        <v>2219</v>
      </c>
      <c r="D2349">
        <v>1693</v>
      </c>
      <c r="E2349" s="1">
        <f>(Comuni[[#This Row],[Popolazione2011]]/SUM(D:D))*100</f>
        <v>2.8490673822778988E-3</v>
      </c>
      <c r="F2349">
        <f t="shared" si="36"/>
        <v>9704151</v>
      </c>
      <c r="G2349" s="1">
        <f>(Comuni[[#This Row],[Popolazione2011]]/Comuni[[#This Row],[TOT POP REGIONE ]])*100</f>
        <v>1.7446142377627882E-2</v>
      </c>
      <c r="H2349" t="str">
        <f>IF(Comuni[[#This Row],[Popolazione2011]]&gt;300000,"MAGGIORE","")</f>
        <v/>
      </c>
      <c r="I2349" t="str">
        <f>_xlfn.XLOOKUP(Comuni[[#This Row],[Regione]],Ripartizione_geografica[Regione],Ripartizione_geografica[Ripartizione geografica])</f>
        <v>Nord-ovest</v>
      </c>
      <c r="J2349">
        <f>_xlfn.XLOOKUP(Comuni[[#This Row],[Regione]],Ripartizione_geografica[Regione],Ripartizione_geografica[Codice Regione])</f>
        <v>3</v>
      </c>
      <c r="K2349">
        <f>_xlfn.XLOOKUP(Comuni[[#This Row],[Regione]],Table_0[Regione],Table_0[Totale])</f>
        <v>4308126</v>
      </c>
      <c r="L2349">
        <f>_xlfn.XLOOKUP(Comuni[[#This Row],[Regione]],Table_0[Regione],Table_0[Guariti])</f>
        <v>4242764</v>
      </c>
      <c r="M2349">
        <f>_xlfn.XLOOKUP(Comuni[[#This Row],[Regione]],Table_0[Regione],Table_0[Deceduti])</f>
        <v>47031</v>
      </c>
      <c r="N2349" s="1">
        <f>(Comuni[[#This Row],[Popolazione2011]]/Comuni[[#This Row],[Ammalati TOT]])*100</f>
        <v>3.9297829264975069E-2</v>
      </c>
      <c r="O2349">
        <f>_xlfn.XLOOKUP(Comuni[[#This Row],[Regione]],Table_0[Regione],Table_0[TOT AREA])</f>
        <v>6838505</v>
      </c>
      <c r="P2349" s="1">
        <f>(Comuni[[#This Row],[Popolazione2011]]/Comuni[[#This Row],[Ammalati AREA]])*100</f>
        <v>2.4756873029997056E-2</v>
      </c>
    </row>
    <row r="2350" spans="1:16" x14ac:dyDescent="0.3">
      <c r="A2350" t="s">
        <v>2368</v>
      </c>
      <c r="B2350" t="s">
        <v>8023</v>
      </c>
      <c r="C2350" t="s">
        <v>2219</v>
      </c>
      <c r="D2350">
        <v>588</v>
      </c>
      <c r="E2350" s="1">
        <f>(Comuni[[#This Row],[Popolazione2011]]/SUM(D:D))*100</f>
        <v>9.8951661002918165E-4</v>
      </c>
      <c r="F2350">
        <f t="shared" si="36"/>
        <v>9704151</v>
      </c>
      <c r="G2350" s="1">
        <f>(Comuni[[#This Row],[Popolazione2011]]/Comuni[[#This Row],[TOT POP REGIONE ]])*100</f>
        <v>6.0592626804756022E-3</v>
      </c>
      <c r="H2350" t="str">
        <f>IF(Comuni[[#This Row],[Popolazione2011]]&gt;300000,"MAGGIORE","")</f>
        <v/>
      </c>
      <c r="I2350" t="str">
        <f>_xlfn.XLOOKUP(Comuni[[#This Row],[Regione]],Ripartizione_geografica[Regione],Ripartizione_geografica[Ripartizione geografica])</f>
        <v>Nord-ovest</v>
      </c>
      <c r="J2350">
        <f>_xlfn.XLOOKUP(Comuni[[#This Row],[Regione]],Ripartizione_geografica[Regione],Ripartizione_geografica[Codice Regione])</f>
        <v>3</v>
      </c>
      <c r="K2350">
        <f>_xlfn.XLOOKUP(Comuni[[#This Row],[Regione]],Table_0[Regione],Table_0[Totale])</f>
        <v>4308126</v>
      </c>
      <c r="L2350">
        <f>_xlfn.XLOOKUP(Comuni[[#This Row],[Regione]],Table_0[Regione],Table_0[Guariti])</f>
        <v>4242764</v>
      </c>
      <c r="M2350">
        <f>_xlfn.XLOOKUP(Comuni[[#This Row],[Regione]],Table_0[Regione],Table_0[Deceduti])</f>
        <v>47031</v>
      </c>
      <c r="N2350" s="1">
        <f>(Comuni[[#This Row],[Popolazione2011]]/Comuni[[#This Row],[Ammalati TOT]])*100</f>
        <v>1.3648625875844856E-2</v>
      </c>
      <c r="O2350">
        <f>_xlfn.XLOOKUP(Comuni[[#This Row],[Regione]],Table_0[Regione],Table_0[TOT AREA])</f>
        <v>6838505</v>
      </c>
      <c r="P2350" s="1">
        <f>(Comuni[[#This Row],[Popolazione2011]]/Comuni[[#This Row],[Ammalati AREA]])*100</f>
        <v>8.5983705502884044E-3</v>
      </c>
    </row>
    <row r="2351" spans="1:16" x14ac:dyDescent="0.3">
      <c r="A2351" t="s">
        <v>2369</v>
      </c>
      <c r="B2351" t="s">
        <v>8023</v>
      </c>
      <c r="C2351" t="s">
        <v>2219</v>
      </c>
      <c r="D2351">
        <v>977</v>
      </c>
      <c r="E2351" s="1">
        <f>(Comuni[[#This Row],[Popolazione2011]]/SUM(D:D))*100</f>
        <v>1.6441457959158342E-3</v>
      </c>
      <c r="F2351">
        <f t="shared" si="36"/>
        <v>9704151</v>
      </c>
      <c r="G2351" s="1">
        <f>(Comuni[[#This Row],[Popolazione2011]]/Comuni[[#This Row],[TOT POP REGIONE ]])*100</f>
        <v>1.0067856528613374E-2</v>
      </c>
      <c r="H2351" t="str">
        <f>IF(Comuni[[#This Row],[Popolazione2011]]&gt;300000,"MAGGIORE","")</f>
        <v/>
      </c>
      <c r="I2351" t="str">
        <f>_xlfn.XLOOKUP(Comuni[[#This Row],[Regione]],Ripartizione_geografica[Regione],Ripartizione_geografica[Ripartizione geografica])</f>
        <v>Nord-ovest</v>
      </c>
      <c r="J2351">
        <f>_xlfn.XLOOKUP(Comuni[[#This Row],[Regione]],Ripartizione_geografica[Regione],Ripartizione_geografica[Codice Regione])</f>
        <v>3</v>
      </c>
      <c r="K2351">
        <f>_xlfn.XLOOKUP(Comuni[[#This Row],[Regione]],Table_0[Regione],Table_0[Totale])</f>
        <v>4308126</v>
      </c>
      <c r="L2351">
        <f>_xlfn.XLOOKUP(Comuni[[#This Row],[Regione]],Table_0[Regione],Table_0[Guariti])</f>
        <v>4242764</v>
      </c>
      <c r="M2351">
        <f>_xlfn.XLOOKUP(Comuni[[#This Row],[Regione]],Table_0[Regione],Table_0[Deceduti])</f>
        <v>47031</v>
      </c>
      <c r="N2351" s="1">
        <f>(Comuni[[#This Row],[Popolazione2011]]/Comuni[[#This Row],[Ammalati TOT]])*100</f>
        <v>2.2678073946769434E-2</v>
      </c>
      <c r="O2351">
        <f>_xlfn.XLOOKUP(Comuni[[#This Row],[Regione]],Table_0[Regione],Table_0[TOT AREA])</f>
        <v>6838505</v>
      </c>
      <c r="P2351" s="1">
        <f>(Comuni[[#This Row],[Popolazione2011]]/Comuni[[#This Row],[Ammalati AREA]])*100</f>
        <v>1.4286748346312536E-2</v>
      </c>
    </row>
    <row r="2352" spans="1:16" x14ac:dyDescent="0.3">
      <c r="A2352" t="s">
        <v>2370</v>
      </c>
      <c r="B2352" t="s">
        <v>8023</v>
      </c>
      <c r="C2352" t="s">
        <v>2219</v>
      </c>
      <c r="D2352">
        <v>347</v>
      </c>
      <c r="E2352" s="1">
        <f>(Comuni[[#This Row],[Popolazione2011]]/SUM(D:D))*100</f>
        <v>5.839494280274253E-4</v>
      </c>
      <c r="F2352">
        <f t="shared" si="36"/>
        <v>9704151</v>
      </c>
      <c r="G2352" s="1">
        <f>(Comuni[[#This Row],[Popolazione2011]]/Comuni[[#This Row],[TOT POP REGIONE ]])*100</f>
        <v>3.5757893709609427E-3</v>
      </c>
      <c r="H2352" t="str">
        <f>IF(Comuni[[#This Row],[Popolazione2011]]&gt;300000,"MAGGIORE","")</f>
        <v/>
      </c>
      <c r="I2352" t="str">
        <f>_xlfn.XLOOKUP(Comuni[[#This Row],[Regione]],Ripartizione_geografica[Regione],Ripartizione_geografica[Ripartizione geografica])</f>
        <v>Nord-ovest</v>
      </c>
      <c r="J2352">
        <f>_xlfn.XLOOKUP(Comuni[[#This Row],[Regione]],Ripartizione_geografica[Regione],Ripartizione_geografica[Codice Regione])</f>
        <v>3</v>
      </c>
      <c r="K2352">
        <f>_xlfn.XLOOKUP(Comuni[[#This Row],[Regione]],Table_0[Regione],Table_0[Totale])</f>
        <v>4308126</v>
      </c>
      <c r="L2352">
        <f>_xlfn.XLOOKUP(Comuni[[#This Row],[Regione]],Table_0[Regione],Table_0[Guariti])</f>
        <v>4242764</v>
      </c>
      <c r="M2352">
        <f>_xlfn.XLOOKUP(Comuni[[#This Row],[Regione]],Table_0[Regione],Table_0[Deceduti])</f>
        <v>47031</v>
      </c>
      <c r="N2352" s="1">
        <f>(Comuni[[#This Row],[Popolazione2011]]/Comuni[[#This Row],[Ammalati TOT]])*100</f>
        <v>8.0545462226499411E-3</v>
      </c>
      <c r="O2352">
        <f>_xlfn.XLOOKUP(Comuni[[#This Row],[Regione]],Table_0[Regione],Table_0[TOT AREA])</f>
        <v>6838505</v>
      </c>
      <c r="P2352" s="1">
        <f>(Comuni[[#This Row],[Popolazione2011]]/Comuni[[#This Row],[Ammalati AREA]])*100</f>
        <v>5.0742084710035306E-3</v>
      </c>
    </row>
    <row r="2353" spans="1:16" x14ac:dyDescent="0.3">
      <c r="A2353" t="s">
        <v>2371</v>
      </c>
      <c r="B2353" t="s">
        <v>8023</v>
      </c>
      <c r="C2353" t="s">
        <v>2219</v>
      </c>
      <c r="D2353">
        <v>2395</v>
      </c>
      <c r="E2353" s="1">
        <f>(Comuni[[#This Row],[Popolazione2011]]/SUM(D:D))*100</f>
        <v>4.0304290493535545E-3</v>
      </c>
      <c r="F2353">
        <f t="shared" si="36"/>
        <v>9704151</v>
      </c>
      <c r="G2353" s="1">
        <f>(Comuni[[#This Row],[Popolazione2011]]/Comuni[[#This Row],[TOT POP REGIONE ]])*100</f>
        <v>2.4680160067583449E-2</v>
      </c>
      <c r="H2353" t="str">
        <f>IF(Comuni[[#This Row],[Popolazione2011]]&gt;300000,"MAGGIORE","")</f>
        <v/>
      </c>
      <c r="I2353" t="str">
        <f>_xlfn.XLOOKUP(Comuni[[#This Row],[Regione]],Ripartizione_geografica[Regione],Ripartizione_geografica[Ripartizione geografica])</f>
        <v>Nord-ovest</v>
      </c>
      <c r="J2353">
        <f>_xlfn.XLOOKUP(Comuni[[#This Row],[Regione]],Ripartizione_geografica[Regione],Ripartizione_geografica[Codice Regione])</f>
        <v>3</v>
      </c>
      <c r="K2353">
        <f>_xlfn.XLOOKUP(Comuni[[#This Row],[Regione]],Table_0[Regione],Table_0[Totale])</f>
        <v>4308126</v>
      </c>
      <c r="L2353">
        <f>_xlfn.XLOOKUP(Comuni[[#This Row],[Regione]],Table_0[Regione],Table_0[Guariti])</f>
        <v>4242764</v>
      </c>
      <c r="M2353">
        <f>_xlfn.XLOOKUP(Comuni[[#This Row],[Regione]],Table_0[Regione],Table_0[Deceduti])</f>
        <v>47031</v>
      </c>
      <c r="N2353" s="1">
        <f>(Comuni[[#This Row],[Popolazione2011]]/Comuni[[#This Row],[Ammalati TOT]])*100</f>
        <v>5.559261730042251E-2</v>
      </c>
      <c r="O2353">
        <f>_xlfn.XLOOKUP(Comuni[[#This Row],[Regione]],Table_0[Regione],Table_0[TOT AREA])</f>
        <v>6838505</v>
      </c>
      <c r="P2353" s="1">
        <f>(Comuni[[#This Row],[Popolazione2011]]/Comuni[[#This Row],[Ammalati AREA]])*100</f>
        <v>3.5022274605341373E-2</v>
      </c>
    </row>
    <row r="2354" spans="1:16" x14ac:dyDescent="0.3">
      <c r="A2354" t="s">
        <v>2372</v>
      </c>
      <c r="B2354" t="s">
        <v>8023</v>
      </c>
      <c r="C2354" t="s">
        <v>2219</v>
      </c>
      <c r="D2354">
        <v>3427</v>
      </c>
      <c r="E2354" s="1">
        <f>(Comuni[[#This Row],[Popolazione2011]]/SUM(D:D))*100</f>
        <v>5.7671316710374244E-3</v>
      </c>
      <c r="F2354">
        <f t="shared" si="36"/>
        <v>9704151</v>
      </c>
      <c r="G2354" s="1">
        <f>(Comuni[[#This Row],[Popolazione2011]]/Comuni[[#This Row],[TOT POP REGIONE ]])*100</f>
        <v>3.5314784363928389E-2</v>
      </c>
      <c r="H2354" t="str">
        <f>IF(Comuni[[#This Row],[Popolazione2011]]&gt;300000,"MAGGIORE","")</f>
        <v/>
      </c>
      <c r="I2354" t="str">
        <f>_xlfn.XLOOKUP(Comuni[[#This Row],[Regione]],Ripartizione_geografica[Regione],Ripartizione_geografica[Ripartizione geografica])</f>
        <v>Nord-ovest</v>
      </c>
      <c r="J2354">
        <f>_xlfn.XLOOKUP(Comuni[[#This Row],[Regione]],Ripartizione_geografica[Regione],Ripartizione_geografica[Codice Regione])</f>
        <v>3</v>
      </c>
      <c r="K2354">
        <f>_xlfn.XLOOKUP(Comuni[[#This Row],[Regione]],Table_0[Regione],Table_0[Totale])</f>
        <v>4308126</v>
      </c>
      <c r="L2354">
        <f>_xlfn.XLOOKUP(Comuni[[#This Row],[Regione]],Table_0[Regione],Table_0[Guariti])</f>
        <v>4242764</v>
      </c>
      <c r="M2354">
        <f>_xlfn.XLOOKUP(Comuni[[#This Row],[Regione]],Table_0[Regione],Table_0[Deceduti])</f>
        <v>47031</v>
      </c>
      <c r="N2354" s="1">
        <f>(Comuni[[#This Row],[Popolazione2011]]/Comuni[[#This Row],[Ammalati TOT]])*100</f>
        <v>7.9547348429456335E-2</v>
      </c>
      <c r="O2354">
        <f>_xlfn.XLOOKUP(Comuni[[#This Row],[Regione]],Table_0[Regione],Table_0[TOT AREA])</f>
        <v>6838505</v>
      </c>
      <c r="P2354" s="1">
        <f>(Comuni[[#This Row],[Popolazione2011]]/Comuni[[#This Row],[Ammalati AREA]])*100</f>
        <v>5.0113292305847552E-2</v>
      </c>
    </row>
    <row r="2355" spans="1:16" x14ac:dyDescent="0.3">
      <c r="A2355" t="s">
        <v>2373</v>
      </c>
      <c r="B2355" t="s">
        <v>8023</v>
      </c>
      <c r="C2355" t="s">
        <v>2219</v>
      </c>
      <c r="D2355">
        <v>837</v>
      </c>
      <c r="E2355" s="1">
        <f>(Comuni[[#This Row],[Popolazione2011]]/SUM(D:D))*100</f>
        <v>1.4085466030517432E-3</v>
      </c>
      <c r="F2355">
        <f t="shared" si="36"/>
        <v>9704151</v>
      </c>
      <c r="G2355" s="1">
        <f>(Comuni[[#This Row],[Popolazione2011]]/Comuni[[#This Row],[TOT POP REGIONE ]])*100</f>
        <v>8.6251749380239443E-3</v>
      </c>
      <c r="H2355" t="str">
        <f>IF(Comuni[[#This Row],[Popolazione2011]]&gt;300000,"MAGGIORE","")</f>
        <v/>
      </c>
      <c r="I2355" t="str">
        <f>_xlfn.XLOOKUP(Comuni[[#This Row],[Regione]],Ripartizione_geografica[Regione],Ripartizione_geografica[Ripartizione geografica])</f>
        <v>Nord-ovest</v>
      </c>
      <c r="J2355">
        <f>_xlfn.XLOOKUP(Comuni[[#This Row],[Regione]],Ripartizione_geografica[Regione],Ripartizione_geografica[Codice Regione])</f>
        <v>3</v>
      </c>
      <c r="K2355">
        <f>_xlfn.XLOOKUP(Comuni[[#This Row],[Regione]],Table_0[Regione],Table_0[Totale])</f>
        <v>4308126</v>
      </c>
      <c r="L2355">
        <f>_xlfn.XLOOKUP(Comuni[[#This Row],[Regione]],Table_0[Regione],Table_0[Guariti])</f>
        <v>4242764</v>
      </c>
      <c r="M2355">
        <f>_xlfn.XLOOKUP(Comuni[[#This Row],[Regione]],Table_0[Regione],Table_0[Deceduti])</f>
        <v>47031</v>
      </c>
      <c r="N2355" s="1">
        <f>(Comuni[[#This Row],[Popolazione2011]]/Comuni[[#This Row],[Ammalati TOT]])*100</f>
        <v>1.9428401119187321E-2</v>
      </c>
      <c r="O2355">
        <f>_xlfn.XLOOKUP(Comuni[[#This Row],[Regione]],Table_0[Regione],Table_0[TOT AREA])</f>
        <v>6838505</v>
      </c>
      <c r="P2355" s="1">
        <f>(Comuni[[#This Row],[Popolazione2011]]/Comuni[[#This Row],[Ammalati AREA]])*100</f>
        <v>1.2239517262910534E-2</v>
      </c>
    </row>
    <row r="2356" spans="1:16" x14ac:dyDescent="0.3">
      <c r="A2356" t="s">
        <v>2374</v>
      </c>
      <c r="B2356" t="s">
        <v>8023</v>
      </c>
      <c r="C2356" t="s">
        <v>2219</v>
      </c>
      <c r="D2356">
        <v>4361</v>
      </c>
      <c r="E2356" s="1">
        <f>(Comuni[[#This Row],[Popolazione2011]]/SUM(D:D))*100</f>
        <v>7.3389148577164311E-3</v>
      </c>
      <c r="F2356">
        <f t="shared" si="36"/>
        <v>9704151</v>
      </c>
      <c r="G2356" s="1">
        <f>(Comuni[[#This Row],[Popolazione2011]]/Comuni[[#This Row],[TOT POP REGIONE ]])*100</f>
        <v>4.4939531546860721E-2</v>
      </c>
      <c r="H2356" t="str">
        <f>IF(Comuni[[#This Row],[Popolazione2011]]&gt;300000,"MAGGIORE","")</f>
        <v/>
      </c>
      <c r="I2356" t="str">
        <f>_xlfn.XLOOKUP(Comuni[[#This Row],[Regione]],Ripartizione_geografica[Regione],Ripartizione_geografica[Ripartizione geografica])</f>
        <v>Nord-ovest</v>
      </c>
      <c r="J2356">
        <f>_xlfn.XLOOKUP(Comuni[[#This Row],[Regione]],Ripartizione_geografica[Regione],Ripartizione_geografica[Codice Regione])</f>
        <v>3</v>
      </c>
      <c r="K2356">
        <f>_xlfn.XLOOKUP(Comuni[[#This Row],[Regione]],Table_0[Regione],Table_0[Totale])</f>
        <v>4308126</v>
      </c>
      <c r="L2356">
        <f>_xlfn.XLOOKUP(Comuni[[#This Row],[Regione]],Table_0[Regione],Table_0[Guariti])</f>
        <v>4242764</v>
      </c>
      <c r="M2356">
        <f>_xlfn.XLOOKUP(Comuni[[#This Row],[Regione]],Table_0[Regione],Table_0[Deceduti])</f>
        <v>47031</v>
      </c>
      <c r="N2356" s="1">
        <f>(Comuni[[#This Row],[Popolazione2011]]/Comuni[[#This Row],[Ammalati TOT]])*100</f>
        <v>0.10122730857918269</v>
      </c>
      <c r="O2356">
        <f>_xlfn.XLOOKUP(Comuni[[#This Row],[Regione]],Table_0[Regione],Table_0[TOT AREA])</f>
        <v>6838505</v>
      </c>
      <c r="P2356" s="1">
        <f>(Comuni[[#This Row],[Popolazione2011]]/Comuni[[#This Row],[Ammalati AREA]])*100</f>
        <v>6.3771248247972326E-2</v>
      </c>
    </row>
    <row r="2357" spans="1:16" x14ac:dyDescent="0.3">
      <c r="A2357" t="s">
        <v>2375</v>
      </c>
      <c r="B2357" t="s">
        <v>8023</v>
      </c>
      <c r="C2357" t="s">
        <v>2219</v>
      </c>
      <c r="D2357">
        <v>2036</v>
      </c>
      <c r="E2357" s="1">
        <f>(Comuni[[#This Row],[Popolazione2011]]/SUM(D:D))*100</f>
        <v>3.4262854047949214E-3</v>
      </c>
      <c r="F2357">
        <f t="shared" si="36"/>
        <v>9704151</v>
      </c>
      <c r="G2357" s="1">
        <f>(Comuni[[#This Row],[Popolazione2011]]/Comuni[[#This Row],[TOT POP REGIONE ]])*100</f>
        <v>2.0980712274571985E-2</v>
      </c>
      <c r="H2357" t="str">
        <f>IF(Comuni[[#This Row],[Popolazione2011]]&gt;300000,"MAGGIORE","")</f>
        <v/>
      </c>
      <c r="I2357" t="str">
        <f>_xlfn.XLOOKUP(Comuni[[#This Row],[Regione]],Ripartizione_geografica[Regione],Ripartizione_geografica[Ripartizione geografica])</f>
        <v>Nord-ovest</v>
      </c>
      <c r="J2357">
        <f>_xlfn.XLOOKUP(Comuni[[#This Row],[Regione]],Ripartizione_geografica[Regione],Ripartizione_geografica[Codice Regione])</f>
        <v>3</v>
      </c>
      <c r="K2357">
        <f>_xlfn.XLOOKUP(Comuni[[#This Row],[Regione]],Table_0[Regione],Table_0[Totale])</f>
        <v>4308126</v>
      </c>
      <c r="L2357">
        <f>_xlfn.XLOOKUP(Comuni[[#This Row],[Regione]],Table_0[Regione],Table_0[Guariti])</f>
        <v>4242764</v>
      </c>
      <c r="M2357">
        <f>_xlfn.XLOOKUP(Comuni[[#This Row],[Regione]],Table_0[Regione],Table_0[Deceduti])</f>
        <v>47031</v>
      </c>
      <c r="N2357" s="1">
        <f>(Comuni[[#This Row],[Popolazione2011]]/Comuni[[#This Row],[Ammalati TOT]])*100</f>
        <v>4.7259527692551241E-2</v>
      </c>
      <c r="O2357">
        <f>_xlfn.XLOOKUP(Comuni[[#This Row],[Regione]],Table_0[Regione],Table_0[TOT AREA])</f>
        <v>6838505</v>
      </c>
      <c r="P2357" s="1">
        <f>(Comuni[[#This Row],[Popolazione2011]]/Comuni[[#This Row],[Ammalati AREA]])*100</f>
        <v>2.9772589184331955E-2</v>
      </c>
    </row>
    <row r="2358" spans="1:16" x14ac:dyDescent="0.3">
      <c r="A2358" t="s">
        <v>2376</v>
      </c>
      <c r="B2358" t="s">
        <v>8023</v>
      </c>
      <c r="C2358" t="s">
        <v>2219</v>
      </c>
      <c r="D2358">
        <v>3828</v>
      </c>
      <c r="E2358" s="1">
        <f>(Comuni[[#This Row],[Popolazione2011]]/SUM(D:D))*100</f>
        <v>6.4419550734552845E-3</v>
      </c>
      <c r="F2358">
        <f t="shared" si="36"/>
        <v>9704151</v>
      </c>
      <c r="G2358" s="1">
        <f>(Comuni[[#This Row],[Popolazione2011]]/Comuni[[#This Row],[TOT POP REGIONE ]])*100</f>
        <v>3.9447036634116681E-2</v>
      </c>
      <c r="H2358" t="str">
        <f>IF(Comuni[[#This Row],[Popolazione2011]]&gt;300000,"MAGGIORE","")</f>
        <v/>
      </c>
      <c r="I2358" t="str">
        <f>_xlfn.XLOOKUP(Comuni[[#This Row],[Regione]],Ripartizione_geografica[Regione],Ripartizione_geografica[Ripartizione geografica])</f>
        <v>Nord-ovest</v>
      </c>
      <c r="J2358">
        <f>_xlfn.XLOOKUP(Comuni[[#This Row],[Regione]],Ripartizione_geografica[Regione],Ripartizione_geografica[Codice Regione])</f>
        <v>3</v>
      </c>
      <c r="K2358">
        <f>_xlfn.XLOOKUP(Comuni[[#This Row],[Regione]],Table_0[Regione],Table_0[Totale])</f>
        <v>4308126</v>
      </c>
      <c r="L2358">
        <f>_xlfn.XLOOKUP(Comuni[[#This Row],[Regione]],Table_0[Regione],Table_0[Guariti])</f>
        <v>4242764</v>
      </c>
      <c r="M2358">
        <f>_xlfn.XLOOKUP(Comuni[[#This Row],[Regione]],Table_0[Regione],Table_0[Deceduti])</f>
        <v>47031</v>
      </c>
      <c r="N2358" s="1">
        <f>(Comuni[[#This Row],[Popolazione2011]]/Comuni[[#This Row],[Ammalati TOT]])*100</f>
        <v>8.8855339885602236E-2</v>
      </c>
      <c r="O2358">
        <f>_xlfn.XLOOKUP(Comuni[[#This Row],[Regione]],Table_0[Regione],Table_0[TOT AREA])</f>
        <v>6838505</v>
      </c>
      <c r="P2358" s="1">
        <f>(Comuni[[#This Row],[Popolazione2011]]/Comuni[[#This Row],[Ammalati AREA]])*100</f>
        <v>5.597714705187757E-2</v>
      </c>
    </row>
    <row r="2359" spans="1:16" x14ac:dyDescent="0.3">
      <c r="A2359" t="s">
        <v>2377</v>
      </c>
      <c r="B2359" t="s">
        <v>8023</v>
      </c>
      <c r="C2359" t="s">
        <v>2219</v>
      </c>
      <c r="D2359">
        <v>1023</v>
      </c>
      <c r="E2359" s="1">
        <f>(Comuni[[#This Row],[Popolazione2011]]/SUM(D:D))*100</f>
        <v>1.721556959285464E-3</v>
      </c>
      <c r="F2359">
        <f t="shared" si="36"/>
        <v>9704151</v>
      </c>
      <c r="G2359" s="1">
        <f>(Comuni[[#This Row],[Popolazione2011]]/Comuni[[#This Row],[TOT POP REGIONE ]])*100</f>
        <v>1.0541880479807043E-2</v>
      </c>
      <c r="H2359" t="str">
        <f>IF(Comuni[[#This Row],[Popolazione2011]]&gt;300000,"MAGGIORE","")</f>
        <v/>
      </c>
      <c r="I2359" t="str">
        <f>_xlfn.XLOOKUP(Comuni[[#This Row],[Regione]],Ripartizione_geografica[Regione],Ripartizione_geografica[Ripartizione geografica])</f>
        <v>Nord-ovest</v>
      </c>
      <c r="J2359">
        <f>_xlfn.XLOOKUP(Comuni[[#This Row],[Regione]],Ripartizione_geografica[Regione],Ripartizione_geografica[Codice Regione])</f>
        <v>3</v>
      </c>
      <c r="K2359">
        <f>_xlfn.XLOOKUP(Comuni[[#This Row],[Regione]],Table_0[Regione],Table_0[Totale])</f>
        <v>4308126</v>
      </c>
      <c r="L2359">
        <f>_xlfn.XLOOKUP(Comuni[[#This Row],[Regione]],Table_0[Regione],Table_0[Guariti])</f>
        <v>4242764</v>
      </c>
      <c r="M2359">
        <f>_xlfn.XLOOKUP(Comuni[[#This Row],[Regione]],Table_0[Regione],Table_0[Deceduti])</f>
        <v>47031</v>
      </c>
      <c r="N2359" s="1">
        <f>(Comuni[[#This Row],[Popolazione2011]]/Comuni[[#This Row],[Ammalati TOT]])*100</f>
        <v>2.3745823590117839E-2</v>
      </c>
      <c r="O2359">
        <f>_xlfn.XLOOKUP(Comuni[[#This Row],[Regione]],Table_0[Regione],Table_0[TOT AREA])</f>
        <v>6838505</v>
      </c>
      <c r="P2359" s="1">
        <f>(Comuni[[#This Row],[Popolazione2011]]/Comuni[[#This Row],[Ammalati AREA]])*100</f>
        <v>1.4959409988001764E-2</v>
      </c>
    </row>
    <row r="2360" spans="1:16" x14ac:dyDescent="0.3">
      <c r="A2360" t="s">
        <v>2378</v>
      </c>
      <c r="B2360" t="s">
        <v>8023</v>
      </c>
      <c r="C2360" t="s">
        <v>2219</v>
      </c>
      <c r="D2360">
        <v>655</v>
      </c>
      <c r="E2360" s="1">
        <f>(Comuni[[#This Row],[Popolazione2011]]/SUM(D:D))*100</f>
        <v>1.1022676523284251E-3</v>
      </c>
      <c r="F2360">
        <f t="shared" si="36"/>
        <v>9704151</v>
      </c>
      <c r="G2360" s="1">
        <f>(Comuni[[#This Row],[Popolazione2011]]/Comuni[[#This Row],[TOT POP REGIONE ]])*100</f>
        <v>6.7496888702576864E-3</v>
      </c>
      <c r="H2360" t="str">
        <f>IF(Comuni[[#This Row],[Popolazione2011]]&gt;300000,"MAGGIORE","")</f>
        <v/>
      </c>
      <c r="I2360" t="str">
        <f>_xlfn.XLOOKUP(Comuni[[#This Row],[Regione]],Ripartizione_geografica[Regione],Ripartizione_geografica[Ripartizione geografica])</f>
        <v>Nord-ovest</v>
      </c>
      <c r="J2360">
        <f>_xlfn.XLOOKUP(Comuni[[#This Row],[Regione]],Ripartizione_geografica[Regione],Ripartizione_geografica[Codice Regione])</f>
        <v>3</v>
      </c>
      <c r="K2360">
        <f>_xlfn.XLOOKUP(Comuni[[#This Row],[Regione]],Table_0[Regione],Table_0[Totale])</f>
        <v>4308126</v>
      </c>
      <c r="L2360">
        <f>_xlfn.XLOOKUP(Comuni[[#This Row],[Regione]],Table_0[Regione],Table_0[Guariti])</f>
        <v>4242764</v>
      </c>
      <c r="M2360">
        <f>_xlfn.XLOOKUP(Comuni[[#This Row],[Regione]],Table_0[Regione],Table_0[Deceduti])</f>
        <v>47031</v>
      </c>
      <c r="N2360" s="1">
        <f>(Comuni[[#This Row],[Popolazione2011]]/Comuni[[#This Row],[Ammalati TOT]])*100</f>
        <v>1.5203826443330581E-2</v>
      </c>
      <c r="O2360">
        <f>_xlfn.XLOOKUP(Comuni[[#This Row],[Regione]],Table_0[Regione],Table_0[TOT AREA])</f>
        <v>6838505</v>
      </c>
      <c r="P2360" s="1">
        <f>(Comuni[[#This Row],[Popolazione2011]]/Comuni[[#This Row],[Ammalati AREA]])*100</f>
        <v>9.5781168544879329E-3</v>
      </c>
    </row>
    <row r="2361" spans="1:16" x14ac:dyDescent="0.3">
      <c r="A2361" t="s">
        <v>2379</v>
      </c>
      <c r="B2361" t="s">
        <v>8023</v>
      </c>
      <c r="C2361" t="s">
        <v>2219</v>
      </c>
      <c r="D2361">
        <v>236</v>
      </c>
      <c r="E2361" s="1">
        <f>(Comuni[[#This Row],[Popolazione2011]]/SUM(D:D))*100</f>
        <v>3.9715292511375314E-4</v>
      </c>
      <c r="F2361">
        <f t="shared" si="36"/>
        <v>9704151</v>
      </c>
      <c r="G2361" s="1">
        <f>(Comuni[[#This Row],[Popolazione2011]]/Comuni[[#This Row],[TOT POP REGIONE ]])*100</f>
        <v>2.4319489669936091E-3</v>
      </c>
      <c r="H2361" t="str">
        <f>IF(Comuni[[#This Row],[Popolazione2011]]&gt;300000,"MAGGIORE","")</f>
        <v/>
      </c>
      <c r="I2361" t="str">
        <f>_xlfn.XLOOKUP(Comuni[[#This Row],[Regione]],Ripartizione_geografica[Regione],Ripartizione_geografica[Ripartizione geografica])</f>
        <v>Nord-ovest</v>
      </c>
      <c r="J2361">
        <f>_xlfn.XLOOKUP(Comuni[[#This Row],[Regione]],Ripartizione_geografica[Regione],Ripartizione_geografica[Codice Regione])</f>
        <v>3</v>
      </c>
      <c r="K2361">
        <f>_xlfn.XLOOKUP(Comuni[[#This Row],[Regione]],Table_0[Regione],Table_0[Totale])</f>
        <v>4308126</v>
      </c>
      <c r="L2361">
        <f>_xlfn.XLOOKUP(Comuni[[#This Row],[Regione]],Table_0[Regione],Table_0[Guariti])</f>
        <v>4242764</v>
      </c>
      <c r="M2361">
        <f>_xlfn.XLOOKUP(Comuni[[#This Row],[Regione]],Table_0[Regione],Table_0[Deceduti])</f>
        <v>47031</v>
      </c>
      <c r="N2361" s="1">
        <f>(Comuni[[#This Row],[Popolazione2011]]/Comuni[[#This Row],[Ammalati TOT]])*100</f>
        <v>5.4780199093526979E-3</v>
      </c>
      <c r="O2361">
        <f>_xlfn.XLOOKUP(Comuni[[#This Row],[Regione]],Table_0[Regione],Table_0[TOT AREA])</f>
        <v>6838505</v>
      </c>
      <c r="P2361" s="1">
        <f>(Comuni[[#This Row],[Popolazione2011]]/Comuni[[#This Row],[Ammalati AREA]])*100</f>
        <v>3.451046683449087E-3</v>
      </c>
    </row>
    <row r="2362" spans="1:16" x14ac:dyDescent="0.3">
      <c r="A2362" t="s">
        <v>2380</v>
      </c>
      <c r="B2362" t="s">
        <v>8023</v>
      </c>
      <c r="C2362" t="s">
        <v>2219</v>
      </c>
      <c r="D2362">
        <v>2153</v>
      </c>
      <c r="E2362" s="1">
        <f>(Comuni[[#This Row],[Popolazione2011]]/SUM(D:D))*100</f>
        <v>3.6231790159741979E-3</v>
      </c>
      <c r="F2362">
        <f t="shared" si="36"/>
        <v>9704151</v>
      </c>
      <c r="G2362" s="1">
        <f>(Comuni[[#This Row],[Popolazione2011]]/Comuni[[#This Row],[TOT POP REGIONE ]])*100</f>
        <v>2.2186381889564576E-2</v>
      </c>
      <c r="H2362" t="str">
        <f>IF(Comuni[[#This Row],[Popolazione2011]]&gt;300000,"MAGGIORE","")</f>
        <v/>
      </c>
      <c r="I2362" t="str">
        <f>_xlfn.XLOOKUP(Comuni[[#This Row],[Regione]],Ripartizione_geografica[Regione],Ripartizione_geografica[Ripartizione geografica])</f>
        <v>Nord-ovest</v>
      </c>
      <c r="J2362">
        <f>_xlfn.XLOOKUP(Comuni[[#This Row],[Regione]],Ripartizione_geografica[Regione],Ripartizione_geografica[Codice Regione])</f>
        <v>3</v>
      </c>
      <c r="K2362">
        <f>_xlfn.XLOOKUP(Comuni[[#This Row],[Regione]],Table_0[Regione],Table_0[Totale])</f>
        <v>4308126</v>
      </c>
      <c r="L2362">
        <f>_xlfn.XLOOKUP(Comuni[[#This Row],[Regione]],Table_0[Regione],Table_0[Guariti])</f>
        <v>4242764</v>
      </c>
      <c r="M2362">
        <f>_xlfn.XLOOKUP(Comuni[[#This Row],[Regione]],Table_0[Regione],Table_0[Deceduti])</f>
        <v>47031</v>
      </c>
      <c r="N2362" s="1">
        <f>(Comuni[[#This Row],[Popolazione2011]]/Comuni[[#This Row],[Ammalati TOT]])*100</f>
        <v>4.9975325698459139E-2</v>
      </c>
      <c r="O2362">
        <f>_xlfn.XLOOKUP(Comuni[[#This Row],[Regione]],Table_0[Regione],Table_0[TOT AREA])</f>
        <v>6838505</v>
      </c>
      <c r="P2362" s="1">
        <f>(Comuni[[#This Row],[Popolazione2011]]/Comuni[[#This Row],[Ammalati AREA]])*100</f>
        <v>3.1483489446889341E-2</v>
      </c>
    </row>
    <row r="2363" spans="1:16" x14ac:dyDescent="0.3">
      <c r="A2363" t="s">
        <v>2381</v>
      </c>
      <c r="B2363" t="s">
        <v>8023</v>
      </c>
      <c r="C2363" t="s">
        <v>2219</v>
      </c>
      <c r="D2363">
        <v>1537</v>
      </c>
      <c r="E2363" s="1">
        <f>(Comuni[[#This Row],[Popolazione2011]]/SUM(D:D))*100</f>
        <v>2.5865425673721977E-3</v>
      </c>
      <c r="F2363">
        <f t="shared" si="36"/>
        <v>9704151</v>
      </c>
      <c r="G2363" s="1">
        <f>(Comuni[[#This Row],[Popolazione2011]]/Comuni[[#This Row],[TOT POP REGIONE ]])*100</f>
        <v>1.5838582890971089E-2</v>
      </c>
      <c r="H2363" t="str">
        <f>IF(Comuni[[#This Row],[Popolazione2011]]&gt;300000,"MAGGIORE","")</f>
        <v/>
      </c>
      <c r="I2363" t="str">
        <f>_xlfn.XLOOKUP(Comuni[[#This Row],[Regione]],Ripartizione_geografica[Regione],Ripartizione_geografica[Ripartizione geografica])</f>
        <v>Nord-ovest</v>
      </c>
      <c r="J2363">
        <f>_xlfn.XLOOKUP(Comuni[[#This Row],[Regione]],Ripartizione_geografica[Regione],Ripartizione_geografica[Codice Regione])</f>
        <v>3</v>
      </c>
      <c r="K2363">
        <f>_xlfn.XLOOKUP(Comuni[[#This Row],[Regione]],Table_0[Regione],Table_0[Totale])</f>
        <v>4308126</v>
      </c>
      <c r="L2363">
        <f>_xlfn.XLOOKUP(Comuni[[#This Row],[Regione]],Table_0[Regione],Table_0[Guariti])</f>
        <v>4242764</v>
      </c>
      <c r="M2363">
        <f>_xlfn.XLOOKUP(Comuni[[#This Row],[Regione]],Table_0[Regione],Table_0[Deceduti])</f>
        <v>47031</v>
      </c>
      <c r="N2363" s="1">
        <f>(Comuni[[#This Row],[Popolazione2011]]/Comuni[[#This Row],[Ammalati TOT]])*100</f>
        <v>3.567676525709787E-2</v>
      </c>
      <c r="O2363">
        <f>_xlfn.XLOOKUP(Comuni[[#This Row],[Regione]],Table_0[Regione],Table_0[TOT AREA])</f>
        <v>6838505</v>
      </c>
      <c r="P2363" s="1">
        <f>(Comuni[[#This Row],[Popolazione2011]]/Comuni[[#This Row],[Ammalati AREA]])*100</f>
        <v>2.2475672679920539E-2</v>
      </c>
    </row>
    <row r="2364" spans="1:16" x14ac:dyDescent="0.3">
      <c r="A2364" t="s">
        <v>2382</v>
      </c>
      <c r="B2364" t="s">
        <v>8023</v>
      </c>
      <c r="C2364" t="s">
        <v>2219</v>
      </c>
      <c r="D2364">
        <v>3405</v>
      </c>
      <c r="E2364" s="1">
        <f>(Comuni[[#This Row],[Popolazione2011]]/SUM(D:D))*100</f>
        <v>5.7301089407302101E-3</v>
      </c>
      <c r="F2364">
        <f t="shared" si="36"/>
        <v>9704151</v>
      </c>
      <c r="G2364" s="1">
        <f>(Comuni[[#This Row],[Popolazione2011]]/Comuni[[#This Row],[TOT POP REGIONE ]])*100</f>
        <v>3.5088077256835763E-2</v>
      </c>
      <c r="H2364" t="str">
        <f>IF(Comuni[[#This Row],[Popolazione2011]]&gt;300000,"MAGGIORE","")</f>
        <v/>
      </c>
      <c r="I2364" t="str">
        <f>_xlfn.XLOOKUP(Comuni[[#This Row],[Regione]],Ripartizione_geografica[Regione],Ripartizione_geografica[Ripartizione geografica])</f>
        <v>Nord-ovest</v>
      </c>
      <c r="J2364">
        <f>_xlfn.XLOOKUP(Comuni[[#This Row],[Regione]],Ripartizione_geografica[Regione],Ripartizione_geografica[Codice Regione])</f>
        <v>3</v>
      </c>
      <c r="K2364">
        <f>_xlfn.XLOOKUP(Comuni[[#This Row],[Regione]],Table_0[Regione],Table_0[Totale])</f>
        <v>4308126</v>
      </c>
      <c r="L2364">
        <f>_xlfn.XLOOKUP(Comuni[[#This Row],[Regione]],Table_0[Regione],Table_0[Guariti])</f>
        <v>4242764</v>
      </c>
      <c r="M2364">
        <f>_xlfn.XLOOKUP(Comuni[[#This Row],[Regione]],Table_0[Regione],Table_0[Deceduti])</f>
        <v>47031</v>
      </c>
      <c r="N2364" s="1">
        <f>(Comuni[[#This Row],[Popolazione2011]]/Comuni[[#This Row],[Ammalati TOT]])*100</f>
        <v>7.9036685556550579E-2</v>
      </c>
      <c r="O2364">
        <f>_xlfn.XLOOKUP(Comuni[[#This Row],[Regione]],Table_0[Regione],Table_0[TOT AREA])</f>
        <v>6838505</v>
      </c>
      <c r="P2364" s="1">
        <f>(Comuni[[#This Row],[Popolazione2011]]/Comuni[[#This Row],[Ammalati AREA]])*100</f>
        <v>4.9791584564170092E-2</v>
      </c>
    </row>
    <row r="2365" spans="1:16" x14ac:dyDescent="0.3">
      <c r="A2365" t="s">
        <v>2383</v>
      </c>
      <c r="B2365" t="s">
        <v>8023</v>
      </c>
      <c r="C2365" t="s">
        <v>2219</v>
      </c>
      <c r="D2365">
        <v>101</v>
      </c>
      <c r="E2365" s="1">
        <f>(Comuni[[#This Row],[Popolazione2011]]/SUM(D:D))*100</f>
        <v>1.6996798913766555E-4</v>
      </c>
      <c r="F2365">
        <f t="shared" si="36"/>
        <v>9704151</v>
      </c>
      <c r="G2365" s="1">
        <f>(Comuni[[#This Row],[Popolazione2011]]/Comuni[[#This Row],[TOT POP REGIONE ]])*100</f>
        <v>1.0407917189252311E-3</v>
      </c>
      <c r="H2365" t="str">
        <f>IF(Comuni[[#This Row],[Popolazione2011]]&gt;300000,"MAGGIORE","")</f>
        <v/>
      </c>
      <c r="I2365" t="str">
        <f>_xlfn.XLOOKUP(Comuni[[#This Row],[Regione]],Ripartizione_geografica[Regione],Ripartizione_geografica[Ripartizione geografica])</f>
        <v>Nord-ovest</v>
      </c>
      <c r="J2365">
        <f>_xlfn.XLOOKUP(Comuni[[#This Row],[Regione]],Ripartizione_geografica[Regione],Ripartizione_geografica[Codice Regione])</f>
        <v>3</v>
      </c>
      <c r="K2365">
        <f>_xlfn.XLOOKUP(Comuni[[#This Row],[Regione]],Table_0[Regione],Table_0[Totale])</f>
        <v>4308126</v>
      </c>
      <c r="L2365">
        <f>_xlfn.XLOOKUP(Comuni[[#This Row],[Regione]],Table_0[Regione],Table_0[Guariti])</f>
        <v>4242764</v>
      </c>
      <c r="M2365">
        <f>_xlfn.XLOOKUP(Comuni[[#This Row],[Regione]],Table_0[Regione],Table_0[Deceduti])</f>
        <v>47031</v>
      </c>
      <c r="N2365" s="1">
        <f>(Comuni[[#This Row],[Popolazione2011]]/Comuni[[#This Row],[Ammalati TOT]])*100</f>
        <v>2.3444068256128071E-3</v>
      </c>
      <c r="O2365">
        <f>_xlfn.XLOOKUP(Comuni[[#This Row],[Regione]],Table_0[Regione],Table_0[TOT AREA])</f>
        <v>6838505</v>
      </c>
      <c r="P2365" s="1">
        <f>(Comuni[[#This Row],[Popolazione2011]]/Comuni[[#This Row],[Ammalati AREA]])*100</f>
        <v>1.476930995882872E-3</v>
      </c>
    </row>
    <row r="2366" spans="1:16" x14ac:dyDescent="0.3">
      <c r="A2366" t="s">
        <v>2384</v>
      </c>
      <c r="B2366" t="s">
        <v>8023</v>
      </c>
      <c r="C2366" t="s">
        <v>2219</v>
      </c>
      <c r="D2366">
        <v>3066</v>
      </c>
      <c r="E2366" s="1">
        <f>(Comuni[[#This Row],[Popolazione2011]]/SUM(D:D))*100</f>
        <v>5.1596223237235896E-3</v>
      </c>
      <c r="F2366">
        <f t="shared" si="36"/>
        <v>9704151</v>
      </c>
      <c r="G2366" s="1">
        <f>(Comuni[[#This Row],[Popolazione2011]]/Comuni[[#This Row],[TOT POP REGIONE ]])*100</f>
        <v>3.1594726833908501E-2</v>
      </c>
      <c r="H2366" t="str">
        <f>IF(Comuni[[#This Row],[Popolazione2011]]&gt;300000,"MAGGIORE","")</f>
        <v/>
      </c>
      <c r="I2366" t="str">
        <f>_xlfn.XLOOKUP(Comuni[[#This Row],[Regione]],Ripartizione_geografica[Regione],Ripartizione_geografica[Ripartizione geografica])</f>
        <v>Nord-ovest</v>
      </c>
      <c r="J2366">
        <f>_xlfn.XLOOKUP(Comuni[[#This Row],[Regione]],Ripartizione_geografica[Regione],Ripartizione_geografica[Codice Regione])</f>
        <v>3</v>
      </c>
      <c r="K2366">
        <f>_xlfn.XLOOKUP(Comuni[[#This Row],[Regione]],Table_0[Regione],Table_0[Totale])</f>
        <v>4308126</v>
      </c>
      <c r="L2366">
        <f>_xlfn.XLOOKUP(Comuni[[#This Row],[Regione]],Table_0[Regione],Table_0[Guariti])</f>
        <v>4242764</v>
      </c>
      <c r="M2366">
        <f>_xlfn.XLOOKUP(Comuni[[#This Row],[Regione]],Table_0[Regione],Table_0[Deceduti])</f>
        <v>47031</v>
      </c>
      <c r="N2366" s="1">
        <f>(Comuni[[#This Row],[Popolazione2011]]/Comuni[[#This Row],[Ammalati TOT]])*100</f>
        <v>7.1167834924048184E-2</v>
      </c>
      <c r="O2366">
        <f>_xlfn.XLOOKUP(Comuni[[#This Row],[Regione]],Table_0[Regione],Table_0[TOT AREA])</f>
        <v>6838505</v>
      </c>
      <c r="P2366" s="1">
        <f>(Comuni[[#This Row],[Popolazione2011]]/Comuni[[#This Row],[Ammalati AREA]])*100</f>
        <v>4.4834360726503819E-2</v>
      </c>
    </row>
    <row r="2367" spans="1:16" x14ac:dyDescent="0.3">
      <c r="A2367" t="s">
        <v>2385</v>
      </c>
      <c r="B2367" t="s">
        <v>8023</v>
      </c>
      <c r="C2367" t="s">
        <v>2219</v>
      </c>
      <c r="D2367">
        <v>386</v>
      </c>
      <c r="E2367" s="1">
        <f>(Comuni[[#This Row],[Popolazione2011]]/SUM(D:D))*100</f>
        <v>6.4958063175385048E-4</v>
      </c>
      <c r="F2367">
        <f t="shared" si="36"/>
        <v>9704151</v>
      </c>
      <c r="G2367" s="1">
        <f>(Comuni[[#This Row],[Popolazione2011]]/Comuni[[#This Row],[TOT POP REGIONE ]])*100</f>
        <v>3.9776792426251409E-3</v>
      </c>
      <c r="H2367" t="str">
        <f>IF(Comuni[[#This Row],[Popolazione2011]]&gt;300000,"MAGGIORE","")</f>
        <v/>
      </c>
      <c r="I2367" t="str">
        <f>_xlfn.XLOOKUP(Comuni[[#This Row],[Regione]],Ripartizione_geografica[Regione],Ripartizione_geografica[Ripartizione geografica])</f>
        <v>Nord-ovest</v>
      </c>
      <c r="J2367">
        <f>_xlfn.XLOOKUP(Comuni[[#This Row],[Regione]],Ripartizione_geografica[Regione],Ripartizione_geografica[Codice Regione])</f>
        <v>3</v>
      </c>
      <c r="K2367">
        <f>_xlfn.XLOOKUP(Comuni[[#This Row],[Regione]],Table_0[Regione],Table_0[Totale])</f>
        <v>4308126</v>
      </c>
      <c r="L2367">
        <f>_xlfn.XLOOKUP(Comuni[[#This Row],[Regione]],Table_0[Regione],Table_0[Guariti])</f>
        <v>4242764</v>
      </c>
      <c r="M2367">
        <f>_xlfn.XLOOKUP(Comuni[[#This Row],[Regione]],Table_0[Regione],Table_0[Deceduti])</f>
        <v>47031</v>
      </c>
      <c r="N2367" s="1">
        <f>(Comuni[[#This Row],[Popolazione2011]]/Comuni[[#This Row],[Ammalati TOT]])*100</f>
        <v>8.9598122246192426E-3</v>
      </c>
      <c r="O2367">
        <f>_xlfn.XLOOKUP(Comuni[[#This Row],[Regione]],Table_0[Regione],Table_0[TOT AREA])</f>
        <v>6838505</v>
      </c>
      <c r="P2367" s="1">
        <f>(Comuni[[#This Row],[Popolazione2011]]/Comuni[[#This Row],[Ammalati AREA]])*100</f>
        <v>5.6445085585226599E-3</v>
      </c>
    </row>
    <row r="2368" spans="1:16" x14ac:dyDescent="0.3">
      <c r="A2368" t="s">
        <v>2386</v>
      </c>
      <c r="B2368" t="s">
        <v>8023</v>
      </c>
      <c r="C2368" t="s">
        <v>2219</v>
      </c>
      <c r="D2368">
        <v>1319</v>
      </c>
      <c r="E2368" s="1">
        <f>(Comuni[[#This Row],[Popolazione2011]]/SUM(D:D))*100</f>
        <v>2.2196809670552561E-3</v>
      </c>
      <c r="F2368">
        <f t="shared" si="36"/>
        <v>9704151</v>
      </c>
      <c r="G2368" s="1">
        <f>(Comuni[[#This Row],[Popolazione2011]]/Comuni[[#This Row],[TOT POP REGIONE ]])*100</f>
        <v>1.3592121557053265E-2</v>
      </c>
      <c r="H2368" t="str">
        <f>IF(Comuni[[#This Row],[Popolazione2011]]&gt;300000,"MAGGIORE","")</f>
        <v/>
      </c>
      <c r="I2368" t="str">
        <f>_xlfn.XLOOKUP(Comuni[[#This Row],[Regione]],Ripartizione_geografica[Regione],Ripartizione_geografica[Ripartizione geografica])</f>
        <v>Nord-ovest</v>
      </c>
      <c r="J2368">
        <f>_xlfn.XLOOKUP(Comuni[[#This Row],[Regione]],Ripartizione_geografica[Regione],Ripartizione_geografica[Codice Regione])</f>
        <v>3</v>
      </c>
      <c r="K2368">
        <f>_xlfn.XLOOKUP(Comuni[[#This Row],[Regione]],Table_0[Regione],Table_0[Totale])</f>
        <v>4308126</v>
      </c>
      <c r="L2368">
        <f>_xlfn.XLOOKUP(Comuni[[#This Row],[Regione]],Table_0[Regione],Table_0[Guariti])</f>
        <v>4242764</v>
      </c>
      <c r="M2368">
        <f>_xlfn.XLOOKUP(Comuni[[#This Row],[Regione]],Table_0[Regione],Table_0[Deceduti])</f>
        <v>47031</v>
      </c>
      <c r="N2368" s="1">
        <f>(Comuni[[#This Row],[Popolazione2011]]/Comuni[[#This Row],[Ammalati TOT]])*100</f>
        <v>3.0616560425577151E-2</v>
      </c>
      <c r="O2368">
        <f>_xlfn.XLOOKUP(Comuni[[#This Row],[Regione]],Table_0[Regione],Table_0[TOT AREA])</f>
        <v>6838505</v>
      </c>
      <c r="P2368" s="1">
        <f>(Comuni[[#This Row],[Popolazione2011]]/Comuni[[#This Row],[Ammalati AREA]])*100</f>
        <v>1.9287841421480278E-2</v>
      </c>
    </row>
    <row r="2369" spans="1:16" x14ac:dyDescent="0.3">
      <c r="A2369" t="s">
        <v>2387</v>
      </c>
      <c r="B2369" t="s">
        <v>8023</v>
      </c>
      <c r="C2369" t="s">
        <v>2219</v>
      </c>
      <c r="D2369">
        <v>5933</v>
      </c>
      <c r="E2369" s="1">
        <f>(Comuni[[#This Row],[Popolazione2011]]/SUM(D:D))*100</f>
        <v>9.9843572233046518E-3</v>
      </c>
      <c r="F2369">
        <f t="shared" si="36"/>
        <v>9704151</v>
      </c>
      <c r="G2369" s="1">
        <f>(Comuni[[#This Row],[Popolazione2011]]/Comuni[[#This Row],[TOT POP REGIONE ]])*100</f>
        <v>6.1138784835479174E-2</v>
      </c>
      <c r="H2369" t="str">
        <f>IF(Comuni[[#This Row],[Popolazione2011]]&gt;300000,"MAGGIORE","")</f>
        <v/>
      </c>
      <c r="I2369" t="str">
        <f>_xlfn.XLOOKUP(Comuni[[#This Row],[Regione]],Ripartizione_geografica[Regione],Ripartizione_geografica[Ripartizione geografica])</f>
        <v>Nord-ovest</v>
      </c>
      <c r="J2369">
        <f>_xlfn.XLOOKUP(Comuni[[#This Row],[Regione]],Ripartizione_geografica[Regione],Ripartizione_geografica[Codice Regione])</f>
        <v>3</v>
      </c>
      <c r="K2369">
        <f>_xlfn.XLOOKUP(Comuni[[#This Row],[Regione]],Table_0[Regione],Table_0[Totale])</f>
        <v>4308126</v>
      </c>
      <c r="L2369">
        <f>_xlfn.XLOOKUP(Comuni[[#This Row],[Regione]],Table_0[Regione],Table_0[Guariti])</f>
        <v>4242764</v>
      </c>
      <c r="M2369">
        <f>_xlfn.XLOOKUP(Comuni[[#This Row],[Regione]],Table_0[Regione],Table_0[Deceduti])</f>
        <v>47031</v>
      </c>
      <c r="N2369" s="1">
        <f>(Comuni[[#This Row],[Popolazione2011]]/Comuni[[#This Row],[Ammalati TOT]])*100</f>
        <v>0.1377164920431761</v>
      </c>
      <c r="O2369">
        <f>_xlfn.XLOOKUP(Comuni[[#This Row],[Regione]],Table_0[Regione],Table_0[TOT AREA])</f>
        <v>6838505</v>
      </c>
      <c r="P2369" s="1">
        <f>(Comuni[[#This Row],[Popolazione2011]]/Comuni[[#This Row],[Ammalati AREA]])*100</f>
        <v>8.6758728698743362E-2</v>
      </c>
    </row>
    <row r="2370" spans="1:16" x14ac:dyDescent="0.3">
      <c r="A2370" t="s">
        <v>2388</v>
      </c>
      <c r="B2370" t="s">
        <v>8023</v>
      </c>
      <c r="C2370" t="s">
        <v>2219</v>
      </c>
      <c r="D2370">
        <v>60109</v>
      </c>
      <c r="E2370" s="1">
        <f>(Comuni[[#This Row],[Popolazione2011]]/SUM(D:D))*100</f>
        <v>0.10115451345619741</v>
      </c>
      <c r="F2370">
        <f t="shared" ref="F2370:F2433" si="37">SUMIFS(D:D,B:B,B2370)</f>
        <v>9704151</v>
      </c>
      <c r="G2370" s="1">
        <f>(Comuni[[#This Row],[Popolazione2011]]/Comuni[[#This Row],[TOT POP REGIONE ]])*100</f>
        <v>0.61941534091957151</v>
      </c>
      <c r="H2370" t="str">
        <f>IF(Comuni[[#This Row],[Popolazione2011]]&gt;300000,"MAGGIORE","")</f>
        <v/>
      </c>
      <c r="I2370" t="str">
        <f>_xlfn.XLOOKUP(Comuni[[#This Row],[Regione]],Ripartizione_geografica[Regione],Ripartizione_geografica[Ripartizione geografica])</f>
        <v>Nord-ovest</v>
      </c>
      <c r="J2370">
        <f>_xlfn.XLOOKUP(Comuni[[#This Row],[Regione]],Ripartizione_geografica[Regione],Ripartizione_geografica[Codice Regione])</f>
        <v>3</v>
      </c>
      <c r="K2370">
        <f>_xlfn.XLOOKUP(Comuni[[#This Row],[Regione]],Table_0[Regione],Table_0[Totale])</f>
        <v>4308126</v>
      </c>
      <c r="L2370">
        <f>_xlfn.XLOOKUP(Comuni[[#This Row],[Regione]],Table_0[Regione],Table_0[Guariti])</f>
        <v>4242764</v>
      </c>
      <c r="M2370">
        <f>_xlfn.XLOOKUP(Comuni[[#This Row],[Regione]],Table_0[Regione],Table_0[Deceduti])</f>
        <v>47031</v>
      </c>
      <c r="N2370" s="1">
        <f>(Comuni[[#This Row],[Popolazione2011]]/Comuni[[#This Row],[Ammalati TOT]])*100</f>
        <v>1.3952470285223784</v>
      </c>
      <c r="O2370">
        <f>_xlfn.XLOOKUP(Comuni[[#This Row],[Regione]],Table_0[Regione],Table_0[TOT AREA])</f>
        <v>6838505</v>
      </c>
      <c r="P2370" s="1">
        <f>(Comuni[[#This Row],[Popolazione2011]]/Comuni[[#This Row],[Ammalati AREA]])*100</f>
        <v>0.87897866565864913</v>
      </c>
    </row>
    <row r="2371" spans="1:16" x14ac:dyDescent="0.3">
      <c r="A2371" t="s">
        <v>2389</v>
      </c>
      <c r="B2371" t="s">
        <v>8023</v>
      </c>
      <c r="C2371" t="s">
        <v>2219</v>
      </c>
      <c r="D2371">
        <v>75</v>
      </c>
      <c r="E2371" s="1">
        <f>(Comuni[[#This Row],[Popolazione2011]]/SUM(D:D))*100</f>
        <v>1.2621385332004867E-4</v>
      </c>
      <c r="F2371">
        <f t="shared" si="37"/>
        <v>9704151</v>
      </c>
      <c r="G2371" s="1">
        <f>(Comuni[[#This Row],[Popolazione2011]]/Comuni[[#This Row],[TOT POP REGIONE ]])*100</f>
        <v>7.728651378157656E-4</v>
      </c>
      <c r="H2371" t="str">
        <f>IF(Comuni[[#This Row],[Popolazione2011]]&gt;300000,"MAGGIORE","")</f>
        <v/>
      </c>
      <c r="I2371" t="str">
        <f>_xlfn.XLOOKUP(Comuni[[#This Row],[Regione]],Ripartizione_geografica[Regione],Ripartizione_geografica[Ripartizione geografica])</f>
        <v>Nord-ovest</v>
      </c>
      <c r="J2371">
        <f>_xlfn.XLOOKUP(Comuni[[#This Row],[Regione]],Ripartizione_geografica[Regione],Ripartizione_geografica[Codice Regione])</f>
        <v>3</v>
      </c>
      <c r="K2371">
        <f>_xlfn.XLOOKUP(Comuni[[#This Row],[Regione]],Table_0[Regione],Table_0[Totale])</f>
        <v>4308126</v>
      </c>
      <c r="L2371">
        <f>_xlfn.XLOOKUP(Comuni[[#This Row],[Regione]],Table_0[Regione],Table_0[Guariti])</f>
        <v>4242764</v>
      </c>
      <c r="M2371">
        <f>_xlfn.XLOOKUP(Comuni[[#This Row],[Regione]],Table_0[Regione],Table_0[Deceduti])</f>
        <v>47031</v>
      </c>
      <c r="N2371" s="1">
        <f>(Comuni[[#This Row],[Popolazione2011]]/Comuni[[#This Row],[Ammalati TOT]])*100</f>
        <v>1.7408961576332726E-3</v>
      </c>
      <c r="O2371">
        <f>_xlfn.XLOOKUP(Comuni[[#This Row],[Regione]],Table_0[Regione],Table_0[TOT AREA])</f>
        <v>6838505</v>
      </c>
      <c r="P2371" s="1">
        <f>(Comuni[[#This Row],[Popolazione2011]]/Comuni[[#This Row],[Ammalati AREA]])*100</f>
        <v>1.0967309375367862E-3</v>
      </c>
    </row>
    <row r="2372" spans="1:16" x14ac:dyDescent="0.3">
      <c r="A2372" t="s">
        <v>2390</v>
      </c>
      <c r="B2372" t="s">
        <v>8023</v>
      </c>
      <c r="C2372" t="s">
        <v>2219</v>
      </c>
      <c r="D2372">
        <v>770</v>
      </c>
      <c r="E2372" s="1">
        <f>(Comuni[[#This Row],[Popolazione2011]]/SUM(D:D))*100</f>
        <v>1.2957955607524997E-3</v>
      </c>
      <c r="F2372">
        <f t="shared" si="37"/>
        <v>9704151</v>
      </c>
      <c r="G2372" s="1">
        <f>(Comuni[[#This Row],[Popolazione2011]]/Comuni[[#This Row],[TOT POP REGIONE ]])*100</f>
        <v>7.934748748241861E-3</v>
      </c>
      <c r="H2372" t="str">
        <f>IF(Comuni[[#This Row],[Popolazione2011]]&gt;300000,"MAGGIORE","")</f>
        <v/>
      </c>
      <c r="I2372" t="str">
        <f>_xlfn.XLOOKUP(Comuni[[#This Row],[Regione]],Ripartizione_geografica[Regione],Ripartizione_geografica[Ripartizione geografica])</f>
        <v>Nord-ovest</v>
      </c>
      <c r="J2372">
        <f>_xlfn.XLOOKUP(Comuni[[#This Row],[Regione]],Ripartizione_geografica[Regione],Ripartizione_geografica[Codice Regione])</f>
        <v>3</v>
      </c>
      <c r="K2372">
        <f>_xlfn.XLOOKUP(Comuni[[#This Row],[Regione]],Table_0[Regione],Table_0[Totale])</f>
        <v>4308126</v>
      </c>
      <c r="L2372">
        <f>_xlfn.XLOOKUP(Comuni[[#This Row],[Regione]],Table_0[Regione],Table_0[Guariti])</f>
        <v>4242764</v>
      </c>
      <c r="M2372">
        <f>_xlfn.XLOOKUP(Comuni[[#This Row],[Regione]],Table_0[Regione],Table_0[Deceduti])</f>
        <v>47031</v>
      </c>
      <c r="N2372" s="1">
        <f>(Comuni[[#This Row],[Popolazione2011]]/Comuni[[#This Row],[Ammalati TOT]])*100</f>
        <v>1.78732005517016E-2</v>
      </c>
      <c r="O2372">
        <f>_xlfn.XLOOKUP(Comuni[[#This Row],[Regione]],Table_0[Regione],Table_0[TOT AREA])</f>
        <v>6838505</v>
      </c>
      <c r="P2372" s="1">
        <f>(Comuni[[#This Row],[Popolazione2011]]/Comuni[[#This Row],[Ammalati AREA]])*100</f>
        <v>1.1259770958711005E-2</v>
      </c>
    </row>
    <row r="2373" spans="1:16" x14ac:dyDescent="0.3">
      <c r="A2373" t="s">
        <v>2391</v>
      </c>
      <c r="B2373" t="s">
        <v>8023</v>
      </c>
      <c r="C2373" t="s">
        <v>2219</v>
      </c>
      <c r="D2373">
        <v>3153</v>
      </c>
      <c r="E2373" s="1">
        <f>(Comuni[[#This Row],[Popolazione2011]]/SUM(D:D))*100</f>
        <v>5.306030393574847E-3</v>
      </c>
      <c r="F2373">
        <f t="shared" si="37"/>
        <v>9704151</v>
      </c>
      <c r="G2373" s="1">
        <f>(Comuni[[#This Row],[Popolazione2011]]/Comuni[[#This Row],[TOT POP REGIONE ]])*100</f>
        <v>3.249125039377479E-2</v>
      </c>
      <c r="H2373" t="str">
        <f>IF(Comuni[[#This Row],[Popolazione2011]]&gt;300000,"MAGGIORE","")</f>
        <v/>
      </c>
      <c r="I2373" t="str">
        <f>_xlfn.XLOOKUP(Comuni[[#This Row],[Regione]],Ripartizione_geografica[Regione],Ripartizione_geografica[Ripartizione geografica])</f>
        <v>Nord-ovest</v>
      </c>
      <c r="J2373">
        <f>_xlfn.XLOOKUP(Comuni[[#This Row],[Regione]],Ripartizione_geografica[Regione],Ripartizione_geografica[Codice Regione])</f>
        <v>3</v>
      </c>
      <c r="K2373">
        <f>_xlfn.XLOOKUP(Comuni[[#This Row],[Regione]],Table_0[Regione],Table_0[Totale])</f>
        <v>4308126</v>
      </c>
      <c r="L2373">
        <f>_xlfn.XLOOKUP(Comuni[[#This Row],[Regione]],Table_0[Regione],Table_0[Guariti])</f>
        <v>4242764</v>
      </c>
      <c r="M2373">
        <f>_xlfn.XLOOKUP(Comuni[[#This Row],[Regione]],Table_0[Regione],Table_0[Deceduti])</f>
        <v>47031</v>
      </c>
      <c r="N2373" s="1">
        <f>(Comuni[[#This Row],[Popolazione2011]]/Comuni[[#This Row],[Ammalati TOT]])*100</f>
        <v>7.3187274466902777E-2</v>
      </c>
      <c r="O2373">
        <f>_xlfn.XLOOKUP(Comuni[[#This Row],[Regione]],Table_0[Regione],Table_0[TOT AREA])</f>
        <v>6838505</v>
      </c>
      <c r="P2373" s="1">
        <f>(Comuni[[#This Row],[Popolazione2011]]/Comuni[[#This Row],[Ammalati AREA]])*100</f>
        <v>4.6106568614046488E-2</v>
      </c>
    </row>
    <row r="2374" spans="1:16" x14ac:dyDescent="0.3">
      <c r="A2374" t="s">
        <v>2392</v>
      </c>
      <c r="B2374" t="s">
        <v>8023</v>
      </c>
      <c r="C2374" t="s">
        <v>2219</v>
      </c>
      <c r="D2374">
        <v>1546</v>
      </c>
      <c r="E2374" s="1">
        <f>(Comuni[[#This Row],[Popolazione2011]]/SUM(D:D))*100</f>
        <v>2.6016882297706036E-3</v>
      </c>
      <c r="F2374">
        <f t="shared" si="37"/>
        <v>9704151</v>
      </c>
      <c r="G2374" s="1">
        <f>(Comuni[[#This Row],[Popolazione2011]]/Comuni[[#This Row],[TOT POP REGIONE ]])*100</f>
        <v>1.5931326707508985E-2</v>
      </c>
      <c r="H2374" t="str">
        <f>IF(Comuni[[#This Row],[Popolazione2011]]&gt;300000,"MAGGIORE","")</f>
        <v/>
      </c>
      <c r="I2374" t="str">
        <f>_xlfn.XLOOKUP(Comuni[[#This Row],[Regione]],Ripartizione_geografica[Regione],Ripartizione_geografica[Ripartizione geografica])</f>
        <v>Nord-ovest</v>
      </c>
      <c r="J2374">
        <f>_xlfn.XLOOKUP(Comuni[[#This Row],[Regione]],Ripartizione_geografica[Regione],Ripartizione_geografica[Codice Regione])</f>
        <v>3</v>
      </c>
      <c r="K2374">
        <f>_xlfn.XLOOKUP(Comuni[[#This Row],[Regione]],Table_0[Regione],Table_0[Totale])</f>
        <v>4308126</v>
      </c>
      <c r="L2374">
        <f>_xlfn.XLOOKUP(Comuni[[#This Row],[Regione]],Table_0[Regione],Table_0[Guariti])</f>
        <v>4242764</v>
      </c>
      <c r="M2374">
        <f>_xlfn.XLOOKUP(Comuni[[#This Row],[Regione]],Table_0[Regione],Table_0[Deceduti])</f>
        <v>47031</v>
      </c>
      <c r="N2374" s="1">
        <f>(Comuni[[#This Row],[Popolazione2011]]/Comuni[[#This Row],[Ammalati TOT]])*100</f>
        <v>3.5885672796013859E-2</v>
      </c>
      <c r="O2374">
        <f>_xlfn.XLOOKUP(Comuni[[#This Row],[Regione]],Table_0[Regione],Table_0[TOT AREA])</f>
        <v>6838505</v>
      </c>
      <c r="P2374" s="1">
        <f>(Comuni[[#This Row],[Popolazione2011]]/Comuni[[#This Row],[Ammalati AREA]])*100</f>
        <v>2.2607280392424954E-2</v>
      </c>
    </row>
    <row r="2375" spans="1:16" x14ac:dyDescent="0.3">
      <c r="A2375" t="s">
        <v>2393</v>
      </c>
      <c r="B2375" t="s">
        <v>8023</v>
      </c>
      <c r="C2375" t="s">
        <v>2219</v>
      </c>
      <c r="D2375">
        <v>38174</v>
      </c>
      <c r="E2375" s="1">
        <f>(Comuni[[#This Row],[Popolazione2011]]/SUM(D:D))*100</f>
        <v>6.4241168488527178E-2</v>
      </c>
      <c r="F2375">
        <f t="shared" si="37"/>
        <v>9704151</v>
      </c>
      <c r="G2375" s="1">
        <f>(Comuni[[#This Row],[Popolazione2011]]/Comuni[[#This Row],[TOT POP REGIONE ]])*100</f>
        <v>0.39337805027972056</v>
      </c>
      <c r="H2375" t="str">
        <f>IF(Comuni[[#This Row],[Popolazione2011]]&gt;300000,"MAGGIORE","")</f>
        <v/>
      </c>
      <c r="I2375" t="str">
        <f>_xlfn.XLOOKUP(Comuni[[#This Row],[Regione]],Ripartizione_geografica[Regione],Ripartizione_geografica[Ripartizione geografica])</f>
        <v>Nord-ovest</v>
      </c>
      <c r="J2375">
        <f>_xlfn.XLOOKUP(Comuni[[#This Row],[Regione]],Ripartizione_geografica[Regione],Ripartizione_geografica[Codice Regione])</f>
        <v>3</v>
      </c>
      <c r="K2375">
        <f>_xlfn.XLOOKUP(Comuni[[#This Row],[Regione]],Table_0[Regione],Table_0[Totale])</f>
        <v>4308126</v>
      </c>
      <c r="L2375">
        <f>_xlfn.XLOOKUP(Comuni[[#This Row],[Regione]],Table_0[Regione],Table_0[Guariti])</f>
        <v>4242764</v>
      </c>
      <c r="M2375">
        <f>_xlfn.XLOOKUP(Comuni[[#This Row],[Regione]],Table_0[Regione],Table_0[Deceduti])</f>
        <v>47031</v>
      </c>
      <c r="N2375" s="1">
        <f>(Comuni[[#This Row],[Popolazione2011]]/Comuni[[#This Row],[Ammalati TOT]])*100</f>
        <v>0.88609293228656738</v>
      </c>
      <c r="O2375">
        <f>_xlfn.XLOOKUP(Comuni[[#This Row],[Regione]],Table_0[Regione],Table_0[TOT AREA])</f>
        <v>6838505</v>
      </c>
      <c r="P2375" s="1">
        <f>(Comuni[[#This Row],[Popolazione2011]]/Comuni[[#This Row],[Ammalati AREA]])*100</f>
        <v>0.558221424127057</v>
      </c>
    </row>
    <row r="2376" spans="1:16" x14ac:dyDescent="0.3">
      <c r="A2376" t="s">
        <v>2394</v>
      </c>
      <c r="B2376" t="s">
        <v>8023</v>
      </c>
      <c r="C2376" t="s">
        <v>2219</v>
      </c>
      <c r="D2376">
        <v>133</v>
      </c>
      <c r="E2376" s="1">
        <f>(Comuni[[#This Row],[Popolazione2011]]/SUM(D:D))*100</f>
        <v>2.2381923322088634E-4</v>
      </c>
      <c r="F2376">
        <f t="shared" si="37"/>
        <v>9704151</v>
      </c>
      <c r="G2376" s="1">
        <f>(Comuni[[#This Row],[Popolazione2011]]/Comuni[[#This Row],[TOT POP REGIONE ]])*100</f>
        <v>1.3705475110599578E-3</v>
      </c>
      <c r="H2376" t="str">
        <f>IF(Comuni[[#This Row],[Popolazione2011]]&gt;300000,"MAGGIORE","")</f>
        <v/>
      </c>
      <c r="I2376" t="str">
        <f>_xlfn.XLOOKUP(Comuni[[#This Row],[Regione]],Ripartizione_geografica[Regione],Ripartizione_geografica[Ripartizione geografica])</f>
        <v>Nord-ovest</v>
      </c>
      <c r="J2376">
        <f>_xlfn.XLOOKUP(Comuni[[#This Row],[Regione]],Ripartizione_geografica[Regione],Ripartizione_geografica[Codice Regione])</f>
        <v>3</v>
      </c>
      <c r="K2376">
        <f>_xlfn.XLOOKUP(Comuni[[#This Row],[Regione]],Table_0[Regione],Table_0[Totale])</f>
        <v>4308126</v>
      </c>
      <c r="L2376">
        <f>_xlfn.XLOOKUP(Comuni[[#This Row],[Regione]],Table_0[Regione],Table_0[Guariti])</f>
        <v>4242764</v>
      </c>
      <c r="M2376">
        <f>_xlfn.XLOOKUP(Comuni[[#This Row],[Regione]],Table_0[Regione],Table_0[Deceduti])</f>
        <v>47031</v>
      </c>
      <c r="N2376" s="1">
        <f>(Comuni[[#This Row],[Popolazione2011]]/Comuni[[#This Row],[Ammalati TOT]])*100</f>
        <v>3.0871891862030033E-3</v>
      </c>
      <c r="O2376">
        <f>_xlfn.XLOOKUP(Comuni[[#This Row],[Regione]],Table_0[Regione],Table_0[TOT AREA])</f>
        <v>6838505</v>
      </c>
      <c r="P2376" s="1">
        <f>(Comuni[[#This Row],[Popolazione2011]]/Comuni[[#This Row],[Ammalati AREA]])*100</f>
        <v>1.9448695292319006E-3</v>
      </c>
    </row>
    <row r="2377" spans="1:16" x14ac:dyDescent="0.3">
      <c r="A2377" t="s">
        <v>2395</v>
      </c>
      <c r="B2377" t="s">
        <v>8023</v>
      </c>
      <c r="C2377" t="s">
        <v>2219</v>
      </c>
      <c r="D2377">
        <v>1036</v>
      </c>
      <c r="E2377" s="1">
        <f>(Comuni[[#This Row],[Popolazione2011]]/SUM(D:D))*100</f>
        <v>1.7434340271942725E-3</v>
      </c>
      <c r="F2377">
        <f t="shared" si="37"/>
        <v>9704151</v>
      </c>
      <c r="G2377" s="1">
        <f>(Comuni[[#This Row],[Popolazione2011]]/Comuni[[#This Row],[TOT POP REGIONE ]])*100</f>
        <v>1.0675843770361775E-2</v>
      </c>
      <c r="H2377" t="str">
        <f>IF(Comuni[[#This Row],[Popolazione2011]]&gt;300000,"MAGGIORE","")</f>
        <v/>
      </c>
      <c r="I2377" t="str">
        <f>_xlfn.XLOOKUP(Comuni[[#This Row],[Regione]],Ripartizione_geografica[Regione],Ripartizione_geografica[Ripartizione geografica])</f>
        <v>Nord-ovest</v>
      </c>
      <c r="J2377">
        <f>_xlfn.XLOOKUP(Comuni[[#This Row],[Regione]],Ripartizione_geografica[Regione],Ripartizione_geografica[Codice Regione])</f>
        <v>3</v>
      </c>
      <c r="K2377">
        <f>_xlfn.XLOOKUP(Comuni[[#This Row],[Regione]],Table_0[Regione],Table_0[Totale])</f>
        <v>4308126</v>
      </c>
      <c r="L2377">
        <f>_xlfn.XLOOKUP(Comuni[[#This Row],[Regione]],Table_0[Regione],Table_0[Guariti])</f>
        <v>4242764</v>
      </c>
      <c r="M2377">
        <f>_xlfn.XLOOKUP(Comuni[[#This Row],[Regione]],Table_0[Regione],Table_0[Deceduti])</f>
        <v>47031</v>
      </c>
      <c r="N2377" s="1">
        <f>(Comuni[[#This Row],[Popolazione2011]]/Comuni[[#This Row],[Ammalati TOT]])*100</f>
        <v>2.4047578924107606E-2</v>
      </c>
      <c r="O2377">
        <f>_xlfn.XLOOKUP(Comuni[[#This Row],[Regione]],Table_0[Regione],Table_0[TOT AREA])</f>
        <v>6838505</v>
      </c>
      <c r="P2377" s="1">
        <f>(Comuni[[#This Row],[Popolazione2011]]/Comuni[[#This Row],[Ammalati AREA]])*100</f>
        <v>1.5149510017174806E-2</v>
      </c>
    </row>
    <row r="2378" spans="1:16" x14ac:dyDescent="0.3">
      <c r="A2378" t="s">
        <v>2396</v>
      </c>
      <c r="B2378" t="s">
        <v>8023</v>
      </c>
      <c r="C2378" t="s">
        <v>2219</v>
      </c>
      <c r="D2378">
        <v>1696</v>
      </c>
      <c r="E2378" s="1">
        <f>(Comuni[[#This Row],[Popolazione2011]]/SUM(D:D))*100</f>
        <v>2.8541159364107007E-3</v>
      </c>
      <c r="F2378">
        <f t="shared" si="37"/>
        <v>9704151</v>
      </c>
      <c r="G2378" s="1">
        <f>(Comuni[[#This Row],[Popolazione2011]]/Comuni[[#This Row],[TOT POP REGIONE ]])*100</f>
        <v>1.7477056983140515E-2</v>
      </c>
      <c r="H2378" t="str">
        <f>IF(Comuni[[#This Row],[Popolazione2011]]&gt;300000,"MAGGIORE","")</f>
        <v/>
      </c>
      <c r="I2378" t="str">
        <f>_xlfn.XLOOKUP(Comuni[[#This Row],[Regione]],Ripartizione_geografica[Regione],Ripartizione_geografica[Ripartizione geografica])</f>
        <v>Nord-ovest</v>
      </c>
      <c r="J2378">
        <f>_xlfn.XLOOKUP(Comuni[[#This Row],[Regione]],Ripartizione_geografica[Regione],Ripartizione_geografica[Codice Regione])</f>
        <v>3</v>
      </c>
      <c r="K2378">
        <f>_xlfn.XLOOKUP(Comuni[[#This Row],[Regione]],Table_0[Regione],Table_0[Totale])</f>
        <v>4308126</v>
      </c>
      <c r="L2378">
        <f>_xlfn.XLOOKUP(Comuni[[#This Row],[Regione]],Table_0[Regione],Table_0[Guariti])</f>
        <v>4242764</v>
      </c>
      <c r="M2378">
        <f>_xlfn.XLOOKUP(Comuni[[#This Row],[Regione]],Table_0[Regione],Table_0[Deceduti])</f>
        <v>47031</v>
      </c>
      <c r="N2378" s="1">
        <f>(Comuni[[#This Row],[Popolazione2011]]/Comuni[[#This Row],[Ammalati TOT]])*100</f>
        <v>3.9367465111280406E-2</v>
      </c>
      <c r="O2378">
        <f>_xlfn.XLOOKUP(Comuni[[#This Row],[Regione]],Table_0[Regione],Table_0[TOT AREA])</f>
        <v>6838505</v>
      </c>
      <c r="P2378" s="1">
        <f>(Comuni[[#This Row],[Popolazione2011]]/Comuni[[#This Row],[Ammalati AREA]])*100</f>
        <v>2.4800742267498524E-2</v>
      </c>
    </row>
    <row r="2379" spans="1:16" x14ac:dyDescent="0.3">
      <c r="A2379" t="s">
        <v>2397</v>
      </c>
      <c r="B2379" t="s">
        <v>8023</v>
      </c>
      <c r="C2379" t="s">
        <v>2219</v>
      </c>
      <c r="D2379">
        <v>1082</v>
      </c>
      <c r="E2379" s="1">
        <f>(Comuni[[#This Row],[Popolazione2011]]/SUM(D:D))*100</f>
        <v>1.8208451905639025E-3</v>
      </c>
      <c r="F2379">
        <f t="shared" si="37"/>
        <v>9704151</v>
      </c>
      <c r="G2379" s="1">
        <f>(Comuni[[#This Row],[Popolazione2011]]/Comuni[[#This Row],[TOT POP REGIONE ]])*100</f>
        <v>1.1149867721555446E-2</v>
      </c>
      <c r="H2379" t="str">
        <f>IF(Comuni[[#This Row],[Popolazione2011]]&gt;300000,"MAGGIORE","")</f>
        <v/>
      </c>
      <c r="I2379" t="str">
        <f>_xlfn.XLOOKUP(Comuni[[#This Row],[Regione]],Ripartizione_geografica[Regione],Ripartizione_geografica[Ripartizione geografica])</f>
        <v>Nord-ovest</v>
      </c>
      <c r="J2379">
        <f>_xlfn.XLOOKUP(Comuni[[#This Row],[Regione]],Ripartizione_geografica[Regione],Ripartizione_geografica[Codice Regione])</f>
        <v>3</v>
      </c>
      <c r="K2379">
        <f>_xlfn.XLOOKUP(Comuni[[#This Row],[Regione]],Table_0[Regione],Table_0[Totale])</f>
        <v>4308126</v>
      </c>
      <c r="L2379">
        <f>_xlfn.XLOOKUP(Comuni[[#This Row],[Regione]],Table_0[Regione],Table_0[Guariti])</f>
        <v>4242764</v>
      </c>
      <c r="M2379">
        <f>_xlfn.XLOOKUP(Comuni[[#This Row],[Regione]],Table_0[Regione],Table_0[Deceduti])</f>
        <v>47031</v>
      </c>
      <c r="N2379" s="1">
        <f>(Comuni[[#This Row],[Popolazione2011]]/Comuni[[#This Row],[Ammalati TOT]])*100</f>
        <v>2.5115328567456012E-2</v>
      </c>
      <c r="O2379">
        <f>_xlfn.XLOOKUP(Comuni[[#This Row],[Regione]],Table_0[Regione],Table_0[TOT AREA])</f>
        <v>6838505</v>
      </c>
      <c r="P2379" s="1">
        <f>(Comuni[[#This Row],[Popolazione2011]]/Comuni[[#This Row],[Ammalati AREA]])*100</f>
        <v>1.5822171658864036E-2</v>
      </c>
    </row>
    <row r="2380" spans="1:16" x14ac:dyDescent="0.3">
      <c r="A2380" t="s">
        <v>2398</v>
      </c>
      <c r="B2380" t="s">
        <v>8023</v>
      </c>
      <c r="C2380" t="s">
        <v>2219</v>
      </c>
      <c r="D2380">
        <v>478</v>
      </c>
      <c r="E2380" s="1">
        <f>(Comuni[[#This Row],[Popolazione2011]]/SUM(D:D))*100</f>
        <v>8.0440295849311025E-4</v>
      </c>
      <c r="F2380">
        <f t="shared" si="37"/>
        <v>9704151</v>
      </c>
      <c r="G2380" s="1">
        <f>(Comuni[[#This Row],[Popolazione2011]]/Comuni[[#This Row],[TOT POP REGIONE ]])*100</f>
        <v>4.9257271450124799E-3</v>
      </c>
      <c r="H2380" t="str">
        <f>IF(Comuni[[#This Row],[Popolazione2011]]&gt;300000,"MAGGIORE","")</f>
        <v/>
      </c>
      <c r="I2380" t="str">
        <f>_xlfn.XLOOKUP(Comuni[[#This Row],[Regione]],Ripartizione_geografica[Regione],Ripartizione_geografica[Ripartizione geografica])</f>
        <v>Nord-ovest</v>
      </c>
      <c r="J2380">
        <f>_xlfn.XLOOKUP(Comuni[[#This Row],[Regione]],Ripartizione_geografica[Regione],Ripartizione_geografica[Codice Regione])</f>
        <v>3</v>
      </c>
      <c r="K2380">
        <f>_xlfn.XLOOKUP(Comuni[[#This Row],[Regione]],Table_0[Regione],Table_0[Totale])</f>
        <v>4308126</v>
      </c>
      <c r="L2380">
        <f>_xlfn.XLOOKUP(Comuni[[#This Row],[Regione]],Table_0[Regione],Table_0[Guariti])</f>
        <v>4242764</v>
      </c>
      <c r="M2380">
        <f>_xlfn.XLOOKUP(Comuni[[#This Row],[Regione]],Table_0[Regione],Table_0[Deceduti])</f>
        <v>47031</v>
      </c>
      <c r="N2380" s="1">
        <f>(Comuni[[#This Row],[Popolazione2011]]/Comuni[[#This Row],[Ammalati TOT]])*100</f>
        <v>1.1095311511316057E-2</v>
      </c>
      <c r="O2380">
        <f>_xlfn.XLOOKUP(Comuni[[#This Row],[Regione]],Table_0[Regione],Table_0[TOT AREA])</f>
        <v>6838505</v>
      </c>
      <c r="P2380" s="1">
        <f>(Comuni[[#This Row],[Popolazione2011]]/Comuni[[#This Row],[Ammalati AREA]])*100</f>
        <v>6.9898318419011167E-3</v>
      </c>
    </row>
    <row r="2381" spans="1:16" x14ac:dyDescent="0.3">
      <c r="A2381" t="s">
        <v>2399</v>
      </c>
      <c r="B2381" t="s">
        <v>8023</v>
      </c>
      <c r="C2381" t="s">
        <v>2219</v>
      </c>
      <c r="D2381">
        <v>445</v>
      </c>
      <c r="E2381" s="1">
        <f>(Comuni[[#This Row],[Popolazione2011]]/SUM(D:D))*100</f>
        <v>7.4886886303228884E-4</v>
      </c>
      <c r="F2381">
        <f t="shared" si="37"/>
        <v>9704151</v>
      </c>
      <c r="G2381" s="1">
        <f>(Comuni[[#This Row],[Popolazione2011]]/Comuni[[#This Row],[TOT POP REGIONE ]])*100</f>
        <v>4.5856664843735425E-3</v>
      </c>
      <c r="H2381" t="str">
        <f>IF(Comuni[[#This Row],[Popolazione2011]]&gt;300000,"MAGGIORE","")</f>
        <v/>
      </c>
      <c r="I2381" t="str">
        <f>_xlfn.XLOOKUP(Comuni[[#This Row],[Regione]],Ripartizione_geografica[Regione],Ripartizione_geografica[Ripartizione geografica])</f>
        <v>Nord-ovest</v>
      </c>
      <c r="J2381">
        <f>_xlfn.XLOOKUP(Comuni[[#This Row],[Regione]],Ripartizione_geografica[Regione],Ripartizione_geografica[Codice Regione])</f>
        <v>3</v>
      </c>
      <c r="K2381">
        <f>_xlfn.XLOOKUP(Comuni[[#This Row],[Regione]],Table_0[Regione],Table_0[Totale])</f>
        <v>4308126</v>
      </c>
      <c r="L2381">
        <f>_xlfn.XLOOKUP(Comuni[[#This Row],[Regione]],Table_0[Regione],Table_0[Guariti])</f>
        <v>4242764</v>
      </c>
      <c r="M2381">
        <f>_xlfn.XLOOKUP(Comuni[[#This Row],[Regione]],Table_0[Regione],Table_0[Deceduti])</f>
        <v>47031</v>
      </c>
      <c r="N2381" s="1">
        <f>(Comuni[[#This Row],[Popolazione2011]]/Comuni[[#This Row],[Ammalati TOT]])*100</f>
        <v>1.0329317201957417E-2</v>
      </c>
      <c r="O2381">
        <f>_xlfn.XLOOKUP(Comuni[[#This Row],[Regione]],Table_0[Regione],Table_0[TOT AREA])</f>
        <v>6838505</v>
      </c>
      <c r="P2381" s="1">
        <f>(Comuni[[#This Row],[Popolazione2011]]/Comuni[[#This Row],[Ammalati AREA]])*100</f>
        <v>6.5072702293849311E-3</v>
      </c>
    </row>
    <row r="2382" spans="1:16" x14ac:dyDescent="0.3">
      <c r="A2382" t="s">
        <v>2400</v>
      </c>
      <c r="B2382" t="s">
        <v>8023</v>
      </c>
      <c r="C2382" t="s">
        <v>2219</v>
      </c>
      <c r="D2382">
        <v>1653</v>
      </c>
      <c r="E2382" s="1">
        <f>(Comuni[[#This Row],[Popolazione2011]]/SUM(D:D))*100</f>
        <v>2.7817533271738732E-3</v>
      </c>
      <c r="F2382">
        <f t="shared" si="37"/>
        <v>9704151</v>
      </c>
      <c r="G2382" s="1">
        <f>(Comuni[[#This Row],[Popolazione2011]]/Comuni[[#This Row],[TOT POP REGIONE ]])*100</f>
        <v>1.7033947637459475E-2</v>
      </c>
      <c r="H2382" t="str">
        <f>IF(Comuni[[#This Row],[Popolazione2011]]&gt;300000,"MAGGIORE","")</f>
        <v/>
      </c>
      <c r="I2382" t="str">
        <f>_xlfn.XLOOKUP(Comuni[[#This Row],[Regione]],Ripartizione_geografica[Regione],Ripartizione_geografica[Ripartizione geografica])</f>
        <v>Nord-ovest</v>
      </c>
      <c r="J2382">
        <f>_xlfn.XLOOKUP(Comuni[[#This Row],[Regione]],Ripartizione_geografica[Regione],Ripartizione_geografica[Codice Regione])</f>
        <v>3</v>
      </c>
      <c r="K2382">
        <f>_xlfn.XLOOKUP(Comuni[[#This Row],[Regione]],Table_0[Regione],Table_0[Totale])</f>
        <v>4308126</v>
      </c>
      <c r="L2382">
        <f>_xlfn.XLOOKUP(Comuni[[#This Row],[Regione]],Table_0[Regione],Table_0[Guariti])</f>
        <v>4242764</v>
      </c>
      <c r="M2382">
        <f>_xlfn.XLOOKUP(Comuni[[#This Row],[Regione]],Table_0[Regione],Table_0[Deceduti])</f>
        <v>47031</v>
      </c>
      <c r="N2382" s="1">
        <f>(Comuni[[#This Row],[Popolazione2011]]/Comuni[[#This Row],[Ammalati TOT]])*100</f>
        <v>3.8369351314237327E-2</v>
      </c>
      <c r="O2382">
        <f>_xlfn.XLOOKUP(Comuni[[#This Row],[Regione]],Table_0[Regione],Table_0[TOT AREA])</f>
        <v>6838505</v>
      </c>
      <c r="P2382" s="1">
        <f>(Comuni[[#This Row],[Popolazione2011]]/Comuni[[#This Row],[Ammalati AREA]])*100</f>
        <v>2.4171949863310768E-2</v>
      </c>
    </row>
    <row r="2383" spans="1:16" x14ac:dyDescent="0.3">
      <c r="A2383" t="s">
        <v>2401</v>
      </c>
      <c r="B2383" t="s">
        <v>8023</v>
      </c>
      <c r="C2383" t="s">
        <v>2219</v>
      </c>
      <c r="D2383">
        <v>3223</v>
      </c>
      <c r="E2383" s="1">
        <f>(Comuni[[#This Row],[Popolazione2011]]/SUM(D:D))*100</f>
        <v>5.4238299900068922E-3</v>
      </c>
      <c r="F2383">
        <f t="shared" si="37"/>
        <v>9704151</v>
      </c>
      <c r="G2383" s="1">
        <f>(Comuni[[#This Row],[Popolazione2011]]/Comuni[[#This Row],[TOT POP REGIONE ]])*100</f>
        <v>3.3212591189069503E-2</v>
      </c>
      <c r="H2383" t="str">
        <f>IF(Comuni[[#This Row],[Popolazione2011]]&gt;300000,"MAGGIORE","")</f>
        <v/>
      </c>
      <c r="I2383" t="str">
        <f>_xlfn.XLOOKUP(Comuni[[#This Row],[Regione]],Ripartizione_geografica[Regione],Ripartizione_geografica[Ripartizione geografica])</f>
        <v>Nord-ovest</v>
      </c>
      <c r="J2383">
        <f>_xlfn.XLOOKUP(Comuni[[#This Row],[Regione]],Ripartizione_geografica[Regione],Ripartizione_geografica[Codice Regione])</f>
        <v>3</v>
      </c>
      <c r="K2383">
        <f>_xlfn.XLOOKUP(Comuni[[#This Row],[Regione]],Table_0[Regione],Table_0[Totale])</f>
        <v>4308126</v>
      </c>
      <c r="L2383">
        <f>_xlfn.XLOOKUP(Comuni[[#This Row],[Regione]],Table_0[Regione],Table_0[Guariti])</f>
        <v>4242764</v>
      </c>
      <c r="M2383">
        <f>_xlfn.XLOOKUP(Comuni[[#This Row],[Regione]],Table_0[Regione],Table_0[Deceduti])</f>
        <v>47031</v>
      </c>
      <c r="N2383" s="1">
        <f>(Comuni[[#This Row],[Popolazione2011]]/Comuni[[#This Row],[Ammalati TOT]])*100</f>
        <v>7.4812110880693838E-2</v>
      </c>
      <c r="O2383">
        <f>_xlfn.XLOOKUP(Comuni[[#This Row],[Regione]],Table_0[Regione],Table_0[TOT AREA])</f>
        <v>6838505</v>
      </c>
      <c r="P2383" s="1">
        <f>(Comuni[[#This Row],[Popolazione2011]]/Comuni[[#This Row],[Ammalati AREA]])*100</f>
        <v>4.713018415574749E-2</v>
      </c>
    </row>
    <row r="2384" spans="1:16" x14ac:dyDescent="0.3">
      <c r="A2384" t="s">
        <v>2402</v>
      </c>
      <c r="B2384" t="s">
        <v>8023</v>
      </c>
      <c r="C2384" t="s">
        <v>2219</v>
      </c>
      <c r="D2384">
        <v>895</v>
      </c>
      <c r="E2384" s="1">
        <f>(Comuni[[#This Row],[Popolazione2011]]/SUM(D:D))*100</f>
        <v>1.5061519829525809E-3</v>
      </c>
      <c r="F2384">
        <f t="shared" si="37"/>
        <v>9704151</v>
      </c>
      <c r="G2384" s="1">
        <f>(Comuni[[#This Row],[Popolazione2011]]/Comuni[[#This Row],[TOT POP REGIONE ]])*100</f>
        <v>9.2228573112681355E-3</v>
      </c>
      <c r="H2384" t="str">
        <f>IF(Comuni[[#This Row],[Popolazione2011]]&gt;300000,"MAGGIORE","")</f>
        <v/>
      </c>
      <c r="I2384" t="str">
        <f>_xlfn.XLOOKUP(Comuni[[#This Row],[Regione]],Ripartizione_geografica[Regione],Ripartizione_geografica[Ripartizione geografica])</f>
        <v>Nord-ovest</v>
      </c>
      <c r="J2384">
        <f>_xlfn.XLOOKUP(Comuni[[#This Row],[Regione]],Ripartizione_geografica[Regione],Ripartizione_geografica[Codice Regione])</f>
        <v>3</v>
      </c>
      <c r="K2384">
        <f>_xlfn.XLOOKUP(Comuni[[#This Row],[Regione]],Table_0[Regione],Table_0[Totale])</f>
        <v>4308126</v>
      </c>
      <c r="L2384">
        <f>_xlfn.XLOOKUP(Comuni[[#This Row],[Regione]],Table_0[Regione],Table_0[Guariti])</f>
        <v>4242764</v>
      </c>
      <c r="M2384">
        <f>_xlfn.XLOOKUP(Comuni[[#This Row],[Regione]],Table_0[Regione],Table_0[Deceduti])</f>
        <v>47031</v>
      </c>
      <c r="N2384" s="1">
        <f>(Comuni[[#This Row],[Popolazione2011]]/Comuni[[#This Row],[Ammalati TOT]])*100</f>
        <v>2.0774694147757053E-2</v>
      </c>
      <c r="O2384">
        <f>_xlfn.XLOOKUP(Comuni[[#This Row],[Regione]],Table_0[Regione],Table_0[TOT AREA])</f>
        <v>6838505</v>
      </c>
      <c r="P2384" s="1">
        <f>(Comuni[[#This Row],[Popolazione2011]]/Comuni[[#This Row],[Ammalati AREA]])*100</f>
        <v>1.3087655854605649E-2</v>
      </c>
    </row>
    <row r="2385" spans="1:16" x14ac:dyDescent="0.3">
      <c r="A2385" t="s">
        <v>2403</v>
      </c>
      <c r="B2385" t="s">
        <v>8023</v>
      </c>
      <c r="C2385" t="s">
        <v>2219</v>
      </c>
      <c r="D2385">
        <v>2490</v>
      </c>
      <c r="E2385" s="1">
        <f>(Comuni[[#This Row],[Popolazione2011]]/SUM(D:D))*100</f>
        <v>4.1902999302256168E-3</v>
      </c>
      <c r="F2385">
        <f t="shared" si="37"/>
        <v>9704151</v>
      </c>
      <c r="G2385" s="1">
        <f>(Comuni[[#This Row],[Popolazione2011]]/Comuni[[#This Row],[TOT POP REGIONE ]])*100</f>
        <v>2.5659122575483417E-2</v>
      </c>
      <c r="H2385" t="str">
        <f>IF(Comuni[[#This Row],[Popolazione2011]]&gt;300000,"MAGGIORE","")</f>
        <v/>
      </c>
      <c r="I2385" t="str">
        <f>_xlfn.XLOOKUP(Comuni[[#This Row],[Regione]],Ripartizione_geografica[Regione],Ripartizione_geografica[Ripartizione geografica])</f>
        <v>Nord-ovest</v>
      </c>
      <c r="J2385">
        <f>_xlfn.XLOOKUP(Comuni[[#This Row],[Regione]],Ripartizione_geografica[Regione],Ripartizione_geografica[Codice Regione])</f>
        <v>3</v>
      </c>
      <c r="K2385">
        <f>_xlfn.XLOOKUP(Comuni[[#This Row],[Regione]],Table_0[Regione],Table_0[Totale])</f>
        <v>4308126</v>
      </c>
      <c r="L2385">
        <f>_xlfn.XLOOKUP(Comuni[[#This Row],[Regione]],Table_0[Regione],Table_0[Guariti])</f>
        <v>4242764</v>
      </c>
      <c r="M2385">
        <f>_xlfn.XLOOKUP(Comuni[[#This Row],[Regione]],Table_0[Regione],Table_0[Deceduti])</f>
        <v>47031</v>
      </c>
      <c r="N2385" s="1">
        <f>(Comuni[[#This Row],[Popolazione2011]]/Comuni[[#This Row],[Ammalati TOT]])*100</f>
        <v>5.7797752433424651E-2</v>
      </c>
      <c r="O2385">
        <f>_xlfn.XLOOKUP(Comuni[[#This Row],[Regione]],Table_0[Regione],Table_0[TOT AREA])</f>
        <v>6838505</v>
      </c>
      <c r="P2385" s="1">
        <f>(Comuni[[#This Row],[Popolazione2011]]/Comuni[[#This Row],[Ammalati AREA]])*100</f>
        <v>3.64114671262213E-2</v>
      </c>
    </row>
    <row r="2386" spans="1:16" x14ac:dyDescent="0.3">
      <c r="A2386" t="s">
        <v>2404</v>
      </c>
      <c r="B2386" t="s">
        <v>8023</v>
      </c>
      <c r="C2386" t="s">
        <v>2219</v>
      </c>
      <c r="D2386">
        <v>1156</v>
      </c>
      <c r="E2386" s="1">
        <f>(Comuni[[#This Row],[Popolazione2011]]/SUM(D:D))*100</f>
        <v>1.9453761925063502E-3</v>
      </c>
      <c r="F2386">
        <f t="shared" si="37"/>
        <v>9704151</v>
      </c>
      <c r="G2386" s="1">
        <f>(Comuni[[#This Row],[Popolazione2011]]/Comuni[[#This Row],[TOT POP REGIONE ]])*100</f>
        <v>1.1912427990867001E-2</v>
      </c>
      <c r="H2386" t="str">
        <f>IF(Comuni[[#This Row],[Popolazione2011]]&gt;300000,"MAGGIORE","")</f>
        <v/>
      </c>
      <c r="I2386" t="str">
        <f>_xlfn.XLOOKUP(Comuni[[#This Row],[Regione]],Ripartizione_geografica[Regione],Ripartizione_geografica[Ripartizione geografica])</f>
        <v>Nord-ovest</v>
      </c>
      <c r="J2386">
        <f>_xlfn.XLOOKUP(Comuni[[#This Row],[Regione]],Ripartizione_geografica[Regione],Ripartizione_geografica[Codice Regione])</f>
        <v>3</v>
      </c>
      <c r="K2386">
        <f>_xlfn.XLOOKUP(Comuni[[#This Row],[Regione]],Table_0[Regione],Table_0[Totale])</f>
        <v>4308126</v>
      </c>
      <c r="L2386">
        <f>_xlfn.XLOOKUP(Comuni[[#This Row],[Regione]],Table_0[Regione],Table_0[Guariti])</f>
        <v>4242764</v>
      </c>
      <c r="M2386">
        <f>_xlfn.XLOOKUP(Comuni[[#This Row],[Regione]],Table_0[Regione],Table_0[Deceduti])</f>
        <v>47031</v>
      </c>
      <c r="N2386" s="1">
        <f>(Comuni[[#This Row],[Popolazione2011]]/Comuni[[#This Row],[Ammalati TOT]])*100</f>
        <v>2.6833012776320844E-2</v>
      </c>
      <c r="O2386">
        <f>_xlfn.XLOOKUP(Comuni[[#This Row],[Regione]],Table_0[Regione],Table_0[TOT AREA])</f>
        <v>6838505</v>
      </c>
      <c r="P2386" s="1">
        <f>(Comuni[[#This Row],[Popolazione2011]]/Comuni[[#This Row],[Ammalati AREA]])*100</f>
        <v>1.6904279517233663E-2</v>
      </c>
    </row>
    <row r="2387" spans="1:16" x14ac:dyDescent="0.3">
      <c r="A2387" t="s">
        <v>2405</v>
      </c>
      <c r="B2387" t="s">
        <v>8023</v>
      </c>
      <c r="C2387" t="s">
        <v>2406</v>
      </c>
      <c r="D2387">
        <v>1302</v>
      </c>
      <c r="E2387" s="1">
        <f>(Comuni[[#This Row],[Popolazione2011]]/SUM(D:D))*100</f>
        <v>2.1910724936360453E-3</v>
      </c>
      <c r="F2387">
        <f t="shared" si="37"/>
        <v>9704151</v>
      </c>
      <c r="G2387" s="1">
        <f>(Comuni[[#This Row],[Popolazione2011]]/Comuni[[#This Row],[TOT POP REGIONE ]])*100</f>
        <v>1.3416938792481693E-2</v>
      </c>
      <c r="H2387" t="str">
        <f>IF(Comuni[[#This Row],[Popolazione2011]]&gt;300000,"MAGGIORE","")</f>
        <v/>
      </c>
      <c r="I2387" t="str">
        <f>_xlfn.XLOOKUP(Comuni[[#This Row],[Regione]],Ripartizione_geografica[Regione],Ripartizione_geografica[Ripartizione geografica])</f>
        <v>Nord-ovest</v>
      </c>
      <c r="J2387">
        <f>_xlfn.XLOOKUP(Comuni[[#This Row],[Regione]],Ripartizione_geografica[Regione],Ripartizione_geografica[Codice Regione])</f>
        <v>3</v>
      </c>
      <c r="K2387">
        <f>_xlfn.XLOOKUP(Comuni[[#This Row],[Regione]],Table_0[Regione],Table_0[Totale])</f>
        <v>4308126</v>
      </c>
      <c r="L2387">
        <f>_xlfn.XLOOKUP(Comuni[[#This Row],[Regione]],Table_0[Regione],Table_0[Guariti])</f>
        <v>4242764</v>
      </c>
      <c r="M2387">
        <f>_xlfn.XLOOKUP(Comuni[[#This Row],[Regione]],Table_0[Regione],Table_0[Deceduti])</f>
        <v>47031</v>
      </c>
      <c r="N2387" s="1">
        <f>(Comuni[[#This Row],[Popolazione2011]]/Comuni[[#This Row],[Ammalati TOT]])*100</f>
        <v>3.0221957296513613E-2</v>
      </c>
      <c r="O2387">
        <f>_xlfn.XLOOKUP(Comuni[[#This Row],[Regione]],Table_0[Regione],Table_0[TOT AREA])</f>
        <v>6838505</v>
      </c>
      <c r="P2387" s="1">
        <f>(Comuni[[#This Row],[Popolazione2011]]/Comuni[[#This Row],[Ammalati AREA]])*100</f>
        <v>1.9039249075638608E-2</v>
      </c>
    </row>
    <row r="2388" spans="1:16" x14ac:dyDescent="0.3">
      <c r="A2388" t="s">
        <v>2407</v>
      </c>
      <c r="B2388" t="s">
        <v>8023</v>
      </c>
      <c r="C2388" t="s">
        <v>2406</v>
      </c>
      <c r="D2388">
        <v>3757</v>
      </c>
      <c r="E2388" s="1">
        <f>(Comuni[[#This Row],[Popolazione2011]]/SUM(D:D))*100</f>
        <v>6.3224726256456386E-3</v>
      </c>
      <c r="F2388">
        <f t="shared" si="37"/>
        <v>9704151</v>
      </c>
      <c r="G2388" s="1">
        <f>(Comuni[[#This Row],[Popolazione2011]]/Comuni[[#This Row],[TOT POP REGIONE ]])*100</f>
        <v>3.8715390970317752E-2</v>
      </c>
      <c r="H2388" t="str">
        <f>IF(Comuni[[#This Row],[Popolazione2011]]&gt;300000,"MAGGIORE","")</f>
        <v/>
      </c>
      <c r="I2388" t="str">
        <f>_xlfn.XLOOKUP(Comuni[[#This Row],[Regione]],Ripartizione_geografica[Regione],Ripartizione_geografica[Ripartizione geografica])</f>
        <v>Nord-ovest</v>
      </c>
      <c r="J2388">
        <f>_xlfn.XLOOKUP(Comuni[[#This Row],[Regione]],Ripartizione_geografica[Regione],Ripartizione_geografica[Codice Regione])</f>
        <v>3</v>
      </c>
      <c r="K2388">
        <f>_xlfn.XLOOKUP(Comuni[[#This Row],[Regione]],Table_0[Regione],Table_0[Totale])</f>
        <v>4308126</v>
      </c>
      <c r="L2388">
        <f>_xlfn.XLOOKUP(Comuni[[#This Row],[Regione]],Table_0[Regione],Table_0[Guariti])</f>
        <v>4242764</v>
      </c>
      <c r="M2388">
        <f>_xlfn.XLOOKUP(Comuni[[#This Row],[Regione]],Table_0[Regione],Table_0[Deceduti])</f>
        <v>47031</v>
      </c>
      <c r="N2388" s="1">
        <f>(Comuni[[#This Row],[Popolazione2011]]/Comuni[[#This Row],[Ammalati TOT]])*100</f>
        <v>8.720729152304274E-2</v>
      </c>
      <c r="O2388">
        <f>_xlfn.XLOOKUP(Comuni[[#This Row],[Regione]],Table_0[Regione],Table_0[TOT AREA])</f>
        <v>6838505</v>
      </c>
      <c r="P2388" s="1">
        <f>(Comuni[[#This Row],[Popolazione2011]]/Comuni[[#This Row],[Ammalati AREA]])*100</f>
        <v>5.493890843100941E-2</v>
      </c>
    </row>
    <row r="2389" spans="1:16" x14ac:dyDescent="0.3">
      <c r="A2389" t="s">
        <v>2408</v>
      </c>
      <c r="B2389" t="s">
        <v>8023</v>
      </c>
      <c r="C2389" t="s">
        <v>2406</v>
      </c>
      <c r="D2389">
        <v>2075</v>
      </c>
      <c r="E2389" s="1">
        <f>(Comuni[[#This Row],[Popolazione2011]]/SUM(D:D))*100</f>
        <v>3.4919166085213469E-3</v>
      </c>
      <c r="F2389">
        <f t="shared" si="37"/>
        <v>9704151</v>
      </c>
      <c r="G2389" s="1">
        <f>(Comuni[[#This Row],[Popolazione2011]]/Comuni[[#This Row],[TOT POP REGIONE ]])*100</f>
        <v>2.1382602146236183E-2</v>
      </c>
      <c r="H2389" t="str">
        <f>IF(Comuni[[#This Row],[Popolazione2011]]&gt;300000,"MAGGIORE","")</f>
        <v/>
      </c>
      <c r="I2389" t="str">
        <f>_xlfn.XLOOKUP(Comuni[[#This Row],[Regione]],Ripartizione_geografica[Regione],Ripartizione_geografica[Ripartizione geografica])</f>
        <v>Nord-ovest</v>
      </c>
      <c r="J2389">
        <f>_xlfn.XLOOKUP(Comuni[[#This Row],[Regione]],Ripartizione_geografica[Regione],Ripartizione_geografica[Codice Regione])</f>
        <v>3</v>
      </c>
      <c r="K2389">
        <f>_xlfn.XLOOKUP(Comuni[[#This Row],[Regione]],Table_0[Regione],Table_0[Totale])</f>
        <v>4308126</v>
      </c>
      <c r="L2389">
        <f>_xlfn.XLOOKUP(Comuni[[#This Row],[Regione]],Table_0[Regione],Table_0[Guariti])</f>
        <v>4242764</v>
      </c>
      <c r="M2389">
        <f>_xlfn.XLOOKUP(Comuni[[#This Row],[Regione]],Table_0[Regione],Table_0[Deceduti])</f>
        <v>47031</v>
      </c>
      <c r="N2389" s="1">
        <f>(Comuni[[#This Row],[Popolazione2011]]/Comuni[[#This Row],[Ammalati TOT]])*100</f>
        <v>4.8164793694520543E-2</v>
      </c>
      <c r="O2389">
        <f>_xlfn.XLOOKUP(Comuni[[#This Row],[Regione]],Table_0[Regione],Table_0[TOT AREA])</f>
        <v>6838505</v>
      </c>
      <c r="P2389" s="1">
        <f>(Comuni[[#This Row],[Popolazione2011]]/Comuni[[#This Row],[Ammalati AREA]])*100</f>
        <v>3.0342889271851085E-2</v>
      </c>
    </row>
    <row r="2390" spans="1:16" x14ac:dyDescent="0.3">
      <c r="A2390" t="s">
        <v>2409</v>
      </c>
      <c r="B2390" t="s">
        <v>8023</v>
      </c>
      <c r="C2390" t="s">
        <v>2406</v>
      </c>
      <c r="D2390">
        <v>717</v>
      </c>
      <c r="E2390" s="1">
        <f>(Comuni[[#This Row],[Popolazione2011]]/SUM(D:D))*100</f>
        <v>1.2066044377396655E-3</v>
      </c>
      <c r="F2390">
        <f t="shared" si="37"/>
        <v>9704151</v>
      </c>
      <c r="G2390" s="1">
        <f>(Comuni[[#This Row],[Popolazione2011]]/Comuni[[#This Row],[TOT POP REGIONE ]])*100</f>
        <v>7.3885907175187202E-3</v>
      </c>
      <c r="H2390" t="str">
        <f>IF(Comuni[[#This Row],[Popolazione2011]]&gt;300000,"MAGGIORE","")</f>
        <v/>
      </c>
      <c r="I2390" t="str">
        <f>_xlfn.XLOOKUP(Comuni[[#This Row],[Regione]],Ripartizione_geografica[Regione],Ripartizione_geografica[Ripartizione geografica])</f>
        <v>Nord-ovest</v>
      </c>
      <c r="J2390">
        <f>_xlfn.XLOOKUP(Comuni[[#This Row],[Regione]],Ripartizione_geografica[Regione],Ripartizione_geografica[Codice Regione])</f>
        <v>3</v>
      </c>
      <c r="K2390">
        <f>_xlfn.XLOOKUP(Comuni[[#This Row],[Regione]],Table_0[Regione],Table_0[Totale])</f>
        <v>4308126</v>
      </c>
      <c r="L2390">
        <f>_xlfn.XLOOKUP(Comuni[[#This Row],[Regione]],Table_0[Regione],Table_0[Guariti])</f>
        <v>4242764</v>
      </c>
      <c r="M2390">
        <f>_xlfn.XLOOKUP(Comuni[[#This Row],[Regione]],Table_0[Regione],Table_0[Deceduti])</f>
        <v>47031</v>
      </c>
      <c r="N2390" s="1">
        <f>(Comuni[[#This Row],[Popolazione2011]]/Comuni[[#This Row],[Ammalati TOT]])*100</f>
        <v>1.6642967266974083E-2</v>
      </c>
      <c r="O2390">
        <f>_xlfn.XLOOKUP(Comuni[[#This Row],[Regione]],Table_0[Regione],Table_0[TOT AREA])</f>
        <v>6838505</v>
      </c>
      <c r="P2390" s="1">
        <f>(Comuni[[#This Row],[Popolazione2011]]/Comuni[[#This Row],[Ammalati AREA]])*100</f>
        <v>1.0484747762851675E-2</v>
      </c>
    </row>
    <row r="2391" spans="1:16" x14ac:dyDescent="0.3">
      <c r="A2391" t="s">
        <v>2410</v>
      </c>
      <c r="B2391" t="s">
        <v>8023</v>
      </c>
      <c r="C2391" t="s">
        <v>2406</v>
      </c>
      <c r="D2391">
        <v>4788</v>
      </c>
      <c r="E2391" s="1">
        <f>(Comuni[[#This Row],[Popolazione2011]]/SUM(D:D))*100</f>
        <v>8.0574923959519078E-3</v>
      </c>
      <c r="F2391">
        <f t="shared" si="37"/>
        <v>9704151</v>
      </c>
      <c r="G2391" s="1">
        <f>(Comuni[[#This Row],[Popolazione2011]]/Comuni[[#This Row],[TOT POP REGIONE ]])*100</f>
        <v>4.9339710398158473E-2</v>
      </c>
      <c r="H2391" t="str">
        <f>IF(Comuni[[#This Row],[Popolazione2011]]&gt;300000,"MAGGIORE","")</f>
        <v/>
      </c>
      <c r="I2391" t="str">
        <f>_xlfn.XLOOKUP(Comuni[[#This Row],[Regione]],Ripartizione_geografica[Regione],Ripartizione_geografica[Ripartizione geografica])</f>
        <v>Nord-ovest</v>
      </c>
      <c r="J2391">
        <f>_xlfn.XLOOKUP(Comuni[[#This Row],[Regione]],Ripartizione_geografica[Regione],Ripartizione_geografica[Codice Regione])</f>
        <v>3</v>
      </c>
      <c r="K2391">
        <f>_xlfn.XLOOKUP(Comuni[[#This Row],[Regione]],Table_0[Regione],Table_0[Totale])</f>
        <v>4308126</v>
      </c>
      <c r="L2391">
        <f>_xlfn.XLOOKUP(Comuni[[#This Row],[Regione]],Table_0[Regione],Table_0[Guariti])</f>
        <v>4242764</v>
      </c>
      <c r="M2391">
        <f>_xlfn.XLOOKUP(Comuni[[#This Row],[Regione]],Table_0[Regione],Table_0[Deceduti])</f>
        <v>47031</v>
      </c>
      <c r="N2391" s="1">
        <f>(Comuni[[#This Row],[Popolazione2011]]/Comuni[[#This Row],[Ammalati TOT]])*100</f>
        <v>0.11113881070330812</v>
      </c>
      <c r="O2391">
        <f>_xlfn.XLOOKUP(Comuni[[#This Row],[Regione]],Table_0[Regione],Table_0[TOT AREA])</f>
        <v>6838505</v>
      </c>
      <c r="P2391" s="1">
        <f>(Comuni[[#This Row],[Popolazione2011]]/Comuni[[#This Row],[Ammalati AREA]])*100</f>
        <v>7.0015303052348432E-2</v>
      </c>
    </row>
    <row r="2392" spans="1:16" x14ac:dyDescent="0.3">
      <c r="A2392" t="s">
        <v>2411</v>
      </c>
      <c r="B2392" t="s">
        <v>8023</v>
      </c>
      <c r="C2392" t="s">
        <v>2406</v>
      </c>
      <c r="D2392">
        <v>1485</v>
      </c>
      <c r="E2392" s="1">
        <f>(Comuni[[#This Row],[Popolazione2011]]/SUM(D:D))*100</f>
        <v>2.4990342957369638E-3</v>
      </c>
      <c r="F2392">
        <f t="shared" si="37"/>
        <v>9704151</v>
      </c>
      <c r="G2392" s="1">
        <f>(Comuni[[#This Row],[Popolazione2011]]/Comuni[[#This Row],[TOT POP REGIONE ]])*100</f>
        <v>1.530272972875216E-2</v>
      </c>
      <c r="H2392" t="str">
        <f>IF(Comuni[[#This Row],[Popolazione2011]]&gt;300000,"MAGGIORE","")</f>
        <v/>
      </c>
      <c r="I2392" t="str">
        <f>_xlfn.XLOOKUP(Comuni[[#This Row],[Regione]],Ripartizione_geografica[Regione],Ripartizione_geografica[Ripartizione geografica])</f>
        <v>Nord-ovest</v>
      </c>
      <c r="J2392">
        <f>_xlfn.XLOOKUP(Comuni[[#This Row],[Regione]],Ripartizione_geografica[Regione],Ripartizione_geografica[Codice Regione])</f>
        <v>3</v>
      </c>
      <c r="K2392">
        <f>_xlfn.XLOOKUP(Comuni[[#This Row],[Regione]],Table_0[Regione],Table_0[Totale])</f>
        <v>4308126</v>
      </c>
      <c r="L2392">
        <f>_xlfn.XLOOKUP(Comuni[[#This Row],[Regione]],Table_0[Regione],Table_0[Guariti])</f>
        <v>4242764</v>
      </c>
      <c r="M2392">
        <f>_xlfn.XLOOKUP(Comuni[[#This Row],[Regione]],Table_0[Regione],Table_0[Deceduti])</f>
        <v>47031</v>
      </c>
      <c r="N2392" s="1">
        <f>(Comuni[[#This Row],[Popolazione2011]]/Comuni[[#This Row],[Ammalati TOT]])*100</f>
        <v>3.4469743921138794E-2</v>
      </c>
      <c r="O2392">
        <f>_xlfn.XLOOKUP(Comuni[[#This Row],[Regione]],Table_0[Regione],Table_0[TOT AREA])</f>
        <v>6838505</v>
      </c>
      <c r="P2392" s="1">
        <f>(Comuni[[#This Row],[Popolazione2011]]/Comuni[[#This Row],[Ammalati AREA]])*100</f>
        <v>2.1715272563228367E-2</v>
      </c>
    </row>
    <row r="2393" spans="1:16" x14ac:dyDescent="0.3">
      <c r="A2393" t="s">
        <v>2412</v>
      </c>
      <c r="B2393" t="s">
        <v>8023</v>
      </c>
      <c r="C2393" t="s">
        <v>2406</v>
      </c>
      <c r="D2393">
        <v>621</v>
      </c>
      <c r="E2393" s="1">
        <f>(Comuni[[#This Row],[Popolazione2011]]/SUM(D:D))*100</f>
        <v>1.0450507054900031E-3</v>
      </c>
      <c r="F2393">
        <f t="shared" si="37"/>
        <v>9704151</v>
      </c>
      <c r="G2393" s="1">
        <f>(Comuni[[#This Row],[Popolazione2011]]/Comuni[[#This Row],[TOT POP REGIONE ]])*100</f>
        <v>6.3993233411145404E-3</v>
      </c>
      <c r="H2393" t="str">
        <f>IF(Comuni[[#This Row],[Popolazione2011]]&gt;300000,"MAGGIORE","")</f>
        <v/>
      </c>
      <c r="I2393" t="str">
        <f>_xlfn.XLOOKUP(Comuni[[#This Row],[Regione]],Ripartizione_geografica[Regione],Ripartizione_geografica[Ripartizione geografica])</f>
        <v>Nord-ovest</v>
      </c>
      <c r="J2393">
        <f>_xlfn.XLOOKUP(Comuni[[#This Row],[Regione]],Ripartizione_geografica[Regione],Ripartizione_geografica[Codice Regione])</f>
        <v>3</v>
      </c>
      <c r="K2393">
        <f>_xlfn.XLOOKUP(Comuni[[#This Row],[Regione]],Table_0[Regione],Table_0[Totale])</f>
        <v>4308126</v>
      </c>
      <c r="L2393">
        <f>_xlfn.XLOOKUP(Comuni[[#This Row],[Regione]],Table_0[Regione],Table_0[Guariti])</f>
        <v>4242764</v>
      </c>
      <c r="M2393">
        <f>_xlfn.XLOOKUP(Comuni[[#This Row],[Regione]],Table_0[Regione],Table_0[Deceduti])</f>
        <v>47031</v>
      </c>
      <c r="N2393" s="1">
        <f>(Comuni[[#This Row],[Popolazione2011]]/Comuni[[#This Row],[Ammalati TOT]])*100</f>
        <v>1.4414620185203498E-2</v>
      </c>
      <c r="O2393">
        <f>_xlfn.XLOOKUP(Comuni[[#This Row],[Regione]],Table_0[Regione],Table_0[TOT AREA])</f>
        <v>6838505</v>
      </c>
      <c r="P2393" s="1">
        <f>(Comuni[[#This Row],[Popolazione2011]]/Comuni[[#This Row],[Ammalati AREA]])*100</f>
        <v>9.0809321628045891E-3</v>
      </c>
    </row>
    <row r="2394" spans="1:16" x14ac:dyDescent="0.3">
      <c r="A2394" t="s">
        <v>2413</v>
      </c>
      <c r="B2394" t="s">
        <v>8023</v>
      </c>
      <c r="C2394" t="s">
        <v>2406</v>
      </c>
      <c r="D2394">
        <v>1260</v>
      </c>
      <c r="E2394" s="1">
        <f>(Comuni[[#This Row],[Popolazione2011]]/SUM(D:D))*100</f>
        <v>2.120392735776818E-3</v>
      </c>
      <c r="F2394">
        <f t="shared" si="37"/>
        <v>9704151</v>
      </c>
      <c r="G2394" s="1">
        <f>(Comuni[[#This Row],[Popolazione2011]]/Comuni[[#This Row],[TOT POP REGIONE ]])*100</f>
        <v>1.2984134315304863E-2</v>
      </c>
      <c r="H2394" t="str">
        <f>IF(Comuni[[#This Row],[Popolazione2011]]&gt;300000,"MAGGIORE","")</f>
        <v/>
      </c>
      <c r="I2394" t="str">
        <f>_xlfn.XLOOKUP(Comuni[[#This Row],[Regione]],Ripartizione_geografica[Regione],Ripartizione_geografica[Ripartizione geografica])</f>
        <v>Nord-ovest</v>
      </c>
      <c r="J2394">
        <f>_xlfn.XLOOKUP(Comuni[[#This Row],[Regione]],Ripartizione_geografica[Regione],Ripartizione_geografica[Codice Regione])</f>
        <v>3</v>
      </c>
      <c r="K2394">
        <f>_xlfn.XLOOKUP(Comuni[[#This Row],[Regione]],Table_0[Regione],Table_0[Totale])</f>
        <v>4308126</v>
      </c>
      <c r="L2394">
        <f>_xlfn.XLOOKUP(Comuni[[#This Row],[Regione]],Table_0[Regione],Table_0[Guariti])</f>
        <v>4242764</v>
      </c>
      <c r="M2394">
        <f>_xlfn.XLOOKUP(Comuni[[#This Row],[Regione]],Table_0[Regione],Table_0[Deceduti])</f>
        <v>47031</v>
      </c>
      <c r="N2394" s="1">
        <f>(Comuni[[#This Row],[Popolazione2011]]/Comuni[[#This Row],[Ammalati TOT]])*100</f>
        <v>2.9247055448238978E-2</v>
      </c>
      <c r="O2394">
        <f>_xlfn.XLOOKUP(Comuni[[#This Row],[Regione]],Table_0[Regione],Table_0[TOT AREA])</f>
        <v>6838505</v>
      </c>
      <c r="P2394" s="1">
        <f>(Comuni[[#This Row],[Popolazione2011]]/Comuni[[#This Row],[Ammalati AREA]])*100</f>
        <v>1.8425079750618009E-2</v>
      </c>
    </row>
    <row r="2395" spans="1:16" x14ac:dyDescent="0.3">
      <c r="A2395" t="s">
        <v>2414</v>
      </c>
      <c r="B2395" t="s">
        <v>8023</v>
      </c>
      <c r="C2395" t="s">
        <v>2406</v>
      </c>
      <c r="D2395">
        <v>1303</v>
      </c>
      <c r="E2395" s="1">
        <f>(Comuni[[#This Row],[Popolazione2011]]/SUM(D:D))*100</f>
        <v>2.1927553450136459E-3</v>
      </c>
      <c r="F2395">
        <f t="shared" si="37"/>
        <v>9704151</v>
      </c>
      <c r="G2395" s="1">
        <f>(Comuni[[#This Row],[Popolazione2011]]/Comuni[[#This Row],[TOT POP REGIONE ]])*100</f>
        <v>1.3427243660985903E-2</v>
      </c>
      <c r="H2395" t="str">
        <f>IF(Comuni[[#This Row],[Popolazione2011]]&gt;300000,"MAGGIORE","")</f>
        <v/>
      </c>
      <c r="I2395" t="str">
        <f>_xlfn.XLOOKUP(Comuni[[#This Row],[Regione]],Ripartizione_geografica[Regione],Ripartizione_geografica[Ripartizione geografica])</f>
        <v>Nord-ovest</v>
      </c>
      <c r="J2395">
        <f>_xlfn.XLOOKUP(Comuni[[#This Row],[Regione]],Ripartizione_geografica[Regione],Ripartizione_geografica[Codice Regione])</f>
        <v>3</v>
      </c>
      <c r="K2395">
        <f>_xlfn.XLOOKUP(Comuni[[#This Row],[Regione]],Table_0[Regione],Table_0[Totale])</f>
        <v>4308126</v>
      </c>
      <c r="L2395">
        <f>_xlfn.XLOOKUP(Comuni[[#This Row],[Regione]],Table_0[Regione],Table_0[Guariti])</f>
        <v>4242764</v>
      </c>
      <c r="M2395">
        <f>_xlfn.XLOOKUP(Comuni[[#This Row],[Regione]],Table_0[Regione],Table_0[Deceduti])</f>
        <v>47031</v>
      </c>
      <c r="N2395" s="1">
        <f>(Comuni[[#This Row],[Popolazione2011]]/Comuni[[#This Row],[Ammalati TOT]])*100</f>
        <v>3.0245169245282054E-2</v>
      </c>
      <c r="O2395">
        <f>_xlfn.XLOOKUP(Comuni[[#This Row],[Regione]],Table_0[Regione],Table_0[TOT AREA])</f>
        <v>6838505</v>
      </c>
      <c r="P2395" s="1">
        <f>(Comuni[[#This Row],[Popolazione2011]]/Comuni[[#This Row],[Ammalati AREA]])*100</f>
        <v>1.9053872154805765E-2</v>
      </c>
    </row>
    <row r="2396" spans="1:16" x14ac:dyDescent="0.3">
      <c r="A2396" t="s">
        <v>2415</v>
      </c>
      <c r="B2396" t="s">
        <v>8023</v>
      </c>
      <c r="C2396" t="s">
        <v>2406</v>
      </c>
      <c r="D2396">
        <v>683</v>
      </c>
      <c r="E2396" s="1">
        <f>(Comuni[[#This Row],[Popolazione2011]]/SUM(D:D))*100</f>
        <v>1.1493874909012432E-3</v>
      </c>
      <c r="F2396">
        <f t="shared" si="37"/>
        <v>9704151</v>
      </c>
      <c r="G2396" s="1">
        <f>(Comuni[[#This Row],[Popolazione2011]]/Comuni[[#This Row],[TOT POP REGIONE ]])*100</f>
        <v>7.0382251883755716E-3</v>
      </c>
      <c r="H2396" t="str">
        <f>IF(Comuni[[#This Row],[Popolazione2011]]&gt;300000,"MAGGIORE","")</f>
        <v/>
      </c>
      <c r="I2396" t="str">
        <f>_xlfn.XLOOKUP(Comuni[[#This Row],[Regione]],Ripartizione_geografica[Regione],Ripartizione_geografica[Ripartizione geografica])</f>
        <v>Nord-ovest</v>
      </c>
      <c r="J2396">
        <f>_xlfn.XLOOKUP(Comuni[[#This Row],[Regione]],Ripartizione_geografica[Regione],Ripartizione_geografica[Codice Regione])</f>
        <v>3</v>
      </c>
      <c r="K2396">
        <f>_xlfn.XLOOKUP(Comuni[[#This Row],[Regione]],Table_0[Regione],Table_0[Totale])</f>
        <v>4308126</v>
      </c>
      <c r="L2396">
        <f>_xlfn.XLOOKUP(Comuni[[#This Row],[Regione]],Table_0[Regione],Table_0[Guariti])</f>
        <v>4242764</v>
      </c>
      <c r="M2396">
        <f>_xlfn.XLOOKUP(Comuni[[#This Row],[Regione]],Table_0[Regione],Table_0[Deceduti])</f>
        <v>47031</v>
      </c>
      <c r="N2396" s="1">
        <f>(Comuni[[#This Row],[Popolazione2011]]/Comuni[[#This Row],[Ammalati TOT]])*100</f>
        <v>1.5853761008847E-2</v>
      </c>
      <c r="O2396">
        <f>_xlfn.XLOOKUP(Comuni[[#This Row],[Regione]],Table_0[Regione],Table_0[TOT AREA])</f>
        <v>6838505</v>
      </c>
      <c r="P2396" s="1">
        <f>(Comuni[[#This Row],[Popolazione2011]]/Comuni[[#This Row],[Ammalati AREA]])*100</f>
        <v>9.987563071168333E-3</v>
      </c>
    </row>
    <row r="2397" spans="1:16" x14ac:dyDescent="0.3">
      <c r="A2397" t="s">
        <v>2416</v>
      </c>
      <c r="B2397" t="s">
        <v>8023</v>
      </c>
      <c r="C2397" t="s">
        <v>2406</v>
      </c>
      <c r="D2397">
        <v>2095</v>
      </c>
      <c r="E2397" s="1">
        <f>(Comuni[[#This Row],[Popolazione2011]]/SUM(D:D))*100</f>
        <v>3.5255736360733599E-3</v>
      </c>
      <c r="F2397">
        <f t="shared" si="37"/>
        <v>9704151</v>
      </c>
      <c r="G2397" s="1">
        <f>(Comuni[[#This Row],[Popolazione2011]]/Comuni[[#This Row],[TOT POP REGIONE ]])*100</f>
        <v>2.1588699516320385E-2</v>
      </c>
      <c r="H2397" t="str">
        <f>IF(Comuni[[#This Row],[Popolazione2011]]&gt;300000,"MAGGIORE","")</f>
        <v/>
      </c>
      <c r="I2397" t="str">
        <f>_xlfn.XLOOKUP(Comuni[[#This Row],[Regione]],Ripartizione_geografica[Regione],Ripartizione_geografica[Ripartizione geografica])</f>
        <v>Nord-ovest</v>
      </c>
      <c r="J2397">
        <f>_xlfn.XLOOKUP(Comuni[[#This Row],[Regione]],Ripartizione_geografica[Regione],Ripartizione_geografica[Codice Regione])</f>
        <v>3</v>
      </c>
      <c r="K2397">
        <f>_xlfn.XLOOKUP(Comuni[[#This Row],[Regione]],Table_0[Regione],Table_0[Totale])</f>
        <v>4308126</v>
      </c>
      <c r="L2397">
        <f>_xlfn.XLOOKUP(Comuni[[#This Row],[Regione]],Table_0[Regione],Table_0[Guariti])</f>
        <v>4242764</v>
      </c>
      <c r="M2397">
        <f>_xlfn.XLOOKUP(Comuni[[#This Row],[Regione]],Table_0[Regione],Table_0[Deceduti])</f>
        <v>47031</v>
      </c>
      <c r="N2397" s="1">
        <f>(Comuni[[#This Row],[Popolazione2011]]/Comuni[[#This Row],[Ammalati TOT]])*100</f>
        <v>4.862903266988941E-2</v>
      </c>
      <c r="O2397">
        <f>_xlfn.XLOOKUP(Comuni[[#This Row],[Regione]],Table_0[Regione],Table_0[TOT AREA])</f>
        <v>6838505</v>
      </c>
      <c r="P2397" s="1">
        <f>(Comuni[[#This Row],[Popolazione2011]]/Comuni[[#This Row],[Ammalati AREA]])*100</f>
        <v>3.063535085519423E-2</v>
      </c>
    </row>
    <row r="2398" spans="1:16" x14ac:dyDescent="0.3">
      <c r="A2398" t="s">
        <v>2417</v>
      </c>
      <c r="B2398" t="s">
        <v>8023</v>
      </c>
      <c r="C2398" t="s">
        <v>2406</v>
      </c>
      <c r="D2398">
        <v>577</v>
      </c>
      <c r="E2398" s="1">
        <f>(Comuni[[#This Row],[Popolazione2011]]/SUM(D:D))*100</f>
        <v>9.7100524487557451E-4</v>
      </c>
      <c r="F2398">
        <f t="shared" si="37"/>
        <v>9704151</v>
      </c>
      <c r="G2398" s="1">
        <f>(Comuni[[#This Row],[Popolazione2011]]/Comuni[[#This Row],[TOT POP REGIONE ]])*100</f>
        <v>5.945909126929291E-3</v>
      </c>
      <c r="H2398" t="str">
        <f>IF(Comuni[[#This Row],[Popolazione2011]]&gt;300000,"MAGGIORE","")</f>
        <v/>
      </c>
      <c r="I2398" t="str">
        <f>_xlfn.XLOOKUP(Comuni[[#This Row],[Regione]],Ripartizione_geografica[Regione],Ripartizione_geografica[Ripartizione geografica])</f>
        <v>Nord-ovest</v>
      </c>
      <c r="J2398">
        <f>_xlfn.XLOOKUP(Comuni[[#This Row],[Regione]],Ripartizione_geografica[Regione],Ripartizione_geografica[Codice Regione])</f>
        <v>3</v>
      </c>
      <c r="K2398">
        <f>_xlfn.XLOOKUP(Comuni[[#This Row],[Regione]],Table_0[Regione],Table_0[Totale])</f>
        <v>4308126</v>
      </c>
      <c r="L2398">
        <f>_xlfn.XLOOKUP(Comuni[[#This Row],[Regione]],Table_0[Regione],Table_0[Guariti])</f>
        <v>4242764</v>
      </c>
      <c r="M2398">
        <f>_xlfn.XLOOKUP(Comuni[[#This Row],[Regione]],Table_0[Regione],Table_0[Deceduti])</f>
        <v>47031</v>
      </c>
      <c r="N2398" s="1">
        <f>(Comuni[[#This Row],[Popolazione2011]]/Comuni[[#This Row],[Ammalati TOT]])*100</f>
        <v>1.3393294439391978E-2</v>
      </c>
      <c r="O2398">
        <f>_xlfn.XLOOKUP(Comuni[[#This Row],[Regione]],Table_0[Regione],Table_0[TOT AREA])</f>
        <v>6838505</v>
      </c>
      <c r="P2398" s="1">
        <f>(Comuni[[#This Row],[Popolazione2011]]/Comuni[[#This Row],[Ammalati AREA]])*100</f>
        <v>8.4375166794496761E-3</v>
      </c>
    </row>
    <row r="2399" spans="1:16" x14ac:dyDescent="0.3">
      <c r="A2399" t="s">
        <v>2418</v>
      </c>
      <c r="B2399" t="s">
        <v>8023</v>
      </c>
      <c r="C2399" t="s">
        <v>2406</v>
      </c>
      <c r="D2399">
        <v>439</v>
      </c>
      <c r="E2399" s="1">
        <f>(Comuni[[#This Row],[Popolazione2011]]/SUM(D:D))*100</f>
        <v>7.3877175476668496E-4</v>
      </c>
      <c r="F2399">
        <f t="shared" si="37"/>
        <v>9704151</v>
      </c>
      <c r="G2399" s="1">
        <f>(Comuni[[#This Row],[Popolazione2011]]/Comuni[[#This Row],[TOT POP REGIONE ]])*100</f>
        <v>4.5238372733482817E-3</v>
      </c>
      <c r="H2399" t="str">
        <f>IF(Comuni[[#This Row],[Popolazione2011]]&gt;300000,"MAGGIORE","")</f>
        <v/>
      </c>
      <c r="I2399" t="str">
        <f>_xlfn.XLOOKUP(Comuni[[#This Row],[Regione]],Ripartizione_geografica[Regione],Ripartizione_geografica[Ripartizione geografica])</f>
        <v>Nord-ovest</v>
      </c>
      <c r="J2399">
        <f>_xlfn.XLOOKUP(Comuni[[#This Row],[Regione]],Ripartizione_geografica[Regione],Ripartizione_geografica[Codice Regione])</f>
        <v>3</v>
      </c>
      <c r="K2399">
        <f>_xlfn.XLOOKUP(Comuni[[#This Row],[Regione]],Table_0[Regione],Table_0[Totale])</f>
        <v>4308126</v>
      </c>
      <c r="L2399">
        <f>_xlfn.XLOOKUP(Comuni[[#This Row],[Regione]],Table_0[Regione],Table_0[Guariti])</f>
        <v>4242764</v>
      </c>
      <c r="M2399">
        <f>_xlfn.XLOOKUP(Comuni[[#This Row],[Regione]],Table_0[Regione],Table_0[Deceduti])</f>
        <v>47031</v>
      </c>
      <c r="N2399" s="1">
        <f>(Comuni[[#This Row],[Popolazione2011]]/Comuni[[#This Row],[Ammalati TOT]])*100</f>
        <v>1.0190045509346756E-2</v>
      </c>
      <c r="O2399">
        <f>_xlfn.XLOOKUP(Comuni[[#This Row],[Regione]],Table_0[Regione],Table_0[TOT AREA])</f>
        <v>6838505</v>
      </c>
      <c r="P2399" s="1">
        <f>(Comuni[[#This Row],[Popolazione2011]]/Comuni[[#This Row],[Ammalati AREA]])*100</f>
        <v>6.4195317543819883E-3</v>
      </c>
    </row>
    <row r="2400" spans="1:16" x14ac:dyDescent="0.3">
      <c r="A2400" t="s">
        <v>2419</v>
      </c>
      <c r="B2400" t="s">
        <v>8023</v>
      </c>
      <c r="C2400" t="s">
        <v>2406</v>
      </c>
      <c r="D2400">
        <v>2452</v>
      </c>
      <c r="E2400" s="1">
        <f>(Comuni[[#This Row],[Popolazione2011]]/SUM(D:D))*100</f>
        <v>4.1263515778767919E-3</v>
      </c>
      <c r="F2400">
        <f t="shared" si="37"/>
        <v>9704151</v>
      </c>
      <c r="G2400" s="1">
        <f>(Comuni[[#This Row],[Popolazione2011]]/Comuni[[#This Row],[TOT POP REGIONE ]])*100</f>
        <v>2.5267537572323431E-2</v>
      </c>
      <c r="H2400" t="str">
        <f>IF(Comuni[[#This Row],[Popolazione2011]]&gt;300000,"MAGGIORE","")</f>
        <v/>
      </c>
      <c r="I2400" t="str">
        <f>_xlfn.XLOOKUP(Comuni[[#This Row],[Regione]],Ripartizione_geografica[Regione],Ripartizione_geografica[Ripartizione geografica])</f>
        <v>Nord-ovest</v>
      </c>
      <c r="J2400">
        <f>_xlfn.XLOOKUP(Comuni[[#This Row],[Regione]],Ripartizione_geografica[Regione],Ripartizione_geografica[Codice Regione])</f>
        <v>3</v>
      </c>
      <c r="K2400">
        <f>_xlfn.XLOOKUP(Comuni[[#This Row],[Regione]],Table_0[Regione],Table_0[Totale])</f>
        <v>4308126</v>
      </c>
      <c r="L2400">
        <f>_xlfn.XLOOKUP(Comuni[[#This Row],[Regione]],Table_0[Regione],Table_0[Guariti])</f>
        <v>4242764</v>
      </c>
      <c r="M2400">
        <f>_xlfn.XLOOKUP(Comuni[[#This Row],[Regione]],Table_0[Regione],Table_0[Deceduti])</f>
        <v>47031</v>
      </c>
      <c r="N2400" s="1">
        <f>(Comuni[[#This Row],[Popolazione2011]]/Comuni[[#This Row],[Ammalati TOT]])*100</f>
        <v>5.6915698380223798E-2</v>
      </c>
      <c r="O2400">
        <f>_xlfn.XLOOKUP(Comuni[[#This Row],[Regione]],Table_0[Regione],Table_0[TOT AREA])</f>
        <v>6838505</v>
      </c>
      <c r="P2400" s="1">
        <f>(Comuni[[#This Row],[Popolazione2011]]/Comuni[[#This Row],[Ammalati AREA]])*100</f>
        <v>3.5855790117869331E-2</v>
      </c>
    </row>
    <row r="2401" spans="1:16" x14ac:dyDescent="0.3">
      <c r="A2401" t="s">
        <v>2420</v>
      </c>
      <c r="B2401" t="s">
        <v>8023</v>
      </c>
      <c r="C2401" t="s">
        <v>2406</v>
      </c>
      <c r="D2401">
        <v>4103</v>
      </c>
      <c r="E2401" s="1">
        <f>(Comuni[[#This Row],[Popolazione2011]]/SUM(D:D))*100</f>
        <v>6.9047392022954634E-3</v>
      </c>
      <c r="F2401">
        <f t="shared" si="37"/>
        <v>9704151</v>
      </c>
      <c r="G2401" s="1">
        <f>(Comuni[[#This Row],[Popolazione2011]]/Comuni[[#This Row],[TOT POP REGIONE ]])*100</f>
        <v>4.2280875472774489E-2</v>
      </c>
      <c r="H2401" t="str">
        <f>IF(Comuni[[#This Row],[Popolazione2011]]&gt;300000,"MAGGIORE","")</f>
        <v/>
      </c>
      <c r="I2401" t="str">
        <f>_xlfn.XLOOKUP(Comuni[[#This Row],[Regione]],Ripartizione_geografica[Regione],Ripartizione_geografica[Ripartizione geografica])</f>
        <v>Nord-ovest</v>
      </c>
      <c r="J2401">
        <f>_xlfn.XLOOKUP(Comuni[[#This Row],[Regione]],Ripartizione_geografica[Regione],Ripartizione_geografica[Codice Regione])</f>
        <v>3</v>
      </c>
      <c r="K2401">
        <f>_xlfn.XLOOKUP(Comuni[[#This Row],[Regione]],Table_0[Regione],Table_0[Totale])</f>
        <v>4308126</v>
      </c>
      <c r="L2401">
        <f>_xlfn.XLOOKUP(Comuni[[#This Row],[Regione]],Table_0[Regione],Table_0[Guariti])</f>
        <v>4242764</v>
      </c>
      <c r="M2401">
        <f>_xlfn.XLOOKUP(Comuni[[#This Row],[Regione]],Table_0[Regione],Table_0[Deceduti])</f>
        <v>47031</v>
      </c>
      <c r="N2401" s="1">
        <f>(Comuni[[#This Row],[Popolazione2011]]/Comuni[[#This Row],[Ammalati TOT]])*100</f>
        <v>9.5238625796924228E-2</v>
      </c>
      <c r="O2401">
        <f>_xlfn.XLOOKUP(Comuni[[#This Row],[Regione]],Table_0[Regione],Table_0[TOT AREA])</f>
        <v>6838505</v>
      </c>
      <c r="P2401" s="1">
        <f>(Comuni[[#This Row],[Popolazione2011]]/Comuni[[#This Row],[Ammalati AREA]])*100</f>
        <v>5.9998493822845785E-2</v>
      </c>
    </row>
    <row r="2402" spans="1:16" x14ac:dyDescent="0.3">
      <c r="A2402" t="s">
        <v>2421</v>
      </c>
      <c r="B2402" t="s">
        <v>8023</v>
      </c>
      <c r="C2402" t="s">
        <v>2406</v>
      </c>
      <c r="D2402">
        <v>1826</v>
      </c>
      <c r="E2402" s="1">
        <f>(Comuni[[#This Row],[Popolazione2011]]/SUM(D:D))*100</f>
        <v>3.0728866154987851E-3</v>
      </c>
      <c r="F2402">
        <f t="shared" si="37"/>
        <v>9704151</v>
      </c>
      <c r="G2402" s="1">
        <f>(Comuni[[#This Row],[Popolazione2011]]/Comuni[[#This Row],[TOT POP REGIONE ]])*100</f>
        <v>1.881668988868784E-2</v>
      </c>
      <c r="H2402" t="str">
        <f>IF(Comuni[[#This Row],[Popolazione2011]]&gt;300000,"MAGGIORE","")</f>
        <v/>
      </c>
      <c r="I2402" t="str">
        <f>_xlfn.XLOOKUP(Comuni[[#This Row],[Regione]],Ripartizione_geografica[Regione],Ripartizione_geografica[Ripartizione geografica])</f>
        <v>Nord-ovest</v>
      </c>
      <c r="J2402">
        <f>_xlfn.XLOOKUP(Comuni[[#This Row],[Regione]],Ripartizione_geografica[Regione],Ripartizione_geografica[Codice Regione])</f>
        <v>3</v>
      </c>
      <c r="K2402">
        <f>_xlfn.XLOOKUP(Comuni[[#This Row],[Regione]],Table_0[Regione],Table_0[Totale])</f>
        <v>4308126</v>
      </c>
      <c r="L2402">
        <f>_xlfn.XLOOKUP(Comuni[[#This Row],[Regione]],Table_0[Regione],Table_0[Guariti])</f>
        <v>4242764</v>
      </c>
      <c r="M2402">
        <f>_xlfn.XLOOKUP(Comuni[[#This Row],[Regione]],Table_0[Regione],Table_0[Deceduti])</f>
        <v>47031</v>
      </c>
      <c r="N2402" s="1">
        <f>(Comuni[[#This Row],[Popolazione2011]]/Comuni[[#This Row],[Ammalati TOT]])*100</f>
        <v>4.2385018451178078E-2</v>
      </c>
      <c r="O2402">
        <f>_xlfn.XLOOKUP(Comuni[[#This Row],[Regione]],Table_0[Regione],Table_0[TOT AREA])</f>
        <v>6838505</v>
      </c>
      <c r="P2402" s="1">
        <f>(Comuni[[#This Row],[Popolazione2011]]/Comuni[[#This Row],[Ammalati AREA]])*100</f>
        <v>2.6701742559228952E-2</v>
      </c>
    </row>
    <row r="2403" spans="1:16" x14ac:dyDescent="0.3">
      <c r="A2403" t="s">
        <v>2422</v>
      </c>
      <c r="B2403" t="s">
        <v>8023</v>
      </c>
      <c r="C2403" t="s">
        <v>2406</v>
      </c>
      <c r="D2403">
        <v>1180</v>
      </c>
      <c r="E2403" s="1">
        <f>(Comuni[[#This Row],[Popolazione2011]]/SUM(D:D))*100</f>
        <v>1.9857646255687662E-3</v>
      </c>
      <c r="F2403">
        <f t="shared" si="37"/>
        <v>9704151</v>
      </c>
      <c r="G2403" s="1">
        <f>(Comuni[[#This Row],[Popolazione2011]]/Comuni[[#This Row],[TOT POP REGIONE ]])*100</f>
        <v>1.2159744834968046E-2</v>
      </c>
      <c r="H2403" t="str">
        <f>IF(Comuni[[#This Row],[Popolazione2011]]&gt;300000,"MAGGIORE","")</f>
        <v/>
      </c>
      <c r="I2403" t="str">
        <f>_xlfn.XLOOKUP(Comuni[[#This Row],[Regione]],Ripartizione_geografica[Regione],Ripartizione_geografica[Ripartizione geografica])</f>
        <v>Nord-ovest</v>
      </c>
      <c r="J2403">
        <f>_xlfn.XLOOKUP(Comuni[[#This Row],[Regione]],Ripartizione_geografica[Regione],Ripartizione_geografica[Codice Regione])</f>
        <v>3</v>
      </c>
      <c r="K2403">
        <f>_xlfn.XLOOKUP(Comuni[[#This Row],[Regione]],Table_0[Regione],Table_0[Totale])</f>
        <v>4308126</v>
      </c>
      <c r="L2403">
        <f>_xlfn.XLOOKUP(Comuni[[#This Row],[Regione]],Table_0[Regione],Table_0[Guariti])</f>
        <v>4242764</v>
      </c>
      <c r="M2403">
        <f>_xlfn.XLOOKUP(Comuni[[#This Row],[Regione]],Table_0[Regione],Table_0[Deceduti])</f>
        <v>47031</v>
      </c>
      <c r="N2403" s="1">
        <f>(Comuni[[#This Row],[Popolazione2011]]/Comuni[[#This Row],[Ammalati TOT]])*100</f>
        <v>2.739009954676349E-2</v>
      </c>
      <c r="O2403">
        <f>_xlfn.XLOOKUP(Comuni[[#This Row],[Regione]],Table_0[Regione],Table_0[TOT AREA])</f>
        <v>6838505</v>
      </c>
      <c r="P2403" s="1">
        <f>(Comuni[[#This Row],[Popolazione2011]]/Comuni[[#This Row],[Ammalati AREA]])*100</f>
        <v>1.7255233417245434E-2</v>
      </c>
    </row>
    <row r="2404" spans="1:16" x14ac:dyDescent="0.3">
      <c r="A2404" t="s">
        <v>2423</v>
      </c>
      <c r="B2404" t="s">
        <v>8023</v>
      </c>
      <c r="C2404" t="s">
        <v>2406</v>
      </c>
      <c r="D2404">
        <v>548</v>
      </c>
      <c r="E2404" s="1">
        <f>(Comuni[[#This Row],[Popolazione2011]]/SUM(D:D))*100</f>
        <v>9.2220255492515564E-4</v>
      </c>
      <c r="F2404">
        <f t="shared" si="37"/>
        <v>9704151</v>
      </c>
      <c r="G2404" s="1">
        <f>(Comuni[[#This Row],[Popolazione2011]]/Comuni[[#This Row],[TOT POP REGIONE ]])*100</f>
        <v>5.6470679403071945E-3</v>
      </c>
      <c r="H2404" t="str">
        <f>IF(Comuni[[#This Row],[Popolazione2011]]&gt;300000,"MAGGIORE","")</f>
        <v/>
      </c>
      <c r="I2404" t="str">
        <f>_xlfn.XLOOKUP(Comuni[[#This Row],[Regione]],Ripartizione_geografica[Regione],Ripartizione_geografica[Ripartizione geografica])</f>
        <v>Nord-ovest</v>
      </c>
      <c r="J2404">
        <f>_xlfn.XLOOKUP(Comuni[[#This Row],[Regione]],Ripartizione_geografica[Regione],Ripartizione_geografica[Codice Regione])</f>
        <v>3</v>
      </c>
      <c r="K2404">
        <f>_xlfn.XLOOKUP(Comuni[[#This Row],[Regione]],Table_0[Regione],Table_0[Totale])</f>
        <v>4308126</v>
      </c>
      <c r="L2404">
        <f>_xlfn.XLOOKUP(Comuni[[#This Row],[Regione]],Table_0[Regione],Table_0[Guariti])</f>
        <v>4242764</v>
      </c>
      <c r="M2404">
        <f>_xlfn.XLOOKUP(Comuni[[#This Row],[Regione]],Table_0[Regione],Table_0[Deceduti])</f>
        <v>47031</v>
      </c>
      <c r="N2404" s="1">
        <f>(Comuni[[#This Row],[Popolazione2011]]/Comuni[[#This Row],[Ammalati TOT]])*100</f>
        <v>1.2720147925107112E-2</v>
      </c>
      <c r="O2404">
        <f>_xlfn.XLOOKUP(Comuni[[#This Row],[Regione]],Table_0[Regione],Table_0[TOT AREA])</f>
        <v>6838505</v>
      </c>
      <c r="P2404" s="1">
        <f>(Comuni[[#This Row],[Popolazione2011]]/Comuni[[#This Row],[Ammalati AREA]])*100</f>
        <v>8.013447383602117E-3</v>
      </c>
    </row>
    <row r="2405" spans="1:16" x14ac:dyDescent="0.3">
      <c r="A2405" t="s">
        <v>2424</v>
      </c>
      <c r="B2405" t="s">
        <v>8023</v>
      </c>
      <c r="C2405" t="s">
        <v>2406</v>
      </c>
      <c r="D2405">
        <v>1761</v>
      </c>
      <c r="E2405" s="1">
        <f>(Comuni[[#This Row],[Popolazione2011]]/SUM(D:D))*100</f>
        <v>2.9635012759547429E-3</v>
      </c>
      <c r="F2405">
        <f t="shared" si="37"/>
        <v>9704151</v>
      </c>
      <c r="G2405" s="1">
        <f>(Comuni[[#This Row],[Popolazione2011]]/Comuni[[#This Row],[TOT POP REGIONE ]])*100</f>
        <v>1.8146873435914177E-2</v>
      </c>
      <c r="H2405" t="str">
        <f>IF(Comuni[[#This Row],[Popolazione2011]]&gt;300000,"MAGGIORE","")</f>
        <v/>
      </c>
      <c r="I2405" t="str">
        <f>_xlfn.XLOOKUP(Comuni[[#This Row],[Regione]],Ripartizione_geografica[Regione],Ripartizione_geografica[Ripartizione geografica])</f>
        <v>Nord-ovest</v>
      </c>
      <c r="J2405">
        <f>_xlfn.XLOOKUP(Comuni[[#This Row],[Regione]],Ripartizione_geografica[Regione],Ripartizione_geografica[Codice Regione])</f>
        <v>3</v>
      </c>
      <c r="K2405">
        <f>_xlfn.XLOOKUP(Comuni[[#This Row],[Regione]],Table_0[Regione],Table_0[Totale])</f>
        <v>4308126</v>
      </c>
      <c r="L2405">
        <f>_xlfn.XLOOKUP(Comuni[[#This Row],[Regione]],Table_0[Regione],Table_0[Guariti])</f>
        <v>4242764</v>
      </c>
      <c r="M2405">
        <f>_xlfn.XLOOKUP(Comuni[[#This Row],[Regione]],Table_0[Regione],Table_0[Deceduti])</f>
        <v>47031</v>
      </c>
      <c r="N2405" s="1">
        <f>(Comuni[[#This Row],[Popolazione2011]]/Comuni[[#This Row],[Ammalati TOT]])*100</f>
        <v>4.0876241781229235E-2</v>
      </c>
      <c r="O2405">
        <f>_xlfn.XLOOKUP(Comuni[[#This Row],[Regione]],Table_0[Regione],Table_0[TOT AREA])</f>
        <v>6838505</v>
      </c>
      <c r="P2405" s="1">
        <f>(Comuni[[#This Row],[Popolazione2011]]/Comuni[[#This Row],[Ammalati AREA]])*100</f>
        <v>2.575124241336374E-2</v>
      </c>
    </row>
    <row r="2406" spans="1:16" x14ac:dyDescent="0.3">
      <c r="A2406" t="s">
        <v>2425</v>
      </c>
      <c r="B2406" t="s">
        <v>8023</v>
      </c>
      <c r="C2406" t="s">
        <v>2406</v>
      </c>
      <c r="D2406">
        <v>15111</v>
      </c>
      <c r="E2406" s="1">
        <f>(Comuni[[#This Row],[Popolazione2011]]/SUM(D:D))*100</f>
        <v>2.5429567166923409E-2</v>
      </c>
      <c r="F2406">
        <f t="shared" si="37"/>
        <v>9704151</v>
      </c>
      <c r="G2406" s="1">
        <f>(Comuni[[#This Row],[Popolazione2011]]/Comuni[[#This Row],[TOT POP REGIONE ]])*100</f>
        <v>0.15571686796712045</v>
      </c>
      <c r="H2406" t="str">
        <f>IF(Comuni[[#This Row],[Popolazione2011]]&gt;300000,"MAGGIORE","")</f>
        <v/>
      </c>
      <c r="I2406" t="str">
        <f>_xlfn.XLOOKUP(Comuni[[#This Row],[Regione]],Ripartizione_geografica[Regione],Ripartizione_geografica[Ripartizione geografica])</f>
        <v>Nord-ovest</v>
      </c>
      <c r="J2406">
        <f>_xlfn.XLOOKUP(Comuni[[#This Row],[Regione]],Ripartizione_geografica[Regione],Ripartizione_geografica[Codice Regione])</f>
        <v>3</v>
      </c>
      <c r="K2406">
        <f>_xlfn.XLOOKUP(Comuni[[#This Row],[Regione]],Table_0[Regione],Table_0[Totale])</f>
        <v>4308126</v>
      </c>
      <c r="L2406">
        <f>_xlfn.XLOOKUP(Comuni[[#This Row],[Regione]],Table_0[Regione],Table_0[Guariti])</f>
        <v>4242764</v>
      </c>
      <c r="M2406">
        <f>_xlfn.XLOOKUP(Comuni[[#This Row],[Regione]],Table_0[Regione],Table_0[Deceduti])</f>
        <v>47031</v>
      </c>
      <c r="N2406" s="1">
        <f>(Comuni[[#This Row],[Popolazione2011]]/Comuni[[#This Row],[Ammalati TOT]])*100</f>
        <v>0.35075575783995178</v>
      </c>
      <c r="O2406">
        <f>_xlfn.XLOOKUP(Comuni[[#This Row],[Regione]],Table_0[Regione],Table_0[TOT AREA])</f>
        <v>6838505</v>
      </c>
      <c r="P2406" s="1">
        <f>(Comuni[[#This Row],[Popolazione2011]]/Comuni[[#This Row],[Ammalati AREA]])*100</f>
        <v>0.22096934929491169</v>
      </c>
    </row>
    <row r="2407" spans="1:16" x14ac:dyDescent="0.3">
      <c r="A2407" t="s">
        <v>2426</v>
      </c>
      <c r="B2407" t="s">
        <v>8023</v>
      </c>
      <c r="C2407" t="s">
        <v>2406</v>
      </c>
      <c r="D2407">
        <v>1680</v>
      </c>
      <c r="E2407" s="1">
        <f>(Comuni[[#This Row],[Popolazione2011]]/SUM(D:D))*100</f>
        <v>2.8271903143690905E-3</v>
      </c>
      <c r="F2407">
        <f t="shared" si="37"/>
        <v>9704151</v>
      </c>
      <c r="G2407" s="1">
        <f>(Comuni[[#This Row],[Popolazione2011]]/Comuni[[#This Row],[TOT POP REGIONE ]])*100</f>
        <v>1.7312179087073148E-2</v>
      </c>
      <c r="H2407" t="str">
        <f>IF(Comuni[[#This Row],[Popolazione2011]]&gt;300000,"MAGGIORE","")</f>
        <v/>
      </c>
      <c r="I2407" t="str">
        <f>_xlfn.XLOOKUP(Comuni[[#This Row],[Regione]],Ripartizione_geografica[Regione],Ripartizione_geografica[Ripartizione geografica])</f>
        <v>Nord-ovest</v>
      </c>
      <c r="J2407">
        <f>_xlfn.XLOOKUP(Comuni[[#This Row],[Regione]],Ripartizione_geografica[Regione],Ripartizione_geografica[Codice Regione])</f>
        <v>3</v>
      </c>
      <c r="K2407">
        <f>_xlfn.XLOOKUP(Comuni[[#This Row],[Regione]],Table_0[Regione],Table_0[Totale])</f>
        <v>4308126</v>
      </c>
      <c r="L2407">
        <f>_xlfn.XLOOKUP(Comuni[[#This Row],[Regione]],Table_0[Regione],Table_0[Guariti])</f>
        <v>4242764</v>
      </c>
      <c r="M2407">
        <f>_xlfn.XLOOKUP(Comuni[[#This Row],[Regione]],Table_0[Regione],Table_0[Deceduti])</f>
        <v>47031</v>
      </c>
      <c r="N2407" s="1">
        <f>(Comuni[[#This Row],[Popolazione2011]]/Comuni[[#This Row],[Ammalati TOT]])*100</f>
        <v>3.8996073930985302E-2</v>
      </c>
      <c r="O2407">
        <f>_xlfn.XLOOKUP(Comuni[[#This Row],[Regione]],Table_0[Regione],Table_0[TOT AREA])</f>
        <v>6838505</v>
      </c>
      <c r="P2407" s="1">
        <f>(Comuni[[#This Row],[Popolazione2011]]/Comuni[[#This Row],[Ammalati AREA]])*100</f>
        <v>2.4566773000824008E-2</v>
      </c>
    </row>
    <row r="2408" spans="1:16" x14ac:dyDescent="0.3">
      <c r="A2408" t="s">
        <v>2427</v>
      </c>
      <c r="B2408" t="s">
        <v>8023</v>
      </c>
      <c r="C2408" t="s">
        <v>2406</v>
      </c>
      <c r="D2408">
        <v>576</v>
      </c>
      <c r="E2408" s="1">
        <f>(Comuni[[#This Row],[Popolazione2011]]/SUM(D:D))*100</f>
        <v>9.6932239349797379E-4</v>
      </c>
      <c r="F2408">
        <f t="shared" si="37"/>
        <v>9704151</v>
      </c>
      <c r="G2408" s="1">
        <f>(Comuni[[#This Row],[Popolazione2011]]/Comuni[[#This Row],[TOT POP REGIONE ]])*100</f>
        <v>5.9356042584250805E-3</v>
      </c>
      <c r="H2408" t="str">
        <f>IF(Comuni[[#This Row],[Popolazione2011]]&gt;300000,"MAGGIORE","")</f>
        <v/>
      </c>
      <c r="I2408" t="str">
        <f>_xlfn.XLOOKUP(Comuni[[#This Row],[Regione]],Ripartizione_geografica[Regione],Ripartizione_geografica[Ripartizione geografica])</f>
        <v>Nord-ovest</v>
      </c>
      <c r="J2408">
        <f>_xlfn.XLOOKUP(Comuni[[#This Row],[Regione]],Ripartizione_geografica[Regione],Ripartizione_geografica[Codice Regione])</f>
        <v>3</v>
      </c>
      <c r="K2408">
        <f>_xlfn.XLOOKUP(Comuni[[#This Row],[Regione]],Table_0[Regione],Table_0[Totale])</f>
        <v>4308126</v>
      </c>
      <c r="L2408">
        <f>_xlfn.XLOOKUP(Comuni[[#This Row],[Regione]],Table_0[Regione],Table_0[Guariti])</f>
        <v>4242764</v>
      </c>
      <c r="M2408">
        <f>_xlfn.XLOOKUP(Comuni[[#This Row],[Regione]],Table_0[Regione],Table_0[Deceduti])</f>
        <v>47031</v>
      </c>
      <c r="N2408" s="1">
        <f>(Comuni[[#This Row],[Popolazione2011]]/Comuni[[#This Row],[Ammalati TOT]])*100</f>
        <v>1.3370082490623533E-2</v>
      </c>
      <c r="O2408">
        <f>_xlfn.XLOOKUP(Comuni[[#This Row],[Regione]],Table_0[Regione],Table_0[TOT AREA])</f>
        <v>6838505</v>
      </c>
      <c r="P2408" s="1">
        <f>(Comuni[[#This Row],[Popolazione2011]]/Comuni[[#This Row],[Ammalati AREA]])*100</f>
        <v>8.4228936002825189E-3</v>
      </c>
    </row>
    <row r="2409" spans="1:16" x14ac:dyDescent="0.3">
      <c r="A2409" t="s">
        <v>2428</v>
      </c>
      <c r="B2409" t="s">
        <v>8023</v>
      </c>
      <c r="C2409" t="s">
        <v>2406</v>
      </c>
      <c r="D2409">
        <v>455</v>
      </c>
      <c r="E2409" s="1">
        <f>(Comuni[[#This Row],[Popolazione2011]]/SUM(D:D))*100</f>
        <v>7.6569737680829537E-4</v>
      </c>
      <c r="F2409">
        <f t="shared" si="37"/>
        <v>9704151</v>
      </c>
      <c r="G2409" s="1">
        <f>(Comuni[[#This Row],[Popolazione2011]]/Comuni[[#This Row],[TOT POP REGIONE ]])*100</f>
        <v>4.6887151694156451E-3</v>
      </c>
      <c r="H2409" t="str">
        <f>IF(Comuni[[#This Row],[Popolazione2011]]&gt;300000,"MAGGIORE","")</f>
        <v/>
      </c>
      <c r="I2409" t="str">
        <f>_xlfn.XLOOKUP(Comuni[[#This Row],[Regione]],Ripartizione_geografica[Regione],Ripartizione_geografica[Ripartizione geografica])</f>
        <v>Nord-ovest</v>
      </c>
      <c r="J2409">
        <f>_xlfn.XLOOKUP(Comuni[[#This Row],[Regione]],Ripartizione_geografica[Regione],Ripartizione_geografica[Codice Regione])</f>
        <v>3</v>
      </c>
      <c r="K2409">
        <f>_xlfn.XLOOKUP(Comuni[[#This Row],[Regione]],Table_0[Regione],Table_0[Totale])</f>
        <v>4308126</v>
      </c>
      <c r="L2409">
        <f>_xlfn.XLOOKUP(Comuni[[#This Row],[Regione]],Table_0[Regione],Table_0[Guariti])</f>
        <v>4242764</v>
      </c>
      <c r="M2409">
        <f>_xlfn.XLOOKUP(Comuni[[#This Row],[Regione]],Table_0[Regione],Table_0[Deceduti])</f>
        <v>47031</v>
      </c>
      <c r="N2409" s="1">
        <f>(Comuni[[#This Row],[Popolazione2011]]/Comuni[[#This Row],[Ammalati TOT]])*100</f>
        <v>1.0561436689641853E-2</v>
      </c>
      <c r="O2409">
        <f>_xlfn.XLOOKUP(Comuni[[#This Row],[Regione]],Table_0[Regione],Table_0[TOT AREA])</f>
        <v>6838505</v>
      </c>
      <c r="P2409" s="1">
        <f>(Comuni[[#This Row],[Popolazione2011]]/Comuni[[#This Row],[Ammalati AREA]])*100</f>
        <v>6.6535010210565029E-3</v>
      </c>
    </row>
    <row r="2410" spans="1:16" x14ac:dyDescent="0.3">
      <c r="A2410" t="s">
        <v>2429</v>
      </c>
      <c r="B2410" t="s">
        <v>8023</v>
      </c>
      <c r="C2410" t="s">
        <v>2406</v>
      </c>
      <c r="D2410">
        <v>9506</v>
      </c>
      <c r="E2410" s="1">
        <f>(Comuni[[#This Row],[Popolazione2011]]/SUM(D:D))*100</f>
        <v>1.5997185195471771E-2</v>
      </c>
      <c r="F2410">
        <f t="shared" si="37"/>
        <v>9704151</v>
      </c>
      <c r="G2410" s="1">
        <f>(Comuni[[#This Row],[Popolazione2011]]/Comuni[[#This Row],[TOT POP REGIONE ]])*100</f>
        <v>9.7958080001022241E-2</v>
      </c>
      <c r="H2410" t="str">
        <f>IF(Comuni[[#This Row],[Popolazione2011]]&gt;300000,"MAGGIORE","")</f>
        <v/>
      </c>
      <c r="I2410" t="str">
        <f>_xlfn.XLOOKUP(Comuni[[#This Row],[Regione]],Ripartizione_geografica[Regione],Ripartizione_geografica[Ripartizione geografica])</f>
        <v>Nord-ovest</v>
      </c>
      <c r="J2410">
        <f>_xlfn.XLOOKUP(Comuni[[#This Row],[Regione]],Ripartizione_geografica[Regione],Ripartizione_geografica[Codice Regione])</f>
        <v>3</v>
      </c>
      <c r="K2410">
        <f>_xlfn.XLOOKUP(Comuni[[#This Row],[Regione]],Table_0[Regione],Table_0[Totale])</f>
        <v>4308126</v>
      </c>
      <c r="L2410">
        <f>_xlfn.XLOOKUP(Comuni[[#This Row],[Regione]],Table_0[Regione],Table_0[Guariti])</f>
        <v>4242764</v>
      </c>
      <c r="M2410">
        <f>_xlfn.XLOOKUP(Comuni[[#This Row],[Regione]],Table_0[Regione],Table_0[Deceduti])</f>
        <v>47031</v>
      </c>
      <c r="N2410" s="1">
        <f>(Comuni[[#This Row],[Popolazione2011]]/Comuni[[#This Row],[Ammalati TOT]])*100</f>
        <v>0.22065278499282517</v>
      </c>
      <c r="O2410">
        <f>_xlfn.XLOOKUP(Comuni[[#This Row],[Regione]],Table_0[Regione],Table_0[TOT AREA])</f>
        <v>6838505</v>
      </c>
      <c r="P2410" s="1">
        <f>(Comuni[[#This Row],[Popolazione2011]]/Comuni[[#This Row],[Ammalati AREA]])*100</f>
        <v>0.13900699056299587</v>
      </c>
    </row>
    <row r="2411" spans="1:16" x14ac:dyDescent="0.3">
      <c r="A2411" t="s">
        <v>2430</v>
      </c>
      <c r="B2411" t="s">
        <v>8023</v>
      </c>
      <c r="C2411" t="s">
        <v>2406</v>
      </c>
      <c r="D2411">
        <v>5651</v>
      </c>
      <c r="E2411" s="1">
        <f>(Comuni[[#This Row],[Popolazione2011]]/SUM(D:D))*100</f>
        <v>9.5097931348212678E-3</v>
      </c>
      <c r="F2411">
        <f t="shared" si="37"/>
        <v>9704151</v>
      </c>
      <c r="G2411" s="1">
        <f>(Comuni[[#This Row],[Popolazione2011]]/Comuni[[#This Row],[TOT POP REGIONE ]])*100</f>
        <v>5.8232811917291891E-2</v>
      </c>
      <c r="H2411" t="str">
        <f>IF(Comuni[[#This Row],[Popolazione2011]]&gt;300000,"MAGGIORE","")</f>
        <v/>
      </c>
      <c r="I2411" t="str">
        <f>_xlfn.XLOOKUP(Comuni[[#This Row],[Regione]],Ripartizione_geografica[Regione],Ripartizione_geografica[Ripartizione geografica])</f>
        <v>Nord-ovest</v>
      </c>
      <c r="J2411">
        <f>_xlfn.XLOOKUP(Comuni[[#This Row],[Regione]],Ripartizione_geografica[Regione],Ripartizione_geografica[Codice Regione])</f>
        <v>3</v>
      </c>
      <c r="K2411">
        <f>_xlfn.XLOOKUP(Comuni[[#This Row],[Regione]],Table_0[Regione],Table_0[Totale])</f>
        <v>4308126</v>
      </c>
      <c r="L2411">
        <f>_xlfn.XLOOKUP(Comuni[[#This Row],[Regione]],Table_0[Regione],Table_0[Guariti])</f>
        <v>4242764</v>
      </c>
      <c r="M2411">
        <f>_xlfn.XLOOKUP(Comuni[[#This Row],[Regione]],Table_0[Regione],Table_0[Deceduti])</f>
        <v>47031</v>
      </c>
      <c r="N2411" s="1">
        <f>(Comuni[[#This Row],[Popolazione2011]]/Comuni[[#This Row],[Ammalati TOT]])*100</f>
        <v>0.13117072249047498</v>
      </c>
      <c r="O2411">
        <f>_xlfn.XLOOKUP(Comuni[[#This Row],[Regione]],Table_0[Regione],Table_0[TOT AREA])</f>
        <v>6838505</v>
      </c>
      <c r="P2411" s="1">
        <f>(Comuni[[#This Row],[Popolazione2011]]/Comuni[[#This Row],[Ammalati AREA]])*100</f>
        <v>8.2635020373605053E-2</v>
      </c>
    </row>
    <row r="2412" spans="1:16" x14ac:dyDescent="0.3">
      <c r="A2412" t="s">
        <v>2431</v>
      </c>
      <c r="B2412" t="s">
        <v>8023</v>
      </c>
      <c r="C2412" t="s">
        <v>2406</v>
      </c>
      <c r="D2412">
        <v>330</v>
      </c>
      <c r="E2412" s="1">
        <f>(Comuni[[#This Row],[Popolazione2011]]/SUM(D:D))*100</f>
        <v>5.5534095460821418E-4</v>
      </c>
      <c r="F2412">
        <f t="shared" si="37"/>
        <v>9704151</v>
      </c>
      <c r="G2412" s="1">
        <f>(Comuni[[#This Row],[Popolazione2011]]/Comuni[[#This Row],[TOT POP REGIONE ]])*100</f>
        <v>3.4006066063893689E-3</v>
      </c>
      <c r="H2412" t="str">
        <f>IF(Comuni[[#This Row],[Popolazione2011]]&gt;300000,"MAGGIORE","")</f>
        <v/>
      </c>
      <c r="I2412" t="str">
        <f>_xlfn.XLOOKUP(Comuni[[#This Row],[Regione]],Ripartizione_geografica[Regione],Ripartizione_geografica[Ripartizione geografica])</f>
        <v>Nord-ovest</v>
      </c>
      <c r="J2412">
        <f>_xlfn.XLOOKUP(Comuni[[#This Row],[Regione]],Ripartizione_geografica[Regione],Ripartizione_geografica[Codice Regione])</f>
        <v>3</v>
      </c>
      <c r="K2412">
        <f>_xlfn.XLOOKUP(Comuni[[#This Row],[Regione]],Table_0[Regione],Table_0[Totale])</f>
        <v>4308126</v>
      </c>
      <c r="L2412">
        <f>_xlfn.XLOOKUP(Comuni[[#This Row],[Regione]],Table_0[Regione],Table_0[Guariti])</f>
        <v>4242764</v>
      </c>
      <c r="M2412">
        <f>_xlfn.XLOOKUP(Comuni[[#This Row],[Regione]],Table_0[Regione],Table_0[Deceduti])</f>
        <v>47031</v>
      </c>
      <c r="N2412" s="1">
        <f>(Comuni[[#This Row],[Popolazione2011]]/Comuni[[#This Row],[Ammalati TOT]])*100</f>
        <v>7.6599430935863997E-3</v>
      </c>
      <c r="O2412">
        <f>_xlfn.XLOOKUP(Comuni[[#This Row],[Regione]],Table_0[Regione],Table_0[TOT AREA])</f>
        <v>6838505</v>
      </c>
      <c r="P2412" s="1">
        <f>(Comuni[[#This Row],[Popolazione2011]]/Comuni[[#This Row],[Ammalati AREA]])*100</f>
        <v>4.8256161251618588E-3</v>
      </c>
    </row>
    <row r="2413" spans="1:16" x14ac:dyDescent="0.3">
      <c r="A2413" t="s">
        <v>2432</v>
      </c>
      <c r="B2413" t="s">
        <v>8023</v>
      </c>
      <c r="C2413" t="s">
        <v>2406</v>
      </c>
      <c r="D2413">
        <v>553</v>
      </c>
      <c r="E2413" s="1">
        <f>(Comuni[[#This Row],[Popolazione2011]]/SUM(D:D))*100</f>
        <v>9.306168118131589E-4</v>
      </c>
      <c r="F2413">
        <f t="shared" si="37"/>
        <v>9704151</v>
      </c>
      <c r="G2413" s="1">
        <f>(Comuni[[#This Row],[Popolazione2011]]/Comuni[[#This Row],[TOT POP REGIONE ]])*100</f>
        <v>5.6985922828282458E-3</v>
      </c>
      <c r="H2413" t="str">
        <f>IF(Comuni[[#This Row],[Popolazione2011]]&gt;300000,"MAGGIORE","")</f>
        <v/>
      </c>
      <c r="I2413" t="str">
        <f>_xlfn.XLOOKUP(Comuni[[#This Row],[Regione]],Ripartizione_geografica[Regione],Ripartizione_geografica[Ripartizione geografica])</f>
        <v>Nord-ovest</v>
      </c>
      <c r="J2413">
        <f>_xlfn.XLOOKUP(Comuni[[#This Row],[Regione]],Ripartizione_geografica[Regione],Ripartizione_geografica[Codice Regione])</f>
        <v>3</v>
      </c>
      <c r="K2413">
        <f>_xlfn.XLOOKUP(Comuni[[#This Row],[Regione]],Table_0[Regione],Table_0[Totale])</f>
        <v>4308126</v>
      </c>
      <c r="L2413">
        <f>_xlfn.XLOOKUP(Comuni[[#This Row],[Regione]],Table_0[Regione],Table_0[Guariti])</f>
        <v>4242764</v>
      </c>
      <c r="M2413">
        <f>_xlfn.XLOOKUP(Comuni[[#This Row],[Regione]],Table_0[Regione],Table_0[Deceduti])</f>
        <v>47031</v>
      </c>
      <c r="N2413" s="1">
        <f>(Comuni[[#This Row],[Popolazione2011]]/Comuni[[#This Row],[Ammalati TOT]])*100</f>
        <v>1.283620766894933E-2</v>
      </c>
      <c r="O2413">
        <f>_xlfn.XLOOKUP(Comuni[[#This Row],[Regione]],Table_0[Regione],Table_0[TOT AREA])</f>
        <v>6838505</v>
      </c>
      <c r="P2413" s="1">
        <f>(Comuni[[#This Row],[Popolazione2011]]/Comuni[[#This Row],[Ammalati AREA]])*100</f>
        <v>8.0865627794379034E-3</v>
      </c>
    </row>
    <row r="2414" spans="1:16" x14ac:dyDescent="0.3">
      <c r="A2414" t="s">
        <v>2433</v>
      </c>
      <c r="B2414" t="s">
        <v>8023</v>
      </c>
      <c r="C2414" t="s">
        <v>2406</v>
      </c>
      <c r="D2414">
        <v>2240</v>
      </c>
      <c r="E2414" s="1">
        <f>(Comuni[[#This Row],[Popolazione2011]]/SUM(D:D))*100</f>
        <v>3.769587085825454E-3</v>
      </c>
      <c r="F2414">
        <f t="shared" si="37"/>
        <v>9704151</v>
      </c>
      <c r="G2414" s="1">
        <f>(Comuni[[#This Row],[Popolazione2011]]/Comuni[[#This Row],[TOT POP REGIONE ]])*100</f>
        <v>2.3082905449430865E-2</v>
      </c>
      <c r="H2414" t="str">
        <f>IF(Comuni[[#This Row],[Popolazione2011]]&gt;300000,"MAGGIORE","")</f>
        <v/>
      </c>
      <c r="I2414" t="str">
        <f>_xlfn.XLOOKUP(Comuni[[#This Row],[Regione]],Ripartizione_geografica[Regione],Ripartizione_geografica[Ripartizione geografica])</f>
        <v>Nord-ovest</v>
      </c>
      <c r="J2414">
        <f>_xlfn.XLOOKUP(Comuni[[#This Row],[Regione]],Ripartizione_geografica[Regione],Ripartizione_geografica[Codice Regione])</f>
        <v>3</v>
      </c>
      <c r="K2414">
        <f>_xlfn.XLOOKUP(Comuni[[#This Row],[Regione]],Table_0[Regione],Table_0[Totale])</f>
        <v>4308126</v>
      </c>
      <c r="L2414">
        <f>_xlfn.XLOOKUP(Comuni[[#This Row],[Regione]],Table_0[Regione],Table_0[Guariti])</f>
        <v>4242764</v>
      </c>
      <c r="M2414">
        <f>_xlfn.XLOOKUP(Comuni[[#This Row],[Regione]],Table_0[Regione],Table_0[Deceduti])</f>
        <v>47031</v>
      </c>
      <c r="N2414" s="1">
        <f>(Comuni[[#This Row],[Popolazione2011]]/Comuni[[#This Row],[Ammalati TOT]])*100</f>
        <v>5.1994765241313738E-2</v>
      </c>
      <c r="O2414">
        <f>_xlfn.XLOOKUP(Comuni[[#This Row],[Regione]],Table_0[Regione],Table_0[TOT AREA])</f>
        <v>6838505</v>
      </c>
      <c r="P2414" s="1">
        <f>(Comuni[[#This Row],[Popolazione2011]]/Comuni[[#This Row],[Ammalati AREA]])*100</f>
        <v>3.275569733443201E-2</v>
      </c>
    </row>
    <row r="2415" spans="1:16" x14ac:dyDescent="0.3">
      <c r="A2415" t="s">
        <v>2434</v>
      </c>
      <c r="B2415" t="s">
        <v>8023</v>
      </c>
      <c r="C2415" t="s">
        <v>2406</v>
      </c>
      <c r="D2415">
        <v>955</v>
      </c>
      <c r="E2415" s="1">
        <f>(Comuni[[#This Row],[Popolazione2011]]/SUM(D:D))*100</f>
        <v>1.6071230656086199E-3</v>
      </c>
      <c r="F2415">
        <f t="shared" si="37"/>
        <v>9704151</v>
      </c>
      <c r="G2415" s="1">
        <f>(Comuni[[#This Row],[Popolazione2011]]/Comuni[[#This Row],[TOT POP REGIONE ]])*100</f>
        <v>9.8411494215207493E-3</v>
      </c>
      <c r="H2415" t="str">
        <f>IF(Comuni[[#This Row],[Popolazione2011]]&gt;300000,"MAGGIORE","")</f>
        <v/>
      </c>
      <c r="I2415" t="str">
        <f>_xlfn.XLOOKUP(Comuni[[#This Row],[Regione]],Ripartizione_geografica[Regione],Ripartizione_geografica[Ripartizione geografica])</f>
        <v>Nord-ovest</v>
      </c>
      <c r="J2415">
        <f>_xlfn.XLOOKUP(Comuni[[#This Row],[Regione]],Ripartizione_geografica[Regione],Ripartizione_geografica[Codice Regione])</f>
        <v>3</v>
      </c>
      <c r="K2415">
        <f>_xlfn.XLOOKUP(Comuni[[#This Row],[Regione]],Table_0[Regione],Table_0[Totale])</f>
        <v>4308126</v>
      </c>
      <c r="L2415">
        <f>_xlfn.XLOOKUP(Comuni[[#This Row],[Regione]],Table_0[Regione],Table_0[Guariti])</f>
        <v>4242764</v>
      </c>
      <c r="M2415">
        <f>_xlfn.XLOOKUP(Comuni[[#This Row],[Regione]],Table_0[Regione],Table_0[Deceduti])</f>
        <v>47031</v>
      </c>
      <c r="N2415" s="1">
        <f>(Comuni[[#This Row],[Popolazione2011]]/Comuni[[#This Row],[Ammalati TOT]])*100</f>
        <v>2.216741107386367E-2</v>
      </c>
      <c r="O2415">
        <f>_xlfn.XLOOKUP(Comuni[[#This Row],[Regione]],Table_0[Regione],Table_0[TOT AREA])</f>
        <v>6838505</v>
      </c>
      <c r="P2415" s="1">
        <f>(Comuni[[#This Row],[Popolazione2011]]/Comuni[[#This Row],[Ammalati AREA]])*100</f>
        <v>1.3965040604635076E-2</v>
      </c>
    </row>
    <row r="2416" spans="1:16" x14ac:dyDescent="0.3">
      <c r="A2416" t="s">
        <v>2435</v>
      </c>
      <c r="B2416" t="s">
        <v>8023</v>
      </c>
      <c r="C2416" t="s">
        <v>2406</v>
      </c>
      <c r="D2416">
        <v>1371</v>
      </c>
      <c r="E2416" s="1">
        <f>(Comuni[[#This Row],[Popolazione2011]]/SUM(D:D))*100</f>
        <v>2.3071892386904895E-3</v>
      </c>
      <c r="F2416">
        <f t="shared" si="37"/>
        <v>9704151</v>
      </c>
      <c r="G2416" s="1">
        <f>(Comuni[[#This Row],[Popolazione2011]]/Comuni[[#This Row],[TOT POP REGIONE ]])*100</f>
        <v>1.4127974719272195E-2</v>
      </c>
      <c r="H2416" t="str">
        <f>IF(Comuni[[#This Row],[Popolazione2011]]&gt;300000,"MAGGIORE","")</f>
        <v/>
      </c>
      <c r="I2416" t="str">
        <f>_xlfn.XLOOKUP(Comuni[[#This Row],[Regione]],Ripartizione_geografica[Regione],Ripartizione_geografica[Ripartizione geografica])</f>
        <v>Nord-ovest</v>
      </c>
      <c r="J2416">
        <f>_xlfn.XLOOKUP(Comuni[[#This Row],[Regione]],Ripartizione_geografica[Regione],Ripartizione_geografica[Codice Regione])</f>
        <v>3</v>
      </c>
      <c r="K2416">
        <f>_xlfn.XLOOKUP(Comuni[[#This Row],[Regione]],Table_0[Regione],Table_0[Totale])</f>
        <v>4308126</v>
      </c>
      <c r="L2416">
        <f>_xlfn.XLOOKUP(Comuni[[#This Row],[Regione]],Table_0[Regione],Table_0[Guariti])</f>
        <v>4242764</v>
      </c>
      <c r="M2416">
        <f>_xlfn.XLOOKUP(Comuni[[#This Row],[Regione]],Table_0[Regione],Table_0[Deceduti])</f>
        <v>47031</v>
      </c>
      <c r="N2416" s="1">
        <f>(Comuni[[#This Row],[Popolazione2011]]/Comuni[[#This Row],[Ammalati TOT]])*100</f>
        <v>3.1823581761536227E-2</v>
      </c>
      <c r="O2416">
        <f>_xlfn.XLOOKUP(Comuni[[#This Row],[Regione]],Table_0[Regione],Table_0[TOT AREA])</f>
        <v>6838505</v>
      </c>
      <c r="P2416" s="1">
        <f>(Comuni[[#This Row],[Popolazione2011]]/Comuni[[#This Row],[Ammalati AREA]])*100</f>
        <v>2.0048241538172452E-2</v>
      </c>
    </row>
    <row r="2417" spans="1:16" x14ac:dyDescent="0.3">
      <c r="A2417" t="s">
        <v>2436</v>
      </c>
      <c r="B2417" t="s">
        <v>8023</v>
      </c>
      <c r="C2417" t="s">
        <v>2406</v>
      </c>
      <c r="D2417">
        <v>1123</v>
      </c>
      <c r="E2417" s="1">
        <f>(Comuni[[#This Row],[Popolazione2011]]/SUM(D:D))*100</f>
        <v>1.889842097045529E-3</v>
      </c>
      <c r="F2417">
        <f t="shared" si="37"/>
        <v>9704151</v>
      </c>
      <c r="G2417" s="1">
        <f>(Comuni[[#This Row],[Popolazione2011]]/Comuni[[#This Row],[TOT POP REGIONE ]])*100</f>
        <v>1.1572367330228064E-2</v>
      </c>
      <c r="H2417" t="str">
        <f>IF(Comuni[[#This Row],[Popolazione2011]]&gt;300000,"MAGGIORE","")</f>
        <v/>
      </c>
      <c r="I2417" t="str">
        <f>_xlfn.XLOOKUP(Comuni[[#This Row],[Regione]],Ripartizione_geografica[Regione],Ripartizione_geografica[Ripartizione geografica])</f>
        <v>Nord-ovest</v>
      </c>
      <c r="J2417">
        <f>_xlfn.XLOOKUP(Comuni[[#This Row],[Regione]],Ripartizione_geografica[Regione],Ripartizione_geografica[Codice Regione])</f>
        <v>3</v>
      </c>
      <c r="K2417">
        <f>_xlfn.XLOOKUP(Comuni[[#This Row],[Regione]],Table_0[Regione],Table_0[Totale])</f>
        <v>4308126</v>
      </c>
      <c r="L2417">
        <f>_xlfn.XLOOKUP(Comuni[[#This Row],[Regione]],Table_0[Regione],Table_0[Guariti])</f>
        <v>4242764</v>
      </c>
      <c r="M2417">
        <f>_xlfn.XLOOKUP(Comuni[[#This Row],[Regione]],Table_0[Regione],Table_0[Deceduti])</f>
        <v>47031</v>
      </c>
      <c r="N2417" s="1">
        <f>(Comuni[[#This Row],[Popolazione2011]]/Comuni[[#This Row],[Ammalati TOT]])*100</f>
        <v>2.6067018466962199E-2</v>
      </c>
      <c r="O2417">
        <f>_xlfn.XLOOKUP(Comuni[[#This Row],[Regione]],Table_0[Regione],Table_0[TOT AREA])</f>
        <v>6838505</v>
      </c>
      <c r="P2417" s="1">
        <f>(Comuni[[#This Row],[Popolazione2011]]/Comuni[[#This Row],[Ammalati AREA]])*100</f>
        <v>1.642171790471748E-2</v>
      </c>
    </row>
    <row r="2418" spans="1:16" x14ac:dyDescent="0.3">
      <c r="A2418" t="s">
        <v>2437</v>
      </c>
      <c r="B2418" t="s">
        <v>8023</v>
      </c>
      <c r="C2418" t="s">
        <v>2406</v>
      </c>
      <c r="D2418">
        <v>1423</v>
      </c>
      <c r="E2418" s="1">
        <f>(Comuni[[#This Row],[Popolazione2011]]/SUM(D:D))*100</f>
        <v>2.3946975103257238E-3</v>
      </c>
      <c r="F2418">
        <f t="shared" si="37"/>
        <v>9704151</v>
      </c>
      <c r="G2418" s="1">
        <f>(Comuni[[#This Row],[Popolazione2011]]/Comuni[[#This Row],[TOT POP REGIONE ]])*100</f>
        <v>1.4663827881491127E-2</v>
      </c>
      <c r="H2418" t="str">
        <f>IF(Comuni[[#This Row],[Popolazione2011]]&gt;300000,"MAGGIORE","")</f>
        <v/>
      </c>
      <c r="I2418" t="str">
        <f>_xlfn.XLOOKUP(Comuni[[#This Row],[Regione]],Ripartizione_geografica[Regione],Ripartizione_geografica[Ripartizione geografica])</f>
        <v>Nord-ovest</v>
      </c>
      <c r="J2418">
        <f>_xlfn.XLOOKUP(Comuni[[#This Row],[Regione]],Ripartizione_geografica[Regione],Ripartizione_geografica[Codice Regione])</f>
        <v>3</v>
      </c>
      <c r="K2418">
        <f>_xlfn.XLOOKUP(Comuni[[#This Row],[Regione]],Table_0[Regione],Table_0[Totale])</f>
        <v>4308126</v>
      </c>
      <c r="L2418">
        <f>_xlfn.XLOOKUP(Comuni[[#This Row],[Regione]],Table_0[Regione],Table_0[Guariti])</f>
        <v>4242764</v>
      </c>
      <c r="M2418">
        <f>_xlfn.XLOOKUP(Comuni[[#This Row],[Regione]],Table_0[Regione],Table_0[Deceduti])</f>
        <v>47031</v>
      </c>
      <c r="N2418" s="1">
        <f>(Comuni[[#This Row],[Popolazione2011]]/Comuni[[#This Row],[Ammalati TOT]])*100</f>
        <v>3.3030603097495288E-2</v>
      </c>
      <c r="O2418">
        <f>_xlfn.XLOOKUP(Comuni[[#This Row],[Regione]],Table_0[Regione],Table_0[TOT AREA])</f>
        <v>6838505</v>
      </c>
      <c r="P2418" s="1">
        <f>(Comuni[[#This Row],[Popolazione2011]]/Comuni[[#This Row],[Ammalati AREA]])*100</f>
        <v>2.0808641654864624E-2</v>
      </c>
    </row>
    <row r="2419" spans="1:16" x14ac:dyDescent="0.3">
      <c r="A2419" t="s">
        <v>2438</v>
      </c>
      <c r="B2419" t="s">
        <v>8023</v>
      </c>
      <c r="C2419" t="s">
        <v>2406</v>
      </c>
      <c r="D2419">
        <v>1645</v>
      </c>
      <c r="E2419" s="1">
        <f>(Comuni[[#This Row],[Popolazione2011]]/SUM(D:D))*100</f>
        <v>2.7682905161530678E-3</v>
      </c>
      <c r="F2419">
        <f t="shared" si="37"/>
        <v>9704151</v>
      </c>
      <c r="G2419" s="1">
        <f>(Comuni[[#This Row],[Popolazione2011]]/Comuni[[#This Row],[TOT POP REGIONE ]])*100</f>
        <v>1.6951508689425791E-2</v>
      </c>
      <c r="H2419" t="str">
        <f>IF(Comuni[[#This Row],[Popolazione2011]]&gt;300000,"MAGGIORE","")</f>
        <v/>
      </c>
      <c r="I2419" t="str">
        <f>_xlfn.XLOOKUP(Comuni[[#This Row],[Regione]],Ripartizione_geografica[Regione],Ripartizione_geografica[Ripartizione geografica])</f>
        <v>Nord-ovest</v>
      </c>
      <c r="J2419">
        <f>_xlfn.XLOOKUP(Comuni[[#This Row],[Regione]],Ripartizione_geografica[Regione],Ripartizione_geografica[Codice Regione])</f>
        <v>3</v>
      </c>
      <c r="K2419">
        <f>_xlfn.XLOOKUP(Comuni[[#This Row],[Regione]],Table_0[Regione],Table_0[Totale])</f>
        <v>4308126</v>
      </c>
      <c r="L2419">
        <f>_xlfn.XLOOKUP(Comuni[[#This Row],[Regione]],Table_0[Regione],Table_0[Guariti])</f>
        <v>4242764</v>
      </c>
      <c r="M2419">
        <f>_xlfn.XLOOKUP(Comuni[[#This Row],[Regione]],Table_0[Regione],Table_0[Deceduti])</f>
        <v>47031</v>
      </c>
      <c r="N2419" s="1">
        <f>(Comuni[[#This Row],[Popolazione2011]]/Comuni[[#This Row],[Ammalati TOT]])*100</f>
        <v>3.8183655724089778E-2</v>
      </c>
      <c r="O2419">
        <f>_xlfn.XLOOKUP(Comuni[[#This Row],[Regione]],Table_0[Regione],Table_0[TOT AREA])</f>
        <v>6838505</v>
      </c>
      <c r="P2419" s="1">
        <f>(Comuni[[#This Row],[Popolazione2011]]/Comuni[[#This Row],[Ammalati AREA]])*100</f>
        <v>2.405496522997351E-2</v>
      </c>
    </row>
    <row r="2420" spans="1:16" x14ac:dyDescent="0.3">
      <c r="A2420" t="s">
        <v>2439</v>
      </c>
      <c r="B2420" t="s">
        <v>8023</v>
      </c>
      <c r="C2420" t="s">
        <v>2406</v>
      </c>
      <c r="D2420">
        <v>33091</v>
      </c>
      <c r="E2420" s="1">
        <f>(Comuni[[#This Row],[Popolazione2011]]/SUM(D:D))*100</f>
        <v>5.5687234936183085E-2</v>
      </c>
      <c r="F2420">
        <f t="shared" si="37"/>
        <v>9704151</v>
      </c>
      <c r="G2420" s="1">
        <f>(Comuni[[#This Row],[Popolazione2011]]/Comuni[[#This Row],[TOT POP REGIONE ]])*100</f>
        <v>0.34099840367281997</v>
      </c>
      <c r="H2420" t="str">
        <f>IF(Comuni[[#This Row],[Popolazione2011]]&gt;300000,"MAGGIORE","")</f>
        <v/>
      </c>
      <c r="I2420" t="str">
        <f>_xlfn.XLOOKUP(Comuni[[#This Row],[Regione]],Ripartizione_geografica[Regione],Ripartizione_geografica[Ripartizione geografica])</f>
        <v>Nord-ovest</v>
      </c>
      <c r="J2420">
        <f>_xlfn.XLOOKUP(Comuni[[#This Row],[Regione]],Ripartizione_geografica[Regione],Ripartizione_geografica[Codice Regione])</f>
        <v>3</v>
      </c>
      <c r="K2420">
        <f>_xlfn.XLOOKUP(Comuni[[#This Row],[Regione]],Table_0[Regione],Table_0[Totale])</f>
        <v>4308126</v>
      </c>
      <c r="L2420">
        <f>_xlfn.XLOOKUP(Comuni[[#This Row],[Regione]],Table_0[Regione],Table_0[Guariti])</f>
        <v>4242764</v>
      </c>
      <c r="M2420">
        <f>_xlfn.XLOOKUP(Comuni[[#This Row],[Regione]],Table_0[Regione],Table_0[Deceduti])</f>
        <v>47031</v>
      </c>
      <c r="N2420" s="1">
        <f>(Comuni[[#This Row],[Popolazione2011]]/Comuni[[#This Row],[Ammalati TOT]])*100</f>
        <v>0.76810659669656833</v>
      </c>
      <c r="O2420">
        <f>_xlfn.XLOOKUP(Comuni[[#This Row],[Regione]],Table_0[Regione],Table_0[TOT AREA])</f>
        <v>6838505</v>
      </c>
      <c r="P2420" s="1">
        <f>(Comuni[[#This Row],[Popolazione2011]]/Comuni[[#This Row],[Ammalati AREA]])*100</f>
        <v>0.48389231272039723</v>
      </c>
    </row>
    <row r="2421" spans="1:16" x14ac:dyDescent="0.3">
      <c r="A2421" t="s">
        <v>2440</v>
      </c>
      <c r="B2421" t="s">
        <v>8023</v>
      </c>
      <c r="C2421" t="s">
        <v>2406</v>
      </c>
      <c r="D2421">
        <v>69589</v>
      </c>
      <c r="E2421" s="1">
        <f>(Comuni[[#This Row],[Popolazione2011]]/SUM(D:D))*100</f>
        <v>0.11710794451585158</v>
      </c>
      <c r="F2421">
        <f t="shared" si="37"/>
        <v>9704151</v>
      </c>
      <c r="G2421" s="1">
        <f>(Comuni[[#This Row],[Popolazione2011]]/Comuni[[#This Row],[TOT POP REGIONE ]])*100</f>
        <v>0.71710549433948423</v>
      </c>
      <c r="H2421" t="str">
        <f>IF(Comuni[[#This Row],[Popolazione2011]]&gt;300000,"MAGGIORE","")</f>
        <v/>
      </c>
      <c r="I2421" t="str">
        <f>_xlfn.XLOOKUP(Comuni[[#This Row],[Regione]],Ripartizione_geografica[Regione],Ripartizione_geografica[Ripartizione geografica])</f>
        <v>Nord-ovest</v>
      </c>
      <c r="J2421">
        <f>_xlfn.XLOOKUP(Comuni[[#This Row],[Regione]],Ripartizione_geografica[Regione],Ripartizione_geografica[Codice Regione])</f>
        <v>3</v>
      </c>
      <c r="K2421">
        <f>_xlfn.XLOOKUP(Comuni[[#This Row],[Regione]],Table_0[Regione],Table_0[Totale])</f>
        <v>4308126</v>
      </c>
      <c r="L2421">
        <f>_xlfn.XLOOKUP(Comuni[[#This Row],[Regione]],Table_0[Regione],Table_0[Guariti])</f>
        <v>4242764</v>
      </c>
      <c r="M2421">
        <f>_xlfn.XLOOKUP(Comuni[[#This Row],[Regione]],Table_0[Regione],Table_0[Deceduti])</f>
        <v>47031</v>
      </c>
      <c r="N2421" s="1">
        <f>(Comuni[[#This Row],[Popolazione2011]]/Comuni[[#This Row],[Ammalati TOT]])*100</f>
        <v>1.615296302847224</v>
      </c>
      <c r="O2421">
        <f>_xlfn.XLOOKUP(Comuni[[#This Row],[Regione]],Table_0[Regione],Table_0[TOT AREA])</f>
        <v>6838505</v>
      </c>
      <c r="P2421" s="1">
        <f>(Comuni[[#This Row],[Popolazione2011]]/Comuni[[#This Row],[Ammalati AREA]])*100</f>
        <v>1.0176054561632988</v>
      </c>
    </row>
    <row r="2422" spans="1:16" x14ac:dyDescent="0.3">
      <c r="A2422" t="s">
        <v>2441</v>
      </c>
      <c r="B2422" t="s">
        <v>8023</v>
      </c>
      <c r="C2422" t="s">
        <v>2406</v>
      </c>
      <c r="D2422">
        <v>1580</v>
      </c>
      <c r="E2422" s="1">
        <f>(Comuni[[#This Row],[Popolazione2011]]/SUM(D:D))*100</f>
        <v>2.6589051766090252E-3</v>
      </c>
      <c r="F2422">
        <f t="shared" si="37"/>
        <v>9704151</v>
      </c>
      <c r="G2422" s="1">
        <f>(Comuni[[#This Row],[Popolazione2011]]/Comuni[[#This Row],[TOT POP REGIONE ]])*100</f>
        <v>1.6281692236652129E-2</v>
      </c>
      <c r="H2422" t="str">
        <f>IF(Comuni[[#This Row],[Popolazione2011]]&gt;300000,"MAGGIORE","")</f>
        <v/>
      </c>
      <c r="I2422" t="str">
        <f>_xlfn.XLOOKUP(Comuni[[#This Row],[Regione]],Ripartizione_geografica[Regione],Ripartizione_geografica[Ripartizione geografica])</f>
        <v>Nord-ovest</v>
      </c>
      <c r="J2422">
        <f>_xlfn.XLOOKUP(Comuni[[#This Row],[Regione]],Ripartizione_geografica[Regione],Ripartizione_geografica[Codice Regione])</f>
        <v>3</v>
      </c>
      <c r="K2422">
        <f>_xlfn.XLOOKUP(Comuni[[#This Row],[Regione]],Table_0[Regione],Table_0[Totale])</f>
        <v>4308126</v>
      </c>
      <c r="L2422">
        <f>_xlfn.XLOOKUP(Comuni[[#This Row],[Regione]],Table_0[Regione],Table_0[Guariti])</f>
        <v>4242764</v>
      </c>
      <c r="M2422">
        <f>_xlfn.XLOOKUP(Comuni[[#This Row],[Regione]],Table_0[Regione],Table_0[Deceduti])</f>
        <v>47031</v>
      </c>
      <c r="N2422" s="1">
        <f>(Comuni[[#This Row],[Popolazione2011]]/Comuni[[#This Row],[Ammalati TOT]])*100</f>
        <v>3.6674879054140942E-2</v>
      </c>
      <c r="O2422">
        <f>_xlfn.XLOOKUP(Comuni[[#This Row],[Regione]],Table_0[Regione],Table_0[TOT AREA])</f>
        <v>6838505</v>
      </c>
      <c r="P2422" s="1">
        <f>(Comuni[[#This Row],[Popolazione2011]]/Comuni[[#This Row],[Ammalati AREA]])*100</f>
        <v>2.3104465084108294E-2</v>
      </c>
    </row>
    <row r="2423" spans="1:16" x14ac:dyDescent="0.3">
      <c r="A2423" t="s">
        <v>2442</v>
      </c>
      <c r="B2423" t="s">
        <v>8023</v>
      </c>
      <c r="C2423" t="s">
        <v>2406</v>
      </c>
      <c r="D2423">
        <v>654</v>
      </c>
      <c r="E2423" s="1">
        <f>(Comuni[[#This Row],[Popolazione2011]]/SUM(D:D))*100</f>
        <v>1.1005848009508245E-3</v>
      </c>
      <c r="F2423">
        <f t="shared" si="37"/>
        <v>9704151</v>
      </c>
      <c r="G2423" s="1">
        <f>(Comuni[[#This Row],[Popolazione2011]]/Comuni[[#This Row],[TOT POP REGIONE ]])*100</f>
        <v>6.739384001753476E-3</v>
      </c>
      <c r="H2423" t="str">
        <f>IF(Comuni[[#This Row],[Popolazione2011]]&gt;300000,"MAGGIORE","")</f>
        <v/>
      </c>
      <c r="I2423" t="str">
        <f>_xlfn.XLOOKUP(Comuni[[#This Row],[Regione]],Ripartizione_geografica[Regione],Ripartizione_geografica[Ripartizione geografica])</f>
        <v>Nord-ovest</v>
      </c>
      <c r="J2423">
        <f>_xlfn.XLOOKUP(Comuni[[#This Row],[Regione]],Ripartizione_geografica[Regione],Ripartizione_geografica[Codice Regione])</f>
        <v>3</v>
      </c>
      <c r="K2423">
        <f>_xlfn.XLOOKUP(Comuni[[#This Row],[Regione]],Table_0[Regione],Table_0[Totale])</f>
        <v>4308126</v>
      </c>
      <c r="L2423">
        <f>_xlfn.XLOOKUP(Comuni[[#This Row],[Regione]],Table_0[Regione],Table_0[Guariti])</f>
        <v>4242764</v>
      </c>
      <c r="M2423">
        <f>_xlfn.XLOOKUP(Comuni[[#This Row],[Regione]],Table_0[Regione],Table_0[Deceduti])</f>
        <v>47031</v>
      </c>
      <c r="N2423" s="1">
        <f>(Comuni[[#This Row],[Popolazione2011]]/Comuni[[#This Row],[Ammalati TOT]])*100</f>
        <v>1.5180614494562136E-2</v>
      </c>
      <c r="O2423">
        <f>_xlfn.XLOOKUP(Comuni[[#This Row],[Regione]],Table_0[Regione],Table_0[TOT AREA])</f>
        <v>6838505</v>
      </c>
      <c r="P2423" s="1">
        <f>(Comuni[[#This Row],[Popolazione2011]]/Comuni[[#This Row],[Ammalati AREA]])*100</f>
        <v>9.5634937753207756E-3</v>
      </c>
    </row>
    <row r="2424" spans="1:16" x14ac:dyDescent="0.3">
      <c r="A2424" t="s">
        <v>2443</v>
      </c>
      <c r="B2424" t="s">
        <v>8023</v>
      </c>
      <c r="C2424" t="s">
        <v>2406</v>
      </c>
      <c r="D2424">
        <v>447</v>
      </c>
      <c r="E2424" s="1">
        <f>(Comuni[[#This Row],[Popolazione2011]]/SUM(D:D))*100</f>
        <v>7.5223456578749005E-4</v>
      </c>
      <c r="F2424">
        <f t="shared" si="37"/>
        <v>9704151</v>
      </c>
      <c r="G2424" s="1">
        <f>(Comuni[[#This Row],[Popolazione2011]]/Comuni[[#This Row],[TOT POP REGIONE ]])*100</f>
        <v>4.6062762213819634E-3</v>
      </c>
      <c r="H2424" t="str">
        <f>IF(Comuni[[#This Row],[Popolazione2011]]&gt;300000,"MAGGIORE","")</f>
        <v/>
      </c>
      <c r="I2424" t="str">
        <f>_xlfn.XLOOKUP(Comuni[[#This Row],[Regione]],Ripartizione_geografica[Regione],Ripartizione_geografica[Ripartizione geografica])</f>
        <v>Nord-ovest</v>
      </c>
      <c r="J2424">
        <f>_xlfn.XLOOKUP(Comuni[[#This Row],[Regione]],Ripartizione_geografica[Regione],Ripartizione_geografica[Codice Regione])</f>
        <v>3</v>
      </c>
      <c r="K2424">
        <f>_xlfn.XLOOKUP(Comuni[[#This Row],[Regione]],Table_0[Regione],Table_0[Totale])</f>
        <v>4308126</v>
      </c>
      <c r="L2424">
        <f>_xlfn.XLOOKUP(Comuni[[#This Row],[Regione]],Table_0[Regione],Table_0[Guariti])</f>
        <v>4242764</v>
      </c>
      <c r="M2424">
        <f>_xlfn.XLOOKUP(Comuni[[#This Row],[Regione]],Table_0[Regione],Table_0[Deceduti])</f>
        <v>47031</v>
      </c>
      <c r="N2424" s="1">
        <f>(Comuni[[#This Row],[Popolazione2011]]/Comuni[[#This Row],[Ammalati TOT]])*100</f>
        <v>1.0375741099494306E-2</v>
      </c>
      <c r="O2424">
        <f>_xlfn.XLOOKUP(Comuni[[#This Row],[Regione]],Table_0[Regione],Table_0[TOT AREA])</f>
        <v>6838505</v>
      </c>
      <c r="P2424" s="1">
        <f>(Comuni[[#This Row],[Popolazione2011]]/Comuni[[#This Row],[Ammalati AREA]])*100</f>
        <v>6.5365163877192448E-3</v>
      </c>
    </row>
    <row r="2425" spans="1:16" x14ac:dyDescent="0.3">
      <c r="A2425" t="s">
        <v>2444</v>
      </c>
      <c r="B2425" t="s">
        <v>8023</v>
      </c>
      <c r="C2425" t="s">
        <v>2406</v>
      </c>
      <c r="D2425">
        <v>310</v>
      </c>
      <c r="E2425" s="1">
        <f>(Comuni[[#This Row],[Popolazione2011]]/SUM(D:D))*100</f>
        <v>5.2168392705620123E-4</v>
      </c>
      <c r="F2425">
        <f t="shared" si="37"/>
        <v>9704151</v>
      </c>
      <c r="G2425" s="1">
        <f>(Comuni[[#This Row],[Popolazione2011]]/Comuni[[#This Row],[TOT POP REGIONE ]])*100</f>
        <v>3.194509236305165E-3</v>
      </c>
      <c r="H2425" t="str">
        <f>IF(Comuni[[#This Row],[Popolazione2011]]&gt;300000,"MAGGIORE","")</f>
        <v/>
      </c>
      <c r="I2425" t="str">
        <f>_xlfn.XLOOKUP(Comuni[[#This Row],[Regione]],Ripartizione_geografica[Regione],Ripartizione_geografica[Ripartizione geografica])</f>
        <v>Nord-ovest</v>
      </c>
      <c r="J2425">
        <f>_xlfn.XLOOKUP(Comuni[[#This Row],[Regione]],Ripartizione_geografica[Regione],Ripartizione_geografica[Codice Regione])</f>
        <v>3</v>
      </c>
      <c r="K2425">
        <f>_xlfn.XLOOKUP(Comuni[[#This Row],[Regione]],Table_0[Regione],Table_0[Totale])</f>
        <v>4308126</v>
      </c>
      <c r="L2425">
        <f>_xlfn.XLOOKUP(Comuni[[#This Row],[Regione]],Table_0[Regione],Table_0[Guariti])</f>
        <v>4242764</v>
      </c>
      <c r="M2425">
        <f>_xlfn.XLOOKUP(Comuni[[#This Row],[Regione]],Table_0[Regione],Table_0[Deceduti])</f>
        <v>47031</v>
      </c>
      <c r="N2425" s="1">
        <f>(Comuni[[#This Row],[Popolazione2011]]/Comuni[[#This Row],[Ammalati TOT]])*100</f>
        <v>7.1957041182175267E-3</v>
      </c>
      <c r="O2425">
        <f>_xlfn.XLOOKUP(Comuni[[#This Row],[Regione]],Table_0[Regione],Table_0[TOT AREA])</f>
        <v>6838505</v>
      </c>
      <c r="P2425" s="1">
        <f>(Comuni[[#This Row],[Popolazione2011]]/Comuni[[#This Row],[Ammalati AREA]])*100</f>
        <v>4.5331545418187159E-3</v>
      </c>
    </row>
    <row r="2426" spans="1:16" x14ac:dyDescent="0.3">
      <c r="A2426" t="s">
        <v>2445</v>
      </c>
      <c r="B2426" t="s">
        <v>8023</v>
      </c>
      <c r="C2426" t="s">
        <v>2406</v>
      </c>
      <c r="D2426">
        <v>3865</v>
      </c>
      <c r="E2426" s="1">
        <f>(Comuni[[#This Row],[Popolazione2011]]/SUM(D:D))*100</f>
        <v>6.5042205744265079E-3</v>
      </c>
      <c r="F2426">
        <f t="shared" si="37"/>
        <v>9704151</v>
      </c>
      <c r="G2426" s="1">
        <f>(Comuni[[#This Row],[Popolazione2011]]/Comuni[[#This Row],[TOT POP REGIONE ]])*100</f>
        <v>3.9828316768772458E-2</v>
      </c>
      <c r="H2426" t="str">
        <f>IF(Comuni[[#This Row],[Popolazione2011]]&gt;300000,"MAGGIORE","")</f>
        <v/>
      </c>
      <c r="I2426" t="str">
        <f>_xlfn.XLOOKUP(Comuni[[#This Row],[Regione]],Ripartizione_geografica[Regione],Ripartizione_geografica[Ripartizione geografica])</f>
        <v>Nord-ovest</v>
      </c>
      <c r="J2426">
        <f>_xlfn.XLOOKUP(Comuni[[#This Row],[Regione]],Ripartizione_geografica[Regione],Ripartizione_geografica[Codice Regione])</f>
        <v>3</v>
      </c>
      <c r="K2426">
        <f>_xlfn.XLOOKUP(Comuni[[#This Row],[Regione]],Table_0[Regione],Table_0[Totale])</f>
        <v>4308126</v>
      </c>
      <c r="L2426">
        <f>_xlfn.XLOOKUP(Comuni[[#This Row],[Regione]],Table_0[Regione],Table_0[Guariti])</f>
        <v>4242764</v>
      </c>
      <c r="M2426">
        <f>_xlfn.XLOOKUP(Comuni[[#This Row],[Regione]],Table_0[Regione],Table_0[Deceduti])</f>
        <v>47031</v>
      </c>
      <c r="N2426" s="1">
        <f>(Comuni[[#This Row],[Popolazione2011]]/Comuni[[#This Row],[Ammalati TOT]])*100</f>
        <v>8.9714181990034642E-2</v>
      </c>
      <c r="O2426">
        <f>_xlfn.XLOOKUP(Comuni[[#This Row],[Regione]],Table_0[Regione],Table_0[TOT AREA])</f>
        <v>6838505</v>
      </c>
      <c r="P2426" s="1">
        <f>(Comuni[[#This Row],[Popolazione2011]]/Comuni[[#This Row],[Ammalati AREA]])*100</f>
        <v>5.6518200981062382E-2</v>
      </c>
    </row>
    <row r="2427" spans="1:16" x14ac:dyDescent="0.3">
      <c r="A2427" t="s">
        <v>2446</v>
      </c>
      <c r="B2427" t="s">
        <v>8023</v>
      </c>
      <c r="C2427" t="s">
        <v>2406</v>
      </c>
      <c r="D2427">
        <v>1200</v>
      </c>
      <c r="E2427" s="1">
        <f>(Comuni[[#This Row],[Popolazione2011]]/SUM(D:D))*100</f>
        <v>2.0194216531207788E-3</v>
      </c>
      <c r="F2427">
        <f t="shared" si="37"/>
        <v>9704151</v>
      </c>
      <c r="G2427" s="1">
        <f>(Comuni[[#This Row],[Popolazione2011]]/Comuni[[#This Row],[TOT POP REGIONE ]])*100</f>
        <v>1.236584220505225E-2</v>
      </c>
      <c r="H2427" t="str">
        <f>IF(Comuni[[#This Row],[Popolazione2011]]&gt;300000,"MAGGIORE","")</f>
        <v/>
      </c>
      <c r="I2427" t="str">
        <f>_xlfn.XLOOKUP(Comuni[[#This Row],[Regione]],Ripartizione_geografica[Regione],Ripartizione_geografica[Ripartizione geografica])</f>
        <v>Nord-ovest</v>
      </c>
      <c r="J2427">
        <f>_xlfn.XLOOKUP(Comuni[[#This Row],[Regione]],Ripartizione_geografica[Regione],Ripartizione_geografica[Codice Regione])</f>
        <v>3</v>
      </c>
      <c r="K2427">
        <f>_xlfn.XLOOKUP(Comuni[[#This Row],[Regione]],Table_0[Regione],Table_0[Totale])</f>
        <v>4308126</v>
      </c>
      <c r="L2427">
        <f>_xlfn.XLOOKUP(Comuni[[#This Row],[Regione]],Table_0[Regione],Table_0[Guariti])</f>
        <v>4242764</v>
      </c>
      <c r="M2427">
        <f>_xlfn.XLOOKUP(Comuni[[#This Row],[Regione]],Table_0[Regione],Table_0[Deceduti])</f>
        <v>47031</v>
      </c>
      <c r="N2427" s="1">
        <f>(Comuni[[#This Row],[Popolazione2011]]/Comuni[[#This Row],[Ammalati TOT]])*100</f>
        <v>2.7854338522132361E-2</v>
      </c>
      <c r="O2427">
        <f>_xlfn.XLOOKUP(Comuni[[#This Row],[Regione]],Table_0[Regione],Table_0[TOT AREA])</f>
        <v>6838505</v>
      </c>
      <c r="P2427" s="1">
        <f>(Comuni[[#This Row],[Popolazione2011]]/Comuni[[#This Row],[Ammalati AREA]])*100</f>
        <v>1.754769500058858E-2</v>
      </c>
    </row>
    <row r="2428" spans="1:16" x14ac:dyDescent="0.3">
      <c r="A2428" t="s">
        <v>2447</v>
      </c>
      <c r="B2428" t="s">
        <v>8023</v>
      </c>
      <c r="C2428" t="s">
        <v>2406</v>
      </c>
      <c r="D2428">
        <v>1116</v>
      </c>
      <c r="E2428" s="1">
        <f>(Comuni[[#This Row],[Popolazione2011]]/SUM(D:D))*100</f>
        <v>1.8780621374023243E-3</v>
      </c>
      <c r="F2428">
        <f t="shared" si="37"/>
        <v>9704151</v>
      </c>
      <c r="G2428" s="1">
        <f>(Comuni[[#This Row],[Popolazione2011]]/Comuni[[#This Row],[TOT POP REGIONE ]])*100</f>
        <v>1.1500233250698592E-2</v>
      </c>
      <c r="H2428" t="str">
        <f>IF(Comuni[[#This Row],[Popolazione2011]]&gt;300000,"MAGGIORE","")</f>
        <v/>
      </c>
      <c r="I2428" t="str">
        <f>_xlfn.XLOOKUP(Comuni[[#This Row],[Regione]],Ripartizione_geografica[Regione],Ripartizione_geografica[Ripartizione geografica])</f>
        <v>Nord-ovest</v>
      </c>
      <c r="J2428">
        <f>_xlfn.XLOOKUP(Comuni[[#This Row],[Regione]],Ripartizione_geografica[Regione],Ripartizione_geografica[Codice Regione])</f>
        <v>3</v>
      </c>
      <c r="K2428">
        <f>_xlfn.XLOOKUP(Comuni[[#This Row],[Regione]],Table_0[Regione],Table_0[Totale])</f>
        <v>4308126</v>
      </c>
      <c r="L2428">
        <f>_xlfn.XLOOKUP(Comuni[[#This Row],[Regione]],Table_0[Regione],Table_0[Guariti])</f>
        <v>4242764</v>
      </c>
      <c r="M2428">
        <f>_xlfn.XLOOKUP(Comuni[[#This Row],[Regione]],Table_0[Regione],Table_0[Deceduti])</f>
        <v>47031</v>
      </c>
      <c r="N2428" s="1">
        <f>(Comuni[[#This Row],[Popolazione2011]]/Comuni[[#This Row],[Ammalati TOT]])*100</f>
        <v>2.5904534825583098E-2</v>
      </c>
      <c r="O2428">
        <f>_xlfn.XLOOKUP(Comuni[[#This Row],[Regione]],Table_0[Regione],Table_0[TOT AREA])</f>
        <v>6838505</v>
      </c>
      <c r="P2428" s="1">
        <f>(Comuni[[#This Row],[Popolazione2011]]/Comuni[[#This Row],[Ammalati AREA]])*100</f>
        <v>1.6319356350547379E-2</v>
      </c>
    </row>
    <row r="2429" spans="1:16" x14ac:dyDescent="0.3">
      <c r="A2429" t="s">
        <v>2448</v>
      </c>
      <c r="B2429" t="s">
        <v>8023</v>
      </c>
      <c r="C2429" t="s">
        <v>2406</v>
      </c>
      <c r="D2429">
        <v>899</v>
      </c>
      <c r="E2429" s="1">
        <f>(Comuni[[#This Row],[Popolazione2011]]/SUM(D:D))*100</f>
        <v>1.5128833884629834E-3</v>
      </c>
      <c r="F2429">
        <f t="shared" si="37"/>
        <v>9704151</v>
      </c>
      <c r="G2429" s="1">
        <f>(Comuni[[#This Row],[Popolazione2011]]/Comuni[[#This Row],[TOT POP REGIONE ]])*100</f>
        <v>9.2640767852849772E-3</v>
      </c>
      <c r="H2429" t="str">
        <f>IF(Comuni[[#This Row],[Popolazione2011]]&gt;300000,"MAGGIORE","")</f>
        <v/>
      </c>
      <c r="I2429" t="str">
        <f>_xlfn.XLOOKUP(Comuni[[#This Row],[Regione]],Ripartizione_geografica[Regione],Ripartizione_geografica[Ripartizione geografica])</f>
        <v>Nord-ovest</v>
      </c>
      <c r="J2429">
        <f>_xlfn.XLOOKUP(Comuni[[#This Row],[Regione]],Ripartizione_geografica[Regione],Ripartizione_geografica[Codice Regione])</f>
        <v>3</v>
      </c>
      <c r="K2429">
        <f>_xlfn.XLOOKUP(Comuni[[#This Row],[Regione]],Table_0[Regione],Table_0[Totale])</f>
        <v>4308126</v>
      </c>
      <c r="L2429">
        <f>_xlfn.XLOOKUP(Comuni[[#This Row],[Regione]],Table_0[Regione],Table_0[Guariti])</f>
        <v>4242764</v>
      </c>
      <c r="M2429">
        <f>_xlfn.XLOOKUP(Comuni[[#This Row],[Regione]],Table_0[Regione],Table_0[Deceduti])</f>
        <v>47031</v>
      </c>
      <c r="N2429" s="1">
        <f>(Comuni[[#This Row],[Popolazione2011]]/Comuni[[#This Row],[Ammalati TOT]])*100</f>
        <v>2.0867541942830827E-2</v>
      </c>
      <c r="O2429">
        <f>_xlfn.XLOOKUP(Comuni[[#This Row],[Regione]],Table_0[Regione],Table_0[TOT AREA])</f>
        <v>6838505</v>
      </c>
      <c r="P2429" s="1">
        <f>(Comuni[[#This Row],[Popolazione2011]]/Comuni[[#This Row],[Ammalati AREA]])*100</f>
        <v>1.3146148171274278E-2</v>
      </c>
    </row>
    <row r="2430" spans="1:16" x14ac:dyDescent="0.3">
      <c r="A2430" t="s">
        <v>2449</v>
      </c>
      <c r="B2430" t="s">
        <v>8023</v>
      </c>
      <c r="C2430" t="s">
        <v>2406</v>
      </c>
      <c r="D2430">
        <v>2015</v>
      </c>
      <c r="E2430" s="1">
        <f>(Comuni[[#This Row],[Popolazione2011]]/SUM(D:D))*100</f>
        <v>3.3909455258653077E-3</v>
      </c>
      <c r="F2430">
        <f t="shared" si="37"/>
        <v>9704151</v>
      </c>
      <c r="G2430" s="1">
        <f>(Comuni[[#This Row],[Popolazione2011]]/Comuni[[#This Row],[TOT POP REGIONE ]])*100</f>
        <v>2.0764310035983571E-2</v>
      </c>
      <c r="H2430" t="str">
        <f>IF(Comuni[[#This Row],[Popolazione2011]]&gt;300000,"MAGGIORE","")</f>
        <v/>
      </c>
      <c r="I2430" t="str">
        <f>_xlfn.XLOOKUP(Comuni[[#This Row],[Regione]],Ripartizione_geografica[Regione],Ripartizione_geografica[Ripartizione geografica])</f>
        <v>Nord-ovest</v>
      </c>
      <c r="J2430">
        <f>_xlfn.XLOOKUP(Comuni[[#This Row],[Regione]],Ripartizione_geografica[Regione],Ripartizione_geografica[Codice Regione])</f>
        <v>3</v>
      </c>
      <c r="K2430">
        <f>_xlfn.XLOOKUP(Comuni[[#This Row],[Regione]],Table_0[Regione],Table_0[Totale])</f>
        <v>4308126</v>
      </c>
      <c r="L2430">
        <f>_xlfn.XLOOKUP(Comuni[[#This Row],[Regione]],Table_0[Regione],Table_0[Guariti])</f>
        <v>4242764</v>
      </c>
      <c r="M2430">
        <f>_xlfn.XLOOKUP(Comuni[[#This Row],[Regione]],Table_0[Regione],Table_0[Deceduti])</f>
        <v>47031</v>
      </c>
      <c r="N2430" s="1">
        <f>(Comuni[[#This Row],[Popolazione2011]]/Comuni[[#This Row],[Ammalati TOT]])*100</f>
        <v>4.6772076768413919E-2</v>
      </c>
      <c r="O2430">
        <f>_xlfn.XLOOKUP(Comuni[[#This Row],[Regione]],Table_0[Regione],Table_0[TOT AREA])</f>
        <v>6838505</v>
      </c>
      <c r="P2430" s="1">
        <f>(Comuni[[#This Row],[Popolazione2011]]/Comuni[[#This Row],[Ammalati AREA]])*100</f>
        <v>2.9465504521821655E-2</v>
      </c>
    </row>
    <row r="2431" spans="1:16" x14ac:dyDescent="0.3">
      <c r="A2431" t="s">
        <v>2450</v>
      </c>
      <c r="B2431" t="s">
        <v>8023</v>
      </c>
      <c r="C2431" t="s">
        <v>2406</v>
      </c>
      <c r="D2431">
        <v>1178</v>
      </c>
      <c r="E2431" s="1">
        <f>(Comuni[[#This Row],[Popolazione2011]]/SUM(D:D))*100</f>
        <v>1.9823989228135645E-3</v>
      </c>
      <c r="F2431">
        <f t="shared" si="37"/>
        <v>9704151</v>
      </c>
      <c r="G2431" s="1">
        <f>(Comuni[[#This Row],[Popolazione2011]]/Comuni[[#This Row],[TOT POP REGIONE ]])*100</f>
        <v>1.2139135097959625E-2</v>
      </c>
      <c r="H2431" t="str">
        <f>IF(Comuni[[#This Row],[Popolazione2011]]&gt;300000,"MAGGIORE","")</f>
        <v/>
      </c>
      <c r="I2431" t="str">
        <f>_xlfn.XLOOKUP(Comuni[[#This Row],[Regione]],Ripartizione_geografica[Regione],Ripartizione_geografica[Ripartizione geografica])</f>
        <v>Nord-ovest</v>
      </c>
      <c r="J2431">
        <f>_xlfn.XLOOKUP(Comuni[[#This Row],[Regione]],Ripartizione_geografica[Regione],Ripartizione_geografica[Codice Regione])</f>
        <v>3</v>
      </c>
      <c r="K2431">
        <f>_xlfn.XLOOKUP(Comuni[[#This Row],[Regione]],Table_0[Regione],Table_0[Totale])</f>
        <v>4308126</v>
      </c>
      <c r="L2431">
        <f>_xlfn.XLOOKUP(Comuni[[#This Row],[Regione]],Table_0[Regione],Table_0[Guariti])</f>
        <v>4242764</v>
      </c>
      <c r="M2431">
        <f>_xlfn.XLOOKUP(Comuni[[#This Row],[Regione]],Table_0[Regione],Table_0[Deceduti])</f>
        <v>47031</v>
      </c>
      <c r="N2431" s="1">
        <f>(Comuni[[#This Row],[Popolazione2011]]/Comuni[[#This Row],[Ammalati TOT]])*100</f>
        <v>2.7343675649226601E-2</v>
      </c>
      <c r="O2431">
        <f>_xlfn.XLOOKUP(Comuni[[#This Row],[Regione]],Table_0[Regione],Table_0[TOT AREA])</f>
        <v>6838505</v>
      </c>
      <c r="P2431" s="1">
        <f>(Comuni[[#This Row],[Popolazione2011]]/Comuni[[#This Row],[Ammalati AREA]])*100</f>
        <v>1.7225987258911123E-2</v>
      </c>
    </row>
    <row r="2432" spans="1:16" x14ac:dyDescent="0.3">
      <c r="A2432" t="s">
        <v>2451</v>
      </c>
      <c r="B2432" t="s">
        <v>8023</v>
      </c>
      <c r="C2432" t="s">
        <v>2406</v>
      </c>
      <c r="D2432">
        <v>1283</v>
      </c>
      <c r="E2432" s="1">
        <f>(Comuni[[#This Row],[Popolazione2011]]/SUM(D:D))*100</f>
        <v>2.1590983174616329E-3</v>
      </c>
      <c r="F2432">
        <f t="shared" si="37"/>
        <v>9704151</v>
      </c>
      <c r="G2432" s="1">
        <f>(Comuni[[#This Row],[Popolazione2011]]/Comuni[[#This Row],[TOT POP REGIONE ]])*100</f>
        <v>1.3221146290901696E-2</v>
      </c>
      <c r="H2432" t="str">
        <f>IF(Comuni[[#This Row],[Popolazione2011]]&gt;300000,"MAGGIORE","")</f>
        <v/>
      </c>
      <c r="I2432" t="str">
        <f>_xlfn.XLOOKUP(Comuni[[#This Row],[Regione]],Ripartizione_geografica[Regione],Ripartizione_geografica[Ripartizione geografica])</f>
        <v>Nord-ovest</v>
      </c>
      <c r="J2432">
        <f>_xlfn.XLOOKUP(Comuni[[#This Row],[Regione]],Ripartizione_geografica[Regione],Ripartizione_geografica[Codice Regione])</f>
        <v>3</v>
      </c>
      <c r="K2432">
        <f>_xlfn.XLOOKUP(Comuni[[#This Row],[Regione]],Table_0[Regione],Table_0[Totale])</f>
        <v>4308126</v>
      </c>
      <c r="L2432">
        <f>_xlfn.XLOOKUP(Comuni[[#This Row],[Regione]],Table_0[Regione],Table_0[Guariti])</f>
        <v>4242764</v>
      </c>
      <c r="M2432">
        <f>_xlfn.XLOOKUP(Comuni[[#This Row],[Regione]],Table_0[Regione],Table_0[Deceduti])</f>
        <v>47031</v>
      </c>
      <c r="N2432" s="1">
        <f>(Comuni[[#This Row],[Popolazione2011]]/Comuni[[#This Row],[Ammalati TOT]])*100</f>
        <v>2.9780930269913183E-2</v>
      </c>
      <c r="O2432">
        <f>_xlfn.XLOOKUP(Comuni[[#This Row],[Regione]],Table_0[Regione],Table_0[TOT AREA])</f>
        <v>6838505</v>
      </c>
      <c r="P2432" s="1">
        <f>(Comuni[[#This Row],[Popolazione2011]]/Comuni[[#This Row],[Ammalati AREA]])*100</f>
        <v>1.8761410571462623E-2</v>
      </c>
    </row>
    <row r="2433" spans="1:16" x14ac:dyDescent="0.3">
      <c r="A2433" t="s">
        <v>2452</v>
      </c>
      <c r="B2433" t="s">
        <v>8023</v>
      </c>
      <c r="C2433" t="s">
        <v>2406</v>
      </c>
      <c r="D2433">
        <v>636</v>
      </c>
      <c r="E2433" s="1">
        <f>(Comuni[[#This Row],[Popolazione2011]]/SUM(D:D))*100</f>
        <v>1.0702934761540129E-3</v>
      </c>
      <c r="F2433">
        <f t="shared" si="37"/>
        <v>9704151</v>
      </c>
      <c r="G2433" s="1">
        <f>(Comuni[[#This Row],[Popolazione2011]]/Comuni[[#This Row],[TOT POP REGIONE ]])*100</f>
        <v>6.5538963686776926E-3</v>
      </c>
      <c r="H2433" t="str">
        <f>IF(Comuni[[#This Row],[Popolazione2011]]&gt;300000,"MAGGIORE","")</f>
        <v/>
      </c>
      <c r="I2433" t="str">
        <f>_xlfn.XLOOKUP(Comuni[[#This Row],[Regione]],Ripartizione_geografica[Regione],Ripartizione_geografica[Ripartizione geografica])</f>
        <v>Nord-ovest</v>
      </c>
      <c r="J2433">
        <f>_xlfn.XLOOKUP(Comuni[[#This Row],[Regione]],Ripartizione_geografica[Regione],Ripartizione_geografica[Codice Regione])</f>
        <v>3</v>
      </c>
      <c r="K2433">
        <f>_xlfn.XLOOKUP(Comuni[[#This Row],[Regione]],Table_0[Regione],Table_0[Totale])</f>
        <v>4308126</v>
      </c>
      <c r="L2433">
        <f>_xlfn.XLOOKUP(Comuni[[#This Row],[Regione]],Table_0[Regione],Table_0[Guariti])</f>
        <v>4242764</v>
      </c>
      <c r="M2433">
        <f>_xlfn.XLOOKUP(Comuni[[#This Row],[Regione]],Table_0[Regione],Table_0[Deceduti])</f>
        <v>47031</v>
      </c>
      <c r="N2433" s="1">
        <f>(Comuni[[#This Row],[Popolazione2011]]/Comuni[[#This Row],[Ammalati TOT]])*100</f>
        <v>1.4762799416730152E-2</v>
      </c>
      <c r="O2433">
        <f>_xlfn.XLOOKUP(Comuni[[#This Row],[Regione]],Table_0[Regione],Table_0[TOT AREA])</f>
        <v>6838505</v>
      </c>
      <c r="P2433" s="1">
        <f>(Comuni[[#This Row],[Popolazione2011]]/Comuni[[#This Row],[Ammalati AREA]])*100</f>
        <v>9.3002783503119465E-3</v>
      </c>
    </row>
    <row r="2434" spans="1:16" x14ac:dyDescent="0.3">
      <c r="A2434" t="s">
        <v>2453</v>
      </c>
      <c r="B2434" t="s">
        <v>8023</v>
      </c>
      <c r="C2434" t="s">
        <v>2406</v>
      </c>
      <c r="D2434">
        <v>1469</v>
      </c>
      <c r="E2434" s="1">
        <f>(Comuni[[#This Row],[Popolazione2011]]/SUM(D:D))*100</f>
        <v>2.4721086736953536E-3</v>
      </c>
      <c r="F2434">
        <f t="shared" ref="F2434:F2497" si="38">SUMIFS(D:D,B:B,B2434)</f>
        <v>9704151</v>
      </c>
      <c r="G2434" s="1">
        <f>(Comuni[[#This Row],[Popolazione2011]]/Comuni[[#This Row],[TOT POP REGIONE ]])*100</f>
        <v>1.5137851832684797E-2</v>
      </c>
      <c r="H2434" t="str">
        <f>IF(Comuni[[#This Row],[Popolazione2011]]&gt;300000,"MAGGIORE","")</f>
        <v/>
      </c>
      <c r="I2434" t="str">
        <f>_xlfn.XLOOKUP(Comuni[[#This Row],[Regione]],Ripartizione_geografica[Regione],Ripartizione_geografica[Ripartizione geografica])</f>
        <v>Nord-ovest</v>
      </c>
      <c r="J2434">
        <f>_xlfn.XLOOKUP(Comuni[[#This Row],[Regione]],Ripartizione_geografica[Regione],Ripartizione_geografica[Codice Regione])</f>
        <v>3</v>
      </c>
      <c r="K2434">
        <f>_xlfn.XLOOKUP(Comuni[[#This Row],[Regione]],Table_0[Regione],Table_0[Totale])</f>
        <v>4308126</v>
      </c>
      <c r="L2434">
        <f>_xlfn.XLOOKUP(Comuni[[#This Row],[Regione]],Table_0[Regione],Table_0[Guariti])</f>
        <v>4242764</v>
      </c>
      <c r="M2434">
        <f>_xlfn.XLOOKUP(Comuni[[#This Row],[Regione]],Table_0[Regione],Table_0[Deceduti])</f>
        <v>47031</v>
      </c>
      <c r="N2434" s="1">
        <f>(Comuni[[#This Row],[Popolazione2011]]/Comuni[[#This Row],[Ammalati TOT]])*100</f>
        <v>3.4098352740843697E-2</v>
      </c>
      <c r="O2434">
        <f>_xlfn.XLOOKUP(Comuni[[#This Row],[Regione]],Table_0[Regione],Table_0[TOT AREA])</f>
        <v>6838505</v>
      </c>
      <c r="P2434" s="1">
        <f>(Comuni[[#This Row],[Popolazione2011]]/Comuni[[#This Row],[Ammalati AREA]])*100</f>
        <v>2.1481303296553855E-2</v>
      </c>
    </row>
    <row r="2435" spans="1:16" x14ac:dyDescent="0.3">
      <c r="A2435" t="s">
        <v>2454</v>
      </c>
      <c r="B2435" t="s">
        <v>8023</v>
      </c>
      <c r="C2435" t="s">
        <v>2406</v>
      </c>
      <c r="D2435">
        <v>1873</v>
      </c>
      <c r="E2435" s="1">
        <f>(Comuni[[#This Row],[Popolazione2011]]/SUM(D:D))*100</f>
        <v>3.1519806302460155E-3</v>
      </c>
      <c r="F2435">
        <f t="shared" si="38"/>
        <v>9704151</v>
      </c>
      <c r="G2435" s="1">
        <f>(Comuni[[#This Row],[Popolazione2011]]/Comuni[[#This Row],[TOT POP REGIONE ]])*100</f>
        <v>1.9301018708385721E-2</v>
      </c>
      <c r="H2435" t="str">
        <f>IF(Comuni[[#This Row],[Popolazione2011]]&gt;300000,"MAGGIORE","")</f>
        <v/>
      </c>
      <c r="I2435" t="str">
        <f>_xlfn.XLOOKUP(Comuni[[#This Row],[Regione]],Ripartizione_geografica[Regione],Ripartizione_geografica[Ripartizione geografica])</f>
        <v>Nord-ovest</v>
      </c>
      <c r="J2435">
        <f>_xlfn.XLOOKUP(Comuni[[#This Row],[Regione]],Ripartizione_geografica[Regione],Ripartizione_geografica[Codice Regione])</f>
        <v>3</v>
      </c>
      <c r="K2435">
        <f>_xlfn.XLOOKUP(Comuni[[#This Row],[Regione]],Table_0[Regione],Table_0[Totale])</f>
        <v>4308126</v>
      </c>
      <c r="L2435">
        <f>_xlfn.XLOOKUP(Comuni[[#This Row],[Regione]],Table_0[Regione],Table_0[Guariti])</f>
        <v>4242764</v>
      </c>
      <c r="M2435">
        <f>_xlfn.XLOOKUP(Comuni[[#This Row],[Regione]],Table_0[Regione],Table_0[Deceduti])</f>
        <v>47031</v>
      </c>
      <c r="N2435" s="1">
        <f>(Comuni[[#This Row],[Popolazione2011]]/Comuni[[#This Row],[Ammalati TOT]])*100</f>
        <v>4.3475980043294928E-2</v>
      </c>
      <c r="O2435">
        <f>_xlfn.XLOOKUP(Comuni[[#This Row],[Regione]],Table_0[Regione],Table_0[TOT AREA])</f>
        <v>6838505</v>
      </c>
      <c r="P2435" s="1">
        <f>(Comuni[[#This Row],[Popolazione2011]]/Comuni[[#This Row],[Ammalati AREA]])*100</f>
        <v>2.738902728008534E-2</v>
      </c>
    </row>
    <row r="2436" spans="1:16" x14ac:dyDescent="0.3">
      <c r="A2436" t="s">
        <v>2455</v>
      </c>
      <c r="B2436" t="s">
        <v>8023</v>
      </c>
      <c r="C2436" t="s">
        <v>2406</v>
      </c>
      <c r="D2436">
        <v>2873</v>
      </c>
      <c r="E2436" s="1">
        <f>(Comuni[[#This Row],[Popolazione2011]]/SUM(D:D))*100</f>
        <v>4.834832007846665E-3</v>
      </c>
      <c r="F2436">
        <f t="shared" si="38"/>
        <v>9704151</v>
      </c>
      <c r="G2436" s="1">
        <f>(Comuni[[#This Row],[Popolazione2011]]/Comuni[[#This Row],[TOT POP REGIONE ]])*100</f>
        <v>2.9605887212595931E-2</v>
      </c>
      <c r="H2436" t="str">
        <f>IF(Comuni[[#This Row],[Popolazione2011]]&gt;300000,"MAGGIORE","")</f>
        <v/>
      </c>
      <c r="I2436" t="str">
        <f>_xlfn.XLOOKUP(Comuni[[#This Row],[Regione]],Ripartizione_geografica[Regione],Ripartizione_geografica[Ripartizione geografica])</f>
        <v>Nord-ovest</v>
      </c>
      <c r="J2436">
        <f>_xlfn.XLOOKUP(Comuni[[#This Row],[Regione]],Ripartizione_geografica[Regione],Ripartizione_geografica[Codice Regione])</f>
        <v>3</v>
      </c>
      <c r="K2436">
        <f>_xlfn.XLOOKUP(Comuni[[#This Row],[Regione]],Table_0[Regione],Table_0[Totale])</f>
        <v>4308126</v>
      </c>
      <c r="L2436">
        <f>_xlfn.XLOOKUP(Comuni[[#This Row],[Regione]],Table_0[Regione],Table_0[Guariti])</f>
        <v>4242764</v>
      </c>
      <c r="M2436">
        <f>_xlfn.XLOOKUP(Comuni[[#This Row],[Regione]],Table_0[Regione],Table_0[Deceduti])</f>
        <v>47031</v>
      </c>
      <c r="N2436" s="1">
        <f>(Comuni[[#This Row],[Popolazione2011]]/Comuni[[#This Row],[Ammalati TOT]])*100</f>
        <v>6.6687928811738559E-2</v>
      </c>
      <c r="O2436">
        <f>_xlfn.XLOOKUP(Comuni[[#This Row],[Regione]],Table_0[Regione],Table_0[TOT AREA])</f>
        <v>6838505</v>
      </c>
      <c r="P2436" s="1">
        <f>(Comuni[[#This Row],[Popolazione2011]]/Comuni[[#This Row],[Ammalati AREA]])*100</f>
        <v>4.2012106447242487E-2</v>
      </c>
    </row>
    <row r="2437" spans="1:16" x14ac:dyDescent="0.3">
      <c r="A2437" t="s">
        <v>2456</v>
      </c>
      <c r="B2437" t="s">
        <v>8023</v>
      </c>
      <c r="C2437" t="s">
        <v>2406</v>
      </c>
      <c r="D2437">
        <v>1231</v>
      </c>
      <c r="E2437" s="1">
        <f>(Comuni[[#This Row],[Popolazione2011]]/SUM(D:D))*100</f>
        <v>2.071590045826399E-3</v>
      </c>
      <c r="F2437">
        <f t="shared" si="38"/>
        <v>9704151</v>
      </c>
      <c r="G2437" s="1">
        <f>(Comuni[[#This Row],[Popolazione2011]]/Comuni[[#This Row],[TOT POP REGIONE ]])*100</f>
        <v>1.2685293128682766E-2</v>
      </c>
      <c r="H2437" t="str">
        <f>IF(Comuni[[#This Row],[Popolazione2011]]&gt;300000,"MAGGIORE","")</f>
        <v/>
      </c>
      <c r="I2437" t="str">
        <f>_xlfn.XLOOKUP(Comuni[[#This Row],[Regione]],Ripartizione_geografica[Regione],Ripartizione_geografica[Ripartizione geografica])</f>
        <v>Nord-ovest</v>
      </c>
      <c r="J2437">
        <f>_xlfn.XLOOKUP(Comuni[[#This Row],[Regione]],Ripartizione_geografica[Regione],Ripartizione_geografica[Codice Regione])</f>
        <v>3</v>
      </c>
      <c r="K2437">
        <f>_xlfn.XLOOKUP(Comuni[[#This Row],[Regione]],Table_0[Regione],Table_0[Totale])</f>
        <v>4308126</v>
      </c>
      <c r="L2437">
        <f>_xlfn.XLOOKUP(Comuni[[#This Row],[Regione]],Table_0[Regione],Table_0[Guariti])</f>
        <v>4242764</v>
      </c>
      <c r="M2437">
        <f>_xlfn.XLOOKUP(Comuni[[#This Row],[Regione]],Table_0[Regione],Table_0[Deceduti])</f>
        <v>47031</v>
      </c>
      <c r="N2437" s="1">
        <f>(Comuni[[#This Row],[Popolazione2011]]/Comuni[[#This Row],[Ammalati TOT]])*100</f>
        <v>2.8573908933954117E-2</v>
      </c>
      <c r="O2437">
        <f>_xlfn.XLOOKUP(Comuni[[#This Row],[Regione]],Table_0[Regione],Table_0[TOT AREA])</f>
        <v>6838505</v>
      </c>
      <c r="P2437" s="1">
        <f>(Comuni[[#This Row],[Popolazione2011]]/Comuni[[#This Row],[Ammalati AREA]])*100</f>
        <v>1.8001010454770452E-2</v>
      </c>
    </row>
    <row r="2438" spans="1:16" x14ac:dyDescent="0.3">
      <c r="A2438" t="s">
        <v>2457</v>
      </c>
      <c r="B2438" t="s">
        <v>8023</v>
      </c>
      <c r="C2438" t="s">
        <v>2406</v>
      </c>
      <c r="D2438">
        <v>2068</v>
      </c>
      <c r="E2438" s="1">
        <f>(Comuni[[#This Row],[Popolazione2011]]/SUM(D:D))*100</f>
        <v>3.4801366488781422E-3</v>
      </c>
      <c r="F2438">
        <f t="shared" si="38"/>
        <v>9704151</v>
      </c>
      <c r="G2438" s="1">
        <f>(Comuni[[#This Row],[Popolazione2011]]/Comuni[[#This Row],[TOT POP REGIONE ]])*100</f>
        <v>2.1310468066706709E-2</v>
      </c>
      <c r="H2438" t="str">
        <f>IF(Comuni[[#This Row],[Popolazione2011]]&gt;300000,"MAGGIORE","")</f>
        <v/>
      </c>
      <c r="I2438" t="str">
        <f>_xlfn.XLOOKUP(Comuni[[#This Row],[Regione]],Ripartizione_geografica[Regione],Ripartizione_geografica[Ripartizione geografica])</f>
        <v>Nord-ovest</v>
      </c>
      <c r="J2438">
        <f>_xlfn.XLOOKUP(Comuni[[#This Row],[Regione]],Ripartizione_geografica[Regione],Ripartizione_geografica[Codice Regione])</f>
        <v>3</v>
      </c>
      <c r="K2438">
        <f>_xlfn.XLOOKUP(Comuni[[#This Row],[Regione]],Table_0[Regione],Table_0[Totale])</f>
        <v>4308126</v>
      </c>
      <c r="L2438">
        <f>_xlfn.XLOOKUP(Comuni[[#This Row],[Regione]],Table_0[Regione],Table_0[Guariti])</f>
        <v>4242764</v>
      </c>
      <c r="M2438">
        <f>_xlfn.XLOOKUP(Comuni[[#This Row],[Regione]],Table_0[Regione],Table_0[Deceduti])</f>
        <v>47031</v>
      </c>
      <c r="N2438" s="1">
        <f>(Comuni[[#This Row],[Popolazione2011]]/Comuni[[#This Row],[Ammalati TOT]])*100</f>
        <v>4.8002310053141435E-2</v>
      </c>
      <c r="O2438">
        <f>_xlfn.XLOOKUP(Comuni[[#This Row],[Regione]],Table_0[Regione],Table_0[TOT AREA])</f>
        <v>6838505</v>
      </c>
      <c r="P2438" s="1">
        <f>(Comuni[[#This Row],[Popolazione2011]]/Comuni[[#This Row],[Ammalati AREA]])*100</f>
        <v>3.0240527717680984E-2</v>
      </c>
    </row>
    <row r="2439" spans="1:16" x14ac:dyDescent="0.3">
      <c r="A2439" t="s">
        <v>2458</v>
      </c>
      <c r="B2439" t="s">
        <v>8023</v>
      </c>
      <c r="C2439" t="s">
        <v>2406</v>
      </c>
      <c r="D2439">
        <v>2931</v>
      </c>
      <c r="E2439" s="1">
        <f>(Comuni[[#This Row],[Popolazione2011]]/SUM(D:D))*100</f>
        <v>4.9324373877475021E-3</v>
      </c>
      <c r="F2439">
        <f t="shared" si="38"/>
        <v>9704151</v>
      </c>
      <c r="G2439" s="1">
        <f>(Comuni[[#This Row],[Popolazione2011]]/Comuni[[#This Row],[TOT POP REGIONE ]])*100</f>
        <v>3.0203569585840119E-2</v>
      </c>
      <c r="H2439" t="str">
        <f>IF(Comuni[[#This Row],[Popolazione2011]]&gt;300000,"MAGGIORE","")</f>
        <v/>
      </c>
      <c r="I2439" t="str">
        <f>_xlfn.XLOOKUP(Comuni[[#This Row],[Regione]],Ripartizione_geografica[Regione],Ripartizione_geografica[Ripartizione geografica])</f>
        <v>Nord-ovest</v>
      </c>
      <c r="J2439">
        <f>_xlfn.XLOOKUP(Comuni[[#This Row],[Regione]],Ripartizione_geografica[Regione],Ripartizione_geografica[Codice Regione])</f>
        <v>3</v>
      </c>
      <c r="K2439">
        <f>_xlfn.XLOOKUP(Comuni[[#This Row],[Regione]],Table_0[Regione],Table_0[Totale])</f>
        <v>4308126</v>
      </c>
      <c r="L2439">
        <f>_xlfn.XLOOKUP(Comuni[[#This Row],[Regione]],Table_0[Regione],Table_0[Guariti])</f>
        <v>4242764</v>
      </c>
      <c r="M2439">
        <f>_xlfn.XLOOKUP(Comuni[[#This Row],[Regione]],Table_0[Regione],Table_0[Deceduti])</f>
        <v>47031</v>
      </c>
      <c r="N2439" s="1">
        <f>(Comuni[[#This Row],[Popolazione2011]]/Comuni[[#This Row],[Ammalati TOT]])*100</f>
        <v>6.8034221840308301E-2</v>
      </c>
      <c r="O2439">
        <f>_xlfn.XLOOKUP(Comuni[[#This Row],[Regione]],Table_0[Regione],Table_0[TOT AREA])</f>
        <v>6838505</v>
      </c>
      <c r="P2439" s="1">
        <f>(Comuni[[#This Row],[Popolazione2011]]/Comuni[[#This Row],[Ammalati AREA]])*100</f>
        <v>4.2860245038937608E-2</v>
      </c>
    </row>
    <row r="2440" spans="1:16" x14ac:dyDescent="0.3">
      <c r="A2440" t="s">
        <v>2459</v>
      </c>
      <c r="B2440" t="s">
        <v>8023</v>
      </c>
      <c r="C2440" t="s">
        <v>2406</v>
      </c>
      <c r="D2440">
        <v>1525</v>
      </c>
      <c r="E2440" s="1">
        <f>(Comuni[[#This Row],[Popolazione2011]]/SUM(D:D))*100</f>
        <v>2.5663483508409899E-3</v>
      </c>
      <c r="F2440">
        <f t="shared" si="38"/>
        <v>9704151</v>
      </c>
      <c r="G2440" s="1">
        <f>(Comuni[[#This Row],[Popolazione2011]]/Comuni[[#This Row],[TOT POP REGIONE ]])*100</f>
        <v>1.5714924468920567E-2</v>
      </c>
      <c r="H2440" t="str">
        <f>IF(Comuni[[#This Row],[Popolazione2011]]&gt;300000,"MAGGIORE","")</f>
        <v/>
      </c>
      <c r="I2440" t="str">
        <f>_xlfn.XLOOKUP(Comuni[[#This Row],[Regione]],Ripartizione_geografica[Regione],Ripartizione_geografica[Ripartizione geografica])</f>
        <v>Nord-ovest</v>
      </c>
      <c r="J2440">
        <f>_xlfn.XLOOKUP(Comuni[[#This Row],[Regione]],Ripartizione_geografica[Regione],Ripartizione_geografica[Codice Regione])</f>
        <v>3</v>
      </c>
      <c r="K2440">
        <f>_xlfn.XLOOKUP(Comuni[[#This Row],[Regione]],Table_0[Regione],Table_0[Totale])</f>
        <v>4308126</v>
      </c>
      <c r="L2440">
        <f>_xlfn.XLOOKUP(Comuni[[#This Row],[Regione]],Table_0[Regione],Table_0[Guariti])</f>
        <v>4242764</v>
      </c>
      <c r="M2440">
        <f>_xlfn.XLOOKUP(Comuni[[#This Row],[Regione]],Table_0[Regione],Table_0[Deceduti])</f>
        <v>47031</v>
      </c>
      <c r="N2440" s="1">
        <f>(Comuni[[#This Row],[Popolazione2011]]/Comuni[[#This Row],[Ammalati TOT]])*100</f>
        <v>3.5398221871876537E-2</v>
      </c>
      <c r="O2440">
        <f>_xlfn.XLOOKUP(Comuni[[#This Row],[Regione]],Table_0[Regione],Table_0[TOT AREA])</f>
        <v>6838505</v>
      </c>
      <c r="P2440" s="1">
        <f>(Comuni[[#This Row],[Popolazione2011]]/Comuni[[#This Row],[Ammalati AREA]])*100</f>
        <v>2.2300195729914651E-2</v>
      </c>
    </row>
    <row r="2441" spans="1:16" x14ac:dyDescent="0.3">
      <c r="A2441" t="s">
        <v>2460</v>
      </c>
      <c r="B2441" t="s">
        <v>8023</v>
      </c>
      <c r="C2441" t="s">
        <v>2406</v>
      </c>
      <c r="D2441">
        <v>1893</v>
      </c>
      <c r="E2441" s="1">
        <f>(Comuni[[#This Row],[Popolazione2011]]/SUM(D:D))*100</f>
        <v>3.1856376577980286E-3</v>
      </c>
      <c r="F2441">
        <f t="shared" si="38"/>
        <v>9704151</v>
      </c>
      <c r="G2441" s="1">
        <f>(Comuni[[#This Row],[Popolazione2011]]/Comuni[[#This Row],[TOT POP REGIONE ]])*100</f>
        <v>1.9507116078469926E-2</v>
      </c>
      <c r="H2441" t="str">
        <f>IF(Comuni[[#This Row],[Popolazione2011]]&gt;300000,"MAGGIORE","")</f>
        <v/>
      </c>
      <c r="I2441" t="str">
        <f>_xlfn.XLOOKUP(Comuni[[#This Row],[Regione]],Ripartizione_geografica[Regione],Ripartizione_geografica[Ripartizione geografica])</f>
        <v>Nord-ovest</v>
      </c>
      <c r="J2441">
        <f>_xlfn.XLOOKUP(Comuni[[#This Row],[Regione]],Ripartizione_geografica[Regione],Ripartizione_geografica[Codice Regione])</f>
        <v>3</v>
      </c>
      <c r="K2441">
        <f>_xlfn.XLOOKUP(Comuni[[#This Row],[Regione]],Table_0[Regione],Table_0[Totale])</f>
        <v>4308126</v>
      </c>
      <c r="L2441">
        <f>_xlfn.XLOOKUP(Comuni[[#This Row],[Regione]],Table_0[Regione],Table_0[Guariti])</f>
        <v>4242764</v>
      </c>
      <c r="M2441">
        <f>_xlfn.XLOOKUP(Comuni[[#This Row],[Regione]],Table_0[Regione],Table_0[Deceduti])</f>
        <v>47031</v>
      </c>
      <c r="N2441" s="1">
        <f>(Comuni[[#This Row],[Popolazione2011]]/Comuni[[#This Row],[Ammalati TOT]])*100</f>
        <v>4.3940219018663802E-2</v>
      </c>
      <c r="O2441">
        <f>_xlfn.XLOOKUP(Comuni[[#This Row],[Regione]],Table_0[Regione],Table_0[TOT AREA])</f>
        <v>6838505</v>
      </c>
      <c r="P2441" s="1">
        <f>(Comuni[[#This Row],[Popolazione2011]]/Comuni[[#This Row],[Ammalati AREA]])*100</f>
        <v>2.7681488863428482E-2</v>
      </c>
    </row>
    <row r="2442" spans="1:16" x14ac:dyDescent="0.3">
      <c r="A2442" t="s">
        <v>2461</v>
      </c>
      <c r="B2442" t="s">
        <v>8023</v>
      </c>
      <c r="C2442" t="s">
        <v>2406</v>
      </c>
      <c r="D2442">
        <v>2356</v>
      </c>
      <c r="E2442" s="1">
        <f>(Comuni[[#This Row],[Popolazione2011]]/SUM(D:D))*100</f>
        <v>3.964797845627129E-3</v>
      </c>
      <c r="F2442">
        <f t="shared" si="38"/>
        <v>9704151</v>
      </c>
      <c r="G2442" s="1">
        <f>(Comuni[[#This Row],[Popolazione2011]]/Comuni[[#This Row],[TOT POP REGIONE ]])*100</f>
        <v>2.4278270195919251E-2</v>
      </c>
      <c r="H2442" t="str">
        <f>IF(Comuni[[#This Row],[Popolazione2011]]&gt;300000,"MAGGIORE","")</f>
        <v/>
      </c>
      <c r="I2442" t="str">
        <f>_xlfn.XLOOKUP(Comuni[[#This Row],[Regione]],Ripartizione_geografica[Regione],Ripartizione_geografica[Ripartizione geografica])</f>
        <v>Nord-ovest</v>
      </c>
      <c r="J2442">
        <f>_xlfn.XLOOKUP(Comuni[[#This Row],[Regione]],Ripartizione_geografica[Regione],Ripartizione_geografica[Codice Regione])</f>
        <v>3</v>
      </c>
      <c r="K2442">
        <f>_xlfn.XLOOKUP(Comuni[[#This Row],[Regione]],Table_0[Regione],Table_0[Totale])</f>
        <v>4308126</v>
      </c>
      <c r="L2442">
        <f>_xlfn.XLOOKUP(Comuni[[#This Row],[Regione]],Table_0[Regione],Table_0[Guariti])</f>
        <v>4242764</v>
      </c>
      <c r="M2442">
        <f>_xlfn.XLOOKUP(Comuni[[#This Row],[Regione]],Table_0[Regione],Table_0[Deceduti])</f>
        <v>47031</v>
      </c>
      <c r="N2442" s="1">
        <f>(Comuni[[#This Row],[Popolazione2011]]/Comuni[[#This Row],[Ammalati TOT]])*100</f>
        <v>5.4687351298453202E-2</v>
      </c>
      <c r="O2442">
        <f>_xlfn.XLOOKUP(Comuni[[#This Row],[Regione]],Table_0[Regione],Table_0[TOT AREA])</f>
        <v>6838505</v>
      </c>
      <c r="P2442" s="1">
        <f>(Comuni[[#This Row],[Popolazione2011]]/Comuni[[#This Row],[Ammalati AREA]])*100</f>
        <v>3.4451974517822247E-2</v>
      </c>
    </row>
    <row r="2443" spans="1:16" x14ac:dyDescent="0.3">
      <c r="A2443" t="s">
        <v>2462</v>
      </c>
      <c r="B2443" t="s">
        <v>8023</v>
      </c>
      <c r="C2443" t="s">
        <v>2406</v>
      </c>
      <c r="D2443">
        <v>2606</v>
      </c>
      <c r="E2443" s="1">
        <f>(Comuni[[#This Row],[Popolazione2011]]/SUM(D:D))*100</f>
        <v>4.3855106900272918E-3</v>
      </c>
      <c r="F2443">
        <f t="shared" si="38"/>
        <v>9704151</v>
      </c>
      <c r="G2443" s="1">
        <f>(Comuni[[#This Row],[Popolazione2011]]/Comuni[[#This Row],[TOT POP REGIONE ]])*100</f>
        <v>2.6854487321971807E-2</v>
      </c>
      <c r="H2443" t="str">
        <f>IF(Comuni[[#This Row],[Popolazione2011]]&gt;300000,"MAGGIORE","")</f>
        <v/>
      </c>
      <c r="I2443" t="str">
        <f>_xlfn.XLOOKUP(Comuni[[#This Row],[Regione]],Ripartizione_geografica[Regione],Ripartizione_geografica[Ripartizione geografica])</f>
        <v>Nord-ovest</v>
      </c>
      <c r="J2443">
        <f>_xlfn.XLOOKUP(Comuni[[#This Row],[Regione]],Ripartizione_geografica[Regione],Ripartizione_geografica[Codice Regione])</f>
        <v>3</v>
      </c>
      <c r="K2443">
        <f>_xlfn.XLOOKUP(Comuni[[#This Row],[Regione]],Table_0[Regione],Table_0[Totale])</f>
        <v>4308126</v>
      </c>
      <c r="L2443">
        <f>_xlfn.XLOOKUP(Comuni[[#This Row],[Regione]],Table_0[Regione],Table_0[Guariti])</f>
        <v>4242764</v>
      </c>
      <c r="M2443">
        <f>_xlfn.XLOOKUP(Comuni[[#This Row],[Regione]],Table_0[Regione],Table_0[Deceduti])</f>
        <v>47031</v>
      </c>
      <c r="N2443" s="1">
        <f>(Comuni[[#This Row],[Popolazione2011]]/Comuni[[#This Row],[Ammalati TOT]])*100</f>
        <v>6.0490338490564108E-2</v>
      </c>
      <c r="O2443">
        <f>_xlfn.XLOOKUP(Comuni[[#This Row],[Regione]],Table_0[Regione],Table_0[TOT AREA])</f>
        <v>6838505</v>
      </c>
      <c r="P2443" s="1">
        <f>(Comuni[[#This Row],[Popolazione2011]]/Comuni[[#This Row],[Ammalati AREA]])*100</f>
        <v>3.810774430961153E-2</v>
      </c>
    </row>
    <row r="2444" spans="1:16" x14ac:dyDescent="0.3">
      <c r="A2444" t="s">
        <v>2463</v>
      </c>
      <c r="B2444" t="s">
        <v>8023</v>
      </c>
      <c r="C2444" t="s">
        <v>2406</v>
      </c>
      <c r="D2444">
        <v>822</v>
      </c>
      <c r="E2444" s="1">
        <f>(Comuni[[#This Row],[Popolazione2011]]/SUM(D:D))*100</f>
        <v>1.3833038323877336E-3</v>
      </c>
      <c r="F2444">
        <f t="shared" si="38"/>
        <v>9704151</v>
      </c>
      <c r="G2444" s="1">
        <f>(Comuni[[#This Row],[Popolazione2011]]/Comuni[[#This Row],[TOT POP REGIONE ]])*100</f>
        <v>8.4706019104607913E-3</v>
      </c>
      <c r="H2444" t="str">
        <f>IF(Comuni[[#This Row],[Popolazione2011]]&gt;300000,"MAGGIORE","")</f>
        <v/>
      </c>
      <c r="I2444" t="str">
        <f>_xlfn.XLOOKUP(Comuni[[#This Row],[Regione]],Ripartizione_geografica[Regione],Ripartizione_geografica[Ripartizione geografica])</f>
        <v>Nord-ovest</v>
      </c>
      <c r="J2444">
        <f>_xlfn.XLOOKUP(Comuni[[#This Row],[Regione]],Ripartizione_geografica[Regione],Ripartizione_geografica[Codice Regione])</f>
        <v>3</v>
      </c>
      <c r="K2444">
        <f>_xlfn.XLOOKUP(Comuni[[#This Row],[Regione]],Table_0[Regione],Table_0[Totale])</f>
        <v>4308126</v>
      </c>
      <c r="L2444">
        <f>_xlfn.XLOOKUP(Comuni[[#This Row],[Regione]],Table_0[Regione],Table_0[Guariti])</f>
        <v>4242764</v>
      </c>
      <c r="M2444">
        <f>_xlfn.XLOOKUP(Comuni[[#This Row],[Regione]],Table_0[Regione],Table_0[Deceduti])</f>
        <v>47031</v>
      </c>
      <c r="N2444" s="1">
        <f>(Comuni[[#This Row],[Popolazione2011]]/Comuni[[#This Row],[Ammalati TOT]])*100</f>
        <v>1.9080221887660669E-2</v>
      </c>
      <c r="O2444">
        <f>_xlfn.XLOOKUP(Comuni[[#This Row],[Regione]],Table_0[Regione],Table_0[TOT AREA])</f>
        <v>6838505</v>
      </c>
      <c r="P2444" s="1">
        <f>(Comuni[[#This Row],[Popolazione2011]]/Comuni[[#This Row],[Ammalati AREA]])*100</f>
        <v>1.2020171075403176E-2</v>
      </c>
    </row>
    <row r="2445" spans="1:16" x14ac:dyDescent="0.3">
      <c r="A2445" t="s">
        <v>2464</v>
      </c>
      <c r="B2445" t="s">
        <v>8023</v>
      </c>
      <c r="C2445" t="s">
        <v>2406</v>
      </c>
      <c r="D2445">
        <v>980</v>
      </c>
      <c r="E2445" s="1">
        <f>(Comuni[[#This Row],[Popolazione2011]]/SUM(D:D))*100</f>
        <v>1.6491943500486362E-3</v>
      </c>
      <c r="F2445">
        <f t="shared" si="38"/>
        <v>9704151</v>
      </c>
      <c r="G2445" s="1">
        <f>(Comuni[[#This Row],[Popolazione2011]]/Comuni[[#This Row],[TOT POP REGIONE ]])*100</f>
        <v>1.0098771134126003E-2</v>
      </c>
      <c r="H2445" t="str">
        <f>IF(Comuni[[#This Row],[Popolazione2011]]&gt;300000,"MAGGIORE","")</f>
        <v/>
      </c>
      <c r="I2445" t="str">
        <f>_xlfn.XLOOKUP(Comuni[[#This Row],[Regione]],Ripartizione_geografica[Regione],Ripartizione_geografica[Ripartizione geografica])</f>
        <v>Nord-ovest</v>
      </c>
      <c r="J2445">
        <f>_xlfn.XLOOKUP(Comuni[[#This Row],[Regione]],Ripartizione_geografica[Regione],Ripartizione_geografica[Codice Regione])</f>
        <v>3</v>
      </c>
      <c r="K2445">
        <f>_xlfn.XLOOKUP(Comuni[[#This Row],[Regione]],Table_0[Regione],Table_0[Totale])</f>
        <v>4308126</v>
      </c>
      <c r="L2445">
        <f>_xlfn.XLOOKUP(Comuni[[#This Row],[Regione]],Table_0[Regione],Table_0[Guariti])</f>
        <v>4242764</v>
      </c>
      <c r="M2445">
        <f>_xlfn.XLOOKUP(Comuni[[#This Row],[Regione]],Table_0[Regione],Table_0[Deceduti])</f>
        <v>47031</v>
      </c>
      <c r="N2445" s="1">
        <f>(Comuni[[#This Row],[Popolazione2011]]/Comuni[[#This Row],[Ammalati TOT]])*100</f>
        <v>2.2747709793074763E-2</v>
      </c>
      <c r="O2445">
        <f>_xlfn.XLOOKUP(Comuni[[#This Row],[Regione]],Table_0[Regione],Table_0[TOT AREA])</f>
        <v>6838505</v>
      </c>
      <c r="P2445" s="1">
        <f>(Comuni[[#This Row],[Popolazione2011]]/Comuni[[#This Row],[Ammalati AREA]])*100</f>
        <v>1.4330617583814006E-2</v>
      </c>
    </row>
    <row r="2446" spans="1:16" x14ac:dyDescent="0.3">
      <c r="A2446" t="s">
        <v>2465</v>
      </c>
      <c r="B2446" t="s">
        <v>8023</v>
      </c>
      <c r="C2446" t="s">
        <v>2406</v>
      </c>
      <c r="D2446">
        <v>5869</v>
      </c>
      <c r="E2446" s="1">
        <f>(Comuni[[#This Row],[Popolazione2011]]/SUM(D:D))*100</f>
        <v>9.8766547351382093E-3</v>
      </c>
      <c r="F2446">
        <f t="shared" si="38"/>
        <v>9704151</v>
      </c>
      <c r="G2446" s="1">
        <f>(Comuni[[#This Row],[Popolazione2011]]/Comuni[[#This Row],[TOT POP REGIONE ]])*100</f>
        <v>6.0479273251209713E-2</v>
      </c>
      <c r="H2446" t="str">
        <f>IF(Comuni[[#This Row],[Popolazione2011]]&gt;300000,"MAGGIORE","")</f>
        <v/>
      </c>
      <c r="I2446" t="str">
        <f>_xlfn.XLOOKUP(Comuni[[#This Row],[Regione]],Ripartizione_geografica[Regione],Ripartizione_geografica[Ripartizione geografica])</f>
        <v>Nord-ovest</v>
      </c>
      <c r="J2446">
        <f>_xlfn.XLOOKUP(Comuni[[#This Row],[Regione]],Ripartizione_geografica[Regione],Ripartizione_geografica[Codice Regione])</f>
        <v>3</v>
      </c>
      <c r="K2446">
        <f>_xlfn.XLOOKUP(Comuni[[#This Row],[Regione]],Table_0[Regione],Table_0[Totale])</f>
        <v>4308126</v>
      </c>
      <c r="L2446">
        <f>_xlfn.XLOOKUP(Comuni[[#This Row],[Regione]],Table_0[Regione],Table_0[Guariti])</f>
        <v>4242764</v>
      </c>
      <c r="M2446">
        <f>_xlfn.XLOOKUP(Comuni[[#This Row],[Regione]],Table_0[Regione],Table_0[Deceduti])</f>
        <v>47031</v>
      </c>
      <c r="N2446" s="1">
        <f>(Comuni[[#This Row],[Popolazione2011]]/Comuni[[#This Row],[Ammalati TOT]])*100</f>
        <v>0.13623092732199571</v>
      </c>
      <c r="O2446">
        <f>_xlfn.XLOOKUP(Comuni[[#This Row],[Regione]],Table_0[Regione],Table_0[TOT AREA])</f>
        <v>6838505</v>
      </c>
      <c r="P2446" s="1">
        <f>(Comuni[[#This Row],[Popolazione2011]]/Comuni[[#This Row],[Ammalati AREA]])*100</f>
        <v>8.5822851632045311E-2</v>
      </c>
    </row>
    <row r="2447" spans="1:16" x14ac:dyDescent="0.3">
      <c r="A2447" t="s">
        <v>2466</v>
      </c>
      <c r="B2447" t="s">
        <v>8023</v>
      </c>
      <c r="C2447" t="s">
        <v>2406</v>
      </c>
      <c r="D2447">
        <v>967</v>
      </c>
      <c r="E2447" s="1">
        <f>(Comuni[[#This Row],[Popolazione2011]]/SUM(D:D))*100</f>
        <v>1.6273172821398276E-3</v>
      </c>
      <c r="F2447">
        <f t="shared" si="38"/>
        <v>9704151</v>
      </c>
      <c r="G2447" s="1">
        <f>(Comuni[[#This Row],[Popolazione2011]]/Comuni[[#This Row],[TOT POP REGIONE ]])*100</f>
        <v>9.9648078435712727E-3</v>
      </c>
      <c r="H2447" t="str">
        <f>IF(Comuni[[#This Row],[Popolazione2011]]&gt;300000,"MAGGIORE","")</f>
        <v/>
      </c>
      <c r="I2447" t="str">
        <f>_xlfn.XLOOKUP(Comuni[[#This Row],[Regione]],Ripartizione_geografica[Regione],Ripartizione_geografica[Ripartizione geografica])</f>
        <v>Nord-ovest</v>
      </c>
      <c r="J2447">
        <f>_xlfn.XLOOKUP(Comuni[[#This Row],[Regione]],Ripartizione_geografica[Regione],Ripartizione_geografica[Codice Regione])</f>
        <v>3</v>
      </c>
      <c r="K2447">
        <f>_xlfn.XLOOKUP(Comuni[[#This Row],[Regione]],Table_0[Regione],Table_0[Totale])</f>
        <v>4308126</v>
      </c>
      <c r="L2447">
        <f>_xlfn.XLOOKUP(Comuni[[#This Row],[Regione]],Table_0[Regione],Table_0[Guariti])</f>
        <v>4242764</v>
      </c>
      <c r="M2447">
        <f>_xlfn.XLOOKUP(Comuni[[#This Row],[Regione]],Table_0[Regione],Table_0[Deceduti])</f>
        <v>47031</v>
      </c>
      <c r="N2447" s="1">
        <f>(Comuni[[#This Row],[Popolazione2011]]/Comuni[[#This Row],[Ammalati TOT]])*100</f>
        <v>2.2445954459084993E-2</v>
      </c>
      <c r="O2447">
        <f>_xlfn.XLOOKUP(Comuni[[#This Row],[Regione]],Table_0[Regione],Table_0[TOT AREA])</f>
        <v>6838505</v>
      </c>
      <c r="P2447" s="1">
        <f>(Comuni[[#This Row],[Popolazione2011]]/Comuni[[#This Row],[Ammalati AREA]])*100</f>
        <v>1.4140517554640962E-2</v>
      </c>
    </row>
    <row r="2448" spans="1:16" x14ac:dyDescent="0.3">
      <c r="A2448" t="s">
        <v>2467</v>
      </c>
      <c r="B2448" t="s">
        <v>8023</v>
      </c>
      <c r="C2448" t="s">
        <v>2406</v>
      </c>
      <c r="D2448">
        <v>3020</v>
      </c>
      <c r="E2448" s="1">
        <f>(Comuni[[#This Row],[Popolazione2011]]/SUM(D:D))*100</f>
        <v>5.0822111603539607E-3</v>
      </c>
      <c r="F2448">
        <f t="shared" si="38"/>
        <v>9704151</v>
      </c>
      <c r="G2448" s="1">
        <f>(Comuni[[#This Row],[Popolazione2011]]/Comuni[[#This Row],[TOT POP REGIONE ]])*100</f>
        <v>3.1120702882714828E-2</v>
      </c>
      <c r="H2448" t="str">
        <f>IF(Comuni[[#This Row],[Popolazione2011]]&gt;300000,"MAGGIORE","")</f>
        <v/>
      </c>
      <c r="I2448" t="str">
        <f>_xlfn.XLOOKUP(Comuni[[#This Row],[Regione]],Ripartizione_geografica[Regione],Ripartizione_geografica[Ripartizione geografica])</f>
        <v>Nord-ovest</v>
      </c>
      <c r="J2448">
        <f>_xlfn.XLOOKUP(Comuni[[#This Row],[Regione]],Ripartizione_geografica[Regione],Ripartizione_geografica[Codice Regione])</f>
        <v>3</v>
      </c>
      <c r="K2448">
        <f>_xlfn.XLOOKUP(Comuni[[#This Row],[Regione]],Table_0[Regione],Table_0[Totale])</f>
        <v>4308126</v>
      </c>
      <c r="L2448">
        <f>_xlfn.XLOOKUP(Comuni[[#This Row],[Regione]],Table_0[Regione],Table_0[Guariti])</f>
        <v>4242764</v>
      </c>
      <c r="M2448">
        <f>_xlfn.XLOOKUP(Comuni[[#This Row],[Regione]],Table_0[Regione],Table_0[Deceduti])</f>
        <v>47031</v>
      </c>
      <c r="N2448" s="1">
        <f>(Comuni[[#This Row],[Popolazione2011]]/Comuni[[#This Row],[Ammalati TOT]])*100</f>
        <v>7.0100085280699775E-2</v>
      </c>
      <c r="O2448">
        <f>_xlfn.XLOOKUP(Comuni[[#This Row],[Regione]],Table_0[Regione],Table_0[TOT AREA])</f>
        <v>6838505</v>
      </c>
      <c r="P2448" s="1">
        <f>(Comuni[[#This Row],[Popolazione2011]]/Comuni[[#This Row],[Ammalati AREA]])*100</f>
        <v>4.4161699084814592E-2</v>
      </c>
    </row>
    <row r="2449" spans="1:16" x14ac:dyDescent="0.3">
      <c r="A2449" t="s">
        <v>2468</v>
      </c>
      <c r="B2449" t="s">
        <v>8023</v>
      </c>
      <c r="C2449" t="s">
        <v>2406</v>
      </c>
      <c r="D2449">
        <v>1480</v>
      </c>
      <c r="E2449" s="1">
        <f>(Comuni[[#This Row],[Popolazione2011]]/SUM(D:D))*100</f>
        <v>2.4906200388489608E-3</v>
      </c>
      <c r="F2449">
        <f t="shared" si="38"/>
        <v>9704151</v>
      </c>
      <c r="G2449" s="1">
        <f>(Comuni[[#This Row],[Popolazione2011]]/Comuni[[#This Row],[TOT POP REGIONE ]])*100</f>
        <v>1.5251205386231108E-2</v>
      </c>
      <c r="H2449" t="str">
        <f>IF(Comuni[[#This Row],[Popolazione2011]]&gt;300000,"MAGGIORE","")</f>
        <v/>
      </c>
      <c r="I2449" t="str">
        <f>_xlfn.XLOOKUP(Comuni[[#This Row],[Regione]],Ripartizione_geografica[Regione],Ripartizione_geografica[Ripartizione geografica])</f>
        <v>Nord-ovest</v>
      </c>
      <c r="J2449">
        <f>_xlfn.XLOOKUP(Comuni[[#This Row],[Regione]],Ripartizione_geografica[Regione],Ripartizione_geografica[Codice Regione])</f>
        <v>3</v>
      </c>
      <c r="K2449">
        <f>_xlfn.XLOOKUP(Comuni[[#This Row],[Regione]],Table_0[Regione],Table_0[Totale])</f>
        <v>4308126</v>
      </c>
      <c r="L2449">
        <f>_xlfn.XLOOKUP(Comuni[[#This Row],[Regione]],Table_0[Regione],Table_0[Guariti])</f>
        <v>4242764</v>
      </c>
      <c r="M2449">
        <f>_xlfn.XLOOKUP(Comuni[[#This Row],[Regione]],Table_0[Regione],Table_0[Deceduti])</f>
        <v>47031</v>
      </c>
      <c r="N2449" s="1">
        <f>(Comuni[[#This Row],[Popolazione2011]]/Comuni[[#This Row],[Ammalati TOT]])*100</f>
        <v>3.4353684177296583E-2</v>
      </c>
      <c r="O2449">
        <f>_xlfn.XLOOKUP(Comuni[[#This Row],[Regione]],Table_0[Regione],Table_0[TOT AREA])</f>
        <v>6838505</v>
      </c>
      <c r="P2449" s="1">
        <f>(Comuni[[#This Row],[Popolazione2011]]/Comuni[[#This Row],[Ammalati AREA]])*100</f>
        <v>2.1642157167392581E-2</v>
      </c>
    </row>
    <row r="2450" spans="1:16" x14ac:dyDescent="0.3">
      <c r="A2450" t="s">
        <v>2469</v>
      </c>
      <c r="B2450" t="s">
        <v>8023</v>
      </c>
      <c r="C2450" t="s">
        <v>2406</v>
      </c>
      <c r="D2450">
        <v>3848</v>
      </c>
      <c r="E2450" s="1">
        <f>(Comuni[[#This Row],[Popolazione2011]]/SUM(D:D))*100</f>
        <v>6.4756121010072975E-3</v>
      </c>
      <c r="F2450">
        <f t="shared" si="38"/>
        <v>9704151</v>
      </c>
      <c r="G2450" s="1">
        <f>(Comuni[[#This Row],[Popolazione2011]]/Comuni[[#This Row],[TOT POP REGIONE ]])*100</f>
        <v>3.9653134004200882E-2</v>
      </c>
      <c r="H2450" t="str">
        <f>IF(Comuni[[#This Row],[Popolazione2011]]&gt;300000,"MAGGIORE","")</f>
        <v/>
      </c>
      <c r="I2450" t="str">
        <f>_xlfn.XLOOKUP(Comuni[[#This Row],[Regione]],Ripartizione_geografica[Regione],Ripartizione_geografica[Ripartizione geografica])</f>
        <v>Nord-ovest</v>
      </c>
      <c r="J2450">
        <f>_xlfn.XLOOKUP(Comuni[[#This Row],[Regione]],Ripartizione_geografica[Regione],Ripartizione_geografica[Codice Regione])</f>
        <v>3</v>
      </c>
      <c r="K2450">
        <f>_xlfn.XLOOKUP(Comuni[[#This Row],[Regione]],Table_0[Regione],Table_0[Totale])</f>
        <v>4308126</v>
      </c>
      <c r="L2450">
        <f>_xlfn.XLOOKUP(Comuni[[#This Row],[Regione]],Table_0[Regione],Table_0[Guariti])</f>
        <v>4242764</v>
      </c>
      <c r="M2450">
        <f>_xlfn.XLOOKUP(Comuni[[#This Row],[Regione]],Table_0[Regione],Table_0[Deceduti])</f>
        <v>47031</v>
      </c>
      <c r="N2450" s="1">
        <f>(Comuni[[#This Row],[Popolazione2011]]/Comuni[[#This Row],[Ammalati TOT]])*100</f>
        <v>8.9319578860971097E-2</v>
      </c>
      <c r="O2450">
        <f>_xlfn.XLOOKUP(Comuni[[#This Row],[Regione]],Table_0[Regione],Table_0[TOT AREA])</f>
        <v>6838505</v>
      </c>
      <c r="P2450" s="1">
        <f>(Comuni[[#This Row],[Popolazione2011]]/Comuni[[#This Row],[Ammalati AREA]])*100</f>
        <v>5.6269608635220708E-2</v>
      </c>
    </row>
    <row r="2451" spans="1:16" x14ac:dyDescent="0.3">
      <c r="A2451" t="s">
        <v>2470</v>
      </c>
      <c r="B2451" t="s">
        <v>8023</v>
      </c>
      <c r="C2451" t="s">
        <v>2406</v>
      </c>
      <c r="D2451">
        <v>8885</v>
      </c>
      <c r="E2451" s="1">
        <f>(Comuni[[#This Row],[Popolazione2011]]/SUM(D:D))*100</f>
        <v>1.4952134489981768E-2</v>
      </c>
      <c r="F2451">
        <f t="shared" si="38"/>
        <v>9704151</v>
      </c>
      <c r="G2451" s="1">
        <f>(Comuni[[#This Row],[Popolazione2011]]/Comuni[[#This Row],[TOT POP REGIONE ]])*100</f>
        <v>9.1558756659907703E-2</v>
      </c>
      <c r="H2451" t="str">
        <f>IF(Comuni[[#This Row],[Popolazione2011]]&gt;300000,"MAGGIORE","")</f>
        <v/>
      </c>
      <c r="I2451" t="str">
        <f>_xlfn.XLOOKUP(Comuni[[#This Row],[Regione]],Ripartizione_geografica[Regione],Ripartizione_geografica[Ripartizione geografica])</f>
        <v>Nord-ovest</v>
      </c>
      <c r="J2451">
        <f>_xlfn.XLOOKUP(Comuni[[#This Row],[Regione]],Ripartizione_geografica[Regione],Ripartizione_geografica[Codice Regione])</f>
        <v>3</v>
      </c>
      <c r="K2451">
        <f>_xlfn.XLOOKUP(Comuni[[#This Row],[Regione]],Table_0[Regione],Table_0[Totale])</f>
        <v>4308126</v>
      </c>
      <c r="L2451">
        <f>_xlfn.XLOOKUP(Comuni[[#This Row],[Regione]],Table_0[Regione],Table_0[Guariti])</f>
        <v>4242764</v>
      </c>
      <c r="M2451">
        <f>_xlfn.XLOOKUP(Comuni[[#This Row],[Regione]],Table_0[Regione],Table_0[Deceduti])</f>
        <v>47031</v>
      </c>
      <c r="N2451" s="1">
        <f>(Comuni[[#This Row],[Popolazione2011]]/Comuni[[#This Row],[Ammalati TOT]])*100</f>
        <v>0.20623816480762172</v>
      </c>
      <c r="O2451">
        <f>_xlfn.XLOOKUP(Comuni[[#This Row],[Regione]],Table_0[Regione],Table_0[TOT AREA])</f>
        <v>6838505</v>
      </c>
      <c r="P2451" s="1">
        <f>(Comuni[[#This Row],[Popolazione2011]]/Comuni[[#This Row],[Ammalati AREA]])*100</f>
        <v>0.12992605840019128</v>
      </c>
    </row>
    <row r="2452" spans="1:16" x14ac:dyDescent="0.3">
      <c r="A2452" t="s">
        <v>2471</v>
      </c>
      <c r="B2452" t="s">
        <v>8023</v>
      </c>
      <c r="C2452" t="s">
        <v>2406</v>
      </c>
      <c r="D2452">
        <v>3372</v>
      </c>
      <c r="E2452" s="1">
        <f>(Comuni[[#This Row],[Popolazione2011]]/SUM(D:D))*100</f>
        <v>5.6745748452693883E-3</v>
      </c>
      <c r="F2452">
        <f t="shared" si="38"/>
        <v>9704151</v>
      </c>
      <c r="G2452" s="1">
        <f>(Comuni[[#This Row],[Popolazione2011]]/Comuni[[#This Row],[TOT POP REGIONE ]])*100</f>
        <v>3.4748016596196821E-2</v>
      </c>
      <c r="H2452" t="str">
        <f>IF(Comuni[[#This Row],[Popolazione2011]]&gt;300000,"MAGGIORE","")</f>
        <v/>
      </c>
      <c r="I2452" t="str">
        <f>_xlfn.XLOOKUP(Comuni[[#This Row],[Regione]],Ripartizione_geografica[Regione],Ripartizione_geografica[Ripartizione geografica])</f>
        <v>Nord-ovest</v>
      </c>
      <c r="J2452">
        <f>_xlfn.XLOOKUP(Comuni[[#This Row],[Regione]],Ripartizione_geografica[Regione],Ripartizione_geografica[Codice Regione])</f>
        <v>3</v>
      </c>
      <c r="K2452">
        <f>_xlfn.XLOOKUP(Comuni[[#This Row],[Regione]],Table_0[Regione],Table_0[Totale])</f>
        <v>4308126</v>
      </c>
      <c r="L2452">
        <f>_xlfn.XLOOKUP(Comuni[[#This Row],[Regione]],Table_0[Regione],Table_0[Guariti])</f>
        <v>4242764</v>
      </c>
      <c r="M2452">
        <f>_xlfn.XLOOKUP(Comuni[[#This Row],[Regione]],Table_0[Regione],Table_0[Deceduti])</f>
        <v>47031</v>
      </c>
      <c r="N2452" s="1">
        <f>(Comuni[[#This Row],[Popolazione2011]]/Comuni[[#This Row],[Ammalati TOT]])*100</f>
        <v>7.8270691247191923E-2</v>
      </c>
      <c r="O2452">
        <f>_xlfn.XLOOKUP(Comuni[[#This Row],[Regione]],Table_0[Regione],Table_0[TOT AREA])</f>
        <v>6838505</v>
      </c>
      <c r="P2452" s="1">
        <f>(Comuni[[#This Row],[Popolazione2011]]/Comuni[[#This Row],[Ammalati AREA]])*100</f>
        <v>4.9309022951653909E-2</v>
      </c>
    </row>
    <row r="2453" spans="1:16" x14ac:dyDescent="0.3">
      <c r="A2453" t="s">
        <v>2472</v>
      </c>
      <c r="B2453" t="s">
        <v>8023</v>
      </c>
      <c r="C2453" t="s">
        <v>2406</v>
      </c>
      <c r="D2453">
        <v>1608</v>
      </c>
      <c r="E2453" s="1">
        <f>(Comuni[[#This Row],[Popolazione2011]]/SUM(D:D))*100</f>
        <v>2.7060250151818436E-3</v>
      </c>
      <c r="F2453">
        <f t="shared" si="38"/>
        <v>9704151</v>
      </c>
      <c r="G2453" s="1">
        <f>(Comuni[[#This Row],[Popolazione2011]]/Comuni[[#This Row],[TOT POP REGIONE ]])*100</f>
        <v>1.6570228554770014E-2</v>
      </c>
      <c r="H2453" t="str">
        <f>IF(Comuni[[#This Row],[Popolazione2011]]&gt;300000,"MAGGIORE","")</f>
        <v/>
      </c>
      <c r="I2453" t="str">
        <f>_xlfn.XLOOKUP(Comuni[[#This Row],[Regione]],Ripartizione_geografica[Regione],Ripartizione_geografica[Ripartizione geografica])</f>
        <v>Nord-ovest</v>
      </c>
      <c r="J2453">
        <f>_xlfn.XLOOKUP(Comuni[[#This Row],[Regione]],Ripartizione_geografica[Regione],Ripartizione_geografica[Codice Regione])</f>
        <v>3</v>
      </c>
      <c r="K2453">
        <f>_xlfn.XLOOKUP(Comuni[[#This Row],[Regione]],Table_0[Regione],Table_0[Totale])</f>
        <v>4308126</v>
      </c>
      <c r="L2453">
        <f>_xlfn.XLOOKUP(Comuni[[#This Row],[Regione]],Table_0[Regione],Table_0[Guariti])</f>
        <v>4242764</v>
      </c>
      <c r="M2453">
        <f>_xlfn.XLOOKUP(Comuni[[#This Row],[Regione]],Table_0[Regione],Table_0[Deceduti])</f>
        <v>47031</v>
      </c>
      <c r="N2453" s="1">
        <f>(Comuni[[#This Row],[Popolazione2011]]/Comuni[[#This Row],[Ammalati TOT]])*100</f>
        <v>3.7324813619657365E-2</v>
      </c>
      <c r="O2453">
        <f>_xlfn.XLOOKUP(Comuni[[#This Row],[Regione]],Table_0[Regione],Table_0[TOT AREA])</f>
        <v>6838505</v>
      </c>
      <c r="P2453" s="1">
        <f>(Comuni[[#This Row],[Popolazione2011]]/Comuni[[#This Row],[Ammalati AREA]])*100</f>
        <v>2.3513911300788698E-2</v>
      </c>
    </row>
    <row r="2454" spans="1:16" x14ac:dyDescent="0.3">
      <c r="A2454" t="s">
        <v>2473</v>
      </c>
      <c r="B2454" t="s">
        <v>8023</v>
      </c>
      <c r="C2454" t="s">
        <v>2406</v>
      </c>
      <c r="D2454">
        <v>673</v>
      </c>
      <c r="E2454" s="1">
        <f>(Comuni[[#This Row],[Popolazione2011]]/SUM(D:D))*100</f>
        <v>1.1325589771252367E-3</v>
      </c>
      <c r="F2454">
        <f t="shared" si="38"/>
        <v>9704151</v>
      </c>
      <c r="G2454" s="1">
        <f>(Comuni[[#This Row],[Popolazione2011]]/Comuni[[#This Row],[TOT POP REGIONE ]])*100</f>
        <v>6.9351765033334708E-3</v>
      </c>
      <c r="H2454" t="str">
        <f>IF(Comuni[[#This Row],[Popolazione2011]]&gt;300000,"MAGGIORE","")</f>
        <v/>
      </c>
      <c r="I2454" t="str">
        <f>_xlfn.XLOOKUP(Comuni[[#This Row],[Regione]],Ripartizione_geografica[Regione],Ripartizione_geografica[Ripartizione geografica])</f>
        <v>Nord-ovest</v>
      </c>
      <c r="J2454">
        <f>_xlfn.XLOOKUP(Comuni[[#This Row],[Regione]],Ripartizione_geografica[Regione],Ripartizione_geografica[Codice Regione])</f>
        <v>3</v>
      </c>
      <c r="K2454">
        <f>_xlfn.XLOOKUP(Comuni[[#This Row],[Regione]],Table_0[Regione],Table_0[Totale])</f>
        <v>4308126</v>
      </c>
      <c r="L2454">
        <f>_xlfn.XLOOKUP(Comuni[[#This Row],[Regione]],Table_0[Regione],Table_0[Guariti])</f>
        <v>4242764</v>
      </c>
      <c r="M2454">
        <f>_xlfn.XLOOKUP(Comuni[[#This Row],[Regione]],Table_0[Regione],Table_0[Deceduti])</f>
        <v>47031</v>
      </c>
      <c r="N2454" s="1">
        <f>(Comuni[[#This Row],[Popolazione2011]]/Comuni[[#This Row],[Ammalati TOT]])*100</f>
        <v>1.5621641521162567E-2</v>
      </c>
      <c r="O2454">
        <f>_xlfn.XLOOKUP(Comuni[[#This Row],[Regione]],Table_0[Regione],Table_0[TOT AREA])</f>
        <v>6838505</v>
      </c>
      <c r="P2454" s="1">
        <f>(Comuni[[#This Row],[Popolazione2011]]/Comuni[[#This Row],[Ammalati AREA]])*100</f>
        <v>9.8413322794967621E-3</v>
      </c>
    </row>
    <row r="2455" spans="1:16" x14ac:dyDescent="0.3">
      <c r="A2455" t="s">
        <v>2474</v>
      </c>
      <c r="B2455" t="s">
        <v>8023</v>
      </c>
      <c r="C2455" t="s">
        <v>2406</v>
      </c>
      <c r="D2455">
        <v>2561</v>
      </c>
      <c r="E2455" s="1">
        <f>(Comuni[[#This Row],[Popolazione2011]]/SUM(D:D))*100</f>
        <v>4.3097823780352627E-3</v>
      </c>
      <c r="F2455">
        <f t="shared" si="38"/>
        <v>9704151</v>
      </c>
      <c r="G2455" s="1">
        <f>(Comuni[[#This Row],[Popolazione2011]]/Comuni[[#This Row],[TOT POP REGIONE ]])*100</f>
        <v>2.6390768239282342E-2</v>
      </c>
      <c r="H2455" t="str">
        <f>IF(Comuni[[#This Row],[Popolazione2011]]&gt;300000,"MAGGIORE","")</f>
        <v/>
      </c>
      <c r="I2455" t="str">
        <f>_xlfn.XLOOKUP(Comuni[[#This Row],[Regione]],Ripartizione_geografica[Regione],Ripartizione_geografica[Ripartizione geografica])</f>
        <v>Nord-ovest</v>
      </c>
      <c r="J2455">
        <f>_xlfn.XLOOKUP(Comuni[[#This Row],[Regione]],Ripartizione_geografica[Regione],Ripartizione_geografica[Codice Regione])</f>
        <v>3</v>
      </c>
      <c r="K2455">
        <f>_xlfn.XLOOKUP(Comuni[[#This Row],[Regione]],Table_0[Regione],Table_0[Totale])</f>
        <v>4308126</v>
      </c>
      <c r="L2455">
        <f>_xlfn.XLOOKUP(Comuni[[#This Row],[Regione]],Table_0[Regione],Table_0[Guariti])</f>
        <v>4242764</v>
      </c>
      <c r="M2455">
        <f>_xlfn.XLOOKUP(Comuni[[#This Row],[Regione]],Table_0[Regione],Table_0[Deceduti])</f>
        <v>47031</v>
      </c>
      <c r="N2455" s="1">
        <f>(Comuni[[#This Row],[Popolazione2011]]/Comuni[[#This Row],[Ammalati TOT]])*100</f>
        <v>5.9445800795984154E-2</v>
      </c>
      <c r="O2455">
        <f>_xlfn.XLOOKUP(Comuni[[#This Row],[Regione]],Table_0[Regione],Table_0[TOT AREA])</f>
        <v>6838505</v>
      </c>
      <c r="P2455" s="1">
        <f>(Comuni[[#This Row],[Popolazione2011]]/Comuni[[#This Row],[Ammalati AREA]])*100</f>
        <v>3.744970574708946E-2</v>
      </c>
    </row>
    <row r="2456" spans="1:16" x14ac:dyDescent="0.3">
      <c r="A2456" t="s">
        <v>2475</v>
      </c>
      <c r="B2456" t="s">
        <v>8023</v>
      </c>
      <c r="C2456" t="s">
        <v>2406</v>
      </c>
      <c r="D2456">
        <v>1152</v>
      </c>
      <c r="E2456" s="1">
        <f>(Comuni[[#This Row],[Popolazione2011]]/SUM(D:D))*100</f>
        <v>1.9386447869959476E-3</v>
      </c>
      <c r="F2456">
        <f t="shared" si="38"/>
        <v>9704151</v>
      </c>
      <c r="G2456" s="1">
        <f>(Comuni[[#This Row],[Popolazione2011]]/Comuni[[#This Row],[TOT POP REGIONE ]])*100</f>
        <v>1.1871208516850161E-2</v>
      </c>
      <c r="H2456" t="str">
        <f>IF(Comuni[[#This Row],[Popolazione2011]]&gt;300000,"MAGGIORE","")</f>
        <v/>
      </c>
      <c r="I2456" t="str">
        <f>_xlfn.XLOOKUP(Comuni[[#This Row],[Regione]],Ripartizione_geografica[Regione],Ripartizione_geografica[Ripartizione geografica])</f>
        <v>Nord-ovest</v>
      </c>
      <c r="J2456">
        <f>_xlfn.XLOOKUP(Comuni[[#This Row],[Regione]],Ripartizione_geografica[Regione],Ripartizione_geografica[Codice Regione])</f>
        <v>3</v>
      </c>
      <c r="K2456">
        <f>_xlfn.XLOOKUP(Comuni[[#This Row],[Regione]],Table_0[Regione],Table_0[Totale])</f>
        <v>4308126</v>
      </c>
      <c r="L2456">
        <f>_xlfn.XLOOKUP(Comuni[[#This Row],[Regione]],Table_0[Regione],Table_0[Guariti])</f>
        <v>4242764</v>
      </c>
      <c r="M2456">
        <f>_xlfn.XLOOKUP(Comuni[[#This Row],[Regione]],Table_0[Regione],Table_0[Deceduti])</f>
        <v>47031</v>
      </c>
      <c r="N2456" s="1">
        <f>(Comuni[[#This Row],[Popolazione2011]]/Comuni[[#This Row],[Ammalati TOT]])*100</f>
        <v>2.6740164981247067E-2</v>
      </c>
      <c r="O2456">
        <f>_xlfn.XLOOKUP(Comuni[[#This Row],[Regione]],Table_0[Regione],Table_0[TOT AREA])</f>
        <v>6838505</v>
      </c>
      <c r="P2456" s="1">
        <f>(Comuni[[#This Row],[Popolazione2011]]/Comuni[[#This Row],[Ammalati AREA]])*100</f>
        <v>1.6845787200565038E-2</v>
      </c>
    </row>
    <row r="2457" spans="1:16" x14ac:dyDescent="0.3">
      <c r="A2457" t="s">
        <v>2476</v>
      </c>
      <c r="B2457" t="s">
        <v>8023</v>
      </c>
      <c r="C2457" t="s">
        <v>2406</v>
      </c>
      <c r="D2457">
        <v>1295</v>
      </c>
      <c r="E2457" s="1">
        <f>(Comuni[[#This Row],[Popolazione2011]]/SUM(D:D))*100</f>
        <v>2.1792925339928406E-3</v>
      </c>
      <c r="F2457">
        <f t="shared" si="38"/>
        <v>9704151</v>
      </c>
      <c r="G2457" s="1">
        <f>(Comuni[[#This Row],[Popolazione2011]]/Comuni[[#This Row],[TOT POP REGIONE ]])*100</f>
        <v>1.334480471295222E-2</v>
      </c>
      <c r="H2457" t="str">
        <f>IF(Comuni[[#This Row],[Popolazione2011]]&gt;300000,"MAGGIORE","")</f>
        <v/>
      </c>
      <c r="I2457" t="str">
        <f>_xlfn.XLOOKUP(Comuni[[#This Row],[Regione]],Ripartizione_geografica[Regione],Ripartizione_geografica[Ripartizione geografica])</f>
        <v>Nord-ovest</v>
      </c>
      <c r="J2457">
        <f>_xlfn.XLOOKUP(Comuni[[#This Row],[Regione]],Ripartizione_geografica[Regione],Ripartizione_geografica[Codice Regione])</f>
        <v>3</v>
      </c>
      <c r="K2457">
        <f>_xlfn.XLOOKUP(Comuni[[#This Row],[Regione]],Table_0[Regione],Table_0[Totale])</f>
        <v>4308126</v>
      </c>
      <c r="L2457">
        <f>_xlfn.XLOOKUP(Comuni[[#This Row],[Regione]],Table_0[Regione],Table_0[Guariti])</f>
        <v>4242764</v>
      </c>
      <c r="M2457">
        <f>_xlfn.XLOOKUP(Comuni[[#This Row],[Regione]],Table_0[Regione],Table_0[Deceduti])</f>
        <v>47031</v>
      </c>
      <c r="N2457" s="1">
        <f>(Comuni[[#This Row],[Popolazione2011]]/Comuni[[#This Row],[Ammalati TOT]])*100</f>
        <v>3.0059473655134505E-2</v>
      </c>
      <c r="O2457">
        <f>_xlfn.XLOOKUP(Comuni[[#This Row],[Regione]],Table_0[Regione],Table_0[TOT AREA])</f>
        <v>6838505</v>
      </c>
      <c r="P2457" s="1">
        <f>(Comuni[[#This Row],[Popolazione2011]]/Comuni[[#This Row],[Ammalati AREA]])*100</f>
        <v>1.8936887521468507E-2</v>
      </c>
    </row>
    <row r="2458" spans="1:16" x14ac:dyDescent="0.3">
      <c r="A2458" t="s">
        <v>2477</v>
      </c>
      <c r="B2458" t="s">
        <v>8023</v>
      </c>
      <c r="C2458" t="s">
        <v>2406</v>
      </c>
      <c r="D2458">
        <v>1624</v>
      </c>
      <c r="E2458" s="1">
        <f>(Comuni[[#This Row],[Popolazione2011]]/SUM(D:D))*100</f>
        <v>2.7329506372234542E-3</v>
      </c>
      <c r="F2458">
        <f t="shared" si="38"/>
        <v>9704151</v>
      </c>
      <c r="G2458" s="1">
        <f>(Comuni[[#This Row],[Popolazione2011]]/Comuni[[#This Row],[TOT POP REGIONE ]])*100</f>
        <v>1.6735106450837377E-2</v>
      </c>
      <c r="H2458" t="str">
        <f>IF(Comuni[[#This Row],[Popolazione2011]]&gt;300000,"MAGGIORE","")</f>
        <v/>
      </c>
      <c r="I2458" t="str">
        <f>_xlfn.XLOOKUP(Comuni[[#This Row],[Regione]],Ripartizione_geografica[Regione],Ripartizione_geografica[Ripartizione geografica])</f>
        <v>Nord-ovest</v>
      </c>
      <c r="J2458">
        <f>_xlfn.XLOOKUP(Comuni[[#This Row],[Regione]],Ripartizione_geografica[Regione],Ripartizione_geografica[Codice Regione])</f>
        <v>3</v>
      </c>
      <c r="K2458">
        <f>_xlfn.XLOOKUP(Comuni[[#This Row],[Regione]],Table_0[Regione],Table_0[Totale])</f>
        <v>4308126</v>
      </c>
      <c r="L2458">
        <f>_xlfn.XLOOKUP(Comuni[[#This Row],[Regione]],Table_0[Regione],Table_0[Guariti])</f>
        <v>4242764</v>
      </c>
      <c r="M2458">
        <f>_xlfn.XLOOKUP(Comuni[[#This Row],[Regione]],Table_0[Regione],Table_0[Deceduti])</f>
        <v>47031</v>
      </c>
      <c r="N2458" s="1">
        <f>(Comuni[[#This Row],[Popolazione2011]]/Comuni[[#This Row],[Ammalati TOT]])*100</f>
        <v>3.7696204799952462E-2</v>
      </c>
      <c r="O2458">
        <f>_xlfn.XLOOKUP(Comuni[[#This Row],[Regione]],Table_0[Regione],Table_0[TOT AREA])</f>
        <v>6838505</v>
      </c>
      <c r="P2458" s="1">
        <f>(Comuni[[#This Row],[Popolazione2011]]/Comuni[[#This Row],[Ammalati AREA]])*100</f>
        <v>2.3747880567463211E-2</v>
      </c>
    </row>
    <row r="2459" spans="1:16" x14ac:dyDescent="0.3">
      <c r="A2459" t="s">
        <v>2478</v>
      </c>
      <c r="B2459" t="s">
        <v>8023</v>
      </c>
      <c r="C2459" t="s">
        <v>2406</v>
      </c>
      <c r="D2459">
        <v>6703</v>
      </c>
      <c r="E2459" s="1">
        <f>(Comuni[[#This Row],[Popolazione2011]]/SUM(D:D))*100</f>
        <v>1.1280152784057151E-2</v>
      </c>
      <c r="F2459">
        <f t="shared" si="38"/>
        <v>9704151</v>
      </c>
      <c r="G2459" s="1">
        <f>(Comuni[[#This Row],[Popolazione2011]]/Comuni[[#This Row],[TOT POP REGIONE ]])*100</f>
        <v>6.9073533583721036E-2</v>
      </c>
      <c r="H2459" t="str">
        <f>IF(Comuni[[#This Row],[Popolazione2011]]&gt;300000,"MAGGIORE","")</f>
        <v/>
      </c>
      <c r="I2459" t="str">
        <f>_xlfn.XLOOKUP(Comuni[[#This Row],[Regione]],Ripartizione_geografica[Regione],Ripartizione_geografica[Ripartizione geografica])</f>
        <v>Nord-ovest</v>
      </c>
      <c r="J2459">
        <f>_xlfn.XLOOKUP(Comuni[[#This Row],[Regione]],Ripartizione_geografica[Regione],Ripartizione_geografica[Codice Regione])</f>
        <v>3</v>
      </c>
      <c r="K2459">
        <f>_xlfn.XLOOKUP(Comuni[[#This Row],[Regione]],Table_0[Regione],Table_0[Totale])</f>
        <v>4308126</v>
      </c>
      <c r="L2459">
        <f>_xlfn.XLOOKUP(Comuni[[#This Row],[Regione]],Table_0[Regione],Table_0[Guariti])</f>
        <v>4242764</v>
      </c>
      <c r="M2459">
        <f>_xlfn.XLOOKUP(Comuni[[#This Row],[Regione]],Table_0[Regione],Table_0[Deceduti])</f>
        <v>47031</v>
      </c>
      <c r="N2459" s="1">
        <f>(Comuni[[#This Row],[Popolazione2011]]/Comuni[[#This Row],[Ammalati TOT]])*100</f>
        <v>0.15558969259487768</v>
      </c>
      <c r="O2459">
        <f>_xlfn.XLOOKUP(Comuni[[#This Row],[Regione]],Table_0[Regione],Table_0[TOT AREA])</f>
        <v>6838505</v>
      </c>
      <c r="P2459" s="1">
        <f>(Comuni[[#This Row],[Popolazione2011]]/Comuni[[#This Row],[Ammalati AREA]])*100</f>
        <v>9.8018499657454364E-2</v>
      </c>
    </row>
    <row r="2460" spans="1:16" x14ac:dyDescent="0.3">
      <c r="A2460" t="s">
        <v>2479</v>
      </c>
      <c r="B2460" t="s">
        <v>8023</v>
      </c>
      <c r="C2460" t="s">
        <v>2406</v>
      </c>
      <c r="D2460">
        <v>1471</v>
      </c>
      <c r="E2460" s="1">
        <f>(Comuni[[#This Row],[Popolazione2011]]/SUM(D:D))*100</f>
        <v>2.4754743764505548E-3</v>
      </c>
      <c r="F2460">
        <f t="shared" si="38"/>
        <v>9704151</v>
      </c>
      <c r="G2460" s="1">
        <f>(Comuni[[#This Row],[Popolazione2011]]/Comuni[[#This Row],[TOT POP REGIONE ]])*100</f>
        <v>1.5158461569693218E-2</v>
      </c>
      <c r="H2460" t="str">
        <f>IF(Comuni[[#This Row],[Popolazione2011]]&gt;300000,"MAGGIORE","")</f>
        <v/>
      </c>
      <c r="I2460" t="str">
        <f>_xlfn.XLOOKUP(Comuni[[#This Row],[Regione]],Ripartizione_geografica[Regione],Ripartizione_geografica[Ripartizione geografica])</f>
        <v>Nord-ovest</v>
      </c>
      <c r="J2460">
        <f>_xlfn.XLOOKUP(Comuni[[#This Row],[Regione]],Ripartizione_geografica[Regione],Ripartizione_geografica[Codice Regione])</f>
        <v>3</v>
      </c>
      <c r="K2460">
        <f>_xlfn.XLOOKUP(Comuni[[#This Row],[Regione]],Table_0[Regione],Table_0[Totale])</f>
        <v>4308126</v>
      </c>
      <c r="L2460">
        <f>_xlfn.XLOOKUP(Comuni[[#This Row],[Regione]],Table_0[Regione],Table_0[Guariti])</f>
        <v>4242764</v>
      </c>
      <c r="M2460">
        <f>_xlfn.XLOOKUP(Comuni[[#This Row],[Regione]],Table_0[Regione],Table_0[Deceduti])</f>
        <v>47031</v>
      </c>
      <c r="N2460" s="1">
        <f>(Comuni[[#This Row],[Popolazione2011]]/Comuni[[#This Row],[Ammalati TOT]])*100</f>
        <v>3.4144776638380586E-2</v>
      </c>
      <c r="O2460">
        <f>_xlfn.XLOOKUP(Comuni[[#This Row],[Regione]],Table_0[Regione],Table_0[TOT AREA])</f>
        <v>6838505</v>
      </c>
      <c r="P2460" s="1">
        <f>(Comuni[[#This Row],[Popolazione2011]]/Comuni[[#This Row],[Ammalati AREA]])*100</f>
        <v>2.1510549454888166E-2</v>
      </c>
    </row>
    <row r="2461" spans="1:16" x14ac:dyDescent="0.3">
      <c r="A2461" t="s">
        <v>2480</v>
      </c>
      <c r="B2461" t="s">
        <v>8023</v>
      </c>
      <c r="C2461" t="s">
        <v>2406</v>
      </c>
      <c r="D2461">
        <v>910</v>
      </c>
      <c r="E2461" s="1">
        <f>(Comuni[[#This Row],[Popolazione2011]]/SUM(D:D))*100</f>
        <v>1.5313947536165907E-3</v>
      </c>
      <c r="F2461">
        <f t="shared" si="38"/>
        <v>9704151</v>
      </c>
      <c r="G2461" s="1">
        <f>(Comuni[[#This Row],[Popolazione2011]]/Comuni[[#This Row],[TOT POP REGIONE ]])*100</f>
        <v>9.3774303388312902E-3</v>
      </c>
      <c r="H2461" t="str">
        <f>IF(Comuni[[#This Row],[Popolazione2011]]&gt;300000,"MAGGIORE","")</f>
        <v/>
      </c>
      <c r="I2461" t="str">
        <f>_xlfn.XLOOKUP(Comuni[[#This Row],[Regione]],Ripartizione_geografica[Regione],Ripartizione_geografica[Ripartizione geografica])</f>
        <v>Nord-ovest</v>
      </c>
      <c r="J2461">
        <f>_xlfn.XLOOKUP(Comuni[[#This Row],[Regione]],Ripartizione_geografica[Regione],Ripartizione_geografica[Codice Regione])</f>
        <v>3</v>
      </c>
      <c r="K2461">
        <f>_xlfn.XLOOKUP(Comuni[[#This Row],[Regione]],Table_0[Regione],Table_0[Totale])</f>
        <v>4308126</v>
      </c>
      <c r="L2461">
        <f>_xlfn.XLOOKUP(Comuni[[#This Row],[Regione]],Table_0[Regione],Table_0[Guariti])</f>
        <v>4242764</v>
      </c>
      <c r="M2461">
        <f>_xlfn.XLOOKUP(Comuni[[#This Row],[Regione]],Table_0[Regione],Table_0[Deceduti])</f>
        <v>47031</v>
      </c>
      <c r="N2461" s="1">
        <f>(Comuni[[#This Row],[Popolazione2011]]/Comuni[[#This Row],[Ammalati TOT]])*100</f>
        <v>2.1122873379283705E-2</v>
      </c>
      <c r="O2461">
        <f>_xlfn.XLOOKUP(Comuni[[#This Row],[Regione]],Table_0[Regione],Table_0[TOT AREA])</f>
        <v>6838505</v>
      </c>
      <c r="P2461" s="1">
        <f>(Comuni[[#This Row],[Popolazione2011]]/Comuni[[#This Row],[Ammalati AREA]])*100</f>
        <v>1.3307002042113006E-2</v>
      </c>
    </row>
    <row r="2462" spans="1:16" x14ac:dyDescent="0.3">
      <c r="A2462" t="s">
        <v>2481</v>
      </c>
      <c r="B2462" t="s">
        <v>8023</v>
      </c>
      <c r="C2462" t="s">
        <v>2406</v>
      </c>
      <c r="D2462">
        <v>1770</v>
      </c>
      <c r="E2462" s="1">
        <f>(Comuni[[#This Row],[Popolazione2011]]/SUM(D:D))*100</f>
        <v>2.9786469383531488E-3</v>
      </c>
      <c r="F2462">
        <f t="shared" si="38"/>
        <v>9704151</v>
      </c>
      <c r="G2462" s="1">
        <f>(Comuni[[#This Row],[Popolazione2011]]/Comuni[[#This Row],[TOT POP REGIONE ]])*100</f>
        <v>1.8239617252452069E-2</v>
      </c>
      <c r="H2462" t="str">
        <f>IF(Comuni[[#This Row],[Popolazione2011]]&gt;300000,"MAGGIORE","")</f>
        <v/>
      </c>
      <c r="I2462" t="str">
        <f>_xlfn.XLOOKUP(Comuni[[#This Row],[Regione]],Ripartizione_geografica[Regione],Ripartizione_geografica[Ripartizione geografica])</f>
        <v>Nord-ovest</v>
      </c>
      <c r="J2462">
        <f>_xlfn.XLOOKUP(Comuni[[#This Row],[Regione]],Ripartizione_geografica[Regione],Ripartizione_geografica[Codice Regione])</f>
        <v>3</v>
      </c>
      <c r="K2462">
        <f>_xlfn.XLOOKUP(Comuni[[#This Row],[Regione]],Table_0[Regione],Table_0[Totale])</f>
        <v>4308126</v>
      </c>
      <c r="L2462">
        <f>_xlfn.XLOOKUP(Comuni[[#This Row],[Regione]],Table_0[Regione],Table_0[Guariti])</f>
        <v>4242764</v>
      </c>
      <c r="M2462">
        <f>_xlfn.XLOOKUP(Comuni[[#This Row],[Regione]],Table_0[Regione],Table_0[Deceduti])</f>
        <v>47031</v>
      </c>
      <c r="N2462" s="1">
        <f>(Comuni[[#This Row],[Popolazione2011]]/Comuni[[#This Row],[Ammalati TOT]])*100</f>
        <v>4.1085149320145231E-2</v>
      </c>
      <c r="O2462">
        <f>_xlfn.XLOOKUP(Comuni[[#This Row],[Regione]],Table_0[Regione],Table_0[TOT AREA])</f>
        <v>6838505</v>
      </c>
      <c r="P2462" s="1">
        <f>(Comuni[[#This Row],[Popolazione2011]]/Comuni[[#This Row],[Ammalati AREA]])*100</f>
        <v>2.5882850125868155E-2</v>
      </c>
    </row>
    <row r="2463" spans="1:16" x14ac:dyDescent="0.3">
      <c r="A2463" t="s">
        <v>2482</v>
      </c>
      <c r="B2463" t="s">
        <v>8023</v>
      </c>
      <c r="C2463" t="s">
        <v>2406</v>
      </c>
      <c r="D2463">
        <v>1055</v>
      </c>
      <c r="E2463" s="1">
        <f>(Comuni[[#This Row],[Popolazione2011]]/SUM(D:D))*100</f>
        <v>1.7754082033686848E-3</v>
      </c>
      <c r="F2463">
        <f t="shared" si="38"/>
        <v>9704151</v>
      </c>
      <c r="G2463" s="1">
        <f>(Comuni[[#This Row],[Popolazione2011]]/Comuni[[#This Row],[TOT POP REGIONE ]])*100</f>
        <v>1.087163627194177E-2</v>
      </c>
      <c r="H2463" t="str">
        <f>IF(Comuni[[#This Row],[Popolazione2011]]&gt;300000,"MAGGIORE","")</f>
        <v/>
      </c>
      <c r="I2463" t="str">
        <f>_xlfn.XLOOKUP(Comuni[[#This Row],[Regione]],Ripartizione_geografica[Regione],Ripartizione_geografica[Ripartizione geografica])</f>
        <v>Nord-ovest</v>
      </c>
      <c r="J2463">
        <f>_xlfn.XLOOKUP(Comuni[[#This Row],[Regione]],Ripartizione_geografica[Regione],Ripartizione_geografica[Codice Regione])</f>
        <v>3</v>
      </c>
      <c r="K2463">
        <f>_xlfn.XLOOKUP(Comuni[[#This Row],[Regione]],Table_0[Regione],Table_0[Totale])</f>
        <v>4308126</v>
      </c>
      <c r="L2463">
        <f>_xlfn.XLOOKUP(Comuni[[#This Row],[Regione]],Table_0[Regione],Table_0[Guariti])</f>
        <v>4242764</v>
      </c>
      <c r="M2463">
        <f>_xlfn.XLOOKUP(Comuni[[#This Row],[Regione]],Table_0[Regione],Table_0[Deceduti])</f>
        <v>47031</v>
      </c>
      <c r="N2463" s="1">
        <f>(Comuni[[#This Row],[Popolazione2011]]/Comuni[[#This Row],[Ammalati TOT]])*100</f>
        <v>2.4488605950708033E-2</v>
      </c>
      <c r="O2463">
        <f>_xlfn.XLOOKUP(Comuni[[#This Row],[Regione]],Table_0[Regione],Table_0[TOT AREA])</f>
        <v>6838505</v>
      </c>
      <c r="P2463" s="1">
        <f>(Comuni[[#This Row],[Popolazione2011]]/Comuni[[#This Row],[Ammalati AREA]])*100</f>
        <v>1.5427348521350793E-2</v>
      </c>
    </row>
    <row r="2464" spans="1:16" x14ac:dyDescent="0.3">
      <c r="A2464" t="s">
        <v>2483</v>
      </c>
      <c r="B2464" t="s">
        <v>8023</v>
      </c>
      <c r="C2464" t="s">
        <v>2406</v>
      </c>
      <c r="D2464">
        <v>3394</v>
      </c>
      <c r="E2464" s="1">
        <f>(Comuni[[#This Row],[Popolazione2011]]/SUM(D:D))*100</f>
        <v>5.7115975755766026E-3</v>
      </c>
      <c r="F2464">
        <f t="shared" si="38"/>
        <v>9704151</v>
      </c>
      <c r="G2464" s="1">
        <f>(Comuni[[#This Row],[Popolazione2011]]/Comuni[[#This Row],[TOT POP REGIONE ]])*100</f>
        <v>3.4974723703289447E-2</v>
      </c>
      <c r="H2464" t="str">
        <f>IF(Comuni[[#This Row],[Popolazione2011]]&gt;300000,"MAGGIORE","")</f>
        <v/>
      </c>
      <c r="I2464" t="str">
        <f>_xlfn.XLOOKUP(Comuni[[#This Row],[Regione]],Ripartizione_geografica[Regione],Ripartizione_geografica[Ripartizione geografica])</f>
        <v>Nord-ovest</v>
      </c>
      <c r="J2464">
        <f>_xlfn.XLOOKUP(Comuni[[#This Row],[Regione]],Ripartizione_geografica[Regione],Ripartizione_geografica[Codice Regione])</f>
        <v>3</v>
      </c>
      <c r="K2464">
        <f>_xlfn.XLOOKUP(Comuni[[#This Row],[Regione]],Table_0[Regione],Table_0[Totale])</f>
        <v>4308126</v>
      </c>
      <c r="L2464">
        <f>_xlfn.XLOOKUP(Comuni[[#This Row],[Regione]],Table_0[Regione],Table_0[Guariti])</f>
        <v>4242764</v>
      </c>
      <c r="M2464">
        <f>_xlfn.XLOOKUP(Comuni[[#This Row],[Regione]],Table_0[Regione],Table_0[Deceduti])</f>
        <v>47031</v>
      </c>
      <c r="N2464" s="1">
        <f>(Comuni[[#This Row],[Popolazione2011]]/Comuni[[#This Row],[Ammalati TOT]])*100</f>
        <v>7.8781354120097694E-2</v>
      </c>
      <c r="O2464">
        <f>_xlfn.XLOOKUP(Comuni[[#This Row],[Regione]],Table_0[Regione],Table_0[TOT AREA])</f>
        <v>6838505</v>
      </c>
      <c r="P2464" s="1">
        <f>(Comuni[[#This Row],[Popolazione2011]]/Comuni[[#This Row],[Ammalati AREA]])*100</f>
        <v>4.9630730693331362E-2</v>
      </c>
    </row>
    <row r="2465" spans="1:16" x14ac:dyDescent="0.3">
      <c r="A2465" t="s">
        <v>2484</v>
      </c>
      <c r="B2465" t="s">
        <v>8023</v>
      </c>
      <c r="C2465" t="s">
        <v>2406</v>
      </c>
      <c r="D2465">
        <v>535</v>
      </c>
      <c r="E2465" s="1">
        <f>(Comuni[[#This Row],[Popolazione2011]]/SUM(D:D))*100</f>
        <v>9.0032548701634717E-4</v>
      </c>
      <c r="F2465">
        <f t="shared" si="38"/>
        <v>9704151</v>
      </c>
      <c r="G2465" s="1">
        <f>(Comuni[[#This Row],[Popolazione2011]]/Comuni[[#This Row],[TOT POP REGIONE ]])*100</f>
        <v>5.5131046497524615E-3</v>
      </c>
      <c r="H2465" t="str">
        <f>IF(Comuni[[#This Row],[Popolazione2011]]&gt;300000,"MAGGIORE","")</f>
        <v/>
      </c>
      <c r="I2465" t="str">
        <f>_xlfn.XLOOKUP(Comuni[[#This Row],[Regione]],Ripartizione_geografica[Regione],Ripartizione_geografica[Ripartizione geografica])</f>
        <v>Nord-ovest</v>
      </c>
      <c r="J2465">
        <f>_xlfn.XLOOKUP(Comuni[[#This Row],[Regione]],Ripartizione_geografica[Regione],Ripartizione_geografica[Codice Regione])</f>
        <v>3</v>
      </c>
      <c r="K2465">
        <f>_xlfn.XLOOKUP(Comuni[[#This Row],[Regione]],Table_0[Regione],Table_0[Totale])</f>
        <v>4308126</v>
      </c>
      <c r="L2465">
        <f>_xlfn.XLOOKUP(Comuni[[#This Row],[Regione]],Table_0[Regione],Table_0[Guariti])</f>
        <v>4242764</v>
      </c>
      <c r="M2465">
        <f>_xlfn.XLOOKUP(Comuni[[#This Row],[Regione]],Table_0[Regione],Table_0[Deceduti])</f>
        <v>47031</v>
      </c>
      <c r="N2465" s="1">
        <f>(Comuni[[#This Row],[Popolazione2011]]/Comuni[[#This Row],[Ammalati TOT]])*100</f>
        <v>1.2418392591117343E-2</v>
      </c>
      <c r="O2465">
        <f>_xlfn.XLOOKUP(Comuni[[#This Row],[Regione]],Table_0[Regione],Table_0[TOT AREA])</f>
        <v>6838505</v>
      </c>
      <c r="P2465" s="1">
        <f>(Comuni[[#This Row],[Popolazione2011]]/Comuni[[#This Row],[Ammalati AREA]])*100</f>
        <v>7.8233473544290742E-3</v>
      </c>
    </row>
    <row r="2466" spans="1:16" x14ac:dyDescent="0.3">
      <c r="A2466" t="s">
        <v>2485</v>
      </c>
      <c r="B2466" t="s">
        <v>8023</v>
      </c>
      <c r="C2466" t="s">
        <v>2406</v>
      </c>
      <c r="D2466">
        <v>2077</v>
      </c>
      <c r="E2466" s="1">
        <f>(Comuni[[#This Row],[Popolazione2011]]/SUM(D:D))*100</f>
        <v>3.4952823112765481E-3</v>
      </c>
      <c r="F2466">
        <f t="shared" si="38"/>
        <v>9704151</v>
      </c>
      <c r="G2466" s="1">
        <f>(Comuni[[#This Row],[Popolazione2011]]/Comuni[[#This Row],[TOT POP REGIONE ]])*100</f>
        <v>2.1403211883244604E-2</v>
      </c>
      <c r="H2466" t="str">
        <f>IF(Comuni[[#This Row],[Popolazione2011]]&gt;300000,"MAGGIORE","")</f>
        <v/>
      </c>
      <c r="I2466" t="str">
        <f>_xlfn.XLOOKUP(Comuni[[#This Row],[Regione]],Ripartizione_geografica[Regione],Ripartizione_geografica[Ripartizione geografica])</f>
        <v>Nord-ovest</v>
      </c>
      <c r="J2466">
        <f>_xlfn.XLOOKUP(Comuni[[#This Row],[Regione]],Ripartizione_geografica[Regione],Ripartizione_geografica[Codice Regione])</f>
        <v>3</v>
      </c>
      <c r="K2466">
        <f>_xlfn.XLOOKUP(Comuni[[#This Row],[Regione]],Table_0[Regione],Table_0[Totale])</f>
        <v>4308126</v>
      </c>
      <c r="L2466">
        <f>_xlfn.XLOOKUP(Comuni[[#This Row],[Regione]],Table_0[Regione],Table_0[Guariti])</f>
        <v>4242764</v>
      </c>
      <c r="M2466">
        <f>_xlfn.XLOOKUP(Comuni[[#This Row],[Regione]],Table_0[Regione],Table_0[Deceduti])</f>
        <v>47031</v>
      </c>
      <c r="N2466" s="1">
        <f>(Comuni[[#This Row],[Popolazione2011]]/Comuni[[#This Row],[Ammalati TOT]])*100</f>
        <v>4.8211217592057425E-2</v>
      </c>
      <c r="O2466">
        <f>_xlfn.XLOOKUP(Comuni[[#This Row],[Regione]],Table_0[Regione],Table_0[TOT AREA])</f>
        <v>6838505</v>
      </c>
      <c r="P2466" s="1">
        <f>(Comuni[[#This Row],[Popolazione2011]]/Comuni[[#This Row],[Ammalati AREA]])*100</f>
        <v>3.0372135430185399E-2</v>
      </c>
    </row>
    <row r="2467" spans="1:16" x14ac:dyDescent="0.3">
      <c r="A2467" t="s">
        <v>2486</v>
      </c>
      <c r="B2467" t="s">
        <v>8023</v>
      </c>
      <c r="C2467" t="s">
        <v>2406</v>
      </c>
      <c r="D2467">
        <v>7918</v>
      </c>
      <c r="E2467" s="1">
        <f>(Comuni[[#This Row],[Popolazione2011]]/SUM(D:D))*100</f>
        <v>1.3324817207841939E-2</v>
      </c>
      <c r="F2467">
        <f t="shared" si="38"/>
        <v>9704151</v>
      </c>
      <c r="G2467" s="1">
        <f>(Comuni[[#This Row],[Popolazione2011]]/Comuni[[#This Row],[TOT POP REGIONE ]])*100</f>
        <v>8.1593948816336428E-2</v>
      </c>
      <c r="H2467" t="str">
        <f>IF(Comuni[[#This Row],[Popolazione2011]]&gt;300000,"MAGGIORE","")</f>
        <v/>
      </c>
      <c r="I2467" t="str">
        <f>_xlfn.XLOOKUP(Comuni[[#This Row],[Regione]],Ripartizione_geografica[Regione],Ripartizione_geografica[Ripartizione geografica])</f>
        <v>Nord-ovest</v>
      </c>
      <c r="J2467">
        <f>_xlfn.XLOOKUP(Comuni[[#This Row],[Regione]],Ripartizione_geografica[Regione],Ripartizione_geografica[Codice Regione])</f>
        <v>3</v>
      </c>
      <c r="K2467">
        <f>_xlfn.XLOOKUP(Comuni[[#This Row],[Regione]],Table_0[Regione],Table_0[Totale])</f>
        <v>4308126</v>
      </c>
      <c r="L2467">
        <f>_xlfn.XLOOKUP(Comuni[[#This Row],[Regione]],Table_0[Regione],Table_0[Guariti])</f>
        <v>4242764</v>
      </c>
      <c r="M2467">
        <f>_xlfn.XLOOKUP(Comuni[[#This Row],[Regione]],Table_0[Regione],Table_0[Deceduti])</f>
        <v>47031</v>
      </c>
      <c r="N2467" s="1">
        <f>(Comuni[[#This Row],[Popolazione2011]]/Comuni[[#This Row],[Ammalati TOT]])*100</f>
        <v>0.18379221034853671</v>
      </c>
      <c r="O2467">
        <f>_xlfn.XLOOKUP(Comuni[[#This Row],[Regione]],Table_0[Regione],Table_0[TOT AREA])</f>
        <v>6838505</v>
      </c>
      <c r="P2467" s="1">
        <f>(Comuni[[#This Row],[Popolazione2011]]/Comuni[[#This Row],[Ammalati AREA]])*100</f>
        <v>0.11578554084555032</v>
      </c>
    </row>
    <row r="2468" spans="1:16" x14ac:dyDescent="0.3">
      <c r="A2468" t="s">
        <v>2487</v>
      </c>
      <c r="B2468" t="s">
        <v>8023</v>
      </c>
      <c r="C2468" t="s">
        <v>2406</v>
      </c>
      <c r="D2468">
        <v>2438</v>
      </c>
      <c r="E2468" s="1">
        <f>(Comuni[[#This Row],[Popolazione2011]]/SUM(D:D))*100</f>
        <v>4.1027916585903825E-3</v>
      </c>
      <c r="F2468">
        <f t="shared" si="38"/>
        <v>9704151</v>
      </c>
      <c r="G2468" s="1">
        <f>(Comuni[[#This Row],[Popolazione2011]]/Comuni[[#This Row],[TOT POP REGIONE ]])*100</f>
        <v>2.5123269413264485E-2</v>
      </c>
      <c r="H2468" t="str">
        <f>IF(Comuni[[#This Row],[Popolazione2011]]&gt;300000,"MAGGIORE","")</f>
        <v/>
      </c>
      <c r="I2468" t="str">
        <f>_xlfn.XLOOKUP(Comuni[[#This Row],[Regione]],Ripartizione_geografica[Regione],Ripartizione_geografica[Ripartizione geografica])</f>
        <v>Nord-ovest</v>
      </c>
      <c r="J2468">
        <f>_xlfn.XLOOKUP(Comuni[[#This Row],[Regione]],Ripartizione_geografica[Regione],Ripartizione_geografica[Codice Regione])</f>
        <v>3</v>
      </c>
      <c r="K2468">
        <f>_xlfn.XLOOKUP(Comuni[[#This Row],[Regione]],Table_0[Regione],Table_0[Totale])</f>
        <v>4308126</v>
      </c>
      <c r="L2468">
        <f>_xlfn.XLOOKUP(Comuni[[#This Row],[Regione]],Table_0[Regione],Table_0[Guariti])</f>
        <v>4242764</v>
      </c>
      <c r="M2468">
        <f>_xlfn.XLOOKUP(Comuni[[#This Row],[Regione]],Table_0[Regione],Table_0[Deceduti])</f>
        <v>47031</v>
      </c>
      <c r="N2468" s="1">
        <f>(Comuni[[#This Row],[Popolazione2011]]/Comuni[[#This Row],[Ammalati TOT]])*100</f>
        <v>5.6590731097465582E-2</v>
      </c>
      <c r="O2468">
        <f>_xlfn.XLOOKUP(Comuni[[#This Row],[Regione]],Table_0[Regione],Table_0[TOT AREA])</f>
        <v>6838505</v>
      </c>
      <c r="P2468" s="1">
        <f>(Comuni[[#This Row],[Popolazione2011]]/Comuni[[#This Row],[Ammalati AREA]])*100</f>
        <v>3.5651067009529129E-2</v>
      </c>
    </row>
    <row r="2469" spans="1:16" x14ac:dyDescent="0.3">
      <c r="A2469" t="s">
        <v>2488</v>
      </c>
      <c r="B2469" t="s">
        <v>8023</v>
      </c>
      <c r="C2469" t="s">
        <v>2406</v>
      </c>
      <c r="D2469">
        <v>3021</v>
      </c>
      <c r="E2469" s="1">
        <f>(Comuni[[#This Row],[Popolazione2011]]/SUM(D:D))*100</f>
        <v>5.0838940117315613E-3</v>
      </c>
      <c r="F2469">
        <f t="shared" si="38"/>
        <v>9704151</v>
      </c>
      <c r="G2469" s="1">
        <f>(Comuni[[#This Row],[Popolazione2011]]/Comuni[[#This Row],[TOT POP REGIONE ]])*100</f>
        <v>3.1131007751219037E-2</v>
      </c>
      <c r="H2469" t="str">
        <f>IF(Comuni[[#This Row],[Popolazione2011]]&gt;300000,"MAGGIORE","")</f>
        <v/>
      </c>
      <c r="I2469" t="str">
        <f>_xlfn.XLOOKUP(Comuni[[#This Row],[Regione]],Ripartizione_geografica[Regione],Ripartizione_geografica[Ripartizione geografica])</f>
        <v>Nord-ovest</v>
      </c>
      <c r="J2469">
        <f>_xlfn.XLOOKUP(Comuni[[#This Row],[Regione]],Ripartizione_geografica[Regione],Ripartizione_geografica[Codice Regione])</f>
        <v>3</v>
      </c>
      <c r="K2469">
        <f>_xlfn.XLOOKUP(Comuni[[#This Row],[Regione]],Table_0[Regione],Table_0[Totale])</f>
        <v>4308126</v>
      </c>
      <c r="L2469">
        <f>_xlfn.XLOOKUP(Comuni[[#This Row],[Regione]],Table_0[Regione],Table_0[Guariti])</f>
        <v>4242764</v>
      </c>
      <c r="M2469">
        <f>_xlfn.XLOOKUP(Comuni[[#This Row],[Regione]],Table_0[Regione],Table_0[Deceduti])</f>
        <v>47031</v>
      </c>
      <c r="N2469" s="1">
        <f>(Comuni[[#This Row],[Popolazione2011]]/Comuni[[#This Row],[Ammalati TOT]])*100</f>
        <v>7.0123297229468209E-2</v>
      </c>
      <c r="O2469">
        <f>_xlfn.XLOOKUP(Comuni[[#This Row],[Regione]],Table_0[Regione],Table_0[TOT AREA])</f>
        <v>6838505</v>
      </c>
      <c r="P2469" s="1">
        <f>(Comuni[[#This Row],[Popolazione2011]]/Comuni[[#This Row],[Ammalati AREA]])*100</f>
        <v>4.4176322163981749E-2</v>
      </c>
    </row>
    <row r="2470" spans="1:16" x14ac:dyDescent="0.3">
      <c r="A2470" t="s">
        <v>2489</v>
      </c>
      <c r="B2470" t="s">
        <v>8023</v>
      </c>
      <c r="C2470" t="s">
        <v>2406</v>
      </c>
      <c r="D2470">
        <v>1169</v>
      </c>
      <c r="E2470" s="1">
        <f>(Comuni[[#This Row],[Popolazione2011]]/SUM(D:D))*100</f>
        <v>1.967253260415159E-3</v>
      </c>
      <c r="F2470">
        <f t="shared" si="38"/>
        <v>9704151</v>
      </c>
      <c r="G2470" s="1">
        <f>(Comuni[[#This Row],[Popolazione2011]]/Comuni[[#This Row],[TOT POP REGIONE ]])*100</f>
        <v>1.2046391281421733E-2</v>
      </c>
      <c r="H2470" t="str">
        <f>IF(Comuni[[#This Row],[Popolazione2011]]&gt;300000,"MAGGIORE","")</f>
        <v/>
      </c>
      <c r="I2470" t="str">
        <f>_xlfn.XLOOKUP(Comuni[[#This Row],[Regione]],Ripartizione_geografica[Regione],Ripartizione_geografica[Ripartizione geografica])</f>
        <v>Nord-ovest</v>
      </c>
      <c r="J2470">
        <f>_xlfn.XLOOKUP(Comuni[[#This Row],[Regione]],Ripartizione_geografica[Regione],Ripartizione_geografica[Codice Regione])</f>
        <v>3</v>
      </c>
      <c r="K2470">
        <f>_xlfn.XLOOKUP(Comuni[[#This Row],[Regione]],Table_0[Regione],Table_0[Totale])</f>
        <v>4308126</v>
      </c>
      <c r="L2470">
        <f>_xlfn.XLOOKUP(Comuni[[#This Row],[Regione]],Table_0[Regione],Table_0[Guariti])</f>
        <v>4242764</v>
      </c>
      <c r="M2470">
        <f>_xlfn.XLOOKUP(Comuni[[#This Row],[Regione]],Table_0[Regione],Table_0[Deceduti])</f>
        <v>47031</v>
      </c>
      <c r="N2470" s="1">
        <f>(Comuni[[#This Row],[Popolazione2011]]/Comuni[[#This Row],[Ammalati TOT]])*100</f>
        <v>2.7134768110310604E-2</v>
      </c>
      <c r="O2470">
        <f>_xlfn.XLOOKUP(Comuni[[#This Row],[Regione]],Table_0[Regione],Table_0[TOT AREA])</f>
        <v>6838505</v>
      </c>
      <c r="P2470" s="1">
        <f>(Comuni[[#This Row],[Popolazione2011]]/Comuni[[#This Row],[Ammalati AREA]])*100</f>
        <v>1.7094379546406708E-2</v>
      </c>
    </row>
    <row r="2471" spans="1:16" x14ac:dyDescent="0.3">
      <c r="A2471" t="s">
        <v>2490</v>
      </c>
      <c r="B2471" t="s">
        <v>8023</v>
      </c>
      <c r="C2471" t="s">
        <v>2406</v>
      </c>
      <c r="D2471">
        <v>2207</v>
      </c>
      <c r="E2471" s="1">
        <f>(Comuni[[#This Row],[Popolazione2011]]/SUM(D:D))*100</f>
        <v>3.7140529903646326E-3</v>
      </c>
      <c r="F2471">
        <f t="shared" si="38"/>
        <v>9704151</v>
      </c>
      <c r="G2471" s="1">
        <f>(Comuni[[#This Row],[Popolazione2011]]/Comuni[[#This Row],[TOT POP REGIONE ]])*100</f>
        <v>2.2742844788791929E-2</v>
      </c>
      <c r="H2471" t="str">
        <f>IF(Comuni[[#This Row],[Popolazione2011]]&gt;300000,"MAGGIORE","")</f>
        <v/>
      </c>
      <c r="I2471" t="str">
        <f>_xlfn.XLOOKUP(Comuni[[#This Row],[Regione]],Ripartizione_geografica[Regione],Ripartizione_geografica[Ripartizione geografica])</f>
        <v>Nord-ovest</v>
      </c>
      <c r="J2471">
        <f>_xlfn.XLOOKUP(Comuni[[#This Row],[Regione]],Ripartizione_geografica[Regione],Ripartizione_geografica[Codice Regione])</f>
        <v>3</v>
      </c>
      <c r="K2471">
        <f>_xlfn.XLOOKUP(Comuni[[#This Row],[Regione]],Table_0[Regione],Table_0[Totale])</f>
        <v>4308126</v>
      </c>
      <c r="L2471">
        <f>_xlfn.XLOOKUP(Comuni[[#This Row],[Regione]],Table_0[Regione],Table_0[Guariti])</f>
        <v>4242764</v>
      </c>
      <c r="M2471">
        <f>_xlfn.XLOOKUP(Comuni[[#This Row],[Regione]],Table_0[Regione],Table_0[Deceduti])</f>
        <v>47031</v>
      </c>
      <c r="N2471" s="1">
        <f>(Comuni[[#This Row],[Popolazione2011]]/Comuni[[#This Row],[Ammalati TOT]])*100</f>
        <v>5.1228770931955096E-2</v>
      </c>
      <c r="O2471">
        <f>_xlfn.XLOOKUP(Comuni[[#This Row],[Regione]],Table_0[Regione],Table_0[TOT AREA])</f>
        <v>6838505</v>
      </c>
      <c r="P2471" s="1">
        <f>(Comuni[[#This Row],[Popolazione2011]]/Comuni[[#This Row],[Ammalati AREA]])*100</f>
        <v>3.2273135721915827E-2</v>
      </c>
    </row>
    <row r="2472" spans="1:16" x14ac:dyDescent="0.3">
      <c r="A2472" t="s">
        <v>2491</v>
      </c>
      <c r="B2472" t="s">
        <v>8023</v>
      </c>
      <c r="C2472" t="s">
        <v>2406</v>
      </c>
      <c r="D2472">
        <v>1419</v>
      </c>
      <c r="E2472" s="1">
        <f>(Comuni[[#This Row],[Popolazione2011]]/SUM(D:D))*100</f>
        <v>2.387966104815321E-3</v>
      </c>
      <c r="F2472">
        <f t="shared" si="38"/>
        <v>9704151</v>
      </c>
      <c r="G2472" s="1">
        <f>(Comuni[[#This Row],[Popolazione2011]]/Comuni[[#This Row],[TOT POP REGIONE ]])*100</f>
        <v>1.4622608407474286E-2</v>
      </c>
      <c r="H2472" t="str">
        <f>IF(Comuni[[#This Row],[Popolazione2011]]&gt;300000,"MAGGIORE","")</f>
        <v/>
      </c>
      <c r="I2472" t="str">
        <f>_xlfn.XLOOKUP(Comuni[[#This Row],[Regione]],Ripartizione_geografica[Regione],Ripartizione_geografica[Ripartizione geografica])</f>
        <v>Nord-ovest</v>
      </c>
      <c r="J2472">
        <f>_xlfn.XLOOKUP(Comuni[[#This Row],[Regione]],Ripartizione_geografica[Regione],Ripartizione_geografica[Codice Regione])</f>
        <v>3</v>
      </c>
      <c r="K2472">
        <f>_xlfn.XLOOKUP(Comuni[[#This Row],[Regione]],Table_0[Regione],Table_0[Totale])</f>
        <v>4308126</v>
      </c>
      <c r="L2472">
        <f>_xlfn.XLOOKUP(Comuni[[#This Row],[Regione]],Table_0[Regione],Table_0[Guariti])</f>
        <v>4242764</v>
      </c>
      <c r="M2472">
        <f>_xlfn.XLOOKUP(Comuni[[#This Row],[Regione]],Table_0[Regione],Table_0[Deceduti])</f>
        <v>47031</v>
      </c>
      <c r="N2472" s="1">
        <f>(Comuni[[#This Row],[Popolazione2011]]/Comuni[[#This Row],[Ammalati TOT]])*100</f>
        <v>3.2937755302421518E-2</v>
      </c>
      <c r="O2472">
        <f>_xlfn.XLOOKUP(Comuni[[#This Row],[Regione]],Table_0[Regione],Table_0[TOT AREA])</f>
        <v>6838505</v>
      </c>
      <c r="P2472" s="1">
        <f>(Comuni[[#This Row],[Popolazione2011]]/Comuni[[#This Row],[Ammalati AREA]])*100</f>
        <v>2.0750149338195994E-2</v>
      </c>
    </row>
    <row r="2473" spans="1:16" x14ac:dyDescent="0.3">
      <c r="A2473" t="s">
        <v>2492</v>
      </c>
      <c r="B2473" t="s">
        <v>8023</v>
      </c>
      <c r="C2473" t="s">
        <v>2406</v>
      </c>
      <c r="D2473">
        <v>1875</v>
      </c>
      <c r="E2473" s="1">
        <f>(Comuni[[#This Row],[Popolazione2011]]/SUM(D:D))*100</f>
        <v>3.1553463330012167E-3</v>
      </c>
      <c r="F2473">
        <f t="shared" si="38"/>
        <v>9704151</v>
      </c>
      <c r="G2473" s="1">
        <f>(Comuni[[#This Row],[Popolazione2011]]/Comuni[[#This Row],[TOT POP REGIONE ]])*100</f>
        <v>1.9321628445394139E-2</v>
      </c>
      <c r="H2473" t="str">
        <f>IF(Comuni[[#This Row],[Popolazione2011]]&gt;300000,"MAGGIORE","")</f>
        <v/>
      </c>
      <c r="I2473" t="str">
        <f>_xlfn.XLOOKUP(Comuni[[#This Row],[Regione]],Ripartizione_geografica[Regione],Ripartizione_geografica[Ripartizione geografica])</f>
        <v>Nord-ovest</v>
      </c>
      <c r="J2473">
        <f>_xlfn.XLOOKUP(Comuni[[#This Row],[Regione]],Ripartizione_geografica[Regione],Ripartizione_geografica[Codice Regione])</f>
        <v>3</v>
      </c>
      <c r="K2473">
        <f>_xlfn.XLOOKUP(Comuni[[#This Row],[Regione]],Table_0[Regione],Table_0[Totale])</f>
        <v>4308126</v>
      </c>
      <c r="L2473">
        <f>_xlfn.XLOOKUP(Comuni[[#This Row],[Regione]],Table_0[Regione],Table_0[Guariti])</f>
        <v>4242764</v>
      </c>
      <c r="M2473">
        <f>_xlfn.XLOOKUP(Comuni[[#This Row],[Regione]],Table_0[Regione],Table_0[Deceduti])</f>
        <v>47031</v>
      </c>
      <c r="N2473" s="1">
        <f>(Comuni[[#This Row],[Popolazione2011]]/Comuni[[#This Row],[Ammalati TOT]])*100</f>
        <v>4.3522403940831816E-2</v>
      </c>
      <c r="O2473">
        <f>_xlfn.XLOOKUP(Comuni[[#This Row],[Regione]],Table_0[Regione],Table_0[TOT AREA])</f>
        <v>6838505</v>
      </c>
      <c r="P2473" s="1">
        <f>(Comuni[[#This Row],[Popolazione2011]]/Comuni[[#This Row],[Ammalati AREA]])*100</f>
        <v>2.7418273438419655E-2</v>
      </c>
    </row>
    <row r="2474" spans="1:16" x14ac:dyDescent="0.3">
      <c r="A2474" t="s">
        <v>2493</v>
      </c>
      <c r="B2474" t="s">
        <v>8023</v>
      </c>
      <c r="C2474" t="s">
        <v>2406</v>
      </c>
      <c r="D2474">
        <v>473</v>
      </c>
      <c r="E2474" s="1">
        <f>(Comuni[[#This Row],[Popolazione2011]]/SUM(D:D))*100</f>
        <v>7.9598870160510699E-4</v>
      </c>
      <c r="F2474">
        <f t="shared" si="38"/>
        <v>9704151</v>
      </c>
      <c r="G2474" s="1">
        <f>(Comuni[[#This Row],[Popolazione2011]]/Comuni[[#This Row],[TOT POP REGIONE ]])*100</f>
        <v>4.8742028024914286E-3</v>
      </c>
      <c r="H2474" t="str">
        <f>IF(Comuni[[#This Row],[Popolazione2011]]&gt;300000,"MAGGIORE","")</f>
        <v/>
      </c>
      <c r="I2474" t="str">
        <f>_xlfn.XLOOKUP(Comuni[[#This Row],[Regione]],Ripartizione_geografica[Regione],Ripartizione_geografica[Ripartizione geografica])</f>
        <v>Nord-ovest</v>
      </c>
      <c r="J2474">
        <f>_xlfn.XLOOKUP(Comuni[[#This Row],[Regione]],Ripartizione_geografica[Regione],Ripartizione_geografica[Codice Regione])</f>
        <v>3</v>
      </c>
      <c r="K2474">
        <f>_xlfn.XLOOKUP(Comuni[[#This Row],[Regione]],Table_0[Regione],Table_0[Totale])</f>
        <v>4308126</v>
      </c>
      <c r="L2474">
        <f>_xlfn.XLOOKUP(Comuni[[#This Row],[Regione]],Table_0[Regione],Table_0[Guariti])</f>
        <v>4242764</v>
      </c>
      <c r="M2474">
        <f>_xlfn.XLOOKUP(Comuni[[#This Row],[Regione]],Table_0[Regione],Table_0[Deceduti])</f>
        <v>47031</v>
      </c>
      <c r="N2474" s="1">
        <f>(Comuni[[#This Row],[Popolazione2011]]/Comuni[[#This Row],[Ammalati TOT]])*100</f>
        <v>1.0979251767473839E-2</v>
      </c>
      <c r="O2474">
        <f>_xlfn.XLOOKUP(Comuni[[#This Row],[Regione]],Table_0[Regione],Table_0[TOT AREA])</f>
        <v>6838505</v>
      </c>
      <c r="P2474" s="1">
        <f>(Comuni[[#This Row],[Popolazione2011]]/Comuni[[#This Row],[Ammalati AREA]])*100</f>
        <v>6.9167164460653321E-3</v>
      </c>
    </row>
    <row r="2475" spans="1:16" x14ac:dyDescent="0.3">
      <c r="A2475" t="s">
        <v>2494</v>
      </c>
      <c r="B2475" t="s">
        <v>8023</v>
      </c>
      <c r="C2475" t="s">
        <v>2406</v>
      </c>
      <c r="D2475">
        <v>1466</v>
      </c>
      <c r="E2475" s="1">
        <f>(Comuni[[#This Row],[Popolazione2011]]/SUM(D:D))*100</f>
        <v>2.4670601195625514E-3</v>
      </c>
      <c r="F2475">
        <f t="shared" si="38"/>
        <v>9704151</v>
      </c>
      <c r="G2475" s="1">
        <f>(Comuni[[#This Row],[Popolazione2011]]/Comuni[[#This Row],[TOT POP REGIONE ]])*100</f>
        <v>1.5106937227172166E-2</v>
      </c>
      <c r="H2475" t="str">
        <f>IF(Comuni[[#This Row],[Popolazione2011]]&gt;300000,"MAGGIORE","")</f>
        <v/>
      </c>
      <c r="I2475" t="str">
        <f>_xlfn.XLOOKUP(Comuni[[#This Row],[Regione]],Ripartizione_geografica[Regione],Ripartizione_geografica[Ripartizione geografica])</f>
        <v>Nord-ovest</v>
      </c>
      <c r="J2475">
        <f>_xlfn.XLOOKUP(Comuni[[#This Row],[Regione]],Ripartizione_geografica[Regione],Ripartizione_geografica[Codice Regione])</f>
        <v>3</v>
      </c>
      <c r="K2475">
        <f>_xlfn.XLOOKUP(Comuni[[#This Row],[Regione]],Table_0[Regione],Table_0[Totale])</f>
        <v>4308126</v>
      </c>
      <c r="L2475">
        <f>_xlfn.XLOOKUP(Comuni[[#This Row],[Regione]],Table_0[Regione],Table_0[Guariti])</f>
        <v>4242764</v>
      </c>
      <c r="M2475">
        <f>_xlfn.XLOOKUP(Comuni[[#This Row],[Regione]],Table_0[Regione],Table_0[Deceduti])</f>
        <v>47031</v>
      </c>
      <c r="N2475" s="1">
        <f>(Comuni[[#This Row],[Popolazione2011]]/Comuni[[#This Row],[Ammalati TOT]])*100</f>
        <v>3.4028716894538368E-2</v>
      </c>
      <c r="O2475">
        <f>_xlfn.XLOOKUP(Comuni[[#This Row],[Regione]],Table_0[Regione],Table_0[TOT AREA])</f>
        <v>6838505</v>
      </c>
      <c r="P2475" s="1">
        <f>(Comuni[[#This Row],[Popolazione2011]]/Comuni[[#This Row],[Ammalati AREA]])*100</f>
        <v>2.1437434059052379E-2</v>
      </c>
    </row>
    <row r="2476" spans="1:16" x14ac:dyDescent="0.3">
      <c r="A2476" t="s">
        <v>2495</v>
      </c>
      <c r="B2476" t="s">
        <v>8023</v>
      </c>
      <c r="C2476" t="s">
        <v>2406</v>
      </c>
      <c r="D2476">
        <v>623</v>
      </c>
      <c r="E2476" s="1">
        <f>(Comuni[[#This Row],[Popolazione2011]]/SUM(D:D))*100</f>
        <v>1.0484164082452045E-3</v>
      </c>
      <c r="F2476">
        <f t="shared" si="38"/>
        <v>9704151</v>
      </c>
      <c r="G2476" s="1">
        <f>(Comuni[[#This Row],[Popolazione2011]]/Comuni[[#This Row],[TOT POP REGIONE ]])*100</f>
        <v>6.4199330781229596E-3</v>
      </c>
      <c r="H2476" t="str">
        <f>IF(Comuni[[#This Row],[Popolazione2011]]&gt;300000,"MAGGIORE","")</f>
        <v/>
      </c>
      <c r="I2476" t="str">
        <f>_xlfn.XLOOKUP(Comuni[[#This Row],[Regione]],Ripartizione_geografica[Regione],Ripartizione_geografica[Ripartizione geografica])</f>
        <v>Nord-ovest</v>
      </c>
      <c r="J2476">
        <f>_xlfn.XLOOKUP(Comuni[[#This Row],[Regione]],Ripartizione_geografica[Regione],Ripartizione_geografica[Codice Regione])</f>
        <v>3</v>
      </c>
      <c r="K2476">
        <f>_xlfn.XLOOKUP(Comuni[[#This Row],[Regione]],Table_0[Regione],Table_0[Totale])</f>
        <v>4308126</v>
      </c>
      <c r="L2476">
        <f>_xlfn.XLOOKUP(Comuni[[#This Row],[Regione]],Table_0[Regione],Table_0[Guariti])</f>
        <v>4242764</v>
      </c>
      <c r="M2476">
        <f>_xlfn.XLOOKUP(Comuni[[#This Row],[Regione]],Table_0[Regione],Table_0[Deceduti])</f>
        <v>47031</v>
      </c>
      <c r="N2476" s="1">
        <f>(Comuni[[#This Row],[Popolazione2011]]/Comuni[[#This Row],[Ammalati TOT]])*100</f>
        <v>1.4461044082740383E-2</v>
      </c>
      <c r="O2476">
        <f>_xlfn.XLOOKUP(Comuni[[#This Row],[Regione]],Table_0[Regione],Table_0[TOT AREA])</f>
        <v>6838505</v>
      </c>
      <c r="P2476" s="1">
        <f>(Comuni[[#This Row],[Popolazione2011]]/Comuni[[#This Row],[Ammalati AREA]])*100</f>
        <v>9.1101783211389037E-3</v>
      </c>
    </row>
    <row r="2477" spans="1:16" x14ac:dyDescent="0.3">
      <c r="A2477" t="s">
        <v>2496</v>
      </c>
      <c r="B2477" t="s">
        <v>8023</v>
      </c>
      <c r="C2477" t="s">
        <v>2406</v>
      </c>
      <c r="D2477">
        <v>3631</v>
      </c>
      <c r="E2477" s="1">
        <f>(Comuni[[#This Row],[Popolazione2011]]/SUM(D:D))*100</f>
        <v>6.1104333520679566E-3</v>
      </c>
      <c r="F2477">
        <f t="shared" si="38"/>
        <v>9704151</v>
      </c>
      <c r="G2477" s="1">
        <f>(Comuni[[#This Row],[Popolazione2011]]/Comuni[[#This Row],[TOT POP REGIONE ]])*100</f>
        <v>3.7416977538787269E-2</v>
      </c>
      <c r="H2477" t="str">
        <f>IF(Comuni[[#This Row],[Popolazione2011]]&gt;300000,"MAGGIORE","")</f>
        <v/>
      </c>
      <c r="I2477" t="str">
        <f>_xlfn.XLOOKUP(Comuni[[#This Row],[Regione]],Ripartizione_geografica[Regione],Ripartizione_geografica[Ripartizione geografica])</f>
        <v>Nord-ovest</v>
      </c>
      <c r="J2477">
        <f>_xlfn.XLOOKUP(Comuni[[#This Row],[Regione]],Ripartizione_geografica[Regione],Ripartizione_geografica[Codice Regione])</f>
        <v>3</v>
      </c>
      <c r="K2477">
        <f>_xlfn.XLOOKUP(Comuni[[#This Row],[Regione]],Table_0[Regione],Table_0[Totale])</f>
        <v>4308126</v>
      </c>
      <c r="L2477">
        <f>_xlfn.XLOOKUP(Comuni[[#This Row],[Regione]],Table_0[Regione],Table_0[Guariti])</f>
        <v>4242764</v>
      </c>
      <c r="M2477">
        <f>_xlfn.XLOOKUP(Comuni[[#This Row],[Regione]],Table_0[Regione],Table_0[Deceduti])</f>
        <v>47031</v>
      </c>
      <c r="N2477" s="1">
        <f>(Comuni[[#This Row],[Popolazione2011]]/Comuni[[#This Row],[Ammalati TOT]])*100</f>
        <v>8.4282585978218832E-2</v>
      </c>
      <c r="O2477">
        <f>_xlfn.XLOOKUP(Comuni[[#This Row],[Regione]],Table_0[Regione],Table_0[TOT AREA])</f>
        <v>6838505</v>
      </c>
      <c r="P2477" s="1">
        <f>(Comuni[[#This Row],[Popolazione2011]]/Comuni[[#This Row],[Ammalati AREA]])*100</f>
        <v>5.3096400455947601E-2</v>
      </c>
    </row>
    <row r="2478" spans="1:16" x14ac:dyDescent="0.3">
      <c r="A2478" t="s">
        <v>2497</v>
      </c>
      <c r="B2478" t="s">
        <v>8023</v>
      </c>
      <c r="C2478" t="s">
        <v>2406</v>
      </c>
      <c r="D2478">
        <v>3075</v>
      </c>
      <c r="E2478" s="1">
        <f>(Comuni[[#This Row],[Popolazione2011]]/SUM(D:D))*100</f>
        <v>5.1747679861219959E-3</v>
      </c>
      <c r="F2478">
        <f t="shared" si="38"/>
        <v>9704151</v>
      </c>
      <c r="G2478" s="1">
        <f>(Comuni[[#This Row],[Popolazione2011]]/Comuni[[#This Row],[TOT POP REGIONE ]])*100</f>
        <v>3.1687470650446393E-2</v>
      </c>
      <c r="H2478" t="str">
        <f>IF(Comuni[[#This Row],[Popolazione2011]]&gt;300000,"MAGGIORE","")</f>
        <v/>
      </c>
      <c r="I2478" t="str">
        <f>_xlfn.XLOOKUP(Comuni[[#This Row],[Regione]],Ripartizione_geografica[Regione],Ripartizione_geografica[Ripartizione geografica])</f>
        <v>Nord-ovest</v>
      </c>
      <c r="J2478">
        <f>_xlfn.XLOOKUP(Comuni[[#This Row],[Regione]],Ripartizione_geografica[Regione],Ripartizione_geografica[Codice Regione])</f>
        <v>3</v>
      </c>
      <c r="K2478">
        <f>_xlfn.XLOOKUP(Comuni[[#This Row],[Regione]],Table_0[Regione],Table_0[Totale])</f>
        <v>4308126</v>
      </c>
      <c r="L2478">
        <f>_xlfn.XLOOKUP(Comuni[[#This Row],[Regione]],Table_0[Regione],Table_0[Guariti])</f>
        <v>4242764</v>
      </c>
      <c r="M2478">
        <f>_xlfn.XLOOKUP(Comuni[[#This Row],[Regione]],Table_0[Regione],Table_0[Deceduti])</f>
        <v>47031</v>
      </c>
      <c r="N2478" s="1">
        <f>(Comuni[[#This Row],[Popolazione2011]]/Comuni[[#This Row],[Ammalati TOT]])*100</f>
        <v>7.1376742462964174E-2</v>
      </c>
      <c r="O2478">
        <f>_xlfn.XLOOKUP(Comuni[[#This Row],[Regione]],Table_0[Regione],Table_0[TOT AREA])</f>
        <v>6838505</v>
      </c>
      <c r="P2478" s="1">
        <f>(Comuni[[#This Row],[Popolazione2011]]/Comuni[[#This Row],[Ammalati AREA]])*100</f>
        <v>4.4965968439008235E-2</v>
      </c>
    </row>
    <row r="2479" spans="1:16" x14ac:dyDescent="0.3">
      <c r="A2479" t="s">
        <v>2498</v>
      </c>
      <c r="B2479" t="s">
        <v>8023</v>
      </c>
      <c r="C2479" t="s">
        <v>2406</v>
      </c>
      <c r="D2479">
        <v>1007</v>
      </c>
      <c r="E2479" s="1">
        <f>(Comuni[[#This Row],[Popolazione2011]]/SUM(D:D))*100</f>
        <v>1.6946313372438538E-3</v>
      </c>
      <c r="F2479">
        <f t="shared" si="38"/>
        <v>9704151</v>
      </c>
      <c r="G2479" s="1">
        <f>(Comuni[[#This Row],[Popolazione2011]]/Comuni[[#This Row],[TOT POP REGIONE ]])*100</f>
        <v>1.037700258373968E-2</v>
      </c>
      <c r="H2479" t="str">
        <f>IF(Comuni[[#This Row],[Popolazione2011]]&gt;300000,"MAGGIORE","")</f>
        <v/>
      </c>
      <c r="I2479" t="str">
        <f>_xlfn.XLOOKUP(Comuni[[#This Row],[Regione]],Ripartizione_geografica[Regione],Ripartizione_geografica[Ripartizione geografica])</f>
        <v>Nord-ovest</v>
      </c>
      <c r="J2479">
        <f>_xlfn.XLOOKUP(Comuni[[#This Row],[Regione]],Ripartizione_geografica[Regione],Ripartizione_geografica[Codice Regione])</f>
        <v>3</v>
      </c>
      <c r="K2479">
        <f>_xlfn.XLOOKUP(Comuni[[#This Row],[Regione]],Table_0[Regione],Table_0[Totale])</f>
        <v>4308126</v>
      </c>
      <c r="L2479">
        <f>_xlfn.XLOOKUP(Comuni[[#This Row],[Regione]],Table_0[Regione],Table_0[Guariti])</f>
        <v>4242764</v>
      </c>
      <c r="M2479">
        <f>_xlfn.XLOOKUP(Comuni[[#This Row],[Regione]],Table_0[Regione],Table_0[Deceduti])</f>
        <v>47031</v>
      </c>
      <c r="N2479" s="1">
        <f>(Comuni[[#This Row],[Popolazione2011]]/Comuni[[#This Row],[Ammalati TOT]])*100</f>
        <v>2.3374432409822739E-2</v>
      </c>
      <c r="O2479">
        <f>_xlfn.XLOOKUP(Comuni[[#This Row],[Regione]],Table_0[Regione],Table_0[TOT AREA])</f>
        <v>6838505</v>
      </c>
      <c r="P2479" s="1">
        <f>(Comuni[[#This Row],[Popolazione2011]]/Comuni[[#This Row],[Ammalati AREA]])*100</f>
        <v>1.4725440721327249E-2</v>
      </c>
    </row>
    <row r="2480" spans="1:16" x14ac:dyDescent="0.3">
      <c r="A2480" t="s">
        <v>2499</v>
      </c>
      <c r="B2480" t="s">
        <v>8023</v>
      </c>
      <c r="C2480" t="s">
        <v>2406</v>
      </c>
      <c r="D2480">
        <v>7699</v>
      </c>
      <c r="E2480" s="1">
        <f>(Comuni[[#This Row],[Popolazione2011]]/SUM(D:D))*100</f>
        <v>1.2956272756147396E-2</v>
      </c>
      <c r="F2480">
        <f t="shared" si="38"/>
        <v>9704151</v>
      </c>
      <c r="G2480" s="1">
        <f>(Comuni[[#This Row],[Popolazione2011]]/Comuni[[#This Row],[TOT POP REGIONE ]])*100</f>
        <v>7.9337182613914398E-2</v>
      </c>
      <c r="H2480" t="str">
        <f>IF(Comuni[[#This Row],[Popolazione2011]]&gt;300000,"MAGGIORE","")</f>
        <v/>
      </c>
      <c r="I2480" t="str">
        <f>_xlfn.XLOOKUP(Comuni[[#This Row],[Regione]],Ripartizione_geografica[Regione],Ripartizione_geografica[Ripartizione geografica])</f>
        <v>Nord-ovest</v>
      </c>
      <c r="J2480">
        <f>_xlfn.XLOOKUP(Comuni[[#This Row],[Regione]],Ripartizione_geografica[Regione],Ripartizione_geografica[Codice Regione])</f>
        <v>3</v>
      </c>
      <c r="K2480">
        <f>_xlfn.XLOOKUP(Comuni[[#This Row],[Regione]],Table_0[Regione],Table_0[Totale])</f>
        <v>4308126</v>
      </c>
      <c r="L2480">
        <f>_xlfn.XLOOKUP(Comuni[[#This Row],[Regione]],Table_0[Regione],Table_0[Guariti])</f>
        <v>4242764</v>
      </c>
      <c r="M2480">
        <f>_xlfn.XLOOKUP(Comuni[[#This Row],[Regione]],Table_0[Regione],Table_0[Deceduti])</f>
        <v>47031</v>
      </c>
      <c r="N2480" s="1">
        <f>(Comuni[[#This Row],[Popolazione2011]]/Comuni[[#This Row],[Ammalati TOT]])*100</f>
        <v>0.17870879356824754</v>
      </c>
      <c r="O2480">
        <f>_xlfn.XLOOKUP(Comuni[[#This Row],[Regione]],Table_0[Regione],Table_0[TOT AREA])</f>
        <v>6838505</v>
      </c>
      <c r="P2480" s="1">
        <f>(Comuni[[#This Row],[Popolazione2011]]/Comuni[[#This Row],[Ammalati AREA]])*100</f>
        <v>0.11258308650794288</v>
      </c>
    </row>
    <row r="2481" spans="1:16" x14ac:dyDescent="0.3">
      <c r="A2481" t="s">
        <v>2500</v>
      </c>
      <c r="B2481" t="s">
        <v>8023</v>
      </c>
      <c r="C2481" t="s">
        <v>2406</v>
      </c>
      <c r="D2481">
        <v>8995</v>
      </c>
      <c r="E2481" s="1">
        <f>(Comuni[[#This Row],[Popolazione2011]]/SUM(D:D))*100</f>
        <v>1.5137248141517838E-2</v>
      </c>
      <c r="F2481">
        <f t="shared" si="38"/>
        <v>9704151</v>
      </c>
      <c r="G2481" s="1">
        <f>(Comuni[[#This Row],[Popolazione2011]]/Comuni[[#This Row],[TOT POP REGIONE ]])*100</f>
        <v>9.2692292195370826E-2</v>
      </c>
      <c r="H2481" t="str">
        <f>IF(Comuni[[#This Row],[Popolazione2011]]&gt;300000,"MAGGIORE","")</f>
        <v/>
      </c>
      <c r="I2481" t="str">
        <f>_xlfn.XLOOKUP(Comuni[[#This Row],[Regione]],Ripartizione_geografica[Regione],Ripartizione_geografica[Ripartizione geografica])</f>
        <v>Nord-ovest</v>
      </c>
      <c r="J2481">
        <f>_xlfn.XLOOKUP(Comuni[[#This Row],[Regione]],Ripartizione_geografica[Regione],Ripartizione_geografica[Codice Regione])</f>
        <v>3</v>
      </c>
      <c r="K2481">
        <f>_xlfn.XLOOKUP(Comuni[[#This Row],[Regione]],Table_0[Regione],Table_0[Totale])</f>
        <v>4308126</v>
      </c>
      <c r="L2481">
        <f>_xlfn.XLOOKUP(Comuni[[#This Row],[Regione]],Table_0[Regione],Table_0[Guariti])</f>
        <v>4242764</v>
      </c>
      <c r="M2481">
        <f>_xlfn.XLOOKUP(Comuni[[#This Row],[Regione]],Table_0[Regione],Table_0[Deceduti])</f>
        <v>47031</v>
      </c>
      <c r="N2481" s="1">
        <f>(Comuni[[#This Row],[Popolazione2011]]/Comuni[[#This Row],[Ammalati TOT]])*100</f>
        <v>0.20879147917215049</v>
      </c>
      <c r="O2481">
        <f>_xlfn.XLOOKUP(Comuni[[#This Row],[Regione]],Table_0[Regione],Table_0[TOT AREA])</f>
        <v>6838505</v>
      </c>
      <c r="P2481" s="1">
        <f>(Comuni[[#This Row],[Popolazione2011]]/Comuni[[#This Row],[Ammalati AREA]])*100</f>
        <v>0.13153459710857857</v>
      </c>
    </row>
    <row r="2482" spans="1:16" x14ac:dyDescent="0.3">
      <c r="A2482" t="s">
        <v>2501</v>
      </c>
      <c r="B2482" t="s">
        <v>8023</v>
      </c>
      <c r="C2482" t="s">
        <v>2406</v>
      </c>
      <c r="D2482">
        <v>3236</v>
      </c>
      <c r="E2482" s="1">
        <f>(Comuni[[#This Row],[Popolazione2011]]/SUM(D:D))*100</f>
        <v>5.4457070579157002E-3</v>
      </c>
      <c r="F2482">
        <f t="shared" si="38"/>
        <v>9704151</v>
      </c>
      <c r="G2482" s="1">
        <f>(Comuni[[#This Row],[Popolazione2011]]/Comuni[[#This Row],[TOT POP REGIONE ]])*100</f>
        <v>3.3346554479624237E-2</v>
      </c>
      <c r="H2482" t="str">
        <f>IF(Comuni[[#This Row],[Popolazione2011]]&gt;300000,"MAGGIORE","")</f>
        <v/>
      </c>
      <c r="I2482" t="str">
        <f>_xlfn.XLOOKUP(Comuni[[#This Row],[Regione]],Ripartizione_geografica[Regione],Ripartizione_geografica[Ripartizione geografica])</f>
        <v>Nord-ovest</v>
      </c>
      <c r="J2482">
        <f>_xlfn.XLOOKUP(Comuni[[#This Row],[Regione]],Ripartizione_geografica[Regione],Ripartizione_geografica[Codice Regione])</f>
        <v>3</v>
      </c>
      <c r="K2482">
        <f>_xlfn.XLOOKUP(Comuni[[#This Row],[Regione]],Table_0[Regione],Table_0[Totale])</f>
        <v>4308126</v>
      </c>
      <c r="L2482">
        <f>_xlfn.XLOOKUP(Comuni[[#This Row],[Regione]],Table_0[Regione],Table_0[Guariti])</f>
        <v>4242764</v>
      </c>
      <c r="M2482">
        <f>_xlfn.XLOOKUP(Comuni[[#This Row],[Regione]],Table_0[Regione],Table_0[Deceduti])</f>
        <v>47031</v>
      </c>
      <c r="N2482" s="1">
        <f>(Comuni[[#This Row],[Popolazione2011]]/Comuni[[#This Row],[Ammalati TOT]])*100</f>
        <v>7.5113866214683606E-2</v>
      </c>
      <c r="O2482">
        <f>_xlfn.XLOOKUP(Comuni[[#This Row],[Regione]],Table_0[Regione],Table_0[TOT AREA])</f>
        <v>6838505</v>
      </c>
      <c r="P2482" s="1">
        <f>(Comuni[[#This Row],[Popolazione2011]]/Comuni[[#This Row],[Ammalati AREA]])*100</f>
        <v>4.7320284184920534E-2</v>
      </c>
    </row>
    <row r="2483" spans="1:16" x14ac:dyDescent="0.3">
      <c r="A2483" t="s">
        <v>2502</v>
      </c>
      <c r="B2483" t="s">
        <v>8023</v>
      </c>
      <c r="C2483" t="s">
        <v>2406</v>
      </c>
      <c r="D2483">
        <v>1575</v>
      </c>
      <c r="E2483" s="1">
        <f>(Comuni[[#This Row],[Popolazione2011]]/SUM(D:D))*100</f>
        <v>2.6504909197210221E-3</v>
      </c>
      <c r="F2483">
        <f t="shared" si="38"/>
        <v>9704151</v>
      </c>
      <c r="G2483" s="1">
        <f>(Comuni[[#This Row],[Popolazione2011]]/Comuni[[#This Row],[TOT POP REGIONE ]])*100</f>
        <v>1.6230167894131078E-2</v>
      </c>
      <c r="H2483" t="str">
        <f>IF(Comuni[[#This Row],[Popolazione2011]]&gt;300000,"MAGGIORE","")</f>
        <v/>
      </c>
      <c r="I2483" t="str">
        <f>_xlfn.XLOOKUP(Comuni[[#This Row],[Regione]],Ripartizione_geografica[Regione],Ripartizione_geografica[Ripartizione geografica])</f>
        <v>Nord-ovest</v>
      </c>
      <c r="J2483">
        <f>_xlfn.XLOOKUP(Comuni[[#This Row],[Regione]],Ripartizione_geografica[Regione],Ripartizione_geografica[Codice Regione])</f>
        <v>3</v>
      </c>
      <c r="K2483">
        <f>_xlfn.XLOOKUP(Comuni[[#This Row],[Regione]],Table_0[Regione],Table_0[Totale])</f>
        <v>4308126</v>
      </c>
      <c r="L2483">
        <f>_xlfn.XLOOKUP(Comuni[[#This Row],[Regione]],Table_0[Regione],Table_0[Guariti])</f>
        <v>4242764</v>
      </c>
      <c r="M2483">
        <f>_xlfn.XLOOKUP(Comuni[[#This Row],[Regione]],Table_0[Regione],Table_0[Deceduti])</f>
        <v>47031</v>
      </c>
      <c r="N2483" s="1">
        <f>(Comuni[[#This Row],[Popolazione2011]]/Comuni[[#This Row],[Ammalati TOT]])*100</f>
        <v>3.6558819310298724E-2</v>
      </c>
      <c r="O2483">
        <f>_xlfn.XLOOKUP(Comuni[[#This Row],[Regione]],Table_0[Regione],Table_0[TOT AREA])</f>
        <v>6838505</v>
      </c>
      <c r="P2483" s="1">
        <f>(Comuni[[#This Row],[Popolazione2011]]/Comuni[[#This Row],[Ammalati AREA]])*100</f>
        <v>2.3031349688272511E-2</v>
      </c>
    </row>
    <row r="2484" spans="1:16" x14ac:dyDescent="0.3">
      <c r="A2484" t="s">
        <v>2503</v>
      </c>
      <c r="B2484" t="s">
        <v>8023</v>
      </c>
      <c r="C2484" t="s">
        <v>2406</v>
      </c>
      <c r="D2484">
        <v>633</v>
      </c>
      <c r="E2484" s="1">
        <f>(Comuni[[#This Row],[Popolazione2011]]/SUM(D:D))*100</f>
        <v>1.0652449220212108E-3</v>
      </c>
      <c r="F2484">
        <f t="shared" si="38"/>
        <v>9704151</v>
      </c>
      <c r="G2484" s="1">
        <f>(Comuni[[#This Row],[Popolazione2011]]/Comuni[[#This Row],[TOT POP REGIONE ]])*100</f>
        <v>6.522981763165063E-3</v>
      </c>
      <c r="H2484" t="str">
        <f>IF(Comuni[[#This Row],[Popolazione2011]]&gt;300000,"MAGGIORE","")</f>
        <v/>
      </c>
      <c r="I2484" t="str">
        <f>_xlfn.XLOOKUP(Comuni[[#This Row],[Regione]],Ripartizione_geografica[Regione],Ripartizione_geografica[Ripartizione geografica])</f>
        <v>Nord-ovest</v>
      </c>
      <c r="J2484">
        <f>_xlfn.XLOOKUP(Comuni[[#This Row],[Regione]],Ripartizione_geografica[Regione],Ripartizione_geografica[Codice Regione])</f>
        <v>3</v>
      </c>
      <c r="K2484">
        <f>_xlfn.XLOOKUP(Comuni[[#This Row],[Regione]],Table_0[Regione],Table_0[Totale])</f>
        <v>4308126</v>
      </c>
      <c r="L2484">
        <f>_xlfn.XLOOKUP(Comuni[[#This Row],[Regione]],Table_0[Regione],Table_0[Guariti])</f>
        <v>4242764</v>
      </c>
      <c r="M2484">
        <f>_xlfn.XLOOKUP(Comuni[[#This Row],[Regione]],Table_0[Regione],Table_0[Deceduti])</f>
        <v>47031</v>
      </c>
      <c r="N2484" s="1">
        <f>(Comuni[[#This Row],[Popolazione2011]]/Comuni[[#This Row],[Ammalati TOT]])*100</f>
        <v>1.4693163570424821E-2</v>
      </c>
      <c r="O2484">
        <f>_xlfn.XLOOKUP(Comuni[[#This Row],[Regione]],Table_0[Regione],Table_0[TOT AREA])</f>
        <v>6838505</v>
      </c>
      <c r="P2484" s="1">
        <f>(Comuni[[#This Row],[Popolazione2011]]/Comuni[[#This Row],[Ammalati AREA]])*100</f>
        <v>9.2564091128104747E-3</v>
      </c>
    </row>
    <row r="2485" spans="1:16" x14ac:dyDescent="0.3">
      <c r="A2485" t="s">
        <v>2504</v>
      </c>
      <c r="B2485" t="s">
        <v>8023</v>
      </c>
      <c r="C2485" t="s">
        <v>2406</v>
      </c>
      <c r="D2485">
        <v>6851</v>
      </c>
      <c r="E2485" s="1">
        <f>(Comuni[[#This Row],[Popolazione2011]]/SUM(D:D))*100</f>
        <v>1.1529214787942046E-2</v>
      </c>
      <c r="F2485">
        <f t="shared" si="38"/>
        <v>9704151</v>
      </c>
      <c r="G2485" s="1">
        <f>(Comuni[[#This Row],[Popolazione2011]]/Comuni[[#This Row],[TOT POP REGIONE ]])*100</f>
        <v>7.0598654122344146E-2</v>
      </c>
      <c r="H2485" t="str">
        <f>IF(Comuni[[#This Row],[Popolazione2011]]&gt;300000,"MAGGIORE","")</f>
        <v/>
      </c>
      <c r="I2485" t="str">
        <f>_xlfn.XLOOKUP(Comuni[[#This Row],[Regione]],Ripartizione_geografica[Regione],Ripartizione_geografica[Ripartizione geografica])</f>
        <v>Nord-ovest</v>
      </c>
      <c r="J2485">
        <f>_xlfn.XLOOKUP(Comuni[[#This Row],[Regione]],Ripartizione_geografica[Regione],Ripartizione_geografica[Codice Regione])</f>
        <v>3</v>
      </c>
      <c r="K2485">
        <f>_xlfn.XLOOKUP(Comuni[[#This Row],[Regione]],Table_0[Regione],Table_0[Totale])</f>
        <v>4308126</v>
      </c>
      <c r="L2485">
        <f>_xlfn.XLOOKUP(Comuni[[#This Row],[Regione]],Table_0[Regione],Table_0[Guariti])</f>
        <v>4242764</v>
      </c>
      <c r="M2485">
        <f>_xlfn.XLOOKUP(Comuni[[#This Row],[Regione]],Table_0[Regione],Table_0[Deceduti])</f>
        <v>47031</v>
      </c>
      <c r="N2485" s="1">
        <f>(Comuni[[#This Row],[Popolazione2011]]/Comuni[[#This Row],[Ammalati TOT]])*100</f>
        <v>0.15902506101260735</v>
      </c>
      <c r="O2485">
        <f>_xlfn.XLOOKUP(Comuni[[#This Row],[Regione]],Table_0[Regione],Table_0[TOT AREA])</f>
        <v>6838505</v>
      </c>
      <c r="P2485" s="1">
        <f>(Comuni[[#This Row],[Popolazione2011]]/Comuni[[#This Row],[Ammalati AREA]])*100</f>
        <v>0.10018271537419364</v>
      </c>
    </row>
    <row r="2486" spans="1:16" x14ac:dyDescent="0.3">
      <c r="A2486" t="s">
        <v>2505</v>
      </c>
      <c r="B2486" t="s">
        <v>8023</v>
      </c>
      <c r="C2486" t="s">
        <v>2406</v>
      </c>
      <c r="D2486">
        <v>1570</v>
      </c>
      <c r="E2486" s="1">
        <f>(Comuni[[#This Row],[Popolazione2011]]/SUM(D:D))*100</f>
        <v>2.6420766628330187E-3</v>
      </c>
      <c r="F2486">
        <f t="shared" si="38"/>
        <v>9704151</v>
      </c>
      <c r="G2486" s="1">
        <f>(Comuni[[#This Row],[Popolazione2011]]/Comuni[[#This Row],[TOT POP REGIONE ]])*100</f>
        <v>1.6178643551610028E-2</v>
      </c>
      <c r="H2486" t="str">
        <f>IF(Comuni[[#This Row],[Popolazione2011]]&gt;300000,"MAGGIORE","")</f>
        <v/>
      </c>
      <c r="I2486" t="str">
        <f>_xlfn.XLOOKUP(Comuni[[#This Row],[Regione]],Ripartizione_geografica[Regione],Ripartizione_geografica[Ripartizione geografica])</f>
        <v>Nord-ovest</v>
      </c>
      <c r="J2486">
        <f>_xlfn.XLOOKUP(Comuni[[#This Row],[Regione]],Ripartizione_geografica[Regione],Ripartizione_geografica[Codice Regione])</f>
        <v>3</v>
      </c>
      <c r="K2486">
        <f>_xlfn.XLOOKUP(Comuni[[#This Row],[Regione]],Table_0[Regione],Table_0[Totale])</f>
        <v>4308126</v>
      </c>
      <c r="L2486">
        <f>_xlfn.XLOOKUP(Comuni[[#This Row],[Regione]],Table_0[Regione],Table_0[Guariti])</f>
        <v>4242764</v>
      </c>
      <c r="M2486">
        <f>_xlfn.XLOOKUP(Comuni[[#This Row],[Regione]],Table_0[Regione],Table_0[Deceduti])</f>
        <v>47031</v>
      </c>
      <c r="N2486" s="1">
        <f>(Comuni[[#This Row],[Popolazione2011]]/Comuni[[#This Row],[Ammalati TOT]])*100</f>
        <v>3.6442759566456505E-2</v>
      </c>
      <c r="O2486">
        <f>_xlfn.XLOOKUP(Comuni[[#This Row],[Regione]],Table_0[Regione],Table_0[TOT AREA])</f>
        <v>6838505</v>
      </c>
      <c r="P2486" s="1">
        <f>(Comuni[[#This Row],[Popolazione2011]]/Comuni[[#This Row],[Ammalati AREA]])*100</f>
        <v>2.2958234292436725E-2</v>
      </c>
    </row>
    <row r="2487" spans="1:16" x14ac:dyDescent="0.3">
      <c r="A2487" t="s">
        <v>2506</v>
      </c>
      <c r="B2487" t="s">
        <v>8023</v>
      </c>
      <c r="C2487" t="s">
        <v>2406</v>
      </c>
      <c r="D2487">
        <v>448</v>
      </c>
      <c r="E2487" s="1">
        <f>(Comuni[[#This Row],[Popolazione2011]]/SUM(D:D))*100</f>
        <v>7.5391741716509077E-4</v>
      </c>
      <c r="F2487">
        <f t="shared" si="38"/>
        <v>9704151</v>
      </c>
      <c r="G2487" s="1">
        <f>(Comuni[[#This Row],[Popolazione2011]]/Comuni[[#This Row],[TOT POP REGIONE ]])*100</f>
        <v>4.616581089886173E-3</v>
      </c>
      <c r="H2487" t="str">
        <f>IF(Comuni[[#This Row],[Popolazione2011]]&gt;300000,"MAGGIORE","")</f>
        <v/>
      </c>
      <c r="I2487" t="str">
        <f>_xlfn.XLOOKUP(Comuni[[#This Row],[Regione]],Ripartizione_geografica[Regione],Ripartizione_geografica[Ripartizione geografica])</f>
        <v>Nord-ovest</v>
      </c>
      <c r="J2487">
        <f>_xlfn.XLOOKUP(Comuni[[#This Row],[Regione]],Ripartizione_geografica[Regione],Ripartizione_geografica[Codice Regione])</f>
        <v>3</v>
      </c>
      <c r="K2487">
        <f>_xlfn.XLOOKUP(Comuni[[#This Row],[Regione]],Table_0[Regione],Table_0[Totale])</f>
        <v>4308126</v>
      </c>
      <c r="L2487">
        <f>_xlfn.XLOOKUP(Comuni[[#This Row],[Regione]],Table_0[Regione],Table_0[Guariti])</f>
        <v>4242764</v>
      </c>
      <c r="M2487">
        <f>_xlfn.XLOOKUP(Comuni[[#This Row],[Regione]],Table_0[Regione],Table_0[Deceduti])</f>
        <v>47031</v>
      </c>
      <c r="N2487" s="1">
        <f>(Comuni[[#This Row],[Popolazione2011]]/Comuni[[#This Row],[Ammalati TOT]])*100</f>
        <v>1.0398953048262749E-2</v>
      </c>
      <c r="O2487">
        <f>_xlfn.XLOOKUP(Comuni[[#This Row],[Regione]],Table_0[Regione],Table_0[TOT AREA])</f>
        <v>6838505</v>
      </c>
      <c r="P2487" s="1">
        <f>(Comuni[[#This Row],[Popolazione2011]]/Comuni[[#This Row],[Ammalati AREA]])*100</f>
        <v>6.5511394668864029E-3</v>
      </c>
    </row>
    <row r="2488" spans="1:16" x14ac:dyDescent="0.3">
      <c r="A2488" t="s">
        <v>2507</v>
      </c>
      <c r="B2488" t="s">
        <v>8023</v>
      </c>
      <c r="C2488" t="s">
        <v>2406</v>
      </c>
      <c r="D2488">
        <v>449</v>
      </c>
      <c r="E2488" s="1">
        <f>(Comuni[[#This Row],[Popolazione2011]]/SUM(D:D))*100</f>
        <v>7.5560026854269149E-4</v>
      </c>
      <c r="F2488">
        <f t="shared" si="38"/>
        <v>9704151</v>
      </c>
      <c r="G2488" s="1">
        <f>(Comuni[[#This Row],[Popolazione2011]]/Comuni[[#This Row],[TOT POP REGIONE ]])*100</f>
        <v>4.6268859583903834E-3</v>
      </c>
      <c r="H2488" t="str">
        <f>IF(Comuni[[#This Row],[Popolazione2011]]&gt;300000,"MAGGIORE","")</f>
        <v/>
      </c>
      <c r="I2488" t="str">
        <f>_xlfn.XLOOKUP(Comuni[[#This Row],[Regione]],Ripartizione_geografica[Regione],Ripartizione_geografica[Ripartizione geografica])</f>
        <v>Nord-ovest</v>
      </c>
      <c r="J2488">
        <f>_xlfn.XLOOKUP(Comuni[[#This Row],[Regione]],Ripartizione_geografica[Regione],Ripartizione_geografica[Codice Regione])</f>
        <v>3</v>
      </c>
      <c r="K2488">
        <f>_xlfn.XLOOKUP(Comuni[[#This Row],[Regione]],Table_0[Regione],Table_0[Totale])</f>
        <v>4308126</v>
      </c>
      <c r="L2488">
        <f>_xlfn.XLOOKUP(Comuni[[#This Row],[Regione]],Table_0[Regione],Table_0[Guariti])</f>
        <v>4242764</v>
      </c>
      <c r="M2488">
        <f>_xlfn.XLOOKUP(Comuni[[#This Row],[Regione]],Table_0[Regione],Table_0[Deceduti])</f>
        <v>47031</v>
      </c>
      <c r="N2488" s="1">
        <f>(Comuni[[#This Row],[Popolazione2011]]/Comuni[[#This Row],[Ammalati TOT]])*100</f>
        <v>1.0422164997031193E-2</v>
      </c>
      <c r="O2488">
        <f>_xlfn.XLOOKUP(Comuni[[#This Row],[Regione]],Table_0[Regione],Table_0[TOT AREA])</f>
        <v>6838505</v>
      </c>
      <c r="P2488" s="1">
        <f>(Comuni[[#This Row],[Popolazione2011]]/Comuni[[#This Row],[Ammalati AREA]])*100</f>
        <v>6.5657625460535602E-3</v>
      </c>
    </row>
    <row r="2489" spans="1:16" x14ac:dyDescent="0.3">
      <c r="A2489" t="s">
        <v>2508</v>
      </c>
      <c r="B2489" t="s">
        <v>8023</v>
      </c>
      <c r="C2489" t="s">
        <v>2406</v>
      </c>
      <c r="D2489">
        <v>491</v>
      </c>
      <c r="E2489" s="1">
        <f>(Comuni[[#This Row],[Popolazione2011]]/SUM(D:D))*100</f>
        <v>8.2628002640191872E-4</v>
      </c>
      <c r="F2489">
        <f t="shared" si="38"/>
        <v>9704151</v>
      </c>
      <c r="G2489" s="1">
        <f>(Comuni[[#This Row],[Popolazione2011]]/Comuni[[#This Row],[TOT POP REGIONE ]])*100</f>
        <v>5.059690435567212E-3</v>
      </c>
      <c r="H2489" t="str">
        <f>IF(Comuni[[#This Row],[Popolazione2011]]&gt;300000,"MAGGIORE","")</f>
        <v/>
      </c>
      <c r="I2489" t="str">
        <f>_xlfn.XLOOKUP(Comuni[[#This Row],[Regione]],Ripartizione_geografica[Regione],Ripartizione_geografica[Ripartizione geografica])</f>
        <v>Nord-ovest</v>
      </c>
      <c r="J2489">
        <f>_xlfn.XLOOKUP(Comuni[[#This Row],[Regione]],Ripartizione_geografica[Regione],Ripartizione_geografica[Codice Regione])</f>
        <v>3</v>
      </c>
      <c r="K2489">
        <f>_xlfn.XLOOKUP(Comuni[[#This Row],[Regione]],Table_0[Regione],Table_0[Totale])</f>
        <v>4308126</v>
      </c>
      <c r="L2489">
        <f>_xlfn.XLOOKUP(Comuni[[#This Row],[Regione]],Table_0[Regione],Table_0[Guariti])</f>
        <v>4242764</v>
      </c>
      <c r="M2489">
        <f>_xlfn.XLOOKUP(Comuni[[#This Row],[Regione]],Table_0[Regione],Table_0[Deceduti])</f>
        <v>47031</v>
      </c>
      <c r="N2489" s="1">
        <f>(Comuni[[#This Row],[Popolazione2011]]/Comuni[[#This Row],[Ammalati TOT]])*100</f>
        <v>1.1397066845305824E-2</v>
      </c>
      <c r="O2489">
        <f>_xlfn.XLOOKUP(Comuni[[#This Row],[Regione]],Table_0[Regione],Table_0[TOT AREA])</f>
        <v>6838505</v>
      </c>
      <c r="P2489" s="1">
        <f>(Comuni[[#This Row],[Popolazione2011]]/Comuni[[#This Row],[Ammalati AREA]])*100</f>
        <v>7.1799318710741604E-3</v>
      </c>
    </row>
    <row r="2490" spans="1:16" x14ac:dyDescent="0.3">
      <c r="A2490" t="s">
        <v>2509</v>
      </c>
      <c r="B2490" t="s">
        <v>8023</v>
      </c>
      <c r="C2490" t="s">
        <v>2406</v>
      </c>
      <c r="D2490">
        <v>2249</v>
      </c>
      <c r="E2490" s="1">
        <f>(Comuni[[#This Row],[Popolazione2011]]/SUM(D:D))*100</f>
        <v>3.7847327482238599E-3</v>
      </c>
      <c r="F2490">
        <f t="shared" si="38"/>
        <v>9704151</v>
      </c>
      <c r="G2490" s="1">
        <f>(Comuni[[#This Row],[Popolazione2011]]/Comuni[[#This Row],[TOT POP REGIONE ]])*100</f>
        <v>2.317564926596876E-2</v>
      </c>
      <c r="H2490" t="str">
        <f>IF(Comuni[[#This Row],[Popolazione2011]]&gt;300000,"MAGGIORE","")</f>
        <v/>
      </c>
      <c r="I2490" t="str">
        <f>_xlfn.XLOOKUP(Comuni[[#This Row],[Regione]],Ripartizione_geografica[Regione],Ripartizione_geografica[Ripartizione geografica])</f>
        <v>Nord-ovest</v>
      </c>
      <c r="J2490">
        <f>_xlfn.XLOOKUP(Comuni[[#This Row],[Regione]],Ripartizione_geografica[Regione],Ripartizione_geografica[Codice Regione])</f>
        <v>3</v>
      </c>
      <c r="K2490">
        <f>_xlfn.XLOOKUP(Comuni[[#This Row],[Regione]],Table_0[Regione],Table_0[Totale])</f>
        <v>4308126</v>
      </c>
      <c r="L2490">
        <f>_xlfn.XLOOKUP(Comuni[[#This Row],[Regione]],Table_0[Regione],Table_0[Guariti])</f>
        <v>4242764</v>
      </c>
      <c r="M2490">
        <f>_xlfn.XLOOKUP(Comuni[[#This Row],[Regione]],Table_0[Regione],Table_0[Deceduti])</f>
        <v>47031</v>
      </c>
      <c r="N2490" s="1">
        <f>(Comuni[[#This Row],[Popolazione2011]]/Comuni[[#This Row],[Ammalati TOT]])*100</f>
        <v>5.2203672780229728E-2</v>
      </c>
      <c r="O2490">
        <f>_xlfn.XLOOKUP(Comuni[[#This Row],[Regione]],Table_0[Regione],Table_0[TOT AREA])</f>
        <v>6838505</v>
      </c>
      <c r="P2490" s="1">
        <f>(Comuni[[#This Row],[Popolazione2011]]/Comuni[[#This Row],[Ammalati AREA]])*100</f>
        <v>3.2887305046936433E-2</v>
      </c>
    </row>
    <row r="2491" spans="1:16" x14ac:dyDescent="0.3">
      <c r="A2491" t="s">
        <v>2510</v>
      </c>
      <c r="B2491" t="s">
        <v>8023</v>
      </c>
      <c r="C2491" t="s">
        <v>2406</v>
      </c>
      <c r="D2491">
        <v>678</v>
      </c>
      <c r="E2491" s="1">
        <f>(Comuni[[#This Row],[Popolazione2011]]/SUM(D:D))*100</f>
        <v>1.14097323401324E-3</v>
      </c>
      <c r="F2491">
        <f t="shared" si="38"/>
        <v>9704151</v>
      </c>
      <c r="G2491" s="1">
        <f>(Comuni[[#This Row],[Popolazione2011]]/Comuni[[#This Row],[TOT POP REGIONE ]])*100</f>
        <v>6.9867008458545212E-3</v>
      </c>
      <c r="H2491" t="str">
        <f>IF(Comuni[[#This Row],[Popolazione2011]]&gt;300000,"MAGGIORE","")</f>
        <v/>
      </c>
      <c r="I2491" t="str">
        <f>_xlfn.XLOOKUP(Comuni[[#This Row],[Regione]],Ripartizione_geografica[Regione],Ripartizione_geografica[Ripartizione geografica])</f>
        <v>Nord-ovest</v>
      </c>
      <c r="J2491">
        <f>_xlfn.XLOOKUP(Comuni[[#This Row],[Regione]],Ripartizione_geografica[Regione],Ripartizione_geografica[Codice Regione])</f>
        <v>3</v>
      </c>
      <c r="K2491">
        <f>_xlfn.XLOOKUP(Comuni[[#This Row],[Regione]],Table_0[Regione],Table_0[Totale])</f>
        <v>4308126</v>
      </c>
      <c r="L2491">
        <f>_xlfn.XLOOKUP(Comuni[[#This Row],[Regione]],Table_0[Regione],Table_0[Guariti])</f>
        <v>4242764</v>
      </c>
      <c r="M2491">
        <f>_xlfn.XLOOKUP(Comuni[[#This Row],[Regione]],Table_0[Regione],Table_0[Deceduti])</f>
        <v>47031</v>
      </c>
      <c r="N2491" s="1">
        <f>(Comuni[[#This Row],[Popolazione2011]]/Comuni[[#This Row],[Ammalati TOT]])*100</f>
        <v>1.5737701265004782E-2</v>
      </c>
      <c r="O2491">
        <f>_xlfn.XLOOKUP(Comuni[[#This Row],[Regione]],Table_0[Regione],Table_0[TOT AREA])</f>
        <v>6838505</v>
      </c>
      <c r="P2491" s="1">
        <f>(Comuni[[#This Row],[Popolazione2011]]/Comuni[[#This Row],[Ammalati AREA]])*100</f>
        <v>9.9144476753325467E-3</v>
      </c>
    </row>
    <row r="2492" spans="1:16" x14ac:dyDescent="0.3">
      <c r="A2492" t="s">
        <v>2511</v>
      </c>
      <c r="B2492" t="s">
        <v>8023</v>
      </c>
      <c r="C2492" t="s">
        <v>2406</v>
      </c>
      <c r="D2492">
        <v>2882</v>
      </c>
      <c r="E2492" s="1">
        <f>(Comuni[[#This Row],[Popolazione2011]]/SUM(D:D))*100</f>
        <v>4.8499776702450705E-3</v>
      </c>
      <c r="F2492">
        <f t="shared" si="38"/>
        <v>9704151</v>
      </c>
      <c r="G2492" s="1">
        <f>(Comuni[[#This Row],[Popolazione2011]]/Comuni[[#This Row],[TOT POP REGIONE ]])*100</f>
        <v>2.969863102913382E-2</v>
      </c>
      <c r="H2492" t="str">
        <f>IF(Comuni[[#This Row],[Popolazione2011]]&gt;300000,"MAGGIORE","")</f>
        <v/>
      </c>
      <c r="I2492" t="str">
        <f>_xlfn.XLOOKUP(Comuni[[#This Row],[Regione]],Ripartizione_geografica[Regione],Ripartizione_geografica[Ripartizione geografica])</f>
        <v>Nord-ovest</v>
      </c>
      <c r="J2492">
        <f>_xlfn.XLOOKUP(Comuni[[#This Row],[Regione]],Ripartizione_geografica[Regione],Ripartizione_geografica[Codice Regione])</f>
        <v>3</v>
      </c>
      <c r="K2492">
        <f>_xlfn.XLOOKUP(Comuni[[#This Row],[Regione]],Table_0[Regione],Table_0[Totale])</f>
        <v>4308126</v>
      </c>
      <c r="L2492">
        <f>_xlfn.XLOOKUP(Comuni[[#This Row],[Regione]],Table_0[Regione],Table_0[Guariti])</f>
        <v>4242764</v>
      </c>
      <c r="M2492">
        <f>_xlfn.XLOOKUP(Comuni[[#This Row],[Regione]],Table_0[Regione],Table_0[Deceduti])</f>
        <v>47031</v>
      </c>
      <c r="N2492" s="1">
        <f>(Comuni[[#This Row],[Popolazione2011]]/Comuni[[#This Row],[Ammalati TOT]])*100</f>
        <v>6.6896836350654548E-2</v>
      </c>
      <c r="O2492">
        <f>_xlfn.XLOOKUP(Comuni[[#This Row],[Regione]],Table_0[Regione],Table_0[TOT AREA])</f>
        <v>6838505</v>
      </c>
      <c r="P2492" s="1">
        <f>(Comuni[[#This Row],[Popolazione2011]]/Comuni[[#This Row],[Ammalati AREA]])*100</f>
        <v>4.2143714159746902E-2</v>
      </c>
    </row>
    <row r="2493" spans="1:16" x14ac:dyDescent="0.3">
      <c r="A2493" t="s">
        <v>2512</v>
      </c>
      <c r="B2493" t="s">
        <v>8023</v>
      </c>
      <c r="C2493" t="s">
        <v>2406</v>
      </c>
      <c r="D2493">
        <v>1760</v>
      </c>
      <c r="E2493" s="1">
        <f>(Comuni[[#This Row],[Popolazione2011]]/SUM(D:D))*100</f>
        <v>2.9618184245771423E-3</v>
      </c>
      <c r="F2493">
        <f t="shared" si="38"/>
        <v>9704151</v>
      </c>
      <c r="G2493" s="1">
        <f>(Comuni[[#This Row],[Popolazione2011]]/Comuni[[#This Row],[TOT POP REGIONE ]])*100</f>
        <v>1.8136568567409968E-2</v>
      </c>
      <c r="H2493" t="str">
        <f>IF(Comuni[[#This Row],[Popolazione2011]]&gt;300000,"MAGGIORE","")</f>
        <v/>
      </c>
      <c r="I2493" t="str">
        <f>_xlfn.XLOOKUP(Comuni[[#This Row],[Regione]],Ripartizione_geografica[Regione],Ripartizione_geografica[Ripartizione geografica])</f>
        <v>Nord-ovest</v>
      </c>
      <c r="J2493">
        <f>_xlfn.XLOOKUP(Comuni[[#This Row],[Regione]],Ripartizione_geografica[Regione],Ripartizione_geografica[Codice Regione])</f>
        <v>3</v>
      </c>
      <c r="K2493">
        <f>_xlfn.XLOOKUP(Comuni[[#This Row],[Regione]],Table_0[Regione],Table_0[Totale])</f>
        <v>4308126</v>
      </c>
      <c r="L2493">
        <f>_xlfn.XLOOKUP(Comuni[[#This Row],[Regione]],Table_0[Regione],Table_0[Guariti])</f>
        <v>4242764</v>
      </c>
      <c r="M2493">
        <f>_xlfn.XLOOKUP(Comuni[[#This Row],[Regione]],Table_0[Regione],Table_0[Deceduti])</f>
        <v>47031</v>
      </c>
      <c r="N2493" s="1">
        <f>(Comuni[[#This Row],[Popolazione2011]]/Comuni[[#This Row],[Ammalati TOT]])*100</f>
        <v>4.0853029832460794E-2</v>
      </c>
      <c r="O2493">
        <f>_xlfn.XLOOKUP(Comuni[[#This Row],[Regione]],Table_0[Regione],Table_0[TOT AREA])</f>
        <v>6838505</v>
      </c>
      <c r="P2493" s="1">
        <f>(Comuni[[#This Row],[Popolazione2011]]/Comuni[[#This Row],[Ammalati AREA]])*100</f>
        <v>2.5736619334196582E-2</v>
      </c>
    </row>
    <row r="2494" spans="1:16" x14ac:dyDescent="0.3">
      <c r="A2494" t="s">
        <v>2513</v>
      </c>
      <c r="B2494" t="s">
        <v>8023</v>
      </c>
      <c r="C2494" t="s">
        <v>2406</v>
      </c>
      <c r="D2494">
        <v>3869</v>
      </c>
      <c r="E2494" s="1">
        <f>(Comuni[[#This Row],[Popolazione2011]]/SUM(D:D))*100</f>
        <v>6.5109519799369121E-3</v>
      </c>
      <c r="F2494">
        <f t="shared" si="38"/>
        <v>9704151</v>
      </c>
      <c r="G2494" s="1">
        <f>(Comuni[[#This Row],[Popolazione2011]]/Comuni[[#This Row],[TOT POP REGIONE ]])*100</f>
        <v>3.9869536242789293E-2</v>
      </c>
      <c r="H2494" t="str">
        <f>IF(Comuni[[#This Row],[Popolazione2011]]&gt;300000,"MAGGIORE","")</f>
        <v/>
      </c>
      <c r="I2494" t="str">
        <f>_xlfn.XLOOKUP(Comuni[[#This Row],[Regione]],Ripartizione_geografica[Regione],Ripartizione_geografica[Ripartizione geografica])</f>
        <v>Nord-ovest</v>
      </c>
      <c r="J2494">
        <f>_xlfn.XLOOKUP(Comuni[[#This Row],[Regione]],Ripartizione_geografica[Regione],Ripartizione_geografica[Codice Regione])</f>
        <v>3</v>
      </c>
      <c r="K2494">
        <f>_xlfn.XLOOKUP(Comuni[[#This Row],[Regione]],Table_0[Regione],Table_0[Totale])</f>
        <v>4308126</v>
      </c>
      <c r="L2494">
        <f>_xlfn.XLOOKUP(Comuni[[#This Row],[Regione]],Table_0[Regione],Table_0[Guariti])</f>
        <v>4242764</v>
      </c>
      <c r="M2494">
        <f>_xlfn.XLOOKUP(Comuni[[#This Row],[Regione]],Table_0[Regione],Table_0[Deceduti])</f>
        <v>47031</v>
      </c>
      <c r="N2494" s="1">
        <f>(Comuni[[#This Row],[Popolazione2011]]/Comuni[[#This Row],[Ammalati TOT]])*100</f>
        <v>8.9807029785108419E-2</v>
      </c>
      <c r="O2494">
        <f>_xlfn.XLOOKUP(Comuni[[#This Row],[Regione]],Table_0[Regione],Table_0[TOT AREA])</f>
        <v>6838505</v>
      </c>
      <c r="P2494" s="1">
        <f>(Comuni[[#This Row],[Popolazione2011]]/Comuni[[#This Row],[Ammalati AREA]])*100</f>
        <v>5.6576693297731011E-2</v>
      </c>
    </row>
    <row r="2495" spans="1:16" x14ac:dyDescent="0.3">
      <c r="A2495" t="s">
        <v>2514</v>
      </c>
      <c r="B2495" t="s">
        <v>8023</v>
      </c>
      <c r="C2495" t="s">
        <v>2406</v>
      </c>
      <c r="D2495">
        <v>4460</v>
      </c>
      <c r="E2495" s="1">
        <f>(Comuni[[#This Row],[Popolazione2011]]/SUM(D:D))*100</f>
        <v>7.5055171440988949E-3</v>
      </c>
      <c r="F2495">
        <f t="shared" si="38"/>
        <v>9704151</v>
      </c>
      <c r="G2495" s="1">
        <f>(Comuni[[#This Row],[Popolazione2011]]/Comuni[[#This Row],[TOT POP REGIONE ]])*100</f>
        <v>4.5959713528777528E-2</v>
      </c>
      <c r="H2495" t="str">
        <f>IF(Comuni[[#This Row],[Popolazione2011]]&gt;300000,"MAGGIORE","")</f>
        <v/>
      </c>
      <c r="I2495" t="str">
        <f>_xlfn.XLOOKUP(Comuni[[#This Row],[Regione]],Ripartizione_geografica[Regione],Ripartizione_geografica[Ripartizione geografica])</f>
        <v>Nord-ovest</v>
      </c>
      <c r="J2495">
        <f>_xlfn.XLOOKUP(Comuni[[#This Row],[Regione]],Ripartizione_geografica[Regione],Ripartizione_geografica[Codice Regione])</f>
        <v>3</v>
      </c>
      <c r="K2495">
        <f>_xlfn.XLOOKUP(Comuni[[#This Row],[Regione]],Table_0[Regione],Table_0[Totale])</f>
        <v>4308126</v>
      </c>
      <c r="L2495">
        <f>_xlfn.XLOOKUP(Comuni[[#This Row],[Regione]],Table_0[Regione],Table_0[Guariti])</f>
        <v>4242764</v>
      </c>
      <c r="M2495">
        <f>_xlfn.XLOOKUP(Comuni[[#This Row],[Regione]],Table_0[Regione],Table_0[Deceduti])</f>
        <v>47031</v>
      </c>
      <c r="N2495" s="1">
        <f>(Comuni[[#This Row],[Popolazione2011]]/Comuni[[#This Row],[Ammalati TOT]])*100</f>
        <v>0.1035252915072586</v>
      </c>
      <c r="O2495">
        <f>_xlfn.XLOOKUP(Comuni[[#This Row],[Regione]],Table_0[Regione],Table_0[TOT AREA])</f>
        <v>6838505</v>
      </c>
      <c r="P2495" s="1">
        <f>(Comuni[[#This Row],[Popolazione2011]]/Comuni[[#This Row],[Ammalati AREA]])*100</f>
        <v>6.5218933085520889E-2</v>
      </c>
    </row>
    <row r="2496" spans="1:16" x14ac:dyDescent="0.3">
      <c r="A2496" t="s">
        <v>2515</v>
      </c>
      <c r="B2496" t="s">
        <v>8023</v>
      </c>
      <c r="C2496" t="s">
        <v>2406</v>
      </c>
      <c r="D2496">
        <v>3991</v>
      </c>
      <c r="E2496" s="1">
        <f>(Comuni[[#This Row],[Popolazione2011]]/SUM(D:D))*100</f>
        <v>6.7162598480041908E-3</v>
      </c>
      <c r="F2496">
        <f t="shared" si="38"/>
        <v>9704151</v>
      </c>
      <c r="G2496" s="1">
        <f>(Comuni[[#This Row],[Popolazione2011]]/Comuni[[#This Row],[TOT POP REGIONE ]])*100</f>
        <v>4.1126730200302941E-2</v>
      </c>
      <c r="H2496" t="str">
        <f>IF(Comuni[[#This Row],[Popolazione2011]]&gt;300000,"MAGGIORE","")</f>
        <v/>
      </c>
      <c r="I2496" t="str">
        <f>_xlfn.XLOOKUP(Comuni[[#This Row],[Regione]],Ripartizione_geografica[Regione],Ripartizione_geografica[Ripartizione geografica])</f>
        <v>Nord-ovest</v>
      </c>
      <c r="J2496">
        <f>_xlfn.XLOOKUP(Comuni[[#This Row],[Regione]],Ripartizione_geografica[Regione],Ripartizione_geografica[Codice Regione])</f>
        <v>3</v>
      </c>
      <c r="K2496">
        <f>_xlfn.XLOOKUP(Comuni[[#This Row],[Regione]],Table_0[Regione],Table_0[Totale])</f>
        <v>4308126</v>
      </c>
      <c r="L2496">
        <f>_xlfn.XLOOKUP(Comuni[[#This Row],[Regione]],Table_0[Regione],Table_0[Guariti])</f>
        <v>4242764</v>
      </c>
      <c r="M2496">
        <f>_xlfn.XLOOKUP(Comuni[[#This Row],[Regione]],Table_0[Regione],Table_0[Deceduti])</f>
        <v>47031</v>
      </c>
      <c r="N2496" s="1">
        <f>(Comuni[[#This Row],[Popolazione2011]]/Comuni[[#This Row],[Ammalati TOT]])*100</f>
        <v>9.2638887534858549E-2</v>
      </c>
      <c r="O2496">
        <f>_xlfn.XLOOKUP(Comuni[[#This Row],[Regione]],Table_0[Regione],Table_0[TOT AREA])</f>
        <v>6838505</v>
      </c>
      <c r="P2496" s="1">
        <f>(Comuni[[#This Row],[Popolazione2011]]/Comuni[[#This Row],[Ammalati AREA]])*100</f>
        <v>5.8360708956124184E-2</v>
      </c>
    </row>
    <row r="2497" spans="1:16" x14ac:dyDescent="0.3">
      <c r="A2497" t="s">
        <v>2516</v>
      </c>
      <c r="B2497" t="s">
        <v>8023</v>
      </c>
      <c r="C2497" t="s">
        <v>2406</v>
      </c>
      <c r="D2497">
        <v>578</v>
      </c>
      <c r="E2497" s="1">
        <f>(Comuni[[#This Row],[Popolazione2011]]/SUM(D:D))*100</f>
        <v>9.7268809625317512E-4</v>
      </c>
      <c r="F2497">
        <f t="shared" si="38"/>
        <v>9704151</v>
      </c>
      <c r="G2497" s="1">
        <f>(Comuni[[#This Row],[Popolazione2011]]/Comuni[[#This Row],[TOT POP REGIONE ]])*100</f>
        <v>5.9562139954335005E-3</v>
      </c>
      <c r="H2497" t="str">
        <f>IF(Comuni[[#This Row],[Popolazione2011]]&gt;300000,"MAGGIORE","")</f>
        <v/>
      </c>
      <c r="I2497" t="str">
        <f>_xlfn.XLOOKUP(Comuni[[#This Row],[Regione]],Ripartizione_geografica[Regione],Ripartizione_geografica[Ripartizione geografica])</f>
        <v>Nord-ovest</v>
      </c>
      <c r="J2497">
        <f>_xlfn.XLOOKUP(Comuni[[#This Row],[Regione]],Ripartizione_geografica[Regione],Ripartizione_geografica[Codice Regione])</f>
        <v>3</v>
      </c>
      <c r="K2497">
        <f>_xlfn.XLOOKUP(Comuni[[#This Row],[Regione]],Table_0[Regione],Table_0[Totale])</f>
        <v>4308126</v>
      </c>
      <c r="L2497">
        <f>_xlfn.XLOOKUP(Comuni[[#This Row],[Regione]],Table_0[Regione],Table_0[Guariti])</f>
        <v>4242764</v>
      </c>
      <c r="M2497">
        <f>_xlfn.XLOOKUP(Comuni[[#This Row],[Regione]],Table_0[Regione],Table_0[Deceduti])</f>
        <v>47031</v>
      </c>
      <c r="N2497" s="1">
        <f>(Comuni[[#This Row],[Popolazione2011]]/Comuni[[#This Row],[Ammalati TOT]])*100</f>
        <v>1.3416506388160422E-2</v>
      </c>
      <c r="O2497">
        <f>_xlfn.XLOOKUP(Comuni[[#This Row],[Regione]],Table_0[Regione],Table_0[TOT AREA])</f>
        <v>6838505</v>
      </c>
      <c r="P2497" s="1">
        <f>(Comuni[[#This Row],[Popolazione2011]]/Comuni[[#This Row],[Ammalati AREA]])*100</f>
        <v>8.4521397586168317E-3</v>
      </c>
    </row>
    <row r="2498" spans="1:16" x14ac:dyDescent="0.3">
      <c r="A2498" t="s">
        <v>2517</v>
      </c>
      <c r="B2498" t="s">
        <v>8023</v>
      </c>
      <c r="C2498" t="s">
        <v>2406</v>
      </c>
      <c r="D2498">
        <v>405</v>
      </c>
      <c r="E2498" s="1">
        <f>(Comuni[[#This Row],[Popolazione2011]]/SUM(D:D))*100</f>
        <v>6.8155480792826283E-4</v>
      </c>
      <c r="F2498">
        <f t="shared" ref="F2498:F2561" si="39">SUMIFS(D:D,B:B,B2498)</f>
        <v>9704151</v>
      </c>
      <c r="G2498" s="1">
        <f>(Comuni[[#This Row],[Popolazione2011]]/Comuni[[#This Row],[TOT POP REGIONE ]])*100</f>
        <v>4.1734717442051339E-3</v>
      </c>
      <c r="H2498" t="str">
        <f>IF(Comuni[[#This Row],[Popolazione2011]]&gt;300000,"MAGGIORE","")</f>
        <v/>
      </c>
      <c r="I2498" t="str">
        <f>_xlfn.XLOOKUP(Comuni[[#This Row],[Regione]],Ripartizione_geografica[Regione],Ripartizione_geografica[Ripartizione geografica])</f>
        <v>Nord-ovest</v>
      </c>
      <c r="J2498">
        <f>_xlfn.XLOOKUP(Comuni[[#This Row],[Regione]],Ripartizione_geografica[Regione],Ripartizione_geografica[Codice Regione])</f>
        <v>3</v>
      </c>
      <c r="K2498">
        <f>_xlfn.XLOOKUP(Comuni[[#This Row],[Regione]],Table_0[Regione],Table_0[Totale])</f>
        <v>4308126</v>
      </c>
      <c r="L2498">
        <f>_xlfn.XLOOKUP(Comuni[[#This Row],[Regione]],Table_0[Regione],Table_0[Guariti])</f>
        <v>4242764</v>
      </c>
      <c r="M2498">
        <f>_xlfn.XLOOKUP(Comuni[[#This Row],[Regione]],Table_0[Regione],Table_0[Deceduti])</f>
        <v>47031</v>
      </c>
      <c r="N2498" s="1">
        <f>(Comuni[[#This Row],[Popolazione2011]]/Comuni[[#This Row],[Ammalati TOT]])*100</f>
        <v>9.4008392512196729E-3</v>
      </c>
      <c r="O2498">
        <f>_xlfn.XLOOKUP(Comuni[[#This Row],[Regione]],Table_0[Regione],Table_0[TOT AREA])</f>
        <v>6838505</v>
      </c>
      <c r="P2498" s="1">
        <f>(Comuni[[#This Row],[Popolazione2011]]/Comuni[[#This Row],[Ammalati AREA]])*100</f>
        <v>5.9223470626986454E-3</v>
      </c>
    </row>
    <row r="2499" spans="1:16" x14ac:dyDescent="0.3">
      <c r="A2499" t="s">
        <v>2518</v>
      </c>
      <c r="B2499" t="s">
        <v>8023</v>
      </c>
      <c r="C2499" t="s">
        <v>2406</v>
      </c>
      <c r="D2499">
        <v>4132</v>
      </c>
      <c r="E2499" s="1">
        <f>(Comuni[[#This Row],[Popolazione2011]]/SUM(D:D))*100</f>
        <v>6.9535418922458819E-3</v>
      </c>
      <c r="F2499">
        <f t="shared" si="39"/>
        <v>9704151</v>
      </c>
      <c r="G2499" s="1">
        <f>(Comuni[[#This Row],[Popolazione2011]]/Comuni[[#This Row],[TOT POP REGIONE ]])*100</f>
        <v>4.2579716659396583E-2</v>
      </c>
      <c r="H2499" t="str">
        <f>IF(Comuni[[#This Row],[Popolazione2011]]&gt;300000,"MAGGIORE","")</f>
        <v/>
      </c>
      <c r="I2499" t="str">
        <f>_xlfn.XLOOKUP(Comuni[[#This Row],[Regione]],Ripartizione_geografica[Regione],Ripartizione_geografica[Ripartizione geografica])</f>
        <v>Nord-ovest</v>
      </c>
      <c r="J2499">
        <f>_xlfn.XLOOKUP(Comuni[[#This Row],[Regione]],Ripartizione_geografica[Regione],Ripartizione_geografica[Codice Regione])</f>
        <v>3</v>
      </c>
      <c r="K2499">
        <f>_xlfn.XLOOKUP(Comuni[[#This Row],[Regione]],Table_0[Regione],Table_0[Totale])</f>
        <v>4308126</v>
      </c>
      <c r="L2499">
        <f>_xlfn.XLOOKUP(Comuni[[#This Row],[Regione]],Table_0[Regione],Table_0[Guariti])</f>
        <v>4242764</v>
      </c>
      <c r="M2499">
        <f>_xlfn.XLOOKUP(Comuni[[#This Row],[Regione]],Table_0[Regione],Table_0[Deceduti])</f>
        <v>47031</v>
      </c>
      <c r="N2499" s="1">
        <f>(Comuni[[#This Row],[Popolazione2011]]/Comuni[[#This Row],[Ammalati TOT]])*100</f>
        <v>9.5911772311209093E-2</v>
      </c>
      <c r="O2499">
        <f>_xlfn.XLOOKUP(Comuni[[#This Row],[Regione]],Table_0[Regione],Table_0[TOT AREA])</f>
        <v>6838505</v>
      </c>
      <c r="P2499" s="1">
        <f>(Comuni[[#This Row],[Popolazione2011]]/Comuni[[#This Row],[Ammalati AREA]])*100</f>
        <v>6.0422563118693332E-2</v>
      </c>
    </row>
    <row r="2500" spans="1:16" x14ac:dyDescent="0.3">
      <c r="A2500" t="s">
        <v>2519</v>
      </c>
      <c r="B2500" t="s">
        <v>8023</v>
      </c>
      <c r="C2500" t="s">
        <v>2520</v>
      </c>
      <c r="D2500">
        <v>2996</v>
      </c>
      <c r="E2500" s="1">
        <f>(Comuni[[#This Row],[Popolazione2011]]/SUM(D:D))*100</f>
        <v>5.0418227272915443E-3</v>
      </c>
      <c r="F2500">
        <f t="shared" si="39"/>
        <v>9704151</v>
      </c>
      <c r="G2500" s="1">
        <f>(Comuni[[#This Row],[Popolazione2011]]/Comuni[[#This Row],[TOT POP REGIONE ]])*100</f>
        <v>3.0873386038613782E-2</v>
      </c>
      <c r="H2500" t="str">
        <f>IF(Comuni[[#This Row],[Popolazione2011]]&gt;300000,"MAGGIORE","")</f>
        <v/>
      </c>
      <c r="I2500" t="str">
        <f>_xlfn.XLOOKUP(Comuni[[#This Row],[Regione]],Ripartizione_geografica[Regione],Ripartizione_geografica[Ripartizione geografica])</f>
        <v>Nord-ovest</v>
      </c>
      <c r="J2500">
        <f>_xlfn.XLOOKUP(Comuni[[#This Row],[Regione]],Ripartizione_geografica[Regione],Ripartizione_geografica[Codice Regione])</f>
        <v>3</v>
      </c>
      <c r="K2500">
        <f>_xlfn.XLOOKUP(Comuni[[#This Row],[Regione]],Table_0[Regione],Table_0[Totale])</f>
        <v>4308126</v>
      </c>
      <c r="L2500">
        <f>_xlfn.XLOOKUP(Comuni[[#This Row],[Regione]],Table_0[Regione],Table_0[Guariti])</f>
        <v>4242764</v>
      </c>
      <c r="M2500">
        <f>_xlfn.XLOOKUP(Comuni[[#This Row],[Regione]],Table_0[Regione],Table_0[Deceduti])</f>
        <v>47031</v>
      </c>
      <c r="N2500" s="1">
        <f>(Comuni[[#This Row],[Popolazione2011]]/Comuni[[#This Row],[Ammalati TOT]])*100</f>
        <v>6.9542998510257123E-2</v>
      </c>
      <c r="O2500">
        <f>_xlfn.XLOOKUP(Comuni[[#This Row],[Regione]],Table_0[Regione],Table_0[TOT AREA])</f>
        <v>6838505</v>
      </c>
      <c r="P2500" s="1">
        <f>(Comuni[[#This Row],[Popolazione2011]]/Comuni[[#This Row],[Ammalati AREA]])*100</f>
        <v>4.3810745184802817E-2</v>
      </c>
    </row>
    <row r="2501" spans="1:16" x14ac:dyDescent="0.3">
      <c r="A2501" t="s">
        <v>2521</v>
      </c>
      <c r="B2501" t="s">
        <v>8023</v>
      </c>
      <c r="C2501" t="s">
        <v>2520</v>
      </c>
      <c r="D2501">
        <v>10077</v>
      </c>
      <c r="E2501" s="1">
        <f>(Comuni[[#This Row],[Popolazione2011]]/SUM(D:D))*100</f>
        <v>1.6958093332081741E-2</v>
      </c>
      <c r="F2501">
        <f t="shared" si="39"/>
        <v>9704151</v>
      </c>
      <c r="G2501" s="1">
        <f>(Comuni[[#This Row],[Popolazione2011]]/Comuni[[#This Row],[TOT POP REGIONE ]])*100</f>
        <v>0.10384215991692627</v>
      </c>
      <c r="H2501" t="str">
        <f>IF(Comuni[[#This Row],[Popolazione2011]]&gt;300000,"MAGGIORE","")</f>
        <v/>
      </c>
      <c r="I2501" t="str">
        <f>_xlfn.XLOOKUP(Comuni[[#This Row],[Regione]],Ripartizione_geografica[Regione],Ripartizione_geografica[Ripartizione geografica])</f>
        <v>Nord-ovest</v>
      </c>
      <c r="J2501">
        <f>_xlfn.XLOOKUP(Comuni[[#This Row],[Regione]],Ripartizione_geografica[Regione],Ripartizione_geografica[Codice Regione])</f>
        <v>3</v>
      </c>
      <c r="K2501">
        <f>_xlfn.XLOOKUP(Comuni[[#This Row],[Regione]],Table_0[Regione],Table_0[Totale])</f>
        <v>4308126</v>
      </c>
      <c r="L2501">
        <f>_xlfn.XLOOKUP(Comuni[[#This Row],[Regione]],Table_0[Regione],Table_0[Guariti])</f>
        <v>4242764</v>
      </c>
      <c r="M2501">
        <f>_xlfn.XLOOKUP(Comuni[[#This Row],[Regione]],Table_0[Regione],Table_0[Deceduti])</f>
        <v>47031</v>
      </c>
      <c r="N2501" s="1">
        <f>(Comuni[[#This Row],[Popolazione2011]]/Comuni[[#This Row],[Ammalati TOT]])*100</f>
        <v>0.23390680773960648</v>
      </c>
      <c r="O2501">
        <f>_xlfn.XLOOKUP(Comuni[[#This Row],[Regione]],Table_0[Regione],Table_0[TOT AREA])</f>
        <v>6838505</v>
      </c>
      <c r="P2501" s="1">
        <f>(Comuni[[#This Row],[Popolazione2011]]/Comuni[[#This Row],[Ammalati AREA]])*100</f>
        <v>0.14735676876744258</v>
      </c>
    </row>
    <row r="2502" spans="1:16" x14ac:dyDescent="0.3">
      <c r="A2502" t="s">
        <v>2522</v>
      </c>
      <c r="B2502" t="s">
        <v>8023</v>
      </c>
      <c r="C2502" t="s">
        <v>2520</v>
      </c>
      <c r="D2502">
        <v>5874</v>
      </c>
      <c r="E2502" s="1">
        <f>(Comuni[[#This Row],[Popolazione2011]]/SUM(D:D))*100</f>
        <v>9.8850689920262132E-3</v>
      </c>
      <c r="F2502">
        <f t="shared" si="39"/>
        <v>9704151</v>
      </c>
      <c r="G2502" s="1">
        <f>(Comuni[[#This Row],[Popolazione2011]]/Comuni[[#This Row],[TOT POP REGIONE ]])*100</f>
        <v>6.0530797593730763E-2</v>
      </c>
      <c r="H2502" t="str">
        <f>IF(Comuni[[#This Row],[Popolazione2011]]&gt;300000,"MAGGIORE","")</f>
        <v/>
      </c>
      <c r="I2502" t="str">
        <f>_xlfn.XLOOKUP(Comuni[[#This Row],[Regione]],Ripartizione_geografica[Regione],Ripartizione_geografica[Ripartizione geografica])</f>
        <v>Nord-ovest</v>
      </c>
      <c r="J2502">
        <f>_xlfn.XLOOKUP(Comuni[[#This Row],[Regione]],Ripartizione_geografica[Regione],Ripartizione_geografica[Codice Regione])</f>
        <v>3</v>
      </c>
      <c r="K2502">
        <f>_xlfn.XLOOKUP(Comuni[[#This Row],[Regione]],Table_0[Regione],Table_0[Totale])</f>
        <v>4308126</v>
      </c>
      <c r="L2502">
        <f>_xlfn.XLOOKUP(Comuni[[#This Row],[Regione]],Table_0[Regione],Table_0[Guariti])</f>
        <v>4242764</v>
      </c>
      <c r="M2502">
        <f>_xlfn.XLOOKUP(Comuni[[#This Row],[Regione]],Table_0[Regione],Table_0[Deceduti])</f>
        <v>47031</v>
      </c>
      <c r="N2502" s="1">
        <f>(Comuni[[#This Row],[Popolazione2011]]/Comuni[[#This Row],[Ammalati TOT]])*100</f>
        <v>0.13634698706583792</v>
      </c>
      <c r="O2502">
        <f>_xlfn.XLOOKUP(Comuni[[#This Row],[Regione]],Table_0[Regione],Table_0[TOT AREA])</f>
        <v>6838505</v>
      </c>
      <c r="P2502" s="1">
        <f>(Comuni[[#This Row],[Popolazione2011]]/Comuni[[#This Row],[Ammalati AREA]])*100</f>
        <v>8.589596702788109E-2</v>
      </c>
    </row>
    <row r="2503" spans="1:16" x14ac:dyDescent="0.3">
      <c r="A2503" t="s">
        <v>2523</v>
      </c>
      <c r="B2503" t="s">
        <v>8023</v>
      </c>
      <c r="C2503" t="s">
        <v>2520</v>
      </c>
      <c r="D2503">
        <v>4181</v>
      </c>
      <c r="E2503" s="1">
        <f>(Comuni[[#This Row],[Popolazione2011]]/SUM(D:D))*100</f>
        <v>7.0360016097483135E-3</v>
      </c>
      <c r="F2503">
        <f t="shared" si="39"/>
        <v>9704151</v>
      </c>
      <c r="G2503" s="1">
        <f>(Comuni[[#This Row],[Popolazione2011]]/Comuni[[#This Row],[TOT POP REGIONE ]])*100</f>
        <v>4.3084655216102885E-2</v>
      </c>
      <c r="H2503" t="str">
        <f>IF(Comuni[[#This Row],[Popolazione2011]]&gt;300000,"MAGGIORE","")</f>
        <v/>
      </c>
      <c r="I2503" t="str">
        <f>_xlfn.XLOOKUP(Comuni[[#This Row],[Regione]],Ripartizione_geografica[Regione],Ripartizione_geografica[Ripartizione geografica])</f>
        <v>Nord-ovest</v>
      </c>
      <c r="J2503">
        <f>_xlfn.XLOOKUP(Comuni[[#This Row],[Regione]],Ripartizione_geografica[Regione],Ripartizione_geografica[Codice Regione])</f>
        <v>3</v>
      </c>
      <c r="K2503">
        <f>_xlfn.XLOOKUP(Comuni[[#This Row],[Regione]],Table_0[Regione],Table_0[Totale])</f>
        <v>4308126</v>
      </c>
      <c r="L2503">
        <f>_xlfn.XLOOKUP(Comuni[[#This Row],[Regione]],Table_0[Regione],Table_0[Guariti])</f>
        <v>4242764</v>
      </c>
      <c r="M2503">
        <f>_xlfn.XLOOKUP(Comuni[[#This Row],[Regione]],Table_0[Regione],Table_0[Deceduti])</f>
        <v>47031</v>
      </c>
      <c r="N2503" s="1">
        <f>(Comuni[[#This Row],[Popolazione2011]]/Comuni[[#This Row],[Ammalati TOT]])*100</f>
        <v>9.7049157800862831E-2</v>
      </c>
      <c r="O2503">
        <f>_xlfn.XLOOKUP(Comuni[[#This Row],[Regione]],Table_0[Regione],Table_0[TOT AREA])</f>
        <v>6838505</v>
      </c>
      <c r="P2503" s="1">
        <f>(Comuni[[#This Row],[Popolazione2011]]/Comuni[[#This Row],[Ammalati AREA]])*100</f>
        <v>6.1139093997884038E-2</v>
      </c>
    </row>
    <row r="2504" spans="1:16" x14ac:dyDescent="0.3">
      <c r="A2504" t="s">
        <v>2524</v>
      </c>
      <c r="B2504" t="s">
        <v>8023</v>
      </c>
      <c r="C2504" t="s">
        <v>2520</v>
      </c>
      <c r="D2504">
        <v>4511</v>
      </c>
      <c r="E2504" s="1">
        <f>(Comuni[[#This Row],[Popolazione2011]]/SUM(D:D))*100</f>
        <v>7.5913425643565277E-3</v>
      </c>
      <c r="F2504">
        <f t="shared" si="39"/>
        <v>9704151</v>
      </c>
      <c r="G2504" s="1">
        <f>(Comuni[[#This Row],[Popolazione2011]]/Comuni[[#This Row],[TOT POP REGIONE ]])*100</f>
        <v>4.6485261822492248E-2</v>
      </c>
      <c r="H2504" t="str">
        <f>IF(Comuni[[#This Row],[Popolazione2011]]&gt;300000,"MAGGIORE","")</f>
        <v/>
      </c>
      <c r="I2504" t="str">
        <f>_xlfn.XLOOKUP(Comuni[[#This Row],[Regione]],Ripartizione_geografica[Regione],Ripartizione_geografica[Ripartizione geografica])</f>
        <v>Nord-ovest</v>
      </c>
      <c r="J2504">
        <f>_xlfn.XLOOKUP(Comuni[[#This Row],[Regione]],Ripartizione_geografica[Regione],Ripartizione_geografica[Codice Regione])</f>
        <v>3</v>
      </c>
      <c r="K2504">
        <f>_xlfn.XLOOKUP(Comuni[[#This Row],[Regione]],Table_0[Regione],Table_0[Totale])</f>
        <v>4308126</v>
      </c>
      <c r="L2504">
        <f>_xlfn.XLOOKUP(Comuni[[#This Row],[Regione]],Table_0[Regione],Table_0[Guariti])</f>
        <v>4242764</v>
      </c>
      <c r="M2504">
        <f>_xlfn.XLOOKUP(Comuni[[#This Row],[Regione]],Table_0[Regione],Table_0[Deceduti])</f>
        <v>47031</v>
      </c>
      <c r="N2504" s="1">
        <f>(Comuni[[#This Row],[Popolazione2011]]/Comuni[[#This Row],[Ammalati TOT]])*100</f>
        <v>0.10470910089444922</v>
      </c>
      <c r="O2504">
        <f>_xlfn.XLOOKUP(Comuni[[#This Row],[Regione]],Table_0[Regione],Table_0[TOT AREA])</f>
        <v>6838505</v>
      </c>
      <c r="P2504" s="1">
        <f>(Comuni[[#This Row],[Popolazione2011]]/Comuni[[#This Row],[Ammalati AREA]])*100</f>
        <v>6.5964710123045903E-2</v>
      </c>
    </row>
    <row r="2505" spans="1:16" x14ac:dyDescent="0.3">
      <c r="A2505" t="s">
        <v>2525</v>
      </c>
      <c r="B2505" t="s">
        <v>8023</v>
      </c>
      <c r="C2505" t="s">
        <v>2520</v>
      </c>
      <c r="D2505">
        <v>2204</v>
      </c>
      <c r="E2505" s="1">
        <f>(Comuni[[#This Row],[Popolazione2011]]/SUM(D:D))*100</f>
        <v>3.7090044362318307E-3</v>
      </c>
      <c r="F2505">
        <f t="shared" si="39"/>
        <v>9704151</v>
      </c>
      <c r="G2505" s="1">
        <f>(Comuni[[#This Row],[Popolazione2011]]/Comuni[[#This Row],[TOT POP REGIONE ]])*100</f>
        <v>2.27119301832793E-2</v>
      </c>
      <c r="H2505" t="str">
        <f>IF(Comuni[[#This Row],[Popolazione2011]]&gt;300000,"MAGGIORE","")</f>
        <v/>
      </c>
      <c r="I2505" t="str">
        <f>_xlfn.XLOOKUP(Comuni[[#This Row],[Regione]],Ripartizione_geografica[Regione],Ripartizione_geografica[Ripartizione geografica])</f>
        <v>Nord-ovest</v>
      </c>
      <c r="J2505">
        <f>_xlfn.XLOOKUP(Comuni[[#This Row],[Regione]],Ripartizione_geografica[Regione],Ripartizione_geografica[Codice Regione])</f>
        <v>3</v>
      </c>
      <c r="K2505">
        <f>_xlfn.XLOOKUP(Comuni[[#This Row],[Regione]],Table_0[Regione],Table_0[Totale])</f>
        <v>4308126</v>
      </c>
      <c r="L2505">
        <f>_xlfn.XLOOKUP(Comuni[[#This Row],[Regione]],Table_0[Regione],Table_0[Guariti])</f>
        <v>4242764</v>
      </c>
      <c r="M2505">
        <f>_xlfn.XLOOKUP(Comuni[[#This Row],[Regione]],Table_0[Regione],Table_0[Deceduti])</f>
        <v>47031</v>
      </c>
      <c r="N2505" s="1">
        <f>(Comuni[[#This Row],[Popolazione2011]]/Comuni[[#This Row],[Ammalati TOT]])*100</f>
        <v>5.1159135085649766E-2</v>
      </c>
      <c r="O2505">
        <f>_xlfn.XLOOKUP(Comuni[[#This Row],[Regione]],Table_0[Regione],Table_0[TOT AREA])</f>
        <v>6838505</v>
      </c>
      <c r="P2505" s="1">
        <f>(Comuni[[#This Row],[Popolazione2011]]/Comuni[[#This Row],[Ammalati AREA]])*100</f>
        <v>3.2229266484414355E-2</v>
      </c>
    </row>
    <row r="2506" spans="1:16" x14ac:dyDescent="0.3">
      <c r="A2506" t="s">
        <v>2526</v>
      </c>
      <c r="B2506" t="s">
        <v>8023</v>
      </c>
      <c r="C2506" t="s">
        <v>2520</v>
      </c>
      <c r="D2506">
        <v>2621</v>
      </c>
      <c r="E2506" s="1">
        <f>(Comuni[[#This Row],[Popolazione2011]]/SUM(D:D))*100</f>
        <v>4.4107534606913018E-3</v>
      </c>
      <c r="F2506">
        <f t="shared" si="39"/>
        <v>9704151</v>
      </c>
      <c r="G2506" s="1">
        <f>(Comuni[[#This Row],[Popolazione2011]]/Comuni[[#This Row],[TOT POP REGIONE ]])*100</f>
        <v>2.7009060349534958E-2</v>
      </c>
      <c r="H2506" t="str">
        <f>IF(Comuni[[#This Row],[Popolazione2011]]&gt;300000,"MAGGIORE","")</f>
        <v/>
      </c>
      <c r="I2506" t="str">
        <f>_xlfn.XLOOKUP(Comuni[[#This Row],[Regione]],Ripartizione_geografica[Regione],Ripartizione_geografica[Ripartizione geografica])</f>
        <v>Nord-ovest</v>
      </c>
      <c r="J2506">
        <f>_xlfn.XLOOKUP(Comuni[[#This Row],[Regione]],Ripartizione_geografica[Regione],Ripartizione_geografica[Codice Regione])</f>
        <v>3</v>
      </c>
      <c r="K2506">
        <f>_xlfn.XLOOKUP(Comuni[[#This Row],[Regione]],Table_0[Regione],Table_0[Totale])</f>
        <v>4308126</v>
      </c>
      <c r="L2506">
        <f>_xlfn.XLOOKUP(Comuni[[#This Row],[Regione]],Table_0[Regione],Table_0[Guariti])</f>
        <v>4242764</v>
      </c>
      <c r="M2506">
        <f>_xlfn.XLOOKUP(Comuni[[#This Row],[Regione]],Table_0[Regione],Table_0[Deceduti])</f>
        <v>47031</v>
      </c>
      <c r="N2506" s="1">
        <f>(Comuni[[#This Row],[Popolazione2011]]/Comuni[[#This Row],[Ammalati TOT]])*100</f>
        <v>6.0838517722090771E-2</v>
      </c>
      <c r="O2506">
        <f>_xlfn.XLOOKUP(Comuni[[#This Row],[Regione]],Table_0[Regione],Table_0[TOT AREA])</f>
        <v>6838505</v>
      </c>
      <c r="P2506" s="1">
        <f>(Comuni[[#This Row],[Popolazione2011]]/Comuni[[#This Row],[Ammalati AREA]])*100</f>
        <v>3.8327090497118889E-2</v>
      </c>
    </row>
    <row r="2507" spans="1:16" x14ac:dyDescent="0.3">
      <c r="A2507" t="s">
        <v>2527</v>
      </c>
      <c r="B2507" t="s">
        <v>8023</v>
      </c>
      <c r="C2507" t="s">
        <v>2520</v>
      </c>
      <c r="D2507">
        <v>1551</v>
      </c>
      <c r="E2507" s="1">
        <f>(Comuni[[#This Row],[Popolazione2011]]/SUM(D:D))*100</f>
        <v>2.6101024866586066E-3</v>
      </c>
      <c r="F2507">
        <f t="shared" si="39"/>
        <v>9704151</v>
      </c>
      <c r="G2507" s="1">
        <f>(Comuni[[#This Row],[Popolazione2011]]/Comuni[[#This Row],[TOT POP REGIONE ]])*100</f>
        <v>1.5982851050030035E-2</v>
      </c>
      <c r="H2507" t="str">
        <f>IF(Comuni[[#This Row],[Popolazione2011]]&gt;300000,"MAGGIORE","")</f>
        <v/>
      </c>
      <c r="I2507" t="str">
        <f>_xlfn.XLOOKUP(Comuni[[#This Row],[Regione]],Ripartizione_geografica[Regione],Ripartizione_geografica[Ripartizione geografica])</f>
        <v>Nord-ovest</v>
      </c>
      <c r="J2507">
        <f>_xlfn.XLOOKUP(Comuni[[#This Row],[Regione]],Ripartizione_geografica[Regione],Ripartizione_geografica[Codice Regione])</f>
        <v>3</v>
      </c>
      <c r="K2507">
        <f>_xlfn.XLOOKUP(Comuni[[#This Row],[Regione]],Table_0[Regione],Table_0[Totale])</f>
        <v>4308126</v>
      </c>
      <c r="L2507">
        <f>_xlfn.XLOOKUP(Comuni[[#This Row],[Regione]],Table_0[Regione],Table_0[Guariti])</f>
        <v>4242764</v>
      </c>
      <c r="M2507">
        <f>_xlfn.XLOOKUP(Comuni[[#This Row],[Regione]],Table_0[Regione],Table_0[Deceduti])</f>
        <v>47031</v>
      </c>
      <c r="N2507" s="1">
        <f>(Comuni[[#This Row],[Popolazione2011]]/Comuni[[#This Row],[Ammalati TOT]])*100</f>
        <v>3.6001732539856078E-2</v>
      </c>
      <c r="O2507">
        <f>_xlfn.XLOOKUP(Comuni[[#This Row],[Regione]],Table_0[Regione],Table_0[TOT AREA])</f>
        <v>6838505</v>
      </c>
      <c r="P2507" s="1">
        <f>(Comuni[[#This Row],[Popolazione2011]]/Comuni[[#This Row],[Ammalati AREA]])*100</f>
        <v>2.2680395788260737E-2</v>
      </c>
    </row>
    <row r="2508" spans="1:16" x14ac:dyDescent="0.3">
      <c r="A2508" t="s">
        <v>2528</v>
      </c>
      <c r="B2508" t="s">
        <v>8023</v>
      </c>
      <c r="C2508" t="s">
        <v>2520</v>
      </c>
      <c r="D2508">
        <v>3069</v>
      </c>
      <c r="E2508" s="1">
        <f>(Comuni[[#This Row],[Popolazione2011]]/SUM(D:D))*100</f>
        <v>5.1646708778563923E-3</v>
      </c>
      <c r="F2508">
        <f t="shared" si="39"/>
        <v>9704151</v>
      </c>
      <c r="G2508" s="1">
        <f>(Comuni[[#This Row],[Popolazione2011]]/Comuni[[#This Row],[TOT POP REGIONE ]])*100</f>
        <v>3.1625641439421127E-2</v>
      </c>
      <c r="H2508" t="str">
        <f>IF(Comuni[[#This Row],[Popolazione2011]]&gt;300000,"MAGGIORE","")</f>
        <v/>
      </c>
      <c r="I2508" t="str">
        <f>_xlfn.XLOOKUP(Comuni[[#This Row],[Regione]],Ripartizione_geografica[Regione],Ripartizione_geografica[Ripartizione geografica])</f>
        <v>Nord-ovest</v>
      </c>
      <c r="J2508">
        <f>_xlfn.XLOOKUP(Comuni[[#This Row],[Regione]],Ripartizione_geografica[Regione],Ripartizione_geografica[Codice Regione])</f>
        <v>3</v>
      </c>
      <c r="K2508">
        <f>_xlfn.XLOOKUP(Comuni[[#This Row],[Regione]],Table_0[Regione],Table_0[Totale])</f>
        <v>4308126</v>
      </c>
      <c r="L2508">
        <f>_xlfn.XLOOKUP(Comuni[[#This Row],[Regione]],Table_0[Regione],Table_0[Guariti])</f>
        <v>4242764</v>
      </c>
      <c r="M2508">
        <f>_xlfn.XLOOKUP(Comuni[[#This Row],[Regione]],Table_0[Regione],Table_0[Deceduti])</f>
        <v>47031</v>
      </c>
      <c r="N2508" s="1">
        <f>(Comuni[[#This Row],[Popolazione2011]]/Comuni[[#This Row],[Ammalati TOT]])*100</f>
        <v>7.1237470770353514E-2</v>
      </c>
      <c r="O2508">
        <f>_xlfn.XLOOKUP(Comuni[[#This Row],[Regione]],Table_0[Regione],Table_0[TOT AREA])</f>
        <v>6838505</v>
      </c>
      <c r="P2508" s="1">
        <f>(Comuni[[#This Row],[Popolazione2011]]/Comuni[[#This Row],[Ammalati AREA]])*100</f>
        <v>4.4878229964005291E-2</v>
      </c>
    </row>
    <row r="2509" spans="1:16" x14ac:dyDescent="0.3">
      <c r="A2509" t="s">
        <v>2529</v>
      </c>
      <c r="B2509" t="s">
        <v>8023</v>
      </c>
      <c r="C2509" t="s">
        <v>2520</v>
      </c>
      <c r="D2509">
        <v>4787</v>
      </c>
      <c r="E2509" s="1">
        <f>(Comuni[[#This Row],[Popolazione2011]]/SUM(D:D))*100</f>
        <v>8.0558095445743081E-3</v>
      </c>
      <c r="F2509">
        <f t="shared" si="39"/>
        <v>9704151</v>
      </c>
      <c r="G2509" s="1">
        <f>(Comuni[[#This Row],[Popolazione2011]]/Comuni[[#This Row],[TOT POP REGIONE ]])*100</f>
        <v>4.9329405529654265E-2</v>
      </c>
      <c r="H2509" t="str">
        <f>IF(Comuni[[#This Row],[Popolazione2011]]&gt;300000,"MAGGIORE","")</f>
        <v/>
      </c>
      <c r="I2509" t="str">
        <f>_xlfn.XLOOKUP(Comuni[[#This Row],[Regione]],Ripartizione_geografica[Regione],Ripartizione_geografica[Ripartizione geografica])</f>
        <v>Nord-ovest</v>
      </c>
      <c r="J2509">
        <f>_xlfn.XLOOKUP(Comuni[[#This Row],[Regione]],Ripartizione_geografica[Regione],Ripartizione_geografica[Codice Regione])</f>
        <v>3</v>
      </c>
      <c r="K2509">
        <f>_xlfn.XLOOKUP(Comuni[[#This Row],[Regione]],Table_0[Regione],Table_0[Totale])</f>
        <v>4308126</v>
      </c>
      <c r="L2509">
        <f>_xlfn.XLOOKUP(Comuni[[#This Row],[Regione]],Table_0[Regione],Table_0[Guariti])</f>
        <v>4242764</v>
      </c>
      <c r="M2509">
        <f>_xlfn.XLOOKUP(Comuni[[#This Row],[Regione]],Table_0[Regione],Table_0[Deceduti])</f>
        <v>47031</v>
      </c>
      <c r="N2509" s="1">
        <f>(Comuni[[#This Row],[Popolazione2011]]/Comuni[[#This Row],[Ammalati TOT]])*100</f>
        <v>0.11111559875453968</v>
      </c>
      <c r="O2509">
        <f>_xlfn.XLOOKUP(Comuni[[#This Row],[Regione]],Table_0[Regione],Table_0[TOT AREA])</f>
        <v>6838505</v>
      </c>
      <c r="P2509" s="1">
        <f>(Comuni[[#This Row],[Popolazione2011]]/Comuni[[#This Row],[Ammalati AREA]])*100</f>
        <v>7.0000679973181282E-2</v>
      </c>
    </row>
    <row r="2510" spans="1:16" x14ac:dyDescent="0.3">
      <c r="A2510" t="s">
        <v>2530</v>
      </c>
      <c r="B2510" t="s">
        <v>8023</v>
      </c>
      <c r="C2510" t="s">
        <v>2520</v>
      </c>
      <c r="D2510">
        <v>12065</v>
      </c>
      <c r="E2510" s="1">
        <f>(Comuni[[#This Row],[Popolazione2011]]/SUM(D:D))*100</f>
        <v>2.0303601870751829E-2</v>
      </c>
      <c r="F2510">
        <f t="shared" si="39"/>
        <v>9704151</v>
      </c>
      <c r="G2510" s="1">
        <f>(Comuni[[#This Row],[Popolazione2011]]/Comuni[[#This Row],[TOT POP REGIONE ]])*100</f>
        <v>0.12432823850329618</v>
      </c>
      <c r="H2510" t="str">
        <f>IF(Comuni[[#This Row],[Popolazione2011]]&gt;300000,"MAGGIORE","")</f>
        <v/>
      </c>
      <c r="I2510" t="str">
        <f>_xlfn.XLOOKUP(Comuni[[#This Row],[Regione]],Ripartizione_geografica[Regione],Ripartizione_geografica[Ripartizione geografica])</f>
        <v>Nord-ovest</v>
      </c>
      <c r="J2510">
        <f>_xlfn.XLOOKUP(Comuni[[#This Row],[Regione]],Ripartizione_geografica[Regione],Ripartizione_geografica[Codice Regione])</f>
        <v>3</v>
      </c>
      <c r="K2510">
        <f>_xlfn.XLOOKUP(Comuni[[#This Row],[Regione]],Table_0[Regione],Table_0[Totale])</f>
        <v>4308126</v>
      </c>
      <c r="L2510">
        <f>_xlfn.XLOOKUP(Comuni[[#This Row],[Regione]],Table_0[Regione],Table_0[Guariti])</f>
        <v>4242764</v>
      </c>
      <c r="M2510">
        <f>_xlfn.XLOOKUP(Comuni[[#This Row],[Regione]],Table_0[Regione],Table_0[Deceduti])</f>
        <v>47031</v>
      </c>
      <c r="N2510" s="1">
        <f>(Comuni[[#This Row],[Popolazione2011]]/Comuni[[#This Row],[Ammalati TOT]])*100</f>
        <v>0.28005216189127241</v>
      </c>
      <c r="O2510">
        <f>_xlfn.XLOOKUP(Comuni[[#This Row],[Regione]],Table_0[Regione],Table_0[TOT AREA])</f>
        <v>6838505</v>
      </c>
      <c r="P2510" s="1">
        <f>(Comuni[[#This Row],[Popolazione2011]]/Comuni[[#This Row],[Ammalati AREA]])*100</f>
        <v>0.17642745015175099</v>
      </c>
    </row>
    <row r="2511" spans="1:16" x14ac:dyDescent="0.3">
      <c r="A2511" t="s">
        <v>2531</v>
      </c>
      <c r="B2511" t="s">
        <v>8023</v>
      </c>
      <c r="C2511" t="s">
        <v>2520</v>
      </c>
      <c r="D2511">
        <v>5205</v>
      </c>
      <c r="E2511" s="1">
        <f>(Comuni[[#This Row],[Popolazione2011]]/SUM(D:D))*100</f>
        <v>8.7592414204113785E-3</v>
      </c>
      <c r="F2511">
        <f t="shared" si="39"/>
        <v>9704151</v>
      </c>
      <c r="G2511" s="1">
        <f>(Comuni[[#This Row],[Popolazione2011]]/Comuni[[#This Row],[TOT POP REGIONE ]])*100</f>
        <v>5.3636840564414139E-2</v>
      </c>
      <c r="H2511" t="str">
        <f>IF(Comuni[[#This Row],[Popolazione2011]]&gt;300000,"MAGGIORE","")</f>
        <v/>
      </c>
      <c r="I2511" t="str">
        <f>_xlfn.XLOOKUP(Comuni[[#This Row],[Regione]],Ripartizione_geografica[Regione],Ripartizione_geografica[Ripartizione geografica])</f>
        <v>Nord-ovest</v>
      </c>
      <c r="J2511">
        <f>_xlfn.XLOOKUP(Comuni[[#This Row],[Regione]],Ripartizione_geografica[Regione],Ripartizione_geografica[Codice Regione])</f>
        <v>3</v>
      </c>
      <c r="K2511">
        <f>_xlfn.XLOOKUP(Comuni[[#This Row],[Regione]],Table_0[Regione],Table_0[Totale])</f>
        <v>4308126</v>
      </c>
      <c r="L2511">
        <f>_xlfn.XLOOKUP(Comuni[[#This Row],[Regione]],Table_0[Regione],Table_0[Guariti])</f>
        <v>4242764</v>
      </c>
      <c r="M2511">
        <f>_xlfn.XLOOKUP(Comuni[[#This Row],[Regione]],Table_0[Regione],Table_0[Deceduti])</f>
        <v>47031</v>
      </c>
      <c r="N2511" s="1">
        <f>(Comuni[[#This Row],[Popolazione2011]]/Comuni[[#This Row],[Ammalati TOT]])*100</f>
        <v>0.12081819333974912</v>
      </c>
      <c r="O2511">
        <f>_xlfn.XLOOKUP(Comuni[[#This Row],[Regione]],Table_0[Regione],Table_0[TOT AREA])</f>
        <v>6838505</v>
      </c>
      <c r="P2511" s="1">
        <f>(Comuni[[#This Row],[Popolazione2011]]/Comuni[[#This Row],[Ammalati AREA]])*100</f>
        <v>7.6113127065052966E-2</v>
      </c>
    </row>
    <row r="2512" spans="1:16" x14ac:dyDescent="0.3">
      <c r="A2512" t="s">
        <v>2532</v>
      </c>
      <c r="B2512" t="s">
        <v>8023</v>
      </c>
      <c r="C2512" t="s">
        <v>2520</v>
      </c>
      <c r="D2512">
        <v>22052</v>
      </c>
      <c r="E2512" s="1">
        <f>(Comuni[[#This Row],[Popolazione2011]]/SUM(D:D))*100</f>
        <v>3.7110238578849514E-2</v>
      </c>
      <c r="F2512">
        <f t="shared" si="39"/>
        <v>9704151</v>
      </c>
      <c r="G2512" s="1">
        <f>(Comuni[[#This Row],[Popolazione2011]]/Comuni[[#This Row],[TOT POP REGIONE ]])*100</f>
        <v>0.2272429602548435</v>
      </c>
      <c r="H2512" t="str">
        <f>IF(Comuni[[#This Row],[Popolazione2011]]&gt;300000,"MAGGIORE","")</f>
        <v/>
      </c>
      <c r="I2512" t="str">
        <f>_xlfn.XLOOKUP(Comuni[[#This Row],[Regione]],Ripartizione_geografica[Regione],Ripartizione_geografica[Ripartizione geografica])</f>
        <v>Nord-ovest</v>
      </c>
      <c r="J2512">
        <f>_xlfn.XLOOKUP(Comuni[[#This Row],[Regione]],Ripartizione_geografica[Regione],Ripartizione_geografica[Codice Regione])</f>
        <v>3</v>
      </c>
      <c r="K2512">
        <f>_xlfn.XLOOKUP(Comuni[[#This Row],[Regione]],Table_0[Regione],Table_0[Totale])</f>
        <v>4308126</v>
      </c>
      <c r="L2512">
        <f>_xlfn.XLOOKUP(Comuni[[#This Row],[Regione]],Table_0[Regione],Table_0[Guariti])</f>
        <v>4242764</v>
      </c>
      <c r="M2512">
        <f>_xlfn.XLOOKUP(Comuni[[#This Row],[Regione]],Table_0[Regione],Table_0[Deceduti])</f>
        <v>47031</v>
      </c>
      <c r="N2512" s="1">
        <f>(Comuni[[#This Row],[Popolazione2011]]/Comuni[[#This Row],[Ammalati TOT]])*100</f>
        <v>0.51186989424171903</v>
      </c>
      <c r="O2512">
        <f>_xlfn.XLOOKUP(Comuni[[#This Row],[Regione]],Table_0[Regione],Table_0[TOT AREA])</f>
        <v>6838505</v>
      </c>
      <c r="P2512" s="1">
        <f>(Comuni[[#This Row],[Popolazione2011]]/Comuni[[#This Row],[Ammalati AREA]])*100</f>
        <v>0.32246814179414945</v>
      </c>
    </row>
    <row r="2513" spans="1:16" x14ac:dyDescent="0.3">
      <c r="A2513" t="s">
        <v>2533</v>
      </c>
      <c r="B2513" t="s">
        <v>8023</v>
      </c>
      <c r="C2513" t="s">
        <v>2520</v>
      </c>
      <c r="D2513">
        <v>3911</v>
      </c>
      <c r="E2513" s="1">
        <f>(Comuni[[#This Row],[Popolazione2011]]/SUM(D:D))*100</f>
        <v>6.5816317377961394E-3</v>
      </c>
      <c r="F2513">
        <f t="shared" si="39"/>
        <v>9704151</v>
      </c>
      <c r="G2513" s="1">
        <f>(Comuni[[#This Row],[Popolazione2011]]/Comuni[[#This Row],[TOT POP REGIONE ]])*100</f>
        <v>4.0302340719966127E-2</v>
      </c>
      <c r="H2513" t="str">
        <f>IF(Comuni[[#This Row],[Popolazione2011]]&gt;300000,"MAGGIORE","")</f>
        <v/>
      </c>
      <c r="I2513" t="str">
        <f>_xlfn.XLOOKUP(Comuni[[#This Row],[Regione]],Ripartizione_geografica[Regione],Ripartizione_geografica[Ripartizione geografica])</f>
        <v>Nord-ovest</v>
      </c>
      <c r="J2513">
        <f>_xlfn.XLOOKUP(Comuni[[#This Row],[Regione]],Ripartizione_geografica[Regione],Ripartizione_geografica[Codice Regione])</f>
        <v>3</v>
      </c>
      <c r="K2513">
        <f>_xlfn.XLOOKUP(Comuni[[#This Row],[Regione]],Table_0[Regione],Table_0[Totale])</f>
        <v>4308126</v>
      </c>
      <c r="L2513">
        <f>_xlfn.XLOOKUP(Comuni[[#This Row],[Regione]],Table_0[Regione],Table_0[Guariti])</f>
        <v>4242764</v>
      </c>
      <c r="M2513">
        <f>_xlfn.XLOOKUP(Comuni[[#This Row],[Regione]],Table_0[Regione],Table_0[Deceduti])</f>
        <v>47031</v>
      </c>
      <c r="N2513" s="1">
        <f>(Comuni[[#This Row],[Popolazione2011]]/Comuni[[#This Row],[Ammalati TOT]])*100</f>
        <v>9.0781931633383064E-2</v>
      </c>
      <c r="O2513">
        <f>_xlfn.XLOOKUP(Comuni[[#This Row],[Regione]],Table_0[Regione],Table_0[TOT AREA])</f>
        <v>6838505</v>
      </c>
      <c r="P2513" s="1">
        <f>(Comuni[[#This Row],[Popolazione2011]]/Comuni[[#This Row],[Ammalati AREA]])*100</f>
        <v>5.7190862622751609E-2</v>
      </c>
    </row>
    <row r="2514" spans="1:16" x14ac:dyDescent="0.3">
      <c r="A2514" t="s">
        <v>2534</v>
      </c>
      <c r="B2514" t="s">
        <v>8023</v>
      </c>
      <c r="C2514" t="s">
        <v>2520</v>
      </c>
      <c r="D2514">
        <v>2712</v>
      </c>
      <c r="E2514" s="1">
        <f>(Comuni[[#This Row],[Popolazione2011]]/SUM(D:D))*100</f>
        <v>4.5638929360529599E-3</v>
      </c>
      <c r="F2514">
        <f t="shared" si="39"/>
        <v>9704151</v>
      </c>
      <c r="G2514" s="1">
        <f>(Comuni[[#This Row],[Popolazione2011]]/Comuni[[#This Row],[TOT POP REGIONE ]])*100</f>
        <v>2.7946803383418085E-2</v>
      </c>
      <c r="H2514" t="str">
        <f>IF(Comuni[[#This Row],[Popolazione2011]]&gt;300000,"MAGGIORE","")</f>
        <v/>
      </c>
      <c r="I2514" t="str">
        <f>_xlfn.XLOOKUP(Comuni[[#This Row],[Regione]],Ripartizione_geografica[Regione],Ripartizione_geografica[Ripartizione geografica])</f>
        <v>Nord-ovest</v>
      </c>
      <c r="J2514">
        <f>_xlfn.XLOOKUP(Comuni[[#This Row],[Regione]],Ripartizione_geografica[Regione],Ripartizione_geografica[Codice Regione])</f>
        <v>3</v>
      </c>
      <c r="K2514">
        <f>_xlfn.XLOOKUP(Comuni[[#This Row],[Regione]],Table_0[Regione],Table_0[Totale])</f>
        <v>4308126</v>
      </c>
      <c r="L2514">
        <f>_xlfn.XLOOKUP(Comuni[[#This Row],[Regione]],Table_0[Regione],Table_0[Guariti])</f>
        <v>4242764</v>
      </c>
      <c r="M2514">
        <f>_xlfn.XLOOKUP(Comuni[[#This Row],[Regione]],Table_0[Regione],Table_0[Deceduti])</f>
        <v>47031</v>
      </c>
      <c r="N2514" s="1">
        <f>(Comuni[[#This Row],[Popolazione2011]]/Comuni[[#This Row],[Ammalati TOT]])*100</f>
        <v>6.2950805060019127E-2</v>
      </c>
      <c r="O2514">
        <f>_xlfn.XLOOKUP(Comuni[[#This Row],[Regione]],Table_0[Regione],Table_0[TOT AREA])</f>
        <v>6838505</v>
      </c>
      <c r="P2514" s="1">
        <f>(Comuni[[#This Row],[Popolazione2011]]/Comuni[[#This Row],[Ammalati AREA]])*100</f>
        <v>3.9657790701330187E-2</v>
      </c>
    </row>
    <row r="2515" spans="1:16" x14ac:dyDescent="0.3">
      <c r="A2515" t="s">
        <v>2535</v>
      </c>
      <c r="B2515" t="s">
        <v>8023</v>
      </c>
      <c r="C2515" t="s">
        <v>2520</v>
      </c>
      <c r="D2515">
        <v>1169</v>
      </c>
      <c r="E2515" s="1">
        <f>(Comuni[[#This Row],[Popolazione2011]]/SUM(D:D))*100</f>
        <v>1.967253260415159E-3</v>
      </c>
      <c r="F2515">
        <f t="shared" si="39"/>
        <v>9704151</v>
      </c>
      <c r="G2515" s="1">
        <f>(Comuni[[#This Row],[Popolazione2011]]/Comuni[[#This Row],[TOT POP REGIONE ]])*100</f>
        <v>1.2046391281421733E-2</v>
      </c>
      <c r="H2515" t="str">
        <f>IF(Comuni[[#This Row],[Popolazione2011]]&gt;300000,"MAGGIORE","")</f>
        <v/>
      </c>
      <c r="I2515" t="str">
        <f>_xlfn.XLOOKUP(Comuni[[#This Row],[Regione]],Ripartizione_geografica[Regione],Ripartizione_geografica[Ripartizione geografica])</f>
        <v>Nord-ovest</v>
      </c>
      <c r="J2515">
        <f>_xlfn.XLOOKUP(Comuni[[#This Row],[Regione]],Ripartizione_geografica[Regione],Ripartizione_geografica[Codice Regione])</f>
        <v>3</v>
      </c>
      <c r="K2515">
        <f>_xlfn.XLOOKUP(Comuni[[#This Row],[Regione]],Table_0[Regione],Table_0[Totale])</f>
        <v>4308126</v>
      </c>
      <c r="L2515">
        <f>_xlfn.XLOOKUP(Comuni[[#This Row],[Regione]],Table_0[Regione],Table_0[Guariti])</f>
        <v>4242764</v>
      </c>
      <c r="M2515">
        <f>_xlfn.XLOOKUP(Comuni[[#This Row],[Regione]],Table_0[Regione],Table_0[Deceduti])</f>
        <v>47031</v>
      </c>
      <c r="N2515" s="1">
        <f>(Comuni[[#This Row],[Popolazione2011]]/Comuni[[#This Row],[Ammalati TOT]])*100</f>
        <v>2.7134768110310604E-2</v>
      </c>
      <c r="O2515">
        <f>_xlfn.XLOOKUP(Comuni[[#This Row],[Regione]],Table_0[Regione],Table_0[TOT AREA])</f>
        <v>6838505</v>
      </c>
      <c r="P2515" s="1">
        <f>(Comuni[[#This Row],[Popolazione2011]]/Comuni[[#This Row],[Ammalati AREA]])*100</f>
        <v>1.7094379546406708E-2</v>
      </c>
    </row>
    <row r="2516" spans="1:16" x14ac:dyDescent="0.3">
      <c r="A2516" t="s">
        <v>2536</v>
      </c>
      <c r="B2516" t="s">
        <v>8023</v>
      </c>
      <c r="C2516" t="s">
        <v>2520</v>
      </c>
      <c r="D2516">
        <v>14570</v>
      </c>
      <c r="E2516" s="1">
        <f>(Comuni[[#This Row],[Popolazione2011]]/SUM(D:D))*100</f>
        <v>2.451914457164146E-2</v>
      </c>
      <c r="F2516">
        <f t="shared" si="39"/>
        <v>9704151</v>
      </c>
      <c r="G2516" s="1">
        <f>(Comuni[[#This Row],[Popolazione2011]]/Comuni[[#This Row],[TOT POP REGIONE ]])*100</f>
        <v>0.15014193410634274</v>
      </c>
      <c r="H2516" t="str">
        <f>IF(Comuni[[#This Row],[Popolazione2011]]&gt;300000,"MAGGIORE","")</f>
        <v/>
      </c>
      <c r="I2516" t="str">
        <f>_xlfn.XLOOKUP(Comuni[[#This Row],[Regione]],Ripartizione_geografica[Regione],Ripartizione_geografica[Ripartizione geografica])</f>
        <v>Nord-ovest</v>
      </c>
      <c r="J2516">
        <f>_xlfn.XLOOKUP(Comuni[[#This Row],[Regione]],Ripartizione_geografica[Regione],Ripartizione_geografica[Codice Regione])</f>
        <v>3</v>
      </c>
      <c r="K2516">
        <f>_xlfn.XLOOKUP(Comuni[[#This Row],[Regione]],Table_0[Regione],Table_0[Totale])</f>
        <v>4308126</v>
      </c>
      <c r="L2516">
        <f>_xlfn.XLOOKUP(Comuni[[#This Row],[Regione]],Table_0[Regione],Table_0[Guariti])</f>
        <v>4242764</v>
      </c>
      <c r="M2516">
        <f>_xlfn.XLOOKUP(Comuni[[#This Row],[Regione]],Table_0[Regione],Table_0[Deceduti])</f>
        <v>47031</v>
      </c>
      <c r="N2516" s="1">
        <f>(Comuni[[#This Row],[Popolazione2011]]/Comuni[[#This Row],[Ammalati TOT]])*100</f>
        <v>0.33819809355622377</v>
      </c>
      <c r="O2516">
        <f>_xlfn.XLOOKUP(Comuni[[#This Row],[Regione]],Table_0[Regione],Table_0[TOT AREA])</f>
        <v>6838505</v>
      </c>
      <c r="P2516" s="1">
        <f>(Comuni[[#This Row],[Popolazione2011]]/Comuni[[#This Row],[Ammalati AREA]])*100</f>
        <v>0.21305826346547968</v>
      </c>
    </row>
    <row r="2517" spans="1:16" x14ac:dyDescent="0.3">
      <c r="A2517" t="s">
        <v>2537</v>
      </c>
      <c r="B2517" t="s">
        <v>8023</v>
      </c>
      <c r="C2517" t="s">
        <v>2520</v>
      </c>
      <c r="D2517">
        <v>3385</v>
      </c>
      <c r="E2517" s="1">
        <f>(Comuni[[#This Row],[Popolazione2011]]/SUM(D:D))*100</f>
        <v>5.6964519131781971E-3</v>
      </c>
      <c r="F2517">
        <f t="shared" si="39"/>
        <v>9704151</v>
      </c>
      <c r="G2517" s="1">
        <f>(Comuni[[#This Row],[Popolazione2011]]/Comuni[[#This Row],[TOT POP REGIONE ]])*100</f>
        <v>3.4881979886751555E-2</v>
      </c>
      <c r="H2517" t="str">
        <f>IF(Comuni[[#This Row],[Popolazione2011]]&gt;300000,"MAGGIORE","")</f>
        <v/>
      </c>
      <c r="I2517" t="str">
        <f>_xlfn.XLOOKUP(Comuni[[#This Row],[Regione]],Ripartizione_geografica[Regione],Ripartizione_geografica[Ripartizione geografica])</f>
        <v>Nord-ovest</v>
      </c>
      <c r="J2517">
        <f>_xlfn.XLOOKUP(Comuni[[#This Row],[Regione]],Ripartizione_geografica[Regione],Ripartizione_geografica[Codice Regione])</f>
        <v>3</v>
      </c>
      <c r="K2517">
        <f>_xlfn.XLOOKUP(Comuni[[#This Row],[Regione]],Table_0[Regione],Table_0[Totale])</f>
        <v>4308126</v>
      </c>
      <c r="L2517">
        <f>_xlfn.XLOOKUP(Comuni[[#This Row],[Regione]],Table_0[Regione],Table_0[Guariti])</f>
        <v>4242764</v>
      </c>
      <c r="M2517">
        <f>_xlfn.XLOOKUP(Comuni[[#This Row],[Regione]],Table_0[Regione],Table_0[Deceduti])</f>
        <v>47031</v>
      </c>
      <c r="N2517" s="1">
        <f>(Comuni[[#This Row],[Popolazione2011]]/Comuni[[#This Row],[Ammalati TOT]])*100</f>
        <v>7.8572446581181704E-2</v>
      </c>
      <c r="O2517">
        <f>_xlfn.XLOOKUP(Comuni[[#This Row],[Regione]],Table_0[Regione],Table_0[TOT AREA])</f>
        <v>6838505</v>
      </c>
      <c r="P2517" s="1">
        <f>(Comuni[[#This Row],[Popolazione2011]]/Comuni[[#This Row],[Ammalati AREA]])*100</f>
        <v>4.9499122980826947E-2</v>
      </c>
    </row>
    <row r="2518" spans="1:16" x14ac:dyDescent="0.3">
      <c r="A2518" t="s">
        <v>2538</v>
      </c>
      <c r="B2518" t="s">
        <v>8023</v>
      </c>
      <c r="C2518" t="s">
        <v>2520</v>
      </c>
      <c r="D2518">
        <v>2968</v>
      </c>
      <c r="E2518" s="1">
        <f>(Comuni[[#This Row],[Popolazione2011]]/SUM(D:D))*100</f>
        <v>4.9947028887187264E-3</v>
      </c>
      <c r="F2518">
        <f t="shared" si="39"/>
        <v>9704151</v>
      </c>
      <c r="G2518" s="1">
        <f>(Comuni[[#This Row],[Popolazione2011]]/Comuni[[#This Row],[TOT POP REGIONE ]])*100</f>
        <v>3.05848497204959E-2</v>
      </c>
      <c r="H2518" t="str">
        <f>IF(Comuni[[#This Row],[Popolazione2011]]&gt;300000,"MAGGIORE","")</f>
        <v/>
      </c>
      <c r="I2518" t="str">
        <f>_xlfn.XLOOKUP(Comuni[[#This Row],[Regione]],Ripartizione_geografica[Regione],Ripartizione_geografica[Ripartizione geografica])</f>
        <v>Nord-ovest</v>
      </c>
      <c r="J2518">
        <f>_xlfn.XLOOKUP(Comuni[[#This Row],[Regione]],Ripartizione_geografica[Regione],Ripartizione_geografica[Codice Regione])</f>
        <v>3</v>
      </c>
      <c r="K2518">
        <f>_xlfn.XLOOKUP(Comuni[[#This Row],[Regione]],Table_0[Regione],Table_0[Totale])</f>
        <v>4308126</v>
      </c>
      <c r="L2518">
        <f>_xlfn.XLOOKUP(Comuni[[#This Row],[Regione]],Table_0[Regione],Table_0[Guariti])</f>
        <v>4242764</v>
      </c>
      <c r="M2518">
        <f>_xlfn.XLOOKUP(Comuni[[#This Row],[Regione]],Table_0[Regione],Table_0[Deceduti])</f>
        <v>47031</v>
      </c>
      <c r="N2518" s="1">
        <f>(Comuni[[#This Row],[Popolazione2011]]/Comuni[[#This Row],[Ammalati TOT]])*100</f>
        <v>6.8893063944740707E-2</v>
      </c>
      <c r="O2518">
        <f>_xlfn.XLOOKUP(Comuni[[#This Row],[Regione]],Table_0[Regione],Table_0[TOT AREA])</f>
        <v>6838505</v>
      </c>
      <c r="P2518" s="1">
        <f>(Comuni[[#This Row],[Popolazione2011]]/Comuni[[#This Row],[Ammalati AREA]])*100</f>
        <v>4.340129896812242E-2</v>
      </c>
    </row>
    <row r="2519" spans="1:16" x14ac:dyDescent="0.3">
      <c r="A2519" t="s">
        <v>2539</v>
      </c>
      <c r="B2519" t="s">
        <v>8023</v>
      </c>
      <c r="C2519" t="s">
        <v>2520</v>
      </c>
      <c r="D2519">
        <v>2392</v>
      </c>
      <c r="E2519" s="1">
        <f>(Comuni[[#This Row],[Popolazione2011]]/SUM(D:D))*100</f>
        <v>4.0253804952207527E-3</v>
      </c>
      <c r="F2519">
        <f t="shared" si="39"/>
        <v>9704151</v>
      </c>
      <c r="G2519" s="1">
        <f>(Comuni[[#This Row],[Popolazione2011]]/Comuni[[#This Row],[TOT POP REGIONE ]])*100</f>
        <v>2.4649245462070816E-2</v>
      </c>
      <c r="H2519" t="str">
        <f>IF(Comuni[[#This Row],[Popolazione2011]]&gt;300000,"MAGGIORE","")</f>
        <v/>
      </c>
      <c r="I2519" t="str">
        <f>_xlfn.XLOOKUP(Comuni[[#This Row],[Regione]],Ripartizione_geografica[Regione],Ripartizione_geografica[Ripartizione geografica])</f>
        <v>Nord-ovest</v>
      </c>
      <c r="J2519">
        <f>_xlfn.XLOOKUP(Comuni[[#This Row],[Regione]],Ripartizione_geografica[Regione],Ripartizione_geografica[Codice Regione])</f>
        <v>3</v>
      </c>
      <c r="K2519">
        <f>_xlfn.XLOOKUP(Comuni[[#This Row],[Regione]],Table_0[Regione],Table_0[Totale])</f>
        <v>4308126</v>
      </c>
      <c r="L2519">
        <f>_xlfn.XLOOKUP(Comuni[[#This Row],[Regione]],Table_0[Regione],Table_0[Guariti])</f>
        <v>4242764</v>
      </c>
      <c r="M2519">
        <f>_xlfn.XLOOKUP(Comuni[[#This Row],[Regione]],Table_0[Regione],Table_0[Deceduti])</f>
        <v>47031</v>
      </c>
      <c r="N2519" s="1">
        <f>(Comuni[[#This Row],[Popolazione2011]]/Comuni[[#This Row],[Ammalati TOT]])*100</f>
        <v>5.552298145411718E-2</v>
      </c>
      <c r="O2519">
        <f>_xlfn.XLOOKUP(Comuni[[#This Row],[Regione]],Table_0[Regione],Table_0[TOT AREA])</f>
        <v>6838505</v>
      </c>
      <c r="P2519" s="1">
        <f>(Comuni[[#This Row],[Popolazione2011]]/Comuni[[#This Row],[Ammalati AREA]])*100</f>
        <v>3.4978405367839902E-2</v>
      </c>
    </row>
    <row r="2520" spans="1:16" x14ac:dyDescent="0.3">
      <c r="A2520" t="s">
        <v>2540</v>
      </c>
      <c r="B2520" t="s">
        <v>8023</v>
      </c>
      <c r="C2520" t="s">
        <v>2520</v>
      </c>
      <c r="D2520">
        <v>10289</v>
      </c>
      <c r="E2520" s="1">
        <f>(Comuni[[#This Row],[Popolazione2011]]/SUM(D:D))*100</f>
        <v>1.7314857824133077E-2</v>
      </c>
      <c r="F2520">
        <f t="shared" si="39"/>
        <v>9704151</v>
      </c>
      <c r="G2520" s="1">
        <f>(Comuni[[#This Row],[Popolazione2011]]/Comuni[[#This Row],[TOT POP REGIONE ]])*100</f>
        <v>0.10602679203981884</v>
      </c>
      <c r="H2520" t="str">
        <f>IF(Comuni[[#This Row],[Popolazione2011]]&gt;300000,"MAGGIORE","")</f>
        <v/>
      </c>
      <c r="I2520" t="str">
        <f>_xlfn.XLOOKUP(Comuni[[#This Row],[Regione]],Ripartizione_geografica[Regione],Ripartizione_geografica[Ripartizione geografica])</f>
        <v>Nord-ovest</v>
      </c>
      <c r="J2520">
        <f>_xlfn.XLOOKUP(Comuni[[#This Row],[Regione]],Ripartizione_geografica[Regione],Ripartizione_geografica[Codice Regione])</f>
        <v>3</v>
      </c>
      <c r="K2520">
        <f>_xlfn.XLOOKUP(Comuni[[#This Row],[Regione]],Table_0[Regione],Table_0[Totale])</f>
        <v>4308126</v>
      </c>
      <c r="L2520">
        <f>_xlfn.XLOOKUP(Comuni[[#This Row],[Regione]],Table_0[Regione],Table_0[Guariti])</f>
        <v>4242764</v>
      </c>
      <c r="M2520">
        <f>_xlfn.XLOOKUP(Comuni[[#This Row],[Regione]],Table_0[Regione],Table_0[Deceduti])</f>
        <v>47031</v>
      </c>
      <c r="N2520" s="1">
        <f>(Comuni[[#This Row],[Popolazione2011]]/Comuni[[#This Row],[Ammalati TOT]])*100</f>
        <v>0.23882774087851658</v>
      </c>
      <c r="O2520">
        <f>_xlfn.XLOOKUP(Comuni[[#This Row],[Regione]],Table_0[Regione],Table_0[TOT AREA])</f>
        <v>6838505</v>
      </c>
      <c r="P2520" s="1">
        <f>(Comuni[[#This Row],[Popolazione2011]]/Comuni[[#This Row],[Ammalati AREA]])*100</f>
        <v>0.15045686155087989</v>
      </c>
    </row>
    <row r="2521" spans="1:16" x14ac:dyDescent="0.3">
      <c r="A2521" t="s">
        <v>2541</v>
      </c>
      <c r="B2521" t="s">
        <v>8023</v>
      </c>
      <c r="C2521" t="s">
        <v>2520</v>
      </c>
      <c r="D2521">
        <v>9138</v>
      </c>
      <c r="E2521" s="1">
        <f>(Comuni[[#This Row],[Popolazione2011]]/SUM(D:D))*100</f>
        <v>1.5377895888514731E-2</v>
      </c>
      <c r="F2521">
        <f t="shared" si="39"/>
        <v>9704151</v>
      </c>
      <c r="G2521" s="1">
        <f>(Comuni[[#This Row],[Popolazione2011]]/Comuni[[#This Row],[TOT POP REGIONE ]])*100</f>
        <v>9.4165888391472885E-2</v>
      </c>
      <c r="H2521" t="str">
        <f>IF(Comuni[[#This Row],[Popolazione2011]]&gt;300000,"MAGGIORE","")</f>
        <v/>
      </c>
      <c r="I2521" t="str">
        <f>_xlfn.XLOOKUP(Comuni[[#This Row],[Regione]],Ripartizione_geografica[Regione],Ripartizione_geografica[Ripartizione geografica])</f>
        <v>Nord-ovest</v>
      </c>
      <c r="J2521">
        <f>_xlfn.XLOOKUP(Comuni[[#This Row],[Regione]],Ripartizione_geografica[Regione],Ripartizione_geografica[Codice Regione])</f>
        <v>3</v>
      </c>
      <c r="K2521">
        <f>_xlfn.XLOOKUP(Comuni[[#This Row],[Regione]],Table_0[Regione],Table_0[Totale])</f>
        <v>4308126</v>
      </c>
      <c r="L2521">
        <f>_xlfn.XLOOKUP(Comuni[[#This Row],[Regione]],Table_0[Regione],Table_0[Guariti])</f>
        <v>4242764</v>
      </c>
      <c r="M2521">
        <f>_xlfn.XLOOKUP(Comuni[[#This Row],[Regione]],Table_0[Regione],Table_0[Deceduti])</f>
        <v>47031</v>
      </c>
      <c r="N2521" s="1">
        <f>(Comuni[[#This Row],[Popolazione2011]]/Comuni[[#This Row],[Ammalati TOT]])*100</f>
        <v>0.21211078784603793</v>
      </c>
      <c r="O2521">
        <f>_xlfn.XLOOKUP(Comuni[[#This Row],[Regione]],Table_0[Regione],Table_0[TOT AREA])</f>
        <v>6838505</v>
      </c>
      <c r="P2521" s="1">
        <f>(Comuni[[#This Row],[Popolazione2011]]/Comuni[[#This Row],[Ammalati AREA]])*100</f>
        <v>0.13362569742948202</v>
      </c>
    </row>
    <row r="2522" spans="1:16" x14ac:dyDescent="0.3">
      <c r="A2522" t="s">
        <v>2542</v>
      </c>
      <c r="B2522" t="s">
        <v>8023</v>
      </c>
      <c r="C2522" t="s">
        <v>2520</v>
      </c>
      <c r="D2522">
        <v>6147</v>
      </c>
      <c r="E2522" s="1">
        <f>(Comuni[[#This Row],[Popolazione2011]]/SUM(D:D))*100</f>
        <v>1.0344487418111189E-2</v>
      </c>
      <c r="F2522">
        <f t="shared" si="39"/>
        <v>9704151</v>
      </c>
      <c r="G2522" s="1">
        <f>(Comuni[[#This Row],[Popolazione2011]]/Comuni[[#This Row],[TOT POP REGIONE ]])*100</f>
        <v>6.3344026695380154E-2</v>
      </c>
      <c r="H2522" t="str">
        <f>IF(Comuni[[#This Row],[Popolazione2011]]&gt;300000,"MAGGIORE","")</f>
        <v/>
      </c>
      <c r="I2522" t="str">
        <f>_xlfn.XLOOKUP(Comuni[[#This Row],[Regione]],Ripartizione_geografica[Regione],Ripartizione_geografica[Ripartizione geografica])</f>
        <v>Nord-ovest</v>
      </c>
      <c r="J2522">
        <f>_xlfn.XLOOKUP(Comuni[[#This Row],[Regione]],Ripartizione_geografica[Regione],Ripartizione_geografica[Codice Regione])</f>
        <v>3</v>
      </c>
      <c r="K2522">
        <f>_xlfn.XLOOKUP(Comuni[[#This Row],[Regione]],Table_0[Regione],Table_0[Totale])</f>
        <v>4308126</v>
      </c>
      <c r="L2522">
        <f>_xlfn.XLOOKUP(Comuni[[#This Row],[Regione]],Table_0[Regione],Table_0[Guariti])</f>
        <v>4242764</v>
      </c>
      <c r="M2522">
        <f>_xlfn.XLOOKUP(Comuni[[#This Row],[Regione]],Table_0[Regione],Table_0[Deceduti])</f>
        <v>47031</v>
      </c>
      <c r="N2522" s="1">
        <f>(Comuni[[#This Row],[Popolazione2011]]/Comuni[[#This Row],[Ammalati TOT]])*100</f>
        <v>0.14268384907962303</v>
      </c>
      <c r="O2522">
        <f>_xlfn.XLOOKUP(Comuni[[#This Row],[Regione]],Table_0[Regione],Table_0[TOT AREA])</f>
        <v>6838505</v>
      </c>
      <c r="P2522" s="1">
        <f>(Comuni[[#This Row],[Popolazione2011]]/Comuni[[#This Row],[Ammalati AREA]])*100</f>
        <v>8.9888067640515004E-2</v>
      </c>
    </row>
    <row r="2523" spans="1:16" x14ac:dyDescent="0.3">
      <c r="A2523" t="s">
        <v>2543</v>
      </c>
      <c r="B2523" t="s">
        <v>8023</v>
      </c>
      <c r="C2523" t="s">
        <v>2520</v>
      </c>
      <c r="D2523">
        <v>1669</v>
      </c>
      <c r="E2523" s="1">
        <f>(Comuni[[#This Row],[Popolazione2011]]/SUM(D:D))*100</f>
        <v>2.8086789492154833E-3</v>
      </c>
      <c r="F2523">
        <f t="shared" si="39"/>
        <v>9704151</v>
      </c>
      <c r="G2523" s="1">
        <f>(Comuni[[#This Row],[Popolazione2011]]/Comuni[[#This Row],[TOT POP REGIONE ]])*100</f>
        <v>1.7198825533526838E-2</v>
      </c>
      <c r="H2523" t="str">
        <f>IF(Comuni[[#This Row],[Popolazione2011]]&gt;300000,"MAGGIORE","")</f>
        <v/>
      </c>
      <c r="I2523" t="str">
        <f>_xlfn.XLOOKUP(Comuni[[#This Row],[Regione]],Ripartizione_geografica[Regione],Ripartizione_geografica[Ripartizione geografica])</f>
        <v>Nord-ovest</v>
      </c>
      <c r="J2523">
        <f>_xlfn.XLOOKUP(Comuni[[#This Row],[Regione]],Ripartizione_geografica[Regione],Ripartizione_geografica[Codice Regione])</f>
        <v>3</v>
      </c>
      <c r="K2523">
        <f>_xlfn.XLOOKUP(Comuni[[#This Row],[Regione]],Table_0[Regione],Table_0[Totale])</f>
        <v>4308126</v>
      </c>
      <c r="L2523">
        <f>_xlfn.XLOOKUP(Comuni[[#This Row],[Regione]],Table_0[Regione],Table_0[Guariti])</f>
        <v>4242764</v>
      </c>
      <c r="M2523">
        <f>_xlfn.XLOOKUP(Comuni[[#This Row],[Regione]],Table_0[Regione],Table_0[Deceduti])</f>
        <v>47031</v>
      </c>
      <c r="N2523" s="1">
        <f>(Comuni[[#This Row],[Popolazione2011]]/Comuni[[#This Row],[Ammalati TOT]])*100</f>
        <v>3.8740742494532424E-2</v>
      </c>
      <c r="O2523">
        <f>_xlfn.XLOOKUP(Comuni[[#This Row],[Regione]],Table_0[Regione],Table_0[TOT AREA])</f>
        <v>6838505</v>
      </c>
      <c r="P2523" s="1">
        <f>(Comuni[[#This Row],[Popolazione2011]]/Comuni[[#This Row],[Ammalati AREA]])*100</f>
        <v>2.4405919129985281E-2</v>
      </c>
    </row>
    <row r="2524" spans="1:16" x14ac:dyDescent="0.3">
      <c r="A2524" t="s">
        <v>2544</v>
      </c>
      <c r="B2524" t="s">
        <v>8023</v>
      </c>
      <c r="C2524" t="s">
        <v>2520</v>
      </c>
      <c r="D2524">
        <v>46649</v>
      </c>
      <c r="E2524" s="1">
        <f>(Comuni[[#This Row],[Popolazione2011]]/SUM(D:D))*100</f>
        <v>7.8503333913692672E-2</v>
      </c>
      <c r="F2524">
        <f t="shared" si="39"/>
        <v>9704151</v>
      </c>
      <c r="G2524" s="1">
        <f>(Comuni[[#This Row],[Popolazione2011]]/Comuni[[#This Row],[TOT POP REGIONE ]])*100</f>
        <v>0.48071181085290199</v>
      </c>
      <c r="H2524" t="str">
        <f>IF(Comuni[[#This Row],[Popolazione2011]]&gt;300000,"MAGGIORE","")</f>
        <v/>
      </c>
      <c r="I2524" t="str">
        <f>_xlfn.XLOOKUP(Comuni[[#This Row],[Regione]],Ripartizione_geografica[Regione],Ripartizione_geografica[Ripartizione geografica])</f>
        <v>Nord-ovest</v>
      </c>
      <c r="J2524">
        <f>_xlfn.XLOOKUP(Comuni[[#This Row],[Regione]],Ripartizione_geografica[Regione],Ripartizione_geografica[Codice Regione])</f>
        <v>3</v>
      </c>
      <c r="K2524">
        <f>_xlfn.XLOOKUP(Comuni[[#This Row],[Regione]],Table_0[Regione],Table_0[Totale])</f>
        <v>4308126</v>
      </c>
      <c r="L2524">
        <f>_xlfn.XLOOKUP(Comuni[[#This Row],[Regione]],Table_0[Regione],Table_0[Guariti])</f>
        <v>4242764</v>
      </c>
      <c r="M2524">
        <f>_xlfn.XLOOKUP(Comuni[[#This Row],[Regione]],Table_0[Regione],Table_0[Deceduti])</f>
        <v>47031</v>
      </c>
      <c r="N2524" s="1">
        <f>(Comuni[[#This Row],[Popolazione2011]]/Comuni[[#This Row],[Ammalati TOT]])*100</f>
        <v>1.082814198099127</v>
      </c>
      <c r="O2524">
        <f>_xlfn.XLOOKUP(Comuni[[#This Row],[Regione]],Table_0[Regione],Table_0[TOT AREA])</f>
        <v>6838505</v>
      </c>
      <c r="P2524" s="1">
        <f>(Comuni[[#This Row],[Popolazione2011]]/Comuni[[#This Row],[Ammalati AREA]])*100</f>
        <v>0.68215202006871378</v>
      </c>
    </row>
    <row r="2525" spans="1:16" x14ac:dyDescent="0.3">
      <c r="A2525" t="s">
        <v>2545</v>
      </c>
      <c r="B2525" t="s">
        <v>8023</v>
      </c>
      <c r="C2525" t="s">
        <v>2520</v>
      </c>
      <c r="D2525">
        <v>6913</v>
      </c>
      <c r="E2525" s="1">
        <f>(Comuni[[#This Row],[Popolazione2011]]/SUM(D:D))*100</f>
        <v>1.1633551573353287E-2</v>
      </c>
      <c r="F2525">
        <f t="shared" si="39"/>
        <v>9704151</v>
      </c>
      <c r="G2525" s="1">
        <f>(Comuni[[#This Row],[Popolazione2011]]/Comuni[[#This Row],[TOT POP REGIONE ]])*100</f>
        <v>7.1237555969605168E-2</v>
      </c>
      <c r="H2525" t="str">
        <f>IF(Comuni[[#This Row],[Popolazione2011]]&gt;300000,"MAGGIORE","")</f>
        <v/>
      </c>
      <c r="I2525" t="str">
        <f>_xlfn.XLOOKUP(Comuni[[#This Row],[Regione]],Ripartizione_geografica[Regione],Ripartizione_geografica[Ripartizione geografica])</f>
        <v>Nord-ovest</v>
      </c>
      <c r="J2525">
        <f>_xlfn.XLOOKUP(Comuni[[#This Row],[Regione]],Ripartizione_geografica[Regione],Ripartizione_geografica[Codice Regione])</f>
        <v>3</v>
      </c>
      <c r="K2525">
        <f>_xlfn.XLOOKUP(Comuni[[#This Row],[Regione]],Table_0[Regione],Table_0[Totale])</f>
        <v>4308126</v>
      </c>
      <c r="L2525">
        <f>_xlfn.XLOOKUP(Comuni[[#This Row],[Regione]],Table_0[Regione],Table_0[Guariti])</f>
        <v>4242764</v>
      </c>
      <c r="M2525">
        <f>_xlfn.XLOOKUP(Comuni[[#This Row],[Regione]],Table_0[Regione],Table_0[Deceduti])</f>
        <v>47031</v>
      </c>
      <c r="N2525" s="1">
        <f>(Comuni[[#This Row],[Popolazione2011]]/Comuni[[#This Row],[Ammalati TOT]])*100</f>
        <v>0.16046420183625085</v>
      </c>
      <c r="O2525">
        <f>_xlfn.XLOOKUP(Comuni[[#This Row],[Regione]],Table_0[Regione],Table_0[TOT AREA])</f>
        <v>6838505</v>
      </c>
      <c r="P2525" s="1">
        <f>(Comuni[[#This Row],[Popolazione2011]]/Comuni[[#This Row],[Ammalati AREA]])*100</f>
        <v>0.10108934628255738</v>
      </c>
    </row>
    <row r="2526" spans="1:16" x14ac:dyDescent="0.3">
      <c r="A2526" t="s">
        <v>2546</v>
      </c>
      <c r="B2526" t="s">
        <v>8023</v>
      </c>
      <c r="C2526" t="s">
        <v>2520</v>
      </c>
      <c r="D2526">
        <v>729</v>
      </c>
      <c r="E2526" s="1">
        <f>(Comuni[[#This Row],[Popolazione2011]]/SUM(D:D))*100</f>
        <v>1.226798654270873E-3</v>
      </c>
      <c r="F2526">
        <f t="shared" si="39"/>
        <v>9704151</v>
      </c>
      <c r="G2526" s="1">
        <f>(Comuni[[#This Row],[Popolazione2011]]/Comuni[[#This Row],[TOT POP REGIONE ]])*100</f>
        <v>7.5122491395692419E-3</v>
      </c>
      <c r="H2526" t="str">
        <f>IF(Comuni[[#This Row],[Popolazione2011]]&gt;300000,"MAGGIORE","")</f>
        <v/>
      </c>
      <c r="I2526" t="str">
        <f>_xlfn.XLOOKUP(Comuni[[#This Row],[Regione]],Ripartizione_geografica[Regione],Ripartizione_geografica[Ripartizione geografica])</f>
        <v>Nord-ovest</v>
      </c>
      <c r="J2526">
        <f>_xlfn.XLOOKUP(Comuni[[#This Row],[Regione]],Ripartizione_geografica[Regione],Ripartizione_geografica[Codice Regione])</f>
        <v>3</v>
      </c>
      <c r="K2526">
        <f>_xlfn.XLOOKUP(Comuni[[#This Row],[Regione]],Table_0[Regione],Table_0[Totale])</f>
        <v>4308126</v>
      </c>
      <c r="L2526">
        <f>_xlfn.XLOOKUP(Comuni[[#This Row],[Regione]],Table_0[Regione],Table_0[Guariti])</f>
        <v>4242764</v>
      </c>
      <c r="M2526">
        <f>_xlfn.XLOOKUP(Comuni[[#This Row],[Regione]],Table_0[Regione],Table_0[Deceduti])</f>
        <v>47031</v>
      </c>
      <c r="N2526" s="1">
        <f>(Comuni[[#This Row],[Popolazione2011]]/Comuni[[#This Row],[Ammalati TOT]])*100</f>
        <v>1.692151065219541E-2</v>
      </c>
      <c r="O2526">
        <f>_xlfn.XLOOKUP(Comuni[[#This Row],[Regione]],Table_0[Regione],Table_0[TOT AREA])</f>
        <v>6838505</v>
      </c>
      <c r="P2526" s="1">
        <f>(Comuni[[#This Row],[Popolazione2011]]/Comuni[[#This Row],[Ammalati AREA]])*100</f>
        <v>1.0660224712857561E-2</v>
      </c>
    </row>
    <row r="2527" spans="1:16" x14ac:dyDescent="0.3">
      <c r="A2527" t="s">
        <v>2547</v>
      </c>
      <c r="B2527" t="s">
        <v>8023</v>
      </c>
      <c r="C2527" t="s">
        <v>2520</v>
      </c>
      <c r="D2527">
        <v>7759</v>
      </c>
      <c r="E2527" s="1">
        <f>(Comuni[[#This Row],[Popolazione2011]]/SUM(D:D))*100</f>
        <v>1.3057243838803436E-2</v>
      </c>
      <c r="F2527">
        <f t="shared" si="39"/>
        <v>9704151</v>
      </c>
      <c r="G2527" s="1">
        <f>(Comuni[[#This Row],[Popolazione2011]]/Comuni[[#This Row],[TOT POP REGIONE ]])*100</f>
        <v>7.9955474724167003E-2</v>
      </c>
      <c r="H2527" t="str">
        <f>IF(Comuni[[#This Row],[Popolazione2011]]&gt;300000,"MAGGIORE","")</f>
        <v/>
      </c>
      <c r="I2527" t="str">
        <f>_xlfn.XLOOKUP(Comuni[[#This Row],[Regione]],Ripartizione_geografica[Regione],Ripartizione_geografica[Ripartizione geografica])</f>
        <v>Nord-ovest</v>
      </c>
      <c r="J2527">
        <f>_xlfn.XLOOKUP(Comuni[[#This Row],[Regione]],Ripartizione_geografica[Regione],Ripartizione_geografica[Codice Regione])</f>
        <v>3</v>
      </c>
      <c r="K2527">
        <f>_xlfn.XLOOKUP(Comuni[[#This Row],[Regione]],Table_0[Regione],Table_0[Totale])</f>
        <v>4308126</v>
      </c>
      <c r="L2527">
        <f>_xlfn.XLOOKUP(Comuni[[#This Row],[Regione]],Table_0[Regione],Table_0[Guariti])</f>
        <v>4242764</v>
      </c>
      <c r="M2527">
        <f>_xlfn.XLOOKUP(Comuni[[#This Row],[Regione]],Table_0[Regione],Table_0[Deceduti])</f>
        <v>47031</v>
      </c>
      <c r="N2527" s="1">
        <f>(Comuni[[#This Row],[Popolazione2011]]/Comuni[[#This Row],[Ammalati TOT]])*100</f>
        <v>0.18010151049435416</v>
      </c>
      <c r="O2527">
        <f>_xlfn.XLOOKUP(Comuni[[#This Row],[Regione]],Table_0[Regione],Table_0[TOT AREA])</f>
        <v>6838505</v>
      </c>
      <c r="P2527" s="1">
        <f>(Comuni[[#This Row],[Popolazione2011]]/Comuni[[#This Row],[Ammalati AREA]])*100</f>
        <v>0.11346047125797233</v>
      </c>
    </row>
    <row r="2528" spans="1:16" x14ac:dyDescent="0.3">
      <c r="A2528" t="s">
        <v>2548</v>
      </c>
      <c r="B2528" t="s">
        <v>8023</v>
      </c>
      <c r="C2528" t="s">
        <v>2520</v>
      </c>
      <c r="D2528">
        <v>4038</v>
      </c>
      <c r="E2528" s="1">
        <f>(Comuni[[#This Row],[Popolazione2011]]/SUM(D:D))*100</f>
        <v>6.7953538627514203E-3</v>
      </c>
      <c r="F2528">
        <f t="shared" si="39"/>
        <v>9704151</v>
      </c>
      <c r="G2528" s="1">
        <f>(Comuni[[#This Row],[Popolazione2011]]/Comuni[[#This Row],[TOT POP REGIONE ]])*100</f>
        <v>4.1611059020000826E-2</v>
      </c>
      <c r="H2528" t="str">
        <f>IF(Comuni[[#This Row],[Popolazione2011]]&gt;300000,"MAGGIORE","")</f>
        <v/>
      </c>
      <c r="I2528" t="str">
        <f>_xlfn.XLOOKUP(Comuni[[#This Row],[Regione]],Ripartizione_geografica[Regione],Ripartizione_geografica[Ripartizione geografica])</f>
        <v>Nord-ovest</v>
      </c>
      <c r="J2528">
        <f>_xlfn.XLOOKUP(Comuni[[#This Row],[Regione]],Ripartizione_geografica[Regione],Ripartizione_geografica[Codice Regione])</f>
        <v>3</v>
      </c>
      <c r="K2528">
        <f>_xlfn.XLOOKUP(Comuni[[#This Row],[Regione]],Table_0[Regione],Table_0[Totale])</f>
        <v>4308126</v>
      </c>
      <c r="L2528">
        <f>_xlfn.XLOOKUP(Comuni[[#This Row],[Regione]],Table_0[Regione],Table_0[Guariti])</f>
        <v>4242764</v>
      </c>
      <c r="M2528">
        <f>_xlfn.XLOOKUP(Comuni[[#This Row],[Regione]],Table_0[Regione],Table_0[Deceduti])</f>
        <v>47031</v>
      </c>
      <c r="N2528" s="1">
        <f>(Comuni[[#This Row],[Popolazione2011]]/Comuni[[#This Row],[Ammalati TOT]])*100</f>
        <v>9.3729849126975393E-2</v>
      </c>
      <c r="O2528">
        <f>_xlfn.XLOOKUP(Comuni[[#This Row],[Regione]],Table_0[Regione],Table_0[TOT AREA])</f>
        <v>6838505</v>
      </c>
      <c r="P2528" s="1">
        <f>(Comuni[[#This Row],[Popolazione2011]]/Comuni[[#This Row],[Ammalati AREA]])*100</f>
        <v>5.9047993676980569E-2</v>
      </c>
    </row>
    <row r="2529" spans="1:16" x14ac:dyDescent="0.3">
      <c r="A2529" t="s">
        <v>2549</v>
      </c>
      <c r="B2529" t="s">
        <v>8023</v>
      </c>
      <c r="C2529" t="s">
        <v>2520</v>
      </c>
      <c r="D2529">
        <v>5923</v>
      </c>
      <c r="E2529" s="1">
        <f>(Comuni[[#This Row],[Popolazione2011]]/SUM(D:D))*100</f>
        <v>9.967528709528644E-3</v>
      </c>
      <c r="F2529">
        <f t="shared" si="39"/>
        <v>9704151</v>
      </c>
      <c r="G2529" s="1">
        <f>(Comuni[[#This Row],[Popolazione2011]]/Comuni[[#This Row],[TOT POP REGIONE ]])*100</f>
        <v>6.1035736150437066E-2</v>
      </c>
      <c r="H2529" t="str">
        <f>IF(Comuni[[#This Row],[Popolazione2011]]&gt;300000,"MAGGIORE","")</f>
        <v/>
      </c>
      <c r="I2529" t="str">
        <f>_xlfn.XLOOKUP(Comuni[[#This Row],[Regione]],Ripartizione_geografica[Regione],Ripartizione_geografica[Ripartizione geografica])</f>
        <v>Nord-ovest</v>
      </c>
      <c r="J2529">
        <f>_xlfn.XLOOKUP(Comuni[[#This Row],[Regione]],Ripartizione_geografica[Regione],Ripartizione_geografica[Codice Regione])</f>
        <v>3</v>
      </c>
      <c r="K2529">
        <f>_xlfn.XLOOKUP(Comuni[[#This Row],[Regione]],Table_0[Regione],Table_0[Totale])</f>
        <v>4308126</v>
      </c>
      <c r="L2529">
        <f>_xlfn.XLOOKUP(Comuni[[#This Row],[Regione]],Table_0[Regione],Table_0[Guariti])</f>
        <v>4242764</v>
      </c>
      <c r="M2529">
        <f>_xlfn.XLOOKUP(Comuni[[#This Row],[Regione]],Table_0[Regione],Table_0[Deceduti])</f>
        <v>47031</v>
      </c>
      <c r="N2529" s="1">
        <f>(Comuni[[#This Row],[Popolazione2011]]/Comuni[[#This Row],[Ammalati TOT]])*100</f>
        <v>0.13748437255549165</v>
      </c>
      <c r="O2529">
        <f>_xlfn.XLOOKUP(Comuni[[#This Row],[Regione]],Table_0[Regione],Table_0[TOT AREA])</f>
        <v>6838505</v>
      </c>
      <c r="P2529" s="1">
        <f>(Comuni[[#This Row],[Popolazione2011]]/Comuni[[#This Row],[Ammalati AREA]])*100</f>
        <v>8.6612497907071789E-2</v>
      </c>
    </row>
    <row r="2530" spans="1:16" x14ac:dyDescent="0.3">
      <c r="A2530" t="s">
        <v>2550</v>
      </c>
      <c r="B2530" t="s">
        <v>8023</v>
      </c>
      <c r="C2530" t="s">
        <v>2520</v>
      </c>
      <c r="D2530">
        <v>4837</v>
      </c>
      <c r="E2530" s="1">
        <f>(Comuni[[#This Row],[Popolazione2011]]/SUM(D:D))*100</f>
        <v>8.1399521134543386E-3</v>
      </c>
      <c r="F2530">
        <f t="shared" si="39"/>
        <v>9704151</v>
      </c>
      <c r="G2530" s="1">
        <f>(Comuni[[#This Row],[Popolazione2011]]/Comuni[[#This Row],[TOT POP REGIONE ]])*100</f>
        <v>4.9844648954864776E-2</v>
      </c>
      <c r="H2530" t="str">
        <f>IF(Comuni[[#This Row],[Popolazione2011]]&gt;300000,"MAGGIORE","")</f>
        <v/>
      </c>
      <c r="I2530" t="str">
        <f>_xlfn.XLOOKUP(Comuni[[#This Row],[Regione]],Ripartizione_geografica[Regione],Ripartizione_geografica[Ripartizione geografica])</f>
        <v>Nord-ovest</v>
      </c>
      <c r="J2530">
        <f>_xlfn.XLOOKUP(Comuni[[#This Row],[Regione]],Ripartizione_geografica[Regione],Ripartizione_geografica[Codice Regione])</f>
        <v>3</v>
      </c>
      <c r="K2530">
        <f>_xlfn.XLOOKUP(Comuni[[#This Row],[Regione]],Table_0[Regione],Table_0[Totale])</f>
        <v>4308126</v>
      </c>
      <c r="L2530">
        <f>_xlfn.XLOOKUP(Comuni[[#This Row],[Regione]],Table_0[Regione],Table_0[Guariti])</f>
        <v>4242764</v>
      </c>
      <c r="M2530">
        <f>_xlfn.XLOOKUP(Comuni[[#This Row],[Regione]],Table_0[Regione],Table_0[Deceduti])</f>
        <v>47031</v>
      </c>
      <c r="N2530" s="1">
        <f>(Comuni[[#This Row],[Popolazione2011]]/Comuni[[#This Row],[Ammalati TOT]])*100</f>
        <v>0.11227619619296185</v>
      </c>
      <c r="O2530">
        <f>_xlfn.XLOOKUP(Comuni[[#This Row],[Regione]],Table_0[Regione],Table_0[TOT AREA])</f>
        <v>6838505</v>
      </c>
      <c r="P2530" s="1">
        <f>(Comuni[[#This Row],[Popolazione2011]]/Comuni[[#This Row],[Ammalati AREA]])*100</f>
        <v>7.0731833931539131E-2</v>
      </c>
    </row>
    <row r="2531" spans="1:16" x14ac:dyDescent="0.3">
      <c r="A2531" t="s">
        <v>2551</v>
      </c>
      <c r="B2531" t="s">
        <v>8023</v>
      </c>
      <c r="C2531" t="s">
        <v>2520</v>
      </c>
      <c r="D2531">
        <v>2516</v>
      </c>
      <c r="E2531" s="1">
        <f>(Comuni[[#This Row],[Popolazione2011]]/SUM(D:D))*100</f>
        <v>4.2340540660432326E-3</v>
      </c>
      <c r="F2531">
        <f t="shared" si="39"/>
        <v>9704151</v>
      </c>
      <c r="G2531" s="1">
        <f>(Comuni[[#This Row],[Popolazione2011]]/Comuni[[#This Row],[TOT POP REGIONE ]])*100</f>
        <v>2.5927049156592885E-2</v>
      </c>
      <c r="H2531" t="str">
        <f>IF(Comuni[[#This Row],[Popolazione2011]]&gt;300000,"MAGGIORE","")</f>
        <v/>
      </c>
      <c r="I2531" t="str">
        <f>_xlfn.XLOOKUP(Comuni[[#This Row],[Regione]],Ripartizione_geografica[Regione],Ripartizione_geografica[Ripartizione geografica])</f>
        <v>Nord-ovest</v>
      </c>
      <c r="J2531">
        <f>_xlfn.XLOOKUP(Comuni[[#This Row],[Regione]],Ripartizione_geografica[Regione],Ripartizione_geografica[Codice Regione])</f>
        <v>3</v>
      </c>
      <c r="K2531">
        <f>_xlfn.XLOOKUP(Comuni[[#This Row],[Regione]],Table_0[Regione],Table_0[Totale])</f>
        <v>4308126</v>
      </c>
      <c r="L2531">
        <f>_xlfn.XLOOKUP(Comuni[[#This Row],[Regione]],Table_0[Regione],Table_0[Guariti])</f>
        <v>4242764</v>
      </c>
      <c r="M2531">
        <f>_xlfn.XLOOKUP(Comuni[[#This Row],[Regione]],Table_0[Regione],Table_0[Deceduti])</f>
        <v>47031</v>
      </c>
      <c r="N2531" s="1">
        <f>(Comuni[[#This Row],[Popolazione2011]]/Comuni[[#This Row],[Ammalati TOT]])*100</f>
        <v>5.8401263101404186E-2</v>
      </c>
      <c r="O2531">
        <f>_xlfn.XLOOKUP(Comuni[[#This Row],[Regione]],Table_0[Regione],Table_0[TOT AREA])</f>
        <v>6838505</v>
      </c>
      <c r="P2531" s="1">
        <f>(Comuni[[#This Row],[Popolazione2011]]/Comuni[[#This Row],[Ammalati AREA]])*100</f>
        <v>3.6791667184567382E-2</v>
      </c>
    </row>
    <row r="2532" spans="1:16" x14ac:dyDescent="0.3">
      <c r="A2532" t="s">
        <v>2552</v>
      </c>
      <c r="B2532" t="s">
        <v>8023</v>
      </c>
      <c r="C2532" t="s">
        <v>2520</v>
      </c>
      <c r="D2532">
        <v>6940</v>
      </c>
      <c r="E2532" s="1">
        <f>(Comuni[[#This Row],[Popolazione2011]]/SUM(D:D))*100</f>
        <v>1.1678988560548505E-2</v>
      </c>
      <c r="F2532">
        <f t="shared" si="39"/>
        <v>9704151</v>
      </c>
      <c r="G2532" s="1">
        <f>(Comuni[[#This Row],[Popolazione2011]]/Comuni[[#This Row],[TOT POP REGIONE ]])*100</f>
        <v>7.1515787419218851E-2</v>
      </c>
      <c r="H2532" t="str">
        <f>IF(Comuni[[#This Row],[Popolazione2011]]&gt;300000,"MAGGIORE","")</f>
        <v/>
      </c>
      <c r="I2532" t="str">
        <f>_xlfn.XLOOKUP(Comuni[[#This Row],[Regione]],Ripartizione_geografica[Regione],Ripartizione_geografica[Ripartizione geografica])</f>
        <v>Nord-ovest</v>
      </c>
      <c r="J2532">
        <f>_xlfn.XLOOKUP(Comuni[[#This Row],[Regione]],Ripartizione_geografica[Regione],Ripartizione_geografica[Codice Regione])</f>
        <v>3</v>
      </c>
      <c r="K2532">
        <f>_xlfn.XLOOKUP(Comuni[[#This Row],[Regione]],Table_0[Regione],Table_0[Totale])</f>
        <v>4308126</v>
      </c>
      <c r="L2532">
        <f>_xlfn.XLOOKUP(Comuni[[#This Row],[Regione]],Table_0[Regione],Table_0[Guariti])</f>
        <v>4242764</v>
      </c>
      <c r="M2532">
        <f>_xlfn.XLOOKUP(Comuni[[#This Row],[Regione]],Table_0[Regione],Table_0[Deceduti])</f>
        <v>47031</v>
      </c>
      <c r="N2532" s="1">
        <f>(Comuni[[#This Row],[Popolazione2011]]/Comuni[[#This Row],[Ammalati TOT]])*100</f>
        <v>0.16109092445299883</v>
      </c>
      <c r="O2532">
        <f>_xlfn.XLOOKUP(Comuni[[#This Row],[Regione]],Table_0[Regione],Table_0[TOT AREA])</f>
        <v>6838505</v>
      </c>
      <c r="P2532" s="1">
        <f>(Comuni[[#This Row],[Popolazione2011]]/Comuni[[#This Row],[Ammalati AREA]])*100</f>
        <v>0.1014841694200706</v>
      </c>
    </row>
    <row r="2533" spans="1:16" x14ac:dyDescent="0.3">
      <c r="A2533" t="s">
        <v>2553</v>
      </c>
      <c r="B2533" t="s">
        <v>8023</v>
      </c>
      <c r="C2533" t="s">
        <v>2520</v>
      </c>
      <c r="D2533">
        <v>7244</v>
      </c>
      <c r="E2533" s="1">
        <f>(Comuni[[#This Row],[Popolazione2011]]/SUM(D:D))*100</f>
        <v>1.2190575379339102E-2</v>
      </c>
      <c r="F2533">
        <f t="shared" si="39"/>
        <v>9704151</v>
      </c>
      <c r="G2533" s="1">
        <f>(Comuni[[#This Row],[Popolazione2011]]/Comuni[[#This Row],[TOT POP REGIONE ]])*100</f>
        <v>7.4648467444498753E-2</v>
      </c>
      <c r="H2533" t="str">
        <f>IF(Comuni[[#This Row],[Popolazione2011]]&gt;300000,"MAGGIORE","")</f>
        <v/>
      </c>
      <c r="I2533" t="str">
        <f>_xlfn.XLOOKUP(Comuni[[#This Row],[Regione]],Ripartizione_geografica[Regione],Ripartizione_geografica[Ripartizione geografica])</f>
        <v>Nord-ovest</v>
      </c>
      <c r="J2533">
        <f>_xlfn.XLOOKUP(Comuni[[#This Row],[Regione]],Ripartizione_geografica[Regione],Ripartizione_geografica[Codice Regione])</f>
        <v>3</v>
      </c>
      <c r="K2533">
        <f>_xlfn.XLOOKUP(Comuni[[#This Row],[Regione]],Table_0[Regione],Table_0[Totale])</f>
        <v>4308126</v>
      </c>
      <c r="L2533">
        <f>_xlfn.XLOOKUP(Comuni[[#This Row],[Regione]],Table_0[Regione],Table_0[Guariti])</f>
        <v>4242764</v>
      </c>
      <c r="M2533">
        <f>_xlfn.XLOOKUP(Comuni[[#This Row],[Regione]],Table_0[Regione],Table_0[Deceduti])</f>
        <v>47031</v>
      </c>
      <c r="N2533" s="1">
        <f>(Comuni[[#This Row],[Popolazione2011]]/Comuni[[#This Row],[Ammalati TOT]])*100</f>
        <v>0.16814735687860569</v>
      </c>
      <c r="O2533">
        <f>_xlfn.XLOOKUP(Comuni[[#This Row],[Regione]],Table_0[Regione],Table_0[TOT AREA])</f>
        <v>6838505</v>
      </c>
      <c r="P2533" s="1">
        <f>(Comuni[[#This Row],[Popolazione2011]]/Comuni[[#This Row],[Ammalati AREA]])*100</f>
        <v>0.10592958548688639</v>
      </c>
    </row>
    <row r="2534" spans="1:16" x14ac:dyDescent="0.3">
      <c r="A2534" t="s">
        <v>2554</v>
      </c>
      <c r="B2534" t="s">
        <v>8023</v>
      </c>
      <c r="C2534" t="s">
        <v>2520</v>
      </c>
      <c r="D2534">
        <v>1768</v>
      </c>
      <c r="E2534" s="1">
        <f>(Comuni[[#This Row],[Popolazione2011]]/SUM(D:D))*100</f>
        <v>2.9752812355979476E-3</v>
      </c>
      <c r="F2534">
        <f t="shared" si="39"/>
        <v>9704151</v>
      </c>
      <c r="G2534" s="1">
        <f>(Comuni[[#This Row],[Popolazione2011]]/Comuni[[#This Row],[TOT POP REGIONE ]])*100</f>
        <v>1.8219007515443648E-2</v>
      </c>
      <c r="H2534" t="str">
        <f>IF(Comuni[[#This Row],[Popolazione2011]]&gt;300000,"MAGGIORE","")</f>
        <v/>
      </c>
      <c r="I2534" t="str">
        <f>_xlfn.XLOOKUP(Comuni[[#This Row],[Regione]],Ripartizione_geografica[Regione],Ripartizione_geografica[Ripartizione geografica])</f>
        <v>Nord-ovest</v>
      </c>
      <c r="J2534">
        <f>_xlfn.XLOOKUP(Comuni[[#This Row],[Regione]],Ripartizione_geografica[Regione],Ripartizione_geografica[Codice Regione])</f>
        <v>3</v>
      </c>
      <c r="K2534">
        <f>_xlfn.XLOOKUP(Comuni[[#This Row],[Regione]],Table_0[Regione],Table_0[Totale])</f>
        <v>4308126</v>
      </c>
      <c r="L2534">
        <f>_xlfn.XLOOKUP(Comuni[[#This Row],[Regione]],Table_0[Regione],Table_0[Guariti])</f>
        <v>4242764</v>
      </c>
      <c r="M2534">
        <f>_xlfn.XLOOKUP(Comuni[[#This Row],[Regione]],Table_0[Regione],Table_0[Deceduti])</f>
        <v>47031</v>
      </c>
      <c r="N2534" s="1">
        <f>(Comuni[[#This Row],[Popolazione2011]]/Comuni[[#This Row],[Ammalati TOT]])*100</f>
        <v>4.1038725422608342E-2</v>
      </c>
      <c r="O2534">
        <f>_xlfn.XLOOKUP(Comuni[[#This Row],[Regione]],Table_0[Regione],Table_0[TOT AREA])</f>
        <v>6838505</v>
      </c>
      <c r="P2534" s="1">
        <f>(Comuni[[#This Row],[Popolazione2011]]/Comuni[[#This Row],[Ammalati AREA]])*100</f>
        <v>2.5853603967533841E-2</v>
      </c>
    </row>
    <row r="2535" spans="1:16" x14ac:dyDescent="0.3">
      <c r="A2535" t="s">
        <v>2555</v>
      </c>
      <c r="B2535" t="s">
        <v>8023</v>
      </c>
      <c r="C2535" t="s">
        <v>2520</v>
      </c>
      <c r="D2535">
        <v>6521</v>
      </c>
      <c r="E2535" s="1">
        <f>(Comuni[[#This Row],[Popolazione2011]]/SUM(D:D))*100</f>
        <v>1.0973873833333833E-2</v>
      </c>
      <c r="F2535">
        <f t="shared" si="39"/>
        <v>9704151</v>
      </c>
      <c r="G2535" s="1">
        <f>(Comuni[[#This Row],[Popolazione2011]]/Comuni[[#This Row],[TOT POP REGIONE ]])*100</f>
        <v>6.7198047515954776E-2</v>
      </c>
      <c r="H2535" t="str">
        <f>IF(Comuni[[#This Row],[Popolazione2011]]&gt;300000,"MAGGIORE","")</f>
        <v/>
      </c>
      <c r="I2535" t="str">
        <f>_xlfn.XLOOKUP(Comuni[[#This Row],[Regione]],Ripartizione_geografica[Regione],Ripartizione_geografica[Ripartizione geografica])</f>
        <v>Nord-ovest</v>
      </c>
      <c r="J2535">
        <f>_xlfn.XLOOKUP(Comuni[[#This Row],[Regione]],Ripartizione_geografica[Regione],Ripartizione_geografica[Codice Regione])</f>
        <v>3</v>
      </c>
      <c r="K2535">
        <f>_xlfn.XLOOKUP(Comuni[[#This Row],[Regione]],Table_0[Regione],Table_0[Totale])</f>
        <v>4308126</v>
      </c>
      <c r="L2535">
        <f>_xlfn.XLOOKUP(Comuni[[#This Row],[Regione]],Table_0[Regione],Table_0[Guariti])</f>
        <v>4242764</v>
      </c>
      <c r="M2535">
        <f>_xlfn.XLOOKUP(Comuni[[#This Row],[Regione]],Table_0[Regione],Table_0[Deceduti])</f>
        <v>47031</v>
      </c>
      <c r="N2535" s="1">
        <f>(Comuni[[#This Row],[Popolazione2011]]/Comuni[[#This Row],[Ammalati TOT]])*100</f>
        <v>0.15136511791902094</v>
      </c>
      <c r="O2535">
        <f>_xlfn.XLOOKUP(Comuni[[#This Row],[Regione]],Table_0[Regione],Table_0[TOT AREA])</f>
        <v>6838505</v>
      </c>
      <c r="P2535" s="1">
        <f>(Comuni[[#This Row],[Popolazione2011]]/Comuni[[#This Row],[Ammalati AREA]])*100</f>
        <v>9.5357099249031768E-2</v>
      </c>
    </row>
    <row r="2536" spans="1:16" x14ac:dyDescent="0.3">
      <c r="A2536" t="s">
        <v>2556</v>
      </c>
      <c r="B2536" t="s">
        <v>8023</v>
      </c>
      <c r="C2536" t="s">
        <v>2520</v>
      </c>
      <c r="D2536">
        <v>1763</v>
      </c>
      <c r="E2536" s="1">
        <f>(Comuni[[#This Row],[Popolazione2011]]/SUM(D:D))*100</f>
        <v>2.9668669787099441E-3</v>
      </c>
      <c r="F2536">
        <f t="shared" si="39"/>
        <v>9704151</v>
      </c>
      <c r="G2536" s="1">
        <f>(Comuni[[#This Row],[Popolazione2011]]/Comuni[[#This Row],[TOT POP REGIONE ]])*100</f>
        <v>1.8167483172922598E-2</v>
      </c>
      <c r="H2536" t="str">
        <f>IF(Comuni[[#This Row],[Popolazione2011]]&gt;300000,"MAGGIORE","")</f>
        <v/>
      </c>
      <c r="I2536" t="str">
        <f>_xlfn.XLOOKUP(Comuni[[#This Row],[Regione]],Ripartizione_geografica[Regione],Ripartizione_geografica[Ripartizione geografica])</f>
        <v>Nord-ovest</v>
      </c>
      <c r="J2536">
        <f>_xlfn.XLOOKUP(Comuni[[#This Row],[Regione]],Ripartizione_geografica[Regione],Ripartizione_geografica[Codice Regione])</f>
        <v>3</v>
      </c>
      <c r="K2536">
        <f>_xlfn.XLOOKUP(Comuni[[#This Row],[Regione]],Table_0[Regione],Table_0[Totale])</f>
        <v>4308126</v>
      </c>
      <c r="L2536">
        <f>_xlfn.XLOOKUP(Comuni[[#This Row],[Regione]],Table_0[Regione],Table_0[Guariti])</f>
        <v>4242764</v>
      </c>
      <c r="M2536">
        <f>_xlfn.XLOOKUP(Comuni[[#This Row],[Regione]],Table_0[Regione],Table_0[Deceduti])</f>
        <v>47031</v>
      </c>
      <c r="N2536" s="1">
        <f>(Comuni[[#This Row],[Popolazione2011]]/Comuni[[#This Row],[Ammalati TOT]])*100</f>
        <v>4.0922665678766124E-2</v>
      </c>
      <c r="O2536">
        <f>_xlfn.XLOOKUP(Comuni[[#This Row],[Regione]],Table_0[Regione],Table_0[TOT AREA])</f>
        <v>6838505</v>
      </c>
      <c r="P2536" s="1">
        <f>(Comuni[[#This Row],[Popolazione2011]]/Comuni[[#This Row],[Ammalati AREA]])*100</f>
        <v>2.5780488571698054E-2</v>
      </c>
    </row>
    <row r="2537" spans="1:16" x14ac:dyDescent="0.3">
      <c r="A2537" t="s">
        <v>2557</v>
      </c>
      <c r="B2537" t="s">
        <v>8023</v>
      </c>
      <c r="C2537" t="s">
        <v>2520</v>
      </c>
      <c r="D2537">
        <v>2272</v>
      </c>
      <c r="E2537" s="1">
        <f>(Comuni[[#This Row],[Popolazione2011]]/SUM(D:D))*100</f>
        <v>3.8234383299086743E-3</v>
      </c>
      <c r="F2537">
        <f t="shared" si="39"/>
        <v>9704151</v>
      </c>
      <c r="G2537" s="1">
        <f>(Comuni[[#This Row],[Popolazione2011]]/Comuni[[#This Row],[TOT POP REGIONE ]])*100</f>
        <v>2.3412661241565595E-2</v>
      </c>
      <c r="H2537" t="str">
        <f>IF(Comuni[[#This Row],[Popolazione2011]]&gt;300000,"MAGGIORE","")</f>
        <v/>
      </c>
      <c r="I2537" t="str">
        <f>_xlfn.XLOOKUP(Comuni[[#This Row],[Regione]],Ripartizione_geografica[Regione],Ripartizione_geografica[Ripartizione geografica])</f>
        <v>Nord-ovest</v>
      </c>
      <c r="J2537">
        <f>_xlfn.XLOOKUP(Comuni[[#This Row],[Regione]],Ripartizione_geografica[Regione],Ripartizione_geografica[Codice Regione])</f>
        <v>3</v>
      </c>
      <c r="K2537">
        <f>_xlfn.XLOOKUP(Comuni[[#This Row],[Regione]],Table_0[Regione],Table_0[Totale])</f>
        <v>4308126</v>
      </c>
      <c r="L2537">
        <f>_xlfn.XLOOKUP(Comuni[[#This Row],[Regione]],Table_0[Regione],Table_0[Guariti])</f>
        <v>4242764</v>
      </c>
      <c r="M2537">
        <f>_xlfn.XLOOKUP(Comuni[[#This Row],[Regione]],Table_0[Regione],Table_0[Deceduti])</f>
        <v>47031</v>
      </c>
      <c r="N2537" s="1">
        <f>(Comuni[[#This Row],[Popolazione2011]]/Comuni[[#This Row],[Ammalati TOT]])*100</f>
        <v>5.2737547601903939E-2</v>
      </c>
      <c r="O2537">
        <f>_xlfn.XLOOKUP(Comuni[[#This Row],[Regione]],Table_0[Regione],Table_0[TOT AREA])</f>
        <v>6838505</v>
      </c>
      <c r="P2537" s="1">
        <f>(Comuni[[#This Row],[Popolazione2011]]/Comuni[[#This Row],[Ammalati AREA]])*100</f>
        <v>3.3223635867781043E-2</v>
      </c>
    </row>
    <row r="2538" spans="1:16" x14ac:dyDescent="0.3">
      <c r="A2538" t="s">
        <v>2558</v>
      </c>
      <c r="B2538" t="s">
        <v>8023</v>
      </c>
      <c r="C2538" t="s">
        <v>2520</v>
      </c>
      <c r="D2538">
        <v>15918</v>
      </c>
      <c r="E2538" s="1">
        <f>(Comuni[[#This Row],[Popolazione2011]]/SUM(D:D))*100</f>
        <v>2.6787628228647133E-2</v>
      </c>
      <c r="F2538">
        <f t="shared" si="39"/>
        <v>9704151</v>
      </c>
      <c r="G2538" s="1">
        <f>(Comuni[[#This Row],[Popolazione2011]]/Comuni[[#This Row],[TOT POP REGIONE ]])*100</f>
        <v>0.1640328968500181</v>
      </c>
      <c r="H2538" t="str">
        <f>IF(Comuni[[#This Row],[Popolazione2011]]&gt;300000,"MAGGIORE","")</f>
        <v/>
      </c>
      <c r="I2538" t="str">
        <f>_xlfn.XLOOKUP(Comuni[[#This Row],[Regione]],Ripartizione_geografica[Regione],Ripartizione_geografica[Ripartizione geografica])</f>
        <v>Nord-ovest</v>
      </c>
      <c r="J2538">
        <f>_xlfn.XLOOKUP(Comuni[[#This Row],[Regione]],Ripartizione_geografica[Regione],Ripartizione_geografica[Codice Regione])</f>
        <v>3</v>
      </c>
      <c r="K2538">
        <f>_xlfn.XLOOKUP(Comuni[[#This Row],[Regione]],Table_0[Regione],Table_0[Totale])</f>
        <v>4308126</v>
      </c>
      <c r="L2538">
        <f>_xlfn.XLOOKUP(Comuni[[#This Row],[Regione]],Table_0[Regione],Table_0[Guariti])</f>
        <v>4242764</v>
      </c>
      <c r="M2538">
        <f>_xlfn.XLOOKUP(Comuni[[#This Row],[Regione]],Table_0[Regione],Table_0[Deceduti])</f>
        <v>47031</v>
      </c>
      <c r="N2538" s="1">
        <f>(Comuni[[#This Row],[Popolazione2011]]/Comuni[[#This Row],[Ammalati TOT]])*100</f>
        <v>0.36948780049608576</v>
      </c>
      <c r="O2538">
        <f>_xlfn.XLOOKUP(Comuni[[#This Row],[Regione]],Table_0[Regione],Table_0[TOT AREA])</f>
        <v>6838505</v>
      </c>
      <c r="P2538" s="1">
        <f>(Comuni[[#This Row],[Popolazione2011]]/Comuni[[#This Row],[Ammalati AREA]])*100</f>
        <v>0.23277017418280749</v>
      </c>
    </row>
    <row r="2539" spans="1:16" x14ac:dyDescent="0.3">
      <c r="A2539" t="s">
        <v>2559</v>
      </c>
      <c r="B2539" t="s">
        <v>8023</v>
      </c>
      <c r="C2539" t="s">
        <v>2520</v>
      </c>
      <c r="D2539">
        <v>1194</v>
      </c>
      <c r="E2539" s="1">
        <f>(Comuni[[#This Row],[Popolazione2011]]/SUM(D:D))*100</f>
        <v>2.0093245448551751E-3</v>
      </c>
      <c r="F2539">
        <f t="shared" si="39"/>
        <v>9704151</v>
      </c>
      <c r="G2539" s="1">
        <f>(Comuni[[#This Row],[Popolazione2011]]/Comuni[[#This Row],[TOT POP REGIONE ]])*100</f>
        <v>1.2304012994026991E-2</v>
      </c>
      <c r="H2539" t="str">
        <f>IF(Comuni[[#This Row],[Popolazione2011]]&gt;300000,"MAGGIORE","")</f>
        <v/>
      </c>
      <c r="I2539" t="str">
        <f>_xlfn.XLOOKUP(Comuni[[#This Row],[Regione]],Ripartizione_geografica[Regione],Ripartizione_geografica[Ripartizione geografica])</f>
        <v>Nord-ovest</v>
      </c>
      <c r="J2539">
        <f>_xlfn.XLOOKUP(Comuni[[#This Row],[Regione]],Ripartizione_geografica[Regione],Ripartizione_geografica[Codice Regione])</f>
        <v>3</v>
      </c>
      <c r="K2539">
        <f>_xlfn.XLOOKUP(Comuni[[#This Row],[Regione]],Table_0[Regione],Table_0[Totale])</f>
        <v>4308126</v>
      </c>
      <c r="L2539">
        <f>_xlfn.XLOOKUP(Comuni[[#This Row],[Regione]],Table_0[Regione],Table_0[Guariti])</f>
        <v>4242764</v>
      </c>
      <c r="M2539">
        <f>_xlfn.XLOOKUP(Comuni[[#This Row],[Regione]],Table_0[Regione],Table_0[Deceduti])</f>
        <v>47031</v>
      </c>
      <c r="N2539" s="1">
        <f>(Comuni[[#This Row],[Popolazione2011]]/Comuni[[#This Row],[Ammalati TOT]])*100</f>
        <v>2.7715066829521701E-2</v>
      </c>
      <c r="O2539">
        <f>_xlfn.XLOOKUP(Comuni[[#This Row],[Regione]],Table_0[Regione],Table_0[TOT AREA])</f>
        <v>6838505</v>
      </c>
      <c r="P2539" s="1">
        <f>(Comuni[[#This Row],[Popolazione2011]]/Comuni[[#This Row],[Ammalati AREA]])*100</f>
        <v>1.7459956525585636E-2</v>
      </c>
    </row>
    <row r="2540" spans="1:16" x14ac:dyDescent="0.3">
      <c r="A2540" t="s">
        <v>2560</v>
      </c>
      <c r="B2540" t="s">
        <v>8023</v>
      </c>
      <c r="C2540" t="s">
        <v>2520</v>
      </c>
      <c r="D2540">
        <v>5722</v>
      </c>
      <c r="E2540" s="1">
        <f>(Comuni[[#This Row],[Popolazione2011]]/SUM(D:D))*100</f>
        <v>9.6292755826309136E-3</v>
      </c>
      <c r="F2540">
        <f t="shared" si="39"/>
        <v>9704151</v>
      </c>
      <c r="G2540" s="1">
        <f>(Comuni[[#This Row],[Popolazione2011]]/Comuni[[#This Row],[TOT POP REGIONE ]])*100</f>
        <v>5.8964457581090812E-2</v>
      </c>
      <c r="H2540" t="str">
        <f>IF(Comuni[[#This Row],[Popolazione2011]]&gt;300000,"MAGGIORE","")</f>
        <v/>
      </c>
      <c r="I2540" t="str">
        <f>_xlfn.XLOOKUP(Comuni[[#This Row],[Regione]],Ripartizione_geografica[Regione],Ripartizione_geografica[Ripartizione geografica])</f>
        <v>Nord-ovest</v>
      </c>
      <c r="J2540">
        <f>_xlfn.XLOOKUP(Comuni[[#This Row],[Regione]],Ripartizione_geografica[Regione],Ripartizione_geografica[Codice Regione])</f>
        <v>3</v>
      </c>
      <c r="K2540">
        <f>_xlfn.XLOOKUP(Comuni[[#This Row],[Regione]],Table_0[Regione],Table_0[Totale])</f>
        <v>4308126</v>
      </c>
      <c r="L2540">
        <f>_xlfn.XLOOKUP(Comuni[[#This Row],[Regione]],Table_0[Regione],Table_0[Guariti])</f>
        <v>4242764</v>
      </c>
      <c r="M2540">
        <f>_xlfn.XLOOKUP(Comuni[[#This Row],[Regione]],Table_0[Regione],Table_0[Deceduti])</f>
        <v>47031</v>
      </c>
      <c r="N2540" s="1">
        <f>(Comuni[[#This Row],[Popolazione2011]]/Comuni[[#This Row],[Ammalati TOT]])*100</f>
        <v>0.13281877085303448</v>
      </c>
      <c r="O2540">
        <f>_xlfn.XLOOKUP(Comuni[[#This Row],[Regione]],Table_0[Regione],Table_0[TOT AREA])</f>
        <v>6838505</v>
      </c>
      <c r="P2540" s="1">
        <f>(Comuni[[#This Row],[Popolazione2011]]/Comuni[[#This Row],[Ammalati AREA]])*100</f>
        <v>8.3673258994473199E-2</v>
      </c>
    </row>
    <row r="2541" spans="1:16" x14ac:dyDescent="0.3">
      <c r="A2541" t="s">
        <v>2561</v>
      </c>
      <c r="B2541" t="s">
        <v>8023</v>
      </c>
      <c r="C2541" t="s">
        <v>2520</v>
      </c>
      <c r="D2541">
        <v>1335</v>
      </c>
      <c r="E2541" s="1">
        <f>(Comuni[[#This Row],[Popolazione2011]]/SUM(D:D))*100</f>
        <v>2.2466065890968663E-3</v>
      </c>
      <c r="F2541">
        <f t="shared" si="39"/>
        <v>9704151</v>
      </c>
      <c r="G2541" s="1">
        <f>(Comuni[[#This Row],[Popolazione2011]]/Comuni[[#This Row],[TOT POP REGIONE ]])*100</f>
        <v>1.3756999453120628E-2</v>
      </c>
      <c r="H2541" t="str">
        <f>IF(Comuni[[#This Row],[Popolazione2011]]&gt;300000,"MAGGIORE","")</f>
        <v/>
      </c>
      <c r="I2541" t="str">
        <f>_xlfn.XLOOKUP(Comuni[[#This Row],[Regione]],Ripartizione_geografica[Regione],Ripartizione_geografica[Ripartizione geografica])</f>
        <v>Nord-ovest</v>
      </c>
      <c r="J2541">
        <f>_xlfn.XLOOKUP(Comuni[[#This Row],[Regione]],Ripartizione_geografica[Regione],Ripartizione_geografica[Codice Regione])</f>
        <v>3</v>
      </c>
      <c r="K2541">
        <f>_xlfn.XLOOKUP(Comuni[[#This Row],[Regione]],Table_0[Regione],Table_0[Totale])</f>
        <v>4308126</v>
      </c>
      <c r="L2541">
        <f>_xlfn.XLOOKUP(Comuni[[#This Row],[Regione]],Table_0[Regione],Table_0[Guariti])</f>
        <v>4242764</v>
      </c>
      <c r="M2541">
        <f>_xlfn.XLOOKUP(Comuni[[#This Row],[Regione]],Table_0[Regione],Table_0[Deceduti])</f>
        <v>47031</v>
      </c>
      <c r="N2541" s="1">
        <f>(Comuni[[#This Row],[Popolazione2011]]/Comuni[[#This Row],[Ammalati TOT]])*100</f>
        <v>3.0987951605872248E-2</v>
      </c>
      <c r="O2541">
        <f>_xlfn.XLOOKUP(Comuni[[#This Row],[Regione]],Table_0[Regione],Table_0[TOT AREA])</f>
        <v>6838505</v>
      </c>
      <c r="P2541" s="1">
        <f>(Comuni[[#This Row],[Popolazione2011]]/Comuni[[#This Row],[Ammalati AREA]])*100</f>
        <v>1.9521810688154794E-2</v>
      </c>
    </row>
    <row r="2542" spans="1:16" x14ac:dyDescent="0.3">
      <c r="A2542" t="s">
        <v>2562</v>
      </c>
      <c r="B2542" t="s">
        <v>8023</v>
      </c>
      <c r="C2542" t="s">
        <v>2520</v>
      </c>
      <c r="D2542">
        <v>2608</v>
      </c>
      <c r="E2542" s="1">
        <f>(Comuni[[#This Row],[Popolazione2011]]/SUM(D:D))*100</f>
        <v>4.3888763927824922E-3</v>
      </c>
      <c r="F2542">
        <f t="shared" si="39"/>
        <v>9704151</v>
      </c>
      <c r="G2542" s="1">
        <f>(Comuni[[#This Row],[Popolazione2011]]/Comuni[[#This Row],[TOT POP REGIONE ]])*100</f>
        <v>2.6875097058980221E-2</v>
      </c>
      <c r="H2542" t="str">
        <f>IF(Comuni[[#This Row],[Popolazione2011]]&gt;300000,"MAGGIORE","")</f>
        <v/>
      </c>
      <c r="I2542" t="str">
        <f>_xlfn.XLOOKUP(Comuni[[#This Row],[Regione]],Ripartizione_geografica[Regione],Ripartizione_geografica[Ripartizione geografica])</f>
        <v>Nord-ovest</v>
      </c>
      <c r="J2542">
        <f>_xlfn.XLOOKUP(Comuni[[#This Row],[Regione]],Ripartizione_geografica[Regione],Ripartizione_geografica[Codice Regione])</f>
        <v>3</v>
      </c>
      <c r="K2542">
        <f>_xlfn.XLOOKUP(Comuni[[#This Row],[Regione]],Table_0[Regione],Table_0[Totale])</f>
        <v>4308126</v>
      </c>
      <c r="L2542">
        <f>_xlfn.XLOOKUP(Comuni[[#This Row],[Regione]],Table_0[Regione],Table_0[Guariti])</f>
        <v>4242764</v>
      </c>
      <c r="M2542">
        <f>_xlfn.XLOOKUP(Comuni[[#This Row],[Regione]],Table_0[Regione],Table_0[Deceduti])</f>
        <v>47031</v>
      </c>
      <c r="N2542" s="1">
        <f>(Comuni[[#This Row],[Popolazione2011]]/Comuni[[#This Row],[Ammalati TOT]])*100</f>
        <v>6.0536762388100997E-2</v>
      </c>
      <c r="O2542">
        <f>_xlfn.XLOOKUP(Comuni[[#This Row],[Regione]],Table_0[Regione],Table_0[TOT AREA])</f>
        <v>6838505</v>
      </c>
      <c r="P2542" s="1">
        <f>(Comuni[[#This Row],[Popolazione2011]]/Comuni[[#This Row],[Ammalati AREA]])*100</f>
        <v>3.8136990467945844E-2</v>
      </c>
    </row>
    <row r="2543" spans="1:16" x14ac:dyDescent="0.3">
      <c r="A2543" t="s">
        <v>2563</v>
      </c>
      <c r="B2543" t="s">
        <v>8023</v>
      </c>
      <c r="C2543" t="s">
        <v>2520</v>
      </c>
      <c r="D2543">
        <v>5360</v>
      </c>
      <c r="E2543" s="1">
        <f>(Comuni[[#This Row],[Popolazione2011]]/SUM(D:D))*100</f>
        <v>9.0200833839394791E-3</v>
      </c>
      <c r="F2543">
        <f t="shared" si="39"/>
        <v>9704151</v>
      </c>
      <c r="G2543" s="1">
        <f>(Comuni[[#This Row],[Popolazione2011]]/Comuni[[#This Row],[TOT POP REGIONE ]])*100</f>
        <v>5.5234095182566723E-2</v>
      </c>
      <c r="H2543" t="str">
        <f>IF(Comuni[[#This Row],[Popolazione2011]]&gt;300000,"MAGGIORE","")</f>
        <v/>
      </c>
      <c r="I2543" t="str">
        <f>_xlfn.XLOOKUP(Comuni[[#This Row],[Regione]],Ripartizione_geografica[Regione],Ripartizione_geografica[Ripartizione geografica])</f>
        <v>Nord-ovest</v>
      </c>
      <c r="J2543">
        <f>_xlfn.XLOOKUP(Comuni[[#This Row],[Regione]],Ripartizione_geografica[Regione],Ripartizione_geografica[Codice Regione])</f>
        <v>3</v>
      </c>
      <c r="K2543">
        <f>_xlfn.XLOOKUP(Comuni[[#This Row],[Regione]],Table_0[Regione],Table_0[Totale])</f>
        <v>4308126</v>
      </c>
      <c r="L2543">
        <f>_xlfn.XLOOKUP(Comuni[[#This Row],[Regione]],Table_0[Regione],Table_0[Guariti])</f>
        <v>4242764</v>
      </c>
      <c r="M2543">
        <f>_xlfn.XLOOKUP(Comuni[[#This Row],[Regione]],Table_0[Regione],Table_0[Deceduti])</f>
        <v>47031</v>
      </c>
      <c r="N2543" s="1">
        <f>(Comuni[[#This Row],[Popolazione2011]]/Comuni[[#This Row],[Ammalati TOT]])*100</f>
        <v>0.12441604539885787</v>
      </c>
      <c r="O2543">
        <f>_xlfn.XLOOKUP(Comuni[[#This Row],[Regione]],Table_0[Regione],Table_0[TOT AREA])</f>
        <v>6838505</v>
      </c>
      <c r="P2543" s="1">
        <f>(Comuni[[#This Row],[Popolazione2011]]/Comuni[[#This Row],[Ammalati AREA]])*100</f>
        <v>7.8379704335962322E-2</v>
      </c>
    </row>
    <row r="2544" spans="1:16" x14ac:dyDescent="0.3">
      <c r="A2544" t="s">
        <v>2564</v>
      </c>
      <c r="B2544" t="s">
        <v>8023</v>
      </c>
      <c r="C2544" t="s">
        <v>2520</v>
      </c>
      <c r="D2544">
        <v>7201</v>
      </c>
      <c r="E2544" s="1">
        <f>(Comuni[[#This Row],[Popolazione2011]]/SUM(D:D))*100</f>
        <v>1.2118212770102273E-2</v>
      </c>
      <c r="F2544">
        <f t="shared" si="39"/>
        <v>9704151</v>
      </c>
      <c r="G2544" s="1">
        <f>(Comuni[[#This Row],[Popolazione2011]]/Comuni[[#This Row],[TOT POP REGIONE ]])*100</f>
        <v>7.4205358098817717E-2</v>
      </c>
      <c r="H2544" t="str">
        <f>IF(Comuni[[#This Row],[Popolazione2011]]&gt;300000,"MAGGIORE","")</f>
        <v/>
      </c>
      <c r="I2544" t="str">
        <f>_xlfn.XLOOKUP(Comuni[[#This Row],[Regione]],Ripartizione_geografica[Regione],Ripartizione_geografica[Ripartizione geografica])</f>
        <v>Nord-ovest</v>
      </c>
      <c r="J2544">
        <f>_xlfn.XLOOKUP(Comuni[[#This Row],[Regione]],Ripartizione_geografica[Regione],Ripartizione_geografica[Codice Regione])</f>
        <v>3</v>
      </c>
      <c r="K2544">
        <f>_xlfn.XLOOKUP(Comuni[[#This Row],[Regione]],Table_0[Regione],Table_0[Totale])</f>
        <v>4308126</v>
      </c>
      <c r="L2544">
        <f>_xlfn.XLOOKUP(Comuni[[#This Row],[Regione]],Table_0[Regione],Table_0[Guariti])</f>
        <v>4242764</v>
      </c>
      <c r="M2544">
        <f>_xlfn.XLOOKUP(Comuni[[#This Row],[Regione]],Table_0[Regione],Table_0[Deceduti])</f>
        <v>47031</v>
      </c>
      <c r="N2544" s="1">
        <f>(Comuni[[#This Row],[Popolazione2011]]/Comuni[[#This Row],[Ammalati TOT]])*100</f>
        <v>0.16714924308156262</v>
      </c>
      <c r="O2544">
        <f>_xlfn.XLOOKUP(Comuni[[#This Row],[Regione]],Table_0[Regione],Table_0[TOT AREA])</f>
        <v>6838505</v>
      </c>
      <c r="P2544" s="1">
        <f>(Comuni[[#This Row],[Popolazione2011]]/Comuni[[#This Row],[Ammalati AREA]])*100</f>
        <v>0.10530079308269863</v>
      </c>
    </row>
    <row r="2545" spans="1:16" x14ac:dyDescent="0.3">
      <c r="A2545" t="s">
        <v>2565</v>
      </c>
      <c r="B2545" t="s">
        <v>8023</v>
      </c>
      <c r="C2545" t="s">
        <v>2520</v>
      </c>
      <c r="D2545">
        <v>8500</v>
      </c>
      <c r="E2545" s="1">
        <f>(Comuni[[#This Row],[Popolazione2011]]/SUM(D:D))*100</f>
        <v>1.4304236709605518E-2</v>
      </c>
      <c r="F2545">
        <f t="shared" si="39"/>
        <v>9704151</v>
      </c>
      <c r="G2545" s="1">
        <f>(Comuni[[#This Row],[Popolazione2011]]/Comuni[[#This Row],[TOT POP REGIONE ]])*100</f>
        <v>8.7591382285786779E-2</v>
      </c>
      <c r="H2545" t="str">
        <f>IF(Comuni[[#This Row],[Popolazione2011]]&gt;300000,"MAGGIORE","")</f>
        <v/>
      </c>
      <c r="I2545" t="str">
        <f>_xlfn.XLOOKUP(Comuni[[#This Row],[Regione]],Ripartizione_geografica[Regione],Ripartizione_geografica[Ripartizione geografica])</f>
        <v>Nord-ovest</v>
      </c>
      <c r="J2545">
        <f>_xlfn.XLOOKUP(Comuni[[#This Row],[Regione]],Ripartizione_geografica[Regione],Ripartizione_geografica[Codice Regione])</f>
        <v>3</v>
      </c>
      <c r="K2545">
        <f>_xlfn.XLOOKUP(Comuni[[#This Row],[Regione]],Table_0[Regione],Table_0[Totale])</f>
        <v>4308126</v>
      </c>
      <c r="L2545">
        <f>_xlfn.XLOOKUP(Comuni[[#This Row],[Regione]],Table_0[Regione],Table_0[Guariti])</f>
        <v>4242764</v>
      </c>
      <c r="M2545">
        <f>_xlfn.XLOOKUP(Comuni[[#This Row],[Regione]],Table_0[Regione],Table_0[Deceduti])</f>
        <v>47031</v>
      </c>
      <c r="N2545" s="1">
        <f>(Comuni[[#This Row],[Popolazione2011]]/Comuni[[#This Row],[Ammalati TOT]])*100</f>
        <v>0.19730156453177089</v>
      </c>
      <c r="O2545">
        <f>_xlfn.XLOOKUP(Comuni[[#This Row],[Regione]],Table_0[Regione],Table_0[TOT AREA])</f>
        <v>6838505</v>
      </c>
      <c r="P2545" s="1">
        <f>(Comuni[[#This Row],[Popolazione2011]]/Comuni[[#This Row],[Ammalati AREA]])*100</f>
        <v>0.12429617292083577</v>
      </c>
    </row>
    <row r="2546" spans="1:16" x14ac:dyDescent="0.3">
      <c r="A2546" t="s">
        <v>2566</v>
      </c>
      <c r="B2546" t="s">
        <v>8023</v>
      </c>
      <c r="C2546" t="s">
        <v>2520</v>
      </c>
      <c r="D2546">
        <v>4313</v>
      </c>
      <c r="E2546" s="1">
        <f>(Comuni[[#This Row],[Popolazione2011]]/SUM(D:D))*100</f>
        <v>7.2581379915915992E-3</v>
      </c>
      <c r="F2546">
        <f t="shared" si="39"/>
        <v>9704151</v>
      </c>
      <c r="G2546" s="1">
        <f>(Comuni[[#This Row],[Popolazione2011]]/Comuni[[#This Row],[TOT POP REGIONE ]])*100</f>
        <v>4.4444897858658627E-2</v>
      </c>
      <c r="H2546" t="str">
        <f>IF(Comuni[[#This Row],[Popolazione2011]]&gt;300000,"MAGGIORE","")</f>
        <v/>
      </c>
      <c r="I2546" t="str">
        <f>_xlfn.XLOOKUP(Comuni[[#This Row],[Regione]],Ripartizione_geografica[Regione],Ripartizione_geografica[Ripartizione geografica])</f>
        <v>Nord-ovest</v>
      </c>
      <c r="J2546">
        <f>_xlfn.XLOOKUP(Comuni[[#This Row],[Regione]],Ripartizione_geografica[Regione],Ripartizione_geografica[Codice Regione])</f>
        <v>3</v>
      </c>
      <c r="K2546">
        <f>_xlfn.XLOOKUP(Comuni[[#This Row],[Regione]],Table_0[Regione],Table_0[Totale])</f>
        <v>4308126</v>
      </c>
      <c r="L2546">
        <f>_xlfn.XLOOKUP(Comuni[[#This Row],[Regione]],Table_0[Regione],Table_0[Guariti])</f>
        <v>4242764</v>
      </c>
      <c r="M2546">
        <f>_xlfn.XLOOKUP(Comuni[[#This Row],[Regione]],Table_0[Regione],Table_0[Deceduti])</f>
        <v>47031</v>
      </c>
      <c r="N2546" s="1">
        <f>(Comuni[[#This Row],[Popolazione2011]]/Comuni[[#This Row],[Ammalati TOT]])*100</f>
        <v>0.10011313503829739</v>
      </c>
      <c r="O2546">
        <f>_xlfn.XLOOKUP(Comuni[[#This Row],[Regione]],Table_0[Regione],Table_0[TOT AREA])</f>
        <v>6838505</v>
      </c>
      <c r="P2546" s="1">
        <f>(Comuni[[#This Row],[Popolazione2011]]/Comuni[[#This Row],[Ammalati AREA]])*100</f>
        <v>6.3069340447948791E-2</v>
      </c>
    </row>
    <row r="2547" spans="1:16" x14ac:dyDescent="0.3">
      <c r="A2547" t="s">
        <v>2567</v>
      </c>
      <c r="B2547" t="s">
        <v>8023</v>
      </c>
      <c r="C2547" t="s">
        <v>2520</v>
      </c>
      <c r="D2547">
        <v>7724</v>
      </c>
      <c r="E2547" s="1">
        <f>(Comuni[[#This Row],[Popolazione2011]]/SUM(D:D))*100</f>
        <v>1.2998344040587414E-2</v>
      </c>
      <c r="F2547">
        <f t="shared" si="39"/>
        <v>9704151</v>
      </c>
      <c r="G2547" s="1">
        <f>(Comuni[[#This Row],[Popolazione2011]]/Comuni[[#This Row],[TOT POP REGIONE ]])*100</f>
        <v>7.959480432651965E-2</v>
      </c>
      <c r="H2547" t="str">
        <f>IF(Comuni[[#This Row],[Popolazione2011]]&gt;300000,"MAGGIORE","")</f>
        <v/>
      </c>
      <c r="I2547" t="str">
        <f>_xlfn.XLOOKUP(Comuni[[#This Row],[Regione]],Ripartizione_geografica[Regione],Ripartizione_geografica[Ripartizione geografica])</f>
        <v>Nord-ovest</v>
      </c>
      <c r="J2547">
        <f>_xlfn.XLOOKUP(Comuni[[#This Row],[Regione]],Ripartizione_geografica[Regione],Ripartizione_geografica[Codice Regione])</f>
        <v>3</v>
      </c>
      <c r="K2547">
        <f>_xlfn.XLOOKUP(Comuni[[#This Row],[Regione]],Table_0[Regione],Table_0[Totale])</f>
        <v>4308126</v>
      </c>
      <c r="L2547">
        <f>_xlfn.XLOOKUP(Comuni[[#This Row],[Regione]],Table_0[Regione],Table_0[Guariti])</f>
        <v>4242764</v>
      </c>
      <c r="M2547">
        <f>_xlfn.XLOOKUP(Comuni[[#This Row],[Regione]],Table_0[Regione],Table_0[Deceduti])</f>
        <v>47031</v>
      </c>
      <c r="N2547" s="1">
        <f>(Comuni[[#This Row],[Popolazione2011]]/Comuni[[#This Row],[Ammalati TOT]])*100</f>
        <v>0.17928909228745862</v>
      </c>
      <c r="O2547">
        <f>_xlfn.XLOOKUP(Comuni[[#This Row],[Regione]],Table_0[Regione],Table_0[TOT AREA])</f>
        <v>6838505</v>
      </c>
      <c r="P2547" s="1">
        <f>(Comuni[[#This Row],[Popolazione2011]]/Comuni[[#This Row],[Ammalati AREA]])*100</f>
        <v>0.11294866348712182</v>
      </c>
    </row>
    <row r="2548" spans="1:16" x14ac:dyDescent="0.3">
      <c r="A2548" t="s">
        <v>2568</v>
      </c>
      <c r="B2548" t="s">
        <v>8023</v>
      </c>
      <c r="C2548" t="s">
        <v>2520</v>
      </c>
      <c r="D2548">
        <v>1779</v>
      </c>
      <c r="E2548" s="1">
        <f>(Comuni[[#This Row],[Popolazione2011]]/SUM(D:D))*100</f>
        <v>2.9937926007515547E-3</v>
      </c>
      <c r="F2548">
        <f t="shared" si="39"/>
        <v>9704151</v>
      </c>
      <c r="G2548" s="1">
        <f>(Comuni[[#This Row],[Popolazione2011]]/Comuni[[#This Row],[TOT POP REGIONE ]])*100</f>
        <v>1.8332361068989961E-2</v>
      </c>
      <c r="H2548" t="str">
        <f>IF(Comuni[[#This Row],[Popolazione2011]]&gt;300000,"MAGGIORE","")</f>
        <v/>
      </c>
      <c r="I2548" t="str">
        <f>_xlfn.XLOOKUP(Comuni[[#This Row],[Regione]],Ripartizione_geografica[Regione],Ripartizione_geografica[Ripartizione geografica])</f>
        <v>Nord-ovest</v>
      </c>
      <c r="J2548">
        <f>_xlfn.XLOOKUP(Comuni[[#This Row],[Regione]],Ripartizione_geografica[Regione],Ripartizione_geografica[Codice Regione])</f>
        <v>3</v>
      </c>
      <c r="K2548">
        <f>_xlfn.XLOOKUP(Comuni[[#This Row],[Regione]],Table_0[Regione],Table_0[Totale])</f>
        <v>4308126</v>
      </c>
      <c r="L2548">
        <f>_xlfn.XLOOKUP(Comuni[[#This Row],[Regione]],Table_0[Regione],Table_0[Guariti])</f>
        <v>4242764</v>
      </c>
      <c r="M2548">
        <f>_xlfn.XLOOKUP(Comuni[[#This Row],[Regione]],Table_0[Regione],Table_0[Deceduti])</f>
        <v>47031</v>
      </c>
      <c r="N2548" s="1">
        <f>(Comuni[[#This Row],[Popolazione2011]]/Comuni[[#This Row],[Ammalati TOT]])*100</f>
        <v>4.1294056859061228E-2</v>
      </c>
      <c r="O2548">
        <f>_xlfn.XLOOKUP(Comuni[[#This Row],[Regione]],Table_0[Regione],Table_0[TOT AREA])</f>
        <v>6838505</v>
      </c>
      <c r="P2548" s="1">
        <f>(Comuni[[#This Row],[Popolazione2011]]/Comuni[[#This Row],[Ammalati AREA]])*100</f>
        <v>2.6014457838372571E-2</v>
      </c>
    </row>
    <row r="2549" spans="1:16" x14ac:dyDescent="0.3">
      <c r="A2549" t="s">
        <v>2569</v>
      </c>
      <c r="B2549" t="s">
        <v>8023</v>
      </c>
      <c r="C2549" t="s">
        <v>2520</v>
      </c>
      <c r="D2549">
        <v>11481</v>
      </c>
      <c r="E2549" s="1">
        <f>(Comuni[[#This Row],[Popolazione2011]]/SUM(D:D))*100</f>
        <v>1.9320816666233052E-2</v>
      </c>
      <c r="F2549">
        <f t="shared" si="39"/>
        <v>9704151</v>
      </c>
      <c r="G2549" s="1">
        <f>(Comuni[[#This Row],[Popolazione2011]]/Comuni[[#This Row],[TOT POP REGIONE ]])*100</f>
        <v>0.11831019529683741</v>
      </c>
      <c r="H2549" t="str">
        <f>IF(Comuni[[#This Row],[Popolazione2011]]&gt;300000,"MAGGIORE","")</f>
        <v/>
      </c>
      <c r="I2549" t="str">
        <f>_xlfn.XLOOKUP(Comuni[[#This Row],[Regione]],Ripartizione_geografica[Regione],Ripartizione_geografica[Ripartizione geografica])</f>
        <v>Nord-ovest</v>
      </c>
      <c r="J2549">
        <f>_xlfn.XLOOKUP(Comuni[[#This Row],[Regione]],Ripartizione_geografica[Regione],Ripartizione_geografica[Codice Regione])</f>
        <v>3</v>
      </c>
      <c r="K2549">
        <f>_xlfn.XLOOKUP(Comuni[[#This Row],[Regione]],Table_0[Regione],Table_0[Totale])</f>
        <v>4308126</v>
      </c>
      <c r="L2549">
        <f>_xlfn.XLOOKUP(Comuni[[#This Row],[Regione]],Table_0[Regione],Table_0[Guariti])</f>
        <v>4242764</v>
      </c>
      <c r="M2549">
        <f>_xlfn.XLOOKUP(Comuni[[#This Row],[Regione]],Table_0[Regione],Table_0[Deceduti])</f>
        <v>47031</v>
      </c>
      <c r="N2549" s="1">
        <f>(Comuni[[#This Row],[Popolazione2011]]/Comuni[[#This Row],[Ammalati TOT]])*100</f>
        <v>0.26649638381050134</v>
      </c>
      <c r="O2549">
        <f>_xlfn.XLOOKUP(Comuni[[#This Row],[Regione]],Table_0[Regione],Table_0[TOT AREA])</f>
        <v>6838505</v>
      </c>
      <c r="P2549" s="1">
        <f>(Comuni[[#This Row],[Popolazione2011]]/Comuni[[#This Row],[Ammalati AREA]])*100</f>
        <v>0.16788757191813122</v>
      </c>
    </row>
    <row r="2550" spans="1:16" x14ac:dyDescent="0.3">
      <c r="A2550" t="s">
        <v>2570</v>
      </c>
      <c r="B2550" t="s">
        <v>8023</v>
      </c>
      <c r="C2550" t="s">
        <v>2520</v>
      </c>
      <c r="D2550">
        <v>1298</v>
      </c>
      <c r="E2550" s="1">
        <f>(Comuni[[#This Row],[Popolazione2011]]/SUM(D:D))*100</f>
        <v>2.1843410881256424E-3</v>
      </c>
      <c r="F2550">
        <f t="shared" si="39"/>
        <v>9704151</v>
      </c>
      <c r="G2550" s="1">
        <f>(Comuni[[#This Row],[Popolazione2011]]/Comuni[[#This Row],[TOT POP REGIONE ]])*100</f>
        <v>1.3375719318464851E-2</v>
      </c>
      <c r="H2550" t="str">
        <f>IF(Comuni[[#This Row],[Popolazione2011]]&gt;300000,"MAGGIORE","")</f>
        <v/>
      </c>
      <c r="I2550" t="str">
        <f>_xlfn.XLOOKUP(Comuni[[#This Row],[Regione]],Ripartizione_geografica[Regione],Ripartizione_geografica[Ripartizione geografica])</f>
        <v>Nord-ovest</v>
      </c>
      <c r="J2550">
        <f>_xlfn.XLOOKUP(Comuni[[#This Row],[Regione]],Ripartizione_geografica[Regione],Ripartizione_geografica[Codice Regione])</f>
        <v>3</v>
      </c>
      <c r="K2550">
        <f>_xlfn.XLOOKUP(Comuni[[#This Row],[Regione]],Table_0[Regione],Table_0[Totale])</f>
        <v>4308126</v>
      </c>
      <c r="L2550">
        <f>_xlfn.XLOOKUP(Comuni[[#This Row],[Regione]],Table_0[Regione],Table_0[Guariti])</f>
        <v>4242764</v>
      </c>
      <c r="M2550">
        <f>_xlfn.XLOOKUP(Comuni[[#This Row],[Regione]],Table_0[Regione],Table_0[Deceduti])</f>
        <v>47031</v>
      </c>
      <c r="N2550" s="1">
        <f>(Comuni[[#This Row],[Popolazione2011]]/Comuni[[#This Row],[Ammalati TOT]])*100</f>
        <v>3.0129109501439839E-2</v>
      </c>
      <c r="O2550">
        <f>_xlfn.XLOOKUP(Comuni[[#This Row],[Regione]],Table_0[Regione],Table_0[TOT AREA])</f>
        <v>6838505</v>
      </c>
      <c r="P2550" s="1">
        <f>(Comuni[[#This Row],[Popolazione2011]]/Comuni[[#This Row],[Ammalati AREA]])*100</f>
        <v>1.8980756758969979E-2</v>
      </c>
    </row>
    <row r="2551" spans="1:16" x14ac:dyDescent="0.3">
      <c r="A2551" t="s">
        <v>2571</v>
      </c>
      <c r="B2551" t="s">
        <v>8023</v>
      </c>
      <c r="C2551" t="s">
        <v>2520</v>
      </c>
      <c r="D2551">
        <v>1811</v>
      </c>
      <c r="E2551" s="1">
        <f>(Comuni[[#This Row],[Popolazione2011]]/SUM(D:D))*100</f>
        <v>3.0476438448347755E-3</v>
      </c>
      <c r="F2551">
        <f t="shared" si="39"/>
        <v>9704151</v>
      </c>
      <c r="G2551" s="1">
        <f>(Comuni[[#This Row],[Popolazione2011]]/Comuni[[#This Row],[TOT POP REGIONE ]])*100</f>
        <v>1.8662116861124688E-2</v>
      </c>
      <c r="H2551" t="str">
        <f>IF(Comuni[[#This Row],[Popolazione2011]]&gt;300000,"MAGGIORE","")</f>
        <v/>
      </c>
      <c r="I2551" t="str">
        <f>_xlfn.XLOOKUP(Comuni[[#This Row],[Regione]],Ripartizione_geografica[Regione],Ripartizione_geografica[Ripartizione geografica])</f>
        <v>Nord-ovest</v>
      </c>
      <c r="J2551">
        <f>_xlfn.XLOOKUP(Comuni[[#This Row],[Regione]],Ripartizione_geografica[Regione],Ripartizione_geografica[Codice Regione])</f>
        <v>3</v>
      </c>
      <c r="K2551">
        <f>_xlfn.XLOOKUP(Comuni[[#This Row],[Regione]],Table_0[Regione],Table_0[Totale])</f>
        <v>4308126</v>
      </c>
      <c r="L2551">
        <f>_xlfn.XLOOKUP(Comuni[[#This Row],[Regione]],Table_0[Regione],Table_0[Guariti])</f>
        <v>4242764</v>
      </c>
      <c r="M2551">
        <f>_xlfn.XLOOKUP(Comuni[[#This Row],[Regione]],Table_0[Regione],Table_0[Deceduti])</f>
        <v>47031</v>
      </c>
      <c r="N2551" s="1">
        <f>(Comuni[[#This Row],[Popolazione2011]]/Comuni[[#This Row],[Ammalati TOT]])*100</f>
        <v>4.2036839219651422E-2</v>
      </c>
      <c r="O2551">
        <f>_xlfn.XLOOKUP(Comuni[[#This Row],[Regione]],Table_0[Regione],Table_0[TOT AREA])</f>
        <v>6838505</v>
      </c>
      <c r="P2551" s="1">
        <f>(Comuni[[#This Row],[Popolazione2011]]/Comuni[[#This Row],[Ammalati AREA]])*100</f>
        <v>2.6482396371721596E-2</v>
      </c>
    </row>
    <row r="2552" spans="1:16" x14ac:dyDescent="0.3">
      <c r="A2552" t="s">
        <v>2572</v>
      </c>
      <c r="B2552" t="s">
        <v>8023</v>
      </c>
      <c r="C2552" t="s">
        <v>2520</v>
      </c>
      <c r="D2552">
        <v>1240</v>
      </c>
      <c r="E2552" s="1">
        <f>(Comuni[[#This Row],[Popolazione2011]]/SUM(D:D))*100</f>
        <v>2.0867357082248049E-3</v>
      </c>
      <c r="F2552">
        <f t="shared" si="39"/>
        <v>9704151</v>
      </c>
      <c r="G2552" s="1">
        <f>(Comuni[[#This Row],[Popolazione2011]]/Comuni[[#This Row],[TOT POP REGIONE ]])*100</f>
        <v>1.277803694522066E-2</v>
      </c>
      <c r="H2552" t="str">
        <f>IF(Comuni[[#This Row],[Popolazione2011]]&gt;300000,"MAGGIORE","")</f>
        <v/>
      </c>
      <c r="I2552" t="str">
        <f>_xlfn.XLOOKUP(Comuni[[#This Row],[Regione]],Ripartizione_geografica[Regione],Ripartizione_geografica[Ripartizione geografica])</f>
        <v>Nord-ovest</v>
      </c>
      <c r="J2552">
        <f>_xlfn.XLOOKUP(Comuni[[#This Row],[Regione]],Ripartizione_geografica[Regione],Ripartizione_geografica[Codice Regione])</f>
        <v>3</v>
      </c>
      <c r="K2552">
        <f>_xlfn.XLOOKUP(Comuni[[#This Row],[Regione]],Table_0[Regione],Table_0[Totale])</f>
        <v>4308126</v>
      </c>
      <c r="L2552">
        <f>_xlfn.XLOOKUP(Comuni[[#This Row],[Regione]],Table_0[Regione],Table_0[Guariti])</f>
        <v>4242764</v>
      </c>
      <c r="M2552">
        <f>_xlfn.XLOOKUP(Comuni[[#This Row],[Regione]],Table_0[Regione],Table_0[Deceduti])</f>
        <v>47031</v>
      </c>
      <c r="N2552" s="1">
        <f>(Comuni[[#This Row],[Popolazione2011]]/Comuni[[#This Row],[Ammalati TOT]])*100</f>
        <v>2.8782816472870107E-2</v>
      </c>
      <c r="O2552">
        <f>_xlfn.XLOOKUP(Comuni[[#This Row],[Regione]],Table_0[Regione],Table_0[TOT AREA])</f>
        <v>6838505</v>
      </c>
      <c r="P2552" s="1">
        <f>(Comuni[[#This Row],[Popolazione2011]]/Comuni[[#This Row],[Ammalati AREA]])*100</f>
        <v>1.8132618167274864E-2</v>
      </c>
    </row>
    <row r="2553" spans="1:16" x14ac:dyDescent="0.3">
      <c r="A2553" t="s">
        <v>2573</v>
      </c>
      <c r="B2553" t="s">
        <v>8023</v>
      </c>
      <c r="C2553" t="s">
        <v>2520</v>
      </c>
      <c r="D2553">
        <v>7726</v>
      </c>
      <c r="E2553" s="1">
        <f>(Comuni[[#This Row],[Popolazione2011]]/SUM(D:D))*100</f>
        <v>1.3001709743342613E-2</v>
      </c>
      <c r="F2553">
        <f t="shared" si="39"/>
        <v>9704151</v>
      </c>
      <c r="G2553" s="1">
        <f>(Comuni[[#This Row],[Popolazione2011]]/Comuni[[#This Row],[TOT POP REGIONE ]])*100</f>
        <v>7.9615414063528081E-2</v>
      </c>
      <c r="H2553" t="str">
        <f>IF(Comuni[[#This Row],[Popolazione2011]]&gt;300000,"MAGGIORE","")</f>
        <v/>
      </c>
      <c r="I2553" t="str">
        <f>_xlfn.XLOOKUP(Comuni[[#This Row],[Regione]],Ripartizione_geografica[Regione],Ripartizione_geografica[Ripartizione geografica])</f>
        <v>Nord-ovest</v>
      </c>
      <c r="J2553">
        <f>_xlfn.XLOOKUP(Comuni[[#This Row],[Regione]],Ripartizione_geografica[Regione],Ripartizione_geografica[Codice Regione])</f>
        <v>3</v>
      </c>
      <c r="K2553">
        <f>_xlfn.XLOOKUP(Comuni[[#This Row],[Regione]],Table_0[Regione],Table_0[Totale])</f>
        <v>4308126</v>
      </c>
      <c r="L2553">
        <f>_xlfn.XLOOKUP(Comuni[[#This Row],[Regione]],Table_0[Regione],Table_0[Guariti])</f>
        <v>4242764</v>
      </c>
      <c r="M2553">
        <f>_xlfn.XLOOKUP(Comuni[[#This Row],[Regione]],Table_0[Regione],Table_0[Deceduti])</f>
        <v>47031</v>
      </c>
      <c r="N2553" s="1">
        <f>(Comuni[[#This Row],[Popolazione2011]]/Comuni[[#This Row],[Ammalati TOT]])*100</f>
        <v>0.17933551618499552</v>
      </c>
      <c r="O2553">
        <f>_xlfn.XLOOKUP(Comuni[[#This Row],[Regione]],Table_0[Regione],Table_0[TOT AREA])</f>
        <v>6838505</v>
      </c>
      <c r="P2553" s="1">
        <f>(Comuni[[#This Row],[Popolazione2011]]/Comuni[[#This Row],[Ammalati AREA]])*100</f>
        <v>0.11297790964545613</v>
      </c>
    </row>
    <row r="2554" spans="1:16" x14ac:dyDescent="0.3">
      <c r="A2554" t="s">
        <v>2574</v>
      </c>
      <c r="B2554" t="s">
        <v>8023</v>
      </c>
      <c r="C2554" t="s">
        <v>2520</v>
      </c>
      <c r="D2554">
        <v>1593</v>
      </c>
      <c r="E2554" s="1">
        <f>(Comuni[[#This Row],[Popolazione2011]]/SUM(D:D))*100</f>
        <v>2.680782244517834E-3</v>
      </c>
      <c r="F2554">
        <f t="shared" si="39"/>
        <v>9704151</v>
      </c>
      <c r="G2554" s="1">
        <f>(Comuni[[#This Row],[Popolazione2011]]/Comuni[[#This Row],[TOT POP REGIONE ]])*100</f>
        <v>1.6415655527206863E-2</v>
      </c>
      <c r="H2554" t="str">
        <f>IF(Comuni[[#This Row],[Popolazione2011]]&gt;300000,"MAGGIORE","")</f>
        <v/>
      </c>
      <c r="I2554" t="str">
        <f>_xlfn.XLOOKUP(Comuni[[#This Row],[Regione]],Ripartizione_geografica[Regione],Ripartizione_geografica[Ripartizione geografica])</f>
        <v>Nord-ovest</v>
      </c>
      <c r="J2554">
        <f>_xlfn.XLOOKUP(Comuni[[#This Row],[Regione]],Ripartizione_geografica[Regione],Ripartizione_geografica[Codice Regione])</f>
        <v>3</v>
      </c>
      <c r="K2554">
        <f>_xlfn.XLOOKUP(Comuni[[#This Row],[Regione]],Table_0[Regione],Table_0[Totale])</f>
        <v>4308126</v>
      </c>
      <c r="L2554">
        <f>_xlfn.XLOOKUP(Comuni[[#This Row],[Regione]],Table_0[Regione],Table_0[Guariti])</f>
        <v>4242764</v>
      </c>
      <c r="M2554">
        <f>_xlfn.XLOOKUP(Comuni[[#This Row],[Regione]],Table_0[Regione],Table_0[Deceduti])</f>
        <v>47031</v>
      </c>
      <c r="N2554" s="1">
        <f>(Comuni[[#This Row],[Popolazione2011]]/Comuni[[#This Row],[Ammalati TOT]])*100</f>
        <v>3.6976634388130709E-2</v>
      </c>
      <c r="O2554">
        <f>_xlfn.XLOOKUP(Comuni[[#This Row],[Regione]],Table_0[Regione],Table_0[TOT AREA])</f>
        <v>6838505</v>
      </c>
      <c r="P2554" s="1">
        <f>(Comuni[[#This Row],[Popolazione2011]]/Comuni[[#This Row],[Ammalati AREA]])*100</f>
        <v>2.3294565113281339E-2</v>
      </c>
    </row>
    <row r="2555" spans="1:16" x14ac:dyDescent="0.3">
      <c r="A2555" t="s">
        <v>2575</v>
      </c>
      <c r="B2555" t="s">
        <v>8023</v>
      </c>
      <c r="C2555" t="s">
        <v>2520</v>
      </c>
      <c r="D2555">
        <v>2531</v>
      </c>
      <c r="E2555" s="1">
        <f>(Comuni[[#This Row],[Popolazione2011]]/SUM(D:D))*100</f>
        <v>4.2592968367072426E-3</v>
      </c>
      <c r="F2555">
        <f t="shared" si="39"/>
        <v>9704151</v>
      </c>
      <c r="G2555" s="1">
        <f>(Comuni[[#This Row],[Popolazione2011]]/Comuni[[#This Row],[TOT POP REGIONE ]])*100</f>
        <v>2.608162218415604E-2</v>
      </c>
      <c r="H2555" t="str">
        <f>IF(Comuni[[#This Row],[Popolazione2011]]&gt;300000,"MAGGIORE","")</f>
        <v/>
      </c>
      <c r="I2555" t="str">
        <f>_xlfn.XLOOKUP(Comuni[[#This Row],[Regione]],Ripartizione_geografica[Regione],Ripartizione_geografica[Ripartizione geografica])</f>
        <v>Nord-ovest</v>
      </c>
      <c r="J2555">
        <f>_xlfn.XLOOKUP(Comuni[[#This Row],[Regione]],Ripartizione_geografica[Regione],Ripartizione_geografica[Codice Regione])</f>
        <v>3</v>
      </c>
      <c r="K2555">
        <f>_xlfn.XLOOKUP(Comuni[[#This Row],[Regione]],Table_0[Regione],Table_0[Totale])</f>
        <v>4308126</v>
      </c>
      <c r="L2555">
        <f>_xlfn.XLOOKUP(Comuni[[#This Row],[Regione]],Table_0[Regione],Table_0[Guariti])</f>
        <v>4242764</v>
      </c>
      <c r="M2555">
        <f>_xlfn.XLOOKUP(Comuni[[#This Row],[Regione]],Table_0[Regione],Table_0[Deceduti])</f>
        <v>47031</v>
      </c>
      <c r="N2555" s="1">
        <f>(Comuni[[#This Row],[Popolazione2011]]/Comuni[[#This Row],[Ammalati TOT]])*100</f>
        <v>5.8749442332930842E-2</v>
      </c>
      <c r="O2555">
        <f>_xlfn.XLOOKUP(Comuni[[#This Row],[Regione]],Table_0[Regione],Table_0[TOT AREA])</f>
        <v>6838505</v>
      </c>
      <c r="P2555" s="1">
        <f>(Comuni[[#This Row],[Popolazione2011]]/Comuni[[#This Row],[Ammalati AREA]])*100</f>
        <v>3.7011013372074748E-2</v>
      </c>
    </row>
    <row r="2556" spans="1:16" x14ac:dyDescent="0.3">
      <c r="A2556" t="s">
        <v>2576</v>
      </c>
      <c r="B2556" t="s">
        <v>8023</v>
      </c>
      <c r="C2556" t="s">
        <v>2520</v>
      </c>
      <c r="D2556">
        <v>2240</v>
      </c>
      <c r="E2556" s="1">
        <f>(Comuni[[#This Row],[Popolazione2011]]/SUM(D:D))*100</f>
        <v>3.769587085825454E-3</v>
      </c>
      <c r="F2556">
        <f t="shared" si="39"/>
        <v>9704151</v>
      </c>
      <c r="G2556" s="1">
        <f>(Comuni[[#This Row],[Popolazione2011]]/Comuni[[#This Row],[TOT POP REGIONE ]])*100</f>
        <v>2.3082905449430865E-2</v>
      </c>
      <c r="H2556" t="str">
        <f>IF(Comuni[[#This Row],[Popolazione2011]]&gt;300000,"MAGGIORE","")</f>
        <v/>
      </c>
      <c r="I2556" t="str">
        <f>_xlfn.XLOOKUP(Comuni[[#This Row],[Regione]],Ripartizione_geografica[Regione],Ripartizione_geografica[Ripartizione geografica])</f>
        <v>Nord-ovest</v>
      </c>
      <c r="J2556">
        <f>_xlfn.XLOOKUP(Comuni[[#This Row],[Regione]],Ripartizione_geografica[Regione],Ripartizione_geografica[Codice Regione])</f>
        <v>3</v>
      </c>
      <c r="K2556">
        <f>_xlfn.XLOOKUP(Comuni[[#This Row],[Regione]],Table_0[Regione],Table_0[Totale])</f>
        <v>4308126</v>
      </c>
      <c r="L2556">
        <f>_xlfn.XLOOKUP(Comuni[[#This Row],[Regione]],Table_0[Regione],Table_0[Guariti])</f>
        <v>4242764</v>
      </c>
      <c r="M2556">
        <f>_xlfn.XLOOKUP(Comuni[[#This Row],[Regione]],Table_0[Regione],Table_0[Deceduti])</f>
        <v>47031</v>
      </c>
      <c r="N2556" s="1">
        <f>(Comuni[[#This Row],[Popolazione2011]]/Comuni[[#This Row],[Ammalati TOT]])*100</f>
        <v>5.1994765241313738E-2</v>
      </c>
      <c r="O2556">
        <f>_xlfn.XLOOKUP(Comuni[[#This Row],[Regione]],Table_0[Regione],Table_0[TOT AREA])</f>
        <v>6838505</v>
      </c>
      <c r="P2556" s="1">
        <f>(Comuni[[#This Row],[Popolazione2011]]/Comuni[[#This Row],[Ammalati AREA]])*100</f>
        <v>3.275569733443201E-2</v>
      </c>
    </row>
    <row r="2557" spans="1:16" x14ac:dyDescent="0.3">
      <c r="A2557" t="s">
        <v>2577</v>
      </c>
      <c r="B2557" t="s">
        <v>8023</v>
      </c>
      <c r="C2557" t="s">
        <v>2520</v>
      </c>
      <c r="D2557">
        <v>20545</v>
      </c>
      <c r="E2557" s="1">
        <f>(Comuni[[#This Row],[Popolazione2011]]/SUM(D:D))*100</f>
        <v>3.4574181552805332E-2</v>
      </c>
      <c r="F2557">
        <f t="shared" si="39"/>
        <v>9704151</v>
      </c>
      <c r="G2557" s="1">
        <f>(Comuni[[#This Row],[Popolazione2011]]/Comuni[[#This Row],[TOT POP REGIONE ]])*100</f>
        <v>0.21171352341899874</v>
      </c>
      <c r="H2557" t="str">
        <f>IF(Comuni[[#This Row],[Popolazione2011]]&gt;300000,"MAGGIORE","")</f>
        <v/>
      </c>
      <c r="I2557" t="str">
        <f>_xlfn.XLOOKUP(Comuni[[#This Row],[Regione]],Ripartizione_geografica[Regione],Ripartizione_geografica[Ripartizione geografica])</f>
        <v>Nord-ovest</v>
      </c>
      <c r="J2557">
        <f>_xlfn.XLOOKUP(Comuni[[#This Row],[Regione]],Ripartizione_geografica[Regione],Ripartizione_geografica[Codice Regione])</f>
        <v>3</v>
      </c>
      <c r="K2557">
        <f>_xlfn.XLOOKUP(Comuni[[#This Row],[Regione]],Table_0[Regione],Table_0[Totale])</f>
        <v>4308126</v>
      </c>
      <c r="L2557">
        <f>_xlfn.XLOOKUP(Comuni[[#This Row],[Regione]],Table_0[Regione],Table_0[Guariti])</f>
        <v>4242764</v>
      </c>
      <c r="M2557">
        <f>_xlfn.XLOOKUP(Comuni[[#This Row],[Regione]],Table_0[Regione],Table_0[Deceduti])</f>
        <v>47031</v>
      </c>
      <c r="N2557" s="1">
        <f>(Comuni[[#This Row],[Popolazione2011]]/Comuni[[#This Row],[Ammalati TOT]])*100</f>
        <v>0.47688948744767445</v>
      </c>
      <c r="O2557">
        <f>_xlfn.XLOOKUP(Comuni[[#This Row],[Regione]],Table_0[Regione],Table_0[TOT AREA])</f>
        <v>6838505</v>
      </c>
      <c r="P2557" s="1">
        <f>(Comuni[[#This Row],[Popolazione2011]]/Comuni[[#This Row],[Ammalati AREA]])*100</f>
        <v>0.30043116148924365</v>
      </c>
    </row>
    <row r="2558" spans="1:16" x14ac:dyDescent="0.3">
      <c r="A2558" t="s">
        <v>2578</v>
      </c>
      <c r="B2558" t="s">
        <v>8023</v>
      </c>
      <c r="C2558" t="s">
        <v>2520</v>
      </c>
      <c r="D2558">
        <v>19157</v>
      </c>
      <c r="E2558" s="1">
        <f>(Comuni[[#This Row],[Popolazione2011]]/SUM(D:D))*100</f>
        <v>3.2238383840695634E-2</v>
      </c>
      <c r="F2558">
        <f t="shared" si="39"/>
        <v>9704151</v>
      </c>
      <c r="G2558" s="1">
        <f>(Comuni[[#This Row],[Popolazione2011]]/Comuni[[#This Row],[TOT POP REGIONE ]])*100</f>
        <v>0.19741036593515496</v>
      </c>
      <c r="H2558" t="str">
        <f>IF(Comuni[[#This Row],[Popolazione2011]]&gt;300000,"MAGGIORE","")</f>
        <v/>
      </c>
      <c r="I2558" t="str">
        <f>_xlfn.XLOOKUP(Comuni[[#This Row],[Regione]],Ripartizione_geografica[Regione],Ripartizione_geografica[Ripartizione geografica])</f>
        <v>Nord-ovest</v>
      </c>
      <c r="J2558">
        <f>_xlfn.XLOOKUP(Comuni[[#This Row],[Regione]],Ripartizione_geografica[Regione],Ripartizione_geografica[Codice Regione])</f>
        <v>3</v>
      </c>
      <c r="K2558">
        <f>_xlfn.XLOOKUP(Comuni[[#This Row],[Regione]],Table_0[Regione],Table_0[Totale])</f>
        <v>4308126</v>
      </c>
      <c r="L2558">
        <f>_xlfn.XLOOKUP(Comuni[[#This Row],[Regione]],Table_0[Regione],Table_0[Guariti])</f>
        <v>4242764</v>
      </c>
      <c r="M2558">
        <f>_xlfn.XLOOKUP(Comuni[[#This Row],[Regione]],Table_0[Regione],Table_0[Deceduti])</f>
        <v>47031</v>
      </c>
      <c r="N2558" s="1">
        <f>(Comuni[[#This Row],[Popolazione2011]]/Comuni[[#This Row],[Ammalati TOT]])*100</f>
        <v>0.44467130255707465</v>
      </c>
      <c r="O2558">
        <f>_xlfn.XLOOKUP(Comuni[[#This Row],[Regione]],Table_0[Regione],Table_0[TOT AREA])</f>
        <v>6838505</v>
      </c>
      <c r="P2558" s="1">
        <f>(Comuni[[#This Row],[Popolazione2011]]/Comuni[[#This Row],[Ammalati AREA]])*100</f>
        <v>0.28013432760522949</v>
      </c>
    </row>
    <row r="2559" spans="1:16" x14ac:dyDescent="0.3">
      <c r="A2559" t="s">
        <v>2579</v>
      </c>
      <c r="B2559" t="s">
        <v>8023</v>
      </c>
      <c r="C2559" t="s">
        <v>2520</v>
      </c>
      <c r="D2559">
        <v>2205</v>
      </c>
      <c r="E2559" s="1">
        <f>(Comuni[[#This Row],[Popolazione2011]]/SUM(D:D))*100</f>
        <v>3.7106872876094313E-3</v>
      </c>
      <c r="F2559">
        <f t="shared" si="39"/>
        <v>9704151</v>
      </c>
      <c r="G2559" s="1">
        <f>(Comuni[[#This Row],[Popolazione2011]]/Comuni[[#This Row],[TOT POP REGIONE ]])*100</f>
        <v>2.2722235051783508E-2</v>
      </c>
      <c r="H2559" t="str">
        <f>IF(Comuni[[#This Row],[Popolazione2011]]&gt;300000,"MAGGIORE","")</f>
        <v/>
      </c>
      <c r="I2559" t="str">
        <f>_xlfn.XLOOKUP(Comuni[[#This Row],[Regione]],Ripartizione_geografica[Regione],Ripartizione_geografica[Ripartizione geografica])</f>
        <v>Nord-ovest</v>
      </c>
      <c r="J2559">
        <f>_xlfn.XLOOKUP(Comuni[[#This Row],[Regione]],Ripartizione_geografica[Regione],Ripartizione_geografica[Codice Regione])</f>
        <v>3</v>
      </c>
      <c r="K2559">
        <f>_xlfn.XLOOKUP(Comuni[[#This Row],[Regione]],Table_0[Regione],Table_0[Totale])</f>
        <v>4308126</v>
      </c>
      <c r="L2559">
        <f>_xlfn.XLOOKUP(Comuni[[#This Row],[Regione]],Table_0[Regione],Table_0[Guariti])</f>
        <v>4242764</v>
      </c>
      <c r="M2559">
        <f>_xlfn.XLOOKUP(Comuni[[#This Row],[Regione]],Table_0[Regione],Table_0[Deceduti])</f>
        <v>47031</v>
      </c>
      <c r="N2559" s="1">
        <f>(Comuni[[#This Row],[Popolazione2011]]/Comuni[[#This Row],[Ammalati TOT]])*100</f>
        <v>5.1182347034418214E-2</v>
      </c>
      <c r="O2559">
        <f>_xlfn.XLOOKUP(Comuni[[#This Row],[Regione]],Table_0[Regione],Table_0[TOT AREA])</f>
        <v>6838505</v>
      </c>
      <c r="P2559" s="1">
        <f>(Comuni[[#This Row],[Popolazione2011]]/Comuni[[#This Row],[Ammalati AREA]])*100</f>
        <v>3.224388956358152E-2</v>
      </c>
    </row>
    <row r="2560" spans="1:16" x14ac:dyDescent="0.3">
      <c r="A2560" t="s">
        <v>2580</v>
      </c>
      <c r="B2560" t="s">
        <v>8023</v>
      </c>
      <c r="C2560" t="s">
        <v>2520</v>
      </c>
      <c r="D2560">
        <v>7298</v>
      </c>
      <c r="E2560" s="1">
        <f>(Comuni[[#This Row],[Popolazione2011]]/SUM(D:D))*100</f>
        <v>1.2281449353729537E-2</v>
      </c>
      <c r="F2560">
        <f t="shared" si="39"/>
        <v>9704151</v>
      </c>
      <c r="G2560" s="1">
        <f>(Comuni[[#This Row],[Popolazione2011]]/Comuni[[#This Row],[TOT POP REGIONE ]])*100</f>
        <v>7.5204930343726106E-2</v>
      </c>
      <c r="H2560" t="str">
        <f>IF(Comuni[[#This Row],[Popolazione2011]]&gt;300000,"MAGGIORE","")</f>
        <v/>
      </c>
      <c r="I2560" t="str">
        <f>_xlfn.XLOOKUP(Comuni[[#This Row],[Regione]],Ripartizione_geografica[Regione],Ripartizione_geografica[Ripartizione geografica])</f>
        <v>Nord-ovest</v>
      </c>
      <c r="J2560">
        <f>_xlfn.XLOOKUP(Comuni[[#This Row],[Regione]],Ripartizione_geografica[Regione],Ripartizione_geografica[Codice Regione])</f>
        <v>3</v>
      </c>
      <c r="K2560">
        <f>_xlfn.XLOOKUP(Comuni[[#This Row],[Regione]],Table_0[Regione],Table_0[Totale])</f>
        <v>4308126</v>
      </c>
      <c r="L2560">
        <f>_xlfn.XLOOKUP(Comuni[[#This Row],[Regione]],Table_0[Regione],Table_0[Guariti])</f>
        <v>4242764</v>
      </c>
      <c r="M2560">
        <f>_xlfn.XLOOKUP(Comuni[[#This Row],[Regione]],Table_0[Regione],Table_0[Deceduti])</f>
        <v>47031</v>
      </c>
      <c r="N2560" s="1">
        <f>(Comuni[[#This Row],[Popolazione2011]]/Comuni[[#This Row],[Ammalati TOT]])*100</f>
        <v>0.16940080211210165</v>
      </c>
      <c r="O2560">
        <f>_xlfn.XLOOKUP(Comuni[[#This Row],[Regione]],Table_0[Regione],Table_0[TOT AREA])</f>
        <v>6838505</v>
      </c>
      <c r="P2560" s="1">
        <f>(Comuni[[#This Row],[Popolazione2011]]/Comuni[[#This Row],[Ammalati AREA]])*100</f>
        <v>0.10671923176191286</v>
      </c>
    </row>
    <row r="2561" spans="1:16" x14ac:dyDescent="0.3">
      <c r="A2561" t="s">
        <v>2581</v>
      </c>
      <c r="B2561" t="s">
        <v>8023</v>
      </c>
      <c r="C2561" t="s">
        <v>2520</v>
      </c>
      <c r="D2561">
        <v>14400</v>
      </c>
      <c r="E2561" s="1">
        <f>(Comuni[[#This Row],[Popolazione2011]]/SUM(D:D))*100</f>
        <v>2.4233059837449347E-2</v>
      </c>
      <c r="F2561">
        <f t="shared" si="39"/>
        <v>9704151</v>
      </c>
      <c r="G2561" s="1">
        <f>(Comuni[[#This Row],[Popolazione2011]]/Comuni[[#This Row],[TOT POP REGIONE ]])*100</f>
        <v>0.148390106460627</v>
      </c>
      <c r="H2561" t="str">
        <f>IF(Comuni[[#This Row],[Popolazione2011]]&gt;300000,"MAGGIORE","")</f>
        <v/>
      </c>
      <c r="I2561" t="str">
        <f>_xlfn.XLOOKUP(Comuni[[#This Row],[Regione]],Ripartizione_geografica[Regione],Ripartizione_geografica[Ripartizione geografica])</f>
        <v>Nord-ovest</v>
      </c>
      <c r="J2561">
        <f>_xlfn.XLOOKUP(Comuni[[#This Row],[Regione]],Ripartizione_geografica[Regione],Ripartizione_geografica[Codice Regione])</f>
        <v>3</v>
      </c>
      <c r="K2561">
        <f>_xlfn.XLOOKUP(Comuni[[#This Row],[Regione]],Table_0[Regione],Table_0[Totale])</f>
        <v>4308126</v>
      </c>
      <c r="L2561">
        <f>_xlfn.XLOOKUP(Comuni[[#This Row],[Regione]],Table_0[Regione],Table_0[Guariti])</f>
        <v>4242764</v>
      </c>
      <c r="M2561">
        <f>_xlfn.XLOOKUP(Comuni[[#This Row],[Regione]],Table_0[Regione],Table_0[Deceduti])</f>
        <v>47031</v>
      </c>
      <c r="N2561" s="1">
        <f>(Comuni[[#This Row],[Popolazione2011]]/Comuni[[#This Row],[Ammalati TOT]])*100</f>
        <v>0.33425206226558835</v>
      </c>
      <c r="O2561">
        <f>_xlfn.XLOOKUP(Comuni[[#This Row],[Regione]],Table_0[Regione],Table_0[TOT AREA])</f>
        <v>6838505</v>
      </c>
      <c r="P2561" s="1">
        <f>(Comuni[[#This Row],[Popolazione2011]]/Comuni[[#This Row],[Ammalati AREA]])*100</f>
        <v>0.21057234000706293</v>
      </c>
    </row>
    <row r="2562" spans="1:16" x14ac:dyDescent="0.3">
      <c r="A2562" t="s">
        <v>2582</v>
      </c>
      <c r="B2562" t="s">
        <v>8023</v>
      </c>
      <c r="C2562" t="s">
        <v>2520</v>
      </c>
      <c r="D2562">
        <v>5619</v>
      </c>
      <c r="E2562" s="1">
        <f>(Comuni[[#This Row],[Popolazione2011]]/SUM(D:D))*100</f>
        <v>9.4559418907380482E-3</v>
      </c>
      <c r="F2562">
        <f t="shared" ref="F2562:F2625" si="40">SUMIFS(D:D,B:B,B2562)</f>
        <v>9704151</v>
      </c>
      <c r="G2562" s="1">
        <f>(Comuni[[#This Row],[Popolazione2011]]/Comuni[[#This Row],[TOT POP REGIONE ]])*100</f>
        <v>5.7903056125157157E-2</v>
      </c>
      <c r="H2562" t="str">
        <f>IF(Comuni[[#This Row],[Popolazione2011]]&gt;300000,"MAGGIORE","")</f>
        <v/>
      </c>
      <c r="I2562" t="str">
        <f>_xlfn.XLOOKUP(Comuni[[#This Row],[Regione]],Ripartizione_geografica[Regione],Ripartizione_geografica[Ripartizione geografica])</f>
        <v>Nord-ovest</v>
      </c>
      <c r="J2562">
        <f>_xlfn.XLOOKUP(Comuni[[#This Row],[Regione]],Ripartizione_geografica[Regione],Ripartizione_geografica[Codice Regione])</f>
        <v>3</v>
      </c>
      <c r="K2562">
        <f>_xlfn.XLOOKUP(Comuni[[#This Row],[Regione]],Table_0[Regione],Table_0[Totale])</f>
        <v>4308126</v>
      </c>
      <c r="L2562">
        <f>_xlfn.XLOOKUP(Comuni[[#This Row],[Regione]],Table_0[Regione],Table_0[Guariti])</f>
        <v>4242764</v>
      </c>
      <c r="M2562">
        <f>_xlfn.XLOOKUP(Comuni[[#This Row],[Regione]],Table_0[Regione],Table_0[Deceduti])</f>
        <v>47031</v>
      </c>
      <c r="N2562" s="1">
        <f>(Comuni[[#This Row],[Popolazione2011]]/Comuni[[#This Row],[Ammalati TOT]])*100</f>
        <v>0.13042794012988479</v>
      </c>
      <c r="O2562">
        <f>_xlfn.XLOOKUP(Comuni[[#This Row],[Regione]],Table_0[Regione],Table_0[TOT AREA])</f>
        <v>6838505</v>
      </c>
      <c r="P2562" s="1">
        <f>(Comuni[[#This Row],[Popolazione2011]]/Comuni[[#This Row],[Ammalati AREA]])*100</f>
        <v>8.216708184025602E-2</v>
      </c>
    </row>
    <row r="2563" spans="1:16" x14ac:dyDescent="0.3">
      <c r="A2563" t="s">
        <v>2583</v>
      </c>
      <c r="B2563" t="s">
        <v>8023</v>
      </c>
      <c r="C2563" t="s">
        <v>2520</v>
      </c>
      <c r="D2563">
        <v>2123</v>
      </c>
      <c r="E2563" s="1">
        <f>(Comuni[[#This Row],[Popolazione2011]]/SUM(D:D))*100</f>
        <v>3.5726934746461783E-3</v>
      </c>
      <c r="F2563">
        <f t="shared" si="40"/>
        <v>9704151</v>
      </c>
      <c r="G2563" s="1">
        <f>(Comuni[[#This Row],[Popolazione2011]]/Comuni[[#This Row],[TOT POP REGIONE ]])*100</f>
        <v>2.1877235834438274E-2</v>
      </c>
      <c r="H2563" t="str">
        <f>IF(Comuni[[#This Row],[Popolazione2011]]&gt;300000,"MAGGIORE","")</f>
        <v/>
      </c>
      <c r="I2563" t="str">
        <f>_xlfn.XLOOKUP(Comuni[[#This Row],[Regione]],Ripartizione_geografica[Regione],Ripartizione_geografica[Ripartizione geografica])</f>
        <v>Nord-ovest</v>
      </c>
      <c r="J2563">
        <f>_xlfn.XLOOKUP(Comuni[[#This Row],[Regione]],Ripartizione_geografica[Regione],Ripartizione_geografica[Codice Regione])</f>
        <v>3</v>
      </c>
      <c r="K2563">
        <f>_xlfn.XLOOKUP(Comuni[[#This Row],[Regione]],Table_0[Regione],Table_0[Totale])</f>
        <v>4308126</v>
      </c>
      <c r="L2563">
        <f>_xlfn.XLOOKUP(Comuni[[#This Row],[Regione]],Table_0[Regione],Table_0[Guariti])</f>
        <v>4242764</v>
      </c>
      <c r="M2563">
        <f>_xlfn.XLOOKUP(Comuni[[#This Row],[Regione]],Table_0[Regione],Table_0[Deceduti])</f>
        <v>47031</v>
      </c>
      <c r="N2563" s="1">
        <f>(Comuni[[#This Row],[Popolazione2011]]/Comuni[[#This Row],[Ammalati TOT]])*100</f>
        <v>4.9278967235405841E-2</v>
      </c>
      <c r="O2563">
        <f>_xlfn.XLOOKUP(Comuni[[#This Row],[Regione]],Table_0[Regione],Table_0[TOT AREA])</f>
        <v>6838505</v>
      </c>
      <c r="P2563" s="1">
        <f>(Comuni[[#This Row],[Popolazione2011]]/Comuni[[#This Row],[Ammalati AREA]])*100</f>
        <v>3.1044797071874627E-2</v>
      </c>
    </row>
    <row r="2564" spans="1:16" x14ac:dyDescent="0.3">
      <c r="A2564" t="s">
        <v>2584</v>
      </c>
      <c r="B2564" t="s">
        <v>8023</v>
      </c>
      <c r="C2564" t="s">
        <v>2585</v>
      </c>
      <c r="D2564">
        <v>3249</v>
      </c>
      <c r="E2564" s="1">
        <f>(Comuni[[#This Row],[Popolazione2011]]/SUM(D:D))*100</f>
        <v>5.467584125824509E-3</v>
      </c>
      <c r="F2564">
        <f t="shared" si="40"/>
        <v>9704151</v>
      </c>
      <c r="G2564" s="1">
        <f>(Comuni[[#This Row],[Popolazione2011]]/Comuni[[#This Row],[TOT POP REGIONE ]])*100</f>
        <v>3.3480517770178971E-2</v>
      </c>
      <c r="H2564" t="str">
        <f>IF(Comuni[[#This Row],[Popolazione2011]]&gt;300000,"MAGGIORE","")</f>
        <v/>
      </c>
      <c r="I2564" t="str">
        <f>_xlfn.XLOOKUP(Comuni[[#This Row],[Regione]],Ripartizione_geografica[Regione],Ripartizione_geografica[Ripartizione geografica])</f>
        <v>Nord-ovest</v>
      </c>
      <c r="J2564">
        <f>_xlfn.XLOOKUP(Comuni[[#This Row],[Regione]],Ripartizione_geografica[Regione],Ripartizione_geografica[Codice Regione])</f>
        <v>3</v>
      </c>
      <c r="K2564">
        <f>_xlfn.XLOOKUP(Comuni[[#This Row],[Regione]],Table_0[Regione],Table_0[Totale])</f>
        <v>4308126</v>
      </c>
      <c r="L2564">
        <f>_xlfn.XLOOKUP(Comuni[[#This Row],[Regione]],Table_0[Regione],Table_0[Guariti])</f>
        <v>4242764</v>
      </c>
      <c r="M2564">
        <f>_xlfn.XLOOKUP(Comuni[[#This Row],[Regione]],Table_0[Regione],Table_0[Deceduti])</f>
        <v>47031</v>
      </c>
      <c r="N2564" s="1">
        <f>(Comuni[[#This Row],[Popolazione2011]]/Comuni[[#This Row],[Ammalati TOT]])*100</f>
        <v>7.5415621548673373E-2</v>
      </c>
      <c r="O2564">
        <f>_xlfn.XLOOKUP(Comuni[[#This Row],[Regione]],Table_0[Regione],Table_0[TOT AREA])</f>
        <v>6838505</v>
      </c>
      <c r="P2564" s="1">
        <f>(Comuni[[#This Row],[Popolazione2011]]/Comuni[[#This Row],[Ammalati AREA]])*100</f>
        <v>4.7510384214093579E-2</v>
      </c>
    </row>
    <row r="2565" spans="1:16" x14ac:dyDescent="0.3">
      <c r="A2565" t="s">
        <v>2586</v>
      </c>
      <c r="B2565" t="s">
        <v>8023</v>
      </c>
      <c r="C2565" t="s">
        <v>2585</v>
      </c>
      <c r="D2565">
        <v>2979</v>
      </c>
      <c r="E2565" s="1">
        <f>(Comuni[[#This Row],[Popolazione2011]]/SUM(D:D))*100</f>
        <v>5.013214253872334E-3</v>
      </c>
      <c r="F2565">
        <f t="shared" si="40"/>
        <v>9704151</v>
      </c>
      <c r="G2565" s="1">
        <f>(Comuni[[#This Row],[Popolazione2011]]/Comuni[[#This Row],[TOT POP REGIONE ]])*100</f>
        <v>3.0698203274042209E-2</v>
      </c>
      <c r="H2565" t="str">
        <f>IF(Comuni[[#This Row],[Popolazione2011]]&gt;300000,"MAGGIORE","")</f>
        <v/>
      </c>
      <c r="I2565" t="str">
        <f>_xlfn.XLOOKUP(Comuni[[#This Row],[Regione]],Ripartizione_geografica[Regione],Ripartizione_geografica[Ripartizione geografica])</f>
        <v>Nord-ovest</v>
      </c>
      <c r="J2565">
        <f>_xlfn.XLOOKUP(Comuni[[#This Row],[Regione]],Ripartizione_geografica[Regione],Ripartizione_geografica[Codice Regione])</f>
        <v>3</v>
      </c>
      <c r="K2565">
        <f>_xlfn.XLOOKUP(Comuni[[#This Row],[Regione]],Table_0[Regione],Table_0[Totale])</f>
        <v>4308126</v>
      </c>
      <c r="L2565">
        <f>_xlfn.XLOOKUP(Comuni[[#This Row],[Regione]],Table_0[Regione],Table_0[Guariti])</f>
        <v>4242764</v>
      </c>
      <c r="M2565">
        <f>_xlfn.XLOOKUP(Comuni[[#This Row],[Regione]],Table_0[Regione],Table_0[Deceduti])</f>
        <v>47031</v>
      </c>
      <c r="N2565" s="1">
        <f>(Comuni[[#This Row],[Popolazione2011]]/Comuni[[#This Row],[Ammalati TOT]])*100</f>
        <v>6.9148395381193592E-2</v>
      </c>
      <c r="O2565">
        <f>_xlfn.XLOOKUP(Comuni[[#This Row],[Regione]],Table_0[Regione],Table_0[TOT AREA])</f>
        <v>6838505</v>
      </c>
      <c r="P2565" s="1">
        <f>(Comuni[[#This Row],[Popolazione2011]]/Comuni[[#This Row],[Ammalati AREA]])*100</f>
        <v>4.356215283896115E-2</v>
      </c>
    </row>
    <row r="2566" spans="1:16" x14ac:dyDescent="0.3">
      <c r="A2566" t="s">
        <v>2587</v>
      </c>
      <c r="B2566" t="s">
        <v>8023</v>
      </c>
      <c r="C2566" t="s">
        <v>2585</v>
      </c>
      <c r="D2566">
        <v>2292</v>
      </c>
      <c r="E2566" s="1">
        <f>(Comuni[[#This Row],[Popolazione2011]]/SUM(D:D))*100</f>
        <v>3.8570953574606874E-3</v>
      </c>
      <c r="F2566">
        <f t="shared" si="40"/>
        <v>9704151</v>
      </c>
      <c r="G2566" s="1">
        <f>(Comuni[[#This Row],[Popolazione2011]]/Comuni[[#This Row],[TOT POP REGIONE ]])*100</f>
        <v>2.3618758611649797E-2</v>
      </c>
      <c r="H2566" t="str">
        <f>IF(Comuni[[#This Row],[Popolazione2011]]&gt;300000,"MAGGIORE","")</f>
        <v/>
      </c>
      <c r="I2566" t="str">
        <f>_xlfn.XLOOKUP(Comuni[[#This Row],[Regione]],Ripartizione_geografica[Regione],Ripartizione_geografica[Ripartizione geografica])</f>
        <v>Nord-ovest</v>
      </c>
      <c r="J2566">
        <f>_xlfn.XLOOKUP(Comuni[[#This Row],[Regione]],Ripartizione_geografica[Regione],Ripartizione_geografica[Codice Regione])</f>
        <v>3</v>
      </c>
      <c r="K2566">
        <f>_xlfn.XLOOKUP(Comuni[[#This Row],[Regione]],Table_0[Regione],Table_0[Totale])</f>
        <v>4308126</v>
      </c>
      <c r="L2566">
        <f>_xlfn.XLOOKUP(Comuni[[#This Row],[Regione]],Table_0[Regione],Table_0[Guariti])</f>
        <v>4242764</v>
      </c>
      <c r="M2566">
        <f>_xlfn.XLOOKUP(Comuni[[#This Row],[Regione]],Table_0[Regione],Table_0[Deceduti])</f>
        <v>47031</v>
      </c>
      <c r="N2566" s="1">
        <f>(Comuni[[#This Row],[Popolazione2011]]/Comuni[[#This Row],[Ammalati TOT]])*100</f>
        <v>5.3201786577272814E-2</v>
      </c>
      <c r="O2566">
        <f>_xlfn.XLOOKUP(Comuni[[#This Row],[Regione]],Table_0[Regione],Table_0[TOT AREA])</f>
        <v>6838505</v>
      </c>
      <c r="P2566" s="1">
        <f>(Comuni[[#This Row],[Popolazione2011]]/Comuni[[#This Row],[Ammalati AREA]])*100</f>
        <v>3.3516097451124188E-2</v>
      </c>
    </row>
    <row r="2567" spans="1:16" x14ac:dyDescent="0.3">
      <c r="A2567" t="s">
        <v>2588</v>
      </c>
      <c r="B2567" t="s">
        <v>8023</v>
      </c>
      <c r="C2567" t="s">
        <v>2585</v>
      </c>
      <c r="D2567">
        <v>4018</v>
      </c>
      <c r="E2567" s="1">
        <f>(Comuni[[#This Row],[Popolazione2011]]/SUM(D:D))*100</f>
        <v>6.7616968351994072E-3</v>
      </c>
      <c r="F2567">
        <f t="shared" si="40"/>
        <v>9704151</v>
      </c>
      <c r="G2567" s="1">
        <f>(Comuni[[#This Row],[Popolazione2011]]/Comuni[[#This Row],[TOT POP REGIONE ]])*100</f>
        <v>4.1404961649916618E-2</v>
      </c>
      <c r="H2567" t="str">
        <f>IF(Comuni[[#This Row],[Popolazione2011]]&gt;300000,"MAGGIORE","")</f>
        <v/>
      </c>
      <c r="I2567" t="str">
        <f>_xlfn.XLOOKUP(Comuni[[#This Row],[Regione]],Ripartizione_geografica[Regione],Ripartizione_geografica[Ripartizione geografica])</f>
        <v>Nord-ovest</v>
      </c>
      <c r="J2567">
        <f>_xlfn.XLOOKUP(Comuni[[#This Row],[Regione]],Ripartizione_geografica[Regione],Ripartizione_geografica[Codice Regione])</f>
        <v>3</v>
      </c>
      <c r="K2567">
        <f>_xlfn.XLOOKUP(Comuni[[#This Row],[Regione]],Table_0[Regione],Table_0[Totale])</f>
        <v>4308126</v>
      </c>
      <c r="L2567">
        <f>_xlfn.XLOOKUP(Comuni[[#This Row],[Regione]],Table_0[Regione],Table_0[Guariti])</f>
        <v>4242764</v>
      </c>
      <c r="M2567">
        <f>_xlfn.XLOOKUP(Comuni[[#This Row],[Regione]],Table_0[Regione],Table_0[Deceduti])</f>
        <v>47031</v>
      </c>
      <c r="N2567" s="1">
        <f>(Comuni[[#This Row],[Popolazione2011]]/Comuni[[#This Row],[Ammalati TOT]])*100</f>
        <v>9.3265610151606518E-2</v>
      </c>
      <c r="O2567">
        <f>_xlfn.XLOOKUP(Comuni[[#This Row],[Regione]],Table_0[Regione],Table_0[TOT AREA])</f>
        <v>6838505</v>
      </c>
      <c r="P2567" s="1">
        <f>(Comuni[[#This Row],[Popolazione2011]]/Comuni[[#This Row],[Ammalati AREA]])*100</f>
        <v>5.875553209363743E-2</v>
      </c>
    </row>
    <row r="2568" spans="1:16" x14ac:dyDescent="0.3">
      <c r="A2568" t="s">
        <v>2589</v>
      </c>
      <c r="B2568" t="s">
        <v>8023</v>
      </c>
      <c r="C2568" t="s">
        <v>2585</v>
      </c>
      <c r="D2568">
        <v>2577</v>
      </c>
      <c r="E2568" s="1">
        <f>(Comuni[[#This Row],[Popolazione2011]]/SUM(D:D))*100</f>
        <v>4.3367080000768724E-3</v>
      </c>
      <c r="F2568">
        <f t="shared" si="40"/>
        <v>9704151</v>
      </c>
      <c r="G2568" s="1">
        <f>(Comuni[[#This Row],[Popolazione2011]]/Comuni[[#This Row],[TOT POP REGIONE ]])*100</f>
        <v>2.6555646135349709E-2</v>
      </c>
      <c r="H2568" t="str">
        <f>IF(Comuni[[#This Row],[Popolazione2011]]&gt;300000,"MAGGIORE","")</f>
        <v/>
      </c>
      <c r="I2568" t="str">
        <f>_xlfn.XLOOKUP(Comuni[[#This Row],[Regione]],Ripartizione_geografica[Regione],Ripartizione_geografica[Ripartizione geografica])</f>
        <v>Nord-ovest</v>
      </c>
      <c r="J2568">
        <f>_xlfn.XLOOKUP(Comuni[[#This Row],[Regione]],Ripartizione_geografica[Regione],Ripartizione_geografica[Codice Regione])</f>
        <v>3</v>
      </c>
      <c r="K2568">
        <f>_xlfn.XLOOKUP(Comuni[[#This Row],[Regione]],Table_0[Regione],Table_0[Totale])</f>
        <v>4308126</v>
      </c>
      <c r="L2568">
        <f>_xlfn.XLOOKUP(Comuni[[#This Row],[Regione]],Table_0[Regione],Table_0[Guariti])</f>
        <v>4242764</v>
      </c>
      <c r="M2568">
        <f>_xlfn.XLOOKUP(Comuni[[#This Row],[Regione]],Table_0[Regione],Table_0[Deceduti])</f>
        <v>47031</v>
      </c>
      <c r="N2568" s="1">
        <f>(Comuni[[#This Row],[Popolazione2011]]/Comuni[[#This Row],[Ammalati TOT]])*100</f>
        <v>5.9817191976279251E-2</v>
      </c>
      <c r="O2568">
        <f>_xlfn.XLOOKUP(Comuni[[#This Row],[Regione]],Table_0[Regione],Table_0[TOT AREA])</f>
        <v>6838505</v>
      </c>
      <c r="P2568" s="1">
        <f>(Comuni[[#This Row],[Popolazione2011]]/Comuni[[#This Row],[Ammalati AREA]])*100</f>
        <v>3.7683675013763976E-2</v>
      </c>
    </row>
    <row r="2569" spans="1:16" x14ac:dyDescent="0.3">
      <c r="A2569" t="s">
        <v>2590</v>
      </c>
      <c r="B2569" t="s">
        <v>8023</v>
      </c>
      <c r="C2569" t="s">
        <v>2585</v>
      </c>
      <c r="D2569">
        <v>5171</v>
      </c>
      <c r="E2569" s="1">
        <f>(Comuni[[#This Row],[Popolazione2011]]/SUM(D:D))*100</f>
        <v>8.7020244735729578E-3</v>
      </c>
      <c r="F2569">
        <f t="shared" si="40"/>
        <v>9704151</v>
      </c>
      <c r="G2569" s="1">
        <f>(Comuni[[#This Row],[Popolazione2011]]/Comuni[[#This Row],[TOT POP REGIONE ]])*100</f>
        <v>5.3286475035270987E-2</v>
      </c>
      <c r="H2569" t="str">
        <f>IF(Comuni[[#This Row],[Popolazione2011]]&gt;300000,"MAGGIORE","")</f>
        <v/>
      </c>
      <c r="I2569" t="str">
        <f>_xlfn.XLOOKUP(Comuni[[#This Row],[Regione]],Ripartizione_geografica[Regione],Ripartizione_geografica[Ripartizione geografica])</f>
        <v>Nord-ovest</v>
      </c>
      <c r="J2569">
        <f>_xlfn.XLOOKUP(Comuni[[#This Row],[Regione]],Ripartizione_geografica[Regione],Ripartizione_geografica[Codice Regione])</f>
        <v>3</v>
      </c>
      <c r="K2569">
        <f>_xlfn.XLOOKUP(Comuni[[#This Row],[Regione]],Table_0[Regione],Table_0[Totale])</f>
        <v>4308126</v>
      </c>
      <c r="L2569">
        <f>_xlfn.XLOOKUP(Comuni[[#This Row],[Regione]],Table_0[Regione],Table_0[Guariti])</f>
        <v>4242764</v>
      </c>
      <c r="M2569">
        <f>_xlfn.XLOOKUP(Comuni[[#This Row],[Regione]],Table_0[Regione],Table_0[Deceduti])</f>
        <v>47031</v>
      </c>
      <c r="N2569" s="1">
        <f>(Comuni[[#This Row],[Popolazione2011]]/Comuni[[#This Row],[Ammalati TOT]])*100</f>
        <v>0.12002898708162203</v>
      </c>
      <c r="O2569">
        <f>_xlfn.XLOOKUP(Comuni[[#This Row],[Regione]],Table_0[Regione],Table_0[TOT AREA])</f>
        <v>6838505</v>
      </c>
      <c r="P2569" s="1">
        <f>(Comuni[[#This Row],[Popolazione2011]]/Comuni[[#This Row],[Ammalati AREA]])*100</f>
        <v>7.5615942373369618E-2</v>
      </c>
    </row>
    <row r="2570" spans="1:16" x14ac:dyDescent="0.3">
      <c r="A2570" t="s">
        <v>2591</v>
      </c>
      <c r="B2570" t="s">
        <v>8023</v>
      </c>
      <c r="C2570" t="s">
        <v>2585</v>
      </c>
      <c r="D2570">
        <v>1297</v>
      </c>
      <c r="E2570" s="1">
        <f>(Comuni[[#This Row],[Popolazione2011]]/SUM(D:D))*100</f>
        <v>2.1826582367480418E-3</v>
      </c>
      <c r="F2570">
        <f t="shared" si="40"/>
        <v>9704151</v>
      </c>
      <c r="G2570" s="1">
        <f>(Comuni[[#This Row],[Popolazione2011]]/Comuni[[#This Row],[TOT POP REGIONE ]])*100</f>
        <v>1.3365414449960641E-2</v>
      </c>
      <c r="H2570" t="str">
        <f>IF(Comuni[[#This Row],[Popolazione2011]]&gt;300000,"MAGGIORE","")</f>
        <v/>
      </c>
      <c r="I2570" t="str">
        <f>_xlfn.XLOOKUP(Comuni[[#This Row],[Regione]],Ripartizione_geografica[Regione],Ripartizione_geografica[Ripartizione geografica])</f>
        <v>Nord-ovest</v>
      </c>
      <c r="J2570">
        <f>_xlfn.XLOOKUP(Comuni[[#This Row],[Regione]],Ripartizione_geografica[Regione],Ripartizione_geografica[Codice Regione])</f>
        <v>3</v>
      </c>
      <c r="K2570">
        <f>_xlfn.XLOOKUP(Comuni[[#This Row],[Regione]],Table_0[Regione],Table_0[Totale])</f>
        <v>4308126</v>
      </c>
      <c r="L2570">
        <f>_xlfn.XLOOKUP(Comuni[[#This Row],[Regione]],Table_0[Regione],Table_0[Guariti])</f>
        <v>4242764</v>
      </c>
      <c r="M2570">
        <f>_xlfn.XLOOKUP(Comuni[[#This Row],[Regione]],Table_0[Regione],Table_0[Deceduti])</f>
        <v>47031</v>
      </c>
      <c r="N2570" s="1">
        <f>(Comuni[[#This Row],[Popolazione2011]]/Comuni[[#This Row],[Ammalati TOT]])*100</f>
        <v>3.0105897552671391E-2</v>
      </c>
      <c r="O2570">
        <f>_xlfn.XLOOKUP(Comuni[[#This Row],[Regione]],Table_0[Regione],Table_0[TOT AREA])</f>
        <v>6838505</v>
      </c>
      <c r="P2570" s="1">
        <f>(Comuni[[#This Row],[Popolazione2011]]/Comuni[[#This Row],[Ammalati AREA]])*100</f>
        <v>1.8966133679802821E-2</v>
      </c>
    </row>
    <row r="2571" spans="1:16" x14ac:dyDescent="0.3">
      <c r="A2571" t="s">
        <v>2592</v>
      </c>
      <c r="B2571" t="s">
        <v>8023</v>
      </c>
      <c r="C2571" t="s">
        <v>2585</v>
      </c>
      <c r="D2571">
        <v>3264</v>
      </c>
      <c r="E2571" s="1">
        <f>(Comuni[[#This Row],[Popolazione2011]]/SUM(D:D))*100</f>
        <v>5.492826896488519E-3</v>
      </c>
      <c r="F2571">
        <f t="shared" si="40"/>
        <v>9704151</v>
      </c>
      <c r="G2571" s="1">
        <f>(Comuni[[#This Row],[Popolazione2011]]/Comuni[[#This Row],[TOT POP REGIONE ]])*100</f>
        <v>3.3635090797742122E-2</v>
      </c>
      <c r="H2571" t="str">
        <f>IF(Comuni[[#This Row],[Popolazione2011]]&gt;300000,"MAGGIORE","")</f>
        <v/>
      </c>
      <c r="I2571" t="str">
        <f>_xlfn.XLOOKUP(Comuni[[#This Row],[Regione]],Ripartizione_geografica[Regione],Ripartizione_geografica[Ripartizione geografica])</f>
        <v>Nord-ovest</v>
      </c>
      <c r="J2571">
        <f>_xlfn.XLOOKUP(Comuni[[#This Row],[Regione]],Ripartizione_geografica[Regione],Ripartizione_geografica[Codice Regione])</f>
        <v>3</v>
      </c>
      <c r="K2571">
        <f>_xlfn.XLOOKUP(Comuni[[#This Row],[Regione]],Table_0[Regione],Table_0[Totale])</f>
        <v>4308126</v>
      </c>
      <c r="L2571">
        <f>_xlfn.XLOOKUP(Comuni[[#This Row],[Regione]],Table_0[Regione],Table_0[Guariti])</f>
        <v>4242764</v>
      </c>
      <c r="M2571">
        <f>_xlfn.XLOOKUP(Comuni[[#This Row],[Regione]],Table_0[Regione],Table_0[Deceduti])</f>
        <v>47031</v>
      </c>
      <c r="N2571" s="1">
        <f>(Comuni[[#This Row],[Popolazione2011]]/Comuni[[#This Row],[Ammalati TOT]])*100</f>
        <v>7.5763800780200022E-2</v>
      </c>
      <c r="O2571">
        <f>_xlfn.XLOOKUP(Comuni[[#This Row],[Regione]],Table_0[Regione],Table_0[TOT AREA])</f>
        <v>6838505</v>
      </c>
      <c r="P2571" s="1">
        <f>(Comuni[[#This Row],[Popolazione2011]]/Comuni[[#This Row],[Ammalati AREA]])*100</f>
        <v>4.7729730401600938E-2</v>
      </c>
    </row>
    <row r="2572" spans="1:16" x14ac:dyDescent="0.3">
      <c r="A2572" t="s">
        <v>2593</v>
      </c>
      <c r="B2572" t="s">
        <v>8023</v>
      </c>
      <c r="C2572" t="s">
        <v>2585</v>
      </c>
      <c r="D2572">
        <v>3504</v>
      </c>
      <c r="E2572" s="1">
        <f>(Comuni[[#This Row],[Popolazione2011]]/SUM(D:D))*100</f>
        <v>5.8967112271126739E-3</v>
      </c>
      <c r="F2572">
        <f t="shared" si="40"/>
        <v>9704151</v>
      </c>
      <c r="G2572" s="1">
        <f>(Comuni[[#This Row],[Popolazione2011]]/Comuni[[#This Row],[TOT POP REGIONE ]])*100</f>
        <v>3.6108259238752577E-2</v>
      </c>
      <c r="H2572" t="str">
        <f>IF(Comuni[[#This Row],[Popolazione2011]]&gt;300000,"MAGGIORE","")</f>
        <v/>
      </c>
      <c r="I2572" t="str">
        <f>_xlfn.XLOOKUP(Comuni[[#This Row],[Regione]],Ripartizione_geografica[Regione],Ripartizione_geografica[Ripartizione geografica])</f>
        <v>Nord-ovest</v>
      </c>
      <c r="J2572">
        <f>_xlfn.XLOOKUP(Comuni[[#This Row],[Regione]],Ripartizione_geografica[Regione],Ripartizione_geografica[Codice Regione])</f>
        <v>3</v>
      </c>
      <c r="K2572">
        <f>_xlfn.XLOOKUP(Comuni[[#This Row],[Regione]],Table_0[Regione],Table_0[Totale])</f>
        <v>4308126</v>
      </c>
      <c r="L2572">
        <f>_xlfn.XLOOKUP(Comuni[[#This Row],[Regione]],Table_0[Regione],Table_0[Guariti])</f>
        <v>4242764</v>
      </c>
      <c r="M2572">
        <f>_xlfn.XLOOKUP(Comuni[[#This Row],[Regione]],Table_0[Regione],Table_0[Deceduti])</f>
        <v>47031</v>
      </c>
      <c r="N2572" s="1">
        <f>(Comuni[[#This Row],[Popolazione2011]]/Comuni[[#This Row],[Ammalati TOT]])*100</f>
        <v>8.1334668484626491E-2</v>
      </c>
      <c r="O2572">
        <f>_xlfn.XLOOKUP(Comuni[[#This Row],[Regione]],Table_0[Regione],Table_0[TOT AREA])</f>
        <v>6838505</v>
      </c>
      <c r="P2572" s="1">
        <f>(Comuni[[#This Row],[Popolazione2011]]/Comuni[[#This Row],[Ammalati AREA]])*100</f>
        <v>5.1239269401718648E-2</v>
      </c>
    </row>
    <row r="2573" spans="1:16" x14ac:dyDescent="0.3">
      <c r="A2573" t="s">
        <v>2594</v>
      </c>
      <c r="B2573" t="s">
        <v>8023</v>
      </c>
      <c r="C2573" t="s">
        <v>2585</v>
      </c>
      <c r="D2573">
        <v>4686</v>
      </c>
      <c r="E2573" s="1">
        <f>(Comuni[[#This Row],[Popolazione2011]]/SUM(D:D))*100</f>
        <v>7.8858415554366405E-3</v>
      </c>
      <c r="F2573">
        <f t="shared" si="40"/>
        <v>9704151</v>
      </c>
      <c r="G2573" s="1">
        <f>(Comuni[[#This Row],[Popolazione2011]]/Comuni[[#This Row],[TOT POP REGIONE ]])*100</f>
        <v>4.8288613810729041E-2</v>
      </c>
      <c r="H2573" t="str">
        <f>IF(Comuni[[#This Row],[Popolazione2011]]&gt;300000,"MAGGIORE","")</f>
        <v/>
      </c>
      <c r="I2573" t="str">
        <f>_xlfn.XLOOKUP(Comuni[[#This Row],[Regione]],Ripartizione_geografica[Regione],Ripartizione_geografica[Ripartizione geografica])</f>
        <v>Nord-ovest</v>
      </c>
      <c r="J2573">
        <f>_xlfn.XLOOKUP(Comuni[[#This Row],[Regione]],Ripartizione_geografica[Regione],Ripartizione_geografica[Codice Regione])</f>
        <v>3</v>
      </c>
      <c r="K2573">
        <f>_xlfn.XLOOKUP(Comuni[[#This Row],[Regione]],Table_0[Regione],Table_0[Totale])</f>
        <v>4308126</v>
      </c>
      <c r="L2573">
        <f>_xlfn.XLOOKUP(Comuni[[#This Row],[Regione]],Table_0[Regione],Table_0[Guariti])</f>
        <v>4242764</v>
      </c>
      <c r="M2573">
        <f>_xlfn.XLOOKUP(Comuni[[#This Row],[Regione]],Table_0[Regione],Table_0[Deceduti])</f>
        <v>47031</v>
      </c>
      <c r="N2573" s="1">
        <f>(Comuni[[#This Row],[Popolazione2011]]/Comuni[[#This Row],[Ammalati TOT]])*100</f>
        <v>0.10877119192892687</v>
      </c>
      <c r="O2573">
        <f>_xlfn.XLOOKUP(Comuni[[#This Row],[Regione]],Table_0[Regione],Table_0[TOT AREA])</f>
        <v>6838505</v>
      </c>
      <c r="P2573" s="1">
        <f>(Comuni[[#This Row],[Popolazione2011]]/Comuni[[#This Row],[Ammalati AREA]])*100</f>
        <v>6.8523748977298404E-2</v>
      </c>
    </row>
    <row r="2574" spans="1:16" x14ac:dyDescent="0.3">
      <c r="A2574" t="s">
        <v>2595</v>
      </c>
      <c r="B2574" t="s">
        <v>8023</v>
      </c>
      <c r="C2574" t="s">
        <v>2585</v>
      </c>
      <c r="D2574">
        <v>2948</v>
      </c>
      <c r="E2574" s="1">
        <f>(Comuni[[#This Row],[Popolazione2011]]/SUM(D:D))*100</f>
        <v>4.9610458611667133E-3</v>
      </c>
      <c r="F2574">
        <f t="shared" si="40"/>
        <v>9704151</v>
      </c>
      <c r="G2574" s="1">
        <f>(Comuni[[#This Row],[Popolazione2011]]/Comuni[[#This Row],[TOT POP REGIONE ]])*100</f>
        <v>3.0378752350411691E-2</v>
      </c>
      <c r="H2574" t="str">
        <f>IF(Comuni[[#This Row],[Popolazione2011]]&gt;300000,"MAGGIORE","")</f>
        <v/>
      </c>
      <c r="I2574" t="str">
        <f>_xlfn.XLOOKUP(Comuni[[#This Row],[Regione]],Ripartizione_geografica[Regione],Ripartizione_geografica[Ripartizione geografica])</f>
        <v>Nord-ovest</v>
      </c>
      <c r="J2574">
        <f>_xlfn.XLOOKUP(Comuni[[#This Row],[Regione]],Ripartizione_geografica[Regione],Ripartizione_geografica[Codice Regione])</f>
        <v>3</v>
      </c>
      <c r="K2574">
        <f>_xlfn.XLOOKUP(Comuni[[#This Row],[Regione]],Table_0[Regione],Table_0[Totale])</f>
        <v>4308126</v>
      </c>
      <c r="L2574">
        <f>_xlfn.XLOOKUP(Comuni[[#This Row],[Regione]],Table_0[Regione],Table_0[Guariti])</f>
        <v>4242764</v>
      </c>
      <c r="M2574">
        <f>_xlfn.XLOOKUP(Comuni[[#This Row],[Regione]],Table_0[Regione],Table_0[Deceduti])</f>
        <v>47031</v>
      </c>
      <c r="N2574" s="1">
        <f>(Comuni[[#This Row],[Popolazione2011]]/Comuni[[#This Row],[Ammalati TOT]])*100</f>
        <v>6.8428824969371832E-2</v>
      </c>
      <c r="O2574">
        <f>_xlfn.XLOOKUP(Comuni[[#This Row],[Regione]],Table_0[Regione],Table_0[TOT AREA])</f>
        <v>6838505</v>
      </c>
      <c r="P2574" s="1">
        <f>(Comuni[[#This Row],[Popolazione2011]]/Comuni[[#This Row],[Ammalati AREA]])*100</f>
        <v>4.3108837384779275E-2</v>
      </c>
    </row>
    <row r="2575" spans="1:16" x14ac:dyDescent="0.3">
      <c r="A2575" t="s">
        <v>2596</v>
      </c>
      <c r="B2575" t="s">
        <v>8023</v>
      </c>
      <c r="C2575" t="s">
        <v>2585</v>
      </c>
      <c r="D2575">
        <v>5113</v>
      </c>
      <c r="E2575" s="1">
        <f>(Comuni[[#This Row],[Popolazione2011]]/SUM(D:D))*100</f>
        <v>8.604419093672119E-3</v>
      </c>
      <c r="F2575">
        <f t="shared" si="40"/>
        <v>9704151</v>
      </c>
      <c r="G2575" s="1">
        <f>(Comuni[[#This Row],[Popolazione2011]]/Comuni[[#This Row],[TOT POP REGIONE ]])*100</f>
        <v>5.26887926620268E-2</v>
      </c>
      <c r="H2575" t="str">
        <f>IF(Comuni[[#This Row],[Popolazione2011]]&gt;300000,"MAGGIORE","")</f>
        <v/>
      </c>
      <c r="I2575" t="str">
        <f>_xlfn.XLOOKUP(Comuni[[#This Row],[Regione]],Ripartizione_geografica[Regione],Ripartizione_geografica[Ripartizione geografica])</f>
        <v>Nord-ovest</v>
      </c>
      <c r="J2575">
        <f>_xlfn.XLOOKUP(Comuni[[#This Row],[Regione]],Ripartizione_geografica[Regione],Ripartizione_geografica[Codice Regione])</f>
        <v>3</v>
      </c>
      <c r="K2575">
        <f>_xlfn.XLOOKUP(Comuni[[#This Row],[Regione]],Table_0[Regione],Table_0[Totale])</f>
        <v>4308126</v>
      </c>
      <c r="L2575">
        <f>_xlfn.XLOOKUP(Comuni[[#This Row],[Regione]],Table_0[Regione],Table_0[Guariti])</f>
        <v>4242764</v>
      </c>
      <c r="M2575">
        <f>_xlfn.XLOOKUP(Comuni[[#This Row],[Regione]],Table_0[Regione],Table_0[Deceduti])</f>
        <v>47031</v>
      </c>
      <c r="N2575" s="1">
        <f>(Comuni[[#This Row],[Popolazione2011]]/Comuni[[#This Row],[Ammalati TOT]])*100</f>
        <v>0.1186826940530523</v>
      </c>
      <c r="O2575">
        <f>_xlfn.XLOOKUP(Comuni[[#This Row],[Regione]],Table_0[Regione],Table_0[TOT AREA])</f>
        <v>6838505</v>
      </c>
      <c r="P2575" s="1">
        <f>(Comuni[[#This Row],[Popolazione2011]]/Comuni[[#This Row],[Ammalati AREA]])*100</f>
        <v>7.4767803781674511E-2</v>
      </c>
    </row>
    <row r="2576" spans="1:16" x14ac:dyDescent="0.3">
      <c r="A2576" t="s">
        <v>2597</v>
      </c>
      <c r="B2576" t="s">
        <v>8023</v>
      </c>
      <c r="C2576" t="s">
        <v>2585</v>
      </c>
      <c r="D2576">
        <v>14009</v>
      </c>
      <c r="E2576" s="1">
        <f>(Comuni[[#This Row],[Popolazione2011]]/SUM(D:D))*100</f>
        <v>2.3575064948807494E-2</v>
      </c>
      <c r="F2576">
        <f t="shared" si="40"/>
        <v>9704151</v>
      </c>
      <c r="G2576" s="1">
        <f>(Comuni[[#This Row],[Popolazione2011]]/Comuni[[#This Row],[TOT POP REGIONE ]])*100</f>
        <v>0.14436090287548081</v>
      </c>
      <c r="H2576" t="str">
        <f>IF(Comuni[[#This Row],[Popolazione2011]]&gt;300000,"MAGGIORE","")</f>
        <v/>
      </c>
      <c r="I2576" t="str">
        <f>_xlfn.XLOOKUP(Comuni[[#This Row],[Regione]],Ripartizione_geografica[Regione],Ripartizione_geografica[Ripartizione geografica])</f>
        <v>Nord-ovest</v>
      </c>
      <c r="J2576">
        <f>_xlfn.XLOOKUP(Comuni[[#This Row],[Regione]],Ripartizione_geografica[Regione],Ripartizione_geografica[Codice Regione])</f>
        <v>3</v>
      </c>
      <c r="K2576">
        <f>_xlfn.XLOOKUP(Comuni[[#This Row],[Regione]],Table_0[Regione],Table_0[Totale])</f>
        <v>4308126</v>
      </c>
      <c r="L2576">
        <f>_xlfn.XLOOKUP(Comuni[[#This Row],[Regione]],Table_0[Regione],Table_0[Guariti])</f>
        <v>4242764</v>
      </c>
      <c r="M2576">
        <f>_xlfn.XLOOKUP(Comuni[[#This Row],[Regione]],Table_0[Regione],Table_0[Deceduti])</f>
        <v>47031</v>
      </c>
      <c r="N2576" s="1">
        <f>(Comuni[[#This Row],[Popolazione2011]]/Comuni[[#This Row],[Ammalati TOT]])*100</f>
        <v>0.32517619029712685</v>
      </c>
      <c r="O2576">
        <f>_xlfn.XLOOKUP(Comuni[[#This Row],[Regione]],Table_0[Regione],Table_0[TOT AREA])</f>
        <v>6838505</v>
      </c>
      <c r="P2576" s="1">
        <f>(Comuni[[#This Row],[Popolazione2011]]/Comuni[[#This Row],[Ammalati AREA]])*100</f>
        <v>0.20485471605270453</v>
      </c>
    </row>
    <row r="2577" spans="1:16" x14ac:dyDescent="0.3">
      <c r="A2577" t="s">
        <v>2598</v>
      </c>
      <c r="B2577" t="s">
        <v>8023</v>
      </c>
      <c r="C2577" t="s">
        <v>2585</v>
      </c>
      <c r="D2577">
        <v>1496</v>
      </c>
      <c r="E2577" s="1">
        <f>(Comuni[[#This Row],[Popolazione2011]]/SUM(D:D))*100</f>
        <v>2.5175456608905709E-3</v>
      </c>
      <c r="F2577">
        <f t="shared" si="40"/>
        <v>9704151</v>
      </c>
      <c r="G2577" s="1">
        <f>(Comuni[[#This Row],[Popolazione2011]]/Comuni[[#This Row],[TOT POP REGIONE ]])*100</f>
        <v>1.5416083282298473E-2</v>
      </c>
      <c r="H2577" t="str">
        <f>IF(Comuni[[#This Row],[Popolazione2011]]&gt;300000,"MAGGIORE","")</f>
        <v/>
      </c>
      <c r="I2577" t="str">
        <f>_xlfn.XLOOKUP(Comuni[[#This Row],[Regione]],Ripartizione_geografica[Regione],Ripartizione_geografica[Ripartizione geografica])</f>
        <v>Nord-ovest</v>
      </c>
      <c r="J2577">
        <f>_xlfn.XLOOKUP(Comuni[[#This Row],[Regione]],Ripartizione_geografica[Regione],Ripartizione_geografica[Codice Regione])</f>
        <v>3</v>
      </c>
      <c r="K2577">
        <f>_xlfn.XLOOKUP(Comuni[[#This Row],[Regione]],Table_0[Regione],Table_0[Totale])</f>
        <v>4308126</v>
      </c>
      <c r="L2577">
        <f>_xlfn.XLOOKUP(Comuni[[#This Row],[Regione]],Table_0[Regione],Table_0[Guariti])</f>
        <v>4242764</v>
      </c>
      <c r="M2577">
        <f>_xlfn.XLOOKUP(Comuni[[#This Row],[Regione]],Table_0[Regione],Table_0[Deceduti])</f>
        <v>47031</v>
      </c>
      <c r="N2577" s="1">
        <f>(Comuni[[#This Row],[Popolazione2011]]/Comuni[[#This Row],[Ammalati TOT]])*100</f>
        <v>3.472507535759168E-2</v>
      </c>
      <c r="O2577">
        <f>_xlfn.XLOOKUP(Comuni[[#This Row],[Regione]],Table_0[Regione],Table_0[TOT AREA])</f>
        <v>6838505</v>
      </c>
      <c r="P2577" s="1">
        <f>(Comuni[[#This Row],[Popolazione2011]]/Comuni[[#This Row],[Ammalati AREA]])*100</f>
        <v>2.1876126434067094E-2</v>
      </c>
    </row>
    <row r="2578" spans="1:16" x14ac:dyDescent="0.3">
      <c r="A2578" t="s">
        <v>2599</v>
      </c>
      <c r="B2578" t="s">
        <v>8023</v>
      </c>
      <c r="C2578" t="s">
        <v>2585</v>
      </c>
      <c r="D2578">
        <v>849</v>
      </c>
      <c r="E2578" s="1">
        <f>(Comuni[[#This Row],[Popolazione2011]]/SUM(D:D))*100</f>
        <v>1.4287408195829512E-3</v>
      </c>
      <c r="F2578">
        <f t="shared" si="40"/>
        <v>9704151</v>
      </c>
      <c r="G2578" s="1">
        <f>(Comuni[[#This Row],[Popolazione2011]]/Comuni[[#This Row],[TOT POP REGIONE ]])*100</f>
        <v>8.7488333600744678E-3</v>
      </c>
      <c r="H2578" t="str">
        <f>IF(Comuni[[#This Row],[Popolazione2011]]&gt;300000,"MAGGIORE","")</f>
        <v/>
      </c>
      <c r="I2578" t="str">
        <f>_xlfn.XLOOKUP(Comuni[[#This Row],[Regione]],Ripartizione_geografica[Regione],Ripartizione_geografica[Ripartizione geografica])</f>
        <v>Nord-ovest</v>
      </c>
      <c r="J2578">
        <f>_xlfn.XLOOKUP(Comuni[[#This Row],[Regione]],Ripartizione_geografica[Regione],Ripartizione_geografica[Codice Regione])</f>
        <v>3</v>
      </c>
      <c r="K2578">
        <f>_xlfn.XLOOKUP(Comuni[[#This Row],[Regione]],Table_0[Regione],Table_0[Totale])</f>
        <v>4308126</v>
      </c>
      <c r="L2578">
        <f>_xlfn.XLOOKUP(Comuni[[#This Row],[Regione]],Table_0[Regione],Table_0[Guariti])</f>
        <v>4242764</v>
      </c>
      <c r="M2578">
        <f>_xlfn.XLOOKUP(Comuni[[#This Row],[Regione]],Table_0[Regione],Table_0[Deceduti])</f>
        <v>47031</v>
      </c>
      <c r="N2578" s="1">
        <f>(Comuni[[#This Row],[Popolazione2011]]/Comuni[[#This Row],[Ammalati TOT]])*100</f>
        <v>1.9706944504408644E-2</v>
      </c>
      <c r="O2578">
        <f>_xlfn.XLOOKUP(Comuni[[#This Row],[Regione]],Table_0[Regione],Table_0[TOT AREA])</f>
        <v>6838505</v>
      </c>
      <c r="P2578" s="1">
        <f>(Comuni[[#This Row],[Popolazione2011]]/Comuni[[#This Row],[Ammalati AREA]])*100</f>
        <v>1.2414994212916419E-2</v>
      </c>
    </row>
    <row r="2579" spans="1:16" x14ac:dyDescent="0.3">
      <c r="A2579" t="s">
        <v>2600</v>
      </c>
      <c r="B2579" t="s">
        <v>8023</v>
      </c>
      <c r="C2579" t="s">
        <v>2585</v>
      </c>
      <c r="D2579">
        <v>12664</v>
      </c>
      <c r="E2579" s="1">
        <f>(Comuni[[#This Row],[Popolazione2011]]/SUM(D:D))*100</f>
        <v>2.131162984593462E-2</v>
      </c>
      <c r="F2579">
        <f t="shared" si="40"/>
        <v>9704151</v>
      </c>
      <c r="G2579" s="1">
        <f>(Comuni[[#This Row],[Popolazione2011]]/Comuni[[#This Row],[TOT POP REGIONE ]])*100</f>
        <v>0.13050085473731807</v>
      </c>
      <c r="H2579" t="str">
        <f>IF(Comuni[[#This Row],[Popolazione2011]]&gt;300000,"MAGGIORE","")</f>
        <v/>
      </c>
      <c r="I2579" t="str">
        <f>_xlfn.XLOOKUP(Comuni[[#This Row],[Regione]],Ripartizione_geografica[Regione],Ripartizione_geografica[Ripartizione geografica])</f>
        <v>Nord-ovest</v>
      </c>
      <c r="J2579">
        <f>_xlfn.XLOOKUP(Comuni[[#This Row],[Regione]],Ripartizione_geografica[Regione],Ripartizione_geografica[Codice Regione])</f>
        <v>3</v>
      </c>
      <c r="K2579">
        <f>_xlfn.XLOOKUP(Comuni[[#This Row],[Regione]],Table_0[Regione],Table_0[Totale])</f>
        <v>4308126</v>
      </c>
      <c r="L2579">
        <f>_xlfn.XLOOKUP(Comuni[[#This Row],[Regione]],Table_0[Regione],Table_0[Guariti])</f>
        <v>4242764</v>
      </c>
      <c r="M2579">
        <f>_xlfn.XLOOKUP(Comuni[[#This Row],[Regione]],Table_0[Regione],Table_0[Deceduti])</f>
        <v>47031</v>
      </c>
      <c r="N2579" s="1">
        <f>(Comuni[[#This Row],[Popolazione2011]]/Comuni[[#This Row],[Ammalati TOT]])*100</f>
        <v>0.29395611920357018</v>
      </c>
      <c r="O2579">
        <f>_xlfn.XLOOKUP(Comuni[[#This Row],[Regione]],Table_0[Regione],Table_0[TOT AREA])</f>
        <v>6838505</v>
      </c>
      <c r="P2579" s="1">
        <f>(Comuni[[#This Row],[Popolazione2011]]/Comuni[[#This Row],[Ammalati AREA]])*100</f>
        <v>0.18518667457287813</v>
      </c>
    </row>
    <row r="2580" spans="1:16" x14ac:dyDescent="0.3">
      <c r="A2580" t="s">
        <v>2601</v>
      </c>
      <c r="B2580" t="s">
        <v>8023</v>
      </c>
      <c r="C2580" t="s">
        <v>2585</v>
      </c>
      <c r="D2580">
        <v>4406</v>
      </c>
      <c r="E2580" s="1">
        <f>(Comuni[[#This Row],[Popolazione2011]]/SUM(D:D))*100</f>
        <v>7.4146431697084594E-3</v>
      </c>
      <c r="F2580">
        <f t="shared" si="40"/>
        <v>9704151</v>
      </c>
      <c r="G2580" s="1">
        <f>(Comuni[[#This Row],[Popolazione2011]]/Comuni[[#This Row],[TOT POP REGIONE ]])*100</f>
        <v>4.5403250629550175E-2</v>
      </c>
      <c r="H2580" t="str">
        <f>IF(Comuni[[#This Row],[Popolazione2011]]&gt;300000,"MAGGIORE","")</f>
        <v/>
      </c>
      <c r="I2580" t="str">
        <f>_xlfn.XLOOKUP(Comuni[[#This Row],[Regione]],Ripartizione_geografica[Regione],Ripartizione_geografica[Ripartizione geografica])</f>
        <v>Nord-ovest</v>
      </c>
      <c r="J2580">
        <f>_xlfn.XLOOKUP(Comuni[[#This Row],[Regione]],Ripartizione_geografica[Regione],Ripartizione_geografica[Codice Regione])</f>
        <v>3</v>
      </c>
      <c r="K2580">
        <f>_xlfn.XLOOKUP(Comuni[[#This Row],[Regione]],Table_0[Regione],Table_0[Totale])</f>
        <v>4308126</v>
      </c>
      <c r="L2580">
        <f>_xlfn.XLOOKUP(Comuni[[#This Row],[Regione]],Table_0[Regione],Table_0[Guariti])</f>
        <v>4242764</v>
      </c>
      <c r="M2580">
        <f>_xlfn.XLOOKUP(Comuni[[#This Row],[Regione]],Table_0[Regione],Table_0[Deceduti])</f>
        <v>47031</v>
      </c>
      <c r="N2580" s="1">
        <f>(Comuni[[#This Row],[Popolazione2011]]/Comuni[[#This Row],[Ammalati TOT]])*100</f>
        <v>0.10227184627376265</v>
      </c>
      <c r="O2580">
        <f>_xlfn.XLOOKUP(Comuni[[#This Row],[Regione]],Table_0[Regione],Table_0[TOT AREA])</f>
        <v>6838505</v>
      </c>
      <c r="P2580" s="1">
        <f>(Comuni[[#This Row],[Popolazione2011]]/Comuni[[#This Row],[Ammalati AREA]])*100</f>
        <v>6.4429286810494396E-2</v>
      </c>
    </row>
    <row r="2581" spans="1:16" x14ac:dyDescent="0.3">
      <c r="A2581" t="s">
        <v>2602</v>
      </c>
      <c r="B2581" t="s">
        <v>8023</v>
      </c>
      <c r="C2581" t="s">
        <v>2585</v>
      </c>
      <c r="D2581">
        <v>470</v>
      </c>
      <c r="E2581" s="1">
        <f>(Comuni[[#This Row],[Popolazione2011]]/SUM(D:D))*100</f>
        <v>7.9094014747230516E-4</v>
      </c>
      <c r="F2581">
        <f t="shared" si="40"/>
        <v>9704151</v>
      </c>
      <c r="G2581" s="1">
        <f>(Comuni[[#This Row],[Popolazione2011]]/Comuni[[#This Row],[TOT POP REGIONE ]])*100</f>
        <v>4.8432881969787981E-3</v>
      </c>
      <c r="H2581" t="str">
        <f>IF(Comuni[[#This Row],[Popolazione2011]]&gt;300000,"MAGGIORE","")</f>
        <v/>
      </c>
      <c r="I2581" t="str">
        <f>_xlfn.XLOOKUP(Comuni[[#This Row],[Regione]],Ripartizione_geografica[Regione],Ripartizione_geografica[Ripartizione geografica])</f>
        <v>Nord-ovest</v>
      </c>
      <c r="J2581">
        <f>_xlfn.XLOOKUP(Comuni[[#This Row],[Regione]],Ripartizione_geografica[Regione],Ripartizione_geografica[Codice Regione])</f>
        <v>3</v>
      </c>
      <c r="K2581">
        <f>_xlfn.XLOOKUP(Comuni[[#This Row],[Regione]],Table_0[Regione],Table_0[Totale])</f>
        <v>4308126</v>
      </c>
      <c r="L2581">
        <f>_xlfn.XLOOKUP(Comuni[[#This Row],[Regione]],Table_0[Regione],Table_0[Guariti])</f>
        <v>4242764</v>
      </c>
      <c r="M2581">
        <f>_xlfn.XLOOKUP(Comuni[[#This Row],[Regione]],Table_0[Regione],Table_0[Deceduti])</f>
        <v>47031</v>
      </c>
      <c r="N2581" s="1">
        <f>(Comuni[[#This Row],[Popolazione2011]]/Comuni[[#This Row],[Ammalati TOT]])*100</f>
        <v>1.0909615921168509E-2</v>
      </c>
      <c r="O2581">
        <f>_xlfn.XLOOKUP(Comuni[[#This Row],[Regione]],Table_0[Regione],Table_0[TOT AREA])</f>
        <v>6838505</v>
      </c>
      <c r="P2581" s="1">
        <f>(Comuni[[#This Row],[Popolazione2011]]/Comuni[[#This Row],[Ammalati AREA]])*100</f>
        <v>6.8728472085638603E-3</v>
      </c>
    </row>
    <row r="2582" spans="1:16" x14ac:dyDescent="0.3">
      <c r="A2582" t="s">
        <v>2603</v>
      </c>
      <c r="B2582" t="s">
        <v>8023</v>
      </c>
      <c r="C2582" t="s">
        <v>2585</v>
      </c>
      <c r="D2582">
        <v>2475</v>
      </c>
      <c r="E2582" s="1">
        <f>(Comuni[[#This Row],[Popolazione2011]]/SUM(D:D))*100</f>
        <v>4.1650571595616068E-3</v>
      </c>
      <c r="F2582">
        <f t="shared" si="40"/>
        <v>9704151</v>
      </c>
      <c r="G2582" s="1">
        <f>(Comuni[[#This Row],[Popolazione2011]]/Comuni[[#This Row],[TOT POP REGIONE ]])*100</f>
        <v>2.5504549547920266E-2</v>
      </c>
      <c r="H2582" t="str">
        <f>IF(Comuni[[#This Row],[Popolazione2011]]&gt;300000,"MAGGIORE","")</f>
        <v/>
      </c>
      <c r="I2582" t="str">
        <f>_xlfn.XLOOKUP(Comuni[[#This Row],[Regione]],Ripartizione_geografica[Regione],Ripartizione_geografica[Ripartizione geografica])</f>
        <v>Nord-ovest</v>
      </c>
      <c r="J2582">
        <f>_xlfn.XLOOKUP(Comuni[[#This Row],[Regione]],Ripartizione_geografica[Regione],Ripartizione_geografica[Codice Regione])</f>
        <v>3</v>
      </c>
      <c r="K2582">
        <f>_xlfn.XLOOKUP(Comuni[[#This Row],[Regione]],Table_0[Regione],Table_0[Totale])</f>
        <v>4308126</v>
      </c>
      <c r="L2582">
        <f>_xlfn.XLOOKUP(Comuni[[#This Row],[Regione]],Table_0[Regione],Table_0[Guariti])</f>
        <v>4242764</v>
      </c>
      <c r="M2582">
        <f>_xlfn.XLOOKUP(Comuni[[#This Row],[Regione]],Table_0[Regione],Table_0[Deceduti])</f>
        <v>47031</v>
      </c>
      <c r="N2582" s="1">
        <f>(Comuni[[#This Row],[Popolazione2011]]/Comuni[[#This Row],[Ammalati TOT]])*100</f>
        <v>5.7449573201898002E-2</v>
      </c>
      <c r="O2582">
        <f>_xlfn.XLOOKUP(Comuni[[#This Row],[Regione]],Table_0[Regione],Table_0[TOT AREA])</f>
        <v>6838505</v>
      </c>
      <c r="P2582" s="1">
        <f>(Comuni[[#This Row],[Popolazione2011]]/Comuni[[#This Row],[Ammalati AREA]])*100</f>
        <v>3.6192120938713941E-2</v>
      </c>
    </row>
    <row r="2583" spans="1:16" x14ac:dyDescent="0.3">
      <c r="A2583" t="s">
        <v>2604</v>
      </c>
      <c r="B2583" t="s">
        <v>8023</v>
      </c>
      <c r="C2583" t="s">
        <v>2585</v>
      </c>
      <c r="D2583">
        <v>3851</v>
      </c>
      <c r="E2583" s="1">
        <f>(Comuni[[#This Row],[Popolazione2011]]/SUM(D:D))*100</f>
        <v>6.4806606551401002E-3</v>
      </c>
      <c r="F2583">
        <f t="shared" si="40"/>
        <v>9704151</v>
      </c>
      <c r="G2583" s="1">
        <f>(Comuni[[#This Row],[Popolazione2011]]/Comuni[[#This Row],[TOT POP REGIONE ]])*100</f>
        <v>3.9684048609713515E-2</v>
      </c>
      <c r="H2583" t="str">
        <f>IF(Comuni[[#This Row],[Popolazione2011]]&gt;300000,"MAGGIORE","")</f>
        <v/>
      </c>
      <c r="I2583" t="str">
        <f>_xlfn.XLOOKUP(Comuni[[#This Row],[Regione]],Ripartizione_geografica[Regione],Ripartizione_geografica[Ripartizione geografica])</f>
        <v>Nord-ovest</v>
      </c>
      <c r="J2583">
        <f>_xlfn.XLOOKUP(Comuni[[#This Row],[Regione]],Ripartizione_geografica[Regione],Ripartizione_geografica[Codice Regione])</f>
        <v>3</v>
      </c>
      <c r="K2583">
        <f>_xlfn.XLOOKUP(Comuni[[#This Row],[Regione]],Table_0[Regione],Table_0[Totale])</f>
        <v>4308126</v>
      </c>
      <c r="L2583">
        <f>_xlfn.XLOOKUP(Comuni[[#This Row],[Regione]],Table_0[Regione],Table_0[Guariti])</f>
        <v>4242764</v>
      </c>
      <c r="M2583">
        <f>_xlfn.XLOOKUP(Comuni[[#This Row],[Regione]],Table_0[Regione],Table_0[Deceduti])</f>
        <v>47031</v>
      </c>
      <c r="N2583" s="1">
        <f>(Comuni[[#This Row],[Popolazione2011]]/Comuni[[#This Row],[Ammalati TOT]])*100</f>
        <v>8.9389214707276426E-2</v>
      </c>
      <c r="O2583">
        <f>_xlfn.XLOOKUP(Comuni[[#This Row],[Regione]],Table_0[Regione],Table_0[TOT AREA])</f>
        <v>6838505</v>
      </c>
      <c r="P2583" s="1">
        <f>(Comuni[[#This Row],[Popolazione2011]]/Comuni[[#This Row],[Ammalati AREA]])*100</f>
        <v>5.631347787272218E-2</v>
      </c>
    </row>
    <row r="2584" spans="1:16" x14ac:dyDescent="0.3">
      <c r="A2584" t="s">
        <v>2605</v>
      </c>
      <c r="B2584" t="s">
        <v>8023</v>
      </c>
      <c r="C2584" t="s">
        <v>2585</v>
      </c>
      <c r="D2584">
        <v>2348</v>
      </c>
      <c r="E2584" s="1">
        <f>(Comuni[[#This Row],[Popolazione2011]]/SUM(D:D))*100</f>
        <v>3.9513350346063241E-3</v>
      </c>
      <c r="F2584">
        <f t="shared" si="40"/>
        <v>9704151</v>
      </c>
      <c r="G2584" s="1">
        <f>(Comuni[[#This Row],[Popolazione2011]]/Comuni[[#This Row],[TOT POP REGIONE ]])*100</f>
        <v>2.4195831247885567E-2</v>
      </c>
      <c r="H2584" t="str">
        <f>IF(Comuni[[#This Row],[Popolazione2011]]&gt;300000,"MAGGIORE","")</f>
        <v/>
      </c>
      <c r="I2584" t="str">
        <f>_xlfn.XLOOKUP(Comuni[[#This Row],[Regione]],Ripartizione_geografica[Regione],Ripartizione_geografica[Ripartizione geografica])</f>
        <v>Nord-ovest</v>
      </c>
      <c r="J2584">
        <f>_xlfn.XLOOKUP(Comuni[[#This Row],[Regione]],Ripartizione_geografica[Regione],Ripartizione_geografica[Codice Regione])</f>
        <v>3</v>
      </c>
      <c r="K2584">
        <f>_xlfn.XLOOKUP(Comuni[[#This Row],[Regione]],Table_0[Regione],Table_0[Totale])</f>
        <v>4308126</v>
      </c>
      <c r="L2584">
        <f>_xlfn.XLOOKUP(Comuni[[#This Row],[Regione]],Table_0[Regione],Table_0[Guariti])</f>
        <v>4242764</v>
      </c>
      <c r="M2584">
        <f>_xlfn.XLOOKUP(Comuni[[#This Row],[Regione]],Table_0[Regione],Table_0[Deceduti])</f>
        <v>47031</v>
      </c>
      <c r="N2584" s="1">
        <f>(Comuni[[#This Row],[Popolazione2011]]/Comuni[[#This Row],[Ammalati TOT]])*100</f>
        <v>5.4501655708305646E-2</v>
      </c>
      <c r="O2584">
        <f>_xlfn.XLOOKUP(Comuni[[#This Row],[Regione]],Table_0[Regione],Table_0[TOT AREA])</f>
        <v>6838505</v>
      </c>
      <c r="P2584" s="1">
        <f>(Comuni[[#This Row],[Popolazione2011]]/Comuni[[#This Row],[Ammalati AREA]])*100</f>
        <v>3.4334989884484982E-2</v>
      </c>
    </row>
    <row r="2585" spans="1:16" x14ac:dyDescent="0.3">
      <c r="A2585" t="s">
        <v>2606</v>
      </c>
      <c r="B2585" t="s">
        <v>8023</v>
      </c>
      <c r="C2585" t="s">
        <v>2585</v>
      </c>
      <c r="D2585">
        <v>4019</v>
      </c>
      <c r="E2585" s="1">
        <f>(Comuni[[#This Row],[Popolazione2011]]/SUM(D:D))*100</f>
        <v>6.7633796865770087E-3</v>
      </c>
      <c r="F2585">
        <f t="shared" si="40"/>
        <v>9704151</v>
      </c>
      <c r="G2585" s="1">
        <f>(Comuni[[#This Row],[Popolazione2011]]/Comuni[[#This Row],[TOT POP REGIONE ]])*100</f>
        <v>4.1415266518420826E-2</v>
      </c>
      <c r="H2585" t="str">
        <f>IF(Comuni[[#This Row],[Popolazione2011]]&gt;300000,"MAGGIORE","")</f>
        <v/>
      </c>
      <c r="I2585" t="str">
        <f>_xlfn.XLOOKUP(Comuni[[#This Row],[Regione]],Ripartizione_geografica[Regione],Ripartizione_geografica[Ripartizione geografica])</f>
        <v>Nord-ovest</v>
      </c>
      <c r="J2585">
        <f>_xlfn.XLOOKUP(Comuni[[#This Row],[Regione]],Ripartizione_geografica[Regione],Ripartizione_geografica[Codice Regione])</f>
        <v>3</v>
      </c>
      <c r="K2585">
        <f>_xlfn.XLOOKUP(Comuni[[#This Row],[Regione]],Table_0[Regione],Table_0[Totale])</f>
        <v>4308126</v>
      </c>
      <c r="L2585">
        <f>_xlfn.XLOOKUP(Comuni[[#This Row],[Regione]],Table_0[Regione],Table_0[Guariti])</f>
        <v>4242764</v>
      </c>
      <c r="M2585">
        <f>_xlfn.XLOOKUP(Comuni[[#This Row],[Regione]],Table_0[Regione],Table_0[Deceduti])</f>
        <v>47031</v>
      </c>
      <c r="N2585" s="1">
        <f>(Comuni[[#This Row],[Popolazione2011]]/Comuni[[#This Row],[Ammalati TOT]])*100</f>
        <v>9.3288822100374966E-2</v>
      </c>
      <c r="O2585">
        <f>_xlfn.XLOOKUP(Comuni[[#This Row],[Regione]],Table_0[Regione],Table_0[TOT AREA])</f>
        <v>6838505</v>
      </c>
      <c r="P2585" s="1">
        <f>(Comuni[[#This Row],[Popolazione2011]]/Comuni[[#This Row],[Ammalati AREA]])*100</f>
        <v>5.8770155172804581E-2</v>
      </c>
    </row>
    <row r="2586" spans="1:16" x14ac:dyDescent="0.3">
      <c r="A2586" t="s">
        <v>2607</v>
      </c>
      <c r="B2586" t="s">
        <v>8023</v>
      </c>
      <c r="C2586" t="s">
        <v>2585</v>
      </c>
      <c r="D2586">
        <v>7473</v>
      </c>
      <c r="E2586" s="1">
        <f>(Comuni[[#This Row],[Popolazione2011]]/SUM(D:D))*100</f>
        <v>1.257594834480965E-2</v>
      </c>
      <c r="F2586">
        <f t="shared" si="40"/>
        <v>9704151</v>
      </c>
      <c r="G2586" s="1">
        <f>(Comuni[[#This Row],[Popolazione2011]]/Comuni[[#This Row],[TOT POP REGIONE ]])*100</f>
        <v>7.7008282331962885E-2</v>
      </c>
      <c r="H2586" t="str">
        <f>IF(Comuni[[#This Row],[Popolazione2011]]&gt;300000,"MAGGIORE","")</f>
        <v/>
      </c>
      <c r="I2586" t="str">
        <f>_xlfn.XLOOKUP(Comuni[[#This Row],[Regione]],Ripartizione_geografica[Regione],Ripartizione_geografica[Ripartizione geografica])</f>
        <v>Nord-ovest</v>
      </c>
      <c r="J2586">
        <f>_xlfn.XLOOKUP(Comuni[[#This Row],[Regione]],Ripartizione_geografica[Regione],Ripartizione_geografica[Codice Regione])</f>
        <v>3</v>
      </c>
      <c r="K2586">
        <f>_xlfn.XLOOKUP(Comuni[[#This Row],[Regione]],Table_0[Regione],Table_0[Totale])</f>
        <v>4308126</v>
      </c>
      <c r="L2586">
        <f>_xlfn.XLOOKUP(Comuni[[#This Row],[Regione]],Table_0[Regione],Table_0[Guariti])</f>
        <v>4242764</v>
      </c>
      <c r="M2586">
        <f>_xlfn.XLOOKUP(Comuni[[#This Row],[Regione]],Table_0[Regione],Table_0[Deceduti])</f>
        <v>47031</v>
      </c>
      <c r="N2586" s="1">
        <f>(Comuni[[#This Row],[Popolazione2011]]/Comuni[[#This Row],[Ammalati TOT]])*100</f>
        <v>0.17346289314657928</v>
      </c>
      <c r="O2586">
        <f>_xlfn.XLOOKUP(Comuni[[#This Row],[Regione]],Table_0[Regione],Table_0[TOT AREA])</f>
        <v>6838505</v>
      </c>
      <c r="P2586" s="1">
        <f>(Comuni[[#This Row],[Popolazione2011]]/Comuni[[#This Row],[Ammalati AREA]])*100</f>
        <v>0.10927827061616537</v>
      </c>
    </row>
    <row r="2587" spans="1:16" x14ac:dyDescent="0.3">
      <c r="A2587" t="s">
        <v>2608</v>
      </c>
      <c r="B2587" t="s">
        <v>8023</v>
      </c>
      <c r="C2587" t="s">
        <v>2585</v>
      </c>
      <c r="D2587">
        <v>1736</v>
      </c>
      <c r="E2587" s="1">
        <f>(Comuni[[#This Row],[Popolazione2011]]/SUM(D:D))*100</f>
        <v>2.9214299915147268E-3</v>
      </c>
      <c r="F2587">
        <f t="shared" si="40"/>
        <v>9704151</v>
      </c>
      <c r="G2587" s="1">
        <f>(Comuni[[#This Row],[Popolazione2011]]/Comuni[[#This Row],[TOT POP REGIONE ]])*100</f>
        <v>1.7889251723308922E-2</v>
      </c>
      <c r="H2587" t="str">
        <f>IF(Comuni[[#This Row],[Popolazione2011]]&gt;300000,"MAGGIORE","")</f>
        <v/>
      </c>
      <c r="I2587" t="str">
        <f>_xlfn.XLOOKUP(Comuni[[#This Row],[Regione]],Ripartizione_geografica[Regione],Ripartizione_geografica[Ripartizione geografica])</f>
        <v>Nord-ovest</v>
      </c>
      <c r="J2587">
        <f>_xlfn.XLOOKUP(Comuni[[#This Row],[Regione]],Ripartizione_geografica[Regione],Ripartizione_geografica[Codice Regione])</f>
        <v>3</v>
      </c>
      <c r="K2587">
        <f>_xlfn.XLOOKUP(Comuni[[#This Row],[Regione]],Table_0[Regione],Table_0[Totale])</f>
        <v>4308126</v>
      </c>
      <c r="L2587">
        <f>_xlfn.XLOOKUP(Comuni[[#This Row],[Regione]],Table_0[Regione],Table_0[Guariti])</f>
        <v>4242764</v>
      </c>
      <c r="M2587">
        <f>_xlfn.XLOOKUP(Comuni[[#This Row],[Regione]],Table_0[Regione],Table_0[Deceduti])</f>
        <v>47031</v>
      </c>
      <c r="N2587" s="1">
        <f>(Comuni[[#This Row],[Popolazione2011]]/Comuni[[#This Row],[Ammalati TOT]])*100</f>
        <v>4.0295943062018148E-2</v>
      </c>
      <c r="O2587">
        <f>_xlfn.XLOOKUP(Comuni[[#This Row],[Regione]],Table_0[Regione],Table_0[TOT AREA])</f>
        <v>6838505</v>
      </c>
      <c r="P2587" s="1">
        <f>(Comuni[[#This Row],[Popolazione2011]]/Comuni[[#This Row],[Ammalati AREA]])*100</f>
        <v>2.5385665434184811E-2</v>
      </c>
    </row>
    <row r="2588" spans="1:16" x14ac:dyDescent="0.3">
      <c r="A2588" t="s">
        <v>2609</v>
      </c>
      <c r="B2588" t="s">
        <v>8023</v>
      </c>
      <c r="C2588" t="s">
        <v>2585</v>
      </c>
      <c r="D2588">
        <v>1265</v>
      </c>
      <c r="E2588" s="1">
        <f>(Comuni[[#This Row],[Popolazione2011]]/SUM(D:D))*100</f>
        <v>2.128806992664821E-3</v>
      </c>
      <c r="F2588">
        <f t="shared" si="40"/>
        <v>9704151</v>
      </c>
      <c r="G2588" s="1">
        <f>(Comuni[[#This Row],[Popolazione2011]]/Comuni[[#This Row],[TOT POP REGIONE ]])*100</f>
        <v>1.3035658657825914E-2</v>
      </c>
      <c r="H2588" t="str">
        <f>IF(Comuni[[#This Row],[Popolazione2011]]&gt;300000,"MAGGIORE","")</f>
        <v/>
      </c>
      <c r="I2588" t="str">
        <f>_xlfn.XLOOKUP(Comuni[[#This Row],[Regione]],Ripartizione_geografica[Regione],Ripartizione_geografica[Ripartizione geografica])</f>
        <v>Nord-ovest</v>
      </c>
      <c r="J2588">
        <f>_xlfn.XLOOKUP(Comuni[[#This Row],[Regione]],Ripartizione_geografica[Regione],Ripartizione_geografica[Codice Regione])</f>
        <v>3</v>
      </c>
      <c r="K2588">
        <f>_xlfn.XLOOKUP(Comuni[[#This Row],[Regione]],Table_0[Regione],Table_0[Totale])</f>
        <v>4308126</v>
      </c>
      <c r="L2588">
        <f>_xlfn.XLOOKUP(Comuni[[#This Row],[Regione]],Table_0[Regione],Table_0[Guariti])</f>
        <v>4242764</v>
      </c>
      <c r="M2588">
        <f>_xlfn.XLOOKUP(Comuni[[#This Row],[Regione]],Table_0[Regione],Table_0[Deceduti])</f>
        <v>47031</v>
      </c>
      <c r="N2588" s="1">
        <f>(Comuni[[#This Row],[Popolazione2011]]/Comuni[[#This Row],[Ammalati TOT]])*100</f>
        <v>2.9363115192081197E-2</v>
      </c>
      <c r="O2588">
        <f>_xlfn.XLOOKUP(Comuni[[#This Row],[Regione]],Table_0[Regione],Table_0[TOT AREA])</f>
        <v>6838505</v>
      </c>
      <c r="P2588" s="1">
        <f>(Comuni[[#This Row],[Popolazione2011]]/Comuni[[#This Row],[Ammalati AREA]])*100</f>
        <v>1.8498195146453792E-2</v>
      </c>
    </row>
    <row r="2589" spans="1:16" x14ac:dyDescent="0.3">
      <c r="A2589" t="s">
        <v>2610</v>
      </c>
      <c r="B2589" t="s">
        <v>8023</v>
      </c>
      <c r="C2589" t="s">
        <v>2585</v>
      </c>
      <c r="D2589">
        <v>4751</v>
      </c>
      <c r="E2589" s="1">
        <f>(Comuni[[#This Row],[Popolazione2011]]/SUM(D:D))*100</f>
        <v>7.9952268949806844E-3</v>
      </c>
      <c r="F2589">
        <f t="shared" si="40"/>
        <v>9704151</v>
      </c>
      <c r="G2589" s="1">
        <f>(Comuni[[#This Row],[Popolazione2011]]/Comuni[[#This Row],[TOT POP REGIONE ]])*100</f>
        <v>4.8958430263502703E-2</v>
      </c>
      <c r="H2589" t="str">
        <f>IF(Comuni[[#This Row],[Popolazione2011]]&gt;300000,"MAGGIORE","")</f>
        <v/>
      </c>
      <c r="I2589" t="str">
        <f>_xlfn.XLOOKUP(Comuni[[#This Row],[Regione]],Ripartizione_geografica[Regione],Ripartizione_geografica[Ripartizione geografica])</f>
        <v>Nord-ovest</v>
      </c>
      <c r="J2589">
        <f>_xlfn.XLOOKUP(Comuni[[#This Row],[Regione]],Ripartizione_geografica[Regione],Ripartizione_geografica[Codice Regione])</f>
        <v>3</v>
      </c>
      <c r="K2589">
        <f>_xlfn.XLOOKUP(Comuni[[#This Row],[Regione]],Table_0[Regione],Table_0[Totale])</f>
        <v>4308126</v>
      </c>
      <c r="L2589">
        <f>_xlfn.XLOOKUP(Comuni[[#This Row],[Regione]],Table_0[Regione],Table_0[Guariti])</f>
        <v>4242764</v>
      </c>
      <c r="M2589">
        <f>_xlfn.XLOOKUP(Comuni[[#This Row],[Regione]],Table_0[Regione],Table_0[Deceduti])</f>
        <v>47031</v>
      </c>
      <c r="N2589" s="1">
        <f>(Comuni[[#This Row],[Popolazione2011]]/Comuni[[#This Row],[Ammalati TOT]])*100</f>
        <v>0.11027996859887572</v>
      </c>
      <c r="O2589">
        <f>_xlfn.XLOOKUP(Comuni[[#This Row],[Regione]],Table_0[Regione],Table_0[TOT AREA])</f>
        <v>6838505</v>
      </c>
      <c r="P2589" s="1">
        <f>(Comuni[[#This Row],[Popolazione2011]]/Comuni[[#This Row],[Ammalati AREA]])*100</f>
        <v>6.947424912316362E-2</v>
      </c>
    </row>
    <row r="2590" spans="1:16" x14ac:dyDescent="0.3">
      <c r="A2590" t="s">
        <v>2611</v>
      </c>
      <c r="B2590" t="s">
        <v>8023</v>
      </c>
      <c r="C2590" t="s">
        <v>2585</v>
      </c>
      <c r="D2590">
        <v>273</v>
      </c>
      <c r="E2590" s="1">
        <f>(Comuni[[#This Row],[Popolazione2011]]/SUM(D:D))*100</f>
        <v>4.5941842608497721E-4</v>
      </c>
      <c r="F2590">
        <f t="shared" si="40"/>
        <v>9704151</v>
      </c>
      <c r="G2590" s="1">
        <f>(Comuni[[#This Row],[Popolazione2011]]/Comuni[[#This Row],[TOT POP REGIONE ]])*100</f>
        <v>2.8132291016493868E-3</v>
      </c>
      <c r="H2590" t="str">
        <f>IF(Comuni[[#This Row],[Popolazione2011]]&gt;300000,"MAGGIORE","")</f>
        <v/>
      </c>
      <c r="I2590" t="str">
        <f>_xlfn.XLOOKUP(Comuni[[#This Row],[Regione]],Ripartizione_geografica[Regione],Ripartizione_geografica[Ripartizione geografica])</f>
        <v>Nord-ovest</v>
      </c>
      <c r="J2590">
        <f>_xlfn.XLOOKUP(Comuni[[#This Row],[Regione]],Ripartizione_geografica[Regione],Ripartizione_geografica[Codice Regione])</f>
        <v>3</v>
      </c>
      <c r="K2590">
        <f>_xlfn.XLOOKUP(Comuni[[#This Row],[Regione]],Table_0[Regione],Table_0[Totale])</f>
        <v>4308126</v>
      </c>
      <c r="L2590">
        <f>_xlfn.XLOOKUP(Comuni[[#This Row],[Regione]],Table_0[Regione],Table_0[Guariti])</f>
        <v>4242764</v>
      </c>
      <c r="M2590">
        <f>_xlfn.XLOOKUP(Comuni[[#This Row],[Regione]],Table_0[Regione],Table_0[Deceduti])</f>
        <v>47031</v>
      </c>
      <c r="N2590" s="1">
        <f>(Comuni[[#This Row],[Popolazione2011]]/Comuni[[#This Row],[Ammalati TOT]])*100</f>
        <v>6.3368620137851123E-3</v>
      </c>
      <c r="O2590">
        <f>_xlfn.XLOOKUP(Comuni[[#This Row],[Regione]],Table_0[Regione],Table_0[TOT AREA])</f>
        <v>6838505</v>
      </c>
      <c r="P2590" s="1">
        <f>(Comuni[[#This Row],[Popolazione2011]]/Comuni[[#This Row],[Ammalati AREA]])*100</f>
        <v>3.9921006126339021E-3</v>
      </c>
    </row>
    <row r="2591" spans="1:16" x14ac:dyDescent="0.3">
      <c r="A2591" t="s">
        <v>2612</v>
      </c>
      <c r="B2591" t="s">
        <v>8023</v>
      </c>
      <c r="C2591" t="s">
        <v>2585</v>
      </c>
      <c r="D2591">
        <v>1762</v>
      </c>
      <c r="E2591" s="1">
        <f>(Comuni[[#This Row],[Popolazione2011]]/SUM(D:D))*100</f>
        <v>2.9651841273323435E-3</v>
      </c>
      <c r="F2591">
        <f t="shared" si="40"/>
        <v>9704151</v>
      </c>
      <c r="G2591" s="1">
        <f>(Comuni[[#This Row],[Popolazione2011]]/Comuni[[#This Row],[TOT POP REGIONE ]])*100</f>
        <v>1.8157178304418389E-2</v>
      </c>
      <c r="H2591" t="str">
        <f>IF(Comuni[[#This Row],[Popolazione2011]]&gt;300000,"MAGGIORE","")</f>
        <v/>
      </c>
      <c r="I2591" t="str">
        <f>_xlfn.XLOOKUP(Comuni[[#This Row],[Regione]],Ripartizione_geografica[Regione],Ripartizione_geografica[Ripartizione geografica])</f>
        <v>Nord-ovest</v>
      </c>
      <c r="J2591">
        <f>_xlfn.XLOOKUP(Comuni[[#This Row],[Regione]],Ripartizione_geografica[Regione],Ripartizione_geografica[Codice Regione])</f>
        <v>3</v>
      </c>
      <c r="K2591">
        <f>_xlfn.XLOOKUP(Comuni[[#This Row],[Regione]],Table_0[Regione],Table_0[Totale])</f>
        <v>4308126</v>
      </c>
      <c r="L2591">
        <f>_xlfn.XLOOKUP(Comuni[[#This Row],[Regione]],Table_0[Regione],Table_0[Guariti])</f>
        <v>4242764</v>
      </c>
      <c r="M2591">
        <f>_xlfn.XLOOKUP(Comuni[[#This Row],[Regione]],Table_0[Regione],Table_0[Deceduti])</f>
        <v>47031</v>
      </c>
      <c r="N2591" s="1">
        <f>(Comuni[[#This Row],[Popolazione2011]]/Comuni[[#This Row],[Ammalati TOT]])*100</f>
        <v>4.0899453729997683E-2</v>
      </c>
      <c r="O2591">
        <f>_xlfn.XLOOKUP(Comuni[[#This Row],[Regione]],Table_0[Regione],Table_0[TOT AREA])</f>
        <v>6838505</v>
      </c>
      <c r="P2591" s="1">
        <f>(Comuni[[#This Row],[Popolazione2011]]/Comuni[[#This Row],[Ammalati AREA]])*100</f>
        <v>2.57658654925309E-2</v>
      </c>
    </row>
    <row r="2592" spans="1:16" x14ac:dyDescent="0.3">
      <c r="A2592" t="s">
        <v>2613</v>
      </c>
      <c r="B2592" t="s">
        <v>8023</v>
      </c>
      <c r="C2592" t="s">
        <v>2585</v>
      </c>
      <c r="D2592">
        <v>1438</v>
      </c>
      <c r="E2592" s="1">
        <f>(Comuni[[#This Row],[Popolazione2011]]/SUM(D:D))*100</f>
        <v>2.4199402809897334E-3</v>
      </c>
      <c r="F2592">
        <f t="shared" si="40"/>
        <v>9704151</v>
      </c>
      <c r="G2592" s="1">
        <f>(Comuni[[#This Row],[Popolazione2011]]/Comuni[[#This Row],[TOT POP REGIONE ]])*100</f>
        <v>1.4818400909054279E-2</v>
      </c>
      <c r="H2592" t="str">
        <f>IF(Comuni[[#This Row],[Popolazione2011]]&gt;300000,"MAGGIORE","")</f>
        <v/>
      </c>
      <c r="I2592" t="str">
        <f>_xlfn.XLOOKUP(Comuni[[#This Row],[Regione]],Ripartizione_geografica[Regione],Ripartizione_geografica[Ripartizione geografica])</f>
        <v>Nord-ovest</v>
      </c>
      <c r="J2592">
        <f>_xlfn.XLOOKUP(Comuni[[#This Row],[Regione]],Ripartizione_geografica[Regione],Ripartizione_geografica[Codice Regione])</f>
        <v>3</v>
      </c>
      <c r="K2592">
        <f>_xlfn.XLOOKUP(Comuni[[#This Row],[Regione]],Table_0[Regione],Table_0[Totale])</f>
        <v>4308126</v>
      </c>
      <c r="L2592">
        <f>_xlfn.XLOOKUP(Comuni[[#This Row],[Regione]],Table_0[Regione],Table_0[Guariti])</f>
        <v>4242764</v>
      </c>
      <c r="M2592">
        <f>_xlfn.XLOOKUP(Comuni[[#This Row],[Regione]],Table_0[Regione],Table_0[Deceduti])</f>
        <v>47031</v>
      </c>
      <c r="N2592" s="1">
        <f>(Comuni[[#This Row],[Popolazione2011]]/Comuni[[#This Row],[Ammalati TOT]])*100</f>
        <v>3.3378782329021944E-2</v>
      </c>
      <c r="O2592">
        <f>_xlfn.XLOOKUP(Comuni[[#This Row],[Regione]],Table_0[Regione],Table_0[TOT AREA])</f>
        <v>6838505</v>
      </c>
      <c r="P2592" s="1">
        <f>(Comuni[[#This Row],[Popolazione2011]]/Comuni[[#This Row],[Ammalati AREA]])*100</f>
        <v>2.1027987842371983E-2</v>
      </c>
    </row>
    <row r="2593" spans="1:16" x14ac:dyDescent="0.3">
      <c r="A2593" t="s">
        <v>2614</v>
      </c>
      <c r="B2593" t="s">
        <v>8023</v>
      </c>
      <c r="C2593" t="s">
        <v>2585</v>
      </c>
      <c r="D2593">
        <v>2681</v>
      </c>
      <c r="E2593" s="1">
        <f>(Comuni[[#This Row],[Popolazione2011]]/SUM(D:D))*100</f>
        <v>4.5117245433473402E-3</v>
      </c>
      <c r="F2593">
        <f t="shared" si="40"/>
        <v>9704151</v>
      </c>
      <c r="G2593" s="1">
        <f>(Comuni[[#This Row],[Popolazione2011]]/Comuni[[#This Row],[TOT POP REGIONE ]])*100</f>
        <v>2.7627352459787567E-2</v>
      </c>
      <c r="H2593" t="str">
        <f>IF(Comuni[[#This Row],[Popolazione2011]]&gt;300000,"MAGGIORE","")</f>
        <v/>
      </c>
      <c r="I2593" t="str">
        <f>_xlfn.XLOOKUP(Comuni[[#This Row],[Regione]],Ripartizione_geografica[Regione],Ripartizione_geografica[Ripartizione geografica])</f>
        <v>Nord-ovest</v>
      </c>
      <c r="J2593">
        <f>_xlfn.XLOOKUP(Comuni[[#This Row],[Regione]],Ripartizione_geografica[Regione],Ripartizione_geografica[Codice Regione])</f>
        <v>3</v>
      </c>
      <c r="K2593">
        <f>_xlfn.XLOOKUP(Comuni[[#This Row],[Regione]],Table_0[Regione],Table_0[Totale])</f>
        <v>4308126</v>
      </c>
      <c r="L2593">
        <f>_xlfn.XLOOKUP(Comuni[[#This Row],[Regione]],Table_0[Regione],Table_0[Guariti])</f>
        <v>4242764</v>
      </c>
      <c r="M2593">
        <f>_xlfn.XLOOKUP(Comuni[[#This Row],[Regione]],Table_0[Regione],Table_0[Deceduti])</f>
        <v>47031</v>
      </c>
      <c r="N2593" s="1">
        <f>(Comuni[[#This Row],[Popolazione2011]]/Comuni[[#This Row],[Ammalati TOT]])*100</f>
        <v>6.2231234648197381E-2</v>
      </c>
      <c r="O2593">
        <f>_xlfn.XLOOKUP(Comuni[[#This Row],[Regione]],Table_0[Regione],Table_0[TOT AREA])</f>
        <v>6838505</v>
      </c>
      <c r="P2593" s="1">
        <f>(Comuni[[#This Row],[Popolazione2011]]/Comuni[[#This Row],[Ammalati AREA]])*100</f>
        <v>3.9204475247148318E-2</v>
      </c>
    </row>
    <row r="2594" spans="1:16" x14ac:dyDescent="0.3">
      <c r="A2594" t="s">
        <v>2615</v>
      </c>
      <c r="B2594" t="s">
        <v>8023</v>
      </c>
      <c r="C2594" t="s">
        <v>2585</v>
      </c>
      <c r="D2594">
        <v>2307</v>
      </c>
      <c r="E2594" s="1">
        <f>(Comuni[[#This Row],[Popolazione2011]]/SUM(D:D))*100</f>
        <v>3.8823381281246974E-3</v>
      </c>
      <c r="F2594">
        <f t="shared" si="40"/>
        <v>9704151</v>
      </c>
      <c r="G2594" s="1">
        <f>(Comuni[[#This Row],[Popolazione2011]]/Comuni[[#This Row],[TOT POP REGIONE ]])*100</f>
        <v>2.3773331639212952E-2</v>
      </c>
      <c r="H2594" t="str">
        <f>IF(Comuni[[#This Row],[Popolazione2011]]&gt;300000,"MAGGIORE","")</f>
        <v/>
      </c>
      <c r="I2594" t="str">
        <f>_xlfn.XLOOKUP(Comuni[[#This Row],[Regione]],Ripartizione_geografica[Regione],Ripartizione_geografica[Ripartizione geografica])</f>
        <v>Nord-ovest</v>
      </c>
      <c r="J2594">
        <f>_xlfn.XLOOKUP(Comuni[[#This Row],[Regione]],Ripartizione_geografica[Regione],Ripartizione_geografica[Codice Regione])</f>
        <v>3</v>
      </c>
      <c r="K2594">
        <f>_xlfn.XLOOKUP(Comuni[[#This Row],[Regione]],Table_0[Regione],Table_0[Totale])</f>
        <v>4308126</v>
      </c>
      <c r="L2594">
        <f>_xlfn.XLOOKUP(Comuni[[#This Row],[Regione]],Table_0[Regione],Table_0[Guariti])</f>
        <v>4242764</v>
      </c>
      <c r="M2594">
        <f>_xlfn.XLOOKUP(Comuni[[#This Row],[Regione]],Table_0[Regione],Table_0[Deceduti])</f>
        <v>47031</v>
      </c>
      <c r="N2594" s="1">
        <f>(Comuni[[#This Row],[Popolazione2011]]/Comuni[[#This Row],[Ammalati TOT]])*100</f>
        <v>5.3549965808799463E-2</v>
      </c>
      <c r="O2594">
        <f>_xlfn.XLOOKUP(Comuni[[#This Row],[Regione]],Table_0[Regione],Table_0[TOT AREA])</f>
        <v>6838505</v>
      </c>
      <c r="P2594" s="1">
        <f>(Comuni[[#This Row],[Popolazione2011]]/Comuni[[#This Row],[Ammalati AREA]])*100</f>
        <v>3.373544363863154E-2</v>
      </c>
    </row>
    <row r="2595" spans="1:16" x14ac:dyDescent="0.3">
      <c r="A2595" t="s">
        <v>2616</v>
      </c>
      <c r="B2595" t="s">
        <v>8023</v>
      </c>
      <c r="C2595" t="s">
        <v>2585</v>
      </c>
      <c r="D2595">
        <v>337</v>
      </c>
      <c r="E2595" s="1">
        <f>(Comuni[[#This Row],[Popolazione2011]]/SUM(D:D))*100</f>
        <v>5.6712091425141877E-4</v>
      </c>
      <c r="F2595">
        <f t="shared" si="40"/>
        <v>9704151</v>
      </c>
      <c r="G2595" s="1">
        <f>(Comuni[[#This Row],[Popolazione2011]]/Comuni[[#This Row],[TOT POP REGIONE ]])*100</f>
        <v>3.4727406859188406E-3</v>
      </c>
      <c r="H2595" t="str">
        <f>IF(Comuni[[#This Row],[Popolazione2011]]&gt;300000,"MAGGIORE","")</f>
        <v/>
      </c>
      <c r="I2595" t="str">
        <f>_xlfn.XLOOKUP(Comuni[[#This Row],[Regione]],Ripartizione_geografica[Regione],Ripartizione_geografica[Ripartizione geografica])</f>
        <v>Nord-ovest</v>
      </c>
      <c r="J2595">
        <f>_xlfn.XLOOKUP(Comuni[[#This Row],[Regione]],Ripartizione_geografica[Regione],Ripartizione_geografica[Codice Regione])</f>
        <v>3</v>
      </c>
      <c r="K2595">
        <f>_xlfn.XLOOKUP(Comuni[[#This Row],[Regione]],Table_0[Regione],Table_0[Totale])</f>
        <v>4308126</v>
      </c>
      <c r="L2595">
        <f>_xlfn.XLOOKUP(Comuni[[#This Row],[Regione]],Table_0[Regione],Table_0[Guariti])</f>
        <v>4242764</v>
      </c>
      <c r="M2595">
        <f>_xlfn.XLOOKUP(Comuni[[#This Row],[Regione]],Table_0[Regione],Table_0[Deceduti])</f>
        <v>47031</v>
      </c>
      <c r="N2595" s="1">
        <f>(Comuni[[#This Row],[Popolazione2011]]/Comuni[[#This Row],[Ammalati TOT]])*100</f>
        <v>7.8224267349655038E-3</v>
      </c>
      <c r="O2595">
        <f>_xlfn.XLOOKUP(Comuni[[#This Row],[Regione]],Table_0[Regione],Table_0[TOT AREA])</f>
        <v>6838505</v>
      </c>
      <c r="P2595" s="1">
        <f>(Comuni[[#This Row],[Popolazione2011]]/Comuni[[#This Row],[Ammalati AREA]])*100</f>
        <v>4.9279776793319588E-3</v>
      </c>
    </row>
    <row r="2596" spans="1:16" x14ac:dyDescent="0.3">
      <c r="A2596" t="s">
        <v>2617</v>
      </c>
      <c r="B2596" t="s">
        <v>8023</v>
      </c>
      <c r="C2596" t="s">
        <v>2585</v>
      </c>
      <c r="D2596">
        <v>1242</v>
      </c>
      <c r="E2596" s="1">
        <f>(Comuni[[#This Row],[Popolazione2011]]/SUM(D:D))*100</f>
        <v>2.0901014109800061E-3</v>
      </c>
      <c r="F2596">
        <f t="shared" si="40"/>
        <v>9704151</v>
      </c>
      <c r="G2596" s="1">
        <f>(Comuni[[#This Row],[Popolazione2011]]/Comuni[[#This Row],[TOT POP REGIONE ]])*100</f>
        <v>1.2798646682229081E-2</v>
      </c>
      <c r="H2596" t="str">
        <f>IF(Comuni[[#This Row],[Popolazione2011]]&gt;300000,"MAGGIORE","")</f>
        <v/>
      </c>
      <c r="I2596" t="str">
        <f>_xlfn.XLOOKUP(Comuni[[#This Row],[Regione]],Ripartizione_geografica[Regione],Ripartizione_geografica[Ripartizione geografica])</f>
        <v>Nord-ovest</v>
      </c>
      <c r="J2596">
        <f>_xlfn.XLOOKUP(Comuni[[#This Row],[Regione]],Ripartizione_geografica[Regione],Ripartizione_geografica[Codice Regione])</f>
        <v>3</v>
      </c>
      <c r="K2596">
        <f>_xlfn.XLOOKUP(Comuni[[#This Row],[Regione]],Table_0[Regione],Table_0[Totale])</f>
        <v>4308126</v>
      </c>
      <c r="L2596">
        <f>_xlfn.XLOOKUP(Comuni[[#This Row],[Regione]],Table_0[Regione],Table_0[Guariti])</f>
        <v>4242764</v>
      </c>
      <c r="M2596">
        <f>_xlfn.XLOOKUP(Comuni[[#This Row],[Regione]],Table_0[Regione],Table_0[Deceduti])</f>
        <v>47031</v>
      </c>
      <c r="N2596" s="1">
        <f>(Comuni[[#This Row],[Popolazione2011]]/Comuni[[#This Row],[Ammalati TOT]])*100</f>
        <v>2.8829240370406996E-2</v>
      </c>
      <c r="O2596">
        <f>_xlfn.XLOOKUP(Comuni[[#This Row],[Regione]],Table_0[Regione],Table_0[TOT AREA])</f>
        <v>6838505</v>
      </c>
      <c r="P2596" s="1">
        <f>(Comuni[[#This Row],[Popolazione2011]]/Comuni[[#This Row],[Ammalati AREA]])*100</f>
        <v>1.8161864325609178E-2</v>
      </c>
    </row>
    <row r="2597" spans="1:16" x14ac:dyDescent="0.3">
      <c r="A2597" t="s">
        <v>2618</v>
      </c>
      <c r="B2597" t="s">
        <v>8023</v>
      </c>
      <c r="C2597" t="s">
        <v>2585</v>
      </c>
      <c r="D2597">
        <v>764</v>
      </c>
      <c r="E2597" s="1">
        <f>(Comuni[[#This Row],[Popolazione2011]]/SUM(D:D))*100</f>
        <v>1.2856984524868959E-3</v>
      </c>
      <c r="F2597">
        <f t="shared" si="40"/>
        <v>9704151</v>
      </c>
      <c r="G2597" s="1">
        <f>(Comuni[[#This Row],[Popolazione2011]]/Comuni[[#This Row],[TOT POP REGIONE ]])*100</f>
        <v>7.8729195372166001E-3</v>
      </c>
      <c r="H2597" t="str">
        <f>IF(Comuni[[#This Row],[Popolazione2011]]&gt;300000,"MAGGIORE","")</f>
        <v/>
      </c>
      <c r="I2597" t="str">
        <f>_xlfn.XLOOKUP(Comuni[[#This Row],[Regione]],Ripartizione_geografica[Regione],Ripartizione_geografica[Ripartizione geografica])</f>
        <v>Nord-ovest</v>
      </c>
      <c r="J2597">
        <f>_xlfn.XLOOKUP(Comuni[[#This Row],[Regione]],Ripartizione_geografica[Regione],Ripartizione_geografica[Codice Regione])</f>
        <v>3</v>
      </c>
      <c r="K2597">
        <f>_xlfn.XLOOKUP(Comuni[[#This Row],[Regione]],Table_0[Regione],Table_0[Totale])</f>
        <v>4308126</v>
      </c>
      <c r="L2597">
        <f>_xlfn.XLOOKUP(Comuni[[#This Row],[Regione]],Table_0[Regione],Table_0[Guariti])</f>
        <v>4242764</v>
      </c>
      <c r="M2597">
        <f>_xlfn.XLOOKUP(Comuni[[#This Row],[Regione]],Table_0[Regione],Table_0[Deceduti])</f>
        <v>47031</v>
      </c>
      <c r="N2597" s="1">
        <f>(Comuni[[#This Row],[Popolazione2011]]/Comuni[[#This Row],[Ammalati TOT]])*100</f>
        <v>1.7733928859090937E-2</v>
      </c>
      <c r="O2597">
        <f>_xlfn.XLOOKUP(Comuni[[#This Row],[Regione]],Table_0[Regione],Table_0[TOT AREA])</f>
        <v>6838505</v>
      </c>
      <c r="P2597" s="1">
        <f>(Comuni[[#This Row],[Popolazione2011]]/Comuni[[#This Row],[Ammalati AREA]])*100</f>
        <v>1.1172032483708062E-2</v>
      </c>
    </row>
    <row r="2598" spans="1:16" x14ac:dyDescent="0.3">
      <c r="A2598" t="s">
        <v>2619</v>
      </c>
      <c r="B2598" t="s">
        <v>8023</v>
      </c>
      <c r="C2598" t="s">
        <v>2585</v>
      </c>
      <c r="D2598">
        <v>750</v>
      </c>
      <c r="E2598" s="1">
        <f>(Comuni[[#This Row],[Popolazione2011]]/SUM(D:D))*100</f>
        <v>1.2621385332004869E-3</v>
      </c>
      <c r="F2598">
        <f t="shared" si="40"/>
        <v>9704151</v>
      </c>
      <c r="G2598" s="1">
        <f>(Comuni[[#This Row],[Popolazione2011]]/Comuni[[#This Row],[TOT POP REGIONE ]])*100</f>
        <v>7.7286513781576558E-3</v>
      </c>
      <c r="H2598" t="str">
        <f>IF(Comuni[[#This Row],[Popolazione2011]]&gt;300000,"MAGGIORE","")</f>
        <v/>
      </c>
      <c r="I2598" t="str">
        <f>_xlfn.XLOOKUP(Comuni[[#This Row],[Regione]],Ripartizione_geografica[Regione],Ripartizione_geografica[Ripartizione geografica])</f>
        <v>Nord-ovest</v>
      </c>
      <c r="J2598">
        <f>_xlfn.XLOOKUP(Comuni[[#This Row],[Regione]],Ripartizione_geografica[Regione],Ripartizione_geografica[Codice Regione])</f>
        <v>3</v>
      </c>
      <c r="K2598">
        <f>_xlfn.XLOOKUP(Comuni[[#This Row],[Regione]],Table_0[Regione],Table_0[Totale])</f>
        <v>4308126</v>
      </c>
      <c r="L2598">
        <f>_xlfn.XLOOKUP(Comuni[[#This Row],[Regione]],Table_0[Regione],Table_0[Guariti])</f>
        <v>4242764</v>
      </c>
      <c r="M2598">
        <f>_xlfn.XLOOKUP(Comuni[[#This Row],[Regione]],Table_0[Regione],Table_0[Deceduti])</f>
        <v>47031</v>
      </c>
      <c r="N2598" s="1">
        <f>(Comuni[[#This Row],[Popolazione2011]]/Comuni[[#This Row],[Ammalati TOT]])*100</f>
        <v>1.7408961576332725E-2</v>
      </c>
      <c r="O2598">
        <f>_xlfn.XLOOKUP(Comuni[[#This Row],[Regione]],Table_0[Regione],Table_0[TOT AREA])</f>
        <v>6838505</v>
      </c>
      <c r="P2598" s="1">
        <f>(Comuni[[#This Row],[Popolazione2011]]/Comuni[[#This Row],[Ammalati AREA]])*100</f>
        <v>1.0967309375367862E-2</v>
      </c>
    </row>
    <row r="2599" spans="1:16" x14ac:dyDescent="0.3">
      <c r="A2599" t="s">
        <v>2620</v>
      </c>
      <c r="B2599" t="s">
        <v>8023</v>
      </c>
      <c r="C2599" t="s">
        <v>2585</v>
      </c>
      <c r="D2599">
        <v>8587</v>
      </c>
      <c r="E2599" s="1">
        <f>(Comuni[[#This Row],[Popolazione2011]]/SUM(D:D))*100</f>
        <v>1.4450644779456774E-2</v>
      </c>
      <c r="F2599">
        <f t="shared" si="40"/>
        <v>9704151</v>
      </c>
      <c r="G2599" s="1">
        <f>(Comuni[[#This Row],[Popolazione2011]]/Comuni[[#This Row],[TOT POP REGIONE ]])*100</f>
        <v>8.8487905845653067E-2</v>
      </c>
      <c r="H2599" t="str">
        <f>IF(Comuni[[#This Row],[Popolazione2011]]&gt;300000,"MAGGIORE","")</f>
        <v/>
      </c>
      <c r="I2599" t="str">
        <f>_xlfn.XLOOKUP(Comuni[[#This Row],[Regione]],Ripartizione_geografica[Regione],Ripartizione_geografica[Ripartizione geografica])</f>
        <v>Nord-ovest</v>
      </c>
      <c r="J2599">
        <f>_xlfn.XLOOKUP(Comuni[[#This Row],[Regione]],Ripartizione_geografica[Regione],Ripartizione_geografica[Codice Regione])</f>
        <v>3</v>
      </c>
      <c r="K2599">
        <f>_xlfn.XLOOKUP(Comuni[[#This Row],[Regione]],Table_0[Regione],Table_0[Totale])</f>
        <v>4308126</v>
      </c>
      <c r="L2599">
        <f>_xlfn.XLOOKUP(Comuni[[#This Row],[Regione]],Table_0[Regione],Table_0[Guariti])</f>
        <v>4242764</v>
      </c>
      <c r="M2599">
        <f>_xlfn.XLOOKUP(Comuni[[#This Row],[Regione]],Table_0[Regione],Table_0[Deceduti])</f>
        <v>47031</v>
      </c>
      <c r="N2599" s="1">
        <f>(Comuni[[#This Row],[Popolazione2011]]/Comuni[[#This Row],[Ammalati TOT]])*100</f>
        <v>0.1993210040746255</v>
      </c>
      <c r="O2599">
        <f>_xlfn.XLOOKUP(Comuni[[#This Row],[Regione]],Table_0[Regione],Table_0[TOT AREA])</f>
        <v>6838505</v>
      </c>
      <c r="P2599" s="1">
        <f>(Comuni[[#This Row],[Popolazione2011]]/Comuni[[#This Row],[Ammalati AREA]])*100</f>
        <v>0.12556838080837845</v>
      </c>
    </row>
    <row r="2600" spans="1:16" x14ac:dyDescent="0.3">
      <c r="A2600" t="s">
        <v>2621</v>
      </c>
      <c r="B2600" t="s">
        <v>8023</v>
      </c>
      <c r="C2600" t="s">
        <v>2585</v>
      </c>
      <c r="D2600">
        <v>2430</v>
      </c>
      <c r="E2600" s="1">
        <f>(Comuni[[#This Row],[Popolazione2011]]/SUM(D:D))*100</f>
        <v>4.0893288475695776E-3</v>
      </c>
      <c r="F2600">
        <f t="shared" si="40"/>
        <v>9704151</v>
      </c>
      <c r="G2600" s="1">
        <f>(Comuni[[#This Row],[Popolazione2011]]/Comuni[[#This Row],[TOT POP REGIONE ]])*100</f>
        <v>2.5040830465230809E-2</v>
      </c>
      <c r="H2600" t="str">
        <f>IF(Comuni[[#This Row],[Popolazione2011]]&gt;300000,"MAGGIORE","")</f>
        <v/>
      </c>
      <c r="I2600" t="str">
        <f>_xlfn.XLOOKUP(Comuni[[#This Row],[Regione]],Ripartizione_geografica[Regione],Ripartizione_geografica[Ripartizione geografica])</f>
        <v>Nord-ovest</v>
      </c>
      <c r="J2600">
        <f>_xlfn.XLOOKUP(Comuni[[#This Row],[Regione]],Ripartizione_geografica[Regione],Ripartizione_geografica[Codice Regione])</f>
        <v>3</v>
      </c>
      <c r="K2600">
        <f>_xlfn.XLOOKUP(Comuni[[#This Row],[Regione]],Table_0[Regione],Table_0[Totale])</f>
        <v>4308126</v>
      </c>
      <c r="L2600">
        <f>_xlfn.XLOOKUP(Comuni[[#This Row],[Regione]],Table_0[Regione],Table_0[Guariti])</f>
        <v>4242764</v>
      </c>
      <c r="M2600">
        <f>_xlfn.XLOOKUP(Comuni[[#This Row],[Regione]],Table_0[Regione],Table_0[Deceduti])</f>
        <v>47031</v>
      </c>
      <c r="N2600" s="1">
        <f>(Comuni[[#This Row],[Popolazione2011]]/Comuni[[#This Row],[Ammalati TOT]])*100</f>
        <v>5.6405035507318034E-2</v>
      </c>
      <c r="O2600">
        <f>_xlfn.XLOOKUP(Comuni[[#This Row],[Regione]],Table_0[Regione],Table_0[TOT AREA])</f>
        <v>6838505</v>
      </c>
      <c r="P2600" s="1">
        <f>(Comuni[[#This Row],[Popolazione2011]]/Comuni[[#This Row],[Ammalati AREA]])*100</f>
        <v>3.5534082376191871E-2</v>
      </c>
    </row>
    <row r="2601" spans="1:16" x14ac:dyDescent="0.3">
      <c r="A2601" t="s">
        <v>2622</v>
      </c>
      <c r="B2601" t="s">
        <v>8023</v>
      </c>
      <c r="C2601" t="s">
        <v>2585</v>
      </c>
      <c r="D2601">
        <v>2617</v>
      </c>
      <c r="E2601" s="1">
        <f>(Comuni[[#This Row],[Popolazione2011]]/SUM(D:D))*100</f>
        <v>4.4040220551808985E-3</v>
      </c>
      <c r="F2601">
        <f t="shared" si="40"/>
        <v>9704151</v>
      </c>
      <c r="G2601" s="1">
        <f>(Comuni[[#This Row],[Popolazione2011]]/Comuni[[#This Row],[TOT POP REGIONE ]])*100</f>
        <v>2.6967840875518116E-2</v>
      </c>
      <c r="H2601" t="str">
        <f>IF(Comuni[[#This Row],[Popolazione2011]]&gt;300000,"MAGGIORE","")</f>
        <v/>
      </c>
      <c r="I2601" t="str">
        <f>_xlfn.XLOOKUP(Comuni[[#This Row],[Regione]],Ripartizione_geografica[Regione],Ripartizione_geografica[Ripartizione geografica])</f>
        <v>Nord-ovest</v>
      </c>
      <c r="J2601">
        <f>_xlfn.XLOOKUP(Comuni[[#This Row],[Regione]],Ripartizione_geografica[Regione],Ripartizione_geografica[Codice Regione])</f>
        <v>3</v>
      </c>
      <c r="K2601">
        <f>_xlfn.XLOOKUP(Comuni[[#This Row],[Regione]],Table_0[Regione],Table_0[Totale])</f>
        <v>4308126</v>
      </c>
      <c r="L2601">
        <f>_xlfn.XLOOKUP(Comuni[[#This Row],[Regione]],Table_0[Regione],Table_0[Guariti])</f>
        <v>4242764</v>
      </c>
      <c r="M2601">
        <f>_xlfn.XLOOKUP(Comuni[[#This Row],[Regione]],Table_0[Regione],Table_0[Deceduti])</f>
        <v>47031</v>
      </c>
      <c r="N2601" s="1">
        <f>(Comuni[[#This Row],[Popolazione2011]]/Comuni[[#This Row],[Ammalati TOT]])*100</f>
        <v>6.0745669927016993E-2</v>
      </c>
      <c r="O2601">
        <f>_xlfn.XLOOKUP(Comuni[[#This Row],[Regione]],Table_0[Regione],Table_0[TOT AREA])</f>
        <v>6838505</v>
      </c>
      <c r="P2601" s="1">
        <f>(Comuni[[#This Row],[Popolazione2011]]/Comuni[[#This Row],[Ammalati AREA]])*100</f>
        <v>3.826859818045026E-2</v>
      </c>
    </row>
    <row r="2602" spans="1:16" x14ac:dyDescent="0.3">
      <c r="A2602" t="s">
        <v>2623</v>
      </c>
      <c r="B2602" t="s">
        <v>8023</v>
      </c>
      <c r="C2602" t="s">
        <v>2585</v>
      </c>
      <c r="D2602">
        <v>2408</v>
      </c>
      <c r="E2602" s="1">
        <f>(Comuni[[#This Row],[Popolazione2011]]/SUM(D:D))*100</f>
        <v>4.0523061172623633E-3</v>
      </c>
      <c r="F2602">
        <f t="shared" si="40"/>
        <v>9704151</v>
      </c>
      <c r="G2602" s="1">
        <f>(Comuni[[#This Row],[Popolazione2011]]/Comuni[[#This Row],[TOT POP REGIONE ]])*100</f>
        <v>2.4814123358138183E-2</v>
      </c>
      <c r="H2602" t="str">
        <f>IF(Comuni[[#This Row],[Popolazione2011]]&gt;300000,"MAGGIORE","")</f>
        <v/>
      </c>
      <c r="I2602" t="str">
        <f>_xlfn.XLOOKUP(Comuni[[#This Row],[Regione]],Ripartizione_geografica[Regione],Ripartizione_geografica[Ripartizione geografica])</f>
        <v>Nord-ovest</v>
      </c>
      <c r="J2602">
        <f>_xlfn.XLOOKUP(Comuni[[#This Row],[Regione]],Ripartizione_geografica[Regione],Ripartizione_geografica[Codice Regione])</f>
        <v>3</v>
      </c>
      <c r="K2602">
        <f>_xlfn.XLOOKUP(Comuni[[#This Row],[Regione]],Table_0[Regione],Table_0[Totale])</f>
        <v>4308126</v>
      </c>
      <c r="L2602">
        <f>_xlfn.XLOOKUP(Comuni[[#This Row],[Regione]],Table_0[Regione],Table_0[Guariti])</f>
        <v>4242764</v>
      </c>
      <c r="M2602">
        <f>_xlfn.XLOOKUP(Comuni[[#This Row],[Regione]],Table_0[Regione],Table_0[Deceduti])</f>
        <v>47031</v>
      </c>
      <c r="N2602" s="1">
        <f>(Comuni[[#This Row],[Popolazione2011]]/Comuni[[#This Row],[Ammalati TOT]])*100</f>
        <v>5.5894372634412277E-2</v>
      </c>
      <c r="O2602">
        <f>_xlfn.XLOOKUP(Comuni[[#This Row],[Regione]],Table_0[Regione],Table_0[TOT AREA])</f>
        <v>6838505</v>
      </c>
      <c r="P2602" s="1">
        <f>(Comuni[[#This Row],[Popolazione2011]]/Comuni[[#This Row],[Ammalati AREA]])*100</f>
        <v>3.5212374634514411E-2</v>
      </c>
    </row>
    <row r="2603" spans="1:16" x14ac:dyDescent="0.3">
      <c r="A2603" t="s">
        <v>2624</v>
      </c>
      <c r="B2603" t="s">
        <v>8023</v>
      </c>
      <c r="C2603" t="s">
        <v>2585</v>
      </c>
      <c r="D2603">
        <v>2003</v>
      </c>
      <c r="E2603" s="1">
        <f>(Comuni[[#This Row],[Popolazione2011]]/SUM(D:D))*100</f>
        <v>3.3707513093341004E-3</v>
      </c>
      <c r="F2603">
        <f t="shared" si="40"/>
        <v>9704151</v>
      </c>
      <c r="G2603" s="1">
        <f>(Comuni[[#This Row],[Popolazione2011]]/Comuni[[#This Row],[TOT POP REGIONE ]])*100</f>
        <v>2.064065161393305E-2</v>
      </c>
      <c r="H2603" t="str">
        <f>IF(Comuni[[#This Row],[Popolazione2011]]&gt;300000,"MAGGIORE","")</f>
        <v/>
      </c>
      <c r="I2603" t="str">
        <f>_xlfn.XLOOKUP(Comuni[[#This Row],[Regione]],Ripartizione_geografica[Regione],Ripartizione_geografica[Ripartizione geografica])</f>
        <v>Nord-ovest</v>
      </c>
      <c r="J2603">
        <f>_xlfn.XLOOKUP(Comuni[[#This Row],[Regione]],Ripartizione_geografica[Regione],Ripartizione_geografica[Codice Regione])</f>
        <v>3</v>
      </c>
      <c r="K2603">
        <f>_xlfn.XLOOKUP(Comuni[[#This Row],[Regione]],Table_0[Regione],Table_0[Totale])</f>
        <v>4308126</v>
      </c>
      <c r="L2603">
        <f>_xlfn.XLOOKUP(Comuni[[#This Row],[Regione]],Table_0[Regione],Table_0[Guariti])</f>
        <v>4242764</v>
      </c>
      <c r="M2603">
        <f>_xlfn.XLOOKUP(Comuni[[#This Row],[Regione]],Table_0[Regione],Table_0[Deceduti])</f>
        <v>47031</v>
      </c>
      <c r="N2603" s="1">
        <f>(Comuni[[#This Row],[Popolazione2011]]/Comuni[[#This Row],[Ammalati TOT]])*100</f>
        <v>4.6493533383192599E-2</v>
      </c>
      <c r="O2603">
        <f>_xlfn.XLOOKUP(Comuni[[#This Row],[Regione]],Table_0[Regione],Table_0[TOT AREA])</f>
        <v>6838505</v>
      </c>
      <c r="P2603" s="1">
        <f>(Comuni[[#This Row],[Popolazione2011]]/Comuni[[#This Row],[Ammalati AREA]])*100</f>
        <v>2.9290027571815768E-2</v>
      </c>
    </row>
    <row r="2604" spans="1:16" x14ac:dyDescent="0.3">
      <c r="A2604" t="s">
        <v>2625</v>
      </c>
      <c r="B2604" t="s">
        <v>8023</v>
      </c>
      <c r="C2604" t="s">
        <v>2585</v>
      </c>
      <c r="D2604">
        <v>46705</v>
      </c>
      <c r="E2604" s="1">
        <f>(Comuni[[#This Row],[Popolazione2011]]/SUM(D:D))*100</f>
        <v>7.8597573590838313E-2</v>
      </c>
      <c r="F2604">
        <f t="shared" si="40"/>
        <v>9704151</v>
      </c>
      <c r="G2604" s="1">
        <f>(Comuni[[#This Row],[Popolazione2011]]/Comuni[[#This Row],[TOT POP REGIONE ]])*100</f>
        <v>0.48128888348913779</v>
      </c>
      <c r="H2604" t="str">
        <f>IF(Comuni[[#This Row],[Popolazione2011]]&gt;300000,"MAGGIORE","")</f>
        <v/>
      </c>
      <c r="I2604" t="str">
        <f>_xlfn.XLOOKUP(Comuni[[#This Row],[Regione]],Ripartizione_geografica[Regione],Ripartizione_geografica[Ripartizione geografica])</f>
        <v>Nord-ovest</v>
      </c>
      <c r="J2604">
        <f>_xlfn.XLOOKUP(Comuni[[#This Row],[Regione]],Ripartizione_geografica[Regione],Ripartizione_geografica[Codice Regione])</f>
        <v>3</v>
      </c>
      <c r="K2604">
        <f>_xlfn.XLOOKUP(Comuni[[#This Row],[Regione]],Table_0[Regione],Table_0[Totale])</f>
        <v>4308126</v>
      </c>
      <c r="L2604">
        <f>_xlfn.XLOOKUP(Comuni[[#This Row],[Regione]],Table_0[Regione],Table_0[Guariti])</f>
        <v>4242764</v>
      </c>
      <c r="M2604">
        <f>_xlfn.XLOOKUP(Comuni[[#This Row],[Regione]],Table_0[Regione],Table_0[Deceduti])</f>
        <v>47031</v>
      </c>
      <c r="N2604" s="1">
        <f>(Comuni[[#This Row],[Popolazione2011]]/Comuni[[#This Row],[Ammalati TOT]])*100</f>
        <v>1.0841140672301599</v>
      </c>
      <c r="O2604">
        <f>_xlfn.XLOOKUP(Comuni[[#This Row],[Regione]],Table_0[Regione],Table_0[TOT AREA])</f>
        <v>6838505</v>
      </c>
      <c r="P2604" s="1">
        <f>(Comuni[[#This Row],[Popolazione2011]]/Comuni[[#This Row],[Ammalati AREA]])*100</f>
        <v>0.68297091250207465</v>
      </c>
    </row>
    <row r="2605" spans="1:16" x14ac:dyDescent="0.3">
      <c r="A2605" t="s">
        <v>2626</v>
      </c>
      <c r="B2605" t="s">
        <v>8023</v>
      </c>
      <c r="C2605" t="s">
        <v>2585</v>
      </c>
      <c r="D2605">
        <v>2232</v>
      </c>
      <c r="E2605" s="1">
        <f>(Comuni[[#This Row],[Popolazione2011]]/SUM(D:D))*100</f>
        <v>3.7561242748046487E-3</v>
      </c>
      <c r="F2605">
        <f t="shared" si="40"/>
        <v>9704151</v>
      </c>
      <c r="G2605" s="1">
        <f>(Comuni[[#This Row],[Popolazione2011]]/Comuni[[#This Row],[TOT POP REGIONE ]])*100</f>
        <v>2.3000466501397185E-2</v>
      </c>
      <c r="H2605" t="str">
        <f>IF(Comuni[[#This Row],[Popolazione2011]]&gt;300000,"MAGGIORE","")</f>
        <v/>
      </c>
      <c r="I2605" t="str">
        <f>_xlfn.XLOOKUP(Comuni[[#This Row],[Regione]],Ripartizione_geografica[Regione],Ripartizione_geografica[Ripartizione geografica])</f>
        <v>Nord-ovest</v>
      </c>
      <c r="J2605">
        <f>_xlfn.XLOOKUP(Comuni[[#This Row],[Regione]],Ripartizione_geografica[Regione],Ripartizione_geografica[Codice Regione])</f>
        <v>3</v>
      </c>
      <c r="K2605">
        <f>_xlfn.XLOOKUP(Comuni[[#This Row],[Regione]],Table_0[Regione],Table_0[Totale])</f>
        <v>4308126</v>
      </c>
      <c r="L2605">
        <f>_xlfn.XLOOKUP(Comuni[[#This Row],[Regione]],Table_0[Regione],Table_0[Guariti])</f>
        <v>4242764</v>
      </c>
      <c r="M2605">
        <f>_xlfn.XLOOKUP(Comuni[[#This Row],[Regione]],Table_0[Regione],Table_0[Deceduti])</f>
        <v>47031</v>
      </c>
      <c r="N2605" s="1">
        <f>(Comuni[[#This Row],[Popolazione2011]]/Comuni[[#This Row],[Ammalati TOT]])*100</f>
        <v>5.1809069651166197E-2</v>
      </c>
      <c r="O2605">
        <f>_xlfn.XLOOKUP(Comuni[[#This Row],[Regione]],Table_0[Regione],Table_0[TOT AREA])</f>
        <v>6838505</v>
      </c>
      <c r="P2605" s="1">
        <f>(Comuni[[#This Row],[Popolazione2011]]/Comuni[[#This Row],[Ammalati AREA]])*100</f>
        <v>3.2638712701094759E-2</v>
      </c>
    </row>
    <row r="2606" spans="1:16" x14ac:dyDescent="0.3">
      <c r="A2606" t="s">
        <v>2627</v>
      </c>
      <c r="B2606" t="s">
        <v>8023</v>
      </c>
      <c r="C2606" t="s">
        <v>2585</v>
      </c>
      <c r="D2606">
        <v>4899</v>
      </c>
      <c r="E2606" s="1">
        <f>(Comuni[[#This Row],[Popolazione2011]]/SUM(D:D))*100</f>
        <v>8.2442888988655798E-3</v>
      </c>
      <c r="F2606">
        <f t="shared" si="40"/>
        <v>9704151</v>
      </c>
      <c r="G2606" s="1">
        <f>(Comuni[[#This Row],[Popolazione2011]]/Comuni[[#This Row],[TOT POP REGIONE ]])*100</f>
        <v>5.0483550802125812E-2</v>
      </c>
      <c r="H2606" t="str">
        <f>IF(Comuni[[#This Row],[Popolazione2011]]&gt;300000,"MAGGIORE","")</f>
        <v/>
      </c>
      <c r="I2606" t="str">
        <f>_xlfn.XLOOKUP(Comuni[[#This Row],[Regione]],Ripartizione_geografica[Regione],Ripartizione_geografica[Ripartizione geografica])</f>
        <v>Nord-ovest</v>
      </c>
      <c r="J2606">
        <f>_xlfn.XLOOKUP(Comuni[[#This Row],[Regione]],Ripartizione_geografica[Regione],Ripartizione_geografica[Codice Regione])</f>
        <v>3</v>
      </c>
      <c r="K2606">
        <f>_xlfn.XLOOKUP(Comuni[[#This Row],[Regione]],Table_0[Regione],Table_0[Totale])</f>
        <v>4308126</v>
      </c>
      <c r="L2606">
        <f>_xlfn.XLOOKUP(Comuni[[#This Row],[Regione]],Table_0[Regione],Table_0[Guariti])</f>
        <v>4242764</v>
      </c>
      <c r="M2606">
        <f>_xlfn.XLOOKUP(Comuni[[#This Row],[Regione]],Table_0[Regione],Table_0[Deceduti])</f>
        <v>47031</v>
      </c>
      <c r="N2606" s="1">
        <f>(Comuni[[#This Row],[Popolazione2011]]/Comuni[[#This Row],[Ammalati TOT]])*100</f>
        <v>0.11371533701660537</v>
      </c>
      <c r="O2606">
        <f>_xlfn.XLOOKUP(Comuni[[#This Row],[Regione]],Table_0[Regione],Table_0[TOT AREA])</f>
        <v>6838505</v>
      </c>
      <c r="P2606" s="1">
        <f>(Comuni[[#This Row],[Popolazione2011]]/Comuni[[#This Row],[Ammalati AREA]])*100</f>
        <v>7.1638464839902868E-2</v>
      </c>
    </row>
    <row r="2607" spans="1:16" x14ac:dyDescent="0.3">
      <c r="A2607" t="s">
        <v>2628</v>
      </c>
      <c r="B2607" t="s">
        <v>8023</v>
      </c>
      <c r="C2607" t="s">
        <v>2585</v>
      </c>
      <c r="D2607">
        <v>4216</v>
      </c>
      <c r="E2607" s="1">
        <f>(Comuni[[#This Row],[Popolazione2011]]/SUM(D:D))*100</f>
        <v>7.0949014079643366E-3</v>
      </c>
      <c r="F2607">
        <f t="shared" si="40"/>
        <v>9704151</v>
      </c>
      <c r="G2607" s="1">
        <f>(Comuni[[#This Row],[Popolazione2011]]/Comuni[[#This Row],[TOT POP REGIONE ]])*100</f>
        <v>4.3445325613750238E-2</v>
      </c>
      <c r="H2607" t="str">
        <f>IF(Comuni[[#This Row],[Popolazione2011]]&gt;300000,"MAGGIORE","")</f>
        <v/>
      </c>
      <c r="I2607" t="str">
        <f>_xlfn.XLOOKUP(Comuni[[#This Row],[Regione]],Ripartizione_geografica[Regione],Ripartizione_geografica[Ripartizione geografica])</f>
        <v>Nord-ovest</v>
      </c>
      <c r="J2607">
        <f>_xlfn.XLOOKUP(Comuni[[#This Row],[Regione]],Ripartizione_geografica[Regione],Ripartizione_geografica[Codice Regione])</f>
        <v>3</v>
      </c>
      <c r="K2607">
        <f>_xlfn.XLOOKUP(Comuni[[#This Row],[Regione]],Table_0[Regione],Table_0[Totale])</f>
        <v>4308126</v>
      </c>
      <c r="L2607">
        <f>_xlfn.XLOOKUP(Comuni[[#This Row],[Regione]],Table_0[Regione],Table_0[Guariti])</f>
        <v>4242764</v>
      </c>
      <c r="M2607">
        <f>_xlfn.XLOOKUP(Comuni[[#This Row],[Regione]],Table_0[Regione],Table_0[Deceduti])</f>
        <v>47031</v>
      </c>
      <c r="N2607" s="1">
        <f>(Comuni[[#This Row],[Popolazione2011]]/Comuni[[#This Row],[Ammalati TOT]])*100</f>
        <v>9.7861576007758369E-2</v>
      </c>
      <c r="O2607">
        <f>_xlfn.XLOOKUP(Comuni[[#This Row],[Regione]],Table_0[Regione],Table_0[TOT AREA])</f>
        <v>6838505</v>
      </c>
      <c r="P2607" s="1">
        <f>(Comuni[[#This Row],[Popolazione2011]]/Comuni[[#This Row],[Ammalati AREA]])*100</f>
        <v>6.1650901768734542E-2</v>
      </c>
    </row>
    <row r="2608" spans="1:16" x14ac:dyDescent="0.3">
      <c r="A2608" t="s">
        <v>2629</v>
      </c>
      <c r="B2608" t="s">
        <v>8023</v>
      </c>
      <c r="C2608" t="s">
        <v>2585</v>
      </c>
      <c r="D2608">
        <v>10578</v>
      </c>
      <c r="E2608" s="1">
        <f>(Comuni[[#This Row],[Popolazione2011]]/SUM(D:D))*100</f>
        <v>1.7801201872259666E-2</v>
      </c>
      <c r="F2608">
        <f t="shared" si="40"/>
        <v>9704151</v>
      </c>
      <c r="G2608" s="1">
        <f>(Comuni[[#This Row],[Popolazione2011]]/Comuni[[#This Row],[TOT POP REGIONE ]])*100</f>
        <v>0.10900489903753559</v>
      </c>
      <c r="H2608" t="str">
        <f>IF(Comuni[[#This Row],[Popolazione2011]]&gt;300000,"MAGGIORE","")</f>
        <v/>
      </c>
      <c r="I2608" t="str">
        <f>_xlfn.XLOOKUP(Comuni[[#This Row],[Regione]],Ripartizione_geografica[Regione],Ripartizione_geografica[Ripartizione geografica])</f>
        <v>Nord-ovest</v>
      </c>
      <c r="J2608">
        <f>_xlfn.XLOOKUP(Comuni[[#This Row],[Regione]],Ripartizione_geografica[Regione],Ripartizione_geografica[Codice Regione])</f>
        <v>3</v>
      </c>
      <c r="K2608">
        <f>_xlfn.XLOOKUP(Comuni[[#This Row],[Regione]],Table_0[Regione],Table_0[Totale])</f>
        <v>4308126</v>
      </c>
      <c r="L2608">
        <f>_xlfn.XLOOKUP(Comuni[[#This Row],[Regione]],Table_0[Regione],Table_0[Guariti])</f>
        <v>4242764</v>
      </c>
      <c r="M2608">
        <f>_xlfn.XLOOKUP(Comuni[[#This Row],[Regione]],Table_0[Regione],Table_0[Deceduti])</f>
        <v>47031</v>
      </c>
      <c r="N2608" s="1">
        <f>(Comuni[[#This Row],[Popolazione2011]]/Comuni[[#This Row],[Ammalati TOT]])*100</f>
        <v>0.24553599407259674</v>
      </c>
      <c r="O2608">
        <f>_xlfn.XLOOKUP(Comuni[[#This Row],[Regione]],Table_0[Regione],Table_0[TOT AREA])</f>
        <v>6838505</v>
      </c>
      <c r="P2608" s="1">
        <f>(Comuni[[#This Row],[Popolazione2011]]/Comuni[[#This Row],[Ammalati AREA]])*100</f>
        <v>0.15468293143018833</v>
      </c>
    </row>
    <row r="2609" spans="1:16" x14ac:dyDescent="0.3">
      <c r="A2609" t="s">
        <v>2630</v>
      </c>
      <c r="B2609" t="s">
        <v>8023</v>
      </c>
      <c r="C2609" t="s">
        <v>2585</v>
      </c>
      <c r="D2609">
        <v>375</v>
      </c>
      <c r="E2609" s="1">
        <f>(Comuni[[#This Row],[Popolazione2011]]/SUM(D:D))*100</f>
        <v>6.3106926660024345E-4</v>
      </c>
      <c r="F2609">
        <f t="shared" si="40"/>
        <v>9704151</v>
      </c>
      <c r="G2609" s="1">
        <f>(Comuni[[#This Row],[Popolazione2011]]/Comuni[[#This Row],[TOT POP REGIONE ]])*100</f>
        <v>3.8643256890788279E-3</v>
      </c>
      <c r="H2609" t="str">
        <f>IF(Comuni[[#This Row],[Popolazione2011]]&gt;300000,"MAGGIORE","")</f>
        <v/>
      </c>
      <c r="I2609" t="str">
        <f>_xlfn.XLOOKUP(Comuni[[#This Row],[Regione]],Ripartizione_geografica[Regione],Ripartizione_geografica[Ripartizione geografica])</f>
        <v>Nord-ovest</v>
      </c>
      <c r="J2609">
        <f>_xlfn.XLOOKUP(Comuni[[#This Row],[Regione]],Ripartizione_geografica[Regione],Ripartizione_geografica[Codice Regione])</f>
        <v>3</v>
      </c>
      <c r="K2609">
        <f>_xlfn.XLOOKUP(Comuni[[#This Row],[Regione]],Table_0[Regione],Table_0[Totale])</f>
        <v>4308126</v>
      </c>
      <c r="L2609">
        <f>_xlfn.XLOOKUP(Comuni[[#This Row],[Regione]],Table_0[Regione],Table_0[Guariti])</f>
        <v>4242764</v>
      </c>
      <c r="M2609">
        <f>_xlfn.XLOOKUP(Comuni[[#This Row],[Regione]],Table_0[Regione],Table_0[Deceduti])</f>
        <v>47031</v>
      </c>
      <c r="N2609" s="1">
        <f>(Comuni[[#This Row],[Popolazione2011]]/Comuni[[#This Row],[Ammalati TOT]])*100</f>
        <v>8.7044807881663626E-3</v>
      </c>
      <c r="O2609">
        <f>_xlfn.XLOOKUP(Comuni[[#This Row],[Regione]],Table_0[Regione],Table_0[TOT AREA])</f>
        <v>6838505</v>
      </c>
      <c r="P2609" s="1">
        <f>(Comuni[[#This Row],[Popolazione2011]]/Comuni[[#This Row],[Ammalati AREA]])*100</f>
        <v>5.4836546876839308E-3</v>
      </c>
    </row>
    <row r="2610" spans="1:16" x14ac:dyDescent="0.3">
      <c r="A2610" t="s">
        <v>2631</v>
      </c>
      <c r="B2610" t="s">
        <v>8023</v>
      </c>
      <c r="C2610" t="s">
        <v>2585</v>
      </c>
      <c r="D2610">
        <v>14583</v>
      </c>
      <c r="E2610" s="1">
        <f>(Comuni[[#This Row],[Popolazione2011]]/SUM(D:D))*100</f>
        <v>2.4541021639550263E-2</v>
      </c>
      <c r="F2610">
        <f t="shared" si="40"/>
        <v>9704151</v>
      </c>
      <c r="G2610" s="1">
        <f>(Comuni[[#This Row],[Popolazione2011]]/Comuni[[#This Row],[TOT POP REGIONE ]])*100</f>
        <v>0.15027589739689748</v>
      </c>
      <c r="H2610" t="str">
        <f>IF(Comuni[[#This Row],[Popolazione2011]]&gt;300000,"MAGGIORE","")</f>
        <v/>
      </c>
      <c r="I2610" t="str">
        <f>_xlfn.XLOOKUP(Comuni[[#This Row],[Regione]],Ripartizione_geografica[Regione],Ripartizione_geografica[Ripartizione geografica])</f>
        <v>Nord-ovest</v>
      </c>
      <c r="J2610">
        <f>_xlfn.XLOOKUP(Comuni[[#This Row],[Regione]],Ripartizione_geografica[Regione],Ripartizione_geografica[Codice Regione])</f>
        <v>3</v>
      </c>
      <c r="K2610">
        <f>_xlfn.XLOOKUP(Comuni[[#This Row],[Regione]],Table_0[Regione],Table_0[Totale])</f>
        <v>4308126</v>
      </c>
      <c r="L2610">
        <f>_xlfn.XLOOKUP(Comuni[[#This Row],[Regione]],Table_0[Regione],Table_0[Guariti])</f>
        <v>4242764</v>
      </c>
      <c r="M2610">
        <f>_xlfn.XLOOKUP(Comuni[[#This Row],[Regione]],Table_0[Regione],Table_0[Deceduti])</f>
        <v>47031</v>
      </c>
      <c r="N2610" s="1">
        <f>(Comuni[[#This Row],[Popolazione2011]]/Comuni[[#This Row],[Ammalati TOT]])*100</f>
        <v>0.33849984889021351</v>
      </c>
      <c r="O2610">
        <f>_xlfn.XLOOKUP(Comuni[[#This Row],[Regione]],Table_0[Regione],Table_0[TOT AREA])</f>
        <v>6838505</v>
      </c>
      <c r="P2610" s="1">
        <f>(Comuni[[#This Row],[Popolazione2011]]/Comuni[[#This Row],[Ammalati AREA]])*100</f>
        <v>0.2132483634946527</v>
      </c>
    </row>
    <row r="2611" spans="1:16" x14ac:dyDescent="0.3">
      <c r="A2611" t="s">
        <v>2632</v>
      </c>
      <c r="B2611" t="s">
        <v>8023</v>
      </c>
      <c r="C2611" t="s">
        <v>2585</v>
      </c>
      <c r="D2611">
        <v>8579</v>
      </c>
      <c r="E2611" s="1">
        <f>(Comuni[[#This Row],[Popolazione2011]]/SUM(D:D))*100</f>
        <v>1.4437181968435969E-2</v>
      </c>
      <c r="F2611">
        <f t="shared" si="40"/>
        <v>9704151</v>
      </c>
      <c r="G2611" s="1">
        <f>(Comuni[[#This Row],[Popolazione2011]]/Comuni[[#This Row],[TOT POP REGIONE ]])*100</f>
        <v>8.8405466897619384E-2</v>
      </c>
      <c r="H2611" t="str">
        <f>IF(Comuni[[#This Row],[Popolazione2011]]&gt;300000,"MAGGIORE","")</f>
        <v/>
      </c>
      <c r="I2611" t="str">
        <f>_xlfn.XLOOKUP(Comuni[[#This Row],[Regione]],Ripartizione_geografica[Regione],Ripartizione_geografica[Ripartizione geografica])</f>
        <v>Nord-ovest</v>
      </c>
      <c r="J2611">
        <f>_xlfn.XLOOKUP(Comuni[[#This Row],[Regione]],Ripartizione_geografica[Regione],Ripartizione_geografica[Codice Regione])</f>
        <v>3</v>
      </c>
      <c r="K2611">
        <f>_xlfn.XLOOKUP(Comuni[[#This Row],[Regione]],Table_0[Regione],Table_0[Totale])</f>
        <v>4308126</v>
      </c>
      <c r="L2611">
        <f>_xlfn.XLOOKUP(Comuni[[#This Row],[Regione]],Table_0[Regione],Table_0[Guariti])</f>
        <v>4242764</v>
      </c>
      <c r="M2611">
        <f>_xlfn.XLOOKUP(Comuni[[#This Row],[Regione]],Table_0[Regione],Table_0[Deceduti])</f>
        <v>47031</v>
      </c>
      <c r="N2611" s="1">
        <f>(Comuni[[#This Row],[Popolazione2011]]/Comuni[[#This Row],[Ammalati TOT]])*100</f>
        <v>0.19913530848447791</v>
      </c>
      <c r="O2611">
        <f>_xlfn.XLOOKUP(Comuni[[#This Row],[Regione]],Table_0[Regione],Table_0[TOT AREA])</f>
        <v>6838505</v>
      </c>
      <c r="P2611" s="1">
        <f>(Comuni[[#This Row],[Popolazione2011]]/Comuni[[#This Row],[Ammalati AREA]])*100</f>
        <v>0.12545139617504117</v>
      </c>
    </row>
    <row r="2612" spans="1:16" x14ac:dyDescent="0.3">
      <c r="A2612" t="s">
        <v>2633</v>
      </c>
      <c r="B2612" t="s">
        <v>8023</v>
      </c>
      <c r="C2612" t="s">
        <v>2585</v>
      </c>
      <c r="D2612">
        <v>503</v>
      </c>
      <c r="E2612" s="1">
        <f>(Comuni[[#This Row],[Popolazione2011]]/SUM(D:D))*100</f>
        <v>8.4647424293312658E-4</v>
      </c>
      <c r="F2612">
        <f t="shared" si="40"/>
        <v>9704151</v>
      </c>
      <c r="G2612" s="1">
        <f>(Comuni[[#This Row],[Popolazione2011]]/Comuni[[#This Row],[TOT POP REGIONE ]])*100</f>
        <v>5.1833488576177346E-3</v>
      </c>
      <c r="H2612" t="str">
        <f>IF(Comuni[[#This Row],[Popolazione2011]]&gt;300000,"MAGGIORE","")</f>
        <v/>
      </c>
      <c r="I2612" t="str">
        <f>_xlfn.XLOOKUP(Comuni[[#This Row],[Regione]],Ripartizione_geografica[Regione],Ripartizione_geografica[Ripartizione geografica])</f>
        <v>Nord-ovest</v>
      </c>
      <c r="J2612">
        <f>_xlfn.XLOOKUP(Comuni[[#This Row],[Regione]],Ripartizione_geografica[Regione],Ripartizione_geografica[Codice Regione])</f>
        <v>3</v>
      </c>
      <c r="K2612">
        <f>_xlfn.XLOOKUP(Comuni[[#This Row],[Regione]],Table_0[Regione],Table_0[Totale])</f>
        <v>4308126</v>
      </c>
      <c r="L2612">
        <f>_xlfn.XLOOKUP(Comuni[[#This Row],[Regione]],Table_0[Regione],Table_0[Guariti])</f>
        <v>4242764</v>
      </c>
      <c r="M2612">
        <f>_xlfn.XLOOKUP(Comuni[[#This Row],[Regione]],Table_0[Regione],Table_0[Deceduti])</f>
        <v>47031</v>
      </c>
      <c r="N2612" s="1">
        <f>(Comuni[[#This Row],[Popolazione2011]]/Comuni[[#This Row],[Ammalati TOT]])*100</f>
        <v>1.1675610230527147E-2</v>
      </c>
      <c r="O2612">
        <f>_xlfn.XLOOKUP(Comuni[[#This Row],[Regione]],Table_0[Regione],Table_0[TOT AREA])</f>
        <v>6838505</v>
      </c>
      <c r="P2612" s="1">
        <f>(Comuni[[#This Row],[Popolazione2011]]/Comuni[[#This Row],[Ammalati AREA]])*100</f>
        <v>7.3554088210800459E-3</v>
      </c>
    </row>
    <row r="2613" spans="1:16" x14ac:dyDescent="0.3">
      <c r="A2613" t="s">
        <v>2634</v>
      </c>
      <c r="B2613" t="s">
        <v>8023</v>
      </c>
      <c r="C2613" t="s">
        <v>2585</v>
      </c>
      <c r="D2613">
        <v>3587</v>
      </c>
      <c r="E2613" s="1">
        <f>(Comuni[[#This Row],[Popolazione2011]]/SUM(D:D))*100</f>
        <v>6.036387891453528E-3</v>
      </c>
      <c r="F2613">
        <f t="shared" si="40"/>
        <v>9704151</v>
      </c>
      <c r="G2613" s="1">
        <f>(Comuni[[#This Row],[Popolazione2011]]/Comuni[[#This Row],[TOT POP REGIONE ]])*100</f>
        <v>3.6963563324602017E-2</v>
      </c>
      <c r="H2613" t="str">
        <f>IF(Comuni[[#This Row],[Popolazione2011]]&gt;300000,"MAGGIORE","")</f>
        <v/>
      </c>
      <c r="I2613" t="str">
        <f>_xlfn.XLOOKUP(Comuni[[#This Row],[Regione]],Ripartizione_geografica[Regione],Ripartizione_geografica[Ripartizione geografica])</f>
        <v>Nord-ovest</v>
      </c>
      <c r="J2613">
        <f>_xlfn.XLOOKUP(Comuni[[#This Row],[Regione]],Ripartizione_geografica[Regione],Ripartizione_geografica[Codice Regione])</f>
        <v>3</v>
      </c>
      <c r="K2613">
        <f>_xlfn.XLOOKUP(Comuni[[#This Row],[Regione]],Table_0[Regione],Table_0[Totale])</f>
        <v>4308126</v>
      </c>
      <c r="L2613">
        <f>_xlfn.XLOOKUP(Comuni[[#This Row],[Regione]],Table_0[Regione],Table_0[Guariti])</f>
        <v>4242764</v>
      </c>
      <c r="M2613">
        <f>_xlfn.XLOOKUP(Comuni[[#This Row],[Regione]],Table_0[Regione],Table_0[Deceduti])</f>
        <v>47031</v>
      </c>
      <c r="N2613" s="1">
        <f>(Comuni[[#This Row],[Popolazione2011]]/Comuni[[#This Row],[Ammalati TOT]])*100</f>
        <v>8.3261260232407319E-2</v>
      </c>
      <c r="O2613">
        <f>_xlfn.XLOOKUP(Comuni[[#This Row],[Regione]],Table_0[Regione],Table_0[TOT AREA])</f>
        <v>6838505</v>
      </c>
      <c r="P2613" s="1">
        <f>(Comuni[[#This Row],[Popolazione2011]]/Comuni[[#This Row],[Ammalati AREA]])*100</f>
        <v>5.2452984972592695E-2</v>
      </c>
    </row>
    <row r="2614" spans="1:16" x14ac:dyDescent="0.3">
      <c r="A2614" t="s">
        <v>2635</v>
      </c>
      <c r="B2614" t="s">
        <v>8023</v>
      </c>
      <c r="C2614" t="s">
        <v>2585</v>
      </c>
      <c r="D2614">
        <v>1971</v>
      </c>
      <c r="E2614" s="1">
        <f>(Comuni[[#This Row],[Popolazione2011]]/SUM(D:D))*100</f>
        <v>3.3169000652508796E-3</v>
      </c>
      <c r="F2614">
        <f t="shared" si="40"/>
        <v>9704151</v>
      </c>
      <c r="G2614" s="1">
        <f>(Comuni[[#This Row],[Popolazione2011]]/Comuni[[#This Row],[TOT POP REGIONE ]])*100</f>
        <v>2.0310895821798319E-2</v>
      </c>
      <c r="H2614" t="str">
        <f>IF(Comuni[[#This Row],[Popolazione2011]]&gt;300000,"MAGGIORE","")</f>
        <v/>
      </c>
      <c r="I2614" t="str">
        <f>_xlfn.XLOOKUP(Comuni[[#This Row],[Regione]],Ripartizione_geografica[Regione],Ripartizione_geografica[Ripartizione geografica])</f>
        <v>Nord-ovest</v>
      </c>
      <c r="J2614">
        <f>_xlfn.XLOOKUP(Comuni[[#This Row],[Regione]],Ripartizione_geografica[Regione],Ripartizione_geografica[Codice Regione])</f>
        <v>3</v>
      </c>
      <c r="K2614">
        <f>_xlfn.XLOOKUP(Comuni[[#This Row],[Regione]],Table_0[Regione],Table_0[Totale])</f>
        <v>4308126</v>
      </c>
      <c r="L2614">
        <f>_xlfn.XLOOKUP(Comuni[[#This Row],[Regione]],Table_0[Regione],Table_0[Guariti])</f>
        <v>4242764</v>
      </c>
      <c r="M2614">
        <f>_xlfn.XLOOKUP(Comuni[[#This Row],[Regione]],Table_0[Regione],Table_0[Deceduti])</f>
        <v>47031</v>
      </c>
      <c r="N2614" s="1">
        <f>(Comuni[[#This Row],[Popolazione2011]]/Comuni[[#This Row],[Ammalati TOT]])*100</f>
        <v>4.5750751022602405E-2</v>
      </c>
      <c r="O2614">
        <f>_xlfn.XLOOKUP(Comuni[[#This Row],[Regione]],Table_0[Regione],Table_0[TOT AREA])</f>
        <v>6838505</v>
      </c>
      <c r="P2614" s="1">
        <f>(Comuni[[#This Row],[Popolazione2011]]/Comuni[[#This Row],[Ammalati AREA]])*100</f>
        <v>2.8822089038466742E-2</v>
      </c>
    </row>
    <row r="2615" spans="1:16" x14ac:dyDescent="0.3">
      <c r="A2615" t="s">
        <v>2636</v>
      </c>
      <c r="B2615" t="s">
        <v>8023</v>
      </c>
      <c r="C2615" t="s">
        <v>2585</v>
      </c>
      <c r="D2615">
        <v>2480</v>
      </c>
      <c r="E2615" s="1">
        <f>(Comuni[[#This Row],[Popolazione2011]]/SUM(D:D))*100</f>
        <v>4.1734714164496098E-3</v>
      </c>
      <c r="F2615">
        <f t="shared" si="40"/>
        <v>9704151</v>
      </c>
      <c r="G2615" s="1">
        <f>(Comuni[[#This Row],[Popolazione2011]]/Comuni[[#This Row],[TOT POP REGIONE ]])*100</f>
        <v>2.555607389044132E-2</v>
      </c>
      <c r="H2615" t="str">
        <f>IF(Comuni[[#This Row],[Popolazione2011]]&gt;300000,"MAGGIORE","")</f>
        <v/>
      </c>
      <c r="I2615" t="str">
        <f>_xlfn.XLOOKUP(Comuni[[#This Row],[Regione]],Ripartizione_geografica[Regione],Ripartizione_geografica[Ripartizione geografica])</f>
        <v>Nord-ovest</v>
      </c>
      <c r="J2615">
        <f>_xlfn.XLOOKUP(Comuni[[#This Row],[Regione]],Ripartizione_geografica[Regione],Ripartizione_geografica[Codice Regione])</f>
        <v>3</v>
      </c>
      <c r="K2615">
        <f>_xlfn.XLOOKUP(Comuni[[#This Row],[Regione]],Table_0[Regione],Table_0[Totale])</f>
        <v>4308126</v>
      </c>
      <c r="L2615">
        <f>_xlfn.XLOOKUP(Comuni[[#This Row],[Regione]],Table_0[Regione],Table_0[Guariti])</f>
        <v>4242764</v>
      </c>
      <c r="M2615">
        <f>_xlfn.XLOOKUP(Comuni[[#This Row],[Regione]],Table_0[Regione],Table_0[Deceduti])</f>
        <v>47031</v>
      </c>
      <c r="N2615" s="1">
        <f>(Comuni[[#This Row],[Popolazione2011]]/Comuni[[#This Row],[Ammalati TOT]])*100</f>
        <v>5.7565632945740214E-2</v>
      </c>
      <c r="O2615">
        <f>_xlfn.XLOOKUP(Comuni[[#This Row],[Regione]],Table_0[Regione],Table_0[TOT AREA])</f>
        <v>6838505</v>
      </c>
      <c r="P2615" s="1">
        <f>(Comuni[[#This Row],[Popolazione2011]]/Comuni[[#This Row],[Ammalati AREA]])*100</f>
        <v>3.6265236334549728E-2</v>
      </c>
    </row>
    <row r="2616" spans="1:16" x14ac:dyDescent="0.3">
      <c r="A2616" t="s">
        <v>2637</v>
      </c>
      <c r="B2616" t="s">
        <v>8023</v>
      </c>
      <c r="C2616" t="s">
        <v>2585</v>
      </c>
      <c r="D2616">
        <v>4217</v>
      </c>
      <c r="E2616" s="1">
        <f>(Comuni[[#This Row],[Popolazione2011]]/SUM(D:D))*100</f>
        <v>7.0965842593419372E-3</v>
      </c>
      <c r="F2616">
        <f t="shared" si="40"/>
        <v>9704151</v>
      </c>
      <c r="G2616" s="1">
        <f>(Comuni[[#This Row],[Popolazione2011]]/Comuni[[#This Row],[TOT POP REGIONE ]])*100</f>
        <v>4.3455630482254447E-2</v>
      </c>
      <c r="H2616" t="str">
        <f>IF(Comuni[[#This Row],[Popolazione2011]]&gt;300000,"MAGGIORE","")</f>
        <v/>
      </c>
      <c r="I2616" t="str">
        <f>_xlfn.XLOOKUP(Comuni[[#This Row],[Regione]],Ripartizione_geografica[Regione],Ripartizione_geografica[Ripartizione geografica])</f>
        <v>Nord-ovest</v>
      </c>
      <c r="J2616">
        <f>_xlfn.XLOOKUP(Comuni[[#This Row],[Regione]],Ripartizione_geografica[Regione],Ripartizione_geografica[Codice Regione])</f>
        <v>3</v>
      </c>
      <c r="K2616">
        <f>_xlfn.XLOOKUP(Comuni[[#This Row],[Regione]],Table_0[Regione],Table_0[Totale])</f>
        <v>4308126</v>
      </c>
      <c r="L2616">
        <f>_xlfn.XLOOKUP(Comuni[[#This Row],[Regione]],Table_0[Regione],Table_0[Guariti])</f>
        <v>4242764</v>
      </c>
      <c r="M2616">
        <f>_xlfn.XLOOKUP(Comuni[[#This Row],[Regione]],Table_0[Regione],Table_0[Deceduti])</f>
        <v>47031</v>
      </c>
      <c r="N2616" s="1">
        <f>(Comuni[[#This Row],[Popolazione2011]]/Comuni[[#This Row],[Ammalati TOT]])*100</f>
        <v>9.7884787956526803E-2</v>
      </c>
      <c r="O2616">
        <f>_xlfn.XLOOKUP(Comuni[[#This Row],[Regione]],Table_0[Regione],Table_0[TOT AREA])</f>
        <v>6838505</v>
      </c>
      <c r="P2616" s="1">
        <f>(Comuni[[#This Row],[Popolazione2011]]/Comuni[[#This Row],[Ammalati AREA]])*100</f>
        <v>6.16655248479017E-2</v>
      </c>
    </row>
    <row r="2617" spans="1:16" x14ac:dyDescent="0.3">
      <c r="A2617" t="s">
        <v>2638</v>
      </c>
      <c r="B2617" t="s">
        <v>8023</v>
      </c>
      <c r="C2617" t="s">
        <v>2585</v>
      </c>
      <c r="D2617">
        <v>34</v>
      </c>
      <c r="E2617" s="1">
        <f>(Comuni[[#This Row],[Popolazione2011]]/SUM(D:D))*100</f>
        <v>5.7216946838422068E-5</v>
      </c>
      <c r="F2617">
        <f t="shared" si="40"/>
        <v>9704151</v>
      </c>
      <c r="G2617" s="1">
        <f>(Comuni[[#This Row],[Popolazione2011]]/Comuni[[#This Row],[TOT POP REGIONE ]])*100</f>
        <v>3.503655291431471E-4</v>
      </c>
      <c r="H2617" t="str">
        <f>IF(Comuni[[#This Row],[Popolazione2011]]&gt;300000,"MAGGIORE","")</f>
        <v/>
      </c>
      <c r="I2617" t="str">
        <f>_xlfn.XLOOKUP(Comuni[[#This Row],[Regione]],Ripartizione_geografica[Regione],Ripartizione_geografica[Ripartizione geografica])</f>
        <v>Nord-ovest</v>
      </c>
      <c r="J2617">
        <f>_xlfn.XLOOKUP(Comuni[[#This Row],[Regione]],Ripartizione_geografica[Regione],Ripartizione_geografica[Codice Regione])</f>
        <v>3</v>
      </c>
      <c r="K2617">
        <f>_xlfn.XLOOKUP(Comuni[[#This Row],[Regione]],Table_0[Regione],Table_0[Totale])</f>
        <v>4308126</v>
      </c>
      <c r="L2617">
        <f>_xlfn.XLOOKUP(Comuni[[#This Row],[Regione]],Table_0[Regione],Table_0[Guariti])</f>
        <v>4242764</v>
      </c>
      <c r="M2617">
        <f>_xlfn.XLOOKUP(Comuni[[#This Row],[Regione]],Table_0[Regione],Table_0[Deceduti])</f>
        <v>47031</v>
      </c>
      <c r="N2617" s="1">
        <f>(Comuni[[#This Row],[Popolazione2011]]/Comuni[[#This Row],[Ammalati TOT]])*100</f>
        <v>7.8920625812708349E-4</v>
      </c>
      <c r="O2617">
        <f>_xlfn.XLOOKUP(Comuni[[#This Row],[Regione]],Table_0[Regione],Table_0[TOT AREA])</f>
        <v>6838505</v>
      </c>
      <c r="P2617" s="1">
        <f>(Comuni[[#This Row],[Popolazione2011]]/Comuni[[#This Row],[Ammalati AREA]])*100</f>
        <v>4.97184691683343E-4</v>
      </c>
    </row>
    <row r="2618" spans="1:16" x14ac:dyDescent="0.3">
      <c r="A2618" t="s">
        <v>2639</v>
      </c>
      <c r="B2618" t="s">
        <v>8023</v>
      </c>
      <c r="C2618" t="s">
        <v>2585</v>
      </c>
      <c r="D2618">
        <v>3630</v>
      </c>
      <c r="E2618" s="1">
        <f>(Comuni[[#This Row],[Popolazione2011]]/SUM(D:D))*100</f>
        <v>6.108750500690356E-3</v>
      </c>
      <c r="F2618">
        <f t="shared" si="40"/>
        <v>9704151</v>
      </c>
      <c r="G2618" s="1">
        <f>(Comuni[[#This Row],[Popolazione2011]]/Comuni[[#This Row],[TOT POP REGIONE ]])*100</f>
        <v>3.7406672670283053E-2</v>
      </c>
      <c r="H2618" t="str">
        <f>IF(Comuni[[#This Row],[Popolazione2011]]&gt;300000,"MAGGIORE","")</f>
        <v/>
      </c>
      <c r="I2618" t="str">
        <f>_xlfn.XLOOKUP(Comuni[[#This Row],[Regione]],Ripartizione_geografica[Regione],Ripartizione_geografica[Ripartizione geografica])</f>
        <v>Nord-ovest</v>
      </c>
      <c r="J2618">
        <f>_xlfn.XLOOKUP(Comuni[[#This Row],[Regione]],Ripartizione_geografica[Regione],Ripartizione_geografica[Codice Regione])</f>
        <v>3</v>
      </c>
      <c r="K2618">
        <f>_xlfn.XLOOKUP(Comuni[[#This Row],[Regione]],Table_0[Regione],Table_0[Totale])</f>
        <v>4308126</v>
      </c>
      <c r="L2618">
        <f>_xlfn.XLOOKUP(Comuni[[#This Row],[Regione]],Table_0[Regione],Table_0[Guariti])</f>
        <v>4242764</v>
      </c>
      <c r="M2618">
        <f>_xlfn.XLOOKUP(Comuni[[#This Row],[Regione]],Table_0[Regione],Table_0[Deceduti])</f>
        <v>47031</v>
      </c>
      <c r="N2618" s="1">
        <f>(Comuni[[#This Row],[Popolazione2011]]/Comuni[[#This Row],[Ammalati TOT]])*100</f>
        <v>8.4259374029450398E-2</v>
      </c>
      <c r="O2618">
        <f>_xlfn.XLOOKUP(Comuni[[#This Row],[Regione]],Table_0[Regione],Table_0[TOT AREA])</f>
        <v>6838505</v>
      </c>
      <c r="P2618" s="1">
        <f>(Comuni[[#This Row],[Popolazione2011]]/Comuni[[#This Row],[Ammalati AREA]])*100</f>
        <v>5.3081777376780458E-2</v>
      </c>
    </row>
    <row r="2619" spans="1:16" x14ac:dyDescent="0.3">
      <c r="A2619" t="s">
        <v>2640</v>
      </c>
      <c r="B2619" t="s">
        <v>8023</v>
      </c>
      <c r="C2619" t="s">
        <v>2585</v>
      </c>
      <c r="D2619">
        <v>8750</v>
      </c>
      <c r="E2619" s="1">
        <f>(Comuni[[#This Row],[Popolazione2011]]/SUM(D:D))*100</f>
        <v>1.4724949554005677E-2</v>
      </c>
      <c r="F2619">
        <f t="shared" si="40"/>
        <v>9704151</v>
      </c>
      <c r="G2619" s="1">
        <f>(Comuni[[#This Row],[Popolazione2011]]/Comuni[[#This Row],[TOT POP REGIONE ]])*100</f>
        <v>9.0167599411839328E-2</v>
      </c>
      <c r="H2619" t="str">
        <f>IF(Comuni[[#This Row],[Popolazione2011]]&gt;300000,"MAGGIORE","")</f>
        <v/>
      </c>
      <c r="I2619" t="str">
        <f>_xlfn.XLOOKUP(Comuni[[#This Row],[Regione]],Ripartizione_geografica[Regione],Ripartizione_geografica[Ripartizione geografica])</f>
        <v>Nord-ovest</v>
      </c>
      <c r="J2619">
        <f>_xlfn.XLOOKUP(Comuni[[#This Row],[Regione]],Ripartizione_geografica[Regione],Ripartizione_geografica[Codice Regione])</f>
        <v>3</v>
      </c>
      <c r="K2619">
        <f>_xlfn.XLOOKUP(Comuni[[#This Row],[Regione]],Table_0[Regione],Table_0[Totale])</f>
        <v>4308126</v>
      </c>
      <c r="L2619">
        <f>_xlfn.XLOOKUP(Comuni[[#This Row],[Regione]],Table_0[Regione],Table_0[Guariti])</f>
        <v>4242764</v>
      </c>
      <c r="M2619">
        <f>_xlfn.XLOOKUP(Comuni[[#This Row],[Regione]],Table_0[Regione],Table_0[Deceduti])</f>
        <v>47031</v>
      </c>
      <c r="N2619" s="1">
        <f>(Comuni[[#This Row],[Popolazione2011]]/Comuni[[#This Row],[Ammalati TOT]])*100</f>
        <v>0.20310455172388181</v>
      </c>
      <c r="O2619">
        <f>_xlfn.XLOOKUP(Comuni[[#This Row],[Regione]],Table_0[Regione],Table_0[TOT AREA])</f>
        <v>6838505</v>
      </c>
      <c r="P2619" s="1">
        <f>(Comuni[[#This Row],[Popolazione2011]]/Comuni[[#This Row],[Ammalati AREA]])*100</f>
        <v>0.12795194271262506</v>
      </c>
    </row>
    <row r="2620" spans="1:16" x14ac:dyDescent="0.3">
      <c r="A2620" t="s">
        <v>2641</v>
      </c>
      <c r="B2620" t="s">
        <v>8023</v>
      </c>
      <c r="C2620" t="s">
        <v>2585</v>
      </c>
      <c r="D2620">
        <v>6190</v>
      </c>
      <c r="E2620" s="1">
        <f>(Comuni[[#This Row],[Popolazione2011]]/SUM(D:D))*100</f>
        <v>1.0416850027348018E-2</v>
      </c>
      <c r="F2620">
        <f t="shared" si="40"/>
        <v>9704151</v>
      </c>
      <c r="G2620" s="1">
        <f>(Comuni[[#This Row],[Popolazione2011]]/Comuni[[#This Row],[TOT POP REGIONE ]])*100</f>
        <v>6.378713604106119E-2</v>
      </c>
      <c r="H2620" t="str">
        <f>IF(Comuni[[#This Row],[Popolazione2011]]&gt;300000,"MAGGIORE","")</f>
        <v/>
      </c>
      <c r="I2620" t="str">
        <f>_xlfn.XLOOKUP(Comuni[[#This Row],[Regione]],Ripartizione_geografica[Regione],Ripartizione_geografica[Ripartizione geografica])</f>
        <v>Nord-ovest</v>
      </c>
      <c r="J2620">
        <f>_xlfn.XLOOKUP(Comuni[[#This Row],[Regione]],Ripartizione_geografica[Regione],Ripartizione_geografica[Codice Regione])</f>
        <v>3</v>
      </c>
      <c r="K2620">
        <f>_xlfn.XLOOKUP(Comuni[[#This Row],[Regione]],Table_0[Regione],Table_0[Totale])</f>
        <v>4308126</v>
      </c>
      <c r="L2620">
        <f>_xlfn.XLOOKUP(Comuni[[#This Row],[Regione]],Table_0[Regione],Table_0[Guariti])</f>
        <v>4242764</v>
      </c>
      <c r="M2620">
        <f>_xlfn.XLOOKUP(Comuni[[#This Row],[Regione]],Table_0[Regione],Table_0[Deceduti])</f>
        <v>47031</v>
      </c>
      <c r="N2620" s="1">
        <f>(Comuni[[#This Row],[Popolazione2011]]/Comuni[[#This Row],[Ammalati TOT]])*100</f>
        <v>0.1436819628766661</v>
      </c>
      <c r="O2620">
        <f>_xlfn.XLOOKUP(Comuni[[#This Row],[Regione]],Table_0[Regione],Table_0[TOT AREA])</f>
        <v>6838505</v>
      </c>
      <c r="P2620" s="1">
        <f>(Comuni[[#This Row],[Popolazione2011]]/Comuni[[#This Row],[Ammalati AREA]])*100</f>
        <v>9.0516860044702746E-2</v>
      </c>
    </row>
    <row r="2621" spans="1:16" x14ac:dyDescent="0.3">
      <c r="A2621" t="s">
        <v>2642</v>
      </c>
      <c r="B2621" t="s">
        <v>8023</v>
      </c>
      <c r="C2621" t="s">
        <v>2585</v>
      </c>
      <c r="D2621">
        <v>7102</v>
      </c>
      <c r="E2621" s="1">
        <f>(Comuni[[#This Row],[Popolazione2011]]/SUM(D:D))*100</f>
        <v>1.195161048371981E-2</v>
      </c>
      <c r="F2621">
        <f t="shared" si="40"/>
        <v>9704151</v>
      </c>
      <c r="G2621" s="1">
        <f>(Comuni[[#This Row],[Popolazione2011]]/Comuni[[#This Row],[TOT POP REGIONE ]])*100</f>
        <v>7.318517611690091E-2</v>
      </c>
      <c r="H2621" t="str">
        <f>IF(Comuni[[#This Row],[Popolazione2011]]&gt;300000,"MAGGIORE","")</f>
        <v/>
      </c>
      <c r="I2621" t="str">
        <f>_xlfn.XLOOKUP(Comuni[[#This Row],[Regione]],Ripartizione_geografica[Regione],Ripartizione_geografica[Ripartizione geografica])</f>
        <v>Nord-ovest</v>
      </c>
      <c r="J2621">
        <f>_xlfn.XLOOKUP(Comuni[[#This Row],[Regione]],Ripartizione_geografica[Regione],Ripartizione_geografica[Codice Regione])</f>
        <v>3</v>
      </c>
      <c r="K2621">
        <f>_xlfn.XLOOKUP(Comuni[[#This Row],[Regione]],Table_0[Regione],Table_0[Totale])</f>
        <v>4308126</v>
      </c>
      <c r="L2621">
        <f>_xlfn.XLOOKUP(Comuni[[#This Row],[Regione]],Table_0[Regione],Table_0[Guariti])</f>
        <v>4242764</v>
      </c>
      <c r="M2621">
        <f>_xlfn.XLOOKUP(Comuni[[#This Row],[Regione]],Table_0[Regione],Table_0[Deceduti])</f>
        <v>47031</v>
      </c>
      <c r="N2621" s="1">
        <f>(Comuni[[#This Row],[Popolazione2011]]/Comuni[[#This Row],[Ammalati TOT]])*100</f>
        <v>0.1648512601534867</v>
      </c>
      <c r="O2621">
        <f>_xlfn.XLOOKUP(Comuni[[#This Row],[Regione]],Table_0[Regione],Table_0[TOT AREA])</f>
        <v>6838505</v>
      </c>
      <c r="P2621" s="1">
        <f>(Comuni[[#This Row],[Popolazione2011]]/Comuni[[#This Row],[Ammalati AREA]])*100</f>
        <v>0.10385310824515008</v>
      </c>
    </row>
    <row r="2622" spans="1:16" x14ac:dyDescent="0.3">
      <c r="A2622" t="s">
        <v>2643</v>
      </c>
      <c r="B2622" t="s">
        <v>8023</v>
      </c>
      <c r="C2622" t="s">
        <v>2585</v>
      </c>
      <c r="D2622">
        <v>1192</v>
      </c>
      <c r="E2622" s="1">
        <f>(Comuni[[#This Row],[Popolazione2011]]/SUM(D:D))*100</f>
        <v>2.0059588420999735E-3</v>
      </c>
      <c r="F2622">
        <f t="shared" si="40"/>
        <v>9704151</v>
      </c>
      <c r="G2622" s="1">
        <f>(Comuni[[#This Row],[Popolazione2011]]/Comuni[[#This Row],[TOT POP REGIONE ]])*100</f>
        <v>1.228340325701857E-2</v>
      </c>
      <c r="H2622" t="str">
        <f>IF(Comuni[[#This Row],[Popolazione2011]]&gt;300000,"MAGGIORE","")</f>
        <v/>
      </c>
      <c r="I2622" t="str">
        <f>_xlfn.XLOOKUP(Comuni[[#This Row],[Regione]],Ripartizione_geografica[Regione],Ripartizione_geografica[Ripartizione geografica])</f>
        <v>Nord-ovest</v>
      </c>
      <c r="J2622">
        <f>_xlfn.XLOOKUP(Comuni[[#This Row],[Regione]],Ripartizione_geografica[Regione],Ripartizione_geografica[Codice Regione])</f>
        <v>3</v>
      </c>
      <c r="K2622">
        <f>_xlfn.XLOOKUP(Comuni[[#This Row],[Regione]],Table_0[Regione],Table_0[Totale])</f>
        <v>4308126</v>
      </c>
      <c r="L2622">
        <f>_xlfn.XLOOKUP(Comuni[[#This Row],[Regione]],Table_0[Regione],Table_0[Guariti])</f>
        <v>4242764</v>
      </c>
      <c r="M2622">
        <f>_xlfn.XLOOKUP(Comuni[[#This Row],[Regione]],Table_0[Regione],Table_0[Deceduti])</f>
        <v>47031</v>
      </c>
      <c r="N2622" s="1">
        <f>(Comuni[[#This Row],[Popolazione2011]]/Comuni[[#This Row],[Ammalati TOT]])*100</f>
        <v>2.7668642931984812E-2</v>
      </c>
      <c r="O2622">
        <f>_xlfn.XLOOKUP(Comuni[[#This Row],[Regione]],Table_0[Regione],Table_0[TOT AREA])</f>
        <v>6838505</v>
      </c>
      <c r="P2622" s="1">
        <f>(Comuni[[#This Row],[Popolazione2011]]/Comuni[[#This Row],[Ammalati AREA]])*100</f>
        <v>1.7430710367251322E-2</v>
      </c>
    </row>
    <row r="2623" spans="1:16" x14ac:dyDescent="0.3">
      <c r="A2623" t="s">
        <v>2644</v>
      </c>
      <c r="B2623" t="s">
        <v>8023</v>
      </c>
      <c r="C2623" t="s">
        <v>2585</v>
      </c>
      <c r="D2623">
        <v>4807</v>
      </c>
      <c r="E2623" s="1">
        <f>(Comuni[[#This Row],[Popolazione2011]]/SUM(D:D))*100</f>
        <v>8.0894665721263203E-3</v>
      </c>
      <c r="F2623">
        <f t="shared" si="40"/>
        <v>9704151</v>
      </c>
      <c r="G2623" s="1">
        <f>(Comuni[[#This Row],[Popolazione2011]]/Comuni[[#This Row],[TOT POP REGIONE ]])*100</f>
        <v>4.9535502899738473E-2</v>
      </c>
      <c r="H2623" t="str">
        <f>IF(Comuni[[#This Row],[Popolazione2011]]&gt;300000,"MAGGIORE","")</f>
        <v/>
      </c>
      <c r="I2623" t="str">
        <f>_xlfn.XLOOKUP(Comuni[[#This Row],[Regione]],Ripartizione_geografica[Regione],Ripartizione_geografica[Ripartizione geografica])</f>
        <v>Nord-ovest</v>
      </c>
      <c r="J2623">
        <f>_xlfn.XLOOKUP(Comuni[[#This Row],[Regione]],Ripartizione_geografica[Regione],Ripartizione_geografica[Codice Regione])</f>
        <v>3</v>
      </c>
      <c r="K2623">
        <f>_xlfn.XLOOKUP(Comuni[[#This Row],[Regione]],Table_0[Regione],Table_0[Totale])</f>
        <v>4308126</v>
      </c>
      <c r="L2623">
        <f>_xlfn.XLOOKUP(Comuni[[#This Row],[Regione]],Table_0[Regione],Table_0[Guariti])</f>
        <v>4242764</v>
      </c>
      <c r="M2623">
        <f>_xlfn.XLOOKUP(Comuni[[#This Row],[Regione]],Table_0[Regione],Table_0[Deceduti])</f>
        <v>47031</v>
      </c>
      <c r="N2623" s="1">
        <f>(Comuni[[#This Row],[Popolazione2011]]/Comuni[[#This Row],[Ammalati TOT]])*100</f>
        <v>0.11157983772990855</v>
      </c>
      <c r="O2623">
        <f>_xlfn.XLOOKUP(Comuni[[#This Row],[Regione]],Table_0[Regione],Table_0[TOT AREA])</f>
        <v>6838505</v>
      </c>
      <c r="P2623" s="1">
        <f>(Comuni[[#This Row],[Popolazione2011]]/Comuni[[#This Row],[Ammalati AREA]])*100</f>
        <v>7.0293141556524413E-2</v>
      </c>
    </row>
    <row r="2624" spans="1:16" x14ac:dyDescent="0.3">
      <c r="A2624" t="s">
        <v>2645</v>
      </c>
      <c r="B2624" t="s">
        <v>8023</v>
      </c>
      <c r="C2624" t="s">
        <v>2585</v>
      </c>
      <c r="D2624">
        <v>3881</v>
      </c>
      <c r="E2624" s="1">
        <f>(Comuni[[#This Row],[Popolazione2011]]/SUM(D:D))*100</f>
        <v>6.5311461964681185E-3</v>
      </c>
      <c r="F2624">
        <f t="shared" si="40"/>
        <v>9704151</v>
      </c>
      <c r="G2624" s="1">
        <f>(Comuni[[#This Row],[Popolazione2011]]/Comuni[[#This Row],[TOT POP REGIONE ]])*100</f>
        <v>3.9993194664839818E-2</v>
      </c>
      <c r="H2624" t="str">
        <f>IF(Comuni[[#This Row],[Popolazione2011]]&gt;300000,"MAGGIORE","")</f>
        <v/>
      </c>
      <c r="I2624" t="str">
        <f>_xlfn.XLOOKUP(Comuni[[#This Row],[Regione]],Ripartizione_geografica[Regione],Ripartizione_geografica[Ripartizione geografica])</f>
        <v>Nord-ovest</v>
      </c>
      <c r="J2624">
        <f>_xlfn.XLOOKUP(Comuni[[#This Row],[Regione]],Ripartizione_geografica[Regione],Ripartizione_geografica[Codice Regione])</f>
        <v>3</v>
      </c>
      <c r="K2624">
        <f>_xlfn.XLOOKUP(Comuni[[#This Row],[Regione]],Table_0[Regione],Table_0[Totale])</f>
        <v>4308126</v>
      </c>
      <c r="L2624">
        <f>_xlfn.XLOOKUP(Comuni[[#This Row],[Regione]],Table_0[Regione],Table_0[Guariti])</f>
        <v>4242764</v>
      </c>
      <c r="M2624">
        <f>_xlfn.XLOOKUP(Comuni[[#This Row],[Regione]],Table_0[Regione],Table_0[Deceduti])</f>
        <v>47031</v>
      </c>
      <c r="N2624" s="1">
        <f>(Comuni[[#This Row],[Popolazione2011]]/Comuni[[#This Row],[Ammalati TOT]])*100</f>
        <v>9.0085573170329739E-2</v>
      </c>
      <c r="O2624">
        <f>_xlfn.XLOOKUP(Comuni[[#This Row],[Regione]],Table_0[Regione],Table_0[TOT AREA])</f>
        <v>6838505</v>
      </c>
      <c r="P2624" s="1">
        <f>(Comuni[[#This Row],[Popolazione2011]]/Comuni[[#This Row],[Ammalati AREA]])*100</f>
        <v>5.6752170247736898E-2</v>
      </c>
    </row>
    <row r="2625" spans="1:16" x14ac:dyDescent="0.3">
      <c r="A2625" t="s">
        <v>2646</v>
      </c>
      <c r="B2625" t="s">
        <v>8023</v>
      </c>
      <c r="C2625" t="s">
        <v>2585</v>
      </c>
      <c r="D2625">
        <v>402</v>
      </c>
      <c r="E2625" s="1">
        <f>(Comuni[[#This Row],[Popolazione2011]]/SUM(D:D))*100</f>
        <v>6.7650625379546089E-4</v>
      </c>
      <c r="F2625">
        <f t="shared" si="40"/>
        <v>9704151</v>
      </c>
      <c r="G2625" s="1">
        <f>(Comuni[[#This Row],[Popolazione2011]]/Comuni[[#This Row],[TOT POP REGIONE ]])*100</f>
        <v>4.1425571386925035E-3</v>
      </c>
      <c r="H2625" t="str">
        <f>IF(Comuni[[#This Row],[Popolazione2011]]&gt;300000,"MAGGIORE","")</f>
        <v/>
      </c>
      <c r="I2625" t="str">
        <f>_xlfn.XLOOKUP(Comuni[[#This Row],[Regione]],Ripartizione_geografica[Regione],Ripartizione_geografica[Ripartizione geografica])</f>
        <v>Nord-ovest</v>
      </c>
      <c r="J2625">
        <f>_xlfn.XLOOKUP(Comuni[[#This Row],[Regione]],Ripartizione_geografica[Regione],Ripartizione_geografica[Codice Regione])</f>
        <v>3</v>
      </c>
      <c r="K2625">
        <f>_xlfn.XLOOKUP(Comuni[[#This Row],[Regione]],Table_0[Regione],Table_0[Totale])</f>
        <v>4308126</v>
      </c>
      <c r="L2625">
        <f>_xlfn.XLOOKUP(Comuni[[#This Row],[Regione]],Table_0[Regione],Table_0[Guariti])</f>
        <v>4242764</v>
      </c>
      <c r="M2625">
        <f>_xlfn.XLOOKUP(Comuni[[#This Row],[Regione]],Table_0[Regione],Table_0[Deceduti])</f>
        <v>47031</v>
      </c>
      <c r="N2625" s="1">
        <f>(Comuni[[#This Row],[Popolazione2011]]/Comuni[[#This Row],[Ammalati TOT]])*100</f>
        <v>9.3312034049143414E-3</v>
      </c>
      <c r="O2625">
        <f>_xlfn.XLOOKUP(Comuni[[#This Row],[Regione]],Table_0[Regione],Table_0[TOT AREA])</f>
        <v>6838505</v>
      </c>
      <c r="P2625" s="1">
        <f>(Comuni[[#This Row],[Popolazione2011]]/Comuni[[#This Row],[Ammalati AREA]])*100</f>
        <v>5.8784778251971745E-3</v>
      </c>
    </row>
    <row r="2626" spans="1:16" x14ac:dyDescent="0.3">
      <c r="A2626" t="s">
        <v>2647</v>
      </c>
      <c r="B2626" t="s">
        <v>8023</v>
      </c>
      <c r="C2626" t="s">
        <v>2585</v>
      </c>
      <c r="D2626">
        <v>141</v>
      </c>
      <c r="E2626" s="1">
        <f>(Comuni[[#This Row],[Popolazione2011]]/SUM(D:D))*100</f>
        <v>2.3728204424169154E-4</v>
      </c>
      <c r="F2626">
        <f t="shared" ref="F2626:F2689" si="41">SUMIFS(D:D,B:B,B2626)</f>
        <v>9704151</v>
      </c>
      <c r="G2626" s="1">
        <f>(Comuni[[#This Row],[Popolazione2011]]/Comuni[[#This Row],[TOT POP REGIONE ]])*100</f>
        <v>1.4529864590936395E-3</v>
      </c>
      <c r="H2626" t="str">
        <f>IF(Comuni[[#This Row],[Popolazione2011]]&gt;300000,"MAGGIORE","")</f>
        <v/>
      </c>
      <c r="I2626" t="str">
        <f>_xlfn.XLOOKUP(Comuni[[#This Row],[Regione]],Ripartizione_geografica[Regione],Ripartizione_geografica[Ripartizione geografica])</f>
        <v>Nord-ovest</v>
      </c>
      <c r="J2626">
        <f>_xlfn.XLOOKUP(Comuni[[#This Row],[Regione]],Ripartizione_geografica[Regione],Ripartizione_geografica[Codice Regione])</f>
        <v>3</v>
      </c>
      <c r="K2626">
        <f>_xlfn.XLOOKUP(Comuni[[#This Row],[Regione]],Table_0[Regione],Table_0[Totale])</f>
        <v>4308126</v>
      </c>
      <c r="L2626">
        <f>_xlfn.XLOOKUP(Comuni[[#This Row],[Regione]],Table_0[Regione],Table_0[Guariti])</f>
        <v>4242764</v>
      </c>
      <c r="M2626">
        <f>_xlfn.XLOOKUP(Comuni[[#This Row],[Regione]],Table_0[Regione],Table_0[Deceduti])</f>
        <v>47031</v>
      </c>
      <c r="N2626" s="1">
        <f>(Comuni[[#This Row],[Popolazione2011]]/Comuni[[#This Row],[Ammalati TOT]])*100</f>
        <v>3.2728847763505522E-3</v>
      </c>
      <c r="O2626">
        <f>_xlfn.XLOOKUP(Comuni[[#This Row],[Regione]],Table_0[Regione],Table_0[TOT AREA])</f>
        <v>6838505</v>
      </c>
      <c r="P2626" s="1">
        <f>(Comuni[[#This Row],[Popolazione2011]]/Comuni[[#This Row],[Ammalati AREA]])*100</f>
        <v>2.0618541625691579E-3</v>
      </c>
    </row>
    <row r="2627" spans="1:16" x14ac:dyDescent="0.3">
      <c r="A2627" t="s">
        <v>2648</v>
      </c>
      <c r="B2627" t="s">
        <v>8023</v>
      </c>
      <c r="C2627" t="s">
        <v>2585</v>
      </c>
      <c r="D2627">
        <v>1961</v>
      </c>
      <c r="E2627" s="1">
        <f>(Comuni[[#This Row],[Popolazione2011]]/SUM(D:D))*100</f>
        <v>3.3000715514748731E-3</v>
      </c>
      <c r="F2627">
        <f t="shared" si="41"/>
        <v>9704151</v>
      </c>
      <c r="G2627" s="1">
        <f>(Comuni[[#This Row],[Popolazione2011]]/Comuni[[#This Row],[TOT POP REGIONE ]])*100</f>
        <v>2.0207847136756218E-2</v>
      </c>
      <c r="H2627" t="str">
        <f>IF(Comuni[[#This Row],[Popolazione2011]]&gt;300000,"MAGGIORE","")</f>
        <v/>
      </c>
      <c r="I2627" t="str">
        <f>_xlfn.XLOOKUP(Comuni[[#This Row],[Regione]],Ripartizione_geografica[Regione],Ripartizione_geografica[Ripartizione geografica])</f>
        <v>Nord-ovest</v>
      </c>
      <c r="J2627">
        <f>_xlfn.XLOOKUP(Comuni[[#This Row],[Regione]],Ripartizione_geografica[Regione],Ripartizione_geografica[Codice Regione])</f>
        <v>3</v>
      </c>
      <c r="K2627">
        <f>_xlfn.XLOOKUP(Comuni[[#This Row],[Regione]],Table_0[Regione],Table_0[Totale])</f>
        <v>4308126</v>
      </c>
      <c r="L2627">
        <f>_xlfn.XLOOKUP(Comuni[[#This Row],[Regione]],Table_0[Regione],Table_0[Guariti])</f>
        <v>4242764</v>
      </c>
      <c r="M2627">
        <f>_xlfn.XLOOKUP(Comuni[[#This Row],[Regione]],Table_0[Regione],Table_0[Deceduti])</f>
        <v>47031</v>
      </c>
      <c r="N2627" s="1">
        <f>(Comuni[[#This Row],[Popolazione2011]]/Comuni[[#This Row],[Ammalati TOT]])*100</f>
        <v>4.5518631534917968E-2</v>
      </c>
      <c r="O2627">
        <f>_xlfn.XLOOKUP(Comuni[[#This Row],[Regione]],Table_0[Regione],Table_0[TOT AREA])</f>
        <v>6838505</v>
      </c>
      <c r="P2627" s="1">
        <f>(Comuni[[#This Row],[Popolazione2011]]/Comuni[[#This Row],[Ammalati AREA]])*100</f>
        <v>2.8675858246795173E-2</v>
      </c>
    </row>
    <row r="2628" spans="1:16" x14ac:dyDescent="0.3">
      <c r="A2628" t="s">
        <v>2649</v>
      </c>
      <c r="B2628" t="s">
        <v>8023</v>
      </c>
      <c r="C2628" t="s">
        <v>2585</v>
      </c>
      <c r="D2628">
        <v>1025</v>
      </c>
      <c r="E2628" s="1">
        <f>(Comuni[[#This Row],[Popolazione2011]]/SUM(D:D))*100</f>
        <v>1.7249226620406652E-3</v>
      </c>
      <c r="F2628">
        <f t="shared" si="41"/>
        <v>9704151</v>
      </c>
      <c r="G2628" s="1">
        <f>(Comuni[[#This Row],[Popolazione2011]]/Comuni[[#This Row],[TOT POP REGIONE ]])*100</f>
        <v>1.0562490216815464E-2</v>
      </c>
      <c r="H2628" t="str">
        <f>IF(Comuni[[#This Row],[Popolazione2011]]&gt;300000,"MAGGIORE","")</f>
        <v/>
      </c>
      <c r="I2628" t="str">
        <f>_xlfn.XLOOKUP(Comuni[[#This Row],[Regione]],Ripartizione_geografica[Regione],Ripartizione_geografica[Ripartizione geografica])</f>
        <v>Nord-ovest</v>
      </c>
      <c r="J2628">
        <f>_xlfn.XLOOKUP(Comuni[[#This Row],[Regione]],Ripartizione_geografica[Regione],Ripartizione_geografica[Codice Regione])</f>
        <v>3</v>
      </c>
      <c r="K2628">
        <f>_xlfn.XLOOKUP(Comuni[[#This Row],[Regione]],Table_0[Regione],Table_0[Totale])</f>
        <v>4308126</v>
      </c>
      <c r="L2628">
        <f>_xlfn.XLOOKUP(Comuni[[#This Row],[Regione]],Table_0[Regione],Table_0[Guariti])</f>
        <v>4242764</v>
      </c>
      <c r="M2628">
        <f>_xlfn.XLOOKUP(Comuni[[#This Row],[Regione]],Table_0[Regione],Table_0[Deceduti])</f>
        <v>47031</v>
      </c>
      <c r="N2628" s="1">
        <f>(Comuni[[#This Row],[Popolazione2011]]/Comuni[[#This Row],[Ammalati TOT]])*100</f>
        <v>2.3792247487654725E-2</v>
      </c>
      <c r="O2628">
        <f>_xlfn.XLOOKUP(Comuni[[#This Row],[Regione]],Table_0[Regione],Table_0[TOT AREA])</f>
        <v>6838505</v>
      </c>
      <c r="P2628" s="1">
        <f>(Comuni[[#This Row],[Popolazione2011]]/Comuni[[#This Row],[Ammalati AREA]])*100</f>
        <v>1.4988656146336078E-2</v>
      </c>
    </row>
    <row r="2629" spans="1:16" x14ac:dyDescent="0.3">
      <c r="A2629" t="s">
        <v>2650</v>
      </c>
      <c r="B2629" t="s">
        <v>8023</v>
      </c>
      <c r="C2629" t="s">
        <v>2585</v>
      </c>
      <c r="D2629">
        <v>2188</v>
      </c>
      <c r="E2629" s="1">
        <f>(Comuni[[#This Row],[Popolazione2011]]/SUM(D:D))*100</f>
        <v>3.6820788141902201E-3</v>
      </c>
      <c r="F2629">
        <f t="shared" si="41"/>
        <v>9704151</v>
      </c>
      <c r="G2629" s="1">
        <f>(Comuni[[#This Row],[Popolazione2011]]/Comuni[[#This Row],[TOT POP REGIONE ]])*100</f>
        <v>2.2547052287211936E-2</v>
      </c>
      <c r="H2629" t="str">
        <f>IF(Comuni[[#This Row],[Popolazione2011]]&gt;300000,"MAGGIORE","")</f>
        <v/>
      </c>
      <c r="I2629" t="str">
        <f>_xlfn.XLOOKUP(Comuni[[#This Row],[Regione]],Ripartizione_geografica[Regione],Ripartizione_geografica[Ripartizione geografica])</f>
        <v>Nord-ovest</v>
      </c>
      <c r="J2629">
        <f>_xlfn.XLOOKUP(Comuni[[#This Row],[Regione]],Ripartizione_geografica[Regione],Ripartizione_geografica[Codice Regione])</f>
        <v>3</v>
      </c>
      <c r="K2629">
        <f>_xlfn.XLOOKUP(Comuni[[#This Row],[Regione]],Table_0[Regione],Table_0[Totale])</f>
        <v>4308126</v>
      </c>
      <c r="L2629">
        <f>_xlfn.XLOOKUP(Comuni[[#This Row],[Regione]],Table_0[Regione],Table_0[Guariti])</f>
        <v>4242764</v>
      </c>
      <c r="M2629">
        <f>_xlfn.XLOOKUP(Comuni[[#This Row],[Regione]],Table_0[Regione],Table_0[Deceduti])</f>
        <v>47031</v>
      </c>
      <c r="N2629" s="1">
        <f>(Comuni[[#This Row],[Popolazione2011]]/Comuni[[#This Row],[Ammalati TOT]])*100</f>
        <v>5.0787743905354669E-2</v>
      </c>
      <c r="O2629">
        <f>_xlfn.XLOOKUP(Comuni[[#This Row],[Regione]],Table_0[Regione],Table_0[TOT AREA])</f>
        <v>6838505</v>
      </c>
      <c r="P2629" s="1">
        <f>(Comuni[[#This Row],[Popolazione2011]]/Comuni[[#This Row],[Ammalati AREA]])*100</f>
        <v>3.1995297217739839E-2</v>
      </c>
    </row>
    <row r="2630" spans="1:16" x14ac:dyDescent="0.3">
      <c r="A2630" t="s">
        <v>2651</v>
      </c>
      <c r="B2630" t="s">
        <v>8023</v>
      </c>
      <c r="C2630" t="s">
        <v>2585</v>
      </c>
      <c r="D2630">
        <v>2288</v>
      </c>
      <c r="E2630" s="1">
        <f>(Comuni[[#This Row],[Popolazione2011]]/SUM(D:D))*100</f>
        <v>3.8503639519502854E-3</v>
      </c>
      <c r="F2630">
        <f t="shared" si="41"/>
        <v>9704151</v>
      </c>
      <c r="G2630" s="1">
        <f>(Comuni[[#This Row],[Popolazione2011]]/Comuni[[#This Row],[TOT POP REGIONE ]])*100</f>
        <v>2.3577539137632955E-2</v>
      </c>
      <c r="H2630" t="str">
        <f>IF(Comuni[[#This Row],[Popolazione2011]]&gt;300000,"MAGGIORE","")</f>
        <v/>
      </c>
      <c r="I2630" t="str">
        <f>_xlfn.XLOOKUP(Comuni[[#This Row],[Regione]],Ripartizione_geografica[Regione],Ripartizione_geografica[Ripartizione geografica])</f>
        <v>Nord-ovest</v>
      </c>
      <c r="J2630">
        <f>_xlfn.XLOOKUP(Comuni[[#This Row],[Regione]],Ripartizione_geografica[Regione],Ripartizione_geografica[Codice Regione])</f>
        <v>3</v>
      </c>
      <c r="K2630">
        <f>_xlfn.XLOOKUP(Comuni[[#This Row],[Regione]],Table_0[Regione],Table_0[Totale])</f>
        <v>4308126</v>
      </c>
      <c r="L2630">
        <f>_xlfn.XLOOKUP(Comuni[[#This Row],[Regione]],Table_0[Regione],Table_0[Guariti])</f>
        <v>4242764</v>
      </c>
      <c r="M2630">
        <f>_xlfn.XLOOKUP(Comuni[[#This Row],[Regione]],Table_0[Regione],Table_0[Deceduti])</f>
        <v>47031</v>
      </c>
      <c r="N2630" s="1">
        <f>(Comuni[[#This Row],[Popolazione2011]]/Comuni[[#This Row],[Ammalati TOT]])*100</f>
        <v>5.3108938782199036E-2</v>
      </c>
      <c r="O2630">
        <f>_xlfn.XLOOKUP(Comuni[[#This Row],[Regione]],Table_0[Regione],Table_0[TOT AREA])</f>
        <v>6838505</v>
      </c>
      <c r="P2630" s="1">
        <f>(Comuni[[#This Row],[Popolazione2011]]/Comuni[[#This Row],[Ammalati AREA]])*100</f>
        <v>3.3457605134455559E-2</v>
      </c>
    </row>
    <row r="2631" spans="1:16" x14ac:dyDescent="0.3">
      <c r="A2631" t="s">
        <v>2652</v>
      </c>
      <c r="B2631" t="s">
        <v>8023</v>
      </c>
      <c r="C2631" t="s">
        <v>2585</v>
      </c>
      <c r="D2631">
        <v>2187</v>
      </c>
      <c r="E2631" s="1">
        <f>(Comuni[[#This Row],[Popolazione2011]]/SUM(D:D))*100</f>
        <v>3.6803959628126195E-3</v>
      </c>
      <c r="F2631">
        <f t="shared" si="41"/>
        <v>9704151</v>
      </c>
      <c r="G2631" s="1">
        <f>(Comuni[[#This Row],[Popolazione2011]]/Comuni[[#This Row],[TOT POP REGIONE ]])*100</f>
        <v>2.2536747418707728E-2</v>
      </c>
      <c r="H2631" t="str">
        <f>IF(Comuni[[#This Row],[Popolazione2011]]&gt;300000,"MAGGIORE","")</f>
        <v/>
      </c>
      <c r="I2631" t="str">
        <f>_xlfn.XLOOKUP(Comuni[[#This Row],[Regione]],Ripartizione_geografica[Regione],Ripartizione_geografica[Ripartizione geografica])</f>
        <v>Nord-ovest</v>
      </c>
      <c r="J2631">
        <f>_xlfn.XLOOKUP(Comuni[[#This Row],[Regione]],Ripartizione_geografica[Regione],Ripartizione_geografica[Codice Regione])</f>
        <v>3</v>
      </c>
      <c r="K2631">
        <f>_xlfn.XLOOKUP(Comuni[[#This Row],[Regione]],Table_0[Regione],Table_0[Totale])</f>
        <v>4308126</v>
      </c>
      <c r="L2631">
        <f>_xlfn.XLOOKUP(Comuni[[#This Row],[Regione]],Table_0[Regione],Table_0[Guariti])</f>
        <v>4242764</v>
      </c>
      <c r="M2631">
        <f>_xlfn.XLOOKUP(Comuni[[#This Row],[Regione]],Table_0[Regione],Table_0[Deceduti])</f>
        <v>47031</v>
      </c>
      <c r="N2631" s="1">
        <f>(Comuni[[#This Row],[Popolazione2011]]/Comuni[[#This Row],[Ammalati TOT]])*100</f>
        <v>5.0764531956586229E-2</v>
      </c>
      <c r="O2631">
        <f>_xlfn.XLOOKUP(Comuni[[#This Row],[Regione]],Table_0[Regione],Table_0[TOT AREA])</f>
        <v>6838505</v>
      </c>
      <c r="P2631" s="1">
        <f>(Comuni[[#This Row],[Popolazione2011]]/Comuni[[#This Row],[Ammalati AREA]])*100</f>
        <v>3.1980674138572682E-2</v>
      </c>
    </row>
    <row r="2632" spans="1:16" x14ac:dyDescent="0.3">
      <c r="A2632" t="s">
        <v>2653</v>
      </c>
      <c r="B2632" t="s">
        <v>8023</v>
      </c>
      <c r="C2632" t="s">
        <v>2585</v>
      </c>
      <c r="D2632">
        <v>6101</v>
      </c>
      <c r="E2632" s="1">
        <f>(Comuni[[#This Row],[Popolazione2011]]/SUM(D:D))*100</f>
        <v>1.0267076254741559E-2</v>
      </c>
      <c r="F2632">
        <f t="shared" si="41"/>
        <v>9704151</v>
      </c>
      <c r="G2632" s="1">
        <f>(Comuni[[#This Row],[Popolazione2011]]/Comuni[[#This Row],[TOT POP REGIONE ]])*100</f>
        <v>6.2870002744186484E-2</v>
      </c>
      <c r="H2632" t="str">
        <f>IF(Comuni[[#This Row],[Popolazione2011]]&gt;300000,"MAGGIORE","")</f>
        <v/>
      </c>
      <c r="I2632" t="str">
        <f>_xlfn.XLOOKUP(Comuni[[#This Row],[Regione]],Ripartizione_geografica[Regione],Ripartizione_geografica[Ripartizione geografica])</f>
        <v>Nord-ovest</v>
      </c>
      <c r="J2632">
        <f>_xlfn.XLOOKUP(Comuni[[#This Row],[Regione]],Ripartizione_geografica[Regione],Ripartizione_geografica[Codice Regione])</f>
        <v>3</v>
      </c>
      <c r="K2632">
        <f>_xlfn.XLOOKUP(Comuni[[#This Row],[Regione]],Table_0[Regione],Table_0[Totale])</f>
        <v>4308126</v>
      </c>
      <c r="L2632">
        <f>_xlfn.XLOOKUP(Comuni[[#This Row],[Regione]],Table_0[Regione],Table_0[Guariti])</f>
        <v>4242764</v>
      </c>
      <c r="M2632">
        <f>_xlfn.XLOOKUP(Comuni[[#This Row],[Regione]],Table_0[Regione],Table_0[Deceduti])</f>
        <v>47031</v>
      </c>
      <c r="N2632" s="1">
        <f>(Comuni[[#This Row],[Popolazione2011]]/Comuni[[#This Row],[Ammalati TOT]])*100</f>
        <v>0.1416160994362746</v>
      </c>
      <c r="O2632">
        <f>_xlfn.XLOOKUP(Comuni[[#This Row],[Regione]],Table_0[Regione],Table_0[TOT AREA])</f>
        <v>6838505</v>
      </c>
      <c r="P2632" s="1">
        <f>(Comuni[[#This Row],[Popolazione2011]]/Comuni[[#This Row],[Ammalati AREA]])*100</f>
        <v>8.921540599882577E-2</v>
      </c>
    </row>
    <row r="2633" spans="1:16" x14ac:dyDescent="0.3">
      <c r="A2633" t="s">
        <v>2654</v>
      </c>
      <c r="B2633" t="s">
        <v>8023</v>
      </c>
      <c r="C2633" t="s">
        <v>2585</v>
      </c>
      <c r="D2633">
        <v>3197</v>
      </c>
      <c r="E2633" s="1">
        <f>(Comuni[[#This Row],[Popolazione2011]]/SUM(D:D))*100</f>
        <v>5.3800758541892747E-3</v>
      </c>
      <c r="F2633">
        <f t="shared" si="41"/>
        <v>9704151</v>
      </c>
      <c r="G2633" s="1">
        <f>(Comuni[[#This Row],[Popolazione2011]]/Comuni[[#This Row],[TOT POP REGIONE ]])*100</f>
        <v>3.2944664607960035E-2</v>
      </c>
      <c r="H2633" t="str">
        <f>IF(Comuni[[#This Row],[Popolazione2011]]&gt;300000,"MAGGIORE","")</f>
        <v/>
      </c>
      <c r="I2633" t="str">
        <f>_xlfn.XLOOKUP(Comuni[[#This Row],[Regione]],Ripartizione_geografica[Regione],Ripartizione_geografica[Ripartizione geografica])</f>
        <v>Nord-ovest</v>
      </c>
      <c r="J2633">
        <f>_xlfn.XLOOKUP(Comuni[[#This Row],[Regione]],Ripartizione_geografica[Regione],Ripartizione_geografica[Codice Regione])</f>
        <v>3</v>
      </c>
      <c r="K2633">
        <f>_xlfn.XLOOKUP(Comuni[[#This Row],[Regione]],Table_0[Regione],Table_0[Totale])</f>
        <v>4308126</v>
      </c>
      <c r="L2633">
        <f>_xlfn.XLOOKUP(Comuni[[#This Row],[Regione]],Table_0[Regione],Table_0[Guariti])</f>
        <v>4242764</v>
      </c>
      <c r="M2633">
        <f>_xlfn.XLOOKUP(Comuni[[#This Row],[Regione]],Table_0[Regione],Table_0[Deceduti])</f>
        <v>47031</v>
      </c>
      <c r="N2633" s="1">
        <f>(Comuni[[#This Row],[Popolazione2011]]/Comuni[[#This Row],[Ammalati TOT]])*100</f>
        <v>7.420860021271429E-2</v>
      </c>
      <c r="O2633">
        <f>_xlfn.XLOOKUP(Comuni[[#This Row],[Regione]],Table_0[Regione],Table_0[TOT AREA])</f>
        <v>6838505</v>
      </c>
      <c r="P2633" s="1">
        <f>(Comuni[[#This Row],[Popolazione2011]]/Comuni[[#This Row],[Ammalati AREA]])*100</f>
        <v>4.6749984097401408E-2</v>
      </c>
    </row>
    <row r="2634" spans="1:16" x14ac:dyDescent="0.3">
      <c r="A2634" t="s">
        <v>2655</v>
      </c>
      <c r="B2634" t="s">
        <v>8023</v>
      </c>
      <c r="C2634" t="s">
        <v>2585</v>
      </c>
      <c r="D2634">
        <v>2207</v>
      </c>
      <c r="E2634" s="1">
        <f>(Comuni[[#This Row],[Popolazione2011]]/SUM(D:D))*100</f>
        <v>3.7140529903646326E-3</v>
      </c>
      <c r="F2634">
        <f t="shared" si="41"/>
        <v>9704151</v>
      </c>
      <c r="G2634" s="1">
        <f>(Comuni[[#This Row],[Popolazione2011]]/Comuni[[#This Row],[TOT POP REGIONE ]])*100</f>
        <v>2.2742844788791929E-2</v>
      </c>
      <c r="H2634" t="str">
        <f>IF(Comuni[[#This Row],[Popolazione2011]]&gt;300000,"MAGGIORE","")</f>
        <v/>
      </c>
      <c r="I2634" t="str">
        <f>_xlfn.XLOOKUP(Comuni[[#This Row],[Regione]],Ripartizione_geografica[Regione],Ripartizione_geografica[Ripartizione geografica])</f>
        <v>Nord-ovest</v>
      </c>
      <c r="J2634">
        <f>_xlfn.XLOOKUP(Comuni[[#This Row],[Regione]],Ripartizione_geografica[Regione],Ripartizione_geografica[Codice Regione])</f>
        <v>3</v>
      </c>
      <c r="K2634">
        <f>_xlfn.XLOOKUP(Comuni[[#This Row],[Regione]],Table_0[Regione],Table_0[Totale])</f>
        <v>4308126</v>
      </c>
      <c r="L2634">
        <f>_xlfn.XLOOKUP(Comuni[[#This Row],[Regione]],Table_0[Regione],Table_0[Guariti])</f>
        <v>4242764</v>
      </c>
      <c r="M2634">
        <f>_xlfn.XLOOKUP(Comuni[[#This Row],[Regione]],Table_0[Regione],Table_0[Deceduti])</f>
        <v>47031</v>
      </c>
      <c r="N2634" s="1">
        <f>(Comuni[[#This Row],[Popolazione2011]]/Comuni[[#This Row],[Ammalati TOT]])*100</f>
        <v>5.1228770931955096E-2</v>
      </c>
      <c r="O2634">
        <f>_xlfn.XLOOKUP(Comuni[[#This Row],[Regione]],Table_0[Regione],Table_0[TOT AREA])</f>
        <v>6838505</v>
      </c>
      <c r="P2634" s="1">
        <f>(Comuni[[#This Row],[Popolazione2011]]/Comuni[[#This Row],[Ammalati AREA]])*100</f>
        <v>3.2273135721915827E-2</v>
      </c>
    </row>
    <row r="2635" spans="1:16" x14ac:dyDescent="0.3">
      <c r="A2635" t="s">
        <v>2656</v>
      </c>
      <c r="B2635" t="s">
        <v>8023</v>
      </c>
      <c r="C2635" t="s">
        <v>2585</v>
      </c>
      <c r="D2635">
        <v>2391</v>
      </c>
      <c r="E2635" s="1">
        <f>(Comuni[[#This Row],[Popolazione2011]]/SUM(D:D))*100</f>
        <v>4.0236976438431521E-3</v>
      </c>
      <c r="F2635">
        <f t="shared" si="41"/>
        <v>9704151</v>
      </c>
      <c r="G2635" s="1">
        <f>(Comuni[[#This Row],[Popolazione2011]]/Comuni[[#This Row],[TOT POP REGIONE ]])*100</f>
        <v>2.4638940593566607E-2</v>
      </c>
      <c r="H2635" t="str">
        <f>IF(Comuni[[#This Row],[Popolazione2011]]&gt;300000,"MAGGIORE","")</f>
        <v/>
      </c>
      <c r="I2635" t="str">
        <f>_xlfn.XLOOKUP(Comuni[[#This Row],[Regione]],Ripartizione_geografica[Regione],Ripartizione_geografica[Ripartizione geografica])</f>
        <v>Nord-ovest</v>
      </c>
      <c r="J2635">
        <f>_xlfn.XLOOKUP(Comuni[[#This Row],[Regione]],Ripartizione_geografica[Regione],Ripartizione_geografica[Codice Regione])</f>
        <v>3</v>
      </c>
      <c r="K2635">
        <f>_xlfn.XLOOKUP(Comuni[[#This Row],[Regione]],Table_0[Regione],Table_0[Totale])</f>
        <v>4308126</v>
      </c>
      <c r="L2635">
        <f>_xlfn.XLOOKUP(Comuni[[#This Row],[Regione]],Table_0[Regione],Table_0[Guariti])</f>
        <v>4242764</v>
      </c>
      <c r="M2635">
        <f>_xlfn.XLOOKUP(Comuni[[#This Row],[Regione]],Table_0[Regione],Table_0[Deceduti])</f>
        <v>47031</v>
      </c>
      <c r="N2635" s="1">
        <f>(Comuni[[#This Row],[Popolazione2011]]/Comuni[[#This Row],[Ammalati TOT]])*100</f>
        <v>5.5499769505348732E-2</v>
      </c>
      <c r="O2635">
        <f>_xlfn.XLOOKUP(Comuni[[#This Row],[Regione]],Table_0[Regione],Table_0[TOT AREA])</f>
        <v>6838505</v>
      </c>
      <c r="P2635" s="1">
        <f>(Comuni[[#This Row],[Popolazione2011]]/Comuni[[#This Row],[Ammalati AREA]])*100</f>
        <v>3.4963782288672744E-2</v>
      </c>
    </row>
    <row r="2636" spans="1:16" x14ac:dyDescent="0.3">
      <c r="A2636" t="s">
        <v>2657</v>
      </c>
      <c r="B2636" t="s">
        <v>8023</v>
      </c>
      <c r="C2636" t="s">
        <v>2585</v>
      </c>
      <c r="D2636">
        <v>2920</v>
      </c>
      <c r="E2636" s="1">
        <f>(Comuni[[#This Row],[Popolazione2011]]/SUM(D:D))*100</f>
        <v>4.9139260225938954E-3</v>
      </c>
      <c r="F2636">
        <f t="shared" si="41"/>
        <v>9704151</v>
      </c>
      <c r="G2636" s="1">
        <f>(Comuni[[#This Row],[Popolazione2011]]/Comuni[[#This Row],[TOT POP REGIONE ]])*100</f>
        <v>3.0090216032293809E-2</v>
      </c>
      <c r="H2636" t="str">
        <f>IF(Comuni[[#This Row],[Popolazione2011]]&gt;300000,"MAGGIORE","")</f>
        <v/>
      </c>
      <c r="I2636" t="str">
        <f>_xlfn.XLOOKUP(Comuni[[#This Row],[Regione]],Ripartizione_geografica[Regione],Ripartizione_geografica[Ripartizione geografica])</f>
        <v>Nord-ovest</v>
      </c>
      <c r="J2636">
        <f>_xlfn.XLOOKUP(Comuni[[#This Row],[Regione]],Ripartizione_geografica[Regione],Ripartizione_geografica[Codice Regione])</f>
        <v>3</v>
      </c>
      <c r="K2636">
        <f>_xlfn.XLOOKUP(Comuni[[#This Row],[Regione]],Table_0[Regione],Table_0[Totale])</f>
        <v>4308126</v>
      </c>
      <c r="L2636">
        <f>_xlfn.XLOOKUP(Comuni[[#This Row],[Regione]],Table_0[Regione],Table_0[Guariti])</f>
        <v>4242764</v>
      </c>
      <c r="M2636">
        <f>_xlfn.XLOOKUP(Comuni[[#This Row],[Regione]],Table_0[Regione],Table_0[Deceduti])</f>
        <v>47031</v>
      </c>
      <c r="N2636" s="1">
        <f>(Comuni[[#This Row],[Popolazione2011]]/Comuni[[#This Row],[Ammalati TOT]])*100</f>
        <v>6.7778890403855416E-2</v>
      </c>
      <c r="O2636">
        <f>_xlfn.XLOOKUP(Comuni[[#This Row],[Regione]],Table_0[Regione],Table_0[TOT AREA])</f>
        <v>6838505</v>
      </c>
      <c r="P2636" s="1">
        <f>(Comuni[[#This Row],[Popolazione2011]]/Comuni[[#This Row],[Ammalati AREA]])*100</f>
        <v>4.2699391168098878E-2</v>
      </c>
    </row>
    <row r="2637" spans="1:16" x14ac:dyDescent="0.3">
      <c r="A2637" t="s">
        <v>2658</v>
      </c>
      <c r="B2637" t="s">
        <v>8023</v>
      </c>
      <c r="C2637" t="s">
        <v>2585</v>
      </c>
      <c r="D2637">
        <v>147</v>
      </c>
      <c r="E2637" s="1">
        <f>(Comuni[[#This Row],[Popolazione2011]]/SUM(D:D))*100</f>
        <v>2.4737915250729541E-4</v>
      </c>
      <c r="F2637">
        <f t="shared" si="41"/>
        <v>9704151</v>
      </c>
      <c r="G2637" s="1">
        <f>(Comuni[[#This Row],[Popolazione2011]]/Comuni[[#This Row],[TOT POP REGIONE ]])*100</f>
        <v>1.5148156701189006E-3</v>
      </c>
      <c r="H2637" t="str">
        <f>IF(Comuni[[#This Row],[Popolazione2011]]&gt;300000,"MAGGIORE","")</f>
        <v/>
      </c>
      <c r="I2637" t="str">
        <f>_xlfn.XLOOKUP(Comuni[[#This Row],[Regione]],Ripartizione_geografica[Regione],Ripartizione_geografica[Ripartizione geografica])</f>
        <v>Nord-ovest</v>
      </c>
      <c r="J2637">
        <f>_xlfn.XLOOKUP(Comuni[[#This Row],[Regione]],Ripartizione_geografica[Regione],Ripartizione_geografica[Codice Regione])</f>
        <v>3</v>
      </c>
      <c r="K2637">
        <f>_xlfn.XLOOKUP(Comuni[[#This Row],[Regione]],Table_0[Regione],Table_0[Totale])</f>
        <v>4308126</v>
      </c>
      <c r="L2637">
        <f>_xlfn.XLOOKUP(Comuni[[#This Row],[Regione]],Table_0[Regione],Table_0[Guariti])</f>
        <v>4242764</v>
      </c>
      <c r="M2637">
        <f>_xlfn.XLOOKUP(Comuni[[#This Row],[Regione]],Table_0[Regione],Table_0[Deceduti])</f>
        <v>47031</v>
      </c>
      <c r="N2637" s="1">
        <f>(Comuni[[#This Row],[Popolazione2011]]/Comuni[[#This Row],[Ammalati TOT]])*100</f>
        <v>3.412156468961214E-3</v>
      </c>
      <c r="O2637">
        <f>_xlfn.XLOOKUP(Comuni[[#This Row],[Regione]],Table_0[Regione],Table_0[TOT AREA])</f>
        <v>6838505</v>
      </c>
      <c r="P2637" s="1">
        <f>(Comuni[[#This Row],[Popolazione2011]]/Comuni[[#This Row],[Ammalati AREA]])*100</f>
        <v>2.1495926375721011E-3</v>
      </c>
    </row>
    <row r="2638" spans="1:16" x14ac:dyDescent="0.3">
      <c r="A2638" t="s">
        <v>2659</v>
      </c>
      <c r="B2638" t="s">
        <v>8023</v>
      </c>
      <c r="C2638" t="s">
        <v>2585</v>
      </c>
      <c r="D2638">
        <v>1686</v>
      </c>
      <c r="E2638" s="1">
        <f>(Comuni[[#This Row],[Popolazione2011]]/SUM(D:D))*100</f>
        <v>2.8372874226346941E-3</v>
      </c>
      <c r="F2638">
        <f t="shared" si="41"/>
        <v>9704151</v>
      </c>
      <c r="G2638" s="1">
        <f>(Comuni[[#This Row],[Popolazione2011]]/Comuni[[#This Row],[TOT POP REGIONE ]])*100</f>
        <v>1.737400829809841E-2</v>
      </c>
      <c r="H2638" t="str">
        <f>IF(Comuni[[#This Row],[Popolazione2011]]&gt;300000,"MAGGIORE","")</f>
        <v/>
      </c>
      <c r="I2638" t="str">
        <f>_xlfn.XLOOKUP(Comuni[[#This Row],[Regione]],Ripartizione_geografica[Regione],Ripartizione_geografica[Ripartizione geografica])</f>
        <v>Nord-ovest</v>
      </c>
      <c r="J2638">
        <f>_xlfn.XLOOKUP(Comuni[[#This Row],[Regione]],Ripartizione_geografica[Regione],Ripartizione_geografica[Codice Regione])</f>
        <v>3</v>
      </c>
      <c r="K2638">
        <f>_xlfn.XLOOKUP(Comuni[[#This Row],[Regione]],Table_0[Regione],Table_0[Totale])</f>
        <v>4308126</v>
      </c>
      <c r="L2638">
        <f>_xlfn.XLOOKUP(Comuni[[#This Row],[Regione]],Table_0[Regione],Table_0[Guariti])</f>
        <v>4242764</v>
      </c>
      <c r="M2638">
        <f>_xlfn.XLOOKUP(Comuni[[#This Row],[Regione]],Table_0[Regione],Table_0[Deceduti])</f>
        <v>47031</v>
      </c>
      <c r="N2638" s="1">
        <f>(Comuni[[#This Row],[Popolazione2011]]/Comuni[[#This Row],[Ammalati TOT]])*100</f>
        <v>3.9135345623595962E-2</v>
      </c>
      <c r="O2638">
        <f>_xlfn.XLOOKUP(Comuni[[#This Row],[Regione]],Table_0[Regione],Table_0[TOT AREA])</f>
        <v>6838505</v>
      </c>
      <c r="P2638" s="1">
        <f>(Comuni[[#This Row],[Popolazione2011]]/Comuni[[#This Row],[Ammalati AREA]])*100</f>
        <v>2.4654511475826955E-2</v>
      </c>
    </row>
    <row r="2639" spans="1:16" x14ac:dyDescent="0.3">
      <c r="A2639" t="s">
        <v>2660</v>
      </c>
      <c r="B2639" t="s">
        <v>8023</v>
      </c>
      <c r="C2639" t="s">
        <v>2585</v>
      </c>
      <c r="D2639">
        <v>541</v>
      </c>
      <c r="E2639" s="1">
        <f>(Comuni[[#This Row],[Popolazione2011]]/SUM(D:D))*100</f>
        <v>9.1042259528195126E-4</v>
      </c>
      <c r="F2639">
        <f t="shared" si="41"/>
        <v>9704151</v>
      </c>
      <c r="G2639" s="1">
        <f>(Comuni[[#This Row],[Popolazione2011]]/Comuni[[#This Row],[TOT POP REGIONE ]])*100</f>
        <v>5.5749338607777232E-3</v>
      </c>
      <c r="H2639" t="str">
        <f>IF(Comuni[[#This Row],[Popolazione2011]]&gt;300000,"MAGGIORE","")</f>
        <v/>
      </c>
      <c r="I2639" t="str">
        <f>_xlfn.XLOOKUP(Comuni[[#This Row],[Regione]],Ripartizione_geografica[Regione],Ripartizione_geografica[Ripartizione geografica])</f>
        <v>Nord-ovest</v>
      </c>
      <c r="J2639">
        <f>_xlfn.XLOOKUP(Comuni[[#This Row],[Regione]],Ripartizione_geografica[Regione],Ripartizione_geografica[Codice Regione])</f>
        <v>3</v>
      </c>
      <c r="K2639">
        <f>_xlfn.XLOOKUP(Comuni[[#This Row],[Regione]],Table_0[Regione],Table_0[Totale])</f>
        <v>4308126</v>
      </c>
      <c r="L2639">
        <f>_xlfn.XLOOKUP(Comuni[[#This Row],[Regione]],Table_0[Regione],Table_0[Guariti])</f>
        <v>4242764</v>
      </c>
      <c r="M2639">
        <f>_xlfn.XLOOKUP(Comuni[[#This Row],[Regione]],Table_0[Regione],Table_0[Deceduti])</f>
        <v>47031</v>
      </c>
      <c r="N2639" s="1">
        <f>(Comuni[[#This Row],[Popolazione2011]]/Comuni[[#This Row],[Ammalati TOT]])*100</f>
        <v>1.2557664283728006E-2</v>
      </c>
      <c r="O2639">
        <f>_xlfn.XLOOKUP(Comuni[[#This Row],[Regione]],Table_0[Regione],Table_0[TOT AREA])</f>
        <v>6838505</v>
      </c>
      <c r="P2639" s="1">
        <f>(Comuni[[#This Row],[Popolazione2011]]/Comuni[[#This Row],[Ammalati AREA]])*100</f>
        <v>7.9110858294320179E-3</v>
      </c>
    </row>
    <row r="2640" spans="1:16" x14ac:dyDescent="0.3">
      <c r="A2640" t="s">
        <v>2661</v>
      </c>
      <c r="B2640" t="s">
        <v>8023</v>
      </c>
      <c r="C2640" t="s">
        <v>2585</v>
      </c>
      <c r="D2640">
        <v>3410</v>
      </c>
      <c r="E2640" s="1">
        <f>(Comuni[[#This Row],[Popolazione2011]]/SUM(D:D))*100</f>
        <v>5.7385231976182132E-3</v>
      </c>
      <c r="F2640">
        <f t="shared" si="41"/>
        <v>9704151</v>
      </c>
      <c r="G2640" s="1">
        <f>(Comuni[[#This Row],[Popolazione2011]]/Comuni[[#This Row],[TOT POP REGIONE ]])*100</f>
        <v>3.5139601599356807E-2</v>
      </c>
      <c r="H2640" t="str">
        <f>IF(Comuni[[#This Row],[Popolazione2011]]&gt;300000,"MAGGIORE","")</f>
        <v/>
      </c>
      <c r="I2640" t="str">
        <f>_xlfn.XLOOKUP(Comuni[[#This Row],[Regione]],Ripartizione_geografica[Regione],Ripartizione_geografica[Ripartizione geografica])</f>
        <v>Nord-ovest</v>
      </c>
      <c r="J2640">
        <f>_xlfn.XLOOKUP(Comuni[[#This Row],[Regione]],Ripartizione_geografica[Regione],Ripartizione_geografica[Codice Regione])</f>
        <v>3</v>
      </c>
      <c r="K2640">
        <f>_xlfn.XLOOKUP(Comuni[[#This Row],[Regione]],Table_0[Regione],Table_0[Totale])</f>
        <v>4308126</v>
      </c>
      <c r="L2640">
        <f>_xlfn.XLOOKUP(Comuni[[#This Row],[Regione]],Table_0[Regione],Table_0[Guariti])</f>
        <v>4242764</v>
      </c>
      <c r="M2640">
        <f>_xlfn.XLOOKUP(Comuni[[#This Row],[Regione]],Table_0[Regione],Table_0[Deceduti])</f>
        <v>47031</v>
      </c>
      <c r="N2640" s="1">
        <f>(Comuni[[#This Row],[Popolazione2011]]/Comuni[[#This Row],[Ammalati TOT]])*100</f>
        <v>7.9152745300392791E-2</v>
      </c>
      <c r="O2640">
        <f>_xlfn.XLOOKUP(Comuni[[#This Row],[Regione]],Table_0[Regione],Table_0[TOT AREA])</f>
        <v>6838505</v>
      </c>
      <c r="P2640" s="1">
        <f>(Comuni[[#This Row],[Popolazione2011]]/Comuni[[#This Row],[Ammalati AREA]])*100</f>
        <v>4.9864699960005879E-2</v>
      </c>
    </row>
    <row r="2641" spans="1:16" x14ac:dyDescent="0.3">
      <c r="A2641" t="s">
        <v>2662</v>
      </c>
      <c r="B2641" t="s">
        <v>8023</v>
      </c>
      <c r="C2641" t="s">
        <v>2585</v>
      </c>
      <c r="D2641">
        <v>11612</v>
      </c>
      <c r="E2641" s="1">
        <f>(Comuni[[#This Row],[Popolazione2011]]/SUM(D:D))*100</f>
        <v>1.9541270196698737E-2</v>
      </c>
      <c r="F2641">
        <f t="shared" si="41"/>
        <v>9704151</v>
      </c>
      <c r="G2641" s="1">
        <f>(Comuni[[#This Row],[Popolazione2011]]/Comuni[[#This Row],[TOT POP REGIONE ]])*100</f>
        <v>0.11966013307088894</v>
      </c>
      <c r="H2641" t="str">
        <f>IF(Comuni[[#This Row],[Popolazione2011]]&gt;300000,"MAGGIORE","")</f>
        <v/>
      </c>
      <c r="I2641" t="str">
        <f>_xlfn.XLOOKUP(Comuni[[#This Row],[Regione]],Ripartizione_geografica[Regione],Ripartizione_geografica[Ripartizione geografica])</f>
        <v>Nord-ovest</v>
      </c>
      <c r="J2641">
        <f>_xlfn.XLOOKUP(Comuni[[#This Row],[Regione]],Ripartizione_geografica[Regione],Ripartizione_geografica[Codice Regione])</f>
        <v>3</v>
      </c>
      <c r="K2641">
        <f>_xlfn.XLOOKUP(Comuni[[#This Row],[Regione]],Table_0[Regione],Table_0[Totale])</f>
        <v>4308126</v>
      </c>
      <c r="L2641">
        <f>_xlfn.XLOOKUP(Comuni[[#This Row],[Regione]],Table_0[Regione],Table_0[Guariti])</f>
        <v>4242764</v>
      </c>
      <c r="M2641">
        <f>_xlfn.XLOOKUP(Comuni[[#This Row],[Regione]],Table_0[Regione],Table_0[Deceduti])</f>
        <v>47031</v>
      </c>
      <c r="N2641" s="1">
        <f>(Comuni[[#This Row],[Popolazione2011]]/Comuni[[#This Row],[Ammalati TOT]])*100</f>
        <v>0.26953714909916748</v>
      </c>
      <c r="O2641">
        <f>_xlfn.XLOOKUP(Comuni[[#This Row],[Regione]],Table_0[Regione],Table_0[TOT AREA])</f>
        <v>6838505</v>
      </c>
      <c r="P2641" s="1">
        <f>(Comuni[[#This Row],[Popolazione2011]]/Comuni[[#This Row],[Ammalati AREA]])*100</f>
        <v>0.16980319528902882</v>
      </c>
    </row>
    <row r="2642" spans="1:16" x14ac:dyDescent="0.3">
      <c r="A2642" t="s">
        <v>2663</v>
      </c>
      <c r="B2642" t="s">
        <v>8023</v>
      </c>
      <c r="C2642" t="s">
        <v>2585</v>
      </c>
      <c r="D2642">
        <v>765</v>
      </c>
      <c r="E2642" s="1">
        <f>(Comuni[[#This Row],[Popolazione2011]]/SUM(D:D))*100</f>
        <v>1.2873813038644967E-3</v>
      </c>
      <c r="F2642">
        <f t="shared" si="41"/>
        <v>9704151</v>
      </c>
      <c r="G2642" s="1">
        <f>(Comuni[[#This Row],[Popolazione2011]]/Comuni[[#This Row],[TOT POP REGIONE ]])*100</f>
        <v>7.8832244057208106E-3</v>
      </c>
      <c r="H2642" t="str">
        <f>IF(Comuni[[#This Row],[Popolazione2011]]&gt;300000,"MAGGIORE","")</f>
        <v/>
      </c>
      <c r="I2642" t="str">
        <f>_xlfn.XLOOKUP(Comuni[[#This Row],[Regione]],Ripartizione_geografica[Regione],Ripartizione_geografica[Ripartizione geografica])</f>
        <v>Nord-ovest</v>
      </c>
      <c r="J2642">
        <f>_xlfn.XLOOKUP(Comuni[[#This Row],[Regione]],Ripartizione_geografica[Regione],Ripartizione_geografica[Codice Regione])</f>
        <v>3</v>
      </c>
      <c r="K2642">
        <f>_xlfn.XLOOKUP(Comuni[[#This Row],[Regione]],Table_0[Regione],Table_0[Totale])</f>
        <v>4308126</v>
      </c>
      <c r="L2642">
        <f>_xlfn.XLOOKUP(Comuni[[#This Row],[Regione]],Table_0[Regione],Table_0[Guariti])</f>
        <v>4242764</v>
      </c>
      <c r="M2642">
        <f>_xlfn.XLOOKUP(Comuni[[#This Row],[Regione]],Table_0[Regione],Table_0[Deceduti])</f>
        <v>47031</v>
      </c>
      <c r="N2642" s="1">
        <f>(Comuni[[#This Row],[Popolazione2011]]/Comuni[[#This Row],[Ammalati TOT]])*100</f>
        <v>1.7757140807859381E-2</v>
      </c>
      <c r="O2642">
        <f>_xlfn.XLOOKUP(Comuni[[#This Row],[Regione]],Table_0[Regione],Table_0[TOT AREA])</f>
        <v>6838505</v>
      </c>
      <c r="P2642" s="1">
        <f>(Comuni[[#This Row],[Popolazione2011]]/Comuni[[#This Row],[Ammalati AREA]])*100</f>
        <v>1.1186655562875219E-2</v>
      </c>
    </row>
    <row r="2643" spans="1:16" x14ac:dyDescent="0.3">
      <c r="A2643" t="s">
        <v>2664</v>
      </c>
      <c r="B2643" t="s">
        <v>8023</v>
      </c>
      <c r="C2643" t="s">
        <v>2585</v>
      </c>
      <c r="D2643">
        <v>319</v>
      </c>
      <c r="E2643" s="1">
        <f>(Comuni[[#This Row],[Popolazione2011]]/SUM(D:D))*100</f>
        <v>5.3682958945460704E-4</v>
      </c>
      <c r="F2643">
        <f t="shared" si="41"/>
        <v>9704151</v>
      </c>
      <c r="G2643" s="1">
        <f>(Comuni[[#This Row],[Popolazione2011]]/Comuni[[#This Row],[TOT POP REGIONE ]])*100</f>
        <v>3.2872530528430567E-3</v>
      </c>
      <c r="H2643" t="str">
        <f>IF(Comuni[[#This Row],[Popolazione2011]]&gt;300000,"MAGGIORE","")</f>
        <v/>
      </c>
      <c r="I2643" t="str">
        <f>_xlfn.XLOOKUP(Comuni[[#This Row],[Regione]],Ripartizione_geografica[Regione],Ripartizione_geografica[Ripartizione geografica])</f>
        <v>Nord-ovest</v>
      </c>
      <c r="J2643">
        <f>_xlfn.XLOOKUP(Comuni[[#This Row],[Regione]],Ripartizione_geografica[Regione],Ripartizione_geografica[Codice Regione])</f>
        <v>3</v>
      </c>
      <c r="K2643">
        <f>_xlfn.XLOOKUP(Comuni[[#This Row],[Regione]],Table_0[Regione],Table_0[Totale])</f>
        <v>4308126</v>
      </c>
      <c r="L2643">
        <f>_xlfn.XLOOKUP(Comuni[[#This Row],[Regione]],Table_0[Regione],Table_0[Guariti])</f>
        <v>4242764</v>
      </c>
      <c r="M2643">
        <f>_xlfn.XLOOKUP(Comuni[[#This Row],[Regione]],Table_0[Regione],Table_0[Deceduti])</f>
        <v>47031</v>
      </c>
      <c r="N2643" s="1">
        <f>(Comuni[[#This Row],[Popolazione2011]]/Comuni[[#This Row],[Ammalati TOT]])*100</f>
        <v>7.4046116571335188E-3</v>
      </c>
      <c r="O2643">
        <f>_xlfn.XLOOKUP(Comuni[[#This Row],[Regione]],Table_0[Regione],Table_0[TOT AREA])</f>
        <v>6838505</v>
      </c>
      <c r="P2643" s="1">
        <f>(Comuni[[#This Row],[Popolazione2011]]/Comuni[[#This Row],[Ammalati AREA]])*100</f>
        <v>4.6647622543231305E-3</v>
      </c>
    </row>
    <row r="2644" spans="1:16" x14ac:dyDescent="0.3">
      <c r="A2644" t="s">
        <v>2665</v>
      </c>
      <c r="B2644" t="s">
        <v>8023</v>
      </c>
      <c r="C2644" t="s">
        <v>2585</v>
      </c>
      <c r="D2644">
        <v>2833</v>
      </c>
      <c r="E2644" s="1">
        <f>(Comuni[[#This Row],[Popolazione2011]]/SUM(D:D))*100</f>
        <v>4.7675179527426389E-3</v>
      </c>
      <c r="F2644">
        <f t="shared" si="41"/>
        <v>9704151</v>
      </c>
      <c r="G2644" s="1">
        <f>(Comuni[[#This Row],[Popolazione2011]]/Comuni[[#This Row],[TOT POP REGIONE ]])*100</f>
        <v>2.9193692472427521E-2</v>
      </c>
      <c r="H2644" t="str">
        <f>IF(Comuni[[#This Row],[Popolazione2011]]&gt;300000,"MAGGIORE","")</f>
        <v/>
      </c>
      <c r="I2644" t="str">
        <f>_xlfn.XLOOKUP(Comuni[[#This Row],[Regione]],Ripartizione_geografica[Regione],Ripartizione_geografica[Ripartizione geografica])</f>
        <v>Nord-ovest</v>
      </c>
      <c r="J2644">
        <f>_xlfn.XLOOKUP(Comuni[[#This Row],[Regione]],Ripartizione_geografica[Regione],Ripartizione_geografica[Codice Regione])</f>
        <v>3</v>
      </c>
      <c r="K2644">
        <f>_xlfn.XLOOKUP(Comuni[[#This Row],[Regione]],Table_0[Regione],Table_0[Totale])</f>
        <v>4308126</v>
      </c>
      <c r="L2644">
        <f>_xlfn.XLOOKUP(Comuni[[#This Row],[Regione]],Table_0[Regione],Table_0[Guariti])</f>
        <v>4242764</v>
      </c>
      <c r="M2644">
        <f>_xlfn.XLOOKUP(Comuni[[#This Row],[Regione]],Table_0[Regione],Table_0[Deceduti])</f>
        <v>47031</v>
      </c>
      <c r="N2644" s="1">
        <f>(Comuni[[#This Row],[Popolazione2011]]/Comuni[[#This Row],[Ammalati TOT]])*100</f>
        <v>6.5759450861000809E-2</v>
      </c>
      <c r="O2644">
        <f>_xlfn.XLOOKUP(Comuni[[#This Row],[Regione]],Table_0[Regione],Table_0[TOT AREA])</f>
        <v>6838505</v>
      </c>
      <c r="P2644" s="1">
        <f>(Comuni[[#This Row],[Popolazione2011]]/Comuni[[#This Row],[Ammalati AREA]])*100</f>
        <v>4.1427183280556203E-2</v>
      </c>
    </row>
    <row r="2645" spans="1:16" x14ac:dyDescent="0.3">
      <c r="A2645" t="s">
        <v>2666</v>
      </c>
      <c r="B2645" t="s">
        <v>8023</v>
      </c>
      <c r="C2645" t="s">
        <v>2585</v>
      </c>
      <c r="D2645">
        <v>2012</v>
      </c>
      <c r="E2645" s="1">
        <f>(Comuni[[#This Row],[Popolazione2011]]/SUM(D:D))*100</f>
        <v>3.3858969717325063E-3</v>
      </c>
      <c r="F2645">
        <f t="shared" si="41"/>
        <v>9704151</v>
      </c>
      <c r="G2645" s="1">
        <f>(Comuni[[#This Row],[Popolazione2011]]/Comuni[[#This Row],[TOT POP REGIONE ]])*100</f>
        <v>2.0733395430470938E-2</v>
      </c>
      <c r="H2645" t="str">
        <f>IF(Comuni[[#This Row],[Popolazione2011]]&gt;300000,"MAGGIORE","")</f>
        <v/>
      </c>
      <c r="I2645" t="str">
        <f>_xlfn.XLOOKUP(Comuni[[#This Row],[Regione]],Ripartizione_geografica[Regione],Ripartizione_geografica[Ripartizione geografica])</f>
        <v>Nord-ovest</v>
      </c>
      <c r="J2645">
        <f>_xlfn.XLOOKUP(Comuni[[#This Row],[Regione]],Ripartizione_geografica[Regione],Ripartizione_geografica[Codice Regione])</f>
        <v>3</v>
      </c>
      <c r="K2645">
        <f>_xlfn.XLOOKUP(Comuni[[#This Row],[Regione]],Table_0[Regione],Table_0[Totale])</f>
        <v>4308126</v>
      </c>
      <c r="L2645">
        <f>_xlfn.XLOOKUP(Comuni[[#This Row],[Regione]],Table_0[Regione],Table_0[Guariti])</f>
        <v>4242764</v>
      </c>
      <c r="M2645">
        <f>_xlfn.XLOOKUP(Comuni[[#This Row],[Regione]],Table_0[Regione],Table_0[Deceduti])</f>
        <v>47031</v>
      </c>
      <c r="N2645" s="1">
        <f>(Comuni[[#This Row],[Popolazione2011]]/Comuni[[#This Row],[Ammalati TOT]])*100</f>
        <v>4.6702440922108589E-2</v>
      </c>
      <c r="O2645">
        <f>_xlfn.XLOOKUP(Comuni[[#This Row],[Regione]],Table_0[Regione],Table_0[TOT AREA])</f>
        <v>6838505</v>
      </c>
      <c r="P2645" s="1">
        <f>(Comuni[[#This Row],[Popolazione2011]]/Comuni[[#This Row],[Ammalati AREA]])*100</f>
        <v>2.9421635284320184E-2</v>
      </c>
    </row>
    <row r="2646" spans="1:16" x14ac:dyDescent="0.3">
      <c r="A2646" t="s">
        <v>2667</v>
      </c>
      <c r="B2646" t="s">
        <v>8023</v>
      </c>
      <c r="C2646" t="s">
        <v>2585</v>
      </c>
      <c r="D2646">
        <v>5659</v>
      </c>
      <c r="E2646" s="1">
        <f>(Comuni[[#This Row],[Popolazione2011]]/SUM(D:D))*100</f>
        <v>9.5232559458420726E-3</v>
      </c>
      <c r="F2646">
        <f t="shared" si="41"/>
        <v>9704151</v>
      </c>
      <c r="G2646" s="1">
        <f>(Comuni[[#This Row],[Popolazione2011]]/Comuni[[#This Row],[TOT POP REGIONE ]])*100</f>
        <v>5.8315250865325567E-2</v>
      </c>
      <c r="H2646" t="str">
        <f>IF(Comuni[[#This Row],[Popolazione2011]]&gt;300000,"MAGGIORE","")</f>
        <v/>
      </c>
      <c r="I2646" t="str">
        <f>_xlfn.XLOOKUP(Comuni[[#This Row],[Regione]],Ripartizione_geografica[Regione],Ripartizione_geografica[Ripartizione geografica])</f>
        <v>Nord-ovest</v>
      </c>
      <c r="J2646">
        <f>_xlfn.XLOOKUP(Comuni[[#This Row],[Regione]],Ripartizione_geografica[Regione],Ripartizione_geografica[Codice Regione])</f>
        <v>3</v>
      </c>
      <c r="K2646">
        <f>_xlfn.XLOOKUP(Comuni[[#This Row],[Regione]],Table_0[Regione],Table_0[Totale])</f>
        <v>4308126</v>
      </c>
      <c r="L2646">
        <f>_xlfn.XLOOKUP(Comuni[[#This Row],[Regione]],Table_0[Regione],Table_0[Guariti])</f>
        <v>4242764</v>
      </c>
      <c r="M2646">
        <f>_xlfn.XLOOKUP(Comuni[[#This Row],[Regione]],Table_0[Regione],Table_0[Deceduti])</f>
        <v>47031</v>
      </c>
      <c r="N2646" s="1">
        <f>(Comuni[[#This Row],[Popolazione2011]]/Comuni[[#This Row],[Ammalati TOT]])*100</f>
        <v>0.13135641808062251</v>
      </c>
      <c r="O2646">
        <f>_xlfn.XLOOKUP(Comuni[[#This Row],[Regione]],Table_0[Regione],Table_0[TOT AREA])</f>
        <v>6838505</v>
      </c>
      <c r="P2646" s="1">
        <f>(Comuni[[#This Row],[Popolazione2011]]/Comuni[[#This Row],[Ammalati AREA]])*100</f>
        <v>8.2752005006942311E-2</v>
      </c>
    </row>
    <row r="2647" spans="1:16" x14ac:dyDescent="0.3">
      <c r="A2647" t="s">
        <v>2668</v>
      </c>
      <c r="B2647" t="s">
        <v>8023</v>
      </c>
      <c r="C2647" t="s">
        <v>2585</v>
      </c>
      <c r="D2647">
        <v>4676</v>
      </c>
      <c r="E2647" s="1">
        <f>(Comuni[[#This Row],[Popolazione2011]]/SUM(D:D))*100</f>
        <v>7.8690130416606361E-3</v>
      </c>
      <c r="F2647">
        <f t="shared" si="41"/>
        <v>9704151</v>
      </c>
      <c r="G2647" s="1">
        <f>(Comuni[[#This Row],[Popolazione2011]]/Comuni[[#This Row],[TOT POP REGIONE ]])*100</f>
        <v>4.8185565125686933E-2</v>
      </c>
      <c r="H2647" t="str">
        <f>IF(Comuni[[#This Row],[Popolazione2011]]&gt;300000,"MAGGIORE","")</f>
        <v/>
      </c>
      <c r="I2647" t="str">
        <f>_xlfn.XLOOKUP(Comuni[[#This Row],[Regione]],Ripartizione_geografica[Regione],Ripartizione_geografica[Ripartizione geografica])</f>
        <v>Nord-ovest</v>
      </c>
      <c r="J2647">
        <f>_xlfn.XLOOKUP(Comuni[[#This Row],[Regione]],Ripartizione_geografica[Regione],Ripartizione_geografica[Codice Regione])</f>
        <v>3</v>
      </c>
      <c r="K2647">
        <f>_xlfn.XLOOKUP(Comuni[[#This Row],[Regione]],Table_0[Regione],Table_0[Totale])</f>
        <v>4308126</v>
      </c>
      <c r="L2647">
        <f>_xlfn.XLOOKUP(Comuni[[#This Row],[Regione]],Table_0[Regione],Table_0[Guariti])</f>
        <v>4242764</v>
      </c>
      <c r="M2647">
        <f>_xlfn.XLOOKUP(Comuni[[#This Row],[Regione]],Table_0[Regione],Table_0[Deceduti])</f>
        <v>47031</v>
      </c>
      <c r="N2647" s="1">
        <f>(Comuni[[#This Row],[Popolazione2011]]/Comuni[[#This Row],[Ammalati TOT]])*100</f>
        <v>0.10853907244124242</v>
      </c>
      <c r="O2647">
        <f>_xlfn.XLOOKUP(Comuni[[#This Row],[Regione]],Table_0[Regione],Table_0[TOT AREA])</f>
        <v>6838505</v>
      </c>
      <c r="P2647" s="1">
        <f>(Comuni[[#This Row],[Popolazione2011]]/Comuni[[#This Row],[Ammalati AREA]])*100</f>
        <v>6.8377518185626832E-2</v>
      </c>
    </row>
    <row r="2648" spans="1:16" x14ac:dyDescent="0.3">
      <c r="A2648" t="s">
        <v>2669</v>
      </c>
      <c r="B2648" t="s">
        <v>8023</v>
      </c>
      <c r="C2648" t="s">
        <v>2585</v>
      </c>
      <c r="D2648">
        <v>615</v>
      </c>
      <c r="E2648" s="1">
        <f>(Comuni[[#This Row],[Popolazione2011]]/SUM(D:D))*100</f>
        <v>1.0349535972243992E-3</v>
      </c>
      <c r="F2648">
        <f t="shared" si="41"/>
        <v>9704151</v>
      </c>
      <c r="G2648" s="1">
        <f>(Comuni[[#This Row],[Popolazione2011]]/Comuni[[#This Row],[TOT POP REGIONE ]])*100</f>
        <v>6.3374941300892787E-3</v>
      </c>
      <c r="H2648" t="str">
        <f>IF(Comuni[[#This Row],[Popolazione2011]]&gt;300000,"MAGGIORE","")</f>
        <v/>
      </c>
      <c r="I2648" t="str">
        <f>_xlfn.XLOOKUP(Comuni[[#This Row],[Regione]],Ripartizione_geografica[Regione],Ripartizione_geografica[Ripartizione geografica])</f>
        <v>Nord-ovest</v>
      </c>
      <c r="J2648">
        <f>_xlfn.XLOOKUP(Comuni[[#This Row],[Regione]],Ripartizione_geografica[Regione],Ripartizione_geografica[Codice Regione])</f>
        <v>3</v>
      </c>
      <c r="K2648">
        <f>_xlfn.XLOOKUP(Comuni[[#This Row],[Regione]],Table_0[Regione],Table_0[Totale])</f>
        <v>4308126</v>
      </c>
      <c r="L2648">
        <f>_xlfn.XLOOKUP(Comuni[[#This Row],[Regione]],Table_0[Regione],Table_0[Guariti])</f>
        <v>4242764</v>
      </c>
      <c r="M2648">
        <f>_xlfn.XLOOKUP(Comuni[[#This Row],[Regione]],Table_0[Regione],Table_0[Deceduti])</f>
        <v>47031</v>
      </c>
      <c r="N2648" s="1">
        <f>(Comuni[[#This Row],[Popolazione2011]]/Comuni[[#This Row],[Ammalati TOT]])*100</f>
        <v>1.4275348492592835E-2</v>
      </c>
      <c r="O2648">
        <f>_xlfn.XLOOKUP(Comuni[[#This Row],[Regione]],Table_0[Regione],Table_0[TOT AREA])</f>
        <v>6838505</v>
      </c>
      <c r="P2648" s="1">
        <f>(Comuni[[#This Row],[Popolazione2011]]/Comuni[[#This Row],[Ammalati AREA]])*100</f>
        <v>8.9931936878016473E-3</v>
      </c>
    </row>
    <row r="2649" spans="1:16" x14ac:dyDescent="0.3">
      <c r="A2649" t="s">
        <v>2670</v>
      </c>
      <c r="B2649" t="s">
        <v>8023</v>
      </c>
      <c r="C2649" t="s">
        <v>2671</v>
      </c>
      <c r="D2649">
        <v>297</v>
      </c>
      <c r="E2649" s="1">
        <f>(Comuni[[#This Row],[Popolazione2011]]/SUM(D:D))*100</f>
        <v>4.9980685914739276E-4</v>
      </c>
      <c r="F2649">
        <f t="shared" si="41"/>
        <v>9704151</v>
      </c>
      <c r="G2649" s="1">
        <f>(Comuni[[#This Row],[Popolazione2011]]/Comuni[[#This Row],[TOT POP REGIONE ]])*100</f>
        <v>3.060545945750432E-3</v>
      </c>
      <c r="H2649" t="str">
        <f>IF(Comuni[[#This Row],[Popolazione2011]]&gt;300000,"MAGGIORE","")</f>
        <v/>
      </c>
      <c r="I2649" t="str">
        <f>_xlfn.XLOOKUP(Comuni[[#This Row],[Regione]],Ripartizione_geografica[Regione],Ripartizione_geografica[Ripartizione geografica])</f>
        <v>Nord-ovest</v>
      </c>
      <c r="J2649">
        <f>_xlfn.XLOOKUP(Comuni[[#This Row],[Regione]],Ripartizione_geografica[Regione],Ripartizione_geografica[Codice Regione])</f>
        <v>3</v>
      </c>
      <c r="K2649">
        <f>_xlfn.XLOOKUP(Comuni[[#This Row],[Regione]],Table_0[Regione],Table_0[Totale])</f>
        <v>4308126</v>
      </c>
      <c r="L2649">
        <f>_xlfn.XLOOKUP(Comuni[[#This Row],[Regione]],Table_0[Regione],Table_0[Guariti])</f>
        <v>4242764</v>
      </c>
      <c r="M2649">
        <f>_xlfn.XLOOKUP(Comuni[[#This Row],[Regione]],Table_0[Regione],Table_0[Deceduti])</f>
        <v>47031</v>
      </c>
      <c r="N2649" s="1">
        <f>(Comuni[[#This Row],[Popolazione2011]]/Comuni[[#This Row],[Ammalati TOT]])*100</f>
        <v>6.8939487842277596E-3</v>
      </c>
      <c r="O2649">
        <f>_xlfn.XLOOKUP(Comuni[[#This Row],[Regione]],Table_0[Regione],Table_0[TOT AREA])</f>
        <v>6838505</v>
      </c>
      <c r="P2649" s="1">
        <f>(Comuni[[#This Row],[Popolazione2011]]/Comuni[[#This Row],[Ammalati AREA]])*100</f>
        <v>4.3430545126456731E-3</v>
      </c>
    </row>
    <row r="2650" spans="1:16" x14ac:dyDescent="0.3">
      <c r="A2650" t="s">
        <v>2672</v>
      </c>
      <c r="B2650" t="s">
        <v>8023</v>
      </c>
      <c r="C2650" t="s">
        <v>2671</v>
      </c>
      <c r="D2650">
        <v>1168</v>
      </c>
      <c r="E2650" s="1">
        <f>(Comuni[[#This Row],[Popolazione2011]]/SUM(D:D))*100</f>
        <v>1.9655704090375584E-3</v>
      </c>
      <c r="F2650">
        <f t="shared" si="41"/>
        <v>9704151</v>
      </c>
      <c r="G2650" s="1">
        <f>(Comuni[[#This Row],[Popolazione2011]]/Comuni[[#This Row],[TOT POP REGIONE ]])*100</f>
        <v>1.2036086412917523E-2</v>
      </c>
      <c r="H2650" t="str">
        <f>IF(Comuni[[#This Row],[Popolazione2011]]&gt;300000,"MAGGIORE","")</f>
        <v/>
      </c>
      <c r="I2650" t="str">
        <f>_xlfn.XLOOKUP(Comuni[[#This Row],[Regione]],Ripartizione_geografica[Regione],Ripartizione_geografica[Ripartizione geografica])</f>
        <v>Nord-ovest</v>
      </c>
      <c r="J2650">
        <f>_xlfn.XLOOKUP(Comuni[[#This Row],[Regione]],Ripartizione_geografica[Regione],Ripartizione_geografica[Codice Regione])</f>
        <v>3</v>
      </c>
      <c r="K2650">
        <f>_xlfn.XLOOKUP(Comuni[[#This Row],[Regione]],Table_0[Regione],Table_0[Totale])</f>
        <v>4308126</v>
      </c>
      <c r="L2650">
        <f>_xlfn.XLOOKUP(Comuni[[#This Row],[Regione]],Table_0[Regione],Table_0[Guariti])</f>
        <v>4242764</v>
      </c>
      <c r="M2650">
        <f>_xlfn.XLOOKUP(Comuni[[#This Row],[Regione]],Table_0[Regione],Table_0[Deceduti])</f>
        <v>47031</v>
      </c>
      <c r="N2650" s="1">
        <f>(Comuni[[#This Row],[Popolazione2011]]/Comuni[[#This Row],[Ammalati TOT]])*100</f>
        <v>2.7111556161542164E-2</v>
      </c>
      <c r="O2650">
        <f>_xlfn.XLOOKUP(Comuni[[#This Row],[Regione]],Table_0[Regione],Table_0[TOT AREA])</f>
        <v>6838505</v>
      </c>
      <c r="P2650" s="1">
        <f>(Comuni[[#This Row],[Popolazione2011]]/Comuni[[#This Row],[Ammalati AREA]])*100</f>
        <v>1.7079756467239551E-2</v>
      </c>
    </row>
    <row r="2651" spans="1:16" x14ac:dyDescent="0.3">
      <c r="A2651" t="s">
        <v>2673</v>
      </c>
      <c r="B2651" t="s">
        <v>8023</v>
      </c>
      <c r="C2651" t="s">
        <v>2671</v>
      </c>
      <c r="D2651">
        <v>1705</v>
      </c>
      <c r="E2651" s="1">
        <f>(Comuni[[#This Row],[Popolazione2011]]/SUM(D:D))*100</f>
        <v>2.8692615988091066E-3</v>
      </c>
      <c r="F2651">
        <f t="shared" si="41"/>
        <v>9704151</v>
      </c>
      <c r="G2651" s="1">
        <f>(Comuni[[#This Row],[Popolazione2011]]/Comuni[[#This Row],[TOT POP REGIONE ]])*100</f>
        <v>1.7569800799678403E-2</v>
      </c>
      <c r="H2651" t="str">
        <f>IF(Comuni[[#This Row],[Popolazione2011]]&gt;300000,"MAGGIORE","")</f>
        <v/>
      </c>
      <c r="I2651" t="str">
        <f>_xlfn.XLOOKUP(Comuni[[#This Row],[Regione]],Ripartizione_geografica[Regione],Ripartizione_geografica[Ripartizione geografica])</f>
        <v>Nord-ovest</v>
      </c>
      <c r="J2651">
        <f>_xlfn.XLOOKUP(Comuni[[#This Row],[Regione]],Ripartizione_geografica[Regione],Ripartizione_geografica[Codice Regione])</f>
        <v>3</v>
      </c>
      <c r="K2651">
        <f>_xlfn.XLOOKUP(Comuni[[#This Row],[Regione]],Table_0[Regione],Table_0[Totale])</f>
        <v>4308126</v>
      </c>
      <c r="L2651">
        <f>_xlfn.XLOOKUP(Comuni[[#This Row],[Regione]],Table_0[Regione],Table_0[Guariti])</f>
        <v>4242764</v>
      </c>
      <c r="M2651">
        <f>_xlfn.XLOOKUP(Comuni[[#This Row],[Regione]],Table_0[Regione],Table_0[Deceduti])</f>
        <v>47031</v>
      </c>
      <c r="N2651" s="1">
        <f>(Comuni[[#This Row],[Popolazione2011]]/Comuni[[#This Row],[Ammalati TOT]])*100</f>
        <v>3.9576372650196395E-2</v>
      </c>
      <c r="O2651">
        <f>_xlfn.XLOOKUP(Comuni[[#This Row],[Regione]],Table_0[Regione],Table_0[TOT AREA])</f>
        <v>6838505</v>
      </c>
      <c r="P2651" s="1">
        <f>(Comuni[[#This Row],[Popolazione2011]]/Comuni[[#This Row],[Ammalati AREA]])*100</f>
        <v>2.4932349980002939E-2</v>
      </c>
    </row>
    <row r="2652" spans="1:16" x14ac:dyDescent="0.3">
      <c r="A2652" t="s">
        <v>2674</v>
      </c>
      <c r="B2652" t="s">
        <v>8023</v>
      </c>
      <c r="C2652" t="s">
        <v>2671</v>
      </c>
      <c r="D2652">
        <v>4379</v>
      </c>
      <c r="E2652" s="1">
        <f>(Comuni[[#This Row],[Popolazione2011]]/SUM(D:D))*100</f>
        <v>7.3692061825132429E-3</v>
      </c>
      <c r="F2652">
        <f t="shared" si="41"/>
        <v>9704151</v>
      </c>
      <c r="G2652" s="1">
        <f>(Comuni[[#This Row],[Popolazione2011]]/Comuni[[#This Row],[TOT POP REGIONE ]])*100</f>
        <v>4.5125019179936499E-2</v>
      </c>
      <c r="H2652" t="str">
        <f>IF(Comuni[[#This Row],[Popolazione2011]]&gt;300000,"MAGGIORE","")</f>
        <v/>
      </c>
      <c r="I2652" t="str">
        <f>_xlfn.XLOOKUP(Comuni[[#This Row],[Regione]],Ripartizione_geografica[Regione],Ripartizione_geografica[Ripartizione geografica])</f>
        <v>Nord-ovest</v>
      </c>
      <c r="J2652">
        <f>_xlfn.XLOOKUP(Comuni[[#This Row],[Regione]],Ripartizione_geografica[Regione],Ripartizione_geografica[Codice Regione])</f>
        <v>3</v>
      </c>
      <c r="K2652">
        <f>_xlfn.XLOOKUP(Comuni[[#This Row],[Regione]],Table_0[Regione],Table_0[Totale])</f>
        <v>4308126</v>
      </c>
      <c r="L2652">
        <f>_xlfn.XLOOKUP(Comuni[[#This Row],[Regione]],Table_0[Regione],Table_0[Guariti])</f>
        <v>4242764</v>
      </c>
      <c r="M2652">
        <f>_xlfn.XLOOKUP(Comuni[[#This Row],[Regione]],Table_0[Regione],Table_0[Deceduti])</f>
        <v>47031</v>
      </c>
      <c r="N2652" s="1">
        <f>(Comuni[[#This Row],[Popolazione2011]]/Comuni[[#This Row],[Ammalati TOT]])*100</f>
        <v>0.10164512365701467</v>
      </c>
      <c r="O2652">
        <f>_xlfn.XLOOKUP(Comuni[[#This Row],[Regione]],Table_0[Regione],Table_0[TOT AREA])</f>
        <v>6838505</v>
      </c>
      <c r="P2652" s="1">
        <f>(Comuni[[#This Row],[Popolazione2011]]/Comuni[[#This Row],[Ammalati AREA]])*100</f>
        <v>6.4034463672981157E-2</v>
      </c>
    </row>
    <row r="2653" spans="1:16" x14ac:dyDescent="0.3">
      <c r="A2653" t="s">
        <v>2675</v>
      </c>
      <c r="B2653" t="s">
        <v>8023</v>
      </c>
      <c r="C2653" t="s">
        <v>2671</v>
      </c>
      <c r="D2653">
        <v>2213</v>
      </c>
      <c r="E2653" s="1">
        <f>(Comuni[[#This Row],[Popolazione2011]]/SUM(D:D))*100</f>
        <v>3.7241500986302362E-3</v>
      </c>
      <c r="F2653">
        <f t="shared" si="41"/>
        <v>9704151</v>
      </c>
      <c r="G2653" s="1">
        <f>(Comuni[[#This Row],[Popolazione2011]]/Comuni[[#This Row],[TOT POP REGIONE ]])*100</f>
        <v>2.2804673999817192E-2</v>
      </c>
      <c r="H2653" t="str">
        <f>IF(Comuni[[#This Row],[Popolazione2011]]&gt;300000,"MAGGIORE","")</f>
        <v/>
      </c>
      <c r="I2653" t="str">
        <f>_xlfn.XLOOKUP(Comuni[[#This Row],[Regione]],Ripartizione_geografica[Regione],Ripartizione_geografica[Ripartizione geografica])</f>
        <v>Nord-ovest</v>
      </c>
      <c r="J2653">
        <f>_xlfn.XLOOKUP(Comuni[[#This Row],[Regione]],Ripartizione_geografica[Regione],Ripartizione_geografica[Codice Regione])</f>
        <v>3</v>
      </c>
      <c r="K2653">
        <f>_xlfn.XLOOKUP(Comuni[[#This Row],[Regione]],Table_0[Regione],Table_0[Totale])</f>
        <v>4308126</v>
      </c>
      <c r="L2653">
        <f>_xlfn.XLOOKUP(Comuni[[#This Row],[Regione]],Table_0[Regione],Table_0[Guariti])</f>
        <v>4242764</v>
      </c>
      <c r="M2653">
        <f>_xlfn.XLOOKUP(Comuni[[#This Row],[Regione]],Table_0[Regione],Table_0[Deceduti])</f>
        <v>47031</v>
      </c>
      <c r="N2653" s="1">
        <f>(Comuni[[#This Row],[Popolazione2011]]/Comuni[[#This Row],[Ammalati TOT]])*100</f>
        <v>5.136804262456577E-2</v>
      </c>
      <c r="O2653">
        <f>_xlfn.XLOOKUP(Comuni[[#This Row],[Regione]],Table_0[Regione],Table_0[TOT AREA])</f>
        <v>6838505</v>
      </c>
      <c r="P2653" s="1">
        <f>(Comuni[[#This Row],[Popolazione2011]]/Comuni[[#This Row],[Ammalati AREA]])*100</f>
        <v>3.2360874196918771E-2</v>
      </c>
    </row>
    <row r="2654" spans="1:16" x14ac:dyDescent="0.3">
      <c r="A2654" t="s">
        <v>2676</v>
      </c>
      <c r="B2654" t="s">
        <v>8023</v>
      </c>
      <c r="C2654" t="s">
        <v>2671</v>
      </c>
      <c r="D2654">
        <v>2647</v>
      </c>
      <c r="E2654" s="1">
        <f>(Comuni[[#This Row],[Popolazione2011]]/SUM(D:D))*100</f>
        <v>4.4545075965089177E-3</v>
      </c>
      <c r="F2654">
        <f t="shared" si="41"/>
        <v>9704151</v>
      </c>
      <c r="G2654" s="1">
        <f>(Comuni[[#This Row],[Popolazione2011]]/Comuni[[#This Row],[TOT POP REGIONE ]])*100</f>
        <v>2.7276986930644422E-2</v>
      </c>
      <c r="H2654" t="str">
        <f>IF(Comuni[[#This Row],[Popolazione2011]]&gt;300000,"MAGGIORE","")</f>
        <v/>
      </c>
      <c r="I2654" t="str">
        <f>_xlfn.XLOOKUP(Comuni[[#This Row],[Regione]],Ripartizione_geografica[Regione],Ripartizione_geografica[Ripartizione geografica])</f>
        <v>Nord-ovest</v>
      </c>
      <c r="J2654">
        <f>_xlfn.XLOOKUP(Comuni[[#This Row],[Regione]],Ripartizione_geografica[Regione],Ripartizione_geografica[Codice Regione])</f>
        <v>3</v>
      </c>
      <c r="K2654">
        <f>_xlfn.XLOOKUP(Comuni[[#This Row],[Regione]],Table_0[Regione],Table_0[Totale])</f>
        <v>4308126</v>
      </c>
      <c r="L2654">
        <f>_xlfn.XLOOKUP(Comuni[[#This Row],[Regione]],Table_0[Regione],Table_0[Guariti])</f>
        <v>4242764</v>
      </c>
      <c r="M2654">
        <f>_xlfn.XLOOKUP(Comuni[[#This Row],[Regione]],Table_0[Regione],Table_0[Deceduti])</f>
        <v>47031</v>
      </c>
      <c r="N2654" s="1">
        <f>(Comuni[[#This Row],[Popolazione2011]]/Comuni[[#This Row],[Ammalati TOT]])*100</f>
        <v>6.1442028390070305E-2</v>
      </c>
      <c r="O2654">
        <f>_xlfn.XLOOKUP(Comuni[[#This Row],[Regione]],Table_0[Regione],Table_0[TOT AREA])</f>
        <v>6838505</v>
      </c>
      <c r="P2654" s="1">
        <f>(Comuni[[#This Row],[Popolazione2011]]/Comuni[[#This Row],[Ammalati AREA]])*100</f>
        <v>3.8707290555464971E-2</v>
      </c>
    </row>
    <row r="2655" spans="1:16" x14ac:dyDescent="0.3">
      <c r="A2655" t="s">
        <v>2677</v>
      </c>
      <c r="B2655" t="s">
        <v>8023</v>
      </c>
      <c r="C2655" t="s">
        <v>2671</v>
      </c>
      <c r="D2655">
        <v>2779</v>
      </c>
      <c r="E2655" s="1">
        <f>(Comuni[[#This Row],[Popolazione2011]]/SUM(D:D))*100</f>
        <v>4.6766439783522034E-3</v>
      </c>
      <c r="F2655">
        <f t="shared" si="41"/>
        <v>9704151</v>
      </c>
      <c r="G2655" s="1">
        <f>(Comuni[[#This Row],[Popolazione2011]]/Comuni[[#This Row],[TOT POP REGIONE ]])*100</f>
        <v>2.8637229573200168E-2</v>
      </c>
      <c r="H2655" t="str">
        <f>IF(Comuni[[#This Row],[Popolazione2011]]&gt;300000,"MAGGIORE","")</f>
        <v/>
      </c>
      <c r="I2655" t="str">
        <f>_xlfn.XLOOKUP(Comuni[[#This Row],[Regione]],Ripartizione_geografica[Regione],Ripartizione_geografica[Ripartizione geografica])</f>
        <v>Nord-ovest</v>
      </c>
      <c r="J2655">
        <f>_xlfn.XLOOKUP(Comuni[[#This Row],[Regione]],Ripartizione_geografica[Regione],Ripartizione_geografica[Codice Regione])</f>
        <v>3</v>
      </c>
      <c r="K2655">
        <f>_xlfn.XLOOKUP(Comuni[[#This Row],[Regione]],Table_0[Regione],Table_0[Totale])</f>
        <v>4308126</v>
      </c>
      <c r="L2655">
        <f>_xlfn.XLOOKUP(Comuni[[#This Row],[Regione]],Table_0[Regione],Table_0[Guariti])</f>
        <v>4242764</v>
      </c>
      <c r="M2655">
        <f>_xlfn.XLOOKUP(Comuni[[#This Row],[Regione]],Table_0[Regione],Table_0[Deceduti])</f>
        <v>47031</v>
      </c>
      <c r="N2655" s="1">
        <f>(Comuni[[#This Row],[Popolazione2011]]/Comuni[[#This Row],[Ammalati TOT]])*100</f>
        <v>6.4506005627504859E-2</v>
      </c>
      <c r="O2655">
        <f>_xlfn.XLOOKUP(Comuni[[#This Row],[Regione]],Table_0[Regione],Table_0[TOT AREA])</f>
        <v>6838505</v>
      </c>
      <c r="P2655" s="1">
        <f>(Comuni[[#This Row],[Popolazione2011]]/Comuni[[#This Row],[Ammalati AREA]])*100</f>
        <v>4.0637537005529717E-2</v>
      </c>
    </row>
    <row r="2656" spans="1:16" x14ac:dyDescent="0.3">
      <c r="A2656" t="s">
        <v>2678</v>
      </c>
      <c r="B2656" t="s">
        <v>8023</v>
      </c>
      <c r="C2656" t="s">
        <v>2671</v>
      </c>
      <c r="D2656">
        <v>3069</v>
      </c>
      <c r="E2656" s="1">
        <f>(Comuni[[#This Row],[Popolazione2011]]/SUM(D:D))*100</f>
        <v>5.1646708778563923E-3</v>
      </c>
      <c r="F2656">
        <f t="shared" si="41"/>
        <v>9704151</v>
      </c>
      <c r="G2656" s="1">
        <f>(Comuni[[#This Row],[Popolazione2011]]/Comuni[[#This Row],[TOT POP REGIONE ]])*100</f>
        <v>3.1625641439421127E-2</v>
      </c>
      <c r="H2656" t="str">
        <f>IF(Comuni[[#This Row],[Popolazione2011]]&gt;300000,"MAGGIORE","")</f>
        <v/>
      </c>
      <c r="I2656" t="str">
        <f>_xlfn.XLOOKUP(Comuni[[#This Row],[Regione]],Ripartizione_geografica[Regione],Ripartizione_geografica[Ripartizione geografica])</f>
        <v>Nord-ovest</v>
      </c>
      <c r="J2656">
        <f>_xlfn.XLOOKUP(Comuni[[#This Row],[Regione]],Ripartizione_geografica[Regione],Ripartizione_geografica[Codice Regione])</f>
        <v>3</v>
      </c>
      <c r="K2656">
        <f>_xlfn.XLOOKUP(Comuni[[#This Row],[Regione]],Table_0[Regione],Table_0[Totale])</f>
        <v>4308126</v>
      </c>
      <c r="L2656">
        <f>_xlfn.XLOOKUP(Comuni[[#This Row],[Regione]],Table_0[Regione],Table_0[Guariti])</f>
        <v>4242764</v>
      </c>
      <c r="M2656">
        <f>_xlfn.XLOOKUP(Comuni[[#This Row],[Regione]],Table_0[Regione],Table_0[Deceduti])</f>
        <v>47031</v>
      </c>
      <c r="N2656" s="1">
        <f>(Comuni[[#This Row],[Popolazione2011]]/Comuni[[#This Row],[Ammalati TOT]])*100</f>
        <v>7.1237470770353514E-2</v>
      </c>
      <c r="O2656">
        <f>_xlfn.XLOOKUP(Comuni[[#This Row],[Regione]],Table_0[Regione],Table_0[TOT AREA])</f>
        <v>6838505</v>
      </c>
      <c r="P2656" s="1">
        <f>(Comuni[[#This Row],[Popolazione2011]]/Comuni[[#This Row],[Ammalati AREA]])*100</f>
        <v>4.4878229964005291E-2</v>
      </c>
    </row>
    <row r="2657" spans="1:16" x14ac:dyDescent="0.3">
      <c r="A2657" t="s">
        <v>2679</v>
      </c>
      <c r="B2657" t="s">
        <v>8023</v>
      </c>
      <c r="C2657" t="s">
        <v>2671</v>
      </c>
      <c r="D2657">
        <v>14852</v>
      </c>
      <c r="E2657" s="1">
        <f>(Comuni[[#This Row],[Popolazione2011]]/SUM(D:D))*100</f>
        <v>2.499370866012484E-2</v>
      </c>
      <c r="F2657">
        <f t="shared" si="41"/>
        <v>9704151</v>
      </c>
      <c r="G2657" s="1">
        <f>(Comuni[[#This Row],[Popolazione2011]]/Comuni[[#This Row],[TOT POP REGIONE ]])*100</f>
        <v>0.15304790702453003</v>
      </c>
      <c r="H2657" t="str">
        <f>IF(Comuni[[#This Row],[Popolazione2011]]&gt;300000,"MAGGIORE","")</f>
        <v/>
      </c>
      <c r="I2657" t="str">
        <f>_xlfn.XLOOKUP(Comuni[[#This Row],[Regione]],Ripartizione_geografica[Regione],Ripartizione_geografica[Ripartizione geografica])</f>
        <v>Nord-ovest</v>
      </c>
      <c r="J2657">
        <f>_xlfn.XLOOKUP(Comuni[[#This Row],[Regione]],Ripartizione_geografica[Regione],Ripartizione_geografica[Codice Regione])</f>
        <v>3</v>
      </c>
      <c r="K2657">
        <f>_xlfn.XLOOKUP(Comuni[[#This Row],[Regione]],Table_0[Regione],Table_0[Totale])</f>
        <v>4308126</v>
      </c>
      <c r="L2657">
        <f>_xlfn.XLOOKUP(Comuni[[#This Row],[Regione]],Table_0[Regione],Table_0[Guariti])</f>
        <v>4242764</v>
      </c>
      <c r="M2657">
        <f>_xlfn.XLOOKUP(Comuni[[#This Row],[Regione]],Table_0[Regione],Table_0[Deceduti])</f>
        <v>47031</v>
      </c>
      <c r="N2657" s="1">
        <f>(Comuni[[#This Row],[Popolazione2011]]/Comuni[[#This Row],[Ammalati TOT]])*100</f>
        <v>0.34474386310892485</v>
      </c>
      <c r="O2657">
        <f>_xlfn.XLOOKUP(Comuni[[#This Row],[Regione]],Table_0[Regione],Table_0[TOT AREA])</f>
        <v>6838505</v>
      </c>
      <c r="P2657" s="1">
        <f>(Comuni[[#This Row],[Popolazione2011]]/Comuni[[#This Row],[Ammalati AREA]])*100</f>
        <v>0.21718197179061799</v>
      </c>
    </row>
    <row r="2658" spans="1:16" x14ac:dyDescent="0.3">
      <c r="A2658" t="s">
        <v>2680</v>
      </c>
      <c r="B2658" t="s">
        <v>8023</v>
      </c>
      <c r="C2658" t="s">
        <v>2671</v>
      </c>
      <c r="D2658">
        <v>1652</v>
      </c>
      <c r="E2658" s="1">
        <f>(Comuni[[#This Row],[Popolazione2011]]/SUM(D:D))*100</f>
        <v>2.7800704757962725E-3</v>
      </c>
      <c r="F2658">
        <f t="shared" si="41"/>
        <v>9704151</v>
      </c>
      <c r="G2658" s="1">
        <f>(Comuni[[#This Row],[Popolazione2011]]/Comuni[[#This Row],[TOT POP REGIONE ]])*100</f>
        <v>1.7023642768955266E-2</v>
      </c>
      <c r="H2658" t="str">
        <f>IF(Comuni[[#This Row],[Popolazione2011]]&gt;300000,"MAGGIORE","")</f>
        <v/>
      </c>
      <c r="I2658" t="str">
        <f>_xlfn.XLOOKUP(Comuni[[#This Row],[Regione]],Ripartizione_geografica[Regione],Ripartizione_geografica[Ripartizione geografica])</f>
        <v>Nord-ovest</v>
      </c>
      <c r="J2658">
        <f>_xlfn.XLOOKUP(Comuni[[#This Row],[Regione]],Ripartizione_geografica[Regione],Ripartizione_geografica[Codice Regione])</f>
        <v>3</v>
      </c>
      <c r="K2658">
        <f>_xlfn.XLOOKUP(Comuni[[#This Row],[Regione]],Table_0[Regione],Table_0[Totale])</f>
        <v>4308126</v>
      </c>
      <c r="L2658">
        <f>_xlfn.XLOOKUP(Comuni[[#This Row],[Regione]],Table_0[Regione],Table_0[Guariti])</f>
        <v>4242764</v>
      </c>
      <c r="M2658">
        <f>_xlfn.XLOOKUP(Comuni[[#This Row],[Regione]],Table_0[Regione],Table_0[Deceduti])</f>
        <v>47031</v>
      </c>
      <c r="N2658" s="1">
        <f>(Comuni[[#This Row],[Popolazione2011]]/Comuni[[#This Row],[Ammalati TOT]])*100</f>
        <v>3.8346139365468886E-2</v>
      </c>
      <c r="O2658">
        <f>_xlfn.XLOOKUP(Comuni[[#This Row],[Regione]],Table_0[Regione],Table_0[TOT AREA])</f>
        <v>6838505</v>
      </c>
      <c r="P2658" s="1">
        <f>(Comuni[[#This Row],[Popolazione2011]]/Comuni[[#This Row],[Ammalati AREA]])*100</f>
        <v>2.4157326784143611E-2</v>
      </c>
    </row>
    <row r="2659" spans="1:16" x14ac:dyDescent="0.3">
      <c r="A2659" t="s">
        <v>2681</v>
      </c>
      <c r="B2659" t="s">
        <v>8023</v>
      </c>
      <c r="C2659" t="s">
        <v>2671</v>
      </c>
      <c r="D2659">
        <v>3100</v>
      </c>
      <c r="E2659" s="1">
        <f>(Comuni[[#This Row],[Popolazione2011]]/SUM(D:D))*100</f>
        <v>5.2168392705620121E-3</v>
      </c>
      <c r="F2659">
        <f t="shared" si="41"/>
        <v>9704151</v>
      </c>
      <c r="G2659" s="1">
        <f>(Comuni[[#This Row],[Popolazione2011]]/Comuni[[#This Row],[TOT POP REGIONE ]])*100</f>
        <v>3.1945092363051646E-2</v>
      </c>
      <c r="H2659" t="str">
        <f>IF(Comuni[[#This Row],[Popolazione2011]]&gt;300000,"MAGGIORE","")</f>
        <v/>
      </c>
      <c r="I2659" t="str">
        <f>_xlfn.XLOOKUP(Comuni[[#This Row],[Regione]],Ripartizione_geografica[Regione],Ripartizione_geografica[Ripartizione geografica])</f>
        <v>Nord-ovest</v>
      </c>
      <c r="J2659">
        <f>_xlfn.XLOOKUP(Comuni[[#This Row],[Regione]],Ripartizione_geografica[Regione],Ripartizione_geografica[Codice Regione])</f>
        <v>3</v>
      </c>
      <c r="K2659">
        <f>_xlfn.XLOOKUP(Comuni[[#This Row],[Regione]],Table_0[Regione],Table_0[Totale])</f>
        <v>4308126</v>
      </c>
      <c r="L2659">
        <f>_xlfn.XLOOKUP(Comuni[[#This Row],[Regione]],Table_0[Regione],Table_0[Guariti])</f>
        <v>4242764</v>
      </c>
      <c r="M2659">
        <f>_xlfn.XLOOKUP(Comuni[[#This Row],[Regione]],Table_0[Regione],Table_0[Deceduti])</f>
        <v>47031</v>
      </c>
      <c r="N2659" s="1">
        <f>(Comuni[[#This Row],[Popolazione2011]]/Comuni[[#This Row],[Ammalati TOT]])*100</f>
        <v>7.1957041182175274E-2</v>
      </c>
      <c r="O2659">
        <f>_xlfn.XLOOKUP(Comuni[[#This Row],[Regione]],Table_0[Regione],Table_0[TOT AREA])</f>
        <v>6838505</v>
      </c>
      <c r="P2659" s="1">
        <f>(Comuni[[#This Row],[Popolazione2011]]/Comuni[[#This Row],[Ammalati AREA]])*100</f>
        <v>4.5331545418187159E-2</v>
      </c>
    </row>
    <row r="2660" spans="1:16" x14ac:dyDescent="0.3">
      <c r="A2660" t="s">
        <v>2682</v>
      </c>
      <c r="B2660" t="s">
        <v>8023</v>
      </c>
      <c r="C2660" t="s">
        <v>2671</v>
      </c>
      <c r="D2660">
        <v>1700</v>
      </c>
      <c r="E2660" s="1">
        <f>(Comuni[[#This Row],[Popolazione2011]]/SUM(D:D))*100</f>
        <v>2.8608473419211035E-3</v>
      </c>
      <c r="F2660">
        <f t="shared" si="41"/>
        <v>9704151</v>
      </c>
      <c r="G2660" s="1">
        <f>(Comuni[[#This Row],[Popolazione2011]]/Comuni[[#This Row],[TOT POP REGIONE ]])*100</f>
        <v>1.7518276457157356E-2</v>
      </c>
      <c r="H2660" t="str">
        <f>IF(Comuni[[#This Row],[Popolazione2011]]&gt;300000,"MAGGIORE","")</f>
        <v/>
      </c>
      <c r="I2660" t="str">
        <f>_xlfn.XLOOKUP(Comuni[[#This Row],[Regione]],Ripartizione_geografica[Regione],Ripartizione_geografica[Ripartizione geografica])</f>
        <v>Nord-ovest</v>
      </c>
      <c r="J2660">
        <f>_xlfn.XLOOKUP(Comuni[[#This Row],[Regione]],Ripartizione_geografica[Regione],Ripartizione_geografica[Codice Regione])</f>
        <v>3</v>
      </c>
      <c r="K2660">
        <f>_xlfn.XLOOKUP(Comuni[[#This Row],[Regione]],Table_0[Regione],Table_0[Totale])</f>
        <v>4308126</v>
      </c>
      <c r="L2660">
        <f>_xlfn.XLOOKUP(Comuni[[#This Row],[Regione]],Table_0[Regione],Table_0[Guariti])</f>
        <v>4242764</v>
      </c>
      <c r="M2660">
        <f>_xlfn.XLOOKUP(Comuni[[#This Row],[Regione]],Table_0[Regione],Table_0[Deceduti])</f>
        <v>47031</v>
      </c>
      <c r="N2660" s="1">
        <f>(Comuni[[#This Row],[Popolazione2011]]/Comuni[[#This Row],[Ammalati TOT]])*100</f>
        <v>3.9460312906354177E-2</v>
      </c>
      <c r="O2660">
        <f>_xlfn.XLOOKUP(Comuni[[#This Row],[Regione]],Table_0[Regione],Table_0[TOT AREA])</f>
        <v>6838505</v>
      </c>
      <c r="P2660" s="1">
        <f>(Comuni[[#This Row],[Popolazione2011]]/Comuni[[#This Row],[Ammalati AREA]])*100</f>
        <v>2.4859234584167157E-2</v>
      </c>
    </row>
    <row r="2661" spans="1:16" x14ac:dyDescent="0.3">
      <c r="A2661" t="s">
        <v>2683</v>
      </c>
      <c r="B2661" t="s">
        <v>8023</v>
      </c>
      <c r="C2661" t="s">
        <v>2671</v>
      </c>
      <c r="D2661">
        <v>4818</v>
      </c>
      <c r="E2661" s="1">
        <f>(Comuni[[#This Row],[Popolazione2011]]/SUM(D:D))*100</f>
        <v>8.1079779372799279E-3</v>
      </c>
      <c r="F2661">
        <f t="shared" si="41"/>
        <v>9704151</v>
      </c>
      <c r="G2661" s="1">
        <f>(Comuni[[#This Row],[Popolazione2011]]/Comuni[[#This Row],[TOT POP REGIONE ]])*100</f>
        <v>4.964885645328479E-2</v>
      </c>
      <c r="H2661" t="str">
        <f>IF(Comuni[[#This Row],[Popolazione2011]]&gt;300000,"MAGGIORE","")</f>
        <v/>
      </c>
      <c r="I2661" t="str">
        <f>_xlfn.XLOOKUP(Comuni[[#This Row],[Regione]],Ripartizione_geografica[Regione],Ripartizione_geografica[Ripartizione geografica])</f>
        <v>Nord-ovest</v>
      </c>
      <c r="J2661">
        <f>_xlfn.XLOOKUP(Comuni[[#This Row],[Regione]],Ripartizione_geografica[Regione],Ripartizione_geografica[Codice Regione])</f>
        <v>3</v>
      </c>
      <c r="K2661">
        <f>_xlfn.XLOOKUP(Comuni[[#This Row],[Regione]],Table_0[Regione],Table_0[Totale])</f>
        <v>4308126</v>
      </c>
      <c r="L2661">
        <f>_xlfn.XLOOKUP(Comuni[[#This Row],[Regione]],Table_0[Regione],Table_0[Guariti])</f>
        <v>4242764</v>
      </c>
      <c r="M2661">
        <f>_xlfn.XLOOKUP(Comuni[[#This Row],[Regione]],Table_0[Regione],Table_0[Deceduti])</f>
        <v>47031</v>
      </c>
      <c r="N2661" s="1">
        <f>(Comuni[[#This Row],[Popolazione2011]]/Comuni[[#This Row],[Ammalati TOT]])*100</f>
        <v>0.11183516916636142</v>
      </c>
      <c r="O2661">
        <f>_xlfn.XLOOKUP(Comuni[[#This Row],[Regione]],Table_0[Regione],Table_0[TOT AREA])</f>
        <v>6838505</v>
      </c>
      <c r="P2661" s="1">
        <f>(Comuni[[#This Row],[Popolazione2011]]/Comuni[[#This Row],[Ammalati AREA]])*100</f>
        <v>7.045399542736315E-2</v>
      </c>
    </row>
    <row r="2662" spans="1:16" x14ac:dyDescent="0.3">
      <c r="A2662" t="s">
        <v>2684</v>
      </c>
      <c r="B2662" t="s">
        <v>8023</v>
      </c>
      <c r="C2662" t="s">
        <v>2671</v>
      </c>
      <c r="D2662">
        <v>2624</v>
      </c>
      <c r="E2662" s="1">
        <f>(Comuni[[#This Row],[Popolazione2011]]/SUM(D:D))*100</f>
        <v>4.4158020148241037E-3</v>
      </c>
      <c r="F2662">
        <f t="shared" si="41"/>
        <v>9704151</v>
      </c>
      <c r="G2662" s="1">
        <f>(Comuni[[#This Row],[Popolazione2011]]/Comuni[[#This Row],[TOT POP REGIONE ]])*100</f>
        <v>2.7039974955047587E-2</v>
      </c>
      <c r="H2662" t="str">
        <f>IF(Comuni[[#This Row],[Popolazione2011]]&gt;300000,"MAGGIORE","")</f>
        <v/>
      </c>
      <c r="I2662" t="str">
        <f>_xlfn.XLOOKUP(Comuni[[#This Row],[Regione]],Ripartizione_geografica[Regione],Ripartizione_geografica[Ripartizione geografica])</f>
        <v>Nord-ovest</v>
      </c>
      <c r="J2662">
        <f>_xlfn.XLOOKUP(Comuni[[#This Row],[Regione]],Ripartizione_geografica[Regione],Ripartizione_geografica[Codice Regione])</f>
        <v>3</v>
      </c>
      <c r="K2662">
        <f>_xlfn.XLOOKUP(Comuni[[#This Row],[Regione]],Table_0[Regione],Table_0[Totale])</f>
        <v>4308126</v>
      </c>
      <c r="L2662">
        <f>_xlfn.XLOOKUP(Comuni[[#This Row],[Regione]],Table_0[Regione],Table_0[Guariti])</f>
        <v>4242764</v>
      </c>
      <c r="M2662">
        <f>_xlfn.XLOOKUP(Comuni[[#This Row],[Regione]],Table_0[Regione],Table_0[Deceduti])</f>
        <v>47031</v>
      </c>
      <c r="N2662" s="1">
        <f>(Comuni[[#This Row],[Popolazione2011]]/Comuni[[#This Row],[Ammalati TOT]])*100</f>
        <v>6.0908153568396101E-2</v>
      </c>
      <c r="O2662">
        <f>_xlfn.XLOOKUP(Comuni[[#This Row],[Regione]],Table_0[Regione],Table_0[TOT AREA])</f>
        <v>6838505</v>
      </c>
      <c r="P2662" s="1">
        <f>(Comuni[[#This Row],[Popolazione2011]]/Comuni[[#This Row],[Ammalati AREA]])*100</f>
        <v>3.8370959734620354E-2</v>
      </c>
    </row>
    <row r="2663" spans="1:16" x14ac:dyDescent="0.3">
      <c r="A2663" t="s">
        <v>2685</v>
      </c>
      <c r="B2663" t="s">
        <v>8023</v>
      </c>
      <c r="C2663" t="s">
        <v>2671</v>
      </c>
      <c r="D2663">
        <v>2259</v>
      </c>
      <c r="E2663" s="1">
        <f>(Comuni[[#This Row],[Popolazione2011]]/SUM(D:D))*100</f>
        <v>3.8015612619998664E-3</v>
      </c>
      <c r="F2663">
        <f t="shared" si="41"/>
        <v>9704151</v>
      </c>
      <c r="G2663" s="1">
        <f>(Comuni[[#This Row],[Popolazione2011]]/Comuni[[#This Row],[TOT POP REGIONE ]])*100</f>
        <v>2.3278697951010861E-2</v>
      </c>
      <c r="H2663" t="str">
        <f>IF(Comuni[[#This Row],[Popolazione2011]]&gt;300000,"MAGGIORE","")</f>
        <v/>
      </c>
      <c r="I2663" t="str">
        <f>_xlfn.XLOOKUP(Comuni[[#This Row],[Regione]],Ripartizione_geografica[Regione],Ripartizione_geografica[Ripartizione geografica])</f>
        <v>Nord-ovest</v>
      </c>
      <c r="J2663">
        <f>_xlfn.XLOOKUP(Comuni[[#This Row],[Regione]],Ripartizione_geografica[Regione],Ripartizione_geografica[Codice Regione])</f>
        <v>3</v>
      </c>
      <c r="K2663">
        <f>_xlfn.XLOOKUP(Comuni[[#This Row],[Regione]],Table_0[Regione],Table_0[Totale])</f>
        <v>4308126</v>
      </c>
      <c r="L2663">
        <f>_xlfn.XLOOKUP(Comuni[[#This Row],[Regione]],Table_0[Regione],Table_0[Guariti])</f>
        <v>4242764</v>
      </c>
      <c r="M2663">
        <f>_xlfn.XLOOKUP(Comuni[[#This Row],[Regione]],Table_0[Regione],Table_0[Deceduti])</f>
        <v>47031</v>
      </c>
      <c r="N2663" s="1">
        <f>(Comuni[[#This Row],[Popolazione2011]]/Comuni[[#This Row],[Ammalati TOT]])*100</f>
        <v>5.2435792267914165E-2</v>
      </c>
      <c r="O2663">
        <f>_xlfn.XLOOKUP(Comuni[[#This Row],[Regione]],Table_0[Regione],Table_0[TOT AREA])</f>
        <v>6838505</v>
      </c>
      <c r="P2663" s="1">
        <f>(Comuni[[#This Row],[Popolazione2011]]/Comuni[[#This Row],[Ammalati AREA]])*100</f>
        <v>3.3033535838607998E-2</v>
      </c>
    </row>
    <row r="2664" spans="1:16" x14ac:dyDescent="0.3">
      <c r="A2664" t="s">
        <v>2686</v>
      </c>
      <c r="B2664" t="s">
        <v>8023</v>
      </c>
      <c r="C2664" t="s">
        <v>2671</v>
      </c>
      <c r="D2664">
        <v>2119</v>
      </c>
      <c r="E2664" s="1">
        <f>(Comuni[[#This Row],[Popolazione2011]]/SUM(D:D))*100</f>
        <v>3.5659620691357754E-3</v>
      </c>
      <c r="F2664">
        <f t="shared" si="41"/>
        <v>9704151</v>
      </c>
      <c r="G2664" s="1">
        <f>(Comuni[[#This Row],[Popolazione2011]]/Comuni[[#This Row],[TOT POP REGIONE ]])*100</f>
        <v>2.1836016360421432E-2</v>
      </c>
      <c r="H2664" t="str">
        <f>IF(Comuni[[#This Row],[Popolazione2011]]&gt;300000,"MAGGIORE","")</f>
        <v/>
      </c>
      <c r="I2664" t="str">
        <f>_xlfn.XLOOKUP(Comuni[[#This Row],[Regione]],Ripartizione_geografica[Regione],Ripartizione_geografica[Ripartizione geografica])</f>
        <v>Nord-ovest</v>
      </c>
      <c r="J2664">
        <f>_xlfn.XLOOKUP(Comuni[[#This Row],[Regione]],Ripartizione_geografica[Regione],Ripartizione_geografica[Codice Regione])</f>
        <v>3</v>
      </c>
      <c r="K2664">
        <f>_xlfn.XLOOKUP(Comuni[[#This Row],[Regione]],Table_0[Regione],Table_0[Totale])</f>
        <v>4308126</v>
      </c>
      <c r="L2664">
        <f>_xlfn.XLOOKUP(Comuni[[#This Row],[Regione]],Table_0[Regione],Table_0[Guariti])</f>
        <v>4242764</v>
      </c>
      <c r="M2664">
        <f>_xlfn.XLOOKUP(Comuni[[#This Row],[Regione]],Table_0[Regione],Table_0[Deceduti])</f>
        <v>47031</v>
      </c>
      <c r="N2664" s="1">
        <f>(Comuni[[#This Row],[Popolazione2011]]/Comuni[[#This Row],[Ammalati TOT]])*100</f>
        <v>4.9186119440332063E-2</v>
      </c>
      <c r="O2664">
        <f>_xlfn.XLOOKUP(Comuni[[#This Row],[Regione]],Table_0[Regione],Table_0[TOT AREA])</f>
        <v>6838505</v>
      </c>
      <c r="P2664" s="1">
        <f>(Comuni[[#This Row],[Popolazione2011]]/Comuni[[#This Row],[Ammalati AREA]])*100</f>
        <v>3.0986304755206001E-2</v>
      </c>
    </row>
    <row r="2665" spans="1:16" x14ac:dyDescent="0.3">
      <c r="A2665" t="s">
        <v>2687</v>
      </c>
      <c r="B2665" t="s">
        <v>8023</v>
      </c>
      <c r="C2665" t="s">
        <v>2671</v>
      </c>
      <c r="D2665">
        <v>15371</v>
      </c>
      <c r="E2665" s="1">
        <f>(Comuni[[#This Row],[Popolazione2011]]/SUM(D:D))*100</f>
        <v>2.5867108525099575E-2</v>
      </c>
      <c r="F2665">
        <f t="shared" si="41"/>
        <v>9704151</v>
      </c>
      <c r="G2665" s="1">
        <f>(Comuni[[#This Row],[Popolazione2011]]/Comuni[[#This Row],[TOT POP REGIONE ]])*100</f>
        <v>0.15839613377821513</v>
      </c>
      <c r="H2665" t="str">
        <f>IF(Comuni[[#This Row],[Popolazione2011]]&gt;300000,"MAGGIORE","")</f>
        <v/>
      </c>
      <c r="I2665" t="str">
        <f>_xlfn.XLOOKUP(Comuni[[#This Row],[Regione]],Ripartizione_geografica[Regione],Ripartizione_geografica[Ripartizione geografica])</f>
        <v>Nord-ovest</v>
      </c>
      <c r="J2665">
        <f>_xlfn.XLOOKUP(Comuni[[#This Row],[Regione]],Ripartizione_geografica[Regione],Ripartizione_geografica[Codice Regione])</f>
        <v>3</v>
      </c>
      <c r="K2665">
        <f>_xlfn.XLOOKUP(Comuni[[#This Row],[Regione]],Table_0[Regione],Table_0[Totale])</f>
        <v>4308126</v>
      </c>
      <c r="L2665">
        <f>_xlfn.XLOOKUP(Comuni[[#This Row],[Regione]],Table_0[Regione],Table_0[Guariti])</f>
        <v>4242764</v>
      </c>
      <c r="M2665">
        <f>_xlfn.XLOOKUP(Comuni[[#This Row],[Regione]],Table_0[Regione],Table_0[Deceduti])</f>
        <v>47031</v>
      </c>
      <c r="N2665" s="1">
        <f>(Comuni[[#This Row],[Popolazione2011]]/Comuni[[#This Row],[Ammalati TOT]])*100</f>
        <v>0.35679086451974706</v>
      </c>
      <c r="O2665">
        <f>_xlfn.XLOOKUP(Comuni[[#This Row],[Regione]],Table_0[Regione],Table_0[TOT AREA])</f>
        <v>6838505</v>
      </c>
      <c r="P2665" s="1">
        <f>(Comuni[[#This Row],[Popolazione2011]]/Comuni[[#This Row],[Ammalati AREA]])*100</f>
        <v>0.22477134987837255</v>
      </c>
    </row>
    <row r="2666" spans="1:16" x14ac:dyDescent="0.3">
      <c r="A2666" t="s">
        <v>2688</v>
      </c>
      <c r="B2666" t="s">
        <v>8023</v>
      </c>
      <c r="C2666" t="s">
        <v>2671</v>
      </c>
      <c r="D2666">
        <v>2183</v>
      </c>
      <c r="E2666" s="1">
        <f>(Comuni[[#This Row],[Popolazione2011]]/SUM(D:D))*100</f>
        <v>3.6736645573022166E-3</v>
      </c>
      <c r="F2666">
        <f t="shared" si="41"/>
        <v>9704151</v>
      </c>
      <c r="G2666" s="1">
        <f>(Comuni[[#This Row],[Popolazione2011]]/Comuni[[#This Row],[TOT POP REGIONE ]])*100</f>
        <v>2.2495527944690886E-2</v>
      </c>
      <c r="H2666" t="str">
        <f>IF(Comuni[[#This Row],[Popolazione2011]]&gt;300000,"MAGGIORE","")</f>
        <v/>
      </c>
      <c r="I2666" t="str">
        <f>_xlfn.XLOOKUP(Comuni[[#This Row],[Regione]],Ripartizione_geografica[Regione],Ripartizione_geografica[Ripartizione geografica])</f>
        <v>Nord-ovest</v>
      </c>
      <c r="J2666">
        <f>_xlfn.XLOOKUP(Comuni[[#This Row],[Regione]],Ripartizione_geografica[Regione],Ripartizione_geografica[Codice Regione])</f>
        <v>3</v>
      </c>
      <c r="K2666">
        <f>_xlfn.XLOOKUP(Comuni[[#This Row],[Regione]],Table_0[Regione],Table_0[Totale])</f>
        <v>4308126</v>
      </c>
      <c r="L2666">
        <f>_xlfn.XLOOKUP(Comuni[[#This Row],[Regione]],Table_0[Regione],Table_0[Guariti])</f>
        <v>4242764</v>
      </c>
      <c r="M2666">
        <f>_xlfn.XLOOKUP(Comuni[[#This Row],[Regione]],Table_0[Regione],Table_0[Deceduti])</f>
        <v>47031</v>
      </c>
      <c r="N2666" s="1">
        <f>(Comuni[[#This Row],[Popolazione2011]]/Comuni[[#This Row],[Ammalati TOT]])*100</f>
        <v>5.0671684161512451E-2</v>
      </c>
      <c r="O2666">
        <f>_xlfn.XLOOKUP(Comuni[[#This Row],[Regione]],Table_0[Regione],Table_0[TOT AREA])</f>
        <v>6838505</v>
      </c>
      <c r="P2666" s="1">
        <f>(Comuni[[#This Row],[Popolazione2011]]/Comuni[[#This Row],[Ammalati AREA]])*100</f>
        <v>3.1922181821904053E-2</v>
      </c>
    </row>
    <row r="2667" spans="1:16" x14ac:dyDescent="0.3">
      <c r="A2667" t="s">
        <v>2689</v>
      </c>
      <c r="B2667" t="s">
        <v>8023</v>
      </c>
      <c r="C2667" t="s">
        <v>2671</v>
      </c>
      <c r="D2667">
        <v>2838</v>
      </c>
      <c r="E2667" s="1">
        <f>(Comuni[[#This Row],[Popolazione2011]]/SUM(D:D))*100</f>
        <v>4.7759322096306419E-3</v>
      </c>
      <c r="F2667">
        <f t="shared" si="41"/>
        <v>9704151</v>
      </c>
      <c r="G2667" s="1">
        <f>(Comuni[[#This Row],[Popolazione2011]]/Comuni[[#This Row],[TOT POP REGIONE ]])*100</f>
        <v>2.9245216814948571E-2</v>
      </c>
      <c r="H2667" t="str">
        <f>IF(Comuni[[#This Row],[Popolazione2011]]&gt;300000,"MAGGIORE","")</f>
        <v/>
      </c>
      <c r="I2667" t="str">
        <f>_xlfn.XLOOKUP(Comuni[[#This Row],[Regione]],Ripartizione_geografica[Regione],Ripartizione_geografica[Ripartizione geografica])</f>
        <v>Nord-ovest</v>
      </c>
      <c r="J2667">
        <f>_xlfn.XLOOKUP(Comuni[[#This Row],[Regione]],Ripartizione_geografica[Regione],Ripartizione_geografica[Codice Regione])</f>
        <v>3</v>
      </c>
      <c r="K2667">
        <f>_xlfn.XLOOKUP(Comuni[[#This Row],[Regione]],Table_0[Regione],Table_0[Totale])</f>
        <v>4308126</v>
      </c>
      <c r="L2667">
        <f>_xlfn.XLOOKUP(Comuni[[#This Row],[Regione]],Table_0[Regione],Table_0[Guariti])</f>
        <v>4242764</v>
      </c>
      <c r="M2667">
        <f>_xlfn.XLOOKUP(Comuni[[#This Row],[Regione]],Table_0[Regione],Table_0[Deceduti])</f>
        <v>47031</v>
      </c>
      <c r="N2667" s="1">
        <f>(Comuni[[#This Row],[Popolazione2011]]/Comuni[[#This Row],[Ammalati TOT]])*100</f>
        <v>6.5875510604843035E-2</v>
      </c>
      <c r="O2667">
        <f>_xlfn.XLOOKUP(Comuni[[#This Row],[Regione]],Table_0[Regione],Table_0[TOT AREA])</f>
        <v>6838505</v>
      </c>
      <c r="P2667" s="1">
        <f>(Comuni[[#This Row],[Popolazione2011]]/Comuni[[#This Row],[Ammalati AREA]])*100</f>
        <v>4.1500298676391989E-2</v>
      </c>
    </row>
    <row r="2668" spans="1:16" x14ac:dyDescent="0.3">
      <c r="A2668" t="s">
        <v>2690</v>
      </c>
      <c r="B2668" t="s">
        <v>8023</v>
      </c>
      <c r="C2668" t="s">
        <v>2671</v>
      </c>
      <c r="D2668">
        <v>1193</v>
      </c>
      <c r="E2668" s="1">
        <f>(Comuni[[#This Row],[Popolazione2011]]/SUM(D:D))*100</f>
        <v>2.0076416934775741E-3</v>
      </c>
      <c r="F2668">
        <f t="shared" si="41"/>
        <v>9704151</v>
      </c>
      <c r="G2668" s="1">
        <f>(Comuni[[#This Row],[Popolazione2011]]/Comuni[[#This Row],[TOT POP REGIONE ]])*100</f>
        <v>1.229370812552278E-2</v>
      </c>
      <c r="H2668" t="str">
        <f>IF(Comuni[[#This Row],[Popolazione2011]]&gt;300000,"MAGGIORE","")</f>
        <v/>
      </c>
      <c r="I2668" t="str">
        <f>_xlfn.XLOOKUP(Comuni[[#This Row],[Regione]],Ripartizione_geografica[Regione],Ripartizione_geografica[Ripartizione geografica])</f>
        <v>Nord-ovest</v>
      </c>
      <c r="J2668">
        <f>_xlfn.XLOOKUP(Comuni[[#This Row],[Regione]],Ripartizione_geografica[Regione],Ripartizione_geografica[Codice Regione])</f>
        <v>3</v>
      </c>
      <c r="K2668">
        <f>_xlfn.XLOOKUP(Comuni[[#This Row],[Regione]],Table_0[Regione],Table_0[Totale])</f>
        <v>4308126</v>
      </c>
      <c r="L2668">
        <f>_xlfn.XLOOKUP(Comuni[[#This Row],[Regione]],Table_0[Regione],Table_0[Guariti])</f>
        <v>4242764</v>
      </c>
      <c r="M2668">
        <f>_xlfn.XLOOKUP(Comuni[[#This Row],[Regione]],Table_0[Regione],Table_0[Deceduti])</f>
        <v>47031</v>
      </c>
      <c r="N2668" s="1">
        <f>(Comuni[[#This Row],[Popolazione2011]]/Comuni[[#This Row],[Ammalati TOT]])*100</f>
        <v>2.7691854880753253E-2</v>
      </c>
      <c r="O2668">
        <f>_xlfn.XLOOKUP(Comuni[[#This Row],[Regione]],Table_0[Regione],Table_0[TOT AREA])</f>
        <v>6838505</v>
      </c>
      <c r="P2668" s="1">
        <f>(Comuni[[#This Row],[Popolazione2011]]/Comuni[[#This Row],[Ammalati AREA]])*100</f>
        <v>1.7445333446418479E-2</v>
      </c>
    </row>
    <row r="2669" spans="1:16" x14ac:dyDescent="0.3">
      <c r="A2669" t="s">
        <v>2691</v>
      </c>
      <c r="B2669" t="s">
        <v>8023</v>
      </c>
      <c r="C2669" t="s">
        <v>2671</v>
      </c>
      <c r="D2669">
        <v>226</v>
      </c>
      <c r="E2669" s="1">
        <f>(Comuni[[#This Row],[Popolazione2011]]/SUM(D:D))*100</f>
        <v>3.8032441133774666E-4</v>
      </c>
      <c r="F2669">
        <f t="shared" si="41"/>
        <v>9704151</v>
      </c>
      <c r="G2669" s="1">
        <f>(Comuni[[#This Row],[Popolazione2011]]/Comuni[[#This Row],[TOT POP REGIONE ]])*100</f>
        <v>2.3289002819515073E-3</v>
      </c>
      <c r="H2669" t="str">
        <f>IF(Comuni[[#This Row],[Popolazione2011]]&gt;300000,"MAGGIORE","")</f>
        <v/>
      </c>
      <c r="I2669" t="str">
        <f>_xlfn.XLOOKUP(Comuni[[#This Row],[Regione]],Ripartizione_geografica[Regione],Ripartizione_geografica[Ripartizione geografica])</f>
        <v>Nord-ovest</v>
      </c>
      <c r="J2669">
        <f>_xlfn.XLOOKUP(Comuni[[#This Row],[Regione]],Ripartizione_geografica[Regione],Ripartizione_geografica[Codice Regione])</f>
        <v>3</v>
      </c>
      <c r="K2669">
        <f>_xlfn.XLOOKUP(Comuni[[#This Row],[Regione]],Table_0[Regione],Table_0[Totale])</f>
        <v>4308126</v>
      </c>
      <c r="L2669">
        <f>_xlfn.XLOOKUP(Comuni[[#This Row],[Regione]],Table_0[Regione],Table_0[Guariti])</f>
        <v>4242764</v>
      </c>
      <c r="M2669">
        <f>_xlfn.XLOOKUP(Comuni[[#This Row],[Regione]],Table_0[Regione],Table_0[Deceduti])</f>
        <v>47031</v>
      </c>
      <c r="N2669" s="1">
        <f>(Comuni[[#This Row],[Popolazione2011]]/Comuni[[#This Row],[Ammalati TOT]])*100</f>
        <v>5.2459004216682615E-3</v>
      </c>
      <c r="O2669">
        <f>_xlfn.XLOOKUP(Comuni[[#This Row],[Regione]],Table_0[Regione],Table_0[TOT AREA])</f>
        <v>6838505</v>
      </c>
      <c r="P2669" s="1">
        <f>(Comuni[[#This Row],[Popolazione2011]]/Comuni[[#This Row],[Ammalati AREA]])*100</f>
        <v>3.304815891777516E-3</v>
      </c>
    </row>
    <row r="2670" spans="1:16" x14ac:dyDescent="0.3">
      <c r="A2670" t="s">
        <v>2692</v>
      </c>
      <c r="B2670" t="s">
        <v>8023</v>
      </c>
      <c r="C2670" t="s">
        <v>2671</v>
      </c>
      <c r="D2670">
        <v>1550</v>
      </c>
      <c r="E2670" s="1">
        <f>(Comuni[[#This Row],[Popolazione2011]]/SUM(D:D))*100</f>
        <v>2.608419635281006E-3</v>
      </c>
      <c r="F2670">
        <f t="shared" si="41"/>
        <v>9704151</v>
      </c>
      <c r="G2670" s="1">
        <f>(Comuni[[#This Row],[Popolazione2011]]/Comuni[[#This Row],[TOT POP REGIONE ]])*100</f>
        <v>1.5972546181525823E-2</v>
      </c>
      <c r="H2670" t="str">
        <f>IF(Comuni[[#This Row],[Popolazione2011]]&gt;300000,"MAGGIORE","")</f>
        <v/>
      </c>
      <c r="I2670" t="str">
        <f>_xlfn.XLOOKUP(Comuni[[#This Row],[Regione]],Ripartizione_geografica[Regione],Ripartizione_geografica[Ripartizione geografica])</f>
        <v>Nord-ovest</v>
      </c>
      <c r="J2670">
        <f>_xlfn.XLOOKUP(Comuni[[#This Row],[Regione]],Ripartizione_geografica[Regione],Ripartizione_geografica[Codice Regione])</f>
        <v>3</v>
      </c>
      <c r="K2670">
        <f>_xlfn.XLOOKUP(Comuni[[#This Row],[Regione]],Table_0[Regione],Table_0[Totale])</f>
        <v>4308126</v>
      </c>
      <c r="L2670">
        <f>_xlfn.XLOOKUP(Comuni[[#This Row],[Regione]],Table_0[Regione],Table_0[Guariti])</f>
        <v>4242764</v>
      </c>
      <c r="M2670">
        <f>_xlfn.XLOOKUP(Comuni[[#This Row],[Regione]],Table_0[Regione],Table_0[Deceduti])</f>
        <v>47031</v>
      </c>
      <c r="N2670" s="1">
        <f>(Comuni[[#This Row],[Popolazione2011]]/Comuni[[#This Row],[Ammalati TOT]])*100</f>
        <v>3.5978520591087637E-2</v>
      </c>
      <c r="O2670">
        <f>_xlfn.XLOOKUP(Comuni[[#This Row],[Regione]],Table_0[Regione],Table_0[TOT AREA])</f>
        <v>6838505</v>
      </c>
      <c r="P2670" s="1">
        <f>(Comuni[[#This Row],[Popolazione2011]]/Comuni[[#This Row],[Ammalati AREA]])*100</f>
        <v>2.266577270909358E-2</v>
      </c>
    </row>
    <row r="2671" spans="1:16" x14ac:dyDescent="0.3">
      <c r="A2671" t="s">
        <v>2693</v>
      </c>
      <c r="B2671" t="s">
        <v>8023</v>
      </c>
      <c r="C2671" t="s">
        <v>2671</v>
      </c>
      <c r="D2671">
        <v>2137</v>
      </c>
      <c r="E2671" s="1">
        <f>(Comuni[[#This Row],[Popolazione2011]]/SUM(D:D))*100</f>
        <v>3.5962533939325873E-3</v>
      </c>
      <c r="F2671">
        <f t="shared" si="41"/>
        <v>9704151</v>
      </c>
      <c r="G2671" s="1">
        <f>(Comuni[[#This Row],[Popolazione2011]]/Comuni[[#This Row],[TOT POP REGIONE ]])*100</f>
        <v>2.2021503993497216E-2</v>
      </c>
      <c r="H2671" t="str">
        <f>IF(Comuni[[#This Row],[Popolazione2011]]&gt;300000,"MAGGIORE","")</f>
        <v/>
      </c>
      <c r="I2671" t="str">
        <f>_xlfn.XLOOKUP(Comuni[[#This Row],[Regione]],Ripartizione_geografica[Regione],Ripartizione_geografica[Ripartizione geografica])</f>
        <v>Nord-ovest</v>
      </c>
      <c r="J2671">
        <f>_xlfn.XLOOKUP(Comuni[[#This Row],[Regione]],Ripartizione_geografica[Regione],Ripartizione_geografica[Codice Regione])</f>
        <v>3</v>
      </c>
      <c r="K2671">
        <f>_xlfn.XLOOKUP(Comuni[[#This Row],[Regione]],Table_0[Regione],Table_0[Totale])</f>
        <v>4308126</v>
      </c>
      <c r="L2671">
        <f>_xlfn.XLOOKUP(Comuni[[#This Row],[Regione]],Table_0[Regione],Table_0[Guariti])</f>
        <v>4242764</v>
      </c>
      <c r="M2671">
        <f>_xlfn.XLOOKUP(Comuni[[#This Row],[Regione]],Table_0[Regione],Table_0[Deceduti])</f>
        <v>47031</v>
      </c>
      <c r="N2671" s="1">
        <f>(Comuni[[#This Row],[Popolazione2011]]/Comuni[[#This Row],[Ammalati TOT]])*100</f>
        <v>4.9603934518164042E-2</v>
      </c>
      <c r="O2671">
        <f>_xlfn.XLOOKUP(Comuni[[#This Row],[Regione]],Table_0[Regione],Table_0[TOT AREA])</f>
        <v>6838505</v>
      </c>
      <c r="P2671" s="1">
        <f>(Comuni[[#This Row],[Popolazione2011]]/Comuni[[#This Row],[Ammalati AREA]])*100</f>
        <v>3.1249520180214829E-2</v>
      </c>
    </row>
    <row r="2672" spans="1:16" x14ac:dyDescent="0.3">
      <c r="A2672" t="s">
        <v>2694</v>
      </c>
      <c r="B2672" t="s">
        <v>8023</v>
      </c>
      <c r="C2672" t="s">
        <v>2671</v>
      </c>
      <c r="D2672">
        <v>2288</v>
      </c>
      <c r="E2672" s="1">
        <f>(Comuni[[#This Row],[Popolazione2011]]/SUM(D:D))*100</f>
        <v>3.8503639519502854E-3</v>
      </c>
      <c r="F2672">
        <f t="shared" si="41"/>
        <v>9704151</v>
      </c>
      <c r="G2672" s="1">
        <f>(Comuni[[#This Row],[Popolazione2011]]/Comuni[[#This Row],[TOT POP REGIONE ]])*100</f>
        <v>2.3577539137632955E-2</v>
      </c>
      <c r="H2672" t="str">
        <f>IF(Comuni[[#This Row],[Popolazione2011]]&gt;300000,"MAGGIORE","")</f>
        <v/>
      </c>
      <c r="I2672" t="str">
        <f>_xlfn.XLOOKUP(Comuni[[#This Row],[Regione]],Ripartizione_geografica[Regione],Ripartizione_geografica[Ripartizione geografica])</f>
        <v>Nord-ovest</v>
      </c>
      <c r="J2672">
        <f>_xlfn.XLOOKUP(Comuni[[#This Row],[Regione]],Ripartizione_geografica[Regione],Ripartizione_geografica[Codice Regione])</f>
        <v>3</v>
      </c>
      <c r="K2672">
        <f>_xlfn.XLOOKUP(Comuni[[#This Row],[Regione]],Table_0[Regione],Table_0[Totale])</f>
        <v>4308126</v>
      </c>
      <c r="L2672">
        <f>_xlfn.XLOOKUP(Comuni[[#This Row],[Regione]],Table_0[Regione],Table_0[Guariti])</f>
        <v>4242764</v>
      </c>
      <c r="M2672">
        <f>_xlfn.XLOOKUP(Comuni[[#This Row],[Regione]],Table_0[Regione],Table_0[Deceduti])</f>
        <v>47031</v>
      </c>
      <c r="N2672" s="1">
        <f>(Comuni[[#This Row],[Popolazione2011]]/Comuni[[#This Row],[Ammalati TOT]])*100</f>
        <v>5.3108938782199036E-2</v>
      </c>
      <c r="O2672">
        <f>_xlfn.XLOOKUP(Comuni[[#This Row],[Regione]],Table_0[Regione],Table_0[TOT AREA])</f>
        <v>6838505</v>
      </c>
      <c r="P2672" s="1">
        <f>(Comuni[[#This Row],[Popolazione2011]]/Comuni[[#This Row],[Ammalati AREA]])*100</f>
        <v>3.3457605134455559E-2</v>
      </c>
    </row>
    <row r="2673" spans="1:16" x14ac:dyDescent="0.3">
      <c r="A2673" t="s">
        <v>2695</v>
      </c>
      <c r="B2673" t="s">
        <v>8023</v>
      </c>
      <c r="C2673" t="s">
        <v>2671</v>
      </c>
      <c r="D2673">
        <v>1208</v>
      </c>
      <c r="E2673" s="1">
        <f>(Comuni[[#This Row],[Popolazione2011]]/SUM(D:D))*100</f>
        <v>2.0328844641415841E-3</v>
      </c>
      <c r="F2673">
        <f t="shared" si="41"/>
        <v>9704151</v>
      </c>
      <c r="G2673" s="1">
        <f>(Comuni[[#This Row],[Popolazione2011]]/Comuni[[#This Row],[TOT POP REGIONE ]])*100</f>
        <v>1.2448281153085931E-2</v>
      </c>
      <c r="H2673" t="str">
        <f>IF(Comuni[[#This Row],[Popolazione2011]]&gt;300000,"MAGGIORE","")</f>
        <v/>
      </c>
      <c r="I2673" t="str">
        <f>_xlfn.XLOOKUP(Comuni[[#This Row],[Regione]],Ripartizione_geografica[Regione],Ripartizione_geografica[Ripartizione geografica])</f>
        <v>Nord-ovest</v>
      </c>
      <c r="J2673">
        <f>_xlfn.XLOOKUP(Comuni[[#This Row],[Regione]],Ripartizione_geografica[Regione],Ripartizione_geografica[Codice Regione])</f>
        <v>3</v>
      </c>
      <c r="K2673">
        <f>_xlfn.XLOOKUP(Comuni[[#This Row],[Regione]],Table_0[Regione],Table_0[Totale])</f>
        <v>4308126</v>
      </c>
      <c r="L2673">
        <f>_xlfn.XLOOKUP(Comuni[[#This Row],[Regione]],Table_0[Regione],Table_0[Guariti])</f>
        <v>4242764</v>
      </c>
      <c r="M2673">
        <f>_xlfn.XLOOKUP(Comuni[[#This Row],[Regione]],Table_0[Regione],Table_0[Deceduti])</f>
        <v>47031</v>
      </c>
      <c r="N2673" s="1">
        <f>(Comuni[[#This Row],[Popolazione2011]]/Comuni[[#This Row],[Ammalati TOT]])*100</f>
        <v>2.8040034112279909E-2</v>
      </c>
      <c r="O2673">
        <f>_xlfn.XLOOKUP(Comuni[[#This Row],[Regione]],Table_0[Regione],Table_0[TOT AREA])</f>
        <v>6838505</v>
      </c>
      <c r="P2673" s="1">
        <f>(Comuni[[#This Row],[Popolazione2011]]/Comuni[[#This Row],[Ammalati AREA]])*100</f>
        <v>1.7664679633925838E-2</v>
      </c>
    </row>
    <row r="2674" spans="1:16" x14ac:dyDescent="0.3">
      <c r="A2674" t="s">
        <v>2696</v>
      </c>
      <c r="B2674" t="s">
        <v>8023</v>
      </c>
      <c r="C2674" t="s">
        <v>2671</v>
      </c>
      <c r="D2674">
        <v>2604</v>
      </c>
      <c r="E2674" s="1">
        <f>(Comuni[[#This Row],[Popolazione2011]]/SUM(D:D))*100</f>
        <v>4.3821449872720906E-3</v>
      </c>
      <c r="F2674">
        <f t="shared" si="41"/>
        <v>9704151</v>
      </c>
      <c r="G2674" s="1">
        <f>(Comuni[[#This Row],[Popolazione2011]]/Comuni[[#This Row],[TOT POP REGIONE ]])*100</f>
        <v>2.6833877584963386E-2</v>
      </c>
      <c r="H2674" t="str">
        <f>IF(Comuni[[#This Row],[Popolazione2011]]&gt;300000,"MAGGIORE","")</f>
        <v/>
      </c>
      <c r="I2674" t="str">
        <f>_xlfn.XLOOKUP(Comuni[[#This Row],[Regione]],Ripartizione_geografica[Regione],Ripartizione_geografica[Ripartizione geografica])</f>
        <v>Nord-ovest</v>
      </c>
      <c r="J2674">
        <f>_xlfn.XLOOKUP(Comuni[[#This Row],[Regione]],Ripartizione_geografica[Regione],Ripartizione_geografica[Codice Regione])</f>
        <v>3</v>
      </c>
      <c r="K2674">
        <f>_xlfn.XLOOKUP(Comuni[[#This Row],[Regione]],Table_0[Regione],Table_0[Totale])</f>
        <v>4308126</v>
      </c>
      <c r="L2674">
        <f>_xlfn.XLOOKUP(Comuni[[#This Row],[Regione]],Table_0[Regione],Table_0[Guariti])</f>
        <v>4242764</v>
      </c>
      <c r="M2674">
        <f>_xlfn.XLOOKUP(Comuni[[#This Row],[Regione]],Table_0[Regione],Table_0[Deceduti])</f>
        <v>47031</v>
      </c>
      <c r="N2674" s="1">
        <f>(Comuni[[#This Row],[Popolazione2011]]/Comuni[[#This Row],[Ammalati TOT]])*100</f>
        <v>6.0443914593027226E-2</v>
      </c>
      <c r="O2674">
        <f>_xlfn.XLOOKUP(Comuni[[#This Row],[Regione]],Table_0[Regione],Table_0[TOT AREA])</f>
        <v>6838505</v>
      </c>
      <c r="P2674" s="1">
        <f>(Comuni[[#This Row],[Popolazione2011]]/Comuni[[#This Row],[Ammalati AREA]])*100</f>
        <v>3.8078498151277215E-2</v>
      </c>
    </row>
    <row r="2675" spans="1:16" x14ac:dyDescent="0.3">
      <c r="A2675" t="s">
        <v>2697</v>
      </c>
      <c r="B2675" t="s">
        <v>8023</v>
      </c>
      <c r="C2675" t="s">
        <v>2671</v>
      </c>
      <c r="D2675">
        <v>2687</v>
      </c>
      <c r="E2675" s="1">
        <f>(Comuni[[#This Row],[Popolazione2011]]/SUM(D:D))*100</f>
        <v>4.5218216516129438E-3</v>
      </c>
      <c r="F2675">
        <f t="shared" si="41"/>
        <v>9704151</v>
      </c>
      <c r="G2675" s="1">
        <f>(Comuni[[#This Row],[Popolazione2011]]/Comuni[[#This Row],[TOT POP REGIONE ]])*100</f>
        <v>2.7689181670812829E-2</v>
      </c>
      <c r="H2675" t="str">
        <f>IF(Comuni[[#This Row],[Popolazione2011]]&gt;300000,"MAGGIORE","")</f>
        <v/>
      </c>
      <c r="I2675" t="str">
        <f>_xlfn.XLOOKUP(Comuni[[#This Row],[Regione]],Ripartizione_geografica[Regione],Ripartizione_geografica[Ripartizione geografica])</f>
        <v>Nord-ovest</v>
      </c>
      <c r="J2675">
        <f>_xlfn.XLOOKUP(Comuni[[#This Row],[Regione]],Ripartizione_geografica[Regione],Ripartizione_geografica[Codice Regione])</f>
        <v>3</v>
      </c>
      <c r="K2675">
        <f>_xlfn.XLOOKUP(Comuni[[#This Row],[Regione]],Table_0[Regione],Table_0[Totale])</f>
        <v>4308126</v>
      </c>
      <c r="L2675">
        <f>_xlfn.XLOOKUP(Comuni[[#This Row],[Regione]],Table_0[Regione],Table_0[Guariti])</f>
        <v>4242764</v>
      </c>
      <c r="M2675">
        <f>_xlfn.XLOOKUP(Comuni[[#This Row],[Regione]],Table_0[Regione],Table_0[Deceduti])</f>
        <v>47031</v>
      </c>
      <c r="N2675" s="1">
        <f>(Comuni[[#This Row],[Popolazione2011]]/Comuni[[#This Row],[Ammalati TOT]])*100</f>
        <v>6.2370506340808041E-2</v>
      </c>
      <c r="O2675">
        <f>_xlfn.XLOOKUP(Comuni[[#This Row],[Regione]],Table_0[Regione],Table_0[TOT AREA])</f>
        <v>6838505</v>
      </c>
      <c r="P2675" s="1">
        <f>(Comuni[[#This Row],[Popolazione2011]]/Comuni[[#This Row],[Ammalati AREA]])*100</f>
        <v>3.9292213722151262E-2</v>
      </c>
    </row>
    <row r="2676" spans="1:16" x14ac:dyDescent="0.3">
      <c r="A2676" t="s">
        <v>2698</v>
      </c>
      <c r="B2676" t="s">
        <v>8023</v>
      </c>
      <c r="C2676" t="s">
        <v>2671</v>
      </c>
      <c r="D2676">
        <v>2602</v>
      </c>
      <c r="E2676" s="1">
        <f>(Comuni[[#This Row],[Popolazione2011]]/SUM(D:D))*100</f>
        <v>4.3787792845168894E-3</v>
      </c>
      <c r="F2676">
        <f t="shared" si="41"/>
        <v>9704151</v>
      </c>
      <c r="G2676" s="1">
        <f>(Comuni[[#This Row],[Popolazione2011]]/Comuni[[#This Row],[TOT POP REGIONE ]])*100</f>
        <v>2.6813267847954965E-2</v>
      </c>
      <c r="H2676" t="str">
        <f>IF(Comuni[[#This Row],[Popolazione2011]]&gt;300000,"MAGGIORE","")</f>
        <v/>
      </c>
      <c r="I2676" t="str">
        <f>_xlfn.XLOOKUP(Comuni[[#This Row],[Regione]],Ripartizione_geografica[Regione],Ripartizione_geografica[Ripartizione geografica])</f>
        <v>Nord-ovest</v>
      </c>
      <c r="J2676">
        <f>_xlfn.XLOOKUP(Comuni[[#This Row],[Regione]],Ripartizione_geografica[Regione],Ripartizione_geografica[Codice Regione])</f>
        <v>3</v>
      </c>
      <c r="K2676">
        <f>_xlfn.XLOOKUP(Comuni[[#This Row],[Regione]],Table_0[Regione],Table_0[Totale])</f>
        <v>4308126</v>
      </c>
      <c r="L2676">
        <f>_xlfn.XLOOKUP(Comuni[[#This Row],[Regione]],Table_0[Regione],Table_0[Guariti])</f>
        <v>4242764</v>
      </c>
      <c r="M2676">
        <f>_xlfn.XLOOKUP(Comuni[[#This Row],[Regione]],Table_0[Regione],Table_0[Deceduti])</f>
        <v>47031</v>
      </c>
      <c r="N2676" s="1">
        <f>(Comuni[[#This Row],[Popolazione2011]]/Comuni[[#This Row],[Ammalati TOT]])*100</f>
        <v>6.0397490695490337E-2</v>
      </c>
      <c r="O2676">
        <f>_xlfn.XLOOKUP(Comuni[[#This Row],[Regione]],Table_0[Regione],Table_0[TOT AREA])</f>
        <v>6838505</v>
      </c>
      <c r="P2676" s="1">
        <f>(Comuni[[#This Row],[Popolazione2011]]/Comuni[[#This Row],[Ammalati AREA]])*100</f>
        <v>3.8049251992942901E-2</v>
      </c>
    </row>
    <row r="2677" spans="1:16" x14ac:dyDescent="0.3">
      <c r="A2677" t="s">
        <v>2699</v>
      </c>
      <c r="B2677" t="s">
        <v>8023</v>
      </c>
      <c r="C2677" t="s">
        <v>2671</v>
      </c>
      <c r="D2677">
        <v>43332</v>
      </c>
      <c r="E2677" s="1">
        <f>(Comuni[[#This Row],[Popolazione2011]]/SUM(D:D))*100</f>
        <v>7.2921315894191333E-2</v>
      </c>
      <c r="F2677">
        <f t="shared" si="41"/>
        <v>9704151</v>
      </c>
      <c r="G2677" s="1">
        <f>(Comuni[[#This Row],[Popolazione2011]]/Comuni[[#This Row],[TOT POP REGIONE ]])*100</f>
        <v>0.44653056202443675</v>
      </c>
      <c r="H2677" t="str">
        <f>IF(Comuni[[#This Row],[Popolazione2011]]&gt;300000,"MAGGIORE","")</f>
        <v/>
      </c>
      <c r="I2677" t="str">
        <f>_xlfn.XLOOKUP(Comuni[[#This Row],[Regione]],Ripartizione_geografica[Regione],Ripartizione_geografica[Ripartizione geografica])</f>
        <v>Nord-ovest</v>
      </c>
      <c r="J2677">
        <f>_xlfn.XLOOKUP(Comuni[[#This Row],[Regione]],Ripartizione_geografica[Regione],Ripartizione_geografica[Codice Regione])</f>
        <v>3</v>
      </c>
      <c r="K2677">
        <f>_xlfn.XLOOKUP(Comuni[[#This Row],[Regione]],Table_0[Regione],Table_0[Totale])</f>
        <v>4308126</v>
      </c>
      <c r="L2677">
        <f>_xlfn.XLOOKUP(Comuni[[#This Row],[Regione]],Table_0[Regione],Table_0[Guariti])</f>
        <v>4242764</v>
      </c>
      <c r="M2677">
        <f>_xlfn.XLOOKUP(Comuni[[#This Row],[Regione]],Table_0[Regione],Table_0[Deceduti])</f>
        <v>47031</v>
      </c>
      <c r="N2677" s="1">
        <f>(Comuni[[#This Row],[Popolazione2011]]/Comuni[[#This Row],[Ammalati TOT]])*100</f>
        <v>1.0058201640341995</v>
      </c>
      <c r="O2677">
        <f>_xlfn.XLOOKUP(Comuni[[#This Row],[Regione]],Table_0[Regione],Table_0[TOT AREA])</f>
        <v>6838505</v>
      </c>
      <c r="P2677" s="1">
        <f>(Comuni[[#This Row],[Popolazione2011]]/Comuni[[#This Row],[Ammalati AREA]])*100</f>
        <v>0.63364726647125358</v>
      </c>
    </row>
    <row r="2678" spans="1:16" x14ac:dyDescent="0.3">
      <c r="A2678" t="s">
        <v>2700</v>
      </c>
      <c r="B2678" t="s">
        <v>8023</v>
      </c>
      <c r="C2678" t="s">
        <v>2671</v>
      </c>
      <c r="D2678">
        <v>7356</v>
      </c>
      <c r="E2678" s="1">
        <f>(Comuni[[#This Row],[Popolazione2011]]/SUM(D:D))*100</f>
        <v>1.2379054733630376E-2</v>
      </c>
      <c r="F2678">
        <f t="shared" si="41"/>
        <v>9704151</v>
      </c>
      <c r="G2678" s="1">
        <f>(Comuni[[#This Row],[Popolazione2011]]/Comuni[[#This Row],[TOT POP REGIONE ]])*100</f>
        <v>7.5802612716970294E-2</v>
      </c>
      <c r="H2678" t="str">
        <f>IF(Comuni[[#This Row],[Popolazione2011]]&gt;300000,"MAGGIORE","")</f>
        <v/>
      </c>
      <c r="I2678" t="str">
        <f>_xlfn.XLOOKUP(Comuni[[#This Row],[Regione]],Ripartizione_geografica[Regione],Ripartizione_geografica[Ripartizione geografica])</f>
        <v>Nord-ovest</v>
      </c>
      <c r="J2678">
        <f>_xlfn.XLOOKUP(Comuni[[#This Row],[Regione]],Ripartizione_geografica[Regione],Ripartizione_geografica[Codice Regione])</f>
        <v>3</v>
      </c>
      <c r="K2678">
        <f>_xlfn.XLOOKUP(Comuni[[#This Row],[Regione]],Table_0[Regione],Table_0[Totale])</f>
        <v>4308126</v>
      </c>
      <c r="L2678">
        <f>_xlfn.XLOOKUP(Comuni[[#This Row],[Regione]],Table_0[Regione],Table_0[Guariti])</f>
        <v>4242764</v>
      </c>
      <c r="M2678">
        <f>_xlfn.XLOOKUP(Comuni[[#This Row],[Regione]],Table_0[Regione],Table_0[Deceduti])</f>
        <v>47031</v>
      </c>
      <c r="N2678" s="1">
        <f>(Comuni[[#This Row],[Popolazione2011]]/Comuni[[#This Row],[Ammalati TOT]])*100</f>
        <v>0.17074709514067138</v>
      </c>
      <c r="O2678">
        <f>_xlfn.XLOOKUP(Comuni[[#This Row],[Regione]],Table_0[Regione],Table_0[TOT AREA])</f>
        <v>6838505</v>
      </c>
      <c r="P2678" s="1">
        <f>(Comuni[[#This Row],[Popolazione2011]]/Comuni[[#This Row],[Ammalati AREA]])*100</f>
        <v>0.107567370353608</v>
      </c>
    </row>
    <row r="2679" spans="1:16" x14ac:dyDescent="0.3">
      <c r="A2679" t="s">
        <v>2701</v>
      </c>
      <c r="B2679" t="s">
        <v>8023</v>
      </c>
      <c r="C2679" t="s">
        <v>2671</v>
      </c>
      <c r="D2679">
        <v>60</v>
      </c>
      <c r="E2679" s="1">
        <f>(Comuni[[#This Row],[Popolazione2011]]/SUM(D:D))*100</f>
        <v>1.0097108265603895E-4</v>
      </c>
      <c r="F2679">
        <f t="shared" si="41"/>
        <v>9704151</v>
      </c>
      <c r="G2679" s="1">
        <f>(Comuni[[#This Row],[Popolazione2011]]/Comuni[[#This Row],[TOT POP REGIONE ]])*100</f>
        <v>6.1829211025261259E-4</v>
      </c>
      <c r="H2679" t="str">
        <f>IF(Comuni[[#This Row],[Popolazione2011]]&gt;300000,"MAGGIORE","")</f>
        <v/>
      </c>
      <c r="I2679" t="str">
        <f>_xlfn.XLOOKUP(Comuni[[#This Row],[Regione]],Ripartizione_geografica[Regione],Ripartizione_geografica[Ripartizione geografica])</f>
        <v>Nord-ovest</v>
      </c>
      <c r="J2679">
        <f>_xlfn.XLOOKUP(Comuni[[#This Row],[Regione]],Ripartizione_geografica[Regione],Ripartizione_geografica[Codice Regione])</f>
        <v>3</v>
      </c>
      <c r="K2679">
        <f>_xlfn.XLOOKUP(Comuni[[#This Row],[Regione]],Table_0[Regione],Table_0[Totale])</f>
        <v>4308126</v>
      </c>
      <c r="L2679">
        <f>_xlfn.XLOOKUP(Comuni[[#This Row],[Regione]],Table_0[Regione],Table_0[Guariti])</f>
        <v>4242764</v>
      </c>
      <c r="M2679">
        <f>_xlfn.XLOOKUP(Comuni[[#This Row],[Regione]],Table_0[Regione],Table_0[Deceduti])</f>
        <v>47031</v>
      </c>
      <c r="N2679" s="1">
        <f>(Comuni[[#This Row],[Popolazione2011]]/Comuni[[#This Row],[Ammalati TOT]])*100</f>
        <v>1.392716926106618E-3</v>
      </c>
      <c r="O2679">
        <f>_xlfn.XLOOKUP(Comuni[[#This Row],[Regione]],Table_0[Regione],Table_0[TOT AREA])</f>
        <v>6838505</v>
      </c>
      <c r="P2679" s="1">
        <f>(Comuni[[#This Row],[Popolazione2011]]/Comuni[[#This Row],[Ammalati AREA]])*100</f>
        <v>8.7738475002942901E-4</v>
      </c>
    </row>
    <row r="2680" spans="1:16" x14ac:dyDescent="0.3">
      <c r="A2680" t="s">
        <v>2702</v>
      </c>
      <c r="B2680" t="s">
        <v>8023</v>
      </c>
      <c r="C2680" t="s">
        <v>2671</v>
      </c>
      <c r="D2680">
        <v>1397</v>
      </c>
      <c r="E2680" s="1">
        <f>(Comuni[[#This Row],[Popolazione2011]]/SUM(D:D))*100</f>
        <v>2.3509433745081071E-3</v>
      </c>
      <c r="F2680">
        <f t="shared" si="41"/>
        <v>9704151</v>
      </c>
      <c r="G2680" s="1">
        <f>(Comuni[[#This Row],[Popolazione2011]]/Comuni[[#This Row],[TOT POP REGIONE ]])*100</f>
        <v>1.4395901300381661E-2</v>
      </c>
      <c r="H2680" t="str">
        <f>IF(Comuni[[#This Row],[Popolazione2011]]&gt;300000,"MAGGIORE","")</f>
        <v/>
      </c>
      <c r="I2680" t="str">
        <f>_xlfn.XLOOKUP(Comuni[[#This Row],[Regione]],Ripartizione_geografica[Regione],Ripartizione_geografica[Ripartizione geografica])</f>
        <v>Nord-ovest</v>
      </c>
      <c r="J2680">
        <f>_xlfn.XLOOKUP(Comuni[[#This Row],[Regione]],Ripartizione_geografica[Regione],Ripartizione_geografica[Codice Regione])</f>
        <v>3</v>
      </c>
      <c r="K2680">
        <f>_xlfn.XLOOKUP(Comuni[[#This Row],[Regione]],Table_0[Regione],Table_0[Totale])</f>
        <v>4308126</v>
      </c>
      <c r="L2680">
        <f>_xlfn.XLOOKUP(Comuni[[#This Row],[Regione]],Table_0[Regione],Table_0[Guariti])</f>
        <v>4242764</v>
      </c>
      <c r="M2680">
        <f>_xlfn.XLOOKUP(Comuni[[#This Row],[Regione]],Table_0[Regione],Table_0[Deceduti])</f>
        <v>47031</v>
      </c>
      <c r="N2680" s="1">
        <f>(Comuni[[#This Row],[Popolazione2011]]/Comuni[[#This Row],[Ammalati TOT]])*100</f>
        <v>3.2427092429515761E-2</v>
      </c>
      <c r="O2680">
        <f>_xlfn.XLOOKUP(Comuni[[#This Row],[Regione]],Table_0[Regione],Table_0[TOT AREA])</f>
        <v>6838505</v>
      </c>
      <c r="P2680" s="1">
        <f>(Comuni[[#This Row],[Popolazione2011]]/Comuni[[#This Row],[Ammalati AREA]])*100</f>
        <v>2.0428441596518535E-2</v>
      </c>
    </row>
    <row r="2681" spans="1:16" x14ac:dyDescent="0.3">
      <c r="A2681" t="s">
        <v>2703</v>
      </c>
      <c r="B2681" t="s">
        <v>8023</v>
      </c>
      <c r="C2681" t="s">
        <v>2671</v>
      </c>
      <c r="D2681">
        <v>3249</v>
      </c>
      <c r="E2681" s="1">
        <f>(Comuni[[#This Row],[Popolazione2011]]/SUM(D:D))*100</f>
        <v>5.467584125824509E-3</v>
      </c>
      <c r="F2681">
        <f t="shared" si="41"/>
        <v>9704151</v>
      </c>
      <c r="G2681" s="1">
        <f>(Comuni[[#This Row],[Popolazione2011]]/Comuni[[#This Row],[TOT POP REGIONE ]])*100</f>
        <v>3.3480517770178971E-2</v>
      </c>
      <c r="H2681" t="str">
        <f>IF(Comuni[[#This Row],[Popolazione2011]]&gt;300000,"MAGGIORE","")</f>
        <v/>
      </c>
      <c r="I2681" t="str">
        <f>_xlfn.XLOOKUP(Comuni[[#This Row],[Regione]],Ripartizione_geografica[Regione],Ripartizione_geografica[Ripartizione geografica])</f>
        <v>Nord-ovest</v>
      </c>
      <c r="J2681">
        <f>_xlfn.XLOOKUP(Comuni[[#This Row],[Regione]],Ripartizione_geografica[Regione],Ripartizione_geografica[Codice Regione])</f>
        <v>3</v>
      </c>
      <c r="K2681">
        <f>_xlfn.XLOOKUP(Comuni[[#This Row],[Regione]],Table_0[Regione],Table_0[Totale])</f>
        <v>4308126</v>
      </c>
      <c r="L2681">
        <f>_xlfn.XLOOKUP(Comuni[[#This Row],[Regione]],Table_0[Regione],Table_0[Guariti])</f>
        <v>4242764</v>
      </c>
      <c r="M2681">
        <f>_xlfn.XLOOKUP(Comuni[[#This Row],[Regione]],Table_0[Regione],Table_0[Deceduti])</f>
        <v>47031</v>
      </c>
      <c r="N2681" s="1">
        <f>(Comuni[[#This Row],[Popolazione2011]]/Comuni[[#This Row],[Ammalati TOT]])*100</f>
        <v>7.5415621548673373E-2</v>
      </c>
      <c r="O2681">
        <f>_xlfn.XLOOKUP(Comuni[[#This Row],[Regione]],Table_0[Regione],Table_0[TOT AREA])</f>
        <v>6838505</v>
      </c>
      <c r="P2681" s="1">
        <f>(Comuni[[#This Row],[Popolazione2011]]/Comuni[[#This Row],[Ammalati AREA]])*100</f>
        <v>4.7510384214093579E-2</v>
      </c>
    </row>
    <row r="2682" spans="1:16" x14ac:dyDescent="0.3">
      <c r="A2682" t="s">
        <v>2704</v>
      </c>
      <c r="B2682" t="s">
        <v>8023</v>
      </c>
      <c r="C2682" t="s">
        <v>2671</v>
      </c>
      <c r="D2682">
        <v>1568</v>
      </c>
      <c r="E2682" s="1">
        <f>(Comuni[[#This Row],[Popolazione2011]]/SUM(D:D))*100</f>
        <v>2.6387109600778179E-3</v>
      </c>
      <c r="F2682">
        <f t="shared" si="41"/>
        <v>9704151</v>
      </c>
      <c r="G2682" s="1">
        <f>(Comuni[[#This Row],[Popolazione2011]]/Comuni[[#This Row],[TOT POP REGIONE ]])*100</f>
        <v>1.6158033814601607E-2</v>
      </c>
      <c r="H2682" t="str">
        <f>IF(Comuni[[#This Row],[Popolazione2011]]&gt;300000,"MAGGIORE","")</f>
        <v/>
      </c>
      <c r="I2682" t="str">
        <f>_xlfn.XLOOKUP(Comuni[[#This Row],[Regione]],Ripartizione_geografica[Regione],Ripartizione_geografica[Ripartizione geografica])</f>
        <v>Nord-ovest</v>
      </c>
      <c r="J2682">
        <f>_xlfn.XLOOKUP(Comuni[[#This Row],[Regione]],Ripartizione_geografica[Regione],Ripartizione_geografica[Codice Regione])</f>
        <v>3</v>
      </c>
      <c r="K2682">
        <f>_xlfn.XLOOKUP(Comuni[[#This Row],[Regione]],Table_0[Regione],Table_0[Totale])</f>
        <v>4308126</v>
      </c>
      <c r="L2682">
        <f>_xlfn.XLOOKUP(Comuni[[#This Row],[Regione]],Table_0[Regione],Table_0[Guariti])</f>
        <v>4242764</v>
      </c>
      <c r="M2682">
        <f>_xlfn.XLOOKUP(Comuni[[#This Row],[Regione]],Table_0[Regione],Table_0[Deceduti])</f>
        <v>47031</v>
      </c>
      <c r="N2682" s="1">
        <f>(Comuni[[#This Row],[Popolazione2011]]/Comuni[[#This Row],[Ammalati TOT]])*100</f>
        <v>3.6396335668919616E-2</v>
      </c>
      <c r="O2682">
        <f>_xlfn.XLOOKUP(Comuni[[#This Row],[Regione]],Table_0[Regione],Table_0[TOT AREA])</f>
        <v>6838505</v>
      </c>
      <c r="P2682" s="1">
        <f>(Comuni[[#This Row],[Popolazione2011]]/Comuni[[#This Row],[Ammalati AREA]])*100</f>
        <v>2.2928988134102411E-2</v>
      </c>
    </row>
    <row r="2683" spans="1:16" x14ac:dyDescent="0.3">
      <c r="A2683" t="s">
        <v>2705</v>
      </c>
      <c r="B2683" t="s">
        <v>8023</v>
      </c>
      <c r="C2683" t="s">
        <v>2671</v>
      </c>
      <c r="D2683">
        <v>4192</v>
      </c>
      <c r="E2683" s="1">
        <f>(Comuni[[#This Row],[Popolazione2011]]/SUM(D:D))*100</f>
        <v>7.0545129749019211E-3</v>
      </c>
      <c r="F2683">
        <f t="shared" si="41"/>
        <v>9704151</v>
      </c>
      <c r="G2683" s="1">
        <f>(Comuni[[#This Row],[Popolazione2011]]/Comuni[[#This Row],[TOT POP REGIONE ]])*100</f>
        <v>4.3198008769649195E-2</v>
      </c>
      <c r="H2683" t="str">
        <f>IF(Comuni[[#This Row],[Popolazione2011]]&gt;300000,"MAGGIORE","")</f>
        <v/>
      </c>
      <c r="I2683" t="str">
        <f>_xlfn.XLOOKUP(Comuni[[#This Row],[Regione]],Ripartizione_geografica[Regione],Ripartizione_geografica[Ripartizione geografica])</f>
        <v>Nord-ovest</v>
      </c>
      <c r="J2683">
        <f>_xlfn.XLOOKUP(Comuni[[#This Row],[Regione]],Ripartizione_geografica[Regione],Ripartizione_geografica[Codice Regione])</f>
        <v>3</v>
      </c>
      <c r="K2683">
        <f>_xlfn.XLOOKUP(Comuni[[#This Row],[Regione]],Table_0[Regione],Table_0[Totale])</f>
        <v>4308126</v>
      </c>
      <c r="L2683">
        <f>_xlfn.XLOOKUP(Comuni[[#This Row],[Regione]],Table_0[Regione],Table_0[Guariti])</f>
        <v>4242764</v>
      </c>
      <c r="M2683">
        <f>_xlfn.XLOOKUP(Comuni[[#This Row],[Regione]],Table_0[Regione],Table_0[Deceduti])</f>
        <v>47031</v>
      </c>
      <c r="N2683" s="1">
        <f>(Comuni[[#This Row],[Popolazione2011]]/Comuni[[#This Row],[Ammalati TOT]])*100</f>
        <v>9.7304489237315717E-2</v>
      </c>
      <c r="O2683">
        <f>_xlfn.XLOOKUP(Comuni[[#This Row],[Regione]],Table_0[Regione],Table_0[TOT AREA])</f>
        <v>6838505</v>
      </c>
      <c r="P2683" s="1">
        <f>(Comuni[[#This Row],[Popolazione2011]]/Comuni[[#This Row],[Ammalati AREA]])*100</f>
        <v>6.1299947868722768E-2</v>
      </c>
    </row>
    <row r="2684" spans="1:16" x14ac:dyDescent="0.3">
      <c r="A2684" t="s">
        <v>2706</v>
      </c>
      <c r="B2684" t="s">
        <v>8023</v>
      </c>
      <c r="C2684" t="s">
        <v>2671</v>
      </c>
      <c r="D2684">
        <v>466</v>
      </c>
      <c r="E2684" s="1">
        <f>(Comuni[[#This Row],[Popolazione2011]]/SUM(D:D))*100</f>
        <v>7.842087419619024E-4</v>
      </c>
      <c r="F2684">
        <f t="shared" si="41"/>
        <v>9704151</v>
      </c>
      <c r="G2684" s="1">
        <f>(Comuni[[#This Row],[Popolazione2011]]/Comuni[[#This Row],[TOT POP REGIONE ]])*100</f>
        <v>4.8020687229619573E-3</v>
      </c>
      <c r="H2684" t="str">
        <f>IF(Comuni[[#This Row],[Popolazione2011]]&gt;300000,"MAGGIORE","")</f>
        <v/>
      </c>
      <c r="I2684" t="str">
        <f>_xlfn.XLOOKUP(Comuni[[#This Row],[Regione]],Ripartizione_geografica[Regione],Ripartizione_geografica[Ripartizione geografica])</f>
        <v>Nord-ovest</v>
      </c>
      <c r="J2684">
        <f>_xlfn.XLOOKUP(Comuni[[#This Row],[Regione]],Ripartizione_geografica[Regione],Ripartizione_geografica[Codice Regione])</f>
        <v>3</v>
      </c>
      <c r="K2684">
        <f>_xlfn.XLOOKUP(Comuni[[#This Row],[Regione]],Table_0[Regione],Table_0[Totale])</f>
        <v>4308126</v>
      </c>
      <c r="L2684">
        <f>_xlfn.XLOOKUP(Comuni[[#This Row],[Regione]],Table_0[Regione],Table_0[Guariti])</f>
        <v>4242764</v>
      </c>
      <c r="M2684">
        <f>_xlfn.XLOOKUP(Comuni[[#This Row],[Regione]],Table_0[Regione],Table_0[Deceduti])</f>
        <v>47031</v>
      </c>
      <c r="N2684" s="1">
        <f>(Comuni[[#This Row],[Popolazione2011]]/Comuni[[#This Row],[Ammalati TOT]])*100</f>
        <v>1.0816768126094733E-2</v>
      </c>
      <c r="O2684">
        <f>_xlfn.XLOOKUP(Comuni[[#This Row],[Regione]],Table_0[Regione],Table_0[TOT AREA])</f>
        <v>6838505</v>
      </c>
      <c r="P2684" s="1">
        <f>(Comuni[[#This Row],[Popolazione2011]]/Comuni[[#This Row],[Ammalati AREA]])*100</f>
        <v>6.8143548918952312E-3</v>
      </c>
    </row>
    <row r="2685" spans="1:16" x14ac:dyDescent="0.3">
      <c r="A2685" t="s">
        <v>2707</v>
      </c>
      <c r="B2685" t="s">
        <v>8023</v>
      </c>
      <c r="C2685" t="s">
        <v>2671</v>
      </c>
      <c r="D2685">
        <v>1772</v>
      </c>
      <c r="E2685" s="1">
        <f>(Comuni[[#This Row],[Popolazione2011]]/SUM(D:D))*100</f>
        <v>2.98201264110835E-3</v>
      </c>
      <c r="F2685">
        <f t="shared" si="41"/>
        <v>9704151</v>
      </c>
      <c r="G2685" s="1">
        <f>(Comuni[[#This Row],[Popolazione2011]]/Comuni[[#This Row],[TOT POP REGIONE ]])*100</f>
        <v>1.826022698946049E-2</v>
      </c>
      <c r="H2685" t="str">
        <f>IF(Comuni[[#This Row],[Popolazione2011]]&gt;300000,"MAGGIORE","")</f>
        <v/>
      </c>
      <c r="I2685" t="str">
        <f>_xlfn.XLOOKUP(Comuni[[#This Row],[Regione]],Ripartizione_geografica[Regione],Ripartizione_geografica[Ripartizione geografica])</f>
        <v>Nord-ovest</v>
      </c>
      <c r="J2685">
        <f>_xlfn.XLOOKUP(Comuni[[#This Row],[Regione]],Ripartizione_geografica[Regione],Ripartizione_geografica[Codice Regione])</f>
        <v>3</v>
      </c>
      <c r="K2685">
        <f>_xlfn.XLOOKUP(Comuni[[#This Row],[Regione]],Table_0[Regione],Table_0[Totale])</f>
        <v>4308126</v>
      </c>
      <c r="L2685">
        <f>_xlfn.XLOOKUP(Comuni[[#This Row],[Regione]],Table_0[Regione],Table_0[Guariti])</f>
        <v>4242764</v>
      </c>
      <c r="M2685">
        <f>_xlfn.XLOOKUP(Comuni[[#This Row],[Regione]],Table_0[Regione],Table_0[Deceduti])</f>
        <v>47031</v>
      </c>
      <c r="N2685" s="1">
        <f>(Comuni[[#This Row],[Popolazione2011]]/Comuni[[#This Row],[Ammalati TOT]])*100</f>
        <v>4.113157321768212E-2</v>
      </c>
      <c r="O2685">
        <f>_xlfn.XLOOKUP(Comuni[[#This Row],[Regione]],Table_0[Regione],Table_0[TOT AREA])</f>
        <v>6838505</v>
      </c>
      <c r="P2685" s="1">
        <f>(Comuni[[#This Row],[Popolazione2011]]/Comuni[[#This Row],[Ammalati AREA]])*100</f>
        <v>2.591209628420247E-2</v>
      </c>
    </row>
    <row r="2686" spans="1:16" x14ac:dyDescent="0.3">
      <c r="A2686" t="s">
        <v>2708</v>
      </c>
      <c r="B2686" t="s">
        <v>8023</v>
      </c>
      <c r="C2686" t="s">
        <v>2671</v>
      </c>
      <c r="D2686">
        <v>2231</v>
      </c>
      <c r="E2686" s="1">
        <f>(Comuni[[#This Row],[Popolazione2011]]/SUM(D:D))*100</f>
        <v>3.7544414234270481E-3</v>
      </c>
      <c r="F2686">
        <f t="shared" si="41"/>
        <v>9704151</v>
      </c>
      <c r="G2686" s="1">
        <f>(Comuni[[#This Row],[Popolazione2011]]/Comuni[[#This Row],[TOT POP REGIONE ]])*100</f>
        <v>2.2990161632892976E-2</v>
      </c>
      <c r="H2686" t="str">
        <f>IF(Comuni[[#This Row],[Popolazione2011]]&gt;300000,"MAGGIORE","")</f>
        <v/>
      </c>
      <c r="I2686" t="str">
        <f>_xlfn.XLOOKUP(Comuni[[#This Row],[Regione]],Ripartizione_geografica[Regione],Ripartizione_geografica[Ripartizione geografica])</f>
        <v>Nord-ovest</v>
      </c>
      <c r="J2686">
        <f>_xlfn.XLOOKUP(Comuni[[#This Row],[Regione]],Ripartizione_geografica[Regione],Ripartizione_geografica[Codice Regione])</f>
        <v>3</v>
      </c>
      <c r="K2686">
        <f>_xlfn.XLOOKUP(Comuni[[#This Row],[Regione]],Table_0[Regione],Table_0[Totale])</f>
        <v>4308126</v>
      </c>
      <c r="L2686">
        <f>_xlfn.XLOOKUP(Comuni[[#This Row],[Regione]],Table_0[Regione],Table_0[Guariti])</f>
        <v>4242764</v>
      </c>
      <c r="M2686">
        <f>_xlfn.XLOOKUP(Comuni[[#This Row],[Regione]],Table_0[Regione],Table_0[Deceduti])</f>
        <v>47031</v>
      </c>
      <c r="N2686" s="1">
        <f>(Comuni[[#This Row],[Popolazione2011]]/Comuni[[#This Row],[Ammalati TOT]])*100</f>
        <v>5.1785857702397749E-2</v>
      </c>
      <c r="O2686">
        <f>_xlfn.XLOOKUP(Comuni[[#This Row],[Regione]],Table_0[Regione],Table_0[TOT AREA])</f>
        <v>6838505</v>
      </c>
      <c r="P2686" s="1">
        <f>(Comuni[[#This Row],[Popolazione2011]]/Comuni[[#This Row],[Ammalati AREA]])*100</f>
        <v>3.2624089621927595E-2</v>
      </c>
    </row>
    <row r="2687" spans="1:16" x14ac:dyDescent="0.3">
      <c r="A2687" t="s">
        <v>2709</v>
      </c>
      <c r="B2687" t="s">
        <v>8023</v>
      </c>
      <c r="C2687" t="s">
        <v>2671</v>
      </c>
      <c r="D2687">
        <v>5733</v>
      </c>
      <c r="E2687" s="1">
        <f>(Comuni[[#This Row],[Popolazione2011]]/SUM(D:D))*100</f>
        <v>9.6477869477845212E-3</v>
      </c>
      <c r="F2687">
        <f t="shared" si="41"/>
        <v>9704151</v>
      </c>
      <c r="G2687" s="1">
        <f>(Comuni[[#This Row],[Popolazione2011]]/Comuni[[#This Row],[TOT POP REGIONE ]])*100</f>
        <v>5.9077811134637129E-2</v>
      </c>
      <c r="H2687" t="str">
        <f>IF(Comuni[[#This Row],[Popolazione2011]]&gt;300000,"MAGGIORE","")</f>
        <v/>
      </c>
      <c r="I2687" t="str">
        <f>_xlfn.XLOOKUP(Comuni[[#This Row],[Regione]],Ripartizione_geografica[Regione],Ripartizione_geografica[Ripartizione geografica])</f>
        <v>Nord-ovest</v>
      </c>
      <c r="J2687">
        <f>_xlfn.XLOOKUP(Comuni[[#This Row],[Regione]],Ripartizione_geografica[Regione],Ripartizione_geografica[Codice Regione])</f>
        <v>3</v>
      </c>
      <c r="K2687">
        <f>_xlfn.XLOOKUP(Comuni[[#This Row],[Regione]],Table_0[Regione],Table_0[Totale])</f>
        <v>4308126</v>
      </c>
      <c r="L2687">
        <f>_xlfn.XLOOKUP(Comuni[[#This Row],[Regione]],Table_0[Regione],Table_0[Guariti])</f>
        <v>4242764</v>
      </c>
      <c r="M2687">
        <f>_xlfn.XLOOKUP(Comuni[[#This Row],[Regione]],Table_0[Regione],Table_0[Deceduti])</f>
        <v>47031</v>
      </c>
      <c r="N2687" s="1">
        <f>(Comuni[[#This Row],[Popolazione2011]]/Comuni[[#This Row],[Ammalati TOT]])*100</f>
        <v>0.13307410228948735</v>
      </c>
      <c r="O2687">
        <f>_xlfn.XLOOKUP(Comuni[[#This Row],[Regione]],Table_0[Regione],Table_0[TOT AREA])</f>
        <v>6838505</v>
      </c>
      <c r="P2687" s="1">
        <f>(Comuni[[#This Row],[Popolazione2011]]/Comuni[[#This Row],[Ammalati AREA]])*100</f>
        <v>8.3834112865311936E-2</v>
      </c>
    </row>
    <row r="2688" spans="1:16" x14ac:dyDescent="0.3">
      <c r="A2688" t="s">
        <v>2710</v>
      </c>
      <c r="B2688" t="s">
        <v>8023</v>
      </c>
      <c r="C2688" t="s">
        <v>2671</v>
      </c>
      <c r="D2688">
        <v>2023</v>
      </c>
      <c r="E2688" s="1">
        <f>(Comuni[[#This Row],[Popolazione2011]]/SUM(D:D))*100</f>
        <v>3.404408336886113E-3</v>
      </c>
      <c r="F2688">
        <f t="shared" si="41"/>
        <v>9704151</v>
      </c>
      <c r="G2688" s="1">
        <f>(Comuni[[#This Row],[Popolazione2011]]/Comuni[[#This Row],[TOT POP REGIONE ]])*100</f>
        <v>2.0846748984017251E-2</v>
      </c>
      <c r="H2688" t="str">
        <f>IF(Comuni[[#This Row],[Popolazione2011]]&gt;300000,"MAGGIORE","")</f>
        <v/>
      </c>
      <c r="I2688" t="str">
        <f>_xlfn.XLOOKUP(Comuni[[#This Row],[Regione]],Ripartizione_geografica[Regione],Ripartizione_geografica[Ripartizione geografica])</f>
        <v>Nord-ovest</v>
      </c>
      <c r="J2688">
        <f>_xlfn.XLOOKUP(Comuni[[#This Row],[Regione]],Ripartizione_geografica[Regione],Ripartizione_geografica[Codice Regione])</f>
        <v>3</v>
      </c>
      <c r="K2688">
        <f>_xlfn.XLOOKUP(Comuni[[#This Row],[Regione]],Table_0[Regione],Table_0[Totale])</f>
        <v>4308126</v>
      </c>
      <c r="L2688">
        <f>_xlfn.XLOOKUP(Comuni[[#This Row],[Regione]],Table_0[Regione],Table_0[Guariti])</f>
        <v>4242764</v>
      </c>
      <c r="M2688">
        <f>_xlfn.XLOOKUP(Comuni[[#This Row],[Regione]],Table_0[Regione],Table_0[Deceduti])</f>
        <v>47031</v>
      </c>
      <c r="N2688" s="1">
        <f>(Comuni[[#This Row],[Popolazione2011]]/Comuni[[#This Row],[Ammalati TOT]])*100</f>
        <v>4.6957772358561467E-2</v>
      </c>
      <c r="O2688">
        <f>_xlfn.XLOOKUP(Comuni[[#This Row],[Regione]],Table_0[Regione],Table_0[TOT AREA])</f>
        <v>6838505</v>
      </c>
      <c r="P2688" s="1">
        <f>(Comuni[[#This Row],[Popolazione2011]]/Comuni[[#This Row],[Ammalati AREA]])*100</f>
        <v>2.9582489155158917E-2</v>
      </c>
    </row>
    <row r="2689" spans="1:16" x14ac:dyDescent="0.3">
      <c r="A2689" t="s">
        <v>2711</v>
      </c>
      <c r="B2689" t="s">
        <v>8023</v>
      </c>
      <c r="C2689" t="s">
        <v>2671</v>
      </c>
      <c r="D2689">
        <v>1853</v>
      </c>
      <c r="E2689" s="1">
        <f>(Comuni[[#This Row],[Popolazione2011]]/SUM(D:D))*100</f>
        <v>3.1183236026940029E-3</v>
      </c>
      <c r="F2689">
        <f t="shared" si="41"/>
        <v>9704151</v>
      </c>
      <c r="G2689" s="1">
        <f>(Comuni[[#This Row],[Popolazione2011]]/Comuni[[#This Row],[TOT POP REGIONE ]])*100</f>
        <v>1.9094921338301516E-2</v>
      </c>
      <c r="H2689" t="str">
        <f>IF(Comuni[[#This Row],[Popolazione2011]]&gt;300000,"MAGGIORE","")</f>
        <v/>
      </c>
      <c r="I2689" t="str">
        <f>_xlfn.XLOOKUP(Comuni[[#This Row],[Regione]],Ripartizione_geografica[Regione],Ripartizione_geografica[Ripartizione geografica])</f>
        <v>Nord-ovest</v>
      </c>
      <c r="J2689">
        <f>_xlfn.XLOOKUP(Comuni[[#This Row],[Regione]],Ripartizione_geografica[Regione],Ripartizione_geografica[Codice Regione])</f>
        <v>3</v>
      </c>
      <c r="K2689">
        <f>_xlfn.XLOOKUP(Comuni[[#This Row],[Regione]],Table_0[Regione],Table_0[Totale])</f>
        <v>4308126</v>
      </c>
      <c r="L2689">
        <f>_xlfn.XLOOKUP(Comuni[[#This Row],[Regione]],Table_0[Regione],Table_0[Guariti])</f>
        <v>4242764</v>
      </c>
      <c r="M2689">
        <f>_xlfn.XLOOKUP(Comuni[[#This Row],[Regione]],Table_0[Regione],Table_0[Deceduti])</f>
        <v>47031</v>
      </c>
      <c r="N2689" s="1">
        <f>(Comuni[[#This Row],[Popolazione2011]]/Comuni[[#This Row],[Ammalati TOT]])*100</f>
        <v>4.3011741067926053E-2</v>
      </c>
      <c r="O2689">
        <f>_xlfn.XLOOKUP(Comuni[[#This Row],[Regione]],Table_0[Regione],Table_0[TOT AREA])</f>
        <v>6838505</v>
      </c>
      <c r="P2689" s="1">
        <f>(Comuni[[#This Row],[Popolazione2011]]/Comuni[[#This Row],[Ammalati AREA]])*100</f>
        <v>2.7096565696742198E-2</v>
      </c>
    </row>
    <row r="2690" spans="1:16" x14ac:dyDescent="0.3">
      <c r="A2690" t="s">
        <v>2712</v>
      </c>
      <c r="B2690" t="s">
        <v>8023</v>
      </c>
      <c r="C2690" t="s">
        <v>2671</v>
      </c>
      <c r="D2690">
        <v>1412</v>
      </c>
      <c r="E2690" s="1">
        <f>(Comuni[[#This Row],[Popolazione2011]]/SUM(D:D))*100</f>
        <v>2.3761861451721163E-3</v>
      </c>
      <c r="F2690">
        <f t="shared" ref="F2690:F2753" si="42">SUMIFS(D:D,B:B,B2690)</f>
        <v>9704151</v>
      </c>
      <c r="G2690" s="1">
        <f>(Comuni[[#This Row],[Popolazione2011]]/Comuni[[#This Row],[TOT POP REGIONE ]])*100</f>
        <v>1.4550474327944816E-2</v>
      </c>
      <c r="H2690" t="str">
        <f>IF(Comuni[[#This Row],[Popolazione2011]]&gt;300000,"MAGGIORE","")</f>
        <v/>
      </c>
      <c r="I2690" t="str">
        <f>_xlfn.XLOOKUP(Comuni[[#This Row],[Regione]],Ripartizione_geografica[Regione],Ripartizione_geografica[Ripartizione geografica])</f>
        <v>Nord-ovest</v>
      </c>
      <c r="J2690">
        <f>_xlfn.XLOOKUP(Comuni[[#This Row],[Regione]],Ripartizione_geografica[Regione],Ripartizione_geografica[Codice Regione])</f>
        <v>3</v>
      </c>
      <c r="K2690">
        <f>_xlfn.XLOOKUP(Comuni[[#This Row],[Regione]],Table_0[Regione],Table_0[Totale])</f>
        <v>4308126</v>
      </c>
      <c r="L2690">
        <f>_xlfn.XLOOKUP(Comuni[[#This Row],[Regione]],Table_0[Regione],Table_0[Guariti])</f>
        <v>4242764</v>
      </c>
      <c r="M2690">
        <f>_xlfn.XLOOKUP(Comuni[[#This Row],[Regione]],Table_0[Regione],Table_0[Deceduti])</f>
        <v>47031</v>
      </c>
      <c r="N2690" s="1">
        <f>(Comuni[[#This Row],[Popolazione2011]]/Comuni[[#This Row],[Ammalati TOT]])*100</f>
        <v>3.277527166104241E-2</v>
      </c>
      <c r="O2690">
        <f>_xlfn.XLOOKUP(Comuni[[#This Row],[Regione]],Table_0[Regione],Table_0[TOT AREA])</f>
        <v>6838505</v>
      </c>
      <c r="P2690" s="1">
        <f>(Comuni[[#This Row],[Popolazione2011]]/Comuni[[#This Row],[Ammalati AREA]])*100</f>
        <v>2.0647787784025894E-2</v>
      </c>
    </row>
    <row r="2691" spans="1:16" x14ac:dyDescent="0.3">
      <c r="A2691" t="s">
        <v>2713</v>
      </c>
      <c r="B2691" t="s">
        <v>8023</v>
      </c>
      <c r="C2691" t="s">
        <v>2671</v>
      </c>
      <c r="D2691">
        <v>1604</v>
      </c>
      <c r="E2691" s="1">
        <f>(Comuni[[#This Row],[Popolazione2011]]/SUM(D:D))*100</f>
        <v>2.6992936096714411E-3</v>
      </c>
      <c r="F2691">
        <f t="shared" si="42"/>
        <v>9704151</v>
      </c>
      <c r="G2691" s="1">
        <f>(Comuni[[#This Row],[Popolazione2011]]/Comuni[[#This Row],[TOT POP REGIONE ]])*100</f>
        <v>1.6529009080753176E-2</v>
      </c>
      <c r="H2691" t="str">
        <f>IF(Comuni[[#This Row],[Popolazione2011]]&gt;300000,"MAGGIORE","")</f>
        <v/>
      </c>
      <c r="I2691" t="str">
        <f>_xlfn.XLOOKUP(Comuni[[#This Row],[Regione]],Ripartizione_geografica[Regione],Ripartizione_geografica[Ripartizione geografica])</f>
        <v>Nord-ovest</v>
      </c>
      <c r="J2691">
        <f>_xlfn.XLOOKUP(Comuni[[#This Row],[Regione]],Ripartizione_geografica[Regione],Ripartizione_geografica[Codice Regione])</f>
        <v>3</v>
      </c>
      <c r="K2691">
        <f>_xlfn.XLOOKUP(Comuni[[#This Row],[Regione]],Table_0[Regione],Table_0[Totale])</f>
        <v>4308126</v>
      </c>
      <c r="L2691">
        <f>_xlfn.XLOOKUP(Comuni[[#This Row],[Regione]],Table_0[Regione],Table_0[Guariti])</f>
        <v>4242764</v>
      </c>
      <c r="M2691">
        <f>_xlfn.XLOOKUP(Comuni[[#This Row],[Regione]],Table_0[Regione],Table_0[Deceduti])</f>
        <v>47031</v>
      </c>
      <c r="N2691" s="1">
        <f>(Comuni[[#This Row],[Popolazione2011]]/Comuni[[#This Row],[Ammalati TOT]])*100</f>
        <v>3.7231965824583588E-2</v>
      </c>
      <c r="O2691">
        <f>_xlfn.XLOOKUP(Comuni[[#This Row],[Regione]],Table_0[Regione],Table_0[TOT AREA])</f>
        <v>6838505</v>
      </c>
      <c r="P2691" s="1">
        <f>(Comuni[[#This Row],[Popolazione2011]]/Comuni[[#This Row],[Ammalati AREA]])*100</f>
        <v>2.3455418984120065E-2</v>
      </c>
    </row>
    <row r="2692" spans="1:16" x14ac:dyDescent="0.3">
      <c r="A2692" t="s">
        <v>2714</v>
      </c>
      <c r="B2692" t="s">
        <v>8023</v>
      </c>
      <c r="C2692" t="s">
        <v>2671</v>
      </c>
      <c r="D2692">
        <v>2653</v>
      </c>
      <c r="E2692" s="1">
        <f>(Comuni[[#This Row],[Popolazione2011]]/SUM(D:D))*100</f>
        <v>4.4646047047745222E-3</v>
      </c>
      <c r="F2692">
        <f t="shared" si="42"/>
        <v>9704151</v>
      </c>
      <c r="G2692" s="1">
        <f>(Comuni[[#This Row],[Popolazione2011]]/Comuni[[#This Row],[TOT POP REGIONE ]])*100</f>
        <v>2.7338816141669685E-2</v>
      </c>
      <c r="H2692" t="str">
        <f>IF(Comuni[[#This Row],[Popolazione2011]]&gt;300000,"MAGGIORE","")</f>
        <v/>
      </c>
      <c r="I2692" t="str">
        <f>_xlfn.XLOOKUP(Comuni[[#This Row],[Regione]],Ripartizione_geografica[Regione],Ripartizione_geografica[Ripartizione geografica])</f>
        <v>Nord-ovest</v>
      </c>
      <c r="J2692">
        <f>_xlfn.XLOOKUP(Comuni[[#This Row],[Regione]],Ripartizione_geografica[Regione],Ripartizione_geografica[Codice Regione])</f>
        <v>3</v>
      </c>
      <c r="K2692">
        <f>_xlfn.XLOOKUP(Comuni[[#This Row],[Regione]],Table_0[Regione],Table_0[Totale])</f>
        <v>4308126</v>
      </c>
      <c r="L2692">
        <f>_xlfn.XLOOKUP(Comuni[[#This Row],[Regione]],Table_0[Regione],Table_0[Guariti])</f>
        <v>4242764</v>
      </c>
      <c r="M2692">
        <f>_xlfn.XLOOKUP(Comuni[[#This Row],[Regione]],Table_0[Regione],Table_0[Deceduti])</f>
        <v>47031</v>
      </c>
      <c r="N2692" s="1">
        <f>(Comuni[[#This Row],[Popolazione2011]]/Comuni[[#This Row],[Ammalati TOT]])*100</f>
        <v>6.1581300082680965E-2</v>
      </c>
      <c r="O2692">
        <f>_xlfn.XLOOKUP(Comuni[[#This Row],[Regione]],Table_0[Regione],Table_0[TOT AREA])</f>
        <v>6838505</v>
      </c>
      <c r="P2692" s="1">
        <f>(Comuni[[#This Row],[Popolazione2011]]/Comuni[[#This Row],[Ammalati AREA]])*100</f>
        <v>3.8795029030467922E-2</v>
      </c>
    </row>
    <row r="2693" spans="1:16" x14ac:dyDescent="0.3">
      <c r="A2693" t="s">
        <v>2715</v>
      </c>
      <c r="B2693" t="s">
        <v>8023</v>
      </c>
      <c r="C2693" t="s">
        <v>2671</v>
      </c>
      <c r="D2693">
        <v>1804</v>
      </c>
      <c r="E2693" s="1">
        <f>(Comuni[[#This Row],[Popolazione2011]]/SUM(D:D))*100</f>
        <v>3.0358638851915708E-3</v>
      </c>
      <c r="F2693">
        <f t="shared" si="42"/>
        <v>9704151</v>
      </c>
      <c r="G2693" s="1">
        <f>(Comuni[[#This Row],[Popolazione2011]]/Comuni[[#This Row],[TOT POP REGIONE ]])*100</f>
        <v>1.8589982781595217E-2</v>
      </c>
      <c r="H2693" t="str">
        <f>IF(Comuni[[#This Row],[Popolazione2011]]&gt;300000,"MAGGIORE","")</f>
        <v/>
      </c>
      <c r="I2693" t="str">
        <f>_xlfn.XLOOKUP(Comuni[[#This Row],[Regione]],Ripartizione_geografica[Regione],Ripartizione_geografica[Ripartizione geografica])</f>
        <v>Nord-ovest</v>
      </c>
      <c r="J2693">
        <f>_xlfn.XLOOKUP(Comuni[[#This Row],[Regione]],Ripartizione_geografica[Regione],Ripartizione_geografica[Codice Regione])</f>
        <v>3</v>
      </c>
      <c r="K2693">
        <f>_xlfn.XLOOKUP(Comuni[[#This Row],[Regione]],Table_0[Regione],Table_0[Totale])</f>
        <v>4308126</v>
      </c>
      <c r="L2693">
        <f>_xlfn.XLOOKUP(Comuni[[#This Row],[Regione]],Table_0[Regione],Table_0[Guariti])</f>
        <v>4242764</v>
      </c>
      <c r="M2693">
        <f>_xlfn.XLOOKUP(Comuni[[#This Row],[Regione]],Table_0[Regione],Table_0[Deceduti])</f>
        <v>47031</v>
      </c>
      <c r="N2693" s="1">
        <f>(Comuni[[#This Row],[Popolazione2011]]/Comuni[[#This Row],[Ammalati TOT]])*100</f>
        <v>4.1874355578272321E-2</v>
      </c>
      <c r="O2693">
        <f>_xlfn.XLOOKUP(Comuni[[#This Row],[Regione]],Table_0[Regione],Table_0[TOT AREA])</f>
        <v>6838505</v>
      </c>
      <c r="P2693" s="1">
        <f>(Comuni[[#This Row],[Popolazione2011]]/Comuni[[#This Row],[Ammalati AREA]])*100</f>
        <v>2.6380034817551495E-2</v>
      </c>
    </row>
    <row r="2694" spans="1:16" x14ac:dyDescent="0.3">
      <c r="A2694" t="s">
        <v>2716</v>
      </c>
      <c r="B2694" t="s">
        <v>8023</v>
      </c>
      <c r="C2694" t="s">
        <v>2671</v>
      </c>
      <c r="D2694">
        <v>3624</v>
      </c>
      <c r="E2694" s="1">
        <f>(Comuni[[#This Row],[Popolazione2011]]/SUM(D:D))*100</f>
        <v>6.0986533924247523E-3</v>
      </c>
      <c r="F2694">
        <f t="shared" si="42"/>
        <v>9704151</v>
      </c>
      <c r="G2694" s="1">
        <f>(Comuni[[#This Row],[Popolazione2011]]/Comuni[[#This Row],[TOT POP REGIONE ]])*100</f>
        <v>3.7344843459257801E-2</v>
      </c>
      <c r="H2694" t="str">
        <f>IF(Comuni[[#This Row],[Popolazione2011]]&gt;300000,"MAGGIORE","")</f>
        <v/>
      </c>
      <c r="I2694" t="str">
        <f>_xlfn.XLOOKUP(Comuni[[#This Row],[Regione]],Ripartizione_geografica[Regione],Ripartizione_geografica[Ripartizione geografica])</f>
        <v>Nord-ovest</v>
      </c>
      <c r="J2694">
        <f>_xlfn.XLOOKUP(Comuni[[#This Row],[Regione]],Ripartizione_geografica[Regione],Ripartizione_geografica[Codice Regione])</f>
        <v>3</v>
      </c>
      <c r="K2694">
        <f>_xlfn.XLOOKUP(Comuni[[#This Row],[Regione]],Table_0[Regione],Table_0[Totale])</f>
        <v>4308126</v>
      </c>
      <c r="L2694">
        <f>_xlfn.XLOOKUP(Comuni[[#This Row],[Regione]],Table_0[Regione],Table_0[Guariti])</f>
        <v>4242764</v>
      </c>
      <c r="M2694">
        <f>_xlfn.XLOOKUP(Comuni[[#This Row],[Regione]],Table_0[Regione],Table_0[Deceduti])</f>
        <v>47031</v>
      </c>
      <c r="N2694" s="1">
        <f>(Comuni[[#This Row],[Popolazione2011]]/Comuni[[#This Row],[Ammalati TOT]])*100</f>
        <v>8.4120102336839725E-2</v>
      </c>
      <c r="O2694">
        <f>_xlfn.XLOOKUP(Comuni[[#This Row],[Regione]],Table_0[Regione],Table_0[TOT AREA])</f>
        <v>6838505</v>
      </c>
      <c r="P2694" s="1">
        <f>(Comuni[[#This Row],[Popolazione2011]]/Comuni[[#This Row],[Ammalati AREA]])*100</f>
        <v>5.2994038901777507E-2</v>
      </c>
    </row>
    <row r="2695" spans="1:16" x14ac:dyDescent="0.3">
      <c r="A2695" t="s">
        <v>2717</v>
      </c>
      <c r="B2695" t="s">
        <v>8023</v>
      </c>
      <c r="C2695" t="s">
        <v>2671</v>
      </c>
      <c r="D2695">
        <v>3464</v>
      </c>
      <c r="E2695" s="1">
        <f>(Comuni[[#This Row],[Popolazione2011]]/SUM(D:D))*100</f>
        <v>5.8293971720086478E-3</v>
      </c>
      <c r="F2695">
        <f t="shared" si="42"/>
        <v>9704151</v>
      </c>
      <c r="G2695" s="1">
        <f>(Comuni[[#This Row],[Popolazione2011]]/Comuni[[#This Row],[TOT POP REGIONE ]])*100</f>
        <v>3.569606449858416E-2</v>
      </c>
      <c r="H2695" t="str">
        <f>IF(Comuni[[#This Row],[Popolazione2011]]&gt;300000,"MAGGIORE","")</f>
        <v/>
      </c>
      <c r="I2695" t="str">
        <f>_xlfn.XLOOKUP(Comuni[[#This Row],[Regione]],Ripartizione_geografica[Regione],Ripartizione_geografica[Ripartizione geografica])</f>
        <v>Nord-ovest</v>
      </c>
      <c r="J2695">
        <f>_xlfn.XLOOKUP(Comuni[[#This Row],[Regione]],Ripartizione_geografica[Regione],Ripartizione_geografica[Codice Regione])</f>
        <v>3</v>
      </c>
      <c r="K2695">
        <f>_xlfn.XLOOKUP(Comuni[[#This Row],[Regione]],Table_0[Regione],Table_0[Totale])</f>
        <v>4308126</v>
      </c>
      <c r="L2695">
        <f>_xlfn.XLOOKUP(Comuni[[#This Row],[Regione]],Table_0[Regione],Table_0[Guariti])</f>
        <v>4242764</v>
      </c>
      <c r="M2695">
        <f>_xlfn.XLOOKUP(Comuni[[#This Row],[Regione]],Table_0[Regione],Table_0[Deceduti])</f>
        <v>47031</v>
      </c>
      <c r="N2695" s="1">
        <f>(Comuni[[#This Row],[Popolazione2011]]/Comuni[[#This Row],[Ammalati TOT]])*100</f>
        <v>8.0406190533888755E-2</v>
      </c>
      <c r="O2695">
        <f>_xlfn.XLOOKUP(Comuni[[#This Row],[Regione]],Table_0[Regione],Table_0[TOT AREA])</f>
        <v>6838505</v>
      </c>
      <c r="P2695" s="1">
        <f>(Comuni[[#This Row],[Popolazione2011]]/Comuni[[#This Row],[Ammalati AREA]])*100</f>
        <v>5.0654346235032364E-2</v>
      </c>
    </row>
    <row r="2696" spans="1:16" x14ac:dyDescent="0.3">
      <c r="A2696" t="s">
        <v>2718</v>
      </c>
      <c r="B2696" t="s">
        <v>8023</v>
      </c>
      <c r="C2696" t="s">
        <v>2671</v>
      </c>
      <c r="D2696">
        <v>12665</v>
      </c>
      <c r="E2696" s="1">
        <f>(Comuni[[#This Row],[Popolazione2011]]/SUM(D:D))*100</f>
        <v>2.1313312697312219E-2</v>
      </c>
      <c r="F2696">
        <f t="shared" si="42"/>
        <v>9704151</v>
      </c>
      <c r="G2696" s="1">
        <f>(Comuni[[#This Row],[Popolazione2011]]/Comuni[[#This Row],[TOT POP REGIONE ]])*100</f>
        <v>0.13051115960582227</v>
      </c>
      <c r="H2696" t="str">
        <f>IF(Comuni[[#This Row],[Popolazione2011]]&gt;300000,"MAGGIORE","")</f>
        <v/>
      </c>
      <c r="I2696" t="str">
        <f>_xlfn.XLOOKUP(Comuni[[#This Row],[Regione]],Ripartizione_geografica[Regione],Ripartizione_geografica[Ripartizione geografica])</f>
        <v>Nord-ovest</v>
      </c>
      <c r="J2696">
        <f>_xlfn.XLOOKUP(Comuni[[#This Row],[Regione]],Ripartizione_geografica[Regione],Ripartizione_geografica[Codice Regione])</f>
        <v>3</v>
      </c>
      <c r="K2696">
        <f>_xlfn.XLOOKUP(Comuni[[#This Row],[Regione]],Table_0[Regione],Table_0[Totale])</f>
        <v>4308126</v>
      </c>
      <c r="L2696">
        <f>_xlfn.XLOOKUP(Comuni[[#This Row],[Regione]],Table_0[Regione],Table_0[Guariti])</f>
        <v>4242764</v>
      </c>
      <c r="M2696">
        <f>_xlfn.XLOOKUP(Comuni[[#This Row],[Regione]],Table_0[Regione],Table_0[Deceduti])</f>
        <v>47031</v>
      </c>
      <c r="N2696" s="1">
        <f>(Comuni[[#This Row],[Popolazione2011]]/Comuni[[#This Row],[Ammalati TOT]])*100</f>
        <v>0.2939793311523386</v>
      </c>
      <c r="O2696">
        <f>_xlfn.XLOOKUP(Comuni[[#This Row],[Regione]],Table_0[Regione],Table_0[TOT AREA])</f>
        <v>6838505</v>
      </c>
      <c r="P2696" s="1">
        <f>(Comuni[[#This Row],[Popolazione2011]]/Comuni[[#This Row],[Ammalati AREA]])*100</f>
        <v>0.18520129765204529</v>
      </c>
    </row>
    <row r="2697" spans="1:16" x14ac:dyDescent="0.3">
      <c r="A2697" t="s">
        <v>2719</v>
      </c>
      <c r="B2697" t="s">
        <v>8023</v>
      </c>
      <c r="C2697" t="s">
        <v>2671</v>
      </c>
      <c r="D2697">
        <v>1902</v>
      </c>
      <c r="E2697" s="1">
        <f>(Comuni[[#This Row],[Popolazione2011]]/SUM(D:D))*100</f>
        <v>3.2007833201964345E-3</v>
      </c>
      <c r="F2697">
        <f t="shared" si="42"/>
        <v>9704151</v>
      </c>
      <c r="G2697" s="1">
        <f>(Comuni[[#This Row],[Popolazione2011]]/Comuni[[#This Row],[TOT POP REGIONE ]])*100</f>
        <v>1.9599859895007815E-2</v>
      </c>
      <c r="H2697" t="str">
        <f>IF(Comuni[[#This Row],[Popolazione2011]]&gt;300000,"MAGGIORE","")</f>
        <v/>
      </c>
      <c r="I2697" t="str">
        <f>_xlfn.XLOOKUP(Comuni[[#This Row],[Regione]],Ripartizione_geografica[Regione],Ripartizione_geografica[Ripartizione geografica])</f>
        <v>Nord-ovest</v>
      </c>
      <c r="J2697">
        <f>_xlfn.XLOOKUP(Comuni[[#This Row],[Regione]],Ripartizione_geografica[Regione],Ripartizione_geografica[Codice Regione])</f>
        <v>3</v>
      </c>
      <c r="K2697">
        <f>_xlfn.XLOOKUP(Comuni[[#This Row],[Regione]],Table_0[Regione],Table_0[Totale])</f>
        <v>4308126</v>
      </c>
      <c r="L2697">
        <f>_xlfn.XLOOKUP(Comuni[[#This Row],[Regione]],Table_0[Regione],Table_0[Guariti])</f>
        <v>4242764</v>
      </c>
      <c r="M2697">
        <f>_xlfn.XLOOKUP(Comuni[[#This Row],[Regione]],Table_0[Regione],Table_0[Deceduti])</f>
        <v>47031</v>
      </c>
      <c r="N2697" s="1">
        <f>(Comuni[[#This Row],[Popolazione2011]]/Comuni[[#This Row],[Ammalati TOT]])*100</f>
        <v>4.4149126557579792E-2</v>
      </c>
      <c r="O2697">
        <f>_xlfn.XLOOKUP(Comuni[[#This Row],[Regione]],Table_0[Regione],Table_0[TOT AREA])</f>
        <v>6838505</v>
      </c>
      <c r="P2697" s="1">
        <f>(Comuni[[#This Row],[Popolazione2011]]/Comuni[[#This Row],[Ammalati AREA]])*100</f>
        <v>2.7813096575932898E-2</v>
      </c>
    </row>
    <row r="2698" spans="1:16" x14ac:dyDescent="0.3">
      <c r="A2698" t="s">
        <v>2720</v>
      </c>
      <c r="B2698" t="s">
        <v>8023</v>
      </c>
      <c r="C2698" t="s">
        <v>2671</v>
      </c>
      <c r="D2698">
        <v>1984</v>
      </c>
      <c r="E2698" s="1">
        <f>(Comuni[[#This Row],[Popolazione2011]]/SUM(D:D))*100</f>
        <v>3.3387771331596879E-3</v>
      </c>
      <c r="F2698">
        <f t="shared" si="42"/>
        <v>9704151</v>
      </c>
      <c r="G2698" s="1">
        <f>(Comuni[[#This Row],[Popolazione2011]]/Comuni[[#This Row],[TOT POP REGIONE ]])*100</f>
        <v>2.0444859112353053E-2</v>
      </c>
      <c r="H2698" t="str">
        <f>IF(Comuni[[#This Row],[Popolazione2011]]&gt;300000,"MAGGIORE","")</f>
        <v/>
      </c>
      <c r="I2698" t="str">
        <f>_xlfn.XLOOKUP(Comuni[[#This Row],[Regione]],Ripartizione_geografica[Regione],Ripartizione_geografica[Ripartizione geografica])</f>
        <v>Nord-ovest</v>
      </c>
      <c r="J2698">
        <f>_xlfn.XLOOKUP(Comuni[[#This Row],[Regione]],Ripartizione_geografica[Regione],Ripartizione_geografica[Codice Regione])</f>
        <v>3</v>
      </c>
      <c r="K2698">
        <f>_xlfn.XLOOKUP(Comuni[[#This Row],[Regione]],Table_0[Regione],Table_0[Totale])</f>
        <v>4308126</v>
      </c>
      <c r="L2698">
        <f>_xlfn.XLOOKUP(Comuni[[#This Row],[Regione]],Table_0[Regione],Table_0[Guariti])</f>
        <v>4242764</v>
      </c>
      <c r="M2698">
        <f>_xlfn.XLOOKUP(Comuni[[#This Row],[Regione]],Table_0[Regione],Table_0[Deceduti])</f>
        <v>47031</v>
      </c>
      <c r="N2698" s="1">
        <f>(Comuni[[#This Row],[Popolazione2011]]/Comuni[[#This Row],[Ammalati TOT]])*100</f>
        <v>4.6052506356592172E-2</v>
      </c>
      <c r="O2698">
        <f>_xlfn.XLOOKUP(Comuni[[#This Row],[Regione]],Table_0[Regione],Table_0[TOT AREA])</f>
        <v>6838505</v>
      </c>
      <c r="P2698" s="1">
        <f>(Comuni[[#This Row],[Popolazione2011]]/Comuni[[#This Row],[Ammalati AREA]])*100</f>
        <v>2.9012189067639783E-2</v>
      </c>
    </row>
    <row r="2699" spans="1:16" x14ac:dyDescent="0.3">
      <c r="A2699" t="s">
        <v>2721</v>
      </c>
      <c r="B2699" t="s">
        <v>8023</v>
      </c>
      <c r="C2699" t="s">
        <v>2671</v>
      </c>
      <c r="D2699">
        <v>1997</v>
      </c>
      <c r="E2699" s="1">
        <f>(Comuni[[#This Row],[Popolazione2011]]/SUM(D:D))*100</f>
        <v>3.3606542010684959E-3</v>
      </c>
      <c r="F2699">
        <f t="shared" si="42"/>
        <v>9704151</v>
      </c>
      <c r="G2699" s="1">
        <f>(Comuni[[#This Row],[Popolazione2011]]/Comuni[[#This Row],[TOT POP REGIONE ]])*100</f>
        <v>2.0578822402907787E-2</v>
      </c>
      <c r="H2699" t="str">
        <f>IF(Comuni[[#This Row],[Popolazione2011]]&gt;300000,"MAGGIORE","")</f>
        <v/>
      </c>
      <c r="I2699" t="str">
        <f>_xlfn.XLOOKUP(Comuni[[#This Row],[Regione]],Ripartizione_geografica[Regione],Ripartizione_geografica[Ripartizione geografica])</f>
        <v>Nord-ovest</v>
      </c>
      <c r="J2699">
        <f>_xlfn.XLOOKUP(Comuni[[#This Row],[Regione]],Ripartizione_geografica[Regione],Ripartizione_geografica[Codice Regione])</f>
        <v>3</v>
      </c>
      <c r="K2699">
        <f>_xlfn.XLOOKUP(Comuni[[#This Row],[Regione]],Table_0[Regione],Table_0[Totale])</f>
        <v>4308126</v>
      </c>
      <c r="L2699">
        <f>_xlfn.XLOOKUP(Comuni[[#This Row],[Regione]],Table_0[Regione],Table_0[Guariti])</f>
        <v>4242764</v>
      </c>
      <c r="M2699">
        <f>_xlfn.XLOOKUP(Comuni[[#This Row],[Regione]],Table_0[Regione],Table_0[Deceduti])</f>
        <v>47031</v>
      </c>
      <c r="N2699" s="1">
        <f>(Comuni[[#This Row],[Popolazione2011]]/Comuni[[#This Row],[Ammalati TOT]])*100</f>
        <v>4.635426169058194E-2</v>
      </c>
      <c r="O2699">
        <f>_xlfn.XLOOKUP(Comuni[[#This Row],[Regione]],Table_0[Regione],Table_0[TOT AREA])</f>
        <v>6838505</v>
      </c>
      <c r="P2699" s="1">
        <f>(Comuni[[#This Row],[Popolazione2011]]/Comuni[[#This Row],[Ammalati AREA]])*100</f>
        <v>2.9202289096812828E-2</v>
      </c>
    </row>
    <row r="2700" spans="1:16" x14ac:dyDescent="0.3">
      <c r="A2700" t="s">
        <v>2722</v>
      </c>
      <c r="B2700" t="s">
        <v>8023</v>
      </c>
      <c r="C2700" t="s">
        <v>2671</v>
      </c>
      <c r="D2700">
        <v>3661</v>
      </c>
      <c r="E2700" s="1">
        <f>(Comuni[[#This Row],[Popolazione2011]]/SUM(D:D))*100</f>
        <v>6.1609188933959757E-3</v>
      </c>
      <c r="F2700">
        <f t="shared" si="42"/>
        <v>9704151</v>
      </c>
      <c r="G2700" s="1">
        <f>(Comuni[[#This Row],[Popolazione2011]]/Comuni[[#This Row],[TOT POP REGIONE ]])*100</f>
        <v>3.7726123593913571E-2</v>
      </c>
      <c r="H2700" t="str">
        <f>IF(Comuni[[#This Row],[Popolazione2011]]&gt;300000,"MAGGIORE","")</f>
        <v/>
      </c>
      <c r="I2700" t="str">
        <f>_xlfn.XLOOKUP(Comuni[[#This Row],[Regione]],Ripartizione_geografica[Regione],Ripartizione_geografica[Ripartizione geografica])</f>
        <v>Nord-ovest</v>
      </c>
      <c r="J2700">
        <f>_xlfn.XLOOKUP(Comuni[[#This Row],[Regione]],Ripartizione_geografica[Regione],Ripartizione_geografica[Codice Regione])</f>
        <v>3</v>
      </c>
      <c r="K2700">
        <f>_xlfn.XLOOKUP(Comuni[[#This Row],[Regione]],Table_0[Regione],Table_0[Totale])</f>
        <v>4308126</v>
      </c>
      <c r="L2700">
        <f>_xlfn.XLOOKUP(Comuni[[#This Row],[Regione]],Table_0[Regione],Table_0[Guariti])</f>
        <v>4242764</v>
      </c>
      <c r="M2700">
        <f>_xlfn.XLOOKUP(Comuni[[#This Row],[Regione]],Table_0[Regione],Table_0[Deceduti])</f>
        <v>47031</v>
      </c>
      <c r="N2700" s="1">
        <f>(Comuni[[#This Row],[Popolazione2011]]/Comuni[[#This Row],[Ammalati TOT]])*100</f>
        <v>8.4978944441272145E-2</v>
      </c>
      <c r="O2700">
        <f>_xlfn.XLOOKUP(Comuni[[#This Row],[Regione]],Table_0[Regione],Table_0[TOT AREA])</f>
        <v>6838505</v>
      </c>
      <c r="P2700" s="1">
        <f>(Comuni[[#This Row],[Popolazione2011]]/Comuni[[#This Row],[Ammalati AREA]])*100</f>
        <v>5.3535092830962326E-2</v>
      </c>
    </row>
    <row r="2701" spans="1:16" x14ac:dyDescent="0.3">
      <c r="A2701" t="s">
        <v>2723</v>
      </c>
      <c r="B2701" t="s">
        <v>8023</v>
      </c>
      <c r="C2701" t="s">
        <v>2671</v>
      </c>
      <c r="D2701">
        <v>3149</v>
      </c>
      <c r="E2701" s="1">
        <f>(Comuni[[#This Row],[Popolazione2011]]/SUM(D:D))*100</f>
        <v>5.2992989880644437E-3</v>
      </c>
      <c r="F2701">
        <f t="shared" si="42"/>
        <v>9704151</v>
      </c>
      <c r="G2701" s="1">
        <f>(Comuni[[#This Row],[Popolazione2011]]/Comuni[[#This Row],[TOT POP REGIONE ]])*100</f>
        <v>3.2450030919757948E-2</v>
      </c>
      <c r="H2701" t="str">
        <f>IF(Comuni[[#This Row],[Popolazione2011]]&gt;300000,"MAGGIORE","")</f>
        <v/>
      </c>
      <c r="I2701" t="str">
        <f>_xlfn.XLOOKUP(Comuni[[#This Row],[Regione]],Ripartizione_geografica[Regione],Ripartizione_geografica[Ripartizione geografica])</f>
        <v>Nord-ovest</v>
      </c>
      <c r="J2701">
        <f>_xlfn.XLOOKUP(Comuni[[#This Row],[Regione]],Ripartizione_geografica[Regione],Ripartizione_geografica[Codice Regione])</f>
        <v>3</v>
      </c>
      <c r="K2701">
        <f>_xlfn.XLOOKUP(Comuni[[#This Row],[Regione]],Table_0[Regione],Table_0[Totale])</f>
        <v>4308126</v>
      </c>
      <c r="L2701">
        <f>_xlfn.XLOOKUP(Comuni[[#This Row],[Regione]],Table_0[Regione],Table_0[Guariti])</f>
        <v>4242764</v>
      </c>
      <c r="M2701">
        <f>_xlfn.XLOOKUP(Comuni[[#This Row],[Regione]],Table_0[Regione],Table_0[Deceduti])</f>
        <v>47031</v>
      </c>
      <c r="N2701" s="1">
        <f>(Comuni[[#This Row],[Popolazione2011]]/Comuni[[#This Row],[Ammalati TOT]])*100</f>
        <v>7.3094426671828999E-2</v>
      </c>
      <c r="O2701">
        <f>_xlfn.XLOOKUP(Comuni[[#This Row],[Regione]],Table_0[Regione],Table_0[TOT AREA])</f>
        <v>6838505</v>
      </c>
      <c r="P2701" s="1">
        <f>(Comuni[[#This Row],[Popolazione2011]]/Comuni[[#This Row],[Ammalati AREA]])*100</f>
        <v>4.6048076297377866E-2</v>
      </c>
    </row>
    <row r="2702" spans="1:16" x14ac:dyDescent="0.3">
      <c r="A2702" t="s">
        <v>2724</v>
      </c>
      <c r="B2702" t="s">
        <v>8023</v>
      </c>
      <c r="C2702" t="s">
        <v>2671</v>
      </c>
      <c r="D2702">
        <v>6099</v>
      </c>
      <c r="E2702" s="1">
        <f>(Comuni[[#This Row],[Popolazione2011]]/SUM(D:D))*100</f>
        <v>1.0263710551986358E-2</v>
      </c>
      <c r="F2702">
        <f t="shared" si="42"/>
        <v>9704151</v>
      </c>
      <c r="G2702" s="1">
        <f>(Comuni[[#This Row],[Popolazione2011]]/Comuni[[#This Row],[TOT POP REGIONE ]])*100</f>
        <v>6.2849393007178053E-2</v>
      </c>
      <c r="H2702" t="str">
        <f>IF(Comuni[[#This Row],[Popolazione2011]]&gt;300000,"MAGGIORE","")</f>
        <v/>
      </c>
      <c r="I2702" t="str">
        <f>_xlfn.XLOOKUP(Comuni[[#This Row],[Regione]],Ripartizione_geografica[Regione],Ripartizione_geografica[Ripartizione geografica])</f>
        <v>Nord-ovest</v>
      </c>
      <c r="J2702">
        <f>_xlfn.XLOOKUP(Comuni[[#This Row],[Regione]],Ripartizione_geografica[Regione],Ripartizione_geografica[Codice Regione])</f>
        <v>3</v>
      </c>
      <c r="K2702">
        <f>_xlfn.XLOOKUP(Comuni[[#This Row],[Regione]],Table_0[Regione],Table_0[Totale])</f>
        <v>4308126</v>
      </c>
      <c r="L2702">
        <f>_xlfn.XLOOKUP(Comuni[[#This Row],[Regione]],Table_0[Regione],Table_0[Guariti])</f>
        <v>4242764</v>
      </c>
      <c r="M2702">
        <f>_xlfn.XLOOKUP(Comuni[[#This Row],[Regione]],Table_0[Regione],Table_0[Deceduti])</f>
        <v>47031</v>
      </c>
      <c r="N2702" s="1">
        <f>(Comuni[[#This Row],[Popolazione2011]]/Comuni[[#This Row],[Ammalati TOT]])*100</f>
        <v>0.14156967553873773</v>
      </c>
      <c r="O2702">
        <f>_xlfn.XLOOKUP(Comuni[[#This Row],[Regione]],Table_0[Regione],Table_0[TOT AREA])</f>
        <v>6838505</v>
      </c>
      <c r="P2702" s="1">
        <f>(Comuni[[#This Row],[Popolazione2011]]/Comuni[[#This Row],[Ammalati AREA]])*100</f>
        <v>8.9186159840491455E-2</v>
      </c>
    </row>
    <row r="2703" spans="1:16" x14ac:dyDescent="0.3">
      <c r="A2703" t="s">
        <v>2725</v>
      </c>
      <c r="B2703" t="s">
        <v>8023</v>
      </c>
      <c r="C2703" t="s">
        <v>2671</v>
      </c>
      <c r="D2703">
        <v>906</v>
      </c>
      <c r="E2703" s="1">
        <f>(Comuni[[#This Row],[Popolazione2011]]/SUM(D:D))*100</f>
        <v>1.5246633481061881E-3</v>
      </c>
      <c r="F2703">
        <f t="shared" si="42"/>
        <v>9704151</v>
      </c>
      <c r="G2703" s="1">
        <f>(Comuni[[#This Row],[Popolazione2011]]/Comuni[[#This Row],[TOT POP REGIONE ]])*100</f>
        <v>9.3362108648144503E-3</v>
      </c>
      <c r="H2703" t="str">
        <f>IF(Comuni[[#This Row],[Popolazione2011]]&gt;300000,"MAGGIORE","")</f>
        <v/>
      </c>
      <c r="I2703" t="str">
        <f>_xlfn.XLOOKUP(Comuni[[#This Row],[Regione]],Ripartizione_geografica[Regione],Ripartizione_geografica[Ripartizione geografica])</f>
        <v>Nord-ovest</v>
      </c>
      <c r="J2703">
        <f>_xlfn.XLOOKUP(Comuni[[#This Row],[Regione]],Ripartizione_geografica[Regione],Ripartizione_geografica[Codice Regione])</f>
        <v>3</v>
      </c>
      <c r="K2703">
        <f>_xlfn.XLOOKUP(Comuni[[#This Row],[Regione]],Table_0[Regione],Table_0[Totale])</f>
        <v>4308126</v>
      </c>
      <c r="L2703">
        <f>_xlfn.XLOOKUP(Comuni[[#This Row],[Regione]],Table_0[Regione],Table_0[Guariti])</f>
        <v>4242764</v>
      </c>
      <c r="M2703">
        <f>_xlfn.XLOOKUP(Comuni[[#This Row],[Regione]],Table_0[Regione],Table_0[Deceduti])</f>
        <v>47031</v>
      </c>
      <c r="N2703" s="1">
        <f>(Comuni[[#This Row],[Popolazione2011]]/Comuni[[#This Row],[Ammalati TOT]])*100</f>
        <v>2.1030025584209931E-2</v>
      </c>
      <c r="O2703">
        <f>_xlfn.XLOOKUP(Comuni[[#This Row],[Regione]],Table_0[Regione],Table_0[TOT AREA])</f>
        <v>6838505</v>
      </c>
      <c r="P2703" s="1">
        <f>(Comuni[[#This Row],[Popolazione2011]]/Comuni[[#This Row],[Ammalati AREA]])*100</f>
        <v>1.3248509725444377E-2</v>
      </c>
    </row>
    <row r="2704" spans="1:16" x14ac:dyDescent="0.3">
      <c r="A2704" t="s">
        <v>2726</v>
      </c>
      <c r="B2704" t="s">
        <v>8023</v>
      </c>
      <c r="C2704" t="s">
        <v>2671</v>
      </c>
      <c r="D2704">
        <v>1538</v>
      </c>
      <c r="E2704" s="1">
        <f>(Comuni[[#This Row],[Popolazione2011]]/SUM(D:D))*100</f>
        <v>2.5882254187497983E-3</v>
      </c>
      <c r="F2704">
        <f t="shared" si="42"/>
        <v>9704151</v>
      </c>
      <c r="G2704" s="1">
        <f>(Comuni[[#This Row],[Popolazione2011]]/Comuni[[#This Row],[TOT POP REGIONE ]])*100</f>
        <v>1.5848887759475301E-2</v>
      </c>
      <c r="H2704" t="str">
        <f>IF(Comuni[[#This Row],[Popolazione2011]]&gt;300000,"MAGGIORE","")</f>
        <v/>
      </c>
      <c r="I2704" t="str">
        <f>_xlfn.XLOOKUP(Comuni[[#This Row],[Regione]],Ripartizione_geografica[Regione],Ripartizione_geografica[Ripartizione geografica])</f>
        <v>Nord-ovest</v>
      </c>
      <c r="J2704">
        <f>_xlfn.XLOOKUP(Comuni[[#This Row],[Regione]],Ripartizione_geografica[Regione],Ripartizione_geografica[Codice Regione])</f>
        <v>3</v>
      </c>
      <c r="K2704">
        <f>_xlfn.XLOOKUP(Comuni[[#This Row],[Regione]],Table_0[Regione],Table_0[Totale])</f>
        <v>4308126</v>
      </c>
      <c r="L2704">
        <f>_xlfn.XLOOKUP(Comuni[[#This Row],[Regione]],Table_0[Regione],Table_0[Guariti])</f>
        <v>4242764</v>
      </c>
      <c r="M2704">
        <f>_xlfn.XLOOKUP(Comuni[[#This Row],[Regione]],Table_0[Regione],Table_0[Deceduti])</f>
        <v>47031</v>
      </c>
      <c r="N2704" s="1">
        <f>(Comuni[[#This Row],[Popolazione2011]]/Comuni[[#This Row],[Ammalati TOT]])*100</f>
        <v>3.5699977205866311E-2</v>
      </c>
      <c r="O2704">
        <f>_xlfn.XLOOKUP(Comuni[[#This Row],[Regione]],Table_0[Regione],Table_0[TOT AREA])</f>
        <v>6838505</v>
      </c>
      <c r="P2704" s="1">
        <f>(Comuni[[#This Row],[Popolazione2011]]/Comuni[[#This Row],[Ammalati AREA]])*100</f>
        <v>2.2490295759087696E-2</v>
      </c>
    </row>
    <row r="2705" spans="1:16" x14ac:dyDescent="0.3">
      <c r="A2705" t="s">
        <v>2727</v>
      </c>
      <c r="B2705" t="s">
        <v>8023</v>
      </c>
      <c r="C2705" t="s">
        <v>2671</v>
      </c>
      <c r="D2705">
        <v>1669</v>
      </c>
      <c r="E2705" s="1">
        <f>(Comuni[[#This Row],[Popolazione2011]]/SUM(D:D))*100</f>
        <v>2.8086789492154833E-3</v>
      </c>
      <c r="F2705">
        <f t="shared" si="42"/>
        <v>9704151</v>
      </c>
      <c r="G2705" s="1">
        <f>(Comuni[[#This Row],[Popolazione2011]]/Comuni[[#This Row],[TOT POP REGIONE ]])*100</f>
        <v>1.7198825533526838E-2</v>
      </c>
      <c r="H2705" t="str">
        <f>IF(Comuni[[#This Row],[Popolazione2011]]&gt;300000,"MAGGIORE","")</f>
        <v/>
      </c>
      <c r="I2705" t="str">
        <f>_xlfn.XLOOKUP(Comuni[[#This Row],[Regione]],Ripartizione_geografica[Regione],Ripartizione_geografica[Ripartizione geografica])</f>
        <v>Nord-ovest</v>
      </c>
      <c r="J2705">
        <f>_xlfn.XLOOKUP(Comuni[[#This Row],[Regione]],Ripartizione_geografica[Regione],Ripartizione_geografica[Codice Regione])</f>
        <v>3</v>
      </c>
      <c r="K2705">
        <f>_xlfn.XLOOKUP(Comuni[[#This Row],[Regione]],Table_0[Regione],Table_0[Totale])</f>
        <v>4308126</v>
      </c>
      <c r="L2705">
        <f>_xlfn.XLOOKUP(Comuni[[#This Row],[Regione]],Table_0[Regione],Table_0[Guariti])</f>
        <v>4242764</v>
      </c>
      <c r="M2705">
        <f>_xlfn.XLOOKUP(Comuni[[#This Row],[Regione]],Table_0[Regione],Table_0[Deceduti])</f>
        <v>47031</v>
      </c>
      <c r="N2705" s="1">
        <f>(Comuni[[#This Row],[Popolazione2011]]/Comuni[[#This Row],[Ammalati TOT]])*100</f>
        <v>3.8740742494532424E-2</v>
      </c>
      <c r="O2705">
        <f>_xlfn.XLOOKUP(Comuni[[#This Row],[Regione]],Table_0[Regione],Table_0[TOT AREA])</f>
        <v>6838505</v>
      </c>
      <c r="P2705" s="1">
        <f>(Comuni[[#This Row],[Popolazione2011]]/Comuni[[#This Row],[Ammalati AREA]])*100</f>
        <v>2.4405919129985281E-2</v>
      </c>
    </row>
    <row r="2706" spans="1:16" x14ac:dyDescent="0.3">
      <c r="A2706" t="s">
        <v>2728</v>
      </c>
      <c r="B2706" t="s">
        <v>8023</v>
      </c>
      <c r="C2706" t="s">
        <v>2671</v>
      </c>
      <c r="D2706">
        <v>1732</v>
      </c>
      <c r="E2706" s="1">
        <f>(Comuni[[#This Row],[Popolazione2011]]/SUM(D:D))*100</f>
        <v>2.9146985860043239E-3</v>
      </c>
      <c r="F2706">
        <f t="shared" si="42"/>
        <v>9704151</v>
      </c>
      <c r="G2706" s="1">
        <f>(Comuni[[#This Row],[Popolazione2011]]/Comuni[[#This Row],[TOT POP REGIONE ]])*100</f>
        <v>1.784803224929208E-2</v>
      </c>
      <c r="H2706" t="str">
        <f>IF(Comuni[[#This Row],[Popolazione2011]]&gt;300000,"MAGGIORE","")</f>
        <v/>
      </c>
      <c r="I2706" t="str">
        <f>_xlfn.XLOOKUP(Comuni[[#This Row],[Regione]],Ripartizione_geografica[Regione],Ripartizione_geografica[Ripartizione geografica])</f>
        <v>Nord-ovest</v>
      </c>
      <c r="J2706">
        <f>_xlfn.XLOOKUP(Comuni[[#This Row],[Regione]],Ripartizione_geografica[Regione],Ripartizione_geografica[Codice Regione])</f>
        <v>3</v>
      </c>
      <c r="K2706">
        <f>_xlfn.XLOOKUP(Comuni[[#This Row],[Regione]],Table_0[Regione],Table_0[Totale])</f>
        <v>4308126</v>
      </c>
      <c r="L2706">
        <f>_xlfn.XLOOKUP(Comuni[[#This Row],[Regione]],Table_0[Regione],Table_0[Guariti])</f>
        <v>4242764</v>
      </c>
      <c r="M2706">
        <f>_xlfn.XLOOKUP(Comuni[[#This Row],[Regione]],Table_0[Regione],Table_0[Deceduti])</f>
        <v>47031</v>
      </c>
      <c r="N2706" s="1">
        <f>(Comuni[[#This Row],[Popolazione2011]]/Comuni[[#This Row],[Ammalati TOT]])*100</f>
        <v>4.0203095266944378E-2</v>
      </c>
      <c r="O2706">
        <f>_xlfn.XLOOKUP(Comuni[[#This Row],[Regione]],Table_0[Regione],Table_0[TOT AREA])</f>
        <v>6838505</v>
      </c>
      <c r="P2706" s="1">
        <f>(Comuni[[#This Row],[Popolazione2011]]/Comuni[[#This Row],[Ammalati AREA]])*100</f>
        <v>2.5327173117516182E-2</v>
      </c>
    </row>
    <row r="2707" spans="1:16" x14ac:dyDescent="0.3">
      <c r="A2707" t="s">
        <v>2729</v>
      </c>
      <c r="B2707" t="s">
        <v>8023</v>
      </c>
      <c r="C2707" t="s">
        <v>2671</v>
      </c>
      <c r="D2707">
        <v>6872</v>
      </c>
      <c r="E2707" s="1">
        <f>(Comuni[[#This Row],[Popolazione2011]]/SUM(D:D))*100</f>
        <v>1.1564554666871662E-2</v>
      </c>
      <c r="F2707">
        <f t="shared" si="42"/>
        <v>9704151</v>
      </c>
      <c r="G2707" s="1">
        <f>(Comuni[[#This Row],[Popolazione2011]]/Comuni[[#This Row],[TOT POP REGIONE ]])*100</f>
        <v>7.0815056360932549E-2</v>
      </c>
      <c r="H2707" t="str">
        <f>IF(Comuni[[#This Row],[Popolazione2011]]&gt;300000,"MAGGIORE","")</f>
        <v/>
      </c>
      <c r="I2707" t="str">
        <f>_xlfn.XLOOKUP(Comuni[[#This Row],[Regione]],Ripartizione_geografica[Regione],Ripartizione_geografica[Ripartizione geografica])</f>
        <v>Nord-ovest</v>
      </c>
      <c r="J2707">
        <f>_xlfn.XLOOKUP(Comuni[[#This Row],[Regione]],Ripartizione_geografica[Regione],Ripartizione_geografica[Codice Regione])</f>
        <v>3</v>
      </c>
      <c r="K2707">
        <f>_xlfn.XLOOKUP(Comuni[[#This Row],[Regione]],Table_0[Regione],Table_0[Totale])</f>
        <v>4308126</v>
      </c>
      <c r="L2707">
        <f>_xlfn.XLOOKUP(Comuni[[#This Row],[Regione]],Table_0[Regione],Table_0[Guariti])</f>
        <v>4242764</v>
      </c>
      <c r="M2707">
        <f>_xlfn.XLOOKUP(Comuni[[#This Row],[Regione]],Table_0[Regione],Table_0[Deceduti])</f>
        <v>47031</v>
      </c>
      <c r="N2707" s="1">
        <f>(Comuni[[#This Row],[Popolazione2011]]/Comuni[[#This Row],[Ammalati TOT]])*100</f>
        <v>0.15951251193674465</v>
      </c>
      <c r="O2707">
        <f>_xlfn.XLOOKUP(Comuni[[#This Row],[Regione]],Table_0[Regione],Table_0[TOT AREA])</f>
        <v>6838505</v>
      </c>
      <c r="P2707" s="1">
        <f>(Comuni[[#This Row],[Popolazione2011]]/Comuni[[#This Row],[Ammalati AREA]])*100</f>
        <v>0.10048980003670392</v>
      </c>
    </row>
    <row r="2708" spans="1:16" x14ac:dyDescent="0.3">
      <c r="A2708" t="s">
        <v>2730</v>
      </c>
      <c r="B2708" t="s">
        <v>8023</v>
      </c>
      <c r="C2708" t="s">
        <v>2671</v>
      </c>
      <c r="D2708">
        <v>1520</v>
      </c>
      <c r="E2708" s="1">
        <f>(Comuni[[#This Row],[Popolazione2011]]/SUM(D:D))*100</f>
        <v>2.5579340939529869E-3</v>
      </c>
      <c r="F2708">
        <f t="shared" si="42"/>
        <v>9704151</v>
      </c>
      <c r="G2708" s="1">
        <f>(Comuni[[#This Row],[Popolazione2011]]/Comuni[[#This Row],[TOT POP REGIONE ]])*100</f>
        <v>1.5663400126399517E-2</v>
      </c>
      <c r="H2708" t="str">
        <f>IF(Comuni[[#This Row],[Popolazione2011]]&gt;300000,"MAGGIORE","")</f>
        <v/>
      </c>
      <c r="I2708" t="str">
        <f>_xlfn.XLOOKUP(Comuni[[#This Row],[Regione]],Ripartizione_geografica[Regione],Ripartizione_geografica[Ripartizione geografica])</f>
        <v>Nord-ovest</v>
      </c>
      <c r="J2708">
        <f>_xlfn.XLOOKUP(Comuni[[#This Row],[Regione]],Ripartizione_geografica[Regione],Ripartizione_geografica[Codice Regione])</f>
        <v>3</v>
      </c>
      <c r="K2708">
        <f>_xlfn.XLOOKUP(Comuni[[#This Row],[Regione]],Table_0[Regione],Table_0[Totale])</f>
        <v>4308126</v>
      </c>
      <c r="L2708">
        <f>_xlfn.XLOOKUP(Comuni[[#This Row],[Regione]],Table_0[Regione],Table_0[Guariti])</f>
        <v>4242764</v>
      </c>
      <c r="M2708">
        <f>_xlfn.XLOOKUP(Comuni[[#This Row],[Regione]],Table_0[Regione],Table_0[Deceduti])</f>
        <v>47031</v>
      </c>
      <c r="N2708" s="1">
        <f>(Comuni[[#This Row],[Popolazione2011]]/Comuni[[#This Row],[Ammalati TOT]])*100</f>
        <v>3.5282162128034318E-2</v>
      </c>
      <c r="O2708">
        <f>_xlfn.XLOOKUP(Comuni[[#This Row],[Regione]],Table_0[Regione],Table_0[TOT AREA])</f>
        <v>6838505</v>
      </c>
      <c r="P2708" s="1">
        <f>(Comuni[[#This Row],[Popolazione2011]]/Comuni[[#This Row],[Ammalati AREA]])*100</f>
        <v>2.2227080334078865E-2</v>
      </c>
    </row>
    <row r="2709" spans="1:16" x14ac:dyDescent="0.3">
      <c r="A2709" t="s">
        <v>2731</v>
      </c>
      <c r="B2709" t="s">
        <v>8023</v>
      </c>
      <c r="C2709" t="s">
        <v>2732</v>
      </c>
      <c r="D2709">
        <v>14770</v>
      </c>
      <c r="E2709" s="1">
        <f>(Comuni[[#This Row],[Popolazione2011]]/SUM(D:D))*100</f>
        <v>2.4855714847161585E-2</v>
      </c>
      <c r="F2709">
        <f t="shared" si="42"/>
        <v>9704151</v>
      </c>
      <c r="G2709" s="1">
        <f>(Comuni[[#This Row],[Popolazione2011]]/Comuni[[#This Row],[TOT POP REGIONE ]])*100</f>
        <v>0.15220290780718479</v>
      </c>
      <c r="H2709" t="str">
        <f>IF(Comuni[[#This Row],[Popolazione2011]]&gt;300000,"MAGGIORE","")</f>
        <v/>
      </c>
      <c r="I2709" t="str">
        <f>_xlfn.XLOOKUP(Comuni[[#This Row],[Regione]],Ripartizione_geografica[Regione],Ripartizione_geografica[Ripartizione geografica])</f>
        <v>Nord-ovest</v>
      </c>
      <c r="J2709">
        <f>_xlfn.XLOOKUP(Comuni[[#This Row],[Regione]],Ripartizione_geografica[Regione],Ripartizione_geografica[Codice Regione])</f>
        <v>3</v>
      </c>
      <c r="K2709">
        <f>_xlfn.XLOOKUP(Comuni[[#This Row],[Regione]],Table_0[Regione],Table_0[Totale])</f>
        <v>4308126</v>
      </c>
      <c r="L2709">
        <f>_xlfn.XLOOKUP(Comuni[[#This Row],[Regione]],Table_0[Regione],Table_0[Guariti])</f>
        <v>4242764</v>
      </c>
      <c r="M2709">
        <f>_xlfn.XLOOKUP(Comuni[[#This Row],[Regione]],Table_0[Regione],Table_0[Deceduti])</f>
        <v>47031</v>
      </c>
      <c r="N2709" s="1">
        <f>(Comuni[[#This Row],[Popolazione2011]]/Comuni[[#This Row],[Ammalati TOT]])*100</f>
        <v>0.34284048330991246</v>
      </c>
      <c r="O2709">
        <f>_xlfn.XLOOKUP(Comuni[[#This Row],[Regione]],Table_0[Regione],Table_0[TOT AREA])</f>
        <v>6838505</v>
      </c>
      <c r="P2709" s="1">
        <f>(Comuni[[#This Row],[Popolazione2011]]/Comuni[[#This Row],[Ammalati AREA]])*100</f>
        <v>0.21598287929891108</v>
      </c>
    </row>
    <row r="2710" spans="1:16" x14ac:dyDescent="0.3">
      <c r="A2710" t="s">
        <v>2733</v>
      </c>
      <c r="B2710" t="s">
        <v>8023</v>
      </c>
      <c r="C2710" t="s">
        <v>2732</v>
      </c>
      <c r="D2710">
        <v>2067</v>
      </c>
      <c r="E2710" s="1">
        <f>(Comuni[[#This Row],[Popolazione2011]]/SUM(D:D))*100</f>
        <v>3.4784537975005416E-3</v>
      </c>
      <c r="F2710">
        <f t="shared" si="42"/>
        <v>9704151</v>
      </c>
      <c r="G2710" s="1">
        <f>(Comuni[[#This Row],[Popolazione2011]]/Comuni[[#This Row],[TOT POP REGIONE ]])*100</f>
        <v>2.1300163198202503E-2</v>
      </c>
      <c r="H2710" t="str">
        <f>IF(Comuni[[#This Row],[Popolazione2011]]&gt;300000,"MAGGIORE","")</f>
        <v/>
      </c>
      <c r="I2710" t="str">
        <f>_xlfn.XLOOKUP(Comuni[[#This Row],[Regione]],Ripartizione_geografica[Regione],Ripartizione_geografica[Ripartizione geografica])</f>
        <v>Nord-ovest</v>
      </c>
      <c r="J2710">
        <f>_xlfn.XLOOKUP(Comuni[[#This Row],[Regione]],Ripartizione_geografica[Regione],Ripartizione_geografica[Codice Regione])</f>
        <v>3</v>
      </c>
      <c r="K2710">
        <f>_xlfn.XLOOKUP(Comuni[[#This Row],[Regione]],Table_0[Regione],Table_0[Totale])</f>
        <v>4308126</v>
      </c>
      <c r="L2710">
        <f>_xlfn.XLOOKUP(Comuni[[#This Row],[Regione]],Table_0[Regione],Table_0[Guariti])</f>
        <v>4242764</v>
      </c>
      <c r="M2710">
        <f>_xlfn.XLOOKUP(Comuni[[#This Row],[Regione]],Table_0[Regione],Table_0[Deceduti])</f>
        <v>47031</v>
      </c>
      <c r="N2710" s="1">
        <f>(Comuni[[#This Row],[Popolazione2011]]/Comuni[[#This Row],[Ammalati TOT]])*100</f>
        <v>4.7979098104372994E-2</v>
      </c>
      <c r="O2710">
        <f>_xlfn.XLOOKUP(Comuni[[#This Row],[Regione]],Table_0[Regione],Table_0[TOT AREA])</f>
        <v>6838505</v>
      </c>
      <c r="P2710" s="1">
        <f>(Comuni[[#This Row],[Popolazione2011]]/Comuni[[#This Row],[Ammalati AREA]])*100</f>
        <v>3.0225904638513827E-2</v>
      </c>
    </row>
    <row r="2711" spans="1:16" x14ac:dyDescent="0.3">
      <c r="A2711" t="s">
        <v>2734</v>
      </c>
      <c r="B2711" t="s">
        <v>8023</v>
      </c>
      <c r="C2711" t="s">
        <v>2732</v>
      </c>
      <c r="D2711">
        <v>6190</v>
      </c>
      <c r="E2711" s="1">
        <f>(Comuni[[#This Row],[Popolazione2011]]/SUM(D:D))*100</f>
        <v>1.0416850027348018E-2</v>
      </c>
      <c r="F2711">
        <f t="shared" si="42"/>
        <v>9704151</v>
      </c>
      <c r="G2711" s="1">
        <f>(Comuni[[#This Row],[Popolazione2011]]/Comuni[[#This Row],[TOT POP REGIONE ]])*100</f>
        <v>6.378713604106119E-2</v>
      </c>
      <c r="H2711" t="str">
        <f>IF(Comuni[[#This Row],[Popolazione2011]]&gt;300000,"MAGGIORE","")</f>
        <v/>
      </c>
      <c r="I2711" t="str">
        <f>_xlfn.XLOOKUP(Comuni[[#This Row],[Regione]],Ripartizione_geografica[Regione],Ripartizione_geografica[Ripartizione geografica])</f>
        <v>Nord-ovest</v>
      </c>
      <c r="J2711">
        <f>_xlfn.XLOOKUP(Comuni[[#This Row],[Regione]],Ripartizione_geografica[Regione],Ripartizione_geografica[Codice Regione])</f>
        <v>3</v>
      </c>
      <c r="K2711">
        <f>_xlfn.XLOOKUP(Comuni[[#This Row],[Regione]],Table_0[Regione],Table_0[Totale])</f>
        <v>4308126</v>
      </c>
      <c r="L2711">
        <f>_xlfn.XLOOKUP(Comuni[[#This Row],[Regione]],Table_0[Regione],Table_0[Guariti])</f>
        <v>4242764</v>
      </c>
      <c r="M2711">
        <f>_xlfn.XLOOKUP(Comuni[[#This Row],[Regione]],Table_0[Regione],Table_0[Deceduti])</f>
        <v>47031</v>
      </c>
      <c r="N2711" s="1">
        <f>(Comuni[[#This Row],[Popolazione2011]]/Comuni[[#This Row],[Ammalati TOT]])*100</f>
        <v>0.1436819628766661</v>
      </c>
      <c r="O2711">
        <f>_xlfn.XLOOKUP(Comuni[[#This Row],[Regione]],Table_0[Regione],Table_0[TOT AREA])</f>
        <v>6838505</v>
      </c>
      <c r="P2711" s="1">
        <f>(Comuni[[#This Row],[Popolazione2011]]/Comuni[[#This Row],[Ammalati AREA]])*100</f>
        <v>9.0516860044702746E-2</v>
      </c>
    </row>
    <row r="2712" spans="1:16" x14ac:dyDescent="0.3">
      <c r="A2712" t="s">
        <v>2735</v>
      </c>
      <c r="B2712" t="s">
        <v>8023</v>
      </c>
      <c r="C2712" t="s">
        <v>2732</v>
      </c>
      <c r="D2712">
        <v>17285</v>
      </c>
      <c r="E2712" s="1">
        <f>(Comuni[[#This Row],[Popolazione2011]]/SUM(D:D))*100</f>
        <v>2.908808606182722E-2</v>
      </c>
      <c r="F2712">
        <f t="shared" si="42"/>
        <v>9704151</v>
      </c>
      <c r="G2712" s="1">
        <f>(Comuni[[#This Row],[Popolazione2011]]/Comuni[[#This Row],[TOT POP REGIONE ]])*100</f>
        <v>0.17811965209527347</v>
      </c>
      <c r="H2712" t="str">
        <f>IF(Comuni[[#This Row],[Popolazione2011]]&gt;300000,"MAGGIORE","")</f>
        <v/>
      </c>
      <c r="I2712" t="str">
        <f>_xlfn.XLOOKUP(Comuni[[#This Row],[Regione]],Ripartizione_geografica[Regione],Ripartizione_geografica[Ripartizione geografica])</f>
        <v>Nord-ovest</v>
      </c>
      <c r="J2712">
        <f>_xlfn.XLOOKUP(Comuni[[#This Row],[Regione]],Ripartizione_geografica[Regione],Ripartizione_geografica[Codice Regione])</f>
        <v>3</v>
      </c>
      <c r="K2712">
        <f>_xlfn.XLOOKUP(Comuni[[#This Row],[Regione]],Table_0[Regione],Table_0[Totale])</f>
        <v>4308126</v>
      </c>
      <c r="L2712">
        <f>_xlfn.XLOOKUP(Comuni[[#This Row],[Regione]],Table_0[Regione],Table_0[Guariti])</f>
        <v>4242764</v>
      </c>
      <c r="M2712">
        <f>_xlfn.XLOOKUP(Comuni[[#This Row],[Regione]],Table_0[Regione],Table_0[Deceduti])</f>
        <v>47031</v>
      </c>
      <c r="N2712" s="1">
        <f>(Comuni[[#This Row],[Popolazione2011]]/Comuni[[#This Row],[Ammalati TOT]])*100</f>
        <v>0.40121853446254824</v>
      </c>
      <c r="O2712">
        <f>_xlfn.XLOOKUP(Comuni[[#This Row],[Regione]],Table_0[Regione],Table_0[TOT AREA])</f>
        <v>6838505</v>
      </c>
      <c r="P2712" s="1">
        <f>(Comuni[[#This Row],[Popolazione2011]]/Comuni[[#This Row],[Ammalati AREA]])*100</f>
        <v>0.2527599234043113</v>
      </c>
    </row>
    <row r="2713" spans="1:16" x14ac:dyDescent="0.3">
      <c r="A2713" t="s">
        <v>2736</v>
      </c>
      <c r="B2713" t="s">
        <v>8023</v>
      </c>
      <c r="C2713" t="s">
        <v>2732</v>
      </c>
      <c r="D2713">
        <v>6826</v>
      </c>
      <c r="E2713" s="1">
        <f>(Comuni[[#This Row],[Popolazione2011]]/SUM(D:D))*100</f>
        <v>1.148714350350203E-2</v>
      </c>
      <c r="F2713">
        <f t="shared" si="42"/>
        <v>9704151</v>
      </c>
      <c r="G2713" s="1">
        <f>(Comuni[[#This Row],[Popolazione2011]]/Comuni[[#This Row],[TOT POP REGIONE ]])*100</f>
        <v>7.0341032409738879E-2</v>
      </c>
      <c r="H2713" t="str">
        <f>IF(Comuni[[#This Row],[Popolazione2011]]&gt;300000,"MAGGIORE","")</f>
        <v/>
      </c>
      <c r="I2713" t="str">
        <f>_xlfn.XLOOKUP(Comuni[[#This Row],[Regione]],Ripartizione_geografica[Regione],Ripartizione_geografica[Ripartizione geografica])</f>
        <v>Nord-ovest</v>
      </c>
      <c r="J2713">
        <f>_xlfn.XLOOKUP(Comuni[[#This Row],[Regione]],Ripartizione_geografica[Regione],Ripartizione_geografica[Codice Regione])</f>
        <v>3</v>
      </c>
      <c r="K2713">
        <f>_xlfn.XLOOKUP(Comuni[[#This Row],[Regione]],Table_0[Regione],Table_0[Totale])</f>
        <v>4308126</v>
      </c>
      <c r="L2713">
        <f>_xlfn.XLOOKUP(Comuni[[#This Row],[Regione]],Table_0[Regione],Table_0[Guariti])</f>
        <v>4242764</v>
      </c>
      <c r="M2713">
        <f>_xlfn.XLOOKUP(Comuni[[#This Row],[Regione]],Table_0[Regione],Table_0[Deceduti])</f>
        <v>47031</v>
      </c>
      <c r="N2713" s="1">
        <f>(Comuni[[#This Row],[Popolazione2011]]/Comuni[[#This Row],[Ammalati TOT]])*100</f>
        <v>0.15844476229339627</v>
      </c>
      <c r="O2713">
        <f>_xlfn.XLOOKUP(Comuni[[#This Row],[Regione]],Table_0[Regione],Table_0[TOT AREA])</f>
        <v>6838505</v>
      </c>
      <c r="P2713" s="1">
        <f>(Comuni[[#This Row],[Popolazione2011]]/Comuni[[#This Row],[Ammalati AREA]])*100</f>
        <v>9.9817138395014701E-2</v>
      </c>
    </row>
    <row r="2714" spans="1:16" x14ac:dyDescent="0.3">
      <c r="A2714" t="s">
        <v>2737</v>
      </c>
      <c r="B2714" t="s">
        <v>8023</v>
      </c>
      <c r="C2714" t="s">
        <v>2732</v>
      </c>
      <c r="D2714">
        <v>7212</v>
      </c>
      <c r="E2714" s="1">
        <f>(Comuni[[#This Row],[Popolazione2011]]/SUM(D:D))*100</f>
        <v>1.2136724135255881E-2</v>
      </c>
      <c r="F2714">
        <f t="shared" si="42"/>
        <v>9704151</v>
      </c>
      <c r="G2714" s="1">
        <f>(Comuni[[#This Row],[Popolazione2011]]/Comuni[[#This Row],[TOT POP REGIONE ]])*100</f>
        <v>7.431871165236402E-2</v>
      </c>
      <c r="H2714" t="str">
        <f>IF(Comuni[[#This Row],[Popolazione2011]]&gt;300000,"MAGGIORE","")</f>
        <v/>
      </c>
      <c r="I2714" t="str">
        <f>_xlfn.XLOOKUP(Comuni[[#This Row],[Regione]],Ripartizione_geografica[Regione],Ripartizione_geografica[Ripartizione geografica])</f>
        <v>Nord-ovest</v>
      </c>
      <c r="J2714">
        <f>_xlfn.XLOOKUP(Comuni[[#This Row],[Regione]],Ripartizione_geografica[Regione],Ripartizione_geografica[Codice Regione])</f>
        <v>3</v>
      </c>
      <c r="K2714">
        <f>_xlfn.XLOOKUP(Comuni[[#This Row],[Regione]],Table_0[Regione],Table_0[Totale])</f>
        <v>4308126</v>
      </c>
      <c r="L2714">
        <f>_xlfn.XLOOKUP(Comuni[[#This Row],[Regione]],Table_0[Regione],Table_0[Guariti])</f>
        <v>4242764</v>
      </c>
      <c r="M2714">
        <f>_xlfn.XLOOKUP(Comuni[[#This Row],[Regione]],Table_0[Regione],Table_0[Deceduti])</f>
        <v>47031</v>
      </c>
      <c r="N2714" s="1">
        <f>(Comuni[[#This Row],[Popolazione2011]]/Comuni[[#This Row],[Ammalati TOT]])*100</f>
        <v>0.16740457451801549</v>
      </c>
      <c r="O2714">
        <f>_xlfn.XLOOKUP(Comuni[[#This Row],[Regione]],Table_0[Regione],Table_0[TOT AREA])</f>
        <v>6838505</v>
      </c>
      <c r="P2714" s="1">
        <f>(Comuni[[#This Row],[Popolazione2011]]/Comuni[[#This Row],[Ammalati AREA]])*100</f>
        <v>0.10546164695353737</v>
      </c>
    </row>
    <row r="2715" spans="1:16" x14ac:dyDescent="0.3">
      <c r="A2715" t="s">
        <v>2738</v>
      </c>
      <c r="B2715" t="s">
        <v>8023</v>
      </c>
      <c r="C2715" t="s">
        <v>2732</v>
      </c>
      <c r="D2715">
        <v>10555</v>
      </c>
      <c r="E2715" s="1">
        <f>(Comuni[[#This Row],[Popolazione2011]]/SUM(D:D))*100</f>
        <v>1.7762496290574848E-2</v>
      </c>
      <c r="F2715">
        <f t="shared" si="42"/>
        <v>9704151</v>
      </c>
      <c r="G2715" s="1">
        <f>(Comuni[[#This Row],[Popolazione2011]]/Comuni[[#This Row],[TOT POP REGIONE ]])*100</f>
        <v>0.10876788706193875</v>
      </c>
      <c r="H2715" t="str">
        <f>IF(Comuni[[#This Row],[Popolazione2011]]&gt;300000,"MAGGIORE","")</f>
        <v/>
      </c>
      <c r="I2715" t="str">
        <f>_xlfn.XLOOKUP(Comuni[[#This Row],[Regione]],Ripartizione_geografica[Regione],Ripartizione_geografica[Ripartizione geografica])</f>
        <v>Nord-ovest</v>
      </c>
      <c r="J2715">
        <f>_xlfn.XLOOKUP(Comuni[[#This Row],[Regione]],Ripartizione_geografica[Regione],Ripartizione_geografica[Codice Regione])</f>
        <v>3</v>
      </c>
      <c r="K2715">
        <f>_xlfn.XLOOKUP(Comuni[[#This Row],[Regione]],Table_0[Regione],Table_0[Totale])</f>
        <v>4308126</v>
      </c>
      <c r="L2715">
        <f>_xlfn.XLOOKUP(Comuni[[#This Row],[Regione]],Table_0[Regione],Table_0[Guariti])</f>
        <v>4242764</v>
      </c>
      <c r="M2715">
        <f>_xlfn.XLOOKUP(Comuni[[#This Row],[Regione]],Table_0[Regione],Table_0[Deceduti])</f>
        <v>47031</v>
      </c>
      <c r="N2715" s="1">
        <f>(Comuni[[#This Row],[Popolazione2011]]/Comuni[[#This Row],[Ammalati TOT]])*100</f>
        <v>0.24500211925092258</v>
      </c>
      <c r="O2715">
        <f>_xlfn.XLOOKUP(Comuni[[#This Row],[Regione]],Table_0[Regione],Table_0[TOT AREA])</f>
        <v>6838505</v>
      </c>
      <c r="P2715" s="1">
        <f>(Comuni[[#This Row],[Popolazione2011]]/Comuni[[#This Row],[Ammalati AREA]])*100</f>
        <v>0.15434660060934371</v>
      </c>
    </row>
    <row r="2716" spans="1:16" x14ac:dyDescent="0.3">
      <c r="A2716" t="s">
        <v>2739</v>
      </c>
      <c r="B2716" t="s">
        <v>8023</v>
      </c>
      <c r="C2716" t="s">
        <v>2732</v>
      </c>
      <c r="D2716">
        <v>15510</v>
      </c>
      <c r="E2716" s="1">
        <f>(Comuni[[#This Row],[Popolazione2011]]/SUM(D:D))*100</f>
        <v>2.6101024866586067E-2</v>
      </c>
      <c r="F2716">
        <f t="shared" si="42"/>
        <v>9704151</v>
      </c>
      <c r="G2716" s="1">
        <f>(Comuni[[#This Row],[Popolazione2011]]/Comuni[[#This Row],[TOT POP REGIONE ]])*100</f>
        <v>0.15982851050030034</v>
      </c>
      <c r="H2716" t="str">
        <f>IF(Comuni[[#This Row],[Popolazione2011]]&gt;300000,"MAGGIORE","")</f>
        <v/>
      </c>
      <c r="I2716" t="str">
        <f>_xlfn.XLOOKUP(Comuni[[#This Row],[Regione]],Ripartizione_geografica[Regione],Ripartizione_geografica[Ripartizione geografica])</f>
        <v>Nord-ovest</v>
      </c>
      <c r="J2716">
        <f>_xlfn.XLOOKUP(Comuni[[#This Row],[Regione]],Ripartizione_geografica[Regione],Ripartizione_geografica[Codice Regione])</f>
        <v>3</v>
      </c>
      <c r="K2716">
        <f>_xlfn.XLOOKUP(Comuni[[#This Row],[Regione]],Table_0[Regione],Table_0[Totale])</f>
        <v>4308126</v>
      </c>
      <c r="L2716">
        <f>_xlfn.XLOOKUP(Comuni[[#This Row],[Regione]],Table_0[Regione],Table_0[Guariti])</f>
        <v>4242764</v>
      </c>
      <c r="M2716">
        <f>_xlfn.XLOOKUP(Comuni[[#This Row],[Regione]],Table_0[Regione],Table_0[Deceduti])</f>
        <v>47031</v>
      </c>
      <c r="N2716" s="1">
        <f>(Comuni[[#This Row],[Popolazione2011]]/Comuni[[#This Row],[Ammalati TOT]])*100</f>
        <v>0.36001732539856074</v>
      </c>
      <c r="O2716">
        <f>_xlfn.XLOOKUP(Comuni[[#This Row],[Regione]],Table_0[Regione],Table_0[TOT AREA])</f>
        <v>6838505</v>
      </c>
      <c r="P2716" s="1">
        <f>(Comuni[[#This Row],[Popolazione2011]]/Comuni[[#This Row],[Ammalati AREA]])*100</f>
        <v>0.22680395788260738</v>
      </c>
    </row>
    <row r="2717" spans="1:16" x14ac:dyDescent="0.3">
      <c r="A2717" t="s">
        <v>2740</v>
      </c>
      <c r="B2717" t="s">
        <v>8023</v>
      </c>
      <c r="C2717" t="s">
        <v>2732</v>
      </c>
      <c r="D2717">
        <v>11697</v>
      </c>
      <c r="E2717" s="1">
        <f>(Comuni[[#This Row],[Popolazione2011]]/SUM(D:D))*100</f>
        <v>1.9684312563794791E-2</v>
      </c>
      <c r="F2717">
        <f t="shared" si="42"/>
        <v>9704151</v>
      </c>
      <c r="G2717" s="1">
        <f>(Comuni[[#This Row],[Popolazione2011]]/Comuni[[#This Row],[TOT POP REGIONE ]])*100</f>
        <v>0.12053604689374681</v>
      </c>
      <c r="H2717" t="str">
        <f>IF(Comuni[[#This Row],[Popolazione2011]]&gt;300000,"MAGGIORE","")</f>
        <v/>
      </c>
      <c r="I2717" t="str">
        <f>_xlfn.XLOOKUP(Comuni[[#This Row],[Regione]],Ripartizione_geografica[Regione],Ripartizione_geografica[Ripartizione geografica])</f>
        <v>Nord-ovest</v>
      </c>
      <c r="J2717">
        <f>_xlfn.XLOOKUP(Comuni[[#This Row],[Regione]],Ripartizione_geografica[Regione],Ripartizione_geografica[Codice Regione])</f>
        <v>3</v>
      </c>
      <c r="K2717">
        <f>_xlfn.XLOOKUP(Comuni[[#This Row],[Regione]],Table_0[Regione],Table_0[Totale])</f>
        <v>4308126</v>
      </c>
      <c r="L2717">
        <f>_xlfn.XLOOKUP(Comuni[[#This Row],[Regione]],Table_0[Regione],Table_0[Guariti])</f>
        <v>4242764</v>
      </c>
      <c r="M2717">
        <f>_xlfn.XLOOKUP(Comuni[[#This Row],[Regione]],Table_0[Regione],Table_0[Deceduti])</f>
        <v>47031</v>
      </c>
      <c r="N2717" s="1">
        <f>(Comuni[[#This Row],[Popolazione2011]]/Comuni[[#This Row],[Ammalati TOT]])*100</f>
        <v>0.27151016474448519</v>
      </c>
      <c r="O2717">
        <f>_xlfn.XLOOKUP(Comuni[[#This Row],[Regione]],Table_0[Regione],Table_0[TOT AREA])</f>
        <v>6838505</v>
      </c>
      <c r="P2717" s="1">
        <f>(Comuni[[#This Row],[Popolazione2011]]/Comuni[[#This Row],[Ammalati AREA]])*100</f>
        <v>0.17104615701823717</v>
      </c>
    </row>
    <row r="2718" spans="1:16" x14ac:dyDescent="0.3">
      <c r="A2718" t="s">
        <v>2741</v>
      </c>
      <c r="B2718" t="s">
        <v>8023</v>
      </c>
      <c r="C2718" t="s">
        <v>2732</v>
      </c>
      <c r="D2718">
        <v>16596</v>
      </c>
      <c r="E2718" s="1">
        <f>(Comuni[[#This Row],[Popolazione2011]]/SUM(D:D))*100</f>
        <v>2.7928601462660369E-2</v>
      </c>
      <c r="F2718">
        <f t="shared" si="42"/>
        <v>9704151</v>
      </c>
      <c r="G2718" s="1">
        <f>(Comuni[[#This Row],[Popolazione2011]]/Comuni[[#This Row],[TOT POP REGIONE ]])*100</f>
        <v>0.17101959769587263</v>
      </c>
      <c r="H2718" t="str">
        <f>IF(Comuni[[#This Row],[Popolazione2011]]&gt;300000,"MAGGIORE","")</f>
        <v/>
      </c>
      <c r="I2718" t="str">
        <f>_xlfn.XLOOKUP(Comuni[[#This Row],[Regione]],Ripartizione_geografica[Regione],Ripartizione_geografica[Ripartizione geografica])</f>
        <v>Nord-ovest</v>
      </c>
      <c r="J2718">
        <f>_xlfn.XLOOKUP(Comuni[[#This Row],[Regione]],Ripartizione_geografica[Regione],Ripartizione_geografica[Codice Regione])</f>
        <v>3</v>
      </c>
      <c r="K2718">
        <f>_xlfn.XLOOKUP(Comuni[[#This Row],[Regione]],Table_0[Regione],Table_0[Totale])</f>
        <v>4308126</v>
      </c>
      <c r="L2718">
        <f>_xlfn.XLOOKUP(Comuni[[#This Row],[Regione]],Table_0[Regione],Table_0[Guariti])</f>
        <v>4242764</v>
      </c>
      <c r="M2718">
        <f>_xlfn.XLOOKUP(Comuni[[#This Row],[Regione]],Table_0[Regione],Table_0[Deceduti])</f>
        <v>47031</v>
      </c>
      <c r="N2718" s="1">
        <f>(Comuni[[#This Row],[Popolazione2011]]/Comuni[[#This Row],[Ammalati TOT]])*100</f>
        <v>0.38522550176109055</v>
      </c>
      <c r="O2718">
        <f>_xlfn.XLOOKUP(Comuni[[#This Row],[Regione]],Table_0[Regione],Table_0[TOT AREA])</f>
        <v>6838505</v>
      </c>
      <c r="P2718" s="1">
        <f>(Comuni[[#This Row],[Popolazione2011]]/Comuni[[#This Row],[Ammalati AREA]])*100</f>
        <v>0.24268462185814008</v>
      </c>
    </row>
    <row r="2719" spans="1:16" x14ac:dyDescent="0.3">
      <c r="A2719" t="s">
        <v>2742</v>
      </c>
      <c r="B2719" t="s">
        <v>8023</v>
      </c>
      <c r="C2719" t="s">
        <v>2732</v>
      </c>
      <c r="D2719">
        <v>5966</v>
      </c>
      <c r="E2719" s="1">
        <f>(Comuni[[#This Row],[Popolazione2011]]/SUM(D:D))*100</f>
        <v>1.0039891318765473E-2</v>
      </c>
      <c r="F2719">
        <f t="shared" si="42"/>
        <v>9704151</v>
      </c>
      <c r="G2719" s="1">
        <f>(Comuni[[#This Row],[Popolazione2011]]/Comuni[[#This Row],[TOT POP REGIONE ]])*100</f>
        <v>6.1478845496118102E-2</v>
      </c>
      <c r="H2719" t="str">
        <f>IF(Comuni[[#This Row],[Popolazione2011]]&gt;300000,"MAGGIORE","")</f>
        <v/>
      </c>
      <c r="I2719" t="str">
        <f>_xlfn.XLOOKUP(Comuni[[#This Row],[Regione]],Ripartizione_geografica[Regione],Ripartizione_geografica[Ripartizione geografica])</f>
        <v>Nord-ovest</v>
      </c>
      <c r="J2719">
        <f>_xlfn.XLOOKUP(Comuni[[#This Row],[Regione]],Ripartizione_geografica[Regione],Ripartizione_geografica[Codice Regione])</f>
        <v>3</v>
      </c>
      <c r="K2719">
        <f>_xlfn.XLOOKUP(Comuni[[#This Row],[Regione]],Table_0[Regione],Table_0[Totale])</f>
        <v>4308126</v>
      </c>
      <c r="L2719">
        <f>_xlfn.XLOOKUP(Comuni[[#This Row],[Regione]],Table_0[Regione],Table_0[Guariti])</f>
        <v>4242764</v>
      </c>
      <c r="M2719">
        <f>_xlfn.XLOOKUP(Comuni[[#This Row],[Regione]],Table_0[Regione],Table_0[Deceduti])</f>
        <v>47031</v>
      </c>
      <c r="N2719" s="1">
        <f>(Comuni[[#This Row],[Popolazione2011]]/Comuni[[#This Row],[Ammalati TOT]])*100</f>
        <v>0.13848248635253471</v>
      </c>
      <c r="O2719">
        <f>_xlfn.XLOOKUP(Comuni[[#This Row],[Regione]],Table_0[Regione],Table_0[TOT AREA])</f>
        <v>6838505</v>
      </c>
      <c r="P2719" s="1">
        <f>(Comuni[[#This Row],[Popolazione2011]]/Comuni[[#This Row],[Ammalati AREA]])*100</f>
        <v>8.7241290311259545E-2</v>
      </c>
    </row>
    <row r="2720" spans="1:16" x14ac:dyDescent="0.3">
      <c r="A2720" t="s">
        <v>2743</v>
      </c>
      <c r="B2720" t="s">
        <v>8023</v>
      </c>
      <c r="C2720" t="s">
        <v>2732</v>
      </c>
      <c r="D2720">
        <v>33170</v>
      </c>
      <c r="E2720" s="1">
        <f>(Comuni[[#This Row],[Popolazione2011]]/SUM(D:D))*100</f>
        <v>5.5820180195013537E-2</v>
      </c>
      <c r="F2720">
        <f t="shared" si="42"/>
        <v>9704151</v>
      </c>
      <c r="G2720" s="1">
        <f>(Comuni[[#This Row],[Popolazione2011]]/Comuni[[#This Row],[TOT POP REGIONE ]])*100</f>
        <v>0.3418124882846526</v>
      </c>
      <c r="H2720" t="str">
        <f>IF(Comuni[[#This Row],[Popolazione2011]]&gt;300000,"MAGGIORE","")</f>
        <v/>
      </c>
      <c r="I2720" t="str">
        <f>_xlfn.XLOOKUP(Comuni[[#This Row],[Regione]],Ripartizione_geografica[Regione],Ripartizione_geografica[Ripartizione geografica])</f>
        <v>Nord-ovest</v>
      </c>
      <c r="J2720">
        <f>_xlfn.XLOOKUP(Comuni[[#This Row],[Regione]],Ripartizione_geografica[Regione],Ripartizione_geografica[Codice Regione])</f>
        <v>3</v>
      </c>
      <c r="K2720">
        <f>_xlfn.XLOOKUP(Comuni[[#This Row],[Regione]],Table_0[Regione],Table_0[Totale])</f>
        <v>4308126</v>
      </c>
      <c r="L2720">
        <f>_xlfn.XLOOKUP(Comuni[[#This Row],[Regione]],Table_0[Regione],Table_0[Guariti])</f>
        <v>4242764</v>
      </c>
      <c r="M2720">
        <f>_xlfn.XLOOKUP(Comuni[[#This Row],[Regione]],Table_0[Regione],Table_0[Deceduti])</f>
        <v>47031</v>
      </c>
      <c r="N2720" s="1">
        <f>(Comuni[[#This Row],[Popolazione2011]]/Comuni[[#This Row],[Ammalati TOT]])*100</f>
        <v>0.7699403406492753</v>
      </c>
      <c r="O2720">
        <f>_xlfn.XLOOKUP(Comuni[[#This Row],[Regione]],Table_0[Regione],Table_0[TOT AREA])</f>
        <v>6838505</v>
      </c>
      <c r="P2720" s="1">
        <f>(Comuni[[#This Row],[Popolazione2011]]/Comuni[[#This Row],[Ammalati AREA]])*100</f>
        <v>0.48504753597460265</v>
      </c>
    </row>
    <row r="2721" spans="1:16" x14ac:dyDescent="0.3">
      <c r="A2721" t="s">
        <v>2744</v>
      </c>
      <c r="B2721" t="s">
        <v>8023</v>
      </c>
      <c r="C2721" t="s">
        <v>2732</v>
      </c>
      <c r="D2721">
        <v>4240</v>
      </c>
      <c r="E2721" s="1">
        <f>(Comuni[[#This Row],[Popolazione2011]]/SUM(D:D))*100</f>
        <v>7.1352898410267512E-3</v>
      </c>
      <c r="F2721">
        <f t="shared" si="42"/>
        <v>9704151</v>
      </c>
      <c r="G2721" s="1">
        <f>(Comuni[[#This Row],[Popolazione2011]]/Comuni[[#This Row],[TOT POP REGIONE ]])*100</f>
        <v>4.3692642457851281E-2</v>
      </c>
      <c r="H2721" t="str">
        <f>IF(Comuni[[#This Row],[Popolazione2011]]&gt;300000,"MAGGIORE","")</f>
        <v/>
      </c>
      <c r="I2721" t="str">
        <f>_xlfn.XLOOKUP(Comuni[[#This Row],[Regione]],Ripartizione_geografica[Regione],Ripartizione_geografica[Ripartizione geografica])</f>
        <v>Nord-ovest</v>
      </c>
      <c r="J2721">
        <f>_xlfn.XLOOKUP(Comuni[[#This Row],[Regione]],Ripartizione_geografica[Regione],Ripartizione_geografica[Codice Regione])</f>
        <v>3</v>
      </c>
      <c r="K2721">
        <f>_xlfn.XLOOKUP(Comuni[[#This Row],[Regione]],Table_0[Regione],Table_0[Totale])</f>
        <v>4308126</v>
      </c>
      <c r="L2721">
        <f>_xlfn.XLOOKUP(Comuni[[#This Row],[Regione]],Table_0[Regione],Table_0[Guariti])</f>
        <v>4242764</v>
      </c>
      <c r="M2721">
        <f>_xlfn.XLOOKUP(Comuni[[#This Row],[Regione]],Table_0[Regione],Table_0[Deceduti])</f>
        <v>47031</v>
      </c>
      <c r="N2721" s="1">
        <f>(Comuni[[#This Row],[Popolazione2011]]/Comuni[[#This Row],[Ammalati TOT]])*100</f>
        <v>9.8418662778201021E-2</v>
      </c>
      <c r="O2721">
        <f>_xlfn.XLOOKUP(Comuni[[#This Row],[Regione]],Table_0[Regione],Table_0[TOT AREA])</f>
        <v>6838505</v>
      </c>
      <c r="P2721" s="1">
        <f>(Comuni[[#This Row],[Popolazione2011]]/Comuni[[#This Row],[Ammalati AREA]])*100</f>
        <v>6.200185566874631E-2</v>
      </c>
    </row>
    <row r="2722" spans="1:16" x14ac:dyDescent="0.3">
      <c r="A2722" t="s">
        <v>2745</v>
      </c>
      <c r="B2722" t="s">
        <v>8023</v>
      </c>
      <c r="C2722" t="s">
        <v>2732</v>
      </c>
      <c r="D2722">
        <v>2074</v>
      </c>
      <c r="E2722" s="1">
        <f>(Comuni[[#This Row],[Popolazione2011]]/SUM(D:D))*100</f>
        <v>3.4902337571437463E-3</v>
      </c>
      <c r="F2722">
        <f t="shared" si="42"/>
        <v>9704151</v>
      </c>
      <c r="G2722" s="1">
        <f>(Comuni[[#This Row],[Popolazione2011]]/Comuni[[#This Row],[TOT POP REGIONE ]])*100</f>
        <v>2.1372297277731971E-2</v>
      </c>
      <c r="H2722" t="str">
        <f>IF(Comuni[[#This Row],[Popolazione2011]]&gt;300000,"MAGGIORE","")</f>
        <v/>
      </c>
      <c r="I2722" t="str">
        <f>_xlfn.XLOOKUP(Comuni[[#This Row],[Regione]],Ripartizione_geografica[Regione],Ripartizione_geografica[Ripartizione geografica])</f>
        <v>Nord-ovest</v>
      </c>
      <c r="J2722">
        <f>_xlfn.XLOOKUP(Comuni[[#This Row],[Regione]],Ripartizione_geografica[Regione],Ripartizione_geografica[Codice Regione])</f>
        <v>3</v>
      </c>
      <c r="K2722">
        <f>_xlfn.XLOOKUP(Comuni[[#This Row],[Regione]],Table_0[Regione],Table_0[Totale])</f>
        <v>4308126</v>
      </c>
      <c r="L2722">
        <f>_xlfn.XLOOKUP(Comuni[[#This Row],[Regione]],Table_0[Regione],Table_0[Guariti])</f>
        <v>4242764</v>
      </c>
      <c r="M2722">
        <f>_xlfn.XLOOKUP(Comuni[[#This Row],[Regione]],Table_0[Regione],Table_0[Deceduti])</f>
        <v>47031</v>
      </c>
      <c r="N2722" s="1">
        <f>(Comuni[[#This Row],[Popolazione2011]]/Comuni[[#This Row],[Ammalati TOT]])*100</f>
        <v>4.8141581745752095E-2</v>
      </c>
      <c r="O2722">
        <f>_xlfn.XLOOKUP(Comuni[[#This Row],[Regione]],Table_0[Regione],Table_0[TOT AREA])</f>
        <v>6838505</v>
      </c>
      <c r="P2722" s="1">
        <f>(Comuni[[#This Row],[Popolazione2011]]/Comuni[[#This Row],[Ammalati AREA]])*100</f>
        <v>3.0328266192683927E-2</v>
      </c>
    </row>
    <row r="2723" spans="1:16" x14ac:dyDescent="0.3">
      <c r="A2723" t="s">
        <v>2746</v>
      </c>
      <c r="B2723" t="s">
        <v>8023</v>
      </c>
      <c r="C2723" t="s">
        <v>2732</v>
      </c>
      <c r="D2723">
        <v>17684</v>
      </c>
      <c r="E2723" s="1">
        <f>(Comuni[[#This Row],[Popolazione2011]]/SUM(D:D))*100</f>
        <v>2.9759543761489881E-2</v>
      </c>
      <c r="F2723">
        <f t="shared" si="42"/>
        <v>9704151</v>
      </c>
      <c r="G2723" s="1">
        <f>(Comuni[[#This Row],[Popolazione2011]]/Comuni[[#This Row],[TOT POP REGIONE ]])*100</f>
        <v>0.18223129462845333</v>
      </c>
      <c r="H2723" t="str">
        <f>IF(Comuni[[#This Row],[Popolazione2011]]&gt;300000,"MAGGIORE","")</f>
        <v/>
      </c>
      <c r="I2723" t="str">
        <f>_xlfn.XLOOKUP(Comuni[[#This Row],[Regione]],Ripartizione_geografica[Regione],Ripartizione_geografica[Ripartizione geografica])</f>
        <v>Nord-ovest</v>
      </c>
      <c r="J2723">
        <f>_xlfn.XLOOKUP(Comuni[[#This Row],[Regione]],Ripartizione_geografica[Regione],Ripartizione_geografica[Codice Regione])</f>
        <v>3</v>
      </c>
      <c r="K2723">
        <f>_xlfn.XLOOKUP(Comuni[[#This Row],[Regione]],Table_0[Regione],Table_0[Totale])</f>
        <v>4308126</v>
      </c>
      <c r="L2723">
        <f>_xlfn.XLOOKUP(Comuni[[#This Row],[Regione]],Table_0[Regione],Table_0[Guariti])</f>
        <v>4242764</v>
      </c>
      <c r="M2723">
        <f>_xlfn.XLOOKUP(Comuni[[#This Row],[Regione]],Table_0[Regione],Table_0[Deceduti])</f>
        <v>47031</v>
      </c>
      <c r="N2723" s="1">
        <f>(Comuni[[#This Row],[Popolazione2011]]/Comuni[[#This Row],[Ammalati TOT]])*100</f>
        <v>0.4104801020211572</v>
      </c>
      <c r="O2723">
        <f>_xlfn.XLOOKUP(Comuni[[#This Row],[Regione]],Table_0[Regione],Table_0[TOT AREA])</f>
        <v>6838505</v>
      </c>
      <c r="P2723" s="1">
        <f>(Comuni[[#This Row],[Popolazione2011]]/Comuni[[#This Row],[Ammalati AREA]])*100</f>
        <v>0.25859453199200699</v>
      </c>
    </row>
    <row r="2724" spans="1:16" x14ac:dyDescent="0.3">
      <c r="A2724" t="s">
        <v>2747</v>
      </c>
      <c r="B2724" t="s">
        <v>8023</v>
      </c>
      <c r="C2724" t="s">
        <v>2732</v>
      </c>
      <c r="D2724">
        <v>7177</v>
      </c>
      <c r="E2724" s="1">
        <f>(Comuni[[#This Row],[Popolazione2011]]/SUM(D:D))*100</f>
        <v>1.2077824337039859E-2</v>
      </c>
      <c r="F2724">
        <f t="shared" si="42"/>
        <v>9704151</v>
      </c>
      <c r="G2724" s="1">
        <f>(Comuni[[#This Row],[Popolazione2011]]/Comuni[[#This Row],[TOT POP REGIONE ]])*100</f>
        <v>7.3958041254716667E-2</v>
      </c>
      <c r="H2724" t="str">
        <f>IF(Comuni[[#This Row],[Popolazione2011]]&gt;300000,"MAGGIORE","")</f>
        <v/>
      </c>
      <c r="I2724" t="str">
        <f>_xlfn.XLOOKUP(Comuni[[#This Row],[Regione]],Ripartizione_geografica[Regione],Ripartizione_geografica[Ripartizione geografica])</f>
        <v>Nord-ovest</v>
      </c>
      <c r="J2724">
        <f>_xlfn.XLOOKUP(Comuni[[#This Row],[Regione]],Ripartizione_geografica[Regione],Ripartizione_geografica[Codice Regione])</f>
        <v>3</v>
      </c>
      <c r="K2724">
        <f>_xlfn.XLOOKUP(Comuni[[#This Row],[Regione]],Table_0[Regione],Table_0[Totale])</f>
        <v>4308126</v>
      </c>
      <c r="L2724">
        <f>_xlfn.XLOOKUP(Comuni[[#This Row],[Regione]],Table_0[Regione],Table_0[Guariti])</f>
        <v>4242764</v>
      </c>
      <c r="M2724">
        <f>_xlfn.XLOOKUP(Comuni[[#This Row],[Regione]],Table_0[Regione],Table_0[Deceduti])</f>
        <v>47031</v>
      </c>
      <c r="N2724" s="1">
        <f>(Comuni[[#This Row],[Popolazione2011]]/Comuni[[#This Row],[Ammalati TOT]])*100</f>
        <v>0.16659215631111998</v>
      </c>
      <c r="O2724">
        <f>_xlfn.XLOOKUP(Comuni[[#This Row],[Regione]],Table_0[Regione],Table_0[TOT AREA])</f>
        <v>6838505</v>
      </c>
      <c r="P2724" s="1">
        <f>(Comuni[[#This Row],[Popolazione2011]]/Comuni[[#This Row],[Ammalati AREA]])*100</f>
        <v>0.10494983918268685</v>
      </c>
    </row>
    <row r="2725" spans="1:16" x14ac:dyDescent="0.3">
      <c r="A2725" t="s">
        <v>2748</v>
      </c>
      <c r="B2725" t="s">
        <v>8023</v>
      </c>
      <c r="C2725" t="s">
        <v>2732</v>
      </c>
      <c r="D2725">
        <v>6883</v>
      </c>
      <c r="E2725" s="1">
        <f>(Comuni[[#This Row],[Popolazione2011]]/SUM(D:D))*100</f>
        <v>1.1583066032025267E-2</v>
      </c>
      <c r="F2725">
        <f t="shared" si="42"/>
        <v>9704151</v>
      </c>
      <c r="G2725" s="1">
        <f>(Comuni[[#This Row],[Popolazione2011]]/Comuni[[#This Row],[TOT POP REGIONE ]])*100</f>
        <v>7.0928409914478865E-2</v>
      </c>
      <c r="H2725" t="str">
        <f>IF(Comuni[[#This Row],[Popolazione2011]]&gt;300000,"MAGGIORE","")</f>
        <v/>
      </c>
      <c r="I2725" t="str">
        <f>_xlfn.XLOOKUP(Comuni[[#This Row],[Regione]],Ripartizione_geografica[Regione],Ripartizione_geografica[Ripartizione geografica])</f>
        <v>Nord-ovest</v>
      </c>
      <c r="J2725">
        <f>_xlfn.XLOOKUP(Comuni[[#This Row],[Regione]],Ripartizione_geografica[Regione],Ripartizione_geografica[Codice Regione])</f>
        <v>3</v>
      </c>
      <c r="K2725">
        <f>_xlfn.XLOOKUP(Comuni[[#This Row],[Regione]],Table_0[Regione],Table_0[Totale])</f>
        <v>4308126</v>
      </c>
      <c r="L2725">
        <f>_xlfn.XLOOKUP(Comuni[[#This Row],[Regione]],Table_0[Regione],Table_0[Guariti])</f>
        <v>4242764</v>
      </c>
      <c r="M2725">
        <f>_xlfn.XLOOKUP(Comuni[[#This Row],[Regione]],Table_0[Regione],Table_0[Deceduti])</f>
        <v>47031</v>
      </c>
      <c r="N2725" s="1">
        <f>(Comuni[[#This Row],[Popolazione2011]]/Comuni[[#This Row],[Ammalati TOT]])*100</f>
        <v>0.15976784337319755</v>
      </c>
      <c r="O2725">
        <f>_xlfn.XLOOKUP(Comuni[[#This Row],[Regione]],Table_0[Regione],Table_0[TOT AREA])</f>
        <v>6838505</v>
      </c>
      <c r="P2725" s="1">
        <f>(Comuni[[#This Row],[Popolazione2011]]/Comuni[[#This Row],[Ammalati AREA]])*100</f>
        <v>0.10065065390754266</v>
      </c>
    </row>
    <row r="2726" spans="1:16" x14ac:dyDescent="0.3">
      <c r="A2726" t="s">
        <v>2749</v>
      </c>
      <c r="B2726" t="s">
        <v>8023</v>
      </c>
      <c r="C2726" t="s">
        <v>2732</v>
      </c>
      <c r="D2726">
        <v>6324</v>
      </c>
      <c r="E2726" s="1">
        <f>(Comuni[[#This Row],[Popolazione2011]]/SUM(D:D))*100</f>
        <v>1.0642352111946505E-2</v>
      </c>
      <c r="F2726">
        <f t="shared" si="42"/>
        <v>9704151</v>
      </c>
      <c r="G2726" s="1">
        <f>(Comuni[[#This Row],[Popolazione2011]]/Comuni[[#This Row],[TOT POP REGIONE ]])*100</f>
        <v>6.5167988420625364E-2</v>
      </c>
      <c r="H2726" t="str">
        <f>IF(Comuni[[#This Row],[Popolazione2011]]&gt;300000,"MAGGIORE","")</f>
        <v/>
      </c>
      <c r="I2726" t="str">
        <f>_xlfn.XLOOKUP(Comuni[[#This Row],[Regione]],Ripartizione_geografica[Regione],Ripartizione_geografica[Ripartizione geografica])</f>
        <v>Nord-ovest</v>
      </c>
      <c r="J2726">
        <f>_xlfn.XLOOKUP(Comuni[[#This Row],[Regione]],Ripartizione_geografica[Regione],Ripartizione_geografica[Codice Regione])</f>
        <v>3</v>
      </c>
      <c r="K2726">
        <f>_xlfn.XLOOKUP(Comuni[[#This Row],[Regione]],Table_0[Regione],Table_0[Totale])</f>
        <v>4308126</v>
      </c>
      <c r="L2726">
        <f>_xlfn.XLOOKUP(Comuni[[#This Row],[Regione]],Table_0[Regione],Table_0[Guariti])</f>
        <v>4242764</v>
      </c>
      <c r="M2726">
        <f>_xlfn.XLOOKUP(Comuni[[#This Row],[Regione]],Table_0[Regione],Table_0[Deceduti])</f>
        <v>47031</v>
      </c>
      <c r="N2726" s="1">
        <f>(Comuni[[#This Row],[Popolazione2011]]/Comuni[[#This Row],[Ammalati TOT]])*100</f>
        <v>0.14679236401163753</v>
      </c>
      <c r="O2726">
        <f>_xlfn.XLOOKUP(Comuni[[#This Row],[Regione]],Table_0[Regione],Table_0[TOT AREA])</f>
        <v>6838505</v>
      </c>
      <c r="P2726" s="1">
        <f>(Comuni[[#This Row],[Popolazione2011]]/Comuni[[#This Row],[Ammalati AREA]])*100</f>
        <v>9.2476352653101807E-2</v>
      </c>
    </row>
    <row r="2727" spans="1:16" x14ac:dyDescent="0.3">
      <c r="A2727" t="s">
        <v>2750</v>
      </c>
      <c r="B2727" t="s">
        <v>8023</v>
      </c>
      <c r="C2727" t="s">
        <v>2732</v>
      </c>
      <c r="D2727">
        <v>37010</v>
      </c>
      <c r="E2727" s="1">
        <f>(Comuni[[#This Row],[Popolazione2011]]/SUM(D:D))*100</f>
        <v>6.2282329485000024E-2</v>
      </c>
      <c r="F2727">
        <f t="shared" si="42"/>
        <v>9704151</v>
      </c>
      <c r="G2727" s="1">
        <f>(Comuni[[#This Row],[Popolazione2011]]/Comuni[[#This Row],[TOT POP REGIONE ]])*100</f>
        <v>0.38138318334081983</v>
      </c>
      <c r="H2727" t="str">
        <f>IF(Comuni[[#This Row],[Popolazione2011]]&gt;300000,"MAGGIORE","")</f>
        <v/>
      </c>
      <c r="I2727" t="str">
        <f>_xlfn.XLOOKUP(Comuni[[#This Row],[Regione]],Ripartizione_geografica[Regione],Ripartizione_geografica[Ripartizione geografica])</f>
        <v>Nord-ovest</v>
      </c>
      <c r="J2727">
        <f>_xlfn.XLOOKUP(Comuni[[#This Row],[Regione]],Ripartizione_geografica[Regione],Ripartizione_geografica[Codice Regione])</f>
        <v>3</v>
      </c>
      <c r="K2727">
        <f>_xlfn.XLOOKUP(Comuni[[#This Row],[Regione]],Table_0[Regione],Table_0[Totale])</f>
        <v>4308126</v>
      </c>
      <c r="L2727">
        <f>_xlfn.XLOOKUP(Comuni[[#This Row],[Regione]],Table_0[Regione],Table_0[Guariti])</f>
        <v>4242764</v>
      </c>
      <c r="M2727">
        <f>_xlfn.XLOOKUP(Comuni[[#This Row],[Regione]],Table_0[Regione],Table_0[Deceduti])</f>
        <v>47031</v>
      </c>
      <c r="N2727" s="1">
        <f>(Comuni[[#This Row],[Popolazione2011]]/Comuni[[#This Row],[Ammalati TOT]])*100</f>
        <v>0.85907422392009891</v>
      </c>
      <c r="O2727">
        <f>_xlfn.XLOOKUP(Comuni[[#This Row],[Regione]],Table_0[Regione],Table_0[TOT AREA])</f>
        <v>6838505</v>
      </c>
      <c r="P2727" s="1">
        <f>(Comuni[[#This Row],[Popolazione2011]]/Comuni[[#This Row],[Ammalati AREA]])*100</f>
        <v>0.54120015997648607</v>
      </c>
    </row>
    <row r="2728" spans="1:16" x14ac:dyDescent="0.3">
      <c r="A2728" t="s">
        <v>2751</v>
      </c>
      <c r="B2728" t="s">
        <v>8023</v>
      </c>
      <c r="C2728" t="s">
        <v>2732</v>
      </c>
      <c r="D2728">
        <v>8450</v>
      </c>
      <c r="E2728" s="1">
        <f>(Comuni[[#This Row],[Popolazione2011]]/SUM(D:D))*100</f>
        <v>1.4220094140725484E-2</v>
      </c>
      <c r="F2728">
        <f t="shared" si="42"/>
        <v>9704151</v>
      </c>
      <c r="G2728" s="1">
        <f>(Comuni[[#This Row],[Popolazione2011]]/Comuni[[#This Row],[TOT POP REGIONE ]])*100</f>
        <v>8.707613886057626E-2</v>
      </c>
      <c r="H2728" t="str">
        <f>IF(Comuni[[#This Row],[Popolazione2011]]&gt;300000,"MAGGIORE","")</f>
        <v/>
      </c>
      <c r="I2728" t="str">
        <f>_xlfn.XLOOKUP(Comuni[[#This Row],[Regione]],Ripartizione_geografica[Regione],Ripartizione_geografica[Ripartizione geografica])</f>
        <v>Nord-ovest</v>
      </c>
      <c r="J2728">
        <f>_xlfn.XLOOKUP(Comuni[[#This Row],[Regione]],Ripartizione_geografica[Regione],Ripartizione_geografica[Codice Regione])</f>
        <v>3</v>
      </c>
      <c r="K2728">
        <f>_xlfn.XLOOKUP(Comuni[[#This Row],[Regione]],Table_0[Regione],Table_0[Totale])</f>
        <v>4308126</v>
      </c>
      <c r="L2728">
        <f>_xlfn.XLOOKUP(Comuni[[#This Row],[Regione]],Table_0[Regione],Table_0[Guariti])</f>
        <v>4242764</v>
      </c>
      <c r="M2728">
        <f>_xlfn.XLOOKUP(Comuni[[#This Row],[Regione]],Table_0[Regione],Table_0[Deceduti])</f>
        <v>47031</v>
      </c>
      <c r="N2728" s="1">
        <f>(Comuni[[#This Row],[Popolazione2011]]/Comuni[[#This Row],[Ammalati TOT]])*100</f>
        <v>0.19614096709334872</v>
      </c>
      <c r="O2728">
        <f>_xlfn.XLOOKUP(Comuni[[#This Row],[Regione]],Table_0[Regione],Table_0[TOT AREA])</f>
        <v>6838505</v>
      </c>
      <c r="P2728" s="1">
        <f>(Comuni[[#This Row],[Popolazione2011]]/Comuni[[#This Row],[Ammalati AREA]])*100</f>
        <v>0.1235650189624779</v>
      </c>
    </row>
    <row r="2729" spans="1:16" x14ac:dyDescent="0.3">
      <c r="A2729" t="s">
        <v>2752</v>
      </c>
      <c r="B2729" t="s">
        <v>8023</v>
      </c>
      <c r="C2729" t="s">
        <v>2732</v>
      </c>
      <c r="D2729">
        <v>15193</v>
      </c>
      <c r="E2729" s="1">
        <f>(Comuni[[#This Row],[Popolazione2011]]/SUM(D:D))*100</f>
        <v>2.5567560979886658E-2</v>
      </c>
      <c r="F2729">
        <f t="shared" si="42"/>
        <v>9704151</v>
      </c>
      <c r="G2729" s="1">
        <f>(Comuni[[#This Row],[Popolazione2011]]/Comuni[[#This Row],[TOT POP REGIONE ]])*100</f>
        <v>0.15656186718446569</v>
      </c>
      <c r="H2729" t="str">
        <f>IF(Comuni[[#This Row],[Popolazione2011]]&gt;300000,"MAGGIORE","")</f>
        <v/>
      </c>
      <c r="I2729" t="str">
        <f>_xlfn.XLOOKUP(Comuni[[#This Row],[Regione]],Ripartizione_geografica[Regione],Ripartizione_geografica[Ripartizione geografica])</f>
        <v>Nord-ovest</v>
      </c>
      <c r="J2729">
        <f>_xlfn.XLOOKUP(Comuni[[#This Row],[Regione]],Ripartizione_geografica[Regione],Ripartizione_geografica[Codice Regione])</f>
        <v>3</v>
      </c>
      <c r="K2729">
        <f>_xlfn.XLOOKUP(Comuni[[#This Row],[Regione]],Table_0[Regione],Table_0[Totale])</f>
        <v>4308126</v>
      </c>
      <c r="L2729">
        <f>_xlfn.XLOOKUP(Comuni[[#This Row],[Regione]],Table_0[Regione],Table_0[Guariti])</f>
        <v>4242764</v>
      </c>
      <c r="M2729">
        <f>_xlfn.XLOOKUP(Comuni[[#This Row],[Regione]],Table_0[Regione],Table_0[Deceduti])</f>
        <v>47031</v>
      </c>
      <c r="N2729" s="1">
        <f>(Comuni[[#This Row],[Popolazione2011]]/Comuni[[#This Row],[Ammalati TOT]])*100</f>
        <v>0.35265913763896412</v>
      </c>
      <c r="O2729">
        <f>_xlfn.XLOOKUP(Comuni[[#This Row],[Regione]],Table_0[Regione],Table_0[TOT AREA])</f>
        <v>6838505</v>
      </c>
      <c r="P2729" s="1">
        <f>(Comuni[[#This Row],[Popolazione2011]]/Comuni[[#This Row],[Ammalati AREA]])*100</f>
        <v>0.22216844178661854</v>
      </c>
    </row>
    <row r="2730" spans="1:16" x14ac:dyDescent="0.3">
      <c r="A2730" t="s">
        <v>2753</v>
      </c>
      <c r="B2730" t="s">
        <v>8023</v>
      </c>
      <c r="C2730" t="s">
        <v>2732</v>
      </c>
      <c r="D2730">
        <v>2657</v>
      </c>
      <c r="E2730" s="1">
        <f>(Comuni[[#This Row],[Popolazione2011]]/SUM(D:D))*100</f>
        <v>4.4713361102849247E-3</v>
      </c>
      <c r="F2730">
        <f t="shared" si="42"/>
        <v>9704151</v>
      </c>
      <c r="G2730" s="1">
        <f>(Comuni[[#This Row],[Popolazione2011]]/Comuni[[#This Row],[TOT POP REGIONE ]])*100</f>
        <v>2.7380035615686523E-2</v>
      </c>
      <c r="H2730" t="str">
        <f>IF(Comuni[[#This Row],[Popolazione2011]]&gt;300000,"MAGGIORE","")</f>
        <v/>
      </c>
      <c r="I2730" t="str">
        <f>_xlfn.XLOOKUP(Comuni[[#This Row],[Regione]],Ripartizione_geografica[Regione],Ripartizione_geografica[Ripartizione geografica])</f>
        <v>Nord-ovest</v>
      </c>
      <c r="J2730">
        <f>_xlfn.XLOOKUP(Comuni[[#This Row],[Regione]],Ripartizione_geografica[Regione],Ripartizione_geografica[Codice Regione])</f>
        <v>3</v>
      </c>
      <c r="K2730">
        <f>_xlfn.XLOOKUP(Comuni[[#This Row],[Regione]],Table_0[Regione],Table_0[Totale])</f>
        <v>4308126</v>
      </c>
      <c r="L2730">
        <f>_xlfn.XLOOKUP(Comuni[[#This Row],[Regione]],Table_0[Regione],Table_0[Guariti])</f>
        <v>4242764</v>
      </c>
      <c r="M2730">
        <f>_xlfn.XLOOKUP(Comuni[[#This Row],[Regione]],Table_0[Regione],Table_0[Deceduti])</f>
        <v>47031</v>
      </c>
      <c r="N2730" s="1">
        <f>(Comuni[[#This Row],[Popolazione2011]]/Comuni[[#This Row],[Ammalati TOT]])*100</f>
        <v>6.1674147877754729E-2</v>
      </c>
      <c r="O2730">
        <f>_xlfn.XLOOKUP(Comuni[[#This Row],[Regione]],Table_0[Regione],Table_0[TOT AREA])</f>
        <v>6838505</v>
      </c>
      <c r="P2730" s="1">
        <f>(Comuni[[#This Row],[Popolazione2011]]/Comuni[[#This Row],[Ammalati AREA]])*100</f>
        <v>3.8853521347136544E-2</v>
      </c>
    </row>
    <row r="2731" spans="1:16" x14ac:dyDescent="0.3">
      <c r="A2731" t="s">
        <v>2754</v>
      </c>
      <c r="B2731" t="s">
        <v>8023</v>
      </c>
      <c r="C2731" t="s">
        <v>2732</v>
      </c>
      <c r="D2731">
        <v>40397</v>
      </c>
      <c r="E2731" s="1">
        <f>(Comuni[[#This Row],[Popolazione2011]]/SUM(D:D))*100</f>
        <v>6.7982147100933421E-2</v>
      </c>
      <c r="F2731">
        <f t="shared" si="42"/>
        <v>9704151</v>
      </c>
      <c r="G2731" s="1">
        <f>(Comuni[[#This Row],[Popolazione2011]]/Comuni[[#This Row],[TOT POP REGIONE ]])*100</f>
        <v>0.41628577296457975</v>
      </c>
      <c r="H2731" t="str">
        <f>IF(Comuni[[#This Row],[Popolazione2011]]&gt;300000,"MAGGIORE","")</f>
        <v/>
      </c>
      <c r="I2731" t="str">
        <f>_xlfn.XLOOKUP(Comuni[[#This Row],[Regione]],Ripartizione_geografica[Regione],Ripartizione_geografica[Ripartizione geografica])</f>
        <v>Nord-ovest</v>
      </c>
      <c r="J2731">
        <f>_xlfn.XLOOKUP(Comuni[[#This Row],[Regione]],Ripartizione_geografica[Regione],Ripartizione_geografica[Codice Regione])</f>
        <v>3</v>
      </c>
      <c r="K2731">
        <f>_xlfn.XLOOKUP(Comuni[[#This Row],[Regione]],Table_0[Regione],Table_0[Totale])</f>
        <v>4308126</v>
      </c>
      <c r="L2731">
        <f>_xlfn.XLOOKUP(Comuni[[#This Row],[Regione]],Table_0[Regione],Table_0[Guariti])</f>
        <v>4242764</v>
      </c>
      <c r="M2731">
        <f>_xlfn.XLOOKUP(Comuni[[#This Row],[Regione]],Table_0[Regione],Table_0[Deceduti])</f>
        <v>47031</v>
      </c>
      <c r="N2731" s="1">
        <f>(Comuni[[#This Row],[Popolazione2011]]/Comuni[[#This Row],[Ammalati TOT]])*100</f>
        <v>0.93769309439881743</v>
      </c>
      <c r="O2731">
        <f>_xlfn.XLOOKUP(Comuni[[#This Row],[Regione]],Table_0[Regione],Table_0[TOT AREA])</f>
        <v>6838505</v>
      </c>
      <c r="P2731" s="1">
        <f>(Comuni[[#This Row],[Popolazione2011]]/Comuni[[#This Row],[Ammalati AREA]])*100</f>
        <v>0.59072852911564744</v>
      </c>
    </row>
    <row r="2732" spans="1:16" x14ac:dyDescent="0.3">
      <c r="A2732" t="s">
        <v>2755</v>
      </c>
      <c r="B2732" t="s">
        <v>8023</v>
      </c>
      <c r="C2732" t="s">
        <v>2732</v>
      </c>
      <c r="D2732">
        <v>24527</v>
      </c>
      <c r="E2732" s="1">
        <f>(Comuni[[#This Row],[Popolazione2011]]/SUM(D:D))*100</f>
        <v>4.127529573841112E-2</v>
      </c>
      <c r="F2732">
        <f t="shared" si="42"/>
        <v>9704151</v>
      </c>
      <c r="G2732" s="1">
        <f>(Comuni[[#This Row],[Popolazione2011]]/Comuni[[#This Row],[TOT POP REGIONE ]])*100</f>
        <v>0.25274750980276378</v>
      </c>
      <c r="H2732" t="str">
        <f>IF(Comuni[[#This Row],[Popolazione2011]]&gt;300000,"MAGGIORE","")</f>
        <v/>
      </c>
      <c r="I2732" t="str">
        <f>_xlfn.XLOOKUP(Comuni[[#This Row],[Regione]],Ripartizione_geografica[Regione],Ripartizione_geografica[Ripartizione geografica])</f>
        <v>Nord-ovest</v>
      </c>
      <c r="J2732">
        <f>_xlfn.XLOOKUP(Comuni[[#This Row],[Regione]],Ripartizione_geografica[Regione],Ripartizione_geografica[Codice Regione])</f>
        <v>3</v>
      </c>
      <c r="K2732">
        <f>_xlfn.XLOOKUP(Comuni[[#This Row],[Regione]],Table_0[Regione],Table_0[Totale])</f>
        <v>4308126</v>
      </c>
      <c r="L2732">
        <f>_xlfn.XLOOKUP(Comuni[[#This Row],[Regione]],Table_0[Regione],Table_0[Guariti])</f>
        <v>4242764</v>
      </c>
      <c r="M2732">
        <f>_xlfn.XLOOKUP(Comuni[[#This Row],[Regione]],Table_0[Regione],Table_0[Deceduti])</f>
        <v>47031</v>
      </c>
      <c r="N2732" s="1">
        <f>(Comuni[[#This Row],[Popolazione2011]]/Comuni[[#This Row],[Ammalati TOT]])*100</f>
        <v>0.56931946744361706</v>
      </c>
      <c r="O2732">
        <f>_xlfn.XLOOKUP(Comuni[[#This Row],[Regione]],Table_0[Regione],Table_0[TOT AREA])</f>
        <v>6838505</v>
      </c>
      <c r="P2732" s="1">
        <f>(Comuni[[#This Row],[Popolazione2011]]/Comuni[[#This Row],[Ammalati AREA]])*100</f>
        <v>0.35866026273286339</v>
      </c>
    </row>
    <row r="2733" spans="1:16" x14ac:dyDescent="0.3">
      <c r="A2733" t="s">
        <v>2756</v>
      </c>
      <c r="B2733" t="s">
        <v>8023</v>
      </c>
      <c r="C2733" t="s">
        <v>2732</v>
      </c>
      <c r="D2733">
        <v>7603</v>
      </c>
      <c r="E2733" s="1">
        <f>(Comuni[[#This Row],[Popolazione2011]]/SUM(D:D))*100</f>
        <v>1.2794719023897734E-2</v>
      </c>
      <c r="F2733">
        <f t="shared" si="42"/>
        <v>9704151</v>
      </c>
      <c r="G2733" s="1">
        <f>(Comuni[[#This Row],[Popolazione2011]]/Comuni[[#This Row],[TOT POP REGIONE ]])*100</f>
        <v>7.834791523751021E-2</v>
      </c>
      <c r="H2733" t="str">
        <f>IF(Comuni[[#This Row],[Popolazione2011]]&gt;300000,"MAGGIORE","")</f>
        <v/>
      </c>
      <c r="I2733" t="str">
        <f>_xlfn.XLOOKUP(Comuni[[#This Row],[Regione]],Ripartizione_geografica[Regione],Ripartizione_geografica[Ripartizione geografica])</f>
        <v>Nord-ovest</v>
      </c>
      <c r="J2733">
        <f>_xlfn.XLOOKUP(Comuni[[#This Row],[Regione]],Ripartizione_geografica[Regione],Ripartizione_geografica[Codice Regione])</f>
        <v>3</v>
      </c>
      <c r="K2733">
        <f>_xlfn.XLOOKUP(Comuni[[#This Row],[Regione]],Table_0[Regione],Table_0[Totale])</f>
        <v>4308126</v>
      </c>
      <c r="L2733">
        <f>_xlfn.XLOOKUP(Comuni[[#This Row],[Regione]],Table_0[Regione],Table_0[Guariti])</f>
        <v>4242764</v>
      </c>
      <c r="M2733">
        <f>_xlfn.XLOOKUP(Comuni[[#This Row],[Regione]],Table_0[Regione],Table_0[Deceduti])</f>
        <v>47031</v>
      </c>
      <c r="N2733" s="1">
        <f>(Comuni[[#This Row],[Popolazione2011]]/Comuni[[#This Row],[Ammalati TOT]])*100</f>
        <v>0.17648044648647696</v>
      </c>
      <c r="O2733">
        <f>_xlfn.XLOOKUP(Comuni[[#This Row],[Regione]],Table_0[Regione],Table_0[TOT AREA])</f>
        <v>6838505</v>
      </c>
      <c r="P2733" s="1">
        <f>(Comuni[[#This Row],[Popolazione2011]]/Comuni[[#This Row],[Ammalati AREA]])*100</f>
        <v>0.1111792709078958</v>
      </c>
    </row>
    <row r="2734" spans="1:16" x14ac:dyDescent="0.3">
      <c r="A2734" t="s">
        <v>2757</v>
      </c>
      <c r="B2734" t="s">
        <v>8023</v>
      </c>
      <c r="C2734" t="s">
        <v>2732</v>
      </c>
      <c r="D2734">
        <v>8094</v>
      </c>
      <c r="E2734" s="1">
        <f>(Comuni[[#This Row],[Popolazione2011]]/SUM(D:D))*100</f>
        <v>1.3620999050299653E-2</v>
      </c>
      <c r="F2734">
        <f t="shared" si="42"/>
        <v>9704151</v>
      </c>
      <c r="G2734" s="1">
        <f>(Comuni[[#This Row],[Popolazione2011]]/Comuni[[#This Row],[TOT POP REGIONE ]])*100</f>
        <v>8.3407605673077423E-2</v>
      </c>
      <c r="H2734" t="str">
        <f>IF(Comuni[[#This Row],[Popolazione2011]]&gt;300000,"MAGGIORE","")</f>
        <v/>
      </c>
      <c r="I2734" t="str">
        <f>_xlfn.XLOOKUP(Comuni[[#This Row],[Regione]],Ripartizione_geografica[Regione],Ripartizione_geografica[Ripartizione geografica])</f>
        <v>Nord-ovest</v>
      </c>
      <c r="J2734">
        <f>_xlfn.XLOOKUP(Comuni[[#This Row],[Regione]],Ripartizione_geografica[Regione],Ripartizione_geografica[Codice Regione])</f>
        <v>3</v>
      </c>
      <c r="K2734">
        <f>_xlfn.XLOOKUP(Comuni[[#This Row],[Regione]],Table_0[Regione],Table_0[Totale])</f>
        <v>4308126</v>
      </c>
      <c r="L2734">
        <f>_xlfn.XLOOKUP(Comuni[[#This Row],[Regione]],Table_0[Regione],Table_0[Guariti])</f>
        <v>4242764</v>
      </c>
      <c r="M2734">
        <f>_xlfn.XLOOKUP(Comuni[[#This Row],[Regione]],Table_0[Regione],Table_0[Deceduti])</f>
        <v>47031</v>
      </c>
      <c r="N2734" s="1">
        <f>(Comuni[[#This Row],[Popolazione2011]]/Comuni[[#This Row],[Ammalati TOT]])*100</f>
        <v>0.18787751333178276</v>
      </c>
      <c r="O2734">
        <f>_xlfn.XLOOKUP(Comuni[[#This Row],[Regione]],Table_0[Regione],Table_0[TOT AREA])</f>
        <v>6838505</v>
      </c>
      <c r="P2734" s="1">
        <f>(Comuni[[#This Row],[Popolazione2011]]/Comuni[[#This Row],[Ammalati AREA]])*100</f>
        <v>0.11835920277896995</v>
      </c>
    </row>
    <row r="2735" spans="1:16" x14ac:dyDescent="0.3">
      <c r="A2735" t="s">
        <v>2758</v>
      </c>
      <c r="B2735" t="s">
        <v>8023</v>
      </c>
      <c r="C2735" t="s">
        <v>2732</v>
      </c>
      <c r="D2735">
        <v>33903</v>
      </c>
      <c r="E2735" s="1">
        <f>(Comuni[[#This Row],[Popolazione2011]]/SUM(D:D))*100</f>
        <v>5.7053710254794811E-2</v>
      </c>
      <c r="F2735">
        <f t="shared" si="42"/>
        <v>9704151</v>
      </c>
      <c r="G2735" s="1">
        <f>(Comuni[[#This Row],[Popolazione2011]]/Comuni[[#This Row],[TOT POP REGIONE ]])*100</f>
        <v>0.34936595689823868</v>
      </c>
      <c r="H2735" t="str">
        <f>IF(Comuni[[#This Row],[Popolazione2011]]&gt;300000,"MAGGIORE","")</f>
        <v/>
      </c>
      <c r="I2735" t="str">
        <f>_xlfn.XLOOKUP(Comuni[[#This Row],[Regione]],Ripartizione_geografica[Regione],Ripartizione_geografica[Ripartizione geografica])</f>
        <v>Nord-ovest</v>
      </c>
      <c r="J2735">
        <f>_xlfn.XLOOKUP(Comuni[[#This Row],[Regione]],Ripartizione_geografica[Regione],Ripartizione_geografica[Codice Regione])</f>
        <v>3</v>
      </c>
      <c r="K2735">
        <f>_xlfn.XLOOKUP(Comuni[[#This Row],[Regione]],Table_0[Regione],Table_0[Totale])</f>
        <v>4308126</v>
      </c>
      <c r="L2735">
        <f>_xlfn.XLOOKUP(Comuni[[#This Row],[Regione]],Table_0[Regione],Table_0[Guariti])</f>
        <v>4242764</v>
      </c>
      <c r="M2735">
        <f>_xlfn.XLOOKUP(Comuni[[#This Row],[Regione]],Table_0[Regione],Table_0[Deceduti])</f>
        <v>47031</v>
      </c>
      <c r="N2735" s="1">
        <f>(Comuni[[#This Row],[Popolazione2011]]/Comuni[[#This Row],[Ammalati TOT]])*100</f>
        <v>0.78695469909654447</v>
      </c>
      <c r="O2735">
        <f>_xlfn.XLOOKUP(Comuni[[#This Row],[Regione]],Table_0[Regione],Table_0[TOT AREA])</f>
        <v>6838505</v>
      </c>
      <c r="P2735" s="1">
        <f>(Comuni[[#This Row],[Popolazione2011]]/Comuni[[#This Row],[Ammalati AREA]])*100</f>
        <v>0.49576625300412885</v>
      </c>
    </row>
    <row r="2736" spans="1:16" x14ac:dyDescent="0.3">
      <c r="A2736" t="s">
        <v>2759</v>
      </c>
      <c r="B2736" t="s">
        <v>8023</v>
      </c>
      <c r="C2736" t="s">
        <v>2732</v>
      </c>
      <c r="D2736">
        <v>42220</v>
      </c>
      <c r="E2736" s="1">
        <f>(Comuni[[#This Row],[Popolazione2011]]/SUM(D:D))*100</f>
        <v>7.1049985162299392E-2</v>
      </c>
      <c r="F2736">
        <f t="shared" si="42"/>
        <v>9704151</v>
      </c>
      <c r="G2736" s="1">
        <f>(Comuni[[#This Row],[Popolazione2011]]/Comuni[[#This Row],[TOT POP REGIONE ]])*100</f>
        <v>0.43507154824775501</v>
      </c>
      <c r="H2736" t="str">
        <f>IF(Comuni[[#This Row],[Popolazione2011]]&gt;300000,"MAGGIORE","")</f>
        <v/>
      </c>
      <c r="I2736" t="str">
        <f>_xlfn.XLOOKUP(Comuni[[#This Row],[Regione]],Ripartizione_geografica[Regione],Ripartizione_geografica[Ripartizione geografica])</f>
        <v>Nord-ovest</v>
      </c>
      <c r="J2736">
        <f>_xlfn.XLOOKUP(Comuni[[#This Row],[Regione]],Ripartizione_geografica[Regione],Ripartizione_geografica[Codice Regione])</f>
        <v>3</v>
      </c>
      <c r="K2736">
        <f>_xlfn.XLOOKUP(Comuni[[#This Row],[Regione]],Table_0[Regione],Table_0[Totale])</f>
        <v>4308126</v>
      </c>
      <c r="L2736">
        <f>_xlfn.XLOOKUP(Comuni[[#This Row],[Regione]],Table_0[Regione],Table_0[Guariti])</f>
        <v>4242764</v>
      </c>
      <c r="M2736">
        <f>_xlfn.XLOOKUP(Comuni[[#This Row],[Regione]],Table_0[Regione],Table_0[Deceduti])</f>
        <v>47031</v>
      </c>
      <c r="N2736" s="1">
        <f>(Comuni[[#This Row],[Popolazione2011]]/Comuni[[#This Row],[Ammalati TOT]])*100</f>
        <v>0.98000847700369031</v>
      </c>
      <c r="O2736">
        <f>_xlfn.XLOOKUP(Comuni[[#This Row],[Regione]],Table_0[Regione],Table_0[TOT AREA])</f>
        <v>6838505</v>
      </c>
      <c r="P2736" s="1">
        <f>(Comuni[[#This Row],[Popolazione2011]]/Comuni[[#This Row],[Ammalati AREA]])*100</f>
        <v>0.61738640243737486</v>
      </c>
    </row>
    <row r="2737" spans="1:16" x14ac:dyDescent="0.3">
      <c r="A2737" t="s">
        <v>2760</v>
      </c>
      <c r="B2737" t="s">
        <v>8023</v>
      </c>
      <c r="C2737" t="s">
        <v>2732</v>
      </c>
      <c r="D2737">
        <v>7130</v>
      </c>
      <c r="E2737" s="1">
        <f>(Comuni[[#This Row],[Popolazione2011]]/SUM(D:D))*100</f>
        <v>1.1998730322292627E-2</v>
      </c>
      <c r="F2737">
        <f t="shared" si="42"/>
        <v>9704151</v>
      </c>
      <c r="G2737" s="1">
        <f>(Comuni[[#This Row],[Popolazione2011]]/Comuni[[#This Row],[TOT POP REGIONE ]])*100</f>
        <v>7.3473712435018781E-2</v>
      </c>
      <c r="H2737" t="str">
        <f>IF(Comuni[[#This Row],[Popolazione2011]]&gt;300000,"MAGGIORE","")</f>
        <v/>
      </c>
      <c r="I2737" t="str">
        <f>_xlfn.XLOOKUP(Comuni[[#This Row],[Regione]],Ripartizione_geografica[Regione],Ripartizione_geografica[Ripartizione geografica])</f>
        <v>Nord-ovest</v>
      </c>
      <c r="J2737">
        <f>_xlfn.XLOOKUP(Comuni[[#This Row],[Regione]],Ripartizione_geografica[Regione],Ripartizione_geografica[Codice Regione])</f>
        <v>3</v>
      </c>
      <c r="K2737">
        <f>_xlfn.XLOOKUP(Comuni[[#This Row],[Regione]],Table_0[Regione],Table_0[Totale])</f>
        <v>4308126</v>
      </c>
      <c r="L2737">
        <f>_xlfn.XLOOKUP(Comuni[[#This Row],[Regione]],Table_0[Regione],Table_0[Guariti])</f>
        <v>4242764</v>
      </c>
      <c r="M2737">
        <f>_xlfn.XLOOKUP(Comuni[[#This Row],[Regione]],Table_0[Regione],Table_0[Deceduti])</f>
        <v>47031</v>
      </c>
      <c r="N2737" s="1">
        <f>(Comuni[[#This Row],[Popolazione2011]]/Comuni[[#This Row],[Ammalati TOT]])*100</f>
        <v>0.16550119471900313</v>
      </c>
      <c r="O2737">
        <f>_xlfn.XLOOKUP(Comuni[[#This Row],[Regione]],Table_0[Regione],Table_0[TOT AREA])</f>
        <v>6838505</v>
      </c>
      <c r="P2737" s="1">
        <f>(Comuni[[#This Row],[Popolazione2011]]/Comuni[[#This Row],[Ammalati AREA]])*100</f>
        <v>0.10426255446183048</v>
      </c>
    </row>
    <row r="2738" spans="1:16" x14ac:dyDescent="0.3">
      <c r="A2738" t="s">
        <v>2761</v>
      </c>
      <c r="B2738" t="s">
        <v>8023</v>
      </c>
      <c r="C2738" t="s">
        <v>2732</v>
      </c>
      <c r="D2738">
        <v>23073</v>
      </c>
      <c r="E2738" s="1">
        <f>(Comuni[[#This Row],[Popolazione2011]]/SUM(D:D))*100</f>
        <v>3.8828429835379777E-2</v>
      </c>
      <c r="F2738">
        <f t="shared" si="42"/>
        <v>9704151</v>
      </c>
      <c r="G2738" s="1">
        <f>(Comuni[[#This Row],[Popolazione2011]]/Comuni[[#This Row],[TOT POP REGIONE ]])*100</f>
        <v>0.23776423099764213</v>
      </c>
      <c r="H2738" t="str">
        <f>IF(Comuni[[#This Row],[Popolazione2011]]&gt;300000,"MAGGIORE","")</f>
        <v/>
      </c>
      <c r="I2738" t="str">
        <f>_xlfn.XLOOKUP(Comuni[[#This Row],[Regione]],Ripartizione_geografica[Regione],Ripartizione_geografica[Ripartizione geografica])</f>
        <v>Nord-ovest</v>
      </c>
      <c r="J2738">
        <f>_xlfn.XLOOKUP(Comuni[[#This Row],[Regione]],Ripartizione_geografica[Regione],Ripartizione_geografica[Codice Regione])</f>
        <v>3</v>
      </c>
      <c r="K2738">
        <f>_xlfn.XLOOKUP(Comuni[[#This Row],[Regione]],Table_0[Regione],Table_0[Totale])</f>
        <v>4308126</v>
      </c>
      <c r="L2738">
        <f>_xlfn.XLOOKUP(Comuni[[#This Row],[Regione]],Table_0[Regione],Table_0[Guariti])</f>
        <v>4242764</v>
      </c>
      <c r="M2738">
        <f>_xlfn.XLOOKUP(Comuni[[#This Row],[Regione]],Table_0[Regione],Table_0[Deceduti])</f>
        <v>47031</v>
      </c>
      <c r="N2738" s="1">
        <f>(Comuni[[#This Row],[Popolazione2011]]/Comuni[[#This Row],[Ammalati TOT]])*100</f>
        <v>0.53556929393429997</v>
      </c>
      <c r="O2738">
        <f>_xlfn.XLOOKUP(Comuni[[#This Row],[Regione]],Table_0[Regione],Table_0[TOT AREA])</f>
        <v>6838505</v>
      </c>
      <c r="P2738" s="1">
        <f>(Comuni[[#This Row],[Popolazione2011]]/Comuni[[#This Row],[Ammalati AREA]])*100</f>
        <v>0.3373983056238169</v>
      </c>
    </row>
    <row r="2739" spans="1:16" x14ac:dyDescent="0.3">
      <c r="A2739" t="s">
        <v>2762</v>
      </c>
      <c r="B2739" t="s">
        <v>8023</v>
      </c>
      <c r="C2739" t="s">
        <v>2732</v>
      </c>
      <c r="D2739">
        <v>4106</v>
      </c>
      <c r="E2739" s="1">
        <f>(Comuni[[#This Row],[Popolazione2011]]/SUM(D:D))*100</f>
        <v>6.9097877564282652E-3</v>
      </c>
      <c r="F2739">
        <f t="shared" si="42"/>
        <v>9704151</v>
      </c>
      <c r="G2739" s="1">
        <f>(Comuni[[#This Row],[Popolazione2011]]/Comuni[[#This Row],[TOT POP REGIONE ]])*100</f>
        <v>4.2311790078287115E-2</v>
      </c>
      <c r="H2739" t="str">
        <f>IF(Comuni[[#This Row],[Popolazione2011]]&gt;300000,"MAGGIORE","")</f>
        <v/>
      </c>
      <c r="I2739" t="str">
        <f>_xlfn.XLOOKUP(Comuni[[#This Row],[Regione]],Ripartizione_geografica[Regione],Ripartizione_geografica[Ripartizione geografica])</f>
        <v>Nord-ovest</v>
      </c>
      <c r="J2739">
        <f>_xlfn.XLOOKUP(Comuni[[#This Row],[Regione]],Ripartizione_geografica[Regione],Ripartizione_geografica[Codice Regione])</f>
        <v>3</v>
      </c>
      <c r="K2739">
        <f>_xlfn.XLOOKUP(Comuni[[#This Row],[Regione]],Table_0[Regione],Table_0[Totale])</f>
        <v>4308126</v>
      </c>
      <c r="L2739">
        <f>_xlfn.XLOOKUP(Comuni[[#This Row],[Regione]],Table_0[Regione],Table_0[Guariti])</f>
        <v>4242764</v>
      </c>
      <c r="M2739">
        <f>_xlfn.XLOOKUP(Comuni[[#This Row],[Regione]],Table_0[Regione],Table_0[Deceduti])</f>
        <v>47031</v>
      </c>
      <c r="N2739" s="1">
        <f>(Comuni[[#This Row],[Popolazione2011]]/Comuni[[#This Row],[Ammalati TOT]])*100</f>
        <v>9.5308261643229558E-2</v>
      </c>
      <c r="O2739">
        <f>_xlfn.XLOOKUP(Comuni[[#This Row],[Regione]],Table_0[Regione],Table_0[TOT AREA])</f>
        <v>6838505</v>
      </c>
      <c r="P2739" s="1">
        <f>(Comuni[[#This Row],[Popolazione2011]]/Comuni[[#This Row],[Ammalati AREA]])*100</f>
        <v>6.0042363060347256E-2</v>
      </c>
    </row>
    <row r="2740" spans="1:16" x14ac:dyDescent="0.3">
      <c r="A2740" t="s">
        <v>2763</v>
      </c>
      <c r="B2740" t="s">
        <v>8023</v>
      </c>
      <c r="C2740" t="s">
        <v>2732</v>
      </c>
      <c r="D2740">
        <v>5195</v>
      </c>
      <c r="E2740" s="1">
        <f>(Comuni[[#This Row],[Popolazione2011]]/SUM(D:D))*100</f>
        <v>8.7424129066353724E-3</v>
      </c>
      <c r="F2740">
        <f t="shared" si="42"/>
        <v>9704151</v>
      </c>
      <c r="G2740" s="1">
        <f>(Comuni[[#This Row],[Popolazione2011]]/Comuni[[#This Row],[TOT POP REGIONE ]])*100</f>
        <v>5.3533791879372038E-2</v>
      </c>
      <c r="H2740" t="str">
        <f>IF(Comuni[[#This Row],[Popolazione2011]]&gt;300000,"MAGGIORE","")</f>
        <v/>
      </c>
      <c r="I2740" t="str">
        <f>_xlfn.XLOOKUP(Comuni[[#This Row],[Regione]],Ripartizione_geografica[Regione],Ripartizione_geografica[Ripartizione geografica])</f>
        <v>Nord-ovest</v>
      </c>
      <c r="J2740">
        <f>_xlfn.XLOOKUP(Comuni[[#This Row],[Regione]],Ripartizione_geografica[Regione],Ripartizione_geografica[Codice Regione])</f>
        <v>3</v>
      </c>
      <c r="K2740">
        <f>_xlfn.XLOOKUP(Comuni[[#This Row],[Regione]],Table_0[Regione],Table_0[Totale])</f>
        <v>4308126</v>
      </c>
      <c r="L2740">
        <f>_xlfn.XLOOKUP(Comuni[[#This Row],[Regione]],Table_0[Regione],Table_0[Guariti])</f>
        <v>4242764</v>
      </c>
      <c r="M2740">
        <f>_xlfn.XLOOKUP(Comuni[[#This Row],[Regione]],Table_0[Regione],Table_0[Deceduti])</f>
        <v>47031</v>
      </c>
      <c r="N2740" s="1">
        <f>(Comuni[[#This Row],[Popolazione2011]]/Comuni[[#This Row],[Ammalati TOT]])*100</f>
        <v>0.12058607385206467</v>
      </c>
      <c r="O2740">
        <f>_xlfn.XLOOKUP(Comuni[[#This Row],[Regione]],Table_0[Regione],Table_0[TOT AREA])</f>
        <v>6838505</v>
      </c>
      <c r="P2740" s="1">
        <f>(Comuni[[#This Row],[Popolazione2011]]/Comuni[[#This Row],[Ammalati AREA]])*100</f>
        <v>7.5966896273381393E-2</v>
      </c>
    </row>
    <row r="2741" spans="1:16" x14ac:dyDescent="0.3">
      <c r="A2741" t="s">
        <v>2764</v>
      </c>
      <c r="B2741" t="s">
        <v>8023</v>
      </c>
      <c r="C2741" t="s">
        <v>2732</v>
      </c>
      <c r="D2741">
        <v>119856</v>
      </c>
      <c r="E2741" s="1">
        <f>(Comuni[[#This Row],[Popolazione2011]]/SUM(D:D))*100</f>
        <v>0.2016998347137034</v>
      </c>
      <c r="F2741">
        <f t="shared" si="42"/>
        <v>9704151</v>
      </c>
      <c r="G2741" s="1">
        <f>(Comuni[[#This Row],[Popolazione2011]]/Comuni[[#This Row],[TOT POP REGIONE ]])*100</f>
        <v>1.2351003194406189</v>
      </c>
      <c r="H2741" t="str">
        <f>IF(Comuni[[#This Row],[Popolazione2011]]&gt;300000,"MAGGIORE","")</f>
        <v/>
      </c>
      <c r="I2741" t="str">
        <f>_xlfn.XLOOKUP(Comuni[[#This Row],[Regione]],Ripartizione_geografica[Regione],Ripartizione_geografica[Ripartizione geografica])</f>
        <v>Nord-ovest</v>
      </c>
      <c r="J2741">
        <f>_xlfn.XLOOKUP(Comuni[[#This Row],[Regione]],Ripartizione_geografica[Regione],Ripartizione_geografica[Codice Regione])</f>
        <v>3</v>
      </c>
      <c r="K2741">
        <f>_xlfn.XLOOKUP(Comuni[[#This Row],[Regione]],Table_0[Regione],Table_0[Totale])</f>
        <v>4308126</v>
      </c>
      <c r="L2741">
        <f>_xlfn.XLOOKUP(Comuni[[#This Row],[Regione]],Table_0[Regione],Table_0[Guariti])</f>
        <v>4242764</v>
      </c>
      <c r="M2741">
        <f>_xlfn.XLOOKUP(Comuni[[#This Row],[Regione]],Table_0[Regione],Table_0[Deceduti])</f>
        <v>47031</v>
      </c>
      <c r="N2741" s="1">
        <f>(Comuni[[#This Row],[Popolazione2011]]/Comuni[[#This Row],[Ammalati TOT]])*100</f>
        <v>2.7820913315905802</v>
      </c>
      <c r="O2741">
        <f>_xlfn.XLOOKUP(Comuni[[#This Row],[Regione]],Table_0[Regione],Table_0[TOT AREA])</f>
        <v>6838505</v>
      </c>
      <c r="P2741" s="1">
        <f>(Comuni[[#This Row],[Popolazione2011]]/Comuni[[#This Row],[Ammalati AREA]])*100</f>
        <v>1.7526637766587874</v>
      </c>
    </row>
    <row r="2742" spans="1:16" x14ac:dyDescent="0.3">
      <c r="A2742" t="s">
        <v>2765</v>
      </c>
      <c r="B2742" t="s">
        <v>8023</v>
      </c>
      <c r="C2742" t="s">
        <v>2732</v>
      </c>
      <c r="D2742">
        <v>23208</v>
      </c>
      <c r="E2742" s="1">
        <f>(Comuni[[#This Row],[Popolazione2011]]/SUM(D:D))*100</f>
        <v>3.9055614771355864E-2</v>
      </c>
      <c r="F2742">
        <f t="shared" si="42"/>
        <v>9704151</v>
      </c>
      <c r="G2742" s="1">
        <f>(Comuni[[#This Row],[Popolazione2011]]/Comuni[[#This Row],[TOT POP REGIONE ]])*100</f>
        <v>0.2391553882457105</v>
      </c>
      <c r="H2742" t="str">
        <f>IF(Comuni[[#This Row],[Popolazione2011]]&gt;300000,"MAGGIORE","")</f>
        <v/>
      </c>
      <c r="I2742" t="str">
        <f>_xlfn.XLOOKUP(Comuni[[#This Row],[Regione]],Ripartizione_geografica[Regione],Ripartizione_geografica[Ripartizione geografica])</f>
        <v>Nord-ovest</v>
      </c>
      <c r="J2742">
        <f>_xlfn.XLOOKUP(Comuni[[#This Row],[Regione]],Ripartizione_geografica[Regione],Ripartizione_geografica[Codice Regione])</f>
        <v>3</v>
      </c>
      <c r="K2742">
        <f>_xlfn.XLOOKUP(Comuni[[#This Row],[Regione]],Table_0[Regione],Table_0[Totale])</f>
        <v>4308126</v>
      </c>
      <c r="L2742">
        <f>_xlfn.XLOOKUP(Comuni[[#This Row],[Regione]],Table_0[Regione],Table_0[Guariti])</f>
        <v>4242764</v>
      </c>
      <c r="M2742">
        <f>_xlfn.XLOOKUP(Comuni[[#This Row],[Regione]],Table_0[Regione],Table_0[Deceduti])</f>
        <v>47031</v>
      </c>
      <c r="N2742" s="1">
        <f>(Comuni[[#This Row],[Popolazione2011]]/Comuni[[#This Row],[Ammalati TOT]])*100</f>
        <v>0.53870290701803991</v>
      </c>
      <c r="O2742">
        <f>_xlfn.XLOOKUP(Comuni[[#This Row],[Regione]],Table_0[Regione],Table_0[TOT AREA])</f>
        <v>6838505</v>
      </c>
      <c r="P2742" s="1">
        <f>(Comuni[[#This Row],[Popolazione2011]]/Comuni[[#This Row],[Ammalati AREA]])*100</f>
        <v>0.33937242131138312</v>
      </c>
    </row>
    <row r="2743" spans="1:16" x14ac:dyDescent="0.3">
      <c r="A2743" t="s">
        <v>2766</v>
      </c>
      <c r="B2743" t="s">
        <v>8023</v>
      </c>
      <c r="C2743" t="s">
        <v>2732</v>
      </c>
      <c r="D2743">
        <v>22315</v>
      </c>
      <c r="E2743" s="1">
        <f>(Comuni[[#This Row],[Popolazione2011]]/SUM(D:D))*100</f>
        <v>3.7552828491158485E-2</v>
      </c>
      <c r="F2743">
        <f t="shared" si="42"/>
        <v>9704151</v>
      </c>
      <c r="G2743" s="1">
        <f>(Comuni[[#This Row],[Popolazione2011]]/Comuni[[#This Row],[TOT POP REGIONE ]])*100</f>
        <v>0.22995314067145081</v>
      </c>
      <c r="H2743" t="str">
        <f>IF(Comuni[[#This Row],[Popolazione2011]]&gt;300000,"MAGGIORE","")</f>
        <v/>
      </c>
      <c r="I2743" t="str">
        <f>_xlfn.XLOOKUP(Comuni[[#This Row],[Regione]],Ripartizione_geografica[Regione],Ripartizione_geografica[Ripartizione geografica])</f>
        <v>Nord-ovest</v>
      </c>
      <c r="J2743">
        <f>_xlfn.XLOOKUP(Comuni[[#This Row],[Regione]],Ripartizione_geografica[Regione],Ripartizione_geografica[Codice Regione])</f>
        <v>3</v>
      </c>
      <c r="K2743">
        <f>_xlfn.XLOOKUP(Comuni[[#This Row],[Regione]],Table_0[Regione],Table_0[Totale])</f>
        <v>4308126</v>
      </c>
      <c r="L2743">
        <f>_xlfn.XLOOKUP(Comuni[[#This Row],[Regione]],Table_0[Regione],Table_0[Guariti])</f>
        <v>4242764</v>
      </c>
      <c r="M2743">
        <f>_xlfn.XLOOKUP(Comuni[[#This Row],[Regione]],Table_0[Regione],Table_0[Deceduti])</f>
        <v>47031</v>
      </c>
      <c r="N2743" s="1">
        <f>(Comuni[[#This Row],[Popolazione2011]]/Comuni[[#This Row],[Ammalati TOT]])*100</f>
        <v>0.51797463676781963</v>
      </c>
      <c r="O2743">
        <f>_xlfn.XLOOKUP(Comuni[[#This Row],[Regione]],Table_0[Regione],Table_0[TOT AREA])</f>
        <v>6838505</v>
      </c>
      <c r="P2743" s="1">
        <f>(Comuni[[#This Row],[Popolazione2011]]/Comuni[[#This Row],[Ammalati AREA]])*100</f>
        <v>0.32631401161511175</v>
      </c>
    </row>
    <row r="2744" spans="1:16" x14ac:dyDescent="0.3">
      <c r="A2744" t="s">
        <v>2767</v>
      </c>
      <c r="B2744" t="s">
        <v>8023</v>
      </c>
      <c r="C2744" t="s">
        <v>2732</v>
      </c>
      <c r="D2744">
        <v>4702</v>
      </c>
      <c r="E2744" s="1">
        <f>(Comuni[[#This Row],[Popolazione2011]]/SUM(D:D))*100</f>
        <v>7.912767177478252E-3</v>
      </c>
      <c r="F2744">
        <f t="shared" si="42"/>
        <v>9704151</v>
      </c>
      <c r="G2744" s="1">
        <f>(Comuni[[#This Row],[Popolazione2011]]/Comuni[[#This Row],[TOT POP REGIONE ]])*100</f>
        <v>4.84534917067964E-2</v>
      </c>
      <c r="H2744" t="str">
        <f>IF(Comuni[[#This Row],[Popolazione2011]]&gt;300000,"MAGGIORE","")</f>
        <v/>
      </c>
      <c r="I2744" t="str">
        <f>_xlfn.XLOOKUP(Comuni[[#This Row],[Regione]],Ripartizione_geografica[Regione],Ripartizione_geografica[Ripartizione geografica])</f>
        <v>Nord-ovest</v>
      </c>
      <c r="J2744">
        <f>_xlfn.XLOOKUP(Comuni[[#This Row],[Regione]],Ripartizione_geografica[Regione],Ripartizione_geografica[Codice Regione])</f>
        <v>3</v>
      </c>
      <c r="K2744">
        <f>_xlfn.XLOOKUP(Comuni[[#This Row],[Regione]],Table_0[Regione],Table_0[Totale])</f>
        <v>4308126</v>
      </c>
      <c r="L2744">
        <f>_xlfn.XLOOKUP(Comuni[[#This Row],[Regione]],Table_0[Regione],Table_0[Guariti])</f>
        <v>4242764</v>
      </c>
      <c r="M2744">
        <f>_xlfn.XLOOKUP(Comuni[[#This Row],[Regione]],Table_0[Regione],Table_0[Deceduti])</f>
        <v>47031</v>
      </c>
      <c r="N2744" s="1">
        <f>(Comuni[[#This Row],[Popolazione2011]]/Comuni[[#This Row],[Ammalati TOT]])*100</f>
        <v>0.10914258310922197</v>
      </c>
      <c r="O2744">
        <f>_xlfn.XLOOKUP(Comuni[[#This Row],[Regione]],Table_0[Regione],Table_0[TOT AREA])</f>
        <v>6838505</v>
      </c>
      <c r="P2744" s="1">
        <f>(Comuni[[#This Row],[Popolazione2011]]/Comuni[[#This Row],[Ammalati AREA]])*100</f>
        <v>6.8757718243972907E-2</v>
      </c>
    </row>
    <row r="2745" spans="1:16" x14ac:dyDescent="0.3">
      <c r="A2745" t="s">
        <v>2768</v>
      </c>
      <c r="B2745" t="s">
        <v>8023</v>
      </c>
      <c r="C2745" t="s">
        <v>2732</v>
      </c>
      <c r="D2745">
        <v>4177</v>
      </c>
      <c r="E2745" s="1">
        <f>(Comuni[[#This Row],[Popolazione2011]]/SUM(D:D))*100</f>
        <v>7.029270204237912E-3</v>
      </c>
      <c r="F2745">
        <f t="shared" si="42"/>
        <v>9704151</v>
      </c>
      <c r="G2745" s="1">
        <f>(Comuni[[#This Row],[Popolazione2011]]/Comuni[[#This Row],[TOT POP REGIONE ]])*100</f>
        <v>4.3043435742086043E-2</v>
      </c>
      <c r="H2745" t="str">
        <f>IF(Comuni[[#This Row],[Popolazione2011]]&gt;300000,"MAGGIORE","")</f>
        <v/>
      </c>
      <c r="I2745" t="str">
        <f>_xlfn.XLOOKUP(Comuni[[#This Row],[Regione]],Ripartizione_geografica[Regione],Ripartizione_geografica[Ripartizione geografica])</f>
        <v>Nord-ovest</v>
      </c>
      <c r="J2745">
        <f>_xlfn.XLOOKUP(Comuni[[#This Row],[Regione]],Ripartizione_geografica[Regione],Ripartizione_geografica[Codice Regione])</f>
        <v>3</v>
      </c>
      <c r="K2745">
        <f>_xlfn.XLOOKUP(Comuni[[#This Row],[Regione]],Table_0[Regione],Table_0[Totale])</f>
        <v>4308126</v>
      </c>
      <c r="L2745">
        <f>_xlfn.XLOOKUP(Comuni[[#This Row],[Regione]],Table_0[Regione],Table_0[Guariti])</f>
        <v>4242764</v>
      </c>
      <c r="M2745">
        <f>_xlfn.XLOOKUP(Comuni[[#This Row],[Regione]],Table_0[Regione],Table_0[Deceduti])</f>
        <v>47031</v>
      </c>
      <c r="N2745" s="1">
        <f>(Comuni[[#This Row],[Popolazione2011]]/Comuni[[#This Row],[Ammalati TOT]])*100</f>
        <v>9.6956310005789054E-2</v>
      </c>
      <c r="O2745">
        <f>_xlfn.XLOOKUP(Comuni[[#This Row],[Regione]],Table_0[Regione],Table_0[TOT AREA])</f>
        <v>6838505</v>
      </c>
      <c r="P2745" s="1">
        <f>(Comuni[[#This Row],[Popolazione2011]]/Comuni[[#This Row],[Ammalati AREA]])*100</f>
        <v>6.1080601681215409E-2</v>
      </c>
    </row>
    <row r="2746" spans="1:16" x14ac:dyDescent="0.3">
      <c r="A2746" t="s">
        <v>2769</v>
      </c>
      <c r="B2746" t="s">
        <v>8023</v>
      </c>
      <c r="C2746" t="s">
        <v>2732</v>
      </c>
      <c r="D2746">
        <v>3389</v>
      </c>
      <c r="E2746" s="1">
        <f>(Comuni[[#This Row],[Popolazione2011]]/SUM(D:D))*100</f>
        <v>5.7031833186885995E-3</v>
      </c>
      <c r="F2746">
        <f t="shared" si="42"/>
        <v>9704151</v>
      </c>
      <c r="G2746" s="1">
        <f>(Comuni[[#This Row],[Popolazione2011]]/Comuni[[#This Row],[TOT POP REGIONE ]])*100</f>
        <v>3.4923199360768396E-2</v>
      </c>
      <c r="H2746" t="str">
        <f>IF(Comuni[[#This Row],[Popolazione2011]]&gt;300000,"MAGGIORE","")</f>
        <v/>
      </c>
      <c r="I2746" t="str">
        <f>_xlfn.XLOOKUP(Comuni[[#This Row],[Regione]],Ripartizione_geografica[Regione],Ripartizione_geografica[Ripartizione geografica])</f>
        <v>Nord-ovest</v>
      </c>
      <c r="J2746">
        <f>_xlfn.XLOOKUP(Comuni[[#This Row],[Regione]],Ripartizione_geografica[Regione],Ripartizione_geografica[Codice Regione])</f>
        <v>3</v>
      </c>
      <c r="K2746">
        <f>_xlfn.XLOOKUP(Comuni[[#This Row],[Regione]],Table_0[Regione],Table_0[Totale])</f>
        <v>4308126</v>
      </c>
      <c r="L2746">
        <f>_xlfn.XLOOKUP(Comuni[[#This Row],[Regione]],Table_0[Regione],Table_0[Guariti])</f>
        <v>4242764</v>
      </c>
      <c r="M2746">
        <f>_xlfn.XLOOKUP(Comuni[[#This Row],[Regione]],Table_0[Regione],Table_0[Deceduti])</f>
        <v>47031</v>
      </c>
      <c r="N2746" s="1">
        <f>(Comuni[[#This Row],[Popolazione2011]]/Comuni[[#This Row],[Ammalati TOT]])*100</f>
        <v>7.8665294376255468E-2</v>
      </c>
      <c r="O2746">
        <f>_xlfn.XLOOKUP(Comuni[[#This Row],[Regione]],Table_0[Regione],Table_0[TOT AREA])</f>
        <v>6838505</v>
      </c>
      <c r="P2746" s="1">
        <f>(Comuni[[#This Row],[Popolazione2011]]/Comuni[[#This Row],[Ammalati AREA]])*100</f>
        <v>4.9557615297495583E-2</v>
      </c>
    </row>
    <row r="2747" spans="1:16" x14ac:dyDescent="0.3">
      <c r="A2747" t="s">
        <v>2770</v>
      </c>
      <c r="B2747" t="s">
        <v>8023</v>
      </c>
      <c r="C2747" t="s">
        <v>2732</v>
      </c>
      <c r="D2747">
        <v>43001</v>
      </c>
      <c r="E2747" s="1">
        <f>(Comuni[[#This Row],[Popolazione2011]]/SUM(D:D))*100</f>
        <v>7.2364292088205509E-2</v>
      </c>
      <c r="F2747">
        <f t="shared" si="42"/>
        <v>9704151</v>
      </c>
      <c r="G2747" s="1">
        <f>(Comuni[[#This Row],[Popolazione2011]]/Comuni[[#This Row],[TOT POP REGIONE ]])*100</f>
        <v>0.44311965054954322</v>
      </c>
      <c r="H2747" t="str">
        <f>IF(Comuni[[#This Row],[Popolazione2011]]&gt;300000,"MAGGIORE","")</f>
        <v/>
      </c>
      <c r="I2747" t="str">
        <f>_xlfn.XLOOKUP(Comuni[[#This Row],[Regione]],Ripartizione_geografica[Regione],Ripartizione_geografica[Ripartizione geografica])</f>
        <v>Nord-ovest</v>
      </c>
      <c r="J2747">
        <f>_xlfn.XLOOKUP(Comuni[[#This Row],[Regione]],Ripartizione_geografica[Regione],Ripartizione_geografica[Codice Regione])</f>
        <v>3</v>
      </c>
      <c r="K2747">
        <f>_xlfn.XLOOKUP(Comuni[[#This Row],[Regione]],Table_0[Regione],Table_0[Totale])</f>
        <v>4308126</v>
      </c>
      <c r="L2747">
        <f>_xlfn.XLOOKUP(Comuni[[#This Row],[Regione]],Table_0[Regione],Table_0[Guariti])</f>
        <v>4242764</v>
      </c>
      <c r="M2747">
        <f>_xlfn.XLOOKUP(Comuni[[#This Row],[Regione]],Table_0[Regione],Table_0[Deceduti])</f>
        <v>47031</v>
      </c>
      <c r="N2747" s="1">
        <f>(Comuni[[#This Row],[Popolazione2011]]/Comuni[[#This Row],[Ammalati TOT]])*100</f>
        <v>0.99813700899184477</v>
      </c>
      <c r="O2747">
        <f>_xlfn.XLOOKUP(Comuni[[#This Row],[Regione]],Table_0[Regione],Table_0[TOT AREA])</f>
        <v>6838505</v>
      </c>
      <c r="P2747" s="1">
        <f>(Comuni[[#This Row],[Popolazione2011]]/Comuni[[#This Row],[Ammalati AREA]])*100</f>
        <v>0.6288070272669245</v>
      </c>
    </row>
    <row r="2748" spans="1:16" x14ac:dyDescent="0.3">
      <c r="A2748" t="s">
        <v>2771</v>
      </c>
      <c r="B2748" t="s">
        <v>8023</v>
      </c>
      <c r="C2748" t="s">
        <v>2732</v>
      </c>
      <c r="D2748">
        <v>22733</v>
      </c>
      <c r="E2748" s="1">
        <f>(Comuni[[#This Row],[Popolazione2011]]/SUM(D:D))*100</f>
        <v>3.8256260366995559E-2</v>
      </c>
      <c r="F2748">
        <f t="shared" si="42"/>
        <v>9704151</v>
      </c>
      <c r="G2748" s="1">
        <f>(Comuni[[#This Row],[Popolazione2011]]/Comuni[[#This Row],[TOT POP REGIONE ]])*100</f>
        <v>0.23426057570621067</v>
      </c>
      <c r="H2748" t="str">
        <f>IF(Comuni[[#This Row],[Popolazione2011]]&gt;300000,"MAGGIORE","")</f>
        <v/>
      </c>
      <c r="I2748" t="str">
        <f>_xlfn.XLOOKUP(Comuni[[#This Row],[Regione]],Ripartizione_geografica[Regione],Ripartizione_geografica[Ripartizione geografica])</f>
        <v>Nord-ovest</v>
      </c>
      <c r="J2748">
        <f>_xlfn.XLOOKUP(Comuni[[#This Row],[Regione]],Ripartizione_geografica[Regione],Ripartizione_geografica[Codice Regione])</f>
        <v>3</v>
      </c>
      <c r="K2748">
        <f>_xlfn.XLOOKUP(Comuni[[#This Row],[Regione]],Table_0[Regione],Table_0[Totale])</f>
        <v>4308126</v>
      </c>
      <c r="L2748">
        <f>_xlfn.XLOOKUP(Comuni[[#This Row],[Regione]],Table_0[Regione],Table_0[Guariti])</f>
        <v>4242764</v>
      </c>
      <c r="M2748">
        <f>_xlfn.XLOOKUP(Comuni[[#This Row],[Regione]],Table_0[Regione],Table_0[Deceduti])</f>
        <v>47031</v>
      </c>
      <c r="N2748" s="1">
        <f>(Comuni[[#This Row],[Popolazione2011]]/Comuni[[#This Row],[Ammalati TOT]])*100</f>
        <v>0.52767723135302913</v>
      </c>
      <c r="O2748">
        <f>_xlfn.XLOOKUP(Comuni[[#This Row],[Regione]],Table_0[Regione],Table_0[TOT AREA])</f>
        <v>6838505</v>
      </c>
      <c r="P2748" s="1">
        <f>(Comuni[[#This Row],[Popolazione2011]]/Comuni[[#This Row],[Ammalati AREA]])*100</f>
        <v>0.33242645870698345</v>
      </c>
    </row>
    <row r="2749" spans="1:16" x14ac:dyDescent="0.3">
      <c r="A2749" t="s">
        <v>2772</v>
      </c>
      <c r="B2749" t="s">
        <v>8023</v>
      </c>
      <c r="C2749" t="s">
        <v>2732</v>
      </c>
      <c r="D2749">
        <v>8069</v>
      </c>
      <c r="E2749" s="1">
        <f>(Comuni[[#This Row],[Popolazione2011]]/SUM(D:D))*100</f>
        <v>1.3578927765859637E-2</v>
      </c>
      <c r="F2749">
        <f t="shared" si="42"/>
        <v>9704151</v>
      </c>
      <c r="G2749" s="1">
        <f>(Comuni[[#This Row],[Popolazione2011]]/Comuni[[#This Row],[TOT POP REGIONE ]])*100</f>
        <v>8.3149983960472171E-2</v>
      </c>
      <c r="H2749" t="str">
        <f>IF(Comuni[[#This Row],[Popolazione2011]]&gt;300000,"MAGGIORE","")</f>
        <v/>
      </c>
      <c r="I2749" t="str">
        <f>_xlfn.XLOOKUP(Comuni[[#This Row],[Regione]],Ripartizione_geografica[Regione],Ripartizione_geografica[Ripartizione geografica])</f>
        <v>Nord-ovest</v>
      </c>
      <c r="J2749">
        <f>_xlfn.XLOOKUP(Comuni[[#This Row],[Regione]],Ripartizione_geografica[Regione],Ripartizione_geografica[Codice Regione])</f>
        <v>3</v>
      </c>
      <c r="K2749">
        <f>_xlfn.XLOOKUP(Comuni[[#This Row],[Regione]],Table_0[Regione],Table_0[Totale])</f>
        <v>4308126</v>
      </c>
      <c r="L2749">
        <f>_xlfn.XLOOKUP(Comuni[[#This Row],[Regione]],Table_0[Regione],Table_0[Guariti])</f>
        <v>4242764</v>
      </c>
      <c r="M2749">
        <f>_xlfn.XLOOKUP(Comuni[[#This Row],[Regione]],Table_0[Regione],Table_0[Deceduti])</f>
        <v>47031</v>
      </c>
      <c r="N2749" s="1">
        <f>(Comuni[[#This Row],[Popolazione2011]]/Comuni[[#This Row],[Ammalati TOT]])*100</f>
        <v>0.18729721461257168</v>
      </c>
      <c r="O2749">
        <f>_xlfn.XLOOKUP(Comuni[[#This Row],[Regione]],Table_0[Regione],Table_0[TOT AREA])</f>
        <v>6838505</v>
      </c>
      <c r="P2749" s="1">
        <f>(Comuni[[#This Row],[Popolazione2011]]/Comuni[[#This Row],[Ammalati AREA]])*100</f>
        <v>0.11799362579979103</v>
      </c>
    </row>
    <row r="2750" spans="1:16" x14ac:dyDescent="0.3">
      <c r="A2750" t="s">
        <v>2773</v>
      </c>
      <c r="B2750" t="s">
        <v>8023</v>
      </c>
      <c r="C2750" t="s">
        <v>2732</v>
      </c>
      <c r="D2750">
        <v>4067</v>
      </c>
      <c r="E2750" s="1">
        <f>(Comuni[[#This Row],[Popolazione2011]]/SUM(D:D))*100</f>
        <v>6.8441565527018397E-3</v>
      </c>
      <c r="F2750">
        <f t="shared" si="42"/>
        <v>9704151</v>
      </c>
      <c r="G2750" s="1">
        <f>(Comuni[[#This Row],[Popolazione2011]]/Comuni[[#This Row],[TOT POP REGIONE ]])*100</f>
        <v>4.1909900206622913E-2</v>
      </c>
      <c r="H2750" t="str">
        <f>IF(Comuni[[#This Row],[Popolazione2011]]&gt;300000,"MAGGIORE","")</f>
        <v/>
      </c>
      <c r="I2750" t="str">
        <f>_xlfn.XLOOKUP(Comuni[[#This Row],[Regione]],Ripartizione_geografica[Regione],Ripartizione_geografica[Ripartizione geografica])</f>
        <v>Nord-ovest</v>
      </c>
      <c r="J2750">
        <f>_xlfn.XLOOKUP(Comuni[[#This Row],[Regione]],Ripartizione_geografica[Regione],Ripartizione_geografica[Codice Regione])</f>
        <v>3</v>
      </c>
      <c r="K2750">
        <f>_xlfn.XLOOKUP(Comuni[[#This Row],[Regione]],Table_0[Regione],Table_0[Totale])</f>
        <v>4308126</v>
      </c>
      <c r="L2750">
        <f>_xlfn.XLOOKUP(Comuni[[#This Row],[Regione]],Table_0[Regione],Table_0[Guariti])</f>
        <v>4242764</v>
      </c>
      <c r="M2750">
        <f>_xlfn.XLOOKUP(Comuni[[#This Row],[Regione]],Table_0[Regione],Table_0[Deceduti])</f>
        <v>47031</v>
      </c>
      <c r="N2750" s="1">
        <f>(Comuni[[#This Row],[Popolazione2011]]/Comuni[[#This Row],[Ammalati TOT]])*100</f>
        <v>9.4402995641260257E-2</v>
      </c>
      <c r="O2750">
        <f>_xlfn.XLOOKUP(Comuni[[#This Row],[Regione]],Table_0[Regione],Table_0[TOT AREA])</f>
        <v>6838505</v>
      </c>
      <c r="P2750" s="1">
        <f>(Comuni[[#This Row],[Popolazione2011]]/Comuni[[#This Row],[Ammalati AREA]])*100</f>
        <v>5.9472062972828123E-2</v>
      </c>
    </row>
    <row r="2751" spans="1:16" x14ac:dyDescent="0.3">
      <c r="A2751" t="s">
        <v>2774</v>
      </c>
      <c r="B2751" t="s">
        <v>8023</v>
      </c>
      <c r="C2751" t="s">
        <v>2732</v>
      </c>
      <c r="D2751">
        <v>8546</v>
      </c>
      <c r="E2751" s="1">
        <f>(Comuni[[#This Row],[Popolazione2011]]/SUM(D:D))*100</f>
        <v>1.4381647872975146E-2</v>
      </c>
      <c r="F2751">
        <f t="shared" si="42"/>
        <v>9704151</v>
      </c>
      <c r="G2751" s="1">
        <f>(Comuni[[#This Row],[Popolazione2011]]/Comuni[[#This Row],[TOT POP REGIONE ]])*100</f>
        <v>8.8065406236980448E-2</v>
      </c>
      <c r="H2751" t="str">
        <f>IF(Comuni[[#This Row],[Popolazione2011]]&gt;300000,"MAGGIORE","")</f>
        <v/>
      </c>
      <c r="I2751" t="str">
        <f>_xlfn.XLOOKUP(Comuni[[#This Row],[Regione]],Ripartizione_geografica[Regione],Ripartizione_geografica[Ripartizione geografica])</f>
        <v>Nord-ovest</v>
      </c>
      <c r="J2751">
        <f>_xlfn.XLOOKUP(Comuni[[#This Row],[Regione]],Ripartizione_geografica[Regione],Ripartizione_geografica[Codice Regione])</f>
        <v>3</v>
      </c>
      <c r="K2751">
        <f>_xlfn.XLOOKUP(Comuni[[#This Row],[Regione]],Table_0[Regione],Table_0[Totale])</f>
        <v>4308126</v>
      </c>
      <c r="L2751">
        <f>_xlfn.XLOOKUP(Comuni[[#This Row],[Regione]],Table_0[Regione],Table_0[Guariti])</f>
        <v>4242764</v>
      </c>
      <c r="M2751">
        <f>_xlfn.XLOOKUP(Comuni[[#This Row],[Regione]],Table_0[Regione],Table_0[Deceduti])</f>
        <v>47031</v>
      </c>
      <c r="N2751" s="1">
        <f>(Comuni[[#This Row],[Popolazione2011]]/Comuni[[#This Row],[Ammalati TOT]])*100</f>
        <v>0.19836931417511933</v>
      </c>
      <c r="O2751">
        <f>_xlfn.XLOOKUP(Comuni[[#This Row],[Regione]],Table_0[Regione],Table_0[TOT AREA])</f>
        <v>6838505</v>
      </c>
      <c r="P2751" s="1">
        <f>(Comuni[[#This Row],[Popolazione2011]]/Comuni[[#This Row],[Ammalati AREA]])*100</f>
        <v>0.12496883456252499</v>
      </c>
    </row>
    <row r="2752" spans="1:16" x14ac:dyDescent="0.3">
      <c r="A2752" t="s">
        <v>2775</v>
      </c>
      <c r="B2752" t="s">
        <v>8023</v>
      </c>
      <c r="C2752" t="s">
        <v>2732</v>
      </c>
      <c r="D2752">
        <v>10033</v>
      </c>
      <c r="E2752" s="1">
        <f>(Comuni[[#This Row],[Popolazione2011]]/SUM(D:D))*100</f>
        <v>1.6884047871467311E-2</v>
      </c>
      <c r="F2752">
        <f t="shared" si="42"/>
        <v>9704151</v>
      </c>
      <c r="G2752" s="1">
        <f>(Comuni[[#This Row],[Popolazione2011]]/Comuni[[#This Row],[TOT POP REGIONE ]])*100</f>
        <v>0.10338874570274104</v>
      </c>
      <c r="H2752" t="str">
        <f>IF(Comuni[[#This Row],[Popolazione2011]]&gt;300000,"MAGGIORE","")</f>
        <v/>
      </c>
      <c r="I2752" t="str">
        <f>_xlfn.XLOOKUP(Comuni[[#This Row],[Regione]],Ripartizione_geografica[Regione],Ripartizione_geografica[Ripartizione geografica])</f>
        <v>Nord-ovest</v>
      </c>
      <c r="J2752">
        <f>_xlfn.XLOOKUP(Comuni[[#This Row],[Regione]],Ripartizione_geografica[Regione],Ripartizione_geografica[Codice Regione])</f>
        <v>3</v>
      </c>
      <c r="K2752">
        <f>_xlfn.XLOOKUP(Comuni[[#This Row],[Regione]],Table_0[Regione],Table_0[Totale])</f>
        <v>4308126</v>
      </c>
      <c r="L2752">
        <f>_xlfn.XLOOKUP(Comuni[[#This Row],[Regione]],Table_0[Regione],Table_0[Guariti])</f>
        <v>4242764</v>
      </c>
      <c r="M2752">
        <f>_xlfn.XLOOKUP(Comuni[[#This Row],[Regione]],Table_0[Regione],Table_0[Deceduti])</f>
        <v>47031</v>
      </c>
      <c r="N2752" s="1">
        <f>(Comuni[[#This Row],[Popolazione2011]]/Comuni[[#This Row],[Ammalati TOT]])*100</f>
        <v>0.232885481993795</v>
      </c>
      <c r="O2752">
        <f>_xlfn.XLOOKUP(Comuni[[#This Row],[Regione]],Table_0[Regione],Table_0[TOT AREA])</f>
        <v>6838505</v>
      </c>
      <c r="P2752" s="1">
        <f>(Comuni[[#This Row],[Popolazione2011]]/Comuni[[#This Row],[Ammalati AREA]])*100</f>
        <v>0.14671335328408766</v>
      </c>
    </row>
    <row r="2753" spans="1:16" x14ac:dyDescent="0.3">
      <c r="A2753" t="s">
        <v>2776</v>
      </c>
      <c r="B2753" t="s">
        <v>8023</v>
      </c>
      <c r="C2753" t="s">
        <v>2732</v>
      </c>
      <c r="D2753">
        <v>12773</v>
      </c>
      <c r="E2753" s="1">
        <f>(Comuni[[#This Row],[Popolazione2011]]/SUM(D:D))*100</f>
        <v>2.1495060646093089E-2</v>
      </c>
      <c r="F2753">
        <f t="shared" si="42"/>
        <v>9704151</v>
      </c>
      <c r="G2753" s="1">
        <f>(Comuni[[#This Row],[Popolazione2011]]/Comuni[[#This Row],[TOT POP REGIONE ]])*100</f>
        <v>0.13162408540427697</v>
      </c>
      <c r="H2753" t="str">
        <f>IF(Comuni[[#This Row],[Popolazione2011]]&gt;300000,"MAGGIORE","")</f>
        <v/>
      </c>
      <c r="I2753" t="str">
        <f>_xlfn.XLOOKUP(Comuni[[#This Row],[Regione]],Ripartizione_geografica[Regione],Ripartizione_geografica[Ripartizione geografica])</f>
        <v>Nord-ovest</v>
      </c>
      <c r="J2753">
        <f>_xlfn.XLOOKUP(Comuni[[#This Row],[Regione]],Ripartizione_geografica[Regione],Ripartizione_geografica[Codice Regione])</f>
        <v>3</v>
      </c>
      <c r="K2753">
        <f>_xlfn.XLOOKUP(Comuni[[#This Row],[Regione]],Table_0[Regione],Table_0[Totale])</f>
        <v>4308126</v>
      </c>
      <c r="L2753">
        <f>_xlfn.XLOOKUP(Comuni[[#This Row],[Regione]],Table_0[Regione],Table_0[Guariti])</f>
        <v>4242764</v>
      </c>
      <c r="M2753">
        <f>_xlfn.XLOOKUP(Comuni[[#This Row],[Regione]],Table_0[Regione],Table_0[Deceduti])</f>
        <v>47031</v>
      </c>
      <c r="N2753" s="1">
        <f>(Comuni[[#This Row],[Popolazione2011]]/Comuni[[#This Row],[Ammalati TOT]])*100</f>
        <v>0.29648622161933053</v>
      </c>
      <c r="O2753">
        <f>_xlfn.XLOOKUP(Comuni[[#This Row],[Regione]],Table_0[Regione],Table_0[TOT AREA])</f>
        <v>6838505</v>
      </c>
      <c r="P2753" s="1">
        <f>(Comuni[[#This Row],[Popolazione2011]]/Comuni[[#This Row],[Ammalati AREA]])*100</f>
        <v>0.18678059020209825</v>
      </c>
    </row>
    <row r="2754" spans="1:16" x14ac:dyDescent="0.3">
      <c r="A2754" t="s">
        <v>2777</v>
      </c>
      <c r="B2754" t="s">
        <v>8023</v>
      </c>
      <c r="C2754" t="s">
        <v>2732</v>
      </c>
      <c r="D2754">
        <v>7426</v>
      </c>
      <c r="E2754" s="1">
        <f>(Comuni[[#This Row],[Popolazione2011]]/SUM(D:D))*100</f>
        <v>1.249685433006242E-2</v>
      </c>
      <c r="F2754">
        <f t="shared" ref="F2754:F2817" si="43">SUMIFS(D:D,B:B,B2754)</f>
        <v>9704151</v>
      </c>
      <c r="G2754" s="1">
        <f>(Comuni[[#This Row],[Popolazione2011]]/Comuni[[#This Row],[TOT POP REGIONE ]])*100</f>
        <v>7.6523953512265014E-2</v>
      </c>
      <c r="H2754" t="str">
        <f>IF(Comuni[[#This Row],[Popolazione2011]]&gt;300000,"MAGGIORE","")</f>
        <v/>
      </c>
      <c r="I2754" t="str">
        <f>_xlfn.XLOOKUP(Comuni[[#This Row],[Regione]],Ripartizione_geografica[Regione],Ripartizione_geografica[Ripartizione geografica])</f>
        <v>Nord-ovest</v>
      </c>
      <c r="J2754">
        <f>_xlfn.XLOOKUP(Comuni[[#This Row],[Regione]],Ripartizione_geografica[Regione],Ripartizione_geografica[Codice Regione])</f>
        <v>3</v>
      </c>
      <c r="K2754">
        <f>_xlfn.XLOOKUP(Comuni[[#This Row],[Regione]],Table_0[Regione],Table_0[Totale])</f>
        <v>4308126</v>
      </c>
      <c r="L2754">
        <f>_xlfn.XLOOKUP(Comuni[[#This Row],[Regione]],Table_0[Regione],Table_0[Guariti])</f>
        <v>4242764</v>
      </c>
      <c r="M2754">
        <f>_xlfn.XLOOKUP(Comuni[[#This Row],[Regione]],Table_0[Regione],Table_0[Deceduti])</f>
        <v>47031</v>
      </c>
      <c r="N2754" s="1">
        <f>(Comuni[[#This Row],[Popolazione2011]]/Comuni[[#This Row],[Ammalati TOT]])*100</f>
        <v>0.17237193155446243</v>
      </c>
      <c r="O2754">
        <f>_xlfn.XLOOKUP(Comuni[[#This Row],[Regione]],Table_0[Regione],Table_0[TOT AREA])</f>
        <v>6838505</v>
      </c>
      <c r="P2754" s="1">
        <f>(Comuni[[#This Row],[Popolazione2011]]/Comuni[[#This Row],[Ammalati AREA]])*100</f>
        <v>0.10859098589530899</v>
      </c>
    </row>
    <row r="2755" spans="1:16" x14ac:dyDescent="0.3">
      <c r="A2755" t="s">
        <v>2778</v>
      </c>
      <c r="B2755" t="s">
        <v>8023</v>
      </c>
      <c r="C2755" t="s">
        <v>2732</v>
      </c>
      <c r="D2755">
        <v>4434</v>
      </c>
      <c r="E2755" s="1">
        <f>(Comuni[[#This Row],[Popolazione2011]]/SUM(D:D))*100</f>
        <v>7.4617630082812782E-3</v>
      </c>
      <c r="F2755">
        <f t="shared" si="43"/>
        <v>9704151</v>
      </c>
      <c r="G2755" s="1">
        <f>(Comuni[[#This Row],[Popolazione2011]]/Comuni[[#This Row],[TOT POP REGIONE ]])*100</f>
        <v>4.5691786947668067E-2</v>
      </c>
      <c r="H2755" t="str">
        <f>IF(Comuni[[#This Row],[Popolazione2011]]&gt;300000,"MAGGIORE","")</f>
        <v/>
      </c>
      <c r="I2755" t="str">
        <f>_xlfn.XLOOKUP(Comuni[[#This Row],[Regione]],Ripartizione_geografica[Regione],Ripartizione_geografica[Ripartizione geografica])</f>
        <v>Nord-ovest</v>
      </c>
      <c r="J2755">
        <f>_xlfn.XLOOKUP(Comuni[[#This Row],[Regione]],Ripartizione_geografica[Regione],Ripartizione_geografica[Codice Regione])</f>
        <v>3</v>
      </c>
      <c r="K2755">
        <f>_xlfn.XLOOKUP(Comuni[[#This Row],[Regione]],Table_0[Regione],Table_0[Totale])</f>
        <v>4308126</v>
      </c>
      <c r="L2755">
        <f>_xlfn.XLOOKUP(Comuni[[#This Row],[Regione]],Table_0[Regione],Table_0[Guariti])</f>
        <v>4242764</v>
      </c>
      <c r="M2755">
        <f>_xlfn.XLOOKUP(Comuni[[#This Row],[Regione]],Table_0[Regione],Table_0[Deceduti])</f>
        <v>47031</v>
      </c>
      <c r="N2755" s="1">
        <f>(Comuni[[#This Row],[Popolazione2011]]/Comuni[[#This Row],[Ammalati TOT]])*100</f>
        <v>0.10292178083927907</v>
      </c>
      <c r="O2755">
        <f>_xlfn.XLOOKUP(Comuni[[#This Row],[Regione]],Table_0[Regione],Table_0[TOT AREA])</f>
        <v>6838505</v>
      </c>
      <c r="P2755" s="1">
        <f>(Comuni[[#This Row],[Popolazione2011]]/Comuni[[#This Row],[Ammalati AREA]])*100</f>
        <v>6.48387330271748E-2</v>
      </c>
    </row>
    <row r="2756" spans="1:16" x14ac:dyDescent="0.3">
      <c r="A2756" t="s">
        <v>2779</v>
      </c>
      <c r="B2756" t="s">
        <v>8023</v>
      </c>
      <c r="C2756" t="s">
        <v>2732</v>
      </c>
      <c r="D2756">
        <v>9275</v>
      </c>
      <c r="E2756" s="1">
        <f>(Comuni[[#This Row],[Popolazione2011]]/SUM(D:D))*100</f>
        <v>1.5608446527246019E-2</v>
      </c>
      <c r="F2756">
        <f t="shared" si="43"/>
        <v>9704151</v>
      </c>
      <c r="G2756" s="1">
        <f>(Comuni[[#This Row],[Popolazione2011]]/Comuni[[#This Row],[TOT POP REGIONE ]])*100</f>
        <v>9.5577655376549692E-2</v>
      </c>
      <c r="H2756" t="str">
        <f>IF(Comuni[[#This Row],[Popolazione2011]]&gt;300000,"MAGGIORE","")</f>
        <v/>
      </c>
      <c r="I2756" t="str">
        <f>_xlfn.XLOOKUP(Comuni[[#This Row],[Regione]],Ripartizione_geografica[Regione],Ripartizione_geografica[Ripartizione geografica])</f>
        <v>Nord-ovest</v>
      </c>
      <c r="J2756">
        <f>_xlfn.XLOOKUP(Comuni[[#This Row],[Regione]],Ripartizione_geografica[Regione],Ripartizione_geografica[Codice Regione])</f>
        <v>3</v>
      </c>
      <c r="K2756">
        <f>_xlfn.XLOOKUP(Comuni[[#This Row],[Regione]],Table_0[Regione],Table_0[Totale])</f>
        <v>4308126</v>
      </c>
      <c r="L2756">
        <f>_xlfn.XLOOKUP(Comuni[[#This Row],[Regione]],Table_0[Regione],Table_0[Guariti])</f>
        <v>4242764</v>
      </c>
      <c r="M2756">
        <f>_xlfn.XLOOKUP(Comuni[[#This Row],[Regione]],Table_0[Regione],Table_0[Deceduti])</f>
        <v>47031</v>
      </c>
      <c r="N2756" s="1">
        <f>(Comuni[[#This Row],[Popolazione2011]]/Comuni[[#This Row],[Ammalati TOT]])*100</f>
        <v>0.21529082482731471</v>
      </c>
      <c r="O2756">
        <f>_xlfn.XLOOKUP(Comuni[[#This Row],[Regione]],Table_0[Regione],Table_0[TOT AREA])</f>
        <v>6838505</v>
      </c>
      <c r="P2756" s="1">
        <f>(Comuni[[#This Row],[Popolazione2011]]/Comuni[[#This Row],[Ammalati AREA]])*100</f>
        <v>0.13562905927538257</v>
      </c>
    </row>
    <row r="2757" spans="1:16" x14ac:dyDescent="0.3">
      <c r="A2757" t="s">
        <v>2780</v>
      </c>
      <c r="B2757" t="s">
        <v>8023</v>
      </c>
      <c r="C2757" t="s">
        <v>2732</v>
      </c>
      <c r="D2757">
        <v>13619</v>
      </c>
      <c r="E2757" s="1">
        <f>(Comuni[[#This Row],[Popolazione2011]]/SUM(D:D))*100</f>
        <v>2.2918752911543241E-2</v>
      </c>
      <c r="F2757">
        <f t="shared" si="43"/>
        <v>9704151</v>
      </c>
      <c r="G2757" s="1">
        <f>(Comuni[[#This Row],[Popolazione2011]]/Comuni[[#This Row],[TOT POP REGIONE ]])*100</f>
        <v>0.14034200415883885</v>
      </c>
      <c r="H2757" t="str">
        <f>IF(Comuni[[#This Row],[Popolazione2011]]&gt;300000,"MAGGIORE","")</f>
        <v/>
      </c>
      <c r="I2757" t="str">
        <f>_xlfn.XLOOKUP(Comuni[[#This Row],[Regione]],Ripartizione_geografica[Regione],Ripartizione_geografica[Ripartizione geografica])</f>
        <v>Nord-ovest</v>
      </c>
      <c r="J2757">
        <f>_xlfn.XLOOKUP(Comuni[[#This Row],[Regione]],Ripartizione_geografica[Regione],Ripartizione_geografica[Codice Regione])</f>
        <v>3</v>
      </c>
      <c r="K2757">
        <f>_xlfn.XLOOKUP(Comuni[[#This Row],[Regione]],Table_0[Regione],Table_0[Totale])</f>
        <v>4308126</v>
      </c>
      <c r="L2757">
        <f>_xlfn.XLOOKUP(Comuni[[#This Row],[Regione]],Table_0[Regione],Table_0[Guariti])</f>
        <v>4242764</v>
      </c>
      <c r="M2757">
        <f>_xlfn.XLOOKUP(Comuni[[#This Row],[Regione]],Table_0[Regione],Table_0[Deceduti])</f>
        <v>47031</v>
      </c>
      <c r="N2757" s="1">
        <f>(Comuni[[#This Row],[Popolazione2011]]/Comuni[[#This Row],[Ammalati TOT]])*100</f>
        <v>0.3161235302774339</v>
      </c>
      <c r="O2757">
        <f>_xlfn.XLOOKUP(Comuni[[#This Row],[Regione]],Table_0[Regione],Table_0[TOT AREA])</f>
        <v>6838505</v>
      </c>
      <c r="P2757" s="1">
        <f>(Comuni[[#This Row],[Popolazione2011]]/Comuni[[#This Row],[Ammalati AREA]])*100</f>
        <v>0.19915171517751323</v>
      </c>
    </row>
    <row r="2758" spans="1:16" x14ac:dyDescent="0.3">
      <c r="A2758" t="s">
        <v>2781</v>
      </c>
      <c r="B2758" t="s">
        <v>8023</v>
      </c>
      <c r="C2758" t="s">
        <v>2732</v>
      </c>
      <c r="D2758">
        <v>25309</v>
      </c>
      <c r="E2758" s="1">
        <f>(Comuni[[#This Row],[Popolazione2011]]/SUM(D:D))*100</f>
        <v>4.2591285515694827E-2</v>
      </c>
      <c r="F2758">
        <f t="shared" si="43"/>
        <v>9704151</v>
      </c>
      <c r="G2758" s="1">
        <f>(Comuni[[#This Row],[Popolazione2011]]/Comuni[[#This Row],[TOT POP REGIONE ]])*100</f>
        <v>0.26080591697305616</v>
      </c>
      <c r="H2758" t="str">
        <f>IF(Comuni[[#This Row],[Popolazione2011]]&gt;300000,"MAGGIORE","")</f>
        <v/>
      </c>
      <c r="I2758" t="str">
        <f>_xlfn.XLOOKUP(Comuni[[#This Row],[Regione]],Ripartizione_geografica[Regione],Ripartizione_geografica[Ripartizione geografica])</f>
        <v>Nord-ovest</v>
      </c>
      <c r="J2758">
        <f>_xlfn.XLOOKUP(Comuni[[#This Row],[Regione]],Ripartizione_geografica[Regione],Ripartizione_geografica[Codice Regione])</f>
        <v>3</v>
      </c>
      <c r="K2758">
        <f>_xlfn.XLOOKUP(Comuni[[#This Row],[Regione]],Table_0[Regione],Table_0[Totale])</f>
        <v>4308126</v>
      </c>
      <c r="L2758">
        <f>_xlfn.XLOOKUP(Comuni[[#This Row],[Regione]],Table_0[Regione],Table_0[Guariti])</f>
        <v>4242764</v>
      </c>
      <c r="M2758">
        <f>_xlfn.XLOOKUP(Comuni[[#This Row],[Regione]],Table_0[Regione],Table_0[Deceduti])</f>
        <v>47031</v>
      </c>
      <c r="N2758" s="1">
        <f>(Comuni[[#This Row],[Popolazione2011]]/Comuni[[#This Row],[Ammalati TOT]])*100</f>
        <v>0.58747121138053993</v>
      </c>
      <c r="O2758">
        <f>_xlfn.XLOOKUP(Comuni[[#This Row],[Regione]],Table_0[Regione],Table_0[TOT AREA])</f>
        <v>6838505</v>
      </c>
      <c r="P2758" s="1">
        <f>(Comuni[[#This Row],[Popolazione2011]]/Comuni[[#This Row],[Ammalati AREA]])*100</f>
        <v>0.37009551064158031</v>
      </c>
    </row>
    <row r="2759" spans="1:16" x14ac:dyDescent="0.3">
      <c r="A2759" t="s">
        <v>2782</v>
      </c>
      <c r="B2759" t="s">
        <v>8023</v>
      </c>
      <c r="C2759" t="s">
        <v>2732</v>
      </c>
      <c r="D2759">
        <v>6413</v>
      </c>
      <c r="E2759" s="1">
        <f>(Comuni[[#This Row],[Popolazione2011]]/SUM(D:D))*100</f>
        <v>1.0792125884552963E-2</v>
      </c>
      <c r="F2759">
        <f t="shared" si="43"/>
        <v>9704151</v>
      </c>
      <c r="G2759" s="1">
        <f>(Comuni[[#This Row],[Popolazione2011]]/Comuni[[#This Row],[TOT POP REGIONE ]])*100</f>
        <v>6.608512171750007E-2</v>
      </c>
      <c r="H2759" t="str">
        <f>IF(Comuni[[#This Row],[Popolazione2011]]&gt;300000,"MAGGIORE","")</f>
        <v/>
      </c>
      <c r="I2759" t="str">
        <f>_xlfn.XLOOKUP(Comuni[[#This Row],[Regione]],Ripartizione_geografica[Regione],Ripartizione_geografica[Ripartizione geografica])</f>
        <v>Nord-ovest</v>
      </c>
      <c r="J2759">
        <f>_xlfn.XLOOKUP(Comuni[[#This Row],[Regione]],Ripartizione_geografica[Regione],Ripartizione_geografica[Codice Regione])</f>
        <v>3</v>
      </c>
      <c r="K2759">
        <f>_xlfn.XLOOKUP(Comuni[[#This Row],[Regione]],Table_0[Regione],Table_0[Totale])</f>
        <v>4308126</v>
      </c>
      <c r="L2759">
        <f>_xlfn.XLOOKUP(Comuni[[#This Row],[Regione]],Table_0[Regione],Table_0[Guariti])</f>
        <v>4242764</v>
      </c>
      <c r="M2759">
        <f>_xlfn.XLOOKUP(Comuni[[#This Row],[Regione]],Table_0[Regione],Table_0[Deceduti])</f>
        <v>47031</v>
      </c>
      <c r="N2759" s="1">
        <f>(Comuni[[#This Row],[Popolazione2011]]/Comuni[[#This Row],[Ammalati TOT]])*100</f>
        <v>0.14885822745202901</v>
      </c>
      <c r="O2759">
        <f>_xlfn.XLOOKUP(Comuni[[#This Row],[Regione]],Table_0[Regione],Table_0[TOT AREA])</f>
        <v>6838505</v>
      </c>
      <c r="P2759" s="1">
        <f>(Comuni[[#This Row],[Popolazione2011]]/Comuni[[#This Row],[Ammalati AREA]])*100</f>
        <v>9.3777806698978797E-2</v>
      </c>
    </row>
    <row r="2760" spans="1:16" x14ac:dyDescent="0.3">
      <c r="A2760" t="s">
        <v>2783</v>
      </c>
      <c r="B2760" t="s">
        <v>8023</v>
      </c>
      <c r="C2760" t="s">
        <v>2732</v>
      </c>
      <c r="D2760">
        <v>5226</v>
      </c>
      <c r="E2760" s="1">
        <f>(Comuni[[#This Row],[Popolazione2011]]/SUM(D:D))*100</f>
        <v>8.7945812993409922E-3</v>
      </c>
      <c r="F2760">
        <f t="shared" si="43"/>
        <v>9704151</v>
      </c>
      <c r="G2760" s="1">
        <f>(Comuni[[#This Row],[Popolazione2011]]/Comuni[[#This Row],[TOT POP REGIONE ]])*100</f>
        <v>5.3853242803002549E-2</v>
      </c>
      <c r="H2760" t="str">
        <f>IF(Comuni[[#This Row],[Popolazione2011]]&gt;300000,"MAGGIORE","")</f>
        <v/>
      </c>
      <c r="I2760" t="str">
        <f>_xlfn.XLOOKUP(Comuni[[#This Row],[Regione]],Ripartizione_geografica[Regione],Ripartizione_geografica[Ripartizione geografica])</f>
        <v>Nord-ovest</v>
      </c>
      <c r="J2760">
        <f>_xlfn.XLOOKUP(Comuni[[#This Row],[Regione]],Ripartizione_geografica[Regione],Ripartizione_geografica[Codice Regione])</f>
        <v>3</v>
      </c>
      <c r="K2760">
        <f>_xlfn.XLOOKUP(Comuni[[#This Row],[Regione]],Table_0[Regione],Table_0[Totale])</f>
        <v>4308126</v>
      </c>
      <c r="L2760">
        <f>_xlfn.XLOOKUP(Comuni[[#This Row],[Regione]],Table_0[Regione],Table_0[Guariti])</f>
        <v>4242764</v>
      </c>
      <c r="M2760">
        <f>_xlfn.XLOOKUP(Comuni[[#This Row],[Regione]],Table_0[Regione],Table_0[Deceduti])</f>
        <v>47031</v>
      </c>
      <c r="N2760" s="1">
        <f>(Comuni[[#This Row],[Popolazione2011]]/Comuni[[#This Row],[Ammalati TOT]])*100</f>
        <v>0.12130564426388643</v>
      </c>
      <c r="O2760">
        <f>_xlfn.XLOOKUP(Comuni[[#This Row],[Regione]],Table_0[Regione],Table_0[TOT AREA])</f>
        <v>6838505</v>
      </c>
      <c r="P2760" s="1">
        <f>(Comuni[[#This Row],[Popolazione2011]]/Comuni[[#This Row],[Ammalati AREA]])*100</f>
        <v>7.6420211727563261E-2</v>
      </c>
    </row>
    <row r="2761" spans="1:16" x14ac:dyDescent="0.3">
      <c r="A2761" t="s">
        <v>2784</v>
      </c>
      <c r="B2761" t="s">
        <v>8023</v>
      </c>
      <c r="C2761" t="s">
        <v>2732</v>
      </c>
      <c r="D2761">
        <v>10363</v>
      </c>
      <c r="E2761" s="1">
        <f>(Comuni[[#This Row],[Popolazione2011]]/SUM(D:D))*100</f>
        <v>1.7439388826075528E-2</v>
      </c>
      <c r="F2761">
        <f t="shared" si="43"/>
        <v>9704151</v>
      </c>
      <c r="G2761" s="1">
        <f>(Comuni[[#This Row],[Popolazione2011]]/Comuni[[#This Row],[TOT POP REGIONE ]])*100</f>
        <v>0.10678935230913039</v>
      </c>
      <c r="H2761" t="str">
        <f>IF(Comuni[[#This Row],[Popolazione2011]]&gt;300000,"MAGGIORE","")</f>
        <v/>
      </c>
      <c r="I2761" t="str">
        <f>_xlfn.XLOOKUP(Comuni[[#This Row],[Regione]],Ripartizione_geografica[Regione],Ripartizione_geografica[Ripartizione geografica])</f>
        <v>Nord-ovest</v>
      </c>
      <c r="J2761">
        <f>_xlfn.XLOOKUP(Comuni[[#This Row],[Regione]],Ripartizione_geografica[Regione],Ripartizione_geografica[Codice Regione])</f>
        <v>3</v>
      </c>
      <c r="K2761">
        <f>_xlfn.XLOOKUP(Comuni[[#This Row],[Regione]],Table_0[Regione],Table_0[Totale])</f>
        <v>4308126</v>
      </c>
      <c r="L2761">
        <f>_xlfn.XLOOKUP(Comuni[[#This Row],[Regione]],Table_0[Regione],Table_0[Guariti])</f>
        <v>4242764</v>
      </c>
      <c r="M2761">
        <f>_xlfn.XLOOKUP(Comuni[[#This Row],[Regione]],Table_0[Regione],Table_0[Deceduti])</f>
        <v>47031</v>
      </c>
      <c r="N2761" s="1">
        <f>(Comuni[[#This Row],[Popolazione2011]]/Comuni[[#This Row],[Ammalati TOT]])*100</f>
        <v>0.24054542508738139</v>
      </c>
      <c r="O2761">
        <f>_xlfn.XLOOKUP(Comuni[[#This Row],[Regione]],Table_0[Regione],Table_0[TOT AREA])</f>
        <v>6838505</v>
      </c>
      <c r="P2761" s="1">
        <f>(Comuni[[#This Row],[Popolazione2011]]/Comuni[[#This Row],[Ammalati AREA]])*100</f>
        <v>0.15153896940924952</v>
      </c>
    </row>
    <row r="2762" spans="1:16" x14ac:dyDescent="0.3">
      <c r="A2762" t="s">
        <v>2785</v>
      </c>
      <c r="B2762" t="s">
        <v>8023</v>
      </c>
      <c r="C2762" t="s">
        <v>2732</v>
      </c>
      <c r="D2762">
        <v>15486</v>
      </c>
      <c r="E2762" s="1">
        <f>(Comuni[[#This Row],[Popolazione2011]]/SUM(D:D))*100</f>
        <v>2.6060636433523649E-2</v>
      </c>
      <c r="F2762">
        <f t="shared" si="43"/>
        <v>9704151</v>
      </c>
      <c r="G2762" s="1">
        <f>(Comuni[[#This Row],[Popolazione2011]]/Comuni[[#This Row],[TOT POP REGIONE ]])*100</f>
        <v>0.15958119365619927</v>
      </c>
      <c r="H2762" t="str">
        <f>IF(Comuni[[#This Row],[Popolazione2011]]&gt;300000,"MAGGIORE","")</f>
        <v/>
      </c>
      <c r="I2762" t="str">
        <f>_xlfn.XLOOKUP(Comuni[[#This Row],[Regione]],Ripartizione_geografica[Regione],Ripartizione_geografica[Ripartizione geografica])</f>
        <v>Nord-ovest</v>
      </c>
      <c r="J2762">
        <f>_xlfn.XLOOKUP(Comuni[[#This Row],[Regione]],Ripartizione_geografica[Regione],Ripartizione_geografica[Codice Regione])</f>
        <v>3</v>
      </c>
      <c r="K2762">
        <f>_xlfn.XLOOKUP(Comuni[[#This Row],[Regione]],Table_0[Regione],Table_0[Totale])</f>
        <v>4308126</v>
      </c>
      <c r="L2762">
        <f>_xlfn.XLOOKUP(Comuni[[#This Row],[Regione]],Table_0[Regione],Table_0[Guariti])</f>
        <v>4242764</v>
      </c>
      <c r="M2762">
        <f>_xlfn.XLOOKUP(Comuni[[#This Row],[Regione]],Table_0[Regione],Table_0[Deceduti])</f>
        <v>47031</v>
      </c>
      <c r="N2762" s="1">
        <f>(Comuni[[#This Row],[Popolazione2011]]/Comuni[[#This Row],[Ammalati TOT]])*100</f>
        <v>0.3594602386281181</v>
      </c>
      <c r="O2762">
        <f>_xlfn.XLOOKUP(Comuni[[#This Row],[Regione]],Table_0[Regione],Table_0[TOT AREA])</f>
        <v>6838505</v>
      </c>
      <c r="P2762" s="1">
        <f>(Comuni[[#This Row],[Popolazione2011]]/Comuni[[#This Row],[Ammalati AREA]])*100</f>
        <v>0.22645300398259563</v>
      </c>
    </row>
    <row r="2763" spans="1:16" x14ac:dyDescent="0.3">
      <c r="A2763" t="s">
        <v>2786</v>
      </c>
      <c r="B2763" t="s">
        <v>8023</v>
      </c>
      <c r="C2763" t="s">
        <v>2732</v>
      </c>
      <c r="D2763">
        <v>3925</v>
      </c>
      <c r="E2763" s="1">
        <f>(Comuni[[#This Row],[Popolazione2011]]/SUM(D:D))*100</f>
        <v>6.6051916570825471E-3</v>
      </c>
      <c r="F2763">
        <f t="shared" si="43"/>
        <v>9704151</v>
      </c>
      <c r="G2763" s="1">
        <f>(Comuni[[#This Row],[Popolazione2011]]/Comuni[[#This Row],[TOT POP REGIONE ]])*100</f>
        <v>4.044660887902507E-2</v>
      </c>
      <c r="H2763" t="str">
        <f>IF(Comuni[[#This Row],[Popolazione2011]]&gt;300000,"MAGGIORE","")</f>
        <v/>
      </c>
      <c r="I2763" t="str">
        <f>_xlfn.XLOOKUP(Comuni[[#This Row],[Regione]],Ripartizione_geografica[Regione],Ripartizione_geografica[Ripartizione geografica])</f>
        <v>Nord-ovest</v>
      </c>
      <c r="J2763">
        <f>_xlfn.XLOOKUP(Comuni[[#This Row],[Regione]],Ripartizione_geografica[Regione],Ripartizione_geografica[Codice Regione])</f>
        <v>3</v>
      </c>
      <c r="K2763">
        <f>_xlfn.XLOOKUP(Comuni[[#This Row],[Regione]],Table_0[Regione],Table_0[Totale])</f>
        <v>4308126</v>
      </c>
      <c r="L2763">
        <f>_xlfn.XLOOKUP(Comuni[[#This Row],[Regione]],Table_0[Regione],Table_0[Guariti])</f>
        <v>4242764</v>
      </c>
      <c r="M2763">
        <f>_xlfn.XLOOKUP(Comuni[[#This Row],[Regione]],Table_0[Regione],Table_0[Deceduti])</f>
        <v>47031</v>
      </c>
      <c r="N2763" s="1">
        <f>(Comuni[[#This Row],[Popolazione2011]]/Comuni[[#This Row],[Ammalati TOT]])*100</f>
        <v>9.1106898916141266E-2</v>
      </c>
      <c r="O2763">
        <f>_xlfn.XLOOKUP(Comuni[[#This Row],[Regione]],Table_0[Regione],Table_0[TOT AREA])</f>
        <v>6838505</v>
      </c>
      <c r="P2763" s="1">
        <f>(Comuni[[#This Row],[Popolazione2011]]/Comuni[[#This Row],[Ammalati AREA]])*100</f>
        <v>5.7395585731091811E-2</v>
      </c>
    </row>
    <row r="2764" spans="1:16" x14ac:dyDescent="0.3">
      <c r="A2764" t="s">
        <v>2787</v>
      </c>
      <c r="B2764" t="s">
        <v>8024</v>
      </c>
      <c r="C2764" t="s">
        <v>2788</v>
      </c>
      <c r="D2764">
        <v>1651</v>
      </c>
      <c r="E2764" s="1">
        <f>(Comuni[[#This Row],[Popolazione2011]]/SUM(D:D))*100</f>
        <v>2.7783876244186715E-3</v>
      </c>
      <c r="F2764">
        <f t="shared" si="43"/>
        <v>1026433</v>
      </c>
      <c r="G2764" s="1">
        <f>(Comuni[[#This Row],[Popolazione2011]]/Comuni[[#This Row],[TOT POP REGIONE ]])*100</f>
        <v>0.16084829696629005</v>
      </c>
      <c r="H2764" t="str">
        <f>IF(Comuni[[#This Row],[Popolazione2011]]&gt;300000,"MAGGIORE","")</f>
        <v/>
      </c>
      <c r="I2764" t="str">
        <f>_xlfn.XLOOKUP(Comuni[[#This Row],[Regione]],Ripartizione_geografica[Regione],Ripartizione_geografica[Ripartizione geografica])</f>
        <v>Nord-est</v>
      </c>
      <c r="J2764">
        <f>_xlfn.XLOOKUP(Comuni[[#This Row],[Regione]],Ripartizione_geografica[Regione],Ripartizione_geografica[Codice Regione])</f>
        <v>4</v>
      </c>
      <c r="K2764">
        <f>_xlfn.XLOOKUP(Comuni[[#This Row],[Regione]],Table_0[Regione],Table_0[Totale])</f>
        <v>552594</v>
      </c>
      <c r="L2764">
        <f>_xlfn.XLOOKUP(Comuni[[#This Row],[Regione]],Table_0[Regione],Table_0[Guariti])</f>
        <v>548473</v>
      </c>
      <c r="M2764">
        <f>_xlfn.XLOOKUP(Comuni[[#This Row],[Regione]],Table_0[Regione],Table_0[Deceduti])</f>
        <v>3318</v>
      </c>
      <c r="N2764" s="1">
        <f>(Comuni[[#This Row],[Popolazione2011]]/Comuni[[#This Row],[Ammalati TOT]])*100</f>
        <v>0.2987726974958107</v>
      </c>
      <c r="O2764">
        <f>_xlfn.XLOOKUP(Comuni[[#This Row],[Regione]],Table_0[Regione],Table_0[TOT AREA])</f>
        <v>6168603</v>
      </c>
      <c r="P2764" s="1">
        <f>(Comuni[[#This Row],[Popolazione2011]]/Comuni[[#This Row],[Ammalati AREA]])*100</f>
        <v>2.6764568898338895E-2</v>
      </c>
    </row>
    <row r="2765" spans="1:16" x14ac:dyDescent="0.3">
      <c r="A2765" t="s">
        <v>2789</v>
      </c>
      <c r="B2765" t="s">
        <v>8024</v>
      </c>
      <c r="C2765" t="s">
        <v>2788</v>
      </c>
      <c r="D2765">
        <v>1035</v>
      </c>
      <c r="E2765" s="1">
        <f>(Comuni[[#This Row],[Popolazione2011]]/SUM(D:D))*100</f>
        <v>1.7417511758166717E-3</v>
      </c>
      <c r="F2765">
        <f t="shared" si="43"/>
        <v>1026433</v>
      </c>
      <c r="G2765" s="1">
        <f>(Comuni[[#This Row],[Popolazione2011]]/Comuni[[#This Row],[TOT POP REGIONE ]])*100</f>
        <v>0.100834638013392</v>
      </c>
      <c r="H2765" t="str">
        <f>IF(Comuni[[#This Row],[Popolazione2011]]&gt;300000,"MAGGIORE","")</f>
        <v/>
      </c>
      <c r="I2765" t="str">
        <f>_xlfn.XLOOKUP(Comuni[[#This Row],[Regione]],Ripartizione_geografica[Regione],Ripartizione_geografica[Ripartizione geografica])</f>
        <v>Nord-est</v>
      </c>
      <c r="J2765">
        <f>_xlfn.XLOOKUP(Comuni[[#This Row],[Regione]],Ripartizione_geografica[Regione],Ripartizione_geografica[Codice Regione])</f>
        <v>4</v>
      </c>
      <c r="K2765">
        <f>_xlfn.XLOOKUP(Comuni[[#This Row],[Regione]],Table_0[Regione],Table_0[Totale])</f>
        <v>552594</v>
      </c>
      <c r="L2765">
        <f>_xlfn.XLOOKUP(Comuni[[#This Row],[Regione]],Table_0[Regione],Table_0[Guariti])</f>
        <v>548473</v>
      </c>
      <c r="M2765">
        <f>_xlfn.XLOOKUP(Comuni[[#This Row],[Regione]],Table_0[Regione],Table_0[Deceduti])</f>
        <v>3318</v>
      </c>
      <c r="N2765" s="1">
        <f>(Comuni[[#This Row],[Popolazione2011]]/Comuni[[#This Row],[Ammalati TOT]])*100</f>
        <v>0.18729845058035377</v>
      </c>
      <c r="O2765">
        <f>_xlfn.XLOOKUP(Comuni[[#This Row],[Regione]],Table_0[Regione],Table_0[TOT AREA])</f>
        <v>6168603</v>
      </c>
      <c r="P2765" s="1">
        <f>(Comuni[[#This Row],[Popolazione2011]]/Comuni[[#This Row],[Ammalati AREA]])*100</f>
        <v>1.6778515329970174E-2</v>
      </c>
    </row>
    <row r="2766" spans="1:16" x14ac:dyDescent="0.3">
      <c r="A2766" t="s">
        <v>2790</v>
      </c>
      <c r="B2766" t="s">
        <v>8024</v>
      </c>
      <c r="C2766" t="s">
        <v>2788</v>
      </c>
      <c r="D2766">
        <v>383</v>
      </c>
      <c r="E2766" s="1">
        <f>(Comuni[[#This Row],[Popolazione2011]]/SUM(D:D))*100</f>
        <v>6.4453207762104855E-4</v>
      </c>
      <c r="F2766">
        <f t="shared" si="43"/>
        <v>1026433</v>
      </c>
      <c r="G2766" s="1">
        <f>(Comuni[[#This Row],[Popolazione2011]]/Comuni[[#This Row],[TOT POP REGIONE ]])*100</f>
        <v>3.7313687303506413E-2</v>
      </c>
      <c r="H2766" t="str">
        <f>IF(Comuni[[#This Row],[Popolazione2011]]&gt;300000,"MAGGIORE","")</f>
        <v/>
      </c>
      <c r="I2766" t="str">
        <f>_xlfn.XLOOKUP(Comuni[[#This Row],[Regione]],Ripartizione_geografica[Regione],Ripartizione_geografica[Ripartizione geografica])</f>
        <v>Nord-est</v>
      </c>
      <c r="J2766">
        <f>_xlfn.XLOOKUP(Comuni[[#This Row],[Regione]],Ripartizione_geografica[Regione],Ripartizione_geografica[Codice Regione])</f>
        <v>4</v>
      </c>
      <c r="K2766">
        <f>_xlfn.XLOOKUP(Comuni[[#This Row],[Regione]],Table_0[Regione],Table_0[Totale])</f>
        <v>552594</v>
      </c>
      <c r="L2766">
        <f>_xlfn.XLOOKUP(Comuni[[#This Row],[Regione]],Table_0[Regione],Table_0[Guariti])</f>
        <v>548473</v>
      </c>
      <c r="M2766">
        <f>_xlfn.XLOOKUP(Comuni[[#This Row],[Regione]],Table_0[Regione],Table_0[Deceduti])</f>
        <v>3318</v>
      </c>
      <c r="N2766" s="1">
        <f>(Comuni[[#This Row],[Popolazione2011]]/Comuni[[#This Row],[Ammalati TOT]])*100</f>
        <v>6.9309474949058439E-2</v>
      </c>
      <c r="O2766">
        <f>_xlfn.XLOOKUP(Comuni[[#This Row],[Regione]],Table_0[Regione],Table_0[TOT AREA])</f>
        <v>6168603</v>
      </c>
      <c r="P2766" s="1">
        <f>(Comuni[[#This Row],[Popolazione2011]]/Comuni[[#This Row],[Ammalati AREA]])*100</f>
        <v>6.2088612283850968E-3</v>
      </c>
    </row>
    <row r="2767" spans="1:16" x14ac:dyDescent="0.3">
      <c r="A2767" t="s">
        <v>2791</v>
      </c>
      <c r="B2767" t="s">
        <v>8024</v>
      </c>
      <c r="C2767" t="s">
        <v>2788</v>
      </c>
      <c r="D2767">
        <v>13988</v>
      </c>
      <c r="E2767" s="1">
        <f>(Comuni[[#This Row],[Popolazione2011]]/SUM(D:D))*100</f>
        <v>2.3539725069877879E-2</v>
      </c>
      <c r="F2767">
        <f t="shared" si="43"/>
        <v>1026433</v>
      </c>
      <c r="G2767" s="1">
        <f>(Comuni[[#This Row],[Popolazione2011]]/Comuni[[#This Row],[TOT POP REGIONE ]])*100</f>
        <v>1.3627776971317174</v>
      </c>
      <c r="H2767" t="str">
        <f>IF(Comuni[[#This Row],[Popolazione2011]]&gt;300000,"MAGGIORE","")</f>
        <v/>
      </c>
      <c r="I2767" t="str">
        <f>_xlfn.XLOOKUP(Comuni[[#This Row],[Regione]],Ripartizione_geografica[Regione],Ripartizione_geografica[Ripartizione geografica])</f>
        <v>Nord-est</v>
      </c>
      <c r="J2767">
        <f>_xlfn.XLOOKUP(Comuni[[#This Row],[Regione]],Ripartizione_geografica[Regione],Ripartizione_geografica[Codice Regione])</f>
        <v>4</v>
      </c>
      <c r="K2767">
        <f>_xlfn.XLOOKUP(Comuni[[#This Row],[Regione]],Table_0[Regione],Table_0[Totale])</f>
        <v>552594</v>
      </c>
      <c r="L2767">
        <f>_xlfn.XLOOKUP(Comuni[[#This Row],[Regione]],Table_0[Regione],Table_0[Guariti])</f>
        <v>548473</v>
      </c>
      <c r="M2767">
        <f>_xlfn.XLOOKUP(Comuni[[#This Row],[Regione]],Table_0[Regione],Table_0[Deceduti])</f>
        <v>3318</v>
      </c>
      <c r="N2767" s="1">
        <f>(Comuni[[#This Row],[Popolazione2011]]/Comuni[[#This Row],[Ammalati TOT]])*100</f>
        <v>2.5313340354763172</v>
      </c>
      <c r="O2767">
        <f>_xlfn.XLOOKUP(Comuni[[#This Row],[Regione]],Table_0[Regione],Table_0[TOT AREA])</f>
        <v>6168603</v>
      </c>
      <c r="P2767" s="1">
        <f>(Comuni[[#This Row],[Popolazione2011]]/Comuni[[#This Row],[Ammalati AREA]])*100</f>
        <v>0.22676122940639881</v>
      </c>
    </row>
    <row r="2768" spans="1:16" x14ac:dyDescent="0.3">
      <c r="A2768" t="s">
        <v>2792</v>
      </c>
      <c r="B2768" t="s">
        <v>8024</v>
      </c>
      <c r="C2768" t="s">
        <v>2788</v>
      </c>
      <c r="D2768">
        <v>739</v>
      </c>
      <c r="E2768" s="1">
        <f>(Comuni[[#This Row],[Popolazione2011]]/SUM(D:D))*100</f>
        <v>1.2436271680468796E-3</v>
      </c>
      <c r="F2768">
        <f t="shared" si="43"/>
        <v>1026433</v>
      </c>
      <c r="G2768" s="1">
        <f>(Comuni[[#This Row],[Popolazione2011]]/Comuni[[#This Row],[TOT POP REGIONE ]])*100</f>
        <v>7.1996905789272161E-2</v>
      </c>
      <c r="H2768" t="str">
        <f>IF(Comuni[[#This Row],[Popolazione2011]]&gt;300000,"MAGGIORE","")</f>
        <v/>
      </c>
      <c r="I2768" t="str">
        <f>_xlfn.XLOOKUP(Comuni[[#This Row],[Regione]],Ripartizione_geografica[Regione],Ripartizione_geografica[Ripartizione geografica])</f>
        <v>Nord-est</v>
      </c>
      <c r="J2768">
        <f>_xlfn.XLOOKUP(Comuni[[#This Row],[Regione]],Ripartizione_geografica[Regione],Ripartizione_geografica[Codice Regione])</f>
        <v>4</v>
      </c>
      <c r="K2768">
        <f>_xlfn.XLOOKUP(Comuni[[#This Row],[Regione]],Table_0[Regione],Table_0[Totale])</f>
        <v>552594</v>
      </c>
      <c r="L2768">
        <f>_xlfn.XLOOKUP(Comuni[[#This Row],[Regione]],Table_0[Regione],Table_0[Guariti])</f>
        <v>548473</v>
      </c>
      <c r="M2768">
        <f>_xlfn.XLOOKUP(Comuni[[#This Row],[Regione]],Table_0[Regione],Table_0[Deceduti])</f>
        <v>3318</v>
      </c>
      <c r="N2768" s="1">
        <f>(Comuni[[#This Row],[Popolazione2011]]/Comuni[[#This Row],[Ammalati TOT]])*100</f>
        <v>0.13373290336123808</v>
      </c>
      <c r="O2768">
        <f>_xlfn.XLOOKUP(Comuni[[#This Row],[Regione]],Table_0[Regione],Table_0[TOT AREA])</f>
        <v>6168603</v>
      </c>
      <c r="P2768" s="1">
        <f>(Comuni[[#This Row],[Popolazione2011]]/Comuni[[#This Row],[Ammalati AREA]])*100</f>
        <v>1.1980022056857931E-2</v>
      </c>
    </row>
    <row r="2769" spans="1:16" x14ac:dyDescent="0.3">
      <c r="A2769" t="s">
        <v>2793</v>
      </c>
      <c r="B2769" t="s">
        <v>8024</v>
      </c>
      <c r="C2769" t="s">
        <v>2788</v>
      </c>
      <c r="D2769">
        <v>3360</v>
      </c>
      <c r="E2769" s="1">
        <f>(Comuni[[#This Row],[Popolazione2011]]/SUM(D:D))*100</f>
        <v>5.654380628738181E-3</v>
      </c>
      <c r="F2769">
        <f t="shared" si="43"/>
        <v>1026433</v>
      </c>
      <c r="G2769" s="1">
        <f>(Comuni[[#This Row],[Popolazione2011]]/Comuni[[#This Row],[TOT POP REGIONE ]])*100</f>
        <v>0.32734723065217114</v>
      </c>
      <c r="H2769" t="str">
        <f>IF(Comuni[[#This Row],[Popolazione2011]]&gt;300000,"MAGGIORE","")</f>
        <v/>
      </c>
      <c r="I2769" t="str">
        <f>_xlfn.XLOOKUP(Comuni[[#This Row],[Regione]],Ripartizione_geografica[Regione],Ripartizione_geografica[Ripartizione geografica])</f>
        <v>Nord-est</v>
      </c>
      <c r="J2769">
        <f>_xlfn.XLOOKUP(Comuni[[#This Row],[Regione]],Ripartizione_geografica[Regione],Ripartizione_geografica[Codice Regione])</f>
        <v>4</v>
      </c>
      <c r="K2769">
        <f>_xlfn.XLOOKUP(Comuni[[#This Row],[Regione]],Table_0[Regione],Table_0[Totale])</f>
        <v>552594</v>
      </c>
      <c r="L2769">
        <f>_xlfn.XLOOKUP(Comuni[[#This Row],[Regione]],Table_0[Regione],Table_0[Guariti])</f>
        <v>548473</v>
      </c>
      <c r="M2769">
        <f>_xlfn.XLOOKUP(Comuni[[#This Row],[Regione]],Table_0[Regione],Table_0[Deceduti])</f>
        <v>3318</v>
      </c>
      <c r="N2769" s="1">
        <f>(Comuni[[#This Row],[Popolazione2011]]/Comuni[[#This Row],[Ammalati TOT]])*100</f>
        <v>0.60804134681158317</v>
      </c>
      <c r="O2769">
        <f>_xlfn.XLOOKUP(Comuni[[#This Row],[Regione]],Table_0[Regione],Table_0[TOT AREA])</f>
        <v>6168603</v>
      </c>
      <c r="P2769" s="1">
        <f>(Comuni[[#This Row],[Popolazione2011]]/Comuni[[#This Row],[Ammalati AREA]])*100</f>
        <v>5.4469383100193031E-2</v>
      </c>
    </row>
    <row r="2770" spans="1:16" x14ac:dyDescent="0.3">
      <c r="A2770" t="s">
        <v>2794</v>
      </c>
      <c r="B2770" t="s">
        <v>8024</v>
      </c>
      <c r="C2770" t="s">
        <v>2788</v>
      </c>
      <c r="D2770">
        <v>1596</v>
      </c>
      <c r="E2770" s="1">
        <f>(Comuni[[#This Row],[Popolazione2011]]/SUM(D:D))*100</f>
        <v>2.6858307986506362E-3</v>
      </c>
      <c r="F2770">
        <f t="shared" si="43"/>
        <v>1026433</v>
      </c>
      <c r="G2770" s="1">
        <f>(Comuni[[#This Row],[Popolazione2011]]/Comuni[[#This Row],[TOT POP REGIONE ]])*100</f>
        <v>0.1554899345597813</v>
      </c>
      <c r="H2770" t="str">
        <f>IF(Comuni[[#This Row],[Popolazione2011]]&gt;300000,"MAGGIORE","")</f>
        <v/>
      </c>
      <c r="I2770" t="str">
        <f>_xlfn.XLOOKUP(Comuni[[#This Row],[Regione]],Ripartizione_geografica[Regione],Ripartizione_geografica[Ripartizione geografica])</f>
        <v>Nord-est</v>
      </c>
      <c r="J2770">
        <f>_xlfn.XLOOKUP(Comuni[[#This Row],[Regione]],Ripartizione_geografica[Regione],Ripartizione_geografica[Codice Regione])</f>
        <v>4</v>
      </c>
      <c r="K2770">
        <f>_xlfn.XLOOKUP(Comuni[[#This Row],[Regione]],Table_0[Regione],Table_0[Totale])</f>
        <v>552594</v>
      </c>
      <c r="L2770">
        <f>_xlfn.XLOOKUP(Comuni[[#This Row],[Regione]],Table_0[Regione],Table_0[Guariti])</f>
        <v>548473</v>
      </c>
      <c r="M2770">
        <f>_xlfn.XLOOKUP(Comuni[[#This Row],[Regione]],Table_0[Regione],Table_0[Deceduti])</f>
        <v>3318</v>
      </c>
      <c r="N2770" s="1">
        <f>(Comuni[[#This Row],[Popolazione2011]]/Comuni[[#This Row],[Ammalati TOT]])*100</f>
        <v>0.28881963973550201</v>
      </c>
      <c r="O2770">
        <f>_xlfn.XLOOKUP(Comuni[[#This Row],[Regione]],Table_0[Regione],Table_0[TOT AREA])</f>
        <v>6168603</v>
      </c>
      <c r="P2770" s="1">
        <f>(Comuni[[#This Row],[Popolazione2011]]/Comuni[[#This Row],[Ammalati AREA]])*100</f>
        <v>2.5872956972591687E-2</v>
      </c>
    </row>
    <row r="2771" spans="1:16" x14ac:dyDescent="0.3">
      <c r="A2771" t="s">
        <v>2795</v>
      </c>
      <c r="B2771" t="s">
        <v>8024</v>
      </c>
      <c r="C2771" t="s">
        <v>2788</v>
      </c>
      <c r="D2771">
        <v>102575</v>
      </c>
      <c r="E2771" s="1">
        <f>(Comuni[[#This Row],[Popolazione2011]]/SUM(D:D))*100</f>
        <v>0.17261848005738659</v>
      </c>
      <c r="F2771">
        <f t="shared" si="43"/>
        <v>1026433</v>
      </c>
      <c r="G2771" s="1">
        <f>(Comuni[[#This Row],[Popolazione2011]]/Comuni[[#This Row],[TOT POP REGIONE ]])*100</f>
        <v>9.9933458881388262</v>
      </c>
      <c r="H2771" t="str">
        <f>IF(Comuni[[#This Row],[Popolazione2011]]&gt;300000,"MAGGIORE","")</f>
        <v/>
      </c>
      <c r="I2771" t="str">
        <f>_xlfn.XLOOKUP(Comuni[[#This Row],[Regione]],Ripartizione_geografica[Regione],Ripartizione_geografica[Ripartizione geografica])</f>
        <v>Nord-est</v>
      </c>
      <c r="J2771">
        <f>_xlfn.XLOOKUP(Comuni[[#This Row],[Regione]],Ripartizione_geografica[Regione],Ripartizione_geografica[Codice Regione])</f>
        <v>4</v>
      </c>
      <c r="K2771">
        <f>_xlfn.XLOOKUP(Comuni[[#This Row],[Regione]],Table_0[Regione],Table_0[Totale])</f>
        <v>552594</v>
      </c>
      <c r="L2771">
        <f>_xlfn.XLOOKUP(Comuni[[#This Row],[Regione]],Table_0[Regione],Table_0[Guariti])</f>
        <v>548473</v>
      </c>
      <c r="M2771">
        <f>_xlfn.XLOOKUP(Comuni[[#This Row],[Regione]],Table_0[Regione],Table_0[Deceduti])</f>
        <v>3318</v>
      </c>
      <c r="N2771" s="1">
        <f>(Comuni[[#This Row],[Popolazione2011]]/Comuni[[#This Row],[Ammalati TOT]])*100</f>
        <v>18.562452722975639</v>
      </c>
      <c r="O2771">
        <f>_xlfn.XLOOKUP(Comuni[[#This Row],[Regione]],Table_0[Regione],Table_0[TOT AREA])</f>
        <v>6168603</v>
      </c>
      <c r="P2771" s="1">
        <f>(Comuni[[#This Row],[Popolazione2011]]/Comuni[[#This Row],[Ammalati AREA]])*100</f>
        <v>1.6628562415185417</v>
      </c>
    </row>
    <row r="2772" spans="1:16" x14ac:dyDescent="0.3">
      <c r="A2772" t="s">
        <v>2796</v>
      </c>
      <c r="B2772" t="s">
        <v>8024</v>
      </c>
      <c r="C2772" t="s">
        <v>2788</v>
      </c>
      <c r="D2772">
        <v>672</v>
      </c>
      <c r="E2772" s="1">
        <f>(Comuni[[#This Row],[Popolazione2011]]/SUM(D:D))*100</f>
        <v>1.1308761257476361E-3</v>
      </c>
      <c r="F2772">
        <f t="shared" si="43"/>
        <v>1026433</v>
      </c>
      <c r="G2772" s="1">
        <f>(Comuni[[#This Row],[Popolazione2011]]/Comuni[[#This Row],[TOT POP REGIONE ]])*100</f>
        <v>6.5469446130434233E-2</v>
      </c>
      <c r="H2772" t="str">
        <f>IF(Comuni[[#This Row],[Popolazione2011]]&gt;300000,"MAGGIORE","")</f>
        <v/>
      </c>
      <c r="I2772" t="str">
        <f>_xlfn.XLOOKUP(Comuni[[#This Row],[Regione]],Ripartizione_geografica[Regione],Ripartizione_geografica[Ripartizione geografica])</f>
        <v>Nord-est</v>
      </c>
      <c r="J2772">
        <f>_xlfn.XLOOKUP(Comuni[[#This Row],[Regione]],Ripartizione_geografica[Regione],Ripartizione_geografica[Codice Regione])</f>
        <v>4</v>
      </c>
      <c r="K2772">
        <f>_xlfn.XLOOKUP(Comuni[[#This Row],[Regione]],Table_0[Regione],Table_0[Totale])</f>
        <v>552594</v>
      </c>
      <c r="L2772">
        <f>_xlfn.XLOOKUP(Comuni[[#This Row],[Regione]],Table_0[Regione],Table_0[Guariti])</f>
        <v>548473</v>
      </c>
      <c r="M2772">
        <f>_xlfn.XLOOKUP(Comuni[[#This Row],[Regione]],Table_0[Regione],Table_0[Deceduti])</f>
        <v>3318</v>
      </c>
      <c r="N2772" s="1">
        <f>(Comuni[[#This Row],[Popolazione2011]]/Comuni[[#This Row],[Ammalati TOT]])*100</f>
        <v>0.12160826936231664</v>
      </c>
      <c r="O2772">
        <f>_xlfn.XLOOKUP(Comuni[[#This Row],[Regione]],Table_0[Regione],Table_0[TOT AREA])</f>
        <v>6168603</v>
      </c>
      <c r="P2772" s="1">
        <f>(Comuni[[#This Row],[Popolazione2011]]/Comuni[[#This Row],[Ammalati AREA]])*100</f>
        <v>1.0893876620038604E-2</v>
      </c>
    </row>
    <row r="2773" spans="1:16" x14ac:dyDescent="0.3">
      <c r="A2773" t="s">
        <v>2797</v>
      </c>
      <c r="B2773" t="s">
        <v>8024</v>
      </c>
      <c r="C2773" t="s">
        <v>2788</v>
      </c>
      <c r="D2773">
        <v>2087</v>
      </c>
      <c r="E2773" s="1">
        <f>(Comuni[[#This Row],[Popolazione2011]]/SUM(D:D))*100</f>
        <v>3.5121108250525546E-3</v>
      </c>
      <c r="F2773">
        <f t="shared" si="43"/>
        <v>1026433</v>
      </c>
      <c r="G2773" s="1">
        <f>(Comuni[[#This Row],[Popolazione2011]]/Comuni[[#This Row],[TOT POP REGIONE ]])*100</f>
        <v>0.20332549713425038</v>
      </c>
      <c r="H2773" t="str">
        <f>IF(Comuni[[#This Row],[Popolazione2011]]&gt;300000,"MAGGIORE","")</f>
        <v/>
      </c>
      <c r="I2773" t="str">
        <f>_xlfn.XLOOKUP(Comuni[[#This Row],[Regione]],Ripartizione_geografica[Regione],Ripartizione_geografica[Ripartizione geografica])</f>
        <v>Nord-est</v>
      </c>
      <c r="J2773">
        <f>_xlfn.XLOOKUP(Comuni[[#This Row],[Regione]],Ripartizione_geografica[Regione],Ripartizione_geografica[Codice Regione])</f>
        <v>4</v>
      </c>
      <c r="K2773">
        <f>_xlfn.XLOOKUP(Comuni[[#This Row],[Regione]],Table_0[Regione],Table_0[Totale])</f>
        <v>552594</v>
      </c>
      <c r="L2773">
        <f>_xlfn.XLOOKUP(Comuni[[#This Row],[Regione]],Table_0[Regione],Table_0[Guariti])</f>
        <v>548473</v>
      </c>
      <c r="M2773">
        <f>_xlfn.XLOOKUP(Comuni[[#This Row],[Regione]],Table_0[Regione],Table_0[Deceduti])</f>
        <v>3318</v>
      </c>
      <c r="N2773" s="1">
        <f>(Comuni[[#This Row],[Popolazione2011]]/Comuni[[#This Row],[Ammalati TOT]])*100</f>
        <v>0.37767330083207562</v>
      </c>
      <c r="O2773">
        <f>_xlfn.XLOOKUP(Comuni[[#This Row],[Regione]],Table_0[Regione],Table_0[TOT AREA])</f>
        <v>6168603</v>
      </c>
      <c r="P2773" s="1">
        <f>(Comuni[[#This Row],[Popolazione2011]]/Comuni[[#This Row],[Ammalati AREA]])*100</f>
        <v>3.3832619800625852E-2</v>
      </c>
    </row>
    <row r="2774" spans="1:16" x14ac:dyDescent="0.3">
      <c r="A2774" t="s">
        <v>2798</v>
      </c>
      <c r="B2774" t="s">
        <v>8024</v>
      </c>
      <c r="C2774" t="s">
        <v>2788</v>
      </c>
      <c r="D2774">
        <v>20677</v>
      </c>
      <c r="E2774" s="1">
        <f>(Comuni[[#This Row],[Popolazione2011]]/SUM(D:D))*100</f>
        <v>3.4796317934648616E-2</v>
      </c>
      <c r="F2774">
        <f t="shared" si="43"/>
        <v>1026433</v>
      </c>
      <c r="G2774" s="1">
        <f>(Comuni[[#This Row],[Popolazione2011]]/Comuni[[#This Row],[TOT POP REGIONE ]])*100</f>
        <v>2.0144519905342091</v>
      </c>
      <c r="H2774" t="str">
        <f>IF(Comuni[[#This Row],[Popolazione2011]]&gt;300000,"MAGGIORE","")</f>
        <v/>
      </c>
      <c r="I2774" t="str">
        <f>_xlfn.XLOOKUP(Comuni[[#This Row],[Regione]],Ripartizione_geografica[Regione],Ripartizione_geografica[Ripartizione geografica])</f>
        <v>Nord-est</v>
      </c>
      <c r="J2774">
        <f>_xlfn.XLOOKUP(Comuni[[#This Row],[Regione]],Ripartizione_geografica[Regione],Ripartizione_geografica[Codice Regione])</f>
        <v>4</v>
      </c>
      <c r="K2774">
        <f>_xlfn.XLOOKUP(Comuni[[#This Row],[Regione]],Table_0[Regione],Table_0[Totale])</f>
        <v>552594</v>
      </c>
      <c r="L2774">
        <f>_xlfn.XLOOKUP(Comuni[[#This Row],[Regione]],Table_0[Regione],Table_0[Guariti])</f>
        <v>548473</v>
      </c>
      <c r="M2774">
        <f>_xlfn.XLOOKUP(Comuni[[#This Row],[Regione]],Table_0[Regione],Table_0[Deceduti])</f>
        <v>3318</v>
      </c>
      <c r="N2774" s="1">
        <f>(Comuni[[#This Row],[Popolazione2011]]/Comuni[[#This Row],[Ammalati TOT]])*100</f>
        <v>3.7418068238164008</v>
      </c>
      <c r="O2774">
        <f>_xlfn.XLOOKUP(Comuni[[#This Row],[Regione]],Table_0[Regione],Table_0[TOT AREA])</f>
        <v>6168603</v>
      </c>
      <c r="P2774" s="1">
        <f>(Comuni[[#This Row],[Popolazione2011]]/Comuni[[#This Row],[Ammalati AREA]])*100</f>
        <v>0.33519745070318191</v>
      </c>
    </row>
    <row r="2775" spans="1:16" x14ac:dyDescent="0.3">
      <c r="A2775" t="s">
        <v>2799</v>
      </c>
      <c r="B2775" t="s">
        <v>8024</v>
      </c>
      <c r="C2775" t="s">
        <v>2788</v>
      </c>
      <c r="D2775">
        <v>2628</v>
      </c>
      <c r="E2775" s="1">
        <f>(Comuni[[#This Row],[Popolazione2011]]/SUM(D:D))*100</f>
        <v>4.4225334203345052E-3</v>
      </c>
      <c r="F2775">
        <f t="shared" si="43"/>
        <v>1026433</v>
      </c>
      <c r="G2775" s="1">
        <f>(Comuni[[#This Row],[Popolazione2011]]/Comuni[[#This Row],[TOT POP REGIONE ]])*100</f>
        <v>0.256032298260091</v>
      </c>
      <c r="H2775" t="str">
        <f>IF(Comuni[[#This Row],[Popolazione2011]]&gt;300000,"MAGGIORE","")</f>
        <v/>
      </c>
      <c r="I2775" t="str">
        <f>_xlfn.XLOOKUP(Comuni[[#This Row],[Regione]],Ripartizione_geografica[Regione],Ripartizione_geografica[Ripartizione geografica])</f>
        <v>Nord-est</v>
      </c>
      <c r="J2775">
        <f>_xlfn.XLOOKUP(Comuni[[#This Row],[Regione]],Ripartizione_geografica[Regione],Ripartizione_geografica[Codice Regione])</f>
        <v>4</v>
      </c>
      <c r="K2775">
        <f>_xlfn.XLOOKUP(Comuni[[#This Row],[Regione]],Table_0[Regione],Table_0[Totale])</f>
        <v>552594</v>
      </c>
      <c r="L2775">
        <f>_xlfn.XLOOKUP(Comuni[[#This Row],[Regione]],Table_0[Regione],Table_0[Guariti])</f>
        <v>548473</v>
      </c>
      <c r="M2775">
        <f>_xlfn.XLOOKUP(Comuni[[#This Row],[Regione]],Table_0[Regione],Table_0[Deceduti])</f>
        <v>3318</v>
      </c>
      <c r="N2775" s="1">
        <f>(Comuni[[#This Row],[Popolazione2011]]/Comuni[[#This Row],[Ammalati TOT]])*100</f>
        <v>0.47557519625620259</v>
      </c>
      <c r="O2775">
        <f>_xlfn.XLOOKUP(Comuni[[#This Row],[Regione]],Table_0[Regione],Table_0[TOT AREA])</f>
        <v>6168603</v>
      </c>
      <c r="P2775" s="1">
        <f>(Comuni[[#This Row],[Popolazione2011]]/Comuni[[#This Row],[Ammalati AREA]])*100</f>
        <v>4.2602838924793829E-2</v>
      </c>
    </row>
    <row r="2776" spans="1:16" x14ac:dyDescent="0.3">
      <c r="A2776" t="s">
        <v>2800</v>
      </c>
      <c r="B2776" t="s">
        <v>8024</v>
      </c>
      <c r="C2776" t="s">
        <v>2788</v>
      </c>
      <c r="D2776">
        <v>15397</v>
      </c>
      <c r="E2776" s="1">
        <f>(Comuni[[#This Row],[Popolazione2011]]/SUM(D:D))*100</f>
        <v>2.5910862660917192E-2</v>
      </c>
      <c r="F2776">
        <f t="shared" si="43"/>
        <v>1026433</v>
      </c>
      <c r="G2776" s="1">
        <f>(Comuni[[#This Row],[Popolazione2011]]/Comuni[[#This Row],[TOT POP REGIONE ]])*100</f>
        <v>1.500049199509369</v>
      </c>
      <c r="H2776" t="str">
        <f>IF(Comuni[[#This Row],[Popolazione2011]]&gt;300000,"MAGGIORE","")</f>
        <v/>
      </c>
      <c r="I2776" t="str">
        <f>_xlfn.XLOOKUP(Comuni[[#This Row],[Regione]],Ripartizione_geografica[Regione],Ripartizione_geografica[Ripartizione geografica])</f>
        <v>Nord-est</v>
      </c>
      <c r="J2776">
        <f>_xlfn.XLOOKUP(Comuni[[#This Row],[Regione]],Ripartizione_geografica[Regione],Ripartizione_geografica[Codice Regione])</f>
        <v>4</v>
      </c>
      <c r="K2776">
        <f>_xlfn.XLOOKUP(Comuni[[#This Row],[Regione]],Table_0[Regione],Table_0[Totale])</f>
        <v>552594</v>
      </c>
      <c r="L2776">
        <f>_xlfn.XLOOKUP(Comuni[[#This Row],[Regione]],Table_0[Regione],Table_0[Guariti])</f>
        <v>548473</v>
      </c>
      <c r="M2776">
        <f>_xlfn.XLOOKUP(Comuni[[#This Row],[Regione]],Table_0[Regione],Table_0[Deceduti])</f>
        <v>3318</v>
      </c>
      <c r="N2776" s="1">
        <f>(Comuni[[#This Row],[Popolazione2011]]/Comuni[[#This Row],[Ammalati TOT]])*100</f>
        <v>2.7863132788267695</v>
      </c>
      <c r="O2776">
        <f>_xlfn.XLOOKUP(Comuni[[#This Row],[Regione]],Table_0[Regione],Table_0[TOT AREA])</f>
        <v>6168603</v>
      </c>
      <c r="P2776" s="1">
        <f>(Comuni[[#This Row],[Popolazione2011]]/Comuni[[#This Row],[Ammalati AREA]])*100</f>
        <v>0.24960270583145</v>
      </c>
    </row>
    <row r="2777" spans="1:16" x14ac:dyDescent="0.3">
      <c r="A2777" t="s">
        <v>2801</v>
      </c>
      <c r="B2777" t="s">
        <v>8024</v>
      </c>
      <c r="C2777" t="s">
        <v>2788</v>
      </c>
      <c r="D2777">
        <v>413</v>
      </c>
      <c r="E2777" s="1">
        <f>(Comuni[[#This Row],[Popolazione2011]]/SUM(D:D))*100</f>
        <v>6.9501761894906814E-4</v>
      </c>
      <c r="F2777">
        <f t="shared" si="43"/>
        <v>1026433</v>
      </c>
      <c r="G2777" s="1">
        <f>(Comuni[[#This Row],[Popolazione2011]]/Comuni[[#This Row],[TOT POP REGIONE ]])*100</f>
        <v>4.0236430434329375E-2</v>
      </c>
      <c r="H2777" t="str">
        <f>IF(Comuni[[#This Row],[Popolazione2011]]&gt;300000,"MAGGIORE","")</f>
        <v/>
      </c>
      <c r="I2777" t="str">
        <f>_xlfn.XLOOKUP(Comuni[[#This Row],[Regione]],Ripartizione_geografica[Regione],Ripartizione_geografica[Ripartizione geografica])</f>
        <v>Nord-est</v>
      </c>
      <c r="J2777">
        <f>_xlfn.XLOOKUP(Comuni[[#This Row],[Regione]],Ripartizione_geografica[Regione],Ripartizione_geografica[Codice Regione])</f>
        <v>4</v>
      </c>
      <c r="K2777">
        <f>_xlfn.XLOOKUP(Comuni[[#This Row],[Regione]],Table_0[Regione],Table_0[Totale])</f>
        <v>552594</v>
      </c>
      <c r="L2777">
        <f>_xlfn.XLOOKUP(Comuni[[#This Row],[Regione]],Table_0[Regione],Table_0[Guariti])</f>
        <v>548473</v>
      </c>
      <c r="M2777">
        <f>_xlfn.XLOOKUP(Comuni[[#This Row],[Regione]],Table_0[Regione],Table_0[Deceduti])</f>
        <v>3318</v>
      </c>
      <c r="N2777" s="1">
        <f>(Comuni[[#This Row],[Popolazione2011]]/Comuni[[#This Row],[Ammalati TOT]])*100</f>
        <v>7.4738415545590436E-2</v>
      </c>
      <c r="O2777">
        <f>_xlfn.XLOOKUP(Comuni[[#This Row],[Regione]],Table_0[Regione],Table_0[TOT AREA])</f>
        <v>6168603</v>
      </c>
      <c r="P2777" s="1">
        <f>(Comuni[[#This Row],[Popolazione2011]]/Comuni[[#This Row],[Ammalati AREA]])*100</f>
        <v>6.6951950060653931E-3</v>
      </c>
    </row>
    <row r="2778" spans="1:16" x14ac:dyDescent="0.3">
      <c r="A2778" t="s">
        <v>2802</v>
      </c>
      <c r="B2778" t="s">
        <v>8024</v>
      </c>
      <c r="C2778" t="s">
        <v>2788</v>
      </c>
      <c r="D2778">
        <v>7660</v>
      </c>
      <c r="E2778" s="1">
        <f>(Comuni[[#This Row],[Popolazione2011]]/SUM(D:D))*100</f>
        <v>1.2890641552420971E-2</v>
      </c>
      <c r="F2778">
        <f t="shared" si="43"/>
        <v>1026433</v>
      </c>
      <c r="G2778" s="1">
        <f>(Comuni[[#This Row],[Popolazione2011]]/Comuni[[#This Row],[TOT POP REGIONE ]])*100</f>
        <v>0.74627374607012831</v>
      </c>
      <c r="H2778" t="str">
        <f>IF(Comuni[[#This Row],[Popolazione2011]]&gt;300000,"MAGGIORE","")</f>
        <v/>
      </c>
      <c r="I2778" t="str">
        <f>_xlfn.XLOOKUP(Comuni[[#This Row],[Regione]],Ripartizione_geografica[Regione],Ripartizione_geografica[Ripartizione geografica])</f>
        <v>Nord-est</v>
      </c>
      <c r="J2778">
        <f>_xlfn.XLOOKUP(Comuni[[#This Row],[Regione]],Ripartizione_geografica[Regione],Ripartizione_geografica[Codice Regione])</f>
        <v>4</v>
      </c>
      <c r="K2778">
        <f>_xlfn.XLOOKUP(Comuni[[#This Row],[Regione]],Table_0[Regione],Table_0[Totale])</f>
        <v>552594</v>
      </c>
      <c r="L2778">
        <f>_xlfn.XLOOKUP(Comuni[[#This Row],[Regione]],Table_0[Regione],Table_0[Guariti])</f>
        <v>548473</v>
      </c>
      <c r="M2778">
        <f>_xlfn.XLOOKUP(Comuni[[#This Row],[Regione]],Table_0[Regione],Table_0[Deceduti])</f>
        <v>3318</v>
      </c>
      <c r="N2778" s="1">
        <f>(Comuni[[#This Row],[Popolazione2011]]/Comuni[[#This Row],[Ammalati TOT]])*100</f>
        <v>1.3861894989811689</v>
      </c>
      <c r="O2778">
        <f>_xlfn.XLOOKUP(Comuni[[#This Row],[Regione]],Table_0[Regione],Table_0[TOT AREA])</f>
        <v>6168603</v>
      </c>
      <c r="P2778" s="1">
        <f>(Comuni[[#This Row],[Popolazione2011]]/Comuni[[#This Row],[Ammalati AREA]])*100</f>
        <v>0.12417722456770197</v>
      </c>
    </row>
    <row r="2779" spans="1:16" x14ac:dyDescent="0.3">
      <c r="A2779" t="s">
        <v>2803</v>
      </c>
      <c r="B2779" t="s">
        <v>8024</v>
      </c>
      <c r="C2779" t="s">
        <v>2788</v>
      </c>
      <c r="D2779">
        <v>2671</v>
      </c>
      <c r="E2779" s="1">
        <f>(Comuni[[#This Row],[Popolazione2011]]/SUM(D:D))*100</f>
        <v>4.4948960295713332E-3</v>
      </c>
      <c r="F2779">
        <f t="shared" si="43"/>
        <v>1026433</v>
      </c>
      <c r="G2779" s="1">
        <f>(Comuni[[#This Row],[Popolazione2011]]/Comuni[[#This Row],[TOT POP REGIONE ]])*100</f>
        <v>0.26022156341427061</v>
      </c>
      <c r="H2779" t="str">
        <f>IF(Comuni[[#This Row],[Popolazione2011]]&gt;300000,"MAGGIORE","")</f>
        <v/>
      </c>
      <c r="I2779" t="str">
        <f>_xlfn.XLOOKUP(Comuni[[#This Row],[Regione]],Ripartizione_geografica[Regione],Ripartizione_geografica[Ripartizione geografica])</f>
        <v>Nord-est</v>
      </c>
      <c r="J2779">
        <f>_xlfn.XLOOKUP(Comuni[[#This Row],[Regione]],Ripartizione_geografica[Regione],Ripartizione_geografica[Codice Regione])</f>
        <v>4</v>
      </c>
      <c r="K2779">
        <f>_xlfn.XLOOKUP(Comuni[[#This Row],[Regione]],Table_0[Regione],Table_0[Totale])</f>
        <v>552594</v>
      </c>
      <c r="L2779">
        <f>_xlfn.XLOOKUP(Comuni[[#This Row],[Regione]],Table_0[Regione],Table_0[Guariti])</f>
        <v>548473</v>
      </c>
      <c r="M2779">
        <f>_xlfn.XLOOKUP(Comuni[[#This Row],[Regione]],Table_0[Regione],Table_0[Deceduti])</f>
        <v>3318</v>
      </c>
      <c r="N2779" s="1">
        <f>(Comuni[[#This Row],[Popolazione2011]]/Comuni[[#This Row],[Ammalati TOT]])*100</f>
        <v>0.48335667777789848</v>
      </c>
      <c r="O2779">
        <f>_xlfn.XLOOKUP(Comuni[[#This Row],[Regione]],Table_0[Regione],Table_0[TOT AREA])</f>
        <v>6168603</v>
      </c>
      <c r="P2779" s="1">
        <f>(Comuni[[#This Row],[Popolazione2011]]/Comuni[[#This Row],[Ammalati AREA]])*100</f>
        <v>4.3299917339468925E-2</v>
      </c>
    </row>
    <row r="2780" spans="1:16" x14ac:dyDescent="0.3">
      <c r="A2780" t="s">
        <v>2804</v>
      </c>
      <c r="B2780" t="s">
        <v>8024</v>
      </c>
      <c r="C2780" t="s">
        <v>2788</v>
      </c>
      <c r="D2780">
        <v>5272</v>
      </c>
      <c r="E2780" s="1">
        <f>(Comuni[[#This Row],[Popolazione2011]]/SUM(D:D))*100</f>
        <v>8.871992462710622E-3</v>
      </c>
      <c r="F2780">
        <f t="shared" si="43"/>
        <v>1026433</v>
      </c>
      <c r="G2780" s="1">
        <f>(Comuni[[#This Row],[Popolazione2011]]/Comuni[[#This Row],[TOT POP REGIONE ]])*100</f>
        <v>0.51362339285662095</v>
      </c>
      <c r="H2780" t="str">
        <f>IF(Comuni[[#This Row],[Popolazione2011]]&gt;300000,"MAGGIORE","")</f>
        <v/>
      </c>
      <c r="I2780" t="str">
        <f>_xlfn.XLOOKUP(Comuni[[#This Row],[Regione]],Ripartizione_geografica[Regione],Ripartizione_geografica[Ripartizione geografica])</f>
        <v>Nord-est</v>
      </c>
      <c r="J2780">
        <f>_xlfn.XLOOKUP(Comuni[[#This Row],[Regione]],Ripartizione_geografica[Regione],Ripartizione_geografica[Codice Regione])</f>
        <v>4</v>
      </c>
      <c r="K2780">
        <f>_xlfn.XLOOKUP(Comuni[[#This Row],[Regione]],Table_0[Regione],Table_0[Totale])</f>
        <v>552594</v>
      </c>
      <c r="L2780">
        <f>_xlfn.XLOOKUP(Comuni[[#This Row],[Regione]],Table_0[Regione],Table_0[Guariti])</f>
        <v>548473</v>
      </c>
      <c r="M2780">
        <f>_xlfn.XLOOKUP(Comuni[[#This Row],[Regione]],Table_0[Regione],Table_0[Deceduti])</f>
        <v>3318</v>
      </c>
      <c r="N2780" s="1">
        <f>(Comuni[[#This Row],[Popolazione2011]]/Comuni[[#This Row],[Ammalati TOT]])*100</f>
        <v>0.95404582749722222</v>
      </c>
      <c r="O2780">
        <f>_xlfn.XLOOKUP(Comuni[[#This Row],[Regione]],Table_0[Regione],Table_0[TOT AREA])</f>
        <v>6168603</v>
      </c>
      <c r="P2780" s="1">
        <f>(Comuni[[#This Row],[Popolazione2011]]/Comuni[[#This Row],[Ammalati AREA]])*100</f>
        <v>8.5465055864350478E-2</v>
      </c>
    </row>
    <row r="2781" spans="1:16" x14ac:dyDescent="0.3">
      <c r="A2781" t="s">
        <v>2805</v>
      </c>
      <c r="B2781" t="s">
        <v>8024</v>
      </c>
      <c r="C2781" t="s">
        <v>2788</v>
      </c>
      <c r="D2781">
        <v>2378</v>
      </c>
      <c r="E2781" s="1">
        <f>(Comuni[[#This Row],[Popolazione2011]]/SUM(D:D))*100</f>
        <v>4.0018205759343433E-3</v>
      </c>
      <c r="F2781">
        <f t="shared" si="43"/>
        <v>1026433</v>
      </c>
      <c r="G2781" s="1">
        <f>(Comuni[[#This Row],[Popolazione2011]]/Comuni[[#This Row],[TOT POP REGIONE ]])*100</f>
        <v>0.23167610550323303</v>
      </c>
      <c r="H2781" t="str">
        <f>IF(Comuni[[#This Row],[Popolazione2011]]&gt;300000,"MAGGIORE","")</f>
        <v/>
      </c>
      <c r="I2781" t="str">
        <f>_xlfn.XLOOKUP(Comuni[[#This Row],[Regione]],Ripartizione_geografica[Regione],Ripartizione_geografica[Ripartizione geografica])</f>
        <v>Nord-est</v>
      </c>
      <c r="J2781">
        <f>_xlfn.XLOOKUP(Comuni[[#This Row],[Regione]],Ripartizione_geografica[Regione],Ripartizione_geografica[Codice Regione])</f>
        <v>4</v>
      </c>
      <c r="K2781">
        <f>_xlfn.XLOOKUP(Comuni[[#This Row],[Regione]],Table_0[Regione],Table_0[Totale])</f>
        <v>552594</v>
      </c>
      <c r="L2781">
        <f>_xlfn.XLOOKUP(Comuni[[#This Row],[Regione]],Table_0[Regione],Table_0[Guariti])</f>
        <v>548473</v>
      </c>
      <c r="M2781">
        <f>_xlfn.XLOOKUP(Comuni[[#This Row],[Regione]],Table_0[Regione],Table_0[Deceduti])</f>
        <v>3318</v>
      </c>
      <c r="N2781" s="1">
        <f>(Comuni[[#This Row],[Popolazione2011]]/Comuni[[#This Row],[Ammalati TOT]])*100</f>
        <v>0.43033402461843595</v>
      </c>
      <c r="O2781">
        <f>_xlfn.XLOOKUP(Comuni[[#This Row],[Regione]],Table_0[Regione],Table_0[TOT AREA])</f>
        <v>6168603</v>
      </c>
      <c r="P2781" s="1">
        <f>(Comuni[[#This Row],[Popolazione2011]]/Comuni[[#This Row],[Ammalati AREA]])*100</f>
        <v>3.8550057444124708E-2</v>
      </c>
    </row>
    <row r="2782" spans="1:16" x14ac:dyDescent="0.3">
      <c r="A2782" t="s">
        <v>2806</v>
      </c>
      <c r="B2782" t="s">
        <v>8024</v>
      </c>
      <c r="C2782" t="s">
        <v>2788</v>
      </c>
      <c r="D2782">
        <v>6459</v>
      </c>
      <c r="E2782" s="1">
        <f>(Comuni[[#This Row],[Popolazione2011]]/SUM(D:D))*100</f>
        <v>1.0869537047922593E-2</v>
      </c>
      <c r="F2782">
        <f t="shared" si="43"/>
        <v>1026433</v>
      </c>
      <c r="G2782" s="1">
        <f>(Comuni[[#This Row],[Popolazione2011]]/Comuni[[#This Row],[TOT POP REGIONE ]])*100</f>
        <v>0.62926659606618263</v>
      </c>
      <c r="H2782" t="str">
        <f>IF(Comuni[[#This Row],[Popolazione2011]]&gt;300000,"MAGGIORE","")</f>
        <v/>
      </c>
      <c r="I2782" t="str">
        <f>_xlfn.XLOOKUP(Comuni[[#This Row],[Regione]],Ripartizione_geografica[Regione],Ripartizione_geografica[Ripartizione geografica])</f>
        <v>Nord-est</v>
      </c>
      <c r="J2782">
        <f>_xlfn.XLOOKUP(Comuni[[#This Row],[Regione]],Ripartizione_geografica[Regione],Ripartizione_geografica[Codice Regione])</f>
        <v>4</v>
      </c>
      <c r="K2782">
        <f>_xlfn.XLOOKUP(Comuni[[#This Row],[Regione]],Table_0[Regione],Table_0[Totale])</f>
        <v>552594</v>
      </c>
      <c r="L2782">
        <f>_xlfn.XLOOKUP(Comuni[[#This Row],[Regione]],Table_0[Regione],Table_0[Guariti])</f>
        <v>548473</v>
      </c>
      <c r="M2782">
        <f>_xlfn.XLOOKUP(Comuni[[#This Row],[Regione]],Table_0[Regione],Table_0[Deceduti])</f>
        <v>3318</v>
      </c>
      <c r="N2782" s="1">
        <f>(Comuni[[#This Row],[Popolazione2011]]/Comuni[[#This Row],[Ammalati TOT]])*100</f>
        <v>1.168850910433338</v>
      </c>
      <c r="O2782">
        <f>_xlfn.XLOOKUP(Comuni[[#This Row],[Regione]],Table_0[Regione],Table_0[TOT AREA])</f>
        <v>6168603</v>
      </c>
      <c r="P2782" s="1">
        <f>(Comuni[[#This Row],[Popolazione2011]]/Comuni[[#This Row],[Ammalati AREA]])*100</f>
        <v>0.10470766233456749</v>
      </c>
    </row>
    <row r="2783" spans="1:16" x14ac:dyDescent="0.3">
      <c r="A2783" t="s">
        <v>2807</v>
      </c>
      <c r="B2783" t="s">
        <v>8024</v>
      </c>
      <c r="C2783" t="s">
        <v>2788</v>
      </c>
      <c r="D2783">
        <v>1411</v>
      </c>
      <c r="E2783" s="1">
        <f>(Comuni[[#This Row],[Popolazione2011]]/SUM(D:D))*100</f>
        <v>2.3745032937945157E-3</v>
      </c>
      <c r="F2783">
        <f t="shared" si="43"/>
        <v>1026433</v>
      </c>
      <c r="G2783" s="1">
        <f>(Comuni[[#This Row],[Popolazione2011]]/Comuni[[#This Row],[TOT POP REGIONE ]])*100</f>
        <v>0.13746635191970641</v>
      </c>
      <c r="H2783" t="str">
        <f>IF(Comuni[[#This Row],[Popolazione2011]]&gt;300000,"MAGGIORE","")</f>
        <v/>
      </c>
      <c r="I2783" t="str">
        <f>_xlfn.XLOOKUP(Comuni[[#This Row],[Regione]],Ripartizione_geografica[Regione],Ripartizione_geografica[Ripartizione geografica])</f>
        <v>Nord-est</v>
      </c>
      <c r="J2783">
        <f>_xlfn.XLOOKUP(Comuni[[#This Row],[Regione]],Ripartizione_geografica[Regione],Ripartizione_geografica[Codice Regione])</f>
        <v>4</v>
      </c>
      <c r="K2783">
        <f>_xlfn.XLOOKUP(Comuni[[#This Row],[Regione]],Table_0[Regione],Table_0[Totale])</f>
        <v>552594</v>
      </c>
      <c r="L2783">
        <f>_xlfn.XLOOKUP(Comuni[[#This Row],[Regione]],Table_0[Regione],Table_0[Guariti])</f>
        <v>548473</v>
      </c>
      <c r="M2783">
        <f>_xlfn.XLOOKUP(Comuni[[#This Row],[Regione]],Table_0[Regione],Table_0[Deceduti])</f>
        <v>3318</v>
      </c>
      <c r="N2783" s="1">
        <f>(Comuni[[#This Row],[Popolazione2011]]/Comuni[[#This Row],[Ammalati TOT]])*100</f>
        <v>0.25534117272355472</v>
      </c>
      <c r="O2783">
        <f>_xlfn.XLOOKUP(Comuni[[#This Row],[Regione]],Table_0[Regione],Table_0[TOT AREA])</f>
        <v>6168603</v>
      </c>
      <c r="P2783" s="1">
        <f>(Comuni[[#This Row],[Popolazione2011]]/Comuni[[#This Row],[Ammalati AREA]])*100</f>
        <v>2.2873898676896535E-2</v>
      </c>
    </row>
    <row r="2784" spans="1:16" x14ac:dyDescent="0.3">
      <c r="A2784" t="s">
        <v>2808</v>
      </c>
      <c r="B2784" t="s">
        <v>8024</v>
      </c>
      <c r="C2784" t="s">
        <v>2788</v>
      </c>
      <c r="D2784">
        <v>2695</v>
      </c>
      <c r="E2784" s="1">
        <f>(Comuni[[#This Row],[Popolazione2011]]/SUM(D:D))*100</f>
        <v>4.5352844626337496E-3</v>
      </c>
      <c r="F2784">
        <f t="shared" si="43"/>
        <v>1026433</v>
      </c>
      <c r="G2784" s="1">
        <f>(Comuni[[#This Row],[Popolazione2011]]/Comuni[[#This Row],[TOT POP REGIONE ]])*100</f>
        <v>0.26255975791892894</v>
      </c>
      <c r="H2784" t="str">
        <f>IF(Comuni[[#This Row],[Popolazione2011]]&gt;300000,"MAGGIORE","")</f>
        <v/>
      </c>
      <c r="I2784" t="str">
        <f>_xlfn.XLOOKUP(Comuni[[#This Row],[Regione]],Ripartizione_geografica[Regione],Ripartizione_geografica[Ripartizione geografica])</f>
        <v>Nord-est</v>
      </c>
      <c r="J2784">
        <f>_xlfn.XLOOKUP(Comuni[[#This Row],[Regione]],Ripartizione_geografica[Regione],Ripartizione_geografica[Codice Regione])</f>
        <v>4</v>
      </c>
      <c r="K2784">
        <f>_xlfn.XLOOKUP(Comuni[[#This Row],[Regione]],Table_0[Regione],Table_0[Totale])</f>
        <v>552594</v>
      </c>
      <c r="L2784">
        <f>_xlfn.XLOOKUP(Comuni[[#This Row],[Regione]],Table_0[Regione],Table_0[Guariti])</f>
        <v>548473</v>
      </c>
      <c r="M2784">
        <f>_xlfn.XLOOKUP(Comuni[[#This Row],[Regione]],Table_0[Regione],Table_0[Deceduti])</f>
        <v>3318</v>
      </c>
      <c r="N2784" s="1">
        <f>(Comuni[[#This Row],[Popolazione2011]]/Comuni[[#This Row],[Ammalati TOT]])*100</f>
        <v>0.48769983025512403</v>
      </c>
      <c r="O2784">
        <f>_xlfn.XLOOKUP(Comuni[[#This Row],[Regione]],Table_0[Regione],Table_0[TOT AREA])</f>
        <v>6168603</v>
      </c>
      <c r="P2784" s="1">
        <f>(Comuni[[#This Row],[Popolazione2011]]/Comuni[[#This Row],[Ammalati AREA]])*100</f>
        <v>4.3688984361613156E-2</v>
      </c>
    </row>
    <row r="2785" spans="1:16" x14ac:dyDescent="0.3">
      <c r="A2785" t="s">
        <v>2809</v>
      </c>
      <c r="B2785" t="s">
        <v>8024</v>
      </c>
      <c r="C2785" t="s">
        <v>2788</v>
      </c>
      <c r="D2785">
        <v>5144</v>
      </c>
      <c r="E2785" s="1">
        <f>(Comuni[[#This Row],[Popolazione2011]]/SUM(D:D))*100</f>
        <v>8.6565874863777387E-3</v>
      </c>
      <c r="F2785">
        <f t="shared" si="43"/>
        <v>1026433</v>
      </c>
      <c r="G2785" s="1">
        <f>(Comuni[[#This Row],[Popolazione2011]]/Comuni[[#This Row],[TOT POP REGIONE ]])*100</f>
        <v>0.50115302216510971</v>
      </c>
      <c r="H2785" t="str">
        <f>IF(Comuni[[#This Row],[Popolazione2011]]&gt;300000,"MAGGIORE","")</f>
        <v/>
      </c>
      <c r="I2785" t="str">
        <f>_xlfn.XLOOKUP(Comuni[[#This Row],[Regione]],Ripartizione_geografica[Regione],Ripartizione_geografica[Ripartizione geografica])</f>
        <v>Nord-est</v>
      </c>
      <c r="J2785">
        <f>_xlfn.XLOOKUP(Comuni[[#This Row],[Regione]],Ripartizione_geografica[Regione],Ripartizione_geografica[Codice Regione])</f>
        <v>4</v>
      </c>
      <c r="K2785">
        <f>_xlfn.XLOOKUP(Comuni[[#This Row],[Regione]],Table_0[Regione],Table_0[Totale])</f>
        <v>552594</v>
      </c>
      <c r="L2785">
        <f>_xlfn.XLOOKUP(Comuni[[#This Row],[Regione]],Table_0[Regione],Table_0[Guariti])</f>
        <v>548473</v>
      </c>
      <c r="M2785">
        <f>_xlfn.XLOOKUP(Comuni[[#This Row],[Regione]],Table_0[Regione],Table_0[Deceduti])</f>
        <v>3318</v>
      </c>
      <c r="N2785" s="1">
        <f>(Comuni[[#This Row],[Popolazione2011]]/Comuni[[#This Row],[Ammalati TOT]])*100</f>
        <v>0.9308823476186856</v>
      </c>
      <c r="O2785">
        <f>_xlfn.XLOOKUP(Comuni[[#This Row],[Regione]],Table_0[Regione],Table_0[TOT AREA])</f>
        <v>6168603</v>
      </c>
      <c r="P2785" s="1">
        <f>(Comuni[[#This Row],[Popolazione2011]]/Comuni[[#This Row],[Ammalati AREA]])*100</f>
        <v>8.33900317462479E-2</v>
      </c>
    </row>
    <row r="2786" spans="1:16" x14ac:dyDescent="0.3">
      <c r="A2786" t="s">
        <v>2810</v>
      </c>
      <c r="B2786" t="s">
        <v>8024</v>
      </c>
      <c r="C2786" t="s">
        <v>2788</v>
      </c>
      <c r="D2786">
        <v>3312</v>
      </c>
      <c r="E2786" s="1">
        <f>(Comuni[[#This Row],[Popolazione2011]]/SUM(D:D))*100</f>
        <v>5.5736037626133491E-3</v>
      </c>
      <c r="F2786">
        <f t="shared" si="43"/>
        <v>1026433</v>
      </c>
      <c r="G2786" s="1">
        <f>(Comuni[[#This Row],[Popolazione2011]]/Comuni[[#This Row],[TOT POP REGIONE ]])*100</f>
        <v>0.32267084164285442</v>
      </c>
      <c r="H2786" t="str">
        <f>IF(Comuni[[#This Row],[Popolazione2011]]&gt;300000,"MAGGIORE","")</f>
        <v/>
      </c>
      <c r="I2786" t="str">
        <f>_xlfn.XLOOKUP(Comuni[[#This Row],[Regione]],Ripartizione_geografica[Regione],Ripartizione_geografica[Ripartizione geografica])</f>
        <v>Nord-est</v>
      </c>
      <c r="J2786">
        <f>_xlfn.XLOOKUP(Comuni[[#This Row],[Regione]],Ripartizione_geografica[Regione],Ripartizione_geografica[Codice Regione])</f>
        <v>4</v>
      </c>
      <c r="K2786">
        <f>_xlfn.XLOOKUP(Comuni[[#This Row],[Regione]],Table_0[Regione],Table_0[Totale])</f>
        <v>552594</v>
      </c>
      <c r="L2786">
        <f>_xlfn.XLOOKUP(Comuni[[#This Row],[Regione]],Table_0[Regione],Table_0[Guariti])</f>
        <v>548473</v>
      </c>
      <c r="M2786">
        <f>_xlfn.XLOOKUP(Comuni[[#This Row],[Regione]],Table_0[Regione],Table_0[Deceduti])</f>
        <v>3318</v>
      </c>
      <c r="N2786" s="1">
        <f>(Comuni[[#This Row],[Popolazione2011]]/Comuni[[#This Row],[Ammalati TOT]])*100</f>
        <v>0.59935504185713206</v>
      </c>
      <c r="O2786">
        <f>_xlfn.XLOOKUP(Comuni[[#This Row],[Regione]],Table_0[Regione],Table_0[TOT AREA])</f>
        <v>6168603</v>
      </c>
      <c r="P2786" s="1">
        <f>(Comuni[[#This Row],[Popolazione2011]]/Comuni[[#This Row],[Ammalati AREA]])*100</f>
        <v>5.3691249055904548E-2</v>
      </c>
    </row>
    <row r="2787" spans="1:16" x14ac:dyDescent="0.3">
      <c r="A2787" t="s">
        <v>2811</v>
      </c>
      <c r="B2787" t="s">
        <v>8024</v>
      </c>
      <c r="C2787" t="s">
        <v>2788</v>
      </c>
      <c r="D2787">
        <v>2228</v>
      </c>
      <c r="E2787" s="1">
        <f>(Comuni[[#This Row],[Popolazione2011]]/SUM(D:D))*100</f>
        <v>3.7493928692942462E-3</v>
      </c>
      <c r="F2787">
        <f t="shared" si="43"/>
        <v>1026433</v>
      </c>
      <c r="G2787" s="1">
        <f>(Comuni[[#This Row],[Popolazione2011]]/Comuni[[#This Row],[TOT POP REGIONE ]])*100</f>
        <v>0.21706238984911824</v>
      </c>
      <c r="H2787" t="str">
        <f>IF(Comuni[[#This Row],[Popolazione2011]]&gt;300000,"MAGGIORE","")</f>
        <v/>
      </c>
      <c r="I2787" t="str">
        <f>_xlfn.XLOOKUP(Comuni[[#This Row],[Regione]],Ripartizione_geografica[Regione],Ripartizione_geografica[Ripartizione geografica])</f>
        <v>Nord-est</v>
      </c>
      <c r="J2787">
        <f>_xlfn.XLOOKUP(Comuni[[#This Row],[Regione]],Ripartizione_geografica[Regione],Ripartizione_geografica[Codice Regione])</f>
        <v>4</v>
      </c>
      <c r="K2787">
        <f>_xlfn.XLOOKUP(Comuni[[#This Row],[Regione]],Table_0[Regione],Table_0[Totale])</f>
        <v>552594</v>
      </c>
      <c r="L2787">
        <f>_xlfn.XLOOKUP(Comuni[[#This Row],[Regione]],Table_0[Regione],Table_0[Guariti])</f>
        <v>548473</v>
      </c>
      <c r="M2787">
        <f>_xlfn.XLOOKUP(Comuni[[#This Row],[Regione]],Table_0[Regione],Table_0[Deceduti])</f>
        <v>3318</v>
      </c>
      <c r="N2787" s="1">
        <f>(Comuni[[#This Row],[Popolazione2011]]/Comuni[[#This Row],[Ammalati TOT]])*100</f>
        <v>0.40318932163577598</v>
      </c>
      <c r="O2787">
        <f>_xlfn.XLOOKUP(Comuni[[#This Row],[Regione]],Table_0[Regione],Table_0[TOT AREA])</f>
        <v>6168603</v>
      </c>
      <c r="P2787" s="1">
        <f>(Comuni[[#This Row],[Popolazione2011]]/Comuni[[#This Row],[Ammalati AREA]])*100</f>
        <v>3.6118388555723233E-2</v>
      </c>
    </row>
    <row r="2788" spans="1:16" x14ac:dyDescent="0.3">
      <c r="A2788" t="s">
        <v>2812</v>
      </c>
      <c r="B2788" t="s">
        <v>8024</v>
      </c>
      <c r="C2788" t="s">
        <v>2788</v>
      </c>
      <c r="D2788">
        <v>656</v>
      </c>
      <c r="E2788" s="1">
        <f>(Comuni[[#This Row],[Popolazione2011]]/SUM(D:D))*100</f>
        <v>1.1039505037060259E-3</v>
      </c>
      <c r="F2788">
        <f t="shared" si="43"/>
        <v>1026433</v>
      </c>
      <c r="G2788" s="1">
        <f>(Comuni[[#This Row],[Popolazione2011]]/Comuni[[#This Row],[TOT POP REGIONE ]])*100</f>
        <v>6.3910649793995328E-2</v>
      </c>
      <c r="H2788" t="str">
        <f>IF(Comuni[[#This Row],[Popolazione2011]]&gt;300000,"MAGGIORE","")</f>
        <v/>
      </c>
      <c r="I2788" t="str">
        <f>_xlfn.XLOOKUP(Comuni[[#This Row],[Regione]],Ripartizione_geografica[Regione],Ripartizione_geografica[Ripartizione geografica])</f>
        <v>Nord-est</v>
      </c>
      <c r="J2788">
        <f>_xlfn.XLOOKUP(Comuni[[#This Row],[Regione]],Ripartizione_geografica[Regione],Ripartizione_geografica[Codice Regione])</f>
        <v>4</v>
      </c>
      <c r="K2788">
        <f>_xlfn.XLOOKUP(Comuni[[#This Row],[Regione]],Table_0[Regione],Table_0[Totale])</f>
        <v>552594</v>
      </c>
      <c r="L2788">
        <f>_xlfn.XLOOKUP(Comuni[[#This Row],[Regione]],Table_0[Regione],Table_0[Guariti])</f>
        <v>548473</v>
      </c>
      <c r="M2788">
        <f>_xlfn.XLOOKUP(Comuni[[#This Row],[Regione]],Table_0[Regione],Table_0[Deceduti])</f>
        <v>3318</v>
      </c>
      <c r="N2788" s="1">
        <f>(Comuni[[#This Row],[Popolazione2011]]/Comuni[[#This Row],[Ammalati TOT]])*100</f>
        <v>0.11871283437749959</v>
      </c>
      <c r="O2788">
        <f>_xlfn.XLOOKUP(Comuni[[#This Row],[Regione]],Table_0[Regione],Table_0[TOT AREA])</f>
        <v>6168603</v>
      </c>
      <c r="P2788" s="1">
        <f>(Comuni[[#This Row],[Popolazione2011]]/Comuni[[#This Row],[Ammalati AREA]])*100</f>
        <v>1.063449860527578E-2</v>
      </c>
    </row>
    <row r="2789" spans="1:16" x14ac:dyDescent="0.3">
      <c r="A2789" t="s">
        <v>2813</v>
      </c>
      <c r="B2789" t="s">
        <v>8024</v>
      </c>
      <c r="C2789" t="s">
        <v>2788</v>
      </c>
      <c r="D2789">
        <v>1320</v>
      </c>
      <c r="E2789" s="1">
        <f>(Comuni[[#This Row],[Popolazione2011]]/SUM(D:D))*100</f>
        <v>2.2213638184328567E-3</v>
      </c>
      <c r="F2789">
        <f t="shared" si="43"/>
        <v>1026433</v>
      </c>
      <c r="G2789" s="1">
        <f>(Comuni[[#This Row],[Popolazione2011]]/Comuni[[#This Row],[TOT POP REGIONE ]])*100</f>
        <v>0.12860069775621011</v>
      </c>
      <c r="H2789" t="str">
        <f>IF(Comuni[[#This Row],[Popolazione2011]]&gt;300000,"MAGGIORE","")</f>
        <v/>
      </c>
      <c r="I2789" t="str">
        <f>_xlfn.XLOOKUP(Comuni[[#This Row],[Regione]],Ripartizione_geografica[Regione],Ripartizione_geografica[Ripartizione geografica])</f>
        <v>Nord-est</v>
      </c>
      <c r="J2789">
        <f>_xlfn.XLOOKUP(Comuni[[#This Row],[Regione]],Ripartizione_geografica[Regione],Ripartizione_geografica[Codice Regione])</f>
        <v>4</v>
      </c>
      <c r="K2789">
        <f>_xlfn.XLOOKUP(Comuni[[#This Row],[Regione]],Table_0[Regione],Table_0[Totale])</f>
        <v>552594</v>
      </c>
      <c r="L2789">
        <f>_xlfn.XLOOKUP(Comuni[[#This Row],[Regione]],Table_0[Regione],Table_0[Guariti])</f>
        <v>548473</v>
      </c>
      <c r="M2789">
        <f>_xlfn.XLOOKUP(Comuni[[#This Row],[Regione]],Table_0[Regione],Table_0[Deceduti])</f>
        <v>3318</v>
      </c>
      <c r="N2789" s="1">
        <f>(Comuni[[#This Row],[Popolazione2011]]/Comuni[[#This Row],[Ammalati TOT]])*100</f>
        <v>0.23887338624740767</v>
      </c>
      <c r="O2789">
        <f>_xlfn.XLOOKUP(Comuni[[#This Row],[Regione]],Table_0[Regione],Table_0[TOT AREA])</f>
        <v>6168603</v>
      </c>
      <c r="P2789" s="1">
        <f>(Comuni[[#This Row],[Popolazione2011]]/Comuni[[#This Row],[Ammalati AREA]])*100</f>
        <v>2.1398686217932974E-2</v>
      </c>
    </row>
    <row r="2790" spans="1:16" x14ac:dyDescent="0.3">
      <c r="A2790" t="s">
        <v>2814</v>
      </c>
      <c r="B2790" t="s">
        <v>8024</v>
      </c>
      <c r="C2790" t="s">
        <v>2788</v>
      </c>
      <c r="D2790">
        <v>2423</v>
      </c>
      <c r="E2790" s="1">
        <f>(Comuni[[#This Row],[Popolazione2011]]/SUM(D:D))*100</f>
        <v>4.0775488879263725E-3</v>
      </c>
      <c r="F2790">
        <f t="shared" si="43"/>
        <v>1026433</v>
      </c>
      <c r="G2790" s="1">
        <f>(Comuni[[#This Row],[Popolazione2011]]/Comuni[[#This Row],[TOT POP REGIONE ]])*100</f>
        <v>0.23606022019946749</v>
      </c>
      <c r="H2790" t="str">
        <f>IF(Comuni[[#This Row],[Popolazione2011]]&gt;300000,"MAGGIORE","")</f>
        <v/>
      </c>
      <c r="I2790" t="str">
        <f>_xlfn.XLOOKUP(Comuni[[#This Row],[Regione]],Ripartizione_geografica[Regione],Ripartizione_geografica[Ripartizione geografica])</f>
        <v>Nord-est</v>
      </c>
      <c r="J2790">
        <f>_xlfn.XLOOKUP(Comuni[[#This Row],[Regione]],Ripartizione_geografica[Regione],Ripartizione_geografica[Codice Regione])</f>
        <v>4</v>
      </c>
      <c r="K2790">
        <f>_xlfn.XLOOKUP(Comuni[[#This Row],[Regione]],Table_0[Regione],Table_0[Totale])</f>
        <v>552594</v>
      </c>
      <c r="L2790">
        <f>_xlfn.XLOOKUP(Comuni[[#This Row],[Regione]],Table_0[Regione],Table_0[Guariti])</f>
        <v>548473</v>
      </c>
      <c r="M2790">
        <f>_xlfn.XLOOKUP(Comuni[[#This Row],[Regione]],Table_0[Regione],Table_0[Deceduti])</f>
        <v>3318</v>
      </c>
      <c r="N2790" s="1">
        <f>(Comuni[[#This Row],[Popolazione2011]]/Comuni[[#This Row],[Ammalati TOT]])*100</f>
        <v>0.43847743551323393</v>
      </c>
      <c r="O2790">
        <f>_xlfn.XLOOKUP(Comuni[[#This Row],[Regione]],Table_0[Regione],Table_0[TOT AREA])</f>
        <v>6168603</v>
      </c>
      <c r="P2790" s="1">
        <f>(Comuni[[#This Row],[Popolazione2011]]/Comuni[[#This Row],[Ammalati AREA]])*100</f>
        <v>3.9279558110645152E-2</v>
      </c>
    </row>
    <row r="2791" spans="1:16" x14ac:dyDescent="0.3">
      <c r="A2791" t="s">
        <v>2815</v>
      </c>
      <c r="B2791" t="s">
        <v>8024</v>
      </c>
      <c r="C2791" t="s">
        <v>2788</v>
      </c>
      <c r="D2791">
        <v>3314</v>
      </c>
      <c r="E2791" s="1">
        <f>(Comuni[[#This Row],[Popolazione2011]]/SUM(D:D))*100</f>
        <v>5.5769694653685512E-3</v>
      </c>
      <c r="F2791">
        <f t="shared" si="43"/>
        <v>1026433</v>
      </c>
      <c r="G2791" s="1">
        <f>(Comuni[[#This Row],[Popolazione2011]]/Comuni[[#This Row],[TOT POP REGIONE ]])*100</f>
        <v>0.32286569118490932</v>
      </c>
      <c r="H2791" t="str">
        <f>IF(Comuni[[#This Row],[Popolazione2011]]&gt;300000,"MAGGIORE","")</f>
        <v/>
      </c>
      <c r="I2791" t="str">
        <f>_xlfn.XLOOKUP(Comuni[[#This Row],[Regione]],Ripartizione_geografica[Regione],Ripartizione_geografica[Ripartizione geografica])</f>
        <v>Nord-est</v>
      </c>
      <c r="J2791">
        <f>_xlfn.XLOOKUP(Comuni[[#This Row],[Regione]],Ripartizione_geografica[Regione],Ripartizione_geografica[Codice Regione])</f>
        <v>4</v>
      </c>
      <c r="K2791">
        <f>_xlfn.XLOOKUP(Comuni[[#This Row],[Regione]],Table_0[Regione],Table_0[Totale])</f>
        <v>552594</v>
      </c>
      <c r="L2791">
        <f>_xlfn.XLOOKUP(Comuni[[#This Row],[Regione]],Table_0[Regione],Table_0[Guariti])</f>
        <v>548473</v>
      </c>
      <c r="M2791">
        <f>_xlfn.XLOOKUP(Comuni[[#This Row],[Regione]],Table_0[Regione],Table_0[Deceduti])</f>
        <v>3318</v>
      </c>
      <c r="N2791" s="1">
        <f>(Comuni[[#This Row],[Popolazione2011]]/Comuni[[#This Row],[Ammalati TOT]])*100</f>
        <v>0.59971697123023415</v>
      </c>
      <c r="O2791">
        <f>_xlfn.XLOOKUP(Comuni[[#This Row],[Regione]],Table_0[Regione],Table_0[TOT AREA])</f>
        <v>6168603</v>
      </c>
      <c r="P2791" s="1">
        <f>(Comuni[[#This Row],[Popolazione2011]]/Comuni[[#This Row],[Ammalati AREA]])*100</f>
        <v>5.3723671307749903E-2</v>
      </c>
    </row>
    <row r="2792" spans="1:16" x14ac:dyDescent="0.3">
      <c r="A2792" t="s">
        <v>2816</v>
      </c>
      <c r="B2792" t="s">
        <v>8024</v>
      </c>
      <c r="C2792" t="s">
        <v>2788</v>
      </c>
      <c r="D2792">
        <v>4992</v>
      </c>
      <c r="E2792" s="1">
        <f>(Comuni[[#This Row],[Popolazione2011]]/SUM(D:D))*100</f>
        <v>8.4007940769824391E-3</v>
      </c>
      <c r="F2792">
        <f t="shared" si="43"/>
        <v>1026433</v>
      </c>
      <c r="G2792" s="1">
        <f>(Comuni[[#This Row],[Popolazione2011]]/Comuni[[#This Row],[TOT POP REGIONE ]])*100</f>
        <v>0.48634445696894002</v>
      </c>
      <c r="H2792" t="str">
        <f>IF(Comuni[[#This Row],[Popolazione2011]]&gt;300000,"MAGGIORE","")</f>
        <v/>
      </c>
      <c r="I2792" t="str">
        <f>_xlfn.XLOOKUP(Comuni[[#This Row],[Regione]],Ripartizione_geografica[Regione],Ripartizione_geografica[Ripartizione geografica])</f>
        <v>Nord-est</v>
      </c>
      <c r="J2792">
        <f>_xlfn.XLOOKUP(Comuni[[#This Row],[Regione]],Ripartizione_geografica[Regione],Ripartizione_geografica[Codice Regione])</f>
        <v>4</v>
      </c>
      <c r="K2792">
        <f>_xlfn.XLOOKUP(Comuni[[#This Row],[Regione]],Table_0[Regione],Table_0[Totale])</f>
        <v>552594</v>
      </c>
      <c r="L2792">
        <f>_xlfn.XLOOKUP(Comuni[[#This Row],[Regione]],Table_0[Regione],Table_0[Guariti])</f>
        <v>548473</v>
      </c>
      <c r="M2792">
        <f>_xlfn.XLOOKUP(Comuni[[#This Row],[Regione]],Table_0[Regione],Table_0[Deceduti])</f>
        <v>3318</v>
      </c>
      <c r="N2792" s="1">
        <f>(Comuni[[#This Row],[Popolazione2011]]/Comuni[[#This Row],[Ammalati TOT]])*100</f>
        <v>0.9033757152629236</v>
      </c>
      <c r="O2792">
        <f>_xlfn.XLOOKUP(Comuni[[#This Row],[Regione]],Table_0[Regione],Table_0[TOT AREA])</f>
        <v>6168603</v>
      </c>
      <c r="P2792" s="1">
        <f>(Comuni[[#This Row],[Popolazione2011]]/Comuni[[#This Row],[Ammalati AREA]])*100</f>
        <v>8.0925940606001071E-2</v>
      </c>
    </row>
    <row r="2793" spans="1:16" x14ac:dyDescent="0.3">
      <c r="A2793" t="s">
        <v>2817</v>
      </c>
      <c r="B2793" t="s">
        <v>8024</v>
      </c>
      <c r="C2793" t="s">
        <v>2788</v>
      </c>
      <c r="D2793">
        <v>2668</v>
      </c>
      <c r="E2793" s="1">
        <f>(Comuni[[#This Row],[Popolazione2011]]/SUM(D:D))*100</f>
        <v>4.4898474754385314E-3</v>
      </c>
      <c r="F2793">
        <f t="shared" si="43"/>
        <v>1026433</v>
      </c>
      <c r="G2793" s="1">
        <f>(Comuni[[#This Row],[Popolazione2011]]/Comuni[[#This Row],[TOT POP REGIONE ]])*100</f>
        <v>0.25992928910118829</v>
      </c>
      <c r="H2793" t="str">
        <f>IF(Comuni[[#This Row],[Popolazione2011]]&gt;300000,"MAGGIORE","")</f>
        <v/>
      </c>
      <c r="I2793" t="str">
        <f>_xlfn.XLOOKUP(Comuni[[#This Row],[Regione]],Ripartizione_geografica[Regione],Ripartizione_geografica[Ripartizione geografica])</f>
        <v>Nord-est</v>
      </c>
      <c r="J2793">
        <f>_xlfn.XLOOKUP(Comuni[[#This Row],[Regione]],Ripartizione_geografica[Regione],Ripartizione_geografica[Codice Regione])</f>
        <v>4</v>
      </c>
      <c r="K2793">
        <f>_xlfn.XLOOKUP(Comuni[[#This Row],[Regione]],Table_0[Regione],Table_0[Totale])</f>
        <v>552594</v>
      </c>
      <c r="L2793">
        <f>_xlfn.XLOOKUP(Comuni[[#This Row],[Regione]],Table_0[Regione],Table_0[Guariti])</f>
        <v>548473</v>
      </c>
      <c r="M2793">
        <f>_xlfn.XLOOKUP(Comuni[[#This Row],[Regione]],Table_0[Regione],Table_0[Deceduti])</f>
        <v>3318</v>
      </c>
      <c r="N2793" s="1">
        <f>(Comuni[[#This Row],[Popolazione2011]]/Comuni[[#This Row],[Ammalati TOT]])*100</f>
        <v>0.48281378371824524</v>
      </c>
      <c r="O2793">
        <f>_xlfn.XLOOKUP(Comuni[[#This Row],[Regione]],Table_0[Regione],Table_0[TOT AREA])</f>
        <v>6168603</v>
      </c>
      <c r="P2793" s="1">
        <f>(Comuni[[#This Row],[Popolazione2011]]/Comuni[[#This Row],[Ammalati AREA]])*100</f>
        <v>4.3251283961700894E-2</v>
      </c>
    </row>
    <row r="2794" spans="1:16" x14ac:dyDescent="0.3">
      <c r="A2794" t="s">
        <v>2818</v>
      </c>
      <c r="B2794" t="s">
        <v>8024</v>
      </c>
      <c r="C2794" t="s">
        <v>2788</v>
      </c>
      <c r="D2794">
        <v>3451</v>
      </c>
      <c r="E2794" s="1">
        <f>(Comuni[[#This Row],[Popolazione2011]]/SUM(D:D))*100</f>
        <v>5.8075201040998399E-3</v>
      </c>
      <c r="F2794">
        <f t="shared" si="43"/>
        <v>1026433</v>
      </c>
      <c r="G2794" s="1">
        <f>(Comuni[[#This Row],[Popolazione2011]]/Comuni[[#This Row],[TOT POP REGIONE ]])*100</f>
        <v>0.33621288481566747</v>
      </c>
      <c r="H2794" t="str">
        <f>IF(Comuni[[#This Row],[Popolazione2011]]&gt;300000,"MAGGIORE","")</f>
        <v/>
      </c>
      <c r="I2794" t="str">
        <f>_xlfn.XLOOKUP(Comuni[[#This Row],[Regione]],Ripartizione_geografica[Regione],Ripartizione_geografica[Ripartizione geografica])</f>
        <v>Nord-est</v>
      </c>
      <c r="J2794">
        <f>_xlfn.XLOOKUP(Comuni[[#This Row],[Regione]],Ripartizione_geografica[Regione],Ripartizione_geografica[Codice Regione])</f>
        <v>4</v>
      </c>
      <c r="K2794">
        <f>_xlfn.XLOOKUP(Comuni[[#This Row],[Regione]],Table_0[Regione],Table_0[Totale])</f>
        <v>552594</v>
      </c>
      <c r="L2794">
        <f>_xlfn.XLOOKUP(Comuni[[#This Row],[Regione]],Table_0[Regione],Table_0[Guariti])</f>
        <v>548473</v>
      </c>
      <c r="M2794">
        <f>_xlfn.XLOOKUP(Comuni[[#This Row],[Regione]],Table_0[Regione],Table_0[Deceduti])</f>
        <v>3318</v>
      </c>
      <c r="N2794" s="1">
        <f>(Comuni[[#This Row],[Popolazione2011]]/Comuni[[#This Row],[Ammalati TOT]])*100</f>
        <v>0.62450913328773028</v>
      </c>
      <c r="O2794">
        <f>_xlfn.XLOOKUP(Comuni[[#This Row],[Regione]],Table_0[Regione],Table_0[TOT AREA])</f>
        <v>6168603</v>
      </c>
      <c r="P2794" s="1">
        <f>(Comuni[[#This Row],[Popolazione2011]]/Comuni[[#This Row],[Ammalati AREA]])*100</f>
        <v>5.5944595559156582E-2</v>
      </c>
    </row>
    <row r="2795" spans="1:16" x14ac:dyDescent="0.3">
      <c r="A2795" t="s">
        <v>2819</v>
      </c>
      <c r="B2795" t="s">
        <v>8024</v>
      </c>
      <c r="C2795" t="s">
        <v>2788</v>
      </c>
      <c r="D2795">
        <v>970</v>
      </c>
      <c r="E2795" s="1">
        <f>(Comuni[[#This Row],[Popolazione2011]]/SUM(D:D))*100</f>
        <v>1.6323658362726297E-3</v>
      </c>
      <c r="F2795">
        <f t="shared" si="43"/>
        <v>1026433</v>
      </c>
      <c r="G2795" s="1">
        <f>(Comuni[[#This Row],[Popolazione2011]]/Comuni[[#This Row],[TOT POP REGIONE ]])*100</f>
        <v>9.4502027896608942E-2</v>
      </c>
      <c r="H2795" t="str">
        <f>IF(Comuni[[#This Row],[Popolazione2011]]&gt;300000,"MAGGIORE","")</f>
        <v/>
      </c>
      <c r="I2795" t="str">
        <f>_xlfn.XLOOKUP(Comuni[[#This Row],[Regione]],Ripartizione_geografica[Regione],Ripartizione_geografica[Ripartizione geografica])</f>
        <v>Nord-est</v>
      </c>
      <c r="J2795">
        <f>_xlfn.XLOOKUP(Comuni[[#This Row],[Regione]],Ripartizione_geografica[Regione],Ripartizione_geografica[Codice Regione])</f>
        <v>4</v>
      </c>
      <c r="K2795">
        <f>_xlfn.XLOOKUP(Comuni[[#This Row],[Regione]],Table_0[Regione],Table_0[Totale])</f>
        <v>552594</v>
      </c>
      <c r="L2795">
        <f>_xlfn.XLOOKUP(Comuni[[#This Row],[Regione]],Table_0[Regione],Table_0[Guariti])</f>
        <v>548473</v>
      </c>
      <c r="M2795">
        <f>_xlfn.XLOOKUP(Comuni[[#This Row],[Regione]],Table_0[Regione],Table_0[Deceduti])</f>
        <v>3318</v>
      </c>
      <c r="N2795" s="1">
        <f>(Comuni[[#This Row],[Popolazione2011]]/Comuni[[#This Row],[Ammalati TOT]])*100</f>
        <v>0.17553574595453444</v>
      </c>
      <c r="O2795">
        <f>_xlfn.XLOOKUP(Comuni[[#This Row],[Regione]],Table_0[Regione],Table_0[TOT AREA])</f>
        <v>6168603</v>
      </c>
      <c r="P2795" s="1">
        <f>(Comuni[[#This Row],[Popolazione2011]]/Comuni[[#This Row],[Ammalati AREA]])*100</f>
        <v>1.5724792144996204E-2</v>
      </c>
    </row>
    <row r="2796" spans="1:16" x14ac:dyDescent="0.3">
      <c r="A2796" t="s">
        <v>2820</v>
      </c>
      <c r="B2796" t="s">
        <v>8024</v>
      </c>
      <c r="C2796" t="s">
        <v>2788</v>
      </c>
      <c r="D2796">
        <v>2571</v>
      </c>
      <c r="E2796" s="1">
        <f>(Comuni[[#This Row],[Popolazione2011]]/SUM(D:D))*100</f>
        <v>4.3266108918112688E-3</v>
      </c>
      <c r="F2796">
        <f t="shared" si="43"/>
        <v>1026433</v>
      </c>
      <c r="G2796" s="1">
        <f>(Comuni[[#This Row],[Popolazione2011]]/Comuni[[#This Row],[TOT POP REGIONE ]])*100</f>
        <v>0.25047908631152738</v>
      </c>
      <c r="H2796" t="str">
        <f>IF(Comuni[[#This Row],[Popolazione2011]]&gt;300000,"MAGGIORE","")</f>
        <v/>
      </c>
      <c r="I2796" t="str">
        <f>_xlfn.XLOOKUP(Comuni[[#This Row],[Regione]],Ripartizione_geografica[Regione],Ripartizione_geografica[Ripartizione geografica])</f>
        <v>Nord-est</v>
      </c>
      <c r="J2796">
        <f>_xlfn.XLOOKUP(Comuni[[#This Row],[Regione]],Ripartizione_geografica[Regione],Ripartizione_geografica[Codice Regione])</f>
        <v>4</v>
      </c>
      <c r="K2796">
        <f>_xlfn.XLOOKUP(Comuni[[#This Row],[Regione]],Table_0[Regione],Table_0[Totale])</f>
        <v>552594</v>
      </c>
      <c r="L2796">
        <f>_xlfn.XLOOKUP(Comuni[[#This Row],[Regione]],Table_0[Regione],Table_0[Guariti])</f>
        <v>548473</v>
      </c>
      <c r="M2796">
        <f>_xlfn.XLOOKUP(Comuni[[#This Row],[Regione]],Table_0[Regione],Table_0[Deceduti])</f>
        <v>3318</v>
      </c>
      <c r="N2796" s="1">
        <f>(Comuni[[#This Row],[Popolazione2011]]/Comuni[[#This Row],[Ammalati TOT]])*100</f>
        <v>0.46526020912279181</v>
      </c>
      <c r="O2796">
        <f>_xlfn.XLOOKUP(Comuni[[#This Row],[Regione]],Table_0[Regione],Table_0[TOT AREA])</f>
        <v>6168603</v>
      </c>
      <c r="P2796" s="1">
        <f>(Comuni[[#This Row],[Popolazione2011]]/Comuni[[#This Row],[Ammalati AREA]])*100</f>
        <v>4.1678804747201273E-2</v>
      </c>
    </row>
    <row r="2797" spans="1:16" x14ac:dyDescent="0.3">
      <c r="A2797" t="s">
        <v>2821</v>
      </c>
      <c r="B2797" t="s">
        <v>8024</v>
      </c>
      <c r="C2797" t="s">
        <v>2788</v>
      </c>
      <c r="D2797">
        <v>3167</v>
      </c>
      <c r="E2797" s="1">
        <f>(Comuni[[#This Row],[Popolazione2011]]/SUM(D:D))*100</f>
        <v>5.3295903128612555E-3</v>
      </c>
      <c r="F2797">
        <f t="shared" si="43"/>
        <v>1026433</v>
      </c>
      <c r="G2797" s="1">
        <f>(Comuni[[#This Row],[Popolazione2011]]/Comuni[[#This Row],[TOT POP REGIONE ]])*100</f>
        <v>0.30854424984387679</v>
      </c>
      <c r="H2797" t="str">
        <f>IF(Comuni[[#This Row],[Popolazione2011]]&gt;300000,"MAGGIORE","")</f>
        <v/>
      </c>
      <c r="I2797" t="str">
        <f>_xlfn.XLOOKUP(Comuni[[#This Row],[Regione]],Ripartizione_geografica[Regione],Ripartizione_geografica[Ripartizione geografica])</f>
        <v>Nord-est</v>
      </c>
      <c r="J2797">
        <f>_xlfn.XLOOKUP(Comuni[[#This Row],[Regione]],Ripartizione_geografica[Regione],Ripartizione_geografica[Codice Regione])</f>
        <v>4</v>
      </c>
      <c r="K2797">
        <f>_xlfn.XLOOKUP(Comuni[[#This Row],[Regione]],Table_0[Regione],Table_0[Totale])</f>
        <v>552594</v>
      </c>
      <c r="L2797">
        <f>_xlfn.XLOOKUP(Comuni[[#This Row],[Regione]],Table_0[Regione],Table_0[Guariti])</f>
        <v>548473</v>
      </c>
      <c r="M2797">
        <f>_xlfn.XLOOKUP(Comuni[[#This Row],[Regione]],Table_0[Regione],Table_0[Deceduti])</f>
        <v>3318</v>
      </c>
      <c r="N2797" s="1">
        <f>(Comuni[[#This Row],[Popolazione2011]]/Comuni[[#This Row],[Ammalati TOT]])*100</f>
        <v>0.57311516230722737</v>
      </c>
      <c r="O2797">
        <f>_xlfn.XLOOKUP(Comuni[[#This Row],[Regione]],Table_0[Regione],Table_0[TOT AREA])</f>
        <v>6168603</v>
      </c>
      <c r="P2797" s="1">
        <f>(Comuni[[#This Row],[Popolazione2011]]/Comuni[[#This Row],[Ammalati AREA]])*100</f>
        <v>5.1340635797116466E-2</v>
      </c>
    </row>
    <row r="2798" spans="1:16" x14ac:dyDescent="0.3">
      <c r="A2798" t="s">
        <v>2822</v>
      </c>
      <c r="B2798" t="s">
        <v>8024</v>
      </c>
      <c r="C2798" t="s">
        <v>2788</v>
      </c>
      <c r="D2798">
        <v>1665</v>
      </c>
      <c r="E2798" s="1">
        <f>(Comuni[[#This Row],[Popolazione2011]]/SUM(D:D))*100</f>
        <v>2.8019475437050805E-3</v>
      </c>
      <c r="F2798">
        <f t="shared" si="43"/>
        <v>1026433</v>
      </c>
      <c r="G2798" s="1">
        <f>(Comuni[[#This Row],[Popolazione2011]]/Comuni[[#This Row],[TOT POP REGIONE ]])*100</f>
        <v>0.16221224376067409</v>
      </c>
      <c r="H2798" t="str">
        <f>IF(Comuni[[#This Row],[Popolazione2011]]&gt;300000,"MAGGIORE","")</f>
        <v/>
      </c>
      <c r="I2798" t="str">
        <f>_xlfn.XLOOKUP(Comuni[[#This Row],[Regione]],Ripartizione_geografica[Regione],Ripartizione_geografica[Ripartizione geografica])</f>
        <v>Nord-est</v>
      </c>
      <c r="J2798">
        <f>_xlfn.XLOOKUP(Comuni[[#This Row],[Regione]],Ripartizione_geografica[Regione],Ripartizione_geografica[Codice Regione])</f>
        <v>4</v>
      </c>
      <c r="K2798">
        <f>_xlfn.XLOOKUP(Comuni[[#This Row],[Regione]],Table_0[Regione],Table_0[Totale])</f>
        <v>552594</v>
      </c>
      <c r="L2798">
        <f>_xlfn.XLOOKUP(Comuni[[#This Row],[Regione]],Table_0[Regione],Table_0[Guariti])</f>
        <v>548473</v>
      </c>
      <c r="M2798">
        <f>_xlfn.XLOOKUP(Comuni[[#This Row],[Regione]],Table_0[Regione],Table_0[Deceduti])</f>
        <v>3318</v>
      </c>
      <c r="N2798" s="1">
        <f>(Comuni[[#This Row],[Popolazione2011]]/Comuni[[#This Row],[Ammalati TOT]])*100</f>
        <v>0.30130620310752559</v>
      </c>
      <c r="O2798">
        <f>_xlfn.XLOOKUP(Comuni[[#This Row],[Regione]],Table_0[Regione],Table_0[TOT AREA])</f>
        <v>6168603</v>
      </c>
      <c r="P2798" s="1">
        <f>(Comuni[[#This Row],[Popolazione2011]]/Comuni[[#This Row],[Ammalati AREA]])*100</f>
        <v>2.6991524661256368E-2</v>
      </c>
    </row>
    <row r="2799" spans="1:16" x14ac:dyDescent="0.3">
      <c r="A2799" t="s">
        <v>2823</v>
      </c>
      <c r="B2799" t="s">
        <v>8024</v>
      </c>
      <c r="C2799" t="s">
        <v>2788</v>
      </c>
      <c r="D2799">
        <v>889</v>
      </c>
      <c r="E2799" s="1">
        <f>(Comuni[[#This Row],[Popolazione2011]]/SUM(D:D))*100</f>
        <v>1.4960548746869771E-3</v>
      </c>
      <c r="F2799">
        <f t="shared" si="43"/>
        <v>1026433</v>
      </c>
      <c r="G2799" s="1">
        <f>(Comuni[[#This Row],[Popolazione2011]]/Comuni[[#This Row],[TOT POP REGIONE ]])*100</f>
        <v>8.6610621443386951E-2</v>
      </c>
      <c r="H2799" t="str">
        <f>IF(Comuni[[#This Row],[Popolazione2011]]&gt;300000,"MAGGIORE","")</f>
        <v/>
      </c>
      <c r="I2799" t="str">
        <f>_xlfn.XLOOKUP(Comuni[[#This Row],[Regione]],Ripartizione_geografica[Regione],Ripartizione_geografica[Ripartizione geografica])</f>
        <v>Nord-est</v>
      </c>
      <c r="J2799">
        <f>_xlfn.XLOOKUP(Comuni[[#This Row],[Regione]],Ripartizione_geografica[Regione],Ripartizione_geografica[Codice Regione])</f>
        <v>4</v>
      </c>
      <c r="K2799">
        <f>_xlfn.XLOOKUP(Comuni[[#This Row],[Regione]],Table_0[Regione],Table_0[Totale])</f>
        <v>552594</v>
      </c>
      <c r="L2799">
        <f>_xlfn.XLOOKUP(Comuni[[#This Row],[Regione]],Table_0[Regione],Table_0[Guariti])</f>
        <v>548473</v>
      </c>
      <c r="M2799">
        <f>_xlfn.XLOOKUP(Comuni[[#This Row],[Regione]],Table_0[Regione],Table_0[Deceduti])</f>
        <v>3318</v>
      </c>
      <c r="N2799" s="1">
        <f>(Comuni[[#This Row],[Popolazione2011]]/Comuni[[#This Row],[Ammalati TOT]])*100</f>
        <v>0.16087760634389806</v>
      </c>
      <c r="O2799">
        <f>_xlfn.XLOOKUP(Comuni[[#This Row],[Regione]],Table_0[Regione],Table_0[TOT AREA])</f>
        <v>6168603</v>
      </c>
      <c r="P2799" s="1">
        <f>(Comuni[[#This Row],[Popolazione2011]]/Comuni[[#This Row],[Ammalati AREA]])*100</f>
        <v>1.4411690945259405E-2</v>
      </c>
    </row>
    <row r="2800" spans="1:16" x14ac:dyDescent="0.3">
      <c r="A2800" t="s">
        <v>2824</v>
      </c>
      <c r="B2800" t="s">
        <v>8024</v>
      </c>
      <c r="C2800" t="s">
        <v>2788</v>
      </c>
      <c r="D2800">
        <v>5126</v>
      </c>
      <c r="E2800" s="1">
        <f>(Comuni[[#This Row],[Popolazione2011]]/SUM(D:D))*100</f>
        <v>8.6262961615809278E-3</v>
      </c>
      <c r="F2800">
        <f t="shared" si="43"/>
        <v>1026433</v>
      </c>
      <c r="G2800" s="1">
        <f>(Comuni[[#This Row],[Popolazione2011]]/Comuni[[#This Row],[TOT POP REGIONE ]])*100</f>
        <v>0.49939937628661585</v>
      </c>
      <c r="H2800" t="str">
        <f>IF(Comuni[[#This Row],[Popolazione2011]]&gt;300000,"MAGGIORE","")</f>
        <v/>
      </c>
      <c r="I2800" t="str">
        <f>_xlfn.XLOOKUP(Comuni[[#This Row],[Regione]],Ripartizione_geografica[Regione],Ripartizione_geografica[Ripartizione geografica])</f>
        <v>Nord-est</v>
      </c>
      <c r="J2800">
        <f>_xlfn.XLOOKUP(Comuni[[#This Row],[Regione]],Ripartizione_geografica[Regione],Ripartizione_geografica[Codice Regione])</f>
        <v>4</v>
      </c>
      <c r="K2800">
        <f>_xlfn.XLOOKUP(Comuni[[#This Row],[Regione]],Table_0[Regione],Table_0[Totale])</f>
        <v>552594</v>
      </c>
      <c r="L2800">
        <f>_xlfn.XLOOKUP(Comuni[[#This Row],[Regione]],Table_0[Regione],Table_0[Guariti])</f>
        <v>548473</v>
      </c>
      <c r="M2800">
        <f>_xlfn.XLOOKUP(Comuni[[#This Row],[Regione]],Table_0[Regione],Table_0[Deceduti])</f>
        <v>3318</v>
      </c>
      <c r="N2800" s="1">
        <f>(Comuni[[#This Row],[Popolazione2011]]/Comuni[[#This Row],[Ammalati TOT]])*100</f>
        <v>0.92762498326076659</v>
      </c>
      <c r="O2800">
        <f>_xlfn.XLOOKUP(Comuni[[#This Row],[Regione]],Table_0[Regione],Table_0[TOT AREA])</f>
        <v>6168603</v>
      </c>
      <c r="P2800" s="1">
        <f>(Comuni[[#This Row],[Popolazione2011]]/Comuni[[#This Row],[Ammalati AREA]])*100</f>
        <v>8.3098231479639711E-2</v>
      </c>
    </row>
    <row r="2801" spans="1:16" x14ac:dyDescent="0.3">
      <c r="A2801" t="s">
        <v>2825</v>
      </c>
      <c r="B2801" t="s">
        <v>8024</v>
      </c>
      <c r="C2801" t="s">
        <v>2788</v>
      </c>
      <c r="D2801">
        <v>4873</v>
      </c>
      <c r="E2801" s="1">
        <f>(Comuni[[#This Row],[Popolazione2011]]/SUM(D:D))*100</f>
        <v>8.2005347630479623E-3</v>
      </c>
      <c r="F2801">
        <f t="shared" si="43"/>
        <v>1026433</v>
      </c>
      <c r="G2801" s="1">
        <f>(Comuni[[#This Row],[Popolazione2011]]/Comuni[[#This Row],[TOT POP REGIONE ]])*100</f>
        <v>0.47475090921667562</v>
      </c>
      <c r="H2801" t="str">
        <f>IF(Comuni[[#This Row],[Popolazione2011]]&gt;300000,"MAGGIORE","")</f>
        <v/>
      </c>
      <c r="I2801" t="str">
        <f>_xlfn.XLOOKUP(Comuni[[#This Row],[Regione]],Ripartizione_geografica[Regione],Ripartizione_geografica[Ripartizione geografica])</f>
        <v>Nord-est</v>
      </c>
      <c r="J2801">
        <f>_xlfn.XLOOKUP(Comuni[[#This Row],[Regione]],Ripartizione_geografica[Regione],Ripartizione_geografica[Codice Regione])</f>
        <v>4</v>
      </c>
      <c r="K2801">
        <f>_xlfn.XLOOKUP(Comuni[[#This Row],[Regione]],Table_0[Regione],Table_0[Totale])</f>
        <v>552594</v>
      </c>
      <c r="L2801">
        <f>_xlfn.XLOOKUP(Comuni[[#This Row],[Regione]],Table_0[Regione],Table_0[Guariti])</f>
        <v>548473</v>
      </c>
      <c r="M2801">
        <f>_xlfn.XLOOKUP(Comuni[[#This Row],[Regione]],Table_0[Regione],Table_0[Deceduti])</f>
        <v>3318</v>
      </c>
      <c r="N2801" s="1">
        <f>(Comuni[[#This Row],[Popolazione2011]]/Comuni[[#This Row],[Ammalati TOT]])*100</f>
        <v>0.8818409175633467</v>
      </c>
      <c r="O2801">
        <f>_xlfn.XLOOKUP(Comuni[[#This Row],[Regione]],Table_0[Regione],Table_0[TOT AREA])</f>
        <v>6168603</v>
      </c>
      <c r="P2801" s="1">
        <f>(Comuni[[#This Row],[Popolazione2011]]/Comuni[[#This Row],[Ammalati AREA]])*100</f>
        <v>7.8996816621202559E-2</v>
      </c>
    </row>
    <row r="2802" spans="1:16" x14ac:dyDescent="0.3">
      <c r="A2802" t="s">
        <v>2826</v>
      </c>
      <c r="B2802" t="s">
        <v>8024</v>
      </c>
      <c r="C2802" t="s">
        <v>2788</v>
      </c>
      <c r="D2802">
        <v>2619</v>
      </c>
      <c r="E2802" s="1">
        <f>(Comuni[[#This Row],[Popolazione2011]]/SUM(D:D))*100</f>
        <v>4.4073877579360998E-3</v>
      </c>
      <c r="F2802">
        <f t="shared" si="43"/>
        <v>1026433</v>
      </c>
      <c r="G2802" s="1">
        <f>(Comuni[[#This Row],[Popolazione2011]]/Comuni[[#This Row],[TOT POP REGIONE ]])*100</f>
        <v>0.25515547532084409</v>
      </c>
      <c r="H2802" t="str">
        <f>IF(Comuni[[#This Row],[Popolazione2011]]&gt;300000,"MAGGIORE","")</f>
        <v/>
      </c>
      <c r="I2802" t="str">
        <f>_xlfn.XLOOKUP(Comuni[[#This Row],[Regione]],Ripartizione_geografica[Regione],Ripartizione_geografica[Ripartizione geografica])</f>
        <v>Nord-est</v>
      </c>
      <c r="J2802">
        <f>_xlfn.XLOOKUP(Comuni[[#This Row],[Regione]],Ripartizione_geografica[Regione],Ripartizione_geografica[Codice Regione])</f>
        <v>4</v>
      </c>
      <c r="K2802">
        <f>_xlfn.XLOOKUP(Comuni[[#This Row],[Regione]],Table_0[Regione],Table_0[Totale])</f>
        <v>552594</v>
      </c>
      <c r="L2802">
        <f>_xlfn.XLOOKUP(Comuni[[#This Row],[Regione]],Table_0[Regione],Table_0[Guariti])</f>
        <v>548473</v>
      </c>
      <c r="M2802">
        <f>_xlfn.XLOOKUP(Comuni[[#This Row],[Regione]],Table_0[Regione],Table_0[Deceduti])</f>
        <v>3318</v>
      </c>
      <c r="N2802" s="1">
        <f>(Comuni[[#This Row],[Popolazione2011]]/Comuni[[#This Row],[Ammalati TOT]])*100</f>
        <v>0.47394651407724292</v>
      </c>
      <c r="O2802">
        <f>_xlfn.XLOOKUP(Comuni[[#This Row],[Regione]],Table_0[Regione],Table_0[TOT AREA])</f>
        <v>6168603</v>
      </c>
      <c r="P2802" s="1">
        <f>(Comuni[[#This Row],[Popolazione2011]]/Comuni[[#This Row],[Ammalati AREA]])*100</f>
        <v>4.2456938791489741E-2</v>
      </c>
    </row>
    <row r="2803" spans="1:16" x14ac:dyDescent="0.3">
      <c r="A2803" t="s">
        <v>2827</v>
      </c>
      <c r="B2803" t="s">
        <v>8024</v>
      </c>
      <c r="C2803" t="s">
        <v>2788</v>
      </c>
      <c r="D2803">
        <v>16909</v>
      </c>
      <c r="E2803" s="1">
        <f>(Comuni[[#This Row],[Popolazione2011]]/SUM(D:D))*100</f>
        <v>2.8455333943849376E-2</v>
      </c>
      <c r="F2803">
        <f t="shared" si="43"/>
        <v>1026433</v>
      </c>
      <c r="G2803" s="1">
        <f>(Comuni[[#This Row],[Popolazione2011]]/Comuni[[#This Row],[TOT POP REGIONE ]])*100</f>
        <v>1.6473554533028461</v>
      </c>
      <c r="H2803" t="str">
        <f>IF(Comuni[[#This Row],[Popolazione2011]]&gt;300000,"MAGGIORE","")</f>
        <v/>
      </c>
      <c r="I2803" t="str">
        <f>_xlfn.XLOOKUP(Comuni[[#This Row],[Regione]],Ripartizione_geografica[Regione],Ripartizione_geografica[Ripartizione geografica])</f>
        <v>Nord-est</v>
      </c>
      <c r="J2803">
        <f>_xlfn.XLOOKUP(Comuni[[#This Row],[Regione]],Ripartizione_geografica[Regione],Ripartizione_geografica[Codice Regione])</f>
        <v>4</v>
      </c>
      <c r="K2803">
        <f>_xlfn.XLOOKUP(Comuni[[#This Row],[Regione]],Table_0[Regione],Table_0[Totale])</f>
        <v>552594</v>
      </c>
      <c r="L2803">
        <f>_xlfn.XLOOKUP(Comuni[[#This Row],[Regione]],Table_0[Regione],Table_0[Guariti])</f>
        <v>548473</v>
      </c>
      <c r="M2803">
        <f>_xlfn.XLOOKUP(Comuni[[#This Row],[Regione]],Table_0[Regione],Table_0[Deceduti])</f>
        <v>3318</v>
      </c>
      <c r="N2803" s="1">
        <f>(Comuni[[#This Row],[Popolazione2011]]/Comuni[[#This Row],[Ammalati TOT]])*100</f>
        <v>3.0599318848919821</v>
      </c>
      <c r="O2803">
        <f>_xlfn.XLOOKUP(Comuni[[#This Row],[Regione]],Table_0[Regione],Table_0[TOT AREA])</f>
        <v>6168603</v>
      </c>
      <c r="P2803" s="1">
        <f>(Comuni[[#This Row],[Popolazione2011]]/Comuni[[#This Row],[Ammalati AREA]])*100</f>
        <v>0.27411392822653685</v>
      </c>
    </row>
    <row r="2804" spans="1:16" x14ac:dyDescent="0.3">
      <c r="A2804" t="s">
        <v>2828</v>
      </c>
      <c r="B2804" t="s">
        <v>8024</v>
      </c>
      <c r="C2804" t="s">
        <v>2788</v>
      </c>
      <c r="D2804">
        <v>11251</v>
      </c>
      <c r="E2804" s="1">
        <f>(Comuni[[#This Row],[Popolazione2011]]/SUM(D:D))*100</f>
        <v>1.8933760849384904E-2</v>
      </c>
      <c r="F2804">
        <f t="shared" si="43"/>
        <v>1026433</v>
      </c>
      <c r="G2804" s="1">
        <f>(Comuni[[#This Row],[Popolazione2011]]/Comuni[[#This Row],[TOT POP REGIONE ]])*100</f>
        <v>1.0961260988296362</v>
      </c>
      <c r="H2804" t="str">
        <f>IF(Comuni[[#This Row],[Popolazione2011]]&gt;300000,"MAGGIORE","")</f>
        <v/>
      </c>
      <c r="I2804" t="str">
        <f>_xlfn.XLOOKUP(Comuni[[#This Row],[Regione]],Ripartizione_geografica[Regione],Ripartizione_geografica[Ripartizione geografica])</f>
        <v>Nord-est</v>
      </c>
      <c r="J2804">
        <f>_xlfn.XLOOKUP(Comuni[[#This Row],[Regione]],Ripartizione_geografica[Regione],Ripartizione_geografica[Codice Regione])</f>
        <v>4</v>
      </c>
      <c r="K2804">
        <f>_xlfn.XLOOKUP(Comuni[[#This Row],[Regione]],Table_0[Regione],Table_0[Totale])</f>
        <v>552594</v>
      </c>
      <c r="L2804">
        <f>_xlfn.XLOOKUP(Comuni[[#This Row],[Regione]],Table_0[Regione],Table_0[Guariti])</f>
        <v>548473</v>
      </c>
      <c r="M2804">
        <f>_xlfn.XLOOKUP(Comuni[[#This Row],[Regione]],Table_0[Regione],Table_0[Deceduti])</f>
        <v>3318</v>
      </c>
      <c r="N2804" s="1">
        <f>(Comuni[[#This Row],[Popolazione2011]]/Comuni[[#This Row],[Ammalati TOT]])*100</f>
        <v>2.0360336883860484</v>
      </c>
      <c r="O2804">
        <f>_xlfn.XLOOKUP(Comuni[[#This Row],[Regione]],Table_0[Regione],Table_0[TOT AREA])</f>
        <v>6168603</v>
      </c>
      <c r="P2804" s="1">
        <f>(Comuni[[#This Row],[Popolazione2011]]/Comuni[[#This Row],[Ammalati AREA]])*100</f>
        <v>0.18239137775603326</v>
      </c>
    </row>
    <row r="2805" spans="1:16" x14ac:dyDescent="0.3">
      <c r="A2805" t="s">
        <v>2829</v>
      </c>
      <c r="B2805" t="s">
        <v>8024</v>
      </c>
      <c r="C2805" t="s">
        <v>2788</v>
      </c>
      <c r="D2805">
        <v>3932</v>
      </c>
      <c r="E2805" s="1">
        <f>(Comuni[[#This Row],[Popolazione2011]]/SUM(D:D))*100</f>
        <v>6.6169716167257522E-3</v>
      </c>
      <c r="F2805">
        <f t="shared" si="43"/>
        <v>1026433</v>
      </c>
      <c r="G2805" s="1">
        <f>(Comuni[[#This Row],[Popolazione2011]]/Comuni[[#This Row],[TOT POP REGIONE ]])*100</f>
        <v>0.38307419967986217</v>
      </c>
      <c r="H2805" t="str">
        <f>IF(Comuni[[#This Row],[Popolazione2011]]&gt;300000,"MAGGIORE","")</f>
        <v/>
      </c>
      <c r="I2805" t="str">
        <f>_xlfn.XLOOKUP(Comuni[[#This Row],[Regione]],Ripartizione_geografica[Regione],Ripartizione_geografica[Ripartizione geografica])</f>
        <v>Nord-est</v>
      </c>
      <c r="J2805">
        <f>_xlfn.XLOOKUP(Comuni[[#This Row],[Regione]],Ripartizione_geografica[Regione],Ripartizione_geografica[Codice Regione])</f>
        <v>4</v>
      </c>
      <c r="K2805">
        <f>_xlfn.XLOOKUP(Comuni[[#This Row],[Regione]],Table_0[Regione],Table_0[Totale])</f>
        <v>552594</v>
      </c>
      <c r="L2805">
        <f>_xlfn.XLOOKUP(Comuni[[#This Row],[Regione]],Table_0[Regione],Table_0[Guariti])</f>
        <v>548473</v>
      </c>
      <c r="M2805">
        <f>_xlfn.XLOOKUP(Comuni[[#This Row],[Regione]],Table_0[Regione],Table_0[Deceduti])</f>
        <v>3318</v>
      </c>
      <c r="N2805" s="1">
        <f>(Comuni[[#This Row],[Popolazione2011]]/Comuni[[#This Row],[Ammalati TOT]])*100</f>
        <v>0.71155314751879317</v>
      </c>
      <c r="O2805">
        <f>_xlfn.XLOOKUP(Comuni[[#This Row],[Regione]],Table_0[Regione],Table_0[TOT AREA])</f>
        <v>6168603</v>
      </c>
      <c r="P2805" s="1">
        <f>(Comuni[[#This Row],[Popolazione2011]]/Comuni[[#This Row],[Ammalati AREA]])*100</f>
        <v>6.3742147127963972E-2</v>
      </c>
    </row>
    <row r="2806" spans="1:16" x14ac:dyDescent="0.3">
      <c r="A2806" t="s">
        <v>2830</v>
      </c>
      <c r="B2806" t="s">
        <v>8024</v>
      </c>
      <c r="C2806" t="s">
        <v>2788</v>
      </c>
      <c r="D2806">
        <v>344</v>
      </c>
      <c r="E2806" s="1">
        <f>(Comuni[[#This Row],[Popolazione2011]]/SUM(D:D))*100</f>
        <v>5.7890087389462325E-4</v>
      </c>
      <c r="F2806">
        <f t="shared" si="43"/>
        <v>1026433</v>
      </c>
      <c r="G2806" s="1">
        <f>(Comuni[[#This Row],[Popolazione2011]]/Comuni[[#This Row],[TOT POP REGIONE ]])*100</f>
        <v>3.351412123343657E-2</v>
      </c>
      <c r="H2806" t="str">
        <f>IF(Comuni[[#This Row],[Popolazione2011]]&gt;300000,"MAGGIORE","")</f>
        <v/>
      </c>
      <c r="I2806" t="str">
        <f>_xlfn.XLOOKUP(Comuni[[#This Row],[Regione]],Ripartizione_geografica[Regione],Ripartizione_geografica[Ripartizione geografica])</f>
        <v>Nord-est</v>
      </c>
      <c r="J2806">
        <f>_xlfn.XLOOKUP(Comuni[[#This Row],[Regione]],Ripartizione_geografica[Regione],Ripartizione_geografica[Codice Regione])</f>
        <v>4</v>
      </c>
      <c r="K2806">
        <f>_xlfn.XLOOKUP(Comuni[[#This Row],[Regione]],Table_0[Regione],Table_0[Totale])</f>
        <v>552594</v>
      </c>
      <c r="L2806">
        <f>_xlfn.XLOOKUP(Comuni[[#This Row],[Regione]],Table_0[Regione],Table_0[Guariti])</f>
        <v>548473</v>
      </c>
      <c r="M2806">
        <f>_xlfn.XLOOKUP(Comuni[[#This Row],[Regione]],Table_0[Regione],Table_0[Deceduti])</f>
        <v>3318</v>
      </c>
      <c r="N2806" s="1">
        <f>(Comuni[[#This Row],[Popolazione2011]]/Comuni[[#This Row],[Ammalati TOT]])*100</f>
        <v>6.2251852173566852E-2</v>
      </c>
      <c r="O2806">
        <f>_xlfn.XLOOKUP(Comuni[[#This Row],[Regione]],Table_0[Regione],Table_0[TOT AREA])</f>
        <v>6168603</v>
      </c>
      <c r="P2806" s="1">
        <f>(Comuni[[#This Row],[Popolazione2011]]/Comuni[[#This Row],[Ammalati AREA]])*100</f>
        <v>5.5766273174007149E-3</v>
      </c>
    </row>
    <row r="2807" spans="1:16" x14ac:dyDescent="0.3">
      <c r="A2807" t="s">
        <v>2831</v>
      </c>
      <c r="B2807" t="s">
        <v>8024</v>
      </c>
      <c r="C2807" t="s">
        <v>2788</v>
      </c>
      <c r="D2807">
        <v>1527</v>
      </c>
      <c r="E2807" s="1">
        <f>(Comuni[[#This Row],[Popolazione2011]]/SUM(D:D))*100</f>
        <v>2.5697140535961911E-3</v>
      </c>
      <c r="F2807">
        <f t="shared" si="43"/>
        <v>1026433</v>
      </c>
      <c r="G2807" s="1">
        <f>(Comuni[[#This Row],[Popolazione2011]]/Comuni[[#This Row],[TOT POP REGIONE ]])*100</f>
        <v>0.14876762535888849</v>
      </c>
      <c r="H2807" t="str">
        <f>IF(Comuni[[#This Row],[Popolazione2011]]&gt;300000,"MAGGIORE","")</f>
        <v/>
      </c>
      <c r="I2807" t="str">
        <f>_xlfn.XLOOKUP(Comuni[[#This Row],[Regione]],Ripartizione_geografica[Regione],Ripartizione_geografica[Ripartizione geografica])</f>
        <v>Nord-est</v>
      </c>
      <c r="J2807">
        <f>_xlfn.XLOOKUP(Comuni[[#This Row],[Regione]],Ripartizione_geografica[Regione],Ripartizione_geografica[Codice Regione])</f>
        <v>4</v>
      </c>
      <c r="K2807">
        <f>_xlfn.XLOOKUP(Comuni[[#This Row],[Regione]],Table_0[Regione],Table_0[Totale])</f>
        <v>552594</v>
      </c>
      <c r="L2807">
        <f>_xlfn.XLOOKUP(Comuni[[#This Row],[Regione]],Table_0[Regione],Table_0[Guariti])</f>
        <v>548473</v>
      </c>
      <c r="M2807">
        <f>_xlfn.XLOOKUP(Comuni[[#This Row],[Regione]],Table_0[Regione],Table_0[Deceduti])</f>
        <v>3318</v>
      </c>
      <c r="N2807" s="1">
        <f>(Comuni[[#This Row],[Popolazione2011]]/Comuni[[#This Row],[Ammalati TOT]])*100</f>
        <v>0.27633307636347842</v>
      </c>
      <c r="O2807">
        <f>_xlfn.XLOOKUP(Comuni[[#This Row],[Regione]],Table_0[Regione],Table_0[TOT AREA])</f>
        <v>6168603</v>
      </c>
      <c r="P2807" s="1">
        <f>(Comuni[[#This Row],[Popolazione2011]]/Comuni[[#This Row],[Ammalati AREA]])*100</f>
        <v>2.4754389283927009E-2</v>
      </c>
    </row>
    <row r="2808" spans="1:16" x14ac:dyDescent="0.3">
      <c r="A2808" t="s">
        <v>2832</v>
      </c>
      <c r="B2808" t="s">
        <v>8024</v>
      </c>
      <c r="C2808" t="s">
        <v>2788</v>
      </c>
      <c r="D2808">
        <v>1281</v>
      </c>
      <c r="E2808" s="1">
        <f>(Comuni[[#This Row],[Popolazione2011]]/SUM(D:D))*100</f>
        <v>2.1557326147064316E-3</v>
      </c>
      <c r="F2808">
        <f t="shared" si="43"/>
        <v>1026433</v>
      </c>
      <c r="G2808" s="1">
        <f>(Comuni[[#This Row],[Popolazione2011]]/Comuni[[#This Row],[TOT POP REGIONE ]])*100</f>
        <v>0.12480113168614027</v>
      </c>
      <c r="H2808" t="str">
        <f>IF(Comuni[[#This Row],[Popolazione2011]]&gt;300000,"MAGGIORE","")</f>
        <v/>
      </c>
      <c r="I2808" t="str">
        <f>_xlfn.XLOOKUP(Comuni[[#This Row],[Regione]],Ripartizione_geografica[Regione],Ripartizione_geografica[Ripartizione geografica])</f>
        <v>Nord-est</v>
      </c>
      <c r="J2808">
        <f>_xlfn.XLOOKUP(Comuni[[#This Row],[Regione]],Ripartizione_geografica[Regione],Ripartizione_geografica[Codice Regione])</f>
        <v>4</v>
      </c>
      <c r="K2808">
        <f>_xlfn.XLOOKUP(Comuni[[#This Row],[Regione]],Table_0[Regione],Table_0[Totale])</f>
        <v>552594</v>
      </c>
      <c r="L2808">
        <f>_xlfn.XLOOKUP(Comuni[[#This Row],[Regione]],Table_0[Regione],Table_0[Guariti])</f>
        <v>548473</v>
      </c>
      <c r="M2808">
        <f>_xlfn.XLOOKUP(Comuni[[#This Row],[Regione]],Table_0[Regione],Table_0[Deceduti])</f>
        <v>3318</v>
      </c>
      <c r="N2808" s="1">
        <f>(Comuni[[#This Row],[Popolazione2011]]/Comuni[[#This Row],[Ammalati TOT]])*100</f>
        <v>0.2318157634719161</v>
      </c>
      <c r="O2808">
        <f>_xlfn.XLOOKUP(Comuni[[#This Row],[Regione]],Table_0[Regione],Table_0[TOT AREA])</f>
        <v>6168603</v>
      </c>
      <c r="P2808" s="1">
        <f>(Comuni[[#This Row],[Popolazione2011]]/Comuni[[#This Row],[Ammalati AREA]])*100</f>
        <v>2.0766452306948589E-2</v>
      </c>
    </row>
    <row r="2809" spans="1:16" x14ac:dyDescent="0.3">
      <c r="A2809" t="s">
        <v>2833</v>
      </c>
      <c r="B2809" t="s">
        <v>8024</v>
      </c>
      <c r="C2809" t="s">
        <v>2788</v>
      </c>
      <c r="D2809">
        <v>5086</v>
      </c>
      <c r="E2809" s="1">
        <f>(Comuni[[#This Row],[Popolazione2011]]/SUM(D:D))*100</f>
        <v>8.5589821064769016E-3</v>
      </c>
      <c r="F2809">
        <f t="shared" si="43"/>
        <v>1026433</v>
      </c>
      <c r="G2809" s="1">
        <f>(Comuni[[#This Row],[Popolazione2011]]/Comuni[[#This Row],[TOT POP REGIONE ]])*100</f>
        <v>0.49550238544551856</v>
      </c>
      <c r="H2809" t="str">
        <f>IF(Comuni[[#This Row],[Popolazione2011]]&gt;300000,"MAGGIORE","")</f>
        <v/>
      </c>
      <c r="I2809" t="str">
        <f>_xlfn.XLOOKUP(Comuni[[#This Row],[Regione]],Ripartizione_geografica[Regione],Ripartizione_geografica[Ripartizione geografica])</f>
        <v>Nord-est</v>
      </c>
      <c r="J2809">
        <f>_xlfn.XLOOKUP(Comuni[[#This Row],[Regione]],Ripartizione_geografica[Regione],Ripartizione_geografica[Codice Regione])</f>
        <v>4</v>
      </c>
      <c r="K2809">
        <f>_xlfn.XLOOKUP(Comuni[[#This Row],[Regione]],Table_0[Regione],Table_0[Totale])</f>
        <v>552594</v>
      </c>
      <c r="L2809">
        <f>_xlfn.XLOOKUP(Comuni[[#This Row],[Regione]],Table_0[Regione],Table_0[Guariti])</f>
        <v>548473</v>
      </c>
      <c r="M2809">
        <f>_xlfn.XLOOKUP(Comuni[[#This Row],[Regione]],Table_0[Regione],Table_0[Deceduti])</f>
        <v>3318</v>
      </c>
      <c r="N2809" s="1">
        <f>(Comuni[[#This Row],[Popolazione2011]]/Comuni[[#This Row],[Ammalati TOT]])*100</f>
        <v>0.92038639579872372</v>
      </c>
      <c r="O2809">
        <f>_xlfn.XLOOKUP(Comuni[[#This Row],[Regione]],Table_0[Regione],Table_0[TOT AREA])</f>
        <v>6168603</v>
      </c>
      <c r="P2809" s="1">
        <f>(Comuni[[#This Row],[Popolazione2011]]/Comuni[[#This Row],[Ammalati AREA]])*100</f>
        <v>8.2449786442732653E-2</v>
      </c>
    </row>
    <row r="2810" spans="1:16" x14ac:dyDescent="0.3">
      <c r="A2810" t="s">
        <v>2834</v>
      </c>
      <c r="B2810" t="s">
        <v>8024</v>
      </c>
      <c r="C2810" t="s">
        <v>2788</v>
      </c>
      <c r="D2810">
        <v>2907</v>
      </c>
      <c r="E2810" s="1">
        <f>(Comuni[[#This Row],[Popolazione2011]]/SUM(D:D))*100</f>
        <v>4.8920489546850875E-3</v>
      </c>
      <c r="F2810">
        <f t="shared" si="43"/>
        <v>1026433</v>
      </c>
      <c r="G2810" s="1">
        <f>(Comuni[[#This Row],[Popolazione2011]]/Comuni[[#This Row],[TOT POP REGIONE ]])*100</f>
        <v>0.28321380937674451</v>
      </c>
      <c r="H2810" t="str">
        <f>IF(Comuni[[#This Row],[Popolazione2011]]&gt;300000,"MAGGIORE","")</f>
        <v/>
      </c>
      <c r="I2810" t="str">
        <f>_xlfn.XLOOKUP(Comuni[[#This Row],[Regione]],Ripartizione_geografica[Regione],Ripartizione_geografica[Ripartizione geografica])</f>
        <v>Nord-est</v>
      </c>
      <c r="J2810">
        <f>_xlfn.XLOOKUP(Comuni[[#This Row],[Regione]],Ripartizione_geografica[Regione],Ripartizione_geografica[Codice Regione])</f>
        <v>4</v>
      </c>
      <c r="K2810">
        <f>_xlfn.XLOOKUP(Comuni[[#This Row],[Regione]],Table_0[Regione],Table_0[Totale])</f>
        <v>552594</v>
      </c>
      <c r="L2810">
        <f>_xlfn.XLOOKUP(Comuni[[#This Row],[Regione]],Table_0[Regione],Table_0[Guariti])</f>
        <v>548473</v>
      </c>
      <c r="M2810">
        <f>_xlfn.XLOOKUP(Comuni[[#This Row],[Regione]],Table_0[Regione],Table_0[Deceduti])</f>
        <v>3318</v>
      </c>
      <c r="N2810" s="1">
        <f>(Comuni[[#This Row],[Popolazione2011]]/Comuni[[#This Row],[Ammalati TOT]])*100</f>
        <v>0.52606434380395006</v>
      </c>
      <c r="O2810">
        <f>_xlfn.XLOOKUP(Comuni[[#This Row],[Regione]],Table_0[Regione],Table_0[TOT AREA])</f>
        <v>6168603</v>
      </c>
      <c r="P2810" s="1">
        <f>(Comuni[[#This Row],[Popolazione2011]]/Comuni[[#This Row],[Ammalati AREA]])*100</f>
        <v>4.7125743057220573E-2</v>
      </c>
    </row>
    <row r="2811" spans="1:16" x14ac:dyDescent="0.3">
      <c r="A2811" t="s">
        <v>2835</v>
      </c>
      <c r="B2811" t="s">
        <v>8024</v>
      </c>
      <c r="C2811" t="s">
        <v>2788</v>
      </c>
      <c r="D2811">
        <v>2533</v>
      </c>
      <c r="E2811" s="1">
        <f>(Comuni[[#This Row],[Popolazione2011]]/SUM(D:D))*100</f>
        <v>4.2626625394624439E-3</v>
      </c>
      <c r="F2811">
        <f t="shared" si="43"/>
        <v>1026433</v>
      </c>
      <c r="G2811" s="1">
        <f>(Comuni[[#This Row],[Popolazione2011]]/Comuni[[#This Row],[TOT POP REGIONE ]])*100</f>
        <v>0.24677694501248501</v>
      </c>
      <c r="H2811" t="str">
        <f>IF(Comuni[[#This Row],[Popolazione2011]]&gt;300000,"MAGGIORE","")</f>
        <v/>
      </c>
      <c r="I2811" t="str">
        <f>_xlfn.XLOOKUP(Comuni[[#This Row],[Regione]],Ripartizione_geografica[Regione],Ripartizione_geografica[Ripartizione geografica])</f>
        <v>Nord-est</v>
      </c>
      <c r="J2811">
        <f>_xlfn.XLOOKUP(Comuni[[#This Row],[Regione]],Ripartizione_geografica[Regione],Ripartizione_geografica[Codice Regione])</f>
        <v>4</v>
      </c>
      <c r="K2811">
        <f>_xlfn.XLOOKUP(Comuni[[#This Row],[Regione]],Table_0[Regione],Table_0[Totale])</f>
        <v>552594</v>
      </c>
      <c r="L2811">
        <f>_xlfn.XLOOKUP(Comuni[[#This Row],[Regione]],Table_0[Regione],Table_0[Guariti])</f>
        <v>548473</v>
      </c>
      <c r="M2811">
        <f>_xlfn.XLOOKUP(Comuni[[#This Row],[Regione]],Table_0[Regione],Table_0[Deceduti])</f>
        <v>3318</v>
      </c>
      <c r="N2811" s="1">
        <f>(Comuni[[#This Row],[Popolazione2011]]/Comuni[[#This Row],[Ammalati TOT]])*100</f>
        <v>0.45838355103385126</v>
      </c>
      <c r="O2811">
        <f>_xlfn.XLOOKUP(Comuni[[#This Row],[Regione]],Table_0[Regione],Table_0[TOT AREA])</f>
        <v>6168603</v>
      </c>
      <c r="P2811" s="1">
        <f>(Comuni[[#This Row],[Popolazione2011]]/Comuni[[#This Row],[Ammalati AREA]])*100</f>
        <v>4.1062781962139562E-2</v>
      </c>
    </row>
    <row r="2812" spans="1:16" x14ac:dyDescent="0.3">
      <c r="A2812" t="s">
        <v>2836</v>
      </c>
      <c r="B2812" t="s">
        <v>8024</v>
      </c>
      <c r="C2812" t="s">
        <v>2788</v>
      </c>
      <c r="D2812">
        <v>879</v>
      </c>
      <c r="E2812" s="1">
        <f>(Comuni[[#This Row],[Popolazione2011]]/SUM(D:D))*100</f>
        <v>1.4792263609109705E-3</v>
      </c>
      <c r="F2812">
        <f t="shared" si="43"/>
        <v>1026433</v>
      </c>
      <c r="G2812" s="1">
        <f>(Comuni[[#This Row],[Popolazione2011]]/Comuni[[#This Row],[TOT POP REGIONE ]])*100</f>
        <v>8.5636373733112628E-2</v>
      </c>
      <c r="H2812" t="str">
        <f>IF(Comuni[[#This Row],[Popolazione2011]]&gt;300000,"MAGGIORE","")</f>
        <v/>
      </c>
      <c r="I2812" t="str">
        <f>_xlfn.XLOOKUP(Comuni[[#This Row],[Regione]],Ripartizione_geografica[Regione],Ripartizione_geografica[Ripartizione geografica])</f>
        <v>Nord-est</v>
      </c>
      <c r="J2812">
        <f>_xlfn.XLOOKUP(Comuni[[#This Row],[Regione]],Ripartizione_geografica[Regione],Ripartizione_geografica[Codice Regione])</f>
        <v>4</v>
      </c>
      <c r="K2812">
        <f>_xlfn.XLOOKUP(Comuni[[#This Row],[Regione]],Table_0[Regione],Table_0[Totale])</f>
        <v>552594</v>
      </c>
      <c r="L2812">
        <f>_xlfn.XLOOKUP(Comuni[[#This Row],[Regione]],Table_0[Regione],Table_0[Guariti])</f>
        <v>548473</v>
      </c>
      <c r="M2812">
        <f>_xlfn.XLOOKUP(Comuni[[#This Row],[Regione]],Table_0[Regione],Table_0[Deceduti])</f>
        <v>3318</v>
      </c>
      <c r="N2812" s="1">
        <f>(Comuni[[#This Row],[Popolazione2011]]/Comuni[[#This Row],[Ammalati TOT]])*100</f>
        <v>0.15906795947838739</v>
      </c>
      <c r="O2812">
        <f>_xlfn.XLOOKUP(Comuni[[#This Row],[Regione]],Table_0[Regione],Table_0[TOT AREA])</f>
        <v>6168603</v>
      </c>
      <c r="P2812" s="1">
        <f>(Comuni[[#This Row],[Popolazione2011]]/Comuni[[#This Row],[Ammalati AREA]])*100</f>
        <v>1.4249579686032639E-2</v>
      </c>
    </row>
    <row r="2813" spans="1:16" x14ac:dyDescent="0.3">
      <c r="A2813" t="s">
        <v>2837</v>
      </c>
      <c r="B2813" t="s">
        <v>8024</v>
      </c>
      <c r="C2813" t="s">
        <v>2788</v>
      </c>
      <c r="D2813">
        <v>1648</v>
      </c>
      <c r="E2813" s="1">
        <f>(Comuni[[#This Row],[Popolazione2011]]/SUM(D:D))*100</f>
        <v>2.7733390702858697E-3</v>
      </c>
      <c r="F2813">
        <f t="shared" si="43"/>
        <v>1026433</v>
      </c>
      <c r="G2813" s="1">
        <f>(Comuni[[#This Row],[Popolazione2011]]/Comuni[[#This Row],[TOT POP REGIONE ]])*100</f>
        <v>0.16055602265320776</v>
      </c>
      <c r="H2813" t="str">
        <f>IF(Comuni[[#This Row],[Popolazione2011]]&gt;300000,"MAGGIORE","")</f>
        <v/>
      </c>
      <c r="I2813" t="str">
        <f>_xlfn.XLOOKUP(Comuni[[#This Row],[Regione]],Ripartizione_geografica[Regione],Ripartizione_geografica[Ripartizione geografica])</f>
        <v>Nord-est</v>
      </c>
      <c r="J2813">
        <f>_xlfn.XLOOKUP(Comuni[[#This Row],[Regione]],Ripartizione_geografica[Regione],Ripartizione_geografica[Codice Regione])</f>
        <v>4</v>
      </c>
      <c r="K2813">
        <f>_xlfn.XLOOKUP(Comuni[[#This Row],[Regione]],Table_0[Regione],Table_0[Totale])</f>
        <v>552594</v>
      </c>
      <c r="L2813">
        <f>_xlfn.XLOOKUP(Comuni[[#This Row],[Regione]],Table_0[Regione],Table_0[Guariti])</f>
        <v>548473</v>
      </c>
      <c r="M2813">
        <f>_xlfn.XLOOKUP(Comuni[[#This Row],[Regione]],Table_0[Regione],Table_0[Deceduti])</f>
        <v>3318</v>
      </c>
      <c r="N2813" s="1">
        <f>(Comuni[[#This Row],[Popolazione2011]]/Comuni[[#This Row],[Ammalati TOT]])*100</f>
        <v>0.29822980343615746</v>
      </c>
      <c r="O2813">
        <f>_xlfn.XLOOKUP(Comuni[[#This Row],[Regione]],Table_0[Regione],Table_0[TOT AREA])</f>
        <v>6168603</v>
      </c>
      <c r="P2813" s="1">
        <f>(Comuni[[#This Row],[Popolazione2011]]/Comuni[[#This Row],[Ammalati AREA]])*100</f>
        <v>2.6715935520570864E-2</v>
      </c>
    </row>
    <row r="2814" spans="1:16" x14ac:dyDescent="0.3">
      <c r="A2814" t="s">
        <v>2838</v>
      </c>
      <c r="B2814" t="s">
        <v>8024</v>
      </c>
      <c r="C2814" t="s">
        <v>2788</v>
      </c>
      <c r="D2814">
        <v>37368</v>
      </c>
      <c r="E2814" s="1">
        <f>(Comuni[[#This Row],[Popolazione2011]]/SUM(D:D))*100</f>
        <v>6.2884790278181057E-2</v>
      </c>
      <c r="F2814">
        <f t="shared" si="43"/>
        <v>1026433</v>
      </c>
      <c r="G2814" s="1">
        <f>(Comuni[[#This Row],[Popolazione2011]]/Comuni[[#This Row],[TOT POP REGIONE ]])*100</f>
        <v>3.6405688437530745</v>
      </c>
      <c r="H2814" t="str">
        <f>IF(Comuni[[#This Row],[Popolazione2011]]&gt;300000,"MAGGIORE","")</f>
        <v/>
      </c>
      <c r="I2814" t="str">
        <f>_xlfn.XLOOKUP(Comuni[[#This Row],[Regione]],Ripartizione_geografica[Regione],Ripartizione_geografica[Ripartizione geografica])</f>
        <v>Nord-est</v>
      </c>
      <c r="J2814">
        <f>_xlfn.XLOOKUP(Comuni[[#This Row],[Regione]],Ripartizione_geografica[Regione],Ripartizione_geografica[Codice Regione])</f>
        <v>4</v>
      </c>
      <c r="K2814">
        <f>_xlfn.XLOOKUP(Comuni[[#This Row],[Regione]],Table_0[Regione],Table_0[Totale])</f>
        <v>552594</v>
      </c>
      <c r="L2814">
        <f>_xlfn.XLOOKUP(Comuni[[#This Row],[Regione]],Table_0[Regione],Table_0[Guariti])</f>
        <v>548473</v>
      </c>
      <c r="M2814">
        <f>_xlfn.XLOOKUP(Comuni[[#This Row],[Regione]],Table_0[Regione],Table_0[Deceduti])</f>
        <v>3318</v>
      </c>
      <c r="N2814" s="1">
        <f>(Comuni[[#This Row],[Popolazione2011]]/Comuni[[#This Row],[Ammalati TOT]])*100</f>
        <v>6.7622884070402494</v>
      </c>
      <c r="O2814">
        <f>_xlfn.XLOOKUP(Comuni[[#This Row],[Regione]],Table_0[Regione],Table_0[TOT AREA])</f>
        <v>6168603</v>
      </c>
      <c r="P2814" s="1">
        <f>(Comuni[[#This Row],[Popolazione2011]]/Comuni[[#This Row],[Ammalati AREA]])*100</f>
        <v>0.60577735347857531</v>
      </c>
    </row>
    <row r="2815" spans="1:16" x14ac:dyDescent="0.3">
      <c r="A2815" t="s">
        <v>2839</v>
      </c>
      <c r="B2815" t="s">
        <v>8024</v>
      </c>
      <c r="C2815" t="s">
        <v>2788</v>
      </c>
      <c r="D2815">
        <v>2797</v>
      </c>
      <c r="E2815" s="1">
        <f>(Comuni[[#This Row],[Popolazione2011]]/SUM(D:D))*100</f>
        <v>4.7069353031490152E-3</v>
      </c>
      <c r="F2815">
        <f t="shared" si="43"/>
        <v>1026433</v>
      </c>
      <c r="G2815" s="1">
        <f>(Comuni[[#This Row],[Popolazione2011]]/Comuni[[#This Row],[TOT POP REGIONE ]])*100</f>
        <v>0.27249708456372701</v>
      </c>
      <c r="H2815" t="str">
        <f>IF(Comuni[[#This Row],[Popolazione2011]]&gt;300000,"MAGGIORE","")</f>
        <v/>
      </c>
      <c r="I2815" t="str">
        <f>_xlfn.XLOOKUP(Comuni[[#This Row],[Regione]],Ripartizione_geografica[Regione],Ripartizione_geografica[Ripartizione geografica])</f>
        <v>Nord-est</v>
      </c>
      <c r="J2815">
        <f>_xlfn.XLOOKUP(Comuni[[#This Row],[Regione]],Ripartizione_geografica[Regione],Ripartizione_geografica[Codice Regione])</f>
        <v>4</v>
      </c>
      <c r="K2815">
        <f>_xlfn.XLOOKUP(Comuni[[#This Row],[Regione]],Table_0[Regione],Table_0[Totale])</f>
        <v>552594</v>
      </c>
      <c r="L2815">
        <f>_xlfn.XLOOKUP(Comuni[[#This Row],[Regione]],Table_0[Regione],Table_0[Guariti])</f>
        <v>548473</v>
      </c>
      <c r="M2815">
        <f>_xlfn.XLOOKUP(Comuni[[#This Row],[Regione]],Table_0[Regione],Table_0[Deceduti])</f>
        <v>3318</v>
      </c>
      <c r="N2815" s="1">
        <f>(Comuni[[#This Row],[Popolazione2011]]/Comuni[[#This Row],[Ammalati TOT]])*100</f>
        <v>0.50615822828333279</v>
      </c>
      <c r="O2815">
        <f>_xlfn.XLOOKUP(Comuni[[#This Row],[Regione]],Table_0[Regione],Table_0[TOT AREA])</f>
        <v>6168603</v>
      </c>
      <c r="P2815" s="1">
        <f>(Comuni[[#This Row],[Popolazione2011]]/Comuni[[#This Row],[Ammalati AREA]])*100</f>
        <v>4.5342519205726156E-2</v>
      </c>
    </row>
    <row r="2816" spans="1:16" x14ac:dyDescent="0.3">
      <c r="A2816" t="s">
        <v>2840</v>
      </c>
      <c r="B2816" t="s">
        <v>8024</v>
      </c>
      <c r="C2816" t="s">
        <v>2788</v>
      </c>
      <c r="D2816">
        <v>1627</v>
      </c>
      <c r="E2816" s="1">
        <f>(Comuni[[#This Row],[Popolazione2011]]/SUM(D:D))*100</f>
        <v>2.737999191356256E-3</v>
      </c>
      <c r="F2816">
        <f t="shared" si="43"/>
        <v>1026433</v>
      </c>
      <c r="G2816" s="1">
        <f>(Comuni[[#This Row],[Popolazione2011]]/Comuni[[#This Row],[TOT POP REGIONE ]])*100</f>
        <v>0.15851010246163169</v>
      </c>
      <c r="H2816" t="str">
        <f>IF(Comuni[[#This Row],[Popolazione2011]]&gt;300000,"MAGGIORE","")</f>
        <v/>
      </c>
      <c r="I2816" t="str">
        <f>_xlfn.XLOOKUP(Comuni[[#This Row],[Regione]],Ripartizione_geografica[Regione],Ripartizione_geografica[Ripartizione geografica])</f>
        <v>Nord-est</v>
      </c>
      <c r="J2816">
        <f>_xlfn.XLOOKUP(Comuni[[#This Row],[Regione]],Ripartizione_geografica[Regione],Ripartizione_geografica[Codice Regione])</f>
        <v>4</v>
      </c>
      <c r="K2816">
        <f>_xlfn.XLOOKUP(Comuni[[#This Row],[Regione]],Table_0[Regione],Table_0[Totale])</f>
        <v>552594</v>
      </c>
      <c r="L2816">
        <f>_xlfn.XLOOKUP(Comuni[[#This Row],[Regione]],Table_0[Regione],Table_0[Guariti])</f>
        <v>548473</v>
      </c>
      <c r="M2816">
        <f>_xlfn.XLOOKUP(Comuni[[#This Row],[Regione]],Table_0[Regione],Table_0[Deceduti])</f>
        <v>3318</v>
      </c>
      <c r="N2816" s="1">
        <f>(Comuni[[#This Row],[Popolazione2011]]/Comuni[[#This Row],[Ammalati TOT]])*100</f>
        <v>0.29442954501858509</v>
      </c>
      <c r="O2816">
        <f>_xlfn.XLOOKUP(Comuni[[#This Row],[Regione]],Table_0[Regione],Table_0[TOT AREA])</f>
        <v>6168603</v>
      </c>
      <c r="P2816" s="1">
        <f>(Comuni[[#This Row],[Popolazione2011]]/Comuni[[#This Row],[Ammalati AREA]])*100</f>
        <v>2.6375501876194661E-2</v>
      </c>
    </row>
    <row r="2817" spans="1:16" x14ac:dyDescent="0.3">
      <c r="A2817" t="s">
        <v>2841</v>
      </c>
      <c r="B2817" t="s">
        <v>8024</v>
      </c>
      <c r="C2817" t="s">
        <v>2788</v>
      </c>
      <c r="D2817">
        <v>2171</v>
      </c>
      <c r="E2817" s="1">
        <f>(Comuni[[#This Row],[Popolazione2011]]/SUM(D:D))*100</f>
        <v>3.6534703407710089E-3</v>
      </c>
      <c r="F2817">
        <f t="shared" si="43"/>
        <v>1026433</v>
      </c>
      <c r="G2817" s="1">
        <f>(Comuni[[#This Row],[Popolazione2011]]/Comuni[[#This Row],[TOT POP REGIONE ]])*100</f>
        <v>0.21150917790055462</v>
      </c>
      <c r="H2817" t="str">
        <f>IF(Comuni[[#This Row],[Popolazione2011]]&gt;300000,"MAGGIORE","")</f>
        <v/>
      </c>
      <c r="I2817" t="str">
        <f>_xlfn.XLOOKUP(Comuni[[#This Row],[Regione]],Ripartizione_geografica[Regione],Ripartizione_geografica[Ripartizione geografica])</f>
        <v>Nord-est</v>
      </c>
      <c r="J2817">
        <f>_xlfn.XLOOKUP(Comuni[[#This Row],[Regione]],Ripartizione_geografica[Regione],Ripartizione_geografica[Codice Regione])</f>
        <v>4</v>
      </c>
      <c r="K2817">
        <f>_xlfn.XLOOKUP(Comuni[[#This Row],[Regione]],Table_0[Regione],Table_0[Totale])</f>
        <v>552594</v>
      </c>
      <c r="L2817">
        <f>_xlfn.XLOOKUP(Comuni[[#This Row],[Regione]],Table_0[Regione],Table_0[Guariti])</f>
        <v>548473</v>
      </c>
      <c r="M2817">
        <f>_xlfn.XLOOKUP(Comuni[[#This Row],[Regione]],Table_0[Regione],Table_0[Deceduti])</f>
        <v>3318</v>
      </c>
      <c r="N2817" s="1">
        <f>(Comuni[[#This Row],[Popolazione2011]]/Comuni[[#This Row],[Ammalati TOT]])*100</f>
        <v>0.3928743345023652</v>
      </c>
      <c r="O2817">
        <f>_xlfn.XLOOKUP(Comuni[[#This Row],[Regione]],Table_0[Regione],Table_0[TOT AREA])</f>
        <v>6168603</v>
      </c>
      <c r="P2817" s="1">
        <f>(Comuni[[#This Row],[Popolazione2011]]/Comuni[[#This Row],[Ammalati AREA]])*100</f>
        <v>3.519435437813067E-2</v>
      </c>
    </row>
    <row r="2818" spans="1:16" x14ac:dyDescent="0.3">
      <c r="A2818" t="s">
        <v>2842</v>
      </c>
      <c r="B2818" t="s">
        <v>8024</v>
      </c>
      <c r="C2818" t="s">
        <v>2788</v>
      </c>
      <c r="D2818">
        <v>1831</v>
      </c>
      <c r="E2818" s="1">
        <f>(Comuni[[#This Row],[Popolazione2011]]/SUM(D:D))*100</f>
        <v>3.0813008723867886E-3</v>
      </c>
      <c r="F2818">
        <f t="shared" ref="F2818:F2881" si="44">SUMIFS(D:D,B:B,B2818)</f>
        <v>1026433</v>
      </c>
      <c r="G2818" s="1">
        <f>(Comuni[[#This Row],[Popolazione2011]]/Comuni[[#This Row],[TOT POP REGIONE ]])*100</f>
        <v>0.17838475575122781</v>
      </c>
      <c r="H2818" t="str">
        <f>IF(Comuni[[#This Row],[Popolazione2011]]&gt;300000,"MAGGIORE","")</f>
        <v/>
      </c>
      <c r="I2818" t="str">
        <f>_xlfn.XLOOKUP(Comuni[[#This Row],[Regione]],Ripartizione_geografica[Regione],Ripartizione_geografica[Ripartizione geografica])</f>
        <v>Nord-est</v>
      </c>
      <c r="J2818">
        <f>_xlfn.XLOOKUP(Comuni[[#This Row],[Regione]],Ripartizione_geografica[Regione],Ripartizione_geografica[Codice Regione])</f>
        <v>4</v>
      </c>
      <c r="K2818">
        <f>_xlfn.XLOOKUP(Comuni[[#This Row],[Regione]],Table_0[Regione],Table_0[Totale])</f>
        <v>552594</v>
      </c>
      <c r="L2818">
        <f>_xlfn.XLOOKUP(Comuni[[#This Row],[Regione]],Table_0[Regione],Table_0[Guariti])</f>
        <v>548473</v>
      </c>
      <c r="M2818">
        <f>_xlfn.XLOOKUP(Comuni[[#This Row],[Regione]],Table_0[Regione],Table_0[Deceduti])</f>
        <v>3318</v>
      </c>
      <c r="N2818" s="1">
        <f>(Comuni[[#This Row],[Popolazione2011]]/Comuni[[#This Row],[Ammalati TOT]])*100</f>
        <v>0.33134634107500266</v>
      </c>
      <c r="O2818">
        <f>_xlfn.XLOOKUP(Comuni[[#This Row],[Regione]],Table_0[Regione],Table_0[TOT AREA])</f>
        <v>6168603</v>
      </c>
      <c r="P2818" s="1">
        <f>(Comuni[[#This Row],[Popolazione2011]]/Comuni[[#This Row],[Ammalati AREA]])*100</f>
        <v>2.9682571564420661E-2</v>
      </c>
    </row>
    <row r="2819" spans="1:16" x14ac:dyDescent="0.3">
      <c r="A2819" t="s">
        <v>2843</v>
      </c>
      <c r="B2819" t="s">
        <v>8024</v>
      </c>
      <c r="C2819" t="s">
        <v>2788</v>
      </c>
      <c r="D2819">
        <v>5554</v>
      </c>
      <c r="E2819" s="1">
        <f>(Comuni[[#This Row],[Popolazione2011]]/SUM(D:D))*100</f>
        <v>9.346556551194006E-3</v>
      </c>
      <c r="F2819">
        <f t="shared" si="44"/>
        <v>1026433</v>
      </c>
      <c r="G2819" s="1">
        <f>(Comuni[[#This Row],[Popolazione2011]]/Comuni[[#This Row],[TOT POP REGIONE ]])*100</f>
        <v>0.54109717828635673</v>
      </c>
      <c r="H2819" t="str">
        <f>IF(Comuni[[#This Row],[Popolazione2011]]&gt;300000,"MAGGIORE","")</f>
        <v/>
      </c>
      <c r="I2819" t="str">
        <f>_xlfn.XLOOKUP(Comuni[[#This Row],[Regione]],Ripartizione_geografica[Regione],Ripartizione_geografica[Ripartizione geografica])</f>
        <v>Nord-est</v>
      </c>
      <c r="J2819">
        <f>_xlfn.XLOOKUP(Comuni[[#This Row],[Regione]],Ripartizione_geografica[Regione],Ripartizione_geografica[Codice Regione])</f>
        <v>4</v>
      </c>
      <c r="K2819">
        <f>_xlfn.XLOOKUP(Comuni[[#This Row],[Regione]],Table_0[Regione],Table_0[Totale])</f>
        <v>552594</v>
      </c>
      <c r="L2819">
        <f>_xlfn.XLOOKUP(Comuni[[#This Row],[Regione]],Table_0[Regione],Table_0[Guariti])</f>
        <v>548473</v>
      </c>
      <c r="M2819">
        <f>_xlfn.XLOOKUP(Comuni[[#This Row],[Regione]],Table_0[Regione],Table_0[Deceduti])</f>
        <v>3318</v>
      </c>
      <c r="N2819" s="1">
        <f>(Comuni[[#This Row],[Popolazione2011]]/Comuni[[#This Row],[Ammalati TOT]])*100</f>
        <v>1.0050778691046229</v>
      </c>
      <c r="O2819">
        <f>_xlfn.XLOOKUP(Comuni[[#This Row],[Regione]],Table_0[Regione],Table_0[TOT AREA])</f>
        <v>6168603</v>
      </c>
      <c r="P2819" s="1">
        <f>(Comuni[[#This Row],[Popolazione2011]]/Comuni[[#This Row],[Ammalati AREA]])*100</f>
        <v>9.0036593374545254E-2</v>
      </c>
    </row>
    <row r="2820" spans="1:16" x14ac:dyDescent="0.3">
      <c r="A2820" t="s">
        <v>2844</v>
      </c>
      <c r="B2820" t="s">
        <v>8024</v>
      </c>
      <c r="C2820" t="s">
        <v>2788</v>
      </c>
      <c r="D2820">
        <v>2886</v>
      </c>
      <c r="E2820" s="1">
        <f>(Comuni[[#This Row],[Popolazione2011]]/SUM(D:D))*100</f>
        <v>4.8567090757554738E-3</v>
      </c>
      <c r="F2820">
        <f t="shared" si="44"/>
        <v>1026433</v>
      </c>
      <c r="G2820" s="1">
        <f>(Comuni[[#This Row],[Popolazione2011]]/Comuni[[#This Row],[TOT POP REGIONE ]])*100</f>
        <v>0.28116788918516844</v>
      </c>
      <c r="H2820" t="str">
        <f>IF(Comuni[[#This Row],[Popolazione2011]]&gt;300000,"MAGGIORE","")</f>
        <v/>
      </c>
      <c r="I2820" t="str">
        <f>_xlfn.XLOOKUP(Comuni[[#This Row],[Regione]],Ripartizione_geografica[Regione],Ripartizione_geografica[Ripartizione geografica])</f>
        <v>Nord-est</v>
      </c>
      <c r="J2820">
        <f>_xlfn.XLOOKUP(Comuni[[#This Row],[Regione]],Ripartizione_geografica[Regione],Ripartizione_geografica[Codice Regione])</f>
        <v>4</v>
      </c>
      <c r="K2820">
        <f>_xlfn.XLOOKUP(Comuni[[#This Row],[Regione]],Table_0[Regione],Table_0[Totale])</f>
        <v>552594</v>
      </c>
      <c r="L2820">
        <f>_xlfn.XLOOKUP(Comuni[[#This Row],[Regione]],Table_0[Regione],Table_0[Guariti])</f>
        <v>548473</v>
      </c>
      <c r="M2820">
        <f>_xlfn.XLOOKUP(Comuni[[#This Row],[Regione]],Table_0[Regione],Table_0[Deceduti])</f>
        <v>3318</v>
      </c>
      <c r="N2820" s="1">
        <f>(Comuni[[#This Row],[Popolazione2011]]/Comuni[[#This Row],[Ammalati TOT]])*100</f>
        <v>0.5222640853863777</v>
      </c>
      <c r="O2820">
        <f>_xlfn.XLOOKUP(Comuni[[#This Row],[Regione]],Table_0[Regione],Table_0[TOT AREA])</f>
        <v>6168603</v>
      </c>
      <c r="P2820" s="1">
        <f>(Comuni[[#This Row],[Popolazione2011]]/Comuni[[#This Row],[Ammalati AREA]])*100</f>
        <v>4.6785309412844367E-2</v>
      </c>
    </row>
    <row r="2821" spans="1:16" x14ac:dyDescent="0.3">
      <c r="A2821" t="s">
        <v>2845</v>
      </c>
      <c r="B2821" t="s">
        <v>8024</v>
      </c>
      <c r="C2821" t="s">
        <v>2788</v>
      </c>
      <c r="D2821">
        <v>1903</v>
      </c>
      <c r="E2821" s="1">
        <f>(Comuni[[#This Row],[Popolazione2011]]/SUM(D:D))*100</f>
        <v>3.2024661715740351E-3</v>
      </c>
      <c r="F2821">
        <f t="shared" si="44"/>
        <v>1026433</v>
      </c>
      <c r="G2821" s="1">
        <f>(Comuni[[#This Row],[Popolazione2011]]/Comuni[[#This Row],[TOT POP REGIONE ]])*100</f>
        <v>0.18539933926520288</v>
      </c>
      <c r="H2821" t="str">
        <f>IF(Comuni[[#This Row],[Popolazione2011]]&gt;300000,"MAGGIORE","")</f>
        <v/>
      </c>
      <c r="I2821" t="str">
        <f>_xlfn.XLOOKUP(Comuni[[#This Row],[Regione]],Ripartizione_geografica[Regione],Ripartizione_geografica[Ripartizione geografica])</f>
        <v>Nord-est</v>
      </c>
      <c r="J2821">
        <f>_xlfn.XLOOKUP(Comuni[[#This Row],[Regione]],Ripartizione_geografica[Regione],Ripartizione_geografica[Codice Regione])</f>
        <v>4</v>
      </c>
      <c r="K2821">
        <f>_xlfn.XLOOKUP(Comuni[[#This Row],[Regione]],Table_0[Regione],Table_0[Totale])</f>
        <v>552594</v>
      </c>
      <c r="L2821">
        <f>_xlfn.XLOOKUP(Comuni[[#This Row],[Regione]],Table_0[Regione],Table_0[Guariti])</f>
        <v>548473</v>
      </c>
      <c r="M2821">
        <f>_xlfn.XLOOKUP(Comuni[[#This Row],[Regione]],Table_0[Regione],Table_0[Deceduti])</f>
        <v>3318</v>
      </c>
      <c r="N2821" s="1">
        <f>(Comuni[[#This Row],[Popolazione2011]]/Comuni[[#This Row],[Ammalati TOT]])*100</f>
        <v>0.34437579850667943</v>
      </c>
      <c r="O2821">
        <f>_xlfn.XLOOKUP(Comuni[[#This Row],[Regione]],Table_0[Regione],Table_0[TOT AREA])</f>
        <v>6168603</v>
      </c>
      <c r="P2821" s="1">
        <f>(Comuni[[#This Row],[Popolazione2011]]/Comuni[[#This Row],[Ammalati AREA]])*100</f>
        <v>3.0849772630853374E-2</v>
      </c>
    </row>
    <row r="2822" spans="1:16" x14ac:dyDescent="0.3">
      <c r="A2822" t="s">
        <v>2846</v>
      </c>
      <c r="B2822" t="s">
        <v>8024</v>
      </c>
      <c r="C2822" t="s">
        <v>2788</v>
      </c>
      <c r="D2822">
        <v>3898</v>
      </c>
      <c r="E2822" s="1">
        <f>(Comuni[[#This Row],[Popolazione2011]]/SUM(D:D))*100</f>
        <v>6.5597546698873297E-3</v>
      </c>
      <c r="F2822">
        <f t="shared" si="44"/>
        <v>1026433</v>
      </c>
      <c r="G2822" s="1">
        <f>(Comuni[[#This Row],[Popolazione2011]]/Comuni[[#This Row],[TOT POP REGIONE ]])*100</f>
        <v>0.37976175746492952</v>
      </c>
      <c r="H2822" t="str">
        <f>IF(Comuni[[#This Row],[Popolazione2011]]&gt;300000,"MAGGIORE","")</f>
        <v/>
      </c>
      <c r="I2822" t="str">
        <f>_xlfn.XLOOKUP(Comuni[[#This Row],[Regione]],Ripartizione_geografica[Regione],Ripartizione_geografica[Ripartizione geografica])</f>
        <v>Nord-est</v>
      </c>
      <c r="J2822">
        <f>_xlfn.XLOOKUP(Comuni[[#This Row],[Regione]],Ripartizione_geografica[Regione],Ripartizione_geografica[Codice Regione])</f>
        <v>4</v>
      </c>
      <c r="K2822">
        <f>_xlfn.XLOOKUP(Comuni[[#This Row],[Regione]],Table_0[Regione],Table_0[Totale])</f>
        <v>552594</v>
      </c>
      <c r="L2822">
        <f>_xlfn.XLOOKUP(Comuni[[#This Row],[Regione]],Table_0[Regione],Table_0[Guariti])</f>
        <v>548473</v>
      </c>
      <c r="M2822">
        <f>_xlfn.XLOOKUP(Comuni[[#This Row],[Regione]],Table_0[Regione],Table_0[Deceduti])</f>
        <v>3318</v>
      </c>
      <c r="N2822" s="1">
        <f>(Comuni[[#This Row],[Popolazione2011]]/Comuni[[#This Row],[Ammalati TOT]])*100</f>
        <v>0.7054003481760569</v>
      </c>
      <c r="O2822">
        <f>_xlfn.XLOOKUP(Comuni[[#This Row],[Regione]],Table_0[Regione],Table_0[TOT AREA])</f>
        <v>6168603</v>
      </c>
      <c r="P2822" s="1">
        <f>(Comuni[[#This Row],[Popolazione2011]]/Comuni[[#This Row],[Ammalati AREA]])*100</f>
        <v>6.3190968846592976E-2</v>
      </c>
    </row>
    <row r="2823" spans="1:16" x14ac:dyDescent="0.3">
      <c r="A2823" t="s">
        <v>2847</v>
      </c>
      <c r="B2823" t="s">
        <v>8024</v>
      </c>
      <c r="C2823" t="s">
        <v>2788</v>
      </c>
      <c r="D2823">
        <v>3554</v>
      </c>
      <c r="E2823" s="1">
        <f>(Comuni[[#This Row],[Popolazione2011]]/SUM(D:D))*100</f>
        <v>5.980853795992707E-3</v>
      </c>
      <c r="F2823">
        <f t="shared" si="44"/>
        <v>1026433</v>
      </c>
      <c r="G2823" s="1">
        <f>(Comuni[[#This Row],[Popolazione2011]]/Comuni[[#This Row],[TOT POP REGIONE ]])*100</f>
        <v>0.34624763623149291</v>
      </c>
      <c r="H2823" t="str">
        <f>IF(Comuni[[#This Row],[Popolazione2011]]&gt;300000,"MAGGIORE","")</f>
        <v/>
      </c>
      <c r="I2823" t="str">
        <f>_xlfn.XLOOKUP(Comuni[[#This Row],[Regione]],Ripartizione_geografica[Regione],Ripartizione_geografica[Ripartizione geografica])</f>
        <v>Nord-est</v>
      </c>
      <c r="J2823">
        <f>_xlfn.XLOOKUP(Comuni[[#This Row],[Regione]],Ripartizione_geografica[Regione],Ripartizione_geografica[Codice Regione])</f>
        <v>4</v>
      </c>
      <c r="K2823">
        <f>_xlfn.XLOOKUP(Comuni[[#This Row],[Regione]],Table_0[Regione],Table_0[Totale])</f>
        <v>552594</v>
      </c>
      <c r="L2823">
        <f>_xlfn.XLOOKUP(Comuni[[#This Row],[Regione]],Table_0[Regione],Table_0[Guariti])</f>
        <v>548473</v>
      </c>
      <c r="M2823">
        <f>_xlfn.XLOOKUP(Comuni[[#This Row],[Regione]],Table_0[Regione],Table_0[Deceduti])</f>
        <v>3318</v>
      </c>
      <c r="N2823" s="1">
        <f>(Comuni[[#This Row],[Popolazione2011]]/Comuni[[#This Row],[Ammalati TOT]])*100</f>
        <v>0.64314849600249013</v>
      </c>
      <c r="O2823">
        <f>_xlfn.XLOOKUP(Comuni[[#This Row],[Regione]],Table_0[Regione],Table_0[TOT AREA])</f>
        <v>6168603</v>
      </c>
      <c r="P2823" s="1">
        <f>(Comuni[[#This Row],[Popolazione2011]]/Comuni[[#This Row],[Ammalati AREA]])*100</f>
        <v>5.7614341529192273E-2</v>
      </c>
    </row>
    <row r="2824" spans="1:16" x14ac:dyDescent="0.3">
      <c r="A2824" t="s">
        <v>2848</v>
      </c>
      <c r="B2824" t="s">
        <v>8024</v>
      </c>
      <c r="C2824" t="s">
        <v>2788</v>
      </c>
      <c r="D2824">
        <v>4653</v>
      </c>
      <c r="E2824" s="1">
        <f>(Comuni[[#This Row],[Popolazione2011]]/SUM(D:D))*100</f>
        <v>7.8303074599758195E-3</v>
      </c>
      <c r="F2824">
        <f t="shared" si="44"/>
        <v>1026433</v>
      </c>
      <c r="G2824" s="1">
        <f>(Comuni[[#This Row],[Popolazione2011]]/Comuni[[#This Row],[TOT POP REGIONE ]])*100</f>
        <v>0.45331745959064057</v>
      </c>
      <c r="H2824" t="str">
        <f>IF(Comuni[[#This Row],[Popolazione2011]]&gt;300000,"MAGGIORE","")</f>
        <v/>
      </c>
      <c r="I2824" t="str">
        <f>_xlfn.XLOOKUP(Comuni[[#This Row],[Regione]],Ripartizione_geografica[Regione],Ripartizione_geografica[Ripartizione geografica])</f>
        <v>Nord-est</v>
      </c>
      <c r="J2824">
        <f>_xlfn.XLOOKUP(Comuni[[#This Row],[Regione]],Ripartizione_geografica[Regione],Ripartizione_geografica[Codice Regione])</f>
        <v>4</v>
      </c>
      <c r="K2824">
        <f>_xlfn.XLOOKUP(Comuni[[#This Row],[Regione]],Table_0[Regione],Table_0[Totale])</f>
        <v>552594</v>
      </c>
      <c r="L2824">
        <f>_xlfn.XLOOKUP(Comuni[[#This Row],[Regione]],Table_0[Regione],Table_0[Guariti])</f>
        <v>548473</v>
      </c>
      <c r="M2824">
        <f>_xlfn.XLOOKUP(Comuni[[#This Row],[Regione]],Table_0[Regione],Table_0[Deceduti])</f>
        <v>3318</v>
      </c>
      <c r="N2824" s="1">
        <f>(Comuni[[#This Row],[Popolazione2011]]/Comuni[[#This Row],[Ammalati TOT]])*100</f>
        <v>0.84202868652211216</v>
      </c>
      <c r="O2824">
        <f>_xlfn.XLOOKUP(Comuni[[#This Row],[Regione]],Table_0[Regione],Table_0[TOT AREA])</f>
        <v>6168603</v>
      </c>
      <c r="P2824" s="1">
        <f>(Comuni[[#This Row],[Popolazione2011]]/Comuni[[#This Row],[Ammalati AREA]])*100</f>
        <v>7.5430368918213739E-2</v>
      </c>
    </row>
    <row r="2825" spans="1:16" x14ac:dyDescent="0.3">
      <c r="A2825" t="s">
        <v>2849</v>
      </c>
      <c r="B2825" t="s">
        <v>8024</v>
      </c>
      <c r="C2825" t="s">
        <v>2788</v>
      </c>
      <c r="D2825">
        <v>3536</v>
      </c>
      <c r="E2825" s="1">
        <f>(Comuni[[#This Row],[Popolazione2011]]/SUM(D:D))*100</f>
        <v>5.9505624711958952E-3</v>
      </c>
      <c r="F2825">
        <f t="shared" si="44"/>
        <v>1026433</v>
      </c>
      <c r="G2825" s="1">
        <f>(Comuni[[#This Row],[Popolazione2011]]/Comuni[[#This Row],[TOT POP REGIONE ]])*100</f>
        <v>0.34449399035299921</v>
      </c>
      <c r="H2825" t="str">
        <f>IF(Comuni[[#This Row],[Popolazione2011]]&gt;300000,"MAGGIORE","")</f>
        <v/>
      </c>
      <c r="I2825" t="str">
        <f>_xlfn.XLOOKUP(Comuni[[#This Row],[Regione]],Ripartizione_geografica[Regione],Ripartizione_geografica[Ripartizione geografica])</f>
        <v>Nord-est</v>
      </c>
      <c r="J2825">
        <f>_xlfn.XLOOKUP(Comuni[[#This Row],[Regione]],Ripartizione_geografica[Regione],Ripartizione_geografica[Codice Regione])</f>
        <v>4</v>
      </c>
      <c r="K2825">
        <f>_xlfn.XLOOKUP(Comuni[[#This Row],[Regione]],Table_0[Regione],Table_0[Totale])</f>
        <v>552594</v>
      </c>
      <c r="L2825">
        <f>_xlfn.XLOOKUP(Comuni[[#This Row],[Regione]],Table_0[Regione],Table_0[Guariti])</f>
        <v>548473</v>
      </c>
      <c r="M2825">
        <f>_xlfn.XLOOKUP(Comuni[[#This Row],[Regione]],Table_0[Regione],Table_0[Deceduti])</f>
        <v>3318</v>
      </c>
      <c r="N2825" s="1">
        <f>(Comuni[[#This Row],[Popolazione2011]]/Comuni[[#This Row],[Ammalati TOT]])*100</f>
        <v>0.63989113164457079</v>
      </c>
      <c r="O2825">
        <f>_xlfn.XLOOKUP(Comuni[[#This Row],[Regione]],Table_0[Regione],Table_0[TOT AREA])</f>
        <v>6168603</v>
      </c>
      <c r="P2825" s="1">
        <f>(Comuni[[#This Row],[Popolazione2011]]/Comuni[[#This Row],[Ammalati AREA]])*100</f>
        <v>5.7322541262584084E-2</v>
      </c>
    </row>
    <row r="2826" spans="1:16" x14ac:dyDescent="0.3">
      <c r="A2826" t="s">
        <v>2850</v>
      </c>
      <c r="B2826" t="s">
        <v>8024</v>
      </c>
      <c r="C2826" t="s">
        <v>2788</v>
      </c>
      <c r="D2826">
        <v>1460</v>
      </c>
      <c r="E2826" s="1">
        <f>(Comuni[[#This Row],[Popolazione2011]]/SUM(D:D))*100</f>
        <v>2.4569630112969477E-3</v>
      </c>
      <c r="F2826">
        <f t="shared" si="44"/>
        <v>1026433</v>
      </c>
      <c r="G2826" s="1">
        <f>(Comuni[[#This Row],[Popolazione2011]]/Comuni[[#This Row],[TOT POP REGIONE ]])*100</f>
        <v>0.14224016570005057</v>
      </c>
      <c r="H2826" t="str">
        <f>IF(Comuni[[#This Row],[Popolazione2011]]&gt;300000,"MAGGIORE","")</f>
        <v/>
      </c>
      <c r="I2826" t="str">
        <f>_xlfn.XLOOKUP(Comuni[[#This Row],[Regione]],Ripartizione_geografica[Regione],Ripartizione_geografica[Ripartizione geografica])</f>
        <v>Nord-est</v>
      </c>
      <c r="J2826">
        <f>_xlfn.XLOOKUP(Comuni[[#This Row],[Regione]],Ripartizione_geografica[Regione],Ripartizione_geografica[Codice Regione])</f>
        <v>4</v>
      </c>
      <c r="K2826">
        <f>_xlfn.XLOOKUP(Comuni[[#This Row],[Regione]],Table_0[Regione],Table_0[Totale])</f>
        <v>552594</v>
      </c>
      <c r="L2826">
        <f>_xlfn.XLOOKUP(Comuni[[#This Row],[Regione]],Table_0[Regione],Table_0[Guariti])</f>
        <v>548473</v>
      </c>
      <c r="M2826">
        <f>_xlfn.XLOOKUP(Comuni[[#This Row],[Regione]],Table_0[Regione],Table_0[Deceduti])</f>
        <v>3318</v>
      </c>
      <c r="N2826" s="1">
        <f>(Comuni[[#This Row],[Popolazione2011]]/Comuni[[#This Row],[Ammalati TOT]])*100</f>
        <v>0.26420844236455698</v>
      </c>
      <c r="O2826">
        <f>_xlfn.XLOOKUP(Comuni[[#This Row],[Regione]],Table_0[Regione],Table_0[TOT AREA])</f>
        <v>6168603</v>
      </c>
      <c r="P2826" s="1">
        <f>(Comuni[[#This Row],[Popolazione2011]]/Comuni[[#This Row],[Ammalati AREA]])*100</f>
        <v>2.3668243847107685E-2</v>
      </c>
    </row>
    <row r="2827" spans="1:16" x14ac:dyDescent="0.3">
      <c r="A2827" t="s">
        <v>2851</v>
      </c>
      <c r="B2827" t="s">
        <v>8024</v>
      </c>
      <c r="C2827" t="s">
        <v>2788</v>
      </c>
      <c r="D2827">
        <v>692</v>
      </c>
      <c r="E2827" s="1">
        <f>(Comuni[[#This Row],[Popolazione2011]]/SUM(D:D))*100</f>
        <v>1.1645331532996492E-3</v>
      </c>
      <c r="F2827">
        <f t="shared" si="44"/>
        <v>1026433</v>
      </c>
      <c r="G2827" s="1">
        <f>(Comuni[[#This Row],[Popolazione2011]]/Comuni[[#This Row],[TOT POP REGIONE ]])*100</f>
        <v>6.7417941550982866E-2</v>
      </c>
      <c r="H2827" t="str">
        <f>IF(Comuni[[#This Row],[Popolazione2011]]&gt;300000,"MAGGIORE","")</f>
        <v/>
      </c>
      <c r="I2827" t="str">
        <f>_xlfn.XLOOKUP(Comuni[[#This Row],[Regione]],Ripartizione_geografica[Regione],Ripartizione_geografica[Ripartizione geografica])</f>
        <v>Nord-est</v>
      </c>
      <c r="J2827">
        <f>_xlfn.XLOOKUP(Comuni[[#This Row],[Regione]],Ripartizione_geografica[Regione],Ripartizione_geografica[Codice Regione])</f>
        <v>4</v>
      </c>
      <c r="K2827">
        <f>_xlfn.XLOOKUP(Comuni[[#This Row],[Regione]],Table_0[Regione],Table_0[Totale])</f>
        <v>552594</v>
      </c>
      <c r="L2827">
        <f>_xlfn.XLOOKUP(Comuni[[#This Row],[Regione]],Table_0[Regione],Table_0[Guariti])</f>
        <v>548473</v>
      </c>
      <c r="M2827">
        <f>_xlfn.XLOOKUP(Comuni[[#This Row],[Regione]],Table_0[Regione],Table_0[Deceduti])</f>
        <v>3318</v>
      </c>
      <c r="N2827" s="1">
        <f>(Comuni[[#This Row],[Popolazione2011]]/Comuni[[#This Row],[Ammalati TOT]])*100</f>
        <v>0.12522756309333796</v>
      </c>
      <c r="O2827">
        <f>_xlfn.XLOOKUP(Comuni[[#This Row],[Regione]],Table_0[Regione],Table_0[TOT AREA])</f>
        <v>6168603</v>
      </c>
      <c r="P2827" s="1">
        <f>(Comuni[[#This Row],[Popolazione2011]]/Comuni[[#This Row],[Ammalati AREA]])*100</f>
        <v>1.1218099138492135E-2</v>
      </c>
    </row>
    <row r="2828" spans="1:16" x14ac:dyDescent="0.3">
      <c r="A2828" t="s">
        <v>2852</v>
      </c>
      <c r="B2828" t="s">
        <v>8024</v>
      </c>
      <c r="C2828" t="s">
        <v>2788</v>
      </c>
      <c r="D2828">
        <v>195</v>
      </c>
      <c r="E2828" s="1">
        <f>(Comuni[[#This Row],[Popolazione2011]]/SUM(D:D))*100</f>
        <v>3.2815601863212657E-4</v>
      </c>
      <c r="F2828">
        <f t="shared" si="44"/>
        <v>1026433</v>
      </c>
      <c r="G2828" s="1">
        <f>(Comuni[[#This Row],[Popolazione2011]]/Comuni[[#This Row],[TOT POP REGIONE ]])*100</f>
        <v>1.8997830350349219E-2</v>
      </c>
      <c r="H2828" t="str">
        <f>IF(Comuni[[#This Row],[Popolazione2011]]&gt;300000,"MAGGIORE","")</f>
        <v/>
      </c>
      <c r="I2828" t="str">
        <f>_xlfn.XLOOKUP(Comuni[[#This Row],[Regione]],Ripartizione_geografica[Regione],Ripartizione_geografica[Ripartizione geografica])</f>
        <v>Nord-est</v>
      </c>
      <c r="J2828">
        <f>_xlfn.XLOOKUP(Comuni[[#This Row],[Regione]],Ripartizione_geografica[Regione],Ripartizione_geografica[Codice Regione])</f>
        <v>4</v>
      </c>
      <c r="K2828">
        <f>_xlfn.XLOOKUP(Comuni[[#This Row],[Regione]],Table_0[Regione],Table_0[Totale])</f>
        <v>552594</v>
      </c>
      <c r="L2828">
        <f>_xlfn.XLOOKUP(Comuni[[#This Row],[Regione]],Table_0[Regione],Table_0[Guariti])</f>
        <v>548473</v>
      </c>
      <c r="M2828">
        <f>_xlfn.XLOOKUP(Comuni[[#This Row],[Regione]],Table_0[Regione],Table_0[Deceduti])</f>
        <v>3318</v>
      </c>
      <c r="N2828" s="1">
        <f>(Comuni[[#This Row],[Popolazione2011]]/Comuni[[#This Row],[Ammalati TOT]])*100</f>
        <v>3.5288113877457956E-2</v>
      </c>
      <c r="O2828">
        <f>_xlfn.XLOOKUP(Comuni[[#This Row],[Regione]],Table_0[Regione],Table_0[TOT AREA])</f>
        <v>6168603</v>
      </c>
      <c r="P2828" s="1">
        <f>(Comuni[[#This Row],[Popolazione2011]]/Comuni[[#This Row],[Ammalati AREA]])*100</f>
        <v>3.1611695549219167E-3</v>
      </c>
    </row>
    <row r="2829" spans="1:16" x14ac:dyDescent="0.3">
      <c r="A2829" t="s">
        <v>2853</v>
      </c>
      <c r="B2829" t="s">
        <v>8024</v>
      </c>
      <c r="C2829" t="s">
        <v>2788</v>
      </c>
      <c r="D2829">
        <v>1763</v>
      </c>
      <c r="E2829" s="1">
        <f>(Comuni[[#This Row],[Popolazione2011]]/SUM(D:D))*100</f>
        <v>2.9668669787099441E-3</v>
      </c>
      <c r="F2829">
        <f t="shared" si="44"/>
        <v>1026433</v>
      </c>
      <c r="G2829" s="1">
        <f>(Comuni[[#This Row],[Popolazione2011]]/Comuni[[#This Row],[TOT POP REGIONE ]])*100</f>
        <v>0.17175987132136245</v>
      </c>
      <c r="H2829" t="str">
        <f>IF(Comuni[[#This Row],[Popolazione2011]]&gt;300000,"MAGGIORE","")</f>
        <v/>
      </c>
      <c r="I2829" t="str">
        <f>_xlfn.XLOOKUP(Comuni[[#This Row],[Regione]],Ripartizione_geografica[Regione],Ripartizione_geografica[Ripartizione geografica])</f>
        <v>Nord-est</v>
      </c>
      <c r="J2829">
        <f>_xlfn.XLOOKUP(Comuni[[#This Row],[Regione]],Ripartizione_geografica[Regione],Ripartizione_geografica[Codice Regione])</f>
        <v>4</v>
      </c>
      <c r="K2829">
        <f>_xlfn.XLOOKUP(Comuni[[#This Row],[Regione]],Table_0[Regione],Table_0[Totale])</f>
        <v>552594</v>
      </c>
      <c r="L2829">
        <f>_xlfn.XLOOKUP(Comuni[[#This Row],[Regione]],Table_0[Regione],Table_0[Guariti])</f>
        <v>548473</v>
      </c>
      <c r="M2829">
        <f>_xlfn.XLOOKUP(Comuni[[#This Row],[Regione]],Table_0[Regione],Table_0[Deceduti])</f>
        <v>3318</v>
      </c>
      <c r="N2829" s="1">
        <f>(Comuni[[#This Row],[Popolazione2011]]/Comuni[[#This Row],[Ammalati TOT]])*100</f>
        <v>0.31904074238953012</v>
      </c>
      <c r="O2829">
        <f>_xlfn.XLOOKUP(Comuni[[#This Row],[Regione]],Table_0[Regione],Table_0[TOT AREA])</f>
        <v>6168603</v>
      </c>
      <c r="P2829" s="1">
        <f>(Comuni[[#This Row],[Popolazione2011]]/Comuni[[#This Row],[Ammalati AREA]])*100</f>
        <v>2.8580215001678663E-2</v>
      </c>
    </row>
    <row r="2830" spans="1:16" x14ac:dyDescent="0.3">
      <c r="A2830" t="s">
        <v>2854</v>
      </c>
      <c r="B2830" t="s">
        <v>8024</v>
      </c>
      <c r="C2830" t="s">
        <v>2788</v>
      </c>
      <c r="D2830">
        <v>3356</v>
      </c>
      <c r="E2830" s="1">
        <f>(Comuni[[#This Row],[Popolazione2011]]/SUM(D:D))*100</f>
        <v>5.6476492232277785E-3</v>
      </c>
      <c r="F2830">
        <f t="shared" si="44"/>
        <v>1026433</v>
      </c>
      <c r="G2830" s="1">
        <f>(Comuni[[#This Row],[Popolazione2011]]/Comuni[[#This Row],[TOT POP REGIONE ]])*100</f>
        <v>0.32695753156806145</v>
      </c>
      <c r="H2830" t="str">
        <f>IF(Comuni[[#This Row],[Popolazione2011]]&gt;300000,"MAGGIORE","")</f>
        <v/>
      </c>
      <c r="I2830" t="str">
        <f>_xlfn.XLOOKUP(Comuni[[#This Row],[Regione]],Ripartizione_geografica[Regione],Ripartizione_geografica[Ripartizione geografica])</f>
        <v>Nord-est</v>
      </c>
      <c r="J2830">
        <f>_xlfn.XLOOKUP(Comuni[[#This Row],[Regione]],Ripartizione_geografica[Regione],Ripartizione_geografica[Codice Regione])</f>
        <v>4</v>
      </c>
      <c r="K2830">
        <f>_xlfn.XLOOKUP(Comuni[[#This Row],[Regione]],Table_0[Regione],Table_0[Totale])</f>
        <v>552594</v>
      </c>
      <c r="L2830">
        <f>_xlfn.XLOOKUP(Comuni[[#This Row],[Regione]],Table_0[Regione],Table_0[Guariti])</f>
        <v>548473</v>
      </c>
      <c r="M2830">
        <f>_xlfn.XLOOKUP(Comuni[[#This Row],[Regione]],Table_0[Regione],Table_0[Deceduti])</f>
        <v>3318</v>
      </c>
      <c r="N2830" s="1">
        <f>(Comuni[[#This Row],[Popolazione2011]]/Comuni[[#This Row],[Ammalati TOT]])*100</f>
        <v>0.60731748806537889</v>
      </c>
      <c r="O2830">
        <f>_xlfn.XLOOKUP(Comuni[[#This Row],[Regione]],Table_0[Regione],Table_0[TOT AREA])</f>
        <v>6168603</v>
      </c>
      <c r="P2830" s="1">
        <f>(Comuni[[#This Row],[Popolazione2011]]/Comuni[[#This Row],[Ammalati AREA]])*100</f>
        <v>5.4404538596502322E-2</v>
      </c>
    </row>
    <row r="2831" spans="1:16" x14ac:dyDescent="0.3">
      <c r="A2831" t="s">
        <v>2855</v>
      </c>
      <c r="B2831" t="s">
        <v>8024</v>
      </c>
      <c r="C2831" t="s">
        <v>2788</v>
      </c>
      <c r="D2831">
        <v>604</v>
      </c>
      <c r="E2831" s="1">
        <f>(Comuni[[#This Row],[Popolazione2011]]/SUM(D:D))*100</f>
        <v>1.0164422320707921E-3</v>
      </c>
      <c r="F2831">
        <f t="shared" si="44"/>
        <v>1026433</v>
      </c>
      <c r="G2831" s="1">
        <f>(Comuni[[#This Row],[Popolazione2011]]/Comuni[[#This Row],[TOT POP REGIONE ]])*100</f>
        <v>5.884456170056887E-2</v>
      </c>
      <c r="H2831" t="str">
        <f>IF(Comuni[[#This Row],[Popolazione2011]]&gt;300000,"MAGGIORE","")</f>
        <v/>
      </c>
      <c r="I2831" t="str">
        <f>_xlfn.XLOOKUP(Comuni[[#This Row],[Regione]],Ripartizione_geografica[Regione],Ripartizione_geografica[Ripartizione geografica])</f>
        <v>Nord-est</v>
      </c>
      <c r="J2831">
        <f>_xlfn.XLOOKUP(Comuni[[#This Row],[Regione]],Ripartizione_geografica[Regione],Ripartizione_geografica[Codice Regione])</f>
        <v>4</v>
      </c>
      <c r="K2831">
        <f>_xlfn.XLOOKUP(Comuni[[#This Row],[Regione]],Table_0[Regione],Table_0[Totale])</f>
        <v>552594</v>
      </c>
      <c r="L2831">
        <f>_xlfn.XLOOKUP(Comuni[[#This Row],[Regione]],Table_0[Regione],Table_0[Guariti])</f>
        <v>548473</v>
      </c>
      <c r="M2831">
        <f>_xlfn.XLOOKUP(Comuni[[#This Row],[Regione]],Table_0[Regione],Table_0[Deceduti])</f>
        <v>3318</v>
      </c>
      <c r="N2831" s="1">
        <f>(Comuni[[#This Row],[Popolazione2011]]/Comuni[[#This Row],[Ammalati TOT]])*100</f>
        <v>0.10930267067684413</v>
      </c>
      <c r="O2831">
        <f>_xlfn.XLOOKUP(Comuni[[#This Row],[Regione]],Table_0[Regione],Table_0[TOT AREA])</f>
        <v>6168603</v>
      </c>
      <c r="P2831" s="1">
        <f>(Comuni[[#This Row],[Popolazione2011]]/Comuni[[#This Row],[Ammalati AREA]])*100</f>
        <v>9.791520057296603E-3</v>
      </c>
    </row>
    <row r="2832" spans="1:16" x14ac:dyDescent="0.3">
      <c r="A2832" t="s">
        <v>2856</v>
      </c>
      <c r="B2832" t="s">
        <v>8024</v>
      </c>
      <c r="C2832" t="s">
        <v>2788</v>
      </c>
      <c r="D2832">
        <v>267</v>
      </c>
      <c r="E2832" s="1">
        <f>(Comuni[[#This Row],[Popolazione2011]]/SUM(D:D))*100</f>
        <v>4.4932131781937333E-4</v>
      </c>
      <c r="F2832">
        <f t="shared" si="44"/>
        <v>1026433</v>
      </c>
      <c r="G2832" s="1">
        <f>(Comuni[[#This Row],[Popolazione2011]]/Comuni[[#This Row],[TOT POP REGIONE ]])*100</f>
        <v>2.6012413864324312E-2</v>
      </c>
      <c r="H2832" t="str">
        <f>IF(Comuni[[#This Row],[Popolazione2011]]&gt;300000,"MAGGIORE","")</f>
        <v/>
      </c>
      <c r="I2832" t="str">
        <f>_xlfn.XLOOKUP(Comuni[[#This Row],[Regione]],Ripartizione_geografica[Regione],Ripartizione_geografica[Ripartizione geografica])</f>
        <v>Nord-est</v>
      </c>
      <c r="J2832">
        <f>_xlfn.XLOOKUP(Comuni[[#This Row],[Regione]],Ripartizione_geografica[Regione],Ripartizione_geografica[Codice Regione])</f>
        <v>4</v>
      </c>
      <c r="K2832">
        <f>_xlfn.XLOOKUP(Comuni[[#This Row],[Regione]],Table_0[Regione],Table_0[Totale])</f>
        <v>552594</v>
      </c>
      <c r="L2832">
        <f>_xlfn.XLOOKUP(Comuni[[#This Row],[Regione]],Table_0[Regione],Table_0[Guariti])</f>
        <v>548473</v>
      </c>
      <c r="M2832">
        <f>_xlfn.XLOOKUP(Comuni[[#This Row],[Regione]],Table_0[Regione],Table_0[Deceduti])</f>
        <v>3318</v>
      </c>
      <c r="N2832" s="1">
        <f>(Comuni[[#This Row],[Popolazione2011]]/Comuni[[#This Row],[Ammalati TOT]])*100</f>
        <v>4.8317571309134735E-2</v>
      </c>
      <c r="O2832">
        <f>_xlfn.XLOOKUP(Comuni[[#This Row],[Regione]],Table_0[Regione],Table_0[TOT AREA])</f>
        <v>6168603</v>
      </c>
      <c r="P2832" s="1">
        <f>(Comuni[[#This Row],[Popolazione2011]]/Comuni[[#This Row],[Ammalati AREA]])*100</f>
        <v>4.3283706213546247E-3</v>
      </c>
    </row>
    <row r="2833" spans="1:16" x14ac:dyDescent="0.3">
      <c r="A2833" t="s">
        <v>2857</v>
      </c>
      <c r="B2833" t="s">
        <v>8024</v>
      </c>
      <c r="C2833" t="s">
        <v>2788</v>
      </c>
      <c r="D2833">
        <v>4389</v>
      </c>
      <c r="E2833" s="1">
        <f>(Comuni[[#This Row],[Popolazione2011]]/SUM(D:D))*100</f>
        <v>7.386034696289249E-3</v>
      </c>
      <c r="F2833">
        <f t="shared" si="44"/>
        <v>1026433</v>
      </c>
      <c r="G2833" s="1">
        <f>(Comuni[[#This Row],[Popolazione2011]]/Comuni[[#This Row],[TOT POP REGIONE ]])*100</f>
        <v>0.4275973200393986</v>
      </c>
      <c r="H2833" t="str">
        <f>IF(Comuni[[#This Row],[Popolazione2011]]&gt;300000,"MAGGIORE","")</f>
        <v/>
      </c>
      <c r="I2833" t="str">
        <f>_xlfn.XLOOKUP(Comuni[[#This Row],[Regione]],Ripartizione_geografica[Regione],Ripartizione_geografica[Ripartizione geografica])</f>
        <v>Nord-est</v>
      </c>
      <c r="J2833">
        <f>_xlfn.XLOOKUP(Comuni[[#This Row],[Regione]],Ripartizione_geografica[Regione],Ripartizione_geografica[Codice Regione])</f>
        <v>4</v>
      </c>
      <c r="K2833">
        <f>_xlfn.XLOOKUP(Comuni[[#This Row],[Regione]],Table_0[Regione],Table_0[Totale])</f>
        <v>552594</v>
      </c>
      <c r="L2833">
        <f>_xlfn.XLOOKUP(Comuni[[#This Row],[Regione]],Table_0[Regione],Table_0[Guariti])</f>
        <v>548473</v>
      </c>
      <c r="M2833">
        <f>_xlfn.XLOOKUP(Comuni[[#This Row],[Regione]],Table_0[Regione],Table_0[Deceduti])</f>
        <v>3318</v>
      </c>
      <c r="N2833" s="1">
        <f>(Comuni[[#This Row],[Popolazione2011]]/Comuni[[#This Row],[Ammalati TOT]])*100</f>
        <v>0.79425400927263057</v>
      </c>
      <c r="O2833">
        <f>_xlfn.XLOOKUP(Comuni[[#This Row],[Regione]],Table_0[Regione],Table_0[TOT AREA])</f>
        <v>6168603</v>
      </c>
      <c r="P2833" s="1">
        <f>(Comuni[[#This Row],[Popolazione2011]]/Comuni[[#This Row],[Ammalati AREA]])*100</f>
        <v>7.1150631674627152E-2</v>
      </c>
    </row>
    <row r="2834" spans="1:16" x14ac:dyDescent="0.3">
      <c r="A2834" t="s">
        <v>2858</v>
      </c>
      <c r="B2834" t="s">
        <v>8024</v>
      </c>
      <c r="C2834" t="s">
        <v>2788</v>
      </c>
      <c r="D2834">
        <v>2869</v>
      </c>
      <c r="E2834" s="1">
        <f>(Comuni[[#This Row],[Popolazione2011]]/SUM(D:D))*100</f>
        <v>4.8281006023362626E-3</v>
      </c>
      <c r="F2834">
        <f t="shared" si="44"/>
        <v>1026433</v>
      </c>
      <c r="G2834" s="1">
        <f>(Comuni[[#This Row],[Popolazione2011]]/Comuni[[#This Row],[TOT POP REGIONE ]])*100</f>
        <v>0.27951166807770211</v>
      </c>
      <c r="H2834" t="str">
        <f>IF(Comuni[[#This Row],[Popolazione2011]]&gt;300000,"MAGGIORE","")</f>
        <v/>
      </c>
      <c r="I2834" t="str">
        <f>_xlfn.XLOOKUP(Comuni[[#This Row],[Regione]],Ripartizione_geografica[Regione],Ripartizione_geografica[Ripartizione geografica])</f>
        <v>Nord-est</v>
      </c>
      <c r="J2834">
        <f>_xlfn.XLOOKUP(Comuni[[#This Row],[Regione]],Ripartizione_geografica[Regione],Ripartizione_geografica[Codice Regione])</f>
        <v>4</v>
      </c>
      <c r="K2834">
        <f>_xlfn.XLOOKUP(Comuni[[#This Row],[Regione]],Table_0[Regione],Table_0[Totale])</f>
        <v>552594</v>
      </c>
      <c r="L2834">
        <f>_xlfn.XLOOKUP(Comuni[[#This Row],[Regione]],Table_0[Regione],Table_0[Guariti])</f>
        <v>548473</v>
      </c>
      <c r="M2834">
        <f>_xlfn.XLOOKUP(Comuni[[#This Row],[Regione]],Table_0[Regione],Table_0[Deceduti])</f>
        <v>3318</v>
      </c>
      <c r="N2834" s="1">
        <f>(Comuni[[#This Row],[Popolazione2011]]/Comuni[[#This Row],[Ammalati TOT]])*100</f>
        <v>0.51918768571500951</v>
      </c>
      <c r="O2834">
        <f>_xlfn.XLOOKUP(Comuni[[#This Row],[Regione]],Table_0[Regione],Table_0[TOT AREA])</f>
        <v>6168603</v>
      </c>
      <c r="P2834" s="1">
        <f>(Comuni[[#This Row],[Popolazione2011]]/Comuni[[#This Row],[Ammalati AREA]])*100</f>
        <v>4.6509720272158869E-2</v>
      </c>
    </row>
    <row r="2835" spans="1:16" x14ac:dyDescent="0.3">
      <c r="A2835" t="s">
        <v>2859</v>
      </c>
      <c r="B2835" t="s">
        <v>8024</v>
      </c>
      <c r="C2835" t="s">
        <v>2788</v>
      </c>
      <c r="D2835">
        <v>7642</v>
      </c>
      <c r="E2835" s="1">
        <f>(Comuni[[#This Row],[Popolazione2011]]/SUM(D:D))*100</f>
        <v>1.286035022762416E-2</v>
      </c>
      <c r="F2835">
        <f t="shared" si="44"/>
        <v>1026433</v>
      </c>
      <c r="G2835" s="1">
        <f>(Comuni[[#This Row],[Popolazione2011]]/Comuni[[#This Row],[TOT POP REGIONE ]])*100</f>
        <v>0.7445201001916345</v>
      </c>
      <c r="H2835" t="str">
        <f>IF(Comuni[[#This Row],[Popolazione2011]]&gt;300000,"MAGGIORE","")</f>
        <v/>
      </c>
      <c r="I2835" t="str">
        <f>_xlfn.XLOOKUP(Comuni[[#This Row],[Regione]],Ripartizione_geografica[Regione],Ripartizione_geografica[Ripartizione geografica])</f>
        <v>Nord-est</v>
      </c>
      <c r="J2835">
        <f>_xlfn.XLOOKUP(Comuni[[#This Row],[Regione]],Ripartizione_geografica[Regione],Ripartizione_geografica[Codice Regione])</f>
        <v>4</v>
      </c>
      <c r="K2835">
        <f>_xlfn.XLOOKUP(Comuni[[#This Row],[Regione]],Table_0[Regione],Table_0[Totale])</f>
        <v>552594</v>
      </c>
      <c r="L2835">
        <f>_xlfn.XLOOKUP(Comuni[[#This Row],[Regione]],Table_0[Regione],Table_0[Guariti])</f>
        <v>548473</v>
      </c>
      <c r="M2835">
        <f>_xlfn.XLOOKUP(Comuni[[#This Row],[Regione]],Table_0[Regione],Table_0[Deceduti])</f>
        <v>3318</v>
      </c>
      <c r="N2835" s="1">
        <f>(Comuni[[#This Row],[Popolazione2011]]/Comuni[[#This Row],[Ammalati TOT]])*100</f>
        <v>1.3829321346232497</v>
      </c>
      <c r="O2835">
        <f>_xlfn.XLOOKUP(Comuni[[#This Row],[Regione]],Table_0[Regione],Table_0[TOT AREA])</f>
        <v>6168603</v>
      </c>
      <c r="P2835" s="1">
        <f>(Comuni[[#This Row],[Popolazione2011]]/Comuni[[#This Row],[Ammalati AREA]])*100</f>
        <v>0.12388542430109377</v>
      </c>
    </row>
    <row r="2836" spans="1:16" x14ac:dyDescent="0.3">
      <c r="A2836" t="s">
        <v>2860</v>
      </c>
      <c r="B2836" t="s">
        <v>8024</v>
      </c>
      <c r="C2836" t="s">
        <v>2788</v>
      </c>
      <c r="D2836">
        <v>1333</v>
      </c>
      <c r="E2836" s="1">
        <f>(Comuni[[#This Row],[Popolazione2011]]/SUM(D:D))*100</f>
        <v>2.2432408863416651E-3</v>
      </c>
      <c r="F2836">
        <f t="shared" si="44"/>
        <v>1026433</v>
      </c>
      <c r="G2836" s="1">
        <f>(Comuni[[#This Row],[Popolazione2011]]/Comuni[[#This Row],[TOT POP REGIONE ]])*100</f>
        <v>0.12986721977956669</v>
      </c>
      <c r="H2836" t="str">
        <f>IF(Comuni[[#This Row],[Popolazione2011]]&gt;300000,"MAGGIORE","")</f>
        <v/>
      </c>
      <c r="I2836" t="str">
        <f>_xlfn.XLOOKUP(Comuni[[#This Row],[Regione]],Ripartizione_geografica[Regione],Ripartizione_geografica[Ripartizione geografica])</f>
        <v>Nord-est</v>
      </c>
      <c r="J2836">
        <f>_xlfn.XLOOKUP(Comuni[[#This Row],[Regione]],Ripartizione_geografica[Regione],Ripartizione_geografica[Codice Regione])</f>
        <v>4</v>
      </c>
      <c r="K2836">
        <f>_xlfn.XLOOKUP(Comuni[[#This Row],[Regione]],Table_0[Regione],Table_0[Totale])</f>
        <v>552594</v>
      </c>
      <c r="L2836">
        <f>_xlfn.XLOOKUP(Comuni[[#This Row],[Regione]],Table_0[Regione],Table_0[Guariti])</f>
        <v>548473</v>
      </c>
      <c r="M2836">
        <f>_xlfn.XLOOKUP(Comuni[[#This Row],[Regione]],Table_0[Regione],Table_0[Deceduti])</f>
        <v>3318</v>
      </c>
      <c r="N2836" s="1">
        <f>(Comuni[[#This Row],[Popolazione2011]]/Comuni[[#This Row],[Ammalati TOT]])*100</f>
        <v>0.24122592717257157</v>
      </c>
      <c r="O2836">
        <f>_xlfn.XLOOKUP(Comuni[[#This Row],[Regione]],Table_0[Regione],Table_0[TOT AREA])</f>
        <v>6168603</v>
      </c>
      <c r="P2836" s="1">
        <f>(Comuni[[#This Row],[Popolazione2011]]/Comuni[[#This Row],[Ammalati AREA]])*100</f>
        <v>2.160943085492777E-2</v>
      </c>
    </row>
    <row r="2837" spans="1:16" x14ac:dyDescent="0.3">
      <c r="A2837" t="s">
        <v>2861</v>
      </c>
      <c r="B2837" t="s">
        <v>8024</v>
      </c>
      <c r="C2837" t="s">
        <v>2788</v>
      </c>
      <c r="D2837">
        <v>2912</v>
      </c>
      <c r="E2837" s="1">
        <f>(Comuni[[#This Row],[Popolazione2011]]/SUM(D:D))*100</f>
        <v>4.9004632115730896E-3</v>
      </c>
      <c r="F2837">
        <f t="shared" si="44"/>
        <v>1026433</v>
      </c>
      <c r="G2837" s="1">
        <f>(Comuni[[#This Row],[Popolazione2011]]/Comuni[[#This Row],[TOT POP REGIONE ]])*100</f>
        <v>0.28370093323188167</v>
      </c>
      <c r="H2837" t="str">
        <f>IF(Comuni[[#This Row],[Popolazione2011]]&gt;300000,"MAGGIORE","")</f>
        <v/>
      </c>
      <c r="I2837" t="str">
        <f>_xlfn.XLOOKUP(Comuni[[#This Row],[Regione]],Ripartizione_geografica[Regione],Ripartizione_geografica[Ripartizione geografica])</f>
        <v>Nord-est</v>
      </c>
      <c r="J2837">
        <f>_xlfn.XLOOKUP(Comuni[[#This Row],[Regione]],Ripartizione_geografica[Regione],Ripartizione_geografica[Codice Regione])</f>
        <v>4</v>
      </c>
      <c r="K2837">
        <f>_xlfn.XLOOKUP(Comuni[[#This Row],[Regione]],Table_0[Regione],Table_0[Totale])</f>
        <v>552594</v>
      </c>
      <c r="L2837">
        <f>_xlfn.XLOOKUP(Comuni[[#This Row],[Regione]],Table_0[Regione],Table_0[Guariti])</f>
        <v>548473</v>
      </c>
      <c r="M2837">
        <f>_xlfn.XLOOKUP(Comuni[[#This Row],[Regione]],Table_0[Regione],Table_0[Deceduti])</f>
        <v>3318</v>
      </c>
      <c r="N2837" s="1">
        <f>(Comuni[[#This Row],[Popolazione2011]]/Comuni[[#This Row],[Ammalati TOT]])*100</f>
        <v>0.52696916723670539</v>
      </c>
      <c r="O2837">
        <f>_xlfn.XLOOKUP(Comuni[[#This Row],[Regione]],Table_0[Regione],Table_0[TOT AREA])</f>
        <v>6168603</v>
      </c>
      <c r="P2837" s="1">
        <f>(Comuni[[#This Row],[Popolazione2011]]/Comuni[[#This Row],[Ammalati AREA]])*100</f>
        <v>4.7206798686833952E-2</v>
      </c>
    </row>
    <row r="2838" spans="1:16" x14ac:dyDescent="0.3">
      <c r="A2838" t="s">
        <v>2862</v>
      </c>
      <c r="B2838" t="s">
        <v>8024</v>
      </c>
      <c r="C2838" t="s">
        <v>2788</v>
      </c>
      <c r="D2838">
        <v>1195</v>
      </c>
      <c r="E2838" s="1">
        <f>(Comuni[[#This Row],[Popolazione2011]]/SUM(D:D))*100</f>
        <v>2.0110073962327757E-3</v>
      </c>
      <c r="F2838">
        <f t="shared" si="44"/>
        <v>1026433</v>
      </c>
      <c r="G2838" s="1">
        <f>(Comuni[[#This Row],[Popolazione2011]]/Comuni[[#This Row],[TOT POP REGIONE ]])*100</f>
        <v>0.11642260137778111</v>
      </c>
      <c r="H2838" t="str">
        <f>IF(Comuni[[#This Row],[Popolazione2011]]&gt;300000,"MAGGIORE","")</f>
        <v/>
      </c>
      <c r="I2838" t="str">
        <f>_xlfn.XLOOKUP(Comuni[[#This Row],[Regione]],Ripartizione_geografica[Regione],Ripartizione_geografica[Ripartizione geografica])</f>
        <v>Nord-est</v>
      </c>
      <c r="J2838">
        <f>_xlfn.XLOOKUP(Comuni[[#This Row],[Regione]],Ripartizione_geografica[Regione],Ripartizione_geografica[Codice Regione])</f>
        <v>4</v>
      </c>
      <c r="K2838">
        <f>_xlfn.XLOOKUP(Comuni[[#This Row],[Regione]],Table_0[Regione],Table_0[Totale])</f>
        <v>552594</v>
      </c>
      <c r="L2838">
        <f>_xlfn.XLOOKUP(Comuni[[#This Row],[Regione]],Table_0[Regione],Table_0[Guariti])</f>
        <v>548473</v>
      </c>
      <c r="M2838">
        <f>_xlfn.XLOOKUP(Comuni[[#This Row],[Regione]],Table_0[Regione],Table_0[Deceduti])</f>
        <v>3318</v>
      </c>
      <c r="N2838" s="1">
        <f>(Comuni[[#This Row],[Popolazione2011]]/Comuni[[#This Row],[Ammalati TOT]])*100</f>
        <v>0.21625280042852441</v>
      </c>
      <c r="O2838">
        <f>_xlfn.XLOOKUP(Comuni[[#This Row],[Regione]],Table_0[Regione],Table_0[TOT AREA])</f>
        <v>6168603</v>
      </c>
      <c r="P2838" s="1">
        <f>(Comuni[[#This Row],[Popolazione2011]]/Comuni[[#This Row],[Ammalati AREA]])*100</f>
        <v>1.9372295477598413E-2</v>
      </c>
    </row>
    <row r="2839" spans="1:16" x14ac:dyDescent="0.3">
      <c r="A2839" t="s">
        <v>2863</v>
      </c>
      <c r="B2839" t="s">
        <v>8024</v>
      </c>
      <c r="C2839" t="s">
        <v>2788</v>
      </c>
      <c r="D2839">
        <v>3533</v>
      </c>
      <c r="E2839" s="1">
        <f>(Comuni[[#This Row],[Popolazione2011]]/SUM(D:D))*100</f>
        <v>5.9455139170630934E-3</v>
      </c>
      <c r="F2839">
        <f t="shared" si="44"/>
        <v>1026433</v>
      </c>
      <c r="G2839" s="1">
        <f>(Comuni[[#This Row],[Popolazione2011]]/Comuni[[#This Row],[TOT POP REGIONE ]])*100</f>
        <v>0.34420171603991689</v>
      </c>
      <c r="H2839" t="str">
        <f>IF(Comuni[[#This Row],[Popolazione2011]]&gt;300000,"MAGGIORE","")</f>
        <v/>
      </c>
      <c r="I2839" t="str">
        <f>_xlfn.XLOOKUP(Comuni[[#This Row],[Regione]],Ripartizione_geografica[Regione],Ripartizione_geografica[Ripartizione geografica])</f>
        <v>Nord-est</v>
      </c>
      <c r="J2839">
        <f>_xlfn.XLOOKUP(Comuni[[#This Row],[Regione]],Ripartizione_geografica[Regione],Ripartizione_geografica[Codice Regione])</f>
        <v>4</v>
      </c>
      <c r="K2839">
        <f>_xlfn.XLOOKUP(Comuni[[#This Row],[Regione]],Table_0[Regione],Table_0[Totale])</f>
        <v>552594</v>
      </c>
      <c r="L2839">
        <f>_xlfn.XLOOKUP(Comuni[[#This Row],[Regione]],Table_0[Regione],Table_0[Guariti])</f>
        <v>548473</v>
      </c>
      <c r="M2839">
        <f>_xlfn.XLOOKUP(Comuni[[#This Row],[Regione]],Table_0[Regione],Table_0[Deceduti])</f>
        <v>3318</v>
      </c>
      <c r="N2839" s="1">
        <f>(Comuni[[#This Row],[Popolazione2011]]/Comuni[[#This Row],[Ammalati TOT]])*100</f>
        <v>0.63934823758491777</v>
      </c>
      <c r="O2839">
        <f>_xlfn.XLOOKUP(Comuni[[#This Row],[Regione]],Table_0[Regione],Table_0[TOT AREA])</f>
        <v>6168603</v>
      </c>
      <c r="P2839" s="1">
        <f>(Comuni[[#This Row],[Popolazione2011]]/Comuni[[#This Row],[Ammalati AREA]])*100</f>
        <v>5.727390788481606E-2</v>
      </c>
    </row>
    <row r="2840" spans="1:16" x14ac:dyDescent="0.3">
      <c r="A2840" t="s">
        <v>2864</v>
      </c>
      <c r="B2840" t="s">
        <v>8024</v>
      </c>
      <c r="C2840" t="s">
        <v>2788</v>
      </c>
      <c r="D2840">
        <v>3204</v>
      </c>
      <c r="E2840" s="1">
        <f>(Comuni[[#This Row],[Popolazione2011]]/SUM(D:D))*100</f>
        <v>5.3918558138324798E-3</v>
      </c>
      <c r="F2840">
        <f t="shared" si="44"/>
        <v>1026433</v>
      </c>
      <c r="G2840" s="1">
        <f>(Comuni[[#This Row],[Popolazione2011]]/Comuni[[#This Row],[TOT POP REGIONE ]])*100</f>
        <v>0.31214896637189177</v>
      </c>
      <c r="H2840" t="str">
        <f>IF(Comuni[[#This Row],[Popolazione2011]]&gt;300000,"MAGGIORE","")</f>
        <v/>
      </c>
      <c r="I2840" t="str">
        <f>_xlfn.XLOOKUP(Comuni[[#This Row],[Regione]],Ripartizione_geografica[Regione],Ripartizione_geografica[Ripartizione geografica])</f>
        <v>Nord-est</v>
      </c>
      <c r="J2840">
        <f>_xlfn.XLOOKUP(Comuni[[#This Row],[Regione]],Ripartizione_geografica[Regione],Ripartizione_geografica[Codice Regione])</f>
        <v>4</v>
      </c>
      <c r="K2840">
        <f>_xlfn.XLOOKUP(Comuni[[#This Row],[Regione]],Table_0[Regione],Table_0[Totale])</f>
        <v>552594</v>
      </c>
      <c r="L2840">
        <f>_xlfn.XLOOKUP(Comuni[[#This Row],[Regione]],Table_0[Regione],Table_0[Guariti])</f>
        <v>548473</v>
      </c>
      <c r="M2840">
        <f>_xlfn.XLOOKUP(Comuni[[#This Row],[Regione]],Table_0[Regione],Table_0[Deceduti])</f>
        <v>3318</v>
      </c>
      <c r="N2840" s="1">
        <f>(Comuni[[#This Row],[Popolazione2011]]/Comuni[[#This Row],[Ammalati TOT]])*100</f>
        <v>0.57981085570961688</v>
      </c>
      <c r="O2840">
        <f>_xlfn.XLOOKUP(Comuni[[#This Row],[Regione]],Table_0[Regione],Table_0[TOT AREA])</f>
        <v>6168603</v>
      </c>
      <c r="P2840" s="1">
        <f>(Comuni[[#This Row],[Popolazione2011]]/Comuni[[#This Row],[Ammalati AREA]])*100</f>
        <v>5.1940447456255492E-2</v>
      </c>
    </row>
    <row r="2841" spans="1:16" x14ac:dyDescent="0.3">
      <c r="A2841" t="s">
        <v>2865</v>
      </c>
      <c r="B2841" t="s">
        <v>8024</v>
      </c>
      <c r="C2841" t="s">
        <v>2788</v>
      </c>
      <c r="D2841">
        <v>2937</v>
      </c>
      <c r="E2841" s="1">
        <f>(Comuni[[#This Row],[Popolazione2011]]/SUM(D:D))*100</f>
        <v>4.9425344960131066E-3</v>
      </c>
      <c r="F2841">
        <f t="shared" si="44"/>
        <v>1026433</v>
      </c>
      <c r="G2841" s="1">
        <f>(Comuni[[#This Row],[Popolazione2011]]/Comuni[[#This Row],[TOT POP REGIONE ]])*100</f>
        <v>0.28613655250756748</v>
      </c>
      <c r="H2841" t="str">
        <f>IF(Comuni[[#This Row],[Popolazione2011]]&gt;300000,"MAGGIORE","")</f>
        <v/>
      </c>
      <c r="I2841" t="str">
        <f>_xlfn.XLOOKUP(Comuni[[#This Row],[Regione]],Ripartizione_geografica[Regione],Ripartizione_geografica[Ripartizione geografica])</f>
        <v>Nord-est</v>
      </c>
      <c r="J2841">
        <f>_xlfn.XLOOKUP(Comuni[[#This Row],[Regione]],Ripartizione_geografica[Regione],Ripartizione_geografica[Codice Regione])</f>
        <v>4</v>
      </c>
      <c r="K2841">
        <f>_xlfn.XLOOKUP(Comuni[[#This Row],[Regione]],Table_0[Regione],Table_0[Totale])</f>
        <v>552594</v>
      </c>
      <c r="L2841">
        <f>_xlfn.XLOOKUP(Comuni[[#This Row],[Regione]],Table_0[Regione],Table_0[Guariti])</f>
        <v>548473</v>
      </c>
      <c r="M2841">
        <f>_xlfn.XLOOKUP(Comuni[[#This Row],[Regione]],Table_0[Regione],Table_0[Deceduti])</f>
        <v>3318</v>
      </c>
      <c r="N2841" s="1">
        <f>(Comuni[[#This Row],[Popolazione2011]]/Comuni[[#This Row],[Ammalati TOT]])*100</f>
        <v>0.53149328440048205</v>
      </c>
      <c r="O2841">
        <f>_xlfn.XLOOKUP(Comuni[[#This Row],[Regione]],Table_0[Regione],Table_0[TOT AREA])</f>
        <v>6168603</v>
      </c>
      <c r="P2841" s="1">
        <f>(Comuni[[#This Row],[Popolazione2011]]/Comuni[[#This Row],[Ammalati AREA]])*100</f>
        <v>4.7612076834900867E-2</v>
      </c>
    </row>
    <row r="2842" spans="1:16" x14ac:dyDescent="0.3">
      <c r="A2842" t="s">
        <v>2866</v>
      </c>
      <c r="B2842" t="s">
        <v>8024</v>
      </c>
      <c r="C2842" t="s">
        <v>2788</v>
      </c>
      <c r="D2842">
        <v>3508</v>
      </c>
      <c r="E2842" s="1">
        <f>(Comuni[[#This Row],[Popolazione2011]]/SUM(D:D))*100</f>
        <v>5.9034426326230773E-3</v>
      </c>
      <c r="F2842">
        <f t="shared" si="44"/>
        <v>1026433</v>
      </c>
      <c r="G2842" s="1">
        <f>(Comuni[[#This Row],[Popolazione2011]]/Comuni[[#This Row],[TOT POP REGIONE ]])*100</f>
        <v>0.34176609676423109</v>
      </c>
      <c r="H2842" t="str">
        <f>IF(Comuni[[#This Row],[Popolazione2011]]&gt;300000,"MAGGIORE","")</f>
        <v/>
      </c>
      <c r="I2842" t="str">
        <f>_xlfn.XLOOKUP(Comuni[[#This Row],[Regione]],Ripartizione_geografica[Regione],Ripartizione_geografica[Ripartizione geografica])</f>
        <v>Nord-est</v>
      </c>
      <c r="J2842">
        <f>_xlfn.XLOOKUP(Comuni[[#This Row],[Regione]],Ripartizione_geografica[Regione],Ripartizione_geografica[Codice Regione])</f>
        <v>4</v>
      </c>
      <c r="K2842">
        <f>_xlfn.XLOOKUP(Comuni[[#This Row],[Regione]],Table_0[Regione],Table_0[Totale])</f>
        <v>552594</v>
      </c>
      <c r="L2842">
        <f>_xlfn.XLOOKUP(Comuni[[#This Row],[Regione]],Table_0[Regione],Table_0[Guariti])</f>
        <v>548473</v>
      </c>
      <c r="M2842">
        <f>_xlfn.XLOOKUP(Comuni[[#This Row],[Regione]],Table_0[Regione],Table_0[Deceduti])</f>
        <v>3318</v>
      </c>
      <c r="N2842" s="1">
        <f>(Comuni[[#This Row],[Popolazione2011]]/Comuni[[#This Row],[Ammalati TOT]])*100</f>
        <v>0.634824120421141</v>
      </c>
      <c r="O2842">
        <f>_xlfn.XLOOKUP(Comuni[[#This Row],[Regione]],Table_0[Regione],Table_0[TOT AREA])</f>
        <v>6168603</v>
      </c>
      <c r="P2842" s="1">
        <f>(Comuni[[#This Row],[Popolazione2011]]/Comuni[[#This Row],[Ammalati AREA]])*100</f>
        <v>5.6868629736749152E-2</v>
      </c>
    </row>
    <row r="2843" spans="1:16" x14ac:dyDescent="0.3">
      <c r="A2843" t="s">
        <v>2867</v>
      </c>
      <c r="B2843" t="s">
        <v>8024</v>
      </c>
      <c r="C2843" t="s">
        <v>2788</v>
      </c>
      <c r="D2843">
        <v>3767</v>
      </c>
      <c r="E2843" s="1">
        <f>(Comuni[[#This Row],[Popolazione2011]]/SUM(D:D))*100</f>
        <v>6.3393011394216455E-3</v>
      </c>
      <c r="F2843">
        <f t="shared" si="44"/>
        <v>1026433</v>
      </c>
      <c r="G2843" s="1">
        <f>(Comuni[[#This Row],[Popolazione2011]]/Comuni[[#This Row],[TOT POP REGIONE ]])*100</f>
        <v>0.36699911246033595</v>
      </c>
      <c r="H2843" t="str">
        <f>IF(Comuni[[#This Row],[Popolazione2011]]&gt;300000,"MAGGIORE","")</f>
        <v/>
      </c>
      <c r="I2843" t="str">
        <f>_xlfn.XLOOKUP(Comuni[[#This Row],[Regione]],Ripartizione_geografica[Regione],Ripartizione_geografica[Ripartizione geografica])</f>
        <v>Nord-est</v>
      </c>
      <c r="J2843">
        <f>_xlfn.XLOOKUP(Comuni[[#This Row],[Regione]],Ripartizione_geografica[Regione],Ripartizione_geografica[Codice Regione])</f>
        <v>4</v>
      </c>
      <c r="K2843">
        <f>_xlfn.XLOOKUP(Comuni[[#This Row],[Regione]],Table_0[Regione],Table_0[Totale])</f>
        <v>552594</v>
      </c>
      <c r="L2843">
        <f>_xlfn.XLOOKUP(Comuni[[#This Row],[Regione]],Table_0[Regione],Table_0[Guariti])</f>
        <v>548473</v>
      </c>
      <c r="M2843">
        <f>_xlfn.XLOOKUP(Comuni[[#This Row],[Regione]],Table_0[Regione],Table_0[Deceduti])</f>
        <v>3318</v>
      </c>
      <c r="N2843" s="1">
        <f>(Comuni[[#This Row],[Popolazione2011]]/Comuni[[#This Row],[Ammalati TOT]])*100</f>
        <v>0.68169397423786726</v>
      </c>
      <c r="O2843">
        <f>_xlfn.XLOOKUP(Comuni[[#This Row],[Regione]],Table_0[Regione],Table_0[TOT AREA])</f>
        <v>6168603</v>
      </c>
      <c r="P2843" s="1">
        <f>(Comuni[[#This Row],[Popolazione2011]]/Comuni[[#This Row],[Ammalati AREA]])*100</f>
        <v>6.1067311350722367E-2</v>
      </c>
    </row>
    <row r="2844" spans="1:16" x14ac:dyDescent="0.3">
      <c r="A2844" t="s">
        <v>2868</v>
      </c>
      <c r="B2844" t="s">
        <v>8024</v>
      </c>
      <c r="C2844" t="s">
        <v>2788</v>
      </c>
      <c r="D2844">
        <v>1729</v>
      </c>
      <c r="E2844" s="1">
        <f>(Comuni[[#This Row],[Popolazione2011]]/SUM(D:D))*100</f>
        <v>2.9096500318715225E-3</v>
      </c>
      <c r="F2844">
        <f t="shared" si="44"/>
        <v>1026433</v>
      </c>
      <c r="G2844" s="1">
        <f>(Comuni[[#This Row],[Popolazione2011]]/Comuni[[#This Row],[TOT POP REGIONE ]])*100</f>
        <v>0.16844742910642974</v>
      </c>
      <c r="H2844" t="str">
        <f>IF(Comuni[[#This Row],[Popolazione2011]]&gt;300000,"MAGGIORE","")</f>
        <v/>
      </c>
      <c r="I2844" t="str">
        <f>_xlfn.XLOOKUP(Comuni[[#This Row],[Regione]],Ripartizione_geografica[Regione],Ripartizione_geografica[Ripartizione geografica])</f>
        <v>Nord-est</v>
      </c>
      <c r="J2844">
        <f>_xlfn.XLOOKUP(Comuni[[#This Row],[Regione]],Ripartizione_geografica[Regione],Ripartizione_geografica[Codice Regione])</f>
        <v>4</v>
      </c>
      <c r="K2844">
        <f>_xlfn.XLOOKUP(Comuni[[#This Row],[Regione]],Table_0[Regione],Table_0[Totale])</f>
        <v>552594</v>
      </c>
      <c r="L2844">
        <f>_xlfn.XLOOKUP(Comuni[[#This Row],[Regione]],Table_0[Regione],Table_0[Guariti])</f>
        <v>548473</v>
      </c>
      <c r="M2844">
        <f>_xlfn.XLOOKUP(Comuni[[#This Row],[Regione]],Table_0[Regione],Table_0[Deceduti])</f>
        <v>3318</v>
      </c>
      <c r="N2844" s="1">
        <f>(Comuni[[#This Row],[Popolazione2011]]/Comuni[[#This Row],[Ammalati TOT]])*100</f>
        <v>0.31288794304679385</v>
      </c>
      <c r="O2844">
        <f>_xlfn.XLOOKUP(Comuni[[#This Row],[Regione]],Table_0[Regione],Table_0[TOT AREA])</f>
        <v>6168603</v>
      </c>
      <c r="P2844" s="1">
        <f>(Comuni[[#This Row],[Popolazione2011]]/Comuni[[#This Row],[Ammalati AREA]])*100</f>
        <v>2.8029036720307664E-2</v>
      </c>
    </row>
    <row r="2845" spans="1:16" x14ac:dyDescent="0.3">
      <c r="A2845" t="s">
        <v>2869</v>
      </c>
      <c r="B2845" t="s">
        <v>8024</v>
      </c>
      <c r="C2845" t="s">
        <v>2788</v>
      </c>
      <c r="D2845">
        <v>3136</v>
      </c>
      <c r="E2845" s="1">
        <f>(Comuni[[#This Row],[Popolazione2011]]/SUM(D:D))*100</f>
        <v>5.2774219201556357E-3</v>
      </c>
      <c r="F2845">
        <f t="shared" si="44"/>
        <v>1026433</v>
      </c>
      <c r="G2845" s="1">
        <f>(Comuni[[#This Row],[Popolazione2011]]/Comuni[[#This Row],[TOT POP REGIONE ]])*100</f>
        <v>0.3055240819420264</v>
      </c>
      <c r="H2845" t="str">
        <f>IF(Comuni[[#This Row],[Popolazione2011]]&gt;300000,"MAGGIORE","")</f>
        <v/>
      </c>
      <c r="I2845" t="str">
        <f>_xlfn.XLOOKUP(Comuni[[#This Row],[Regione]],Ripartizione_geografica[Regione],Ripartizione_geografica[Ripartizione geografica])</f>
        <v>Nord-est</v>
      </c>
      <c r="J2845">
        <f>_xlfn.XLOOKUP(Comuni[[#This Row],[Regione]],Ripartizione_geografica[Regione],Ripartizione_geografica[Codice Regione])</f>
        <v>4</v>
      </c>
      <c r="K2845">
        <f>_xlfn.XLOOKUP(Comuni[[#This Row],[Regione]],Table_0[Regione],Table_0[Totale])</f>
        <v>552594</v>
      </c>
      <c r="L2845">
        <f>_xlfn.XLOOKUP(Comuni[[#This Row],[Regione]],Table_0[Regione],Table_0[Guariti])</f>
        <v>548473</v>
      </c>
      <c r="M2845">
        <f>_xlfn.XLOOKUP(Comuni[[#This Row],[Regione]],Table_0[Regione],Table_0[Deceduti])</f>
        <v>3318</v>
      </c>
      <c r="N2845" s="1">
        <f>(Comuni[[#This Row],[Popolazione2011]]/Comuni[[#This Row],[Ammalati TOT]])*100</f>
        <v>0.56750525702414434</v>
      </c>
      <c r="O2845">
        <f>_xlfn.XLOOKUP(Comuni[[#This Row],[Regione]],Table_0[Regione],Table_0[TOT AREA])</f>
        <v>6168603</v>
      </c>
      <c r="P2845" s="1">
        <f>(Comuni[[#This Row],[Popolazione2011]]/Comuni[[#This Row],[Ammalati AREA]])*100</f>
        <v>5.0838090893513495E-2</v>
      </c>
    </row>
    <row r="2846" spans="1:16" x14ac:dyDescent="0.3">
      <c r="A2846" t="s">
        <v>2870</v>
      </c>
      <c r="B2846" t="s">
        <v>8024</v>
      </c>
      <c r="C2846" t="s">
        <v>2788</v>
      </c>
      <c r="D2846">
        <v>1584</v>
      </c>
      <c r="E2846" s="1">
        <f>(Comuni[[#This Row],[Popolazione2011]]/SUM(D:D))*100</f>
        <v>2.6656365821194281E-3</v>
      </c>
      <c r="F2846">
        <f t="shared" si="44"/>
        <v>1026433</v>
      </c>
      <c r="G2846" s="1">
        <f>(Comuni[[#This Row],[Popolazione2011]]/Comuni[[#This Row],[TOT POP REGIONE ]])*100</f>
        <v>0.15432083730745214</v>
      </c>
      <c r="H2846" t="str">
        <f>IF(Comuni[[#This Row],[Popolazione2011]]&gt;300000,"MAGGIORE","")</f>
        <v/>
      </c>
      <c r="I2846" t="str">
        <f>_xlfn.XLOOKUP(Comuni[[#This Row],[Regione]],Ripartizione_geografica[Regione],Ripartizione_geografica[Ripartizione geografica])</f>
        <v>Nord-est</v>
      </c>
      <c r="J2846">
        <f>_xlfn.XLOOKUP(Comuni[[#This Row],[Regione]],Ripartizione_geografica[Regione],Ripartizione_geografica[Codice Regione])</f>
        <v>4</v>
      </c>
      <c r="K2846">
        <f>_xlfn.XLOOKUP(Comuni[[#This Row],[Regione]],Table_0[Regione],Table_0[Totale])</f>
        <v>552594</v>
      </c>
      <c r="L2846">
        <f>_xlfn.XLOOKUP(Comuni[[#This Row],[Regione]],Table_0[Regione],Table_0[Guariti])</f>
        <v>548473</v>
      </c>
      <c r="M2846">
        <f>_xlfn.XLOOKUP(Comuni[[#This Row],[Regione]],Table_0[Regione],Table_0[Deceduti])</f>
        <v>3318</v>
      </c>
      <c r="N2846" s="1">
        <f>(Comuni[[#This Row],[Popolazione2011]]/Comuni[[#This Row],[Ammalati TOT]])*100</f>
        <v>0.28664806349688926</v>
      </c>
      <c r="O2846">
        <f>_xlfn.XLOOKUP(Comuni[[#This Row],[Regione]],Table_0[Regione],Table_0[TOT AREA])</f>
        <v>6168603</v>
      </c>
      <c r="P2846" s="1">
        <f>(Comuni[[#This Row],[Popolazione2011]]/Comuni[[#This Row],[Ammalati AREA]])*100</f>
        <v>2.5678423461519568E-2</v>
      </c>
    </row>
    <row r="2847" spans="1:16" x14ac:dyDescent="0.3">
      <c r="A2847" t="s">
        <v>2871</v>
      </c>
      <c r="B2847" t="s">
        <v>8024</v>
      </c>
      <c r="C2847" t="s">
        <v>2788</v>
      </c>
      <c r="D2847">
        <v>1871</v>
      </c>
      <c r="E2847" s="1">
        <f>(Comuni[[#This Row],[Popolazione2011]]/SUM(D:D))*100</f>
        <v>3.1486149274908147E-3</v>
      </c>
      <c r="F2847">
        <f t="shared" si="44"/>
        <v>1026433</v>
      </c>
      <c r="G2847" s="1">
        <f>(Comuni[[#This Row],[Popolazione2011]]/Comuni[[#This Row],[TOT POP REGIONE ]])*100</f>
        <v>0.18228174659232507</v>
      </c>
      <c r="H2847" t="str">
        <f>IF(Comuni[[#This Row],[Popolazione2011]]&gt;300000,"MAGGIORE","")</f>
        <v/>
      </c>
      <c r="I2847" t="str">
        <f>_xlfn.XLOOKUP(Comuni[[#This Row],[Regione]],Ripartizione_geografica[Regione],Ripartizione_geografica[Ripartizione geografica])</f>
        <v>Nord-est</v>
      </c>
      <c r="J2847">
        <f>_xlfn.XLOOKUP(Comuni[[#This Row],[Regione]],Ripartizione_geografica[Regione],Ripartizione_geografica[Codice Regione])</f>
        <v>4</v>
      </c>
      <c r="K2847">
        <f>_xlfn.XLOOKUP(Comuni[[#This Row],[Regione]],Table_0[Regione],Table_0[Totale])</f>
        <v>552594</v>
      </c>
      <c r="L2847">
        <f>_xlfn.XLOOKUP(Comuni[[#This Row],[Regione]],Table_0[Regione],Table_0[Guariti])</f>
        <v>548473</v>
      </c>
      <c r="M2847">
        <f>_xlfn.XLOOKUP(Comuni[[#This Row],[Regione]],Table_0[Regione],Table_0[Deceduti])</f>
        <v>3318</v>
      </c>
      <c r="N2847" s="1">
        <f>(Comuni[[#This Row],[Popolazione2011]]/Comuni[[#This Row],[Ammalati TOT]])*100</f>
        <v>0.33858492853704525</v>
      </c>
      <c r="O2847">
        <f>_xlfn.XLOOKUP(Comuni[[#This Row],[Regione]],Table_0[Regione],Table_0[TOT AREA])</f>
        <v>6168603</v>
      </c>
      <c r="P2847" s="1">
        <f>(Comuni[[#This Row],[Popolazione2011]]/Comuni[[#This Row],[Ammalati AREA]])*100</f>
        <v>3.0331016601327723E-2</v>
      </c>
    </row>
    <row r="2848" spans="1:16" x14ac:dyDescent="0.3">
      <c r="A2848" t="s">
        <v>2872</v>
      </c>
      <c r="B2848" t="s">
        <v>8024</v>
      </c>
      <c r="C2848" t="s">
        <v>2788</v>
      </c>
      <c r="D2848">
        <v>6890</v>
      </c>
      <c r="E2848" s="1">
        <f>(Comuni[[#This Row],[Popolazione2011]]/SUM(D:D))*100</f>
        <v>1.1594845991668471E-2</v>
      </c>
      <c r="F2848">
        <f t="shared" si="44"/>
        <v>1026433</v>
      </c>
      <c r="G2848" s="1">
        <f>(Comuni[[#This Row],[Popolazione2011]]/Comuni[[#This Row],[TOT POP REGIONE ]])*100</f>
        <v>0.67125667237900566</v>
      </c>
      <c r="H2848" t="str">
        <f>IF(Comuni[[#This Row],[Popolazione2011]]&gt;300000,"MAGGIORE","")</f>
        <v/>
      </c>
      <c r="I2848" t="str">
        <f>_xlfn.XLOOKUP(Comuni[[#This Row],[Regione]],Ripartizione_geografica[Regione],Ripartizione_geografica[Ripartizione geografica])</f>
        <v>Nord-est</v>
      </c>
      <c r="J2848">
        <f>_xlfn.XLOOKUP(Comuni[[#This Row],[Regione]],Ripartizione_geografica[Regione],Ripartizione_geografica[Codice Regione])</f>
        <v>4</v>
      </c>
      <c r="K2848">
        <f>_xlfn.XLOOKUP(Comuni[[#This Row],[Regione]],Table_0[Regione],Table_0[Totale])</f>
        <v>552594</v>
      </c>
      <c r="L2848">
        <f>_xlfn.XLOOKUP(Comuni[[#This Row],[Regione]],Table_0[Regione],Table_0[Guariti])</f>
        <v>548473</v>
      </c>
      <c r="M2848">
        <f>_xlfn.XLOOKUP(Comuni[[#This Row],[Regione]],Table_0[Regione],Table_0[Deceduti])</f>
        <v>3318</v>
      </c>
      <c r="N2848" s="1">
        <f>(Comuni[[#This Row],[Popolazione2011]]/Comuni[[#This Row],[Ammalati TOT]])*100</f>
        <v>1.2468466903368476</v>
      </c>
      <c r="O2848">
        <f>_xlfn.XLOOKUP(Comuni[[#This Row],[Regione]],Table_0[Regione],Table_0[TOT AREA])</f>
        <v>6168603</v>
      </c>
      <c r="P2848" s="1">
        <f>(Comuni[[#This Row],[Popolazione2011]]/Comuni[[#This Row],[Ammalati AREA]])*100</f>
        <v>0.11169465760724107</v>
      </c>
    </row>
    <row r="2849" spans="1:16" x14ac:dyDescent="0.3">
      <c r="A2849" t="s">
        <v>2873</v>
      </c>
      <c r="B2849" t="s">
        <v>8024</v>
      </c>
      <c r="C2849" t="s">
        <v>2788</v>
      </c>
      <c r="D2849">
        <v>2838</v>
      </c>
      <c r="E2849" s="1">
        <f>(Comuni[[#This Row],[Popolazione2011]]/SUM(D:D))*100</f>
        <v>4.7759322096306419E-3</v>
      </c>
      <c r="F2849">
        <f t="shared" si="44"/>
        <v>1026433</v>
      </c>
      <c r="G2849" s="1">
        <f>(Comuni[[#This Row],[Popolazione2011]]/Comuni[[#This Row],[TOT POP REGIONE ]])*100</f>
        <v>0.27649150017585172</v>
      </c>
      <c r="H2849" t="str">
        <f>IF(Comuni[[#This Row],[Popolazione2011]]&gt;300000,"MAGGIORE","")</f>
        <v/>
      </c>
      <c r="I2849" t="str">
        <f>_xlfn.XLOOKUP(Comuni[[#This Row],[Regione]],Ripartizione_geografica[Regione],Ripartizione_geografica[Ripartizione geografica])</f>
        <v>Nord-est</v>
      </c>
      <c r="J2849">
        <f>_xlfn.XLOOKUP(Comuni[[#This Row],[Regione]],Ripartizione_geografica[Regione],Ripartizione_geografica[Codice Regione])</f>
        <v>4</v>
      </c>
      <c r="K2849">
        <f>_xlfn.XLOOKUP(Comuni[[#This Row],[Regione]],Table_0[Regione],Table_0[Totale])</f>
        <v>552594</v>
      </c>
      <c r="L2849">
        <f>_xlfn.XLOOKUP(Comuni[[#This Row],[Regione]],Table_0[Regione],Table_0[Guariti])</f>
        <v>548473</v>
      </c>
      <c r="M2849">
        <f>_xlfn.XLOOKUP(Comuni[[#This Row],[Regione]],Table_0[Regione],Table_0[Deceduti])</f>
        <v>3318</v>
      </c>
      <c r="N2849" s="1">
        <f>(Comuni[[#This Row],[Popolazione2011]]/Comuni[[#This Row],[Ammalati TOT]])*100</f>
        <v>0.51357778043192648</v>
      </c>
      <c r="O2849">
        <f>_xlfn.XLOOKUP(Comuni[[#This Row],[Regione]],Table_0[Regione],Table_0[TOT AREA])</f>
        <v>6168603</v>
      </c>
      <c r="P2849" s="1">
        <f>(Comuni[[#This Row],[Popolazione2011]]/Comuni[[#This Row],[Ammalati AREA]])*100</f>
        <v>4.6007175368555892E-2</v>
      </c>
    </row>
    <row r="2850" spans="1:16" x14ac:dyDescent="0.3">
      <c r="A2850" t="s">
        <v>2874</v>
      </c>
      <c r="B2850" t="s">
        <v>8024</v>
      </c>
      <c r="C2850" t="s">
        <v>2788</v>
      </c>
      <c r="D2850">
        <v>1473</v>
      </c>
      <c r="E2850" s="1">
        <f>(Comuni[[#This Row],[Popolazione2011]]/SUM(D:D))*100</f>
        <v>2.4788400792057561E-3</v>
      </c>
      <c r="F2850">
        <f t="shared" si="44"/>
        <v>1026433</v>
      </c>
      <c r="G2850" s="1">
        <f>(Comuni[[#This Row],[Popolazione2011]]/Comuni[[#This Row],[TOT POP REGIONE ]])*100</f>
        <v>0.14350668772340719</v>
      </c>
      <c r="H2850" t="str">
        <f>IF(Comuni[[#This Row],[Popolazione2011]]&gt;300000,"MAGGIORE","")</f>
        <v/>
      </c>
      <c r="I2850" t="str">
        <f>_xlfn.XLOOKUP(Comuni[[#This Row],[Regione]],Ripartizione_geografica[Regione],Ripartizione_geografica[Ripartizione geografica])</f>
        <v>Nord-est</v>
      </c>
      <c r="J2850">
        <f>_xlfn.XLOOKUP(Comuni[[#This Row],[Regione]],Ripartizione_geografica[Regione],Ripartizione_geografica[Codice Regione])</f>
        <v>4</v>
      </c>
      <c r="K2850">
        <f>_xlfn.XLOOKUP(Comuni[[#This Row],[Regione]],Table_0[Regione],Table_0[Totale])</f>
        <v>552594</v>
      </c>
      <c r="L2850">
        <f>_xlfn.XLOOKUP(Comuni[[#This Row],[Regione]],Table_0[Regione],Table_0[Guariti])</f>
        <v>548473</v>
      </c>
      <c r="M2850">
        <f>_xlfn.XLOOKUP(Comuni[[#This Row],[Regione]],Table_0[Regione],Table_0[Deceduti])</f>
        <v>3318</v>
      </c>
      <c r="N2850" s="1">
        <f>(Comuni[[#This Row],[Popolazione2011]]/Comuni[[#This Row],[Ammalati TOT]])*100</f>
        <v>0.26656098328972083</v>
      </c>
      <c r="O2850">
        <f>_xlfn.XLOOKUP(Comuni[[#This Row],[Regione]],Table_0[Regione],Table_0[TOT AREA])</f>
        <v>6168603</v>
      </c>
      <c r="P2850" s="1">
        <f>(Comuni[[#This Row],[Popolazione2011]]/Comuni[[#This Row],[Ammalati AREA]])*100</f>
        <v>2.3878988484102477E-2</v>
      </c>
    </row>
    <row r="2851" spans="1:16" x14ac:dyDescent="0.3">
      <c r="A2851" t="s">
        <v>2875</v>
      </c>
      <c r="B2851" t="s">
        <v>8024</v>
      </c>
      <c r="C2851" t="s">
        <v>2788</v>
      </c>
      <c r="D2851">
        <v>2660</v>
      </c>
      <c r="E2851" s="1">
        <f>(Comuni[[#This Row],[Popolazione2011]]/SUM(D:D))*100</f>
        <v>4.4763846644177265E-3</v>
      </c>
      <c r="F2851">
        <f t="shared" si="44"/>
        <v>1026433</v>
      </c>
      <c r="G2851" s="1">
        <f>(Comuni[[#This Row],[Popolazione2011]]/Comuni[[#This Row],[TOT POP REGIONE ]])*100</f>
        <v>0.25914989093296881</v>
      </c>
      <c r="H2851" t="str">
        <f>IF(Comuni[[#This Row],[Popolazione2011]]&gt;300000,"MAGGIORE","")</f>
        <v/>
      </c>
      <c r="I2851" t="str">
        <f>_xlfn.XLOOKUP(Comuni[[#This Row],[Regione]],Ripartizione_geografica[Regione],Ripartizione_geografica[Ripartizione geografica])</f>
        <v>Nord-est</v>
      </c>
      <c r="J2851">
        <f>_xlfn.XLOOKUP(Comuni[[#This Row],[Regione]],Ripartizione_geografica[Regione],Ripartizione_geografica[Codice Regione])</f>
        <v>4</v>
      </c>
      <c r="K2851">
        <f>_xlfn.XLOOKUP(Comuni[[#This Row],[Regione]],Table_0[Regione],Table_0[Totale])</f>
        <v>552594</v>
      </c>
      <c r="L2851">
        <f>_xlfn.XLOOKUP(Comuni[[#This Row],[Regione]],Table_0[Regione],Table_0[Guariti])</f>
        <v>548473</v>
      </c>
      <c r="M2851">
        <f>_xlfn.XLOOKUP(Comuni[[#This Row],[Regione]],Table_0[Regione],Table_0[Deceduti])</f>
        <v>3318</v>
      </c>
      <c r="N2851" s="1">
        <f>(Comuni[[#This Row],[Popolazione2011]]/Comuni[[#This Row],[Ammalati TOT]])*100</f>
        <v>0.48136606622583672</v>
      </c>
      <c r="O2851">
        <f>_xlfn.XLOOKUP(Comuni[[#This Row],[Regione]],Table_0[Regione],Table_0[TOT AREA])</f>
        <v>6168603</v>
      </c>
      <c r="P2851" s="1">
        <f>(Comuni[[#This Row],[Popolazione2011]]/Comuni[[#This Row],[Ammalati AREA]])*100</f>
        <v>4.3121594954319477E-2</v>
      </c>
    </row>
    <row r="2852" spans="1:16" x14ac:dyDescent="0.3">
      <c r="A2852" t="s">
        <v>2876</v>
      </c>
      <c r="B2852" t="s">
        <v>8024</v>
      </c>
      <c r="C2852" t="s">
        <v>2788</v>
      </c>
      <c r="D2852">
        <v>1314</v>
      </c>
      <c r="E2852" s="1">
        <f>(Comuni[[#This Row],[Popolazione2011]]/SUM(D:D))*100</f>
        <v>2.2112667101672526E-3</v>
      </c>
      <c r="F2852">
        <f t="shared" si="44"/>
        <v>1026433</v>
      </c>
      <c r="G2852" s="1">
        <f>(Comuni[[#This Row],[Popolazione2011]]/Comuni[[#This Row],[TOT POP REGIONE ]])*100</f>
        <v>0.1280161491300455</v>
      </c>
      <c r="H2852" t="str">
        <f>IF(Comuni[[#This Row],[Popolazione2011]]&gt;300000,"MAGGIORE","")</f>
        <v/>
      </c>
      <c r="I2852" t="str">
        <f>_xlfn.XLOOKUP(Comuni[[#This Row],[Regione]],Ripartizione_geografica[Regione],Ripartizione_geografica[Ripartizione geografica])</f>
        <v>Nord-est</v>
      </c>
      <c r="J2852">
        <f>_xlfn.XLOOKUP(Comuni[[#This Row],[Regione]],Ripartizione_geografica[Regione],Ripartizione_geografica[Codice Regione])</f>
        <v>4</v>
      </c>
      <c r="K2852">
        <f>_xlfn.XLOOKUP(Comuni[[#This Row],[Regione]],Table_0[Regione],Table_0[Totale])</f>
        <v>552594</v>
      </c>
      <c r="L2852">
        <f>_xlfn.XLOOKUP(Comuni[[#This Row],[Regione]],Table_0[Regione],Table_0[Guariti])</f>
        <v>548473</v>
      </c>
      <c r="M2852">
        <f>_xlfn.XLOOKUP(Comuni[[#This Row],[Regione]],Table_0[Regione],Table_0[Deceduti])</f>
        <v>3318</v>
      </c>
      <c r="N2852" s="1">
        <f>(Comuni[[#This Row],[Popolazione2011]]/Comuni[[#This Row],[Ammalati TOT]])*100</f>
        <v>0.2377875981281013</v>
      </c>
      <c r="O2852">
        <f>_xlfn.XLOOKUP(Comuni[[#This Row],[Regione]],Table_0[Regione],Table_0[TOT AREA])</f>
        <v>6168603</v>
      </c>
      <c r="P2852" s="1">
        <f>(Comuni[[#This Row],[Popolazione2011]]/Comuni[[#This Row],[Ammalati AREA]])*100</f>
        <v>2.1301419462396914E-2</v>
      </c>
    </row>
    <row r="2853" spans="1:16" x14ac:dyDescent="0.3">
      <c r="A2853" t="s">
        <v>2877</v>
      </c>
      <c r="B2853" t="s">
        <v>8024</v>
      </c>
      <c r="C2853" t="s">
        <v>2788</v>
      </c>
      <c r="D2853">
        <v>1937</v>
      </c>
      <c r="E2853" s="1">
        <f>(Comuni[[#This Row],[Popolazione2011]]/SUM(D:D))*100</f>
        <v>3.2596831184124571E-3</v>
      </c>
      <c r="F2853">
        <f t="shared" si="44"/>
        <v>1026433</v>
      </c>
      <c r="G2853" s="1">
        <f>(Comuni[[#This Row],[Popolazione2011]]/Comuni[[#This Row],[TOT POP REGIONE ]])*100</f>
        <v>0.18871178148013557</v>
      </c>
      <c r="H2853" t="str">
        <f>IF(Comuni[[#This Row],[Popolazione2011]]&gt;300000,"MAGGIORE","")</f>
        <v/>
      </c>
      <c r="I2853" t="str">
        <f>_xlfn.XLOOKUP(Comuni[[#This Row],[Regione]],Ripartizione_geografica[Regione],Ripartizione_geografica[Ripartizione geografica])</f>
        <v>Nord-est</v>
      </c>
      <c r="J2853">
        <f>_xlfn.XLOOKUP(Comuni[[#This Row],[Regione]],Ripartizione_geografica[Regione],Ripartizione_geografica[Codice Regione])</f>
        <v>4</v>
      </c>
      <c r="K2853">
        <f>_xlfn.XLOOKUP(Comuni[[#This Row],[Regione]],Table_0[Regione],Table_0[Totale])</f>
        <v>552594</v>
      </c>
      <c r="L2853">
        <f>_xlfn.XLOOKUP(Comuni[[#This Row],[Regione]],Table_0[Regione],Table_0[Guariti])</f>
        <v>548473</v>
      </c>
      <c r="M2853">
        <f>_xlfn.XLOOKUP(Comuni[[#This Row],[Regione]],Table_0[Regione],Table_0[Deceduti])</f>
        <v>3318</v>
      </c>
      <c r="N2853" s="1">
        <f>(Comuni[[#This Row],[Popolazione2011]]/Comuni[[#This Row],[Ammalati TOT]])*100</f>
        <v>0.35052859784941565</v>
      </c>
      <c r="O2853">
        <f>_xlfn.XLOOKUP(Comuni[[#This Row],[Regione]],Table_0[Regione],Table_0[TOT AREA])</f>
        <v>6168603</v>
      </c>
      <c r="P2853" s="1">
        <f>(Comuni[[#This Row],[Popolazione2011]]/Comuni[[#This Row],[Ammalati AREA]])*100</f>
        <v>3.1400950912224376E-2</v>
      </c>
    </row>
    <row r="2854" spans="1:16" x14ac:dyDescent="0.3">
      <c r="A2854" t="s">
        <v>2878</v>
      </c>
      <c r="B2854" t="s">
        <v>8024</v>
      </c>
      <c r="C2854" t="s">
        <v>2788</v>
      </c>
      <c r="D2854">
        <v>5947</v>
      </c>
      <c r="E2854" s="1">
        <f>(Comuni[[#This Row],[Popolazione2011]]/SUM(D:D))*100</f>
        <v>1.000791714259106E-2</v>
      </c>
      <c r="F2854">
        <f t="shared" si="44"/>
        <v>1026433</v>
      </c>
      <c r="G2854" s="1">
        <f>(Comuni[[#This Row],[Popolazione2011]]/Comuni[[#This Row],[TOT POP REGIONE ]])*100</f>
        <v>0.57938511330013742</v>
      </c>
      <c r="H2854" t="str">
        <f>IF(Comuni[[#This Row],[Popolazione2011]]&gt;300000,"MAGGIORE","")</f>
        <v/>
      </c>
      <c r="I2854" t="str">
        <f>_xlfn.XLOOKUP(Comuni[[#This Row],[Regione]],Ripartizione_geografica[Regione],Ripartizione_geografica[Ripartizione geografica])</f>
        <v>Nord-est</v>
      </c>
      <c r="J2854">
        <f>_xlfn.XLOOKUP(Comuni[[#This Row],[Regione]],Ripartizione_geografica[Regione],Ripartizione_geografica[Codice Regione])</f>
        <v>4</v>
      </c>
      <c r="K2854">
        <f>_xlfn.XLOOKUP(Comuni[[#This Row],[Regione]],Table_0[Regione],Table_0[Totale])</f>
        <v>552594</v>
      </c>
      <c r="L2854">
        <f>_xlfn.XLOOKUP(Comuni[[#This Row],[Regione]],Table_0[Regione],Table_0[Guariti])</f>
        <v>548473</v>
      </c>
      <c r="M2854">
        <f>_xlfn.XLOOKUP(Comuni[[#This Row],[Regione]],Table_0[Regione],Table_0[Deceduti])</f>
        <v>3318</v>
      </c>
      <c r="N2854" s="1">
        <f>(Comuni[[#This Row],[Popolazione2011]]/Comuni[[#This Row],[Ammalati TOT]])*100</f>
        <v>1.0761969909191922</v>
      </c>
      <c r="O2854">
        <f>_xlfn.XLOOKUP(Comuni[[#This Row],[Regione]],Table_0[Regione],Table_0[TOT AREA])</f>
        <v>6168603</v>
      </c>
      <c r="P2854" s="1">
        <f>(Comuni[[#This Row],[Popolazione2011]]/Comuni[[#This Row],[Ammalati AREA]])*100</f>
        <v>9.6407565862157124E-2</v>
      </c>
    </row>
    <row r="2855" spans="1:16" x14ac:dyDescent="0.3">
      <c r="A2855" t="s">
        <v>2879</v>
      </c>
      <c r="B2855" t="s">
        <v>8024</v>
      </c>
      <c r="C2855" t="s">
        <v>2788</v>
      </c>
      <c r="D2855">
        <v>1832</v>
      </c>
      <c r="E2855" s="1">
        <f>(Comuni[[#This Row],[Popolazione2011]]/SUM(D:D))*100</f>
        <v>3.0829837237643892E-3</v>
      </c>
      <c r="F2855">
        <f t="shared" si="44"/>
        <v>1026433</v>
      </c>
      <c r="G2855" s="1">
        <f>(Comuni[[#This Row],[Popolazione2011]]/Comuni[[#This Row],[TOT POP REGIONE ]])*100</f>
        <v>0.17848218052225523</v>
      </c>
      <c r="H2855" t="str">
        <f>IF(Comuni[[#This Row],[Popolazione2011]]&gt;300000,"MAGGIORE","")</f>
        <v/>
      </c>
      <c r="I2855" t="str">
        <f>_xlfn.XLOOKUP(Comuni[[#This Row],[Regione]],Ripartizione_geografica[Regione],Ripartizione_geografica[Ripartizione geografica])</f>
        <v>Nord-est</v>
      </c>
      <c r="J2855">
        <f>_xlfn.XLOOKUP(Comuni[[#This Row],[Regione]],Ripartizione_geografica[Regione],Ripartizione_geografica[Codice Regione])</f>
        <v>4</v>
      </c>
      <c r="K2855">
        <f>_xlfn.XLOOKUP(Comuni[[#This Row],[Regione]],Table_0[Regione],Table_0[Totale])</f>
        <v>552594</v>
      </c>
      <c r="L2855">
        <f>_xlfn.XLOOKUP(Comuni[[#This Row],[Regione]],Table_0[Regione],Table_0[Guariti])</f>
        <v>548473</v>
      </c>
      <c r="M2855">
        <f>_xlfn.XLOOKUP(Comuni[[#This Row],[Regione]],Table_0[Regione],Table_0[Deceduti])</f>
        <v>3318</v>
      </c>
      <c r="N2855" s="1">
        <f>(Comuni[[#This Row],[Popolazione2011]]/Comuni[[#This Row],[Ammalati TOT]])*100</f>
        <v>0.3315273057615537</v>
      </c>
      <c r="O2855">
        <f>_xlfn.XLOOKUP(Comuni[[#This Row],[Regione]],Table_0[Regione],Table_0[TOT AREA])</f>
        <v>6168603</v>
      </c>
      <c r="P2855" s="1">
        <f>(Comuni[[#This Row],[Popolazione2011]]/Comuni[[#This Row],[Ammalati AREA]])*100</f>
        <v>2.9698782690343338E-2</v>
      </c>
    </row>
    <row r="2856" spans="1:16" x14ac:dyDescent="0.3">
      <c r="A2856" t="s">
        <v>2880</v>
      </c>
      <c r="B2856" t="s">
        <v>8024</v>
      </c>
      <c r="C2856" t="s">
        <v>2788</v>
      </c>
      <c r="D2856">
        <v>1190</v>
      </c>
      <c r="E2856" s="1">
        <f>(Comuni[[#This Row],[Popolazione2011]]/SUM(D:D))*100</f>
        <v>2.0025931393447723E-3</v>
      </c>
      <c r="F2856">
        <f t="shared" si="44"/>
        <v>1026433</v>
      </c>
      <c r="G2856" s="1">
        <f>(Comuni[[#This Row],[Popolazione2011]]/Comuni[[#This Row],[TOT POP REGIONE ]])*100</f>
        <v>0.11593547752264395</v>
      </c>
      <c r="H2856" t="str">
        <f>IF(Comuni[[#This Row],[Popolazione2011]]&gt;300000,"MAGGIORE","")</f>
        <v/>
      </c>
      <c r="I2856" t="str">
        <f>_xlfn.XLOOKUP(Comuni[[#This Row],[Regione]],Ripartizione_geografica[Regione],Ripartizione_geografica[Ripartizione geografica])</f>
        <v>Nord-est</v>
      </c>
      <c r="J2856">
        <f>_xlfn.XLOOKUP(Comuni[[#This Row],[Regione]],Ripartizione_geografica[Regione],Ripartizione_geografica[Codice Regione])</f>
        <v>4</v>
      </c>
      <c r="K2856">
        <f>_xlfn.XLOOKUP(Comuni[[#This Row],[Regione]],Table_0[Regione],Table_0[Totale])</f>
        <v>552594</v>
      </c>
      <c r="L2856">
        <f>_xlfn.XLOOKUP(Comuni[[#This Row],[Regione]],Table_0[Regione],Table_0[Guariti])</f>
        <v>548473</v>
      </c>
      <c r="M2856">
        <f>_xlfn.XLOOKUP(Comuni[[#This Row],[Regione]],Table_0[Regione],Table_0[Deceduti])</f>
        <v>3318</v>
      </c>
      <c r="N2856" s="1">
        <f>(Comuni[[#This Row],[Popolazione2011]]/Comuni[[#This Row],[Ammalati TOT]])*100</f>
        <v>0.21534797699576902</v>
      </c>
      <c r="O2856">
        <f>_xlfn.XLOOKUP(Comuni[[#This Row],[Regione]],Table_0[Regione],Table_0[TOT AREA])</f>
        <v>6168603</v>
      </c>
      <c r="P2856" s="1">
        <f>(Comuni[[#This Row],[Popolazione2011]]/Comuni[[#This Row],[Ammalati AREA]])*100</f>
        <v>1.9291239847985031E-2</v>
      </c>
    </row>
    <row r="2857" spans="1:16" x14ac:dyDescent="0.3">
      <c r="A2857" t="s">
        <v>2881</v>
      </c>
      <c r="B2857" t="s">
        <v>8024</v>
      </c>
      <c r="C2857" t="s">
        <v>2788</v>
      </c>
      <c r="D2857">
        <v>1733</v>
      </c>
      <c r="E2857" s="1">
        <f>(Comuni[[#This Row],[Popolazione2011]]/SUM(D:D))*100</f>
        <v>2.916381437381925E-3</v>
      </c>
      <c r="F2857">
        <f t="shared" si="44"/>
        <v>1026433</v>
      </c>
      <c r="G2857" s="1">
        <f>(Comuni[[#This Row],[Popolazione2011]]/Comuni[[#This Row],[TOT POP REGIONE ]])*100</f>
        <v>0.16883712819053948</v>
      </c>
      <c r="H2857" t="str">
        <f>IF(Comuni[[#This Row],[Popolazione2011]]&gt;300000,"MAGGIORE","")</f>
        <v/>
      </c>
      <c r="I2857" t="str">
        <f>_xlfn.XLOOKUP(Comuni[[#This Row],[Regione]],Ripartizione_geografica[Regione],Ripartizione_geografica[Ripartizione geografica])</f>
        <v>Nord-est</v>
      </c>
      <c r="J2857">
        <f>_xlfn.XLOOKUP(Comuni[[#This Row],[Regione]],Ripartizione_geografica[Regione],Ripartizione_geografica[Codice Regione])</f>
        <v>4</v>
      </c>
      <c r="K2857">
        <f>_xlfn.XLOOKUP(Comuni[[#This Row],[Regione]],Table_0[Regione],Table_0[Totale])</f>
        <v>552594</v>
      </c>
      <c r="L2857">
        <f>_xlfn.XLOOKUP(Comuni[[#This Row],[Regione]],Table_0[Regione],Table_0[Guariti])</f>
        <v>548473</v>
      </c>
      <c r="M2857">
        <f>_xlfn.XLOOKUP(Comuni[[#This Row],[Regione]],Table_0[Regione],Table_0[Deceduti])</f>
        <v>3318</v>
      </c>
      <c r="N2857" s="1">
        <f>(Comuni[[#This Row],[Popolazione2011]]/Comuni[[#This Row],[Ammalati TOT]])*100</f>
        <v>0.31361180179299813</v>
      </c>
      <c r="O2857">
        <f>_xlfn.XLOOKUP(Comuni[[#This Row],[Regione]],Table_0[Regione],Table_0[TOT AREA])</f>
        <v>6168603</v>
      </c>
      <c r="P2857" s="1">
        <f>(Comuni[[#This Row],[Popolazione2011]]/Comuni[[#This Row],[Ammalati AREA]])*100</f>
        <v>2.8093881223998366E-2</v>
      </c>
    </row>
    <row r="2858" spans="1:16" x14ac:dyDescent="0.3">
      <c r="A2858" t="s">
        <v>2882</v>
      </c>
      <c r="B2858" t="s">
        <v>8024</v>
      </c>
      <c r="C2858" t="s">
        <v>2788</v>
      </c>
      <c r="D2858">
        <v>4139</v>
      </c>
      <c r="E2858" s="1">
        <f>(Comuni[[#This Row],[Popolazione2011]]/SUM(D:D))*100</f>
        <v>6.9653218518890871E-3</v>
      </c>
      <c r="F2858">
        <f t="shared" si="44"/>
        <v>1026433</v>
      </c>
      <c r="G2858" s="1">
        <f>(Comuni[[#This Row],[Popolazione2011]]/Comuni[[#This Row],[TOT POP REGIONE ]])*100</f>
        <v>0.40324112728254058</v>
      </c>
      <c r="H2858" t="str">
        <f>IF(Comuni[[#This Row],[Popolazione2011]]&gt;300000,"MAGGIORE","")</f>
        <v/>
      </c>
      <c r="I2858" t="str">
        <f>_xlfn.XLOOKUP(Comuni[[#This Row],[Regione]],Ripartizione_geografica[Regione],Ripartizione_geografica[Ripartizione geografica])</f>
        <v>Nord-est</v>
      </c>
      <c r="J2858">
        <f>_xlfn.XLOOKUP(Comuni[[#This Row],[Regione]],Ripartizione_geografica[Regione],Ripartizione_geografica[Codice Regione])</f>
        <v>4</v>
      </c>
      <c r="K2858">
        <f>_xlfn.XLOOKUP(Comuni[[#This Row],[Regione]],Table_0[Regione],Table_0[Totale])</f>
        <v>552594</v>
      </c>
      <c r="L2858">
        <f>_xlfn.XLOOKUP(Comuni[[#This Row],[Regione]],Table_0[Regione],Table_0[Guariti])</f>
        <v>548473</v>
      </c>
      <c r="M2858">
        <f>_xlfn.XLOOKUP(Comuni[[#This Row],[Regione]],Table_0[Regione],Table_0[Deceduti])</f>
        <v>3318</v>
      </c>
      <c r="N2858" s="1">
        <f>(Comuni[[#This Row],[Popolazione2011]]/Comuni[[#This Row],[Ammalati TOT]])*100</f>
        <v>0.74901283763486393</v>
      </c>
      <c r="O2858">
        <f>_xlfn.XLOOKUP(Comuni[[#This Row],[Regione]],Table_0[Regione],Table_0[TOT AREA])</f>
        <v>6168603</v>
      </c>
      <c r="P2858" s="1">
        <f>(Comuni[[#This Row],[Popolazione2011]]/Comuni[[#This Row],[Ammalati AREA]])*100</f>
        <v>6.7097850193958017E-2</v>
      </c>
    </row>
    <row r="2859" spans="1:16" x14ac:dyDescent="0.3">
      <c r="A2859" t="s">
        <v>2883</v>
      </c>
      <c r="B2859" t="s">
        <v>8024</v>
      </c>
      <c r="C2859" t="s">
        <v>2788</v>
      </c>
      <c r="D2859">
        <v>3305</v>
      </c>
      <c r="E2859" s="1">
        <f>(Comuni[[#This Row],[Popolazione2011]]/SUM(D:D))*100</f>
        <v>5.5618238029701457E-3</v>
      </c>
      <c r="F2859">
        <f t="shared" si="44"/>
        <v>1026433</v>
      </c>
      <c r="G2859" s="1">
        <f>(Comuni[[#This Row],[Popolazione2011]]/Comuni[[#This Row],[TOT POP REGIONE ]])*100</f>
        <v>0.32198886824566242</v>
      </c>
      <c r="H2859" t="str">
        <f>IF(Comuni[[#This Row],[Popolazione2011]]&gt;300000,"MAGGIORE","")</f>
        <v/>
      </c>
      <c r="I2859" t="str">
        <f>_xlfn.XLOOKUP(Comuni[[#This Row],[Regione]],Ripartizione_geografica[Regione],Ripartizione_geografica[Ripartizione geografica])</f>
        <v>Nord-est</v>
      </c>
      <c r="J2859">
        <f>_xlfn.XLOOKUP(Comuni[[#This Row],[Regione]],Ripartizione_geografica[Regione],Ripartizione_geografica[Codice Regione])</f>
        <v>4</v>
      </c>
      <c r="K2859">
        <f>_xlfn.XLOOKUP(Comuni[[#This Row],[Regione]],Table_0[Regione],Table_0[Totale])</f>
        <v>552594</v>
      </c>
      <c r="L2859">
        <f>_xlfn.XLOOKUP(Comuni[[#This Row],[Regione]],Table_0[Regione],Table_0[Guariti])</f>
        <v>548473</v>
      </c>
      <c r="M2859">
        <f>_xlfn.XLOOKUP(Comuni[[#This Row],[Regione]],Table_0[Regione],Table_0[Deceduti])</f>
        <v>3318</v>
      </c>
      <c r="N2859" s="1">
        <f>(Comuni[[#This Row],[Popolazione2011]]/Comuni[[#This Row],[Ammalati TOT]])*100</f>
        <v>0.59808828905127454</v>
      </c>
      <c r="O2859">
        <f>_xlfn.XLOOKUP(Comuni[[#This Row],[Regione]],Table_0[Regione],Table_0[TOT AREA])</f>
        <v>6168603</v>
      </c>
      <c r="P2859" s="1">
        <f>(Comuni[[#This Row],[Popolazione2011]]/Comuni[[#This Row],[Ammalati AREA]])*100</f>
        <v>5.3577771174445815E-2</v>
      </c>
    </row>
    <row r="2860" spans="1:16" x14ac:dyDescent="0.3">
      <c r="A2860" t="s">
        <v>2884</v>
      </c>
      <c r="B2860" t="s">
        <v>8024</v>
      </c>
      <c r="C2860" t="s">
        <v>2788</v>
      </c>
      <c r="D2860">
        <v>1854</v>
      </c>
      <c r="E2860" s="1">
        <f>(Comuni[[#This Row],[Popolazione2011]]/SUM(D:D))*100</f>
        <v>3.1200064540716031E-3</v>
      </c>
      <c r="F2860">
        <f t="shared" si="44"/>
        <v>1026433</v>
      </c>
      <c r="G2860" s="1">
        <f>(Comuni[[#This Row],[Popolazione2011]]/Comuni[[#This Row],[TOT POP REGIONE ]])*100</f>
        <v>0.18062552548485872</v>
      </c>
      <c r="H2860" t="str">
        <f>IF(Comuni[[#This Row],[Popolazione2011]]&gt;300000,"MAGGIORE","")</f>
        <v/>
      </c>
      <c r="I2860" t="str">
        <f>_xlfn.XLOOKUP(Comuni[[#This Row],[Regione]],Ripartizione_geografica[Regione],Ripartizione_geografica[Ripartizione geografica])</f>
        <v>Nord-est</v>
      </c>
      <c r="J2860">
        <f>_xlfn.XLOOKUP(Comuni[[#This Row],[Regione]],Ripartizione_geografica[Regione],Ripartizione_geografica[Codice Regione])</f>
        <v>4</v>
      </c>
      <c r="K2860">
        <f>_xlfn.XLOOKUP(Comuni[[#This Row],[Regione]],Table_0[Regione],Table_0[Totale])</f>
        <v>552594</v>
      </c>
      <c r="L2860">
        <f>_xlfn.XLOOKUP(Comuni[[#This Row],[Regione]],Table_0[Regione],Table_0[Guariti])</f>
        <v>548473</v>
      </c>
      <c r="M2860">
        <f>_xlfn.XLOOKUP(Comuni[[#This Row],[Regione]],Table_0[Regione],Table_0[Deceduti])</f>
        <v>3318</v>
      </c>
      <c r="N2860" s="1">
        <f>(Comuni[[#This Row],[Popolazione2011]]/Comuni[[#This Row],[Ammalati TOT]])*100</f>
        <v>0.33550852886567717</v>
      </c>
      <c r="O2860">
        <f>_xlfn.XLOOKUP(Comuni[[#This Row],[Regione]],Table_0[Regione],Table_0[TOT AREA])</f>
        <v>6168603</v>
      </c>
      <c r="P2860" s="1">
        <f>(Comuni[[#This Row],[Popolazione2011]]/Comuni[[#This Row],[Ammalati AREA]])*100</f>
        <v>3.0055427460642221E-2</v>
      </c>
    </row>
    <row r="2861" spans="1:16" x14ac:dyDescent="0.3">
      <c r="A2861" t="s">
        <v>2885</v>
      </c>
      <c r="B2861" t="s">
        <v>8024</v>
      </c>
      <c r="C2861" t="s">
        <v>2788</v>
      </c>
      <c r="D2861">
        <v>967</v>
      </c>
      <c r="E2861" s="1">
        <f>(Comuni[[#This Row],[Popolazione2011]]/SUM(D:D))*100</f>
        <v>1.6273172821398276E-3</v>
      </c>
      <c r="F2861">
        <f t="shared" si="44"/>
        <v>1026433</v>
      </c>
      <c r="G2861" s="1">
        <f>(Comuni[[#This Row],[Popolazione2011]]/Comuni[[#This Row],[TOT POP REGIONE ]])*100</f>
        <v>9.4209753583526637E-2</v>
      </c>
      <c r="H2861" t="str">
        <f>IF(Comuni[[#This Row],[Popolazione2011]]&gt;300000,"MAGGIORE","")</f>
        <v/>
      </c>
      <c r="I2861" t="str">
        <f>_xlfn.XLOOKUP(Comuni[[#This Row],[Regione]],Ripartizione_geografica[Regione],Ripartizione_geografica[Ripartizione geografica])</f>
        <v>Nord-est</v>
      </c>
      <c r="J2861">
        <f>_xlfn.XLOOKUP(Comuni[[#This Row],[Regione]],Ripartizione_geografica[Regione],Ripartizione_geografica[Codice Regione])</f>
        <v>4</v>
      </c>
      <c r="K2861">
        <f>_xlfn.XLOOKUP(Comuni[[#This Row],[Regione]],Table_0[Regione],Table_0[Totale])</f>
        <v>552594</v>
      </c>
      <c r="L2861">
        <f>_xlfn.XLOOKUP(Comuni[[#This Row],[Regione]],Table_0[Regione],Table_0[Guariti])</f>
        <v>548473</v>
      </c>
      <c r="M2861">
        <f>_xlfn.XLOOKUP(Comuni[[#This Row],[Regione]],Table_0[Regione],Table_0[Deceduti])</f>
        <v>3318</v>
      </c>
      <c r="N2861" s="1">
        <f>(Comuni[[#This Row],[Popolazione2011]]/Comuni[[#This Row],[Ammalati TOT]])*100</f>
        <v>0.17499285189488123</v>
      </c>
      <c r="O2861">
        <f>_xlfn.XLOOKUP(Comuni[[#This Row],[Regione]],Table_0[Regione],Table_0[TOT AREA])</f>
        <v>6168603</v>
      </c>
      <c r="P2861" s="1">
        <f>(Comuni[[#This Row],[Popolazione2011]]/Comuni[[#This Row],[Ammalati AREA]])*100</f>
        <v>1.5676158767228172E-2</v>
      </c>
    </row>
    <row r="2862" spans="1:16" x14ac:dyDescent="0.3">
      <c r="A2862" t="s">
        <v>2886</v>
      </c>
      <c r="B2862" t="s">
        <v>8024</v>
      </c>
      <c r="C2862" t="s">
        <v>2788</v>
      </c>
      <c r="D2862">
        <v>2450</v>
      </c>
      <c r="E2862" s="1">
        <f>(Comuni[[#This Row],[Popolazione2011]]/SUM(D:D))*100</f>
        <v>4.1229858751215907E-3</v>
      </c>
      <c r="F2862">
        <f t="shared" si="44"/>
        <v>1026433</v>
      </c>
      <c r="G2862" s="1">
        <f>(Comuni[[#This Row],[Popolazione2011]]/Comuni[[#This Row],[TOT POP REGIONE ]])*100</f>
        <v>0.23869068901720814</v>
      </c>
      <c r="H2862" t="str">
        <f>IF(Comuni[[#This Row],[Popolazione2011]]&gt;300000,"MAGGIORE","")</f>
        <v/>
      </c>
      <c r="I2862" t="str">
        <f>_xlfn.XLOOKUP(Comuni[[#This Row],[Regione]],Ripartizione_geografica[Regione],Ripartizione_geografica[Ripartizione geografica])</f>
        <v>Nord-est</v>
      </c>
      <c r="J2862">
        <f>_xlfn.XLOOKUP(Comuni[[#This Row],[Regione]],Ripartizione_geografica[Regione],Ripartizione_geografica[Codice Regione])</f>
        <v>4</v>
      </c>
      <c r="K2862">
        <f>_xlfn.XLOOKUP(Comuni[[#This Row],[Regione]],Table_0[Regione],Table_0[Totale])</f>
        <v>552594</v>
      </c>
      <c r="L2862">
        <f>_xlfn.XLOOKUP(Comuni[[#This Row],[Regione]],Table_0[Regione],Table_0[Guariti])</f>
        <v>548473</v>
      </c>
      <c r="M2862">
        <f>_xlfn.XLOOKUP(Comuni[[#This Row],[Regione]],Table_0[Regione],Table_0[Deceduti])</f>
        <v>3318</v>
      </c>
      <c r="N2862" s="1">
        <f>(Comuni[[#This Row],[Popolazione2011]]/Comuni[[#This Row],[Ammalati TOT]])*100</f>
        <v>0.44336348205011278</v>
      </c>
      <c r="O2862">
        <f>_xlfn.XLOOKUP(Comuni[[#This Row],[Regione]],Table_0[Regione],Table_0[TOT AREA])</f>
        <v>6168603</v>
      </c>
      <c r="P2862" s="1">
        <f>(Comuni[[#This Row],[Popolazione2011]]/Comuni[[#This Row],[Ammalati AREA]])*100</f>
        <v>3.9717258510557414E-2</v>
      </c>
    </row>
    <row r="2863" spans="1:16" x14ac:dyDescent="0.3">
      <c r="A2863" t="s">
        <v>2887</v>
      </c>
      <c r="B2863" t="s">
        <v>8024</v>
      </c>
      <c r="C2863" t="s">
        <v>2788</v>
      </c>
      <c r="D2863">
        <v>1021</v>
      </c>
      <c r="E2863" s="1">
        <f>(Comuni[[#This Row],[Popolazione2011]]/SUM(D:D))*100</f>
        <v>1.7181912565302627E-3</v>
      </c>
      <c r="F2863">
        <f t="shared" si="44"/>
        <v>1026433</v>
      </c>
      <c r="G2863" s="1">
        <f>(Comuni[[#This Row],[Popolazione2011]]/Comuni[[#This Row],[TOT POP REGIONE ]])*100</f>
        <v>9.9470691219007965E-2</v>
      </c>
      <c r="H2863" t="str">
        <f>IF(Comuni[[#This Row],[Popolazione2011]]&gt;300000,"MAGGIORE","")</f>
        <v/>
      </c>
      <c r="I2863" t="str">
        <f>_xlfn.XLOOKUP(Comuni[[#This Row],[Regione]],Ripartizione_geografica[Regione],Ripartizione_geografica[Ripartizione geografica])</f>
        <v>Nord-est</v>
      </c>
      <c r="J2863">
        <f>_xlfn.XLOOKUP(Comuni[[#This Row],[Regione]],Ripartizione_geografica[Regione],Ripartizione_geografica[Codice Regione])</f>
        <v>4</v>
      </c>
      <c r="K2863">
        <f>_xlfn.XLOOKUP(Comuni[[#This Row],[Regione]],Table_0[Regione],Table_0[Totale])</f>
        <v>552594</v>
      </c>
      <c r="L2863">
        <f>_xlfn.XLOOKUP(Comuni[[#This Row],[Regione]],Table_0[Regione],Table_0[Guariti])</f>
        <v>548473</v>
      </c>
      <c r="M2863">
        <f>_xlfn.XLOOKUP(Comuni[[#This Row],[Regione]],Table_0[Regione],Table_0[Deceduti])</f>
        <v>3318</v>
      </c>
      <c r="N2863" s="1">
        <f>(Comuni[[#This Row],[Popolazione2011]]/Comuni[[#This Row],[Ammalati TOT]])*100</f>
        <v>0.18476494496863882</v>
      </c>
      <c r="O2863">
        <f>_xlfn.XLOOKUP(Comuni[[#This Row],[Regione]],Table_0[Regione],Table_0[TOT AREA])</f>
        <v>6168603</v>
      </c>
      <c r="P2863" s="1">
        <f>(Comuni[[#This Row],[Popolazione2011]]/Comuni[[#This Row],[Ammalati AREA]])*100</f>
        <v>1.65515595670527E-2</v>
      </c>
    </row>
    <row r="2864" spans="1:16" x14ac:dyDescent="0.3">
      <c r="A2864" t="s">
        <v>2888</v>
      </c>
      <c r="B2864" t="s">
        <v>8024</v>
      </c>
      <c r="C2864" t="s">
        <v>2788</v>
      </c>
      <c r="D2864">
        <v>965</v>
      </c>
      <c r="E2864" s="1">
        <f>(Comuni[[#This Row],[Popolazione2011]]/SUM(D:D))*100</f>
        <v>1.6239515793846264E-3</v>
      </c>
      <c r="F2864">
        <f t="shared" si="44"/>
        <v>1026433</v>
      </c>
      <c r="G2864" s="1">
        <f>(Comuni[[#This Row],[Popolazione2011]]/Comuni[[#This Row],[TOT POP REGIONE ]])*100</f>
        <v>9.4014904041471767E-2</v>
      </c>
      <c r="H2864" t="str">
        <f>IF(Comuni[[#This Row],[Popolazione2011]]&gt;300000,"MAGGIORE","")</f>
        <v/>
      </c>
      <c r="I2864" t="str">
        <f>_xlfn.XLOOKUP(Comuni[[#This Row],[Regione]],Ripartizione_geografica[Regione],Ripartizione_geografica[Ripartizione geografica])</f>
        <v>Nord-est</v>
      </c>
      <c r="J2864">
        <f>_xlfn.XLOOKUP(Comuni[[#This Row],[Regione]],Ripartizione_geografica[Regione],Ripartizione_geografica[Codice Regione])</f>
        <v>4</v>
      </c>
      <c r="K2864">
        <f>_xlfn.XLOOKUP(Comuni[[#This Row],[Regione]],Table_0[Regione],Table_0[Totale])</f>
        <v>552594</v>
      </c>
      <c r="L2864">
        <f>_xlfn.XLOOKUP(Comuni[[#This Row],[Regione]],Table_0[Regione],Table_0[Guariti])</f>
        <v>548473</v>
      </c>
      <c r="M2864">
        <f>_xlfn.XLOOKUP(Comuni[[#This Row],[Regione]],Table_0[Regione],Table_0[Deceduti])</f>
        <v>3318</v>
      </c>
      <c r="N2864" s="1">
        <f>(Comuni[[#This Row],[Popolazione2011]]/Comuni[[#This Row],[Ammalati TOT]])*100</f>
        <v>0.17463092252177909</v>
      </c>
      <c r="O2864">
        <f>_xlfn.XLOOKUP(Comuni[[#This Row],[Regione]],Table_0[Regione],Table_0[TOT AREA])</f>
        <v>6168603</v>
      </c>
      <c r="P2864" s="1">
        <f>(Comuni[[#This Row],[Popolazione2011]]/Comuni[[#This Row],[Ammalati AREA]])*100</f>
        <v>1.5643736515382818E-2</v>
      </c>
    </row>
    <row r="2865" spans="1:16" x14ac:dyDescent="0.3">
      <c r="A2865" t="s">
        <v>2889</v>
      </c>
      <c r="B2865" t="s">
        <v>8024</v>
      </c>
      <c r="C2865" t="s">
        <v>2788</v>
      </c>
      <c r="D2865">
        <v>2920</v>
      </c>
      <c r="E2865" s="1">
        <f>(Comuni[[#This Row],[Popolazione2011]]/SUM(D:D))*100</f>
        <v>4.9139260225938954E-3</v>
      </c>
      <c r="F2865">
        <f t="shared" si="44"/>
        <v>1026433</v>
      </c>
      <c r="G2865" s="1">
        <f>(Comuni[[#This Row],[Popolazione2011]]/Comuni[[#This Row],[TOT POP REGIONE ]])*100</f>
        <v>0.28448033140010115</v>
      </c>
      <c r="H2865" t="str">
        <f>IF(Comuni[[#This Row],[Popolazione2011]]&gt;300000,"MAGGIORE","")</f>
        <v/>
      </c>
      <c r="I2865" t="str">
        <f>_xlfn.XLOOKUP(Comuni[[#This Row],[Regione]],Ripartizione_geografica[Regione],Ripartizione_geografica[Ripartizione geografica])</f>
        <v>Nord-est</v>
      </c>
      <c r="J2865">
        <f>_xlfn.XLOOKUP(Comuni[[#This Row],[Regione]],Ripartizione_geografica[Regione],Ripartizione_geografica[Codice Regione])</f>
        <v>4</v>
      </c>
      <c r="K2865">
        <f>_xlfn.XLOOKUP(Comuni[[#This Row],[Regione]],Table_0[Regione],Table_0[Totale])</f>
        <v>552594</v>
      </c>
      <c r="L2865">
        <f>_xlfn.XLOOKUP(Comuni[[#This Row],[Regione]],Table_0[Regione],Table_0[Guariti])</f>
        <v>548473</v>
      </c>
      <c r="M2865">
        <f>_xlfn.XLOOKUP(Comuni[[#This Row],[Regione]],Table_0[Regione],Table_0[Deceduti])</f>
        <v>3318</v>
      </c>
      <c r="N2865" s="1">
        <f>(Comuni[[#This Row],[Popolazione2011]]/Comuni[[#This Row],[Ammalati TOT]])*100</f>
        <v>0.52841688472911397</v>
      </c>
      <c r="O2865">
        <f>_xlfn.XLOOKUP(Comuni[[#This Row],[Regione]],Table_0[Regione],Table_0[TOT AREA])</f>
        <v>6168603</v>
      </c>
      <c r="P2865" s="1">
        <f>(Comuni[[#This Row],[Popolazione2011]]/Comuni[[#This Row],[Ammalati AREA]])*100</f>
        <v>4.7336487694215369E-2</v>
      </c>
    </row>
    <row r="2866" spans="1:16" x14ac:dyDescent="0.3">
      <c r="A2866" t="s">
        <v>2890</v>
      </c>
      <c r="B2866" t="s">
        <v>8024</v>
      </c>
      <c r="C2866" t="s">
        <v>2788</v>
      </c>
      <c r="D2866">
        <v>1016</v>
      </c>
      <c r="E2866" s="1">
        <f>(Comuni[[#This Row],[Popolazione2011]]/SUM(D:D))*100</f>
        <v>1.7097769996422597E-3</v>
      </c>
      <c r="F2866">
        <f t="shared" si="44"/>
        <v>1026433</v>
      </c>
      <c r="G2866" s="1">
        <f>(Comuni[[#This Row],[Popolazione2011]]/Comuni[[#This Row],[TOT POP REGIONE ]])*100</f>
        <v>9.8983567363870803E-2</v>
      </c>
      <c r="H2866" t="str">
        <f>IF(Comuni[[#This Row],[Popolazione2011]]&gt;300000,"MAGGIORE","")</f>
        <v/>
      </c>
      <c r="I2866" t="str">
        <f>_xlfn.XLOOKUP(Comuni[[#This Row],[Regione]],Ripartizione_geografica[Regione],Ripartizione_geografica[Ripartizione geografica])</f>
        <v>Nord-est</v>
      </c>
      <c r="J2866">
        <f>_xlfn.XLOOKUP(Comuni[[#This Row],[Regione]],Ripartizione_geografica[Regione],Ripartizione_geografica[Codice Regione])</f>
        <v>4</v>
      </c>
      <c r="K2866">
        <f>_xlfn.XLOOKUP(Comuni[[#This Row],[Regione]],Table_0[Regione],Table_0[Totale])</f>
        <v>552594</v>
      </c>
      <c r="L2866">
        <f>_xlfn.XLOOKUP(Comuni[[#This Row],[Regione]],Table_0[Regione],Table_0[Guariti])</f>
        <v>548473</v>
      </c>
      <c r="M2866">
        <f>_xlfn.XLOOKUP(Comuni[[#This Row],[Regione]],Table_0[Regione],Table_0[Deceduti])</f>
        <v>3318</v>
      </c>
      <c r="N2866" s="1">
        <f>(Comuni[[#This Row],[Popolazione2011]]/Comuni[[#This Row],[Ammalati TOT]])*100</f>
        <v>0.18386012153588349</v>
      </c>
      <c r="O2866">
        <f>_xlfn.XLOOKUP(Comuni[[#This Row],[Regione]],Table_0[Regione],Table_0[TOT AREA])</f>
        <v>6168603</v>
      </c>
      <c r="P2866" s="1">
        <f>(Comuni[[#This Row],[Popolazione2011]]/Comuni[[#This Row],[Ammalati AREA]])*100</f>
        <v>1.6470503937439318E-2</v>
      </c>
    </row>
    <row r="2867" spans="1:16" x14ac:dyDescent="0.3">
      <c r="A2867" t="s">
        <v>2891</v>
      </c>
      <c r="B2867" t="s">
        <v>8024</v>
      </c>
      <c r="C2867" t="s">
        <v>2788</v>
      </c>
      <c r="D2867">
        <v>3110</v>
      </c>
      <c r="E2867" s="1">
        <f>(Comuni[[#This Row],[Popolazione2011]]/SUM(D:D))*100</f>
        <v>5.233667784338019E-3</v>
      </c>
      <c r="F2867">
        <f t="shared" si="44"/>
        <v>1026433</v>
      </c>
      <c r="G2867" s="1">
        <f>(Comuni[[#This Row],[Popolazione2011]]/Comuni[[#This Row],[TOT POP REGIONE ]])*100</f>
        <v>0.30299103789531318</v>
      </c>
      <c r="H2867" t="str">
        <f>IF(Comuni[[#This Row],[Popolazione2011]]&gt;300000,"MAGGIORE","")</f>
        <v/>
      </c>
      <c r="I2867" t="str">
        <f>_xlfn.XLOOKUP(Comuni[[#This Row],[Regione]],Ripartizione_geografica[Regione],Ripartizione_geografica[Ripartizione geografica])</f>
        <v>Nord-est</v>
      </c>
      <c r="J2867">
        <f>_xlfn.XLOOKUP(Comuni[[#This Row],[Regione]],Ripartizione_geografica[Regione],Ripartizione_geografica[Codice Regione])</f>
        <v>4</v>
      </c>
      <c r="K2867">
        <f>_xlfn.XLOOKUP(Comuni[[#This Row],[Regione]],Table_0[Regione],Table_0[Totale])</f>
        <v>552594</v>
      </c>
      <c r="L2867">
        <f>_xlfn.XLOOKUP(Comuni[[#This Row],[Regione]],Table_0[Regione],Table_0[Guariti])</f>
        <v>548473</v>
      </c>
      <c r="M2867">
        <f>_xlfn.XLOOKUP(Comuni[[#This Row],[Regione]],Table_0[Regione],Table_0[Deceduti])</f>
        <v>3318</v>
      </c>
      <c r="N2867" s="1">
        <f>(Comuni[[#This Row],[Popolazione2011]]/Comuni[[#This Row],[Ammalati TOT]])*100</f>
        <v>0.56280017517381664</v>
      </c>
      <c r="O2867">
        <f>_xlfn.XLOOKUP(Comuni[[#This Row],[Regione]],Table_0[Regione],Table_0[TOT AREA])</f>
        <v>6168603</v>
      </c>
      <c r="P2867" s="1">
        <f>(Comuni[[#This Row],[Popolazione2011]]/Comuni[[#This Row],[Ammalati AREA]])*100</f>
        <v>5.041660161952391E-2</v>
      </c>
    </row>
    <row r="2868" spans="1:16" x14ac:dyDescent="0.3">
      <c r="A2868" t="s">
        <v>2892</v>
      </c>
      <c r="B2868" t="s">
        <v>8024</v>
      </c>
      <c r="C2868" t="s">
        <v>2788</v>
      </c>
      <c r="D2868">
        <v>2736</v>
      </c>
      <c r="E2868" s="1">
        <f>(Comuni[[#This Row],[Popolazione2011]]/SUM(D:D))*100</f>
        <v>4.6042813691153763E-3</v>
      </c>
      <c r="F2868">
        <f t="shared" si="44"/>
        <v>1026433</v>
      </c>
      <c r="G2868" s="1">
        <f>(Comuni[[#This Row],[Popolazione2011]]/Comuni[[#This Row],[TOT POP REGIONE ]])*100</f>
        <v>0.26655417353105365</v>
      </c>
      <c r="H2868" t="str">
        <f>IF(Comuni[[#This Row],[Popolazione2011]]&gt;300000,"MAGGIORE","")</f>
        <v/>
      </c>
      <c r="I2868" t="str">
        <f>_xlfn.XLOOKUP(Comuni[[#This Row],[Regione]],Ripartizione_geografica[Regione],Ripartizione_geografica[Ripartizione geografica])</f>
        <v>Nord-est</v>
      </c>
      <c r="J2868">
        <f>_xlfn.XLOOKUP(Comuni[[#This Row],[Regione]],Ripartizione_geografica[Regione],Ripartizione_geografica[Codice Regione])</f>
        <v>4</v>
      </c>
      <c r="K2868">
        <f>_xlfn.XLOOKUP(Comuni[[#This Row],[Regione]],Table_0[Regione],Table_0[Totale])</f>
        <v>552594</v>
      </c>
      <c r="L2868">
        <f>_xlfn.XLOOKUP(Comuni[[#This Row],[Regione]],Table_0[Regione],Table_0[Guariti])</f>
        <v>548473</v>
      </c>
      <c r="M2868">
        <f>_xlfn.XLOOKUP(Comuni[[#This Row],[Regione]],Table_0[Regione],Table_0[Deceduti])</f>
        <v>3318</v>
      </c>
      <c r="N2868" s="1">
        <f>(Comuni[[#This Row],[Popolazione2011]]/Comuni[[#This Row],[Ammalati TOT]])*100</f>
        <v>0.49511938240371772</v>
      </c>
      <c r="O2868">
        <f>_xlfn.XLOOKUP(Comuni[[#This Row],[Regione]],Table_0[Regione],Table_0[TOT AREA])</f>
        <v>6168603</v>
      </c>
      <c r="P2868" s="1">
        <f>(Comuni[[#This Row],[Popolazione2011]]/Comuni[[#This Row],[Ammalati AREA]])*100</f>
        <v>4.4353640524442892E-2</v>
      </c>
    </row>
    <row r="2869" spans="1:16" x14ac:dyDescent="0.3">
      <c r="A2869" t="s">
        <v>2893</v>
      </c>
      <c r="B2869" t="s">
        <v>8024</v>
      </c>
      <c r="C2869" t="s">
        <v>2788</v>
      </c>
      <c r="D2869">
        <v>5910</v>
      </c>
      <c r="E2869" s="1">
        <f>(Comuni[[#This Row],[Popolazione2011]]/SUM(D:D))*100</f>
        <v>9.9456516416198352E-3</v>
      </c>
      <c r="F2869">
        <f t="shared" si="44"/>
        <v>1026433</v>
      </c>
      <c r="G2869" s="1">
        <f>(Comuni[[#This Row],[Popolazione2011]]/Comuni[[#This Row],[TOT POP REGIONE ]])*100</f>
        <v>0.57578039677212245</v>
      </c>
      <c r="H2869" t="str">
        <f>IF(Comuni[[#This Row],[Popolazione2011]]&gt;300000,"MAGGIORE","")</f>
        <v/>
      </c>
      <c r="I2869" t="str">
        <f>_xlfn.XLOOKUP(Comuni[[#This Row],[Regione]],Ripartizione_geografica[Regione],Ripartizione_geografica[Ripartizione geografica])</f>
        <v>Nord-est</v>
      </c>
      <c r="J2869">
        <f>_xlfn.XLOOKUP(Comuni[[#This Row],[Regione]],Ripartizione_geografica[Regione],Ripartizione_geografica[Codice Regione])</f>
        <v>4</v>
      </c>
      <c r="K2869">
        <f>_xlfn.XLOOKUP(Comuni[[#This Row],[Regione]],Table_0[Regione],Table_0[Totale])</f>
        <v>552594</v>
      </c>
      <c r="L2869">
        <f>_xlfn.XLOOKUP(Comuni[[#This Row],[Regione]],Table_0[Regione],Table_0[Guariti])</f>
        <v>548473</v>
      </c>
      <c r="M2869">
        <f>_xlfn.XLOOKUP(Comuni[[#This Row],[Regione]],Table_0[Regione],Table_0[Deceduti])</f>
        <v>3318</v>
      </c>
      <c r="N2869" s="1">
        <f>(Comuni[[#This Row],[Popolazione2011]]/Comuni[[#This Row],[Ammalati TOT]])*100</f>
        <v>1.0695012975168026</v>
      </c>
      <c r="O2869">
        <f>_xlfn.XLOOKUP(Comuni[[#This Row],[Regione]],Table_0[Regione],Table_0[TOT AREA])</f>
        <v>6168603</v>
      </c>
      <c r="P2869" s="1">
        <f>(Comuni[[#This Row],[Popolazione2011]]/Comuni[[#This Row],[Ammalati AREA]])*100</f>
        <v>9.5807754203018097E-2</v>
      </c>
    </row>
    <row r="2870" spans="1:16" x14ac:dyDescent="0.3">
      <c r="A2870" t="s">
        <v>2894</v>
      </c>
      <c r="B2870" t="s">
        <v>8024</v>
      </c>
      <c r="C2870" t="s">
        <v>2788</v>
      </c>
      <c r="D2870">
        <v>2262</v>
      </c>
      <c r="E2870" s="1">
        <f>(Comuni[[#This Row],[Popolazione2011]]/SUM(D:D))*100</f>
        <v>3.8066098161326683E-3</v>
      </c>
      <c r="F2870">
        <f t="shared" si="44"/>
        <v>1026433</v>
      </c>
      <c r="G2870" s="1">
        <f>(Comuni[[#This Row],[Popolazione2011]]/Comuni[[#This Row],[TOT POP REGIONE ]])*100</f>
        <v>0.22037483206405095</v>
      </c>
      <c r="H2870" t="str">
        <f>IF(Comuni[[#This Row],[Popolazione2011]]&gt;300000,"MAGGIORE","")</f>
        <v/>
      </c>
      <c r="I2870" t="str">
        <f>_xlfn.XLOOKUP(Comuni[[#This Row],[Regione]],Ripartizione_geografica[Regione],Ripartizione_geografica[Ripartizione geografica])</f>
        <v>Nord-est</v>
      </c>
      <c r="J2870">
        <f>_xlfn.XLOOKUP(Comuni[[#This Row],[Regione]],Ripartizione_geografica[Regione],Ripartizione_geografica[Codice Regione])</f>
        <v>4</v>
      </c>
      <c r="K2870">
        <f>_xlfn.XLOOKUP(Comuni[[#This Row],[Regione]],Table_0[Regione],Table_0[Totale])</f>
        <v>552594</v>
      </c>
      <c r="L2870">
        <f>_xlfn.XLOOKUP(Comuni[[#This Row],[Regione]],Table_0[Regione],Table_0[Guariti])</f>
        <v>548473</v>
      </c>
      <c r="M2870">
        <f>_xlfn.XLOOKUP(Comuni[[#This Row],[Regione]],Table_0[Regione],Table_0[Deceduti])</f>
        <v>3318</v>
      </c>
      <c r="N2870" s="1">
        <f>(Comuni[[#This Row],[Popolazione2011]]/Comuni[[#This Row],[Ammalati TOT]])*100</f>
        <v>0.40934212097851225</v>
      </c>
      <c r="O2870">
        <f>_xlfn.XLOOKUP(Comuni[[#This Row],[Regione]],Table_0[Regione],Table_0[TOT AREA])</f>
        <v>6168603</v>
      </c>
      <c r="P2870" s="1">
        <f>(Comuni[[#This Row],[Popolazione2011]]/Comuni[[#This Row],[Ammalati AREA]])*100</f>
        <v>3.6669566837094235E-2</v>
      </c>
    </row>
    <row r="2871" spans="1:16" x14ac:dyDescent="0.3">
      <c r="A2871" t="s">
        <v>2895</v>
      </c>
      <c r="B2871" t="s">
        <v>8024</v>
      </c>
      <c r="C2871" t="s">
        <v>2788</v>
      </c>
      <c r="D2871">
        <v>3251</v>
      </c>
      <c r="E2871" s="1">
        <f>(Comuni[[#This Row],[Popolazione2011]]/SUM(D:D))*100</f>
        <v>5.4709498285797102E-3</v>
      </c>
      <c r="F2871">
        <f t="shared" si="44"/>
        <v>1026433</v>
      </c>
      <c r="G2871" s="1">
        <f>(Comuni[[#This Row],[Popolazione2011]]/Comuni[[#This Row],[TOT POP REGIONE ]])*100</f>
        <v>0.31672793061018106</v>
      </c>
      <c r="H2871" t="str">
        <f>IF(Comuni[[#This Row],[Popolazione2011]]&gt;300000,"MAGGIORE","")</f>
        <v/>
      </c>
      <c r="I2871" t="str">
        <f>_xlfn.XLOOKUP(Comuni[[#This Row],[Regione]],Ripartizione_geografica[Regione],Ripartizione_geografica[Ripartizione geografica])</f>
        <v>Nord-est</v>
      </c>
      <c r="J2871">
        <f>_xlfn.XLOOKUP(Comuni[[#This Row],[Regione]],Ripartizione_geografica[Regione],Ripartizione_geografica[Codice Regione])</f>
        <v>4</v>
      </c>
      <c r="K2871">
        <f>_xlfn.XLOOKUP(Comuni[[#This Row],[Regione]],Table_0[Regione],Table_0[Totale])</f>
        <v>552594</v>
      </c>
      <c r="L2871">
        <f>_xlfn.XLOOKUP(Comuni[[#This Row],[Regione]],Table_0[Regione],Table_0[Guariti])</f>
        <v>548473</v>
      </c>
      <c r="M2871">
        <f>_xlfn.XLOOKUP(Comuni[[#This Row],[Regione]],Table_0[Regione],Table_0[Deceduti])</f>
        <v>3318</v>
      </c>
      <c r="N2871" s="1">
        <f>(Comuni[[#This Row],[Popolazione2011]]/Comuni[[#This Row],[Ammalati TOT]])*100</f>
        <v>0.58831619597751694</v>
      </c>
      <c r="O2871">
        <f>_xlfn.XLOOKUP(Comuni[[#This Row],[Regione]],Table_0[Regione],Table_0[TOT AREA])</f>
        <v>6168603</v>
      </c>
      <c r="P2871" s="1">
        <f>(Comuni[[#This Row],[Popolazione2011]]/Comuni[[#This Row],[Ammalati AREA]])*100</f>
        <v>5.2702370374621284E-2</v>
      </c>
    </row>
    <row r="2872" spans="1:16" x14ac:dyDescent="0.3">
      <c r="A2872" t="s">
        <v>2896</v>
      </c>
      <c r="B2872" t="s">
        <v>8024</v>
      </c>
      <c r="C2872" t="s">
        <v>2788</v>
      </c>
      <c r="D2872">
        <v>4253</v>
      </c>
      <c r="E2872" s="1">
        <f>(Comuni[[#This Row],[Popolazione2011]]/SUM(D:D))*100</f>
        <v>7.15716690893556E-3</v>
      </c>
      <c r="F2872">
        <f t="shared" si="44"/>
        <v>1026433</v>
      </c>
      <c r="G2872" s="1">
        <f>(Comuni[[#This Row],[Popolazione2011]]/Comuni[[#This Row],[TOT POP REGIONE ]])*100</f>
        <v>0.41434755117966787</v>
      </c>
      <c r="H2872" t="str">
        <f>IF(Comuni[[#This Row],[Popolazione2011]]&gt;300000,"MAGGIORE","")</f>
        <v/>
      </c>
      <c r="I2872" t="str">
        <f>_xlfn.XLOOKUP(Comuni[[#This Row],[Regione]],Ripartizione_geografica[Regione],Ripartizione_geografica[Ripartizione geografica])</f>
        <v>Nord-est</v>
      </c>
      <c r="J2872">
        <f>_xlfn.XLOOKUP(Comuni[[#This Row],[Regione]],Ripartizione_geografica[Regione],Ripartizione_geografica[Codice Regione])</f>
        <v>4</v>
      </c>
      <c r="K2872">
        <f>_xlfn.XLOOKUP(Comuni[[#This Row],[Regione]],Table_0[Regione],Table_0[Totale])</f>
        <v>552594</v>
      </c>
      <c r="L2872">
        <f>_xlfn.XLOOKUP(Comuni[[#This Row],[Regione]],Table_0[Regione],Table_0[Guariti])</f>
        <v>548473</v>
      </c>
      <c r="M2872">
        <f>_xlfn.XLOOKUP(Comuni[[#This Row],[Regione]],Table_0[Regione],Table_0[Deceduti])</f>
        <v>3318</v>
      </c>
      <c r="N2872" s="1">
        <f>(Comuni[[#This Row],[Popolazione2011]]/Comuni[[#This Row],[Ammalati TOT]])*100</f>
        <v>0.76964281190168549</v>
      </c>
      <c r="O2872">
        <f>_xlfn.XLOOKUP(Comuni[[#This Row],[Regione]],Table_0[Regione],Table_0[TOT AREA])</f>
        <v>6168603</v>
      </c>
      <c r="P2872" s="1">
        <f>(Comuni[[#This Row],[Popolazione2011]]/Comuni[[#This Row],[Ammalati AREA]])*100</f>
        <v>6.8945918549143143E-2</v>
      </c>
    </row>
    <row r="2873" spans="1:16" x14ac:dyDescent="0.3">
      <c r="A2873" t="s">
        <v>2897</v>
      </c>
      <c r="B2873" t="s">
        <v>8024</v>
      </c>
      <c r="C2873" t="s">
        <v>2788</v>
      </c>
      <c r="D2873">
        <v>929</v>
      </c>
      <c r="E2873" s="1">
        <f>(Comuni[[#This Row],[Popolazione2011]]/SUM(D:D))*100</f>
        <v>1.5633689297910032E-3</v>
      </c>
      <c r="F2873">
        <f t="shared" si="44"/>
        <v>1026433</v>
      </c>
      <c r="G2873" s="1">
        <f>(Comuni[[#This Row],[Popolazione2011]]/Comuni[[#This Row],[TOT POP REGIONE ]])*100</f>
        <v>9.0507612284484229E-2</v>
      </c>
      <c r="H2873" t="str">
        <f>IF(Comuni[[#This Row],[Popolazione2011]]&gt;300000,"MAGGIORE","")</f>
        <v/>
      </c>
      <c r="I2873" t="str">
        <f>_xlfn.XLOOKUP(Comuni[[#This Row],[Regione]],Ripartizione_geografica[Regione],Ripartizione_geografica[Ripartizione geografica])</f>
        <v>Nord-est</v>
      </c>
      <c r="J2873">
        <f>_xlfn.XLOOKUP(Comuni[[#This Row],[Regione]],Ripartizione_geografica[Regione],Ripartizione_geografica[Codice Regione])</f>
        <v>4</v>
      </c>
      <c r="K2873">
        <f>_xlfn.XLOOKUP(Comuni[[#This Row],[Regione]],Table_0[Regione],Table_0[Totale])</f>
        <v>552594</v>
      </c>
      <c r="L2873">
        <f>_xlfn.XLOOKUP(Comuni[[#This Row],[Regione]],Table_0[Regione],Table_0[Guariti])</f>
        <v>548473</v>
      </c>
      <c r="M2873">
        <f>_xlfn.XLOOKUP(Comuni[[#This Row],[Regione]],Table_0[Regione],Table_0[Deceduti])</f>
        <v>3318</v>
      </c>
      <c r="N2873" s="1">
        <f>(Comuni[[#This Row],[Popolazione2011]]/Comuni[[#This Row],[Ammalati TOT]])*100</f>
        <v>0.1681161938059407</v>
      </c>
      <c r="O2873">
        <f>_xlfn.XLOOKUP(Comuni[[#This Row],[Regione]],Table_0[Regione],Table_0[TOT AREA])</f>
        <v>6168603</v>
      </c>
      <c r="P2873" s="1">
        <f>(Comuni[[#This Row],[Popolazione2011]]/Comuni[[#This Row],[Ammalati AREA]])*100</f>
        <v>1.5060135982166465E-2</v>
      </c>
    </row>
    <row r="2874" spans="1:16" x14ac:dyDescent="0.3">
      <c r="A2874" t="s">
        <v>2898</v>
      </c>
      <c r="B2874" t="s">
        <v>8024</v>
      </c>
      <c r="C2874" t="s">
        <v>2788</v>
      </c>
      <c r="D2874">
        <v>1479</v>
      </c>
      <c r="E2874" s="1">
        <f>(Comuni[[#This Row],[Popolazione2011]]/SUM(D:D))*100</f>
        <v>2.4889371874713601E-3</v>
      </c>
      <c r="F2874">
        <f t="shared" si="44"/>
        <v>1026433</v>
      </c>
      <c r="G2874" s="1">
        <f>(Comuni[[#This Row],[Popolazione2011]]/Comuni[[#This Row],[TOT POP REGIONE ]])*100</f>
        <v>0.14409123634957177</v>
      </c>
      <c r="H2874" t="str">
        <f>IF(Comuni[[#This Row],[Popolazione2011]]&gt;300000,"MAGGIORE","")</f>
        <v/>
      </c>
      <c r="I2874" t="str">
        <f>_xlfn.XLOOKUP(Comuni[[#This Row],[Regione]],Ripartizione_geografica[Regione],Ripartizione_geografica[Ripartizione geografica])</f>
        <v>Nord-est</v>
      </c>
      <c r="J2874">
        <f>_xlfn.XLOOKUP(Comuni[[#This Row],[Regione]],Ripartizione_geografica[Regione],Ripartizione_geografica[Codice Regione])</f>
        <v>4</v>
      </c>
      <c r="K2874">
        <f>_xlfn.XLOOKUP(Comuni[[#This Row],[Regione]],Table_0[Regione],Table_0[Totale])</f>
        <v>552594</v>
      </c>
      <c r="L2874">
        <f>_xlfn.XLOOKUP(Comuni[[#This Row],[Regione]],Table_0[Regione],Table_0[Guariti])</f>
        <v>548473</v>
      </c>
      <c r="M2874">
        <f>_xlfn.XLOOKUP(Comuni[[#This Row],[Regione]],Table_0[Regione],Table_0[Deceduti])</f>
        <v>3318</v>
      </c>
      <c r="N2874" s="1">
        <f>(Comuni[[#This Row],[Popolazione2011]]/Comuni[[#This Row],[Ammalati TOT]])*100</f>
        <v>0.26764677140902721</v>
      </c>
      <c r="O2874">
        <f>_xlfn.XLOOKUP(Comuni[[#This Row],[Regione]],Table_0[Regione],Table_0[TOT AREA])</f>
        <v>6168603</v>
      </c>
      <c r="P2874" s="1">
        <f>(Comuni[[#This Row],[Popolazione2011]]/Comuni[[#This Row],[Ammalati AREA]])*100</f>
        <v>2.3976255239638537E-2</v>
      </c>
    </row>
    <row r="2875" spans="1:16" x14ac:dyDescent="0.3">
      <c r="A2875" t="s">
        <v>2899</v>
      </c>
      <c r="B2875" t="s">
        <v>8024</v>
      </c>
      <c r="C2875" t="s">
        <v>2788</v>
      </c>
      <c r="D2875">
        <v>1893</v>
      </c>
      <c r="E2875" s="1">
        <f>(Comuni[[#This Row],[Popolazione2011]]/SUM(D:D))*100</f>
        <v>3.1856376577980286E-3</v>
      </c>
      <c r="F2875">
        <f t="shared" si="44"/>
        <v>1026433</v>
      </c>
      <c r="G2875" s="1">
        <f>(Comuni[[#This Row],[Popolazione2011]]/Comuni[[#This Row],[TOT POP REGIONE ]])*100</f>
        <v>0.18442509155492856</v>
      </c>
      <c r="H2875" t="str">
        <f>IF(Comuni[[#This Row],[Popolazione2011]]&gt;300000,"MAGGIORE","")</f>
        <v/>
      </c>
      <c r="I2875" t="str">
        <f>_xlfn.XLOOKUP(Comuni[[#This Row],[Regione]],Ripartizione_geografica[Regione],Ripartizione_geografica[Ripartizione geografica])</f>
        <v>Nord-est</v>
      </c>
      <c r="J2875">
        <f>_xlfn.XLOOKUP(Comuni[[#This Row],[Regione]],Ripartizione_geografica[Regione],Ripartizione_geografica[Codice Regione])</f>
        <v>4</v>
      </c>
      <c r="K2875">
        <f>_xlfn.XLOOKUP(Comuni[[#This Row],[Regione]],Table_0[Regione],Table_0[Totale])</f>
        <v>552594</v>
      </c>
      <c r="L2875">
        <f>_xlfn.XLOOKUP(Comuni[[#This Row],[Regione]],Table_0[Regione],Table_0[Guariti])</f>
        <v>548473</v>
      </c>
      <c r="M2875">
        <f>_xlfn.XLOOKUP(Comuni[[#This Row],[Regione]],Table_0[Regione],Table_0[Deceduti])</f>
        <v>3318</v>
      </c>
      <c r="N2875" s="1">
        <f>(Comuni[[#This Row],[Popolazione2011]]/Comuni[[#This Row],[Ammalati TOT]])*100</f>
        <v>0.34256615164116871</v>
      </c>
      <c r="O2875">
        <f>_xlfn.XLOOKUP(Comuni[[#This Row],[Regione]],Table_0[Regione],Table_0[TOT AREA])</f>
        <v>6168603</v>
      </c>
      <c r="P2875" s="1">
        <f>(Comuni[[#This Row],[Popolazione2011]]/Comuni[[#This Row],[Ammalati AREA]])*100</f>
        <v>3.0687661371626606E-2</v>
      </c>
    </row>
    <row r="2876" spans="1:16" x14ac:dyDescent="0.3">
      <c r="A2876" t="s">
        <v>2900</v>
      </c>
      <c r="B2876" t="s">
        <v>8024</v>
      </c>
      <c r="C2876" t="s">
        <v>2788</v>
      </c>
      <c r="D2876">
        <v>6390</v>
      </c>
      <c r="E2876" s="1">
        <f>(Comuni[[#This Row],[Popolazione2011]]/SUM(D:D))*100</f>
        <v>1.0753420302868147E-2</v>
      </c>
      <c r="F2876">
        <f t="shared" si="44"/>
        <v>1026433</v>
      </c>
      <c r="G2876" s="1">
        <f>(Comuni[[#This Row],[Popolazione2011]]/Comuni[[#This Row],[TOT POP REGIONE ]])*100</f>
        <v>0.62254428686528984</v>
      </c>
      <c r="H2876" t="str">
        <f>IF(Comuni[[#This Row],[Popolazione2011]]&gt;300000,"MAGGIORE","")</f>
        <v/>
      </c>
      <c r="I2876" t="str">
        <f>_xlfn.XLOOKUP(Comuni[[#This Row],[Regione]],Ripartizione_geografica[Regione],Ripartizione_geografica[Ripartizione geografica])</f>
        <v>Nord-est</v>
      </c>
      <c r="J2876">
        <f>_xlfn.XLOOKUP(Comuni[[#This Row],[Regione]],Ripartizione_geografica[Regione],Ripartizione_geografica[Codice Regione])</f>
        <v>4</v>
      </c>
      <c r="K2876">
        <f>_xlfn.XLOOKUP(Comuni[[#This Row],[Regione]],Table_0[Regione],Table_0[Totale])</f>
        <v>552594</v>
      </c>
      <c r="L2876">
        <f>_xlfn.XLOOKUP(Comuni[[#This Row],[Regione]],Table_0[Regione],Table_0[Guariti])</f>
        <v>548473</v>
      </c>
      <c r="M2876">
        <f>_xlfn.XLOOKUP(Comuni[[#This Row],[Regione]],Table_0[Regione],Table_0[Deceduti])</f>
        <v>3318</v>
      </c>
      <c r="N2876" s="1">
        <f>(Comuni[[#This Row],[Popolazione2011]]/Comuni[[#This Row],[Ammalati TOT]])*100</f>
        <v>1.1563643470613143</v>
      </c>
      <c r="O2876">
        <f>_xlfn.XLOOKUP(Comuni[[#This Row],[Regione]],Table_0[Regione],Table_0[TOT AREA])</f>
        <v>6168603</v>
      </c>
      <c r="P2876" s="1">
        <f>(Comuni[[#This Row],[Popolazione2011]]/Comuni[[#This Row],[Ammalati AREA]])*100</f>
        <v>0.10358909464590281</v>
      </c>
    </row>
    <row r="2877" spans="1:16" x14ac:dyDescent="0.3">
      <c r="A2877" t="s">
        <v>2901</v>
      </c>
      <c r="B2877" t="s">
        <v>8024</v>
      </c>
      <c r="C2877" t="s">
        <v>2788</v>
      </c>
      <c r="D2877">
        <v>2742</v>
      </c>
      <c r="E2877" s="1">
        <f>(Comuni[[#This Row],[Popolazione2011]]/SUM(D:D))*100</f>
        <v>4.6143784773809791E-3</v>
      </c>
      <c r="F2877">
        <f t="shared" si="44"/>
        <v>1026433</v>
      </c>
      <c r="G2877" s="1">
        <f>(Comuni[[#This Row],[Popolazione2011]]/Comuni[[#This Row],[TOT POP REGIONE ]])*100</f>
        <v>0.26713872215721823</v>
      </c>
      <c r="H2877" t="str">
        <f>IF(Comuni[[#This Row],[Popolazione2011]]&gt;300000,"MAGGIORE","")</f>
        <v/>
      </c>
      <c r="I2877" t="str">
        <f>_xlfn.XLOOKUP(Comuni[[#This Row],[Regione]],Ripartizione_geografica[Regione],Ripartizione_geografica[Ripartizione geografica])</f>
        <v>Nord-est</v>
      </c>
      <c r="J2877">
        <f>_xlfn.XLOOKUP(Comuni[[#This Row],[Regione]],Ripartizione_geografica[Regione],Ripartizione_geografica[Codice Regione])</f>
        <v>4</v>
      </c>
      <c r="K2877">
        <f>_xlfn.XLOOKUP(Comuni[[#This Row],[Regione]],Table_0[Regione],Table_0[Totale])</f>
        <v>552594</v>
      </c>
      <c r="L2877">
        <f>_xlfn.XLOOKUP(Comuni[[#This Row],[Regione]],Table_0[Regione],Table_0[Guariti])</f>
        <v>548473</v>
      </c>
      <c r="M2877">
        <f>_xlfn.XLOOKUP(Comuni[[#This Row],[Regione]],Table_0[Regione],Table_0[Deceduti])</f>
        <v>3318</v>
      </c>
      <c r="N2877" s="1">
        <f>(Comuni[[#This Row],[Popolazione2011]]/Comuni[[#This Row],[Ammalati TOT]])*100</f>
        <v>0.49620517052302415</v>
      </c>
      <c r="O2877">
        <f>_xlfn.XLOOKUP(Comuni[[#This Row],[Regione]],Table_0[Regione],Table_0[TOT AREA])</f>
        <v>6168603</v>
      </c>
      <c r="P2877" s="1">
        <f>(Comuni[[#This Row],[Popolazione2011]]/Comuni[[#This Row],[Ammalati AREA]])*100</f>
        <v>4.4450907279978955E-2</v>
      </c>
    </row>
    <row r="2878" spans="1:16" x14ac:dyDescent="0.3">
      <c r="A2878" t="s">
        <v>2902</v>
      </c>
      <c r="B2878" t="s">
        <v>8024</v>
      </c>
      <c r="C2878" t="s">
        <v>2788</v>
      </c>
      <c r="D2878">
        <v>1299</v>
      </c>
      <c r="E2878" s="1">
        <f>(Comuni[[#This Row],[Popolazione2011]]/SUM(D:D))*100</f>
        <v>2.186023939503243E-3</v>
      </c>
      <c r="F2878">
        <f t="shared" si="44"/>
        <v>1026433</v>
      </c>
      <c r="G2878" s="1">
        <f>(Comuni[[#This Row],[Popolazione2011]]/Comuni[[#This Row],[TOT POP REGIONE ]])*100</f>
        <v>0.12655477756463401</v>
      </c>
      <c r="H2878" t="str">
        <f>IF(Comuni[[#This Row],[Popolazione2011]]&gt;300000,"MAGGIORE","")</f>
        <v/>
      </c>
      <c r="I2878" t="str">
        <f>_xlfn.XLOOKUP(Comuni[[#This Row],[Regione]],Ripartizione_geografica[Regione],Ripartizione_geografica[Ripartizione geografica])</f>
        <v>Nord-est</v>
      </c>
      <c r="J2878">
        <f>_xlfn.XLOOKUP(Comuni[[#This Row],[Regione]],Ripartizione_geografica[Regione],Ripartizione_geografica[Codice Regione])</f>
        <v>4</v>
      </c>
      <c r="K2878">
        <f>_xlfn.XLOOKUP(Comuni[[#This Row],[Regione]],Table_0[Regione],Table_0[Totale])</f>
        <v>552594</v>
      </c>
      <c r="L2878">
        <f>_xlfn.XLOOKUP(Comuni[[#This Row],[Regione]],Table_0[Regione],Table_0[Guariti])</f>
        <v>548473</v>
      </c>
      <c r="M2878">
        <f>_xlfn.XLOOKUP(Comuni[[#This Row],[Regione]],Table_0[Regione],Table_0[Deceduti])</f>
        <v>3318</v>
      </c>
      <c r="N2878" s="1">
        <f>(Comuni[[#This Row],[Popolazione2011]]/Comuni[[#This Row],[Ammalati TOT]])*100</f>
        <v>0.23507312782983528</v>
      </c>
      <c r="O2878">
        <f>_xlfn.XLOOKUP(Comuni[[#This Row],[Regione]],Table_0[Regione],Table_0[TOT AREA])</f>
        <v>6168603</v>
      </c>
      <c r="P2878" s="1">
        <f>(Comuni[[#This Row],[Popolazione2011]]/Comuni[[#This Row],[Ammalati AREA]])*100</f>
        <v>2.1058252573556768E-2</v>
      </c>
    </row>
    <row r="2879" spans="1:16" x14ac:dyDescent="0.3">
      <c r="A2879" t="s">
        <v>2903</v>
      </c>
      <c r="B2879" t="s">
        <v>8024</v>
      </c>
      <c r="C2879" t="s">
        <v>2788</v>
      </c>
      <c r="D2879">
        <v>782</v>
      </c>
      <c r="E2879" s="1">
        <f>(Comuni[[#This Row],[Popolazione2011]]/SUM(D:D))*100</f>
        <v>1.3159897772837075E-3</v>
      </c>
      <c r="F2879">
        <f t="shared" si="44"/>
        <v>1026433</v>
      </c>
      <c r="G2879" s="1">
        <f>(Comuni[[#This Row],[Popolazione2011]]/Comuni[[#This Row],[TOT POP REGIONE ]])*100</f>
        <v>7.6186170943451745E-2</v>
      </c>
      <c r="H2879" t="str">
        <f>IF(Comuni[[#This Row],[Popolazione2011]]&gt;300000,"MAGGIORE","")</f>
        <v/>
      </c>
      <c r="I2879" t="str">
        <f>_xlfn.XLOOKUP(Comuni[[#This Row],[Regione]],Ripartizione_geografica[Regione],Ripartizione_geografica[Ripartizione geografica])</f>
        <v>Nord-est</v>
      </c>
      <c r="J2879">
        <f>_xlfn.XLOOKUP(Comuni[[#This Row],[Regione]],Ripartizione_geografica[Regione],Ripartizione_geografica[Codice Regione])</f>
        <v>4</v>
      </c>
      <c r="K2879">
        <f>_xlfn.XLOOKUP(Comuni[[#This Row],[Regione]],Table_0[Regione],Table_0[Totale])</f>
        <v>552594</v>
      </c>
      <c r="L2879">
        <f>_xlfn.XLOOKUP(Comuni[[#This Row],[Regione]],Table_0[Regione],Table_0[Guariti])</f>
        <v>548473</v>
      </c>
      <c r="M2879">
        <f>_xlfn.XLOOKUP(Comuni[[#This Row],[Regione]],Table_0[Regione],Table_0[Deceduti])</f>
        <v>3318</v>
      </c>
      <c r="N2879" s="1">
        <f>(Comuni[[#This Row],[Popolazione2011]]/Comuni[[#This Row],[Ammalati TOT]])*100</f>
        <v>0.14151438488293394</v>
      </c>
      <c r="O2879">
        <f>_xlfn.XLOOKUP(Comuni[[#This Row],[Regione]],Table_0[Regione],Table_0[TOT AREA])</f>
        <v>6168603</v>
      </c>
      <c r="P2879" s="1">
        <f>(Comuni[[#This Row],[Popolazione2011]]/Comuni[[#This Row],[Ammalati AREA]])*100</f>
        <v>1.2677100471533019E-2</v>
      </c>
    </row>
    <row r="2880" spans="1:16" x14ac:dyDescent="0.3">
      <c r="A2880" t="s">
        <v>2904</v>
      </c>
      <c r="B2880" t="s">
        <v>8024</v>
      </c>
      <c r="C2880" t="s">
        <v>2905</v>
      </c>
      <c r="D2880">
        <v>8887</v>
      </c>
      <c r="E2880" s="1">
        <f>(Comuni[[#This Row],[Popolazione2011]]/SUM(D:D))*100</f>
        <v>1.4955500192736969E-2</v>
      </c>
      <c r="F2880">
        <f t="shared" si="44"/>
        <v>1026433</v>
      </c>
      <c r="G2880" s="1">
        <f>(Comuni[[#This Row],[Popolazione2011]]/Comuni[[#This Row],[TOT POP REGIONE ]])*100</f>
        <v>0.86581394012078727</v>
      </c>
      <c r="H2880" t="str">
        <f>IF(Comuni[[#This Row],[Popolazione2011]]&gt;300000,"MAGGIORE","")</f>
        <v/>
      </c>
      <c r="I2880" t="str">
        <f>_xlfn.XLOOKUP(Comuni[[#This Row],[Regione]],Ripartizione_geografica[Regione],Ripartizione_geografica[Ripartizione geografica])</f>
        <v>Nord-est</v>
      </c>
      <c r="J2880">
        <f>_xlfn.XLOOKUP(Comuni[[#This Row],[Regione]],Ripartizione_geografica[Regione],Ripartizione_geografica[Codice Regione])</f>
        <v>4</v>
      </c>
      <c r="K2880">
        <f>_xlfn.XLOOKUP(Comuni[[#This Row],[Regione]],Table_0[Regione],Table_0[Totale])</f>
        <v>552594</v>
      </c>
      <c r="L2880">
        <f>_xlfn.XLOOKUP(Comuni[[#This Row],[Regione]],Table_0[Regione],Table_0[Guariti])</f>
        <v>548473</v>
      </c>
      <c r="M2880">
        <f>_xlfn.XLOOKUP(Comuni[[#This Row],[Regione]],Table_0[Regione],Table_0[Deceduti])</f>
        <v>3318</v>
      </c>
      <c r="N2880" s="1">
        <f>(Comuni[[#This Row],[Popolazione2011]]/Comuni[[#This Row],[Ammalati TOT]])*100</f>
        <v>1.6082331693793275</v>
      </c>
      <c r="O2880">
        <f>_xlfn.XLOOKUP(Comuni[[#This Row],[Regione]],Table_0[Regione],Table_0[TOT AREA])</f>
        <v>6168603</v>
      </c>
      <c r="P2880" s="1">
        <f>(Comuni[[#This Row],[Popolazione2011]]/Comuni[[#This Row],[Ammalati AREA]])*100</f>
        <v>0.14406827607482603</v>
      </c>
    </row>
    <row r="2881" spans="1:16" x14ac:dyDescent="0.3">
      <c r="A2881" t="s">
        <v>2906</v>
      </c>
      <c r="B2881" t="s">
        <v>8024</v>
      </c>
      <c r="C2881" t="s">
        <v>2905</v>
      </c>
      <c r="D2881">
        <v>1508</v>
      </c>
      <c r="E2881" s="1">
        <f>(Comuni[[#This Row],[Popolazione2011]]/SUM(D:D))*100</f>
        <v>2.5377398774217787E-3</v>
      </c>
      <c r="F2881">
        <f t="shared" si="44"/>
        <v>1026433</v>
      </c>
      <c r="G2881" s="1">
        <f>(Comuni[[#This Row],[Popolazione2011]]/Comuni[[#This Row],[TOT POP REGIONE ]])*100</f>
        <v>0.14691655470936729</v>
      </c>
      <c r="H2881" t="str">
        <f>IF(Comuni[[#This Row],[Popolazione2011]]&gt;300000,"MAGGIORE","")</f>
        <v/>
      </c>
      <c r="I2881" t="str">
        <f>_xlfn.XLOOKUP(Comuni[[#This Row],[Regione]],Ripartizione_geografica[Regione],Ripartizione_geografica[Ripartizione geografica])</f>
        <v>Nord-est</v>
      </c>
      <c r="J2881">
        <f>_xlfn.XLOOKUP(Comuni[[#This Row],[Regione]],Ripartizione_geografica[Regione],Ripartizione_geografica[Codice Regione])</f>
        <v>4</v>
      </c>
      <c r="K2881">
        <f>_xlfn.XLOOKUP(Comuni[[#This Row],[Regione]],Table_0[Regione],Table_0[Totale])</f>
        <v>552594</v>
      </c>
      <c r="L2881">
        <f>_xlfn.XLOOKUP(Comuni[[#This Row],[Regione]],Table_0[Regione],Table_0[Guariti])</f>
        <v>548473</v>
      </c>
      <c r="M2881">
        <f>_xlfn.XLOOKUP(Comuni[[#This Row],[Regione]],Table_0[Regione],Table_0[Deceduti])</f>
        <v>3318</v>
      </c>
      <c r="N2881" s="1">
        <f>(Comuni[[#This Row],[Popolazione2011]]/Comuni[[#This Row],[Ammalati TOT]])*100</f>
        <v>0.27289474731900815</v>
      </c>
      <c r="O2881">
        <f>_xlfn.XLOOKUP(Comuni[[#This Row],[Regione]],Table_0[Regione],Table_0[TOT AREA])</f>
        <v>6168603</v>
      </c>
      <c r="P2881" s="1">
        <f>(Comuni[[#This Row],[Popolazione2011]]/Comuni[[#This Row],[Ammalati AREA]])*100</f>
        <v>2.4446377891396153E-2</v>
      </c>
    </row>
    <row r="2882" spans="1:16" x14ac:dyDescent="0.3">
      <c r="A2882" t="s">
        <v>2907</v>
      </c>
      <c r="B2882" t="s">
        <v>8024</v>
      </c>
      <c r="C2882" t="s">
        <v>2905</v>
      </c>
      <c r="D2882">
        <v>3036</v>
      </c>
      <c r="E2882" s="1">
        <f>(Comuni[[#This Row],[Popolazione2011]]/SUM(D:D))*100</f>
        <v>5.1091367823955704E-3</v>
      </c>
      <c r="F2882">
        <f t="shared" ref="F2882:F2945" si="45">SUMIFS(D:D,B:B,B2882)</f>
        <v>1026433</v>
      </c>
      <c r="G2882" s="1">
        <f>(Comuni[[#This Row],[Popolazione2011]]/Comuni[[#This Row],[TOT POP REGIONE ]])*100</f>
        <v>0.29578160483928323</v>
      </c>
      <c r="H2882" t="str">
        <f>IF(Comuni[[#This Row],[Popolazione2011]]&gt;300000,"MAGGIORE","")</f>
        <v/>
      </c>
      <c r="I2882" t="str">
        <f>_xlfn.XLOOKUP(Comuni[[#This Row],[Regione]],Ripartizione_geografica[Regione],Ripartizione_geografica[Ripartizione geografica])</f>
        <v>Nord-est</v>
      </c>
      <c r="J2882">
        <f>_xlfn.XLOOKUP(Comuni[[#This Row],[Regione]],Ripartizione_geografica[Regione],Ripartizione_geografica[Codice Regione])</f>
        <v>4</v>
      </c>
      <c r="K2882">
        <f>_xlfn.XLOOKUP(Comuni[[#This Row],[Regione]],Table_0[Regione],Table_0[Totale])</f>
        <v>552594</v>
      </c>
      <c r="L2882">
        <f>_xlfn.XLOOKUP(Comuni[[#This Row],[Regione]],Table_0[Regione],Table_0[Guariti])</f>
        <v>548473</v>
      </c>
      <c r="M2882">
        <f>_xlfn.XLOOKUP(Comuni[[#This Row],[Regione]],Table_0[Regione],Table_0[Deceduti])</f>
        <v>3318</v>
      </c>
      <c r="N2882" s="1">
        <f>(Comuni[[#This Row],[Popolazione2011]]/Comuni[[#This Row],[Ammalati TOT]])*100</f>
        <v>0.54940878836903773</v>
      </c>
      <c r="O2882">
        <f>_xlfn.XLOOKUP(Comuni[[#This Row],[Regione]],Table_0[Regione],Table_0[TOT AREA])</f>
        <v>6168603</v>
      </c>
      <c r="P2882" s="1">
        <f>(Comuni[[#This Row],[Popolazione2011]]/Comuni[[#This Row],[Ammalati AREA]])*100</f>
        <v>4.9216978301245842E-2</v>
      </c>
    </row>
    <row r="2883" spans="1:16" x14ac:dyDescent="0.3">
      <c r="A2883" t="s">
        <v>2908</v>
      </c>
      <c r="B2883" t="s">
        <v>8024</v>
      </c>
      <c r="C2883" t="s">
        <v>2905</v>
      </c>
      <c r="D2883">
        <v>1026</v>
      </c>
      <c r="E2883" s="1">
        <f>(Comuni[[#This Row],[Popolazione2011]]/SUM(D:D))*100</f>
        <v>1.726605513418266E-3</v>
      </c>
      <c r="F2883">
        <f t="shared" si="45"/>
        <v>1026433</v>
      </c>
      <c r="G2883" s="1">
        <f>(Comuni[[#This Row],[Popolazione2011]]/Comuni[[#This Row],[TOT POP REGIONE ]])*100</f>
        <v>9.9957815074145126E-2</v>
      </c>
      <c r="H2883" t="str">
        <f>IF(Comuni[[#This Row],[Popolazione2011]]&gt;300000,"MAGGIORE","")</f>
        <v/>
      </c>
      <c r="I2883" t="str">
        <f>_xlfn.XLOOKUP(Comuni[[#This Row],[Regione]],Ripartizione_geografica[Regione],Ripartizione_geografica[Ripartizione geografica])</f>
        <v>Nord-est</v>
      </c>
      <c r="J2883">
        <f>_xlfn.XLOOKUP(Comuni[[#This Row],[Regione]],Ripartizione_geografica[Regione],Ripartizione_geografica[Codice Regione])</f>
        <v>4</v>
      </c>
      <c r="K2883">
        <f>_xlfn.XLOOKUP(Comuni[[#This Row],[Regione]],Table_0[Regione],Table_0[Totale])</f>
        <v>552594</v>
      </c>
      <c r="L2883">
        <f>_xlfn.XLOOKUP(Comuni[[#This Row],[Regione]],Table_0[Regione],Table_0[Guariti])</f>
        <v>548473</v>
      </c>
      <c r="M2883">
        <f>_xlfn.XLOOKUP(Comuni[[#This Row],[Regione]],Table_0[Regione],Table_0[Deceduti])</f>
        <v>3318</v>
      </c>
      <c r="N2883" s="1">
        <f>(Comuni[[#This Row],[Popolazione2011]]/Comuni[[#This Row],[Ammalati TOT]])*100</f>
        <v>0.18566976840139415</v>
      </c>
      <c r="O2883">
        <f>_xlfn.XLOOKUP(Comuni[[#This Row],[Regione]],Table_0[Regione],Table_0[TOT AREA])</f>
        <v>6168603</v>
      </c>
      <c r="P2883" s="1">
        <f>(Comuni[[#This Row],[Popolazione2011]]/Comuni[[#This Row],[Ammalati AREA]])*100</f>
        <v>1.6632615196666086E-2</v>
      </c>
    </row>
    <row r="2884" spans="1:16" x14ac:dyDescent="0.3">
      <c r="A2884" t="s">
        <v>2909</v>
      </c>
      <c r="B2884" t="s">
        <v>8024</v>
      </c>
      <c r="C2884" t="s">
        <v>2905</v>
      </c>
      <c r="D2884">
        <v>16871</v>
      </c>
      <c r="E2884" s="1">
        <f>(Comuni[[#This Row],[Popolazione2011]]/SUM(D:D))*100</f>
        <v>2.8391385591500548E-2</v>
      </c>
      <c r="F2884">
        <f t="shared" si="45"/>
        <v>1026433</v>
      </c>
      <c r="G2884" s="1">
        <f>(Comuni[[#This Row],[Popolazione2011]]/Comuni[[#This Row],[TOT POP REGIONE ]])*100</f>
        <v>1.6436533120038035</v>
      </c>
      <c r="H2884" t="str">
        <f>IF(Comuni[[#This Row],[Popolazione2011]]&gt;300000,"MAGGIORE","")</f>
        <v/>
      </c>
      <c r="I2884" t="str">
        <f>_xlfn.XLOOKUP(Comuni[[#This Row],[Regione]],Ripartizione_geografica[Regione],Ripartizione_geografica[Ripartizione geografica])</f>
        <v>Nord-est</v>
      </c>
      <c r="J2884">
        <f>_xlfn.XLOOKUP(Comuni[[#This Row],[Regione]],Ripartizione_geografica[Regione],Ripartizione_geografica[Codice Regione])</f>
        <v>4</v>
      </c>
      <c r="K2884">
        <f>_xlfn.XLOOKUP(Comuni[[#This Row],[Regione]],Table_0[Regione],Table_0[Totale])</f>
        <v>552594</v>
      </c>
      <c r="L2884">
        <f>_xlfn.XLOOKUP(Comuni[[#This Row],[Regione]],Table_0[Regione],Table_0[Guariti])</f>
        <v>548473</v>
      </c>
      <c r="M2884">
        <f>_xlfn.XLOOKUP(Comuni[[#This Row],[Regione]],Table_0[Regione],Table_0[Deceduti])</f>
        <v>3318</v>
      </c>
      <c r="N2884" s="1">
        <f>(Comuni[[#This Row],[Popolazione2011]]/Comuni[[#This Row],[Ammalati TOT]])*100</f>
        <v>3.0530552268030418</v>
      </c>
      <c r="O2884">
        <f>_xlfn.XLOOKUP(Comuni[[#This Row],[Regione]],Table_0[Regione],Table_0[TOT AREA])</f>
        <v>6168603</v>
      </c>
      <c r="P2884" s="1">
        <f>(Comuni[[#This Row],[Popolazione2011]]/Comuni[[#This Row],[Ammalati AREA]])*100</f>
        <v>0.27349790544147518</v>
      </c>
    </row>
    <row r="2885" spans="1:16" x14ac:dyDescent="0.3">
      <c r="A2885" t="s">
        <v>2910</v>
      </c>
      <c r="B2885" t="s">
        <v>8024</v>
      </c>
      <c r="C2885" t="s">
        <v>2905</v>
      </c>
      <c r="D2885">
        <v>4115</v>
      </c>
      <c r="E2885" s="1">
        <f>(Comuni[[#This Row],[Popolazione2011]]/SUM(D:D))*100</f>
        <v>6.9249334188266716E-3</v>
      </c>
      <c r="F2885">
        <f t="shared" si="45"/>
        <v>1026433</v>
      </c>
      <c r="G2885" s="1">
        <f>(Comuni[[#This Row],[Popolazione2011]]/Comuni[[#This Row],[TOT POP REGIONE ]])*100</f>
        <v>0.40090293277788225</v>
      </c>
      <c r="H2885" t="str">
        <f>IF(Comuni[[#This Row],[Popolazione2011]]&gt;300000,"MAGGIORE","")</f>
        <v/>
      </c>
      <c r="I2885" t="str">
        <f>_xlfn.XLOOKUP(Comuni[[#This Row],[Regione]],Ripartizione_geografica[Regione],Ripartizione_geografica[Ripartizione geografica])</f>
        <v>Nord-est</v>
      </c>
      <c r="J2885">
        <f>_xlfn.XLOOKUP(Comuni[[#This Row],[Regione]],Ripartizione_geografica[Regione],Ripartizione_geografica[Codice Regione])</f>
        <v>4</v>
      </c>
      <c r="K2885">
        <f>_xlfn.XLOOKUP(Comuni[[#This Row],[Regione]],Table_0[Regione],Table_0[Totale])</f>
        <v>552594</v>
      </c>
      <c r="L2885">
        <f>_xlfn.XLOOKUP(Comuni[[#This Row],[Regione]],Table_0[Regione],Table_0[Guariti])</f>
        <v>548473</v>
      </c>
      <c r="M2885">
        <f>_xlfn.XLOOKUP(Comuni[[#This Row],[Regione]],Table_0[Regione],Table_0[Deceduti])</f>
        <v>3318</v>
      </c>
      <c r="N2885" s="1">
        <f>(Comuni[[#This Row],[Popolazione2011]]/Comuni[[#This Row],[Ammalati TOT]])*100</f>
        <v>0.74466968515763832</v>
      </c>
      <c r="O2885">
        <f>_xlfn.XLOOKUP(Comuni[[#This Row],[Regione]],Table_0[Regione],Table_0[TOT AREA])</f>
        <v>6168603</v>
      </c>
      <c r="P2885" s="1">
        <f>(Comuni[[#This Row],[Popolazione2011]]/Comuni[[#This Row],[Ammalati AREA]])*100</f>
        <v>6.6708783171813779E-2</v>
      </c>
    </row>
    <row r="2886" spans="1:16" x14ac:dyDescent="0.3">
      <c r="A2886" t="s">
        <v>2911</v>
      </c>
      <c r="B2886" t="s">
        <v>8024</v>
      </c>
      <c r="C2886" t="s">
        <v>2905</v>
      </c>
      <c r="D2886">
        <v>4928</v>
      </c>
      <c r="E2886" s="1">
        <f>(Comuni[[#This Row],[Popolazione2011]]/SUM(D:D))*100</f>
        <v>8.2930915888159984E-3</v>
      </c>
      <c r="F2886">
        <f t="shared" si="45"/>
        <v>1026433</v>
      </c>
      <c r="G2886" s="1">
        <f>(Comuni[[#This Row],[Popolazione2011]]/Comuni[[#This Row],[TOT POP REGIONE ]])*100</f>
        <v>0.48010927162318434</v>
      </c>
      <c r="H2886" t="str">
        <f>IF(Comuni[[#This Row],[Popolazione2011]]&gt;300000,"MAGGIORE","")</f>
        <v/>
      </c>
      <c r="I2886" t="str">
        <f>_xlfn.XLOOKUP(Comuni[[#This Row],[Regione]],Ripartizione_geografica[Regione],Ripartizione_geografica[Ripartizione geografica])</f>
        <v>Nord-est</v>
      </c>
      <c r="J2886">
        <f>_xlfn.XLOOKUP(Comuni[[#This Row],[Regione]],Ripartizione_geografica[Regione],Ripartizione_geografica[Codice Regione])</f>
        <v>4</v>
      </c>
      <c r="K2886">
        <f>_xlfn.XLOOKUP(Comuni[[#This Row],[Regione]],Table_0[Regione],Table_0[Totale])</f>
        <v>552594</v>
      </c>
      <c r="L2886">
        <f>_xlfn.XLOOKUP(Comuni[[#This Row],[Regione]],Table_0[Regione],Table_0[Guariti])</f>
        <v>548473</v>
      </c>
      <c r="M2886">
        <f>_xlfn.XLOOKUP(Comuni[[#This Row],[Regione]],Table_0[Regione],Table_0[Deceduti])</f>
        <v>3318</v>
      </c>
      <c r="N2886" s="1">
        <f>(Comuni[[#This Row],[Popolazione2011]]/Comuni[[#This Row],[Ammalati TOT]])*100</f>
        <v>0.89179397532365523</v>
      </c>
      <c r="O2886">
        <f>_xlfn.XLOOKUP(Comuni[[#This Row],[Regione]],Table_0[Regione],Table_0[TOT AREA])</f>
        <v>6168603</v>
      </c>
      <c r="P2886" s="1">
        <f>(Comuni[[#This Row],[Popolazione2011]]/Comuni[[#This Row],[Ammalati AREA]])*100</f>
        <v>7.9888428546949775E-2</v>
      </c>
    </row>
    <row r="2887" spans="1:16" x14ac:dyDescent="0.3">
      <c r="A2887" t="s">
        <v>2912</v>
      </c>
      <c r="B2887" t="s">
        <v>8024</v>
      </c>
      <c r="C2887" t="s">
        <v>2905</v>
      </c>
      <c r="D2887">
        <v>1479</v>
      </c>
      <c r="E2887" s="1">
        <f>(Comuni[[#This Row],[Popolazione2011]]/SUM(D:D))*100</f>
        <v>2.4889371874713601E-3</v>
      </c>
      <c r="F2887">
        <f t="shared" si="45"/>
        <v>1026433</v>
      </c>
      <c r="G2887" s="1">
        <f>(Comuni[[#This Row],[Popolazione2011]]/Comuni[[#This Row],[TOT POP REGIONE ]])*100</f>
        <v>0.14409123634957177</v>
      </c>
      <c r="H2887" t="str">
        <f>IF(Comuni[[#This Row],[Popolazione2011]]&gt;300000,"MAGGIORE","")</f>
        <v/>
      </c>
      <c r="I2887" t="str">
        <f>_xlfn.XLOOKUP(Comuni[[#This Row],[Regione]],Ripartizione_geografica[Regione],Ripartizione_geografica[Ripartizione geografica])</f>
        <v>Nord-est</v>
      </c>
      <c r="J2887">
        <f>_xlfn.XLOOKUP(Comuni[[#This Row],[Regione]],Ripartizione_geografica[Regione],Ripartizione_geografica[Codice Regione])</f>
        <v>4</v>
      </c>
      <c r="K2887">
        <f>_xlfn.XLOOKUP(Comuni[[#This Row],[Regione]],Table_0[Regione],Table_0[Totale])</f>
        <v>552594</v>
      </c>
      <c r="L2887">
        <f>_xlfn.XLOOKUP(Comuni[[#This Row],[Regione]],Table_0[Regione],Table_0[Guariti])</f>
        <v>548473</v>
      </c>
      <c r="M2887">
        <f>_xlfn.XLOOKUP(Comuni[[#This Row],[Regione]],Table_0[Regione],Table_0[Deceduti])</f>
        <v>3318</v>
      </c>
      <c r="N2887" s="1">
        <f>(Comuni[[#This Row],[Popolazione2011]]/Comuni[[#This Row],[Ammalati TOT]])*100</f>
        <v>0.26764677140902721</v>
      </c>
      <c r="O2887">
        <f>_xlfn.XLOOKUP(Comuni[[#This Row],[Regione]],Table_0[Regione],Table_0[TOT AREA])</f>
        <v>6168603</v>
      </c>
      <c r="P2887" s="1">
        <f>(Comuni[[#This Row],[Popolazione2011]]/Comuni[[#This Row],[Ammalati AREA]])*100</f>
        <v>2.3976255239638537E-2</v>
      </c>
    </row>
    <row r="2888" spans="1:16" x14ac:dyDescent="0.3">
      <c r="A2888" t="s">
        <v>2913</v>
      </c>
      <c r="B2888" t="s">
        <v>8024</v>
      </c>
      <c r="C2888" t="s">
        <v>2905</v>
      </c>
      <c r="D2888">
        <v>2511</v>
      </c>
      <c r="E2888" s="1">
        <f>(Comuni[[#This Row],[Popolazione2011]]/SUM(D:D))*100</f>
        <v>4.2256398091552305E-3</v>
      </c>
      <c r="F2888">
        <f t="shared" si="45"/>
        <v>1026433</v>
      </c>
      <c r="G2888" s="1">
        <f>(Comuni[[#This Row],[Popolazione2011]]/Comuni[[#This Row],[TOT POP REGIONE ]])*100</f>
        <v>0.24463360004988149</v>
      </c>
      <c r="H2888" t="str">
        <f>IF(Comuni[[#This Row],[Popolazione2011]]&gt;300000,"MAGGIORE","")</f>
        <v/>
      </c>
      <c r="I2888" t="str">
        <f>_xlfn.XLOOKUP(Comuni[[#This Row],[Regione]],Ripartizione_geografica[Regione],Ripartizione_geografica[Ripartizione geografica])</f>
        <v>Nord-est</v>
      </c>
      <c r="J2888">
        <f>_xlfn.XLOOKUP(Comuni[[#This Row],[Regione]],Ripartizione_geografica[Regione],Ripartizione_geografica[Codice Regione])</f>
        <v>4</v>
      </c>
      <c r="K2888">
        <f>_xlfn.XLOOKUP(Comuni[[#This Row],[Regione]],Table_0[Regione],Table_0[Totale])</f>
        <v>552594</v>
      </c>
      <c r="L2888">
        <f>_xlfn.XLOOKUP(Comuni[[#This Row],[Regione]],Table_0[Regione],Table_0[Guariti])</f>
        <v>548473</v>
      </c>
      <c r="M2888">
        <f>_xlfn.XLOOKUP(Comuni[[#This Row],[Regione]],Table_0[Regione],Table_0[Deceduti])</f>
        <v>3318</v>
      </c>
      <c r="N2888" s="1">
        <f>(Comuni[[#This Row],[Popolazione2011]]/Comuni[[#This Row],[Ammalati TOT]])*100</f>
        <v>0.45440232792972785</v>
      </c>
      <c r="O2888">
        <f>_xlfn.XLOOKUP(Comuni[[#This Row],[Regione]],Table_0[Regione],Table_0[TOT AREA])</f>
        <v>6168603</v>
      </c>
      <c r="P2888" s="1">
        <f>(Comuni[[#This Row],[Popolazione2011]]/Comuni[[#This Row],[Ammalati AREA]])*100</f>
        <v>4.0706137191840686E-2</v>
      </c>
    </row>
    <row r="2889" spans="1:16" x14ac:dyDescent="0.3">
      <c r="A2889" t="s">
        <v>2914</v>
      </c>
      <c r="B2889" t="s">
        <v>8024</v>
      </c>
      <c r="C2889" t="s">
        <v>2905</v>
      </c>
      <c r="D2889">
        <v>430</v>
      </c>
      <c r="E2889" s="1">
        <f>(Comuni[[#This Row],[Popolazione2011]]/SUM(D:D))*100</f>
        <v>7.2362609236827915E-4</v>
      </c>
      <c r="F2889">
        <f t="shared" si="45"/>
        <v>1026433</v>
      </c>
      <c r="G2889" s="1">
        <f>(Comuni[[#This Row],[Popolazione2011]]/Comuni[[#This Row],[TOT POP REGIONE ]])*100</f>
        <v>4.1892651541795715E-2</v>
      </c>
      <c r="H2889" t="str">
        <f>IF(Comuni[[#This Row],[Popolazione2011]]&gt;300000,"MAGGIORE","")</f>
        <v/>
      </c>
      <c r="I2889" t="str">
        <f>_xlfn.XLOOKUP(Comuni[[#This Row],[Regione]],Ripartizione_geografica[Regione],Ripartizione_geografica[Ripartizione geografica])</f>
        <v>Nord-est</v>
      </c>
      <c r="J2889">
        <f>_xlfn.XLOOKUP(Comuni[[#This Row],[Regione]],Ripartizione_geografica[Regione],Ripartizione_geografica[Codice Regione])</f>
        <v>4</v>
      </c>
      <c r="K2889">
        <f>_xlfn.XLOOKUP(Comuni[[#This Row],[Regione]],Table_0[Regione],Table_0[Totale])</f>
        <v>552594</v>
      </c>
      <c r="L2889">
        <f>_xlfn.XLOOKUP(Comuni[[#This Row],[Regione]],Table_0[Regione],Table_0[Guariti])</f>
        <v>548473</v>
      </c>
      <c r="M2889">
        <f>_xlfn.XLOOKUP(Comuni[[#This Row],[Regione]],Table_0[Regione],Table_0[Deceduti])</f>
        <v>3318</v>
      </c>
      <c r="N2889" s="1">
        <f>(Comuni[[#This Row],[Popolazione2011]]/Comuni[[#This Row],[Ammalati TOT]])*100</f>
        <v>7.7814815216958558E-2</v>
      </c>
      <c r="O2889">
        <f>_xlfn.XLOOKUP(Comuni[[#This Row],[Regione]],Table_0[Regione],Table_0[TOT AREA])</f>
        <v>6168603</v>
      </c>
      <c r="P2889" s="1">
        <f>(Comuni[[#This Row],[Popolazione2011]]/Comuni[[#This Row],[Ammalati AREA]])*100</f>
        <v>6.9707841467508925E-3</v>
      </c>
    </row>
    <row r="2890" spans="1:16" x14ac:dyDescent="0.3">
      <c r="A2890" t="s">
        <v>2915</v>
      </c>
      <c r="B2890" t="s">
        <v>8024</v>
      </c>
      <c r="C2890" t="s">
        <v>2905</v>
      </c>
      <c r="D2890">
        <v>1600</v>
      </c>
      <c r="E2890" s="1">
        <f>(Comuni[[#This Row],[Popolazione2011]]/SUM(D:D))*100</f>
        <v>2.6925622041610382E-3</v>
      </c>
      <c r="F2890">
        <f t="shared" si="45"/>
        <v>1026433</v>
      </c>
      <c r="G2890" s="1">
        <f>(Comuni[[#This Row],[Popolazione2011]]/Comuni[[#This Row],[TOT POP REGIONE ]])*100</f>
        <v>0.15587963364389101</v>
      </c>
      <c r="H2890" t="str">
        <f>IF(Comuni[[#This Row],[Popolazione2011]]&gt;300000,"MAGGIORE","")</f>
        <v/>
      </c>
      <c r="I2890" t="str">
        <f>_xlfn.XLOOKUP(Comuni[[#This Row],[Regione]],Ripartizione_geografica[Regione],Ripartizione_geografica[Ripartizione geografica])</f>
        <v>Nord-est</v>
      </c>
      <c r="J2890">
        <f>_xlfn.XLOOKUP(Comuni[[#This Row],[Regione]],Ripartizione_geografica[Regione],Ripartizione_geografica[Codice Regione])</f>
        <v>4</v>
      </c>
      <c r="K2890">
        <f>_xlfn.XLOOKUP(Comuni[[#This Row],[Regione]],Table_0[Regione],Table_0[Totale])</f>
        <v>552594</v>
      </c>
      <c r="L2890">
        <f>_xlfn.XLOOKUP(Comuni[[#This Row],[Regione]],Table_0[Regione],Table_0[Guariti])</f>
        <v>548473</v>
      </c>
      <c r="M2890">
        <f>_xlfn.XLOOKUP(Comuni[[#This Row],[Regione]],Table_0[Regione],Table_0[Deceduti])</f>
        <v>3318</v>
      </c>
      <c r="N2890" s="1">
        <f>(Comuni[[#This Row],[Popolazione2011]]/Comuni[[#This Row],[Ammalati TOT]])*100</f>
        <v>0.28954349848170624</v>
      </c>
      <c r="O2890">
        <f>_xlfn.XLOOKUP(Comuni[[#This Row],[Regione]],Table_0[Regione],Table_0[TOT AREA])</f>
        <v>6168603</v>
      </c>
      <c r="P2890" s="1">
        <f>(Comuni[[#This Row],[Popolazione2011]]/Comuni[[#This Row],[Ammalati AREA]])*100</f>
        <v>2.5937801476282392E-2</v>
      </c>
    </row>
    <row r="2891" spans="1:16" x14ac:dyDescent="0.3">
      <c r="A2891" t="s">
        <v>2916</v>
      </c>
      <c r="B2891" t="s">
        <v>8024</v>
      </c>
      <c r="C2891" t="s">
        <v>2905</v>
      </c>
      <c r="D2891">
        <v>407</v>
      </c>
      <c r="E2891" s="1">
        <f>(Comuni[[#This Row],[Popolazione2011]]/SUM(D:D))*100</f>
        <v>6.8492051068346415E-4</v>
      </c>
      <c r="F2891">
        <f t="shared" si="45"/>
        <v>1026433</v>
      </c>
      <c r="G2891" s="1">
        <f>(Comuni[[#This Row],[Popolazione2011]]/Comuni[[#This Row],[TOT POP REGIONE ]])*100</f>
        <v>3.9651881808164778E-2</v>
      </c>
      <c r="H2891" t="str">
        <f>IF(Comuni[[#This Row],[Popolazione2011]]&gt;300000,"MAGGIORE","")</f>
        <v/>
      </c>
      <c r="I2891" t="str">
        <f>_xlfn.XLOOKUP(Comuni[[#This Row],[Regione]],Ripartizione_geografica[Regione],Ripartizione_geografica[Ripartizione geografica])</f>
        <v>Nord-est</v>
      </c>
      <c r="J2891">
        <f>_xlfn.XLOOKUP(Comuni[[#This Row],[Regione]],Ripartizione_geografica[Regione],Ripartizione_geografica[Codice Regione])</f>
        <v>4</v>
      </c>
      <c r="K2891">
        <f>_xlfn.XLOOKUP(Comuni[[#This Row],[Regione]],Table_0[Regione],Table_0[Totale])</f>
        <v>552594</v>
      </c>
      <c r="L2891">
        <f>_xlfn.XLOOKUP(Comuni[[#This Row],[Regione]],Table_0[Regione],Table_0[Guariti])</f>
        <v>548473</v>
      </c>
      <c r="M2891">
        <f>_xlfn.XLOOKUP(Comuni[[#This Row],[Regione]],Table_0[Regione],Table_0[Deceduti])</f>
        <v>3318</v>
      </c>
      <c r="N2891" s="1">
        <f>(Comuni[[#This Row],[Popolazione2011]]/Comuni[[#This Row],[Ammalati TOT]])*100</f>
        <v>7.3652627426284034E-2</v>
      </c>
      <c r="O2891">
        <f>_xlfn.XLOOKUP(Comuni[[#This Row],[Regione]],Table_0[Regione],Table_0[TOT AREA])</f>
        <v>6168603</v>
      </c>
      <c r="P2891" s="1">
        <f>(Comuni[[#This Row],[Popolazione2011]]/Comuni[[#This Row],[Ammalati AREA]])*100</f>
        <v>6.5979282505293346E-3</v>
      </c>
    </row>
    <row r="2892" spans="1:16" x14ac:dyDescent="0.3">
      <c r="A2892" t="s">
        <v>2917</v>
      </c>
      <c r="B2892" t="s">
        <v>8024</v>
      </c>
      <c r="C2892" t="s">
        <v>2905</v>
      </c>
      <c r="D2892">
        <v>668</v>
      </c>
      <c r="E2892" s="1">
        <f>(Comuni[[#This Row],[Popolazione2011]]/SUM(D:D))*100</f>
        <v>1.1241447202372337E-3</v>
      </c>
      <c r="F2892">
        <f t="shared" si="45"/>
        <v>1026433</v>
      </c>
      <c r="G2892" s="1">
        <f>(Comuni[[#This Row],[Popolazione2011]]/Comuni[[#This Row],[TOT POP REGIONE ]])*100</f>
        <v>6.5079747046324507E-2</v>
      </c>
      <c r="H2892" t="str">
        <f>IF(Comuni[[#This Row],[Popolazione2011]]&gt;300000,"MAGGIORE","")</f>
        <v/>
      </c>
      <c r="I2892" t="str">
        <f>_xlfn.XLOOKUP(Comuni[[#This Row],[Regione]],Ripartizione_geografica[Regione],Ripartizione_geografica[Ripartizione geografica])</f>
        <v>Nord-est</v>
      </c>
      <c r="J2892">
        <f>_xlfn.XLOOKUP(Comuni[[#This Row],[Regione]],Ripartizione_geografica[Regione],Ripartizione_geografica[Codice Regione])</f>
        <v>4</v>
      </c>
      <c r="K2892">
        <f>_xlfn.XLOOKUP(Comuni[[#This Row],[Regione]],Table_0[Regione],Table_0[Totale])</f>
        <v>552594</v>
      </c>
      <c r="L2892">
        <f>_xlfn.XLOOKUP(Comuni[[#This Row],[Regione]],Table_0[Regione],Table_0[Guariti])</f>
        <v>548473</v>
      </c>
      <c r="M2892">
        <f>_xlfn.XLOOKUP(Comuni[[#This Row],[Regione]],Table_0[Regione],Table_0[Deceduti])</f>
        <v>3318</v>
      </c>
      <c r="N2892" s="1">
        <f>(Comuni[[#This Row],[Popolazione2011]]/Comuni[[#This Row],[Ammalati TOT]])*100</f>
        <v>0.12088441061611237</v>
      </c>
      <c r="O2892">
        <f>_xlfn.XLOOKUP(Comuni[[#This Row],[Regione]],Table_0[Regione],Table_0[TOT AREA])</f>
        <v>6168603</v>
      </c>
      <c r="P2892" s="1">
        <f>(Comuni[[#This Row],[Popolazione2011]]/Comuni[[#This Row],[Ammalati AREA]])*100</f>
        <v>1.0829032116347901E-2</v>
      </c>
    </row>
    <row r="2893" spans="1:16" x14ac:dyDescent="0.3">
      <c r="A2893" t="s">
        <v>2918</v>
      </c>
      <c r="B2893" t="s">
        <v>8024</v>
      </c>
      <c r="C2893" t="s">
        <v>2905</v>
      </c>
      <c r="D2893">
        <v>6826</v>
      </c>
      <c r="E2893" s="1">
        <f>(Comuni[[#This Row],[Popolazione2011]]/SUM(D:D))*100</f>
        <v>1.148714350350203E-2</v>
      </c>
      <c r="F2893">
        <f t="shared" si="45"/>
        <v>1026433</v>
      </c>
      <c r="G2893" s="1">
        <f>(Comuni[[#This Row],[Popolazione2011]]/Comuni[[#This Row],[TOT POP REGIONE ]])*100</f>
        <v>0.66502148703325015</v>
      </c>
      <c r="H2893" t="str">
        <f>IF(Comuni[[#This Row],[Popolazione2011]]&gt;300000,"MAGGIORE","")</f>
        <v/>
      </c>
      <c r="I2893" t="str">
        <f>_xlfn.XLOOKUP(Comuni[[#This Row],[Regione]],Ripartizione_geografica[Regione],Ripartizione_geografica[Ripartizione geografica])</f>
        <v>Nord-est</v>
      </c>
      <c r="J2893">
        <f>_xlfn.XLOOKUP(Comuni[[#This Row],[Regione]],Ripartizione_geografica[Regione],Ripartizione_geografica[Codice Regione])</f>
        <v>4</v>
      </c>
      <c r="K2893">
        <f>_xlfn.XLOOKUP(Comuni[[#This Row],[Regione]],Table_0[Regione],Table_0[Totale])</f>
        <v>552594</v>
      </c>
      <c r="L2893">
        <f>_xlfn.XLOOKUP(Comuni[[#This Row],[Regione]],Table_0[Regione],Table_0[Guariti])</f>
        <v>548473</v>
      </c>
      <c r="M2893">
        <f>_xlfn.XLOOKUP(Comuni[[#This Row],[Regione]],Table_0[Regione],Table_0[Deceduti])</f>
        <v>3318</v>
      </c>
      <c r="N2893" s="1">
        <f>(Comuni[[#This Row],[Popolazione2011]]/Comuni[[#This Row],[Ammalati TOT]])*100</f>
        <v>1.2352649503975794</v>
      </c>
      <c r="O2893">
        <f>_xlfn.XLOOKUP(Comuni[[#This Row],[Regione]],Table_0[Regione],Table_0[TOT AREA])</f>
        <v>6168603</v>
      </c>
      <c r="P2893" s="1">
        <f>(Comuni[[#This Row],[Popolazione2011]]/Comuni[[#This Row],[Ammalati AREA]])*100</f>
        <v>0.11065714554818976</v>
      </c>
    </row>
    <row r="2894" spans="1:16" x14ac:dyDescent="0.3">
      <c r="A2894" t="s">
        <v>2919</v>
      </c>
      <c r="B2894" t="s">
        <v>8024</v>
      </c>
      <c r="C2894" t="s">
        <v>2905</v>
      </c>
      <c r="D2894">
        <v>3882</v>
      </c>
      <c r="E2894" s="1">
        <f>(Comuni[[#This Row],[Popolazione2011]]/SUM(D:D))*100</f>
        <v>6.53282904784572E-3</v>
      </c>
      <c r="F2894">
        <f t="shared" si="45"/>
        <v>1026433</v>
      </c>
      <c r="G2894" s="1">
        <f>(Comuni[[#This Row],[Popolazione2011]]/Comuni[[#This Row],[TOT POP REGIONE ]])*100</f>
        <v>0.37820296112849061</v>
      </c>
      <c r="H2894" t="str">
        <f>IF(Comuni[[#This Row],[Popolazione2011]]&gt;300000,"MAGGIORE","")</f>
        <v/>
      </c>
      <c r="I2894" t="str">
        <f>_xlfn.XLOOKUP(Comuni[[#This Row],[Regione]],Ripartizione_geografica[Regione],Ripartizione_geografica[Ripartizione geografica])</f>
        <v>Nord-est</v>
      </c>
      <c r="J2894">
        <f>_xlfn.XLOOKUP(Comuni[[#This Row],[Regione]],Ripartizione_geografica[Regione],Ripartizione_geografica[Codice Regione])</f>
        <v>4</v>
      </c>
      <c r="K2894">
        <f>_xlfn.XLOOKUP(Comuni[[#This Row],[Regione]],Table_0[Regione],Table_0[Totale])</f>
        <v>552594</v>
      </c>
      <c r="L2894">
        <f>_xlfn.XLOOKUP(Comuni[[#This Row],[Regione]],Table_0[Regione],Table_0[Guariti])</f>
        <v>548473</v>
      </c>
      <c r="M2894">
        <f>_xlfn.XLOOKUP(Comuni[[#This Row],[Regione]],Table_0[Regione],Table_0[Deceduti])</f>
        <v>3318</v>
      </c>
      <c r="N2894" s="1">
        <f>(Comuni[[#This Row],[Popolazione2011]]/Comuni[[#This Row],[Ammalati TOT]])*100</f>
        <v>0.70250491319123987</v>
      </c>
      <c r="O2894">
        <f>_xlfn.XLOOKUP(Comuni[[#This Row],[Regione]],Table_0[Regione],Table_0[TOT AREA])</f>
        <v>6168603</v>
      </c>
      <c r="P2894" s="1">
        <f>(Comuni[[#This Row],[Popolazione2011]]/Comuni[[#This Row],[Ammalati AREA]])*100</f>
        <v>6.2931590831830156E-2</v>
      </c>
    </row>
    <row r="2895" spans="1:16" x14ac:dyDescent="0.3">
      <c r="A2895" t="s">
        <v>2920</v>
      </c>
      <c r="B2895" t="s">
        <v>8024</v>
      </c>
      <c r="C2895" t="s">
        <v>2905</v>
      </c>
      <c r="D2895">
        <v>254</v>
      </c>
      <c r="E2895" s="1">
        <f>(Comuni[[#This Row],[Popolazione2011]]/SUM(D:D))*100</f>
        <v>4.2744424991056492E-4</v>
      </c>
      <c r="F2895">
        <f t="shared" si="45"/>
        <v>1026433</v>
      </c>
      <c r="G2895" s="1">
        <f>(Comuni[[#This Row],[Popolazione2011]]/Comuni[[#This Row],[TOT POP REGIONE ]])*100</f>
        <v>2.4745891840967701E-2</v>
      </c>
      <c r="H2895" t="str">
        <f>IF(Comuni[[#This Row],[Popolazione2011]]&gt;300000,"MAGGIORE","")</f>
        <v/>
      </c>
      <c r="I2895" t="str">
        <f>_xlfn.XLOOKUP(Comuni[[#This Row],[Regione]],Ripartizione_geografica[Regione],Ripartizione_geografica[Ripartizione geografica])</f>
        <v>Nord-est</v>
      </c>
      <c r="J2895">
        <f>_xlfn.XLOOKUP(Comuni[[#This Row],[Regione]],Ripartizione_geografica[Regione],Ripartizione_geografica[Codice Regione])</f>
        <v>4</v>
      </c>
      <c r="K2895">
        <f>_xlfn.XLOOKUP(Comuni[[#This Row],[Regione]],Table_0[Regione],Table_0[Totale])</f>
        <v>552594</v>
      </c>
      <c r="L2895">
        <f>_xlfn.XLOOKUP(Comuni[[#This Row],[Regione]],Table_0[Regione],Table_0[Guariti])</f>
        <v>548473</v>
      </c>
      <c r="M2895">
        <f>_xlfn.XLOOKUP(Comuni[[#This Row],[Regione]],Table_0[Regione],Table_0[Deceduti])</f>
        <v>3318</v>
      </c>
      <c r="N2895" s="1">
        <f>(Comuni[[#This Row],[Popolazione2011]]/Comuni[[#This Row],[Ammalati TOT]])*100</f>
        <v>4.5965030383970873E-2</v>
      </c>
      <c r="O2895">
        <f>_xlfn.XLOOKUP(Comuni[[#This Row],[Regione]],Table_0[Regione],Table_0[TOT AREA])</f>
        <v>6168603</v>
      </c>
      <c r="P2895" s="1">
        <f>(Comuni[[#This Row],[Popolazione2011]]/Comuni[[#This Row],[Ammalati AREA]])*100</f>
        <v>4.1176259843598295E-3</v>
      </c>
    </row>
    <row r="2896" spans="1:16" x14ac:dyDescent="0.3">
      <c r="A2896" t="s">
        <v>2921</v>
      </c>
      <c r="B2896" t="s">
        <v>8024</v>
      </c>
      <c r="C2896" t="s">
        <v>2905</v>
      </c>
      <c r="D2896">
        <v>706</v>
      </c>
      <c r="E2896" s="1">
        <f>(Comuni[[#This Row],[Popolazione2011]]/SUM(D:D))*100</f>
        <v>1.1880930725860581E-3</v>
      </c>
      <c r="F2896">
        <f t="shared" si="45"/>
        <v>1026433</v>
      </c>
      <c r="G2896" s="1">
        <f>(Comuni[[#This Row],[Popolazione2011]]/Comuni[[#This Row],[TOT POP REGIONE ]])*100</f>
        <v>6.8781888345366915E-2</v>
      </c>
      <c r="H2896" t="str">
        <f>IF(Comuni[[#This Row],[Popolazione2011]]&gt;300000,"MAGGIORE","")</f>
        <v/>
      </c>
      <c r="I2896" t="str">
        <f>_xlfn.XLOOKUP(Comuni[[#This Row],[Regione]],Ripartizione_geografica[Regione],Ripartizione_geografica[Ripartizione geografica])</f>
        <v>Nord-est</v>
      </c>
      <c r="J2896">
        <f>_xlfn.XLOOKUP(Comuni[[#This Row],[Regione]],Ripartizione_geografica[Regione],Ripartizione_geografica[Codice Regione])</f>
        <v>4</v>
      </c>
      <c r="K2896">
        <f>_xlfn.XLOOKUP(Comuni[[#This Row],[Regione]],Table_0[Regione],Table_0[Totale])</f>
        <v>552594</v>
      </c>
      <c r="L2896">
        <f>_xlfn.XLOOKUP(Comuni[[#This Row],[Regione]],Table_0[Regione],Table_0[Guariti])</f>
        <v>548473</v>
      </c>
      <c r="M2896">
        <f>_xlfn.XLOOKUP(Comuni[[#This Row],[Regione]],Table_0[Regione],Table_0[Deceduti])</f>
        <v>3318</v>
      </c>
      <c r="N2896" s="1">
        <f>(Comuni[[#This Row],[Popolazione2011]]/Comuni[[#This Row],[Ammalati TOT]])*100</f>
        <v>0.12776106870505288</v>
      </c>
      <c r="O2896">
        <f>_xlfn.XLOOKUP(Comuni[[#This Row],[Regione]],Table_0[Regione],Table_0[TOT AREA])</f>
        <v>6168603</v>
      </c>
      <c r="P2896" s="1">
        <f>(Comuni[[#This Row],[Popolazione2011]]/Comuni[[#This Row],[Ammalati AREA]])*100</f>
        <v>1.1445054901409606E-2</v>
      </c>
    </row>
    <row r="2897" spans="1:16" x14ac:dyDescent="0.3">
      <c r="A2897" t="s">
        <v>2922</v>
      </c>
      <c r="B2897" t="s">
        <v>8024</v>
      </c>
      <c r="C2897" t="s">
        <v>2905</v>
      </c>
      <c r="D2897">
        <v>669</v>
      </c>
      <c r="E2897" s="1">
        <f>(Comuni[[#This Row],[Popolazione2011]]/SUM(D:D))*100</f>
        <v>1.1258275716148343E-3</v>
      </c>
      <c r="F2897">
        <f t="shared" si="45"/>
        <v>1026433</v>
      </c>
      <c r="G2897" s="1">
        <f>(Comuni[[#This Row],[Popolazione2011]]/Comuni[[#This Row],[TOT POP REGIONE ]])*100</f>
        <v>6.5177171817351928E-2</v>
      </c>
      <c r="H2897" t="str">
        <f>IF(Comuni[[#This Row],[Popolazione2011]]&gt;300000,"MAGGIORE","")</f>
        <v/>
      </c>
      <c r="I2897" t="str">
        <f>_xlfn.XLOOKUP(Comuni[[#This Row],[Regione]],Ripartizione_geografica[Regione],Ripartizione_geografica[Ripartizione geografica])</f>
        <v>Nord-est</v>
      </c>
      <c r="J2897">
        <f>_xlfn.XLOOKUP(Comuni[[#This Row],[Regione]],Ripartizione_geografica[Regione],Ripartizione_geografica[Codice Regione])</f>
        <v>4</v>
      </c>
      <c r="K2897">
        <f>_xlfn.XLOOKUP(Comuni[[#This Row],[Regione]],Table_0[Regione],Table_0[Totale])</f>
        <v>552594</v>
      </c>
      <c r="L2897">
        <f>_xlfn.XLOOKUP(Comuni[[#This Row],[Regione]],Table_0[Regione],Table_0[Guariti])</f>
        <v>548473</v>
      </c>
      <c r="M2897">
        <f>_xlfn.XLOOKUP(Comuni[[#This Row],[Regione]],Table_0[Regione],Table_0[Deceduti])</f>
        <v>3318</v>
      </c>
      <c r="N2897" s="1">
        <f>(Comuni[[#This Row],[Popolazione2011]]/Comuni[[#This Row],[Ammalati TOT]])*100</f>
        <v>0.12106537530266344</v>
      </c>
      <c r="O2897">
        <f>_xlfn.XLOOKUP(Comuni[[#This Row],[Regione]],Table_0[Regione],Table_0[TOT AREA])</f>
        <v>6168603</v>
      </c>
      <c r="P2897" s="1">
        <f>(Comuni[[#This Row],[Popolazione2011]]/Comuni[[#This Row],[Ammalati AREA]])*100</f>
        <v>1.0845243242270576E-2</v>
      </c>
    </row>
    <row r="2898" spans="1:16" x14ac:dyDescent="0.3">
      <c r="A2898" t="s">
        <v>2923</v>
      </c>
      <c r="B2898" t="s">
        <v>8024</v>
      </c>
      <c r="C2898" t="s">
        <v>2905</v>
      </c>
      <c r="D2898">
        <v>360</v>
      </c>
      <c r="E2898" s="1">
        <f>(Comuni[[#This Row],[Popolazione2011]]/SUM(D:D))*100</f>
        <v>6.0582649593623366E-4</v>
      </c>
      <c r="F2898">
        <f t="shared" si="45"/>
        <v>1026433</v>
      </c>
      <c r="G2898" s="1">
        <f>(Comuni[[#This Row],[Popolazione2011]]/Comuni[[#This Row],[TOT POP REGIONE ]])*100</f>
        <v>3.5072917569875482E-2</v>
      </c>
      <c r="H2898" t="str">
        <f>IF(Comuni[[#This Row],[Popolazione2011]]&gt;300000,"MAGGIORE","")</f>
        <v/>
      </c>
      <c r="I2898" t="str">
        <f>_xlfn.XLOOKUP(Comuni[[#This Row],[Regione]],Ripartizione_geografica[Regione],Ripartizione_geografica[Ripartizione geografica])</f>
        <v>Nord-est</v>
      </c>
      <c r="J2898">
        <f>_xlfn.XLOOKUP(Comuni[[#This Row],[Regione]],Ripartizione_geografica[Regione],Ripartizione_geografica[Codice Regione])</f>
        <v>4</v>
      </c>
      <c r="K2898">
        <f>_xlfn.XLOOKUP(Comuni[[#This Row],[Regione]],Table_0[Regione],Table_0[Totale])</f>
        <v>552594</v>
      </c>
      <c r="L2898">
        <f>_xlfn.XLOOKUP(Comuni[[#This Row],[Regione]],Table_0[Regione],Table_0[Guariti])</f>
        <v>548473</v>
      </c>
      <c r="M2898">
        <f>_xlfn.XLOOKUP(Comuni[[#This Row],[Regione]],Table_0[Regione],Table_0[Deceduti])</f>
        <v>3318</v>
      </c>
      <c r="N2898" s="1">
        <f>(Comuni[[#This Row],[Popolazione2011]]/Comuni[[#This Row],[Ammalati TOT]])*100</f>
        <v>6.5147287158383915E-2</v>
      </c>
      <c r="O2898">
        <f>_xlfn.XLOOKUP(Comuni[[#This Row],[Regione]],Table_0[Regione],Table_0[TOT AREA])</f>
        <v>6168603</v>
      </c>
      <c r="P2898" s="1">
        <f>(Comuni[[#This Row],[Popolazione2011]]/Comuni[[#This Row],[Ammalati AREA]])*100</f>
        <v>5.8360053321635389E-3</v>
      </c>
    </row>
    <row r="2899" spans="1:16" x14ac:dyDescent="0.3">
      <c r="A2899" t="s">
        <v>2924</v>
      </c>
      <c r="B2899" t="s">
        <v>8024</v>
      </c>
      <c r="C2899" t="s">
        <v>2905</v>
      </c>
      <c r="D2899">
        <v>1305</v>
      </c>
      <c r="E2899" s="1">
        <f>(Comuni[[#This Row],[Popolazione2011]]/SUM(D:D))*100</f>
        <v>2.1961210477688467E-3</v>
      </c>
      <c r="F2899">
        <f t="shared" si="45"/>
        <v>1026433</v>
      </c>
      <c r="G2899" s="1">
        <f>(Comuni[[#This Row],[Popolazione2011]]/Comuni[[#This Row],[TOT POP REGIONE ]])*100</f>
        <v>0.12713932619079862</v>
      </c>
      <c r="H2899" t="str">
        <f>IF(Comuni[[#This Row],[Popolazione2011]]&gt;300000,"MAGGIORE","")</f>
        <v/>
      </c>
      <c r="I2899" t="str">
        <f>_xlfn.XLOOKUP(Comuni[[#This Row],[Regione]],Ripartizione_geografica[Regione],Ripartizione_geografica[Ripartizione geografica])</f>
        <v>Nord-est</v>
      </c>
      <c r="J2899">
        <f>_xlfn.XLOOKUP(Comuni[[#This Row],[Regione]],Ripartizione_geografica[Regione],Ripartizione_geografica[Codice Regione])</f>
        <v>4</v>
      </c>
      <c r="K2899">
        <f>_xlfn.XLOOKUP(Comuni[[#This Row],[Regione]],Table_0[Regione],Table_0[Totale])</f>
        <v>552594</v>
      </c>
      <c r="L2899">
        <f>_xlfn.XLOOKUP(Comuni[[#This Row],[Regione]],Table_0[Regione],Table_0[Guariti])</f>
        <v>548473</v>
      </c>
      <c r="M2899">
        <f>_xlfn.XLOOKUP(Comuni[[#This Row],[Regione]],Table_0[Regione],Table_0[Deceduti])</f>
        <v>3318</v>
      </c>
      <c r="N2899" s="1">
        <f>(Comuni[[#This Row],[Popolazione2011]]/Comuni[[#This Row],[Ammalati TOT]])*100</f>
        <v>0.23615891594914168</v>
      </c>
      <c r="O2899">
        <f>_xlfn.XLOOKUP(Comuni[[#This Row],[Regione]],Table_0[Regione],Table_0[TOT AREA])</f>
        <v>6168603</v>
      </c>
      <c r="P2899" s="1">
        <f>(Comuni[[#This Row],[Popolazione2011]]/Comuni[[#This Row],[Ammalati AREA]])*100</f>
        <v>2.1155519329092827E-2</v>
      </c>
    </row>
    <row r="2900" spans="1:16" x14ac:dyDescent="0.3">
      <c r="A2900" t="s">
        <v>2925</v>
      </c>
      <c r="B2900" t="s">
        <v>8024</v>
      </c>
      <c r="C2900" t="s">
        <v>2905</v>
      </c>
      <c r="D2900">
        <v>1090</v>
      </c>
      <c r="E2900" s="1">
        <f>(Comuni[[#This Row],[Popolazione2011]]/SUM(D:D))*100</f>
        <v>1.8343080015847074E-3</v>
      </c>
      <c r="F2900">
        <f t="shared" si="45"/>
        <v>1026433</v>
      </c>
      <c r="G2900" s="1">
        <f>(Comuni[[#This Row],[Popolazione2011]]/Comuni[[#This Row],[TOT POP REGIONE ]])*100</f>
        <v>0.10619300041990076</v>
      </c>
      <c r="H2900" t="str">
        <f>IF(Comuni[[#This Row],[Popolazione2011]]&gt;300000,"MAGGIORE","")</f>
        <v/>
      </c>
      <c r="I2900" t="str">
        <f>_xlfn.XLOOKUP(Comuni[[#This Row],[Regione]],Ripartizione_geografica[Regione],Ripartizione_geografica[Ripartizione geografica])</f>
        <v>Nord-est</v>
      </c>
      <c r="J2900">
        <f>_xlfn.XLOOKUP(Comuni[[#This Row],[Regione]],Ripartizione_geografica[Regione],Ripartizione_geografica[Codice Regione])</f>
        <v>4</v>
      </c>
      <c r="K2900">
        <f>_xlfn.XLOOKUP(Comuni[[#This Row],[Regione]],Table_0[Regione],Table_0[Totale])</f>
        <v>552594</v>
      </c>
      <c r="L2900">
        <f>_xlfn.XLOOKUP(Comuni[[#This Row],[Regione]],Table_0[Regione],Table_0[Guariti])</f>
        <v>548473</v>
      </c>
      <c r="M2900">
        <f>_xlfn.XLOOKUP(Comuni[[#This Row],[Regione]],Table_0[Regione],Table_0[Deceduti])</f>
        <v>3318</v>
      </c>
      <c r="N2900" s="1">
        <f>(Comuni[[#This Row],[Popolazione2011]]/Comuni[[#This Row],[Ammalati TOT]])*100</f>
        <v>0.19725150834066238</v>
      </c>
      <c r="O2900">
        <f>_xlfn.XLOOKUP(Comuni[[#This Row],[Regione]],Table_0[Regione],Table_0[TOT AREA])</f>
        <v>6168603</v>
      </c>
      <c r="P2900" s="1">
        <f>(Comuni[[#This Row],[Popolazione2011]]/Comuni[[#This Row],[Ammalati AREA]])*100</f>
        <v>1.7670127255717379E-2</v>
      </c>
    </row>
    <row r="2901" spans="1:16" x14ac:dyDescent="0.3">
      <c r="A2901" t="s">
        <v>2926</v>
      </c>
      <c r="B2901" t="s">
        <v>8024</v>
      </c>
      <c r="C2901" t="s">
        <v>2905</v>
      </c>
      <c r="D2901">
        <v>3340</v>
      </c>
      <c r="E2901" s="1">
        <f>(Comuni[[#This Row],[Popolazione2011]]/SUM(D:D))*100</f>
        <v>5.6207236011861679E-3</v>
      </c>
      <c r="F2901">
        <f t="shared" si="45"/>
        <v>1026433</v>
      </c>
      <c r="G2901" s="1">
        <f>(Comuni[[#This Row],[Popolazione2011]]/Comuni[[#This Row],[TOT POP REGIONE ]])*100</f>
        <v>0.32539873523162249</v>
      </c>
      <c r="H2901" t="str">
        <f>IF(Comuni[[#This Row],[Popolazione2011]]&gt;300000,"MAGGIORE","")</f>
        <v/>
      </c>
      <c r="I2901" t="str">
        <f>_xlfn.XLOOKUP(Comuni[[#This Row],[Regione]],Ripartizione_geografica[Regione],Ripartizione_geografica[Ripartizione geografica])</f>
        <v>Nord-est</v>
      </c>
      <c r="J2901">
        <f>_xlfn.XLOOKUP(Comuni[[#This Row],[Regione]],Ripartizione_geografica[Regione],Ripartizione_geografica[Codice Regione])</f>
        <v>4</v>
      </c>
      <c r="K2901">
        <f>_xlfn.XLOOKUP(Comuni[[#This Row],[Regione]],Table_0[Regione],Table_0[Totale])</f>
        <v>552594</v>
      </c>
      <c r="L2901">
        <f>_xlfn.XLOOKUP(Comuni[[#This Row],[Regione]],Table_0[Regione],Table_0[Guariti])</f>
        <v>548473</v>
      </c>
      <c r="M2901">
        <f>_xlfn.XLOOKUP(Comuni[[#This Row],[Regione]],Table_0[Regione],Table_0[Deceduti])</f>
        <v>3318</v>
      </c>
      <c r="N2901" s="1">
        <f>(Comuni[[#This Row],[Popolazione2011]]/Comuni[[#This Row],[Ammalati TOT]])*100</f>
        <v>0.60442205308056185</v>
      </c>
      <c r="O2901">
        <f>_xlfn.XLOOKUP(Comuni[[#This Row],[Regione]],Table_0[Regione],Table_0[TOT AREA])</f>
        <v>6168603</v>
      </c>
      <c r="P2901" s="1">
        <f>(Comuni[[#This Row],[Popolazione2011]]/Comuni[[#This Row],[Ammalati AREA]])*100</f>
        <v>5.4145160581739495E-2</v>
      </c>
    </row>
    <row r="2902" spans="1:16" x14ac:dyDescent="0.3">
      <c r="A2902" t="s">
        <v>2927</v>
      </c>
      <c r="B2902" t="s">
        <v>8024</v>
      </c>
      <c r="C2902" t="s">
        <v>2905</v>
      </c>
      <c r="D2902">
        <v>737</v>
      </c>
      <c r="E2902" s="1">
        <f>(Comuni[[#This Row],[Popolazione2011]]/SUM(D:D))*100</f>
        <v>1.2402614652916783E-3</v>
      </c>
      <c r="F2902">
        <f t="shared" si="45"/>
        <v>1026433</v>
      </c>
      <c r="G2902" s="1">
        <f>(Comuni[[#This Row],[Popolazione2011]]/Comuni[[#This Row],[TOT POP REGIONE ]])*100</f>
        <v>7.1802056247217305E-2</v>
      </c>
      <c r="H2902" t="str">
        <f>IF(Comuni[[#This Row],[Popolazione2011]]&gt;300000,"MAGGIORE","")</f>
        <v/>
      </c>
      <c r="I2902" t="str">
        <f>_xlfn.XLOOKUP(Comuni[[#This Row],[Regione]],Ripartizione_geografica[Regione],Ripartizione_geografica[Ripartizione geografica])</f>
        <v>Nord-est</v>
      </c>
      <c r="J2902">
        <f>_xlfn.XLOOKUP(Comuni[[#This Row],[Regione]],Ripartizione_geografica[Regione],Ripartizione_geografica[Codice Regione])</f>
        <v>4</v>
      </c>
      <c r="K2902">
        <f>_xlfn.XLOOKUP(Comuni[[#This Row],[Regione]],Table_0[Regione],Table_0[Totale])</f>
        <v>552594</v>
      </c>
      <c r="L2902">
        <f>_xlfn.XLOOKUP(Comuni[[#This Row],[Regione]],Table_0[Regione],Table_0[Guariti])</f>
        <v>548473</v>
      </c>
      <c r="M2902">
        <f>_xlfn.XLOOKUP(Comuni[[#This Row],[Regione]],Table_0[Regione],Table_0[Deceduti])</f>
        <v>3318</v>
      </c>
      <c r="N2902" s="1">
        <f>(Comuni[[#This Row],[Popolazione2011]]/Comuni[[#This Row],[Ammalati TOT]])*100</f>
        <v>0.13337097398813594</v>
      </c>
      <c r="O2902">
        <f>_xlfn.XLOOKUP(Comuni[[#This Row],[Regione]],Table_0[Regione],Table_0[TOT AREA])</f>
        <v>6168603</v>
      </c>
      <c r="P2902" s="1">
        <f>(Comuni[[#This Row],[Popolazione2011]]/Comuni[[#This Row],[Ammalati AREA]])*100</f>
        <v>1.1947599805012577E-2</v>
      </c>
    </row>
    <row r="2903" spans="1:16" x14ac:dyDescent="0.3">
      <c r="A2903" t="s">
        <v>2928</v>
      </c>
      <c r="B2903" t="s">
        <v>8024</v>
      </c>
      <c r="C2903" t="s">
        <v>2905</v>
      </c>
      <c r="D2903">
        <v>1498</v>
      </c>
      <c r="E2903" s="1">
        <f>(Comuni[[#This Row],[Popolazione2011]]/SUM(D:D))*100</f>
        <v>2.5209113636457722E-3</v>
      </c>
      <c r="F2903">
        <f t="shared" si="45"/>
        <v>1026433</v>
      </c>
      <c r="G2903" s="1">
        <f>(Comuni[[#This Row],[Popolazione2011]]/Comuni[[#This Row],[TOT POP REGIONE ]])*100</f>
        <v>0.14594230699909297</v>
      </c>
      <c r="H2903" t="str">
        <f>IF(Comuni[[#This Row],[Popolazione2011]]&gt;300000,"MAGGIORE","")</f>
        <v/>
      </c>
      <c r="I2903" t="str">
        <f>_xlfn.XLOOKUP(Comuni[[#This Row],[Regione]],Ripartizione_geografica[Regione],Ripartizione_geografica[Ripartizione geografica])</f>
        <v>Nord-est</v>
      </c>
      <c r="J2903">
        <f>_xlfn.XLOOKUP(Comuni[[#This Row],[Regione]],Ripartizione_geografica[Regione],Ripartizione_geografica[Codice Regione])</f>
        <v>4</v>
      </c>
      <c r="K2903">
        <f>_xlfn.XLOOKUP(Comuni[[#This Row],[Regione]],Table_0[Regione],Table_0[Totale])</f>
        <v>552594</v>
      </c>
      <c r="L2903">
        <f>_xlfn.XLOOKUP(Comuni[[#This Row],[Regione]],Table_0[Regione],Table_0[Guariti])</f>
        <v>548473</v>
      </c>
      <c r="M2903">
        <f>_xlfn.XLOOKUP(Comuni[[#This Row],[Regione]],Table_0[Regione],Table_0[Deceduti])</f>
        <v>3318</v>
      </c>
      <c r="N2903" s="1">
        <f>(Comuni[[#This Row],[Popolazione2011]]/Comuni[[#This Row],[Ammalati TOT]])*100</f>
        <v>0.27108510045349749</v>
      </c>
      <c r="O2903">
        <f>_xlfn.XLOOKUP(Comuni[[#This Row],[Regione]],Table_0[Regione],Table_0[TOT AREA])</f>
        <v>6168603</v>
      </c>
      <c r="P2903" s="1">
        <f>(Comuni[[#This Row],[Popolazione2011]]/Comuni[[#This Row],[Ammalati AREA]])*100</f>
        <v>2.4284266632169389E-2</v>
      </c>
    </row>
    <row r="2904" spans="1:16" x14ac:dyDescent="0.3">
      <c r="A2904" t="s">
        <v>2929</v>
      </c>
      <c r="B2904" t="s">
        <v>8024</v>
      </c>
      <c r="C2904" t="s">
        <v>2905</v>
      </c>
      <c r="D2904">
        <v>1592</v>
      </c>
      <c r="E2904" s="1">
        <f>(Comuni[[#This Row],[Popolazione2011]]/SUM(D:D))*100</f>
        <v>2.6790993931402334E-3</v>
      </c>
      <c r="F2904">
        <f t="shared" si="45"/>
        <v>1026433</v>
      </c>
      <c r="G2904" s="1">
        <f>(Comuni[[#This Row],[Popolazione2011]]/Comuni[[#This Row],[TOT POP REGIONE ]])*100</f>
        <v>0.15510023547567156</v>
      </c>
      <c r="H2904" t="str">
        <f>IF(Comuni[[#This Row],[Popolazione2011]]&gt;300000,"MAGGIORE","")</f>
        <v/>
      </c>
      <c r="I2904" t="str">
        <f>_xlfn.XLOOKUP(Comuni[[#This Row],[Regione]],Ripartizione_geografica[Regione],Ripartizione_geografica[Ripartizione geografica])</f>
        <v>Nord-est</v>
      </c>
      <c r="J2904">
        <f>_xlfn.XLOOKUP(Comuni[[#This Row],[Regione]],Ripartizione_geografica[Regione],Ripartizione_geografica[Codice Regione])</f>
        <v>4</v>
      </c>
      <c r="K2904">
        <f>_xlfn.XLOOKUP(Comuni[[#This Row],[Regione]],Table_0[Regione],Table_0[Totale])</f>
        <v>552594</v>
      </c>
      <c r="L2904">
        <f>_xlfn.XLOOKUP(Comuni[[#This Row],[Regione]],Table_0[Regione],Table_0[Guariti])</f>
        <v>548473</v>
      </c>
      <c r="M2904">
        <f>_xlfn.XLOOKUP(Comuni[[#This Row],[Regione]],Table_0[Regione],Table_0[Deceduti])</f>
        <v>3318</v>
      </c>
      <c r="N2904" s="1">
        <f>(Comuni[[#This Row],[Popolazione2011]]/Comuni[[#This Row],[Ammalati TOT]])*100</f>
        <v>0.28809578098929772</v>
      </c>
      <c r="O2904">
        <f>_xlfn.XLOOKUP(Comuni[[#This Row],[Regione]],Table_0[Regione],Table_0[TOT AREA])</f>
        <v>6168603</v>
      </c>
      <c r="P2904" s="1">
        <f>(Comuni[[#This Row],[Popolazione2011]]/Comuni[[#This Row],[Ammalati AREA]])*100</f>
        <v>2.5808112468900982E-2</v>
      </c>
    </row>
    <row r="2905" spans="1:16" x14ac:dyDescent="0.3">
      <c r="A2905" t="s">
        <v>2930</v>
      </c>
      <c r="B2905" t="s">
        <v>8024</v>
      </c>
      <c r="C2905" t="s">
        <v>2905</v>
      </c>
      <c r="D2905">
        <v>1907</v>
      </c>
      <c r="E2905" s="1">
        <f>(Comuni[[#This Row],[Popolazione2011]]/SUM(D:D))*100</f>
        <v>3.2091975770844375E-3</v>
      </c>
      <c r="F2905">
        <f t="shared" si="45"/>
        <v>1026433</v>
      </c>
      <c r="G2905" s="1">
        <f>(Comuni[[#This Row],[Popolazione2011]]/Comuni[[#This Row],[TOT POP REGIONE ]])*100</f>
        <v>0.18578903834931262</v>
      </c>
      <c r="H2905" t="str">
        <f>IF(Comuni[[#This Row],[Popolazione2011]]&gt;300000,"MAGGIORE","")</f>
        <v/>
      </c>
      <c r="I2905" t="str">
        <f>_xlfn.XLOOKUP(Comuni[[#This Row],[Regione]],Ripartizione_geografica[Regione],Ripartizione_geografica[Ripartizione geografica])</f>
        <v>Nord-est</v>
      </c>
      <c r="J2905">
        <f>_xlfn.XLOOKUP(Comuni[[#This Row],[Regione]],Ripartizione_geografica[Regione],Ripartizione_geografica[Codice Regione])</f>
        <v>4</v>
      </c>
      <c r="K2905">
        <f>_xlfn.XLOOKUP(Comuni[[#This Row],[Regione]],Table_0[Regione],Table_0[Totale])</f>
        <v>552594</v>
      </c>
      <c r="L2905">
        <f>_xlfn.XLOOKUP(Comuni[[#This Row],[Regione]],Table_0[Regione],Table_0[Guariti])</f>
        <v>548473</v>
      </c>
      <c r="M2905">
        <f>_xlfn.XLOOKUP(Comuni[[#This Row],[Regione]],Table_0[Regione],Table_0[Deceduti])</f>
        <v>3318</v>
      </c>
      <c r="N2905" s="1">
        <f>(Comuni[[#This Row],[Popolazione2011]]/Comuni[[#This Row],[Ammalati TOT]])*100</f>
        <v>0.34509965725288366</v>
      </c>
      <c r="O2905">
        <f>_xlfn.XLOOKUP(Comuni[[#This Row],[Regione]],Table_0[Regione],Table_0[TOT AREA])</f>
        <v>6168603</v>
      </c>
      <c r="P2905" s="1">
        <f>(Comuni[[#This Row],[Popolazione2011]]/Comuni[[#This Row],[Ammalati AREA]])*100</f>
        <v>3.0914617134544076E-2</v>
      </c>
    </row>
    <row r="2906" spans="1:16" x14ac:dyDescent="0.3">
      <c r="A2906" t="s">
        <v>2931</v>
      </c>
      <c r="B2906" t="s">
        <v>8024</v>
      </c>
      <c r="C2906" t="s">
        <v>2905</v>
      </c>
      <c r="D2906">
        <v>605</v>
      </c>
      <c r="E2906" s="1">
        <f>(Comuni[[#This Row],[Popolazione2011]]/SUM(D:D))*100</f>
        <v>1.0181250834483927E-3</v>
      </c>
      <c r="F2906">
        <f t="shared" si="45"/>
        <v>1026433</v>
      </c>
      <c r="G2906" s="1">
        <f>(Comuni[[#This Row],[Popolazione2011]]/Comuni[[#This Row],[TOT POP REGIONE ]])*100</f>
        <v>5.8941986471596299E-2</v>
      </c>
      <c r="H2906" t="str">
        <f>IF(Comuni[[#This Row],[Popolazione2011]]&gt;300000,"MAGGIORE","")</f>
        <v/>
      </c>
      <c r="I2906" t="str">
        <f>_xlfn.XLOOKUP(Comuni[[#This Row],[Regione]],Ripartizione_geografica[Regione],Ripartizione_geografica[Ripartizione geografica])</f>
        <v>Nord-est</v>
      </c>
      <c r="J2906">
        <f>_xlfn.XLOOKUP(Comuni[[#This Row],[Regione]],Ripartizione_geografica[Regione],Ripartizione_geografica[Codice Regione])</f>
        <v>4</v>
      </c>
      <c r="K2906">
        <f>_xlfn.XLOOKUP(Comuni[[#This Row],[Regione]],Table_0[Regione],Table_0[Totale])</f>
        <v>552594</v>
      </c>
      <c r="L2906">
        <f>_xlfn.XLOOKUP(Comuni[[#This Row],[Regione]],Table_0[Regione],Table_0[Guariti])</f>
        <v>548473</v>
      </c>
      <c r="M2906">
        <f>_xlfn.XLOOKUP(Comuni[[#This Row],[Regione]],Table_0[Regione],Table_0[Deceduti])</f>
        <v>3318</v>
      </c>
      <c r="N2906" s="1">
        <f>(Comuni[[#This Row],[Popolazione2011]]/Comuni[[#This Row],[Ammalati TOT]])*100</f>
        <v>0.10948363536339518</v>
      </c>
      <c r="O2906">
        <f>_xlfn.XLOOKUP(Comuni[[#This Row],[Regione]],Table_0[Regione],Table_0[TOT AREA])</f>
        <v>6168603</v>
      </c>
      <c r="P2906" s="1">
        <f>(Comuni[[#This Row],[Popolazione2011]]/Comuni[[#This Row],[Ammalati AREA]])*100</f>
        <v>9.8077311832192801E-3</v>
      </c>
    </row>
    <row r="2907" spans="1:16" x14ac:dyDescent="0.3">
      <c r="A2907" t="s">
        <v>2932</v>
      </c>
      <c r="B2907" t="s">
        <v>8024</v>
      </c>
      <c r="C2907" t="s">
        <v>2905</v>
      </c>
      <c r="D2907">
        <v>1073</v>
      </c>
      <c r="E2907" s="1">
        <f>(Comuni[[#This Row],[Popolazione2011]]/SUM(D:D))*100</f>
        <v>1.8056995281654966E-3</v>
      </c>
      <c r="F2907">
        <f t="shared" si="45"/>
        <v>1026433</v>
      </c>
      <c r="G2907" s="1">
        <f>(Comuni[[#This Row],[Popolazione2011]]/Comuni[[#This Row],[TOT POP REGIONE ]])*100</f>
        <v>0.10453677931243441</v>
      </c>
      <c r="H2907" t="str">
        <f>IF(Comuni[[#This Row],[Popolazione2011]]&gt;300000,"MAGGIORE","")</f>
        <v/>
      </c>
      <c r="I2907" t="str">
        <f>_xlfn.XLOOKUP(Comuni[[#This Row],[Regione]],Ripartizione_geografica[Regione],Ripartizione_geografica[Ripartizione geografica])</f>
        <v>Nord-est</v>
      </c>
      <c r="J2907">
        <f>_xlfn.XLOOKUP(Comuni[[#This Row],[Regione]],Ripartizione_geografica[Regione],Ripartizione_geografica[Codice Regione])</f>
        <v>4</v>
      </c>
      <c r="K2907">
        <f>_xlfn.XLOOKUP(Comuni[[#This Row],[Regione]],Table_0[Regione],Table_0[Totale])</f>
        <v>552594</v>
      </c>
      <c r="L2907">
        <f>_xlfn.XLOOKUP(Comuni[[#This Row],[Regione]],Table_0[Regione],Table_0[Guariti])</f>
        <v>548473</v>
      </c>
      <c r="M2907">
        <f>_xlfn.XLOOKUP(Comuni[[#This Row],[Regione]],Table_0[Regione],Table_0[Deceduti])</f>
        <v>3318</v>
      </c>
      <c r="N2907" s="1">
        <f>(Comuni[[#This Row],[Popolazione2011]]/Comuni[[#This Row],[Ammalati TOT]])*100</f>
        <v>0.19417510866929427</v>
      </c>
      <c r="O2907">
        <f>_xlfn.XLOOKUP(Comuni[[#This Row],[Regione]],Table_0[Regione],Table_0[TOT AREA])</f>
        <v>6168603</v>
      </c>
      <c r="P2907" s="1">
        <f>(Comuni[[#This Row],[Popolazione2011]]/Comuni[[#This Row],[Ammalati AREA]])*100</f>
        <v>1.7394538115031881E-2</v>
      </c>
    </row>
    <row r="2908" spans="1:16" x14ac:dyDescent="0.3">
      <c r="A2908" t="s">
        <v>2933</v>
      </c>
      <c r="B2908" t="s">
        <v>8024</v>
      </c>
      <c r="C2908" t="s">
        <v>2905</v>
      </c>
      <c r="D2908">
        <v>984</v>
      </c>
      <c r="E2908" s="1">
        <f>(Comuni[[#This Row],[Popolazione2011]]/SUM(D:D))*100</f>
        <v>1.6559257555590387E-3</v>
      </c>
      <c r="F2908">
        <f t="shared" si="45"/>
        <v>1026433</v>
      </c>
      <c r="G2908" s="1">
        <f>(Comuni[[#This Row],[Popolazione2011]]/Comuni[[#This Row],[TOT POP REGIONE ]])*100</f>
        <v>9.5865974690992978E-2</v>
      </c>
      <c r="H2908" t="str">
        <f>IF(Comuni[[#This Row],[Popolazione2011]]&gt;300000,"MAGGIORE","")</f>
        <v/>
      </c>
      <c r="I2908" t="str">
        <f>_xlfn.XLOOKUP(Comuni[[#This Row],[Regione]],Ripartizione_geografica[Regione],Ripartizione_geografica[Ripartizione geografica])</f>
        <v>Nord-est</v>
      </c>
      <c r="J2908">
        <f>_xlfn.XLOOKUP(Comuni[[#This Row],[Regione]],Ripartizione_geografica[Regione],Ripartizione_geografica[Codice Regione])</f>
        <v>4</v>
      </c>
      <c r="K2908">
        <f>_xlfn.XLOOKUP(Comuni[[#This Row],[Regione]],Table_0[Regione],Table_0[Totale])</f>
        <v>552594</v>
      </c>
      <c r="L2908">
        <f>_xlfn.XLOOKUP(Comuni[[#This Row],[Regione]],Table_0[Regione],Table_0[Guariti])</f>
        <v>548473</v>
      </c>
      <c r="M2908">
        <f>_xlfn.XLOOKUP(Comuni[[#This Row],[Regione]],Table_0[Regione],Table_0[Deceduti])</f>
        <v>3318</v>
      </c>
      <c r="N2908" s="1">
        <f>(Comuni[[#This Row],[Popolazione2011]]/Comuni[[#This Row],[Ammalati TOT]])*100</f>
        <v>0.17806925156624936</v>
      </c>
      <c r="O2908">
        <f>_xlfn.XLOOKUP(Comuni[[#This Row],[Regione]],Table_0[Regione],Table_0[TOT AREA])</f>
        <v>6168603</v>
      </c>
      <c r="P2908" s="1">
        <f>(Comuni[[#This Row],[Popolazione2011]]/Comuni[[#This Row],[Ammalati AREA]])*100</f>
        <v>1.595174790791367E-2</v>
      </c>
    </row>
    <row r="2909" spans="1:16" x14ac:dyDescent="0.3">
      <c r="A2909" t="s">
        <v>2934</v>
      </c>
      <c r="B2909" t="s">
        <v>8024</v>
      </c>
      <c r="C2909" t="s">
        <v>2905</v>
      </c>
      <c r="D2909">
        <v>505</v>
      </c>
      <c r="E2909" s="1">
        <f>(Comuni[[#This Row],[Popolazione2011]]/SUM(D:D))*100</f>
        <v>8.4983994568832769E-4</v>
      </c>
      <c r="F2909">
        <f t="shared" si="45"/>
        <v>1026433</v>
      </c>
      <c r="G2909" s="1">
        <f>(Comuni[[#This Row],[Popolazione2011]]/Comuni[[#This Row],[TOT POP REGIONE ]])*100</f>
        <v>4.9199509368853103E-2</v>
      </c>
      <c r="H2909" t="str">
        <f>IF(Comuni[[#This Row],[Popolazione2011]]&gt;300000,"MAGGIORE","")</f>
        <v/>
      </c>
      <c r="I2909" t="str">
        <f>_xlfn.XLOOKUP(Comuni[[#This Row],[Regione]],Ripartizione_geografica[Regione],Ripartizione_geografica[Ripartizione geografica])</f>
        <v>Nord-est</v>
      </c>
      <c r="J2909">
        <f>_xlfn.XLOOKUP(Comuni[[#This Row],[Regione]],Ripartizione_geografica[Regione],Ripartizione_geografica[Codice Regione])</f>
        <v>4</v>
      </c>
      <c r="K2909">
        <f>_xlfn.XLOOKUP(Comuni[[#This Row],[Regione]],Table_0[Regione],Table_0[Totale])</f>
        <v>552594</v>
      </c>
      <c r="L2909">
        <f>_xlfn.XLOOKUP(Comuni[[#This Row],[Regione]],Table_0[Regione],Table_0[Guariti])</f>
        <v>548473</v>
      </c>
      <c r="M2909">
        <f>_xlfn.XLOOKUP(Comuni[[#This Row],[Regione]],Table_0[Regione],Table_0[Deceduti])</f>
        <v>3318</v>
      </c>
      <c r="N2909" s="1">
        <f>(Comuni[[#This Row],[Popolazione2011]]/Comuni[[#This Row],[Ammalati TOT]])*100</f>
        <v>9.1387166708288545E-2</v>
      </c>
      <c r="O2909">
        <f>_xlfn.XLOOKUP(Comuni[[#This Row],[Regione]],Table_0[Regione],Table_0[TOT AREA])</f>
        <v>6168603</v>
      </c>
      <c r="P2909" s="1">
        <f>(Comuni[[#This Row],[Popolazione2011]]/Comuni[[#This Row],[Ammalati AREA]])*100</f>
        <v>8.1866185909516311E-3</v>
      </c>
    </row>
    <row r="2910" spans="1:16" x14ac:dyDescent="0.3">
      <c r="A2910" t="s">
        <v>2935</v>
      </c>
      <c r="B2910" t="s">
        <v>8024</v>
      </c>
      <c r="C2910" t="s">
        <v>2905</v>
      </c>
      <c r="D2910">
        <v>238</v>
      </c>
      <c r="E2910" s="1">
        <f>(Comuni[[#This Row],[Popolazione2011]]/SUM(D:D))*100</f>
        <v>4.0051862786895446E-4</v>
      </c>
      <c r="F2910">
        <f t="shared" si="45"/>
        <v>1026433</v>
      </c>
      <c r="G2910" s="1">
        <f>(Comuni[[#This Row],[Popolazione2011]]/Comuni[[#This Row],[TOT POP REGIONE ]])*100</f>
        <v>2.3187095504528792E-2</v>
      </c>
      <c r="H2910" t="str">
        <f>IF(Comuni[[#This Row],[Popolazione2011]]&gt;300000,"MAGGIORE","")</f>
        <v/>
      </c>
      <c r="I2910" t="str">
        <f>_xlfn.XLOOKUP(Comuni[[#This Row],[Regione]],Ripartizione_geografica[Regione],Ripartizione_geografica[Ripartizione geografica])</f>
        <v>Nord-est</v>
      </c>
      <c r="J2910">
        <f>_xlfn.XLOOKUP(Comuni[[#This Row],[Regione]],Ripartizione_geografica[Regione],Ripartizione_geografica[Codice Regione])</f>
        <v>4</v>
      </c>
      <c r="K2910">
        <f>_xlfn.XLOOKUP(Comuni[[#This Row],[Regione]],Table_0[Regione],Table_0[Totale])</f>
        <v>552594</v>
      </c>
      <c r="L2910">
        <f>_xlfn.XLOOKUP(Comuni[[#This Row],[Regione]],Table_0[Regione],Table_0[Guariti])</f>
        <v>548473</v>
      </c>
      <c r="M2910">
        <f>_xlfn.XLOOKUP(Comuni[[#This Row],[Regione]],Table_0[Regione],Table_0[Deceduti])</f>
        <v>3318</v>
      </c>
      <c r="N2910" s="1">
        <f>(Comuni[[#This Row],[Popolazione2011]]/Comuni[[#This Row],[Ammalati TOT]])*100</f>
        <v>4.3069595399153809E-2</v>
      </c>
      <c r="O2910">
        <f>_xlfn.XLOOKUP(Comuni[[#This Row],[Regione]],Table_0[Regione],Table_0[TOT AREA])</f>
        <v>6168603</v>
      </c>
      <c r="P2910" s="1">
        <f>(Comuni[[#This Row],[Popolazione2011]]/Comuni[[#This Row],[Ammalati AREA]])*100</f>
        <v>3.8582479695970055E-3</v>
      </c>
    </row>
    <row r="2911" spans="1:16" x14ac:dyDescent="0.3">
      <c r="A2911" t="s">
        <v>2936</v>
      </c>
      <c r="B2911" t="s">
        <v>8024</v>
      </c>
      <c r="C2911" t="s">
        <v>2905</v>
      </c>
      <c r="D2911">
        <v>632</v>
      </c>
      <c r="E2911" s="1">
        <f>(Comuni[[#This Row],[Popolazione2011]]/SUM(D:D))*100</f>
        <v>1.0635620706436102E-3</v>
      </c>
      <c r="F2911">
        <f t="shared" si="45"/>
        <v>1026433</v>
      </c>
      <c r="G2911" s="1">
        <f>(Comuni[[#This Row],[Popolazione2011]]/Comuni[[#This Row],[TOT POP REGIONE ]])*100</f>
        <v>6.1572455289336955E-2</v>
      </c>
      <c r="H2911" t="str">
        <f>IF(Comuni[[#This Row],[Popolazione2011]]&gt;300000,"MAGGIORE","")</f>
        <v/>
      </c>
      <c r="I2911" t="str">
        <f>_xlfn.XLOOKUP(Comuni[[#This Row],[Regione]],Ripartizione_geografica[Regione],Ripartizione_geografica[Ripartizione geografica])</f>
        <v>Nord-est</v>
      </c>
      <c r="J2911">
        <f>_xlfn.XLOOKUP(Comuni[[#This Row],[Regione]],Ripartizione_geografica[Regione],Ripartizione_geografica[Codice Regione])</f>
        <v>4</v>
      </c>
      <c r="K2911">
        <f>_xlfn.XLOOKUP(Comuni[[#This Row],[Regione]],Table_0[Regione],Table_0[Totale])</f>
        <v>552594</v>
      </c>
      <c r="L2911">
        <f>_xlfn.XLOOKUP(Comuni[[#This Row],[Regione]],Table_0[Regione],Table_0[Guariti])</f>
        <v>548473</v>
      </c>
      <c r="M2911">
        <f>_xlfn.XLOOKUP(Comuni[[#This Row],[Regione]],Table_0[Regione],Table_0[Deceduti])</f>
        <v>3318</v>
      </c>
      <c r="N2911" s="1">
        <f>(Comuni[[#This Row],[Popolazione2011]]/Comuni[[#This Row],[Ammalati TOT]])*100</f>
        <v>0.11436968190027398</v>
      </c>
      <c r="O2911">
        <f>_xlfn.XLOOKUP(Comuni[[#This Row],[Regione]],Table_0[Regione],Table_0[TOT AREA])</f>
        <v>6168603</v>
      </c>
      <c r="P2911" s="1">
        <f>(Comuni[[#This Row],[Popolazione2011]]/Comuni[[#This Row],[Ammalati AREA]])*100</f>
        <v>1.0245431583131546E-2</v>
      </c>
    </row>
    <row r="2912" spans="1:16" x14ac:dyDescent="0.3">
      <c r="A2912" t="s">
        <v>2937</v>
      </c>
      <c r="B2912" t="s">
        <v>8024</v>
      </c>
      <c r="C2912" t="s">
        <v>2905</v>
      </c>
      <c r="D2912">
        <v>2267</v>
      </c>
      <c r="E2912" s="1">
        <f>(Comuni[[#This Row],[Popolazione2011]]/SUM(D:D))*100</f>
        <v>3.8150240730206717E-3</v>
      </c>
      <c r="F2912">
        <f t="shared" si="45"/>
        <v>1026433</v>
      </c>
      <c r="G2912" s="1">
        <f>(Comuni[[#This Row],[Popolazione2011]]/Comuni[[#This Row],[TOT POP REGIONE ]])*100</f>
        <v>0.22086195591918809</v>
      </c>
      <c r="H2912" t="str">
        <f>IF(Comuni[[#This Row],[Popolazione2011]]&gt;300000,"MAGGIORE","")</f>
        <v/>
      </c>
      <c r="I2912" t="str">
        <f>_xlfn.XLOOKUP(Comuni[[#This Row],[Regione]],Ripartizione_geografica[Regione],Ripartizione_geografica[Ripartizione geografica])</f>
        <v>Nord-est</v>
      </c>
      <c r="J2912">
        <f>_xlfn.XLOOKUP(Comuni[[#This Row],[Regione]],Ripartizione_geografica[Regione],Ripartizione_geografica[Codice Regione])</f>
        <v>4</v>
      </c>
      <c r="K2912">
        <f>_xlfn.XLOOKUP(Comuni[[#This Row],[Regione]],Table_0[Regione],Table_0[Totale])</f>
        <v>552594</v>
      </c>
      <c r="L2912">
        <f>_xlfn.XLOOKUP(Comuni[[#This Row],[Regione]],Table_0[Regione],Table_0[Guariti])</f>
        <v>548473</v>
      </c>
      <c r="M2912">
        <f>_xlfn.XLOOKUP(Comuni[[#This Row],[Regione]],Table_0[Regione],Table_0[Deceduti])</f>
        <v>3318</v>
      </c>
      <c r="N2912" s="1">
        <f>(Comuni[[#This Row],[Popolazione2011]]/Comuni[[#This Row],[Ammalati TOT]])*100</f>
        <v>0.41024694441126758</v>
      </c>
      <c r="O2912">
        <f>_xlfn.XLOOKUP(Comuni[[#This Row],[Regione]],Table_0[Regione],Table_0[TOT AREA])</f>
        <v>6168603</v>
      </c>
      <c r="P2912" s="1">
        <f>(Comuni[[#This Row],[Popolazione2011]]/Comuni[[#This Row],[Ammalati AREA]])*100</f>
        <v>3.6750622466707614E-2</v>
      </c>
    </row>
    <row r="2913" spans="1:16" x14ac:dyDescent="0.3">
      <c r="A2913" t="s">
        <v>2938</v>
      </c>
      <c r="B2913" t="s">
        <v>8024</v>
      </c>
      <c r="C2913" t="s">
        <v>2905</v>
      </c>
      <c r="D2913">
        <v>1315</v>
      </c>
      <c r="E2913" s="1">
        <f>(Comuni[[#This Row],[Popolazione2011]]/SUM(D:D))*100</f>
        <v>2.2129495615448532E-3</v>
      </c>
      <c r="F2913">
        <f t="shared" si="45"/>
        <v>1026433</v>
      </c>
      <c r="G2913" s="1">
        <f>(Comuni[[#This Row],[Popolazione2011]]/Comuni[[#This Row],[TOT POP REGIONE ]])*100</f>
        <v>0.12811357390107295</v>
      </c>
      <c r="H2913" t="str">
        <f>IF(Comuni[[#This Row],[Popolazione2011]]&gt;300000,"MAGGIORE","")</f>
        <v/>
      </c>
      <c r="I2913" t="str">
        <f>_xlfn.XLOOKUP(Comuni[[#This Row],[Regione]],Ripartizione_geografica[Regione],Ripartizione_geografica[Ripartizione geografica])</f>
        <v>Nord-est</v>
      </c>
      <c r="J2913">
        <f>_xlfn.XLOOKUP(Comuni[[#This Row],[Regione]],Ripartizione_geografica[Regione],Ripartizione_geografica[Codice Regione])</f>
        <v>4</v>
      </c>
      <c r="K2913">
        <f>_xlfn.XLOOKUP(Comuni[[#This Row],[Regione]],Table_0[Regione],Table_0[Totale])</f>
        <v>552594</v>
      </c>
      <c r="L2913">
        <f>_xlfn.XLOOKUP(Comuni[[#This Row],[Regione]],Table_0[Regione],Table_0[Guariti])</f>
        <v>548473</v>
      </c>
      <c r="M2913">
        <f>_xlfn.XLOOKUP(Comuni[[#This Row],[Regione]],Table_0[Regione],Table_0[Deceduti])</f>
        <v>3318</v>
      </c>
      <c r="N2913" s="1">
        <f>(Comuni[[#This Row],[Popolazione2011]]/Comuni[[#This Row],[Ammalati TOT]])*100</f>
        <v>0.23796856281465234</v>
      </c>
      <c r="O2913">
        <f>_xlfn.XLOOKUP(Comuni[[#This Row],[Regione]],Table_0[Regione],Table_0[TOT AREA])</f>
        <v>6168603</v>
      </c>
      <c r="P2913" s="1">
        <f>(Comuni[[#This Row],[Popolazione2011]]/Comuni[[#This Row],[Ammalati AREA]])*100</f>
        <v>2.1317630588319592E-2</v>
      </c>
    </row>
    <row r="2914" spans="1:16" x14ac:dyDescent="0.3">
      <c r="A2914" t="s">
        <v>2939</v>
      </c>
      <c r="B2914" t="s">
        <v>8024</v>
      </c>
      <c r="C2914" t="s">
        <v>2905</v>
      </c>
      <c r="D2914">
        <v>1035</v>
      </c>
      <c r="E2914" s="1">
        <f>(Comuni[[#This Row],[Popolazione2011]]/SUM(D:D))*100</f>
        <v>1.7417511758166717E-3</v>
      </c>
      <c r="F2914">
        <f t="shared" si="45"/>
        <v>1026433</v>
      </c>
      <c r="G2914" s="1">
        <f>(Comuni[[#This Row],[Popolazione2011]]/Comuni[[#This Row],[TOT POP REGIONE ]])*100</f>
        <v>0.100834638013392</v>
      </c>
      <c r="H2914" t="str">
        <f>IF(Comuni[[#This Row],[Popolazione2011]]&gt;300000,"MAGGIORE","")</f>
        <v/>
      </c>
      <c r="I2914" t="str">
        <f>_xlfn.XLOOKUP(Comuni[[#This Row],[Regione]],Ripartizione_geografica[Regione],Ripartizione_geografica[Ripartizione geografica])</f>
        <v>Nord-est</v>
      </c>
      <c r="J2914">
        <f>_xlfn.XLOOKUP(Comuni[[#This Row],[Regione]],Ripartizione_geografica[Regione],Ripartizione_geografica[Codice Regione])</f>
        <v>4</v>
      </c>
      <c r="K2914">
        <f>_xlfn.XLOOKUP(Comuni[[#This Row],[Regione]],Table_0[Regione],Table_0[Totale])</f>
        <v>552594</v>
      </c>
      <c r="L2914">
        <f>_xlfn.XLOOKUP(Comuni[[#This Row],[Regione]],Table_0[Regione],Table_0[Guariti])</f>
        <v>548473</v>
      </c>
      <c r="M2914">
        <f>_xlfn.XLOOKUP(Comuni[[#This Row],[Regione]],Table_0[Regione],Table_0[Deceduti])</f>
        <v>3318</v>
      </c>
      <c r="N2914" s="1">
        <f>(Comuni[[#This Row],[Popolazione2011]]/Comuni[[#This Row],[Ammalati TOT]])*100</f>
        <v>0.18729845058035377</v>
      </c>
      <c r="O2914">
        <f>_xlfn.XLOOKUP(Comuni[[#This Row],[Regione]],Table_0[Regione],Table_0[TOT AREA])</f>
        <v>6168603</v>
      </c>
      <c r="P2914" s="1">
        <f>(Comuni[[#This Row],[Popolazione2011]]/Comuni[[#This Row],[Ammalati AREA]])*100</f>
        <v>1.6778515329970174E-2</v>
      </c>
    </row>
    <row r="2915" spans="1:16" x14ac:dyDescent="0.3">
      <c r="A2915" t="s">
        <v>2940</v>
      </c>
      <c r="B2915" t="s">
        <v>8024</v>
      </c>
      <c r="C2915" t="s">
        <v>2905</v>
      </c>
      <c r="D2915">
        <v>3953</v>
      </c>
      <c r="E2915" s="1">
        <f>(Comuni[[#This Row],[Popolazione2011]]/SUM(D:D))*100</f>
        <v>6.6523114956553659E-3</v>
      </c>
      <c r="F2915">
        <f t="shared" si="45"/>
        <v>1026433</v>
      </c>
      <c r="G2915" s="1">
        <f>(Comuni[[#This Row],[Popolazione2011]]/Comuni[[#This Row],[TOT POP REGIONE ]])*100</f>
        <v>0.38512011987143829</v>
      </c>
      <c r="H2915" t="str">
        <f>IF(Comuni[[#This Row],[Popolazione2011]]&gt;300000,"MAGGIORE","")</f>
        <v/>
      </c>
      <c r="I2915" t="str">
        <f>_xlfn.XLOOKUP(Comuni[[#This Row],[Regione]],Ripartizione_geografica[Regione],Ripartizione_geografica[Ripartizione geografica])</f>
        <v>Nord-est</v>
      </c>
      <c r="J2915">
        <f>_xlfn.XLOOKUP(Comuni[[#This Row],[Regione]],Ripartizione_geografica[Regione],Ripartizione_geografica[Codice Regione])</f>
        <v>4</v>
      </c>
      <c r="K2915">
        <f>_xlfn.XLOOKUP(Comuni[[#This Row],[Regione]],Table_0[Regione],Table_0[Totale])</f>
        <v>552594</v>
      </c>
      <c r="L2915">
        <f>_xlfn.XLOOKUP(Comuni[[#This Row],[Regione]],Table_0[Regione],Table_0[Guariti])</f>
        <v>548473</v>
      </c>
      <c r="M2915">
        <f>_xlfn.XLOOKUP(Comuni[[#This Row],[Regione]],Table_0[Regione],Table_0[Deceduti])</f>
        <v>3318</v>
      </c>
      <c r="N2915" s="1">
        <f>(Comuni[[#This Row],[Popolazione2011]]/Comuni[[#This Row],[Ammalati TOT]])*100</f>
        <v>0.71535340593636554</v>
      </c>
      <c r="O2915">
        <f>_xlfn.XLOOKUP(Comuni[[#This Row],[Regione]],Table_0[Regione],Table_0[TOT AREA])</f>
        <v>6168603</v>
      </c>
      <c r="P2915" s="1">
        <f>(Comuni[[#This Row],[Popolazione2011]]/Comuni[[#This Row],[Ammalati AREA]])*100</f>
        <v>6.4082580772340192E-2</v>
      </c>
    </row>
    <row r="2916" spans="1:16" x14ac:dyDescent="0.3">
      <c r="A2916" t="s">
        <v>2941</v>
      </c>
      <c r="B2916" t="s">
        <v>8024</v>
      </c>
      <c r="C2916" t="s">
        <v>2905</v>
      </c>
      <c r="D2916">
        <v>1037</v>
      </c>
      <c r="E2916" s="1">
        <f>(Comuni[[#This Row],[Popolazione2011]]/SUM(D:D))*100</f>
        <v>1.7451168785718731E-3</v>
      </c>
      <c r="F2916">
        <f t="shared" si="45"/>
        <v>1026433</v>
      </c>
      <c r="G2916" s="1">
        <f>(Comuni[[#This Row],[Popolazione2011]]/Comuni[[#This Row],[TOT POP REGIONE ]])*100</f>
        <v>0.10102948755544687</v>
      </c>
      <c r="H2916" t="str">
        <f>IF(Comuni[[#This Row],[Popolazione2011]]&gt;300000,"MAGGIORE","")</f>
        <v/>
      </c>
      <c r="I2916" t="str">
        <f>_xlfn.XLOOKUP(Comuni[[#This Row],[Regione]],Ripartizione_geografica[Regione],Ripartizione_geografica[Ripartizione geografica])</f>
        <v>Nord-est</v>
      </c>
      <c r="J2916">
        <f>_xlfn.XLOOKUP(Comuni[[#This Row],[Regione]],Ripartizione_geografica[Regione],Ripartizione_geografica[Codice Regione])</f>
        <v>4</v>
      </c>
      <c r="K2916">
        <f>_xlfn.XLOOKUP(Comuni[[#This Row],[Regione]],Table_0[Regione],Table_0[Totale])</f>
        <v>552594</v>
      </c>
      <c r="L2916">
        <f>_xlfn.XLOOKUP(Comuni[[#This Row],[Regione]],Table_0[Regione],Table_0[Guariti])</f>
        <v>548473</v>
      </c>
      <c r="M2916">
        <f>_xlfn.XLOOKUP(Comuni[[#This Row],[Regione]],Table_0[Regione],Table_0[Deceduti])</f>
        <v>3318</v>
      </c>
      <c r="N2916" s="1">
        <f>(Comuni[[#This Row],[Popolazione2011]]/Comuni[[#This Row],[Ammalati TOT]])*100</f>
        <v>0.18766037995345589</v>
      </c>
      <c r="O2916">
        <f>_xlfn.XLOOKUP(Comuni[[#This Row],[Regione]],Table_0[Regione],Table_0[TOT AREA])</f>
        <v>6168603</v>
      </c>
      <c r="P2916" s="1">
        <f>(Comuni[[#This Row],[Popolazione2011]]/Comuni[[#This Row],[Ammalati AREA]])*100</f>
        <v>1.6810937581815528E-2</v>
      </c>
    </row>
    <row r="2917" spans="1:16" x14ac:dyDescent="0.3">
      <c r="A2917" t="s">
        <v>2942</v>
      </c>
      <c r="B2917" t="s">
        <v>8024</v>
      </c>
      <c r="C2917" t="s">
        <v>2905</v>
      </c>
      <c r="D2917">
        <v>530</v>
      </c>
      <c r="E2917" s="1">
        <f>(Comuni[[#This Row],[Popolazione2011]]/SUM(D:D))*100</f>
        <v>8.919112301283439E-4</v>
      </c>
      <c r="F2917">
        <f t="shared" si="45"/>
        <v>1026433</v>
      </c>
      <c r="G2917" s="1">
        <f>(Comuni[[#This Row],[Popolazione2011]]/Comuni[[#This Row],[TOT POP REGIONE ]])*100</f>
        <v>5.1635128644538911E-2</v>
      </c>
      <c r="H2917" t="str">
        <f>IF(Comuni[[#This Row],[Popolazione2011]]&gt;300000,"MAGGIORE","")</f>
        <v/>
      </c>
      <c r="I2917" t="str">
        <f>_xlfn.XLOOKUP(Comuni[[#This Row],[Regione]],Ripartizione_geografica[Regione],Ripartizione_geografica[Ripartizione geografica])</f>
        <v>Nord-est</v>
      </c>
      <c r="J2917">
        <f>_xlfn.XLOOKUP(Comuni[[#This Row],[Regione]],Ripartizione_geografica[Regione],Ripartizione_geografica[Codice Regione])</f>
        <v>4</v>
      </c>
      <c r="K2917">
        <f>_xlfn.XLOOKUP(Comuni[[#This Row],[Regione]],Table_0[Regione],Table_0[Totale])</f>
        <v>552594</v>
      </c>
      <c r="L2917">
        <f>_xlfn.XLOOKUP(Comuni[[#This Row],[Regione]],Table_0[Regione],Table_0[Guariti])</f>
        <v>548473</v>
      </c>
      <c r="M2917">
        <f>_xlfn.XLOOKUP(Comuni[[#This Row],[Regione]],Table_0[Regione],Table_0[Deceduti])</f>
        <v>3318</v>
      </c>
      <c r="N2917" s="1">
        <f>(Comuni[[#This Row],[Popolazione2011]]/Comuni[[#This Row],[Ammalati TOT]])*100</f>
        <v>9.5911283872065212E-2</v>
      </c>
      <c r="O2917">
        <f>_xlfn.XLOOKUP(Comuni[[#This Row],[Regione]],Table_0[Regione],Table_0[TOT AREA])</f>
        <v>6168603</v>
      </c>
      <c r="P2917" s="1">
        <f>(Comuni[[#This Row],[Popolazione2011]]/Comuni[[#This Row],[Ammalati AREA]])*100</f>
        <v>8.5918967390185425E-3</v>
      </c>
    </row>
    <row r="2918" spans="1:16" x14ac:dyDescent="0.3">
      <c r="A2918" t="s">
        <v>2943</v>
      </c>
      <c r="B2918" t="s">
        <v>8024</v>
      </c>
      <c r="C2918" t="s">
        <v>2905</v>
      </c>
      <c r="D2918">
        <v>2916</v>
      </c>
      <c r="E2918" s="1">
        <f>(Comuni[[#This Row],[Popolazione2011]]/SUM(D:D))*100</f>
        <v>4.9071946170834921E-3</v>
      </c>
      <c r="F2918">
        <f t="shared" si="45"/>
        <v>1026433</v>
      </c>
      <c r="G2918" s="1">
        <f>(Comuni[[#This Row],[Popolazione2011]]/Comuni[[#This Row],[TOT POP REGIONE ]])*100</f>
        <v>0.28409063231599141</v>
      </c>
      <c r="H2918" t="str">
        <f>IF(Comuni[[#This Row],[Popolazione2011]]&gt;300000,"MAGGIORE","")</f>
        <v/>
      </c>
      <c r="I2918" t="str">
        <f>_xlfn.XLOOKUP(Comuni[[#This Row],[Regione]],Ripartizione_geografica[Regione],Ripartizione_geografica[Ripartizione geografica])</f>
        <v>Nord-est</v>
      </c>
      <c r="J2918">
        <f>_xlfn.XLOOKUP(Comuni[[#This Row],[Regione]],Ripartizione_geografica[Regione],Ripartizione_geografica[Codice Regione])</f>
        <v>4</v>
      </c>
      <c r="K2918">
        <f>_xlfn.XLOOKUP(Comuni[[#This Row],[Regione]],Table_0[Regione],Table_0[Totale])</f>
        <v>552594</v>
      </c>
      <c r="L2918">
        <f>_xlfn.XLOOKUP(Comuni[[#This Row],[Regione]],Table_0[Regione],Table_0[Guariti])</f>
        <v>548473</v>
      </c>
      <c r="M2918">
        <f>_xlfn.XLOOKUP(Comuni[[#This Row],[Regione]],Table_0[Regione],Table_0[Deceduti])</f>
        <v>3318</v>
      </c>
      <c r="N2918" s="1">
        <f>(Comuni[[#This Row],[Popolazione2011]]/Comuni[[#This Row],[Ammalati TOT]])*100</f>
        <v>0.52769302598290968</v>
      </c>
      <c r="O2918">
        <f>_xlfn.XLOOKUP(Comuni[[#This Row],[Regione]],Table_0[Regione],Table_0[TOT AREA])</f>
        <v>6168603</v>
      </c>
      <c r="P2918" s="1">
        <f>(Comuni[[#This Row],[Popolazione2011]]/Comuni[[#This Row],[Ammalati AREA]])*100</f>
        <v>4.7271643190524661E-2</v>
      </c>
    </row>
    <row r="2919" spans="1:16" x14ac:dyDescent="0.3">
      <c r="A2919" t="s">
        <v>2944</v>
      </c>
      <c r="B2919" t="s">
        <v>8024</v>
      </c>
      <c r="C2919" t="s">
        <v>2905</v>
      </c>
      <c r="D2919">
        <v>259</v>
      </c>
      <c r="E2919" s="1">
        <f>(Comuni[[#This Row],[Popolazione2011]]/SUM(D:D))*100</f>
        <v>4.3585850679856813E-4</v>
      </c>
      <c r="F2919">
        <f t="shared" si="45"/>
        <v>1026433</v>
      </c>
      <c r="G2919" s="1">
        <f>(Comuni[[#This Row],[Popolazione2011]]/Comuni[[#This Row],[TOT POP REGIONE ]])*100</f>
        <v>2.5233015696104859E-2</v>
      </c>
      <c r="H2919" t="str">
        <f>IF(Comuni[[#This Row],[Popolazione2011]]&gt;300000,"MAGGIORE","")</f>
        <v/>
      </c>
      <c r="I2919" t="str">
        <f>_xlfn.XLOOKUP(Comuni[[#This Row],[Regione]],Ripartizione_geografica[Regione],Ripartizione_geografica[Ripartizione geografica])</f>
        <v>Nord-est</v>
      </c>
      <c r="J2919">
        <f>_xlfn.XLOOKUP(Comuni[[#This Row],[Regione]],Ripartizione_geografica[Regione],Ripartizione_geografica[Codice Regione])</f>
        <v>4</v>
      </c>
      <c r="K2919">
        <f>_xlfn.XLOOKUP(Comuni[[#This Row],[Regione]],Table_0[Regione],Table_0[Totale])</f>
        <v>552594</v>
      </c>
      <c r="L2919">
        <f>_xlfn.XLOOKUP(Comuni[[#This Row],[Regione]],Table_0[Regione],Table_0[Guariti])</f>
        <v>548473</v>
      </c>
      <c r="M2919">
        <f>_xlfn.XLOOKUP(Comuni[[#This Row],[Regione]],Table_0[Regione],Table_0[Deceduti])</f>
        <v>3318</v>
      </c>
      <c r="N2919" s="1">
        <f>(Comuni[[#This Row],[Popolazione2011]]/Comuni[[#This Row],[Ammalati TOT]])*100</f>
        <v>4.6869853816726204E-2</v>
      </c>
      <c r="O2919">
        <f>_xlfn.XLOOKUP(Comuni[[#This Row],[Regione]],Table_0[Regione],Table_0[TOT AREA])</f>
        <v>6168603</v>
      </c>
      <c r="P2919" s="1">
        <f>(Comuni[[#This Row],[Popolazione2011]]/Comuni[[#This Row],[Ammalati AREA]])*100</f>
        <v>4.1986816139732127E-3</v>
      </c>
    </row>
    <row r="2920" spans="1:16" x14ac:dyDescent="0.3">
      <c r="A2920" t="s">
        <v>2945</v>
      </c>
      <c r="B2920" t="s">
        <v>8024</v>
      </c>
      <c r="C2920" t="s">
        <v>2905</v>
      </c>
      <c r="D2920">
        <v>685</v>
      </c>
      <c r="E2920" s="1">
        <f>(Comuni[[#This Row],[Popolazione2011]]/SUM(D:D))*100</f>
        <v>1.1527531936564447E-3</v>
      </c>
      <c r="F2920">
        <f t="shared" si="45"/>
        <v>1026433</v>
      </c>
      <c r="G2920" s="1">
        <f>(Comuni[[#This Row],[Popolazione2011]]/Comuni[[#This Row],[TOT POP REGIONE ]])*100</f>
        <v>6.6735968153790848E-2</v>
      </c>
      <c r="H2920" t="str">
        <f>IF(Comuni[[#This Row],[Popolazione2011]]&gt;300000,"MAGGIORE","")</f>
        <v/>
      </c>
      <c r="I2920" t="str">
        <f>_xlfn.XLOOKUP(Comuni[[#This Row],[Regione]],Ripartizione_geografica[Regione],Ripartizione_geografica[Ripartizione geografica])</f>
        <v>Nord-est</v>
      </c>
      <c r="J2920">
        <f>_xlfn.XLOOKUP(Comuni[[#This Row],[Regione]],Ripartizione_geografica[Regione],Ripartizione_geografica[Codice Regione])</f>
        <v>4</v>
      </c>
      <c r="K2920">
        <f>_xlfn.XLOOKUP(Comuni[[#This Row],[Regione]],Table_0[Regione],Table_0[Totale])</f>
        <v>552594</v>
      </c>
      <c r="L2920">
        <f>_xlfn.XLOOKUP(Comuni[[#This Row],[Regione]],Table_0[Regione],Table_0[Guariti])</f>
        <v>548473</v>
      </c>
      <c r="M2920">
        <f>_xlfn.XLOOKUP(Comuni[[#This Row],[Regione]],Table_0[Regione],Table_0[Deceduti])</f>
        <v>3318</v>
      </c>
      <c r="N2920" s="1">
        <f>(Comuni[[#This Row],[Popolazione2011]]/Comuni[[#This Row],[Ammalati TOT]])*100</f>
        <v>0.12396081028748049</v>
      </c>
      <c r="O2920">
        <f>_xlfn.XLOOKUP(Comuni[[#This Row],[Regione]],Table_0[Regione],Table_0[TOT AREA])</f>
        <v>6168603</v>
      </c>
      <c r="P2920" s="1">
        <f>(Comuni[[#This Row],[Popolazione2011]]/Comuni[[#This Row],[Ammalati AREA]])*100</f>
        <v>1.11046212570334E-2</v>
      </c>
    </row>
    <row r="2921" spans="1:16" x14ac:dyDescent="0.3">
      <c r="A2921" t="s">
        <v>2946</v>
      </c>
      <c r="B2921" t="s">
        <v>8024</v>
      </c>
      <c r="C2921" t="s">
        <v>2905</v>
      </c>
      <c r="D2921">
        <v>372</v>
      </c>
      <c r="E2921" s="1">
        <f>(Comuni[[#This Row],[Popolazione2011]]/SUM(D:D))*100</f>
        <v>6.2602071246744141E-4</v>
      </c>
      <c r="F2921">
        <f t="shared" si="45"/>
        <v>1026433</v>
      </c>
      <c r="G2921" s="1">
        <f>(Comuni[[#This Row],[Popolazione2011]]/Comuni[[#This Row],[TOT POP REGIONE ]])*100</f>
        <v>3.6242014822204661E-2</v>
      </c>
      <c r="H2921" t="str">
        <f>IF(Comuni[[#This Row],[Popolazione2011]]&gt;300000,"MAGGIORE","")</f>
        <v/>
      </c>
      <c r="I2921" t="str">
        <f>_xlfn.XLOOKUP(Comuni[[#This Row],[Regione]],Ripartizione_geografica[Regione],Ripartizione_geografica[Ripartizione geografica])</f>
        <v>Nord-est</v>
      </c>
      <c r="J2921">
        <f>_xlfn.XLOOKUP(Comuni[[#This Row],[Regione]],Ripartizione_geografica[Regione],Ripartizione_geografica[Codice Regione])</f>
        <v>4</v>
      </c>
      <c r="K2921">
        <f>_xlfn.XLOOKUP(Comuni[[#This Row],[Regione]],Table_0[Regione],Table_0[Totale])</f>
        <v>552594</v>
      </c>
      <c r="L2921">
        <f>_xlfn.XLOOKUP(Comuni[[#This Row],[Regione]],Table_0[Regione],Table_0[Guariti])</f>
        <v>548473</v>
      </c>
      <c r="M2921">
        <f>_xlfn.XLOOKUP(Comuni[[#This Row],[Regione]],Table_0[Regione],Table_0[Deceduti])</f>
        <v>3318</v>
      </c>
      <c r="N2921" s="1">
        <f>(Comuni[[#This Row],[Popolazione2011]]/Comuni[[#This Row],[Ammalati TOT]])*100</f>
        <v>6.731886339699672E-2</v>
      </c>
      <c r="O2921">
        <f>_xlfn.XLOOKUP(Comuni[[#This Row],[Regione]],Table_0[Regione],Table_0[TOT AREA])</f>
        <v>6168603</v>
      </c>
      <c r="P2921" s="1">
        <f>(Comuni[[#This Row],[Popolazione2011]]/Comuni[[#This Row],[Ammalati AREA]])*100</f>
        <v>6.0305388432356569E-3</v>
      </c>
    </row>
    <row r="2922" spans="1:16" x14ac:dyDescent="0.3">
      <c r="A2922" t="s">
        <v>2947</v>
      </c>
      <c r="B2922" t="s">
        <v>8024</v>
      </c>
      <c r="C2922" t="s">
        <v>2905</v>
      </c>
      <c r="D2922">
        <v>309</v>
      </c>
      <c r="E2922" s="1">
        <f>(Comuni[[#This Row],[Popolazione2011]]/SUM(D:D))*100</f>
        <v>5.2000107567860062E-4</v>
      </c>
      <c r="F2922">
        <f t="shared" si="45"/>
        <v>1026433</v>
      </c>
      <c r="G2922" s="1">
        <f>(Comuni[[#This Row],[Popolazione2011]]/Comuni[[#This Row],[TOT POP REGIONE ]])*100</f>
        <v>3.0104254247476456E-2</v>
      </c>
      <c r="H2922" t="str">
        <f>IF(Comuni[[#This Row],[Popolazione2011]]&gt;300000,"MAGGIORE","")</f>
        <v/>
      </c>
      <c r="I2922" t="str">
        <f>_xlfn.XLOOKUP(Comuni[[#This Row],[Regione]],Ripartizione_geografica[Regione],Ripartizione_geografica[Ripartizione geografica])</f>
        <v>Nord-est</v>
      </c>
      <c r="J2922">
        <f>_xlfn.XLOOKUP(Comuni[[#This Row],[Regione]],Ripartizione_geografica[Regione],Ripartizione_geografica[Codice Regione])</f>
        <v>4</v>
      </c>
      <c r="K2922">
        <f>_xlfn.XLOOKUP(Comuni[[#This Row],[Regione]],Table_0[Regione],Table_0[Totale])</f>
        <v>552594</v>
      </c>
      <c r="L2922">
        <f>_xlfn.XLOOKUP(Comuni[[#This Row],[Regione]],Table_0[Regione],Table_0[Guariti])</f>
        <v>548473</v>
      </c>
      <c r="M2922">
        <f>_xlfn.XLOOKUP(Comuni[[#This Row],[Regione]],Table_0[Regione],Table_0[Deceduti])</f>
        <v>3318</v>
      </c>
      <c r="N2922" s="1">
        <f>(Comuni[[#This Row],[Popolazione2011]]/Comuni[[#This Row],[Ammalati TOT]])*100</f>
        <v>5.5918088144279524E-2</v>
      </c>
      <c r="O2922">
        <f>_xlfn.XLOOKUP(Comuni[[#This Row],[Regione]],Table_0[Regione],Table_0[TOT AREA])</f>
        <v>6168603</v>
      </c>
      <c r="P2922" s="1">
        <f>(Comuni[[#This Row],[Popolazione2011]]/Comuni[[#This Row],[Ammalati AREA]])*100</f>
        <v>5.0092379101070372E-3</v>
      </c>
    </row>
    <row r="2923" spans="1:16" x14ac:dyDescent="0.3">
      <c r="A2923" t="s">
        <v>2948</v>
      </c>
      <c r="B2923" t="s">
        <v>8024</v>
      </c>
      <c r="C2923" t="s">
        <v>2905</v>
      </c>
      <c r="D2923">
        <v>3904</v>
      </c>
      <c r="E2923" s="1">
        <f>(Comuni[[#This Row],[Popolazione2011]]/SUM(D:D))*100</f>
        <v>6.5698517781529343E-3</v>
      </c>
      <c r="F2923">
        <f t="shared" si="45"/>
        <v>1026433</v>
      </c>
      <c r="G2923" s="1">
        <f>(Comuni[[#This Row],[Popolazione2011]]/Comuni[[#This Row],[TOT POP REGIONE ]])*100</f>
        <v>0.3803463060910941</v>
      </c>
      <c r="H2923" t="str">
        <f>IF(Comuni[[#This Row],[Popolazione2011]]&gt;300000,"MAGGIORE","")</f>
        <v/>
      </c>
      <c r="I2923" t="str">
        <f>_xlfn.XLOOKUP(Comuni[[#This Row],[Regione]],Ripartizione_geografica[Regione],Ripartizione_geografica[Ripartizione geografica])</f>
        <v>Nord-est</v>
      </c>
      <c r="J2923">
        <f>_xlfn.XLOOKUP(Comuni[[#This Row],[Regione]],Ripartizione_geografica[Regione],Ripartizione_geografica[Codice Regione])</f>
        <v>4</v>
      </c>
      <c r="K2923">
        <f>_xlfn.XLOOKUP(Comuni[[#This Row],[Regione]],Table_0[Regione],Table_0[Totale])</f>
        <v>552594</v>
      </c>
      <c r="L2923">
        <f>_xlfn.XLOOKUP(Comuni[[#This Row],[Regione]],Table_0[Regione],Table_0[Guariti])</f>
        <v>548473</v>
      </c>
      <c r="M2923">
        <f>_xlfn.XLOOKUP(Comuni[[#This Row],[Regione]],Table_0[Regione],Table_0[Deceduti])</f>
        <v>3318</v>
      </c>
      <c r="N2923" s="1">
        <f>(Comuni[[#This Row],[Popolazione2011]]/Comuni[[#This Row],[Ammalati TOT]])*100</f>
        <v>0.70648613629536328</v>
      </c>
      <c r="O2923">
        <f>_xlfn.XLOOKUP(Comuni[[#This Row],[Regione]],Table_0[Regione],Table_0[TOT AREA])</f>
        <v>6168603</v>
      </c>
      <c r="P2923" s="1">
        <f>(Comuni[[#This Row],[Popolazione2011]]/Comuni[[#This Row],[Ammalati AREA]])*100</f>
        <v>6.3288235602129039E-2</v>
      </c>
    </row>
    <row r="2924" spans="1:16" x14ac:dyDescent="0.3">
      <c r="A2924" t="s">
        <v>2949</v>
      </c>
      <c r="B2924" t="s">
        <v>8024</v>
      </c>
      <c r="C2924" t="s">
        <v>2905</v>
      </c>
      <c r="D2924">
        <v>6769</v>
      </c>
      <c r="E2924" s="1">
        <f>(Comuni[[#This Row],[Popolazione2011]]/SUM(D:D))*100</f>
        <v>1.1391220974978793E-2</v>
      </c>
      <c r="F2924">
        <f t="shared" si="45"/>
        <v>1026433</v>
      </c>
      <c r="G2924" s="1">
        <f>(Comuni[[#This Row],[Popolazione2011]]/Comuni[[#This Row],[TOT POP REGIONE ]])*100</f>
        <v>0.65946827508468653</v>
      </c>
      <c r="H2924" t="str">
        <f>IF(Comuni[[#This Row],[Popolazione2011]]&gt;300000,"MAGGIORE","")</f>
        <v/>
      </c>
      <c r="I2924" t="str">
        <f>_xlfn.XLOOKUP(Comuni[[#This Row],[Regione]],Ripartizione_geografica[Regione],Ripartizione_geografica[Ripartizione geografica])</f>
        <v>Nord-est</v>
      </c>
      <c r="J2924">
        <f>_xlfn.XLOOKUP(Comuni[[#This Row],[Regione]],Ripartizione_geografica[Regione],Ripartizione_geografica[Codice Regione])</f>
        <v>4</v>
      </c>
      <c r="K2924">
        <f>_xlfn.XLOOKUP(Comuni[[#This Row],[Regione]],Table_0[Regione],Table_0[Totale])</f>
        <v>552594</v>
      </c>
      <c r="L2924">
        <f>_xlfn.XLOOKUP(Comuni[[#This Row],[Regione]],Table_0[Regione],Table_0[Guariti])</f>
        <v>548473</v>
      </c>
      <c r="M2924">
        <f>_xlfn.XLOOKUP(Comuni[[#This Row],[Regione]],Table_0[Regione],Table_0[Deceduti])</f>
        <v>3318</v>
      </c>
      <c r="N2924" s="1">
        <f>(Comuni[[#This Row],[Popolazione2011]]/Comuni[[#This Row],[Ammalati TOT]])*100</f>
        <v>1.2249499632641685</v>
      </c>
      <c r="O2924">
        <f>_xlfn.XLOOKUP(Comuni[[#This Row],[Regione]],Table_0[Regione],Table_0[TOT AREA])</f>
        <v>6168603</v>
      </c>
      <c r="P2924" s="1">
        <f>(Comuni[[#This Row],[Popolazione2011]]/Comuni[[#This Row],[Ammalati AREA]])*100</f>
        <v>0.1097331113705972</v>
      </c>
    </row>
    <row r="2925" spans="1:16" x14ac:dyDescent="0.3">
      <c r="A2925" t="s">
        <v>2950</v>
      </c>
      <c r="B2925" t="s">
        <v>8024</v>
      </c>
      <c r="C2925" t="s">
        <v>2905</v>
      </c>
      <c r="D2925">
        <v>729</v>
      </c>
      <c r="E2925" s="1">
        <f>(Comuni[[#This Row],[Popolazione2011]]/SUM(D:D))*100</f>
        <v>1.226798654270873E-3</v>
      </c>
      <c r="F2925">
        <f t="shared" si="45"/>
        <v>1026433</v>
      </c>
      <c r="G2925" s="1">
        <f>(Comuni[[#This Row],[Popolazione2011]]/Comuni[[#This Row],[TOT POP REGIONE ]])*100</f>
        <v>7.1022658078997852E-2</v>
      </c>
      <c r="H2925" t="str">
        <f>IF(Comuni[[#This Row],[Popolazione2011]]&gt;300000,"MAGGIORE","")</f>
        <v/>
      </c>
      <c r="I2925" t="str">
        <f>_xlfn.XLOOKUP(Comuni[[#This Row],[Regione]],Ripartizione_geografica[Regione],Ripartizione_geografica[Ripartizione geografica])</f>
        <v>Nord-est</v>
      </c>
      <c r="J2925">
        <f>_xlfn.XLOOKUP(Comuni[[#This Row],[Regione]],Ripartizione_geografica[Regione],Ripartizione_geografica[Codice Regione])</f>
        <v>4</v>
      </c>
      <c r="K2925">
        <f>_xlfn.XLOOKUP(Comuni[[#This Row],[Regione]],Table_0[Regione],Table_0[Totale])</f>
        <v>552594</v>
      </c>
      <c r="L2925">
        <f>_xlfn.XLOOKUP(Comuni[[#This Row],[Regione]],Table_0[Regione],Table_0[Guariti])</f>
        <v>548473</v>
      </c>
      <c r="M2925">
        <f>_xlfn.XLOOKUP(Comuni[[#This Row],[Regione]],Table_0[Regione],Table_0[Deceduti])</f>
        <v>3318</v>
      </c>
      <c r="N2925" s="1">
        <f>(Comuni[[#This Row],[Popolazione2011]]/Comuni[[#This Row],[Ammalati TOT]])*100</f>
        <v>0.13192325649572742</v>
      </c>
      <c r="O2925">
        <f>_xlfn.XLOOKUP(Comuni[[#This Row],[Regione]],Table_0[Regione],Table_0[TOT AREA])</f>
        <v>6168603</v>
      </c>
      <c r="P2925" s="1">
        <f>(Comuni[[#This Row],[Popolazione2011]]/Comuni[[#This Row],[Ammalati AREA]])*100</f>
        <v>1.1817910797631165E-2</v>
      </c>
    </row>
    <row r="2926" spans="1:16" x14ac:dyDescent="0.3">
      <c r="A2926" t="s">
        <v>2951</v>
      </c>
      <c r="B2926" t="s">
        <v>8024</v>
      </c>
      <c r="C2926" t="s">
        <v>2905</v>
      </c>
      <c r="D2926">
        <v>993</v>
      </c>
      <c r="E2926" s="1">
        <f>(Comuni[[#This Row],[Popolazione2011]]/SUM(D:D))*100</f>
        <v>1.6710714179574446E-3</v>
      </c>
      <c r="F2926">
        <f t="shared" si="45"/>
        <v>1026433</v>
      </c>
      <c r="G2926" s="1">
        <f>(Comuni[[#This Row],[Popolazione2011]]/Comuni[[#This Row],[TOT POP REGIONE ]])*100</f>
        <v>9.6742797630239866E-2</v>
      </c>
      <c r="H2926" t="str">
        <f>IF(Comuni[[#This Row],[Popolazione2011]]&gt;300000,"MAGGIORE","")</f>
        <v/>
      </c>
      <c r="I2926" t="str">
        <f>_xlfn.XLOOKUP(Comuni[[#This Row],[Regione]],Ripartizione_geografica[Regione],Ripartizione_geografica[Ripartizione geografica])</f>
        <v>Nord-est</v>
      </c>
      <c r="J2926">
        <f>_xlfn.XLOOKUP(Comuni[[#This Row],[Regione]],Ripartizione_geografica[Regione],Ripartizione_geografica[Codice Regione])</f>
        <v>4</v>
      </c>
      <c r="K2926">
        <f>_xlfn.XLOOKUP(Comuni[[#This Row],[Regione]],Table_0[Regione],Table_0[Totale])</f>
        <v>552594</v>
      </c>
      <c r="L2926">
        <f>_xlfn.XLOOKUP(Comuni[[#This Row],[Regione]],Table_0[Regione],Table_0[Guariti])</f>
        <v>548473</v>
      </c>
      <c r="M2926">
        <f>_xlfn.XLOOKUP(Comuni[[#This Row],[Regione]],Table_0[Regione],Table_0[Deceduti])</f>
        <v>3318</v>
      </c>
      <c r="N2926" s="1">
        <f>(Comuni[[#This Row],[Popolazione2011]]/Comuni[[#This Row],[Ammalati TOT]])*100</f>
        <v>0.17969793374520898</v>
      </c>
      <c r="O2926">
        <f>_xlfn.XLOOKUP(Comuni[[#This Row],[Regione]],Table_0[Regione],Table_0[TOT AREA])</f>
        <v>6168603</v>
      </c>
      <c r="P2926" s="1">
        <f>(Comuni[[#This Row],[Popolazione2011]]/Comuni[[#This Row],[Ammalati AREA]])*100</f>
        <v>1.6097648041217761E-2</v>
      </c>
    </row>
    <row r="2927" spans="1:16" x14ac:dyDescent="0.3">
      <c r="A2927" t="s">
        <v>2952</v>
      </c>
      <c r="B2927" t="s">
        <v>8024</v>
      </c>
      <c r="C2927" t="s">
        <v>2905</v>
      </c>
      <c r="D2927">
        <v>693</v>
      </c>
      <c r="E2927" s="1">
        <f>(Comuni[[#This Row],[Popolazione2011]]/SUM(D:D))*100</f>
        <v>1.1662160046772498E-3</v>
      </c>
      <c r="F2927">
        <f t="shared" si="45"/>
        <v>1026433</v>
      </c>
      <c r="G2927" s="1">
        <f>(Comuni[[#This Row],[Popolazione2011]]/Comuni[[#This Row],[TOT POP REGIONE ]])*100</f>
        <v>6.7515366322010301E-2</v>
      </c>
      <c r="H2927" t="str">
        <f>IF(Comuni[[#This Row],[Popolazione2011]]&gt;300000,"MAGGIORE","")</f>
        <v/>
      </c>
      <c r="I2927" t="str">
        <f>_xlfn.XLOOKUP(Comuni[[#This Row],[Regione]],Ripartizione_geografica[Regione],Ripartizione_geografica[Ripartizione geografica])</f>
        <v>Nord-est</v>
      </c>
      <c r="J2927">
        <f>_xlfn.XLOOKUP(Comuni[[#This Row],[Regione]],Ripartizione_geografica[Regione],Ripartizione_geografica[Codice Regione])</f>
        <v>4</v>
      </c>
      <c r="K2927">
        <f>_xlfn.XLOOKUP(Comuni[[#This Row],[Regione]],Table_0[Regione],Table_0[Totale])</f>
        <v>552594</v>
      </c>
      <c r="L2927">
        <f>_xlfn.XLOOKUP(Comuni[[#This Row],[Regione]],Table_0[Regione],Table_0[Guariti])</f>
        <v>548473</v>
      </c>
      <c r="M2927">
        <f>_xlfn.XLOOKUP(Comuni[[#This Row],[Regione]],Table_0[Regione],Table_0[Deceduti])</f>
        <v>3318</v>
      </c>
      <c r="N2927" s="1">
        <f>(Comuni[[#This Row],[Popolazione2011]]/Comuni[[#This Row],[Ammalati TOT]])*100</f>
        <v>0.12540852777988903</v>
      </c>
      <c r="O2927">
        <f>_xlfn.XLOOKUP(Comuni[[#This Row],[Regione]],Table_0[Regione],Table_0[TOT AREA])</f>
        <v>6168603</v>
      </c>
      <c r="P2927" s="1">
        <f>(Comuni[[#This Row],[Popolazione2011]]/Comuni[[#This Row],[Ammalati AREA]])*100</f>
        <v>1.123431026441481E-2</v>
      </c>
    </row>
    <row r="2928" spans="1:16" x14ac:dyDescent="0.3">
      <c r="A2928" t="s">
        <v>2953</v>
      </c>
      <c r="B2928" t="s">
        <v>8024</v>
      </c>
      <c r="C2928" t="s">
        <v>2905</v>
      </c>
      <c r="D2928">
        <v>692</v>
      </c>
      <c r="E2928" s="1">
        <f>(Comuni[[#This Row],[Popolazione2011]]/SUM(D:D))*100</f>
        <v>1.1645331532996492E-3</v>
      </c>
      <c r="F2928">
        <f t="shared" si="45"/>
        <v>1026433</v>
      </c>
      <c r="G2928" s="1">
        <f>(Comuni[[#This Row],[Popolazione2011]]/Comuni[[#This Row],[TOT POP REGIONE ]])*100</f>
        <v>6.7417941550982866E-2</v>
      </c>
      <c r="H2928" t="str">
        <f>IF(Comuni[[#This Row],[Popolazione2011]]&gt;300000,"MAGGIORE","")</f>
        <v/>
      </c>
      <c r="I2928" t="str">
        <f>_xlfn.XLOOKUP(Comuni[[#This Row],[Regione]],Ripartizione_geografica[Regione],Ripartizione_geografica[Ripartizione geografica])</f>
        <v>Nord-est</v>
      </c>
      <c r="J2928">
        <f>_xlfn.XLOOKUP(Comuni[[#This Row],[Regione]],Ripartizione_geografica[Regione],Ripartizione_geografica[Codice Regione])</f>
        <v>4</v>
      </c>
      <c r="K2928">
        <f>_xlfn.XLOOKUP(Comuni[[#This Row],[Regione]],Table_0[Regione],Table_0[Totale])</f>
        <v>552594</v>
      </c>
      <c r="L2928">
        <f>_xlfn.XLOOKUP(Comuni[[#This Row],[Regione]],Table_0[Regione],Table_0[Guariti])</f>
        <v>548473</v>
      </c>
      <c r="M2928">
        <f>_xlfn.XLOOKUP(Comuni[[#This Row],[Regione]],Table_0[Regione],Table_0[Deceduti])</f>
        <v>3318</v>
      </c>
      <c r="N2928" s="1">
        <f>(Comuni[[#This Row],[Popolazione2011]]/Comuni[[#This Row],[Ammalati TOT]])*100</f>
        <v>0.12522756309333796</v>
      </c>
      <c r="O2928">
        <f>_xlfn.XLOOKUP(Comuni[[#This Row],[Regione]],Table_0[Regione],Table_0[TOT AREA])</f>
        <v>6168603</v>
      </c>
      <c r="P2928" s="1">
        <f>(Comuni[[#This Row],[Popolazione2011]]/Comuni[[#This Row],[Ammalati AREA]])*100</f>
        <v>1.1218099138492135E-2</v>
      </c>
    </row>
    <row r="2929" spans="1:16" x14ac:dyDescent="0.3">
      <c r="A2929" t="s">
        <v>2954</v>
      </c>
      <c r="B2929" t="s">
        <v>8024</v>
      </c>
      <c r="C2929" t="s">
        <v>2905</v>
      </c>
      <c r="D2929">
        <v>435</v>
      </c>
      <c r="E2929" s="1">
        <f>(Comuni[[#This Row],[Popolazione2011]]/SUM(D:D))*100</f>
        <v>7.3204034925628231E-4</v>
      </c>
      <c r="F2929">
        <f t="shared" si="45"/>
        <v>1026433</v>
      </c>
      <c r="G2929" s="1">
        <f>(Comuni[[#This Row],[Popolazione2011]]/Comuni[[#This Row],[TOT POP REGIONE ]])*100</f>
        <v>4.237977539693287E-2</v>
      </c>
      <c r="H2929" t="str">
        <f>IF(Comuni[[#This Row],[Popolazione2011]]&gt;300000,"MAGGIORE","")</f>
        <v/>
      </c>
      <c r="I2929" t="str">
        <f>_xlfn.XLOOKUP(Comuni[[#This Row],[Regione]],Ripartizione_geografica[Regione],Ripartizione_geografica[Ripartizione geografica])</f>
        <v>Nord-est</v>
      </c>
      <c r="J2929">
        <f>_xlfn.XLOOKUP(Comuni[[#This Row],[Regione]],Ripartizione_geografica[Regione],Ripartizione_geografica[Codice Regione])</f>
        <v>4</v>
      </c>
      <c r="K2929">
        <f>_xlfn.XLOOKUP(Comuni[[#This Row],[Regione]],Table_0[Regione],Table_0[Totale])</f>
        <v>552594</v>
      </c>
      <c r="L2929">
        <f>_xlfn.XLOOKUP(Comuni[[#This Row],[Regione]],Table_0[Regione],Table_0[Guariti])</f>
        <v>548473</v>
      </c>
      <c r="M2929">
        <f>_xlfn.XLOOKUP(Comuni[[#This Row],[Regione]],Table_0[Regione],Table_0[Deceduti])</f>
        <v>3318</v>
      </c>
      <c r="N2929" s="1">
        <f>(Comuni[[#This Row],[Popolazione2011]]/Comuni[[#This Row],[Ammalati TOT]])*100</f>
        <v>7.8719638649713902E-2</v>
      </c>
      <c r="O2929">
        <f>_xlfn.XLOOKUP(Comuni[[#This Row],[Regione]],Table_0[Regione],Table_0[TOT AREA])</f>
        <v>6168603</v>
      </c>
      <c r="P2929" s="1">
        <f>(Comuni[[#This Row],[Popolazione2011]]/Comuni[[#This Row],[Ammalati AREA]])*100</f>
        <v>7.0518397763642757E-3</v>
      </c>
    </row>
    <row r="2930" spans="1:16" x14ac:dyDescent="0.3">
      <c r="A2930" t="s">
        <v>2955</v>
      </c>
      <c r="B2930" t="s">
        <v>8024</v>
      </c>
      <c r="C2930" t="s">
        <v>2905</v>
      </c>
      <c r="D2930">
        <v>1252</v>
      </c>
      <c r="E2930" s="1">
        <f>(Comuni[[#This Row],[Popolazione2011]]/SUM(D:D))*100</f>
        <v>2.1069299247560127E-3</v>
      </c>
      <c r="F2930">
        <f t="shared" si="45"/>
        <v>1026433</v>
      </c>
      <c r="G2930" s="1">
        <f>(Comuni[[#This Row],[Popolazione2011]]/Comuni[[#This Row],[TOT POP REGIONE ]])*100</f>
        <v>0.12197581332634472</v>
      </c>
      <c r="H2930" t="str">
        <f>IF(Comuni[[#This Row],[Popolazione2011]]&gt;300000,"MAGGIORE","")</f>
        <v/>
      </c>
      <c r="I2930" t="str">
        <f>_xlfn.XLOOKUP(Comuni[[#This Row],[Regione]],Ripartizione_geografica[Regione],Ripartizione_geografica[Ripartizione geografica])</f>
        <v>Nord-est</v>
      </c>
      <c r="J2930">
        <f>_xlfn.XLOOKUP(Comuni[[#This Row],[Regione]],Ripartizione_geografica[Regione],Ripartizione_geografica[Codice Regione])</f>
        <v>4</v>
      </c>
      <c r="K2930">
        <f>_xlfn.XLOOKUP(Comuni[[#This Row],[Regione]],Table_0[Regione],Table_0[Totale])</f>
        <v>552594</v>
      </c>
      <c r="L2930">
        <f>_xlfn.XLOOKUP(Comuni[[#This Row],[Regione]],Table_0[Regione],Table_0[Guariti])</f>
        <v>548473</v>
      </c>
      <c r="M2930">
        <f>_xlfn.XLOOKUP(Comuni[[#This Row],[Regione]],Table_0[Regione],Table_0[Deceduti])</f>
        <v>3318</v>
      </c>
      <c r="N2930" s="1">
        <f>(Comuni[[#This Row],[Popolazione2011]]/Comuni[[#This Row],[Ammalati TOT]])*100</f>
        <v>0.22656778756193516</v>
      </c>
      <c r="O2930">
        <f>_xlfn.XLOOKUP(Comuni[[#This Row],[Regione]],Table_0[Regione],Table_0[TOT AREA])</f>
        <v>6168603</v>
      </c>
      <c r="P2930" s="1">
        <f>(Comuni[[#This Row],[Popolazione2011]]/Comuni[[#This Row],[Ammalati AREA]])*100</f>
        <v>2.0296329655190973E-2</v>
      </c>
    </row>
    <row r="2931" spans="1:16" x14ac:dyDescent="0.3">
      <c r="A2931" t="s">
        <v>2956</v>
      </c>
      <c r="B2931" t="s">
        <v>8024</v>
      </c>
      <c r="C2931" t="s">
        <v>2905</v>
      </c>
      <c r="D2931">
        <v>551</v>
      </c>
      <c r="E2931" s="1">
        <f>(Comuni[[#This Row],[Popolazione2011]]/SUM(D:D))*100</f>
        <v>9.2725110905795768E-4</v>
      </c>
      <c r="F2931">
        <f t="shared" si="45"/>
        <v>1026433</v>
      </c>
      <c r="G2931" s="1">
        <f>(Comuni[[#This Row],[Popolazione2011]]/Comuni[[#This Row],[TOT POP REGIONE ]])*100</f>
        <v>5.3681048836114964E-2</v>
      </c>
      <c r="H2931" t="str">
        <f>IF(Comuni[[#This Row],[Popolazione2011]]&gt;300000,"MAGGIORE","")</f>
        <v/>
      </c>
      <c r="I2931" t="str">
        <f>_xlfn.XLOOKUP(Comuni[[#This Row],[Regione]],Ripartizione_geografica[Regione],Ripartizione_geografica[Ripartizione geografica])</f>
        <v>Nord-est</v>
      </c>
      <c r="J2931">
        <f>_xlfn.XLOOKUP(Comuni[[#This Row],[Regione]],Ripartizione_geografica[Regione],Ripartizione_geografica[Codice Regione])</f>
        <v>4</v>
      </c>
      <c r="K2931">
        <f>_xlfn.XLOOKUP(Comuni[[#This Row],[Regione]],Table_0[Regione],Table_0[Totale])</f>
        <v>552594</v>
      </c>
      <c r="L2931">
        <f>_xlfn.XLOOKUP(Comuni[[#This Row],[Regione]],Table_0[Regione],Table_0[Guariti])</f>
        <v>548473</v>
      </c>
      <c r="M2931">
        <f>_xlfn.XLOOKUP(Comuni[[#This Row],[Regione]],Table_0[Regione],Table_0[Deceduti])</f>
        <v>3318</v>
      </c>
      <c r="N2931" s="1">
        <f>(Comuni[[#This Row],[Popolazione2011]]/Comuni[[#This Row],[Ammalati TOT]])*100</f>
        <v>9.9711542289637592E-2</v>
      </c>
      <c r="O2931">
        <f>_xlfn.XLOOKUP(Comuni[[#This Row],[Regione]],Table_0[Regione],Table_0[TOT AREA])</f>
        <v>6168603</v>
      </c>
      <c r="P2931" s="1">
        <f>(Comuni[[#This Row],[Popolazione2011]]/Comuni[[#This Row],[Ammalati AREA]])*100</f>
        <v>8.9323303833947487E-3</v>
      </c>
    </row>
    <row r="2932" spans="1:16" x14ac:dyDescent="0.3">
      <c r="A2932" t="s">
        <v>2957</v>
      </c>
      <c r="B2932" t="s">
        <v>8024</v>
      </c>
      <c r="C2932" t="s">
        <v>2905</v>
      </c>
      <c r="D2932">
        <v>4566</v>
      </c>
      <c r="E2932" s="1">
        <f>(Comuni[[#This Row],[Popolazione2011]]/SUM(D:D))*100</f>
        <v>7.683899390124563E-3</v>
      </c>
      <c r="F2932">
        <f t="shared" si="45"/>
        <v>1026433</v>
      </c>
      <c r="G2932" s="1">
        <f>(Comuni[[#This Row],[Popolazione2011]]/Comuni[[#This Row],[TOT POP REGIONE ]])*100</f>
        <v>0.44484150451125404</v>
      </c>
      <c r="H2932" t="str">
        <f>IF(Comuni[[#This Row],[Popolazione2011]]&gt;300000,"MAGGIORE","")</f>
        <v/>
      </c>
      <c r="I2932" t="str">
        <f>_xlfn.XLOOKUP(Comuni[[#This Row],[Regione]],Ripartizione_geografica[Regione],Ripartizione_geografica[Ripartizione geografica])</f>
        <v>Nord-est</v>
      </c>
      <c r="J2932">
        <f>_xlfn.XLOOKUP(Comuni[[#This Row],[Regione]],Ripartizione_geografica[Regione],Ripartizione_geografica[Codice Regione])</f>
        <v>4</v>
      </c>
      <c r="K2932">
        <f>_xlfn.XLOOKUP(Comuni[[#This Row],[Regione]],Table_0[Regione],Table_0[Totale])</f>
        <v>552594</v>
      </c>
      <c r="L2932">
        <f>_xlfn.XLOOKUP(Comuni[[#This Row],[Regione]],Table_0[Regione],Table_0[Guariti])</f>
        <v>548473</v>
      </c>
      <c r="M2932">
        <f>_xlfn.XLOOKUP(Comuni[[#This Row],[Regione]],Table_0[Regione],Table_0[Deceduti])</f>
        <v>3318</v>
      </c>
      <c r="N2932" s="1">
        <f>(Comuni[[#This Row],[Popolazione2011]]/Comuni[[#This Row],[Ammalati TOT]])*100</f>
        <v>0.82628475879216923</v>
      </c>
      <c r="O2932">
        <f>_xlfn.XLOOKUP(Comuni[[#This Row],[Regione]],Table_0[Regione],Table_0[TOT AREA])</f>
        <v>6168603</v>
      </c>
      <c r="P2932" s="1">
        <f>(Comuni[[#This Row],[Popolazione2011]]/Comuni[[#This Row],[Ammalati AREA]])*100</f>
        <v>7.4020000962940882E-2</v>
      </c>
    </row>
    <row r="2933" spans="1:16" x14ac:dyDescent="0.3">
      <c r="A2933" t="s">
        <v>2958</v>
      </c>
      <c r="B2933" t="s">
        <v>8024</v>
      </c>
      <c r="C2933" t="s">
        <v>2905</v>
      </c>
      <c r="D2933">
        <v>610</v>
      </c>
      <c r="E2933" s="1">
        <f>(Comuni[[#This Row],[Popolazione2011]]/SUM(D:D))*100</f>
        <v>1.0265393403363959E-3</v>
      </c>
      <c r="F2933">
        <f t="shared" si="45"/>
        <v>1026433</v>
      </c>
      <c r="G2933" s="1">
        <f>(Comuni[[#This Row],[Popolazione2011]]/Comuni[[#This Row],[TOT POP REGIONE ]])*100</f>
        <v>5.9429110326733453E-2</v>
      </c>
      <c r="H2933" t="str">
        <f>IF(Comuni[[#This Row],[Popolazione2011]]&gt;300000,"MAGGIORE","")</f>
        <v/>
      </c>
      <c r="I2933" t="str">
        <f>_xlfn.XLOOKUP(Comuni[[#This Row],[Regione]],Ripartizione_geografica[Regione],Ripartizione_geografica[Ripartizione geografica])</f>
        <v>Nord-est</v>
      </c>
      <c r="J2933">
        <f>_xlfn.XLOOKUP(Comuni[[#This Row],[Regione]],Ripartizione_geografica[Regione],Ripartizione_geografica[Codice Regione])</f>
        <v>4</v>
      </c>
      <c r="K2933">
        <f>_xlfn.XLOOKUP(Comuni[[#This Row],[Regione]],Table_0[Regione],Table_0[Totale])</f>
        <v>552594</v>
      </c>
      <c r="L2933">
        <f>_xlfn.XLOOKUP(Comuni[[#This Row],[Regione]],Table_0[Regione],Table_0[Guariti])</f>
        <v>548473</v>
      </c>
      <c r="M2933">
        <f>_xlfn.XLOOKUP(Comuni[[#This Row],[Regione]],Table_0[Regione],Table_0[Deceduti])</f>
        <v>3318</v>
      </c>
      <c r="N2933" s="1">
        <f>(Comuni[[#This Row],[Popolazione2011]]/Comuni[[#This Row],[Ammalati TOT]])*100</f>
        <v>0.11038845879615053</v>
      </c>
      <c r="O2933">
        <f>_xlfn.XLOOKUP(Comuni[[#This Row],[Regione]],Table_0[Regione],Table_0[TOT AREA])</f>
        <v>6168603</v>
      </c>
      <c r="P2933" s="1">
        <f>(Comuni[[#This Row],[Popolazione2011]]/Comuni[[#This Row],[Ammalati AREA]])*100</f>
        <v>9.8887868128326624E-3</v>
      </c>
    </row>
    <row r="2934" spans="1:16" x14ac:dyDescent="0.3">
      <c r="A2934" t="s">
        <v>2959</v>
      </c>
      <c r="B2934" t="s">
        <v>8024</v>
      </c>
      <c r="C2934" t="s">
        <v>2905</v>
      </c>
      <c r="D2934">
        <v>898</v>
      </c>
      <c r="E2934" s="1">
        <f>(Comuni[[#This Row],[Popolazione2011]]/SUM(D:D))*100</f>
        <v>1.511200537085383E-3</v>
      </c>
      <c r="F2934">
        <f t="shared" si="45"/>
        <v>1026433</v>
      </c>
      <c r="G2934" s="1">
        <f>(Comuni[[#This Row],[Popolazione2011]]/Comuni[[#This Row],[TOT POP REGIONE ]])*100</f>
        <v>8.7487444382633839E-2</v>
      </c>
      <c r="H2934" t="str">
        <f>IF(Comuni[[#This Row],[Popolazione2011]]&gt;300000,"MAGGIORE","")</f>
        <v/>
      </c>
      <c r="I2934" t="str">
        <f>_xlfn.XLOOKUP(Comuni[[#This Row],[Regione]],Ripartizione_geografica[Regione],Ripartizione_geografica[Ripartizione geografica])</f>
        <v>Nord-est</v>
      </c>
      <c r="J2934">
        <f>_xlfn.XLOOKUP(Comuni[[#This Row],[Regione]],Ripartizione_geografica[Regione],Ripartizione_geografica[Codice Regione])</f>
        <v>4</v>
      </c>
      <c r="K2934">
        <f>_xlfn.XLOOKUP(Comuni[[#This Row],[Regione]],Table_0[Regione],Table_0[Totale])</f>
        <v>552594</v>
      </c>
      <c r="L2934">
        <f>_xlfn.XLOOKUP(Comuni[[#This Row],[Regione]],Table_0[Regione],Table_0[Guariti])</f>
        <v>548473</v>
      </c>
      <c r="M2934">
        <f>_xlfn.XLOOKUP(Comuni[[#This Row],[Regione]],Table_0[Regione],Table_0[Deceduti])</f>
        <v>3318</v>
      </c>
      <c r="N2934" s="1">
        <f>(Comuni[[#This Row],[Popolazione2011]]/Comuni[[#This Row],[Ammalati TOT]])*100</f>
        <v>0.16250628852285764</v>
      </c>
      <c r="O2934">
        <f>_xlfn.XLOOKUP(Comuni[[#This Row],[Regione]],Table_0[Regione],Table_0[TOT AREA])</f>
        <v>6168603</v>
      </c>
      <c r="P2934" s="1">
        <f>(Comuni[[#This Row],[Popolazione2011]]/Comuni[[#This Row],[Ammalati AREA]])*100</f>
        <v>1.4557591078563492E-2</v>
      </c>
    </row>
    <row r="2935" spans="1:16" x14ac:dyDescent="0.3">
      <c r="A2935" t="s">
        <v>2960</v>
      </c>
      <c r="B2935" t="s">
        <v>8024</v>
      </c>
      <c r="C2935" t="s">
        <v>2905</v>
      </c>
      <c r="D2935">
        <v>1098</v>
      </c>
      <c r="E2935" s="1">
        <f>(Comuni[[#This Row],[Popolazione2011]]/SUM(D:D))*100</f>
        <v>1.8477708126055127E-3</v>
      </c>
      <c r="F2935">
        <f t="shared" si="45"/>
        <v>1026433</v>
      </c>
      <c r="G2935" s="1">
        <f>(Comuni[[#This Row],[Popolazione2011]]/Comuni[[#This Row],[TOT POP REGIONE ]])*100</f>
        <v>0.10697239858812023</v>
      </c>
      <c r="H2935" t="str">
        <f>IF(Comuni[[#This Row],[Popolazione2011]]&gt;300000,"MAGGIORE","")</f>
        <v/>
      </c>
      <c r="I2935" t="str">
        <f>_xlfn.XLOOKUP(Comuni[[#This Row],[Regione]],Ripartizione_geografica[Regione],Ripartizione_geografica[Ripartizione geografica])</f>
        <v>Nord-est</v>
      </c>
      <c r="J2935">
        <f>_xlfn.XLOOKUP(Comuni[[#This Row],[Regione]],Ripartizione_geografica[Regione],Ripartizione_geografica[Codice Regione])</f>
        <v>4</v>
      </c>
      <c r="K2935">
        <f>_xlfn.XLOOKUP(Comuni[[#This Row],[Regione]],Table_0[Regione],Table_0[Totale])</f>
        <v>552594</v>
      </c>
      <c r="L2935">
        <f>_xlfn.XLOOKUP(Comuni[[#This Row],[Regione]],Table_0[Regione],Table_0[Guariti])</f>
        <v>548473</v>
      </c>
      <c r="M2935">
        <f>_xlfn.XLOOKUP(Comuni[[#This Row],[Regione]],Table_0[Regione],Table_0[Deceduti])</f>
        <v>3318</v>
      </c>
      <c r="N2935" s="1">
        <f>(Comuni[[#This Row],[Popolazione2011]]/Comuni[[#This Row],[Ammalati TOT]])*100</f>
        <v>0.19869922583307092</v>
      </c>
      <c r="O2935">
        <f>_xlfn.XLOOKUP(Comuni[[#This Row],[Regione]],Table_0[Regione],Table_0[TOT AREA])</f>
        <v>6168603</v>
      </c>
      <c r="P2935" s="1">
        <f>(Comuni[[#This Row],[Popolazione2011]]/Comuni[[#This Row],[Ammalati AREA]])*100</f>
        <v>1.7799816263098792E-2</v>
      </c>
    </row>
    <row r="2936" spans="1:16" x14ac:dyDescent="0.3">
      <c r="A2936" t="s">
        <v>2961</v>
      </c>
      <c r="B2936" t="s">
        <v>8024</v>
      </c>
      <c r="C2936" t="s">
        <v>2905</v>
      </c>
      <c r="D2936">
        <v>481</v>
      </c>
      <c r="E2936" s="1">
        <f>(Comuni[[#This Row],[Popolazione2011]]/SUM(D:D))*100</f>
        <v>8.0945151262591219E-4</v>
      </c>
      <c r="F2936">
        <f t="shared" si="45"/>
        <v>1026433</v>
      </c>
      <c r="G2936" s="1">
        <f>(Comuni[[#This Row],[Popolazione2011]]/Comuni[[#This Row],[TOT POP REGIONE ]])*100</f>
        <v>4.6861314864194738E-2</v>
      </c>
      <c r="H2936" t="str">
        <f>IF(Comuni[[#This Row],[Popolazione2011]]&gt;300000,"MAGGIORE","")</f>
        <v/>
      </c>
      <c r="I2936" t="str">
        <f>_xlfn.XLOOKUP(Comuni[[#This Row],[Regione]],Ripartizione_geografica[Regione],Ripartizione_geografica[Ripartizione geografica])</f>
        <v>Nord-est</v>
      </c>
      <c r="J2936">
        <f>_xlfn.XLOOKUP(Comuni[[#This Row],[Regione]],Ripartizione_geografica[Regione],Ripartizione_geografica[Codice Regione])</f>
        <v>4</v>
      </c>
      <c r="K2936">
        <f>_xlfn.XLOOKUP(Comuni[[#This Row],[Regione]],Table_0[Regione],Table_0[Totale])</f>
        <v>552594</v>
      </c>
      <c r="L2936">
        <f>_xlfn.XLOOKUP(Comuni[[#This Row],[Regione]],Table_0[Regione],Table_0[Guariti])</f>
        <v>548473</v>
      </c>
      <c r="M2936">
        <f>_xlfn.XLOOKUP(Comuni[[#This Row],[Regione]],Table_0[Regione],Table_0[Deceduti])</f>
        <v>3318</v>
      </c>
      <c r="N2936" s="1">
        <f>(Comuni[[#This Row],[Popolazione2011]]/Comuni[[#This Row],[Ammalati TOT]])*100</f>
        <v>8.7044014231062949E-2</v>
      </c>
      <c r="O2936">
        <f>_xlfn.XLOOKUP(Comuni[[#This Row],[Regione]],Table_0[Regione],Table_0[TOT AREA])</f>
        <v>6168603</v>
      </c>
      <c r="P2936" s="1">
        <f>(Comuni[[#This Row],[Popolazione2011]]/Comuni[[#This Row],[Ammalati AREA]])*100</f>
        <v>7.7975515688073951E-3</v>
      </c>
    </row>
    <row r="2937" spans="1:16" x14ac:dyDescent="0.3">
      <c r="A2937" t="s">
        <v>2962</v>
      </c>
      <c r="B2937" t="s">
        <v>8024</v>
      </c>
      <c r="C2937" t="s">
        <v>2905</v>
      </c>
      <c r="D2937">
        <v>3130</v>
      </c>
      <c r="E2937" s="1">
        <f>(Comuni[[#This Row],[Popolazione2011]]/SUM(D:D))*100</f>
        <v>5.2673248118900321E-3</v>
      </c>
      <c r="F2937">
        <f t="shared" si="45"/>
        <v>1026433</v>
      </c>
      <c r="G2937" s="1">
        <f>(Comuni[[#This Row],[Popolazione2011]]/Comuni[[#This Row],[TOT POP REGIONE ]])*100</f>
        <v>0.30493953331586182</v>
      </c>
      <c r="H2937" t="str">
        <f>IF(Comuni[[#This Row],[Popolazione2011]]&gt;300000,"MAGGIORE","")</f>
        <v/>
      </c>
      <c r="I2937" t="str">
        <f>_xlfn.XLOOKUP(Comuni[[#This Row],[Regione]],Ripartizione_geografica[Regione],Ripartizione_geografica[Ripartizione geografica])</f>
        <v>Nord-est</v>
      </c>
      <c r="J2937">
        <f>_xlfn.XLOOKUP(Comuni[[#This Row],[Regione]],Ripartizione_geografica[Regione],Ripartizione_geografica[Codice Regione])</f>
        <v>4</v>
      </c>
      <c r="K2937">
        <f>_xlfn.XLOOKUP(Comuni[[#This Row],[Regione]],Table_0[Regione],Table_0[Totale])</f>
        <v>552594</v>
      </c>
      <c r="L2937">
        <f>_xlfn.XLOOKUP(Comuni[[#This Row],[Regione]],Table_0[Regione],Table_0[Guariti])</f>
        <v>548473</v>
      </c>
      <c r="M2937">
        <f>_xlfn.XLOOKUP(Comuni[[#This Row],[Regione]],Table_0[Regione],Table_0[Deceduti])</f>
        <v>3318</v>
      </c>
      <c r="N2937" s="1">
        <f>(Comuni[[#This Row],[Popolazione2011]]/Comuni[[#This Row],[Ammalati TOT]])*100</f>
        <v>0.56641946890483796</v>
      </c>
      <c r="O2937">
        <f>_xlfn.XLOOKUP(Comuni[[#This Row],[Regione]],Table_0[Regione],Table_0[TOT AREA])</f>
        <v>6168603</v>
      </c>
      <c r="P2937" s="1">
        <f>(Comuni[[#This Row],[Popolazione2011]]/Comuni[[#This Row],[Ammalati AREA]])*100</f>
        <v>5.0740824137977432E-2</v>
      </c>
    </row>
    <row r="2938" spans="1:16" x14ac:dyDescent="0.3">
      <c r="A2938" t="s">
        <v>2963</v>
      </c>
      <c r="B2938" t="s">
        <v>8024</v>
      </c>
      <c r="C2938" t="s">
        <v>2905</v>
      </c>
      <c r="D2938">
        <v>1435</v>
      </c>
      <c r="E2938" s="1">
        <f>(Comuni[[#This Row],[Popolazione2011]]/SUM(D:D))*100</f>
        <v>2.4148917268569316E-3</v>
      </c>
      <c r="F2938">
        <f t="shared" si="45"/>
        <v>1026433</v>
      </c>
      <c r="G2938" s="1">
        <f>(Comuni[[#This Row],[Popolazione2011]]/Comuni[[#This Row],[TOT POP REGIONE ]])*100</f>
        <v>0.13980454642436477</v>
      </c>
      <c r="H2938" t="str">
        <f>IF(Comuni[[#This Row],[Popolazione2011]]&gt;300000,"MAGGIORE","")</f>
        <v/>
      </c>
      <c r="I2938" t="str">
        <f>_xlfn.XLOOKUP(Comuni[[#This Row],[Regione]],Ripartizione_geografica[Regione],Ripartizione_geografica[Ripartizione geografica])</f>
        <v>Nord-est</v>
      </c>
      <c r="J2938">
        <f>_xlfn.XLOOKUP(Comuni[[#This Row],[Regione]],Ripartizione_geografica[Regione],Ripartizione_geografica[Codice Regione])</f>
        <v>4</v>
      </c>
      <c r="K2938">
        <f>_xlfn.XLOOKUP(Comuni[[#This Row],[Regione]],Table_0[Regione],Table_0[Totale])</f>
        <v>552594</v>
      </c>
      <c r="L2938">
        <f>_xlfn.XLOOKUP(Comuni[[#This Row],[Regione]],Table_0[Regione],Table_0[Guariti])</f>
        <v>548473</v>
      </c>
      <c r="M2938">
        <f>_xlfn.XLOOKUP(Comuni[[#This Row],[Regione]],Table_0[Regione],Table_0[Deceduti])</f>
        <v>3318</v>
      </c>
      <c r="N2938" s="1">
        <f>(Comuni[[#This Row],[Popolazione2011]]/Comuni[[#This Row],[Ammalati TOT]])*100</f>
        <v>0.25968432520078033</v>
      </c>
      <c r="O2938">
        <f>_xlfn.XLOOKUP(Comuni[[#This Row],[Regione]],Table_0[Regione],Table_0[TOT AREA])</f>
        <v>6168603</v>
      </c>
      <c r="P2938" s="1">
        <f>(Comuni[[#This Row],[Popolazione2011]]/Comuni[[#This Row],[Ammalati AREA]])*100</f>
        <v>2.3262965699040773E-2</v>
      </c>
    </row>
    <row r="2939" spans="1:16" x14ac:dyDescent="0.3">
      <c r="A2939" t="s">
        <v>2964</v>
      </c>
      <c r="B2939" t="s">
        <v>8024</v>
      </c>
      <c r="C2939" t="s">
        <v>2905</v>
      </c>
      <c r="D2939">
        <v>1321</v>
      </c>
      <c r="E2939" s="1">
        <f>(Comuni[[#This Row],[Popolazione2011]]/SUM(D:D))*100</f>
        <v>2.2230466698104578E-3</v>
      </c>
      <c r="F2939">
        <f t="shared" si="45"/>
        <v>1026433</v>
      </c>
      <c r="G2939" s="1">
        <f>(Comuni[[#This Row],[Popolazione2011]]/Comuni[[#This Row],[TOT POP REGIONE ]])*100</f>
        <v>0.12869812252723753</v>
      </c>
      <c r="H2939" t="str">
        <f>IF(Comuni[[#This Row],[Popolazione2011]]&gt;300000,"MAGGIORE","")</f>
        <v/>
      </c>
      <c r="I2939" t="str">
        <f>_xlfn.XLOOKUP(Comuni[[#This Row],[Regione]],Ripartizione_geografica[Regione],Ripartizione_geografica[Ripartizione geografica])</f>
        <v>Nord-est</v>
      </c>
      <c r="J2939">
        <f>_xlfn.XLOOKUP(Comuni[[#This Row],[Regione]],Ripartizione_geografica[Regione],Ripartizione_geografica[Codice Regione])</f>
        <v>4</v>
      </c>
      <c r="K2939">
        <f>_xlfn.XLOOKUP(Comuni[[#This Row],[Regione]],Table_0[Regione],Table_0[Totale])</f>
        <v>552594</v>
      </c>
      <c r="L2939">
        <f>_xlfn.XLOOKUP(Comuni[[#This Row],[Regione]],Table_0[Regione],Table_0[Guariti])</f>
        <v>548473</v>
      </c>
      <c r="M2939">
        <f>_xlfn.XLOOKUP(Comuni[[#This Row],[Regione]],Table_0[Regione],Table_0[Deceduti])</f>
        <v>3318</v>
      </c>
      <c r="N2939" s="1">
        <f>(Comuni[[#This Row],[Popolazione2011]]/Comuni[[#This Row],[Ammalati TOT]])*100</f>
        <v>0.23905435093395877</v>
      </c>
      <c r="O2939">
        <f>_xlfn.XLOOKUP(Comuni[[#This Row],[Regione]],Table_0[Regione],Table_0[TOT AREA])</f>
        <v>6168603</v>
      </c>
      <c r="P2939" s="1">
        <f>(Comuni[[#This Row],[Popolazione2011]]/Comuni[[#This Row],[Ammalati AREA]])*100</f>
        <v>2.1414897343855651E-2</v>
      </c>
    </row>
    <row r="2940" spans="1:16" x14ac:dyDescent="0.3">
      <c r="A2940" t="s">
        <v>2965</v>
      </c>
      <c r="B2940" t="s">
        <v>8024</v>
      </c>
      <c r="C2940" t="s">
        <v>2905</v>
      </c>
      <c r="D2940">
        <v>321</v>
      </c>
      <c r="E2940" s="1">
        <f>(Comuni[[#This Row],[Popolazione2011]]/SUM(D:D))*100</f>
        <v>5.4019529220980837E-4</v>
      </c>
      <c r="F2940">
        <f t="shared" si="45"/>
        <v>1026433</v>
      </c>
      <c r="G2940" s="1">
        <f>(Comuni[[#This Row],[Popolazione2011]]/Comuni[[#This Row],[TOT POP REGIONE ]])*100</f>
        <v>3.1273351499805639E-2</v>
      </c>
      <c r="H2940" t="str">
        <f>IF(Comuni[[#This Row],[Popolazione2011]]&gt;300000,"MAGGIORE","")</f>
        <v/>
      </c>
      <c r="I2940" t="str">
        <f>_xlfn.XLOOKUP(Comuni[[#This Row],[Regione]],Ripartizione_geografica[Regione],Ripartizione_geografica[Ripartizione geografica])</f>
        <v>Nord-est</v>
      </c>
      <c r="J2940">
        <f>_xlfn.XLOOKUP(Comuni[[#This Row],[Regione]],Ripartizione_geografica[Regione],Ripartizione_geografica[Codice Regione])</f>
        <v>4</v>
      </c>
      <c r="K2940">
        <f>_xlfn.XLOOKUP(Comuni[[#This Row],[Regione]],Table_0[Regione],Table_0[Totale])</f>
        <v>552594</v>
      </c>
      <c r="L2940">
        <f>_xlfn.XLOOKUP(Comuni[[#This Row],[Regione]],Table_0[Regione],Table_0[Guariti])</f>
        <v>548473</v>
      </c>
      <c r="M2940">
        <f>_xlfn.XLOOKUP(Comuni[[#This Row],[Regione]],Table_0[Regione],Table_0[Deceduti])</f>
        <v>3318</v>
      </c>
      <c r="N2940" s="1">
        <f>(Comuni[[#This Row],[Popolazione2011]]/Comuni[[#This Row],[Ammalati TOT]])*100</f>
        <v>5.8089664382892321E-2</v>
      </c>
      <c r="O2940">
        <f>_xlfn.XLOOKUP(Comuni[[#This Row],[Regione]],Table_0[Regione],Table_0[TOT AREA])</f>
        <v>6168603</v>
      </c>
      <c r="P2940" s="1">
        <f>(Comuni[[#This Row],[Popolazione2011]]/Comuni[[#This Row],[Ammalati AREA]])*100</f>
        <v>5.2037714211791552E-3</v>
      </c>
    </row>
    <row r="2941" spans="1:16" x14ac:dyDescent="0.3">
      <c r="A2941" t="s">
        <v>2966</v>
      </c>
      <c r="B2941" t="s">
        <v>8024</v>
      </c>
      <c r="C2941" t="s">
        <v>2905</v>
      </c>
      <c r="D2941">
        <v>381</v>
      </c>
      <c r="E2941" s="1">
        <f>(Comuni[[#This Row],[Popolazione2011]]/SUM(D:D))*100</f>
        <v>6.4116637486584722E-4</v>
      </c>
      <c r="F2941">
        <f t="shared" si="45"/>
        <v>1026433</v>
      </c>
      <c r="G2941" s="1">
        <f>(Comuni[[#This Row],[Popolazione2011]]/Comuni[[#This Row],[TOT POP REGIONE ]])*100</f>
        <v>3.7118837761451549E-2</v>
      </c>
      <c r="H2941" t="str">
        <f>IF(Comuni[[#This Row],[Popolazione2011]]&gt;300000,"MAGGIORE","")</f>
        <v/>
      </c>
      <c r="I2941" t="str">
        <f>_xlfn.XLOOKUP(Comuni[[#This Row],[Regione]],Ripartizione_geografica[Regione],Ripartizione_geografica[Ripartizione geografica])</f>
        <v>Nord-est</v>
      </c>
      <c r="J2941">
        <f>_xlfn.XLOOKUP(Comuni[[#This Row],[Regione]],Ripartizione_geografica[Regione],Ripartizione_geografica[Codice Regione])</f>
        <v>4</v>
      </c>
      <c r="K2941">
        <f>_xlfn.XLOOKUP(Comuni[[#This Row],[Regione]],Table_0[Regione],Table_0[Totale])</f>
        <v>552594</v>
      </c>
      <c r="L2941">
        <f>_xlfn.XLOOKUP(Comuni[[#This Row],[Regione]],Table_0[Regione],Table_0[Guariti])</f>
        <v>548473</v>
      </c>
      <c r="M2941">
        <f>_xlfn.XLOOKUP(Comuni[[#This Row],[Regione]],Table_0[Regione],Table_0[Deceduti])</f>
        <v>3318</v>
      </c>
      <c r="N2941" s="1">
        <f>(Comuni[[#This Row],[Popolazione2011]]/Comuni[[#This Row],[Ammalati TOT]])*100</f>
        <v>6.8947545575956309E-2</v>
      </c>
      <c r="O2941">
        <f>_xlfn.XLOOKUP(Comuni[[#This Row],[Regione]],Table_0[Regione],Table_0[TOT AREA])</f>
        <v>6168603</v>
      </c>
      <c r="P2941" s="1">
        <f>(Comuni[[#This Row],[Popolazione2011]]/Comuni[[#This Row],[Ammalati AREA]])*100</f>
        <v>6.1764389765397451E-3</v>
      </c>
    </row>
    <row r="2942" spans="1:16" x14ac:dyDescent="0.3">
      <c r="A2942" t="s">
        <v>2967</v>
      </c>
      <c r="B2942" t="s">
        <v>8024</v>
      </c>
      <c r="C2942" t="s">
        <v>2905</v>
      </c>
      <c r="D2942">
        <v>2465</v>
      </c>
      <c r="E2942" s="1">
        <f>(Comuni[[#This Row],[Popolazione2011]]/SUM(D:D))*100</f>
        <v>4.1482286457855998E-3</v>
      </c>
      <c r="F2942">
        <f t="shared" si="45"/>
        <v>1026433</v>
      </c>
      <c r="G2942" s="1">
        <f>(Comuni[[#This Row],[Popolazione2011]]/Comuni[[#This Row],[TOT POP REGIONE ]])*100</f>
        <v>0.24015206058261965</v>
      </c>
      <c r="H2942" t="str">
        <f>IF(Comuni[[#This Row],[Popolazione2011]]&gt;300000,"MAGGIORE","")</f>
        <v/>
      </c>
      <c r="I2942" t="str">
        <f>_xlfn.XLOOKUP(Comuni[[#This Row],[Regione]],Ripartizione_geografica[Regione],Ripartizione_geografica[Ripartizione geografica])</f>
        <v>Nord-est</v>
      </c>
      <c r="J2942">
        <f>_xlfn.XLOOKUP(Comuni[[#This Row],[Regione]],Ripartizione_geografica[Regione],Ripartizione_geografica[Codice Regione])</f>
        <v>4</v>
      </c>
      <c r="K2942">
        <f>_xlfn.XLOOKUP(Comuni[[#This Row],[Regione]],Table_0[Regione],Table_0[Totale])</f>
        <v>552594</v>
      </c>
      <c r="L2942">
        <f>_xlfn.XLOOKUP(Comuni[[#This Row],[Regione]],Table_0[Regione],Table_0[Guariti])</f>
        <v>548473</v>
      </c>
      <c r="M2942">
        <f>_xlfn.XLOOKUP(Comuni[[#This Row],[Regione]],Table_0[Regione],Table_0[Deceduti])</f>
        <v>3318</v>
      </c>
      <c r="N2942" s="1">
        <f>(Comuni[[#This Row],[Popolazione2011]]/Comuni[[#This Row],[Ammalati TOT]])*100</f>
        <v>0.44607795234837871</v>
      </c>
      <c r="O2942">
        <f>_xlfn.XLOOKUP(Comuni[[#This Row],[Regione]],Table_0[Regione],Table_0[TOT AREA])</f>
        <v>6168603</v>
      </c>
      <c r="P2942" s="1">
        <f>(Comuni[[#This Row],[Popolazione2011]]/Comuni[[#This Row],[Ammalati AREA]])*100</f>
        <v>3.9960425399397564E-2</v>
      </c>
    </row>
    <row r="2943" spans="1:16" x14ac:dyDescent="0.3">
      <c r="A2943" t="s">
        <v>2968</v>
      </c>
      <c r="B2943" t="s">
        <v>8024</v>
      </c>
      <c r="C2943" t="s">
        <v>2905</v>
      </c>
      <c r="D2943">
        <v>743</v>
      </c>
      <c r="E2943" s="1">
        <f>(Comuni[[#This Row],[Popolazione2011]]/SUM(D:D))*100</f>
        <v>1.2503585735572822E-3</v>
      </c>
      <c r="F2943">
        <f t="shared" si="45"/>
        <v>1026433</v>
      </c>
      <c r="G2943" s="1">
        <f>(Comuni[[#This Row],[Popolazione2011]]/Comuni[[#This Row],[TOT POP REGIONE ]])*100</f>
        <v>7.2386604873381888E-2</v>
      </c>
      <c r="H2943" t="str">
        <f>IF(Comuni[[#This Row],[Popolazione2011]]&gt;300000,"MAGGIORE","")</f>
        <v/>
      </c>
      <c r="I2943" t="str">
        <f>_xlfn.XLOOKUP(Comuni[[#This Row],[Regione]],Ripartizione_geografica[Regione],Ripartizione_geografica[Ripartizione geografica])</f>
        <v>Nord-est</v>
      </c>
      <c r="J2943">
        <f>_xlfn.XLOOKUP(Comuni[[#This Row],[Regione]],Ripartizione_geografica[Regione],Ripartizione_geografica[Codice Regione])</f>
        <v>4</v>
      </c>
      <c r="K2943">
        <f>_xlfn.XLOOKUP(Comuni[[#This Row],[Regione]],Table_0[Regione],Table_0[Totale])</f>
        <v>552594</v>
      </c>
      <c r="L2943">
        <f>_xlfn.XLOOKUP(Comuni[[#This Row],[Regione]],Table_0[Regione],Table_0[Guariti])</f>
        <v>548473</v>
      </c>
      <c r="M2943">
        <f>_xlfn.XLOOKUP(Comuni[[#This Row],[Regione]],Table_0[Regione],Table_0[Deceduti])</f>
        <v>3318</v>
      </c>
      <c r="N2943" s="1">
        <f>(Comuni[[#This Row],[Popolazione2011]]/Comuni[[#This Row],[Ammalati TOT]])*100</f>
        <v>0.13445676210744234</v>
      </c>
      <c r="O2943">
        <f>_xlfn.XLOOKUP(Comuni[[#This Row],[Regione]],Table_0[Regione],Table_0[TOT AREA])</f>
        <v>6168603</v>
      </c>
      <c r="P2943" s="1">
        <f>(Comuni[[#This Row],[Popolazione2011]]/Comuni[[#This Row],[Ammalati AREA]])*100</f>
        <v>1.2044866560548637E-2</v>
      </c>
    </row>
    <row r="2944" spans="1:16" x14ac:dyDescent="0.3">
      <c r="A2944" t="s">
        <v>2969</v>
      </c>
      <c r="B2944" t="s">
        <v>8024</v>
      </c>
      <c r="C2944" t="s">
        <v>2905</v>
      </c>
      <c r="D2944">
        <v>2271</v>
      </c>
      <c r="E2944" s="1">
        <f>(Comuni[[#This Row],[Popolazione2011]]/SUM(D:D))*100</f>
        <v>3.8217554785310737E-3</v>
      </c>
      <c r="F2944">
        <f t="shared" si="45"/>
        <v>1026433</v>
      </c>
      <c r="G2944" s="1">
        <f>(Comuni[[#This Row],[Popolazione2011]]/Comuni[[#This Row],[TOT POP REGIONE ]])*100</f>
        <v>0.22125165500329783</v>
      </c>
      <c r="H2944" t="str">
        <f>IF(Comuni[[#This Row],[Popolazione2011]]&gt;300000,"MAGGIORE","")</f>
        <v/>
      </c>
      <c r="I2944" t="str">
        <f>_xlfn.XLOOKUP(Comuni[[#This Row],[Regione]],Ripartizione_geografica[Regione],Ripartizione_geografica[Ripartizione geografica])</f>
        <v>Nord-est</v>
      </c>
      <c r="J2944">
        <f>_xlfn.XLOOKUP(Comuni[[#This Row],[Regione]],Ripartizione_geografica[Regione],Ripartizione_geografica[Codice Regione])</f>
        <v>4</v>
      </c>
      <c r="K2944">
        <f>_xlfn.XLOOKUP(Comuni[[#This Row],[Regione]],Table_0[Regione],Table_0[Totale])</f>
        <v>552594</v>
      </c>
      <c r="L2944">
        <f>_xlfn.XLOOKUP(Comuni[[#This Row],[Regione]],Table_0[Regione],Table_0[Guariti])</f>
        <v>548473</v>
      </c>
      <c r="M2944">
        <f>_xlfn.XLOOKUP(Comuni[[#This Row],[Regione]],Table_0[Regione],Table_0[Deceduti])</f>
        <v>3318</v>
      </c>
      <c r="N2944" s="1">
        <f>(Comuni[[#This Row],[Popolazione2011]]/Comuni[[#This Row],[Ammalati TOT]])*100</f>
        <v>0.41097080315747186</v>
      </c>
      <c r="O2944">
        <f>_xlfn.XLOOKUP(Comuni[[#This Row],[Regione]],Table_0[Regione],Table_0[TOT AREA])</f>
        <v>6168603</v>
      </c>
      <c r="P2944" s="1">
        <f>(Comuni[[#This Row],[Popolazione2011]]/Comuni[[#This Row],[Ammalati AREA]])*100</f>
        <v>3.6815466970398322E-2</v>
      </c>
    </row>
    <row r="2945" spans="1:16" x14ac:dyDescent="0.3">
      <c r="A2945" t="s">
        <v>2970</v>
      </c>
      <c r="B2945" t="s">
        <v>8024</v>
      </c>
      <c r="C2945" t="s">
        <v>2905</v>
      </c>
      <c r="D2945">
        <v>1183</v>
      </c>
      <c r="E2945" s="1">
        <f>(Comuni[[#This Row],[Popolazione2011]]/SUM(D:D))*100</f>
        <v>1.9908131797015676E-3</v>
      </c>
      <c r="F2945">
        <f t="shared" si="45"/>
        <v>1026433</v>
      </c>
      <c r="G2945" s="1">
        <f>(Comuni[[#This Row],[Popolazione2011]]/Comuni[[#This Row],[TOT POP REGIONE ]])*100</f>
        <v>0.11525350412545192</v>
      </c>
      <c r="H2945" t="str">
        <f>IF(Comuni[[#This Row],[Popolazione2011]]&gt;300000,"MAGGIORE","")</f>
        <v/>
      </c>
      <c r="I2945" t="str">
        <f>_xlfn.XLOOKUP(Comuni[[#This Row],[Regione]],Ripartizione_geografica[Regione],Ripartizione_geografica[Ripartizione geografica])</f>
        <v>Nord-est</v>
      </c>
      <c r="J2945">
        <f>_xlfn.XLOOKUP(Comuni[[#This Row],[Regione]],Ripartizione_geografica[Regione],Ripartizione_geografica[Codice Regione])</f>
        <v>4</v>
      </c>
      <c r="K2945">
        <f>_xlfn.XLOOKUP(Comuni[[#This Row],[Regione]],Table_0[Regione],Table_0[Totale])</f>
        <v>552594</v>
      </c>
      <c r="L2945">
        <f>_xlfn.XLOOKUP(Comuni[[#This Row],[Regione]],Table_0[Regione],Table_0[Guariti])</f>
        <v>548473</v>
      </c>
      <c r="M2945">
        <f>_xlfn.XLOOKUP(Comuni[[#This Row],[Regione]],Table_0[Regione],Table_0[Deceduti])</f>
        <v>3318</v>
      </c>
      <c r="N2945" s="1">
        <f>(Comuni[[#This Row],[Popolazione2011]]/Comuni[[#This Row],[Ammalati TOT]])*100</f>
        <v>0.2140812241899116</v>
      </c>
      <c r="O2945">
        <f>_xlfn.XLOOKUP(Comuni[[#This Row],[Regione]],Table_0[Regione],Table_0[TOT AREA])</f>
        <v>6168603</v>
      </c>
      <c r="P2945" s="1">
        <f>(Comuni[[#This Row],[Popolazione2011]]/Comuni[[#This Row],[Ammalati AREA]])*100</f>
        <v>1.9177761966526295E-2</v>
      </c>
    </row>
    <row r="2946" spans="1:16" x14ac:dyDescent="0.3">
      <c r="A2946" t="s">
        <v>2971</v>
      </c>
      <c r="B2946" t="s">
        <v>8024</v>
      </c>
      <c r="C2946" t="s">
        <v>2905</v>
      </c>
      <c r="D2946">
        <v>2625</v>
      </c>
      <c r="E2946" s="1">
        <f>(Comuni[[#This Row],[Popolazione2011]]/SUM(D:D))*100</f>
        <v>4.4174848662017043E-3</v>
      </c>
      <c r="F2946">
        <f t="shared" ref="F2946:F3009" si="46">SUMIFS(D:D,B:B,B2946)</f>
        <v>1026433</v>
      </c>
      <c r="G2946" s="1">
        <f>(Comuni[[#This Row],[Popolazione2011]]/Comuni[[#This Row],[TOT POP REGIONE ]])*100</f>
        <v>0.25574002394700868</v>
      </c>
      <c r="H2946" t="str">
        <f>IF(Comuni[[#This Row],[Popolazione2011]]&gt;300000,"MAGGIORE","")</f>
        <v/>
      </c>
      <c r="I2946" t="str">
        <f>_xlfn.XLOOKUP(Comuni[[#This Row],[Regione]],Ripartizione_geografica[Regione],Ripartizione_geografica[Ripartizione geografica])</f>
        <v>Nord-est</v>
      </c>
      <c r="J2946">
        <f>_xlfn.XLOOKUP(Comuni[[#This Row],[Regione]],Ripartizione_geografica[Regione],Ripartizione_geografica[Codice Regione])</f>
        <v>4</v>
      </c>
      <c r="K2946">
        <f>_xlfn.XLOOKUP(Comuni[[#This Row],[Regione]],Table_0[Regione],Table_0[Totale])</f>
        <v>552594</v>
      </c>
      <c r="L2946">
        <f>_xlfn.XLOOKUP(Comuni[[#This Row],[Regione]],Table_0[Regione],Table_0[Guariti])</f>
        <v>548473</v>
      </c>
      <c r="M2946">
        <f>_xlfn.XLOOKUP(Comuni[[#This Row],[Regione]],Table_0[Regione],Table_0[Deceduti])</f>
        <v>3318</v>
      </c>
      <c r="N2946" s="1">
        <f>(Comuni[[#This Row],[Popolazione2011]]/Comuni[[#This Row],[Ammalati TOT]])*100</f>
        <v>0.47503230219654935</v>
      </c>
      <c r="O2946">
        <f>_xlfn.XLOOKUP(Comuni[[#This Row],[Regione]],Table_0[Regione],Table_0[TOT AREA])</f>
        <v>6168603</v>
      </c>
      <c r="P2946" s="1">
        <f>(Comuni[[#This Row],[Popolazione2011]]/Comuni[[#This Row],[Ammalati AREA]])*100</f>
        <v>4.2554205547025797E-2</v>
      </c>
    </row>
    <row r="2947" spans="1:16" x14ac:dyDescent="0.3">
      <c r="A2947" t="s">
        <v>2972</v>
      </c>
      <c r="B2947" t="s">
        <v>8024</v>
      </c>
      <c r="C2947" t="s">
        <v>2905</v>
      </c>
      <c r="D2947">
        <v>1087</v>
      </c>
      <c r="E2947" s="1">
        <f>(Comuni[[#This Row],[Popolazione2011]]/SUM(D:D))*100</f>
        <v>1.8292594474519056E-3</v>
      </c>
      <c r="F2947">
        <f t="shared" si="46"/>
        <v>1026433</v>
      </c>
      <c r="G2947" s="1">
        <f>(Comuni[[#This Row],[Popolazione2011]]/Comuni[[#This Row],[TOT POP REGIONE ]])*100</f>
        <v>0.10590072610681847</v>
      </c>
      <c r="H2947" t="str">
        <f>IF(Comuni[[#This Row],[Popolazione2011]]&gt;300000,"MAGGIORE","")</f>
        <v/>
      </c>
      <c r="I2947" t="str">
        <f>_xlfn.XLOOKUP(Comuni[[#This Row],[Regione]],Ripartizione_geografica[Regione],Ripartizione_geografica[Ripartizione geografica])</f>
        <v>Nord-est</v>
      </c>
      <c r="J2947">
        <f>_xlfn.XLOOKUP(Comuni[[#This Row],[Regione]],Ripartizione_geografica[Regione],Ripartizione_geografica[Codice Regione])</f>
        <v>4</v>
      </c>
      <c r="K2947">
        <f>_xlfn.XLOOKUP(Comuni[[#This Row],[Regione]],Table_0[Regione],Table_0[Totale])</f>
        <v>552594</v>
      </c>
      <c r="L2947">
        <f>_xlfn.XLOOKUP(Comuni[[#This Row],[Regione]],Table_0[Regione],Table_0[Guariti])</f>
        <v>548473</v>
      </c>
      <c r="M2947">
        <f>_xlfn.XLOOKUP(Comuni[[#This Row],[Regione]],Table_0[Regione],Table_0[Deceduti])</f>
        <v>3318</v>
      </c>
      <c r="N2947" s="1">
        <f>(Comuni[[#This Row],[Popolazione2011]]/Comuni[[#This Row],[Ammalati TOT]])*100</f>
        <v>0.19670861428100922</v>
      </c>
      <c r="O2947">
        <f>_xlfn.XLOOKUP(Comuni[[#This Row],[Regione]],Table_0[Regione],Table_0[TOT AREA])</f>
        <v>6168603</v>
      </c>
      <c r="P2947" s="1">
        <f>(Comuni[[#This Row],[Popolazione2011]]/Comuni[[#This Row],[Ammalati AREA]])*100</f>
        <v>1.7621493877949351E-2</v>
      </c>
    </row>
    <row r="2948" spans="1:16" x14ac:dyDescent="0.3">
      <c r="A2948" t="s">
        <v>2973</v>
      </c>
      <c r="B2948" t="s">
        <v>8024</v>
      </c>
      <c r="C2948" t="s">
        <v>2905</v>
      </c>
      <c r="D2948">
        <v>8636</v>
      </c>
      <c r="E2948" s="1">
        <f>(Comuni[[#This Row],[Popolazione2011]]/SUM(D:D))*100</f>
        <v>1.4533104496959205E-2</v>
      </c>
      <c r="F2948">
        <f t="shared" si="46"/>
        <v>1026433</v>
      </c>
      <c r="G2948" s="1">
        <f>(Comuni[[#This Row],[Popolazione2011]]/Comuni[[#This Row],[TOT POP REGIONE ]])*100</f>
        <v>0.84136032259290194</v>
      </c>
      <c r="H2948" t="str">
        <f>IF(Comuni[[#This Row],[Popolazione2011]]&gt;300000,"MAGGIORE","")</f>
        <v/>
      </c>
      <c r="I2948" t="str">
        <f>_xlfn.XLOOKUP(Comuni[[#This Row],[Regione]],Ripartizione_geografica[Regione],Ripartizione_geografica[Ripartizione geografica])</f>
        <v>Nord-est</v>
      </c>
      <c r="J2948">
        <f>_xlfn.XLOOKUP(Comuni[[#This Row],[Regione]],Ripartizione_geografica[Regione],Ripartizione_geografica[Codice Regione])</f>
        <v>4</v>
      </c>
      <c r="K2948">
        <f>_xlfn.XLOOKUP(Comuni[[#This Row],[Regione]],Table_0[Regione],Table_0[Totale])</f>
        <v>552594</v>
      </c>
      <c r="L2948">
        <f>_xlfn.XLOOKUP(Comuni[[#This Row],[Regione]],Table_0[Regione],Table_0[Guariti])</f>
        <v>548473</v>
      </c>
      <c r="M2948">
        <f>_xlfn.XLOOKUP(Comuni[[#This Row],[Regione]],Table_0[Regione],Table_0[Deceduti])</f>
        <v>3318</v>
      </c>
      <c r="N2948" s="1">
        <f>(Comuni[[#This Row],[Popolazione2011]]/Comuni[[#This Row],[Ammalati TOT]])*100</f>
        <v>1.5628110330550096</v>
      </c>
      <c r="O2948">
        <f>_xlfn.XLOOKUP(Comuni[[#This Row],[Regione]],Table_0[Regione],Table_0[TOT AREA])</f>
        <v>6168603</v>
      </c>
      <c r="P2948" s="1">
        <f>(Comuni[[#This Row],[Popolazione2011]]/Comuni[[#This Row],[Ammalati AREA]])*100</f>
        <v>0.13999928346823423</v>
      </c>
    </row>
    <row r="2949" spans="1:16" x14ac:dyDescent="0.3">
      <c r="A2949" t="s">
        <v>2974</v>
      </c>
      <c r="B2949" t="s">
        <v>8024</v>
      </c>
      <c r="C2949" t="s">
        <v>2905</v>
      </c>
      <c r="D2949">
        <v>7516</v>
      </c>
      <c r="E2949" s="1">
        <f>(Comuni[[#This Row],[Popolazione2011]]/SUM(D:D))*100</f>
        <v>1.264831095404648E-2</v>
      </c>
      <c r="F2949">
        <f t="shared" si="46"/>
        <v>1026433</v>
      </c>
      <c r="G2949" s="1">
        <f>(Comuni[[#This Row],[Popolazione2011]]/Comuni[[#This Row],[TOT POP REGIONE ]])*100</f>
        <v>0.7322445790421781</v>
      </c>
      <c r="H2949" t="str">
        <f>IF(Comuni[[#This Row],[Popolazione2011]]&gt;300000,"MAGGIORE","")</f>
        <v/>
      </c>
      <c r="I2949" t="str">
        <f>_xlfn.XLOOKUP(Comuni[[#This Row],[Regione]],Ripartizione_geografica[Regione],Ripartizione_geografica[Ripartizione geografica])</f>
        <v>Nord-est</v>
      </c>
      <c r="J2949">
        <f>_xlfn.XLOOKUP(Comuni[[#This Row],[Regione]],Ripartizione_geografica[Regione],Ripartizione_geografica[Codice Regione])</f>
        <v>4</v>
      </c>
      <c r="K2949">
        <f>_xlfn.XLOOKUP(Comuni[[#This Row],[Regione]],Table_0[Regione],Table_0[Totale])</f>
        <v>552594</v>
      </c>
      <c r="L2949">
        <f>_xlfn.XLOOKUP(Comuni[[#This Row],[Regione]],Table_0[Regione],Table_0[Guariti])</f>
        <v>548473</v>
      </c>
      <c r="M2949">
        <f>_xlfn.XLOOKUP(Comuni[[#This Row],[Regione]],Table_0[Regione],Table_0[Deceduti])</f>
        <v>3318</v>
      </c>
      <c r="N2949" s="1">
        <f>(Comuni[[#This Row],[Popolazione2011]]/Comuni[[#This Row],[Ammalati TOT]])*100</f>
        <v>1.3601305841178153</v>
      </c>
      <c r="O2949">
        <f>_xlfn.XLOOKUP(Comuni[[#This Row],[Regione]],Table_0[Regione],Table_0[TOT AREA])</f>
        <v>6168603</v>
      </c>
      <c r="P2949" s="1">
        <f>(Comuni[[#This Row],[Popolazione2011]]/Comuni[[#This Row],[Ammalati AREA]])*100</f>
        <v>0.12184282243483653</v>
      </c>
    </row>
    <row r="2950" spans="1:16" x14ac:dyDescent="0.3">
      <c r="A2950" t="s">
        <v>2975</v>
      </c>
      <c r="B2950" t="s">
        <v>8024</v>
      </c>
      <c r="C2950" t="s">
        <v>2905</v>
      </c>
      <c r="D2950">
        <v>876</v>
      </c>
      <c r="E2950" s="1">
        <f>(Comuni[[#This Row],[Popolazione2011]]/SUM(D:D))*100</f>
        <v>1.4741778067781685E-3</v>
      </c>
      <c r="F2950">
        <f t="shared" si="46"/>
        <v>1026433</v>
      </c>
      <c r="G2950" s="1">
        <f>(Comuni[[#This Row],[Popolazione2011]]/Comuni[[#This Row],[TOT POP REGIONE ]])*100</f>
        <v>8.5344099420030337E-2</v>
      </c>
      <c r="H2950" t="str">
        <f>IF(Comuni[[#This Row],[Popolazione2011]]&gt;300000,"MAGGIORE","")</f>
        <v/>
      </c>
      <c r="I2950" t="str">
        <f>_xlfn.XLOOKUP(Comuni[[#This Row],[Regione]],Ripartizione_geografica[Regione],Ripartizione_geografica[Ripartizione geografica])</f>
        <v>Nord-est</v>
      </c>
      <c r="J2950">
        <f>_xlfn.XLOOKUP(Comuni[[#This Row],[Regione]],Ripartizione_geografica[Regione],Ripartizione_geografica[Codice Regione])</f>
        <v>4</v>
      </c>
      <c r="K2950">
        <f>_xlfn.XLOOKUP(Comuni[[#This Row],[Regione]],Table_0[Regione],Table_0[Totale])</f>
        <v>552594</v>
      </c>
      <c r="L2950">
        <f>_xlfn.XLOOKUP(Comuni[[#This Row],[Regione]],Table_0[Regione],Table_0[Guariti])</f>
        <v>548473</v>
      </c>
      <c r="M2950">
        <f>_xlfn.XLOOKUP(Comuni[[#This Row],[Regione]],Table_0[Regione],Table_0[Deceduti])</f>
        <v>3318</v>
      </c>
      <c r="N2950" s="1">
        <f>(Comuni[[#This Row],[Popolazione2011]]/Comuni[[#This Row],[Ammalati TOT]])*100</f>
        <v>0.15852506541873421</v>
      </c>
      <c r="O2950">
        <f>_xlfn.XLOOKUP(Comuni[[#This Row],[Regione]],Table_0[Regione],Table_0[TOT AREA])</f>
        <v>6168603</v>
      </c>
      <c r="P2950" s="1">
        <f>(Comuni[[#This Row],[Popolazione2011]]/Comuni[[#This Row],[Ammalati AREA]])*100</f>
        <v>1.4200946308264611E-2</v>
      </c>
    </row>
    <row r="2951" spans="1:16" x14ac:dyDescent="0.3">
      <c r="A2951" t="s">
        <v>2976</v>
      </c>
      <c r="B2951" t="s">
        <v>8024</v>
      </c>
      <c r="C2951" t="s">
        <v>2905</v>
      </c>
      <c r="D2951">
        <v>279</v>
      </c>
      <c r="E2951" s="1">
        <f>(Comuni[[#This Row],[Popolazione2011]]/SUM(D:D))*100</f>
        <v>4.6951553435058108E-4</v>
      </c>
      <c r="F2951">
        <f t="shared" si="46"/>
        <v>1026433</v>
      </c>
      <c r="G2951" s="1">
        <f>(Comuni[[#This Row],[Popolazione2011]]/Comuni[[#This Row],[TOT POP REGIONE ]])*100</f>
        <v>2.7181511116653498E-2</v>
      </c>
      <c r="H2951" t="str">
        <f>IF(Comuni[[#This Row],[Popolazione2011]]&gt;300000,"MAGGIORE","")</f>
        <v/>
      </c>
      <c r="I2951" t="str">
        <f>_xlfn.XLOOKUP(Comuni[[#This Row],[Regione]],Ripartizione_geografica[Regione],Ripartizione_geografica[Ripartizione geografica])</f>
        <v>Nord-est</v>
      </c>
      <c r="J2951">
        <f>_xlfn.XLOOKUP(Comuni[[#This Row],[Regione]],Ripartizione_geografica[Regione],Ripartizione_geografica[Codice Regione])</f>
        <v>4</v>
      </c>
      <c r="K2951">
        <f>_xlfn.XLOOKUP(Comuni[[#This Row],[Regione]],Table_0[Regione],Table_0[Totale])</f>
        <v>552594</v>
      </c>
      <c r="L2951">
        <f>_xlfn.XLOOKUP(Comuni[[#This Row],[Regione]],Table_0[Regione],Table_0[Guariti])</f>
        <v>548473</v>
      </c>
      <c r="M2951">
        <f>_xlfn.XLOOKUP(Comuni[[#This Row],[Regione]],Table_0[Regione],Table_0[Deceduti])</f>
        <v>3318</v>
      </c>
      <c r="N2951" s="1">
        <f>(Comuni[[#This Row],[Popolazione2011]]/Comuni[[#This Row],[Ammalati TOT]])*100</f>
        <v>5.0489147547747533E-2</v>
      </c>
      <c r="O2951">
        <f>_xlfn.XLOOKUP(Comuni[[#This Row],[Regione]],Table_0[Regione],Table_0[TOT AREA])</f>
        <v>6168603</v>
      </c>
      <c r="P2951" s="1">
        <f>(Comuni[[#This Row],[Popolazione2011]]/Comuni[[#This Row],[Ammalati AREA]])*100</f>
        <v>4.5229041324267426E-3</v>
      </c>
    </row>
    <row r="2952" spans="1:16" x14ac:dyDescent="0.3">
      <c r="A2952" t="s">
        <v>2977</v>
      </c>
      <c r="B2952" t="s">
        <v>8024</v>
      </c>
      <c r="C2952" t="s">
        <v>2905</v>
      </c>
      <c r="D2952">
        <v>2135</v>
      </c>
      <c r="E2952" s="1">
        <f>(Comuni[[#This Row],[Popolazione2011]]/SUM(D:D))*100</f>
        <v>3.5928876911773861E-3</v>
      </c>
      <c r="F2952">
        <f t="shared" si="46"/>
        <v>1026433</v>
      </c>
      <c r="G2952" s="1">
        <f>(Comuni[[#This Row],[Popolazione2011]]/Comuni[[#This Row],[TOT POP REGIONE ]])*100</f>
        <v>0.2080018861435671</v>
      </c>
      <c r="H2952" t="str">
        <f>IF(Comuni[[#This Row],[Popolazione2011]]&gt;300000,"MAGGIORE","")</f>
        <v/>
      </c>
      <c r="I2952" t="str">
        <f>_xlfn.XLOOKUP(Comuni[[#This Row],[Regione]],Ripartizione_geografica[Regione],Ripartizione_geografica[Ripartizione geografica])</f>
        <v>Nord-est</v>
      </c>
      <c r="J2952">
        <f>_xlfn.XLOOKUP(Comuni[[#This Row],[Regione]],Ripartizione_geografica[Regione],Ripartizione_geografica[Codice Regione])</f>
        <v>4</v>
      </c>
      <c r="K2952">
        <f>_xlfn.XLOOKUP(Comuni[[#This Row],[Regione]],Table_0[Regione],Table_0[Totale])</f>
        <v>552594</v>
      </c>
      <c r="L2952">
        <f>_xlfn.XLOOKUP(Comuni[[#This Row],[Regione]],Table_0[Regione],Table_0[Guariti])</f>
        <v>548473</v>
      </c>
      <c r="M2952">
        <f>_xlfn.XLOOKUP(Comuni[[#This Row],[Regione]],Table_0[Regione],Table_0[Deceduti])</f>
        <v>3318</v>
      </c>
      <c r="N2952" s="1">
        <f>(Comuni[[#This Row],[Popolazione2011]]/Comuni[[#This Row],[Ammalati TOT]])*100</f>
        <v>0.38635960578652678</v>
      </c>
      <c r="O2952">
        <f>_xlfn.XLOOKUP(Comuni[[#This Row],[Regione]],Table_0[Regione],Table_0[TOT AREA])</f>
        <v>6168603</v>
      </c>
      <c r="P2952" s="1">
        <f>(Comuni[[#This Row],[Popolazione2011]]/Comuni[[#This Row],[Ammalati AREA]])*100</f>
        <v>3.461075384491432E-2</v>
      </c>
    </row>
    <row r="2953" spans="1:16" x14ac:dyDescent="0.3">
      <c r="A2953" t="s">
        <v>2978</v>
      </c>
      <c r="B2953" t="s">
        <v>8024</v>
      </c>
      <c r="C2953" t="s">
        <v>2905</v>
      </c>
      <c r="D2953">
        <v>445</v>
      </c>
      <c r="E2953" s="1">
        <f>(Comuni[[#This Row],[Popolazione2011]]/SUM(D:D))*100</f>
        <v>7.4886886303228884E-4</v>
      </c>
      <c r="F2953">
        <f t="shared" si="46"/>
        <v>1026433</v>
      </c>
      <c r="G2953" s="1">
        <f>(Comuni[[#This Row],[Popolazione2011]]/Comuni[[#This Row],[TOT POP REGIONE ]])*100</f>
        <v>4.3354023107207193E-2</v>
      </c>
      <c r="H2953" t="str">
        <f>IF(Comuni[[#This Row],[Popolazione2011]]&gt;300000,"MAGGIORE","")</f>
        <v/>
      </c>
      <c r="I2953" t="str">
        <f>_xlfn.XLOOKUP(Comuni[[#This Row],[Regione]],Ripartizione_geografica[Regione],Ripartizione_geografica[Ripartizione geografica])</f>
        <v>Nord-est</v>
      </c>
      <c r="J2953">
        <f>_xlfn.XLOOKUP(Comuni[[#This Row],[Regione]],Ripartizione_geografica[Regione],Ripartizione_geografica[Codice Regione])</f>
        <v>4</v>
      </c>
      <c r="K2953">
        <f>_xlfn.XLOOKUP(Comuni[[#This Row],[Regione]],Table_0[Regione],Table_0[Totale])</f>
        <v>552594</v>
      </c>
      <c r="L2953">
        <f>_xlfn.XLOOKUP(Comuni[[#This Row],[Regione]],Table_0[Regione],Table_0[Guariti])</f>
        <v>548473</v>
      </c>
      <c r="M2953">
        <f>_xlfn.XLOOKUP(Comuni[[#This Row],[Regione]],Table_0[Regione],Table_0[Deceduti])</f>
        <v>3318</v>
      </c>
      <c r="N2953" s="1">
        <f>(Comuni[[#This Row],[Popolazione2011]]/Comuni[[#This Row],[Ammalati TOT]])*100</f>
        <v>8.052928551522455E-2</v>
      </c>
      <c r="O2953">
        <f>_xlfn.XLOOKUP(Comuni[[#This Row],[Regione]],Table_0[Regione],Table_0[TOT AREA])</f>
        <v>6168603</v>
      </c>
      <c r="P2953" s="1">
        <f>(Comuni[[#This Row],[Popolazione2011]]/Comuni[[#This Row],[Ammalati AREA]])*100</f>
        <v>7.2139510355910402E-3</v>
      </c>
    </row>
    <row r="2954" spans="1:16" x14ac:dyDescent="0.3">
      <c r="A2954" t="s">
        <v>2979</v>
      </c>
      <c r="B2954" t="s">
        <v>8024</v>
      </c>
      <c r="C2954" t="s">
        <v>2905</v>
      </c>
      <c r="D2954">
        <v>124</v>
      </c>
      <c r="E2954" s="1">
        <f>(Comuni[[#This Row],[Popolazione2011]]/SUM(D:D))*100</f>
        <v>2.086735708224805E-4</v>
      </c>
      <c r="F2954">
        <f t="shared" si="46"/>
        <v>1026433</v>
      </c>
      <c r="G2954" s="1">
        <f>(Comuni[[#This Row],[Popolazione2011]]/Comuni[[#This Row],[TOT POP REGIONE ]])*100</f>
        <v>1.2080671607401556E-2</v>
      </c>
      <c r="H2954" t="str">
        <f>IF(Comuni[[#This Row],[Popolazione2011]]&gt;300000,"MAGGIORE","")</f>
        <v/>
      </c>
      <c r="I2954" t="str">
        <f>_xlfn.XLOOKUP(Comuni[[#This Row],[Regione]],Ripartizione_geografica[Regione],Ripartizione_geografica[Ripartizione geografica])</f>
        <v>Nord-est</v>
      </c>
      <c r="J2954">
        <f>_xlfn.XLOOKUP(Comuni[[#This Row],[Regione]],Ripartizione_geografica[Regione],Ripartizione_geografica[Codice Regione])</f>
        <v>4</v>
      </c>
      <c r="K2954">
        <f>_xlfn.XLOOKUP(Comuni[[#This Row],[Regione]],Table_0[Regione],Table_0[Totale])</f>
        <v>552594</v>
      </c>
      <c r="L2954">
        <f>_xlfn.XLOOKUP(Comuni[[#This Row],[Regione]],Table_0[Regione],Table_0[Guariti])</f>
        <v>548473</v>
      </c>
      <c r="M2954">
        <f>_xlfn.XLOOKUP(Comuni[[#This Row],[Regione]],Table_0[Regione],Table_0[Deceduti])</f>
        <v>3318</v>
      </c>
      <c r="N2954" s="1">
        <f>(Comuni[[#This Row],[Popolazione2011]]/Comuni[[#This Row],[Ammalati TOT]])*100</f>
        <v>2.2439621132332235E-2</v>
      </c>
      <c r="O2954">
        <f>_xlfn.XLOOKUP(Comuni[[#This Row],[Regione]],Table_0[Regione],Table_0[TOT AREA])</f>
        <v>6168603</v>
      </c>
      <c r="P2954" s="1">
        <f>(Comuni[[#This Row],[Popolazione2011]]/Comuni[[#This Row],[Ammalati AREA]])*100</f>
        <v>2.0101796144118855E-3</v>
      </c>
    </row>
    <row r="2955" spans="1:16" x14ac:dyDescent="0.3">
      <c r="A2955" t="s">
        <v>2980</v>
      </c>
      <c r="B2955" t="s">
        <v>8024</v>
      </c>
      <c r="C2955" t="s">
        <v>2905</v>
      </c>
      <c r="D2955">
        <v>494</v>
      </c>
      <c r="E2955" s="1">
        <f>(Comuni[[#This Row],[Popolazione2011]]/SUM(D:D))*100</f>
        <v>8.3132858053472066E-4</v>
      </c>
      <c r="F2955">
        <f t="shared" si="46"/>
        <v>1026433</v>
      </c>
      <c r="G2955" s="1">
        <f>(Comuni[[#This Row],[Popolazione2011]]/Comuni[[#This Row],[TOT POP REGIONE ]])*100</f>
        <v>4.8127836887551352E-2</v>
      </c>
      <c r="H2955" t="str">
        <f>IF(Comuni[[#This Row],[Popolazione2011]]&gt;300000,"MAGGIORE","")</f>
        <v/>
      </c>
      <c r="I2955" t="str">
        <f>_xlfn.XLOOKUP(Comuni[[#This Row],[Regione]],Ripartizione_geografica[Regione],Ripartizione_geografica[Ripartizione geografica])</f>
        <v>Nord-est</v>
      </c>
      <c r="J2955">
        <f>_xlfn.XLOOKUP(Comuni[[#This Row],[Regione]],Ripartizione_geografica[Regione],Ripartizione_geografica[Codice Regione])</f>
        <v>4</v>
      </c>
      <c r="K2955">
        <f>_xlfn.XLOOKUP(Comuni[[#This Row],[Regione]],Table_0[Regione],Table_0[Totale])</f>
        <v>552594</v>
      </c>
      <c r="L2955">
        <f>_xlfn.XLOOKUP(Comuni[[#This Row],[Regione]],Table_0[Regione],Table_0[Guariti])</f>
        <v>548473</v>
      </c>
      <c r="M2955">
        <f>_xlfn.XLOOKUP(Comuni[[#This Row],[Regione]],Table_0[Regione],Table_0[Deceduti])</f>
        <v>3318</v>
      </c>
      <c r="N2955" s="1">
        <f>(Comuni[[#This Row],[Popolazione2011]]/Comuni[[#This Row],[Ammalati TOT]])*100</f>
        <v>8.9396555156226812E-2</v>
      </c>
      <c r="O2955">
        <f>_xlfn.XLOOKUP(Comuni[[#This Row],[Regione]],Table_0[Regione],Table_0[TOT AREA])</f>
        <v>6168603</v>
      </c>
      <c r="P2955" s="1">
        <f>(Comuni[[#This Row],[Popolazione2011]]/Comuni[[#This Row],[Ammalati AREA]])*100</f>
        <v>8.0082962058021893E-3</v>
      </c>
    </row>
    <row r="2956" spans="1:16" x14ac:dyDescent="0.3">
      <c r="A2956" t="s">
        <v>2981</v>
      </c>
      <c r="B2956" t="s">
        <v>8024</v>
      </c>
      <c r="C2956" t="s">
        <v>2905</v>
      </c>
      <c r="D2956">
        <v>884</v>
      </c>
      <c r="E2956" s="1">
        <f>(Comuni[[#This Row],[Popolazione2011]]/SUM(D:D))*100</f>
        <v>1.4876406177989738E-3</v>
      </c>
      <c r="F2956">
        <f t="shared" si="46"/>
        <v>1026433</v>
      </c>
      <c r="G2956" s="1">
        <f>(Comuni[[#This Row],[Popolazione2011]]/Comuni[[#This Row],[TOT POP REGIONE ]])*100</f>
        <v>8.6123497588249803E-2</v>
      </c>
      <c r="H2956" t="str">
        <f>IF(Comuni[[#This Row],[Popolazione2011]]&gt;300000,"MAGGIORE","")</f>
        <v/>
      </c>
      <c r="I2956" t="str">
        <f>_xlfn.XLOOKUP(Comuni[[#This Row],[Regione]],Ripartizione_geografica[Regione],Ripartizione_geografica[Ripartizione geografica])</f>
        <v>Nord-est</v>
      </c>
      <c r="J2956">
        <f>_xlfn.XLOOKUP(Comuni[[#This Row],[Regione]],Ripartizione_geografica[Regione],Ripartizione_geografica[Codice Regione])</f>
        <v>4</v>
      </c>
      <c r="K2956">
        <f>_xlfn.XLOOKUP(Comuni[[#This Row],[Regione]],Table_0[Regione],Table_0[Totale])</f>
        <v>552594</v>
      </c>
      <c r="L2956">
        <f>_xlfn.XLOOKUP(Comuni[[#This Row],[Regione]],Table_0[Regione],Table_0[Guariti])</f>
        <v>548473</v>
      </c>
      <c r="M2956">
        <f>_xlfn.XLOOKUP(Comuni[[#This Row],[Regione]],Table_0[Regione],Table_0[Deceduti])</f>
        <v>3318</v>
      </c>
      <c r="N2956" s="1">
        <f>(Comuni[[#This Row],[Popolazione2011]]/Comuni[[#This Row],[Ammalati TOT]])*100</f>
        <v>0.1599727829111427</v>
      </c>
      <c r="O2956">
        <f>_xlfn.XLOOKUP(Comuni[[#This Row],[Regione]],Table_0[Regione],Table_0[TOT AREA])</f>
        <v>6168603</v>
      </c>
      <c r="P2956" s="1">
        <f>(Comuni[[#This Row],[Popolazione2011]]/Comuni[[#This Row],[Ammalati AREA]])*100</f>
        <v>1.4330635315646021E-2</v>
      </c>
    </row>
    <row r="2957" spans="1:16" x14ac:dyDescent="0.3">
      <c r="A2957" t="s">
        <v>2982</v>
      </c>
      <c r="B2957" t="s">
        <v>8024</v>
      </c>
      <c r="C2957" t="s">
        <v>2905</v>
      </c>
      <c r="D2957">
        <v>1615</v>
      </c>
      <c r="E2957" s="1">
        <f>(Comuni[[#This Row],[Popolazione2011]]/SUM(D:D))*100</f>
        <v>2.7178049748250483E-3</v>
      </c>
      <c r="F2957">
        <f t="shared" si="46"/>
        <v>1026433</v>
      </c>
      <c r="G2957" s="1">
        <f>(Comuni[[#This Row],[Popolazione2011]]/Comuni[[#This Row],[TOT POP REGIONE ]])*100</f>
        <v>0.1573410052093025</v>
      </c>
      <c r="H2957" t="str">
        <f>IF(Comuni[[#This Row],[Popolazione2011]]&gt;300000,"MAGGIORE","")</f>
        <v/>
      </c>
      <c r="I2957" t="str">
        <f>_xlfn.XLOOKUP(Comuni[[#This Row],[Regione]],Ripartizione_geografica[Regione],Ripartizione_geografica[Ripartizione geografica])</f>
        <v>Nord-est</v>
      </c>
      <c r="J2957">
        <f>_xlfn.XLOOKUP(Comuni[[#This Row],[Regione]],Ripartizione_geografica[Regione],Ripartizione_geografica[Codice Regione])</f>
        <v>4</v>
      </c>
      <c r="K2957">
        <f>_xlfn.XLOOKUP(Comuni[[#This Row],[Regione]],Table_0[Regione],Table_0[Totale])</f>
        <v>552594</v>
      </c>
      <c r="L2957">
        <f>_xlfn.XLOOKUP(Comuni[[#This Row],[Regione]],Table_0[Regione],Table_0[Guariti])</f>
        <v>548473</v>
      </c>
      <c r="M2957">
        <f>_xlfn.XLOOKUP(Comuni[[#This Row],[Regione]],Table_0[Regione],Table_0[Deceduti])</f>
        <v>3318</v>
      </c>
      <c r="N2957" s="1">
        <f>(Comuni[[#This Row],[Popolazione2011]]/Comuni[[#This Row],[Ammalati TOT]])*100</f>
        <v>0.29225796877997229</v>
      </c>
      <c r="O2957">
        <f>_xlfn.XLOOKUP(Comuni[[#This Row],[Regione]],Table_0[Regione],Table_0[TOT AREA])</f>
        <v>6168603</v>
      </c>
      <c r="P2957" s="1">
        <f>(Comuni[[#This Row],[Popolazione2011]]/Comuni[[#This Row],[Ammalati AREA]])*100</f>
        <v>2.6180968365122542E-2</v>
      </c>
    </row>
    <row r="2958" spans="1:16" x14ac:dyDescent="0.3">
      <c r="A2958" t="s">
        <v>2983</v>
      </c>
      <c r="B2958" t="s">
        <v>8024</v>
      </c>
      <c r="C2958" t="s">
        <v>2905</v>
      </c>
      <c r="D2958">
        <v>5161</v>
      </c>
      <c r="E2958" s="1">
        <f>(Comuni[[#This Row],[Popolazione2011]]/SUM(D:D))*100</f>
        <v>8.68519595979695E-3</v>
      </c>
      <c r="F2958">
        <f t="shared" si="46"/>
        <v>1026433</v>
      </c>
      <c r="G2958" s="1">
        <f>(Comuni[[#This Row],[Popolazione2011]]/Comuni[[#This Row],[TOT POP REGIONE ]])*100</f>
        <v>0.50280924327257603</v>
      </c>
      <c r="H2958" t="str">
        <f>IF(Comuni[[#This Row],[Popolazione2011]]&gt;300000,"MAGGIORE","")</f>
        <v/>
      </c>
      <c r="I2958" t="str">
        <f>_xlfn.XLOOKUP(Comuni[[#This Row],[Regione]],Ripartizione_geografica[Regione],Ripartizione_geografica[Ripartizione geografica])</f>
        <v>Nord-est</v>
      </c>
      <c r="J2958">
        <f>_xlfn.XLOOKUP(Comuni[[#This Row],[Regione]],Ripartizione_geografica[Regione],Ripartizione_geografica[Codice Regione])</f>
        <v>4</v>
      </c>
      <c r="K2958">
        <f>_xlfn.XLOOKUP(Comuni[[#This Row],[Regione]],Table_0[Regione],Table_0[Totale])</f>
        <v>552594</v>
      </c>
      <c r="L2958">
        <f>_xlfn.XLOOKUP(Comuni[[#This Row],[Regione]],Table_0[Regione],Table_0[Guariti])</f>
        <v>548473</v>
      </c>
      <c r="M2958">
        <f>_xlfn.XLOOKUP(Comuni[[#This Row],[Regione]],Table_0[Regione],Table_0[Deceduti])</f>
        <v>3318</v>
      </c>
      <c r="N2958" s="1">
        <f>(Comuni[[#This Row],[Popolazione2011]]/Comuni[[#This Row],[Ammalati TOT]])*100</f>
        <v>0.93395874729005379</v>
      </c>
      <c r="O2958">
        <f>_xlfn.XLOOKUP(Comuni[[#This Row],[Regione]],Table_0[Regione],Table_0[TOT AREA])</f>
        <v>6168603</v>
      </c>
      <c r="P2958" s="1">
        <f>(Comuni[[#This Row],[Popolazione2011]]/Comuni[[#This Row],[Ammalati AREA]])*100</f>
        <v>8.3665620886933384E-2</v>
      </c>
    </row>
    <row r="2959" spans="1:16" x14ac:dyDescent="0.3">
      <c r="A2959" t="s">
        <v>2984</v>
      </c>
      <c r="B2959" t="s">
        <v>8024</v>
      </c>
      <c r="C2959" t="s">
        <v>2905</v>
      </c>
      <c r="D2959">
        <v>6817</v>
      </c>
      <c r="E2959" s="1">
        <f>(Comuni[[#This Row],[Popolazione2011]]/SUM(D:D))*100</f>
        <v>1.1471997841103624E-2</v>
      </c>
      <c r="F2959">
        <f t="shared" si="46"/>
        <v>1026433</v>
      </c>
      <c r="G2959" s="1">
        <f>(Comuni[[#This Row],[Popolazione2011]]/Comuni[[#This Row],[TOT POP REGIONE ]])*100</f>
        <v>0.66414466409400319</v>
      </c>
      <c r="H2959" t="str">
        <f>IF(Comuni[[#This Row],[Popolazione2011]]&gt;300000,"MAGGIORE","")</f>
        <v/>
      </c>
      <c r="I2959" t="str">
        <f>_xlfn.XLOOKUP(Comuni[[#This Row],[Regione]],Ripartizione_geografica[Regione],Ripartizione_geografica[Ripartizione geografica])</f>
        <v>Nord-est</v>
      </c>
      <c r="J2959">
        <f>_xlfn.XLOOKUP(Comuni[[#This Row],[Regione]],Ripartizione_geografica[Regione],Ripartizione_geografica[Codice Regione])</f>
        <v>4</v>
      </c>
      <c r="K2959">
        <f>_xlfn.XLOOKUP(Comuni[[#This Row],[Regione]],Table_0[Regione],Table_0[Totale])</f>
        <v>552594</v>
      </c>
      <c r="L2959">
        <f>_xlfn.XLOOKUP(Comuni[[#This Row],[Regione]],Table_0[Regione],Table_0[Guariti])</f>
        <v>548473</v>
      </c>
      <c r="M2959">
        <f>_xlfn.XLOOKUP(Comuni[[#This Row],[Regione]],Table_0[Regione],Table_0[Deceduti])</f>
        <v>3318</v>
      </c>
      <c r="N2959" s="1">
        <f>(Comuni[[#This Row],[Popolazione2011]]/Comuni[[#This Row],[Ammalati TOT]])*100</f>
        <v>1.2336362682186197</v>
      </c>
      <c r="O2959">
        <f>_xlfn.XLOOKUP(Comuni[[#This Row],[Regione]],Table_0[Regione],Table_0[TOT AREA])</f>
        <v>6168603</v>
      </c>
      <c r="P2959" s="1">
        <f>(Comuni[[#This Row],[Popolazione2011]]/Comuni[[#This Row],[Ammalati AREA]])*100</f>
        <v>0.11051124541488566</v>
      </c>
    </row>
    <row r="2960" spans="1:16" x14ac:dyDescent="0.3">
      <c r="A2960" t="s">
        <v>2985</v>
      </c>
      <c r="B2960" t="s">
        <v>8024</v>
      </c>
      <c r="C2960" t="s">
        <v>2905</v>
      </c>
      <c r="D2960">
        <v>2690</v>
      </c>
      <c r="E2960" s="1">
        <f>(Comuni[[#This Row],[Popolazione2011]]/SUM(D:D))*100</f>
        <v>4.5268702057457456E-3</v>
      </c>
      <c r="F2960">
        <f t="shared" si="46"/>
        <v>1026433</v>
      </c>
      <c r="G2960" s="1">
        <f>(Comuni[[#This Row],[Popolazione2011]]/Comuni[[#This Row],[TOT POP REGIONE ]])*100</f>
        <v>0.26207263406379178</v>
      </c>
      <c r="H2960" t="str">
        <f>IF(Comuni[[#This Row],[Popolazione2011]]&gt;300000,"MAGGIORE","")</f>
        <v/>
      </c>
      <c r="I2960" t="str">
        <f>_xlfn.XLOOKUP(Comuni[[#This Row],[Regione]],Ripartizione_geografica[Regione],Ripartizione_geografica[Ripartizione geografica])</f>
        <v>Nord-est</v>
      </c>
      <c r="J2960">
        <f>_xlfn.XLOOKUP(Comuni[[#This Row],[Regione]],Ripartizione_geografica[Regione],Ripartizione_geografica[Codice Regione])</f>
        <v>4</v>
      </c>
      <c r="K2960">
        <f>_xlfn.XLOOKUP(Comuni[[#This Row],[Regione]],Table_0[Regione],Table_0[Totale])</f>
        <v>552594</v>
      </c>
      <c r="L2960">
        <f>_xlfn.XLOOKUP(Comuni[[#This Row],[Regione]],Table_0[Regione],Table_0[Guariti])</f>
        <v>548473</v>
      </c>
      <c r="M2960">
        <f>_xlfn.XLOOKUP(Comuni[[#This Row],[Regione]],Table_0[Regione],Table_0[Deceduti])</f>
        <v>3318</v>
      </c>
      <c r="N2960" s="1">
        <f>(Comuni[[#This Row],[Popolazione2011]]/Comuni[[#This Row],[Ammalati TOT]])*100</f>
        <v>0.48679500682236865</v>
      </c>
      <c r="O2960">
        <f>_xlfn.XLOOKUP(Comuni[[#This Row],[Regione]],Table_0[Regione],Table_0[TOT AREA])</f>
        <v>6168603</v>
      </c>
      <c r="P2960" s="1">
        <f>(Comuni[[#This Row],[Popolazione2011]]/Comuni[[#This Row],[Ammalati AREA]])*100</f>
        <v>4.360792873199977E-2</v>
      </c>
    </row>
    <row r="2961" spans="1:16" x14ac:dyDescent="0.3">
      <c r="A2961" t="s">
        <v>2986</v>
      </c>
      <c r="B2961" t="s">
        <v>8024</v>
      </c>
      <c r="C2961" t="s">
        <v>2905</v>
      </c>
      <c r="D2961">
        <v>1110</v>
      </c>
      <c r="E2961" s="1">
        <f>(Comuni[[#This Row],[Popolazione2011]]/SUM(D:D))*100</f>
        <v>1.8679650291367205E-3</v>
      </c>
      <c r="F2961">
        <f t="shared" si="46"/>
        <v>1026433</v>
      </c>
      <c r="G2961" s="1">
        <f>(Comuni[[#This Row],[Popolazione2011]]/Comuni[[#This Row],[TOT POP REGIONE ]])*100</f>
        <v>0.10814149584044939</v>
      </c>
      <c r="H2961" t="str">
        <f>IF(Comuni[[#This Row],[Popolazione2011]]&gt;300000,"MAGGIORE","")</f>
        <v/>
      </c>
      <c r="I2961" t="str">
        <f>_xlfn.XLOOKUP(Comuni[[#This Row],[Regione]],Ripartizione_geografica[Regione],Ripartizione_geografica[Ripartizione geografica])</f>
        <v>Nord-est</v>
      </c>
      <c r="J2961">
        <f>_xlfn.XLOOKUP(Comuni[[#This Row],[Regione]],Ripartizione_geografica[Regione],Ripartizione_geografica[Codice Regione])</f>
        <v>4</v>
      </c>
      <c r="K2961">
        <f>_xlfn.XLOOKUP(Comuni[[#This Row],[Regione]],Table_0[Regione],Table_0[Totale])</f>
        <v>552594</v>
      </c>
      <c r="L2961">
        <f>_xlfn.XLOOKUP(Comuni[[#This Row],[Regione]],Table_0[Regione],Table_0[Guariti])</f>
        <v>548473</v>
      </c>
      <c r="M2961">
        <f>_xlfn.XLOOKUP(Comuni[[#This Row],[Regione]],Table_0[Regione],Table_0[Deceduti])</f>
        <v>3318</v>
      </c>
      <c r="N2961" s="1">
        <f>(Comuni[[#This Row],[Popolazione2011]]/Comuni[[#This Row],[Ammalati TOT]])*100</f>
        <v>0.20087080207168373</v>
      </c>
      <c r="O2961">
        <f>_xlfn.XLOOKUP(Comuni[[#This Row],[Regione]],Table_0[Regione],Table_0[TOT AREA])</f>
        <v>6168603</v>
      </c>
      <c r="P2961" s="1">
        <f>(Comuni[[#This Row],[Popolazione2011]]/Comuni[[#This Row],[Ammalati AREA]])*100</f>
        <v>1.7994349774170911E-2</v>
      </c>
    </row>
    <row r="2962" spans="1:16" x14ac:dyDescent="0.3">
      <c r="A2962" t="s">
        <v>2987</v>
      </c>
      <c r="B2962" t="s">
        <v>8024</v>
      </c>
      <c r="C2962" t="s">
        <v>2905</v>
      </c>
      <c r="D2962">
        <v>9456</v>
      </c>
      <c r="E2962" s="1">
        <f>(Comuni[[#This Row],[Popolazione2011]]/SUM(D:D))*100</f>
        <v>1.5913042626591736E-2</v>
      </c>
      <c r="F2962">
        <f t="shared" si="46"/>
        <v>1026433</v>
      </c>
      <c r="G2962" s="1">
        <f>(Comuni[[#This Row],[Popolazione2011]]/Comuni[[#This Row],[TOT POP REGIONE ]])*100</f>
        <v>0.92124863483539587</v>
      </c>
      <c r="H2962" t="str">
        <f>IF(Comuni[[#This Row],[Popolazione2011]]&gt;300000,"MAGGIORE","")</f>
        <v/>
      </c>
      <c r="I2962" t="str">
        <f>_xlfn.XLOOKUP(Comuni[[#This Row],[Regione]],Ripartizione_geografica[Regione],Ripartizione_geografica[Ripartizione geografica])</f>
        <v>Nord-est</v>
      </c>
      <c r="J2962">
        <f>_xlfn.XLOOKUP(Comuni[[#This Row],[Regione]],Ripartizione_geografica[Regione],Ripartizione_geografica[Codice Regione])</f>
        <v>4</v>
      </c>
      <c r="K2962">
        <f>_xlfn.XLOOKUP(Comuni[[#This Row],[Regione]],Table_0[Regione],Table_0[Totale])</f>
        <v>552594</v>
      </c>
      <c r="L2962">
        <f>_xlfn.XLOOKUP(Comuni[[#This Row],[Regione]],Table_0[Regione],Table_0[Guariti])</f>
        <v>548473</v>
      </c>
      <c r="M2962">
        <f>_xlfn.XLOOKUP(Comuni[[#This Row],[Regione]],Table_0[Regione],Table_0[Deceduti])</f>
        <v>3318</v>
      </c>
      <c r="N2962" s="1">
        <f>(Comuni[[#This Row],[Popolazione2011]]/Comuni[[#This Row],[Ammalati TOT]])*100</f>
        <v>1.711202076026884</v>
      </c>
      <c r="O2962">
        <f>_xlfn.XLOOKUP(Comuni[[#This Row],[Regione]],Table_0[Regione],Table_0[TOT AREA])</f>
        <v>6168603</v>
      </c>
      <c r="P2962" s="1">
        <f>(Comuni[[#This Row],[Popolazione2011]]/Comuni[[#This Row],[Ammalati AREA]])*100</f>
        <v>0.15329240672482894</v>
      </c>
    </row>
    <row r="2963" spans="1:16" x14ac:dyDescent="0.3">
      <c r="A2963" t="s">
        <v>2988</v>
      </c>
      <c r="B2963" t="s">
        <v>8024</v>
      </c>
      <c r="C2963" t="s">
        <v>2905</v>
      </c>
      <c r="D2963">
        <v>2728</v>
      </c>
      <c r="E2963" s="1">
        <f>(Comuni[[#This Row],[Popolazione2011]]/SUM(D:D))*100</f>
        <v>4.5908185580945705E-3</v>
      </c>
      <c r="F2963">
        <f t="shared" si="46"/>
        <v>1026433</v>
      </c>
      <c r="G2963" s="1">
        <f>(Comuni[[#This Row],[Popolazione2011]]/Comuni[[#This Row],[TOT POP REGIONE ]])*100</f>
        <v>0.26577477536283417</v>
      </c>
      <c r="H2963" t="str">
        <f>IF(Comuni[[#This Row],[Popolazione2011]]&gt;300000,"MAGGIORE","")</f>
        <v/>
      </c>
      <c r="I2963" t="str">
        <f>_xlfn.XLOOKUP(Comuni[[#This Row],[Regione]],Ripartizione_geografica[Regione],Ripartizione_geografica[Ripartizione geografica])</f>
        <v>Nord-est</v>
      </c>
      <c r="J2963">
        <f>_xlfn.XLOOKUP(Comuni[[#This Row],[Regione]],Ripartizione_geografica[Regione],Ripartizione_geografica[Codice Regione])</f>
        <v>4</v>
      </c>
      <c r="K2963">
        <f>_xlfn.XLOOKUP(Comuni[[#This Row],[Regione]],Table_0[Regione],Table_0[Totale])</f>
        <v>552594</v>
      </c>
      <c r="L2963">
        <f>_xlfn.XLOOKUP(Comuni[[#This Row],[Regione]],Table_0[Regione],Table_0[Guariti])</f>
        <v>548473</v>
      </c>
      <c r="M2963">
        <f>_xlfn.XLOOKUP(Comuni[[#This Row],[Regione]],Table_0[Regione],Table_0[Deceduti])</f>
        <v>3318</v>
      </c>
      <c r="N2963" s="1">
        <f>(Comuni[[#This Row],[Popolazione2011]]/Comuni[[#This Row],[Ammalati TOT]])*100</f>
        <v>0.4936716649113092</v>
      </c>
      <c r="O2963">
        <f>_xlfn.XLOOKUP(Comuni[[#This Row],[Regione]],Table_0[Regione],Table_0[TOT AREA])</f>
        <v>6168603</v>
      </c>
      <c r="P2963" s="1">
        <f>(Comuni[[#This Row],[Popolazione2011]]/Comuni[[#This Row],[Ammalati AREA]])*100</f>
        <v>4.4223951517061481E-2</v>
      </c>
    </row>
    <row r="2964" spans="1:16" x14ac:dyDescent="0.3">
      <c r="A2964" t="s">
        <v>2989</v>
      </c>
      <c r="B2964" t="s">
        <v>8024</v>
      </c>
      <c r="C2964" t="s">
        <v>2905</v>
      </c>
      <c r="D2964">
        <v>1917</v>
      </c>
      <c r="E2964" s="1">
        <f>(Comuni[[#This Row],[Popolazione2011]]/SUM(D:D))*100</f>
        <v>3.2260260908604441E-3</v>
      </c>
      <c r="F2964">
        <f t="shared" si="46"/>
        <v>1026433</v>
      </c>
      <c r="G2964" s="1">
        <f>(Comuni[[#This Row],[Popolazione2011]]/Comuni[[#This Row],[TOT POP REGIONE ]])*100</f>
        <v>0.18676328605958695</v>
      </c>
      <c r="H2964" t="str">
        <f>IF(Comuni[[#This Row],[Popolazione2011]]&gt;300000,"MAGGIORE","")</f>
        <v/>
      </c>
      <c r="I2964" t="str">
        <f>_xlfn.XLOOKUP(Comuni[[#This Row],[Regione]],Ripartizione_geografica[Regione],Ripartizione_geografica[Ripartizione geografica])</f>
        <v>Nord-est</v>
      </c>
      <c r="J2964">
        <f>_xlfn.XLOOKUP(Comuni[[#This Row],[Regione]],Ripartizione_geografica[Regione],Ripartizione_geografica[Codice Regione])</f>
        <v>4</v>
      </c>
      <c r="K2964">
        <f>_xlfn.XLOOKUP(Comuni[[#This Row],[Regione]],Table_0[Regione],Table_0[Totale])</f>
        <v>552594</v>
      </c>
      <c r="L2964">
        <f>_xlfn.XLOOKUP(Comuni[[#This Row],[Regione]],Table_0[Regione],Table_0[Guariti])</f>
        <v>548473</v>
      </c>
      <c r="M2964">
        <f>_xlfn.XLOOKUP(Comuni[[#This Row],[Regione]],Table_0[Regione],Table_0[Deceduti])</f>
        <v>3318</v>
      </c>
      <c r="N2964" s="1">
        <f>(Comuni[[#This Row],[Popolazione2011]]/Comuni[[#This Row],[Ammalati TOT]])*100</f>
        <v>0.34690930411839432</v>
      </c>
      <c r="O2964">
        <f>_xlfn.XLOOKUP(Comuni[[#This Row],[Regione]],Table_0[Regione],Table_0[TOT AREA])</f>
        <v>6168603</v>
      </c>
      <c r="P2964" s="1">
        <f>(Comuni[[#This Row],[Popolazione2011]]/Comuni[[#This Row],[Ammalati AREA]])*100</f>
        <v>3.107672839377084E-2</v>
      </c>
    </row>
    <row r="2965" spans="1:16" x14ac:dyDescent="0.3">
      <c r="A2965" t="s">
        <v>2990</v>
      </c>
      <c r="B2965" t="s">
        <v>8024</v>
      </c>
      <c r="C2965" t="s">
        <v>2905</v>
      </c>
      <c r="D2965">
        <v>1403</v>
      </c>
      <c r="E2965" s="1">
        <f>(Comuni[[#This Row],[Popolazione2011]]/SUM(D:D))*100</f>
        <v>2.3610404827737108E-3</v>
      </c>
      <c r="F2965">
        <f t="shared" si="46"/>
        <v>1026433</v>
      </c>
      <c r="G2965" s="1">
        <f>(Comuni[[#This Row],[Popolazione2011]]/Comuni[[#This Row],[TOT POP REGIONE ]])*100</f>
        <v>0.13668695375148693</v>
      </c>
      <c r="H2965" t="str">
        <f>IF(Comuni[[#This Row],[Popolazione2011]]&gt;300000,"MAGGIORE","")</f>
        <v/>
      </c>
      <c r="I2965" t="str">
        <f>_xlfn.XLOOKUP(Comuni[[#This Row],[Regione]],Ripartizione_geografica[Regione],Ripartizione_geografica[Ripartizione geografica])</f>
        <v>Nord-est</v>
      </c>
      <c r="J2965">
        <f>_xlfn.XLOOKUP(Comuni[[#This Row],[Regione]],Ripartizione_geografica[Regione],Ripartizione_geografica[Codice Regione])</f>
        <v>4</v>
      </c>
      <c r="K2965">
        <f>_xlfn.XLOOKUP(Comuni[[#This Row],[Regione]],Table_0[Regione],Table_0[Totale])</f>
        <v>552594</v>
      </c>
      <c r="L2965">
        <f>_xlfn.XLOOKUP(Comuni[[#This Row],[Regione]],Table_0[Regione],Table_0[Guariti])</f>
        <v>548473</v>
      </c>
      <c r="M2965">
        <f>_xlfn.XLOOKUP(Comuni[[#This Row],[Regione]],Table_0[Regione],Table_0[Deceduti])</f>
        <v>3318</v>
      </c>
      <c r="N2965" s="1">
        <f>(Comuni[[#This Row],[Popolazione2011]]/Comuni[[#This Row],[Ammalati TOT]])*100</f>
        <v>0.2538934552311462</v>
      </c>
      <c r="O2965">
        <f>_xlfn.XLOOKUP(Comuni[[#This Row],[Regione]],Table_0[Regione],Table_0[TOT AREA])</f>
        <v>6168603</v>
      </c>
      <c r="P2965" s="1">
        <f>(Comuni[[#This Row],[Popolazione2011]]/Comuni[[#This Row],[Ammalati AREA]])*100</f>
        <v>2.2744209669515125E-2</v>
      </c>
    </row>
    <row r="2966" spans="1:16" x14ac:dyDescent="0.3">
      <c r="A2966" t="s">
        <v>2991</v>
      </c>
      <c r="B2966" t="s">
        <v>8024</v>
      </c>
      <c r="C2966" t="s">
        <v>2905</v>
      </c>
      <c r="D2966">
        <v>1018</v>
      </c>
      <c r="E2966" s="1">
        <f>(Comuni[[#This Row],[Popolazione2011]]/SUM(D:D))*100</f>
        <v>1.7131427023974607E-3</v>
      </c>
      <c r="F2966">
        <f t="shared" si="46"/>
        <v>1026433</v>
      </c>
      <c r="G2966" s="1">
        <f>(Comuni[[#This Row],[Popolazione2011]]/Comuni[[#This Row],[TOT POP REGIONE ]])*100</f>
        <v>9.9178416905925673E-2</v>
      </c>
      <c r="H2966" t="str">
        <f>IF(Comuni[[#This Row],[Popolazione2011]]&gt;300000,"MAGGIORE","")</f>
        <v/>
      </c>
      <c r="I2966" t="str">
        <f>_xlfn.XLOOKUP(Comuni[[#This Row],[Regione]],Ripartizione_geografica[Regione],Ripartizione_geografica[Ripartizione geografica])</f>
        <v>Nord-est</v>
      </c>
      <c r="J2966">
        <f>_xlfn.XLOOKUP(Comuni[[#This Row],[Regione]],Ripartizione_geografica[Regione],Ripartizione_geografica[Codice Regione])</f>
        <v>4</v>
      </c>
      <c r="K2966">
        <f>_xlfn.XLOOKUP(Comuni[[#This Row],[Regione]],Table_0[Regione],Table_0[Totale])</f>
        <v>552594</v>
      </c>
      <c r="L2966">
        <f>_xlfn.XLOOKUP(Comuni[[#This Row],[Regione]],Table_0[Regione],Table_0[Guariti])</f>
        <v>548473</v>
      </c>
      <c r="M2966">
        <f>_xlfn.XLOOKUP(Comuni[[#This Row],[Regione]],Table_0[Regione],Table_0[Deceduti])</f>
        <v>3318</v>
      </c>
      <c r="N2966" s="1">
        <f>(Comuni[[#This Row],[Popolazione2011]]/Comuni[[#This Row],[Ammalati TOT]])*100</f>
        <v>0.18422205090898564</v>
      </c>
      <c r="O2966">
        <f>_xlfn.XLOOKUP(Comuni[[#This Row],[Regione]],Table_0[Regione],Table_0[TOT AREA])</f>
        <v>6168603</v>
      </c>
      <c r="P2966" s="1">
        <f>(Comuni[[#This Row],[Popolazione2011]]/Comuni[[#This Row],[Ammalati AREA]])*100</f>
        <v>1.6502926189284672E-2</v>
      </c>
    </row>
    <row r="2967" spans="1:16" x14ac:dyDescent="0.3">
      <c r="A2967" t="s">
        <v>2992</v>
      </c>
      <c r="B2967" t="s">
        <v>8024</v>
      </c>
      <c r="C2967" t="s">
        <v>2905</v>
      </c>
      <c r="D2967">
        <v>820</v>
      </c>
      <c r="E2967" s="1">
        <f>(Comuni[[#This Row],[Popolazione2011]]/SUM(D:D))*100</f>
        <v>1.3799381296325322E-3</v>
      </c>
      <c r="F2967">
        <f t="shared" si="46"/>
        <v>1026433</v>
      </c>
      <c r="G2967" s="1">
        <f>(Comuni[[#This Row],[Popolazione2011]]/Comuni[[#This Row],[TOT POP REGIONE ]])*100</f>
        <v>7.9888312242494153E-2</v>
      </c>
      <c r="H2967" t="str">
        <f>IF(Comuni[[#This Row],[Popolazione2011]]&gt;300000,"MAGGIORE","")</f>
        <v/>
      </c>
      <c r="I2967" t="str">
        <f>_xlfn.XLOOKUP(Comuni[[#This Row],[Regione]],Ripartizione_geografica[Regione],Ripartizione_geografica[Ripartizione geografica])</f>
        <v>Nord-est</v>
      </c>
      <c r="J2967">
        <f>_xlfn.XLOOKUP(Comuni[[#This Row],[Regione]],Ripartizione_geografica[Regione],Ripartizione_geografica[Codice Regione])</f>
        <v>4</v>
      </c>
      <c r="K2967">
        <f>_xlfn.XLOOKUP(Comuni[[#This Row],[Regione]],Table_0[Regione],Table_0[Totale])</f>
        <v>552594</v>
      </c>
      <c r="L2967">
        <f>_xlfn.XLOOKUP(Comuni[[#This Row],[Regione]],Table_0[Regione],Table_0[Guariti])</f>
        <v>548473</v>
      </c>
      <c r="M2967">
        <f>_xlfn.XLOOKUP(Comuni[[#This Row],[Regione]],Table_0[Regione],Table_0[Deceduti])</f>
        <v>3318</v>
      </c>
      <c r="N2967" s="1">
        <f>(Comuni[[#This Row],[Popolazione2011]]/Comuni[[#This Row],[Ammalati TOT]])*100</f>
        <v>0.14839104297187447</v>
      </c>
      <c r="O2967">
        <f>_xlfn.XLOOKUP(Comuni[[#This Row],[Regione]],Table_0[Regione],Table_0[TOT AREA])</f>
        <v>6168603</v>
      </c>
      <c r="P2967" s="1">
        <f>(Comuni[[#This Row],[Popolazione2011]]/Comuni[[#This Row],[Ammalati AREA]])*100</f>
        <v>1.3293123256594727E-2</v>
      </c>
    </row>
    <row r="2968" spans="1:16" x14ac:dyDescent="0.3">
      <c r="A2968" t="s">
        <v>2993</v>
      </c>
      <c r="B2968" t="s">
        <v>8024</v>
      </c>
      <c r="C2968" t="s">
        <v>2905</v>
      </c>
      <c r="D2968">
        <v>844</v>
      </c>
      <c r="E2968" s="1">
        <f>(Comuni[[#This Row],[Popolazione2011]]/SUM(D:D))*100</f>
        <v>1.4203265626949479E-3</v>
      </c>
      <c r="F2968">
        <f t="shared" si="46"/>
        <v>1026433</v>
      </c>
      <c r="G2968" s="1">
        <f>(Comuni[[#This Row],[Popolazione2011]]/Comuni[[#This Row],[TOT POP REGIONE ]])*100</f>
        <v>8.2226506747152525E-2</v>
      </c>
      <c r="H2968" t="str">
        <f>IF(Comuni[[#This Row],[Popolazione2011]]&gt;300000,"MAGGIORE","")</f>
        <v/>
      </c>
      <c r="I2968" t="str">
        <f>_xlfn.XLOOKUP(Comuni[[#This Row],[Regione]],Ripartizione_geografica[Regione],Ripartizione_geografica[Ripartizione geografica])</f>
        <v>Nord-est</v>
      </c>
      <c r="J2968">
        <f>_xlfn.XLOOKUP(Comuni[[#This Row],[Regione]],Ripartizione_geografica[Regione],Ripartizione_geografica[Codice Regione])</f>
        <v>4</v>
      </c>
      <c r="K2968">
        <f>_xlfn.XLOOKUP(Comuni[[#This Row],[Regione]],Table_0[Regione],Table_0[Totale])</f>
        <v>552594</v>
      </c>
      <c r="L2968">
        <f>_xlfn.XLOOKUP(Comuni[[#This Row],[Regione]],Table_0[Regione],Table_0[Guariti])</f>
        <v>548473</v>
      </c>
      <c r="M2968">
        <f>_xlfn.XLOOKUP(Comuni[[#This Row],[Regione]],Table_0[Regione],Table_0[Deceduti])</f>
        <v>3318</v>
      </c>
      <c r="N2968" s="1">
        <f>(Comuni[[#This Row],[Popolazione2011]]/Comuni[[#This Row],[Ammalati TOT]])*100</f>
        <v>0.15273419544910005</v>
      </c>
      <c r="O2968">
        <f>_xlfn.XLOOKUP(Comuni[[#This Row],[Regione]],Table_0[Regione],Table_0[TOT AREA])</f>
        <v>6168603</v>
      </c>
      <c r="P2968" s="1">
        <f>(Comuni[[#This Row],[Popolazione2011]]/Comuni[[#This Row],[Ammalati AREA]])*100</f>
        <v>1.3682190278738963E-2</v>
      </c>
    </row>
    <row r="2969" spans="1:16" x14ac:dyDescent="0.3">
      <c r="A2969" t="s">
        <v>2994</v>
      </c>
      <c r="B2969" t="s">
        <v>8024</v>
      </c>
      <c r="C2969" t="s">
        <v>2905</v>
      </c>
      <c r="D2969">
        <v>169</v>
      </c>
      <c r="E2969" s="1">
        <f>(Comuni[[#This Row],[Popolazione2011]]/SUM(D:D))*100</f>
        <v>2.8440188281450969E-4</v>
      </c>
      <c r="F2969">
        <f t="shared" si="46"/>
        <v>1026433</v>
      </c>
      <c r="G2969" s="1">
        <f>(Comuni[[#This Row],[Popolazione2011]]/Comuni[[#This Row],[TOT POP REGIONE ]])*100</f>
        <v>1.646478630363599E-2</v>
      </c>
      <c r="H2969" t="str">
        <f>IF(Comuni[[#This Row],[Popolazione2011]]&gt;300000,"MAGGIORE","")</f>
        <v/>
      </c>
      <c r="I2969" t="str">
        <f>_xlfn.XLOOKUP(Comuni[[#This Row],[Regione]],Ripartizione_geografica[Regione],Ripartizione_geografica[Ripartizione geografica])</f>
        <v>Nord-est</v>
      </c>
      <c r="J2969">
        <f>_xlfn.XLOOKUP(Comuni[[#This Row],[Regione]],Ripartizione_geografica[Regione],Ripartizione_geografica[Codice Regione])</f>
        <v>4</v>
      </c>
      <c r="K2969">
        <f>_xlfn.XLOOKUP(Comuni[[#This Row],[Regione]],Table_0[Regione],Table_0[Totale])</f>
        <v>552594</v>
      </c>
      <c r="L2969">
        <f>_xlfn.XLOOKUP(Comuni[[#This Row],[Regione]],Table_0[Regione],Table_0[Guariti])</f>
        <v>548473</v>
      </c>
      <c r="M2969">
        <f>_xlfn.XLOOKUP(Comuni[[#This Row],[Regione]],Table_0[Regione],Table_0[Deceduti])</f>
        <v>3318</v>
      </c>
      <c r="N2969" s="1">
        <f>(Comuni[[#This Row],[Popolazione2011]]/Comuni[[#This Row],[Ammalati TOT]])*100</f>
        <v>3.0583032027130225E-2</v>
      </c>
      <c r="O2969">
        <f>_xlfn.XLOOKUP(Comuni[[#This Row],[Regione]],Table_0[Regione],Table_0[TOT AREA])</f>
        <v>6168603</v>
      </c>
      <c r="P2969" s="1">
        <f>(Comuni[[#This Row],[Popolazione2011]]/Comuni[[#This Row],[Ammalati AREA]])*100</f>
        <v>2.7396802809323277E-3</v>
      </c>
    </row>
    <row r="2970" spans="1:16" x14ac:dyDescent="0.3">
      <c r="A2970" t="s">
        <v>2995</v>
      </c>
      <c r="B2970" t="s">
        <v>8024</v>
      </c>
      <c r="C2970" t="s">
        <v>2905</v>
      </c>
      <c r="D2970">
        <v>771</v>
      </c>
      <c r="E2970" s="1">
        <f>(Comuni[[#This Row],[Popolazione2011]]/SUM(D:D))*100</f>
        <v>1.2974784121301004E-3</v>
      </c>
      <c r="F2970">
        <f t="shared" si="46"/>
        <v>1026433</v>
      </c>
      <c r="G2970" s="1">
        <f>(Comuni[[#This Row],[Popolazione2011]]/Comuni[[#This Row],[TOT POP REGIONE ]])*100</f>
        <v>7.5114498462149987E-2</v>
      </c>
      <c r="H2970" t="str">
        <f>IF(Comuni[[#This Row],[Popolazione2011]]&gt;300000,"MAGGIORE","")</f>
        <v/>
      </c>
      <c r="I2970" t="str">
        <f>_xlfn.XLOOKUP(Comuni[[#This Row],[Regione]],Ripartizione_geografica[Regione],Ripartizione_geografica[Ripartizione geografica])</f>
        <v>Nord-est</v>
      </c>
      <c r="J2970">
        <f>_xlfn.XLOOKUP(Comuni[[#This Row],[Regione]],Ripartizione_geografica[Regione],Ripartizione_geografica[Codice Regione])</f>
        <v>4</v>
      </c>
      <c r="K2970">
        <f>_xlfn.XLOOKUP(Comuni[[#This Row],[Regione]],Table_0[Regione],Table_0[Totale])</f>
        <v>552594</v>
      </c>
      <c r="L2970">
        <f>_xlfn.XLOOKUP(Comuni[[#This Row],[Regione]],Table_0[Regione],Table_0[Guariti])</f>
        <v>548473</v>
      </c>
      <c r="M2970">
        <f>_xlfn.XLOOKUP(Comuni[[#This Row],[Regione]],Table_0[Regione],Table_0[Deceduti])</f>
        <v>3318</v>
      </c>
      <c r="N2970" s="1">
        <f>(Comuni[[#This Row],[Popolazione2011]]/Comuni[[#This Row],[Ammalati TOT]])*100</f>
        <v>0.13952377333087221</v>
      </c>
      <c r="O2970">
        <f>_xlfn.XLOOKUP(Comuni[[#This Row],[Regione]],Table_0[Regione],Table_0[TOT AREA])</f>
        <v>6168603</v>
      </c>
      <c r="P2970" s="1">
        <f>(Comuni[[#This Row],[Popolazione2011]]/Comuni[[#This Row],[Ammalati AREA]])*100</f>
        <v>1.2498778086383579E-2</v>
      </c>
    </row>
    <row r="2971" spans="1:16" x14ac:dyDescent="0.3">
      <c r="A2971" t="s">
        <v>2996</v>
      </c>
      <c r="B2971" t="s">
        <v>8024</v>
      </c>
      <c r="C2971" t="s">
        <v>2905</v>
      </c>
      <c r="D2971">
        <v>1001</v>
      </c>
      <c r="E2971" s="1">
        <f>(Comuni[[#This Row],[Popolazione2011]]/SUM(D:D))*100</f>
        <v>1.6845342289782499E-3</v>
      </c>
      <c r="F2971">
        <f t="shared" si="46"/>
        <v>1026433</v>
      </c>
      <c r="G2971" s="1">
        <f>(Comuni[[#This Row],[Popolazione2011]]/Comuni[[#This Row],[TOT POP REGIONE ]])*100</f>
        <v>9.7522195798459319E-2</v>
      </c>
      <c r="H2971" t="str">
        <f>IF(Comuni[[#This Row],[Popolazione2011]]&gt;300000,"MAGGIORE","")</f>
        <v/>
      </c>
      <c r="I2971" t="str">
        <f>_xlfn.XLOOKUP(Comuni[[#This Row],[Regione]],Ripartizione_geografica[Regione],Ripartizione_geografica[Ripartizione geografica])</f>
        <v>Nord-est</v>
      </c>
      <c r="J2971">
        <f>_xlfn.XLOOKUP(Comuni[[#This Row],[Regione]],Ripartizione_geografica[Regione],Ripartizione_geografica[Codice Regione])</f>
        <v>4</v>
      </c>
      <c r="K2971">
        <f>_xlfn.XLOOKUP(Comuni[[#This Row],[Regione]],Table_0[Regione],Table_0[Totale])</f>
        <v>552594</v>
      </c>
      <c r="L2971">
        <f>_xlfn.XLOOKUP(Comuni[[#This Row],[Regione]],Table_0[Regione],Table_0[Guariti])</f>
        <v>548473</v>
      </c>
      <c r="M2971">
        <f>_xlfn.XLOOKUP(Comuni[[#This Row],[Regione]],Table_0[Regione],Table_0[Deceduti])</f>
        <v>3318</v>
      </c>
      <c r="N2971" s="1">
        <f>(Comuni[[#This Row],[Popolazione2011]]/Comuni[[#This Row],[Ammalati TOT]])*100</f>
        <v>0.18114565123761747</v>
      </c>
      <c r="O2971">
        <f>_xlfn.XLOOKUP(Comuni[[#This Row],[Regione]],Table_0[Regione],Table_0[TOT AREA])</f>
        <v>6168603</v>
      </c>
      <c r="P2971" s="1">
        <f>(Comuni[[#This Row],[Popolazione2011]]/Comuni[[#This Row],[Ammalati AREA]])*100</f>
        <v>1.6227337048599175E-2</v>
      </c>
    </row>
    <row r="2972" spans="1:16" x14ac:dyDescent="0.3">
      <c r="A2972" t="s">
        <v>2997</v>
      </c>
      <c r="B2972" t="s">
        <v>8024</v>
      </c>
      <c r="C2972" t="s">
        <v>2905</v>
      </c>
      <c r="D2972">
        <v>1891</v>
      </c>
      <c r="E2972" s="1">
        <f>(Comuni[[#This Row],[Popolazione2011]]/SUM(D:D))*100</f>
        <v>3.1822719550428273E-3</v>
      </c>
      <c r="F2972">
        <f t="shared" si="46"/>
        <v>1026433</v>
      </c>
      <c r="G2972" s="1">
        <f>(Comuni[[#This Row],[Popolazione2011]]/Comuni[[#This Row],[TOT POP REGIONE ]])*100</f>
        <v>0.18423024201287369</v>
      </c>
      <c r="H2972" t="str">
        <f>IF(Comuni[[#This Row],[Popolazione2011]]&gt;300000,"MAGGIORE","")</f>
        <v/>
      </c>
      <c r="I2972" t="str">
        <f>_xlfn.XLOOKUP(Comuni[[#This Row],[Regione]],Ripartizione_geografica[Regione],Ripartizione_geografica[Ripartizione geografica])</f>
        <v>Nord-est</v>
      </c>
      <c r="J2972">
        <f>_xlfn.XLOOKUP(Comuni[[#This Row],[Regione]],Ripartizione_geografica[Regione],Ripartizione_geografica[Codice Regione])</f>
        <v>4</v>
      </c>
      <c r="K2972">
        <f>_xlfn.XLOOKUP(Comuni[[#This Row],[Regione]],Table_0[Regione],Table_0[Totale])</f>
        <v>552594</v>
      </c>
      <c r="L2972">
        <f>_xlfn.XLOOKUP(Comuni[[#This Row],[Regione]],Table_0[Regione],Table_0[Guariti])</f>
        <v>548473</v>
      </c>
      <c r="M2972">
        <f>_xlfn.XLOOKUP(Comuni[[#This Row],[Regione]],Table_0[Regione],Table_0[Deceduti])</f>
        <v>3318</v>
      </c>
      <c r="N2972" s="1">
        <f>(Comuni[[#This Row],[Popolazione2011]]/Comuni[[#This Row],[Ammalati TOT]])*100</f>
        <v>0.34220422226806663</v>
      </c>
      <c r="O2972">
        <f>_xlfn.XLOOKUP(Comuni[[#This Row],[Regione]],Table_0[Regione],Table_0[TOT AREA])</f>
        <v>6168603</v>
      </c>
      <c r="P2972" s="1">
        <f>(Comuni[[#This Row],[Popolazione2011]]/Comuni[[#This Row],[Ammalati AREA]])*100</f>
        <v>3.0655239119781255E-2</v>
      </c>
    </row>
    <row r="2973" spans="1:16" x14ac:dyDescent="0.3">
      <c r="A2973" t="s">
        <v>2998</v>
      </c>
      <c r="B2973" t="s">
        <v>8024</v>
      </c>
      <c r="C2973" t="s">
        <v>2905</v>
      </c>
      <c r="D2973">
        <v>811</v>
      </c>
      <c r="E2973" s="1">
        <f>(Comuni[[#This Row],[Popolazione2011]]/SUM(D:D))*100</f>
        <v>1.3647924672341265E-3</v>
      </c>
      <c r="F2973">
        <f t="shared" si="46"/>
        <v>1026433</v>
      </c>
      <c r="G2973" s="1">
        <f>(Comuni[[#This Row],[Popolazione2011]]/Comuni[[#This Row],[TOT POP REGIONE ]])*100</f>
        <v>7.9011489303247265E-2</v>
      </c>
      <c r="H2973" t="str">
        <f>IF(Comuni[[#This Row],[Popolazione2011]]&gt;300000,"MAGGIORE","")</f>
        <v/>
      </c>
      <c r="I2973" t="str">
        <f>_xlfn.XLOOKUP(Comuni[[#This Row],[Regione]],Ripartizione_geografica[Regione],Ripartizione_geografica[Ripartizione geografica])</f>
        <v>Nord-est</v>
      </c>
      <c r="J2973">
        <f>_xlfn.XLOOKUP(Comuni[[#This Row],[Regione]],Ripartizione_geografica[Regione],Ripartizione_geografica[Codice Regione])</f>
        <v>4</v>
      </c>
      <c r="K2973">
        <f>_xlfn.XLOOKUP(Comuni[[#This Row],[Regione]],Table_0[Regione],Table_0[Totale])</f>
        <v>552594</v>
      </c>
      <c r="L2973">
        <f>_xlfn.XLOOKUP(Comuni[[#This Row],[Regione]],Table_0[Regione],Table_0[Guariti])</f>
        <v>548473</v>
      </c>
      <c r="M2973">
        <f>_xlfn.XLOOKUP(Comuni[[#This Row],[Regione]],Table_0[Regione],Table_0[Deceduti])</f>
        <v>3318</v>
      </c>
      <c r="N2973" s="1">
        <f>(Comuni[[#This Row],[Popolazione2011]]/Comuni[[#This Row],[Ammalati TOT]])*100</f>
        <v>0.14676236079291488</v>
      </c>
      <c r="O2973">
        <f>_xlfn.XLOOKUP(Comuni[[#This Row],[Regione]],Table_0[Regione],Table_0[TOT AREA])</f>
        <v>6168603</v>
      </c>
      <c r="P2973" s="1">
        <f>(Comuni[[#This Row],[Popolazione2011]]/Comuni[[#This Row],[Ammalati AREA]])*100</f>
        <v>1.3147223123290638E-2</v>
      </c>
    </row>
    <row r="2974" spans="1:16" x14ac:dyDescent="0.3">
      <c r="A2974" t="s">
        <v>2999</v>
      </c>
      <c r="B2974" t="s">
        <v>8024</v>
      </c>
      <c r="C2974" t="s">
        <v>2905</v>
      </c>
      <c r="D2974">
        <v>379</v>
      </c>
      <c r="E2974" s="1">
        <f>(Comuni[[#This Row],[Popolazione2011]]/SUM(D:D))*100</f>
        <v>6.37800672110646E-4</v>
      </c>
      <c r="F2974">
        <f t="shared" si="46"/>
        <v>1026433</v>
      </c>
      <c r="G2974" s="1">
        <f>(Comuni[[#This Row],[Popolazione2011]]/Comuni[[#This Row],[TOT POP REGIONE ]])*100</f>
        <v>3.6923988219396686E-2</v>
      </c>
      <c r="H2974" t="str">
        <f>IF(Comuni[[#This Row],[Popolazione2011]]&gt;300000,"MAGGIORE","")</f>
        <v/>
      </c>
      <c r="I2974" t="str">
        <f>_xlfn.XLOOKUP(Comuni[[#This Row],[Regione]],Ripartizione_geografica[Regione],Ripartizione_geografica[Ripartizione geografica])</f>
        <v>Nord-est</v>
      </c>
      <c r="J2974">
        <f>_xlfn.XLOOKUP(Comuni[[#This Row],[Regione]],Ripartizione_geografica[Regione],Ripartizione_geografica[Codice Regione])</f>
        <v>4</v>
      </c>
      <c r="K2974">
        <f>_xlfn.XLOOKUP(Comuni[[#This Row],[Regione]],Table_0[Regione],Table_0[Totale])</f>
        <v>552594</v>
      </c>
      <c r="L2974">
        <f>_xlfn.XLOOKUP(Comuni[[#This Row],[Regione]],Table_0[Regione],Table_0[Guariti])</f>
        <v>548473</v>
      </c>
      <c r="M2974">
        <f>_xlfn.XLOOKUP(Comuni[[#This Row],[Regione]],Table_0[Regione],Table_0[Deceduti])</f>
        <v>3318</v>
      </c>
      <c r="N2974" s="1">
        <f>(Comuni[[#This Row],[Popolazione2011]]/Comuni[[#This Row],[Ammalati TOT]])*100</f>
        <v>6.8585616202854166E-2</v>
      </c>
      <c r="O2974">
        <f>_xlfn.XLOOKUP(Comuni[[#This Row],[Regione]],Table_0[Regione],Table_0[TOT AREA])</f>
        <v>6168603</v>
      </c>
      <c r="P2974" s="1">
        <f>(Comuni[[#This Row],[Popolazione2011]]/Comuni[[#This Row],[Ammalati AREA]])*100</f>
        <v>6.1440167246943926E-3</v>
      </c>
    </row>
    <row r="2975" spans="1:16" x14ac:dyDescent="0.3">
      <c r="A2975" t="s">
        <v>3000</v>
      </c>
      <c r="B2975" t="s">
        <v>8024</v>
      </c>
      <c r="C2975" t="s">
        <v>2905</v>
      </c>
      <c r="D2975">
        <v>20446</v>
      </c>
      <c r="E2975" s="1">
        <f>(Comuni[[#This Row],[Popolazione2011]]/SUM(D:D))*100</f>
        <v>3.4407579266422871E-2</v>
      </c>
      <c r="F2975">
        <f t="shared" si="46"/>
        <v>1026433</v>
      </c>
      <c r="G2975" s="1">
        <f>(Comuni[[#This Row],[Popolazione2011]]/Comuni[[#This Row],[TOT POP REGIONE ]])*100</f>
        <v>1.9919468684268724</v>
      </c>
      <c r="H2975" t="str">
        <f>IF(Comuni[[#This Row],[Popolazione2011]]&gt;300000,"MAGGIORE","")</f>
        <v/>
      </c>
      <c r="I2975" t="str">
        <f>_xlfn.XLOOKUP(Comuni[[#This Row],[Regione]],Ripartizione_geografica[Regione],Ripartizione_geografica[Ripartizione geografica])</f>
        <v>Nord-est</v>
      </c>
      <c r="J2975">
        <f>_xlfn.XLOOKUP(Comuni[[#This Row],[Regione]],Ripartizione_geografica[Regione],Ripartizione_geografica[Codice Regione])</f>
        <v>4</v>
      </c>
      <c r="K2975">
        <f>_xlfn.XLOOKUP(Comuni[[#This Row],[Regione]],Table_0[Regione],Table_0[Totale])</f>
        <v>552594</v>
      </c>
      <c r="L2975">
        <f>_xlfn.XLOOKUP(Comuni[[#This Row],[Regione]],Table_0[Regione],Table_0[Guariti])</f>
        <v>548473</v>
      </c>
      <c r="M2975">
        <f>_xlfn.XLOOKUP(Comuni[[#This Row],[Regione]],Table_0[Regione],Table_0[Deceduti])</f>
        <v>3318</v>
      </c>
      <c r="N2975" s="1">
        <f>(Comuni[[#This Row],[Popolazione2011]]/Comuni[[#This Row],[Ammalati TOT]])*100</f>
        <v>3.7000039812231038</v>
      </c>
      <c r="O2975">
        <f>_xlfn.XLOOKUP(Comuni[[#This Row],[Regione]],Table_0[Regione],Table_0[TOT AREA])</f>
        <v>6168603</v>
      </c>
      <c r="P2975" s="1">
        <f>(Comuni[[#This Row],[Popolazione2011]]/Comuni[[#This Row],[Ammalati AREA]])*100</f>
        <v>0.33145268061504363</v>
      </c>
    </row>
    <row r="2976" spans="1:16" x14ac:dyDescent="0.3">
      <c r="A2976" t="s">
        <v>3001</v>
      </c>
      <c r="B2976" t="s">
        <v>8024</v>
      </c>
      <c r="C2976" t="s">
        <v>2905</v>
      </c>
      <c r="D2976">
        <v>681</v>
      </c>
      <c r="E2976" s="1">
        <f>(Comuni[[#This Row],[Popolazione2011]]/SUM(D:D))*100</f>
        <v>1.146021788146042E-3</v>
      </c>
      <c r="F2976">
        <f t="shared" si="46"/>
        <v>1026433</v>
      </c>
      <c r="G2976" s="1">
        <f>(Comuni[[#This Row],[Popolazione2011]]/Comuni[[#This Row],[TOT POP REGIONE ]])*100</f>
        <v>6.6346269069681121E-2</v>
      </c>
      <c r="H2976" t="str">
        <f>IF(Comuni[[#This Row],[Popolazione2011]]&gt;300000,"MAGGIORE","")</f>
        <v/>
      </c>
      <c r="I2976" t="str">
        <f>_xlfn.XLOOKUP(Comuni[[#This Row],[Regione]],Ripartizione_geografica[Regione],Ripartizione_geografica[Ripartizione geografica])</f>
        <v>Nord-est</v>
      </c>
      <c r="J2976">
        <f>_xlfn.XLOOKUP(Comuni[[#This Row],[Regione]],Ripartizione_geografica[Regione],Ripartizione_geografica[Codice Regione])</f>
        <v>4</v>
      </c>
      <c r="K2976">
        <f>_xlfn.XLOOKUP(Comuni[[#This Row],[Regione]],Table_0[Regione],Table_0[Totale])</f>
        <v>552594</v>
      </c>
      <c r="L2976">
        <f>_xlfn.XLOOKUP(Comuni[[#This Row],[Regione]],Table_0[Regione],Table_0[Guariti])</f>
        <v>548473</v>
      </c>
      <c r="M2976">
        <f>_xlfn.XLOOKUP(Comuni[[#This Row],[Regione]],Table_0[Regione],Table_0[Deceduti])</f>
        <v>3318</v>
      </c>
      <c r="N2976" s="1">
        <f>(Comuni[[#This Row],[Popolazione2011]]/Comuni[[#This Row],[Ammalati TOT]])*100</f>
        <v>0.12323695154127623</v>
      </c>
      <c r="O2976">
        <f>_xlfn.XLOOKUP(Comuni[[#This Row],[Regione]],Table_0[Regione],Table_0[TOT AREA])</f>
        <v>6168603</v>
      </c>
      <c r="P2976" s="1">
        <f>(Comuni[[#This Row],[Popolazione2011]]/Comuni[[#This Row],[Ammalati AREA]])*100</f>
        <v>1.1039776753342693E-2</v>
      </c>
    </row>
    <row r="2977" spans="1:16" x14ac:dyDescent="0.3">
      <c r="A2977" t="s">
        <v>3002</v>
      </c>
      <c r="B2977" t="s">
        <v>8024</v>
      </c>
      <c r="C2977" t="s">
        <v>2905</v>
      </c>
      <c r="D2977">
        <v>3117</v>
      </c>
      <c r="E2977" s="1">
        <f>(Comuni[[#This Row],[Popolazione2011]]/SUM(D:D))*100</f>
        <v>5.2454477439812233E-3</v>
      </c>
      <c r="F2977">
        <f t="shared" si="46"/>
        <v>1026433</v>
      </c>
      <c r="G2977" s="1">
        <f>(Comuni[[#This Row],[Popolazione2011]]/Comuni[[#This Row],[TOT POP REGIONE ]])*100</f>
        <v>0.30367301129250523</v>
      </c>
      <c r="H2977" t="str">
        <f>IF(Comuni[[#This Row],[Popolazione2011]]&gt;300000,"MAGGIORE","")</f>
        <v/>
      </c>
      <c r="I2977" t="str">
        <f>_xlfn.XLOOKUP(Comuni[[#This Row],[Regione]],Ripartizione_geografica[Regione],Ripartizione_geografica[Ripartizione geografica])</f>
        <v>Nord-est</v>
      </c>
      <c r="J2977">
        <f>_xlfn.XLOOKUP(Comuni[[#This Row],[Regione]],Ripartizione_geografica[Regione],Ripartizione_geografica[Codice Regione])</f>
        <v>4</v>
      </c>
      <c r="K2977">
        <f>_xlfn.XLOOKUP(Comuni[[#This Row],[Regione]],Table_0[Regione],Table_0[Totale])</f>
        <v>552594</v>
      </c>
      <c r="L2977">
        <f>_xlfn.XLOOKUP(Comuni[[#This Row],[Regione]],Table_0[Regione],Table_0[Guariti])</f>
        <v>548473</v>
      </c>
      <c r="M2977">
        <f>_xlfn.XLOOKUP(Comuni[[#This Row],[Regione]],Table_0[Regione],Table_0[Deceduti])</f>
        <v>3318</v>
      </c>
      <c r="N2977" s="1">
        <f>(Comuni[[#This Row],[Popolazione2011]]/Comuni[[#This Row],[Ammalati TOT]])*100</f>
        <v>0.56406692797967406</v>
      </c>
      <c r="O2977">
        <f>_xlfn.XLOOKUP(Comuni[[#This Row],[Regione]],Table_0[Regione],Table_0[TOT AREA])</f>
        <v>6168603</v>
      </c>
      <c r="P2977" s="1">
        <f>(Comuni[[#This Row],[Popolazione2011]]/Comuni[[#This Row],[Ammalati AREA]])*100</f>
        <v>5.0530079500982636E-2</v>
      </c>
    </row>
    <row r="2978" spans="1:16" x14ac:dyDescent="0.3">
      <c r="A2978" t="s">
        <v>3003</v>
      </c>
      <c r="B2978" t="s">
        <v>8024</v>
      </c>
      <c r="C2978" t="s">
        <v>2905</v>
      </c>
      <c r="D2978">
        <v>2355</v>
      </c>
      <c r="E2978" s="1">
        <f>(Comuni[[#This Row],[Popolazione2011]]/SUM(D:D))*100</f>
        <v>3.9631149942495284E-3</v>
      </c>
      <c r="F2978">
        <f t="shared" si="46"/>
        <v>1026433</v>
      </c>
      <c r="G2978" s="1">
        <f>(Comuni[[#This Row],[Popolazione2011]]/Comuni[[#This Row],[TOT POP REGIONE ]])*100</f>
        <v>0.22943533576960212</v>
      </c>
      <c r="H2978" t="str">
        <f>IF(Comuni[[#This Row],[Popolazione2011]]&gt;300000,"MAGGIORE","")</f>
        <v/>
      </c>
      <c r="I2978" t="str">
        <f>_xlfn.XLOOKUP(Comuni[[#This Row],[Regione]],Ripartizione_geografica[Regione],Ripartizione_geografica[Ripartizione geografica])</f>
        <v>Nord-est</v>
      </c>
      <c r="J2978">
        <f>_xlfn.XLOOKUP(Comuni[[#This Row],[Regione]],Ripartizione_geografica[Regione],Ripartizione_geografica[Codice Regione])</f>
        <v>4</v>
      </c>
      <c r="K2978">
        <f>_xlfn.XLOOKUP(Comuni[[#This Row],[Regione]],Table_0[Regione],Table_0[Totale])</f>
        <v>552594</v>
      </c>
      <c r="L2978">
        <f>_xlfn.XLOOKUP(Comuni[[#This Row],[Regione]],Table_0[Regione],Table_0[Guariti])</f>
        <v>548473</v>
      </c>
      <c r="M2978">
        <f>_xlfn.XLOOKUP(Comuni[[#This Row],[Regione]],Table_0[Regione],Table_0[Deceduti])</f>
        <v>3318</v>
      </c>
      <c r="N2978" s="1">
        <f>(Comuni[[#This Row],[Popolazione2011]]/Comuni[[#This Row],[Ammalati TOT]])*100</f>
        <v>0.42617183682776144</v>
      </c>
      <c r="O2978">
        <f>_xlfn.XLOOKUP(Comuni[[#This Row],[Regione]],Table_0[Regione],Table_0[TOT AREA])</f>
        <v>6168603</v>
      </c>
      <c r="P2978" s="1">
        <f>(Comuni[[#This Row],[Popolazione2011]]/Comuni[[#This Row],[Ammalati AREA]])*100</f>
        <v>3.8177201547903147E-2</v>
      </c>
    </row>
    <row r="2979" spans="1:16" x14ac:dyDescent="0.3">
      <c r="A2979" t="s">
        <v>3004</v>
      </c>
      <c r="B2979" t="s">
        <v>8024</v>
      </c>
      <c r="C2979" t="s">
        <v>2905</v>
      </c>
      <c r="D2979">
        <v>4531</v>
      </c>
      <c r="E2979" s="1">
        <f>(Comuni[[#This Row],[Popolazione2011]]/SUM(D:D))*100</f>
        <v>7.6249995919085408E-3</v>
      </c>
      <c r="F2979">
        <f t="shared" si="46"/>
        <v>1026433</v>
      </c>
      <c r="G2979" s="1">
        <f>(Comuni[[#This Row],[Popolazione2011]]/Comuni[[#This Row],[TOT POP REGIONE ]])*100</f>
        <v>0.44143163752529385</v>
      </c>
      <c r="H2979" t="str">
        <f>IF(Comuni[[#This Row],[Popolazione2011]]&gt;300000,"MAGGIORE","")</f>
        <v/>
      </c>
      <c r="I2979" t="str">
        <f>_xlfn.XLOOKUP(Comuni[[#This Row],[Regione]],Ripartizione_geografica[Regione],Ripartizione_geografica[Ripartizione geografica])</f>
        <v>Nord-est</v>
      </c>
      <c r="J2979">
        <f>_xlfn.XLOOKUP(Comuni[[#This Row],[Regione]],Ripartizione_geografica[Regione],Ripartizione_geografica[Codice Regione])</f>
        <v>4</v>
      </c>
      <c r="K2979">
        <f>_xlfn.XLOOKUP(Comuni[[#This Row],[Regione]],Table_0[Regione],Table_0[Totale])</f>
        <v>552594</v>
      </c>
      <c r="L2979">
        <f>_xlfn.XLOOKUP(Comuni[[#This Row],[Regione]],Table_0[Regione],Table_0[Guariti])</f>
        <v>548473</v>
      </c>
      <c r="M2979">
        <f>_xlfn.XLOOKUP(Comuni[[#This Row],[Regione]],Table_0[Regione],Table_0[Deceduti])</f>
        <v>3318</v>
      </c>
      <c r="N2979" s="1">
        <f>(Comuni[[#This Row],[Popolazione2011]]/Comuni[[#This Row],[Ammalati TOT]])*100</f>
        <v>0.81995099476288202</v>
      </c>
      <c r="O2979">
        <f>_xlfn.XLOOKUP(Comuni[[#This Row],[Regione]],Table_0[Regione],Table_0[TOT AREA])</f>
        <v>6168603</v>
      </c>
      <c r="P2979" s="1">
        <f>(Comuni[[#This Row],[Popolazione2011]]/Comuni[[#This Row],[Ammalati AREA]])*100</f>
        <v>7.345261155564721E-2</v>
      </c>
    </row>
    <row r="2980" spans="1:16" x14ac:dyDescent="0.3">
      <c r="A2980" t="s">
        <v>3005</v>
      </c>
      <c r="B2980" t="s">
        <v>8024</v>
      </c>
      <c r="C2980" t="s">
        <v>2905</v>
      </c>
      <c r="D2980">
        <v>1400</v>
      </c>
      <c r="E2980" s="1">
        <f>(Comuni[[#This Row],[Popolazione2011]]/SUM(D:D))*100</f>
        <v>2.3559919286409085E-3</v>
      </c>
      <c r="F2980">
        <f t="shared" si="46"/>
        <v>1026433</v>
      </c>
      <c r="G2980" s="1">
        <f>(Comuni[[#This Row],[Popolazione2011]]/Comuni[[#This Row],[TOT POP REGIONE ]])*100</f>
        <v>0.13639467943840466</v>
      </c>
      <c r="H2980" t="str">
        <f>IF(Comuni[[#This Row],[Popolazione2011]]&gt;300000,"MAGGIORE","")</f>
        <v/>
      </c>
      <c r="I2980" t="str">
        <f>_xlfn.XLOOKUP(Comuni[[#This Row],[Regione]],Ripartizione_geografica[Regione],Ripartizione_geografica[Ripartizione geografica])</f>
        <v>Nord-est</v>
      </c>
      <c r="J2980">
        <f>_xlfn.XLOOKUP(Comuni[[#This Row],[Regione]],Ripartizione_geografica[Regione],Ripartizione_geografica[Codice Regione])</f>
        <v>4</v>
      </c>
      <c r="K2980">
        <f>_xlfn.XLOOKUP(Comuni[[#This Row],[Regione]],Table_0[Regione],Table_0[Totale])</f>
        <v>552594</v>
      </c>
      <c r="L2980">
        <f>_xlfn.XLOOKUP(Comuni[[#This Row],[Regione]],Table_0[Regione],Table_0[Guariti])</f>
        <v>548473</v>
      </c>
      <c r="M2980">
        <f>_xlfn.XLOOKUP(Comuni[[#This Row],[Regione]],Table_0[Regione],Table_0[Deceduti])</f>
        <v>3318</v>
      </c>
      <c r="N2980" s="1">
        <f>(Comuni[[#This Row],[Popolazione2011]]/Comuni[[#This Row],[Ammalati TOT]])*100</f>
        <v>0.25335056117149302</v>
      </c>
      <c r="O2980">
        <f>_xlfn.XLOOKUP(Comuni[[#This Row],[Regione]],Table_0[Regione],Table_0[TOT AREA])</f>
        <v>6168603</v>
      </c>
      <c r="P2980" s="1">
        <f>(Comuni[[#This Row],[Popolazione2011]]/Comuni[[#This Row],[Ammalati AREA]])*100</f>
        <v>2.2695576291747094E-2</v>
      </c>
    </row>
    <row r="2981" spans="1:16" x14ac:dyDescent="0.3">
      <c r="A2981" t="s">
        <v>3006</v>
      </c>
      <c r="B2981" t="s">
        <v>8024</v>
      </c>
      <c r="C2981" t="s">
        <v>2905</v>
      </c>
      <c r="D2981">
        <v>1265</v>
      </c>
      <c r="E2981" s="1">
        <f>(Comuni[[#This Row],[Popolazione2011]]/SUM(D:D))*100</f>
        <v>2.128806992664821E-3</v>
      </c>
      <c r="F2981">
        <f t="shared" si="46"/>
        <v>1026433</v>
      </c>
      <c r="G2981" s="1">
        <f>(Comuni[[#This Row],[Popolazione2011]]/Comuni[[#This Row],[TOT POP REGIONE ]])*100</f>
        <v>0.12324233534970135</v>
      </c>
      <c r="H2981" t="str">
        <f>IF(Comuni[[#This Row],[Popolazione2011]]&gt;300000,"MAGGIORE","")</f>
        <v/>
      </c>
      <c r="I2981" t="str">
        <f>_xlfn.XLOOKUP(Comuni[[#This Row],[Regione]],Ripartizione_geografica[Regione],Ripartizione_geografica[Ripartizione geografica])</f>
        <v>Nord-est</v>
      </c>
      <c r="J2981">
        <f>_xlfn.XLOOKUP(Comuni[[#This Row],[Regione]],Ripartizione_geografica[Regione],Ripartizione_geografica[Codice Regione])</f>
        <v>4</v>
      </c>
      <c r="K2981">
        <f>_xlfn.XLOOKUP(Comuni[[#This Row],[Regione]],Table_0[Regione],Table_0[Totale])</f>
        <v>552594</v>
      </c>
      <c r="L2981">
        <f>_xlfn.XLOOKUP(Comuni[[#This Row],[Regione]],Table_0[Regione],Table_0[Guariti])</f>
        <v>548473</v>
      </c>
      <c r="M2981">
        <f>_xlfn.XLOOKUP(Comuni[[#This Row],[Regione]],Table_0[Regione],Table_0[Deceduti])</f>
        <v>3318</v>
      </c>
      <c r="N2981" s="1">
        <f>(Comuni[[#This Row],[Popolazione2011]]/Comuni[[#This Row],[Ammalati TOT]])*100</f>
        <v>0.22892032848709901</v>
      </c>
      <c r="O2981">
        <f>_xlfn.XLOOKUP(Comuni[[#This Row],[Regione]],Table_0[Regione],Table_0[TOT AREA])</f>
        <v>6168603</v>
      </c>
      <c r="P2981" s="1">
        <f>(Comuni[[#This Row],[Popolazione2011]]/Comuni[[#This Row],[Ammalati AREA]])*100</f>
        <v>2.0507074292185769E-2</v>
      </c>
    </row>
    <row r="2982" spans="1:16" x14ac:dyDescent="0.3">
      <c r="A2982" t="s">
        <v>3007</v>
      </c>
      <c r="B2982" t="s">
        <v>8024</v>
      </c>
      <c r="C2982" t="s">
        <v>2905</v>
      </c>
      <c r="D2982">
        <v>15838</v>
      </c>
      <c r="E2982" s="1">
        <f>(Comuni[[#This Row],[Popolazione2011]]/SUM(D:D))*100</f>
        <v>2.6653000118439081E-2</v>
      </c>
      <c r="F2982">
        <f t="shared" si="46"/>
        <v>1026433</v>
      </c>
      <c r="G2982" s="1">
        <f>(Comuni[[#This Row],[Popolazione2011]]/Comuni[[#This Row],[TOT POP REGIONE ]])*100</f>
        <v>1.5430135235324665</v>
      </c>
      <c r="H2982" t="str">
        <f>IF(Comuni[[#This Row],[Popolazione2011]]&gt;300000,"MAGGIORE","")</f>
        <v/>
      </c>
      <c r="I2982" t="str">
        <f>_xlfn.XLOOKUP(Comuni[[#This Row],[Regione]],Ripartizione_geografica[Regione],Ripartizione_geografica[Ripartizione geografica])</f>
        <v>Nord-est</v>
      </c>
      <c r="J2982">
        <f>_xlfn.XLOOKUP(Comuni[[#This Row],[Regione]],Ripartizione_geografica[Regione],Ripartizione_geografica[Codice Regione])</f>
        <v>4</v>
      </c>
      <c r="K2982">
        <f>_xlfn.XLOOKUP(Comuni[[#This Row],[Regione]],Table_0[Regione],Table_0[Totale])</f>
        <v>552594</v>
      </c>
      <c r="L2982">
        <f>_xlfn.XLOOKUP(Comuni[[#This Row],[Regione]],Table_0[Regione],Table_0[Guariti])</f>
        <v>548473</v>
      </c>
      <c r="M2982">
        <f>_xlfn.XLOOKUP(Comuni[[#This Row],[Regione]],Table_0[Regione],Table_0[Deceduti])</f>
        <v>3318</v>
      </c>
      <c r="N2982" s="1">
        <f>(Comuni[[#This Row],[Popolazione2011]]/Comuni[[#This Row],[Ammalati TOT]])*100</f>
        <v>2.86611870559579</v>
      </c>
      <c r="O2982">
        <f>_xlfn.XLOOKUP(Comuni[[#This Row],[Regione]],Table_0[Regione],Table_0[TOT AREA])</f>
        <v>6168603</v>
      </c>
      <c r="P2982" s="1">
        <f>(Comuni[[#This Row],[Popolazione2011]]/Comuni[[#This Row],[Ammalati AREA]])*100</f>
        <v>0.25675181236335037</v>
      </c>
    </row>
    <row r="2983" spans="1:16" x14ac:dyDescent="0.3">
      <c r="A2983" t="s">
        <v>3008</v>
      </c>
      <c r="B2983" t="s">
        <v>8024</v>
      </c>
      <c r="C2983" t="s">
        <v>2905</v>
      </c>
      <c r="D2983">
        <v>604</v>
      </c>
      <c r="E2983" s="1">
        <f>(Comuni[[#This Row],[Popolazione2011]]/SUM(D:D))*100</f>
        <v>1.0164422320707921E-3</v>
      </c>
      <c r="F2983">
        <f t="shared" si="46"/>
        <v>1026433</v>
      </c>
      <c r="G2983" s="1">
        <f>(Comuni[[#This Row],[Popolazione2011]]/Comuni[[#This Row],[TOT POP REGIONE ]])*100</f>
        <v>5.884456170056887E-2</v>
      </c>
      <c r="H2983" t="str">
        <f>IF(Comuni[[#This Row],[Popolazione2011]]&gt;300000,"MAGGIORE","")</f>
        <v/>
      </c>
      <c r="I2983" t="str">
        <f>_xlfn.XLOOKUP(Comuni[[#This Row],[Regione]],Ripartizione_geografica[Regione],Ripartizione_geografica[Ripartizione geografica])</f>
        <v>Nord-est</v>
      </c>
      <c r="J2983">
        <f>_xlfn.XLOOKUP(Comuni[[#This Row],[Regione]],Ripartizione_geografica[Regione],Ripartizione_geografica[Codice Regione])</f>
        <v>4</v>
      </c>
      <c r="K2983">
        <f>_xlfn.XLOOKUP(Comuni[[#This Row],[Regione]],Table_0[Regione],Table_0[Totale])</f>
        <v>552594</v>
      </c>
      <c r="L2983">
        <f>_xlfn.XLOOKUP(Comuni[[#This Row],[Regione]],Table_0[Regione],Table_0[Guariti])</f>
        <v>548473</v>
      </c>
      <c r="M2983">
        <f>_xlfn.XLOOKUP(Comuni[[#This Row],[Regione]],Table_0[Regione],Table_0[Deceduti])</f>
        <v>3318</v>
      </c>
      <c r="N2983" s="1">
        <f>(Comuni[[#This Row],[Popolazione2011]]/Comuni[[#This Row],[Ammalati TOT]])*100</f>
        <v>0.10930267067684413</v>
      </c>
      <c r="O2983">
        <f>_xlfn.XLOOKUP(Comuni[[#This Row],[Regione]],Table_0[Regione],Table_0[TOT AREA])</f>
        <v>6168603</v>
      </c>
      <c r="P2983" s="1">
        <f>(Comuni[[#This Row],[Popolazione2011]]/Comuni[[#This Row],[Ammalati AREA]])*100</f>
        <v>9.791520057296603E-3</v>
      </c>
    </row>
    <row r="2984" spans="1:16" x14ac:dyDescent="0.3">
      <c r="A2984" t="s">
        <v>3009</v>
      </c>
      <c r="B2984" t="s">
        <v>8024</v>
      </c>
      <c r="C2984" t="s">
        <v>2905</v>
      </c>
      <c r="D2984">
        <v>1374</v>
      </c>
      <c r="E2984" s="1">
        <f>(Comuni[[#This Row],[Popolazione2011]]/SUM(D:D))*100</f>
        <v>2.3122377928232918E-3</v>
      </c>
      <c r="F2984">
        <f t="shared" si="46"/>
        <v>1026433</v>
      </c>
      <c r="G2984" s="1">
        <f>(Comuni[[#This Row],[Popolazione2011]]/Comuni[[#This Row],[TOT POP REGIONE ]])*100</f>
        <v>0.13386163539169141</v>
      </c>
      <c r="H2984" t="str">
        <f>IF(Comuni[[#This Row],[Popolazione2011]]&gt;300000,"MAGGIORE","")</f>
        <v/>
      </c>
      <c r="I2984" t="str">
        <f>_xlfn.XLOOKUP(Comuni[[#This Row],[Regione]],Ripartizione_geografica[Regione],Ripartizione_geografica[Ripartizione geografica])</f>
        <v>Nord-est</v>
      </c>
      <c r="J2984">
        <f>_xlfn.XLOOKUP(Comuni[[#This Row],[Regione]],Ripartizione_geografica[Regione],Ripartizione_geografica[Codice Regione])</f>
        <v>4</v>
      </c>
      <c r="K2984">
        <f>_xlfn.XLOOKUP(Comuni[[#This Row],[Regione]],Table_0[Regione],Table_0[Totale])</f>
        <v>552594</v>
      </c>
      <c r="L2984">
        <f>_xlfn.XLOOKUP(Comuni[[#This Row],[Regione]],Table_0[Regione],Table_0[Guariti])</f>
        <v>548473</v>
      </c>
      <c r="M2984">
        <f>_xlfn.XLOOKUP(Comuni[[#This Row],[Regione]],Table_0[Regione],Table_0[Deceduti])</f>
        <v>3318</v>
      </c>
      <c r="N2984" s="1">
        <f>(Comuni[[#This Row],[Popolazione2011]]/Comuni[[#This Row],[Ammalati TOT]])*100</f>
        <v>0.24864547932116526</v>
      </c>
      <c r="O2984">
        <f>_xlfn.XLOOKUP(Comuni[[#This Row],[Regione]],Table_0[Regione],Table_0[TOT AREA])</f>
        <v>6168603</v>
      </c>
      <c r="P2984" s="1">
        <f>(Comuni[[#This Row],[Popolazione2011]]/Comuni[[#This Row],[Ammalati AREA]])*100</f>
        <v>2.2274087017757505E-2</v>
      </c>
    </row>
    <row r="2985" spans="1:16" x14ac:dyDescent="0.3">
      <c r="A2985" t="s">
        <v>3010</v>
      </c>
      <c r="B2985" t="s">
        <v>8024</v>
      </c>
      <c r="C2985" t="s">
        <v>2905</v>
      </c>
      <c r="D2985">
        <v>2814</v>
      </c>
      <c r="E2985" s="1">
        <f>(Comuni[[#This Row],[Popolazione2011]]/SUM(D:D))*100</f>
        <v>4.7355437765682264E-3</v>
      </c>
      <c r="F2985">
        <f t="shared" si="46"/>
        <v>1026433</v>
      </c>
      <c r="G2985" s="1">
        <f>(Comuni[[#This Row],[Popolazione2011]]/Comuni[[#This Row],[TOT POP REGIONE ]])*100</f>
        <v>0.27415330567119334</v>
      </c>
      <c r="H2985" t="str">
        <f>IF(Comuni[[#This Row],[Popolazione2011]]&gt;300000,"MAGGIORE","")</f>
        <v/>
      </c>
      <c r="I2985" t="str">
        <f>_xlfn.XLOOKUP(Comuni[[#This Row],[Regione]],Ripartizione_geografica[Regione],Ripartizione_geografica[Ripartizione geografica])</f>
        <v>Nord-est</v>
      </c>
      <c r="J2985">
        <f>_xlfn.XLOOKUP(Comuni[[#This Row],[Regione]],Ripartizione_geografica[Regione],Ripartizione_geografica[Codice Regione])</f>
        <v>4</v>
      </c>
      <c r="K2985">
        <f>_xlfn.XLOOKUP(Comuni[[#This Row],[Regione]],Table_0[Regione],Table_0[Totale])</f>
        <v>552594</v>
      </c>
      <c r="L2985">
        <f>_xlfn.XLOOKUP(Comuni[[#This Row],[Regione]],Table_0[Regione],Table_0[Guariti])</f>
        <v>548473</v>
      </c>
      <c r="M2985">
        <f>_xlfn.XLOOKUP(Comuni[[#This Row],[Regione]],Table_0[Regione],Table_0[Deceduti])</f>
        <v>3318</v>
      </c>
      <c r="N2985" s="1">
        <f>(Comuni[[#This Row],[Popolazione2011]]/Comuni[[#This Row],[Ammalati TOT]])*100</f>
        <v>0.50923462795470087</v>
      </c>
      <c r="O2985">
        <f>_xlfn.XLOOKUP(Comuni[[#This Row],[Regione]],Table_0[Regione],Table_0[TOT AREA])</f>
        <v>6168603</v>
      </c>
      <c r="P2985" s="1">
        <f>(Comuni[[#This Row],[Popolazione2011]]/Comuni[[#This Row],[Ammalati AREA]])*100</f>
        <v>4.5618108346411661E-2</v>
      </c>
    </row>
    <row r="2986" spans="1:16" x14ac:dyDescent="0.3">
      <c r="A2986" t="s">
        <v>3011</v>
      </c>
      <c r="B2986" t="s">
        <v>8024</v>
      </c>
      <c r="C2986" t="s">
        <v>2905</v>
      </c>
      <c r="D2986">
        <v>421</v>
      </c>
      <c r="E2986" s="1">
        <f>(Comuni[[#This Row],[Popolazione2011]]/SUM(D:D))*100</f>
        <v>7.0848042996987323E-4</v>
      </c>
      <c r="F2986">
        <f t="shared" si="46"/>
        <v>1026433</v>
      </c>
      <c r="G2986" s="1">
        <f>(Comuni[[#This Row],[Popolazione2011]]/Comuni[[#This Row],[TOT POP REGIONE ]])*100</f>
        <v>4.1015828602548828E-2</v>
      </c>
      <c r="H2986" t="str">
        <f>IF(Comuni[[#This Row],[Popolazione2011]]&gt;300000,"MAGGIORE","")</f>
        <v/>
      </c>
      <c r="I2986" t="str">
        <f>_xlfn.XLOOKUP(Comuni[[#This Row],[Regione]],Ripartizione_geografica[Regione],Ripartizione_geografica[Ripartizione geografica])</f>
        <v>Nord-est</v>
      </c>
      <c r="J2986">
        <f>_xlfn.XLOOKUP(Comuni[[#This Row],[Regione]],Ripartizione_geografica[Regione],Ripartizione_geografica[Codice Regione])</f>
        <v>4</v>
      </c>
      <c r="K2986">
        <f>_xlfn.XLOOKUP(Comuni[[#This Row],[Regione]],Table_0[Regione],Table_0[Totale])</f>
        <v>552594</v>
      </c>
      <c r="L2986">
        <f>_xlfn.XLOOKUP(Comuni[[#This Row],[Regione]],Table_0[Regione],Table_0[Guariti])</f>
        <v>548473</v>
      </c>
      <c r="M2986">
        <f>_xlfn.XLOOKUP(Comuni[[#This Row],[Regione]],Table_0[Regione],Table_0[Deceduti])</f>
        <v>3318</v>
      </c>
      <c r="N2986" s="1">
        <f>(Comuni[[#This Row],[Popolazione2011]]/Comuni[[#This Row],[Ammalati TOT]])*100</f>
        <v>7.6186133037998954E-2</v>
      </c>
      <c r="O2986">
        <f>_xlfn.XLOOKUP(Comuni[[#This Row],[Regione]],Table_0[Regione],Table_0[TOT AREA])</f>
        <v>6168603</v>
      </c>
      <c r="P2986" s="1">
        <f>(Comuni[[#This Row],[Popolazione2011]]/Comuni[[#This Row],[Ammalati AREA]])*100</f>
        <v>6.8248840134468042E-3</v>
      </c>
    </row>
    <row r="2987" spans="1:16" x14ac:dyDescent="0.3">
      <c r="A2987" t="s">
        <v>3012</v>
      </c>
      <c r="B2987" t="s">
        <v>8024</v>
      </c>
      <c r="C2987" t="s">
        <v>2905</v>
      </c>
      <c r="D2987">
        <v>391</v>
      </c>
      <c r="E2987" s="1">
        <f>(Comuni[[#This Row],[Popolazione2011]]/SUM(D:D))*100</f>
        <v>6.5799488864185375E-4</v>
      </c>
      <c r="F2987">
        <f t="shared" si="46"/>
        <v>1026433</v>
      </c>
      <c r="G2987" s="1">
        <f>(Comuni[[#This Row],[Popolazione2011]]/Comuni[[#This Row],[TOT POP REGIONE ]])*100</f>
        <v>3.8093085471725872E-2</v>
      </c>
      <c r="H2987" t="str">
        <f>IF(Comuni[[#This Row],[Popolazione2011]]&gt;300000,"MAGGIORE","")</f>
        <v/>
      </c>
      <c r="I2987" t="str">
        <f>_xlfn.XLOOKUP(Comuni[[#This Row],[Regione]],Ripartizione_geografica[Regione],Ripartizione_geografica[Ripartizione geografica])</f>
        <v>Nord-est</v>
      </c>
      <c r="J2987">
        <f>_xlfn.XLOOKUP(Comuni[[#This Row],[Regione]],Ripartizione_geografica[Regione],Ripartizione_geografica[Codice Regione])</f>
        <v>4</v>
      </c>
      <c r="K2987">
        <f>_xlfn.XLOOKUP(Comuni[[#This Row],[Regione]],Table_0[Regione],Table_0[Totale])</f>
        <v>552594</v>
      </c>
      <c r="L2987">
        <f>_xlfn.XLOOKUP(Comuni[[#This Row],[Regione]],Table_0[Regione],Table_0[Guariti])</f>
        <v>548473</v>
      </c>
      <c r="M2987">
        <f>_xlfn.XLOOKUP(Comuni[[#This Row],[Regione]],Table_0[Regione],Table_0[Deceduti])</f>
        <v>3318</v>
      </c>
      <c r="N2987" s="1">
        <f>(Comuni[[#This Row],[Popolazione2011]]/Comuni[[#This Row],[Ammalati TOT]])*100</f>
        <v>7.0757192441466971E-2</v>
      </c>
      <c r="O2987">
        <f>_xlfn.XLOOKUP(Comuni[[#This Row],[Regione]],Table_0[Regione],Table_0[TOT AREA])</f>
        <v>6168603</v>
      </c>
      <c r="P2987" s="1">
        <f>(Comuni[[#This Row],[Popolazione2011]]/Comuni[[#This Row],[Ammalati AREA]])*100</f>
        <v>6.3385502357665097E-3</v>
      </c>
    </row>
    <row r="2988" spans="1:16" x14ac:dyDescent="0.3">
      <c r="A2988" t="s">
        <v>3013</v>
      </c>
      <c r="B2988" t="s">
        <v>8024</v>
      </c>
      <c r="C2988" t="s">
        <v>2905</v>
      </c>
      <c r="D2988">
        <v>1573</v>
      </c>
      <c r="E2988" s="1">
        <f>(Comuni[[#This Row],[Popolazione2011]]/SUM(D:D))*100</f>
        <v>2.6471252169658209E-3</v>
      </c>
      <c r="F2988">
        <f t="shared" si="46"/>
        <v>1026433</v>
      </c>
      <c r="G2988" s="1">
        <f>(Comuni[[#This Row],[Popolazione2011]]/Comuni[[#This Row],[TOT POP REGIONE ]])*100</f>
        <v>0.15324916482615036</v>
      </c>
      <c r="H2988" t="str">
        <f>IF(Comuni[[#This Row],[Popolazione2011]]&gt;300000,"MAGGIORE","")</f>
        <v/>
      </c>
      <c r="I2988" t="str">
        <f>_xlfn.XLOOKUP(Comuni[[#This Row],[Regione]],Ripartizione_geografica[Regione],Ripartizione_geografica[Ripartizione geografica])</f>
        <v>Nord-est</v>
      </c>
      <c r="J2988">
        <f>_xlfn.XLOOKUP(Comuni[[#This Row],[Regione]],Ripartizione_geografica[Regione],Ripartizione_geografica[Codice Regione])</f>
        <v>4</v>
      </c>
      <c r="K2988">
        <f>_xlfn.XLOOKUP(Comuni[[#This Row],[Regione]],Table_0[Regione],Table_0[Totale])</f>
        <v>552594</v>
      </c>
      <c r="L2988">
        <f>_xlfn.XLOOKUP(Comuni[[#This Row],[Regione]],Table_0[Regione],Table_0[Guariti])</f>
        <v>548473</v>
      </c>
      <c r="M2988">
        <f>_xlfn.XLOOKUP(Comuni[[#This Row],[Regione]],Table_0[Regione],Table_0[Deceduti])</f>
        <v>3318</v>
      </c>
      <c r="N2988" s="1">
        <f>(Comuni[[#This Row],[Popolazione2011]]/Comuni[[#This Row],[Ammalati TOT]])*100</f>
        <v>0.2846574519448275</v>
      </c>
      <c r="O2988">
        <f>_xlfn.XLOOKUP(Comuni[[#This Row],[Regione]],Table_0[Regione],Table_0[TOT AREA])</f>
        <v>6168603</v>
      </c>
      <c r="P2988" s="1">
        <f>(Comuni[[#This Row],[Popolazione2011]]/Comuni[[#This Row],[Ammalati AREA]])*100</f>
        <v>2.5500101076370126E-2</v>
      </c>
    </row>
    <row r="2989" spans="1:16" x14ac:dyDescent="0.3">
      <c r="A2989" t="s">
        <v>3014</v>
      </c>
      <c r="B2989" t="s">
        <v>8024</v>
      </c>
      <c r="C2989" t="s">
        <v>2905</v>
      </c>
      <c r="D2989">
        <v>37754</v>
      </c>
      <c r="E2989" s="1">
        <f>(Comuni[[#This Row],[Popolazione2011]]/SUM(D:D))*100</f>
        <v>6.3534370909934898E-2</v>
      </c>
      <c r="F2989">
        <f t="shared" si="46"/>
        <v>1026433</v>
      </c>
      <c r="G2989" s="1">
        <f>(Comuni[[#This Row],[Popolazione2011]]/Comuni[[#This Row],[TOT POP REGIONE ]])*100</f>
        <v>3.6781748053696632</v>
      </c>
      <c r="H2989" t="str">
        <f>IF(Comuni[[#This Row],[Popolazione2011]]&gt;300000,"MAGGIORE","")</f>
        <v/>
      </c>
      <c r="I2989" t="str">
        <f>_xlfn.XLOOKUP(Comuni[[#This Row],[Regione]],Ripartizione_geografica[Regione],Ripartizione_geografica[Ripartizione geografica])</f>
        <v>Nord-est</v>
      </c>
      <c r="J2989">
        <f>_xlfn.XLOOKUP(Comuni[[#This Row],[Regione]],Ripartizione_geografica[Regione],Ripartizione_geografica[Codice Regione])</f>
        <v>4</v>
      </c>
      <c r="K2989">
        <f>_xlfn.XLOOKUP(Comuni[[#This Row],[Regione]],Table_0[Regione],Table_0[Totale])</f>
        <v>552594</v>
      </c>
      <c r="L2989">
        <f>_xlfn.XLOOKUP(Comuni[[#This Row],[Regione]],Table_0[Regione],Table_0[Guariti])</f>
        <v>548473</v>
      </c>
      <c r="M2989">
        <f>_xlfn.XLOOKUP(Comuni[[#This Row],[Regione]],Table_0[Regione],Table_0[Deceduti])</f>
        <v>3318</v>
      </c>
      <c r="N2989" s="1">
        <f>(Comuni[[#This Row],[Popolazione2011]]/Comuni[[#This Row],[Ammalati TOT]])*100</f>
        <v>6.8321407760489619</v>
      </c>
      <c r="O2989">
        <f>_xlfn.XLOOKUP(Comuni[[#This Row],[Regione]],Table_0[Regione],Table_0[TOT AREA])</f>
        <v>6168603</v>
      </c>
      <c r="P2989" s="1">
        <f>(Comuni[[#This Row],[Popolazione2011]]/Comuni[[#This Row],[Ammalati AREA]])*100</f>
        <v>0.61203484808472841</v>
      </c>
    </row>
    <row r="2990" spans="1:16" x14ac:dyDescent="0.3">
      <c r="A2990" t="s">
        <v>3015</v>
      </c>
      <c r="B2990" t="s">
        <v>8024</v>
      </c>
      <c r="C2990" t="s">
        <v>2905</v>
      </c>
      <c r="D2990">
        <v>416</v>
      </c>
      <c r="E2990" s="1">
        <f>(Comuni[[#This Row],[Popolazione2011]]/SUM(D:D))*100</f>
        <v>7.0006617308186996E-4</v>
      </c>
      <c r="F2990">
        <f t="shared" si="46"/>
        <v>1026433</v>
      </c>
      <c r="G2990" s="1">
        <f>(Comuni[[#This Row],[Popolazione2011]]/Comuni[[#This Row],[TOT POP REGIONE ]])*100</f>
        <v>4.0528704747411666E-2</v>
      </c>
      <c r="H2990" t="str">
        <f>IF(Comuni[[#This Row],[Popolazione2011]]&gt;300000,"MAGGIORE","")</f>
        <v/>
      </c>
      <c r="I2990" t="str">
        <f>_xlfn.XLOOKUP(Comuni[[#This Row],[Regione]],Ripartizione_geografica[Regione],Ripartizione_geografica[Ripartizione geografica])</f>
        <v>Nord-est</v>
      </c>
      <c r="J2990">
        <f>_xlfn.XLOOKUP(Comuni[[#This Row],[Regione]],Ripartizione_geografica[Regione],Ripartizione_geografica[Codice Regione])</f>
        <v>4</v>
      </c>
      <c r="K2990">
        <f>_xlfn.XLOOKUP(Comuni[[#This Row],[Regione]],Table_0[Regione],Table_0[Totale])</f>
        <v>552594</v>
      </c>
      <c r="L2990">
        <f>_xlfn.XLOOKUP(Comuni[[#This Row],[Regione]],Table_0[Regione],Table_0[Guariti])</f>
        <v>548473</v>
      </c>
      <c r="M2990">
        <f>_xlfn.XLOOKUP(Comuni[[#This Row],[Regione]],Table_0[Regione],Table_0[Deceduti])</f>
        <v>3318</v>
      </c>
      <c r="N2990" s="1">
        <f>(Comuni[[#This Row],[Popolazione2011]]/Comuni[[#This Row],[Ammalati TOT]])*100</f>
        <v>7.5281309605243638E-2</v>
      </c>
      <c r="O2990">
        <f>_xlfn.XLOOKUP(Comuni[[#This Row],[Regione]],Table_0[Regione],Table_0[TOT AREA])</f>
        <v>6168603</v>
      </c>
      <c r="P2990" s="1">
        <f>(Comuni[[#This Row],[Popolazione2011]]/Comuni[[#This Row],[Ammalati AREA]])*100</f>
        <v>6.7438283838334228E-3</v>
      </c>
    </row>
    <row r="2991" spans="1:16" x14ac:dyDescent="0.3">
      <c r="A2991" t="s">
        <v>3016</v>
      </c>
      <c r="B2991" t="s">
        <v>8024</v>
      </c>
      <c r="C2991" t="s">
        <v>2905</v>
      </c>
      <c r="D2991">
        <v>822</v>
      </c>
      <c r="E2991" s="1">
        <f>(Comuni[[#This Row],[Popolazione2011]]/SUM(D:D))*100</f>
        <v>1.3833038323877336E-3</v>
      </c>
      <c r="F2991">
        <f t="shared" si="46"/>
        <v>1026433</v>
      </c>
      <c r="G2991" s="1">
        <f>(Comuni[[#This Row],[Popolazione2011]]/Comuni[[#This Row],[TOT POP REGIONE ]])*100</f>
        <v>8.0083161784549023E-2</v>
      </c>
      <c r="H2991" t="str">
        <f>IF(Comuni[[#This Row],[Popolazione2011]]&gt;300000,"MAGGIORE","")</f>
        <v/>
      </c>
      <c r="I2991" t="str">
        <f>_xlfn.XLOOKUP(Comuni[[#This Row],[Regione]],Ripartizione_geografica[Regione],Ripartizione_geografica[Ripartizione geografica])</f>
        <v>Nord-est</v>
      </c>
      <c r="J2991">
        <f>_xlfn.XLOOKUP(Comuni[[#This Row],[Regione]],Ripartizione_geografica[Regione],Ripartizione_geografica[Codice Regione])</f>
        <v>4</v>
      </c>
      <c r="K2991">
        <f>_xlfn.XLOOKUP(Comuni[[#This Row],[Regione]],Table_0[Regione],Table_0[Totale])</f>
        <v>552594</v>
      </c>
      <c r="L2991">
        <f>_xlfn.XLOOKUP(Comuni[[#This Row],[Regione]],Table_0[Regione],Table_0[Guariti])</f>
        <v>548473</v>
      </c>
      <c r="M2991">
        <f>_xlfn.XLOOKUP(Comuni[[#This Row],[Regione]],Table_0[Regione],Table_0[Deceduti])</f>
        <v>3318</v>
      </c>
      <c r="N2991" s="1">
        <f>(Comuni[[#This Row],[Popolazione2011]]/Comuni[[#This Row],[Ammalati TOT]])*100</f>
        <v>0.14875297234497661</v>
      </c>
      <c r="O2991">
        <f>_xlfn.XLOOKUP(Comuni[[#This Row],[Regione]],Table_0[Regione],Table_0[TOT AREA])</f>
        <v>6168603</v>
      </c>
      <c r="P2991" s="1">
        <f>(Comuni[[#This Row],[Popolazione2011]]/Comuni[[#This Row],[Ammalati AREA]])*100</f>
        <v>1.3325545508440078E-2</v>
      </c>
    </row>
    <row r="2992" spans="1:16" x14ac:dyDescent="0.3">
      <c r="A2992" t="s">
        <v>3017</v>
      </c>
      <c r="B2992" t="s">
        <v>8024</v>
      </c>
      <c r="C2992" t="s">
        <v>2905</v>
      </c>
      <c r="D2992">
        <v>183</v>
      </c>
      <c r="E2992" s="1">
        <f>(Comuni[[#This Row],[Popolazione2011]]/SUM(D:D))*100</f>
        <v>3.0796180210091882E-4</v>
      </c>
      <c r="F2992">
        <f t="shared" si="46"/>
        <v>1026433</v>
      </c>
      <c r="G2992" s="1">
        <f>(Comuni[[#This Row],[Popolazione2011]]/Comuni[[#This Row],[TOT POP REGIONE ]])*100</f>
        <v>1.7828733098020036E-2</v>
      </c>
      <c r="H2992" t="str">
        <f>IF(Comuni[[#This Row],[Popolazione2011]]&gt;300000,"MAGGIORE","")</f>
        <v/>
      </c>
      <c r="I2992" t="str">
        <f>_xlfn.XLOOKUP(Comuni[[#This Row],[Regione]],Ripartizione_geografica[Regione],Ripartizione_geografica[Ripartizione geografica])</f>
        <v>Nord-est</v>
      </c>
      <c r="J2992">
        <f>_xlfn.XLOOKUP(Comuni[[#This Row],[Regione]],Ripartizione_geografica[Regione],Ripartizione_geografica[Codice Regione])</f>
        <v>4</v>
      </c>
      <c r="K2992">
        <f>_xlfn.XLOOKUP(Comuni[[#This Row],[Regione]],Table_0[Regione],Table_0[Totale])</f>
        <v>552594</v>
      </c>
      <c r="L2992">
        <f>_xlfn.XLOOKUP(Comuni[[#This Row],[Regione]],Table_0[Regione],Table_0[Guariti])</f>
        <v>548473</v>
      </c>
      <c r="M2992">
        <f>_xlfn.XLOOKUP(Comuni[[#This Row],[Regione]],Table_0[Regione],Table_0[Deceduti])</f>
        <v>3318</v>
      </c>
      <c r="N2992" s="1">
        <f>(Comuni[[#This Row],[Popolazione2011]]/Comuni[[#This Row],[Ammalati TOT]])*100</f>
        <v>3.3116537638845159E-2</v>
      </c>
      <c r="O2992">
        <f>_xlfn.XLOOKUP(Comuni[[#This Row],[Regione]],Table_0[Regione],Table_0[TOT AREA])</f>
        <v>6168603</v>
      </c>
      <c r="P2992" s="1">
        <f>(Comuni[[#This Row],[Popolazione2011]]/Comuni[[#This Row],[Ammalati AREA]])*100</f>
        <v>2.9666360438497987E-3</v>
      </c>
    </row>
    <row r="2993" spans="1:16" x14ac:dyDescent="0.3">
      <c r="A2993" t="s">
        <v>3018</v>
      </c>
      <c r="B2993" t="s">
        <v>8024</v>
      </c>
      <c r="C2993" t="s">
        <v>2905</v>
      </c>
      <c r="D2993">
        <v>2911</v>
      </c>
      <c r="E2993" s="1">
        <f>(Comuni[[#This Row],[Popolazione2011]]/SUM(D:D))*100</f>
        <v>4.898780360195489E-3</v>
      </c>
      <c r="F2993">
        <f t="shared" si="46"/>
        <v>1026433</v>
      </c>
      <c r="G2993" s="1">
        <f>(Comuni[[#This Row],[Popolazione2011]]/Comuni[[#This Row],[TOT POP REGIONE ]])*100</f>
        <v>0.28360350846085425</v>
      </c>
      <c r="H2993" t="str">
        <f>IF(Comuni[[#This Row],[Popolazione2011]]&gt;300000,"MAGGIORE","")</f>
        <v/>
      </c>
      <c r="I2993" t="str">
        <f>_xlfn.XLOOKUP(Comuni[[#This Row],[Regione]],Ripartizione_geografica[Regione],Ripartizione_geografica[Ripartizione geografica])</f>
        <v>Nord-est</v>
      </c>
      <c r="J2993">
        <f>_xlfn.XLOOKUP(Comuni[[#This Row],[Regione]],Ripartizione_geografica[Regione],Ripartizione_geografica[Codice Regione])</f>
        <v>4</v>
      </c>
      <c r="K2993">
        <f>_xlfn.XLOOKUP(Comuni[[#This Row],[Regione]],Table_0[Regione],Table_0[Totale])</f>
        <v>552594</v>
      </c>
      <c r="L2993">
        <f>_xlfn.XLOOKUP(Comuni[[#This Row],[Regione]],Table_0[Regione],Table_0[Guariti])</f>
        <v>548473</v>
      </c>
      <c r="M2993">
        <f>_xlfn.XLOOKUP(Comuni[[#This Row],[Regione]],Table_0[Regione],Table_0[Deceduti])</f>
        <v>3318</v>
      </c>
      <c r="N2993" s="1">
        <f>(Comuni[[#This Row],[Popolazione2011]]/Comuni[[#This Row],[Ammalati TOT]])*100</f>
        <v>0.52678820255015435</v>
      </c>
      <c r="O2993">
        <f>_xlfn.XLOOKUP(Comuni[[#This Row],[Regione]],Table_0[Regione],Table_0[TOT AREA])</f>
        <v>6168603</v>
      </c>
      <c r="P2993" s="1">
        <f>(Comuni[[#This Row],[Popolazione2011]]/Comuni[[#This Row],[Ammalati AREA]])*100</f>
        <v>4.7190587560911275E-2</v>
      </c>
    </row>
    <row r="2994" spans="1:16" x14ac:dyDescent="0.3">
      <c r="A2994" t="s">
        <v>3019</v>
      </c>
      <c r="B2994" t="s">
        <v>8024</v>
      </c>
      <c r="C2994" t="s">
        <v>2905</v>
      </c>
      <c r="D2994">
        <v>1073</v>
      </c>
      <c r="E2994" s="1">
        <f>(Comuni[[#This Row],[Popolazione2011]]/SUM(D:D))*100</f>
        <v>1.8056995281654966E-3</v>
      </c>
      <c r="F2994">
        <f t="shared" si="46"/>
        <v>1026433</v>
      </c>
      <c r="G2994" s="1">
        <f>(Comuni[[#This Row],[Popolazione2011]]/Comuni[[#This Row],[TOT POP REGIONE ]])*100</f>
        <v>0.10453677931243441</v>
      </c>
      <c r="H2994" t="str">
        <f>IF(Comuni[[#This Row],[Popolazione2011]]&gt;300000,"MAGGIORE","")</f>
        <v/>
      </c>
      <c r="I2994" t="str">
        <f>_xlfn.XLOOKUP(Comuni[[#This Row],[Regione]],Ripartizione_geografica[Regione],Ripartizione_geografica[Ripartizione geografica])</f>
        <v>Nord-est</v>
      </c>
      <c r="J2994">
        <f>_xlfn.XLOOKUP(Comuni[[#This Row],[Regione]],Ripartizione_geografica[Regione],Ripartizione_geografica[Codice Regione])</f>
        <v>4</v>
      </c>
      <c r="K2994">
        <f>_xlfn.XLOOKUP(Comuni[[#This Row],[Regione]],Table_0[Regione],Table_0[Totale])</f>
        <v>552594</v>
      </c>
      <c r="L2994">
        <f>_xlfn.XLOOKUP(Comuni[[#This Row],[Regione]],Table_0[Regione],Table_0[Guariti])</f>
        <v>548473</v>
      </c>
      <c r="M2994">
        <f>_xlfn.XLOOKUP(Comuni[[#This Row],[Regione]],Table_0[Regione],Table_0[Deceduti])</f>
        <v>3318</v>
      </c>
      <c r="N2994" s="1">
        <f>(Comuni[[#This Row],[Popolazione2011]]/Comuni[[#This Row],[Ammalati TOT]])*100</f>
        <v>0.19417510866929427</v>
      </c>
      <c r="O2994">
        <f>_xlfn.XLOOKUP(Comuni[[#This Row],[Regione]],Table_0[Regione],Table_0[TOT AREA])</f>
        <v>6168603</v>
      </c>
      <c r="P2994" s="1">
        <f>(Comuni[[#This Row],[Popolazione2011]]/Comuni[[#This Row],[Ammalati AREA]])*100</f>
        <v>1.7394538115031881E-2</v>
      </c>
    </row>
    <row r="2995" spans="1:16" x14ac:dyDescent="0.3">
      <c r="A2995" t="s">
        <v>3020</v>
      </c>
      <c r="B2995" t="s">
        <v>8024</v>
      </c>
      <c r="C2995" t="s">
        <v>2905</v>
      </c>
      <c r="D2995">
        <v>928</v>
      </c>
      <c r="E2995" s="1">
        <f>(Comuni[[#This Row],[Popolazione2011]]/SUM(D:D))*100</f>
        <v>1.5616860784134021E-3</v>
      </c>
      <c r="F2995">
        <f t="shared" si="46"/>
        <v>1026433</v>
      </c>
      <c r="G2995" s="1">
        <f>(Comuni[[#This Row],[Popolazione2011]]/Comuni[[#This Row],[TOT POP REGIONE ]])*100</f>
        <v>9.0410187513456794E-2</v>
      </c>
      <c r="H2995" t="str">
        <f>IF(Comuni[[#This Row],[Popolazione2011]]&gt;300000,"MAGGIORE","")</f>
        <v/>
      </c>
      <c r="I2995" t="str">
        <f>_xlfn.XLOOKUP(Comuni[[#This Row],[Regione]],Ripartizione_geografica[Regione],Ripartizione_geografica[Ripartizione geografica])</f>
        <v>Nord-est</v>
      </c>
      <c r="J2995">
        <f>_xlfn.XLOOKUP(Comuni[[#This Row],[Regione]],Ripartizione_geografica[Regione],Ripartizione_geografica[Codice Regione])</f>
        <v>4</v>
      </c>
      <c r="K2995">
        <f>_xlfn.XLOOKUP(Comuni[[#This Row],[Regione]],Table_0[Regione],Table_0[Totale])</f>
        <v>552594</v>
      </c>
      <c r="L2995">
        <f>_xlfn.XLOOKUP(Comuni[[#This Row],[Regione]],Table_0[Regione],Table_0[Guariti])</f>
        <v>548473</v>
      </c>
      <c r="M2995">
        <f>_xlfn.XLOOKUP(Comuni[[#This Row],[Regione]],Table_0[Regione],Table_0[Deceduti])</f>
        <v>3318</v>
      </c>
      <c r="N2995" s="1">
        <f>(Comuni[[#This Row],[Popolazione2011]]/Comuni[[#This Row],[Ammalati TOT]])*100</f>
        <v>0.16793522911938966</v>
      </c>
      <c r="O2995">
        <f>_xlfn.XLOOKUP(Comuni[[#This Row],[Regione]],Table_0[Regione],Table_0[TOT AREA])</f>
        <v>6168603</v>
      </c>
      <c r="P2995" s="1">
        <f>(Comuni[[#This Row],[Popolazione2011]]/Comuni[[#This Row],[Ammalati AREA]])*100</f>
        <v>1.5043924856243788E-2</v>
      </c>
    </row>
    <row r="2996" spans="1:16" x14ac:dyDescent="0.3">
      <c r="A2996" t="s">
        <v>3021</v>
      </c>
      <c r="B2996" t="s">
        <v>8024</v>
      </c>
      <c r="C2996" t="s">
        <v>2905</v>
      </c>
      <c r="D2996">
        <v>749</v>
      </c>
      <c r="E2996" s="1">
        <f>(Comuni[[#This Row],[Popolazione2011]]/SUM(D:D))*100</f>
        <v>1.2604556818228861E-3</v>
      </c>
      <c r="F2996">
        <f t="shared" si="46"/>
        <v>1026433</v>
      </c>
      <c r="G2996" s="1">
        <f>(Comuni[[#This Row],[Popolazione2011]]/Comuni[[#This Row],[TOT POP REGIONE ]])*100</f>
        <v>7.2971153499546484E-2</v>
      </c>
      <c r="H2996" t="str">
        <f>IF(Comuni[[#This Row],[Popolazione2011]]&gt;300000,"MAGGIORE","")</f>
        <v/>
      </c>
      <c r="I2996" t="str">
        <f>_xlfn.XLOOKUP(Comuni[[#This Row],[Regione]],Ripartizione_geografica[Regione],Ripartizione_geografica[Ripartizione geografica])</f>
        <v>Nord-est</v>
      </c>
      <c r="J2996">
        <f>_xlfn.XLOOKUP(Comuni[[#This Row],[Regione]],Ripartizione_geografica[Regione],Ripartizione_geografica[Codice Regione])</f>
        <v>4</v>
      </c>
      <c r="K2996">
        <f>_xlfn.XLOOKUP(Comuni[[#This Row],[Regione]],Table_0[Regione],Table_0[Totale])</f>
        <v>552594</v>
      </c>
      <c r="L2996">
        <f>_xlfn.XLOOKUP(Comuni[[#This Row],[Regione]],Table_0[Regione],Table_0[Guariti])</f>
        <v>548473</v>
      </c>
      <c r="M2996">
        <f>_xlfn.XLOOKUP(Comuni[[#This Row],[Regione]],Table_0[Regione],Table_0[Deceduti])</f>
        <v>3318</v>
      </c>
      <c r="N2996" s="1">
        <f>(Comuni[[#This Row],[Popolazione2011]]/Comuni[[#This Row],[Ammalati TOT]])*100</f>
        <v>0.13554255022674874</v>
      </c>
      <c r="O2996">
        <f>_xlfn.XLOOKUP(Comuni[[#This Row],[Regione]],Table_0[Regione],Table_0[TOT AREA])</f>
        <v>6168603</v>
      </c>
      <c r="P2996" s="1">
        <f>(Comuni[[#This Row],[Popolazione2011]]/Comuni[[#This Row],[Ammalati AREA]])*100</f>
        <v>1.2142133316084694E-2</v>
      </c>
    </row>
    <row r="2997" spans="1:16" x14ac:dyDescent="0.3">
      <c r="A2997" t="s">
        <v>3022</v>
      </c>
      <c r="B2997" t="s">
        <v>8024</v>
      </c>
      <c r="C2997" t="s">
        <v>2905</v>
      </c>
      <c r="D2997">
        <v>1401</v>
      </c>
      <c r="E2997" s="1">
        <f>(Comuni[[#This Row],[Popolazione2011]]/SUM(D:D))*100</f>
        <v>2.3576747800185091E-3</v>
      </c>
      <c r="F2997">
        <f t="shared" si="46"/>
        <v>1026433</v>
      </c>
      <c r="G2997" s="1">
        <f>(Comuni[[#This Row],[Popolazione2011]]/Comuni[[#This Row],[TOT POP REGIONE ]])*100</f>
        <v>0.13649210420943206</v>
      </c>
      <c r="H2997" t="str">
        <f>IF(Comuni[[#This Row],[Popolazione2011]]&gt;300000,"MAGGIORE","")</f>
        <v/>
      </c>
      <c r="I2997" t="str">
        <f>_xlfn.XLOOKUP(Comuni[[#This Row],[Regione]],Ripartizione_geografica[Regione],Ripartizione_geografica[Ripartizione geografica])</f>
        <v>Nord-est</v>
      </c>
      <c r="J2997">
        <f>_xlfn.XLOOKUP(Comuni[[#This Row],[Regione]],Ripartizione_geografica[Regione],Ripartizione_geografica[Codice Regione])</f>
        <v>4</v>
      </c>
      <c r="K2997">
        <f>_xlfn.XLOOKUP(Comuni[[#This Row],[Regione]],Table_0[Regione],Table_0[Totale])</f>
        <v>552594</v>
      </c>
      <c r="L2997">
        <f>_xlfn.XLOOKUP(Comuni[[#This Row],[Regione]],Table_0[Regione],Table_0[Guariti])</f>
        <v>548473</v>
      </c>
      <c r="M2997">
        <f>_xlfn.XLOOKUP(Comuni[[#This Row],[Regione]],Table_0[Regione],Table_0[Deceduti])</f>
        <v>3318</v>
      </c>
      <c r="N2997" s="1">
        <f>(Comuni[[#This Row],[Popolazione2011]]/Comuni[[#This Row],[Ammalati TOT]])*100</f>
        <v>0.25353152585804406</v>
      </c>
      <c r="O2997">
        <f>_xlfn.XLOOKUP(Comuni[[#This Row],[Regione]],Table_0[Regione],Table_0[TOT AREA])</f>
        <v>6168603</v>
      </c>
      <c r="P2997" s="1">
        <f>(Comuni[[#This Row],[Popolazione2011]]/Comuni[[#This Row],[Ammalati AREA]])*100</f>
        <v>2.2711787417669771E-2</v>
      </c>
    </row>
    <row r="2998" spans="1:16" x14ac:dyDescent="0.3">
      <c r="A2998" t="s">
        <v>3023</v>
      </c>
      <c r="B2998" t="s">
        <v>8024</v>
      </c>
      <c r="C2998" t="s">
        <v>2905</v>
      </c>
      <c r="D2998">
        <v>1531</v>
      </c>
      <c r="E2998" s="1">
        <f>(Comuni[[#This Row],[Popolazione2011]]/SUM(D:D))*100</f>
        <v>2.5764454591065936E-3</v>
      </c>
      <c r="F2998">
        <f t="shared" si="46"/>
        <v>1026433</v>
      </c>
      <c r="G2998" s="1">
        <f>(Comuni[[#This Row],[Popolazione2011]]/Comuni[[#This Row],[TOT POP REGIONE ]])*100</f>
        <v>0.14915732444299823</v>
      </c>
      <c r="H2998" t="str">
        <f>IF(Comuni[[#This Row],[Popolazione2011]]&gt;300000,"MAGGIORE","")</f>
        <v/>
      </c>
      <c r="I2998" t="str">
        <f>_xlfn.XLOOKUP(Comuni[[#This Row],[Regione]],Ripartizione_geografica[Regione],Ripartizione_geografica[Ripartizione geografica])</f>
        <v>Nord-est</v>
      </c>
      <c r="J2998">
        <f>_xlfn.XLOOKUP(Comuni[[#This Row],[Regione]],Ripartizione_geografica[Regione],Ripartizione_geografica[Codice Regione])</f>
        <v>4</v>
      </c>
      <c r="K2998">
        <f>_xlfn.XLOOKUP(Comuni[[#This Row],[Regione]],Table_0[Regione],Table_0[Totale])</f>
        <v>552594</v>
      </c>
      <c r="L2998">
        <f>_xlfn.XLOOKUP(Comuni[[#This Row],[Regione]],Table_0[Regione],Table_0[Guariti])</f>
        <v>548473</v>
      </c>
      <c r="M2998">
        <f>_xlfn.XLOOKUP(Comuni[[#This Row],[Regione]],Table_0[Regione],Table_0[Deceduti])</f>
        <v>3318</v>
      </c>
      <c r="N2998" s="1">
        <f>(Comuni[[#This Row],[Popolazione2011]]/Comuni[[#This Row],[Ammalati TOT]])*100</f>
        <v>0.27705693510968271</v>
      </c>
      <c r="O2998">
        <f>_xlfn.XLOOKUP(Comuni[[#This Row],[Regione]],Table_0[Regione],Table_0[TOT AREA])</f>
        <v>6168603</v>
      </c>
      <c r="P2998" s="1">
        <f>(Comuni[[#This Row],[Popolazione2011]]/Comuni[[#This Row],[Ammalati AREA]])*100</f>
        <v>2.4819233787617717E-2</v>
      </c>
    </row>
    <row r="2999" spans="1:16" x14ac:dyDescent="0.3">
      <c r="A2999" t="s">
        <v>3024</v>
      </c>
      <c r="B2999" t="s">
        <v>8024</v>
      </c>
      <c r="C2999" t="s">
        <v>2905</v>
      </c>
      <c r="D2999">
        <v>323</v>
      </c>
      <c r="E2999" s="1">
        <f>(Comuni[[#This Row],[Popolazione2011]]/SUM(D:D))*100</f>
        <v>5.4356099496500969E-4</v>
      </c>
      <c r="F2999">
        <f t="shared" si="46"/>
        <v>1026433</v>
      </c>
      <c r="G2999" s="1">
        <f>(Comuni[[#This Row],[Popolazione2011]]/Comuni[[#This Row],[TOT POP REGIONE ]])*100</f>
        <v>3.1468201041860502E-2</v>
      </c>
      <c r="H2999" t="str">
        <f>IF(Comuni[[#This Row],[Popolazione2011]]&gt;300000,"MAGGIORE","")</f>
        <v/>
      </c>
      <c r="I2999" t="str">
        <f>_xlfn.XLOOKUP(Comuni[[#This Row],[Regione]],Ripartizione_geografica[Regione],Ripartizione_geografica[Ripartizione geografica])</f>
        <v>Nord-est</v>
      </c>
      <c r="J2999">
        <f>_xlfn.XLOOKUP(Comuni[[#This Row],[Regione]],Ripartizione_geografica[Regione],Ripartizione_geografica[Codice Regione])</f>
        <v>4</v>
      </c>
      <c r="K2999">
        <f>_xlfn.XLOOKUP(Comuni[[#This Row],[Regione]],Table_0[Regione],Table_0[Totale])</f>
        <v>552594</v>
      </c>
      <c r="L2999">
        <f>_xlfn.XLOOKUP(Comuni[[#This Row],[Regione]],Table_0[Regione],Table_0[Guariti])</f>
        <v>548473</v>
      </c>
      <c r="M2999">
        <f>_xlfn.XLOOKUP(Comuni[[#This Row],[Regione]],Table_0[Regione],Table_0[Deceduti])</f>
        <v>3318</v>
      </c>
      <c r="N2999" s="1">
        <f>(Comuni[[#This Row],[Popolazione2011]]/Comuni[[#This Row],[Ammalati TOT]])*100</f>
        <v>5.8451593755994458E-2</v>
      </c>
      <c r="O2999">
        <f>_xlfn.XLOOKUP(Comuni[[#This Row],[Regione]],Table_0[Regione],Table_0[TOT AREA])</f>
        <v>6168603</v>
      </c>
      <c r="P2999" s="1">
        <f>(Comuni[[#This Row],[Popolazione2011]]/Comuni[[#This Row],[Ammalati AREA]])*100</f>
        <v>5.2361936730245086E-3</v>
      </c>
    </row>
    <row r="3000" spans="1:16" x14ac:dyDescent="0.3">
      <c r="A3000" t="s">
        <v>3025</v>
      </c>
      <c r="B3000" t="s">
        <v>8024</v>
      </c>
      <c r="C3000" t="s">
        <v>2905</v>
      </c>
      <c r="D3000">
        <v>736</v>
      </c>
      <c r="E3000" s="1">
        <f>(Comuni[[#This Row],[Popolazione2011]]/SUM(D:D))*100</f>
        <v>1.2385786139140777E-3</v>
      </c>
      <c r="F3000">
        <f t="shared" si="46"/>
        <v>1026433</v>
      </c>
      <c r="G3000" s="1">
        <f>(Comuni[[#This Row],[Popolazione2011]]/Comuni[[#This Row],[TOT POP REGIONE ]])*100</f>
        <v>7.1704631476189884E-2</v>
      </c>
      <c r="H3000" t="str">
        <f>IF(Comuni[[#This Row],[Popolazione2011]]&gt;300000,"MAGGIORE","")</f>
        <v/>
      </c>
      <c r="I3000" t="str">
        <f>_xlfn.XLOOKUP(Comuni[[#This Row],[Regione]],Ripartizione_geografica[Regione],Ripartizione_geografica[Ripartizione geografica])</f>
        <v>Nord-est</v>
      </c>
      <c r="J3000">
        <f>_xlfn.XLOOKUP(Comuni[[#This Row],[Regione]],Ripartizione_geografica[Regione],Ripartizione_geografica[Codice Regione])</f>
        <v>4</v>
      </c>
      <c r="K3000">
        <f>_xlfn.XLOOKUP(Comuni[[#This Row],[Regione]],Table_0[Regione],Table_0[Totale])</f>
        <v>552594</v>
      </c>
      <c r="L3000">
        <f>_xlfn.XLOOKUP(Comuni[[#This Row],[Regione]],Table_0[Regione],Table_0[Guariti])</f>
        <v>548473</v>
      </c>
      <c r="M3000">
        <f>_xlfn.XLOOKUP(Comuni[[#This Row],[Regione]],Table_0[Regione],Table_0[Deceduti])</f>
        <v>3318</v>
      </c>
      <c r="N3000" s="1">
        <f>(Comuni[[#This Row],[Popolazione2011]]/Comuni[[#This Row],[Ammalati TOT]])*100</f>
        <v>0.13319000930158489</v>
      </c>
      <c r="O3000">
        <f>_xlfn.XLOOKUP(Comuni[[#This Row],[Regione]],Table_0[Regione],Table_0[TOT AREA])</f>
        <v>6168603</v>
      </c>
      <c r="P3000" s="1">
        <f>(Comuni[[#This Row],[Popolazione2011]]/Comuni[[#This Row],[Ammalati AREA]])*100</f>
        <v>1.1931388679089902E-2</v>
      </c>
    </row>
    <row r="3001" spans="1:16" x14ac:dyDescent="0.3">
      <c r="A3001" t="s">
        <v>3026</v>
      </c>
      <c r="B3001" t="s">
        <v>8024</v>
      </c>
      <c r="C3001" t="s">
        <v>2905</v>
      </c>
      <c r="D3001">
        <v>882</v>
      </c>
      <c r="E3001" s="1">
        <f>(Comuni[[#This Row],[Popolazione2011]]/SUM(D:D))*100</f>
        <v>1.4842749150437726E-3</v>
      </c>
      <c r="F3001">
        <f t="shared" si="46"/>
        <v>1026433</v>
      </c>
      <c r="G3001" s="1">
        <f>(Comuni[[#This Row],[Popolazione2011]]/Comuni[[#This Row],[TOT POP REGIONE ]])*100</f>
        <v>8.5928648046194933E-2</v>
      </c>
      <c r="H3001" t="str">
        <f>IF(Comuni[[#This Row],[Popolazione2011]]&gt;300000,"MAGGIORE","")</f>
        <v/>
      </c>
      <c r="I3001" t="str">
        <f>_xlfn.XLOOKUP(Comuni[[#This Row],[Regione]],Ripartizione_geografica[Regione],Ripartizione_geografica[Ripartizione geografica])</f>
        <v>Nord-est</v>
      </c>
      <c r="J3001">
        <f>_xlfn.XLOOKUP(Comuni[[#This Row],[Regione]],Ripartizione_geografica[Regione],Ripartizione_geografica[Codice Regione])</f>
        <v>4</v>
      </c>
      <c r="K3001">
        <f>_xlfn.XLOOKUP(Comuni[[#This Row],[Regione]],Table_0[Regione],Table_0[Totale])</f>
        <v>552594</v>
      </c>
      <c r="L3001">
        <f>_xlfn.XLOOKUP(Comuni[[#This Row],[Regione]],Table_0[Regione],Table_0[Guariti])</f>
        <v>548473</v>
      </c>
      <c r="M3001">
        <f>_xlfn.XLOOKUP(Comuni[[#This Row],[Regione]],Table_0[Regione],Table_0[Deceduti])</f>
        <v>3318</v>
      </c>
      <c r="N3001" s="1">
        <f>(Comuni[[#This Row],[Popolazione2011]]/Comuni[[#This Row],[Ammalati TOT]])*100</f>
        <v>0.15961085353804061</v>
      </c>
      <c r="O3001">
        <f>_xlfn.XLOOKUP(Comuni[[#This Row],[Regione]],Table_0[Regione],Table_0[TOT AREA])</f>
        <v>6168603</v>
      </c>
      <c r="P3001" s="1">
        <f>(Comuni[[#This Row],[Popolazione2011]]/Comuni[[#This Row],[Ammalati AREA]])*100</f>
        <v>1.429821306380067E-2</v>
      </c>
    </row>
    <row r="3002" spans="1:16" x14ac:dyDescent="0.3">
      <c r="A3002" t="s">
        <v>3027</v>
      </c>
      <c r="B3002" t="s">
        <v>8024</v>
      </c>
      <c r="C3002" t="s">
        <v>2905</v>
      </c>
      <c r="D3002">
        <v>1315</v>
      </c>
      <c r="E3002" s="1">
        <f>(Comuni[[#This Row],[Popolazione2011]]/SUM(D:D))*100</f>
        <v>2.2129495615448532E-3</v>
      </c>
      <c r="F3002">
        <f t="shared" si="46"/>
        <v>1026433</v>
      </c>
      <c r="G3002" s="1">
        <f>(Comuni[[#This Row],[Popolazione2011]]/Comuni[[#This Row],[TOT POP REGIONE ]])*100</f>
        <v>0.12811357390107295</v>
      </c>
      <c r="H3002" t="str">
        <f>IF(Comuni[[#This Row],[Popolazione2011]]&gt;300000,"MAGGIORE","")</f>
        <v/>
      </c>
      <c r="I3002" t="str">
        <f>_xlfn.XLOOKUP(Comuni[[#This Row],[Regione]],Ripartizione_geografica[Regione],Ripartizione_geografica[Ripartizione geografica])</f>
        <v>Nord-est</v>
      </c>
      <c r="J3002">
        <f>_xlfn.XLOOKUP(Comuni[[#This Row],[Regione]],Ripartizione_geografica[Regione],Ripartizione_geografica[Codice Regione])</f>
        <v>4</v>
      </c>
      <c r="K3002">
        <f>_xlfn.XLOOKUP(Comuni[[#This Row],[Regione]],Table_0[Regione],Table_0[Totale])</f>
        <v>552594</v>
      </c>
      <c r="L3002">
        <f>_xlfn.XLOOKUP(Comuni[[#This Row],[Regione]],Table_0[Regione],Table_0[Guariti])</f>
        <v>548473</v>
      </c>
      <c r="M3002">
        <f>_xlfn.XLOOKUP(Comuni[[#This Row],[Regione]],Table_0[Regione],Table_0[Deceduti])</f>
        <v>3318</v>
      </c>
      <c r="N3002" s="1">
        <f>(Comuni[[#This Row],[Popolazione2011]]/Comuni[[#This Row],[Ammalati TOT]])*100</f>
        <v>0.23796856281465234</v>
      </c>
      <c r="O3002">
        <f>_xlfn.XLOOKUP(Comuni[[#This Row],[Regione]],Table_0[Regione],Table_0[TOT AREA])</f>
        <v>6168603</v>
      </c>
      <c r="P3002" s="1">
        <f>(Comuni[[#This Row],[Popolazione2011]]/Comuni[[#This Row],[Ammalati AREA]])*100</f>
        <v>2.1317630588319592E-2</v>
      </c>
    </row>
    <row r="3003" spans="1:16" x14ac:dyDescent="0.3">
      <c r="A3003" t="s">
        <v>3028</v>
      </c>
      <c r="B3003" t="s">
        <v>8024</v>
      </c>
      <c r="C3003" t="s">
        <v>2905</v>
      </c>
      <c r="D3003">
        <v>1259</v>
      </c>
      <c r="E3003" s="1">
        <f>(Comuni[[#This Row],[Popolazione2011]]/SUM(D:D))*100</f>
        <v>2.1187098843992169E-3</v>
      </c>
      <c r="F3003">
        <f t="shared" si="46"/>
        <v>1026433</v>
      </c>
      <c r="G3003" s="1">
        <f>(Comuni[[#This Row],[Popolazione2011]]/Comuni[[#This Row],[TOT POP REGIONE ]])*100</f>
        <v>0.12265778672353675</v>
      </c>
      <c r="H3003" t="str">
        <f>IF(Comuni[[#This Row],[Popolazione2011]]&gt;300000,"MAGGIORE","")</f>
        <v/>
      </c>
      <c r="I3003" t="str">
        <f>_xlfn.XLOOKUP(Comuni[[#This Row],[Regione]],Ripartizione_geografica[Regione],Ripartizione_geografica[Ripartizione geografica])</f>
        <v>Nord-est</v>
      </c>
      <c r="J3003">
        <f>_xlfn.XLOOKUP(Comuni[[#This Row],[Regione]],Ripartizione_geografica[Regione],Ripartizione_geografica[Codice Regione])</f>
        <v>4</v>
      </c>
      <c r="K3003">
        <f>_xlfn.XLOOKUP(Comuni[[#This Row],[Regione]],Table_0[Regione],Table_0[Totale])</f>
        <v>552594</v>
      </c>
      <c r="L3003">
        <f>_xlfn.XLOOKUP(Comuni[[#This Row],[Regione]],Table_0[Regione],Table_0[Guariti])</f>
        <v>548473</v>
      </c>
      <c r="M3003">
        <f>_xlfn.XLOOKUP(Comuni[[#This Row],[Regione]],Table_0[Regione],Table_0[Deceduti])</f>
        <v>3318</v>
      </c>
      <c r="N3003" s="1">
        <f>(Comuni[[#This Row],[Popolazione2011]]/Comuni[[#This Row],[Ammalati TOT]])*100</f>
        <v>0.22783454036779263</v>
      </c>
      <c r="O3003">
        <f>_xlfn.XLOOKUP(Comuni[[#This Row],[Regione]],Table_0[Regione],Table_0[TOT AREA])</f>
        <v>6168603</v>
      </c>
      <c r="P3003" s="1">
        <f>(Comuni[[#This Row],[Popolazione2011]]/Comuni[[#This Row],[Ammalati AREA]])*100</f>
        <v>2.0409807536649709E-2</v>
      </c>
    </row>
    <row r="3004" spans="1:16" x14ac:dyDescent="0.3">
      <c r="A3004" t="s">
        <v>3029</v>
      </c>
      <c r="B3004" t="s">
        <v>8024</v>
      </c>
      <c r="C3004" t="s">
        <v>2905</v>
      </c>
      <c r="D3004">
        <v>714</v>
      </c>
      <c r="E3004" s="1">
        <f>(Comuni[[#This Row],[Popolazione2011]]/SUM(D:D))*100</f>
        <v>1.2015558836068634E-3</v>
      </c>
      <c r="F3004">
        <f t="shared" si="46"/>
        <v>1026433</v>
      </c>
      <c r="G3004" s="1">
        <f>(Comuni[[#This Row],[Popolazione2011]]/Comuni[[#This Row],[TOT POP REGIONE ]])*100</f>
        <v>6.9561286513586368E-2</v>
      </c>
      <c r="H3004" t="str">
        <f>IF(Comuni[[#This Row],[Popolazione2011]]&gt;300000,"MAGGIORE","")</f>
        <v/>
      </c>
      <c r="I3004" t="str">
        <f>_xlfn.XLOOKUP(Comuni[[#This Row],[Regione]],Ripartizione_geografica[Regione],Ripartizione_geografica[Ripartizione geografica])</f>
        <v>Nord-est</v>
      </c>
      <c r="J3004">
        <f>_xlfn.XLOOKUP(Comuni[[#This Row],[Regione]],Ripartizione_geografica[Regione],Ripartizione_geografica[Codice Regione])</f>
        <v>4</v>
      </c>
      <c r="K3004">
        <f>_xlfn.XLOOKUP(Comuni[[#This Row],[Regione]],Table_0[Regione],Table_0[Totale])</f>
        <v>552594</v>
      </c>
      <c r="L3004">
        <f>_xlfn.XLOOKUP(Comuni[[#This Row],[Regione]],Table_0[Regione],Table_0[Guariti])</f>
        <v>548473</v>
      </c>
      <c r="M3004">
        <f>_xlfn.XLOOKUP(Comuni[[#This Row],[Regione]],Table_0[Regione],Table_0[Deceduti])</f>
        <v>3318</v>
      </c>
      <c r="N3004" s="1">
        <f>(Comuni[[#This Row],[Popolazione2011]]/Comuni[[#This Row],[Ammalati TOT]])*100</f>
        <v>0.12920878619746143</v>
      </c>
      <c r="O3004">
        <f>_xlfn.XLOOKUP(Comuni[[#This Row],[Regione]],Table_0[Regione],Table_0[TOT AREA])</f>
        <v>6168603</v>
      </c>
      <c r="P3004" s="1">
        <f>(Comuni[[#This Row],[Popolazione2011]]/Comuni[[#This Row],[Ammalati AREA]])*100</f>
        <v>1.1574743908791018E-2</v>
      </c>
    </row>
    <row r="3005" spans="1:16" x14ac:dyDescent="0.3">
      <c r="A3005" t="s">
        <v>3030</v>
      </c>
      <c r="B3005" t="s">
        <v>8024</v>
      </c>
      <c r="C3005" t="s">
        <v>2905</v>
      </c>
      <c r="D3005">
        <v>1137</v>
      </c>
      <c r="E3005" s="1">
        <f>(Comuni[[#This Row],[Popolazione2011]]/SUM(D:D))*100</f>
        <v>1.9134020163319378E-3</v>
      </c>
      <c r="F3005">
        <f t="shared" si="46"/>
        <v>1026433</v>
      </c>
      <c r="G3005" s="1">
        <f>(Comuni[[#This Row],[Popolazione2011]]/Comuni[[#This Row],[TOT POP REGIONE ]])*100</f>
        <v>0.11077196465819007</v>
      </c>
      <c r="H3005" t="str">
        <f>IF(Comuni[[#This Row],[Popolazione2011]]&gt;300000,"MAGGIORE","")</f>
        <v/>
      </c>
      <c r="I3005" t="str">
        <f>_xlfn.XLOOKUP(Comuni[[#This Row],[Regione]],Ripartizione_geografica[Regione],Ripartizione_geografica[Ripartizione geografica])</f>
        <v>Nord-est</v>
      </c>
      <c r="J3005">
        <f>_xlfn.XLOOKUP(Comuni[[#This Row],[Regione]],Ripartizione_geografica[Regione],Ripartizione_geografica[Codice Regione])</f>
        <v>4</v>
      </c>
      <c r="K3005">
        <f>_xlfn.XLOOKUP(Comuni[[#This Row],[Regione]],Table_0[Regione],Table_0[Totale])</f>
        <v>552594</v>
      </c>
      <c r="L3005">
        <f>_xlfn.XLOOKUP(Comuni[[#This Row],[Regione]],Table_0[Regione],Table_0[Guariti])</f>
        <v>548473</v>
      </c>
      <c r="M3005">
        <f>_xlfn.XLOOKUP(Comuni[[#This Row],[Regione]],Table_0[Regione],Table_0[Deceduti])</f>
        <v>3318</v>
      </c>
      <c r="N3005" s="1">
        <f>(Comuni[[#This Row],[Popolazione2011]]/Comuni[[#This Row],[Ammalati TOT]])*100</f>
        <v>0.20575684860856253</v>
      </c>
      <c r="O3005">
        <f>_xlfn.XLOOKUP(Comuni[[#This Row],[Regione]],Table_0[Regione],Table_0[TOT AREA])</f>
        <v>6168603</v>
      </c>
      <c r="P3005" s="1">
        <f>(Comuni[[#This Row],[Popolazione2011]]/Comuni[[#This Row],[Ammalati AREA]])*100</f>
        <v>1.8432050174083177E-2</v>
      </c>
    </row>
    <row r="3006" spans="1:16" x14ac:dyDescent="0.3">
      <c r="A3006" t="s">
        <v>3031</v>
      </c>
      <c r="B3006" t="s">
        <v>8024</v>
      </c>
      <c r="C3006" t="s">
        <v>2905</v>
      </c>
      <c r="D3006">
        <v>4655</v>
      </c>
      <c r="E3006" s="1">
        <f>(Comuni[[#This Row],[Popolazione2011]]/SUM(D:D))*100</f>
        <v>7.8336731627310207E-3</v>
      </c>
      <c r="F3006">
        <f t="shared" si="46"/>
        <v>1026433</v>
      </c>
      <c r="G3006" s="1">
        <f>(Comuni[[#This Row],[Popolazione2011]]/Comuni[[#This Row],[TOT POP REGIONE ]])*100</f>
        <v>0.45351230913269547</v>
      </c>
      <c r="H3006" t="str">
        <f>IF(Comuni[[#This Row],[Popolazione2011]]&gt;300000,"MAGGIORE","")</f>
        <v/>
      </c>
      <c r="I3006" t="str">
        <f>_xlfn.XLOOKUP(Comuni[[#This Row],[Regione]],Ripartizione_geografica[Regione],Ripartizione_geografica[Ripartizione geografica])</f>
        <v>Nord-est</v>
      </c>
      <c r="J3006">
        <f>_xlfn.XLOOKUP(Comuni[[#This Row],[Regione]],Ripartizione_geografica[Regione],Ripartizione_geografica[Codice Regione])</f>
        <v>4</v>
      </c>
      <c r="K3006">
        <f>_xlfn.XLOOKUP(Comuni[[#This Row],[Regione]],Table_0[Regione],Table_0[Totale])</f>
        <v>552594</v>
      </c>
      <c r="L3006">
        <f>_xlfn.XLOOKUP(Comuni[[#This Row],[Regione]],Table_0[Regione],Table_0[Guariti])</f>
        <v>548473</v>
      </c>
      <c r="M3006">
        <f>_xlfn.XLOOKUP(Comuni[[#This Row],[Regione]],Table_0[Regione],Table_0[Deceduti])</f>
        <v>3318</v>
      </c>
      <c r="N3006" s="1">
        <f>(Comuni[[#This Row],[Popolazione2011]]/Comuni[[#This Row],[Ammalati TOT]])*100</f>
        <v>0.84239061589521413</v>
      </c>
      <c r="O3006">
        <f>_xlfn.XLOOKUP(Comuni[[#This Row],[Regione]],Table_0[Regione],Table_0[TOT AREA])</f>
        <v>6168603</v>
      </c>
      <c r="P3006" s="1">
        <f>(Comuni[[#This Row],[Popolazione2011]]/Comuni[[#This Row],[Ammalati AREA]])*100</f>
        <v>7.5462791170059093E-2</v>
      </c>
    </row>
    <row r="3007" spans="1:16" x14ac:dyDescent="0.3">
      <c r="A3007" t="s">
        <v>3032</v>
      </c>
      <c r="B3007" t="s">
        <v>8024</v>
      </c>
      <c r="C3007" t="s">
        <v>2905</v>
      </c>
      <c r="D3007">
        <v>531</v>
      </c>
      <c r="E3007" s="1">
        <f>(Comuni[[#This Row],[Popolazione2011]]/SUM(D:D))*100</f>
        <v>8.9359408150594473E-4</v>
      </c>
      <c r="F3007">
        <f t="shared" si="46"/>
        <v>1026433</v>
      </c>
      <c r="G3007" s="1">
        <f>(Comuni[[#This Row],[Popolazione2011]]/Comuni[[#This Row],[TOT POP REGIONE ]])*100</f>
        <v>5.1732553415566339E-2</v>
      </c>
      <c r="H3007" t="str">
        <f>IF(Comuni[[#This Row],[Popolazione2011]]&gt;300000,"MAGGIORE","")</f>
        <v/>
      </c>
      <c r="I3007" t="str">
        <f>_xlfn.XLOOKUP(Comuni[[#This Row],[Regione]],Ripartizione_geografica[Regione],Ripartizione_geografica[Ripartizione geografica])</f>
        <v>Nord-est</v>
      </c>
      <c r="J3007">
        <f>_xlfn.XLOOKUP(Comuni[[#This Row],[Regione]],Ripartizione_geografica[Regione],Ripartizione_geografica[Codice Regione])</f>
        <v>4</v>
      </c>
      <c r="K3007">
        <f>_xlfn.XLOOKUP(Comuni[[#This Row],[Regione]],Table_0[Regione],Table_0[Totale])</f>
        <v>552594</v>
      </c>
      <c r="L3007">
        <f>_xlfn.XLOOKUP(Comuni[[#This Row],[Regione]],Table_0[Regione],Table_0[Guariti])</f>
        <v>548473</v>
      </c>
      <c r="M3007">
        <f>_xlfn.XLOOKUP(Comuni[[#This Row],[Regione]],Table_0[Regione],Table_0[Deceduti])</f>
        <v>3318</v>
      </c>
      <c r="N3007" s="1">
        <f>(Comuni[[#This Row],[Popolazione2011]]/Comuni[[#This Row],[Ammalati TOT]])*100</f>
        <v>9.6092248558616283E-2</v>
      </c>
      <c r="O3007">
        <f>_xlfn.XLOOKUP(Comuni[[#This Row],[Regione]],Table_0[Regione],Table_0[TOT AREA])</f>
        <v>6168603</v>
      </c>
      <c r="P3007" s="1">
        <f>(Comuni[[#This Row],[Popolazione2011]]/Comuni[[#This Row],[Ammalati AREA]])*100</f>
        <v>8.6081078649412196E-3</v>
      </c>
    </row>
    <row r="3008" spans="1:16" x14ac:dyDescent="0.3">
      <c r="A3008" t="s">
        <v>3033</v>
      </c>
      <c r="B3008" t="s">
        <v>8024</v>
      </c>
      <c r="C3008" t="s">
        <v>2905</v>
      </c>
      <c r="D3008">
        <v>1995</v>
      </c>
      <c r="E3008" s="1">
        <f>(Comuni[[#This Row],[Popolazione2011]]/SUM(D:D))*100</f>
        <v>3.3572884983132951E-3</v>
      </c>
      <c r="F3008">
        <f t="shared" si="46"/>
        <v>1026433</v>
      </c>
      <c r="G3008" s="1">
        <f>(Comuni[[#This Row],[Popolazione2011]]/Comuni[[#This Row],[TOT POP REGIONE ]])*100</f>
        <v>0.19436241819972663</v>
      </c>
      <c r="H3008" t="str">
        <f>IF(Comuni[[#This Row],[Popolazione2011]]&gt;300000,"MAGGIORE","")</f>
        <v/>
      </c>
      <c r="I3008" t="str">
        <f>_xlfn.XLOOKUP(Comuni[[#This Row],[Regione]],Ripartizione_geografica[Regione],Ripartizione_geografica[Ripartizione geografica])</f>
        <v>Nord-est</v>
      </c>
      <c r="J3008">
        <f>_xlfn.XLOOKUP(Comuni[[#This Row],[Regione]],Ripartizione_geografica[Regione],Ripartizione_geografica[Codice Regione])</f>
        <v>4</v>
      </c>
      <c r="K3008">
        <f>_xlfn.XLOOKUP(Comuni[[#This Row],[Regione]],Table_0[Regione],Table_0[Totale])</f>
        <v>552594</v>
      </c>
      <c r="L3008">
        <f>_xlfn.XLOOKUP(Comuni[[#This Row],[Regione]],Table_0[Regione],Table_0[Guariti])</f>
        <v>548473</v>
      </c>
      <c r="M3008">
        <f>_xlfn.XLOOKUP(Comuni[[#This Row],[Regione]],Table_0[Regione],Table_0[Deceduti])</f>
        <v>3318</v>
      </c>
      <c r="N3008" s="1">
        <f>(Comuni[[#This Row],[Popolazione2011]]/Comuni[[#This Row],[Ammalati TOT]])*100</f>
        <v>0.36102454966937753</v>
      </c>
      <c r="O3008">
        <f>_xlfn.XLOOKUP(Comuni[[#This Row],[Regione]],Table_0[Regione],Table_0[TOT AREA])</f>
        <v>6168603</v>
      </c>
      <c r="P3008" s="1">
        <f>(Comuni[[#This Row],[Popolazione2011]]/Comuni[[#This Row],[Ammalati AREA]])*100</f>
        <v>3.2341196215739609E-2</v>
      </c>
    </row>
    <row r="3009" spans="1:16" x14ac:dyDescent="0.3">
      <c r="A3009" t="s">
        <v>3034</v>
      </c>
      <c r="B3009" t="s">
        <v>8024</v>
      </c>
      <c r="C3009" t="s">
        <v>2905</v>
      </c>
      <c r="D3009">
        <v>617</v>
      </c>
      <c r="E3009" s="1">
        <f>(Comuni[[#This Row],[Popolazione2011]]/SUM(D:D))*100</f>
        <v>1.0383192999796004E-3</v>
      </c>
      <c r="F3009">
        <f t="shared" si="46"/>
        <v>1026433</v>
      </c>
      <c r="G3009" s="1">
        <f>(Comuni[[#This Row],[Popolazione2011]]/Comuni[[#This Row],[TOT POP REGIONE ]])*100</f>
        <v>6.0111083723925478E-2</v>
      </c>
      <c r="H3009" t="str">
        <f>IF(Comuni[[#This Row],[Popolazione2011]]&gt;300000,"MAGGIORE","")</f>
        <v/>
      </c>
      <c r="I3009" t="str">
        <f>_xlfn.XLOOKUP(Comuni[[#This Row],[Regione]],Ripartizione_geografica[Regione],Ripartizione_geografica[Ripartizione geografica])</f>
        <v>Nord-est</v>
      </c>
      <c r="J3009">
        <f>_xlfn.XLOOKUP(Comuni[[#This Row],[Regione]],Ripartizione_geografica[Regione],Ripartizione_geografica[Codice Regione])</f>
        <v>4</v>
      </c>
      <c r="K3009">
        <f>_xlfn.XLOOKUP(Comuni[[#This Row],[Regione]],Table_0[Regione],Table_0[Totale])</f>
        <v>552594</v>
      </c>
      <c r="L3009">
        <f>_xlfn.XLOOKUP(Comuni[[#This Row],[Regione]],Table_0[Regione],Table_0[Guariti])</f>
        <v>548473</v>
      </c>
      <c r="M3009">
        <f>_xlfn.XLOOKUP(Comuni[[#This Row],[Regione]],Table_0[Regione],Table_0[Deceduti])</f>
        <v>3318</v>
      </c>
      <c r="N3009" s="1">
        <f>(Comuni[[#This Row],[Popolazione2011]]/Comuni[[#This Row],[Ammalati TOT]])*100</f>
        <v>0.11165521160200799</v>
      </c>
      <c r="O3009">
        <f>_xlfn.XLOOKUP(Comuni[[#This Row],[Regione]],Table_0[Regione],Table_0[TOT AREA])</f>
        <v>6168603</v>
      </c>
      <c r="P3009" s="1">
        <f>(Comuni[[#This Row],[Popolazione2011]]/Comuni[[#This Row],[Ammalati AREA]])*100</f>
        <v>1.0002264694291397E-2</v>
      </c>
    </row>
    <row r="3010" spans="1:16" x14ac:dyDescent="0.3">
      <c r="A3010" t="s">
        <v>3035</v>
      </c>
      <c r="B3010" t="s">
        <v>8024</v>
      </c>
      <c r="C3010" t="s">
        <v>2905</v>
      </c>
      <c r="D3010">
        <v>955</v>
      </c>
      <c r="E3010" s="1">
        <f>(Comuni[[#This Row],[Popolazione2011]]/SUM(D:D))*100</f>
        <v>1.6071230656086199E-3</v>
      </c>
      <c r="F3010">
        <f t="shared" ref="F3010:F3073" si="47">SUMIFS(D:D,B:B,B3010)</f>
        <v>1026433</v>
      </c>
      <c r="G3010" s="1">
        <f>(Comuni[[#This Row],[Popolazione2011]]/Comuni[[#This Row],[TOT POP REGIONE ]])*100</f>
        <v>9.3040656331197458E-2</v>
      </c>
      <c r="H3010" t="str">
        <f>IF(Comuni[[#This Row],[Popolazione2011]]&gt;300000,"MAGGIORE","")</f>
        <v/>
      </c>
      <c r="I3010" t="str">
        <f>_xlfn.XLOOKUP(Comuni[[#This Row],[Regione]],Ripartizione_geografica[Regione],Ripartizione_geografica[Ripartizione geografica])</f>
        <v>Nord-est</v>
      </c>
      <c r="J3010">
        <f>_xlfn.XLOOKUP(Comuni[[#This Row],[Regione]],Ripartizione_geografica[Regione],Ripartizione_geografica[Codice Regione])</f>
        <v>4</v>
      </c>
      <c r="K3010">
        <f>_xlfn.XLOOKUP(Comuni[[#This Row],[Regione]],Table_0[Regione],Table_0[Totale])</f>
        <v>552594</v>
      </c>
      <c r="L3010">
        <f>_xlfn.XLOOKUP(Comuni[[#This Row],[Regione]],Table_0[Regione],Table_0[Guariti])</f>
        <v>548473</v>
      </c>
      <c r="M3010">
        <f>_xlfn.XLOOKUP(Comuni[[#This Row],[Regione]],Table_0[Regione],Table_0[Deceduti])</f>
        <v>3318</v>
      </c>
      <c r="N3010" s="1">
        <f>(Comuni[[#This Row],[Popolazione2011]]/Comuni[[#This Row],[Ammalati TOT]])*100</f>
        <v>0.17282127565626842</v>
      </c>
      <c r="O3010">
        <f>_xlfn.XLOOKUP(Comuni[[#This Row],[Regione]],Table_0[Regione],Table_0[TOT AREA])</f>
        <v>6168603</v>
      </c>
      <c r="P3010" s="1">
        <f>(Comuni[[#This Row],[Popolazione2011]]/Comuni[[#This Row],[Ammalati AREA]])*100</f>
        <v>1.5481625256156054E-2</v>
      </c>
    </row>
    <row r="3011" spans="1:16" x14ac:dyDescent="0.3">
      <c r="A3011" t="s">
        <v>3036</v>
      </c>
      <c r="B3011" t="s">
        <v>8024</v>
      </c>
      <c r="C3011" t="s">
        <v>2905</v>
      </c>
      <c r="D3011">
        <v>1967</v>
      </c>
      <c r="E3011" s="1">
        <f>(Comuni[[#This Row],[Popolazione2011]]/SUM(D:D))*100</f>
        <v>3.3101686597404767E-3</v>
      </c>
      <c r="F3011">
        <f t="shared" si="47"/>
        <v>1026433</v>
      </c>
      <c r="G3011" s="1">
        <f>(Comuni[[#This Row],[Popolazione2011]]/Comuni[[#This Row],[TOT POP REGIONE ]])*100</f>
        <v>0.19163452461095853</v>
      </c>
      <c r="H3011" t="str">
        <f>IF(Comuni[[#This Row],[Popolazione2011]]&gt;300000,"MAGGIORE","")</f>
        <v/>
      </c>
      <c r="I3011" t="str">
        <f>_xlfn.XLOOKUP(Comuni[[#This Row],[Regione]],Ripartizione_geografica[Regione],Ripartizione_geografica[Ripartizione geografica])</f>
        <v>Nord-est</v>
      </c>
      <c r="J3011">
        <f>_xlfn.XLOOKUP(Comuni[[#This Row],[Regione]],Ripartizione_geografica[Regione],Ripartizione_geografica[Codice Regione])</f>
        <v>4</v>
      </c>
      <c r="K3011">
        <f>_xlfn.XLOOKUP(Comuni[[#This Row],[Regione]],Table_0[Regione],Table_0[Totale])</f>
        <v>552594</v>
      </c>
      <c r="L3011">
        <f>_xlfn.XLOOKUP(Comuni[[#This Row],[Regione]],Table_0[Regione],Table_0[Guariti])</f>
        <v>548473</v>
      </c>
      <c r="M3011">
        <f>_xlfn.XLOOKUP(Comuni[[#This Row],[Regione]],Table_0[Regione],Table_0[Deceduti])</f>
        <v>3318</v>
      </c>
      <c r="N3011" s="1">
        <f>(Comuni[[#This Row],[Popolazione2011]]/Comuni[[#This Row],[Ammalati TOT]])*100</f>
        <v>0.35595753844594763</v>
      </c>
      <c r="O3011">
        <f>_xlfn.XLOOKUP(Comuni[[#This Row],[Regione]],Table_0[Regione],Table_0[TOT AREA])</f>
        <v>6168603</v>
      </c>
      <c r="P3011" s="1">
        <f>(Comuni[[#This Row],[Popolazione2011]]/Comuni[[#This Row],[Ammalati AREA]])*100</f>
        <v>3.1887284689904663E-2</v>
      </c>
    </row>
    <row r="3012" spans="1:16" x14ac:dyDescent="0.3">
      <c r="A3012" t="s">
        <v>3037</v>
      </c>
      <c r="B3012" t="s">
        <v>8024</v>
      </c>
      <c r="C3012" t="s">
        <v>2905</v>
      </c>
      <c r="D3012">
        <v>755</v>
      </c>
      <c r="E3012" s="1">
        <f>(Comuni[[#This Row],[Popolazione2011]]/SUM(D:D))*100</f>
        <v>1.2705527900884902E-3</v>
      </c>
      <c r="F3012">
        <f t="shared" si="47"/>
        <v>1026433</v>
      </c>
      <c r="G3012" s="1">
        <f>(Comuni[[#This Row],[Popolazione2011]]/Comuni[[#This Row],[TOT POP REGIONE ]])*100</f>
        <v>7.3555702125711081E-2</v>
      </c>
      <c r="H3012" t="str">
        <f>IF(Comuni[[#This Row],[Popolazione2011]]&gt;300000,"MAGGIORE","")</f>
        <v/>
      </c>
      <c r="I3012" t="str">
        <f>_xlfn.XLOOKUP(Comuni[[#This Row],[Regione]],Ripartizione_geografica[Regione],Ripartizione_geografica[Ripartizione geografica])</f>
        <v>Nord-est</v>
      </c>
      <c r="J3012">
        <f>_xlfn.XLOOKUP(Comuni[[#This Row],[Regione]],Ripartizione_geografica[Regione],Ripartizione_geografica[Codice Regione])</f>
        <v>4</v>
      </c>
      <c r="K3012">
        <f>_xlfn.XLOOKUP(Comuni[[#This Row],[Regione]],Table_0[Regione],Table_0[Totale])</f>
        <v>552594</v>
      </c>
      <c r="L3012">
        <f>_xlfn.XLOOKUP(Comuni[[#This Row],[Regione]],Table_0[Regione],Table_0[Guariti])</f>
        <v>548473</v>
      </c>
      <c r="M3012">
        <f>_xlfn.XLOOKUP(Comuni[[#This Row],[Regione]],Table_0[Regione],Table_0[Deceduti])</f>
        <v>3318</v>
      </c>
      <c r="N3012" s="1">
        <f>(Comuni[[#This Row],[Popolazione2011]]/Comuni[[#This Row],[Ammalati TOT]])*100</f>
        <v>0.13662833834605514</v>
      </c>
      <c r="O3012">
        <f>_xlfn.XLOOKUP(Comuni[[#This Row],[Regione]],Table_0[Regione],Table_0[TOT AREA])</f>
        <v>6168603</v>
      </c>
      <c r="P3012" s="1">
        <f>(Comuni[[#This Row],[Popolazione2011]]/Comuni[[#This Row],[Ammalati AREA]])*100</f>
        <v>1.2239400071620754E-2</v>
      </c>
    </row>
    <row r="3013" spans="1:16" x14ac:dyDescent="0.3">
      <c r="A3013" t="s">
        <v>3038</v>
      </c>
      <c r="B3013" t="s">
        <v>8024</v>
      </c>
      <c r="C3013" t="s">
        <v>2905</v>
      </c>
      <c r="D3013">
        <v>606</v>
      </c>
      <c r="E3013" s="1">
        <f>(Comuni[[#This Row],[Popolazione2011]]/SUM(D:D))*100</f>
        <v>1.0198079348259933E-3</v>
      </c>
      <c r="F3013">
        <f t="shared" si="47"/>
        <v>1026433</v>
      </c>
      <c r="G3013" s="1">
        <f>(Comuni[[#This Row],[Popolazione2011]]/Comuni[[#This Row],[TOT POP REGIONE ]])*100</f>
        <v>5.9039411242623734E-2</v>
      </c>
      <c r="H3013" t="str">
        <f>IF(Comuni[[#This Row],[Popolazione2011]]&gt;300000,"MAGGIORE","")</f>
        <v/>
      </c>
      <c r="I3013" t="str">
        <f>_xlfn.XLOOKUP(Comuni[[#This Row],[Regione]],Ripartizione_geografica[Regione],Ripartizione_geografica[Ripartizione geografica])</f>
        <v>Nord-est</v>
      </c>
      <c r="J3013">
        <f>_xlfn.XLOOKUP(Comuni[[#This Row],[Regione]],Ripartizione_geografica[Regione],Ripartizione_geografica[Codice Regione])</f>
        <v>4</v>
      </c>
      <c r="K3013">
        <f>_xlfn.XLOOKUP(Comuni[[#This Row],[Regione]],Table_0[Regione],Table_0[Totale])</f>
        <v>552594</v>
      </c>
      <c r="L3013">
        <f>_xlfn.XLOOKUP(Comuni[[#This Row],[Regione]],Table_0[Regione],Table_0[Guariti])</f>
        <v>548473</v>
      </c>
      <c r="M3013">
        <f>_xlfn.XLOOKUP(Comuni[[#This Row],[Regione]],Table_0[Regione],Table_0[Deceduti])</f>
        <v>3318</v>
      </c>
      <c r="N3013" s="1">
        <f>(Comuni[[#This Row],[Popolazione2011]]/Comuni[[#This Row],[Ammalati TOT]])*100</f>
        <v>0.10966460004994626</v>
      </c>
      <c r="O3013">
        <f>_xlfn.XLOOKUP(Comuni[[#This Row],[Regione]],Table_0[Regione],Table_0[TOT AREA])</f>
        <v>6168603</v>
      </c>
      <c r="P3013" s="1">
        <f>(Comuni[[#This Row],[Popolazione2011]]/Comuni[[#This Row],[Ammalati AREA]])*100</f>
        <v>9.8239423091419573E-3</v>
      </c>
    </row>
    <row r="3014" spans="1:16" x14ac:dyDescent="0.3">
      <c r="A3014" t="s">
        <v>3039</v>
      </c>
      <c r="B3014" t="s">
        <v>8024</v>
      </c>
      <c r="C3014" t="s">
        <v>2905</v>
      </c>
      <c r="D3014">
        <v>2868</v>
      </c>
      <c r="E3014" s="1">
        <f>(Comuni[[#This Row],[Popolazione2011]]/SUM(D:D))*100</f>
        <v>4.826417750958662E-3</v>
      </c>
      <c r="F3014">
        <f t="shared" si="47"/>
        <v>1026433</v>
      </c>
      <c r="G3014" s="1">
        <f>(Comuni[[#This Row],[Popolazione2011]]/Comuni[[#This Row],[TOT POP REGIONE ]])*100</f>
        <v>0.27941424330667469</v>
      </c>
      <c r="H3014" t="str">
        <f>IF(Comuni[[#This Row],[Popolazione2011]]&gt;300000,"MAGGIORE","")</f>
        <v/>
      </c>
      <c r="I3014" t="str">
        <f>_xlfn.XLOOKUP(Comuni[[#This Row],[Regione]],Ripartizione_geografica[Regione],Ripartizione_geografica[Ripartizione geografica])</f>
        <v>Nord-est</v>
      </c>
      <c r="J3014">
        <f>_xlfn.XLOOKUP(Comuni[[#This Row],[Regione]],Ripartizione_geografica[Regione],Ripartizione_geografica[Codice Regione])</f>
        <v>4</v>
      </c>
      <c r="K3014">
        <f>_xlfn.XLOOKUP(Comuni[[#This Row],[Regione]],Table_0[Regione],Table_0[Totale])</f>
        <v>552594</v>
      </c>
      <c r="L3014">
        <f>_xlfn.XLOOKUP(Comuni[[#This Row],[Regione]],Table_0[Regione],Table_0[Guariti])</f>
        <v>548473</v>
      </c>
      <c r="M3014">
        <f>_xlfn.XLOOKUP(Comuni[[#This Row],[Regione]],Table_0[Regione],Table_0[Deceduti])</f>
        <v>3318</v>
      </c>
      <c r="N3014" s="1">
        <f>(Comuni[[#This Row],[Popolazione2011]]/Comuni[[#This Row],[Ammalati TOT]])*100</f>
        <v>0.51900672102845857</v>
      </c>
      <c r="O3014">
        <f>_xlfn.XLOOKUP(Comuni[[#This Row],[Regione]],Table_0[Regione],Table_0[TOT AREA])</f>
        <v>6168603</v>
      </c>
      <c r="P3014" s="1">
        <f>(Comuni[[#This Row],[Popolazione2011]]/Comuni[[#This Row],[Ammalati AREA]])*100</f>
        <v>4.6493509146236192E-2</v>
      </c>
    </row>
    <row r="3015" spans="1:16" x14ac:dyDescent="0.3">
      <c r="A3015" t="s">
        <v>3040</v>
      </c>
      <c r="B3015" t="s">
        <v>8024</v>
      </c>
      <c r="C3015" t="s">
        <v>2905</v>
      </c>
      <c r="D3015">
        <v>3608</v>
      </c>
      <c r="E3015" s="1">
        <f>(Comuni[[#This Row],[Popolazione2011]]/SUM(D:D))*100</f>
        <v>6.0717277703831417E-3</v>
      </c>
      <c r="F3015">
        <f t="shared" si="47"/>
        <v>1026433</v>
      </c>
      <c r="G3015" s="1">
        <f>(Comuni[[#This Row],[Popolazione2011]]/Comuni[[#This Row],[TOT POP REGIONE ]])*100</f>
        <v>0.35150857386697426</v>
      </c>
      <c r="H3015" t="str">
        <f>IF(Comuni[[#This Row],[Popolazione2011]]&gt;300000,"MAGGIORE","")</f>
        <v/>
      </c>
      <c r="I3015" t="str">
        <f>_xlfn.XLOOKUP(Comuni[[#This Row],[Regione]],Ripartizione_geografica[Regione],Ripartizione_geografica[Ripartizione geografica])</f>
        <v>Nord-est</v>
      </c>
      <c r="J3015">
        <f>_xlfn.XLOOKUP(Comuni[[#This Row],[Regione]],Ripartizione_geografica[Regione],Ripartizione_geografica[Codice Regione])</f>
        <v>4</v>
      </c>
      <c r="K3015">
        <f>_xlfn.XLOOKUP(Comuni[[#This Row],[Regione]],Table_0[Regione],Table_0[Totale])</f>
        <v>552594</v>
      </c>
      <c r="L3015">
        <f>_xlfn.XLOOKUP(Comuni[[#This Row],[Regione]],Table_0[Regione],Table_0[Guariti])</f>
        <v>548473</v>
      </c>
      <c r="M3015">
        <f>_xlfn.XLOOKUP(Comuni[[#This Row],[Regione]],Table_0[Regione],Table_0[Deceduti])</f>
        <v>3318</v>
      </c>
      <c r="N3015" s="1">
        <f>(Comuni[[#This Row],[Popolazione2011]]/Comuni[[#This Row],[Ammalati TOT]])*100</f>
        <v>0.65292058907624761</v>
      </c>
      <c r="O3015">
        <f>_xlfn.XLOOKUP(Comuni[[#This Row],[Regione]],Table_0[Regione],Table_0[TOT AREA])</f>
        <v>6168603</v>
      </c>
      <c r="P3015" s="1">
        <f>(Comuni[[#This Row],[Popolazione2011]]/Comuni[[#This Row],[Ammalati AREA]])*100</f>
        <v>5.8489742329016804E-2</v>
      </c>
    </row>
    <row r="3016" spans="1:16" x14ac:dyDescent="0.3">
      <c r="A3016" t="s">
        <v>3041</v>
      </c>
      <c r="B3016" t="s">
        <v>8024</v>
      </c>
      <c r="C3016" t="s">
        <v>2905</v>
      </c>
      <c r="D3016">
        <v>1319</v>
      </c>
      <c r="E3016" s="1">
        <f>(Comuni[[#This Row],[Popolazione2011]]/SUM(D:D))*100</f>
        <v>2.2196809670552561E-3</v>
      </c>
      <c r="F3016">
        <f t="shared" si="47"/>
        <v>1026433</v>
      </c>
      <c r="G3016" s="1">
        <f>(Comuni[[#This Row],[Popolazione2011]]/Comuni[[#This Row],[TOT POP REGIONE ]])*100</f>
        <v>0.12850327298518266</v>
      </c>
      <c r="H3016" t="str">
        <f>IF(Comuni[[#This Row],[Popolazione2011]]&gt;300000,"MAGGIORE","")</f>
        <v/>
      </c>
      <c r="I3016" t="str">
        <f>_xlfn.XLOOKUP(Comuni[[#This Row],[Regione]],Ripartizione_geografica[Regione],Ripartizione_geografica[Ripartizione geografica])</f>
        <v>Nord-est</v>
      </c>
      <c r="J3016">
        <f>_xlfn.XLOOKUP(Comuni[[#This Row],[Regione]],Ripartizione_geografica[Regione],Ripartizione_geografica[Codice Regione])</f>
        <v>4</v>
      </c>
      <c r="K3016">
        <f>_xlfn.XLOOKUP(Comuni[[#This Row],[Regione]],Table_0[Regione],Table_0[Totale])</f>
        <v>552594</v>
      </c>
      <c r="L3016">
        <f>_xlfn.XLOOKUP(Comuni[[#This Row],[Regione]],Table_0[Regione],Table_0[Guariti])</f>
        <v>548473</v>
      </c>
      <c r="M3016">
        <f>_xlfn.XLOOKUP(Comuni[[#This Row],[Regione]],Table_0[Regione],Table_0[Deceduti])</f>
        <v>3318</v>
      </c>
      <c r="N3016" s="1">
        <f>(Comuni[[#This Row],[Popolazione2011]]/Comuni[[#This Row],[Ammalati TOT]])*100</f>
        <v>0.2386924215608566</v>
      </c>
      <c r="O3016">
        <f>_xlfn.XLOOKUP(Comuni[[#This Row],[Regione]],Table_0[Regione],Table_0[TOT AREA])</f>
        <v>6168603</v>
      </c>
      <c r="P3016" s="1">
        <f>(Comuni[[#This Row],[Popolazione2011]]/Comuni[[#This Row],[Ammalati AREA]])*100</f>
        <v>2.1382475092010297E-2</v>
      </c>
    </row>
    <row r="3017" spans="1:16" x14ac:dyDescent="0.3">
      <c r="A3017" t="s">
        <v>3042</v>
      </c>
      <c r="B3017" t="s">
        <v>8024</v>
      </c>
      <c r="C3017" t="s">
        <v>2905</v>
      </c>
      <c r="D3017">
        <v>697</v>
      </c>
      <c r="E3017" s="1">
        <f>(Comuni[[#This Row],[Popolazione2011]]/SUM(D:D))*100</f>
        <v>1.1729474101876524E-3</v>
      </c>
      <c r="F3017">
        <f t="shared" si="47"/>
        <v>1026433</v>
      </c>
      <c r="G3017" s="1">
        <f>(Comuni[[#This Row],[Popolazione2011]]/Comuni[[#This Row],[TOT POP REGIONE ]])*100</f>
        <v>6.7905065406120027E-2</v>
      </c>
      <c r="H3017" t="str">
        <f>IF(Comuni[[#This Row],[Popolazione2011]]&gt;300000,"MAGGIORE","")</f>
        <v/>
      </c>
      <c r="I3017" t="str">
        <f>_xlfn.XLOOKUP(Comuni[[#This Row],[Regione]],Ripartizione_geografica[Regione],Ripartizione_geografica[Ripartizione geografica])</f>
        <v>Nord-est</v>
      </c>
      <c r="J3017">
        <f>_xlfn.XLOOKUP(Comuni[[#This Row],[Regione]],Ripartizione_geografica[Regione],Ripartizione_geografica[Codice Regione])</f>
        <v>4</v>
      </c>
      <c r="K3017">
        <f>_xlfn.XLOOKUP(Comuni[[#This Row],[Regione]],Table_0[Regione],Table_0[Totale])</f>
        <v>552594</v>
      </c>
      <c r="L3017">
        <f>_xlfn.XLOOKUP(Comuni[[#This Row],[Regione]],Table_0[Regione],Table_0[Guariti])</f>
        <v>548473</v>
      </c>
      <c r="M3017">
        <f>_xlfn.XLOOKUP(Comuni[[#This Row],[Regione]],Table_0[Regione],Table_0[Deceduti])</f>
        <v>3318</v>
      </c>
      <c r="N3017" s="1">
        <f>(Comuni[[#This Row],[Popolazione2011]]/Comuni[[#This Row],[Ammalati TOT]])*100</f>
        <v>0.12613238652609329</v>
      </c>
      <c r="O3017">
        <f>_xlfn.XLOOKUP(Comuni[[#This Row],[Regione]],Table_0[Regione],Table_0[TOT AREA])</f>
        <v>6168603</v>
      </c>
      <c r="P3017" s="1">
        <f>(Comuni[[#This Row],[Popolazione2011]]/Comuni[[#This Row],[Ammalati AREA]])*100</f>
        <v>1.1299154768105517E-2</v>
      </c>
    </row>
    <row r="3018" spans="1:16" x14ac:dyDescent="0.3">
      <c r="A3018" t="s">
        <v>3043</v>
      </c>
      <c r="B3018" t="s">
        <v>8024</v>
      </c>
      <c r="C3018" t="s">
        <v>2905</v>
      </c>
      <c r="D3018">
        <v>1355</v>
      </c>
      <c r="E3018" s="1">
        <f>(Comuni[[#This Row],[Popolazione2011]]/SUM(D:D))*100</f>
        <v>2.2802636166488793E-3</v>
      </c>
      <c r="F3018">
        <f t="shared" si="47"/>
        <v>1026433</v>
      </c>
      <c r="G3018" s="1">
        <f>(Comuni[[#This Row],[Popolazione2011]]/Comuni[[#This Row],[TOT POP REGIONE ]])*100</f>
        <v>0.13201056474217021</v>
      </c>
      <c r="H3018" t="str">
        <f>IF(Comuni[[#This Row],[Popolazione2011]]&gt;300000,"MAGGIORE","")</f>
        <v/>
      </c>
      <c r="I3018" t="str">
        <f>_xlfn.XLOOKUP(Comuni[[#This Row],[Regione]],Ripartizione_geografica[Regione],Ripartizione_geografica[Ripartizione geografica])</f>
        <v>Nord-est</v>
      </c>
      <c r="J3018">
        <f>_xlfn.XLOOKUP(Comuni[[#This Row],[Regione]],Ripartizione_geografica[Regione],Ripartizione_geografica[Codice Regione])</f>
        <v>4</v>
      </c>
      <c r="K3018">
        <f>_xlfn.XLOOKUP(Comuni[[#This Row],[Regione]],Table_0[Regione],Table_0[Totale])</f>
        <v>552594</v>
      </c>
      <c r="L3018">
        <f>_xlfn.XLOOKUP(Comuni[[#This Row],[Regione]],Table_0[Regione],Table_0[Guariti])</f>
        <v>548473</v>
      </c>
      <c r="M3018">
        <f>_xlfn.XLOOKUP(Comuni[[#This Row],[Regione]],Table_0[Regione],Table_0[Deceduti])</f>
        <v>3318</v>
      </c>
      <c r="N3018" s="1">
        <f>(Comuni[[#This Row],[Popolazione2011]]/Comuni[[#This Row],[Ammalati TOT]])*100</f>
        <v>0.24520715027669501</v>
      </c>
      <c r="O3018">
        <f>_xlfn.XLOOKUP(Comuni[[#This Row],[Regione]],Table_0[Regione],Table_0[TOT AREA])</f>
        <v>6168603</v>
      </c>
      <c r="P3018" s="1">
        <f>(Comuni[[#This Row],[Popolazione2011]]/Comuni[[#This Row],[Ammalati AREA]])*100</f>
        <v>2.196607562522665E-2</v>
      </c>
    </row>
    <row r="3019" spans="1:16" x14ac:dyDescent="0.3">
      <c r="A3019" t="s">
        <v>3044</v>
      </c>
      <c r="B3019" t="s">
        <v>8024</v>
      </c>
      <c r="C3019" t="s">
        <v>2905</v>
      </c>
      <c r="D3019">
        <v>114198</v>
      </c>
      <c r="E3019" s="1">
        <f>(Comuni[[#This Row],[Popolazione2011]]/SUM(D:D))*100</f>
        <v>0.1921782616192389</v>
      </c>
      <c r="F3019">
        <f t="shared" si="47"/>
        <v>1026433</v>
      </c>
      <c r="G3019" s="1">
        <f>(Comuni[[#This Row],[Popolazione2011]]/Comuni[[#This Row],[TOT POP REGIONE ]])*100</f>
        <v>11.125714001790667</v>
      </c>
      <c r="H3019" t="str">
        <f>IF(Comuni[[#This Row],[Popolazione2011]]&gt;300000,"MAGGIORE","")</f>
        <v/>
      </c>
      <c r="I3019" t="str">
        <f>_xlfn.XLOOKUP(Comuni[[#This Row],[Regione]],Ripartizione_geografica[Regione],Ripartizione_geografica[Ripartizione geografica])</f>
        <v>Nord-est</v>
      </c>
      <c r="J3019">
        <f>_xlfn.XLOOKUP(Comuni[[#This Row],[Regione]],Ripartizione_geografica[Regione],Ripartizione_geografica[Codice Regione])</f>
        <v>4</v>
      </c>
      <c r="K3019">
        <f>_xlfn.XLOOKUP(Comuni[[#This Row],[Regione]],Table_0[Regione],Table_0[Totale])</f>
        <v>552594</v>
      </c>
      <c r="L3019">
        <f>_xlfn.XLOOKUP(Comuni[[#This Row],[Regione]],Table_0[Regione],Table_0[Guariti])</f>
        <v>548473</v>
      </c>
      <c r="M3019">
        <f>_xlfn.XLOOKUP(Comuni[[#This Row],[Regione]],Table_0[Regione],Table_0[Deceduti])</f>
        <v>3318</v>
      </c>
      <c r="N3019" s="1">
        <f>(Comuni[[#This Row],[Popolazione2011]]/Comuni[[#This Row],[Ammalati TOT]])*100</f>
        <v>20.665805274758682</v>
      </c>
      <c r="O3019">
        <f>_xlfn.XLOOKUP(Comuni[[#This Row],[Regione]],Table_0[Regione],Table_0[TOT AREA])</f>
        <v>6168603</v>
      </c>
      <c r="P3019" s="1">
        <f>(Comuni[[#This Row],[Popolazione2011]]/Comuni[[#This Row],[Ammalati AREA]])*100</f>
        <v>1.8512781581178104</v>
      </c>
    </row>
    <row r="3020" spans="1:16" x14ac:dyDescent="0.3">
      <c r="A3020" t="s">
        <v>3045</v>
      </c>
      <c r="B3020" t="s">
        <v>8024</v>
      </c>
      <c r="C3020" t="s">
        <v>2905</v>
      </c>
      <c r="D3020">
        <v>530</v>
      </c>
      <c r="E3020" s="1">
        <f>(Comuni[[#This Row],[Popolazione2011]]/SUM(D:D))*100</f>
        <v>8.919112301283439E-4</v>
      </c>
      <c r="F3020">
        <f t="shared" si="47"/>
        <v>1026433</v>
      </c>
      <c r="G3020" s="1">
        <f>(Comuni[[#This Row],[Popolazione2011]]/Comuni[[#This Row],[TOT POP REGIONE ]])*100</f>
        <v>5.1635128644538911E-2</v>
      </c>
      <c r="H3020" t="str">
        <f>IF(Comuni[[#This Row],[Popolazione2011]]&gt;300000,"MAGGIORE","")</f>
        <v/>
      </c>
      <c r="I3020" t="str">
        <f>_xlfn.XLOOKUP(Comuni[[#This Row],[Regione]],Ripartizione_geografica[Regione],Ripartizione_geografica[Ripartizione geografica])</f>
        <v>Nord-est</v>
      </c>
      <c r="J3020">
        <f>_xlfn.XLOOKUP(Comuni[[#This Row],[Regione]],Ripartizione_geografica[Regione],Ripartizione_geografica[Codice Regione])</f>
        <v>4</v>
      </c>
      <c r="K3020">
        <f>_xlfn.XLOOKUP(Comuni[[#This Row],[Regione]],Table_0[Regione],Table_0[Totale])</f>
        <v>552594</v>
      </c>
      <c r="L3020">
        <f>_xlfn.XLOOKUP(Comuni[[#This Row],[Regione]],Table_0[Regione],Table_0[Guariti])</f>
        <v>548473</v>
      </c>
      <c r="M3020">
        <f>_xlfn.XLOOKUP(Comuni[[#This Row],[Regione]],Table_0[Regione],Table_0[Deceduti])</f>
        <v>3318</v>
      </c>
      <c r="N3020" s="1">
        <f>(Comuni[[#This Row],[Popolazione2011]]/Comuni[[#This Row],[Ammalati TOT]])*100</f>
        <v>9.5911283872065212E-2</v>
      </c>
      <c r="O3020">
        <f>_xlfn.XLOOKUP(Comuni[[#This Row],[Regione]],Table_0[Regione],Table_0[TOT AREA])</f>
        <v>6168603</v>
      </c>
      <c r="P3020" s="1">
        <f>(Comuni[[#This Row],[Popolazione2011]]/Comuni[[#This Row],[Ammalati AREA]])*100</f>
        <v>8.5918967390185425E-3</v>
      </c>
    </row>
    <row r="3021" spans="1:16" x14ac:dyDescent="0.3">
      <c r="A3021" t="s">
        <v>3046</v>
      </c>
      <c r="B3021" t="s">
        <v>8024</v>
      </c>
      <c r="C3021" t="s">
        <v>2905</v>
      </c>
      <c r="D3021">
        <v>1343</v>
      </c>
      <c r="E3021" s="1">
        <f>(Comuni[[#This Row],[Popolazione2011]]/SUM(D:D))*100</f>
        <v>2.2600694001176716E-3</v>
      </c>
      <c r="F3021">
        <f t="shared" si="47"/>
        <v>1026433</v>
      </c>
      <c r="G3021" s="1">
        <f>(Comuni[[#This Row],[Popolazione2011]]/Comuni[[#This Row],[TOT POP REGIONE ]])*100</f>
        <v>0.13084146748984102</v>
      </c>
      <c r="H3021" t="str">
        <f>IF(Comuni[[#This Row],[Popolazione2011]]&gt;300000,"MAGGIORE","")</f>
        <v/>
      </c>
      <c r="I3021" t="str">
        <f>_xlfn.XLOOKUP(Comuni[[#This Row],[Regione]],Ripartizione_geografica[Regione],Ripartizione_geografica[Ripartizione geografica])</f>
        <v>Nord-est</v>
      </c>
      <c r="J3021">
        <f>_xlfn.XLOOKUP(Comuni[[#This Row],[Regione]],Ripartizione_geografica[Regione],Ripartizione_geografica[Codice Regione])</f>
        <v>4</v>
      </c>
      <c r="K3021">
        <f>_xlfn.XLOOKUP(Comuni[[#This Row],[Regione]],Table_0[Regione],Table_0[Totale])</f>
        <v>552594</v>
      </c>
      <c r="L3021">
        <f>_xlfn.XLOOKUP(Comuni[[#This Row],[Regione]],Table_0[Regione],Table_0[Guariti])</f>
        <v>548473</v>
      </c>
      <c r="M3021">
        <f>_xlfn.XLOOKUP(Comuni[[#This Row],[Regione]],Table_0[Regione],Table_0[Deceduti])</f>
        <v>3318</v>
      </c>
      <c r="N3021" s="1">
        <f>(Comuni[[#This Row],[Popolazione2011]]/Comuni[[#This Row],[Ammalati TOT]])*100</f>
        <v>0.24303557403808221</v>
      </c>
      <c r="O3021">
        <f>_xlfn.XLOOKUP(Comuni[[#This Row],[Regione]],Table_0[Regione],Table_0[TOT AREA])</f>
        <v>6168603</v>
      </c>
      <c r="P3021" s="1">
        <f>(Comuni[[#This Row],[Popolazione2011]]/Comuni[[#This Row],[Ammalati AREA]])*100</f>
        <v>2.1771542114154534E-2</v>
      </c>
    </row>
    <row r="3022" spans="1:16" x14ac:dyDescent="0.3">
      <c r="A3022" t="s">
        <v>3047</v>
      </c>
      <c r="B3022" t="s">
        <v>8024</v>
      </c>
      <c r="C3022" t="s">
        <v>2905</v>
      </c>
      <c r="D3022">
        <v>845</v>
      </c>
      <c r="E3022" s="1">
        <f>(Comuni[[#This Row],[Popolazione2011]]/SUM(D:D))*100</f>
        <v>1.4220094140725485E-3</v>
      </c>
      <c r="F3022">
        <f t="shared" si="47"/>
        <v>1026433</v>
      </c>
      <c r="G3022" s="1">
        <f>(Comuni[[#This Row],[Popolazione2011]]/Comuni[[#This Row],[TOT POP REGIONE ]])*100</f>
        <v>8.2323931518179946E-2</v>
      </c>
      <c r="H3022" t="str">
        <f>IF(Comuni[[#This Row],[Popolazione2011]]&gt;300000,"MAGGIORE","")</f>
        <v/>
      </c>
      <c r="I3022" t="str">
        <f>_xlfn.XLOOKUP(Comuni[[#This Row],[Regione]],Ripartizione_geografica[Regione],Ripartizione_geografica[Ripartizione geografica])</f>
        <v>Nord-est</v>
      </c>
      <c r="J3022">
        <f>_xlfn.XLOOKUP(Comuni[[#This Row],[Regione]],Ripartizione_geografica[Regione],Ripartizione_geografica[Codice Regione])</f>
        <v>4</v>
      </c>
      <c r="K3022">
        <f>_xlfn.XLOOKUP(Comuni[[#This Row],[Regione]],Table_0[Regione],Table_0[Totale])</f>
        <v>552594</v>
      </c>
      <c r="L3022">
        <f>_xlfn.XLOOKUP(Comuni[[#This Row],[Regione]],Table_0[Regione],Table_0[Guariti])</f>
        <v>548473</v>
      </c>
      <c r="M3022">
        <f>_xlfn.XLOOKUP(Comuni[[#This Row],[Regione]],Table_0[Regione],Table_0[Deceduti])</f>
        <v>3318</v>
      </c>
      <c r="N3022" s="1">
        <f>(Comuni[[#This Row],[Popolazione2011]]/Comuni[[#This Row],[Ammalati TOT]])*100</f>
        <v>0.15291516013565112</v>
      </c>
      <c r="O3022">
        <f>_xlfn.XLOOKUP(Comuni[[#This Row],[Regione]],Table_0[Regione],Table_0[TOT AREA])</f>
        <v>6168603</v>
      </c>
      <c r="P3022" s="1">
        <f>(Comuni[[#This Row],[Popolazione2011]]/Comuni[[#This Row],[Ammalati AREA]])*100</f>
        <v>1.369840140466164E-2</v>
      </c>
    </row>
    <row r="3023" spans="1:16" x14ac:dyDescent="0.3">
      <c r="A3023" t="s">
        <v>3048</v>
      </c>
      <c r="B3023" t="s">
        <v>8024</v>
      </c>
      <c r="C3023" t="s">
        <v>2905</v>
      </c>
      <c r="D3023">
        <v>1869</v>
      </c>
      <c r="E3023" s="1">
        <f>(Comuni[[#This Row],[Popolazione2011]]/SUM(D:D))*100</f>
        <v>3.1452492247356135E-3</v>
      </c>
      <c r="F3023">
        <f t="shared" si="47"/>
        <v>1026433</v>
      </c>
      <c r="G3023" s="1">
        <f>(Comuni[[#This Row],[Popolazione2011]]/Comuni[[#This Row],[TOT POP REGIONE ]])*100</f>
        <v>0.1820868970502702</v>
      </c>
      <c r="H3023" t="str">
        <f>IF(Comuni[[#This Row],[Popolazione2011]]&gt;300000,"MAGGIORE","")</f>
        <v/>
      </c>
      <c r="I3023" t="str">
        <f>_xlfn.XLOOKUP(Comuni[[#This Row],[Regione]],Ripartizione_geografica[Regione],Ripartizione_geografica[Ripartizione geografica])</f>
        <v>Nord-est</v>
      </c>
      <c r="J3023">
        <f>_xlfn.XLOOKUP(Comuni[[#This Row],[Regione]],Ripartizione_geografica[Regione],Ripartizione_geografica[Codice Regione])</f>
        <v>4</v>
      </c>
      <c r="K3023">
        <f>_xlfn.XLOOKUP(Comuni[[#This Row],[Regione]],Table_0[Regione],Table_0[Totale])</f>
        <v>552594</v>
      </c>
      <c r="L3023">
        <f>_xlfn.XLOOKUP(Comuni[[#This Row],[Regione]],Table_0[Regione],Table_0[Guariti])</f>
        <v>548473</v>
      </c>
      <c r="M3023">
        <f>_xlfn.XLOOKUP(Comuni[[#This Row],[Regione]],Table_0[Regione],Table_0[Deceduti])</f>
        <v>3318</v>
      </c>
      <c r="N3023" s="1">
        <f>(Comuni[[#This Row],[Popolazione2011]]/Comuni[[#This Row],[Ammalati TOT]])*100</f>
        <v>0.33822299916394316</v>
      </c>
      <c r="O3023">
        <f>_xlfn.XLOOKUP(Comuni[[#This Row],[Regione]],Table_0[Regione],Table_0[TOT AREA])</f>
        <v>6168603</v>
      </c>
      <c r="P3023" s="1">
        <f>(Comuni[[#This Row],[Popolazione2011]]/Comuni[[#This Row],[Ammalati AREA]])*100</f>
        <v>3.0298594349482368E-2</v>
      </c>
    </row>
    <row r="3024" spans="1:16" x14ac:dyDescent="0.3">
      <c r="A3024" t="s">
        <v>3049</v>
      </c>
      <c r="B3024" t="s">
        <v>8024</v>
      </c>
      <c r="C3024" t="s">
        <v>2905</v>
      </c>
      <c r="D3024">
        <v>162</v>
      </c>
      <c r="E3024" s="1">
        <f>(Comuni[[#This Row],[Popolazione2011]]/SUM(D:D))*100</f>
        <v>2.7262192317130515E-4</v>
      </c>
      <c r="F3024">
        <f t="shared" si="47"/>
        <v>1026433</v>
      </c>
      <c r="G3024" s="1">
        <f>(Comuni[[#This Row],[Popolazione2011]]/Comuni[[#This Row],[TOT POP REGIONE ]])*100</f>
        <v>1.5782812906443965E-2</v>
      </c>
      <c r="H3024" t="str">
        <f>IF(Comuni[[#This Row],[Popolazione2011]]&gt;300000,"MAGGIORE","")</f>
        <v/>
      </c>
      <c r="I3024" t="str">
        <f>_xlfn.XLOOKUP(Comuni[[#This Row],[Regione]],Ripartizione_geografica[Regione],Ripartizione_geografica[Ripartizione geografica])</f>
        <v>Nord-est</v>
      </c>
      <c r="J3024">
        <f>_xlfn.XLOOKUP(Comuni[[#This Row],[Regione]],Ripartizione_geografica[Regione],Ripartizione_geografica[Codice Regione])</f>
        <v>4</v>
      </c>
      <c r="K3024">
        <f>_xlfn.XLOOKUP(Comuni[[#This Row],[Regione]],Table_0[Regione],Table_0[Totale])</f>
        <v>552594</v>
      </c>
      <c r="L3024">
        <f>_xlfn.XLOOKUP(Comuni[[#This Row],[Regione]],Table_0[Regione],Table_0[Guariti])</f>
        <v>548473</v>
      </c>
      <c r="M3024">
        <f>_xlfn.XLOOKUP(Comuni[[#This Row],[Regione]],Table_0[Regione],Table_0[Deceduti])</f>
        <v>3318</v>
      </c>
      <c r="N3024" s="1">
        <f>(Comuni[[#This Row],[Popolazione2011]]/Comuni[[#This Row],[Ammalati TOT]])*100</f>
        <v>2.9316279221272761E-2</v>
      </c>
      <c r="O3024">
        <f>_xlfn.XLOOKUP(Comuni[[#This Row],[Regione]],Table_0[Regione],Table_0[TOT AREA])</f>
        <v>6168603</v>
      </c>
      <c r="P3024" s="1">
        <f>(Comuni[[#This Row],[Popolazione2011]]/Comuni[[#This Row],[Ammalati AREA]])*100</f>
        <v>2.6262023994735924E-3</v>
      </c>
    </row>
    <row r="3025" spans="1:16" x14ac:dyDescent="0.3">
      <c r="A3025" t="s">
        <v>3050</v>
      </c>
      <c r="B3025" t="s">
        <v>8024</v>
      </c>
      <c r="C3025" t="s">
        <v>2905</v>
      </c>
      <c r="D3025">
        <v>3692</v>
      </c>
      <c r="E3025" s="1">
        <f>(Comuni[[#This Row],[Popolazione2011]]/SUM(D:D))*100</f>
        <v>6.2130872861015955E-3</v>
      </c>
      <c r="F3025">
        <f t="shared" si="47"/>
        <v>1026433</v>
      </c>
      <c r="G3025" s="1">
        <f>(Comuni[[#This Row],[Popolazione2011]]/Comuni[[#This Row],[TOT POP REGIONE ]])*100</f>
        <v>0.35969225463327859</v>
      </c>
      <c r="H3025" t="str">
        <f>IF(Comuni[[#This Row],[Popolazione2011]]&gt;300000,"MAGGIORE","")</f>
        <v/>
      </c>
      <c r="I3025" t="str">
        <f>_xlfn.XLOOKUP(Comuni[[#This Row],[Regione]],Ripartizione_geografica[Regione],Ripartizione_geografica[Ripartizione geografica])</f>
        <v>Nord-est</v>
      </c>
      <c r="J3025">
        <f>_xlfn.XLOOKUP(Comuni[[#This Row],[Regione]],Ripartizione_geografica[Regione],Ripartizione_geografica[Codice Regione])</f>
        <v>4</v>
      </c>
      <c r="K3025">
        <f>_xlfn.XLOOKUP(Comuni[[#This Row],[Regione]],Table_0[Regione],Table_0[Totale])</f>
        <v>552594</v>
      </c>
      <c r="L3025">
        <f>_xlfn.XLOOKUP(Comuni[[#This Row],[Regione]],Table_0[Regione],Table_0[Guariti])</f>
        <v>548473</v>
      </c>
      <c r="M3025">
        <f>_xlfn.XLOOKUP(Comuni[[#This Row],[Regione]],Table_0[Regione],Table_0[Deceduti])</f>
        <v>3318</v>
      </c>
      <c r="N3025" s="1">
        <f>(Comuni[[#This Row],[Popolazione2011]]/Comuni[[#This Row],[Ammalati TOT]])*100</f>
        <v>0.66812162274653719</v>
      </c>
      <c r="O3025">
        <f>_xlfn.XLOOKUP(Comuni[[#This Row],[Regione]],Table_0[Regione],Table_0[TOT AREA])</f>
        <v>6168603</v>
      </c>
      <c r="P3025" s="1">
        <f>(Comuni[[#This Row],[Popolazione2011]]/Comuni[[#This Row],[Ammalati AREA]])*100</f>
        <v>5.9851476906521622E-2</v>
      </c>
    </row>
    <row r="3026" spans="1:16" x14ac:dyDescent="0.3">
      <c r="A3026" t="s">
        <v>3051</v>
      </c>
      <c r="B3026" t="s">
        <v>8024</v>
      </c>
      <c r="C3026" t="s">
        <v>2905</v>
      </c>
      <c r="D3026">
        <v>3125</v>
      </c>
      <c r="E3026" s="1">
        <f>(Comuni[[#This Row],[Popolazione2011]]/SUM(D:D))*100</f>
        <v>5.2589105550020282E-3</v>
      </c>
      <c r="F3026">
        <f t="shared" si="47"/>
        <v>1026433</v>
      </c>
      <c r="G3026" s="1">
        <f>(Comuni[[#This Row],[Popolazione2011]]/Comuni[[#This Row],[TOT POP REGIONE ]])*100</f>
        <v>0.30445240946072466</v>
      </c>
      <c r="H3026" t="str">
        <f>IF(Comuni[[#This Row],[Popolazione2011]]&gt;300000,"MAGGIORE","")</f>
        <v/>
      </c>
      <c r="I3026" t="str">
        <f>_xlfn.XLOOKUP(Comuni[[#This Row],[Regione]],Ripartizione_geografica[Regione],Ripartizione_geografica[Ripartizione geografica])</f>
        <v>Nord-est</v>
      </c>
      <c r="J3026">
        <f>_xlfn.XLOOKUP(Comuni[[#This Row],[Regione]],Ripartizione_geografica[Regione],Ripartizione_geografica[Codice Regione])</f>
        <v>4</v>
      </c>
      <c r="K3026">
        <f>_xlfn.XLOOKUP(Comuni[[#This Row],[Regione]],Table_0[Regione],Table_0[Totale])</f>
        <v>552594</v>
      </c>
      <c r="L3026">
        <f>_xlfn.XLOOKUP(Comuni[[#This Row],[Regione]],Table_0[Regione],Table_0[Guariti])</f>
        <v>548473</v>
      </c>
      <c r="M3026">
        <f>_xlfn.XLOOKUP(Comuni[[#This Row],[Regione]],Table_0[Regione],Table_0[Deceduti])</f>
        <v>3318</v>
      </c>
      <c r="N3026" s="1">
        <f>(Comuni[[#This Row],[Popolazione2011]]/Comuni[[#This Row],[Ammalati TOT]])*100</f>
        <v>0.56551464547208263</v>
      </c>
      <c r="O3026">
        <f>_xlfn.XLOOKUP(Comuni[[#This Row],[Regione]],Table_0[Regione],Table_0[TOT AREA])</f>
        <v>6168603</v>
      </c>
      <c r="P3026" s="1">
        <f>(Comuni[[#This Row],[Popolazione2011]]/Comuni[[#This Row],[Ammalati AREA]])*100</f>
        <v>5.0659768508364046E-2</v>
      </c>
    </row>
    <row r="3027" spans="1:16" x14ac:dyDescent="0.3">
      <c r="A3027" t="s">
        <v>3052</v>
      </c>
      <c r="B3027" t="s">
        <v>8024</v>
      </c>
      <c r="C3027" t="s">
        <v>2905</v>
      </c>
      <c r="D3027">
        <v>1679</v>
      </c>
      <c r="E3027" s="1">
        <f>(Comuni[[#This Row],[Popolazione2011]]/SUM(D:D))*100</f>
        <v>2.8255074629914899E-3</v>
      </c>
      <c r="F3027">
        <f t="shared" si="47"/>
        <v>1026433</v>
      </c>
      <c r="G3027" s="1">
        <f>(Comuni[[#This Row],[Popolazione2011]]/Comuni[[#This Row],[TOT POP REGIONE ]])*100</f>
        <v>0.16357619055505815</v>
      </c>
      <c r="H3027" t="str">
        <f>IF(Comuni[[#This Row],[Popolazione2011]]&gt;300000,"MAGGIORE","")</f>
        <v/>
      </c>
      <c r="I3027" t="str">
        <f>_xlfn.XLOOKUP(Comuni[[#This Row],[Regione]],Ripartizione_geografica[Regione],Ripartizione_geografica[Ripartizione geografica])</f>
        <v>Nord-est</v>
      </c>
      <c r="J3027">
        <f>_xlfn.XLOOKUP(Comuni[[#This Row],[Regione]],Ripartizione_geografica[Regione],Ripartizione_geografica[Codice Regione])</f>
        <v>4</v>
      </c>
      <c r="K3027">
        <f>_xlfn.XLOOKUP(Comuni[[#This Row],[Regione]],Table_0[Regione],Table_0[Totale])</f>
        <v>552594</v>
      </c>
      <c r="L3027">
        <f>_xlfn.XLOOKUP(Comuni[[#This Row],[Regione]],Table_0[Regione],Table_0[Guariti])</f>
        <v>548473</v>
      </c>
      <c r="M3027">
        <f>_xlfn.XLOOKUP(Comuni[[#This Row],[Regione]],Table_0[Regione],Table_0[Deceduti])</f>
        <v>3318</v>
      </c>
      <c r="N3027" s="1">
        <f>(Comuni[[#This Row],[Popolazione2011]]/Comuni[[#This Row],[Ammalati TOT]])*100</f>
        <v>0.30383970871924054</v>
      </c>
      <c r="O3027">
        <f>_xlfn.XLOOKUP(Comuni[[#This Row],[Regione]],Table_0[Regione],Table_0[TOT AREA])</f>
        <v>6168603</v>
      </c>
      <c r="P3027" s="1">
        <f>(Comuni[[#This Row],[Popolazione2011]]/Comuni[[#This Row],[Ammalati AREA]])*100</f>
        <v>2.7218480424173838E-2</v>
      </c>
    </row>
    <row r="3028" spans="1:16" x14ac:dyDescent="0.3">
      <c r="A3028" t="s">
        <v>3053</v>
      </c>
      <c r="B3028" t="s">
        <v>8024</v>
      </c>
      <c r="C3028" t="s">
        <v>2905</v>
      </c>
      <c r="D3028">
        <v>2913</v>
      </c>
      <c r="E3028" s="1">
        <f>(Comuni[[#This Row],[Popolazione2011]]/SUM(D:D))*100</f>
        <v>4.9021460629506903E-3</v>
      </c>
      <c r="F3028">
        <f t="shared" si="47"/>
        <v>1026433</v>
      </c>
      <c r="G3028" s="1">
        <f>(Comuni[[#This Row],[Popolazione2011]]/Comuni[[#This Row],[TOT POP REGIONE ]])*100</f>
        <v>0.28379835800290915</v>
      </c>
      <c r="H3028" t="str">
        <f>IF(Comuni[[#This Row],[Popolazione2011]]&gt;300000,"MAGGIORE","")</f>
        <v/>
      </c>
      <c r="I3028" t="str">
        <f>_xlfn.XLOOKUP(Comuni[[#This Row],[Regione]],Ripartizione_geografica[Regione],Ripartizione_geografica[Ripartizione geografica])</f>
        <v>Nord-est</v>
      </c>
      <c r="J3028">
        <f>_xlfn.XLOOKUP(Comuni[[#This Row],[Regione]],Ripartizione_geografica[Regione],Ripartizione_geografica[Codice Regione])</f>
        <v>4</v>
      </c>
      <c r="K3028">
        <f>_xlfn.XLOOKUP(Comuni[[#This Row],[Regione]],Table_0[Regione],Table_0[Totale])</f>
        <v>552594</v>
      </c>
      <c r="L3028">
        <f>_xlfn.XLOOKUP(Comuni[[#This Row],[Regione]],Table_0[Regione],Table_0[Guariti])</f>
        <v>548473</v>
      </c>
      <c r="M3028">
        <f>_xlfn.XLOOKUP(Comuni[[#This Row],[Regione]],Table_0[Regione],Table_0[Deceduti])</f>
        <v>3318</v>
      </c>
      <c r="N3028" s="1">
        <f>(Comuni[[#This Row],[Popolazione2011]]/Comuni[[#This Row],[Ammalati TOT]])*100</f>
        <v>0.52715013192325655</v>
      </c>
      <c r="O3028">
        <f>_xlfn.XLOOKUP(Comuni[[#This Row],[Regione]],Table_0[Regione],Table_0[TOT AREA])</f>
        <v>6168603</v>
      </c>
      <c r="P3028" s="1">
        <f>(Comuni[[#This Row],[Popolazione2011]]/Comuni[[#This Row],[Ammalati AREA]])*100</f>
        <v>4.7223009812756629E-2</v>
      </c>
    </row>
    <row r="3029" spans="1:16" x14ac:dyDescent="0.3">
      <c r="A3029" t="s">
        <v>3054</v>
      </c>
      <c r="B3029" t="s">
        <v>8024</v>
      </c>
      <c r="C3029" t="s">
        <v>2905</v>
      </c>
      <c r="D3029">
        <v>5448</v>
      </c>
      <c r="E3029" s="1">
        <f>(Comuni[[#This Row],[Popolazione2011]]/SUM(D:D))*100</f>
        <v>9.1681743051683362E-3</v>
      </c>
      <c r="F3029">
        <f t="shared" si="47"/>
        <v>1026433</v>
      </c>
      <c r="G3029" s="1">
        <f>(Comuni[[#This Row],[Popolazione2011]]/Comuni[[#This Row],[TOT POP REGIONE ]])*100</f>
        <v>0.53077015255744897</v>
      </c>
      <c r="H3029" t="str">
        <f>IF(Comuni[[#This Row],[Popolazione2011]]&gt;300000,"MAGGIORE","")</f>
        <v/>
      </c>
      <c r="I3029" t="str">
        <f>_xlfn.XLOOKUP(Comuni[[#This Row],[Regione]],Ripartizione_geografica[Regione],Ripartizione_geografica[Ripartizione geografica])</f>
        <v>Nord-est</v>
      </c>
      <c r="J3029">
        <f>_xlfn.XLOOKUP(Comuni[[#This Row],[Regione]],Ripartizione_geografica[Regione],Ripartizione_geografica[Codice Regione])</f>
        <v>4</v>
      </c>
      <c r="K3029">
        <f>_xlfn.XLOOKUP(Comuni[[#This Row],[Regione]],Table_0[Regione],Table_0[Totale])</f>
        <v>552594</v>
      </c>
      <c r="L3029">
        <f>_xlfn.XLOOKUP(Comuni[[#This Row],[Regione]],Table_0[Regione],Table_0[Guariti])</f>
        <v>548473</v>
      </c>
      <c r="M3029">
        <f>_xlfn.XLOOKUP(Comuni[[#This Row],[Regione]],Table_0[Regione],Table_0[Deceduti])</f>
        <v>3318</v>
      </c>
      <c r="N3029" s="1">
        <f>(Comuni[[#This Row],[Popolazione2011]]/Comuni[[#This Row],[Ammalati TOT]])*100</f>
        <v>0.98589561233020984</v>
      </c>
      <c r="O3029">
        <f>_xlfn.XLOOKUP(Comuni[[#This Row],[Regione]],Table_0[Regione],Table_0[TOT AREA])</f>
        <v>6168603</v>
      </c>
      <c r="P3029" s="1">
        <f>(Comuni[[#This Row],[Popolazione2011]]/Comuni[[#This Row],[Ammalati AREA]])*100</f>
        <v>8.8318214026741546E-2</v>
      </c>
    </row>
    <row r="3030" spans="1:16" x14ac:dyDescent="0.3">
      <c r="A3030" t="s">
        <v>3055</v>
      </c>
      <c r="B3030" t="s">
        <v>8024</v>
      </c>
      <c r="C3030" t="s">
        <v>2905</v>
      </c>
      <c r="D3030">
        <v>6522</v>
      </c>
      <c r="E3030" s="1">
        <f>(Comuni[[#This Row],[Popolazione2011]]/SUM(D:D))*100</f>
        <v>1.0975556684711433E-2</v>
      </c>
      <c r="F3030">
        <f t="shared" si="47"/>
        <v>1026433</v>
      </c>
      <c r="G3030" s="1">
        <f>(Comuni[[#This Row],[Popolazione2011]]/Comuni[[#This Row],[TOT POP REGIONE ]])*100</f>
        <v>0.63540435664091077</v>
      </c>
      <c r="H3030" t="str">
        <f>IF(Comuni[[#This Row],[Popolazione2011]]&gt;300000,"MAGGIORE","")</f>
        <v/>
      </c>
      <c r="I3030" t="str">
        <f>_xlfn.XLOOKUP(Comuni[[#This Row],[Regione]],Ripartizione_geografica[Regione],Ripartizione_geografica[Ripartizione geografica])</f>
        <v>Nord-est</v>
      </c>
      <c r="J3030">
        <f>_xlfn.XLOOKUP(Comuni[[#This Row],[Regione]],Ripartizione_geografica[Regione],Ripartizione_geografica[Codice Regione])</f>
        <v>4</v>
      </c>
      <c r="K3030">
        <f>_xlfn.XLOOKUP(Comuni[[#This Row],[Regione]],Table_0[Regione],Table_0[Totale])</f>
        <v>552594</v>
      </c>
      <c r="L3030">
        <f>_xlfn.XLOOKUP(Comuni[[#This Row],[Regione]],Table_0[Regione],Table_0[Guariti])</f>
        <v>548473</v>
      </c>
      <c r="M3030">
        <f>_xlfn.XLOOKUP(Comuni[[#This Row],[Regione]],Table_0[Regione],Table_0[Deceduti])</f>
        <v>3318</v>
      </c>
      <c r="N3030" s="1">
        <f>(Comuni[[#This Row],[Popolazione2011]]/Comuni[[#This Row],[Ammalati TOT]])*100</f>
        <v>1.1802516856860552</v>
      </c>
      <c r="O3030">
        <f>_xlfn.XLOOKUP(Comuni[[#This Row],[Regione]],Table_0[Regione],Table_0[TOT AREA])</f>
        <v>6168603</v>
      </c>
      <c r="P3030" s="1">
        <f>(Comuni[[#This Row],[Popolazione2011]]/Comuni[[#This Row],[Ammalati AREA]])*100</f>
        <v>0.10572896326769611</v>
      </c>
    </row>
    <row r="3031" spans="1:16" x14ac:dyDescent="0.3">
      <c r="A3031" t="s">
        <v>3056</v>
      </c>
      <c r="B3031" t="s">
        <v>8024</v>
      </c>
      <c r="C3031" t="s">
        <v>2905</v>
      </c>
      <c r="D3031">
        <v>1607</v>
      </c>
      <c r="E3031" s="1">
        <f>(Comuni[[#This Row],[Popolazione2011]]/SUM(D:D))*100</f>
        <v>2.7043421638042429E-3</v>
      </c>
      <c r="F3031">
        <f t="shared" si="47"/>
        <v>1026433</v>
      </c>
      <c r="G3031" s="1">
        <f>(Comuni[[#This Row],[Popolazione2011]]/Comuni[[#This Row],[TOT POP REGIONE ]])*100</f>
        <v>0.15656160704108305</v>
      </c>
      <c r="H3031" t="str">
        <f>IF(Comuni[[#This Row],[Popolazione2011]]&gt;300000,"MAGGIORE","")</f>
        <v/>
      </c>
      <c r="I3031" t="str">
        <f>_xlfn.XLOOKUP(Comuni[[#This Row],[Regione]],Ripartizione_geografica[Regione],Ripartizione_geografica[Ripartizione geografica])</f>
        <v>Nord-est</v>
      </c>
      <c r="J3031">
        <f>_xlfn.XLOOKUP(Comuni[[#This Row],[Regione]],Ripartizione_geografica[Regione],Ripartizione_geografica[Codice Regione])</f>
        <v>4</v>
      </c>
      <c r="K3031">
        <f>_xlfn.XLOOKUP(Comuni[[#This Row],[Regione]],Table_0[Regione],Table_0[Totale])</f>
        <v>552594</v>
      </c>
      <c r="L3031">
        <f>_xlfn.XLOOKUP(Comuni[[#This Row],[Regione]],Table_0[Regione],Table_0[Guariti])</f>
        <v>548473</v>
      </c>
      <c r="M3031">
        <f>_xlfn.XLOOKUP(Comuni[[#This Row],[Regione]],Table_0[Regione],Table_0[Deceduti])</f>
        <v>3318</v>
      </c>
      <c r="N3031" s="1">
        <f>(Comuni[[#This Row],[Popolazione2011]]/Comuni[[#This Row],[Ammalati TOT]])*100</f>
        <v>0.29081025128756377</v>
      </c>
      <c r="O3031">
        <f>_xlfn.XLOOKUP(Comuni[[#This Row],[Regione]],Table_0[Regione],Table_0[TOT AREA])</f>
        <v>6168603</v>
      </c>
      <c r="P3031" s="1">
        <f>(Comuni[[#This Row],[Popolazione2011]]/Comuni[[#This Row],[Ammalati AREA]])*100</f>
        <v>2.6051279357741125E-2</v>
      </c>
    </row>
    <row r="3032" spans="1:16" x14ac:dyDescent="0.3">
      <c r="A3032" t="s">
        <v>3057</v>
      </c>
      <c r="B3032" t="s">
        <v>8024</v>
      </c>
      <c r="C3032" t="s">
        <v>2905</v>
      </c>
      <c r="D3032">
        <v>1220</v>
      </c>
      <c r="E3032" s="1">
        <f>(Comuni[[#This Row],[Popolazione2011]]/SUM(D:D))*100</f>
        <v>2.0530786806727918E-3</v>
      </c>
      <c r="F3032">
        <f t="shared" si="47"/>
        <v>1026433</v>
      </c>
      <c r="G3032" s="1">
        <f>(Comuni[[#This Row],[Popolazione2011]]/Comuni[[#This Row],[TOT POP REGIONE ]])*100</f>
        <v>0.11885822065346691</v>
      </c>
      <c r="H3032" t="str">
        <f>IF(Comuni[[#This Row],[Popolazione2011]]&gt;300000,"MAGGIORE","")</f>
        <v/>
      </c>
      <c r="I3032" t="str">
        <f>_xlfn.XLOOKUP(Comuni[[#This Row],[Regione]],Ripartizione_geografica[Regione],Ripartizione_geografica[Ripartizione geografica])</f>
        <v>Nord-est</v>
      </c>
      <c r="J3032">
        <f>_xlfn.XLOOKUP(Comuni[[#This Row],[Regione]],Ripartizione_geografica[Regione],Ripartizione_geografica[Codice Regione])</f>
        <v>4</v>
      </c>
      <c r="K3032">
        <f>_xlfn.XLOOKUP(Comuni[[#This Row],[Regione]],Table_0[Regione],Table_0[Totale])</f>
        <v>552594</v>
      </c>
      <c r="L3032">
        <f>_xlfn.XLOOKUP(Comuni[[#This Row],[Regione]],Table_0[Regione],Table_0[Guariti])</f>
        <v>548473</v>
      </c>
      <c r="M3032">
        <f>_xlfn.XLOOKUP(Comuni[[#This Row],[Regione]],Table_0[Regione],Table_0[Deceduti])</f>
        <v>3318</v>
      </c>
      <c r="N3032" s="1">
        <f>(Comuni[[#This Row],[Popolazione2011]]/Comuni[[#This Row],[Ammalati TOT]])*100</f>
        <v>0.22077691759230106</v>
      </c>
      <c r="O3032">
        <f>_xlfn.XLOOKUP(Comuni[[#This Row],[Regione]],Table_0[Regione],Table_0[TOT AREA])</f>
        <v>6168603</v>
      </c>
      <c r="P3032" s="1">
        <f>(Comuni[[#This Row],[Popolazione2011]]/Comuni[[#This Row],[Ammalati AREA]])*100</f>
        <v>1.9777573625665325E-2</v>
      </c>
    </row>
    <row r="3033" spans="1:16" x14ac:dyDescent="0.3">
      <c r="A3033" t="s">
        <v>3058</v>
      </c>
      <c r="B3033" t="s">
        <v>8024</v>
      </c>
      <c r="C3033" t="s">
        <v>2905</v>
      </c>
      <c r="D3033">
        <v>2132</v>
      </c>
      <c r="E3033" s="1">
        <f>(Comuni[[#This Row],[Popolazione2011]]/SUM(D:D))*100</f>
        <v>3.5878391370445834E-3</v>
      </c>
      <c r="F3033">
        <f t="shared" si="47"/>
        <v>1026433</v>
      </c>
      <c r="G3033" s="1">
        <f>(Comuni[[#This Row],[Popolazione2011]]/Comuni[[#This Row],[TOT POP REGIONE ]])*100</f>
        <v>0.20770961183048478</v>
      </c>
      <c r="H3033" t="str">
        <f>IF(Comuni[[#This Row],[Popolazione2011]]&gt;300000,"MAGGIORE","")</f>
        <v/>
      </c>
      <c r="I3033" t="str">
        <f>_xlfn.XLOOKUP(Comuni[[#This Row],[Regione]],Ripartizione_geografica[Regione],Ripartizione_geografica[Ripartizione geografica])</f>
        <v>Nord-est</v>
      </c>
      <c r="J3033">
        <f>_xlfn.XLOOKUP(Comuni[[#This Row],[Regione]],Ripartizione_geografica[Regione],Ripartizione_geografica[Codice Regione])</f>
        <v>4</v>
      </c>
      <c r="K3033">
        <f>_xlfn.XLOOKUP(Comuni[[#This Row],[Regione]],Table_0[Regione],Table_0[Totale])</f>
        <v>552594</v>
      </c>
      <c r="L3033">
        <f>_xlfn.XLOOKUP(Comuni[[#This Row],[Regione]],Table_0[Regione],Table_0[Guariti])</f>
        <v>548473</v>
      </c>
      <c r="M3033">
        <f>_xlfn.XLOOKUP(Comuni[[#This Row],[Regione]],Table_0[Regione],Table_0[Deceduti])</f>
        <v>3318</v>
      </c>
      <c r="N3033" s="1">
        <f>(Comuni[[#This Row],[Popolazione2011]]/Comuni[[#This Row],[Ammalati TOT]])*100</f>
        <v>0.3858167117268736</v>
      </c>
      <c r="O3033">
        <f>_xlfn.XLOOKUP(Comuni[[#This Row],[Regione]],Table_0[Regione],Table_0[TOT AREA])</f>
        <v>6168603</v>
      </c>
      <c r="P3033" s="1">
        <f>(Comuni[[#This Row],[Popolazione2011]]/Comuni[[#This Row],[Ammalati AREA]])*100</f>
        <v>3.4562120467146289E-2</v>
      </c>
    </row>
    <row r="3034" spans="1:16" x14ac:dyDescent="0.3">
      <c r="A3034" t="s">
        <v>3059</v>
      </c>
      <c r="B3034" t="s">
        <v>8024</v>
      </c>
      <c r="C3034" t="s">
        <v>2905</v>
      </c>
      <c r="D3034">
        <v>1541</v>
      </c>
      <c r="E3034" s="1">
        <f>(Comuni[[#This Row],[Popolazione2011]]/SUM(D:D))*100</f>
        <v>2.5932739728826001E-3</v>
      </c>
      <c r="F3034">
        <f t="shared" si="47"/>
        <v>1026433</v>
      </c>
      <c r="G3034" s="1">
        <f>(Comuni[[#This Row],[Popolazione2011]]/Comuni[[#This Row],[TOT POP REGIONE ]])*100</f>
        <v>0.15013157215327255</v>
      </c>
      <c r="H3034" t="str">
        <f>IF(Comuni[[#This Row],[Popolazione2011]]&gt;300000,"MAGGIORE","")</f>
        <v/>
      </c>
      <c r="I3034" t="str">
        <f>_xlfn.XLOOKUP(Comuni[[#This Row],[Regione]],Ripartizione_geografica[Regione],Ripartizione_geografica[Ripartizione geografica])</f>
        <v>Nord-est</v>
      </c>
      <c r="J3034">
        <f>_xlfn.XLOOKUP(Comuni[[#This Row],[Regione]],Ripartizione_geografica[Regione],Ripartizione_geografica[Codice Regione])</f>
        <v>4</v>
      </c>
      <c r="K3034">
        <f>_xlfn.XLOOKUP(Comuni[[#This Row],[Regione]],Table_0[Regione],Table_0[Totale])</f>
        <v>552594</v>
      </c>
      <c r="L3034">
        <f>_xlfn.XLOOKUP(Comuni[[#This Row],[Regione]],Table_0[Regione],Table_0[Guariti])</f>
        <v>548473</v>
      </c>
      <c r="M3034">
        <f>_xlfn.XLOOKUP(Comuni[[#This Row],[Regione]],Table_0[Regione],Table_0[Deceduti])</f>
        <v>3318</v>
      </c>
      <c r="N3034" s="1">
        <f>(Comuni[[#This Row],[Popolazione2011]]/Comuni[[#This Row],[Ammalati TOT]])*100</f>
        <v>0.27886658197519337</v>
      </c>
      <c r="O3034">
        <f>_xlfn.XLOOKUP(Comuni[[#This Row],[Regione]],Table_0[Regione],Table_0[TOT AREA])</f>
        <v>6168603</v>
      </c>
      <c r="P3034" s="1">
        <f>(Comuni[[#This Row],[Popolazione2011]]/Comuni[[#This Row],[Ammalati AREA]])*100</f>
        <v>2.4981345046844482E-2</v>
      </c>
    </row>
    <row r="3035" spans="1:16" x14ac:dyDescent="0.3">
      <c r="A3035" t="s">
        <v>3060</v>
      </c>
      <c r="B3035" t="s">
        <v>8024</v>
      </c>
      <c r="C3035" t="s">
        <v>2905</v>
      </c>
      <c r="D3035">
        <v>1640</v>
      </c>
      <c r="E3035" s="1">
        <f>(Comuni[[#This Row],[Popolazione2011]]/SUM(D:D))*100</f>
        <v>2.7598762592650644E-3</v>
      </c>
      <c r="F3035">
        <f t="shared" si="47"/>
        <v>1026433</v>
      </c>
      <c r="G3035" s="1">
        <f>(Comuni[[#This Row],[Popolazione2011]]/Comuni[[#This Row],[TOT POP REGIONE ]])*100</f>
        <v>0.15977662448498831</v>
      </c>
      <c r="H3035" t="str">
        <f>IF(Comuni[[#This Row],[Popolazione2011]]&gt;300000,"MAGGIORE","")</f>
        <v/>
      </c>
      <c r="I3035" t="str">
        <f>_xlfn.XLOOKUP(Comuni[[#This Row],[Regione]],Ripartizione_geografica[Regione],Ripartizione_geografica[Ripartizione geografica])</f>
        <v>Nord-est</v>
      </c>
      <c r="J3035">
        <f>_xlfn.XLOOKUP(Comuni[[#This Row],[Regione]],Ripartizione_geografica[Regione],Ripartizione_geografica[Codice Regione])</f>
        <v>4</v>
      </c>
      <c r="K3035">
        <f>_xlfn.XLOOKUP(Comuni[[#This Row],[Regione]],Table_0[Regione],Table_0[Totale])</f>
        <v>552594</v>
      </c>
      <c r="L3035">
        <f>_xlfn.XLOOKUP(Comuni[[#This Row],[Regione]],Table_0[Regione],Table_0[Guariti])</f>
        <v>548473</v>
      </c>
      <c r="M3035">
        <f>_xlfn.XLOOKUP(Comuni[[#This Row],[Regione]],Table_0[Regione],Table_0[Deceduti])</f>
        <v>3318</v>
      </c>
      <c r="N3035" s="1">
        <f>(Comuni[[#This Row],[Popolazione2011]]/Comuni[[#This Row],[Ammalati TOT]])*100</f>
        <v>0.29678208594374894</v>
      </c>
      <c r="O3035">
        <f>_xlfn.XLOOKUP(Comuni[[#This Row],[Regione]],Table_0[Regione],Table_0[TOT AREA])</f>
        <v>6168603</v>
      </c>
      <c r="P3035" s="1">
        <f>(Comuni[[#This Row],[Popolazione2011]]/Comuni[[#This Row],[Ammalati AREA]])*100</f>
        <v>2.6586246513189454E-2</v>
      </c>
    </row>
    <row r="3036" spans="1:16" x14ac:dyDescent="0.3">
      <c r="A3036" t="s">
        <v>3061</v>
      </c>
      <c r="B3036" t="s">
        <v>8024</v>
      </c>
      <c r="C3036" t="s">
        <v>2905</v>
      </c>
      <c r="D3036">
        <v>4802</v>
      </c>
      <c r="E3036" s="1">
        <f>(Comuni[[#This Row],[Popolazione2011]]/SUM(D:D))*100</f>
        <v>8.0810523152383164E-3</v>
      </c>
      <c r="F3036">
        <f t="shared" si="47"/>
        <v>1026433</v>
      </c>
      <c r="G3036" s="1">
        <f>(Comuni[[#This Row],[Popolazione2011]]/Comuni[[#This Row],[TOT POP REGIONE ]])*100</f>
        <v>0.46783375047372794</v>
      </c>
      <c r="H3036" t="str">
        <f>IF(Comuni[[#This Row],[Popolazione2011]]&gt;300000,"MAGGIORE","")</f>
        <v/>
      </c>
      <c r="I3036" t="str">
        <f>_xlfn.XLOOKUP(Comuni[[#This Row],[Regione]],Ripartizione_geografica[Regione],Ripartizione_geografica[Ripartizione geografica])</f>
        <v>Nord-est</v>
      </c>
      <c r="J3036">
        <f>_xlfn.XLOOKUP(Comuni[[#This Row],[Regione]],Ripartizione_geografica[Regione],Ripartizione_geografica[Codice Regione])</f>
        <v>4</v>
      </c>
      <c r="K3036">
        <f>_xlfn.XLOOKUP(Comuni[[#This Row],[Regione]],Table_0[Regione],Table_0[Totale])</f>
        <v>552594</v>
      </c>
      <c r="L3036">
        <f>_xlfn.XLOOKUP(Comuni[[#This Row],[Regione]],Table_0[Regione],Table_0[Guariti])</f>
        <v>548473</v>
      </c>
      <c r="M3036">
        <f>_xlfn.XLOOKUP(Comuni[[#This Row],[Regione]],Table_0[Regione],Table_0[Deceduti])</f>
        <v>3318</v>
      </c>
      <c r="N3036" s="1">
        <f>(Comuni[[#This Row],[Popolazione2011]]/Comuni[[#This Row],[Ammalati TOT]])*100</f>
        <v>0.86899242481822092</v>
      </c>
      <c r="O3036">
        <f>_xlfn.XLOOKUP(Comuni[[#This Row],[Regione]],Table_0[Regione],Table_0[TOT AREA])</f>
        <v>6168603</v>
      </c>
      <c r="P3036" s="1">
        <f>(Comuni[[#This Row],[Popolazione2011]]/Comuni[[#This Row],[Ammalati AREA]])*100</f>
        <v>7.7845826680692523E-2</v>
      </c>
    </row>
    <row r="3037" spans="1:16" x14ac:dyDescent="0.3">
      <c r="A3037" t="s">
        <v>3062</v>
      </c>
      <c r="B3037" t="s">
        <v>8024</v>
      </c>
      <c r="C3037" t="s">
        <v>2905</v>
      </c>
      <c r="D3037">
        <v>478</v>
      </c>
      <c r="E3037" s="1">
        <f>(Comuni[[#This Row],[Popolazione2011]]/SUM(D:D))*100</f>
        <v>8.0440295849311025E-4</v>
      </c>
      <c r="F3037">
        <f t="shared" si="47"/>
        <v>1026433</v>
      </c>
      <c r="G3037" s="1">
        <f>(Comuni[[#This Row],[Popolazione2011]]/Comuni[[#This Row],[TOT POP REGIONE ]])*100</f>
        <v>4.6569040551112446E-2</v>
      </c>
      <c r="H3037" t="str">
        <f>IF(Comuni[[#This Row],[Popolazione2011]]&gt;300000,"MAGGIORE","")</f>
        <v/>
      </c>
      <c r="I3037" t="str">
        <f>_xlfn.XLOOKUP(Comuni[[#This Row],[Regione]],Ripartizione_geografica[Regione],Ripartizione_geografica[Ripartizione geografica])</f>
        <v>Nord-est</v>
      </c>
      <c r="J3037">
        <f>_xlfn.XLOOKUP(Comuni[[#This Row],[Regione]],Ripartizione_geografica[Regione],Ripartizione_geografica[Codice Regione])</f>
        <v>4</v>
      </c>
      <c r="K3037">
        <f>_xlfn.XLOOKUP(Comuni[[#This Row],[Regione]],Table_0[Regione],Table_0[Totale])</f>
        <v>552594</v>
      </c>
      <c r="L3037">
        <f>_xlfn.XLOOKUP(Comuni[[#This Row],[Regione]],Table_0[Regione],Table_0[Guariti])</f>
        <v>548473</v>
      </c>
      <c r="M3037">
        <f>_xlfn.XLOOKUP(Comuni[[#This Row],[Regione]],Table_0[Regione],Table_0[Deceduti])</f>
        <v>3318</v>
      </c>
      <c r="N3037" s="1">
        <f>(Comuni[[#This Row],[Popolazione2011]]/Comuni[[#This Row],[Ammalati TOT]])*100</f>
        <v>8.6501120171409748E-2</v>
      </c>
      <c r="O3037">
        <f>_xlfn.XLOOKUP(Comuni[[#This Row],[Regione]],Table_0[Regione],Table_0[TOT AREA])</f>
        <v>6168603</v>
      </c>
      <c r="P3037" s="1">
        <f>(Comuni[[#This Row],[Popolazione2011]]/Comuni[[#This Row],[Ammalati AREA]])*100</f>
        <v>7.7489181910393654E-3</v>
      </c>
    </row>
    <row r="3038" spans="1:16" x14ac:dyDescent="0.3">
      <c r="A3038" t="s">
        <v>3063</v>
      </c>
      <c r="B3038" t="s">
        <v>8024</v>
      </c>
      <c r="C3038" t="s">
        <v>2905</v>
      </c>
      <c r="D3038">
        <v>2083</v>
      </c>
      <c r="E3038" s="1">
        <f>(Comuni[[#This Row],[Popolazione2011]]/SUM(D:D))*100</f>
        <v>3.5053794195421522E-3</v>
      </c>
      <c r="F3038">
        <f t="shared" si="47"/>
        <v>1026433</v>
      </c>
      <c r="G3038" s="1">
        <f>(Comuni[[#This Row],[Popolazione2011]]/Comuni[[#This Row],[TOT POP REGIONE ]])*100</f>
        <v>0.20293579805014064</v>
      </c>
      <c r="H3038" t="str">
        <f>IF(Comuni[[#This Row],[Popolazione2011]]&gt;300000,"MAGGIORE","")</f>
        <v/>
      </c>
      <c r="I3038" t="str">
        <f>_xlfn.XLOOKUP(Comuni[[#This Row],[Regione]],Ripartizione_geografica[Regione],Ripartizione_geografica[Ripartizione geografica])</f>
        <v>Nord-est</v>
      </c>
      <c r="J3038">
        <f>_xlfn.XLOOKUP(Comuni[[#This Row],[Regione]],Ripartizione_geografica[Regione],Ripartizione_geografica[Codice Regione])</f>
        <v>4</v>
      </c>
      <c r="K3038">
        <f>_xlfn.XLOOKUP(Comuni[[#This Row],[Regione]],Table_0[Regione],Table_0[Totale])</f>
        <v>552594</v>
      </c>
      <c r="L3038">
        <f>_xlfn.XLOOKUP(Comuni[[#This Row],[Regione]],Table_0[Regione],Table_0[Guariti])</f>
        <v>548473</v>
      </c>
      <c r="M3038">
        <f>_xlfn.XLOOKUP(Comuni[[#This Row],[Regione]],Table_0[Regione],Table_0[Deceduti])</f>
        <v>3318</v>
      </c>
      <c r="N3038" s="1">
        <f>(Comuni[[#This Row],[Popolazione2011]]/Comuni[[#This Row],[Ammalati TOT]])*100</f>
        <v>0.37694944208587139</v>
      </c>
      <c r="O3038">
        <f>_xlfn.XLOOKUP(Comuni[[#This Row],[Regione]],Table_0[Regione],Table_0[TOT AREA])</f>
        <v>6168603</v>
      </c>
      <c r="P3038" s="1">
        <f>(Comuni[[#This Row],[Popolazione2011]]/Comuni[[#This Row],[Ammalati AREA]])*100</f>
        <v>3.3767775296935143E-2</v>
      </c>
    </row>
    <row r="3039" spans="1:16" x14ac:dyDescent="0.3">
      <c r="A3039" t="s">
        <v>3064</v>
      </c>
      <c r="B3039" t="s">
        <v>8024</v>
      </c>
      <c r="C3039" t="s">
        <v>2905</v>
      </c>
      <c r="D3039">
        <v>707</v>
      </c>
      <c r="E3039" s="1">
        <f>(Comuni[[#This Row],[Popolazione2011]]/SUM(D:D))*100</f>
        <v>1.189775923963659E-3</v>
      </c>
      <c r="F3039">
        <f t="shared" si="47"/>
        <v>1026433</v>
      </c>
      <c r="G3039" s="1">
        <f>(Comuni[[#This Row],[Popolazione2011]]/Comuni[[#This Row],[TOT POP REGIONE ]])*100</f>
        <v>6.887931311639435E-2</v>
      </c>
      <c r="H3039" t="str">
        <f>IF(Comuni[[#This Row],[Popolazione2011]]&gt;300000,"MAGGIORE","")</f>
        <v/>
      </c>
      <c r="I3039" t="str">
        <f>_xlfn.XLOOKUP(Comuni[[#This Row],[Regione]],Ripartizione_geografica[Regione],Ripartizione_geografica[Ripartizione geografica])</f>
        <v>Nord-est</v>
      </c>
      <c r="J3039">
        <f>_xlfn.XLOOKUP(Comuni[[#This Row],[Regione]],Ripartizione_geografica[Regione],Ripartizione_geografica[Codice Regione])</f>
        <v>4</v>
      </c>
      <c r="K3039">
        <f>_xlfn.XLOOKUP(Comuni[[#This Row],[Regione]],Table_0[Regione],Table_0[Totale])</f>
        <v>552594</v>
      </c>
      <c r="L3039">
        <f>_xlfn.XLOOKUP(Comuni[[#This Row],[Regione]],Table_0[Regione],Table_0[Guariti])</f>
        <v>548473</v>
      </c>
      <c r="M3039">
        <f>_xlfn.XLOOKUP(Comuni[[#This Row],[Regione]],Table_0[Regione],Table_0[Deceduti])</f>
        <v>3318</v>
      </c>
      <c r="N3039" s="1">
        <f>(Comuni[[#This Row],[Popolazione2011]]/Comuni[[#This Row],[Ammalati TOT]])*100</f>
        <v>0.12794203339160395</v>
      </c>
      <c r="O3039">
        <f>_xlfn.XLOOKUP(Comuni[[#This Row],[Regione]],Table_0[Regione],Table_0[TOT AREA])</f>
        <v>6168603</v>
      </c>
      <c r="P3039" s="1">
        <f>(Comuni[[#This Row],[Popolazione2011]]/Comuni[[#This Row],[Ammalati AREA]])*100</f>
        <v>1.1461266027332283E-2</v>
      </c>
    </row>
    <row r="3040" spans="1:16" x14ac:dyDescent="0.3">
      <c r="A3040" t="s">
        <v>3065</v>
      </c>
      <c r="B3040" t="s">
        <v>8024</v>
      </c>
      <c r="C3040" t="s">
        <v>2905</v>
      </c>
      <c r="D3040">
        <v>3381</v>
      </c>
      <c r="E3040" s="1">
        <f>(Comuni[[#This Row],[Popolazione2011]]/SUM(D:D))*100</f>
        <v>5.6897205076677946E-3</v>
      </c>
      <c r="F3040">
        <f t="shared" si="47"/>
        <v>1026433</v>
      </c>
      <c r="G3040" s="1">
        <f>(Comuni[[#This Row],[Popolazione2011]]/Comuni[[#This Row],[TOT POP REGIONE ]])*100</f>
        <v>0.32939315084374721</v>
      </c>
      <c r="H3040" t="str">
        <f>IF(Comuni[[#This Row],[Popolazione2011]]&gt;300000,"MAGGIORE","")</f>
        <v/>
      </c>
      <c r="I3040" t="str">
        <f>_xlfn.XLOOKUP(Comuni[[#This Row],[Regione]],Ripartizione_geografica[Regione],Ripartizione_geografica[Ripartizione geografica])</f>
        <v>Nord-est</v>
      </c>
      <c r="J3040">
        <f>_xlfn.XLOOKUP(Comuni[[#This Row],[Regione]],Ripartizione_geografica[Regione],Ripartizione_geografica[Codice Regione])</f>
        <v>4</v>
      </c>
      <c r="K3040">
        <f>_xlfn.XLOOKUP(Comuni[[#This Row],[Regione]],Table_0[Regione],Table_0[Totale])</f>
        <v>552594</v>
      </c>
      <c r="L3040">
        <f>_xlfn.XLOOKUP(Comuni[[#This Row],[Regione]],Table_0[Regione],Table_0[Guariti])</f>
        <v>548473</v>
      </c>
      <c r="M3040">
        <f>_xlfn.XLOOKUP(Comuni[[#This Row],[Regione]],Table_0[Regione],Table_0[Deceduti])</f>
        <v>3318</v>
      </c>
      <c r="N3040" s="1">
        <f>(Comuni[[#This Row],[Popolazione2011]]/Comuni[[#This Row],[Ammalati TOT]])*100</f>
        <v>0.61184160522915554</v>
      </c>
      <c r="O3040">
        <f>_xlfn.XLOOKUP(Comuni[[#This Row],[Regione]],Table_0[Regione],Table_0[TOT AREA])</f>
        <v>6168603</v>
      </c>
      <c r="P3040" s="1">
        <f>(Comuni[[#This Row],[Popolazione2011]]/Comuni[[#This Row],[Ammalati AREA]])*100</f>
        <v>5.480981674456923E-2</v>
      </c>
    </row>
    <row r="3041" spans="1:16" x14ac:dyDescent="0.3">
      <c r="A3041" t="s">
        <v>3066</v>
      </c>
      <c r="B3041" t="s">
        <v>8024</v>
      </c>
      <c r="C3041" t="s">
        <v>2905</v>
      </c>
      <c r="D3041">
        <v>2332</v>
      </c>
      <c r="E3041" s="1">
        <f>(Comuni[[#This Row],[Popolazione2011]]/SUM(D:D))*100</f>
        <v>3.9244094125647135E-3</v>
      </c>
      <c r="F3041">
        <f t="shared" si="47"/>
        <v>1026433</v>
      </c>
      <c r="G3041" s="1">
        <f>(Comuni[[#This Row],[Popolazione2011]]/Comuni[[#This Row],[TOT POP REGIONE ]])*100</f>
        <v>0.22719456603597118</v>
      </c>
      <c r="H3041" t="str">
        <f>IF(Comuni[[#This Row],[Popolazione2011]]&gt;300000,"MAGGIORE","")</f>
        <v/>
      </c>
      <c r="I3041" t="str">
        <f>_xlfn.XLOOKUP(Comuni[[#This Row],[Regione]],Ripartizione_geografica[Regione],Ripartizione_geografica[Ripartizione geografica])</f>
        <v>Nord-est</v>
      </c>
      <c r="J3041">
        <f>_xlfn.XLOOKUP(Comuni[[#This Row],[Regione]],Ripartizione_geografica[Regione],Ripartizione_geografica[Codice Regione])</f>
        <v>4</v>
      </c>
      <c r="K3041">
        <f>_xlfn.XLOOKUP(Comuni[[#This Row],[Regione]],Table_0[Regione],Table_0[Totale])</f>
        <v>552594</v>
      </c>
      <c r="L3041">
        <f>_xlfn.XLOOKUP(Comuni[[#This Row],[Regione]],Table_0[Regione],Table_0[Guariti])</f>
        <v>548473</v>
      </c>
      <c r="M3041">
        <f>_xlfn.XLOOKUP(Comuni[[#This Row],[Regione]],Table_0[Regione],Table_0[Deceduti])</f>
        <v>3318</v>
      </c>
      <c r="N3041" s="1">
        <f>(Comuni[[#This Row],[Popolazione2011]]/Comuni[[#This Row],[Ammalati TOT]])*100</f>
        <v>0.42200964903708693</v>
      </c>
      <c r="O3041">
        <f>_xlfn.XLOOKUP(Comuni[[#This Row],[Regione]],Table_0[Regione],Table_0[TOT AREA])</f>
        <v>6168603</v>
      </c>
      <c r="P3041" s="1">
        <f>(Comuni[[#This Row],[Popolazione2011]]/Comuni[[#This Row],[Ammalati AREA]])*100</f>
        <v>3.7804345651681587E-2</v>
      </c>
    </row>
    <row r="3042" spans="1:16" x14ac:dyDescent="0.3">
      <c r="A3042" t="s">
        <v>3067</v>
      </c>
      <c r="B3042" t="s">
        <v>8024</v>
      </c>
      <c r="C3042" t="s">
        <v>2905</v>
      </c>
      <c r="D3042">
        <v>1383</v>
      </c>
      <c r="E3042" s="1">
        <f>(Comuni[[#This Row],[Popolazione2011]]/SUM(D:D))*100</f>
        <v>2.3273834552216977E-3</v>
      </c>
      <c r="F3042">
        <f t="shared" si="47"/>
        <v>1026433</v>
      </c>
      <c r="G3042" s="1">
        <f>(Comuni[[#This Row],[Popolazione2011]]/Comuni[[#This Row],[TOT POP REGIONE ]])*100</f>
        <v>0.13473845833093831</v>
      </c>
      <c r="H3042" t="str">
        <f>IF(Comuni[[#This Row],[Popolazione2011]]&gt;300000,"MAGGIORE","")</f>
        <v/>
      </c>
      <c r="I3042" t="str">
        <f>_xlfn.XLOOKUP(Comuni[[#This Row],[Regione]],Ripartizione_geografica[Regione],Ripartizione_geografica[Ripartizione geografica])</f>
        <v>Nord-est</v>
      </c>
      <c r="J3042">
        <f>_xlfn.XLOOKUP(Comuni[[#This Row],[Regione]],Ripartizione_geografica[Regione],Ripartizione_geografica[Codice Regione])</f>
        <v>4</v>
      </c>
      <c r="K3042">
        <f>_xlfn.XLOOKUP(Comuni[[#This Row],[Regione]],Table_0[Regione],Table_0[Totale])</f>
        <v>552594</v>
      </c>
      <c r="L3042">
        <f>_xlfn.XLOOKUP(Comuni[[#This Row],[Regione]],Table_0[Regione],Table_0[Guariti])</f>
        <v>548473</v>
      </c>
      <c r="M3042">
        <f>_xlfn.XLOOKUP(Comuni[[#This Row],[Regione]],Table_0[Regione],Table_0[Deceduti])</f>
        <v>3318</v>
      </c>
      <c r="N3042" s="1">
        <f>(Comuni[[#This Row],[Popolazione2011]]/Comuni[[#This Row],[Ammalati TOT]])*100</f>
        <v>0.25027416150012483</v>
      </c>
      <c r="O3042">
        <f>_xlfn.XLOOKUP(Comuni[[#This Row],[Regione]],Table_0[Regione],Table_0[TOT AREA])</f>
        <v>6168603</v>
      </c>
      <c r="P3042" s="1">
        <f>(Comuni[[#This Row],[Popolazione2011]]/Comuni[[#This Row],[Ammalati AREA]])*100</f>
        <v>2.2419987151061593E-2</v>
      </c>
    </row>
    <row r="3043" spans="1:16" x14ac:dyDescent="0.3">
      <c r="A3043" t="s">
        <v>3068</v>
      </c>
      <c r="B3043" t="s">
        <v>8024</v>
      </c>
      <c r="C3043" t="s">
        <v>2905</v>
      </c>
      <c r="D3043">
        <v>2783</v>
      </c>
      <c r="E3043" s="1">
        <f>(Comuni[[#This Row],[Popolazione2011]]/SUM(D:D))*100</f>
        <v>4.6833753838626058E-3</v>
      </c>
      <c r="F3043">
        <f t="shared" si="47"/>
        <v>1026433</v>
      </c>
      <c r="G3043" s="1">
        <f>(Comuni[[#This Row],[Popolazione2011]]/Comuni[[#This Row],[TOT POP REGIONE ]])*100</f>
        <v>0.27113313776934295</v>
      </c>
      <c r="H3043" t="str">
        <f>IF(Comuni[[#This Row],[Popolazione2011]]&gt;300000,"MAGGIORE","")</f>
        <v/>
      </c>
      <c r="I3043" t="str">
        <f>_xlfn.XLOOKUP(Comuni[[#This Row],[Regione]],Ripartizione_geografica[Regione],Ripartizione_geografica[Ripartizione geografica])</f>
        <v>Nord-est</v>
      </c>
      <c r="J3043">
        <f>_xlfn.XLOOKUP(Comuni[[#This Row],[Regione]],Ripartizione_geografica[Regione],Ripartizione_geografica[Codice Regione])</f>
        <v>4</v>
      </c>
      <c r="K3043">
        <f>_xlfn.XLOOKUP(Comuni[[#This Row],[Regione]],Table_0[Regione],Table_0[Totale])</f>
        <v>552594</v>
      </c>
      <c r="L3043">
        <f>_xlfn.XLOOKUP(Comuni[[#This Row],[Regione]],Table_0[Regione],Table_0[Guariti])</f>
        <v>548473</v>
      </c>
      <c r="M3043">
        <f>_xlfn.XLOOKUP(Comuni[[#This Row],[Regione]],Table_0[Regione],Table_0[Deceduti])</f>
        <v>3318</v>
      </c>
      <c r="N3043" s="1">
        <f>(Comuni[[#This Row],[Popolazione2011]]/Comuni[[#This Row],[Ammalati TOT]])*100</f>
        <v>0.50362472267161784</v>
      </c>
      <c r="O3043">
        <f>_xlfn.XLOOKUP(Comuni[[#This Row],[Regione]],Table_0[Regione],Table_0[TOT AREA])</f>
        <v>6168603</v>
      </c>
      <c r="P3043" s="1">
        <f>(Comuni[[#This Row],[Popolazione2011]]/Comuni[[#This Row],[Ammalati AREA]])*100</f>
        <v>4.511556344280869E-2</v>
      </c>
    </row>
    <row r="3044" spans="1:16" x14ac:dyDescent="0.3">
      <c r="A3044" t="s">
        <v>3069</v>
      </c>
      <c r="B3044" t="s">
        <v>8024</v>
      </c>
      <c r="C3044" t="s">
        <v>2905</v>
      </c>
      <c r="D3044">
        <v>1757</v>
      </c>
      <c r="E3044" s="1">
        <f>(Comuni[[#This Row],[Popolazione2011]]/SUM(D:D))*100</f>
        <v>2.9567698704443405E-3</v>
      </c>
      <c r="F3044">
        <f t="shared" si="47"/>
        <v>1026433</v>
      </c>
      <c r="G3044" s="1">
        <f>(Comuni[[#This Row],[Popolazione2011]]/Comuni[[#This Row],[TOT POP REGIONE ]])*100</f>
        <v>0.17117532269519783</v>
      </c>
      <c r="H3044" t="str">
        <f>IF(Comuni[[#This Row],[Popolazione2011]]&gt;300000,"MAGGIORE","")</f>
        <v/>
      </c>
      <c r="I3044" t="str">
        <f>_xlfn.XLOOKUP(Comuni[[#This Row],[Regione]],Ripartizione_geografica[Regione],Ripartizione_geografica[Ripartizione geografica])</f>
        <v>Nord-est</v>
      </c>
      <c r="J3044">
        <f>_xlfn.XLOOKUP(Comuni[[#This Row],[Regione]],Ripartizione_geografica[Regione],Ripartizione_geografica[Codice Regione])</f>
        <v>4</v>
      </c>
      <c r="K3044">
        <f>_xlfn.XLOOKUP(Comuni[[#This Row],[Regione]],Table_0[Regione],Table_0[Totale])</f>
        <v>552594</v>
      </c>
      <c r="L3044">
        <f>_xlfn.XLOOKUP(Comuni[[#This Row],[Regione]],Table_0[Regione],Table_0[Guariti])</f>
        <v>548473</v>
      </c>
      <c r="M3044">
        <f>_xlfn.XLOOKUP(Comuni[[#This Row],[Regione]],Table_0[Regione],Table_0[Deceduti])</f>
        <v>3318</v>
      </c>
      <c r="N3044" s="1">
        <f>(Comuni[[#This Row],[Popolazione2011]]/Comuni[[#This Row],[Ammalati TOT]])*100</f>
        <v>0.31795495427022369</v>
      </c>
      <c r="O3044">
        <f>_xlfn.XLOOKUP(Comuni[[#This Row],[Regione]],Table_0[Regione],Table_0[TOT AREA])</f>
        <v>6168603</v>
      </c>
      <c r="P3044" s="1">
        <f>(Comuni[[#This Row],[Popolazione2011]]/Comuni[[#This Row],[Ammalati AREA]])*100</f>
        <v>2.84829482461426E-2</v>
      </c>
    </row>
    <row r="3045" spans="1:16" x14ac:dyDescent="0.3">
      <c r="A3045" t="s">
        <v>3070</v>
      </c>
      <c r="B3045" t="s">
        <v>8024</v>
      </c>
      <c r="C3045" t="s">
        <v>2905</v>
      </c>
      <c r="D3045">
        <v>5406</v>
      </c>
      <c r="E3045" s="1">
        <f>(Comuni[[#This Row],[Popolazione2011]]/SUM(D:D))*100</f>
        <v>9.0974945473091089E-3</v>
      </c>
      <c r="F3045">
        <f t="shared" si="47"/>
        <v>1026433</v>
      </c>
      <c r="G3045" s="1">
        <f>(Comuni[[#This Row],[Popolazione2011]]/Comuni[[#This Row],[TOT POP REGIONE ]])*100</f>
        <v>0.52667831217429684</v>
      </c>
      <c r="H3045" t="str">
        <f>IF(Comuni[[#This Row],[Popolazione2011]]&gt;300000,"MAGGIORE","")</f>
        <v/>
      </c>
      <c r="I3045" t="str">
        <f>_xlfn.XLOOKUP(Comuni[[#This Row],[Regione]],Ripartizione_geografica[Regione],Ripartizione_geografica[Ripartizione geografica])</f>
        <v>Nord-est</v>
      </c>
      <c r="J3045">
        <f>_xlfn.XLOOKUP(Comuni[[#This Row],[Regione]],Ripartizione_geografica[Regione],Ripartizione_geografica[Codice Regione])</f>
        <v>4</v>
      </c>
      <c r="K3045">
        <f>_xlfn.XLOOKUP(Comuni[[#This Row],[Regione]],Table_0[Regione],Table_0[Totale])</f>
        <v>552594</v>
      </c>
      <c r="L3045">
        <f>_xlfn.XLOOKUP(Comuni[[#This Row],[Regione]],Table_0[Regione],Table_0[Guariti])</f>
        <v>548473</v>
      </c>
      <c r="M3045">
        <f>_xlfn.XLOOKUP(Comuni[[#This Row],[Regione]],Table_0[Regione],Table_0[Deceduti])</f>
        <v>3318</v>
      </c>
      <c r="N3045" s="1">
        <f>(Comuni[[#This Row],[Popolazione2011]]/Comuni[[#This Row],[Ammalati TOT]])*100</f>
        <v>0.97829509549506499</v>
      </c>
      <c r="O3045">
        <f>_xlfn.XLOOKUP(Comuni[[#This Row],[Regione]],Table_0[Regione],Table_0[TOT AREA])</f>
        <v>6168603</v>
      </c>
      <c r="P3045" s="1">
        <f>(Comuni[[#This Row],[Popolazione2011]]/Comuni[[#This Row],[Ammalati AREA]])*100</f>
        <v>8.7637346737989133E-2</v>
      </c>
    </row>
    <row r="3046" spans="1:16" x14ac:dyDescent="0.3">
      <c r="A3046" t="s">
        <v>3071</v>
      </c>
      <c r="B3046" t="s">
        <v>8024</v>
      </c>
      <c r="C3046" t="s">
        <v>2905</v>
      </c>
      <c r="D3046">
        <v>2918</v>
      </c>
      <c r="E3046" s="1">
        <f>(Comuni[[#This Row],[Popolazione2011]]/SUM(D:D))*100</f>
        <v>4.9105603198386942E-3</v>
      </c>
      <c r="F3046">
        <f t="shared" si="47"/>
        <v>1026433</v>
      </c>
      <c r="G3046" s="1">
        <f>(Comuni[[#This Row],[Popolazione2011]]/Comuni[[#This Row],[TOT POP REGIONE ]])*100</f>
        <v>0.28428548185804625</v>
      </c>
      <c r="H3046" t="str">
        <f>IF(Comuni[[#This Row],[Popolazione2011]]&gt;300000,"MAGGIORE","")</f>
        <v/>
      </c>
      <c r="I3046" t="str">
        <f>_xlfn.XLOOKUP(Comuni[[#This Row],[Regione]],Ripartizione_geografica[Regione],Ripartizione_geografica[Ripartizione geografica])</f>
        <v>Nord-est</v>
      </c>
      <c r="J3046">
        <f>_xlfn.XLOOKUP(Comuni[[#This Row],[Regione]],Ripartizione_geografica[Regione],Ripartizione_geografica[Codice Regione])</f>
        <v>4</v>
      </c>
      <c r="K3046">
        <f>_xlfn.XLOOKUP(Comuni[[#This Row],[Regione]],Table_0[Regione],Table_0[Totale])</f>
        <v>552594</v>
      </c>
      <c r="L3046">
        <f>_xlfn.XLOOKUP(Comuni[[#This Row],[Regione]],Table_0[Regione],Table_0[Guariti])</f>
        <v>548473</v>
      </c>
      <c r="M3046">
        <f>_xlfn.XLOOKUP(Comuni[[#This Row],[Regione]],Table_0[Regione],Table_0[Deceduti])</f>
        <v>3318</v>
      </c>
      <c r="N3046" s="1">
        <f>(Comuni[[#This Row],[Popolazione2011]]/Comuni[[#This Row],[Ammalati TOT]])*100</f>
        <v>0.52805495535601188</v>
      </c>
      <c r="O3046">
        <f>_xlfn.XLOOKUP(Comuni[[#This Row],[Regione]],Table_0[Regione],Table_0[TOT AREA])</f>
        <v>6168603</v>
      </c>
      <c r="P3046" s="1">
        <f>(Comuni[[#This Row],[Popolazione2011]]/Comuni[[#This Row],[Ammalati AREA]])*100</f>
        <v>4.7304065442370015E-2</v>
      </c>
    </row>
    <row r="3047" spans="1:16" x14ac:dyDescent="0.3">
      <c r="A3047" t="s">
        <v>3072</v>
      </c>
      <c r="B3047" t="s">
        <v>8024</v>
      </c>
      <c r="C3047" t="s">
        <v>2905</v>
      </c>
      <c r="D3047">
        <v>1396</v>
      </c>
      <c r="E3047" s="1">
        <f>(Comuni[[#This Row],[Popolazione2011]]/SUM(D:D))*100</f>
        <v>2.3492605231305061E-3</v>
      </c>
      <c r="F3047">
        <f t="shared" si="47"/>
        <v>1026433</v>
      </c>
      <c r="G3047" s="1">
        <f>(Comuni[[#This Row],[Popolazione2011]]/Comuni[[#This Row],[TOT POP REGIONE ]])*100</f>
        <v>0.13600498035429492</v>
      </c>
      <c r="H3047" t="str">
        <f>IF(Comuni[[#This Row],[Popolazione2011]]&gt;300000,"MAGGIORE","")</f>
        <v/>
      </c>
      <c r="I3047" t="str">
        <f>_xlfn.XLOOKUP(Comuni[[#This Row],[Regione]],Ripartizione_geografica[Regione],Ripartizione_geografica[Ripartizione geografica])</f>
        <v>Nord-est</v>
      </c>
      <c r="J3047">
        <f>_xlfn.XLOOKUP(Comuni[[#This Row],[Regione]],Ripartizione_geografica[Regione],Ripartizione_geografica[Codice Regione])</f>
        <v>4</v>
      </c>
      <c r="K3047">
        <f>_xlfn.XLOOKUP(Comuni[[#This Row],[Regione]],Table_0[Regione],Table_0[Totale])</f>
        <v>552594</v>
      </c>
      <c r="L3047">
        <f>_xlfn.XLOOKUP(Comuni[[#This Row],[Regione]],Table_0[Regione],Table_0[Guariti])</f>
        <v>548473</v>
      </c>
      <c r="M3047">
        <f>_xlfn.XLOOKUP(Comuni[[#This Row],[Regione]],Table_0[Regione],Table_0[Deceduti])</f>
        <v>3318</v>
      </c>
      <c r="N3047" s="1">
        <f>(Comuni[[#This Row],[Popolazione2011]]/Comuni[[#This Row],[Ammalati TOT]])*100</f>
        <v>0.25262670242528873</v>
      </c>
      <c r="O3047">
        <f>_xlfn.XLOOKUP(Comuni[[#This Row],[Regione]],Table_0[Regione],Table_0[TOT AREA])</f>
        <v>6168603</v>
      </c>
      <c r="P3047" s="1">
        <f>(Comuni[[#This Row],[Popolazione2011]]/Comuni[[#This Row],[Ammalati AREA]])*100</f>
        <v>2.2630731788056389E-2</v>
      </c>
    </row>
    <row r="3048" spans="1:16" x14ac:dyDescent="0.3">
      <c r="A3048" t="s">
        <v>3073</v>
      </c>
      <c r="B3048" t="s">
        <v>8024</v>
      </c>
      <c r="C3048" t="s">
        <v>2905</v>
      </c>
      <c r="D3048">
        <v>4798</v>
      </c>
      <c r="E3048" s="1">
        <f>(Comuni[[#This Row],[Popolazione2011]]/SUM(D:D))*100</f>
        <v>8.0743209097279139E-3</v>
      </c>
      <c r="F3048">
        <f t="shared" si="47"/>
        <v>1026433</v>
      </c>
      <c r="G3048" s="1">
        <f>(Comuni[[#This Row],[Popolazione2011]]/Comuni[[#This Row],[TOT POP REGIONE ]])*100</f>
        <v>0.4674440513896182</v>
      </c>
      <c r="H3048" t="str">
        <f>IF(Comuni[[#This Row],[Popolazione2011]]&gt;300000,"MAGGIORE","")</f>
        <v/>
      </c>
      <c r="I3048" t="str">
        <f>_xlfn.XLOOKUP(Comuni[[#This Row],[Regione]],Ripartizione_geografica[Regione],Ripartizione_geografica[Ripartizione geografica])</f>
        <v>Nord-est</v>
      </c>
      <c r="J3048">
        <f>_xlfn.XLOOKUP(Comuni[[#This Row],[Regione]],Ripartizione_geografica[Regione],Ripartizione_geografica[Codice Regione])</f>
        <v>4</v>
      </c>
      <c r="K3048">
        <f>_xlfn.XLOOKUP(Comuni[[#This Row],[Regione]],Table_0[Regione],Table_0[Totale])</f>
        <v>552594</v>
      </c>
      <c r="L3048">
        <f>_xlfn.XLOOKUP(Comuni[[#This Row],[Regione]],Table_0[Regione],Table_0[Guariti])</f>
        <v>548473</v>
      </c>
      <c r="M3048">
        <f>_xlfn.XLOOKUP(Comuni[[#This Row],[Regione]],Table_0[Regione],Table_0[Deceduti])</f>
        <v>3318</v>
      </c>
      <c r="N3048" s="1">
        <f>(Comuni[[#This Row],[Popolazione2011]]/Comuni[[#This Row],[Ammalati TOT]])*100</f>
        <v>0.86826856607201663</v>
      </c>
      <c r="O3048">
        <f>_xlfn.XLOOKUP(Comuni[[#This Row],[Regione]],Table_0[Regione],Table_0[TOT AREA])</f>
        <v>6168603</v>
      </c>
      <c r="P3048" s="1">
        <f>(Comuni[[#This Row],[Popolazione2011]]/Comuni[[#This Row],[Ammalati AREA]])*100</f>
        <v>7.7780982177001828E-2</v>
      </c>
    </row>
    <row r="3049" spans="1:16" x14ac:dyDescent="0.3">
      <c r="A3049" t="s">
        <v>3074</v>
      </c>
      <c r="B3049" t="s">
        <v>8024</v>
      </c>
      <c r="C3049" t="s">
        <v>2905</v>
      </c>
      <c r="D3049">
        <v>4902</v>
      </c>
      <c r="E3049" s="1">
        <f>(Comuni[[#This Row],[Popolazione2011]]/SUM(D:D))*100</f>
        <v>8.2493374529983825E-3</v>
      </c>
      <c r="F3049">
        <f t="shared" si="47"/>
        <v>1026433</v>
      </c>
      <c r="G3049" s="1">
        <f>(Comuni[[#This Row],[Popolazione2011]]/Comuni[[#This Row],[TOT POP REGIONE ]])*100</f>
        <v>0.47757622757647117</v>
      </c>
      <c r="H3049" t="str">
        <f>IF(Comuni[[#This Row],[Popolazione2011]]&gt;300000,"MAGGIORE","")</f>
        <v/>
      </c>
      <c r="I3049" t="str">
        <f>_xlfn.XLOOKUP(Comuni[[#This Row],[Regione]],Ripartizione_geografica[Regione],Ripartizione_geografica[Ripartizione geografica])</f>
        <v>Nord-est</v>
      </c>
      <c r="J3049">
        <f>_xlfn.XLOOKUP(Comuni[[#This Row],[Regione]],Ripartizione_geografica[Regione],Ripartizione_geografica[Codice Regione])</f>
        <v>4</v>
      </c>
      <c r="K3049">
        <f>_xlfn.XLOOKUP(Comuni[[#This Row],[Regione]],Table_0[Regione],Table_0[Totale])</f>
        <v>552594</v>
      </c>
      <c r="L3049">
        <f>_xlfn.XLOOKUP(Comuni[[#This Row],[Regione]],Table_0[Regione],Table_0[Guariti])</f>
        <v>548473</v>
      </c>
      <c r="M3049">
        <f>_xlfn.XLOOKUP(Comuni[[#This Row],[Regione]],Table_0[Regione],Table_0[Deceduti])</f>
        <v>3318</v>
      </c>
      <c r="N3049" s="1">
        <f>(Comuni[[#This Row],[Popolazione2011]]/Comuni[[#This Row],[Ammalati TOT]])*100</f>
        <v>0.88708889347332753</v>
      </c>
      <c r="O3049">
        <f>_xlfn.XLOOKUP(Comuni[[#This Row],[Regione]],Table_0[Regione],Table_0[TOT AREA])</f>
        <v>6168603</v>
      </c>
      <c r="P3049" s="1">
        <f>(Comuni[[#This Row],[Popolazione2011]]/Comuni[[#This Row],[Ammalati AREA]])*100</f>
        <v>7.9466939272960183E-2</v>
      </c>
    </row>
    <row r="3050" spans="1:16" x14ac:dyDescent="0.3">
      <c r="A3050" t="s">
        <v>3075</v>
      </c>
      <c r="B3050" t="s">
        <v>8024</v>
      </c>
      <c r="C3050" t="s">
        <v>2905</v>
      </c>
      <c r="D3050">
        <v>3345</v>
      </c>
      <c r="E3050" s="1">
        <f>(Comuni[[#This Row],[Popolazione2011]]/SUM(D:D))*100</f>
        <v>5.6291378580741718E-3</v>
      </c>
      <c r="F3050">
        <f t="shared" si="47"/>
        <v>1026433</v>
      </c>
      <c r="G3050" s="1">
        <f>(Comuni[[#This Row],[Popolazione2011]]/Comuni[[#This Row],[TOT POP REGIONE ]])*100</f>
        <v>0.32588585908675971</v>
      </c>
      <c r="H3050" t="str">
        <f>IF(Comuni[[#This Row],[Popolazione2011]]&gt;300000,"MAGGIORE","")</f>
        <v/>
      </c>
      <c r="I3050" t="str">
        <f>_xlfn.XLOOKUP(Comuni[[#This Row],[Regione]],Ripartizione_geografica[Regione],Ripartizione_geografica[Ripartizione geografica])</f>
        <v>Nord-est</v>
      </c>
      <c r="J3050">
        <f>_xlfn.XLOOKUP(Comuni[[#This Row],[Regione]],Ripartizione_geografica[Regione],Ripartizione_geografica[Codice Regione])</f>
        <v>4</v>
      </c>
      <c r="K3050">
        <f>_xlfn.XLOOKUP(Comuni[[#This Row],[Regione]],Table_0[Regione],Table_0[Totale])</f>
        <v>552594</v>
      </c>
      <c r="L3050">
        <f>_xlfn.XLOOKUP(Comuni[[#This Row],[Regione]],Table_0[Regione],Table_0[Guariti])</f>
        <v>548473</v>
      </c>
      <c r="M3050">
        <f>_xlfn.XLOOKUP(Comuni[[#This Row],[Regione]],Table_0[Regione],Table_0[Deceduti])</f>
        <v>3318</v>
      </c>
      <c r="N3050" s="1">
        <f>(Comuni[[#This Row],[Popolazione2011]]/Comuni[[#This Row],[Ammalati TOT]])*100</f>
        <v>0.60532687651331718</v>
      </c>
      <c r="O3050">
        <f>_xlfn.XLOOKUP(Comuni[[#This Row],[Regione]],Table_0[Regione],Table_0[TOT AREA])</f>
        <v>6168603</v>
      </c>
      <c r="P3050" s="1">
        <f>(Comuni[[#This Row],[Popolazione2011]]/Comuni[[#This Row],[Ammalati AREA]])*100</f>
        <v>5.422621621135288E-2</v>
      </c>
    </row>
    <row r="3051" spans="1:16" x14ac:dyDescent="0.3">
      <c r="A3051" t="s">
        <v>3076</v>
      </c>
      <c r="B3051" t="s">
        <v>8024</v>
      </c>
      <c r="C3051" t="s">
        <v>2905</v>
      </c>
      <c r="D3051">
        <v>3011</v>
      </c>
      <c r="E3051" s="1">
        <f>(Comuni[[#This Row],[Popolazione2011]]/SUM(D:D))*100</f>
        <v>5.0670654979555543E-3</v>
      </c>
      <c r="F3051">
        <f t="shared" si="47"/>
        <v>1026433</v>
      </c>
      <c r="G3051" s="1">
        <f>(Comuni[[#This Row],[Popolazione2011]]/Comuni[[#This Row],[TOT POP REGIONE ]])*100</f>
        <v>0.29334598556359742</v>
      </c>
      <c r="H3051" t="str">
        <f>IF(Comuni[[#This Row],[Popolazione2011]]&gt;300000,"MAGGIORE","")</f>
        <v/>
      </c>
      <c r="I3051" t="str">
        <f>_xlfn.XLOOKUP(Comuni[[#This Row],[Regione]],Ripartizione_geografica[Regione],Ripartizione_geografica[Ripartizione geografica])</f>
        <v>Nord-est</v>
      </c>
      <c r="J3051">
        <f>_xlfn.XLOOKUP(Comuni[[#This Row],[Regione]],Ripartizione_geografica[Regione],Ripartizione_geografica[Codice Regione])</f>
        <v>4</v>
      </c>
      <c r="K3051">
        <f>_xlfn.XLOOKUP(Comuni[[#This Row],[Regione]],Table_0[Regione],Table_0[Totale])</f>
        <v>552594</v>
      </c>
      <c r="L3051">
        <f>_xlfn.XLOOKUP(Comuni[[#This Row],[Regione]],Table_0[Regione],Table_0[Guariti])</f>
        <v>548473</v>
      </c>
      <c r="M3051">
        <f>_xlfn.XLOOKUP(Comuni[[#This Row],[Regione]],Table_0[Regione],Table_0[Deceduti])</f>
        <v>3318</v>
      </c>
      <c r="N3051" s="1">
        <f>(Comuni[[#This Row],[Popolazione2011]]/Comuni[[#This Row],[Ammalati TOT]])*100</f>
        <v>0.54488467120526096</v>
      </c>
      <c r="O3051">
        <f>_xlfn.XLOOKUP(Comuni[[#This Row],[Regione]],Table_0[Regione],Table_0[TOT AREA])</f>
        <v>6168603</v>
      </c>
      <c r="P3051" s="1">
        <f>(Comuni[[#This Row],[Popolazione2011]]/Comuni[[#This Row],[Ammalati AREA]])*100</f>
        <v>4.8811700153178927E-2</v>
      </c>
    </row>
    <row r="3052" spans="1:16" x14ac:dyDescent="0.3">
      <c r="A3052" t="s">
        <v>3077</v>
      </c>
      <c r="B3052" t="s">
        <v>8025</v>
      </c>
      <c r="C3052" t="s">
        <v>3078</v>
      </c>
      <c r="D3052">
        <v>2297</v>
      </c>
      <c r="E3052" s="1">
        <f>(Comuni[[#This Row],[Popolazione2011]]/SUM(D:D))*100</f>
        <v>3.8655096143486913E-3</v>
      </c>
      <c r="F3052">
        <f t="shared" si="47"/>
        <v>4855904</v>
      </c>
      <c r="G3052" s="1">
        <f>(Comuni[[#This Row],[Popolazione2011]]/Comuni[[#This Row],[TOT POP REGIONE ]])*100</f>
        <v>4.7303241579734687E-2</v>
      </c>
      <c r="H3052" t="str">
        <f>IF(Comuni[[#This Row],[Popolazione2011]]&gt;300000,"MAGGIORE","")</f>
        <v/>
      </c>
      <c r="I3052" t="str">
        <f>_xlfn.XLOOKUP(Comuni[[#This Row],[Regione]],Ripartizione_geografica[Regione],Ripartizione_geografica[Ripartizione geografica])</f>
        <v>Nord-est</v>
      </c>
      <c r="J3052">
        <f>_xlfn.XLOOKUP(Comuni[[#This Row],[Regione]],Ripartizione_geografica[Regione],Ripartizione_geografica[Codice Regione])</f>
        <v>5</v>
      </c>
      <c r="K3052">
        <f>_xlfn.XLOOKUP(Comuni[[#This Row],[Regione]],Table_0[Regione],Table_0[Totale])</f>
        <v>2821154</v>
      </c>
      <c r="L3052">
        <f>_xlfn.XLOOKUP(Comuni[[#This Row],[Regione]],Table_0[Regione],Table_0[Guariti])</f>
        <v>2790105</v>
      </c>
      <c r="M3052">
        <f>_xlfn.XLOOKUP(Comuni[[#This Row],[Regione]],Table_0[Regione],Table_0[Deceduti])</f>
        <v>17224</v>
      </c>
      <c r="N3052" s="1">
        <f>(Comuni[[#This Row],[Popolazione2011]]/Comuni[[#This Row],[Ammalati TOT]])*100</f>
        <v>8.1420581790288646E-2</v>
      </c>
      <c r="O3052">
        <f>_xlfn.XLOOKUP(Comuni[[#This Row],[Regione]],Table_0[Regione],Table_0[TOT AREA])</f>
        <v>6168603</v>
      </c>
      <c r="P3052" s="1">
        <f>(Comuni[[#This Row],[Popolazione2011]]/Comuni[[#This Row],[Ammalati AREA]])*100</f>
        <v>3.7236956244387914E-2</v>
      </c>
    </row>
    <row r="3053" spans="1:16" x14ac:dyDescent="0.3">
      <c r="A3053" t="s">
        <v>3079</v>
      </c>
      <c r="B3053" t="s">
        <v>8025</v>
      </c>
      <c r="C3053" t="s">
        <v>3078</v>
      </c>
      <c r="D3053">
        <v>5232</v>
      </c>
      <c r="E3053" s="1">
        <f>(Comuni[[#This Row],[Popolazione2011]]/SUM(D:D))*100</f>
        <v>8.8046784076065959E-3</v>
      </c>
      <c r="F3053">
        <f t="shared" si="47"/>
        <v>4855904</v>
      </c>
      <c r="G3053" s="1">
        <f>(Comuni[[#This Row],[Popolazione2011]]/Comuni[[#This Row],[TOT POP REGIONE ]])*100</f>
        <v>0.1077451284045154</v>
      </c>
      <c r="H3053" t="str">
        <f>IF(Comuni[[#This Row],[Popolazione2011]]&gt;300000,"MAGGIORE","")</f>
        <v/>
      </c>
      <c r="I3053" t="str">
        <f>_xlfn.XLOOKUP(Comuni[[#This Row],[Regione]],Ripartizione_geografica[Regione],Ripartizione_geografica[Ripartizione geografica])</f>
        <v>Nord-est</v>
      </c>
      <c r="J3053">
        <f>_xlfn.XLOOKUP(Comuni[[#This Row],[Regione]],Ripartizione_geografica[Regione],Ripartizione_geografica[Codice Regione])</f>
        <v>5</v>
      </c>
      <c r="K3053">
        <f>_xlfn.XLOOKUP(Comuni[[#This Row],[Regione]],Table_0[Regione],Table_0[Totale])</f>
        <v>2821154</v>
      </c>
      <c r="L3053">
        <f>_xlfn.XLOOKUP(Comuni[[#This Row],[Regione]],Table_0[Regione],Table_0[Guariti])</f>
        <v>2790105</v>
      </c>
      <c r="M3053">
        <f>_xlfn.XLOOKUP(Comuni[[#This Row],[Regione]],Table_0[Regione],Table_0[Deceduti])</f>
        <v>17224</v>
      </c>
      <c r="N3053" s="1">
        <f>(Comuni[[#This Row],[Popolazione2011]]/Comuni[[#This Row],[Ammalati TOT]])*100</f>
        <v>0.18545602260635188</v>
      </c>
      <c r="O3053">
        <f>_xlfn.XLOOKUP(Comuni[[#This Row],[Regione]],Table_0[Regione],Table_0[TOT AREA])</f>
        <v>6168603</v>
      </c>
      <c r="P3053" s="1">
        <f>(Comuni[[#This Row],[Popolazione2011]]/Comuni[[#This Row],[Ammalati AREA]])*100</f>
        <v>8.481661082744342E-2</v>
      </c>
    </row>
    <row r="3054" spans="1:16" x14ac:dyDescent="0.3">
      <c r="A3054" t="s">
        <v>3080</v>
      </c>
      <c r="B3054" t="s">
        <v>8025</v>
      </c>
      <c r="C3054" t="s">
        <v>3078</v>
      </c>
      <c r="D3054">
        <v>2164</v>
      </c>
      <c r="E3054" s="1">
        <f>(Comuni[[#This Row],[Popolazione2011]]/SUM(D:D))*100</f>
        <v>3.641690381127805E-3</v>
      </c>
      <c r="F3054">
        <f t="shared" si="47"/>
        <v>4855904</v>
      </c>
      <c r="G3054" s="1">
        <f>(Comuni[[#This Row],[Popolazione2011]]/Comuni[[#This Row],[TOT POP REGIONE ]])*100</f>
        <v>4.4564307696363027E-2</v>
      </c>
      <c r="H3054" t="str">
        <f>IF(Comuni[[#This Row],[Popolazione2011]]&gt;300000,"MAGGIORE","")</f>
        <v/>
      </c>
      <c r="I3054" t="str">
        <f>_xlfn.XLOOKUP(Comuni[[#This Row],[Regione]],Ripartizione_geografica[Regione],Ripartizione_geografica[Ripartizione geografica])</f>
        <v>Nord-est</v>
      </c>
      <c r="J3054">
        <f>_xlfn.XLOOKUP(Comuni[[#This Row],[Regione]],Ripartizione_geografica[Regione],Ripartizione_geografica[Codice Regione])</f>
        <v>5</v>
      </c>
      <c r="K3054">
        <f>_xlfn.XLOOKUP(Comuni[[#This Row],[Regione]],Table_0[Regione],Table_0[Totale])</f>
        <v>2821154</v>
      </c>
      <c r="L3054">
        <f>_xlfn.XLOOKUP(Comuni[[#This Row],[Regione]],Table_0[Regione],Table_0[Guariti])</f>
        <v>2790105</v>
      </c>
      <c r="M3054">
        <f>_xlfn.XLOOKUP(Comuni[[#This Row],[Regione]],Table_0[Regione],Table_0[Deceduti])</f>
        <v>17224</v>
      </c>
      <c r="N3054" s="1">
        <f>(Comuni[[#This Row],[Popolazione2011]]/Comuni[[#This Row],[Ammalati TOT]])*100</f>
        <v>7.6706198952627189E-2</v>
      </c>
      <c r="O3054">
        <f>_xlfn.XLOOKUP(Comuni[[#This Row],[Regione]],Table_0[Regione],Table_0[TOT AREA])</f>
        <v>6168603</v>
      </c>
      <c r="P3054" s="1">
        <f>(Comuni[[#This Row],[Popolazione2011]]/Comuni[[#This Row],[Ammalati AREA]])*100</f>
        <v>3.5080876496671937E-2</v>
      </c>
    </row>
    <row r="3055" spans="1:16" x14ac:dyDescent="0.3">
      <c r="A3055" t="s">
        <v>3081</v>
      </c>
      <c r="B3055" t="s">
        <v>8025</v>
      </c>
      <c r="C3055" t="s">
        <v>3078</v>
      </c>
      <c r="D3055">
        <v>6144</v>
      </c>
      <c r="E3055" s="1">
        <f>(Comuni[[#This Row],[Popolazione2011]]/SUM(D:D))*100</f>
        <v>1.0339438863978388E-2</v>
      </c>
      <c r="F3055">
        <f t="shared" si="47"/>
        <v>4855904</v>
      </c>
      <c r="G3055" s="1">
        <f>(Comuni[[#This Row],[Popolazione2011]]/Comuni[[#This Row],[TOT POP REGIONE ]])*100</f>
        <v>0.12652638931906396</v>
      </c>
      <c r="H3055" t="str">
        <f>IF(Comuni[[#This Row],[Popolazione2011]]&gt;300000,"MAGGIORE","")</f>
        <v/>
      </c>
      <c r="I3055" t="str">
        <f>_xlfn.XLOOKUP(Comuni[[#This Row],[Regione]],Ripartizione_geografica[Regione],Ripartizione_geografica[Ripartizione geografica])</f>
        <v>Nord-est</v>
      </c>
      <c r="J3055">
        <f>_xlfn.XLOOKUP(Comuni[[#This Row],[Regione]],Ripartizione_geografica[Regione],Ripartizione_geografica[Codice Regione])</f>
        <v>5</v>
      </c>
      <c r="K3055">
        <f>_xlfn.XLOOKUP(Comuni[[#This Row],[Regione]],Table_0[Regione],Table_0[Totale])</f>
        <v>2821154</v>
      </c>
      <c r="L3055">
        <f>_xlfn.XLOOKUP(Comuni[[#This Row],[Regione]],Table_0[Regione],Table_0[Guariti])</f>
        <v>2790105</v>
      </c>
      <c r="M3055">
        <f>_xlfn.XLOOKUP(Comuni[[#This Row],[Regione]],Table_0[Regione],Table_0[Deceduti])</f>
        <v>17224</v>
      </c>
      <c r="N3055" s="1">
        <f>(Comuni[[#This Row],[Popolazione2011]]/Comuni[[#This Row],[Ammalati TOT]])*100</f>
        <v>0.21778321920745908</v>
      </c>
      <c r="O3055">
        <f>_xlfn.XLOOKUP(Comuni[[#This Row],[Regione]],Table_0[Regione],Table_0[TOT AREA])</f>
        <v>6168603</v>
      </c>
      <c r="P3055" s="1">
        <f>(Comuni[[#This Row],[Popolazione2011]]/Comuni[[#This Row],[Ammalati AREA]])*100</f>
        <v>9.9601157668924384E-2</v>
      </c>
    </row>
    <row r="3056" spans="1:16" x14ac:dyDescent="0.3">
      <c r="A3056" t="s">
        <v>3082</v>
      </c>
      <c r="B3056" t="s">
        <v>8025</v>
      </c>
      <c r="C3056" t="s">
        <v>3078</v>
      </c>
      <c r="D3056">
        <v>2661</v>
      </c>
      <c r="E3056" s="1">
        <f>(Comuni[[#This Row],[Popolazione2011]]/SUM(D:D))*100</f>
        <v>4.4780675157953271E-3</v>
      </c>
      <c r="F3056">
        <f t="shared" si="47"/>
        <v>4855904</v>
      </c>
      <c r="G3056" s="1">
        <f>(Comuni[[#This Row],[Popolazione2011]]/Comuni[[#This Row],[TOT POP REGIONE ]])*100</f>
        <v>5.4799271155278197E-2</v>
      </c>
      <c r="H3056" t="str">
        <f>IF(Comuni[[#This Row],[Popolazione2011]]&gt;300000,"MAGGIORE","")</f>
        <v/>
      </c>
      <c r="I3056" t="str">
        <f>_xlfn.XLOOKUP(Comuni[[#This Row],[Regione]],Ripartizione_geografica[Regione],Ripartizione_geografica[Ripartizione geografica])</f>
        <v>Nord-est</v>
      </c>
      <c r="J3056">
        <f>_xlfn.XLOOKUP(Comuni[[#This Row],[Regione]],Ripartizione_geografica[Regione],Ripartizione_geografica[Codice Regione])</f>
        <v>5</v>
      </c>
      <c r="K3056">
        <f>_xlfn.XLOOKUP(Comuni[[#This Row],[Regione]],Table_0[Regione],Table_0[Totale])</f>
        <v>2821154</v>
      </c>
      <c r="L3056">
        <f>_xlfn.XLOOKUP(Comuni[[#This Row],[Regione]],Table_0[Regione],Table_0[Guariti])</f>
        <v>2790105</v>
      </c>
      <c r="M3056">
        <f>_xlfn.XLOOKUP(Comuni[[#This Row],[Regione]],Table_0[Regione],Table_0[Deceduti])</f>
        <v>17224</v>
      </c>
      <c r="N3056" s="1">
        <f>(Comuni[[#This Row],[Popolazione2011]]/Comuni[[#This Row],[Ammalati TOT]])*100</f>
        <v>9.4323103240730566E-2</v>
      </c>
      <c r="O3056">
        <f>_xlfn.XLOOKUP(Comuni[[#This Row],[Regione]],Table_0[Regione],Table_0[TOT AREA])</f>
        <v>6168603</v>
      </c>
      <c r="P3056" s="1">
        <f>(Comuni[[#This Row],[Popolazione2011]]/Comuni[[#This Row],[Ammalati AREA]])*100</f>
        <v>4.3137806080242154E-2</v>
      </c>
    </row>
    <row r="3057" spans="1:16" x14ac:dyDescent="0.3">
      <c r="A3057" t="s">
        <v>3083</v>
      </c>
      <c r="B3057" t="s">
        <v>8025</v>
      </c>
      <c r="C3057" t="s">
        <v>3078</v>
      </c>
      <c r="D3057">
        <v>6714</v>
      </c>
      <c r="E3057" s="1">
        <f>(Comuni[[#This Row],[Popolazione2011]]/SUM(D:D))*100</f>
        <v>1.1298664149210758E-2</v>
      </c>
      <c r="F3057">
        <f t="shared" si="47"/>
        <v>4855904</v>
      </c>
      <c r="G3057" s="1">
        <f>(Comuni[[#This Row],[Popolazione2011]]/Comuni[[#This Row],[TOT POP REGIONE ]])*100</f>
        <v>0.13826467739065681</v>
      </c>
      <c r="H3057" t="str">
        <f>IF(Comuni[[#This Row],[Popolazione2011]]&gt;300000,"MAGGIORE","")</f>
        <v/>
      </c>
      <c r="I3057" t="str">
        <f>_xlfn.XLOOKUP(Comuni[[#This Row],[Regione]],Ripartizione_geografica[Regione],Ripartizione_geografica[Ripartizione geografica])</f>
        <v>Nord-est</v>
      </c>
      <c r="J3057">
        <f>_xlfn.XLOOKUP(Comuni[[#This Row],[Regione]],Ripartizione_geografica[Regione],Ripartizione_geografica[Codice Regione])</f>
        <v>5</v>
      </c>
      <c r="K3057">
        <f>_xlfn.XLOOKUP(Comuni[[#This Row],[Regione]],Table_0[Regione],Table_0[Totale])</f>
        <v>2821154</v>
      </c>
      <c r="L3057">
        <f>_xlfn.XLOOKUP(Comuni[[#This Row],[Regione]],Table_0[Regione],Table_0[Guariti])</f>
        <v>2790105</v>
      </c>
      <c r="M3057">
        <f>_xlfn.XLOOKUP(Comuni[[#This Row],[Regione]],Table_0[Regione],Table_0[Deceduti])</f>
        <v>17224</v>
      </c>
      <c r="N3057" s="1">
        <f>(Comuni[[#This Row],[Popolazione2011]]/Comuni[[#This Row],[Ammalati TOT]])*100</f>
        <v>0.23798771708315106</v>
      </c>
      <c r="O3057">
        <f>_xlfn.XLOOKUP(Comuni[[#This Row],[Regione]],Table_0[Regione],Table_0[TOT AREA])</f>
        <v>6168603</v>
      </c>
      <c r="P3057" s="1">
        <f>(Comuni[[#This Row],[Popolazione2011]]/Comuni[[#This Row],[Ammalati AREA]])*100</f>
        <v>0.10884149944484998</v>
      </c>
    </row>
    <row r="3058" spans="1:16" x14ac:dyDescent="0.3">
      <c r="A3058" t="s">
        <v>3084</v>
      </c>
      <c r="B3058" t="s">
        <v>8025</v>
      </c>
      <c r="C3058" t="s">
        <v>3078</v>
      </c>
      <c r="D3058">
        <v>3008</v>
      </c>
      <c r="E3058" s="1">
        <f>(Comuni[[#This Row],[Popolazione2011]]/SUM(D:D))*100</f>
        <v>5.0620169438227525E-3</v>
      </c>
      <c r="F3058">
        <f t="shared" si="47"/>
        <v>4855904</v>
      </c>
      <c r="G3058" s="1">
        <f>(Comuni[[#This Row],[Popolazione2011]]/Comuni[[#This Row],[TOT POP REGIONE ]])*100</f>
        <v>6.1945211437458396E-2</v>
      </c>
      <c r="H3058" t="str">
        <f>IF(Comuni[[#This Row],[Popolazione2011]]&gt;300000,"MAGGIORE","")</f>
        <v/>
      </c>
      <c r="I3058" t="str">
        <f>_xlfn.XLOOKUP(Comuni[[#This Row],[Regione]],Ripartizione_geografica[Regione],Ripartizione_geografica[Ripartizione geografica])</f>
        <v>Nord-est</v>
      </c>
      <c r="J3058">
        <f>_xlfn.XLOOKUP(Comuni[[#This Row],[Regione]],Ripartizione_geografica[Regione],Ripartizione_geografica[Codice Regione])</f>
        <v>5</v>
      </c>
      <c r="K3058">
        <f>_xlfn.XLOOKUP(Comuni[[#This Row],[Regione]],Table_0[Regione],Table_0[Totale])</f>
        <v>2821154</v>
      </c>
      <c r="L3058">
        <f>_xlfn.XLOOKUP(Comuni[[#This Row],[Regione]],Table_0[Regione],Table_0[Guariti])</f>
        <v>2790105</v>
      </c>
      <c r="M3058">
        <f>_xlfn.XLOOKUP(Comuni[[#This Row],[Regione]],Table_0[Regione],Table_0[Deceduti])</f>
        <v>17224</v>
      </c>
      <c r="N3058" s="1">
        <f>(Comuni[[#This Row],[Popolazione2011]]/Comuni[[#This Row],[Ammalati TOT]])*100</f>
        <v>0.10662303440365183</v>
      </c>
      <c r="O3058">
        <f>_xlfn.XLOOKUP(Comuni[[#This Row],[Regione]],Table_0[Regione],Table_0[TOT AREA])</f>
        <v>6168603</v>
      </c>
      <c r="P3058" s="1">
        <f>(Comuni[[#This Row],[Popolazione2011]]/Comuni[[#This Row],[Ammalati AREA]])*100</f>
        <v>4.8763066775410896E-2</v>
      </c>
    </row>
    <row r="3059" spans="1:16" x14ac:dyDescent="0.3">
      <c r="A3059" t="s">
        <v>3085</v>
      </c>
      <c r="B3059" t="s">
        <v>8025</v>
      </c>
      <c r="C3059" t="s">
        <v>3078</v>
      </c>
      <c r="D3059">
        <v>1787</v>
      </c>
      <c r="E3059" s="1">
        <f>(Comuni[[#This Row],[Popolazione2011]]/SUM(D:D))*100</f>
        <v>3.00725541177236E-3</v>
      </c>
      <c r="F3059">
        <f t="shared" si="47"/>
        <v>4855904</v>
      </c>
      <c r="G3059" s="1">
        <f>(Comuni[[#This Row],[Popolazione2011]]/Comuni[[#This Row],[TOT POP REGIONE ]])*100</f>
        <v>3.6800562778835824E-2</v>
      </c>
      <c r="H3059" t="str">
        <f>IF(Comuni[[#This Row],[Popolazione2011]]&gt;300000,"MAGGIORE","")</f>
        <v/>
      </c>
      <c r="I3059" t="str">
        <f>_xlfn.XLOOKUP(Comuni[[#This Row],[Regione]],Ripartizione_geografica[Regione],Ripartizione_geografica[Ripartizione geografica])</f>
        <v>Nord-est</v>
      </c>
      <c r="J3059">
        <f>_xlfn.XLOOKUP(Comuni[[#This Row],[Regione]],Ripartizione_geografica[Regione],Ripartizione_geografica[Codice Regione])</f>
        <v>5</v>
      </c>
      <c r="K3059">
        <f>_xlfn.XLOOKUP(Comuni[[#This Row],[Regione]],Table_0[Regione],Table_0[Totale])</f>
        <v>2821154</v>
      </c>
      <c r="L3059">
        <f>_xlfn.XLOOKUP(Comuni[[#This Row],[Regione]],Table_0[Regione],Table_0[Guariti])</f>
        <v>2790105</v>
      </c>
      <c r="M3059">
        <f>_xlfn.XLOOKUP(Comuni[[#This Row],[Regione]],Table_0[Regione],Table_0[Deceduti])</f>
        <v>17224</v>
      </c>
      <c r="N3059" s="1">
        <f>(Comuni[[#This Row],[Popolazione2011]]/Comuni[[#This Row],[Ammalati TOT]])*100</f>
        <v>6.3342873164669494E-2</v>
      </c>
      <c r="O3059">
        <f>_xlfn.XLOOKUP(Comuni[[#This Row],[Regione]],Table_0[Regione],Table_0[TOT AREA])</f>
        <v>6168603</v>
      </c>
      <c r="P3059" s="1">
        <f>(Comuni[[#This Row],[Popolazione2011]]/Comuni[[#This Row],[Ammalati AREA]])*100</f>
        <v>2.8969282023822897E-2</v>
      </c>
    </row>
    <row r="3060" spans="1:16" x14ac:dyDescent="0.3">
      <c r="A3060" t="s">
        <v>3086</v>
      </c>
      <c r="B3060" t="s">
        <v>8025</v>
      </c>
      <c r="C3060" t="s">
        <v>3078</v>
      </c>
      <c r="D3060">
        <v>2024</v>
      </c>
      <c r="E3060" s="1">
        <f>(Comuni[[#This Row],[Popolazione2011]]/SUM(D:D))*100</f>
        <v>3.4060911882637136E-3</v>
      </c>
      <c r="F3060">
        <f t="shared" si="47"/>
        <v>4855904</v>
      </c>
      <c r="G3060" s="1">
        <f>(Comuni[[#This Row],[Popolazione2011]]/Comuni[[#This Row],[TOT POP REGIONE ]])*100</f>
        <v>4.1681219398077063E-2</v>
      </c>
      <c r="H3060" t="str">
        <f>IF(Comuni[[#This Row],[Popolazione2011]]&gt;300000,"MAGGIORE","")</f>
        <v/>
      </c>
      <c r="I3060" t="str">
        <f>_xlfn.XLOOKUP(Comuni[[#This Row],[Regione]],Ripartizione_geografica[Regione],Ripartizione_geografica[Ripartizione geografica])</f>
        <v>Nord-est</v>
      </c>
      <c r="J3060">
        <f>_xlfn.XLOOKUP(Comuni[[#This Row],[Regione]],Ripartizione_geografica[Regione],Ripartizione_geografica[Codice Regione])</f>
        <v>5</v>
      </c>
      <c r="K3060">
        <f>_xlfn.XLOOKUP(Comuni[[#This Row],[Regione]],Table_0[Regione],Table_0[Totale])</f>
        <v>2821154</v>
      </c>
      <c r="L3060">
        <f>_xlfn.XLOOKUP(Comuni[[#This Row],[Regione]],Table_0[Regione],Table_0[Guariti])</f>
        <v>2790105</v>
      </c>
      <c r="M3060">
        <f>_xlfn.XLOOKUP(Comuni[[#This Row],[Regione]],Table_0[Regione],Table_0[Deceduti])</f>
        <v>17224</v>
      </c>
      <c r="N3060" s="1">
        <f>(Comuni[[#This Row],[Popolazione2011]]/Comuni[[#This Row],[Ammalati TOT]])*100</f>
        <v>7.1743690702457216E-2</v>
      </c>
      <c r="O3060">
        <f>_xlfn.XLOOKUP(Comuni[[#This Row],[Regione]],Table_0[Regione],Table_0[TOT AREA])</f>
        <v>6168603</v>
      </c>
      <c r="P3060" s="1">
        <f>(Comuni[[#This Row],[Popolazione2011]]/Comuni[[#This Row],[Ammalati AREA]])*100</f>
        <v>3.2811318867497226E-2</v>
      </c>
    </row>
    <row r="3061" spans="1:16" x14ac:dyDescent="0.3">
      <c r="A3061" t="s">
        <v>3087</v>
      </c>
      <c r="B3061" t="s">
        <v>8025</v>
      </c>
      <c r="C3061" t="s">
        <v>3078</v>
      </c>
      <c r="D3061">
        <v>1454</v>
      </c>
      <c r="E3061" s="1">
        <f>(Comuni[[#This Row],[Popolazione2011]]/SUM(D:D))*100</f>
        <v>2.446865903031344E-3</v>
      </c>
      <c r="F3061">
        <f t="shared" si="47"/>
        <v>4855904</v>
      </c>
      <c r="G3061" s="1">
        <f>(Comuni[[#This Row],[Popolazione2011]]/Comuni[[#This Row],[TOT POP REGIONE ]])*100</f>
        <v>2.9942931326484217E-2</v>
      </c>
      <c r="H3061" t="str">
        <f>IF(Comuni[[#This Row],[Popolazione2011]]&gt;300000,"MAGGIORE","")</f>
        <v/>
      </c>
      <c r="I3061" t="str">
        <f>_xlfn.XLOOKUP(Comuni[[#This Row],[Regione]],Ripartizione_geografica[Regione],Ripartizione_geografica[Ripartizione geografica])</f>
        <v>Nord-est</v>
      </c>
      <c r="J3061">
        <f>_xlfn.XLOOKUP(Comuni[[#This Row],[Regione]],Ripartizione_geografica[Regione],Ripartizione_geografica[Codice Regione])</f>
        <v>5</v>
      </c>
      <c r="K3061">
        <f>_xlfn.XLOOKUP(Comuni[[#This Row],[Regione]],Table_0[Regione],Table_0[Totale])</f>
        <v>2821154</v>
      </c>
      <c r="L3061">
        <f>_xlfn.XLOOKUP(Comuni[[#This Row],[Regione]],Table_0[Regione],Table_0[Guariti])</f>
        <v>2790105</v>
      </c>
      <c r="M3061">
        <f>_xlfn.XLOOKUP(Comuni[[#This Row],[Regione]],Table_0[Regione],Table_0[Deceduti])</f>
        <v>17224</v>
      </c>
      <c r="N3061" s="1">
        <f>(Comuni[[#This Row],[Popolazione2011]]/Comuni[[#This Row],[Ammalati TOT]])*100</f>
        <v>5.1539192826765223E-2</v>
      </c>
      <c r="O3061">
        <f>_xlfn.XLOOKUP(Comuni[[#This Row],[Regione]],Table_0[Regione],Table_0[TOT AREA])</f>
        <v>6168603</v>
      </c>
      <c r="P3061" s="1">
        <f>(Comuni[[#This Row],[Popolazione2011]]/Comuni[[#This Row],[Ammalati AREA]])*100</f>
        <v>2.3570977091571625E-2</v>
      </c>
    </row>
    <row r="3062" spans="1:16" x14ac:dyDescent="0.3">
      <c r="A3062" t="s">
        <v>3088</v>
      </c>
      <c r="B3062" t="s">
        <v>8025</v>
      </c>
      <c r="C3062" t="s">
        <v>3078</v>
      </c>
      <c r="D3062">
        <v>3546</v>
      </c>
      <c r="E3062" s="1">
        <f>(Comuni[[#This Row],[Popolazione2011]]/SUM(D:D))*100</f>
        <v>5.9673909849719013E-3</v>
      </c>
      <c r="F3062">
        <f t="shared" si="47"/>
        <v>4855904</v>
      </c>
      <c r="G3062" s="1">
        <f>(Comuni[[#This Row],[Popolazione2011]]/Comuni[[#This Row],[TOT POP REGIONE ]])*100</f>
        <v>7.3024507898014457E-2</v>
      </c>
      <c r="H3062" t="str">
        <f>IF(Comuni[[#This Row],[Popolazione2011]]&gt;300000,"MAGGIORE","")</f>
        <v/>
      </c>
      <c r="I3062" t="str">
        <f>_xlfn.XLOOKUP(Comuni[[#This Row],[Regione]],Ripartizione_geografica[Regione],Ripartizione_geografica[Ripartizione geografica])</f>
        <v>Nord-est</v>
      </c>
      <c r="J3062">
        <f>_xlfn.XLOOKUP(Comuni[[#This Row],[Regione]],Ripartizione_geografica[Regione],Ripartizione_geografica[Codice Regione])</f>
        <v>5</v>
      </c>
      <c r="K3062">
        <f>_xlfn.XLOOKUP(Comuni[[#This Row],[Regione]],Table_0[Regione],Table_0[Totale])</f>
        <v>2821154</v>
      </c>
      <c r="L3062">
        <f>_xlfn.XLOOKUP(Comuni[[#This Row],[Regione]],Table_0[Regione],Table_0[Guariti])</f>
        <v>2790105</v>
      </c>
      <c r="M3062">
        <f>_xlfn.XLOOKUP(Comuni[[#This Row],[Regione]],Table_0[Regione],Table_0[Deceduti])</f>
        <v>17224</v>
      </c>
      <c r="N3062" s="1">
        <f>(Comuni[[#This Row],[Popolazione2011]]/Comuni[[#This Row],[Ammalati TOT]])*100</f>
        <v>0.12569324467930498</v>
      </c>
      <c r="O3062">
        <f>_xlfn.XLOOKUP(Comuni[[#This Row],[Regione]],Table_0[Regione],Table_0[TOT AREA])</f>
        <v>6168603</v>
      </c>
      <c r="P3062" s="1">
        <f>(Comuni[[#This Row],[Popolazione2011]]/Comuni[[#This Row],[Ammalati AREA]])*100</f>
        <v>5.7484652521810856E-2</v>
      </c>
    </row>
    <row r="3063" spans="1:16" x14ac:dyDescent="0.3">
      <c r="A3063" t="s">
        <v>3089</v>
      </c>
      <c r="B3063" t="s">
        <v>8025</v>
      </c>
      <c r="C3063" t="s">
        <v>3078</v>
      </c>
      <c r="D3063">
        <v>15846</v>
      </c>
      <c r="E3063" s="1">
        <f>(Comuni[[#This Row],[Popolazione2011]]/SUM(D:D))*100</f>
        <v>2.6666462929459886E-2</v>
      </c>
      <c r="F3063">
        <f t="shared" si="47"/>
        <v>4855904</v>
      </c>
      <c r="G3063" s="1">
        <f>(Comuni[[#This Row],[Popolazione2011]]/Comuni[[#This Row],[TOT POP REGIONE ]])*100</f>
        <v>0.32632440839028121</v>
      </c>
      <c r="H3063" t="str">
        <f>IF(Comuni[[#This Row],[Popolazione2011]]&gt;300000,"MAGGIORE","")</f>
        <v/>
      </c>
      <c r="I3063" t="str">
        <f>_xlfn.XLOOKUP(Comuni[[#This Row],[Regione]],Ripartizione_geografica[Regione],Ripartizione_geografica[Ripartizione geografica])</f>
        <v>Nord-est</v>
      </c>
      <c r="J3063">
        <f>_xlfn.XLOOKUP(Comuni[[#This Row],[Regione]],Ripartizione_geografica[Regione],Ripartizione_geografica[Codice Regione])</f>
        <v>5</v>
      </c>
      <c r="K3063">
        <f>_xlfn.XLOOKUP(Comuni[[#This Row],[Regione]],Table_0[Regione],Table_0[Totale])</f>
        <v>2821154</v>
      </c>
      <c r="L3063">
        <f>_xlfn.XLOOKUP(Comuni[[#This Row],[Regione]],Table_0[Regione],Table_0[Guariti])</f>
        <v>2790105</v>
      </c>
      <c r="M3063">
        <f>_xlfn.XLOOKUP(Comuni[[#This Row],[Regione]],Table_0[Regione],Table_0[Deceduti])</f>
        <v>17224</v>
      </c>
      <c r="N3063" s="1">
        <f>(Comuni[[#This Row],[Popolazione2011]]/Comuni[[#This Row],[Ammalati TOT]])*100</f>
        <v>0.56168504094423777</v>
      </c>
      <c r="O3063">
        <f>_xlfn.XLOOKUP(Comuni[[#This Row],[Regione]],Table_0[Regione],Table_0[TOT AREA])</f>
        <v>6168603</v>
      </c>
      <c r="P3063" s="1">
        <f>(Comuni[[#This Row],[Popolazione2011]]/Comuni[[#This Row],[Ammalati AREA]])*100</f>
        <v>0.25688150137073179</v>
      </c>
    </row>
    <row r="3064" spans="1:16" x14ac:dyDescent="0.3">
      <c r="A3064" t="s">
        <v>3090</v>
      </c>
      <c r="B3064" t="s">
        <v>8025</v>
      </c>
      <c r="C3064" t="s">
        <v>3078</v>
      </c>
      <c r="D3064">
        <v>1406</v>
      </c>
      <c r="E3064" s="1">
        <f>(Comuni[[#This Row],[Popolazione2011]]/SUM(D:D))*100</f>
        <v>2.3660890369065126E-3</v>
      </c>
      <c r="F3064">
        <f t="shared" si="47"/>
        <v>4855904</v>
      </c>
      <c r="G3064" s="1">
        <f>(Comuni[[#This Row],[Popolazione2011]]/Comuni[[#This Row],[TOT POP REGIONE ]])*100</f>
        <v>2.8954443909929028E-2</v>
      </c>
      <c r="H3064" t="str">
        <f>IF(Comuni[[#This Row],[Popolazione2011]]&gt;300000,"MAGGIORE","")</f>
        <v/>
      </c>
      <c r="I3064" t="str">
        <f>_xlfn.XLOOKUP(Comuni[[#This Row],[Regione]],Ripartizione_geografica[Regione],Ripartizione_geografica[Ripartizione geografica])</f>
        <v>Nord-est</v>
      </c>
      <c r="J3064">
        <f>_xlfn.XLOOKUP(Comuni[[#This Row],[Regione]],Ripartizione_geografica[Regione],Ripartizione_geografica[Codice Regione])</f>
        <v>5</v>
      </c>
      <c r="K3064">
        <f>_xlfn.XLOOKUP(Comuni[[#This Row],[Regione]],Table_0[Regione],Table_0[Totale])</f>
        <v>2821154</v>
      </c>
      <c r="L3064">
        <f>_xlfn.XLOOKUP(Comuni[[#This Row],[Regione]],Table_0[Regione],Table_0[Guariti])</f>
        <v>2790105</v>
      </c>
      <c r="M3064">
        <f>_xlfn.XLOOKUP(Comuni[[#This Row],[Regione]],Table_0[Regione],Table_0[Deceduti])</f>
        <v>17224</v>
      </c>
      <c r="N3064" s="1">
        <f>(Comuni[[#This Row],[Popolazione2011]]/Comuni[[#This Row],[Ammalati TOT]])*100</f>
        <v>4.9837761426706942E-2</v>
      </c>
      <c r="O3064">
        <f>_xlfn.XLOOKUP(Comuni[[#This Row],[Regione]],Table_0[Regione],Table_0[TOT AREA])</f>
        <v>6168603</v>
      </c>
      <c r="P3064" s="1">
        <f>(Comuni[[#This Row],[Popolazione2011]]/Comuni[[#This Row],[Ammalati AREA]])*100</f>
        <v>2.2792843047283153E-2</v>
      </c>
    </row>
    <row r="3065" spans="1:16" x14ac:dyDescent="0.3">
      <c r="A3065" t="s">
        <v>3091</v>
      </c>
      <c r="B3065" t="s">
        <v>8025</v>
      </c>
      <c r="C3065" t="s">
        <v>3078</v>
      </c>
      <c r="D3065">
        <v>2496</v>
      </c>
      <c r="E3065" s="1">
        <f>(Comuni[[#This Row],[Popolazione2011]]/SUM(D:D))*100</f>
        <v>4.2003970384912196E-3</v>
      </c>
      <c r="F3065">
        <f t="shared" si="47"/>
        <v>4855904</v>
      </c>
      <c r="G3065" s="1">
        <f>(Comuni[[#This Row],[Popolazione2011]]/Comuni[[#This Row],[TOT POP REGIONE ]])*100</f>
        <v>5.1401345660869735E-2</v>
      </c>
      <c r="H3065" t="str">
        <f>IF(Comuni[[#This Row],[Popolazione2011]]&gt;300000,"MAGGIORE","")</f>
        <v/>
      </c>
      <c r="I3065" t="str">
        <f>_xlfn.XLOOKUP(Comuni[[#This Row],[Regione]],Ripartizione_geografica[Regione],Ripartizione_geografica[Ripartizione geografica])</f>
        <v>Nord-est</v>
      </c>
      <c r="J3065">
        <f>_xlfn.XLOOKUP(Comuni[[#This Row],[Regione]],Ripartizione_geografica[Regione],Ripartizione_geografica[Codice Regione])</f>
        <v>5</v>
      </c>
      <c r="K3065">
        <f>_xlfn.XLOOKUP(Comuni[[#This Row],[Regione]],Table_0[Regione],Table_0[Totale])</f>
        <v>2821154</v>
      </c>
      <c r="L3065">
        <f>_xlfn.XLOOKUP(Comuni[[#This Row],[Regione]],Table_0[Regione],Table_0[Guariti])</f>
        <v>2790105</v>
      </c>
      <c r="M3065">
        <f>_xlfn.XLOOKUP(Comuni[[#This Row],[Regione]],Table_0[Regione],Table_0[Deceduti])</f>
        <v>17224</v>
      </c>
      <c r="N3065" s="1">
        <f>(Comuni[[#This Row],[Popolazione2011]]/Comuni[[#This Row],[Ammalati TOT]])*100</f>
        <v>8.8474432803030245E-2</v>
      </c>
      <c r="O3065">
        <f>_xlfn.XLOOKUP(Comuni[[#This Row],[Regione]],Table_0[Regione],Table_0[TOT AREA])</f>
        <v>6168603</v>
      </c>
      <c r="P3065" s="1">
        <f>(Comuni[[#This Row],[Popolazione2011]]/Comuni[[#This Row],[Ammalati AREA]])*100</f>
        <v>4.0462970303000535E-2</v>
      </c>
    </row>
    <row r="3066" spans="1:16" x14ac:dyDescent="0.3">
      <c r="A3066" t="s">
        <v>3092</v>
      </c>
      <c r="B3066" t="s">
        <v>8025</v>
      </c>
      <c r="C3066" t="s">
        <v>3078</v>
      </c>
      <c r="D3066">
        <v>19483</v>
      </c>
      <c r="E3066" s="1">
        <f>(Comuni[[#This Row],[Popolazione2011]]/SUM(D:D))*100</f>
        <v>3.2786993389793448E-2</v>
      </c>
      <c r="F3066">
        <f t="shared" si="47"/>
        <v>4855904</v>
      </c>
      <c r="G3066" s="1">
        <f>(Comuni[[#This Row],[Popolazione2011]]/Comuni[[#This Row],[TOT POP REGIONE ]])*100</f>
        <v>0.40122292368218154</v>
      </c>
      <c r="H3066" t="str">
        <f>IF(Comuni[[#This Row],[Popolazione2011]]&gt;300000,"MAGGIORE","")</f>
        <v/>
      </c>
      <c r="I3066" t="str">
        <f>_xlfn.XLOOKUP(Comuni[[#This Row],[Regione]],Ripartizione_geografica[Regione],Ripartizione_geografica[Ripartizione geografica])</f>
        <v>Nord-est</v>
      </c>
      <c r="J3066">
        <f>_xlfn.XLOOKUP(Comuni[[#This Row],[Regione]],Ripartizione_geografica[Regione],Ripartizione_geografica[Codice Regione])</f>
        <v>5</v>
      </c>
      <c r="K3066">
        <f>_xlfn.XLOOKUP(Comuni[[#This Row],[Regione]],Table_0[Regione],Table_0[Totale])</f>
        <v>2821154</v>
      </c>
      <c r="L3066">
        <f>_xlfn.XLOOKUP(Comuni[[#This Row],[Regione]],Table_0[Regione],Table_0[Guariti])</f>
        <v>2790105</v>
      </c>
      <c r="M3066">
        <f>_xlfn.XLOOKUP(Comuni[[#This Row],[Regione]],Table_0[Regione],Table_0[Deceduti])</f>
        <v>17224</v>
      </c>
      <c r="N3066" s="1">
        <f>(Comuni[[#This Row],[Popolazione2011]]/Comuni[[#This Row],[Ammalati TOT]])*100</f>
        <v>0.69060391598615323</v>
      </c>
      <c r="O3066">
        <f>_xlfn.XLOOKUP(Comuni[[#This Row],[Regione]],Table_0[Regione],Table_0[TOT AREA])</f>
        <v>6168603</v>
      </c>
      <c r="P3066" s="1">
        <f>(Comuni[[#This Row],[Popolazione2011]]/Comuni[[#This Row],[Ammalati AREA]])*100</f>
        <v>0.31584136635150617</v>
      </c>
    </row>
    <row r="3067" spans="1:16" x14ac:dyDescent="0.3">
      <c r="A3067" t="s">
        <v>3093</v>
      </c>
      <c r="B3067" t="s">
        <v>8025</v>
      </c>
      <c r="C3067" t="s">
        <v>3078</v>
      </c>
      <c r="D3067">
        <v>6867</v>
      </c>
      <c r="E3067" s="1">
        <f>(Comuni[[#This Row],[Popolazione2011]]/SUM(D:D))*100</f>
        <v>1.1556140409983658E-2</v>
      </c>
      <c r="F3067">
        <f t="shared" si="47"/>
        <v>4855904</v>
      </c>
      <c r="G3067" s="1">
        <f>(Comuni[[#This Row],[Popolazione2011]]/Comuni[[#This Row],[TOT POP REGIONE ]])*100</f>
        <v>0.14141548103092647</v>
      </c>
      <c r="H3067" t="str">
        <f>IF(Comuni[[#This Row],[Popolazione2011]]&gt;300000,"MAGGIORE","")</f>
        <v/>
      </c>
      <c r="I3067" t="str">
        <f>_xlfn.XLOOKUP(Comuni[[#This Row],[Regione]],Ripartizione_geografica[Regione],Ripartizione_geografica[Ripartizione geografica])</f>
        <v>Nord-est</v>
      </c>
      <c r="J3067">
        <f>_xlfn.XLOOKUP(Comuni[[#This Row],[Regione]],Ripartizione_geografica[Regione],Ripartizione_geografica[Codice Regione])</f>
        <v>5</v>
      </c>
      <c r="K3067">
        <f>_xlfn.XLOOKUP(Comuni[[#This Row],[Regione]],Table_0[Regione],Table_0[Totale])</f>
        <v>2821154</v>
      </c>
      <c r="L3067">
        <f>_xlfn.XLOOKUP(Comuni[[#This Row],[Regione]],Table_0[Regione],Table_0[Guariti])</f>
        <v>2790105</v>
      </c>
      <c r="M3067">
        <f>_xlfn.XLOOKUP(Comuni[[#This Row],[Regione]],Table_0[Regione],Table_0[Deceduti])</f>
        <v>17224</v>
      </c>
      <c r="N3067" s="1">
        <f>(Comuni[[#This Row],[Popolazione2011]]/Comuni[[#This Row],[Ammalati TOT]])*100</f>
        <v>0.2434110296708368</v>
      </c>
      <c r="O3067">
        <f>_xlfn.XLOOKUP(Comuni[[#This Row],[Regione]],Table_0[Regione],Table_0[TOT AREA])</f>
        <v>6168603</v>
      </c>
      <c r="P3067" s="1">
        <f>(Comuni[[#This Row],[Popolazione2011]]/Comuni[[#This Row],[Ammalati AREA]])*100</f>
        <v>0.11132180171101951</v>
      </c>
    </row>
    <row r="3068" spans="1:16" x14ac:dyDescent="0.3">
      <c r="A3068" t="s">
        <v>3094</v>
      </c>
      <c r="B3068" t="s">
        <v>8025</v>
      </c>
      <c r="C3068" t="s">
        <v>3078</v>
      </c>
      <c r="D3068">
        <v>7374</v>
      </c>
      <c r="E3068" s="1">
        <f>(Comuni[[#This Row],[Popolazione2011]]/SUM(D:D))*100</f>
        <v>1.2409346058427187E-2</v>
      </c>
      <c r="F3068">
        <f t="shared" si="47"/>
        <v>4855904</v>
      </c>
      <c r="G3068" s="1">
        <f>(Comuni[[#This Row],[Popolazione2011]]/Comuni[[#This Row],[TOT POP REGIONE ]])*100</f>
        <v>0.15185637936829063</v>
      </c>
      <c r="H3068" t="str">
        <f>IF(Comuni[[#This Row],[Popolazione2011]]&gt;300000,"MAGGIORE","")</f>
        <v/>
      </c>
      <c r="I3068" t="str">
        <f>_xlfn.XLOOKUP(Comuni[[#This Row],[Regione]],Ripartizione_geografica[Regione],Ripartizione_geografica[Ripartizione geografica])</f>
        <v>Nord-est</v>
      </c>
      <c r="J3068">
        <f>_xlfn.XLOOKUP(Comuni[[#This Row],[Regione]],Ripartizione_geografica[Regione],Ripartizione_geografica[Codice Regione])</f>
        <v>5</v>
      </c>
      <c r="K3068">
        <f>_xlfn.XLOOKUP(Comuni[[#This Row],[Regione]],Table_0[Regione],Table_0[Totale])</f>
        <v>2821154</v>
      </c>
      <c r="L3068">
        <f>_xlfn.XLOOKUP(Comuni[[#This Row],[Regione]],Table_0[Regione],Table_0[Guariti])</f>
        <v>2790105</v>
      </c>
      <c r="M3068">
        <f>_xlfn.XLOOKUP(Comuni[[#This Row],[Regione]],Table_0[Regione],Table_0[Deceduti])</f>
        <v>17224</v>
      </c>
      <c r="N3068" s="1">
        <f>(Comuni[[#This Row],[Popolazione2011]]/Comuni[[#This Row],[Ammalati TOT]])*100</f>
        <v>0.26138239883395237</v>
      </c>
      <c r="O3068">
        <f>_xlfn.XLOOKUP(Comuni[[#This Row],[Regione]],Table_0[Regione],Table_0[TOT AREA])</f>
        <v>6168603</v>
      </c>
      <c r="P3068" s="1">
        <f>(Comuni[[#This Row],[Popolazione2011]]/Comuni[[#This Row],[Ammalati AREA]])*100</f>
        <v>0.11954084255381649</v>
      </c>
    </row>
    <row r="3069" spans="1:16" x14ac:dyDescent="0.3">
      <c r="A3069" t="s">
        <v>3095</v>
      </c>
      <c r="B3069" t="s">
        <v>8025</v>
      </c>
      <c r="C3069" t="s">
        <v>3078</v>
      </c>
      <c r="D3069">
        <v>8065</v>
      </c>
      <c r="E3069" s="1">
        <f>(Comuni[[#This Row],[Popolazione2011]]/SUM(D:D))*100</f>
        <v>1.3572196360349235E-2</v>
      </c>
      <c r="F3069">
        <f t="shared" si="47"/>
        <v>4855904</v>
      </c>
      <c r="G3069" s="1">
        <f>(Comuni[[#This Row],[Popolazione2011]]/Comuni[[#This Row],[TOT POP REGIONE ]])*100</f>
        <v>0.16608647946911637</v>
      </c>
      <c r="H3069" t="str">
        <f>IF(Comuni[[#This Row],[Popolazione2011]]&gt;300000,"MAGGIORE","")</f>
        <v/>
      </c>
      <c r="I3069" t="str">
        <f>_xlfn.XLOOKUP(Comuni[[#This Row],[Regione]],Ripartizione_geografica[Regione],Ripartizione_geografica[Ripartizione geografica])</f>
        <v>Nord-est</v>
      </c>
      <c r="J3069">
        <f>_xlfn.XLOOKUP(Comuni[[#This Row],[Regione]],Ripartizione_geografica[Regione],Ripartizione_geografica[Codice Regione])</f>
        <v>5</v>
      </c>
      <c r="K3069">
        <f>_xlfn.XLOOKUP(Comuni[[#This Row],[Regione]],Table_0[Regione],Table_0[Totale])</f>
        <v>2821154</v>
      </c>
      <c r="L3069">
        <f>_xlfn.XLOOKUP(Comuni[[#This Row],[Regione]],Table_0[Regione],Table_0[Guariti])</f>
        <v>2790105</v>
      </c>
      <c r="M3069">
        <f>_xlfn.XLOOKUP(Comuni[[#This Row],[Regione]],Table_0[Regione],Table_0[Deceduti])</f>
        <v>17224</v>
      </c>
      <c r="N3069" s="1">
        <f>(Comuni[[#This Row],[Popolazione2011]]/Comuni[[#This Row],[Ammalati TOT]])*100</f>
        <v>0.28587592169729126</v>
      </c>
      <c r="O3069">
        <f>_xlfn.XLOOKUP(Comuni[[#This Row],[Regione]],Table_0[Regione],Table_0[TOT AREA])</f>
        <v>6168603</v>
      </c>
      <c r="P3069" s="1">
        <f>(Comuni[[#This Row],[Popolazione2011]]/Comuni[[#This Row],[Ammalati AREA]])*100</f>
        <v>0.13074273056638594</v>
      </c>
    </row>
    <row r="3070" spans="1:16" x14ac:dyDescent="0.3">
      <c r="A3070" t="s">
        <v>3096</v>
      </c>
      <c r="B3070" t="s">
        <v>8025</v>
      </c>
      <c r="C3070" t="s">
        <v>3078</v>
      </c>
      <c r="D3070">
        <v>5939</v>
      </c>
      <c r="E3070" s="1">
        <f>(Comuni[[#This Row],[Popolazione2011]]/SUM(D:D))*100</f>
        <v>9.9944543315702537E-3</v>
      </c>
      <c r="F3070">
        <f t="shared" si="47"/>
        <v>4855904</v>
      </c>
      <c r="G3070" s="1">
        <f>(Comuni[[#This Row],[Popolazione2011]]/Comuni[[#This Row],[TOT POP REGIONE ]])*100</f>
        <v>0.12230472431085952</v>
      </c>
      <c r="H3070" t="str">
        <f>IF(Comuni[[#This Row],[Popolazione2011]]&gt;300000,"MAGGIORE","")</f>
        <v/>
      </c>
      <c r="I3070" t="str">
        <f>_xlfn.XLOOKUP(Comuni[[#This Row],[Regione]],Ripartizione_geografica[Regione],Ripartizione_geografica[Ripartizione geografica])</f>
        <v>Nord-est</v>
      </c>
      <c r="J3070">
        <f>_xlfn.XLOOKUP(Comuni[[#This Row],[Regione]],Ripartizione_geografica[Regione],Ripartizione_geografica[Codice Regione])</f>
        <v>5</v>
      </c>
      <c r="K3070">
        <f>_xlfn.XLOOKUP(Comuni[[#This Row],[Regione]],Table_0[Regione],Table_0[Totale])</f>
        <v>2821154</v>
      </c>
      <c r="L3070">
        <f>_xlfn.XLOOKUP(Comuni[[#This Row],[Regione]],Table_0[Regione],Table_0[Guariti])</f>
        <v>2790105</v>
      </c>
      <c r="M3070">
        <f>_xlfn.XLOOKUP(Comuni[[#This Row],[Regione]],Table_0[Regione],Table_0[Deceduti])</f>
        <v>17224</v>
      </c>
      <c r="N3070" s="1">
        <f>(Comuni[[#This Row],[Popolazione2011]]/Comuni[[#This Row],[Ammalati TOT]])*100</f>
        <v>0.21051668926971018</v>
      </c>
      <c r="O3070">
        <f>_xlfn.XLOOKUP(Comuni[[#This Row],[Regione]],Table_0[Regione],Table_0[TOT AREA])</f>
        <v>6168603</v>
      </c>
      <c r="P3070" s="1">
        <f>(Comuni[[#This Row],[Popolazione2011]]/Comuni[[#This Row],[Ammalati AREA]])*100</f>
        <v>9.6277876854775707E-2</v>
      </c>
    </row>
    <row r="3071" spans="1:16" x14ac:dyDescent="0.3">
      <c r="A3071" t="s">
        <v>3097</v>
      </c>
      <c r="B3071" t="s">
        <v>8025</v>
      </c>
      <c r="C3071" t="s">
        <v>3078</v>
      </c>
      <c r="D3071">
        <v>3930</v>
      </c>
      <c r="E3071" s="1">
        <f>(Comuni[[#This Row],[Popolazione2011]]/SUM(D:D))*100</f>
        <v>6.613605913970551E-3</v>
      </c>
      <c r="F3071">
        <f t="shared" si="47"/>
        <v>4855904</v>
      </c>
      <c r="G3071" s="1">
        <f>(Comuni[[#This Row],[Popolazione2011]]/Comuni[[#This Row],[TOT POP REGIONE ]])*100</f>
        <v>8.0932407230455958E-2</v>
      </c>
      <c r="H3071" t="str">
        <f>IF(Comuni[[#This Row],[Popolazione2011]]&gt;300000,"MAGGIORE","")</f>
        <v/>
      </c>
      <c r="I3071" t="str">
        <f>_xlfn.XLOOKUP(Comuni[[#This Row],[Regione]],Ripartizione_geografica[Regione],Ripartizione_geografica[Ripartizione geografica])</f>
        <v>Nord-est</v>
      </c>
      <c r="J3071">
        <f>_xlfn.XLOOKUP(Comuni[[#This Row],[Regione]],Ripartizione_geografica[Regione],Ripartizione_geografica[Codice Regione])</f>
        <v>5</v>
      </c>
      <c r="K3071">
        <f>_xlfn.XLOOKUP(Comuni[[#This Row],[Regione]],Table_0[Regione],Table_0[Totale])</f>
        <v>2821154</v>
      </c>
      <c r="L3071">
        <f>_xlfn.XLOOKUP(Comuni[[#This Row],[Regione]],Table_0[Regione],Table_0[Guariti])</f>
        <v>2790105</v>
      </c>
      <c r="M3071">
        <f>_xlfn.XLOOKUP(Comuni[[#This Row],[Regione]],Table_0[Regione],Table_0[Deceduti])</f>
        <v>17224</v>
      </c>
      <c r="N3071" s="1">
        <f>(Comuni[[#This Row],[Popolazione2011]]/Comuni[[#This Row],[Ammalati TOT]])*100</f>
        <v>0.13930469587977118</v>
      </c>
      <c r="O3071">
        <f>_xlfn.XLOOKUP(Comuni[[#This Row],[Regione]],Table_0[Regione],Table_0[TOT AREA])</f>
        <v>6168603</v>
      </c>
      <c r="P3071" s="1">
        <f>(Comuni[[#This Row],[Popolazione2011]]/Comuni[[#This Row],[Ammalati AREA]])*100</f>
        <v>6.3709724876118631E-2</v>
      </c>
    </row>
    <row r="3072" spans="1:16" x14ac:dyDescent="0.3">
      <c r="A3072" t="s">
        <v>3098</v>
      </c>
      <c r="B3072" t="s">
        <v>8025</v>
      </c>
      <c r="C3072" t="s">
        <v>3078</v>
      </c>
      <c r="D3072">
        <v>11739</v>
      </c>
      <c r="E3072" s="1">
        <f>(Comuni[[#This Row],[Popolazione2011]]/SUM(D:D))*100</f>
        <v>1.9754992321654022E-2</v>
      </c>
      <c r="F3072">
        <f t="shared" si="47"/>
        <v>4855904</v>
      </c>
      <c r="G3072" s="1">
        <f>(Comuni[[#This Row],[Popolazione2011]]/Comuni[[#This Row],[TOT POP REGIONE ]])*100</f>
        <v>0.24174695381127798</v>
      </c>
      <c r="H3072" t="str">
        <f>IF(Comuni[[#This Row],[Popolazione2011]]&gt;300000,"MAGGIORE","")</f>
        <v/>
      </c>
      <c r="I3072" t="str">
        <f>_xlfn.XLOOKUP(Comuni[[#This Row],[Regione]],Ripartizione_geografica[Regione],Ripartizione_geografica[Ripartizione geografica])</f>
        <v>Nord-est</v>
      </c>
      <c r="J3072">
        <f>_xlfn.XLOOKUP(Comuni[[#This Row],[Regione]],Ripartizione_geografica[Regione],Ripartizione_geografica[Codice Regione])</f>
        <v>5</v>
      </c>
      <c r="K3072">
        <f>_xlfn.XLOOKUP(Comuni[[#This Row],[Regione]],Table_0[Regione],Table_0[Totale])</f>
        <v>2821154</v>
      </c>
      <c r="L3072">
        <f>_xlfn.XLOOKUP(Comuni[[#This Row],[Regione]],Table_0[Regione],Table_0[Guariti])</f>
        <v>2790105</v>
      </c>
      <c r="M3072">
        <f>_xlfn.XLOOKUP(Comuni[[#This Row],[Regione]],Table_0[Regione],Table_0[Deceduti])</f>
        <v>17224</v>
      </c>
      <c r="N3072" s="1">
        <f>(Comuni[[#This Row],[Popolazione2011]]/Comuni[[#This Row],[Ammalati TOT]])*100</f>
        <v>0.41610631677675164</v>
      </c>
      <c r="O3072">
        <f>_xlfn.XLOOKUP(Comuni[[#This Row],[Regione]],Table_0[Regione],Table_0[TOT AREA])</f>
        <v>6168603</v>
      </c>
      <c r="P3072" s="1">
        <f>(Comuni[[#This Row],[Popolazione2011]]/Comuni[[#This Row],[Ammalati AREA]])*100</f>
        <v>0.1903024072062994</v>
      </c>
    </row>
    <row r="3073" spans="1:16" x14ac:dyDescent="0.3">
      <c r="A3073" t="s">
        <v>3099</v>
      </c>
      <c r="B3073" t="s">
        <v>8025</v>
      </c>
      <c r="C3073" t="s">
        <v>3078</v>
      </c>
      <c r="D3073">
        <v>12199</v>
      </c>
      <c r="E3073" s="1">
        <f>(Comuni[[#This Row],[Popolazione2011]]/SUM(D:D))*100</f>
        <v>2.052910395535032E-2</v>
      </c>
      <c r="F3073">
        <f t="shared" si="47"/>
        <v>4855904</v>
      </c>
      <c r="G3073" s="1">
        <f>(Comuni[[#This Row],[Popolazione2011]]/Comuni[[#This Row],[TOT POP REGIONE ]])*100</f>
        <v>0.25121995821993187</v>
      </c>
      <c r="H3073" t="str">
        <f>IF(Comuni[[#This Row],[Popolazione2011]]&gt;300000,"MAGGIORE","")</f>
        <v/>
      </c>
      <c r="I3073" t="str">
        <f>_xlfn.XLOOKUP(Comuni[[#This Row],[Regione]],Ripartizione_geografica[Regione],Ripartizione_geografica[Ripartizione geografica])</f>
        <v>Nord-est</v>
      </c>
      <c r="J3073">
        <f>_xlfn.XLOOKUP(Comuni[[#This Row],[Regione]],Ripartizione_geografica[Regione],Ripartizione_geografica[Codice Regione])</f>
        <v>5</v>
      </c>
      <c r="K3073">
        <f>_xlfn.XLOOKUP(Comuni[[#This Row],[Regione]],Table_0[Regione],Table_0[Totale])</f>
        <v>2821154</v>
      </c>
      <c r="L3073">
        <f>_xlfn.XLOOKUP(Comuni[[#This Row],[Regione]],Table_0[Regione],Table_0[Guariti])</f>
        <v>2790105</v>
      </c>
      <c r="M3073">
        <f>_xlfn.XLOOKUP(Comuni[[#This Row],[Regione]],Table_0[Regione],Table_0[Deceduti])</f>
        <v>17224</v>
      </c>
      <c r="N3073" s="1">
        <f>(Comuni[[#This Row],[Popolazione2011]]/Comuni[[#This Row],[Ammalati TOT]])*100</f>
        <v>0.43241170102731008</v>
      </c>
      <c r="O3073">
        <f>_xlfn.XLOOKUP(Comuni[[#This Row],[Regione]],Table_0[Regione],Table_0[TOT AREA])</f>
        <v>6168603</v>
      </c>
      <c r="P3073" s="1">
        <f>(Comuni[[#This Row],[Popolazione2011]]/Comuni[[#This Row],[Ammalati AREA]])*100</f>
        <v>0.19775952513073056</v>
      </c>
    </row>
    <row r="3074" spans="1:16" x14ac:dyDescent="0.3">
      <c r="A3074" t="s">
        <v>3100</v>
      </c>
      <c r="B3074" t="s">
        <v>8025</v>
      </c>
      <c r="C3074" t="s">
        <v>3078</v>
      </c>
      <c r="D3074">
        <v>5471</v>
      </c>
      <c r="E3074" s="1">
        <f>(Comuni[[#This Row],[Popolazione2011]]/SUM(D:D))*100</f>
        <v>9.2068798868531511E-3</v>
      </c>
      <c r="F3074">
        <f t="shared" ref="F3074:F3137" si="48">SUMIFS(D:D,B:B,B3074)</f>
        <v>4855904</v>
      </c>
      <c r="G3074" s="1">
        <f>(Comuni[[#This Row],[Popolazione2011]]/Comuni[[#This Row],[TOT POP REGIONE ]])*100</f>
        <v>0.11266697199944645</v>
      </c>
      <c r="H3074" t="str">
        <f>IF(Comuni[[#This Row],[Popolazione2011]]&gt;300000,"MAGGIORE","")</f>
        <v/>
      </c>
      <c r="I3074" t="str">
        <f>_xlfn.XLOOKUP(Comuni[[#This Row],[Regione]],Ripartizione_geografica[Regione],Ripartizione_geografica[Ripartizione geografica])</f>
        <v>Nord-est</v>
      </c>
      <c r="J3074">
        <f>_xlfn.XLOOKUP(Comuni[[#This Row],[Regione]],Ripartizione_geografica[Regione],Ripartizione_geografica[Codice Regione])</f>
        <v>5</v>
      </c>
      <c r="K3074">
        <f>_xlfn.XLOOKUP(Comuni[[#This Row],[Regione]],Table_0[Regione],Table_0[Totale])</f>
        <v>2821154</v>
      </c>
      <c r="L3074">
        <f>_xlfn.XLOOKUP(Comuni[[#This Row],[Regione]],Table_0[Regione],Table_0[Guariti])</f>
        <v>2790105</v>
      </c>
      <c r="M3074">
        <f>_xlfn.XLOOKUP(Comuni[[#This Row],[Regione]],Table_0[Regione],Table_0[Deceduti])</f>
        <v>17224</v>
      </c>
      <c r="N3074" s="1">
        <f>(Comuni[[#This Row],[Popolazione2011]]/Comuni[[#This Row],[Ammalati TOT]])*100</f>
        <v>0.19392773311914202</v>
      </c>
      <c r="O3074">
        <f>_xlfn.XLOOKUP(Comuni[[#This Row],[Regione]],Table_0[Regione],Table_0[TOT AREA])</f>
        <v>6168603</v>
      </c>
      <c r="P3074" s="1">
        <f>(Comuni[[#This Row],[Popolazione2011]]/Comuni[[#This Row],[Ammalati AREA]])*100</f>
        <v>8.8691069922963106E-2</v>
      </c>
    </row>
    <row r="3075" spans="1:16" x14ac:dyDescent="0.3">
      <c r="A3075" t="s">
        <v>3101</v>
      </c>
      <c r="B3075" t="s">
        <v>8025</v>
      </c>
      <c r="C3075" t="s">
        <v>3078</v>
      </c>
      <c r="D3075">
        <v>1555</v>
      </c>
      <c r="E3075" s="1">
        <f>(Comuni[[#This Row],[Popolazione2011]]/SUM(D:D))*100</f>
        <v>2.6168338921690095E-3</v>
      </c>
      <c r="F3075">
        <f t="shared" si="48"/>
        <v>4855904</v>
      </c>
      <c r="G3075" s="1">
        <f>(Comuni[[#This Row],[Popolazione2011]]/Comuni[[#This Row],[TOT POP REGIONE ]])*100</f>
        <v>3.2022873598819092E-2</v>
      </c>
      <c r="H3075" t="str">
        <f>IF(Comuni[[#This Row],[Popolazione2011]]&gt;300000,"MAGGIORE","")</f>
        <v/>
      </c>
      <c r="I3075" t="str">
        <f>_xlfn.XLOOKUP(Comuni[[#This Row],[Regione]],Ripartizione_geografica[Regione],Ripartizione_geografica[Ripartizione geografica])</f>
        <v>Nord-est</v>
      </c>
      <c r="J3075">
        <f>_xlfn.XLOOKUP(Comuni[[#This Row],[Regione]],Ripartizione_geografica[Regione],Ripartizione_geografica[Codice Regione])</f>
        <v>5</v>
      </c>
      <c r="K3075">
        <f>_xlfn.XLOOKUP(Comuni[[#This Row],[Regione]],Table_0[Regione],Table_0[Totale])</f>
        <v>2821154</v>
      </c>
      <c r="L3075">
        <f>_xlfn.XLOOKUP(Comuni[[#This Row],[Regione]],Table_0[Regione],Table_0[Guariti])</f>
        <v>2790105</v>
      </c>
      <c r="M3075">
        <f>_xlfn.XLOOKUP(Comuni[[#This Row],[Regione]],Table_0[Regione],Table_0[Deceduti])</f>
        <v>17224</v>
      </c>
      <c r="N3075" s="1">
        <f>(Comuni[[#This Row],[Popolazione2011]]/Comuni[[#This Row],[Ammalati TOT]])*100</f>
        <v>5.5119288064387838E-2</v>
      </c>
      <c r="O3075">
        <f>_xlfn.XLOOKUP(Comuni[[#This Row],[Regione]],Table_0[Regione],Table_0[TOT AREA])</f>
        <v>6168603</v>
      </c>
      <c r="P3075" s="1">
        <f>(Comuni[[#This Row],[Popolazione2011]]/Comuni[[#This Row],[Ammalati AREA]])*100</f>
        <v>2.5208300809761955E-2</v>
      </c>
    </row>
    <row r="3076" spans="1:16" x14ac:dyDescent="0.3">
      <c r="A3076" t="s">
        <v>3102</v>
      </c>
      <c r="B3076" t="s">
        <v>8025</v>
      </c>
      <c r="C3076" t="s">
        <v>3078</v>
      </c>
      <c r="D3076">
        <v>16251</v>
      </c>
      <c r="E3076" s="1">
        <f>(Comuni[[#This Row],[Popolazione2011]]/SUM(D:D))*100</f>
        <v>2.7348017737388146E-2</v>
      </c>
      <c r="F3076">
        <f t="shared" si="48"/>
        <v>4855904</v>
      </c>
      <c r="G3076" s="1">
        <f>(Comuni[[#This Row],[Popolazione2011]]/Comuni[[#This Row],[TOT POP REGIONE ]])*100</f>
        <v>0.33466477096746555</v>
      </c>
      <c r="H3076" t="str">
        <f>IF(Comuni[[#This Row],[Popolazione2011]]&gt;300000,"MAGGIORE","")</f>
        <v/>
      </c>
      <c r="I3076" t="str">
        <f>_xlfn.XLOOKUP(Comuni[[#This Row],[Regione]],Ripartizione_geografica[Regione],Ripartizione_geografica[Ripartizione geografica])</f>
        <v>Nord-est</v>
      </c>
      <c r="J3076">
        <f>_xlfn.XLOOKUP(Comuni[[#This Row],[Regione]],Ripartizione_geografica[Regione],Ripartizione_geografica[Codice Regione])</f>
        <v>5</v>
      </c>
      <c r="K3076">
        <f>_xlfn.XLOOKUP(Comuni[[#This Row],[Regione]],Table_0[Regione],Table_0[Totale])</f>
        <v>2821154</v>
      </c>
      <c r="L3076">
        <f>_xlfn.XLOOKUP(Comuni[[#This Row],[Regione]],Table_0[Regione],Table_0[Guariti])</f>
        <v>2790105</v>
      </c>
      <c r="M3076">
        <f>_xlfn.XLOOKUP(Comuni[[#This Row],[Regione]],Table_0[Regione],Table_0[Deceduti])</f>
        <v>17224</v>
      </c>
      <c r="N3076" s="1">
        <f>(Comuni[[#This Row],[Popolazione2011]]/Comuni[[#This Row],[Ammalati TOT]])*100</f>
        <v>0.57604086838222934</v>
      </c>
      <c r="O3076">
        <f>_xlfn.XLOOKUP(Comuni[[#This Row],[Regione]],Table_0[Regione],Table_0[TOT AREA])</f>
        <v>6168603</v>
      </c>
      <c r="P3076" s="1">
        <f>(Comuni[[#This Row],[Popolazione2011]]/Comuni[[#This Row],[Ammalati AREA]])*100</f>
        <v>0.26344700736941573</v>
      </c>
    </row>
    <row r="3077" spans="1:16" x14ac:dyDescent="0.3">
      <c r="A3077" t="s">
        <v>3103</v>
      </c>
      <c r="B3077" t="s">
        <v>8025</v>
      </c>
      <c r="C3077" t="s">
        <v>3078</v>
      </c>
      <c r="D3077">
        <v>2434</v>
      </c>
      <c r="E3077" s="1">
        <f>(Comuni[[#This Row],[Popolazione2011]]/SUM(D:D))*100</f>
        <v>4.09606025307998E-3</v>
      </c>
      <c r="F3077">
        <f t="shared" si="48"/>
        <v>4855904</v>
      </c>
      <c r="G3077" s="1">
        <f>(Comuni[[#This Row],[Popolazione2011]]/Comuni[[#This Row],[TOT POP REGIONE ]])*100</f>
        <v>5.0124549414485957E-2</v>
      </c>
      <c r="H3077" t="str">
        <f>IF(Comuni[[#This Row],[Popolazione2011]]&gt;300000,"MAGGIORE","")</f>
        <v/>
      </c>
      <c r="I3077" t="str">
        <f>_xlfn.XLOOKUP(Comuni[[#This Row],[Regione]],Ripartizione_geografica[Regione],Ripartizione_geografica[Ripartizione geografica])</f>
        <v>Nord-est</v>
      </c>
      <c r="J3077">
        <f>_xlfn.XLOOKUP(Comuni[[#This Row],[Regione]],Ripartizione_geografica[Regione],Ripartizione_geografica[Codice Regione])</f>
        <v>5</v>
      </c>
      <c r="K3077">
        <f>_xlfn.XLOOKUP(Comuni[[#This Row],[Regione]],Table_0[Regione],Table_0[Totale])</f>
        <v>2821154</v>
      </c>
      <c r="L3077">
        <f>_xlfn.XLOOKUP(Comuni[[#This Row],[Regione]],Table_0[Regione],Table_0[Guariti])</f>
        <v>2790105</v>
      </c>
      <c r="M3077">
        <f>_xlfn.XLOOKUP(Comuni[[#This Row],[Regione]],Table_0[Regione],Table_0[Deceduti])</f>
        <v>17224</v>
      </c>
      <c r="N3077" s="1">
        <f>(Comuni[[#This Row],[Popolazione2011]]/Comuni[[#This Row],[Ammalati TOT]])*100</f>
        <v>8.6276750577954989E-2</v>
      </c>
      <c r="O3077">
        <f>_xlfn.XLOOKUP(Comuni[[#This Row],[Regione]],Table_0[Regione],Table_0[TOT AREA])</f>
        <v>6168603</v>
      </c>
      <c r="P3077" s="1">
        <f>(Comuni[[#This Row],[Popolazione2011]]/Comuni[[#This Row],[Ammalati AREA]])*100</f>
        <v>3.9457880495794594E-2</v>
      </c>
    </row>
    <row r="3078" spans="1:16" x14ac:dyDescent="0.3">
      <c r="A3078" t="s">
        <v>3104</v>
      </c>
      <c r="B3078" t="s">
        <v>8025</v>
      </c>
      <c r="C3078" t="s">
        <v>3078</v>
      </c>
      <c r="D3078">
        <v>8607</v>
      </c>
      <c r="E3078" s="1">
        <f>(Comuni[[#This Row],[Popolazione2011]]/SUM(D:D))*100</f>
        <v>1.4484301807008788E-2</v>
      </c>
      <c r="F3078">
        <f t="shared" si="48"/>
        <v>4855904</v>
      </c>
      <c r="G3078" s="1">
        <f>(Comuni[[#This Row],[Popolazione2011]]/Comuni[[#This Row],[TOT POP REGIONE ]])*100</f>
        <v>0.17724814988105203</v>
      </c>
      <c r="H3078" t="str">
        <f>IF(Comuni[[#This Row],[Popolazione2011]]&gt;300000,"MAGGIORE","")</f>
        <v/>
      </c>
      <c r="I3078" t="str">
        <f>_xlfn.XLOOKUP(Comuni[[#This Row],[Regione]],Ripartizione_geografica[Regione],Ripartizione_geografica[Ripartizione geografica])</f>
        <v>Nord-est</v>
      </c>
      <c r="J3078">
        <f>_xlfn.XLOOKUP(Comuni[[#This Row],[Regione]],Ripartizione_geografica[Regione],Ripartizione_geografica[Codice Regione])</f>
        <v>5</v>
      </c>
      <c r="K3078">
        <f>_xlfn.XLOOKUP(Comuni[[#This Row],[Regione]],Table_0[Regione],Table_0[Totale])</f>
        <v>2821154</v>
      </c>
      <c r="L3078">
        <f>_xlfn.XLOOKUP(Comuni[[#This Row],[Regione]],Table_0[Regione],Table_0[Guariti])</f>
        <v>2790105</v>
      </c>
      <c r="M3078">
        <f>_xlfn.XLOOKUP(Comuni[[#This Row],[Regione]],Table_0[Regione],Table_0[Deceduti])</f>
        <v>17224</v>
      </c>
      <c r="N3078" s="1">
        <f>(Comuni[[#This Row],[Popolazione2011]]/Comuni[[#This Row],[Ammalati TOT]])*100</f>
        <v>0.30508791792294926</v>
      </c>
      <c r="O3078">
        <f>_xlfn.XLOOKUP(Comuni[[#This Row],[Regione]],Table_0[Regione],Table_0[TOT AREA])</f>
        <v>6168603</v>
      </c>
      <c r="P3078" s="1">
        <f>(Comuni[[#This Row],[Popolazione2011]]/Comuni[[#This Row],[Ammalati AREA]])*100</f>
        <v>0.13952916081647659</v>
      </c>
    </row>
    <row r="3079" spans="1:16" x14ac:dyDescent="0.3">
      <c r="A3079" t="s">
        <v>3105</v>
      </c>
      <c r="B3079" t="s">
        <v>8025</v>
      </c>
      <c r="C3079" t="s">
        <v>3078</v>
      </c>
      <c r="D3079">
        <v>8141</v>
      </c>
      <c r="E3079" s="1">
        <f>(Comuni[[#This Row],[Popolazione2011]]/SUM(D:D))*100</f>
        <v>1.3700093065046885E-2</v>
      </c>
      <c r="F3079">
        <f t="shared" si="48"/>
        <v>4855904</v>
      </c>
      <c r="G3079" s="1">
        <f>(Comuni[[#This Row],[Popolazione2011]]/Comuni[[#This Row],[TOT POP REGIONE ]])*100</f>
        <v>0.16765158454532875</v>
      </c>
      <c r="H3079" t="str">
        <f>IF(Comuni[[#This Row],[Popolazione2011]]&gt;300000,"MAGGIORE","")</f>
        <v/>
      </c>
      <c r="I3079" t="str">
        <f>_xlfn.XLOOKUP(Comuni[[#This Row],[Regione]],Ripartizione_geografica[Regione],Ripartizione_geografica[Ripartizione geografica])</f>
        <v>Nord-est</v>
      </c>
      <c r="J3079">
        <f>_xlfn.XLOOKUP(Comuni[[#This Row],[Regione]],Ripartizione_geografica[Regione],Ripartizione_geografica[Codice Regione])</f>
        <v>5</v>
      </c>
      <c r="K3079">
        <f>_xlfn.XLOOKUP(Comuni[[#This Row],[Regione]],Table_0[Regione],Table_0[Totale])</f>
        <v>2821154</v>
      </c>
      <c r="L3079">
        <f>_xlfn.XLOOKUP(Comuni[[#This Row],[Regione]],Table_0[Regione],Table_0[Guariti])</f>
        <v>2790105</v>
      </c>
      <c r="M3079">
        <f>_xlfn.XLOOKUP(Comuni[[#This Row],[Regione]],Table_0[Regione],Table_0[Deceduti])</f>
        <v>17224</v>
      </c>
      <c r="N3079" s="1">
        <f>(Comuni[[#This Row],[Popolazione2011]]/Comuni[[#This Row],[Ammalati TOT]])*100</f>
        <v>0.2885698547473835</v>
      </c>
      <c r="O3079">
        <f>_xlfn.XLOOKUP(Comuni[[#This Row],[Regione]],Table_0[Regione],Table_0[TOT AREA])</f>
        <v>6168603</v>
      </c>
      <c r="P3079" s="1">
        <f>(Comuni[[#This Row],[Popolazione2011]]/Comuni[[#This Row],[Ammalati AREA]])*100</f>
        <v>0.13197477613650935</v>
      </c>
    </row>
    <row r="3080" spans="1:16" x14ac:dyDescent="0.3">
      <c r="A3080" t="s">
        <v>3106</v>
      </c>
      <c r="B3080" t="s">
        <v>8025</v>
      </c>
      <c r="C3080" t="s">
        <v>3078</v>
      </c>
      <c r="D3080">
        <v>1078</v>
      </c>
      <c r="E3080" s="1">
        <f>(Comuni[[#This Row],[Popolazione2011]]/SUM(D:D))*100</f>
        <v>1.8141137850534996E-3</v>
      </c>
      <c r="F3080">
        <f t="shared" si="48"/>
        <v>4855904</v>
      </c>
      <c r="G3080" s="1">
        <f>(Comuni[[#This Row],[Popolazione2011]]/Comuni[[#This Row],[TOT POP REGIONE ]])*100</f>
        <v>2.2199779896801913E-2</v>
      </c>
      <c r="H3080" t="str">
        <f>IF(Comuni[[#This Row],[Popolazione2011]]&gt;300000,"MAGGIORE","")</f>
        <v/>
      </c>
      <c r="I3080" t="str">
        <f>_xlfn.XLOOKUP(Comuni[[#This Row],[Regione]],Ripartizione_geografica[Regione],Ripartizione_geografica[Ripartizione geografica])</f>
        <v>Nord-est</v>
      </c>
      <c r="J3080">
        <f>_xlfn.XLOOKUP(Comuni[[#This Row],[Regione]],Ripartizione_geografica[Regione],Ripartizione_geografica[Codice Regione])</f>
        <v>5</v>
      </c>
      <c r="K3080">
        <f>_xlfn.XLOOKUP(Comuni[[#This Row],[Regione]],Table_0[Regione],Table_0[Totale])</f>
        <v>2821154</v>
      </c>
      <c r="L3080">
        <f>_xlfn.XLOOKUP(Comuni[[#This Row],[Regione]],Table_0[Regione],Table_0[Guariti])</f>
        <v>2790105</v>
      </c>
      <c r="M3080">
        <f>_xlfn.XLOOKUP(Comuni[[#This Row],[Regione]],Table_0[Regione],Table_0[Deceduti])</f>
        <v>17224</v>
      </c>
      <c r="N3080" s="1">
        <f>(Comuni[[#This Row],[Popolazione2011]]/Comuni[[#This Row],[Ammalati TOT]])*100</f>
        <v>3.8211313526308736E-2</v>
      </c>
      <c r="O3080">
        <f>_xlfn.XLOOKUP(Comuni[[#This Row],[Regione]],Table_0[Regione],Table_0[TOT AREA])</f>
        <v>6168603</v>
      </c>
      <c r="P3080" s="1">
        <f>(Comuni[[#This Row],[Popolazione2011]]/Comuni[[#This Row],[Ammalati AREA]])*100</f>
        <v>1.7475593744645263E-2</v>
      </c>
    </row>
    <row r="3081" spans="1:16" x14ac:dyDescent="0.3">
      <c r="A3081" t="s">
        <v>3107</v>
      </c>
      <c r="B3081" t="s">
        <v>8025</v>
      </c>
      <c r="C3081" t="s">
        <v>3078</v>
      </c>
      <c r="D3081">
        <v>3586</v>
      </c>
      <c r="E3081" s="1">
        <f>(Comuni[[#This Row],[Popolazione2011]]/SUM(D:D))*100</f>
        <v>6.0347050400759274E-3</v>
      </c>
      <c r="F3081">
        <f t="shared" si="48"/>
        <v>4855904</v>
      </c>
      <c r="G3081" s="1">
        <f>(Comuni[[#This Row],[Popolazione2011]]/Comuni[[#This Row],[TOT POP REGIONE ]])*100</f>
        <v>7.3848247411810453E-2</v>
      </c>
      <c r="H3081" t="str">
        <f>IF(Comuni[[#This Row],[Popolazione2011]]&gt;300000,"MAGGIORE","")</f>
        <v/>
      </c>
      <c r="I3081" t="str">
        <f>_xlfn.XLOOKUP(Comuni[[#This Row],[Regione]],Ripartizione_geografica[Regione],Ripartizione_geografica[Ripartizione geografica])</f>
        <v>Nord-est</v>
      </c>
      <c r="J3081">
        <f>_xlfn.XLOOKUP(Comuni[[#This Row],[Regione]],Ripartizione_geografica[Regione],Ripartizione_geografica[Codice Regione])</f>
        <v>5</v>
      </c>
      <c r="K3081">
        <f>_xlfn.XLOOKUP(Comuni[[#This Row],[Regione]],Table_0[Regione],Table_0[Totale])</f>
        <v>2821154</v>
      </c>
      <c r="L3081">
        <f>_xlfn.XLOOKUP(Comuni[[#This Row],[Regione]],Table_0[Regione],Table_0[Guariti])</f>
        <v>2790105</v>
      </c>
      <c r="M3081">
        <f>_xlfn.XLOOKUP(Comuni[[#This Row],[Regione]],Table_0[Regione],Table_0[Deceduti])</f>
        <v>17224</v>
      </c>
      <c r="N3081" s="1">
        <f>(Comuni[[#This Row],[Popolazione2011]]/Comuni[[#This Row],[Ammalati TOT]])*100</f>
        <v>0.12711110417935356</v>
      </c>
      <c r="O3081">
        <f>_xlfn.XLOOKUP(Comuni[[#This Row],[Regione]],Table_0[Regione],Table_0[TOT AREA])</f>
        <v>6168603</v>
      </c>
      <c r="P3081" s="1">
        <f>(Comuni[[#This Row],[Popolazione2011]]/Comuni[[#This Row],[Ammalati AREA]])*100</f>
        <v>5.8133097558717907E-2</v>
      </c>
    </row>
    <row r="3082" spans="1:16" x14ac:dyDescent="0.3">
      <c r="A3082" t="s">
        <v>3108</v>
      </c>
      <c r="B3082" t="s">
        <v>8025</v>
      </c>
      <c r="C3082" t="s">
        <v>3078</v>
      </c>
      <c r="D3082">
        <v>2573</v>
      </c>
      <c r="E3082" s="1">
        <f>(Comuni[[#This Row],[Popolazione2011]]/SUM(D:D))*100</f>
        <v>4.32997659456647E-3</v>
      </c>
      <c r="F3082">
        <f t="shared" si="48"/>
        <v>4855904</v>
      </c>
      <c r="G3082" s="1">
        <f>(Comuni[[#This Row],[Popolazione2011]]/Comuni[[#This Row],[TOT POP REGIONE ]])*100</f>
        <v>5.2987044224927018E-2</v>
      </c>
      <c r="H3082" t="str">
        <f>IF(Comuni[[#This Row],[Popolazione2011]]&gt;300000,"MAGGIORE","")</f>
        <v/>
      </c>
      <c r="I3082" t="str">
        <f>_xlfn.XLOOKUP(Comuni[[#This Row],[Regione]],Ripartizione_geografica[Regione],Ripartizione_geografica[Ripartizione geografica])</f>
        <v>Nord-est</v>
      </c>
      <c r="J3082">
        <f>_xlfn.XLOOKUP(Comuni[[#This Row],[Regione]],Ripartizione_geografica[Regione],Ripartizione_geografica[Codice Regione])</f>
        <v>5</v>
      </c>
      <c r="K3082">
        <f>_xlfn.XLOOKUP(Comuni[[#This Row],[Regione]],Table_0[Regione],Table_0[Totale])</f>
        <v>2821154</v>
      </c>
      <c r="L3082">
        <f>_xlfn.XLOOKUP(Comuni[[#This Row],[Regione]],Table_0[Regione],Table_0[Guariti])</f>
        <v>2790105</v>
      </c>
      <c r="M3082">
        <f>_xlfn.XLOOKUP(Comuni[[#This Row],[Regione]],Table_0[Regione],Table_0[Deceduti])</f>
        <v>17224</v>
      </c>
      <c r="N3082" s="1">
        <f>(Comuni[[#This Row],[Popolazione2011]]/Comuni[[#This Row],[Ammalati TOT]])*100</f>
        <v>9.1203812340623733E-2</v>
      </c>
      <c r="O3082">
        <f>_xlfn.XLOOKUP(Comuni[[#This Row],[Regione]],Table_0[Regione],Table_0[TOT AREA])</f>
        <v>6168603</v>
      </c>
      <c r="P3082" s="1">
        <f>(Comuni[[#This Row],[Popolazione2011]]/Comuni[[#This Row],[Ammalati AREA]])*100</f>
        <v>4.1711226999046627E-2</v>
      </c>
    </row>
    <row r="3083" spans="1:16" x14ac:dyDescent="0.3">
      <c r="A3083" t="s">
        <v>3109</v>
      </c>
      <c r="B3083" t="s">
        <v>8025</v>
      </c>
      <c r="C3083" t="s">
        <v>3078</v>
      </c>
      <c r="D3083">
        <v>1841</v>
      </c>
      <c r="E3083" s="1">
        <f>(Comuni[[#This Row],[Popolazione2011]]/SUM(D:D))*100</f>
        <v>3.0981293861627951E-3</v>
      </c>
      <c r="F3083">
        <f t="shared" si="48"/>
        <v>4855904</v>
      </c>
      <c r="G3083" s="1">
        <f>(Comuni[[#This Row],[Popolazione2011]]/Comuni[[#This Row],[TOT POP REGIONE ]])*100</f>
        <v>3.7912611122460409E-2</v>
      </c>
      <c r="H3083" t="str">
        <f>IF(Comuni[[#This Row],[Popolazione2011]]&gt;300000,"MAGGIORE","")</f>
        <v/>
      </c>
      <c r="I3083" t="str">
        <f>_xlfn.XLOOKUP(Comuni[[#This Row],[Regione]],Ripartizione_geografica[Regione],Ripartizione_geografica[Ripartizione geografica])</f>
        <v>Nord-est</v>
      </c>
      <c r="J3083">
        <f>_xlfn.XLOOKUP(Comuni[[#This Row],[Regione]],Ripartizione_geografica[Regione],Ripartizione_geografica[Codice Regione])</f>
        <v>5</v>
      </c>
      <c r="K3083">
        <f>_xlfn.XLOOKUP(Comuni[[#This Row],[Regione]],Table_0[Regione],Table_0[Totale])</f>
        <v>2821154</v>
      </c>
      <c r="L3083">
        <f>_xlfn.XLOOKUP(Comuni[[#This Row],[Regione]],Table_0[Regione],Table_0[Guariti])</f>
        <v>2790105</v>
      </c>
      <c r="M3083">
        <f>_xlfn.XLOOKUP(Comuni[[#This Row],[Regione]],Table_0[Regione],Table_0[Deceduti])</f>
        <v>17224</v>
      </c>
      <c r="N3083" s="1">
        <f>(Comuni[[#This Row],[Popolazione2011]]/Comuni[[#This Row],[Ammalati TOT]])*100</f>
        <v>6.5256983489735063E-2</v>
      </c>
      <c r="O3083">
        <f>_xlfn.XLOOKUP(Comuni[[#This Row],[Regione]],Table_0[Regione],Table_0[TOT AREA])</f>
        <v>6168603</v>
      </c>
      <c r="P3083" s="1">
        <f>(Comuni[[#This Row],[Popolazione2011]]/Comuni[[#This Row],[Ammalati AREA]])*100</f>
        <v>2.9844682823647432E-2</v>
      </c>
    </row>
    <row r="3084" spans="1:16" x14ac:dyDescent="0.3">
      <c r="A3084" t="s">
        <v>3110</v>
      </c>
      <c r="B3084" t="s">
        <v>8025</v>
      </c>
      <c r="C3084" t="s">
        <v>3078</v>
      </c>
      <c r="D3084">
        <v>767</v>
      </c>
      <c r="E3084" s="1">
        <f>(Comuni[[#This Row],[Popolazione2011]]/SUM(D:D))*100</f>
        <v>1.2907470066196977E-3</v>
      </c>
      <c r="F3084">
        <f t="shared" si="48"/>
        <v>4855904</v>
      </c>
      <c r="G3084" s="1">
        <f>(Comuni[[#This Row],[Popolazione2011]]/Comuni[[#This Row],[TOT POP REGIONE ]])*100</f>
        <v>1.5795205177038096E-2</v>
      </c>
      <c r="H3084" t="str">
        <f>IF(Comuni[[#This Row],[Popolazione2011]]&gt;300000,"MAGGIORE","")</f>
        <v/>
      </c>
      <c r="I3084" t="str">
        <f>_xlfn.XLOOKUP(Comuni[[#This Row],[Regione]],Ripartizione_geografica[Regione],Ripartizione_geografica[Ripartizione geografica])</f>
        <v>Nord-est</v>
      </c>
      <c r="J3084">
        <f>_xlfn.XLOOKUP(Comuni[[#This Row],[Regione]],Ripartizione_geografica[Regione],Ripartizione_geografica[Codice Regione])</f>
        <v>5</v>
      </c>
      <c r="K3084">
        <f>_xlfn.XLOOKUP(Comuni[[#This Row],[Regione]],Table_0[Regione],Table_0[Totale])</f>
        <v>2821154</v>
      </c>
      <c r="L3084">
        <f>_xlfn.XLOOKUP(Comuni[[#This Row],[Regione]],Table_0[Regione],Table_0[Guariti])</f>
        <v>2790105</v>
      </c>
      <c r="M3084">
        <f>_xlfn.XLOOKUP(Comuni[[#This Row],[Regione]],Table_0[Regione],Table_0[Deceduti])</f>
        <v>17224</v>
      </c>
      <c r="N3084" s="1">
        <f>(Comuni[[#This Row],[Popolazione2011]]/Comuni[[#This Row],[Ammalati TOT]])*100</f>
        <v>2.7187455913431167E-2</v>
      </c>
      <c r="O3084">
        <f>_xlfn.XLOOKUP(Comuni[[#This Row],[Regione]],Table_0[Regione],Table_0[TOT AREA])</f>
        <v>6168603</v>
      </c>
      <c r="P3084" s="1">
        <f>(Comuni[[#This Row],[Popolazione2011]]/Comuni[[#This Row],[Ammalati AREA]])*100</f>
        <v>1.2433933582692871E-2</v>
      </c>
    </row>
    <row r="3085" spans="1:16" x14ac:dyDescent="0.3">
      <c r="A3085" t="s">
        <v>3111</v>
      </c>
      <c r="B3085" t="s">
        <v>8025</v>
      </c>
      <c r="C3085" t="s">
        <v>3078</v>
      </c>
      <c r="D3085">
        <v>221</v>
      </c>
      <c r="E3085" s="1">
        <f>(Comuni[[#This Row],[Popolazione2011]]/SUM(D:D))*100</f>
        <v>3.7191015444974345E-4</v>
      </c>
      <c r="F3085">
        <f t="shared" si="48"/>
        <v>4855904</v>
      </c>
      <c r="G3085" s="1">
        <f>(Comuni[[#This Row],[Popolazione2011]]/Comuni[[#This Row],[TOT POP REGIONE ]])*100</f>
        <v>4.5511608137228411E-3</v>
      </c>
      <c r="H3085" t="str">
        <f>IF(Comuni[[#This Row],[Popolazione2011]]&gt;300000,"MAGGIORE","")</f>
        <v/>
      </c>
      <c r="I3085" t="str">
        <f>_xlfn.XLOOKUP(Comuni[[#This Row],[Regione]],Ripartizione_geografica[Regione],Ripartizione_geografica[Ripartizione geografica])</f>
        <v>Nord-est</v>
      </c>
      <c r="J3085">
        <f>_xlfn.XLOOKUP(Comuni[[#This Row],[Regione]],Ripartizione_geografica[Regione],Ripartizione_geografica[Codice Regione])</f>
        <v>5</v>
      </c>
      <c r="K3085">
        <f>_xlfn.XLOOKUP(Comuni[[#This Row],[Regione]],Table_0[Regione],Table_0[Totale])</f>
        <v>2821154</v>
      </c>
      <c r="L3085">
        <f>_xlfn.XLOOKUP(Comuni[[#This Row],[Regione]],Table_0[Regione],Table_0[Guariti])</f>
        <v>2790105</v>
      </c>
      <c r="M3085">
        <f>_xlfn.XLOOKUP(Comuni[[#This Row],[Regione]],Table_0[Regione],Table_0[Deceduti])</f>
        <v>17224</v>
      </c>
      <c r="N3085" s="1">
        <f>(Comuni[[#This Row],[Popolazione2011]]/Comuni[[#This Row],[Ammalati TOT]])*100</f>
        <v>7.8336737377683041E-3</v>
      </c>
      <c r="O3085">
        <f>_xlfn.XLOOKUP(Comuni[[#This Row],[Regione]],Table_0[Regione],Table_0[TOT AREA])</f>
        <v>6168603</v>
      </c>
      <c r="P3085" s="1">
        <f>(Comuni[[#This Row],[Popolazione2011]]/Comuni[[#This Row],[Ammalati AREA]])*100</f>
        <v>3.5826588289115053E-3</v>
      </c>
    </row>
    <row r="3086" spans="1:16" x14ac:dyDescent="0.3">
      <c r="A3086" t="s">
        <v>3112</v>
      </c>
      <c r="B3086" t="s">
        <v>8025</v>
      </c>
      <c r="C3086" t="s">
        <v>3078</v>
      </c>
      <c r="D3086">
        <v>4151</v>
      </c>
      <c r="E3086" s="1">
        <f>(Comuni[[#This Row],[Popolazione2011]]/SUM(D:D))*100</f>
        <v>6.9855160684202935E-3</v>
      </c>
      <c r="F3086">
        <f t="shared" si="48"/>
        <v>4855904</v>
      </c>
      <c r="G3086" s="1">
        <f>(Comuni[[#This Row],[Popolazione2011]]/Comuni[[#This Row],[TOT POP REGIONE ]])*100</f>
        <v>8.5483568044178795E-2</v>
      </c>
      <c r="H3086" t="str">
        <f>IF(Comuni[[#This Row],[Popolazione2011]]&gt;300000,"MAGGIORE","")</f>
        <v/>
      </c>
      <c r="I3086" t="str">
        <f>_xlfn.XLOOKUP(Comuni[[#This Row],[Regione]],Ripartizione_geografica[Regione],Ripartizione_geografica[Ripartizione geografica])</f>
        <v>Nord-est</v>
      </c>
      <c r="J3086">
        <f>_xlfn.XLOOKUP(Comuni[[#This Row],[Regione]],Ripartizione_geografica[Regione],Ripartizione_geografica[Codice Regione])</f>
        <v>5</v>
      </c>
      <c r="K3086">
        <f>_xlfn.XLOOKUP(Comuni[[#This Row],[Regione]],Table_0[Regione],Table_0[Totale])</f>
        <v>2821154</v>
      </c>
      <c r="L3086">
        <f>_xlfn.XLOOKUP(Comuni[[#This Row],[Regione]],Table_0[Regione],Table_0[Guariti])</f>
        <v>2790105</v>
      </c>
      <c r="M3086">
        <f>_xlfn.XLOOKUP(Comuni[[#This Row],[Regione]],Table_0[Regione],Table_0[Deceduti])</f>
        <v>17224</v>
      </c>
      <c r="N3086" s="1">
        <f>(Comuni[[#This Row],[Popolazione2011]]/Comuni[[#This Row],[Ammalati TOT]])*100</f>
        <v>0.14713836961753948</v>
      </c>
      <c r="O3086">
        <f>_xlfn.XLOOKUP(Comuni[[#This Row],[Regione]],Table_0[Regione],Table_0[TOT AREA])</f>
        <v>6168603</v>
      </c>
      <c r="P3086" s="1">
        <f>(Comuni[[#This Row],[Popolazione2011]]/Comuni[[#This Row],[Ammalati AREA]])*100</f>
        <v>6.7292383705030129E-2</v>
      </c>
    </row>
    <row r="3087" spans="1:16" x14ac:dyDescent="0.3">
      <c r="A3087" t="s">
        <v>3113</v>
      </c>
      <c r="B3087" t="s">
        <v>8025</v>
      </c>
      <c r="C3087" t="s">
        <v>3078</v>
      </c>
      <c r="D3087">
        <v>3978</v>
      </c>
      <c r="E3087" s="1">
        <f>(Comuni[[#This Row],[Popolazione2011]]/SUM(D:D))*100</f>
        <v>6.6943827800953811E-3</v>
      </c>
      <c r="F3087">
        <f t="shared" si="48"/>
        <v>4855904</v>
      </c>
      <c r="G3087" s="1">
        <f>(Comuni[[#This Row],[Popolazione2011]]/Comuni[[#This Row],[TOT POP REGIONE ]])*100</f>
        <v>8.1920894647011147E-2</v>
      </c>
      <c r="H3087" t="str">
        <f>IF(Comuni[[#This Row],[Popolazione2011]]&gt;300000,"MAGGIORE","")</f>
        <v/>
      </c>
      <c r="I3087" t="str">
        <f>_xlfn.XLOOKUP(Comuni[[#This Row],[Regione]],Ripartizione_geografica[Regione],Ripartizione_geografica[Ripartizione geografica])</f>
        <v>Nord-est</v>
      </c>
      <c r="J3087">
        <f>_xlfn.XLOOKUP(Comuni[[#This Row],[Regione]],Ripartizione_geografica[Regione],Ripartizione_geografica[Codice Regione])</f>
        <v>5</v>
      </c>
      <c r="K3087">
        <f>_xlfn.XLOOKUP(Comuni[[#This Row],[Regione]],Table_0[Regione],Table_0[Totale])</f>
        <v>2821154</v>
      </c>
      <c r="L3087">
        <f>_xlfn.XLOOKUP(Comuni[[#This Row],[Regione]],Table_0[Regione],Table_0[Guariti])</f>
        <v>2790105</v>
      </c>
      <c r="M3087">
        <f>_xlfn.XLOOKUP(Comuni[[#This Row],[Regione]],Table_0[Regione],Table_0[Deceduti])</f>
        <v>17224</v>
      </c>
      <c r="N3087" s="1">
        <f>(Comuni[[#This Row],[Popolazione2011]]/Comuni[[#This Row],[Ammalati TOT]])*100</f>
        <v>0.14100612727982945</v>
      </c>
      <c r="O3087">
        <f>_xlfn.XLOOKUP(Comuni[[#This Row],[Regione]],Table_0[Regione],Table_0[TOT AREA])</f>
        <v>6168603</v>
      </c>
      <c r="P3087" s="1">
        <f>(Comuni[[#This Row],[Popolazione2011]]/Comuni[[#This Row],[Ammalati AREA]])*100</f>
        <v>6.4487858920407107E-2</v>
      </c>
    </row>
    <row r="3088" spans="1:16" x14ac:dyDescent="0.3">
      <c r="A3088" t="s">
        <v>3114</v>
      </c>
      <c r="B3088" t="s">
        <v>8025</v>
      </c>
      <c r="C3088" t="s">
        <v>3078</v>
      </c>
      <c r="D3088">
        <v>5477</v>
      </c>
      <c r="E3088" s="1">
        <f>(Comuni[[#This Row],[Popolazione2011]]/SUM(D:D))*100</f>
        <v>9.2169769951187547E-3</v>
      </c>
      <c r="F3088">
        <f t="shared" si="48"/>
        <v>4855904</v>
      </c>
      <c r="G3088" s="1">
        <f>(Comuni[[#This Row],[Popolazione2011]]/Comuni[[#This Row],[TOT POP REGIONE ]])*100</f>
        <v>0.11279053292651585</v>
      </c>
      <c r="H3088" t="str">
        <f>IF(Comuni[[#This Row],[Popolazione2011]]&gt;300000,"MAGGIORE","")</f>
        <v/>
      </c>
      <c r="I3088" t="str">
        <f>_xlfn.XLOOKUP(Comuni[[#This Row],[Regione]],Ripartizione_geografica[Regione],Ripartizione_geografica[Ripartizione geografica])</f>
        <v>Nord-est</v>
      </c>
      <c r="J3088">
        <f>_xlfn.XLOOKUP(Comuni[[#This Row],[Regione]],Ripartizione_geografica[Regione],Ripartizione_geografica[Codice Regione])</f>
        <v>5</v>
      </c>
      <c r="K3088">
        <f>_xlfn.XLOOKUP(Comuni[[#This Row],[Regione]],Table_0[Regione],Table_0[Totale])</f>
        <v>2821154</v>
      </c>
      <c r="L3088">
        <f>_xlfn.XLOOKUP(Comuni[[#This Row],[Regione]],Table_0[Regione],Table_0[Guariti])</f>
        <v>2790105</v>
      </c>
      <c r="M3088">
        <f>_xlfn.XLOOKUP(Comuni[[#This Row],[Regione]],Table_0[Regione],Table_0[Deceduti])</f>
        <v>17224</v>
      </c>
      <c r="N3088" s="1">
        <f>(Comuni[[#This Row],[Popolazione2011]]/Comuni[[#This Row],[Ammalati TOT]])*100</f>
        <v>0.19414041204414931</v>
      </c>
      <c r="O3088">
        <f>_xlfn.XLOOKUP(Comuni[[#This Row],[Regione]],Table_0[Regione],Table_0[TOT AREA])</f>
        <v>6168603</v>
      </c>
      <c r="P3088" s="1">
        <f>(Comuni[[#This Row],[Popolazione2011]]/Comuni[[#This Row],[Ammalati AREA]])*100</f>
        <v>8.8788336678499169E-2</v>
      </c>
    </row>
    <row r="3089" spans="1:16" x14ac:dyDescent="0.3">
      <c r="A3089" t="s">
        <v>3115</v>
      </c>
      <c r="B3089" t="s">
        <v>8025</v>
      </c>
      <c r="C3089" t="s">
        <v>3078</v>
      </c>
      <c r="D3089">
        <v>10827</v>
      </c>
      <c r="E3089" s="1">
        <f>(Comuni[[#This Row],[Popolazione2011]]/SUM(D:D))*100</f>
        <v>1.8220231865282228E-2</v>
      </c>
      <c r="F3089">
        <f t="shared" si="48"/>
        <v>4855904</v>
      </c>
      <c r="G3089" s="1">
        <f>(Comuni[[#This Row],[Popolazione2011]]/Comuni[[#This Row],[TOT POP REGIONE ]])*100</f>
        <v>0.22296569289672941</v>
      </c>
      <c r="H3089" t="str">
        <f>IF(Comuni[[#This Row],[Popolazione2011]]&gt;300000,"MAGGIORE","")</f>
        <v/>
      </c>
      <c r="I3089" t="str">
        <f>_xlfn.XLOOKUP(Comuni[[#This Row],[Regione]],Ripartizione_geografica[Regione],Ripartizione_geografica[Ripartizione geografica])</f>
        <v>Nord-est</v>
      </c>
      <c r="J3089">
        <f>_xlfn.XLOOKUP(Comuni[[#This Row],[Regione]],Ripartizione_geografica[Regione],Ripartizione_geografica[Codice Regione])</f>
        <v>5</v>
      </c>
      <c r="K3089">
        <f>_xlfn.XLOOKUP(Comuni[[#This Row],[Regione]],Table_0[Regione],Table_0[Totale])</f>
        <v>2821154</v>
      </c>
      <c r="L3089">
        <f>_xlfn.XLOOKUP(Comuni[[#This Row],[Regione]],Table_0[Regione],Table_0[Guariti])</f>
        <v>2790105</v>
      </c>
      <c r="M3089">
        <f>_xlfn.XLOOKUP(Comuni[[#This Row],[Regione]],Table_0[Regione],Table_0[Deceduti])</f>
        <v>17224</v>
      </c>
      <c r="N3089" s="1">
        <f>(Comuni[[#This Row],[Popolazione2011]]/Comuni[[#This Row],[Ammalati TOT]])*100</f>
        <v>0.38377912017564442</v>
      </c>
      <c r="O3089">
        <f>_xlfn.XLOOKUP(Comuni[[#This Row],[Regione]],Table_0[Regione],Table_0[TOT AREA])</f>
        <v>6168603</v>
      </c>
      <c r="P3089" s="1">
        <f>(Comuni[[#This Row],[Popolazione2011]]/Comuni[[#This Row],[Ammalati AREA]])*100</f>
        <v>0.17551786036481842</v>
      </c>
    </row>
    <row r="3090" spans="1:16" x14ac:dyDescent="0.3">
      <c r="A3090" t="s">
        <v>3116</v>
      </c>
      <c r="B3090" t="s">
        <v>8025</v>
      </c>
      <c r="C3090" t="s">
        <v>3078</v>
      </c>
      <c r="D3090">
        <v>5302</v>
      </c>
      <c r="E3090" s="1">
        <f>(Comuni[[#This Row],[Popolazione2011]]/SUM(D:D))*100</f>
        <v>8.9224780040386403E-3</v>
      </c>
      <c r="F3090">
        <f t="shared" si="48"/>
        <v>4855904</v>
      </c>
      <c r="G3090" s="1">
        <f>(Comuni[[#This Row],[Popolazione2011]]/Comuni[[#This Row],[TOT POP REGIONE ]])*100</f>
        <v>0.10918667255365838</v>
      </c>
      <c r="H3090" t="str">
        <f>IF(Comuni[[#This Row],[Popolazione2011]]&gt;300000,"MAGGIORE","")</f>
        <v/>
      </c>
      <c r="I3090" t="str">
        <f>_xlfn.XLOOKUP(Comuni[[#This Row],[Regione]],Ripartizione_geografica[Regione],Ripartizione_geografica[Ripartizione geografica])</f>
        <v>Nord-est</v>
      </c>
      <c r="J3090">
        <f>_xlfn.XLOOKUP(Comuni[[#This Row],[Regione]],Ripartizione_geografica[Regione],Ripartizione_geografica[Codice Regione])</f>
        <v>5</v>
      </c>
      <c r="K3090">
        <f>_xlfn.XLOOKUP(Comuni[[#This Row],[Regione]],Table_0[Regione],Table_0[Totale])</f>
        <v>2821154</v>
      </c>
      <c r="L3090">
        <f>_xlfn.XLOOKUP(Comuni[[#This Row],[Regione]],Table_0[Regione],Table_0[Guariti])</f>
        <v>2790105</v>
      </c>
      <c r="M3090">
        <f>_xlfn.XLOOKUP(Comuni[[#This Row],[Regione]],Table_0[Regione],Table_0[Deceduti])</f>
        <v>17224</v>
      </c>
      <c r="N3090" s="1">
        <f>(Comuni[[#This Row],[Popolazione2011]]/Comuni[[#This Row],[Ammalati TOT]])*100</f>
        <v>0.18793727673143684</v>
      </c>
      <c r="O3090">
        <f>_xlfn.XLOOKUP(Comuni[[#This Row],[Regione]],Table_0[Regione],Table_0[TOT AREA])</f>
        <v>6168603</v>
      </c>
      <c r="P3090" s="1">
        <f>(Comuni[[#This Row],[Popolazione2011]]/Comuni[[#This Row],[Ammalati AREA]])*100</f>
        <v>8.5951389642030779E-2</v>
      </c>
    </row>
    <row r="3091" spans="1:16" x14ac:dyDescent="0.3">
      <c r="A3091" t="s">
        <v>3117</v>
      </c>
      <c r="B3091" t="s">
        <v>8025</v>
      </c>
      <c r="C3091" t="s">
        <v>3078</v>
      </c>
      <c r="D3091">
        <v>11457</v>
      </c>
      <c r="E3091" s="1">
        <f>(Comuni[[#This Row],[Popolazione2011]]/SUM(D:D))*100</f>
        <v>1.9280428233170634E-2</v>
      </c>
      <c r="F3091">
        <f t="shared" si="48"/>
        <v>4855904</v>
      </c>
      <c r="G3091" s="1">
        <f>(Comuni[[#This Row],[Popolazione2011]]/Comuni[[#This Row],[TOT POP REGIONE ]])*100</f>
        <v>0.23593959023901623</v>
      </c>
      <c r="H3091" t="str">
        <f>IF(Comuni[[#This Row],[Popolazione2011]]&gt;300000,"MAGGIORE","")</f>
        <v/>
      </c>
      <c r="I3091" t="str">
        <f>_xlfn.XLOOKUP(Comuni[[#This Row],[Regione]],Ripartizione_geografica[Regione],Ripartizione_geografica[Ripartizione geografica])</f>
        <v>Nord-est</v>
      </c>
      <c r="J3091">
        <f>_xlfn.XLOOKUP(Comuni[[#This Row],[Regione]],Ripartizione_geografica[Regione],Ripartizione_geografica[Codice Regione])</f>
        <v>5</v>
      </c>
      <c r="K3091">
        <f>_xlfn.XLOOKUP(Comuni[[#This Row],[Regione]],Table_0[Regione],Table_0[Totale])</f>
        <v>2821154</v>
      </c>
      <c r="L3091">
        <f>_xlfn.XLOOKUP(Comuni[[#This Row],[Regione]],Table_0[Regione],Table_0[Guariti])</f>
        <v>2790105</v>
      </c>
      <c r="M3091">
        <f>_xlfn.XLOOKUP(Comuni[[#This Row],[Regione]],Table_0[Regione],Table_0[Deceduti])</f>
        <v>17224</v>
      </c>
      <c r="N3091" s="1">
        <f>(Comuni[[#This Row],[Popolazione2011]]/Comuni[[#This Row],[Ammalati TOT]])*100</f>
        <v>0.40611040730140924</v>
      </c>
      <c r="O3091">
        <f>_xlfn.XLOOKUP(Comuni[[#This Row],[Regione]],Table_0[Regione],Table_0[TOT AREA])</f>
        <v>6168603</v>
      </c>
      <c r="P3091" s="1">
        <f>(Comuni[[#This Row],[Popolazione2011]]/Comuni[[#This Row],[Ammalati AREA]])*100</f>
        <v>0.18573086969610461</v>
      </c>
    </row>
    <row r="3092" spans="1:16" x14ac:dyDescent="0.3">
      <c r="A3092" t="s">
        <v>3118</v>
      </c>
      <c r="B3092" t="s">
        <v>8025</v>
      </c>
      <c r="C3092" t="s">
        <v>3078</v>
      </c>
      <c r="D3092">
        <v>3255</v>
      </c>
      <c r="E3092" s="1">
        <f>(Comuni[[#This Row],[Popolazione2011]]/SUM(D:D))*100</f>
        <v>5.4776812340901126E-3</v>
      </c>
      <c r="F3092">
        <f t="shared" si="48"/>
        <v>4855904</v>
      </c>
      <c r="G3092" s="1">
        <f>(Comuni[[#This Row],[Popolazione2011]]/Comuni[[#This Row],[TOT POP REGIONE ]])*100</f>
        <v>6.7031802935148641E-2</v>
      </c>
      <c r="H3092" t="str">
        <f>IF(Comuni[[#This Row],[Popolazione2011]]&gt;300000,"MAGGIORE","")</f>
        <v/>
      </c>
      <c r="I3092" t="str">
        <f>_xlfn.XLOOKUP(Comuni[[#This Row],[Regione]],Ripartizione_geografica[Regione],Ripartizione_geografica[Ripartizione geografica])</f>
        <v>Nord-est</v>
      </c>
      <c r="J3092">
        <f>_xlfn.XLOOKUP(Comuni[[#This Row],[Regione]],Ripartizione_geografica[Regione],Ripartizione_geografica[Codice Regione])</f>
        <v>5</v>
      </c>
      <c r="K3092">
        <f>_xlfn.XLOOKUP(Comuni[[#This Row],[Regione]],Table_0[Regione],Table_0[Totale])</f>
        <v>2821154</v>
      </c>
      <c r="L3092">
        <f>_xlfn.XLOOKUP(Comuni[[#This Row],[Regione]],Table_0[Regione],Table_0[Guariti])</f>
        <v>2790105</v>
      </c>
      <c r="M3092">
        <f>_xlfn.XLOOKUP(Comuni[[#This Row],[Regione]],Table_0[Regione],Table_0[Deceduti])</f>
        <v>17224</v>
      </c>
      <c r="N3092" s="1">
        <f>(Comuni[[#This Row],[Popolazione2011]]/Comuni[[#This Row],[Ammalati TOT]])*100</f>
        <v>0.11537831681645171</v>
      </c>
      <c r="O3092">
        <f>_xlfn.XLOOKUP(Comuni[[#This Row],[Regione]],Table_0[Regione],Table_0[TOT AREA])</f>
        <v>6168603</v>
      </c>
      <c r="P3092" s="1">
        <f>(Comuni[[#This Row],[Popolazione2011]]/Comuni[[#This Row],[Ammalati AREA]])*100</f>
        <v>5.2767214878311992E-2</v>
      </c>
    </row>
    <row r="3093" spans="1:16" x14ac:dyDescent="0.3">
      <c r="A3093" t="s">
        <v>3119</v>
      </c>
      <c r="B3093" t="s">
        <v>8025</v>
      </c>
      <c r="C3093" t="s">
        <v>3078</v>
      </c>
      <c r="D3093">
        <v>8101</v>
      </c>
      <c r="E3093" s="1">
        <f>(Comuni[[#This Row],[Popolazione2011]]/SUM(D:D))*100</f>
        <v>1.3632779009942858E-2</v>
      </c>
      <c r="F3093">
        <f t="shared" si="48"/>
        <v>4855904</v>
      </c>
      <c r="G3093" s="1">
        <f>(Comuni[[#This Row],[Popolazione2011]]/Comuni[[#This Row],[TOT POP REGIONE ]])*100</f>
        <v>0.16682784503153275</v>
      </c>
      <c r="H3093" t="str">
        <f>IF(Comuni[[#This Row],[Popolazione2011]]&gt;300000,"MAGGIORE","")</f>
        <v/>
      </c>
      <c r="I3093" t="str">
        <f>_xlfn.XLOOKUP(Comuni[[#This Row],[Regione]],Ripartizione_geografica[Regione],Ripartizione_geografica[Ripartizione geografica])</f>
        <v>Nord-est</v>
      </c>
      <c r="J3093">
        <f>_xlfn.XLOOKUP(Comuni[[#This Row],[Regione]],Ripartizione_geografica[Regione],Ripartizione_geografica[Codice Regione])</f>
        <v>5</v>
      </c>
      <c r="K3093">
        <f>_xlfn.XLOOKUP(Comuni[[#This Row],[Regione]],Table_0[Regione],Table_0[Totale])</f>
        <v>2821154</v>
      </c>
      <c r="L3093">
        <f>_xlfn.XLOOKUP(Comuni[[#This Row],[Regione]],Table_0[Regione],Table_0[Guariti])</f>
        <v>2790105</v>
      </c>
      <c r="M3093">
        <f>_xlfn.XLOOKUP(Comuni[[#This Row],[Regione]],Table_0[Regione],Table_0[Deceduti])</f>
        <v>17224</v>
      </c>
      <c r="N3093" s="1">
        <f>(Comuni[[#This Row],[Popolazione2011]]/Comuni[[#This Row],[Ammalati TOT]])*100</f>
        <v>0.28715199524733498</v>
      </c>
      <c r="O3093">
        <f>_xlfn.XLOOKUP(Comuni[[#This Row],[Regione]],Table_0[Regione],Table_0[TOT AREA])</f>
        <v>6168603</v>
      </c>
      <c r="P3093" s="1">
        <f>(Comuni[[#This Row],[Popolazione2011]]/Comuni[[#This Row],[Ammalati AREA]])*100</f>
        <v>0.13132633109960229</v>
      </c>
    </row>
    <row r="3094" spans="1:16" x14ac:dyDescent="0.3">
      <c r="A3094" t="s">
        <v>3120</v>
      </c>
      <c r="B3094" t="s">
        <v>8025</v>
      </c>
      <c r="C3094" t="s">
        <v>3078</v>
      </c>
      <c r="D3094">
        <v>6695</v>
      </c>
      <c r="E3094" s="1">
        <f>(Comuni[[#This Row],[Popolazione2011]]/SUM(D:D))*100</f>
        <v>1.1266689973036346E-2</v>
      </c>
      <c r="F3094">
        <f t="shared" si="48"/>
        <v>4855904</v>
      </c>
      <c r="G3094" s="1">
        <f>(Comuni[[#This Row],[Popolazione2011]]/Comuni[[#This Row],[TOT POP REGIONE ]])*100</f>
        <v>0.13787340112160371</v>
      </c>
      <c r="H3094" t="str">
        <f>IF(Comuni[[#This Row],[Popolazione2011]]&gt;300000,"MAGGIORE","")</f>
        <v/>
      </c>
      <c r="I3094" t="str">
        <f>_xlfn.XLOOKUP(Comuni[[#This Row],[Regione]],Ripartizione_geografica[Regione],Ripartizione_geografica[Ripartizione geografica])</f>
        <v>Nord-est</v>
      </c>
      <c r="J3094">
        <f>_xlfn.XLOOKUP(Comuni[[#This Row],[Regione]],Ripartizione_geografica[Regione],Ripartizione_geografica[Codice Regione])</f>
        <v>5</v>
      </c>
      <c r="K3094">
        <f>_xlfn.XLOOKUP(Comuni[[#This Row],[Regione]],Table_0[Regione],Table_0[Totale])</f>
        <v>2821154</v>
      </c>
      <c r="L3094">
        <f>_xlfn.XLOOKUP(Comuni[[#This Row],[Regione]],Table_0[Regione],Table_0[Guariti])</f>
        <v>2790105</v>
      </c>
      <c r="M3094">
        <f>_xlfn.XLOOKUP(Comuni[[#This Row],[Regione]],Table_0[Regione],Table_0[Deceduti])</f>
        <v>17224</v>
      </c>
      <c r="N3094" s="1">
        <f>(Comuni[[#This Row],[Popolazione2011]]/Comuni[[#This Row],[Ammalati TOT]])*100</f>
        <v>0.23731423382062802</v>
      </c>
      <c r="O3094">
        <f>_xlfn.XLOOKUP(Comuni[[#This Row],[Regione]],Table_0[Regione],Table_0[TOT AREA])</f>
        <v>6168603</v>
      </c>
      <c r="P3094" s="1">
        <f>(Comuni[[#This Row],[Popolazione2011]]/Comuni[[#This Row],[Ammalati AREA]])*100</f>
        <v>0.10853348805231913</v>
      </c>
    </row>
    <row r="3095" spans="1:16" x14ac:dyDescent="0.3">
      <c r="A3095" t="s">
        <v>3121</v>
      </c>
      <c r="B3095" t="s">
        <v>8025</v>
      </c>
      <c r="C3095" t="s">
        <v>3078</v>
      </c>
      <c r="D3095">
        <v>24992</v>
      </c>
      <c r="E3095" s="1">
        <f>(Comuni[[#This Row],[Popolazione2011]]/SUM(D:D))*100</f>
        <v>4.205782162899542E-2</v>
      </c>
      <c r="F3095">
        <f t="shared" si="48"/>
        <v>4855904</v>
      </c>
      <c r="G3095" s="1">
        <f>(Comuni[[#This Row],[Popolazione2011]]/Comuni[[#This Row],[TOT POP REGIONE ]])*100</f>
        <v>0.51467244821973424</v>
      </c>
      <c r="H3095" t="str">
        <f>IF(Comuni[[#This Row],[Popolazione2011]]&gt;300000,"MAGGIORE","")</f>
        <v/>
      </c>
      <c r="I3095" t="str">
        <f>_xlfn.XLOOKUP(Comuni[[#This Row],[Regione]],Ripartizione_geografica[Regione],Ripartizione_geografica[Ripartizione geografica])</f>
        <v>Nord-est</v>
      </c>
      <c r="J3095">
        <f>_xlfn.XLOOKUP(Comuni[[#This Row],[Regione]],Ripartizione_geografica[Regione],Ripartizione_geografica[Codice Regione])</f>
        <v>5</v>
      </c>
      <c r="K3095">
        <f>_xlfn.XLOOKUP(Comuni[[#This Row],[Regione]],Table_0[Regione],Table_0[Totale])</f>
        <v>2821154</v>
      </c>
      <c r="L3095">
        <f>_xlfn.XLOOKUP(Comuni[[#This Row],[Regione]],Table_0[Regione],Table_0[Guariti])</f>
        <v>2790105</v>
      </c>
      <c r="M3095">
        <f>_xlfn.XLOOKUP(Comuni[[#This Row],[Regione]],Table_0[Regione],Table_0[Deceduti])</f>
        <v>17224</v>
      </c>
      <c r="N3095" s="1">
        <f>(Comuni[[#This Row],[Popolazione2011]]/Comuni[[#This Row],[Ammalati TOT]])*100</f>
        <v>0.88587861563034132</v>
      </c>
      <c r="O3095">
        <f>_xlfn.XLOOKUP(Comuni[[#This Row],[Regione]],Table_0[Regione],Table_0[TOT AREA])</f>
        <v>6168603</v>
      </c>
      <c r="P3095" s="1">
        <f>(Comuni[[#This Row],[Popolazione2011]]/Comuni[[#This Row],[Ammalati AREA]])*100</f>
        <v>0.40514845905953101</v>
      </c>
    </row>
    <row r="3096" spans="1:16" x14ac:dyDescent="0.3">
      <c r="A3096" t="s">
        <v>3122</v>
      </c>
      <c r="B3096" t="s">
        <v>8025</v>
      </c>
      <c r="C3096" t="s">
        <v>3078</v>
      </c>
      <c r="D3096">
        <v>3685</v>
      </c>
      <c r="E3096" s="1">
        <f>(Comuni[[#This Row],[Popolazione2011]]/SUM(D:D))*100</f>
        <v>6.2013073264583921E-3</v>
      </c>
      <c r="F3096">
        <f t="shared" si="48"/>
        <v>4855904</v>
      </c>
      <c r="G3096" s="1">
        <f>(Comuni[[#This Row],[Popolazione2011]]/Comuni[[#This Row],[TOT POP REGIONE ]])*100</f>
        <v>7.5887002708455525E-2</v>
      </c>
      <c r="H3096" t="str">
        <f>IF(Comuni[[#This Row],[Popolazione2011]]&gt;300000,"MAGGIORE","")</f>
        <v/>
      </c>
      <c r="I3096" t="str">
        <f>_xlfn.XLOOKUP(Comuni[[#This Row],[Regione]],Ripartizione_geografica[Regione],Ripartizione_geografica[Ripartizione geografica])</f>
        <v>Nord-est</v>
      </c>
      <c r="J3096">
        <f>_xlfn.XLOOKUP(Comuni[[#This Row],[Regione]],Ripartizione_geografica[Regione],Ripartizione_geografica[Codice Regione])</f>
        <v>5</v>
      </c>
      <c r="K3096">
        <f>_xlfn.XLOOKUP(Comuni[[#This Row],[Regione]],Table_0[Regione],Table_0[Totale])</f>
        <v>2821154</v>
      </c>
      <c r="L3096">
        <f>_xlfn.XLOOKUP(Comuni[[#This Row],[Regione]],Table_0[Regione],Table_0[Guariti])</f>
        <v>2790105</v>
      </c>
      <c r="M3096">
        <f>_xlfn.XLOOKUP(Comuni[[#This Row],[Regione]],Table_0[Regione],Table_0[Deceduti])</f>
        <v>17224</v>
      </c>
      <c r="N3096" s="1">
        <f>(Comuni[[#This Row],[Popolazione2011]]/Comuni[[#This Row],[Ammalati TOT]])*100</f>
        <v>0.13062030644197375</v>
      </c>
      <c r="O3096">
        <f>_xlfn.XLOOKUP(Comuni[[#This Row],[Regione]],Table_0[Regione],Table_0[TOT AREA])</f>
        <v>6168603</v>
      </c>
      <c r="P3096" s="1">
        <f>(Comuni[[#This Row],[Popolazione2011]]/Comuni[[#This Row],[Ammalati AREA]])*100</f>
        <v>5.9737999025062889E-2</v>
      </c>
    </row>
    <row r="3097" spans="1:16" x14ac:dyDescent="0.3">
      <c r="A3097" t="s">
        <v>3123</v>
      </c>
      <c r="B3097" t="s">
        <v>8025</v>
      </c>
      <c r="C3097" t="s">
        <v>3078</v>
      </c>
      <c r="D3097">
        <v>3083</v>
      </c>
      <c r="E3097" s="1">
        <f>(Comuni[[#This Row],[Popolazione2011]]/SUM(D:D))*100</f>
        <v>5.1882307971428008E-3</v>
      </c>
      <c r="F3097">
        <f t="shared" si="48"/>
        <v>4855904</v>
      </c>
      <c r="G3097" s="1">
        <f>(Comuni[[#This Row],[Popolazione2011]]/Comuni[[#This Row],[TOT POP REGIONE ]])*100</f>
        <v>6.3489723025825881E-2</v>
      </c>
      <c r="H3097" t="str">
        <f>IF(Comuni[[#This Row],[Popolazione2011]]&gt;300000,"MAGGIORE","")</f>
        <v/>
      </c>
      <c r="I3097" t="str">
        <f>_xlfn.XLOOKUP(Comuni[[#This Row],[Regione]],Ripartizione_geografica[Regione],Ripartizione_geografica[Ripartizione geografica])</f>
        <v>Nord-est</v>
      </c>
      <c r="J3097">
        <f>_xlfn.XLOOKUP(Comuni[[#This Row],[Regione]],Ripartizione_geografica[Regione],Ripartizione_geografica[Codice Regione])</f>
        <v>5</v>
      </c>
      <c r="K3097">
        <f>_xlfn.XLOOKUP(Comuni[[#This Row],[Regione]],Table_0[Regione],Table_0[Totale])</f>
        <v>2821154</v>
      </c>
      <c r="L3097">
        <f>_xlfn.XLOOKUP(Comuni[[#This Row],[Regione]],Table_0[Regione],Table_0[Guariti])</f>
        <v>2790105</v>
      </c>
      <c r="M3097">
        <f>_xlfn.XLOOKUP(Comuni[[#This Row],[Regione]],Table_0[Regione],Table_0[Deceduti])</f>
        <v>17224</v>
      </c>
      <c r="N3097" s="1">
        <f>(Comuni[[#This Row],[Popolazione2011]]/Comuni[[#This Row],[Ammalati TOT]])*100</f>
        <v>0.1092815209662429</v>
      </c>
      <c r="O3097">
        <f>_xlfn.XLOOKUP(Comuni[[#This Row],[Regione]],Table_0[Regione],Table_0[TOT AREA])</f>
        <v>6168603</v>
      </c>
      <c r="P3097" s="1">
        <f>(Comuni[[#This Row],[Popolazione2011]]/Comuni[[#This Row],[Ammalati AREA]])*100</f>
        <v>4.9978901219611634E-2</v>
      </c>
    </row>
    <row r="3098" spans="1:16" x14ac:dyDescent="0.3">
      <c r="A3098" t="s">
        <v>3124</v>
      </c>
      <c r="B3098" t="s">
        <v>8025</v>
      </c>
      <c r="C3098" t="s">
        <v>3078</v>
      </c>
      <c r="D3098">
        <v>2463</v>
      </c>
      <c r="E3098" s="1">
        <f>(Comuni[[#This Row],[Popolazione2011]]/SUM(D:D))*100</f>
        <v>4.1448629430303986E-3</v>
      </c>
      <c r="F3098">
        <f t="shared" si="48"/>
        <v>4855904</v>
      </c>
      <c r="G3098" s="1">
        <f>(Comuni[[#This Row],[Popolazione2011]]/Comuni[[#This Row],[TOT POP REGIONE ]])*100</f>
        <v>5.0721760561988044E-2</v>
      </c>
      <c r="H3098" t="str">
        <f>IF(Comuni[[#This Row],[Popolazione2011]]&gt;300000,"MAGGIORE","")</f>
        <v/>
      </c>
      <c r="I3098" t="str">
        <f>_xlfn.XLOOKUP(Comuni[[#This Row],[Regione]],Ripartizione_geografica[Regione],Ripartizione_geografica[Ripartizione geografica])</f>
        <v>Nord-est</v>
      </c>
      <c r="J3098">
        <f>_xlfn.XLOOKUP(Comuni[[#This Row],[Regione]],Ripartizione_geografica[Regione],Ripartizione_geografica[Codice Regione])</f>
        <v>5</v>
      </c>
      <c r="K3098">
        <f>_xlfn.XLOOKUP(Comuni[[#This Row],[Regione]],Table_0[Regione],Table_0[Totale])</f>
        <v>2821154</v>
      </c>
      <c r="L3098">
        <f>_xlfn.XLOOKUP(Comuni[[#This Row],[Regione]],Table_0[Regione],Table_0[Guariti])</f>
        <v>2790105</v>
      </c>
      <c r="M3098">
        <f>_xlfn.XLOOKUP(Comuni[[#This Row],[Regione]],Table_0[Regione],Table_0[Deceduti])</f>
        <v>17224</v>
      </c>
      <c r="N3098" s="1">
        <f>(Comuni[[#This Row],[Popolazione2011]]/Comuni[[#This Row],[Ammalati TOT]])*100</f>
        <v>8.7304698715490181E-2</v>
      </c>
      <c r="O3098">
        <f>_xlfn.XLOOKUP(Comuni[[#This Row],[Regione]],Table_0[Regione],Table_0[TOT AREA])</f>
        <v>6168603</v>
      </c>
      <c r="P3098" s="1">
        <f>(Comuni[[#This Row],[Popolazione2011]]/Comuni[[#This Row],[Ammalati AREA]])*100</f>
        <v>3.992800314755221E-2</v>
      </c>
    </row>
    <row r="3099" spans="1:16" x14ac:dyDescent="0.3">
      <c r="A3099" t="s">
        <v>3125</v>
      </c>
      <c r="B3099" t="s">
        <v>8025</v>
      </c>
      <c r="C3099" t="s">
        <v>3078</v>
      </c>
      <c r="D3099">
        <v>4667</v>
      </c>
      <c r="E3099" s="1">
        <f>(Comuni[[#This Row],[Popolazione2011]]/SUM(D:D))*100</f>
        <v>7.8538673792622297E-3</v>
      </c>
      <c r="F3099">
        <f t="shared" si="48"/>
        <v>4855904</v>
      </c>
      <c r="G3099" s="1">
        <f>(Comuni[[#This Row],[Popolazione2011]]/Comuni[[#This Row],[TOT POP REGIONE ]])*100</f>
        <v>9.610980777214706E-2</v>
      </c>
      <c r="H3099" t="str">
        <f>IF(Comuni[[#This Row],[Popolazione2011]]&gt;300000,"MAGGIORE","")</f>
        <v/>
      </c>
      <c r="I3099" t="str">
        <f>_xlfn.XLOOKUP(Comuni[[#This Row],[Regione]],Ripartizione_geografica[Regione],Ripartizione_geografica[Ripartizione geografica])</f>
        <v>Nord-est</v>
      </c>
      <c r="J3099">
        <f>_xlfn.XLOOKUP(Comuni[[#This Row],[Regione]],Ripartizione_geografica[Regione],Ripartizione_geografica[Codice Regione])</f>
        <v>5</v>
      </c>
      <c r="K3099">
        <f>_xlfn.XLOOKUP(Comuni[[#This Row],[Regione]],Table_0[Regione],Table_0[Totale])</f>
        <v>2821154</v>
      </c>
      <c r="L3099">
        <f>_xlfn.XLOOKUP(Comuni[[#This Row],[Regione]],Table_0[Regione],Table_0[Guariti])</f>
        <v>2790105</v>
      </c>
      <c r="M3099">
        <f>_xlfn.XLOOKUP(Comuni[[#This Row],[Regione]],Table_0[Regione],Table_0[Deceduti])</f>
        <v>17224</v>
      </c>
      <c r="N3099" s="1">
        <f>(Comuni[[#This Row],[Popolazione2011]]/Comuni[[#This Row],[Ammalati TOT]])*100</f>
        <v>0.16542875716816594</v>
      </c>
      <c r="O3099">
        <f>_xlfn.XLOOKUP(Comuni[[#This Row],[Regione]],Table_0[Regione],Table_0[TOT AREA])</f>
        <v>6168603</v>
      </c>
      <c r="P3099" s="1">
        <f>(Comuni[[#This Row],[Popolazione2011]]/Comuni[[#This Row],[Ammalati AREA]])*100</f>
        <v>7.5657324681131205E-2</v>
      </c>
    </row>
    <row r="3100" spans="1:16" x14ac:dyDescent="0.3">
      <c r="A3100" t="s">
        <v>3126</v>
      </c>
      <c r="B3100" t="s">
        <v>8025</v>
      </c>
      <c r="C3100" t="s">
        <v>3078</v>
      </c>
      <c r="D3100">
        <v>4462</v>
      </c>
      <c r="E3100" s="1">
        <f>(Comuni[[#This Row],[Popolazione2011]]/SUM(D:D))*100</f>
        <v>7.5088828468540961E-3</v>
      </c>
      <c r="F3100">
        <f t="shared" si="48"/>
        <v>4855904</v>
      </c>
      <c r="G3100" s="1">
        <f>(Comuni[[#This Row],[Popolazione2011]]/Comuni[[#This Row],[TOT POP REGIONE ]])*100</f>
        <v>9.188814276394261E-2</v>
      </c>
      <c r="H3100" t="str">
        <f>IF(Comuni[[#This Row],[Popolazione2011]]&gt;300000,"MAGGIORE","")</f>
        <v/>
      </c>
      <c r="I3100" t="str">
        <f>_xlfn.XLOOKUP(Comuni[[#This Row],[Regione]],Ripartizione_geografica[Regione],Ripartizione_geografica[Ripartizione geografica])</f>
        <v>Nord-est</v>
      </c>
      <c r="J3100">
        <f>_xlfn.XLOOKUP(Comuni[[#This Row],[Regione]],Ripartizione_geografica[Regione],Ripartizione_geografica[Codice Regione])</f>
        <v>5</v>
      </c>
      <c r="K3100">
        <f>_xlfn.XLOOKUP(Comuni[[#This Row],[Regione]],Table_0[Regione],Table_0[Totale])</f>
        <v>2821154</v>
      </c>
      <c r="L3100">
        <f>_xlfn.XLOOKUP(Comuni[[#This Row],[Regione]],Table_0[Regione],Table_0[Guariti])</f>
        <v>2790105</v>
      </c>
      <c r="M3100">
        <f>_xlfn.XLOOKUP(Comuni[[#This Row],[Regione]],Table_0[Regione],Table_0[Deceduti])</f>
        <v>17224</v>
      </c>
      <c r="N3100" s="1">
        <f>(Comuni[[#This Row],[Popolazione2011]]/Comuni[[#This Row],[Ammalati TOT]])*100</f>
        <v>0.15816222723041706</v>
      </c>
      <c r="O3100">
        <f>_xlfn.XLOOKUP(Comuni[[#This Row],[Regione]],Table_0[Regione],Table_0[TOT AREA])</f>
        <v>6168603</v>
      </c>
      <c r="P3100" s="1">
        <f>(Comuni[[#This Row],[Popolazione2011]]/Comuni[[#This Row],[Ammalati AREA]])*100</f>
        <v>7.2334043866982528E-2</v>
      </c>
    </row>
    <row r="3101" spans="1:16" x14ac:dyDescent="0.3">
      <c r="A3101" t="s">
        <v>3127</v>
      </c>
      <c r="B3101" t="s">
        <v>8025</v>
      </c>
      <c r="C3101" t="s">
        <v>3078</v>
      </c>
      <c r="D3101">
        <v>8410</v>
      </c>
      <c r="E3101" s="1">
        <f>(Comuni[[#This Row],[Popolazione2011]]/SUM(D:D))*100</f>
        <v>1.4152780085621458E-2</v>
      </c>
      <c r="F3101">
        <f t="shared" si="48"/>
        <v>4855904</v>
      </c>
      <c r="G3101" s="1">
        <f>(Comuni[[#This Row],[Popolazione2011]]/Comuni[[#This Row],[TOT POP REGIONE ]])*100</f>
        <v>0.17319123277560677</v>
      </c>
      <c r="H3101" t="str">
        <f>IF(Comuni[[#This Row],[Popolazione2011]]&gt;300000,"MAGGIORE","")</f>
        <v/>
      </c>
      <c r="I3101" t="str">
        <f>_xlfn.XLOOKUP(Comuni[[#This Row],[Regione]],Ripartizione_geografica[Regione],Ripartizione_geografica[Ripartizione geografica])</f>
        <v>Nord-est</v>
      </c>
      <c r="J3101">
        <f>_xlfn.XLOOKUP(Comuni[[#This Row],[Regione]],Ripartizione_geografica[Regione],Ripartizione_geografica[Codice Regione])</f>
        <v>5</v>
      </c>
      <c r="K3101">
        <f>_xlfn.XLOOKUP(Comuni[[#This Row],[Regione]],Table_0[Regione],Table_0[Totale])</f>
        <v>2821154</v>
      </c>
      <c r="L3101">
        <f>_xlfn.XLOOKUP(Comuni[[#This Row],[Regione]],Table_0[Regione],Table_0[Guariti])</f>
        <v>2790105</v>
      </c>
      <c r="M3101">
        <f>_xlfn.XLOOKUP(Comuni[[#This Row],[Regione]],Table_0[Regione],Table_0[Deceduti])</f>
        <v>17224</v>
      </c>
      <c r="N3101" s="1">
        <f>(Comuni[[#This Row],[Popolazione2011]]/Comuni[[#This Row],[Ammalati TOT]])*100</f>
        <v>0.29810495988521013</v>
      </c>
      <c r="O3101">
        <f>_xlfn.XLOOKUP(Comuni[[#This Row],[Regione]],Table_0[Regione],Table_0[TOT AREA])</f>
        <v>6168603</v>
      </c>
      <c r="P3101" s="1">
        <f>(Comuni[[#This Row],[Popolazione2011]]/Comuni[[#This Row],[Ammalati AREA]])*100</f>
        <v>0.13633556900970933</v>
      </c>
    </row>
    <row r="3102" spans="1:16" x14ac:dyDescent="0.3">
      <c r="A3102" t="s">
        <v>3128</v>
      </c>
      <c r="B3102" t="s">
        <v>8025</v>
      </c>
      <c r="C3102" t="s">
        <v>3078</v>
      </c>
      <c r="D3102">
        <v>7005</v>
      </c>
      <c r="E3102" s="1">
        <f>(Comuni[[#This Row],[Popolazione2011]]/SUM(D:D))*100</f>
        <v>1.1788373900092547E-2</v>
      </c>
      <c r="F3102">
        <f t="shared" si="48"/>
        <v>4855904</v>
      </c>
      <c r="G3102" s="1">
        <f>(Comuni[[#This Row],[Popolazione2011]]/Comuni[[#This Row],[TOT POP REGIONE ]])*100</f>
        <v>0.14425738235352265</v>
      </c>
      <c r="H3102" t="str">
        <f>IF(Comuni[[#This Row],[Popolazione2011]]&gt;300000,"MAGGIORE","")</f>
        <v/>
      </c>
      <c r="I3102" t="str">
        <f>_xlfn.XLOOKUP(Comuni[[#This Row],[Regione]],Ripartizione_geografica[Regione],Ripartizione_geografica[Ripartizione geografica])</f>
        <v>Nord-est</v>
      </c>
      <c r="J3102">
        <f>_xlfn.XLOOKUP(Comuni[[#This Row],[Regione]],Ripartizione_geografica[Regione],Ripartizione_geografica[Codice Regione])</f>
        <v>5</v>
      </c>
      <c r="K3102">
        <f>_xlfn.XLOOKUP(Comuni[[#This Row],[Regione]],Table_0[Regione],Table_0[Totale])</f>
        <v>2821154</v>
      </c>
      <c r="L3102">
        <f>_xlfn.XLOOKUP(Comuni[[#This Row],[Regione]],Table_0[Regione],Table_0[Guariti])</f>
        <v>2790105</v>
      </c>
      <c r="M3102">
        <f>_xlfn.XLOOKUP(Comuni[[#This Row],[Regione]],Table_0[Regione],Table_0[Deceduti])</f>
        <v>17224</v>
      </c>
      <c r="N3102" s="1">
        <f>(Comuni[[#This Row],[Popolazione2011]]/Comuni[[#This Row],[Ammalati TOT]])*100</f>
        <v>0.24830264494600435</v>
      </c>
      <c r="O3102">
        <f>_xlfn.XLOOKUP(Comuni[[#This Row],[Regione]],Table_0[Regione],Table_0[TOT AREA])</f>
        <v>6168603</v>
      </c>
      <c r="P3102" s="1">
        <f>(Comuni[[#This Row],[Popolazione2011]]/Comuni[[#This Row],[Ammalati AREA]])*100</f>
        <v>0.11355893708834887</v>
      </c>
    </row>
    <row r="3103" spans="1:16" x14ac:dyDescent="0.3">
      <c r="A3103" t="s">
        <v>3129</v>
      </c>
      <c r="B3103" t="s">
        <v>8025</v>
      </c>
      <c r="C3103" t="s">
        <v>3078</v>
      </c>
      <c r="D3103">
        <v>16935</v>
      </c>
      <c r="E3103" s="1">
        <f>(Comuni[[#This Row],[Popolazione2011]]/SUM(D:D))*100</f>
        <v>2.8499088079666991E-2</v>
      </c>
      <c r="F3103">
        <f t="shared" si="48"/>
        <v>4855904</v>
      </c>
      <c r="G3103" s="1">
        <f>(Comuni[[#This Row],[Popolazione2011]]/Comuni[[#This Row],[TOT POP REGIONE ]])*100</f>
        <v>0.34875071665337704</v>
      </c>
      <c r="H3103" t="str">
        <f>IF(Comuni[[#This Row],[Popolazione2011]]&gt;300000,"MAGGIORE","")</f>
        <v/>
      </c>
      <c r="I3103" t="str">
        <f>_xlfn.XLOOKUP(Comuni[[#This Row],[Regione]],Ripartizione_geografica[Regione],Ripartizione_geografica[Ripartizione geografica])</f>
        <v>Nord-est</v>
      </c>
      <c r="J3103">
        <f>_xlfn.XLOOKUP(Comuni[[#This Row],[Regione]],Ripartizione_geografica[Regione],Ripartizione_geografica[Codice Regione])</f>
        <v>5</v>
      </c>
      <c r="K3103">
        <f>_xlfn.XLOOKUP(Comuni[[#This Row],[Regione]],Table_0[Regione],Table_0[Totale])</f>
        <v>2821154</v>
      </c>
      <c r="L3103">
        <f>_xlfn.XLOOKUP(Comuni[[#This Row],[Regione]],Table_0[Regione],Table_0[Guariti])</f>
        <v>2790105</v>
      </c>
      <c r="M3103">
        <f>_xlfn.XLOOKUP(Comuni[[#This Row],[Regione]],Table_0[Regione],Table_0[Deceduti])</f>
        <v>17224</v>
      </c>
      <c r="N3103" s="1">
        <f>(Comuni[[#This Row],[Popolazione2011]]/Comuni[[#This Row],[Ammalati TOT]])*100</f>
        <v>0.60028626583305977</v>
      </c>
      <c r="O3103">
        <f>_xlfn.XLOOKUP(Comuni[[#This Row],[Regione]],Table_0[Regione],Table_0[TOT AREA])</f>
        <v>6168603</v>
      </c>
      <c r="P3103" s="1">
        <f>(Comuni[[#This Row],[Popolazione2011]]/Comuni[[#This Row],[Ammalati AREA]])*100</f>
        <v>0.27453541750052646</v>
      </c>
    </row>
    <row r="3104" spans="1:16" x14ac:dyDescent="0.3">
      <c r="A3104" t="s">
        <v>3130</v>
      </c>
      <c r="B3104" t="s">
        <v>8025</v>
      </c>
      <c r="C3104" t="s">
        <v>3078</v>
      </c>
      <c r="D3104">
        <v>8574</v>
      </c>
      <c r="E3104" s="1">
        <f>(Comuni[[#This Row],[Popolazione2011]]/SUM(D:D))*100</f>
        <v>1.4428767711547965E-2</v>
      </c>
      <c r="F3104">
        <f t="shared" si="48"/>
        <v>4855904</v>
      </c>
      <c r="G3104" s="1">
        <f>(Comuni[[#This Row],[Popolazione2011]]/Comuni[[#This Row],[TOT POP REGIONE ]])*100</f>
        <v>0.17656856478217034</v>
      </c>
      <c r="H3104" t="str">
        <f>IF(Comuni[[#This Row],[Popolazione2011]]&gt;300000,"MAGGIORE","")</f>
        <v/>
      </c>
      <c r="I3104" t="str">
        <f>_xlfn.XLOOKUP(Comuni[[#This Row],[Regione]],Ripartizione_geografica[Regione],Ripartizione_geografica[Ripartizione geografica])</f>
        <v>Nord-est</v>
      </c>
      <c r="J3104">
        <f>_xlfn.XLOOKUP(Comuni[[#This Row],[Regione]],Ripartizione_geografica[Regione],Ripartizione_geografica[Codice Regione])</f>
        <v>5</v>
      </c>
      <c r="K3104">
        <f>_xlfn.XLOOKUP(Comuni[[#This Row],[Regione]],Table_0[Regione],Table_0[Totale])</f>
        <v>2821154</v>
      </c>
      <c r="L3104">
        <f>_xlfn.XLOOKUP(Comuni[[#This Row],[Regione]],Table_0[Regione],Table_0[Guariti])</f>
        <v>2790105</v>
      </c>
      <c r="M3104">
        <f>_xlfn.XLOOKUP(Comuni[[#This Row],[Regione]],Table_0[Regione],Table_0[Deceduti])</f>
        <v>17224</v>
      </c>
      <c r="N3104" s="1">
        <f>(Comuni[[#This Row],[Popolazione2011]]/Comuni[[#This Row],[Ammalati TOT]])*100</f>
        <v>0.30391818383540919</v>
      </c>
      <c r="O3104">
        <f>_xlfn.XLOOKUP(Comuni[[#This Row],[Regione]],Table_0[Regione],Table_0[TOT AREA])</f>
        <v>6168603</v>
      </c>
      <c r="P3104" s="1">
        <f>(Comuni[[#This Row],[Popolazione2011]]/Comuni[[#This Row],[Ammalati AREA]])*100</f>
        <v>0.13899419366102828</v>
      </c>
    </row>
    <row r="3105" spans="1:16" x14ac:dyDescent="0.3">
      <c r="A3105" t="s">
        <v>3131</v>
      </c>
      <c r="B3105" t="s">
        <v>8025</v>
      </c>
      <c r="C3105" t="s">
        <v>3078</v>
      </c>
      <c r="D3105">
        <v>3455</v>
      </c>
      <c r="E3105" s="1">
        <f>(Comuni[[#This Row],[Popolazione2011]]/SUM(D:D))*100</f>
        <v>5.8142515096102423E-3</v>
      </c>
      <c r="F3105">
        <f t="shared" si="48"/>
        <v>4855904</v>
      </c>
      <c r="G3105" s="1">
        <f>(Comuni[[#This Row],[Popolazione2011]]/Comuni[[#This Row],[TOT POP REGIONE ]])*100</f>
        <v>7.1150500504128578E-2</v>
      </c>
      <c r="H3105" t="str">
        <f>IF(Comuni[[#This Row],[Popolazione2011]]&gt;300000,"MAGGIORE","")</f>
        <v/>
      </c>
      <c r="I3105" t="str">
        <f>_xlfn.XLOOKUP(Comuni[[#This Row],[Regione]],Ripartizione_geografica[Regione],Ripartizione_geografica[Ripartizione geografica])</f>
        <v>Nord-est</v>
      </c>
      <c r="J3105">
        <f>_xlfn.XLOOKUP(Comuni[[#This Row],[Regione]],Ripartizione_geografica[Regione],Ripartizione_geografica[Codice Regione])</f>
        <v>5</v>
      </c>
      <c r="K3105">
        <f>_xlfn.XLOOKUP(Comuni[[#This Row],[Regione]],Table_0[Regione],Table_0[Totale])</f>
        <v>2821154</v>
      </c>
      <c r="L3105">
        <f>_xlfn.XLOOKUP(Comuni[[#This Row],[Regione]],Table_0[Regione],Table_0[Guariti])</f>
        <v>2790105</v>
      </c>
      <c r="M3105">
        <f>_xlfn.XLOOKUP(Comuni[[#This Row],[Regione]],Table_0[Regione],Table_0[Deceduti])</f>
        <v>17224</v>
      </c>
      <c r="N3105" s="1">
        <f>(Comuni[[#This Row],[Popolazione2011]]/Comuni[[#This Row],[Ammalati TOT]])*100</f>
        <v>0.12246761431669452</v>
      </c>
      <c r="O3105">
        <f>_xlfn.XLOOKUP(Comuni[[#This Row],[Regione]],Table_0[Regione],Table_0[TOT AREA])</f>
        <v>6168603</v>
      </c>
      <c r="P3105" s="1">
        <f>(Comuni[[#This Row],[Popolazione2011]]/Comuni[[#This Row],[Ammalati AREA]])*100</f>
        <v>5.600944006284729E-2</v>
      </c>
    </row>
    <row r="3106" spans="1:16" x14ac:dyDescent="0.3">
      <c r="A3106" t="s">
        <v>3132</v>
      </c>
      <c r="B3106" t="s">
        <v>8025</v>
      </c>
      <c r="C3106" t="s">
        <v>3078</v>
      </c>
      <c r="D3106">
        <v>9427</v>
      </c>
      <c r="E3106" s="1">
        <f>(Comuni[[#This Row],[Popolazione2011]]/SUM(D:D))*100</f>
        <v>1.5864239936641319E-2</v>
      </c>
      <c r="F3106">
        <f t="shared" si="48"/>
        <v>4855904</v>
      </c>
      <c r="G3106" s="1">
        <f>(Comuni[[#This Row],[Popolazione2011]]/Comuni[[#This Row],[TOT POP REGIONE ]])*100</f>
        <v>0.1941348099138698</v>
      </c>
      <c r="H3106" t="str">
        <f>IF(Comuni[[#This Row],[Popolazione2011]]&gt;300000,"MAGGIORE","")</f>
        <v/>
      </c>
      <c r="I3106" t="str">
        <f>_xlfn.XLOOKUP(Comuni[[#This Row],[Regione]],Ripartizione_geografica[Regione],Ripartizione_geografica[Ripartizione geografica])</f>
        <v>Nord-est</v>
      </c>
      <c r="J3106">
        <f>_xlfn.XLOOKUP(Comuni[[#This Row],[Regione]],Ripartizione_geografica[Regione],Ripartizione_geografica[Codice Regione])</f>
        <v>5</v>
      </c>
      <c r="K3106">
        <f>_xlfn.XLOOKUP(Comuni[[#This Row],[Regione]],Table_0[Regione],Table_0[Totale])</f>
        <v>2821154</v>
      </c>
      <c r="L3106">
        <f>_xlfn.XLOOKUP(Comuni[[#This Row],[Regione]],Table_0[Regione],Table_0[Guariti])</f>
        <v>2790105</v>
      </c>
      <c r="M3106">
        <f>_xlfn.XLOOKUP(Comuni[[#This Row],[Regione]],Table_0[Regione],Table_0[Deceduti])</f>
        <v>17224</v>
      </c>
      <c r="N3106" s="1">
        <f>(Comuni[[#This Row],[Popolazione2011]]/Comuni[[#This Row],[Ammalati TOT]])*100</f>
        <v>0.3341540376739448</v>
      </c>
      <c r="O3106">
        <f>_xlfn.XLOOKUP(Comuni[[#This Row],[Regione]],Table_0[Regione],Table_0[TOT AREA])</f>
        <v>6168603</v>
      </c>
      <c r="P3106" s="1">
        <f>(Comuni[[#This Row],[Popolazione2011]]/Comuni[[#This Row],[Ammalati AREA]])*100</f>
        <v>0.15282228407307133</v>
      </c>
    </row>
    <row r="3107" spans="1:16" x14ac:dyDescent="0.3">
      <c r="A3107" t="s">
        <v>3133</v>
      </c>
      <c r="B3107" t="s">
        <v>8025</v>
      </c>
      <c r="C3107" t="s">
        <v>3078</v>
      </c>
      <c r="D3107">
        <v>1284</v>
      </c>
      <c r="E3107" s="1">
        <f>(Comuni[[#This Row],[Popolazione2011]]/SUM(D:D))*100</f>
        <v>2.1607811688392335E-3</v>
      </c>
      <c r="F3107">
        <f t="shared" si="48"/>
        <v>4855904</v>
      </c>
      <c r="G3107" s="1">
        <f>(Comuni[[#This Row],[Popolazione2011]]/Comuni[[#This Row],[TOT POP REGIONE ]])*100</f>
        <v>2.644203839285126E-2</v>
      </c>
      <c r="H3107" t="str">
        <f>IF(Comuni[[#This Row],[Popolazione2011]]&gt;300000,"MAGGIORE","")</f>
        <v/>
      </c>
      <c r="I3107" t="str">
        <f>_xlfn.XLOOKUP(Comuni[[#This Row],[Regione]],Ripartizione_geografica[Regione],Ripartizione_geografica[Ripartizione geografica])</f>
        <v>Nord-est</v>
      </c>
      <c r="J3107">
        <f>_xlfn.XLOOKUP(Comuni[[#This Row],[Regione]],Ripartizione_geografica[Regione],Ripartizione_geografica[Codice Regione])</f>
        <v>5</v>
      </c>
      <c r="K3107">
        <f>_xlfn.XLOOKUP(Comuni[[#This Row],[Regione]],Table_0[Regione],Table_0[Totale])</f>
        <v>2821154</v>
      </c>
      <c r="L3107">
        <f>_xlfn.XLOOKUP(Comuni[[#This Row],[Regione]],Table_0[Regione],Table_0[Guariti])</f>
        <v>2790105</v>
      </c>
      <c r="M3107">
        <f>_xlfn.XLOOKUP(Comuni[[#This Row],[Regione]],Table_0[Regione],Table_0[Deceduti])</f>
        <v>17224</v>
      </c>
      <c r="N3107" s="1">
        <f>(Comuni[[#This Row],[Popolazione2011]]/Comuni[[#This Row],[Ammalati TOT]])*100</f>
        <v>4.551328995155883E-2</v>
      </c>
      <c r="O3107">
        <f>_xlfn.XLOOKUP(Comuni[[#This Row],[Regione]],Table_0[Regione],Table_0[TOT AREA])</f>
        <v>6168603</v>
      </c>
      <c r="P3107" s="1">
        <f>(Comuni[[#This Row],[Popolazione2011]]/Comuni[[#This Row],[Ammalati AREA]])*100</f>
        <v>2.0815085684716621E-2</v>
      </c>
    </row>
    <row r="3108" spans="1:16" x14ac:dyDescent="0.3">
      <c r="A3108" t="s">
        <v>3134</v>
      </c>
      <c r="B3108" t="s">
        <v>8025</v>
      </c>
      <c r="C3108" t="s">
        <v>3078</v>
      </c>
      <c r="D3108">
        <v>2893</v>
      </c>
      <c r="E3108" s="1">
        <f>(Comuni[[#This Row],[Popolazione2011]]/SUM(D:D))*100</f>
        <v>4.8684890353986772E-3</v>
      </c>
      <c r="F3108">
        <f t="shared" si="48"/>
        <v>4855904</v>
      </c>
      <c r="G3108" s="1">
        <f>(Comuni[[#This Row],[Popolazione2011]]/Comuni[[#This Row],[TOT POP REGIONE ]])*100</f>
        <v>5.9576960335294929E-2</v>
      </c>
      <c r="H3108" t="str">
        <f>IF(Comuni[[#This Row],[Popolazione2011]]&gt;300000,"MAGGIORE","")</f>
        <v/>
      </c>
      <c r="I3108" t="str">
        <f>_xlfn.XLOOKUP(Comuni[[#This Row],[Regione]],Ripartizione_geografica[Regione],Ripartizione_geografica[Ripartizione geografica])</f>
        <v>Nord-est</v>
      </c>
      <c r="J3108">
        <f>_xlfn.XLOOKUP(Comuni[[#This Row],[Regione]],Ripartizione_geografica[Regione],Ripartizione_geografica[Codice Regione])</f>
        <v>5</v>
      </c>
      <c r="K3108">
        <f>_xlfn.XLOOKUP(Comuni[[#This Row],[Regione]],Table_0[Regione],Table_0[Totale])</f>
        <v>2821154</v>
      </c>
      <c r="L3108">
        <f>_xlfn.XLOOKUP(Comuni[[#This Row],[Regione]],Table_0[Regione],Table_0[Guariti])</f>
        <v>2790105</v>
      </c>
      <c r="M3108">
        <f>_xlfn.XLOOKUP(Comuni[[#This Row],[Regione]],Table_0[Regione],Table_0[Deceduti])</f>
        <v>17224</v>
      </c>
      <c r="N3108" s="1">
        <f>(Comuni[[#This Row],[Popolazione2011]]/Comuni[[#This Row],[Ammalati TOT]])*100</f>
        <v>0.10254668834101223</v>
      </c>
      <c r="O3108">
        <f>_xlfn.XLOOKUP(Comuni[[#This Row],[Regione]],Table_0[Regione],Table_0[TOT AREA])</f>
        <v>6168603</v>
      </c>
      <c r="P3108" s="1">
        <f>(Comuni[[#This Row],[Popolazione2011]]/Comuni[[#This Row],[Ammalati AREA]])*100</f>
        <v>4.6898787294303107E-2</v>
      </c>
    </row>
    <row r="3109" spans="1:16" x14ac:dyDescent="0.3">
      <c r="A3109" t="s">
        <v>3135</v>
      </c>
      <c r="B3109" t="s">
        <v>8025</v>
      </c>
      <c r="C3109" t="s">
        <v>3078</v>
      </c>
      <c r="D3109">
        <v>16326</v>
      </c>
      <c r="E3109" s="1">
        <f>(Comuni[[#This Row],[Popolazione2011]]/SUM(D:D))*100</f>
        <v>2.7474231590708199E-2</v>
      </c>
      <c r="F3109">
        <f t="shared" si="48"/>
        <v>4855904</v>
      </c>
      <c r="G3109" s="1">
        <f>(Comuni[[#This Row],[Popolazione2011]]/Comuni[[#This Row],[TOT POP REGIONE ]])*100</f>
        <v>0.33620928255583304</v>
      </c>
      <c r="H3109" t="str">
        <f>IF(Comuni[[#This Row],[Popolazione2011]]&gt;300000,"MAGGIORE","")</f>
        <v/>
      </c>
      <c r="I3109" t="str">
        <f>_xlfn.XLOOKUP(Comuni[[#This Row],[Regione]],Ripartizione_geografica[Regione],Ripartizione_geografica[Ripartizione geografica])</f>
        <v>Nord-est</v>
      </c>
      <c r="J3109">
        <f>_xlfn.XLOOKUP(Comuni[[#This Row],[Regione]],Ripartizione_geografica[Regione],Ripartizione_geografica[Codice Regione])</f>
        <v>5</v>
      </c>
      <c r="K3109">
        <f>_xlfn.XLOOKUP(Comuni[[#This Row],[Regione]],Table_0[Regione],Table_0[Totale])</f>
        <v>2821154</v>
      </c>
      <c r="L3109">
        <f>_xlfn.XLOOKUP(Comuni[[#This Row],[Regione]],Table_0[Regione],Table_0[Guariti])</f>
        <v>2790105</v>
      </c>
      <c r="M3109">
        <f>_xlfn.XLOOKUP(Comuni[[#This Row],[Regione]],Table_0[Regione],Table_0[Deceduti])</f>
        <v>17224</v>
      </c>
      <c r="N3109" s="1">
        <f>(Comuni[[#This Row],[Popolazione2011]]/Comuni[[#This Row],[Ammalati TOT]])*100</f>
        <v>0.5786993549448205</v>
      </c>
      <c r="O3109">
        <f>_xlfn.XLOOKUP(Comuni[[#This Row],[Regione]],Table_0[Regione],Table_0[TOT AREA])</f>
        <v>6168603</v>
      </c>
      <c r="P3109" s="1">
        <f>(Comuni[[#This Row],[Popolazione2011]]/Comuni[[#This Row],[Ammalati AREA]])*100</f>
        <v>0.26466284181361649</v>
      </c>
    </row>
    <row r="3110" spans="1:16" x14ac:dyDescent="0.3">
      <c r="A3110" t="s">
        <v>3136</v>
      </c>
      <c r="B3110" t="s">
        <v>8025</v>
      </c>
      <c r="C3110" t="s">
        <v>3078</v>
      </c>
      <c r="D3110">
        <v>9598</v>
      </c>
      <c r="E3110" s="1">
        <f>(Comuni[[#This Row],[Popolazione2011]]/SUM(D:D))*100</f>
        <v>1.6152007522211027E-2</v>
      </c>
      <c r="F3110">
        <f t="shared" si="48"/>
        <v>4855904</v>
      </c>
      <c r="G3110" s="1">
        <f>(Comuni[[#This Row],[Popolazione2011]]/Comuni[[#This Row],[TOT POP REGIONE ]])*100</f>
        <v>0.19765629633534768</v>
      </c>
      <c r="H3110" t="str">
        <f>IF(Comuni[[#This Row],[Popolazione2011]]&gt;300000,"MAGGIORE","")</f>
        <v/>
      </c>
      <c r="I3110" t="str">
        <f>_xlfn.XLOOKUP(Comuni[[#This Row],[Regione]],Ripartizione_geografica[Regione],Ripartizione_geografica[Ripartizione geografica])</f>
        <v>Nord-est</v>
      </c>
      <c r="J3110">
        <f>_xlfn.XLOOKUP(Comuni[[#This Row],[Regione]],Ripartizione_geografica[Regione],Ripartizione_geografica[Codice Regione])</f>
        <v>5</v>
      </c>
      <c r="K3110">
        <f>_xlfn.XLOOKUP(Comuni[[#This Row],[Regione]],Table_0[Regione],Table_0[Totale])</f>
        <v>2821154</v>
      </c>
      <c r="L3110">
        <f>_xlfn.XLOOKUP(Comuni[[#This Row],[Regione]],Table_0[Regione],Table_0[Guariti])</f>
        <v>2790105</v>
      </c>
      <c r="M3110">
        <f>_xlfn.XLOOKUP(Comuni[[#This Row],[Regione]],Table_0[Regione],Table_0[Deceduti])</f>
        <v>17224</v>
      </c>
      <c r="N3110" s="1">
        <f>(Comuni[[#This Row],[Popolazione2011]]/Comuni[[#This Row],[Ammalati TOT]])*100</f>
        <v>0.34021538703665238</v>
      </c>
      <c r="O3110">
        <f>_xlfn.XLOOKUP(Comuni[[#This Row],[Regione]],Table_0[Regione],Table_0[TOT AREA])</f>
        <v>6168603</v>
      </c>
      <c r="P3110" s="1">
        <f>(Comuni[[#This Row],[Popolazione2011]]/Comuni[[#This Row],[Ammalati AREA]])*100</f>
        <v>0.15559438660584901</v>
      </c>
    </row>
    <row r="3111" spans="1:16" x14ac:dyDescent="0.3">
      <c r="A3111" t="s">
        <v>3137</v>
      </c>
      <c r="B3111" t="s">
        <v>8025</v>
      </c>
      <c r="C3111" t="s">
        <v>3078</v>
      </c>
      <c r="D3111">
        <v>7064</v>
      </c>
      <c r="E3111" s="1">
        <f>(Comuni[[#This Row],[Popolazione2011]]/SUM(D:D))*100</f>
        <v>1.1887662131370985E-2</v>
      </c>
      <c r="F3111">
        <f t="shared" si="48"/>
        <v>4855904</v>
      </c>
      <c r="G3111" s="1">
        <f>(Comuni[[#This Row],[Popolazione2011]]/Comuni[[#This Row],[TOT POP REGIONE ]])*100</f>
        <v>0.14547239813637172</v>
      </c>
      <c r="H3111" t="str">
        <f>IF(Comuni[[#This Row],[Popolazione2011]]&gt;300000,"MAGGIORE","")</f>
        <v/>
      </c>
      <c r="I3111" t="str">
        <f>_xlfn.XLOOKUP(Comuni[[#This Row],[Regione]],Ripartizione_geografica[Regione],Ripartizione_geografica[Ripartizione geografica])</f>
        <v>Nord-est</v>
      </c>
      <c r="J3111">
        <f>_xlfn.XLOOKUP(Comuni[[#This Row],[Regione]],Ripartizione_geografica[Regione],Ripartizione_geografica[Codice Regione])</f>
        <v>5</v>
      </c>
      <c r="K3111">
        <f>_xlfn.XLOOKUP(Comuni[[#This Row],[Regione]],Table_0[Regione],Table_0[Totale])</f>
        <v>2821154</v>
      </c>
      <c r="L3111">
        <f>_xlfn.XLOOKUP(Comuni[[#This Row],[Regione]],Table_0[Regione],Table_0[Guariti])</f>
        <v>2790105</v>
      </c>
      <c r="M3111">
        <f>_xlfn.XLOOKUP(Comuni[[#This Row],[Regione]],Table_0[Regione],Table_0[Deceduti])</f>
        <v>17224</v>
      </c>
      <c r="N3111" s="1">
        <f>(Comuni[[#This Row],[Popolazione2011]]/Comuni[[#This Row],[Ammalati TOT]])*100</f>
        <v>0.25039398770857602</v>
      </c>
      <c r="O3111">
        <f>_xlfn.XLOOKUP(Comuni[[#This Row],[Regione]],Table_0[Regione],Table_0[TOT AREA])</f>
        <v>6168603</v>
      </c>
      <c r="P3111" s="1">
        <f>(Comuni[[#This Row],[Popolazione2011]]/Comuni[[#This Row],[Ammalati AREA]])*100</f>
        <v>0.11451539351778678</v>
      </c>
    </row>
    <row r="3112" spans="1:16" x14ac:dyDescent="0.3">
      <c r="A3112" t="s">
        <v>3138</v>
      </c>
      <c r="B3112" t="s">
        <v>8025</v>
      </c>
      <c r="C3112" t="s">
        <v>3078</v>
      </c>
      <c r="D3112">
        <v>2564</v>
      </c>
      <c r="E3112" s="1">
        <f>(Comuni[[#This Row],[Popolazione2011]]/SUM(D:D))*100</f>
        <v>4.3148309321680645E-3</v>
      </c>
      <c r="F3112">
        <f t="shared" si="48"/>
        <v>4855904</v>
      </c>
      <c r="G3112" s="1">
        <f>(Comuni[[#This Row],[Popolazione2011]]/Comuni[[#This Row],[TOT POP REGIONE ]])*100</f>
        <v>5.2801702834322922E-2</v>
      </c>
      <c r="H3112" t="str">
        <f>IF(Comuni[[#This Row],[Popolazione2011]]&gt;300000,"MAGGIORE","")</f>
        <v/>
      </c>
      <c r="I3112" t="str">
        <f>_xlfn.XLOOKUP(Comuni[[#This Row],[Regione]],Ripartizione_geografica[Regione],Ripartizione_geografica[Ripartizione geografica])</f>
        <v>Nord-est</v>
      </c>
      <c r="J3112">
        <f>_xlfn.XLOOKUP(Comuni[[#This Row],[Regione]],Ripartizione_geografica[Regione],Ripartizione_geografica[Codice Regione])</f>
        <v>5</v>
      </c>
      <c r="K3112">
        <f>_xlfn.XLOOKUP(Comuni[[#This Row],[Regione]],Table_0[Regione],Table_0[Totale])</f>
        <v>2821154</v>
      </c>
      <c r="L3112">
        <f>_xlfn.XLOOKUP(Comuni[[#This Row],[Regione]],Table_0[Regione],Table_0[Guariti])</f>
        <v>2790105</v>
      </c>
      <c r="M3112">
        <f>_xlfn.XLOOKUP(Comuni[[#This Row],[Regione]],Table_0[Regione],Table_0[Deceduti])</f>
        <v>17224</v>
      </c>
      <c r="N3112" s="1">
        <f>(Comuni[[#This Row],[Popolazione2011]]/Comuni[[#This Row],[Ammalati TOT]])*100</f>
        <v>9.0884793953112802E-2</v>
      </c>
      <c r="O3112">
        <f>_xlfn.XLOOKUP(Comuni[[#This Row],[Regione]],Table_0[Regione],Table_0[TOT AREA])</f>
        <v>6168603</v>
      </c>
      <c r="P3112" s="1">
        <f>(Comuni[[#This Row],[Popolazione2011]]/Comuni[[#This Row],[Ammalati AREA]])*100</f>
        <v>4.1565326865742533E-2</v>
      </c>
    </row>
    <row r="3113" spans="1:16" x14ac:dyDescent="0.3">
      <c r="A3113" t="s">
        <v>3139</v>
      </c>
      <c r="B3113" t="s">
        <v>8025</v>
      </c>
      <c r="C3113" t="s">
        <v>3078</v>
      </c>
      <c r="D3113">
        <v>2127</v>
      </c>
      <c r="E3113" s="1">
        <f>(Comuni[[#This Row],[Popolazione2011]]/SUM(D:D))*100</f>
        <v>3.5794248801565808E-3</v>
      </c>
      <c r="F3113">
        <f t="shared" si="48"/>
        <v>4855904</v>
      </c>
      <c r="G3113" s="1">
        <f>(Comuni[[#This Row],[Popolazione2011]]/Comuni[[#This Row],[TOT POP REGIONE ]])*100</f>
        <v>4.3802348646101733E-2</v>
      </c>
      <c r="H3113" t="str">
        <f>IF(Comuni[[#This Row],[Popolazione2011]]&gt;300000,"MAGGIORE","")</f>
        <v/>
      </c>
      <c r="I3113" t="str">
        <f>_xlfn.XLOOKUP(Comuni[[#This Row],[Regione]],Ripartizione_geografica[Regione],Ripartizione_geografica[Ripartizione geografica])</f>
        <v>Nord-est</v>
      </c>
      <c r="J3113">
        <f>_xlfn.XLOOKUP(Comuni[[#This Row],[Regione]],Ripartizione_geografica[Regione],Ripartizione_geografica[Codice Regione])</f>
        <v>5</v>
      </c>
      <c r="K3113">
        <f>_xlfn.XLOOKUP(Comuni[[#This Row],[Regione]],Table_0[Regione],Table_0[Totale])</f>
        <v>2821154</v>
      </c>
      <c r="L3113">
        <f>_xlfn.XLOOKUP(Comuni[[#This Row],[Regione]],Table_0[Regione],Table_0[Guariti])</f>
        <v>2790105</v>
      </c>
      <c r="M3113">
        <f>_xlfn.XLOOKUP(Comuni[[#This Row],[Regione]],Table_0[Regione],Table_0[Deceduti])</f>
        <v>17224</v>
      </c>
      <c r="N3113" s="1">
        <f>(Comuni[[#This Row],[Popolazione2011]]/Comuni[[#This Row],[Ammalati TOT]])*100</f>
        <v>7.5394678915082267E-2</v>
      </c>
      <c r="O3113">
        <f>_xlfn.XLOOKUP(Comuni[[#This Row],[Regione]],Table_0[Regione],Table_0[TOT AREA])</f>
        <v>6168603</v>
      </c>
      <c r="P3113" s="1">
        <f>(Comuni[[#This Row],[Popolazione2011]]/Comuni[[#This Row],[Ammalati AREA]])*100</f>
        <v>3.4481064837532903E-2</v>
      </c>
    </row>
    <row r="3114" spans="1:16" x14ac:dyDescent="0.3">
      <c r="A3114" t="s">
        <v>3140</v>
      </c>
      <c r="B3114" t="s">
        <v>8025</v>
      </c>
      <c r="C3114" t="s">
        <v>3078</v>
      </c>
      <c r="D3114">
        <v>3726</v>
      </c>
      <c r="E3114" s="1">
        <f>(Comuni[[#This Row],[Popolazione2011]]/SUM(D:D))*100</f>
        <v>6.2703042329400188E-3</v>
      </c>
      <c r="F3114">
        <f t="shared" si="48"/>
        <v>4855904</v>
      </c>
      <c r="G3114" s="1">
        <f>(Comuni[[#This Row],[Popolazione2011]]/Comuni[[#This Row],[TOT POP REGIONE ]])*100</f>
        <v>7.673133571009641E-2</v>
      </c>
      <c r="H3114" t="str">
        <f>IF(Comuni[[#This Row],[Popolazione2011]]&gt;300000,"MAGGIORE","")</f>
        <v/>
      </c>
      <c r="I3114" t="str">
        <f>_xlfn.XLOOKUP(Comuni[[#This Row],[Regione]],Ripartizione_geografica[Regione],Ripartizione_geografica[Ripartizione geografica])</f>
        <v>Nord-est</v>
      </c>
      <c r="J3114">
        <f>_xlfn.XLOOKUP(Comuni[[#This Row],[Regione]],Ripartizione_geografica[Regione],Ripartizione_geografica[Codice Regione])</f>
        <v>5</v>
      </c>
      <c r="K3114">
        <f>_xlfn.XLOOKUP(Comuni[[#This Row],[Regione]],Table_0[Regione],Table_0[Totale])</f>
        <v>2821154</v>
      </c>
      <c r="L3114">
        <f>_xlfn.XLOOKUP(Comuni[[#This Row],[Regione]],Table_0[Regione],Table_0[Guariti])</f>
        <v>2790105</v>
      </c>
      <c r="M3114">
        <f>_xlfn.XLOOKUP(Comuni[[#This Row],[Regione]],Table_0[Regione],Table_0[Deceduti])</f>
        <v>17224</v>
      </c>
      <c r="N3114" s="1">
        <f>(Comuni[[#This Row],[Popolazione2011]]/Comuni[[#This Row],[Ammalati TOT]])*100</f>
        <v>0.13207361242952353</v>
      </c>
      <c r="O3114">
        <f>_xlfn.XLOOKUP(Comuni[[#This Row],[Regione]],Table_0[Regione],Table_0[TOT AREA])</f>
        <v>6168603</v>
      </c>
      <c r="P3114" s="1">
        <f>(Comuni[[#This Row],[Popolazione2011]]/Comuni[[#This Row],[Ammalati AREA]])*100</f>
        <v>6.0402655187892625E-2</v>
      </c>
    </row>
    <row r="3115" spans="1:16" x14ac:dyDescent="0.3">
      <c r="A3115" t="s">
        <v>3141</v>
      </c>
      <c r="B3115" t="s">
        <v>8025</v>
      </c>
      <c r="C3115" t="s">
        <v>3078</v>
      </c>
      <c r="D3115">
        <v>6179</v>
      </c>
      <c r="E3115" s="1">
        <f>(Comuni[[#This Row],[Popolazione2011]]/SUM(D:D))*100</f>
        <v>1.039833866219441E-2</v>
      </c>
      <c r="F3115">
        <f t="shared" si="48"/>
        <v>4855904</v>
      </c>
      <c r="G3115" s="1">
        <f>(Comuni[[#This Row],[Popolazione2011]]/Comuni[[#This Row],[TOT POP REGIONE ]])*100</f>
        <v>0.12724716139363546</v>
      </c>
      <c r="H3115" t="str">
        <f>IF(Comuni[[#This Row],[Popolazione2011]]&gt;300000,"MAGGIORE","")</f>
        <v/>
      </c>
      <c r="I3115" t="str">
        <f>_xlfn.XLOOKUP(Comuni[[#This Row],[Regione]],Ripartizione_geografica[Regione],Ripartizione_geografica[Ripartizione geografica])</f>
        <v>Nord-est</v>
      </c>
      <c r="J3115">
        <f>_xlfn.XLOOKUP(Comuni[[#This Row],[Regione]],Ripartizione_geografica[Regione],Ripartizione_geografica[Codice Regione])</f>
        <v>5</v>
      </c>
      <c r="K3115">
        <f>_xlfn.XLOOKUP(Comuni[[#This Row],[Regione]],Table_0[Regione],Table_0[Totale])</f>
        <v>2821154</v>
      </c>
      <c r="L3115">
        <f>_xlfn.XLOOKUP(Comuni[[#This Row],[Regione]],Table_0[Regione],Table_0[Guariti])</f>
        <v>2790105</v>
      </c>
      <c r="M3115">
        <f>_xlfn.XLOOKUP(Comuni[[#This Row],[Regione]],Table_0[Regione],Table_0[Deceduti])</f>
        <v>17224</v>
      </c>
      <c r="N3115" s="1">
        <f>(Comuni[[#This Row],[Popolazione2011]]/Comuni[[#This Row],[Ammalati TOT]])*100</f>
        <v>0.21902384627000157</v>
      </c>
      <c r="O3115">
        <f>_xlfn.XLOOKUP(Comuni[[#This Row],[Regione]],Table_0[Regione],Table_0[TOT AREA])</f>
        <v>6168603</v>
      </c>
      <c r="P3115" s="1">
        <f>(Comuni[[#This Row],[Popolazione2011]]/Comuni[[#This Row],[Ammalati AREA]])*100</f>
        <v>0.10016854707621807</v>
      </c>
    </row>
    <row r="3116" spans="1:16" x14ac:dyDescent="0.3">
      <c r="A3116" t="s">
        <v>3142</v>
      </c>
      <c r="B3116" t="s">
        <v>8025</v>
      </c>
      <c r="C3116" t="s">
        <v>3078</v>
      </c>
      <c r="D3116">
        <v>2740</v>
      </c>
      <c r="E3116" s="1">
        <f>(Comuni[[#This Row],[Popolazione2011]]/SUM(D:D))*100</f>
        <v>4.6110127746257787E-3</v>
      </c>
      <c r="F3116">
        <f t="shared" si="48"/>
        <v>4855904</v>
      </c>
      <c r="G3116" s="1">
        <f>(Comuni[[#This Row],[Popolazione2011]]/Comuni[[#This Row],[TOT POP REGIONE ]])*100</f>
        <v>5.6426156695025272E-2</v>
      </c>
      <c r="H3116" t="str">
        <f>IF(Comuni[[#This Row],[Popolazione2011]]&gt;300000,"MAGGIORE","")</f>
        <v/>
      </c>
      <c r="I3116" t="str">
        <f>_xlfn.XLOOKUP(Comuni[[#This Row],[Regione]],Ripartizione_geografica[Regione],Ripartizione_geografica[Ripartizione geografica])</f>
        <v>Nord-est</v>
      </c>
      <c r="J3116">
        <f>_xlfn.XLOOKUP(Comuni[[#This Row],[Regione]],Ripartizione_geografica[Regione],Ripartizione_geografica[Codice Regione])</f>
        <v>5</v>
      </c>
      <c r="K3116">
        <f>_xlfn.XLOOKUP(Comuni[[#This Row],[Regione]],Table_0[Regione],Table_0[Totale])</f>
        <v>2821154</v>
      </c>
      <c r="L3116">
        <f>_xlfn.XLOOKUP(Comuni[[#This Row],[Regione]],Table_0[Regione],Table_0[Guariti])</f>
        <v>2790105</v>
      </c>
      <c r="M3116">
        <f>_xlfn.XLOOKUP(Comuni[[#This Row],[Regione]],Table_0[Regione],Table_0[Deceduti])</f>
        <v>17224</v>
      </c>
      <c r="N3116" s="1">
        <f>(Comuni[[#This Row],[Popolazione2011]]/Comuni[[#This Row],[Ammalati TOT]])*100</f>
        <v>9.7123375753326482E-2</v>
      </c>
      <c r="O3116">
        <f>_xlfn.XLOOKUP(Comuni[[#This Row],[Regione]],Table_0[Regione],Table_0[TOT AREA])</f>
        <v>6168603</v>
      </c>
      <c r="P3116" s="1">
        <f>(Comuni[[#This Row],[Popolazione2011]]/Comuni[[#This Row],[Ammalati AREA]])*100</f>
        <v>4.44184850281336E-2</v>
      </c>
    </row>
    <row r="3117" spans="1:16" x14ac:dyDescent="0.3">
      <c r="A3117" t="s">
        <v>3143</v>
      </c>
      <c r="B3117" t="s">
        <v>8025</v>
      </c>
      <c r="C3117" t="s">
        <v>3078</v>
      </c>
      <c r="D3117">
        <v>1541</v>
      </c>
      <c r="E3117" s="1">
        <f>(Comuni[[#This Row],[Popolazione2011]]/SUM(D:D))*100</f>
        <v>2.5932739728826001E-3</v>
      </c>
      <c r="F3117">
        <f t="shared" si="48"/>
        <v>4855904</v>
      </c>
      <c r="G3117" s="1">
        <f>(Comuni[[#This Row],[Popolazione2011]]/Comuni[[#This Row],[TOT POP REGIONE ]])*100</f>
        <v>3.1734564768990496E-2</v>
      </c>
      <c r="H3117" t="str">
        <f>IF(Comuni[[#This Row],[Popolazione2011]]&gt;300000,"MAGGIORE","")</f>
        <v/>
      </c>
      <c r="I3117" t="str">
        <f>_xlfn.XLOOKUP(Comuni[[#This Row],[Regione]],Ripartizione_geografica[Regione],Ripartizione_geografica[Ripartizione geografica])</f>
        <v>Nord-est</v>
      </c>
      <c r="J3117">
        <f>_xlfn.XLOOKUP(Comuni[[#This Row],[Regione]],Ripartizione_geografica[Regione],Ripartizione_geografica[Codice Regione])</f>
        <v>5</v>
      </c>
      <c r="K3117">
        <f>_xlfn.XLOOKUP(Comuni[[#This Row],[Regione]],Table_0[Regione],Table_0[Totale])</f>
        <v>2821154</v>
      </c>
      <c r="L3117">
        <f>_xlfn.XLOOKUP(Comuni[[#This Row],[Regione]],Table_0[Regione],Table_0[Guariti])</f>
        <v>2790105</v>
      </c>
      <c r="M3117">
        <f>_xlfn.XLOOKUP(Comuni[[#This Row],[Regione]],Table_0[Regione],Table_0[Deceduti])</f>
        <v>17224</v>
      </c>
      <c r="N3117" s="1">
        <f>(Comuni[[#This Row],[Popolazione2011]]/Comuni[[#This Row],[Ammalati TOT]])*100</f>
        <v>5.4623037239370842E-2</v>
      </c>
      <c r="O3117">
        <f>_xlfn.XLOOKUP(Comuni[[#This Row],[Regione]],Table_0[Regione],Table_0[TOT AREA])</f>
        <v>6168603</v>
      </c>
      <c r="P3117" s="1">
        <f>(Comuni[[#This Row],[Popolazione2011]]/Comuni[[#This Row],[Ammalati AREA]])*100</f>
        <v>2.4981345046844482E-2</v>
      </c>
    </row>
    <row r="3118" spans="1:16" x14ac:dyDescent="0.3">
      <c r="A3118" t="s">
        <v>3144</v>
      </c>
      <c r="B3118" t="s">
        <v>8025</v>
      </c>
      <c r="C3118" t="s">
        <v>3078</v>
      </c>
      <c r="D3118">
        <v>2127</v>
      </c>
      <c r="E3118" s="1">
        <f>(Comuni[[#This Row],[Popolazione2011]]/SUM(D:D))*100</f>
        <v>3.5794248801565808E-3</v>
      </c>
      <c r="F3118">
        <f t="shared" si="48"/>
        <v>4855904</v>
      </c>
      <c r="G3118" s="1">
        <f>(Comuni[[#This Row],[Popolazione2011]]/Comuni[[#This Row],[TOT POP REGIONE ]])*100</f>
        <v>4.3802348646101733E-2</v>
      </c>
      <c r="H3118" t="str">
        <f>IF(Comuni[[#This Row],[Popolazione2011]]&gt;300000,"MAGGIORE","")</f>
        <v/>
      </c>
      <c r="I3118" t="str">
        <f>_xlfn.XLOOKUP(Comuni[[#This Row],[Regione]],Ripartizione_geografica[Regione],Ripartizione_geografica[Ripartizione geografica])</f>
        <v>Nord-est</v>
      </c>
      <c r="J3118">
        <f>_xlfn.XLOOKUP(Comuni[[#This Row],[Regione]],Ripartizione_geografica[Regione],Ripartizione_geografica[Codice Regione])</f>
        <v>5</v>
      </c>
      <c r="K3118">
        <f>_xlfn.XLOOKUP(Comuni[[#This Row],[Regione]],Table_0[Regione],Table_0[Totale])</f>
        <v>2821154</v>
      </c>
      <c r="L3118">
        <f>_xlfn.XLOOKUP(Comuni[[#This Row],[Regione]],Table_0[Regione],Table_0[Guariti])</f>
        <v>2790105</v>
      </c>
      <c r="M3118">
        <f>_xlfn.XLOOKUP(Comuni[[#This Row],[Regione]],Table_0[Regione],Table_0[Deceduti])</f>
        <v>17224</v>
      </c>
      <c r="N3118" s="1">
        <f>(Comuni[[#This Row],[Popolazione2011]]/Comuni[[#This Row],[Ammalati TOT]])*100</f>
        <v>7.5394678915082267E-2</v>
      </c>
      <c r="O3118">
        <f>_xlfn.XLOOKUP(Comuni[[#This Row],[Regione]],Table_0[Regione],Table_0[TOT AREA])</f>
        <v>6168603</v>
      </c>
      <c r="P3118" s="1">
        <f>(Comuni[[#This Row],[Popolazione2011]]/Comuni[[#This Row],[Ammalati AREA]])*100</f>
        <v>3.4481064837532903E-2</v>
      </c>
    </row>
    <row r="3119" spans="1:16" x14ac:dyDescent="0.3">
      <c r="A3119" t="s">
        <v>3145</v>
      </c>
      <c r="B3119" t="s">
        <v>8025</v>
      </c>
      <c r="C3119" t="s">
        <v>3078</v>
      </c>
      <c r="D3119">
        <v>3745</v>
      </c>
      <c r="E3119" s="1">
        <f>(Comuni[[#This Row],[Popolazione2011]]/SUM(D:D))*100</f>
        <v>6.3022784091144304E-3</v>
      </c>
      <c r="F3119">
        <f t="shared" si="48"/>
        <v>4855904</v>
      </c>
      <c r="G3119" s="1">
        <f>(Comuni[[#This Row],[Popolazione2011]]/Comuni[[#This Row],[TOT POP REGIONE ]])*100</f>
        <v>7.7122611979149505E-2</v>
      </c>
      <c r="H3119" t="str">
        <f>IF(Comuni[[#This Row],[Popolazione2011]]&gt;300000,"MAGGIORE","")</f>
        <v/>
      </c>
      <c r="I3119" t="str">
        <f>_xlfn.XLOOKUP(Comuni[[#This Row],[Regione]],Ripartizione_geografica[Regione],Ripartizione_geografica[Ripartizione geografica])</f>
        <v>Nord-est</v>
      </c>
      <c r="J3119">
        <f>_xlfn.XLOOKUP(Comuni[[#This Row],[Regione]],Ripartizione_geografica[Regione],Ripartizione_geografica[Codice Regione])</f>
        <v>5</v>
      </c>
      <c r="K3119">
        <f>_xlfn.XLOOKUP(Comuni[[#This Row],[Regione]],Table_0[Regione],Table_0[Totale])</f>
        <v>2821154</v>
      </c>
      <c r="L3119">
        <f>_xlfn.XLOOKUP(Comuni[[#This Row],[Regione]],Table_0[Regione],Table_0[Guariti])</f>
        <v>2790105</v>
      </c>
      <c r="M3119">
        <f>_xlfn.XLOOKUP(Comuni[[#This Row],[Regione]],Table_0[Regione],Table_0[Deceduti])</f>
        <v>17224</v>
      </c>
      <c r="N3119" s="1">
        <f>(Comuni[[#This Row],[Popolazione2011]]/Comuni[[#This Row],[Ammalati TOT]])*100</f>
        <v>0.1327470956920466</v>
      </c>
      <c r="O3119">
        <f>_xlfn.XLOOKUP(Comuni[[#This Row],[Regione]],Table_0[Regione],Table_0[TOT AREA])</f>
        <v>6168603</v>
      </c>
      <c r="P3119" s="1">
        <f>(Comuni[[#This Row],[Popolazione2011]]/Comuni[[#This Row],[Ammalati AREA]])*100</f>
        <v>6.071066658042347E-2</v>
      </c>
    </row>
    <row r="3120" spans="1:16" x14ac:dyDescent="0.3">
      <c r="A3120" t="s">
        <v>3146</v>
      </c>
      <c r="B3120" t="s">
        <v>8025</v>
      </c>
      <c r="C3120" t="s">
        <v>3078</v>
      </c>
      <c r="D3120">
        <v>20275</v>
      </c>
      <c r="E3120" s="1">
        <f>(Comuni[[#This Row],[Popolazione2011]]/SUM(D:D))*100</f>
        <v>3.4119811680853165E-2</v>
      </c>
      <c r="F3120">
        <f t="shared" si="48"/>
        <v>4855904</v>
      </c>
      <c r="G3120" s="1">
        <f>(Comuni[[#This Row],[Popolazione2011]]/Comuni[[#This Row],[TOT POP REGIONE ]])*100</f>
        <v>0.41753296605534213</v>
      </c>
      <c r="H3120" t="str">
        <f>IF(Comuni[[#This Row],[Popolazione2011]]&gt;300000,"MAGGIORE","")</f>
        <v/>
      </c>
      <c r="I3120" t="str">
        <f>_xlfn.XLOOKUP(Comuni[[#This Row],[Regione]],Ripartizione_geografica[Regione],Ripartizione_geografica[Ripartizione geografica])</f>
        <v>Nord-est</v>
      </c>
      <c r="J3120">
        <f>_xlfn.XLOOKUP(Comuni[[#This Row],[Regione]],Ripartizione_geografica[Regione],Ripartizione_geografica[Codice Regione])</f>
        <v>5</v>
      </c>
      <c r="K3120">
        <f>_xlfn.XLOOKUP(Comuni[[#This Row],[Regione]],Table_0[Regione],Table_0[Totale])</f>
        <v>2821154</v>
      </c>
      <c r="L3120">
        <f>_xlfn.XLOOKUP(Comuni[[#This Row],[Regione]],Table_0[Regione],Table_0[Guariti])</f>
        <v>2790105</v>
      </c>
      <c r="M3120">
        <f>_xlfn.XLOOKUP(Comuni[[#This Row],[Regione]],Table_0[Regione],Table_0[Deceduti])</f>
        <v>17224</v>
      </c>
      <c r="N3120" s="1">
        <f>(Comuni[[#This Row],[Popolazione2011]]/Comuni[[#This Row],[Ammalati TOT]])*100</f>
        <v>0.71867753408711466</v>
      </c>
      <c r="O3120">
        <f>_xlfn.XLOOKUP(Comuni[[#This Row],[Regione]],Table_0[Regione],Table_0[TOT AREA])</f>
        <v>6168603</v>
      </c>
      <c r="P3120" s="1">
        <f>(Comuni[[#This Row],[Popolazione2011]]/Comuni[[#This Row],[Ammalati AREA]])*100</f>
        <v>0.32868057808226592</v>
      </c>
    </row>
    <row r="3121" spans="1:16" x14ac:dyDescent="0.3">
      <c r="A3121" t="s">
        <v>3147</v>
      </c>
      <c r="B3121" t="s">
        <v>8025</v>
      </c>
      <c r="C3121" t="s">
        <v>3078</v>
      </c>
      <c r="D3121">
        <v>5111</v>
      </c>
      <c r="E3121" s="1">
        <f>(Comuni[[#This Row],[Popolazione2011]]/SUM(D:D))*100</f>
        <v>8.6010533909169178E-3</v>
      </c>
      <c r="F3121">
        <f t="shared" si="48"/>
        <v>4855904</v>
      </c>
      <c r="G3121" s="1">
        <f>(Comuni[[#This Row],[Popolazione2011]]/Comuni[[#This Row],[TOT POP REGIONE ]])*100</f>
        <v>0.10525331637528254</v>
      </c>
      <c r="H3121" t="str">
        <f>IF(Comuni[[#This Row],[Popolazione2011]]&gt;300000,"MAGGIORE","")</f>
        <v/>
      </c>
      <c r="I3121" t="str">
        <f>_xlfn.XLOOKUP(Comuni[[#This Row],[Regione]],Ripartizione_geografica[Regione],Ripartizione_geografica[Ripartizione geografica])</f>
        <v>Nord-est</v>
      </c>
      <c r="J3121">
        <f>_xlfn.XLOOKUP(Comuni[[#This Row],[Regione]],Ripartizione_geografica[Regione],Ripartizione_geografica[Codice Regione])</f>
        <v>5</v>
      </c>
      <c r="K3121">
        <f>_xlfn.XLOOKUP(Comuni[[#This Row],[Regione]],Table_0[Regione],Table_0[Totale])</f>
        <v>2821154</v>
      </c>
      <c r="L3121">
        <f>_xlfn.XLOOKUP(Comuni[[#This Row],[Regione]],Table_0[Regione],Table_0[Guariti])</f>
        <v>2790105</v>
      </c>
      <c r="M3121">
        <f>_xlfn.XLOOKUP(Comuni[[#This Row],[Regione]],Table_0[Regione],Table_0[Deceduti])</f>
        <v>17224</v>
      </c>
      <c r="N3121" s="1">
        <f>(Comuni[[#This Row],[Popolazione2011]]/Comuni[[#This Row],[Ammalati TOT]])*100</f>
        <v>0.18116699761870497</v>
      </c>
      <c r="O3121">
        <f>_xlfn.XLOOKUP(Comuni[[#This Row],[Regione]],Table_0[Regione],Table_0[TOT AREA])</f>
        <v>6168603</v>
      </c>
      <c r="P3121" s="1">
        <f>(Comuni[[#This Row],[Popolazione2011]]/Comuni[[#This Row],[Ammalati AREA]])*100</f>
        <v>8.2855064590799568E-2</v>
      </c>
    </row>
    <row r="3122" spans="1:16" x14ac:dyDescent="0.3">
      <c r="A3122" t="s">
        <v>3148</v>
      </c>
      <c r="B3122" t="s">
        <v>8025</v>
      </c>
      <c r="C3122" t="s">
        <v>3078</v>
      </c>
      <c r="D3122">
        <v>24148</v>
      </c>
      <c r="E3122" s="1">
        <f>(Comuni[[#This Row],[Popolazione2011]]/SUM(D:D))*100</f>
        <v>4.0637495066300475E-2</v>
      </c>
      <c r="F3122">
        <f t="shared" si="48"/>
        <v>4855904</v>
      </c>
      <c r="G3122" s="1">
        <f>(Comuni[[#This Row],[Popolazione2011]]/Comuni[[#This Row],[TOT POP REGIONE ]])*100</f>
        <v>0.49729154447863877</v>
      </c>
      <c r="H3122" t="str">
        <f>IF(Comuni[[#This Row],[Popolazione2011]]&gt;300000,"MAGGIORE","")</f>
        <v/>
      </c>
      <c r="I3122" t="str">
        <f>_xlfn.XLOOKUP(Comuni[[#This Row],[Regione]],Ripartizione_geografica[Regione],Ripartizione_geografica[Ripartizione geografica])</f>
        <v>Nord-est</v>
      </c>
      <c r="J3122">
        <f>_xlfn.XLOOKUP(Comuni[[#This Row],[Regione]],Ripartizione_geografica[Regione],Ripartizione_geografica[Codice Regione])</f>
        <v>5</v>
      </c>
      <c r="K3122">
        <f>_xlfn.XLOOKUP(Comuni[[#This Row],[Regione]],Table_0[Regione],Table_0[Totale])</f>
        <v>2821154</v>
      </c>
      <c r="L3122">
        <f>_xlfn.XLOOKUP(Comuni[[#This Row],[Regione]],Table_0[Regione],Table_0[Guariti])</f>
        <v>2790105</v>
      </c>
      <c r="M3122">
        <f>_xlfn.XLOOKUP(Comuni[[#This Row],[Regione]],Table_0[Regione],Table_0[Deceduti])</f>
        <v>17224</v>
      </c>
      <c r="N3122" s="1">
        <f>(Comuni[[#This Row],[Popolazione2011]]/Comuni[[#This Row],[Ammalati TOT]])*100</f>
        <v>0.85596178017931668</v>
      </c>
      <c r="O3122">
        <f>_xlfn.XLOOKUP(Comuni[[#This Row],[Regione]],Table_0[Regione],Table_0[TOT AREA])</f>
        <v>6168603</v>
      </c>
      <c r="P3122" s="1">
        <f>(Comuni[[#This Row],[Popolazione2011]]/Comuni[[#This Row],[Ammalati AREA]])*100</f>
        <v>0.39146626878079199</v>
      </c>
    </row>
    <row r="3123" spans="1:16" x14ac:dyDescent="0.3">
      <c r="A3123" t="s">
        <v>3149</v>
      </c>
      <c r="B3123" t="s">
        <v>8025</v>
      </c>
      <c r="C3123" t="s">
        <v>3078</v>
      </c>
      <c r="D3123">
        <v>4140</v>
      </c>
      <c r="E3123" s="1">
        <f>(Comuni[[#This Row],[Popolazione2011]]/SUM(D:D))*100</f>
        <v>6.9670047032666868E-3</v>
      </c>
      <c r="F3123">
        <f t="shared" si="48"/>
        <v>4855904</v>
      </c>
      <c r="G3123" s="1">
        <f>(Comuni[[#This Row],[Popolazione2011]]/Comuni[[#This Row],[TOT POP REGIONE ]])*100</f>
        <v>8.5257039677884908E-2</v>
      </c>
      <c r="H3123" t="str">
        <f>IF(Comuni[[#This Row],[Popolazione2011]]&gt;300000,"MAGGIORE","")</f>
        <v/>
      </c>
      <c r="I3123" t="str">
        <f>_xlfn.XLOOKUP(Comuni[[#This Row],[Regione]],Ripartizione_geografica[Regione],Ripartizione_geografica[Ripartizione geografica])</f>
        <v>Nord-est</v>
      </c>
      <c r="J3123">
        <f>_xlfn.XLOOKUP(Comuni[[#This Row],[Regione]],Ripartizione_geografica[Regione],Ripartizione_geografica[Codice Regione])</f>
        <v>5</v>
      </c>
      <c r="K3123">
        <f>_xlfn.XLOOKUP(Comuni[[#This Row],[Regione]],Table_0[Regione],Table_0[Totale])</f>
        <v>2821154</v>
      </c>
      <c r="L3123">
        <f>_xlfn.XLOOKUP(Comuni[[#This Row],[Regione]],Table_0[Regione],Table_0[Guariti])</f>
        <v>2790105</v>
      </c>
      <c r="M3123">
        <f>_xlfn.XLOOKUP(Comuni[[#This Row],[Regione]],Table_0[Regione],Table_0[Deceduti])</f>
        <v>17224</v>
      </c>
      <c r="N3123" s="1">
        <f>(Comuni[[#This Row],[Popolazione2011]]/Comuni[[#This Row],[Ammalati TOT]])*100</f>
        <v>0.14674845825502614</v>
      </c>
      <c r="O3123">
        <f>_xlfn.XLOOKUP(Comuni[[#This Row],[Regione]],Table_0[Regione],Table_0[TOT AREA])</f>
        <v>6168603</v>
      </c>
      <c r="P3123" s="1">
        <f>(Comuni[[#This Row],[Popolazione2011]]/Comuni[[#This Row],[Ammalati AREA]])*100</f>
        <v>6.7114061319880694E-2</v>
      </c>
    </row>
    <row r="3124" spans="1:16" x14ac:dyDescent="0.3">
      <c r="A3124" t="s">
        <v>3150</v>
      </c>
      <c r="B3124" t="s">
        <v>8025</v>
      </c>
      <c r="C3124" t="s">
        <v>3078</v>
      </c>
      <c r="D3124">
        <v>14283</v>
      </c>
      <c r="E3124" s="1">
        <f>(Comuni[[#This Row],[Popolazione2011]]/SUM(D:D))*100</f>
        <v>2.403616622627007E-2</v>
      </c>
      <c r="F3124">
        <f t="shared" si="48"/>
        <v>4855904</v>
      </c>
      <c r="G3124" s="1">
        <f>(Comuni[[#This Row],[Popolazione2011]]/Comuni[[#This Row],[TOT POP REGIONE ]])*100</f>
        <v>0.29413678688870293</v>
      </c>
      <c r="H3124" t="str">
        <f>IF(Comuni[[#This Row],[Popolazione2011]]&gt;300000,"MAGGIORE","")</f>
        <v/>
      </c>
      <c r="I3124" t="str">
        <f>_xlfn.XLOOKUP(Comuni[[#This Row],[Regione]],Ripartizione_geografica[Regione],Ripartizione_geografica[Ripartizione geografica])</f>
        <v>Nord-est</v>
      </c>
      <c r="J3124">
        <f>_xlfn.XLOOKUP(Comuni[[#This Row],[Regione]],Ripartizione_geografica[Regione],Ripartizione_geografica[Codice Regione])</f>
        <v>5</v>
      </c>
      <c r="K3124">
        <f>_xlfn.XLOOKUP(Comuni[[#This Row],[Regione]],Table_0[Regione],Table_0[Totale])</f>
        <v>2821154</v>
      </c>
      <c r="L3124">
        <f>_xlfn.XLOOKUP(Comuni[[#This Row],[Regione]],Table_0[Regione],Table_0[Guariti])</f>
        <v>2790105</v>
      </c>
      <c r="M3124">
        <f>_xlfn.XLOOKUP(Comuni[[#This Row],[Regione]],Table_0[Regione],Table_0[Deceduti])</f>
        <v>17224</v>
      </c>
      <c r="N3124" s="1">
        <f>(Comuni[[#This Row],[Popolazione2011]]/Comuni[[#This Row],[Ammalati TOT]])*100</f>
        <v>0.50628218097984012</v>
      </c>
      <c r="O3124">
        <f>_xlfn.XLOOKUP(Comuni[[#This Row],[Regione]],Table_0[Regione],Table_0[TOT AREA])</f>
        <v>6168603</v>
      </c>
      <c r="P3124" s="1">
        <f>(Comuni[[#This Row],[Popolazione2011]]/Comuni[[#This Row],[Ammalati AREA]])*100</f>
        <v>0.2315435115535884</v>
      </c>
    </row>
    <row r="3125" spans="1:16" x14ac:dyDescent="0.3">
      <c r="A3125" t="s">
        <v>3151</v>
      </c>
      <c r="B3125" t="s">
        <v>8025</v>
      </c>
      <c r="C3125" t="s">
        <v>3078</v>
      </c>
      <c r="D3125">
        <v>553</v>
      </c>
      <c r="E3125" s="1">
        <f>(Comuni[[#This Row],[Popolazione2011]]/SUM(D:D))*100</f>
        <v>9.306168118131589E-4</v>
      </c>
      <c r="F3125">
        <f t="shared" si="48"/>
        <v>4855904</v>
      </c>
      <c r="G3125" s="1">
        <f>(Comuni[[#This Row],[Popolazione2011]]/Comuni[[#This Row],[TOT POP REGIONE ]])*100</f>
        <v>1.1388198778229554E-2</v>
      </c>
      <c r="H3125" t="str">
        <f>IF(Comuni[[#This Row],[Popolazione2011]]&gt;300000,"MAGGIORE","")</f>
        <v/>
      </c>
      <c r="I3125" t="str">
        <f>_xlfn.XLOOKUP(Comuni[[#This Row],[Regione]],Ripartizione_geografica[Regione],Ripartizione_geografica[Ripartizione geografica])</f>
        <v>Nord-est</v>
      </c>
      <c r="J3125">
        <f>_xlfn.XLOOKUP(Comuni[[#This Row],[Regione]],Ripartizione_geografica[Regione],Ripartizione_geografica[Codice Regione])</f>
        <v>5</v>
      </c>
      <c r="K3125">
        <f>_xlfn.XLOOKUP(Comuni[[#This Row],[Regione]],Table_0[Regione],Table_0[Totale])</f>
        <v>2821154</v>
      </c>
      <c r="L3125">
        <f>_xlfn.XLOOKUP(Comuni[[#This Row],[Regione]],Table_0[Regione],Table_0[Guariti])</f>
        <v>2790105</v>
      </c>
      <c r="M3125">
        <f>_xlfn.XLOOKUP(Comuni[[#This Row],[Regione]],Table_0[Regione],Table_0[Deceduti])</f>
        <v>17224</v>
      </c>
      <c r="N3125" s="1">
        <f>(Comuni[[#This Row],[Popolazione2011]]/Comuni[[#This Row],[Ammalati TOT]])*100</f>
        <v>1.9601907588171364E-2</v>
      </c>
      <c r="O3125">
        <f>_xlfn.XLOOKUP(Comuni[[#This Row],[Regione]],Table_0[Regione],Table_0[TOT AREA])</f>
        <v>6168603</v>
      </c>
      <c r="P3125" s="1">
        <f>(Comuni[[#This Row],[Popolazione2011]]/Comuni[[#This Row],[Ammalati AREA]])*100</f>
        <v>8.964752635240103E-3</v>
      </c>
    </row>
    <row r="3126" spans="1:16" x14ac:dyDescent="0.3">
      <c r="A3126" t="s">
        <v>3152</v>
      </c>
      <c r="B3126" t="s">
        <v>8025</v>
      </c>
      <c r="C3126" t="s">
        <v>3078</v>
      </c>
      <c r="D3126">
        <v>3024</v>
      </c>
      <c r="E3126" s="1">
        <f>(Comuni[[#This Row],[Popolazione2011]]/SUM(D:D))*100</f>
        <v>5.0889425658643631E-3</v>
      </c>
      <c r="F3126">
        <f t="shared" si="48"/>
        <v>4855904</v>
      </c>
      <c r="G3126" s="1">
        <f>(Comuni[[#This Row],[Popolazione2011]]/Comuni[[#This Row],[TOT POP REGIONE ]])*100</f>
        <v>6.2274707242976804E-2</v>
      </c>
      <c r="H3126" t="str">
        <f>IF(Comuni[[#This Row],[Popolazione2011]]&gt;300000,"MAGGIORE","")</f>
        <v/>
      </c>
      <c r="I3126" t="str">
        <f>_xlfn.XLOOKUP(Comuni[[#This Row],[Regione]],Ripartizione_geografica[Regione],Ripartizione_geografica[Ripartizione geografica])</f>
        <v>Nord-est</v>
      </c>
      <c r="J3126">
        <f>_xlfn.XLOOKUP(Comuni[[#This Row],[Regione]],Ripartizione_geografica[Regione],Ripartizione_geografica[Codice Regione])</f>
        <v>5</v>
      </c>
      <c r="K3126">
        <f>_xlfn.XLOOKUP(Comuni[[#This Row],[Regione]],Table_0[Regione],Table_0[Totale])</f>
        <v>2821154</v>
      </c>
      <c r="L3126">
        <f>_xlfn.XLOOKUP(Comuni[[#This Row],[Regione]],Table_0[Regione],Table_0[Guariti])</f>
        <v>2790105</v>
      </c>
      <c r="M3126">
        <f>_xlfn.XLOOKUP(Comuni[[#This Row],[Regione]],Table_0[Regione],Table_0[Deceduti])</f>
        <v>17224</v>
      </c>
      <c r="N3126" s="1">
        <f>(Comuni[[#This Row],[Popolazione2011]]/Comuni[[#This Row],[Ammalati TOT]])*100</f>
        <v>0.10719017820367126</v>
      </c>
      <c r="O3126">
        <f>_xlfn.XLOOKUP(Comuni[[#This Row],[Regione]],Table_0[Regione],Table_0[TOT AREA])</f>
        <v>6168603</v>
      </c>
      <c r="P3126" s="1">
        <f>(Comuni[[#This Row],[Popolazione2011]]/Comuni[[#This Row],[Ammalati AREA]])*100</f>
        <v>4.9022444790173723E-2</v>
      </c>
    </row>
    <row r="3127" spans="1:16" x14ac:dyDescent="0.3">
      <c r="A3127" t="s">
        <v>3153</v>
      </c>
      <c r="B3127" t="s">
        <v>8025</v>
      </c>
      <c r="C3127" t="s">
        <v>3078</v>
      </c>
      <c r="D3127">
        <v>12930</v>
      </c>
      <c r="E3127" s="1">
        <f>(Comuni[[#This Row],[Popolazione2011]]/SUM(D:D))*100</f>
        <v>2.1759268312376394E-2</v>
      </c>
      <c r="F3127">
        <f t="shared" si="48"/>
        <v>4855904</v>
      </c>
      <c r="G3127" s="1">
        <f>(Comuni[[#This Row],[Popolazione2011]]/Comuni[[#This Row],[TOT POP REGIONE ]])*100</f>
        <v>0.26627379783455357</v>
      </c>
      <c r="H3127" t="str">
        <f>IF(Comuni[[#This Row],[Popolazione2011]]&gt;300000,"MAGGIORE","")</f>
        <v/>
      </c>
      <c r="I3127" t="str">
        <f>_xlfn.XLOOKUP(Comuni[[#This Row],[Regione]],Ripartizione_geografica[Regione],Ripartizione_geografica[Ripartizione geografica])</f>
        <v>Nord-est</v>
      </c>
      <c r="J3127">
        <f>_xlfn.XLOOKUP(Comuni[[#This Row],[Regione]],Ripartizione_geografica[Regione],Ripartizione_geografica[Codice Regione])</f>
        <v>5</v>
      </c>
      <c r="K3127">
        <f>_xlfn.XLOOKUP(Comuni[[#This Row],[Regione]],Table_0[Regione],Table_0[Totale])</f>
        <v>2821154</v>
      </c>
      <c r="L3127">
        <f>_xlfn.XLOOKUP(Comuni[[#This Row],[Regione]],Table_0[Regione],Table_0[Guariti])</f>
        <v>2790105</v>
      </c>
      <c r="M3127">
        <f>_xlfn.XLOOKUP(Comuni[[#This Row],[Regione]],Table_0[Regione],Table_0[Deceduti])</f>
        <v>17224</v>
      </c>
      <c r="N3127" s="1">
        <f>(Comuni[[#This Row],[Popolazione2011]]/Comuni[[#This Row],[Ammalati TOT]])*100</f>
        <v>0.45832308339069755</v>
      </c>
      <c r="O3127">
        <f>_xlfn.XLOOKUP(Comuni[[#This Row],[Regione]],Table_0[Regione],Table_0[TOT AREA])</f>
        <v>6168603</v>
      </c>
      <c r="P3127" s="1">
        <f>(Comuni[[#This Row],[Popolazione2011]]/Comuni[[#This Row],[Ammalati AREA]])*100</f>
        <v>0.20960985818020708</v>
      </c>
    </row>
    <row r="3128" spans="1:16" x14ac:dyDescent="0.3">
      <c r="A3128" t="s">
        <v>3154</v>
      </c>
      <c r="B3128" t="s">
        <v>8025</v>
      </c>
      <c r="C3128" t="s">
        <v>3078</v>
      </c>
      <c r="D3128">
        <v>11422</v>
      </c>
      <c r="E3128" s="1">
        <f>(Comuni[[#This Row],[Popolazione2011]]/SUM(D:D))*100</f>
        <v>1.9221528434954612E-2</v>
      </c>
      <c r="F3128">
        <f t="shared" si="48"/>
        <v>4855904</v>
      </c>
      <c r="G3128" s="1">
        <f>(Comuni[[#This Row],[Popolazione2011]]/Comuni[[#This Row],[TOT POP REGIONE ]])*100</f>
        <v>0.23521881816444476</v>
      </c>
      <c r="H3128" t="str">
        <f>IF(Comuni[[#This Row],[Popolazione2011]]&gt;300000,"MAGGIORE","")</f>
        <v/>
      </c>
      <c r="I3128" t="str">
        <f>_xlfn.XLOOKUP(Comuni[[#This Row],[Regione]],Ripartizione_geografica[Regione],Ripartizione_geografica[Ripartizione geografica])</f>
        <v>Nord-est</v>
      </c>
      <c r="J3128">
        <f>_xlfn.XLOOKUP(Comuni[[#This Row],[Regione]],Ripartizione_geografica[Regione],Ripartizione_geografica[Codice Regione])</f>
        <v>5</v>
      </c>
      <c r="K3128">
        <f>_xlfn.XLOOKUP(Comuni[[#This Row],[Regione]],Table_0[Regione],Table_0[Totale])</f>
        <v>2821154</v>
      </c>
      <c r="L3128">
        <f>_xlfn.XLOOKUP(Comuni[[#This Row],[Regione]],Table_0[Regione],Table_0[Guariti])</f>
        <v>2790105</v>
      </c>
      <c r="M3128">
        <f>_xlfn.XLOOKUP(Comuni[[#This Row],[Regione]],Table_0[Regione],Table_0[Deceduti])</f>
        <v>17224</v>
      </c>
      <c r="N3128" s="1">
        <f>(Comuni[[#This Row],[Popolazione2011]]/Comuni[[#This Row],[Ammalati TOT]])*100</f>
        <v>0.40486978023886683</v>
      </c>
      <c r="O3128">
        <f>_xlfn.XLOOKUP(Comuni[[#This Row],[Regione]],Table_0[Regione],Table_0[TOT AREA])</f>
        <v>6168603</v>
      </c>
      <c r="P3128" s="1">
        <f>(Comuni[[#This Row],[Popolazione2011]]/Comuni[[#This Row],[Ammalati AREA]])*100</f>
        <v>0.18516348028881094</v>
      </c>
    </row>
    <row r="3129" spans="1:16" x14ac:dyDescent="0.3">
      <c r="A3129" t="s">
        <v>3155</v>
      </c>
      <c r="B3129" t="s">
        <v>8025</v>
      </c>
      <c r="C3129" t="s">
        <v>3078</v>
      </c>
      <c r="D3129">
        <v>2564</v>
      </c>
      <c r="E3129" s="1">
        <f>(Comuni[[#This Row],[Popolazione2011]]/SUM(D:D))*100</f>
        <v>4.3148309321680645E-3</v>
      </c>
      <c r="F3129">
        <f t="shared" si="48"/>
        <v>4855904</v>
      </c>
      <c r="G3129" s="1">
        <f>(Comuni[[#This Row],[Popolazione2011]]/Comuni[[#This Row],[TOT POP REGIONE ]])*100</f>
        <v>5.2801702834322922E-2</v>
      </c>
      <c r="H3129" t="str">
        <f>IF(Comuni[[#This Row],[Popolazione2011]]&gt;300000,"MAGGIORE","")</f>
        <v/>
      </c>
      <c r="I3129" t="str">
        <f>_xlfn.XLOOKUP(Comuni[[#This Row],[Regione]],Ripartizione_geografica[Regione],Ripartizione_geografica[Ripartizione geografica])</f>
        <v>Nord-est</v>
      </c>
      <c r="J3129">
        <f>_xlfn.XLOOKUP(Comuni[[#This Row],[Regione]],Ripartizione_geografica[Regione],Ripartizione_geografica[Codice Regione])</f>
        <v>5</v>
      </c>
      <c r="K3129">
        <f>_xlfn.XLOOKUP(Comuni[[#This Row],[Regione]],Table_0[Regione],Table_0[Totale])</f>
        <v>2821154</v>
      </c>
      <c r="L3129">
        <f>_xlfn.XLOOKUP(Comuni[[#This Row],[Regione]],Table_0[Regione],Table_0[Guariti])</f>
        <v>2790105</v>
      </c>
      <c r="M3129">
        <f>_xlfn.XLOOKUP(Comuni[[#This Row],[Regione]],Table_0[Regione],Table_0[Deceduti])</f>
        <v>17224</v>
      </c>
      <c r="N3129" s="1">
        <f>(Comuni[[#This Row],[Popolazione2011]]/Comuni[[#This Row],[Ammalati TOT]])*100</f>
        <v>9.0884793953112802E-2</v>
      </c>
      <c r="O3129">
        <f>_xlfn.XLOOKUP(Comuni[[#This Row],[Regione]],Table_0[Regione],Table_0[TOT AREA])</f>
        <v>6168603</v>
      </c>
      <c r="P3129" s="1">
        <f>(Comuni[[#This Row],[Popolazione2011]]/Comuni[[#This Row],[Ammalati AREA]])*100</f>
        <v>4.1565326865742533E-2</v>
      </c>
    </row>
    <row r="3130" spans="1:16" x14ac:dyDescent="0.3">
      <c r="A3130" t="s">
        <v>3156</v>
      </c>
      <c r="B3130" t="s">
        <v>8025</v>
      </c>
      <c r="C3130" t="s">
        <v>3078</v>
      </c>
      <c r="D3130">
        <v>1367</v>
      </c>
      <c r="E3130" s="1">
        <f>(Comuni[[#This Row],[Popolazione2011]]/SUM(D:D))*100</f>
        <v>2.3004578331800875E-3</v>
      </c>
      <c r="F3130">
        <f t="shared" si="48"/>
        <v>4855904</v>
      </c>
      <c r="G3130" s="1">
        <f>(Comuni[[#This Row],[Popolazione2011]]/Comuni[[#This Row],[TOT POP REGIONE ]])*100</f>
        <v>2.8151297883977935E-2</v>
      </c>
      <c r="H3130" t="str">
        <f>IF(Comuni[[#This Row],[Popolazione2011]]&gt;300000,"MAGGIORE","")</f>
        <v/>
      </c>
      <c r="I3130" t="str">
        <f>_xlfn.XLOOKUP(Comuni[[#This Row],[Regione]],Ripartizione_geografica[Regione],Ripartizione_geografica[Ripartizione geografica])</f>
        <v>Nord-est</v>
      </c>
      <c r="J3130">
        <f>_xlfn.XLOOKUP(Comuni[[#This Row],[Regione]],Ripartizione_geografica[Regione],Ripartizione_geografica[Codice Regione])</f>
        <v>5</v>
      </c>
      <c r="K3130">
        <f>_xlfn.XLOOKUP(Comuni[[#This Row],[Regione]],Table_0[Regione],Table_0[Totale])</f>
        <v>2821154</v>
      </c>
      <c r="L3130">
        <f>_xlfn.XLOOKUP(Comuni[[#This Row],[Regione]],Table_0[Regione],Table_0[Guariti])</f>
        <v>2790105</v>
      </c>
      <c r="M3130">
        <f>_xlfn.XLOOKUP(Comuni[[#This Row],[Regione]],Table_0[Regione],Table_0[Deceduti])</f>
        <v>17224</v>
      </c>
      <c r="N3130" s="1">
        <f>(Comuni[[#This Row],[Popolazione2011]]/Comuni[[#This Row],[Ammalati TOT]])*100</f>
        <v>4.8455348414159591E-2</v>
      </c>
      <c r="O3130">
        <f>_xlfn.XLOOKUP(Comuni[[#This Row],[Regione]],Table_0[Regione],Table_0[TOT AREA])</f>
        <v>6168603</v>
      </c>
      <c r="P3130" s="1">
        <f>(Comuni[[#This Row],[Popolazione2011]]/Comuni[[#This Row],[Ammalati AREA]])*100</f>
        <v>2.2160609136298772E-2</v>
      </c>
    </row>
    <row r="3131" spans="1:16" x14ac:dyDescent="0.3">
      <c r="A3131" t="s">
        <v>3157</v>
      </c>
      <c r="B3131" t="s">
        <v>8025</v>
      </c>
      <c r="C3131" t="s">
        <v>3078</v>
      </c>
      <c r="D3131">
        <v>934</v>
      </c>
      <c r="E3131" s="1">
        <f>(Comuni[[#This Row],[Popolazione2011]]/SUM(D:D))*100</f>
        <v>1.5717831866790064E-3</v>
      </c>
      <c r="F3131">
        <f t="shared" si="48"/>
        <v>4855904</v>
      </c>
      <c r="G3131" s="1">
        <f>(Comuni[[#This Row],[Popolazione2011]]/Comuni[[#This Row],[TOT POP REGIONE ]])*100</f>
        <v>1.9234317647136352E-2</v>
      </c>
      <c r="H3131" t="str">
        <f>IF(Comuni[[#This Row],[Popolazione2011]]&gt;300000,"MAGGIORE","")</f>
        <v/>
      </c>
      <c r="I3131" t="str">
        <f>_xlfn.XLOOKUP(Comuni[[#This Row],[Regione]],Ripartizione_geografica[Regione],Ripartizione_geografica[Ripartizione geografica])</f>
        <v>Nord-est</v>
      </c>
      <c r="J3131">
        <f>_xlfn.XLOOKUP(Comuni[[#This Row],[Regione]],Ripartizione_geografica[Regione],Ripartizione_geografica[Codice Regione])</f>
        <v>5</v>
      </c>
      <c r="K3131">
        <f>_xlfn.XLOOKUP(Comuni[[#This Row],[Regione]],Table_0[Regione],Table_0[Totale])</f>
        <v>2821154</v>
      </c>
      <c r="L3131">
        <f>_xlfn.XLOOKUP(Comuni[[#This Row],[Regione]],Table_0[Regione],Table_0[Guariti])</f>
        <v>2790105</v>
      </c>
      <c r="M3131">
        <f>_xlfn.XLOOKUP(Comuni[[#This Row],[Regione]],Table_0[Regione],Table_0[Deceduti])</f>
        <v>17224</v>
      </c>
      <c r="N3131" s="1">
        <f>(Comuni[[#This Row],[Popolazione2011]]/Comuni[[#This Row],[Ammalati TOT]])*100</f>
        <v>3.3107019326133913E-2</v>
      </c>
      <c r="O3131">
        <f>_xlfn.XLOOKUP(Comuni[[#This Row],[Regione]],Table_0[Regione],Table_0[TOT AREA])</f>
        <v>6168603</v>
      </c>
      <c r="P3131" s="1">
        <f>(Comuni[[#This Row],[Popolazione2011]]/Comuni[[#This Row],[Ammalati AREA]])*100</f>
        <v>1.5141191611779846E-2</v>
      </c>
    </row>
    <row r="3132" spans="1:16" x14ac:dyDescent="0.3">
      <c r="A3132" t="s">
        <v>3158</v>
      </c>
      <c r="B3132" t="s">
        <v>8025</v>
      </c>
      <c r="C3132" t="s">
        <v>3078</v>
      </c>
      <c r="D3132">
        <v>6908</v>
      </c>
      <c r="E3132" s="1">
        <f>(Comuni[[#This Row],[Popolazione2011]]/SUM(D:D))*100</f>
        <v>1.1625137316465283E-2</v>
      </c>
      <c r="F3132">
        <f t="shared" si="48"/>
        <v>4855904</v>
      </c>
      <c r="G3132" s="1">
        <f>(Comuni[[#This Row],[Popolazione2011]]/Comuni[[#This Row],[TOT POP REGIONE ]])*100</f>
        <v>0.14225981403256735</v>
      </c>
      <c r="H3132" t="str">
        <f>IF(Comuni[[#This Row],[Popolazione2011]]&gt;300000,"MAGGIORE","")</f>
        <v/>
      </c>
      <c r="I3132" t="str">
        <f>_xlfn.XLOOKUP(Comuni[[#This Row],[Regione]],Ripartizione_geografica[Regione],Ripartizione_geografica[Ripartizione geografica])</f>
        <v>Nord-est</v>
      </c>
      <c r="J3132">
        <f>_xlfn.XLOOKUP(Comuni[[#This Row],[Regione]],Ripartizione_geografica[Regione],Ripartizione_geografica[Codice Regione])</f>
        <v>5</v>
      </c>
      <c r="K3132">
        <f>_xlfn.XLOOKUP(Comuni[[#This Row],[Regione]],Table_0[Regione],Table_0[Totale])</f>
        <v>2821154</v>
      </c>
      <c r="L3132">
        <f>_xlfn.XLOOKUP(Comuni[[#This Row],[Regione]],Table_0[Regione],Table_0[Guariti])</f>
        <v>2790105</v>
      </c>
      <c r="M3132">
        <f>_xlfn.XLOOKUP(Comuni[[#This Row],[Regione]],Table_0[Regione],Table_0[Deceduti])</f>
        <v>17224</v>
      </c>
      <c r="N3132" s="1">
        <f>(Comuni[[#This Row],[Popolazione2011]]/Comuni[[#This Row],[Ammalati TOT]])*100</f>
        <v>0.24486433565838661</v>
      </c>
      <c r="O3132">
        <f>_xlfn.XLOOKUP(Comuni[[#This Row],[Regione]],Table_0[Regione],Table_0[TOT AREA])</f>
        <v>6168603</v>
      </c>
      <c r="P3132" s="1">
        <f>(Comuni[[#This Row],[Popolazione2011]]/Comuni[[#This Row],[Ammalati AREA]])*100</f>
        <v>0.11198645787384924</v>
      </c>
    </row>
    <row r="3133" spans="1:16" x14ac:dyDescent="0.3">
      <c r="A3133" t="s">
        <v>3159</v>
      </c>
      <c r="B3133" t="s">
        <v>8025</v>
      </c>
      <c r="C3133" t="s">
        <v>3078</v>
      </c>
      <c r="D3133">
        <v>14615</v>
      </c>
      <c r="E3133" s="1">
        <f>(Comuni[[#This Row],[Popolazione2011]]/SUM(D:D))*100</f>
        <v>2.459487288363349E-2</v>
      </c>
      <c r="F3133">
        <f t="shared" si="48"/>
        <v>4855904</v>
      </c>
      <c r="G3133" s="1">
        <f>(Comuni[[#This Row],[Popolazione2011]]/Comuni[[#This Row],[TOT POP REGIONE ]])*100</f>
        <v>0.30097382485320961</v>
      </c>
      <c r="H3133" t="str">
        <f>IF(Comuni[[#This Row],[Popolazione2011]]&gt;300000,"MAGGIORE","")</f>
        <v/>
      </c>
      <c r="I3133" t="str">
        <f>_xlfn.XLOOKUP(Comuni[[#This Row],[Regione]],Ripartizione_geografica[Regione],Ripartizione_geografica[Ripartizione geografica])</f>
        <v>Nord-est</v>
      </c>
      <c r="J3133">
        <f>_xlfn.XLOOKUP(Comuni[[#This Row],[Regione]],Ripartizione_geografica[Regione],Ripartizione_geografica[Codice Regione])</f>
        <v>5</v>
      </c>
      <c r="K3133">
        <f>_xlfn.XLOOKUP(Comuni[[#This Row],[Regione]],Table_0[Regione],Table_0[Totale])</f>
        <v>2821154</v>
      </c>
      <c r="L3133">
        <f>_xlfn.XLOOKUP(Comuni[[#This Row],[Regione]],Table_0[Regione],Table_0[Guariti])</f>
        <v>2790105</v>
      </c>
      <c r="M3133">
        <f>_xlfn.XLOOKUP(Comuni[[#This Row],[Regione]],Table_0[Regione],Table_0[Deceduti])</f>
        <v>17224</v>
      </c>
      <c r="N3133" s="1">
        <f>(Comuni[[#This Row],[Popolazione2011]]/Comuni[[#This Row],[Ammalati TOT]])*100</f>
        <v>0.51805041483024328</v>
      </c>
      <c r="O3133">
        <f>_xlfn.XLOOKUP(Comuni[[#This Row],[Regione]],Table_0[Regione],Table_0[TOT AREA])</f>
        <v>6168603</v>
      </c>
      <c r="P3133" s="1">
        <f>(Comuni[[#This Row],[Popolazione2011]]/Comuni[[#This Row],[Ammalati AREA]])*100</f>
        <v>0.236925605359917</v>
      </c>
    </row>
    <row r="3134" spans="1:16" x14ac:dyDescent="0.3">
      <c r="A3134" t="s">
        <v>3160</v>
      </c>
      <c r="B3134" t="s">
        <v>8025</v>
      </c>
      <c r="C3134" t="s">
        <v>3078</v>
      </c>
      <c r="D3134">
        <v>17030</v>
      </c>
      <c r="E3134" s="1">
        <f>(Comuni[[#This Row],[Popolazione2011]]/SUM(D:D))*100</f>
        <v>2.8658958960539053E-2</v>
      </c>
      <c r="F3134">
        <f t="shared" si="48"/>
        <v>4855904</v>
      </c>
      <c r="G3134" s="1">
        <f>(Comuni[[#This Row],[Popolazione2011]]/Comuni[[#This Row],[TOT POP REGIONE ]])*100</f>
        <v>0.35070709799864247</v>
      </c>
      <c r="H3134" t="str">
        <f>IF(Comuni[[#This Row],[Popolazione2011]]&gt;300000,"MAGGIORE","")</f>
        <v/>
      </c>
      <c r="I3134" t="str">
        <f>_xlfn.XLOOKUP(Comuni[[#This Row],[Regione]],Ripartizione_geografica[Regione],Ripartizione_geografica[Ripartizione geografica])</f>
        <v>Nord-est</v>
      </c>
      <c r="J3134">
        <f>_xlfn.XLOOKUP(Comuni[[#This Row],[Regione]],Ripartizione_geografica[Regione],Ripartizione_geografica[Codice Regione])</f>
        <v>5</v>
      </c>
      <c r="K3134">
        <f>_xlfn.XLOOKUP(Comuni[[#This Row],[Regione]],Table_0[Regione],Table_0[Totale])</f>
        <v>2821154</v>
      </c>
      <c r="L3134">
        <f>_xlfn.XLOOKUP(Comuni[[#This Row],[Regione]],Table_0[Regione],Table_0[Guariti])</f>
        <v>2790105</v>
      </c>
      <c r="M3134">
        <f>_xlfn.XLOOKUP(Comuni[[#This Row],[Regione]],Table_0[Regione],Table_0[Deceduti])</f>
        <v>17224</v>
      </c>
      <c r="N3134" s="1">
        <f>(Comuni[[#This Row],[Popolazione2011]]/Comuni[[#This Row],[Ammalati TOT]])*100</f>
        <v>0.60365368214567505</v>
      </c>
      <c r="O3134">
        <f>_xlfn.XLOOKUP(Comuni[[#This Row],[Regione]],Table_0[Regione],Table_0[TOT AREA])</f>
        <v>6168603</v>
      </c>
      <c r="P3134" s="1">
        <f>(Comuni[[#This Row],[Popolazione2011]]/Comuni[[#This Row],[Ammalati AREA]])*100</f>
        <v>0.27607547446318076</v>
      </c>
    </row>
    <row r="3135" spans="1:16" x14ac:dyDescent="0.3">
      <c r="A3135" t="s">
        <v>3161</v>
      </c>
      <c r="B3135" t="s">
        <v>8025</v>
      </c>
      <c r="C3135" t="s">
        <v>3078</v>
      </c>
      <c r="D3135">
        <v>3112</v>
      </c>
      <c r="E3135" s="1">
        <f>(Comuni[[#This Row],[Popolazione2011]]/SUM(D:D))*100</f>
        <v>5.2370334870932202E-3</v>
      </c>
      <c r="F3135">
        <f t="shared" si="48"/>
        <v>4855904</v>
      </c>
      <c r="G3135" s="1">
        <f>(Comuni[[#This Row],[Popolazione2011]]/Comuni[[#This Row],[TOT POP REGIONE ]])*100</f>
        <v>6.4086934173327975E-2</v>
      </c>
      <c r="H3135" t="str">
        <f>IF(Comuni[[#This Row],[Popolazione2011]]&gt;300000,"MAGGIORE","")</f>
        <v/>
      </c>
      <c r="I3135" t="str">
        <f>_xlfn.XLOOKUP(Comuni[[#This Row],[Regione]],Ripartizione_geografica[Regione],Ripartizione_geografica[Ripartizione geografica])</f>
        <v>Nord-est</v>
      </c>
      <c r="J3135">
        <f>_xlfn.XLOOKUP(Comuni[[#This Row],[Regione]],Ripartizione_geografica[Regione],Ripartizione_geografica[Codice Regione])</f>
        <v>5</v>
      </c>
      <c r="K3135">
        <f>_xlfn.XLOOKUP(Comuni[[#This Row],[Regione]],Table_0[Regione],Table_0[Totale])</f>
        <v>2821154</v>
      </c>
      <c r="L3135">
        <f>_xlfn.XLOOKUP(Comuni[[#This Row],[Regione]],Table_0[Regione],Table_0[Guariti])</f>
        <v>2790105</v>
      </c>
      <c r="M3135">
        <f>_xlfn.XLOOKUP(Comuni[[#This Row],[Regione]],Table_0[Regione],Table_0[Deceduti])</f>
        <v>17224</v>
      </c>
      <c r="N3135" s="1">
        <f>(Comuni[[#This Row],[Popolazione2011]]/Comuni[[#This Row],[Ammalati TOT]])*100</f>
        <v>0.1103094691037781</v>
      </c>
      <c r="O3135">
        <f>_xlfn.XLOOKUP(Comuni[[#This Row],[Regione]],Table_0[Regione],Table_0[TOT AREA])</f>
        <v>6168603</v>
      </c>
      <c r="P3135" s="1">
        <f>(Comuni[[#This Row],[Popolazione2011]]/Comuni[[#This Row],[Ammalati AREA]])*100</f>
        <v>5.0449023871369257E-2</v>
      </c>
    </row>
    <row r="3136" spans="1:16" x14ac:dyDescent="0.3">
      <c r="A3136" t="s">
        <v>3162</v>
      </c>
      <c r="B3136" t="s">
        <v>8025</v>
      </c>
      <c r="C3136" t="s">
        <v>3078</v>
      </c>
      <c r="D3136">
        <v>2290</v>
      </c>
      <c r="E3136" s="1">
        <f>(Comuni[[#This Row],[Popolazione2011]]/SUM(D:D))*100</f>
        <v>3.8537296547054862E-3</v>
      </c>
      <c r="F3136">
        <f t="shared" si="48"/>
        <v>4855904</v>
      </c>
      <c r="G3136" s="1">
        <f>(Comuni[[#This Row],[Popolazione2011]]/Comuni[[#This Row],[TOT POP REGIONE ]])*100</f>
        <v>4.7159087164820389E-2</v>
      </c>
      <c r="H3136" t="str">
        <f>IF(Comuni[[#This Row],[Popolazione2011]]&gt;300000,"MAGGIORE","")</f>
        <v/>
      </c>
      <c r="I3136" t="str">
        <f>_xlfn.XLOOKUP(Comuni[[#This Row],[Regione]],Ripartizione_geografica[Regione],Ripartizione_geografica[Ripartizione geografica])</f>
        <v>Nord-est</v>
      </c>
      <c r="J3136">
        <f>_xlfn.XLOOKUP(Comuni[[#This Row],[Regione]],Ripartizione_geografica[Regione],Ripartizione_geografica[Codice Regione])</f>
        <v>5</v>
      </c>
      <c r="K3136">
        <f>_xlfn.XLOOKUP(Comuni[[#This Row],[Regione]],Table_0[Regione],Table_0[Totale])</f>
        <v>2821154</v>
      </c>
      <c r="L3136">
        <f>_xlfn.XLOOKUP(Comuni[[#This Row],[Regione]],Table_0[Regione],Table_0[Guariti])</f>
        <v>2790105</v>
      </c>
      <c r="M3136">
        <f>_xlfn.XLOOKUP(Comuni[[#This Row],[Regione]],Table_0[Regione],Table_0[Deceduti])</f>
        <v>17224</v>
      </c>
      <c r="N3136" s="1">
        <f>(Comuni[[#This Row],[Popolazione2011]]/Comuni[[#This Row],[Ammalati TOT]])*100</f>
        <v>8.1172456377780158E-2</v>
      </c>
      <c r="O3136">
        <f>_xlfn.XLOOKUP(Comuni[[#This Row],[Regione]],Table_0[Regione],Table_0[TOT AREA])</f>
        <v>6168603</v>
      </c>
      <c r="P3136" s="1">
        <f>(Comuni[[#This Row],[Popolazione2011]]/Comuni[[#This Row],[Ammalati AREA]])*100</f>
        <v>3.7123478362929174E-2</v>
      </c>
    </row>
    <row r="3137" spans="1:16" x14ac:dyDescent="0.3">
      <c r="A3137" t="s">
        <v>3163</v>
      </c>
      <c r="B3137" t="s">
        <v>8025</v>
      </c>
      <c r="C3137" t="s">
        <v>3078</v>
      </c>
      <c r="D3137">
        <v>2802</v>
      </c>
      <c r="E3137" s="1">
        <f>(Comuni[[#This Row],[Popolazione2011]]/SUM(D:D))*100</f>
        <v>4.7153495600370183E-3</v>
      </c>
      <c r="F3137">
        <f t="shared" si="48"/>
        <v>4855904</v>
      </c>
      <c r="G3137" s="1">
        <f>(Comuni[[#This Row],[Popolazione2011]]/Comuni[[#This Row],[TOT POP REGIONE ]])*100</f>
        <v>5.7702952941409057E-2</v>
      </c>
      <c r="H3137" t="str">
        <f>IF(Comuni[[#This Row],[Popolazione2011]]&gt;300000,"MAGGIORE","")</f>
        <v/>
      </c>
      <c r="I3137" t="str">
        <f>_xlfn.XLOOKUP(Comuni[[#This Row],[Regione]],Ripartizione_geografica[Regione],Ripartizione_geografica[Ripartizione geografica])</f>
        <v>Nord-est</v>
      </c>
      <c r="J3137">
        <f>_xlfn.XLOOKUP(Comuni[[#This Row],[Regione]],Ripartizione_geografica[Regione],Ripartizione_geografica[Codice Regione])</f>
        <v>5</v>
      </c>
      <c r="K3137">
        <f>_xlfn.XLOOKUP(Comuni[[#This Row],[Regione]],Table_0[Regione],Table_0[Totale])</f>
        <v>2821154</v>
      </c>
      <c r="L3137">
        <f>_xlfn.XLOOKUP(Comuni[[#This Row],[Regione]],Table_0[Regione],Table_0[Guariti])</f>
        <v>2790105</v>
      </c>
      <c r="M3137">
        <f>_xlfn.XLOOKUP(Comuni[[#This Row],[Regione]],Table_0[Regione],Table_0[Deceduti])</f>
        <v>17224</v>
      </c>
      <c r="N3137" s="1">
        <f>(Comuni[[#This Row],[Popolazione2011]]/Comuni[[#This Row],[Ammalati TOT]])*100</f>
        <v>9.9321057978401753E-2</v>
      </c>
      <c r="O3137">
        <f>_xlfn.XLOOKUP(Comuni[[#This Row],[Regione]],Table_0[Regione],Table_0[TOT AREA])</f>
        <v>6168603</v>
      </c>
      <c r="P3137" s="1">
        <f>(Comuni[[#This Row],[Popolazione2011]]/Comuni[[#This Row],[Ammalati AREA]])*100</f>
        <v>4.5423574835339542E-2</v>
      </c>
    </row>
    <row r="3138" spans="1:16" x14ac:dyDescent="0.3">
      <c r="A3138" t="s">
        <v>3164</v>
      </c>
      <c r="B3138" t="s">
        <v>8025</v>
      </c>
      <c r="C3138" t="s">
        <v>3078</v>
      </c>
      <c r="D3138">
        <v>4926</v>
      </c>
      <c r="E3138" s="1">
        <f>(Comuni[[#This Row],[Popolazione2011]]/SUM(D:D))*100</f>
        <v>8.2897258860607972E-3</v>
      </c>
      <c r="F3138">
        <f t="shared" ref="F3138:F3201" si="49">SUMIFS(D:D,B:B,B3138)</f>
        <v>4855904</v>
      </c>
      <c r="G3138" s="1">
        <f>(Comuni[[#This Row],[Popolazione2011]]/Comuni[[#This Row],[TOT POP REGIONE ]])*100</f>
        <v>0.10144352112397609</v>
      </c>
      <c r="H3138" t="str">
        <f>IF(Comuni[[#This Row],[Popolazione2011]]&gt;300000,"MAGGIORE","")</f>
        <v/>
      </c>
      <c r="I3138" t="str">
        <f>_xlfn.XLOOKUP(Comuni[[#This Row],[Regione]],Ripartizione_geografica[Regione],Ripartizione_geografica[Ripartizione geografica])</f>
        <v>Nord-est</v>
      </c>
      <c r="J3138">
        <f>_xlfn.XLOOKUP(Comuni[[#This Row],[Regione]],Ripartizione_geografica[Regione],Ripartizione_geografica[Codice Regione])</f>
        <v>5</v>
      </c>
      <c r="K3138">
        <f>_xlfn.XLOOKUP(Comuni[[#This Row],[Regione]],Table_0[Regione],Table_0[Totale])</f>
        <v>2821154</v>
      </c>
      <c r="L3138">
        <f>_xlfn.XLOOKUP(Comuni[[#This Row],[Regione]],Table_0[Regione],Table_0[Guariti])</f>
        <v>2790105</v>
      </c>
      <c r="M3138">
        <f>_xlfn.XLOOKUP(Comuni[[#This Row],[Regione]],Table_0[Regione],Table_0[Deceduti])</f>
        <v>17224</v>
      </c>
      <c r="N3138" s="1">
        <f>(Comuni[[#This Row],[Popolazione2011]]/Comuni[[#This Row],[Ammalati TOT]])*100</f>
        <v>0.17460939743098036</v>
      </c>
      <c r="O3138">
        <f>_xlfn.XLOOKUP(Comuni[[#This Row],[Regione]],Table_0[Regione],Table_0[TOT AREA])</f>
        <v>6168603</v>
      </c>
      <c r="P3138" s="1">
        <f>(Comuni[[#This Row],[Popolazione2011]]/Comuni[[#This Row],[Ammalati AREA]])*100</f>
        <v>7.985600629510442E-2</v>
      </c>
    </row>
    <row r="3139" spans="1:16" x14ac:dyDescent="0.3">
      <c r="A3139" t="s">
        <v>3165</v>
      </c>
      <c r="B3139" t="s">
        <v>8025</v>
      </c>
      <c r="C3139" t="s">
        <v>3078</v>
      </c>
      <c r="D3139">
        <v>2731</v>
      </c>
      <c r="E3139" s="1">
        <f>(Comuni[[#This Row],[Popolazione2011]]/SUM(D:D))*100</f>
        <v>4.5958671122273724E-3</v>
      </c>
      <c r="F3139">
        <f t="shared" si="49"/>
        <v>4855904</v>
      </c>
      <c r="G3139" s="1">
        <f>(Comuni[[#This Row],[Popolazione2011]]/Comuni[[#This Row],[TOT POP REGIONE ]])*100</f>
        <v>5.6240815304421175E-2</v>
      </c>
      <c r="H3139" t="str">
        <f>IF(Comuni[[#This Row],[Popolazione2011]]&gt;300000,"MAGGIORE","")</f>
        <v/>
      </c>
      <c r="I3139" t="str">
        <f>_xlfn.XLOOKUP(Comuni[[#This Row],[Regione]],Ripartizione_geografica[Regione],Ripartizione_geografica[Ripartizione geografica])</f>
        <v>Nord-est</v>
      </c>
      <c r="J3139">
        <f>_xlfn.XLOOKUP(Comuni[[#This Row],[Regione]],Ripartizione_geografica[Regione],Ripartizione_geografica[Codice Regione])</f>
        <v>5</v>
      </c>
      <c r="K3139">
        <f>_xlfn.XLOOKUP(Comuni[[#This Row],[Regione]],Table_0[Regione],Table_0[Totale])</f>
        <v>2821154</v>
      </c>
      <c r="L3139">
        <f>_xlfn.XLOOKUP(Comuni[[#This Row],[Regione]],Table_0[Regione],Table_0[Guariti])</f>
        <v>2790105</v>
      </c>
      <c r="M3139">
        <f>_xlfn.XLOOKUP(Comuni[[#This Row],[Regione]],Table_0[Regione],Table_0[Deceduti])</f>
        <v>17224</v>
      </c>
      <c r="N3139" s="1">
        <f>(Comuni[[#This Row],[Popolazione2011]]/Comuni[[#This Row],[Ammalati TOT]])*100</f>
        <v>9.6804357365815552E-2</v>
      </c>
      <c r="O3139">
        <f>_xlfn.XLOOKUP(Comuni[[#This Row],[Regione]],Table_0[Regione],Table_0[TOT AREA])</f>
        <v>6168603</v>
      </c>
      <c r="P3139" s="1">
        <f>(Comuni[[#This Row],[Popolazione2011]]/Comuni[[#This Row],[Ammalati AREA]])*100</f>
        <v>4.4272584894829513E-2</v>
      </c>
    </row>
    <row r="3140" spans="1:16" x14ac:dyDescent="0.3">
      <c r="A3140" t="s">
        <v>3166</v>
      </c>
      <c r="B3140" t="s">
        <v>8025</v>
      </c>
      <c r="C3140" t="s">
        <v>3078</v>
      </c>
      <c r="D3140">
        <v>14300</v>
      </c>
      <c r="E3140" s="1">
        <f>(Comuni[[#This Row],[Popolazione2011]]/SUM(D:D))*100</f>
        <v>2.4064774699689283E-2</v>
      </c>
      <c r="F3140">
        <f t="shared" si="49"/>
        <v>4855904</v>
      </c>
      <c r="G3140" s="1">
        <f>(Comuni[[#This Row],[Popolazione2011]]/Comuni[[#This Row],[TOT POP REGIONE ]])*100</f>
        <v>0.2944868761820662</v>
      </c>
      <c r="H3140" t="str">
        <f>IF(Comuni[[#This Row],[Popolazione2011]]&gt;300000,"MAGGIORE","")</f>
        <v/>
      </c>
      <c r="I3140" t="str">
        <f>_xlfn.XLOOKUP(Comuni[[#This Row],[Regione]],Ripartizione_geografica[Regione],Ripartizione_geografica[Ripartizione geografica])</f>
        <v>Nord-est</v>
      </c>
      <c r="J3140">
        <f>_xlfn.XLOOKUP(Comuni[[#This Row],[Regione]],Ripartizione_geografica[Regione],Ripartizione_geografica[Codice Regione])</f>
        <v>5</v>
      </c>
      <c r="K3140">
        <f>_xlfn.XLOOKUP(Comuni[[#This Row],[Regione]],Table_0[Regione],Table_0[Totale])</f>
        <v>2821154</v>
      </c>
      <c r="L3140">
        <f>_xlfn.XLOOKUP(Comuni[[#This Row],[Regione]],Table_0[Regione],Table_0[Guariti])</f>
        <v>2790105</v>
      </c>
      <c r="M3140">
        <f>_xlfn.XLOOKUP(Comuni[[#This Row],[Regione]],Table_0[Regione],Table_0[Deceduti])</f>
        <v>17224</v>
      </c>
      <c r="N3140" s="1">
        <f>(Comuni[[#This Row],[Popolazione2011]]/Comuni[[#This Row],[Ammalati TOT]])*100</f>
        <v>0.50688477126736076</v>
      </c>
      <c r="O3140">
        <f>_xlfn.XLOOKUP(Comuni[[#This Row],[Regione]],Table_0[Regione],Table_0[TOT AREA])</f>
        <v>6168603</v>
      </c>
      <c r="P3140" s="1">
        <f>(Comuni[[#This Row],[Popolazione2011]]/Comuni[[#This Row],[Ammalati AREA]])*100</f>
        <v>0.23181910069427386</v>
      </c>
    </row>
    <row r="3141" spans="1:16" x14ac:dyDescent="0.3">
      <c r="A3141" t="s">
        <v>3167</v>
      </c>
      <c r="B3141" t="s">
        <v>8025</v>
      </c>
      <c r="C3141" t="s">
        <v>3078</v>
      </c>
      <c r="D3141">
        <v>781</v>
      </c>
      <c r="E3141" s="1">
        <f>(Comuni[[#This Row],[Popolazione2011]]/SUM(D:D))*100</f>
        <v>1.3143069259061069E-3</v>
      </c>
      <c r="F3141">
        <f t="shared" si="49"/>
        <v>4855904</v>
      </c>
      <c r="G3141" s="1">
        <f>(Comuni[[#This Row],[Popolazione2011]]/Comuni[[#This Row],[TOT POP REGIONE ]])*100</f>
        <v>1.6083514006866695E-2</v>
      </c>
      <c r="H3141" t="str">
        <f>IF(Comuni[[#This Row],[Popolazione2011]]&gt;300000,"MAGGIORE","")</f>
        <v/>
      </c>
      <c r="I3141" t="str">
        <f>_xlfn.XLOOKUP(Comuni[[#This Row],[Regione]],Ripartizione_geografica[Regione],Ripartizione_geografica[Ripartizione geografica])</f>
        <v>Nord-est</v>
      </c>
      <c r="J3141">
        <f>_xlfn.XLOOKUP(Comuni[[#This Row],[Regione]],Ripartizione_geografica[Regione],Ripartizione_geografica[Codice Regione])</f>
        <v>5</v>
      </c>
      <c r="K3141">
        <f>_xlfn.XLOOKUP(Comuni[[#This Row],[Regione]],Table_0[Regione],Table_0[Totale])</f>
        <v>2821154</v>
      </c>
      <c r="L3141">
        <f>_xlfn.XLOOKUP(Comuni[[#This Row],[Regione]],Table_0[Regione],Table_0[Guariti])</f>
        <v>2790105</v>
      </c>
      <c r="M3141">
        <f>_xlfn.XLOOKUP(Comuni[[#This Row],[Regione]],Table_0[Regione],Table_0[Deceduti])</f>
        <v>17224</v>
      </c>
      <c r="N3141" s="1">
        <f>(Comuni[[#This Row],[Popolazione2011]]/Comuni[[#This Row],[Ammalati TOT]])*100</f>
        <v>2.7683706738448166E-2</v>
      </c>
      <c r="O3141">
        <f>_xlfn.XLOOKUP(Comuni[[#This Row],[Regione]],Table_0[Regione],Table_0[TOT AREA])</f>
        <v>6168603</v>
      </c>
      <c r="P3141" s="1">
        <f>(Comuni[[#This Row],[Popolazione2011]]/Comuni[[#This Row],[Ammalati AREA]])*100</f>
        <v>1.2660889345610344E-2</v>
      </c>
    </row>
    <row r="3142" spans="1:16" x14ac:dyDescent="0.3">
      <c r="A3142" t="s">
        <v>3168</v>
      </c>
      <c r="B3142" t="s">
        <v>8025</v>
      </c>
      <c r="C3142" t="s">
        <v>3078</v>
      </c>
      <c r="D3142">
        <v>252520</v>
      </c>
      <c r="E3142" s="1">
        <f>(Comuni[[#This Row],[Popolazione2011]]/SUM(D:D))*100</f>
        <v>0.42495362987171592</v>
      </c>
      <c r="F3142">
        <f t="shared" si="49"/>
        <v>4855904</v>
      </c>
      <c r="G3142" s="1">
        <f>(Comuni[[#This Row],[Popolazione2011]]/Comuni[[#This Row],[TOT POP REGIONE ]])*100</f>
        <v>5.2002675505940807</v>
      </c>
      <c r="H3142" t="str">
        <f>IF(Comuni[[#This Row],[Popolazione2011]]&gt;300000,"MAGGIORE","")</f>
        <v/>
      </c>
      <c r="I3142" t="str">
        <f>_xlfn.XLOOKUP(Comuni[[#This Row],[Regione]],Ripartizione_geografica[Regione],Ripartizione_geografica[Ripartizione geografica])</f>
        <v>Nord-est</v>
      </c>
      <c r="J3142">
        <f>_xlfn.XLOOKUP(Comuni[[#This Row],[Regione]],Ripartizione_geografica[Regione],Ripartizione_geografica[Codice Regione])</f>
        <v>5</v>
      </c>
      <c r="K3142">
        <f>_xlfn.XLOOKUP(Comuni[[#This Row],[Regione]],Table_0[Regione],Table_0[Totale])</f>
        <v>2821154</v>
      </c>
      <c r="L3142">
        <f>_xlfn.XLOOKUP(Comuni[[#This Row],[Regione]],Table_0[Regione],Table_0[Guariti])</f>
        <v>2790105</v>
      </c>
      <c r="M3142">
        <f>_xlfn.XLOOKUP(Comuni[[#This Row],[Regione]],Table_0[Regione],Table_0[Deceduti])</f>
        <v>17224</v>
      </c>
      <c r="N3142" s="1">
        <f>(Comuni[[#This Row],[Popolazione2011]]/Comuni[[#This Row],[Ammalati TOT]])*100</f>
        <v>8.9509470238065703</v>
      </c>
      <c r="O3142">
        <f>_xlfn.XLOOKUP(Comuni[[#This Row],[Regione]],Table_0[Regione],Table_0[TOT AREA])</f>
        <v>6168603</v>
      </c>
      <c r="P3142" s="1">
        <f>(Comuni[[#This Row],[Popolazione2011]]/Comuni[[#This Row],[Ammalati AREA]])*100</f>
        <v>4.0936335179942693</v>
      </c>
    </row>
    <row r="3143" spans="1:16" x14ac:dyDescent="0.3">
      <c r="A3143" t="s">
        <v>3169</v>
      </c>
      <c r="B3143" t="s">
        <v>8025</v>
      </c>
      <c r="C3143" t="s">
        <v>3078</v>
      </c>
      <c r="D3143">
        <v>4670</v>
      </c>
      <c r="E3143" s="1">
        <f>(Comuni[[#This Row],[Popolazione2011]]/SUM(D:D))*100</f>
        <v>7.8589159333950307E-3</v>
      </c>
      <c r="F3143">
        <f t="shared" si="49"/>
        <v>4855904</v>
      </c>
      <c r="G3143" s="1">
        <f>(Comuni[[#This Row],[Popolazione2011]]/Comuni[[#This Row],[TOT POP REGIONE ]])*100</f>
        <v>9.6171588235681768E-2</v>
      </c>
      <c r="H3143" t="str">
        <f>IF(Comuni[[#This Row],[Popolazione2011]]&gt;300000,"MAGGIORE","")</f>
        <v/>
      </c>
      <c r="I3143" t="str">
        <f>_xlfn.XLOOKUP(Comuni[[#This Row],[Regione]],Ripartizione_geografica[Regione],Ripartizione_geografica[Ripartizione geografica])</f>
        <v>Nord-est</v>
      </c>
      <c r="J3143">
        <f>_xlfn.XLOOKUP(Comuni[[#This Row],[Regione]],Ripartizione_geografica[Regione],Ripartizione_geografica[Codice Regione])</f>
        <v>5</v>
      </c>
      <c r="K3143">
        <f>_xlfn.XLOOKUP(Comuni[[#This Row],[Regione]],Table_0[Regione],Table_0[Totale])</f>
        <v>2821154</v>
      </c>
      <c r="L3143">
        <f>_xlfn.XLOOKUP(Comuni[[#This Row],[Regione]],Table_0[Regione],Table_0[Guariti])</f>
        <v>2790105</v>
      </c>
      <c r="M3143">
        <f>_xlfn.XLOOKUP(Comuni[[#This Row],[Regione]],Table_0[Regione],Table_0[Deceduti])</f>
        <v>17224</v>
      </c>
      <c r="N3143" s="1">
        <f>(Comuni[[#This Row],[Popolazione2011]]/Comuni[[#This Row],[Ammalati TOT]])*100</f>
        <v>0.16553509663066956</v>
      </c>
      <c r="O3143">
        <f>_xlfn.XLOOKUP(Comuni[[#This Row],[Regione]],Table_0[Regione],Table_0[TOT AREA])</f>
        <v>6168603</v>
      </c>
      <c r="P3143" s="1">
        <f>(Comuni[[#This Row],[Popolazione2011]]/Comuni[[#This Row],[Ammalati AREA]])*100</f>
        <v>7.5705958058899236E-2</v>
      </c>
    </row>
    <row r="3144" spans="1:16" x14ac:dyDescent="0.3">
      <c r="A3144" t="s">
        <v>3170</v>
      </c>
      <c r="B3144" t="s">
        <v>8025</v>
      </c>
      <c r="C3144" t="s">
        <v>3078</v>
      </c>
      <c r="D3144">
        <v>2618</v>
      </c>
      <c r="E3144" s="1">
        <f>(Comuni[[#This Row],[Popolazione2011]]/SUM(D:D))*100</f>
        <v>4.4057049065584991E-3</v>
      </c>
      <c r="F3144">
        <f t="shared" si="49"/>
        <v>4855904</v>
      </c>
      <c r="G3144" s="1">
        <f>(Comuni[[#This Row],[Popolazione2011]]/Comuni[[#This Row],[TOT POP REGIONE ]])*100</f>
        <v>5.39137511779475E-2</v>
      </c>
      <c r="H3144" t="str">
        <f>IF(Comuni[[#This Row],[Popolazione2011]]&gt;300000,"MAGGIORE","")</f>
        <v/>
      </c>
      <c r="I3144" t="str">
        <f>_xlfn.XLOOKUP(Comuni[[#This Row],[Regione]],Ripartizione_geografica[Regione],Ripartizione_geografica[Ripartizione geografica])</f>
        <v>Nord-est</v>
      </c>
      <c r="J3144">
        <f>_xlfn.XLOOKUP(Comuni[[#This Row],[Regione]],Ripartizione_geografica[Regione],Ripartizione_geografica[Codice Regione])</f>
        <v>5</v>
      </c>
      <c r="K3144">
        <f>_xlfn.XLOOKUP(Comuni[[#This Row],[Regione]],Table_0[Regione],Table_0[Totale])</f>
        <v>2821154</v>
      </c>
      <c r="L3144">
        <f>_xlfn.XLOOKUP(Comuni[[#This Row],[Regione]],Table_0[Regione],Table_0[Guariti])</f>
        <v>2790105</v>
      </c>
      <c r="M3144">
        <f>_xlfn.XLOOKUP(Comuni[[#This Row],[Regione]],Table_0[Regione],Table_0[Deceduti])</f>
        <v>17224</v>
      </c>
      <c r="N3144" s="1">
        <f>(Comuni[[#This Row],[Popolazione2011]]/Comuni[[#This Row],[Ammalati TOT]])*100</f>
        <v>9.2798904278178357E-2</v>
      </c>
      <c r="O3144">
        <f>_xlfn.XLOOKUP(Comuni[[#This Row],[Regione]],Table_0[Regione],Table_0[TOT AREA])</f>
        <v>6168603</v>
      </c>
      <c r="P3144" s="1">
        <f>(Comuni[[#This Row],[Popolazione2011]]/Comuni[[#This Row],[Ammalati AREA]])*100</f>
        <v>4.2440727665567064E-2</v>
      </c>
    </row>
    <row r="3145" spans="1:16" x14ac:dyDescent="0.3">
      <c r="A3145" t="s">
        <v>3171</v>
      </c>
      <c r="B3145" t="s">
        <v>8025</v>
      </c>
      <c r="C3145" t="s">
        <v>3078</v>
      </c>
      <c r="D3145">
        <v>9438</v>
      </c>
      <c r="E3145" s="1">
        <f>(Comuni[[#This Row],[Popolazione2011]]/SUM(D:D))*100</f>
        <v>1.5882751301794926E-2</v>
      </c>
      <c r="F3145">
        <f t="shared" si="49"/>
        <v>4855904</v>
      </c>
      <c r="G3145" s="1">
        <f>(Comuni[[#This Row],[Popolazione2011]]/Comuni[[#This Row],[TOT POP REGIONE ]])*100</f>
        <v>0.19436133828016369</v>
      </c>
      <c r="H3145" t="str">
        <f>IF(Comuni[[#This Row],[Popolazione2011]]&gt;300000,"MAGGIORE","")</f>
        <v/>
      </c>
      <c r="I3145" t="str">
        <f>_xlfn.XLOOKUP(Comuni[[#This Row],[Regione]],Ripartizione_geografica[Regione],Ripartizione_geografica[Ripartizione geografica])</f>
        <v>Nord-est</v>
      </c>
      <c r="J3145">
        <f>_xlfn.XLOOKUP(Comuni[[#This Row],[Regione]],Ripartizione_geografica[Regione],Ripartizione_geografica[Codice Regione])</f>
        <v>5</v>
      </c>
      <c r="K3145">
        <f>_xlfn.XLOOKUP(Comuni[[#This Row],[Regione]],Table_0[Regione],Table_0[Totale])</f>
        <v>2821154</v>
      </c>
      <c r="L3145">
        <f>_xlfn.XLOOKUP(Comuni[[#This Row],[Regione]],Table_0[Regione],Table_0[Guariti])</f>
        <v>2790105</v>
      </c>
      <c r="M3145">
        <f>_xlfn.XLOOKUP(Comuni[[#This Row],[Regione]],Table_0[Regione],Table_0[Deceduti])</f>
        <v>17224</v>
      </c>
      <c r="N3145" s="1">
        <f>(Comuni[[#This Row],[Popolazione2011]]/Comuni[[#This Row],[Ammalati TOT]])*100</f>
        <v>0.33454394903645812</v>
      </c>
      <c r="O3145">
        <f>_xlfn.XLOOKUP(Comuni[[#This Row],[Regione]],Table_0[Regione],Table_0[TOT AREA])</f>
        <v>6168603</v>
      </c>
      <c r="P3145" s="1">
        <f>(Comuni[[#This Row],[Popolazione2011]]/Comuni[[#This Row],[Ammalati AREA]])*100</f>
        <v>0.15300060645822075</v>
      </c>
    </row>
    <row r="3146" spans="1:16" x14ac:dyDescent="0.3">
      <c r="A3146" t="s">
        <v>3172</v>
      </c>
      <c r="B3146" t="s">
        <v>8025</v>
      </c>
      <c r="C3146" t="s">
        <v>3078</v>
      </c>
      <c r="D3146">
        <v>5841</v>
      </c>
      <c r="E3146" s="1">
        <f>(Comuni[[#This Row],[Popolazione2011]]/SUM(D:D))*100</f>
        <v>9.8295348965653905E-3</v>
      </c>
      <c r="F3146">
        <f t="shared" si="49"/>
        <v>4855904</v>
      </c>
      <c r="G3146" s="1">
        <f>(Comuni[[#This Row],[Popolazione2011]]/Comuni[[#This Row],[TOT POP REGIONE ]])*100</f>
        <v>0.12028656250205935</v>
      </c>
      <c r="H3146" t="str">
        <f>IF(Comuni[[#This Row],[Popolazione2011]]&gt;300000,"MAGGIORE","")</f>
        <v/>
      </c>
      <c r="I3146" t="str">
        <f>_xlfn.XLOOKUP(Comuni[[#This Row],[Regione]],Ripartizione_geografica[Regione],Ripartizione_geografica[Ripartizione geografica])</f>
        <v>Nord-est</v>
      </c>
      <c r="J3146">
        <f>_xlfn.XLOOKUP(Comuni[[#This Row],[Regione]],Ripartizione_geografica[Regione],Ripartizione_geografica[Codice Regione])</f>
        <v>5</v>
      </c>
      <c r="K3146">
        <f>_xlfn.XLOOKUP(Comuni[[#This Row],[Regione]],Table_0[Regione],Table_0[Totale])</f>
        <v>2821154</v>
      </c>
      <c r="L3146">
        <f>_xlfn.XLOOKUP(Comuni[[#This Row],[Regione]],Table_0[Regione],Table_0[Guariti])</f>
        <v>2790105</v>
      </c>
      <c r="M3146">
        <f>_xlfn.XLOOKUP(Comuni[[#This Row],[Regione]],Table_0[Regione],Table_0[Deceduti])</f>
        <v>17224</v>
      </c>
      <c r="N3146" s="1">
        <f>(Comuni[[#This Row],[Popolazione2011]]/Comuni[[#This Row],[Ammalati TOT]])*100</f>
        <v>0.20704293349459121</v>
      </c>
      <c r="O3146">
        <f>_xlfn.XLOOKUP(Comuni[[#This Row],[Regione]],Table_0[Regione],Table_0[TOT AREA])</f>
        <v>6168603</v>
      </c>
      <c r="P3146" s="1">
        <f>(Comuni[[#This Row],[Popolazione2011]]/Comuni[[#This Row],[Ammalati AREA]])*100</f>
        <v>9.4689186514353416E-2</v>
      </c>
    </row>
    <row r="3147" spans="1:16" x14ac:dyDescent="0.3">
      <c r="A3147" t="s">
        <v>3173</v>
      </c>
      <c r="B3147" t="s">
        <v>8025</v>
      </c>
      <c r="C3147" t="s">
        <v>3078</v>
      </c>
      <c r="D3147">
        <v>32747</v>
      </c>
      <c r="E3147" s="1">
        <f>(Comuni[[#This Row],[Popolazione2011]]/SUM(D:D))*100</f>
        <v>5.5108334062288454E-2</v>
      </c>
      <c r="F3147">
        <f t="shared" si="49"/>
        <v>4855904</v>
      </c>
      <c r="G3147" s="1">
        <f>(Comuni[[#This Row],[Popolazione2011]]/Comuni[[#This Row],[TOT POP REGIONE ]])*100</f>
        <v>0.67437494645693163</v>
      </c>
      <c r="H3147" t="str">
        <f>IF(Comuni[[#This Row],[Popolazione2011]]&gt;300000,"MAGGIORE","")</f>
        <v/>
      </c>
      <c r="I3147" t="str">
        <f>_xlfn.XLOOKUP(Comuni[[#This Row],[Regione]],Ripartizione_geografica[Regione],Ripartizione_geografica[Ripartizione geografica])</f>
        <v>Nord-est</v>
      </c>
      <c r="J3147">
        <f>_xlfn.XLOOKUP(Comuni[[#This Row],[Regione]],Ripartizione_geografica[Regione],Ripartizione_geografica[Codice Regione])</f>
        <v>5</v>
      </c>
      <c r="K3147">
        <f>_xlfn.XLOOKUP(Comuni[[#This Row],[Regione]],Table_0[Regione],Table_0[Totale])</f>
        <v>2821154</v>
      </c>
      <c r="L3147">
        <f>_xlfn.XLOOKUP(Comuni[[#This Row],[Regione]],Table_0[Regione],Table_0[Guariti])</f>
        <v>2790105</v>
      </c>
      <c r="M3147">
        <f>_xlfn.XLOOKUP(Comuni[[#This Row],[Regione]],Table_0[Regione],Table_0[Deceduti])</f>
        <v>17224</v>
      </c>
      <c r="N3147" s="1">
        <f>(Comuni[[#This Row],[Popolazione2011]]/Comuni[[#This Row],[Ammalati TOT]])*100</f>
        <v>1.1607661262022562</v>
      </c>
      <c r="O3147">
        <f>_xlfn.XLOOKUP(Comuni[[#This Row],[Regione]],Table_0[Regione],Table_0[TOT AREA])</f>
        <v>6168603</v>
      </c>
      <c r="P3147" s="1">
        <f>(Comuni[[#This Row],[Popolazione2011]]/Comuni[[#This Row],[Ammalati AREA]])*100</f>
        <v>0.53086574058988723</v>
      </c>
    </row>
    <row r="3148" spans="1:16" x14ac:dyDescent="0.3">
      <c r="A3148" t="s">
        <v>3174</v>
      </c>
      <c r="B3148" t="s">
        <v>8025</v>
      </c>
      <c r="C3148" t="s">
        <v>3078</v>
      </c>
      <c r="D3148">
        <v>14413</v>
      </c>
      <c r="E3148" s="1">
        <f>(Comuni[[#This Row],[Popolazione2011]]/SUM(D:D))*100</f>
        <v>2.4254936905358154E-2</v>
      </c>
      <c r="F3148">
        <f t="shared" si="49"/>
        <v>4855904</v>
      </c>
      <c r="G3148" s="1">
        <f>(Comuni[[#This Row],[Popolazione2011]]/Comuni[[#This Row],[TOT POP REGIONE ]])*100</f>
        <v>0.29681394030853986</v>
      </c>
      <c r="H3148" t="str">
        <f>IF(Comuni[[#This Row],[Popolazione2011]]&gt;300000,"MAGGIORE","")</f>
        <v/>
      </c>
      <c r="I3148" t="str">
        <f>_xlfn.XLOOKUP(Comuni[[#This Row],[Regione]],Ripartizione_geografica[Regione],Ripartizione_geografica[Ripartizione geografica])</f>
        <v>Nord-est</v>
      </c>
      <c r="J3148">
        <f>_xlfn.XLOOKUP(Comuni[[#This Row],[Regione]],Ripartizione_geografica[Regione],Ripartizione_geografica[Codice Regione])</f>
        <v>5</v>
      </c>
      <c r="K3148">
        <f>_xlfn.XLOOKUP(Comuni[[#This Row],[Regione]],Table_0[Regione],Table_0[Totale])</f>
        <v>2821154</v>
      </c>
      <c r="L3148">
        <f>_xlfn.XLOOKUP(Comuni[[#This Row],[Regione]],Table_0[Regione],Table_0[Guariti])</f>
        <v>2790105</v>
      </c>
      <c r="M3148">
        <f>_xlfn.XLOOKUP(Comuni[[#This Row],[Regione]],Table_0[Regione],Table_0[Deceduti])</f>
        <v>17224</v>
      </c>
      <c r="N3148" s="1">
        <f>(Comuni[[#This Row],[Popolazione2011]]/Comuni[[#This Row],[Ammalati TOT]])*100</f>
        <v>0.51089022435499798</v>
      </c>
      <c r="O3148">
        <f>_xlfn.XLOOKUP(Comuni[[#This Row],[Regione]],Table_0[Regione],Table_0[TOT AREA])</f>
        <v>6168603</v>
      </c>
      <c r="P3148" s="1">
        <f>(Comuni[[#This Row],[Popolazione2011]]/Comuni[[#This Row],[Ammalati AREA]])*100</f>
        <v>0.23365095792353632</v>
      </c>
    </row>
    <row r="3149" spans="1:16" x14ac:dyDescent="0.3">
      <c r="A3149" t="s">
        <v>3175</v>
      </c>
      <c r="B3149" t="s">
        <v>8025</v>
      </c>
      <c r="C3149" t="s">
        <v>3078</v>
      </c>
      <c r="D3149">
        <v>4834</v>
      </c>
      <c r="E3149" s="1">
        <f>(Comuni[[#This Row],[Popolazione2011]]/SUM(D:D))*100</f>
        <v>8.1349035593215376E-3</v>
      </c>
      <c r="F3149">
        <f t="shared" si="49"/>
        <v>4855904</v>
      </c>
      <c r="G3149" s="1">
        <f>(Comuni[[#This Row],[Popolazione2011]]/Comuni[[#This Row],[TOT POP REGIONE ]])*100</f>
        <v>9.954892024224532E-2</v>
      </c>
      <c r="H3149" t="str">
        <f>IF(Comuni[[#This Row],[Popolazione2011]]&gt;300000,"MAGGIORE","")</f>
        <v/>
      </c>
      <c r="I3149" t="str">
        <f>_xlfn.XLOOKUP(Comuni[[#This Row],[Regione]],Ripartizione_geografica[Regione],Ripartizione_geografica[Ripartizione geografica])</f>
        <v>Nord-est</v>
      </c>
      <c r="J3149">
        <f>_xlfn.XLOOKUP(Comuni[[#This Row],[Regione]],Ripartizione_geografica[Regione],Ripartizione_geografica[Codice Regione])</f>
        <v>5</v>
      </c>
      <c r="K3149">
        <f>_xlfn.XLOOKUP(Comuni[[#This Row],[Regione]],Table_0[Regione],Table_0[Totale])</f>
        <v>2821154</v>
      </c>
      <c r="L3149">
        <f>_xlfn.XLOOKUP(Comuni[[#This Row],[Regione]],Table_0[Regione],Table_0[Guariti])</f>
        <v>2790105</v>
      </c>
      <c r="M3149">
        <f>_xlfn.XLOOKUP(Comuni[[#This Row],[Regione]],Table_0[Regione],Table_0[Deceduti])</f>
        <v>17224</v>
      </c>
      <c r="N3149" s="1">
        <f>(Comuni[[#This Row],[Popolazione2011]]/Comuni[[#This Row],[Ammalati TOT]])*100</f>
        <v>0.17134832058086868</v>
      </c>
      <c r="O3149">
        <f>_xlfn.XLOOKUP(Comuni[[#This Row],[Regione]],Table_0[Regione],Table_0[TOT AREA])</f>
        <v>6168603</v>
      </c>
      <c r="P3149" s="1">
        <f>(Comuni[[#This Row],[Popolazione2011]]/Comuni[[#This Row],[Ammalati AREA]])*100</f>
        <v>7.8364582710218178E-2</v>
      </c>
    </row>
    <row r="3150" spans="1:16" x14ac:dyDescent="0.3">
      <c r="A3150" t="s">
        <v>3176</v>
      </c>
      <c r="B3150" t="s">
        <v>8025</v>
      </c>
      <c r="C3150" t="s">
        <v>3177</v>
      </c>
      <c r="D3150">
        <v>1422</v>
      </c>
      <c r="E3150" s="1">
        <f>(Comuni[[#This Row],[Popolazione2011]]/SUM(D:D))*100</f>
        <v>2.3930146589481228E-3</v>
      </c>
      <c r="F3150">
        <f t="shared" si="49"/>
        <v>4855904</v>
      </c>
      <c r="G3150" s="1">
        <f>(Comuni[[#This Row],[Popolazione2011]]/Comuni[[#This Row],[TOT POP REGIONE ]])*100</f>
        <v>2.9283939715447422E-2</v>
      </c>
      <c r="H3150" t="str">
        <f>IF(Comuni[[#This Row],[Popolazione2011]]&gt;300000,"MAGGIORE","")</f>
        <v/>
      </c>
      <c r="I3150" t="str">
        <f>_xlfn.XLOOKUP(Comuni[[#This Row],[Regione]],Ripartizione_geografica[Regione],Ripartizione_geografica[Ripartizione geografica])</f>
        <v>Nord-est</v>
      </c>
      <c r="J3150">
        <f>_xlfn.XLOOKUP(Comuni[[#This Row],[Regione]],Ripartizione_geografica[Regione],Ripartizione_geografica[Codice Regione])</f>
        <v>5</v>
      </c>
      <c r="K3150">
        <f>_xlfn.XLOOKUP(Comuni[[#This Row],[Regione]],Table_0[Regione],Table_0[Totale])</f>
        <v>2821154</v>
      </c>
      <c r="L3150">
        <f>_xlfn.XLOOKUP(Comuni[[#This Row],[Regione]],Table_0[Regione],Table_0[Guariti])</f>
        <v>2790105</v>
      </c>
      <c r="M3150">
        <f>_xlfn.XLOOKUP(Comuni[[#This Row],[Regione]],Table_0[Regione],Table_0[Deceduti])</f>
        <v>17224</v>
      </c>
      <c r="N3150" s="1">
        <f>(Comuni[[#This Row],[Popolazione2011]]/Comuni[[#This Row],[Ammalati TOT]])*100</f>
        <v>5.0404905226726367E-2</v>
      </c>
      <c r="O3150">
        <f>_xlfn.XLOOKUP(Comuni[[#This Row],[Regione]],Table_0[Regione],Table_0[TOT AREA])</f>
        <v>6168603</v>
      </c>
      <c r="P3150" s="1">
        <f>(Comuni[[#This Row],[Popolazione2011]]/Comuni[[#This Row],[Ammalati AREA]])*100</f>
        <v>2.3052221062045977E-2</v>
      </c>
    </row>
    <row r="3151" spans="1:16" x14ac:dyDescent="0.3">
      <c r="A3151" t="s">
        <v>3178</v>
      </c>
      <c r="B3151" t="s">
        <v>8025</v>
      </c>
      <c r="C3151" t="s">
        <v>3177</v>
      </c>
      <c r="D3151">
        <v>2066</v>
      </c>
      <c r="E3151" s="1">
        <f>(Comuni[[#This Row],[Popolazione2011]]/SUM(D:D))*100</f>
        <v>3.476770946122941E-3</v>
      </c>
      <c r="F3151">
        <f t="shared" si="49"/>
        <v>4855904</v>
      </c>
      <c r="G3151" s="1">
        <f>(Comuni[[#This Row],[Popolazione2011]]/Comuni[[#This Row],[TOT POP REGIONE ]])*100</f>
        <v>4.254614588756285E-2</v>
      </c>
      <c r="H3151" t="str">
        <f>IF(Comuni[[#This Row],[Popolazione2011]]&gt;300000,"MAGGIORE","")</f>
        <v/>
      </c>
      <c r="I3151" t="str">
        <f>_xlfn.XLOOKUP(Comuni[[#This Row],[Regione]],Ripartizione_geografica[Regione],Ripartizione_geografica[Ripartizione geografica])</f>
        <v>Nord-est</v>
      </c>
      <c r="J3151">
        <f>_xlfn.XLOOKUP(Comuni[[#This Row],[Regione]],Ripartizione_geografica[Regione],Ripartizione_geografica[Codice Regione])</f>
        <v>5</v>
      </c>
      <c r="K3151">
        <f>_xlfn.XLOOKUP(Comuni[[#This Row],[Regione]],Table_0[Regione],Table_0[Totale])</f>
        <v>2821154</v>
      </c>
      <c r="L3151">
        <f>_xlfn.XLOOKUP(Comuni[[#This Row],[Regione]],Table_0[Regione],Table_0[Guariti])</f>
        <v>2790105</v>
      </c>
      <c r="M3151">
        <f>_xlfn.XLOOKUP(Comuni[[#This Row],[Regione]],Table_0[Regione],Table_0[Deceduti])</f>
        <v>17224</v>
      </c>
      <c r="N3151" s="1">
        <f>(Comuni[[#This Row],[Popolazione2011]]/Comuni[[#This Row],[Ammalati TOT]])*100</f>
        <v>7.3232443177508211E-2</v>
      </c>
      <c r="O3151">
        <f>_xlfn.XLOOKUP(Comuni[[#This Row],[Regione]],Table_0[Regione],Table_0[TOT AREA])</f>
        <v>6168603</v>
      </c>
      <c r="P3151" s="1">
        <f>(Comuni[[#This Row],[Popolazione2011]]/Comuni[[#This Row],[Ammalati AREA]])*100</f>
        <v>3.3492186156249638E-2</v>
      </c>
    </row>
    <row r="3152" spans="1:16" x14ac:dyDescent="0.3">
      <c r="A3152" t="s">
        <v>3179</v>
      </c>
      <c r="B3152" t="s">
        <v>8025</v>
      </c>
      <c r="C3152" t="s">
        <v>3177</v>
      </c>
      <c r="D3152">
        <v>1647</v>
      </c>
      <c r="E3152" s="1">
        <f>(Comuni[[#This Row],[Popolazione2011]]/SUM(D:D))*100</f>
        <v>2.7716562189082691E-3</v>
      </c>
      <c r="F3152">
        <f t="shared" si="49"/>
        <v>4855904</v>
      </c>
      <c r="G3152" s="1">
        <f>(Comuni[[#This Row],[Popolazione2011]]/Comuni[[#This Row],[TOT POP REGIONE ]])*100</f>
        <v>3.391747448054986E-2</v>
      </c>
      <c r="H3152" t="str">
        <f>IF(Comuni[[#This Row],[Popolazione2011]]&gt;300000,"MAGGIORE","")</f>
        <v/>
      </c>
      <c r="I3152" t="str">
        <f>_xlfn.XLOOKUP(Comuni[[#This Row],[Regione]],Ripartizione_geografica[Regione],Ripartizione_geografica[Ripartizione geografica])</f>
        <v>Nord-est</v>
      </c>
      <c r="J3152">
        <f>_xlfn.XLOOKUP(Comuni[[#This Row],[Regione]],Ripartizione_geografica[Regione],Ripartizione_geografica[Codice Regione])</f>
        <v>5</v>
      </c>
      <c r="K3152">
        <f>_xlfn.XLOOKUP(Comuni[[#This Row],[Regione]],Table_0[Regione],Table_0[Totale])</f>
        <v>2821154</v>
      </c>
      <c r="L3152">
        <f>_xlfn.XLOOKUP(Comuni[[#This Row],[Regione]],Table_0[Regione],Table_0[Guariti])</f>
        <v>2790105</v>
      </c>
      <c r="M3152">
        <f>_xlfn.XLOOKUP(Comuni[[#This Row],[Regione]],Table_0[Regione],Table_0[Deceduti])</f>
        <v>17224</v>
      </c>
      <c r="N3152" s="1">
        <f>(Comuni[[#This Row],[Popolazione2011]]/Comuni[[#This Row],[Ammalati TOT]])*100</f>
        <v>5.8380364914499529E-2</v>
      </c>
      <c r="O3152">
        <f>_xlfn.XLOOKUP(Comuni[[#This Row],[Regione]],Table_0[Regione],Table_0[TOT AREA])</f>
        <v>6168603</v>
      </c>
      <c r="P3152" s="1">
        <f>(Comuni[[#This Row],[Popolazione2011]]/Comuni[[#This Row],[Ammalati AREA]])*100</f>
        <v>2.6699724394648187E-2</v>
      </c>
    </row>
    <row r="3153" spans="1:16" x14ac:dyDescent="0.3">
      <c r="A3153" t="s">
        <v>3180</v>
      </c>
      <c r="B3153" t="s">
        <v>8025</v>
      </c>
      <c r="C3153" t="s">
        <v>3177</v>
      </c>
      <c r="D3153">
        <v>11760</v>
      </c>
      <c r="E3153" s="1">
        <f>(Comuni[[#This Row],[Popolazione2011]]/SUM(D:D))*100</f>
        <v>1.9790332200583634E-2</v>
      </c>
      <c r="F3153">
        <f t="shared" si="49"/>
        <v>4855904</v>
      </c>
      <c r="G3153" s="1">
        <f>(Comuni[[#This Row],[Popolazione2011]]/Comuni[[#This Row],[TOT POP REGIONE ]])*100</f>
        <v>0.24217941705602089</v>
      </c>
      <c r="H3153" t="str">
        <f>IF(Comuni[[#This Row],[Popolazione2011]]&gt;300000,"MAGGIORE","")</f>
        <v/>
      </c>
      <c r="I3153" t="str">
        <f>_xlfn.XLOOKUP(Comuni[[#This Row],[Regione]],Ripartizione_geografica[Regione],Ripartizione_geografica[Ripartizione geografica])</f>
        <v>Nord-est</v>
      </c>
      <c r="J3153">
        <f>_xlfn.XLOOKUP(Comuni[[#This Row],[Regione]],Ripartizione_geografica[Regione],Ripartizione_geografica[Codice Regione])</f>
        <v>5</v>
      </c>
      <c r="K3153">
        <f>_xlfn.XLOOKUP(Comuni[[#This Row],[Regione]],Table_0[Regione],Table_0[Totale])</f>
        <v>2821154</v>
      </c>
      <c r="L3153">
        <f>_xlfn.XLOOKUP(Comuni[[#This Row],[Regione]],Table_0[Regione],Table_0[Guariti])</f>
        <v>2790105</v>
      </c>
      <c r="M3153">
        <f>_xlfn.XLOOKUP(Comuni[[#This Row],[Regione]],Table_0[Regione],Table_0[Deceduti])</f>
        <v>17224</v>
      </c>
      <c r="N3153" s="1">
        <f>(Comuni[[#This Row],[Popolazione2011]]/Comuni[[#This Row],[Ammalati TOT]])*100</f>
        <v>0.41685069301427718</v>
      </c>
      <c r="O3153">
        <f>_xlfn.XLOOKUP(Comuni[[#This Row],[Regione]],Table_0[Regione],Table_0[TOT AREA])</f>
        <v>6168603</v>
      </c>
      <c r="P3153" s="1">
        <f>(Comuni[[#This Row],[Popolazione2011]]/Comuni[[#This Row],[Ammalati AREA]])*100</f>
        <v>0.19064284085067559</v>
      </c>
    </row>
    <row r="3154" spans="1:16" x14ac:dyDescent="0.3">
      <c r="A3154" t="s">
        <v>3181</v>
      </c>
      <c r="B3154" t="s">
        <v>8025</v>
      </c>
      <c r="C3154" t="s">
        <v>3177</v>
      </c>
      <c r="D3154">
        <v>2266</v>
      </c>
      <c r="E3154" s="1">
        <f>(Comuni[[#This Row],[Popolazione2011]]/SUM(D:D))*100</f>
        <v>3.8133412216430711E-3</v>
      </c>
      <c r="F3154">
        <f t="shared" si="49"/>
        <v>4855904</v>
      </c>
      <c r="G3154" s="1">
        <f>(Comuni[[#This Row],[Popolazione2011]]/Comuni[[#This Row],[TOT POP REGIONE ]])*100</f>
        <v>4.6664843456542801E-2</v>
      </c>
      <c r="H3154" t="str">
        <f>IF(Comuni[[#This Row],[Popolazione2011]]&gt;300000,"MAGGIORE","")</f>
        <v/>
      </c>
      <c r="I3154" t="str">
        <f>_xlfn.XLOOKUP(Comuni[[#This Row],[Regione]],Ripartizione_geografica[Regione],Ripartizione_geografica[Ripartizione geografica])</f>
        <v>Nord-est</v>
      </c>
      <c r="J3154">
        <f>_xlfn.XLOOKUP(Comuni[[#This Row],[Regione]],Ripartizione_geografica[Regione],Ripartizione_geografica[Codice Regione])</f>
        <v>5</v>
      </c>
      <c r="K3154">
        <f>_xlfn.XLOOKUP(Comuni[[#This Row],[Regione]],Table_0[Regione],Table_0[Totale])</f>
        <v>2821154</v>
      </c>
      <c r="L3154">
        <f>_xlfn.XLOOKUP(Comuni[[#This Row],[Regione]],Table_0[Regione],Table_0[Guariti])</f>
        <v>2790105</v>
      </c>
      <c r="M3154">
        <f>_xlfn.XLOOKUP(Comuni[[#This Row],[Regione]],Table_0[Regione],Table_0[Deceduti])</f>
        <v>17224</v>
      </c>
      <c r="N3154" s="1">
        <f>(Comuni[[#This Row],[Popolazione2011]]/Comuni[[#This Row],[Ammalati TOT]])*100</f>
        <v>8.0321740677751011E-2</v>
      </c>
      <c r="O3154">
        <f>_xlfn.XLOOKUP(Comuni[[#This Row],[Regione]],Table_0[Regione],Table_0[TOT AREA])</f>
        <v>6168603</v>
      </c>
      <c r="P3154" s="1">
        <f>(Comuni[[#This Row],[Popolazione2011]]/Comuni[[#This Row],[Ammalati AREA]])*100</f>
        <v>3.6734411340784937E-2</v>
      </c>
    </row>
    <row r="3155" spans="1:16" x14ac:dyDescent="0.3">
      <c r="A3155" t="s">
        <v>3182</v>
      </c>
      <c r="B3155" t="s">
        <v>8025</v>
      </c>
      <c r="C3155" t="s">
        <v>3177</v>
      </c>
      <c r="D3155">
        <v>7899</v>
      </c>
      <c r="E3155" s="1">
        <f>(Comuni[[#This Row],[Popolazione2011]]/SUM(D:D))*100</f>
        <v>1.3292843031667527E-2</v>
      </c>
      <c r="F3155">
        <f t="shared" si="49"/>
        <v>4855904</v>
      </c>
      <c r="G3155" s="1">
        <f>(Comuni[[#This Row],[Popolazione2011]]/Comuni[[#This Row],[TOT POP REGIONE ]])*100</f>
        <v>0.16266796048686299</v>
      </c>
      <c r="H3155" t="str">
        <f>IF(Comuni[[#This Row],[Popolazione2011]]&gt;300000,"MAGGIORE","")</f>
        <v/>
      </c>
      <c r="I3155" t="str">
        <f>_xlfn.XLOOKUP(Comuni[[#This Row],[Regione]],Ripartizione_geografica[Regione],Ripartizione_geografica[Ripartizione geografica])</f>
        <v>Nord-est</v>
      </c>
      <c r="J3155">
        <f>_xlfn.XLOOKUP(Comuni[[#This Row],[Regione]],Ripartizione_geografica[Regione],Ripartizione_geografica[Codice Regione])</f>
        <v>5</v>
      </c>
      <c r="K3155">
        <f>_xlfn.XLOOKUP(Comuni[[#This Row],[Regione]],Table_0[Regione],Table_0[Totale])</f>
        <v>2821154</v>
      </c>
      <c r="L3155">
        <f>_xlfn.XLOOKUP(Comuni[[#This Row],[Regione]],Table_0[Regione],Table_0[Guariti])</f>
        <v>2790105</v>
      </c>
      <c r="M3155">
        <f>_xlfn.XLOOKUP(Comuni[[#This Row],[Regione]],Table_0[Regione],Table_0[Deceduti])</f>
        <v>17224</v>
      </c>
      <c r="N3155" s="1">
        <f>(Comuni[[#This Row],[Popolazione2011]]/Comuni[[#This Row],[Ammalati TOT]])*100</f>
        <v>0.27999180477208974</v>
      </c>
      <c r="O3155">
        <f>_xlfn.XLOOKUP(Comuni[[#This Row],[Regione]],Table_0[Regione],Table_0[TOT AREA])</f>
        <v>6168603</v>
      </c>
      <c r="P3155" s="1">
        <f>(Comuni[[#This Row],[Popolazione2011]]/Comuni[[#This Row],[Ammalati AREA]])*100</f>
        <v>0.12805168366322164</v>
      </c>
    </row>
    <row r="3156" spans="1:16" x14ac:dyDescent="0.3">
      <c r="A3156" t="s">
        <v>3183</v>
      </c>
      <c r="B3156" t="s">
        <v>8025</v>
      </c>
      <c r="C3156" t="s">
        <v>3177</v>
      </c>
      <c r="D3156">
        <v>3303</v>
      </c>
      <c r="E3156" s="1">
        <f>(Comuni[[#This Row],[Popolazione2011]]/SUM(D:D))*100</f>
        <v>5.5584581002149445E-3</v>
      </c>
      <c r="F3156">
        <f t="shared" si="49"/>
        <v>4855904</v>
      </c>
      <c r="G3156" s="1">
        <f>(Comuni[[#This Row],[Popolazione2011]]/Comuni[[#This Row],[TOT POP REGIONE ]])*100</f>
        <v>6.8020290351703816E-2</v>
      </c>
      <c r="H3156" t="str">
        <f>IF(Comuni[[#This Row],[Popolazione2011]]&gt;300000,"MAGGIORE","")</f>
        <v/>
      </c>
      <c r="I3156" t="str">
        <f>_xlfn.XLOOKUP(Comuni[[#This Row],[Regione]],Ripartizione_geografica[Regione],Ripartizione_geografica[Ripartizione geografica])</f>
        <v>Nord-est</v>
      </c>
      <c r="J3156">
        <f>_xlfn.XLOOKUP(Comuni[[#This Row],[Regione]],Ripartizione_geografica[Regione],Ripartizione_geografica[Codice Regione])</f>
        <v>5</v>
      </c>
      <c r="K3156">
        <f>_xlfn.XLOOKUP(Comuni[[#This Row],[Regione]],Table_0[Regione],Table_0[Totale])</f>
        <v>2821154</v>
      </c>
      <c r="L3156">
        <f>_xlfn.XLOOKUP(Comuni[[#This Row],[Regione]],Table_0[Regione],Table_0[Guariti])</f>
        <v>2790105</v>
      </c>
      <c r="M3156">
        <f>_xlfn.XLOOKUP(Comuni[[#This Row],[Regione]],Table_0[Regione],Table_0[Deceduti])</f>
        <v>17224</v>
      </c>
      <c r="N3156" s="1">
        <f>(Comuni[[#This Row],[Popolazione2011]]/Comuni[[#This Row],[Ammalati TOT]])*100</f>
        <v>0.11707974821650999</v>
      </c>
      <c r="O3156">
        <f>_xlfn.XLOOKUP(Comuni[[#This Row],[Regione]],Table_0[Regione],Table_0[TOT AREA])</f>
        <v>6168603</v>
      </c>
      <c r="P3156" s="1">
        <f>(Comuni[[#This Row],[Popolazione2011]]/Comuni[[#This Row],[Ammalati AREA]])*100</f>
        <v>5.3545348922600461E-2</v>
      </c>
    </row>
    <row r="3157" spans="1:16" x14ac:dyDescent="0.3">
      <c r="A3157" t="s">
        <v>3184</v>
      </c>
      <c r="B3157" t="s">
        <v>8025</v>
      </c>
      <c r="C3157" t="s">
        <v>3177</v>
      </c>
      <c r="D3157">
        <v>25589</v>
      </c>
      <c r="E3157" s="1">
        <f>(Comuni[[#This Row],[Popolazione2011]]/SUM(D:D))*100</f>
        <v>4.3062483901423011E-2</v>
      </c>
      <c r="F3157">
        <f t="shared" si="49"/>
        <v>4855904</v>
      </c>
      <c r="G3157" s="1">
        <f>(Comuni[[#This Row],[Popolazione2011]]/Comuni[[#This Row],[TOT POP REGIONE ]])*100</f>
        <v>0.52696676046313928</v>
      </c>
      <c r="H3157" t="str">
        <f>IF(Comuni[[#This Row],[Popolazione2011]]&gt;300000,"MAGGIORE","")</f>
        <v/>
      </c>
      <c r="I3157" t="str">
        <f>_xlfn.XLOOKUP(Comuni[[#This Row],[Regione]],Ripartizione_geografica[Regione],Ripartizione_geografica[Ripartizione geografica])</f>
        <v>Nord-est</v>
      </c>
      <c r="J3157">
        <f>_xlfn.XLOOKUP(Comuni[[#This Row],[Regione]],Ripartizione_geografica[Regione],Ripartizione_geografica[Codice Regione])</f>
        <v>5</v>
      </c>
      <c r="K3157">
        <f>_xlfn.XLOOKUP(Comuni[[#This Row],[Regione]],Table_0[Regione],Table_0[Totale])</f>
        <v>2821154</v>
      </c>
      <c r="L3157">
        <f>_xlfn.XLOOKUP(Comuni[[#This Row],[Regione]],Table_0[Regione],Table_0[Guariti])</f>
        <v>2790105</v>
      </c>
      <c r="M3157">
        <f>_xlfn.XLOOKUP(Comuni[[#This Row],[Regione]],Table_0[Regione],Table_0[Deceduti])</f>
        <v>17224</v>
      </c>
      <c r="N3157" s="1">
        <f>(Comuni[[#This Row],[Popolazione2011]]/Comuni[[#This Row],[Ammalati TOT]])*100</f>
        <v>0.90704016866856618</v>
      </c>
      <c r="O3157">
        <f>_xlfn.XLOOKUP(Comuni[[#This Row],[Regione]],Table_0[Regione],Table_0[TOT AREA])</f>
        <v>6168603</v>
      </c>
      <c r="P3157" s="1">
        <f>(Comuni[[#This Row],[Popolazione2011]]/Comuni[[#This Row],[Ammalati AREA]])*100</f>
        <v>0.41482650123536885</v>
      </c>
    </row>
    <row r="3158" spans="1:16" x14ac:dyDescent="0.3">
      <c r="A3158" t="s">
        <v>3185</v>
      </c>
      <c r="B3158" t="s">
        <v>8025</v>
      </c>
      <c r="C3158" t="s">
        <v>3177</v>
      </c>
      <c r="D3158">
        <v>6391</v>
      </c>
      <c r="E3158" s="1">
        <f>(Comuni[[#This Row],[Popolazione2011]]/SUM(D:D))*100</f>
        <v>1.0755103154245748E-2</v>
      </c>
      <c r="F3158">
        <f t="shared" si="49"/>
        <v>4855904</v>
      </c>
      <c r="G3158" s="1">
        <f>(Comuni[[#This Row],[Popolazione2011]]/Comuni[[#This Row],[TOT POP REGIONE ]])*100</f>
        <v>0.13161298081675421</v>
      </c>
      <c r="H3158" t="str">
        <f>IF(Comuni[[#This Row],[Popolazione2011]]&gt;300000,"MAGGIORE","")</f>
        <v/>
      </c>
      <c r="I3158" t="str">
        <f>_xlfn.XLOOKUP(Comuni[[#This Row],[Regione]],Ripartizione_geografica[Regione],Ripartizione_geografica[Ripartizione geografica])</f>
        <v>Nord-est</v>
      </c>
      <c r="J3158">
        <f>_xlfn.XLOOKUP(Comuni[[#This Row],[Regione]],Ripartizione_geografica[Regione],Ripartizione_geografica[Codice Regione])</f>
        <v>5</v>
      </c>
      <c r="K3158">
        <f>_xlfn.XLOOKUP(Comuni[[#This Row],[Regione]],Table_0[Regione],Table_0[Totale])</f>
        <v>2821154</v>
      </c>
      <c r="L3158">
        <f>_xlfn.XLOOKUP(Comuni[[#This Row],[Regione]],Table_0[Regione],Table_0[Guariti])</f>
        <v>2790105</v>
      </c>
      <c r="M3158">
        <f>_xlfn.XLOOKUP(Comuni[[#This Row],[Regione]],Table_0[Regione],Table_0[Deceduti])</f>
        <v>17224</v>
      </c>
      <c r="N3158" s="1">
        <f>(Comuni[[#This Row],[Popolazione2011]]/Comuni[[#This Row],[Ammalati TOT]])*100</f>
        <v>0.22653850162025896</v>
      </c>
      <c r="O3158">
        <f>_xlfn.XLOOKUP(Comuni[[#This Row],[Regione]],Table_0[Regione],Table_0[TOT AREA])</f>
        <v>6168603</v>
      </c>
      <c r="P3158" s="1">
        <f>(Comuni[[#This Row],[Popolazione2011]]/Comuni[[#This Row],[Ammalati AREA]])*100</f>
        <v>0.10360530577182547</v>
      </c>
    </row>
    <row r="3159" spans="1:16" x14ac:dyDescent="0.3">
      <c r="A3159" t="s">
        <v>3186</v>
      </c>
      <c r="B3159" t="s">
        <v>8025</v>
      </c>
      <c r="C3159" t="s">
        <v>3177</v>
      </c>
      <c r="D3159">
        <v>877</v>
      </c>
      <c r="E3159" s="1">
        <f>(Comuni[[#This Row],[Popolazione2011]]/SUM(D:D))*100</f>
        <v>1.4758606581557693E-3</v>
      </c>
      <c r="F3159">
        <f t="shared" si="49"/>
        <v>4855904</v>
      </c>
      <c r="G3159" s="1">
        <f>(Comuni[[#This Row],[Popolazione2011]]/Comuni[[#This Row],[TOT POP REGIONE ]])*100</f>
        <v>1.8060488839977067E-2</v>
      </c>
      <c r="H3159" t="str">
        <f>IF(Comuni[[#This Row],[Popolazione2011]]&gt;300000,"MAGGIORE","")</f>
        <v/>
      </c>
      <c r="I3159" t="str">
        <f>_xlfn.XLOOKUP(Comuni[[#This Row],[Regione]],Ripartizione_geografica[Regione],Ripartizione_geografica[Ripartizione geografica])</f>
        <v>Nord-est</v>
      </c>
      <c r="J3159">
        <f>_xlfn.XLOOKUP(Comuni[[#This Row],[Regione]],Ripartizione_geografica[Regione],Ripartizione_geografica[Codice Regione])</f>
        <v>5</v>
      </c>
      <c r="K3159">
        <f>_xlfn.XLOOKUP(Comuni[[#This Row],[Regione]],Table_0[Regione],Table_0[Totale])</f>
        <v>2821154</v>
      </c>
      <c r="L3159">
        <f>_xlfn.XLOOKUP(Comuni[[#This Row],[Regione]],Table_0[Regione],Table_0[Guariti])</f>
        <v>2790105</v>
      </c>
      <c r="M3159">
        <f>_xlfn.XLOOKUP(Comuni[[#This Row],[Regione]],Table_0[Regione],Table_0[Deceduti])</f>
        <v>17224</v>
      </c>
      <c r="N3159" s="1">
        <f>(Comuni[[#This Row],[Popolazione2011]]/Comuni[[#This Row],[Ammalati TOT]])*100</f>
        <v>3.1086569538564715E-2</v>
      </c>
      <c r="O3159">
        <f>_xlfn.XLOOKUP(Comuni[[#This Row],[Regione]],Table_0[Regione],Table_0[TOT AREA])</f>
        <v>6168603</v>
      </c>
      <c r="P3159" s="1">
        <f>(Comuni[[#This Row],[Popolazione2011]]/Comuni[[#This Row],[Ammalati AREA]])*100</f>
        <v>1.4217157434187288E-2</v>
      </c>
    </row>
    <row r="3160" spans="1:16" x14ac:dyDescent="0.3">
      <c r="A3160" t="s">
        <v>3187</v>
      </c>
      <c r="B3160" t="s">
        <v>8025</v>
      </c>
      <c r="C3160" t="s">
        <v>3177</v>
      </c>
      <c r="D3160">
        <v>42984</v>
      </c>
      <c r="E3160" s="1">
        <f>(Comuni[[#This Row],[Popolazione2011]]/SUM(D:D))*100</f>
        <v>7.2335683614786289E-2</v>
      </c>
      <c r="F3160">
        <f t="shared" si="49"/>
        <v>4855904</v>
      </c>
      <c r="G3160" s="1">
        <f>(Comuni[[#This Row],[Popolazione2011]]/Comuni[[#This Row],[TOT POP REGIONE ]])*100</f>
        <v>0.88519048152517021</v>
      </c>
      <c r="H3160" t="str">
        <f>IF(Comuni[[#This Row],[Popolazione2011]]&gt;300000,"MAGGIORE","")</f>
        <v/>
      </c>
      <c r="I3160" t="str">
        <f>_xlfn.XLOOKUP(Comuni[[#This Row],[Regione]],Ripartizione_geografica[Regione],Ripartizione_geografica[Ripartizione geografica])</f>
        <v>Nord-est</v>
      </c>
      <c r="J3160">
        <f>_xlfn.XLOOKUP(Comuni[[#This Row],[Regione]],Ripartizione_geografica[Regione],Ripartizione_geografica[Codice Regione])</f>
        <v>5</v>
      </c>
      <c r="K3160">
        <f>_xlfn.XLOOKUP(Comuni[[#This Row],[Regione]],Table_0[Regione],Table_0[Totale])</f>
        <v>2821154</v>
      </c>
      <c r="L3160">
        <f>_xlfn.XLOOKUP(Comuni[[#This Row],[Regione]],Table_0[Regione],Table_0[Guariti])</f>
        <v>2790105</v>
      </c>
      <c r="M3160">
        <f>_xlfn.XLOOKUP(Comuni[[#This Row],[Regione]],Table_0[Regione],Table_0[Deceduti])</f>
        <v>17224</v>
      </c>
      <c r="N3160" s="1">
        <f>(Comuni[[#This Row],[Popolazione2011]]/Comuni[[#This Row],[Ammalati TOT]])*100</f>
        <v>1.5236318187521845</v>
      </c>
      <c r="O3160">
        <f>_xlfn.XLOOKUP(Comuni[[#This Row],[Regione]],Table_0[Regione],Table_0[TOT AREA])</f>
        <v>6168603</v>
      </c>
      <c r="P3160" s="1">
        <f>(Comuni[[#This Row],[Popolazione2011]]/Comuni[[#This Row],[Ammalati AREA]])*100</f>
        <v>0.69681903666032652</v>
      </c>
    </row>
    <row r="3161" spans="1:16" x14ac:dyDescent="0.3">
      <c r="A3161" t="s">
        <v>3188</v>
      </c>
      <c r="B3161" t="s">
        <v>8025</v>
      </c>
      <c r="C3161" t="s">
        <v>3177</v>
      </c>
      <c r="D3161">
        <v>6509</v>
      </c>
      <c r="E3161" s="1">
        <f>(Comuni[[#This Row],[Popolazione2011]]/SUM(D:D))*100</f>
        <v>1.0953679616802624E-2</v>
      </c>
      <c r="F3161">
        <f t="shared" si="49"/>
        <v>4855904</v>
      </c>
      <c r="G3161" s="1">
        <f>(Comuni[[#This Row],[Popolazione2011]]/Comuni[[#This Row],[TOT POP REGIONE ]])*100</f>
        <v>0.13404301238245236</v>
      </c>
      <c r="H3161" t="str">
        <f>IF(Comuni[[#This Row],[Popolazione2011]]&gt;300000,"MAGGIORE","")</f>
        <v/>
      </c>
      <c r="I3161" t="str">
        <f>_xlfn.XLOOKUP(Comuni[[#This Row],[Regione]],Ripartizione_geografica[Regione],Ripartizione_geografica[Ripartizione geografica])</f>
        <v>Nord-est</v>
      </c>
      <c r="J3161">
        <f>_xlfn.XLOOKUP(Comuni[[#This Row],[Regione]],Ripartizione_geografica[Regione],Ripartizione_geografica[Codice Regione])</f>
        <v>5</v>
      </c>
      <c r="K3161">
        <f>_xlfn.XLOOKUP(Comuni[[#This Row],[Regione]],Table_0[Regione],Table_0[Totale])</f>
        <v>2821154</v>
      </c>
      <c r="L3161">
        <f>_xlfn.XLOOKUP(Comuni[[#This Row],[Regione]],Table_0[Regione],Table_0[Guariti])</f>
        <v>2790105</v>
      </c>
      <c r="M3161">
        <f>_xlfn.XLOOKUP(Comuni[[#This Row],[Regione]],Table_0[Regione],Table_0[Deceduti])</f>
        <v>17224</v>
      </c>
      <c r="N3161" s="1">
        <f>(Comuni[[#This Row],[Popolazione2011]]/Comuni[[#This Row],[Ammalati TOT]])*100</f>
        <v>0.23072118714540221</v>
      </c>
      <c r="O3161">
        <f>_xlfn.XLOOKUP(Comuni[[#This Row],[Regione]],Table_0[Regione],Table_0[TOT AREA])</f>
        <v>6168603</v>
      </c>
      <c r="P3161" s="1">
        <f>(Comuni[[#This Row],[Popolazione2011]]/Comuni[[#This Row],[Ammalati AREA]])*100</f>
        <v>0.10551821863070132</v>
      </c>
    </row>
    <row r="3162" spans="1:16" x14ac:dyDescent="0.3">
      <c r="A3162" t="s">
        <v>3189</v>
      </c>
      <c r="B3162" t="s">
        <v>8025</v>
      </c>
      <c r="C3162" t="s">
        <v>3177</v>
      </c>
      <c r="D3162">
        <v>8693</v>
      </c>
      <c r="E3162" s="1">
        <f>(Comuni[[#This Row],[Popolazione2011]]/SUM(D:D))*100</f>
        <v>1.4629027025482442E-2</v>
      </c>
      <c r="F3162">
        <f t="shared" si="49"/>
        <v>4855904</v>
      </c>
      <c r="G3162" s="1">
        <f>(Comuni[[#This Row],[Popolazione2011]]/Comuni[[#This Row],[TOT POP REGIONE ]])*100</f>
        <v>0.17901918983571338</v>
      </c>
      <c r="H3162" t="str">
        <f>IF(Comuni[[#This Row],[Popolazione2011]]&gt;300000,"MAGGIORE","")</f>
        <v/>
      </c>
      <c r="I3162" t="str">
        <f>_xlfn.XLOOKUP(Comuni[[#This Row],[Regione]],Ripartizione_geografica[Regione],Ripartizione_geografica[Ripartizione geografica])</f>
        <v>Nord-est</v>
      </c>
      <c r="J3162">
        <f>_xlfn.XLOOKUP(Comuni[[#This Row],[Regione]],Ripartizione_geografica[Regione],Ripartizione_geografica[Codice Regione])</f>
        <v>5</v>
      </c>
      <c r="K3162">
        <f>_xlfn.XLOOKUP(Comuni[[#This Row],[Regione]],Table_0[Regione],Table_0[Totale])</f>
        <v>2821154</v>
      </c>
      <c r="L3162">
        <f>_xlfn.XLOOKUP(Comuni[[#This Row],[Regione]],Table_0[Regione],Table_0[Guariti])</f>
        <v>2790105</v>
      </c>
      <c r="M3162">
        <f>_xlfn.XLOOKUP(Comuni[[#This Row],[Regione]],Table_0[Regione],Table_0[Deceduti])</f>
        <v>17224</v>
      </c>
      <c r="N3162" s="1">
        <f>(Comuni[[#This Row],[Popolazione2011]]/Comuni[[#This Row],[Ammalati TOT]])*100</f>
        <v>0.30813631584805368</v>
      </c>
      <c r="O3162">
        <f>_xlfn.XLOOKUP(Comuni[[#This Row],[Regione]],Table_0[Regione],Table_0[TOT AREA])</f>
        <v>6168603</v>
      </c>
      <c r="P3162" s="1">
        <f>(Comuni[[#This Row],[Popolazione2011]]/Comuni[[#This Row],[Ammalati AREA]])*100</f>
        <v>0.14092331764582677</v>
      </c>
    </row>
    <row r="3163" spans="1:16" x14ac:dyDescent="0.3">
      <c r="A3163" t="s">
        <v>3190</v>
      </c>
      <c r="B3163" t="s">
        <v>8025</v>
      </c>
      <c r="C3163" t="s">
        <v>3177</v>
      </c>
      <c r="D3163">
        <v>6722</v>
      </c>
      <c r="E3163" s="1">
        <f>(Comuni[[#This Row],[Popolazione2011]]/SUM(D:D))*100</f>
        <v>1.1312126960231563E-2</v>
      </c>
      <c r="F3163">
        <f t="shared" si="49"/>
        <v>4855904</v>
      </c>
      <c r="G3163" s="1">
        <f>(Comuni[[#This Row],[Popolazione2011]]/Comuni[[#This Row],[TOT POP REGIONE ]])*100</f>
        <v>0.13842942529341601</v>
      </c>
      <c r="H3163" t="str">
        <f>IF(Comuni[[#This Row],[Popolazione2011]]&gt;300000,"MAGGIORE","")</f>
        <v/>
      </c>
      <c r="I3163" t="str">
        <f>_xlfn.XLOOKUP(Comuni[[#This Row],[Regione]],Ripartizione_geografica[Regione],Ripartizione_geografica[Ripartizione geografica])</f>
        <v>Nord-est</v>
      </c>
      <c r="J3163">
        <f>_xlfn.XLOOKUP(Comuni[[#This Row],[Regione]],Ripartizione_geografica[Regione],Ripartizione_geografica[Codice Regione])</f>
        <v>5</v>
      </c>
      <c r="K3163">
        <f>_xlfn.XLOOKUP(Comuni[[#This Row],[Regione]],Table_0[Regione],Table_0[Totale])</f>
        <v>2821154</v>
      </c>
      <c r="L3163">
        <f>_xlfn.XLOOKUP(Comuni[[#This Row],[Regione]],Table_0[Regione],Table_0[Guariti])</f>
        <v>2790105</v>
      </c>
      <c r="M3163">
        <f>_xlfn.XLOOKUP(Comuni[[#This Row],[Regione]],Table_0[Regione],Table_0[Deceduti])</f>
        <v>17224</v>
      </c>
      <c r="N3163" s="1">
        <f>(Comuni[[#This Row],[Popolazione2011]]/Comuni[[#This Row],[Ammalati TOT]])*100</f>
        <v>0.2382712889831608</v>
      </c>
      <c r="O3163">
        <f>_xlfn.XLOOKUP(Comuni[[#This Row],[Regione]],Table_0[Regione],Table_0[TOT AREA])</f>
        <v>6168603</v>
      </c>
      <c r="P3163" s="1">
        <f>(Comuni[[#This Row],[Popolazione2011]]/Comuni[[#This Row],[Ammalati AREA]])*100</f>
        <v>0.1089711884522314</v>
      </c>
    </row>
    <row r="3164" spans="1:16" x14ac:dyDescent="0.3">
      <c r="A3164" t="s">
        <v>3191</v>
      </c>
      <c r="B3164" t="s">
        <v>8025</v>
      </c>
      <c r="C3164" t="s">
        <v>3177</v>
      </c>
      <c r="D3164">
        <v>3108</v>
      </c>
      <c r="E3164" s="1">
        <f>(Comuni[[#This Row],[Popolazione2011]]/SUM(D:D))*100</f>
        <v>5.2303020815828169E-3</v>
      </c>
      <c r="F3164">
        <f t="shared" si="49"/>
        <v>4855904</v>
      </c>
      <c r="G3164" s="1">
        <f>(Comuni[[#This Row],[Popolazione2011]]/Comuni[[#This Row],[TOT POP REGIONE ]])*100</f>
        <v>6.4004560221948364E-2</v>
      </c>
      <c r="H3164" t="str">
        <f>IF(Comuni[[#This Row],[Popolazione2011]]&gt;300000,"MAGGIORE","")</f>
        <v/>
      </c>
      <c r="I3164" t="str">
        <f>_xlfn.XLOOKUP(Comuni[[#This Row],[Regione]],Ripartizione_geografica[Regione],Ripartizione_geografica[Ripartizione geografica])</f>
        <v>Nord-est</v>
      </c>
      <c r="J3164">
        <f>_xlfn.XLOOKUP(Comuni[[#This Row],[Regione]],Ripartizione_geografica[Regione],Ripartizione_geografica[Codice Regione])</f>
        <v>5</v>
      </c>
      <c r="K3164">
        <f>_xlfn.XLOOKUP(Comuni[[#This Row],[Regione]],Table_0[Regione],Table_0[Totale])</f>
        <v>2821154</v>
      </c>
      <c r="L3164">
        <f>_xlfn.XLOOKUP(Comuni[[#This Row],[Regione]],Table_0[Regione],Table_0[Guariti])</f>
        <v>2790105</v>
      </c>
      <c r="M3164">
        <f>_xlfn.XLOOKUP(Comuni[[#This Row],[Regione]],Table_0[Regione],Table_0[Deceduti])</f>
        <v>17224</v>
      </c>
      <c r="N3164" s="1">
        <f>(Comuni[[#This Row],[Popolazione2011]]/Comuni[[#This Row],[Ammalati TOT]])*100</f>
        <v>0.11016768315377323</v>
      </c>
      <c r="O3164">
        <f>_xlfn.XLOOKUP(Comuni[[#This Row],[Regione]],Table_0[Regione],Table_0[TOT AREA])</f>
        <v>6168603</v>
      </c>
      <c r="P3164" s="1">
        <f>(Comuni[[#This Row],[Popolazione2011]]/Comuni[[#This Row],[Ammalati AREA]])*100</f>
        <v>5.0384179367678555E-2</v>
      </c>
    </row>
    <row r="3165" spans="1:16" x14ac:dyDescent="0.3">
      <c r="A3165" t="s">
        <v>3192</v>
      </c>
      <c r="B3165" t="s">
        <v>8025</v>
      </c>
      <c r="C3165" t="s">
        <v>3177</v>
      </c>
      <c r="D3165">
        <v>3900</v>
      </c>
      <c r="E3165" s="1">
        <f>(Comuni[[#This Row],[Popolazione2011]]/SUM(D:D))*100</f>
        <v>6.5631203726425318E-3</v>
      </c>
      <c r="F3165">
        <f t="shared" si="49"/>
        <v>4855904</v>
      </c>
      <c r="G3165" s="1">
        <f>(Comuni[[#This Row],[Popolazione2011]]/Comuni[[#This Row],[TOT POP REGIONE ]])*100</f>
        <v>8.0314602595108961E-2</v>
      </c>
      <c r="H3165" t="str">
        <f>IF(Comuni[[#This Row],[Popolazione2011]]&gt;300000,"MAGGIORE","")</f>
        <v/>
      </c>
      <c r="I3165" t="str">
        <f>_xlfn.XLOOKUP(Comuni[[#This Row],[Regione]],Ripartizione_geografica[Regione],Ripartizione_geografica[Ripartizione geografica])</f>
        <v>Nord-est</v>
      </c>
      <c r="J3165">
        <f>_xlfn.XLOOKUP(Comuni[[#This Row],[Regione]],Ripartizione_geografica[Regione],Ripartizione_geografica[Codice Regione])</f>
        <v>5</v>
      </c>
      <c r="K3165">
        <f>_xlfn.XLOOKUP(Comuni[[#This Row],[Regione]],Table_0[Regione],Table_0[Totale])</f>
        <v>2821154</v>
      </c>
      <c r="L3165">
        <f>_xlfn.XLOOKUP(Comuni[[#This Row],[Regione]],Table_0[Regione],Table_0[Guariti])</f>
        <v>2790105</v>
      </c>
      <c r="M3165">
        <f>_xlfn.XLOOKUP(Comuni[[#This Row],[Regione]],Table_0[Regione],Table_0[Deceduti])</f>
        <v>17224</v>
      </c>
      <c r="N3165" s="1">
        <f>(Comuni[[#This Row],[Popolazione2011]]/Comuni[[#This Row],[Ammalati TOT]])*100</f>
        <v>0.13824130125473477</v>
      </c>
      <c r="O3165">
        <f>_xlfn.XLOOKUP(Comuni[[#This Row],[Regione]],Table_0[Regione],Table_0[TOT AREA])</f>
        <v>6168603</v>
      </c>
      <c r="P3165" s="1">
        <f>(Comuni[[#This Row],[Popolazione2011]]/Comuni[[#This Row],[Ammalati AREA]])*100</f>
        <v>6.3223391098438331E-2</v>
      </c>
    </row>
    <row r="3166" spans="1:16" x14ac:dyDescent="0.3">
      <c r="A3166" t="s">
        <v>3193</v>
      </c>
      <c r="B3166" t="s">
        <v>8025</v>
      </c>
      <c r="C3166" t="s">
        <v>3177</v>
      </c>
      <c r="D3166">
        <v>11221</v>
      </c>
      <c r="E3166" s="1">
        <f>(Comuni[[#This Row],[Popolazione2011]]/SUM(D:D))*100</f>
        <v>1.8883275308056884E-2</v>
      </c>
      <c r="F3166">
        <f t="shared" si="49"/>
        <v>4855904</v>
      </c>
      <c r="G3166" s="1">
        <f>(Comuni[[#This Row],[Popolazione2011]]/Comuni[[#This Row],[TOT POP REGIONE ]])*100</f>
        <v>0.23107952710761992</v>
      </c>
      <c r="H3166" t="str">
        <f>IF(Comuni[[#This Row],[Popolazione2011]]&gt;300000,"MAGGIORE","")</f>
        <v/>
      </c>
      <c r="I3166" t="str">
        <f>_xlfn.XLOOKUP(Comuni[[#This Row],[Regione]],Ripartizione_geografica[Regione],Ripartizione_geografica[Ripartizione geografica])</f>
        <v>Nord-est</v>
      </c>
      <c r="J3166">
        <f>_xlfn.XLOOKUP(Comuni[[#This Row],[Regione]],Ripartizione_geografica[Regione],Ripartizione_geografica[Codice Regione])</f>
        <v>5</v>
      </c>
      <c r="K3166">
        <f>_xlfn.XLOOKUP(Comuni[[#This Row],[Regione]],Table_0[Regione],Table_0[Totale])</f>
        <v>2821154</v>
      </c>
      <c r="L3166">
        <f>_xlfn.XLOOKUP(Comuni[[#This Row],[Regione]],Table_0[Regione],Table_0[Guariti])</f>
        <v>2790105</v>
      </c>
      <c r="M3166">
        <f>_xlfn.XLOOKUP(Comuni[[#This Row],[Regione]],Table_0[Regione],Table_0[Deceduti])</f>
        <v>17224</v>
      </c>
      <c r="N3166" s="1">
        <f>(Comuni[[#This Row],[Popolazione2011]]/Comuni[[#This Row],[Ammalati TOT]])*100</f>
        <v>0.39774503625112279</v>
      </c>
      <c r="O3166">
        <f>_xlfn.XLOOKUP(Comuni[[#This Row],[Regione]],Table_0[Regione],Table_0[TOT AREA])</f>
        <v>6168603</v>
      </c>
      <c r="P3166" s="1">
        <f>(Comuni[[#This Row],[Popolazione2011]]/Comuni[[#This Row],[Ammalati AREA]])*100</f>
        <v>0.18190504397835297</v>
      </c>
    </row>
    <row r="3167" spans="1:16" x14ac:dyDescent="0.3">
      <c r="A3167" t="s">
        <v>3194</v>
      </c>
      <c r="B3167" t="s">
        <v>8025</v>
      </c>
      <c r="C3167" t="s">
        <v>3177</v>
      </c>
      <c r="D3167">
        <v>2607</v>
      </c>
      <c r="E3167" s="1">
        <f>(Comuni[[#This Row],[Popolazione2011]]/SUM(D:D))*100</f>
        <v>4.3871935414048924E-3</v>
      </c>
      <c r="F3167">
        <f t="shared" si="49"/>
        <v>4855904</v>
      </c>
      <c r="G3167" s="1">
        <f>(Comuni[[#This Row],[Popolazione2011]]/Comuni[[#This Row],[TOT POP REGIONE ]])*100</f>
        <v>5.3687222811653605E-2</v>
      </c>
      <c r="H3167" t="str">
        <f>IF(Comuni[[#This Row],[Popolazione2011]]&gt;300000,"MAGGIORE","")</f>
        <v/>
      </c>
      <c r="I3167" t="str">
        <f>_xlfn.XLOOKUP(Comuni[[#This Row],[Regione]],Ripartizione_geografica[Regione],Ripartizione_geografica[Ripartizione geografica])</f>
        <v>Nord-est</v>
      </c>
      <c r="J3167">
        <f>_xlfn.XLOOKUP(Comuni[[#This Row],[Regione]],Ripartizione_geografica[Regione],Ripartizione_geografica[Codice Regione])</f>
        <v>5</v>
      </c>
      <c r="K3167">
        <f>_xlfn.XLOOKUP(Comuni[[#This Row],[Regione]],Table_0[Regione],Table_0[Totale])</f>
        <v>2821154</v>
      </c>
      <c r="L3167">
        <f>_xlfn.XLOOKUP(Comuni[[#This Row],[Regione]],Table_0[Regione],Table_0[Guariti])</f>
        <v>2790105</v>
      </c>
      <c r="M3167">
        <f>_xlfn.XLOOKUP(Comuni[[#This Row],[Regione]],Table_0[Regione],Table_0[Deceduti])</f>
        <v>17224</v>
      </c>
      <c r="N3167" s="1">
        <f>(Comuni[[#This Row],[Popolazione2011]]/Comuni[[#This Row],[Ammalati TOT]])*100</f>
        <v>9.2408992915665011E-2</v>
      </c>
      <c r="O3167">
        <f>_xlfn.XLOOKUP(Comuni[[#This Row],[Regione]],Table_0[Regione],Table_0[TOT AREA])</f>
        <v>6168603</v>
      </c>
      <c r="P3167" s="1">
        <f>(Comuni[[#This Row],[Popolazione2011]]/Comuni[[#This Row],[Ammalati AREA]])*100</f>
        <v>4.2262405280417623E-2</v>
      </c>
    </row>
    <row r="3168" spans="1:16" x14ac:dyDescent="0.3">
      <c r="A3168" t="s">
        <v>3195</v>
      </c>
      <c r="B3168" t="s">
        <v>8025</v>
      </c>
      <c r="C3168" t="s">
        <v>3177</v>
      </c>
      <c r="D3168">
        <v>1323</v>
      </c>
      <c r="E3168" s="1">
        <f>(Comuni[[#This Row],[Popolazione2011]]/SUM(D:D))*100</f>
        <v>2.2264123725656585E-3</v>
      </c>
      <c r="F3168">
        <f t="shared" si="49"/>
        <v>4855904</v>
      </c>
      <c r="G3168" s="1">
        <f>(Comuni[[#This Row],[Popolazione2011]]/Comuni[[#This Row],[TOT POP REGIONE ]])*100</f>
        <v>2.7245184418802346E-2</v>
      </c>
      <c r="H3168" t="str">
        <f>IF(Comuni[[#This Row],[Popolazione2011]]&gt;300000,"MAGGIORE","")</f>
        <v/>
      </c>
      <c r="I3168" t="str">
        <f>_xlfn.XLOOKUP(Comuni[[#This Row],[Regione]],Ripartizione_geografica[Regione],Ripartizione_geografica[Ripartizione geografica])</f>
        <v>Nord-est</v>
      </c>
      <c r="J3168">
        <f>_xlfn.XLOOKUP(Comuni[[#This Row],[Regione]],Ripartizione_geografica[Regione],Ripartizione_geografica[Codice Regione])</f>
        <v>5</v>
      </c>
      <c r="K3168">
        <f>_xlfn.XLOOKUP(Comuni[[#This Row],[Regione]],Table_0[Regione],Table_0[Totale])</f>
        <v>2821154</v>
      </c>
      <c r="L3168">
        <f>_xlfn.XLOOKUP(Comuni[[#This Row],[Regione]],Table_0[Regione],Table_0[Guariti])</f>
        <v>2790105</v>
      </c>
      <c r="M3168">
        <f>_xlfn.XLOOKUP(Comuni[[#This Row],[Regione]],Table_0[Regione],Table_0[Deceduti])</f>
        <v>17224</v>
      </c>
      <c r="N3168" s="1">
        <f>(Comuni[[#This Row],[Popolazione2011]]/Comuni[[#This Row],[Ammalati TOT]])*100</f>
        <v>4.6895702964106181E-2</v>
      </c>
      <c r="O3168">
        <f>_xlfn.XLOOKUP(Comuni[[#This Row],[Regione]],Table_0[Regione],Table_0[TOT AREA])</f>
        <v>6168603</v>
      </c>
      <c r="P3168" s="1">
        <f>(Comuni[[#This Row],[Popolazione2011]]/Comuni[[#This Row],[Ammalati AREA]])*100</f>
        <v>2.1447319595701005E-2</v>
      </c>
    </row>
    <row r="3169" spans="1:16" x14ac:dyDescent="0.3">
      <c r="A3169" t="s">
        <v>3196</v>
      </c>
      <c r="B3169" t="s">
        <v>8025</v>
      </c>
      <c r="C3169" t="s">
        <v>3177</v>
      </c>
      <c r="D3169">
        <v>10624</v>
      </c>
      <c r="E3169" s="1">
        <f>(Comuni[[#This Row],[Popolazione2011]]/SUM(D:D))*100</f>
        <v>1.7878613035629296E-2</v>
      </c>
      <c r="F3169">
        <f t="shared" si="49"/>
        <v>4855904</v>
      </c>
      <c r="G3169" s="1">
        <f>(Comuni[[#This Row],[Popolazione2011]]/Comuni[[#This Row],[TOT POP REGIONE ]])*100</f>
        <v>0.21878521486421476</v>
      </c>
      <c r="H3169" t="str">
        <f>IF(Comuni[[#This Row],[Popolazione2011]]&gt;300000,"MAGGIORE","")</f>
        <v/>
      </c>
      <c r="I3169" t="str">
        <f>_xlfn.XLOOKUP(Comuni[[#This Row],[Regione]],Ripartizione_geografica[Regione],Ripartizione_geografica[Ripartizione geografica])</f>
        <v>Nord-est</v>
      </c>
      <c r="J3169">
        <f>_xlfn.XLOOKUP(Comuni[[#This Row],[Regione]],Ripartizione_geografica[Regione],Ripartizione_geografica[Codice Regione])</f>
        <v>5</v>
      </c>
      <c r="K3169">
        <f>_xlfn.XLOOKUP(Comuni[[#This Row],[Regione]],Table_0[Regione],Table_0[Totale])</f>
        <v>2821154</v>
      </c>
      <c r="L3169">
        <f>_xlfn.XLOOKUP(Comuni[[#This Row],[Regione]],Table_0[Regione],Table_0[Guariti])</f>
        <v>2790105</v>
      </c>
      <c r="M3169">
        <f>_xlfn.XLOOKUP(Comuni[[#This Row],[Regione]],Table_0[Regione],Table_0[Deceduti])</f>
        <v>17224</v>
      </c>
      <c r="N3169" s="1">
        <f>(Comuni[[#This Row],[Popolazione2011]]/Comuni[[#This Row],[Ammalati TOT]])*100</f>
        <v>0.37658348321289797</v>
      </c>
      <c r="O3169">
        <f>_xlfn.XLOOKUP(Comuni[[#This Row],[Regione]],Table_0[Regione],Table_0[TOT AREA])</f>
        <v>6168603</v>
      </c>
      <c r="P3169" s="1">
        <f>(Comuni[[#This Row],[Popolazione2011]]/Comuni[[#This Row],[Ammalati AREA]])*100</f>
        <v>0.1722270018025151</v>
      </c>
    </row>
    <row r="3170" spans="1:16" x14ac:dyDescent="0.3">
      <c r="A3170" t="s">
        <v>3197</v>
      </c>
      <c r="B3170" t="s">
        <v>8025</v>
      </c>
      <c r="C3170" t="s">
        <v>3177</v>
      </c>
      <c r="D3170">
        <v>1791</v>
      </c>
      <c r="E3170" s="1">
        <f>(Comuni[[#This Row],[Popolazione2011]]/SUM(D:D))*100</f>
        <v>3.0139868172827625E-3</v>
      </c>
      <c r="F3170">
        <f t="shared" si="49"/>
        <v>4855904</v>
      </c>
      <c r="G3170" s="1">
        <f>(Comuni[[#This Row],[Popolazione2011]]/Comuni[[#This Row],[TOT POP REGIONE ]])*100</f>
        <v>3.6882936730215421E-2</v>
      </c>
      <c r="H3170" t="str">
        <f>IF(Comuni[[#This Row],[Popolazione2011]]&gt;300000,"MAGGIORE","")</f>
        <v/>
      </c>
      <c r="I3170" t="str">
        <f>_xlfn.XLOOKUP(Comuni[[#This Row],[Regione]],Ripartizione_geografica[Regione],Ripartizione_geografica[Ripartizione geografica])</f>
        <v>Nord-est</v>
      </c>
      <c r="J3170">
        <f>_xlfn.XLOOKUP(Comuni[[#This Row],[Regione]],Ripartizione_geografica[Regione],Ripartizione_geografica[Codice Regione])</f>
        <v>5</v>
      </c>
      <c r="K3170">
        <f>_xlfn.XLOOKUP(Comuni[[#This Row],[Regione]],Table_0[Regione],Table_0[Totale])</f>
        <v>2821154</v>
      </c>
      <c r="L3170">
        <f>_xlfn.XLOOKUP(Comuni[[#This Row],[Regione]],Table_0[Regione],Table_0[Guariti])</f>
        <v>2790105</v>
      </c>
      <c r="M3170">
        <f>_xlfn.XLOOKUP(Comuni[[#This Row],[Regione]],Table_0[Regione],Table_0[Deceduti])</f>
        <v>17224</v>
      </c>
      <c r="N3170" s="1">
        <f>(Comuni[[#This Row],[Popolazione2011]]/Comuni[[#This Row],[Ammalati TOT]])*100</f>
        <v>6.3484659114674352E-2</v>
      </c>
      <c r="O3170">
        <f>_xlfn.XLOOKUP(Comuni[[#This Row],[Regione]],Table_0[Regione],Table_0[TOT AREA])</f>
        <v>6168603</v>
      </c>
      <c r="P3170" s="1">
        <f>(Comuni[[#This Row],[Popolazione2011]]/Comuni[[#This Row],[Ammalati AREA]])*100</f>
        <v>2.9034126527513606E-2</v>
      </c>
    </row>
    <row r="3171" spans="1:16" x14ac:dyDescent="0.3">
      <c r="A3171" t="s">
        <v>3198</v>
      </c>
      <c r="B3171" t="s">
        <v>8025</v>
      </c>
      <c r="C3171" t="s">
        <v>3177</v>
      </c>
      <c r="D3171">
        <v>3647</v>
      </c>
      <c r="E3171" s="1">
        <f>(Comuni[[#This Row],[Popolazione2011]]/SUM(D:D))*100</f>
        <v>6.1373589741095681E-3</v>
      </c>
      <c r="F3171">
        <f t="shared" si="49"/>
        <v>4855904</v>
      </c>
      <c r="G3171" s="1">
        <f>(Comuni[[#This Row],[Popolazione2011]]/Comuni[[#This Row],[TOT POP REGIONE ]])*100</f>
        <v>7.5104450170349335E-2</v>
      </c>
      <c r="H3171" t="str">
        <f>IF(Comuni[[#This Row],[Popolazione2011]]&gt;300000,"MAGGIORE","")</f>
        <v/>
      </c>
      <c r="I3171" t="str">
        <f>_xlfn.XLOOKUP(Comuni[[#This Row],[Regione]],Ripartizione_geografica[Regione],Ripartizione_geografica[Ripartizione geografica])</f>
        <v>Nord-est</v>
      </c>
      <c r="J3171">
        <f>_xlfn.XLOOKUP(Comuni[[#This Row],[Regione]],Ripartizione_geografica[Regione],Ripartizione_geografica[Codice Regione])</f>
        <v>5</v>
      </c>
      <c r="K3171">
        <f>_xlfn.XLOOKUP(Comuni[[#This Row],[Regione]],Table_0[Regione],Table_0[Totale])</f>
        <v>2821154</v>
      </c>
      <c r="L3171">
        <f>_xlfn.XLOOKUP(Comuni[[#This Row],[Regione]],Table_0[Regione],Table_0[Guariti])</f>
        <v>2790105</v>
      </c>
      <c r="M3171">
        <f>_xlfn.XLOOKUP(Comuni[[#This Row],[Regione]],Table_0[Regione],Table_0[Deceduti])</f>
        <v>17224</v>
      </c>
      <c r="N3171" s="1">
        <f>(Comuni[[#This Row],[Popolazione2011]]/Comuni[[#This Row],[Ammalati TOT]])*100</f>
        <v>0.1292733399169276</v>
      </c>
      <c r="O3171">
        <f>_xlfn.XLOOKUP(Comuni[[#This Row],[Regione]],Table_0[Regione],Table_0[TOT AREA])</f>
        <v>6168603</v>
      </c>
      <c r="P3171" s="1">
        <f>(Comuni[[#This Row],[Popolazione2011]]/Comuni[[#This Row],[Ammalati AREA]])*100</f>
        <v>5.9121976240001178E-2</v>
      </c>
    </row>
    <row r="3172" spans="1:16" x14ac:dyDescent="0.3">
      <c r="A3172" t="s">
        <v>3199</v>
      </c>
      <c r="B3172" t="s">
        <v>8025</v>
      </c>
      <c r="C3172" t="s">
        <v>3177</v>
      </c>
      <c r="D3172">
        <v>3802</v>
      </c>
      <c r="E3172" s="1">
        <f>(Comuni[[#This Row],[Popolazione2011]]/SUM(D:D))*100</f>
        <v>6.3982009376376677E-3</v>
      </c>
      <c r="F3172">
        <f t="shared" si="49"/>
        <v>4855904</v>
      </c>
      <c r="G3172" s="1">
        <f>(Comuni[[#This Row],[Popolazione2011]]/Comuni[[#This Row],[TOT POP REGIONE ]])*100</f>
        <v>7.8296440786308791E-2</v>
      </c>
      <c r="H3172" t="str">
        <f>IF(Comuni[[#This Row],[Popolazione2011]]&gt;300000,"MAGGIORE","")</f>
        <v/>
      </c>
      <c r="I3172" t="str">
        <f>_xlfn.XLOOKUP(Comuni[[#This Row],[Regione]],Ripartizione_geografica[Regione],Ripartizione_geografica[Ripartizione geografica])</f>
        <v>Nord-est</v>
      </c>
      <c r="J3172">
        <f>_xlfn.XLOOKUP(Comuni[[#This Row],[Regione]],Ripartizione_geografica[Regione],Ripartizione_geografica[Codice Regione])</f>
        <v>5</v>
      </c>
      <c r="K3172">
        <f>_xlfn.XLOOKUP(Comuni[[#This Row],[Regione]],Table_0[Regione],Table_0[Totale])</f>
        <v>2821154</v>
      </c>
      <c r="L3172">
        <f>_xlfn.XLOOKUP(Comuni[[#This Row],[Regione]],Table_0[Regione],Table_0[Guariti])</f>
        <v>2790105</v>
      </c>
      <c r="M3172">
        <f>_xlfn.XLOOKUP(Comuni[[#This Row],[Regione]],Table_0[Regione],Table_0[Deceduti])</f>
        <v>17224</v>
      </c>
      <c r="N3172" s="1">
        <f>(Comuni[[#This Row],[Popolazione2011]]/Comuni[[#This Row],[Ammalati TOT]])*100</f>
        <v>0.13476754547961581</v>
      </c>
      <c r="O3172">
        <f>_xlfn.XLOOKUP(Comuni[[#This Row],[Regione]],Table_0[Regione],Table_0[TOT AREA])</f>
        <v>6168603</v>
      </c>
      <c r="P3172" s="1">
        <f>(Comuni[[#This Row],[Popolazione2011]]/Comuni[[#This Row],[Ammalati AREA]])*100</f>
        <v>6.1634700758016039E-2</v>
      </c>
    </row>
    <row r="3173" spans="1:16" x14ac:dyDescent="0.3">
      <c r="A3173" t="s">
        <v>3200</v>
      </c>
      <c r="B3173" t="s">
        <v>8025</v>
      </c>
      <c r="C3173" t="s">
        <v>3177</v>
      </c>
      <c r="D3173">
        <v>14128</v>
      </c>
      <c r="E3173" s="1">
        <f>(Comuni[[#This Row],[Popolazione2011]]/SUM(D:D))*100</f>
        <v>2.3775324262741971E-2</v>
      </c>
      <c r="F3173">
        <f t="shared" si="49"/>
        <v>4855904</v>
      </c>
      <c r="G3173" s="1">
        <f>(Comuni[[#This Row],[Popolazione2011]]/Comuni[[#This Row],[TOT POP REGIONE ]])*100</f>
        <v>0.29094479627274344</v>
      </c>
      <c r="H3173" t="str">
        <f>IF(Comuni[[#This Row],[Popolazione2011]]&gt;300000,"MAGGIORE","")</f>
        <v/>
      </c>
      <c r="I3173" t="str">
        <f>_xlfn.XLOOKUP(Comuni[[#This Row],[Regione]],Ripartizione_geografica[Regione],Ripartizione_geografica[Ripartizione geografica])</f>
        <v>Nord-est</v>
      </c>
      <c r="J3173">
        <f>_xlfn.XLOOKUP(Comuni[[#This Row],[Regione]],Ripartizione_geografica[Regione],Ripartizione_geografica[Codice Regione])</f>
        <v>5</v>
      </c>
      <c r="K3173">
        <f>_xlfn.XLOOKUP(Comuni[[#This Row],[Regione]],Table_0[Regione],Table_0[Totale])</f>
        <v>2821154</v>
      </c>
      <c r="L3173">
        <f>_xlfn.XLOOKUP(Comuni[[#This Row],[Regione]],Table_0[Regione],Table_0[Guariti])</f>
        <v>2790105</v>
      </c>
      <c r="M3173">
        <f>_xlfn.XLOOKUP(Comuni[[#This Row],[Regione]],Table_0[Regione],Table_0[Deceduti])</f>
        <v>17224</v>
      </c>
      <c r="N3173" s="1">
        <f>(Comuni[[#This Row],[Popolazione2011]]/Comuni[[#This Row],[Ammalati TOT]])*100</f>
        <v>0.50078797541715203</v>
      </c>
      <c r="O3173">
        <f>_xlfn.XLOOKUP(Comuni[[#This Row],[Regione]],Table_0[Regione],Table_0[TOT AREA])</f>
        <v>6168603</v>
      </c>
      <c r="P3173" s="1">
        <f>(Comuni[[#This Row],[Popolazione2011]]/Comuni[[#This Row],[Ammalati AREA]])*100</f>
        <v>0.22903078703557356</v>
      </c>
    </row>
    <row r="3174" spans="1:16" x14ac:dyDescent="0.3">
      <c r="A3174" t="s">
        <v>3201</v>
      </c>
      <c r="B3174" t="s">
        <v>8025</v>
      </c>
      <c r="C3174" t="s">
        <v>3177</v>
      </c>
      <c r="D3174">
        <v>2857</v>
      </c>
      <c r="E3174" s="1">
        <f>(Comuni[[#This Row],[Popolazione2011]]/SUM(D:D))*100</f>
        <v>4.8079063858050544E-3</v>
      </c>
      <c r="F3174">
        <f t="shared" si="49"/>
        <v>4855904</v>
      </c>
      <c r="G3174" s="1">
        <f>(Comuni[[#This Row],[Popolazione2011]]/Comuni[[#This Row],[TOT POP REGIONE ]])*100</f>
        <v>5.8835594772878544E-2</v>
      </c>
      <c r="H3174" t="str">
        <f>IF(Comuni[[#This Row],[Popolazione2011]]&gt;300000,"MAGGIORE","")</f>
        <v/>
      </c>
      <c r="I3174" t="str">
        <f>_xlfn.XLOOKUP(Comuni[[#This Row],[Regione]],Ripartizione_geografica[Regione],Ripartizione_geografica[Ripartizione geografica])</f>
        <v>Nord-est</v>
      </c>
      <c r="J3174">
        <f>_xlfn.XLOOKUP(Comuni[[#This Row],[Regione]],Ripartizione_geografica[Regione],Ripartizione_geografica[Codice Regione])</f>
        <v>5</v>
      </c>
      <c r="K3174">
        <f>_xlfn.XLOOKUP(Comuni[[#This Row],[Regione]],Table_0[Regione],Table_0[Totale])</f>
        <v>2821154</v>
      </c>
      <c r="L3174">
        <f>_xlfn.XLOOKUP(Comuni[[#This Row],[Regione]],Table_0[Regione],Table_0[Guariti])</f>
        <v>2790105</v>
      </c>
      <c r="M3174">
        <f>_xlfn.XLOOKUP(Comuni[[#This Row],[Regione]],Table_0[Regione],Table_0[Deceduti])</f>
        <v>17224</v>
      </c>
      <c r="N3174" s="1">
        <f>(Comuni[[#This Row],[Popolazione2011]]/Comuni[[#This Row],[Ammalati TOT]])*100</f>
        <v>0.10127061479096851</v>
      </c>
      <c r="O3174">
        <f>_xlfn.XLOOKUP(Comuni[[#This Row],[Regione]],Table_0[Regione],Table_0[TOT AREA])</f>
        <v>6168603</v>
      </c>
      <c r="P3174" s="1">
        <f>(Comuni[[#This Row],[Popolazione2011]]/Comuni[[#This Row],[Ammalati AREA]])*100</f>
        <v>4.631518676108675E-2</v>
      </c>
    </row>
    <row r="3175" spans="1:16" x14ac:dyDescent="0.3">
      <c r="A3175" t="s">
        <v>3202</v>
      </c>
      <c r="B3175" t="s">
        <v>8025</v>
      </c>
      <c r="C3175" t="s">
        <v>3177</v>
      </c>
      <c r="D3175">
        <v>6098</v>
      </c>
      <c r="E3175" s="1">
        <f>(Comuni[[#This Row],[Popolazione2011]]/SUM(D:D))*100</f>
        <v>1.0262027700608758E-2</v>
      </c>
      <c r="F3175">
        <f t="shared" si="49"/>
        <v>4855904</v>
      </c>
      <c r="G3175" s="1">
        <f>(Comuni[[#This Row],[Popolazione2011]]/Comuni[[#This Row],[TOT POP REGIONE ]])*100</f>
        <v>0.12557908887819857</v>
      </c>
      <c r="H3175" t="str">
        <f>IF(Comuni[[#This Row],[Popolazione2011]]&gt;300000,"MAGGIORE","")</f>
        <v/>
      </c>
      <c r="I3175" t="str">
        <f>_xlfn.XLOOKUP(Comuni[[#This Row],[Regione]],Ripartizione_geografica[Regione],Ripartizione_geografica[Ripartizione geografica])</f>
        <v>Nord-est</v>
      </c>
      <c r="J3175">
        <f>_xlfn.XLOOKUP(Comuni[[#This Row],[Regione]],Ripartizione_geografica[Regione],Ripartizione_geografica[Codice Regione])</f>
        <v>5</v>
      </c>
      <c r="K3175">
        <f>_xlfn.XLOOKUP(Comuni[[#This Row],[Regione]],Table_0[Regione],Table_0[Totale])</f>
        <v>2821154</v>
      </c>
      <c r="L3175">
        <f>_xlfn.XLOOKUP(Comuni[[#This Row],[Regione]],Table_0[Regione],Table_0[Guariti])</f>
        <v>2790105</v>
      </c>
      <c r="M3175">
        <f>_xlfn.XLOOKUP(Comuni[[#This Row],[Regione]],Table_0[Regione],Table_0[Deceduti])</f>
        <v>17224</v>
      </c>
      <c r="N3175" s="1">
        <f>(Comuni[[#This Row],[Popolazione2011]]/Comuni[[#This Row],[Ammalati TOT]])*100</f>
        <v>0.21615268078240324</v>
      </c>
      <c r="O3175">
        <f>_xlfn.XLOOKUP(Comuni[[#This Row],[Regione]],Table_0[Regione],Table_0[TOT AREA])</f>
        <v>6168603</v>
      </c>
      <c r="P3175" s="1">
        <f>(Comuni[[#This Row],[Popolazione2011]]/Comuni[[#This Row],[Ammalati AREA]])*100</f>
        <v>9.8855445876481277E-2</v>
      </c>
    </row>
    <row r="3176" spans="1:16" x14ac:dyDescent="0.3">
      <c r="A3176" t="s">
        <v>3203</v>
      </c>
      <c r="B3176" t="s">
        <v>8025</v>
      </c>
      <c r="C3176" t="s">
        <v>3177</v>
      </c>
      <c r="D3176">
        <v>12859</v>
      </c>
      <c r="E3176" s="1">
        <f>(Comuni[[#This Row],[Popolazione2011]]/SUM(D:D))*100</f>
        <v>2.1639785864566746E-2</v>
      </c>
      <c r="F3176">
        <f t="shared" si="49"/>
        <v>4855904</v>
      </c>
      <c r="G3176" s="1">
        <f>(Comuni[[#This Row],[Popolazione2011]]/Comuni[[#This Row],[TOT POP REGIONE ]])*100</f>
        <v>0.26481166019756569</v>
      </c>
      <c r="H3176" t="str">
        <f>IF(Comuni[[#This Row],[Popolazione2011]]&gt;300000,"MAGGIORE","")</f>
        <v/>
      </c>
      <c r="I3176" t="str">
        <f>_xlfn.XLOOKUP(Comuni[[#This Row],[Regione]],Ripartizione_geografica[Regione],Ripartizione_geografica[Ripartizione geografica])</f>
        <v>Nord-est</v>
      </c>
      <c r="J3176">
        <f>_xlfn.XLOOKUP(Comuni[[#This Row],[Regione]],Ripartizione_geografica[Regione],Ripartizione_geografica[Codice Regione])</f>
        <v>5</v>
      </c>
      <c r="K3176">
        <f>_xlfn.XLOOKUP(Comuni[[#This Row],[Regione]],Table_0[Regione],Table_0[Totale])</f>
        <v>2821154</v>
      </c>
      <c r="L3176">
        <f>_xlfn.XLOOKUP(Comuni[[#This Row],[Regione]],Table_0[Regione],Table_0[Guariti])</f>
        <v>2790105</v>
      </c>
      <c r="M3176">
        <f>_xlfn.XLOOKUP(Comuni[[#This Row],[Regione]],Table_0[Regione],Table_0[Deceduti])</f>
        <v>17224</v>
      </c>
      <c r="N3176" s="1">
        <f>(Comuni[[#This Row],[Popolazione2011]]/Comuni[[#This Row],[Ammalati TOT]])*100</f>
        <v>0.45580638277811136</v>
      </c>
      <c r="O3176">
        <f>_xlfn.XLOOKUP(Comuni[[#This Row],[Regione]],Table_0[Regione],Table_0[TOT AREA])</f>
        <v>6168603</v>
      </c>
      <c r="P3176" s="1">
        <f>(Comuni[[#This Row],[Popolazione2011]]/Comuni[[#This Row],[Ammalati AREA]])*100</f>
        <v>0.20845886823969706</v>
      </c>
    </row>
    <row r="3177" spans="1:16" x14ac:dyDescent="0.3">
      <c r="A3177" t="s">
        <v>3204</v>
      </c>
      <c r="B3177" t="s">
        <v>8025</v>
      </c>
      <c r="C3177" t="s">
        <v>3177</v>
      </c>
      <c r="D3177">
        <v>2626</v>
      </c>
      <c r="E3177" s="1">
        <f>(Comuni[[#This Row],[Popolazione2011]]/SUM(D:D))*100</f>
        <v>4.4191677175793049E-3</v>
      </c>
      <c r="F3177">
        <f t="shared" si="49"/>
        <v>4855904</v>
      </c>
      <c r="G3177" s="1">
        <f>(Comuni[[#This Row],[Popolazione2011]]/Comuni[[#This Row],[TOT POP REGIONE ]])*100</f>
        <v>5.40784990807067E-2</v>
      </c>
      <c r="H3177" t="str">
        <f>IF(Comuni[[#This Row],[Popolazione2011]]&gt;300000,"MAGGIORE","")</f>
        <v/>
      </c>
      <c r="I3177" t="str">
        <f>_xlfn.XLOOKUP(Comuni[[#This Row],[Regione]],Ripartizione_geografica[Regione],Ripartizione_geografica[Ripartizione geografica])</f>
        <v>Nord-est</v>
      </c>
      <c r="J3177">
        <f>_xlfn.XLOOKUP(Comuni[[#This Row],[Regione]],Ripartizione_geografica[Regione],Ripartizione_geografica[Codice Regione])</f>
        <v>5</v>
      </c>
      <c r="K3177">
        <f>_xlfn.XLOOKUP(Comuni[[#This Row],[Regione]],Table_0[Regione],Table_0[Totale])</f>
        <v>2821154</v>
      </c>
      <c r="L3177">
        <f>_xlfn.XLOOKUP(Comuni[[#This Row],[Regione]],Table_0[Regione],Table_0[Guariti])</f>
        <v>2790105</v>
      </c>
      <c r="M3177">
        <f>_xlfn.XLOOKUP(Comuni[[#This Row],[Regione]],Table_0[Regione],Table_0[Deceduti])</f>
        <v>17224</v>
      </c>
      <c r="N3177" s="1">
        <f>(Comuni[[#This Row],[Popolazione2011]]/Comuni[[#This Row],[Ammalati TOT]])*100</f>
        <v>9.3082476178188073E-2</v>
      </c>
      <c r="O3177">
        <f>_xlfn.XLOOKUP(Comuni[[#This Row],[Regione]],Table_0[Regione],Table_0[TOT AREA])</f>
        <v>6168603</v>
      </c>
      <c r="P3177" s="1">
        <f>(Comuni[[#This Row],[Popolazione2011]]/Comuni[[#This Row],[Ammalati AREA]])*100</f>
        <v>4.2570416672948475E-2</v>
      </c>
    </row>
    <row r="3178" spans="1:16" x14ac:dyDescent="0.3">
      <c r="A3178" t="s">
        <v>3205</v>
      </c>
      <c r="B3178" t="s">
        <v>8025</v>
      </c>
      <c r="C3178" t="s">
        <v>3177</v>
      </c>
      <c r="D3178">
        <v>3390</v>
      </c>
      <c r="E3178" s="1">
        <f>(Comuni[[#This Row],[Popolazione2011]]/SUM(D:D))*100</f>
        <v>5.7048661700662001E-3</v>
      </c>
      <c r="F3178">
        <f t="shared" si="49"/>
        <v>4855904</v>
      </c>
      <c r="G3178" s="1">
        <f>(Comuni[[#This Row],[Popolazione2011]]/Comuni[[#This Row],[TOT POP REGIONE ]])*100</f>
        <v>6.9811923794210098E-2</v>
      </c>
      <c r="H3178" t="str">
        <f>IF(Comuni[[#This Row],[Popolazione2011]]&gt;300000,"MAGGIORE","")</f>
        <v/>
      </c>
      <c r="I3178" t="str">
        <f>_xlfn.XLOOKUP(Comuni[[#This Row],[Regione]],Ripartizione_geografica[Regione],Ripartizione_geografica[Ripartizione geografica])</f>
        <v>Nord-est</v>
      </c>
      <c r="J3178">
        <f>_xlfn.XLOOKUP(Comuni[[#This Row],[Regione]],Ripartizione_geografica[Regione],Ripartizione_geografica[Codice Regione])</f>
        <v>5</v>
      </c>
      <c r="K3178">
        <f>_xlfn.XLOOKUP(Comuni[[#This Row],[Regione]],Table_0[Regione],Table_0[Totale])</f>
        <v>2821154</v>
      </c>
      <c r="L3178">
        <f>_xlfn.XLOOKUP(Comuni[[#This Row],[Regione]],Table_0[Regione],Table_0[Guariti])</f>
        <v>2790105</v>
      </c>
      <c r="M3178">
        <f>_xlfn.XLOOKUP(Comuni[[#This Row],[Regione]],Table_0[Regione],Table_0[Deceduti])</f>
        <v>17224</v>
      </c>
      <c r="N3178" s="1">
        <f>(Comuni[[#This Row],[Popolazione2011]]/Comuni[[#This Row],[Ammalati TOT]])*100</f>
        <v>0.12016359262911561</v>
      </c>
      <c r="O3178">
        <f>_xlfn.XLOOKUP(Comuni[[#This Row],[Regione]],Table_0[Regione],Table_0[TOT AREA])</f>
        <v>6168603</v>
      </c>
      <c r="P3178" s="1">
        <f>(Comuni[[#This Row],[Popolazione2011]]/Comuni[[#This Row],[Ammalati AREA]])*100</f>
        <v>5.4955716877873317E-2</v>
      </c>
    </row>
    <row r="3179" spans="1:16" x14ac:dyDescent="0.3">
      <c r="A3179" t="s">
        <v>3206</v>
      </c>
      <c r="B3179" t="s">
        <v>8025</v>
      </c>
      <c r="C3179" t="s">
        <v>3177</v>
      </c>
      <c r="D3179">
        <v>11939</v>
      </c>
      <c r="E3179" s="1">
        <f>(Comuni[[#This Row],[Popolazione2011]]/SUM(D:D))*100</f>
        <v>2.0091562597174147E-2</v>
      </c>
      <c r="F3179">
        <f t="shared" si="49"/>
        <v>4855904</v>
      </c>
      <c r="G3179" s="1">
        <f>(Comuni[[#This Row],[Popolazione2011]]/Comuni[[#This Row],[TOT POP REGIONE ]])*100</f>
        <v>0.2458656513802579</v>
      </c>
      <c r="H3179" t="str">
        <f>IF(Comuni[[#This Row],[Popolazione2011]]&gt;300000,"MAGGIORE","")</f>
        <v/>
      </c>
      <c r="I3179" t="str">
        <f>_xlfn.XLOOKUP(Comuni[[#This Row],[Regione]],Ripartizione_geografica[Regione],Ripartizione_geografica[Ripartizione geografica])</f>
        <v>Nord-est</v>
      </c>
      <c r="J3179">
        <f>_xlfn.XLOOKUP(Comuni[[#This Row],[Regione]],Ripartizione_geografica[Regione],Ripartizione_geografica[Codice Regione])</f>
        <v>5</v>
      </c>
      <c r="K3179">
        <f>_xlfn.XLOOKUP(Comuni[[#This Row],[Regione]],Table_0[Regione],Table_0[Totale])</f>
        <v>2821154</v>
      </c>
      <c r="L3179">
        <f>_xlfn.XLOOKUP(Comuni[[#This Row],[Regione]],Table_0[Regione],Table_0[Guariti])</f>
        <v>2790105</v>
      </c>
      <c r="M3179">
        <f>_xlfn.XLOOKUP(Comuni[[#This Row],[Regione]],Table_0[Regione],Table_0[Deceduti])</f>
        <v>17224</v>
      </c>
      <c r="N3179" s="1">
        <f>(Comuni[[#This Row],[Popolazione2011]]/Comuni[[#This Row],[Ammalati TOT]])*100</f>
        <v>0.42319561427699448</v>
      </c>
      <c r="O3179">
        <f>_xlfn.XLOOKUP(Comuni[[#This Row],[Regione]],Table_0[Regione],Table_0[TOT AREA])</f>
        <v>6168603</v>
      </c>
      <c r="P3179" s="1">
        <f>(Comuni[[#This Row],[Popolazione2011]]/Comuni[[#This Row],[Ammalati AREA]])*100</f>
        <v>0.19354463239083469</v>
      </c>
    </row>
    <row r="3180" spans="1:16" x14ac:dyDescent="0.3">
      <c r="A3180" t="s">
        <v>3207</v>
      </c>
      <c r="B3180" t="s">
        <v>8025</v>
      </c>
      <c r="C3180" t="s">
        <v>3177</v>
      </c>
      <c r="D3180">
        <v>7161</v>
      </c>
      <c r="E3180" s="1">
        <f>(Comuni[[#This Row],[Popolazione2011]]/SUM(D:D))*100</f>
        <v>1.2050898714998247E-2</v>
      </c>
      <c r="F3180">
        <f t="shared" si="49"/>
        <v>4855904</v>
      </c>
      <c r="G3180" s="1">
        <f>(Comuni[[#This Row],[Popolazione2011]]/Comuni[[#This Row],[TOT POP REGIONE ]])*100</f>
        <v>0.14746996645732699</v>
      </c>
      <c r="H3180" t="str">
        <f>IF(Comuni[[#This Row],[Popolazione2011]]&gt;300000,"MAGGIORE","")</f>
        <v/>
      </c>
      <c r="I3180" t="str">
        <f>_xlfn.XLOOKUP(Comuni[[#This Row],[Regione]],Ripartizione_geografica[Regione],Ripartizione_geografica[Ripartizione geografica])</f>
        <v>Nord-est</v>
      </c>
      <c r="J3180">
        <f>_xlfn.XLOOKUP(Comuni[[#This Row],[Regione]],Ripartizione_geografica[Regione],Ripartizione_geografica[Codice Regione])</f>
        <v>5</v>
      </c>
      <c r="K3180">
        <f>_xlfn.XLOOKUP(Comuni[[#This Row],[Regione]],Table_0[Regione],Table_0[Totale])</f>
        <v>2821154</v>
      </c>
      <c r="L3180">
        <f>_xlfn.XLOOKUP(Comuni[[#This Row],[Regione]],Table_0[Regione],Table_0[Guariti])</f>
        <v>2790105</v>
      </c>
      <c r="M3180">
        <f>_xlfn.XLOOKUP(Comuni[[#This Row],[Regione]],Table_0[Regione],Table_0[Deceduti])</f>
        <v>17224</v>
      </c>
      <c r="N3180" s="1">
        <f>(Comuni[[#This Row],[Popolazione2011]]/Comuni[[#This Row],[Ammalati TOT]])*100</f>
        <v>0.25383229699619375</v>
      </c>
      <c r="O3180">
        <f>_xlfn.XLOOKUP(Comuni[[#This Row],[Regione]],Table_0[Regione],Table_0[TOT AREA])</f>
        <v>6168603</v>
      </c>
      <c r="P3180" s="1">
        <f>(Comuni[[#This Row],[Popolazione2011]]/Comuni[[#This Row],[Ammalati AREA]])*100</f>
        <v>0.11608787273228638</v>
      </c>
    </row>
    <row r="3181" spans="1:16" x14ac:dyDescent="0.3">
      <c r="A3181" t="s">
        <v>3208</v>
      </c>
      <c r="B3181" t="s">
        <v>8025</v>
      </c>
      <c r="C3181" t="s">
        <v>3177</v>
      </c>
      <c r="D3181">
        <v>11038</v>
      </c>
      <c r="E3181" s="1">
        <f>(Comuni[[#This Row],[Popolazione2011]]/SUM(D:D))*100</f>
        <v>1.8575313505955964E-2</v>
      </c>
      <c r="F3181">
        <f t="shared" si="49"/>
        <v>4855904</v>
      </c>
      <c r="G3181" s="1">
        <f>(Comuni[[#This Row],[Popolazione2011]]/Comuni[[#This Row],[TOT POP REGIONE ]])*100</f>
        <v>0.2273109188320033</v>
      </c>
      <c r="H3181" t="str">
        <f>IF(Comuni[[#This Row],[Popolazione2011]]&gt;300000,"MAGGIORE","")</f>
        <v/>
      </c>
      <c r="I3181" t="str">
        <f>_xlfn.XLOOKUP(Comuni[[#This Row],[Regione]],Ripartizione_geografica[Regione],Ripartizione_geografica[Ripartizione geografica])</f>
        <v>Nord-est</v>
      </c>
      <c r="J3181">
        <f>_xlfn.XLOOKUP(Comuni[[#This Row],[Regione]],Ripartizione_geografica[Regione],Ripartizione_geografica[Codice Regione])</f>
        <v>5</v>
      </c>
      <c r="K3181">
        <f>_xlfn.XLOOKUP(Comuni[[#This Row],[Regione]],Table_0[Regione],Table_0[Totale])</f>
        <v>2821154</v>
      </c>
      <c r="L3181">
        <f>_xlfn.XLOOKUP(Comuni[[#This Row],[Regione]],Table_0[Regione],Table_0[Guariti])</f>
        <v>2790105</v>
      </c>
      <c r="M3181">
        <f>_xlfn.XLOOKUP(Comuni[[#This Row],[Regione]],Table_0[Regione],Table_0[Deceduti])</f>
        <v>17224</v>
      </c>
      <c r="N3181" s="1">
        <f>(Comuni[[#This Row],[Popolazione2011]]/Comuni[[#This Row],[Ammalati TOT]])*100</f>
        <v>0.39125832903840058</v>
      </c>
      <c r="O3181">
        <f>_xlfn.XLOOKUP(Comuni[[#This Row],[Regione]],Table_0[Regione],Table_0[TOT AREA])</f>
        <v>6168603</v>
      </c>
      <c r="P3181" s="1">
        <f>(Comuni[[#This Row],[Popolazione2011]]/Comuni[[#This Row],[Ammalati AREA]])*100</f>
        <v>0.17893840793450316</v>
      </c>
    </row>
    <row r="3182" spans="1:16" x14ac:dyDescent="0.3">
      <c r="A3182" t="s">
        <v>3209</v>
      </c>
      <c r="B3182" t="s">
        <v>8025</v>
      </c>
      <c r="C3182" t="s">
        <v>3177</v>
      </c>
      <c r="D3182">
        <v>1452</v>
      </c>
      <c r="E3182" s="1">
        <f>(Comuni[[#This Row],[Popolazione2011]]/SUM(D:D))*100</f>
        <v>2.4435002002761424E-3</v>
      </c>
      <c r="F3182">
        <f t="shared" si="49"/>
        <v>4855904</v>
      </c>
      <c r="G3182" s="1">
        <f>(Comuni[[#This Row],[Popolazione2011]]/Comuni[[#This Row],[TOT POP REGIONE ]])*100</f>
        <v>2.9901744350794412E-2</v>
      </c>
      <c r="H3182" t="str">
        <f>IF(Comuni[[#This Row],[Popolazione2011]]&gt;300000,"MAGGIORE","")</f>
        <v/>
      </c>
      <c r="I3182" t="str">
        <f>_xlfn.XLOOKUP(Comuni[[#This Row],[Regione]],Ripartizione_geografica[Regione],Ripartizione_geografica[Ripartizione geografica])</f>
        <v>Nord-est</v>
      </c>
      <c r="J3182">
        <f>_xlfn.XLOOKUP(Comuni[[#This Row],[Regione]],Ripartizione_geografica[Regione],Ripartizione_geografica[Codice Regione])</f>
        <v>5</v>
      </c>
      <c r="K3182">
        <f>_xlfn.XLOOKUP(Comuni[[#This Row],[Regione]],Table_0[Regione],Table_0[Totale])</f>
        <v>2821154</v>
      </c>
      <c r="L3182">
        <f>_xlfn.XLOOKUP(Comuni[[#This Row],[Regione]],Table_0[Regione],Table_0[Guariti])</f>
        <v>2790105</v>
      </c>
      <c r="M3182">
        <f>_xlfn.XLOOKUP(Comuni[[#This Row],[Regione]],Table_0[Regione],Table_0[Deceduti])</f>
        <v>17224</v>
      </c>
      <c r="N3182" s="1">
        <f>(Comuni[[#This Row],[Popolazione2011]]/Comuni[[#This Row],[Ammalati TOT]])*100</f>
        <v>5.1468299851762787E-2</v>
      </c>
      <c r="O3182">
        <f>_xlfn.XLOOKUP(Comuni[[#This Row],[Regione]],Table_0[Regione],Table_0[TOT AREA])</f>
        <v>6168603</v>
      </c>
      <c r="P3182" s="1">
        <f>(Comuni[[#This Row],[Popolazione2011]]/Comuni[[#This Row],[Ammalati AREA]])*100</f>
        <v>2.3538554839726271E-2</v>
      </c>
    </row>
    <row r="3183" spans="1:16" x14ac:dyDescent="0.3">
      <c r="A3183" t="s">
        <v>3210</v>
      </c>
      <c r="B3183" t="s">
        <v>8025</v>
      </c>
      <c r="C3183" t="s">
        <v>3177</v>
      </c>
      <c r="D3183">
        <v>13888</v>
      </c>
      <c r="E3183" s="1">
        <f>(Comuni[[#This Row],[Popolazione2011]]/SUM(D:D))*100</f>
        <v>2.3371439932117814E-2</v>
      </c>
      <c r="F3183">
        <f t="shared" si="49"/>
        <v>4855904</v>
      </c>
      <c r="G3183" s="1">
        <f>(Comuni[[#This Row],[Popolazione2011]]/Comuni[[#This Row],[TOT POP REGIONE ]])*100</f>
        <v>0.28600235918996753</v>
      </c>
      <c r="H3183" t="str">
        <f>IF(Comuni[[#This Row],[Popolazione2011]]&gt;300000,"MAGGIORE","")</f>
        <v/>
      </c>
      <c r="I3183" t="str">
        <f>_xlfn.XLOOKUP(Comuni[[#This Row],[Regione]],Ripartizione_geografica[Regione],Ripartizione_geografica[Ripartizione geografica])</f>
        <v>Nord-est</v>
      </c>
      <c r="J3183">
        <f>_xlfn.XLOOKUP(Comuni[[#This Row],[Regione]],Ripartizione_geografica[Regione],Ripartizione_geografica[Codice Regione])</f>
        <v>5</v>
      </c>
      <c r="K3183">
        <f>_xlfn.XLOOKUP(Comuni[[#This Row],[Regione]],Table_0[Regione],Table_0[Totale])</f>
        <v>2821154</v>
      </c>
      <c r="L3183">
        <f>_xlfn.XLOOKUP(Comuni[[#This Row],[Regione]],Table_0[Regione],Table_0[Guariti])</f>
        <v>2790105</v>
      </c>
      <c r="M3183">
        <f>_xlfn.XLOOKUP(Comuni[[#This Row],[Regione]],Table_0[Regione],Table_0[Deceduti])</f>
        <v>17224</v>
      </c>
      <c r="N3183" s="1">
        <f>(Comuni[[#This Row],[Popolazione2011]]/Comuni[[#This Row],[Ammalati TOT]])*100</f>
        <v>0.49228081841686067</v>
      </c>
      <c r="O3183">
        <f>_xlfn.XLOOKUP(Comuni[[#This Row],[Regione]],Table_0[Regione],Table_0[TOT AREA])</f>
        <v>6168603</v>
      </c>
      <c r="P3183" s="1">
        <f>(Comuni[[#This Row],[Popolazione2011]]/Comuni[[#This Row],[Ammalati AREA]])*100</f>
        <v>0.22514011681413118</v>
      </c>
    </row>
    <row r="3184" spans="1:16" x14ac:dyDescent="0.3">
      <c r="A3184" t="s">
        <v>3211</v>
      </c>
      <c r="B3184" t="s">
        <v>8025</v>
      </c>
      <c r="C3184" t="s">
        <v>3177</v>
      </c>
      <c r="D3184">
        <v>1825</v>
      </c>
      <c r="E3184" s="1">
        <f>(Comuni[[#This Row],[Popolazione2011]]/SUM(D:D))*100</f>
        <v>3.0712037641211845E-3</v>
      </c>
      <c r="F3184">
        <f t="shared" si="49"/>
        <v>4855904</v>
      </c>
      <c r="G3184" s="1">
        <f>(Comuni[[#This Row],[Popolazione2011]]/Comuni[[#This Row],[TOT POP REGIONE ]])*100</f>
        <v>3.7583115316942015E-2</v>
      </c>
      <c r="H3184" t="str">
        <f>IF(Comuni[[#This Row],[Popolazione2011]]&gt;300000,"MAGGIORE","")</f>
        <v/>
      </c>
      <c r="I3184" t="str">
        <f>_xlfn.XLOOKUP(Comuni[[#This Row],[Regione]],Ripartizione_geografica[Regione],Ripartizione_geografica[Ripartizione geografica])</f>
        <v>Nord-est</v>
      </c>
      <c r="J3184">
        <f>_xlfn.XLOOKUP(Comuni[[#This Row],[Regione]],Ripartizione_geografica[Regione],Ripartizione_geografica[Codice Regione])</f>
        <v>5</v>
      </c>
      <c r="K3184">
        <f>_xlfn.XLOOKUP(Comuni[[#This Row],[Regione]],Table_0[Regione],Table_0[Totale])</f>
        <v>2821154</v>
      </c>
      <c r="L3184">
        <f>_xlfn.XLOOKUP(Comuni[[#This Row],[Regione]],Table_0[Regione],Table_0[Guariti])</f>
        <v>2790105</v>
      </c>
      <c r="M3184">
        <f>_xlfn.XLOOKUP(Comuni[[#This Row],[Regione]],Table_0[Regione],Table_0[Deceduti])</f>
        <v>17224</v>
      </c>
      <c r="N3184" s="1">
        <f>(Comuni[[#This Row],[Popolazione2011]]/Comuni[[#This Row],[Ammalati TOT]])*100</f>
        <v>6.4689839689715617E-2</v>
      </c>
      <c r="O3184">
        <f>_xlfn.XLOOKUP(Comuni[[#This Row],[Regione]],Table_0[Regione],Table_0[TOT AREA])</f>
        <v>6168603</v>
      </c>
      <c r="P3184" s="1">
        <f>(Comuni[[#This Row],[Popolazione2011]]/Comuni[[#This Row],[Ammalati AREA]])*100</f>
        <v>2.9585304808884605E-2</v>
      </c>
    </row>
    <row r="3185" spans="1:16" x14ac:dyDescent="0.3">
      <c r="A3185" t="s">
        <v>3212</v>
      </c>
      <c r="B3185" t="s">
        <v>8025</v>
      </c>
      <c r="C3185" t="s">
        <v>3177</v>
      </c>
      <c r="D3185">
        <v>3943</v>
      </c>
      <c r="E3185" s="1">
        <f>(Comuni[[#This Row],[Popolazione2011]]/SUM(D:D))*100</f>
        <v>6.6354829818793589E-3</v>
      </c>
      <c r="F3185">
        <f t="shared" si="49"/>
        <v>4855904</v>
      </c>
      <c r="G3185" s="1">
        <f>(Comuni[[#This Row],[Popolazione2011]]/Comuni[[#This Row],[TOT POP REGIONE ]])*100</f>
        <v>8.1200122572439651E-2</v>
      </c>
      <c r="H3185" t="str">
        <f>IF(Comuni[[#This Row],[Popolazione2011]]&gt;300000,"MAGGIORE","")</f>
        <v/>
      </c>
      <c r="I3185" t="str">
        <f>_xlfn.XLOOKUP(Comuni[[#This Row],[Regione]],Ripartizione_geografica[Regione],Ripartizione_geografica[Ripartizione geografica])</f>
        <v>Nord-est</v>
      </c>
      <c r="J3185">
        <f>_xlfn.XLOOKUP(Comuni[[#This Row],[Regione]],Ripartizione_geografica[Regione],Ripartizione_geografica[Codice Regione])</f>
        <v>5</v>
      </c>
      <c r="K3185">
        <f>_xlfn.XLOOKUP(Comuni[[#This Row],[Regione]],Table_0[Regione],Table_0[Totale])</f>
        <v>2821154</v>
      </c>
      <c r="L3185">
        <f>_xlfn.XLOOKUP(Comuni[[#This Row],[Regione]],Table_0[Regione],Table_0[Guariti])</f>
        <v>2790105</v>
      </c>
      <c r="M3185">
        <f>_xlfn.XLOOKUP(Comuni[[#This Row],[Regione]],Table_0[Regione],Table_0[Deceduti])</f>
        <v>17224</v>
      </c>
      <c r="N3185" s="1">
        <f>(Comuni[[#This Row],[Popolazione2011]]/Comuni[[#This Row],[Ammalati TOT]])*100</f>
        <v>0.13976550021728698</v>
      </c>
      <c r="O3185">
        <f>_xlfn.XLOOKUP(Comuni[[#This Row],[Regione]],Table_0[Regione],Table_0[TOT AREA])</f>
        <v>6168603</v>
      </c>
      <c r="P3185" s="1">
        <f>(Comuni[[#This Row],[Popolazione2011]]/Comuni[[#This Row],[Ammalati AREA]])*100</f>
        <v>6.3920469513113434E-2</v>
      </c>
    </row>
    <row r="3186" spans="1:16" x14ac:dyDescent="0.3">
      <c r="A3186" t="s">
        <v>3213</v>
      </c>
      <c r="B3186" t="s">
        <v>8025</v>
      </c>
      <c r="C3186" t="s">
        <v>3177</v>
      </c>
      <c r="D3186">
        <v>717</v>
      </c>
      <c r="E3186" s="1">
        <f>(Comuni[[#This Row],[Popolazione2011]]/SUM(D:D))*100</f>
        <v>1.2066044377396655E-3</v>
      </c>
      <c r="F3186">
        <f t="shared" si="49"/>
        <v>4855904</v>
      </c>
      <c r="G3186" s="1">
        <f>(Comuni[[#This Row],[Popolazione2011]]/Comuni[[#This Row],[TOT POP REGIONE ]])*100</f>
        <v>1.476553078479311E-2</v>
      </c>
      <c r="H3186" t="str">
        <f>IF(Comuni[[#This Row],[Popolazione2011]]&gt;300000,"MAGGIORE","")</f>
        <v/>
      </c>
      <c r="I3186" t="str">
        <f>_xlfn.XLOOKUP(Comuni[[#This Row],[Regione]],Ripartizione_geografica[Regione],Ripartizione_geografica[Ripartizione geografica])</f>
        <v>Nord-est</v>
      </c>
      <c r="J3186">
        <f>_xlfn.XLOOKUP(Comuni[[#This Row],[Regione]],Ripartizione_geografica[Regione],Ripartizione_geografica[Codice Regione])</f>
        <v>5</v>
      </c>
      <c r="K3186">
        <f>_xlfn.XLOOKUP(Comuni[[#This Row],[Regione]],Table_0[Regione],Table_0[Totale])</f>
        <v>2821154</v>
      </c>
      <c r="L3186">
        <f>_xlfn.XLOOKUP(Comuni[[#This Row],[Regione]],Table_0[Regione],Table_0[Guariti])</f>
        <v>2790105</v>
      </c>
      <c r="M3186">
        <f>_xlfn.XLOOKUP(Comuni[[#This Row],[Regione]],Table_0[Regione],Table_0[Deceduti])</f>
        <v>17224</v>
      </c>
      <c r="N3186" s="1">
        <f>(Comuni[[#This Row],[Popolazione2011]]/Comuni[[#This Row],[Ammalati TOT]])*100</f>
        <v>2.541513153837047E-2</v>
      </c>
      <c r="O3186">
        <f>_xlfn.XLOOKUP(Comuni[[#This Row],[Regione]],Table_0[Regione],Table_0[TOT AREA])</f>
        <v>6168603</v>
      </c>
      <c r="P3186" s="1">
        <f>(Comuni[[#This Row],[Popolazione2011]]/Comuni[[#This Row],[Ammalati AREA]])*100</f>
        <v>1.1623377286559048E-2</v>
      </c>
    </row>
    <row r="3187" spans="1:16" x14ac:dyDescent="0.3">
      <c r="A3187" t="s">
        <v>3214</v>
      </c>
      <c r="B3187" t="s">
        <v>8025</v>
      </c>
      <c r="C3187" t="s">
        <v>3177</v>
      </c>
      <c r="D3187">
        <v>2413</v>
      </c>
      <c r="E3187" s="1">
        <f>(Comuni[[#This Row],[Popolazione2011]]/SUM(D:D))*100</f>
        <v>4.0607203741503664E-3</v>
      </c>
      <c r="F3187">
        <f t="shared" si="49"/>
        <v>4855904</v>
      </c>
      <c r="G3187" s="1">
        <f>(Comuni[[#This Row],[Popolazione2011]]/Comuni[[#This Row],[TOT POP REGIONE ]])*100</f>
        <v>4.9692086169743063E-2</v>
      </c>
      <c r="H3187" t="str">
        <f>IF(Comuni[[#This Row],[Popolazione2011]]&gt;300000,"MAGGIORE","")</f>
        <v/>
      </c>
      <c r="I3187" t="str">
        <f>_xlfn.XLOOKUP(Comuni[[#This Row],[Regione]],Ripartizione_geografica[Regione],Ripartizione_geografica[Ripartizione geografica])</f>
        <v>Nord-est</v>
      </c>
      <c r="J3187">
        <f>_xlfn.XLOOKUP(Comuni[[#This Row],[Regione]],Ripartizione_geografica[Regione],Ripartizione_geografica[Codice Regione])</f>
        <v>5</v>
      </c>
      <c r="K3187">
        <f>_xlfn.XLOOKUP(Comuni[[#This Row],[Regione]],Table_0[Regione],Table_0[Totale])</f>
        <v>2821154</v>
      </c>
      <c r="L3187">
        <f>_xlfn.XLOOKUP(Comuni[[#This Row],[Regione]],Table_0[Regione],Table_0[Guariti])</f>
        <v>2790105</v>
      </c>
      <c r="M3187">
        <f>_xlfn.XLOOKUP(Comuni[[#This Row],[Regione]],Table_0[Regione],Table_0[Deceduti])</f>
        <v>17224</v>
      </c>
      <c r="N3187" s="1">
        <f>(Comuni[[#This Row],[Popolazione2011]]/Comuni[[#This Row],[Ammalati TOT]])*100</f>
        <v>8.5532374340429485E-2</v>
      </c>
      <c r="O3187">
        <f>_xlfn.XLOOKUP(Comuni[[#This Row],[Regione]],Table_0[Regione],Table_0[TOT AREA])</f>
        <v>6168603</v>
      </c>
      <c r="P3187" s="1">
        <f>(Comuni[[#This Row],[Popolazione2011]]/Comuni[[#This Row],[Ammalati AREA]])*100</f>
        <v>3.911744685141838E-2</v>
      </c>
    </row>
    <row r="3188" spans="1:16" x14ac:dyDescent="0.3">
      <c r="A3188" t="s">
        <v>3215</v>
      </c>
      <c r="B3188" t="s">
        <v>8025</v>
      </c>
      <c r="C3188" t="s">
        <v>3177</v>
      </c>
      <c r="D3188">
        <v>3319</v>
      </c>
      <c r="E3188" s="1">
        <f>(Comuni[[#This Row],[Popolazione2011]]/SUM(D:D))*100</f>
        <v>5.5853837222565542E-3</v>
      </c>
      <c r="F3188">
        <f t="shared" si="49"/>
        <v>4855904</v>
      </c>
      <c r="G3188" s="1">
        <f>(Comuni[[#This Row],[Popolazione2011]]/Comuni[[#This Row],[TOT POP REGIONE ]])*100</f>
        <v>6.8349786157222217E-2</v>
      </c>
      <c r="H3188" t="str">
        <f>IF(Comuni[[#This Row],[Popolazione2011]]&gt;300000,"MAGGIORE","")</f>
        <v/>
      </c>
      <c r="I3188" t="str">
        <f>_xlfn.XLOOKUP(Comuni[[#This Row],[Regione]],Ripartizione_geografica[Regione],Ripartizione_geografica[Ripartizione geografica])</f>
        <v>Nord-est</v>
      </c>
      <c r="J3188">
        <f>_xlfn.XLOOKUP(Comuni[[#This Row],[Regione]],Ripartizione_geografica[Regione],Ripartizione_geografica[Codice Regione])</f>
        <v>5</v>
      </c>
      <c r="K3188">
        <f>_xlfn.XLOOKUP(Comuni[[#This Row],[Regione]],Table_0[Regione],Table_0[Totale])</f>
        <v>2821154</v>
      </c>
      <c r="L3188">
        <f>_xlfn.XLOOKUP(Comuni[[#This Row],[Regione]],Table_0[Regione],Table_0[Guariti])</f>
        <v>2790105</v>
      </c>
      <c r="M3188">
        <f>_xlfn.XLOOKUP(Comuni[[#This Row],[Regione]],Table_0[Regione],Table_0[Deceduti])</f>
        <v>17224</v>
      </c>
      <c r="N3188" s="1">
        <f>(Comuni[[#This Row],[Popolazione2011]]/Comuni[[#This Row],[Ammalati TOT]])*100</f>
        <v>0.11764689201652939</v>
      </c>
      <c r="O3188">
        <f>_xlfn.XLOOKUP(Comuni[[#This Row],[Regione]],Table_0[Regione],Table_0[TOT AREA])</f>
        <v>6168603</v>
      </c>
      <c r="P3188" s="1">
        <f>(Comuni[[#This Row],[Popolazione2011]]/Comuni[[#This Row],[Ammalati AREA]])*100</f>
        <v>5.3804726937363295E-2</v>
      </c>
    </row>
    <row r="3189" spans="1:16" x14ac:dyDescent="0.3">
      <c r="A3189" t="s">
        <v>3216</v>
      </c>
      <c r="B3189" t="s">
        <v>8025</v>
      </c>
      <c r="C3189" t="s">
        <v>3177</v>
      </c>
      <c r="D3189">
        <v>851</v>
      </c>
      <c r="E3189" s="1">
        <f>(Comuni[[#This Row],[Popolazione2011]]/SUM(D:D))*100</f>
        <v>1.4321065223381524E-3</v>
      </c>
      <c r="F3189">
        <f t="shared" si="49"/>
        <v>4855904</v>
      </c>
      <c r="G3189" s="1">
        <f>(Comuni[[#This Row],[Popolazione2011]]/Comuni[[#This Row],[TOT POP REGIONE ]])*100</f>
        <v>1.7525058156009674E-2</v>
      </c>
      <c r="H3189" t="str">
        <f>IF(Comuni[[#This Row],[Popolazione2011]]&gt;300000,"MAGGIORE","")</f>
        <v/>
      </c>
      <c r="I3189" t="str">
        <f>_xlfn.XLOOKUP(Comuni[[#This Row],[Regione]],Ripartizione_geografica[Regione],Ripartizione_geografica[Ripartizione geografica])</f>
        <v>Nord-est</v>
      </c>
      <c r="J3189">
        <f>_xlfn.XLOOKUP(Comuni[[#This Row],[Regione]],Ripartizione_geografica[Regione],Ripartizione_geografica[Codice Regione])</f>
        <v>5</v>
      </c>
      <c r="K3189">
        <f>_xlfn.XLOOKUP(Comuni[[#This Row],[Regione]],Table_0[Regione],Table_0[Totale])</f>
        <v>2821154</v>
      </c>
      <c r="L3189">
        <f>_xlfn.XLOOKUP(Comuni[[#This Row],[Regione]],Table_0[Regione],Table_0[Guariti])</f>
        <v>2790105</v>
      </c>
      <c r="M3189">
        <f>_xlfn.XLOOKUP(Comuni[[#This Row],[Regione]],Table_0[Regione],Table_0[Deceduti])</f>
        <v>17224</v>
      </c>
      <c r="N3189" s="1">
        <f>(Comuni[[#This Row],[Popolazione2011]]/Comuni[[#This Row],[Ammalati TOT]])*100</f>
        <v>3.0164960863533149E-2</v>
      </c>
      <c r="O3189">
        <f>_xlfn.XLOOKUP(Comuni[[#This Row],[Regione]],Table_0[Regione],Table_0[TOT AREA])</f>
        <v>6168603</v>
      </c>
      <c r="P3189" s="1">
        <f>(Comuni[[#This Row],[Popolazione2011]]/Comuni[[#This Row],[Ammalati AREA]])*100</f>
        <v>1.3795668160197699E-2</v>
      </c>
    </row>
    <row r="3190" spans="1:16" x14ac:dyDescent="0.3">
      <c r="A3190" t="s">
        <v>3217</v>
      </c>
      <c r="B3190" t="s">
        <v>8025</v>
      </c>
      <c r="C3190" t="s">
        <v>3177</v>
      </c>
      <c r="D3190">
        <v>4292</v>
      </c>
      <c r="E3190" s="1">
        <f>(Comuni[[#This Row],[Popolazione2011]]/SUM(D:D))*100</f>
        <v>7.2227981126619864E-3</v>
      </c>
      <c r="F3190">
        <f t="shared" si="49"/>
        <v>4855904</v>
      </c>
      <c r="G3190" s="1">
        <f>(Comuni[[#This Row],[Popolazione2011]]/Comuni[[#This Row],[TOT POP REGIONE ]])*100</f>
        <v>8.8387249830309655E-2</v>
      </c>
      <c r="H3190" t="str">
        <f>IF(Comuni[[#This Row],[Popolazione2011]]&gt;300000,"MAGGIORE","")</f>
        <v/>
      </c>
      <c r="I3190" t="str">
        <f>_xlfn.XLOOKUP(Comuni[[#This Row],[Regione]],Ripartizione_geografica[Regione],Ripartizione_geografica[Ripartizione geografica])</f>
        <v>Nord-est</v>
      </c>
      <c r="J3190">
        <f>_xlfn.XLOOKUP(Comuni[[#This Row],[Regione]],Ripartizione_geografica[Regione],Ripartizione_geografica[Codice Regione])</f>
        <v>5</v>
      </c>
      <c r="K3190">
        <f>_xlfn.XLOOKUP(Comuni[[#This Row],[Regione]],Table_0[Regione],Table_0[Totale])</f>
        <v>2821154</v>
      </c>
      <c r="L3190">
        <f>_xlfn.XLOOKUP(Comuni[[#This Row],[Regione]],Table_0[Regione],Table_0[Guariti])</f>
        <v>2790105</v>
      </c>
      <c r="M3190">
        <f>_xlfn.XLOOKUP(Comuni[[#This Row],[Regione]],Table_0[Regione],Table_0[Deceduti])</f>
        <v>17224</v>
      </c>
      <c r="N3190" s="1">
        <f>(Comuni[[#This Row],[Popolazione2011]]/Comuni[[#This Row],[Ammalati TOT]])*100</f>
        <v>0.15213632435521066</v>
      </c>
      <c r="O3190">
        <f>_xlfn.XLOOKUP(Comuni[[#This Row],[Regione]],Table_0[Regione],Table_0[TOT AREA])</f>
        <v>6168603</v>
      </c>
      <c r="P3190" s="1">
        <f>(Comuni[[#This Row],[Popolazione2011]]/Comuni[[#This Row],[Ammalati AREA]])*100</f>
        <v>6.9578152460127524E-2</v>
      </c>
    </row>
    <row r="3191" spans="1:16" x14ac:dyDescent="0.3">
      <c r="A3191" t="s">
        <v>3218</v>
      </c>
      <c r="B3191" t="s">
        <v>8025</v>
      </c>
      <c r="C3191" t="s">
        <v>3177</v>
      </c>
      <c r="D3191">
        <v>3741</v>
      </c>
      <c r="E3191" s="1">
        <f>(Comuni[[#This Row],[Popolazione2011]]/SUM(D:D))*100</f>
        <v>6.295547003604028E-3</v>
      </c>
      <c r="F3191">
        <f t="shared" si="49"/>
        <v>4855904</v>
      </c>
      <c r="G3191" s="1">
        <f>(Comuni[[#This Row],[Popolazione2011]]/Comuni[[#This Row],[TOT POP REGIONE ]])*100</f>
        <v>7.7040238027769908E-2</v>
      </c>
      <c r="H3191" t="str">
        <f>IF(Comuni[[#This Row],[Popolazione2011]]&gt;300000,"MAGGIORE","")</f>
        <v/>
      </c>
      <c r="I3191" t="str">
        <f>_xlfn.XLOOKUP(Comuni[[#This Row],[Regione]],Ripartizione_geografica[Regione],Ripartizione_geografica[Ripartizione geografica])</f>
        <v>Nord-est</v>
      </c>
      <c r="J3191">
        <f>_xlfn.XLOOKUP(Comuni[[#This Row],[Regione]],Ripartizione_geografica[Regione],Ripartizione_geografica[Codice Regione])</f>
        <v>5</v>
      </c>
      <c r="K3191">
        <f>_xlfn.XLOOKUP(Comuni[[#This Row],[Regione]],Table_0[Regione],Table_0[Totale])</f>
        <v>2821154</v>
      </c>
      <c r="L3191">
        <f>_xlfn.XLOOKUP(Comuni[[#This Row],[Regione]],Table_0[Regione],Table_0[Guariti])</f>
        <v>2790105</v>
      </c>
      <c r="M3191">
        <f>_xlfn.XLOOKUP(Comuni[[#This Row],[Regione]],Table_0[Regione],Table_0[Deceduti])</f>
        <v>17224</v>
      </c>
      <c r="N3191" s="1">
        <f>(Comuni[[#This Row],[Popolazione2011]]/Comuni[[#This Row],[Ammalati TOT]])*100</f>
        <v>0.13260530974204171</v>
      </c>
      <c r="O3191">
        <f>_xlfn.XLOOKUP(Comuni[[#This Row],[Regione]],Table_0[Regione],Table_0[TOT AREA])</f>
        <v>6168603</v>
      </c>
      <c r="P3191" s="1">
        <f>(Comuni[[#This Row],[Popolazione2011]]/Comuni[[#This Row],[Ammalati AREA]])*100</f>
        <v>6.0645822076732775E-2</v>
      </c>
    </row>
    <row r="3192" spans="1:16" x14ac:dyDescent="0.3">
      <c r="A3192" t="s">
        <v>3219</v>
      </c>
      <c r="B3192" t="s">
        <v>8025</v>
      </c>
      <c r="C3192" t="s">
        <v>3177</v>
      </c>
      <c r="D3192">
        <v>9639</v>
      </c>
      <c r="E3192" s="1">
        <f>(Comuni[[#This Row],[Popolazione2011]]/SUM(D:D))*100</f>
        <v>1.6221004428692655E-2</v>
      </c>
      <c r="F3192">
        <f t="shared" si="49"/>
        <v>4855904</v>
      </c>
      <c r="G3192" s="1">
        <f>(Comuni[[#This Row],[Popolazione2011]]/Comuni[[#This Row],[TOT POP REGIONE ]])*100</f>
        <v>0.19850062933698853</v>
      </c>
      <c r="H3192" t="str">
        <f>IF(Comuni[[#This Row],[Popolazione2011]]&gt;300000,"MAGGIORE","")</f>
        <v/>
      </c>
      <c r="I3192" t="str">
        <f>_xlfn.XLOOKUP(Comuni[[#This Row],[Regione]],Ripartizione_geografica[Regione],Ripartizione_geografica[Ripartizione geografica])</f>
        <v>Nord-est</v>
      </c>
      <c r="J3192">
        <f>_xlfn.XLOOKUP(Comuni[[#This Row],[Regione]],Ripartizione_geografica[Regione],Ripartizione_geografica[Codice Regione])</f>
        <v>5</v>
      </c>
      <c r="K3192">
        <f>_xlfn.XLOOKUP(Comuni[[#This Row],[Regione]],Table_0[Regione],Table_0[Totale])</f>
        <v>2821154</v>
      </c>
      <c r="L3192">
        <f>_xlfn.XLOOKUP(Comuni[[#This Row],[Regione]],Table_0[Regione],Table_0[Guariti])</f>
        <v>2790105</v>
      </c>
      <c r="M3192">
        <f>_xlfn.XLOOKUP(Comuni[[#This Row],[Regione]],Table_0[Regione],Table_0[Deceduti])</f>
        <v>17224</v>
      </c>
      <c r="N3192" s="1">
        <f>(Comuni[[#This Row],[Popolazione2011]]/Comuni[[#This Row],[Ammalati TOT]])*100</f>
        <v>0.34166869302420216</v>
      </c>
      <c r="O3192">
        <f>_xlfn.XLOOKUP(Comuni[[#This Row],[Regione]],Table_0[Regione],Table_0[TOT AREA])</f>
        <v>6168603</v>
      </c>
      <c r="P3192" s="1">
        <f>(Comuni[[#This Row],[Popolazione2011]]/Comuni[[#This Row],[Ammalati AREA]])*100</f>
        <v>0.15625904276867875</v>
      </c>
    </row>
    <row r="3193" spans="1:16" x14ac:dyDescent="0.3">
      <c r="A3193" t="s">
        <v>3220</v>
      </c>
      <c r="B3193" t="s">
        <v>8025</v>
      </c>
      <c r="C3193" t="s">
        <v>3177</v>
      </c>
      <c r="D3193">
        <v>123</v>
      </c>
      <c r="E3193" s="1">
        <f>(Comuni[[#This Row],[Popolazione2011]]/SUM(D:D))*100</f>
        <v>2.0699071944487983E-4</v>
      </c>
      <c r="F3193">
        <f t="shared" si="49"/>
        <v>4855904</v>
      </c>
      <c r="G3193" s="1">
        <f>(Comuni[[#This Row],[Popolazione2011]]/Comuni[[#This Row],[TOT POP REGIONE ]])*100</f>
        <v>2.5329990049226675E-3</v>
      </c>
      <c r="H3193" t="str">
        <f>IF(Comuni[[#This Row],[Popolazione2011]]&gt;300000,"MAGGIORE","")</f>
        <v/>
      </c>
      <c r="I3193" t="str">
        <f>_xlfn.XLOOKUP(Comuni[[#This Row],[Regione]],Ripartizione_geografica[Regione],Ripartizione_geografica[Ripartizione geografica])</f>
        <v>Nord-est</v>
      </c>
      <c r="J3193">
        <f>_xlfn.XLOOKUP(Comuni[[#This Row],[Regione]],Ripartizione_geografica[Regione],Ripartizione_geografica[Codice Regione])</f>
        <v>5</v>
      </c>
      <c r="K3193">
        <f>_xlfn.XLOOKUP(Comuni[[#This Row],[Regione]],Table_0[Regione],Table_0[Totale])</f>
        <v>2821154</v>
      </c>
      <c r="L3193">
        <f>_xlfn.XLOOKUP(Comuni[[#This Row],[Regione]],Table_0[Regione],Table_0[Guariti])</f>
        <v>2790105</v>
      </c>
      <c r="M3193">
        <f>_xlfn.XLOOKUP(Comuni[[#This Row],[Regione]],Table_0[Regione],Table_0[Deceduti])</f>
        <v>17224</v>
      </c>
      <c r="N3193" s="1">
        <f>(Comuni[[#This Row],[Popolazione2011]]/Comuni[[#This Row],[Ammalati TOT]])*100</f>
        <v>4.3599179626493271E-3</v>
      </c>
      <c r="O3193">
        <f>_xlfn.XLOOKUP(Comuni[[#This Row],[Regione]],Table_0[Regione],Table_0[TOT AREA])</f>
        <v>6168603</v>
      </c>
      <c r="P3193" s="1">
        <f>(Comuni[[#This Row],[Popolazione2011]]/Comuni[[#This Row],[Ammalati AREA]])*100</f>
        <v>1.9939684884892088E-3</v>
      </c>
    </row>
    <row r="3194" spans="1:16" x14ac:dyDescent="0.3">
      <c r="A3194" t="s">
        <v>3221</v>
      </c>
      <c r="B3194" t="s">
        <v>8025</v>
      </c>
      <c r="C3194" t="s">
        <v>3177</v>
      </c>
      <c r="D3194">
        <v>229</v>
      </c>
      <c r="E3194" s="1">
        <f>(Comuni[[#This Row],[Popolazione2011]]/SUM(D:D))*100</f>
        <v>3.8537296547054865E-4</v>
      </c>
      <c r="F3194">
        <f t="shared" si="49"/>
        <v>4855904</v>
      </c>
      <c r="G3194" s="1">
        <f>(Comuni[[#This Row],[Popolazione2011]]/Comuni[[#This Row],[TOT POP REGIONE ]])*100</f>
        <v>4.7159087164820391E-3</v>
      </c>
      <c r="H3194" t="str">
        <f>IF(Comuni[[#This Row],[Popolazione2011]]&gt;300000,"MAGGIORE","")</f>
        <v/>
      </c>
      <c r="I3194" t="str">
        <f>_xlfn.XLOOKUP(Comuni[[#This Row],[Regione]],Ripartizione_geografica[Regione],Ripartizione_geografica[Ripartizione geografica])</f>
        <v>Nord-est</v>
      </c>
      <c r="J3194">
        <f>_xlfn.XLOOKUP(Comuni[[#This Row],[Regione]],Ripartizione_geografica[Regione],Ripartizione_geografica[Codice Regione])</f>
        <v>5</v>
      </c>
      <c r="K3194">
        <f>_xlfn.XLOOKUP(Comuni[[#This Row],[Regione]],Table_0[Regione],Table_0[Totale])</f>
        <v>2821154</v>
      </c>
      <c r="L3194">
        <f>_xlfn.XLOOKUP(Comuni[[#This Row],[Regione]],Table_0[Regione],Table_0[Guariti])</f>
        <v>2790105</v>
      </c>
      <c r="M3194">
        <f>_xlfn.XLOOKUP(Comuni[[#This Row],[Regione]],Table_0[Regione],Table_0[Deceduti])</f>
        <v>17224</v>
      </c>
      <c r="N3194" s="1">
        <f>(Comuni[[#This Row],[Popolazione2011]]/Comuni[[#This Row],[Ammalati TOT]])*100</f>
        <v>8.1172456377780165E-3</v>
      </c>
      <c r="O3194">
        <f>_xlfn.XLOOKUP(Comuni[[#This Row],[Regione]],Table_0[Regione],Table_0[TOT AREA])</f>
        <v>6168603</v>
      </c>
      <c r="P3194" s="1">
        <f>(Comuni[[#This Row],[Popolazione2011]]/Comuni[[#This Row],[Ammalati AREA]])*100</f>
        <v>3.7123478362929173E-3</v>
      </c>
    </row>
    <row r="3195" spans="1:16" x14ac:dyDescent="0.3">
      <c r="A3195" t="s">
        <v>3222</v>
      </c>
      <c r="B3195" t="s">
        <v>8025</v>
      </c>
      <c r="C3195" t="s">
        <v>3177</v>
      </c>
      <c r="D3195">
        <v>5654</v>
      </c>
      <c r="E3195" s="1">
        <f>(Comuni[[#This Row],[Popolazione2011]]/SUM(D:D))*100</f>
        <v>9.5148416889540705E-3</v>
      </c>
      <c r="F3195">
        <f t="shared" si="49"/>
        <v>4855904</v>
      </c>
      <c r="G3195" s="1">
        <f>(Comuni[[#This Row],[Popolazione2011]]/Comuni[[#This Row],[TOT POP REGIONE ]])*100</f>
        <v>0.11643558027506309</v>
      </c>
      <c r="H3195" t="str">
        <f>IF(Comuni[[#This Row],[Popolazione2011]]&gt;300000,"MAGGIORE","")</f>
        <v/>
      </c>
      <c r="I3195" t="str">
        <f>_xlfn.XLOOKUP(Comuni[[#This Row],[Regione]],Ripartizione_geografica[Regione],Ripartizione_geografica[Ripartizione geografica])</f>
        <v>Nord-est</v>
      </c>
      <c r="J3195">
        <f>_xlfn.XLOOKUP(Comuni[[#This Row],[Regione]],Ripartizione_geografica[Regione],Ripartizione_geografica[Codice Regione])</f>
        <v>5</v>
      </c>
      <c r="K3195">
        <f>_xlfn.XLOOKUP(Comuni[[#This Row],[Regione]],Table_0[Regione],Table_0[Totale])</f>
        <v>2821154</v>
      </c>
      <c r="L3195">
        <f>_xlfn.XLOOKUP(Comuni[[#This Row],[Regione]],Table_0[Regione],Table_0[Guariti])</f>
        <v>2790105</v>
      </c>
      <c r="M3195">
        <f>_xlfn.XLOOKUP(Comuni[[#This Row],[Regione]],Table_0[Regione],Table_0[Deceduti])</f>
        <v>17224</v>
      </c>
      <c r="N3195" s="1">
        <f>(Comuni[[#This Row],[Popolazione2011]]/Comuni[[#This Row],[Ammalati TOT]])*100</f>
        <v>0.20041444033186417</v>
      </c>
      <c r="O3195">
        <f>_xlfn.XLOOKUP(Comuni[[#This Row],[Regione]],Table_0[Regione],Table_0[TOT AREA])</f>
        <v>6168603</v>
      </c>
      <c r="P3195" s="1">
        <f>(Comuni[[#This Row],[Popolazione2011]]/Comuni[[#This Row],[Ammalati AREA]])*100</f>
        <v>9.1657705966812913E-2</v>
      </c>
    </row>
    <row r="3196" spans="1:16" x14ac:dyDescent="0.3">
      <c r="A3196" t="s">
        <v>3223</v>
      </c>
      <c r="B3196" t="s">
        <v>8025</v>
      </c>
      <c r="C3196" t="s">
        <v>3177</v>
      </c>
      <c r="D3196">
        <v>15581</v>
      </c>
      <c r="E3196" s="1">
        <f>(Comuni[[#This Row],[Popolazione2011]]/SUM(D:D))*100</f>
        <v>2.6220507314395715E-2</v>
      </c>
      <c r="F3196">
        <f t="shared" si="49"/>
        <v>4855904</v>
      </c>
      <c r="G3196" s="1">
        <f>(Comuni[[#This Row],[Popolazione2011]]/Comuni[[#This Row],[TOT POP REGIONE ]])*100</f>
        <v>0.32086713411138273</v>
      </c>
      <c r="H3196" t="str">
        <f>IF(Comuni[[#This Row],[Popolazione2011]]&gt;300000,"MAGGIORE","")</f>
        <v/>
      </c>
      <c r="I3196" t="str">
        <f>_xlfn.XLOOKUP(Comuni[[#This Row],[Regione]],Ripartizione_geografica[Regione],Ripartizione_geografica[Ripartizione geografica])</f>
        <v>Nord-est</v>
      </c>
      <c r="J3196">
        <f>_xlfn.XLOOKUP(Comuni[[#This Row],[Regione]],Ripartizione_geografica[Regione],Ripartizione_geografica[Codice Regione])</f>
        <v>5</v>
      </c>
      <c r="K3196">
        <f>_xlfn.XLOOKUP(Comuni[[#This Row],[Regione]],Table_0[Regione],Table_0[Totale])</f>
        <v>2821154</v>
      </c>
      <c r="L3196">
        <f>_xlfn.XLOOKUP(Comuni[[#This Row],[Regione]],Table_0[Regione],Table_0[Guariti])</f>
        <v>2790105</v>
      </c>
      <c r="M3196">
        <f>_xlfn.XLOOKUP(Comuni[[#This Row],[Regione]],Table_0[Regione],Table_0[Deceduti])</f>
        <v>17224</v>
      </c>
      <c r="N3196" s="1">
        <f>(Comuni[[#This Row],[Popolazione2011]]/Comuni[[#This Row],[Ammalati TOT]])*100</f>
        <v>0.55229172175641594</v>
      </c>
      <c r="O3196">
        <f>_xlfn.XLOOKUP(Comuni[[#This Row],[Regione]],Table_0[Regione],Table_0[TOT AREA])</f>
        <v>6168603</v>
      </c>
      <c r="P3196" s="1">
        <f>(Comuni[[#This Row],[Popolazione2011]]/Comuni[[#This Row],[Ammalati AREA]])*100</f>
        <v>0.25258555300122248</v>
      </c>
    </row>
    <row r="3197" spans="1:16" x14ac:dyDescent="0.3">
      <c r="A3197" t="s">
        <v>3224</v>
      </c>
      <c r="B3197" t="s">
        <v>8025</v>
      </c>
      <c r="C3197" t="s">
        <v>3177</v>
      </c>
      <c r="D3197">
        <v>3739</v>
      </c>
      <c r="E3197" s="1">
        <f>(Comuni[[#This Row],[Popolazione2011]]/SUM(D:D))*100</f>
        <v>6.2921813008488267E-3</v>
      </c>
      <c r="F3197">
        <f t="shared" si="49"/>
        <v>4855904</v>
      </c>
      <c r="G3197" s="1">
        <f>(Comuni[[#This Row],[Popolazione2011]]/Comuni[[#This Row],[TOT POP REGIONE ]])*100</f>
        <v>7.6999051052080117E-2</v>
      </c>
      <c r="H3197" t="str">
        <f>IF(Comuni[[#This Row],[Popolazione2011]]&gt;300000,"MAGGIORE","")</f>
        <v/>
      </c>
      <c r="I3197" t="str">
        <f>_xlfn.XLOOKUP(Comuni[[#This Row],[Regione]],Ripartizione_geografica[Regione],Ripartizione_geografica[Ripartizione geografica])</f>
        <v>Nord-est</v>
      </c>
      <c r="J3197">
        <f>_xlfn.XLOOKUP(Comuni[[#This Row],[Regione]],Ripartizione_geografica[Regione],Ripartizione_geografica[Codice Regione])</f>
        <v>5</v>
      </c>
      <c r="K3197">
        <f>_xlfn.XLOOKUP(Comuni[[#This Row],[Regione]],Table_0[Regione],Table_0[Totale])</f>
        <v>2821154</v>
      </c>
      <c r="L3197">
        <f>_xlfn.XLOOKUP(Comuni[[#This Row],[Regione]],Table_0[Regione],Table_0[Guariti])</f>
        <v>2790105</v>
      </c>
      <c r="M3197">
        <f>_xlfn.XLOOKUP(Comuni[[#This Row],[Regione]],Table_0[Regione],Table_0[Deceduti])</f>
        <v>17224</v>
      </c>
      <c r="N3197" s="1">
        <f>(Comuni[[#This Row],[Popolazione2011]]/Comuni[[#This Row],[Ammalati TOT]])*100</f>
        <v>0.13253441676703931</v>
      </c>
      <c r="O3197">
        <f>_xlfn.XLOOKUP(Comuni[[#This Row],[Regione]],Table_0[Regione],Table_0[TOT AREA])</f>
        <v>6168603</v>
      </c>
      <c r="P3197" s="1">
        <f>(Comuni[[#This Row],[Popolazione2011]]/Comuni[[#This Row],[Ammalati AREA]])*100</f>
        <v>6.0613399824887421E-2</v>
      </c>
    </row>
    <row r="3198" spans="1:16" x14ac:dyDescent="0.3">
      <c r="A3198" t="s">
        <v>3225</v>
      </c>
      <c r="B3198" t="s">
        <v>8025</v>
      </c>
      <c r="C3198" t="s">
        <v>3177</v>
      </c>
      <c r="D3198">
        <v>14641</v>
      </c>
      <c r="E3198" s="1">
        <f>(Comuni[[#This Row],[Popolazione2011]]/SUM(D:D))*100</f>
        <v>2.4638627019451104E-2</v>
      </c>
      <c r="F3198">
        <f t="shared" si="49"/>
        <v>4855904</v>
      </c>
      <c r="G3198" s="1">
        <f>(Comuni[[#This Row],[Popolazione2011]]/Comuni[[#This Row],[TOT POP REGIONE ]])*100</f>
        <v>0.30150925553717706</v>
      </c>
      <c r="H3198" t="str">
        <f>IF(Comuni[[#This Row],[Popolazione2011]]&gt;300000,"MAGGIORE","")</f>
        <v/>
      </c>
      <c r="I3198" t="str">
        <f>_xlfn.XLOOKUP(Comuni[[#This Row],[Regione]],Ripartizione_geografica[Regione],Ripartizione_geografica[Ripartizione geografica])</f>
        <v>Nord-est</v>
      </c>
      <c r="J3198">
        <f>_xlfn.XLOOKUP(Comuni[[#This Row],[Regione]],Ripartizione_geografica[Regione],Ripartizione_geografica[Codice Regione])</f>
        <v>5</v>
      </c>
      <c r="K3198">
        <f>_xlfn.XLOOKUP(Comuni[[#This Row],[Regione]],Table_0[Regione],Table_0[Totale])</f>
        <v>2821154</v>
      </c>
      <c r="L3198">
        <f>_xlfn.XLOOKUP(Comuni[[#This Row],[Regione]],Table_0[Regione],Table_0[Guariti])</f>
        <v>2790105</v>
      </c>
      <c r="M3198">
        <f>_xlfn.XLOOKUP(Comuni[[#This Row],[Regione]],Table_0[Regione],Table_0[Deceduti])</f>
        <v>17224</v>
      </c>
      <c r="N3198" s="1">
        <f>(Comuni[[#This Row],[Popolazione2011]]/Comuni[[#This Row],[Ammalati TOT]])*100</f>
        <v>0.51897202350527483</v>
      </c>
      <c r="O3198">
        <f>_xlfn.XLOOKUP(Comuni[[#This Row],[Regione]],Table_0[Regione],Table_0[TOT AREA])</f>
        <v>6168603</v>
      </c>
      <c r="P3198" s="1">
        <f>(Comuni[[#This Row],[Popolazione2011]]/Comuni[[#This Row],[Ammalati AREA]])*100</f>
        <v>0.23734709463390657</v>
      </c>
    </row>
    <row r="3199" spans="1:16" x14ac:dyDescent="0.3">
      <c r="A3199" t="s">
        <v>3226</v>
      </c>
      <c r="B3199" t="s">
        <v>8025</v>
      </c>
      <c r="C3199" t="s">
        <v>3177</v>
      </c>
      <c r="D3199">
        <v>9662</v>
      </c>
      <c r="E3199" s="1">
        <f>(Comuni[[#This Row],[Popolazione2011]]/SUM(D:D))*100</f>
        <v>1.6259710010377473E-2</v>
      </c>
      <c r="F3199">
        <f t="shared" si="49"/>
        <v>4855904</v>
      </c>
      <c r="G3199" s="1">
        <f>(Comuni[[#This Row],[Popolazione2011]]/Comuni[[#This Row],[TOT POP REGIONE ]])*100</f>
        <v>0.19897427955742125</v>
      </c>
      <c r="H3199" t="str">
        <f>IF(Comuni[[#This Row],[Popolazione2011]]&gt;300000,"MAGGIORE","")</f>
        <v/>
      </c>
      <c r="I3199" t="str">
        <f>_xlfn.XLOOKUP(Comuni[[#This Row],[Regione]],Ripartizione_geografica[Regione],Ripartizione_geografica[Ripartizione geografica])</f>
        <v>Nord-est</v>
      </c>
      <c r="J3199">
        <f>_xlfn.XLOOKUP(Comuni[[#This Row],[Regione]],Ripartizione_geografica[Regione],Ripartizione_geografica[Codice Regione])</f>
        <v>5</v>
      </c>
      <c r="K3199">
        <f>_xlfn.XLOOKUP(Comuni[[#This Row],[Regione]],Table_0[Regione],Table_0[Totale])</f>
        <v>2821154</v>
      </c>
      <c r="L3199">
        <f>_xlfn.XLOOKUP(Comuni[[#This Row],[Regione]],Table_0[Regione],Table_0[Guariti])</f>
        <v>2790105</v>
      </c>
      <c r="M3199">
        <f>_xlfn.XLOOKUP(Comuni[[#This Row],[Regione]],Table_0[Regione],Table_0[Deceduti])</f>
        <v>17224</v>
      </c>
      <c r="N3199" s="1">
        <f>(Comuni[[#This Row],[Popolazione2011]]/Comuni[[#This Row],[Ammalati TOT]])*100</f>
        <v>0.34248396223673006</v>
      </c>
      <c r="O3199">
        <f>_xlfn.XLOOKUP(Comuni[[#This Row],[Regione]],Table_0[Regione],Table_0[TOT AREA])</f>
        <v>6168603</v>
      </c>
      <c r="P3199" s="1">
        <f>(Comuni[[#This Row],[Popolazione2011]]/Comuni[[#This Row],[Ammalati AREA]])*100</f>
        <v>0.15663189866490032</v>
      </c>
    </row>
    <row r="3200" spans="1:16" x14ac:dyDescent="0.3">
      <c r="A3200" t="s">
        <v>3227</v>
      </c>
      <c r="B3200" t="s">
        <v>8025</v>
      </c>
      <c r="C3200" t="s">
        <v>3177</v>
      </c>
      <c r="D3200">
        <v>13783</v>
      </c>
      <c r="E3200" s="1">
        <f>(Comuni[[#This Row],[Popolazione2011]]/SUM(D:D))*100</f>
        <v>2.3194740537469748E-2</v>
      </c>
      <c r="F3200">
        <f t="shared" si="49"/>
        <v>4855904</v>
      </c>
      <c r="G3200" s="1">
        <f>(Comuni[[#This Row],[Popolazione2011]]/Comuni[[#This Row],[TOT POP REGIONE ]])*100</f>
        <v>0.28384004296625304</v>
      </c>
      <c r="H3200" t="str">
        <f>IF(Comuni[[#This Row],[Popolazione2011]]&gt;300000,"MAGGIORE","")</f>
        <v/>
      </c>
      <c r="I3200" t="str">
        <f>_xlfn.XLOOKUP(Comuni[[#This Row],[Regione]],Ripartizione_geografica[Regione],Ripartizione_geografica[Ripartizione geografica])</f>
        <v>Nord-est</v>
      </c>
      <c r="J3200">
        <f>_xlfn.XLOOKUP(Comuni[[#This Row],[Regione]],Ripartizione_geografica[Regione],Ripartizione_geografica[Codice Regione])</f>
        <v>5</v>
      </c>
      <c r="K3200">
        <f>_xlfn.XLOOKUP(Comuni[[#This Row],[Regione]],Table_0[Regione],Table_0[Totale])</f>
        <v>2821154</v>
      </c>
      <c r="L3200">
        <f>_xlfn.XLOOKUP(Comuni[[#This Row],[Regione]],Table_0[Regione],Table_0[Guariti])</f>
        <v>2790105</v>
      </c>
      <c r="M3200">
        <f>_xlfn.XLOOKUP(Comuni[[#This Row],[Regione]],Table_0[Regione],Table_0[Deceduti])</f>
        <v>17224</v>
      </c>
      <c r="N3200" s="1">
        <f>(Comuni[[#This Row],[Popolazione2011]]/Comuni[[#This Row],[Ammalati TOT]])*100</f>
        <v>0.48855893722923316</v>
      </c>
      <c r="O3200">
        <f>_xlfn.XLOOKUP(Comuni[[#This Row],[Regione]],Table_0[Regione],Table_0[TOT AREA])</f>
        <v>6168603</v>
      </c>
      <c r="P3200" s="1">
        <f>(Comuni[[#This Row],[Popolazione2011]]/Comuni[[#This Row],[Ammalati AREA]])*100</f>
        <v>0.22343794859225014</v>
      </c>
    </row>
    <row r="3201" spans="1:16" x14ac:dyDescent="0.3">
      <c r="A3201" t="s">
        <v>3228</v>
      </c>
      <c r="B3201" t="s">
        <v>8025</v>
      </c>
      <c r="C3201" t="s">
        <v>3177</v>
      </c>
      <c r="D3201">
        <v>6531</v>
      </c>
      <c r="E3201" s="1">
        <f>(Comuni[[#This Row],[Popolazione2011]]/SUM(D:D))*100</f>
        <v>1.0990702347109839E-2</v>
      </c>
      <c r="F3201">
        <f t="shared" si="49"/>
        <v>4855904</v>
      </c>
      <c r="G3201" s="1">
        <f>(Comuni[[#This Row],[Popolazione2011]]/Comuni[[#This Row],[TOT POP REGIONE ]])*100</f>
        <v>0.13449606911504017</v>
      </c>
      <c r="H3201" t="str">
        <f>IF(Comuni[[#This Row],[Popolazione2011]]&gt;300000,"MAGGIORE","")</f>
        <v/>
      </c>
      <c r="I3201" t="str">
        <f>_xlfn.XLOOKUP(Comuni[[#This Row],[Regione]],Ripartizione_geografica[Regione],Ripartizione_geografica[Ripartizione geografica])</f>
        <v>Nord-est</v>
      </c>
      <c r="J3201">
        <f>_xlfn.XLOOKUP(Comuni[[#This Row],[Regione]],Ripartizione_geografica[Regione],Ripartizione_geografica[Codice Regione])</f>
        <v>5</v>
      </c>
      <c r="K3201">
        <f>_xlfn.XLOOKUP(Comuni[[#This Row],[Regione]],Table_0[Regione],Table_0[Totale])</f>
        <v>2821154</v>
      </c>
      <c r="L3201">
        <f>_xlfn.XLOOKUP(Comuni[[#This Row],[Regione]],Table_0[Regione],Table_0[Guariti])</f>
        <v>2790105</v>
      </c>
      <c r="M3201">
        <f>_xlfn.XLOOKUP(Comuni[[#This Row],[Regione]],Table_0[Regione],Table_0[Deceduti])</f>
        <v>17224</v>
      </c>
      <c r="N3201" s="1">
        <f>(Comuni[[#This Row],[Popolazione2011]]/Comuni[[#This Row],[Ammalati TOT]])*100</f>
        <v>0.23150100987042893</v>
      </c>
      <c r="O3201">
        <f>_xlfn.XLOOKUP(Comuni[[#This Row],[Regione]],Table_0[Regione],Table_0[TOT AREA])</f>
        <v>6168603</v>
      </c>
      <c r="P3201" s="1">
        <f>(Comuni[[#This Row],[Popolazione2011]]/Comuni[[#This Row],[Ammalati AREA]])*100</f>
        <v>0.1058748634010002</v>
      </c>
    </row>
    <row r="3202" spans="1:16" x14ac:dyDescent="0.3">
      <c r="A3202" t="s">
        <v>3229</v>
      </c>
      <c r="B3202" t="s">
        <v>8025</v>
      </c>
      <c r="C3202" t="s">
        <v>3177</v>
      </c>
      <c r="D3202">
        <v>23315</v>
      </c>
      <c r="E3202" s="1">
        <f>(Comuni[[#This Row],[Popolazione2011]]/SUM(D:D))*100</f>
        <v>3.9235679868759137E-2</v>
      </c>
      <c r="F3202">
        <f t="shared" ref="F3202:F3265" si="50">SUMIFS(D:D,B:B,B3202)</f>
        <v>4855904</v>
      </c>
      <c r="G3202" s="1">
        <f>(Comuni[[#This Row],[Popolazione2011]]/Comuni[[#This Row],[TOT POP REGIONE ]])*100</f>
        <v>0.4801371691038373</v>
      </c>
      <c r="H3202" t="str">
        <f>IF(Comuni[[#This Row],[Popolazione2011]]&gt;300000,"MAGGIORE","")</f>
        <v/>
      </c>
      <c r="I3202" t="str">
        <f>_xlfn.XLOOKUP(Comuni[[#This Row],[Regione]],Ripartizione_geografica[Regione],Ripartizione_geografica[Ripartizione geografica])</f>
        <v>Nord-est</v>
      </c>
      <c r="J3202">
        <f>_xlfn.XLOOKUP(Comuni[[#This Row],[Regione]],Ripartizione_geografica[Regione],Ripartizione_geografica[Codice Regione])</f>
        <v>5</v>
      </c>
      <c r="K3202">
        <f>_xlfn.XLOOKUP(Comuni[[#This Row],[Regione]],Table_0[Regione],Table_0[Totale])</f>
        <v>2821154</v>
      </c>
      <c r="L3202">
        <f>_xlfn.XLOOKUP(Comuni[[#This Row],[Regione]],Table_0[Regione],Table_0[Guariti])</f>
        <v>2790105</v>
      </c>
      <c r="M3202">
        <f>_xlfn.XLOOKUP(Comuni[[#This Row],[Regione]],Table_0[Regione],Table_0[Deceduti])</f>
        <v>17224</v>
      </c>
      <c r="N3202" s="1">
        <f>(Comuni[[#This Row],[Popolazione2011]]/Comuni[[#This Row],[Ammalati TOT]])*100</f>
        <v>0.82643485609080536</v>
      </c>
      <c r="O3202">
        <f>_xlfn.XLOOKUP(Comuni[[#This Row],[Regione]],Table_0[Regione],Table_0[TOT AREA])</f>
        <v>6168603</v>
      </c>
      <c r="P3202" s="1">
        <f>(Comuni[[#This Row],[Popolazione2011]]/Comuni[[#This Row],[Ammalati AREA]])*100</f>
        <v>0.37796240088720251</v>
      </c>
    </row>
    <row r="3203" spans="1:16" x14ac:dyDescent="0.3">
      <c r="A3203" t="s">
        <v>3230</v>
      </c>
      <c r="B3203" t="s">
        <v>8025</v>
      </c>
      <c r="C3203" t="s">
        <v>3177</v>
      </c>
      <c r="D3203">
        <v>4988</v>
      </c>
      <c r="E3203" s="1">
        <f>(Comuni[[#This Row],[Popolazione2011]]/SUM(D:D))*100</f>
        <v>8.3940626714720367E-3</v>
      </c>
      <c r="F3203">
        <f t="shared" si="50"/>
        <v>4855904</v>
      </c>
      <c r="G3203" s="1">
        <f>(Comuni[[#This Row],[Popolazione2011]]/Comuni[[#This Row],[TOT POP REGIONE ]])*100</f>
        <v>0.10272031737035987</v>
      </c>
      <c r="H3203" t="str">
        <f>IF(Comuni[[#This Row],[Popolazione2011]]&gt;300000,"MAGGIORE","")</f>
        <v/>
      </c>
      <c r="I3203" t="str">
        <f>_xlfn.XLOOKUP(Comuni[[#This Row],[Regione]],Ripartizione_geografica[Regione],Ripartizione_geografica[Ripartizione geografica])</f>
        <v>Nord-est</v>
      </c>
      <c r="J3203">
        <f>_xlfn.XLOOKUP(Comuni[[#This Row],[Regione]],Ripartizione_geografica[Regione],Ripartizione_geografica[Codice Regione])</f>
        <v>5</v>
      </c>
      <c r="K3203">
        <f>_xlfn.XLOOKUP(Comuni[[#This Row],[Regione]],Table_0[Regione],Table_0[Totale])</f>
        <v>2821154</v>
      </c>
      <c r="L3203">
        <f>_xlfn.XLOOKUP(Comuni[[#This Row],[Regione]],Table_0[Regione],Table_0[Guariti])</f>
        <v>2790105</v>
      </c>
      <c r="M3203">
        <f>_xlfn.XLOOKUP(Comuni[[#This Row],[Regione]],Table_0[Regione],Table_0[Deceduti])</f>
        <v>17224</v>
      </c>
      <c r="N3203" s="1">
        <f>(Comuni[[#This Row],[Popolazione2011]]/Comuni[[#This Row],[Ammalati TOT]])*100</f>
        <v>0.17680707965605566</v>
      </c>
      <c r="O3203">
        <f>_xlfn.XLOOKUP(Comuni[[#This Row],[Regione]],Table_0[Regione],Table_0[TOT AREA])</f>
        <v>6168603</v>
      </c>
      <c r="P3203" s="1">
        <f>(Comuni[[#This Row],[Popolazione2011]]/Comuni[[#This Row],[Ammalati AREA]])*100</f>
        <v>8.0861096102310362E-2</v>
      </c>
    </row>
    <row r="3204" spans="1:16" x14ac:dyDescent="0.3">
      <c r="A3204" t="s">
        <v>3231</v>
      </c>
      <c r="B3204" t="s">
        <v>8025</v>
      </c>
      <c r="C3204" t="s">
        <v>3177</v>
      </c>
      <c r="D3204">
        <v>2887</v>
      </c>
      <c r="E3204" s="1">
        <f>(Comuni[[#This Row],[Popolazione2011]]/SUM(D:D))*100</f>
        <v>4.8583919271330744E-3</v>
      </c>
      <c r="F3204">
        <f t="shared" si="50"/>
        <v>4855904</v>
      </c>
      <c r="G3204" s="1">
        <f>(Comuni[[#This Row],[Popolazione2011]]/Comuni[[#This Row],[TOT POP REGIONE ]])*100</f>
        <v>5.9453399408225541E-2</v>
      </c>
      <c r="H3204" t="str">
        <f>IF(Comuni[[#This Row],[Popolazione2011]]&gt;300000,"MAGGIORE","")</f>
        <v/>
      </c>
      <c r="I3204" t="str">
        <f>_xlfn.XLOOKUP(Comuni[[#This Row],[Regione]],Ripartizione_geografica[Regione],Ripartizione_geografica[Ripartizione geografica])</f>
        <v>Nord-est</v>
      </c>
      <c r="J3204">
        <f>_xlfn.XLOOKUP(Comuni[[#This Row],[Regione]],Ripartizione_geografica[Regione],Ripartizione_geografica[Codice Regione])</f>
        <v>5</v>
      </c>
      <c r="K3204">
        <f>_xlfn.XLOOKUP(Comuni[[#This Row],[Regione]],Table_0[Regione],Table_0[Totale])</f>
        <v>2821154</v>
      </c>
      <c r="L3204">
        <f>_xlfn.XLOOKUP(Comuni[[#This Row],[Regione]],Table_0[Regione],Table_0[Guariti])</f>
        <v>2790105</v>
      </c>
      <c r="M3204">
        <f>_xlfn.XLOOKUP(Comuni[[#This Row],[Regione]],Table_0[Regione],Table_0[Deceduti])</f>
        <v>17224</v>
      </c>
      <c r="N3204" s="1">
        <f>(Comuni[[#This Row],[Popolazione2011]]/Comuni[[#This Row],[Ammalati TOT]])*100</f>
        <v>0.10233400941600493</v>
      </c>
      <c r="O3204">
        <f>_xlfn.XLOOKUP(Comuni[[#This Row],[Regione]],Table_0[Regione],Table_0[TOT AREA])</f>
        <v>6168603</v>
      </c>
      <c r="P3204" s="1">
        <f>(Comuni[[#This Row],[Popolazione2011]]/Comuni[[#This Row],[Ammalati AREA]])*100</f>
        <v>4.6801520538767044E-2</v>
      </c>
    </row>
    <row r="3205" spans="1:16" x14ac:dyDescent="0.3">
      <c r="A3205" t="s">
        <v>3232</v>
      </c>
      <c r="B3205" t="s">
        <v>8025</v>
      </c>
      <c r="C3205" t="s">
        <v>3177</v>
      </c>
      <c r="D3205">
        <v>3343</v>
      </c>
      <c r="E3205" s="1">
        <f>(Comuni[[#This Row],[Popolazione2011]]/SUM(D:D))*100</f>
        <v>5.6257721553189697E-3</v>
      </c>
      <c r="F3205">
        <f t="shared" si="50"/>
        <v>4855904</v>
      </c>
      <c r="G3205" s="1">
        <f>(Comuni[[#This Row],[Popolazione2011]]/Comuni[[#This Row],[TOT POP REGIONE ]])*100</f>
        <v>6.8844029865499812E-2</v>
      </c>
      <c r="H3205" t="str">
        <f>IF(Comuni[[#This Row],[Popolazione2011]]&gt;300000,"MAGGIORE","")</f>
        <v/>
      </c>
      <c r="I3205" t="str">
        <f>_xlfn.XLOOKUP(Comuni[[#This Row],[Regione]],Ripartizione_geografica[Regione],Ripartizione_geografica[Ripartizione geografica])</f>
        <v>Nord-est</v>
      </c>
      <c r="J3205">
        <f>_xlfn.XLOOKUP(Comuni[[#This Row],[Regione]],Ripartizione_geografica[Regione],Ripartizione_geografica[Codice Regione])</f>
        <v>5</v>
      </c>
      <c r="K3205">
        <f>_xlfn.XLOOKUP(Comuni[[#This Row],[Regione]],Table_0[Regione],Table_0[Totale])</f>
        <v>2821154</v>
      </c>
      <c r="L3205">
        <f>_xlfn.XLOOKUP(Comuni[[#This Row],[Regione]],Table_0[Regione],Table_0[Guariti])</f>
        <v>2790105</v>
      </c>
      <c r="M3205">
        <f>_xlfn.XLOOKUP(Comuni[[#This Row],[Regione]],Table_0[Regione],Table_0[Deceduti])</f>
        <v>17224</v>
      </c>
      <c r="N3205" s="1">
        <f>(Comuni[[#This Row],[Popolazione2011]]/Comuni[[#This Row],[Ammalati TOT]])*100</f>
        <v>0.11849760771655854</v>
      </c>
      <c r="O3205">
        <f>_xlfn.XLOOKUP(Comuni[[#This Row],[Regione]],Table_0[Regione],Table_0[TOT AREA])</f>
        <v>6168603</v>
      </c>
      <c r="P3205" s="1">
        <f>(Comuni[[#This Row],[Popolazione2011]]/Comuni[[#This Row],[Ammalati AREA]])*100</f>
        <v>5.4193793959507526E-2</v>
      </c>
    </row>
    <row r="3206" spans="1:16" x14ac:dyDescent="0.3">
      <c r="A3206" t="s">
        <v>3233</v>
      </c>
      <c r="B3206" t="s">
        <v>8025</v>
      </c>
      <c r="C3206" t="s">
        <v>3177</v>
      </c>
      <c r="D3206">
        <v>1788</v>
      </c>
      <c r="E3206" s="1">
        <f>(Comuni[[#This Row],[Popolazione2011]]/SUM(D:D))*100</f>
        <v>3.0089382631499602E-3</v>
      </c>
      <c r="F3206">
        <f t="shared" si="50"/>
        <v>4855904</v>
      </c>
      <c r="G3206" s="1">
        <f>(Comuni[[#This Row],[Popolazione2011]]/Comuni[[#This Row],[TOT POP REGIONE ]])*100</f>
        <v>3.6821156266680727E-2</v>
      </c>
      <c r="H3206" t="str">
        <f>IF(Comuni[[#This Row],[Popolazione2011]]&gt;300000,"MAGGIORE","")</f>
        <v/>
      </c>
      <c r="I3206" t="str">
        <f>_xlfn.XLOOKUP(Comuni[[#This Row],[Regione]],Ripartizione_geografica[Regione],Ripartizione_geografica[Ripartizione geografica])</f>
        <v>Nord-est</v>
      </c>
      <c r="J3206">
        <f>_xlfn.XLOOKUP(Comuni[[#This Row],[Regione]],Ripartizione_geografica[Regione],Ripartizione_geografica[Codice Regione])</f>
        <v>5</v>
      </c>
      <c r="K3206">
        <f>_xlfn.XLOOKUP(Comuni[[#This Row],[Regione]],Table_0[Regione],Table_0[Totale])</f>
        <v>2821154</v>
      </c>
      <c r="L3206">
        <f>_xlfn.XLOOKUP(Comuni[[#This Row],[Regione]],Table_0[Regione],Table_0[Guariti])</f>
        <v>2790105</v>
      </c>
      <c r="M3206">
        <f>_xlfn.XLOOKUP(Comuni[[#This Row],[Regione]],Table_0[Regione],Table_0[Deceduti])</f>
        <v>17224</v>
      </c>
      <c r="N3206" s="1">
        <f>(Comuni[[#This Row],[Popolazione2011]]/Comuni[[#This Row],[Ammalati TOT]])*100</f>
        <v>6.3378319652170709E-2</v>
      </c>
      <c r="O3206">
        <f>_xlfn.XLOOKUP(Comuni[[#This Row],[Regione]],Table_0[Regione],Table_0[TOT AREA])</f>
        <v>6168603</v>
      </c>
      <c r="P3206" s="1">
        <f>(Comuni[[#This Row],[Popolazione2011]]/Comuni[[#This Row],[Ammalati AREA]])*100</f>
        <v>2.8985493149745575E-2</v>
      </c>
    </row>
    <row r="3207" spans="1:16" x14ac:dyDescent="0.3">
      <c r="A3207" t="s">
        <v>3234</v>
      </c>
      <c r="B3207" t="s">
        <v>8025</v>
      </c>
      <c r="C3207" t="s">
        <v>3177</v>
      </c>
      <c r="D3207">
        <v>2600</v>
      </c>
      <c r="E3207" s="1">
        <f>(Comuni[[#This Row],[Popolazione2011]]/SUM(D:D))*100</f>
        <v>4.3754135817616873E-3</v>
      </c>
      <c r="F3207">
        <f t="shared" si="50"/>
        <v>4855904</v>
      </c>
      <c r="G3207" s="1">
        <f>(Comuni[[#This Row],[Popolazione2011]]/Comuni[[#This Row],[TOT POP REGIONE ]])*100</f>
        <v>5.3543068396739307E-2</v>
      </c>
      <c r="H3207" t="str">
        <f>IF(Comuni[[#This Row],[Popolazione2011]]&gt;300000,"MAGGIORE","")</f>
        <v/>
      </c>
      <c r="I3207" t="str">
        <f>_xlfn.XLOOKUP(Comuni[[#This Row],[Regione]],Ripartizione_geografica[Regione],Ripartizione_geografica[Ripartizione geografica])</f>
        <v>Nord-est</v>
      </c>
      <c r="J3207">
        <f>_xlfn.XLOOKUP(Comuni[[#This Row],[Regione]],Ripartizione_geografica[Regione],Ripartizione_geografica[Codice Regione])</f>
        <v>5</v>
      </c>
      <c r="K3207">
        <f>_xlfn.XLOOKUP(Comuni[[#This Row],[Regione]],Table_0[Regione],Table_0[Totale])</f>
        <v>2821154</v>
      </c>
      <c r="L3207">
        <f>_xlfn.XLOOKUP(Comuni[[#This Row],[Regione]],Table_0[Regione],Table_0[Guariti])</f>
        <v>2790105</v>
      </c>
      <c r="M3207">
        <f>_xlfn.XLOOKUP(Comuni[[#This Row],[Regione]],Table_0[Regione],Table_0[Deceduti])</f>
        <v>17224</v>
      </c>
      <c r="N3207" s="1">
        <f>(Comuni[[#This Row],[Popolazione2011]]/Comuni[[#This Row],[Ammalati TOT]])*100</f>
        <v>9.216086750315651E-2</v>
      </c>
      <c r="O3207">
        <f>_xlfn.XLOOKUP(Comuni[[#This Row],[Regione]],Table_0[Regione],Table_0[TOT AREA])</f>
        <v>6168603</v>
      </c>
      <c r="P3207" s="1">
        <f>(Comuni[[#This Row],[Popolazione2011]]/Comuni[[#This Row],[Ammalati AREA]])*100</f>
        <v>4.2148927398958889E-2</v>
      </c>
    </row>
    <row r="3208" spans="1:16" x14ac:dyDescent="0.3">
      <c r="A3208" t="s">
        <v>3235</v>
      </c>
      <c r="B3208" t="s">
        <v>8025</v>
      </c>
      <c r="C3208" t="s">
        <v>3177</v>
      </c>
      <c r="D3208">
        <v>9156</v>
      </c>
      <c r="E3208" s="1">
        <f>(Comuni[[#This Row],[Popolazione2011]]/SUM(D:D))*100</f>
        <v>1.5408187213311542E-2</v>
      </c>
      <c r="F3208">
        <f t="shared" si="50"/>
        <v>4855904</v>
      </c>
      <c r="G3208" s="1">
        <f>(Comuni[[#This Row],[Popolazione2011]]/Comuni[[#This Row],[TOT POP REGIONE ]])*100</f>
        <v>0.18855397470790197</v>
      </c>
      <c r="H3208" t="str">
        <f>IF(Comuni[[#This Row],[Popolazione2011]]&gt;300000,"MAGGIORE","")</f>
        <v/>
      </c>
      <c r="I3208" t="str">
        <f>_xlfn.XLOOKUP(Comuni[[#This Row],[Regione]],Ripartizione_geografica[Regione],Ripartizione_geografica[Ripartizione geografica])</f>
        <v>Nord-est</v>
      </c>
      <c r="J3208">
        <f>_xlfn.XLOOKUP(Comuni[[#This Row],[Regione]],Ripartizione_geografica[Regione],Ripartizione_geografica[Codice Regione])</f>
        <v>5</v>
      </c>
      <c r="K3208">
        <f>_xlfn.XLOOKUP(Comuni[[#This Row],[Regione]],Table_0[Regione],Table_0[Totale])</f>
        <v>2821154</v>
      </c>
      <c r="L3208">
        <f>_xlfn.XLOOKUP(Comuni[[#This Row],[Regione]],Table_0[Regione],Table_0[Guariti])</f>
        <v>2790105</v>
      </c>
      <c r="M3208">
        <f>_xlfn.XLOOKUP(Comuni[[#This Row],[Regione]],Table_0[Regione],Table_0[Deceduti])</f>
        <v>17224</v>
      </c>
      <c r="N3208" s="1">
        <f>(Comuni[[#This Row],[Popolazione2011]]/Comuni[[#This Row],[Ammalati TOT]])*100</f>
        <v>0.32454803956111578</v>
      </c>
      <c r="O3208">
        <f>_xlfn.XLOOKUP(Comuni[[#This Row],[Regione]],Table_0[Regione],Table_0[TOT AREA])</f>
        <v>6168603</v>
      </c>
      <c r="P3208" s="1">
        <f>(Comuni[[#This Row],[Popolazione2011]]/Comuni[[#This Row],[Ammalati AREA]])*100</f>
        <v>0.14842906894802599</v>
      </c>
    </row>
    <row r="3209" spans="1:16" x14ac:dyDescent="0.3">
      <c r="A3209" t="s">
        <v>3236</v>
      </c>
      <c r="B3209" t="s">
        <v>8025</v>
      </c>
      <c r="C3209" t="s">
        <v>3177</v>
      </c>
      <c r="D3209">
        <v>3179</v>
      </c>
      <c r="E3209" s="1">
        <f>(Comuni[[#This Row],[Popolazione2011]]/SUM(D:D))*100</f>
        <v>5.3497845293924628E-3</v>
      </c>
      <c r="F3209">
        <f t="shared" si="50"/>
        <v>4855904</v>
      </c>
      <c r="G3209" s="1">
        <f>(Comuni[[#This Row],[Popolazione2011]]/Comuni[[#This Row],[TOT POP REGIONE ]])*100</f>
        <v>6.546669785893626E-2</v>
      </c>
      <c r="H3209" t="str">
        <f>IF(Comuni[[#This Row],[Popolazione2011]]&gt;300000,"MAGGIORE","")</f>
        <v/>
      </c>
      <c r="I3209" t="str">
        <f>_xlfn.XLOOKUP(Comuni[[#This Row],[Regione]],Ripartizione_geografica[Regione],Ripartizione_geografica[Ripartizione geografica])</f>
        <v>Nord-est</v>
      </c>
      <c r="J3209">
        <f>_xlfn.XLOOKUP(Comuni[[#This Row],[Regione]],Ripartizione_geografica[Regione],Ripartizione_geografica[Codice Regione])</f>
        <v>5</v>
      </c>
      <c r="K3209">
        <f>_xlfn.XLOOKUP(Comuni[[#This Row],[Regione]],Table_0[Regione],Table_0[Totale])</f>
        <v>2821154</v>
      </c>
      <c r="L3209">
        <f>_xlfn.XLOOKUP(Comuni[[#This Row],[Regione]],Table_0[Regione],Table_0[Guariti])</f>
        <v>2790105</v>
      </c>
      <c r="M3209">
        <f>_xlfn.XLOOKUP(Comuni[[#This Row],[Regione]],Table_0[Regione],Table_0[Deceduti])</f>
        <v>17224</v>
      </c>
      <c r="N3209" s="1">
        <f>(Comuni[[#This Row],[Popolazione2011]]/Comuni[[#This Row],[Ammalati TOT]])*100</f>
        <v>0.11268438376635945</v>
      </c>
      <c r="O3209">
        <f>_xlfn.XLOOKUP(Comuni[[#This Row],[Regione]],Table_0[Regione],Table_0[TOT AREA])</f>
        <v>6168603</v>
      </c>
      <c r="P3209" s="1">
        <f>(Comuni[[#This Row],[Popolazione2011]]/Comuni[[#This Row],[Ammalati AREA]])*100</f>
        <v>5.1535169308188578E-2</v>
      </c>
    </row>
    <row r="3210" spans="1:16" x14ac:dyDescent="0.3">
      <c r="A3210" t="s">
        <v>3237</v>
      </c>
      <c r="B3210" t="s">
        <v>8025</v>
      </c>
      <c r="C3210" t="s">
        <v>3177</v>
      </c>
      <c r="D3210">
        <v>7653</v>
      </c>
      <c r="E3210" s="1">
        <f>(Comuni[[#This Row],[Popolazione2011]]/SUM(D:D))*100</f>
        <v>1.2878861592777768E-2</v>
      </c>
      <c r="F3210">
        <f t="shared" si="50"/>
        <v>4855904</v>
      </c>
      <c r="G3210" s="1">
        <f>(Comuni[[#This Row],[Popolazione2011]]/Comuni[[#This Row],[TOT POP REGIONE ]])*100</f>
        <v>0.15760196247701766</v>
      </c>
      <c r="H3210" t="str">
        <f>IF(Comuni[[#This Row],[Popolazione2011]]&gt;300000,"MAGGIORE","")</f>
        <v/>
      </c>
      <c r="I3210" t="str">
        <f>_xlfn.XLOOKUP(Comuni[[#This Row],[Regione]],Ripartizione_geografica[Regione],Ripartizione_geografica[Ripartizione geografica])</f>
        <v>Nord-est</v>
      </c>
      <c r="J3210">
        <f>_xlfn.XLOOKUP(Comuni[[#This Row],[Regione]],Ripartizione_geografica[Regione],Ripartizione_geografica[Codice Regione])</f>
        <v>5</v>
      </c>
      <c r="K3210">
        <f>_xlfn.XLOOKUP(Comuni[[#This Row],[Regione]],Table_0[Regione],Table_0[Totale])</f>
        <v>2821154</v>
      </c>
      <c r="L3210">
        <f>_xlfn.XLOOKUP(Comuni[[#This Row],[Regione]],Table_0[Regione],Table_0[Guariti])</f>
        <v>2790105</v>
      </c>
      <c r="M3210">
        <f>_xlfn.XLOOKUP(Comuni[[#This Row],[Regione]],Table_0[Regione],Table_0[Deceduti])</f>
        <v>17224</v>
      </c>
      <c r="N3210" s="1">
        <f>(Comuni[[#This Row],[Popolazione2011]]/Comuni[[#This Row],[Ammalati TOT]])*100</f>
        <v>0.27127196884679106</v>
      </c>
      <c r="O3210">
        <f>_xlfn.XLOOKUP(Comuni[[#This Row],[Regione]],Table_0[Regione],Table_0[TOT AREA])</f>
        <v>6168603</v>
      </c>
      <c r="P3210" s="1">
        <f>(Comuni[[#This Row],[Popolazione2011]]/Comuni[[#This Row],[Ammalati AREA]])*100</f>
        <v>0.12406374668624322</v>
      </c>
    </row>
    <row r="3211" spans="1:16" x14ac:dyDescent="0.3">
      <c r="A3211" t="s">
        <v>3238</v>
      </c>
      <c r="B3211" t="s">
        <v>8025</v>
      </c>
      <c r="C3211" t="s">
        <v>3177</v>
      </c>
      <c r="D3211">
        <v>3082</v>
      </c>
      <c r="E3211" s="1">
        <f>(Comuni[[#This Row],[Popolazione2011]]/SUM(D:D))*100</f>
        <v>5.1865479457652002E-3</v>
      </c>
      <c r="F3211">
        <f t="shared" si="50"/>
        <v>4855904</v>
      </c>
      <c r="G3211" s="1">
        <f>(Comuni[[#This Row],[Popolazione2011]]/Comuni[[#This Row],[TOT POP REGIONE ]])*100</f>
        <v>6.3469129537980992E-2</v>
      </c>
      <c r="H3211" t="str">
        <f>IF(Comuni[[#This Row],[Popolazione2011]]&gt;300000,"MAGGIORE","")</f>
        <v/>
      </c>
      <c r="I3211" t="str">
        <f>_xlfn.XLOOKUP(Comuni[[#This Row],[Regione]],Ripartizione_geografica[Regione],Ripartizione_geografica[Ripartizione geografica])</f>
        <v>Nord-est</v>
      </c>
      <c r="J3211">
        <f>_xlfn.XLOOKUP(Comuni[[#This Row],[Regione]],Ripartizione_geografica[Regione],Ripartizione_geografica[Codice Regione])</f>
        <v>5</v>
      </c>
      <c r="K3211">
        <f>_xlfn.XLOOKUP(Comuni[[#This Row],[Regione]],Table_0[Regione],Table_0[Totale])</f>
        <v>2821154</v>
      </c>
      <c r="L3211">
        <f>_xlfn.XLOOKUP(Comuni[[#This Row],[Regione]],Table_0[Regione],Table_0[Guariti])</f>
        <v>2790105</v>
      </c>
      <c r="M3211">
        <f>_xlfn.XLOOKUP(Comuni[[#This Row],[Regione]],Table_0[Regione],Table_0[Deceduti])</f>
        <v>17224</v>
      </c>
      <c r="N3211" s="1">
        <f>(Comuni[[#This Row],[Popolazione2011]]/Comuni[[#This Row],[Ammalati TOT]])*100</f>
        <v>0.10924607447874168</v>
      </c>
      <c r="O3211">
        <f>_xlfn.XLOOKUP(Comuni[[#This Row],[Regione]],Table_0[Regione],Table_0[TOT AREA])</f>
        <v>6168603</v>
      </c>
      <c r="P3211" s="1">
        <f>(Comuni[[#This Row],[Popolazione2011]]/Comuni[[#This Row],[Ammalati AREA]])*100</f>
        <v>4.9962690093688963E-2</v>
      </c>
    </row>
    <row r="3212" spans="1:16" x14ac:dyDescent="0.3">
      <c r="A3212" t="s">
        <v>3239</v>
      </c>
      <c r="B3212" t="s">
        <v>8025</v>
      </c>
      <c r="C3212" t="s">
        <v>3177</v>
      </c>
      <c r="D3212">
        <v>1136</v>
      </c>
      <c r="E3212" s="1">
        <f>(Comuni[[#This Row],[Popolazione2011]]/SUM(D:D))*100</f>
        <v>1.9117191649543372E-3</v>
      </c>
      <c r="F3212">
        <f t="shared" si="50"/>
        <v>4855904</v>
      </c>
      <c r="G3212" s="1">
        <f>(Comuni[[#This Row],[Popolazione2011]]/Comuni[[#This Row],[TOT POP REGIONE ]])*100</f>
        <v>2.3394202191806098E-2</v>
      </c>
      <c r="H3212" t="str">
        <f>IF(Comuni[[#This Row],[Popolazione2011]]&gt;300000,"MAGGIORE","")</f>
        <v/>
      </c>
      <c r="I3212" t="str">
        <f>_xlfn.XLOOKUP(Comuni[[#This Row],[Regione]],Ripartizione_geografica[Regione],Ripartizione_geografica[Ripartizione geografica])</f>
        <v>Nord-est</v>
      </c>
      <c r="J3212">
        <f>_xlfn.XLOOKUP(Comuni[[#This Row],[Regione]],Ripartizione_geografica[Regione],Ripartizione_geografica[Codice Regione])</f>
        <v>5</v>
      </c>
      <c r="K3212">
        <f>_xlfn.XLOOKUP(Comuni[[#This Row],[Regione]],Table_0[Regione],Table_0[Totale])</f>
        <v>2821154</v>
      </c>
      <c r="L3212">
        <f>_xlfn.XLOOKUP(Comuni[[#This Row],[Regione]],Table_0[Regione],Table_0[Guariti])</f>
        <v>2790105</v>
      </c>
      <c r="M3212">
        <f>_xlfn.XLOOKUP(Comuni[[#This Row],[Regione]],Table_0[Regione],Table_0[Deceduti])</f>
        <v>17224</v>
      </c>
      <c r="N3212" s="1">
        <f>(Comuni[[#This Row],[Popolazione2011]]/Comuni[[#This Row],[Ammalati TOT]])*100</f>
        <v>4.0267209801379149E-2</v>
      </c>
      <c r="O3212">
        <f>_xlfn.XLOOKUP(Comuni[[#This Row],[Regione]],Table_0[Regione],Table_0[TOT AREA])</f>
        <v>6168603</v>
      </c>
      <c r="P3212" s="1">
        <f>(Comuni[[#This Row],[Popolazione2011]]/Comuni[[#This Row],[Ammalati AREA]])*100</f>
        <v>1.84158390481605E-2</v>
      </c>
    </row>
    <row r="3213" spans="1:16" x14ac:dyDescent="0.3">
      <c r="A3213" t="s">
        <v>3240</v>
      </c>
      <c r="B3213" t="s">
        <v>8025</v>
      </c>
      <c r="C3213" t="s">
        <v>3177</v>
      </c>
      <c r="D3213">
        <v>5069</v>
      </c>
      <c r="E3213" s="1">
        <f>(Comuni[[#This Row],[Popolazione2011]]/SUM(D:D))*100</f>
        <v>8.5303736330576904E-3</v>
      </c>
      <c r="F3213">
        <f t="shared" si="50"/>
        <v>4855904</v>
      </c>
      <c r="G3213" s="1">
        <f>(Comuni[[#This Row],[Popolazione2011]]/Comuni[[#This Row],[TOT POP REGIONE ]])*100</f>
        <v>0.10438838988579674</v>
      </c>
      <c r="H3213" t="str">
        <f>IF(Comuni[[#This Row],[Popolazione2011]]&gt;300000,"MAGGIORE","")</f>
        <v/>
      </c>
      <c r="I3213" t="str">
        <f>_xlfn.XLOOKUP(Comuni[[#This Row],[Regione]],Ripartizione_geografica[Regione],Ripartizione_geografica[Ripartizione geografica])</f>
        <v>Nord-est</v>
      </c>
      <c r="J3213">
        <f>_xlfn.XLOOKUP(Comuni[[#This Row],[Regione]],Ripartizione_geografica[Regione],Ripartizione_geografica[Codice Regione])</f>
        <v>5</v>
      </c>
      <c r="K3213">
        <f>_xlfn.XLOOKUP(Comuni[[#This Row],[Regione]],Table_0[Regione],Table_0[Totale])</f>
        <v>2821154</v>
      </c>
      <c r="L3213">
        <f>_xlfn.XLOOKUP(Comuni[[#This Row],[Regione]],Table_0[Regione],Table_0[Guariti])</f>
        <v>2790105</v>
      </c>
      <c r="M3213">
        <f>_xlfn.XLOOKUP(Comuni[[#This Row],[Regione]],Table_0[Regione],Table_0[Deceduti])</f>
        <v>17224</v>
      </c>
      <c r="N3213" s="1">
        <f>(Comuni[[#This Row],[Popolazione2011]]/Comuni[[#This Row],[Ammalati TOT]])*100</f>
        <v>0.17967824514365399</v>
      </c>
      <c r="O3213">
        <f>_xlfn.XLOOKUP(Comuni[[#This Row],[Regione]],Table_0[Regione],Table_0[TOT AREA])</f>
        <v>6168603</v>
      </c>
      <c r="P3213" s="1">
        <f>(Comuni[[#This Row],[Popolazione2011]]/Comuni[[#This Row],[Ammalati AREA]])*100</f>
        <v>8.2174197302047156E-2</v>
      </c>
    </row>
    <row r="3214" spans="1:16" x14ac:dyDescent="0.3">
      <c r="A3214" t="s">
        <v>3241</v>
      </c>
      <c r="B3214" t="s">
        <v>8025</v>
      </c>
      <c r="C3214" t="s">
        <v>3177</v>
      </c>
      <c r="D3214">
        <v>8810</v>
      </c>
      <c r="E3214" s="1">
        <f>(Comuni[[#This Row],[Popolazione2011]]/SUM(D:D))*100</f>
        <v>1.4825920636661719E-2</v>
      </c>
      <c r="F3214">
        <f t="shared" si="50"/>
        <v>4855904</v>
      </c>
      <c r="G3214" s="1">
        <f>(Comuni[[#This Row],[Popolazione2011]]/Comuni[[#This Row],[TOT POP REGIONE ]])*100</f>
        <v>0.18142862791356668</v>
      </c>
      <c r="H3214" t="str">
        <f>IF(Comuni[[#This Row],[Popolazione2011]]&gt;300000,"MAGGIORE","")</f>
        <v/>
      </c>
      <c r="I3214" t="str">
        <f>_xlfn.XLOOKUP(Comuni[[#This Row],[Regione]],Ripartizione_geografica[Regione],Ripartizione_geografica[Ripartizione geografica])</f>
        <v>Nord-est</v>
      </c>
      <c r="J3214">
        <f>_xlfn.XLOOKUP(Comuni[[#This Row],[Regione]],Ripartizione_geografica[Regione],Ripartizione_geografica[Codice Regione])</f>
        <v>5</v>
      </c>
      <c r="K3214">
        <f>_xlfn.XLOOKUP(Comuni[[#This Row],[Regione]],Table_0[Regione],Table_0[Totale])</f>
        <v>2821154</v>
      </c>
      <c r="L3214">
        <f>_xlfn.XLOOKUP(Comuni[[#This Row],[Regione]],Table_0[Regione],Table_0[Guariti])</f>
        <v>2790105</v>
      </c>
      <c r="M3214">
        <f>_xlfn.XLOOKUP(Comuni[[#This Row],[Regione]],Table_0[Regione],Table_0[Deceduti])</f>
        <v>17224</v>
      </c>
      <c r="N3214" s="1">
        <f>(Comuni[[#This Row],[Popolazione2011]]/Comuni[[#This Row],[Ammalati TOT]])*100</f>
        <v>0.3122835548856957</v>
      </c>
      <c r="O3214">
        <f>_xlfn.XLOOKUP(Comuni[[#This Row],[Regione]],Table_0[Regione],Table_0[TOT AREA])</f>
        <v>6168603</v>
      </c>
      <c r="P3214" s="1">
        <f>(Comuni[[#This Row],[Popolazione2011]]/Comuni[[#This Row],[Ammalati AREA]])*100</f>
        <v>0.14282001937877992</v>
      </c>
    </row>
    <row r="3215" spans="1:16" x14ac:dyDescent="0.3">
      <c r="A3215" t="s">
        <v>3242</v>
      </c>
      <c r="B3215" t="s">
        <v>8025</v>
      </c>
      <c r="C3215" t="s">
        <v>3177</v>
      </c>
      <c r="D3215">
        <v>3151</v>
      </c>
      <c r="E3215" s="1">
        <f>(Comuni[[#This Row],[Popolazione2011]]/SUM(D:D))*100</f>
        <v>5.3026646908196457E-3</v>
      </c>
      <c r="F3215">
        <f t="shared" si="50"/>
        <v>4855904</v>
      </c>
      <c r="G3215" s="1">
        <f>(Comuni[[#This Row],[Popolazione2011]]/Comuni[[#This Row],[TOT POP REGIONE ]])*100</f>
        <v>6.4890080199279068E-2</v>
      </c>
      <c r="H3215" t="str">
        <f>IF(Comuni[[#This Row],[Popolazione2011]]&gt;300000,"MAGGIORE","")</f>
        <v/>
      </c>
      <c r="I3215" t="str">
        <f>_xlfn.XLOOKUP(Comuni[[#This Row],[Regione]],Ripartizione_geografica[Regione],Ripartizione_geografica[Ripartizione geografica])</f>
        <v>Nord-est</v>
      </c>
      <c r="J3215">
        <f>_xlfn.XLOOKUP(Comuni[[#This Row],[Regione]],Ripartizione_geografica[Regione],Ripartizione_geografica[Codice Regione])</f>
        <v>5</v>
      </c>
      <c r="K3215">
        <f>_xlfn.XLOOKUP(Comuni[[#This Row],[Regione]],Table_0[Regione],Table_0[Totale])</f>
        <v>2821154</v>
      </c>
      <c r="L3215">
        <f>_xlfn.XLOOKUP(Comuni[[#This Row],[Regione]],Table_0[Regione],Table_0[Guariti])</f>
        <v>2790105</v>
      </c>
      <c r="M3215">
        <f>_xlfn.XLOOKUP(Comuni[[#This Row],[Regione]],Table_0[Regione],Table_0[Deceduti])</f>
        <v>17224</v>
      </c>
      <c r="N3215" s="1">
        <f>(Comuni[[#This Row],[Popolazione2011]]/Comuni[[#This Row],[Ammalati TOT]])*100</f>
        <v>0.11169188211632546</v>
      </c>
      <c r="O3215">
        <f>_xlfn.XLOOKUP(Comuni[[#This Row],[Regione]],Table_0[Regione],Table_0[TOT AREA])</f>
        <v>6168603</v>
      </c>
      <c r="P3215" s="1">
        <f>(Comuni[[#This Row],[Popolazione2011]]/Comuni[[#This Row],[Ammalati AREA]])*100</f>
        <v>5.1081257782353631E-2</v>
      </c>
    </row>
    <row r="3216" spans="1:16" x14ac:dyDescent="0.3">
      <c r="A3216" t="s">
        <v>3243</v>
      </c>
      <c r="B3216" t="s">
        <v>8025</v>
      </c>
      <c r="C3216" t="s">
        <v>3177</v>
      </c>
      <c r="D3216">
        <v>768</v>
      </c>
      <c r="E3216" s="1">
        <f>(Comuni[[#This Row],[Popolazione2011]]/SUM(D:D))*100</f>
        <v>1.2924298579972985E-3</v>
      </c>
      <c r="F3216">
        <f t="shared" si="50"/>
        <v>4855904</v>
      </c>
      <c r="G3216" s="1">
        <f>(Comuni[[#This Row],[Popolazione2011]]/Comuni[[#This Row],[TOT POP REGIONE ]])*100</f>
        <v>1.5815798664882995E-2</v>
      </c>
      <c r="H3216" t="str">
        <f>IF(Comuni[[#This Row],[Popolazione2011]]&gt;300000,"MAGGIORE","")</f>
        <v/>
      </c>
      <c r="I3216" t="str">
        <f>_xlfn.XLOOKUP(Comuni[[#This Row],[Regione]],Ripartizione_geografica[Regione],Ripartizione_geografica[Ripartizione geografica])</f>
        <v>Nord-est</v>
      </c>
      <c r="J3216">
        <f>_xlfn.XLOOKUP(Comuni[[#This Row],[Regione]],Ripartizione_geografica[Regione],Ripartizione_geografica[Codice Regione])</f>
        <v>5</v>
      </c>
      <c r="K3216">
        <f>_xlfn.XLOOKUP(Comuni[[#This Row],[Regione]],Table_0[Regione],Table_0[Totale])</f>
        <v>2821154</v>
      </c>
      <c r="L3216">
        <f>_xlfn.XLOOKUP(Comuni[[#This Row],[Regione]],Table_0[Regione],Table_0[Guariti])</f>
        <v>2790105</v>
      </c>
      <c r="M3216">
        <f>_xlfn.XLOOKUP(Comuni[[#This Row],[Regione]],Table_0[Regione],Table_0[Deceduti])</f>
        <v>17224</v>
      </c>
      <c r="N3216" s="1">
        <f>(Comuni[[#This Row],[Popolazione2011]]/Comuni[[#This Row],[Ammalati TOT]])*100</f>
        <v>2.7222902400932385E-2</v>
      </c>
      <c r="O3216">
        <f>_xlfn.XLOOKUP(Comuni[[#This Row],[Regione]],Table_0[Regione],Table_0[TOT AREA])</f>
        <v>6168603</v>
      </c>
      <c r="P3216" s="1">
        <f>(Comuni[[#This Row],[Popolazione2011]]/Comuni[[#This Row],[Ammalati AREA]])*100</f>
        <v>1.2450144708615548E-2</v>
      </c>
    </row>
    <row r="3217" spans="1:16" x14ac:dyDescent="0.3">
      <c r="A3217" t="s">
        <v>3244</v>
      </c>
      <c r="B3217" t="s">
        <v>8025</v>
      </c>
      <c r="C3217" t="s">
        <v>3177</v>
      </c>
      <c r="D3217">
        <v>2060</v>
      </c>
      <c r="E3217" s="1">
        <f>(Comuni[[#This Row],[Popolazione2011]]/SUM(D:D))*100</f>
        <v>3.4666738378573369E-3</v>
      </c>
      <c r="F3217">
        <f t="shared" si="50"/>
        <v>4855904</v>
      </c>
      <c r="G3217" s="1">
        <f>(Comuni[[#This Row],[Popolazione2011]]/Comuni[[#This Row],[TOT POP REGIONE ]])*100</f>
        <v>4.2422584960493455E-2</v>
      </c>
      <c r="H3217" t="str">
        <f>IF(Comuni[[#This Row],[Popolazione2011]]&gt;300000,"MAGGIORE","")</f>
        <v/>
      </c>
      <c r="I3217" t="str">
        <f>_xlfn.XLOOKUP(Comuni[[#This Row],[Regione]],Ripartizione_geografica[Regione],Ripartizione_geografica[Ripartizione geografica])</f>
        <v>Nord-est</v>
      </c>
      <c r="J3217">
        <f>_xlfn.XLOOKUP(Comuni[[#This Row],[Regione]],Ripartizione_geografica[Regione],Ripartizione_geografica[Codice Regione])</f>
        <v>5</v>
      </c>
      <c r="K3217">
        <f>_xlfn.XLOOKUP(Comuni[[#This Row],[Regione]],Table_0[Regione],Table_0[Totale])</f>
        <v>2821154</v>
      </c>
      <c r="L3217">
        <f>_xlfn.XLOOKUP(Comuni[[#This Row],[Regione]],Table_0[Regione],Table_0[Guariti])</f>
        <v>2790105</v>
      </c>
      <c r="M3217">
        <f>_xlfn.XLOOKUP(Comuni[[#This Row],[Regione]],Table_0[Regione],Table_0[Deceduti])</f>
        <v>17224</v>
      </c>
      <c r="N3217" s="1">
        <f>(Comuni[[#This Row],[Popolazione2011]]/Comuni[[#This Row],[Ammalati TOT]])*100</f>
        <v>7.3019764252500924E-2</v>
      </c>
      <c r="O3217">
        <f>_xlfn.XLOOKUP(Comuni[[#This Row],[Regione]],Table_0[Regione],Table_0[TOT AREA])</f>
        <v>6168603</v>
      </c>
      <c r="P3217" s="1">
        <f>(Comuni[[#This Row],[Popolazione2011]]/Comuni[[#This Row],[Ammalati AREA]])*100</f>
        <v>3.3394919400713582E-2</v>
      </c>
    </row>
    <row r="3218" spans="1:16" x14ac:dyDescent="0.3">
      <c r="A3218" t="s">
        <v>3245</v>
      </c>
      <c r="B3218" t="s">
        <v>8025</v>
      </c>
      <c r="C3218" t="s">
        <v>3177</v>
      </c>
      <c r="D3218">
        <v>8295</v>
      </c>
      <c r="E3218" s="1">
        <f>(Comuni[[#This Row],[Popolazione2011]]/SUM(D:D))*100</f>
        <v>1.3959252177197384E-2</v>
      </c>
      <c r="F3218">
        <f t="shared" si="50"/>
        <v>4855904</v>
      </c>
      <c r="G3218" s="1">
        <f>(Comuni[[#This Row],[Popolazione2011]]/Comuni[[#This Row],[TOT POP REGIONE ]])*100</f>
        <v>0.17082298167344331</v>
      </c>
      <c r="H3218" t="str">
        <f>IF(Comuni[[#This Row],[Popolazione2011]]&gt;300000,"MAGGIORE","")</f>
        <v/>
      </c>
      <c r="I3218" t="str">
        <f>_xlfn.XLOOKUP(Comuni[[#This Row],[Regione]],Ripartizione_geografica[Regione],Ripartizione_geografica[Ripartizione geografica])</f>
        <v>Nord-est</v>
      </c>
      <c r="J3218">
        <f>_xlfn.XLOOKUP(Comuni[[#This Row],[Regione]],Ripartizione_geografica[Regione],Ripartizione_geografica[Codice Regione])</f>
        <v>5</v>
      </c>
      <c r="K3218">
        <f>_xlfn.XLOOKUP(Comuni[[#This Row],[Regione]],Table_0[Regione],Table_0[Totale])</f>
        <v>2821154</v>
      </c>
      <c r="L3218">
        <f>_xlfn.XLOOKUP(Comuni[[#This Row],[Regione]],Table_0[Regione],Table_0[Guariti])</f>
        <v>2790105</v>
      </c>
      <c r="M3218">
        <f>_xlfn.XLOOKUP(Comuni[[#This Row],[Regione]],Table_0[Regione],Table_0[Deceduti])</f>
        <v>17224</v>
      </c>
      <c r="N3218" s="1">
        <f>(Comuni[[#This Row],[Popolazione2011]]/Comuni[[#This Row],[Ammalati TOT]])*100</f>
        <v>0.29402861382257045</v>
      </c>
      <c r="O3218">
        <f>_xlfn.XLOOKUP(Comuni[[#This Row],[Regione]],Table_0[Regione],Table_0[TOT AREA])</f>
        <v>6168603</v>
      </c>
      <c r="P3218" s="1">
        <f>(Comuni[[#This Row],[Popolazione2011]]/Comuni[[#This Row],[Ammalati AREA]])*100</f>
        <v>0.13447128952860155</v>
      </c>
    </row>
    <row r="3219" spans="1:16" x14ac:dyDescent="0.3">
      <c r="A3219" t="s">
        <v>3246</v>
      </c>
      <c r="B3219" t="s">
        <v>8025</v>
      </c>
      <c r="C3219" t="s">
        <v>3177</v>
      </c>
      <c r="D3219">
        <v>4459</v>
      </c>
      <c r="E3219" s="1">
        <f>(Comuni[[#This Row],[Popolazione2011]]/SUM(D:D))*100</f>
        <v>7.5038342927212951E-3</v>
      </c>
      <c r="F3219">
        <f t="shared" si="50"/>
        <v>4855904</v>
      </c>
      <c r="G3219" s="1">
        <f>(Comuni[[#This Row],[Popolazione2011]]/Comuni[[#This Row],[TOT POP REGIONE ]])*100</f>
        <v>9.1826362300407915E-2</v>
      </c>
      <c r="H3219" t="str">
        <f>IF(Comuni[[#This Row],[Popolazione2011]]&gt;300000,"MAGGIORE","")</f>
        <v/>
      </c>
      <c r="I3219" t="str">
        <f>_xlfn.XLOOKUP(Comuni[[#This Row],[Regione]],Ripartizione_geografica[Regione],Ripartizione_geografica[Ripartizione geografica])</f>
        <v>Nord-est</v>
      </c>
      <c r="J3219">
        <f>_xlfn.XLOOKUP(Comuni[[#This Row],[Regione]],Ripartizione_geografica[Regione],Ripartizione_geografica[Codice Regione])</f>
        <v>5</v>
      </c>
      <c r="K3219">
        <f>_xlfn.XLOOKUP(Comuni[[#This Row],[Regione]],Table_0[Regione],Table_0[Totale])</f>
        <v>2821154</v>
      </c>
      <c r="L3219">
        <f>_xlfn.XLOOKUP(Comuni[[#This Row],[Regione]],Table_0[Regione],Table_0[Guariti])</f>
        <v>2790105</v>
      </c>
      <c r="M3219">
        <f>_xlfn.XLOOKUP(Comuni[[#This Row],[Regione]],Table_0[Regione],Table_0[Deceduti])</f>
        <v>17224</v>
      </c>
      <c r="N3219" s="1">
        <f>(Comuni[[#This Row],[Popolazione2011]]/Comuni[[#This Row],[Ammalati TOT]])*100</f>
        <v>0.15805588776791341</v>
      </c>
      <c r="O3219">
        <f>_xlfn.XLOOKUP(Comuni[[#This Row],[Regione]],Table_0[Regione],Table_0[TOT AREA])</f>
        <v>6168603</v>
      </c>
      <c r="P3219" s="1">
        <f>(Comuni[[#This Row],[Popolazione2011]]/Comuni[[#This Row],[Ammalati AREA]])*100</f>
        <v>7.2285410489214497E-2</v>
      </c>
    </row>
    <row r="3220" spans="1:16" x14ac:dyDescent="0.3">
      <c r="A3220" t="s">
        <v>3247</v>
      </c>
      <c r="B3220" t="s">
        <v>8025</v>
      </c>
      <c r="C3220" t="s">
        <v>3177</v>
      </c>
      <c r="D3220">
        <v>577</v>
      </c>
      <c r="E3220" s="1">
        <f>(Comuni[[#This Row],[Popolazione2011]]/SUM(D:D))*100</f>
        <v>9.7100524487557451E-4</v>
      </c>
      <c r="F3220">
        <f t="shared" si="50"/>
        <v>4855904</v>
      </c>
      <c r="G3220" s="1">
        <f>(Comuni[[#This Row],[Popolazione2011]]/Comuni[[#This Row],[TOT POP REGIONE ]])*100</f>
        <v>1.1882442486507147E-2</v>
      </c>
      <c r="H3220" t="str">
        <f>IF(Comuni[[#This Row],[Popolazione2011]]&gt;300000,"MAGGIORE","")</f>
        <v/>
      </c>
      <c r="I3220" t="str">
        <f>_xlfn.XLOOKUP(Comuni[[#This Row],[Regione]],Ripartizione_geografica[Regione],Ripartizione_geografica[Ripartizione geografica])</f>
        <v>Nord-est</v>
      </c>
      <c r="J3220">
        <f>_xlfn.XLOOKUP(Comuni[[#This Row],[Regione]],Ripartizione_geografica[Regione],Ripartizione_geografica[Codice Regione])</f>
        <v>5</v>
      </c>
      <c r="K3220">
        <f>_xlfn.XLOOKUP(Comuni[[#This Row],[Regione]],Table_0[Regione],Table_0[Totale])</f>
        <v>2821154</v>
      </c>
      <c r="L3220">
        <f>_xlfn.XLOOKUP(Comuni[[#This Row],[Regione]],Table_0[Regione],Table_0[Guariti])</f>
        <v>2790105</v>
      </c>
      <c r="M3220">
        <f>_xlfn.XLOOKUP(Comuni[[#This Row],[Regione]],Table_0[Regione],Table_0[Deceduti])</f>
        <v>17224</v>
      </c>
      <c r="N3220" s="1">
        <f>(Comuni[[#This Row],[Popolazione2011]]/Comuni[[#This Row],[Ammalati TOT]])*100</f>
        <v>2.0452623288200505E-2</v>
      </c>
      <c r="O3220">
        <f>_xlfn.XLOOKUP(Comuni[[#This Row],[Regione]],Table_0[Regione],Table_0[TOT AREA])</f>
        <v>6168603</v>
      </c>
      <c r="P3220" s="1">
        <f>(Comuni[[#This Row],[Popolazione2011]]/Comuni[[#This Row],[Ammalati AREA]])*100</f>
        <v>9.353819657384339E-3</v>
      </c>
    </row>
    <row r="3221" spans="1:16" x14ac:dyDescent="0.3">
      <c r="A3221" t="s">
        <v>3248</v>
      </c>
      <c r="B3221" t="s">
        <v>8025</v>
      </c>
      <c r="C3221" t="s">
        <v>3177</v>
      </c>
      <c r="D3221">
        <v>3093</v>
      </c>
      <c r="E3221" s="1">
        <f>(Comuni[[#This Row],[Popolazione2011]]/SUM(D:D))*100</f>
        <v>5.2050593109188078E-3</v>
      </c>
      <c r="F3221">
        <f t="shared" si="50"/>
        <v>4855904</v>
      </c>
      <c r="G3221" s="1">
        <f>(Comuni[[#This Row],[Popolazione2011]]/Comuni[[#This Row],[TOT POP REGIONE ]])*100</f>
        <v>6.369565790427488E-2</v>
      </c>
      <c r="H3221" t="str">
        <f>IF(Comuni[[#This Row],[Popolazione2011]]&gt;300000,"MAGGIORE","")</f>
        <v/>
      </c>
      <c r="I3221" t="str">
        <f>_xlfn.XLOOKUP(Comuni[[#This Row],[Regione]],Ripartizione_geografica[Regione],Ripartizione_geografica[Ripartizione geografica])</f>
        <v>Nord-est</v>
      </c>
      <c r="J3221">
        <f>_xlfn.XLOOKUP(Comuni[[#This Row],[Regione]],Ripartizione_geografica[Regione],Ripartizione_geografica[Codice Regione])</f>
        <v>5</v>
      </c>
      <c r="K3221">
        <f>_xlfn.XLOOKUP(Comuni[[#This Row],[Regione]],Table_0[Regione],Table_0[Totale])</f>
        <v>2821154</v>
      </c>
      <c r="L3221">
        <f>_xlfn.XLOOKUP(Comuni[[#This Row],[Regione]],Table_0[Regione],Table_0[Guariti])</f>
        <v>2790105</v>
      </c>
      <c r="M3221">
        <f>_xlfn.XLOOKUP(Comuni[[#This Row],[Regione]],Table_0[Regione],Table_0[Deceduti])</f>
        <v>17224</v>
      </c>
      <c r="N3221" s="1">
        <f>(Comuni[[#This Row],[Popolazione2011]]/Comuni[[#This Row],[Ammalati TOT]])*100</f>
        <v>0.10963598584125503</v>
      </c>
      <c r="O3221">
        <f>_xlfn.XLOOKUP(Comuni[[#This Row],[Regione]],Table_0[Regione],Table_0[TOT AREA])</f>
        <v>6168603</v>
      </c>
      <c r="P3221" s="1">
        <f>(Comuni[[#This Row],[Popolazione2011]]/Comuni[[#This Row],[Ammalati AREA]])*100</f>
        <v>5.0141012478838405E-2</v>
      </c>
    </row>
    <row r="3222" spans="1:16" x14ac:dyDescent="0.3">
      <c r="A3222" t="s">
        <v>3249</v>
      </c>
      <c r="B3222" t="s">
        <v>8025</v>
      </c>
      <c r="C3222" t="s">
        <v>3177</v>
      </c>
      <c r="D3222">
        <v>2793</v>
      </c>
      <c r="E3222" s="1">
        <f>(Comuni[[#This Row],[Popolazione2011]]/SUM(D:D))*100</f>
        <v>4.7002038976386128E-3</v>
      </c>
      <c r="F3222">
        <f t="shared" si="50"/>
        <v>4855904</v>
      </c>
      <c r="G3222" s="1">
        <f>(Comuni[[#This Row],[Popolazione2011]]/Comuni[[#This Row],[TOT POP REGIONE ]])*100</f>
        <v>5.751761155080496E-2</v>
      </c>
      <c r="H3222" t="str">
        <f>IF(Comuni[[#This Row],[Popolazione2011]]&gt;300000,"MAGGIORE","")</f>
        <v/>
      </c>
      <c r="I3222" t="str">
        <f>_xlfn.XLOOKUP(Comuni[[#This Row],[Regione]],Ripartizione_geografica[Regione],Ripartizione_geografica[Ripartizione geografica])</f>
        <v>Nord-est</v>
      </c>
      <c r="J3222">
        <f>_xlfn.XLOOKUP(Comuni[[#This Row],[Regione]],Ripartizione_geografica[Regione],Ripartizione_geografica[Codice Regione])</f>
        <v>5</v>
      </c>
      <c r="K3222">
        <f>_xlfn.XLOOKUP(Comuni[[#This Row],[Regione]],Table_0[Regione],Table_0[Totale])</f>
        <v>2821154</v>
      </c>
      <c r="L3222">
        <f>_xlfn.XLOOKUP(Comuni[[#This Row],[Regione]],Table_0[Regione],Table_0[Guariti])</f>
        <v>2790105</v>
      </c>
      <c r="M3222">
        <f>_xlfn.XLOOKUP(Comuni[[#This Row],[Regione]],Table_0[Regione],Table_0[Deceduti])</f>
        <v>17224</v>
      </c>
      <c r="N3222" s="1">
        <f>(Comuni[[#This Row],[Popolazione2011]]/Comuni[[#This Row],[Ammalati TOT]])*100</f>
        <v>9.9002039590890822E-2</v>
      </c>
      <c r="O3222">
        <f>_xlfn.XLOOKUP(Comuni[[#This Row],[Regione]],Table_0[Regione],Table_0[TOT AREA])</f>
        <v>6168603</v>
      </c>
      <c r="P3222" s="1">
        <f>(Comuni[[#This Row],[Popolazione2011]]/Comuni[[#This Row],[Ammalati AREA]])*100</f>
        <v>4.5277674702035454E-2</v>
      </c>
    </row>
    <row r="3223" spans="1:16" x14ac:dyDescent="0.3">
      <c r="A3223" t="s">
        <v>3250</v>
      </c>
      <c r="B3223" t="s">
        <v>8025</v>
      </c>
      <c r="C3223" t="s">
        <v>3177</v>
      </c>
      <c r="D3223">
        <v>5694</v>
      </c>
      <c r="E3223" s="1">
        <f>(Comuni[[#This Row],[Popolazione2011]]/SUM(D:D))*100</f>
        <v>9.5821557440580966E-3</v>
      </c>
      <c r="F3223">
        <f t="shared" si="50"/>
        <v>4855904</v>
      </c>
      <c r="G3223" s="1">
        <f>(Comuni[[#This Row],[Popolazione2011]]/Comuni[[#This Row],[TOT POP REGIONE ]])*100</f>
        <v>0.11725931978885909</v>
      </c>
      <c r="H3223" t="str">
        <f>IF(Comuni[[#This Row],[Popolazione2011]]&gt;300000,"MAGGIORE","")</f>
        <v/>
      </c>
      <c r="I3223" t="str">
        <f>_xlfn.XLOOKUP(Comuni[[#This Row],[Regione]],Ripartizione_geografica[Regione],Ripartizione_geografica[Ripartizione geografica])</f>
        <v>Nord-est</v>
      </c>
      <c r="J3223">
        <f>_xlfn.XLOOKUP(Comuni[[#This Row],[Regione]],Ripartizione_geografica[Regione],Ripartizione_geografica[Codice Regione])</f>
        <v>5</v>
      </c>
      <c r="K3223">
        <f>_xlfn.XLOOKUP(Comuni[[#This Row],[Regione]],Table_0[Regione],Table_0[Totale])</f>
        <v>2821154</v>
      </c>
      <c r="L3223">
        <f>_xlfn.XLOOKUP(Comuni[[#This Row],[Regione]],Table_0[Regione],Table_0[Guariti])</f>
        <v>2790105</v>
      </c>
      <c r="M3223">
        <f>_xlfn.XLOOKUP(Comuni[[#This Row],[Regione]],Table_0[Regione],Table_0[Deceduti])</f>
        <v>17224</v>
      </c>
      <c r="N3223" s="1">
        <f>(Comuni[[#This Row],[Popolazione2011]]/Comuni[[#This Row],[Ammalati TOT]])*100</f>
        <v>0.20183229983191273</v>
      </c>
      <c r="O3223">
        <f>_xlfn.XLOOKUP(Comuni[[#This Row],[Regione]],Table_0[Regione],Table_0[TOT AREA])</f>
        <v>6168603</v>
      </c>
      <c r="P3223" s="1">
        <f>(Comuni[[#This Row],[Popolazione2011]]/Comuni[[#This Row],[Ammalati AREA]])*100</f>
        <v>9.2306151003719958E-2</v>
      </c>
    </row>
    <row r="3224" spans="1:16" x14ac:dyDescent="0.3">
      <c r="A3224" t="s">
        <v>3251</v>
      </c>
      <c r="B3224" t="s">
        <v>8025</v>
      </c>
      <c r="C3224" t="s">
        <v>3177</v>
      </c>
      <c r="D3224">
        <v>6764</v>
      </c>
      <c r="E3224" s="1">
        <f>(Comuni[[#This Row],[Popolazione2011]]/SUM(D:D))*100</f>
        <v>1.138280671809079E-2</v>
      </c>
      <c r="F3224">
        <f t="shared" si="50"/>
        <v>4855904</v>
      </c>
      <c r="G3224" s="1">
        <f>(Comuni[[#This Row],[Popolazione2011]]/Comuni[[#This Row],[TOT POP REGIONE ]])*100</f>
        <v>0.13929435178290178</v>
      </c>
      <c r="H3224" t="str">
        <f>IF(Comuni[[#This Row],[Popolazione2011]]&gt;300000,"MAGGIORE","")</f>
        <v/>
      </c>
      <c r="I3224" t="str">
        <f>_xlfn.XLOOKUP(Comuni[[#This Row],[Regione]],Ripartizione_geografica[Regione],Ripartizione_geografica[Ripartizione geografica])</f>
        <v>Nord-est</v>
      </c>
      <c r="J3224">
        <f>_xlfn.XLOOKUP(Comuni[[#This Row],[Regione]],Ripartizione_geografica[Regione],Ripartizione_geografica[Codice Regione])</f>
        <v>5</v>
      </c>
      <c r="K3224">
        <f>_xlfn.XLOOKUP(Comuni[[#This Row],[Regione]],Table_0[Regione],Table_0[Totale])</f>
        <v>2821154</v>
      </c>
      <c r="L3224">
        <f>_xlfn.XLOOKUP(Comuni[[#This Row],[Regione]],Table_0[Regione],Table_0[Guariti])</f>
        <v>2790105</v>
      </c>
      <c r="M3224">
        <f>_xlfn.XLOOKUP(Comuni[[#This Row],[Regione]],Table_0[Regione],Table_0[Deceduti])</f>
        <v>17224</v>
      </c>
      <c r="N3224" s="1">
        <f>(Comuni[[#This Row],[Popolazione2011]]/Comuni[[#This Row],[Ammalati TOT]])*100</f>
        <v>0.23976004145821178</v>
      </c>
      <c r="O3224">
        <f>_xlfn.XLOOKUP(Comuni[[#This Row],[Regione]],Table_0[Regione],Table_0[TOT AREA])</f>
        <v>6168603</v>
      </c>
      <c r="P3224" s="1">
        <f>(Comuni[[#This Row],[Popolazione2011]]/Comuni[[#This Row],[Ammalati AREA]])*100</f>
        <v>0.10965205574098383</v>
      </c>
    </row>
    <row r="3225" spans="1:16" x14ac:dyDescent="0.3">
      <c r="A3225" t="s">
        <v>3252</v>
      </c>
      <c r="B3225" t="s">
        <v>8025</v>
      </c>
      <c r="C3225" t="s">
        <v>3177</v>
      </c>
      <c r="D3225">
        <v>4317</v>
      </c>
      <c r="E3225" s="1">
        <f>(Comuni[[#This Row],[Popolazione2011]]/SUM(D:D))*100</f>
        <v>7.2648693971020025E-3</v>
      </c>
      <c r="F3225">
        <f t="shared" si="50"/>
        <v>4855904</v>
      </c>
      <c r="G3225" s="1">
        <f>(Comuni[[#This Row],[Popolazione2011]]/Comuni[[#This Row],[TOT POP REGIONE ]])*100</f>
        <v>8.8902087026432153E-2</v>
      </c>
      <c r="H3225" t="str">
        <f>IF(Comuni[[#This Row],[Popolazione2011]]&gt;300000,"MAGGIORE","")</f>
        <v/>
      </c>
      <c r="I3225" t="str">
        <f>_xlfn.XLOOKUP(Comuni[[#This Row],[Regione]],Ripartizione_geografica[Regione],Ripartizione_geografica[Ripartizione geografica])</f>
        <v>Nord-est</v>
      </c>
      <c r="J3225">
        <f>_xlfn.XLOOKUP(Comuni[[#This Row],[Regione]],Ripartizione_geografica[Regione],Ripartizione_geografica[Codice Regione])</f>
        <v>5</v>
      </c>
      <c r="K3225">
        <f>_xlfn.XLOOKUP(Comuni[[#This Row],[Regione]],Table_0[Regione],Table_0[Totale])</f>
        <v>2821154</v>
      </c>
      <c r="L3225">
        <f>_xlfn.XLOOKUP(Comuni[[#This Row],[Regione]],Table_0[Regione],Table_0[Guariti])</f>
        <v>2790105</v>
      </c>
      <c r="M3225">
        <f>_xlfn.XLOOKUP(Comuni[[#This Row],[Regione]],Table_0[Regione],Table_0[Deceduti])</f>
        <v>17224</v>
      </c>
      <c r="N3225" s="1">
        <f>(Comuni[[#This Row],[Popolazione2011]]/Comuni[[#This Row],[Ammalati TOT]])*100</f>
        <v>0.15302248654274103</v>
      </c>
      <c r="O3225">
        <f>_xlfn.XLOOKUP(Comuni[[#This Row],[Regione]],Table_0[Regione],Table_0[TOT AREA])</f>
        <v>6168603</v>
      </c>
      <c r="P3225" s="1">
        <f>(Comuni[[#This Row],[Popolazione2011]]/Comuni[[#This Row],[Ammalati AREA]])*100</f>
        <v>6.9983430608194425E-2</v>
      </c>
    </row>
    <row r="3226" spans="1:16" x14ac:dyDescent="0.3">
      <c r="A3226" t="s">
        <v>3253</v>
      </c>
      <c r="B3226" t="s">
        <v>8025</v>
      </c>
      <c r="C3226" t="s">
        <v>3177</v>
      </c>
      <c r="D3226">
        <v>14484</v>
      </c>
      <c r="E3226" s="1">
        <f>(Comuni[[#This Row],[Popolazione2011]]/SUM(D:D))*100</f>
        <v>2.4374419353167802E-2</v>
      </c>
      <c r="F3226">
        <f t="shared" si="50"/>
        <v>4855904</v>
      </c>
      <c r="G3226" s="1">
        <f>(Comuni[[#This Row],[Popolazione2011]]/Comuni[[#This Row],[TOT POP REGIONE ]])*100</f>
        <v>0.29827607794552774</v>
      </c>
      <c r="H3226" t="str">
        <f>IF(Comuni[[#This Row],[Popolazione2011]]&gt;300000,"MAGGIORE","")</f>
        <v/>
      </c>
      <c r="I3226" t="str">
        <f>_xlfn.XLOOKUP(Comuni[[#This Row],[Regione]],Ripartizione_geografica[Regione],Ripartizione_geografica[Ripartizione geografica])</f>
        <v>Nord-est</v>
      </c>
      <c r="J3226">
        <f>_xlfn.XLOOKUP(Comuni[[#This Row],[Regione]],Ripartizione_geografica[Regione],Ripartizione_geografica[Codice Regione])</f>
        <v>5</v>
      </c>
      <c r="K3226">
        <f>_xlfn.XLOOKUP(Comuni[[#This Row],[Regione]],Table_0[Regione],Table_0[Totale])</f>
        <v>2821154</v>
      </c>
      <c r="L3226">
        <f>_xlfn.XLOOKUP(Comuni[[#This Row],[Regione]],Table_0[Regione],Table_0[Guariti])</f>
        <v>2790105</v>
      </c>
      <c r="M3226">
        <f>_xlfn.XLOOKUP(Comuni[[#This Row],[Regione]],Table_0[Regione],Table_0[Deceduti])</f>
        <v>17224</v>
      </c>
      <c r="N3226" s="1">
        <f>(Comuni[[#This Row],[Popolazione2011]]/Comuni[[#This Row],[Ammalati TOT]])*100</f>
        <v>0.51340692496758422</v>
      </c>
      <c r="O3226">
        <f>_xlfn.XLOOKUP(Comuni[[#This Row],[Regione]],Table_0[Regione],Table_0[TOT AREA])</f>
        <v>6168603</v>
      </c>
      <c r="P3226" s="1">
        <f>(Comuni[[#This Row],[Popolazione2011]]/Comuni[[#This Row],[Ammalati AREA]])*100</f>
        <v>0.23480194786404635</v>
      </c>
    </row>
    <row r="3227" spans="1:16" x14ac:dyDescent="0.3">
      <c r="A3227" t="s">
        <v>3254</v>
      </c>
      <c r="B3227" t="s">
        <v>8025</v>
      </c>
      <c r="C3227" t="s">
        <v>3177</v>
      </c>
      <c r="D3227">
        <v>14071</v>
      </c>
      <c r="E3227" s="1">
        <f>(Comuni[[#This Row],[Popolazione2011]]/SUM(D:D))*100</f>
        <v>2.3679401734218734E-2</v>
      </c>
      <c r="F3227">
        <f t="shared" si="50"/>
        <v>4855904</v>
      </c>
      <c r="G3227" s="1">
        <f>(Comuni[[#This Row],[Popolazione2011]]/Comuni[[#This Row],[TOT POP REGIONE ]])*100</f>
        <v>0.28977096746558417</v>
      </c>
      <c r="H3227" t="str">
        <f>IF(Comuni[[#This Row],[Popolazione2011]]&gt;300000,"MAGGIORE","")</f>
        <v/>
      </c>
      <c r="I3227" t="str">
        <f>_xlfn.XLOOKUP(Comuni[[#This Row],[Regione]],Ripartizione_geografica[Regione],Ripartizione_geografica[Ripartizione geografica])</f>
        <v>Nord-est</v>
      </c>
      <c r="J3227">
        <f>_xlfn.XLOOKUP(Comuni[[#This Row],[Regione]],Ripartizione_geografica[Regione],Ripartizione_geografica[Codice Regione])</f>
        <v>5</v>
      </c>
      <c r="K3227">
        <f>_xlfn.XLOOKUP(Comuni[[#This Row],[Regione]],Table_0[Regione],Table_0[Totale])</f>
        <v>2821154</v>
      </c>
      <c r="L3227">
        <f>_xlfn.XLOOKUP(Comuni[[#This Row],[Regione]],Table_0[Regione],Table_0[Guariti])</f>
        <v>2790105</v>
      </c>
      <c r="M3227">
        <f>_xlfn.XLOOKUP(Comuni[[#This Row],[Regione]],Table_0[Regione],Table_0[Deceduti])</f>
        <v>17224</v>
      </c>
      <c r="N3227" s="1">
        <f>(Comuni[[#This Row],[Popolazione2011]]/Comuni[[#This Row],[Ammalati TOT]])*100</f>
        <v>0.49876752562958276</v>
      </c>
      <c r="O3227">
        <f>_xlfn.XLOOKUP(Comuni[[#This Row],[Regione]],Table_0[Regione],Table_0[TOT AREA])</f>
        <v>6168603</v>
      </c>
      <c r="P3227" s="1">
        <f>(Comuni[[#This Row],[Popolazione2011]]/Comuni[[#This Row],[Ammalati AREA]])*100</f>
        <v>0.22810675285798096</v>
      </c>
    </row>
    <row r="3228" spans="1:16" x14ac:dyDescent="0.3">
      <c r="A3228" t="s">
        <v>3255</v>
      </c>
      <c r="B3228" t="s">
        <v>8025</v>
      </c>
      <c r="C3228" t="s">
        <v>3177</v>
      </c>
      <c r="D3228">
        <v>7922</v>
      </c>
      <c r="E3228" s="1">
        <f>(Comuni[[#This Row],[Popolazione2011]]/SUM(D:D))*100</f>
        <v>1.3331548613352341E-2</v>
      </c>
      <c r="F3228">
        <f t="shared" si="50"/>
        <v>4855904</v>
      </c>
      <c r="G3228" s="1">
        <f>(Comuni[[#This Row],[Popolazione2011]]/Comuni[[#This Row],[TOT POP REGIONE ]])*100</f>
        <v>0.16314161070729569</v>
      </c>
      <c r="H3228" t="str">
        <f>IF(Comuni[[#This Row],[Popolazione2011]]&gt;300000,"MAGGIORE","")</f>
        <v/>
      </c>
      <c r="I3228" t="str">
        <f>_xlfn.XLOOKUP(Comuni[[#This Row],[Regione]],Ripartizione_geografica[Regione],Ripartizione_geografica[Ripartizione geografica])</f>
        <v>Nord-est</v>
      </c>
      <c r="J3228">
        <f>_xlfn.XLOOKUP(Comuni[[#This Row],[Regione]],Ripartizione_geografica[Regione],Ripartizione_geografica[Codice Regione])</f>
        <v>5</v>
      </c>
      <c r="K3228">
        <f>_xlfn.XLOOKUP(Comuni[[#This Row],[Regione]],Table_0[Regione],Table_0[Totale])</f>
        <v>2821154</v>
      </c>
      <c r="L3228">
        <f>_xlfn.XLOOKUP(Comuni[[#This Row],[Regione]],Table_0[Regione],Table_0[Guariti])</f>
        <v>2790105</v>
      </c>
      <c r="M3228">
        <f>_xlfn.XLOOKUP(Comuni[[#This Row],[Regione]],Table_0[Regione],Table_0[Deceduti])</f>
        <v>17224</v>
      </c>
      <c r="N3228" s="1">
        <f>(Comuni[[#This Row],[Popolazione2011]]/Comuni[[#This Row],[Ammalati TOT]])*100</f>
        <v>0.28080707398461763</v>
      </c>
      <c r="O3228">
        <f>_xlfn.XLOOKUP(Comuni[[#This Row],[Regione]],Table_0[Regione],Table_0[TOT AREA])</f>
        <v>6168603</v>
      </c>
      <c r="P3228" s="1">
        <f>(Comuni[[#This Row],[Popolazione2011]]/Comuni[[#This Row],[Ammalati AREA]])*100</f>
        <v>0.12842453955944322</v>
      </c>
    </row>
    <row r="3229" spans="1:16" x14ac:dyDescent="0.3">
      <c r="A3229" t="s">
        <v>3256</v>
      </c>
      <c r="B3229" t="s">
        <v>8025</v>
      </c>
      <c r="C3229" t="s">
        <v>3177</v>
      </c>
      <c r="D3229">
        <v>638</v>
      </c>
      <c r="E3229" s="1">
        <f>(Comuni[[#This Row],[Popolazione2011]]/SUM(D:D))*100</f>
        <v>1.0736591789092141E-3</v>
      </c>
      <c r="F3229">
        <f t="shared" si="50"/>
        <v>4855904</v>
      </c>
      <c r="G3229" s="1">
        <f>(Comuni[[#This Row],[Popolazione2011]]/Comuni[[#This Row],[TOT POP REGIONE ]])*100</f>
        <v>1.3138645245046031E-2</v>
      </c>
      <c r="H3229" t="str">
        <f>IF(Comuni[[#This Row],[Popolazione2011]]&gt;300000,"MAGGIORE","")</f>
        <v/>
      </c>
      <c r="I3229" t="str">
        <f>_xlfn.XLOOKUP(Comuni[[#This Row],[Regione]],Ripartizione_geografica[Regione],Ripartizione_geografica[Ripartizione geografica])</f>
        <v>Nord-est</v>
      </c>
      <c r="J3229">
        <f>_xlfn.XLOOKUP(Comuni[[#This Row],[Regione]],Ripartizione_geografica[Regione],Ripartizione_geografica[Codice Regione])</f>
        <v>5</v>
      </c>
      <c r="K3229">
        <f>_xlfn.XLOOKUP(Comuni[[#This Row],[Regione]],Table_0[Regione],Table_0[Totale])</f>
        <v>2821154</v>
      </c>
      <c r="L3229">
        <f>_xlfn.XLOOKUP(Comuni[[#This Row],[Regione]],Table_0[Regione],Table_0[Guariti])</f>
        <v>2790105</v>
      </c>
      <c r="M3229">
        <f>_xlfn.XLOOKUP(Comuni[[#This Row],[Regione]],Table_0[Regione],Table_0[Deceduti])</f>
        <v>17224</v>
      </c>
      <c r="N3229" s="1">
        <f>(Comuni[[#This Row],[Popolazione2011]]/Comuni[[#This Row],[Ammalati TOT]])*100</f>
        <v>2.2614859025774557E-2</v>
      </c>
      <c r="O3229">
        <f>_xlfn.XLOOKUP(Comuni[[#This Row],[Regione]],Table_0[Regione],Table_0[TOT AREA])</f>
        <v>6168603</v>
      </c>
      <c r="P3229" s="1">
        <f>(Comuni[[#This Row],[Popolazione2011]]/Comuni[[#This Row],[Ammalati AREA]])*100</f>
        <v>1.0342698338667604E-2</v>
      </c>
    </row>
    <row r="3230" spans="1:16" x14ac:dyDescent="0.3">
      <c r="A3230" t="s">
        <v>3257</v>
      </c>
      <c r="B3230" t="s">
        <v>8025</v>
      </c>
      <c r="C3230" t="s">
        <v>3177</v>
      </c>
      <c r="D3230">
        <v>1038</v>
      </c>
      <c r="E3230" s="1">
        <f>(Comuni[[#This Row],[Popolazione2011]]/SUM(D:D))*100</f>
        <v>1.7467997299494737E-3</v>
      </c>
      <c r="F3230">
        <f t="shared" si="50"/>
        <v>4855904</v>
      </c>
      <c r="G3230" s="1">
        <f>(Comuni[[#This Row],[Popolazione2011]]/Comuni[[#This Row],[TOT POP REGIONE ]])*100</f>
        <v>2.1376040383005925E-2</v>
      </c>
      <c r="H3230" t="str">
        <f>IF(Comuni[[#This Row],[Popolazione2011]]&gt;300000,"MAGGIORE","")</f>
        <v/>
      </c>
      <c r="I3230" t="str">
        <f>_xlfn.XLOOKUP(Comuni[[#This Row],[Regione]],Ripartizione_geografica[Regione],Ripartizione_geografica[Ripartizione geografica])</f>
        <v>Nord-est</v>
      </c>
      <c r="J3230">
        <f>_xlfn.XLOOKUP(Comuni[[#This Row],[Regione]],Ripartizione_geografica[Regione],Ripartizione_geografica[Codice Regione])</f>
        <v>5</v>
      </c>
      <c r="K3230">
        <f>_xlfn.XLOOKUP(Comuni[[#This Row],[Regione]],Table_0[Regione],Table_0[Totale])</f>
        <v>2821154</v>
      </c>
      <c r="L3230">
        <f>_xlfn.XLOOKUP(Comuni[[#This Row],[Regione]],Table_0[Regione],Table_0[Guariti])</f>
        <v>2790105</v>
      </c>
      <c r="M3230">
        <f>_xlfn.XLOOKUP(Comuni[[#This Row],[Regione]],Table_0[Regione],Table_0[Deceduti])</f>
        <v>17224</v>
      </c>
      <c r="N3230" s="1">
        <f>(Comuni[[#This Row],[Popolazione2011]]/Comuni[[#This Row],[Ammalati TOT]])*100</f>
        <v>3.6793454026260171E-2</v>
      </c>
      <c r="O3230">
        <f>_xlfn.XLOOKUP(Comuni[[#This Row],[Regione]],Table_0[Regione],Table_0[TOT AREA])</f>
        <v>6168603</v>
      </c>
      <c r="P3230" s="1">
        <f>(Comuni[[#This Row],[Popolazione2011]]/Comuni[[#This Row],[Ammalati AREA]])*100</f>
        <v>1.6827148707738205E-2</v>
      </c>
    </row>
    <row r="3231" spans="1:16" x14ac:dyDescent="0.3">
      <c r="A3231" t="s">
        <v>3258</v>
      </c>
      <c r="B3231" t="s">
        <v>8025</v>
      </c>
      <c r="C3231" t="s">
        <v>3177</v>
      </c>
      <c r="D3231">
        <v>8392</v>
      </c>
      <c r="E3231" s="1">
        <f>(Comuni[[#This Row],[Popolazione2011]]/SUM(D:D))*100</f>
        <v>1.4122488760824647E-2</v>
      </c>
      <c r="F3231">
        <f t="shared" si="50"/>
        <v>4855904</v>
      </c>
      <c r="G3231" s="1">
        <f>(Comuni[[#This Row],[Popolazione2011]]/Comuni[[#This Row],[TOT POP REGIONE ]])*100</f>
        <v>0.17282054999439858</v>
      </c>
      <c r="H3231" t="str">
        <f>IF(Comuni[[#This Row],[Popolazione2011]]&gt;300000,"MAGGIORE","")</f>
        <v/>
      </c>
      <c r="I3231" t="str">
        <f>_xlfn.XLOOKUP(Comuni[[#This Row],[Regione]],Ripartizione_geografica[Regione],Ripartizione_geografica[Ripartizione geografica])</f>
        <v>Nord-est</v>
      </c>
      <c r="J3231">
        <f>_xlfn.XLOOKUP(Comuni[[#This Row],[Regione]],Ripartizione_geografica[Regione],Ripartizione_geografica[Codice Regione])</f>
        <v>5</v>
      </c>
      <c r="K3231">
        <f>_xlfn.XLOOKUP(Comuni[[#This Row],[Regione]],Table_0[Regione],Table_0[Totale])</f>
        <v>2821154</v>
      </c>
      <c r="L3231">
        <f>_xlfn.XLOOKUP(Comuni[[#This Row],[Regione]],Table_0[Regione],Table_0[Guariti])</f>
        <v>2790105</v>
      </c>
      <c r="M3231">
        <f>_xlfn.XLOOKUP(Comuni[[#This Row],[Regione]],Table_0[Regione],Table_0[Deceduti])</f>
        <v>17224</v>
      </c>
      <c r="N3231" s="1">
        <f>(Comuni[[#This Row],[Popolazione2011]]/Comuni[[#This Row],[Ammalati TOT]])*100</f>
        <v>0.29746692311018824</v>
      </c>
      <c r="O3231">
        <f>_xlfn.XLOOKUP(Comuni[[#This Row],[Regione]],Table_0[Regione],Table_0[TOT AREA])</f>
        <v>6168603</v>
      </c>
      <c r="P3231" s="1">
        <f>(Comuni[[#This Row],[Popolazione2011]]/Comuni[[#This Row],[Ammalati AREA]])*100</f>
        <v>0.13604376874310115</v>
      </c>
    </row>
    <row r="3232" spans="1:16" x14ac:dyDescent="0.3">
      <c r="A3232" t="s">
        <v>3259</v>
      </c>
      <c r="B3232" t="s">
        <v>8025</v>
      </c>
      <c r="C3232" t="s">
        <v>3177</v>
      </c>
      <c r="D3232">
        <v>1613</v>
      </c>
      <c r="E3232" s="1">
        <f>(Comuni[[#This Row],[Popolazione2011]]/SUM(D:D))*100</f>
        <v>2.714439272069847E-3</v>
      </c>
      <c r="F3232">
        <f t="shared" si="50"/>
        <v>4855904</v>
      </c>
      <c r="G3232" s="1">
        <f>(Comuni[[#This Row],[Popolazione2011]]/Comuni[[#This Row],[TOT POP REGIONE ]])*100</f>
        <v>3.3217295893823273E-2</v>
      </c>
      <c r="H3232" t="str">
        <f>IF(Comuni[[#This Row],[Popolazione2011]]&gt;300000,"MAGGIORE","")</f>
        <v/>
      </c>
      <c r="I3232" t="str">
        <f>_xlfn.XLOOKUP(Comuni[[#This Row],[Regione]],Ripartizione_geografica[Regione],Ripartizione_geografica[Ripartizione geografica])</f>
        <v>Nord-est</v>
      </c>
      <c r="J3232">
        <f>_xlfn.XLOOKUP(Comuni[[#This Row],[Regione]],Ripartizione_geografica[Regione],Ripartizione_geografica[Codice Regione])</f>
        <v>5</v>
      </c>
      <c r="K3232">
        <f>_xlfn.XLOOKUP(Comuni[[#This Row],[Regione]],Table_0[Regione],Table_0[Totale])</f>
        <v>2821154</v>
      </c>
      <c r="L3232">
        <f>_xlfn.XLOOKUP(Comuni[[#This Row],[Regione]],Table_0[Regione],Table_0[Guariti])</f>
        <v>2790105</v>
      </c>
      <c r="M3232">
        <f>_xlfn.XLOOKUP(Comuni[[#This Row],[Regione]],Table_0[Regione],Table_0[Deceduti])</f>
        <v>17224</v>
      </c>
      <c r="N3232" s="1">
        <f>(Comuni[[#This Row],[Popolazione2011]]/Comuni[[#This Row],[Ammalati TOT]])*100</f>
        <v>5.717518433945825E-2</v>
      </c>
      <c r="O3232">
        <f>_xlfn.XLOOKUP(Comuni[[#This Row],[Regione]],Table_0[Regione],Table_0[TOT AREA])</f>
        <v>6168603</v>
      </c>
      <c r="P3232" s="1">
        <f>(Comuni[[#This Row],[Popolazione2011]]/Comuni[[#This Row],[Ammalati AREA]])*100</f>
        <v>2.6148546113277188E-2</v>
      </c>
    </row>
    <row r="3233" spans="1:16" x14ac:dyDescent="0.3">
      <c r="A3233" t="s">
        <v>3260</v>
      </c>
      <c r="B3233" t="s">
        <v>8025</v>
      </c>
      <c r="C3233" t="s">
        <v>3177</v>
      </c>
      <c r="D3233">
        <v>5746</v>
      </c>
      <c r="E3233" s="1">
        <f>(Comuni[[#This Row],[Popolazione2011]]/SUM(D:D))*100</f>
        <v>9.66966401569333E-3</v>
      </c>
      <c r="F3233">
        <f t="shared" si="50"/>
        <v>4855904</v>
      </c>
      <c r="G3233" s="1">
        <f>(Comuni[[#This Row],[Popolazione2011]]/Comuni[[#This Row],[TOT POP REGIONE ]])*100</f>
        <v>0.11833018115679388</v>
      </c>
      <c r="H3233" t="str">
        <f>IF(Comuni[[#This Row],[Popolazione2011]]&gt;300000,"MAGGIORE","")</f>
        <v/>
      </c>
      <c r="I3233" t="str">
        <f>_xlfn.XLOOKUP(Comuni[[#This Row],[Regione]],Ripartizione_geografica[Regione],Ripartizione_geografica[Ripartizione geografica])</f>
        <v>Nord-est</v>
      </c>
      <c r="J3233">
        <f>_xlfn.XLOOKUP(Comuni[[#This Row],[Regione]],Ripartizione_geografica[Regione],Ripartizione_geografica[Codice Regione])</f>
        <v>5</v>
      </c>
      <c r="K3233">
        <f>_xlfn.XLOOKUP(Comuni[[#This Row],[Regione]],Table_0[Regione],Table_0[Totale])</f>
        <v>2821154</v>
      </c>
      <c r="L3233">
        <f>_xlfn.XLOOKUP(Comuni[[#This Row],[Regione]],Table_0[Regione],Table_0[Guariti])</f>
        <v>2790105</v>
      </c>
      <c r="M3233">
        <f>_xlfn.XLOOKUP(Comuni[[#This Row],[Regione]],Table_0[Regione],Table_0[Deceduti])</f>
        <v>17224</v>
      </c>
      <c r="N3233" s="1">
        <f>(Comuni[[#This Row],[Popolazione2011]]/Comuni[[#This Row],[Ammalati TOT]])*100</f>
        <v>0.20367551718197588</v>
      </c>
      <c r="O3233">
        <f>_xlfn.XLOOKUP(Comuni[[#This Row],[Regione]],Table_0[Regione],Table_0[TOT AREA])</f>
        <v>6168603</v>
      </c>
      <c r="P3233" s="1">
        <f>(Comuni[[#This Row],[Popolazione2011]]/Comuni[[#This Row],[Ammalati AREA]])*100</f>
        <v>9.3149129551699142E-2</v>
      </c>
    </row>
    <row r="3234" spans="1:16" x14ac:dyDescent="0.3">
      <c r="A3234" t="s">
        <v>3261</v>
      </c>
      <c r="B3234" t="s">
        <v>8025</v>
      </c>
      <c r="C3234" t="s">
        <v>3177</v>
      </c>
      <c r="D3234">
        <v>3584</v>
      </c>
      <c r="E3234" s="1">
        <f>(Comuni[[#This Row],[Popolazione2011]]/SUM(D:D))*100</f>
        <v>6.0313393373207262E-3</v>
      </c>
      <c r="F3234">
        <f t="shared" si="50"/>
        <v>4855904</v>
      </c>
      <c r="G3234" s="1">
        <f>(Comuni[[#This Row],[Popolazione2011]]/Comuni[[#This Row],[TOT POP REGIONE ]])*100</f>
        <v>7.3807060436120647E-2</v>
      </c>
      <c r="H3234" t="str">
        <f>IF(Comuni[[#This Row],[Popolazione2011]]&gt;300000,"MAGGIORE","")</f>
        <v/>
      </c>
      <c r="I3234" t="str">
        <f>_xlfn.XLOOKUP(Comuni[[#This Row],[Regione]],Ripartizione_geografica[Regione],Ripartizione_geografica[Ripartizione geografica])</f>
        <v>Nord-est</v>
      </c>
      <c r="J3234">
        <f>_xlfn.XLOOKUP(Comuni[[#This Row],[Regione]],Ripartizione_geografica[Regione],Ripartizione_geografica[Codice Regione])</f>
        <v>5</v>
      </c>
      <c r="K3234">
        <f>_xlfn.XLOOKUP(Comuni[[#This Row],[Regione]],Table_0[Regione],Table_0[Totale])</f>
        <v>2821154</v>
      </c>
      <c r="L3234">
        <f>_xlfn.XLOOKUP(Comuni[[#This Row],[Regione]],Table_0[Regione],Table_0[Guariti])</f>
        <v>2790105</v>
      </c>
      <c r="M3234">
        <f>_xlfn.XLOOKUP(Comuni[[#This Row],[Regione]],Table_0[Regione],Table_0[Deceduti])</f>
        <v>17224</v>
      </c>
      <c r="N3234" s="1">
        <f>(Comuni[[#This Row],[Popolazione2011]]/Comuni[[#This Row],[Ammalati TOT]])*100</f>
        <v>0.12704021120435113</v>
      </c>
      <c r="O3234">
        <f>_xlfn.XLOOKUP(Comuni[[#This Row],[Regione]],Table_0[Regione],Table_0[TOT AREA])</f>
        <v>6168603</v>
      </c>
      <c r="P3234" s="1">
        <f>(Comuni[[#This Row],[Popolazione2011]]/Comuni[[#This Row],[Ammalati AREA]])*100</f>
        <v>5.8100675306872553E-2</v>
      </c>
    </row>
    <row r="3235" spans="1:16" x14ac:dyDescent="0.3">
      <c r="A3235" t="s">
        <v>3262</v>
      </c>
      <c r="B3235" t="s">
        <v>8025</v>
      </c>
      <c r="C3235" t="s">
        <v>3177</v>
      </c>
      <c r="D3235">
        <v>5303</v>
      </c>
      <c r="E3235" s="1">
        <f>(Comuni[[#This Row],[Popolazione2011]]/SUM(D:D))*100</f>
        <v>8.9241608554162417E-3</v>
      </c>
      <c r="F3235">
        <f t="shared" si="50"/>
        <v>4855904</v>
      </c>
      <c r="G3235" s="1">
        <f>(Comuni[[#This Row],[Popolazione2011]]/Comuni[[#This Row],[TOT POP REGIONE ]])*100</f>
        <v>0.1092072660415033</v>
      </c>
      <c r="H3235" t="str">
        <f>IF(Comuni[[#This Row],[Popolazione2011]]&gt;300000,"MAGGIORE","")</f>
        <v/>
      </c>
      <c r="I3235" t="str">
        <f>_xlfn.XLOOKUP(Comuni[[#This Row],[Regione]],Ripartizione_geografica[Regione],Ripartizione_geografica[Ripartizione geografica])</f>
        <v>Nord-est</v>
      </c>
      <c r="J3235">
        <f>_xlfn.XLOOKUP(Comuni[[#This Row],[Regione]],Ripartizione_geografica[Regione],Ripartizione_geografica[Codice Regione])</f>
        <v>5</v>
      </c>
      <c r="K3235">
        <f>_xlfn.XLOOKUP(Comuni[[#This Row],[Regione]],Table_0[Regione],Table_0[Totale])</f>
        <v>2821154</v>
      </c>
      <c r="L3235">
        <f>_xlfn.XLOOKUP(Comuni[[#This Row],[Regione]],Table_0[Regione],Table_0[Guariti])</f>
        <v>2790105</v>
      </c>
      <c r="M3235">
        <f>_xlfn.XLOOKUP(Comuni[[#This Row],[Regione]],Table_0[Regione],Table_0[Deceduti])</f>
        <v>17224</v>
      </c>
      <c r="N3235" s="1">
        <f>(Comuni[[#This Row],[Popolazione2011]]/Comuni[[#This Row],[Ammalati TOT]])*100</f>
        <v>0.18797272321893807</v>
      </c>
      <c r="O3235">
        <f>_xlfn.XLOOKUP(Comuni[[#This Row],[Regione]],Table_0[Regione],Table_0[TOT AREA])</f>
        <v>6168603</v>
      </c>
      <c r="P3235" s="1">
        <f>(Comuni[[#This Row],[Popolazione2011]]/Comuni[[#This Row],[Ammalati AREA]])*100</f>
        <v>8.5967600767953456E-2</v>
      </c>
    </row>
    <row r="3236" spans="1:16" x14ac:dyDescent="0.3">
      <c r="A3236" t="s">
        <v>3263</v>
      </c>
      <c r="B3236" t="s">
        <v>8025</v>
      </c>
      <c r="C3236" t="s">
        <v>3177</v>
      </c>
      <c r="D3236">
        <v>6641</v>
      </c>
      <c r="E3236" s="1">
        <f>(Comuni[[#This Row],[Popolazione2011]]/SUM(D:D))*100</f>
        <v>1.1175815998645911E-2</v>
      </c>
      <c r="F3236">
        <f t="shared" si="50"/>
        <v>4855904</v>
      </c>
      <c r="G3236" s="1">
        <f>(Comuni[[#This Row],[Popolazione2011]]/Comuni[[#This Row],[TOT POP REGIONE ]])*100</f>
        <v>0.13676135277797913</v>
      </c>
      <c r="H3236" t="str">
        <f>IF(Comuni[[#This Row],[Popolazione2011]]&gt;300000,"MAGGIORE","")</f>
        <v/>
      </c>
      <c r="I3236" t="str">
        <f>_xlfn.XLOOKUP(Comuni[[#This Row],[Regione]],Ripartizione_geografica[Regione],Ripartizione_geografica[Ripartizione geografica])</f>
        <v>Nord-est</v>
      </c>
      <c r="J3236">
        <f>_xlfn.XLOOKUP(Comuni[[#This Row],[Regione]],Ripartizione_geografica[Regione],Ripartizione_geografica[Codice Regione])</f>
        <v>5</v>
      </c>
      <c r="K3236">
        <f>_xlfn.XLOOKUP(Comuni[[#This Row],[Regione]],Table_0[Regione],Table_0[Totale])</f>
        <v>2821154</v>
      </c>
      <c r="L3236">
        <f>_xlfn.XLOOKUP(Comuni[[#This Row],[Regione]],Table_0[Regione],Table_0[Guariti])</f>
        <v>2790105</v>
      </c>
      <c r="M3236">
        <f>_xlfn.XLOOKUP(Comuni[[#This Row],[Regione]],Table_0[Regione],Table_0[Deceduti])</f>
        <v>17224</v>
      </c>
      <c r="N3236" s="1">
        <f>(Comuni[[#This Row],[Popolazione2011]]/Comuni[[#This Row],[Ammalati TOT]])*100</f>
        <v>0.23540012349556244</v>
      </c>
      <c r="O3236">
        <f>_xlfn.XLOOKUP(Comuni[[#This Row],[Regione]],Table_0[Regione],Table_0[TOT AREA])</f>
        <v>6168603</v>
      </c>
      <c r="P3236" s="1">
        <f>(Comuni[[#This Row],[Popolazione2011]]/Comuni[[#This Row],[Ammalati AREA]])*100</f>
        <v>0.10765808725249461</v>
      </c>
    </row>
    <row r="3237" spans="1:16" x14ac:dyDescent="0.3">
      <c r="A3237" t="s">
        <v>3264</v>
      </c>
      <c r="B3237" t="s">
        <v>8025</v>
      </c>
      <c r="C3237" t="s">
        <v>3177</v>
      </c>
      <c r="D3237">
        <v>2600</v>
      </c>
      <c r="E3237" s="1">
        <f>(Comuni[[#This Row],[Popolazione2011]]/SUM(D:D))*100</f>
        <v>4.3754135817616873E-3</v>
      </c>
      <c r="F3237">
        <f t="shared" si="50"/>
        <v>4855904</v>
      </c>
      <c r="G3237" s="1">
        <f>(Comuni[[#This Row],[Popolazione2011]]/Comuni[[#This Row],[TOT POP REGIONE ]])*100</f>
        <v>5.3543068396739307E-2</v>
      </c>
      <c r="H3237" t="str">
        <f>IF(Comuni[[#This Row],[Popolazione2011]]&gt;300000,"MAGGIORE","")</f>
        <v/>
      </c>
      <c r="I3237" t="str">
        <f>_xlfn.XLOOKUP(Comuni[[#This Row],[Regione]],Ripartizione_geografica[Regione],Ripartizione_geografica[Ripartizione geografica])</f>
        <v>Nord-est</v>
      </c>
      <c r="J3237">
        <f>_xlfn.XLOOKUP(Comuni[[#This Row],[Regione]],Ripartizione_geografica[Regione],Ripartizione_geografica[Codice Regione])</f>
        <v>5</v>
      </c>
      <c r="K3237">
        <f>_xlfn.XLOOKUP(Comuni[[#This Row],[Regione]],Table_0[Regione],Table_0[Totale])</f>
        <v>2821154</v>
      </c>
      <c r="L3237">
        <f>_xlfn.XLOOKUP(Comuni[[#This Row],[Regione]],Table_0[Regione],Table_0[Guariti])</f>
        <v>2790105</v>
      </c>
      <c r="M3237">
        <f>_xlfn.XLOOKUP(Comuni[[#This Row],[Regione]],Table_0[Regione],Table_0[Deceduti])</f>
        <v>17224</v>
      </c>
      <c r="N3237" s="1">
        <f>(Comuni[[#This Row],[Popolazione2011]]/Comuni[[#This Row],[Ammalati TOT]])*100</f>
        <v>9.216086750315651E-2</v>
      </c>
      <c r="O3237">
        <f>_xlfn.XLOOKUP(Comuni[[#This Row],[Regione]],Table_0[Regione],Table_0[TOT AREA])</f>
        <v>6168603</v>
      </c>
      <c r="P3237" s="1">
        <f>(Comuni[[#This Row],[Popolazione2011]]/Comuni[[#This Row],[Ammalati AREA]])*100</f>
        <v>4.2148927398958889E-2</v>
      </c>
    </row>
    <row r="3238" spans="1:16" x14ac:dyDescent="0.3">
      <c r="A3238" t="s">
        <v>3265</v>
      </c>
      <c r="B3238" t="s">
        <v>8025</v>
      </c>
      <c r="C3238" t="s">
        <v>3177</v>
      </c>
      <c r="D3238">
        <v>39131</v>
      </c>
      <c r="E3238" s="1">
        <f>(Comuni[[#This Row],[Popolazione2011]]/SUM(D:D))*100</f>
        <v>6.5851657256891002E-2</v>
      </c>
      <c r="F3238">
        <f t="shared" si="50"/>
        <v>4855904</v>
      </c>
      <c r="G3238" s="1">
        <f>(Comuni[[#This Row],[Popolazione2011]]/Comuni[[#This Row],[TOT POP REGIONE ]])*100</f>
        <v>0.8058437728587714</v>
      </c>
      <c r="H3238" t="str">
        <f>IF(Comuni[[#This Row],[Popolazione2011]]&gt;300000,"MAGGIORE","")</f>
        <v/>
      </c>
      <c r="I3238" t="str">
        <f>_xlfn.XLOOKUP(Comuni[[#This Row],[Regione]],Ripartizione_geografica[Regione],Ripartizione_geografica[Ripartizione geografica])</f>
        <v>Nord-est</v>
      </c>
      <c r="J3238">
        <f>_xlfn.XLOOKUP(Comuni[[#This Row],[Regione]],Ripartizione_geografica[Regione],Ripartizione_geografica[Codice Regione])</f>
        <v>5</v>
      </c>
      <c r="K3238">
        <f>_xlfn.XLOOKUP(Comuni[[#This Row],[Regione]],Table_0[Regione],Table_0[Totale])</f>
        <v>2821154</v>
      </c>
      <c r="L3238">
        <f>_xlfn.XLOOKUP(Comuni[[#This Row],[Regione]],Table_0[Regione],Table_0[Guariti])</f>
        <v>2790105</v>
      </c>
      <c r="M3238">
        <f>_xlfn.XLOOKUP(Comuni[[#This Row],[Regione]],Table_0[Regione],Table_0[Deceduti])</f>
        <v>17224</v>
      </c>
      <c r="N3238" s="1">
        <f>(Comuni[[#This Row],[Popolazione2011]]/Comuni[[#This Row],[Ammalati TOT]])*100</f>
        <v>1.3870565024100068</v>
      </c>
      <c r="O3238">
        <f>_xlfn.XLOOKUP(Comuni[[#This Row],[Regione]],Table_0[Regione],Table_0[TOT AREA])</f>
        <v>6168603</v>
      </c>
      <c r="P3238" s="1">
        <f>(Comuni[[#This Row],[Popolazione2011]]/Comuni[[#This Row],[Ammalati AREA]])*100</f>
        <v>0.63435756848025404</v>
      </c>
    </row>
    <row r="3239" spans="1:16" x14ac:dyDescent="0.3">
      <c r="A3239" t="s">
        <v>3266</v>
      </c>
      <c r="B3239" t="s">
        <v>8025</v>
      </c>
      <c r="C3239" t="s">
        <v>3177</v>
      </c>
      <c r="D3239">
        <v>1895</v>
      </c>
      <c r="E3239" s="1">
        <f>(Comuni[[#This Row],[Popolazione2011]]/SUM(D:D))*100</f>
        <v>3.1890033605532298E-3</v>
      </c>
      <c r="F3239">
        <f t="shared" si="50"/>
        <v>4855904</v>
      </c>
      <c r="G3239" s="1">
        <f>(Comuni[[#This Row],[Popolazione2011]]/Comuni[[#This Row],[TOT POP REGIONE ]])*100</f>
        <v>3.9024659466085E-2</v>
      </c>
      <c r="H3239" t="str">
        <f>IF(Comuni[[#This Row],[Popolazione2011]]&gt;300000,"MAGGIORE","")</f>
        <v/>
      </c>
      <c r="I3239" t="str">
        <f>_xlfn.XLOOKUP(Comuni[[#This Row],[Regione]],Ripartizione_geografica[Regione],Ripartizione_geografica[Ripartizione geografica])</f>
        <v>Nord-est</v>
      </c>
      <c r="J3239">
        <f>_xlfn.XLOOKUP(Comuni[[#This Row],[Regione]],Ripartizione_geografica[Regione],Ripartizione_geografica[Codice Regione])</f>
        <v>5</v>
      </c>
      <c r="K3239">
        <f>_xlfn.XLOOKUP(Comuni[[#This Row],[Regione]],Table_0[Regione],Table_0[Totale])</f>
        <v>2821154</v>
      </c>
      <c r="L3239">
        <f>_xlfn.XLOOKUP(Comuni[[#This Row],[Regione]],Table_0[Regione],Table_0[Guariti])</f>
        <v>2790105</v>
      </c>
      <c r="M3239">
        <f>_xlfn.XLOOKUP(Comuni[[#This Row],[Regione]],Table_0[Regione],Table_0[Deceduti])</f>
        <v>17224</v>
      </c>
      <c r="N3239" s="1">
        <f>(Comuni[[#This Row],[Popolazione2011]]/Comuni[[#This Row],[Ammalati TOT]])*100</f>
        <v>6.7171093814800603E-2</v>
      </c>
      <c r="O3239">
        <f>_xlfn.XLOOKUP(Comuni[[#This Row],[Regione]],Table_0[Regione],Table_0[TOT AREA])</f>
        <v>6168603</v>
      </c>
      <c r="P3239" s="1">
        <f>(Comuni[[#This Row],[Popolazione2011]]/Comuni[[#This Row],[Ammalati AREA]])*100</f>
        <v>3.0720083623471957E-2</v>
      </c>
    </row>
    <row r="3240" spans="1:16" x14ac:dyDescent="0.3">
      <c r="A3240" t="s">
        <v>3267</v>
      </c>
      <c r="B3240" t="s">
        <v>8025</v>
      </c>
      <c r="C3240" t="s">
        <v>3177</v>
      </c>
      <c r="D3240">
        <v>4401</v>
      </c>
      <c r="E3240" s="1">
        <f>(Comuni[[#This Row],[Popolazione2011]]/SUM(D:D))*100</f>
        <v>7.4062289128204572E-3</v>
      </c>
      <c r="F3240">
        <f t="shared" si="50"/>
        <v>4855904</v>
      </c>
      <c r="G3240" s="1">
        <f>(Comuni[[#This Row],[Popolazione2011]]/Comuni[[#This Row],[TOT POP REGIONE ]])*100</f>
        <v>9.0631940005403741E-2</v>
      </c>
      <c r="H3240" t="str">
        <f>IF(Comuni[[#This Row],[Popolazione2011]]&gt;300000,"MAGGIORE","")</f>
        <v/>
      </c>
      <c r="I3240" t="str">
        <f>_xlfn.XLOOKUP(Comuni[[#This Row],[Regione]],Ripartizione_geografica[Regione],Ripartizione_geografica[Ripartizione geografica])</f>
        <v>Nord-est</v>
      </c>
      <c r="J3240">
        <f>_xlfn.XLOOKUP(Comuni[[#This Row],[Regione]],Ripartizione_geografica[Regione],Ripartizione_geografica[Codice Regione])</f>
        <v>5</v>
      </c>
      <c r="K3240">
        <f>_xlfn.XLOOKUP(Comuni[[#This Row],[Regione]],Table_0[Regione],Table_0[Totale])</f>
        <v>2821154</v>
      </c>
      <c r="L3240">
        <f>_xlfn.XLOOKUP(Comuni[[#This Row],[Regione]],Table_0[Regione],Table_0[Guariti])</f>
        <v>2790105</v>
      </c>
      <c r="M3240">
        <f>_xlfn.XLOOKUP(Comuni[[#This Row],[Regione]],Table_0[Regione],Table_0[Deceduti])</f>
        <v>17224</v>
      </c>
      <c r="N3240" s="1">
        <f>(Comuni[[#This Row],[Popolazione2011]]/Comuni[[#This Row],[Ammalati TOT]])*100</f>
        <v>0.15599999149284299</v>
      </c>
      <c r="O3240">
        <f>_xlfn.XLOOKUP(Comuni[[#This Row],[Regione]],Table_0[Regione],Table_0[TOT AREA])</f>
        <v>6168603</v>
      </c>
      <c r="P3240" s="1">
        <f>(Comuni[[#This Row],[Popolazione2011]]/Comuni[[#This Row],[Ammalati AREA]])*100</f>
        <v>7.1345165185699264E-2</v>
      </c>
    </row>
    <row r="3241" spans="1:16" x14ac:dyDescent="0.3">
      <c r="A3241" t="s">
        <v>3268</v>
      </c>
      <c r="B3241" t="s">
        <v>8025</v>
      </c>
      <c r="C3241" t="s">
        <v>3177</v>
      </c>
      <c r="D3241">
        <v>7034</v>
      </c>
      <c r="E3241" s="1">
        <f>(Comuni[[#This Row],[Popolazione2011]]/SUM(D:D))*100</f>
        <v>1.1837176590042965E-2</v>
      </c>
      <c r="F3241">
        <f t="shared" si="50"/>
        <v>4855904</v>
      </c>
      <c r="G3241" s="1">
        <f>(Comuni[[#This Row],[Popolazione2011]]/Comuni[[#This Row],[TOT POP REGIONE ]])*100</f>
        <v>0.14485459350102473</v>
      </c>
      <c r="H3241" t="str">
        <f>IF(Comuni[[#This Row],[Popolazione2011]]&gt;300000,"MAGGIORE","")</f>
        <v/>
      </c>
      <c r="I3241" t="str">
        <f>_xlfn.XLOOKUP(Comuni[[#This Row],[Regione]],Ripartizione_geografica[Regione],Ripartizione_geografica[Ripartizione geografica])</f>
        <v>Nord-est</v>
      </c>
      <c r="J3241">
        <f>_xlfn.XLOOKUP(Comuni[[#This Row],[Regione]],Ripartizione_geografica[Regione],Ripartizione_geografica[Codice Regione])</f>
        <v>5</v>
      </c>
      <c r="K3241">
        <f>_xlfn.XLOOKUP(Comuni[[#This Row],[Regione]],Table_0[Regione],Table_0[Totale])</f>
        <v>2821154</v>
      </c>
      <c r="L3241">
        <f>_xlfn.XLOOKUP(Comuni[[#This Row],[Regione]],Table_0[Regione],Table_0[Guariti])</f>
        <v>2790105</v>
      </c>
      <c r="M3241">
        <f>_xlfn.XLOOKUP(Comuni[[#This Row],[Regione]],Table_0[Regione],Table_0[Deceduti])</f>
        <v>17224</v>
      </c>
      <c r="N3241" s="1">
        <f>(Comuni[[#This Row],[Popolazione2011]]/Comuni[[#This Row],[Ammalati TOT]])*100</f>
        <v>0.24933059308353955</v>
      </c>
      <c r="O3241">
        <f>_xlfn.XLOOKUP(Comuni[[#This Row],[Regione]],Table_0[Regione],Table_0[TOT AREA])</f>
        <v>6168603</v>
      </c>
      <c r="P3241" s="1">
        <f>(Comuni[[#This Row],[Popolazione2011]]/Comuni[[#This Row],[Ammalati AREA]])*100</f>
        <v>0.11402905974010648</v>
      </c>
    </row>
    <row r="3242" spans="1:16" x14ac:dyDescent="0.3">
      <c r="A3242" t="s">
        <v>3269</v>
      </c>
      <c r="B3242" t="s">
        <v>8025</v>
      </c>
      <c r="C3242" t="s">
        <v>3177</v>
      </c>
      <c r="D3242">
        <v>12600</v>
      </c>
      <c r="E3242" s="1">
        <f>(Comuni[[#This Row],[Popolazione2011]]/SUM(D:D))*100</f>
        <v>2.1203927357768177E-2</v>
      </c>
      <c r="F3242">
        <f t="shared" si="50"/>
        <v>4855904</v>
      </c>
      <c r="G3242" s="1">
        <f>(Comuni[[#This Row],[Popolazione2011]]/Comuni[[#This Row],[TOT POP REGIONE ]])*100</f>
        <v>0.25947794684573666</v>
      </c>
      <c r="H3242" t="str">
        <f>IF(Comuni[[#This Row],[Popolazione2011]]&gt;300000,"MAGGIORE","")</f>
        <v/>
      </c>
      <c r="I3242" t="str">
        <f>_xlfn.XLOOKUP(Comuni[[#This Row],[Regione]],Ripartizione_geografica[Regione],Ripartizione_geografica[Ripartizione geografica])</f>
        <v>Nord-est</v>
      </c>
      <c r="J3242">
        <f>_xlfn.XLOOKUP(Comuni[[#This Row],[Regione]],Ripartizione_geografica[Regione],Ripartizione_geografica[Codice Regione])</f>
        <v>5</v>
      </c>
      <c r="K3242">
        <f>_xlfn.XLOOKUP(Comuni[[#This Row],[Regione]],Table_0[Regione],Table_0[Totale])</f>
        <v>2821154</v>
      </c>
      <c r="L3242">
        <f>_xlfn.XLOOKUP(Comuni[[#This Row],[Regione]],Table_0[Regione],Table_0[Guariti])</f>
        <v>2790105</v>
      </c>
      <c r="M3242">
        <f>_xlfn.XLOOKUP(Comuni[[#This Row],[Regione]],Table_0[Regione],Table_0[Deceduti])</f>
        <v>17224</v>
      </c>
      <c r="N3242" s="1">
        <f>(Comuni[[#This Row],[Popolazione2011]]/Comuni[[#This Row],[Ammalati TOT]])*100</f>
        <v>0.44662574251529696</v>
      </c>
      <c r="O3242">
        <f>_xlfn.XLOOKUP(Comuni[[#This Row],[Regione]],Table_0[Regione],Table_0[TOT AREA])</f>
        <v>6168603</v>
      </c>
      <c r="P3242" s="1">
        <f>(Comuni[[#This Row],[Popolazione2011]]/Comuni[[#This Row],[Ammalati AREA]])*100</f>
        <v>0.20426018662572384</v>
      </c>
    </row>
    <row r="3243" spans="1:16" x14ac:dyDescent="0.3">
      <c r="A3243" t="s">
        <v>3270</v>
      </c>
      <c r="B3243" t="s">
        <v>8025</v>
      </c>
      <c r="C3243" t="s">
        <v>3177</v>
      </c>
      <c r="D3243">
        <v>23254</v>
      </c>
      <c r="E3243" s="1">
        <f>(Comuni[[#This Row],[Popolazione2011]]/SUM(D:D))*100</f>
        <v>3.9133025934725493E-2</v>
      </c>
      <c r="F3243">
        <f t="shared" si="50"/>
        <v>4855904</v>
      </c>
      <c r="G3243" s="1">
        <f>(Comuni[[#This Row],[Popolazione2011]]/Comuni[[#This Row],[TOT POP REGIONE ]])*100</f>
        <v>0.47888096634529842</v>
      </c>
      <c r="H3243" t="str">
        <f>IF(Comuni[[#This Row],[Popolazione2011]]&gt;300000,"MAGGIORE","")</f>
        <v/>
      </c>
      <c r="I3243" t="str">
        <f>_xlfn.XLOOKUP(Comuni[[#This Row],[Regione]],Ripartizione_geografica[Regione],Ripartizione_geografica[Ripartizione geografica])</f>
        <v>Nord-est</v>
      </c>
      <c r="J3243">
        <f>_xlfn.XLOOKUP(Comuni[[#This Row],[Regione]],Ripartizione_geografica[Regione],Ripartizione_geografica[Codice Regione])</f>
        <v>5</v>
      </c>
      <c r="K3243">
        <f>_xlfn.XLOOKUP(Comuni[[#This Row],[Regione]],Table_0[Regione],Table_0[Totale])</f>
        <v>2821154</v>
      </c>
      <c r="L3243">
        <f>_xlfn.XLOOKUP(Comuni[[#This Row],[Regione]],Table_0[Regione],Table_0[Guariti])</f>
        <v>2790105</v>
      </c>
      <c r="M3243">
        <f>_xlfn.XLOOKUP(Comuni[[#This Row],[Regione]],Table_0[Regione],Table_0[Deceduti])</f>
        <v>17224</v>
      </c>
      <c r="N3243" s="1">
        <f>(Comuni[[#This Row],[Popolazione2011]]/Comuni[[#This Row],[Ammalati TOT]])*100</f>
        <v>0.82427262035323134</v>
      </c>
      <c r="O3243">
        <f>_xlfn.XLOOKUP(Comuni[[#This Row],[Regione]],Table_0[Regione],Table_0[TOT AREA])</f>
        <v>6168603</v>
      </c>
      <c r="P3243" s="1">
        <f>(Comuni[[#This Row],[Popolazione2011]]/Comuni[[#This Row],[Ammalati AREA]])*100</f>
        <v>0.37697352220591923</v>
      </c>
    </row>
    <row r="3244" spans="1:16" x14ac:dyDescent="0.3">
      <c r="A3244" t="s">
        <v>3271</v>
      </c>
      <c r="B3244" t="s">
        <v>8025</v>
      </c>
      <c r="C3244" t="s">
        <v>3177</v>
      </c>
      <c r="D3244">
        <v>577</v>
      </c>
      <c r="E3244" s="1">
        <f>(Comuni[[#This Row],[Popolazione2011]]/SUM(D:D))*100</f>
        <v>9.7100524487557451E-4</v>
      </c>
      <c r="F3244">
        <f t="shared" si="50"/>
        <v>4855904</v>
      </c>
      <c r="G3244" s="1">
        <f>(Comuni[[#This Row],[Popolazione2011]]/Comuni[[#This Row],[TOT POP REGIONE ]])*100</f>
        <v>1.1882442486507147E-2</v>
      </c>
      <c r="H3244" t="str">
        <f>IF(Comuni[[#This Row],[Popolazione2011]]&gt;300000,"MAGGIORE","")</f>
        <v/>
      </c>
      <c r="I3244" t="str">
        <f>_xlfn.XLOOKUP(Comuni[[#This Row],[Regione]],Ripartizione_geografica[Regione],Ripartizione_geografica[Ripartizione geografica])</f>
        <v>Nord-est</v>
      </c>
      <c r="J3244">
        <f>_xlfn.XLOOKUP(Comuni[[#This Row],[Regione]],Ripartizione_geografica[Regione],Ripartizione_geografica[Codice Regione])</f>
        <v>5</v>
      </c>
      <c r="K3244">
        <f>_xlfn.XLOOKUP(Comuni[[#This Row],[Regione]],Table_0[Regione],Table_0[Totale])</f>
        <v>2821154</v>
      </c>
      <c r="L3244">
        <f>_xlfn.XLOOKUP(Comuni[[#This Row],[Regione]],Table_0[Regione],Table_0[Guariti])</f>
        <v>2790105</v>
      </c>
      <c r="M3244">
        <f>_xlfn.XLOOKUP(Comuni[[#This Row],[Regione]],Table_0[Regione],Table_0[Deceduti])</f>
        <v>17224</v>
      </c>
      <c r="N3244" s="1">
        <f>(Comuni[[#This Row],[Popolazione2011]]/Comuni[[#This Row],[Ammalati TOT]])*100</f>
        <v>2.0452623288200505E-2</v>
      </c>
      <c r="O3244">
        <f>_xlfn.XLOOKUP(Comuni[[#This Row],[Regione]],Table_0[Regione],Table_0[TOT AREA])</f>
        <v>6168603</v>
      </c>
      <c r="P3244" s="1">
        <f>(Comuni[[#This Row],[Popolazione2011]]/Comuni[[#This Row],[Ammalati AREA]])*100</f>
        <v>9.353819657384339E-3</v>
      </c>
    </row>
    <row r="3245" spans="1:16" x14ac:dyDescent="0.3">
      <c r="A3245" t="s">
        <v>3272</v>
      </c>
      <c r="B3245" t="s">
        <v>8025</v>
      </c>
      <c r="C3245" t="s">
        <v>3177</v>
      </c>
      <c r="D3245">
        <v>5989</v>
      </c>
      <c r="E3245" s="1">
        <f>(Comuni[[#This Row],[Popolazione2011]]/SUM(D:D))*100</f>
        <v>1.0078596900450288E-2</v>
      </c>
      <c r="F3245">
        <f t="shared" si="50"/>
        <v>4855904</v>
      </c>
      <c r="G3245" s="1">
        <f>(Comuni[[#This Row],[Popolazione2011]]/Comuni[[#This Row],[TOT POP REGIONE ]])*100</f>
        <v>0.1233343987031045</v>
      </c>
      <c r="H3245" t="str">
        <f>IF(Comuni[[#This Row],[Popolazione2011]]&gt;300000,"MAGGIORE","")</f>
        <v/>
      </c>
      <c r="I3245" t="str">
        <f>_xlfn.XLOOKUP(Comuni[[#This Row],[Regione]],Ripartizione_geografica[Regione],Ripartizione_geografica[Ripartizione geografica])</f>
        <v>Nord-est</v>
      </c>
      <c r="J3245">
        <f>_xlfn.XLOOKUP(Comuni[[#This Row],[Regione]],Ripartizione_geografica[Regione],Ripartizione_geografica[Codice Regione])</f>
        <v>5</v>
      </c>
      <c r="K3245">
        <f>_xlfn.XLOOKUP(Comuni[[#This Row],[Regione]],Table_0[Regione],Table_0[Totale])</f>
        <v>2821154</v>
      </c>
      <c r="L3245">
        <f>_xlfn.XLOOKUP(Comuni[[#This Row],[Regione]],Table_0[Regione],Table_0[Guariti])</f>
        <v>2790105</v>
      </c>
      <c r="M3245">
        <f>_xlfn.XLOOKUP(Comuni[[#This Row],[Regione]],Table_0[Regione],Table_0[Deceduti])</f>
        <v>17224</v>
      </c>
      <c r="N3245" s="1">
        <f>(Comuni[[#This Row],[Popolazione2011]]/Comuni[[#This Row],[Ammalati TOT]])*100</f>
        <v>0.2122890136447709</v>
      </c>
      <c r="O3245">
        <f>_xlfn.XLOOKUP(Comuni[[#This Row],[Regione]],Table_0[Regione],Table_0[TOT AREA])</f>
        <v>6168603</v>
      </c>
      <c r="P3245" s="1">
        <f>(Comuni[[#This Row],[Popolazione2011]]/Comuni[[#This Row],[Ammalati AREA]])*100</f>
        <v>9.7088433150909537E-2</v>
      </c>
    </row>
    <row r="3246" spans="1:16" x14ac:dyDescent="0.3">
      <c r="A3246" t="s">
        <v>3273</v>
      </c>
      <c r="B3246" t="s">
        <v>8025</v>
      </c>
      <c r="C3246" t="s">
        <v>3177</v>
      </c>
      <c r="D3246">
        <v>11755</v>
      </c>
      <c r="E3246" s="1">
        <f>(Comuni[[#This Row],[Popolazione2011]]/SUM(D:D))*100</f>
        <v>1.9781917943695632E-2</v>
      </c>
      <c r="F3246">
        <f t="shared" si="50"/>
        <v>4855904</v>
      </c>
      <c r="G3246" s="1">
        <f>(Comuni[[#This Row],[Popolazione2011]]/Comuni[[#This Row],[TOT POP REGIONE ]])*100</f>
        <v>0.24207644961679636</v>
      </c>
      <c r="H3246" t="str">
        <f>IF(Comuni[[#This Row],[Popolazione2011]]&gt;300000,"MAGGIORE","")</f>
        <v/>
      </c>
      <c r="I3246" t="str">
        <f>_xlfn.XLOOKUP(Comuni[[#This Row],[Regione]],Ripartizione_geografica[Regione],Ripartizione_geografica[Ripartizione geografica])</f>
        <v>Nord-est</v>
      </c>
      <c r="J3246">
        <f>_xlfn.XLOOKUP(Comuni[[#This Row],[Regione]],Ripartizione_geografica[Regione],Ripartizione_geografica[Codice Regione])</f>
        <v>5</v>
      </c>
      <c r="K3246">
        <f>_xlfn.XLOOKUP(Comuni[[#This Row],[Regione]],Table_0[Regione],Table_0[Totale])</f>
        <v>2821154</v>
      </c>
      <c r="L3246">
        <f>_xlfn.XLOOKUP(Comuni[[#This Row],[Regione]],Table_0[Regione],Table_0[Guariti])</f>
        <v>2790105</v>
      </c>
      <c r="M3246">
        <f>_xlfn.XLOOKUP(Comuni[[#This Row],[Regione]],Table_0[Regione],Table_0[Deceduti])</f>
        <v>17224</v>
      </c>
      <c r="N3246" s="1">
        <f>(Comuni[[#This Row],[Popolazione2011]]/Comuni[[#This Row],[Ammalati TOT]])*100</f>
        <v>0.41667346057677102</v>
      </c>
      <c r="O3246">
        <f>_xlfn.XLOOKUP(Comuni[[#This Row],[Regione]],Table_0[Regione],Table_0[TOT AREA])</f>
        <v>6168603</v>
      </c>
      <c r="P3246" s="1">
        <f>(Comuni[[#This Row],[Popolazione2011]]/Comuni[[#This Row],[Ammalati AREA]])*100</f>
        <v>0.19056178522106221</v>
      </c>
    </row>
    <row r="3247" spans="1:16" x14ac:dyDescent="0.3">
      <c r="A3247" t="s">
        <v>3274</v>
      </c>
      <c r="B3247" t="s">
        <v>8025</v>
      </c>
      <c r="C3247" t="s">
        <v>3177</v>
      </c>
      <c r="D3247">
        <v>8620</v>
      </c>
      <c r="E3247" s="1">
        <f>(Comuni[[#This Row],[Popolazione2011]]/SUM(D:D))*100</f>
        <v>1.4506178874917596E-2</v>
      </c>
      <c r="F3247">
        <f t="shared" si="50"/>
        <v>4855904</v>
      </c>
      <c r="G3247" s="1">
        <f>(Comuni[[#This Row],[Popolazione2011]]/Comuni[[#This Row],[TOT POP REGIONE ]])*100</f>
        <v>0.17751586522303572</v>
      </c>
      <c r="H3247" t="str">
        <f>IF(Comuni[[#This Row],[Popolazione2011]]&gt;300000,"MAGGIORE","")</f>
        <v/>
      </c>
      <c r="I3247" t="str">
        <f>_xlfn.XLOOKUP(Comuni[[#This Row],[Regione]],Ripartizione_geografica[Regione],Ripartizione_geografica[Ripartizione geografica])</f>
        <v>Nord-est</v>
      </c>
      <c r="J3247">
        <f>_xlfn.XLOOKUP(Comuni[[#This Row],[Regione]],Ripartizione_geografica[Regione],Ripartizione_geografica[Codice Regione])</f>
        <v>5</v>
      </c>
      <c r="K3247">
        <f>_xlfn.XLOOKUP(Comuni[[#This Row],[Regione]],Table_0[Regione],Table_0[Totale])</f>
        <v>2821154</v>
      </c>
      <c r="L3247">
        <f>_xlfn.XLOOKUP(Comuni[[#This Row],[Regione]],Table_0[Regione],Table_0[Guariti])</f>
        <v>2790105</v>
      </c>
      <c r="M3247">
        <f>_xlfn.XLOOKUP(Comuni[[#This Row],[Regione]],Table_0[Regione],Table_0[Deceduti])</f>
        <v>17224</v>
      </c>
      <c r="N3247" s="1">
        <f>(Comuni[[#This Row],[Popolazione2011]]/Comuni[[#This Row],[Ammalati TOT]])*100</f>
        <v>0.30554872226046503</v>
      </c>
      <c r="O3247">
        <f>_xlfn.XLOOKUP(Comuni[[#This Row],[Regione]],Table_0[Regione],Table_0[TOT AREA])</f>
        <v>6168603</v>
      </c>
      <c r="P3247" s="1">
        <f>(Comuni[[#This Row],[Popolazione2011]]/Comuni[[#This Row],[Ammalati AREA]])*100</f>
        <v>0.1397399054534714</v>
      </c>
    </row>
    <row r="3248" spans="1:16" x14ac:dyDescent="0.3">
      <c r="A3248" t="s">
        <v>3275</v>
      </c>
      <c r="B3248" t="s">
        <v>8025</v>
      </c>
      <c r="C3248" t="s">
        <v>3177</v>
      </c>
      <c r="D3248">
        <v>26575</v>
      </c>
      <c r="E3248" s="1">
        <f>(Comuni[[#This Row],[Popolazione2011]]/SUM(D:D))*100</f>
        <v>4.4721775359737245E-2</v>
      </c>
      <c r="F3248">
        <f t="shared" si="50"/>
        <v>4855904</v>
      </c>
      <c r="G3248" s="1">
        <f>(Comuni[[#This Row],[Popolazione2011]]/Comuni[[#This Row],[TOT POP REGIONE ]])*100</f>
        <v>0.54727193947821051</v>
      </c>
      <c r="H3248" t="str">
        <f>IF(Comuni[[#This Row],[Popolazione2011]]&gt;300000,"MAGGIORE","")</f>
        <v/>
      </c>
      <c r="I3248" t="str">
        <f>_xlfn.XLOOKUP(Comuni[[#This Row],[Regione]],Ripartizione_geografica[Regione],Ripartizione_geografica[Ripartizione geografica])</f>
        <v>Nord-est</v>
      </c>
      <c r="J3248">
        <f>_xlfn.XLOOKUP(Comuni[[#This Row],[Regione]],Ripartizione_geografica[Regione],Ripartizione_geografica[Codice Regione])</f>
        <v>5</v>
      </c>
      <c r="K3248">
        <f>_xlfn.XLOOKUP(Comuni[[#This Row],[Regione]],Table_0[Regione],Table_0[Totale])</f>
        <v>2821154</v>
      </c>
      <c r="L3248">
        <f>_xlfn.XLOOKUP(Comuni[[#This Row],[Regione]],Table_0[Regione],Table_0[Guariti])</f>
        <v>2790105</v>
      </c>
      <c r="M3248">
        <f>_xlfn.XLOOKUP(Comuni[[#This Row],[Regione]],Table_0[Regione],Table_0[Deceduti])</f>
        <v>17224</v>
      </c>
      <c r="N3248" s="1">
        <f>(Comuni[[#This Row],[Popolazione2011]]/Comuni[[#This Row],[Ammalati TOT]])*100</f>
        <v>0.94199040534476319</v>
      </c>
      <c r="O3248">
        <f>_xlfn.XLOOKUP(Comuni[[#This Row],[Regione]],Table_0[Regione],Table_0[TOT AREA])</f>
        <v>6168603</v>
      </c>
      <c r="P3248" s="1">
        <f>(Comuni[[#This Row],[Popolazione2011]]/Comuni[[#This Row],[Ammalati AREA]])*100</f>
        <v>0.43081067139512791</v>
      </c>
    </row>
    <row r="3249" spans="1:16" x14ac:dyDescent="0.3">
      <c r="A3249" t="s">
        <v>3276</v>
      </c>
      <c r="B3249" t="s">
        <v>8025</v>
      </c>
      <c r="C3249" t="s">
        <v>3177</v>
      </c>
      <c r="D3249">
        <v>1389</v>
      </c>
      <c r="E3249" s="1">
        <f>(Comuni[[#This Row],[Popolazione2011]]/SUM(D:D))*100</f>
        <v>2.3374805634873014E-3</v>
      </c>
      <c r="F3249">
        <f t="shared" si="50"/>
        <v>4855904</v>
      </c>
      <c r="G3249" s="1">
        <f>(Comuni[[#This Row],[Popolazione2011]]/Comuni[[#This Row],[TOT POP REGIONE ]])*100</f>
        <v>2.8604354616565734E-2</v>
      </c>
      <c r="H3249" t="str">
        <f>IF(Comuni[[#This Row],[Popolazione2011]]&gt;300000,"MAGGIORE","")</f>
        <v/>
      </c>
      <c r="I3249" t="str">
        <f>_xlfn.XLOOKUP(Comuni[[#This Row],[Regione]],Ripartizione_geografica[Regione],Ripartizione_geografica[Ripartizione geografica])</f>
        <v>Nord-est</v>
      </c>
      <c r="J3249">
        <f>_xlfn.XLOOKUP(Comuni[[#This Row],[Regione]],Ripartizione_geografica[Regione],Ripartizione_geografica[Codice Regione])</f>
        <v>5</v>
      </c>
      <c r="K3249">
        <f>_xlfn.XLOOKUP(Comuni[[#This Row],[Regione]],Table_0[Regione],Table_0[Totale])</f>
        <v>2821154</v>
      </c>
      <c r="L3249">
        <f>_xlfn.XLOOKUP(Comuni[[#This Row],[Regione]],Table_0[Regione],Table_0[Guariti])</f>
        <v>2790105</v>
      </c>
      <c r="M3249">
        <f>_xlfn.XLOOKUP(Comuni[[#This Row],[Regione]],Table_0[Regione],Table_0[Deceduti])</f>
        <v>17224</v>
      </c>
      <c r="N3249" s="1">
        <f>(Comuni[[#This Row],[Popolazione2011]]/Comuni[[#This Row],[Ammalati TOT]])*100</f>
        <v>4.9235171139186309E-2</v>
      </c>
      <c r="O3249">
        <f>_xlfn.XLOOKUP(Comuni[[#This Row],[Regione]],Table_0[Regione],Table_0[TOT AREA])</f>
        <v>6168603</v>
      </c>
      <c r="P3249" s="1">
        <f>(Comuni[[#This Row],[Popolazione2011]]/Comuni[[#This Row],[Ammalati AREA]])*100</f>
        <v>2.2517253906597652E-2</v>
      </c>
    </row>
    <row r="3250" spans="1:16" x14ac:dyDescent="0.3">
      <c r="A3250" t="s">
        <v>3277</v>
      </c>
      <c r="B3250" t="s">
        <v>8025</v>
      </c>
      <c r="C3250" t="s">
        <v>3177</v>
      </c>
      <c r="D3250">
        <v>3345</v>
      </c>
      <c r="E3250" s="1">
        <f>(Comuni[[#This Row],[Popolazione2011]]/SUM(D:D))*100</f>
        <v>5.6291378580741718E-3</v>
      </c>
      <c r="F3250">
        <f t="shared" si="50"/>
        <v>4855904</v>
      </c>
      <c r="G3250" s="1">
        <f>(Comuni[[#This Row],[Popolazione2011]]/Comuni[[#This Row],[TOT POP REGIONE ]])*100</f>
        <v>6.8885216841189603E-2</v>
      </c>
      <c r="H3250" t="str">
        <f>IF(Comuni[[#This Row],[Popolazione2011]]&gt;300000,"MAGGIORE","")</f>
        <v/>
      </c>
      <c r="I3250" t="str">
        <f>_xlfn.XLOOKUP(Comuni[[#This Row],[Regione]],Ripartizione_geografica[Regione],Ripartizione_geografica[Ripartizione geografica])</f>
        <v>Nord-est</v>
      </c>
      <c r="J3250">
        <f>_xlfn.XLOOKUP(Comuni[[#This Row],[Regione]],Ripartizione_geografica[Regione],Ripartizione_geografica[Codice Regione])</f>
        <v>5</v>
      </c>
      <c r="K3250">
        <f>_xlfn.XLOOKUP(Comuni[[#This Row],[Regione]],Table_0[Regione],Table_0[Totale])</f>
        <v>2821154</v>
      </c>
      <c r="L3250">
        <f>_xlfn.XLOOKUP(Comuni[[#This Row],[Regione]],Table_0[Regione],Table_0[Guariti])</f>
        <v>2790105</v>
      </c>
      <c r="M3250">
        <f>_xlfn.XLOOKUP(Comuni[[#This Row],[Regione]],Table_0[Regione],Table_0[Deceduti])</f>
        <v>17224</v>
      </c>
      <c r="N3250" s="1">
        <f>(Comuni[[#This Row],[Popolazione2011]]/Comuni[[#This Row],[Ammalati TOT]])*100</f>
        <v>0.11856850069156097</v>
      </c>
      <c r="O3250">
        <f>_xlfn.XLOOKUP(Comuni[[#This Row],[Regione]],Table_0[Regione],Table_0[TOT AREA])</f>
        <v>6168603</v>
      </c>
      <c r="P3250" s="1">
        <f>(Comuni[[#This Row],[Popolazione2011]]/Comuni[[#This Row],[Ammalati AREA]])*100</f>
        <v>5.422621621135288E-2</v>
      </c>
    </row>
    <row r="3251" spans="1:16" x14ac:dyDescent="0.3">
      <c r="A3251" t="s">
        <v>3278</v>
      </c>
      <c r="B3251" t="s">
        <v>8025</v>
      </c>
      <c r="C3251" t="s">
        <v>3177</v>
      </c>
      <c r="D3251">
        <v>2400</v>
      </c>
      <c r="E3251" s="1">
        <f>(Comuni[[#This Row],[Popolazione2011]]/SUM(D:D))*100</f>
        <v>4.0388433062415576E-3</v>
      </c>
      <c r="F3251">
        <f t="shared" si="50"/>
        <v>4855904</v>
      </c>
      <c r="G3251" s="1">
        <f>(Comuni[[#This Row],[Popolazione2011]]/Comuni[[#This Row],[TOT POP REGIONE ]])*100</f>
        <v>4.9424370827759356E-2</v>
      </c>
      <c r="H3251" t="str">
        <f>IF(Comuni[[#This Row],[Popolazione2011]]&gt;300000,"MAGGIORE","")</f>
        <v/>
      </c>
      <c r="I3251" t="str">
        <f>_xlfn.XLOOKUP(Comuni[[#This Row],[Regione]],Ripartizione_geografica[Regione],Ripartizione_geografica[Ripartizione geografica])</f>
        <v>Nord-est</v>
      </c>
      <c r="J3251">
        <f>_xlfn.XLOOKUP(Comuni[[#This Row],[Regione]],Ripartizione_geografica[Regione],Ripartizione_geografica[Codice Regione])</f>
        <v>5</v>
      </c>
      <c r="K3251">
        <f>_xlfn.XLOOKUP(Comuni[[#This Row],[Regione]],Table_0[Regione],Table_0[Totale])</f>
        <v>2821154</v>
      </c>
      <c r="L3251">
        <f>_xlfn.XLOOKUP(Comuni[[#This Row],[Regione]],Table_0[Regione],Table_0[Guariti])</f>
        <v>2790105</v>
      </c>
      <c r="M3251">
        <f>_xlfn.XLOOKUP(Comuni[[#This Row],[Regione]],Table_0[Regione],Table_0[Deceduti])</f>
        <v>17224</v>
      </c>
      <c r="N3251" s="1">
        <f>(Comuni[[#This Row],[Popolazione2011]]/Comuni[[#This Row],[Ammalati TOT]])*100</f>
        <v>8.5071570002913696E-2</v>
      </c>
      <c r="O3251">
        <f>_xlfn.XLOOKUP(Comuni[[#This Row],[Regione]],Table_0[Regione],Table_0[TOT AREA])</f>
        <v>6168603</v>
      </c>
      <c r="P3251" s="1">
        <f>(Comuni[[#This Row],[Popolazione2011]]/Comuni[[#This Row],[Ammalati AREA]])*100</f>
        <v>3.8906702214423584E-2</v>
      </c>
    </row>
    <row r="3252" spans="1:16" x14ac:dyDescent="0.3">
      <c r="A3252" t="s">
        <v>3279</v>
      </c>
      <c r="B3252" t="s">
        <v>8025</v>
      </c>
      <c r="C3252" t="s">
        <v>3177</v>
      </c>
      <c r="D3252">
        <v>111500</v>
      </c>
      <c r="E3252" s="1">
        <f>(Comuni[[#This Row],[Popolazione2011]]/SUM(D:D))*100</f>
        <v>0.18763792860247236</v>
      </c>
      <c r="F3252">
        <f t="shared" si="50"/>
        <v>4855904</v>
      </c>
      <c r="G3252" s="1">
        <f>(Comuni[[#This Row],[Popolazione2011]]/Comuni[[#This Row],[TOT POP REGIONE ]])*100</f>
        <v>2.2961738947063206</v>
      </c>
      <c r="H3252" t="str">
        <f>IF(Comuni[[#This Row],[Popolazione2011]]&gt;300000,"MAGGIORE","")</f>
        <v/>
      </c>
      <c r="I3252" t="str">
        <f>_xlfn.XLOOKUP(Comuni[[#This Row],[Regione]],Ripartizione_geografica[Regione],Ripartizione_geografica[Ripartizione geografica])</f>
        <v>Nord-est</v>
      </c>
      <c r="J3252">
        <f>_xlfn.XLOOKUP(Comuni[[#This Row],[Regione]],Ripartizione_geografica[Regione],Ripartizione_geografica[Codice Regione])</f>
        <v>5</v>
      </c>
      <c r="K3252">
        <f>_xlfn.XLOOKUP(Comuni[[#This Row],[Regione]],Table_0[Regione],Table_0[Totale])</f>
        <v>2821154</v>
      </c>
      <c r="L3252">
        <f>_xlfn.XLOOKUP(Comuni[[#This Row],[Regione]],Table_0[Regione],Table_0[Guariti])</f>
        <v>2790105</v>
      </c>
      <c r="M3252">
        <f>_xlfn.XLOOKUP(Comuni[[#This Row],[Regione]],Table_0[Regione],Table_0[Deceduti])</f>
        <v>17224</v>
      </c>
      <c r="N3252" s="1">
        <f>(Comuni[[#This Row],[Popolazione2011]]/Comuni[[#This Row],[Ammalati TOT]])*100</f>
        <v>3.9522833563853657</v>
      </c>
      <c r="O3252">
        <f>_xlfn.XLOOKUP(Comuni[[#This Row],[Regione]],Table_0[Regione],Table_0[TOT AREA])</f>
        <v>6168603</v>
      </c>
      <c r="P3252" s="1">
        <f>(Comuni[[#This Row],[Popolazione2011]]/Comuni[[#This Row],[Ammalati AREA]])*100</f>
        <v>1.8075405403784293</v>
      </c>
    </row>
    <row r="3253" spans="1:16" x14ac:dyDescent="0.3">
      <c r="A3253" t="s">
        <v>3280</v>
      </c>
      <c r="B3253" t="s">
        <v>8025</v>
      </c>
      <c r="C3253" t="s">
        <v>3177</v>
      </c>
      <c r="D3253">
        <v>1963</v>
      </c>
      <c r="E3253" s="1">
        <f>(Comuni[[#This Row],[Popolazione2011]]/SUM(D:D))*100</f>
        <v>3.3034372542300743E-3</v>
      </c>
      <c r="F3253">
        <f t="shared" si="50"/>
        <v>4855904</v>
      </c>
      <c r="G3253" s="1">
        <f>(Comuni[[#This Row],[Popolazione2011]]/Comuni[[#This Row],[TOT POP REGIONE ]])*100</f>
        <v>4.042501663953818E-2</v>
      </c>
      <c r="H3253" t="str">
        <f>IF(Comuni[[#This Row],[Popolazione2011]]&gt;300000,"MAGGIORE","")</f>
        <v/>
      </c>
      <c r="I3253" t="str">
        <f>_xlfn.XLOOKUP(Comuni[[#This Row],[Regione]],Ripartizione_geografica[Regione],Ripartizione_geografica[Ripartizione geografica])</f>
        <v>Nord-est</v>
      </c>
      <c r="J3253">
        <f>_xlfn.XLOOKUP(Comuni[[#This Row],[Regione]],Ripartizione_geografica[Regione],Ripartizione_geografica[Codice Regione])</f>
        <v>5</v>
      </c>
      <c r="K3253">
        <f>_xlfn.XLOOKUP(Comuni[[#This Row],[Regione]],Table_0[Regione],Table_0[Totale])</f>
        <v>2821154</v>
      </c>
      <c r="L3253">
        <f>_xlfn.XLOOKUP(Comuni[[#This Row],[Regione]],Table_0[Regione],Table_0[Guariti])</f>
        <v>2790105</v>
      </c>
      <c r="M3253">
        <f>_xlfn.XLOOKUP(Comuni[[#This Row],[Regione]],Table_0[Regione],Table_0[Deceduti])</f>
        <v>17224</v>
      </c>
      <c r="N3253" s="1">
        <f>(Comuni[[#This Row],[Popolazione2011]]/Comuni[[#This Row],[Ammalati TOT]])*100</f>
        <v>6.958145496488316E-2</v>
      </c>
      <c r="O3253">
        <f>_xlfn.XLOOKUP(Comuni[[#This Row],[Regione]],Table_0[Regione],Table_0[TOT AREA])</f>
        <v>6168603</v>
      </c>
      <c r="P3253" s="1">
        <f>(Comuni[[#This Row],[Popolazione2011]]/Comuni[[#This Row],[Ammalati AREA]])*100</f>
        <v>3.1822440186213961E-2</v>
      </c>
    </row>
    <row r="3254" spans="1:16" x14ac:dyDescent="0.3">
      <c r="A3254" t="s">
        <v>3281</v>
      </c>
      <c r="B3254" t="s">
        <v>8025</v>
      </c>
      <c r="C3254" t="s">
        <v>3177</v>
      </c>
      <c r="D3254">
        <v>6169</v>
      </c>
      <c r="E3254" s="1">
        <f>(Comuni[[#This Row],[Popolazione2011]]/SUM(D:D))*100</f>
        <v>1.0381510148418404E-2</v>
      </c>
      <c r="F3254">
        <f t="shared" si="50"/>
        <v>4855904</v>
      </c>
      <c r="G3254" s="1">
        <f>(Comuni[[#This Row],[Popolazione2011]]/Comuni[[#This Row],[TOT POP REGIONE ]])*100</f>
        <v>0.12704122651518648</v>
      </c>
      <c r="H3254" t="str">
        <f>IF(Comuni[[#This Row],[Popolazione2011]]&gt;300000,"MAGGIORE","")</f>
        <v/>
      </c>
      <c r="I3254" t="str">
        <f>_xlfn.XLOOKUP(Comuni[[#This Row],[Regione]],Ripartizione_geografica[Regione],Ripartizione_geografica[Ripartizione geografica])</f>
        <v>Nord-est</v>
      </c>
      <c r="J3254">
        <f>_xlfn.XLOOKUP(Comuni[[#This Row],[Regione]],Ripartizione_geografica[Regione],Ripartizione_geografica[Codice Regione])</f>
        <v>5</v>
      </c>
      <c r="K3254">
        <f>_xlfn.XLOOKUP(Comuni[[#This Row],[Regione]],Table_0[Regione],Table_0[Totale])</f>
        <v>2821154</v>
      </c>
      <c r="L3254">
        <f>_xlfn.XLOOKUP(Comuni[[#This Row],[Regione]],Table_0[Regione],Table_0[Guariti])</f>
        <v>2790105</v>
      </c>
      <c r="M3254">
        <f>_xlfn.XLOOKUP(Comuni[[#This Row],[Regione]],Table_0[Regione],Table_0[Deceduti])</f>
        <v>17224</v>
      </c>
      <c r="N3254" s="1">
        <f>(Comuni[[#This Row],[Popolazione2011]]/Comuni[[#This Row],[Ammalati TOT]])*100</f>
        <v>0.21866938139498945</v>
      </c>
      <c r="O3254">
        <f>_xlfn.XLOOKUP(Comuni[[#This Row],[Regione]],Table_0[Regione],Table_0[TOT AREA])</f>
        <v>6168603</v>
      </c>
      <c r="P3254" s="1">
        <f>(Comuni[[#This Row],[Popolazione2011]]/Comuni[[#This Row],[Ammalati AREA]])*100</f>
        <v>0.1000064358169913</v>
      </c>
    </row>
    <row r="3255" spans="1:16" x14ac:dyDescent="0.3">
      <c r="A3255" t="s">
        <v>3282</v>
      </c>
      <c r="B3255" t="s">
        <v>8025</v>
      </c>
      <c r="C3255" t="s">
        <v>3177</v>
      </c>
      <c r="D3255">
        <v>6642</v>
      </c>
      <c r="E3255" s="1">
        <f>(Comuni[[#This Row],[Popolazione2011]]/SUM(D:D))*100</f>
        <v>1.1177498850023511E-2</v>
      </c>
      <c r="F3255">
        <f t="shared" si="50"/>
        <v>4855904</v>
      </c>
      <c r="G3255" s="1">
        <f>(Comuni[[#This Row],[Popolazione2011]]/Comuni[[#This Row],[TOT POP REGIONE ]])*100</f>
        <v>0.13678194626582404</v>
      </c>
      <c r="H3255" t="str">
        <f>IF(Comuni[[#This Row],[Popolazione2011]]&gt;300000,"MAGGIORE","")</f>
        <v/>
      </c>
      <c r="I3255" t="str">
        <f>_xlfn.XLOOKUP(Comuni[[#This Row],[Regione]],Ripartizione_geografica[Regione],Ripartizione_geografica[Ripartizione geografica])</f>
        <v>Nord-est</v>
      </c>
      <c r="J3255">
        <f>_xlfn.XLOOKUP(Comuni[[#This Row],[Regione]],Ripartizione_geografica[Regione],Ripartizione_geografica[Codice Regione])</f>
        <v>5</v>
      </c>
      <c r="K3255">
        <f>_xlfn.XLOOKUP(Comuni[[#This Row],[Regione]],Table_0[Regione],Table_0[Totale])</f>
        <v>2821154</v>
      </c>
      <c r="L3255">
        <f>_xlfn.XLOOKUP(Comuni[[#This Row],[Regione]],Table_0[Regione],Table_0[Guariti])</f>
        <v>2790105</v>
      </c>
      <c r="M3255">
        <f>_xlfn.XLOOKUP(Comuni[[#This Row],[Regione]],Table_0[Regione],Table_0[Deceduti])</f>
        <v>17224</v>
      </c>
      <c r="N3255" s="1">
        <f>(Comuni[[#This Row],[Popolazione2011]]/Comuni[[#This Row],[Ammalati TOT]])*100</f>
        <v>0.2354355699830637</v>
      </c>
      <c r="O3255">
        <f>_xlfn.XLOOKUP(Comuni[[#This Row],[Regione]],Table_0[Regione],Table_0[TOT AREA])</f>
        <v>6168603</v>
      </c>
      <c r="P3255" s="1">
        <f>(Comuni[[#This Row],[Popolazione2011]]/Comuni[[#This Row],[Ammalati AREA]])*100</f>
        <v>0.1076742983784173</v>
      </c>
    </row>
    <row r="3256" spans="1:16" x14ac:dyDescent="0.3">
      <c r="A3256" t="s">
        <v>3283</v>
      </c>
      <c r="B3256" t="s">
        <v>8025</v>
      </c>
      <c r="C3256" t="s">
        <v>3177</v>
      </c>
      <c r="D3256">
        <v>1358</v>
      </c>
      <c r="E3256" s="1">
        <f>(Comuni[[#This Row],[Popolazione2011]]/SUM(D:D))*100</f>
        <v>2.2853121707816816E-3</v>
      </c>
      <c r="F3256">
        <f t="shared" si="50"/>
        <v>4855904</v>
      </c>
      <c r="G3256" s="1">
        <f>(Comuni[[#This Row],[Popolazione2011]]/Comuni[[#This Row],[TOT POP REGIONE ]])*100</f>
        <v>2.7965956493373838E-2</v>
      </c>
      <c r="H3256" t="str">
        <f>IF(Comuni[[#This Row],[Popolazione2011]]&gt;300000,"MAGGIORE","")</f>
        <v/>
      </c>
      <c r="I3256" t="str">
        <f>_xlfn.XLOOKUP(Comuni[[#This Row],[Regione]],Ripartizione_geografica[Regione],Ripartizione_geografica[Ripartizione geografica])</f>
        <v>Nord-est</v>
      </c>
      <c r="J3256">
        <f>_xlfn.XLOOKUP(Comuni[[#This Row],[Regione]],Ripartizione_geografica[Regione],Ripartizione_geografica[Codice Regione])</f>
        <v>5</v>
      </c>
      <c r="K3256">
        <f>_xlfn.XLOOKUP(Comuni[[#This Row],[Regione]],Table_0[Regione],Table_0[Totale])</f>
        <v>2821154</v>
      </c>
      <c r="L3256">
        <f>_xlfn.XLOOKUP(Comuni[[#This Row],[Regione]],Table_0[Regione],Table_0[Guariti])</f>
        <v>2790105</v>
      </c>
      <c r="M3256">
        <f>_xlfn.XLOOKUP(Comuni[[#This Row],[Regione]],Table_0[Regione],Table_0[Deceduti])</f>
        <v>17224</v>
      </c>
      <c r="N3256" s="1">
        <f>(Comuni[[#This Row],[Popolazione2011]]/Comuni[[#This Row],[Ammalati TOT]])*100</f>
        <v>4.8136330026648667E-2</v>
      </c>
      <c r="O3256">
        <f>_xlfn.XLOOKUP(Comuni[[#This Row],[Regione]],Table_0[Regione],Table_0[TOT AREA])</f>
        <v>6168603</v>
      </c>
      <c r="P3256" s="1">
        <f>(Comuni[[#This Row],[Popolazione2011]]/Comuni[[#This Row],[Ammalati AREA]])*100</f>
        <v>2.2014709002994681E-2</v>
      </c>
    </row>
    <row r="3257" spans="1:16" x14ac:dyDescent="0.3">
      <c r="A3257" t="s">
        <v>3284</v>
      </c>
      <c r="B3257" t="s">
        <v>8025</v>
      </c>
      <c r="C3257" t="s">
        <v>3177</v>
      </c>
      <c r="D3257">
        <v>796</v>
      </c>
      <c r="E3257" s="1">
        <f>(Comuni[[#This Row],[Popolazione2011]]/SUM(D:D))*100</f>
        <v>1.3395496965701167E-3</v>
      </c>
      <c r="F3257">
        <f t="shared" si="50"/>
        <v>4855904</v>
      </c>
      <c r="G3257" s="1">
        <f>(Comuni[[#This Row],[Popolazione2011]]/Comuni[[#This Row],[TOT POP REGIONE ]])*100</f>
        <v>1.639241632454019E-2</v>
      </c>
      <c r="H3257" t="str">
        <f>IF(Comuni[[#This Row],[Popolazione2011]]&gt;300000,"MAGGIORE","")</f>
        <v/>
      </c>
      <c r="I3257" t="str">
        <f>_xlfn.XLOOKUP(Comuni[[#This Row],[Regione]],Ripartizione_geografica[Regione],Ripartizione_geografica[Ripartizione geografica])</f>
        <v>Nord-est</v>
      </c>
      <c r="J3257">
        <f>_xlfn.XLOOKUP(Comuni[[#This Row],[Regione]],Ripartizione_geografica[Regione],Ripartizione_geografica[Codice Regione])</f>
        <v>5</v>
      </c>
      <c r="K3257">
        <f>_xlfn.XLOOKUP(Comuni[[#This Row],[Regione]],Table_0[Regione],Table_0[Totale])</f>
        <v>2821154</v>
      </c>
      <c r="L3257">
        <f>_xlfn.XLOOKUP(Comuni[[#This Row],[Regione]],Table_0[Regione],Table_0[Guariti])</f>
        <v>2790105</v>
      </c>
      <c r="M3257">
        <f>_xlfn.XLOOKUP(Comuni[[#This Row],[Regione]],Table_0[Regione],Table_0[Deceduti])</f>
        <v>17224</v>
      </c>
      <c r="N3257" s="1">
        <f>(Comuni[[#This Row],[Popolazione2011]]/Comuni[[#This Row],[Ammalati TOT]])*100</f>
        <v>2.8215404050966376E-2</v>
      </c>
      <c r="O3257">
        <f>_xlfn.XLOOKUP(Comuni[[#This Row],[Regione]],Table_0[Regione],Table_0[TOT AREA])</f>
        <v>6168603</v>
      </c>
      <c r="P3257" s="1">
        <f>(Comuni[[#This Row],[Popolazione2011]]/Comuni[[#This Row],[Ammalati AREA]])*100</f>
        <v>1.2904056234450491E-2</v>
      </c>
    </row>
    <row r="3258" spans="1:16" x14ac:dyDescent="0.3">
      <c r="A3258" t="s">
        <v>3285</v>
      </c>
      <c r="B3258" t="s">
        <v>8025</v>
      </c>
      <c r="C3258" t="s">
        <v>3177</v>
      </c>
      <c r="D3258">
        <v>6690</v>
      </c>
      <c r="E3258" s="1">
        <f>(Comuni[[#This Row],[Popolazione2011]]/SUM(D:D))*100</f>
        <v>1.1258275716148344E-2</v>
      </c>
      <c r="F3258">
        <f t="shared" si="50"/>
        <v>4855904</v>
      </c>
      <c r="G3258" s="1">
        <f>(Comuni[[#This Row],[Popolazione2011]]/Comuni[[#This Row],[TOT POP REGIONE ]])*100</f>
        <v>0.13777043368237921</v>
      </c>
      <c r="H3258" t="str">
        <f>IF(Comuni[[#This Row],[Popolazione2011]]&gt;300000,"MAGGIORE","")</f>
        <v/>
      </c>
      <c r="I3258" t="str">
        <f>_xlfn.XLOOKUP(Comuni[[#This Row],[Regione]],Ripartizione_geografica[Regione],Ripartizione_geografica[Ripartizione geografica])</f>
        <v>Nord-est</v>
      </c>
      <c r="J3258">
        <f>_xlfn.XLOOKUP(Comuni[[#This Row],[Regione]],Ripartizione_geografica[Regione],Ripartizione_geografica[Codice Regione])</f>
        <v>5</v>
      </c>
      <c r="K3258">
        <f>_xlfn.XLOOKUP(Comuni[[#This Row],[Regione]],Table_0[Regione],Table_0[Totale])</f>
        <v>2821154</v>
      </c>
      <c r="L3258">
        <f>_xlfn.XLOOKUP(Comuni[[#This Row],[Regione]],Table_0[Regione],Table_0[Guariti])</f>
        <v>2790105</v>
      </c>
      <c r="M3258">
        <f>_xlfn.XLOOKUP(Comuni[[#This Row],[Regione]],Table_0[Regione],Table_0[Deceduti])</f>
        <v>17224</v>
      </c>
      <c r="N3258" s="1">
        <f>(Comuni[[#This Row],[Popolazione2011]]/Comuni[[#This Row],[Ammalati TOT]])*100</f>
        <v>0.23713700138312194</v>
      </c>
      <c r="O3258">
        <f>_xlfn.XLOOKUP(Comuni[[#This Row],[Regione]],Table_0[Regione],Table_0[TOT AREA])</f>
        <v>6168603</v>
      </c>
      <c r="P3258" s="1">
        <f>(Comuni[[#This Row],[Popolazione2011]]/Comuni[[#This Row],[Ammalati AREA]])*100</f>
        <v>0.10845243242270576</v>
      </c>
    </row>
    <row r="3259" spans="1:16" x14ac:dyDescent="0.3">
      <c r="A3259" t="s">
        <v>3286</v>
      </c>
      <c r="B3259" t="s">
        <v>8025</v>
      </c>
      <c r="C3259" t="s">
        <v>3177</v>
      </c>
      <c r="D3259">
        <v>3047</v>
      </c>
      <c r="E3259" s="1">
        <f>(Comuni[[#This Row],[Popolazione2011]]/SUM(D:D))*100</f>
        <v>5.1276481475491771E-3</v>
      </c>
      <c r="F3259">
        <f t="shared" si="50"/>
        <v>4855904</v>
      </c>
      <c r="G3259" s="1">
        <f>(Comuni[[#This Row],[Popolazione2011]]/Comuni[[#This Row],[TOT POP REGIONE ]])*100</f>
        <v>6.2748357463409496E-2</v>
      </c>
      <c r="H3259" t="str">
        <f>IF(Comuni[[#This Row],[Popolazione2011]]&gt;300000,"MAGGIORE","")</f>
        <v/>
      </c>
      <c r="I3259" t="str">
        <f>_xlfn.XLOOKUP(Comuni[[#This Row],[Regione]],Ripartizione_geografica[Regione],Ripartizione_geografica[Ripartizione geografica])</f>
        <v>Nord-est</v>
      </c>
      <c r="J3259">
        <f>_xlfn.XLOOKUP(Comuni[[#This Row],[Regione]],Ripartizione_geografica[Regione],Ripartizione_geografica[Codice Regione])</f>
        <v>5</v>
      </c>
      <c r="K3259">
        <f>_xlfn.XLOOKUP(Comuni[[#This Row],[Regione]],Table_0[Regione],Table_0[Totale])</f>
        <v>2821154</v>
      </c>
      <c r="L3259">
        <f>_xlfn.XLOOKUP(Comuni[[#This Row],[Regione]],Table_0[Regione],Table_0[Guariti])</f>
        <v>2790105</v>
      </c>
      <c r="M3259">
        <f>_xlfn.XLOOKUP(Comuni[[#This Row],[Regione]],Table_0[Regione],Table_0[Deceduti])</f>
        <v>17224</v>
      </c>
      <c r="N3259" s="1">
        <f>(Comuni[[#This Row],[Popolazione2011]]/Comuni[[#This Row],[Ammalati TOT]])*100</f>
        <v>0.10800544741619918</v>
      </c>
      <c r="O3259">
        <f>_xlfn.XLOOKUP(Comuni[[#This Row],[Regione]],Table_0[Regione],Table_0[TOT AREA])</f>
        <v>6168603</v>
      </c>
      <c r="P3259" s="1">
        <f>(Comuni[[#This Row],[Popolazione2011]]/Comuni[[#This Row],[Ammalati AREA]])*100</f>
        <v>4.9395300686395284E-2</v>
      </c>
    </row>
    <row r="3260" spans="1:16" x14ac:dyDescent="0.3">
      <c r="A3260" t="s">
        <v>3287</v>
      </c>
      <c r="B3260" t="s">
        <v>8025</v>
      </c>
      <c r="C3260" t="s">
        <v>3177</v>
      </c>
      <c r="D3260">
        <v>6352</v>
      </c>
      <c r="E3260" s="1">
        <f>(Comuni[[#This Row],[Popolazione2011]]/SUM(D:D))*100</f>
        <v>1.0689471950519322E-2</v>
      </c>
      <c r="F3260">
        <f t="shared" si="50"/>
        <v>4855904</v>
      </c>
      <c r="G3260" s="1">
        <f>(Comuni[[#This Row],[Popolazione2011]]/Comuni[[#This Row],[TOT POP REGIONE ]])*100</f>
        <v>0.1308098347908031</v>
      </c>
      <c r="H3260" t="str">
        <f>IF(Comuni[[#This Row],[Popolazione2011]]&gt;300000,"MAGGIORE","")</f>
        <v/>
      </c>
      <c r="I3260" t="str">
        <f>_xlfn.XLOOKUP(Comuni[[#This Row],[Regione]],Ripartizione_geografica[Regione],Ripartizione_geografica[Ripartizione geografica])</f>
        <v>Nord-est</v>
      </c>
      <c r="J3260">
        <f>_xlfn.XLOOKUP(Comuni[[#This Row],[Regione]],Ripartizione_geografica[Regione],Ripartizione_geografica[Codice Regione])</f>
        <v>5</v>
      </c>
      <c r="K3260">
        <f>_xlfn.XLOOKUP(Comuni[[#This Row],[Regione]],Table_0[Regione],Table_0[Totale])</f>
        <v>2821154</v>
      </c>
      <c r="L3260">
        <f>_xlfn.XLOOKUP(Comuni[[#This Row],[Regione]],Table_0[Regione],Table_0[Guariti])</f>
        <v>2790105</v>
      </c>
      <c r="M3260">
        <f>_xlfn.XLOOKUP(Comuni[[#This Row],[Regione]],Table_0[Regione],Table_0[Deceduti])</f>
        <v>17224</v>
      </c>
      <c r="N3260" s="1">
        <f>(Comuni[[#This Row],[Popolazione2011]]/Comuni[[#This Row],[Ammalati TOT]])*100</f>
        <v>0.22515608860771158</v>
      </c>
      <c r="O3260">
        <f>_xlfn.XLOOKUP(Comuni[[#This Row],[Regione]],Table_0[Regione],Table_0[TOT AREA])</f>
        <v>6168603</v>
      </c>
      <c r="P3260" s="1">
        <f>(Comuni[[#This Row],[Popolazione2011]]/Comuni[[#This Row],[Ammalati AREA]])*100</f>
        <v>0.10297307186084111</v>
      </c>
    </row>
    <row r="3261" spans="1:16" x14ac:dyDescent="0.3">
      <c r="A3261" t="s">
        <v>3288</v>
      </c>
      <c r="B3261" t="s">
        <v>8025</v>
      </c>
      <c r="C3261" t="s">
        <v>3177</v>
      </c>
      <c r="D3261">
        <v>5385</v>
      </c>
      <c r="E3261" s="1">
        <f>(Comuni[[#This Row],[Popolazione2011]]/SUM(D:D))*100</f>
        <v>9.0621546683794952E-3</v>
      </c>
      <c r="F3261">
        <f t="shared" si="50"/>
        <v>4855904</v>
      </c>
      <c r="G3261" s="1">
        <f>(Comuni[[#This Row],[Popolazione2011]]/Comuni[[#This Row],[TOT POP REGIONE ]])*100</f>
        <v>0.11089593204478507</v>
      </c>
      <c r="H3261" t="str">
        <f>IF(Comuni[[#This Row],[Popolazione2011]]&gt;300000,"MAGGIORE","")</f>
        <v/>
      </c>
      <c r="I3261" t="str">
        <f>_xlfn.XLOOKUP(Comuni[[#This Row],[Regione]],Ripartizione_geografica[Regione],Ripartizione_geografica[Ripartizione geografica])</f>
        <v>Nord-est</v>
      </c>
      <c r="J3261">
        <f>_xlfn.XLOOKUP(Comuni[[#This Row],[Regione]],Ripartizione_geografica[Regione],Ripartizione_geografica[Codice Regione])</f>
        <v>5</v>
      </c>
      <c r="K3261">
        <f>_xlfn.XLOOKUP(Comuni[[#This Row],[Regione]],Table_0[Regione],Table_0[Totale])</f>
        <v>2821154</v>
      </c>
      <c r="L3261">
        <f>_xlfn.XLOOKUP(Comuni[[#This Row],[Regione]],Table_0[Regione],Table_0[Guariti])</f>
        <v>2790105</v>
      </c>
      <c r="M3261">
        <f>_xlfn.XLOOKUP(Comuni[[#This Row],[Regione]],Table_0[Regione],Table_0[Deceduti])</f>
        <v>17224</v>
      </c>
      <c r="N3261" s="1">
        <f>(Comuni[[#This Row],[Popolazione2011]]/Comuni[[#This Row],[Ammalati TOT]])*100</f>
        <v>0.1908793351940376</v>
      </c>
      <c r="O3261">
        <f>_xlfn.XLOOKUP(Comuni[[#This Row],[Regione]],Table_0[Regione],Table_0[TOT AREA])</f>
        <v>6168603</v>
      </c>
      <c r="P3261" s="1">
        <f>(Comuni[[#This Row],[Popolazione2011]]/Comuni[[#This Row],[Ammalati AREA]])*100</f>
        <v>8.7296913093612927E-2</v>
      </c>
    </row>
    <row r="3262" spans="1:16" x14ac:dyDescent="0.3">
      <c r="A3262" t="s">
        <v>3289</v>
      </c>
      <c r="B3262" t="s">
        <v>8025</v>
      </c>
      <c r="C3262" t="s">
        <v>3177</v>
      </c>
      <c r="D3262">
        <v>6113</v>
      </c>
      <c r="E3262" s="1">
        <f>(Comuni[[#This Row],[Popolazione2011]]/SUM(D:D))*100</f>
        <v>1.0287270471272768E-2</v>
      </c>
      <c r="F3262">
        <f t="shared" si="50"/>
        <v>4855904</v>
      </c>
      <c r="G3262" s="1">
        <f>(Comuni[[#This Row],[Popolazione2011]]/Comuni[[#This Row],[TOT POP REGIONE ]])*100</f>
        <v>0.12588799119587207</v>
      </c>
      <c r="H3262" t="str">
        <f>IF(Comuni[[#This Row],[Popolazione2011]]&gt;300000,"MAGGIORE","")</f>
        <v/>
      </c>
      <c r="I3262" t="str">
        <f>_xlfn.XLOOKUP(Comuni[[#This Row],[Regione]],Ripartizione_geografica[Regione],Ripartizione_geografica[Ripartizione geografica])</f>
        <v>Nord-est</v>
      </c>
      <c r="J3262">
        <f>_xlfn.XLOOKUP(Comuni[[#This Row],[Regione]],Ripartizione_geografica[Regione],Ripartizione_geografica[Codice Regione])</f>
        <v>5</v>
      </c>
      <c r="K3262">
        <f>_xlfn.XLOOKUP(Comuni[[#This Row],[Regione]],Table_0[Regione],Table_0[Totale])</f>
        <v>2821154</v>
      </c>
      <c r="L3262">
        <f>_xlfn.XLOOKUP(Comuni[[#This Row],[Regione]],Table_0[Regione],Table_0[Guariti])</f>
        <v>2790105</v>
      </c>
      <c r="M3262">
        <f>_xlfn.XLOOKUP(Comuni[[#This Row],[Regione]],Table_0[Regione],Table_0[Deceduti])</f>
        <v>17224</v>
      </c>
      <c r="N3262" s="1">
        <f>(Comuni[[#This Row],[Popolazione2011]]/Comuni[[#This Row],[Ammalati TOT]])*100</f>
        <v>0.21668437809492144</v>
      </c>
      <c r="O3262">
        <f>_xlfn.XLOOKUP(Comuni[[#This Row],[Regione]],Table_0[Regione],Table_0[TOT AREA])</f>
        <v>6168603</v>
      </c>
      <c r="P3262" s="1">
        <f>(Comuni[[#This Row],[Popolazione2011]]/Comuni[[#This Row],[Ammalati AREA]])*100</f>
        <v>9.9098612765321434E-2</v>
      </c>
    </row>
    <row r="3263" spans="1:16" x14ac:dyDescent="0.3">
      <c r="A3263" t="s">
        <v>3290</v>
      </c>
      <c r="B3263" t="s">
        <v>8025</v>
      </c>
      <c r="C3263" t="s">
        <v>3177</v>
      </c>
      <c r="D3263">
        <v>4946</v>
      </c>
      <c r="E3263" s="1">
        <f>(Comuni[[#This Row],[Popolazione2011]]/SUM(D:D))*100</f>
        <v>8.3233829136128111E-3</v>
      </c>
      <c r="F3263">
        <f t="shared" si="50"/>
        <v>4855904</v>
      </c>
      <c r="G3263" s="1">
        <f>(Comuni[[#This Row],[Popolazione2011]]/Comuni[[#This Row],[TOT POP REGIONE ]])*100</f>
        <v>0.10185539088087409</v>
      </c>
      <c r="H3263" t="str">
        <f>IF(Comuni[[#This Row],[Popolazione2011]]&gt;300000,"MAGGIORE","")</f>
        <v/>
      </c>
      <c r="I3263" t="str">
        <f>_xlfn.XLOOKUP(Comuni[[#This Row],[Regione]],Ripartizione_geografica[Regione],Ripartizione_geografica[Ripartizione geografica])</f>
        <v>Nord-est</v>
      </c>
      <c r="J3263">
        <f>_xlfn.XLOOKUP(Comuni[[#This Row],[Regione]],Ripartizione_geografica[Regione],Ripartizione_geografica[Codice Regione])</f>
        <v>5</v>
      </c>
      <c r="K3263">
        <f>_xlfn.XLOOKUP(Comuni[[#This Row],[Regione]],Table_0[Regione],Table_0[Totale])</f>
        <v>2821154</v>
      </c>
      <c r="L3263">
        <f>_xlfn.XLOOKUP(Comuni[[#This Row],[Regione]],Table_0[Regione],Table_0[Guariti])</f>
        <v>2790105</v>
      </c>
      <c r="M3263">
        <f>_xlfn.XLOOKUP(Comuni[[#This Row],[Regione]],Table_0[Regione],Table_0[Deceduti])</f>
        <v>17224</v>
      </c>
      <c r="N3263" s="1">
        <f>(Comuni[[#This Row],[Popolazione2011]]/Comuni[[#This Row],[Ammalati TOT]])*100</f>
        <v>0.17531832718100465</v>
      </c>
      <c r="O3263">
        <f>_xlfn.XLOOKUP(Comuni[[#This Row],[Regione]],Table_0[Regione],Table_0[TOT AREA])</f>
        <v>6168603</v>
      </c>
      <c r="P3263" s="1">
        <f>(Comuni[[#This Row],[Popolazione2011]]/Comuni[[#This Row],[Ammalati AREA]])*100</f>
        <v>8.0180228813557949E-2</v>
      </c>
    </row>
    <row r="3264" spans="1:16" x14ac:dyDescent="0.3">
      <c r="A3264" t="s">
        <v>3291</v>
      </c>
      <c r="B3264" t="s">
        <v>8025</v>
      </c>
      <c r="C3264" t="s">
        <v>3292</v>
      </c>
      <c r="D3264">
        <v>4249</v>
      </c>
      <c r="E3264" s="1">
        <f>(Comuni[[#This Row],[Popolazione2011]]/SUM(D:D))*100</f>
        <v>7.1504355034251576E-3</v>
      </c>
      <c r="F3264">
        <f t="shared" si="50"/>
        <v>4855904</v>
      </c>
      <c r="G3264" s="1">
        <f>(Comuni[[#This Row],[Popolazione2011]]/Comuni[[#This Row],[TOT POP REGIONE ]])*100</f>
        <v>8.7501729852978966E-2</v>
      </c>
      <c r="H3264" t="str">
        <f>IF(Comuni[[#This Row],[Popolazione2011]]&gt;300000,"MAGGIORE","")</f>
        <v/>
      </c>
      <c r="I3264" t="str">
        <f>_xlfn.XLOOKUP(Comuni[[#This Row],[Regione]],Ripartizione_geografica[Regione],Ripartizione_geografica[Ripartizione geografica])</f>
        <v>Nord-est</v>
      </c>
      <c r="J3264">
        <f>_xlfn.XLOOKUP(Comuni[[#This Row],[Regione]],Ripartizione_geografica[Regione],Ripartizione_geografica[Codice Regione])</f>
        <v>5</v>
      </c>
      <c r="K3264">
        <f>_xlfn.XLOOKUP(Comuni[[#This Row],[Regione]],Table_0[Regione],Table_0[Totale])</f>
        <v>2821154</v>
      </c>
      <c r="L3264">
        <f>_xlfn.XLOOKUP(Comuni[[#This Row],[Regione]],Table_0[Regione],Table_0[Guariti])</f>
        <v>2790105</v>
      </c>
      <c r="M3264">
        <f>_xlfn.XLOOKUP(Comuni[[#This Row],[Regione]],Table_0[Regione],Table_0[Deceduti])</f>
        <v>17224</v>
      </c>
      <c r="N3264" s="1">
        <f>(Comuni[[#This Row],[Popolazione2011]]/Comuni[[#This Row],[Ammalati TOT]])*100</f>
        <v>0.15061212539265847</v>
      </c>
      <c r="O3264">
        <f>_xlfn.XLOOKUP(Comuni[[#This Row],[Regione]],Table_0[Regione],Table_0[TOT AREA])</f>
        <v>6168603</v>
      </c>
      <c r="P3264" s="1">
        <f>(Comuni[[#This Row],[Popolazione2011]]/Comuni[[#This Row],[Ammalati AREA]])*100</f>
        <v>6.8881074045452434E-2</v>
      </c>
    </row>
    <row r="3265" spans="1:16" x14ac:dyDescent="0.3">
      <c r="A3265" t="s">
        <v>3293</v>
      </c>
      <c r="B3265" t="s">
        <v>8025</v>
      </c>
      <c r="C3265" t="s">
        <v>3292</v>
      </c>
      <c r="D3265">
        <v>2926</v>
      </c>
      <c r="E3265" s="1">
        <f>(Comuni[[#This Row],[Popolazione2011]]/SUM(D:D))*100</f>
        <v>4.924023130859499E-3</v>
      </c>
      <c r="F3265">
        <f t="shared" si="50"/>
        <v>4855904</v>
      </c>
      <c r="G3265" s="1">
        <f>(Comuni[[#This Row],[Popolazione2011]]/Comuni[[#This Row],[TOT POP REGIONE ]])*100</f>
        <v>6.0256545434176627E-2</v>
      </c>
      <c r="H3265" t="str">
        <f>IF(Comuni[[#This Row],[Popolazione2011]]&gt;300000,"MAGGIORE","")</f>
        <v/>
      </c>
      <c r="I3265" t="str">
        <f>_xlfn.XLOOKUP(Comuni[[#This Row],[Regione]],Ripartizione_geografica[Regione],Ripartizione_geografica[Ripartizione geografica])</f>
        <v>Nord-est</v>
      </c>
      <c r="J3265">
        <f>_xlfn.XLOOKUP(Comuni[[#This Row],[Regione]],Ripartizione_geografica[Regione],Ripartizione_geografica[Codice Regione])</f>
        <v>5</v>
      </c>
      <c r="K3265">
        <f>_xlfn.XLOOKUP(Comuni[[#This Row],[Regione]],Table_0[Regione],Table_0[Totale])</f>
        <v>2821154</v>
      </c>
      <c r="L3265">
        <f>_xlfn.XLOOKUP(Comuni[[#This Row],[Regione]],Table_0[Regione],Table_0[Guariti])</f>
        <v>2790105</v>
      </c>
      <c r="M3265">
        <f>_xlfn.XLOOKUP(Comuni[[#This Row],[Regione]],Table_0[Regione],Table_0[Deceduti])</f>
        <v>17224</v>
      </c>
      <c r="N3265" s="1">
        <f>(Comuni[[#This Row],[Popolazione2011]]/Comuni[[#This Row],[Ammalati TOT]])*100</f>
        <v>0.10371642242855228</v>
      </c>
      <c r="O3265">
        <f>_xlfn.XLOOKUP(Comuni[[#This Row],[Regione]],Table_0[Regione],Table_0[TOT AREA])</f>
        <v>6168603</v>
      </c>
      <c r="P3265" s="1">
        <f>(Comuni[[#This Row],[Popolazione2011]]/Comuni[[#This Row],[Ammalati AREA]])*100</f>
        <v>4.7433754449751425E-2</v>
      </c>
    </row>
    <row r="3266" spans="1:16" x14ac:dyDescent="0.3">
      <c r="A3266" t="s">
        <v>3294</v>
      </c>
      <c r="B3266" t="s">
        <v>8025</v>
      </c>
      <c r="C3266" t="s">
        <v>3292</v>
      </c>
      <c r="D3266">
        <v>1331</v>
      </c>
      <c r="E3266" s="1">
        <f>(Comuni[[#This Row],[Popolazione2011]]/SUM(D:D))*100</f>
        <v>2.2398751835864643E-3</v>
      </c>
      <c r="F3266">
        <f t="shared" ref="F3266:F3329" si="51">SUMIFS(D:D,B:B,B3266)</f>
        <v>4855904</v>
      </c>
      <c r="G3266" s="1">
        <f>(Comuni[[#This Row],[Popolazione2011]]/Comuni[[#This Row],[TOT POP REGIONE ]])*100</f>
        <v>2.740993232156155E-2</v>
      </c>
      <c r="H3266" t="str">
        <f>IF(Comuni[[#This Row],[Popolazione2011]]&gt;300000,"MAGGIORE","")</f>
        <v/>
      </c>
      <c r="I3266" t="str">
        <f>_xlfn.XLOOKUP(Comuni[[#This Row],[Regione]],Ripartizione_geografica[Regione],Ripartizione_geografica[Ripartizione geografica])</f>
        <v>Nord-est</v>
      </c>
      <c r="J3266">
        <f>_xlfn.XLOOKUP(Comuni[[#This Row],[Regione]],Ripartizione_geografica[Regione],Ripartizione_geografica[Codice Regione])</f>
        <v>5</v>
      </c>
      <c r="K3266">
        <f>_xlfn.XLOOKUP(Comuni[[#This Row],[Regione]],Table_0[Regione],Table_0[Totale])</f>
        <v>2821154</v>
      </c>
      <c r="L3266">
        <f>_xlfn.XLOOKUP(Comuni[[#This Row],[Regione]],Table_0[Regione],Table_0[Guariti])</f>
        <v>2790105</v>
      </c>
      <c r="M3266">
        <f>_xlfn.XLOOKUP(Comuni[[#This Row],[Regione]],Table_0[Regione],Table_0[Deceduti])</f>
        <v>17224</v>
      </c>
      <c r="N3266" s="1">
        <f>(Comuni[[#This Row],[Popolazione2011]]/Comuni[[#This Row],[Ammalati TOT]])*100</f>
        <v>4.717927486411589E-2</v>
      </c>
      <c r="O3266">
        <f>_xlfn.XLOOKUP(Comuni[[#This Row],[Regione]],Table_0[Regione],Table_0[TOT AREA])</f>
        <v>6168603</v>
      </c>
      <c r="P3266" s="1">
        <f>(Comuni[[#This Row],[Popolazione2011]]/Comuni[[#This Row],[Ammalati AREA]])*100</f>
        <v>2.1577008603082416E-2</v>
      </c>
    </row>
    <row r="3267" spans="1:16" x14ac:dyDescent="0.3">
      <c r="A3267" t="s">
        <v>3295</v>
      </c>
      <c r="B3267" t="s">
        <v>8025</v>
      </c>
      <c r="C3267" t="s">
        <v>3292</v>
      </c>
      <c r="D3267">
        <v>2465</v>
      </c>
      <c r="E3267" s="1">
        <f>(Comuni[[#This Row],[Popolazione2011]]/SUM(D:D))*100</f>
        <v>4.1482286457855998E-3</v>
      </c>
      <c r="F3267">
        <f t="shared" si="51"/>
        <v>4855904</v>
      </c>
      <c r="G3267" s="1">
        <f>(Comuni[[#This Row],[Popolazione2011]]/Comuni[[#This Row],[TOT POP REGIONE ]])*100</f>
        <v>5.0762947537677842E-2</v>
      </c>
      <c r="H3267" t="str">
        <f>IF(Comuni[[#This Row],[Popolazione2011]]&gt;300000,"MAGGIORE","")</f>
        <v/>
      </c>
      <c r="I3267" t="str">
        <f>_xlfn.XLOOKUP(Comuni[[#This Row],[Regione]],Ripartizione_geografica[Regione],Ripartizione_geografica[Ripartizione geografica])</f>
        <v>Nord-est</v>
      </c>
      <c r="J3267">
        <f>_xlfn.XLOOKUP(Comuni[[#This Row],[Regione]],Ripartizione_geografica[Regione],Ripartizione_geografica[Codice Regione])</f>
        <v>5</v>
      </c>
      <c r="K3267">
        <f>_xlfn.XLOOKUP(Comuni[[#This Row],[Regione]],Table_0[Regione],Table_0[Totale])</f>
        <v>2821154</v>
      </c>
      <c r="L3267">
        <f>_xlfn.XLOOKUP(Comuni[[#This Row],[Regione]],Table_0[Regione],Table_0[Guariti])</f>
        <v>2790105</v>
      </c>
      <c r="M3267">
        <f>_xlfn.XLOOKUP(Comuni[[#This Row],[Regione]],Table_0[Regione],Table_0[Deceduti])</f>
        <v>17224</v>
      </c>
      <c r="N3267" s="1">
        <f>(Comuni[[#This Row],[Popolazione2011]]/Comuni[[#This Row],[Ammalati TOT]])*100</f>
        <v>8.737559169049261E-2</v>
      </c>
      <c r="O3267">
        <f>_xlfn.XLOOKUP(Comuni[[#This Row],[Regione]],Table_0[Regione],Table_0[TOT AREA])</f>
        <v>6168603</v>
      </c>
      <c r="P3267" s="1">
        <f>(Comuni[[#This Row],[Popolazione2011]]/Comuni[[#This Row],[Ammalati AREA]])*100</f>
        <v>3.9960425399397564E-2</v>
      </c>
    </row>
    <row r="3268" spans="1:16" x14ac:dyDescent="0.3">
      <c r="A3268" t="s">
        <v>3296</v>
      </c>
      <c r="B3268" t="s">
        <v>8025</v>
      </c>
      <c r="C3268" t="s">
        <v>3292</v>
      </c>
      <c r="D3268">
        <v>3453</v>
      </c>
      <c r="E3268" s="1">
        <f>(Comuni[[#This Row],[Popolazione2011]]/SUM(D:D))*100</f>
        <v>5.8108858068550411E-3</v>
      </c>
      <c r="F3268">
        <f t="shared" si="51"/>
        <v>4855904</v>
      </c>
      <c r="G3268" s="1">
        <f>(Comuni[[#This Row],[Popolazione2011]]/Comuni[[#This Row],[TOT POP REGIONE ]])*100</f>
        <v>7.1109313528438786E-2</v>
      </c>
      <c r="H3268" t="str">
        <f>IF(Comuni[[#This Row],[Popolazione2011]]&gt;300000,"MAGGIORE","")</f>
        <v/>
      </c>
      <c r="I3268" t="str">
        <f>_xlfn.XLOOKUP(Comuni[[#This Row],[Regione]],Ripartizione_geografica[Regione],Ripartizione_geografica[Ripartizione geografica])</f>
        <v>Nord-est</v>
      </c>
      <c r="J3268">
        <f>_xlfn.XLOOKUP(Comuni[[#This Row],[Regione]],Ripartizione_geografica[Regione],Ripartizione_geografica[Codice Regione])</f>
        <v>5</v>
      </c>
      <c r="K3268">
        <f>_xlfn.XLOOKUP(Comuni[[#This Row],[Regione]],Table_0[Regione],Table_0[Totale])</f>
        <v>2821154</v>
      </c>
      <c r="L3268">
        <f>_xlfn.XLOOKUP(Comuni[[#This Row],[Regione]],Table_0[Regione],Table_0[Guariti])</f>
        <v>2790105</v>
      </c>
      <c r="M3268">
        <f>_xlfn.XLOOKUP(Comuni[[#This Row],[Regione]],Table_0[Regione],Table_0[Deceduti])</f>
        <v>17224</v>
      </c>
      <c r="N3268" s="1">
        <f>(Comuni[[#This Row],[Popolazione2011]]/Comuni[[#This Row],[Ammalati TOT]])*100</f>
        <v>0.12239672134169209</v>
      </c>
      <c r="O3268">
        <f>_xlfn.XLOOKUP(Comuni[[#This Row],[Regione]],Table_0[Regione],Table_0[TOT AREA])</f>
        <v>6168603</v>
      </c>
      <c r="P3268" s="1">
        <f>(Comuni[[#This Row],[Popolazione2011]]/Comuni[[#This Row],[Ammalati AREA]])*100</f>
        <v>5.5977017811001936E-2</v>
      </c>
    </row>
    <row r="3269" spans="1:16" x14ac:dyDescent="0.3">
      <c r="A3269" t="s">
        <v>3297</v>
      </c>
      <c r="B3269" t="s">
        <v>8025</v>
      </c>
      <c r="C3269" t="s">
        <v>3292</v>
      </c>
      <c r="D3269">
        <v>35591</v>
      </c>
      <c r="E3269" s="1">
        <f>(Comuni[[#This Row],[Popolazione2011]]/SUM(D:D))*100</f>
        <v>5.9894363380184702E-2</v>
      </c>
      <c r="F3269">
        <f t="shared" si="51"/>
        <v>4855904</v>
      </c>
      <c r="G3269" s="1">
        <f>(Comuni[[#This Row],[Popolazione2011]]/Comuni[[#This Row],[TOT POP REGIONE ]])*100</f>
        <v>0.73294282588782644</v>
      </c>
      <c r="H3269" t="str">
        <f>IF(Comuni[[#This Row],[Popolazione2011]]&gt;300000,"MAGGIORE","")</f>
        <v/>
      </c>
      <c r="I3269" t="str">
        <f>_xlfn.XLOOKUP(Comuni[[#This Row],[Regione]],Ripartizione_geografica[Regione],Ripartizione_geografica[Ripartizione geografica])</f>
        <v>Nord-est</v>
      </c>
      <c r="J3269">
        <f>_xlfn.XLOOKUP(Comuni[[#This Row],[Regione]],Ripartizione_geografica[Regione],Ripartizione_geografica[Codice Regione])</f>
        <v>5</v>
      </c>
      <c r="K3269">
        <f>_xlfn.XLOOKUP(Comuni[[#This Row],[Regione]],Table_0[Regione],Table_0[Totale])</f>
        <v>2821154</v>
      </c>
      <c r="L3269">
        <f>_xlfn.XLOOKUP(Comuni[[#This Row],[Regione]],Table_0[Regione],Table_0[Guariti])</f>
        <v>2790105</v>
      </c>
      <c r="M3269">
        <f>_xlfn.XLOOKUP(Comuni[[#This Row],[Regione]],Table_0[Regione],Table_0[Deceduti])</f>
        <v>17224</v>
      </c>
      <c r="N3269" s="1">
        <f>(Comuni[[#This Row],[Popolazione2011]]/Comuni[[#This Row],[Ammalati TOT]])*100</f>
        <v>1.2615759366557089</v>
      </c>
      <c r="O3269">
        <f>_xlfn.XLOOKUP(Comuni[[#This Row],[Regione]],Table_0[Regione],Table_0[TOT AREA])</f>
        <v>6168603</v>
      </c>
      <c r="P3269" s="1">
        <f>(Comuni[[#This Row],[Popolazione2011]]/Comuni[[#This Row],[Ammalati AREA]])*100</f>
        <v>0.57697018271397915</v>
      </c>
    </row>
    <row r="3270" spans="1:16" x14ac:dyDescent="0.3">
      <c r="A3270" t="s">
        <v>3298</v>
      </c>
      <c r="B3270" t="s">
        <v>8025</v>
      </c>
      <c r="C3270" t="s">
        <v>3292</v>
      </c>
      <c r="D3270">
        <v>818</v>
      </c>
      <c r="E3270" s="1">
        <f>(Comuni[[#This Row],[Popolazione2011]]/SUM(D:D))*100</f>
        <v>1.376572426877331E-3</v>
      </c>
      <c r="F3270">
        <f t="shared" si="51"/>
        <v>4855904</v>
      </c>
      <c r="G3270" s="1">
        <f>(Comuni[[#This Row],[Popolazione2011]]/Comuni[[#This Row],[TOT POP REGIONE ]])*100</f>
        <v>1.6845473057127983E-2</v>
      </c>
      <c r="H3270" t="str">
        <f>IF(Comuni[[#This Row],[Popolazione2011]]&gt;300000,"MAGGIORE","")</f>
        <v/>
      </c>
      <c r="I3270" t="str">
        <f>_xlfn.XLOOKUP(Comuni[[#This Row],[Regione]],Ripartizione_geografica[Regione],Ripartizione_geografica[Ripartizione geografica])</f>
        <v>Nord-est</v>
      </c>
      <c r="J3270">
        <f>_xlfn.XLOOKUP(Comuni[[#This Row],[Regione]],Ripartizione_geografica[Regione],Ripartizione_geografica[Codice Regione])</f>
        <v>5</v>
      </c>
      <c r="K3270">
        <f>_xlfn.XLOOKUP(Comuni[[#This Row],[Regione]],Table_0[Regione],Table_0[Totale])</f>
        <v>2821154</v>
      </c>
      <c r="L3270">
        <f>_xlfn.XLOOKUP(Comuni[[#This Row],[Regione]],Table_0[Regione],Table_0[Guariti])</f>
        <v>2790105</v>
      </c>
      <c r="M3270">
        <f>_xlfn.XLOOKUP(Comuni[[#This Row],[Regione]],Table_0[Regione],Table_0[Deceduti])</f>
        <v>17224</v>
      </c>
      <c r="N3270" s="1">
        <f>(Comuni[[#This Row],[Popolazione2011]]/Comuni[[#This Row],[Ammalati TOT]])*100</f>
        <v>2.8995226775993088E-2</v>
      </c>
      <c r="O3270">
        <f>_xlfn.XLOOKUP(Comuni[[#This Row],[Regione]],Table_0[Regione],Table_0[TOT AREA])</f>
        <v>6168603</v>
      </c>
      <c r="P3270" s="1">
        <f>(Comuni[[#This Row],[Popolazione2011]]/Comuni[[#This Row],[Ammalati AREA]])*100</f>
        <v>1.3260701004749374E-2</v>
      </c>
    </row>
    <row r="3271" spans="1:16" x14ac:dyDescent="0.3">
      <c r="A3271" t="s">
        <v>3299</v>
      </c>
      <c r="B3271" t="s">
        <v>8025</v>
      </c>
      <c r="C3271" t="s">
        <v>3292</v>
      </c>
      <c r="D3271">
        <v>2173</v>
      </c>
      <c r="E3271" s="1">
        <f>(Comuni[[#This Row],[Popolazione2011]]/SUM(D:D))*100</f>
        <v>3.6568360435262101E-3</v>
      </c>
      <c r="F3271">
        <f t="shared" si="51"/>
        <v>4855904</v>
      </c>
      <c r="G3271" s="1">
        <f>(Comuni[[#This Row],[Popolazione2011]]/Comuni[[#This Row],[TOT POP REGIONE ]])*100</f>
        <v>4.4749649086967123E-2</v>
      </c>
      <c r="H3271" t="str">
        <f>IF(Comuni[[#This Row],[Popolazione2011]]&gt;300000,"MAGGIORE","")</f>
        <v/>
      </c>
      <c r="I3271" t="str">
        <f>_xlfn.XLOOKUP(Comuni[[#This Row],[Regione]],Ripartizione_geografica[Regione],Ripartizione_geografica[Ripartizione geografica])</f>
        <v>Nord-est</v>
      </c>
      <c r="J3271">
        <f>_xlfn.XLOOKUP(Comuni[[#This Row],[Regione]],Ripartizione_geografica[Regione],Ripartizione_geografica[Codice Regione])</f>
        <v>5</v>
      </c>
      <c r="K3271">
        <f>_xlfn.XLOOKUP(Comuni[[#This Row],[Regione]],Table_0[Regione],Table_0[Totale])</f>
        <v>2821154</v>
      </c>
      <c r="L3271">
        <f>_xlfn.XLOOKUP(Comuni[[#This Row],[Regione]],Table_0[Regione],Table_0[Guariti])</f>
        <v>2790105</v>
      </c>
      <c r="M3271">
        <f>_xlfn.XLOOKUP(Comuni[[#This Row],[Regione]],Table_0[Regione],Table_0[Deceduti])</f>
        <v>17224</v>
      </c>
      <c r="N3271" s="1">
        <f>(Comuni[[#This Row],[Popolazione2011]]/Comuni[[#This Row],[Ammalati TOT]])*100</f>
        <v>7.7025217340138119E-2</v>
      </c>
      <c r="O3271">
        <f>_xlfn.XLOOKUP(Comuni[[#This Row],[Regione]],Table_0[Regione],Table_0[TOT AREA])</f>
        <v>6168603</v>
      </c>
      <c r="P3271" s="1">
        <f>(Comuni[[#This Row],[Popolazione2011]]/Comuni[[#This Row],[Ammalati AREA]])*100</f>
        <v>3.5226776629976024E-2</v>
      </c>
    </row>
    <row r="3272" spans="1:16" x14ac:dyDescent="0.3">
      <c r="A3272" t="s">
        <v>3300</v>
      </c>
      <c r="B3272" t="s">
        <v>8025</v>
      </c>
      <c r="C3272" t="s">
        <v>3292</v>
      </c>
      <c r="D3272">
        <v>1402</v>
      </c>
      <c r="E3272" s="1">
        <f>(Comuni[[#This Row],[Popolazione2011]]/SUM(D:D))*100</f>
        <v>2.3593576313961097E-3</v>
      </c>
      <c r="F3272">
        <f t="shared" si="51"/>
        <v>4855904</v>
      </c>
      <c r="G3272" s="1">
        <f>(Comuni[[#This Row],[Popolazione2011]]/Comuni[[#This Row],[TOT POP REGIONE ]])*100</f>
        <v>2.8872069958549428E-2</v>
      </c>
      <c r="H3272" t="str">
        <f>IF(Comuni[[#This Row],[Popolazione2011]]&gt;300000,"MAGGIORE","")</f>
        <v/>
      </c>
      <c r="I3272" t="str">
        <f>_xlfn.XLOOKUP(Comuni[[#This Row],[Regione]],Ripartizione_geografica[Regione],Ripartizione_geografica[Ripartizione geografica])</f>
        <v>Nord-est</v>
      </c>
      <c r="J3272">
        <f>_xlfn.XLOOKUP(Comuni[[#This Row],[Regione]],Ripartizione_geografica[Regione],Ripartizione_geografica[Codice Regione])</f>
        <v>5</v>
      </c>
      <c r="K3272">
        <f>_xlfn.XLOOKUP(Comuni[[#This Row],[Regione]],Table_0[Regione],Table_0[Totale])</f>
        <v>2821154</v>
      </c>
      <c r="L3272">
        <f>_xlfn.XLOOKUP(Comuni[[#This Row],[Regione]],Table_0[Regione],Table_0[Guariti])</f>
        <v>2790105</v>
      </c>
      <c r="M3272">
        <f>_xlfn.XLOOKUP(Comuni[[#This Row],[Regione]],Table_0[Regione],Table_0[Deceduti])</f>
        <v>17224</v>
      </c>
      <c r="N3272" s="1">
        <f>(Comuni[[#This Row],[Popolazione2011]]/Comuni[[#This Row],[Ammalati TOT]])*100</f>
        <v>4.9695975476702084E-2</v>
      </c>
      <c r="O3272">
        <f>_xlfn.XLOOKUP(Comuni[[#This Row],[Regione]],Table_0[Regione],Table_0[TOT AREA])</f>
        <v>6168603</v>
      </c>
      <c r="P3272" s="1">
        <f>(Comuni[[#This Row],[Popolazione2011]]/Comuni[[#This Row],[Ammalati AREA]])*100</f>
        <v>2.2727998543592448E-2</v>
      </c>
    </row>
    <row r="3273" spans="1:16" x14ac:dyDescent="0.3">
      <c r="A3273" t="s">
        <v>3301</v>
      </c>
      <c r="B3273" t="s">
        <v>8025</v>
      </c>
      <c r="C3273" t="s">
        <v>3292</v>
      </c>
      <c r="D3273">
        <v>4145</v>
      </c>
      <c r="E3273" s="1">
        <f>(Comuni[[#This Row],[Popolazione2011]]/SUM(D:D))*100</f>
        <v>6.9754189601546899E-3</v>
      </c>
      <c r="F3273">
        <f t="shared" si="51"/>
        <v>4855904</v>
      </c>
      <c r="G3273" s="1">
        <f>(Comuni[[#This Row],[Popolazione2011]]/Comuni[[#This Row],[TOT POP REGIONE ]])*100</f>
        <v>8.5360007117109407E-2</v>
      </c>
      <c r="H3273" t="str">
        <f>IF(Comuni[[#This Row],[Popolazione2011]]&gt;300000,"MAGGIORE","")</f>
        <v/>
      </c>
      <c r="I3273" t="str">
        <f>_xlfn.XLOOKUP(Comuni[[#This Row],[Regione]],Ripartizione_geografica[Regione],Ripartizione_geografica[Ripartizione geografica])</f>
        <v>Nord-est</v>
      </c>
      <c r="J3273">
        <f>_xlfn.XLOOKUP(Comuni[[#This Row],[Regione]],Ripartizione_geografica[Regione],Ripartizione_geografica[Codice Regione])</f>
        <v>5</v>
      </c>
      <c r="K3273">
        <f>_xlfn.XLOOKUP(Comuni[[#This Row],[Regione]],Table_0[Regione],Table_0[Totale])</f>
        <v>2821154</v>
      </c>
      <c r="L3273">
        <f>_xlfn.XLOOKUP(Comuni[[#This Row],[Regione]],Table_0[Regione],Table_0[Guariti])</f>
        <v>2790105</v>
      </c>
      <c r="M3273">
        <f>_xlfn.XLOOKUP(Comuni[[#This Row],[Regione]],Table_0[Regione],Table_0[Deceduti])</f>
        <v>17224</v>
      </c>
      <c r="N3273" s="1">
        <f>(Comuni[[#This Row],[Popolazione2011]]/Comuni[[#This Row],[Ammalati TOT]])*100</f>
        <v>0.14692569069253222</v>
      </c>
      <c r="O3273">
        <f>_xlfn.XLOOKUP(Comuni[[#This Row],[Regione]],Table_0[Regione],Table_0[TOT AREA])</f>
        <v>6168603</v>
      </c>
      <c r="P3273" s="1">
        <f>(Comuni[[#This Row],[Popolazione2011]]/Comuni[[#This Row],[Ammalati AREA]])*100</f>
        <v>6.7195116949494066E-2</v>
      </c>
    </row>
    <row r="3274" spans="1:16" x14ac:dyDescent="0.3">
      <c r="A3274" t="s">
        <v>3302</v>
      </c>
      <c r="B3274" t="s">
        <v>8025</v>
      </c>
      <c r="C3274" t="s">
        <v>3292</v>
      </c>
      <c r="D3274">
        <v>1411</v>
      </c>
      <c r="E3274" s="1">
        <f>(Comuni[[#This Row],[Popolazione2011]]/SUM(D:D))*100</f>
        <v>2.3745032937945157E-3</v>
      </c>
      <c r="F3274">
        <f t="shared" si="51"/>
        <v>4855904</v>
      </c>
      <c r="G3274" s="1">
        <f>(Comuni[[#This Row],[Popolazione2011]]/Comuni[[#This Row],[TOT POP REGIONE ]])*100</f>
        <v>2.9057411349153527E-2</v>
      </c>
      <c r="H3274" t="str">
        <f>IF(Comuni[[#This Row],[Popolazione2011]]&gt;300000,"MAGGIORE","")</f>
        <v/>
      </c>
      <c r="I3274" t="str">
        <f>_xlfn.XLOOKUP(Comuni[[#This Row],[Regione]],Ripartizione_geografica[Regione],Ripartizione_geografica[Ripartizione geografica])</f>
        <v>Nord-est</v>
      </c>
      <c r="J3274">
        <f>_xlfn.XLOOKUP(Comuni[[#This Row],[Regione]],Ripartizione_geografica[Regione],Ripartizione_geografica[Codice Regione])</f>
        <v>5</v>
      </c>
      <c r="K3274">
        <f>_xlfn.XLOOKUP(Comuni[[#This Row],[Regione]],Table_0[Regione],Table_0[Totale])</f>
        <v>2821154</v>
      </c>
      <c r="L3274">
        <f>_xlfn.XLOOKUP(Comuni[[#This Row],[Regione]],Table_0[Regione],Table_0[Guariti])</f>
        <v>2790105</v>
      </c>
      <c r="M3274">
        <f>_xlfn.XLOOKUP(Comuni[[#This Row],[Regione]],Table_0[Regione],Table_0[Deceduti])</f>
        <v>17224</v>
      </c>
      <c r="N3274" s="1">
        <f>(Comuni[[#This Row],[Popolazione2011]]/Comuni[[#This Row],[Ammalati TOT]])*100</f>
        <v>5.0014993864213014E-2</v>
      </c>
      <c r="O3274">
        <f>_xlfn.XLOOKUP(Comuni[[#This Row],[Regione]],Table_0[Regione],Table_0[TOT AREA])</f>
        <v>6168603</v>
      </c>
      <c r="P3274" s="1">
        <f>(Comuni[[#This Row],[Popolazione2011]]/Comuni[[#This Row],[Ammalati AREA]])*100</f>
        <v>2.2873898676896535E-2</v>
      </c>
    </row>
    <row r="3275" spans="1:16" x14ac:dyDescent="0.3">
      <c r="A3275" t="s">
        <v>3303</v>
      </c>
      <c r="B3275" t="s">
        <v>8025</v>
      </c>
      <c r="C3275" t="s">
        <v>3292</v>
      </c>
      <c r="D3275">
        <v>423</v>
      </c>
      <c r="E3275" s="1">
        <f>(Comuni[[#This Row],[Popolazione2011]]/SUM(D:D))*100</f>
        <v>7.1184613272507456E-4</v>
      </c>
      <c r="F3275">
        <f t="shared" si="51"/>
        <v>4855904</v>
      </c>
      <c r="G3275" s="1">
        <f>(Comuni[[#This Row],[Popolazione2011]]/Comuni[[#This Row],[TOT POP REGIONE ]])*100</f>
        <v>8.7110453583925888E-3</v>
      </c>
      <c r="H3275" t="str">
        <f>IF(Comuni[[#This Row],[Popolazione2011]]&gt;300000,"MAGGIORE","")</f>
        <v/>
      </c>
      <c r="I3275" t="str">
        <f>_xlfn.XLOOKUP(Comuni[[#This Row],[Regione]],Ripartizione_geografica[Regione],Ripartizione_geografica[Ripartizione geografica])</f>
        <v>Nord-est</v>
      </c>
      <c r="J3275">
        <f>_xlfn.XLOOKUP(Comuni[[#This Row],[Regione]],Ripartizione_geografica[Regione],Ripartizione_geografica[Codice Regione])</f>
        <v>5</v>
      </c>
      <c r="K3275">
        <f>_xlfn.XLOOKUP(Comuni[[#This Row],[Regione]],Table_0[Regione],Table_0[Totale])</f>
        <v>2821154</v>
      </c>
      <c r="L3275">
        <f>_xlfn.XLOOKUP(Comuni[[#This Row],[Regione]],Table_0[Regione],Table_0[Guariti])</f>
        <v>2790105</v>
      </c>
      <c r="M3275">
        <f>_xlfn.XLOOKUP(Comuni[[#This Row],[Regione]],Table_0[Regione],Table_0[Deceduti])</f>
        <v>17224</v>
      </c>
      <c r="N3275" s="1">
        <f>(Comuni[[#This Row],[Popolazione2011]]/Comuni[[#This Row],[Ammalati TOT]])*100</f>
        <v>1.499386421301354E-2</v>
      </c>
      <c r="O3275">
        <f>_xlfn.XLOOKUP(Comuni[[#This Row],[Regione]],Table_0[Regione],Table_0[TOT AREA])</f>
        <v>6168603</v>
      </c>
      <c r="P3275" s="1">
        <f>(Comuni[[#This Row],[Popolazione2011]]/Comuni[[#This Row],[Ammalati AREA]])*100</f>
        <v>6.8573062652921585E-3</v>
      </c>
    </row>
    <row r="3276" spans="1:16" x14ac:dyDescent="0.3">
      <c r="A3276" t="s">
        <v>3304</v>
      </c>
      <c r="B3276" t="s">
        <v>8025</v>
      </c>
      <c r="C3276" t="s">
        <v>3292</v>
      </c>
      <c r="D3276">
        <v>391</v>
      </c>
      <c r="E3276" s="1">
        <f>(Comuni[[#This Row],[Popolazione2011]]/SUM(D:D))*100</f>
        <v>6.5799488864185375E-4</v>
      </c>
      <c r="F3276">
        <f t="shared" si="51"/>
        <v>4855904</v>
      </c>
      <c r="G3276" s="1">
        <f>(Comuni[[#This Row],[Popolazione2011]]/Comuni[[#This Row],[TOT POP REGIONE ]])*100</f>
        <v>8.052053747355797E-3</v>
      </c>
      <c r="H3276" t="str">
        <f>IF(Comuni[[#This Row],[Popolazione2011]]&gt;300000,"MAGGIORE","")</f>
        <v/>
      </c>
      <c r="I3276" t="str">
        <f>_xlfn.XLOOKUP(Comuni[[#This Row],[Regione]],Ripartizione_geografica[Regione],Ripartizione_geografica[Ripartizione geografica])</f>
        <v>Nord-est</v>
      </c>
      <c r="J3276">
        <f>_xlfn.XLOOKUP(Comuni[[#This Row],[Regione]],Ripartizione_geografica[Regione],Ripartizione_geografica[Codice Regione])</f>
        <v>5</v>
      </c>
      <c r="K3276">
        <f>_xlfn.XLOOKUP(Comuni[[#This Row],[Regione]],Table_0[Regione],Table_0[Totale])</f>
        <v>2821154</v>
      </c>
      <c r="L3276">
        <f>_xlfn.XLOOKUP(Comuni[[#This Row],[Regione]],Table_0[Regione],Table_0[Guariti])</f>
        <v>2790105</v>
      </c>
      <c r="M3276">
        <f>_xlfn.XLOOKUP(Comuni[[#This Row],[Regione]],Table_0[Regione],Table_0[Deceduti])</f>
        <v>17224</v>
      </c>
      <c r="N3276" s="1">
        <f>(Comuni[[#This Row],[Popolazione2011]]/Comuni[[#This Row],[Ammalati TOT]])*100</f>
        <v>1.3859576612974689E-2</v>
      </c>
      <c r="O3276">
        <f>_xlfn.XLOOKUP(Comuni[[#This Row],[Regione]],Table_0[Regione],Table_0[TOT AREA])</f>
        <v>6168603</v>
      </c>
      <c r="P3276" s="1">
        <f>(Comuni[[#This Row],[Popolazione2011]]/Comuni[[#This Row],[Ammalati AREA]])*100</f>
        <v>6.3385502357665097E-3</v>
      </c>
    </row>
    <row r="3277" spans="1:16" x14ac:dyDescent="0.3">
      <c r="A3277" t="s">
        <v>3305</v>
      </c>
      <c r="B3277" t="s">
        <v>8025</v>
      </c>
      <c r="C3277" t="s">
        <v>3292</v>
      </c>
      <c r="D3277">
        <v>2341</v>
      </c>
      <c r="E3277" s="1">
        <f>(Comuni[[#This Row],[Popolazione2011]]/SUM(D:D))*100</f>
        <v>3.9395550749631199E-3</v>
      </c>
      <c r="F3277">
        <f t="shared" si="51"/>
        <v>4855904</v>
      </c>
      <c r="G3277" s="1">
        <f>(Comuni[[#This Row],[Popolazione2011]]/Comuni[[#This Row],[TOT POP REGIONE ]])*100</f>
        <v>4.8209355044910279E-2</v>
      </c>
      <c r="H3277" t="str">
        <f>IF(Comuni[[#This Row],[Popolazione2011]]&gt;300000,"MAGGIORE","")</f>
        <v/>
      </c>
      <c r="I3277" t="str">
        <f>_xlfn.XLOOKUP(Comuni[[#This Row],[Regione]],Ripartizione_geografica[Regione],Ripartizione_geografica[Ripartizione geografica])</f>
        <v>Nord-est</v>
      </c>
      <c r="J3277">
        <f>_xlfn.XLOOKUP(Comuni[[#This Row],[Regione]],Ripartizione_geografica[Regione],Ripartizione_geografica[Codice Regione])</f>
        <v>5</v>
      </c>
      <c r="K3277">
        <f>_xlfn.XLOOKUP(Comuni[[#This Row],[Regione]],Table_0[Regione],Table_0[Totale])</f>
        <v>2821154</v>
      </c>
      <c r="L3277">
        <f>_xlfn.XLOOKUP(Comuni[[#This Row],[Regione]],Table_0[Regione],Table_0[Guariti])</f>
        <v>2790105</v>
      </c>
      <c r="M3277">
        <f>_xlfn.XLOOKUP(Comuni[[#This Row],[Regione]],Table_0[Regione],Table_0[Deceduti])</f>
        <v>17224</v>
      </c>
      <c r="N3277" s="1">
        <f>(Comuni[[#This Row],[Popolazione2011]]/Comuni[[#This Row],[Ammalati TOT]])*100</f>
        <v>8.2980227240342069E-2</v>
      </c>
      <c r="O3277">
        <f>_xlfn.XLOOKUP(Comuni[[#This Row],[Regione]],Table_0[Regione],Table_0[TOT AREA])</f>
        <v>6168603</v>
      </c>
      <c r="P3277" s="1">
        <f>(Comuni[[#This Row],[Popolazione2011]]/Comuni[[#This Row],[Ammalati AREA]])*100</f>
        <v>3.7950245784985674E-2</v>
      </c>
    </row>
    <row r="3278" spans="1:16" x14ac:dyDescent="0.3">
      <c r="A3278" t="s">
        <v>3306</v>
      </c>
      <c r="B3278" t="s">
        <v>8025</v>
      </c>
      <c r="C3278" t="s">
        <v>3292</v>
      </c>
      <c r="D3278">
        <v>5890</v>
      </c>
      <c r="E3278" s="1">
        <f>(Comuni[[#This Row],[Popolazione2011]]/SUM(D:D))*100</f>
        <v>9.911994614067823E-3</v>
      </c>
      <c r="F3278">
        <f t="shared" si="51"/>
        <v>4855904</v>
      </c>
      <c r="G3278" s="1">
        <f>(Comuni[[#This Row],[Popolazione2011]]/Comuni[[#This Row],[TOT POP REGIONE ]])*100</f>
        <v>0.12129564340645944</v>
      </c>
      <c r="H3278" t="str">
        <f>IF(Comuni[[#This Row],[Popolazione2011]]&gt;300000,"MAGGIORE","")</f>
        <v/>
      </c>
      <c r="I3278" t="str">
        <f>_xlfn.XLOOKUP(Comuni[[#This Row],[Regione]],Ripartizione_geografica[Regione],Ripartizione_geografica[Ripartizione geografica])</f>
        <v>Nord-est</v>
      </c>
      <c r="J3278">
        <f>_xlfn.XLOOKUP(Comuni[[#This Row],[Regione]],Ripartizione_geografica[Regione],Ripartizione_geografica[Codice Regione])</f>
        <v>5</v>
      </c>
      <c r="K3278">
        <f>_xlfn.XLOOKUP(Comuni[[#This Row],[Regione]],Table_0[Regione],Table_0[Totale])</f>
        <v>2821154</v>
      </c>
      <c r="L3278">
        <f>_xlfn.XLOOKUP(Comuni[[#This Row],[Regione]],Table_0[Regione],Table_0[Guariti])</f>
        <v>2790105</v>
      </c>
      <c r="M3278">
        <f>_xlfn.XLOOKUP(Comuni[[#This Row],[Regione]],Table_0[Regione],Table_0[Deceduti])</f>
        <v>17224</v>
      </c>
      <c r="N3278" s="1">
        <f>(Comuni[[#This Row],[Popolazione2011]]/Comuni[[#This Row],[Ammalati TOT]])*100</f>
        <v>0.20877981138215071</v>
      </c>
      <c r="O3278">
        <f>_xlfn.XLOOKUP(Comuni[[#This Row],[Regione]],Table_0[Regione],Table_0[TOT AREA])</f>
        <v>6168603</v>
      </c>
      <c r="P3278" s="1">
        <f>(Comuni[[#This Row],[Popolazione2011]]/Comuni[[#This Row],[Ammalati AREA]])*100</f>
        <v>9.5483531684564568E-2</v>
      </c>
    </row>
    <row r="3279" spans="1:16" x14ac:dyDescent="0.3">
      <c r="A3279" t="s">
        <v>3307</v>
      </c>
      <c r="B3279" t="s">
        <v>8025</v>
      </c>
      <c r="C3279" t="s">
        <v>3292</v>
      </c>
      <c r="D3279">
        <v>514</v>
      </c>
      <c r="E3279" s="1">
        <f>(Comuni[[#This Row],[Popolazione2011]]/SUM(D:D))*100</f>
        <v>8.6498560808673361E-4</v>
      </c>
      <c r="F3279">
        <f t="shared" si="51"/>
        <v>4855904</v>
      </c>
      <c r="G3279" s="1">
        <f>(Comuni[[#This Row],[Popolazione2011]]/Comuni[[#This Row],[TOT POP REGIONE ]])*100</f>
        <v>1.0585052752278463E-2</v>
      </c>
      <c r="H3279" t="str">
        <f>IF(Comuni[[#This Row],[Popolazione2011]]&gt;300000,"MAGGIORE","")</f>
        <v/>
      </c>
      <c r="I3279" t="str">
        <f>_xlfn.XLOOKUP(Comuni[[#This Row],[Regione]],Ripartizione_geografica[Regione],Ripartizione_geografica[Ripartizione geografica])</f>
        <v>Nord-est</v>
      </c>
      <c r="J3279">
        <f>_xlfn.XLOOKUP(Comuni[[#This Row],[Regione]],Ripartizione_geografica[Regione],Ripartizione_geografica[Codice Regione])</f>
        <v>5</v>
      </c>
      <c r="K3279">
        <f>_xlfn.XLOOKUP(Comuni[[#This Row],[Regione]],Table_0[Regione],Table_0[Totale])</f>
        <v>2821154</v>
      </c>
      <c r="L3279">
        <f>_xlfn.XLOOKUP(Comuni[[#This Row],[Regione]],Table_0[Regione],Table_0[Guariti])</f>
        <v>2790105</v>
      </c>
      <c r="M3279">
        <f>_xlfn.XLOOKUP(Comuni[[#This Row],[Regione]],Table_0[Regione],Table_0[Deceduti])</f>
        <v>17224</v>
      </c>
      <c r="N3279" s="1">
        <f>(Comuni[[#This Row],[Popolazione2011]]/Comuni[[#This Row],[Ammalati TOT]])*100</f>
        <v>1.8219494575624016E-2</v>
      </c>
      <c r="O3279">
        <f>_xlfn.XLOOKUP(Comuni[[#This Row],[Regione]],Table_0[Regione],Table_0[TOT AREA])</f>
        <v>6168603</v>
      </c>
      <c r="P3279" s="1">
        <f>(Comuni[[#This Row],[Popolazione2011]]/Comuni[[#This Row],[Ammalati AREA]])*100</f>
        <v>8.3325187242557185E-3</v>
      </c>
    </row>
    <row r="3280" spans="1:16" x14ac:dyDescent="0.3">
      <c r="A3280" t="s">
        <v>3308</v>
      </c>
      <c r="B3280" t="s">
        <v>8025</v>
      </c>
      <c r="C3280" t="s">
        <v>3292</v>
      </c>
      <c r="D3280">
        <v>2575</v>
      </c>
      <c r="E3280" s="1">
        <f>(Comuni[[#This Row],[Popolazione2011]]/SUM(D:D))*100</f>
        <v>4.3333422973216712E-3</v>
      </c>
      <c r="F3280">
        <f t="shared" si="51"/>
        <v>4855904</v>
      </c>
      <c r="G3280" s="1">
        <f>(Comuni[[#This Row],[Popolazione2011]]/Comuni[[#This Row],[TOT POP REGIONE ]])*100</f>
        <v>5.3028231200616817E-2</v>
      </c>
      <c r="H3280" t="str">
        <f>IF(Comuni[[#This Row],[Popolazione2011]]&gt;300000,"MAGGIORE","")</f>
        <v/>
      </c>
      <c r="I3280" t="str">
        <f>_xlfn.XLOOKUP(Comuni[[#This Row],[Regione]],Ripartizione_geografica[Regione],Ripartizione_geografica[Ripartizione geografica])</f>
        <v>Nord-est</v>
      </c>
      <c r="J3280">
        <f>_xlfn.XLOOKUP(Comuni[[#This Row],[Regione]],Ripartizione_geografica[Regione],Ripartizione_geografica[Codice Regione])</f>
        <v>5</v>
      </c>
      <c r="K3280">
        <f>_xlfn.XLOOKUP(Comuni[[#This Row],[Regione]],Table_0[Regione],Table_0[Totale])</f>
        <v>2821154</v>
      </c>
      <c r="L3280">
        <f>_xlfn.XLOOKUP(Comuni[[#This Row],[Regione]],Table_0[Regione],Table_0[Guariti])</f>
        <v>2790105</v>
      </c>
      <c r="M3280">
        <f>_xlfn.XLOOKUP(Comuni[[#This Row],[Regione]],Table_0[Regione],Table_0[Deceduti])</f>
        <v>17224</v>
      </c>
      <c r="N3280" s="1">
        <f>(Comuni[[#This Row],[Popolazione2011]]/Comuni[[#This Row],[Ammalati TOT]])*100</f>
        <v>9.1274705315626162E-2</v>
      </c>
      <c r="O3280">
        <f>_xlfn.XLOOKUP(Comuni[[#This Row],[Regione]],Table_0[Regione],Table_0[TOT AREA])</f>
        <v>6168603</v>
      </c>
      <c r="P3280" s="1">
        <f>(Comuni[[#This Row],[Popolazione2011]]/Comuni[[#This Row],[Ammalati AREA]])*100</f>
        <v>4.1743649250891975E-2</v>
      </c>
    </row>
    <row r="3281" spans="1:16" x14ac:dyDescent="0.3">
      <c r="A3281" t="s">
        <v>3309</v>
      </c>
      <c r="B3281" t="s">
        <v>8025</v>
      </c>
      <c r="C3281" t="s">
        <v>3292</v>
      </c>
      <c r="D3281">
        <v>2055</v>
      </c>
      <c r="E3281" s="1">
        <f>(Comuni[[#This Row],[Popolazione2011]]/SUM(D:D))*100</f>
        <v>3.4582595809693338E-3</v>
      </c>
      <c r="F3281">
        <f t="shared" si="51"/>
        <v>4855904</v>
      </c>
      <c r="G3281" s="1">
        <f>(Comuni[[#This Row],[Popolazione2011]]/Comuni[[#This Row],[TOT POP REGIONE ]])*100</f>
        <v>4.2319617521268955E-2</v>
      </c>
      <c r="H3281" t="str">
        <f>IF(Comuni[[#This Row],[Popolazione2011]]&gt;300000,"MAGGIORE","")</f>
        <v/>
      </c>
      <c r="I3281" t="str">
        <f>_xlfn.XLOOKUP(Comuni[[#This Row],[Regione]],Ripartizione_geografica[Regione],Ripartizione_geografica[Ripartizione geografica])</f>
        <v>Nord-est</v>
      </c>
      <c r="J3281">
        <f>_xlfn.XLOOKUP(Comuni[[#This Row],[Regione]],Ripartizione_geografica[Regione],Ripartizione_geografica[Codice Regione])</f>
        <v>5</v>
      </c>
      <c r="K3281">
        <f>_xlfn.XLOOKUP(Comuni[[#This Row],[Regione]],Table_0[Regione],Table_0[Totale])</f>
        <v>2821154</v>
      </c>
      <c r="L3281">
        <f>_xlfn.XLOOKUP(Comuni[[#This Row],[Regione]],Table_0[Regione],Table_0[Guariti])</f>
        <v>2790105</v>
      </c>
      <c r="M3281">
        <f>_xlfn.XLOOKUP(Comuni[[#This Row],[Regione]],Table_0[Regione],Table_0[Deceduti])</f>
        <v>17224</v>
      </c>
      <c r="N3281" s="1">
        <f>(Comuni[[#This Row],[Popolazione2011]]/Comuni[[#This Row],[Ammalati TOT]])*100</f>
        <v>7.2842531814994851E-2</v>
      </c>
      <c r="O3281">
        <f>_xlfn.XLOOKUP(Comuni[[#This Row],[Regione]],Table_0[Regione],Table_0[TOT AREA])</f>
        <v>6168603</v>
      </c>
      <c r="P3281" s="1">
        <f>(Comuni[[#This Row],[Popolazione2011]]/Comuni[[#This Row],[Ammalati AREA]])*100</f>
        <v>3.3313863771100197E-2</v>
      </c>
    </row>
    <row r="3282" spans="1:16" x14ac:dyDescent="0.3">
      <c r="A3282" t="s">
        <v>3310</v>
      </c>
      <c r="B3282" t="s">
        <v>8025</v>
      </c>
      <c r="C3282" t="s">
        <v>3292</v>
      </c>
      <c r="D3282">
        <v>20525</v>
      </c>
      <c r="E3282" s="1">
        <f>(Comuni[[#This Row],[Popolazione2011]]/SUM(D:D))*100</f>
        <v>3.4540524525253323E-2</v>
      </c>
      <c r="F3282">
        <f t="shared" si="51"/>
        <v>4855904</v>
      </c>
      <c r="G3282" s="1">
        <f>(Comuni[[#This Row],[Popolazione2011]]/Comuni[[#This Row],[TOT POP REGIONE ]])*100</f>
        <v>0.4226813380165671</v>
      </c>
      <c r="H3282" t="str">
        <f>IF(Comuni[[#This Row],[Popolazione2011]]&gt;300000,"MAGGIORE","")</f>
        <v/>
      </c>
      <c r="I3282" t="str">
        <f>_xlfn.XLOOKUP(Comuni[[#This Row],[Regione]],Ripartizione_geografica[Regione],Ripartizione_geografica[Ripartizione geografica])</f>
        <v>Nord-est</v>
      </c>
      <c r="J3282">
        <f>_xlfn.XLOOKUP(Comuni[[#This Row],[Regione]],Ripartizione_geografica[Regione],Ripartizione_geografica[Codice Regione])</f>
        <v>5</v>
      </c>
      <c r="K3282">
        <f>_xlfn.XLOOKUP(Comuni[[#This Row],[Regione]],Table_0[Regione],Table_0[Totale])</f>
        <v>2821154</v>
      </c>
      <c r="L3282">
        <f>_xlfn.XLOOKUP(Comuni[[#This Row],[Regione]],Table_0[Regione],Table_0[Guariti])</f>
        <v>2790105</v>
      </c>
      <c r="M3282">
        <f>_xlfn.XLOOKUP(Comuni[[#This Row],[Regione]],Table_0[Regione],Table_0[Deceduti])</f>
        <v>17224</v>
      </c>
      <c r="N3282" s="1">
        <f>(Comuni[[#This Row],[Popolazione2011]]/Comuni[[#This Row],[Ammalati TOT]])*100</f>
        <v>0.72753915596241825</v>
      </c>
      <c r="O3282">
        <f>_xlfn.XLOOKUP(Comuni[[#This Row],[Regione]],Table_0[Regione],Table_0[TOT AREA])</f>
        <v>6168603</v>
      </c>
      <c r="P3282" s="1">
        <f>(Comuni[[#This Row],[Popolazione2011]]/Comuni[[#This Row],[Ammalati AREA]])*100</f>
        <v>0.33273335956293504</v>
      </c>
    </row>
    <row r="3283" spans="1:16" x14ac:dyDescent="0.3">
      <c r="A3283" t="s">
        <v>3311</v>
      </c>
      <c r="B3283" t="s">
        <v>8025</v>
      </c>
      <c r="C3283" t="s">
        <v>3292</v>
      </c>
      <c r="D3283">
        <v>3322</v>
      </c>
      <c r="E3283" s="1">
        <f>(Comuni[[#This Row],[Popolazione2011]]/SUM(D:D))*100</f>
        <v>5.5904322763893561E-3</v>
      </c>
      <c r="F3283">
        <f t="shared" si="51"/>
        <v>4855904</v>
      </c>
      <c r="G3283" s="1">
        <f>(Comuni[[#This Row],[Popolazione2011]]/Comuni[[#This Row],[TOT POP REGIONE ]])*100</f>
        <v>6.8411566620756911E-2</v>
      </c>
      <c r="H3283" t="str">
        <f>IF(Comuni[[#This Row],[Popolazione2011]]&gt;300000,"MAGGIORE","")</f>
        <v/>
      </c>
      <c r="I3283" t="str">
        <f>_xlfn.XLOOKUP(Comuni[[#This Row],[Regione]],Ripartizione_geografica[Regione],Ripartizione_geografica[Ripartizione geografica])</f>
        <v>Nord-est</v>
      </c>
      <c r="J3283">
        <f>_xlfn.XLOOKUP(Comuni[[#This Row],[Regione]],Ripartizione_geografica[Regione],Ripartizione_geografica[Codice Regione])</f>
        <v>5</v>
      </c>
      <c r="K3283">
        <f>_xlfn.XLOOKUP(Comuni[[#This Row],[Regione]],Table_0[Regione],Table_0[Totale])</f>
        <v>2821154</v>
      </c>
      <c r="L3283">
        <f>_xlfn.XLOOKUP(Comuni[[#This Row],[Regione]],Table_0[Regione],Table_0[Guariti])</f>
        <v>2790105</v>
      </c>
      <c r="M3283">
        <f>_xlfn.XLOOKUP(Comuni[[#This Row],[Regione]],Table_0[Regione],Table_0[Deceduti])</f>
        <v>17224</v>
      </c>
      <c r="N3283" s="1">
        <f>(Comuni[[#This Row],[Popolazione2011]]/Comuni[[#This Row],[Ammalati TOT]])*100</f>
        <v>0.11775323147903305</v>
      </c>
      <c r="O3283">
        <f>_xlfn.XLOOKUP(Comuni[[#This Row],[Regione]],Table_0[Regione],Table_0[TOT AREA])</f>
        <v>6168603</v>
      </c>
      <c r="P3283" s="1">
        <f>(Comuni[[#This Row],[Popolazione2011]]/Comuni[[#This Row],[Ammalati AREA]])*100</f>
        <v>5.385336031513132E-2</v>
      </c>
    </row>
    <row r="3284" spans="1:16" x14ac:dyDescent="0.3">
      <c r="A3284" t="s">
        <v>3312</v>
      </c>
      <c r="B3284" t="s">
        <v>8025</v>
      </c>
      <c r="C3284" t="s">
        <v>3292</v>
      </c>
      <c r="D3284">
        <v>1172</v>
      </c>
      <c r="E3284" s="1">
        <f>(Comuni[[#This Row],[Popolazione2011]]/SUM(D:D))*100</f>
        <v>1.9723018145479604E-3</v>
      </c>
      <c r="F3284">
        <f t="shared" si="51"/>
        <v>4855904</v>
      </c>
      <c r="G3284" s="1">
        <f>(Comuni[[#This Row],[Popolazione2011]]/Comuni[[#This Row],[TOT POP REGIONE ]])*100</f>
        <v>2.413556775422249E-2</v>
      </c>
      <c r="H3284" t="str">
        <f>IF(Comuni[[#This Row],[Popolazione2011]]&gt;300000,"MAGGIORE","")</f>
        <v/>
      </c>
      <c r="I3284" t="str">
        <f>_xlfn.XLOOKUP(Comuni[[#This Row],[Regione]],Ripartizione_geografica[Regione],Ripartizione_geografica[Ripartizione geografica])</f>
        <v>Nord-est</v>
      </c>
      <c r="J3284">
        <f>_xlfn.XLOOKUP(Comuni[[#This Row],[Regione]],Ripartizione_geografica[Regione],Ripartizione_geografica[Codice Regione])</f>
        <v>5</v>
      </c>
      <c r="K3284">
        <f>_xlfn.XLOOKUP(Comuni[[#This Row],[Regione]],Table_0[Regione],Table_0[Totale])</f>
        <v>2821154</v>
      </c>
      <c r="L3284">
        <f>_xlfn.XLOOKUP(Comuni[[#This Row],[Regione]],Table_0[Regione],Table_0[Guariti])</f>
        <v>2790105</v>
      </c>
      <c r="M3284">
        <f>_xlfn.XLOOKUP(Comuni[[#This Row],[Regione]],Table_0[Regione],Table_0[Deceduti])</f>
        <v>17224</v>
      </c>
      <c r="N3284" s="1">
        <f>(Comuni[[#This Row],[Popolazione2011]]/Comuni[[#This Row],[Ammalati TOT]])*100</f>
        <v>4.1543283351422856E-2</v>
      </c>
      <c r="O3284">
        <f>_xlfn.XLOOKUP(Comuni[[#This Row],[Regione]],Table_0[Regione],Table_0[TOT AREA])</f>
        <v>6168603</v>
      </c>
      <c r="P3284" s="1">
        <f>(Comuni[[#This Row],[Popolazione2011]]/Comuni[[#This Row],[Ammalati AREA]])*100</f>
        <v>1.8999439581376853E-2</v>
      </c>
    </row>
    <row r="3285" spans="1:16" x14ac:dyDescent="0.3">
      <c r="A3285" t="s">
        <v>3313</v>
      </c>
      <c r="B3285" t="s">
        <v>8025</v>
      </c>
      <c r="C3285" t="s">
        <v>3292</v>
      </c>
      <c r="D3285">
        <v>723</v>
      </c>
      <c r="E3285" s="1">
        <f>(Comuni[[#This Row],[Popolazione2011]]/SUM(D:D))*100</f>
        <v>1.2167015460052694E-3</v>
      </c>
      <c r="F3285">
        <f t="shared" si="51"/>
        <v>4855904</v>
      </c>
      <c r="G3285" s="1">
        <f>(Comuni[[#This Row],[Popolazione2011]]/Comuni[[#This Row],[TOT POP REGIONE ]])*100</f>
        <v>1.4889091711862507E-2</v>
      </c>
      <c r="H3285" t="str">
        <f>IF(Comuni[[#This Row],[Popolazione2011]]&gt;300000,"MAGGIORE","")</f>
        <v/>
      </c>
      <c r="I3285" t="str">
        <f>_xlfn.XLOOKUP(Comuni[[#This Row],[Regione]],Ripartizione_geografica[Regione],Ripartizione_geografica[Ripartizione geografica])</f>
        <v>Nord-est</v>
      </c>
      <c r="J3285">
        <f>_xlfn.XLOOKUP(Comuni[[#This Row],[Regione]],Ripartizione_geografica[Regione],Ripartizione_geografica[Codice Regione])</f>
        <v>5</v>
      </c>
      <c r="K3285">
        <f>_xlfn.XLOOKUP(Comuni[[#This Row],[Regione]],Table_0[Regione],Table_0[Totale])</f>
        <v>2821154</v>
      </c>
      <c r="L3285">
        <f>_xlfn.XLOOKUP(Comuni[[#This Row],[Regione]],Table_0[Regione],Table_0[Guariti])</f>
        <v>2790105</v>
      </c>
      <c r="M3285">
        <f>_xlfn.XLOOKUP(Comuni[[#This Row],[Regione]],Table_0[Regione],Table_0[Deceduti])</f>
        <v>17224</v>
      </c>
      <c r="N3285" s="1">
        <f>(Comuni[[#This Row],[Popolazione2011]]/Comuni[[#This Row],[Ammalati TOT]])*100</f>
        <v>2.5627810463377754E-2</v>
      </c>
      <c r="O3285">
        <f>_xlfn.XLOOKUP(Comuni[[#This Row],[Regione]],Table_0[Regione],Table_0[TOT AREA])</f>
        <v>6168603</v>
      </c>
      <c r="P3285" s="1">
        <f>(Comuni[[#This Row],[Popolazione2011]]/Comuni[[#This Row],[Ammalati AREA]])*100</f>
        <v>1.1720644042095107E-2</v>
      </c>
    </row>
    <row r="3286" spans="1:16" x14ac:dyDescent="0.3">
      <c r="A3286" t="s">
        <v>3314</v>
      </c>
      <c r="B3286" t="s">
        <v>8025</v>
      </c>
      <c r="C3286" t="s">
        <v>3292</v>
      </c>
      <c r="D3286">
        <v>3046</v>
      </c>
      <c r="E3286" s="1">
        <f>(Comuni[[#This Row],[Popolazione2011]]/SUM(D:D))*100</f>
        <v>5.1259652961715765E-3</v>
      </c>
      <c r="F3286">
        <f t="shared" si="51"/>
        <v>4855904</v>
      </c>
      <c r="G3286" s="1">
        <f>(Comuni[[#This Row],[Popolazione2011]]/Comuni[[#This Row],[TOT POP REGIONE ]])*100</f>
        <v>6.2727763975564593E-2</v>
      </c>
      <c r="H3286" t="str">
        <f>IF(Comuni[[#This Row],[Popolazione2011]]&gt;300000,"MAGGIORE","")</f>
        <v/>
      </c>
      <c r="I3286" t="str">
        <f>_xlfn.XLOOKUP(Comuni[[#This Row],[Regione]],Ripartizione_geografica[Regione],Ripartizione_geografica[Ripartizione geografica])</f>
        <v>Nord-est</v>
      </c>
      <c r="J3286">
        <f>_xlfn.XLOOKUP(Comuni[[#This Row],[Regione]],Ripartizione_geografica[Regione],Ripartizione_geografica[Codice Regione])</f>
        <v>5</v>
      </c>
      <c r="K3286">
        <f>_xlfn.XLOOKUP(Comuni[[#This Row],[Regione]],Table_0[Regione],Table_0[Totale])</f>
        <v>2821154</v>
      </c>
      <c r="L3286">
        <f>_xlfn.XLOOKUP(Comuni[[#This Row],[Regione]],Table_0[Regione],Table_0[Guariti])</f>
        <v>2790105</v>
      </c>
      <c r="M3286">
        <f>_xlfn.XLOOKUP(Comuni[[#This Row],[Regione]],Table_0[Regione],Table_0[Deceduti])</f>
        <v>17224</v>
      </c>
      <c r="N3286" s="1">
        <f>(Comuni[[#This Row],[Popolazione2011]]/Comuni[[#This Row],[Ammalati TOT]])*100</f>
        <v>0.10797000092869796</v>
      </c>
      <c r="O3286">
        <f>_xlfn.XLOOKUP(Comuni[[#This Row],[Regione]],Table_0[Regione],Table_0[TOT AREA])</f>
        <v>6168603</v>
      </c>
      <c r="P3286" s="1">
        <f>(Comuni[[#This Row],[Popolazione2011]]/Comuni[[#This Row],[Ammalati AREA]])*100</f>
        <v>4.9379089560472607E-2</v>
      </c>
    </row>
    <row r="3287" spans="1:16" x14ac:dyDescent="0.3">
      <c r="A3287" t="s">
        <v>3315</v>
      </c>
      <c r="B3287" t="s">
        <v>8025</v>
      </c>
      <c r="C3287" t="s">
        <v>3292</v>
      </c>
      <c r="D3287">
        <v>1150</v>
      </c>
      <c r="E3287" s="1">
        <f>(Comuni[[#This Row],[Popolazione2011]]/SUM(D:D))*100</f>
        <v>1.9352790842407464E-3</v>
      </c>
      <c r="F3287">
        <f t="shared" si="51"/>
        <v>4855904</v>
      </c>
      <c r="G3287" s="1">
        <f>(Comuni[[#This Row],[Popolazione2011]]/Comuni[[#This Row],[TOT POP REGIONE ]])*100</f>
        <v>2.3682511021634694E-2</v>
      </c>
      <c r="H3287" t="str">
        <f>IF(Comuni[[#This Row],[Popolazione2011]]&gt;300000,"MAGGIORE","")</f>
        <v/>
      </c>
      <c r="I3287" t="str">
        <f>_xlfn.XLOOKUP(Comuni[[#This Row],[Regione]],Ripartizione_geografica[Regione],Ripartizione_geografica[Ripartizione geografica])</f>
        <v>Nord-est</v>
      </c>
      <c r="J3287">
        <f>_xlfn.XLOOKUP(Comuni[[#This Row],[Regione]],Ripartizione_geografica[Regione],Ripartizione_geografica[Codice Regione])</f>
        <v>5</v>
      </c>
      <c r="K3287">
        <f>_xlfn.XLOOKUP(Comuni[[#This Row],[Regione]],Table_0[Regione],Table_0[Totale])</f>
        <v>2821154</v>
      </c>
      <c r="L3287">
        <f>_xlfn.XLOOKUP(Comuni[[#This Row],[Regione]],Table_0[Regione],Table_0[Guariti])</f>
        <v>2790105</v>
      </c>
      <c r="M3287">
        <f>_xlfn.XLOOKUP(Comuni[[#This Row],[Regione]],Table_0[Regione],Table_0[Deceduti])</f>
        <v>17224</v>
      </c>
      <c r="N3287" s="1">
        <f>(Comuni[[#This Row],[Popolazione2011]]/Comuni[[#This Row],[Ammalati TOT]])*100</f>
        <v>4.0763460626396152E-2</v>
      </c>
      <c r="O3287">
        <f>_xlfn.XLOOKUP(Comuni[[#This Row],[Regione]],Table_0[Regione],Table_0[TOT AREA])</f>
        <v>6168603</v>
      </c>
      <c r="P3287" s="1">
        <f>(Comuni[[#This Row],[Popolazione2011]]/Comuni[[#This Row],[Ammalati AREA]])*100</f>
        <v>1.8642794811077973E-2</v>
      </c>
    </row>
    <row r="3288" spans="1:16" x14ac:dyDescent="0.3">
      <c r="A3288" t="s">
        <v>3316</v>
      </c>
      <c r="B3288" t="s">
        <v>8025</v>
      </c>
      <c r="C3288" t="s">
        <v>3292</v>
      </c>
      <c r="D3288">
        <v>5061</v>
      </c>
      <c r="E3288" s="1">
        <f>(Comuni[[#This Row],[Popolazione2011]]/SUM(D:D))*100</f>
        <v>8.5169108220368855E-3</v>
      </c>
      <c r="F3288">
        <f t="shared" si="51"/>
        <v>4855904</v>
      </c>
      <c r="G3288" s="1">
        <f>(Comuni[[#This Row],[Popolazione2011]]/Comuni[[#This Row],[TOT POP REGIONE ]])*100</f>
        <v>0.10422364198303755</v>
      </c>
      <c r="H3288" t="str">
        <f>IF(Comuni[[#This Row],[Popolazione2011]]&gt;300000,"MAGGIORE","")</f>
        <v/>
      </c>
      <c r="I3288" t="str">
        <f>_xlfn.XLOOKUP(Comuni[[#This Row],[Regione]],Ripartizione_geografica[Regione],Ripartizione_geografica[Ripartizione geografica])</f>
        <v>Nord-est</v>
      </c>
      <c r="J3288">
        <f>_xlfn.XLOOKUP(Comuni[[#This Row],[Regione]],Ripartizione_geografica[Regione],Ripartizione_geografica[Codice Regione])</f>
        <v>5</v>
      </c>
      <c r="K3288">
        <f>_xlfn.XLOOKUP(Comuni[[#This Row],[Regione]],Table_0[Regione],Table_0[Totale])</f>
        <v>2821154</v>
      </c>
      <c r="L3288">
        <f>_xlfn.XLOOKUP(Comuni[[#This Row],[Regione]],Table_0[Regione],Table_0[Guariti])</f>
        <v>2790105</v>
      </c>
      <c r="M3288">
        <f>_xlfn.XLOOKUP(Comuni[[#This Row],[Regione]],Table_0[Regione],Table_0[Deceduti])</f>
        <v>17224</v>
      </c>
      <c r="N3288" s="1">
        <f>(Comuni[[#This Row],[Popolazione2011]]/Comuni[[#This Row],[Ammalati TOT]])*100</f>
        <v>0.17939467324364428</v>
      </c>
      <c r="O3288">
        <f>_xlfn.XLOOKUP(Comuni[[#This Row],[Regione]],Table_0[Regione],Table_0[TOT AREA])</f>
        <v>6168603</v>
      </c>
      <c r="P3288" s="1">
        <f>(Comuni[[#This Row],[Popolazione2011]]/Comuni[[#This Row],[Ammalati AREA]])*100</f>
        <v>8.2044508294665738E-2</v>
      </c>
    </row>
    <row r="3289" spans="1:16" x14ac:dyDescent="0.3">
      <c r="A3289" t="s">
        <v>3317</v>
      </c>
      <c r="B3289" t="s">
        <v>8025</v>
      </c>
      <c r="C3289" t="s">
        <v>3292</v>
      </c>
      <c r="D3289">
        <v>1384</v>
      </c>
      <c r="E3289" s="1">
        <f>(Comuni[[#This Row],[Popolazione2011]]/SUM(D:D))*100</f>
        <v>2.3290663065992983E-3</v>
      </c>
      <c r="F3289">
        <f t="shared" si="51"/>
        <v>4855904</v>
      </c>
      <c r="G3289" s="1">
        <f>(Comuni[[#This Row],[Popolazione2011]]/Comuni[[#This Row],[TOT POP REGIONE ]])*100</f>
        <v>2.8501387177341235E-2</v>
      </c>
      <c r="H3289" t="str">
        <f>IF(Comuni[[#This Row],[Popolazione2011]]&gt;300000,"MAGGIORE","")</f>
        <v/>
      </c>
      <c r="I3289" t="str">
        <f>_xlfn.XLOOKUP(Comuni[[#This Row],[Regione]],Ripartizione_geografica[Regione],Ripartizione_geografica[Ripartizione geografica])</f>
        <v>Nord-est</v>
      </c>
      <c r="J3289">
        <f>_xlfn.XLOOKUP(Comuni[[#This Row],[Regione]],Ripartizione_geografica[Regione],Ripartizione_geografica[Codice Regione])</f>
        <v>5</v>
      </c>
      <c r="K3289">
        <f>_xlfn.XLOOKUP(Comuni[[#This Row],[Regione]],Table_0[Regione],Table_0[Totale])</f>
        <v>2821154</v>
      </c>
      <c r="L3289">
        <f>_xlfn.XLOOKUP(Comuni[[#This Row],[Regione]],Table_0[Regione],Table_0[Guariti])</f>
        <v>2790105</v>
      </c>
      <c r="M3289">
        <f>_xlfn.XLOOKUP(Comuni[[#This Row],[Regione]],Table_0[Regione],Table_0[Deceduti])</f>
        <v>17224</v>
      </c>
      <c r="N3289" s="1">
        <f>(Comuni[[#This Row],[Popolazione2011]]/Comuni[[#This Row],[Ammalati TOT]])*100</f>
        <v>4.9057938701680237E-2</v>
      </c>
      <c r="O3289">
        <f>_xlfn.XLOOKUP(Comuni[[#This Row],[Regione]],Table_0[Regione],Table_0[TOT AREA])</f>
        <v>6168603</v>
      </c>
      <c r="P3289" s="1">
        <f>(Comuni[[#This Row],[Popolazione2011]]/Comuni[[#This Row],[Ammalati AREA]])*100</f>
        <v>2.243619827698427E-2</v>
      </c>
    </row>
    <row r="3290" spans="1:16" x14ac:dyDescent="0.3">
      <c r="A3290" t="s">
        <v>3318</v>
      </c>
      <c r="B3290" t="s">
        <v>8025</v>
      </c>
      <c r="C3290" t="s">
        <v>3292</v>
      </c>
      <c r="D3290">
        <v>567</v>
      </c>
      <c r="E3290" s="1">
        <f>(Comuni[[#This Row],[Popolazione2011]]/SUM(D:D))*100</f>
        <v>9.5417673109956809E-4</v>
      </c>
      <c r="F3290">
        <f t="shared" si="51"/>
        <v>4855904</v>
      </c>
      <c r="G3290" s="1">
        <f>(Comuni[[#This Row],[Popolazione2011]]/Comuni[[#This Row],[TOT POP REGIONE ]])*100</f>
        <v>1.1676507608058148E-2</v>
      </c>
      <c r="H3290" t="str">
        <f>IF(Comuni[[#This Row],[Popolazione2011]]&gt;300000,"MAGGIORE","")</f>
        <v/>
      </c>
      <c r="I3290" t="str">
        <f>_xlfn.XLOOKUP(Comuni[[#This Row],[Regione]],Ripartizione_geografica[Regione],Ripartizione_geografica[Ripartizione geografica])</f>
        <v>Nord-est</v>
      </c>
      <c r="J3290">
        <f>_xlfn.XLOOKUP(Comuni[[#This Row],[Regione]],Ripartizione_geografica[Regione],Ripartizione_geografica[Codice Regione])</f>
        <v>5</v>
      </c>
      <c r="K3290">
        <f>_xlfn.XLOOKUP(Comuni[[#This Row],[Regione]],Table_0[Regione],Table_0[Totale])</f>
        <v>2821154</v>
      </c>
      <c r="L3290">
        <f>_xlfn.XLOOKUP(Comuni[[#This Row],[Regione]],Table_0[Regione],Table_0[Guariti])</f>
        <v>2790105</v>
      </c>
      <c r="M3290">
        <f>_xlfn.XLOOKUP(Comuni[[#This Row],[Regione]],Table_0[Regione],Table_0[Deceduti])</f>
        <v>17224</v>
      </c>
      <c r="N3290" s="1">
        <f>(Comuni[[#This Row],[Popolazione2011]]/Comuni[[#This Row],[Ammalati TOT]])*100</f>
        <v>2.0098158413188363E-2</v>
      </c>
      <c r="O3290">
        <f>_xlfn.XLOOKUP(Comuni[[#This Row],[Regione]],Table_0[Regione],Table_0[TOT AREA])</f>
        <v>6168603</v>
      </c>
      <c r="P3290" s="1">
        <f>(Comuni[[#This Row],[Popolazione2011]]/Comuni[[#This Row],[Ammalati AREA]])*100</f>
        <v>9.1917083981575727E-3</v>
      </c>
    </row>
    <row r="3291" spans="1:16" x14ac:dyDescent="0.3">
      <c r="A3291" t="s">
        <v>3319</v>
      </c>
      <c r="B3291" t="s">
        <v>8025</v>
      </c>
      <c r="C3291" t="s">
        <v>3292</v>
      </c>
      <c r="D3291">
        <v>1497</v>
      </c>
      <c r="E3291" s="1">
        <f>(Comuni[[#This Row],[Popolazione2011]]/SUM(D:D))*100</f>
        <v>2.5192285122681716E-3</v>
      </c>
      <c r="F3291">
        <f t="shared" si="51"/>
        <v>4855904</v>
      </c>
      <c r="G3291" s="1">
        <f>(Comuni[[#This Row],[Popolazione2011]]/Comuni[[#This Row],[TOT POP REGIONE ]])*100</f>
        <v>3.0828451303814904E-2</v>
      </c>
      <c r="H3291" t="str">
        <f>IF(Comuni[[#This Row],[Popolazione2011]]&gt;300000,"MAGGIORE","")</f>
        <v/>
      </c>
      <c r="I3291" t="str">
        <f>_xlfn.XLOOKUP(Comuni[[#This Row],[Regione]],Ripartizione_geografica[Regione],Ripartizione_geografica[Ripartizione geografica])</f>
        <v>Nord-est</v>
      </c>
      <c r="J3291">
        <f>_xlfn.XLOOKUP(Comuni[[#This Row],[Regione]],Ripartizione_geografica[Regione],Ripartizione_geografica[Codice Regione])</f>
        <v>5</v>
      </c>
      <c r="K3291">
        <f>_xlfn.XLOOKUP(Comuni[[#This Row],[Regione]],Table_0[Regione],Table_0[Totale])</f>
        <v>2821154</v>
      </c>
      <c r="L3291">
        <f>_xlfn.XLOOKUP(Comuni[[#This Row],[Regione]],Table_0[Regione],Table_0[Guariti])</f>
        <v>2790105</v>
      </c>
      <c r="M3291">
        <f>_xlfn.XLOOKUP(Comuni[[#This Row],[Regione]],Table_0[Regione],Table_0[Deceduti])</f>
        <v>17224</v>
      </c>
      <c r="N3291" s="1">
        <f>(Comuni[[#This Row],[Popolazione2011]]/Comuni[[#This Row],[Ammalati TOT]])*100</f>
        <v>5.3063391789317418E-2</v>
      </c>
      <c r="O3291">
        <f>_xlfn.XLOOKUP(Comuni[[#This Row],[Regione]],Table_0[Regione],Table_0[TOT AREA])</f>
        <v>6168603</v>
      </c>
      <c r="P3291" s="1">
        <f>(Comuni[[#This Row],[Popolazione2011]]/Comuni[[#This Row],[Ammalati AREA]])*100</f>
        <v>2.4268055506246715E-2</v>
      </c>
    </row>
    <row r="3292" spans="1:16" x14ac:dyDescent="0.3">
      <c r="A3292" t="s">
        <v>3320</v>
      </c>
      <c r="B3292" t="s">
        <v>8025</v>
      </c>
      <c r="C3292" t="s">
        <v>3292</v>
      </c>
      <c r="D3292">
        <v>326</v>
      </c>
      <c r="E3292" s="1">
        <f>(Comuni[[#This Row],[Popolazione2011]]/SUM(D:D))*100</f>
        <v>5.4860954909781152E-4</v>
      </c>
      <c r="F3292">
        <f t="shared" si="51"/>
        <v>4855904</v>
      </c>
      <c r="G3292" s="1">
        <f>(Comuni[[#This Row],[Popolazione2011]]/Comuni[[#This Row],[TOT POP REGIONE ]])*100</f>
        <v>6.7134770374373135E-3</v>
      </c>
      <c r="H3292" t="str">
        <f>IF(Comuni[[#This Row],[Popolazione2011]]&gt;300000,"MAGGIORE","")</f>
        <v/>
      </c>
      <c r="I3292" t="str">
        <f>_xlfn.XLOOKUP(Comuni[[#This Row],[Regione]],Ripartizione_geografica[Regione],Ripartizione_geografica[Ripartizione geografica])</f>
        <v>Nord-est</v>
      </c>
      <c r="J3292">
        <f>_xlfn.XLOOKUP(Comuni[[#This Row],[Regione]],Ripartizione_geografica[Regione],Ripartizione_geografica[Codice Regione])</f>
        <v>5</v>
      </c>
      <c r="K3292">
        <f>_xlfn.XLOOKUP(Comuni[[#This Row],[Regione]],Table_0[Regione],Table_0[Totale])</f>
        <v>2821154</v>
      </c>
      <c r="L3292">
        <f>_xlfn.XLOOKUP(Comuni[[#This Row],[Regione]],Table_0[Regione],Table_0[Guariti])</f>
        <v>2790105</v>
      </c>
      <c r="M3292">
        <f>_xlfn.XLOOKUP(Comuni[[#This Row],[Regione]],Table_0[Regione],Table_0[Deceduti])</f>
        <v>17224</v>
      </c>
      <c r="N3292" s="1">
        <f>(Comuni[[#This Row],[Popolazione2011]]/Comuni[[#This Row],[Ammalati TOT]])*100</f>
        <v>1.1555554925395776E-2</v>
      </c>
      <c r="O3292">
        <f>_xlfn.XLOOKUP(Comuni[[#This Row],[Regione]],Table_0[Regione],Table_0[TOT AREA])</f>
        <v>6168603</v>
      </c>
      <c r="P3292" s="1">
        <f>(Comuni[[#This Row],[Popolazione2011]]/Comuni[[#This Row],[Ammalati AREA]])*100</f>
        <v>5.2848270507925375E-3</v>
      </c>
    </row>
    <row r="3293" spans="1:16" x14ac:dyDescent="0.3">
      <c r="A3293" t="s">
        <v>3321</v>
      </c>
      <c r="B3293" t="s">
        <v>8025</v>
      </c>
      <c r="C3293" t="s">
        <v>3292</v>
      </c>
      <c r="D3293">
        <v>4429</v>
      </c>
      <c r="E3293" s="1">
        <f>(Comuni[[#This Row],[Popolazione2011]]/SUM(D:D))*100</f>
        <v>7.4533487513932743E-3</v>
      </c>
      <c r="F3293">
        <f t="shared" si="51"/>
        <v>4855904</v>
      </c>
      <c r="G3293" s="1">
        <f>(Comuni[[#This Row],[Popolazione2011]]/Comuni[[#This Row],[TOT POP REGIONE ]])*100</f>
        <v>9.1208557665060919E-2</v>
      </c>
      <c r="H3293" t="str">
        <f>IF(Comuni[[#This Row],[Popolazione2011]]&gt;300000,"MAGGIORE","")</f>
        <v/>
      </c>
      <c r="I3293" t="str">
        <f>_xlfn.XLOOKUP(Comuni[[#This Row],[Regione]],Ripartizione_geografica[Regione],Ripartizione_geografica[Ripartizione geografica])</f>
        <v>Nord-est</v>
      </c>
      <c r="J3293">
        <f>_xlfn.XLOOKUP(Comuni[[#This Row],[Regione]],Ripartizione_geografica[Regione],Ripartizione_geografica[Codice Regione])</f>
        <v>5</v>
      </c>
      <c r="K3293">
        <f>_xlfn.XLOOKUP(Comuni[[#This Row],[Regione]],Table_0[Regione],Table_0[Totale])</f>
        <v>2821154</v>
      </c>
      <c r="L3293">
        <f>_xlfn.XLOOKUP(Comuni[[#This Row],[Regione]],Table_0[Regione],Table_0[Guariti])</f>
        <v>2790105</v>
      </c>
      <c r="M3293">
        <f>_xlfn.XLOOKUP(Comuni[[#This Row],[Regione]],Table_0[Regione],Table_0[Deceduti])</f>
        <v>17224</v>
      </c>
      <c r="N3293" s="1">
        <f>(Comuni[[#This Row],[Popolazione2011]]/Comuni[[#This Row],[Ammalati TOT]])*100</f>
        <v>0.156992493142877</v>
      </c>
      <c r="O3293">
        <f>_xlfn.XLOOKUP(Comuni[[#This Row],[Regione]],Table_0[Regione],Table_0[TOT AREA])</f>
        <v>6168603</v>
      </c>
      <c r="P3293" s="1">
        <f>(Comuni[[#This Row],[Popolazione2011]]/Comuni[[#This Row],[Ammalati AREA]])*100</f>
        <v>7.1799076711534196E-2</v>
      </c>
    </row>
    <row r="3294" spans="1:16" x14ac:dyDescent="0.3">
      <c r="A3294" t="s">
        <v>3322</v>
      </c>
      <c r="B3294" t="s">
        <v>8025</v>
      </c>
      <c r="C3294" t="s">
        <v>3292</v>
      </c>
      <c r="D3294">
        <v>383</v>
      </c>
      <c r="E3294" s="1">
        <f>(Comuni[[#This Row],[Popolazione2011]]/SUM(D:D))*100</f>
        <v>6.4453207762104855E-4</v>
      </c>
      <c r="F3294">
        <f t="shared" si="51"/>
        <v>4855904</v>
      </c>
      <c r="G3294" s="1">
        <f>(Comuni[[#This Row],[Popolazione2011]]/Comuni[[#This Row],[TOT POP REGIONE ]])*100</f>
        <v>7.8873058445965982E-3</v>
      </c>
      <c r="H3294" t="str">
        <f>IF(Comuni[[#This Row],[Popolazione2011]]&gt;300000,"MAGGIORE","")</f>
        <v/>
      </c>
      <c r="I3294" t="str">
        <f>_xlfn.XLOOKUP(Comuni[[#This Row],[Regione]],Ripartizione_geografica[Regione],Ripartizione_geografica[Ripartizione geografica])</f>
        <v>Nord-est</v>
      </c>
      <c r="J3294">
        <f>_xlfn.XLOOKUP(Comuni[[#This Row],[Regione]],Ripartizione_geografica[Regione],Ripartizione_geografica[Codice Regione])</f>
        <v>5</v>
      </c>
      <c r="K3294">
        <f>_xlfn.XLOOKUP(Comuni[[#This Row],[Regione]],Table_0[Regione],Table_0[Totale])</f>
        <v>2821154</v>
      </c>
      <c r="L3294">
        <f>_xlfn.XLOOKUP(Comuni[[#This Row],[Regione]],Table_0[Regione],Table_0[Guariti])</f>
        <v>2790105</v>
      </c>
      <c r="M3294">
        <f>_xlfn.XLOOKUP(Comuni[[#This Row],[Regione]],Table_0[Regione],Table_0[Deceduti])</f>
        <v>17224</v>
      </c>
      <c r="N3294" s="1">
        <f>(Comuni[[#This Row],[Popolazione2011]]/Comuni[[#This Row],[Ammalati TOT]])*100</f>
        <v>1.3576004712964978E-2</v>
      </c>
      <c r="O3294">
        <f>_xlfn.XLOOKUP(Comuni[[#This Row],[Regione]],Table_0[Regione],Table_0[TOT AREA])</f>
        <v>6168603</v>
      </c>
      <c r="P3294" s="1">
        <f>(Comuni[[#This Row],[Popolazione2011]]/Comuni[[#This Row],[Ammalati AREA]])*100</f>
        <v>6.2088612283850968E-3</v>
      </c>
    </row>
    <row r="3295" spans="1:16" x14ac:dyDescent="0.3">
      <c r="A3295" t="s">
        <v>3323</v>
      </c>
      <c r="B3295" t="s">
        <v>8025</v>
      </c>
      <c r="C3295" t="s">
        <v>3292</v>
      </c>
      <c r="D3295">
        <v>3956</v>
      </c>
      <c r="E3295" s="1">
        <f>(Comuni[[#This Row],[Popolazione2011]]/SUM(D:D))*100</f>
        <v>6.6573600497881677E-3</v>
      </c>
      <c r="F3295">
        <f t="shared" si="51"/>
        <v>4855904</v>
      </c>
      <c r="G3295" s="1">
        <f>(Comuni[[#This Row],[Popolazione2011]]/Comuni[[#This Row],[TOT POP REGIONE ]])*100</f>
        <v>8.1467837914423344E-2</v>
      </c>
      <c r="H3295" t="str">
        <f>IF(Comuni[[#This Row],[Popolazione2011]]&gt;300000,"MAGGIORE","")</f>
        <v/>
      </c>
      <c r="I3295" t="str">
        <f>_xlfn.XLOOKUP(Comuni[[#This Row],[Regione]],Ripartizione_geografica[Regione],Ripartizione_geografica[Ripartizione geografica])</f>
        <v>Nord-est</v>
      </c>
      <c r="J3295">
        <f>_xlfn.XLOOKUP(Comuni[[#This Row],[Regione]],Ripartizione_geografica[Regione],Ripartizione_geografica[Codice Regione])</f>
        <v>5</v>
      </c>
      <c r="K3295">
        <f>_xlfn.XLOOKUP(Comuni[[#This Row],[Regione]],Table_0[Regione],Table_0[Totale])</f>
        <v>2821154</v>
      </c>
      <c r="L3295">
        <f>_xlfn.XLOOKUP(Comuni[[#This Row],[Regione]],Table_0[Regione],Table_0[Guariti])</f>
        <v>2790105</v>
      </c>
      <c r="M3295">
        <f>_xlfn.XLOOKUP(Comuni[[#This Row],[Regione]],Table_0[Regione],Table_0[Deceduti])</f>
        <v>17224</v>
      </c>
      <c r="N3295" s="1">
        <f>(Comuni[[#This Row],[Popolazione2011]]/Comuni[[#This Row],[Ammalati TOT]])*100</f>
        <v>0.14022630455480276</v>
      </c>
      <c r="O3295">
        <f>_xlfn.XLOOKUP(Comuni[[#This Row],[Regione]],Table_0[Regione],Table_0[TOT AREA])</f>
        <v>6168603</v>
      </c>
      <c r="P3295" s="1">
        <f>(Comuni[[#This Row],[Popolazione2011]]/Comuni[[#This Row],[Ammalati AREA]])*100</f>
        <v>6.4131214150108209E-2</v>
      </c>
    </row>
    <row r="3296" spans="1:16" x14ac:dyDescent="0.3">
      <c r="A3296" t="s">
        <v>3324</v>
      </c>
      <c r="B3296" t="s">
        <v>8025</v>
      </c>
      <c r="C3296" t="s">
        <v>3292</v>
      </c>
      <c r="D3296">
        <v>8387</v>
      </c>
      <c r="E3296" s="1">
        <f>(Comuni[[#This Row],[Popolazione2011]]/SUM(D:D))*100</f>
        <v>1.4114074503936643E-2</v>
      </c>
      <c r="F3296">
        <f t="shared" si="51"/>
        <v>4855904</v>
      </c>
      <c r="G3296" s="1">
        <f>(Comuni[[#This Row],[Popolazione2011]]/Comuni[[#This Row],[TOT POP REGIONE ]])*100</f>
        <v>0.17271758255517408</v>
      </c>
      <c r="H3296" t="str">
        <f>IF(Comuni[[#This Row],[Popolazione2011]]&gt;300000,"MAGGIORE","")</f>
        <v/>
      </c>
      <c r="I3296" t="str">
        <f>_xlfn.XLOOKUP(Comuni[[#This Row],[Regione]],Ripartizione_geografica[Regione],Ripartizione_geografica[Ripartizione geografica])</f>
        <v>Nord-est</v>
      </c>
      <c r="J3296">
        <f>_xlfn.XLOOKUP(Comuni[[#This Row],[Regione]],Ripartizione_geografica[Regione],Ripartizione_geografica[Codice Regione])</f>
        <v>5</v>
      </c>
      <c r="K3296">
        <f>_xlfn.XLOOKUP(Comuni[[#This Row],[Regione]],Table_0[Regione],Table_0[Totale])</f>
        <v>2821154</v>
      </c>
      <c r="L3296">
        <f>_xlfn.XLOOKUP(Comuni[[#This Row],[Regione]],Table_0[Regione],Table_0[Guariti])</f>
        <v>2790105</v>
      </c>
      <c r="M3296">
        <f>_xlfn.XLOOKUP(Comuni[[#This Row],[Regione]],Table_0[Regione],Table_0[Deceduti])</f>
        <v>17224</v>
      </c>
      <c r="N3296" s="1">
        <f>(Comuni[[#This Row],[Popolazione2011]]/Comuni[[#This Row],[Ammalati TOT]])*100</f>
        <v>0.29728969067268218</v>
      </c>
      <c r="O3296">
        <f>_xlfn.XLOOKUP(Comuni[[#This Row],[Regione]],Table_0[Regione],Table_0[TOT AREA])</f>
        <v>6168603</v>
      </c>
      <c r="P3296" s="1">
        <f>(Comuni[[#This Row],[Popolazione2011]]/Comuni[[#This Row],[Ammalati AREA]])*100</f>
        <v>0.13596271311348776</v>
      </c>
    </row>
    <row r="3297" spans="1:16" x14ac:dyDescent="0.3">
      <c r="A3297" t="s">
        <v>3325</v>
      </c>
      <c r="B3297" t="s">
        <v>8025</v>
      </c>
      <c r="C3297" t="s">
        <v>3292</v>
      </c>
      <c r="D3297">
        <v>666</v>
      </c>
      <c r="E3297" s="1">
        <f>(Comuni[[#This Row],[Popolazione2011]]/SUM(D:D))*100</f>
        <v>1.1207790174820322E-3</v>
      </c>
      <c r="F3297">
        <f t="shared" si="51"/>
        <v>4855904</v>
      </c>
      <c r="G3297" s="1">
        <f>(Comuni[[#This Row],[Popolazione2011]]/Comuni[[#This Row],[TOT POP REGIONE ]])*100</f>
        <v>1.3715262904703224E-2</v>
      </c>
      <c r="H3297" t="str">
        <f>IF(Comuni[[#This Row],[Popolazione2011]]&gt;300000,"MAGGIORE","")</f>
        <v/>
      </c>
      <c r="I3297" t="str">
        <f>_xlfn.XLOOKUP(Comuni[[#This Row],[Regione]],Ripartizione_geografica[Regione],Ripartizione_geografica[Ripartizione geografica])</f>
        <v>Nord-est</v>
      </c>
      <c r="J3297">
        <f>_xlfn.XLOOKUP(Comuni[[#This Row],[Regione]],Ripartizione_geografica[Regione],Ripartizione_geografica[Codice Regione])</f>
        <v>5</v>
      </c>
      <c r="K3297">
        <f>_xlfn.XLOOKUP(Comuni[[#This Row],[Regione]],Table_0[Regione],Table_0[Totale])</f>
        <v>2821154</v>
      </c>
      <c r="L3297">
        <f>_xlfn.XLOOKUP(Comuni[[#This Row],[Regione]],Table_0[Regione],Table_0[Guariti])</f>
        <v>2790105</v>
      </c>
      <c r="M3297">
        <f>_xlfn.XLOOKUP(Comuni[[#This Row],[Regione]],Table_0[Regione],Table_0[Deceduti])</f>
        <v>17224</v>
      </c>
      <c r="N3297" s="1">
        <f>(Comuni[[#This Row],[Popolazione2011]]/Comuni[[#This Row],[Ammalati TOT]])*100</f>
        <v>2.3607360675808552E-2</v>
      </c>
      <c r="O3297">
        <f>_xlfn.XLOOKUP(Comuni[[#This Row],[Regione]],Table_0[Regione],Table_0[TOT AREA])</f>
        <v>6168603</v>
      </c>
      <c r="P3297" s="1">
        <f>(Comuni[[#This Row],[Popolazione2011]]/Comuni[[#This Row],[Ammalati AREA]])*100</f>
        <v>1.0796609864502546E-2</v>
      </c>
    </row>
    <row r="3298" spans="1:16" x14ac:dyDescent="0.3">
      <c r="A3298" t="s">
        <v>3326</v>
      </c>
      <c r="B3298" t="s">
        <v>8025</v>
      </c>
      <c r="C3298" t="s">
        <v>3292</v>
      </c>
      <c r="D3298">
        <v>1322</v>
      </c>
      <c r="E3298" s="1">
        <f>(Comuni[[#This Row],[Popolazione2011]]/SUM(D:D))*100</f>
        <v>2.2247295211880579E-3</v>
      </c>
      <c r="F3298">
        <f t="shared" si="51"/>
        <v>4855904</v>
      </c>
      <c r="G3298" s="1">
        <f>(Comuni[[#This Row],[Popolazione2011]]/Comuni[[#This Row],[TOT POP REGIONE ]])*100</f>
        <v>2.7224590930957446E-2</v>
      </c>
      <c r="H3298" t="str">
        <f>IF(Comuni[[#This Row],[Popolazione2011]]&gt;300000,"MAGGIORE","")</f>
        <v/>
      </c>
      <c r="I3298" t="str">
        <f>_xlfn.XLOOKUP(Comuni[[#This Row],[Regione]],Ripartizione_geografica[Regione],Ripartizione_geografica[Ripartizione geografica])</f>
        <v>Nord-est</v>
      </c>
      <c r="J3298">
        <f>_xlfn.XLOOKUP(Comuni[[#This Row],[Regione]],Ripartizione_geografica[Regione],Ripartizione_geografica[Codice Regione])</f>
        <v>5</v>
      </c>
      <c r="K3298">
        <f>_xlfn.XLOOKUP(Comuni[[#This Row],[Regione]],Table_0[Regione],Table_0[Totale])</f>
        <v>2821154</v>
      </c>
      <c r="L3298">
        <f>_xlfn.XLOOKUP(Comuni[[#This Row],[Regione]],Table_0[Regione],Table_0[Guariti])</f>
        <v>2790105</v>
      </c>
      <c r="M3298">
        <f>_xlfn.XLOOKUP(Comuni[[#This Row],[Regione]],Table_0[Regione],Table_0[Deceduti])</f>
        <v>17224</v>
      </c>
      <c r="N3298" s="1">
        <f>(Comuni[[#This Row],[Popolazione2011]]/Comuni[[#This Row],[Ammalati TOT]])*100</f>
        <v>4.686025647660496E-2</v>
      </c>
      <c r="O3298">
        <f>_xlfn.XLOOKUP(Comuni[[#This Row],[Regione]],Table_0[Regione],Table_0[TOT AREA])</f>
        <v>6168603</v>
      </c>
      <c r="P3298" s="1">
        <f>(Comuni[[#This Row],[Popolazione2011]]/Comuni[[#This Row],[Ammalati AREA]])*100</f>
        <v>2.1431108469778328E-2</v>
      </c>
    </row>
    <row r="3299" spans="1:16" x14ac:dyDescent="0.3">
      <c r="A3299" t="s">
        <v>3327</v>
      </c>
      <c r="B3299" t="s">
        <v>8025</v>
      </c>
      <c r="C3299" t="s">
        <v>3292</v>
      </c>
      <c r="D3299">
        <v>1607</v>
      </c>
      <c r="E3299" s="1">
        <f>(Comuni[[#This Row],[Popolazione2011]]/SUM(D:D))*100</f>
        <v>2.7043421638042429E-3</v>
      </c>
      <c r="F3299">
        <f t="shared" si="51"/>
        <v>4855904</v>
      </c>
      <c r="G3299" s="1">
        <f>(Comuni[[#This Row],[Popolazione2011]]/Comuni[[#This Row],[TOT POP REGIONE ]])*100</f>
        <v>3.3093734966753871E-2</v>
      </c>
      <c r="H3299" t="str">
        <f>IF(Comuni[[#This Row],[Popolazione2011]]&gt;300000,"MAGGIORE","")</f>
        <v/>
      </c>
      <c r="I3299" t="str">
        <f>_xlfn.XLOOKUP(Comuni[[#This Row],[Regione]],Ripartizione_geografica[Regione],Ripartizione_geografica[Ripartizione geografica])</f>
        <v>Nord-est</v>
      </c>
      <c r="J3299">
        <f>_xlfn.XLOOKUP(Comuni[[#This Row],[Regione]],Ripartizione_geografica[Regione],Ripartizione_geografica[Codice Regione])</f>
        <v>5</v>
      </c>
      <c r="K3299">
        <f>_xlfn.XLOOKUP(Comuni[[#This Row],[Regione]],Table_0[Regione],Table_0[Totale])</f>
        <v>2821154</v>
      </c>
      <c r="L3299">
        <f>_xlfn.XLOOKUP(Comuni[[#This Row],[Regione]],Table_0[Regione],Table_0[Guariti])</f>
        <v>2790105</v>
      </c>
      <c r="M3299">
        <f>_xlfn.XLOOKUP(Comuni[[#This Row],[Regione]],Table_0[Regione],Table_0[Deceduti])</f>
        <v>17224</v>
      </c>
      <c r="N3299" s="1">
        <f>(Comuni[[#This Row],[Popolazione2011]]/Comuni[[#This Row],[Ammalati TOT]])*100</f>
        <v>5.6962505414450963E-2</v>
      </c>
      <c r="O3299">
        <f>_xlfn.XLOOKUP(Comuni[[#This Row],[Regione]],Table_0[Regione],Table_0[TOT AREA])</f>
        <v>6168603</v>
      </c>
      <c r="P3299" s="1">
        <f>(Comuni[[#This Row],[Popolazione2011]]/Comuni[[#This Row],[Ammalati AREA]])*100</f>
        <v>2.6051279357741125E-2</v>
      </c>
    </row>
    <row r="3300" spans="1:16" x14ac:dyDescent="0.3">
      <c r="A3300" t="s">
        <v>3328</v>
      </c>
      <c r="B3300" t="s">
        <v>8025</v>
      </c>
      <c r="C3300" t="s">
        <v>3292</v>
      </c>
      <c r="D3300">
        <v>405</v>
      </c>
      <c r="E3300" s="1">
        <f>(Comuni[[#This Row],[Popolazione2011]]/SUM(D:D))*100</f>
        <v>6.8155480792826283E-4</v>
      </c>
      <c r="F3300">
        <f t="shared" si="51"/>
        <v>4855904</v>
      </c>
      <c r="G3300" s="1">
        <f>(Comuni[[#This Row],[Popolazione2011]]/Comuni[[#This Row],[TOT POP REGIONE ]])*100</f>
        <v>8.3403625771843928E-3</v>
      </c>
      <c r="H3300" t="str">
        <f>IF(Comuni[[#This Row],[Popolazione2011]]&gt;300000,"MAGGIORE","")</f>
        <v/>
      </c>
      <c r="I3300" t="str">
        <f>_xlfn.XLOOKUP(Comuni[[#This Row],[Regione]],Ripartizione_geografica[Regione],Ripartizione_geografica[Ripartizione geografica])</f>
        <v>Nord-est</v>
      </c>
      <c r="J3300">
        <f>_xlfn.XLOOKUP(Comuni[[#This Row],[Regione]],Ripartizione_geografica[Regione],Ripartizione_geografica[Codice Regione])</f>
        <v>5</v>
      </c>
      <c r="K3300">
        <f>_xlfn.XLOOKUP(Comuni[[#This Row],[Regione]],Table_0[Regione],Table_0[Totale])</f>
        <v>2821154</v>
      </c>
      <c r="L3300">
        <f>_xlfn.XLOOKUP(Comuni[[#This Row],[Regione]],Table_0[Regione],Table_0[Guariti])</f>
        <v>2790105</v>
      </c>
      <c r="M3300">
        <f>_xlfn.XLOOKUP(Comuni[[#This Row],[Regione]],Table_0[Regione],Table_0[Deceduti])</f>
        <v>17224</v>
      </c>
      <c r="N3300" s="1">
        <f>(Comuni[[#This Row],[Popolazione2011]]/Comuni[[#This Row],[Ammalati TOT]])*100</f>
        <v>1.4355827437991688E-2</v>
      </c>
      <c r="O3300">
        <f>_xlfn.XLOOKUP(Comuni[[#This Row],[Regione]],Table_0[Regione],Table_0[TOT AREA])</f>
        <v>6168603</v>
      </c>
      <c r="P3300" s="1">
        <f>(Comuni[[#This Row],[Popolazione2011]]/Comuni[[#This Row],[Ammalati AREA]])*100</f>
        <v>6.5655059986839803E-3</v>
      </c>
    </row>
    <row r="3301" spans="1:16" x14ac:dyDescent="0.3">
      <c r="A3301" t="s">
        <v>3329</v>
      </c>
      <c r="B3301" t="s">
        <v>8025</v>
      </c>
      <c r="C3301" t="s">
        <v>3292</v>
      </c>
      <c r="D3301">
        <v>1690</v>
      </c>
      <c r="E3301" s="1">
        <f>(Comuni[[#This Row],[Popolazione2011]]/SUM(D:D))*100</f>
        <v>2.844018828145097E-3</v>
      </c>
      <c r="F3301">
        <f t="shared" si="51"/>
        <v>4855904</v>
      </c>
      <c r="G3301" s="1">
        <f>(Comuni[[#This Row],[Popolazione2011]]/Comuni[[#This Row],[TOT POP REGIONE ]])*100</f>
        <v>3.480299445788055E-2</v>
      </c>
      <c r="H3301" t="str">
        <f>IF(Comuni[[#This Row],[Popolazione2011]]&gt;300000,"MAGGIORE","")</f>
        <v/>
      </c>
      <c r="I3301" t="str">
        <f>_xlfn.XLOOKUP(Comuni[[#This Row],[Regione]],Ripartizione_geografica[Regione],Ripartizione_geografica[Ripartizione geografica])</f>
        <v>Nord-est</v>
      </c>
      <c r="J3301">
        <f>_xlfn.XLOOKUP(Comuni[[#This Row],[Regione]],Ripartizione_geografica[Regione],Ripartizione_geografica[Codice Regione])</f>
        <v>5</v>
      </c>
      <c r="K3301">
        <f>_xlfn.XLOOKUP(Comuni[[#This Row],[Regione]],Table_0[Regione],Table_0[Totale])</f>
        <v>2821154</v>
      </c>
      <c r="L3301">
        <f>_xlfn.XLOOKUP(Comuni[[#This Row],[Regione]],Table_0[Regione],Table_0[Guariti])</f>
        <v>2790105</v>
      </c>
      <c r="M3301">
        <f>_xlfn.XLOOKUP(Comuni[[#This Row],[Regione]],Table_0[Regione],Table_0[Deceduti])</f>
        <v>17224</v>
      </c>
      <c r="N3301" s="1">
        <f>(Comuni[[#This Row],[Popolazione2011]]/Comuni[[#This Row],[Ammalati TOT]])*100</f>
        <v>5.9904563877051738E-2</v>
      </c>
      <c r="O3301">
        <f>_xlfn.XLOOKUP(Comuni[[#This Row],[Regione]],Table_0[Regione],Table_0[TOT AREA])</f>
        <v>6168603</v>
      </c>
      <c r="P3301" s="1">
        <f>(Comuni[[#This Row],[Popolazione2011]]/Comuni[[#This Row],[Ammalati AREA]])*100</f>
        <v>2.739680280932328E-2</v>
      </c>
    </row>
    <row r="3302" spans="1:16" x14ac:dyDescent="0.3">
      <c r="A3302" t="s">
        <v>3330</v>
      </c>
      <c r="B3302" t="s">
        <v>8025</v>
      </c>
      <c r="C3302" t="s">
        <v>3292</v>
      </c>
      <c r="D3302">
        <v>6767</v>
      </c>
      <c r="E3302" s="1">
        <f>(Comuni[[#This Row],[Popolazione2011]]/SUM(D:D))*100</f>
        <v>1.1387855272223593E-2</v>
      </c>
      <c r="F3302">
        <f t="shared" si="51"/>
        <v>4855904</v>
      </c>
      <c r="G3302" s="1">
        <f>(Comuni[[#This Row],[Popolazione2011]]/Comuni[[#This Row],[TOT POP REGIONE ]])*100</f>
        <v>0.1393561322464365</v>
      </c>
      <c r="H3302" t="str">
        <f>IF(Comuni[[#This Row],[Popolazione2011]]&gt;300000,"MAGGIORE","")</f>
        <v/>
      </c>
      <c r="I3302" t="str">
        <f>_xlfn.XLOOKUP(Comuni[[#This Row],[Regione]],Ripartizione_geografica[Regione],Ripartizione_geografica[Ripartizione geografica])</f>
        <v>Nord-est</v>
      </c>
      <c r="J3302">
        <f>_xlfn.XLOOKUP(Comuni[[#This Row],[Regione]],Ripartizione_geografica[Regione],Ripartizione_geografica[Codice Regione])</f>
        <v>5</v>
      </c>
      <c r="K3302">
        <f>_xlfn.XLOOKUP(Comuni[[#This Row],[Regione]],Table_0[Regione],Table_0[Totale])</f>
        <v>2821154</v>
      </c>
      <c r="L3302">
        <f>_xlfn.XLOOKUP(Comuni[[#This Row],[Regione]],Table_0[Regione],Table_0[Guariti])</f>
        <v>2790105</v>
      </c>
      <c r="M3302">
        <f>_xlfn.XLOOKUP(Comuni[[#This Row],[Regione]],Table_0[Regione],Table_0[Deceduti])</f>
        <v>17224</v>
      </c>
      <c r="N3302" s="1">
        <f>(Comuni[[#This Row],[Popolazione2011]]/Comuni[[#This Row],[Ammalati TOT]])*100</f>
        <v>0.23986638092071541</v>
      </c>
      <c r="O3302">
        <f>_xlfn.XLOOKUP(Comuni[[#This Row],[Regione]],Table_0[Regione],Table_0[TOT AREA])</f>
        <v>6168603</v>
      </c>
      <c r="P3302" s="1">
        <f>(Comuni[[#This Row],[Popolazione2011]]/Comuni[[#This Row],[Ammalati AREA]])*100</f>
        <v>0.10970068911875185</v>
      </c>
    </row>
    <row r="3303" spans="1:16" x14ac:dyDescent="0.3">
      <c r="A3303" t="s">
        <v>3331</v>
      </c>
      <c r="B3303" t="s">
        <v>8025</v>
      </c>
      <c r="C3303" t="s">
        <v>3292</v>
      </c>
      <c r="D3303">
        <v>683</v>
      </c>
      <c r="E3303" s="1">
        <f>(Comuni[[#This Row],[Popolazione2011]]/SUM(D:D))*100</f>
        <v>1.1493874909012432E-3</v>
      </c>
      <c r="F3303">
        <f t="shared" si="51"/>
        <v>4855904</v>
      </c>
      <c r="G3303" s="1">
        <f>(Comuni[[#This Row],[Popolazione2011]]/Comuni[[#This Row],[TOT POP REGIONE ]])*100</f>
        <v>1.4065352198066518E-2</v>
      </c>
      <c r="H3303" t="str">
        <f>IF(Comuni[[#This Row],[Popolazione2011]]&gt;300000,"MAGGIORE","")</f>
        <v/>
      </c>
      <c r="I3303" t="str">
        <f>_xlfn.XLOOKUP(Comuni[[#This Row],[Regione]],Ripartizione_geografica[Regione],Ripartizione_geografica[Ripartizione geografica])</f>
        <v>Nord-est</v>
      </c>
      <c r="J3303">
        <f>_xlfn.XLOOKUP(Comuni[[#This Row],[Regione]],Ripartizione_geografica[Regione],Ripartizione_geografica[Codice Regione])</f>
        <v>5</v>
      </c>
      <c r="K3303">
        <f>_xlfn.XLOOKUP(Comuni[[#This Row],[Regione]],Table_0[Regione],Table_0[Totale])</f>
        <v>2821154</v>
      </c>
      <c r="L3303">
        <f>_xlfn.XLOOKUP(Comuni[[#This Row],[Regione]],Table_0[Regione],Table_0[Guariti])</f>
        <v>2790105</v>
      </c>
      <c r="M3303">
        <f>_xlfn.XLOOKUP(Comuni[[#This Row],[Regione]],Table_0[Regione],Table_0[Deceduti])</f>
        <v>17224</v>
      </c>
      <c r="N3303" s="1">
        <f>(Comuni[[#This Row],[Popolazione2011]]/Comuni[[#This Row],[Ammalati TOT]])*100</f>
        <v>2.4209950963329192E-2</v>
      </c>
      <c r="O3303">
        <f>_xlfn.XLOOKUP(Comuni[[#This Row],[Regione]],Table_0[Regione],Table_0[TOT AREA])</f>
        <v>6168603</v>
      </c>
      <c r="P3303" s="1">
        <f>(Comuni[[#This Row],[Popolazione2011]]/Comuni[[#This Row],[Ammalati AREA]])*100</f>
        <v>1.1072199005188047E-2</v>
      </c>
    </row>
    <row r="3304" spans="1:16" x14ac:dyDescent="0.3">
      <c r="A3304" t="s">
        <v>3332</v>
      </c>
      <c r="B3304" t="s">
        <v>8025</v>
      </c>
      <c r="C3304" t="s">
        <v>3292</v>
      </c>
      <c r="D3304">
        <v>2663</v>
      </c>
      <c r="E3304" s="1">
        <f>(Comuni[[#This Row],[Popolazione2011]]/SUM(D:D))*100</f>
        <v>4.4814332185505283E-3</v>
      </c>
      <c r="F3304">
        <f t="shared" si="51"/>
        <v>4855904</v>
      </c>
      <c r="G3304" s="1">
        <f>(Comuni[[#This Row],[Popolazione2011]]/Comuni[[#This Row],[TOT POP REGIONE ]])*100</f>
        <v>5.4840458130967995E-2</v>
      </c>
      <c r="H3304" t="str">
        <f>IF(Comuni[[#This Row],[Popolazione2011]]&gt;300000,"MAGGIORE","")</f>
        <v/>
      </c>
      <c r="I3304" t="str">
        <f>_xlfn.XLOOKUP(Comuni[[#This Row],[Regione]],Ripartizione_geografica[Regione],Ripartizione_geografica[Ripartizione geografica])</f>
        <v>Nord-est</v>
      </c>
      <c r="J3304">
        <f>_xlfn.XLOOKUP(Comuni[[#This Row],[Regione]],Ripartizione_geografica[Regione],Ripartizione_geografica[Codice Regione])</f>
        <v>5</v>
      </c>
      <c r="K3304">
        <f>_xlfn.XLOOKUP(Comuni[[#This Row],[Regione]],Table_0[Regione],Table_0[Totale])</f>
        <v>2821154</v>
      </c>
      <c r="L3304">
        <f>_xlfn.XLOOKUP(Comuni[[#This Row],[Regione]],Table_0[Regione],Table_0[Guariti])</f>
        <v>2790105</v>
      </c>
      <c r="M3304">
        <f>_xlfn.XLOOKUP(Comuni[[#This Row],[Regione]],Table_0[Regione],Table_0[Deceduti])</f>
        <v>17224</v>
      </c>
      <c r="N3304" s="1">
        <f>(Comuni[[#This Row],[Popolazione2011]]/Comuni[[#This Row],[Ammalati TOT]])*100</f>
        <v>9.4393996215732995E-2</v>
      </c>
      <c r="O3304">
        <f>_xlfn.XLOOKUP(Comuni[[#This Row],[Regione]],Table_0[Regione],Table_0[TOT AREA])</f>
        <v>6168603</v>
      </c>
      <c r="P3304" s="1">
        <f>(Comuni[[#This Row],[Popolazione2011]]/Comuni[[#This Row],[Ammalati AREA]])*100</f>
        <v>4.3170228332087508E-2</v>
      </c>
    </row>
    <row r="3305" spans="1:16" x14ac:dyDescent="0.3">
      <c r="A3305" t="s">
        <v>3333</v>
      </c>
      <c r="B3305" t="s">
        <v>8025</v>
      </c>
      <c r="C3305" t="s">
        <v>3292</v>
      </c>
      <c r="D3305">
        <v>1813</v>
      </c>
      <c r="E3305" s="1">
        <f>(Comuni[[#This Row],[Popolazione2011]]/SUM(D:D))*100</f>
        <v>3.0510095475899768E-3</v>
      </c>
      <c r="F3305">
        <f t="shared" si="51"/>
        <v>4855904</v>
      </c>
      <c r="G3305" s="1">
        <f>(Comuni[[#This Row],[Popolazione2011]]/Comuni[[#This Row],[TOT POP REGIONE ]])*100</f>
        <v>3.7335993462803217E-2</v>
      </c>
      <c r="H3305" t="str">
        <f>IF(Comuni[[#This Row],[Popolazione2011]]&gt;300000,"MAGGIORE","")</f>
        <v/>
      </c>
      <c r="I3305" t="str">
        <f>_xlfn.XLOOKUP(Comuni[[#This Row],[Regione]],Ripartizione_geografica[Regione],Ripartizione_geografica[Ripartizione geografica])</f>
        <v>Nord-est</v>
      </c>
      <c r="J3305">
        <f>_xlfn.XLOOKUP(Comuni[[#This Row],[Regione]],Ripartizione_geografica[Regione],Ripartizione_geografica[Codice Regione])</f>
        <v>5</v>
      </c>
      <c r="K3305">
        <f>_xlfn.XLOOKUP(Comuni[[#This Row],[Regione]],Table_0[Regione],Table_0[Totale])</f>
        <v>2821154</v>
      </c>
      <c r="L3305">
        <f>_xlfn.XLOOKUP(Comuni[[#This Row],[Regione]],Table_0[Regione],Table_0[Guariti])</f>
        <v>2790105</v>
      </c>
      <c r="M3305">
        <f>_xlfn.XLOOKUP(Comuni[[#This Row],[Regione]],Table_0[Regione],Table_0[Deceduti])</f>
        <v>17224</v>
      </c>
      <c r="N3305" s="1">
        <f>(Comuni[[#This Row],[Popolazione2011]]/Comuni[[#This Row],[Ammalati TOT]])*100</f>
        <v>6.4264481839701057E-2</v>
      </c>
      <c r="O3305">
        <f>_xlfn.XLOOKUP(Comuni[[#This Row],[Regione]],Table_0[Regione],Table_0[TOT AREA])</f>
        <v>6168603</v>
      </c>
      <c r="P3305" s="1">
        <f>(Comuni[[#This Row],[Popolazione2011]]/Comuni[[#This Row],[Ammalati AREA]])*100</f>
        <v>2.939077129781249E-2</v>
      </c>
    </row>
    <row r="3306" spans="1:16" x14ac:dyDescent="0.3">
      <c r="A3306" t="s">
        <v>3334</v>
      </c>
      <c r="B3306" t="s">
        <v>8025</v>
      </c>
      <c r="C3306" t="s">
        <v>3292</v>
      </c>
      <c r="D3306">
        <v>9906</v>
      </c>
      <c r="E3306" s="1">
        <f>(Comuni[[#This Row],[Popolazione2011]]/SUM(D:D))*100</f>
        <v>1.6670325746512029E-2</v>
      </c>
      <c r="F3306">
        <f t="shared" si="51"/>
        <v>4855904</v>
      </c>
      <c r="G3306" s="1">
        <f>(Comuni[[#This Row],[Popolazione2011]]/Comuni[[#This Row],[TOT POP REGIONE ]])*100</f>
        <v>0.20399909059157675</v>
      </c>
      <c r="H3306" t="str">
        <f>IF(Comuni[[#This Row],[Popolazione2011]]&gt;300000,"MAGGIORE","")</f>
        <v/>
      </c>
      <c r="I3306" t="str">
        <f>_xlfn.XLOOKUP(Comuni[[#This Row],[Regione]],Ripartizione_geografica[Regione],Ripartizione_geografica[Ripartizione geografica])</f>
        <v>Nord-est</v>
      </c>
      <c r="J3306">
        <f>_xlfn.XLOOKUP(Comuni[[#This Row],[Regione]],Ripartizione_geografica[Regione],Ripartizione_geografica[Codice Regione])</f>
        <v>5</v>
      </c>
      <c r="K3306">
        <f>_xlfn.XLOOKUP(Comuni[[#This Row],[Regione]],Table_0[Regione],Table_0[Totale])</f>
        <v>2821154</v>
      </c>
      <c r="L3306">
        <f>_xlfn.XLOOKUP(Comuni[[#This Row],[Regione]],Table_0[Regione],Table_0[Guariti])</f>
        <v>2790105</v>
      </c>
      <c r="M3306">
        <f>_xlfn.XLOOKUP(Comuni[[#This Row],[Regione]],Table_0[Regione],Table_0[Deceduti])</f>
        <v>17224</v>
      </c>
      <c r="N3306" s="1">
        <f>(Comuni[[#This Row],[Popolazione2011]]/Comuni[[#This Row],[Ammalati TOT]])*100</f>
        <v>0.35113290518702628</v>
      </c>
      <c r="O3306">
        <f>_xlfn.XLOOKUP(Comuni[[#This Row],[Regione]],Table_0[Regione],Table_0[TOT AREA])</f>
        <v>6168603</v>
      </c>
      <c r="P3306" s="1">
        <f>(Comuni[[#This Row],[Popolazione2011]]/Comuni[[#This Row],[Ammalati AREA]])*100</f>
        <v>0.16058741339003338</v>
      </c>
    </row>
    <row r="3307" spans="1:16" x14ac:dyDescent="0.3">
      <c r="A3307" t="s">
        <v>3335</v>
      </c>
      <c r="B3307" t="s">
        <v>8025</v>
      </c>
      <c r="C3307" t="s">
        <v>3292</v>
      </c>
      <c r="D3307">
        <v>517</v>
      </c>
      <c r="E3307" s="1">
        <f>(Comuni[[#This Row],[Popolazione2011]]/SUM(D:D))*100</f>
        <v>8.7003416221953555E-4</v>
      </c>
      <c r="F3307">
        <f t="shared" si="51"/>
        <v>4855904</v>
      </c>
      <c r="G3307" s="1">
        <f>(Comuni[[#This Row],[Popolazione2011]]/Comuni[[#This Row],[TOT POP REGIONE ]])*100</f>
        <v>1.0646833215813164E-2</v>
      </c>
      <c r="H3307" t="str">
        <f>IF(Comuni[[#This Row],[Popolazione2011]]&gt;300000,"MAGGIORE","")</f>
        <v/>
      </c>
      <c r="I3307" t="str">
        <f>_xlfn.XLOOKUP(Comuni[[#This Row],[Regione]],Ripartizione_geografica[Regione],Ripartizione_geografica[Ripartizione geografica])</f>
        <v>Nord-est</v>
      </c>
      <c r="J3307">
        <f>_xlfn.XLOOKUP(Comuni[[#This Row],[Regione]],Ripartizione_geografica[Regione],Ripartizione_geografica[Codice Regione])</f>
        <v>5</v>
      </c>
      <c r="K3307">
        <f>_xlfn.XLOOKUP(Comuni[[#This Row],[Regione]],Table_0[Regione],Table_0[Totale])</f>
        <v>2821154</v>
      </c>
      <c r="L3307">
        <f>_xlfn.XLOOKUP(Comuni[[#This Row],[Regione]],Table_0[Regione],Table_0[Guariti])</f>
        <v>2790105</v>
      </c>
      <c r="M3307">
        <f>_xlfn.XLOOKUP(Comuni[[#This Row],[Regione]],Table_0[Regione],Table_0[Deceduti])</f>
        <v>17224</v>
      </c>
      <c r="N3307" s="1">
        <f>(Comuni[[#This Row],[Popolazione2011]]/Comuni[[#This Row],[Ammalati TOT]])*100</f>
        <v>1.832583403812766E-2</v>
      </c>
      <c r="O3307">
        <f>_xlfn.XLOOKUP(Comuni[[#This Row],[Regione]],Table_0[Regione],Table_0[TOT AREA])</f>
        <v>6168603</v>
      </c>
      <c r="P3307" s="1">
        <f>(Comuni[[#This Row],[Popolazione2011]]/Comuni[[#This Row],[Ammalati AREA]])*100</f>
        <v>8.3811521020237482E-3</v>
      </c>
    </row>
    <row r="3308" spans="1:16" x14ac:dyDescent="0.3">
      <c r="A3308" t="s">
        <v>3336</v>
      </c>
      <c r="B3308" t="s">
        <v>8025</v>
      </c>
      <c r="C3308" t="s">
        <v>3292</v>
      </c>
      <c r="D3308">
        <v>2557</v>
      </c>
      <c r="E3308" s="1">
        <f>(Comuni[[#This Row],[Popolazione2011]]/SUM(D:D))*100</f>
        <v>4.3030509725248594E-3</v>
      </c>
      <c r="F3308">
        <f t="shared" si="51"/>
        <v>4855904</v>
      </c>
      <c r="G3308" s="1">
        <f>(Comuni[[#This Row],[Popolazione2011]]/Comuni[[#This Row],[TOT POP REGIONE ]])*100</f>
        <v>5.2657548419408624E-2</v>
      </c>
      <c r="H3308" t="str">
        <f>IF(Comuni[[#This Row],[Popolazione2011]]&gt;300000,"MAGGIORE","")</f>
        <v/>
      </c>
      <c r="I3308" t="str">
        <f>_xlfn.XLOOKUP(Comuni[[#This Row],[Regione]],Ripartizione_geografica[Regione],Ripartizione_geografica[Ripartizione geografica])</f>
        <v>Nord-est</v>
      </c>
      <c r="J3308">
        <f>_xlfn.XLOOKUP(Comuni[[#This Row],[Regione]],Ripartizione_geografica[Regione],Ripartizione_geografica[Codice Regione])</f>
        <v>5</v>
      </c>
      <c r="K3308">
        <f>_xlfn.XLOOKUP(Comuni[[#This Row],[Regione]],Table_0[Regione],Table_0[Totale])</f>
        <v>2821154</v>
      </c>
      <c r="L3308">
        <f>_xlfn.XLOOKUP(Comuni[[#This Row],[Regione]],Table_0[Regione],Table_0[Guariti])</f>
        <v>2790105</v>
      </c>
      <c r="M3308">
        <f>_xlfn.XLOOKUP(Comuni[[#This Row],[Regione]],Table_0[Regione],Table_0[Deceduti])</f>
        <v>17224</v>
      </c>
      <c r="N3308" s="1">
        <f>(Comuni[[#This Row],[Popolazione2011]]/Comuni[[#This Row],[Ammalati TOT]])*100</f>
        <v>9.0636668540604301E-2</v>
      </c>
      <c r="O3308">
        <f>_xlfn.XLOOKUP(Comuni[[#This Row],[Regione]],Table_0[Regione],Table_0[TOT AREA])</f>
        <v>6168603</v>
      </c>
      <c r="P3308" s="1">
        <f>(Comuni[[#This Row],[Popolazione2011]]/Comuni[[#This Row],[Ammalati AREA]])*100</f>
        <v>4.14518489842838E-2</v>
      </c>
    </row>
    <row r="3309" spans="1:16" x14ac:dyDescent="0.3">
      <c r="A3309" t="s">
        <v>3337</v>
      </c>
      <c r="B3309" t="s">
        <v>8025</v>
      </c>
      <c r="C3309" t="s">
        <v>3292</v>
      </c>
      <c r="D3309">
        <v>3213</v>
      </c>
      <c r="E3309" s="1">
        <f>(Comuni[[#This Row],[Popolazione2011]]/SUM(D:D))*100</f>
        <v>5.4070014762308853E-3</v>
      </c>
      <c r="F3309">
        <f t="shared" si="51"/>
        <v>4855904</v>
      </c>
      <c r="G3309" s="1">
        <f>(Comuni[[#This Row],[Popolazione2011]]/Comuni[[#This Row],[TOT POP REGIONE ]])*100</f>
        <v>6.6166876445662839E-2</v>
      </c>
      <c r="H3309" t="str">
        <f>IF(Comuni[[#This Row],[Popolazione2011]]&gt;300000,"MAGGIORE","")</f>
        <v/>
      </c>
      <c r="I3309" t="str">
        <f>_xlfn.XLOOKUP(Comuni[[#This Row],[Regione]],Ripartizione_geografica[Regione],Ripartizione_geografica[Ripartizione geografica])</f>
        <v>Nord-est</v>
      </c>
      <c r="J3309">
        <f>_xlfn.XLOOKUP(Comuni[[#This Row],[Regione]],Ripartizione_geografica[Regione],Ripartizione_geografica[Codice Regione])</f>
        <v>5</v>
      </c>
      <c r="K3309">
        <f>_xlfn.XLOOKUP(Comuni[[#This Row],[Regione]],Table_0[Regione],Table_0[Totale])</f>
        <v>2821154</v>
      </c>
      <c r="L3309">
        <f>_xlfn.XLOOKUP(Comuni[[#This Row],[Regione]],Table_0[Regione],Table_0[Guariti])</f>
        <v>2790105</v>
      </c>
      <c r="M3309">
        <f>_xlfn.XLOOKUP(Comuni[[#This Row],[Regione]],Table_0[Regione],Table_0[Deceduti])</f>
        <v>17224</v>
      </c>
      <c r="N3309" s="1">
        <f>(Comuni[[#This Row],[Popolazione2011]]/Comuni[[#This Row],[Ammalati TOT]])*100</f>
        <v>0.11388956434140073</v>
      </c>
      <c r="O3309">
        <f>_xlfn.XLOOKUP(Comuni[[#This Row],[Regione]],Table_0[Regione],Table_0[TOT AREA])</f>
        <v>6168603</v>
      </c>
      <c r="P3309" s="1">
        <f>(Comuni[[#This Row],[Popolazione2011]]/Comuni[[#This Row],[Ammalati AREA]])*100</f>
        <v>5.208634758955958E-2</v>
      </c>
    </row>
    <row r="3310" spans="1:16" x14ac:dyDescent="0.3">
      <c r="A3310" t="s">
        <v>3338</v>
      </c>
      <c r="B3310" t="s">
        <v>8025</v>
      </c>
      <c r="C3310" t="s">
        <v>3292</v>
      </c>
      <c r="D3310">
        <v>418</v>
      </c>
      <c r="E3310" s="1">
        <f>(Comuni[[#This Row],[Popolazione2011]]/SUM(D:D))*100</f>
        <v>7.034318758370714E-4</v>
      </c>
      <c r="F3310">
        <f t="shared" si="51"/>
        <v>4855904</v>
      </c>
      <c r="G3310" s="1">
        <f>(Comuni[[#This Row],[Popolazione2011]]/Comuni[[#This Row],[TOT POP REGIONE ]])*100</f>
        <v>8.6080779191680893E-3</v>
      </c>
      <c r="H3310" t="str">
        <f>IF(Comuni[[#This Row],[Popolazione2011]]&gt;300000,"MAGGIORE","")</f>
        <v/>
      </c>
      <c r="I3310" t="str">
        <f>_xlfn.XLOOKUP(Comuni[[#This Row],[Regione]],Ripartizione_geografica[Regione],Ripartizione_geografica[Ripartizione geografica])</f>
        <v>Nord-est</v>
      </c>
      <c r="J3310">
        <f>_xlfn.XLOOKUP(Comuni[[#This Row],[Regione]],Ripartizione_geografica[Regione],Ripartizione_geografica[Codice Regione])</f>
        <v>5</v>
      </c>
      <c r="K3310">
        <f>_xlfn.XLOOKUP(Comuni[[#This Row],[Regione]],Table_0[Regione],Table_0[Totale])</f>
        <v>2821154</v>
      </c>
      <c r="L3310">
        <f>_xlfn.XLOOKUP(Comuni[[#This Row],[Regione]],Table_0[Regione],Table_0[Guariti])</f>
        <v>2790105</v>
      </c>
      <c r="M3310">
        <f>_xlfn.XLOOKUP(Comuni[[#This Row],[Regione]],Table_0[Regione],Table_0[Deceduti])</f>
        <v>17224</v>
      </c>
      <c r="N3310" s="1">
        <f>(Comuni[[#This Row],[Popolazione2011]]/Comuni[[#This Row],[Ammalati TOT]])*100</f>
        <v>1.4816631775507469E-2</v>
      </c>
      <c r="O3310">
        <f>_xlfn.XLOOKUP(Comuni[[#This Row],[Regione]],Table_0[Regione],Table_0[TOT AREA])</f>
        <v>6168603</v>
      </c>
      <c r="P3310" s="1">
        <f>(Comuni[[#This Row],[Popolazione2011]]/Comuni[[#This Row],[Ammalati AREA]])*100</f>
        <v>6.7762506356787754E-3</v>
      </c>
    </row>
    <row r="3311" spans="1:16" x14ac:dyDescent="0.3">
      <c r="A3311" t="s">
        <v>3339</v>
      </c>
      <c r="B3311" t="s">
        <v>8025</v>
      </c>
      <c r="C3311" t="s">
        <v>3292</v>
      </c>
      <c r="D3311">
        <v>1514</v>
      </c>
      <c r="E3311" s="1">
        <f>(Comuni[[#This Row],[Popolazione2011]]/SUM(D:D))*100</f>
        <v>2.5478369856873823E-3</v>
      </c>
      <c r="F3311">
        <f t="shared" si="51"/>
        <v>4855904</v>
      </c>
      <c r="G3311" s="1">
        <f>(Comuni[[#This Row],[Popolazione2011]]/Comuni[[#This Row],[TOT POP REGIONE ]])*100</f>
        <v>3.11785405971782E-2</v>
      </c>
      <c r="H3311" t="str">
        <f>IF(Comuni[[#This Row],[Popolazione2011]]&gt;300000,"MAGGIORE","")</f>
        <v/>
      </c>
      <c r="I3311" t="str">
        <f>_xlfn.XLOOKUP(Comuni[[#This Row],[Regione]],Ripartizione_geografica[Regione],Ripartizione_geografica[Ripartizione geografica])</f>
        <v>Nord-est</v>
      </c>
      <c r="J3311">
        <f>_xlfn.XLOOKUP(Comuni[[#This Row],[Regione]],Ripartizione_geografica[Regione],Ripartizione_geografica[Codice Regione])</f>
        <v>5</v>
      </c>
      <c r="K3311">
        <f>_xlfn.XLOOKUP(Comuni[[#This Row],[Regione]],Table_0[Regione],Table_0[Totale])</f>
        <v>2821154</v>
      </c>
      <c r="L3311">
        <f>_xlfn.XLOOKUP(Comuni[[#This Row],[Regione]],Table_0[Regione],Table_0[Guariti])</f>
        <v>2790105</v>
      </c>
      <c r="M3311">
        <f>_xlfn.XLOOKUP(Comuni[[#This Row],[Regione]],Table_0[Regione],Table_0[Deceduti])</f>
        <v>17224</v>
      </c>
      <c r="N3311" s="1">
        <f>(Comuni[[#This Row],[Popolazione2011]]/Comuni[[#This Row],[Ammalati TOT]])*100</f>
        <v>5.3665982076838058E-2</v>
      </c>
      <c r="O3311">
        <f>_xlfn.XLOOKUP(Comuni[[#This Row],[Regione]],Table_0[Regione],Table_0[TOT AREA])</f>
        <v>6168603</v>
      </c>
      <c r="P3311" s="1">
        <f>(Comuni[[#This Row],[Popolazione2011]]/Comuni[[#This Row],[Ammalati AREA]])*100</f>
        <v>2.4543644646932216E-2</v>
      </c>
    </row>
    <row r="3312" spans="1:16" x14ac:dyDescent="0.3">
      <c r="A3312" t="s">
        <v>3340</v>
      </c>
      <c r="B3312" t="s">
        <v>8025</v>
      </c>
      <c r="C3312" t="s">
        <v>3292</v>
      </c>
      <c r="D3312">
        <v>1788</v>
      </c>
      <c r="E3312" s="1">
        <f>(Comuni[[#This Row],[Popolazione2011]]/SUM(D:D))*100</f>
        <v>3.0089382631499602E-3</v>
      </c>
      <c r="F3312">
        <f t="shared" si="51"/>
        <v>4855904</v>
      </c>
      <c r="G3312" s="1">
        <f>(Comuni[[#This Row],[Popolazione2011]]/Comuni[[#This Row],[TOT POP REGIONE ]])*100</f>
        <v>3.6821156266680727E-2</v>
      </c>
      <c r="H3312" t="str">
        <f>IF(Comuni[[#This Row],[Popolazione2011]]&gt;300000,"MAGGIORE","")</f>
        <v/>
      </c>
      <c r="I3312" t="str">
        <f>_xlfn.XLOOKUP(Comuni[[#This Row],[Regione]],Ripartizione_geografica[Regione],Ripartizione_geografica[Ripartizione geografica])</f>
        <v>Nord-est</v>
      </c>
      <c r="J3312">
        <f>_xlfn.XLOOKUP(Comuni[[#This Row],[Regione]],Ripartizione_geografica[Regione],Ripartizione_geografica[Codice Regione])</f>
        <v>5</v>
      </c>
      <c r="K3312">
        <f>_xlfn.XLOOKUP(Comuni[[#This Row],[Regione]],Table_0[Regione],Table_0[Totale])</f>
        <v>2821154</v>
      </c>
      <c r="L3312">
        <f>_xlfn.XLOOKUP(Comuni[[#This Row],[Regione]],Table_0[Regione],Table_0[Guariti])</f>
        <v>2790105</v>
      </c>
      <c r="M3312">
        <f>_xlfn.XLOOKUP(Comuni[[#This Row],[Regione]],Table_0[Regione],Table_0[Deceduti])</f>
        <v>17224</v>
      </c>
      <c r="N3312" s="1">
        <f>(Comuni[[#This Row],[Popolazione2011]]/Comuni[[#This Row],[Ammalati TOT]])*100</f>
        <v>6.3378319652170709E-2</v>
      </c>
      <c r="O3312">
        <f>_xlfn.XLOOKUP(Comuni[[#This Row],[Regione]],Table_0[Regione],Table_0[TOT AREA])</f>
        <v>6168603</v>
      </c>
      <c r="P3312" s="1">
        <f>(Comuni[[#This Row],[Popolazione2011]]/Comuni[[#This Row],[Ammalati AREA]])*100</f>
        <v>2.8985493149745575E-2</v>
      </c>
    </row>
    <row r="3313" spans="1:16" x14ac:dyDescent="0.3">
      <c r="A3313" t="s">
        <v>3341</v>
      </c>
      <c r="B3313" t="s">
        <v>8025</v>
      </c>
      <c r="C3313" t="s">
        <v>3292</v>
      </c>
      <c r="D3313">
        <v>1425</v>
      </c>
      <c r="E3313" s="1">
        <f>(Comuni[[#This Row],[Popolazione2011]]/SUM(D:D))*100</f>
        <v>2.3980632130809251E-3</v>
      </c>
      <c r="F3313">
        <f t="shared" si="51"/>
        <v>4855904</v>
      </c>
      <c r="G3313" s="1">
        <f>(Comuni[[#This Row],[Popolazione2011]]/Comuni[[#This Row],[TOT POP REGIONE ]])*100</f>
        <v>2.9345720178982123E-2</v>
      </c>
      <c r="H3313" t="str">
        <f>IF(Comuni[[#This Row],[Popolazione2011]]&gt;300000,"MAGGIORE","")</f>
        <v/>
      </c>
      <c r="I3313" t="str">
        <f>_xlfn.XLOOKUP(Comuni[[#This Row],[Regione]],Ripartizione_geografica[Regione],Ripartizione_geografica[Ripartizione geografica])</f>
        <v>Nord-est</v>
      </c>
      <c r="J3313">
        <f>_xlfn.XLOOKUP(Comuni[[#This Row],[Regione]],Ripartizione_geografica[Regione],Ripartizione_geografica[Codice Regione])</f>
        <v>5</v>
      </c>
      <c r="K3313">
        <f>_xlfn.XLOOKUP(Comuni[[#This Row],[Regione]],Table_0[Regione],Table_0[Totale])</f>
        <v>2821154</v>
      </c>
      <c r="L3313">
        <f>_xlfn.XLOOKUP(Comuni[[#This Row],[Regione]],Table_0[Regione],Table_0[Guariti])</f>
        <v>2790105</v>
      </c>
      <c r="M3313">
        <f>_xlfn.XLOOKUP(Comuni[[#This Row],[Regione]],Table_0[Regione],Table_0[Deceduti])</f>
        <v>17224</v>
      </c>
      <c r="N3313" s="1">
        <f>(Comuni[[#This Row],[Popolazione2011]]/Comuni[[#This Row],[Ammalati TOT]])*100</f>
        <v>5.051124468923001E-2</v>
      </c>
      <c r="O3313">
        <f>_xlfn.XLOOKUP(Comuni[[#This Row],[Regione]],Table_0[Regione],Table_0[TOT AREA])</f>
        <v>6168603</v>
      </c>
      <c r="P3313" s="1">
        <f>(Comuni[[#This Row],[Popolazione2011]]/Comuni[[#This Row],[Ammalati AREA]])*100</f>
        <v>2.3100854439814005E-2</v>
      </c>
    </row>
    <row r="3314" spans="1:16" x14ac:dyDescent="0.3">
      <c r="A3314" t="s">
        <v>3342</v>
      </c>
      <c r="B3314" t="s">
        <v>8025</v>
      </c>
      <c r="C3314" t="s">
        <v>3292</v>
      </c>
      <c r="D3314">
        <v>514</v>
      </c>
      <c r="E3314" s="1">
        <f>(Comuni[[#This Row],[Popolazione2011]]/SUM(D:D))*100</f>
        <v>8.6498560808673361E-4</v>
      </c>
      <c r="F3314">
        <f t="shared" si="51"/>
        <v>4855904</v>
      </c>
      <c r="G3314" s="1">
        <f>(Comuni[[#This Row],[Popolazione2011]]/Comuni[[#This Row],[TOT POP REGIONE ]])*100</f>
        <v>1.0585052752278463E-2</v>
      </c>
      <c r="H3314" t="str">
        <f>IF(Comuni[[#This Row],[Popolazione2011]]&gt;300000,"MAGGIORE","")</f>
        <v/>
      </c>
      <c r="I3314" t="str">
        <f>_xlfn.XLOOKUP(Comuni[[#This Row],[Regione]],Ripartizione_geografica[Regione],Ripartizione_geografica[Ripartizione geografica])</f>
        <v>Nord-est</v>
      </c>
      <c r="J3314">
        <f>_xlfn.XLOOKUP(Comuni[[#This Row],[Regione]],Ripartizione_geografica[Regione],Ripartizione_geografica[Codice Regione])</f>
        <v>5</v>
      </c>
      <c r="K3314">
        <f>_xlfn.XLOOKUP(Comuni[[#This Row],[Regione]],Table_0[Regione],Table_0[Totale])</f>
        <v>2821154</v>
      </c>
      <c r="L3314">
        <f>_xlfn.XLOOKUP(Comuni[[#This Row],[Regione]],Table_0[Regione],Table_0[Guariti])</f>
        <v>2790105</v>
      </c>
      <c r="M3314">
        <f>_xlfn.XLOOKUP(Comuni[[#This Row],[Regione]],Table_0[Regione],Table_0[Deceduti])</f>
        <v>17224</v>
      </c>
      <c r="N3314" s="1">
        <f>(Comuni[[#This Row],[Popolazione2011]]/Comuni[[#This Row],[Ammalati TOT]])*100</f>
        <v>1.8219494575624016E-2</v>
      </c>
      <c r="O3314">
        <f>_xlfn.XLOOKUP(Comuni[[#This Row],[Regione]],Table_0[Regione],Table_0[TOT AREA])</f>
        <v>6168603</v>
      </c>
      <c r="P3314" s="1">
        <f>(Comuni[[#This Row],[Popolazione2011]]/Comuni[[#This Row],[Ammalati AREA]])*100</f>
        <v>8.3325187242557185E-3</v>
      </c>
    </row>
    <row r="3315" spans="1:16" x14ac:dyDescent="0.3">
      <c r="A3315" t="s">
        <v>3343</v>
      </c>
      <c r="B3315" t="s">
        <v>8025</v>
      </c>
      <c r="C3315" t="s">
        <v>3292</v>
      </c>
      <c r="D3315">
        <v>2052</v>
      </c>
      <c r="E3315" s="1">
        <f>(Comuni[[#This Row],[Popolazione2011]]/SUM(D:D))*100</f>
        <v>3.453211026836532E-3</v>
      </c>
      <c r="F3315">
        <f t="shared" si="51"/>
        <v>4855904</v>
      </c>
      <c r="G3315" s="1">
        <f>(Comuni[[#This Row],[Popolazione2011]]/Comuni[[#This Row],[TOT POP REGIONE ]])*100</f>
        <v>4.2257837057734254E-2</v>
      </c>
      <c r="H3315" t="str">
        <f>IF(Comuni[[#This Row],[Popolazione2011]]&gt;300000,"MAGGIORE","")</f>
        <v/>
      </c>
      <c r="I3315" t="str">
        <f>_xlfn.XLOOKUP(Comuni[[#This Row],[Regione]],Ripartizione_geografica[Regione],Ripartizione_geografica[Ripartizione geografica])</f>
        <v>Nord-est</v>
      </c>
      <c r="J3315">
        <f>_xlfn.XLOOKUP(Comuni[[#This Row],[Regione]],Ripartizione_geografica[Regione],Ripartizione_geografica[Codice Regione])</f>
        <v>5</v>
      </c>
      <c r="K3315">
        <f>_xlfn.XLOOKUP(Comuni[[#This Row],[Regione]],Table_0[Regione],Table_0[Totale])</f>
        <v>2821154</v>
      </c>
      <c r="L3315">
        <f>_xlfn.XLOOKUP(Comuni[[#This Row],[Regione]],Table_0[Regione],Table_0[Guariti])</f>
        <v>2790105</v>
      </c>
      <c r="M3315">
        <f>_xlfn.XLOOKUP(Comuni[[#This Row],[Regione]],Table_0[Regione],Table_0[Deceduti])</f>
        <v>17224</v>
      </c>
      <c r="N3315" s="1">
        <f>(Comuni[[#This Row],[Popolazione2011]]/Comuni[[#This Row],[Ammalati TOT]])*100</f>
        <v>7.2736192352491222E-2</v>
      </c>
      <c r="O3315">
        <f>_xlfn.XLOOKUP(Comuni[[#This Row],[Regione]],Table_0[Regione],Table_0[TOT AREA])</f>
        <v>6168603</v>
      </c>
      <c r="P3315" s="1">
        <f>(Comuni[[#This Row],[Popolazione2011]]/Comuni[[#This Row],[Ammalati AREA]])*100</f>
        <v>3.3265230393332172E-2</v>
      </c>
    </row>
    <row r="3316" spans="1:16" x14ac:dyDescent="0.3">
      <c r="A3316" t="s">
        <v>3344</v>
      </c>
      <c r="B3316" t="s">
        <v>8025</v>
      </c>
      <c r="C3316" t="s">
        <v>3292</v>
      </c>
      <c r="D3316">
        <v>1499</v>
      </c>
      <c r="E3316" s="1">
        <f>(Comuni[[#This Row],[Popolazione2011]]/SUM(D:D))*100</f>
        <v>2.5225942150233732E-3</v>
      </c>
      <c r="F3316">
        <f t="shared" si="51"/>
        <v>4855904</v>
      </c>
      <c r="G3316" s="1">
        <f>(Comuni[[#This Row],[Popolazione2011]]/Comuni[[#This Row],[TOT POP REGIONE ]])*100</f>
        <v>3.0869638279504702E-2</v>
      </c>
      <c r="H3316" t="str">
        <f>IF(Comuni[[#This Row],[Popolazione2011]]&gt;300000,"MAGGIORE","")</f>
        <v/>
      </c>
      <c r="I3316" t="str">
        <f>_xlfn.XLOOKUP(Comuni[[#This Row],[Regione]],Ripartizione_geografica[Regione],Ripartizione_geografica[Ripartizione geografica])</f>
        <v>Nord-est</v>
      </c>
      <c r="J3316">
        <f>_xlfn.XLOOKUP(Comuni[[#This Row],[Regione]],Ripartizione_geografica[Regione],Ripartizione_geografica[Codice Regione])</f>
        <v>5</v>
      </c>
      <c r="K3316">
        <f>_xlfn.XLOOKUP(Comuni[[#This Row],[Regione]],Table_0[Regione],Table_0[Totale])</f>
        <v>2821154</v>
      </c>
      <c r="L3316">
        <f>_xlfn.XLOOKUP(Comuni[[#This Row],[Regione]],Table_0[Regione],Table_0[Guariti])</f>
        <v>2790105</v>
      </c>
      <c r="M3316">
        <f>_xlfn.XLOOKUP(Comuni[[#This Row],[Regione]],Table_0[Regione],Table_0[Deceduti])</f>
        <v>17224</v>
      </c>
      <c r="N3316" s="1">
        <f>(Comuni[[#This Row],[Popolazione2011]]/Comuni[[#This Row],[Ammalati TOT]])*100</f>
        <v>5.3134284764319847E-2</v>
      </c>
      <c r="O3316">
        <f>_xlfn.XLOOKUP(Comuni[[#This Row],[Regione]],Table_0[Regione],Table_0[TOT AREA])</f>
        <v>6168603</v>
      </c>
      <c r="P3316" s="1">
        <f>(Comuni[[#This Row],[Popolazione2011]]/Comuni[[#This Row],[Ammalati AREA]])*100</f>
        <v>2.4300477758092066E-2</v>
      </c>
    </row>
    <row r="3317" spans="1:16" x14ac:dyDescent="0.3">
      <c r="A3317" t="s">
        <v>3345</v>
      </c>
      <c r="B3317" t="s">
        <v>8025</v>
      </c>
      <c r="C3317" t="s">
        <v>3292</v>
      </c>
      <c r="D3317">
        <v>891</v>
      </c>
      <c r="E3317" s="1">
        <f>(Comuni[[#This Row],[Popolazione2011]]/SUM(D:D))*100</f>
        <v>1.4994205774421783E-3</v>
      </c>
      <c r="F3317">
        <f t="shared" si="51"/>
        <v>4855904</v>
      </c>
      <c r="G3317" s="1">
        <f>(Comuni[[#This Row],[Popolazione2011]]/Comuni[[#This Row],[TOT POP REGIONE ]])*100</f>
        <v>1.8348797669805662E-2</v>
      </c>
      <c r="H3317" t="str">
        <f>IF(Comuni[[#This Row],[Popolazione2011]]&gt;300000,"MAGGIORE","")</f>
        <v/>
      </c>
      <c r="I3317" t="str">
        <f>_xlfn.XLOOKUP(Comuni[[#This Row],[Regione]],Ripartizione_geografica[Regione],Ripartizione_geografica[Ripartizione geografica])</f>
        <v>Nord-est</v>
      </c>
      <c r="J3317">
        <f>_xlfn.XLOOKUP(Comuni[[#This Row],[Regione]],Ripartizione_geografica[Regione],Ripartizione_geografica[Codice Regione])</f>
        <v>5</v>
      </c>
      <c r="K3317">
        <f>_xlfn.XLOOKUP(Comuni[[#This Row],[Regione]],Table_0[Regione],Table_0[Totale])</f>
        <v>2821154</v>
      </c>
      <c r="L3317">
        <f>_xlfn.XLOOKUP(Comuni[[#This Row],[Regione]],Table_0[Regione],Table_0[Guariti])</f>
        <v>2790105</v>
      </c>
      <c r="M3317">
        <f>_xlfn.XLOOKUP(Comuni[[#This Row],[Regione]],Table_0[Regione],Table_0[Deceduti])</f>
        <v>17224</v>
      </c>
      <c r="N3317" s="1">
        <f>(Comuni[[#This Row],[Popolazione2011]]/Comuni[[#This Row],[Ammalati TOT]])*100</f>
        <v>3.1582820363581711E-2</v>
      </c>
      <c r="O3317">
        <f>_xlfn.XLOOKUP(Comuni[[#This Row],[Regione]],Table_0[Regione],Table_0[TOT AREA])</f>
        <v>6168603</v>
      </c>
      <c r="P3317" s="1">
        <f>(Comuni[[#This Row],[Popolazione2011]]/Comuni[[#This Row],[Ammalati AREA]])*100</f>
        <v>1.4444113197104758E-2</v>
      </c>
    </row>
    <row r="3318" spans="1:16" x14ac:dyDescent="0.3">
      <c r="A3318" t="s">
        <v>3346</v>
      </c>
      <c r="B3318" t="s">
        <v>8025</v>
      </c>
      <c r="C3318" t="s">
        <v>3292</v>
      </c>
      <c r="D3318">
        <v>914</v>
      </c>
      <c r="E3318" s="1">
        <f>(Comuni[[#This Row],[Popolazione2011]]/SUM(D:D))*100</f>
        <v>1.5381261591269934E-3</v>
      </c>
      <c r="F3318">
        <f t="shared" si="51"/>
        <v>4855904</v>
      </c>
      <c r="G3318" s="1">
        <f>(Comuni[[#This Row],[Popolazione2011]]/Comuni[[#This Row],[TOT POP REGIONE ]])*100</f>
        <v>1.8822447890238358E-2</v>
      </c>
      <c r="H3318" t="str">
        <f>IF(Comuni[[#This Row],[Popolazione2011]]&gt;300000,"MAGGIORE","")</f>
        <v/>
      </c>
      <c r="I3318" t="str">
        <f>_xlfn.XLOOKUP(Comuni[[#This Row],[Regione]],Ripartizione_geografica[Regione],Ripartizione_geografica[Ripartizione geografica])</f>
        <v>Nord-est</v>
      </c>
      <c r="J3318">
        <f>_xlfn.XLOOKUP(Comuni[[#This Row],[Regione]],Ripartizione_geografica[Regione],Ripartizione_geografica[Codice Regione])</f>
        <v>5</v>
      </c>
      <c r="K3318">
        <f>_xlfn.XLOOKUP(Comuni[[#This Row],[Regione]],Table_0[Regione],Table_0[Totale])</f>
        <v>2821154</v>
      </c>
      <c r="L3318">
        <f>_xlfn.XLOOKUP(Comuni[[#This Row],[Regione]],Table_0[Regione],Table_0[Guariti])</f>
        <v>2790105</v>
      </c>
      <c r="M3318">
        <f>_xlfn.XLOOKUP(Comuni[[#This Row],[Regione]],Table_0[Regione],Table_0[Deceduti])</f>
        <v>17224</v>
      </c>
      <c r="N3318" s="1">
        <f>(Comuni[[#This Row],[Popolazione2011]]/Comuni[[#This Row],[Ammalati TOT]])*100</f>
        <v>3.2398089576109637E-2</v>
      </c>
      <c r="O3318">
        <f>_xlfn.XLOOKUP(Comuni[[#This Row],[Regione]],Table_0[Regione],Table_0[TOT AREA])</f>
        <v>6168603</v>
      </c>
      <c r="P3318" s="1">
        <f>(Comuni[[#This Row],[Popolazione2011]]/Comuni[[#This Row],[Ammalati AREA]])*100</f>
        <v>1.4816969093326318E-2</v>
      </c>
    </row>
    <row r="3319" spans="1:16" x14ac:dyDescent="0.3">
      <c r="A3319" t="s">
        <v>3347</v>
      </c>
      <c r="B3319" t="s">
        <v>8025</v>
      </c>
      <c r="C3319" t="s">
        <v>3292</v>
      </c>
      <c r="D3319">
        <v>265</v>
      </c>
      <c r="E3319" s="1">
        <f>(Comuni[[#This Row],[Popolazione2011]]/SUM(D:D))*100</f>
        <v>4.4595561506417195E-4</v>
      </c>
      <c r="F3319">
        <f t="shared" si="51"/>
        <v>4855904</v>
      </c>
      <c r="G3319" s="1">
        <f>(Comuni[[#This Row],[Popolazione2011]]/Comuni[[#This Row],[TOT POP REGIONE ]])*100</f>
        <v>5.4572742788984293E-3</v>
      </c>
      <c r="H3319" t="str">
        <f>IF(Comuni[[#This Row],[Popolazione2011]]&gt;300000,"MAGGIORE","")</f>
        <v/>
      </c>
      <c r="I3319" t="str">
        <f>_xlfn.XLOOKUP(Comuni[[#This Row],[Regione]],Ripartizione_geografica[Regione],Ripartizione_geografica[Ripartizione geografica])</f>
        <v>Nord-est</v>
      </c>
      <c r="J3319">
        <f>_xlfn.XLOOKUP(Comuni[[#This Row],[Regione]],Ripartizione_geografica[Regione],Ripartizione_geografica[Codice Regione])</f>
        <v>5</v>
      </c>
      <c r="K3319">
        <f>_xlfn.XLOOKUP(Comuni[[#This Row],[Regione]],Table_0[Regione],Table_0[Totale])</f>
        <v>2821154</v>
      </c>
      <c r="L3319">
        <f>_xlfn.XLOOKUP(Comuni[[#This Row],[Regione]],Table_0[Regione],Table_0[Guariti])</f>
        <v>2790105</v>
      </c>
      <c r="M3319">
        <f>_xlfn.XLOOKUP(Comuni[[#This Row],[Regione]],Table_0[Regione],Table_0[Deceduti])</f>
        <v>17224</v>
      </c>
      <c r="N3319" s="1">
        <f>(Comuni[[#This Row],[Popolazione2011]]/Comuni[[#This Row],[Ammalati TOT]])*100</f>
        <v>9.3933191878217207E-3</v>
      </c>
      <c r="O3319">
        <f>_xlfn.XLOOKUP(Comuni[[#This Row],[Regione]],Table_0[Regione],Table_0[TOT AREA])</f>
        <v>6168603</v>
      </c>
      <c r="P3319" s="1">
        <f>(Comuni[[#This Row],[Popolazione2011]]/Comuni[[#This Row],[Ammalati AREA]])*100</f>
        <v>4.2959483695092712E-3</v>
      </c>
    </row>
    <row r="3320" spans="1:16" x14ac:dyDescent="0.3">
      <c r="A3320" t="s">
        <v>3348</v>
      </c>
      <c r="B3320" t="s">
        <v>8025</v>
      </c>
      <c r="C3320" t="s">
        <v>3292</v>
      </c>
      <c r="D3320">
        <v>3338</v>
      </c>
      <c r="E3320" s="1">
        <f>(Comuni[[#This Row],[Popolazione2011]]/SUM(D:D))*100</f>
        <v>5.6173578984309667E-3</v>
      </c>
      <c r="F3320">
        <f t="shared" si="51"/>
        <v>4855904</v>
      </c>
      <c r="G3320" s="1">
        <f>(Comuni[[#This Row],[Popolazione2011]]/Comuni[[#This Row],[TOT POP REGIONE ]])*100</f>
        <v>6.8741062426275312E-2</v>
      </c>
      <c r="H3320" t="str">
        <f>IF(Comuni[[#This Row],[Popolazione2011]]&gt;300000,"MAGGIORE","")</f>
        <v/>
      </c>
      <c r="I3320" t="str">
        <f>_xlfn.XLOOKUP(Comuni[[#This Row],[Regione]],Ripartizione_geografica[Regione],Ripartizione_geografica[Ripartizione geografica])</f>
        <v>Nord-est</v>
      </c>
      <c r="J3320">
        <f>_xlfn.XLOOKUP(Comuni[[#This Row],[Regione]],Ripartizione_geografica[Regione],Ripartizione_geografica[Codice Regione])</f>
        <v>5</v>
      </c>
      <c r="K3320">
        <f>_xlfn.XLOOKUP(Comuni[[#This Row],[Regione]],Table_0[Regione],Table_0[Totale])</f>
        <v>2821154</v>
      </c>
      <c r="L3320">
        <f>_xlfn.XLOOKUP(Comuni[[#This Row],[Regione]],Table_0[Regione],Table_0[Guariti])</f>
        <v>2790105</v>
      </c>
      <c r="M3320">
        <f>_xlfn.XLOOKUP(Comuni[[#This Row],[Regione]],Table_0[Regione],Table_0[Deceduti])</f>
        <v>17224</v>
      </c>
      <c r="N3320" s="1">
        <f>(Comuni[[#This Row],[Popolazione2011]]/Comuni[[#This Row],[Ammalati TOT]])*100</f>
        <v>0.11832037527905247</v>
      </c>
      <c r="O3320">
        <f>_xlfn.XLOOKUP(Comuni[[#This Row],[Regione]],Table_0[Regione],Table_0[TOT AREA])</f>
        <v>6168603</v>
      </c>
      <c r="P3320" s="1">
        <f>(Comuni[[#This Row],[Popolazione2011]]/Comuni[[#This Row],[Ammalati AREA]])*100</f>
        <v>5.411273832989414E-2</v>
      </c>
    </row>
    <row r="3321" spans="1:16" x14ac:dyDescent="0.3">
      <c r="A3321" t="s">
        <v>3349</v>
      </c>
      <c r="B3321" t="s">
        <v>8025</v>
      </c>
      <c r="C3321" t="s">
        <v>3292</v>
      </c>
      <c r="D3321">
        <v>5555</v>
      </c>
      <c r="E3321" s="1">
        <f>(Comuni[[#This Row],[Popolazione2011]]/SUM(D:D))*100</f>
        <v>9.3482394025716058E-3</v>
      </c>
      <c r="F3321">
        <f t="shared" si="51"/>
        <v>4855904</v>
      </c>
      <c r="G3321" s="1">
        <f>(Comuni[[#This Row],[Popolazione2011]]/Comuni[[#This Row],[TOT POP REGIONE ]])*100</f>
        <v>0.11439682497841804</v>
      </c>
      <c r="H3321" t="str">
        <f>IF(Comuni[[#This Row],[Popolazione2011]]&gt;300000,"MAGGIORE","")</f>
        <v/>
      </c>
      <c r="I3321" t="str">
        <f>_xlfn.XLOOKUP(Comuni[[#This Row],[Regione]],Ripartizione_geografica[Regione],Ripartizione_geografica[Ripartizione geografica])</f>
        <v>Nord-est</v>
      </c>
      <c r="J3321">
        <f>_xlfn.XLOOKUP(Comuni[[#This Row],[Regione]],Ripartizione_geografica[Regione],Ripartizione_geografica[Codice Regione])</f>
        <v>5</v>
      </c>
      <c r="K3321">
        <f>_xlfn.XLOOKUP(Comuni[[#This Row],[Regione]],Table_0[Regione],Table_0[Totale])</f>
        <v>2821154</v>
      </c>
      <c r="L3321">
        <f>_xlfn.XLOOKUP(Comuni[[#This Row],[Regione]],Table_0[Regione],Table_0[Guariti])</f>
        <v>2790105</v>
      </c>
      <c r="M3321">
        <f>_xlfn.XLOOKUP(Comuni[[#This Row],[Regione]],Table_0[Regione],Table_0[Deceduti])</f>
        <v>17224</v>
      </c>
      <c r="N3321" s="1">
        <f>(Comuni[[#This Row],[Popolazione2011]]/Comuni[[#This Row],[Ammalati TOT]])*100</f>
        <v>0.19690523806924401</v>
      </c>
      <c r="O3321">
        <f>_xlfn.XLOOKUP(Comuni[[#This Row],[Regione]],Table_0[Regione],Table_0[TOT AREA])</f>
        <v>6168603</v>
      </c>
      <c r="P3321" s="1">
        <f>(Comuni[[#This Row],[Popolazione2011]]/Comuni[[#This Row],[Ammalati AREA]])*100</f>
        <v>9.0052804500467945E-2</v>
      </c>
    </row>
    <row r="3322" spans="1:16" x14ac:dyDescent="0.3">
      <c r="A3322" t="s">
        <v>3350</v>
      </c>
      <c r="B3322" t="s">
        <v>8025</v>
      </c>
      <c r="C3322" t="s">
        <v>3292</v>
      </c>
      <c r="D3322">
        <v>7175</v>
      </c>
      <c r="E3322" s="1">
        <f>(Comuni[[#This Row],[Popolazione2011]]/SUM(D:D))*100</f>
        <v>1.2074458634284658E-2</v>
      </c>
      <c r="F3322">
        <f t="shared" si="51"/>
        <v>4855904</v>
      </c>
      <c r="G3322" s="1">
        <f>(Comuni[[#This Row],[Popolazione2011]]/Comuni[[#This Row],[TOT POP REGIONE ]])*100</f>
        <v>0.1477582752871556</v>
      </c>
      <c r="H3322" t="str">
        <f>IF(Comuni[[#This Row],[Popolazione2011]]&gt;300000,"MAGGIORE","")</f>
        <v/>
      </c>
      <c r="I3322" t="str">
        <f>_xlfn.XLOOKUP(Comuni[[#This Row],[Regione]],Ripartizione_geografica[Regione],Ripartizione_geografica[Ripartizione geografica])</f>
        <v>Nord-est</v>
      </c>
      <c r="J3322">
        <f>_xlfn.XLOOKUP(Comuni[[#This Row],[Regione]],Ripartizione_geografica[Regione],Ripartizione_geografica[Codice Regione])</f>
        <v>5</v>
      </c>
      <c r="K3322">
        <f>_xlfn.XLOOKUP(Comuni[[#This Row],[Regione]],Table_0[Regione],Table_0[Totale])</f>
        <v>2821154</v>
      </c>
      <c r="L3322">
        <f>_xlfn.XLOOKUP(Comuni[[#This Row],[Regione]],Table_0[Regione],Table_0[Guariti])</f>
        <v>2790105</v>
      </c>
      <c r="M3322">
        <f>_xlfn.XLOOKUP(Comuni[[#This Row],[Regione]],Table_0[Regione],Table_0[Deceduti])</f>
        <v>17224</v>
      </c>
      <c r="N3322" s="1">
        <f>(Comuni[[#This Row],[Popolazione2011]]/Comuni[[#This Row],[Ammalati TOT]])*100</f>
        <v>0.25432854782121078</v>
      </c>
      <c r="O3322">
        <f>_xlfn.XLOOKUP(Comuni[[#This Row],[Regione]],Table_0[Regione],Table_0[TOT AREA])</f>
        <v>6168603</v>
      </c>
      <c r="P3322" s="1">
        <f>(Comuni[[#This Row],[Popolazione2011]]/Comuni[[#This Row],[Ammalati AREA]])*100</f>
        <v>0.11631482849520386</v>
      </c>
    </row>
    <row r="3323" spans="1:16" x14ac:dyDescent="0.3">
      <c r="A3323" t="s">
        <v>3351</v>
      </c>
      <c r="B3323" t="s">
        <v>8025</v>
      </c>
      <c r="C3323" t="s">
        <v>3292</v>
      </c>
      <c r="D3323">
        <v>3464</v>
      </c>
      <c r="E3323" s="1">
        <f>(Comuni[[#This Row],[Popolazione2011]]/SUM(D:D))*100</f>
        <v>5.8293971720086478E-3</v>
      </c>
      <c r="F3323">
        <f t="shared" si="51"/>
        <v>4855904</v>
      </c>
      <c r="G3323" s="1">
        <f>(Comuni[[#This Row],[Popolazione2011]]/Comuni[[#This Row],[TOT POP REGIONE ]])*100</f>
        <v>7.1335841894732674E-2</v>
      </c>
      <c r="H3323" t="str">
        <f>IF(Comuni[[#This Row],[Popolazione2011]]&gt;300000,"MAGGIORE","")</f>
        <v/>
      </c>
      <c r="I3323" t="str">
        <f>_xlfn.XLOOKUP(Comuni[[#This Row],[Regione]],Ripartizione_geografica[Regione],Ripartizione_geografica[Ripartizione geografica])</f>
        <v>Nord-est</v>
      </c>
      <c r="J3323">
        <f>_xlfn.XLOOKUP(Comuni[[#This Row],[Regione]],Ripartizione_geografica[Regione],Ripartizione_geografica[Codice Regione])</f>
        <v>5</v>
      </c>
      <c r="K3323">
        <f>_xlfn.XLOOKUP(Comuni[[#This Row],[Regione]],Table_0[Regione],Table_0[Totale])</f>
        <v>2821154</v>
      </c>
      <c r="L3323">
        <f>_xlfn.XLOOKUP(Comuni[[#This Row],[Regione]],Table_0[Regione],Table_0[Guariti])</f>
        <v>2790105</v>
      </c>
      <c r="M3323">
        <f>_xlfn.XLOOKUP(Comuni[[#This Row],[Regione]],Table_0[Regione],Table_0[Deceduti])</f>
        <v>17224</v>
      </c>
      <c r="N3323" s="1">
        <f>(Comuni[[#This Row],[Popolazione2011]]/Comuni[[#This Row],[Ammalati TOT]])*100</f>
        <v>0.12278663270420545</v>
      </c>
      <c r="O3323">
        <f>_xlfn.XLOOKUP(Comuni[[#This Row],[Regione]],Table_0[Regione],Table_0[TOT AREA])</f>
        <v>6168603</v>
      </c>
      <c r="P3323" s="1">
        <f>(Comuni[[#This Row],[Popolazione2011]]/Comuni[[#This Row],[Ammalati AREA]])*100</f>
        <v>5.6155340196151378E-2</v>
      </c>
    </row>
    <row r="3324" spans="1:16" x14ac:dyDescent="0.3">
      <c r="A3324" t="s">
        <v>3352</v>
      </c>
      <c r="B3324" t="s">
        <v>8025</v>
      </c>
      <c r="C3324" t="s">
        <v>3292</v>
      </c>
      <c r="D3324">
        <v>13993</v>
      </c>
      <c r="E3324" s="1">
        <f>(Comuni[[#This Row],[Popolazione2011]]/SUM(D:D))*100</f>
        <v>2.3548139326765881E-2</v>
      </c>
      <c r="F3324">
        <f t="shared" si="51"/>
        <v>4855904</v>
      </c>
      <c r="G3324" s="1">
        <f>(Comuni[[#This Row],[Popolazione2011]]/Comuni[[#This Row],[TOT POP REGIONE ]])*100</f>
        <v>0.28816467541368196</v>
      </c>
      <c r="H3324" t="str">
        <f>IF(Comuni[[#This Row],[Popolazione2011]]&gt;300000,"MAGGIORE","")</f>
        <v/>
      </c>
      <c r="I3324" t="str">
        <f>_xlfn.XLOOKUP(Comuni[[#This Row],[Regione]],Ripartizione_geografica[Regione],Ripartizione_geografica[Ripartizione geografica])</f>
        <v>Nord-est</v>
      </c>
      <c r="J3324">
        <f>_xlfn.XLOOKUP(Comuni[[#This Row],[Regione]],Ripartizione_geografica[Regione],Ripartizione_geografica[Codice Regione])</f>
        <v>5</v>
      </c>
      <c r="K3324">
        <f>_xlfn.XLOOKUP(Comuni[[#This Row],[Regione]],Table_0[Regione],Table_0[Totale])</f>
        <v>2821154</v>
      </c>
      <c r="L3324">
        <f>_xlfn.XLOOKUP(Comuni[[#This Row],[Regione]],Table_0[Regione],Table_0[Guariti])</f>
        <v>2790105</v>
      </c>
      <c r="M3324">
        <f>_xlfn.XLOOKUP(Comuni[[#This Row],[Regione]],Table_0[Regione],Table_0[Deceduti])</f>
        <v>17224</v>
      </c>
      <c r="N3324" s="1">
        <f>(Comuni[[#This Row],[Popolazione2011]]/Comuni[[#This Row],[Ammalati TOT]])*100</f>
        <v>0.49600269960448812</v>
      </c>
      <c r="O3324">
        <f>_xlfn.XLOOKUP(Comuni[[#This Row],[Regione]],Table_0[Regione],Table_0[TOT AREA])</f>
        <v>6168603</v>
      </c>
      <c r="P3324" s="1">
        <f>(Comuni[[#This Row],[Popolazione2011]]/Comuni[[#This Row],[Ammalati AREA]])*100</f>
        <v>0.22684228503601223</v>
      </c>
    </row>
    <row r="3325" spans="1:16" x14ac:dyDescent="0.3">
      <c r="A3325" t="s">
        <v>3353</v>
      </c>
      <c r="B3325" t="s">
        <v>8025</v>
      </c>
      <c r="C3325" t="s">
        <v>3354</v>
      </c>
      <c r="D3325">
        <v>6720</v>
      </c>
      <c r="E3325" s="1">
        <f>(Comuni[[#This Row],[Popolazione2011]]/SUM(D:D))*100</f>
        <v>1.1308761257476362E-2</v>
      </c>
      <c r="F3325">
        <f t="shared" si="51"/>
        <v>4855904</v>
      </c>
      <c r="G3325" s="1">
        <f>(Comuni[[#This Row],[Popolazione2011]]/Comuni[[#This Row],[TOT POP REGIONE ]])*100</f>
        <v>0.13838823831772623</v>
      </c>
      <c r="H3325" t="str">
        <f>IF(Comuni[[#This Row],[Popolazione2011]]&gt;300000,"MAGGIORE","")</f>
        <v/>
      </c>
      <c r="I3325" t="str">
        <f>_xlfn.XLOOKUP(Comuni[[#This Row],[Regione]],Ripartizione_geografica[Regione],Ripartizione_geografica[Ripartizione geografica])</f>
        <v>Nord-est</v>
      </c>
      <c r="J3325">
        <f>_xlfn.XLOOKUP(Comuni[[#This Row],[Regione]],Ripartizione_geografica[Regione],Ripartizione_geografica[Codice Regione])</f>
        <v>5</v>
      </c>
      <c r="K3325">
        <f>_xlfn.XLOOKUP(Comuni[[#This Row],[Regione]],Table_0[Regione],Table_0[Totale])</f>
        <v>2821154</v>
      </c>
      <c r="L3325">
        <f>_xlfn.XLOOKUP(Comuni[[#This Row],[Regione]],Table_0[Regione],Table_0[Guariti])</f>
        <v>2790105</v>
      </c>
      <c r="M3325">
        <f>_xlfn.XLOOKUP(Comuni[[#This Row],[Regione]],Table_0[Regione],Table_0[Deceduti])</f>
        <v>17224</v>
      </c>
      <c r="N3325" s="1">
        <f>(Comuni[[#This Row],[Popolazione2011]]/Comuni[[#This Row],[Ammalati TOT]])*100</f>
        <v>0.23820039600815837</v>
      </c>
      <c r="O3325">
        <f>_xlfn.XLOOKUP(Comuni[[#This Row],[Regione]],Table_0[Regione],Table_0[TOT AREA])</f>
        <v>6168603</v>
      </c>
      <c r="P3325" s="1">
        <f>(Comuni[[#This Row],[Popolazione2011]]/Comuni[[#This Row],[Ammalati AREA]])*100</f>
        <v>0.10893876620038606</v>
      </c>
    </row>
    <row r="3326" spans="1:16" x14ac:dyDescent="0.3">
      <c r="A3326" t="s">
        <v>3355</v>
      </c>
      <c r="B3326" t="s">
        <v>8025</v>
      </c>
      <c r="C3326" t="s">
        <v>3354</v>
      </c>
      <c r="D3326">
        <v>4366</v>
      </c>
      <c r="E3326" s="1">
        <f>(Comuni[[#This Row],[Popolazione2011]]/SUM(D:D))*100</f>
        <v>7.3473291146044332E-3</v>
      </c>
      <c r="F3326">
        <f t="shared" si="51"/>
        <v>4855904</v>
      </c>
      <c r="G3326" s="1">
        <f>(Comuni[[#This Row],[Popolazione2011]]/Comuni[[#This Row],[TOT POP REGIONE ]])*100</f>
        <v>8.9911167930832245E-2</v>
      </c>
      <c r="H3326" t="str">
        <f>IF(Comuni[[#This Row],[Popolazione2011]]&gt;300000,"MAGGIORE","")</f>
        <v/>
      </c>
      <c r="I3326" t="str">
        <f>_xlfn.XLOOKUP(Comuni[[#This Row],[Regione]],Ripartizione_geografica[Regione],Ripartizione_geografica[Ripartizione geografica])</f>
        <v>Nord-est</v>
      </c>
      <c r="J3326">
        <f>_xlfn.XLOOKUP(Comuni[[#This Row],[Regione]],Ripartizione_geografica[Regione],Ripartizione_geografica[Codice Regione])</f>
        <v>5</v>
      </c>
      <c r="K3326">
        <f>_xlfn.XLOOKUP(Comuni[[#This Row],[Regione]],Table_0[Regione],Table_0[Totale])</f>
        <v>2821154</v>
      </c>
      <c r="L3326">
        <f>_xlfn.XLOOKUP(Comuni[[#This Row],[Regione]],Table_0[Regione],Table_0[Guariti])</f>
        <v>2790105</v>
      </c>
      <c r="M3326">
        <f>_xlfn.XLOOKUP(Comuni[[#This Row],[Regione]],Table_0[Regione],Table_0[Deceduti])</f>
        <v>17224</v>
      </c>
      <c r="N3326" s="1">
        <f>(Comuni[[#This Row],[Popolazione2011]]/Comuni[[#This Row],[Ammalati TOT]])*100</f>
        <v>0.15475936443030053</v>
      </c>
      <c r="O3326">
        <f>_xlfn.XLOOKUP(Comuni[[#This Row],[Regione]],Table_0[Regione],Table_0[TOT AREA])</f>
        <v>6168603</v>
      </c>
      <c r="P3326" s="1">
        <f>(Comuni[[#This Row],[Popolazione2011]]/Comuni[[#This Row],[Ammalati AREA]])*100</f>
        <v>7.0777775778405577E-2</v>
      </c>
    </row>
    <row r="3327" spans="1:16" x14ac:dyDescent="0.3">
      <c r="A3327" t="s">
        <v>3356</v>
      </c>
      <c r="B3327" t="s">
        <v>8025</v>
      </c>
      <c r="C3327" t="s">
        <v>3354</v>
      </c>
      <c r="D3327">
        <v>8952</v>
      </c>
      <c r="E3327" s="1">
        <f>(Comuni[[#This Row],[Popolazione2011]]/SUM(D:D))*100</f>
        <v>1.5064885532281011E-2</v>
      </c>
      <c r="F3327">
        <f t="shared" si="51"/>
        <v>4855904</v>
      </c>
      <c r="G3327" s="1">
        <f>(Comuni[[#This Row],[Popolazione2011]]/Comuni[[#This Row],[TOT POP REGIONE ]])*100</f>
        <v>0.18435290318754241</v>
      </c>
      <c r="H3327" t="str">
        <f>IF(Comuni[[#This Row],[Popolazione2011]]&gt;300000,"MAGGIORE","")</f>
        <v/>
      </c>
      <c r="I3327" t="str">
        <f>_xlfn.XLOOKUP(Comuni[[#This Row],[Regione]],Ripartizione_geografica[Regione],Ripartizione_geografica[Ripartizione geografica])</f>
        <v>Nord-est</v>
      </c>
      <c r="J3327">
        <f>_xlfn.XLOOKUP(Comuni[[#This Row],[Regione]],Ripartizione_geografica[Regione],Ripartizione_geografica[Codice Regione])</f>
        <v>5</v>
      </c>
      <c r="K3327">
        <f>_xlfn.XLOOKUP(Comuni[[#This Row],[Regione]],Table_0[Regione],Table_0[Totale])</f>
        <v>2821154</v>
      </c>
      <c r="L3327">
        <f>_xlfn.XLOOKUP(Comuni[[#This Row],[Regione]],Table_0[Regione],Table_0[Guariti])</f>
        <v>2790105</v>
      </c>
      <c r="M3327">
        <f>_xlfn.XLOOKUP(Comuni[[#This Row],[Regione]],Table_0[Regione],Table_0[Deceduti])</f>
        <v>17224</v>
      </c>
      <c r="N3327" s="1">
        <f>(Comuni[[#This Row],[Popolazione2011]]/Comuni[[#This Row],[Ammalati TOT]])*100</f>
        <v>0.31731695611086813</v>
      </c>
      <c r="O3327">
        <f>_xlfn.XLOOKUP(Comuni[[#This Row],[Regione]],Table_0[Regione],Table_0[TOT AREA])</f>
        <v>6168603</v>
      </c>
      <c r="P3327" s="1">
        <f>(Comuni[[#This Row],[Popolazione2011]]/Comuni[[#This Row],[Ammalati AREA]])*100</f>
        <v>0.14512199925979999</v>
      </c>
    </row>
    <row r="3328" spans="1:16" x14ac:dyDescent="0.3">
      <c r="A3328" t="s">
        <v>3357</v>
      </c>
      <c r="B3328" t="s">
        <v>8025</v>
      </c>
      <c r="C3328" t="s">
        <v>3354</v>
      </c>
      <c r="D3328">
        <v>5913</v>
      </c>
      <c r="E3328" s="1">
        <f>(Comuni[[#This Row],[Popolazione2011]]/SUM(D:D))*100</f>
        <v>9.9507001957526379E-3</v>
      </c>
      <c r="F3328">
        <f t="shared" si="51"/>
        <v>4855904</v>
      </c>
      <c r="G3328" s="1">
        <f>(Comuni[[#This Row],[Popolazione2011]]/Comuni[[#This Row],[TOT POP REGIONE ]])*100</f>
        <v>0.12176929362689214</v>
      </c>
      <c r="H3328" t="str">
        <f>IF(Comuni[[#This Row],[Popolazione2011]]&gt;300000,"MAGGIORE","")</f>
        <v/>
      </c>
      <c r="I3328" t="str">
        <f>_xlfn.XLOOKUP(Comuni[[#This Row],[Regione]],Ripartizione_geografica[Regione],Ripartizione_geografica[Ripartizione geografica])</f>
        <v>Nord-est</v>
      </c>
      <c r="J3328">
        <f>_xlfn.XLOOKUP(Comuni[[#This Row],[Regione]],Ripartizione_geografica[Regione],Ripartizione_geografica[Codice Regione])</f>
        <v>5</v>
      </c>
      <c r="K3328">
        <f>_xlfn.XLOOKUP(Comuni[[#This Row],[Regione]],Table_0[Regione],Table_0[Totale])</f>
        <v>2821154</v>
      </c>
      <c r="L3328">
        <f>_xlfn.XLOOKUP(Comuni[[#This Row],[Regione]],Table_0[Regione],Table_0[Guariti])</f>
        <v>2790105</v>
      </c>
      <c r="M3328">
        <f>_xlfn.XLOOKUP(Comuni[[#This Row],[Regione]],Table_0[Regione],Table_0[Deceduti])</f>
        <v>17224</v>
      </c>
      <c r="N3328" s="1">
        <f>(Comuni[[#This Row],[Popolazione2011]]/Comuni[[#This Row],[Ammalati TOT]])*100</f>
        <v>0.20959508059467863</v>
      </c>
      <c r="O3328">
        <f>_xlfn.XLOOKUP(Comuni[[#This Row],[Regione]],Table_0[Regione],Table_0[TOT AREA])</f>
        <v>6168603</v>
      </c>
      <c r="P3328" s="1">
        <f>(Comuni[[#This Row],[Popolazione2011]]/Comuni[[#This Row],[Ammalati AREA]])*100</f>
        <v>9.5856387580786115E-2</v>
      </c>
    </row>
    <row r="3329" spans="1:16" x14ac:dyDescent="0.3">
      <c r="A3329" t="s">
        <v>3358</v>
      </c>
      <c r="B3329" t="s">
        <v>8025</v>
      </c>
      <c r="C3329" t="s">
        <v>3354</v>
      </c>
      <c r="D3329">
        <v>7750</v>
      </c>
      <c r="E3329" s="1">
        <f>(Comuni[[#This Row],[Popolazione2011]]/SUM(D:D))*100</f>
        <v>1.3042098176405031E-2</v>
      </c>
      <c r="F3329">
        <f t="shared" si="51"/>
        <v>4855904</v>
      </c>
      <c r="G3329" s="1">
        <f>(Comuni[[#This Row],[Popolazione2011]]/Comuni[[#This Row],[TOT POP REGIONE ]])*100</f>
        <v>0.15959953079797293</v>
      </c>
      <c r="H3329" t="str">
        <f>IF(Comuni[[#This Row],[Popolazione2011]]&gt;300000,"MAGGIORE","")</f>
        <v/>
      </c>
      <c r="I3329" t="str">
        <f>_xlfn.XLOOKUP(Comuni[[#This Row],[Regione]],Ripartizione_geografica[Regione],Ripartizione_geografica[Ripartizione geografica])</f>
        <v>Nord-est</v>
      </c>
      <c r="J3329">
        <f>_xlfn.XLOOKUP(Comuni[[#This Row],[Regione]],Ripartizione_geografica[Regione],Ripartizione_geografica[Codice Regione])</f>
        <v>5</v>
      </c>
      <c r="K3329">
        <f>_xlfn.XLOOKUP(Comuni[[#This Row],[Regione]],Table_0[Regione],Table_0[Totale])</f>
        <v>2821154</v>
      </c>
      <c r="L3329">
        <f>_xlfn.XLOOKUP(Comuni[[#This Row],[Regione]],Table_0[Regione],Table_0[Guariti])</f>
        <v>2790105</v>
      </c>
      <c r="M3329">
        <f>_xlfn.XLOOKUP(Comuni[[#This Row],[Regione]],Table_0[Regione],Table_0[Deceduti])</f>
        <v>17224</v>
      </c>
      <c r="N3329" s="1">
        <f>(Comuni[[#This Row],[Popolazione2011]]/Comuni[[#This Row],[Ammalati TOT]])*100</f>
        <v>0.27471027813440885</v>
      </c>
      <c r="O3329">
        <f>_xlfn.XLOOKUP(Comuni[[#This Row],[Regione]],Table_0[Regione],Table_0[TOT AREA])</f>
        <v>6168603</v>
      </c>
      <c r="P3329" s="1">
        <f>(Comuni[[#This Row],[Popolazione2011]]/Comuni[[#This Row],[Ammalati AREA]])*100</f>
        <v>0.12563622590074283</v>
      </c>
    </row>
    <row r="3330" spans="1:16" x14ac:dyDescent="0.3">
      <c r="A3330" t="s">
        <v>3359</v>
      </c>
      <c r="B3330" t="s">
        <v>8025</v>
      </c>
      <c r="C3330" t="s">
        <v>3354</v>
      </c>
      <c r="D3330">
        <v>7941</v>
      </c>
      <c r="E3330" s="1">
        <f>(Comuni[[#This Row],[Popolazione2011]]/SUM(D:D))*100</f>
        <v>1.3363522789526756E-2</v>
      </c>
      <c r="F3330">
        <f t="shared" ref="F3330:F3393" si="52">SUMIFS(D:D,B:B,B3330)</f>
        <v>4855904</v>
      </c>
      <c r="G3330" s="1">
        <f>(Comuni[[#This Row],[Popolazione2011]]/Comuni[[#This Row],[TOT POP REGIONE ]])*100</f>
        <v>0.1635328869763488</v>
      </c>
      <c r="H3330" t="str">
        <f>IF(Comuni[[#This Row],[Popolazione2011]]&gt;300000,"MAGGIORE","")</f>
        <v/>
      </c>
      <c r="I3330" t="str">
        <f>_xlfn.XLOOKUP(Comuni[[#This Row],[Regione]],Ripartizione_geografica[Regione],Ripartizione_geografica[Ripartizione geografica])</f>
        <v>Nord-est</v>
      </c>
      <c r="J3330">
        <f>_xlfn.XLOOKUP(Comuni[[#This Row],[Regione]],Ripartizione_geografica[Regione],Ripartizione_geografica[Codice Regione])</f>
        <v>5</v>
      </c>
      <c r="K3330">
        <f>_xlfn.XLOOKUP(Comuni[[#This Row],[Regione]],Table_0[Regione],Table_0[Totale])</f>
        <v>2821154</v>
      </c>
      <c r="L3330">
        <f>_xlfn.XLOOKUP(Comuni[[#This Row],[Regione]],Table_0[Regione],Table_0[Guariti])</f>
        <v>2790105</v>
      </c>
      <c r="M3330">
        <f>_xlfn.XLOOKUP(Comuni[[#This Row],[Regione]],Table_0[Regione],Table_0[Deceduti])</f>
        <v>17224</v>
      </c>
      <c r="N3330" s="1">
        <f>(Comuni[[#This Row],[Popolazione2011]]/Comuni[[#This Row],[Ammalati TOT]])*100</f>
        <v>0.28148055724714072</v>
      </c>
      <c r="O3330">
        <f>_xlfn.XLOOKUP(Comuni[[#This Row],[Regione]],Table_0[Regione],Table_0[TOT AREA])</f>
        <v>6168603</v>
      </c>
      <c r="P3330" s="1">
        <f>(Comuni[[#This Row],[Popolazione2011]]/Comuni[[#This Row],[Ammalati AREA]])*100</f>
        <v>0.12873255095197406</v>
      </c>
    </row>
    <row r="3331" spans="1:16" x14ac:dyDescent="0.3">
      <c r="A3331" t="s">
        <v>3360</v>
      </c>
      <c r="B3331" t="s">
        <v>8025</v>
      </c>
      <c r="C3331" t="s">
        <v>3354</v>
      </c>
      <c r="D3331">
        <v>4677</v>
      </c>
      <c r="E3331" s="1">
        <f>(Comuni[[#This Row],[Popolazione2011]]/SUM(D:D))*100</f>
        <v>7.8706958930382358E-3</v>
      </c>
      <c r="F3331">
        <f t="shared" si="52"/>
        <v>4855904</v>
      </c>
      <c r="G3331" s="1">
        <f>(Comuni[[#This Row],[Popolazione2011]]/Comuni[[#This Row],[TOT POP REGIONE ]])*100</f>
        <v>9.6315742650596059E-2</v>
      </c>
      <c r="H3331" t="str">
        <f>IF(Comuni[[#This Row],[Popolazione2011]]&gt;300000,"MAGGIORE","")</f>
        <v/>
      </c>
      <c r="I3331" t="str">
        <f>_xlfn.XLOOKUP(Comuni[[#This Row],[Regione]],Ripartizione_geografica[Regione],Ripartizione_geografica[Ripartizione geografica])</f>
        <v>Nord-est</v>
      </c>
      <c r="J3331">
        <f>_xlfn.XLOOKUP(Comuni[[#This Row],[Regione]],Ripartizione_geografica[Regione],Ripartizione_geografica[Codice Regione])</f>
        <v>5</v>
      </c>
      <c r="K3331">
        <f>_xlfn.XLOOKUP(Comuni[[#This Row],[Regione]],Table_0[Regione],Table_0[Totale])</f>
        <v>2821154</v>
      </c>
      <c r="L3331">
        <f>_xlfn.XLOOKUP(Comuni[[#This Row],[Regione]],Table_0[Regione],Table_0[Guariti])</f>
        <v>2790105</v>
      </c>
      <c r="M3331">
        <f>_xlfn.XLOOKUP(Comuni[[#This Row],[Regione]],Table_0[Regione],Table_0[Deceduti])</f>
        <v>17224</v>
      </c>
      <c r="N3331" s="1">
        <f>(Comuni[[#This Row],[Popolazione2011]]/Comuni[[#This Row],[Ammalati TOT]])*100</f>
        <v>0.16578322204317808</v>
      </c>
      <c r="O3331">
        <f>_xlfn.XLOOKUP(Comuni[[#This Row],[Regione]],Table_0[Regione],Table_0[TOT AREA])</f>
        <v>6168603</v>
      </c>
      <c r="P3331" s="1">
        <f>(Comuni[[#This Row],[Popolazione2011]]/Comuni[[#This Row],[Ammalati AREA]])*100</f>
        <v>7.5819435940357977E-2</v>
      </c>
    </row>
    <row r="3332" spans="1:16" x14ac:dyDescent="0.3">
      <c r="A3332" t="s">
        <v>3361</v>
      </c>
      <c r="B3332" t="s">
        <v>8025</v>
      </c>
      <c r="C3332" t="s">
        <v>3354</v>
      </c>
      <c r="D3332">
        <v>11135</v>
      </c>
      <c r="E3332" s="1">
        <f>(Comuni[[#This Row],[Popolazione2011]]/SUM(D:D))*100</f>
        <v>1.8738550089583229E-2</v>
      </c>
      <c r="F3332">
        <f t="shared" si="52"/>
        <v>4855904</v>
      </c>
      <c r="G3332" s="1">
        <f>(Comuni[[#This Row],[Popolazione2011]]/Comuni[[#This Row],[TOT POP REGIONE ]])*100</f>
        <v>0.22930848715295854</v>
      </c>
      <c r="H3332" t="str">
        <f>IF(Comuni[[#This Row],[Popolazione2011]]&gt;300000,"MAGGIORE","")</f>
        <v/>
      </c>
      <c r="I3332" t="str">
        <f>_xlfn.XLOOKUP(Comuni[[#This Row],[Regione]],Ripartizione_geografica[Regione],Ripartizione_geografica[Ripartizione geografica])</f>
        <v>Nord-est</v>
      </c>
      <c r="J3332">
        <f>_xlfn.XLOOKUP(Comuni[[#This Row],[Regione]],Ripartizione_geografica[Regione],Ripartizione_geografica[Codice Regione])</f>
        <v>5</v>
      </c>
      <c r="K3332">
        <f>_xlfn.XLOOKUP(Comuni[[#This Row],[Regione]],Table_0[Regione],Table_0[Totale])</f>
        <v>2821154</v>
      </c>
      <c r="L3332">
        <f>_xlfn.XLOOKUP(Comuni[[#This Row],[Regione]],Table_0[Regione],Table_0[Guariti])</f>
        <v>2790105</v>
      </c>
      <c r="M3332">
        <f>_xlfn.XLOOKUP(Comuni[[#This Row],[Regione]],Table_0[Regione],Table_0[Deceduti])</f>
        <v>17224</v>
      </c>
      <c r="N3332" s="1">
        <f>(Comuni[[#This Row],[Popolazione2011]]/Comuni[[#This Row],[Ammalati TOT]])*100</f>
        <v>0.39469663832601837</v>
      </c>
      <c r="O3332">
        <f>_xlfn.XLOOKUP(Comuni[[#This Row],[Regione]],Table_0[Regione],Table_0[TOT AREA])</f>
        <v>6168603</v>
      </c>
      <c r="P3332" s="1">
        <f>(Comuni[[#This Row],[Popolazione2011]]/Comuni[[#This Row],[Ammalati AREA]])*100</f>
        <v>0.18051088714900279</v>
      </c>
    </row>
    <row r="3333" spans="1:16" x14ac:dyDescent="0.3">
      <c r="A3333" t="s">
        <v>3362</v>
      </c>
      <c r="B3333" t="s">
        <v>8025</v>
      </c>
      <c r="C3333" t="s">
        <v>3354</v>
      </c>
      <c r="D3333">
        <v>12722</v>
      </c>
      <c r="E3333" s="1">
        <f>(Comuni[[#This Row],[Popolazione2011]]/SUM(D:D))*100</f>
        <v>2.1409235225835457E-2</v>
      </c>
      <c r="F3333">
        <f t="shared" si="52"/>
        <v>4855904</v>
      </c>
      <c r="G3333" s="1">
        <f>(Comuni[[#This Row],[Popolazione2011]]/Comuni[[#This Row],[TOT POP REGIONE ]])*100</f>
        <v>0.26199035236281443</v>
      </c>
      <c r="H3333" t="str">
        <f>IF(Comuni[[#This Row],[Popolazione2011]]&gt;300000,"MAGGIORE","")</f>
        <v/>
      </c>
      <c r="I3333" t="str">
        <f>_xlfn.XLOOKUP(Comuni[[#This Row],[Regione]],Ripartizione_geografica[Regione],Ripartizione_geografica[Ripartizione geografica])</f>
        <v>Nord-est</v>
      </c>
      <c r="J3333">
        <f>_xlfn.XLOOKUP(Comuni[[#This Row],[Regione]],Ripartizione_geografica[Regione],Ripartizione_geografica[Codice Regione])</f>
        <v>5</v>
      </c>
      <c r="K3333">
        <f>_xlfn.XLOOKUP(Comuni[[#This Row],[Regione]],Table_0[Regione],Table_0[Totale])</f>
        <v>2821154</v>
      </c>
      <c r="L3333">
        <f>_xlfn.XLOOKUP(Comuni[[#This Row],[Regione]],Table_0[Regione],Table_0[Guariti])</f>
        <v>2790105</v>
      </c>
      <c r="M3333">
        <f>_xlfn.XLOOKUP(Comuni[[#This Row],[Regione]],Table_0[Regione],Table_0[Deceduti])</f>
        <v>17224</v>
      </c>
      <c r="N3333" s="1">
        <f>(Comuni[[#This Row],[Popolazione2011]]/Comuni[[#This Row],[Ammalati TOT]])*100</f>
        <v>0.45095021399044505</v>
      </c>
      <c r="O3333">
        <f>_xlfn.XLOOKUP(Comuni[[#This Row],[Regione]],Table_0[Regione],Table_0[TOT AREA])</f>
        <v>6168603</v>
      </c>
      <c r="P3333" s="1">
        <f>(Comuni[[#This Row],[Popolazione2011]]/Comuni[[#This Row],[Ammalati AREA]])*100</f>
        <v>0.2062379439882904</v>
      </c>
    </row>
    <row r="3334" spans="1:16" x14ac:dyDescent="0.3">
      <c r="A3334" t="s">
        <v>3363</v>
      </c>
      <c r="B3334" t="s">
        <v>8025</v>
      </c>
      <c r="C3334" t="s">
        <v>3354</v>
      </c>
      <c r="D3334">
        <v>11018</v>
      </c>
      <c r="E3334" s="1">
        <f>(Comuni[[#This Row],[Popolazione2011]]/SUM(D:D))*100</f>
        <v>1.8541656478403952E-2</v>
      </c>
      <c r="F3334">
        <f t="shared" si="52"/>
        <v>4855904</v>
      </c>
      <c r="G3334" s="1">
        <f>(Comuni[[#This Row],[Popolazione2011]]/Comuni[[#This Row],[TOT POP REGIONE ]])*100</f>
        <v>0.22689904907510527</v>
      </c>
      <c r="H3334" t="str">
        <f>IF(Comuni[[#This Row],[Popolazione2011]]&gt;300000,"MAGGIORE","")</f>
        <v/>
      </c>
      <c r="I3334" t="str">
        <f>_xlfn.XLOOKUP(Comuni[[#This Row],[Regione]],Ripartizione_geografica[Regione],Ripartizione_geografica[Ripartizione geografica])</f>
        <v>Nord-est</v>
      </c>
      <c r="J3334">
        <f>_xlfn.XLOOKUP(Comuni[[#This Row],[Regione]],Ripartizione_geografica[Regione],Ripartizione_geografica[Codice Regione])</f>
        <v>5</v>
      </c>
      <c r="K3334">
        <f>_xlfn.XLOOKUP(Comuni[[#This Row],[Regione]],Table_0[Regione],Table_0[Totale])</f>
        <v>2821154</v>
      </c>
      <c r="L3334">
        <f>_xlfn.XLOOKUP(Comuni[[#This Row],[Regione]],Table_0[Regione],Table_0[Guariti])</f>
        <v>2790105</v>
      </c>
      <c r="M3334">
        <f>_xlfn.XLOOKUP(Comuni[[#This Row],[Regione]],Table_0[Regione],Table_0[Deceduti])</f>
        <v>17224</v>
      </c>
      <c r="N3334" s="1">
        <f>(Comuni[[#This Row],[Popolazione2011]]/Comuni[[#This Row],[Ammalati TOT]])*100</f>
        <v>0.39054939928837629</v>
      </c>
      <c r="O3334">
        <f>_xlfn.XLOOKUP(Comuni[[#This Row],[Regione]],Table_0[Regione],Table_0[TOT AREA])</f>
        <v>6168603</v>
      </c>
      <c r="P3334" s="1">
        <f>(Comuni[[#This Row],[Popolazione2011]]/Comuni[[#This Row],[Ammalati AREA]])*100</f>
        <v>0.17861418541604962</v>
      </c>
    </row>
    <row r="3335" spans="1:16" x14ac:dyDescent="0.3">
      <c r="A3335" t="s">
        <v>3364</v>
      </c>
      <c r="B3335" t="s">
        <v>8025</v>
      </c>
      <c r="C3335" t="s">
        <v>3354</v>
      </c>
      <c r="D3335">
        <v>2189</v>
      </c>
      <c r="E3335" s="1">
        <f>(Comuni[[#This Row],[Popolazione2011]]/SUM(D:D))*100</f>
        <v>3.6837616655678207E-3</v>
      </c>
      <c r="F3335">
        <f t="shared" si="52"/>
        <v>4855904</v>
      </c>
      <c r="G3335" s="1">
        <f>(Comuni[[#This Row],[Popolazione2011]]/Comuni[[#This Row],[TOT POP REGIONE ]])*100</f>
        <v>4.5079144892485518E-2</v>
      </c>
      <c r="H3335" t="str">
        <f>IF(Comuni[[#This Row],[Popolazione2011]]&gt;300000,"MAGGIORE","")</f>
        <v/>
      </c>
      <c r="I3335" t="str">
        <f>_xlfn.XLOOKUP(Comuni[[#This Row],[Regione]],Ripartizione_geografica[Regione],Ripartizione_geografica[Ripartizione geografica])</f>
        <v>Nord-est</v>
      </c>
      <c r="J3335">
        <f>_xlfn.XLOOKUP(Comuni[[#This Row],[Regione]],Ripartizione_geografica[Regione],Ripartizione_geografica[Codice Regione])</f>
        <v>5</v>
      </c>
      <c r="K3335">
        <f>_xlfn.XLOOKUP(Comuni[[#This Row],[Regione]],Table_0[Regione],Table_0[Totale])</f>
        <v>2821154</v>
      </c>
      <c r="L3335">
        <f>_xlfn.XLOOKUP(Comuni[[#This Row],[Regione]],Table_0[Regione],Table_0[Guariti])</f>
        <v>2790105</v>
      </c>
      <c r="M3335">
        <f>_xlfn.XLOOKUP(Comuni[[#This Row],[Regione]],Table_0[Regione],Table_0[Deceduti])</f>
        <v>17224</v>
      </c>
      <c r="N3335" s="1">
        <f>(Comuni[[#This Row],[Popolazione2011]]/Comuni[[#This Row],[Ammalati TOT]])*100</f>
        <v>7.7592361140157537E-2</v>
      </c>
      <c r="O3335">
        <f>_xlfn.XLOOKUP(Comuni[[#This Row],[Regione]],Table_0[Regione],Table_0[TOT AREA])</f>
        <v>6168603</v>
      </c>
      <c r="P3335" s="1">
        <f>(Comuni[[#This Row],[Popolazione2011]]/Comuni[[#This Row],[Ammalati AREA]])*100</f>
        <v>3.5486154644738845E-2</v>
      </c>
    </row>
    <row r="3336" spans="1:16" x14ac:dyDescent="0.3">
      <c r="A3336" t="s">
        <v>3365</v>
      </c>
      <c r="B3336" t="s">
        <v>8025</v>
      </c>
      <c r="C3336" t="s">
        <v>3354</v>
      </c>
      <c r="D3336">
        <v>32894</v>
      </c>
      <c r="E3336" s="1">
        <f>(Comuni[[#This Row],[Popolazione2011]]/SUM(D:D))*100</f>
        <v>5.5355713214795751E-2</v>
      </c>
      <c r="F3336">
        <f t="shared" si="52"/>
        <v>4855904</v>
      </c>
      <c r="G3336" s="1">
        <f>(Comuni[[#This Row],[Popolazione2011]]/Comuni[[#This Row],[TOT POP REGIONE ]])*100</f>
        <v>0.67740218917013184</v>
      </c>
      <c r="H3336" t="str">
        <f>IF(Comuni[[#This Row],[Popolazione2011]]&gt;300000,"MAGGIORE","")</f>
        <v/>
      </c>
      <c r="I3336" t="str">
        <f>_xlfn.XLOOKUP(Comuni[[#This Row],[Regione]],Ripartizione_geografica[Regione],Ripartizione_geografica[Ripartizione geografica])</f>
        <v>Nord-est</v>
      </c>
      <c r="J3336">
        <f>_xlfn.XLOOKUP(Comuni[[#This Row],[Regione]],Ripartizione_geografica[Regione],Ripartizione_geografica[Codice Regione])</f>
        <v>5</v>
      </c>
      <c r="K3336">
        <f>_xlfn.XLOOKUP(Comuni[[#This Row],[Regione]],Table_0[Regione],Table_0[Totale])</f>
        <v>2821154</v>
      </c>
      <c r="L3336">
        <f>_xlfn.XLOOKUP(Comuni[[#This Row],[Regione]],Table_0[Regione],Table_0[Guariti])</f>
        <v>2790105</v>
      </c>
      <c r="M3336">
        <f>_xlfn.XLOOKUP(Comuni[[#This Row],[Regione]],Table_0[Regione],Table_0[Deceduti])</f>
        <v>17224</v>
      </c>
      <c r="N3336" s="1">
        <f>(Comuni[[#This Row],[Popolazione2011]]/Comuni[[#This Row],[Ammalati TOT]])*100</f>
        <v>1.1659767598649347</v>
      </c>
      <c r="O3336">
        <f>_xlfn.XLOOKUP(Comuni[[#This Row],[Regione]],Table_0[Regione],Table_0[TOT AREA])</f>
        <v>6168603</v>
      </c>
      <c r="P3336" s="1">
        <f>(Comuni[[#This Row],[Popolazione2011]]/Comuni[[#This Row],[Ammalati AREA]])*100</f>
        <v>0.53324877610052057</v>
      </c>
    </row>
    <row r="3337" spans="1:16" x14ac:dyDescent="0.3">
      <c r="A3337" t="s">
        <v>3366</v>
      </c>
      <c r="B3337" t="s">
        <v>8025</v>
      </c>
      <c r="C3337" t="s">
        <v>3354</v>
      </c>
      <c r="D3337">
        <v>7013</v>
      </c>
      <c r="E3337" s="1">
        <f>(Comuni[[#This Row],[Popolazione2011]]/SUM(D:D))*100</f>
        <v>1.1801836711113352E-2</v>
      </c>
      <c r="F3337">
        <f t="shared" si="52"/>
        <v>4855904</v>
      </c>
      <c r="G3337" s="1">
        <f>(Comuni[[#This Row],[Popolazione2011]]/Comuni[[#This Row],[TOT POP REGIONE ]])*100</f>
        <v>0.14442213025628184</v>
      </c>
      <c r="H3337" t="str">
        <f>IF(Comuni[[#This Row],[Popolazione2011]]&gt;300000,"MAGGIORE","")</f>
        <v/>
      </c>
      <c r="I3337" t="str">
        <f>_xlfn.XLOOKUP(Comuni[[#This Row],[Regione]],Ripartizione_geografica[Regione],Ripartizione_geografica[Ripartizione geografica])</f>
        <v>Nord-est</v>
      </c>
      <c r="J3337">
        <f>_xlfn.XLOOKUP(Comuni[[#This Row],[Regione]],Ripartizione_geografica[Regione],Ripartizione_geografica[Codice Regione])</f>
        <v>5</v>
      </c>
      <c r="K3337">
        <f>_xlfn.XLOOKUP(Comuni[[#This Row],[Regione]],Table_0[Regione],Table_0[Totale])</f>
        <v>2821154</v>
      </c>
      <c r="L3337">
        <f>_xlfn.XLOOKUP(Comuni[[#This Row],[Regione]],Table_0[Regione],Table_0[Guariti])</f>
        <v>2790105</v>
      </c>
      <c r="M3337">
        <f>_xlfn.XLOOKUP(Comuni[[#This Row],[Regione]],Table_0[Regione],Table_0[Deceduti])</f>
        <v>17224</v>
      </c>
      <c r="N3337" s="1">
        <f>(Comuni[[#This Row],[Popolazione2011]]/Comuni[[#This Row],[Ammalati TOT]])*100</f>
        <v>0.24858621684601409</v>
      </c>
      <c r="O3337">
        <f>_xlfn.XLOOKUP(Comuni[[#This Row],[Regione]],Table_0[Regione],Table_0[TOT AREA])</f>
        <v>6168603</v>
      </c>
      <c r="P3337" s="1">
        <f>(Comuni[[#This Row],[Popolazione2011]]/Comuni[[#This Row],[Ammalati AREA]])*100</f>
        <v>0.11368862609573026</v>
      </c>
    </row>
    <row r="3338" spans="1:16" x14ac:dyDescent="0.3">
      <c r="A3338" t="s">
        <v>3367</v>
      </c>
      <c r="B3338" t="s">
        <v>8025</v>
      </c>
      <c r="C3338" t="s">
        <v>3354</v>
      </c>
      <c r="D3338">
        <v>2996</v>
      </c>
      <c r="E3338" s="1">
        <f>(Comuni[[#This Row],[Popolazione2011]]/SUM(D:D))*100</f>
        <v>5.0418227272915443E-3</v>
      </c>
      <c r="F3338">
        <f t="shared" si="52"/>
        <v>4855904</v>
      </c>
      <c r="G3338" s="1">
        <f>(Comuni[[#This Row],[Popolazione2011]]/Comuni[[#This Row],[TOT POP REGIONE ]])*100</f>
        <v>6.1698089583319606E-2</v>
      </c>
      <c r="H3338" t="str">
        <f>IF(Comuni[[#This Row],[Popolazione2011]]&gt;300000,"MAGGIORE","")</f>
        <v/>
      </c>
      <c r="I3338" t="str">
        <f>_xlfn.XLOOKUP(Comuni[[#This Row],[Regione]],Ripartizione_geografica[Regione],Ripartizione_geografica[Ripartizione geografica])</f>
        <v>Nord-est</v>
      </c>
      <c r="J3338">
        <f>_xlfn.XLOOKUP(Comuni[[#This Row],[Regione]],Ripartizione_geografica[Regione],Ripartizione_geografica[Codice Regione])</f>
        <v>5</v>
      </c>
      <c r="K3338">
        <f>_xlfn.XLOOKUP(Comuni[[#This Row],[Regione]],Table_0[Regione],Table_0[Totale])</f>
        <v>2821154</v>
      </c>
      <c r="L3338">
        <f>_xlfn.XLOOKUP(Comuni[[#This Row],[Regione]],Table_0[Regione],Table_0[Guariti])</f>
        <v>2790105</v>
      </c>
      <c r="M3338">
        <f>_xlfn.XLOOKUP(Comuni[[#This Row],[Regione]],Table_0[Regione],Table_0[Deceduti])</f>
        <v>17224</v>
      </c>
      <c r="N3338" s="1">
        <f>(Comuni[[#This Row],[Popolazione2011]]/Comuni[[#This Row],[Ammalati TOT]])*100</f>
        <v>0.10619767655363727</v>
      </c>
      <c r="O3338">
        <f>_xlfn.XLOOKUP(Comuni[[#This Row],[Regione]],Table_0[Regione],Table_0[TOT AREA])</f>
        <v>6168603</v>
      </c>
      <c r="P3338" s="1">
        <f>(Comuni[[#This Row],[Popolazione2011]]/Comuni[[#This Row],[Ammalati AREA]])*100</f>
        <v>4.8568533264338777E-2</v>
      </c>
    </row>
    <row r="3339" spans="1:16" x14ac:dyDescent="0.3">
      <c r="A3339" t="s">
        <v>3368</v>
      </c>
      <c r="B3339" t="s">
        <v>8025</v>
      </c>
      <c r="C3339" t="s">
        <v>3354</v>
      </c>
      <c r="D3339">
        <v>3834</v>
      </c>
      <c r="E3339" s="1">
        <f>(Comuni[[#This Row],[Popolazione2011]]/SUM(D:D))*100</f>
        <v>6.4520521817208881E-3</v>
      </c>
      <c r="F3339">
        <f t="shared" si="52"/>
        <v>4855904</v>
      </c>
      <c r="G3339" s="1">
        <f>(Comuni[[#This Row],[Popolazione2011]]/Comuni[[#This Row],[TOT POP REGIONE ]])*100</f>
        <v>7.8955432397345579E-2</v>
      </c>
      <c r="H3339" t="str">
        <f>IF(Comuni[[#This Row],[Popolazione2011]]&gt;300000,"MAGGIORE","")</f>
        <v/>
      </c>
      <c r="I3339" t="str">
        <f>_xlfn.XLOOKUP(Comuni[[#This Row],[Regione]],Ripartizione_geografica[Regione],Ripartizione_geografica[Ripartizione geografica])</f>
        <v>Nord-est</v>
      </c>
      <c r="J3339">
        <f>_xlfn.XLOOKUP(Comuni[[#This Row],[Regione]],Ripartizione_geografica[Regione],Ripartizione_geografica[Codice Regione])</f>
        <v>5</v>
      </c>
      <c r="K3339">
        <f>_xlfn.XLOOKUP(Comuni[[#This Row],[Regione]],Table_0[Regione],Table_0[Totale])</f>
        <v>2821154</v>
      </c>
      <c r="L3339">
        <f>_xlfn.XLOOKUP(Comuni[[#This Row],[Regione]],Table_0[Regione],Table_0[Guariti])</f>
        <v>2790105</v>
      </c>
      <c r="M3339">
        <f>_xlfn.XLOOKUP(Comuni[[#This Row],[Regione]],Table_0[Regione],Table_0[Deceduti])</f>
        <v>17224</v>
      </c>
      <c r="N3339" s="1">
        <f>(Comuni[[#This Row],[Popolazione2011]]/Comuni[[#This Row],[Ammalati TOT]])*100</f>
        <v>0.13590183307965464</v>
      </c>
      <c r="O3339">
        <f>_xlfn.XLOOKUP(Comuni[[#This Row],[Regione]],Table_0[Regione],Table_0[TOT AREA])</f>
        <v>6168603</v>
      </c>
      <c r="P3339" s="1">
        <f>(Comuni[[#This Row],[Popolazione2011]]/Comuni[[#This Row],[Ammalati AREA]])*100</f>
        <v>6.215345678754168E-2</v>
      </c>
    </row>
    <row r="3340" spans="1:16" x14ac:dyDescent="0.3">
      <c r="A3340" t="s">
        <v>3369</v>
      </c>
      <c r="B3340" t="s">
        <v>8025</v>
      </c>
      <c r="C3340" t="s">
        <v>3354</v>
      </c>
      <c r="D3340">
        <v>3695</v>
      </c>
      <c r="E3340" s="1">
        <f>(Comuni[[#This Row],[Popolazione2011]]/SUM(D:D))*100</f>
        <v>6.2181358402343982E-3</v>
      </c>
      <c r="F3340">
        <f t="shared" si="52"/>
        <v>4855904</v>
      </c>
      <c r="G3340" s="1">
        <f>(Comuni[[#This Row],[Popolazione2011]]/Comuni[[#This Row],[TOT POP REGIONE ]])*100</f>
        <v>7.6092937586904524E-2</v>
      </c>
      <c r="H3340" t="str">
        <f>IF(Comuni[[#This Row],[Popolazione2011]]&gt;300000,"MAGGIORE","")</f>
        <v/>
      </c>
      <c r="I3340" t="str">
        <f>_xlfn.XLOOKUP(Comuni[[#This Row],[Regione]],Ripartizione_geografica[Regione],Ripartizione_geografica[Ripartizione geografica])</f>
        <v>Nord-est</v>
      </c>
      <c r="J3340">
        <f>_xlfn.XLOOKUP(Comuni[[#This Row],[Regione]],Ripartizione_geografica[Regione],Ripartizione_geografica[Codice Regione])</f>
        <v>5</v>
      </c>
      <c r="K3340">
        <f>_xlfn.XLOOKUP(Comuni[[#This Row],[Regione]],Table_0[Regione],Table_0[Totale])</f>
        <v>2821154</v>
      </c>
      <c r="L3340">
        <f>_xlfn.XLOOKUP(Comuni[[#This Row],[Regione]],Table_0[Regione],Table_0[Guariti])</f>
        <v>2790105</v>
      </c>
      <c r="M3340">
        <f>_xlfn.XLOOKUP(Comuni[[#This Row],[Regione]],Table_0[Regione],Table_0[Deceduti])</f>
        <v>17224</v>
      </c>
      <c r="N3340" s="1">
        <f>(Comuni[[#This Row],[Popolazione2011]]/Comuni[[#This Row],[Ammalati TOT]])*100</f>
        <v>0.1309747713169859</v>
      </c>
      <c r="O3340">
        <f>_xlfn.XLOOKUP(Comuni[[#This Row],[Regione]],Table_0[Regione],Table_0[TOT AREA])</f>
        <v>6168603</v>
      </c>
      <c r="P3340" s="1">
        <f>(Comuni[[#This Row],[Popolazione2011]]/Comuni[[#This Row],[Ammalati AREA]])*100</f>
        <v>5.9900110284289654E-2</v>
      </c>
    </row>
    <row r="3341" spans="1:16" x14ac:dyDescent="0.3">
      <c r="A3341" t="s">
        <v>3370</v>
      </c>
      <c r="B3341" t="s">
        <v>8025</v>
      </c>
      <c r="C3341" t="s">
        <v>3354</v>
      </c>
      <c r="D3341">
        <v>3413</v>
      </c>
      <c r="E3341" s="1">
        <f>(Comuni[[#This Row],[Popolazione2011]]/SUM(D:D))*100</f>
        <v>5.743571751751015E-3</v>
      </c>
      <c r="F3341">
        <f t="shared" si="52"/>
        <v>4855904</v>
      </c>
      <c r="G3341" s="1">
        <f>(Comuni[[#This Row],[Popolazione2011]]/Comuni[[#This Row],[TOT POP REGIONE ]])*100</f>
        <v>7.028557401464279E-2</v>
      </c>
      <c r="H3341" t="str">
        <f>IF(Comuni[[#This Row],[Popolazione2011]]&gt;300000,"MAGGIORE","")</f>
        <v/>
      </c>
      <c r="I3341" t="str">
        <f>_xlfn.XLOOKUP(Comuni[[#This Row],[Regione]],Ripartizione_geografica[Regione],Ripartizione_geografica[Ripartizione geografica])</f>
        <v>Nord-est</v>
      </c>
      <c r="J3341">
        <f>_xlfn.XLOOKUP(Comuni[[#This Row],[Regione]],Ripartizione_geografica[Regione],Ripartizione_geografica[Codice Regione])</f>
        <v>5</v>
      </c>
      <c r="K3341">
        <f>_xlfn.XLOOKUP(Comuni[[#This Row],[Regione]],Table_0[Regione],Table_0[Totale])</f>
        <v>2821154</v>
      </c>
      <c r="L3341">
        <f>_xlfn.XLOOKUP(Comuni[[#This Row],[Regione]],Table_0[Regione],Table_0[Guariti])</f>
        <v>2790105</v>
      </c>
      <c r="M3341">
        <f>_xlfn.XLOOKUP(Comuni[[#This Row],[Regione]],Table_0[Regione],Table_0[Deceduti])</f>
        <v>17224</v>
      </c>
      <c r="N3341" s="1">
        <f>(Comuni[[#This Row],[Popolazione2011]]/Comuni[[#This Row],[Ammalati TOT]])*100</f>
        <v>0.12097886184164353</v>
      </c>
      <c r="O3341">
        <f>_xlfn.XLOOKUP(Comuni[[#This Row],[Regione]],Table_0[Regione],Table_0[TOT AREA])</f>
        <v>6168603</v>
      </c>
      <c r="P3341" s="1">
        <f>(Comuni[[#This Row],[Popolazione2011]]/Comuni[[#This Row],[Ammalati AREA]])*100</f>
        <v>5.5328572774094878E-2</v>
      </c>
    </row>
    <row r="3342" spans="1:16" x14ac:dyDescent="0.3">
      <c r="A3342" t="s">
        <v>3371</v>
      </c>
      <c r="B3342" t="s">
        <v>8025</v>
      </c>
      <c r="C3342" t="s">
        <v>3354</v>
      </c>
      <c r="D3342">
        <v>2711</v>
      </c>
      <c r="E3342" s="1">
        <f>(Comuni[[#This Row],[Popolazione2011]]/SUM(D:D))*100</f>
        <v>4.5622100846753593E-3</v>
      </c>
      <c r="F3342">
        <f t="shared" si="52"/>
        <v>4855904</v>
      </c>
      <c r="G3342" s="1">
        <f>(Comuni[[#This Row],[Popolazione2011]]/Comuni[[#This Row],[TOT POP REGIONE ]])*100</f>
        <v>5.5828945547523177E-2</v>
      </c>
      <c r="H3342" t="str">
        <f>IF(Comuni[[#This Row],[Popolazione2011]]&gt;300000,"MAGGIORE","")</f>
        <v/>
      </c>
      <c r="I3342" t="str">
        <f>_xlfn.XLOOKUP(Comuni[[#This Row],[Regione]],Ripartizione_geografica[Regione],Ripartizione_geografica[Ripartizione geografica])</f>
        <v>Nord-est</v>
      </c>
      <c r="J3342">
        <f>_xlfn.XLOOKUP(Comuni[[#This Row],[Regione]],Ripartizione_geografica[Regione],Ripartizione_geografica[Codice Regione])</f>
        <v>5</v>
      </c>
      <c r="K3342">
        <f>_xlfn.XLOOKUP(Comuni[[#This Row],[Regione]],Table_0[Regione],Table_0[Totale])</f>
        <v>2821154</v>
      </c>
      <c r="L3342">
        <f>_xlfn.XLOOKUP(Comuni[[#This Row],[Regione]],Table_0[Regione],Table_0[Guariti])</f>
        <v>2790105</v>
      </c>
      <c r="M3342">
        <f>_xlfn.XLOOKUP(Comuni[[#This Row],[Regione]],Table_0[Regione],Table_0[Deceduti])</f>
        <v>17224</v>
      </c>
      <c r="N3342" s="1">
        <f>(Comuni[[#This Row],[Popolazione2011]]/Comuni[[#This Row],[Ammalati TOT]])*100</f>
        <v>9.6095427615791276E-2</v>
      </c>
      <c r="O3342">
        <f>_xlfn.XLOOKUP(Comuni[[#This Row],[Regione]],Table_0[Regione],Table_0[TOT AREA])</f>
        <v>6168603</v>
      </c>
      <c r="P3342" s="1">
        <f>(Comuni[[#This Row],[Popolazione2011]]/Comuni[[#This Row],[Ammalati AREA]])*100</f>
        <v>4.3948362376375977E-2</v>
      </c>
    </row>
    <row r="3343" spans="1:16" x14ac:dyDescent="0.3">
      <c r="A3343" t="s">
        <v>3372</v>
      </c>
      <c r="B3343" t="s">
        <v>8025</v>
      </c>
      <c r="C3343" t="s">
        <v>3354</v>
      </c>
      <c r="D3343">
        <v>5311</v>
      </c>
      <c r="E3343" s="1">
        <f>(Comuni[[#This Row],[Popolazione2011]]/SUM(D:D))*100</f>
        <v>8.9376236664370466E-3</v>
      </c>
      <c r="F3343">
        <f t="shared" si="52"/>
        <v>4855904</v>
      </c>
      <c r="G3343" s="1">
        <f>(Comuni[[#This Row],[Popolazione2011]]/Comuni[[#This Row],[TOT POP REGIONE ]])*100</f>
        <v>0.10937201394426248</v>
      </c>
      <c r="H3343" t="str">
        <f>IF(Comuni[[#This Row],[Popolazione2011]]&gt;300000,"MAGGIORE","")</f>
        <v/>
      </c>
      <c r="I3343" t="str">
        <f>_xlfn.XLOOKUP(Comuni[[#This Row],[Regione]],Ripartizione_geografica[Regione],Ripartizione_geografica[Ripartizione geografica])</f>
        <v>Nord-est</v>
      </c>
      <c r="J3343">
        <f>_xlfn.XLOOKUP(Comuni[[#This Row],[Regione]],Ripartizione_geografica[Regione],Ripartizione_geografica[Codice Regione])</f>
        <v>5</v>
      </c>
      <c r="K3343">
        <f>_xlfn.XLOOKUP(Comuni[[#This Row],[Regione]],Table_0[Regione],Table_0[Totale])</f>
        <v>2821154</v>
      </c>
      <c r="L3343">
        <f>_xlfn.XLOOKUP(Comuni[[#This Row],[Regione]],Table_0[Regione],Table_0[Guariti])</f>
        <v>2790105</v>
      </c>
      <c r="M3343">
        <f>_xlfn.XLOOKUP(Comuni[[#This Row],[Regione]],Table_0[Regione],Table_0[Deceduti])</f>
        <v>17224</v>
      </c>
      <c r="N3343" s="1">
        <f>(Comuni[[#This Row],[Popolazione2011]]/Comuni[[#This Row],[Ammalati TOT]])*100</f>
        <v>0.18825629511894779</v>
      </c>
      <c r="O3343">
        <f>_xlfn.XLOOKUP(Comuni[[#This Row],[Regione]],Table_0[Regione],Table_0[TOT AREA])</f>
        <v>6168603</v>
      </c>
      <c r="P3343" s="1">
        <f>(Comuni[[#This Row],[Popolazione2011]]/Comuni[[#This Row],[Ammalati AREA]])*100</f>
        <v>8.6097289775334859E-2</v>
      </c>
    </row>
    <row r="3344" spans="1:16" x14ac:dyDescent="0.3">
      <c r="A3344" t="s">
        <v>3373</v>
      </c>
      <c r="B3344" t="s">
        <v>8025</v>
      </c>
      <c r="C3344" t="s">
        <v>3354</v>
      </c>
      <c r="D3344">
        <v>5177</v>
      </c>
      <c r="E3344" s="1">
        <f>(Comuni[[#This Row],[Popolazione2011]]/SUM(D:D))*100</f>
        <v>8.7121215818385597E-3</v>
      </c>
      <c r="F3344">
        <f t="shared" si="52"/>
        <v>4855904</v>
      </c>
      <c r="G3344" s="1">
        <f>(Comuni[[#This Row],[Popolazione2011]]/Comuni[[#This Row],[TOT POP REGIONE ]])*100</f>
        <v>0.10661248657304592</v>
      </c>
      <c r="H3344" t="str">
        <f>IF(Comuni[[#This Row],[Popolazione2011]]&gt;300000,"MAGGIORE","")</f>
        <v/>
      </c>
      <c r="I3344" t="str">
        <f>_xlfn.XLOOKUP(Comuni[[#This Row],[Regione]],Ripartizione_geografica[Regione],Ripartizione_geografica[Ripartizione geografica])</f>
        <v>Nord-est</v>
      </c>
      <c r="J3344">
        <f>_xlfn.XLOOKUP(Comuni[[#This Row],[Regione]],Ripartizione_geografica[Regione],Ripartizione_geografica[Codice Regione])</f>
        <v>5</v>
      </c>
      <c r="K3344">
        <f>_xlfn.XLOOKUP(Comuni[[#This Row],[Regione]],Table_0[Regione],Table_0[Totale])</f>
        <v>2821154</v>
      </c>
      <c r="L3344">
        <f>_xlfn.XLOOKUP(Comuni[[#This Row],[Regione]],Table_0[Regione],Table_0[Guariti])</f>
        <v>2790105</v>
      </c>
      <c r="M3344">
        <f>_xlfn.XLOOKUP(Comuni[[#This Row],[Regione]],Table_0[Regione],Table_0[Deceduti])</f>
        <v>17224</v>
      </c>
      <c r="N3344" s="1">
        <f>(Comuni[[#This Row],[Popolazione2011]]/Comuni[[#This Row],[Ammalati TOT]])*100</f>
        <v>0.1835064657937851</v>
      </c>
      <c r="O3344">
        <f>_xlfn.XLOOKUP(Comuni[[#This Row],[Regione]],Table_0[Regione],Table_0[TOT AREA])</f>
        <v>6168603</v>
      </c>
      <c r="P3344" s="1">
        <f>(Comuni[[#This Row],[Popolazione2011]]/Comuni[[#This Row],[Ammalati AREA]])*100</f>
        <v>8.3924998901696218E-2</v>
      </c>
    </row>
    <row r="3345" spans="1:16" x14ac:dyDescent="0.3">
      <c r="A3345" t="s">
        <v>3374</v>
      </c>
      <c r="B3345" t="s">
        <v>8025</v>
      </c>
      <c r="C3345" t="s">
        <v>3354</v>
      </c>
      <c r="D3345">
        <v>34428</v>
      </c>
      <c r="E3345" s="1">
        <f>(Comuni[[#This Row],[Popolazione2011]]/SUM(D:D))*100</f>
        <v>5.7937207228035151E-2</v>
      </c>
      <c r="F3345">
        <f t="shared" si="52"/>
        <v>4855904</v>
      </c>
      <c r="G3345" s="1">
        <f>(Comuni[[#This Row],[Popolazione2011]]/Comuni[[#This Row],[TOT POP REGIONE ]])*100</f>
        <v>0.70899259952420812</v>
      </c>
      <c r="H3345" t="str">
        <f>IF(Comuni[[#This Row],[Popolazione2011]]&gt;300000,"MAGGIORE","")</f>
        <v/>
      </c>
      <c r="I3345" t="str">
        <f>_xlfn.XLOOKUP(Comuni[[#This Row],[Regione]],Ripartizione_geografica[Regione],Ripartizione_geografica[Ripartizione geografica])</f>
        <v>Nord-est</v>
      </c>
      <c r="J3345">
        <f>_xlfn.XLOOKUP(Comuni[[#This Row],[Regione]],Ripartizione_geografica[Regione],Ripartizione_geografica[Codice Regione])</f>
        <v>5</v>
      </c>
      <c r="K3345">
        <f>_xlfn.XLOOKUP(Comuni[[#This Row],[Regione]],Table_0[Regione],Table_0[Totale])</f>
        <v>2821154</v>
      </c>
      <c r="L3345">
        <f>_xlfn.XLOOKUP(Comuni[[#This Row],[Regione]],Table_0[Regione],Table_0[Guariti])</f>
        <v>2790105</v>
      </c>
      <c r="M3345">
        <f>_xlfn.XLOOKUP(Comuni[[#This Row],[Regione]],Table_0[Regione],Table_0[Deceduti])</f>
        <v>17224</v>
      </c>
      <c r="N3345" s="1">
        <f>(Comuni[[#This Row],[Popolazione2011]]/Comuni[[#This Row],[Ammalati TOT]])*100</f>
        <v>1.220351671691797</v>
      </c>
      <c r="O3345">
        <f>_xlfn.XLOOKUP(Comuni[[#This Row],[Regione]],Table_0[Regione],Table_0[TOT AREA])</f>
        <v>6168603</v>
      </c>
      <c r="P3345" s="1">
        <f>(Comuni[[#This Row],[Popolazione2011]]/Comuni[[#This Row],[Ammalati AREA]])*100</f>
        <v>0.55811664326590638</v>
      </c>
    </row>
    <row r="3346" spans="1:16" x14ac:dyDescent="0.3">
      <c r="A3346" t="s">
        <v>3375</v>
      </c>
      <c r="B3346" t="s">
        <v>8025</v>
      </c>
      <c r="C3346" t="s">
        <v>3354</v>
      </c>
      <c r="D3346">
        <v>7096</v>
      </c>
      <c r="E3346" s="1">
        <f>(Comuni[[#This Row],[Popolazione2011]]/SUM(D:D))*100</f>
        <v>1.1941513375454207E-2</v>
      </c>
      <c r="F3346">
        <f t="shared" si="52"/>
        <v>4855904</v>
      </c>
      <c r="G3346" s="1">
        <f>(Comuni[[#This Row],[Popolazione2011]]/Comuni[[#This Row],[TOT POP REGIONE ]])*100</f>
        <v>0.14613138974740852</v>
      </c>
      <c r="H3346" t="str">
        <f>IF(Comuni[[#This Row],[Popolazione2011]]&gt;300000,"MAGGIORE","")</f>
        <v/>
      </c>
      <c r="I3346" t="str">
        <f>_xlfn.XLOOKUP(Comuni[[#This Row],[Regione]],Ripartizione_geografica[Regione],Ripartizione_geografica[Ripartizione geografica])</f>
        <v>Nord-est</v>
      </c>
      <c r="J3346">
        <f>_xlfn.XLOOKUP(Comuni[[#This Row],[Regione]],Ripartizione_geografica[Regione],Ripartizione_geografica[Codice Regione])</f>
        <v>5</v>
      </c>
      <c r="K3346">
        <f>_xlfn.XLOOKUP(Comuni[[#This Row],[Regione]],Table_0[Regione],Table_0[Totale])</f>
        <v>2821154</v>
      </c>
      <c r="L3346">
        <f>_xlfn.XLOOKUP(Comuni[[#This Row],[Regione]],Table_0[Regione],Table_0[Guariti])</f>
        <v>2790105</v>
      </c>
      <c r="M3346">
        <f>_xlfn.XLOOKUP(Comuni[[#This Row],[Regione]],Table_0[Regione],Table_0[Deceduti])</f>
        <v>17224</v>
      </c>
      <c r="N3346" s="1">
        <f>(Comuni[[#This Row],[Popolazione2011]]/Comuni[[#This Row],[Ammalati TOT]])*100</f>
        <v>0.25152827530861482</v>
      </c>
      <c r="O3346">
        <f>_xlfn.XLOOKUP(Comuni[[#This Row],[Regione]],Table_0[Regione],Table_0[TOT AREA])</f>
        <v>6168603</v>
      </c>
      <c r="P3346" s="1">
        <f>(Comuni[[#This Row],[Popolazione2011]]/Comuni[[#This Row],[Ammalati AREA]])*100</f>
        <v>0.11503414954731242</v>
      </c>
    </row>
    <row r="3347" spans="1:16" x14ac:dyDescent="0.3">
      <c r="A3347" t="s">
        <v>3376</v>
      </c>
      <c r="B3347" t="s">
        <v>8025</v>
      </c>
      <c r="C3347" t="s">
        <v>3354</v>
      </c>
      <c r="D3347">
        <v>6217</v>
      </c>
      <c r="E3347" s="1">
        <f>(Comuni[[#This Row],[Popolazione2011]]/SUM(D:D))*100</f>
        <v>1.0462287014543235E-2</v>
      </c>
      <c r="F3347">
        <f t="shared" si="52"/>
        <v>4855904</v>
      </c>
      <c r="G3347" s="1">
        <f>(Comuni[[#This Row],[Popolazione2011]]/Comuni[[#This Row],[TOT POP REGIONE ]])*100</f>
        <v>0.12802971393174165</v>
      </c>
      <c r="H3347" t="str">
        <f>IF(Comuni[[#This Row],[Popolazione2011]]&gt;300000,"MAGGIORE","")</f>
        <v/>
      </c>
      <c r="I3347" t="str">
        <f>_xlfn.XLOOKUP(Comuni[[#This Row],[Regione]],Ripartizione_geografica[Regione],Ripartizione_geografica[Ripartizione geografica])</f>
        <v>Nord-est</v>
      </c>
      <c r="J3347">
        <f>_xlfn.XLOOKUP(Comuni[[#This Row],[Regione]],Ripartizione_geografica[Regione],Ripartizione_geografica[Codice Regione])</f>
        <v>5</v>
      </c>
      <c r="K3347">
        <f>_xlfn.XLOOKUP(Comuni[[#This Row],[Regione]],Table_0[Regione],Table_0[Totale])</f>
        <v>2821154</v>
      </c>
      <c r="L3347">
        <f>_xlfn.XLOOKUP(Comuni[[#This Row],[Regione]],Table_0[Regione],Table_0[Guariti])</f>
        <v>2790105</v>
      </c>
      <c r="M3347">
        <f>_xlfn.XLOOKUP(Comuni[[#This Row],[Regione]],Table_0[Regione],Table_0[Deceduti])</f>
        <v>17224</v>
      </c>
      <c r="N3347" s="1">
        <f>(Comuni[[#This Row],[Popolazione2011]]/Comuni[[#This Row],[Ammalati TOT]])*100</f>
        <v>0.22037081279504769</v>
      </c>
      <c r="O3347">
        <f>_xlfn.XLOOKUP(Comuni[[#This Row],[Regione]],Table_0[Regione],Table_0[TOT AREA])</f>
        <v>6168603</v>
      </c>
      <c r="P3347" s="1">
        <f>(Comuni[[#This Row],[Popolazione2011]]/Comuni[[#This Row],[Ammalati AREA]])*100</f>
        <v>0.10078456986127976</v>
      </c>
    </row>
    <row r="3348" spans="1:16" x14ac:dyDescent="0.3">
      <c r="A3348" t="s">
        <v>3377</v>
      </c>
      <c r="B3348" t="s">
        <v>8025</v>
      </c>
      <c r="C3348" t="s">
        <v>3354</v>
      </c>
      <c r="D3348">
        <v>6029</v>
      </c>
      <c r="E3348" s="1">
        <f>(Comuni[[#This Row],[Popolazione2011]]/SUM(D:D))*100</f>
        <v>1.0145910955554314E-2</v>
      </c>
      <c r="F3348">
        <f t="shared" si="52"/>
        <v>4855904</v>
      </c>
      <c r="G3348" s="1">
        <f>(Comuni[[#This Row],[Popolazione2011]]/Comuni[[#This Row],[TOT POP REGIONE ]])*100</f>
        <v>0.1241581382169005</v>
      </c>
      <c r="H3348" t="str">
        <f>IF(Comuni[[#This Row],[Popolazione2011]]&gt;300000,"MAGGIORE","")</f>
        <v/>
      </c>
      <c r="I3348" t="str">
        <f>_xlfn.XLOOKUP(Comuni[[#This Row],[Regione]],Ripartizione_geografica[Regione],Ripartizione_geografica[Ripartizione geografica])</f>
        <v>Nord-est</v>
      </c>
      <c r="J3348">
        <f>_xlfn.XLOOKUP(Comuni[[#This Row],[Regione]],Ripartizione_geografica[Regione],Ripartizione_geografica[Codice Regione])</f>
        <v>5</v>
      </c>
      <c r="K3348">
        <f>_xlfn.XLOOKUP(Comuni[[#This Row],[Regione]],Table_0[Regione],Table_0[Totale])</f>
        <v>2821154</v>
      </c>
      <c r="L3348">
        <f>_xlfn.XLOOKUP(Comuni[[#This Row],[Regione]],Table_0[Regione],Table_0[Guariti])</f>
        <v>2790105</v>
      </c>
      <c r="M3348">
        <f>_xlfn.XLOOKUP(Comuni[[#This Row],[Regione]],Table_0[Regione],Table_0[Deceduti])</f>
        <v>17224</v>
      </c>
      <c r="N3348" s="1">
        <f>(Comuni[[#This Row],[Popolazione2011]]/Comuni[[#This Row],[Ammalati TOT]])*100</f>
        <v>0.21370687314481948</v>
      </c>
      <c r="O3348">
        <f>_xlfn.XLOOKUP(Comuni[[#This Row],[Regione]],Table_0[Regione],Table_0[TOT AREA])</f>
        <v>6168603</v>
      </c>
      <c r="P3348" s="1">
        <f>(Comuni[[#This Row],[Popolazione2011]]/Comuni[[#This Row],[Ammalati AREA]])*100</f>
        <v>9.7736878187816595E-2</v>
      </c>
    </row>
    <row r="3349" spans="1:16" x14ac:dyDescent="0.3">
      <c r="A3349" t="s">
        <v>3378</v>
      </c>
      <c r="B3349" t="s">
        <v>8025</v>
      </c>
      <c r="C3349" t="s">
        <v>3354</v>
      </c>
      <c r="D3349">
        <v>8956</v>
      </c>
      <c r="E3349" s="1">
        <f>(Comuni[[#This Row],[Popolazione2011]]/SUM(D:D))*100</f>
        <v>1.5071616937791413E-2</v>
      </c>
      <c r="F3349">
        <f t="shared" si="52"/>
        <v>4855904</v>
      </c>
      <c r="G3349" s="1">
        <f>(Comuni[[#This Row],[Popolazione2011]]/Comuni[[#This Row],[TOT POP REGIONE ]])*100</f>
        <v>0.18443527713892202</v>
      </c>
      <c r="H3349" t="str">
        <f>IF(Comuni[[#This Row],[Popolazione2011]]&gt;300000,"MAGGIORE","")</f>
        <v/>
      </c>
      <c r="I3349" t="str">
        <f>_xlfn.XLOOKUP(Comuni[[#This Row],[Regione]],Ripartizione_geografica[Regione],Ripartizione_geografica[Ripartizione geografica])</f>
        <v>Nord-est</v>
      </c>
      <c r="J3349">
        <f>_xlfn.XLOOKUP(Comuni[[#This Row],[Regione]],Ripartizione_geografica[Regione],Ripartizione_geografica[Codice Regione])</f>
        <v>5</v>
      </c>
      <c r="K3349">
        <f>_xlfn.XLOOKUP(Comuni[[#This Row],[Regione]],Table_0[Regione],Table_0[Totale])</f>
        <v>2821154</v>
      </c>
      <c r="L3349">
        <f>_xlfn.XLOOKUP(Comuni[[#This Row],[Regione]],Table_0[Regione],Table_0[Guariti])</f>
        <v>2790105</v>
      </c>
      <c r="M3349">
        <f>_xlfn.XLOOKUP(Comuni[[#This Row],[Regione]],Table_0[Regione],Table_0[Deceduti])</f>
        <v>17224</v>
      </c>
      <c r="N3349" s="1">
        <f>(Comuni[[#This Row],[Popolazione2011]]/Comuni[[#This Row],[Ammalati TOT]])*100</f>
        <v>0.31745874206087299</v>
      </c>
      <c r="O3349">
        <f>_xlfn.XLOOKUP(Comuni[[#This Row],[Regione]],Table_0[Regione],Table_0[TOT AREA])</f>
        <v>6168603</v>
      </c>
      <c r="P3349" s="1">
        <f>(Comuni[[#This Row],[Popolazione2011]]/Comuni[[#This Row],[Ammalati AREA]])*100</f>
        <v>0.1451868437634907</v>
      </c>
    </row>
    <row r="3350" spans="1:16" x14ac:dyDescent="0.3">
      <c r="A3350" t="s">
        <v>3379</v>
      </c>
      <c r="B3350" t="s">
        <v>8025</v>
      </c>
      <c r="C3350" t="s">
        <v>3354</v>
      </c>
      <c r="D3350">
        <v>3939</v>
      </c>
      <c r="E3350" s="1">
        <f>(Comuni[[#This Row],[Popolazione2011]]/SUM(D:D))*100</f>
        <v>6.6287515763689565E-3</v>
      </c>
      <c r="F3350">
        <f t="shared" si="52"/>
        <v>4855904</v>
      </c>
      <c r="G3350" s="1">
        <f>(Comuni[[#This Row],[Popolazione2011]]/Comuni[[#This Row],[TOT POP REGIONE ]])*100</f>
        <v>8.1117748621060054E-2</v>
      </c>
      <c r="H3350" t="str">
        <f>IF(Comuni[[#This Row],[Popolazione2011]]&gt;300000,"MAGGIORE","")</f>
        <v/>
      </c>
      <c r="I3350" t="str">
        <f>_xlfn.XLOOKUP(Comuni[[#This Row],[Regione]],Ripartizione_geografica[Regione],Ripartizione_geografica[Ripartizione geografica])</f>
        <v>Nord-est</v>
      </c>
      <c r="J3350">
        <f>_xlfn.XLOOKUP(Comuni[[#This Row],[Regione]],Ripartizione_geografica[Regione],Ripartizione_geografica[Codice Regione])</f>
        <v>5</v>
      </c>
      <c r="K3350">
        <f>_xlfn.XLOOKUP(Comuni[[#This Row],[Regione]],Table_0[Regione],Table_0[Totale])</f>
        <v>2821154</v>
      </c>
      <c r="L3350">
        <f>_xlfn.XLOOKUP(Comuni[[#This Row],[Regione]],Table_0[Regione],Table_0[Guariti])</f>
        <v>2790105</v>
      </c>
      <c r="M3350">
        <f>_xlfn.XLOOKUP(Comuni[[#This Row],[Regione]],Table_0[Regione],Table_0[Deceduti])</f>
        <v>17224</v>
      </c>
      <c r="N3350" s="1">
        <f>(Comuni[[#This Row],[Popolazione2011]]/Comuni[[#This Row],[Ammalati TOT]])*100</f>
        <v>0.1396237142672821</v>
      </c>
      <c r="O3350">
        <f>_xlfn.XLOOKUP(Comuni[[#This Row],[Regione]],Table_0[Regione],Table_0[TOT AREA])</f>
        <v>6168603</v>
      </c>
      <c r="P3350" s="1">
        <f>(Comuni[[#This Row],[Popolazione2011]]/Comuni[[#This Row],[Ammalati AREA]])*100</f>
        <v>6.3855625009422726E-2</v>
      </c>
    </row>
    <row r="3351" spans="1:16" x14ac:dyDescent="0.3">
      <c r="A3351" t="s">
        <v>3380</v>
      </c>
      <c r="B3351" t="s">
        <v>8025</v>
      </c>
      <c r="C3351" t="s">
        <v>3354</v>
      </c>
      <c r="D3351">
        <v>5804</v>
      </c>
      <c r="E3351" s="1">
        <f>(Comuni[[#This Row],[Popolazione2011]]/SUM(D:D))*100</f>
        <v>9.7672693955941671E-3</v>
      </c>
      <c r="F3351">
        <f t="shared" si="52"/>
        <v>4855904</v>
      </c>
      <c r="G3351" s="1">
        <f>(Comuni[[#This Row],[Popolazione2011]]/Comuni[[#This Row],[TOT POP REGIONE ]])*100</f>
        <v>0.11952460345179805</v>
      </c>
      <c r="H3351" t="str">
        <f>IF(Comuni[[#This Row],[Popolazione2011]]&gt;300000,"MAGGIORE","")</f>
        <v/>
      </c>
      <c r="I3351" t="str">
        <f>_xlfn.XLOOKUP(Comuni[[#This Row],[Regione]],Ripartizione_geografica[Regione],Ripartizione_geografica[Ripartizione geografica])</f>
        <v>Nord-est</v>
      </c>
      <c r="J3351">
        <f>_xlfn.XLOOKUP(Comuni[[#This Row],[Regione]],Ripartizione_geografica[Regione],Ripartizione_geografica[Codice Regione])</f>
        <v>5</v>
      </c>
      <c r="K3351">
        <f>_xlfn.XLOOKUP(Comuni[[#This Row],[Regione]],Table_0[Regione],Table_0[Totale])</f>
        <v>2821154</v>
      </c>
      <c r="L3351">
        <f>_xlfn.XLOOKUP(Comuni[[#This Row],[Regione]],Table_0[Regione],Table_0[Guariti])</f>
        <v>2790105</v>
      </c>
      <c r="M3351">
        <f>_xlfn.XLOOKUP(Comuni[[#This Row],[Regione]],Table_0[Regione],Table_0[Deceduti])</f>
        <v>17224</v>
      </c>
      <c r="N3351" s="1">
        <f>(Comuni[[#This Row],[Popolazione2011]]/Comuni[[#This Row],[Ammalati TOT]])*100</f>
        <v>0.20573141345704629</v>
      </c>
      <c r="O3351">
        <f>_xlfn.XLOOKUP(Comuni[[#This Row],[Regione]],Table_0[Regione],Table_0[TOT AREA])</f>
        <v>6168603</v>
      </c>
      <c r="P3351" s="1">
        <f>(Comuni[[#This Row],[Popolazione2011]]/Comuni[[#This Row],[Ammalati AREA]])*100</f>
        <v>9.4089374855214375E-2</v>
      </c>
    </row>
    <row r="3352" spans="1:16" x14ac:dyDescent="0.3">
      <c r="A3352" t="s">
        <v>3381</v>
      </c>
      <c r="B3352" t="s">
        <v>8025</v>
      </c>
      <c r="C3352" t="s">
        <v>3354</v>
      </c>
      <c r="D3352">
        <v>6019</v>
      </c>
      <c r="E3352" s="1">
        <f>(Comuni[[#This Row],[Popolazione2011]]/SUM(D:D))*100</f>
        <v>1.0129082441778306E-2</v>
      </c>
      <c r="F3352">
        <f t="shared" si="52"/>
        <v>4855904</v>
      </c>
      <c r="G3352" s="1">
        <f>(Comuni[[#This Row],[Popolazione2011]]/Comuni[[#This Row],[TOT POP REGIONE ]])*100</f>
        <v>0.1239522033384515</v>
      </c>
      <c r="H3352" t="str">
        <f>IF(Comuni[[#This Row],[Popolazione2011]]&gt;300000,"MAGGIORE","")</f>
        <v/>
      </c>
      <c r="I3352" t="str">
        <f>_xlfn.XLOOKUP(Comuni[[#This Row],[Regione]],Ripartizione_geografica[Regione],Ripartizione_geografica[Ripartizione geografica])</f>
        <v>Nord-est</v>
      </c>
      <c r="J3352">
        <f>_xlfn.XLOOKUP(Comuni[[#This Row],[Regione]],Ripartizione_geografica[Regione],Ripartizione_geografica[Codice Regione])</f>
        <v>5</v>
      </c>
      <c r="K3352">
        <f>_xlfn.XLOOKUP(Comuni[[#This Row],[Regione]],Table_0[Regione],Table_0[Totale])</f>
        <v>2821154</v>
      </c>
      <c r="L3352">
        <f>_xlfn.XLOOKUP(Comuni[[#This Row],[Regione]],Table_0[Regione],Table_0[Guariti])</f>
        <v>2790105</v>
      </c>
      <c r="M3352">
        <f>_xlfn.XLOOKUP(Comuni[[#This Row],[Regione]],Table_0[Regione],Table_0[Deceduti])</f>
        <v>17224</v>
      </c>
      <c r="N3352" s="1">
        <f>(Comuni[[#This Row],[Popolazione2011]]/Comuni[[#This Row],[Ammalati TOT]])*100</f>
        <v>0.21335240826980731</v>
      </c>
      <c r="O3352">
        <f>_xlfn.XLOOKUP(Comuni[[#This Row],[Regione]],Table_0[Regione],Table_0[TOT AREA])</f>
        <v>6168603</v>
      </c>
      <c r="P3352" s="1">
        <f>(Comuni[[#This Row],[Popolazione2011]]/Comuni[[#This Row],[Ammalati AREA]])*100</f>
        <v>9.7574766928589823E-2</v>
      </c>
    </row>
    <row r="3353" spans="1:16" x14ac:dyDescent="0.3">
      <c r="A3353" t="s">
        <v>3382</v>
      </c>
      <c r="B3353" t="s">
        <v>8025</v>
      </c>
      <c r="C3353" t="s">
        <v>3354</v>
      </c>
      <c r="D3353">
        <v>3169</v>
      </c>
      <c r="E3353" s="1">
        <f>(Comuni[[#This Row],[Popolazione2011]]/SUM(D:D))*100</f>
        <v>5.3329560156164567E-3</v>
      </c>
      <c r="F3353">
        <f t="shared" si="52"/>
        <v>4855904</v>
      </c>
      <c r="G3353" s="1">
        <f>(Comuni[[#This Row],[Popolazione2011]]/Comuni[[#This Row],[TOT POP REGIONE ]])*100</f>
        <v>6.5260762980487261E-2</v>
      </c>
      <c r="H3353" t="str">
        <f>IF(Comuni[[#This Row],[Popolazione2011]]&gt;300000,"MAGGIORE","")</f>
        <v/>
      </c>
      <c r="I3353" t="str">
        <f>_xlfn.XLOOKUP(Comuni[[#This Row],[Regione]],Ripartizione_geografica[Regione],Ripartizione_geografica[Ripartizione geografica])</f>
        <v>Nord-est</v>
      </c>
      <c r="J3353">
        <f>_xlfn.XLOOKUP(Comuni[[#This Row],[Regione]],Ripartizione_geografica[Regione],Ripartizione_geografica[Codice Regione])</f>
        <v>5</v>
      </c>
      <c r="K3353">
        <f>_xlfn.XLOOKUP(Comuni[[#This Row],[Regione]],Table_0[Regione],Table_0[Totale])</f>
        <v>2821154</v>
      </c>
      <c r="L3353">
        <f>_xlfn.XLOOKUP(Comuni[[#This Row],[Regione]],Table_0[Regione],Table_0[Guariti])</f>
        <v>2790105</v>
      </c>
      <c r="M3353">
        <f>_xlfn.XLOOKUP(Comuni[[#This Row],[Regione]],Table_0[Regione],Table_0[Deceduti])</f>
        <v>17224</v>
      </c>
      <c r="N3353" s="1">
        <f>(Comuni[[#This Row],[Popolazione2011]]/Comuni[[#This Row],[Ammalati TOT]])*100</f>
        <v>0.11232991889134732</v>
      </c>
      <c r="O3353">
        <f>_xlfn.XLOOKUP(Comuni[[#This Row],[Regione]],Table_0[Regione],Table_0[TOT AREA])</f>
        <v>6168603</v>
      </c>
      <c r="P3353" s="1">
        <f>(Comuni[[#This Row],[Popolazione2011]]/Comuni[[#This Row],[Ammalati AREA]])*100</f>
        <v>5.137305804896182E-2</v>
      </c>
    </row>
    <row r="3354" spans="1:16" x14ac:dyDescent="0.3">
      <c r="A3354" t="s">
        <v>3383</v>
      </c>
      <c r="B3354" t="s">
        <v>8025</v>
      </c>
      <c r="C3354" t="s">
        <v>3354</v>
      </c>
      <c r="D3354">
        <v>6136</v>
      </c>
      <c r="E3354" s="1">
        <f>(Comuni[[#This Row],[Popolazione2011]]/SUM(D:D))*100</f>
        <v>1.0325976052957582E-2</v>
      </c>
      <c r="F3354">
        <f t="shared" si="52"/>
        <v>4855904</v>
      </c>
      <c r="G3354" s="1">
        <f>(Comuni[[#This Row],[Popolazione2011]]/Comuni[[#This Row],[TOT POP REGIONE ]])*100</f>
        <v>0.12636164141630477</v>
      </c>
      <c r="H3354" t="str">
        <f>IF(Comuni[[#This Row],[Popolazione2011]]&gt;300000,"MAGGIORE","")</f>
        <v/>
      </c>
      <c r="I3354" t="str">
        <f>_xlfn.XLOOKUP(Comuni[[#This Row],[Regione]],Ripartizione_geografica[Regione],Ripartizione_geografica[Ripartizione geografica])</f>
        <v>Nord-est</v>
      </c>
      <c r="J3354">
        <f>_xlfn.XLOOKUP(Comuni[[#This Row],[Regione]],Ripartizione_geografica[Regione],Ripartizione_geografica[Codice Regione])</f>
        <v>5</v>
      </c>
      <c r="K3354">
        <f>_xlfn.XLOOKUP(Comuni[[#This Row],[Regione]],Table_0[Regione],Table_0[Totale])</f>
        <v>2821154</v>
      </c>
      <c r="L3354">
        <f>_xlfn.XLOOKUP(Comuni[[#This Row],[Regione]],Table_0[Regione],Table_0[Guariti])</f>
        <v>2790105</v>
      </c>
      <c r="M3354">
        <f>_xlfn.XLOOKUP(Comuni[[#This Row],[Regione]],Table_0[Regione],Table_0[Deceduti])</f>
        <v>17224</v>
      </c>
      <c r="N3354" s="1">
        <f>(Comuni[[#This Row],[Popolazione2011]]/Comuni[[#This Row],[Ammalati TOT]])*100</f>
        <v>0.21749964730744933</v>
      </c>
      <c r="O3354">
        <f>_xlfn.XLOOKUP(Comuni[[#This Row],[Regione]],Table_0[Regione],Table_0[TOT AREA])</f>
        <v>6168603</v>
      </c>
      <c r="P3354" s="1">
        <f>(Comuni[[#This Row],[Popolazione2011]]/Comuni[[#This Row],[Ammalati AREA]])*100</f>
        <v>9.9471468661542967E-2</v>
      </c>
    </row>
    <row r="3355" spans="1:16" x14ac:dyDescent="0.3">
      <c r="A3355" t="s">
        <v>3384</v>
      </c>
      <c r="B3355" t="s">
        <v>8025</v>
      </c>
      <c r="C3355" t="s">
        <v>3354</v>
      </c>
      <c r="D3355">
        <v>5144</v>
      </c>
      <c r="E3355" s="1">
        <f>(Comuni[[#This Row],[Popolazione2011]]/SUM(D:D))*100</f>
        <v>8.6565874863777387E-3</v>
      </c>
      <c r="F3355">
        <f t="shared" si="52"/>
        <v>4855904</v>
      </c>
      <c r="G3355" s="1">
        <f>(Comuni[[#This Row],[Popolazione2011]]/Comuni[[#This Row],[TOT POP REGIONE ]])*100</f>
        <v>0.10593290147416423</v>
      </c>
      <c r="H3355" t="str">
        <f>IF(Comuni[[#This Row],[Popolazione2011]]&gt;300000,"MAGGIORE","")</f>
        <v/>
      </c>
      <c r="I3355" t="str">
        <f>_xlfn.XLOOKUP(Comuni[[#This Row],[Regione]],Ripartizione_geografica[Regione],Ripartizione_geografica[Ripartizione geografica])</f>
        <v>Nord-est</v>
      </c>
      <c r="J3355">
        <f>_xlfn.XLOOKUP(Comuni[[#This Row],[Regione]],Ripartizione_geografica[Regione],Ripartizione_geografica[Codice Regione])</f>
        <v>5</v>
      </c>
      <c r="K3355">
        <f>_xlfn.XLOOKUP(Comuni[[#This Row],[Regione]],Table_0[Regione],Table_0[Totale])</f>
        <v>2821154</v>
      </c>
      <c r="L3355">
        <f>_xlfn.XLOOKUP(Comuni[[#This Row],[Regione]],Table_0[Regione],Table_0[Guariti])</f>
        <v>2790105</v>
      </c>
      <c r="M3355">
        <f>_xlfn.XLOOKUP(Comuni[[#This Row],[Regione]],Table_0[Regione],Table_0[Deceduti])</f>
        <v>17224</v>
      </c>
      <c r="N3355" s="1">
        <f>(Comuni[[#This Row],[Popolazione2011]]/Comuni[[#This Row],[Ammalati TOT]])*100</f>
        <v>0.18233673170624504</v>
      </c>
      <c r="O3355">
        <f>_xlfn.XLOOKUP(Comuni[[#This Row],[Regione]],Table_0[Regione],Table_0[TOT AREA])</f>
        <v>6168603</v>
      </c>
      <c r="P3355" s="1">
        <f>(Comuni[[#This Row],[Popolazione2011]]/Comuni[[#This Row],[Ammalati AREA]])*100</f>
        <v>8.33900317462479E-2</v>
      </c>
    </row>
    <row r="3356" spans="1:16" x14ac:dyDescent="0.3">
      <c r="A3356" t="s">
        <v>3385</v>
      </c>
      <c r="B3356" t="s">
        <v>8025</v>
      </c>
      <c r="C3356" t="s">
        <v>3354</v>
      </c>
      <c r="D3356">
        <v>6112</v>
      </c>
      <c r="E3356" s="1">
        <f>(Comuni[[#This Row],[Popolazione2011]]/SUM(D:D))*100</f>
        <v>1.0285587619895167E-2</v>
      </c>
      <c r="F3356">
        <f t="shared" si="52"/>
        <v>4855904</v>
      </c>
      <c r="G3356" s="1">
        <f>(Comuni[[#This Row],[Popolazione2011]]/Comuni[[#This Row],[TOT POP REGIONE ]])*100</f>
        <v>0.12586739770802718</v>
      </c>
      <c r="H3356" t="str">
        <f>IF(Comuni[[#This Row],[Popolazione2011]]&gt;300000,"MAGGIORE","")</f>
        <v/>
      </c>
      <c r="I3356" t="str">
        <f>_xlfn.XLOOKUP(Comuni[[#This Row],[Regione]],Ripartizione_geografica[Regione],Ripartizione_geografica[Ripartizione geografica])</f>
        <v>Nord-est</v>
      </c>
      <c r="J3356">
        <f>_xlfn.XLOOKUP(Comuni[[#This Row],[Regione]],Ripartizione_geografica[Regione],Ripartizione_geografica[Codice Regione])</f>
        <v>5</v>
      </c>
      <c r="K3356">
        <f>_xlfn.XLOOKUP(Comuni[[#This Row],[Regione]],Table_0[Regione],Table_0[Totale])</f>
        <v>2821154</v>
      </c>
      <c r="L3356">
        <f>_xlfn.XLOOKUP(Comuni[[#This Row],[Regione]],Table_0[Regione],Table_0[Guariti])</f>
        <v>2790105</v>
      </c>
      <c r="M3356">
        <f>_xlfn.XLOOKUP(Comuni[[#This Row],[Regione]],Table_0[Regione],Table_0[Deceduti])</f>
        <v>17224</v>
      </c>
      <c r="N3356" s="1">
        <f>(Comuni[[#This Row],[Popolazione2011]]/Comuni[[#This Row],[Ammalati TOT]])*100</f>
        <v>0.21664893160742021</v>
      </c>
      <c r="O3356">
        <f>_xlfn.XLOOKUP(Comuni[[#This Row],[Regione]],Table_0[Regione],Table_0[TOT AREA])</f>
        <v>6168603</v>
      </c>
      <c r="P3356" s="1">
        <f>(Comuni[[#This Row],[Popolazione2011]]/Comuni[[#This Row],[Ammalati AREA]])*100</f>
        <v>9.9082401639398743E-2</v>
      </c>
    </row>
    <row r="3357" spans="1:16" x14ac:dyDescent="0.3">
      <c r="A3357" t="s">
        <v>3386</v>
      </c>
      <c r="B3357" t="s">
        <v>8025</v>
      </c>
      <c r="C3357" t="s">
        <v>3354</v>
      </c>
      <c r="D3357">
        <v>4182</v>
      </c>
      <c r="E3357" s="1">
        <f>(Comuni[[#This Row],[Popolazione2011]]/SUM(D:D))*100</f>
        <v>7.0376844611259141E-3</v>
      </c>
      <c r="F3357">
        <f t="shared" si="52"/>
        <v>4855904</v>
      </c>
      <c r="G3357" s="1">
        <f>(Comuni[[#This Row],[Popolazione2011]]/Comuni[[#This Row],[TOT POP REGIONE ]])*100</f>
        <v>8.6121966167370695E-2</v>
      </c>
      <c r="H3357" t="str">
        <f>IF(Comuni[[#This Row],[Popolazione2011]]&gt;300000,"MAGGIORE","")</f>
        <v/>
      </c>
      <c r="I3357" t="str">
        <f>_xlfn.XLOOKUP(Comuni[[#This Row],[Regione]],Ripartizione_geografica[Regione],Ripartizione_geografica[Ripartizione geografica])</f>
        <v>Nord-est</v>
      </c>
      <c r="J3357">
        <f>_xlfn.XLOOKUP(Comuni[[#This Row],[Regione]],Ripartizione_geografica[Regione],Ripartizione_geografica[Codice Regione])</f>
        <v>5</v>
      </c>
      <c r="K3357">
        <f>_xlfn.XLOOKUP(Comuni[[#This Row],[Regione]],Table_0[Regione],Table_0[Totale])</f>
        <v>2821154</v>
      </c>
      <c r="L3357">
        <f>_xlfn.XLOOKUP(Comuni[[#This Row],[Regione]],Table_0[Regione],Table_0[Guariti])</f>
        <v>2790105</v>
      </c>
      <c r="M3357">
        <f>_xlfn.XLOOKUP(Comuni[[#This Row],[Regione]],Table_0[Regione],Table_0[Deceduti])</f>
        <v>17224</v>
      </c>
      <c r="N3357" s="1">
        <f>(Comuni[[#This Row],[Popolazione2011]]/Comuni[[#This Row],[Ammalati TOT]])*100</f>
        <v>0.14823721073007712</v>
      </c>
      <c r="O3357">
        <f>_xlfn.XLOOKUP(Comuni[[#This Row],[Regione]],Table_0[Regione],Table_0[TOT AREA])</f>
        <v>6168603</v>
      </c>
      <c r="P3357" s="1">
        <f>(Comuni[[#This Row],[Popolazione2011]]/Comuni[[#This Row],[Ammalati AREA]])*100</f>
        <v>6.7794928608633107E-2</v>
      </c>
    </row>
    <row r="3358" spans="1:16" x14ac:dyDescent="0.3">
      <c r="A3358" t="s">
        <v>3387</v>
      </c>
      <c r="B3358" t="s">
        <v>8025</v>
      </c>
      <c r="C3358" t="s">
        <v>3354</v>
      </c>
      <c r="D3358">
        <v>9041</v>
      </c>
      <c r="E3358" s="1">
        <f>(Comuni[[#This Row],[Popolazione2011]]/SUM(D:D))*100</f>
        <v>1.5214659304887468E-2</v>
      </c>
      <c r="F3358">
        <f t="shared" si="52"/>
        <v>4855904</v>
      </c>
      <c r="G3358" s="1">
        <f>(Comuni[[#This Row],[Popolazione2011]]/Comuni[[#This Row],[TOT POP REGIONE ]])*100</f>
        <v>0.18618572360573848</v>
      </c>
      <c r="H3358" t="str">
        <f>IF(Comuni[[#This Row],[Popolazione2011]]&gt;300000,"MAGGIORE","")</f>
        <v/>
      </c>
      <c r="I3358" t="str">
        <f>_xlfn.XLOOKUP(Comuni[[#This Row],[Regione]],Ripartizione_geografica[Regione],Ripartizione_geografica[Ripartizione geografica])</f>
        <v>Nord-est</v>
      </c>
      <c r="J3358">
        <f>_xlfn.XLOOKUP(Comuni[[#This Row],[Regione]],Ripartizione_geografica[Regione],Ripartizione_geografica[Codice Regione])</f>
        <v>5</v>
      </c>
      <c r="K3358">
        <f>_xlfn.XLOOKUP(Comuni[[#This Row],[Regione]],Table_0[Regione],Table_0[Totale])</f>
        <v>2821154</v>
      </c>
      <c r="L3358">
        <f>_xlfn.XLOOKUP(Comuni[[#This Row],[Regione]],Table_0[Regione],Table_0[Guariti])</f>
        <v>2790105</v>
      </c>
      <c r="M3358">
        <f>_xlfn.XLOOKUP(Comuni[[#This Row],[Regione]],Table_0[Regione],Table_0[Deceduti])</f>
        <v>17224</v>
      </c>
      <c r="N3358" s="1">
        <f>(Comuni[[#This Row],[Popolazione2011]]/Comuni[[#This Row],[Ammalati TOT]])*100</f>
        <v>0.32047169349847615</v>
      </c>
      <c r="O3358">
        <f>_xlfn.XLOOKUP(Comuni[[#This Row],[Regione]],Table_0[Regione],Table_0[TOT AREA])</f>
        <v>6168603</v>
      </c>
      <c r="P3358" s="1">
        <f>(Comuni[[#This Row],[Popolazione2011]]/Comuni[[#This Row],[Ammalati AREA]])*100</f>
        <v>0.1465647894669182</v>
      </c>
    </row>
    <row r="3359" spans="1:16" x14ac:dyDescent="0.3">
      <c r="A3359" t="s">
        <v>3388</v>
      </c>
      <c r="B3359" t="s">
        <v>8025</v>
      </c>
      <c r="C3359" t="s">
        <v>3354</v>
      </c>
      <c r="D3359">
        <v>9097</v>
      </c>
      <c r="E3359" s="1">
        <f>(Comuni[[#This Row],[Popolazione2011]]/SUM(D:D))*100</f>
        <v>1.5308898982033104E-2</v>
      </c>
      <c r="F3359">
        <f t="shared" si="52"/>
        <v>4855904</v>
      </c>
      <c r="G3359" s="1">
        <f>(Comuni[[#This Row],[Popolazione2011]]/Comuni[[#This Row],[TOT POP REGIONE ]])*100</f>
        <v>0.1873389589250529</v>
      </c>
      <c r="H3359" t="str">
        <f>IF(Comuni[[#This Row],[Popolazione2011]]&gt;300000,"MAGGIORE","")</f>
        <v/>
      </c>
      <c r="I3359" t="str">
        <f>_xlfn.XLOOKUP(Comuni[[#This Row],[Regione]],Ripartizione_geografica[Regione],Ripartizione_geografica[Ripartizione geografica])</f>
        <v>Nord-est</v>
      </c>
      <c r="J3359">
        <f>_xlfn.XLOOKUP(Comuni[[#This Row],[Regione]],Ripartizione_geografica[Regione],Ripartizione_geografica[Codice Regione])</f>
        <v>5</v>
      </c>
      <c r="K3359">
        <f>_xlfn.XLOOKUP(Comuni[[#This Row],[Regione]],Table_0[Regione],Table_0[Totale])</f>
        <v>2821154</v>
      </c>
      <c r="L3359">
        <f>_xlfn.XLOOKUP(Comuni[[#This Row],[Regione]],Table_0[Regione],Table_0[Guariti])</f>
        <v>2790105</v>
      </c>
      <c r="M3359">
        <f>_xlfn.XLOOKUP(Comuni[[#This Row],[Regione]],Table_0[Regione],Table_0[Deceduti])</f>
        <v>17224</v>
      </c>
      <c r="N3359" s="1">
        <f>(Comuni[[#This Row],[Popolazione2011]]/Comuni[[#This Row],[Ammalati TOT]])*100</f>
        <v>0.32245669679854411</v>
      </c>
      <c r="O3359">
        <f>_xlfn.XLOOKUP(Comuni[[#This Row],[Regione]],Table_0[Regione],Table_0[TOT AREA])</f>
        <v>6168603</v>
      </c>
      <c r="P3359" s="1">
        <f>(Comuni[[#This Row],[Popolazione2011]]/Comuni[[#This Row],[Ammalati AREA]])*100</f>
        <v>0.14747261251858806</v>
      </c>
    </row>
    <row r="3360" spans="1:16" x14ac:dyDescent="0.3">
      <c r="A3360" t="s">
        <v>3389</v>
      </c>
      <c r="B3360" t="s">
        <v>8025</v>
      </c>
      <c r="C3360" t="s">
        <v>3354</v>
      </c>
      <c r="D3360">
        <v>4974</v>
      </c>
      <c r="E3360" s="1">
        <f>(Comuni[[#This Row],[Popolazione2011]]/SUM(D:D))*100</f>
        <v>8.3705027521856282E-3</v>
      </c>
      <c r="F3360">
        <f t="shared" si="52"/>
        <v>4855904</v>
      </c>
      <c r="G3360" s="1">
        <f>(Comuni[[#This Row],[Popolazione2011]]/Comuni[[#This Row],[TOT POP REGIONE ]])*100</f>
        <v>0.10243200854053128</v>
      </c>
      <c r="H3360" t="str">
        <f>IF(Comuni[[#This Row],[Popolazione2011]]&gt;300000,"MAGGIORE","")</f>
        <v/>
      </c>
      <c r="I3360" t="str">
        <f>_xlfn.XLOOKUP(Comuni[[#This Row],[Regione]],Ripartizione_geografica[Regione],Ripartizione_geografica[Ripartizione geografica])</f>
        <v>Nord-est</v>
      </c>
      <c r="J3360">
        <f>_xlfn.XLOOKUP(Comuni[[#This Row],[Regione]],Ripartizione_geografica[Regione],Ripartizione_geografica[Codice Regione])</f>
        <v>5</v>
      </c>
      <c r="K3360">
        <f>_xlfn.XLOOKUP(Comuni[[#This Row],[Regione]],Table_0[Regione],Table_0[Totale])</f>
        <v>2821154</v>
      </c>
      <c r="L3360">
        <f>_xlfn.XLOOKUP(Comuni[[#This Row],[Regione]],Table_0[Regione],Table_0[Guariti])</f>
        <v>2790105</v>
      </c>
      <c r="M3360">
        <f>_xlfn.XLOOKUP(Comuni[[#This Row],[Regione]],Table_0[Regione],Table_0[Deceduti])</f>
        <v>17224</v>
      </c>
      <c r="N3360" s="1">
        <f>(Comuni[[#This Row],[Popolazione2011]]/Comuni[[#This Row],[Ammalati TOT]])*100</f>
        <v>0.17631082883103863</v>
      </c>
      <c r="O3360">
        <f>_xlfn.XLOOKUP(Comuni[[#This Row],[Regione]],Table_0[Regione],Table_0[TOT AREA])</f>
        <v>6168603</v>
      </c>
      <c r="P3360" s="1">
        <f>(Comuni[[#This Row],[Popolazione2011]]/Comuni[[#This Row],[Ammalati AREA]])*100</f>
        <v>8.0634140339392882E-2</v>
      </c>
    </row>
    <row r="3361" spans="1:16" x14ac:dyDescent="0.3">
      <c r="A3361" t="s">
        <v>3390</v>
      </c>
      <c r="B3361" t="s">
        <v>8025</v>
      </c>
      <c r="C3361" t="s">
        <v>3354</v>
      </c>
      <c r="D3361">
        <v>9667</v>
      </c>
      <c r="E3361" s="1">
        <f>(Comuni[[#This Row],[Popolazione2011]]/SUM(D:D))*100</f>
        <v>1.6268124267265476E-2</v>
      </c>
      <c r="F3361">
        <f t="shared" si="52"/>
        <v>4855904</v>
      </c>
      <c r="G3361" s="1">
        <f>(Comuni[[#This Row],[Popolazione2011]]/Comuni[[#This Row],[TOT POP REGIONE ]])*100</f>
        <v>0.19907724699664572</v>
      </c>
      <c r="H3361" t="str">
        <f>IF(Comuni[[#This Row],[Popolazione2011]]&gt;300000,"MAGGIORE","")</f>
        <v/>
      </c>
      <c r="I3361" t="str">
        <f>_xlfn.XLOOKUP(Comuni[[#This Row],[Regione]],Ripartizione_geografica[Regione],Ripartizione_geografica[Ripartizione geografica])</f>
        <v>Nord-est</v>
      </c>
      <c r="J3361">
        <f>_xlfn.XLOOKUP(Comuni[[#This Row],[Regione]],Ripartizione_geografica[Regione],Ripartizione_geografica[Codice Regione])</f>
        <v>5</v>
      </c>
      <c r="K3361">
        <f>_xlfn.XLOOKUP(Comuni[[#This Row],[Regione]],Table_0[Regione],Table_0[Totale])</f>
        <v>2821154</v>
      </c>
      <c r="L3361">
        <f>_xlfn.XLOOKUP(Comuni[[#This Row],[Regione]],Table_0[Regione],Table_0[Guariti])</f>
        <v>2790105</v>
      </c>
      <c r="M3361">
        <f>_xlfn.XLOOKUP(Comuni[[#This Row],[Regione]],Table_0[Regione],Table_0[Deceduti])</f>
        <v>17224</v>
      </c>
      <c r="N3361" s="1">
        <f>(Comuni[[#This Row],[Popolazione2011]]/Comuni[[#This Row],[Ammalati TOT]])*100</f>
        <v>0.34266119467423617</v>
      </c>
      <c r="O3361">
        <f>_xlfn.XLOOKUP(Comuni[[#This Row],[Regione]],Table_0[Regione],Table_0[TOT AREA])</f>
        <v>6168603</v>
      </c>
      <c r="P3361" s="1">
        <f>(Comuni[[#This Row],[Popolazione2011]]/Comuni[[#This Row],[Ammalati AREA]])*100</f>
        <v>0.15671295429451368</v>
      </c>
    </row>
    <row r="3362" spans="1:16" x14ac:dyDescent="0.3">
      <c r="A3362" t="s">
        <v>3391</v>
      </c>
      <c r="B3362" t="s">
        <v>8025</v>
      </c>
      <c r="C3362" t="s">
        <v>3354</v>
      </c>
      <c r="D3362">
        <v>4962</v>
      </c>
      <c r="E3362" s="1">
        <f>(Comuni[[#This Row],[Popolazione2011]]/SUM(D:D))*100</f>
        <v>8.3503085356544209E-3</v>
      </c>
      <c r="F3362">
        <f t="shared" si="52"/>
        <v>4855904</v>
      </c>
      <c r="G3362" s="1">
        <f>(Comuni[[#This Row],[Popolazione2011]]/Comuni[[#This Row],[TOT POP REGIONE ]])*100</f>
        <v>0.10218488668639247</v>
      </c>
      <c r="H3362" t="str">
        <f>IF(Comuni[[#This Row],[Popolazione2011]]&gt;300000,"MAGGIORE","")</f>
        <v/>
      </c>
      <c r="I3362" t="str">
        <f>_xlfn.XLOOKUP(Comuni[[#This Row],[Regione]],Ripartizione_geografica[Regione],Ripartizione_geografica[Ripartizione geografica])</f>
        <v>Nord-est</v>
      </c>
      <c r="J3362">
        <f>_xlfn.XLOOKUP(Comuni[[#This Row],[Regione]],Ripartizione_geografica[Regione],Ripartizione_geografica[Codice Regione])</f>
        <v>5</v>
      </c>
      <c r="K3362">
        <f>_xlfn.XLOOKUP(Comuni[[#This Row],[Regione]],Table_0[Regione],Table_0[Totale])</f>
        <v>2821154</v>
      </c>
      <c r="L3362">
        <f>_xlfn.XLOOKUP(Comuni[[#This Row],[Regione]],Table_0[Regione],Table_0[Guariti])</f>
        <v>2790105</v>
      </c>
      <c r="M3362">
        <f>_xlfn.XLOOKUP(Comuni[[#This Row],[Regione]],Table_0[Regione],Table_0[Deceduti])</f>
        <v>17224</v>
      </c>
      <c r="N3362" s="1">
        <f>(Comuni[[#This Row],[Popolazione2011]]/Comuni[[#This Row],[Ammalati TOT]])*100</f>
        <v>0.17588547098102408</v>
      </c>
      <c r="O3362">
        <f>_xlfn.XLOOKUP(Comuni[[#This Row],[Regione]],Table_0[Regione],Table_0[TOT AREA])</f>
        <v>6168603</v>
      </c>
      <c r="P3362" s="1">
        <f>(Comuni[[#This Row],[Popolazione2011]]/Comuni[[#This Row],[Ammalati AREA]])*100</f>
        <v>8.043960682832077E-2</v>
      </c>
    </row>
    <row r="3363" spans="1:16" x14ac:dyDescent="0.3">
      <c r="A3363" t="s">
        <v>3392</v>
      </c>
      <c r="B3363" t="s">
        <v>8025</v>
      </c>
      <c r="C3363" t="s">
        <v>3354</v>
      </c>
      <c r="D3363">
        <v>9293</v>
      </c>
      <c r="E3363" s="1">
        <f>(Comuni[[#This Row],[Popolazione2011]]/SUM(D:D))*100</f>
        <v>1.5638737852042832E-2</v>
      </c>
      <c r="F3363">
        <f t="shared" si="52"/>
        <v>4855904</v>
      </c>
      <c r="G3363" s="1">
        <f>(Comuni[[#This Row],[Popolazione2011]]/Comuni[[#This Row],[TOT POP REGIONE ]])*100</f>
        <v>0.19137528254265324</v>
      </c>
      <c r="H3363" t="str">
        <f>IF(Comuni[[#This Row],[Popolazione2011]]&gt;300000,"MAGGIORE","")</f>
        <v/>
      </c>
      <c r="I3363" t="str">
        <f>_xlfn.XLOOKUP(Comuni[[#This Row],[Regione]],Ripartizione_geografica[Regione],Ripartizione_geografica[Ripartizione geografica])</f>
        <v>Nord-est</v>
      </c>
      <c r="J3363">
        <f>_xlfn.XLOOKUP(Comuni[[#This Row],[Regione]],Ripartizione_geografica[Regione],Ripartizione_geografica[Codice Regione])</f>
        <v>5</v>
      </c>
      <c r="K3363">
        <f>_xlfn.XLOOKUP(Comuni[[#This Row],[Regione]],Table_0[Regione],Table_0[Totale])</f>
        <v>2821154</v>
      </c>
      <c r="L3363">
        <f>_xlfn.XLOOKUP(Comuni[[#This Row],[Regione]],Table_0[Regione],Table_0[Guariti])</f>
        <v>2790105</v>
      </c>
      <c r="M3363">
        <f>_xlfn.XLOOKUP(Comuni[[#This Row],[Regione]],Table_0[Regione],Table_0[Deceduti])</f>
        <v>17224</v>
      </c>
      <c r="N3363" s="1">
        <f>(Comuni[[#This Row],[Popolazione2011]]/Comuni[[#This Row],[Ammalati TOT]])*100</f>
        <v>0.32940420834878209</v>
      </c>
      <c r="O3363">
        <f>_xlfn.XLOOKUP(Comuni[[#This Row],[Regione]],Table_0[Regione],Table_0[TOT AREA])</f>
        <v>6168603</v>
      </c>
      <c r="P3363" s="1">
        <f>(Comuni[[#This Row],[Popolazione2011]]/Comuni[[#This Row],[Ammalati AREA]])*100</f>
        <v>0.15064999319943267</v>
      </c>
    </row>
    <row r="3364" spans="1:16" x14ac:dyDescent="0.3">
      <c r="A3364" t="s">
        <v>3393</v>
      </c>
      <c r="B3364" t="s">
        <v>8025</v>
      </c>
      <c r="C3364" t="s">
        <v>3354</v>
      </c>
      <c r="D3364">
        <v>2947</v>
      </c>
      <c r="E3364" s="1">
        <f>(Comuni[[#This Row],[Popolazione2011]]/SUM(D:D))*100</f>
        <v>4.9593630097891127E-3</v>
      </c>
      <c r="F3364">
        <f t="shared" si="52"/>
        <v>4855904</v>
      </c>
      <c r="G3364" s="1">
        <f>(Comuni[[#This Row],[Popolazione2011]]/Comuni[[#This Row],[TOT POP REGIONE ]])*100</f>
        <v>6.068900867891952E-2</v>
      </c>
      <c r="H3364" t="str">
        <f>IF(Comuni[[#This Row],[Popolazione2011]]&gt;300000,"MAGGIORE","")</f>
        <v/>
      </c>
      <c r="I3364" t="str">
        <f>_xlfn.XLOOKUP(Comuni[[#This Row],[Regione]],Ripartizione_geografica[Regione],Ripartizione_geografica[Ripartizione geografica])</f>
        <v>Nord-est</v>
      </c>
      <c r="J3364">
        <f>_xlfn.XLOOKUP(Comuni[[#This Row],[Regione]],Ripartizione_geografica[Regione],Ripartizione_geografica[Codice Regione])</f>
        <v>5</v>
      </c>
      <c r="K3364">
        <f>_xlfn.XLOOKUP(Comuni[[#This Row],[Regione]],Table_0[Regione],Table_0[Totale])</f>
        <v>2821154</v>
      </c>
      <c r="L3364">
        <f>_xlfn.XLOOKUP(Comuni[[#This Row],[Regione]],Table_0[Regione],Table_0[Guariti])</f>
        <v>2790105</v>
      </c>
      <c r="M3364">
        <f>_xlfn.XLOOKUP(Comuni[[#This Row],[Regione]],Table_0[Regione],Table_0[Deceduti])</f>
        <v>17224</v>
      </c>
      <c r="N3364" s="1">
        <f>(Comuni[[#This Row],[Popolazione2011]]/Comuni[[#This Row],[Ammalati TOT]])*100</f>
        <v>0.10446079866607777</v>
      </c>
      <c r="O3364">
        <f>_xlfn.XLOOKUP(Comuni[[#This Row],[Regione]],Table_0[Regione],Table_0[TOT AREA])</f>
        <v>6168603</v>
      </c>
      <c r="P3364" s="1">
        <f>(Comuni[[#This Row],[Popolazione2011]]/Comuni[[#This Row],[Ammalati AREA]])*100</f>
        <v>4.7774188094127631E-2</v>
      </c>
    </row>
    <row r="3365" spans="1:16" x14ac:dyDescent="0.3">
      <c r="A3365" t="s">
        <v>3394</v>
      </c>
      <c r="B3365" t="s">
        <v>8025</v>
      </c>
      <c r="C3365" t="s">
        <v>3354</v>
      </c>
      <c r="D3365">
        <v>3436</v>
      </c>
      <c r="E3365" s="1">
        <f>(Comuni[[#This Row],[Popolazione2011]]/SUM(D:D))*100</f>
        <v>5.7822773334358308E-3</v>
      </c>
      <c r="F3365">
        <f t="shared" si="52"/>
        <v>4855904</v>
      </c>
      <c r="G3365" s="1">
        <f>(Comuni[[#This Row],[Popolazione2011]]/Comuni[[#This Row],[TOT POP REGIONE ]])*100</f>
        <v>7.0759224235075482E-2</v>
      </c>
      <c r="H3365" t="str">
        <f>IF(Comuni[[#This Row],[Popolazione2011]]&gt;300000,"MAGGIORE","")</f>
        <v/>
      </c>
      <c r="I3365" t="str">
        <f>_xlfn.XLOOKUP(Comuni[[#This Row],[Regione]],Ripartizione_geografica[Regione],Ripartizione_geografica[Ripartizione geografica])</f>
        <v>Nord-est</v>
      </c>
      <c r="J3365">
        <f>_xlfn.XLOOKUP(Comuni[[#This Row],[Regione]],Ripartizione_geografica[Regione],Ripartizione_geografica[Codice Regione])</f>
        <v>5</v>
      </c>
      <c r="K3365">
        <f>_xlfn.XLOOKUP(Comuni[[#This Row],[Regione]],Table_0[Regione],Table_0[Totale])</f>
        <v>2821154</v>
      </c>
      <c r="L3365">
        <f>_xlfn.XLOOKUP(Comuni[[#This Row],[Regione]],Table_0[Regione],Table_0[Guariti])</f>
        <v>2790105</v>
      </c>
      <c r="M3365">
        <f>_xlfn.XLOOKUP(Comuni[[#This Row],[Regione]],Table_0[Regione],Table_0[Deceduti])</f>
        <v>17224</v>
      </c>
      <c r="N3365" s="1">
        <f>(Comuni[[#This Row],[Popolazione2011]]/Comuni[[#This Row],[Ammalati TOT]])*100</f>
        <v>0.12179413105417145</v>
      </c>
      <c r="O3365">
        <f>_xlfn.XLOOKUP(Comuni[[#This Row],[Regione]],Table_0[Regione],Table_0[TOT AREA])</f>
        <v>6168603</v>
      </c>
      <c r="P3365" s="1">
        <f>(Comuni[[#This Row],[Popolazione2011]]/Comuni[[#This Row],[Ammalati AREA]])*100</f>
        <v>5.5701428670316432E-2</v>
      </c>
    </row>
    <row r="3366" spans="1:16" x14ac:dyDescent="0.3">
      <c r="A3366" t="s">
        <v>3395</v>
      </c>
      <c r="B3366" t="s">
        <v>8025</v>
      </c>
      <c r="C3366" t="s">
        <v>3354</v>
      </c>
      <c r="D3366">
        <v>27608</v>
      </c>
      <c r="E3366" s="1">
        <f>(Comuni[[#This Row],[Popolazione2011]]/SUM(D:D))*100</f>
        <v>4.6460160832798719E-2</v>
      </c>
      <c r="F3366">
        <f t="shared" si="52"/>
        <v>4855904</v>
      </c>
      <c r="G3366" s="1">
        <f>(Comuni[[#This Row],[Popolazione2011]]/Comuni[[#This Row],[TOT POP REGIONE ]])*100</f>
        <v>0.56854501242199185</v>
      </c>
      <c r="H3366" t="str">
        <f>IF(Comuni[[#This Row],[Popolazione2011]]&gt;300000,"MAGGIORE","")</f>
        <v/>
      </c>
      <c r="I3366" t="str">
        <f>_xlfn.XLOOKUP(Comuni[[#This Row],[Regione]],Ripartizione_geografica[Regione],Ripartizione_geografica[Ripartizione geografica])</f>
        <v>Nord-est</v>
      </c>
      <c r="J3366">
        <f>_xlfn.XLOOKUP(Comuni[[#This Row],[Regione]],Ripartizione_geografica[Regione],Ripartizione_geografica[Codice Regione])</f>
        <v>5</v>
      </c>
      <c r="K3366">
        <f>_xlfn.XLOOKUP(Comuni[[#This Row],[Regione]],Table_0[Regione],Table_0[Totale])</f>
        <v>2821154</v>
      </c>
      <c r="L3366">
        <f>_xlfn.XLOOKUP(Comuni[[#This Row],[Regione]],Table_0[Regione],Table_0[Guariti])</f>
        <v>2790105</v>
      </c>
      <c r="M3366">
        <f>_xlfn.XLOOKUP(Comuni[[#This Row],[Regione]],Table_0[Regione],Table_0[Deceduti])</f>
        <v>17224</v>
      </c>
      <c r="N3366" s="1">
        <f>(Comuni[[#This Row],[Popolazione2011]]/Comuni[[#This Row],[Ammalati TOT]])*100</f>
        <v>0.9786066269335173</v>
      </c>
      <c r="O3366">
        <f>_xlfn.XLOOKUP(Comuni[[#This Row],[Regione]],Table_0[Regione],Table_0[TOT AREA])</f>
        <v>6168603</v>
      </c>
      <c r="P3366" s="1">
        <f>(Comuni[[#This Row],[Popolazione2011]]/Comuni[[#This Row],[Ammalati AREA]])*100</f>
        <v>0.44755676447325266</v>
      </c>
    </row>
    <row r="3367" spans="1:16" x14ac:dyDescent="0.3">
      <c r="A3367" t="s">
        <v>3396</v>
      </c>
      <c r="B3367" t="s">
        <v>8025</v>
      </c>
      <c r="C3367" t="s">
        <v>3354</v>
      </c>
      <c r="D3367">
        <v>4087</v>
      </c>
      <c r="E3367" s="1">
        <f>(Comuni[[#This Row],[Popolazione2011]]/SUM(D:D))*100</f>
        <v>6.8778135802538528E-3</v>
      </c>
      <c r="F3367">
        <f t="shared" si="52"/>
        <v>4855904</v>
      </c>
      <c r="G3367" s="1">
        <f>(Comuni[[#This Row],[Popolazione2011]]/Comuni[[#This Row],[TOT POP REGIONE ]])*100</f>
        <v>8.4165584822105219E-2</v>
      </c>
      <c r="H3367" t="str">
        <f>IF(Comuni[[#This Row],[Popolazione2011]]&gt;300000,"MAGGIORE","")</f>
        <v/>
      </c>
      <c r="I3367" t="str">
        <f>_xlfn.XLOOKUP(Comuni[[#This Row],[Regione]],Ripartizione_geografica[Regione],Ripartizione_geografica[Ripartizione geografica])</f>
        <v>Nord-est</v>
      </c>
      <c r="J3367">
        <f>_xlfn.XLOOKUP(Comuni[[#This Row],[Regione]],Ripartizione_geografica[Regione],Ripartizione_geografica[Codice Regione])</f>
        <v>5</v>
      </c>
      <c r="K3367">
        <f>_xlfn.XLOOKUP(Comuni[[#This Row],[Regione]],Table_0[Regione],Table_0[Totale])</f>
        <v>2821154</v>
      </c>
      <c r="L3367">
        <f>_xlfn.XLOOKUP(Comuni[[#This Row],[Regione]],Table_0[Regione],Table_0[Guariti])</f>
        <v>2790105</v>
      </c>
      <c r="M3367">
        <f>_xlfn.XLOOKUP(Comuni[[#This Row],[Regione]],Table_0[Regione],Table_0[Deceduti])</f>
        <v>17224</v>
      </c>
      <c r="N3367" s="1">
        <f>(Comuni[[#This Row],[Popolazione2011]]/Comuni[[#This Row],[Ammalati TOT]])*100</f>
        <v>0.14486979441746178</v>
      </c>
      <c r="O3367">
        <f>_xlfn.XLOOKUP(Comuni[[#This Row],[Regione]],Table_0[Regione],Table_0[TOT AREA])</f>
        <v>6168603</v>
      </c>
      <c r="P3367" s="1">
        <f>(Comuni[[#This Row],[Popolazione2011]]/Comuni[[#This Row],[Ammalati AREA]])*100</f>
        <v>6.6254871645978847E-2</v>
      </c>
    </row>
    <row r="3368" spans="1:16" x14ac:dyDescent="0.3">
      <c r="A3368" t="s">
        <v>3397</v>
      </c>
      <c r="B3368" t="s">
        <v>8025</v>
      </c>
      <c r="C3368" t="s">
        <v>3354</v>
      </c>
      <c r="D3368">
        <v>1442</v>
      </c>
      <c r="E3368" s="1">
        <f>(Comuni[[#This Row],[Popolazione2011]]/SUM(D:D))*100</f>
        <v>2.4266716865001359E-3</v>
      </c>
      <c r="F3368">
        <f t="shared" si="52"/>
        <v>4855904</v>
      </c>
      <c r="G3368" s="1">
        <f>(Comuni[[#This Row],[Popolazione2011]]/Comuni[[#This Row],[TOT POP REGIONE ]])*100</f>
        <v>2.9695809472345416E-2</v>
      </c>
      <c r="H3368" t="str">
        <f>IF(Comuni[[#This Row],[Popolazione2011]]&gt;300000,"MAGGIORE","")</f>
        <v/>
      </c>
      <c r="I3368" t="str">
        <f>_xlfn.XLOOKUP(Comuni[[#This Row],[Regione]],Ripartizione_geografica[Regione],Ripartizione_geografica[Ripartizione geografica])</f>
        <v>Nord-est</v>
      </c>
      <c r="J3368">
        <f>_xlfn.XLOOKUP(Comuni[[#This Row],[Regione]],Ripartizione_geografica[Regione],Ripartizione_geografica[Codice Regione])</f>
        <v>5</v>
      </c>
      <c r="K3368">
        <f>_xlfn.XLOOKUP(Comuni[[#This Row],[Regione]],Table_0[Regione],Table_0[Totale])</f>
        <v>2821154</v>
      </c>
      <c r="L3368">
        <f>_xlfn.XLOOKUP(Comuni[[#This Row],[Regione]],Table_0[Regione],Table_0[Guariti])</f>
        <v>2790105</v>
      </c>
      <c r="M3368">
        <f>_xlfn.XLOOKUP(Comuni[[#This Row],[Regione]],Table_0[Regione],Table_0[Deceduti])</f>
        <v>17224</v>
      </c>
      <c r="N3368" s="1">
        <f>(Comuni[[#This Row],[Popolazione2011]]/Comuni[[#This Row],[Ammalati TOT]])*100</f>
        <v>5.1113834976750649E-2</v>
      </c>
      <c r="O3368">
        <f>_xlfn.XLOOKUP(Comuni[[#This Row],[Regione]],Table_0[Regione],Table_0[TOT AREA])</f>
        <v>6168603</v>
      </c>
      <c r="P3368" s="1">
        <f>(Comuni[[#This Row],[Popolazione2011]]/Comuni[[#This Row],[Ammalati AREA]])*100</f>
        <v>2.3376443580499506E-2</v>
      </c>
    </row>
    <row r="3369" spans="1:16" x14ac:dyDescent="0.3">
      <c r="A3369" t="s">
        <v>3398</v>
      </c>
      <c r="B3369" t="s">
        <v>8025</v>
      </c>
      <c r="C3369" t="s">
        <v>3354</v>
      </c>
      <c r="D3369">
        <v>30765</v>
      </c>
      <c r="E3369" s="1">
        <f>(Comuni[[#This Row],[Popolazione2011]]/SUM(D:D))*100</f>
        <v>5.1772922631883975E-2</v>
      </c>
      <c r="F3369">
        <f t="shared" si="52"/>
        <v>4855904</v>
      </c>
      <c r="G3369" s="1">
        <f>(Comuni[[#This Row],[Popolazione2011]]/Comuni[[#This Row],[TOT POP REGIONE ]])*100</f>
        <v>0.63355865354834029</v>
      </c>
      <c r="H3369" t="str">
        <f>IF(Comuni[[#This Row],[Popolazione2011]]&gt;300000,"MAGGIORE","")</f>
        <v/>
      </c>
      <c r="I3369" t="str">
        <f>_xlfn.XLOOKUP(Comuni[[#This Row],[Regione]],Ripartizione_geografica[Regione],Ripartizione_geografica[Ripartizione geografica])</f>
        <v>Nord-est</v>
      </c>
      <c r="J3369">
        <f>_xlfn.XLOOKUP(Comuni[[#This Row],[Regione]],Ripartizione_geografica[Regione],Ripartizione_geografica[Codice Regione])</f>
        <v>5</v>
      </c>
      <c r="K3369">
        <f>_xlfn.XLOOKUP(Comuni[[#This Row],[Regione]],Table_0[Regione],Table_0[Totale])</f>
        <v>2821154</v>
      </c>
      <c r="L3369">
        <f>_xlfn.XLOOKUP(Comuni[[#This Row],[Regione]],Table_0[Regione],Table_0[Guariti])</f>
        <v>2790105</v>
      </c>
      <c r="M3369">
        <f>_xlfn.XLOOKUP(Comuni[[#This Row],[Regione]],Table_0[Regione],Table_0[Deceduti])</f>
        <v>17224</v>
      </c>
      <c r="N3369" s="1">
        <f>(Comuni[[#This Row],[Popolazione2011]]/Comuni[[#This Row],[Ammalati TOT]])*100</f>
        <v>1.0905111879748499</v>
      </c>
      <c r="O3369">
        <f>_xlfn.XLOOKUP(Comuni[[#This Row],[Regione]],Table_0[Regione],Table_0[TOT AREA])</f>
        <v>6168603</v>
      </c>
      <c r="P3369" s="1">
        <f>(Comuni[[#This Row],[Popolazione2011]]/Comuni[[#This Row],[Ammalati AREA]])*100</f>
        <v>0.49873528901114245</v>
      </c>
    </row>
    <row r="3370" spans="1:16" x14ac:dyDescent="0.3">
      <c r="A3370" t="s">
        <v>3399</v>
      </c>
      <c r="B3370" t="s">
        <v>8025</v>
      </c>
      <c r="C3370" t="s">
        <v>3354</v>
      </c>
      <c r="D3370">
        <v>4362</v>
      </c>
      <c r="E3370" s="1">
        <f>(Comuni[[#This Row],[Popolazione2011]]/SUM(D:D))*100</f>
        <v>7.3405977090940308E-3</v>
      </c>
      <c r="F3370">
        <f t="shared" si="52"/>
        <v>4855904</v>
      </c>
      <c r="G3370" s="1">
        <f>(Comuni[[#This Row],[Popolazione2011]]/Comuni[[#This Row],[TOT POP REGIONE ]])*100</f>
        <v>8.9828793979452634E-2</v>
      </c>
      <c r="H3370" t="str">
        <f>IF(Comuni[[#This Row],[Popolazione2011]]&gt;300000,"MAGGIORE","")</f>
        <v/>
      </c>
      <c r="I3370" t="str">
        <f>_xlfn.XLOOKUP(Comuni[[#This Row],[Regione]],Ripartizione_geografica[Regione],Ripartizione_geografica[Ripartizione geografica])</f>
        <v>Nord-est</v>
      </c>
      <c r="J3370">
        <f>_xlfn.XLOOKUP(Comuni[[#This Row],[Regione]],Ripartizione_geografica[Regione],Ripartizione_geografica[Codice Regione])</f>
        <v>5</v>
      </c>
      <c r="K3370">
        <f>_xlfn.XLOOKUP(Comuni[[#This Row],[Regione]],Table_0[Regione],Table_0[Totale])</f>
        <v>2821154</v>
      </c>
      <c r="L3370">
        <f>_xlfn.XLOOKUP(Comuni[[#This Row],[Regione]],Table_0[Regione],Table_0[Guariti])</f>
        <v>2790105</v>
      </c>
      <c r="M3370">
        <f>_xlfn.XLOOKUP(Comuni[[#This Row],[Regione]],Table_0[Regione],Table_0[Deceduti])</f>
        <v>17224</v>
      </c>
      <c r="N3370" s="1">
        <f>(Comuni[[#This Row],[Popolazione2011]]/Comuni[[#This Row],[Ammalati TOT]])*100</f>
        <v>0.15461757848029564</v>
      </c>
      <c r="O3370">
        <f>_xlfn.XLOOKUP(Comuni[[#This Row],[Regione]],Table_0[Regione],Table_0[TOT AREA])</f>
        <v>6168603</v>
      </c>
      <c r="P3370" s="1">
        <f>(Comuni[[#This Row],[Popolazione2011]]/Comuni[[#This Row],[Ammalati AREA]])*100</f>
        <v>7.0712931274714869E-2</v>
      </c>
    </row>
    <row r="3371" spans="1:16" x14ac:dyDescent="0.3">
      <c r="A3371" t="s">
        <v>3400</v>
      </c>
      <c r="B3371" t="s">
        <v>8025</v>
      </c>
      <c r="C3371" t="s">
        <v>3354</v>
      </c>
      <c r="D3371">
        <v>2785</v>
      </c>
      <c r="E3371" s="1">
        <f>(Comuni[[#This Row],[Popolazione2011]]/SUM(D:D))*100</f>
        <v>4.6867410866178079E-3</v>
      </c>
      <c r="F3371">
        <f t="shared" si="52"/>
        <v>4855904</v>
      </c>
      <c r="G3371" s="1">
        <f>(Comuni[[#This Row],[Popolazione2011]]/Comuni[[#This Row],[TOT POP REGIONE ]])*100</f>
        <v>5.7352863648045767E-2</v>
      </c>
      <c r="H3371" t="str">
        <f>IF(Comuni[[#This Row],[Popolazione2011]]&gt;300000,"MAGGIORE","")</f>
        <v/>
      </c>
      <c r="I3371" t="str">
        <f>_xlfn.XLOOKUP(Comuni[[#This Row],[Regione]],Ripartizione_geografica[Regione],Ripartizione_geografica[Ripartizione geografica])</f>
        <v>Nord-est</v>
      </c>
      <c r="J3371">
        <f>_xlfn.XLOOKUP(Comuni[[#This Row],[Regione]],Ripartizione_geografica[Regione],Ripartizione_geografica[Codice Regione])</f>
        <v>5</v>
      </c>
      <c r="K3371">
        <f>_xlfn.XLOOKUP(Comuni[[#This Row],[Regione]],Table_0[Regione],Table_0[Totale])</f>
        <v>2821154</v>
      </c>
      <c r="L3371">
        <f>_xlfn.XLOOKUP(Comuni[[#This Row],[Regione]],Table_0[Regione],Table_0[Guariti])</f>
        <v>2790105</v>
      </c>
      <c r="M3371">
        <f>_xlfn.XLOOKUP(Comuni[[#This Row],[Regione]],Table_0[Regione],Table_0[Deceduti])</f>
        <v>17224</v>
      </c>
      <c r="N3371" s="1">
        <f>(Comuni[[#This Row],[Popolazione2011]]/Comuni[[#This Row],[Ammalati TOT]])*100</f>
        <v>9.8718467690881107E-2</v>
      </c>
      <c r="O3371">
        <f>_xlfn.XLOOKUP(Comuni[[#This Row],[Regione]],Table_0[Regione],Table_0[TOT AREA])</f>
        <v>6168603</v>
      </c>
      <c r="P3371" s="1">
        <f>(Comuni[[#This Row],[Popolazione2011]]/Comuni[[#This Row],[Ammalati AREA]])*100</f>
        <v>4.5147985694654037E-2</v>
      </c>
    </row>
    <row r="3372" spans="1:16" x14ac:dyDescent="0.3">
      <c r="A3372" t="s">
        <v>3401</v>
      </c>
      <c r="B3372" t="s">
        <v>8025</v>
      </c>
      <c r="C3372" t="s">
        <v>3354</v>
      </c>
      <c r="D3372">
        <v>10681</v>
      </c>
      <c r="E3372" s="1">
        <f>(Comuni[[#This Row],[Popolazione2011]]/SUM(D:D))*100</f>
        <v>1.7974535564152534E-2</v>
      </c>
      <c r="F3372">
        <f t="shared" si="52"/>
        <v>4855904</v>
      </c>
      <c r="G3372" s="1">
        <f>(Comuni[[#This Row],[Popolazione2011]]/Comuni[[#This Row],[TOT POP REGIONE ]])*100</f>
        <v>0.21995904367137406</v>
      </c>
      <c r="H3372" t="str">
        <f>IF(Comuni[[#This Row],[Popolazione2011]]&gt;300000,"MAGGIORE","")</f>
        <v/>
      </c>
      <c r="I3372" t="str">
        <f>_xlfn.XLOOKUP(Comuni[[#This Row],[Regione]],Ripartizione_geografica[Regione],Ripartizione_geografica[Ripartizione geografica])</f>
        <v>Nord-est</v>
      </c>
      <c r="J3372">
        <f>_xlfn.XLOOKUP(Comuni[[#This Row],[Regione]],Ripartizione_geografica[Regione],Ripartizione_geografica[Codice Regione])</f>
        <v>5</v>
      </c>
      <c r="K3372">
        <f>_xlfn.XLOOKUP(Comuni[[#This Row],[Regione]],Table_0[Regione],Table_0[Totale])</f>
        <v>2821154</v>
      </c>
      <c r="L3372">
        <f>_xlfn.XLOOKUP(Comuni[[#This Row],[Regione]],Table_0[Regione],Table_0[Guariti])</f>
        <v>2790105</v>
      </c>
      <c r="M3372">
        <f>_xlfn.XLOOKUP(Comuni[[#This Row],[Regione]],Table_0[Regione],Table_0[Deceduti])</f>
        <v>17224</v>
      </c>
      <c r="N3372" s="1">
        <f>(Comuni[[#This Row],[Popolazione2011]]/Comuni[[#This Row],[Ammalati TOT]])*100</f>
        <v>0.37860393300046719</v>
      </c>
      <c r="O3372">
        <f>_xlfn.XLOOKUP(Comuni[[#This Row],[Regione]],Table_0[Regione],Table_0[TOT AREA])</f>
        <v>6168603</v>
      </c>
      <c r="P3372" s="1">
        <f>(Comuni[[#This Row],[Popolazione2011]]/Comuni[[#This Row],[Ammalati AREA]])*100</f>
        <v>0.17315103598010764</v>
      </c>
    </row>
    <row r="3373" spans="1:16" x14ac:dyDescent="0.3">
      <c r="A3373" t="s">
        <v>3402</v>
      </c>
      <c r="B3373" t="s">
        <v>8025</v>
      </c>
      <c r="C3373" t="s">
        <v>3354</v>
      </c>
      <c r="D3373">
        <v>6854</v>
      </c>
      <c r="E3373" s="1">
        <f>(Comuni[[#This Row],[Popolazione2011]]/SUM(D:D))*100</f>
        <v>1.1534263342074849E-2</v>
      </c>
      <c r="F3373">
        <f t="shared" si="52"/>
        <v>4855904</v>
      </c>
      <c r="G3373" s="1">
        <f>(Comuni[[#This Row],[Popolazione2011]]/Comuni[[#This Row],[TOT POP REGIONE ]])*100</f>
        <v>0.14114776568894277</v>
      </c>
      <c r="H3373" t="str">
        <f>IF(Comuni[[#This Row],[Popolazione2011]]&gt;300000,"MAGGIORE","")</f>
        <v/>
      </c>
      <c r="I3373" t="str">
        <f>_xlfn.XLOOKUP(Comuni[[#This Row],[Regione]],Ripartizione_geografica[Regione],Ripartizione_geografica[Ripartizione geografica])</f>
        <v>Nord-est</v>
      </c>
      <c r="J3373">
        <f>_xlfn.XLOOKUP(Comuni[[#This Row],[Regione]],Ripartizione_geografica[Regione],Ripartizione_geografica[Codice Regione])</f>
        <v>5</v>
      </c>
      <c r="K3373">
        <f>_xlfn.XLOOKUP(Comuni[[#This Row],[Regione]],Table_0[Regione],Table_0[Totale])</f>
        <v>2821154</v>
      </c>
      <c r="L3373">
        <f>_xlfn.XLOOKUP(Comuni[[#This Row],[Regione]],Table_0[Regione],Table_0[Guariti])</f>
        <v>2790105</v>
      </c>
      <c r="M3373">
        <f>_xlfn.XLOOKUP(Comuni[[#This Row],[Regione]],Table_0[Regione],Table_0[Deceduti])</f>
        <v>17224</v>
      </c>
      <c r="N3373" s="1">
        <f>(Comuni[[#This Row],[Popolazione2011]]/Comuni[[#This Row],[Ammalati TOT]])*100</f>
        <v>0.24295022533332103</v>
      </c>
      <c r="O3373">
        <f>_xlfn.XLOOKUP(Comuni[[#This Row],[Regione]],Table_0[Regione],Table_0[TOT AREA])</f>
        <v>6168603</v>
      </c>
      <c r="P3373" s="1">
        <f>(Comuni[[#This Row],[Popolazione2011]]/Comuni[[#This Row],[Ammalati AREA]])*100</f>
        <v>0.11111105707402469</v>
      </c>
    </row>
    <row r="3374" spans="1:16" x14ac:dyDescent="0.3">
      <c r="A3374" t="s">
        <v>3403</v>
      </c>
      <c r="B3374" t="s">
        <v>8025</v>
      </c>
      <c r="C3374" t="s">
        <v>3354</v>
      </c>
      <c r="D3374">
        <v>20068</v>
      </c>
      <c r="E3374" s="1">
        <f>(Comuni[[#This Row],[Popolazione2011]]/SUM(D:D))*100</f>
        <v>3.3771461445689828E-2</v>
      </c>
      <c r="F3374">
        <f t="shared" si="52"/>
        <v>4855904</v>
      </c>
      <c r="G3374" s="1">
        <f>(Comuni[[#This Row],[Popolazione2011]]/Comuni[[#This Row],[TOT POP REGIONE ]])*100</f>
        <v>0.41327011407144792</v>
      </c>
      <c r="H3374" t="str">
        <f>IF(Comuni[[#This Row],[Popolazione2011]]&gt;300000,"MAGGIORE","")</f>
        <v/>
      </c>
      <c r="I3374" t="str">
        <f>_xlfn.XLOOKUP(Comuni[[#This Row],[Regione]],Ripartizione_geografica[Regione],Ripartizione_geografica[Ripartizione geografica])</f>
        <v>Nord-est</v>
      </c>
      <c r="J3374">
        <f>_xlfn.XLOOKUP(Comuni[[#This Row],[Regione]],Ripartizione_geografica[Regione],Ripartizione_geografica[Codice Regione])</f>
        <v>5</v>
      </c>
      <c r="K3374">
        <f>_xlfn.XLOOKUP(Comuni[[#This Row],[Regione]],Table_0[Regione],Table_0[Totale])</f>
        <v>2821154</v>
      </c>
      <c r="L3374">
        <f>_xlfn.XLOOKUP(Comuni[[#This Row],[Regione]],Table_0[Regione],Table_0[Guariti])</f>
        <v>2790105</v>
      </c>
      <c r="M3374">
        <f>_xlfn.XLOOKUP(Comuni[[#This Row],[Regione]],Table_0[Regione],Table_0[Deceduti])</f>
        <v>17224</v>
      </c>
      <c r="N3374" s="1">
        <f>(Comuni[[#This Row],[Popolazione2011]]/Comuni[[#This Row],[Ammalati TOT]])*100</f>
        <v>0.71134011117436347</v>
      </c>
      <c r="O3374">
        <f>_xlfn.XLOOKUP(Comuni[[#This Row],[Regione]],Table_0[Regione],Table_0[TOT AREA])</f>
        <v>6168603</v>
      </c>
      <c r="P3374" s="1">
        <f>(Comuni[[#This Row],[Popolazione2011]]/Comuni[[#This Row],[Ammalati AREA]])*100</f>
        <v>0.32532487501627189</v>
      </c>
    </row>
    <row r="3375" spans="1:16" x14ac:dyDescent="0.3">
      <c r="A3375" t="s">
        <v>3404</v>
      </c>
      <c r="B3375" t="s">
        <v>8025</v>
      </c>
      <c r="C3375" t="s">
        <v>3354</v>
      </c>
      <c r="D3375">
        <v>4464</v>
      </c>
      <c r="E3375" s="1">
        <f>(Comuni[[#This Row],[Popolazione2011]]/SUM(D:D))*100</f>
        <v>7.5122485496092973E-3</v>
      </c>
      <c r="F3375">
        <f t="shared" si="52"/>
        <v>4855904</v>
      </c>
      <c r="G3375" s="1">
        <f>(Comuni[[#This Row],[Popolazione2011]]/Comuni[[#This Row],[TOT POP REGIONE ]])*100</f>
        <v>9.1929329739632415E-2</v>
      </c>
      <c r="H3375" t="str">
        <f>IF(Comuni[[#This Row],[Popolazione2011]]&gt;300000,"MAGGIORE","")</f>
        <v/>
      </c>
      <c r="I3375" t="str">
        <f>_xlfn.XLOOKUP(Comuni[[#This Row],[Regione]],Ripartizione_geografica[Regione],Ripartizione_geografica[Ripartizione geografica])</f>
        <v>Nord-est</v>
      </c>
      <c r="J3375">
        <f>_xlfn.XLOOKUP(Comuni[[#This Row],[Regione]],Ripartizione_geografica[Regione],Ripartizione_geografica[Codice Regione])</f>
        <v>5</v>
      </c>
      <c r="K3375">
        <f>_xlfn.XLOOKUP(Comuni[[#This Row],[Regione]],Table_0[Regione],Table_0[Totale])</f>
        <v>2821154</v>
      </c>
      <c r="L3375">
        <f>_xlfn.XLOOKUP(Comuni[[#This Row],[Regione]],Table_0[Regione],Table_0[Guariti])</f>
        <v>2790105</v>
      </c>
      <c r="M3375">
        <f>_xlfn.XLOOKUP(Comuni[[#This Row],[Regione]],Table_0[Regione],Table_0[Deceduti])</f>
        <v>17224</v>
      </c>
      <c r="N3375" s="1">
        <f>(Comuni[[#This Row],[Popolazione2011]]/Comuni[[#This Row],[Ammalati TOT]])*100</f>
        <v>0.15823312020541946</v>
      </c>
      <c r="O3375">
        <f>_xlfn.XLOOKUP(Comuni[[#This Row],[Regione]],Table_0[Regione],Table_0[TOT AREA])</f>
        <v>6168603</v>
      </c>
      <c r="P3375" s="1">
        <f>(Comuni[[#This Row],[Popolazione2011]]/Comuni[[#This Row],[Ammalati AREA]])*100</f>
        <v>7.2366466118827882E-2</v>
      </c>
    </row>
    <row r="3376" spans="1:16" x14ac:dyDescent="0.3">
      <c r="A3376" t="s">
        <v>3405</v>
      </c>
      <c r="B3376" t="s">
        <v>8025</v>
      </c>
      <c r="C3376" t="s">
        <v>3354</v>
      </c>
      <c r="D3376">
        <v>3917</v>
      </c>
      <c r="E3376" s="1">
        <f>(Comuni[[#This Row],[Popolazione2011]]/SUM(D:D))*100</f>
        <v>6.5917288460617422E-3</v>
      </c>
      <c r="F3376">
        <f t="shared" si="52"/>
        <v>4855904</v>
      </c>
      <c r="G3376" s="1">
        <f>(Comuni[[#This Row],[Popolazione2011]]/Comuni[[#This Row],[TOT POP REGIONE ]])*100</f>
        <v>8.0664691888472265E-2</v>
      </c>
      <c r="H3376" t="str">
        <f>IF(Comuni[[#This Row],[Popolazione2011]]&gt;300000,"MAGGIORE","")</f>
        <v/>
      </c>
      <c r="I3376" t="str">
        <f>_xlfn.XLOOKUP(Comuni[[#This Row],[Regione]],Ripartizione_geografica[Regione],Ripartizione_geografica[Ripartizione geografica])</f>
        <v>Nord-est</v>
      </c>
      <c r="J3376">
        <f>_xlfn.XLOOKUP(Comuni[[#This Row],[Regione]],Ripartizione_geografica[Regione],Ripartizione_geografica[Codice Regione])</f>
        <v>5</v>
      </c>
      <c r="K3376">
        <f>_xlfn.XLOOKUP(Comuni[[#This Row],[Regione]],Table_0[Regione],Table_0[Totale])</f>
        <v>2821154</v>
      </c>
      <c r="L3376">
        <f>_xlfn.XLOOKUP(Comuni[[#This Row],[Regione]],Table_0[Regione],Table_0[Guariti])</f>
        <v>2790105</v>
      </c>
      <c r="M3376">
        <f>_xlfn.XLOOKUP(Comuni[[#This Row],[Regione]],Table_0[Regione],Table_0[Deceduti])</f>
        <v>17224</v>
      </c>
      <c r="N3376" s="1">
        <f>(Comuni[[#This Row],[Popolazione2011]]/Comuni[[#This Row],[Ammalati TOT]])*100</f>
        <v>0.1388438915422554</v>
      </c>
      <c r="O3376">
        <f>_xlfn.XLOOKUP(Comuni[[#This Row],[Regione]],Table_0[Regione],Table_0[TOT AREA])</f>
        <v>6168603</v>
      </c>
      <c r="P3376" s="1">
        <f>(Comuni[[#This Row],[Popolazione2011]]/Comuni[[#This Row],[Ammalati AREA]])*100</f>
        <v>6.3498980239123842E-2</v>
      </c>
    </row>
    <row r="3377" spans="1:16" x14ac:dyDescent="0.3">
      <c r="A3377" t="s">
        <v>3406</v>
      </c>
      <c r="B3377" t="s">
        <v>8025</v>
      </c>
      <c r="C3377" t="s">
        <v>3354</v>
      </c>
      <c r="D3377">
        <v>21432</v>
      </c>
      <c r="E3377" s="1">
        <f>(Comuni[[#This Row],[Popolazione2011]]/SUM(D:D))*100</f>
        <v>3.6066870724737111E-2</v>
      </c>
      <c r="F3377">
        <f t="shared" si="52"/>
        <v>4855904</v>
      </c>
      <c r="G3377" s="1">
        <f>(Comuni[[#This Row],[Popolazione2011]]/Comuni[[#This Row],[TOT POP REGIONE ]])*100</f>
        <v>0.44135963149189111</v>
      </c>
      <c r="H3377" t="str">
        <f>IF(Comuni[[#This Row],[Popolazione2011]]&gt;300000,"MAGGIORE","")</f>
        <v/>
      </c>
      <c r="I3377" t="str">
        <f>_xlfn.XLOOKUP(Comuni[[#This Row],[Regione]],Ripartizione_geografica[Regione],Ripartizione_geografica[Ripartizione geografica])</f>
        <v>Nord-est</v>
      </c>
      <c r="J3377">
        <f>_xlfn.XLOOKUP(Comuni[[#This Row],[Regione]],Ripartizione_geografica[Regione],Ripartizione_geografica[Codice Regione])</f>
        <v>5</v>
      </c>
      <c r="K3377">
        <f>_xlfn.XLOOKUP(Comuni[[#This Row],[Regione]],Table_0[Regione],Table_0[Totale])</f>
        <v>2821154</v>
      </c>
      <c r="L3377">
        <f>_xlfn.XLOOKUP(Comuni[[#This Row],[Regione]],Table_0[Regione],Table_0[Guariti])</f>
        <v>2790105</v>
      </c>
      <c r="M3377">
        <f>_xlfn.XLOOKUP(Comuni[[#This Row],[Regione]],Table_0[Regione],Table_0[Deceduti])</f>
        <v>17224</v>
      </c>
      <c r="N3377" s="1">
        <f>(Comuni[[#This Row],[Popolazione2011]]/Comuni[[#This Row],[Ammalati TOT]])*100</f>
        <v>0.7596891201260193</v>
      </c>
      <c r="O3377">
        <f>_xlfn.XLOOKUP(Comuni[[#This Row],[Regione]],Table_0[Regione],Table_0[TOT AREA])</f>
        <v>6168603</v>
      </c>
      <c r="P3377" s="1">
        <f>(Comuni[[#This Row],[Popolazione2011]]/Comuni[[#This Row],[Ammalati AREA]])*100</f>
        <v>0.34743685077480269</v>
      </c>
    </row>
    <row r="3378" spans="1:16" x14ac:dyDescent="0.3">
      <c r="A3378" t="s">
        <v>3407</v>
      </c>
      <c r="B3378" t="s">
        <v>8025</v>
      </c>
      <c r="C3378" t="s">
        <v>3354</v>
      </c>
      <c r="D3378">
        <v>7573</v>
      </c>
      <c r="E3378" s="1">
        <f>(Comuni[[#This Row],[Popolazione2011]]/SUM(D:D))*100</f>
        <v>1.2744233482569716E-2</v>
      </c>
      <c r="F3378">
        <f t="shared" si="52"/>
        <v>4855904</v>
      </c>
      <c r="G3378" s="1">
        <f>(Comuni[[#This Row],[Popolazione2011]]/Comuni[[#This Row],[TOT POP REGIONE ]])*100</f>
        <v>0.1559544834494257</v>
      </c>
      <c r="H3378" t="str">
        <f>IF(Comuni[[#This Row],[Popolazione2011]]&gt;300000,"MAGGIORE","")</f>
        <v/>
      </c>
      <c r="I3378" t="str">
        <f>_xlfn.XLOOKUP(Comuni[[#This Row],[Regione]],Ripartizione_geografica[Regione],Ripartizione_geografica[Ripartizione geografica])</f>
        <v>Nord-est</v>
      </c>
      <c r="J3378">
        <f>_xlfn.XLOOKUP(Comuni[[#This Row],[Regione]],Ripartizione_geografica[Regione],Ripartizione_geografica[Codice Regione])</f>
        <v>5</v>
      </c>
      <c r="K3378">
        <f>_xlfn.XLOOKUP(Comuni[[#This Row],[Regione]],Table_0[Regione],Table_0[Totale])</f>
        <v>2821154</v>
      </c>
      <c r="L3378">
        <f>_xlfn.XLOOKUP(Comuni[[#This Row],[Regione]],Table_0[Regione],Table_0[Guariti])</f>
        <v>2790105</v>
      </c>
      <c r="M3378">
        <f>_xlfn.XLOOKUP(Comuni[[#This Row],[Regione]],Table_0[Regione],Table_0[Deceduti])</f>
        <v>17224</v>
      </c>
      <c r="N3378" s="1">
        <f>(Comuni[[#This Row],[Popolazione2011]]/Comuni[[#This Row],[Ammalati TOT]])*100</f>
        <v>0.26843624984669395</v>
      </c>
      <c r="O3378">
        <f>_xlfn.XLOOKUP(Comuni[[#This Row],[Regione]],Table_0[Regione],Table_0[TOT AREA])</f>
        <v>6168603</v>
      </c>
      <c r="P3378" s="1">
        <f>(Comuni[[#This Row],[Popolazione2011]]/Comuni[[#This Row],[Ammalati AREA]])*100</f>
        <v>0.1227668566124291</v>
      </c>
    </row>
    <row r="3379" spans="1:16" x14ac:dyDescent="0.3">
      <c r="A3379" t="s">
        <v>3408</v>
      </c>
      <c r="B3379" t="s">
        <v>8025</v>
      </c>
      <c r="C3379" t="s">
        <v>3354</v>
      </c>
      <c r="D3379">
        <v>12057</v>
      </c>
      <c r="E3379" s="1">
        <f>(Comuni[[#This Row],[Popolazione2011]]/SUM(D:D))*100</f>
        <v>2.0290139059731024E-2</v>
      </c>
      <c r="F3379">
        <f t="shared" si="52"/>
        <v>4855904</v>
      </c>
      <c r="G3379" s="1">
        <f>(Comuni[[#This Row],[Popolazione2011]]/Comuni[[#This Row],[TOT POP REGIONE ]])*100</f>
        <v>0.24829568294595611</v>
      </c>
      <c r="H3379" t="str">
        <f>IF(Comuni[[#This Row],[Popolazione2011]]&gt;300000,"MAGGIORE","")</f>
        <v/>
      </c>
      <c r="I3379" t="str">
        <f>_xlfn.XLOOKUP(Comuni[[#This Row],[Regione]],Ripartizione_geografica[Regione],Ripartizione_geografica[Ripartizione geografica])</f>
        <v>Nord-est</v>
      </c>
      <c r="J3379">
        <f>_xlfn.XLOOKUP(Comuni[[#This Row],[Regione]],Ripartizione_geografica[Regione],Ripartizione_geografica[Codice Regione])</f>
        <v>5</v>
      </c>
      <c r="K3379">
        <f>_xlfn.XLOOKUP(Comuni[[#This Row],[Regione]],Table_0[Regione],Table_0[Totale])</f>
        <v>2821154</v>
      </c>
      <c r="L3379">
        <f>_xlfn.XLOOKUP(Comuni[[#This Row],[Regione]],Table_0[Regione],Table_0[Guariti])</f>
        <v>2790105</v>
      </c>
      <c r="M3379">
        <f>_xlfn.XLOOKUP(Comuni[[#This Row],[Regione]],Table_0[Regione],Table_0[Deceduti])</f>
        <v>17224</v>
      </c>
      <c r="N3379" s="1">
        <f>(Comuni[[#This Row],[Popolazione2011]]/Comuni[[#This Row],[Ammalati TOT]])*100</f>
        <v>0.42737829980213765</v>
      </c>
      <c r="O3379">
        <f>_xlfn.XLOOKUP(Comuni[[#This Row],[Regione]],Table_0[Regione],Table_0[TOT AREA])</f>
        <v>6168603</v>
      </c>
      <c r="P3379" s="1">
        <f>(Comuni[[#This Row],[Popolazione2011]]/Comuni[[#This Row],[Ammalati AREA]])*100</f>
        <v>0.19545754524971048</v>
      </c>
    </row>
    <row r="3380" spans="1:16" x14ac:dyDescent="0.3">
      <c r="A3380" t="s">
        <v>3409</v>
      </c>
      <c r="B3380" t="s">
        <v>8025</v>
      </c>
      <c r="C3380" t="s">
        <v>3354</v>
      </c>
      <c r="D3380">
        <v>8312</v>
      </c>
      <c r="E3380" s="1">
        <f>(Comuni[[#This Row],[Popolazione2011]]/SUM(D:D))*100</f>
        <v>1.3987860650616595E-2</v>
      </c>
      <c r="F3380">
        <f t="shared" si="52"/>
        <v>4855904</v>
      </c>
      <c r="G3380" s="1">
        <f>(Comuni[[#This Row],[Popolazione2011]]/Comuni[[#This Row],[TOT POP REGIONE ]])*100</f>
        <v>0.17117307096680659</v>
      </c>
      <c r="H3380" t="str">
        <f>IF(Comuni[[#This Row],[Popolazione2011]]&gt;300000,"MAGGIORE","")</f>
        <v/>
      </c>
      <c r="I3380" t="str">
        <f>_xlfn.XLOOKUP(Comuni[[#This Row],[Regione]],Ripartizione_geografica[Regione],Ripartizione_geografica[Ripartizione geografica])</f>
        <v>Nord-est</v>
      </c>
      <c r="J3380">
        <f>_xlfn.XLOOKUP(Comuni[[#This Row],[Regione]],Ripartizione_geografica[Regione],Ripartizione_geografica[Codice Regione])</f>
        <v>5</v>
      </c>
      <c r="K3380">
        <f>_xlfn.XLOOKUP(Comuni[[#This Row],[Regione]],Table_0[Regione],Table_0[Totale])</f>
        <v>2821154</v>
      </c>
      <c r="L3380">
        <f>_xlfn.XLOOKUP(Comuni[[#This Row],[Regione]],Table_0[Regione],Table_0[Guariti])</f>
        <v>2790105</v>
      </c>
      <c r="M3380">
        <f>_xlfn.XLOOKUP(Comuni[[#This Row],[Regione]],Table_0[Regione],Table_0[Deceduti])</f>
        <v>17224</v>
      </c>
      <c r="N3380" s="1">
        <f>(Comuni[[#This Row],[Popolazione2011]]/Comuni[[#This Row],[Ammalati TOT]])*100</f>
        <v>0.29463120411009114</v>
      </c>
      <c r="O3380">
        <f>_xlfn.XLOOKUP(Comuni[[#This Row],[Regione]],Table_0[Regione],Table_0[TOT AREA])</f>
        <v>6168603</v>
      </c>
      <c r="P3380" s="1">
        <f>(Comuni[[#This Row],[Popolazione2011]]/Comuni[[#This Row],[Ammalati AREA]])*100</f>
        <v>0.13474687866928703</v>
      </c>
    </row>
    <row r="3381" spans="1:16" x14ac:dyDescent="0.3">
      <c r="A3381" t="s">
        <v>3410</v>
      </c>
      <c r="B3381" t="s">
        <v>8025</v>
      </c>
      <c r="C3381" t="s">
        <v>3354</v>
      </c>
      <c r="D3381">
        <v>12194</v>
      </c>
      <c r="E3381" s="1">
        <f>(Comuni[[#This Row],[Popolazione2011]]/SUM(D:D))*100</f>
        <v>2.0520689698462314E-2</v>
      </c>
      <c r="F3381">
        <f t="shared" si="52"/>
        <v>4855904</v>
      </c>
      <c r="G3381" s="1">
        <f>(Comuni[[#This Row],[Popolazione2011]]/Comuni[[#This Row],[TOT POP REGIONE ]])*100</f>
        <v>0.25111699078070737</v>
      </c>
      <c r="H3381" t="str">
        <f>IF(Comuni[[#This Row],[Popolazione2011]]&gt;300000,"MAGGIORE","")</f>
        <v/>
      </c>
      <c r="I3381" t="str">
        <f>_xlfn.XLOOKUP(Comuni[[#This Row],[Regione]],Ripartizione_geografica[Regione],Ripartizione_geografica[Ripartizione geografica])</f>
        <v>Nord-est</v>
      </c>
      <c r="J3381">
        <f>_xlfn.XLOOKUP(Comuni[[#This Row],[Regione]],Ripartizione_geografica[Regione],Ripartizione_geografica[Codice Regione])</f>
        <v>5</v>
      </c>
      <c r="K3381">
        <f>_xlfn.XLOOKUP(Comuni[[#This Row],[Regione]],Table_0[Regione],Table_0[Totale])</f>
        <v>2821154</v>
      </c>
      <c r="L3381">
        <f>_xlfn.XLOOKUP(Comuni[[#This Row],[Regione]],Table_0[Regione],Table_0[Guariti])</f>
        <v>2790105</v>
      </c>
      <c r="M3381">
        <f>_xlfn.XLOOKUP(Comuni[[#This Row],[Regione]],Table_0[Regione],Table_0[Deceduti])</f>
        <v>17224</v>
      </c>
      <c r="N3381" s="1">
        <f>(Comuni[[#This Row],[Popolazione2011]]/Comuni[[#This Row],[Ammalati TOT]])*100</f>
        <v>0.43223446858980402</v>
      </c>
      <c r="O3381">
        <f>_xlfn.XLOOKUP(Comuni[[#This Row],[Regione]],Table_0[Regione],Table_0[TOT AREA])</f>
        <v>6168603</v>
      </c>
      <c r="P3381" s="1">
        <f>(Comuni[[#This Row],[Popolazione2011]]/Comuni[[#This Row],[Ammalati AREA]])*100</f>
        <v>0.1976784695011172</v>
      </c>
    </row>
    <row r="3382" spans="1:16" x14ac:dyDescent="0.3">
      <c r="A3382" t="s">
        <v>3411</v>
      </c>
      <c r="B3382" t="s">
        <v>8025</v>
      </c>
      <c r="C3382" t="s">
        <v>3354</v>
      </c>
      <c r="D3382">
        <v>790</v>
      </c>
      <c r="E3382" s="1">
        <f>(Comuni[[#This Row],[Popolazione2011]]/SUM(D:D))*100</f>
        <v>1.3294525883045126E-3</v>
      </c>
      <c r="F3382">
        <f t="shared" si="52"/>
        <v>4855904</v>
      </c>
      <c r="G3382" s="1">
        <f>(Comuni[[#This Row],[Popolazione2011]]/Comuni[[#This Row],[TOT POP REGIONE ]])*100</f>
        <v>1.6268855397470791E-2</v>
      </c>
      <c r="H3382" t="str">
        <f>IF(Comuni[[#This Row],[Popolazione2011]]&gt;300000,"MAGGIORE","")</f>
        <v/>
      </c>
      <c r="I3382" t="str">
        <f>_xlfn.XLOOKUP(Comuni[[#This Row],[Regione]],Ripartizione_geografica[Regione],Ripartizione_geografica[Ripartizione geografica])</f>
        <v>Nord-est</v>
      </c>
      <c r="J3382">
        <f>_xlfn.XLOOKUP(Comuni[[#This Row],[Regione]],Ripartizione_geografica[Regione],Ripartizione_geografica[Codice Regione])</f>
        <v>5</v>
      </c>
      <c r="K3382">
        <f>_xlfn.XLOOKUP(Comuni[[#This Row],[Regione]],Table_0[Regione],Table_0[Totale])</f>
        <v>2821154</v>
      </c>
      <c r="L3382">
        <f>_xlfn.XLOOKUP(Comuni[[#This Row],[Regione]],Table_0[Regione],Table_0[Guariti])</f>
        <v>2790105</v>
      </c>
      <c r="M3382">
        <f>_xlfn.XLOOKUP(Comuni[[#This Row],[Regione]],Table_0[Regione],Table_0[Deceduti])</f>
        <v>17224</v>
      </c>
      <c r="N3382" s="1">
        <f>(Comuni[[#This Row],[Popolazione2011]]/Comuni[[#This Row],[Ammalati TOT]])*100</f>
        <v>2.8002725125959096E-2</v>
      </c>
      <c r="O3382">
        <f>_xlfn.XLOOKUP(Comuni[[#This Row],[Regione]],Table_0[Regione],Table_0[TOT AREA])</f>
        <v>6168603</v>
      </c>
      <c r="P3382" s="1">
        <f>(Comuni[[#This Row],[Popolazione2011]]/Comuni[[#This Row],[Ammalati AREA]])*100</f>
        <v>1.2806789478914433E-2</v>
      </c>
    </row>
    <row r="3383" spans="1:16" x14ac:dyDescent="0.3">
      <c r="A3383" t="s">
        <v>3412</v>
      </c>
      <c r="B3383" t="s">
        <v>8025</v>
      </c>
      <c r="C3383" t="s">
        <v>3354</v>
      </c>
      <c r="D3383">
        <v>2195</v>
      </c>
      <c r="E3383" s="1">
        <f>(Comuni[[#This Row],[Popolazione2011]]/SUM(D:D))*100</f>
        <v>3.6938587738334248E-3</v>
      </c>
      <c r="F3383">
        <f t="shared" si="52"/>
        <v>4855904</v>
      </c>
      <c r="G3383" s="1">
        <f>(Comuni[[#This Row],[Popolazione2011]]/Comuni[[#This Row],[TOT POP REGIONE ]])*100</f>
        <v>4.5202705819554913E-2</v>
      </c>
      <c r="H3383" t="str">
        <f>IF(Comuni[[#This Row],[Popolazione2011]]&gt;300000,"MAGGIORE","")</f>
        <v/>
      </c>
      <c r="I3383" t="str">
        <f>_xlfn.XLOOKUP(Comuni[[#This Row],[Regione]],Ripartizione_geografica[Regione],Ripartizione_geografica[Ripartizione geografica])</f>
        <v>Nord-est</v>
      </c>
      <c r="J3383">
        <f>_xlfn.XLOOKUP(Comuni[[#This Row],[Regione]],Ripartizione_geografica[Regione],Ripartizione_geografica[Codice Regione])</f>
        <v>5</v>
      </c>
      <c r="K3383">
        <f>_xlfn.XLOOKUP(Comuni[[#This Row],[Regione]],Table_0[Regione],Table_0[Totale])</f>
        <v>2821154</v>
      </c>
      <c r="L3383">
        <f>_xlfn.XLOOKUP(Comuni[[#This Row],[Regione]],Table_0[Regione],Table_0[Guariti])</f>
        <v>2790105</v>
      </c>
      <c r="M3383">
        <f>_xlfn.XLOOKUP(Comuni[[#This Row],[Regione]],Table_0[Regione],Table_0[Deceduti])</f>
        <v>17224</v>
      </c>
      <c r="N3383" s="1">
        <f>(Comuni[[#This Row],[Popolazione2011]]/Comuni[[#This Row],[Ammalati TOT]])*100</f>
        <v>7.7805040065164824E-2</v>
      </c>
      <c r="O3383">
        <f>_xlfn.XLOOKUP(Comuni[[#This Row],[Regione]],Table_0[Regione],Table_0[TOT AREA])</f>
        <v>6168603</v>
      </c>
      <c r="P3383" s="1">
        <f>(Comuni[[#This Row],[Popolazione2011]]/Comuni[[#This Row],[Ammalati AREA]])*100</f>
        <v>3.5583421400274907E-2</v>
      </c>
    </row>
    <row r="3384" spans="1:16" x14ac:dyDescent="0.3">
      <c r="A3384" t="s">
        <v>3413</v>
      </c>
      <c r="B3384" t="s">
        <v>8025</v>
      </c>
      <c r="C3384" t="s">
        <v>3354</v>
      </c>
      <c r="D3384">
        <v>5052</v>
      </c>
      <c r="E3384" s="1">
        <f>(Comuni[[#This Row],[Popolazione2011]]/SUM(D:D))*100</f>
        <v>8.5017651596384792E-3</v>
      </c>
      <c r="F3384">
        <f t="shared" si="52"/>
        <v>4855904</v>
      </c>
      <c r="G3384" s="1">
        <f>(Comuni[[#This Row],[Popolazione2011]]/Comuni[[#This Row],[TOT POP REGIONE ]])*100</f>
        <v>0.10403830059243346</v>
      </c>
      <c r="H3384" t="str">
        <f>IF(Comuni[[#This Row],[Popolazione2011]]&gt;300000,"MAGGIORE","")</f>
        <v/>
      </c>
      <c r="I3384" t="str">
        <f>_xlfn.XLOOKUP(Comuni[[#This Row],[Regione]],Ripartizione_geografica[Regione],Ripartizione_geografica[Ripartizione geografica])</f>
        <v>Nord-est</v>
      </c>
      <c r="J3384">
        <f>_xlfn.XLOOKUP(Comuni[[#This Row],[Regione]],Ripartizione_geografica[Regione],Ripartizione_geografica[Codice Regione])</f>
        <v>5</v>
      </c>
      <c r="K3384">
        <f>_xlfn.XLOOKUP(Comuni[[#This Row],[Regione]],Table_0[Regione],Table_0[Totale])</f>
        <v>2821154</v>
      </c>
      <c r="L3384">
        <f>_xlfn.XLOOKUP(Comuni[[#This Row],[Regione]],Table_0[Regione],Table_0[Guariti])</f>
        <v>2790105</v>
      </c>
      <c r="M3384">
        <f>_xlfn.XLOOKUP(Comuni[[#This Row],[Regione]],Table_0[Regione],Table_0[Deceduti])</f>
        <v>17224</v>
      </c>
      <c r="N3384" s="1">
        <f>(Comuni[[#This Row],[Popolazione2011]]/Comuni[[#This Row],[Ammalati TOT]])*100</f>
        <v>0.17907565485613333</v>
      </c>
      <c r="O3384">
        <f>_xlfn.XLOOKUP(Comuni[[#This Row],[Regione]],Table_0[Regione],Table_0[TOT AREA])</f>
        <v>6168603</v>
      </c>
      <c r="P3384" s="1">
        <f>(Comuni[[#This Row],[Popolazione2011]]/Comuni[[#This Row],[Ammalati AREA]])*100</f>
        <v>8.1898608161361658E-2</v>
      </c>
    </row>
    <row r="3385" spans="1:16" x14ac:dyDescent="0.3">
      <c r="A3385" t="s">
        <v>3414</v>
      </c>
      <c r="B3385" t="s">
        <v>8025</v>
      </c>
      <c r="C3385" t="s">
        <v>3354</v>
      </c>
      <c r="D3385">
        <v>16772</v>
      </c>
      <c r="E3385" s="1">
        <f>(Comuni[[#This Row],[Popolazione2011]]/SUM(D:D))*100</f>
        <v>2.8224783305118083E-2</v>
      </c>
      <c r="F3385">
        <f t="shared" si="52"/>
        <v>4855904</v>
      </c>
      <c r="G3385" s="1">
        <f>(Comuni[[#This Row],[Popolazione2011]]/Comuni[[#This Row],[TOT POP REGIONE ]])*100</f>
        <v>0.34539397813465833</v>
      </c>
      <c r="H3385" t="str">
        <f>IF(Comuni[[#This Row],[Popolazione2011]]&gt;300000,"MAGGIORE","")</f>
        <v/>
      </c>
      <c r="I3385" t="str">
        <f>_xlfn.XLOOKUP(Comuni[[#This Row],[Regione]],Ripartizione_geografica[Regione],Ripartizione_geografica[Ripartizione geografica])</f>
        <v>Nord-est</v>
      </c>
      <c r="J3385">
        <f>_xlfn.XLOOKUP(Comuni[[#This Row],[Regione]],Ripartizione_geografica[Regione],Ripartizione_geografica[Codice Regione])</f>
        <v>5</v>
      </c>
      <c r="K3385">
        <f>_xlfn.XLOOKUP(Comuni[[#This Row],[Regione]],Table_0[Regione],Table_0[Totale])</f>
        <v>2821154</v>
      </c>
      <c r="L3385">
        <f>_xlfn.XLOOKUP(Comuni[[#This Row],[Regione]],Table_0[Regione],Table_0[Guariti])</f>
        <v>2790105</v>
      </c>
      <c r="M3385">
        <f>_xlfn.XLOOKUP(Comuni[[#This Row],[Regione]],Table_0[Regione],Table_0[Deceduti])</f>
        <v>17224</v>
      </c>
      <c r="N3385" s="1">
        <f>(Comuni[[#This Row],[Popolazione2011]]/Comuni[[#This Row],[Ammalati TOT]])*100</f>
        <v>0.59450848837036185</v>
      </c>
      <c r="O3385">
        <f>_xlfn.XLOOKUP(Comuni[[#This Row],[Regione]],Table_0[Regione],Table_0[TOT AREA])</f>
        <v>6168603</v>
      </c>
      <c r="P3385" s="1">
        <f>(Comuni[[#This Row],[Popolazione2011]]/Comuni[[#This Row],[Ammalati AREA]])*100</f>
        <v>0.27189300397513017</v>
      </c>
    </row>
    <row r="3386" spans="1:16" x14ac:dyDescent="0.3">
      <c r="A3386" t="s">
        <v>3415</v>
      </c>
      <c r="B3386" t="s">
        <v>8025</v>
      </c>
      <c r="C3386" t="s">
        <v>3354</v>
      </c>
      <c r="D3386">
        <v>9745</v>
      </c>
      <c r="E3386" s="1">
        <f>(Comuni[[#This Row],[Popolazione2011]]/SUM(D:D))*100</f>
        <v>1.6399386674718325E-2</v>
      </c>
      <c r="F3386">
        <f t="shared" si="52"/>
        <v>4855904</v>
      </c>
      <c r="G3386" s="1">
        <f>(Comuni[[#This Row],[Popolazione2011]]/Comuni[[#This Row],[TOT POP REGIONE ]])*100</f>
        <v>0.20068353904854791</v>
      </c>
      <c r="H3386" t="str">
        <f>IF(Comuni[[#This Row],[Popolazione2011]]&gt;300000,"MAGGIORE","")</f>
        <v/>
      </c>
      <c r="I3386" t="str">
        <f>_xlfn.XLOOKUP(Comuni[[#This Row],[Regione]],Ripartizione_geografica[Regione],Ripartizione_geografica[Ripartizione geografica])</f>
        <v>Nord-est</v>
      </c>
      <c r="J3386">
        <f>_xlfn.XLOOKUP(Comuni[[#This Row],[Regione]],Ripartizione_geografica[Regione],Ripartizione_geografica[Codice Regione])</f>
        <v>5</v>
      </c>
      <c r="K3386">
        <f>_xlfn.XLOOKUP(Comuni[[#This Row],[Regione]],Table_0[Regione],Table_0[Totale])</f>
        <v>2821154</v>
      </c>
      <c r="L3386">
        <f>_xlfn.XLOOKUP(Comuni[[#This Row],[Regione]],Table_0[Regione],Table_0[Guariti])</f>
        <v>2790105</v>
      </c>
      <c r="M3386">
        <f>_xlfn.XLOOKUP(Comuni[[#This Row],[Regione]],Table_0[Regione],Table_0[Deceduti])</f>
        <v>17224</v>
      </c>
      <c r="N3386" s="1">
        <f>(Comuni[[#This Row],[Popolazione2011]]/Comuni[[#This Row],[Ammalati TOT]])*100</f>
        <v>0.34542602069933087</v>
      </c>
      <c r="O3386">
        <f>_xlfn.XLOOKUP(Comuni[[#This Row],[Regione]],Table_0[Regione],Table_0[TOT AREA])</f>
        <v>6168603</v>
      </c>
      <c r="P3386" s="1">
        <f>(Comuni[[#This Row],[Popolazione2011]]/Comuni[[#This Row],[Ammalati AREA]])*100</f>
        <v>0.15797742211648244</v>
      </c>
    </row>
    <row r="3387" spans="1:16" x14ac:dyDescent="0.3">
      <c r="A3387" t="s">
        <v>3416</v>
      </c>
      <c r="B3387" t="s">
        <v>8025</v>
      </c>
      <c r="C3387" t="s">
        <v>3354</v>
      </c>
      <c r="D3387">
        <v>1824</v>
      </c>
      <c r="E3387" s="1">
        <f>(Comuni[[#This Row],[Popolazione2011]]/SUM(D:D))*100</f>
        <v>3.0695209127435839E-3</v>
      </c>
      <c r="F3387">
        <f t="shared" si="52"/>
        <v>4855904</v>
      </c>
      <c r="G3387" s="1">
        <f>(Comuni[[#This Row],[Popolazione2011]]/Comuni[[#This Row],[TOT POP REGIONE ]])*100</f>
        <v>3.7562521829097119E-2</v>
      </c>
      <c r="H3387" t="str">
        <f>IF(Comuni[[#This Row],[Popolazione2011]]&gt;300000,"MAGGIORE","")</f>
        <v/>
      </c>
      <c r="I3387" t="str">
        <f>_xlfn.XLOOKUP(Comuni[[#This Row],[Regione]],Ripartizione_geografica[Regione],Ripartizione_geografica[Ripartizione geografica])</f>
        <v>Nord-est</v>
      </c>
      <c r="J3387">
        <f>_xlfn.XLOOKUP(Comuni[[#This Row],[Regione]],Ripartizione_geografica[Regione],Ripartizione_geografica[Codice Regione])</f>
        <v>5</v>
      </c>
      <c r="K3387">
        <f>_xlfn.XLOOKUP(Comuni[[#This Row],[Regione]],Table_0[Regione],Table_0[Totale])</f>
        <v>2821154</v>
      </c>
      <c r="L3387">
        <f>_xlfn.XLOOKUP(Comuni[[#This Row],[Regione]],Table_0[Regione],Table_0[Guariti])</f>
        <v>2790105</v>
      </c>
      <c r="M3387">
        <f>_xlfn.XLOOKUP(Comuni[[#This Row],[Regione]],Table_0[Regione],Table_0[Deceduti])</f>
        <v>17224</v>
      </c>
      <c r="N3387" s="1">
        <f>(Comuni[[#This Row],[Popolazione2011]]/Comuni[[#This Row],[Ammalati TOT]])*100</f>
        <v>6.4654393202214416E-2</v>
      </c>
      <c r="O3387">
        <f>_xlfn.XLOOKUP(Comuni[[#This Row],[Regione]],Table_0[Regione],Table_0[TOT AREA])</f>
        <v>6168603</v>
      </c>
      <c r="P3387" s="1">
        <f>(Comuni[[#This Row],[Popolazione2011]]/Comuni[[#This Row],[Ammalati AREA]])*100</f>
        <v>2.9569093682961928E-2</v>
      </c>
    </row>
    <row r="3388" spans="1:16" x14ac:dyDescent="0.3">
      <c r="A3388" t="s">
        <v>3417</v>
      </c>
      <c r="B3388" t="s">
        <v>8025</v>
      </c>
      <c r="C3388" t="s">
        <v>3354</v>
      </c>
      <c r="D3388">
        <v>9290</v>
      </c>
      <c r="E3388" s="1">
        <f>(Comuni[[#This Row],[Popolazione2011]]/SUM(D:D))*100</f>
        <v>1.5633689297910029E-2</v>
      </c>
      <c r="F3388">
        <f t="shared" si="52"/>
        <v>4855904</v>
      </c>
      <c r="G3388" s="1">
        <f>(Comuni[[#This Row],[Popolazione2011]]/Comuni[[#This Row],[TOT POP REGIONE ]])*100</f>
        <v>0.19131350207911851</v>
      </c>
      <c r="H3388" t="str">
        <f>IF(Comuni[[#This Row],[Popolazione2011]]&gt;300000,"MAGGIORE","")</f>
        <v/>
      </c>
      <c r="I3388" t="str">
        <f>_xlfn.XLOOKUP(Comuni[[#This Row],[Regione]],Ripartizione_geografica[Regione],Ripartizione_geografica[Ripartizione geografica])</f>
        <v>Nord-est</v>
      </c>
      <c r="J3388">
        <f>_xlfn.XLOOKUP(Comuni[[#This Row],[Regione]],Ripartizione_geografica[Regione],Ripartizione_geografica[Codice Regione])</f>
        <v>5</v>
      </c>
      <c r="K3388">
        <f>_xlfn.XLOOKUP(Comuni[[#This Row],[Regione]],Table_0[Regione],Table_0[Totale])</f>
        <v>2821154</v>
      </c>
      <c r="L3388">
        <f>_xlfn.XLOOKUP(Comuni[[#This Row],[Regione]],Table_0[Regione],Table_0[Guariti])</f>
        <v>2790105</v>
      </c>
      <c r="M3388">
        <f>_xlfn.XLOOKUP(Comuni[[#This Row],[Regione]],Table_0[Regione],Table_0[Deceduti])</f>
        <v>17224</v>
      </c>
      <c r="N3388" s="1">
        <f>(Comuni[[#This Row],[Popolazione2011]]/Comuni[[#This Row],[Ammalati TOT]])*100</f>
        <v>0.32929786888627843</v>
      </c>
      <c r="O3388">
        <f>_xlfn.XLOOKUP(Comuni[[#This Row],[Regione]],Table_0[Regione],Table_0[TOT AREA])</f>
        <v>6168603</v>
      </c>
      <c r="P3388" s="1">
        <f>(Comuni[[#This Row],[Popolazione2011]]/Comuni[[#This Row],[Ammalati AREA]])*100</f>
        <v>0.15060135982166464</v>
      </c>
    </row>
    <row r="3389" spans="1:16" x14ac:dyDescent="0.3">
      <c r="A3389" t="s">
        <v>3418</v>
      </c>
      <c r="B3389" t="s">
        <v>8025</v>
      </c>
      <c r="C3389" t="s">
        <v>3354</v>
      </c>
      <c r="D3389">
        <v>2241</v>
      </c>
      <c r="E3389" s="1">
        <f>(Comuni[[#This Row],[Popolazione2011]]/SUM(D:D))*100</f>
        <v>3.7712699372030546E-3</v>
      </c>
      <c r="F3389">
        <f t="shared" si="52"/>
        <v>4855904</v>
      </c>
      <c r="G3389" s="1">
        <f>(Comuni[[#This Row],[Popolazione2011]]/Comuni[[#This Row],[TOT POP REGIONE ]])*100</f>
        <v>4.6150006260420304E-2</v>
      </c>
      <c r="H3389" t="str">
        <f>IF(Comuni[[#This Row],[Popolazione2011]]&gt;300000,"MAGGIORE","")</f>
        <v/>
      </c>
      <c r="I3389" t="str">
        <f>_xlfn.XLOOKUP(Comuni[[#This Row],[Regione]],Ripartizione_geografica[Regione],Ripartizione_geografica[Ripartizione geografica])</f>
        <v>Nord-est</v>
      </c>
      <c r="J3389">
        <f>_xlfn.XLOOKUP(Comuni[[#This Row],[Regione]],Ripartizione_geografica[Regione],Ripartizione_geografica[Codice Regione])</f>
        <v>5</v>
      </c>
      <c r="K3389">
        <f>_xlfn.XLOOKUP(Comuni[[#This Row],[Regione]],Table_0[Regione],Table_0[Totale])</f>
        <v>2821154</v>
      </c>
      <c r="L3389">
        <f>_xlfn.XLOOKUP(Comuni[[#This Row],[Regione]],Table_0[Regione],Table_0[Guariti])</f>
        <v>2790105</v>
      </c>
      <c r="M3389">
        <f>_xlfn.XLOOKUP(Comuni[[#This Row],[Regione]],Table_0[Regione],Table_0[Deceduti])</f>
        <v>17224</v>
      </c>
      <c r="N3389" s="1">
        <f>(Comuni[[#This Row],[Popolazione2011]]/Comuni[[#This Row],[Ammalati TOT]])*100</f>
        <v>7.9435578490220662E-2</v>
      </c>
      <c r="O3389">
        <f>_xlfn.XLOOKUP(Comuni[[#This Row],[Regione]],Table_0[Regione],Table_0[TOT AREA])</f>
        <v>6168603</v>
      </c>
      <c r="P3389" s="1">
        <f>(Comuni[[#This Row],[Popolazione2011]]/Comuni[[#This Row],[Ammalati AREA]])*100</f>
        <v>3.6329133192718029E-2</v>
      </c>
    </row>
    <row r="3390" spans="1:16" x14ac:dyDescent="0.3">
      <c r="A3390" t="s">
        <v>3419</v>
      </c>
      <c r="B3390" t="s">
        <v>8025</v>
      </c>
      <c r="C3390" t="s">
        <v>3354</v>
      </c>
      <c r="D3390">
        <v>10858</v>
      </c>
      <c r="E3390" s="1">
        <f>(Comuni[[#This Row],[Popolazione2011]]/SUM(D:D))*100</f>
        <v>1.8272400257987848E-2</v>
      </c>
      <c r="F3390">
        <f t="shared" si="52"/>
        <v>4855904</v>
      </c>
      <c r="G3390" s="1">
        <f>(Comuni[[#This Row],[Popolazione2011]]/Comuni[[#This Row],[TOT POP REGIONE ]])*100</f>
        <v>0.22360409101992132</v>
      </c>
      <c r="H3390" t="str">
        <f>IF(Comuni[[#This Row],[Popolazione2011]]&gt;300000,"MAGGIORE","")</f>
        <v/>
      </c>
      <c r="I3390" t="str">
        <f>_xlfn.XLOOKUP(Comuni[[#This Row],[Regione]],Ripartizione_geografica[Regione],Ripartizione_geografica[Ripartizione geografica])</f>
        <v>Nord-est</v>
      </c>
      <c r="J3390">
        <f>_xlfn.XLOOKUP(Comuni[[#This Row],[Regione]],Ripartizione_geografica[Regione],Ripartizione_geografica[Codice Regione])</f>
        <v>5</v>
      </c>
      <c r="K3390">
        <f>_xlfn.XLOOKUP(Comuni[[#This Row],[Regione]],Table_0[Regione],Table_0[Totale])</f>
        <v>2821154</v>
      </c>
      <c r="L3390">
        <f>_xlfn.XLOOKUP(Comuni[[#This Row],[Regione]],Table_0[Regione],Table_0[Guariti])</f>
        <v>2790105</v>
      </c>
      <c r="M3390">
        <f>_xlfn.XLOOKUP(Comuni[[#This Row],[Regione]],Table_0[Regione],Table_0[Deceduti])</f>
        <v>17224</v>
      </c>
      <c r="N3390" s="1">
        <f>(Comuni[[#This Row],[Popolazione2011]]/Comuni[[#This Row],[Ammalati TOT]])*100</f>
        <v>0.38487796128818208</v>
      </c>
      <c r="O3390">
        <f>_xlfn.XLOOKUP(Comuni[[#This Row],[Regione]],Table_0[Regione],Table_0[TOT AREA])</f>
        <v>6168603</v>
      </c>
      <c r="P3390" s="1">
        <f>(Comuni[[#This Row],[Popolazione2011]]/Comuni[[#This Row],[Ammalati AREA]])*100</f>
        <v>0.17602040526842139</v>
      </c>
    </row>
    <row r="3391" spans="1:16" x14ac:dyDescent="0.3">
      <c r="A3391" t="s">
        <v>3420</v>
      </c>
      <c r="B3391" t="s">
        <v>8025</v>
      </c>
      <c r="C3391" t="s">
        <v>3354</v>
      </c>
      <c r="D3391">
        <v>14037</v>
      </c>
      <c r="E3391" s="1">
        <f>(Comuni[[#This Row],[Popolazione2011]]/SUM(D:D))*100</f>
        <v>2.3622184787380311E-2</v>
      </c>
      <c r="F3391">
        <f t="shared" si="52"/>
        <v>4855904</v>
      </c>
      <c r="G3391" s="1">
        <f>(Comuni[[#This Row],[Popolazione2011]]/Comuni[[#This Row],[TOT POP REGIONE ]])*100</f>
        <v>0.28907078887885757</v>
      </c>
      <c r="H3391" t="str">
        <f>IF(Comuni[[#This Row],[Popolazione2011]]&gt;300000,"MAGGIORE","")</f>
        <v/>
      </c>
      <c r="I3391" t="str">
        <f>_xlfn.XLOOKUP(Comuni[[#This Row],[Regione]],Ripartizione_geografica[Regione],Ripartizione_geografica[Ripartizione geografica])</f>
        <v>Nord-est</v>
      </c>
      <c r="J3391">
        <f>_xlfn.XLOOKUP(Comuni[[#This Row],[Regione]],Ripartizione_geografica[Regione],Ripartizione_geografica[Codice Regione])</f>
        <v>5</v>
      </c>
      <c r="K3391">
        <f>_xlfn.XLOOKUP(Comuni[[#This Row],[Regione]],Table_0[Regione],Table_0[Totale])</f>
        <v>2821154</v>
      </c>
      <c r="L3391">
        <f>_xlfn.XLOOKUP(Comuni[[#This Row],[Regione]],Table_0[Regione],Table_0[Guariti])</f>
        <v>2790105</v>
      </c>
      <c r="M3391">
        <f>_xlfn.XLOOKUP(Comuni[[#This Row],[Regione]],Table_0[Regione],Table_0[Deceduti])</f>
        <v>17224</v>
      </c>
      <c r="N3391" s="1">
        <f>(Comuni[[#This Row],[Popolazione2011]]/Comuni[[#This Row],[Ammalati TOT]])*100</f>
        <v>0.49756234505454155</v>
      </c>
      <c r="O3391">
        <f>_xlfn.XLOOKUP(Comuni[[#This Row],[Regione]],Table_0[Regione],Table_0[TOT AREA])</f>
        <v>6168603</v>
      </c>
      <c r="P3391" s="1">
        <f>(Comuni[[#This Row],[Popolazione2011]]/Comuni[[#This Row],[Ammalati AREA]])*100</f>
        <v>0.22755557457660996</v>
      </c>
    </row>
    <row r="3392" spans="1:16" x14ac:dyDescent="0.3">
      <c r="A3392" t="s">
        <v>3421</v>
      </c>
      <c r="B3392" t="s">
        <v>8025</v>
      </c>
      <c r="C3392" t="s">
        <v>3354</v>
      </c>
      <c r="D3392">
        <v>6599</v>
      </c>
      <c r="E3392" s="1">
        <f>(Comuni[[#This Row],[Popolazione2011]]/SUM(D:D))*100</f>
        <v>1.1105136240786684E-2</v>
      </c>
      <c r="F3392">
        <f t="shared" si="52"/>
        <v>4855904</v>
      </c>
      <c r="G3392" s="1">
        <f>(Comuni[[#This Row],[Popolazione2011]]/Comuni[[#This Row],[TOT POP REGIONE ]])*100</f>
        <v>0.13589642628849335</v>
      </c>
      <c r="H3392" t="str">
        <f>IF(Comuni[[#This Row],[Popolazione2011]]&gt;300000,"MAGGIORE","")</f>
        <v/>
      </c>
      <c r="I3392" t="str">
        <f>_xlfn.XLOOKUP(Comuni[[#This Row],[Regione]],Ripartizione_geografica[Regione],Ripartizione_geografica[Ripartizione geografica])</f>
        <v>Nord-est</v>
      </c>
      <c r="J3392">
        <f>_xlfn.XLOOKUP(Comuni[[#This Row],[Regione]],Ripartizione_geografica[Regione],Ripartizione_geografica[Codice Regione])</f>
        <v>5</v>
      </c>
      <c r="K3392">
        <f>_xlfn.XLOOKUP(Comuni[[#This Row],[Regione]],Table_0[Regione],Table_0[Totale])</f>
        <v>2821154</v>
      </c>
      <c r="L3392">
        <f>_xlfn.XLOOKUP(Comuni[[#This Row],[Regione]],Table_0[Regione],Table_0[Guariti])</f>
        <v>2790105</v>
      </c>
      <c r="M3392">
        <f>_xlfn.XLOOKUP(Comuni[[#This Row],[Regione]],Table_0[Regione],Table_0[Deceduti])</f>
        <v>17224</v>
      </c>
      <c r="N3392" s="1">
        <f>(Comuni[[#This Row],[Popolazione2011]]/Comuni[[#This Row],[Ammalati TOT]])*100</f>
        <v>0.23391137102051146</v>
      </c>
      <c r="O3392">
        <f>_xlfn.XLOOKUP(Comuni[[#This Row],[Regione]],Table_0[Regione],Table_0[TOT AREA])</f>
        <v>6168603</v>
      </c>
      <c r="P3392" s="1">
        <f>(Comuni[[#This Row],[Popolazione2011]]/Comuni[[#This Row],[Ammalati AREA]])*100</f>
        <v>0.1069772199637422</v>
      </c>
    </row>
    <row r="3393" spans="1:16" x14ac:dyDescent="0.3">
      <c r="A3393" t="s">
        <v>3422</v>
      </c>
      <c r="B3393" t="s">
        <v>8025</v>
      </c>
      <c r="C3393" t="s">
        <v>3354</v>
      </c>
      <c r="D3393">
        <v>13039</v>
      </c>
      <c r="E3393" s="1">
        <f>(Comuni[[#This Row],[Popolazione2011]]/SUM(D:D))*100</f>
        <v>2.1942699112534863E-2</v>
      </c>
      <c r="F3393">
        <f t="shared" si="52"/>
        <v>4855904</v>
      </c>
      <c r="G3393" s="1">
        <f>(Comuni[[#This Row],[Popolazione2011]]/Comuni[[#This Row],[TOT POP REGIONE ]])*100</f>
        <v>0.26851848800964762</v>
      </c>
      <c r="H3393" t="str">
        <f>IF(Comuni[[#This Row],[Popolazione2011]]&gt;300000,"MAGGIORE","")</f>
        <v/>
      </c>
      <c r="I3393" t="str">
        <f>_xlfn.XLOOKUP(Comuni[[#This Row],[Regione]],Ripartizione_geografica[Regione],Ripartizione_geografica[Ripartizione geografica])</f>
        <v>Nord-est</v>
      </c>
      <c r="J3393">
        <f>_xlfn.XLOOKUP(Comuni[[#This Row],[Regione]],Ripartizione_geografica[Regione],Ripartizione_geografica[Codice Regione])</f>
        <v>5</v>
      </c>
      <c r="K3393">
        <f>_xlfn.XLOOKUP(Comuni[[#This Row],[Regione]],Table_0[Regione],Table_0[Totale])</f>
        <v>2821154</v>
      </c>
      <c r="L3393">
        <f>_xlfn.XLOOKUP(Comuni[[#This Row],[Regione]],Table_0[Regione],Table_0[Guariti])</f>
        <v>2790105</v>
      </c>
      <c r="M3393">
        <f>_xlfn.XLOOKUP(Comuni[[#This Row],[Regione]],Table_0[Regione],Table_0[Deceduti])</f>
        <v>17224</v>
      </c>
      <c r="N3393" s="1">
        <f>(Comuni[[#This Row],[Popolazione2011]]/Comuni[[#This Row],[Ammalati TOT]])*100</f>
        <v>0.46218675052832986</v>
      </c>
      <c r="O3393">
        <f>_xlfn.XLOOKUP(Comuni[[#This Row],[Regione]],Table_0[Regione],Table_0[TOT AREA])</f>
        <v>6168603</v>
      </c>
      <c r="P3393" s="1">
        <f>(Comuni[[#This Row],[Popolazione2011]]/Comuni[[#This Row],[Ammalati AREA]])*100</f>
        <v>0.21137687090577884</v>
      </c>
    </row>
    <row r="3394" spans="1:16" x14ac:dyDescent="0.3">
      <c r="A3394" t="s">
        <v>3423</v>
      </c>
      <c r="B3394" t="s">
        <v>8025</v>
      </c>
      <c r="C3394" t="s">
        <v>3354</v>
      </c>
      <c r="D3394">
        <v>6813</v>
      </c>
      <c r="E3394" s="1">
        <f>(Comuni[[#This Row],[Popolazione2011]]/SUM(D:D))*100</f>
        <v>1.1465266435593221E-2</v>
      </c>
      <c r="F3394">
        <f t="shared" ref="F3394:F3457" si="53">SUMIFS(D:D,B:B,B3394)</f>
        <v>4855904</v>
      </c>
      <c r="G3394" s="1">
        <f>(Comuni[[#This Row],[Popolazione2011]]/Comuni[[#This Row],[TOT POP REGIONE ]])*100</f>
        <v>0.14030343268730189</v>
      </c>
      <c r="H3394" t="str">
        <f>IF(Comuni[[#This Row],[Popolazione2011]]&gt;300000,"MAGGIORE","")</f>
        <v/>
      </c>
      <c r="I3394" t="str">
        <f>_xlfn.XLOOKUP(Comuni[[#This Row],[Regione]],Ripartizione_geografica[Regione],Ripartizione_geografica[Ripartizione geografica])</f>
        <v>Nord-est</v>
      </c>
      <c r="J3394">
        <f>_xlfn.XLOOKUP(Comuni[[#This Row],[Regione]],Ripartizione_geografica[Regione],Ripartizione_geografica[Codice Regione])</f>
        <v>5</v>
      </c>
      <c r="K3394">
        <f>_xlfn.XLOOKUP(Comuni[[#This Row],[Regione]],Table_0[Regione],Table_0[Totale])</f>
        <v>2821154</v>
      </c>
      <c r="L3394">
        <f>_xlfn.XLOOKUP(Comuni[[#This Row],[Regione]],Table_0[Regione],Table_0[Guariti])</f>
        <v>2790105</v>
      </c>
      <c r="M3394">
        <f>_xlfn.XLOOKUP(Comuni[[#This Row],[Regione]],Table_0[Regione],Table_0[Deceduti])</f>
        <v>17224</v>
      </c>
      <c r="N3394" s="1">
        <f>(Comuni[[#This Row],[Popolazione2011]]/Comuni[[#This Row],[Ammalati TOT]])*100</f>
        <v>0.24149691934577128</v>
      </c>
      <c r="O3394">
        <f>_xlfn.XLOOKUP(Comuni[[#This Row],[Regione]],Table_0[Regione],Table_0[TOT AREA])</f>
        <v>6168603</v>
      </c>
      <c r="P3394" s="1">
        <f>(Comuni[[#This Row],[Popolazione2011]]/Comuni[[#This Row],[Ammalati AREA]])*100</f>
        <v>0.11044640091119495</v>
      </c>
    </row>
    <row r="3395" spans="1:16" x14ac:dyDescent="0.3">
      <c r="A3395" t="s">
        <v>3424</v>
      </c>
      <c r="B3395" t="s">
        <v>8025</v>
      </c>
      <c r="C3395" t="s">
        <v>3354</v>
      </c>
      <c r="D3395">
        <v>5355</v>
      </c>
      <c r="E3395" s="1">
        <f>(Comuni[[#This Row],[Popolazione2011]]/SUM(D:D))*100</f>
        <v>9.0116691270514769E-3</v>
      </c>
      <c r="F3395">
        <f t="shared" si="53"/>
        <v>4855904</v>
      </c>
      <c r="G3395" s="1">
        <f>(Comuni[[#This Row],[Popolazione2011]]/Comuni[[#This Row],[TOT POP REGIONE ]])*100</f>
        <v>0.11027812740943808</v>
      </c>
      <c r="H3395" t="str">
        <f>IF(Comuni[[#This Row],[Popolazione2011]]&gt;300000,"MAGGIORE","")</f>
        <v/>
      </c>
      <c r="I3395" t="str">
        <f>_xlfn.XLOOKUP(Comuni[[#This Row],[Regione]],Ripartizione_geografica[Regione],Ripartizione_geografica[Ripartizione geografica])</f>
        <v>Nord-est</v>
      </c>
      <c r="J3395">
        <f>_xlfn.XLOOKUP(Comuni[[#This Row],[Regione]],Ripartizione_geografica[Regione],Ripartizione_geografica[Codice Regione])</f>
        <v>5</v>
      </c>
      <c r="K3395">
        <f>_xlfn.XLOOKUP(Comuni[[#This Row],[Regione]],Table_0[Regione],Table_0[Totale])</f>
        <v>2821154</v>
      </c>
      <c r="L3395">
        <f>_xlfn.XLOOKUP(Comuni[[#This Row],[Regione]],Table_0[Regione],Table_0[Guariti])</f>
        <v>2790105</v>
      </c>
      <c r="M3395">
        <f>_xlfn.XLOOKUP(Comuni[[#This Row],[Regione]],Table_0[Regione],Table_0[Deceduti])</f>
        <v>17224</v>
      </c>
      <c r="N3395" s="1">
        <f>(Comuni[[#This Row],[Popolazione2011]]/Comuni[[#This Row],[Ammalati TOT]])*100</f>
        <v>0.1898159405690012</v>
      </c>
      <c r="O3395">
        <f>_xlfn.XLOOKUP(Comuni[[#This Row],[Regione]],Table_0[Regione],Table_0[TOT AREA])</f>
        <v>6168603</v>
      </c>
      <c r="P3395" s="1">
        <f>(Comuni[[#This Row],[Popolazione2011]]/Comuni[[#This Row],[Ammalati AREA]])*100</f>
        <v>8.681057931593264E-2</v>
      </c>
    </row>
    <row r="3396" spans="1:16" x14ac:dyDescent="0.3">
      <c r="A3396" t="s">
        <v>3425</v>
      </c>
      <c r="B3396" t="s">
        <v>8025</v>
      </c>
      <c r="C3396" t="s">
        <v>3354</v>
      </c>
      <c r="D3396">
        <v>4929</v>
      </c>
      <c r="E3396" s="1">
        <f>(Comuni[[#This Row],[Popolazione2011]]/SUM(D:D))*100</f>
        <v>8.2947744401935999E-3</v>
      </c>
      <c r="F3396">
        <f t="shared" si="53"/>
        <v>4855904</v>
      </c>
      <c r="G3396" s="1">
        <f>(Comuni[[#This Row],[Popolazione2011]]/Comuni[[#This Row],[TOT POP REGIONE ]])*100</f>
        <v>0.1015053015875108</v>
      </c>
      <c r="H3396" t="str">
        <f>IF(Comuni[[#This Row],[Popolazione2011]]&gt;300000,"MAGGIORE","")</f>
        <v/>
      </c>
      <c r="I3396" t="str">
        <f>_xlfn.XLOOKUP(Comuni[[#This Row],[Regione]],Ripartizione_geografica[Regione],Ripartizione_geografica[Ripartizione geografica])</f>
        <v>Nord-est</v>
      </c>
      <c r="J3396">
        <f>_xlfn.XLOOKUP(Comuni[[#This Row],[Regione]],Ripartizione_geografica[Regione],Ripartizione_geografica[Codice Regione])</f>
        <v>5</v>
      </c>
      <c r="K3396">
        <f>_xlfn.XLOOKUP(Comuni[[#This Row],[Regione]],Table_0[Regione],Table_0[Totale])</f>
        <v>2821154</v>
      </c>
      <c r="L3396">
        <f>_xlfn.XLOOKUP(Comuni[[#This Row],[Regione]],Table_0[Regione],Table_0[Guariti])</f>
        <v>2790105</v>
      </c>
      <c r="M3396">
        <f>_xlfn.XLOOKUP(Comuni[[#This Row],[Regione]],Table_0[Regione],Table_0[Deceduti])</f>
        <v>17224</v>
      </c>
      <c r="N3396" s="1">
        <f>(Comuni[[#This Row],[Popolazione2011]]/Comuni[[#This Row],[Ammalati TOT]])*100</f>
        <v>0.17471573689348402</v>
      </c>
      <c r="O3396">
        <f>_xlfn.XLOOKUP(Comuni[[#This Row],[Regione]],Table_0[Regione],Table_0[TOT AREA])</f>
        <v>6168603</v>
      </c>
      <c r="P3396" s="1">
        <f>(Comuni[[#This Row],[Popolazione2011]]/Comuni[[#This Row],[Ammalati AREA]])*100</f>
        <v>7.9904639672872452E-2</v>
      </c>
    </row>
    <row r="3397" spans="1:16" x14ac:dyDescent="0.3">
      <c r="A3397" t="s">
        <v>3426</v>
      </c>
      <c r="B3397" t="s">
        <v>8025</v>
      </c>
      <c r="C3397" t="s">
        <v>3354</v>
      </c>
      <c r="D3397">
        <v>9081</v>
      </c>
      <c r="E3397" s="1">
        <f>(Comuni[[#This Row],[Popolazione2011]]/SUM(D:D))*100</f>
        <v>1.5281973359991494E-2</v>
      </c>
      <c r="F3397">
        <f t="shared" si="53"/>
        <v>4855904</v>
      </c>
      <c r="G3397" s="1">
        <f>(Comuni[[#This Row],[Popolazione2011]]/Comuni[[#This Row],[TOT POP REGIONE ]])*100</f>
        <v>0.18700946311953448</v>
      </c>
      <c r="H3397" t="str">
        <f>IF(Comuni[[#This Row],[Popolazione2011]]&gt;300000,"MAGGIORE","")</f>
        <v/>
      </c>
      <c r="I3397" t="str">
        <f>_xlfn.XLOOKUP(Comuni[[#This Row],[Regione]],Ripartizione_geografica[Regione],Ripartizione_geografica[Ripartizione geografica])</f>
        <v>Nord-est</v>
      </c>
      <c r="J3397">
        <f>_xlfn.XLOOKUP(Comuni[[#This Row],[Regione]],Ripartizione_geografica[Regione],Ripartizione_geografica[Codice Regione])</f>
        <v>5</v>
      </c>
      <c r="K3397">
        <f>_xlfn.XLOOKUP(Comuni[[#This Row],[Regione]],Table_0[Regione],Table_0[Totale])</f>
        <v>2821154</v>
      </c>
      <c r="L3397">
        <f>_xlfn.XLOOKUP(Comuni[[#This Row],[Regione]],Table_0[Regione],Table_0[Guariti])</f>
        <v>2790105</v>
      </c>
      <c r="M3397">
        <f>_xlfn.XLOOKUP(Comuni[[#This Row],[Regione]],Table_0[Regione],Table_0[Deceduti])</f>
        <v>17224</v>
      </c>
      <c r="N3397" s="1">
        <f>(Comuni[[#This Row],[Popolazione2011]]/Comuni[[#This Row],[Ammalati TOT]])*100</f>
        <v>0.32188955299852473</v>
      </c>
      <c r="O3397">
        <f>_xlfn.XLOOKUP(Comuni[[#This Row],[Regione]],Table_0[Regione],Table_0[TOT AREA])</f>
        <v>6168603</v>
      </c>
      <c r="P3397" s="1">
        <f>(Comuni[[#This Row],[Popolazione2011]]/Comuni[[#This Row],[Ammalati AREA]])*100</f>
        <v>0.14721323450382526</v>
      </c>
    </row>
    <row r="3398" spans="1:16" x14ac:dyDescent="0.3">
      <c r="A3398" t="s">
        <v>3427</v>
      </c>
      <c r="B3398" t="s">
        <v>8025</v>
      </c>
      <c r="C3398" t="s">
        <v>3354</v>
      </c>
      <c r="D3398">
        <v>10080</v>
      </c>
      <c r="E3398" s="1">
        <f>(Comuni[[#This Row],[Popolazione2011]]/SUM(D:D))*100</f>
        <v>1.6963141886214544E-2</v>
      </c>
      <c r="F3398">
        <f t="shared" si="53"/>
        <v>4855904</v>
      </c>
      <c r="G3398" s="1">
        <f>(Comuni[[#This Row],[Popolazione2011]]/Comuni[[#This Row],[TOT POP REGIONE ]])*100</f>
        <v>0.20758235747658935</v>
      </c>
      <c r="H3398" t="str">
        <f>IF(Comuni[[#This Row],[Popolazione2011]]&gt;300000,"MAGGIORE","")</f>
        <v/>
      </c>
      <c r="I3398" t="str">
        <f>_xlfn.XLOOKUP(Comuni[[#This Row],[Regione]],Ripartizione_geografica[Regione],Ripartizione_geografica[Ripartizione geografica])</f>
        <v>Nord-est</v>
      </c>
      <c r="J3398">
        <f>_xlfn.XLOOKUP(Comuni[[#This Row],[Regione]],Ripartizione_geografica[Regione],Ripartizione_geografica[Codice Regione])</f>
        <v>5</v>
      </c>
      <c r="K3398">
        <f>_xlfn.XLOOKUP(Comuni[[#This Row],[Regione]],Table_0[Regione],Table_0[Totale])</f>
        <v>2821154</v>
      </c>
      <c r="L3398">
        <f>_xlfn.XLOOKUP(Comuni[[#This Row],[Regione]],Table_0[Regione],Table_0[Guariti])</f>
        <v>2790105</v>
      </c>
      <c r="M3398">
        <f>_xlfn.XLOOKUP(Comuni[[#This Row],[Regione]],Table_0[Regione],Table_0[Deceduti])</f>
        <v>17224</v>
      </c>
      <c r="N3398" s="1">
        <f>(Comuni[[#This Row],[Popolazione2011]]/Comuni[[#This Row],[Ammalati TOT]])*100</f>
        <v>0.35730059401223757</v>
      </c>
      <c r="O3398">
        <f>_xlfn.XLOOKUP(Comuni[[#This Row],[Regione]],Table_0[Regione],Table_0[TOT AREA])</f>
        <v>6168603</v>
      </c>
      <c r="P3398" s="1">
        <f>(Comuni[[#This Row],[Popolazione2011]]/Comuni[[#This Row],[Ammalati AREA]])*100</f>
        <v>0.16340814930057909</v>
      </c>
    </row>
    <row r="3399" spans="1:16" x14ac:dyDescent="0.3">
      <c r="A3399" t="s">
        <v>3428</v>
      </c>
      <c r="B3399" t="s">
        <v>8025</v>
      </c>
      <c r="C3399" t="s">
        <v>3354</v>
      </c>
      <c r="D3399">
        <v>7391</v>
      </c>
      <c r="E3399" s="1">
        <f>(Comuni[[#This Row],[Popolazione2011]]/SUM(D:D))*100</f>
        <v>1.2437954531846398E-2</v>
      </c>
      <c r="F3399">
        <f t="shared" si="53"/>
        <v>4855904</v>
      </c>
      <c r="G3399" s="1">
        <f>(Comuni[[#This Row],[Popolazione2011]]/Comuni[[#This Row],[TOT POP REGIONE ]])*100</f>
        <v>0.15220646866165394</v>
      </c>
      <c r="H3399" t="str">
        <f>IF(Comuni[[#This Row],[Popolazione2011]]&gt;300000,"MAGGIORE","")</f>
        <v/>
      </c>
      <c r="I3399" t="str">
        <f>_xlfn.XLOOKUP(Comuni[[#This Row],[Regione]],Ripartizione_geografica[Regione],Ripartizione_geografica[Ripartizione geografica])</f>
        <v>Nord-est</v>
      </c>
      <c r="J3399">
        <f>_xlfn.XLOOKUP(Comuni[[#This Row],[Regione]],Ripartizione_geografica[Regione],Ripartizione_geografica[Codice Regione])</f>
        <v>5</v>
      </c>
      <c r="K3399">
        <f>_xlfn.XLOOKUP(Comuni[[#This Row],[Regione]],Table_0[Regione],Table_0[Totale])</f>
        <v>2821154</v>
      </c>
      <c r="L3399">
        <f>_xlfn.XLOOKUP(Comuni[[#This Row],[Regione]],Table_0[Regione],Table_0[Guariti])</f>
        <v>2790105</v>
      </c>
      <c r="M3399">
        <f>_xlfn.XLOOKUP(Comuni[[#This Row],[Regione]],Table_0[Regione],Table_0[Deceduti])</f>
        <v>17224</v>
      </c>
      <c r="N3399" s="1">
        <f>(Comuni[[#This Row],[Popolazione2011]]/Comuni[[#This Row],[Ammalati TOT]])*100</f>
        <v>0.26198498912147294</v>
      </c>
      <c r="O3399">
        <f>_xlfn.XLOOKUP(Comuni[[#This Row],[Regione]],Table_0[Regione],Table_0[TOT AREA])</f>
        <v>6168603</v>
      </c>
      <c r="P3399" s="1">
        <f>(Comuni[[#This Row],[Popolazione2011]]/Comuni[[#This Row],[Ammalati AREA]])*100</f>
        <v>0.11981643169450197</v>
      </c>
    </row>
    <row r="3400" spans="1:16" x14ac:dyDescent="0.3">
      <c r="A3400" t="s">
        <v>3429</v>
      </c>
      <c r="B3400" t="s">
        <v>8025</v>
      </c>
      <c r="C3400" t="s">
        <v>3354</v>
      </c>
      <c r="D3400">
        <v>3174</v>
      </c>
      <c r="E3400" s="1">
        <f>(Comuni[[#This Row],[Popolazione2011]]/SUM(D:D))*100</f>
        <v>5.3413702725044606E-3</v>
      </c>
      <c r="F3400">
        <f t="shared" si="53"/>
        <v>4855904</v>
      </c>
      <c r="G3400" s="1">
        <f>(Comuni[[#This Row],[Popolazione2011]]/Comuni[[#This Row],[TOT POP REGIONE ]])*100</f>
        <v>6.536373041971176E-2</v>
      </c>
      <c r="H3400" t="str">
        <f>IF(Comuni[[#This Row],[Popolazione2011]]&gt;300000,"MAGGIORE","")</f>
        <v/>
      </c>
      <c r="I3400" t="str">
        <f>_xlfn.XLOOKUP(Comuni[[#This Row],[Regione]],Ripartizione_geografica[Regione],Ripartizione_geografica[Ripartizione geografica])</f>
        <v>Nord-est</v>
      </c>
      <c r="J3400">
        <f>_xlfn.XLOOKUP(Comuni[[#This Row],[Regione]],Ripartizione_geografica[Regione],Ripartizione_geografica[Codice Regione])</f>
        <v>5</v>
      </c>
      <c r="K3400">
        <f>_xlfn.XLOOKUP(Comuni[[#This Row],[Regione]],Table_0[Regione],Table_0[Totale])</f>
        <v>2821154</v>
      </c>
      <c r="L3400">
        <f>_xlfn.XLOOKUP(Comuni[[#This Row],[Regione]],Table_0[Regione],Table_0[Guariti])</f>
        <v>2790105</v>
      </c>
      <c r="M3400">
        <f>_xlfn.XLOOKUP(Comuni[[#This Row],[Regione]],Table_0[Regione],Table_0[Deceduti])</f>
        <v>17224</v>
      </c>
      <c r="N3400" s="1">
        <f>(Comuni[[#This Row],[Popolazione2011]]/Comuni[[#This Row],[Ammalati TOT]])*100</f>
        <v>0.11250715132885337</v>
      </c>
      <c r="O3400">
        <f>_xlfn.XLOOKUP(Comuni[[#This Row],[Regione]],Table_0[Regione],Table_0[TOT AREA])</f>
        <v>6168603</v>
      </c>
      <c r="P3400" s="1">
        <f>(Comuni[[#This Row],[Popolazione2011]]/Comuni[[#This Row],[Ammalati AREA]])*100</f>
        <v>5.1454113678575199E-2</v>
      </c>
    </row>
    <row r="3401" spans="1:16" x14ac:dyDescent="0.3">
      <c r="A3401" t="s">
        <v>3430</v>
      </c>
      <c r="B3401" t="s">
        <v>8025</v>
      </c>
      <c r="C3401" t="s">
        <v>3354</v>
      </c>
      <c r="D3401">
        <v>1941</v>
      </c>
      <c r="E3401" s="1">
        <f>(Comuni[[#This Row],[Popolazione2011]]/SUM(D:D))*100</f>
        <v>3.26641452392286E-3</v>
      </c>
      <c r="F3401">
        <f t="shared" si="53"/>
        <v>4855904</v>
      </c>
      <c r="G3401" s="1">
        <f>(Comuni[[#This Row],[Popolazione2011]]/Comuni[[#This Row],[TOT POP REGIONE ]])*100</f>
        <v>3.9971959906950384E-2</v>
      </c>
      <c r="H3401" t="str">
        <f>IF(Comuni[[#This Row],[Popolazione2011]]&gt;300000,"MAGGIORE","")</f>
        <v/>
      </c>
      <c r="I3401" t="str">
        <f>_xlfn.XLOOKUP(Comuni[[#This Row],[Regione]],Ripartizione_geografica[Regione],Ripartizione_geografica[Ripartizione geografica])</f>
        <v>Nord-est</v>
      </c>
      <c r="J3401">
        <f>_xlfn.XLOOKUP(Comuni[[#This Row],[Regione]],Ripartizione_geografica[Regione],Ripartizione_geografica[Codice Regione])</f>
        <v>5</v>
      </c>
      <c r="K3401">
        <f>_xlfn.XLOOKUP(Comuni[[#This Row],[Regione]],Table_0[Regione],Table_0[Totale])</f>
        <v>2821154</v>
      </c>
      <c r="L3401">
        <f>_xlfn.XLOOKUP(Comuni[[#This Row],[Regione]],Table_0[Regione],Table_0[Guariti])</f>
        <v>2790105</v>
      </c>
      <c r="M3401">
        <f>_xlfn.XLOOKUP(Comuni[[#This Row],[Regione]],Table_0[Regione],Table_0[Deceduti])</f>
        <v>17224</v>
      </c>
      <c r="N3401" s="1">
        <f>(Comuni[[#This Row],[Popolazione2011]]/Comuni[[#This Row],[Ammalati TOT]])*100</f>
        <v>6.8801632239856456E-2</v>
      </c>
      <c r="O3401">
        <f>_xlfn.XLOOKUP(Comuni[[#This Row],[Regione]],Table_0[Regione],Table_0[TOT AREA])</f>
        <v>6168603</v>
      </c>
      <c r="P3401" s="1">
        <f>(Comuni[[#This Row],[Popolazione2011]]/Comuni[[#This Row],[Ammalati AREA]])*100</f>
        <v>3.1465795415915078E-2</v>
      </c>
    </row>
    <row r="3402" spans="1:16" x14ac:dyDescent="0.3">
      <c r="A3402" t="s">
        <v>3431</v>
      </c>
      <c r="B3402" t="s">
        <v>8025</v>
      </c>
      <c r="C3402" t="s">
        <v>3354</v>
      </c>
      <c r="D3402">
        <v>6325</v>
      </c>
      <c r="E3402" s="1">
        <f>(Comuni[[#This Row],[Popolazione2011]]/SUM(D:D))*100</f>
        <v>1.0644034963324105E-2</v>
      </c>
      <c r="F3402">
        <f t="shared" si="53"/>
        <v>4855904</v>
      </c>
      <c r="G3402" s="1">
        <f>(Comuni[[#This Row],[Popolazione2011]]/Comuni[[#This Row],[TOT POP REGIONE ]])*100</f>
        <v>0.13025381061899083</v>
      </c>
      <c r="H3402" t="str">
        <f>IF(Comuni[[#This Row],[Popolazione2011]]&gt;300000,"MAGGIORE","")</f>
        <v/>
      </c>
      <c r="I3402" t="str">
        <f>_xlfn.XLOOKUP(Comuni[[#This Row],[Regione]],Ripartizione_geografica[Regione],Ripartizione_geografica[Ripartizione geografica])</f>
        <v>Nord-est</v>
      </c>
      <c r="J3402">
        <f>_xlfn.XLOOKUP(Comuni[[#This Row],[Regione]],Ripartizione_geografica[Regione],Ripartizione_geografica[Codice Regione])</f>
        <v>5</v>
      </c>
      <c r="K3402">
        <f>_xlfn.XLOOKUP(Comuni[[#This Row],[Regione]],Table_0[Regione],Table_0[Totale])</f>
        <v>2821154</v>
      </c>
      <c r="L3402">
        <f>_xlfn.XLOOKUP(Comuni[[#This Row],[Regione]],Table_0[Regione],Table_0[Guariti])</f>
        <v>2790105</v>
      </c>
      <c r="M3402">
        <f>_xlfn.XLOOKUP(Comuni[[#This Row],[Regione]],Table_0[Regione],Table_0[Deceduti])</f>
        <v>17224</v>
      </c>
      <c r="N3402" s="1">
        <f>(Comuni[[#This Row],[Popolazione2011]]/Comuni[[#This Row],[Ammalati TOT]])*100</f>
        <v>0.2241990334451788</v>
      </c>
      <c r="O3402">
        <f>_xlfn.XLOOKUP(Comuni[[#This Row],[Regione]],Table_0[Regione],Table_0[TOT AREA])</f>
        <v>6168603</v>
      </c>
      <c r="P3402" s="1">
        <f>(Comuni[[#This Row],[Popolazione2011]]/Comuni[[#This Row],[Ammalati AREA]])*100</f>
        <v>0.10253537146092884</v>
      </c>
    </row>
    <row r="3403" spans="1:16" x14ac:dyDescent="0.3">
      <c r="A3403" t="s">
        <v>3432</v>
      </c>
      <c r="B3403" t="s">
        <v>8025</v>
      </c>
      <c r="C3403" t="s">
        <v>3354</v>
      </c>
      <c r="D3403">
        <v>9923</v>
      </c>
      <c r="E3403" s="1">
        <f>(Comuni[[#This Row],[Popolazione2011]]/SUM(D:D))*100</f>
        <v>1.6698934219931242E-2</v>
      </c>
      <c r="F3403">
        <f t="shared" si="53"/>
        <v>4855904</v>
      </c>
      <c r="G3403" s="1">
        <f>(Comuni[[#This Row],[Popolazione2011]]/Comuni[[#This Row],[TOT POP REGIONE ]])*100</f>
        <v>0.20434917988494009</v>
      </c>
      <c r="H3403" t="str">
        <f>IF(Comuni[[#This Row],[Popolazione2011]]&gt;300000,"MAGGIORE","")</f>
        <v/>
      </c>
      <c r="I3403" t="str">
        <f>_xlfn.XLOOKUP(Comuni[[#This Row],[Regione]],Ripartizione_geografica[Regione],Ripartizione_geografica[Ripartizione geografica])</f>
        <v>Nord-est</v>
      </c>
      <c r="J3403">
        <f>_xlfn.XLOOKUP(Comuni[[#This Row],[Regione]],Ripartizione_geografica[Regione],Ripartizione_geografica[Codice Regione])</f>
        <v>5</v>
      </c>
      <c r="K3403">
        <f>_xlfn.XLOOKUP(Comuni[[#This Row],[Regione]],Table_0[Regione],Table_0[Totale])</f>
        <v>2821154</v>
      </c>
      <c r="L3403">
        <f>_xlfn.XLOOKUP(Comuni[[#This Row],[Regione]],Table_0[Regione],Table_0[Guariti])</f>
        <v>2790105</v>
      </c>
      <c r="M3403">
        <f>_xlfn.XLOOKUP(Comuni[[#This Row],[Regione]],Table_0[Regione],Table_0[Deceduti])</f>
        <v>17224</v>
      </c>
      <c r="N3403" s="1">
        <f>(Comuni[[#This Row],[Popolazione2011]]/Comuni[[#This Row],[Ammalati TOT]])*100</f>
        <v>0.35173549547454691</v>
      </c>
      <c r="O3403">
        <f>_xlfn.XLOOKUP(Comuni[[#This Row],[Regione]],Table_0[Regione],Table_0[TOT AREA])</f>
        <v>6168603</v>
      </c>
      <c r="P3403" s="1">
        <f>(Comuni[[#This Row],[Popolazione2011]]/Comuni[[#This Row],[Ammalati AREA]])*100</f>
        <v>0.16086300253071886</v>
      </c>
    </row>
    <row r="3404" spans="1:16" x14ac:dyDescent="0.3">
      <c r="A3404" t="s">
        <v>3433</v>
      </c>
      <c r="B3404" t="s">
        <v>8025</v>
      </c>
      <c r="C3404" t="s">
        <v>3354</v>
      </c>
      <c r="D3404">
        <v>11659</v>
      </c>
      <c r="E3404" s="1">
        <f>(Comuni[[#This Row],[Popolazione2011]]/SUM(D:D))*100</f>
        <v>1.962036421144597E-2</v>
      </c>
      <c r="F3404">
        <f t="shared" si="53"/>
        <v>4855904</v>
      </c>
      <c r="G3404" s="1">
        <f>(Comuni[[#This Row],[Popolazione2011]]/Comuni[[#This Row],[TOT POP REGIONE ]])*100</f>
        <v>0.24009947478368601</v>
      </c>
      <c r="H3404" t="str">
        <f>IF(Comuni[[#This Row],[Popolazione2011]]&gt;300000,"MAGGIORE","")</f>
        <v/>
      </c>
      <c r="I3404" t="str">
        <f>_xlfn.XLOOKUP(Comuni[[#This Row],[Regione]],Ripartizione_geografica[Regione],Ripartizione_geografica[Ripartizione geografica])</f>
        <v>Nord-est</v>
      </c>
      <c r="J3404">
        <f>_xlfn.XLOOKUP(Comuni[[#This Row],[Regione]],Ripartizione_geografica[Regione],Ripartizione_geografica[Codice Regione])</f>
        <v>5</v>
      </c>
      <c r="K3404">
        <f>_xlfn.XLOOKUP(Comuni[[#This Row],[Regione]],Table_0[Regione],Table_0[Totale])</f>
        <v>2821154</v>
      </c>
      <c r="L3404">
        <f>_xlfn.XLOOKUP(Comuni[[#This Row],[Regione]],Table_0[Regione],Table_0[Guariti])</f>
        <v>2790105</v>
      </c>
      <c r="M3404">
        <f>_xlfn.XLOOKUP(Comuni[[#This Row],[Regione]],Table_0[Regione],Table_0[Deceduti])</f>
        <v>17224</v>
      </c>
      <c r="N3404" s="1">
        <f>(Comuni[[#This Row],[Popolazione2011]]/Comuni[[#This Row],[Ammalati TOT]])*100</f>
        <v>0.41327059777665454</v>
      </c>
      <c r="O3404">
        <f>_xlfn.XLOOKUP(Comuni[[#This Row],[Regione]],Table_0[Regione],Table_0[TOT AREA])</f>
        <v>6168603</v>
      </c>
      <c r="P3404" s="1">
        <f>(Comuni[[#This Row],[Popolazione2011]]/Comuni[[#This Row],[Ammalati AREA]])*100</f>
        <v>0.18900551713248526</v>
      </c>
    </row>
    <row r="3405" spans="1:16" x14ac:dyDescent="0.3">
      <c r="A3405" t="s">
        <v>3434</v>
      </c>
      <c r="B3405" t="s">
        <v>8025</v>
      </c>
      <c r="C3405" t="s">
        <v>3354</v>
      </c>
      <c r="D3405">
        <v>11702</v>
      </c>
      <c r="E3405" s="1">
        <f>(Comuni[[#This Row],[Popolazione2011]]/SUM(D:D))*100</f>
        <v>1.9692726820682797E-2</v>
      </c>
      <c r="F3405">
        <f t="shared" si="53"/>
        <v>4855904</v>
      </c>
      <c r="G3405" s="1">
        <f>(Comuni[[#This Row],[Popolazione2011]]/Comuni[[#This Row],[TOT POP REGIONE ]])*100</f>
        <v>0.2409849947610167</v>
      </c>
      <c r="H3405" t="str">
        <f>IF(Comuni[[#This Row],[Popolazione2011]]&gt;300000,"MAGGIORE","")</f>
        <v/>
      </c>
      <c r="I3405" t="str">
        <f>_xlfn.XLOOKUP(Comuni[[#This Row],[Regione]],Ripartizione_geografica[Regione],Ripartizione_geografica[Ripartizione geografica])</f>
        <v>Nord-est</v>
      </c>
      <c r="J3405">
        <f>_xlfn.XLOOKUP(Comuni[[#This Row],[Regione]],Ripartizione_geografica[Regione],Ripartizione_geografica[Codice Regione])</f>
        <v>5</v>
      </c>
      <c r="K3405">
        <f>_xlfn.XLOOKUP(Comuni[[#This Row],[Regione]],Table_0[Regione],Table_0[Totale])</f>
        <v>2821154</v>
      </c>
      <c r="L3405">
        <f>_xlfn.XLOOKUP(Comuni[[#This Row],[Regione]],Table_0[Regione],Table_0[Guariti])</f>
        <v>2790105</v>
      </c>
      <c r="M3405">
        <f>_xlfn.XLOOKUP(Comuni[[#This Row],[Regione]],Table_0[Regione],Table_0[Deceduti])</f>
        <v>17224</v>
      </c>
      <c r="N3405" s="1">
        <f>(Comuni[[#This Row],[Popolazione2011]]/Comuni[[#This Row],[Ammalati TOT]])*100</f>
        <v>0.41479479673920672</v>
      </c>
      <c r="O3405">
        <f>_xlfn.XLOOKUP(Comuni[[#This Row],[Regione]],Table_0[Regione],Table_0[TOT AREA])</f>
        <v>6168603</v>
      </c>
      <c r="P3405" s="1">
        <f>(Comuni[[#This Row],[Popolazione2011]]/Comuni[[#This Row],[Ammalati AREA]])*100</f>
        <v>0.18970259554716037</v>
      </c>
    </row>
    <row r="3406" spans="1:16" x14ac:dyDescent="0.3">
      <c r="A3406" t="s">
        <v>3435</v>
      </c>
      <c r="B3406" t="s">
        <v>8025</v>
      </c>
      <c r="C3406" t="s">
        <v>3354</v>
      </c>
      <c r="D3406">
        <v>4583</v>
      </c>
      <c r="E3406" s="1">
        <f>(Comuni[[#This Row],[Popolazione2011]]/SUM(D:D))*100</f>
        <v>7.7125078635437751E-3</v>
      </c>
      <c r="F3406">
        <f t="shared" si="53"/>
        <v>4855904</v>
      </c>
      <c r="G3406" s="1">
        <f>(Comuni[[#This Row],[Popolazione2011]]/Comuni[[#This Row],[TOT POP REGIONE ]])*100</f>
        <v>9.4379954793175486E-2</v>
      </c>
      <c r="H3406" t="str">
        <f>IF(Comuni[[#This Row],[Popolazione2011]]&gt;300000,"MAGGIORE","")</f>
        <v/>
      </c>
      <c r="I3406" t="str">
        <f>_xlfn.XLOOKUP(Comuni[[#This Row],[Regione]],Ripartizione_geografica[Regione],Ripartizione_geografica[Ripartizione geografica])</f>
        <v>Nord-est</v>
      </c>
      <c r="J3406">
        <f>_xlfn.XLOOKUP(Comuni[[#This Row],[Regione]],Ripartizione_geografica[Regione],Ripartizione_geografica[Codice Regione])</f>
        <v>5</v>
      </c>
      <c r="K3406">
        <f>_xlfn.XLOOKUP(Comuni[[#This Row],[Regione]],Table_0[Regione],Table_0[Totale])</f>
        <v>2821154</v>
      </c>
      <c r="L3406">
        <f>_xlfn.XLOOKUP(Comuni[[#This Row],[Regione]],Table_0[Regione],Table_0[Guariti])</f>
        <v>2790105</v>
      </c>
      <c r="M3406">
        <f>_xlfn.XLOOKUP(Comuni[[#This Row],[Regione]],Table_0[Regione],Table_0[Deceduti])</f>
        <v>17224</v>
      </c>
      <c r="N3406" s="1">
        <f>(Comuni[[#This Row],[Popolazione2011]]/Comuni[[#This Row],[Ammalati TOT]])*100</f>
        <v>0.16245125221806395</v>
      </c>
      <c r="O3406">
        <f>_xlfn.XLOOKUP(Comuni[[#This Row],[Regione]],Table_0[Regione],Table_0[TOT AREA])</f>
        <v>6168603</v>
      </c>
      <c r="P3406" s="1">
        <f>(Comuni[[#This Row],[Popolazione2011]]/Comuni[[#This Row],[Ammalati AREA]])*100</f>
        <v>7.429559010362638E-2</v>
      </c>
    </row>
    <row r="3407" spans="1:16" x14ac:dyDescent="0.3">
      <c r="A3407" t="s">
        <v>3436</v>
      </c>
      <c r="B3407" t="s">
        <v>8025</v>
      </c>
      <c r="C3407" t="s">
        <v>3354</v>
      </c>
      <c r="D3407">
        <v>10565</v>
      </c>
      <c r="E3407" s="1">
        <f>(Comuni[[#This Row],[Popolazione2011]]/SUM(D:D))*100</f>
        <v>1.7779324804350856E-2</v>
      </c>
      <c r="F3407">
        <f t="shared" si="53"/>
        <v>4855904</v>
      </c>
      <c r="G3407" s="1">
        <f>(Comuni[[#This Row],[Popolazione2011]]/Comuni[[#This Row],[TOT POP REGIONE ]])*100</f>
        <v>0.21757019908136568</v>
      </c>
      <c r="H3407" t="str">
        <f>IF(Comuni[[#This Row],[Popolazione2011]]&gt;300000,"MAGGIORE","")</f>
        <v/>
      </c>
      <c r="I3407" t="str">
        <f>_xlfn.XLOOKUP(Comuni[[#This Row],[Regione]],Ripartizione_geografica[Regione],Ripartizione_geografica[Ripartizione geografica])</f>
        <v>Nord-est</v>
      </c>
      <c r="J3407">
        <f>_xlfn.XLOOKUP(Comuni[[#This Row],[Regione]],Ripartizione_geografica[Regione],Ripartizione_geografica[Codice Regione])</f>
        <v>5</v>
      </c>
      <c r="K3407">
        <f>_xlfn.XLOOKUP(Comuni[[#This Row],[Regione]],Table_0[Regione],Table_0[Totale])</f>
        <v>2821154</v>
      </c>
      <c r="L3407">
        <f>_xlfn.XLOOKUP(Comuni[[#This Row],[Regione]],Table_0[Regione],Table_0[Guariti])</f>
        <v>2790105</v>
      </c>
      <c r="M3407">
        <f>_xlfn.XLOOKUP(Comuni[[#This Row],[Regione]],Table_0[Regione],Table_0[Deceduti])</f>
        <v>17224</v>
      </c>
      <c r="N3407" s="1">
        <f>(Comuni[[#This Row],[Popolazione2011]]/Comuni[[#This Row],[Ammalati TOT]])*100</f>
        <v>0.37449214045032636</v>
      </c>
      <c r="O3407">
        <f>_xlfn.XLOOKUP(Comuni[[#This Row],[Regione]],Table_0[Regione],Table_0[TOT AREA])</f>
        <v>6168603</v>
      </c>
      <c r="P3407" s="1">
        <f>(Comuni[[#This Row],[Popolazione2011]]/Comuni[[#This Row],[Ammalati AREA]])*100</f>
        <v>0.17127054537307718</v>
      </c>
    </row>
    <row r="3408" spans="1:16" x14ac:dyDescent="0.3">
      <c r="A3408" t="s">
        <v>3437</v>
      </c>
      <c r="B3408" t="s">
        <v>8025</v>
      </c>
      <c r="C3408" t="s">
        <v>3354</v>
      </c>
      <c r="D3408">
        <v>81014</v>
      </c>
      <c r="E3408" s="1">
        <f>(Comuni[[#This Row],[Popolazione2011]]/SUM(D:D))*100</f>
        <v>0.13633452150493899</v>
      </c>
      <c r="F3408">
        <f t="shared" si="53"/>
        <v>4855904</v>
      </c>
      <c r="G3408" s="1">
        <f>(Comuni[[#This Row],[Popolazione2011]]/Comuni[[#This Row],[TOT POP REGIONE ]])*100</f>
        <v>1.668360824266707</v>
      </c>
      <c r="H3408" t="str">
        <f>IF(Comuni[[#This Row],[Popolazione2011]]&gt;300000,"MAGGIORE","")</f>
        <v/>
      </c>
      <c r="I3408" t="str">
        <f>_xlfn.XLOOKUP(Comuni[[#This Row],[Regione]],Ripartizione_geografica[Regione],Ripartizione_geografica[Ripartizione geografica])</f>
        <v>Nord-est</v>
      </c>
      <c r="J3408">
        <f>_xlfn.XLOOKUP(Comuni[[#This Row],[Regione]],Ripartizione_geografica[Regione],Ripartizione_geografica[Codice Regione])</f>
        <v>5</v>
      </c>
      <c r="K3408">
        <f>_xlfn.XLOOKUP(Comuni[[#This Row],[Regione]],Table_0[Regione],Table_0[Totale])</f>
        <v>2821154</v>
      </c>
      <c r="L3408">
        <f>_xlfn.XLOOKUP(Comuni[[#This Row],[Regione]],Table_0[Regione],Table_0[Guariti])</f>
        <v>2790105</v>
      </c>
      <c r="M3408">
        <f>_xlfn.XLOOKUP(Comuni[[#This Row],[Regione]],Table_0[Regione],Table_0[Deceduti])</f>
        <v>17224</v>
      </c>
      <c r="N3408" s="1">
        <f>(Comuni[[#This Row],[Popolazione2011]]/Comuni[[#This Row],[Ammalati TOT]])*100</f>
        <v>2.8716617384233545</v>
      </c>
      <c r="O3408">
        <f>_xlfn.XLOOKUP(Comuni[[#This Row],[Regione]],Table_0[Regione],Table_0[TOT AREA])</f>
        <v>6168603</v>
      </c>
      <c r="P3408" s="1">
        <f>(Comuni[[#This Row],[Popolazione2011]]/Comuni[[#This Row],[Ammalati AREA]])*100</f>
        <v>1.3133281554997136</v>
      </c>
    </row>
    <row r="3409" spans="1:16" x14ac:dyDescent="0.3">
      <c r="A3409" t="s">
        <v>3438</v>
      </c>
      <c r="B3409" t="s">
        <v>8025</v>
      </c>
      <c r="C3409" t="s">
        <v>3354</v>
      </c>
      <c r="D3409">
        <v>10690</v>
      </c>
      <c r="E3409" s="1">
        <f>(Comuni[[#This Row],[Popolazione2011]]/SUM(D:D))*100</f>
        <v>1.7989681226550938E-2</v>
      </c>
      <c r="F3409">
        <f t="shared" si="53"/>
        <v>4855904</v>
      </c>
      <c r="G3409" s="1">
        <f>(Comuni[[#This Row],[Popolazione2011]]/Comuni[[#This Row],[TOT POP REGIONE ]])*100</f>
        <v>0.22014438506197817</v>
      </c>
      <c r="H3409" t="str">
        <f>IF(Comuni[[#This Row],[Popolazione2011]]&gt;300000,"MAGGIORE","")</f>
        <v/>
      </c>
      <c r="I3409" t="str">
        <f>_xlfn.XLOOKUP(Comuni[[#This Row],[Regione]],Ripartizione_geografica[Regione],Ripartizione_geografica[Ripartizione geografica])</f>
        <v>Nord-est</v>
      </c>
      <c r="J3409">
        <f>_xlfn.XLOOKUP(Comuni[[#This Row],[Regione]],Ripartizione_geografica[Regione],Ripartizione_geografica[Codice Regione])</f>
        <v>5</v>
      </c>
      <c r="K3409">
        <f>_xlfn.XLOOKUP(Comuni[[#This Row],[Regione]],Table_0[Regione],Table_0[Totale])</f>
        <v>2821154</v>
      </c>
      <c r="L3409">
        <f>_xlfn.XLOOKUP(Comuni[[#This Row],[Regione]],Table_0[Regione],Table_0[Guariti])</f>
        <v>2790105</v>
      </c>
      <c r="M3409">
        <f>_xlfn.XLOOKUP(Comuni[[#This Row],[Regione]],Table_0[Regione],Table_0[Deceduti])</f>
        <v>17224</v>
      </c>
      <c r="N3409" s="1">
        <f>(Comuni[[#This Row],[Popolazione2011]]/Comuni[[#This Row],[Ammalati TOT]])*100</f>
        <v>0.3789229513879781</v>
      </c>
      <c r="O3409">
        <f>_xlfn.XLOOKUP(Comuni[[#This Row],[Regione]],Table_0[Regione],Table_0[TOT AREA])</f>
        <v>6168603</v>
      </c>
      <c r="P3409" s="1">
        <f>(Comuni[[#This Row],[Popolazione2011]]/Comuni[[#This Row],[Ammalati AREA]])*100</f>
        <v>0.17329693611341174</v>
      </c>
    </row>
    <row r="3410" spans="1:16" x14ac:dyDescent="0.3">
      <c r="A3410" t="s">
        <v>3439</v>
      </c>
      <c r="B3410" t="s">
        <v>8025</v>
      </c>
      <c r="C3410" t="s">
        <v>3354</v>
      </c>
      <c r="D3410">
        <v>7009</v>
      </c>
      <c r="E3410" s="1">
        <f>(Comuni[[#This Row],[Popolazione2011]]/SUM(D:D))*100</f>
        <v>1.1795105305602949E-2</v>
      </c>
      <c r="F3410">
        <f t="shared" si="53"/>
        <v>4855904</v>
      </c>
      <c r="G3410" s="1">
        <f>(Comuni[[#This Row],[Popolazione2011]]/Comuni[[#This Row],[TOT POP REGIONE ]])*100</f>
        <v>0.14433975630490226</v>
      </c>
      <c r="H3410" t="str">
        <f>IF(Comuni[[#This Row],[Popolazione2011]]&gt;300000,"MAGGIORE","")</f>
        <v/>
      </c>
      <c r="I3410" t="str">
        <f>_xlfn.XLOOKUP(Comuni[[#This Row],[Regione]],Ripartizione_geografica[Regione],Ripartizione_geografica[Ripartizione geografica])</f>
        <v>Nord-est</v>
      </c>
      <c r="J3410">
        <f>_xlfn.XLOOKUP(Comuni[[#This Row],[Regione]],Ripartizione_geografica[Regione],Ripartizione_geografica[Codice Regione])</f>
        <v>5</v>
      </c>
      <c r="K3410">
        <f>_xlfn.XLOOKUP(Comuni[[#This Row],[Regione]],Table_0[Regione],Table_0[Totale])</f>
        <v>2821154</v>
      </c>
      <c r="L3410">
        <f>_xlfn.XLOOKUP(Comuni[[#This Row],[Regione]],Table_0[Regione],Table_0[Guariti])</f>
        <v>2790105</v>
      </c>
      <c r="M3410">
        <f>_xlfn.XLOOKUP(Comuni[[#This Row],[Regione]],Table_0[Regione],Table_0[Deceduti])</f>
        <v>17224</v>
      </c>
      <c r="N3410" s="1">
        <f>(Comuni[[#This Row],[Popolazione2011]]/Comuni[[#This Row],[Ammalati TOT]])*100</f>
        <v>0.24844443089600921</v>
      </c>
      <c r="O3410">
        <f>_xlfn.XLOOKUP(Comuni[[#This Row],[Regione]],Table_0[Regione],Table_0[TOT AREA])</f>
        <v>6168603</v>
      </c>
      <c r="P3410" s="1">
        <f>(Comuni[[#This Row],[Popolazione2011]]/Comuni[[#This Row],[Ammalati AREA]])*100</f>
        <v>0.11362378159203955</v>
      </c>
    </row>
    <row r="3411" spans="1:16" x14ac:dyDescent="0.3">
      <c r="A3411" t="s">
        <v>3440</v>
      </c>
      <c r="B3411" t="s">
        <v>8025</v>
      </c>
      <c r="C3411" t="s">
        <v>3354</v>
      </c>
      <c r="D3411">
        <v>16434</v>
      </c>
      <c r="E3411" s="1">
        <f>(Comuni[[#This Row],[Popolazione2011]]/SUM(D:D))*100</f>
        <v>2.7655979539489069E-2</v>
      </c>
      <c r="F3411">
        <f t="shared" si="53"/>
        <v>4855904</v>
      </c>
      <c r="G3411" s="1">
        <f>(Comuni[[#This Row],[Popolazione2011]]/Comuni[[#This Row],[TOT POP REGIONE ]])*100</f>
        <v>0.33843337924308226</v>
      </c>
      <c r="H3411" t="str">
        <f>IF(Comuni[[#This Row],[Popolazione2011]]&gt;300000,"MAGGIORE","")</f>
        <v/>
      </c>
      <c r="I3411" t="str">
        <f>_xlfn.XLOOKUP(Comuni[[#This Row],[Regione]],Ripartizione_geografica[Regione],Ripartizione_geografica[Ripartizione geografica])</f>
        <v>Nord-est</v>
      </c>
      <c r="J3411">
        <f>_xlfn.XLOOKUP(Comuni[[#This Row],[Regione]],Ripartizione_geografica[Regione],Ripartizione_geografica[Codice Regione])</f>
        <v>5</v>
      </c>
      <c r="K3411">
        <f>_xlfn.XLOOKUP(Comuni[[#This Row],[Regione]],Table_0[Regione],Table_0[Totale])</f>
        <v>2821154</v>
      </c>
      <c r="L3411">
        <f>_xlfn.XLOOKUP(Comuni[[#This Row],[Regione]],Table_0[Regione],Table_0[Guariti])</f>
        <v>2790105</v>
      </c>
      <c r="M3411">
        <f>_xlfn.XLOOKUP(Comuni[[#This Row],[Regione]],Table_0[Regione],Table_0[Deceduti])</f>
        <v>17224</v>
      </c>
      <c r="N3411" s="1">
        <f>(Comuni[[#This Row],[Popolazione2011]]/Comuni[[#This Row],[Ammalati TOT]])*100</f>
        <v>0.58252757559495161</v>
      </c>
      <c r="O3411">
        <f>_xlfn.XLOOKUP(Comuni[[#This Row],[Regione]],Table_0[Regione],Table_0[TOT AREA])</f>
        <v>6168603</v>
      </c>
      <c r="P3411" s="1">
        <f>(Comuni[[#This Row],[Popolazione2011]]/Comuni[[#This Row],[Ammalati AREA]])*100</f>
        <v>0.26641364341326551</v>
      </c>
    </row>
    <row r="3412" spans="1:16" x14ac:dyDescent="0.3">
      <c r="A3412" t="s">
        <v>3441</v>
      </c>
      <c r="B3412" t="s">
        <v>8025</v>
      </c>
      <c r="C3412" t="s">
        <v>3354</v>
      </c>
      <c r="D3412">
        <v>3769</v>
      </c>
      <c r="E3412" s="1">
        <f>(Comuni[[#This Row],[Popolazione2011]]/SUM(D:D))*100</f>
        <v>6.3426668421768468E-3</v>
      </c>
      <c r="F3412">
        <f t="shared" si="53"/>
        <v>4855904</v>
      </c>
      <c r="G3412" s="1">
        <f>(Comuni[[#This Row],[Popolazione2011]]/Comuni[[#This Row],[TOT POP REGIONE ]])*100</f>
        <v>7.76168556874271E-2</v>
      </c>
      <c r="H3412" t="str">
        <f>IF(Comuni[[#This Row],[Popolazione2011]]&gt;300000,"MAGGIORE","")</f>
        <v/>
      </c>
      <c r="I3412" t="str">
        <f>_xlfn.XLOOKUP(Comuni[[#This Row],[Regione]],Ripartizione_geografica[Regione],Ripartizione_geografica[Ripartizione geografica])</f>
        <v>Nord-est</v>
      </c>
      <c r="J3412">
        <f>_xlfn.XLOOKUP(Comuni[[#This Row],[Regione]],Ripartizione_geografica[Regione],Ripartizione_geografica[Codice Regione])</f>
        <v>5</v>
      </c>
      <c r="K3412">
        <f>_xlfn.XLOOKUP(Comuni[[#This Row],[Regione]],Table_0[Regione],Table_0[Totale])</f>
        <v>2821154</v>
      </c>
      <c r="L3412">
        <f>_xlfn.XLOOKUP(Comuni[[#This Row],[Regione]],Table_0[Regione],Table_0[Guariti])</f>
        <v>2790105</v>
      </c>
      <c r="M3412">
        <f>_xlfn.XLOOKUP(Comuni[[#This Row],[Regione]],Table_0[Regione],Table_0[Deceduti])</f>
        <v>17224</v>
      </c>
      <c r="N3412" s="1">
        <f>(Comuni[[#This Row],[Popolazione2011]]/Comuni[[#This Row],[Ammalati TOT]])*100</f>
        <v>0.13359781139207572</v>
      </c>
      <c r="O3412">
        <f>_xlfn.XLOOKUP(Comuni[[#This Row],[Regione]],Table_0[Regione],Table_0[TOT AREA])</f>
        <v>6168603</v>
      </c>
      <c r="P3412" s="1">
        <f>(Comuni[[#This Row],[Popolazione2011]]/Comuni[[#This Row],[Ammalati AREA]])*100</f>
        <v>6.1099733602567721E-2</v>
      </c>
    </row>
    <row r="3413" spans="1:16" x14ac:dyDescent="0.3">
      <c r="A3413" t="s">
        <v>3442</v>
      </c>
      <c r="B3413" t="s">
        <v>8025</v>
      </c>
      <c r="C3413" t="s">
        <v>3354</v>
      </c>
      <c r="D3413">
        <v>17883</v>
      </c>
      <c r="E3413" s="1">
        <f>(Comuni[[#This Row],[Popolazione2011]]/SUM(D:D))*100</f>
        <v>3.0094431185632407E-2</v>
      </c>
      <c r="F3413">
        <f t="shared" si="53"/>
        <v>4855904</v>
      </c>
      <c r="G3413" s="1">
        <f>(Comuni[[#This Row],[Popolazione2011]]/Comuni[[#This Row],[TOT POP REGIONE ]])*100</f>
        <v>0.36827334313034193</v>
      </c>
      <c r="H3413" t="str">
        <f>IF(Comuni[[#This Row],[Popolazione2011]]&gt;300000,"MAGGIORE","")</f>
        <v/>
      </c>
      <c r="I3413" t="str">
        <f>_xlfn.XLOOKUP(Comuni[[#This Row],[Regione]],Ripartizione_geografica[Regione],Ripartizione_geografica[Ripartizione geografica])</f>
        <v>Nord-est</v>
      </c>
      <c r="J3413">
        <f>_xlfn.XLOOKUP(Comuni[[#This Row],[Regione]],Ripartizione_geografica[Regione],Ripartizione_geografica[Codice Regione])</f>
        <v>5</v>
      </c>
      <c r="K3413">
        <f>_xlfn.XLOOKUP(Comuni[[#This Row],[Regione]],Table_0[Regione],Table_0[Totale])</f>
        <v>2821154</v>
      </c>
      <c r="L3413">
        <f>_xlfn.XLOOKUP(Comuni[[#This Row],[Regione]],Table_0[Regione],Table_0[Guariti])</f>
        <v>2790105</v>
      </c>
      <c r="M3413">
        <f>_xlfn.XLOOKUP(Comuni[[#This Row],[Regione]],Table_0[Regione],Table_0[Deceduti])</f>
        <v>17224</v>
      </c>
      <c r="N3413" s="1">
        <f>(Comuni[[#This Row],[Popolazione2011]]/Comuni[[#This Row],[Ammalati TOT]])*100</f>
        <v>0.63388953598421072</v>
      </c>
      <c r="O3413">
        <f>_xlfn.XLOOKUP(Comuni[[#This Row],[Regione]],Table_0[Regione],Table_0[TOT AREA])</f>
        <v>6168603</v>
      </c>
      <c r="P3413" s="1">
        <f>(Comuni[[#This Row],[Popolazione2011]]/Comuni[[#This Row],[Ammalati AREA]])*100</f>
        <v>0.28990356487522378</v>
      </c>
    </row>
    <row r="3414" spans="1:16" x14ac:dyDescent="0.3">
      <c r="A3414" t="s">
        <v>3443</v>
      </c>
      <c r="B3414" t="s">
        <v>8025</v>
      </c>
      <c r="C3414" t="s">
        <v>3354</v>
      </c>
      <c r="D3414">
        <v>28656</v>
      </c>
      <c r="E3414" s="1">
        <f>(Comuni[[#This Row],[Popolazione2011]]/SUM(D:D))*100</f>
        <v>4.82237890765242E-2</v>
      </c>
      <c r="F3414">
        <f t="shared" si="53"/>
        <v>4855904</v>
      </c>
      <c r="G3414" s="1">
        <f>(Comuni[[#This Row],[Popolazione2011]]/Comuni[[#This Row],[TOT POP REGIONE ]])*100</f>
        <v>0.59012698768344674</v>
      </c>
      <c r="H3414" t="str">
        <f>IF(Comuni[[#This Row],[Popolazione2011]]&gt;300000,"MAGGIORE","")</f>
        <v/>
      </c>
      <c r="I3414" t="str">
        <f>_xlfn.XLOOKUP(Comuni[[#This Row],[Regione]],Ripartizione_geografica[Regione],Ripartizione_geografica[Ripartizione geografica])</f>
        <v>Nord-est</v>
      </c>
      <c r="J3414">
        <f>_xlfn.XLOOKUP(Comuni[[#This Row],[Regione]],Ripartizione_geografica[Regione],Ripartizione_geografica[Codice Regione])</f>
        <v>5</v>
      </c>
      <c r="K3414">
        <f>_xlfn.XLOOKUP(Comuni[[#This Row],[Regione]],Table_0[Regione],Table_0[Totale])</f>
        <v>2821154</v>
      </c>
      <c r="L3414">
        <f>_xlfn.XLOOKUP(Comuni[[#This Row],[Regione]],Table_0[Regione],Table_0[Guariti])</f>
        <v>2790105</v>
      </c>
      <c r="M3414">
        <f>_xlfn.XLOOKUP(Comuni[[#This Row],[Regione]],Table_0[Regione],Table_0[Deceduti])</f>
        <v>17224</v>
      </c>
      <c r="N3414" s="1">
        <f>(Comuni[[#This Row],[Popolazione2011]]/Comuni[[#This Row],[Ammalati TOT]])*100</f>
        <v>1.0157545458347896</v>
      </c>
      <c r="O3414">
        <f>_xlfn.XLOOKUP(Comuni[[#This Row],[Regione]],Table_0[Regione],Table_0[TOT AREA])</f>
        <v>6168603</v>
      </c>
      <c r="P3414" s="1">
        <f>(Comuni[[#This Row],[Popolazione2011]]/Comuni[[#This Row],[Ammalati AREA]])*100</f>
        <v>0.4645460244402177</v>
      </c>
    </row>
    <row r="3415" spans="1:16" x14ac:dyDescent="0.3">
      <c r="A3415" t="s">
        <v>3444</v>
      </c>
      <c r="B3415" t="s">
        <v>8025</v>
      </c>
      <c r="C3415" t="s">
        <v>3354</v>
      </c>
      <c r="D3415">
        <v>10045</v>
      </c>
      <c r="E3415" s="1">
        <f>(Comuni[[#This Row],[Popolazione2011]]/SUM(D:D))*100</f>
        <v>1.6904242087998518E-2</v>
      </c>
      <c r="F3415">
        <f t="shared" si="53"/>
        <v>4855904</v>
      </c>
      <c r="G3415" s="1">
        <f>(Comuni[[#This Row],[Popolazione2011]]/Comuni[[#This Row],[TOT POP REGIONE ]])*100</f>
        <v>0.20686158540201782</v>
      </c>
      <c r="H3415" t="str">
        <f>IF(Comuni[[#This Row],[Popolazione2011]]&gt;300000,"MAGGIORE","")</f>
        <v/>
      </c>
      <c r="I3415" t="str">
        <f>_xlfn.XLOOKUP(Comuni[[#This Row],[Regione]],Ripartizione_geografica[Regione],Ripartizione_geografica[Ripartizione geografica])</f>
        <v>Nord-est</v>
      </c>
      <c r="J3415">
        <f>_xlfn.XLOOKUP(Comuni[[#This Row],[Regione]],Ripartizione_geografica[Regione],Ripartizione_geografica[Codice Regione])</f>
        <v>5</v>
      </c>
      <c r="K3415">
        <f>_xlfn.XLOOKUP(Comuni[[#This Row],[Regione]],Table_0[Regione],Table_0[Totale])</f>
        <v>2821154</v>
      </c>
      <c r="L3415">
        <f>_xlfn.XLOOKUP(Comuni[[#This Row],[Regione]],Table_0[Regione],Table_0[Guariti])</f>
        <v>2790105</v>
      </c>
      <c r="M3415">
        <f>_xlfn.XLOOKUP(Comuni[[#This Row],[Regione]],Table_0[Regione],Table_0[Deceduti])</f>
        <v>17224</v>
      </c>
      <c r="N3415" s="1">
        <f>(Comuni[[#This Row],[Popolazione2011]]/Comuni[[#This Row],[Ammalati TOT]])*100</f>
        <v>0.35605996694969505</v>
      </c>
      <c r="O3415">
        <f>_xlfn.XLOOKUP(Comuni[[#This Row],[Regione]],Table_0[Regione],Table_0[TOT AREA])</f>
        <v>6168603</v>
      </c>
      <c r="P3415" s="1">
        <f>(Comuni[[#This Row],[Popolazione2011]]/Comuni[[#This Row],[Ammalati AREA]])*100</f>
        <v>0.16284075989328539</v>
      </c>
    </row>
    <row r="3416" spans="1:16" x14ac:dyDescent="0.3">
      <c r="A3416" t="s">
        <v>3445</v>
      </c>
      <c r="B3416" t="s">
        <v>8025</v>
      </c>
      <c r="C3416" t="s">
        <v>3354</v>
      </c>
      <c r="D3416">
        <v>1783</v>
      </c>
      <c r="E3416" s="1">
        <f>(Comuni[[#This Row],[Popolazione2011]]/SUM(D:D))*100</f>
        <v>3.0005240062619572E-3</v>
      </c>
      <c r="F3416">
        <f t="shared" si="53"/>
        <v>4855904</v>
      </c>
      <c r="G3416" s="1">
        <f>(Comuni[[#This Row],[Popolazione2011]]/Comuni[[#This Row],[TOT POP REGIONE ]])*100</f>
        <v>3.6718188827456227E-2</v>
      </c>
      <c r="H3416" t="str">
        <f>IF(Comuni[[#This Row],[Popolazione2011]]&gt;300000,"MAGGIORE","")</f>
        <v/>
      </c>
      <c r="I3416" t="str">
        <f>_xlfn.XLOOKUP(Comuni[[#This Row],[Regione]],Ripartizione_geografica[Regione],Ripartizione_geografica[Ripartizione geografica])</f>
        <v>Nord-est</v>
      </c>
      <c r="J3416">
        <f>_xlfn.XLOOKUP(Comuni[[#This Row],[Regione]],Ripartizione_geografica[Regione],Ripartizione_geografica[Codice Regione])</f>
        <v>5</v>
      </c>
      <c r="K3416">
        <f>_xlfn.XLOOKUP(Comuni[[#This Row],[Regione]],Table_0[Regione],Table_0[Totale])</f>
        <v>2821154</v>
      </c>
      <c r="L3416">
        <f>_xlfn.XLOOKUP(Comuni[[#This Row],[Regione]],Table_0[Regione],Table_0[Guariti])</f>
        <v>2790105</v>
      </c>
      <c r="M3416">
        <f>_xlfn.XLOOKUP(Comuni[[#This Row],[Regione]],Table_0[Regione],Table_0[Deceduti])</f>
        <v>17224</v>
      </c>
      <c r="N3416" s="1">
        <f>(Comuni[[#This Row],[Popolazione2011]]/Comuni[[#This Row],[Ammalati TOT]])*100</f>
        <v>6.3201087214664636E-2</v>
      </c>
      <c r="O3416">
        <f>_xlfn.XLOOKUP(Comuni[[#This Row],[Regione]],Table_0[Regione],Table_0[TOT AREA])</f>
        <v>6168603</v>
      </c>
      <c r="P3416" s="1">
        <f>(Comuni[[#This Row],[Popolazione2011]]/Comuni[[#This Row],[Ammalati AREA]])*100</f>
        <v>2.8904437520132192E-2</v>
      </c>
    </row>
    <row r="3417" spans="1:16" x14ac:dyDescent="0.3">
      <c r="A3417" t="s">
        <v>3446</v>
      </c>
      <c r="B3417" t="s">
        <v>8025</v>
      </c>
      <c r="C3417" t="s">
        <v>3354</v>
      </c>
      <c r="D3417">
        <v>10986</v>
      </c>
      <c r="E3417" s="1">
        <f>(Comuni[[#This Row],[Popolazione2011]]/SUM(D:D))*100</f>
        <v>1.8487805234320729E-2</v>
      </c>
      <c r="F3417">
        <f t="shared" si="53"/>
        <v>4855904</v>
      </c>
      <c r="G3417" s="1">
        <f>(Comuni[[#This Row],[Popolazione2011]]/Comuni[[#This Row],[TOT POP REGIONE ]])*100</f>
        <v>0.22624005746406847</v>
      </c>
      <c r="H3417" t="str">
        <f>IF(Comuni[[#This Row],[Popolazione2011]]&gt;300000,"MAGGIORE","")</f>
        <v/>
      </c>
      <c r="I3417" t="str">
        <f>_xlfn.XLOOKUP(Comuni[[#This Row],[Regione]],Ripartizione_geografica[Regione],Ripartizione_geografica[Ripartizione geografica])</f>
        <v>Nord-est</v>
      </c>
      <c r="J3417">
        <f>_xlfn.XLOOKUP(Comuni[[#This Row],[Regione]],Ripartizione_geografica[Regione],Ripartizione_geografica[Codice Regione])</f>
        <v>5</v>
      </c>
      <c r="K3417">
        <f>_xlfn.XLOOKUP(Comuni[[#This Row],[Regione]],Table_0[Regione],Table_0[Totale])</f>
        <v>2821154</v>
      </c>
      <c r="L3417">
        <f>_xlfn.XLOOKUP(Comuni[[#This Row],[Regione]],Table_0[Regione],Table_0[Guariti])</f>
        <v>2790105</v>
      </c>
      <c r="M3417">
        <f>_xlfn.XLOOKUP(Comuni[[#This Row],[Regione]],Table_0[Regione],Table_0[Deceduti])</f>
        <v>17224</v>
      </c>
      <c r="N3417" s="1">
        <f>(Comuni[[#This Row],[Popolazione2011]]/Comuni[[#This Row],[Ammalati TOT]])*100</f>
        <v>0.38941511168833748</v>
      </c>
      <c r="O3417">
        <f>_xlfn.XLOOKUP(Comuni[[#This Row],[Regione]],Table_0[Regione],Table_0[TOT AREA])</f>
        <v>6168603</v>
      </c>
      <c r="P3417" s="1">
        <f>(Comuni[[#This Row],[Popolazione2011]]/Comuni[[#This Row],[Ammalati AREA]])*100</f>
        <v>0.17809542938652398</v>
      </c>
    </row>
    <row r="3418" spans="1:16" x14ac:dyDescent="0.3">
      <c r="A3418" t="s">
        <v>3447</v>
      </c>
      <c r="B3418" t="s">
        <v>8025</v>
      </c>
      <c r="C3418" t="s">
        <v>3354</v>
      </c>
      <c r="D3418">
        <v>6882</v>
      </c>
      <c r="E3418" s="1">
        <f>(Comuni[[#This Row],[Popolazione2011]]/SUM(D:D))*100</f>
        <v>1.1581383180647668E-2</v>
      </c>
      <c r="F3418">
        <f t="shared" si="53"/>
        <v>4855904</v>
      </c>
      <c r="G3418" s="1">
        <f>(Comuni[[#This Row],[Popolazione2011]]/Comuni[[#This Row],[TOT POP REGIONE ]])*100</f>
        <v>0.14172438334859996</v>
      </c>
      <c r="H3418" t="str">
        <f>IF(Comuni[[#This Row],[Popolazione2011]]&gt;300000,"MAGGIORE","")</f>
        <v/>
      </c>
      <c r="I3418" t="str">
        <f>_xlfn.XLOOKUP(Comuni[[#This Row],[Regione]],Ripartizione_geografica[Regione],Ripartizione_geografica[Ripartizione geografica])</f>
        <v>Nord-est</v>
      </c>
      <c r="J3418">
        <f>_xlfn.XLOOKUP(Comuni[[#This Row],[Regione]],Ripartizione_geografica[Regione],Ripartizione_geografica[Codice Regione])</f>
        <v>5</v>
      </c>
      <c r="K3418">
        <f>_xlfn.XLOOKUP(Comuni[[#This Row],[Regione]],Table_0[Regione],Table_0[Totale])</f>
        <v>2821154</v>
      </c>
      <c r="L3418">
        <f>_xlfn.XLOOKUP(Comuni[[#This Row],[Regione]],Table_0[Regione],Table_0[Guariti])</f>
        <v>2790105</v>
      </c>
      <c r="M3418">
        <f>_xlfn.XLOOKUP(Comuni[[#This Row],[Regione]],Table_0[Regione],Table_0[Deceduti])</f>
        <v>17224</v>
      </c>
      <c r="N3418" s="1">
        <f>(Comuni[[#This Row],[Popolazione2011]]/Comuni[[#This Row],[Ammalati TOT]])*100</f>
        <v>0.24394272698335506</v>
      </c>
      <c r="O3418">
        <f>_xlfn.XLOOKUP(Comuni[[#This Row],[Regione]],Table_0[Regione],Table_0[TOT AREA])</f>
        <v>6168603</v>
      </c>
      <c r="P3418" s="1">
        <f>(Comuni[[#This Row],[Popolazione2011]]/Comuni[[#This Row],[Ammalati AREA]])*100</f>
        <v>0.11156496859985965</v>
      </c>
    </row>
    <row r="3419" spans="1:16" x14ac:dyDescent="0.3">
      <c r="A3419" t="s">
        <v>3448</v>
      </c>
      <c r="B3419" t="s">
        <v>8025</v>
      </c>
      <c r="C3419" t="s">
        <v>3449</v>
      </c>
      <c r="D3419">
        <v>3976</v>
      </c>
      <c r="E3419" s="1">
        <f>(Comuni[[#This Row],[Popolazione2011]]/SUM(D:D))*100</f>
        <v>6.6910170773401799E-3</v>
      </c>
      <c r="F3419">
        <f t="shared" si="53"/>
        <v>4855904</v>
      </c>
      <c r="G3419" s="1">
        <f>(Comuni[[#This Row],[Popolazione2011]]/Comuni[[#This Row],[TOT POP REGIONE ]])*100</f>
        <v>8.1879707671321356E-2</v>
      </c>
      <c r="H3419" t="str">
        <f>IF(Comuni[[#This Row],[Popolazione2011]]&gt;300000,"MAGGIORE","")</f>
        <v/>
      </c>
      <c r="I3419" t="str">
        <f>_xlfn.XLOOKUP(Comuni[[#This Row],[Regione]],Ripartizione_geografica[Regione],Ripartizione_geografica[Ripartizione geografica])</f>
        <v>Nord-est</v>
      </c>
      <c r="J3419">
        <f>_xlfn.XLOOKUP(Comuni[[#This Row],[Regione]],Ripartizione_geografica[Regione],Ripartizione_geografica[Codice Regione])</f>
        <v>5</v>
      </c>
      <c r="K3419">
        <f>_xlfn.XLOOKUP(Comuni[[#This Row],[Regione]],Table_0[Regione],Table_0[Totale])</f>
        <v>2821154</v>
      </c>
      <c r="L3419">
        <f>_xlfn.XLOOKUP(Comuni[[#This Row],[Regione]],Table_0[Regione],Table_0[Guariti])</f>
        <v>2790105</v>
      </c>
      <c r="M3419">
        <f>_xlfn.XLOOKUP(Comuni[[#This Row],[Regione]],Table_0[Regione],Table_0[Deceduti])</f>
        <v>17224</v>
      </c>
      <c r="N3419" s="1">
        <f>(Comuni[[#This Row],[Popolazione2011]]/Comuni[[#This Row],[Ammalati TOT]])*100</f>
        <v>0.14093523430482705</v>
      </c>
      <c r="O3419">
        <f>_xlfn.XLOOKUP(Comuni[[#This Row],[Regione]],Table_0[Regione],Table_0[TOT AREA])</f>
        <v>6168603</v>
      </c>
      <c r="P3419" s="1">
        <f>(Comuni[[#This Row],[Popolazione2011]]/Comuni[[#This Row],[Ammalati AREA]])*100</f>
        <v>6.4455436668561752E-2</v>
      </c>
    </row>
    <row r="3420" spans="1:16" x14ac:dyDescent="0.3">
      <c r="A3420" t="s">
        <v>3450</v>
      </c>
      <c r="B3420" t="s">
        <v>8025</v>
      </c>
      <c r="C3420" t="s">
        <v>3449</v>
      </c>
      <c r="D3420">
        <v>6936</v>
      </c>
      <c r="E3420" s="1">
        <f>(Comuni[[#This Row],[Popolazione2011]]/SUM(D:D))*100</f>
        <v>1.1672257155038102E-2</v>
      </c>
      <c r="F3420">
        <f t="shared" si="53"/>
        <v>4855904</v>
      </c>
      <c r="G3420" s="1">
        <f>(Comuni[[#This Row],[Popolazione2011]]/Comuni[[#This Row],[TOT POP REGIONE ]])*100</f>
        <v>0.14283643169222454</v>
      </c>
      <c r="H3420" t="str">
        <f>IF(Comuni[[#This Row],[Popolazione2011]]&gt;300000,"MAGGIORE","")</f>
        <v/>
      </c>
      <c r="I3420" t="str">
        <f>_xlfn.XLOOKUP(Comuni[[#This Row],[Regione]],Ripartizione_geografica[Regione],Ripartizione_geografica[Ripartizione geografica])</f>
        <v>Nord-est</v>
      </c>
      <c r="J3420">
        <f>_xlfn.XLOOKUP(Comuni[[#This Row],[Regione]],Ripartizione_geografica[Regione],Ripartizione_geografica[Codice Regione])</f>
        <v>5</v>
      </c>
      <c r="K3420">
        <f>_xlfn.XLOOKUP(Comuni[[#This Row],[Regione]],Table_0[Regione],Table_0[Totale])</f>
        <v>2821154</v>
      </c>
      <c r="L3420">
        <f>_xlfn.XLOOKUP(Comuni[[#This Row],[Regione]],Table_0[Regione],Table_0[Guariti])</f>
        <v>2790105</v>
      </c>
      <c r="M3420">
        <f>_xlfn.XLOOKUP(Comuni[[#This Row],[Regione]],Table_0[Regione],Table_0[Deceduti])</f>
        <v>17224</v>
      </c>
      <c r="N3420" s="1">
        <f>(Comuni[[#This Row],[Popolazione2011]]/Comuni[[#This Row],[Ammalati TOT]])*100</f>
        <v>0.24585683730842059</v>
      </c>
      <c r="O3420">
        <f>_xlfn.XLOOKUP(Comuni[[#This Row],[Regione]],Table_0[Regione],Table_0[TOT AREA])</f>
        <v>6168603</v>
      </c>
      <c r="P3420" s="1">
        <f>(Comuni[[#This Row],[Popolazione2011]]/Comuni[[#This Row],[Ammalati AREA]])*100</f>
        <v>0.11244036939968417</v>
      </c>
    </row>
    <row r="3421" spans="1:16" x14ac:dyDescent="0.3">
      <c r="A3421" t="s">
        <v>3451</v>
      </c>
      <c r="B3421" t="s">
        <v>8025</v>
      </c>
      <c r="C3421" t="s">
        <v>3449</v>
      </c>
      <c r="D3421">
        <v>10342</v>
      </c>
      <c r="E3421" s="1">
        <f>(Comuni[[#This Row],[Popolazione2011]]/SUM(D:D))*100</f>
        <v>1.7404048947145916E-2</v>
      </c>
      <c r="F3421">
        <f t="shared" si="53"/>
        <v>4855904</v>
      </c>
      <c r="G3421" s="1">
        <f>(Comuni[[#This Row],[Popolazione2011]]/Comuni[[#This Row],[TOT POP REGIONE ]])*100</f>
        <v>0.21297785129195304</v>
      </c>
      <c r="H3421" t="str">
        <f>IF(Comuni[[#This Row],[Popolazione2011]]&gt;300000,"MAGGIORE","")</f>
        <v/>
      </c>
      <c r="I3421" t="str">
        <f>_xlfn.XLOOKUP(Comuni[[#This Row],[Regione]],Ripartizione_geografica[Regione],Ripartizione_geografica[Ripartizione geografica])</f>
        <v>Nord-est</v>
      </c>
      <c r="J3421">
        <f>_xlfn.XLOOKUP(Comuni[[#This Row],[Regione]],Ripartizione_geografica[Regione],Ripartizione_geografica[Codice Regione])</f>
        <v>5</v>
      </c>
      <c r="K3421">
        <f>_xlfn.XLOOKUP(Comuni[[#This Row],[Regione]],Table_0[Regione],Table_0[Totale])</f>
        <v>2821154</v>
      </c>
      <c r="L3421">
        <f>_xlfn.XLOOKUP(Comuni[[#This Row],[Regione]],Table_0[Regione],Table_0[Guariti])</f>
        <v>2790105</v>
      </c>
      <c r="M3421">
        <f>_xlfn.XLOOKUP(Comuni[[#This Row],[Regione]],Table_0[Regione],Table_0[Deceduti])</f>
        <v>17224</v>
      </c>
      <c r="N3421" s="1">
        <f>(Comuni[[#This Row],[Popolazione2011]]/Comuni[[#This Row],[Ammalati TOT]])*100</f>
        <v>0.36658757373755563</v>
      </c>
      <c r="O3421">
        <f>_xlfn.XLOOKUP(Comuni[[#This Row],[Regione]],Table_0[Regione],Table_0[TOT AREA])</f>
        <v>6168603</v>
      </c>
      <c r="P3421" s="1">
        <f>(Comuni[[#This Row],[Popolazione2011]]/Comuni[[#This Row],[Ammalati AREA]])*100</f>
        <v>0.16765546429232031</v>
      </c>
    </row>
    <row r="3422" spans="1:16" x14ac:dyDescent="0.3">
      <c r="A3422" t="s">
        <v>3452</v>
      </c>
      <c r="B3422" t="s">
        <v>8025</v>
      </c>
      <c r="C3422" t="s">
        <v>3449</v>
      </c>
      <c r="D3422">
        <v>12920</v>
      </c>
      <c r="E3422" s="1">
        <f>(Comuni[[#This Row],[Popolazione2011]]/SUM(D:D))*100</f>
        <v>2.1742439798600386E-2</v>
      </c>
      <c r="F3422">
        <f t="shared" si="53"/>
        <v>4855904</v>
      </c>
      <c r="G3422" s="1">
        <f>(Comuni[[#This Row],[Popolazione2011]]/Comuni[[#This Row],[TOT POP REGIONE ]])*100</f>
        <v>0.26606786295610457</v>
      </c>
      <c r="H3422" t="str">
        <f>IF(Comuni[[#This Row],[Popolazione2011]]&gt;300000,"MAGGIORE","")</f>
        <v/>
      </c>
      <c r="I3422" t="str">
        <f>_xlfn.XLOOKUP(Comuni[[#This Row],[Regione]],Ripartizione_geografica[Regione],Ripartizione_geografica[Ripartizione geografica])</f>
        <v>Nord-est</v>
      </c>
      <c r="J3422">
        <f>_xlfn.XLOOKUP(Comuni[[#This Row],[Regione]],Ripartizione_geografica[Regione],Ripartizione_geografica[Codice Regione])</f>
        <v>5</v>
      </c>
      <c r="K3422">
        <f>_xlfn.XLOOKUP(Comuni[[#This Row],[Regione]],Table_0[Regione],Table_0[Totale])</f>
        <v>2821154</v>
      </c>
      <c r="L3422">
        <f>_xlfn.XLOOKUP(Comuni[[#This Row],[Regione]],Table_0[Regione],Table_0[Guariti])</f>
        <v>2790105</v>
      </c>
      <c r="M3422">
        <f>_xlfn.XLOOKUP(Comuni[[#This Row],[Regione]],Table_0[Regione],Table_0[Deceduti])</f>
        <v>17224</v>
      </c>
      <c r="N3422" s="1">
        <f>(Comuni[[#This Row],[Popolazione2011]]/Comuni[[#This Row],[Ammalati TOT]])*100</f>
        <v>0.45796861851568549</v>
      </c>
      <c r="O3422">
        <f>_xlfn.XLOOKUP(Comuni[[#This Row],[Regione]],Table_0[Regione],Table_0[TOT AREA])</f>
        <v>6168603</v>
      </c>
      <c r="P3422" s="1">
        <f>(Comuni[[#This Row],[Popolazione2011]]/Comuni[[#This Row],[Ammalati AREA]])*100</f>
        <v>0.20944774692098034</v>
      </c>
    </row>
    <row r="3423" spans="1:16" x14ac:dyDescent="0.3">
      <c r="A3423" t="s">
        <v>3453</v>
      </c>
      <c r="B3423" t="s">
        <v>8025</v>
      </c>
      <c r="C3423" t="s">
        <v>3449</v>
      </c>
      <c r="D3423">
        <v>11793</v>
      </c>
      <c r="E3423" s="1">
        <f>(Comuni[[#This Row],[Popolazione2011]]/SUM(D:D))*100</f>
        <v>1.9845866296044453E-2</v>
      </c>
      <c r="F3423">
        <f t="shared" si="53"/>
        <v>4855904</v>
      </c>
      <c r="G3423" s="1">
        <f>(Comuni[[#This Row],[Popolazione2011]]/Comuni[[#This Row],[TOT POP REGIONE ]])*100</f>
        <v>0.24285900215490255</v>
      </c>
      <c r="H3423" t="str">
        <f>IF(Comuni[[#This Row],[Popolazione2011]]&gt;300000,"MAGGIORE","")</f>
        <v/>
      </c>
      <c r="I3423" t="str">
        <f>_xlfn.XLOOKUP(Comuni[[#This Row],[Regione]],Ripartizione_geografica[Regione],Ripartizione_geografica[Ripartizione geografica])</f>
        <v>Nord-est</v>
      </c>
      <c r="J3423">
        <f>_xlfn.XLOOKUP(Comuni[[#This Row],[Regione]],Ripartizione_geografica[Regione],Ripartizione_geografica[Codice Regione])</f>
        <v>5</v>
      </c>
      <c r="K3423">
        <f>_xlfn.XLOOKUP(Comuni[[#This Row],[Regione]],Table_0[Regione],Table_0[Totale])</f>
        <v>2821154</v>
      </c>
      <c r="L3423">
        <f>_xlfn.XLOOKUP(Comuni[[#This Row],[Regione]],Table_0[Regione],Table_0[Guariti])</f>
        <v>2790105</v>
      </c>
      <c r="M3423">
        <f>_xlfn.XLOOKUP(Comuni[[#This Row],[Regione]],Table_0[Regione],Table_0[Deceduti])</f>
        <v>17224</v>
      </c>
      <c r="N3423" s="1">
        <f>(Comuni[[#This Row],[Popolazione2011]]/Comuni[[#This Row],[Ammalati TOT]])*100</f>
        <v>0.41802042710181719</v>
      </c>
      <c r="O3423">
        <f>_xlfn.XLOOKUP(Comuni[[#This Row],[Regione]],Table_0[Regione],Table_0[TOT AREA])</f>
        <v>6168603</v>
      </c>
      <c r="P3423" s="1">
        <f>(Comuni[[#This Row],[Popolazione2011]]/Comuni[[#This Row],[Ammalati AREA]])*100</f>
        <v>0.19117780800612391</v>
      </c>
    </row>
    <row r="3424" spans="1:16" x14ac:dyDescent="0.3">
      <c r="A3424" t="s">
        <v>3454</v>
      </c>
      <c r="B3424" t="s">
        <v>8025</v>
      </c>
      <c r="C3424" t="s">
        <v>3449</v>
      </c>
      <c r="D3424">
        <v>14816</v>
      </c>
      <c r="E3424" s="1">
        <f>(Comuni[[#This Row],[Popolazione2011]]/SUM(D:D))*100</f>
        <v>2.4933126010531218E-2</v>
      </c>
      <c r="F3424">
        <f t="shared" si="53"/>
        <v>4855904</v>
      </c>
      <c r="G3424" s="1">
        <f>(Comuni[[#This Row],[Popolazione2011]]/Comuni[[#This Row],[TOT POP REGIONE ]])*100</f>
        <v>0.30511311591003448</v>
      </c>
      <c r="H3424" t="str">
        <f>IF(Comuni[[#This Row],[Popolazione2011]]&gt;300000,"MAGGIORE","")</f>
        <v/>
      </c>
      <c r="I3424" t="str">
        <f>_xlfn.XLOOKUP(Comuni[[#This Row],[Regione]],Ripartizione_geografica[Regione],Ripartizione_geografica[Ripartizione geografica])</f>
        <v>Nord-est</v>
      </c>
      <c r="J3424">
        <f>_xlfn.XLOOKUP(Comuni[[#This Row],[Regione]],Ripartizione_geografica[Regione],Ripartizione_geografica[Codice Regione])</f>
        <v>5</v>
      </c>
      <c r="K3424">
        <f>_xlfn.XLOOKUP(Comuni[[#This Row],[Regione]],Table_0[Regione],Table_0[Totale])</f>
        <v>2821154</v>
      </c>
      <c r="L3424">
        <f>_xlfn.XLOOKUP(Comuni[[#This Row],[Regione]],Table_0[Regione],Table_0[Guariti])</f>
        <v>2790105</v>
      </c>
      <c r="M3424">
        <f>_xlfn.XLOOKUP(Comuni[[#This Row],[Regione]],Table_0[Regione],Table_0[Deceduti])</f>
        <v>17224</v>
      </c>
      <c r="N3424" s="1">
        <f>(Comuni[[#This Row],[Popolazione2011]]/Comuni[[#This Row],[Ammalati TOT]])*100</f>
        <v>0.52517515881798726</v>
      </c>
      <c r="O3424">
        <f>_xlfn.XLOOKUP(Comuni[[#This Row],[Regione]],Table_0[Regione],Table_0[TOT AREA])</f>
        <v>6168603</v>
      </c>
      <c r="P3424" s="1">
        <f>(Comuni[[#This Row],[Popolazione2011]]/Comuni[[#This Row],[Ammalati AREA]])*100</f>
        <v>0.24018404167037496</v>
      </c>
    </row>
    <row r="3425" spans="1:16" x14ac:dyDescent="0.3">
      <c r="A3425" t="s">
        <v>3455</v>
      </c>
      <c r="B3425" t="s">
        <v>8025</v>
      </c>
      <c r="C3425" t="s">
        <v>3449</v>
      </c>
      <c r="D3425">
        <v>6213</v>
      </c>
      <c r="E3425" s="1">
        <f>(Comuni[[#This Row],[Popolazione2011]]/SUM(D:D))*100</f>
        <v>1.0455555609032833E-2</v>
      </c>
      <c r="F3425">
        <f t="shared" si="53"/>
        <v>4855904</v>
      </c>
      <c r="G3425" s="1">
        <f>(Comuni[[#This Row],[Popolazione2011]]/Comuni[[#This Row],[TOT POP REGIONE ]])*100</f>
        <v>0.12794733998036206</v>
      </c>
      <c r="H3425" t="str">
        <f>IF(Comuni[[#This Row],[Popolazione2011]]&gt;300000,"MAGGIORE","")</f>
        <v/>
      </c>
      <c r="I3425" t="str">
        <f>_xlfn.XLOOKUP(Comuni[[#This Row],[Regione]],Ripartizione_geografica[Regione],Ripartizione_geografica[Ripartizione geografica])</f>
        <v>Nord-est</v>
      </c>
      <c r="J3425">
        <f>_xlfn.XLOOKUP(Comuni[[#This Row],[Regione]],Ripartizione_geografica[Regione],Ripartizione_geografica[Codice Regione])</f>
        <v>5</v>
      </c>
      <c r="K3425">
        <f>_xlfn.XLOOKUP(Comuni[[#This Row],[Regione]],Table_0[Regione],Table_0[Totale])</f>
        <v>2821154</v>
      </c>
      <c r="L3425">
        <f>_xlfn.XLOOKUP(Comuni[[#This Row],[Regione]],Table_0[Regione],Table_0[Guariti])</f>
        <v>2790105</v>
      </c>
      <c r="M3425">
        <f>_xlfn.XLOOKUP(Comuni[[#This Row],[Regione]],Table_0[Regione],Table_0[Deceduti])</f>
        <v>17224</v>
      </c>
      <c r="N3425" s="1">
        <f>(Comuni[[#This Row],[Popolazione2011]]/Comuni[[#This Row],[Ammalati TOT]])*100</f>
        <v>0.22022902684504286</v>
      </c>
      <c r="O3425">
        <f>_xlfn.XLOOKUP(Comuni[[#This Row],[Regione]],Table_0[Regione],Table_0[TOT AREA])</f>
        <v>6168603</v>
      </c>
      <c r="P3425" s="1">
        <f>(Comuni[[#This Row],[Popolazione2011]]/Comuni[[#This Row],[Ammalati AREA]])*100</f>
        <v>0.10071972535758905</v>
      </c>
    </row>
    <row r="3426" spans="1:16" x14ac:dyDescent="0.3">
      <c r="A3426" t="s">
        <v>3456</v>
      </c>
      <c r="B3426" t="s">
        <v>8025</v>
      </c>
      <c r="C3426" t="s">
        <v>3449</v>
      </c>
      <c r="D3426">
        <v>49735</v>
      </c>
      <c r="E3426" s="1">
        <f>(Comuni[[#This Row],[Popolazione2011]]/SUM(D:D))*100</f>
        <v>8.3696613264968273E-2</v>
      </c>
      <c r="F3426">
        <f t="shared" si="53"/>
        <v>4855904</v>
      </c>
      <c r="G3426" s="1">
        <f>(Comuni[[#This Row],[Popolazione2011]]/Comuni[[#This Row],[TOT POP REGIONE ]])*100</f>
        <v>1.0242171179660884</v>
      </c>
      <c r="H3426" t="str">
        <f>IF(Comuni[[#This Row],[Popolazione2011]]&gt;300000,"MAGGIORE","")</f>
        <v/>
      </c>
      <c r="I3426" t="str">
        <f>_xlfn.XLOOKUP(Comuni[[#This Row],[Regione]],Ripartizione_geografica[Regione],Ripartizione_geografica[Ripartizione geografica])</f>
        <v>Nord-est</v>
      </c>
      <c r="J3426">
        <f>_xlfn.XLOOKUP(Comuni[[#This Row],[Regione]],Ripartizione_geografica[Regione],Ripartizione_geografica[Codice Regione])</f>
        <v>5</v>
      </c>
      <c r="K3426">
        <f>_xlfn.XLOOKUP(Comuni[[#This Row],[Regione]],Table_0[Regione],Table_0[Totale])</f>
        <v>2821154</v>
      </c>
      <c r="L3426">
        <f>_xlfn.XLOOKUP(Comuni[[#This Row],[Regione]],Table_0[Regione],Table_0[Guariti])</f>
        <v>2790105</v>
      </c>
      <c r="M3426">
        <f>_xlfn.XLOOKUP(Comuni[[#This Row],[Regione]],Table_0[Regione],Table_0[Deceduti])</f>
        <v>17224</v>
      </c>
      <c r="N3426" s="1">
        <f>(Comuni[[#This Row],[Popolazione2011]]/Comuni[[#This Row],[Ammalati TOT]])*100</f>
        <v>1.7629310558728806</v>
      </c>
      <c r="O3426">
        <f>_xlfn.XLOOKUP(Comuni[[#This Row],[Regione]],Table_0[Regione],Table_0[TOT AREA])</f>
        <v>6168603</v>
      </c>
      <c r="P3426" s="1">
        <f>(Comuni[[#This Row],[Popolazione2011]]/Comuni[[#This Row],[Ammalati AREA]])*100</f>
        <v>0.80626034776431554</v>
      </c>
    </row>
    <row r="3427" spans="1:16" x14ac:dyDescent="0.3">
      <c r="A3427" t="s">
        <v>3457</v>
      </c>
      <c r="B3427" t="s">
        <v>8025</v>
      </c>
      <c r="C3427" t="s">
        <v>3449</v>
      </c>
      <c r="D3427">
        <v>3285</v>
      </c>
      <c r="E3427" s="1">
        <f>(Comuni[[#This Row],[Popolazione2011]]/SUM(D:D))*100</f>
        <v>5.5281667754181326E-3</v>
      </c>
      <c r="F3427">
        <f t="shared" si="53"/>
        <v>4855904</v>
      </c>
      <c r="G3427" s="1">
        <f>(Comuni[[#This Row],[Popolazione2011]]/Comuni[[#This Row],[TOT POP REGIONE ]])*100</f>
        <v>6.7649607570495623E-2</v>
      </c>
      <c r="H3427" t="str">
        <f>IF(Comuni[[#This Row],[Popolazione2011]]&gt;300000,"MAGGIORE","")</f>
        <v/>
      </c>
      <c r="I3427" t="str">
        <f>_xlfn.XLOOKUP(Comuni[[#This Row],[Regione]],Ripartizione_geografica[Regione],Ripartizione_geografica[Ripartizione geografica])</f>
        <v>Nord-est</v>
      </c>
      <c r="J3427">
        <f>_xlfn.XLOOKUP(Comuni[[#This Row],[Regione]],Ripartizione_geografica[Regione],Ripartizione_geografica[Codice Regione])</f>
        <v>5</v>
      </c>
      <c r="K3427">
        <f>_xlfn.XLOOKUP(Comuni[[#This Row],[Regione]],Table_0[Regione],Table_0[Totale])</f>
        <v>2821154</v>
      </c>
      <c r="L3427">
        <f>_xlfn.XLOOKUP(Comuni[[#This Row],[Regione]],Table_0[Regione],Table_0[Guariti])</f>
        <v>2790105</v>
      </c>
      <c r="M3427">
        <f>_xlfn.XLOOKUP(Comuni[[#This Row],[Regione]],Table_0[Regione],Table_0[Deceduti])</f>
        <v>17224</v>
      </c>
      <c r="N3427" s="1">
        <f>(Comuni[[#This Row],[Popolazione2011]]/Comuni[[#This Row],[Ammalati TOT]])*100</f>
        <v>0.11644171144148813</v>
      </c>
      <c r="O3427">
        <f>_xlfn.XLOOKUP(Comuni[[#This Row],[Regione]],Table_0[Regione],Table_0[TOT AREA])</f>
        <v>6168603</v>
      </c>
      <c r="P3427" s="1">
        <f>(Comuni[[#This Row],[Popolazione2011]]/Comuni[[#This Row],[Ammalati AREA]])*100</f>
        <v>5.3253548655992286E-2</v>
      </c>
    </row>
    <row r="3428" spans="1:16" x14ac:dyDescent="0.3">
      <c r="A3428" t="s">
        <v>3458</v>
      </c>
      <c r="B3428" t="s">
        <v>8025</v>
      </c>
      <c r="C3428" t="s">
        <v>3449</v>
      </c>
      <c r="D3428">
        <v>3175</v>
      </c>
      <c r="E3428" s="1">
        <f>(Comuni[[#This Row],[Popolazione2011]]/SUM(D:D))*100</f>
        <v>5.3430531238820612E-3</v>
      </c>
      <c r="F3428">
        <f t="shared" si="53"/>
        <v>4855904</v>
      </c>
      <c r="G3428" s="1">
        <f>(Comuni[[#This Row],[Popolazione2011]]/Comuni[[#This Row],[TOT POP REGIONE ]])*100</f>
        <v>6.5384323907556663E-2</v>
      </c>
      <c r="H3428" t="str">
        <f>IF(Comuni[[#This Row],[Popolazione2011]]&gt;300000,"MAGGIORE","")</f>
        <v/>
      </c>
      <c r="I3428" t="str">
        <f>_xlfn.XLOOKUP(Comuni[[#This Row],[Regione]],Ripartizione_geografica[Regione],Ripartizione_geografica[Ripartizione geografica])</f>
        <v>Nord-est</v>
      </c>
      <c r="J3428">
        <f>_xlfn.XLOOKUP(Comuni[[#This Row],[Regione]],Ripartizione_geografica[Regione],Ripartizione_geografica[Codice Regione])</f>
        <v>5</v>
      </c>
      <c r="K3428">
        <f>_xlfn.XLOOKUP(Comuni[[#This Row],[Regione]],Table_0[Regione],Table_0[Totale])</f>
        <v>2821154</v>
      </c>
      <c r="L3428">
        <f>_xlfn.XLOOKUP(Comuni[[#This Row],[Regione]],Table_0[Regione],Table_0[Guariti])</f>
        <v>2790105</v>
      </c>
      <c r="M3428">
        <f>_xlfn.XLOOKUP(Comuni[[#This Row],[Regione]],Table_0[Regione],Table_0[Deceduti])</f>
        <v>17224</v>
      </c>
      <c r="N3428" s="1">
        <f>(Comuni[[#This Row],[Popolazione2011]]/Comuni[[#This Row],[Ammalati TOT]])*100</f>
        <v>0.11254259781635458</v>
      </c>
      <c r="O3428">
        <f>_xlfn.XLOOKUP(Comuni[[#This Row],[Regione]],Table_0[Regione],Table_0[TOT AREA])</f>
        <v>6168603</v>
      </c>
      <c r="P3428" s="1">
        <f>(Comuni[[#This Row],[Popolazione2011]]/Comuni[[#This Row],[Ammalati AREA]])*100</f>
        <v>5.1470324804497869E-2</v>
      </c>
    </row>
    <row r="3429" spans="1:16" x14ac:dyDescent="0.3">
      <c r="A3429" t="s">
        <v>3459</v>
      </c>
      <c r="B3429" t="s">
        <v>8025</v>
      </c>
      <c r="C3429" t="s">
        <v>3449</v>
      </c>
      <c r="D3429">
        <v>10640</v>
      </c>
      <c r="E3429" s="1">
        <f>(Comuni[[#This Row],[Popolazione2011]]/SUM(D:D))*100</f>
        <v>1.7905538657670906E-2</v>
      </c>
      <c r="F3429">
        <f t="shared" si="53"/>
        <v>4855904</v>
      </c>
      <c r="G3429" s="1">
        <f>(Comuni[[#This Row],[Popolazione2011]]/Comuni[[#This Row],[TOT POP REGIONE ]])*100</f>
        <v>0.21911471066973315</v>
      </c>
      <c r="H3429" t="str">
        <f>IF(Comuni[[#This Row],[Popolazione2011]]&gt;300000,"MAGGIORE","")</f>
        <v/>
      </c>
      <c r="I3429" t="str">
        <f>_xlfn.XLOOKUP(Comuni[[#This Row],[Regione]],Ripartizione_geografica[Regione],Ripartizione_geografica[Ripartizione geografica])</f>
        <v>Nord-est</v>
      </c>
      <c r="J3429">
        <f>_xlfn.XLOOKUP(Comuni[[#This Row],[Regione]],Ripartizione_geografica[Regione],Ripartizione_geografica[Codice Regione])</f>
        <v>5</v>
      </c>
      <c r="K3429">
        <f>_xlfn.XLOOKUP(Comuni[[#This Row],[Regione]],Table_0[Regione],Table_0[Totale])</f>
        <v>2821154</v>
      </c>
      <c r="L3429">
        <f>_xlfn.XLOOKUP(Comuni[[#This Row],[Regione]],Table_0[Regione],Table_0[Guariti])</f>
        <v>2790105</v>
      </c>
      <c r="M3429">
        <f>_xlfn.XLOOKUP(Comuni[[#This Row],[Regione]],Table_0[Regione],Table_0[Deceduti])</f>
        <v>17224</v>
      </c>
      <c r="N3429" s="1">
        <f>(Comuni[[#This Row],[Popolazione2011]]/Comuni[[#This Row],[Ammalati TOT]])*100</f>
        <v>0.37715062701291741</v>
      </c>
      <c r="O3429">
        <f>_xlfn.XLOOKUP(Comuni[[#This Row],[Regione]],Table_0[Regione],Table_0[TOT AREA])</f>
        <v>6168603</v>
      </c>
      <c r="P3429" s="1">
        <f>(Comuni[[#This Row],[Popolazione2011]]/Comuni[[#This Row],[Ammalati AREA]])*100</f>
        <v>0.17248637981727791</v>
      </c>
    </row>
    <row r="3430" spans="1:16" x14ac:dyDescent="0.3">
      <c r="A3430" t="s">
        <v>3460</v>
      </c>
      <c r="B3430" t="s">
        <v>8025</v>
      </c>
      <c r="C3430" t="s">
        <v>3449</v>
      </c>
      <c r="D3430">
        <v>14982</v>
      </c>
      <c r="E3430" s="1">
        <f>(Comuni[[#This Row],[Popolazione2011]]/SUM(D:D))*100</f>
        <v>2.5212479339212925E-2</v>
      </c>
      <c r="F3430">
        <f t="shared" si="53"/>
        <v>4855904</v>
      </c>
      <c r="G3430" s="1">
        <f>(Comuni[[#This Row],[Popolazione2011]]/Comuni[[#This Row],[TOT POP REGIONE ]])*100</f>
        <v>0.30853163489228785</v>
      </c>
      <c r="H3430" t="str">
        <f>IF(Comuni[[#This Row],[Popolazione2011]]&gt;300000,"MAGGIORE","")</f>
        <v/>
      </c>
      <c r="I3430" t="str">
        <f>_xlfn.XLOOKUP(Comuni[[#This Row],[Regione]],Ripartizione_geografica[Regione],Ripartizione_geografica[Ripartizione geografica])</f>
        <v>Nord-est</v>
      </c>
      <c r="J3430">
        <f>_xlfn.XLOOKUP(Comuni[[#This Row],[Regione]],Ripartizione_geografica[Regione],Ripartizione_geografica[Codice Regione])</f>
        <v>5</v>
      </c>
      <c r="K3430">
        <f>_xlfn.XLOOKUP(Comuni[[#This Row],[Regione]],Table_0[Regione],Table_0[Totale])</f>
        <v>2821154</v>
      </c>
      <c r="L3430">
        <f>_xlfn.XLOOKUP(Comuni[[#This Row],[Regione]],Table_0[Regione],Table_0[Guariti])</f>
        <v>2790105</v>
      </c>
      <c r="M3430">
        <f>_xlfn.XLOOKUP(Comuni[[#This Row],[Regione]],Table_0[Regione],Table_0[Deceduti])</f>
        <v>17224</v>
      </c>
      <c r="N3430" s="1">
        <f>(Comuni[[#This Row],[Popolazione2011]]/Comuni[[#This Row],[Ammalati TOT]])*100</f>
        <v>0.53105927574318879</v>
      </c>
      <c r="O3430">
        <f>_xlfn.XLOOKUP(Comuni[[#This Row],[Regione]],Table_0[Regione],Table_0[TOT AREA])</f>
        <v>6168603</v>
      </c>
      <c r="P3430" s="1">
        <f>(Comuni[[#This Row],[Popolazione2011]]/Comuni[[#This Row],[Ammalati AREA]])*100</f>
        <v>0.24287508857353926</v>
      </c>
    </row>
    <row r="3431" spans="1:16" x14ac:dyDescent="0.3">
      <c r="A3431" t="s">
        <v>3461</v>
      </c>
      <c r="B3431" t="s">
        <v>8025</v>
      </c>
      <c r="C3431" t="s">
        <v>3449</v>
      </c>
      <c r="D3431">
        <v>12689</v>
      </c>
      <c r="E3431" s="1">
        <f>(Comuni[[#This Row],[Popolazione2011]]/SUM(D:D))*100</f>
        <v>2.1353701130374634E-2</v>
      </c>
      <c r="F3431">
        <f t="shared" si="53"/>
        <v>4855904</v>
      </c>
      <c r="G3431" s="1">
        <f>(Comuni[[#This Row],[Popolazione2011]]/Comuni[[#This Row],[TOT POP REGIONE ]])*100</f>
        <v>0.26131076726393276</v>
      </c>
      <c r="H3431" t="str">
        <f>IF(Comuni[[#This Row],[Popolazione2011]]&gt;300000,"MAGGIORE","")</f>
        <v/>
      </c>
      <c r="I3431" t="str">
        <f>_xlfn.XLOOKUP(Comuni[[#This Row],[Regione]],Ripartizione_geografica[Regione],Ripartizione_geografica[Ripartizione geografica])</f>
        <v>Nord-est</v>
      </c>
      <c r="J3431">
        <f>_xlfn.XLOOKUP(Comuni[[#This Row],[Regione]],Ripartizione_geografica[Regione],Ripartizione_geografica[Codice Regione])</f>
        <v>5</v>
      </c>
      <c r="K3431">
        <f>_xlfn.XLOOKUP(Comuni[[#This Row],[Regione]],Table_0[Regione],Table_0[Totale])</f>
        <v>2821154</v>
      </c>
      <c r="L3431">
        <f>_xlfn.XLOOKUP(Comuni[[#This Row],[Regione]],Table_0[Regione],Table_0[Guariti])</f>
        <v>2790105</v>
      </c>
      <c r="M3431">
        <f>_xlfn.XLOOKUP(Comuni[[#This Row],[Regione]],Table_0[Regione],Table_0[Deceduti])</f>
        <v>17224</v>
      </c>
      <c r="N3431" s="1">
        <f>(Comuni[[#This Row],[Popolazione2011]]/Comuni[[#This Row],[Ammalati TOT]])*100</f>
        <v>0.44978047990290498</v>
      </c>
      <c r="O3431">
        <f>_xlfn.XLOOKUP(Comuni[[#This Row],[Regione]],Table_0[Regione],Table_0[TOT AREA])</f>
        <v>6168603</v>
      </c>
      <c r="P3431" s="1">
        <f>(Comuni[[#This Row],[Popolazione2011]]/Comuni[[#This Row],[Ammalati AREA]])*100</f>
        <v>0.20570297683284205</v>
      </c>
    </row>
    <row r="3432" spans="1:16" x14ac:dyDescent="0.3">
      <c r="A3432" t="s">
        <v>3462</v>
      </c>
      <c r="B3432" t="s">
        <v>8025</v>
      </c>
      <c r="C3432" t="s">
        <v>3449</v>
      </c>
      <c r="D3432">
        <v>7728</v>
      </c>
      <c r="E3432" s="1">
        <f>(Comuni[[#This Row],[Popolazione2011]]/SUM(D:D))*100</f>
        <v>1.3005075446097816E-2</v>
      </c>
      <c r="F3432">
        <f t="shared" si="53"/>
        <v>4855904</v>
      </c>
      <c r="G3432" s="1">
        <f>(Comuni[[#This Row],[Popolazione2011]]/Comuni[[#This Row],[TOT POP REGIONE ]])*100</f>
        <v>0.15914647406538515</v>
      </c>
      <c r="H3432" t="str">
        <f>IF(Comuni[[#This Row],[Popolazione2011]]&gt;300000,"MAGGIORE","")</f>
        <v/>
      </c>
      <c r="I3432" t="str">
        <f>_xlfn.XLOOKUP(Comuni[[#This Row],[Regione]],Ripartizione_geografica[Regione],Ripartizione_geografica[Ripartizione geografica])</f>
        <v>Nord-est</v>
      </c>
      <c r="J3432">
        <f>_xlfn.XLOOKUP(Comuni[[#This Row],[Regione]],Ripartizione_geografica[Regione],Ripartizione_geografica[Codice Regione])</f>
        <v>5</v>
      </c>
      <c r="K3432">
        <f>_xlfn.XLOOKUP(Comuni[[#This Row],[Regione]],Table_0[Regione],Table_0[Totale])</f>
        <v>2821154</v>
      </c>
      <c r="L3432">
        <f>_xlfn.XLOOKUP(Comuni[[#This Row],[Regione]],Table_0[Regione],Table_0[Guariti])</f>
        <v>2790105</v>
      </c>
      <c r="M3432">
        <f>_xlfn.XLOOKUP(Comuni[[#This Row],[Regione]],Table_0[Regione],Table_0[Deceduti])</f>
        <v>17224</v>
      </c>
      <c r="N3432" s="1">
        <f>(Comuni[[#This Row],[Popolazione2011]]/Comuni[[#This Row],[Ammalati TOT]])*100</f>
        <v>0.27393045540938216</v>
      </c>
      <c r="O3432">
        <f>_xlfn.XLOOKUP(Comuni[[#This Row],[Regione]],Table_0[Regione],Table_0[TOT AREA])</f>
        <v>6168603</v>
      </c>
      <c r="P3432" s="1">
        <f>(Comuni[[#This Row],[Popolazione2011]]/Comuni[[#This Row],[Ammalati AREA]])*100</f>
        <v>0.12527958113044396</v>
      </c>
    </row>
    <row r="3433" spans="1:16" x14ac:dyDescent="0.3">
      <c r="A3433" t="s">
        <v>3463</v>
      </c>
      <c r="B3433" t="s">
        <v>8025</v>
      </c>
      <c r="C3433" t="s">
        <v>3449</v>
      </c>
      <c r="D3433">
        <v>4214</v>
      </c>
      <c r="E3433" s="1">
        <f>(Comuni[[#This Row],[Popolazione2011]]/SUM(D:D))*100</f>
        <v>7.0915357052091354E-3</v>
      </c>
      <c r="F3433">
        <f t="shared" si="53"/>
        <v>4855904</v>
      </c>
      <c r="G3433" s="1">
        <f>(Comuni[[#This Row],[Popolazione2011]]/Comuni[[#This Row],[TOT POP REGIONE ]])*100</f>
        <v>8.6780957778407483E-2</v>
      </c>
      <c r="H3433" t="str">
        <f>IF(Comuni[[#This Row],[Popolazione2011]]&gt;300000,"MAGGIORE","")</f>
        <v/>
      </c>
      <c r="I3433" t="str">
        <f>_xlfn.XLOOKUP(Comuni[[#This Row],[Regione]],Ripartizione_geografica[Regione],Ripartizione_geografica[Ripartizione geografica])</f>
        <v>Nord-est</v>
      </c>
      <c r="J3433">
        <f>_xlfn.XLOOKUP(Comuni[[#This Row],[Regione]],Ripartizione_geografica[Regione],Ripartizione_geografica[Codice Regione])</f>
        <v>5</v>
      </c>
      <c r="K3433">
        <f>_xlfn.XLOOKUP(Comuni[[#This Row],[Regione]],Table_0[Regione],Table_0[Totale])</f>
        <v>2821154</v>
      </c>
      <c r="L3433">
        <f>_xlfn.XLOOKUP(Comuni[[#This Row],[Regione]],Table_0[Regione],Table_0[Guariti])</f>
        <v>2790105</v>
      </c>
      <c r="M3433">
        <f>_xlfn.XLOOKUP(Comuni[[#This Row],[Regione]],Table_0[Regione],Table_0[Deceduti])</f>
        <v>17224</v>
      </c>
      <c r="N3433" s="1">
        <f>(Comuni[[#This Row],[Popolazione2011]]/Comuni[[#This Row],[Ammalati TOT]])*100</f>
        <v>0.14937149833011598</v>
      </c>
      <c r="O3433">
        <f>_xlfn.XLOOKUP(Comuni[[#This Row],[Regione]],Table_0[Regione],Table_0[TOT AREA])</f>
        <v>6168603</v>
      </c>
      <c r="P3433" s="1">
        <f>(Comuni[[#This Row],[Popolazione2011]]/Comuni[[#This Row],[Ammalati AREA]])*100</f>
        <v>6.8313684638158748E-2</v>
      </c>
    </row>
    <row r="3434" spans="1:16" x14ac:dyDescent="0.3">
      <c r="A3434" t="s">
        <v>3464</v>
      </c>
      <c r="B3434" t="s">
        <v>8025</v>
      </c>
      <c r="C3434" t="s">
        <v>3449</v>
      </c>
      <c r="D3434">
        <v>6075</v>
      </c>
      <c r="E3434" s="1">
        <f>(Comuni[[#This Row],[Popolazione2011]]/SUM(D:D))*100</f>
        <v>1.0223322118923944E-2</v>
      </c>
      <c r="F3434">
        <f t="shared" si="53"/>
        <v>4855904</v>
      </c>
      <c r="G3434" s="1">
        <f>(Comuni[[#This Row],[Popolazione2011]]/Comuni[[#This Row],[TOT POP REGIONE ]])*100</f>
        <v>0.12510543865776588</v>
      </c>
      <c r="H3434" t="str">
        <f>IF(Comuni[[#This Row],[Popolazione2011]]&gt;300000,"MAGGIORE","")</f>
        <v/>
      </c>
      <c r="I3434" t="str">
        <f>_xlfn.XLOOKUP(Comuni[[#This Row],[Regione]],Ripartizione_geografica[Regione],Ripartizione_geografica[Ripartizione geografica])</f>
        <v>Nord-est</v>
      </c>
      <c r="J3434">
        <f>_xlfn.XLOOKUP(Comuni[[#This Row],[Regione]],Ripartizione_geografica[Regione],Ripartizione_geografica[Codice Regione])</f>
        <v>5</v>
      </c>
      <c r="K3434">
        <f>_xlfn.XLOOKUP(Comuni[[#This Row],[Regione]],Table_0[Regione],Table_0[Totale])</f>
        <v>2821154</v>
      </c>
      <c r="L3434">
        <f>_xlfn.XLOOKUP(Comuni[[#This Row],[Regione]],Table_0[Regione],Table_0[Guariti])</f>
        <v>2790105</v>
      </c>
      <c r="M3434">
        <f>_xlfn.XLOOKUP(Comuni[[#This Row],[Regione]],Table_0[Regione],Table_0[Deceduti])</f>
        <v>17224</v>
      </c>
      <c r="N3434" s="1">
        <f>(Comuni[[#This Row],[Popolazione2011]]/Comuni[[#This Row],[Ammalati TOT]])*100</f>
        <v>0.21533741156987532</v>
      </c>
      <c r="O3434">
        <f>_xlfn.XLOOKUP(Comuni[[#This Row],[Regione]],Table_0[Regione],Table_0[TOT AREA])</f>
        <v>6168603</v>
      </c>
      <c r="P3434" s="1">
        <f>(Comuni[[#This Row],[Popolazione2011]]/Comuni[[#This Row],[Ammalati AREA]])*100</f>
        <v>9.8482589980259716E-2</v>
      </c>
    </row>
    <row r="3435" spans="1:16" x14ac:dyDescent="0.3">
      <c r="A3435" t="s">
        <v>3465</v>
      </c>
      <c r="B3435" t="s">
        <v>8025</v>
      </c>
      <c r="C3435" t="s">
        <v>3449</v>
      </c>
      <c r="D3435">
        <v>6786</v>
      </c>
      <c r="E3435" s="1">
        <f>(Comuni[[#This Row],[Popolazione2011]]/SUM(D:D))*100</f>
        <v>1.1419829448398004E-2</v>
      </c>
      <c r="F3435">
        <f t="shared" si="53"/>
        <v>4855904</v>
      </c>
      <c r="G3435" s="1">
        <f>(Comuni[[#This Row],[Popolazione2011]]/Comuni[[#This Row],[TOT POP REGIONE ]])*100</f>
        <v>0.13974740851548961</v>
      </c>
      <c r="H3435" t="str">
        <f>IF(Comuni[[#This Row],[Popolazione2011]]&gt;300000,"MAGGIORE","")</f>
        <v/>
      </c>
      <c r="I3435" t="str">
        <f>_xlfn.XLOOKUP(Comuni[[#This Row],[Regione]],Ripartizione_geografica[Regione],Ripartizione_geografica[Ripartizione geografica])</f>
        <v>Nord-est</v>
      </c>
      <c r="J3435">
        <f>_xlfn.XLOOKUP(Comuni[[#This Row],[Regione]],Ripartizione_geografica[Regione],Ripartizione_geografica[Codice Regione])</f>
        <v>5</v>
      </c>
      <c r="K3435">
        <f>_xlfn.XLOOKUP(Comuni[[#This Row],[Regione]],Table_0[Regione],Table_0[Totale])</f>
        <v>2821154</v>
      </c>
      <c r="L3435">
        <f>_xlfn.XLOOKUP(Comuni[[#This Row],[Regione]],Table_0[Regione],Table_0[Guariti])</f>
        <v>2790105</v>
      </c>
      <c r="M3435">
        <f>_xlfn.XLOOKUP(Comuni[[#This Row],[Regione]],Table_0[Regione],Table_0[Deceduti])</f>
        <v>17224</v>
      </c>
      <c r="N3435" s="1">
        <f>(Comuni[[#This Row],[Popolazione2011]]/Comuni[[#This Row],[Ammalati TOT]])*100</f>
        <v>0.2405398641832385</v>
      </c>
      <c r="O3435">
        <f>_xlfn.XLOOKUP(Comuni[[#This Row],[Regione]],Table_0[Regione],Table_0[TOT AREA])</f>
        <v>6168603</v>
      </c>
      <c r="P3435" s="1">
        <f>(Comuni[[#This Row],[Popolazione2011]]/Comuni[[#This Row],[Ammalati AREA]])*100</f>
        <v>0.11000870051128271</v>
      </c>
    </row>
    <row r="3436" spans="1:16" x14ac:dyDescent="0.3">
      <c r="A3436" t="s">
        <v>3466</v>
      </c>
      <c r="B3436" t="s">
        <v>8025</v>
      </c>
      <c r="C3436" t="s">
        <v>3449</v>
      </c>
      <c r="D3436">
        <v>2802</v>
      </c>
      <c r="E3436" s="1">
        <f>(Comuni[[#This Row],[Popolazione2011]]/SUM(D:D))*100</f>
        <v>4.7153495600370183E-3</v>
      </c>
      <c r="F3436">
        <f t="shared" si="53"/>
        <v>4855904</v>
      </c>
      <c r="G3436" s="1">
        <f>(Comuni[[#This Row],[Popolazione2011]]/Comuni[[#This Row],[TOT POP REGIONE ]])*100</f>
        <v>5.7702952941409057E-2</v>
      </c>
      <c r="H3436" t="str">
        <f>IF(Comuni[[#This Row],[Popolazione2011]]&gt;300000,"MAGGIORE","")</f>
        <v/>
      </c>
      <c r="I3436" t="str">
        <f>_xlfn.XLOOKUP(Comuni[[#This Row],[Regione]],Ripartizione_geografica[Regione],Ripartizione_geografica[Ripartizione geografica])</f>
        <v>Nord-est</v>
      </c>
      <c r="J3436">
        <f>_xlfn.XLOOKUP(Comuni[[#This Row],[Regione]],Ripartizione_geografica[Regione],Ripartizione_geografica[Codice Regione])</f>
        <v>5</v>
      </c>
      <c r="K3436">
        <f>_xlfn.XLOOKUP(Comuni[[#This Row],[Regione]],Table_0[Regione],Table_0[Totale])</f>
        <v>2821154</v>
      </c>
      <c r="L3436">
        <f>_xlfn.XLOOKUP(Comuni[[#This Row],[Regione]],Table_0[Regione],Table_0[Guariti])</f>
        <v>2790105</v>
      </c>
      <c r="M3436">
        <f>_xlfn.XLOOKUP(Comuni[[#This Row],[Regione]],Table_0[Regione],Table_0[Deceduti])</f>
        <v>17224</v>
      </c>
      <c r="N3436" s="1">
        <f>(Comuni[[#This Row],[Popolazione2011]]/Comuni[[#This Row],[Ammalati TOT]])*100</f>
        <v>9.9321057978401753E-2</v>
      </c>
      <c r="O3436">
        <f>_xlfn.XLOOKUP(Comuni[[#This Row],[Regione]],Table_0[Regione],Table_0[TOT AREA])</f>
        <v>6168603</v>
      </c>
      <c r="P3436" s="1">
        <f>(Comuni[[#This Row],[Popolazione2011]]/Comuni[[#This Row],[Ammalati AREA]])*100</f>
        <v>4.5423574835339542E-2</v>
      </c>
    </row>
    <row r="3437" spans="1:16" x14ac:dyDescent="0.3">
      <c r="A3437" t="s">
        <v>3467</v>
      </c>
      <c r="B3437" t="s">
        <v>8025</v>
      </c>
      <c r="C3437" t="s">
        <v>3449</v>
      </c>
      <c r="D3437">
        <v>24479</v>
      </c>
      <c r="E3437" s="1">
        <f>(Comuni[[#This Row],[Popolazione2011]]/SUM(D:D))*100</f>
        <v>4.1194518872286291E-2</v>
      </c>
      <c r="F3437">
        <f t="shared" si="53"/>
        <v>4855904</v>
      </c>
      <c r="G3437" s="1">
        <f>(Comuni[[#This Row],[Popolazione2011]]/Comuni[[#This Row],[TOT POP REGIONE ]])*100</f>
        <v>0.50410798895530062</v>
      </c>
      <c r="H3437" t="str">
        <f>IF(Comuni[[#This Row],[Popolazione2011]]&gt;300000,"MAGGIORE","")</f>
        <v/>
      </c>
      <c r="I3437" t="str">
        <f>_xlfn.XLOOKUP(Comuni[[#This Row],[Regione]],Ripartizione_geografica[Regione],Ripartizione_geografica[Ripartizione geografica])</f>
        <v>Nord-est</v>
      </c>
      <c r="J3437">
        <f>_xlfn.XLOOKUP(Comuni[[#This Row],[Regione]],Ripartizione_geografica[Regione],Ripartizione_geografica[Codice Regione])</f>
        <v>5</v>
      </c>
      <c r="K3437">
        <f>_xlfn.XLOOKUP(Comuni[[#This Row],[Regione]],Table_0[Regione],Table_0[Totale])</f>
        <v>2821154</v>
      </c>
      <c r="L3437">
        <f>_xlfn.XLOOKUP(Comuni[[#This Row],[Regione]],Table_0[Regione],Table_0[Guariti])</f>
        <v>2790105</v>
      </c>
      <c r="M3437">
        <f>_xlfn.XLOOKUP(Comuni[[#This Row],[Regione]],Table_0[Regione],Table_0[Deceduti])</f>
        <v>17224</v>
      </c>
      <c r="N3437" s="1">
        <f>(Comuni[[#This Row],[Popolazione2011]]/Comuni[[#This Row],[Ammalati TOT]])*100</f>
        <v>0.86769456754221852</v>
      </c>
      <c r="O3437">
        <f>_xlfn.XLOOKUP(Comuni[[#This Row],[Regione]],Table_0[Regione],Table_0[TOT AREA])</f>
        <v>6168603</v>
      </c>
      <c r="P3437" s="1">
        <f>(Comuni[[#This Row],[Popolazione2011]]/Comuni[[#This Row],[Ammalati AREA]])*100</f>
        <v>0.39683215146119794</v>
      </c>
    </row>
    <row r="3438" spans="1:16" x14ac:dyDescent="0.3">
      <c r="A3438" t="s">
        <v>3468</v>
      </c>
      <c r="B3438" t="s">
        <v>8025</v>
      </c>
      <c r="C3438" t="s">
        <v>3449</v>
      </c>
      <c r="D3438">
        <v>16215</v>
      </c>
      <c r="E3438" s="1">
        <f>(Comuni[[#This Row],[Popolazione2011]]/SUM(D:D))*100</f>
        <v>2.7287435087794524E-2</v>
      </c>
      <c r="F3438">
        <f t="shared" si="53"/>
        <v>4855904</v>
      </c>
      <c r="G3438" s="1">
        <f>(Comuni[[#This Row],[Popolazione2011]]/Comuni[[#This Row],[TOT POP REGIONE ]])*100</f>
        <v>0.33392340540504917</v>
      </c>
      <c r="H3438" t="str">
        <f>IF(Comuni[[#This Row],[Popolazione2011]]&gt;300000,"MAGGIORE","")</f>
        <v/>
      </c>
      <c r="I3438" t="str">
        <f>_xlfn.XLOOKUP(Comuni[[#This Row],[Regione]],Ripartizione_geografica[Regione],Ripartizione_geografica[Ripartizione geografica])</f>
        <v>Nord-est</v>
      </c>
      <c r="J3438">
        <f>_xlfn.XLOOKUP(Comuni[[#This Row],[Regione]],Ripartizione_geografica[Regione],Ripartizione_geografica[Codice Regione])</f>
        <v>5</v>
      </c>
      <c r="K3438">
        <f>_xlfn.XLOOKUP(Comuni[[#This Row],[Regione]],Table_0[Regione],Table_0[Totale])</f>
        <v>2821154</v>
      </c>
      <c r="L3438">
        <f>_xlfn.XLOOKUP(Comuni[[#This Row],[Regione]],Table_0[Regione],Table_0[Guariti])</f>
        <v>2790105</v>
      </c>
      <c r="M3438">
        <f>_xlfn.XLOOKUP(Comuni[[#This Row],[Regione]],Table_0[Regione],Table_0[Deceduti])</f>
        <v>17224</v>
      </c>
      <c r="N3438" s="1">
        <f>(Comuni[[#This Row],[Popolazione2011]]/Comuni[[#This Row],[Ammalati TOT]])*100</f>
        <v>0.57476479483218568</v>
      </c>
      <c r="O3438">
        <f>_xlfn.XLOOKUP(Comuni[[#This Row],[Regione]],Table_0[Regione],Table_0[TOT AREA])</f>
        <v>6168603</v>
      </c>
      <c r="P3438" s="1">
        <f>(Comuni[[#This Row],[Popolazione2011]]/Comuni[[#This Row],[Ammalati AREA]])*100</f>
        <v>0.26286340683619941</v>
      </c>
    </row>
    <row r="3439" spans="1:16" x14ac:dyDescent="0.3">
      <c r="A3439" t="s">
        <v>3469</v>
      </c>
      <c r="B3439" t="s">
        <v>8025</v>
      </c>
      <c r="C3439" t="s">
        <v>3449</v>
      </c>
      <c r="D3439">
        <v>21171</v>
      </c>
      <c r="E3439" s="1">
        <f>(Comuni[[#This Row],[Popolazione2011]]/SUM(D:D))*100</f>
        <v>3.5627646515183346E-2</v>
      </c>
      <c r="F3439">
        <f t="shared" si="53"/>
        <v>4855904</v>
      </c>
      <c r="G3439" s="1">
        <f>(Comuni[[#This Row],[Popolazione2011]]/Comuni[[#This Row],[TOT POP REGIONE ]])*100</f>
        <v>0.43598473116437231</v>
      </c>
      <c r="H3439" t="str">
        <f>IF(Comuni[[#This Row],[Popolazione2011]]&gt;300000,"MAGGIORE","")</f>
        <v/>
      </c>
      <c r="I3439" t="str">
        <f>_xlfn.XLOOKUP(Comuni[[#This Row],[Regione]],Ripartizione_geografica[Regione],Ripartizione_geografica[Ripartizione geografica])</f>
        <v>Nord-est</v>
      </c>
      <c r="J3439">
        <f>_xlfn.XLOOKUP(Comuni[[#This Row],[Regione]],Ripartizione_geografica[Regione],Ripartizione_geografica[Codice Regione])</f>
        <v>5</v>
      </c>
      <c r="K3439">
        <f>_xlfn.XLOOKUP(Comuni[[#This Row],[Regione]],Table_0[Regione],Table_0[Totale])</f>
        <v>2821154</v>
      </c>
      <c r="L3439">
        <f>_xlfn.XLOOKUP(Comuni[[#This Row],[Regione]],Table_0[Regione],Table_0[Guariti])</f>
        <v>2790105</v>
      </c>
      <c r="M3439">
        <f>_xlfn.XLOOKUP(Comuni[[#This Row],[Regione]],Table_0[Regione],Table_0[Deceduti])</f>
        <v>17224</v>
      </c>
      <c r="N3439" s="1">
        <f>(Comuni[[#This Row],[Popolazione2011]]/Comuni[[#This Row],[Ammalati TOT]])*100</f>
        <v>0.7504375868882025</v>
      </c>
      <c r="O3439">
        <f>_xlfn.XLOOKUP(Comuni[[#This Row],[Regione]],Table_0[Regione],Table_0[TOT AREA])</f>
        <v>6168603</v>
      </c>
      <c r="P3439" s="1">
        <f>(Comuni[[#This Row],[Popolazione2011]]/Comuni[[#This Row],[Ammalati AREA]])*100</f>
        <v>0.34320574690898409</v>
      </c>
    </row>
    <row r="3440" spans="1:16" x14ac:dyDescent="0.3">
      <c r="A3440" t="s">
        <v>3470</v>
      </c>
      <c r="B3440" t="s">
        <v>8025</v>
      </c>
      <c r="C3440" t="s">
        <v>3449</v>
      </c>
      <c r="D3440">
        <v>6465</v>
      </c>
      <c r="E3440" s="1">
        <f>(Comuni[[#This Row],[Popolazione2011]]/SUM(D:D))*100</f>
        <v>1.0879634156188197E-2</v>
      </c>
      <c r="F3440">
        <f t="shared" si="53"/>
        <v>4855904</v>
      </c>
      <c r="G3440" s="1">
        <f>(Comuni[[#This Row],[Popolazione2011]]/Comuni[[#This Row],[TOT POP REGIONE ]])*100</f>
        <v>0.13313689891727679</v>
      </c>
      <c r="H3440" t="str">
        <f>IF(Comuni[[#This Row],[Popolazione2011]]&gt;300000,"MAGGIORE","")</f>
        <v/>
      </c>
      <c r="I3440" t="str">
        <f>_xlfn.XLOOKUP(Comuni[[#This Row],[Regione]],Ripartizione_geografica[Regione],Ripartizione_geografica[Ripartizione geografica])</f>
        <v>Nord-est</v>
      </c>
      <c r="J3440">
        <f>_xlfn.XLOOKUP(Comuni[[#This Row],[Regione]],Ripartizione_geografica[Regione],Ripartizione_geografica[Codice Regione])</f>
        <v>5</v>
      </c>
      <c r="K3440">
        <f>_xlfn.XLOOKUP(Comuni[[#This Row],[Regione]],Table_0[Regione],Table_0[Totale])</f>
        <v>2821154</v>
      </c>
      <c r="L3440">
        <f>_xlfn.XLOOKUP(Comuni[[#This Row],[Regione]],Table_0[Regione],Table_0[Guariti])</f>
        <v>2790105</v>
      </c>
      <c r="M3440">
        <f>_xlfn.XLOOKUP(Comuni[[#This Row],[Regione]],Table_0[Regione],Table_0[Deceduti])</f>
        <v>17224</v>
      </c>
      <c r="N3440" s="1">
        <f>(Comuni[[#This Row],[Popolazione2011]]/Comuni[[#This Row],[Ammalati TOT]])*100</f>
        <v>0.22916154169534877</v>
      </c>
      <c r="O3440">
        <f>_xlfn.XLOOKUP(Comuni[[#This Row],[Regione]],Table_0[Regione],Table_0[TOT AREA])</f>
        <v>6168603</v>
      </c>
      <c r="P3440" s="1">
        <f>(Comuni[[#This Row],[Popolazione2011]]/Comuni[[#This Row],[Ammalati AREA]])*100</f>
        <v>0.10480492909010354</v>
      </c>
    </row>
    <row r="3441" spans="1:16" x14ac:dyDescent="0.3">
      <c r="A3441" t="s">
        <v>3471</v>
      </c>
      <c r="B3441" t="s">
        <v>8025</v>
      </c>
      <c r="C3441" t="s">
        <v>3449</v>
      </c>
      <c r="D3441">
        <v>38552</v>
      </c>
      <c r="E3441" s="1">
        <f>(Comuni[[#This Row],[Popolazione2011]]/SUM(D:D))*100</f>
        <v>6.4877286309260221E-2</v>
      </c>
      <c r="F3441">
        <f t="shared" si="53"/>
        <v>4855904</v>
      </c>
      <c r="G3441" s="1">
        <f>(Comuni[[#This Row],[Popolazione2011]]/Comuni[[#This Row],[TOT POP REGIONE ]])*100</f>
        <v>0.79392014339657457</v>
      </c>
      <c r="H3441" t="str">
        <f>IF(Comuni[[#This Row],[Popolazione2011]]&gt;300000,"MAGGIORE","")</f>
        <v/>
      </c>
      <c r="I3441" t="str">
        <f>_xlfn.XLOOKUP(Comuni[[#This Row],[Regione]],Ripartizione_geografica[Regione],Ripartizione_geografica[Ripartizione geografica])</f>
        <v>Nord-est</v>
      </c>
      <c r="J3441">
        <f>_xlfn.XLOOKUP(Comuni[[#This Row],[Regione]],Ripartizione_geografica[Regione],Ripartizione_geografica[Codice Regione])</f>
        <v>5</v>
      </c>
      <c r="K3441">
        <f>_xlfn.XLOOKUP(Comuni[[#This Row],[Regione]],Table_0[Regione],Table_0[Totale])</f>
        <v>2821154</v>
      </c>
      <c r="L3441">
        <f>_xlfn.XLOOKUP(Comuni[[#This Row],[Regione]],Table_0[Regione],Table_0[Guariti])</f>
        <v>2790105</v>
      </c>
      <c r="M3441">
        <f>_xlfn.XLOOKUP(Comuni[[#This Row],[Regione]],Table_0[Regione],Table_0[Deceduti])</f>
        <v>17224</v>
      </c>
      <c r="N3441" s="1">
        <f>(Comuni[[#This Row],[Popolazione2011]]/Comuni[[#This Row],[Ammalati TOT]])*100</f>
        <v>1.3665329861468039</v>
      </c>
      <c r="O3441">
        <f>_xlfn.XLOOKUP(Comuni[[#This Row],[Regione]],Table_0[Regione],Table_0[TOT AREA])</f>
        <v>6168603</v>
      </c>
      <c r="P3441" s="1">
        <f>(Comuni[[#This Row],[Popolazione2011]]/Comuni[[#This Row],[Ammalati AREA]])*100</f>
        <v>0.62497132657102428</v>
      </c>
    </row>
    <row r="3442" spans="1:16" x14ac:dyDescent="0.3">
      <c r="A3442" t="s">
        <v>3472</v>
      </c>
      <c r="B3442" t="s">
        <v>8025</v>
      </c>
      <c r="C3442" t="s">
        <v>3449</v>
      </c>
      <c r="D3442">
        <v>26456</v>
      </c>
      <c r="E3442" s="1">
        <f>(Comuni[[#This Row],[Popolazione2011]]/SUM(D:D))*100</f>
        <v>4.4521516045802775E-2</v>
      </c>
      <c r="F3442">
        <f t="shared" si="53"/>
        <v>4855904</v>
      </c>
      <c r="G3442" s="1">
        <f>(Comuni[[#This Row],[Popolazione2011]]/Comuni[[#This Row],[TOT POP REGIONE ]])*100</f>
        <v>0.54482131442466741</v>
      </c>
      <c r="H3442" t="str">
        <f>IF(Comuni[[#This Row],[Popolazione2011]]&gt;300000,"MAGGIORE","")</f>
        <v/>
      </c>
      <c r="I3442" t="str">
        <f>_xlfn.XLOOKUP(Comuni[[#This Row],[Regione]],Ripartizione_geografica[Regione],Ripartizione_geografica[Ripartizione geografica])</f>
        <v>Nord-est</v>
      </c>
      <c r="J3442">
        <f>_xlfn.XLOOKUP(Comuni[[#This Row],[Regione]],Ripartizione_geografica[Regione],Ripartizione_geografica[Codice Regione])</f>
        <v>5</v>
      </c>
      <c r="K3442">
        <f>_xlfn.XLOOKUP(Comuni[[#This Row],[Regione]],Table_0[Regione],Table_0[Totale])</f>
        <v>2821154</v>
      </c>
      <c r="L3442">
        <f>_xlfn.XLOOKUP(Comuni[[#This Row],[Regione]],Table_0[Regione],Table_0[Guariti])</f>
        <v>2790105</v>
      </c>
      <c r="M3442">
        <f>_xlfn.XLOOKUP(Comuni[[#This Row],[Regione]],Table_0[Regione],Table_0[Deceduti])</f>
        <v>17224</v>
      </c>
      <c r="N3442" s="1">
        <f>(Comuni[[#This Row],[Popolazione2011]]/Comuni[[#This Row],[Ammalati TOT]])*100</f>
        <v>0.93777227333211866</v>
      </c>
      <c r="O3442">
        <f>_xlfn.XLOOKUP(Comuni[[#This Row],[Regione]],Table_0[Regione],Table_0[TOT AREA])</f>
        <v>6168603</v>
      </c>
      <c r="P3442" s="1">
        <f>(Comuni[[#This Row],[Popolazione2011]]/Comuni[[#This Row],[Ammalati AREA]])*100</f>
        <v>0.42888154741032936</v>
      </c>
    </row>
    <row r="3443" spans="1:16" x14ac:dyDescent="0.3">
      <c r="A3443" t="s">
        <v>3473</v>
      </c>
      <c r="B3443" t="s">
        <v>8025</v>
      </c>
      <c r="C3443" t="s">
        <v>3449</v>
      </c>
      <c r="D3443">
        <v>11518</v>
      </c>
      <c r="E3443" s="1">
        <f>(Comuni[[#This Row],[Popolazione2011]]/SUM(D:D))*100</f>
        <v>1.9383082167204274E-2</v>
      </c>
      <c r="F3443">
        <f t="shared" si="53"/>
        <v>4855904</v>
      </c>
      <c r="G3443" s="1">
        <f>(Comuni[[#This Row],[Popolazione2011]]/Comuni[[#This Row],[TOT POP REGIONE ]])*100</f>
        <v>0.23719579299755514</v>
      </c>
      <c r="H3443" t="str">
        <f>IF(Comuni[[#This Row],[Popolazione2011]]&gt;300000,"MAGGIORE","")</f>
        <v/>
      </c>
      <c r="I3443" t="str">
        <f>_xlfn.XLOOKUP(Comuni[[#This Row],[Regione]],Ripartizione_geografica[Regione],Ripartizione_geografica[Ripartizione geografica])</f>
        <v>Nord-est</v>
      </c>
      <c r="J3443">
        <f>_xlfn.XLOOKUP(Comuni[[#This Row],[Regione]],Ripartizione_geografica[Regione],Ripartizione_geografica[Codice Regione])</f>
        <v>5</v>
      </c>
      <c r="K3443">
        <f>_xlfn.XLOOKUP(Comuni[[#This Row],[Regione]],Table_0[Regione],Table_0[Totale])</f>
        <v>2821154</v>
      </c>
      <c r="L3443">
        <f>_xlfn.XLOOKUP(Comuni[[#This Row],[Regione]],Table_0[Regione],Table_0[Guariti])</f>
        <v>2790105</v>
      </c>
      <c r="M3443">
        <f>_xlfn.XLOOKUP(Comuni[[#This Row],[Regione]],Table_0[Regione],Table_0[Deceduti])</f>
        <v>17224</v>
      </c>
      <c r="N3443" s="1">
        <f>(Comuni[[#This Row],[Popolazione2011]]/Comuni[[#This Row],[Ammalati TOT]])*100</f>
        <v>0.40827264303898331</v>
      </c>
      <c r="O3443">
        <f>_xlfn.XLOOKUP(Comuni[[#This Row],[Regione]],Table_0[Regione],Table_0[TOT AREA])</f>
        <v>6168603</v>
      </c>
      <c r="P3443" s="1">
        <f>(Comuni[[#This Row],[Popolazione2011]]/Comuni[[#This Row],[Ammalati AREA]])*100</f>
        <v>0.18671974837738786</v>
      </c>
    </row>
    <row r="3444" spans="1:16" x14ac:dyDescent="0.3">
      <c r="A3444" t="s">
        <v>3474</v>
      </c>
      <c r="B3444" t="s">
        <v>8025</v>
      </c>
      <c r="C3444" t="s">
        <v>3449</v>
      </c>
      <c r="D3444">
        <v>15708</v>
      </c>
      <c r="E3444" s="1">
        <f>(Comuni[[#This Row],[Popolazione2011]]/SUM(D:D))*100</f>
        <v>2.6434229439350993E-2</v>
      </c>
      <c r="F3444">
        <f t="shared" si="53"/>
        <v>4855904</v>
      </c>
      <c r="G3444" s="1">
        <f>(Comuni[[#This Row],[Popolazione2011]]/Comuni[[#This Row],[TOT POP REGIONE ]])*100</f>
        <v>0.32348250706768505</v>
      </c>
      <c r="H3444" t="str">
        <f>IF(Comuni[[#This Row],[Popolazione2011]]&gt;300000,"MAGGIORE","")</f>
        <v/>
      </c>
      <c r="I3444" t="str">
        <f>_xlfn.XLOOKUP(Comuni[[#This Row],[Regione]],Ripartizione_geografica[Regione],Ripartizione_geografica[Ripartizione geografica])</f>
        <v>Nord-est</v>
      </c>
      <c r="J3444">
        <f>_xlfn.XLOOKUP(Comuni[[#This Row],[Regione]],Ripartizione_geografica[Regione],Ripartizione_geografica[Codice Regione])</f>
        <v>5</v>
      </c>
      <c r="K3444">
        <f>_xlfn.XLOOKUP(Comuni[[#This Row],[Regione]],Table_0[Regione],Table_0[Totale])</f>
        <v>2821154</v>
      </c>
      <c r="L3444">
        <f>_xlfn.XLOOKUP(Comuni[[#This Row],[Regione]],Table_0[Regione],Table_0[Guariti])</f>
        <v>2790105</v>
      </c>
      <c r="M3444">
        <f>_xlfn.XLOOKUP(Comuni[[#This Row],[Regione]],Table_0[Regione],Table_0[Deceduti])</f>
        <v>17224</v>
      </c>
      <c r="N3444" s="1">
        <f>(Comuni[[#This Row],[Popolazione2011]]/Comuni[[#This Row],[Ammalati TOT]])*100</f>
        <v>0.5567934256690702</v>
      </c>
      <c r="O3444">
        <f>_xlfn.XLOOKUP(Comuni[[#This Row],[Regione]],Table_0[Regione],Table_0[TOT AREA])</f>
        <v>6168603</v>
      </c>
      <c r="P3444" s="1">
        <f>(Comuni[[#This Row],[Popolazione2011]]/Comuni[[#This Row],[Ammalati AREA]])*100</f>
        <v>0.2546443659934024</v>
      </c>
    </row>
    <row r="3445" spans="1:16" x14ac:dyDescent="0.3">
      <c r="A3445" t="s">
        <v>3475</v>
      </c>
      <c r="B3445" t="s">
        <v>8025</v>
      </c>
      <c r="C3445" t="s">
        <v>3449</v>
      </c>
      <c r="D3445">
        <v>6843</v>
      </c>
      <c r="E3445" s="1">
        <f>(Comuni[[#This Row],[Popolazione2011]]/SUM(D:D))*100</f>
        <v>1.1515751976921241E-2</v>
      </c>
      <c r="F3445">
        <f t="shared" si="53"/>
        <v>4855904</v>
      </c>
      <c r="G3445" s="1">
        <f>(Comuni[[#This Row],[Popolazione2011]]/Comuni[[#This Row],[TOT POP REGIONE ]])*100</f>
        <v>0.14092123732264888</v>
      </c>
      <c r="H3445" t="str">
        <f>IF(Comuni[[#This Row],[Popolazione2011]]&gt;300000,"MAGGIORE","")</f>
        <v/>
      </c>
      <c r="I3445" t="str">
        <f>_xlfn.XLOOKUP(Comuni[[#This Row],[Regione]],Ripartizione_geografica[Regione],Ripartizione_geografica[Ripartizione geografica])</f>
        <v>Nord-est</v>
      </c>
      <c r="J3445">
        <f>_xlfn.XLOOKUP(Comuni[[#This Row],[Regione]],Ripartizione_geografica[Regione],Ripartizione_geografica[Codice Regione])</f>
        <v>5</v>
      </c>
      <c r="K3445">
        <f>_xlfn.XLOOKUP(Comuni[[#This Row],[Regione]],Table_0[Regione],Table_0[Totale])</f>
        <v>2821154</v>
      </c>
      <c r="L3445">
        <f>_xlfn.XLOOKUP(Comuni[[#This Row],[Regione]],Table_0[Regione],Table_0[Guariti])</f>
        <v>2790105</v>
      </c>
      <c r="M3445">
        <f>_xlfn.XLOOKUP(Comuni[[#This Row],[Regione]],Table_0[Regione],Table_0[Deceduti])</f>
        <v>17224</v>
      </c>
      <c r="N3445" s="1">
        <f>(Comuni[[#This Row],[Popolazione2011]]/Comuni[[#This Row],[Ammalati TOT]])*100</f>
        <v>0.24256031397080768</v>
      </c>
      <c r="O3445">
        <f>_xlfn.XLOOKUP(Comuni[[#This Row],[Regione]],Table_0[Regione],Table_0[TOT AREA])</f>
        <v>6168603</v>
      </c>
      <c r="P3445" s="1">
        <f>(Comuni[[#This Row],[Popolazione2011]]/Comuni[[#This Row],[Ammalati AREA]])*100</f>
        <v>0.11093273468887525</v>
      </c>
    </row>
    <row r="3446" spans="1:16" x14ac:dyDescent="0.3">
      <c r="A3446" t="s">
        <v>3476</v>
      </c>
      <c r="B3446" t="s">
        <v>8025</v>
      </c>
      <c r="C3446" t="s">
        <v>3449</v>
      </c>
      <c r="D3446">
        <v>11968</v>
      </c>
      <c r="E3446" s="1">
        <f>(Comuni[[#This Row],[Popolazione2011]]/SUM(D:D))*100</f>
        <v>2.0140365287124568E-2</v>
      </c>
      <c r="F3446">
        <f t="shared" si="53"/>
        <v>4855904</v>
      </c>
      <c r="G3446" s="1">
        <f>(Comuni[[#This Row],[Popolazione2011]]/Comuni[[#This Row],[TOT POP REGIONE ]])*100</f>
        <v>0.24646286252776001</v>
      </c>
      <c r="H3446" t="str">
        <f>IF(Comuni[[#This Row],[Popolazione2011]]&gt;300000,"MAGGIORE","")</f>
        <v/>
      </c>
      <c r="I3446" t="str">
        <f>_xlfn.XLOOKUP(Comuni[[#This Row],[Regione]],Ripartizione_geografica[Regione],Ripartizione_geografica[Ripartizione geografica])</f>
        <v>Nord-est</v>
      </c>
      <c r="J3446">
        <f>_xlfn.XLOOKUP(Comuni[[#This Row],[Regione]],Ripartizione_geografica[Regione],Ripartizione_geografica[Codice Regione])</f>
        <v>5</v>
      </c>
      <c r="K3446">
        <f>_xlfn.XLOOKUP(Comuni[[#This Row],[Regione]],Table_0[Regione],Table_0[Totale])</f>
        <v>2821154</v>
      </c>
      <c r="L3446">
        <f>_xlfn.XLOOKUP(Comuni[[#This Row],[Regione]],Table_0[Regione],Table_0[Guariti])</f>
        <v>2790105</v>
      </c>
      <c r="M3446">
        <f>_xlfn.XLOOKUP(Comuni[[#This Row],[Regione]],Table_0[Regione],Table_0[Deceduti])</f>
        <v>17224</v>
      </c>
      <c r="N3446" s="1">
        <f>(Comuni[[#This Row],[Popolazione2011]]/Comuni[[#This Row],[Ammalati TOT]])*100</f>
        <v>0.42422356241452969</v>
      </c>
      <c r="O3446">
        <f>_xlfn.XLOOKUP(Comuni[[#This Row],[Regione]],Table_0[Regione],Table_0[TOT AREA])</f>
        <v>6168603</v>
      </c>
      <c r="P3446" s="1">
        <f>(Comuni[[#This Row],[Popolazione2011]]/Comuni[[#This Row],[Ammalati AREA]])*100</f>
        <v>0.1940147550425923</v>
      </c>
    </row>
    <row r="3447" spans="1:16" x14ac:dyDescent="0.3">
      <c r="A3447" t="s">
        <v>3477</v>
      </c>
      <c r="B3447" t="s">
        <v>8025</v>
      </c>
      <c r="C3447" t="s">
        <v>3449</v>
      </c>
      <c r="D3447">
        <v>25140</v>
      </c>
      <c r="E3447" s="1">
        <f>(Comuni[[#This Row],[Popolazione2011]]/SUM(D:D))*100</f>
        <v>4.2306883632880314E-2</v>
      </c>
      <c r="F3447">
        <f t="shared" si="53"/>
        <v>4855904</v>
      </c>
      <c r="G3447" s="1">
        <f>(Comuni[[#This Row],[Popolazione2011]]/Comuni[[#This Row],[TOT POP REGIONE ]])*100</f>
        <v>0.51772028442077933</v>
      </c>
      <c r="H3447" t="str">
        <f>IF(Comuni[[#This Row],[Popolazione2011]]&gt;300000,"MAGGIORE","")</f>
        <v/>
      </c>
      <c r="I3447" t="str">
        <f>_xlfn.XLOOKUP(Comuni[[#This Row],[Regione]],Ripartizione_geografica[Regione],Ripartizione_geografica[Ripartizione geografica])</f>
        <v>Nord-est</v>
      </c>
      <c r="J3447">
        <f>_xlfn.XLOOKUP(Comuni[[#This Row],[Regione]],Ripartizione_geografica[Regione],Ripartizione_geografica[Codice Regione])</f>
        <v>5</v>
      </c>
      <c r="K3447">
        <f>_xlfn.XLOOKUP(Comuni[[#This Row],[Regione]],Table_0[Regione],Table_0[Totale])</f>
        <v>2821154</v>
      </c>
      <c r="L3447">
        <f>_xlfn.XLOOKUP(Comuni[[#This Row],[Regione]],Table_0[Regione],Table_0[Guariti])</f>
        <v>2790105</v>
      </c>
      <c r="M3447">
        <f>_xlfn.XLOOKUP(Comuni[[#This Row],[Regione]],Table_0[Regione],Table_0[Deceduti])</f>
        <v>17224</v>
      </c>
      <c r="N3447" s="1">
        <f>(Comuni[[#This Row],[Popolazione2011]]/Comuni[[#This Row],[Ammalati TOT]])*100</f>
        <v>0.891124695780521</v>
      </c>
      <c r="O3447">
        <f>_xlfn.XLOOKUP(Comuni[[#This Row],[Regione]],Table_0[Regione],Table_0[TOT AREA])</f>
        <v>6168603</v>
      </c>
      <c r="P3447" s="1">
        <f>(Comuni[[#This Row],[Popolazione2011]]/Comuni[[#This Row],[Ammalati AREA]])*100</f>
        <v>0.40754770569608711</v>
      </c>
    </row>
    <row r="3448" spans="1:16" x14ac:dyDescent="0.3">
      <c r="A3448" t="s">
        <v>3478</v>
      </c>
      <c r="B3448" t="s">
        <v>8025</v>
      </c>
      <c r="C3448" t="s">
        <v>3449</v>
      </c>
      <c r="D3448">
        <v>4640</v>
      </c>
      <c r="E3448" s="1">
        <f>(Comuni[[#This Row],[Popolazione2011]]/SUM(D:D))*100</f>
        <v>7.8084303920670116E-3</v>
      </c>
      <c r="F3448">
        <f t="shared" si="53"/>
        <v>4855904</v>
      </c>
      <c r="G3448" s="1">
        <f>(Comuni[[#This Row],[Popolazione2011]]/Comuni[[#This Row],[TOT POP REGIONE ]])*100</f>
        <v>9.5553783600334771E-2</v>
      </c>
      <c r="H3448" t="str">
        <f>IF(Comuni[[#This Row],[Popolazione2011]]&gt;300000,"MAGGIORE","")</f>
        <v/>
      </c>
      <c r="I3448" t="str">
        <f>_xlfn.XLOOKUP(Comuni[[#This Row],[Regione]],Ripartizione_geografica[Regione],Ripartizione_geografica[Ripartizione geografica])</f>
        <v>Nord-est</v>
      </c>
      <c r="J3448">
        <f>_xlfn.XLOOKUP(Comuni[[#This Row],[Regione]],Ripartizione_geografica[Regione],Ripartizione_geografica[Codice Regione])</f>
        <v>5</v>
      </c>
      <c r="K3448">
        <f>_xlfn.XLOOKUP(Comuni[[#This Row],[Regione]],Table_0[Regione],Table_0[Totale])</f>
        <v>2821154</v>
      </c>
      <c r="L3448">
        <f>_xlfn.XLOOKUP(Comuni[[#This Row],[Regione]],Table_0[Regione],Table_0[Guariti])</f>
        <v>2790105</v>
      </c>
      <c r="M3448">
        <f>_xlfn.XLOOKUP(Comuni[[#This Row],[Regione]],Table_0[Regione],Table_0[Deceduti])</f>
        <v>17224</v>
      </c>
      <c r="N3448" s="1">
        <f>(Comuni[[#This Row],[Popolazione2011]]/Comuni[[#This Row],[Ammalati TOT]])*100</f>
        <v>0.16447170200563316</v>
      </c>
      <c r="O3448">
        <f>_xlfn.XLOOKUP(Comuni[[#This Row],[Regione]],Table_0[Regione],Table_0[TOT AREA])</f>
        <v>6168603</v>
      </c>
      <c r="P3448" s="1">
        <f>(Comuni[[#This Row],[Popolazione2011]]/Comuni[[#This Row],[Ammalati AREA]])*100</f>
        <v>7.5219624281218936E-2</v>
      </c>
    </row>
    <row r="3449" spans="1:16" x14ac:dyDescent="0.3">
      <c r="A3449" t="s">
        <v>3479</v>
      </c>
      <c r="B3449" t="s">
        <v>8025</v>
      </c>
      <c r="C3449" t="s">
        <v>3449</v>
      </c>
      <c r="D3449">
        <v>8199</v>
      </c>
      <c r="E3449" s="1">
        <f>(Comuni[[#This Row],[Popolazione2011]]/SUM(D:D))*100</f>
        <v>1.3797698444947723E-2</v>
      </c>
      <c r="F3449">
        <f t="shared" si="53"/>
        <v>4855904</v>
      </c>
      <c r="G3449" s="1">
        <f>(Comuni[[#This Row],[Popolazione2011]]/Comuni[[#This Row],[TOT POP REGIONE ]])*100</f>
        <v>0.16884600684033291</v>
      </c>
      <c r="H3449" t="str">
        <f>IF(Comuni[[#This Row],[Popolazione2011]]&gt;300000,"MAGGIORE","")</f>
        <v/>
      </c>
      <c r="I3449" t="str">
        <f>_xlfn.XLOOKUP(Comuni[[#This Row],[Regione]],Ripartizione_geografica[Regione],Ripartizione_geografica[Ripartizione geografica])</f>
        <v>Nord-est</v>
      </c>
      <c r="J3449">
        <f>_xlfn.XLOOKUP(Comuni[[#This Row],[Regione]],Ripartizione_geografica[Regione],Ripartizione_geografica[Codice Regione])</f>
        <v>5</v>
      </c>
      <c r="K3449">
        <f>_xlfn.XLOOKUP(Comuni[[#This Row],[Regione]],Table_0[Regione],Table_0[Totale])</f>
        <v>2821154</v>
      </c>
      <c r="L3449">
        <f>_xlfn.XLOOKUP(Comuni[[#This Row],[Regione]],Table_0[Regione],Table_0[Guariti])</f>
        <v>2790105</v>
      </c>
      <c r="M3449">
        <f>_xlfn.XLOOKUP(Comuni[[#This Row],[Regione]],Table_0[Regione],Table_0[Deceduti])</f>
        <v>17224</v>
      </c>
      <c r="N3449" s="1">
        <f>(Comuni[[#This Row],[Popolazione2011]]/Comuni[[#This Row],[Ammalati TOT]])*100</f>
        <v>0.29062575102245397</v>
      </c>
      <c r="O3449">
        <f>_xlfn.XLOOKUP(Comuni[[#This Row],[Regione]],Table_0[Regione],Table_0[TOT AREA])</f>
        <v>6168603</v>
      </c>
      <c r="P3449" s="1">
        <f>(Comuni[[#This Row],[Popolazione2011]]/Comuni[[#This Row],[Ammalati AREA]])*100</f>
        <v>0.13291502144002459</v>
      </c>
    </row>
    <row r="3450" spans="1:16" x14ac:dyDescent="0.3">
      <c r="A3450" t="s">
        <v>3480</v>
      </c>
      <c r="B3450" t="s">
        <v>8025</v>
      </c>
      <c r="C3450" t="s">
        <v>3449</v>
      </c>
      <c r="D3450">
        <v>12678</v>
      </c>
      <c r="E3450" s="1">
        <f>(Comuni[[#This Row],[Popolazione2011]]/SUM(D:D))*100</f>
        <v>2.133518976522103E-2</v>
      </c>
      <c r="F3450">
        <f t="shared" si="53"/>
        <v>4855904</v>
      </c>
      <c r="G3450" s="1">
        <f>(Comuni[[#This Row],[Popolazione2011]]/Comuni[[#This Row],[TOT POP REGIONE ]])*100</f>
        <v>0.26108423889763882</v>
      </c>
      <c r="H3450" t="str">
        <f>IF(Comuni[[#This Row],[Popolazione2011]]&gt;300000,"MAGGIORE","")</f>
        <v/>
      </c>
      <c r="I3450" t="str">
        <f>_xlfn.XLOOKUP(Comuni[[#This Row],[Regione]],Ripartizione_geografica[Regione],Ripartizione_geografica[Ripartizione geografica])</f>
        <v>Nord-est</v>
      </c>
      <c r="J3450">
        <f>_xlfn.XLOOKUP(Comuni[[#This Row],[Regione]],Ripartizione_geografica[Regione],Ripartizione_geografica[Codice Regione])</f>
        <v>5</v>
      </c>
      <c r="K3450">
        <f>_xlfn.XLOOKUP(Comuni[[#This Row],[Regione]],Table_0[Regione],Table_0[Totale])</f>
        <v>2821154</v>
      </c>
      <c r="L3450">
        <f>_xlfn.XLOOKUP(Comuni[[#This Row],[Regione]],Table_0[Regione],Table_0[Guariti])</f>
        <v>2790105</v>
      </c>
      <c r="M3450">
        <f>_xlfn.XLOOKUP(Comuni[[#This Row],[Regione]],Table_0[Regione],Table_0[Deceduti])</f>
        <v>17224</v>
      </c>
      <c r="N3450" s="1">
        <f>(Comuni[[#This Row],[Popolazione2011]]/Comuni[[#This Row],[Ammalati TOT]])*100</f>
        <v>0.44939056854039161</v>
      </c>
      <c r="O3450">
        <f>_xlfn.XLOOKUP(Comuni[[#This Row],[Regione]],Table_0[Regione],Table_0[TOT AREA])</f>
        <v>6168603</v>
      </c>
      <c r="P3450" s="1">
        <f>(Comuni[[#This Row],[Popolazione2011]]/Comuni[[#This Row],[Ammalati AREA]])*100</f>
        <v>0.20552465444769261</v>
      </c>
    </row>
    <row r="3451" spans="1:16" x14ac:dyDescent="0.3">
      <c r="A3451" t="s">
        <v>3481</v>
      </c>
      <c r="B3451" t="s">
        <v>8025</v>
      </c>
      <c r="C3451" t="s">
        <v>3449</v>
      </c>
      <c r="D3451">
        <v>40646</v>
      </c>
      <c r="E3451" s="1">
        <f>(Comuni[[#This Row],[Popolazione2011]]/SUM(D:D))*100</f>
        <v>6.8401177093955975E-2</v>
      </c>
      <c r="F3451">
        <f t="shared" si="53"/>
        <v>4855904</v>
      </c>
      <c r="G3451" s="1">
        <f>(Comuni[[#This Row],[Popolazione2011]]/Comuni[[#This Row],[TOT POP REGIONE ]])*100</f>
        <v>0.83704290694379457</v>
      </c>
      <c r="H3451" t="str">
        <f>IF(Comuni[[#This Row],[Popolazione2011]]&gt;300000,"MAGGIORE","")</f>
        <v/>
      </c>
      <c r="I3451" t="str">
        <f>_xlfn.XLOOKUP(Comuni[[#This Row],[Regione]],Ripartizione_geografica[Regione],Ripartizione_geografica[Ripartizione geografica])</f>
        <v>Nord-est</v>
      </c>
      <c r="J3451">
        <f>_xlfn.XLOOKUP(Comuni[[#This Row],[Regione]],Ripartizione_geografica[Regione],Ripartizione_geografica[Codice Regione])</f>
        <v>5</v>
      </c>
      <c r="K3451">
        <f>_xlfn.XLOOKUP(Comuni[[#This Row],[Regione]],Table_0[Regione],Table_0[Totale])</f>
        <v>2821154</v>
      </c>
      <c r="L3451">
        <f>_xlfn.XLOOKUP(Comuni[[#This Row],[Regione]],Table_0[Regione],Table_0[Guariti])</f>
        <v>2790105</v>
      </c>
      <c r="M3451">
        <f>_xlfn.XLOOKUP(Comuni[[#This Row],[Regione]],Table_0[Regione],Table_0[Deceduti])</f>
        <v>17224</v>
      </c>
      <c r="N3451" s="1">
        <f>(Comuni[[#This Row],[Popolazione2011]]/Comuni[[#This Row],[Ammalati TOT]])*100</f>
        <v>1.4407579309743461</v>
      </c>
      <c r="O3451">
        <f>_xlfn.XLOOKUP(Comuni[[#This Row],[Regione]],Table_0[Regione],Table_0[TOT AREA])</f>
        <v>6168603</v>
      </c>
      <c r="P3451" s="1">
        <f>(Comuni[[#This Row],[Popolazione2011]]/Comuni[[#This Row],[Ammalati AREA]])*100</f>
        <v>0.65891742425310884</v>
      </c>
    </row>
    <row r="3452" spans="1:16" x14ac:dyDescent="0.3">
      <c r="A3452" t="s">
        <v>3482</v>
      </c>
      <c r="B3452" t="s">
        <v>8025</v>
      </c>
      <c r="C3452" t="s">
        <v>3449</v>
      </c>
      <c r="D3452">
        <v>12028</v>
      </c>
      <c r="E3452" s="1">
        <f>(Comuni[[#This Row],[Popolazione2011]]/SUM(D:D))*100</f>
        <v>2.0241336369780608E-2</v>
      </c>
      <c r="F3452">
        <f t="shared" si="53"/>
        <v>4855904</v>
      </c>
      <c r="G3452" s="1">
        <f>(Comuni[[#This Row],[Popolazione2011]]/Comuni[[#This Row],[TOT POP REGIONE ]])*100</f>
        <v>0.247698471798454</v>
      </c>
      <c r="H3452" t="str">
        <f>IF(Comuni[[#This Row],[Popolazione2011]]&gt;300000,"MAGGIORE","")</f>
        <v/>
      </c>
      <c r="I3452" t="str">
        <f>_xlfn.XLOOKUP(Comuni[[#This Row],[Regione]],Ripartizione_geografica[Regione],Ripartizione_geografica[Ripartizione geografica])</f>
        <v>Nord-est</v>
      </c>
      <c r="J3452">
        <f>_xlfn.XLOOKUP(Comuni[[#This Row],[Regione]],Ripartizione_geografica[Regione],Ripartizione_geografica[Codice Regione])</f>
        <v>5</v>
      </c>
      <c r="K3452">
        <f>_xlfn.XLOOKUP(Comuni[[#This Row],[Regione]],Table_0[Regione],Table_0[Totale])</f>
        <v>2821154</v>
      </c>
      <c r="L3452">
        <f>_xlfn.XLOOKUP(Comuni[[#This Row],[Regione]],Table_0[Regione],Table_0[Guariti])</f>
        <v>2790105</v>
      </c>
      <c r="M3452">
        <f>_xlfn.XLOOKUP(Comuni[[#This Row],[Regione]],Table_0[Regione],Table_0[Deceduti])</f>
        <v>17224</v>
      </c>
      <c r="N3452" s="1">
        <f>(Comuni[[#This Row],[Popolazione2011]]/Comuni[[#This Row],[Ammalati TOT]])*100</f>
        <v>0.42635035166460244</v>
      </c>
      <c r="O3452">
        <f>_xlfn.XLOOKUP(Comuni[[#This Row],[Regione]],Table_0[Regione],Table_0[TOT AREA])</f>
        <v>6168603</v>
      </c>
      <c r="P3452" s="1">
        <f>(Comuni[[#This Row],[Popolazione2011]]/Comuni[[#This Row],[Ammalati AREA]])*100</f>
        <v>0.1949874225979529</v>
      </c>
    </row>
    <row r="3453" spans="1:16" x14ac:dyDescent="0.3">
      <c r="A3453" t="s">
        <v>3483</v>
      </c>
      <c r="B3453" t="s">
        <v>8025</v>
      </c>
      <c r="C3453" t="s">
        <v>3449</v>
      </c>
      <c r="D3453">
        <v>17295</v>
      </c>
      <c r="E3453" s="1">
        <f>(Comuni[[#This Row],[Popolazione2011]]/SUM(D:D))*100</f>
        <v>2.9104914575603227E-2</v>
      </c>
      <c r="F3453">
        <f t="shared" si="53"/>
        <v>4855904</v>
      </c>
      <c r="G3453" s="1">
        <f>(Comuni[[#This Row],[Popolazione2011]]/Comuni[[#This Row],[TOT POP REGIONE ]])*100</f>
        <v>0.35616437227754094</v>
      </c>
      <c r="H3453" t="str">
        <f>IF(Comuni[[#This Row],[Popolazione2011]]&gt;300000,"MAGGIORE","")</f>
        <v/>
      </c>
      <c r="I3453" t="str">
        <f>_xlfn.XLOOKUP(Comuni[[#This Row],[Regione]],Ripartizione_geografica[Regione],Ripartizione_geografica[Ripartizione geografica])</f>
        <v>Nord-est</v>
      </c>
      <c r="J3453">
        <f>_xlfn.XLOOKUP(Comuni[[#This Row],[Regione]],Ripartizione_geografica[Regione],Ripartizione_geografica[Codice Regione])</f>
        <v>5</v>
      </c>
      <c r="K3453">
        <f>_xlfn.XLOOKUP(Comuni[[#This Row],[Regione]],Table_0[Regione],Table_0[Totale])</f>
        <v>2821154</v>
      </c>
      <c r="L3453">
        <f>_xlfn.XLOOKUP(Comuni[[#This Row],[Regione]],Table_0[Regione],Table_0[Guariti])</f>
        <v>2790105</v>
      </c>
      <c r="M3453">
        <f>_xlfn.XLOOKUP(Comuni[[#This Row],[Regione]],Table_0[Regione],Table_0[Deceduti])</f>
        <v>17224</v>
      </c>
      <c r="N3453" s="1">
        <f>(Comuni[[#This Row],[Popolazione2011]]/Comuni[[#This Row],[Ammalati TOT]])*100</f>
        <v>0.61304700133349688</v>
      </c>
      <c r="O3453">
        <f>_xlfn.XLOOKUP(Comuni[[#This Row],[Regione]],Table_0[Regione],Table_0[TOT AREA])</f>
        <v>6168603</v>
      </c>
      <c r="P3453" s="1">
        <f>(Comuni[[#This Row],[Popolazione2011]]/Comuni[[#This Row],[Ammalati AREA]])*100</f>
        <v>0.28037142283269001</v>
      </c>
    </row>
    <row r="3454" spans="1:16" x14ac:dyDescent="0.3">
      <c r="A3454" t="s">
        <v>3484</v>
      </c>
      <c r="B3454" t="s">
        <v>8025</v>
      </c>
      <c r="C3454" t="s">
        <v>3449</v>
      </c>
      <c r="D3454">
        <v>13042</v>
      </c>
      <c r="E3454" s="1">
        <f>(Comuni[[#This Row],[Popolazione2011]]/SUM(D:D))*100</f>
        <v>2.1947747666667666E-2</v>
      </c>
      <c r="F3454">
        <f t="shared" si="53"/>
        <v>4855904</v>
      </c>
      <c r="G3454" s="1">
        <f>(Comuni[[#This Row],[Popolazione2011]]/Comuni[[#This Row],[TOT POP REGIONE ]])*100</f>
        <v>0.26858026847318234</v>
      </c>
      <c r="H3454" t="str">
        <f>IF(Comuni[[#This Row],[Popolazione2011]]&gt;300000,"MAGGIORE","")</f>
        <v/>
      </c>
      <c r="I3454" t="str">
        <f>_xlfn.XLOOKUP(Comuni[[#This Row],[Regione]],Ripartizione_geografica[Regione],Ripartizione_geografica[Ripartizione geografica])</f>
        <v>Nord-est</v>
      </c>
      <c r="J3454">
        <f>_xlfn.XLOOKUP(Comuni[[#This Row],[Regione]],Ripartizione_geografica[Regione],Ripartizione_geografica[Codice Regione])</f>
        <v>5</v>
      </c>
      <c r="K3454">
        <f>_xlfn.XLOOKUP(Comuni[[#This Row],[Regione]],Table_0[Regione],Table_0[Totale])</f>
        <v>2821154</v>
      </c>
      <c r="L3454">
        <f>_xlfn.XLOOKUP(Comuni[[#This Row],[Regione]],Table_0[Regione],Table_0[Guariti])</f>
        <v>2790105</v>
      </c>
      <c r="M3454">
        <f>_xlfn.XLOOKUP(Comuni[[#This Row],[Regione]],Table_0[Regione],Table_0[Deceduti])</f>
        <v>17224</v>
      </c>
      <c r="N3454" s="1">
        <f>(Comuni[[#This Row],[Popolazione2011]]/Comuni[[#This Row],[Ammalati TOT]])*100</f>
        <v>0.46229308999083352</v>
      </c>
      <c r="O3454">
        <f>_xlfn.XLOOKUP(Comuni[[#This Row],[Regione]],Table_0[Regione],Table_0[TOT AREA])</f>
        <v>6168603</v>
      </c>
      <c r="P3454" s="1">
        <f>(Comuni[[#This Row],[Popolazione2011]]/Comuni[[#This Row],[Ammalati AREA]])*100</f>
        <v>0.21142550428354684</v>
      </c>
    </row>
    <row r="3455" spans="1:16" x14ac:dyDescent="0.3">
      <c r="A3455" t="s">
        <v>3485</v>
      </c>
      <c r="B3455" t="s">
        <v>8025</v>
      </c>
      <c r="C3455" t="s">
        <v>3449</v>
      </c>
      <c r="D3455">
        <v>18904</v>
      </c>
      <c r="E3455" s="1">
        <f>(Comuni[[#This Row],[Popolazione2011]]/SUM(D:D))*100</f>
        <v>3.1812622442162666E-2</v>
      </c>
      <c r="F3455">
        <f t="shared" si="53"/>
        <v>4855904</v>
      </c>
      <c r="G3455" s="1">
        <f>(Comuni[[#This Row],[Popolazione2011]]/Comuni[[#This Row],[TOT POP REGIONE ]])*100</f>
        <v>0.3892992942199846</v>
      </c>
      <c r="H3455" t="str">
        <f>IF(Comuni[[#This Row],[Popolazione2011]]&gt;300000,"MAGGIORE","")</f>
        <v/>
      </c>
      <c r="I3455" t="str">
        <f>_xlfn.XLOOKUP(Comuni[[#This Row],[Regione]],Ripartizione_geografica[Regione],Ripartizione_geografica[Ripartizione geografica])</f>
        <v>Nord-est</v>
      </c>
      <c r="J3455">
        <f>_xlfn.XLOOKUP(Comuni[[#This Row],[Regione]],Ripartizione_geografica[Regione],Ripartizione_geografica[Codice Regione])</f>
        <v>5</v>
      </c>
      <c r="K3455">
        <f>_xlfn.XLOOKUP(Comuni[[#This Row],[Regione]],Table_0[Regione],Table_0[Totale])</f>
        <v>2821154</v>
      </c>
      <c r="L3455">
        <f>_xlfn.XLOOKUP(Comuni[[#This Row],[Regione]],Table_0[Regione],Table_0[Guariti])</f>
        <v>2790105</v>
      </c>
      <c r="M3455">
        <f>_xlfn.XLOOKUP(Comuni[[#This Row],[Regione]],Table_0[Regione],Table_0[Deceduti])</f>
        <v>17224</v>
      </c>
      <c r="N3455" s="1">
        <f>(Comuni[[#This Row],[Popolazione2011]]/Comuni[[#This Row],[Ammalati TOT]])*100</f>
        <v>0.6700803997229503</v>
      </c>
      <c r="O3455">
        <f>_xlfn.XLOOKUP(Comuni[[#This Row],[Regione]],Table_0[Regione],Table_0[TOT AREA])</f>
        <v>6168603</v>
      </c>
      <c r="P3455" s="1">
        <f>(Comuni[[#This Row],[Popolazione2011]]/Comuni[[#This Row],[Ammalati AREA]])*100</f>
        <v>0.30645512444227646</v>
      </c>
    </row>
    <row r="3456" spans="1:16" x14ac:dyDescent="0.3">
      <c r="A3456" t="s">
        <v>3486</v>
      </c>
      <c r="B3456" t="s">
        <v>8025</v>
      </c>
      <c r="C3456" t="s">
        <v>3449</v>
      </c>
      <c r="D3456">
        <v>26862</v>
      </c>
      <c r="E3456" s="1">
        <f>(Comuni[[#This Row],[Popolazione2011]]/SUM(D:D))*100</f>
        <v>4.5204753705108632E-2</v>
      </c>
      <c r="F3456">
        <f t="shared" si="53"/>
        <v>4855904</v>
      </c>
      <c r="G3456" s="1">
        <f>(Comuni[[#This Row],[Popolazione2011]]/Comuni[[#This Row],[TOT POP REGIONE ]])*100</f>
        <v>0.5531822704896967</v>
      </c>
      <c r="H3456" t="str">
        <f>IF(Comuni[[#This Row],[Popolazione2011]]&gt;300000,"MAGGIORE","")</f>
        <v/>
      </c>
      <c r="I3456" t="str">
        <f>_xlfn.XLOOKUP(Comuni[[#This Row],[Regione]],Ripartizione_geografica[Regione],Ripartizione_geografica[Ripartizione geografica])</f>
        <v>Nord-est</v>
      </c>
      <c r="J3456">
        <f>_xlfn.XLOOKUP(Comuni[[#This Row],[Regione]],Ripartizione_geografica[Regione],Ripartizione_geografica[Codice Regione])</f>
        <v>5</v>
      </c>
      <c r="K3456">
        <f>_xlfn.XLOOKUP(Comuni[[#This Row],[Regione]],Table_0[Regione],Table_0[Totale])</f>
        <v>2821154</v>
      </c>
      <c r="L3456">
        <f>_xlfn.XLOOKUP(Comuni[[#This Row],[Regione]],Table_0[Regione],Table_0[Guariti])</f>
        <v>2790105</v>
      </c>
      <c r="M3456">
        <f>_xlfn.XLOOKUP(Comuni[[#This Row],[Regione]],Table_0[Regione],Table_0[Deceduti])</f>
        <v>17224</v>
      </c>
      <c r="N3456" s="1">
        <f>(Comuni[[#This Row],[Popolazione2011]]/Comuni[[#This Row],[Ammalati TOT]])*100</f>
        <v>0.95216354725761154</v>
      </c>
      <c r="O3456">
        <f>_xlfn.XLOOKUP(Comuni[[#This Row],[Regione]],Table_0[Regione],Table_0[TOT AREA])</f>
        <v>6168603</v>
      </c>
      <c r="P3456" s="1">
        <f>(Comuni[[#This Row],[Popolazione2011]]/Comuni[[#This Row],[Ammalati AREA]])*100</f>
        <v>0.43546326453493606</v>
      </c>
    </row>
    <row r="3457" spans="1:16" x14ac:dyDescent="0.3">
      <c r="A3457" t="s">
        <v>3487</v>
      </c>
      <c r="B3457" t="s">
        <v>8025</v>
      </c>
      <c r="C3457" t="s">
        <v>3449</v>
      </c>
      <c r="D3457">
        <v>7566</v>
      </c>
      <c r="E3457" s="1">
        <f>(Comuni[[#This Row],[Popolazione2011]]/SUM(D:D))*100</f>
        <v>1.2732453522926511E-2</v>
      </c>
      <c r="F3457">
        <f t="shared" si="53"/>
        <v>4855904</v>
      </c>
      <c r="G3457" s="1">
        <f>(Comuni[[#This Row],[Popolazione2011]]/Comuni[[#This Row],[TOT POP REGIONE ]])*100</f>
        <v>0.15581032903451139</v>
      </c>
      <c r="H3457" t="str">
        <f>IF(Comuni[[#This Row],[Popolazione2011]]&gt;300000,"MAGGIORE","")</f>
        <v/>
      </c>
      <c r="I3457" t="str">
        <f>_xlfn.XLOOKUP(Comuni[[#This Row],[Regione]],Ripartizione_geografica[Regione],Ripartizione_geografica[Ripartizione geografica])</f>
        <v>Nord-est</v>
      </c>
      <c r="J3457">
        <f>_xlfn.XLOOKUP(Comuni[[#This Row],[Regione]],Ripartizione_geografica[Regione],Ripartizione_geografica[Codice Regione])</f>
        <v>5</v>
      </c>
      <c r="K3457">
        <f>_xlfn.XLOOKUP(Comuni[[#This Row],[Regione]],Table_0[Regione],Table_0[Totale])</f>
        <v>2821154</v>
      </c>
      <c r="L3457">
        <f>_xlfn.XLOOKUP(Comuni[[#This Row],[Regione]],Table_0[Regione],Table_0[Guariti])</f>
        <v>2790105</v>
      </c>
      <c r="M3457">
        <f>_xlfn.XLOOKUP(Comuni[[#This Row],[Regione]],Table_0[Regione],Table_0[Deceduti])</f>
        <v>17224</v>
      </c>
      <c r="N3457" s="1">
        <f>(Comuni[[#This Row],[Popolazione2011]]/Comuni[[#This Row],[Ammalati TOT]])*100</f>
        <v>0.26818812443418544</v>
      </c>
      <c r="O3457">
        <f>_xlfn.XLOOKUP(Comuni[[#This Row],[Regione]],Table_0[Regione],Table_0[TOT AREA])</f>
        <v>6168603</v>
      </c>
      <c r="P3457" s="1">
        <f>(Comuni[[#This Row],[Popolazione2011]]/Comuni[[#This Row],[Ammalati AREA]])*100</f>
        <v>0.12265337873097037</v>
      </c>
    </row>
    <row r="3458" spans="1:16" x14ac:dyDescent="0.3">
      <c r="A3458" t="s">
        <v>3488</v>
      </c>
      <c r="B3458" t="s">
        <v>8025</v>
      </c>
      <c r="C3458" t="s">
        <v>3449</v>
      </c>
      <c r="D3458">
        <v>2325</v>
      </c>
      <c r="E3458" s="1">
        <f>(Comuni[[#This Row],[Popolazione2011]]/SUM(D:D))*100</f>
        <v>3.9126294529215084E-3</v>
      </c>
      <c r="F3458">
        <f t="shared" ref="F3458:F3521" si="54">SUMIFS(D:D,B:B,B3458)</f>
        <v>4855904</v>
      </c>
      <c r="G3458" s="1">
        <f>(Comuni[[#This Row],[Popolazione2011]]/Comuni[[#This Row],[TOT POP REGIONE ]])*100</f>
        <v>4.7879859239391878E-2</v>
      </c>
      <c r="H3458" t="str">
        <f>IF(Comuni[[#This Row],[Popolazione2011]]&gt;300000,"MAGGIORE","")</f>
        <v/>
      </c>
      <c r="I3458" t="str">
        <f>_xlfn.XLOOKUP(Comuni[[#This Row],[Regione]],Ripartizione_geografica[Regione],Ripartizione_geografica[Ripartizione geografica])</f>
        <v>Nord-est</v>
      </c>
      <c r="J3458">
        <f>_xlfn.XLOOKUP(Comuni[[#This Row],[Regione]],Ripartizione_geografica[Regione],Ripartizione_geografica[Codice Regione])</f>
        <v>5</v>
      </c>
      <c r="K3458">
        <f>_xlfn.XLOOKUP(Comuni[[#This Row],[Regione]],Table_0[Regione],Table_0[Totale])</f>
        <v>2821154</v>
      </c>
      <c r="L3458">
        <f>_xlfn.XLOOKUP(Comuni[[#This Row],[Regione]],Table_0[Regione],Table_0[Guariti])</f>
        <v>2790105</v>
      </c>
      <c r="M3458">
        <f>_xlfn.XLOOKUP(Comuni[[#This Row],[Regione]],Table_0[Regione],Table_0[Deceduti])</f>
        <v>17224</v>
      </c>
      <c r="N3458" s="1">
        <f>(Comuni[[#This Row],[Popolazione2011]]/Comuni[[#This Row],[Ammalati TOT]])*100</f>
        <v>8.2413083440322651E-2</v>
      </c>
      <c r="O3458">
        <f>_xlfn.XLOOKUP(Comuni[[#This Row],[Regione]],Table_0[Regione],Table_0[TOT AREA])</f>
        <v>6168603</v>
      </c>
      <c r="P3458" s="1">
        <f>(Comuni[[#This Row],[Popolazione2011]]/Comuni[[#This Row],[Ammalati AREA]])*100</f>
        <v>3.7690867770222854E-2</v>
      </c>
    </row>
    <row r="3459" spans="1:16" x14ac:dyDescent="0.3">
      <c r="A3459" t="s">
        <v>3489</v>
      </c>
      <c r="B3459" t="s">
        <v>8025</v>
      </c>
      <c r="C3459" t="s">
        <v>3449</v>
      </c>
      <c r="D3459">
        <v>4739</v>
      </c>
      <c r="E3459" s="1">
        <f>(Comuni[[#This Row],[Popolazione2011]]/SUM(D:D))*100</f>
        <v>7.9750326784494754E-3</v>
      </c>
      <c r="F3459">
        <f t="shared" si="54"/>
        <v>4855904</v>
      </c>
      <c r="G3459" s="1">
        <f>(Comuni[[#This Row],[Popolazione2011]]/Comuni[[#This Row],[TOT POP REGIONE ]])*100</f>
        <v>9.7592538896979844E-2</v>
      </c>
      <c r="H3459" t="str">
        <f>IF(Comuni[[#This Row],[Popolazione2011]]&gt;300000,"MAGGIORE","")</f>
        <v/>
      </c>
      <c r="I3459" t="str">
        <f>_xlfn.XLOOKUP(Comuni[[#This Row],[Regione]],Ripartizione_geografica[Regione],Ripartizione_geografica[Ripartizione geografica])</f>
        <v>Nord-est</v>
      </c>
      <c r="J3459">
        <f>_xlfn.XLOOKUP(Comuni[[#This Row],[Regione]],Ripartizione_geografica[Regione],Ripartizione_geografica[Codice Regione])</f>
        <v>5</v>
      </c>
      <c r="K3459">
        <f>_xlfn.XLOOKUP(Comuni[[#This Row],[Regione]],Table_0[Regione],Table_0[Totale])</f>
        <v>2821154</v>
      </c>
      <c r="L3459">
        <f>_xlfn.XLOOKUP(Comuni[[#This Row],[Regione]],Table_0[Regione],Table_0[Guariti])</f>
        <v>2790105</v>
      </c>
      <c r="M3459">
        <f>_xlfn.XLOOKUP(Comuni[[#This Row],[Regione]],Table_0[Regione],Table_0[Deceduti])</f>
        <v>17224</v>
      </c>
      <c r="N3459" s="1">
        <f>(Comuni[[#This Row],[Popolazione2011]]/Comuni[[#This Row],[Ammalati TOT]])*100</f>
        <v>0.16798090426825335</v>
      </c>
      <c r="O3459">
        <f>_xlfn.XLOOKUP(Comuni[[#This Row],[Regione]],Table_0[Regione],Table_0[TOT AREA])</f>
        <v>6168603</v>
      </c>
      <c r="P3459" s="1">
        <f>(Comuni[[#This Row],[Popolazione2011]]/Comuni[[#This Row],[Ammalati AREA]])*100</f>
        <v>7.6824525747563904E-2</v>
      </c>
    </row>
    <row r="3460" spans="1:16" x14ac:dyDescent="0.3">
      <c r="A3460" t="s">
        <v>3490</v>
      </c>
      <c r="B3460" t="s">
        <v>8025</v>
      </c>
      <c r="C3460" t="s">
        <v>3449</v>
      </c>
      <c r="D3460">
        <v>261362</v>
      </c>
      <c r="E3460" s="1">
        <f>(Comuni[[#This Row],[Popolazione2011]]/SUM(D:D))*100</f>
        <v>0.43983340175246088</v>
      </c>
      <c r="F3460">
        <f t="shared" si="54"/>
        <v>4855904</v>
      </c>
      <c r="G3460" s="1">
        <f>(Comuni[[#This Row],[Popolazione2011]]/Comuni[[#This Row],[TOT POP REGIONE ]])*100</f>
        <v>5.382355170118684</v>
      </c>
      <c r="H3460" t="str">
        <f>IF(Comuni[[#This Row],[Popolazione2011]]&gt;300000,"MAGGIORE","")</f>
        <v/>
      </c>
      <c r="I3460" t="str">
        <f>_xlfn.XLOOKUP(Comuni[[#This Row],[Regione]],Ripartizione_geografica[Regione],Ripartizione_geografica[Ripartizione geografica])</f>
        <v>Nord-est</v>
      </c>
      <c r="J3460">
        <f>_xlfn.XLOOKUP(Comuni[[#This Row],[Regione]],Ripartizione_geografica[Regione],Ripartizione_geografica[Codice Regione])</f>
        <v>5</v>
      </c>
      <c r="K3460">
        <f>_xlfn.XLOOKUP(Comuni[[#This Row],[Regione]],Table_0[Regione],Table_0[Totale])</f>
        <v>2821154</v>
      </c>
      <c r="L3460">
        <f>_xlfn.XLOOKUP(Comuni[[#This Row],[Regione]],Table_0[Regione],Table_0[Guariti])</f>
        <v>2790105</v>
      </c>
      <c r="M3460">
        <f>_xlfn.XLOOKUP(Comuni[[#This Row],[Regione]],Table_0[Regione],Table_0[Deceduti])</f>
        <v>17224</v>
      </c>
      <c r="N3460" s="1">
        <f>(Comuni[[#This Row],[Popolazione2011]]/Comuni[[#This Row],[Ammalati TOT]])*100</f>
        <v>9.2643648662923042</v>
      </c>
      <c r="O3460">
        <f>_xlfn.XLOOKUP(Comuni[[#This Row],[Regione]],Table_0[Regione],Table_0[TOT AREA])</f>
        <v>6168603</v>
      </c>
      <c r="P3460" s="1">
        <f>(Comuni[[#This Row],[Popolazione2011]]/Comuni[[#This Row],[Ammalati AREA]])*100</f>
        <v>4.2369722934025749</v>
      </c>
    </row>
    <row r="3461" spans="1:16" x14ac:dyDescent="0.3">
      <c r="A3461" t="s">
        <v>3491</v>
      </c>
      <c r="B3461" t="s">
        <v>8025</v>
      </c>
      <c r="C3461" t="s">
        <v>3449</v>
      </c>
      <c r="D3461">
        <v>9892</v>
      </c>
      <c r="E3461" s="1">
        <f>(Comuni[[#This Row],[Popolazione2011]]/SUM(D:D))*100</f>
        <v>1.6646765827225622E-2</v>
      </c>
      <c r="F3461">
        <f t="shared" si="54"/>
        <v>4855904</v>
      </c>
      <c r="G3461" s="1">
        <f>(Comuni[[#This Row],[Popolazione2011]]/Comuni[[#This Row],[TOT POP REGIONE ]])*100</f>
        <v>0.20371078176174817</v>
      </c>
      <c r="H3461" t="str">
        <f>IF(Comuni[[#This Row],[Popolazione2011]]&gt;300000,"MAGGIORE","")</f>
        <v/>
      </c>
      <c r="I3461" t="str">
        <f>_xlfn.XLOOKUP(Comuni[[#This Row],[Regione]],Ripartizione_geografica[Regione],Ripartizione_geografica[Ripartizione geografica])</f>
        <v>Nord-est</v>
      </c>
      <c r="J3461">
        <f>_xlfn.XLOOKUP(Comuni[[#This Row],[Regione]],Ripartizione_geografica[Regione],Ripartizione_geografica[Codice Regione])</f>
        <v>5</v>
      </c>
      <c r="K3461">
        <f>_xlfn.XLOOKUP(Comuni[[#This Row],[Regione]],Table_0[Regione],Table_0[Totale])</f>
        <v>2821154</v>
      </c>
      <c r="L3461">
        <f>_xlfn.XLOOKUP(Comuni[[#This Row],[Regione]],Table_0[Regione],Table_0[Guariti])</f>
        <v>2790105</v>
      </c>
      <c r="M3461">
        <f>_xlfn.XLOOKUP(Comuni[[#This Row],[Regione]],Table_0[Regione],Table_0[Deceduti])</f>
        <v>17224</v>
      </c>
      <c r="N3461" s="1">
        <f>(Comuni[[#This Row],[Popolazione2011]]/Comuni[[#This Row],[Ammalati TOT]])*100</f>
        <v>0.3506366543620093</v>
      </c>
      <c r="O3461">
        <f>_xlfn.XLOOKUP(Comuni[[#This Row],[Regione]],Table_0[Regione],Table_0[TOT AREA])</f>
        <v>6168603</v>
      </c>
      <c r="P3461" s="1">
        <f>(Comuni[[#This Row],[Popolazione2011]]/Comuni[[#This Row],[Ammalati AREA]])*100</f>
        <v>0.1603604576271159</v>
      </c>
    </row>
    <row r="3462" spans="1:16" x14ac:dyDescent="0.3">
      <c r="A3462" t="s">
        <v>3492</v>
      </c>
      <c r="B3462" t="s">
        <v>8025</v>
      </c>
      <c r="C3462" t="s">
        <v>3449</v>
      </c>
      <c r="D3462">
        <v>13162</v>
      </c>
      <c r="E3462" s="1">
        <f>(Comuni[[#This Row],[Popolazione2011]]/SUM(D:D))*100</f>
        <v>2.2149689831979742E-2</v>
      </c>
      <c r="F3462">
        <f t="shared" si="54"/>
        <v>4855904</v>
      </c>
      <c r="G3462" s="1">
        <f>(Comuni[[#This Row],[Popolazione2011]]/Comuni[[#This Row],[TOT POP REGIONE ]])*100</f>
        <v>0.27105148701457032</v>
      </c>
      <c r="H3462" t="str">
        <f>IF(Comuni[[#This Row],[Popolazione2011]]&gt;300000,"MAGGIORE","")</f>
        <v/>
      </c>
      <c r="I3462" t="str">
        <f>_xlfn.XLOOKUP(Comuni[[#This Row],[Regione]],Ripartizione_geografica[Regione],Ripartizione_geografica[Ripartizione geografica])</f>
        <v>Nord-est</v>
      </c>
      <c r="J3462">
        <f>_xlfn.XLOOKUP(Comuni[[#This Row],[Regione]],Ripartizione_geografica[Regione],Ripartizione_geografica[Codice Regione])</f>
        <v>5</v>
      </c>
      <c r="K3462">
        <f>_xlfn.XLOOKUP(Comuni[[#This Row],[Regione]],Table_0[Regione],Table_0[Totale])</f>
        <v>2821154</v>
      </c>
      <c r="L3462">
        <f>_xlfn.XLOOKUP(Comuni[[#This Row],[Regione]],Table_0[Regione],Table_0[Guariti])</f>
        <v>2790105</v>
      </c>
      <c r="M3462">
        <f>_xlfn.XLOOKUP(Comuni[[#This Row],[Regione]],Table_0[Regione],Table_0[Deceduti])</f>
        <v>17224</v>
      </c>
      <c r="N3462" s="1">
        <f>(Comuni[[#This Row],[Popolazione2011]]/Comuni[[#This Row],[Ammalati TOT]])*100</f>
        <v>0.4665466684909792</v>
      </c>
      <c r="O3462">
        <f>_xlfn.XLOOKUP(Comuni[[#This Row],[Regione]],Table_0[Regione],Table_0[TOT AREA])</f>
        <v>6168603</v>
      </c>
      <c r="P3462" s="1">
        <f>(Comuni[[#This Row],[Popolazione2011]]/Comuni[[#This Row],[Ammalati AREA]])*100</f>
        <v>0.21337083939426804</v>
      </c>
    </row>
    <row r="3463" spans="1:16" x14ac:dyDescent="0.3">
      <c r="A3463" t="s">
        <v>3493</v>
      </c>
      <c r="B3463" t="s">
        <v>8025</v>
      </c>
      <c r="C3463" t="s">
        <v>3494</v>
      </c>
      <c r="D3463">
        <v>19349</v>
      </c>
      <c r="E3463" s="1">
        <f>(Comuni[[#This Row],[Popolazione2011]]/SUM(D:D))*100</f>
        <v>3.2561491305194958E-2</v>
      </c>
      <c r="F3463">
        <f t="shared" si="54"/>
        <v>4855904</v>
      </c>
      <c r="G3463" s="1">
        <f>(Comuni[[#This Row],[Popolazione2011]]/Comuni[[#This Row],[TOT POP REGIONE ]])*100</f>
        <v>0.398463396310965</v>
      </c>
      <c r="H3463" t="str">
        <f>IF(Comuni[[#This Row],[Popolazione2011]]&gt;300000,"MAGGIORE","")</f>
        <v/>
      </c>
      <c r="I3463" t="str">
        <f>_xlfn.XLOOKUP(Comuni[[#This Row],[Regione]],Ripartizione_geografica[Regione],Ripartizione_geografica[Ripartizione geografica])</f>
        <v>Nord-est</v>
      </c>
      <c r="J3463">
        <f>_xlfn.XLOOKUP(Comuni[[#This Row],[Regione]],Ripartizione_geografica[Regione],Ripartizione_geografica[Codice Regione])</f>
        <v>5</v>
      </c>
      <c r="K3463">
        <f>_xlfn.XLOOKUP(Comuni[[#This Row],[Regione]],Table_0[Regione],Table_0[Totale])</f>
        <v>2821154</v>
      </c>
      <c r="L3463">
        <f>_xlfn.XLOOKUP(Comuni[[#This Row],[Regione]],Table_0[Regione],Table_0[Guariti])</f>
        <v>2790105</v>
      </c>
      <c r="M3463">
        <f>_xlfn.XLOOKUP(Comuni[[#This Row],[Regione]],Table_0[Regione],Table_0[Deceduti])</f>
        <v>17224</v>
      </c>
      <c r="N3463" s="1">
        <f>(Comuni[[#This Row],[Popolazione2011]]/Comuni[[#This Row],[Ammalati TOT]])*100</f>
        <v>0.68585408666099057</v>
      </c>
      <c r="O3463">
        <f>_xlfn.XLOOKUP(Comuni[[#This Row],[Regione]],Table_0[Regione],Table_0[TOT AREA])</f>
        <v>6168603</v>
      </c>
      <c r="P3463" s="1">
        <f>(Comuni[[#This Row],[Popolazione2011]]/Comuni[[#This Row],[Ammalati AREA]])*100</f>
        <v>0.31366907547786749</v>
      </c>
    </row>
    <row r="3464" spans="1:16" x14ac:dyDescent="0.3">
      <c r="A3464" t="s">
        <v>3495</v>
      </c>
      <c r="B3464" t="s">
        <v>8025</v>
      </c>
      <c r="C3464" t="s">
        <v>3494</v>
      </c>
      <c r="D3464">
        <v>3400</v>
      </c>
      <c r="E3464" s="1">
        <f>(Comuni[[#This Row],[Popolazione2011]]/SUM(D:D))*100</f>
        <v>5.7216946838422071E-3</v>
      </c>
      <c r="F3464">
        <f t="shared" si="54"/>
        <v>4855904</v>
      </c>
      <c r="G3464" s="1">
        <f>(Comuni[[#This Row],[Popolazione2011]]/Comuni[[#This Row],[TOT POP REGIONE ]])*100</f>
        <v>7.0017858672659097E-2</v>
      </c>
      <c r="H3464" t="str">
        <f>IF(Comuni[[#This Row],[Popolazione2011]]&gt;300000,"MAGGIORE","")</f>
        <v/>
      </c>
      <c r="I3464" t="str">
        <f>_xlfn.XLOOKUP(Comuni[[#This Row],[Regione]],Ripartizione_geografica[Regione],Ripartizione_geografica[Ripartizione geografica])</f>
        <v>Nord-est</v>
      </c>
      <c r="J3464">
        <f>_xlfn.XLOOKUP(Comuni[[#This Row],[Regione]],Ripartizione_geografica[Regione],Ripartizione_geografica[Codice Regione])</f>
        <v>5</v>
      </c>
      <c r="K3464">
        <f>_xlfn.XLOOKUP(Comuni[[#This Row],[Regione]],Table_0[Regione],Table_0[Totale])</f>
        <v>2821154</v>
      </c>
      <c r="L3464">
        <f>_xlfn.XLOOKUP(Comuni[[#This Row],[Regione]],Table_0[Regione],Table_0[Guariti])</f>
        <v>2790105</v>
      </c>
      <c r="M3464">
        <f>_xlfn.XLOOKUP(Comuni[[#This Row],[Regione]],Table_0[Regione],Table_0[Deceduti])</f>
        <v>17224</v>
      </c>
      <c r="N3464" s="1">
        <f>(Comuni[[#This Row],[Popolazione2011]]/Comuni[[#This Row],[Ammalati TOT]])*100</f>
        <v>0.12051805750412775</v>
      </c>
      <c r="O3464">
        <f>_xlfn.XLOOKUP(Comuni[[#This Row],[Regione]],Table_0[Regione],Table_0[TOT AREA])</f>
        <v>6168603</v>
      </c>
      <c r="P3464" s="1">
        <f>(Comuni[[#This Row],[Popolazione2011]]/Comuni[[#This Row],[Ammalati AREA]])*100</f>
        <v>5.5117828137100089E-2</v>
      </c>
    </row>
    <row r="3465" spans="1:16" x14ac:dyDescent="0.3">
      <c r="A3465" t="s">
        <v>3496</v>
      </c>
      <c r="B3465" t="s">
        <v>8025</v>
      </c>
      <c r="C3465" t="s">
        <v>3494</v>
      </c>
      <c r="D3465">
        <v>23464</v>
      </c>
      <c r="E3465" s="1">
        <f>(Comuni[[#This Row],[Popolazione2011]]/SUM(D:D))*100</f>
        <v>3.9486424724021627E-2</v>
      </c>
      <c r="F3465">
        <f t="shared" si="54"/>
        <v>4855904</v>
      </c>
      <c r="G3465" s="1">
        <f>(Comuni[[#This Row],[Popolazione2011]]/Comuni[[#This Row],[TOT POP REGIONE ]])*100</f>
        <v>0.4832055987927274</v>
      </c>
      <c r="H3465" t="str">
        <f>IF(Comuni[[#This Row],[Popolazione2011]]&gt;300000,"MAGGIORE","")</f>
        <v/>
      </c>
      <c r="I3465" t="str">
        <f>_xlfn.XLOOKUP(Comuni[[#This Row],[Regione]],Ripartizione_geografica[Regione],Ripartizione_geografica[Ripartizione geografica])</f>
        <v>Nord-est</v>
      </c>
      <c r="J3465">
        <f>_xlfn.XLOOKUP(Comuni[[#This Row],[Regione]],Ripartizione_geografica[Regione],Ripartizione_geografica[Codice Regione])</f>
        <v>5</v>
      </c>
      <c r="K3465">
        <f>_xlfn.XLOOKUP(Comuni[[#This Row],[Regione]],Table_0[Regione],Table_0[Totale])</f>
        <v>2821154</v>
      </c>
      <c r="L3465">
        <f>_xlfn.XLOOKUP(Comuni[[#This Row],[Regione]],Table_0[Regione],Table_0[Guariti])</f>
        <v>2790105</v>
      </c>
      <c r="M3465">
        <f>_xlfn.XLOOKUP(Comuni[[#This Row],[Regione]],Table_0[Regione],Table_0[Deceduti])</f>
        <v>17224</v>
      </c>
      <c r="N3465" s="1">
        <f>(Comuni[[#This Row],[Popolazione2011]]/Comuni[[#This Row],[Ammalati TOT]])*100</f>
        <v>0.83171638272848625</v>
      </c>
      <c r="O3465">
        <f>_xlfn.XLOOKUP(Comuni[[#This Row],[Regione]],Table_0[Regione],Table_0[TOT AREA])</f>
        <v>6168603</v>
      </c>
      <c r="P3465" s="1">
        <f>(Comuni[[#This Row],[Popolazione2011]]/Comuni[[#This Row],[Ammalati AREA]])*100</f>
        <v>0.38037785864968127</v>
      </c>
    </row>
    <row r="3466" spans="1:16" x14ac:dyDescent="0.3">
      <c r="A3466" t="s">
        <v>3497</v>
      </c>
      <c r="B3466" t="s">
        <v>8025</v>
      </c>
      <c r="C3466" t="s">
        <v>3494</v>
      </c>
      <c r="D3466">
        <v>4594</v>
      </c>
      <c r="E3466" s="1">
        <f>(Comuni[[#This Row],[Popolazione2011]]/SUM(D:D))*100</f>
        <v>7.7310192286973826E-3</v>
      </c>
      <c r="F3466">
        <f t="shared" si="54"/>
        <v>4855904</v>
      </c>
      <c r="G3466" s="1">
        <f>(Comuni[[#This Row],[Popolazione2011]]/Comuni[[#This Row],[TOT POP REGIONE ]])*100</f>
        <v>9.4606483159469373E-2</v>
      </c>
      <c r="H3466" t="str">
        <f>IF(Comuni[[#This Row],[Popolazione2011]]&gt;300000,"MAGGIORE","")</f>
        <v/>
      </c>
      <c r="I3466" t="str">
        <f>_xlfn.XLOOKUP(Comuni[[#This Row],[Regione]],Ripartizione_geografica[Regione],Ripartizione_geografica[Ripartizione geografica])</f>
        <v>Nord-est</v>
      </c>
      <c r="J3466">
        <f>_xlfn.XLOOKUP(Comuni[[#This Row],[Regione]],Ripartizione_geografica[Regione],Ripartizione_geografica[Codice Regione])</f>
        <v>5</v>
      </c>
      <c r="K3466">
        <f>_xlfn.XLOOKUP(Comuni[[#This Row],[Regione]],Table_0[Regione],Table_0[Totale])</f>
        <v>2821154</v>
      </c>
      <c r="L3466">
        <f>_xlfn.XLOOKUP(Comuni[[#This Row],[Regione]],Table_0[Regione],Table_0[Guariti])</f>
        <v>2790105</v>
      </c>
      <c r="M3466">
        <f>_xlfn.XLOOKUP(Comuni[[#This Row],[Regione]],Table_0[Regione],Table_0[Deceduti])</f>
        <v>17224</v>
      </c>
      <c r="N3466" s="1">
        <f>(Comuni[[#This Row],[Popolazione2011]]/Comuni[[#This Row],[Ammalati TOT]])*100</f>
        <v>0.16284116358057729</v>
      </c>
      <c r="O3466">
        <f>_xlfn.XLOOKUP(Comuni[[#This Row],[Regione]],Table_0[Regione],Table_0[TOT AREA])</f>
        <v>6168603</v>
      </c>
      <c r="P3466" s="1">
        <f>(Comuni[[#This Row],[Popolazione2011]]/Comuni[[#This Row],[Ammalati AREA]])*100</f>
        <v>7.4473912488775829E-2</v>
      </c>
    </row>
    <row r="3467" spans="1:16" x14ac:dyDescent="0.3">
      <c r="A3467" t="s">
        <v>3498</v>
      </c>
      <c r="B3467" t="s">
        <v>8025</v>
      </c>
      <c r="C3467" t="s">
        <v>3494</v>
      </c>
      <c r="D3467">
        <v>1847</v>
      </c>
      <c r="E3467" s="1">
        <f>(Comuni[[#This Row],[Popolazione2011]]/SUM(D:D))*100</f>
        <v>3.1082264944283984E-3</v>
      </c>
      <c r="F3467">
        <f t="shared" si="54"/>
        <v>4855904</v>
      </c>
      <c r="G3467" s="1">
        <f>(Comuni[[#This Row],[Popolazione2011]]/Comuni[[#This Row],[TOT POP REGIONE ]])*100</f>
        <v>3.8036172049529811E-2</v>
      </c>
      <c r="H3467" t="str">
        <f>IF(Comuni[[#This Row],[Popolazione2011]]&gt;300000,"MAGGIORE","")</f>
        <v/>
      </c>
      <c r="I3467" t="str">
        <f>_xlfn.XLOOKUP(Comuni[[#This Row],[Regione]],Ripartizione_geografica[Regione],Ripartizione_geografica[Ripartizione geografica])</f>
        <v>Nord-est</v>
      </c>
      <c r="J3467">
        <f>_xlfn.XLOOKUP(Comuni[[#This Row],[Regione]],Ripartizione_geografica[Regione],Ripartizione_geografica[Codice Regione])</f>
        <v>5</v>
      </c>
      <c r="K3467">
        <f>_xlfn.XLOOKUP(Comuni[[#This Row],[Regione]],Table_0[Regione],Table_0[Totale])</f>
        <v>2821154</v>
      </c>
      <c r="L3467">
        <f>_xlfn.XLOOKUP(Comuni[[#This Row],[Regione]],Table_0[Regione],Table_0[Guariti])</f>
        <v>2790105</v>
      </c>
      <c r="M3467">
        <f>_xlfn.XLOOKUP(Comuni[[#This Row],[Regione]],Table_0[Regione],Table_0[Deceduti])</f>
        <v>17224</v>
      </c>
      <c r="N3467" s="1">
        <f>(Comuni[[#This Row],[Popolazione2011]]/Comuni[[#This Row],[Ammalati TOT]])*100</f>
        <v>6.5469662414742336E-2</v>
      </c>
      <c r="O3467">
        <f>_xlfn.XLOOKUP(Comuni[[#This Row],[Regione]],Table_0[Regione],Table_0[TOT AREA])</f>
        <v>6168603</v>
      </c>
      <c r="P3467" s="1">
        <f>(Comuni[[#This Row],[Popolazione2011]]/Comuni[[#This Row],[Ammalati AREA]])*100</f>
        <v>2.9941949579183488E-2</v>
      </c>
    </row>
    <row r="3468" spans="1:16" x14ac:dyDescent="0.3">
      <c r="A3468" t="s">
        <v>3499</v>
      </c>
      <c r="B3468" t="s">
        <v>8025</v>
      </c>
      <c r="C3468" t="s">
        <v>3494</v>
      </c>
      <c r="D3468">
        <v>2191</v>
      </c>
      <c r="E3468" s="1">
        <f>(Comuni[[#This Row],[Popolazione2011]]/SUM(D:D))*100</f>
        <v>3.6871273683230219E-3</v>
      </c>
      <c r="F3468">
        <f t="shared" si="54"/>
        <v>4855904</v>
      </c>
      <c r="G3468" s="1">
        <f>(Comuni[[#This Row],[Popolazione2011]]/Comuni[[#This Row],[TOT POP REGIONE ]])*100</f>
        <v>4.5120331868175323E-2</v>
      </c>
      <c r="H3468" t="str">
        <f>IF(Comuni[[#This Row],[Popolazione2011]]&gt;300000,"MAGGIORE","")</f>
        <v/>
      </c>
      <c r="I3468" t="str">
        <f>_xlfn.XLOOKUP(Comuni[[#This Row],[Regione]],Ripartizione_geografica[Regione],Ripartizione_geografica[Ripartizione geografica])</f>
        <v>Nord-est</v>
      </c>
      <c r="J3468">
        <f>_xlfn.XLOOKUP(Comuni[[#This Row],[Regione]],Ripartizione_geografica[Regione],Ripartizione_geografica[Codice Regione])</f>
        <v>5</v>
      </c>
      <c r="K3468">
        <f>_xlfn.XLOOKUP(Comuni[[#This Row],[Regione]],Table_0[Regione],Table_0[Totale])</f>
        <v>2821154</v>
      </c>
      <c r="L3468">
        <f>_xlfn.XLOOKUP(Comuni[[#This Row],[Regione]],Table_0[Regione],Table_0[Guariti])</f>
        <v>2790105</v>
      </c>
      <c r="M3468">
        <f>_xlfn.XLOOKUP(Comuni[[#This Row],[Regione]],Table_0[Regione],Table_0[Deceduti])</f>
        <v>17224</v>
      </c>
      <c r="N3468" s="1">
        <f>(Comuni[[#This Row],[Popolazione2011]]/Comuni[[#This Row],[Ammalati TOT]])*100</f>
        <v>7.7663254115159966E-2</v>
      </c>
      <c r="O3468">
        <f>_xlfn.XLOOKUP(Comuni[[#This Row],[Regione]],Table_0[Regione],Table_0[TOT AREA])</f>
        <v>6168603</v>
      </c>
      <c r="P3468" s="1">
        <f>(Comuni[[#This Row],[Popolazione2011]]/Comuni[[#This Row],[Ammalati AREA]])*100</f>
        <v>3.5518576896584199E-2</v>
      </c>
    </row>
    <row r="3469" spans="1:16" x14ac:dyDescent="0.3">
      <c r="A3469" t="s">
        <v>3500</v>
      </c>
      <c r="B3469" t="s">
        <v>8025</v>
      </c>
      <c r="C3469" t="s">
        <v>3494</v>
      </c>
      <c r="D3469">
        <v>4682</v>
      </c>
      <c r="E3469" s="1">
        <f>(Comuni[[#This Row],[Popolazione2011]]/SUM(D:D))*100</f>
        <v>7.8791101499262398E-3</v>
      </c>
      <c r="F3469">
        <f t="shared" si="54"/>
        <v>4855904</v>
      </c>
      <c r="G3469" s="1">
        <f>(Comuni[[#This Row],[Popolazione2011]]/Comuni[[#This Row],[TOT POP REGIONE ]])*100</f>
        <v>9.6418710089820558E-2</v>
      </c>
      <c r="H3469" t="str">
        <f>IF(Comuni[[#This Row],[Popolazione2011]]&gt;300000,"MAGGIORE","")</f>
        <v/>
      </c>
      <c r="I3469" t="str">
        <f>_xlfn.XLOOKUP(Comuni[[#This Row],[Regione]],Ripartizione_geografica[Regione],Ripartizione_geografica[Ripartizione geografica])</f>
        <v>Nord-est</v>
      </c>
      <c r="J3469">
        <f>_xlfn.XLOOKUP(Comuni[[#This Row],[Regione]],Ripartizione_geografica[Regione],Ripartizione_geografica[Codice Regione])</f>
        <v>5</v>
      </c>
      <c r="K3469">
        <f>_xlfn.XLOOKUP(Comuni[[#This Row],[Regione]],Table_0[Regione],Table_0[Totale])</f>
        <v>2821154</v>
      </c>
      <c r="L3469">
        <f>_xlfn.XLOOKUP(Comuni[[#This Row],[Regione]],Table_0[Regione],Table_0[Guariti])</f>
        <v>2790105</v>
      </c>
      <c r="M3469">
        <f>_xlfn.XLOOKUP(Comuni[[#This Row],[Regione]],Table_0[Regione],Table_0[Deceduti])</f>
        <v>17224</v>
      </c>
      <c r="N3469" s="1">
        <f>(Comuni[[#This Row],[Popolazione2011]]/Comuni[[#This Row],[Ammalati TOT]])*100</f>
        <v>0.16596045448068414</v>
      </c>
      <c r="O3469">
        <f>_xlfn.XLOOKUP(Comuni[[#This Row],[Regione]],Table_0[Regione],Table_0[TOT AREA])</f>
        <v>6168603</v>
      </c>
      <c r="P3469" s="1">
        <f>(Comuni[[#This Row],[Popolazione2011]]/Comuni[[#This Row],[Ammalati AREA]])*100</f>
        <v>7.5900491569971348E-2</v>
      </c>
    </row>
    <row r="3470" spans="1:16" x14ac:dyDescent="0.3">
      <c r="A3470" t="s">
        <v>3501</v>
      </c>
      <c r="B3470" t="s">
        <v>8025</v>
      </c>
      <c r="C3470" t="s">
        <v>3494</v>
      </c>
      <c r="D3470">
        <v>3626</v>
      </c>
      <c r="E3470" s="1">
        <f>(Comuni[[#This Row],[Popolazione2011]]/SUM(D:D))*100</f>
        <v>6.1020190951799535E-3</v>
      </c>
      <c r="F3470">
        <f t="shared" si="54"/>
        <v>4855904</v>
      </c>
      <c r="G3470" s="1">
        <f>(Comuni[[#This Row],[Popolazione2011]]/Comuni[[#This Row],[TOT POP REGIONE ]])*100</f>
        <v>7.4671986925606434E-2</v>
      </c>
      <c r="H3470" t="str">
        <f>IF(Comuni[[#This Row],[Popolazione2011]]&gt;300000,"MAGGIORE","")</f>
        <v/>
      </c>
      <c r="I3470" t="str">
        <f>_xlfn.XLOOKUP(Comuni[[#This Row],[Regione]],Ripartizione_geografica[Regione],Ripartizione_geografica[Ripartizione geografica])</f>
        <v>Nord-est</v>
      </c>
      <c r="J3470">
        <f>_xlfn.XLOOKUP(Comuni[[#This Row],[Regione]],Ripartizione_geografica[Regione],Ripartizione_geografica[Codice Regione])</f>
        <v>5</v>
      </c>
      <c r="K3470">
        <f>_xlfn.XLOOKUP(Comuni[[#This Row],[Regione]],Table_0[Regione],Table_0[Totale])</f>
        <v>2821154</v>
      </c>
      <c r="L3470">
        <f>_xlfn.XLOOKUP(Comuni[[#This Row],[Regione]],Table_0[Regione],Table_0[Guariti])</f>
        <v>2790105</v>
      </c>
      <c r="M3470">
        <f>_xlfn.XLOOKUP(Comuni[[#This Row],[Regione]],Table_0[Regione],Table_0[Deceduti])</f>
        <v>17224</v>
      </c>
      <c r="N3470" s="1">
        <f>(Comuni[[#This Row],[Popolazione2011]]/Comuni[[#This Row],[Ammalati TOT]])*100</f>
        <v>0.12852896367940211</v>
      </c>
      <c r="O3470">
        <f>_xlfn.XLOOKUP(Comuni[[#This Row],[Regione]],Table_0[Regione],Table_0[TOT AREA])</f>
        <v>6168603</v>
      </c>
      <c r="P3470" s="1">
        <f>(Comuni[[#This Row],[Popolazione2011]]/Comuni[[#This Row],[Ammalati AREA]])*100</f>
        <v>5.8781542595624979E-2</v>
      </c>
    </row>
    <row r="3471" spans="1:16" x14ac:dyDescent="0.3">
      <c r="A3471" t="s">
        <v>3502</v>
      </c>
      <c r="B3471" t="s">
        <v>8025</v>
      </c>
      <c r="C3471" t="s">
        <v>3494</v>
      </c>
      <c r="D3471">
        <v>3108</v>
      </c>
      <c r="E3471" s="1">
        <f>(Comuni[[#This Row],[Popolazione2011]]/SUM(D:D))*100</f>
        <v>5.2303020815828169E-3</v>
      </c>
      <c r="F3471">
        <f t="shared" si="54"/>
        <v>4855904</v>
      </c>
      <c r="G3471" s="1">
        <f>(Comuni[[#This Row],[Popolazione2011]]/Comuni[[#This Row],[TOT POP REGIONE ]])*100</f>
        <v>6.4004560221948364E-2</v>
      </c>
      <c r="H3471" t="str">
        <f>IF(Comuni[[#This Row],[Popolazione2011]]&gt;300000,"MAGGIORE","")</f>
        <v/>
      </c>
      <c r="I3471" t="str">
        <f>_xlfn.XLOOKUP(Comuni[[#This Row],[Regione]],Ripartizione_geografica[Regione],Ripartizione_geografica[Ripartizione geografica])</f>
        <v>Nord-est</v>
      </c>
      <c r="J3471">
        <f>_xlfn.XLOOKUP(Comuni[[#This Row],[Regione]],Ripartizione_geografica[Regione],Ripartizione_geografica[Codice Regione])</f>
        <v>5</v>
      </c>
      <c r="K3471">
        <f>_xlfn.XLOOKUP(Comuni[[#This Row],[Regione]],Table_0[Regione],Table_0[Totale])</f>
        <v>2821154</v>
      </c>
      <c r="L3471">
        <f>_xlfn.XLOOKUP(Comuni[[#This Row],[Regione]],Table_0[Regione],Table_0[Guariti])</f>
        <v>2790105</v>
      </c>
      <c r="M3471">
        <f>_xlfn.XLOOKUP(Comuni[[#This Row],[Regione]],Table_0[Regione],Table_0[Deceduti])</f>
        <v>17224</v>
      </c>
      <c r="N3471" s="1">
        <f>(Comuni[[#This Row],[Popolazione2011]]/Comuni[[#This Row],[Ammalati TOT]])*100</f>
        <v>0.11016768315377323</v>
      </c>
      <c r="O3471">
        <f>_xlfn.XLOOKUP(Comuni[[#This Row],[Regione]],Table_0[Regione],Table_0[TOT AREA])</f>
        <v>6168603</v>
      </c>
      <c r="P3471" s="1">
        <f>(Comuni[[#This Row],[Popolazione2011]]/Comuni[[#This Row],[Ammalati AREA]])*100</f>
        <v>5.0384179367678555E-2</v>
      </c>
    </row>
    <row r="3472" spans="1:16" x14ac:dyDescent="0.3">
      <c r="A3472" t="s">
        <v>3503</v>
      </c>
      <c r="B3472" t="s">
        <v>8025</v>
      </c>
      <c r="C3472" t="s">
        <v>3494</v>
      </c>
      <c r="D3472">
        <v>733</v>
      </c>
      <c r="E3472" s="1">
        <f>(Comuni[[#This Row],[Popolazione2011]]/SUM(D:D))*100</f>
        <v>1.2335300597812757E-3</v>
      </c>
      <c r="F3472">
        <f t="shared" si="54"/>
        <v>4855904</v>
      </c>
      <c r="G3472" s="1">
        <f>(Comuni[[#This Row],[Popolazione2011]]/Comuni[[#This Row],[TOT POP REGIONE ]])*100</f>
        <v>1.5095026590311506E-2</v>
      </c>
      <c r="H3472" t="str">
        <f>IF(Comuni[[#This Row],[Popolazione2011]]&gt;300000,"MAGGIORE","")</f>
        <v/>
      </c>
      <c r="I3472" t="str">
        <f>_xlfn.XLOOKUP(Comuni[[#This Row],[Regione]],Ripartizione_geografica[Regione],Ripartizione_geografica[Ripartizione geografica])</f>
        <v>Nord-est</v>
      </c>
      <c r="J3472">
        <f>_xlfn.XLOOKUP(Comuni[[#This Row],[Regione]],Ripartizione_geografica[Regione],Ripartizione_geografica[Codice Regione])</f>
        <v>5</v>
      </c>
      <c r="K3472">
        <f>_xlfn.XLOOKUP(Comuni[[#This Row],[Regione]],Table_0[Regione],Table_0[Totale])</f>
        <v>2821154</v>
      </c>
      <c r="L3472">
        <f>_xlfn.XLOOKUP(Comuni[[#This Row],[Regione]],Table_0[Regione],Table_0[Guariti])</f>
        <v>2790105</v>
      </c>
      <c r="M3472">
        <f>_xlfn.XLOOKUP(Comuni[[#This Row],[Regione]],Table_0[Regione],Table_0[Deceduti])</f>
        <v>17224</v>
      </c>
      <c r="N3472" s="1">
        <f>(Comuni[[#This Row],[Popolazione2011]]/Comuni[[#This Row],[Ammalati TOT]])*100</f>
        <v>2.5982275338389892E-2</v>
      </c>
      <c r="O3472">
        <f>_xlfn.XLOOKUP(Comuni[[#This Row],[Regione]],Table_0[Regione],Table_0[TOT AREA])</f>
        <v>6168603</v>
      </c>
      <c r="P3472" s="1">
        <f>(Comuni[[#This Row],[Popolazione2011]]/Comuni[[#This Row],[Ammalati AREA]])*100</f>
        <v>1.1882755301321872E-2</v>
      </c>
    </row>
    <row r="3473" spans="1:16" x14ac:dyDescent="0.3">
      <c r="A3473" t="s">
        <v>3504</v>
      </c>
      <c r="B3473" t="s">
        <v>8025</v>
      </c>
      <c r="C3473" t="s">
        <v>3494</v>
      </c>
      <c r="D3473">
        <v>3933</v>
      </c>
      <c r="E3473" s="1">
        <f>(Comuni[[#This Row],[Popolazione2011]]/SUM(D:D))*100</f>
        <v>6.6186544681033528E-3</v>
      </c>
      <c r="F3473">
        <f t="shared" si="54"/>
        <v>4855904</v>
      </c>
      <c r="G3473" s="1">
        <f>(Comuni[[#This Row],[Popolazione2011]]/Comuni[[#This Row],[TOT POP REGIONE ]])*100</f>
        <v>8.0994187693990652E-2</v>
      </c>
      <c r="H3473" t="str">
        <f>IF(Comuni[[#This Row],[Popolazione2011]]&gt;300000,"MAGGIORE","")</f>
        <v/>
      </c>
      <c r="I3473" t="str">
        <f>_xlfn.XLOOKUP(Comuni[[#This Row],[Regione]],Ripartizione_geografica[Regione],Ripartizione_geografica[Ripartizione geografica])</f>
        <v>Nord-est</v>
      </c>
      <c r="J3473">
        <f>_xlfn.XLOOKUP(Comuni[[#This Row],[Regione]],Ripartizione_geografica[Regione],Ripartizione_geografica[Codice Regione])</f>
        <v>5</v>
      </c>
      <c r="K3473">
        <f>_xlfn.XLOOKUP(Comuni[[#This Row],[Regione]],Table_0[Regione],Table_0[Totale])</f>
        <v>2821154</v>
      </c>
      <c r="L3473">
        <f>_xlfn.XLOOKUP(Comuni[[#This Row],[Regione]],Table_0[Regione],Table_0[Guariti])</f>
        <v>2790105</v>
      </c>
      <c r="M3473">
        <f>_xlfn.XLOOKUP(Comuni[[#This Row],[Regione]],Table_0[Regione],Table_0[Deceduti])</f>
        <v>17224</v>
      </c>
      <c r="N3473" s="1">
        <f>(Comuni[[#This Row],[Popolazione2011]]/Comuni[[#This Row],[Ammalati TOT]])*100</f>
        <v>0.13941103534227484</v>
      </c>
      <c r="O3473">
        <f>_xlfn.XLOOKUP(Comuni[[#This Row],[Regione]],Table_0[Regione],Table_0[TOT AREA])</f>
        <v>6168603</v>
      </c>
      <c r="P3473" s="1">
        <f>(Comuni[[#This Row],[Popolazione2011]]/Comuni[[#This Row],[Ammalati AREA]])*100</f>
        <v>6.3758358253886663E-2</v>
      </c>
    </row>
    <row r="3474" spans="1:16" x14ac:dyDescent="0.3">
      <c r="A3474" t="s">
        <v>3505</v>
      </c>
      <c r="B3474" t="s">
        <v>8025</v>
      </c>
      <c r="C3474" t="s">
        <v>3494</v>
      </c>
      <c r="D3474">
        <v>2611</v>
      </c>
      <c r="E3474" s="1">
        <f>(Comuni[[#This Row],[Popolazione2011]]/SUM(D:D))*100</f>
        <v>4.3939249469152949E-3</v>
      </c>
      <c r="F3474">
        <f t="shared" si="54"/>
        <v>4855904</v>
      </c>
      <c r="G3474" s="1">
        <f>(Comuni[[#This Row],[Popolazione2011]]/Comuni[[#This Row],[TOT POP REGIONE ]])*100</f>
        <v>5.3769596763033202E-2</v>
      </c>
      <c r="H3474" t="str">
        <f>IF(Comuni[[#This Row],[Popolazione2011]]&gt;300000,"MAGGIORE","")</f>
        <v/>
      </c>
      <c r="I3474" t="str">
        <f>_xlfn.XLOOKUP(Comuni[[#This Row],[Regione]],Ripartizione_geografica[Regione],Ripartizione_geografica[Ripartizione geografica])</f>
        <v>Nord-est</v>
      </c>
      <c r="J3474">
        <f>_xlfn.XLOOKUP(Comuni[[#This Row],[Regione]],Ripartizione_geografica[Regione],Ripartizione_geografica[Codice Regione])</f>
        <v>5</v>
      </c>
      <c r="K3474">
        <f>_xlfn.XLOOKUP(Comuni[[#This Row],[Regione]],Table_0[Regione],Table_0[Totale])</f>
        <v>2821154</v>
      </c>
      <c r="L3474">
        <f>_xlfn.XLOOKUP(Comuni[[#This Row],[Regione]],Table_0[Regione],Table_0[Guariti])</f>
        <v>2790105</v>
      </c>
      <c r="M3474">
        <f>_xlfn.XLOOKUP(Comuni[[#This Row],[Regione]],Table_0[Regione],Table_0[Deceduti])</f>
        <v>17224</v>
      </c>
      <c r="N3474" s="1">
        <f>(Comuni[[#This Row],[Popolazione2011]]/Comuni[[#This Row],[Ammalati TOT]])*100</f>
        <v>9.2550778865669869E-2</v>
      </c>
      <c r="O3474">
        <f>_xlfn.XLOOKUP(Comuni[[#This Row],[Regione]],Table_0[Regione],Table_0[TOT AREA])</f>
        <v>6168603</v>
      </c>
      <c r="P3474" s="1">
        <f>(Comuni[[#This Row],[Popolazione2011]]/Comuni[[#This Row],[Ammalati AREA]])*100</f>
        <v>4.2327249784108331E-2</v>
      </c>
    </row>
    <row r="3475" spans="1:16" x14ac:dyDescent="0.3">
      <c r="A3475" t="s">
        <v>3506</v>
      </c>
      <c r="B3475" t="s">
        <v>8025</v>
      </c>
      <c r="C3475" t="s">
        <v>3494</v>
      </c>
      <c r="D3475">
        <v>8478</v>
      </c>
      <c r="E3475" s="1">
        <f>(Comuni[[#This Row],[Popolazione2011]]/SUM(D:D))*100</f>
        <v>1.4267213979298303E-2</v>
      </c>
      <c r="F3475">
        <f t="shared" si="54"/>
        <v>4855904</v>
      </c>
      <c r="G3475" s="1">
        <f>(Comuni[[#This Row],[Popolazione2011]]/Comuni[[#This Row],[TOT POP REGIONE ]])*100</f>
        <v>0.17459158994905993</v>
      </c>
      <c r="H3475" t="str">
        <f>IF(Comuni[[#This Row],[Popolazione2011]]&gt;300000,"MAGGIORE","")</f>
        <v/>
      </c>
      <c r="I3475" t="str">
        <f>_xlfn.XLOOKUP(Comuni[[#This Row],[Regione]],Ripartizione_geografica[Regione],Ripartizione_geografica[Ripartizione geografica])</f>
        <v>Nord-est</v>
      </c>
      <c r="J3475">
        <f>_xlfn.XLOOKUP(Comuni[[#This Row],[Regione]],Ripartizione_geografica[Regione],Ripartizione_geografica[Codice Regione])</f>
        <v>5</v>
      </c>
      <c r="K3475">
        <f>_xlfn.XLOOKUP(Comuni[[#This Row],[Regione]],Table_0[Regione],Table_0[Totale])</f>
        <v>2821154</v>
      </c>
      <c r="L3475">
        <f>_xlfn.XLOOKUP(Comuni[[#This Row],[Regione]],Table_0[Regione],Table_0[Guariti])</f>
        <v>2790105</v>
      </c>
      <c r="M3475">
        <f>_xlfn.XLOOKUP(Comuni[[#This Row],[Regione]],Table_0[Regione],Table_0[Deceduti])</f>
        <v>17224</v>
      </c>
      <c r="N3475" s="1">
        <f>(Comuni[[#This Row],[Popolazione2011]]/Comuni[[#This Row],[Ammalati TOT]])*100</f>
        <v>0.30051532103529266</v>
      </c>
      <c r="O3475">
        <f>_xlfn.XLOOKUP(Comuni[[#This Row],[Regione]],Table_0[Regione],Table_0[TOT AREA])</f>
        <v>6168603</v>
      </c>
      <c r="P3475" s="1">
        <f>(Comuni[[#This Row],[Popolazione2011]]/Comuni[[#This Row],[Ammalati AREA]])*100</f>
        <v>0.13743792557245135</v>
      </c>
    </row>
    <row r="3476" spans="1:16" x14ac:dyDescent="0.3">
      <c r="A3476" t="s">
        <v>3507</v>
      </c>
      <c r="B3476" t="s">
        <v>8025</v>
      </c>
      <c r="C3476" t="s">
        <v>3494</v>
      </c>
      <c r="D3476">
        <v>3349</v>
      </c>
      <c r="E3476" s="1">
        <f>(Comuni[[#This Row],[Popolazione2011]]/SUM(D:D))*100</f>
        <v>5.6358692635845734E-3</v>
      </c>
      <c r="F3476">
        <f t="shared" si="54"/>
        <v>4855904</v>
      </c>
      <c r="G3476" s="1">
        <f>(Comuni[[#This Row],[Popolazione2011]]/Comuni[[#This Row],[TOT POP REGIONE ]])*100</f>
        <v>6.8967590792569214E-2</v>
      </c>
      <c r="H3476" t="str">
        <f>IF(Comuni[[#This Row],[Popolazione2011]]&gt;300000,"MAGGIORE","")</f>
        <v/>
      </c>
      <c r="I3476" t="str">
        <f>_xlfn.XLOOKUP(Comuni[[#This Row],[Regione]],Ripartizione_geografica[Regione],Ripartizione_geografica[Ripartizione geografica])</f>
        <v>Nord-est</v>
      </c>
      <c r="J3476">
        <f>_xlfn.XLOOKUP(Comuni[[#This Row],[Regione]],Ripartizione_geografica[Regione],Ripartizione_geografica[Codice Regione])</f>
        <v>5</v>
      </c>
      <c r="K3476">
        <f>_xlfn.XLOOKUP(Comuni[[#This Row],[Regione]],Table_0[Regione],Table_0[Totale])</f>
        <v>2821154</v>
      </c>
      <c r="L3476">
        <f>_xlfn.XLOOKUP(Comuni[[#This Row],[Regione]],Table_0[Regione],Table_0[Guariti])</f>
        <v>2790105</v>
      </c>
      <c r="M3476">
        <f>_xlfn.XLOOKUP(Comuni[[#This Row],[Regione]],Table_0[Regione],Table_0[Deceduti])</f>
        <v>17224</v>
      </c>
      <c r="N3476" s="1">
        <f>(Comuni[[#This Row],[Popolazione2011]]/Comuni[[#This Row],[Ammalati TOT]])*100</f>
        <v>0.11871028664156581</v>
      </c>
      <c r="O3476">
        <f>_xlfn.XLOOKUP(Comuni[[#This Row],[Regione]],Table_0[Regione],Table_0[TOT AREA])</f>
        <v>6168603</v>
      </c>
      <c r="P3476" s="1">
        <f>(Comuni[[#This Row],[Popolazione2011]]/Comuni[[#This Row],[Ammalati AREA]])*100</f>
        <v>5.4291060715043582E-2</v>
      </c>
    </row>
    <row r="3477" spans="1:16" x14ac:dyDescent="0.3">
      <c r="A3477" t="s">
        <v>3508</v>
      </c>
      <c r="B3477" t="s">
        <v>8025</v>
      </c>
      <c r="C3477" t="s">
        <v>3494</v>
      </c>
      <c r="D3477">
        <v>6812</v>
      </c>
      <c r="E3477" s="1">
        <f>(Comuni[[#This Row],[Popolazione2011]]/SUM(D:D))*100</f>
        <v>1.1463583584215621E-2</v>
      </c>
      <c r="F3477">
        <f t="shared" si="54"/>
        <v>4855904</v>
      </c>
      <c r="G3477" s="1">
        <f>(Comuni[[#This Row],[Popolazione2011]]/Comuni[[#This Row],[TOT POP REGIONE ]])*100</f>
        <v>0.140282839199457</v>
      </c>
      <c r="H3477" t="str">
        <f>IF(Comuni[[#This Row],[Popolazione2011]]&gt;300000,"MAGGIORE","")</f>
        <v/>
      </c>
      <c r="I3477" t="str">
        <f>_xlfn.XLOOKUP(Comuni[[#This Row],[Regione]],Ripartizione_geografica[Regione],Ripartizione_geografica[Ripartizione geografica])</f>
        <v>Nord-est</v>
      </c>
      <c r="J3477">
        <f>_xlfn.XLOOKUP(Comuni[[#This Row],[Regione]],Ripartizione_geografica[Regione],Ripartizione_geografica[Codice Regione])</f>
        <v>5</v>
      </c>
      <c r="K3477">
        <f>_xlfn.XLOOKUP(Comuni[[#This Row],[Regione]],Table_0[Regione],Table_0[Totale])</f>
        <v>2821154</v>
      </c>
      <c r="L3477">
        <f>_xlfn.XLOOKUP(Comuni[[#This Row],[Regione]],Table_0[Regione],Table_0[Guariti])</f>
        <v>2790105</v>
      </c>
      <c r="M3477">
        <f>_xlfn.XLOOKUP(Comuni[[#This Row],[Regione]],Table_0[Regione],Table_0[Deceduti])</f>
        <v>17224</v>
      </c>
      <c r="N3477" s="1">
        <f>(Comuni[[#This Row],[Popolazione2011]]/Comuni[[#This Row],[Ammalati TOT]])*100</f>
        <v>0.24146147285827005</v>
      </c>
      <c r="O3477">
        <f>_xlfn.XLOOKUP(Comuni[[#This Row],[Regione]],Table_0[Regione],Table_0[TOT AREA])</f>
        <v>6168603</v>
      </c>
      <c r="P3477" s="1">
        <f>(Comuni[[#This Row],[Popolazione2011]]/Comuni[[#This Row],[Ammalati AREA]])*100</f>
        <v>0.1104301897852723</v>
      </c>
    </row>
    <row r="3478" spans="1:16" x14ac:dyDescent="0.3">
      <c r="A3478" t="s">
        <v>3509</v>
      </c>
      <c r="B3478" t="s">
        <v>8025</v>
      </c>
      <c r="C3478" t="s">
        <v>3494</v>
      </c>
      <c r="D3478">
        <v>15964</v>
      </c>
      <c r="E3478" s="1">
        <f>(Comuni[[#This Row],[Popolazione2011]]/SUM(D:D))*100</f>
        <v>2.6865039392016763E-2</v>
      </c>
      <c r="F3478">
        <f t="shared" si="54"/>
        <v>4855904</v>
      </c>
      <c r="G3478" s="1">
        <f>(Comuni[[#This Row],[Popolazione2011]]/Comuni[[#This Row],[TOT POP REGIONE ]])*100</f>
        <v>0.32875443995597936</v>
      </c>
      <c r="H3478" t="str">
        <f>IF(Comuni[[#This Row],[Popolazione2011]]&gt;300000,"MAGGIORE","")</f>
        <v/>
      </c>
      <c r="I3478" t="str">
        <f>_xlfn.XLOOKUP(Comuni[[#This Row],[Regione]],Ripartizione_geografica[Regione],Ripartizione_geografica[Ripartizione geografica])</f>
        <v>Nord-est</v>
      </c>
      <c r="J3478">
        <f>_xlfn.XLOOKUP(Comuni[[#This Row],[Regione]],Ripartizione_geografica[Regione],Ripartizione_geografica[Codice Regione])</f>
        <v>5</v>
      </c>
      <c r="K3478">
        <f>_xlfn.XLOOKUP(Comuni[[#This Row],[Regione]],Table_0[Regione],Table_0[Totale])</f>
        <v>2821154</v>
      </c>
      <c r="L3478">
        <f>_xlfn.XLOOKUP(Comuni[[#This Row],[Regione]],Table_0[Regione],Table_0[Guariti])</f>
        <v>2790105</v>
      </c>
      <c r="M3478">
        <f>_xlfn.XLOOKUP(Comuni[[#This Row],[Regione]],Table_0[Regione],Table_0[Deceduti])</f>
        <v>17224</v>
      </c>
      <c r="N3478" s="1">
        <f>(Comuni[[#This Row],[Popolazione2011]]/Comuni[[#This Row],[Ammalati TOT]])*100</f>
        <v>0.56586772646938099</v>
      </c>
      <c r="O3478">
        <f>_xlfn.XLOOKUP(Comuni[[#This Row],[Regione]],Table_0[Regione],Table_0[TOT AREA])</f>
        <v>6168603</v>
      </c>
      <c r="P3478" s="1">
        <f>(Comuni[[#This Row],[Popolazione2011]]/Comuni[[#This Row],[Ammalati AREA]])*100</f>
        <v>0.25879441422960758</v>
      </c>
    </row>
    <row r="3479" spans="1:16" x14ac:dyDescent="0.3">
      <c r="A3479" t="s">
        <v>3510</v>
      </c>
      <c r="B3479" t="s">
        <v>8025</v>
      </c>
      <c r="C3479" t="s">
        <v>3494</v>
      </c>
      <c r="D3479">
        <v>14169</v>
      </c>
      <c r="E3479" s="1">
        <f>(Comuni[[#This Row],[Popolazione2011]]/SUM(D:D))*100</f>
        <v>2.3844321169223599E-2</v>
      </c>
      <c r="F3479">
        <f t="shared" si="54"/>
        <v>4855904</v>
      </c>
      <c r="G3479" s="1">
        <f>(Comuni[[#This Row],[Popolazione2011]]/Comuni[[#This Row],[TOT POP REGIONE ]])*100</f>
        <v>0.29178912927438433</v>
      </c>
      <c r="H3479" t="str">
        <f>IF(Comuni[[#This Row],[Popolazione2011]]&gt;300000,"MAGGIORE","")</f>
        <v/>
      </c>
      <c r="I3479" t="str">
        <f>_xlfn.XLOOKUP(Comuni[[#This Row],[Regione]],Ripartizione_geografica[Regione],Ripartizione_geografica[Ripartizione geografica])</f>
        <v>Nord-est</v>
      </c>
      <c r="J3479">
        <f>_xlfn.XLOOKUP(Comuni[[#This Row],[Regione]],Ripartizione_geografica[Regione],Ripartizione_geografica[Codice Regione])</f>
        <v>5</v>
      </c>
      <c r="K3479">
        <f>_xlfn.XLOOKUP(Comuni[[#This Row],[Regione]],Table_0[Regione],Table_0[Totale])</f>
        <v>2821154</v>
      </c>
      <c r="L3479">
        <f>_xlfn.XLOOKUP(Comuni[[#This Row],[Regione]],Table_0[Regione],Table_0[Guariti])</f>
        <v>2790105</v>
      </c>
      <c r="M3479">
        <f>_xlfn.XLOOKUP(Comuni[[#This Row],[Regione]],Table_0[Regione],Table_0[Deceduti])</f>
        <v>17224</v>
      </c>
      <c r="N3479" s="1">
        <f>(Comuni[[#This Row],[Popolazione2011]]/Comuni[[#This Row],[Ammalati TOT]])*100</f>
        <v>0.50224128140470181</v>
      </c>
      <c r="O3479">
        <f>_xlfn.XLOOKUP(Comuni[[#This Row],[Regione]],Table_0[Regione],Table_0[TOT AREA])</f>
        <v>6168603</v>
      </c>
      <c r="P3479" s="1">
        <f>(Comuni[[#This Row],[Popolazione2011]]/Comuni[[#This Row],[Ammalati AREA]])*100</f>
        <v>0.22969544319840327</v>
      </c>
    </row>
    <row r="3480" spans="1:16" x14ac:dyDescent="0.3">
      <c r="A3480" t="s">
        <v>3511</v>
      </c>
      <c r="B3480" t="s">
        <v>8025</v>
      </c>
      <c r="C3480" t="s">
        <v>3494</v>
      </c>
      <c r="D3480">
        <v>2725</v>
      </c>
      <c r="E3480" s="1">
        <f>(Comuni[[#This Row],[Popolazione2011]]/SUM(D:D))*100</f>
        <v>4.5857700039617687E-3</v>
      </c>
      <c r="F3480">
        <f t="shared" si="54"/>
        <v>4855904</v>
      </c>
      <c r="G3480" s="1">
        <f>(Comuni[[#This Row],[Popolazione2011]]/Comuni[[#This Row],[TOT POP REGIONE ]])*100</f>
        <v>5.6117254377351773E-2</v>
      </c>
      <c r="H3480" t="str">
        <f>IF(Comuni[[#This Row],[Popolazione2011]]&gt;300000,"MAGGIORE","")</f>
        <v/>
      </c>
      <c r="I3480" t="str">
        <f>_xlfn.XLOOKUP(Comuni[[#This Row],[Regione]],Ripartizione_geografica[Regione],Ripartizione_geografica[Ripartizione geografica])</f>
        <v>Nord-est</v>
      </c>
      <c r="J3480">
        <f>_xlfn.XLOOKUP(Comuni[[#This Row],[Regione]],Ripartizione_geografica[Regione],Ripartizione_geografica[Codice Regione])</f>
        <v>5</v>
      </c>
      <c r="K3480">
        <f>_xlfn.XLOOKUP(Comuni[[#This Row],[Regione]],Table_0[Regione],Table_0[Totale])</f>
        <v>2821154</v>
      </c>
      <c r="L3480">
        <f>_xlfn.XLOOKUP(Comuni[[#This Row],[Regione]],Table_0[Regione],Table_0[Guariti])</f>
        <v>2790105</v>
      </c>
      <c r="M3480">
        <f>_xlfn.XLOOKUP(Comuni[[#This Row],[Regione]],Table_0[Regione],Table_0[Deceduti])</f>
        <v>17224</v>
      </c>
      <c r="N3480" s="1">
        <f>(Comuni[[#This Row],[Popolazione2011]]/Comuni[[#This Row],[Ammalati TOT]])*100</f>
        <v>9.6591678440808265E-2</v>
      </c>
      <c r="O3480">
        <f>_xlfn.XLOOKUP(Comuni[[#This Row],[Regione]],Table_0[Regione],Table_0[TOT AREA])</f>
        <v>6168603</v>
      </c>
      <c r="P3480" s="1">
        <f>(Comuni[[#This Row],[Popolazione2011]]/Comuni[[#This Row],[Ammalati AREA]])*100</f>
        <v>4.417531813929345E-2</v>
      </c>
    </row>
    <row r="3481" spans="1:16" x14ac:dyDescent="0.3">
      <c r="A3481" t="s">
        <v>3512</v>
      </c>
      <c r="B3481" t="s">
        <v>8025</v>
      </c>
      <c r="C3481" t="s">
        <v>3494</v>
      </c>
      <c r="D3481">
        <v>12019</v>
      </c>
      <c r="E3481" s="1">
        <f>(Comuni[[#This Row],[Popolazione2011]]/SUM(D:D))*100</f>
        <v>2.0226190707382199E-2</v>
      </c>
      <c r="F3481">
        <f t="shared" si="54"/>
        <v>4855904</v>
      </c>
      <c r="G3481" s="1">
        <f>(Comuni[[#This Row],[Popolazione2011]]/Comuni[[#This Row],[TOT POP REGIONE ]])*100</f>
        <v>0.24751313040784992</v>
      </c>
      <c r="H3481" t="str">
        <f>IF(Comuni[[#This Row],[Popolazione2011]]&gt;300000,"MAGGIORE","")</f>
        <v/>
      </c>
      <c r="I3481" t="str">
        <f>_xlfn.XLOOKUP(Comuni[[#This Row],[Regione]],Ripartizione_geografica[Regione],Ripartizione_geografica[Ripartizione geografica])</f>
        <v>Nord-est</v>
      </c>
      <c r="J3481">
        <f>_xlfn.XLOOKUP(Comuni[[#This Row],[Regione]],Ripartizione_geografica[Regione],Ripartizione_geografica[Codice Regione])</f>
        <v>5</v>
      </c>
      <c r="K3481">
        <f>_xlfn.XLOOKUP(Comuni[[#This Row],[Regione]],Table_0[Regione],Table_0[Totale])</f>
        <v>2821154</v>
      </c>
      <c r="L3481">
        <f>_xlfn.XLOOKUP(Comuni[[#This Row],[Regione]],Table_0[Regione],Table_0[Guariti])</f>
        <v>2790105</v>
      </c>
      <c r="M3481">
        <f>_xlfn.XLOOKUP(Comuni[[#This Row],[Regione]],Table_0[Regione],Table_0[Deceduti])</f>
        <v>17224</v>
      </c>
      <c r="N3481" s="1">
        <f>(Comuni[[#This Row],[Popolazione2011]]/Comuni[[#This Row],[Ammalati TOT]])*100</f>
        <v>0.42603133327709158</v>
      </c>
      <c r="O3481">
        <f>_xlfn.XLOOKUP(Comuni[[#This Row],[Regione]],Table_0[Regione],Table_0[TOT AREA])</f>
        <v>6168603</v>
      </c>
      <c r="P3481" s="1">
        <f>(Comuni[[#This Row],[Popolazione2011]]/Comuni[[#This Row],[Ammalati AREA]])*100</f>
        <v>0.19484152246464881</v>
      </c>
    </row>
    <row r="3482" spans="1:16" x14ac:dyDescent="0.3">
      <c r="A3482" t="s">
        <v>3513</v>
      </c>
      <c r="B3482" t="s">
        <v>8025</v>
      </c>
      <c r="C3482" t="s">
        <v>3494</v>
      </c>
      <c r="D3482">
        <v>5724</v>
      </c>
      <c r="E3482" s="1">
        <f>(Comuni[[#This Row],[Popolazione2011]]/SUM(D:D))*100</f>
        <v>9.6326412853861149E-3</v>
      </c>
      <c r="F3482">
        <f t="shared" si="54"/>
        <v>4855904</v>
      </c>
      <c r="G3482" s="1">
        <f>(Comuni[[#This Row],[Popolazione2011]]/Comuni[[#This Row],[TOT POP REGIONE ]])*100</f>
        <v>0.11787712442420607</v>
      </c>
      <c r="H3482" t="str">
        <f>IF(Comuni[[#This Row],[Popolazione2011]]&gt;300000,"MAGGIORE","")</f>
        <v/>
      </c>
      <c r="I3482" t="str">
        <f>_xlfn.XLOOKUP(Comuni[[#This Row],[Regione]],Ripartizione_geografica[Regione],Ripartizione_geografica[Ripartizione geografica])</f>
        <v>Nord-est</v>
      </c>
      <c r="J3482">
        <f>_xlfn.XLOOKUP(Comuni[[#This Row],[Regione]],Ripartizione_geografica[Regione],Ripartizione_geografica[Codice Regione])</f>
        <v>5</v>
      </c>
      <c r="K3482">
        <f>_xlfn.XLOOKUP(Comuni[[#This Row],[Regione]],Table_0[Regione],Table_0[Totale])</f>
        <v>2821154</v>
      </c>
      <c r="L3482">
        <f>_xlfn.XLOOKUP(Comuni[[#This Row],[Regione]],Table_0[Regione],Table_0[Guariti])</f>
        <v>2790105</v>
      </c>
      <c r="M3482">
        <f>_xlfn.XLOOKUP(Comuni[[#This Row],[Regione]],Table_0[Regione],Table_0[Deceduti])</f>
        <v>17224</v>
      </c>
      <c r="N3482" s="1">
        <f>(Comuni[[#This Row],[Popolazione2011]]/Comuni[[#This Row],[Ammalati TOT]])*100</f>
        <v>0.20289569445694919</v>
      </c>
      <c r="O3482">
        <f>_xlfn.XLOOKUP(Comuni[[#This Row],[Regione]],Table_0[Regione],Table_0[TOT AREA])</f>
        <v>6168603</v>
      </c>
      <c r="P3482" s="1">
        <f>(Comuni[[#This Row],[Popolazione2011]]/Comuni[[#This Row],[Ammalati AREA]])*100</f>
        <v>9.2792484781400258E-2</v>
      </c>
    </row>
    <row r="3483" spans="1:16" x14ac:dyDescent="0.3">
      <c r="A3483" t="s">
        <v>3514</v>
      </c>
      <c r="B3483" t="s">
        <v>8025</v>
      </c>
      <c r="C3483" t="s">
        <v>3494</v>
      </c>
      <c r="D3483">
        <v>2468</v>
      </c>
      <c r="E3483" s="1">
        <f>(Comuni[[#This Row],[Popolazione2011]]/SUM(D:D))*100</f>
        <v>4.1532771999184016E-3</v>
      </c>
      <c r="F3483">
        <f t="shared" si="54"/>
        <v>4855904</v>
      </c>
      <c r="G3483" s="1">
        <f>(Comuni[[#This Row],[Popolazione2011]]/Comuni[[#This Row],[TOT POP REGIONE ]])*100</f>
        <v>5.0824728001212544E-2</v>
      </c>
      <c r="H3483" t="str">
        <f>IF(Comuni[[#This Row],[Popolazione2011]]&gt;300000,"MAGGIORE","")</f>
        <v/>
      </c>
      <c r="I3483" t="str">
        <f>_xlfn.XLOOKUP(Comuni[[#This Row],[Regione]],Ripartizione_geografica[Regione],Ripartizione_geografica[Ripartizione geografica])</f>
        <v>Nord-est</v>
      </c>
      <c r="J3483">
        <f>_xlfn.XLOOKUP(Comuni[[#This Row],[Regione]],Ripartizione_geografica[Regione],Ripartizione_geografica[Codice Regione])</f>
        <v>5</v>
      </c>
      <c r="K3483">
        <f>_xlfn.XLOOKUP(Comuni[[#This Row],[Regione]],Table_0[Regione],Table_0[Totale])</f>
        <v>2821154</v>
      </c>
      <c r="L3483">
        <f>_xlfn.XLOOKUP(Comuni[[#This Row],[Regione]],Table_0[Regione],Table_0[Guariti])</f>
        <v>2790105</v>
      </c>
      <c r="M3483">
        <f>_xlfn.XLOOKUP(Comuni[[#This Row],[Regione]],Table_0[Regione],Table_0[Deceduti])</f>
        <v>17224</v>
      </c>
      <c r="N3483" s="1">
        <f>(Comuni[[#This Row],[Popolazione2011]]/Comuni[[#This Row],[Ammalati TOT]])*100</f>
        <v>8.7481931152996253E-2</v>
      </c>
      <c r="O3483">
        <f>_xlfn.XLOOKUP(Comuni[[#This Row],[Regione]],Table_0[Regione],Table_0[TOT AREA])</f>
        <v>6168603</v>
      </c>
      <c r="P3483" s="1">
        <f>(Comuni[[#This Row],[Popolazione2011]]/Comuni[[#This Row],[Ammalati AREA]])*100</f>
        <v>4.0009058777165589E-2</v>
      </c>
    </row>
    <row r="3484" spans="1:16" x14ac:dyDescent="0.3">
      <c r="A3484" t="s">
        <v>3515</v>
      </c>
      <c r="B3484" t="s">
        <v>8025</v>
      </c>
      <c r="C3484" t="s">
        <v>3494</v>
      </c>
      <c r="D3484">
        <v>1600</v>
      </c>
      <c r="E3484" s="1">
        <f>(Comuni[[#This Row],[Popolazione2011]]/SUM(D:D))*100</f>
        <v>2.6925622041610382E-3</v>
      </c>
      <c r="F3484">
        <f t="shared" si="54"/>
        <v>4855904</v>
      </c>
      <c r="G3484" s="1">
        <f>(Comuni[[#This Row],[Popolazione2011]]/Comuni[[#This Row],[TOT POP REGIONE ]])*100</f>
        <v>3.2949580551839573E-2</v>
      </c>
      <c r="H3484" t="str">
        <f>IF(Comuni[[#This Row],[Popolazione2011]]&gt;300000,"MAGGIORE","")</f>
        <v/>
      </c>
      <c r="I3484" t="str">
        <f>_xlfn.XLOOKUP(Comuni[[#This Row],[Regione]],Ripartizione_geografica[Regione],Ripartizione_geografica[Ripartizione geografica])</f>
        <v>Nord-est</v>
      </c>
      <c r="J3484">
        <f>_xlfn.XLOOKUP(Comuni[[#This Row],[Regione]],Ripartizione_geografica[Regione],Ripartizione_geografica[Codice Regione])</f>
        <v>5</v>
      </c>
      <c r="K3484">
        <f>_xlfn.XLOOKUP(Comuni[[#This Row],[Regione]],Table_0[Regione],Table_0[Totale])</f>
        <v>2821154</v>
      </c>
      <c r="L3484">
        <f>_xlfn.XLOOKUP(Comuni[[#This Row],[Regione]],Table_0[Regione],Table_0[Guariti])</f>
        <v>2790105</v>
      </c>
      <c r="M3484">
        <f>_xlfn.XLOOKUP(Comuni[[#This Row],[Regione]],Table_0[Regione],Table_0[Deceduti])</f>
        <v>17224</v>
      </c>
      <c r="N3484" s="1">
        <f>(Comuni[[#This Row],[Popolazione2011]]/Comuni[[#This Row],[Ammalati TOT]])*100</f>
        <v>5.6714380001942469E-2</v>
      </c>
      <c r="O3484">
        <f>_xlfn.XLOOKUP(Comuni[[#This Row],[Regione]],Table_0[Regione],Table_0[TOT AREA])</f>
        <v>6168603</v>
      </c>
      <c r="P3484" s="1">
        <f>(Comuni[[#This Row],[Popolazione2011]]/Comuni[[#This Row],[Ammalati AREA]])*100</f>
        <v>2.5937801476282392E-2</v>
      </c>
    </row>
    <row r="3485" spans="1:16" x14ac:dyDescent="0.3">
      <c r="A3485" t="s">
        <v>3516</v>
      </c>
      <c r="B3485" t="s">
        <v>8025</v>
      </c>
      <c r="C3485" t="s">
        <v>3494</v>
      </c>
      <c r="D3485">
        <v>7540</v>
      </c>
      <c r="E3485" s="1">
        <f>(Comuni[[#This Row],[Popolazione2011]]/SUM(D:D))*100</f>
        <v>1.2688699387108893E-2</v>
      </c>
      <c r="F3485">
        <f t="shared" si="54"/>
        <v>4855904</v>
      </c>
      <c r="G3485" s="1">
        <f>(Comuni[[#This Row],[Popolazione2011]]/Comuni[[#This Row],[TOT POP REGIONE ]])*100</f>
        <v>0.15527489835054398</v>
      </c>
      <c r="H3485" t="str">
        <f>IF(Comuni[[#This Row],[Popolazione2011]]&gt;300000,"MAGGIORE","")</f>
        <v/>
      </c>
      <c r="I3485" t="str">
        <f>_xlfn.XLOOKUP(Comuni[[#This Row],[Regione]],Ripartizione_geografica[Regione],Ripartizione_geografica[Ripartizione geografica])</f>
        <v>Nord-est</v>
      </c>
      <c r="J3485">
        <f>_xlfn.XLOOKUP(Comuni[[#This Row],[Regione]],Ripartizione_geografica[Regione],Ripartizione_geografica[Codice Regione])</f>
        <v>5</v>
      </c>
      <c r="K3485">
        <f>_xlfn.XLOOKUP(Comuni[[#This Row],[Regione]],Table_0[Regione],Table_0[Totale])</f>
        <v>2821154</v>
      </c>
      <c r="L3485">
        <f>_xlfn.XLOOKUP(Comuni[[#This Row],[Regione]],Table_0[Regione],Table_0[Guariti])</f>
        <v>2790105</v>
      </c>
      <c r="M3485">
        <f>_xlfn.XLOOKUP(Comuni[[#This Row],[Regione]],Table_0[Regione],Table_0[Deceduti])</f>
        <v>17224</v>
      </c>
      <c r="N3485" s="1">
        <f>(Comuni[[#This Row],[Popolazione2011]]/Comuni[[#This Row],[Ammalati TOT]])*100</f>
        <v>0.26726651575915389</v>
      </c>
      <c r="O3485">
        <f>_xlfn.XLOOKUP(Comuni[[#This Row],[Regione]],Table_0[Regione],Table_0[TOT AREA])</f>
        <v>6168603</v>
      </c>
      <c r="P3485" s="1">
        <f>(Comuni[[#This Row],[Popolazione2011]]/Comuni[[#This Row],[Ammalati AREA]])*100</f>
        <v>0.12223188945698078</v>
      </c>
    </row>
    <row r="3486" spans="1:16" x14ac:dyDescent="0.3">
      <c r="A3486" t="s">
        <v>3517</v>
      </c>
      <c r="B3486" t="s">
        <v>8025</v>
      </c>
      <c r="C3486" t="s">
        <v>3494</v>
      </c>
      <c r="D3486">
        <v>4623</v>
      </c>
      <c r="E3486" s="1">
        <f>(Comuni[[#This Row],[Popolazione2011]]/SUM(D:D))*100</f>
        <v>7.7798219186478012E-3</v>
      </c>
      <c r="F3486">
        <f t="shared" si="54"/>
        <v>4855904</v>
      </c>
      <c r="G3486" s="1">
        <f>(Comuni[[#This Row],[Popolazione2011]]/Comuni[[#This Row],[TOT POP REGIONE ]])*100</f>
        <v>9.5203694306971468E-2</v>
      </c>
      <c r="H3486" t="str">
        <f>IF(Comuni[[#This Row],[Popolazione2011]]&gt;300000,"MAGGIORE","")</f>
        <v/>
      </c>
      <c r="I3486" t="str">
        <f>_xlfn.XLOOKUP(Comuni[[#This Row],[Regione]],Ripartizione_geografica[Regione],Ripartizione_geografica[Ripartizione geografica])</f>
        <v>Nord-est</v>
      </c>
      <c r="J3486">
        <f>_xlfn.XLOOKUP(Comuni[[#This Row],[Regione]],Ripartizione_geografica[Regione],Ripartizione_geografica[Codice Regione])</f>
        <v>5</v>
      </c>
      <c r="K3486">
        <f>_xlfn.XLOOKUP(Comuni[[#This Row],[Regione]],Table_0[Regione],Table_0[Totale])</f>
        <v>2821154</v>
      </c>
      <c r="L3486">
        <f>_xlfn.XLOOKUP(Comuni[[#This Row],[Regione]],Table_0[Regione],Table_0[Guariti])</f>
        <v>2790105</v>
      </c>
      <c r="M3486">
        <f>_xlfn.XLOOKUP(Comuni[[#This Row],[Regione]],Table_0[Regione],Table_0[Deceduti])</f>
        <v>17224</v>
      </c>
      <c r="N3486" s="1">
        <f>(Comuni[[#This Row],[Popolazione2011]]/Comuni[[#This Row],[Ammalati TOT]])*100</f>
        <v>0.1638691117181125</v>
      </c>
      <c r="O3486">
        <f>_xlfn.XLOOKUP(Comuni[[#This Row],[Regione]],Table_0[Regione],Table_0[TOT AREA])</f>
        <v>6168603</v>
      </c>
      <c r="P3486" s="1">
        <f>(Comuni[[#This Row],[Popolazione2011]]/Comuni[[#This Row],[Ammalati AREA]])*100</f>
        <v>7.4944035140533438E-2</v>
      </c>
    </row>
    <row r="3487" spans="1:16" x14ac:dyDescent="0.3">
      <c r="A3487" t="s">
        <v>3518</v>
      </c>
      <c r="B3487" t="s">
        <v>8025</v>
      </c>
      <c r="C3487" t="s">
        <v>3494</v>
      </c>
      <c r="D3487">
        <v>4866</v>
      </c>
      <c r="E3487" s="1">
        <f>(Comuni[[#This Row],[Popolazione2011]]/SUM(D:D))*100</f>
        <v>8.1887548034047589E-3</v>
      </c>
      <c r="F3487">
        <f t="shared" si="54"/>
        <v>4855904</v>
      </c>
      <c r="G3487" s="1">
        <f>(Comuni[[#This Row],[Popolazione2011]]/Comuni[[#This Row],[TOT POP REGIONE ]])*100</f>
        <v>0.10020791185328211</v>
      </c>
      <c r="H3487" t="str">
        <f>IF(Comuni[[#This Row],[Popolazione2011]]&gt;300000,"MAGGIORE","")</f>
        <v/>
      </c>
      <c r="I3487" t="str">
        <f>_xlfn.XLOOKUP(Comuni[[#This Row],[Regione]],Ripartizione_geografica[Regione],Ripartizione_geografica[Ripartizione geografica])</f>
        <v>Nord-est</v>
      </c>
      <c r="J3487">
        <f>_xlfn.XLOOKUP(Comuni[[#This Row],[Regione]],Ripartizione_geografica[Regione],Ripartizione_geografica[Codice Regione])</f>
        <v>5</v>
      </c>
      <c r="K3487">
        <f>_xlfn.XLOOKUP(Comuni[[#This Row],[Regione]],Table_0[Regione],Table_0[Totale])</f>
        <v>2821154</v>
      </c>
      <c r="L3487">
        <f>_xlfn.XLOOKUP(Comuni[[#This Row],[Regione]],Table_0[Regione],Table_0[Guariti])</f>
        <v>2790105</v>
      </c>
      <c r="M3487">
        <f>_xlfn.XLOOKUP(Comuni[[#This Row],[Regione]],Table_0[Regione],Table_0[Deceduti])</f>
        <v>17224</v>
      </c>
      <c r="N3487" s="1">
        <f>(Comuni[[#This Row],[Popolazione2011]]/Comuni[[#This Row],[Ammalati TOT]])*100</f>
        <v>0.17248260818090752</v>
      </c>
      <c r="O3487">
        <f>_xlfn.XLOOKUP(Comuni[[#This Row],[Regione]],Table_0[Regione],Table_0[TOT AREA])</f>
        <v>6168603</v>
      </c>
      <c r="P3487" s="1">
        <f>(Comuni[[#This Row],[Popolazione2011]]/Comuni[[#This Row],[Ammalati AREA]])*100</f>
        <v>7.8883338739743833E-2</v>
      </c>
    </row>
    <row r="3488" spans="1:16" x14ac:dyDescent="0.3">
      <c r="A3488" t="s">
        <v>3519</v>
      </c>
      <c r="B3488" t="s">
        <v>8025</v>
      </c>
      <c r="C3488" t="s">
        <v>3494</v>
      </c>
      <c r="D3488">
        <v>5452</v>
      </c>
      <c r="E3488" s="1">
        <f>(Comuni[[#This Row],[Popolazione2011]]/SUM(D:D))*100</f>
        <v>9.1749057106787386E-3</v>
      </c>
      <c r="F3488">
        <f t="shared" si="54"/>
        <v>4855904</v>
      </c>
      <c r="G3488" s="1">
        <f>(Comuni[[#This Row],[Popolazione2011]]/Comuni[[#This Row],[TOT POP REGIONE ]])*100</f>
        <v>0.11227569573039335</v>
      </c>
      <c r="H3488" t="str">
        <f>IF(Comuni[[#This Row],[Popolazione2011]]&gt;300000,"MAGGIORE","")</f>
        <v/>
      </c>
      <c r="I3488" t="str">
        <f>_xlfn.XLOOKUP(Comuni[[#This Row],[Regione]],Ripartizione_geografica[Regione],Ripartizione_geografica[Ripartizione geografica])</f>
        <v>Nord-est</v>
      </c>
      <c r="J3488">
        <f>_xlfn.XLOOKUP(Comuni[[#This Row],[Regione]],Ripartizione_geografica[Regione],Ripartizione_geografica[Codice Regione])</f>
        <v>5</v>
      </c>
      <c r="K3488">
        <f>_xlfn.XLOOKUP(Comuni[[#This Row],[Regione]],Table_0[Regione],Table_0[Totale])</f>
        <v>2821154</v>
      </c>
      <c r="L3488">
        <f>_xlfn.XLOOKUP(Comuni[[#This Row],[Regione]],Table_0[Regione],Table_0[Guariti])</f>
        <v>2790105</v>
      </c>
      <c r="M3488">
        <f>_xlfn.XLOOKUP(Comuni[[#This Row],[Regione]],Table_0[Regione],Table_0[Deceduti])</f>
        <v>17224</v>
      </c>
      <c r="N3488" s="1">
        <f>(Comuni[[#This Row],[Popolazione2011]]/Comuni[[#This Row],[Ammalati TOT]])*100</f>
        <v>0.19325424985661896</v>
      </c>
      <c r="O3488">
        <f>_xlfn.XLOOKUP(Comuni[[#This Row],[Regione]],Table_0[Regione],Table_0[TOT AREA])</f>
        <v>6168603</v>
      </c>
      <c r="P3488" s="1">
        <f>(Comuni[[#This Row],[Popolazione2011]]/Comuni[[#This Row],[Ammalati AREA]])*100</f>
        <v>8.8383058530432254E-2</v>
      </c>
    </row>
    <row r="3489" spans="1:16" x14ac:dyDescent="0.3">
      <c r="A3489" t="s">
        <v>3520</v>
      </c>
      <c r="B3489" t="s">
        <v>8025</v>
      </c>
      <c r="C3489" t="s">
        <v>3494</v>
      </c>
      <c r="D3489">
        <v>1625</v>
      </c>
      <c r="E3489" s="1">
        <f>(Comuni[[#This Row],[Popolazione2011]]/SUM(D:D))*100</f>
        <v>2.7346334886010548E-3</v>
      </c>
      <c r="F3489">
        <f t="shared" si="54"/>
        <v>4855904</v>
      </c>
      <c r="G3489" s="1">
        <f>(Comuni[[#This Row],[Popolazione2011]]/Comuni[[#This Row],[TOT POP REGIONE ]])*100</f>
        <v>3.3464417747962064E-2</v>
      </c>
      <c r="H3489" t="str">
        <f>IF(Comuni[[#This Row],[Popolazione2011]]&gt;300000,"MAGGIORE","")</f>
        <v/>
      </c>
      <c r="I3489" t="str">
        <f>_xlfn.XLOOKUP(Comuni[[#This Row],[Regione]],Ripartizione_geografica[Regione],Ripartizione_geografica[Ripartizione geografica])</f>
        <v>Nord-est</v>
      </c>
      <c r="J3489">
        <f>_xlfn.XLOOKUP(Comuni[[#This Row],[Regione]],Ripartizione_geografica[Regione],Ripartizione_geografica[Codice Regione])</f>
        <v>5</v>
      </c>
      <c r="K3489">
        <f>_xlfn.XLOOKUP(Comuni[[#This Row],[Regione]],Table_0[Regione],Table_0[Totale])</f>
        <v>2821154</v>
      </c>
      <c r="L3489">
        <f>_xlfn.XLOOKUP(Comuni[[#This Row],[Regione]],Table_0[Regione],Table_0[Guariti])</f>
        <v>2790105</v>
      </c>
      <c r="M3489">
        <f>_xlfn.XLOOKUP(Comuni[[#This Row],[Regione]],Table_0[Regione],Table_0[Deceduti])</f>
        <v>17224</v>
      </c>
      <c r="N3489" s="1">
        <f>(Comuni[[#This Row],[Popolazione2011]]/Comuni[[#This Row],[Ammalati TOT]])*100</f>
        <v>5.7600542189472824E-2</v>
      </c>
      <c r="O3489">
        <f>_xlfn.XLOOKUP(Comuni[[#This Row],[Regione]],Table_0[Regione],Table_0[TOT AREA])</f>
        <v>6168603</v>
      </c>
      <c r="P3489" s="1">
        <f>(Comuni[[#This Row],[Popolazione2011]]/Comuni[[#This Row],[Ammalati AREA]])*100</f>
        <v>2.6343079624349307E-2</v>
      </c>
    </row>
    <row r="3490" spans="1:16" x14ac:dyDescent="0.3">
      <c r="A3490" t="s">
        <v>3521</v>
      </c>
      <c r="B3490" t="s">
        <v>8025</v>
      </c>
      <c r="C3490" t="s">
        <v>3494</v>
      </c>
      <c r="D3490">
        <v>5698</v>
      </c>
      <c r="E3490" s="1">
        <f>(Comuni[[#This Row],[Popolazione2011]]/SUM(D:D))*100</f>
        <v>9.588887149568499E-3</v>
      </c>
      <c r="F3490">
        <f t="shared" si="54"/>
        <v>4855904</v>
      </c>
      <c r="G3490" s="1">
        <f>(Comuni[[#This Row],[Popolazione2011]]/Comuni[[#This Row],[TOT POP REGIONE ]])*100</f>
        <v>0.11734169374023869</v>
      </c>
      <c r="H3490" t="str">
        <f>IF(Comuni[[#This Row],[Popolazione2011]]&gt;300000,"MAGGIORE","")</f>
        <v/>
      </c>
      <c r="I3490" t="str">
        <f>_xlfn.XLOOKUP(Comuni[[#This Row],[Regione]],Ripartizione_geografica[Regione],Ripartizione_geografica[Ripartizione geografica])</f>
        <v>Nord-est</v>
      </c>
      <c r="J3490">
        <f>_xlfn.XLOOKUP(Comuni[[#This Row],[Regione]],Ripartizione_geografica[Regione],Ripartizione_geografica[Codice Regione])</f>
        <v>5</v>
      </c>
      <c r="K3490">
        <f>_xlfn.XLOOKUP(Comuni[[#This Row],[Regione]],Table_0[Regione],Table_0[Totale])</f>
        <v>2821154</v>
      </c>
      <c r="L3490">
        <f>_xlfn.XLOOKUP(Comuni[[#This Row],[Regione]],Table_0[Regione],Table_0[Guariti])</f>
        <v>2790105</v>
      </c>
      <c r="M3490">
        <f>_xlfn.XLOOKUP(Comuni[[#This Row],[Regione]],Table_0[Regione],Table_0[Deceduti])</f>
        <v>17224</v>
      </c>
      <c r="N3490" s="1">
        <f>(Comuni[[#This Row],[Popolazione2011]]/Comuni[[#This Row],[Ammalati TOT]])*100</f>
        <v>0.20197408578191764</v>
      </c>
      <c r="O3490">
        <f>_xlfn.XLOOKUP(Comuni[[#This Row],[Regione]],Table_0[Regione],Table_0[TOT AREA])</f>
        <v>6168603</v>
      </c>
      <c r="P3490" s="1">
        <f>(Comuni[[#This Row],[Popolazione2011]]/Comuni[[#This Row],[Ammalati AREA]])*100</f>
        <v>9.2370995507410666E-2</v>
      </c>
    </row>
    <row r="3491" spans="1:16" x14ac:dyDescent="0.3">
      <c r="A3491" t="s">
        <v>3522</v>
      </c>
      <c r="B3491" t="s">
        <v>8025</v>
      </c>
      <c r="C3491" t="s">
        <v>3494</v>
      </c>
      <c r="D3491">
        <v>2023</v>
      </c>
      <c r="E3491" s="1">
        <f>(Comuni[[#This Row],[Popolazione2011]]/SUM(D:D))*100</f>
        <v>3.404408336886113E-3</v>
      </c>
      <c r="F3491">
        <f t="shared" si="54"/>
        <v>4855904</v>
      </c>
      <c r="G3491" s="1">
        <f>(Comuni[[#This Row],[Popolazione2011]]/Comuni[[#This Row],[TOT POP REGIONE ]])*100</f>
        <v>4.166062591023216E-2</v>
      </c>
      <c r="H3491" t="str">
        <f>IF(Comuni[[#This Row],[Popolazione2011]]&gt;300000,"MAGGIORE","")</f>
        <v/>
      </c>
      <c r="I3491" t="str">
        <f>_xlfn.XLOOKUP(Comuni[[#This Row],[Regione]],Ripartizione_geografica[Regione],Ripartizione_geografica[Ripartizione geografica])</f>
        <v>Nord-est</v>
      </c>
      <c r="J3491">
        <f>_xlfn.XLOOKUP(Comuni[[#This Row],[Regione]],Ripartizione_geografica[Regione],Ripartizione_geografica[Codice Regione])</f>
        <v>5</v>
      </c>
      <c r="K3491">
        <f>_xlfn.XLOOKUP(Comuni[[#This Row],[Regione]],Table_0[Regione],Table_0[Totale])</f>
        <v>2821154</v>
      </c>
      <c r="L3491">
        <f>_xlfn.XLOOKUP(Comuni[[#This Row],[Regione]],Table_0[Regione],Table_0[Guariti])</f>
        <v>2790105</v>
      </c>
      <c r="M3491">
        <f>_xlfn.XLOOKUP(Comuni[[#This Row],[Regione]],Table_0[Regione],Table_0[Deceduti])</f>
        <v>17224</v>
      </c>
      <c r="N3491" s="1">
        <f>(Comuni[[#This Row],[Popolazione2011]]/Comuni[[#This Row],[Ammalati TOT]])*100</f>
        <v>7.1708244214956016E-2</v>
      </c>
      <c r="O3491">
        <f>_xlfn.XLOOKUP(Comuni[[#This Row],[Regione]],Table_0[Regione],Table_0[TOT AREA])</f>
        <v>6168603</v>
      </c>
      <c r="P3491" s="1">
        <f>(Comuni[[#This Row],[Popolazione2011]]/Comuni[[#This Row],[Ammalati AREA]])*100</f>
        <v>3.2795107741574549E-2</v>
      </c>
    </row>
    <row r="3492" spans="1:16" x14ac:dyDescent="0.3">
      <c r="A3492" t="s">
        <v>3523</v>
      </c>
      <c r="B3492" t="s">
        <v>8025</v>
      </c>
      <c r="C3492" t="s">
        <v>3494</v>
      </c>
      <c r="D3492">
        <v>19956</v>
      </c>
      <c r="E3492" s="1">
        <f>(Comuni[[#This Row],[Popolazione2011]]/SUM(D:D))*100</f>
        <v>3.3582982091398553E-2</v>
      </c>
      <c r="F3492">
        <f t="shared" si="54"/>
        <v>4855904</v>
      </c>
      <c r="G3492" s="1">
        <f>(Comuni[[#This Row],[Popolazione2011]]/Comuni[[#This Row],[TOT POP REGIONE ]])*100</f>
        <v>0.4109636434328191</v>
      </c>
      <c r="H3492" t="str">
        <f>IF(Comuni[[#This Row],[Popolazione2011]]&gt;300000,"MAGGIORE","")</f>
        <v/>
      </c>
      <c r="I3492" t="str">
        <f>_xlfn.XLOOKUP(Comuni[[#This Row],[Regione]],Ripartizione_geografica[Regione],Ripartizione_geografica[Ripartizione geografica])</f>
        <v>Nord-est</v>
      </c>
      <c r="J3492">
        <f>_xlfn.XLOOKUP(Comuni[[#This Row],[Regione]],Ripartizione_geografica[Regione],Ripartizione_geografica[Codice Regione])</f>
        <v>5</v>
      </c>
      <c r="K3492">
        <f>_xlfn.XLOOKUP(Comuni[[#This Row],[Regione]],Table_0[Regione],Table_0[Totale])</f>
        <v>2821154</v>
      </c>
      <c r="L3492">
        <f>_xlfn.XLOOKUP(Comuni[[#This Row],[Regione]],Table_0[Regione],Table_0[Guariti])</f>
        <v>2790105</v>
      </c>
      <c r="M3492">
        <f>_xlfn.XLOOKUP(Comuni[[#This Row],[Regione]],Table_0[Regione],Table_0[Deceduti])</f>
        <v>17224</v>
      </c>
      <c r="N3492" s="1">
        <f>(Comuni[[#This Row],[Popolazione2011]]/Comuni[[#This Row],[Ammalati TOT]])*100</f>
        <v>0.70737010457422744</v>
      </c>
      <c r="O3492">
        <f>_xlfn.XLOOKUP(Comuni[[#This Row],[Regione]],Table_0[Regione],Table_0[TOT AREA])</f>
        <v>6168603</v>
      </c>
      <c r="P3492" s="1">
        <f>(Comuni[[#This Row],[Popolazione2011]]/Comuni[[#This Row],[Ammalati AREA]])*100</f>
        <v>0.32350922891293216</v>
      </c>
    </row>
    <row r="3493" spans="1:16" x14ac:dyDescent="0.3">
      <c r="A3493" t="s">
        <v>3524</v>
      </c>
      <c r="B3493" t="s">
        <v>8025</v>
      </c>
      <c r="C3493" t="s">
        <v>3494</v>
      </c>
      <c r="D3493">
        <v>6453</v>
      </c>
      <c r="E3493" s="1">
        <f>(Comuni[[#This Row],[Popolazione2011]]/SUM(D:D))*100</f>
        <v>1.0859439939656988E-2</v>
      </c>
      <c r="F3493">
        <f t="shared" si="54"/>
        <v>4855904</v>
      </c>
      <c r="G3493" s="1">
        <f>(Comuni[[#This Row],[Popolazione2011]]/Comuni[[#This Row],[TOT POP REGIONE ]])*100</f>
        <v>0.13288977706313798</v>
      </c>
      <c r="H3493" t="str">
        <f>IF(Comuni[[#This Row],[Popolazione2011]]&gt;300000,"MAGGIORE","")</f>
        <v/>
      </c>
      <c r="I3493" t="str">
        <f>_xlfn.XLOOKUP(Comuni[[#This Row],[Regione]],Ripartizione_geografica[Regione],Ripartizione_geografica[Ripartizione geografica])</f>
        <v>Nord-est</v>
      </c>
      <c r="J3493">
        <f>_xlfn.XLOOKUP(Comuni[[#This Row],[Regione]],Ripartizione_geografica[Regione],Ripartizione_geografica[Codice Regione])</f>
        <v>5</v>
      </c>
      <c r="K3493">
        <f>_xlfn.XLOOKUP(Comuni[[#This Row],[Regione]],Table_0[Regione],Table_0[Totale])</f>
        <v>2821154</v>
      </c>
      <c r="L3493">
        <f>_xlfn.XLOOKUP(Comuni[[#This Row],[Regione]],Table_0[Regione],Table_0[Guariti])</f>
        <v>2790105</v>
      </c>
      <c r="M3493">
        <f>_xlfn.XLOOKUP(Comuni[[#This Row],[Regione]],Table_0[Regione],Table_0[Deceduti])</f>
        <v>17224</v>
      </c>
      <c r="N3493" s="1">
        <f>(Comuni[[#This Row],[Popolazione2011]]/Comuni[[#This Row],[Ammalati TOT]])*100</f>
        <v>0.22873618384533423</v>
      </c>
      <c r="O3493">
        <f>_xlfn.XLOOKUP(Comuni[[#This Row],[Regione]],Table_0[Regione],Table_0[TOT AREA])</f>
        <v>6168603</v>
      </c>
      <c r="P3493" s="1">
        <f>(Comuni[[#This Row],[Popolazione2011]]/Comuni[[#This Row],[Ammalati AREA]])*100</f>
        <v>0.10461039557903143</v>
      </c>
    </row>
    <row r="3494" spans="1:16" x14ac:dyDescent="0.3">
      <c r="A3494" t="s">
        <v>3525</v>
      </c>
      <c r="B3494" t="s">
        <v>8025</v>
      </c>
      <c r="C3494" t="s">
        <v>3494</v>
      </c>
      <c r="D3494">
        <v>10293</v>
      </c>
      <c r="E3494" s="1">
        <f>(Comuni[[#This Row],[Popolazione2011]]/SUM(D:D))*100</f>
        <v>1.7321589229643483E-2</v>
      </c>
      <c r="F3494">
        <f t="shared" si="54"/>
        <v>4855904</v>
      </c>
      <c r="G3494" s="1">
        <f>(Comuni[[#This Row],[Popolazione2011]]/Comuni[[#This Row],[TOT POP REGIONE ]])*100</f>
        <v>0.21196877038755299</v>
      </c>
      <c r="H3494" t="str">
        <f>IF(Comuni[[#This Row],[Popolazione2011]]&gt;300000,"MAGGIORE","")</f>
        <v/>
      </c>
      <c r="I3494" t="str">
        <f>_xlfn.XLOOKUP(Comuni[[#This Row],[Regione]],Ripartizione_geografica[Regione],Ripartizione_geografica[Ripartizione geografica])</f>
        <v>Nord-est</v>
      </c>
      <c r="J3494">
        <f>_xlfn.XLOOKUP(Comuni[[#This Row],[Regione]],Ripartizione_geografica[Regione],Ripartizione_geografica[Codice Regione])</f>
        <v>5</v>
      </c>
      <c r="K3494">
        <f>_xlfn.XLOOKUP(Comuni[[#This Row],[Regione]],Table_0[Regione],Table_0[Totale])</f>
        <v>2821154</v>
      </c>
      <c r="L3494">
        <f>_xlfn.XLOOKUP(Comuni[[#This Row],[Regione]],Table_0[Regione],Table_0[Guariti])</f>
        <v>2790105</v>
      </c>
      <c r="M3494">
        <f>_xlfn.XLOOKUP(Comuni[[#This Row],[Regione]],Table_0[Regione],Table_0[Deceduti])</f>
        <v>17224</v>
      </c>
      <c r="N3494" s="1">
        <f>(Comuni[[#This Row],[Popolazione2011]]/Comuni[[#This Row],[Ammalati TOT]])*100</f>
        <v>0.36485069584999613</v>
      </c>
      <c r="O3494">
        <f>_xlfn.XLOOKUP(Comuni[[#This Row],[Regione]],Table_0[Regione],Table_0[TOT AREA])</f>
        <v>6168603</v>
      </c>
      <c r="P3494" s="1">
        <f>(Comuni[[#This Row],[Popolazione2011]]/Comuni[[#This Row],[Ammalati AREA]])*100</f>
        <v>0.16686111912210916</v>
      </c>
    </row>
    <row r="3495" spans="1:16" x14ac:dyDescent="0.3">
      <c r="A3495" t="s">
        <v>3526</v>
      </c>
      <c r="B3495" t="s">
        <v>8025</v>
      </c>
      <c r="C3495" t="s">
        <v>3494</v>
      </c>
      <c r="D3495">
        <v>5488</v>
      </c>
      <c r="E3495" s="1">
        <f>(Comuni[[#This Row],[Popolazione2011]]/SUM(D:D))*100</f>
        <v>9.2354883602723623E-3</v>
      </c>
      <c r="F3495">
        <f t="shared" si="54"/>
        <v>4855904</v>
      </c>
      <c r="G3495" s="1">
        <f>(Comuni[[#This Row],[Popolazione2011]]/Comuni[[#This Row],[TOT POP REGIONE ]])*100</f>
        <v>0.11301706129280974</v>
      </c>
      <c r="H3495" t="str">
        <f>IF(Comuni[[#This Row],[Popolazione2011]]&gt;300000,"MAGGIORE","")</f>
        <v/>
      </c>
      <c r="I3495" t="str">
        <f>_xlfn.XLOOKUP(Comuni[[#This Row],[Regione]],Ripartizione_geografica[Regione],Ripartizione_geografica[Ripartizione geografica])</f>
        <v>Nord-est</v>
      </c>
      <c r="J3495">
        <f>_xlfn.XLOOKUP(Comuni[[#This Row],[Regione]],Ripartizione_geografica[Regione],Ripartizione_geografica[Codice Regione])</f>
        <v>5</v>
      </c>
      <c r="K3495">
        <f>_xlfn.XLOOKUP(Comuni[[#This Row],[Regione]],Table_0[Regione],Table_0[Totale])</f>
        <v>2821154</v>
      </c>
      <c r="L3495">
        <f>_xlfn.XLOOKUP(Comuni[[#This Row],[Regione]],Table_0[Regione],Table_0[Guariti])</f>
        <v>2790105</v>
      </c>
      <c r="M3495">
        <f>_xlfn.XLOOKUP(Comuni[[#This Row],[Regione]],Table_0[Regione],Table_0[Deceduti])</f>
        <v>17224</v>
      </c>
      <c r="N3495" s="1">
        <f>(Comuni[[#This Row],[Popolazione2011]]/Comuni[[#This Row],[Ammalati TOT]])*100</f>
        <v>0.19453032340666265</v>
      </c>
      <c r="O3495">
        <f>_xlfn.XLOOKUP(Comuni[[#This Row],[Regione]],Table_0[Regione],Table_0[TOT AREA])</f>
        <v>6168603</v>
      </c>
      <c r="P3495" s="1">
        <f>(Comuni[[#This Row],[Popolazione2011]]/Comuni[[#This Row],[Ammalati AREA]])*100</f>
        <v>8.8966659063648618E-2</v>
      </c>
    </row>
    <row r="3496" spans="1:16" x14ac:dyDescent="0.3">
      <c r="A3496" t="s">
        <v>3527</v>
      </c>
      <c r="B3496" t="s">
        <v>8025</v>
      </c>
      <c r="C3496" t="s">
        <v>3494</v>
      </c>
      <c r="D3496">
        <v>7175</v>
      </c>
      <c r="E3496" s="1">
        <f>(Comuni[[#This Row],[Popolazione2011]]/SUM(D:D))*100</f>
        <v>1.2074458634284658E-2</v>
      </c>
      <c r="F3496">
        <f t="shared" si="54"/>
        <v>4855904</v>
      </c>
      <c r="G3496" s="1">
        <f>(Comuni[[#This Row],[Popolazione2011]]/Comuni[[#This Row],[TOT POP REGIONE ]])*100</f>
        <v>0.1477582752871556</v>
      </c>
      <c r="H3496" t="str">
        <f>IF(Comuni[[#This Row],[Popolazione2011]]&gt;300000,"MAGGIORE","")</f>
        <v/>
      </c>
      <c r="I3496" t="str">
        <f>_xlfn.XLOOKUP(Comuni[[#This Row],[Regione]],Ripartizione_geografica[Regione],Ripartizione_geografica[Ripartizione geografica])</f>
        <v>Nord-est</v>
      </c>
      <c r="J3496">
        <f>_xlfn.XLOOKUP(Comuni[[#This Row],[Regione]],Ripartizione_geografica[Regione],Ripartizione_geografica[Codice Regione])</f>
        <v>5</v>
      </c>
      <c r="K3496">
        <f>_xlfn.XLOOKUP(Comuni[[#This Row],[Regione]],Table_0[Regione],Table_0[Totale])</f>
        <v>2821154</v>
      </c>
      <c r="L3496">
        <f>_xlfn.XLOOKUP(Comuni[[#This Row],[Regione]],Table_0[Regione],Table_0[Guariti])</f>
        <v>2790105</v>
      </c>
      <c r="M3496">
        <f>_xlfn.XLOOKUP(Comuni[[#This Row],[Regione]],Table_0[Regione],Table_0[Deceduti])</f>
        <v>17224</v>
      </c>
      <c r="N3496" s="1">
        <f>(Comuni[[#This Row],[Popolazione2011]]/Comuni[[#This Row],[Ammalati TOT]])*100</f>
        <v>0.25432854782121078</v>
      </c>
      <c r="O3496">
        <f>_xlfn.XLOOKUP(Comuni[[#This Row],[Regione]],Table_0[Regione],Table_0[TOT AREA])</f>
        <v>6168603</v>
      </c>
      <c r="P3496" s="1">
        <f>(Comuni[[#This Row],[Popolazione2011]]/Comuni[[#This Row],[Ammalati AREA]])*100</f>
        <v>0.11631482849520386</v>
      </c>
    </row>
    <row r="3497" spans="1:16" x14ac:dyDescent="0.3">
      <c r="A3497" t="s">
        <v>3528</v>
      </c>
      <c r="B3497" t="s">
        <v>8025</v>
      </c>
      <c r="C3497" t="s">
        <v>3494</v>
      </c>
      <c r="D3497">
        <v>16576</v>
      </c>
      <c r="E3497" s="1">
        <f>(Comuni[[#This Row],[Popolazione2011]]/SUM(D:D))*100</f>
        <v>2.789494443510836E-2</v>
      </c>
      <c r="F3497">
        <f t="shared" si="54"/>
        <v>4855904</v>
      </c>
      <c r="G3497" s="1">
        <f>(Comuni[[#This Row],[Popolazione2011]]/Comuni[[#This Row],[TOT POP REGIONE ]])*100</f>
        <v>0.34135765451705796</v>
      </c>
      <c r="H3497" t="str">
        <f>IF(Comuni[[#This Row],[Popolazione2011]]&gt;300000,"MAGGIORE","")</f>
        <v/>
      </c>
      <c r="I3497" t="str">
        <f>_xlfn.XLOOKUP(Comuni[[#This Row],[Regione]],Ripartizione_geografica[Regione],Ripartizione_geografica[Ripartizione geografica])</f>
        <v>Nord-est</v>
      </c>
      <c r="J3497">
        <f>_xlfn.XLOOKUP(Comuni[[#This Row],[Regione]],Ripartizione_geografica[Regione],Ripartizione_geografica[Codice Regione])</f>
        <v>5</v>
      </c>
      <c r="K3497">
        <f>_xlfn.XLOOKUP(Comuni[[#This Row],[Regione]],Table_0[Regione],Table_0[Totale])</f>
        <v>2821154</v>
      </c>
      <c r="L3497">
        <f>_xlfn.XLOOKUP(Comuni[[#This Row],[Regione]],Table_0[Regione],Table_0[Guariti])</f>
        <v>2790105</v>
      </c>
      <c r="M3497">
        <f>_xlfn.XLOOKUP(Comuni[[#This Row],[Regione]],Table_0[Regione],Table_0[Deceduti])</f>
        <v>17224</v>
      </c>
      <c r="N3497" s="1">
        <f>(Comuni[[#This Row],[Popolazione2011]]/Comuni[[#This Row],[Ammalati TOT]])*100</f>
        <v>0.58756097682012398</v>
      </c>
      <c r="O3497">
        <f>_xlfn.XLOOKUP(Comuni[[#This Row],[Regione]],Table_0[Regione],Table_0[TOT AREA])</f>
        <v>6168603</v>
      </c>
      <c r="P3497" s="1">
        <f>(Comuni[[#This Row],[Popolazione2011]]/Comuni[[#This Row],[Ammalati AREA]])*100</f>
        <v>0.26871562329428561</v>
      </c>
    </row>
    <row r="3498" spans="1:16" x14ac:dyDescent="0.3">
      <c r="A3498" t="s">
        <v>3529</v>
      </c>
      <c r="B3498" t="s">
        <v>8025</v>
      </c>
      <c r="C3498" t="s">
        <v>3494</v>
      </c>
      <c r="D3498">
        <v>8168</v>
      </c>
      <c r="E3498" s="1">
        <f>(Comuni[[#This Row],[Popolazione2011]]/SUM(D:D))*100</f>
        <v>1.3745530052242102E-2</v>
      </c>
      <c r="F3498">
        <f t="shared" si="54"/>
        <v>4855904</v>
      </c>
      <c r="G3498" s="1">
        <f>(Comuni[[#This Row],[Popolazione2011]]/Comuni[[#This Row],[TOT POP REGIONE ]])*100</f>
        <v>0.16820760871714102</v>
      </c>
      <c r="H3498" t="str">
        <f>IF(Comuni[[#This Row],[Popolazione2011]]&gt;300000,"MAGGIORE","")</f>
        <v/>
      </c>
      <c r="I3498" t="str">
        <f>_xlfn.XLOOKUP(Comuni[[#This Row],[Regione]],Ripartizione_geografica[Regione],Ripartizione_geografica[Ripartizione geografica])</f>
        <v>Nord-est</v>
      </c>
      <c r="J3498">
        <f>_xlfn.XLOOKUP(Comuni[[#This Row],[Regione]],Ripartizione_geografica[Regione],Ripartizione_geografica[Codice Regione])</f>
        <v>5</v>
      </c>
      <c r="K3498">
        <f>_xlfn.XLOOKUP(Comuni[[#This Row],[Regione]],Table_0[Regione],Table_0[Totale])</f>
        <v>2821154</v>
      </c>
      <c r="L3498">
        <f>_xlfn.XLOOKUP(Comuni[[#This Row],[Regione]],Table_0[Regione],Table_0[Guariti])</f>
        <v>2790105</v>
      </c>
      <c r="M3498">
        <f>_xlfn.XLOOKUP(Comuni[[#This Row],[Regione]],Table_0[Regione],Table_0[Deceduti])</f>
        <v>17224</v>
      </c>
      <c r="N3498" s="1">
        <f>(Comuni[[#This Row],[Popolazione2011]]/Comuni[[#This Row],[Ammalati TOT]])*100</f>
        <v>0.28952690990991631</v>
      </c>
      <c r="O3498">
        <f>_xlfn.XLOOKUP(Comuni[[#This Row],[Regione]],Table_0[Regione],Table_0[TOT AREA])</f>
        <v>6168603</v>
      </c>
      <c r="P3498" s="1">
        <f>(Comuni[[#This Row],[Popolazione2011]]/Comuni[[#This Row],[Ammalati AREA]])*100</f>
        <v>0.1324124765364216</v>
      </c>
    </row>
    <row r="3499" spans="1:16" x14ac:dyDescent="0.3">
      <c r="A3499" t="s">
        <v>3530</v>
      </c>
      <c r="B3499" t="s">
        <v>8025</v>
      </c>
      <c r="C3499" t="s">
        <v>3494</v>
      </c>
      <c r="D3499">
        <v>7042</v>
      </c>
      <c r="E3499" s="1">
        <f>(Comuni[[#This Row],[Popolazione2011]]/SUM(D:D))*100</f>
        <v>1.185063940106377E-2</v>
      </c>
      <c r="F3499">
        <f t="shared" si="54"/>
        <v>4855904</v>
      </c>
      <c r="G3499" s="1">
        <f>(Comuni[[#This Row],[Popolazione2011]]/Comuni[[#This Row],[TOT POP REGIONE ]])*100</f>
        <v>0.14501934140378395</v>
      </c>
      <c r="H3499" t="str">
        <f>IF(Comuni[[#This Row],[Popolazione2011]]&gt;300000,"MAGGIORE","")</f>
        <v/>
      </c>
      <c r="I3499" t="str">
        <f>_xlfn.XLOOKUP(Comuni[[#This Row],[Regione]],Ripartizione_geografica[Regione],Ripartizione_geografica[Ripartizione geografica])</f>
        <v>Nord-est</v>
      </c>
      <c r="J3499">
        <f>_xlfn.XLOOKUP(Comuni[[#This Row],[Regione]],Ripartizione_geografica[Regione],Ripartizione_geografica[Codice Regione])</f>
        <v>5</v>
      </c>
      <c r="K3499">
        <f>_xlfn.XLOOKUP(Comuni[[#This Row],[Regione]],Table_0[Regione],Table_0[Totale])</f>
        <v>2821154</v>
      </c>
      <c r="L3499">
        <f>_xlfn.XLOOKUP(Comuni[[#This Row],[Regione]],Table_0[Regione],Table_0[Guariti])</f>
        <v>2790105</v>
      </c>
      <c r="M3499">
        <f>_xlfn.XLOOKUP(Comuni[[#This Row],[Regione]],Table_0[Regione],Table_0[Deceduti])</f>
        <v>17224</v>
      </c>
      <c r="N3499" s="1">
        <f>(Comuni[[#This Row],[Popolazione2011]]/Comuni[[#This Row],[Ammalati TOT]])*100</f>
        <v>0.2496141649835493</v>
      </c>
      <c r="O3499">
        <f>_xlfn.XLOOKUP(Comuni[[#This Row],[Regione]],Table_0[Regione],Table_0[TOT AREA])</f>
        <v>6168603</v>
      </c>
      <c r="P3499" s="1">
        <f>(Comuni[[#This Row],[Popolazione2011]]/Comuni[[#This Row],[Ammalati AREA]])*100</f>
        <v>0.1141587487474879</v>
      </c>
    </row>
    <row r="3500" spans="1:16" x14ac:dyDescent="0.3">
      <c r="A3500" t="s">
        <v>3531</v>
      </c>
      <c r="B3500" t="s">
        <v>8025</v>
      </c>
      <c r="C3500" t="s">
        <v>3494</v>
      </c>
      <c r="D3500">
        <v>4416</v>
      </c>
      <c r="E3500" s="1">
        <f>(Comuni[[#This Row],[Popolazione2011]]/SUM(D:D))*100</f>
        <v>7.4314716834844663E-3</v>
      </c>
      <c r="F3500">
        <f t="shared" si="54"/>
        <v>4855904</v>
      </c>
      <c r="G3500" s="1">
        <f>(Comuni[[#This Row],[Popolazione2011]]/Comuni[[#This Row],[TOT POP REGIONE ]])*100</f>
        <v>9.0940842323077226E-2</v>
      </c>
      <c r="H3500" t="str">
        <f>IF(Comuni[[#This Row],[Popolazione2011]]&gt;300000,"MAGGIORE","")</f>
        <v/>
      </c>
      <c r="I3500" t="str">
        <f>_xlfn.XLOOKUP(Comuni[[#This Row],[Regione]],Ripartizione_geografica[Regione],Ripartizione_geografica[Ripartizione geografica])</f>
        <v>Nord-est</v>
      </c>
      <c r="J3500">
        <f>_xlfn.XLOOKUP(Comuni[[#This Row],[Regione]],Ripartizione_geografica[Regione],Ripartizione_geografica[Codice Regione])</f>
        <v>5</v>
      </c>
      <c r="K3500">
        <f>_xlfn.XLOOKUP(Comuni[[#This Row],[Regione]],Table_0[Regione],Table_0[Totale])</f>
        <v>2821154</v>
      </c>
      <c r="L3500">
        <f>_xlfn.XLOOKUP(Comuni[[#This Row],[Regione]],Table_0[Regione],Table_0[Guariti])</f>
        <v>2790105</v>
      </c>
      <c r="M3500">
        <f>_xlfn.XLOOKUP(Comuni[[#This Row],[Regione]],Table_0[Regione],Table_0[Deceduti])</f>
        <v>17224</v>
      </c>
      <c r="N3500" s="1">
        <f>(Comuni[[#This Row],[Popolazione2011]]/Comuni[[#This Row],[Ammalati TOT]])*100</f>
        <v>0.15653168880536122</v>
      </c>
      <c r="O3500">
        <f>_xlfn.XLOOKUP(Comuni[[#This Row],[Regione]],Table_0[Regione],Table_0[TOT AREA])</f>
        <v>6168603</v>
      </c>
      <c r="P3500" s="1">
        <f>(Comuni[[#This Row],[Popolazione2011]]/Comuni[[#This Row],[Ammalati AREA]])*100</f>
        <v>7.1588332074539407E-2</v>
      </c>
    </row>
    <row r="3501" spans="1:16" x14ac:dyDescent="0.3">
      <c r="A3501" t="s">
        <v>3532</v>
      </c>
      <c r="B3501" t="s">
        <v>8025</v>
      </c>
      <c r="C3501" t="s">
        <v>3494</v>
      </c>
      <c r="D3501">
        <v>4291</v>
      </c>
      <c r="E3501" s="1">
        <f>(Comuni[[#This Row],[Popolazione2011]]/SUM(D:D))*100</f>
        <v>7.2211152612843849E-3</v>
      </c>
      <c r="F3501">
        <f t="shared" si="54"/>
        <v>4855904</v>
      </c>
      <c r="G3501" s="1">
        <f>(Comuni[[#This Row],[Popolazione2011]]/Comuni[[#This Row],[TOT POP REGIONE ]])*100</f>
        <v>8.8366656342464767E-2</v>
      </c>
      <c r="H3501" t="str">
        <f>IF(Comuni[[#This Row],[Popolazione2011]]&gt;300000,"MAGGIORE","")</f>
        <v/>
      </c>
      <c r="I3501" t="str">
        <f>_xlfn.XLOOKUP(Comuni[[#This Row],[Regione]],Ripartizione_geografica[Regione],Ripartizione_geografica[Ripartizione geografica])</f>
        <v>Nord-est</v>
      </c>
      <c r="J3501">
        <f>_xlfn.XLOOKUP(Comuni[[#This Row],[Regione]],Ripartizione_geografica[Regione],Ripartizione_geografica[Codice Regione])</f>
        <v>5</v>
      </c>
      <c r="K3501">
        <f>_xlfn.XLOOKUP(Comuni[[#This Row],[Regione]],Table_0[Regione],Table_0[Totale])</f>
        <v>2821154</v>
      </c>
      <c r="L3501">
        <f>_xlfn.XLOOKUP(Comuni[[#This Row],[Regione]],Table_0[Regione],Table_0[Guariti])</f>
        <v>2790105</v>
      </c>
      <c r="M3501">
        <f>_xlfn.XLOOKUP(Comuni[[#This Row],[Regione]],Table_0[Regione],Table_0[Deceduti])</f>
        <v>17224</v>
      </c>
      <c r="N3501" s="1">
        <f>(Comuni[[#This Row],[Popolazione2011]]/Comuni[[#This Row],[Ammalati TOT]])*100</f>
        <v>0.15210087786770946</v>
      </c>
      <c r="O3501">
        <f>_xlfn.XLOOKUP(Comuni[[#This Row],[Regione]],Table_0[Regione],Table_0[TOT AREA])</f>
        <v>6168603</v>
      </c>
      <c r="P3501" s="1">
        <f>(Comuni[[#This Row],[Popolazione2011]]/Comuni[[#This Row],[Ammalati AREA]])*100</f>
        <v>6.9561941334204833E-2</v>
      </c>
    </row>
    <row r="3502" spans="1:16" x14ac:dyDescent="0.3">
      <c r="A3502" t="s">
        <v>3533</v>
      </c>
      <c r="B3502" t="s">
        <v>8025</v>
      </c>
      <c r="C3502" t="s">
        <v>3494</v>
      </c>
      <c r="D3502">
        <v>4661</v>
      </c>
      <c r="E3502" s="1">
        <f>(Comuni[[#This Row],[Popolazione2011]]/SUM(D:D))*100</f>
        <v>7.8437702709966244E-3</v>
      </c>
      <c r="F3502">
        <f t="shared" si="54"/>
        <v>4855904</v>
      </c>
      <c r="G3502" s="1">
        <f>(Comuni[[#This Row],[Popolazione2011]]/Comuni[[#This Row],[TOT POP REGIONE ]])*100</f>
        <v>9.5986246845077672E-2</v>
      </c>
      <c r="H3502" t="str">
        <f>IF(Comuni[[#This Row],[Popolazione2011]]&gt;300000,"MAGGIORE","")</f>
        <v/>
      </c>
      <c r="I3502" t="str">
        <f>_xlfn.XLOOKUP(Comuni[[#This Row],[Regione]],Ripartizione_geografica[Regione],Ripartizione_geografica[Ripartizione geografica])</f>
        <v>Nord-est</v>
      </c>
      <c r="J3502">
        <f>_xlfn.XLOOKUP(Comuni[[#This Row],[Regione]],Ripartizione_geografica[Regione],Ripartizione_geografica[Codice Regione])</f>
        <v>5</v>
      </c>
      <c r="K3502">
        <f>_xlfn.XLOOKUP(Comuni[[#This Row],[Regione]],Table_0[Regione],Table_0[Totale])</f>
        <v>2821154</v>
      </c>
      <c r="L3502">
        <f>_xlfn.XLOOKUP(Comuni[[#This Row],[Regione]],Table_0[Regione],Table_0[Guariti])</f>
        <v>2790105</v>
      </c>
      <c r="M3502">
        <f>_xlfn.XLOOKUP(Comuni[[#This Row],[Regione]],Table_0[Regione],Table_0[Deceduti])</f>
        <v>17224</v>
      </c>
      <c r="N3502" s="1">
        <f>(Comuni[[#This Row],[Popolazione2011]]/Comuni[[#This Row],[Ammalati TOT]])*100</f>
        <v>0.16521607824315865</v>
      </c>
      <c r="O3502">
        <f>_xlfn.XLOOKUP(Comuni[[#This Row],[Regione]],Table_0[Regione],Table_0[TOT AREA])</f>
        <v>6168603</v>
      </c>
      <c r="P3502" s="1">
        <f>(Comuni[[#This Row],[Popolazione2011]]/Comuni[[#This Row],[Ammalati AREA]])*100</f>
        <v>7.5560057925595156E-2</v>
      </c>
    </row>
    <row r="3503" spans="1:16" x14ac:dyDescent="0.3">
      <c r="A3503" t="s">
        <v>3534</v>
      </c>
      <c r="B3503" t="s">
        <v>8025</v>
      </c>
      <c r="C3503" t="s">
        <v>3494</v>
      </c>
      <c r="D3503">
        <v>2022</v>
      </c>
      <c r="E3503" s="1">
        <f>(Comuni[[#This Row],[Popolazione2011]]/SUM(D:D))*100</f>
        <v>3.4027254855085128E-3</v>
      </c>
      <c r="F3503">
        <f t="shared" si="54"/>
        <v>4855904</v>
      </c>
      <c r="G3503" s="1">
        <f>(Comuni[[#This Row],[Popolazione2011]]/Comuni[[#This Row],[TOT POP REGIONE ]])*100</f>
        <v>4.1640032422387264E-2</v>
      </c>
      <c r="H3503" t="str">
        <f>IF(Comuni[[#This Row],[Popolazione2011]]&gt;300000,"MAGGIORE","")</f>
        <v/>
      </c>
      <c r="I3503" t="str">
        <f>_xlfn.XLOOKUP(Comuni[[#This Row],[Regione]],Ripartizione_geografica[Regione],Ripartizione_geografica[Ripartizione geografica])</f>
        <v>Nord-est</v>
      </c>
      <c r="J3503">
        <f>_xlfn.XLOOKUP(Comuni[[#This Row],[Regione]],Ripartizione_geografica[Regione],Ripartizione_geografica[Codice Regione])</f>
        <v>5</v>
      </c>
      <c r="K3503">
        <f>_xlfn.XLOOKUP(Comuni[[#This Row],[Regione]],Table_0[Regione],Table_0[Totale])</f>
        <v>2821154</v>
      </c>
      <c r="L3503">
        <f>_xlfn.XLOOKUP(Comuni[[#This Row],[Regione]],Table_0[Regione],Table_0[Guariti])</f>
        <v>2790105</v>
      </c>
      <c r="M3503">
        <f>_xlfn.XLOOKUP(Comuni[[#This Row],[Regione]],Table_0[Regione],Table_0[Deceduti])</f>
        <v>17224</v>
      </c>
      <c r="N3503" s="1">
        <f>(Comuni[[#This Row],[Popolazione2011]]/Comuni[[#This Row],[Ammalati TOT]])*100</f>
        <v>7.1672797727454801E-2</v>
      </c>
      <c r="O3503">
        <f>_xlfn.XLOOKUP(Comuni[[#This Row],[Regione]],Table_0[Regione],Table_0[TOT AREA])</f>
        <v>6168603</v>
      </c>
      <c r="P3503" s="1">
        <f>(Comuni[[#This Row],[Popolazione2011]]/Comuni[[#This Row],[Ammalati AREA]])*100</f>
        <v>3.2778896615651872E-2</v>
      </c>
    </row>
    <row r="3504" spans="1:16" x14ac:dyDescent="0.3">
      <c r="A3504" t="s">
        <v>3535</v>
      </c>
      <c r="B3504" t="s">
        <v>8025</v>
      </c>
      <c r="C3504" t="s">
        <v>3494</v>
      </c>
      <c r="D3504">
        <v>8544</v>
      </c>
      <c r="E3504" s="1">
        <f>(Comuni[[#This Row],[Popolazione2011]]/SUM(D:D))*100</f>
        <v>1.4378282170219947E-2</v>
      </c>
      <c r="F3504">
        <f t="shared" si="54"/>
        <v>4855904</v>
      </c>
      <c r="G3504" s="1">
        <f>(Comuni[[#This Row],[Popolazione2011]]/Comuni[[#This Row],[TOT POP REGIONE ]])*100</f>
        <v>0.17595076014682332</v>
      </c>
      <c r="H3504" t="str">
        <f>IF(Comuni[[#This Row],[Popolazione2011]]&gt;300000,"MAGGIORE","")</f>
        <v/>
      </c>
      <c r="I3504" t="str">
        <f>_xlfn.XLOOKUP(Comuni[[#This Row],[Regione]],Ripartizione_geografica[Regione],Ripartizione_geografica[Ripartizione geografica])</f>
        <v>Nord-est</v>
      </c>
      <c r="J3504">
        <f>_xlfn.XLOOKUP(Comuni[[#This Row],[Regione]],Ripartizione_geografica[Regione],Ripartizione_geografica[Codice Regione])</f>
        <v>5</v>
      </c>
      <c r="K3504">
        <f>_xlfn.XLOOKUP(Comuni[[#This Row],[Regione]],Table_0[Regione],Table_0[Totale])</f>
        <v>2821154</v>
      </c>
      <c r="L3504">
        <f>_xlfn.XLOOKUP(Comuni[[#This Row],[Regione]],Table_0[Regione],Table_0[Guariti])</f>
        <v>2790105</v>
      </c>
      <c r="M3504">
        <f>_xlfn.XLOOKUP(Comuni[[#This Row],[Regione]],Table_0[Regione],Table_0[Deceduti])</f>
        <v>17224</v>
      </c>
      <c r="N3504" s="1">
        <f>(Comuni[[#This Row],[Popolazione2011]]/Comuni[[#This Row],[Ammalati TOT]])*100</f>
        <v>0.30285478921037279</v>
      </c>
      <c r="O3504">
        <f>_xlfn.XLOOKUP(Comuni[[#This Row],[Regione]],Table_0[Regione],Table_0[TOT AREA])</f>
        <v>6168603</v>
      </c>
      <c r="P3504" s="1">
        <f>(Comuni[[#This Row],[Popolazione2011]]/Comuni[[#This Row],[Ammalati AREA]])*100</f>
        <v>0.13850785988334799</v>
      </c>
    </row>
    <row r="3505" spans="1:16" x14ac:dyDescent="0.3">
      <c r="A3505" t="s">
        <v>3536</v>
      </c>
      <c r="B3505" t="s">
        <v>8025</v>
      </c>
      <c r="C3505" t="s">
        <v>3494</v>
      </c>
      <c r="D3505">
        <v>7699</v>
      </c>
      <c r="E3505" s="1">
        <f>(Comuni[[#This Row],[Popolazione2011]]/SUM(D:D))*100</f>
        <v>1.2956272756147396E-2</v>
      </c>
      <c r="F3505">
        <f t="shared" si="54"/>
        <v>4855904</v>
      </c>
      <c r="G3505" s="1">
        <f>(Comuni[[#This Row],[Popolazione2011]]/Comuni[[#This Row],[TOT POP REGIONE ]])*100</f>
        <v>0.15854926291788304</v>
      </c>
      <c r="H3505" t="str">
        <f>IF(Comuni[[#This Row],[Popolazione2011]]&gt;300000,"MAGGIORE","")</f>
        <v/>
      </c>
      <c r="I3505" t="str">
        <f>_xlfn.XLOOKUP(Comuni[[#This Row],[Regione]],Ripartizione_geografica[Regione],Ripartizione_geografica[Ripartizione geografica])</f>
        <v>Nord-est</v>
      </c>
      <c r="J3505">
        <f>_xlfn.XLOOKUP(Comuni[[#This Row],[Regione]],Ripartizione_geografica[Regione],Ripartizione_geografica[Codice Regione])</f>
        <v>5</v>
      </c>
      <c r="K3505">
        <f>_xlfn.XLOOKUP(Comuni[[#This Row],[Regione]],Table_0[Regione],Table_0[Totale])</f>
        <v>2821154</v>
      </c>
      <c r="L3505">
        <f>_xlfn.XLOOKUP(Comuni[[#This Row],[Regione]],Table_0[Regione],Table_0[Guariti])</f>
        <v>2790105</v>
      </c>
      <c r="M3505">
        <f>_xlfn.XLOOKUP(Comuni[[#This Row],[Regione]],Table_0[Regione],Table_0[Deceduti])</f>
        <v>17224</v>
      </c>
      <c r="N3505" s="1">
        <f>(Comuni[[#This Row],[Popolazione2011]]/Comuni[[#This Row],[Ammalati TOT]])*100</f>
        <v>0.27290250727184689</v>
      </c>
      <c r="O3505">
        <f>_xlfn.XLOOKUP(Comuni[[#This Row],[Regione]],Table_0[Regione],Table_0[TOT AREA])</f>
        <v>6168603</v>
      </c>
      <c r="P3505" s="1">
        <f>(Comuni[[#This Row],[Popolazione2011]]/Comuni[[#This Row],[Ammalati AREA]])*100</f>
        <v>0.12480945847868634</v>
      </c>
    </row>
    <row r="3506" spans="1:16" x14ac:dyDescent="0.3">
      <c r="A3506" t="s">
        <v>3537</v>
      </c>
      <c r="B3506" t="s">
        <v>8025</v>
      </c>
      <c r="C3506" t="s">
        <v>3494</v>
      </c>
      <c r="D3506">
        <v>7297</v>
      </c>
      <c r="E3506" s="1">
        <f>(Comuni[[#This Row],[Popolazione2011]]/SUM(D:D))*100</f>
        <v>1.2279766502351937E-2</v>
      </c>
      <c r="F3506">
        <f t="shared" si="54"/>
        <v>4855904</v>
      </c>
      <c r="G3506" s="1">
        <f>(Comuni[[#This Row],[Popolazione2011]]/Comuni[[#This Row],[TOT POP REGIONE ]])*100</f>
        <v>0.15027068080423336</v>
      </c>
      <c r="H3506" t="str">
        <f>IF(Comuni[[#This Row],[Popolazione2011]]&gt;300000,"MAGGIORE","")</f>
        <v/>
      </c>
      <c r="I3506" t="str">
        <f>_xlfn.XLOOKUP(Comuni[[#This Row],[Regione]],Ripartizione_geografica[Regione],Ripartizione_geografica[Ripartizione geografica])</f>
        <v>Nord-est</v>
      </c>
      <c r="J3506">
        <f>_xlfn.XLOOKUP(Comuni[[#This Row],[Regione]],Ripartizione_geografica[Regione],Ripartizione_geografica[Codice Regione])</f>
        <v>5</v>
      </c>
      <c r="K3506">
        <f>_xlfn.XLOOKUP(Comuni[[#This Row],[Regione]],Table_0[Regione],Table_0[Totale])</f>
        <v>2821154</v>
      </c>
      <c r="L3506">
        <f>_xlfn.XLOOKUP(Comuni[[#This Row],[Regione]],Table_0[Regione],Table_0[Guariti])</f>
        <v>2790105</v>
      </c>
      <c r="M3506">
        <f>_xlfn.XLOOKUP(Comuni[[#This Row],[Regione]],Table_0[Regione],Table_0[Deceduti])</f>
        <v>17224</v>
      </c>
      <c r="N3506" s="1">
        <f>(Comuni[[#This Row],[Popolazione2011]]/Comuni[[#This Row],[Ammalati TOT]])*100</f>
        <v>0.25865301929635887</v>
      </c>
      <c r="O3506">
        <f>_xlfn.XLOOKUP(Comuni[[#This Row],[Regione]],Table_0[Regione],Table_0[TOT AREA])</f>
        <v>6168603</v>
      </c>
      <c r="P3506" s="1">
        <f>(Comuni[[#This Row],[Popolazione2011]]/Comuni[[#This Row],[Ammalati AREA]])*100</f>
        <v>0.1182925858577704</v>
      </c>
    </row>
    <row r="3507" spans="1:16" x14ac:dyDescent="0.3">
      <c r="A3507" t="s">
        <v>3538</v>
      </c>
      <c r="B3507" t="s">
        <v>8025</v>
      </c>
      <c r="C3507" t="s">
        <v>3494</v>
      </c>
      <c r="D3507">
        <v>3179</v>
      </c>
      <c r="E3507" s="1">
        <f>(Comuni[[#This Row],[Popolazione2011]]/SUM(D:D))*100</f>
        <v>5.3497845293924628E-3</v>
      </c>
      <c r="F3507">
        <f t="shared" si="54"/>
        <v>4855904</v>
      </c>
      <c r="G3507" s="1">
        <f>(Comuni[[#This Row],[Popolazione2011]]/Comuni[[#This Row],[TOT POP REGIONE ]])*100</f>
        <v>6.546669785893626E-2</v>
      </c>
      <c r="H3507" t="str">
        <f>IF(Comuni[[#This Row],[Popolazione2011]]&gt;300000,"MAGGIORE","")</f>
        <v/>
      </c>
      <c r="I3507" t="str">
        <f>_xlfn.XLOOKUP(Comuni[[#This Row],[Regione]],Ripartizione_geografica[Regione],Ripartizione_geografica[Ripartizione geografica])</f>
        <v>Nord-est</v>
      </c>
      <c r="J3507">
        <f>_xlfn.XLOOKUP(Comuni[[#This Row],[Regione]],Ripartizione_geografica[Regione],Ripartizione_geografica[Codice Regione])</f>
        <v>5</v>
      </c>
      <c r="K3507">
        <f>_xlfn.XLOOKUP(Comuni[[#This Row],[Regione]],Table_0[Regione],Table_0[Totale])</f>
        <v>2821154</v>
      </c>
      <c r="L3507">
        <f>_xlfn.XLOOKUP(Comuni[[#This Row],[Regione]],Table_0[Regione],Table_0[Guariti])</f>
        <v>2790105</v>
      </c>
      <c r="M3507">
        <f>_xlfn.XLOOKUP(Comuni[[#This Row],[Regione]],Table_0[Regione],Table_0[Deceduti])</f>
        <v>17224</v>
      </c>
      <c r="N3507" s="1">
        <f>(Comuni[[#This Row],[Popolazione2011]]/Comuni[[#This Row],[Ammalati TOT]])*100</f>
        <v>0.11268438376635945</v>
      </c>
      <c r="O3507">
        <f>_xlfn.XLOOKUP(Comuni[[#This Row],[Regione]],Table_0[Regione],Table_0[TOT AREA])</f>
        <v>6168603</v>
      </c>
      <c r="P3507" s="1">
        <f>(Comuni[[#This Row],[Popolazione2011]]/Comuni[[#This Row],[Ammalati AREA]])*100</f>
        <v>5.1535169308188578E-2</v>
      </c>
    </row>
    <row r="3508" spans="1:16" x14ac:dyDescent="0.3">
      <c r="A3508" t="s">
        <v>3539</v>
      </c>
      <c r="B3508" t="s">
        <v>8025</v>
      </c>
      <c r="C3508" t="s">
        <v>3494</v>
      </c>
      <c r="D3508">
        <v>9045</v>
      </c>
      <c r="E3508" s="1">
        <f>(Comuni[[#This Row],[Popolazione2011]]/SUM(D:D))*100</f>
        <v>1.522139071039787E-2</v>
      </c>
      <c r="F3508">
        <f t="shared" si="54"/>
        <v>4855904</v>
      </c>
      <c r="G3508" s="1">
        <f>(Comuni[[#This Row],[Popolazione2011]]/Comuni[[#This Row],[TOT POP REGIONE ]])*100</f>
        <v>0.1862680975571181</v>
      </c>
      <c r="H3508" t="str">
        <f>IF(Comuni[[#This Row],[Popolazione2011]]&gt;300000,"MAGGIORE","")</f>
        <v/>
      </c>
      <c r="I3508" t="str">
        <f>_xlfn.XLOOKUP(Comuni[[#This Row],[Regione]],Ripartizione_geografica[Regione],Ripartizione_geografica[Ripartizione geografica])</f>
        <v>Nord-est</v>
      </c>
      <c r="J3508">
        <f>_xlfn.XLOOKUP(Comuni[[#This Row],[Regione]],Ripartizione_geografica[Regione],Ripartizione_geografica[Codice Regione])</f>
        <v>5</v>
      </c>
      <c r="K3508">
        <f>_xlfn.XLOOKUP(Comuni[[#This Row],[Regione]],Table_0[Regione],Table_0[Totale])</f>
        <v>2821154</v>
      </c>
      <c r="L3508">
        <f>_xlfn.XLOOKUP(Comuni[[#This Row],[Regione]],Table_0[Regione],Table_0[Guariti])</f>
        <v>2790105</v>
      </c>
      <c r="M3508">
        <f>_xlfn.XLOOKUP(Comuni[[#This Row],[Regione]],Table_0[Regione],Table_0[Deceduti])</f>
        <v>17224</v>
      </c>
      <c r="N3508" s="1">
        <f>(Comuni[[#This Row],[Popolazione2011]]/Comuni[[#This Row],[Ammalati TOT]])*100</f>
        <v>0.32061347944848101</v>
      </c>
      <c r="O3508">
        <f>_xlfn.XLOOKUP(Comuni[[#This Row],[Regione]],Table_0[Regione],Table_0[TOT AREA])</f>
        <v>6168603</v>
      </c>
      <c r="P3508" s="1">
        <f>(Comuni[[#This Row],[Popolazione2011]]/Comuni[[#This Row],[Ammalati AREA]])*100</f>
        <v>0.14662963397060891</v>
      </c>
    </row>
    <row r="3509" spans="1:16" x14ac:dyDescent="0.3">
      <c r="A3509" t="s">
        <v>3540</v>
      </c>
      <c r="B3509" t="s">
        <v>8025</v>
      </c>
      <c r="C3509" t="s">
        <v>3494</v>
      </c>
      <c r="D3509">
        <v>1782</v>
      </c>
      <c r="E3509" s="1">
        <f>(Comuni[[#This Row],[Popolazione2011]]/SUM(D:D))*100</f>
        <v>2.9988411548843566E-3</v>
      </c>
      <c r="F3509">
        <f t="shared" si="54"/>
        <v>4855904</v>
      </c>
      <c r="G3509" s="1">
        <f>(Comuni[[#This Row],[Popolazione2011]]/Comuni[[#This Row],[TOT POP REGIONE ]])*100</f>
        <v>3.6697595339611325E-2</v>
      </c>
      <c r="H3509" t="str">
        <f>IF(Comuni[[#This Row],[Popolazione2011]]&gt;300000,"MAGGIORE","")</f>
        <v/>
      </c>
      <c r="I3509" t="str">
        <f>_xlfn.XLOOKUP(Comuni[[#This Row],[Regione]],Ripartizione_geografica[Regione],Ripartizione_geografica[Ripartizione geografica])</f>
        <v>Nord-est</v>
      </c>
      <c r="J3509">
        <f>_xlfn.XLOOKUP(Comuni[[#This Row],[Regione]],Ripartizione_geografica[Regione],Ripartizione_geografica[Codice Regione])</f>
        <v>5</v>
      </c>
      <c r="K3509">
        <f>_xlfn.XLOOKUP(Comuni[[#This Row],[Regione]],Table_0[Regione],Table_0[Totale])</f>
        <v>2821154</v>
      </c>
      <c r="L3509">
        <f>_xlfn.XLOOKUP(Comuni[[#This Row],[Regione]],Table_0[Regione],Table_0[Guariti])</f>
        <v>2790105</v>
      </c>
      <c r="M3509">
        <f>_xlfn.XLOOKUP(Comuni[[#This Row],[Regione]],Table_0[Regione],Table_0[Deceduti])</f>
        <v>17224</v>
      </c>
      <c r="N3509" s="1">
        <f>(Comuni[[#This Row],[Popolazione2011]]/Comuni[[#This Row],[Ammalati TOT]])*100</f>
        <v>6.3165640727163422E-2</v>
      </c>
      <c r="O3509">
        <f>_xlfn.XLOOKUP(Comuni[[#This Row],[Regione]],Table_0[Regione],Table_0[TOT AREA])</f>
        <v>6168603</v>
      </c>
      <c r="P3509" s="1">
        <f>(Comuni[[#This Row],[Popolazione2011]]/Comuni[[#This Row],[Ammalati AREA]])*100</f>
        <v>2.8888226394209515E-2</v>
      </c>
    </row>
    <row r="3510" spans="1:16" x14ac:dyDescent="0.3">
      <c r="A3510" t="s">
        <v>3541</v>
      </c>
      <c r="B3510" t="s">
        <v>8025</v>
      </c>
      <c r="C3510" t="s">
        <v>3494</v>
      </c>
      <c r="D3510">
        <v>5872</v>
      </c>
      <c r="E3510" s="1">
        <f>(Comuni[[#This Row],[Popolazione2011]]/SUM(D:D))*100</f>
        <v>9.8817032892710103E-3</v>
      </c>
      <c r="F3510">
        <f t="shared" si="54"/>
        <v>4855904</v>
      </c>
      <c r="G3510" s="1">
        <f>(Comuni[[#This Row],[Popolazione2011]]/Comuni[[#This Row],[TOT POP REGIONE ]])*100</f>
        <v>0.12092496062525122</v>
      </c>
      <c r="H3510" t="str">
        <f>IF(Comuni[[#This Row],[Popolazione2011]]&gt;300000,"MAGGIORE","")</f>
        <v/>
      </c>
      <c r="I3510" t="str">
        <f>_xlfn.XLOOKUP(Comuni[[#This Row],[Regione]],Ripartizione_geografica[Regione],Ripartizione_geografica[Ripartizione geografica])</f>
        <v>Nord-est</v>
      </c>
      <c r="J3510">
        <f>_xlfn.XLOOKUP(Comuni[[#This Row],[Regione]],Ripartizione_geografica[Regione],Ripartizione_geografica[Codice Regione])</f>
        <v>5</v>
      </c>
      <c r="K3510">
        <f>_xlfn.XLOOKUP(Comuni[[#This Row],[Regione]],Table_0[Regione],Table_0[Totale])</f>
        <v>2821154</v>
      </c>
      <c r="L3510">
        <f>_xlfn.XLOOKUP(Comuni[[#This Row],[Regione]],Table_0[Regione],Table_0[Guariti])</f>
        <v>2790105</v>
      </c>
      <c r="M3510">
        <f>_xlfn.XLOOKUP(Comuni[[#This Row],[Regione]],Table_0[Regione],Table_0[Deceduti])</f>
        <v>17224</v>
      </c>
      <c r="N3510" s="1">
        <f>(Comuni[[#This Row],[Popolazione2011]]/Comuni[[#This Row],[Ammalati TOT]])*100</f>
        <v>0.20814177460712885</v>
      </c>
      <c r="O3510">
        <f>_xlfn.XLOOKUP(Comuni[[#This Row],[Regione]],Table_0[Regione],Table_0[TOT AREA])</f>
        <v>6168603</v>
      </c>
      <c r="P3510" s="1">
        <f>(Comuni[[#This Row],[Popolazione2011]]/Comuni[[#This Row],[Ammalati AREA]])*100</f>
        <v>9.5191731417956379E-2</v>
      </c>
    </row>
    <row r="3511" spans="1:16" x14ac:dyDescent="0.3">
      <c r="A3511" t="s">
        <v>3542</v>
      </c>
      <c r="B3511" t="s">
        <v>8025</v>
      </c>
      <c r="C3511" t="s">
        <v>3494</v>
      </c>
      <c r="D3511">
        <v>1977</v>
      </c>
      <c r="E3511" s="1">
        <f>(Comuni[[#This Row],[Popolazione2011]]/SUM(D:D))*100</f>
        <v>3.3269971735164832E-3</v>
      </c>
      <c r="F3511">
        <f t="shared" si="54"/>
        <v>4855904</v>
      </c>
      <c r="G3511" s="1">
        <f>(Comuni[[#This Row],[Popolazione2011]]/Comuni[[#This Row],[TOT POP REGIONE ]])*100</f>
        <v>4.0713325469366776E-2</v>
      </c>
      <c r="H3511" t="str">
        <f>IF(Comuni[[#This Row],[Popolazione2011]]&gt;300000,"MAGGIORE","")</f>
        <v/>
      </c>
      <c r="I3511" t="str">
        <f>_xlfn.XLOOKUP(Comuni[[#This Row],[Regione]],Ripartizione_geografica[Regione],Ripartizione_geografica[Ripartizione geografica])</f>
        <v>Nord-est</v>
      </c>
      <c r="J3511">
        <f>_xlfn.XLOOKUP(Comuni[[#This Row],[Regione]],Ripartizione_geografica[Regione],Ripartizione_geografica[Codice Regione])</f>
        <v>5</v>
      </c>
      <c r="K3511">
        <f>_xlfn.XLOOKUP(Comuni[[#This Row],[Regione]],Table_0[Regione],Table_0[Totale])</f>
        <v>2821154</v>
      </c>
      <c r="L3511">
        <f>_xlfn.XLOOKUP(Comuni[[#This Row],[Regione]],Table_0[Regione],Table_0[Guariti])</f>
        <v>2790105</v>
      </c>
      <c r="M3511">
        <f>_xlfn.XLOOKUP(Comuni[[#This Row],[Regione]],Table_0[Regione],Table_0[Deceduti])</f>
        <v>17224</v>
      </c>
      <c r="N3511" s="1">
        <f>(Comuni[[#This Row],[Popolazione2011]]/Comuni[[#This Row],[Ammalati TOT]])*100</f>
        <v>7.0077705789900163E-2</v>
      </c>
      <c r="O3511">
        <f>_xlfn.XLOOKUP(Comuni[[#This Row],[Regione]],Table_0[Regione],Table_0[TOT AREA])</f>
        <v>6168603</v>
      </c>
      <c r="P3511" s="1">
        <f>(Comuni[[#This Row],[Popolazione2011]]/Comuni[[#This Row],[Ammalati AREA]])*100</f>
        <v>3.2049395949131435E-2</v>
      </c>
    </row>
    <row r="3512" spans="1:16" x14ac:dyDescent="0.3">
      <c r="A3512" t="s">
        <v>3543</v>
      </c>
      <c r="B3512" t="s">
        <v>8025</v>
      </c>
      <c r="C3512" t="s">
        <v>3494</v>
      </c>
      <c r="D3512">
        <v>2831</v>
      </c>
      <c r="E3512" s="1">
        <f>(Comuni[[#This Row],[Popolazione2011]]/SUM(D:D))*100</f>
        <v>4.7641522499874377E-3</v>
      </c>
      <c r="F3512">
        <f t="shared" si="54"/>
        <v>4855904</v>
      </c>
      <c r="G3512" s="1">
        <f>(Comuni[[#This Row],[Popolazione2011]]/Comuni[[#This Row],[TOT POP REGIONE ]])*100</f>
        <v>5.8300164088911151E-2</v>
      </c>
      <c r="H3512" t="str">
        <f>IF(Comuni[[#This Row],[Popolazione2011]]&gt;300000,"MAGGIORE","")</f>
        <v/>
      </c>
      <c r="I3512" t="str">
        <f>_xlfn.XLOOKUP(Comuni[[#This Row],[Regione]],Ripartizione_geografica[Regione],Ripartizione_geografica[Ripartizione geografica])</f>
        <v>Nord-est</v>
      </c>
      <c r="J3512">
        <f>_xlfn.XLOOKUP(Comuni[[#This Row],[Regione]],Ripartizione_geografica[Regione],Ripartizione_geografica[Codice Regione])</f>
        <v>5</v>
      </c>
      <c r="K3512">
        <f>_xlfn.XLOOKUP(Comuni[[#This Row],[Regione]],Table_0[Regione],Table_0[Totale])</f>
        <v>2821154</v>
      </c>
      <c r="L3512">
        <f>_xlfn.XLOOKUP(Comuni[[#This Row],[Regione]],Table_0[Regione],Table_0[Guariti])</f>
        <v>2790105</v>
      </c>
      <c r="M3512">
        <f>_xlfn.XLOOKUP(Comuni[[#This Row],[Regione]],Table_0[Regione],Table_0[Deceduti])</f>
        <v>17224</v>
      </c>
      <c r="N3512" s="1">
        <f>(Comuni[[#This Row],[Popolazione2011]]/Comuni[[#This Row],[Ammalati TOT]])*100</f>
        <v>0.10034900611593696</v>
      </c>
      <c r="O3512">
        <f>_xlfn.XLOOKUP(Comuni[[#This Row],[Regione]],Table_0[Regione],Table_0[TOT AREA])</f>
        <v>6168603</v>
      </c>
      <c r="P3512" s="1">
        <f>(Comuni[[#This Row],[Popolazione2011]]/Comuni[[#This Row],[Ammalati AREA]])*100</f>
        <v>4.5893697487097158E-2</v>
      </c>
    </row>
    <row r="3513" spans="1:16" x14ac:dyDescent="0.3">
      <c r="A3513" t="s">
        <v>3544</v>
      </c>
      <c r="B3513" t="s">
        <v>8025</v>
      </c>
      <c r="C3513" t="s">
        <v>3494</v>
      </c>
      <c r="D3513">
        <v>10961</v>
      </c>
      <c r="E3513" s="1">
        <f>(Comuni[[#This Row],[Popolazione2011]]/SUM(D:D))*100</f>
        <v>1.8445733949880715E-2</v>
      </c>
      <c r="F3513">
        <f t="shared" si="54"/>
        <v>4855904</v>
      </c>
      <c r="G3513" s="1">
        <f>(Comuni[[#This Row],[Popolazione2011]]/Comuni[[#This Row],[TOT POP REGIONE ]])*100</f>
        <v>0.225725220267946</v>
      </c>
      <c r="H3513" t="str">
        <f>IF(Comuni[[#This Row],[Popolazione2011]]&gt;300000,"MAGGIORE","")</f>
        <v/>
      </c>
      <c r="I3513" t="str">
        <f>_xlfn.XLOOKUP(Comuni[[#This Row],[Regione]],Ripartizione_geografica[Regione],Ripartizione_geografica[Ripartizione geografica])</f>
        <v>Nord-est</v>
      </c>
      <c r="J3513">
        <f>_xlfn.XLOOKUP(Comuni[[#This Row],[Regione]],Ripartizione_geografica[Regione],Ripartizione_geografica[Codice Regione])</f>
        <v>5</v>
      </c>
      <c r="K3513">
        <f>_xlfn.XLOOKUP(Comuni[[#This Row],[Regione]],Table_0[Regione],Table_0[Totale])</f>
        <v>2821154</v>
      </c>
      <c r="L3513">
        <f>_xlfn.XLOOKUP(Comuni[[#This Row],[Regione]],Table_0[Regione],Table_0[Guariti])</f>
        <v>2790105</v>
      </c>
      <c r="M3513">
        <f>_xlfn.XLOOKUP(Comuni[[#This Row],[Regione]],Table_0[Regione],Table_0[Deceduti])</f>
        <v>17224</v>
      </c>
      <c r="N3513" s="1">
        <f>(Comuni[[#This Row],[Popolazione2011]]/Comuni[[#This Row],[Ammalati TOT]])*100</f>
        <v>0.38852894950080713</v>
      </c>
      <c r="O3513">
        <f>_xlfn.XLOOKUP(Comuni[[#This Row],[Regione]],Table_0[Regione],Table_0[TOT AREA])</f>
        <v>6168603</v>
      </c>
      <c r="P3513" s="1">
        <f>(Comuni[[#This Row],[Popolazione2011]]/Comuni[[#This Row],[Ammalati AREA]])*100</f>
        <v>0.17769015123845708</v>
      </c>
    </row>
    <row r="3514" spans="1:16" x14ac:dyDescent="0.3">
      <c r="A3514" t="s">
        <v>3545</v>
      </c>
      <c r="B3514" t="s">
        <v>8025</v>
      </c>
      <c r="C3514" t="s">
        <v>3494</v>
      </c>
      <c r="D3514">
        <v>17451</v>
      </c>
      <c r="E3514" s="1">
        <f>(Comuni[[#This Row],[Popolazione2011]]/SUM(D:D))*100</f>
        <v>2.9367439390508926E-2</v>
      </c>
      <c r="F3514">
        <f t="shared" si="54"/>
        <v>4855904</v>
      </c>
      <c r="G3514" s="1">
        <f>(Comuni[[#This Row],[Popolazione2011]]/Comuni[[#This Row],[TOT POP REGIONE ]])*100</f>
        <v>0.35937695638134526</v>
      </c>
      <c r="H3514" t="str">
        <f>IF(Comuni[[#This Row],[Popolazione2011]]&gt;300000,"MAGGIORE","")</f>
        <v/>
      </c>
      <c r="I3514" t="str">
        <f>_xlfn.XLOOKUP(Comuni[[#This Row],[Regione]],Ripartizione_geografica[Regione],Ripartizione_geografica[Ripartizione geografica])</f>
        <v>Nord-est</v>
      </c>
      <c r="J3514">
        <f>_xlfn.XLOOKUP(Comuni[[#This Row],[Regione]],Ripartizione_geografica[Regione],Ripartizione_geografica[Codice Regione])</f>
        <v>5</v>
      </c>
      <c r="K3514">
        <f>_xlfn.XLOOKUP(Comuni[[#This Row],[Regione]],Table_0[Regione],Table_0[Totale])</f>
        <v>2821154</v>
      </c>
      <c r="L3514">
        <f>_xlfn.XLOOKUP(Comuni[[#This Row],[Regione]],Table_0[Regione],Table_0[Guariti])</f>
        <v>2790105</v>
      </c>
      <c r="M3514">
        <f>_xlfn.XLOOKUP(Comuni[[#This Row],[Regione]],Table_0[Regione],Table_0[Deceduti])</f>
        <v>17224</v>
      </c>
      <c r="N3514" s="1">
        <f>(Comuni[[#This Row],[Popolazione2011]]/Comuni[[#This Row],[Ammalati TOT]])*100</f>
        <v>0.61857665338368628</v>
      </c>
      <c r="O3514">
        <f>_xlfn.XLOOKUP(Comuni[[#This Row],[Regione]],Table_0[Regione],Table_0[TOT AREA])</f>
        <v>6168603</v>
      </c>
      <c r="P3514" s="1">
        <f>(Comuni[[#This Row],[Popolazione2011]]/Comuni[[#This Row],[Ammalati AREA]])*100</f>
        <v>0.28290035847662753</v>
      </c>
    </row>
    <row r="3515" spans="1:16" x14ac:dyDescent="0.3">
      <c r="A3515" t="s">
        <v>3546</v>
      </c>
      <c r="B3515" t="s">
        <v>8025</v>
      </c>
      <c r="C3515" t="s">
        <v>3494</v>
      </c>
      <c r="D3515">
        <v>9421</v>
      </c>
      <c r="E3515" s="1">
        <f>(Comuni[[#This Row],[Popolazione2011]]/SUM(D:D))*100</f>
        <v>1.5854142828375713E-2</v>
      </c>
      <c r="F3515">
        <f t="shared" si="54"/>
        <v>4855904</v>
      </c>
      <c r="G3515" s="1">
        <f>(Comuni[[#This Row],[Popolazione2011]]/Comuni[[#This Row],[TOT POP REGIONE ]])*100</f>
        <v>0.19401124898680039</v>
      </c>
      <c r="H3515" t="str">
        <f>IF(Comuni[[#This Row],[Popolazione2011]]&gt;300000,"MAGGIORE","")</f>
        <v/>
      </c>
      <c r="I3515" t="str">
        <f>_xlfn.XLOOKUP(Comuni[[#This Row],[Regione]],Ripartizione_geografica[Regione],Ripartizione_geografica[Ripartizione geografica])</f>
        <v>Nord-est</v>
      </c>
      <c r="J3515">
        <f>_xlfn.XLOOKUP(Comuni[[#This Row],[Regione]],Ripartizione_geografica[Regione],Ripartizione_geografica[Codice Regione])</f>
        <v>5</v>
      </c>
      <c r="K3515">
        <f>_xlfn.XLOOKUP(Comuni[[#This Row],[Regione]],Table_0[Regione],Table_0[Totale])</f>
        <v>2821154</v>
      </c>
      <c r="L3515">
        <f>_xlfn.XLOOKUP(Comuni[[#This Row],[Regione]],Table_0[Regione],Table_0[Guariti])</f>
        <v>2790105</v>
      </c>
      <c r="M3515">
        <f>_xlfn.XLOOKUP(Comuni[[#This Row],[Regione]],Table_0[Regione],Table_0[Deceduti])</f>
        <v>17224</v>
      </c>
      <c r="N3515" s="1">
        <f>(Comuni[[#This Row],[Popolazione2011]]/Comuni[[#This Row],[Ammalati TOT]])*100</f>
        <v>0.33394135874893749</v>
      </c>
      <c r="O3515">
        <f>_xlfn.XLOOKUP(Comuni[[#This Row],[Regione]],Table_0[Regione],Table_0[TOT AREA])</f>
        <v>6168603</v>
      </c>
      <c r="P3515" s="1">
        <f>(Comuni[[#This Row],[Popolazione2011]]/Comuni[[#This Row],[Ammalati AREA]])*100</f>
        <v>0.15272501731753527</v>
      </c>
    </row>
    <row r="3516" spans="1:16" x14ac:dyDescent="0.3">
      <c r="A3516" t="s">
        <v>3547</v>
      </c>
      <c r="B3516" t="s">
        <v>8025</v>
      </c>
      <c r="C3516" t="s">
        <v>3494</v>
      </c>
      <c r="D3516">
        <v>11074</v>
      </c>
      <c r="E3516" s="1">
        <f>(Comuni[[#This Row],[Popolazione2011]]/SUM(D:D))*100</f>
        <v>1.8635896155549586E-2</v>
      </c>
      <c r="F3516">
        <f t="shared" si="54"/>
        <v>4855904</v>
      </c>
      <c r="G3516" s="1">
        <f>(Comuni[[#This Row],[Popolazione2011]]/Comuni[[#This Row],[TOT POP REGIONE ]])*100</f>
        <v>0.22805228439441969</v>
      </c>
      <c r="H3516" t="str">
        <f>IF(Comuni[[#This Row],[Popolazione2011]]&gt;300000,"MAGGIORE","")</f>
        <v/>
      </c>
      <c r="I3516" t="str">
        <f>_xlfn.XLOOKUP(Comuni[[#This Row],[Regione]],Ripartizione_geografica[Regione],Ripartizione_geografica[Ripartizione geografica])</f>
        <v>Nord-est</v>
      </c>
      <c r="J3516">
        <f>_xlfn.XLOOKUP(Comuni[[#This Row],[Regione]],Ripartizione_geografica[Regione],Ripartizione_geografica[Codice Regione])</f>
        <v>5</v>
      </c>
      <c r="K3516">
        <f>_xlfn.XLOOKUP(Comuni[[#This Row],[Regione]],Table_0[Regione],Table_0[Totale])</f>
        <v>2821154</v>
      </c>
      <c r="L3516">
        <f>_xlfn.XLOOKUP(Comuni[[#This Row],[Regione]],Table_0[Regione],Table_0[Guariti])</f>
        <v>2790105</v>
      </c>
      <c r="M3516">
        <f>_xlfn.XLOOKUP(Comuni[[#This Row],[Regione]],Table_0[Regione],Table_0[Deceduti])</f>
        <v>17224</v>
      </c>
      <c r="N3516" s="1">
        <f>(Comuni[[#This Row],[Popolazione2011]]/Comuni[[#This Row],[Ammalati TOT]])*100</f>
        <v>0.3925344025884443</v>
      </c>
      <c r="O3516">
        <f>_xlfn.XLOOKUP(Comuni[[#This Row],[Regione]],Table_0[Regione],Table_0[TOT AREA])</f>
        <v>6168603</v>
      </c>
      <c r="P3516" s="1">
        <f>(Comuni[[#This Row],[Popolazione2011]]/Comuni[[#This Row],[Ammalati AREA]])*100</f>
        <v>0.17952200846771951</v>
      </c>
    </row>
    <row r="3517" spans="1:16" x14ac:dyDescent="0.3">
      <c r="A3517" t="s">
        <v>3548</v>
      </c>
      <c r="B3517" t="s">
        <v>8025</v>
      </c>
      <c r="C3517" t="s">
        <v>3494</v>
      </c>
      <c r="D3517">
        <v>10881</v>
      </c>
      <c r="E3517" s="1">
        <f>(Comuni[[#This Row],[Popolazione2011]]/SUM(D:D))*100</f>
        <v>1.8311105839672662E-2</v>
      </c>
      <c r="F3517">
        <f t="shared" si="54"/>
        <v>4855904</v>
      </c>
      <c r="G3517" s="1">
        <f>(Comuni[[#This Row],[Popolazione2011]]/Comuni[[#This Row],[TOT POP REGIONE ]])*100</f>
        <v>0.22407774124035398</v>
      </c>
      <c r="H3517" t="str">
        <f>IF(Comuni[[#This Row],[Popolazione2011]]&gt;300000,"MAGGIORE","")</f>
        <v/>
      </c>
      <c r="I3517" t="str">
        <f>_xlfn.XLOOKUP(Comuni[[#This Row],[Regione]],Ripartizione_geografica[Regione],Ripartizione_geografica[Ripartizione geografica])</f>
        <v>Nord-est</v>
      </c>
      <c r="J3517">
        <f>_xlfn.XLOOKUP(Comuni[[#This Row],[Regione]],Ripartizione_geografica[Regione],Ripartizione_geografica[Codice Regione])</f>
        <v>5</v>
      </c>
      <c r="K3517">
        <f>_xlfn.XLOOKUP(Comuni[[#This Row],[Regione]],Table_0[Regione],Table_0[Totale])</f>
        <v>2821154</v>
      </c>
      <c r="L3517">
        <f>_xlfn.XLOOKUP(Comuni[[#This Row],[Regione]],Table_0[Regione],Table_0[Guariti])</f>
        <v>2790105</v>
      </c>
      <c r="M3517">
        <f>_xlfn.XLOOKUP(Comuni[[#This Row],[Regione]],Table_0[Regione],Table_0[Deceduti])</f>
        <v>17224</v>
      </c>
      <c r="N3517" s="1">
        <f>(Comuni[[#This Row],[Popolazione2011]]/Comuni[[#This Row],[Ammalati TOT]])*100</f>
        <v>0.38569323050070997</v>
      </c>
      <c r="O3517">
        <f>_xlfn.XLOOKUP(Comuni[[#This Row],[Regione]],Table_0[Regione],Table_0[TOT AREA])</f>
        <v>6168603</v>
      </c>
      <c r="P3517" s="1">
        <f>(Comuni[[#This Row],[Popolazione2011]]/Comuni[[#This Row],[Ammalati AREA]])*100</f>
        <v>0.17639326116464293</v>
      </c>
    </row>
    <row r="3518" spans="1:16" x14ac:dyDescent="0.3">
      <c r="A3518" t="s">
        <v>3549</v>
      </c>
      <c r="B3518" t="s">
        <v>8025</v>
      </c>
      <c r="C3518" t="s">
        <v>3494</v>
      </c>
      <c r="D3518">
        <v>5876</v>
      </c>
      <c r="E3518" s="1">
        <f>(Comuni[[#This Row],[Popolazione2011]]/SUM(D:D))*100</f>
        <v>9.8884346947814145E-3</v>
      </c>
      <c r="F3518">
        <f t="shared" si="54"/>
        <v>4855904</v>
      </c>
      <c r="G3518" s="1">
        <f>(Comuni[[#This Row],[Popolazione2011]]/Comuni[[#This Row],[TOT POP REGIONE ]])*100</f>
        <v>0.12100733457663085</v>
      </c>
      <c r="H3518" t="str">
        <f>IF(Comuni[[#This Row],[Popolazione2011]]&gt;300000,"MAGGIORE","")</f>
        <v/>
      </c>
      <c r="I3518" t="str">
        <f>_xlfn.XLOOKUP(Comuni[[#This Row],[Regione]],Ripartizione_geografica[Regione],Ripartizione_geografica[Ripartizione geografica])</f>
        <v>Nord-est</v>
      </c>
      <c r="J3518">
        <f>_xlfn.XLOOKUP(Comuni[[#This Row],[Regione]],Ripartizione_geografica[Regione],Ripartizione_geografica[Codice Regione])</f>
        <v>5</v>
      </c>
      <c r="K3518">
        <f>_xlfn.XLOOKUP(Comuni[[#This Row],[Regione]],Table_0[Regione],Table_0[Totale])</f>
        <v>2821154</v>
      </c>
      <c r="L3518">
        <f>_xlfn.XLOOKUP(Comuni[[#This Row],[Regione]],Table_0[Regione],Table_0[Guariti])</f>
        <v>2790105</v>
      </c>
      <c r="M3518">
        <f>_xlfn.XLOOKUP(Comuni[[#This Row],[Regione]],Table_0[Regione],Table_0[Deceduti])</f>
        <v>17224</v>
      </c>
      <c r="N3518" s="1">
        <f>(Comuni[[#This Row],[Popolazione2011]]/Comuni[[#This Row],[Ammalati TOT]])*100</f>
        <v>0.20828356055713373</v>
      </c>
      <c r="O3518">
        <f>_xlfn.XLOOKUP(Comuni[[#This Row],[Regione]],Table_0[Regione],Table_0[TOT AREA])</f>
        <v>6168603</v>
      </c>
      <c r="P3518" s="1">
        <f>(Comuni[[#This Row],[Popolazione2011]]/Comuni[[#This Row],[Ammalati AREA]])*100</f>
        <v>9.5256575921647088E-2</v>
      </c>
    </row>
    <row r="3519" spans="1:16" x14ac:dyDescent="0.3">
      <c r="A3519" t="s">
        <v>3550</v>
      </c>
      <c r="B3519" t="s">
        <v>8025</v>
      </c>
      <c r="C3519" t="s">
        <v>3494</v>
      </c>
      <c r="D3519">
        <v>206192</v>
      </c>
      <c r="E3519" s="1">
        <f>(Comuni[[#This Row],[Popolazione2011]]/SUM(D:D))*100</f>
        <v>0.34699049125023307</v>
      </c>
      <c r="F3519">
        <f t="shared" si="54"/>
        <v>4855904</v>
      </c>
      <c r="G3519" s="1">
        <f>(Comuni[[#This Row],[Popolazione2011]]/Comuni[[#This Row],[TOT POP REGIONE ]])*100</f>
        <v>4.2462124457155657</v>
      </c>
      <c r="H3519" t="str">
        <f>IF(Comuni[[#This Row],[Popolazione2011]]&gt;300000,"MAGGIORE","")</f>
        <v/>
      </c>
      <c r="I3519" t="str">
        <f>_xlfn.XLOOKUP(Comuni[[#This Row],[Regione]],Ripartizione_geografica[Regione],Ripartizione_geografica[Ripartizione geografica])</f>
        <v>Nord-est</v>
      </c>
      <c r="J3519">
        <f>_xlfn.XLOOKUP(Comuni[[#This Row],[Regione]],Ripartizione_geografica[Regione],Ripartizione_geografica[Codice Regione])</f>
        <v>5</v>
      </c>
      <c r="K3519">
        <f>_xlfn.XLOOKUP(Comuni[[#This Row],[Regione]],Table_0[Regione],Table_0[Totale])</f>
        <v>2821154</v>
      </c>
      <c r="L3519">
        <f>_xlfn.XLOOKUP(Comuni[[#This Row],[Regione]],Table_0[Regione],Table_0[Guariti])</f>
        <v>2790105</v>
      </c>
      <c r="M3519">
        <f>_xlfn.XLOOKUP(Comuni[[#This Row],[Regione]],Table_0[Regione],Table_0[Deceduti])</f>
        <v>17224</v>
      </c>
      <c r="N3519" s="1">
        <f>(Comuni[[#This Row],[Popolazione2011]]/Comuni[[#This Row],[Ammalati TOT]])*100</f>
        <v>7.3087821508503268</v>
      </c>
      <c r="O3519">
        <f>_xlfn.XLOOKUP(Comuni[[#This Row],[Regione]],Table_0[Regione],Table_0[TOT AREA])</f>
        <v>6168603</v>
      </c>
      <c r="P3519" s="1">
        <f>(Comuni[[#This Row],[Popolazione2011]]/Comuni[[#This Row],[Ammalati AREA]])*100</f>
        <v>3.3426044762485119</v>
      </c>
    </row>
    <row r="3520" spans="1:16" x14ac:dyDescent="0.3">
      <c r="A3520" t="s">
        <v>3551</v>
      </c>
      <c r="B3520" t="s">
        <v>8025</v>
      </c>
      <c r="C3520" t="s">
        <v>3494</v>
      </c>
      <c r="D3520">
        <v>3915</v>
      </c>
      <c r="E3520" s="1">
        <f>(Comuni[[#This Row],[Popolazione2011]]/SUM(D:D))*100</f>
        <v>6.588363143306541E-3</v>
      </c>
      <c r="F3520">
        <f t="shared" si="54"/>
        <v>4855904</v>
      </c>
      <c r="G3520" s="1">
        <f>(Comuni[[#This Row],[Popolazione2011]]/Comuni[[#This Row],[TOT POP REGIONE ]])*100</f>
        <v>8.0623504912782459E-2</v>
      </c>
      <c r="H3520" t="str">
        <f>IF(Comuni[[#This Row],[Popolazione2011]]&gt;300000,"MAGGIORE","")</f>
        <v/>
      </c>
      <c r="I3520" t="str">
        <f>_xlfn.XLOOKUP(Comuni[[#This Row],[Regione]],Ripartizione_geografica[Regione],Ripartizione_geografica[Ripartizione geografica])</f>
        <v>Nord-est</v>
      </c>
      <c r="J3520">
        <f>_xlfn.XLOOKUP(Comuni[[#This Row],[Regione]],Ripartizione_geografica[Regione],Ripartizione_geografica[Codice Regione])</f>
        <v>5</v>
      </c>
      <c r="K3520">
        <f>_xlfn.XLOOKUP(Comuni[[#This Row],[Regione]],Table_0[Regione],Table_0[Totale])</f>
        <v>2821154</v>
      </c>
      <c r="L3520">
        <f>_xlfn.XLOOKUP(Comuni[[#This Row],[Regione]],Table_0[Regione],Table_0[Guariti])</f>
        <v>2790105</v>
      </c>
      <c r="M3520">
        <f>_xlfn.XLOOKUP(Comuni[[#This Row],[Regione]],Table_0[Regione],Table_0[Deceduti])</f>
        <v>17224</v>
      </c>
      <c r="N3520" s="1">
        <f>(Comuni[[#This Row],[Popolazione2011]]/Comuni[[#This Row],[Ammalati TOT]])*100</f>
        <v>0.13877299856725298</v>
      </c>
      <c r="O3520">
        <f>_xlfn.XLOOKUP(Comuni[[#This Row],[Regione]],Table_0[Regione],Table_0[TOT AREA])</f>
        <v>6168603</v>
      </c>
      <c r="P3520" s="1">
        <f>(Comuni[[#This Row],[Popolazione2011]]/Comuni[[#This Row],[Ammalati AREA]])*100</f>
        <v>6.3466557987278488E-2</v>
      </c>
    </row>
    <row r="3521" spans="1:16" x14ac:dyDescent="0.3">
      <c r="A3521" t="s">
        <v>3552</v>
      </c>
      <c r="B3521" t="s">
        <v>8025</v>
      </c>
      <c r="C3521" t="s">
        <v>3494</v>
      </c>
      <c r="D3521">
        <v>1379</v>
      </c>
      <c r="E3521" s="1">
        <f>(Comuni[[#This Row],[Popolazione2011]]/SUM(D:D))*100</f>
        <v>2.3206520497112953E-3</v>
      </c>
      <c r="F3521">
        <f t="shared" si="54"/>
        <v>4855904</v>
      </c>
      <c r="G3521" s="1">
        <f>(Comuni[[#This Row],[Popolazione2011]]/Comuni[[#This Row],[TOT POP REGIONE ]])*100</f>
        <v>2.8398419738116732E-2</v>
      </c>
      <c r="H3521" t="str">
        <f>IF(Comuni[[#This Row],[Popolazione2011]]&gt;300000,"MAGGIORE","")</f>
        <v/>
      </c>
      <c r="I3521" t="str">
        <f>_xlfn.XLOOKUP(Comuni[[#This Row],[Regione]],Ripartizione_geografica[Regione],Ripartizione_geografica[Ripartizione geografica])</f>
        <v>Nord-est</v>
      </c>
      <c r="J3521">
        <f>_xlfn.XLOOKUP(Comuni[[#This Row],[Regione]],Ripartizione_geografica[Regione],Ripartizione_geografica[Codice Regione])</f>
        <v>5</v>
      </c>
      <c r="K3521">
        <f>_xlfn.XLOOKUP(Comuni[[#This Row],[Regione]],Table_0[Regione],Table_0[Totale])</f>
        <v>2821154</v>
      </c>
      <c r="L3521">
        <f>_xlfn.XLOOKUP(Comuni[[#This Row],[Regione]],Table_0[Regione],Table_0[Guariti])</f>
        <v>2790105</v>
      </c>
      <c r="M3521">
        <f>_xlfn.XLOOKUP(Comuni[[#This Row],[Regione]],Table_0[Regione],Table_0[Deceduti])</f>
        <v>17224</v>
      </c>
      <c r="N3521" s="1">
        <f>(Comuni[[#This Row],[Popolazione2011]]/Comuni[[#This Row],[Ammalati TOT]])*100</f>
        <v>4.8880706264174172E-2</v>
      </c>
      <c r="O3521">
        <f>_xlfn.XLOOKUP(Comuni[[#This Row],[Regione]],Table_0[Regione],Table_0[TOT AREA])</f>
        <v>6168603</v>
      </c>
      <c r="P3521" s="1">
        <f>(Comuni[[#This Row],[Popolazione2011]]/Comuni[[#This Row],[Ammalati AREA]])*100</f>
        <v>2.2355142647370888E-2</v>
      </c>
    </row>
    <row r="3522" spans="1:16" x14ac:dyDescent="0.3">
      <c r="A3522" t="s">
        <v>3553</v>
      </c>
      <c r="B3522" t="s">
        <v>8025</v>
      </c>
      <c r="C3522" t="s">
        <v>3494</v>
      </c>
      <c r="D3522">
        <v>11130</v>
      </c>
      <c r="E3522" s="1">
        <f>(Comuni[[#This Row],[Popolazione2011]]/SUM(D:D))*100</f>
        <v>1.8730135832695224E-2</v>
      </c>
      <c r="F3522">
        <f t="shared" ref="F3522:F3585" si="55">SUMIFS(D:D,B:B,B3522)</f>
        <v>4855904</v>
      </c>
      <c r="G3522" s="1">
        <f>(Comuni[[#This Row],[Popolazione2011]]/Comuni[[#This Row],[TOT POP REGIONE ]])*100</f>
        <v>0.22920551971373407</v>
      </c>
      <c r="H3522" t="str">
        <f>IF(Comuni[[#This Row],[Popolazione2011]]&gt;300000,"MAGGIORE","")</f>
        <v/>
      </c>
      <c r="I3522" t="str">
        <f>_xlfn.XLOOKUP(Comuni[[#This Row],[Regione]],Ripartizione_geografica[Regione],Ripartizione_geografica[Ripartizione geografica])</f>
        <v>Nord-est</v>
      </c>
      <c r="J3522">
        <f>_xlfn.XLOOKUP(Comuni[[#This Row],[Regione]],Ripartizione_geografica[Regione],Ripartizione_geografica[Codice Regione])</f>
        <v>5</v>
      </c>
      <c r="K3522">
        <f>_xlfn.XLOOKUP(Comuni[[#This Row],[Regione]],Table_0[Regione],Table_0[Totale])</f>
        <v>2821154</v>
      </c>
      <c r="L3522">
        <f>_xlfn.XLOOKUP(Comuni[[#This Row],[Regione]],Table_0[Regione],Table_0[Guariti])</f>
        <v>2790105</v>
      </c>
      <c r="M3522">
        <f>_xlfn.XLOOKUP(Comuni[[#This Row],[Regione]],Table_0[Regione],Table_0[Deceduti])</f>
        <v>17224</v>
      </c>
      <c r="N3522" s="1">
        <f>(Comuni[[#This Row],[Popolazione2011]]/Comuni[[#This Row],[Ammalati TOT]])*100</f>
        <v>0.39451940588851231</v>
      </c>
      <c r="O3522">
        <f>_xlfn.XLOOKUP(Comuni[[#This Row],[Regione]],Table_0[Regione],Table_0[TOT AREA])</f>
        <v>6168603</v>
      </c>
      <c r="P3522" s="1">
        <f>(Comuni[[#This Row],[Popolazione2011]]/Comuni[[#This Row],[Ammalati AREA]])*100</f>
        <v>0.18042983151938941</v>
      </c>
    </row>
    <row r="3523" spans="1:16" x14ac:dyDescent="0.3">
      <c r="A3523" t="s">
        <v>3554</v>
      </c>
      <c r="B3523" t="s">
        <v>8025</v>
      </c>
      <c r="C3523" t="s">
        <v>3494</v>
      </c>
      <c r="D3523">
        <v>9276</v>
      </c>
      <c r="E3523" s="1">
        <f>(Comuni[[#This Row],[Popolazione2011]]/SUM(D:D))*100</f>
        <v>1.5610129378623621E-2</v>
      </c>
      <c r="F3523">
        <f t="shared" si="55"/>
        <v>4855904</v>
      </c>
      <c r="G3523" s="1">
        <f>(Comuni[[#This Row],[Popolazione2011]]/Comuni[[#This Row],[TOT POP REGIONE ]])*100</f>
        <v>0.19102519324928993</v>
      </c>
      <c r="H3523" t="str">
        <f>IF(Comuni[[#This Row],[Popolazione2011]]&gt;300000,"MAGGIORE","")</f>
        <v/>
      </c>
      <c r="I3523" t="str">
        <f>_xlfn.XLOOKUP(Comuni[[#This Row],[Regione]],Ripartizione_geografica[Regione],Ripartizione_geografica[Ripartizione geografica])</f>
        <v>Nord-est</v>
      </c>
      <c r="J3523">
        <f>_xlfn.XLOOKUP(Comuni[[#This Row],[Regione]],Ripartizione_geografica[Regione],Ripartizione_geografica[Codice Regione])</f>
        <v>5</v>
      </c>
      <c r="K3523">
        <f>_xlfn.XLOOKUP(Comuni[[#This Row],[Regione]],Table_0[Regione],Table_0[Totale])</f>
        <v>2821154</v>
      </c>
      <c r="L3523">
        <f>_xlfn.XLOOKUP(Comuni[[#This Row],[Regione]],Table_0[Regione],Table_0[Guariti])</f>
        <v>2790105</v>
      </c>
      <c r="M3523">
        <f>_xlfn.XLOOKUP(Comuni[[#This Row],[Regione]],Table_0[Regione],Table_0[Deceduti])</f>
        <v>17224</v>
      </c>
      <c r="N3523" s="1">
        <f>(Comuni[[#This Row],[Popolazione2011]]/Comuni[[#This Row],[Ammalati TOT]])*100</f>
        <v>0.32880161806126146</v>
      </c>
      <c r="O3523">
        <f>_xlfn.XLOOKUP(Comuni[[#This Row],[Regione]],Table_0[Regione],Table_0[TOT AREA])</f>
        <v>6168603</v>
      </c>
      <c r="P3523" s="1">
        <f>(Comuni[[#This Row],[Popolazione2011]]/Comuni[[#This Row],[Ammalati AREA]])*100</f>
        <v>0.15037440405874716</v>
      </c>
    </row>
    <row r="3524" spans="1:16" x14ac:dyDescent="0.3">
      <c r="A3524" t="s">
        <v>3555</v>
      </c>
      <c r="B3524" t="s">
        <v>8025</v>
      </c>
      <c r="C3524" t="s">
        <v>3494</v>
      </c>
      <c r="D3524">
        <v>19067</v>
      </c>
      <c r="E3524" s="1">
        <f>(Comuni[[#This Row],[Popolazione2011]]/SUM(D:D))*100</f>
        <v>3.208692721671158E-2</v>
      </c>
      <c r="F3524">
        <f t="shared" si="55"/>
        <v>4855904</v>
      </c>
      <c r="G3524" s="1">
        <f>(Comuni[[#This Row],[Popolazione2011]]/Comuni[[#This Row],[TOT POP REGIONE ]])*100</f>
        <v>0.39265603273870325</v>
      </c>
      <c r="H3524" t="str">
        <f>IF(Comuni[[#This Row],[Popolazione2011]]&gt;300000,"MAGGIORE","")</f>
        <v/>
      </c>
      <c r="I3524" t="str">
        <f>_xlfn.XLOOKUP(Comuni[[#This Row],[Regione]],Ripartizione_geografica[Regione],Ripartizione_geografica[Ripartizione geografica])</f>
        <v>Nord-est</v>
      </c>
      <c r="J3524">
        <f>_xlfn.XLOOKUP(Comuni[[#This Row],[Regione]],Ripartizione_geografica[Regione],Ripartizione_geografica[Codice Regione])</f>
        <v>5</v>
      </c>
      <c r="K3524">
        <f>_xlfn.XLOOKUP(Comuni[[#This Row],[Regione]],Table_0[Regione],Table_0[Totale])</f>
        <v>2821154</v>
      </c>
      <c r="L3524">
        <f>_xlfn.XLOOKUP(Comuni[[#This Row],[Regione]],Table_0[Regione],Table_0[Guariti])</f>
        <v>2790105</v>
      </c>
      <c r="M3524">
        <f>_xlfn.XLOOKUP(Comuni[[#This Row],[Regione]],Table_0[Regione],Table_0[Deceduti])</f>
        <v>17224</v>
      </c>
      <c r="N3524" s="1">
        <f>(Comuni[[#This Row],[Popolazione2011]]/Comuni[[#This Row],[Ammalati TOT]])*100</f>
        <v>0.67585817718564811</v>
      </c>
      <c r="O3524">
        <f>_xlfn.XLOOKUP(Comuni[[#This Row],[Regione]],Table_0[Regione],Table_0[TOT AREA])</f>
        <v>6168603</v>
      </c>
      <c r="P3524" s="1">
        <f>(Comuni[[#This Row],[Popolazione2011]]/Comuni[[#This Row],[Ammalati AREA]])*100</f>
        <v>0.30909753796767275</v>
      </c>
    </row>
    <row r="3525" spans="1:16" x14ac:dyDescent="0.3">
      <c r="A3525" t="s">
        <v>3556</v>
      </c>
      <c r="B3525" t="s">
        <v>8025</v>
      </c>
      <c r="C3525" t="s">
        <v>3494</v>
      </c>
      <c r="D3525">
        <v>3104</v>
      </c>
      <c r="E3525" s="1">
        <f>(Comuni[[#This Row],[Popolazione2011]]/SUM(D:D))*100</f>
        <v>5.2235706760724145E-3</v>
      </c>
      <c r="F3525">
        <f t="shared" si="55"/>
        <v>4855904</v>
      </c>
      <c r="G3525" s="1">
        <f>(Comuni[[#This Row],[Popolazione2011]]/Comuni[[#This Row],[TOT POP REGIONE ]])*100</f>
        <v>6.3922186270568768E-2</v>
      </c>
      <c r="H3525" t="str">
        <f>IF(Comuni[[#This Row],[Popolazione2011]]&gt;300000,"MAGGIORE","")</f>
        <v/>
      </c>
      <c r="I3525" t="str">
        <f>_xlfn.XLOOKUP(Comuni[[#This Row],[Regione]],Ripartizione_geografica[Regione],Ripartizione_geografica[Ripartizione geografica])</f>
        <v>Nord-est</v>
      </c>
      <c r="J3525">
        <f>_xlfn.XLOOKUP(Comuni[[#This Row],[Regione]],Ripartizione_geografica[Regione],Ripartizione_geografica[Codice Regione])</f>
        <v>5</v>
      </c>
      <c r="K3525">
        <f>_xlfn.XLOOKUP(Comuni[[#This Row],[Regione]],Table_0[Regione],Table_0[Totale])</f>
        <v>2821154</v>
      </c>
      <c r="L3525">
        <f>_xlfn.XLOOKUP(Comuni[[#This Row],[Regione]],Table_0[Regione],Table_0[Guariti])</f>
        <v>2790105</v>
      </c>
      <c r="M3525">
        <f>_xlfn.XLOOKUP(Comuni[[#This Row],[Regione]],Table_0[Regione],Table_0[Deceduti])</f>
        <v>17224</v>
      </c>
      <c r="N3525" s="1">
        <f>(Comuni[[#This Row],[Popolazione2011]]/Comuni[[#This Row],[Ammalati TOT]])*100</f>
        <v>0.11002589720376839</v>
      </c>
      <c r="O3525">
        <f>_xlfn.XLOOKUP(Comuni[[#This Row],[Regione]],Table_0[Regione],Table_0[TOT AREA])</f>
        <v>6168603</v>
      </c>
      <c r="P3525" s="1">
        <f>(Comuni[[#This Row],[Popolazione2011]]/Comuni[[#This Row],[Ammalati AREA]])*100</f>
        <v>5.0319334863987847E-2</v>
      </c>
    </row>
    <row r="3526" spans="1:16" x14ac:dyDescent="0.3">
      <c r="A3526" t="s">
        <v>3557</v>
      </c>
      <c r="B3526" t="s">
        <v>8025</v>
      </c>
      <c r="C3526" t="s">
        <v>3494</v>
      </c>
      <c r="D3526">
        <v>2449</v>
      </c>
      <c r="E3526" s="1">
        <f>(Comuni[[#This Row],[Popolazione2011]]/SUM(D:D))*100</f>
        <v>4.1213030237439901E-3</v>
      </c>
      <c r="F3526">
        <f t="shared" si="55"/>
        <v>4855904</v>
      </c>
      <c r="G3526" s="1">
        <f>(Comuni[[#This Row],[Popolazione2011]]/Comuni[[#This Row],[TOT POP REGIONE ]])*100</f>
        <v>5.0433451732159448E-2</v>
      </c>
      <c r="H3526" t="str">
        <f>IF(Comuni[[#This Row],[Popolazione2011]]&gt;300000,"MAGGIORE","")</f>
        <v/>
      </c>
      <c r="I3526" t="str">
        <f>_xlfn.XLOOKUP(Comuni[[#This Row],[Regione]],Ripartizione_geografica[Regione],Ripartizione_geografica[Ripartizione geografica])</f>
        <v>Nord-est</v>
      </c>
      <c r="J3526">
        <f>_xlfn.XLOOKUP(Comuni[[#This Row],[Regione]],Ripartizione_geografica[Regione],Ripartizione_geografica[Codice Regione])</f>
        <v>5</v>
      </c>
      <c r="K3526">
        <f>_xlfn.XLOOKUP(Comuni[[#This Row],[Regione]],Table_0[Regione],Table_0[Totale])</f>
        <v>2821154</v>
      </c>
      <c r="L3526">
        <f>_xlfn.XLOOKUP(Comuni[[#This Row],[Regione]],Table_0[Regione],Table_0[Guariti])</f>
        <v>2790105</v>
      </c>
      <c r="M3526">
        <f>_xlfn.XLOOKUP(Comuni[[#This Row],[Regione]],Table_0[Regione],Table_0[Deceduti])</f>
        <v>17224</v>
      </c>
      <c r="N3526" s="1">
        <f>(Comuni[[#This Row],[Popolazione2011]]/Comuni[[#This Row],[Ammalati TOT]])*100</f>
        <v>8.6808447890473192E-2</v>
      </c>
      <c r="O3526">
        <f>_xlfn.XLOOKUP(Comuni[[#This Row],[Regione]],Table_0[Regione],Table_0[TOT AREA])</f>
        <v>6168603</v>
      </c>
      <c r="P3526" s="1">
        <f>(Comuni[[#This Row],[Popolazione2011]]/Comuni[[#This Row],[Ammalati AREA]])*100</f>
        <v>3.9701047384634744E-2</v>
      </c>
    </row>
    <row r="3527" spans="1:16" x14ac:dyDescent="0.3">
      <c r="A3527" t="s">
        <v>3558</v>
      </c>
      <c r="B3527" t="s">
        <v>8025</v>
      </c>
      <c r="C3527" t="s">
        <v>3494</v>
      </c>
      <c r="D3527">
        <v>3902</v>
      </c>
      <c r="E3527" s="1">
        <f>(Comuni[[#This Row],[Popolazione2011]]/SUM(D:D))*100</f>
        <v>6.566486075397733E-3</v>
      </c>
      <c r="F3527">
        <f t="shared" si="55"/>
        <v>4855904</v>
      </c>
      <c r="G3527" s="1">
        <f>(Comuni[[#This Row],[Popolazione2011]]/Comuni[[#This Row],[TOT POP REGIONE ]])*100</f>
        <v>8.0355789570798752E-2</v>
      </c>
      <c r="H3527" t="str">
        <f>IF(Comuni[[#This Row],[Popolazione2011]]&gt;300000,"MAGGIORE","")</f>
        <v/>
      </c>
      <c r="I3527" t="str">
        <f>_xlfn.XLOOKUP(Comuni[[#This Row],[Regione]],Ripartizione_geografica[Regione],Ripartizione_geografica[Ripartizione geografica])</f>
        <v>Nord-est</v>
      </c>
      <c r="J3527">
        <f>_xlfn.XLOOKUP(Comuni[[#This Row],[Regione]],Ripartizione_geografica[Regione],Ripartizione_geografica[Codice Regione])</f>
        <v>5</v>
      </c>
      <c r="K3527">
        <f>_xlfn.XLOOKUP(Comuni[[#This Row],[Regione]],Table_0[Regione],Table_0[Totale])</f>
        <v>2821154</v>
      </c>
      <c r="L3527">
        <f>_xlfn.XLOOKUP(Comuni[[#This Row],[Regione]],Table_0[Regione],Table_0[Guariti])</f>
        <v>2790105</v>
      </c>
      <c r="M3527">
        <f>_xlfn.XLOOKUP(Comuni[[#This Row],[Regione]],Table_0[Regione],Table_0[Deceduti])</f>
        <v>17224</v>
      </c>
      <c r="N3527" s="1">
        <f>(Comuni[[#This Row],[Popolazione2011]]/Comuni[[#This Row],[Ammalati TOT]])*100</f>
        <v>0.13831219422973717</v>
      </c>
      <c r="O3527">
        <f>_xlfn.XLOOKUP(Comuni[[#This Row],[Regione]],Table_0[Regione],Table_0[TOT AREA])</f>
        <v>6168603</v>
      </c>
      <c r="P3527" s="1">
        <f>(Comuni[[#This Row],[Popolazione2011]]/Comuni[[#This Row],[Ammalati AREA]])*100</f>
        <v>6.3255813350283685E-2</v>
      </c>
    </row>
    <row r="3528" spans="1:16" x14ac:dyDescent="0.3">
      <c r="A3528" t="s">
        <v>3559</v>
      </c>
      <c r="B3528" t="s">
        <v>8025</v>
      </c>
      <c r="C3528" t="s">
        <v>3494</v>
      </c>
      <c r="D3528">
        <v>13237</v>
      </c>
      <c r="E3528" s="1">
        <f>(Comuni[[#This Row],[Popolazione2011]]/SUM(D:D))*100</f>
        <v>2.2275903685299792E-2</v>
      </c>
      <c r="F3528">
        <f t="shared" si="55"/>
        <v>4855904</v>
      </c>
      <c r="G3528" s="1">
        <f>(Comuni[[#This Row],[Popolazione2011]]/Comuni[[#This Row],[TOT POP REGIONE ]])*100</f>
        <v>0.27259599860293782</v>
      </c>
      <c r="H3528" t="str">
        <f>IF(Comuni[[#This Row],[Popolazione2011]]&gt;300000,"MAGGIORE","")</f>
        <v/>
      </c>
      <c r="I3528" t="str">
        <f>_xlfn.XLOOKUP(Comuni[[#This Row],[Regione]],Ripartizione_geografica[Regione],Ripartizione_geografica[Ripartizione geografica])</f>
        <v>Nord-est</v>
      </c>
      <c r="J3528">
        <f>_xlfn.XLOOKUP(Comuni[[#This Row],[Regione]],Ripartizione_geografica[Regione],Ripartizione_geografica[Codice Regione])</f>
        <v>5</v>
      </c>
      <c r="K3528">
        <f>_xlfn.XLOOKUP(Comuni[[#This Row],[Regione]],Table_0[Regione],Table_0[Totale])</f>
        <v>2821154</v>
      </c>
      <c r="L3528">
        <f>_xlfn.XLOOKUP(Comuni[[#This Row],[Regione]],Table_0[Regione],Table_0[Guariti])</f>
        <v>2790105</v>
      </c>
      <c r="M3528">
        <f>_xlfn.XLOOKUP(Comuni[[#This Row],[Regione]],Table_0[Regione],Table_0[Deceduti])</f>
        <v>17224</v>
      </c>
      <c r="N3528" s="1">
        <f>(Comuni[[#This Row],[Popolazione2011]]/Comuni[[#This Row],[Ammalati TOT]])*100</f>
        <v>0.4692051550535703</v>
      </c>
      <c r="O3528">
        <f>_xlfn.XLOOKUP(Comuni[[#This Row],[Regione]],Table_0[Regione],Table_0[TOT AREA])</f>
        <v>6168603</v>
      </c>
      <c r="P3528" s="1">
        <f>(Comuni[[#This Row],[Popolazione2011]]/Comuni[[#This Row],[Ammalati AREA]])*100</f>
        <v>0.21458667383846877</v>
      </c>
    </row>
    <row r="3529" spans="1:16" x14ac:dyDescent="0.3">
      <c r="A3529" t="s">
        <v>3560</v>
      </c>
      <c r="B3529" t="s">
        <v>8025</v>
      </c>
      <c r="C3529" t="s">
        <v>3494</v>
      </c>
      <c r="D3529">
        <v>3653</v>
      </c>
      <c r="E3529" s="1">
        <f>(Comuni[[#This Row],[Popolazione2011]]/SUM(D:D))*100</f>
        <v>6.1474560823751708E-3</v>
      </c>
      <c r="F3529">
        <f t="shared" si="55"/>
        <v>4855904</v>
      </c>
      <c r="G3529" s="1">
        <f>(Comuni[[#This Row],[Popolazione2011]]/Comuni[[#This Row],[TOT POP REGIONE ]])*100</f>
        <v>7.5228011097418737E-2</v>
      </c>
      <c r="H3529" t="str">
        <f>IF(Comuni[[#This Row],[Popolazione2011]]&gt;300000,"MAGGIORE","")</f>
        <v/>
      </c>
      <c r="I3529" t="str">
        <f>_xlfn.XLOOKUP(Comuni[[#This Row],[Regione]],Ripartizione_geografica[Regione],Ripartizione_geografica[Ripartizione geografica])</f>
        <v>Nord-est</v>
      </c>
      <c r="J3529">
        <f>_xlfn.XLOOKUP(Comuni[[#This Row],[Regione]],Ripartizione_geografica[Regione],Ripartizione_geografica[Codice Regione])</f>
        <v>5</v>
      </c>
      <c r="K3529">
        <f>_xlfn.XLOOKUP(Comuni[[#This Row],[Regione]],Table_0[Regione],Table_0[Totale])</f>
        <v>2821154</v>
      </c>
      <c r="L3529">
        <f>_xlfn.XLOOKUP(Comuni[[#This Row],[Regione]],Table_0[Regione],Table_0[Guariti])</f>
        <v>2790105</v>
      </c>
      <c r="M3529">
        <f>_xlfn.XLOOKUP(Comuni[[#This Row],[Regione]],Table_0[Regione],Table_0[Deceduti])</f>
        <v>17224</v>
      </c>
      <c r="N3529" s="1">
        <f>(Comuni[[#This Row],[Popolazione2011]]/Comuni[[#This Row],[Ammalati TOT]])*100</f>
        <v>0.12948601884193489</v>
      </c>
      <c r="O3529">
        <f>_xlfn.XLOOKUP(Comuni[[#This Row],[Regione]],Table_0[Regione],Table_0[TOT AREA])</f>
        <v>6168603</v>
      </c>
      <c r="P3529" s="1">
        <f>(Comuni[[#This Row],[Popolazione2011]]/Comuni[[#This Row],[Ammalati AREA]])*100</f>
        <v>5.9219242995537234E-2</v>
      </c>
    </row>
    <row r="3530" spans="1:16" x14ac:dyDescent="0.3">
      <c r="A3530" t="s">
        <v>3561</v>
      </c>
      <c r="B3530" t="s">
        <v>8025</v>
      </c>
      <c r="C3530" t="s">
        <v>3494</v>
      </c>
      <c r="D3530">
        <v>4777</v>
      </c>
      <c r="E3530" s="1">
        <f>(Comuni[[#This Row],[Popolazione2011]]/SUM(D:D))*100</f>
        <v>8.0389810307983003E-3</v>
      </c>
      <c r="F3530">
        <f t="shared" si="55"/>
        <v>4855904</v>
      </c>
      <c r="G3530" s="1">
        <f>(Comuni[[#This Row],[Popolazione2011]]/Comuni[[#This Row],[TOT POP REGIONE ]])*100</f>
        <v>9.8375091435086021E-2</v>
      </c>
      <c r="H3530" t="str">
        <f>IF(Comuni[[#This Row],[Popolazione2011]]&gt;300000,"MAGGIORE","")</f>
        <v/>
      </c>
      <c r="I3530" t="str">
        <f>_xlfn.XLOOKUP(Comuni[[#This Row],[Regione]],Ripartizione_geografica[Regione],Ripartizione_geografica[Ripartizione geografica])</f>
        <v>Nord-est</v>
      </c>
      <c r="J3530">
        <f>_xlfn.XLOOKUP(Comuni[[#This Row],[Regione]],Ripartizione_geografica[Regione],Ripartizione_geografica[Codice Regione])</f>
        <v>5</v>
      </c>
      <c r="K3530">
        <f>_xlfn.XLOOKUP(Comuni[[#This Row],[Regione]],Table_0[Regione],Table_0[Totale])</f>
        <v>2821154</v>
      </c>
      <c r="L3530">
        <f>_xlfn.XLOOKUP(Comuni[[#This Row],[Regione]],Table_0[Regione],Table_0[Guariti])</f>
        <v>2790105</v>
      </c>
      <c r="M3530">
        <f>_xlfn.XLOOKUP(Comuni[[#This Row],[Regione]],Table_0[Regione],Table_0[Deceduti])</f>
        <v>17224</v>
      </c>
      <c r="N3530" s="1">
        <f>(Comuni[[#This Row],[Popolazione2011]]/Comuni[[#This Row],[Ammalati TOT]])*100</f>
        <v>0.1693278707932995</v>
      </c>
      <c r="O3530">
        <f>_xlfn.XLOOKUP(Comuni[[#This Row],[Regione]],Table_0[Regione],Table_0[TOT AREA])</f>
        <v>6168603</v>
      </c>
      <c r="P3530" s="1">
        <f>(Comuni[[#This Row],[Popolazione2011]]/Comuni[[#This Row],[Ammalati AREA]])*100</f>
        <v>7.7440548532625622E-2</v>
      </c>
    </row>
    <row r="3531" spans="1:16" x14ac:dyDescent="0.3">
      <c r="A3531" t="s">
        <v>3562</v>
      </c>
      <c r="B3531" t="s">
        <v>8025</v>
      </c>
      <c r="C3531" t="s">
        <v>3494</v>
      </c>
      <c r="D3531">
        <v>15669</v>
      </c>
      <c r="E3531" s="1">
        <f>(Comuni[[#This Row],[Popolazione2011]]/SUM(D:D))*100</f>
        <v>2.6368598235624572E-2</v>
      </c>
      <c r="F3531">
        <f t="shared" si="55"/>
        <v>4855904</v>
      </c>
      <c r="G3531" s="1">
        <f>(Comuni[[#This Row],[Popolazione2011]]/Comuni[[#This Row],[TOT POP REGIONE ]])*100</f>
        <v>0.32267936104173395</v>
      </c>
      <c r="H3531" t="str">
        <f>IF(Comuni[[#This Row],[Popolazione2011]]&gt;300000,"MAGGIORE","")</f>
        <v/>
      </c>
      <c r="I3531" t="str">
        <f>_xlfn.XLOOKUP(Comuni[[#This Row],[Regione]],Ripartizione_geografica[Regione],Ripartizione_geografica[Ripartizione geografica])</f>
        <v>Nord-est</v>
      </c>
      <c r="J3531">
        <f>_xlfn.XLOOKUP(Comuni[[#This Row],[Regione]],Ripartizione_geografica[Regione],Ripartizione_geografica[Codice Regione])</f>
        <v>5</v>
      </c>
      <c r="K3531">
        <f>_xlfn.XLOOKUP(Comuni[[#This Row],[Regione]],Table_0[Regione],Table_0[Totale])</f>
        <v>2821154</v>
      </c>
      <c r="L3531">
        <f>_xlfn.XLOOKUP(Comuni[[#This Row],[Regione]],Table_0[Regione],Table_0[Guariti])</f>
        <v>2790105</v>
      </c>
      <c r="M3531">
        <f>_xlfn.XLOOKUP(Comuni[[#This Row],[Regione]],Table_0[Regione],Table_0[Deceduti])</f>
        <v>17224</v>
      </c>
      <c r="N3531" s="1">
        <f>(Comuni[[#This Row],[Popolazione2011]]/Comuni[[#This Row],[Ammalati TOT]])*100</f>
        <v>0.55541101265652282</v>
      </c>
      <c r="O3531">
        <f>_xlfn.XLOOKUP(Comuni[[#This Row],[Regione]],Table_0[Regione],Table_0[TOT AREA])</f>
        <v>6168603</v>
      </c>
      <c r="P3531" s="1">
        <f>(Comuni[[#This Row],[Popolazione2011]]/Comuni[[#This Row],[Ammalati AREA]])*100</f>
        <v>0.25401213208241802</v>
      </c>
    </row>
    <row r="3532" spans="1:16" x14ac:dyDescent="0.3">
      <c r="A3532" t="s">
        <v>3563</v>
      </c>
      <c r="B3532" t="s">
        <v>8025</v>
      </c>
      <c r="C3532" t="s">
        <v>3494</v>
      </c>
      <c r="D3532">
        <v>4934</v>
      </c>
      <c r="E3532" s="1">
        <f>(Comuni[[#This Row],[Popolazione2011]]/SUM(D:D))*100</f>
        <v>8.3031886970816021E-3</v>
      </c>
      <c r="F3532">
        <f t="shared" si="55"/>
        <v>4855904</v>
      </c>
      <c r="G3532" s="1">
        <f>(Comuni[[#This Row],[Popolazione2011]]/Comuni[[#This Row],[TOT POP REGIONE ]])*100</f>
        <v>0.10160826902673528</v>
      </c>
      <c r="H3532" t="str">
        <f>IF(Comuni[[#This Row],[Popolazione2011]]&gt;300000,"MAGGIORE","")</f>
        <v/>
      </c>
      <c r="I3532" t="str">
        <f>_xlfn.XLOOKUP(Comuni[[#This Row],[Regione]],Ripartizione_geografica[Regione],Ripartizione_geografica[Ripartizione geografica])</f>
        <v>Nord-est</v>
      </c>
      <c r="J3532">
        <f>_xlfn.XLOOKUP(Comuni[[#This Row],[Regione]],Ripartizione_geografica[Regione],Ripartizione_geografica[Codice Regione])</f>
        <v>5</v>
      </c>
      <c r="K3532">
        <f>_xlfn.XLOOKUP(Comuni[[#This Row],[Regione]],Table_0[Regione],Table_0[Totale])</f>
        <v>2821154</v>
      </c>
      <c r="L3532">
        <f>_xlfn.XLOOKUP(Comuni[[#This Row],[Regione]],Table_0[Regione],Table_0[Guariti])</f>
        <v>2790105</v>
      </c>
      <c r="M3532">
        <f>_xlfn.XLOOKUP(Comuni[[#This Row],[Regione]],Table_0[Regione],Table_0[Deceduti])</f>
        <v>17224</v>
      </c>
      <c r="N3532" s="1">
        <f>(Comuni[[#This Row],[Popolazione2011]]/Comuni[[#This Row],[Ammalati TOT]])*100</f>
        <v>0.17489296933099008</v>
      </c>
      <c r="O3532">
        <f>_xlfn.XLOOKUP(Comuni[[#This Row],[Regione]],Table_0[Regione],Table_0[TOT AREA])</f>
        <v>6168603</v>
      </c>
      <c r="P3532" s="1">
        <f>(Comuni[[#This Row],[Popolazione2011]]/Comuni[[#This Row],[Ammalati AREA]])*100</f>
        <v>7.9985695302485824E-2</v>
      </c>
    </row>
    <row r="3533" spans="1:16" x14ac:dyDescent="0.3">
      <c r="A3533" t="s">
        <v>3564</v>
      </c>
      <c r="B3533" t="s">
        <v>8025</v>
      </c>
      <c r="C3533" t="s">
        <v>3494</v>
      </c>
      <c r="D3533">
        <v>9979</v>
      </c>
      <c r="E3533" s="1">
        <f>(Comuni[[#This Row],[Popolazione2011]]/SUM(D:D))*100</f>
        <v>1.6793173897076876E-2</v>
      </c>
      <c r="F3533">
        <f t="shared" si="55"/>
        <v>4855904</v>
      </c>
      <c r="G3533" s="1">
        <f>(Comuni[[#This Row],[Popolazione2011]]/Comuni[[#This Row],[TOT POP REGIONE ]])*100</f>
        <v>0.20550241520425447</v>
      </c>
      <c r="H3533" t="str">
        <f>IF(Comuni[[#This Row],[Popolazione2011]]&gt;300000,"MAGGIORE","")</f>
        <v/>
      </c>
      <c r="I3533" t="str">
        <f>_xlfn.XLOOKUP(Comuni[[#This Row],[Regione]],Ripartizione_geografica[Regione],Ripartizione_geografica[Ripartizione geografica])</f>
        <v>Nord-est</v>
      </c>
      <c r="J3533">
        <f>_xlfn.XLOOKUP(Comuni[[#This Row],[Regione]],Ripartizione_geografica[Regione],Ripartizione_geografica[Codice Regione])</f>
        <v>5</v>
      </c>
      <c r="K3533">
        <f>_xlfn.XLOOKUP(Comuni[[#This Row],[Regione]],Table_0[Regione],Table_0[Totale])</f>
        <v>2821154</v>
      </c>
      <c r="L3533">
        <f>_xlfn.XLOOKUP(Comuni[[#This Row],[Regione]],Table_0[Regione],Table_0[Guariti])</f>
        <v>2790105</v>
      </c>
      <c r="M3533">
        <f>_xlfn.XLOOKUP(Comuni[[#This Row],[Regione]],Table_0[Regione],Table_0[Deceduti])</f>
        <v>17224</v>
      </c>
      <c r="N3533" s="1">
        <f>(Comuni[[#This Row],[Popolazione2011]]/Comuni[[#This Row],[Ammalati TOT]])*100</f>
        <v>0.35372049877461492</v>
      </c>
      <c r="O3533">
        <f>_xlfn.XLOOKUP(Comuni[[#This Row],[Regione]],Table_0[Regione],Table_0[TOT AREA])</f>
        <v>6168603</v>
      </c>
      <c r="P3533" s="1">
        <f>(Comuni[[#This Row],[Popolazione2011]]/Comuni[[#This Row],[Ammalati AREA]])*100</f>
        <v>0.16177082558238876</v>
      </c>
    </row>
    <row r="3534" spans="1:16" x14ac:dyDescent="0.3">
      <c r="A3534" t="s">
        <v>3565</v>
      </c>
      <c r="B3534" t="s">
        <v>8025</v>
      </c>
      <c r="C3534" t="s">
        <v>3494</v>
      </c>
      <c r="D3534">
        <v>6244</v>
      </c>
      <c r="E3534" s="1">
        <f>(Comuni[[#This Row],[Popolazione2011]]/SUM(D:D))*100</f>
        <v>1.0507724001738453E-2</v>
      </c>
      <c r="F3534">
        <f t="shared" si="55"/>
        <v>4855904</v>
      </c>
      <c r="G3534" s="1">
        <f>(Comuni[[#This Row],[Popolazione2011]]/Comuni[[#This Row],[TOT POP REGIONE ]])*100</f>
        <v>0.12858573810355392</v>
      </c>
      <c r="H3534" t="str">
        <f>IF(Comuni[[#This Row],[Popolazione2011]]&gt;300000,"MAGGIORE","")</f>
        <v/>
      </c>
      <c r="I3534" t="str">
        <f>_xlfn.XLOOKUP(Comuni[[#This Row],[Regione]],Ripartizione_geografica[Regione],Ripartizione_geografica[Ripartizione geografica])</f>
        <v>Nord-est</v>
      </c>
      <c r="J3534">
        <f>_xlfn.XLOOKUP(Comuni[[#This Row],[Regione]],Ripartizione_geografica[Regione],Ripartizione_geografica[Codice Regione])</f>
        <v>5</v>
      </c>
      <c r="K3534">
        <f>_xlfn.XLOOKUP(Comuni[[#This Row],[Regione]],Table_0[Regione],Table_0[Totale])</f>
        <v>2821154</v>
      </c>
      <c r="L3534">
        <f>_xlfn.XLOOKUP(Comuni[[#This Row],[Regione]],Table_0[Regione],Table_0[Guariti])</f>
        <v>2790105</v>
      </c>
      <c r="M3534">
        <f>_xlfn.XLOOKUP(Comuni[[#This Row],[Regione]],Table_0[Regione],Table_0[Deceduti])</f>
        <v>17224</v>
      </c>
      <c r="N3534" s="1">
        <f>(Comuni[[#This Row],[Popolazione2011]]/Comuni[[#This Row],[Ammalati TOT]])*100</f>
        <v>0.2213278679575805</v>
      </c>
      <c r="O3534">
        <f>_xlfn.XLOOKUP(Comuni[[#This Row],[Regione]],Table_0[Regione],Table_0[TOT AREA])</f>
        <v>6168603</v>
      </c>
      <c r="P3534" s="1">
        <f>(Comuni[[#This Row],[Popolazione2011]]/Comuni[[#This Row],[Ammalati AREA]])*100</f>
        <v>0.10122227026119204</v>
      </c>
    </row>
    <row r="3535" spans="1:16" x14ac:dyDescent="0.3">
      <c r="A3535" t="s">
        <v>3566</v>
      </c>
      <c r="B3535" t="s">
        <v>8025</v>
      </c>
      <c r="C3535" t="s">
        <v>3494</v>
      </c>
      <c r="D3535">
        <v>13052</v>
      </c>
      <c r="E3535" s="1">
        <f>(Comuni[[#This Row],[Popolazione2011]]/SUM(D:D))*100</f>
        <v>2.1964576180443673E-2</v>
      </c>
      <c r="F3535">
        <f t="shared" si="55"/>
        <v>4855904</v>
      </c>
      <c r="G3535" s="1">
        <f>(Comuni[[#This Row],[Popolazione2011]]/Comuni[[#This Row],[TOT POP REGIONE ]])*100</f>
        <v>0.26878620335163134</v>
      </c>
      <c r="H3535" t="str">
        <f>IF(Comuni[[#This Row],[Popolazione2011]]&gt;300000,"MAGGIORE","")</f>
        <v/>
      </c>
      <c r="I3535" t="str">
        <f>_xlfn.XLOOKUP(Comuni[[#This Row],[Regione]],Ripartizione_geografica[Regione],Ripartizione_geografica[Ripartizione geografica])</f>
        <v>Nord-est</v>
      </c>
      <c r="J3535">
        <f>_xlfn.XLOOKUP(Comuni[[#This Row],[Regione]],Ripartizione_geografica[Regione],Ripartizione_geografica[Codice Regione])</f>
        <v>5</v>
      </c>
      <c r="K3535">
        <f>_xlfn.XLOOKUP(Comuni[[#This Row],[Regione]],Table_0[Regione],Table_0[Totale])</f>
        <v>2821154</v>
      </c>
      <c r="L3535">
        <f>_xlfn.XLOOKUP(Comuni[[#This Row],[Regione]],Table_0[Regione],Table_0[Guariti])</f>
        <v>2790105</v>
      </c>
      <c r="M3535">
        <f>_xlfn.XLOOKUP(Comuni[[#This Row],[Regione]],Table_0[Regione],Table_0[Deceduti])</f>
        <v>17224</v>
      </c>
      <c r="N3535" s="1">
        <f>(Comuni[[#This Row],[Popolazione2011]]/Comuni[[#This Row],[Ammalati TOT]])*100</f>
        <v>0.46264755486584569</v>
      </c>
      <c r="O3535">
        <f>_xlfn.XLOOKUP(Comuni[[#This Row],[Regione]],Table_0[Regione],Table_0[TOT AREA])</f>
        <v>6168603</v>
      </c>
      <c r="P3535" s="1">
        <f>(Comuni[[#This Row],[Popolazione2011]]/Comuni[[#This Row],[Ammalati AREA]])*100</f>
        <v>0.21158761554277364</v>
      </c>
    </row>
    <row r="3536" spans="1:16" x14ac:dyDescent="0.3">
      <c r="A3536" t="s">
        <v>3567</v>
      </c>
      <c r="B3536" t="s">
        <v>8025</v>
      </c>
      <c r="C3536" t="s">
        <v>3494</v>
      </c>
      <c r="D3536">
        <v>4576</v>
      </c>
      <c r="E3536" s="1">
        <f>(Comuni[[#This Row],[Popolazione2011]]/SUM(D:D))*100</f>
        <v>7.7007279039005708E-3</v>
      </c>
      <c r="F3536">
        <f t="shared" si="55"/>
        <v>4855904</v>
      </c>
      <c r="G3536" s="1">
        <f>(Comuni[[#This Row],[Popolazione2011]]/Comuni[[#This Row],[TOT POP REGIONE ]])*100</f>
        <v>9.4235800378261181E-2</v>
      </c>
      <c r="H3536" t="str">
        <f>IF(Comuni[[#This Row],[Popolazione2011]]&gt;300000,"MAGGIORE","")</f>
        <v/>
      </c>
      <c r="I3536" t="str">
        <f>_xlfn.XLOOKUP(Comuni[[#This Row],[Regione]],Ripartizione_geografica[Regione],Ripartizione_geografica[Ripartizione geografica])</f>
        <v>Nord-est</v>
      </c>
      <c r="J3536">
        <f>_xlfn.XLOOKUP(Comuni[[#This Row],[Regione]],Ripartizione_geografica[Regione],Ripartizione_geografica[Codice Regione])</f>
        <v>5</v>
      </c>
      <c r="K3536">
        <f>_xlfn.XLOOKUP(Comuni[[#This Row],[Regione]],Table_0[Regione],Table_0[Totale])</f>
        <v>2821154</v>
      </c>
      <c r="L3536">
        <f>_xlfn.XLOOKUP(Comuni[[#This Row],[Regione]],Table_0[Regione],Table_0[Guariti])</f>
        <v>2790105</v>
      </c>
      <c r="M3536">
        <f>_xlfn.XLOOKUP(Comuni[[#This Row],[Regione]],Table_0[Regione],Table_0[Deceduti])</f>
        <v>17224</v>
      </c>
      <c r="N3536" s="1">
        <f>(Comuni[[#This Row],[Popolazione2011]]/Comuni[[#This Row],[Ammalati TOT]])*100</f>
        <v>0.16220312680555546</v>
      </c>
      <c r="O3536">
        <f>_xlfn.XLOOKUP(Comuni[[#This Row],[Regione]],Table_0[Regione],Table_0[TOT AREA])</f>
        <v>6168603</v>
      </c>
      <c r="P3536" s="1">
        <f>(Comuni[[#This Row],[Popolazione2011]]/Comuni[[#This Row],[Ammalati AREA]])*100</f>
        <v>7.418211222216764E-2</v>
      </c>
    </row>
    <row r="3537" spans="1:16" x14ac:dyDescent="0.3">
      <c r="A3537" t="s">
        <v>3568</v>
      </c>
      <c r="B3537" t="s">
        <v>8025</v>
      </c>
      <c r="C3537" t="s">
        <v>3494</v>
      </c>
      <c r="D3537">
        <v>3003</v>
      </c>
      <c r="E3537" s="1">
        <f>(Comuni[[#This Row],[Popolazione2011]]/SUM(D:D))*100</f>
        <v>5.0536026869347495E-3</v>
      </c>
      <c r="F3537">
        <f t="shared" si="55"/>
        <v>4855904</v>
      </c>
      <c r="G3537" s="1">
        <f>(Comuni[[#This Row],[Popolazione2011]]/Comuni[[#This Row],[TOT POP REGIONE ]])*100</f>
        <v>6.1842243998233903E-2</v>
      </c>
      <c r="H3537" t="str">
        <f>IF(Comuni[[#This Row],[Popolazione2011]]&gt;300000,"MAGGIORE","")</f>
        <v/>
      </c>
      <c r="I3537" t="str">
        <f>_xlfn.XLOOKUP(Comuni[[#This Row],[Regione]],Ripartizione_geografica[Regione],Ripartizione_geografica[Ripartizione geografica])</f>
        <v>Nord-est</v>
      </c>
      <c r="J3537">
        <f>_xlfn.XLOOKUP(Comuni[[#This Row],[Regione]],Ripartizione_geografica[Regione],Ripartizione_geografica[Codice Regione])</f>
        <v>5</v>
      </c>
      <c r="K3537">
        <f>_xlfn.XLOOKUP(Comuni[[#This Row],[Regione]],Table_0[Regione],Table_0[Totale])</f>
        <v>2821154</v>
      </c>
      <c r="L3537">
        <f>_xlfn.XLOOKUP(Comuni[[#This Row],[Regione]],Table_0[Regione],Table_0[Guariti])</f>
        <v>2790105</v>
      </c>
      <c r="M3537">
        <f>_xlfn.XLOOKUP(Comuni[[#This Row],[Regione]],Table_0[Regione],Table_0[Deceduti])</f>
        <v>17224</v>
      </c>
      <c r="N3537" s="1">
        <f>(Comuni[[#This Row],[Popolazione2011]]/Comuni[[#This Row],[Ammalati TOT]])*100</f>
        <v>0.10644580196614577</v>
      </c>
      <c r="O3537">
        <f>_xlfn.XLOOKUP(Comuni[[#This Row],[Regione]],Table_0[Regione],Table_0[TOT AREA])</f>
        <v>6168603</v>
      </c>
      <c r="P3537" s="1">
        <f>(Comuni[[#This Row],[Popolazione2011]]/Comuni[[#This Row],[Ammalati AREA]])*100</f>
        <v>4.8682011145797517E-2</v>
      </c>
    </row>
    <row r="3538" spans="1:16" x14ac:dyDescent="0.3">
      <c r="A3538" t="s">
        <v>3569</v>
      </c>
      <c r="B3538" t="s">
        <v>8025</v>
      </c>
      <c r="C3538" t="s">
        <v>3494</v>
      </c>
      <c r="D3538">
        <v>7131</v>
      </c>
      <c r="E3538" s="1">
        <f>(Comuni[[#This Row],[Popolazione2011]]/SUM(D:D))*100</f>
        <v>1.2000413173670229E-2</v>
      </c>
      <c r="F3538">
        <f t="shared" si="55"/>
        <v>4855904</v>
      </c>
      <c r="G3538" s="1">
        <f>(Comuni[[#This Row],[Popolazione2011]]/Comuni[[#This Row],[TOT POP REGIONE ]])*100</f>
        <v>0.14685216182197999</v>
      </c>
      <c r="H3538" t="str">
        <f>IF(Comuni[[#This Row],[Popolazione2011]]&gt;300000,"MAGGIORE","")</f>
        <v/>
      </c>
      <c r="I3538" t="str">
        <f>_xlfn.XLOOKUP(Comuni[[#This Row],[Regione]],Ripartizione_geografica[Regione],Ripartizione_geografica[Ripartizione geografica])</f>
        <v>Nord-est</v>
      </c>
      <c r="J3538">
        <f>_xlfn.XLOOKUP(Comuni[[#This Row],[Regione]],Ripartizione_geografica[Regione],Ripartizione_geografica[Codice Regione])</f>
        <v>5</v>
      </c>
      <c r="K3538">
        <f>_xlfn.XLOOKUP(Comuni[[#This Row],[Regione]],Table_0[Regione],Table_0[Totale])</f>
        <v>2821154</v>
      </c>
      <c r="L3538">
        <f>_xlfn.XLOOKUP(Comuni[[#This Row],[Regione]],Table_0[Regione],Table_0[Guariti])</f>
        <v>2790105</v>
      </c>
      <c r="M3538">
        <f>_xlfn.XLOOKUP(Comuni[[#This Row],[Regione]],Table_0[Regione],Table_0[Deceduti])</f>
        <v>17224</v>
      </c>
      <c r="N3538" s="1">
        <f>(Comuni[[#This Row],[Popolazione2011]]/Comuni[[#This Row],[Ammalati TOT]])*100</f>
        <v>0.25276890237115729</v>
      </c>
      <c r="O3538">
        <f>_xlfn.XLOOKUP(Comuni[[#This Row],[Regione]],Table_0[Regione],Table_0[TOT AREA])</f>
        <v>6168603</v>
      </c>
      <c r="P3538" s="1">
        <f>(Comuni[[#This Row],[Popolazione2011]]/Comuni[[#This Row],[Ammalati AREA]])*100</f>
        <v>0.11560153895460608</v>
      </c>
    </row>
    <row r="3539" spans="1:16" x14ac:dyDescent="0.3">
      <c r="A3539" t="s">
        <v>3570</v>
      </c>
      <c r="B3539" t="s">
        <v>8025</v>
      </c>
      <c r="C3539" t="s">
        <v>3494</v>
      </c>
      <c r="D3539">
        <v>7211</v>
      </c>
      <c r="E3539" s="1">
        <f>(Comuni[[#This Row],[Popolazione2011]]/SUM(D:D))*100</f>
        <v>1.2135041283878281E-2</v>
      </c>
      <c r="F3539">
        <f t="shared" si="55"/>
        <v>4855904</v>
      </c>
      <c r="G3539" s="1">
        <f>(Comuni[[#This Row],[Popolazione2011]]/Comuni[[#This Row],[TOT POP REGIONE ]])*100</f>
        <v>0.14849964084957198</v>
      </c>
      <c r="H3539" t="str">
        <f>IF(Comuni[[#This Row],[Popolazione2011]]&gt;300000,"MAGGIORE","")</f>
        <v/>
      </c>
      <c r="I3539" t="str">
        <f>_xlfn.XLOOKUP(Comuni[[#This Row],[Regione]],Ripartizione_geografica[Regione],Ripartizione_geografica[Ripartizione geografica])</f>
        <v>Nord-est</v>
      </c>
      <c r="J3539">
        <f>_xlfn.XLOOKUP(Comuni[[#This Row],[Regione]],Ripartizione_geografica[Regione],Ripartizione_geografica[Codice Regione])</f>
        <v>5</v>
      </c>
      <c r="K3539">
        <f>_xlfn.XLOOKUP(Comuni[[#This Row],[Regione]],Table_0[Regione],Table_0[Totale])</f>
        <v>2821154</v>
      </c>
      <c r="L3539">
        <f>_xlfn.XLOOKUP(Comuni[[#This Row],[Regione]],Table_0[Regione],Table_0[Guariti])</f>
        <v>2790105</v>
      </c>
      <c r="M3539">
        <f>_xlfn.XLOOKUP(Comuni[[#This Row],[Regione]],Table_0[Regione],Table_0[Deceduti])</f>
        <v>17224</v>
      </c>
      <c r="N3539" s="1">
        <f>(Comuni[[#This Row],[Popolazione2011]]/Comuni[[#This Row],[Ammalati TOT]])*100</f>
        <v>0.25560462137125445</v>
      </c>
      <c r="O3539">
        <f>_xlfn.XLOOKUP(Comuni[[#This Row],[Regione]],Table_0[Regione],Table_0[TOT AREA])</f>
        <v>6168603</v>
      </c>
      <c r="P3539" s="1">
        <f>(Comuni[[#This Row],[Popolazione2011]]/Comuni[[#This Row],[Ammalati AREA]])*100</f>
        <v>0.11689842902842021</v>
      </c>
    </row>
    <row r="3540" spans="1:16" x14ac:dyDescent="0.3">
      <c r="A3540" t="s">
        <v>3571</v>
      </c>
      <c r="B3540" t="s">
        <v>8025</v>
      </c>
      <c r="C3540" t="s">
        <v>3494</v>
      </c>
      <c r="D3540">
        <v>2430</v>
      </c>
      <c r="E3540" s="1">
        <f>(Comuni[[#This Row],[Popolazione2011]]/SUM(D:D))*100</f>
        <v>4.0893288475695776E-3</v>
      </c>
      <c r="F3540">
        <f t="shared" si="55"/>
        <v>4855904</v>
      </c>
      <c r="G3540" s="1">
        <f>(Comuni[[#This Row],[Popolazione2011]]/Comuni[[#This Row],[TOT POP REGIONE ]])*100</f>
        <v>5.0042175463106353E-2</v>
      </c>
      <c r="H3540" t="str">
        <f>IF(Comuni[[#This Row],[Popolazione2011]]&gt;300000,"MAGGIORE","")</f>
        <v/>
      </c>
      <c r="I3540" t="str">
        <f>_xlfn.XLOOKUP(Comuni[[#This Row],[Regione]],Ripartizione_geografica[Regione],Ripartizione_geografica[Ripartizione geografica])</f>
        <v>Nord-est</v>
      </c>
      <c r="J3540">
        <f>_xlfn.XLOOKUP(Comuni[[#This Row],[Regione]],Ripartizione_geografica[Regione],Ripartizione_geografica[Codice Regione])</f>
        <v>5</v>
      </c>
      <c r="K3540">
        <f>_xlfn.XLOOKUP(Comuni[[#This Row],[Regione]],Table_0[Regione],Table_0[Totale])</f>
        <v>2821154</v>
      </c>
      <c r="L3540">
        <f>_xlfn.XLOOKUP(Comuni[[#This Row],[Regione]],Table_0[Regione],Table_0[Guariti])</f>
        <v>2790105</v>
      </c>
      <c r="M3540">
        <f>_xlfn.XLOOKUP(Comuni[[#This Row],[Regione]],Table_0[Regione],Table_0[Deceduti])</f>
        <v>17224</v>
      </c>
      <c r="N3540" s="1">
        <f>(Comuni[[#This Row],[Popolazione2011]]/Comuni[[#This Row],[Ammalati TOT]])*100</f>
        <v>8.6134964627950117E-2</v>
      </c>
      <c r="O3540">
        <f>_xlfn.XLOOKUP(Comuni[[#This Row],[Regione]],Table_0[Regione],Table_0[TOT AREA])</f>
        <v>6168603</v>
      </c>
      <c r="P3540" s="1">
        <f>(Comuni[[#This Row],[Popolazione2011]]/Comuni[[#This Row],[Ammalati AREA]])*100</f>
        <v>3.9393035992103885E-2</v>
      </c>
    </row>
    <row r="3541" spans="1:16" x14ac:dyDescent="0.3">
      <c r="A3541" t="s">
        <v>3572</v>
      </c>
      <c r="B3541" t="s">
        <v>8025</v>
      </c>
      <c r="C3541" t="s">
        <v>3494</v>
      </c>
      <c r="D3541">
        <v>2162</v>
      </c>
      <c r="E3541" s="1">
        <f>(Comuni[[#This Row],[Popolazione2011]]/SUM(D:D))*100</f>
        <v>3.638324678372603E-3</v>
      </c>
      <c r="F3541">
        <f t="shared" si="55"/>
        <v>4855904</v>
      </c>
      <c r="G3541" s="1">
        <f>(Comuni[[#This Row],[Popolazione2011]]/Comuni[[#This Row],[TOT POP REGIONE ]])*100</f>
        <v>4.4523120720673229E-2</v>
      </c>
      <c r="H3541" t="str">
        <f>IF(Comuni[[#This Row],[Popolazione2011]]&gt;300000,"MAGGIORE","")</f>
        <v/>
      </c>
      <c r="I3541" t="str">
        <f>_xlfn.XLOOKUP(Comuni[[#This Row],[Regione]],Ripartizione_geografica[Regione],Ripartizione_geografica[Ripartizione geografica])</f>
        <v>Nord-est</v>
      </c>
      <c r="J3541">
        <f>_xlfn.XLOOKUP(Comuni[[#This Row],[Regione]],Ripartizione_geografica[Regione],Ripartizione_geografica[Codice Regione])</f>
        <v>5</v>
      </c>
      <c r="K3541">
        <f>_xlfn.XLOOKUP(Comuni[[#This Row],[Regione]],Table_0[Regione],Table_0[Totale])</f>
        <v>2821154</v>
      </c>
      <c r="L3541">
        <f>_xlfn.XLOOKUP(Comuni[[#This Row],[Regione]],Table_0[Regione],Table_0[Guariti])</f>
        <v>2790105</v>
      </c>
      <c r="M3541">
        <f>_xlfn.XLOOKUP(Comuni[[#This Row],[Regione]],Table_0[Regione],Table_0[Deceduti])</f>
        <v>17224</v>
      </c>
      <c r="N3541" s="1">
        <f>(Comuni[[#This Row],[Popolazione2011]]/Comuni[[#This Row],[Ammalati TOT]])*100</f>
        <v>7.663530597762476E-2</v>
      </c>
      <c r="O3541">
        <f>_xlfn.XLOOKUP(Comuni[[#This Row],[Regione]],Table_0[Regione],Table_0[TOT AREA])</f>
        <v>6168603</v>
      </c>
      <c r="P3541" s="1">
        <f>(Comuni[[#This Row],[Popolazione2011]]/Comuni[[#This Row],[Ammalati AREA]])*100</f>
        <v>3.5048454244826582E-2</v>
      </c>
    </row>
    <row r="3542" spans="1:16" x14ac:dyDescent="0.3">
      <c r="A3542" t="s">
        <v>3573</v>
      </c>
      <c r="B3542" t="s">
        <v>8025</v>
      </c>
      <c r="C3542" t="s">
        <v>3494</v>
      </c>
      <c r="D3542">
        <v>10043</v>
      </c>
      <c r="E3542" s="1">
        <f>(Comuni[[#This Row],[Popolazione2011]]/SUM(D:D))*100</f>
        <v>1.6900876385243319E-2</v>
      </c>
      <c r="F3542">
        <f t="shared" si="55"/>
        <v>4855904</v>
      </c>
      <c r="G3542" s="1">
        <f>(Comuni[[#This Row],[Popolazione2011]]/Comuni[[#This Row],[TOT POP REGIONE ]])*100</f>
        <v>0.20682039842632804</v>
      </c>
      <c r="H3542" t="str">
        <f>IF(Comuni[[#This Row],[Popolazione2011]]&gt;300000,"MAGGIORE","")</f>
        <v/>
      </c>
      <c r="I3542" t="str">
        <f>_xlfn.XLOOKUP(Comuni[[#This Row],[Regione]],Ripartizione_geografica[Regione],Ripartizione_geografica[Ripartizione geografica])</f>
        <v>Nord-est</v>
      </c>
      <c r="J3542">
        <f>_xlfn.XLOOKUP(Comuni[[#This Row],[Regione]],Ripartizione_geografica[Regione],Ripartizione_geografica[Codice Regione])</f>
        <v>5</v>
      </c>
      <c r="K3542">
        <f>_xlfn.XLOOKUP(Comuni[[#This Row],[Regione]],Table_0[Regione],Table_0[Totale])</f>
        <v>2821154</v>
      </c>
      <c r="L3542">
        <f>_xlfn.XLOOKUP(Comuni[[#This Row],[Regione]],Table_0[Regione],Table_0[Guariti])</f>
        <v>2790105</v>
      </c>
      <c r="M3542">
        <f>_xlfn.XLOOKUP(Comuni[[#This Row],[Regione]],Table_0[Regione],Table_0[Deceduti])</f>
        <v>17224</v>
      </c>
      <c r="N3542" s="1">
        <f>(Comuni[[#This Row],[Popolazione2011]]/Comuni[[#This Row],[Ammalati TOT]])*100</f>
        <v>0.35598907397469259</v>
      </c>
      <c r="O3542">
        <f>_xlfn.XLOOKUP(Comuni[[#This Row],[Regione]],Table_0[Regione],Table_0[TOT AREA])</f>
        <v>6168603</v>
      </c>
      <c r="P3542" s="1">
        <f>(Comuni[[#This Row],[Popolazione2011]]/Comuni[[#This Row],[Ammalati AREA]])*100</f>
        <v>0.16280833764144007</v>
      </c>
    </row>
    <row r="3543" spans="1:16" x14ac:dyDescent="0.3">
      <c r="A3543" t="s">
        <v>3574</v>
      </c>
      <c r="B3543" t="s">
        <v>8025</v>
      </c>
      <c r="C3543" t="s">
        <v>3494</v>
      </c>
      <c r="D3543">
        <v>22145</v>
      </c>
      <c r="E3543" s="1">
        <f>(Comuni[[#This Row],[Popolazione2011]]/SUM(D:D))*100</f>
        <v>3.7266743756966376E-2</v>
      </c>
      <c r="F3543">
        <f t="shared" si="55"/>
        <v>4855904</v>
      </c>
      <c r="G3543" s="1">
        <f>(Comuni[[#This Row],[Popolazione2011]]/Comuni[[#This Row],[TOT POP REGIONE ]])*100</f>
        <v>0.45604278832530459</v>
      </c>
      <c r="H3543" t="str">
        <f>IF(Comuni[[#This Row],[Popolazione2011]]&gt;300000,"MAGGIORE","")</f>
        <v/>
      </c>
      <c r="I3543" t="str">
        <f>_xlfn.XLOOKUP(Comuni[[#This Row],[Regione]],Ripartizione_geografica[Regione],Ripartizione_geografica[Ripartizione geografica])</f>
        <v>Nord-est</v>
      </c>
      <c r="J3543">
        <f>_xlfn.XLOOKUP(Comuni[[#This Row],[Regione]],Ripartizione_geografica[Regione],Ripartizione_geografica[Codice Regione])</f>
        <v>5</v>
      </c>
      <c r="K3543">
        <f>_xlfn.XLOOKUP(Comuni[[#This Row],[Regione]],Table_0[Regione],Table_0[Totale])</f>
        <v>2821154</v>
      </c>
      <c r="L3543">
        <f>_xlfn.XLOOKUP(Comuni[[#This Row],[Regione]],Table_0[Regione],Table_0[Guariti])</f>
        <v>2790105</v>
      </c>
      <c r="M3543">
        <f>_xlfn.XLOOKUP(Comuni[[#This Row],[Regione]],Table_0[Regione],Table_0[Deceduti])</f>
        <v>17224</v>
      </c>
      <c r="N3543" s="1">
        <f>(Comuni[[#This Row],[Popolazione2011]]/Comuni[[#This Row],[Ammalati TOT]])*100</f>
        <v>0.78496246571438488</v>
      </c>
      <c r="O3543">
        <f>_xlfn.XLOOKUP(Comuni[[#This Row],[Regione]],Table_0[Regione],Table_0[TOT AREA])</f>
        <v>6168603</v>
      </c>
      <c r="P3543" s="1">
        <f>(Comuni[[#This Row],[Popolazione2011]]/Comuni[[#This Row],[Ammalati AREA]])*100</f>
        <v>0.35899538355767102</v>
      </c>
    </row>
    <row r="3544" spans="1:16" x14ac:dyDescent="0.3">
      <c r="A3544" t="s">
        <v>3575</v>
      </c>
      <c r="B3544" t="s">
        <v>8025</v>
      </c>
      <c r="C3544" t="s">
        <v>3494</v>
      </c>
      <c r="D3544">
        <v>7180</v>
      </c>
      <c r="E3544" s="1">
        <f>(Comuni[[#This Row],[Popolazione2011]]/SUM(D:D))*100</f>
        <v>1.2082872891172661E-2</v>
      </c>
      <c r="F3544">
        <f t="shared" si="55"/>
        <v>4855904</v>
      </c>
      <c r="G3544" s="1">
        <f>(Comuni[[#This Row],[Popolazione2011]]/Comuni[[#This Row],[TOT POP REGIONE ]])*100</f>
        <v>0.1478612427263801</v>
      </c>
      <c r="H3544" t="str">
        <f>IF(Comuni[[#This Row],[Popolazione2011]]&gt;300000,"MAGGIORE","")</f>
        <v/>
      </c>
      <c r="I3544" t="str">
        <f>_xlfn.XLOOKUP(Comuni[[#This Row],[Regione]],Ripartizione_geografica[Regione],Ripartizione_geografica[Ripartizione geografica])</f>
        <v>Nord-est</v>
      </c>
      <c r="J3544">
        <f>_xlfn.XLOOKUP(Comuni[[#This Row],[Regione]],Ripartizione_geografica[Regione],Ripartizione_geografica[Codice Regione])</f>
        <v>5</v>
      </c>
      <c r="K3544">
        <f>_xlfn.XLOOKUP(Comuni[[#This Row],[Regione]],Table_0[Regione],Table_0[Totale])</f>
        <v>2821154</v>
      </c>
      <c r="L3544">
        <f>_xlfn.XLOOKUP(Comuni[[#This Row],[Regione]],Table_0[Regione],Table_0[Guariti])</f>
        <v>2790105</v>
      </c>
      <c r="M3544">
        <f>_xlfn.XLOOKUP(Comuni[[#This Row],[Regione]],Table_0[Regione],Table_0[Deceduti])</f>
        <v>17224</v>
      </c>
      <c r="N3544" s="1">
        <f>(Comuni[[#This Row],[Popolazione2011]]/Comuni[[#This Row],[Ammalati TOT]])*100</f>
        <v>0.25450578025871679</v>
      </c>
      <c r="O3544">
        <f>_xlfn.XLOOKUP(Comuni[[#This Row],[Regione]],Table_0[Regione],Table_0[TOT AREA])</f>
        <v>6168603</v>
      </c>
      <c r="P3544" s="1">
        <f>(Comuni[[#This Row],[Popolazione2011]]/Comuni[[#This Row],[Ammalati AREA]])*100</f>
        <v>0.11639588412481723</v>
      </c>
    </row>
    <row r="3545" spans="1:16" x14ac:dyDescent="0.3">
      <c r="A3545" t="s">
        <v>3576</v>
      </c>
      <c r="B3545" t="s">
        <v>8025</v>
      </c>
      <c r="C3545" t="s">
        <v>3494</v>
      </c>
      <c r="D3545">
        <v>4331</v>
      </c>
      <c r="E3545" s="1">
        <f>(Comuni[[#This Row],[Popolazione2011]]/SUM(D:D))*100</f>
        <v>7.288429316388411E-3</v>
      </c>
      <c r="F3545">
        <f t="shared" si="55"/>
        <v>4855904</v>
      </c>
      <c r="G3545" s="1">
        <f>(Comuni[[#This Row],[Popolazione2011]]/Comuni[[#This Row],[TOT POP REGIONE ]])*100</f>
        <v>8.9190395856260749E-2</v>
      </c>
      <c r="H3545" t="str">
        <f>IF(Comuni[[#This Row],[Popolazione2011]]&gt;300000,"MAGGIORE","")</f>
        <v/>
      </c>
      <c r="I3545" t="str">
        <f>_xlfn.XLOOKUP(Comuni[[#This Row],[Regione]],Ripartizione_geografica[Regione],Ripartizione_geografica[Ripartizione geografica])</f>
        <v>Nord-est</v>
      </c>
      <c r="J3545">
        <f>_xlfn.XLOOKUP(Comuni[[#This Row],[Regione]],Ripartizione_geografica[Regione],Ripartizione_geografica[Codice Regione])</f>
        <v>5</v>
      </c>
      <c r="K3545">
        <f>_xlfn.XLOOKUP(Comuni[[#This Row],[Regione]],Table_0[Regione],Table_0[Totale])</f>
        <v>2821154</v>
      </c>
      <c r="L3545">
        <f>_xlfn.XLOOKUP(Comuni[[#This Row],[Regione]],Table_0[Regione],Table_0[Guariti])</f>
        <v>2790105</v>
      </c>
      <c r="M3545">
        <f>_xlfn.XLOOKUP(Comuni[[#This Row],[Regione]],Table_0[Regione],Table_0[Deceduti])</f>
        <v>17224</v>
      </c>
      <c r="N3545" s="1">
        <f>(Comuni[[#This Row],[Popolazione2011]]/Comuni[[#This Row],[Ammalati TOT]])*100</f>
        <v>0.15351873736775801</v>
      </c>
      <c r="O3545">
        <f>_xlfn.XLOOKUP(Comuni[[#This Row],[Regione]],Table_0[Regione],Table_0[TOT AREA])</f>
        <v>6168603</v>
      </c>
      <c r="P3545" s="1">
        <f>(Comuni[[#This Row],[Popolazione2011]]/Comuni[[#This Row],[Ammalati AREA]])*100</f>
        <v>7.0210386371111905E-2</v>
      </c>
    </row>
    <row r="3546" spans="1:16" x14ac:dyDescent="0.3">
      <c r="A3546" t="s">
        <v>3577</v>
      </c>
      <c r="B3546" t="s">
        <v>8025</v>
      </c>
      <c r="C3546" t="s">
        <v>3494</v>
      </c>
      <c r="D3546">
        <v>8866</v>
      </c>
      <c r="E3546" s="1">
        <f>(Comuni[[#This Row],[Popolazione2011]]/SUM(D:D))*100</f>
        <v>1.4920160313807353E-2</v>
      </c>
      <c r="F3546">
        <f t="shared" si="55"/>
        <v>4855904</v>
      </c>
      <c r="G3546" s="1">
        <f>(Comuni[[#This Row],[Popolazione2011]]/Comuni[[#This Row],[TOT POP REGIONE ]])*100</f>
        <v>0.18258186323288106</v>
      </c>
      <c r="H3546" t="str">
        <f>IF(Comuni[[#This Row],[Popolazione2011]]&gt;300000,"MAGGIORE","")</f>
        <v/>
      </c>
      <c r="I3546" t="str">
        <f>_xlfn.XLOOKUP(Comuni[[#This Row],[Regione]],Ripartizione_geografica[Regione],Ripartizione_geografica[Ripartizione geografica])</f>
        <v>Nord-est</v>
      </c>
      <c r="J3546">
        <f>_xlfn.XLOOKUP(Comuni[[#This Row],[Regione]],Ripartizione_geografica[Regione],Ripartizione_geografica[Codice Regione])</f>
        <v>5</v>
      </c>
      <c r="K3546">
        <f>_xlfn.XLOOKUP(Comuni[[#This Row],[Regione]],Table_0[Regione],Table_0[Totale])</f>
        <v>2821154</v>
      </c>
      <c r="L3546">
        <f>_xlfn.XLOOKUP(Comuni[[#This Row],[Regione]],Table_0[Regione],Table_0[Guariti])</f>
        <v>2790105</v>
      </c>
      <c r="M3546">
        <f>_xlfn.XLOOKUP(Comuni[[#This Row],[Regione]],Table_0[Regione],Table_0[Deceduti])</f>
        <v>17224</v>
      </c>
      <c r="N3546" s="1">
        <f>(Comuni[[#This Row],[Popolazione2011]]/Comuni[[#This Row],[Ammalati TOT]])*100</f>
        <v>0.31426855818576366</v>
      </c>
      <c r="O3546">
        <f>_xlfn.XLOOKUP(Comuni[[#This Row],[Regione]],Table_0[Regione],Table_0[TOT AREA])</f>
        <v>6168603</v>
      </c>
      <c r="P3546" s="1">
        <f>(Comuni[[#This Row],[Popolazione2011]]/Comuni[[#This Row],[Ammalati AREA]])*100</f>
        <v>0.14372784243044981</v>
      </c>
    </row>
    <row r="3547" spans="1:16" x14ac:dyDescent="0.3">
      <c r="A3547" t="s">
        <v>3578</v>
      </c>
      <c r="B3547" t="s">
        <v>8025</v>
      </c>
      <c r="C3547" t="s">
        <v>3494</v>
      </c>
      <c r="D3547">
        <v>2625</v>
      </c>
      <c r="E3547" s="1">
        <f>(Comuni[[#This Row],[Popolazione2011]]/SUM(D:D))*100</f>
        <v>4.4174848662017043E-3</v>
      </c>
      <c r="F3547">
        <f t="shared" si="55"/>
        <v>4855904</v>
      </c>
      <c r="G3547" s="1">
        <f>(Comuni[[#This Row],[Popolazione2011]]/Comuni[[#This Row],[TOT POP REGIONE ]])*100</f>
        <v>5.4057905592861798E-2</v>
      </c>
      <c r="H3547" t="str">
        <f>IF(Comuni[[#This Row],[Popolazione2011]]&gt;300000,"MAGGIORE","")</f>
        <v/>
      </c>
      <c r="I3547" t="str">
        <f>_xlfn.XLOOKUP(Comuni[[#This Row],[Regione]],Ripartizione_geografica[Regione],Ripartizione_geografica[Ripartizione geografica])</f>
        <v>Nord-est</v>
      </c>
      <c r="J3547">
        <f>_xlfn.XLOOKUP(Comuni[[#This Row],[Regione]],Ripartizione_geografica[Regione],Ripartizione_geografica[Codice Regione])</f>
        <v>5</v>
      </c>
      <c r="K3547">
        <f>_xlfn.XLOOKUP(Comuni[[#This Row],[Regione]],Table_0[Regione],Table_0[Totale])</f>
        <v>2821154</v>
      </c>
      <c r="L3547">
        <f>_xlfn.XLOOKUP(Comuni[[#This Row],[Regione]],Table_0[Regione],Table_0[Guariti])</f>
        <v>2790105</v>
      </c>
      <c r="M3547">
        <f>_xlfn.XLOOKUP(Comuni[[#This Row],[Regione]],Table_0[Regione],Table_0[Deceduti])</f>
        <v>17224</v>
      </c>
      <c r="N3547" s="1">
        <f>(Comuni[[#This Row],[Popolazione2011]]/Comuni[[#This Row],[Ammalati TOT]])*100</f>
        <v>9.3047029690686858E-2</v>
      </c>
      <c r="O3547">
        <f>_xlfn.XLOOKUP(Comuni[[#This Row],[Regione]],Table_0[Regione],Table_0[TOT AREA])</f>
        <v>6168603</v>
      </c>
      <c r="P3547" s="1">
        <f>(Comuni[[#This Row],[Popolazione2011]]/Comuni[[#This Row],[Ammalati AREA]])*100</f>
        <v>4.2554205547025797E-2</v>
      </c>
    </row>
    <row r="3548" spans="1:16" x14ac:dyDescent="0.3">
      <c r="A3548" t="s">
        <v>3579</v>
      </c>
      <c r="B3548" t="s">
        <v>8025</v>
      </c>
      <c r="C3548" t="s">
        <v>3494</v>
      </c>
      <c r="D3548">
        <v>8227</v>
      </c>
      <c r="E3548" s="1">
        <f>(Comuni[[#This Row],[Popolazione2011]]/SUM(D:D))*100</f>
        <v>1.3844818283520539E-2</v>
      </c>
      <c r="F3548">
        <f t="shared" si="55"/>
        <v>4855904</v>
      </c>
      <c r="G3548" s="1">
        <f>(Comuni[[#This Row],[Popolazione2011]]/Comuni[[#This Row],[TOT POP REGIONE ]])*100</f>
        <v>0.1694226244999901</v>
      </c>
      <c r="H3548" t="str">
        <f>IF(Comuni[[#This Row],[Popolazione2011]]&gt;300000,"MAGGIORE","")</f>
        <v/>
      </c>
      <c r="I3548" t="str">
        <f>_xlfn.XLOOKUP(Comuni[[#This Row],[Regione]],Ripartizione_geografica[Regione],Ripartizione_geografica[Ripartizione geografica])</f>
        <v>Nord-est</v>
      </c>
      <c r="J3548">
        <f>_xlfn.XLOOKUP(Comuni[[#This Row],[Regione]],Ripartizione_geografica[Regione],Ripartizione_geografica[Codice Regione])</f>
        <v>5</v>
      </c>
      <c r="K3548">
        <f>_xlfn.XLOOKUP(Comuni[[#This Row],[Regione]],Table_0[Regione],Table_0[Totale])</f>
        <v>2821154</v>
      </c>
      <c r="L3548">
        <f>_xlfn.XLOOKUP(Comuni[[#This Row],[Regione]],Table_0[Regione],Table_0[Guariti])</f>
        <v>2790105</v>
      </c>
      <c r="M3548">
        <f>_xlfn.XLOOKUP(Comuni[[#This Row],[Regione]],Table_0[Regione],Table_0[Deceduti])</f>
        <v>17224</v>
      </c>
      <c r="N3548" s="1">
        <f>(Comuni[[#This Row],[Popolazione2011]]/Comuni[[#This Row],[Ammalati TOT]])*100</f>
        <v>0.29161825267248792</v>
      </c>
      <c r="O3548">
        <f>_xlfn.XLOOKUP(Comuni[[#This Row],[Regione]],Table_0[Regione],Table_0[TOT AREA])</f>
        <v>6168603</v>
      </c>
      <c r="P3548" s="1">
        <f>(Comuni[[#This Row],[Popolazione2011]]/Comuni[[#This Row],[Ammalati AREA]])*100</f>
        <v>0.13336893296585953</v>
      </c>
    </row>
    <row r="3549" spans="1:16" x14ac:dyDescent="0.3">
      <c r="A3549" t="s">
        <v>3580</v>
      </c>
      <c r="B3549" t="s">
        <v>8025</v>
      </c>
      <c r="C3549" t="s">
        <v>3494</v>
      </c>
      <c r="D3549">
        <v>6206</v>
      </c>
      <c r="E3549" s="1">
        <f>(Comuni[[#This Row],[Popolazione2011]]/SUM(D:D))*100</f>
        <v>1.0443775649389628E-2</v>
      </c>
      <c r="F3549">
        <f t="shared" si="55"/>
        <v>4855904</v>
      </c>
      <c r="G3549" s="1">
        <f>(Comuni[[#This Row],[Popolazione2011]]/Comuni[[#This Row],[TOT POP REGIONE ]])*100</f>
        <v>0.12780318556544776</v>
      </c>
      <c r="H3549" t="str">
        <f>IF(Comuni[[#This Row],[Popolazione2011]]&gt;300000,"MAGGIORE","")</f>
        <v/>
      </c>
      <c r="I3549" t="str">
        <f>_xlfn.XLOOKUP(Comuni[[#This Row],[Regione]],Ripartizione_geografica[Regione],Ripartizione_geografica[Ripartizione geografica])</f>
        <v>Nord-est</v>
      </c>
      <c r="J3549">
        <f>_xlfn.XLOOKUP(Comuni[[#This Row],[Regione]],Ripartizione_geografica[Regione],Ripartizione_geografica[Codice Regione])</f>
        <v>5</v>
      </c>
      <c r="K3549">
        <f>_xlfn.XLOOKUP(Comuni[[#This Row],[Regione]],Table_0[Regione],Table_0[Totale])</f>
        <v>2821154</v>
      </c>
      <c r="L3549">
        <f>_xlfn.XLOOKUP(Comuni[[#This Row],[Regione]],Table_0[Regione],Table_0[Guariti])</f>
        <v>2790105</v>
      </c>
      <c r="M3549">
        <f>_xlfn.XLOOKUP(Comuni[[#This Row],[Regione]],Table_0[Regione],Table_0[Deceduti])</f>
        <v>17224</v>
      </c>
      <c r="N3549" s="1">
        <f>(Comuni[[#This Row],[Popolazione2011]]/Comuni[[#This Row],[Ammalati TOT]])*100</f>
        <v>0.21998090143253435</v>
      </c>
      <c r="O3549">
        <f>_xlfn.XLOOKUP(Comuni[[#This Row],[Regione]],Table_0[Regione],Table_0[TOT AREA])</f>
        <v>6168603</v>
      </c>
      <c r="P3549" s="1">
        <f>(Comuni[[#This Row],[Popolazione2011]]/Comuni[[#This Row],[Ammalati AREA]])*100</f>
        <v>0.10060624747613033</v>
      </c>
    </row>
    <row r="3550" spans="1:16" x14ac:dyDescent="0.3">
      <c r="A3550" t="s">
        <v>3581</v>
      </c>
      <c r="B3550" t="s">
        <v>8025</v>
      </c>
      <c r="C3550" t="s">
        <v>3494</v>
      </c>
      <c r="D3550">
        <v>12579</v>
      </c>
      <c r="E3550" s="1">
        <f>(Comuni[[#This Row],[Popolazione2011]]/SUM(D:D))*100</f>
        <v>2.1168587478838565E-2</v>
      </c>
      <c r="F3550">
        <f t="shared" si="55"/>
        <v>4855904</v>
      </c>
      <c r="G3550" s="1">
        <f>(Comuni[[#This Row],[Popolazione2011]]/Comuni[[#This Row],[TOT POP REGIONE ]])*100</f>
        <v>0.25904548360099378</v>
      </c>
      <c r="H3550" t="str">
        <f>IF(Comuni[[#This Row],[Popolazione2011]]&gt;300000,"MAGGIORE","")</f>
        <v/>
      </c>
      <c r="I3550" t="str">
        <f>_xlfn.XLOOKUP(Comuni[[#This Row],[Regione]],Ripartizione_geografica[Regione],Ripartizione_geografica[Ripartizione geografica])</f>
        <v>Nord-est</v>
      </c>
      <c r="J3550">
        <f>_xlfn.XLOOKUP(Comuni[[#This Row],[Regione]],Ripartizione_geografica[Regione],Ripartizione_geografica[Codice Regione])</f>
        <v>5</v>
      </c>
      <c r="K3550">
        <f>_xlfn.XLOOKUP(Comuni[[#This Row],[Regione]],Table_0[Regione],Table_0[Totale])</f>
        <v>2821154</v>
      </c>
      <c r="L3550">
        <f>_xlfn.XLOOKUP(Comuni[[#This Row],[Regione]],Table_0[Regione],Table_0[Guariti])</f>
        <v>2790105</v>
      </c>
      <c r="M3550">
        <f>_xlfn.XLOOKUP(Comuni[[#This Row],[Regione]],Table_0[Regione],Table_0[Deceduti])</f>
        <v>17224</v>
      </c>
      <c r="N3550" s="1">
        <f>(Comuni[[#This Row],[Popolazione2011]]/Comuni[[#This Row],[Ammalati TOT]])*100</f>
        <v>0.44588136627777147</v>
      </c>
      <c r="O3550">
        <f>_xlfn.XLOOKUP(Comuni[[#This Row],[Regione]],Table_0[Regione],Table_0[TOT AREA])</f>
        <v>6168603</v>
      </c>
      <c r="P3550" s="1">
        <f>(Comuni[[#This Row],[Popolazione2011]]/Comuni[[#This Row],[Ammalati AREA]])*100</f>
        <v>0.20391975298134765</v>
      </c>
    </row>
    <row r="3551" spans="1:16" x14ac:dyDescent="0.3">
      <c r="A3551" t="s">
        <v>3582</v>
      </c>
      <c r="B3551" t="s">
        <v>8025</v>
      </c>
      <c r="C3551" t="s">
        <v>3494</v>
      </c>
      <c r="D3551">
        <v>4431</v>
      </c>
      <c r="E3551" s="1">
        <f>(Comuni[[#This Row],[Popolazione2011]]/SUM(D:D))*100</f>
        <v>7.4567144541484755E-3</v>
      </c>
      <c r="F3551">
        <f t="shared" si="55"/>
        <v>4855904</v>
      </c>
      <c r="G3551" s="1">
        <f>(Comuni[[#This Row],[Popolazione2011]]/Comuni[[#This Row],[TOT POP REGIONE ]])*100</f>
        <v>9.1249744640750724E-2</v>
      </c>
      <c r="H3551" t="str">
        <f>IF(Comuni[[#This Row],[Popolazione2011]]&gt;300000,"MAGGIORE","")</f>
        <v/>
      </c>
      <c r="I3551" t="str">
        <f>_xlfn.XLOOKUP(Comuni[[#This Row],[Regione]],Ripartizione_geografica[Regione],Ripartizione_geografica[Ripartizione geografica])</f>
        <v>Nord-est</v>
      </c>
      <c r="J3551">
        <f>_xlfn.XLOOKUP(Comuni[[#This Row],[Regione]],Ripartizione_geografica[Regione],Ripartizione_geografica[Codice Regione])</f>
        <v>5</v>
      </c>
      <c r="K3551">
        <f>_xlfn.XLOOKUP(Comuni[[#This Row],[Regione]],Table_0[Regione],Table_0[Totale])</f>
        <v>2821154</v>
      </c>
      <c r="L3551">
        <f>_xlfn.XLOOKUP(Comuni[[#This Row],[Regione]],Table_0[Regione],Table_0[Guariti])</f>
        <v>2790105</v>
      </c>
      <c r="M3551">
        <f>_xlfn.XLOOKUP(Comuni[[#This Row],[Regione]],Table_0[Regione],Table_0[Deceduti])</f>
        <v>17224</v>
      </c>
      <c r="N3551" s="1">
        <f>(Comuni[[#This Row],[Popolazione2011]]/Comuni[[#This Row],[Ammalati TOT]])*100</f>
        <v>0.15706338611787943</v>
      </c>
      <c r="O3551">
        <f>_xlfn.XLOOKUP(Comuni[[#This Row],[Regione]],Table_0[Regione],Table_0[TOT AREA])</f>
        <v>6168603</v>
      </c>
      <c r="P3551" s="1">
        <f>(Comuni[[#This Row],[Popolazione2011]]/Comuni[[#This Row],[Ammalati AREA]])*100</f>
        <v>7.183149896337955E-2</v>
      </c>
    </row>
    <row r="3552" spans="1:16" x14ac:dyDescent="0.3">
      <c r="A3552" t="s">
        <v>3583</v>
      </c>
      <c r="B3552" t="s">
        <v>8025</v>
      </c>
      <c r="C3552" t="s">
        <v>3494</v>
      </c>
      <c r="D3552">
        <v>2186</v>
      </c>
      <c r="E3552" s="1">
        <f>(Comuni[[#This Row],[Popolazione2011]]/SUM(D:D))*100</f>
        <v>3.6787131114350189E-3</v>
      </c>
      <c r="F3552">
        <f t="shared" si="55"/>
        <v>4855904</v>
      </c>
      <c r="G3552" s="1">
        <f>(Comuni[[#This Row],[Popolazione2011]]/Comuni[[#This Row],[TOT POP REGIONE ]])*100</f>
        <v>4.5017364428950817E-2</v>
      </c>
      <c r="H3552" t="str">
        <f>IF(Comuni[[#This Row],[Popolazione2011]]&gt;300000,"MAGGIORE","")</f>
        <v/>
      </c>
      <c r="I3552" t="str">
        <f>_xlfn.XLOOKUP(Comuni[[#This Row],[Regione]],Ripartizione_geografica[Regione],Ripartizione_geografica[Ripartizione geografica])</f>
        <v>Nord-est</v>
      </c>
      <c r="J3552">
        <f>_xlfn.XLOOKUP(Comuni[[#This Row],[Regione]],Ripartizione_geografica[Regione],Ripartizione_geografica[Codice Regione])</f>
        <v>5</v>
      </c>
      <c r="K3552">
        <f>_xlfn.XLOOKUP(Comuni[[#This Row],[Regione]],Table_0[Regione],Table_0[Totale])</f>
        <v>2821154</v>
      </c>
      <c r="L3552">
        <f>_xlfn.XLOOKUP(Comuni[[#This Row],[Regione]],Table_0[Regione],Table_0[Guariti])</f>
        <v>2790105</v>
      </c>
      <c r="M3552">
        <f>_xlfn.XLOOKUP(Comuni[[#This Row],[Regione]],Table_0[Regione],Table_0[Deceduti])</f>
        <v>17224</v>
      </c>
      <c r="N3552" s="1">
        <f>(Comuni[[#This Row],[Popolazione2011]]/Comuni[[#This Row],[Ammalati TOT]])*100</f>
        <v>7.7486021677653893E-2</v>
      </c>
      <c r="O3552">
        <f>_xlfn.XLOOKUP(Comuni[[#This Row],[Regione]],Table_0[Regione],Table_0[TOT AREA])</f>
        <v>6168603</v>
      </c>
      <c r="P3552" s="1">
        <f>(Comuni[[#This Row],[Popolazione2011]]/Comuni[[#This Row],[Ammalati AREA]])*100</f>
        <v>3.543752126697082E-2</v>
      </c>
    </row>
    <row r="3553" spans="1:16" x14ac:dyDescent="0.3">
      <c r="A3553" t="s">
        <v>3584</v>
      </c>
      <c r="B3553" t="s">
        <v>8025</v>
      </c>
      <c r="C3553" t="s">
        <v>3494</v>
      </c>
      <c r="D3553">
        <v>4543</v>
      </c>
      <c r="E3553" s="1">
        <f>(Comuni[[#This Row],[Popolazione2011]]/SUM(D:D))*100</f>
        <v>7.645193808439749E-3</v>
      </c>
      <c r="F3553">
        <f t="shared" si="55"/>
        <v>4855904</v>
      </c>
      <c r="G3553" s="1">
        <f>(Comuni[[#This Row],[Popolazione2011]]/Comuni[[#This Row],[TOT POP REGIONE ]])*100</f>
        <v>9.355621527937949E-2</v>
      </c>
      <c r="H3553" t="str">
        <f>IF(Comuni[[#This Row],[Popolazione2011]]&gt;300000,"MAGGIORE","")</f>
        <v/>
      </c>
      <c r="I3553" t="str">
        <f>_xlfn.XLOOKUP(Comuni[[#This Row],[Regione]],Ripartizione_geografica[Regione],Ripartizione_geografica[Ripartizione geografica])</f>
        <v>Nord-est</v>
      </c>
      <c r="J3553">
        <f>_xlfn.XLOOKUP(Comuni[[#This Row],[Regione]],Ripartizione_geografica[Regione],Ripartizione_geografica[Codice Regione])</f>
        <v>5</v>
      </c>
      <c r="K3553">
        <f>_xlfn.XLOOKUP(Comuni[[#This Row],[Regione]],Table_0[Regione],Table_0[Totale])</f>
        <v>2821154</v>
      </c>
      <c r="L3553">
        <f>_xlfn.XLOOKUP(Comuni[[#This Row],[Regione]],Table_0[Regione],Table_0[Guariti])</f>
        <v>2790105</v>
      </c>
      <c r="M3553">
        <f>_xlfn.XLOOKUP(Comuni[[#This Row],[Regione]],Table_0[Regione],Table_0[Deceduti])</f>
        <v>17224</v>
      </c>
      <c r="N3553" s="1">
        <f>(Comuni[[#This Row],[Popolazione2011]]/Comuni[[#This Row],[Ammalati TOT]])*100</f>
        <v>0.16103339271801539</v>
      </c>
      <c r="O3553">
        <f>_xlfn.XLOOKUP(Comuni[[#This Row],[Regione]],Table_0[Regione],Table_0[TOT AREA])</f>
        <v>6168603</v>
      </c>
      <c r="P3553" s="1">
        <f>(Comuni[[#This Row],[Popolazione2011]]/Comuni[[#This Row],[Ammalati AREA]])*100</f>
        <v>7.3647145066719322E-2</v>
      </c>
    </row>
    <row r="3554" spans="1:16" x14ac:dyDescent="0.3">
      <c r="A3554" t="s">
        <v>3585</v>
      </c>
      <c r="B3554" t="s">
        <v>8025</v>
      </c>
      <c r="C3554" t="s">
        <v>3494</v>
      </c>
      <c r="D3554">
        <v>1717</v>
      </c>
      <c r="E3554" s="1">
        <f>(Comuni[[#This Row],[Popolazione2011]]/SUM(D:D))*100</f>
        <v>2.8894558153403143E-3</v>
      </c>
      <c r="F3554">
        <f t="shared" si="55"/>
        <v>4855904</v>
      </c>
      <c r="G3554" s="1">
        <f>(Comuni[[#This Row],[Popolazione2011]]/Comuni[[#This Row],[TOT POP REGIONE ]])*100</f>
        <v>3.5359018629692845E-2</v>
      </c>
      <c r="H3554" t="str">
        <f>IF(Comuni[[#This Row],[Popolazione2011]]&gt;300000,"MAGGIORE","")</f>
        <v/>
      </c>
      <c r="I3554" t="str">
        <f>_xlfn.XLOOKUP(Comuni[[#This Row],[Regione]],Ripartizione_geografica[Regione],Ripartizione_geografica[Ripartizione geografica])</f>
        <v>Nord-est</v>
      </c>
      <c r="J3554">
        <f>_xlfn.XLOOKUP(Comuni[[#This Row],[Regione]],Ripartizione_geografica[Regione],Ripartizione_geografica[Codice Regione])</f>
        <v>5</v>
      </c>
      <c r="K3554">
        <f>_xlfn.XLOOKUP(Comuni[[#This Row],[Regione]],Table_0[Regione],Table_0[Totale])</f>
        <v>2821154</v>
      </c>
      <c r="L3554">
        <f>_xlfn.XLOOKUP(Comuni[[#This Row],[Regione]],Table_0[Regione],Table_0[Guariti])</f>
        <v>2790105</v>
      </c>
      <c r="M3554">
        <f>_xlfn.XLOOKUP(Comuni[[#This Row],[Regione]],Table_0[Regione],Table_0[Deceduti])</f>
        <v>17224</v>
      </c>
      <c r="N3554" s="1">
        <f>(Comuni[[#This Row],[Popolazione2011]]/Comuni[[#This Row],[Ammalati TOT]])*100</f>
        <v>6.0861619039584508E-2</v>
      </c>
      <c r="O3554">
        <f>_xlfn.XLOOKUP(Comuni[[#This Row],[Regione]],Table_0[Regione],Table_0[TOT AREA])</f>
        <v>6168603</v>
      </c>
      <c r="P3554" s="1">
        <f>(Comuni[[#This Row],[Popolazione2011]]/Comuni[[#This Row],[Ammalati AREA]])*100</f>
        <v>2.7834503209235546E-2</v>
      </c>
    </row>
    <row r="3555" spans="1:16" x14ac:dyDescent="0.3">
      <c r="A3555" t="s">
        <v>3586</v>
      </c>
      <c r="B3555" t="s">
        <v>8025</v>
      </c>
      <c r="C3555" t="s">
        <v>3494</v>
      </c>
      <c r="D3555">
        <v>935</v>
      </c>
      <c r="E3555" s="1">
        <f>(Comuni[[#This Row],[Popolazione2011]]/SUM(D:D))*100</f>
        <v>1.5734660380566071E-3</v>
      </c>
      <c r="F3555">
        <f t="shared" si="55"/>
        <v>4855904</v>
      </c>
      <c r="G3555" s="1">
        <f>(Comuni[[#This Row],[Popolazione2011]]/Comuni[[#This Row],[TOT POP REGIONE ]])*100</f>
        <v>1.9254911134981251E-2</v>
      </c>
      <c r="H3555" t="str">
        <f>IF(Comuni[[#This Row],[Popolazione2011]]&gt;300000,"MAGGIORE","")</f>
        <v/>
      </c>
      <c r="I3555" t="str">
        <f>_xlfn.XLOOKUP(Comuni[[#This Row],[Regione]],Ripartizione_geografica[Regione],Ripartizione_geografica[Ripartizione geografica])</f>
        <v>Nord-est</v>
      </c>
      <c r="J3555">
        <f>_xlfn.XLOOKUP(Comuni[[#This Row],[Regione]],Ripartizione_geografica[Regione],Ripartizione_geografica[Codice Regione])</f>
        <v>5</v>
      </c>
      <c r="K3555">
        <f>_xlfn.XLOOKUP(Comuni[[#This Row],[Regione]],Table_0[Regione],Table_0[Totale])</f>
        <v>2821154</v>
      </c>
      <c r="L3555">
        <f>_xlfn.XLOOKUP(Comuni[[#This Row],[Regione]],Table_0[Regione],Table_0[Guariti])</f>
        <v>2790105</v>
      </c>
      <c r="M3555">
        <f>_xlfn.XLOOKUP(Comuni[[#This Row],[Regione]],Table_0[Regione],Table_0[Deceduti])</f>
        <v>17224</v>
      </c>
      <c r="N3555" s="1">
        <f>(Comuni[[#This Row],[Popolazione2011]]/Comuni[[#This Row],[Ammalati TOT]])*100</f>
        <v>3.3142465813635127E-2</v>
      </c>
      <c r="O3555">
        <f>_xlfn.XLOOKUP(Comuni[[#This Row],[Regione]],Table_0[Regione],Table_0[TOT AREA])</f>
        <v>6168603</v>
      </c>
      <c r="P3555" s="1">
        <f>(Comuni[[#This Row],[Popolazione2011]]/Comuni[[#This Row],[Ammalati AREA]])*100</f>
        <v>1.5157402737702523E-2</v>
      </c>
    </row>
    <row r="3556" spans="1:16" x14ac:dyDescent="0.3">
      <c r="A3556" t="s">
        <v>3587</v>
      </c>
      <c r="B3556" t="s">
        <v>8025</v>
      </c>
      <c r="C3556" t="s">
        <v>3494</v>
      </c>
      <c r="D3556">
        <v>12885</v>
      </c>
      <c r="E3556" s="1">
        <f>(Comuni[[#This Row],[Popolazione2011]]/SUM(D:D))*100</f>
        <v>2.1683540000384364E-2</v>
      </c>
      <c r="F3556">
        <f t="shared" si="55"/>
        <v>4855904</v>
      </c>
      <c r="G3556" s="1">
        <f>(Comuni[[#This Row],[Popolazione2011]]/Comuni[[#This Row],[TOT POP REGIONE ]])*100</f>
        <v>0.26534709088153308</v>
      </c>
      <c r="H3556" t="str">
        <f>IF(Comuni[[#This Row],[Popolazione2011]]&gt;300000,"MAGGIORE","")</f>
        <v/>
      </c>
      <c r="I3556" t="str">
        <f>_xlfn.XLOOKUP(Comuni[[#This Row],[Regione]],Ripartizione_geografica[Regione],Ripartizione_geografica[Ripartizione geografica])</f>
        <v>Nord-est</v>
      </c>
      <c r="J3556">
        <f>_xlfn.XLOOKUP(Comuni[[#This Row],[Regione]],Ripartizione_geografica[Regione],Ripartizione_geografica[Codice Regione])</f>
        <v>5</v>
      </c>
      <c r="K3556">
        <f>_xlfn.XLOOKUP(Comuni[[#This Row],[Regione]],Table_0[Regione],Table_0[Totale])</f>
        <v>2821154</v>
      </c>
      <c r="L3556">
        <f>_xlfn.XLOOKUP(Comuni[[#This Row],[Regione]],Table_0[Regione],Table_0[Guariti])</f>
        <v>2790105</v>
      </c>
      <c r="M3556">
        <f>_xlfn.XLOOKUP(Comuni[[#This Row],[Regione]],Table_0[Regione],Table_0[Deceduti])</f>
        <v>17224</v>
      </c>
      <c r="N3556" s="1">
        <f>(Comuni[[#This Row],[Popolazione2011]]/Comuni[[#This Row],[Ammalati TOT]])*100</f>
        <v>0.45672799145314291</v>
      </c>
      <c r="O3556">
        <f>_xlfn.XLOOKUP(Comuni[[#This Row],[Regione]],Table_0[Regione],Table_0[TOT AREA])</f>
        <v>6168603</v>
      </c>
      <c r="P3556" s="1">
        <f>(Comuni[[#This Row],[Popolazione2011]]/Comuni[[#This Row],[Ammalati AREA]])*100</f>
        <v>0.20888035751368664</v>
      </c>
    </row>
    <row r="3557" spans="1:16" x14ac:dyDescent="0.3">
      <c r="A3557" t="s">
        <v>3588</v>
      </c>
      <c r="B3557" t="s">
        <v>8025</v>
      </c>
      <c r="C3557" t="s">
        <v>3494</v>
      </c>
      <c r="D3557">
        <v>21993</v>
      </c>
      <c r="E3557" s="1">
        <f>(Comuni[[#This Row],[Popolazione2011]]/SUM(D:D))*100</f>
        <v>3.7010950347571077E-2</v>
      </c>
      <c r="F3557">
        <f t="shared" si="55"/>
        <v>4855904</v>
      </c>
      <c r="G3557" s="1">
        <f>(Comuni[[#This Row],[Popolazione2011]]/Comuni[[#This Row],[TOT POP REGIONE ]])*100</f>
        <v>0.45291257817287983</v>
      </c>
      <c r="H3557" t="str">
        <f>IF(Comuni[[#This Row],[Popolazione2011]]&gt;300000,"MAGGIORE","")</f>
        <v/>
      </c>
      <c r="I3557" t="str">
        <f>_xlfn.XLOOKUP(Comuni[[#This Row],[Regione]],Ripartizione_geografica[Regione],Ripartizione_geografica[Ripartizione geografica])</f>
        <v>Nord-est</v>
      </c>
      <c r="J3557">
        <f>_xlfn.XLOOKUP(Comuni[[#This Row],[Regione]],Ripartizione_geografica[Regione],Ripartizione_geografica[Codice Regione])</f>
        <v>5</v>
      </c>
      <c r="K3557">
        <f>_xlfn.XLOOKUP(Comuni[[#This Row],[Regione]],Table_0[Regione],Table_0[Totale])</f>
        <v>2821154</v>
      </c>
      <c r="L3557">
        <f>_xlfn.XLOOKUP(Comuni[[#This Row],[Regione]],Table_0[Regione],Table_0[Guariti])</f>
        <v>2790105</v>
      </c>
      <c r="M3557">
        <f>_xlfn.XLOOKUP(Comuni[[#This Row],[Regione]],Table_0[Regione],Table_0[Deceduti])</f>
        <v>17224</v>
      </c>
      <c r="N3557" s="1">
        <f>(Comuni[[#This Row],[Popolazione2011]]/Comuni[[#This Row],[Ammalati TOT]])*100</f>
        <v>0.7795745996142005</v>
      </c>
      <c r="O3557">
        <f>_xlfn.XLOOKUP(Comuni[[#This Row],[Regione]],Table_0[Regione],Table_0[TOT AREA])</f>
        <v>6168603</v>
      </c>
      <c r="P3557" s="1">
        <f>(Comuni[[#This Row],[Popolazione2011]]/Comuni[[#This Row],[Ammalati AREA]])*100</f>
        <v>0.35653129241742415</v>
      </c>
    </row>
    <row r="3558" spans="1:16" x14ac:dyDescent="0.3">
      <c r="A3558" t="s">
        <v>3589</v>
      </c>
      <c r="B3558" t="s">
        <v>8025</v>
      </c>
      <c r="C3558" t="s">
        <v>3494</v>
      </c>
      <c r="D3558">
        <v>5504</v>
      </c>
      <c r="E3558" s="1">
        <f>(Comuni[[#This Row],[Popolazione2011]]/SUM(D:D))*100</f>
        <v>9.2624139823139721E-3</v>
      </c>
      <c r="F3558">
        <f t="shared" si="55"/>
        <v>4855904</v>
      </c>
      <c r="G3558" s="1">
        <f>(Comuni[[#This Row],[Popolazione2011]]/Comuni[[#This Row],[TOT POP REGIONE ]])*100</f>
        <v>0.11334655709832814</v>
      </c>
      <c r="H3558" t="str">
        <f>IF(Comuni[[#This Row],[Popolazione2011]]&gt;300000,"MAGGIORE","")</f>
        <v/>
      </c>
      <c r="I3558" t="str">
        <f>_xlfn.XLOOKUP(Comuni[[#This Row],[Regione]],Ripartizione_geografica[Regione],Ripartizione_geografica[Ripartizione geografica])</f>
        <v>Nord-est</v>
      </c>
      <c r="J3558">
        <f>_xlfn.XLOOKUP(Comuni[[#This Row],[Regione]],Ripartizione_geografica[Regione],Ripartizione_geografica[Codice Regione])</f>
        <v>5</v>
      </c>
      <c r="K3558">
        <f>_xlfn.XLOOKUP(Comuni[[#This Row],[Regione]],Table_0[Regione],Table_0[Totale])</f>
        <v>2821154</v>
      </c>
      <c r="L3558">
        <f>_xlfn.XLOOKUP(Comuni[[#This Row],[Regione]],Table_0[Regione],Table_0[Guariti])</f>
        <v>2790105</v>
      </c>
      <c r="M3558">
        <f>_xlfn.XLOOKUP(Comuni[[#This Row],[Regione]],Table_0[Regione],Table_0[Deceduti])</f>
        <v>17224</v>
      </c>
      <c r="N3558" s="1">
        <f>(Comuni[[#This Row],[Popolazione2011]]/Comuni[[#This Row],[Ammalati TOT]])*100</f>
        <v>0.19509746720668208</v>
      </c>
      <c r="O3558">
        <f>_xlfn.XLOOKUP(Comuni[[#This Row],[Regione]],Table_0[Regione],Table_0[TOT AREA])</f>
        <v>6168603</v>
      </c>
      <c r="P3558" s="1">
        <f>(Comuni[[#This Row],[Popolazione2011]]/Comuni[[#This Row],[Ammalati AREA]])*100</f>
        <v>8.9226037078411438E-2</v>
      </c>
    </row>
    <row r="3559" spans="1:16" x14ac:dyDescent="0.3">
      <c r="A3559" t="s">
        <v>3590</v>
      </c>
      <c r="B3559" t="s">
        <v>8025</v>
      </c>
      <c r="C3559" t="s">
        <v>3494</v>
      </c>
      <c r="D3559">
        <v>2322</v>
      </c>
      <c r="E3559" s="1">
        <f>(Comuni[[#This Row],[Popolazione2011]]/SUM(D:D))*100</f>
        <v>3.9075808987887074E-3</v>
      </c>
      <c r="F3559">
        <f t="shared" si="55"/>
        <v>4855904</v>
      </c>
      <c r="G3559" s="1">
        <f>(Comuni[[#This Row],[Popolazione2011]]/Comuni[[#This Row],[TOT POP REGIONE ]])*100</f>
        <v>4.7818078775857184E-2</v>
      </c>
      <c r="H3559" t="str">
        <f>IF(Comuni[[#This Row],[Popolazione2011]]&gt;300000,"MAGGIORE","")</f>
        <v/>
      </c>
      <c r="I3559" t="str">
        <f>_xlfn.XLOOKUP(Comuni[[#This Row],[Regione]],Ripartizione_geografica[Regione],Ripartizione_geografica[Ripartizione geografica])</f>
        <v>Nord-est</v>
      </c>
      <c r="J3559">
        <f>_xlfn.XLOOKUP(Comuni[[#This Row],[Regione]],Ripartizione_geografica[Regione],Ripartizione_geografica[Codice Regione])</f>
        <v>5</v>
      </c>
      <c r="K3559">
        <f>_xlfn.XLOOKUP(Comuni[[#This Row],[Regione]],Table_0[Regione],Table_0[Totale])</f>
        <v>2821154</v>
      </c>
      <c r="L3559">
        <f>_xlfn.XLOOKUP(Comuni[[#This Row],[Regione]],Table_0[Regione],Table_0[Guariti])</f>
        <v>2790105</v>
      </c>
      <c r="M3559">
        <f>_xlfn.XLOOKUP(Comuni[[#This Row],[Regione]],Table_0[Regione],Table_0[Deceduti])</f>
        <v>17224</v>
      </c>
      <c r="N3559" s="1">
        <f>(Comuni[[#This Row],[Popolazione2011]]/Comuni[[#This Row],[Ammalati TOT]])*100</f>
        <v>8.2306743977819008E-2</v>
      </c>
      <c r="O3559">
        <f>_xlfn.XLOOKUP(Comuni[[#This Row],[Regione]],Table_0[Regione],Table_0[TOT AREA])</f>
        <v>6168603</v>
      </c>
      <c r="P3559" s="1">
        <f>(Comuni[[#This Row],[Popolazione2011]]/Comuni[[#This Row],[Ammalati AREA]])*100</f>
        <v>3.7642234392454822E-2</v>
      </c>
    </row>
    <row r="3560" spans="1:16" x14ac:dyDescent="0.3">
      <c r="A3560" t="s">
        <v>3591</v>
      </c>
      <c r="B3560" t="s">
        <v>8025</v>
      </c>
      <c r="C3560" t="s">
        <v>3494</v>
      </c>
      <c r="D3560">
        <v>9797</v>
      </c>
      <c r="E3560" s="1">
        <f>(Comuni[[#This Row],[Popolazione2011]]/SUM(D:D))*100</f>
        <v>1.6486894946353556E-2</v>
      </c>
      <c r="F3560">
        <f t="shared" si="55"/>
        <v>4855904</v>
      </c>
      <c r="G3560" s="1">
        <f>(Comuni[[#This Row],[Popolazione2011]]/Comuni[[#This Row],[TOT POP REGIONE ]])*100</f>
        <v>0.20175440041648268</v>
      </c>
      <c r="H3560" t="str">
        <f>IF(Comuni[[#This Row],[Popolazione2011]]&gt;300000,"MAGGIORE","")</f>
        <v/>
      </c>
      <c r="I3560" t="str">
        <f>_xlfn.XLOOKUP(Comuni[[#This Row],[Regione]],Ripartizione_geografica[Regione],Ripartizione_geografica[Ripartizione geografica])</f>
        <v>Nord-est</v>
      </c>
      <c r="J3560">
        <f>_xlfn.XLOOKUP(Comuni[[#This Row],[Regione]],Ripartizione_geografica[Regione],Ripartizione_geografica[Codice Regione])</f>
        <v>5</v>
      </c>
      <c r="K3560">
        <f>_xlfn.XLOOKUP(Comuni[[#This Row],[Regione]],Table_0[Regione],Table_0[Totale])</f>
        <v>2821154</v>
      </c>
      <c r="L3560">
        <f>_xlfn.XLOOKUP(Comuni[[#This Row],[Regione]],Table_0[Regione],Table_0[Guariti])</f>
        <v>2790105</v>
      </c>
      <c r="M3560">
        <f>_xlfn.XLOOKUP(Comuni[[#This Row],[Regione]],Table_0[Regione],Table_0[Deceduti])</f>
        <v>17224</v>
      </c>
      <c r="N3560" s="1">
        <f>(Comuni[[#This Row],[Popolazione2011]]/Comuni[[#This Row],[Ammalati TOT]])*100</f>
        <v>0.34726923804939397</v>
      </c>
      <c r="O3560">
        <f>_xlfn.XLOOKUP(Comuni[[#This Row],[Regione]],Table_0[Regione],Table_0[TOT AREA])</f>
        <v>6168603</v>
      </c>
      <c r="P3560" s="1">
        <f>(Comuni[[#This Row],[Popolazione2011]]/Comuni[[#This Row],[Ammalati AREA]])*100</f>
        <v>0.15882040066446163</v>
      </c>
    </row>
    <row r="3561" spans="1:16" x14ac:dyDescent="0.3">
      <c r="A3561" t="s">
        <v>3592</v>
      </c>
      <c r="B3561" t="s">
        <v>8025</v>
      </c>
      <c r="C3561" t="s">
        <v>3494</v>
      </c>
      <c r="D3561">
        <v>5929</v>
      </c>
      <c r="E3561" s="1">
        <f>(Comuni[[#This Row],[Popolazione2011]]/SUM(D:D))*100</f>
        <v>9.9776258177942494E-3</v>
      </c>
      <c r="F3561">
        <f t="shared" si="55"/>
        <v>4855904</v>
      </c>
      <c r="G3561" s="1">
        <f>(Comuni[[#This Row],[Popolazione2011]]/Comuni[[#This Row],[TOT POP REGIONE ]])*100</f>
        <v>0.12209878943241052</v>
      </c>
      <c r="H3561" t="str">
        <f>IF(Comuni[[#This Row],[Popolazione2011]]&gt;300000,"MAGGIORE","")</f>
        <v/>
      </c>
      <c r="I3561" t="str">
        <f>_xlfn.XLOOKUP(Comuni[[#This Row],[Regione]],Ripartizione_geografica[Regione],Ripartizione_geografica[Ripartizione geografica])</f>
        <v>Nord-est</v>
      </c>
      <c r="J3561">
        <f>_xlfn.XLOOKUP(Comuni[[#This Row],[Regione]],Ripartizione_geografica[Regione],Ripartizione_geografica[Codice Regione])</f>
        <v>5</v>
      </c>
      <c r="K3561">
        <f>_xlfn.XLOOKUP(Comuni[[#This Row],[Regione]],Table_0[Regione],Table_0[Totale])</f>
        <v>2821154</v>
      </c>
      <c r="L3561">
        <f>_xlfn.XLOOKUP(Comuni[[#This Row],[Regione]],Table_0[Regione],Table_0[Guariti])</f>
        <v>2790105</v>
      </c>
      <c r="M3561">
        <f>_xlfn.XLOOKUP(Comuni[[#This Row],[Regione]],Table_0[Regione],Table_0[Deceduti])</f>
        <v>17224</v>
      </c>
      <c r="N3561" s="1">
        <f>(Comuni[[#This Row],[Popolazione2011]]/Comuni[[#This Row],[Ammalati TOT]])*100</f>
        <v>0.21016222439469806</v>
      </c>
      <c r="O3561">
        <f>_xlfn.XLOOKUP(Comuni[[#This Row],[Regione]],Table_0[Regione],Table_0[TOT AREA])</f>
        <v>6168603</v>
      </c>
      <c r="P3561" s="1">
        <f>(Comuni[[#This Row],[Popolazione2011]]/Comuni[[#This Row],[Ammalati AREA]])*100</f>
        <v>9.6115765595548935E-2</v>
      </c>
    </row>
    <row r="3562" spans="1:16" x14ac:dyDescent="0.3">
      <c r="A3562" t="s">
        <v>3593</v>
      </c>
      <c r="B3562" t="s">
        <v>8025</v>
      </c>
      <c r="C3562" t="s">
        <v>3494</v>
      </c>
      <c r="D3562">
        <v>3417</v>
      </c>
      <c r="E3562" s="1">
        <f>(Comuni[[#This Row],[Popolazione2011]]/SUM(D:D))*100</f>
        <v>5.7503031572614183E-3</v>
      </c>
      <c r="F3562">
        <f t="shared" si="55"/>
        <v>4855904</v>
      </c>
      <c r="G3562" s="1">
        <f>(Comuni[[#This Row],[Popolazione2011]]/Comuni[[#This Row],[TOT POP REGIONE ]])*100</f>
        <v>7.0367947966022387E-2</v>
      </c>
      <c r="H3562" t="str">
        <f>IF(Comuni[[#This Row],[Popolazione2011]]&gt;300000,"MAGGIORE","")</f>
        <v/>
      </c>
      <c r="I3562" t="str">
        <f>_xlfn.XLOOKUP(Comuni[[#This Row],[Regione]],Ripartizione_geografica[Regione],Ripartizione_geografica[Ripartizione geografica])</f>
        <v>Nord-est</v>
      </c>
      <c r="J3562">
        <f>_xlfn.XLOOKUP(Comuni[[#This Row],[Regione]],Ripartizione_geografica[Regione],Ripartizione_geografica[Codice Regione])</f>
        <v>5</v>
      </c>
      <c r="K3562">
        <f>_xlfn.XLOOKUP(Comuni[[#This Row],[Regione]],Table_0[Regione],Table_0[Totale])</f>
        <v>2821154</v>
      </c>
      <c r="L3562">
        <f>_xlfn.XLOOKUP(Comuni[[#This Row],[Regione]],Table_0[Regione],Table_0[Guariti])</f>
        <v>2790105</v>
      </c>
      <c r="M3562">
        <f>_xlfn.XLOOKUP(Comuni[[#This Row],[Regione]],Table_0[Regione],Table_0[Deceduti])</f>
        <v>17224</v>
      </c>
      <c r="N3562" s="1">
        <f>(Comuni[[#This Row],[Popolazione2011]]/Comuni[[#This Row],[Ammalati TOT]])*100</f>
        <v>0.12112064779164838</v>
      </c>
      <c r="O3562">
        <f>_xlfn.XLOOKUP(Comuni[[#This Row],[Regione]],Table_0[Regione],Table_0[TOT AREA])</f>
        <v>6168603</v>
      </c>
      <c r="P3562" s="1">
        <f>(Comuni[[#This Row],[Popolazione2011]]/Comuni[[#This Row],[Ammalati AREA]])*100</f>
        <v>5.5393417277785587E-2</v>
      </c>
    </row>
    <row r="3563" spans="1:16" x14ac:dyDescent="0.3">
      <c r="A3563" t="s">
        <v>3594</v>
      </c>
      <c r="B3563" t="s">
        <v>8025</v>
      </c>
      <c r="C3563" t="s">
        <v>3494</v>
      </c>
      <c r="D3563">
        <v>8943</v>
      </c>
      <c r="E3563" s="1">
        <f>(Comuni[[#This Row],[Popolazione2011]]/SUM(D:D))*100</f>
        <v>1.5049739869882605E-2</v>
      </c>
      <c r="F3563">
        <f t="shared" si="55"/>
        <v>4855904</v>
      </c>
      <c r="G3563" s="1">
        <f>(Comuni[[#This Row],[Popolazione2011]]/Comuni[[#This Row],[TOT POP REGIONE ]])*100</f>
        <v>0.18416756179693833</v>
      </c>
      <c r="H3563" t="str">
        <f>IF(Comuni[[#This Row],[Popolazione2011]]&gt;300000,"MAGGIORE","")</f>
        <v/>
      </c>
      <c r="I3563" t="str">
        <f>_xlfn.XLOOKUP(Comuni[[#This Row],[Regione]],Ripartizione_geografica[Regione],Ripartizione_geografica[Ripartizione geografica])</f>
        <v>Nord-est</v>
      </c>
      <c r="J3563">
        <f>_xlfn.XLOOKUP(Comuni[[#This Row],[Regione]],Ripartizione_geografica[Regione],Ripartizione_geografica[Codice Regione])</f>
        <v>5</v>
      </c>
      <c r="K3563">
        <f>_xlfn.XLOOKUP(Comuni[[#This Row],[Regione]],Table_0[Regione],Table_0[Totale])</f>
        <v>2821154</v>
      </c>
      <c r="L3563">
        <f>_xlfn.XLOOKUP(Comuni[[#This Row],[Regione]],Table_0[Regione],Table_0[Guariti])</f>
        <v>2790105</v>
      </c>
      <c r="M3563">
        <f>_xlfn.XLOOKUP(Comuni[[#This Row],[Regione]],Table_0[Regione],Table_0[Deceduti])</f>
        <v>17224</v>
      </c>
      <c r="N3563" s="1">
        <f>(Comuni[[#This Row],[Popolazione2011]]/Comuni[[#This Row],[Ammalati TOT]])*100</f>
        <v>0.31699793772335721</v>
      </c>
      <c r="O3563">
        <f>_xlfn.XLOOKUP(Comuni[[#This Row],[Regione]],Table_0[Regione],Table_0[TOT AREA])</f>
        <v>6168603</v>
      </c>
      <c r="P3563" s="1">
        <f>(Comuni[[#This Row],[Popolazione2011]]/Comuni[[#This Row],[Ammalati AREA]])*100</f>
        <v>0.14497609912649589</v>
      </c>
    </row>
    <row r="3564" spans="1:16" x14ac:dyDescent="0.3">
      <c r="A3564" t="s">
        <v>3595</v>
      </c>
      <c r="B3564" t="s">
        <v>8025</v>
      </c>
      <c r="C3564" t="s">
        <v>3494</v>
      </c>
      <c r="D3564">
        <v>6981</v>
      </c>
      <c r="E3564" s="1">
        <f>(Comuni[[#This Row],[Popolazione2011]]/SUM(D:D))*100</f>
        <v>1.1747985467030131E-2</v>
      </c>
      <c r="F3564">
        <f t="shared" si="55"/>
        <v>4855904</v>
      </c>
      <c r="G3564" s="1">
        <f>(Comuni[[#This Row],[Popolazione2011]]/Comuni[[#This Row],[TOT POP REGIONE ]])*100</f>
        <v>0.14376313864524506</v>
      </c>
      <c r="H3564" t="str">
        <f>IF(Comuni[[#This Row],[Popolazione2011]]&gt;300000,"MAGGIORE","")</f>
        <v/>
      </c>
      <c r="I3564" t="str">
        <f>_xlfn.XLOOKUP(Comuni[[#This Row],[Regione]],Ripartizione_geografica[Regione],Ripartizione_geografica[Ripartizione geografica])</f>
        <v>Nord-est</v>
      </c>
      <c r="J3564">
        <f>_xlfn.XLOOKUP(Comuni[[#This Row],[Regione]],Ripartizione_geografica[Regione],Ripartizione_geografica[Codice Regione])</f>
        <v>5</v>
      </c>
      <c r="K3564">
        <f>_xlfn.XLOOKUP(Comuni[[#This Row],[Regione]],Table_0[Regione],Table_0[Totale])</f>
        <v>2821154</v>
      </c>
      <c r="L3564">
        <f>_xlfn.XLOOKUP(Comuni[[#This Row],[Regione]],Table_0[Regione],Table_0[Guariti])</f>
        <v>2790105</v>
      </c>
      <c r="M3564">
        <f>_xlfn.XLOOKUP(Comuni[[#This Row],[Regione]],Table_0[Regione],Table_0[Deceduti])</f>
        <v>17224</v>
      </c>
      <c r="N3564" s="1">
        <f>(Comuni[[#This Row],[Popolazione2011]]/Comuni[[#This Row],[Ammalati TOT]])*100</f>
        <v>0.24745192924597523</v>
      </c>
      <c r="O3564">
        <f>_xlfn.XLOOKUP(Comuni[[#This Row],[Regione]],Table_0[Regione],Table_0[TOT AREA])</f>
        <v>6168603</v>
      </c>
      <c r="P3564" s="1">
        <f>(Comuni[[#This Row],[Popolazione2011]]/Comuni[[#This Row],[Ammalati AREA]])*100</f>
        <v>0.11316987006620462</v>
      </c>
    </row>
    <row r="3565" spans="1:16" x14ac:dyDescent="0.3">
      <c r="A3565" t="s">
        <v>3596</v>
      </c>
      <c r="B3565" t="s">
        <v>8025</v>
      </c>
      <c r="C3565" t="s">
        <v>3597</v>
      </c>
      <c r="D3565">
        <v>20233</v>
      </c>
      <c r="E3565" s="1">
        <f>(Comuni[[#This Row],[Popolazione2011]]/SUM(D:D))*100</f>
        <v>3.4049131922993928E-2</v>
      </c>
      <c r="F3565">
        <f t="shared" si="55"/>
        <v>4855904</v>
      </c>
      <c r="G3565" s="1">
        <f>(Comuni[[#This Row],[Popolazione2011]]/Comuni[[#This Row],[TOT POP REGIONE ]])*100</f>
        <v>0.4166680395658563</v>
      </c>
      <c r="H3565" t="str">
        <f>IF(Comuni[[#This Row],[Popolazione2011]]&gt;300000,"MAGGIORE","")</f>
        <v/>
      </c>
      <c r="I3565" t="str">
        <f>_xlfn.XLOOKUP(Comuni[[#This Row],[Regione]],Ripartizione_geografica[Regione],Ripartizione_geografica[Ripartizione geografica])</f>
        <v>Nord-est</v>
      </c>
      <c r="J3565">
        <f>_xlfn.XLOOKUP(Comuni[[#This Row],[Regione]],Ripartizione_geografica[Regione],Ripartizione_geografica[Codice Regione])</f>
        <v>5</v>
      </c>
      <c r="K3565">
        <f>_xlfn.XLOOKUP(Comuni[[#This Row],[Regione]],Table_0[Regione],Table_0[Totale])</f>
        <v>2821154</v>
      </c>
      <c r="L3565">
        <f>_xlfn.XLOOKUP(Comuni[[#This Row],[Regione]],Table_0[Regione],Table_0[Guariti])</f>
        <v>2790105</v>
      </c>
      <c r="M3565">
        <f>_xlfn.XLOOKUP(Comuni[[#This Row],[Regione]],Table_0[Regione],Table_0[Deceduti])</f>
        <v>17224</v>
      </c>
      <c r="N3565" s="1">
        <f>(Comuni[[#This Row],[Popolazione2011]]/Comuni[[#This Row],[Ammalati TOT]])*100</f>
        <v>0.71718878161206367</v>
      </c>
      <c r="O3565">
        <f>_xlfn.XLOOKUP(Comuni[[#This Row],[Regione]],Table_0[Regione],Table_0[TOT AREA])</f>
        <v>6168603</v>
      </c>
      <c r="P3565" s="1">
        <f>(Comuni[[#This Row],[Popolazione2011]]/Comuni[[#This Row],[Ammalati AREA]])*100</f>
        <v>0.32799971079351353</v>
      </c>
    </row>
    <row r="3566" spans="1:16" x14ac:dyDescent="0.3">
      <c r="A3566" t="s">
        <v>3598</v>
      </c>
      <c r="B3566" t="s">
        <v>8025</v>
      </c>
      <c r="C3566" t="s">
        <v>3597</v>
      </c>
      <c r="D3566">
        <v>4554</v>
      </c>
      <c r="E3566" s="1">
        <f>(Comuni[[#This Row],[Popolazione2011]]/SUM(D:D))*100</f>
        <v>7.6637051735933565E-3</v>
      </c>
      <c r="F3566">
        <f t="shared" si="55"/>
        <v>4855904</v>
      </c>
      <c r="G3566" s="1">
        <f>(Comuni[[#This Row],[Popolazione2011]]/Comuni[[#This Row],[TOT POP REGIONE ]])*100</f>
        <v>9.3782743645673391E-2</v>
      </c>
      <c r="H3566" t="str">
        <f>IF(Comuni[[#This Row],[Popolazione2011]]&gt;300000,"MAGGIORE","")</f>
        <v/>
      </c>
      <c r="I3566" t="str">
        <f>_xlfn.XLOOKUP(Comuni[[#This Row],[Regione]],Ripartizione_geografica[Regione],Ripartizione_geografica[Ripartizione geografica])</f>
        <v>Nord-est</v>
      </c>
      <c r="J3566">
        <f>_xlfn.XLOOKUP(Comuni[[#This Row],[Regione]],Ripartizione_geografica[Regione],Ripartizione_geografica[Codice Regione])</f>
        <v>5</v>
      </c>
      <c r="K3566">
        <f>_xlfn.XLOOKUP(Comuni[[#This Row],[Regione]],Table_0[Regione],Table_0[Totale])</f>
        <v>2821154</v>
      </c>
      <c r="L3566">
        <f>_xlfn.XLOOKUP(Comuni[[#This Row],[Regione]],Table_0[Regione],Table_0[Guariti])</f>
        <v>2790105</v>
      </c>
      <c r="M3566">
        <f>_xlfn.XLOOKUP(Comuni[[#This Row],[Regione]],Table_0[Regione],Table_0[Deceduti])</f>
        <v>17224</v>
      </c>
      <c r="N3566" s="1">
        <f>(Comuni[[#This Row],[Popolazione2011]]/Comuni[[#This Row],[Ammalati TOT]])*100</f>
        <v>0.16142330408052874</v>
      </c>
      <c r="O3566">
        <f>_xlfn.XLOOKUP(Comuni[[#This Row],[Regione]],Table_0[Regione],Table_0[TOT AREA])</f>
        <v>6168603</v>
      </c>
      <c r="P3566" s="1">
        <f>(Comuni[[#This Row],[Popolazione2011]]/Comuni[[#This Row],[Ammalati AREA]])*100</f>
        <v>7.3825467451868756E-2</v>
      </c>
    </row>
    <row r="3567" spans="1:16" x14ac:dyDescent="0.3">
      <c r="A3567" t="s">
        <v>3599</v>
      </c>
      <c r="B3567" t="s">
        <v>8025</v>
      </c>
      <c r="C3567" t="s">
        <v>3597</v>
      </c>
      <c r="D3567">
        <v>2811</v>
      </c>
      <c r="E3567" s="1">
        <f>(Comuni[[#This Row],[Popolazione2011]]/SUM(D:D))*100</f>
        <v>4.7304952224354246E-3</v>
      </c>
      <c r="F3567">
        <f t="shared" si="55"/>
        <v>4855904</v>
      </c>
      <c r="G3567" s="1">
        <f>(Comuni[[#This Row],[Popolazione2011]]/Comuni[[#This Row],[TOT POP REGIONE ]])*100</f>
        <v>5.7888294332013153E-2</v>
      </c>
      <c r="H3567" t="str">
        <f>IF(Comuni[[#This Row],[Popolazione2011]]&gt;300000,"MAGGIORE","")</f>
        <v/>
      </c>
      <c r="I3567" t="str">
        <f>_xlfn.XLOOKUP(Comuni[[#This Row],[Regione]],Ripartizione_geografica[Regione],Ripartizione_geografica[Ripartizione geografica])</f>
        <v>Nord-est</v>
      </c>
      <c r="J3567">
        <f>_xlfn.XLOOKUP(Comuni[[#This Row],[Regione]],Ripartizione_geografica[Regione],Ripartizione_geografica[Codice Regione])</f>
        <v>5</v>
      </c>
      <c r="K3567">
        <f>_xlfn.XLOOKUP(Comuni[[#This Row],[Regione]],Table_0[Regione],Table_0[Totale])</f>
        <v>2821154</v>
      </c>
      <c r="L3567">
        <f>_xlfn.XLOOKUP(Comuni[[#This Row],[Regione]],Table_0[Regione],Table_0[Guariti])</f>
        <v>2790105</v>
      </c>
      <c r="M3567">
        <f>_xlfn.XLOOKUP(Comuni[[#This Row],[Regione]],Table_0[Regione],Table_0[Deceduti])</f>
        <v>17224</v>
      </c>
      <c r="N3567" s="1">
        <f>(Comuni[[#This Row],[Popolazione2011]]/Comuni[[#This Row],[Ammalati TOT]])*100</f>
        <v>9.9640076365912669E-2</v>
      </c>
      <c r="O3567">
        <f>_xlfn.XLOOKUP(Comuni[[#This Row],[Regione]],Table_0[Regione],Table_0[TOT AREA])</f>
        <v>6168603</v>
      </c>
      <c r="P3567" s="1">
        <f>(Comuni[[#This Row],[Popolazione2011]]/Comuni[[#This Row],[Ammalati AREA]])*100</f>
        <v>4.5569474968643629E-2</v>
      </c>
    </row>
    <row r="3568" spans="1:16" x14ac:dyDescent="0.3">
      <c r="A3568" t="s">
        <v>3600</v>
      </c>
      <c r="B3568" t="s">
        <v>8025</v>
      </c>
      <c r="C3568" t="s">
        <v>3597</v>
      </c>
      <c r="D3568">
        <v>10536</v>
      </c>
      <c r="E3568" s="1">
        <f>(Comuni[[#This Row],[Popolazione2011]]/SUM(D:D))*100</f>
        <v>1.7730522114400439E-2</v>
      </c>
      <c r="F3568">
        <f t="shared" si="55"/>
        <v>4855904</v>
      </c>
      <c r="G3568" s="1">
        <f>(Comuni[[#This Row],[Popolazione2011]]/Comuni[[#This Row],[TOT POP REGIONE ]])*100</f>
        <v>0.21697298793386363</v>
      </c>
      <c r="H3568" t="str">
        <f>IF(Comuni[[#This Row],[Popolazione2011]]&gt;300000,"MAGGIORE","")</f>
        <v/>
      </c>
      <c r="I3568" t="str">
        <f>_xlfn.XLOOKUP(Comuni[[#This Row],[Regione]],Ripartizione_geografica[Regione],Ripartizione_geografica[Ripartizione geografica])</f>
        <v>Nord-est</v>
      </c>
      <c r="J3568">
        <f>_xlfn.XLOOKUP(Comuni[[#This Row],[Regione]],Ripartizione_geografica[Regione],Ripartizione_geografica[Codice Regione])</f>
        <v>5</v>
      </c>
      <c r="K3568">
        <f>_xlfn.XLOOKUP(Comuni[[#This Row],[Regione]],Table_0[Regione],Table_0[Totale])</f>
        <v>2821154</v>
      </c>
      <c r="L3568">
        <f>_xlfn.XLOOKUP(Comuni[[#This Row],[Regione]],Table_0[Regione],Table_0[Guariti])</f>
        <v>2790105</v>
      </c>
      <c r="M3568">
        <f>_xlfn.XLOOKUP(Comuni[[#This Row],[Regione]],Table_0[Regione],Table_0[Deceduti])</f>
        <v>17224</v>
      </c>
      <c r="N3568" s="1">
        <f>(Comuni[[#This Row],[Popolazione2011]]/Comuni[[#This Row],[Ammalati TOT]])*100</f>
        <v>0.37346419231279115</v>
      </c>
      <c r="O3568">
        <f>_xlfn.XLOOKUP(Comuni[[#This Row],[Regione]],Table_0[Regione],Table_0[TOT AREA])</f>
        <v>6168603</v>
      </c>
      <c r="P3568" s="1">
        <f>(Comuni[[#This Row],[Popolazione2011]]/Comuni[[#This Row],[Ammalati AREA]])*100</f>
        <v>0.17080042272131957</v>
      </c>
    </row>
    <row r="3569" spans="1:16" x14ac:dyDescent="0.3">
      <c r="A3569" t="s">
        <v>3601</v>
      </c>
      <c r="B3569" t="s">
        <v>8025</v>
      </c>
      <c r="C3569" t="s">
        <v>3597</v>
      </c>
      <c r="D3569">
        <v>1374</v>
      </c>
      <c r="E3569" s="1">
        <f>(Comuni[[#This Row],[Popolazione2011]]/SUM(D:D))*100</f>
        <v>2.3122377928232918E-3</v>
      </c>
      <c r="F3569">
        <f t="shared" si="55"/>
        <v>4855904</v>
      </c>
      <c r="G3569" s="1">
        <f>(Comuni[[#This Row],[Popolazione2011]]/Comuni[[#This Row],[TOT POP REGIONE ]])*100</f>
        <v>2.8295452298892233E-2</v>
      </c>
      <c r="H3569" t="str">
        <f>IF(Comuni[[#This Row],[Popolazione2011]]&gt;300000,"MAGGIORE","")</f>
        <v/>
      </c>
      <c r="I3569" t="str">
        <f>_xlfn.XLOOKUP(Comuni[[#This Row],[Regione]],Ripartizione_geografica[Regione],Ripartizione_geografica[Ripartizione geografica])</f>
        <v>Nord-est</v>
      </c>
      <c r="J3569">
        <f>_xlfn.XLOOKUP(Comuni[[#This Row],[Regione]],Ripartizione_geografica[Regione],Ripartizione_geografica[Codice Regione])</f>
        <v>5</v>
      </c>
      <c r="K3569">
        <f>_xlfn.XLOOKUP(Comuni[[#This Row],[Regione]],Table_0[Regione],Table_0[Totale])</f>
        <v>2821154</v>
      </c>
      <c r="L3569">
        <f>_xlfn.XLOOKUP(Comuni[[#This Row],[Regione]],Table_0[Regione],Table_0[Guariti])</f>
        <v>2790105</v>
      </c>
      <c r="M3569">
        <f>_xlfn.XLOOKUP(Comuni[[#This Row],[Regione]],Table_0[Regione],Table_0[Deceduti])</f>
        <v>17224</v>
      </c>
      <c r="N3569" s="1">
        <f>(Comuni[[#This Row],[Popolazione2011]]/Comuni[[#This Row],[Ammalati TOT]])*100</f>
        <v>4.8703473826668092E-2</v>
      </c>
      <c r="O3569">
        <f>_xlfn.XLOOKUP(Comuni[[#This Row],[Regione]],Table_0[Regione],Table_0[TOT AREA])</f>
        <v>6168603</v>
      </c>
      <c r="P3569" s="1">
        <f>(Comuni[[#This Row],[Popolazione2011]]/Comuni[[#This Row],[Ammalati AREA]])*100</f>
        <v>2.2274087017757505E-2</v>
      </c>
    </row>
    <row r="3570" spans="1:16" x14ac:dyDescent="0.3">
      <c r="A3570" t="s">
        <v>3602</v>
      </c>
      <c r="B3570" t="s">
        <v>8025</v>
      </c>
      <c r="C3570" t="s">
        <v>3597</v>
      </c>
      <c r="D3570">
        <v>2626</v>
      </c>
      <c r="E3570" s="1">
        <f>(Comuni[[#This Row],[Popolazione2011]]/SUM(D:D))*100</f>
        <v>4.4191677175793049E-3</v>
      </c>
      <c r="F3570">
        <f t="shared" si="55"/>
        <v>4855904</v>
      </c>
      <c r="G3570" s="1">
        <f>(Comuni[[#This Row],[Popolazione2011]]/Comuni[[#This Row],[TOT POP REGIONE ]])*100</f>
        <v>5.40784990807067E-2</v>
      </c>
      <c r="H3570" t="str">
        <f>IF(Comuni[[#This Row],[Popolazione2011]]&gt;300000,"MAGGIORE","")</f>
        <v/>
      </c>
      <c r="I3570" t="str">
        <f>_xlfn.XLOOKUP(Comuni[[#This Row],[Regione]],Ripartizione_geografica[Regione],Ripartizione_geografica[Ripartizione geografica])</f>
        <v>Nord-est</v>
      </c>
      <c r="J3570">
        <f>_xlfn.XLOOKUP(Comuni[[#This Row],[Regione]],Ripartizione_geografica[Regione],Ripartizione_geografica[Codice Regione])</f>
        <v>5</v>
      </c>
      <c r="K3570">
        <f>_xlfn.XLOOKUP(Comuni[[#This Row],[Regione]],Table_0[Regione],Table_0[Totale])</f>
        <v>2821154</v>
      </c>
      <c r="L3570">
        <f>_xlfn.XLOOKUP(Comuni[[#This Row],[Regione]],Table_0[Regione],Table_0[Guariti])</f>
        <v>2790105</v>
      </c>
      <c r="M3570">
        <f>_xlfn.XLOOKUP(Comuni[[#This Row],[Regione]],Table_0[Regione],Table_0[Deceduti])</f>
        <v>17224</v>
      </c>
      <c r="N3570" s="1">
        <f>(Comuni[[#This Row],[Popolazione2011]]/Comuni[[#This Row],[Ammalati TOT]])*100</f>
        <v>9.3082476178188073E-2</v>
      </c>
      <c r="O3570">
        <f>_xlfn.XLOOKUP(Comuni[[#This Row],[Regione]],Table_0[Regione],Table_0[TOT AREA])</f>
        <v>6168603</v>
      </c>
      <c r="P3570" s="1">
        <f>(Comuni[[#This Row],[Popolazione2011]]/Comuni[[#This Row],[Ammalati AREA]])*100</f>
        <v>4.2570416672948475E-2</v>
      </c>
    </row>
    <row r="3571" spans="1:16" x14ac:dyDescent="0.3">
      <c r="A3571" t="s">
        <v>3603</v>
      </c>
      <c r="B3571" t="s">
        <v>8025</v>
      </c>
      <c r="C3571" t="s">
        <v>3597</v>
      </c>
      <c r="D3571">
        <v>1508</v>
      </c>
      <c r="E3571" s="1">
        <f>(Comuni[[#This Row],[Popolazione2011]]/SUM(D:D))*100</f>
        <v>2.5377398774217787E-3</v>
      </c>
      <c r="F3571">
        <f t="shared" si="55"/>
        <v>4855904</v>
      </c>
      <c r="G3571" s="1">
        <f>(Comuni[[#This Row],[Popolazione2011]]/Comuni[[#This Row],[TOT POP REGIONE ]])*100</f>
        <v>3.1054979670108798E-2</v>
      </c>
      <c r="H3571" t="str">
        <f>IF(Comuni[[#This Row],[Popolazione2011]]&gt;300000,"MAGGIORE","")</f>
        <v/>
      </c>
      <c r="I3571" t="str">
        <f>_xlfn.XLOOKUP(Comuni[[#This Row],[Regione]],Ripartizione_geografica[Regione],Ripartizione_geografica[Ripartizione geografica])</f>
        <v>Nord-est</v>
      </c>
      <c r="J3571">
        <f>_xlfn.XLOOKUP(Comuni[[#This Row],[Regione]],Ripartizione_geografica[Regione],Ripartizione_geografica[Codice Regione])</f>
        <v>5</v>
      </c>
      <c r="K3571">
        <f>_xlfn.XLOOKUP(Comuni[[#This Row],[Regione]],Table_0[Regione],Table_0[Totale])</f>
        <v>2821154</v>
      </c>
      <c r="L3571">
        <f>_xlfn.XLOOKUP(Comuni[[#This Row],[Regione]],Table_0[Regione],Table_0[Guariti])</f>
        <v>2790105</v>
      </c>
      <c r="M3571">
        <f>_xlfn.XLOOKUP(Comuni[[#This Row],[Regione]],Table_0[Regione],Table_0[Deceduti])</f>
        <v>17224</v>
      </c>
      <c r="N3571" s="1">
        <f>(Comuni[[#This Row],[Popolazione2011]]/Comuni[[#This Row],[Ammalati TOT]])*100</f>
        <v>5.3453303151830771E-2</v>
      </c>
      <c r="O3571">
        <f>_xlfn.XLOOKUP(Comuni[[#This Row],[Regione]],Table_0[Regione],Table_0[TOT AREA])</f>
        <v>6168603</v>
      </c>
      <c r="P3571" s="1">
        <f>(Comuni[[#This Row],[Popolazione2011]]/Comuni[[#This Row],[Ammalati AREA]])*100</f>
        <v>2.4446377891396153E-2</v>
      </c>
    </row>
    <row r="3572" spans="1:16" x14ac:dyDescent="0.3">
      <c r="A3572" t="s">
        <v>3604</v>
      </c>
      <c r="B3572" t="s">
        <v>8025</v>
      </c>
      <c r="C3572" t="s">
        <v>3597</v>
      </c>
      <c r="D3572">
        <v>819</v>
      </c>
      <c r="E3572" s="1">
        <f>(Comuni[[#This Row],[Popolazione2011]]/SUM(D:D))*100</f>
        <v>1.3782552782549316E-3</v>
      </c>
      <c r="F3572">
        <f t="shared" si="55"/>
        <v>4855904</v>
      </c>
      <c r="G3572" s="1">
        <f>(Comuni[[#This Row],[Popolazione2011]]/Comuni[[#This Row],[TOT POP REGIONE ]])*100</f>
        <v>1.6866066544972882E-2</v>
      </c>
      <c r="H3572" t="str">
        <f>IF(Comuni[[#This Row],[Popolazione2011]]&gt;300000,"MAGGIORE","")</f>
        <v/>
      </c>
      <c r="I3572" t="str">
        <f>_xlfn.XLOOKUP(Comuni[[#This Row],[Regione]],Ripartizione_geografica[Regione],Ripartizione_geografica[Ripartizione geografica])</f>
        <v>Nord-est</v>
      </c>
      <c r="J3572">
        <f>_xlfn.XLOOKUP(Comuni[[#This Row],[Regione]],Ripartizione_geografica[Regione],Ripartizione_geografica[Codice Regione])</f>
        <v>5</v>
      </c>
      <c r="K3572">
        <f>_xlfn.XLOOKUP(Comuni[[#This Row],[Regione]],Table_0[Regione],Table_0[Totale])</f>
        <v>2821154</v>
      </c>
      <c r="L3572">
        <f>_xlfn.XLOOKUP(Comuni[[#This Row],[Regione]],Table_0[Regione],Table_0[Guariti])</f>
        <v>2790105</v>
      </c>
      <c r="M3572">
        <f>_xlfn.XLOOKUP(Comuni[[#This Row],[Regione]],Table_0[Regione],Table_0[Deceduti])</f>
        <v>17224</v>
      </c>
      <c r="N3572" s="1">
        <f>(Comuni[[#This Row],[Popolazione2011]]/Comuni[[#This Row],[Ammalati TOT]])*100</f>
        <v>2.9030673263494299E-2</v>
      </c>
      <c r="O3572">
        <f>_xlfn.XLOOKUP(Comuni[[#This Row],[Regione]],Table_0[Regione],Table_0[TOT AREA])</f>
        <v>6168603</v>
      </c>
      <c r="P3572" s="1">
        <f>(Comuni[[#This Row],[Popolazione2011]]/Comuni[[#This Row],[Ammalati AREA]])*100</f>
        <v>1.327691213067205E-2</v>
      </c>
    </row>
    <row r="3573" spans="1:16" x14ac:dyDescent="0.3">
      <c r="A3573" t="s">
        <v>3605</v>
      </c>
      <c r="B3573" t="s">
        <v>8025</v>
      </c>
      <c r="C3573" t="s">
        <v>3597</v>
      </c>
      <c r="D3573">
        <v>2853</v>
      </c>
      <c r="E3573" s="1">
        <f>(Comuni[[#This Row],[Popolazione2011]]/SUM(D:D))*100</f>
        <v>4.8011749802946519E-3</v>
      </c>
      <c r="F3573">
        <f t="shared" si="55"/>
        <v>4855904</v>
      </c>
      <c r="G3573" s="1">
        <f>(Comuni[[#This Row],[Popolazione2011]]/Comuni[[#This Row],[TOT POP REGIONE ]])*100</f>
        <v>5.875322082149894E-2</v>
      </c>
      <c r="H3573" t="str">
        <f>IF(Comuni[[#This Row],[Popolazione2011]]&gt;300000,"MAGGIORE","")</f>
        <v/>
      </c>
      <c r="I3573" t="str">
        <f>_xlfn.XLOOKUP(Comuni[[#This Row],[Regione]],Ripartizione_geografica[Regione],Ripartizione_geografica[Ripartizione geografica])</f>
        <v>Nord-est</v>
      </c>
      <c r="J3573">
        <f>_xlfn.XLOOKUP(Comuni[[#This Row],[Regione]],Ripartizione_geografica[Regione],Ripartizione_geografica[Codice Regione])</f>
        <v>5</v>
      </c>
      <c r="K3573">
        <f>_xlfn.XLOOKUP(Comuni[[#This Row],[Regione]],Table_0[Regione],Table_0[Totale])</f>
        <v>2821154</v>
      </c>
      <c r="L3573">
        <f>_xlfn.XLOOKUP(Comuni[[#This Row],[Regione]],Table_0[Regione],Table_0[Guariti])</f>
        <v>2790105</v>
      </c>
      <c r="M3573">
        <f>_xlfn.XLOOKUP(Comuni[[#This Row],[Regione]],Table_0[Regione],Table_0[Deceduti])</f>
        <v>17224</v>
      </c>
      <c r="N3573" s="1">
        <f>(Comuni[[#This Row],[Popolazione2011]]/Comuni[[#This Row],[Ammalati TOT]])*100</f>
        <v>0.10112882884096366</v>
      </c>
      <c r="O3573">
        <f>_xlfn.XLOOKUP(Comuni[[#This Row],[Regione]],Table_0[Regione],Table_0[TOT AREA])</f>
        <v>6168603</v>
      </c>
      <c r="P3573" s="1">
        <f>(Comuni[[#This Row],[Popolazione2011]]/Comuni[[#This Row],[Ammalati AREA]])*100</f>
        <v>4.6250342257396042E-2</v>
      </c>
    </row>
    <row r="3574" spans="1:16" x14ac:dyDescent="0.3">
      <c r="A3574" t="s">
        <v>3606</v>
      </c>
      <c r="B3574" t="s">
        <v>8025</v>
      </c>
      <c r="C3574" t="s">
        <v>3597</v>
      </c>
      <c r="D3574">
        <v>1007</v>
      </c>
      <c r="E3574" s="1">
        <f>(Comuni[[#This Row],[Popolazione2011]]/SUM(D:D))*100</f>
        <v>1.6946313372438538E-3</v>
      </c>
      <c r="F3574">
        <f t="shared" si="55"/>
        <v>4855904</v>
      </c>
      <c r="G3574" s="1">
        <f>(Comuni[[#This Row],[Popolazione2011]]/Comuni[[#This Row],[TOT POP REGIONE ]])*100</f>
        <v>2.0737642259814032E-2</v>
      </c>
      <c r="H3574" t="str">
        <f>IF(Comuni[[#This Row],[Popolazione2011]]&gt;300000,"MAGGIORE","")</f>
        <v/>
      </c>
      <c r="I3574" t="str">
        <f>_xlfn.XLOOKUP(Comuni[[#This Row],[Regione]],Ripartizione_geografica[Regione],Ripartizione_geografica[Ripartizione geografica])</f>
        <v>Nord-est</v>
      </c>
      <c r="J3574">
        <f>_xlfn.XLOOKUP(Comuni[[#This Row],[Regione]],Ripartizione_geografica[Regione],Ripartizione_geografica[Codice Regione])</f>
        <v>5</v>
      </c>
      <c r="K3574">
        <f>_xlfn.XLOOKUP(Comuni[[#This Row],[Regione]],Table_0[Regione],Table_0[Totale])</f>
        <v>2821154</v>
      </c>
      <c r="L3574">
        <f>_xlfn.XLOOKUP(Comuni[[#This Row],[Regione]],Table_0[Regione],Table_0[Guariti])</f>
        <v>2790105</v>
      </c>
      <c r="M3574">
        <f>_xlfn.XLOOKUP(Comuni[[#This Row],[Regione]],Table_0[Regione],Table_0[Deceduti])</f>
        <v>17224</v>
      </c>
      <c r="N3574" s="1">
        <f>(Comuni[[#This Row],[Popolazione2011]]/Comuni[[#This Row],[Ammalati TOT]])*100</f>
        <v>3.5694612913722543E-2</v>
      </c>
      <c r="O3574">
        <f>_xlfn.XLOOKUP(Comuni[[#This Row],[Regione]],Table_0[Regione],Table_0[TOT AREA])</f>
        <v>6168603</v>
      </c>
      <c r="P3574" s="1">
        <f>(Comuni[[#This Row],[Popolazione2011]]/Comuni[[#This Row],[Ammalati AREA]])*100</f>
        <v>1.6324603804135231E-2</v>
      </c>
    </row>
    <row r="3575" spans="1:16" x14ac:dyDescent="0.3">
      <c r="A3575" t="s">
        <v>3607</v>
      </c>
      <c r="B3575" t="s">
        <v>8025</v>
      </c>
      <c r="C3575" t="s">
        <v>3597</v>
      </c>
      <c r="D3575">
        <v>1646</v>
      </c>
      <c r="E3575" s="1">
        <f>(Comuni[[#This Row],[Popolazione2011]]/SUM(D:D))*100</f>
        <v>2.769973367530668E-3</v>
      </c>
      <c r="F3575">
        <f t="shared" si="55"/>
        <v>4855904</v>
      </c>
      <c r="G3575" s="1">
        <f>(Comuni[[#This Row],[Popolazione2011]]/Comuni[[#This Row],[TOT POP REGIONE ]])*100</f>
        <v>3.3896880992704964E-2</v>
      </c>
      <c r="H3575" t="str">
        <f>IF(Comuni[[#This Row],[Popolazione2011]]&gt;300000,"MAGGIORE","")</f>
        <v/>
      </c>
      <c r="I3575" t="str">
        <f>_xlfn.XLOOKUP(Comuni[[#This Row],[Regione]],Ripartizione_geografica[Regione],Ripartizione_geografica[Ripartizione geografica])</f>
        <v>Nord-est</v>
      </c>
      <c r="J3575">
        <f>_xlfn.XLOOKUP(Comuni[[#This Row],[Regione]],Ripartizione_geografica[Regione],Ripartizione_geografica[Codice Regione])</f>
        <v>5</v>
      </c>
      <c r="K3575">
        <f>_xlfn.XLOOKUP(Comuni[[#This Row],[Regione]],Table_0[Regione],Table_0[Totale])</f>
        <v>2821154</v>
      </c>
      <c r="L3575">
        <f>_xlfn.XLOOKUP(Comuni[[#This Row],[Regione]],Table_0[Regione],Table_0[Guariti])</f>
        <v>2790105</v>
      </c>
      <c r="M3575">
        <f>_xlfn.XLOOKUP(Comuni[[#This Row],[Regione]],Table_0[Regione],Table_0[Deceduti])</f>
        <v>17224</v>
      </c>
      <c r="N3575" s="1">
        <f>(Comuni[[#This Row],[Popolazione2011]]/Comuni[[#This Row],[Ammalati TOT]])*100</f>
        <v>5.8344918426998314E-2</v>
      </c>
      <c r="O3575">
        <f>_xlfn.XLOOKUP(Comuni[[#This Row],[Regione]],Table_0[Regione],Table_0[TOT AREA])</f>
        <v>6168603</v>
      </c>
      <c r="P3575" s="1">
        <f>(Comuni[[#This Row],[Popolazione2011]]/Comuni[[#This Row],[Ammalati AREA]])*100</f>
        <v>2.668351326872551E-2</v>
      </c>
    </row>
    <row r="3576" spans="1:16" x14ac:dyDescent="0.3">
      <c r="A3576" t="s">
        <v>3608</v>
      </c>
      <c r="B3576" t="s">
        <v>8025</v>
      </c>
      <c r="C3576" t="s">
        <v>3597</v>
      </c>
      <c r="D3576">
        <v>4291</v>
      </c>
      <c r="E3576" s="1">
        <f>(Comuni[[#This Row],[Popolazione2011]]/SUM(D:D))*100</f>
        <v>7.2211152612843849E-3</v>
      </c>
      <c r="F3576">
        <f t="shared" si="55"/>
        <v>4855904</v>
      </c>
      <c r="G3576" s="1">
        <f>(Comuni[[#This Row],[Popolazione2011]]/Comuni[[#This Row],[TOT POP REGIONE ]])*100</f>
        <v>8.8366656342464767E-2</v>
      </c>
      <c r="H3576" t="str">
        <f>IF(Comuni[[#This Row],[Popolazione2011]]&gt;300000,"MAGGIORE","")</f>
        <v/>
      </c>
      <c r="I3576" t="str">
        <f>_xlfn.XLOOKUP(Comuni[[#This Row],[Regione]],Ripartizione_geografica[Regione],Ripartizione_geografica[Ripartizione geografica])</f>
        <v>Nord-est</v>
      </c>
      <c r="J3576">
        <f>_xlfn.XLOOKUP(Comuni[[#This Row],[Regione]],Ripartizione_geografica[Regione],Ripartizione_geografica[Codice Regione])</f>
        <v>5</v>
      </c>
      <c r="K3576">
        <f>_xlfn.XLOOKUP(Comuni[[#This Row],[Regione]],Table_0[Regione],Table_0[Totale])</f>
        <v>2821154</v>
      </c>
      <c r="L3576">
        <f>_xlfn.XLOOKUP(Comuni[[#This Row],[Regione]],Table_0[Regione],Table_0[Guariti])</f>
        <v>2790105</v>
      </c>
      <c r="M3576">
        <f>_xlfn.XLOOKUP(Comuni[[#This Row],[Regione]],Table_0[Regione],Table_0[Deceduti])</f>
        <v>17224</v>
      </c>
      <c r="N3576" s="1">
        <f>(Comuni[[#This Row],[Popolazione2011]]/Comuni[[#This Row],[Ammalati TOT]])*100</f>
        <v>0.15210087786770946</v>
      </c>
      <c r="O3576">
        <f>_xlfn.XLOOKUP(Comuni[[#This Row],[Regione]],Table_0[Regione],Table_0[TOT AREA])</f>
        <v>6168603</v>
      </c>
      <c r="P3576" s="1">
        <f>(Comuni[[#This Row],[Popolazione2011]]/Comuni[[#This Row],[Ammalati AREA]])*100</f>
        <v>6.9561941334204833E-2</v>
      </c>
    </row>
    <row r="3577" spans="1:16" x14ac:dyDescent="0.3">
      <c r="A3577" t="s">
        <v>3609</v>
      </c>
      <c r="B3577" t="s">
        <v>8025</v>
      </c>
      <c r="C3577" t="s">
        <v>3597</v>
      </c>
      <c r="D3577">
        <v>2931</v>
      </c>
      <c r="E3577" s="1">
        <f>(Comuni[[#This Row],[Popolazione2011]]/SUM(D:D))*100</f>
        <v>4.9324373877475021E-3</v>
      </c>
      <c r="F3577">
        <f t="shared" si="55"/>
        <v>4855904</v>
      </c>
      <c r="G3577" s="1">
        <f>(Comuni[[#This Row],[Popolazione2011]]/Comuni[[#This Row],[TOT POP REGIONE ]])*100</f>
        <v>6.0359512873401126E-2</v>
      </c>
      <c r="H3577" t="str">
        <f>IF(Comuni[[#This Row],[Popolazione2011]]&gt;300000,"MAGGIORE","")</f>
        <v/>
      </c>
      <c r="I3577" t="str">
        <f>_xlfn.XLOOKUP(Comuni[[#This Row],[Regione]],Ripartizione_geografica[Regione],Ripartizione_geografica[Ripartizione geografica])</f>
        <v>Nord-est</v>
      </c>
      <c r="J3577">
        <f>_xlfn.XLOOKUP(Comuni[[#This Row],[Regione]],Ripartizione_geografica[Regione],Ripartizione_geografica[Codice Regione])</f>
        <v>5</v>
      </c>
      <c r="K3577">
        <f>_xlfn.XLOOKUP(Comuni[[#This Row],[Regione]],Table_0[Regione],Table_0[Totale])</f>
        <v>2821154</v>
      </c>
      <c r="L3577">
        <f>_xlfn.XLOOKUP(Comuni[[#This Row],[Regione]],Table_0[Regione],Table_0[Guariti])</f>
        <v>2790105</v>
      </c>
      <c r="M3577">
        <f>_xlfn.XLOOKUP(Comuni[[#This Row],[Regione]],Table_0[Regione],Table_0[Deceduti])</f>
        <v>17224</v>
      </c>
      <c r="N3577" s="1">
        <f>(Comuni[[#This Row],[Popolazione2011]]/Comuni[[#This Row],[Ammalati TOT]])*100</f>
        <v>0.10389365486605837</v>
      </c>
      <c r="O3577">
        <f>_xlfn.XLOOKUP(Comuni[[#This Row],[Regione]],Table_0[Regione],Table_0[TOT AREA])</f>
        <v>6168603</v>
      </c>
      <c r="P3577" s="1">
        <f>(Comuni[[#This Row],[Popolazione2011]]/Comuni[[#This Row],[Ammalati AREA]])*100</f>
        <v>4.7514810079364811E-2</v>
      </c>
    </row>
    <row r="3578" spans="1:16" x14ac:dyDescent="0.3">
      <c r="A3578" t="s">
        <v>3610</v>
      </c>
      <c r="B3578" t="s">
        <v>8025</v>
      </c>
      <c r="C3578" t="s">
        <v>3597</v>
      </c>
      <c r="D3578">
        <v>1813</v>
      </c>
      <c r="E3578" s="1">
        <f>(Comuni[[#This Row],[Popolazione2011]]/SUM(D:D))*100</f>
        <v>3.0510095475899768E-3</v>
      </c>
      <c r="F3578">
        <f t="shared" si="55"/>
        <v>4855904</v>
      </c>
      <c r="G3578" s="1">
        <f>(Comuni[[#This Row],[Popolazione2011]]/Comuni[[#This Row],[TOT POP REGIONE ]])*100</f>
        <v>3.7335993462803217E-2</v>
      </c>
      <c r="H3578" t="str">
        <f>IF(Comuni[[#This Row],[Popolazione2011]]&gt;300000,"MAGGIORE","")</f>
        <v/>
      </c>
      <c r="I3578" t="str">
        <f>_xlfn.XLOOKUP(Comuni[[#This Row],[Regione]],Ripartizione_geografica[Regione],Ripartizione_geografica[Ripartizione geografica])</f>
        <v>Nord-est</v>
      </c>
      <c r="J3578">
        <f>_xlfn.XLOOKUP(Comuni[[#This Row],[Regione]],Ripartizione_geografica[Regione],Ripartizione_geografica[Codice Regione])</f>
        <v>5</v>
      </c>
      <c r="K3578">
        <f>_xlfn.XLOOKUP(Comuni[[#This Row],[Regione]],Table_0[Regione],Table_0[Totale])</f>
        <v>2821154</v>
      </c>
      <c r="L3578">
        <f>_xlfn.XLOOKUP(Comuni[[#This Row],[Regione]],Table_0[Regione],Table_0[Guariti])</f>
        <v>2790105</v>
      </c>
      <c r="M3578">
        <f>_xlfn.XLOOKUP(Comuni[[#This Row],[Regione]],Table_0[Regione],Table_0[Deceduti])</f>
        <v>17224</v>
      </c>
      <c r="N3578" s="1">
        <f>(Comuni[[#This Row],[Popolazione2011]]/Comuni[[#This Row],[Ammalati TOT]])*100</f>
        <v>6.4264481839701057E-2</v>
      </c>
      <c r="O3578">
        <f>_xlfn.XLOOKUP(Comuni[[#This Row],[Regione]],Table_0[Regione],Table_0[TOT AREA])</f>
        <v>6168603</v>
      </c>
      <c r="P3578" s="1">
        <f>(Comuni[[#This Row],[Popolazione2011]]/Comuni[[#This Row],[Ammalati AREA]])*100</f>
        <v>2.939077129781249E-2</v>
      </c>
    </row>
    <row r="3579" spans="1:16" x14ac:dyDescent="0.3">
      <c r="A3579" t="s">
        <v>3611</v>
      </c>
      <c r="B3579" t="s">
        <v>8025</v>
      </c>
      <c r="C3579" t="s">
        <v>3597</v>
      </c>
      <c r="D3579">
        <v>3691</v>
      </c>
      <c r="E3579" s="1">
        <f>(Comuni[[#This Row],[Popolazione2011]]/SUM(D:D))*100</f>
        <v>6.2114044347239957E-3</v>
      </c>
      <c r="F3579">
        <f t="shared" si="55"/>
        <v>4855904</v>
      </c>
      <c r="G3579" s="1">
        <f>(Comuni[[#This Row],[Popolazione2011]]/Comuni[[#This Row],[TOT POP REGIONE ]])*100</f>
        <v>7.6010563635524914E-2</v>
      </c>
      <c r="H3579" t="str">
        <f>IF(Comuni[[#This Row],[Popolazione2011]]&gt;300000,"MAGGIORE","")</f>
        <v/>
      </c>
      <c r="I3579" t="str">
        <f>_xlfn.XLOOKUP(Comuni[[#This Row],[Regione]],Ripartizione_geografica[Regione],Ripartizione_geografica[Ripartizione geografica])</f>
        <v>Nord-est</v>
      </c>
      <c r="J3579">
        <f>_xlfn.XLOOKUP(Comuni[[#This Row],[Regione]],Ripartizione_geografica[Regione],Ripartizione_geografica[Codice Regione])</f>
        <v>5</v>
      </c>
      <c r="K3579">
        <f>_xlfn.XLOOKUP(Comuni[[#This Row],[Regione]],Table_0[Regione],Table_0[Totale])</f>
        <v>2821154</v>
      </c>
      <c r="L3579">
        <f>_xlfn.XLOOKUP(Comuni[[#This Row],[Regione]],Table_0[Regione],Table_0[Guariti])</f>
        <v>2790105</v>
      </c>
      <c r="M3579">
        <f>_xlfn.XLOOKUP(Comuni[[#This Row],[Regione]],Table_0[Regione],Table_0[Deceduti])</f>
        <v>17224</v>
      </c>
      <c r="N3579" s="1">
        <f>(Comuni[[#This Row],[Popolazione2011]]/Comuni[[#This Row],[Ammalati TOT]])*100</f>
        <v>0.13083298536698101</v>
      </c>
      <c r="O3579">
        <f>_xlfn.XLOOKUP(Comuni[[#This Row],[Regione]],Table_0[Regione],Table_0[TOT AREA])</f>
        <v>6168603</v>
      </c>
      <c r="P3579" s="1">
        <f>(Comuni[[#This Row],[Popolazione2011]]/Comuni[[#This Row],[Ammalati AREA]])*100</f>
        <v>5.9835265780598952E-2</v>
      </c>
    </row>
    <row r="3580" spans="1:16" x14ac:dyDescent="0.3">
      <c r="A3580" t="s">
        <v>3612</v>
      </c>
      <c r="B3580" t="s">
        <v>8025</v>
      </c>
      <c r="C3580" t="s">
        <v>3597</v>
      </c>
      <c r="D3580">
        <v>2514</v>
      </c>
      <c r="E3580" s="1">
        <f>(Comuni[[#This Row],[Popolazione2011]]/SUM(D:D))*100</f>
        <v>4.2306883632880314E-3</v>
      </c>
      <c r="F3580">
        <f t="shared" si="55"/>
        <v>4855904</v>
      </c>
      <c r="G3580" s="1">
        <f>(Comuni[[#This Row],[Popolazione2011]]/Comuni[[#This Row],[TOT POP REGIONE ]])*100</f>
        <v>5.1772028442077928E-2</v>
      </c>
      <c r="H3580" t="str">
        <f>IF(Comuni[[#This Row],[Popolazione2011]]&gt;300000,"MAGGIORE","")</f>
        <v/>
      </c>
      <c r="I3580" t="str">
        <f>_xlfn.XLOOKUP(Comuni[[#This Row],[Regione]],Ripartizione_geografica[Regione],Ripartizione_geografica[Ripartizione geografica])</f>
        <v>Nord-est</v>
      </c>
      <c r="J3580">
        <f>_xlfn.XLOOKUP(Comuni[[#This Row],[Regione]],Ripartizione_geografica[Regione],Ripartizione_geografica[Codice Regione])</f>
        <v>5</v>
      </c>
      <c r="K3580">
        <f>_xlfn.XLOOKUP(Comuni[[#This Row],[Regione]],Table_0[Regione],Table_0[Totale])</f>
        <v>2821154</v>
      </c>
      <c r="L3580">
        <f>_xlfn.XLOOKUP(Comuni[[#This Row],[Regione]],Table_0[Regione],Table_0[Guariti])</f>
        <v>2790105</v>
      </c>
      <c r="M3580">
        <f>_xlfn.XLOOKUP(Comuni[[#This Row],[Regione]],Table_0[Regione],Table_0[Deceduti])</f>
        <v>17224</v>
      </c>
      <c r="N3580" s="1">
        <f>(Comuni[[#This Row],[Popolazione2011]]/Comuni[[#This Row],[Ammalati TOT]])*100</f>
        <v>8.9112469578052106E-2</v>
      </c>
      <c r="O3580">
        <f>_xlfn.XLOOKUP(Comuni[[#This Row],[Regione]],Table_0[Regione],Table_0[TOT AREA])</f>
        <v>6168603</v>
      </c>
      <c r="P3580" s="1">
        <f>(Comuni[[#This Row],[Popolazione2011]]/Comuni[[#This Row],[Ammalati AREA]])*100</f>
        <v>4.075477056960871E-2</v>
      </c>
    </row>
    <row r="3581" spans="1:16" x14ac:dyDescent="0.3">
      <c r="A3581" t="s">
        <v>3613</v>
      </c>
      <c r="B3581" t="s">
        <v>8025</v>
      </c>
      <c r="C3581" t="s">
        <v>3597</v>
      </c>
      <c r="D3581">
        <v>2683</v>
      </c>
      <c r="E3581" s="1">
        <f>(Comuni[[#This Row],[Popolazione2011]]/SUM(D:D))*100</f>
        <v>4.5150902461025414E-3</v>
      </c>
      <c r="F3581">
        <f t="shared" si="55"/>
        <v>4855904</v>
      </c>
      <c r="G3581" s="1">
        <f>(Comuni[[#This Row],[Popolazione2011]]/Comuni[[#This Row],[TOT POP REGIONE ]])*100</f>
        <v>5.5252327887865979E-2</v>
      </c>
      <c r="H3581" t="str">
        <f>IF(Comuni[[#This Row],[Popolazione2011]]&gt;300000,"MAGGIORE","")</f>
        <v/>
      </c>
      <c r="I3581" t="str">
        <f>_xlfn.XLOOKUP(Comuni[[#This Row],[Regione]],Ripartizione_geografica[Regione],Ripartizione_geografica[Ripartizione geografica])</f>
        <v>Nord-est</v>
      </c>
      <c r="J3581">
        <f>_xlfn.XLOOKUP(Comuni[[#This Row],[Regione]],Ripartizione_geografica[Regione],Ripartizione_geografica[Codice Regione])</f>
        <v>5</v>
      </c>
      <c r="K3581">
        <f>_xlfn.XLOOKUP(Comuni[[#This Row],[Regione]],Table_0[Regione],Table_0[Totale])</f>
        <v>2821154</v>
      </c>
      <c r="L3581">
        <f>_xlfn.XLOOKUP(Comuni[[#This Row],[Regione]],Table_0[Regione],Table_0[Guariti])</f>
        <v>2790105</v>
      </c>
      <c r="M3581">
        <f>_xlfn.XLOOKUP(Comuni[[#This Row],[Regione]],Table_0[Regione],Table_0[Deceduti])</f>
        <v>17224</v>
      </c>
      <c r="N3581" s="1">
        <f>(Comuni[[#This Row],[Popolazione2011]]/Comuni[[#This Row],[Ammalati TOT]])*100</f>
        <v>9.5102925965757271E-2</v>
      </c>
      <c r="O3581">
        <f>_xlfn.XLOOKUP(Comuni[[#This Row],[Regione]],Table_0[Regione],Table_0[TOT AREA])</f>
        <v>6168603</v>
      </c>
      <c r="P3581" s="1">
        <f>(Comuni[[#This Row],[Popolazione2011]]/Comuni[[#This Row],[Ammalati AREA]])*100</f>
        <v>4.3494450850541037E-2</v>
      </c>
    </row>
    <row r="3582" spans="1:16" x14ac:dyDescent="0.3">
      <c r="A3582" t="s">
        <v>3614</v>
      </c>
      <c r="B3582" t="s">
        <v>8025</v>
      </c>
      <c r="C3582" t="s">
        <v>3597</v>
      </c>
      <c r="D3582">
        <v>1970</v>
      </c>
      <c r="E3582" s="1">
        <f>(Comuni[[#This Row],[Popolazione2011]]/SUM(D:D))*100</f>
        <v>3.315217213873279E-3</v>
      </c>
      <c r="F3582">
        <f t="shared" si="55"/>
        <v>4855904</v>
      </c>
      <c r="G3582" s="1">
        <f>(Comuni[[#This Row],[Popolazione2011]]/Comuni[[#This Row],[TOT POP REGIONE ]])*100</f>
        <v>4.0569171054452478E-2</v>
      </c>
      <c r="H3582" t="str">
        <f>IF(Comuni[[#This Row],[Popolazione2011]]&gt;300000,"MAGGIORE","")</f>
        <v/>
      </c>
      <c r="I3582" t="str">
        <f>_xlfn.XLOOKUP(Comuni[[#This Row],[Regione]],Ripartizione_geografica[Regione],Ripartizione_geografica[Ripartizione geografica])</f>
        <v>Nord-est</v>
      </c>
      <c r="J3582">
        <f>_xlfn.XLOOKUP(Comuni[[#This Row],[Regione]],Ripartizione_geografica[Regione],Ripartizione_geografica[Codice Regione])</f>
        <v>5</v>
      </c>
      <c r="K3582">
        <f>_xlfn.XLOOKUP(Comuni[[#This Row],[Regione]],Table_0[Regione],Table_0[Totale])</f>
        <v>2821154</v>
      </c>
      <c r="L3582">
        <f>_xlfn.XLOOKUP(Comuni[[#This Row],[Regione]],Table_0[Regione],Table_0[Guariti])</f>
        <v>2790105</v>
      </c>
      <c r="M3582">
        <f>_xlfn.XLOOKUP(Comuni[[#This Row],[Regione]],Table_0[Regione],Table_0[Deceduti])</f>
        <v>17224</v>
      </c>
      <c r="N3582" s="1">
        <f>(Comuni[[#This Row],[Popolazione2011]]/Comuni[[#This Row],[Ammalati TOT]])*100</f>
        <v>6.9829580377391662E-2</v>
      </c>
      <c r="O3582">
        <f>_xlfn.XLOOKUP(Comuni[[#This Row],[Regione]],Table_0[Regione],Table_0[TOT AREA])</f>
        <v>6168603</v>
      </c>
      <c r="P3582" s="1">
        <f>(Comuni[[#This Row],[Popolazione2011]]/Comuni[[#This Row],[Ammalati AREA]])*100</f>
        <v>3.1935918067672694E-2</v>
      </c>
    </row>
    <row r="3583" spans="1:16" x14ac:dyDescent="0.3">
      <c r="A3583" t="s">
        <v>3615</v>
      </c>
      <c r="B3583" t="s">
        <v>8025</v>
      </c>
      <c r="C3583" t="s">
        <v>3597</v>
      </c>
      <c r="D3583">
        <v>2609</v>
      </c>
      <c r="E3583" s="1">
        <f>(Comuni[[#This Row],[Popolazione2011]]/SUM(D:D))*100</f>
        <v>4.3905592441600928E-3</v>
      </c>
      <c r="F3583">
        <f t="shared" si="55"/>
        <v>4855904</v>
      </c>
      <c r="G3583" s="1">
        <f>(Comuni[[#This Row],[Popolazione2011]]/Comuni[[#This Row],[TOT POP REGIONE ]])*100</f>
        <v>5.3728409787343404E-2</v>
      </c>
      <c r="H3583" t="str">
        <f>IF(Comuni[[#This Row],[Popolazione2011]]&gt;300000,"MAGGIORE","")</f>
        <v/>
      </c>
      <c r="I3583" t="str">
        <f>_xlfn.XLOOKUP(Comuni[[#This Row],[Regione]],Ripartizione_geografica[Regione],Ripartizione_geografica[Ripartizione geografica])</f>
        <v>Nord-est</v>
      </c>
      <c r="J3583">
        <f>_xlfn.XLOOKUP(Comuni[[#This Row],[Regione]],Ripartizione_geografica[Regione],Ripartizione_geografica[Codice Regione])</f>
        <v>5</v>
      </c>
      <c r="K3583">
        <f>_xlfn.XLOOKUP(Comuni[[#This Row],[Regione]],Table_0[Regione],Table_0[Totale])</f>
        <v>2821154</v>
      </c>
      <c r="L3583">
        <f>_xlfn.XLOOKUP(Comuni[[#This Row],[Regione]],Table_0[Regione],Table_0[Guariti])</f>
        <v>2790105</v>
      </c>
      <c r="M3583">
        <f>_xlfn.XLOOKUP(Comuni[[#This Row],[Regione]],Table_0[Regione],Table_0[Deceduti])</f>
        <v>17224</v>
      </c>
      <c r="N3583" s="1">
        <f>(Comuni[[#This Row],[Popolazione2011]]/Comuni[[#This Row],[Ammalati TOT]])*100</f>
        <v>9.247988589066744E-2</v>
      </c>
      <c r="O3583">
        <f>_xlfn.XLOOKUP(Comuni[[#This Row],[Regione]],Table_0[Regione],Table_0[TOT AREA])</f>
        <v>6168603</v>
      </c>
      <c r="P3583" s="1">
        <f>(Comuni[[#This Row],[Popolazione2011]]/Comuni[[#This Row],[Ammalati AREA]])*100</f>
        <v>4.2294827532262977E-2</v>
      </c>
    </row>
    <row r="3584" spans="1:16" x14ac:dyDescent="0.3">
      <c r="A3584" t="s">
        <v>3616</v>
      </c>
      <c r="B3584" t="s">
        <v>8025</v>
      </c>
      <c r="C3584" t="s">
        <v>3597</v>
      </c>
      <c r="D3584">
        <v>4275</v>
      </c>
      <c r="E3584" s="1">
        <f>(Comuni[[#This Row],[Popolazione2011]]/SUM(D:D))*100</f>
        <v>7.1941896392427752E-3</v>
      </c>
      <c r="F3584">
        <f t="shared" si="55"/>
        <v>4855904</v>
      </c>
      <c r="G3584" s="1">
        <f>(Comuni[[#This Row],[Popolazione2011]]/Comuni[[#This Row],[TOT POP REGIONE ]])*100</f>
        <v>8.8037160536946366E-2</v>
      </c>
      <c r="H3584" t="str">
        <f>IF(Comuni[[#This Row],[Popolazione2011]]&gt;300000,"MAGGIORE","")</f>
        <v/>
      </c>
      <c r="I3584" t="str">
        <f>_xlfn.XLOOKUP(Comuni[[#This Row],[Regione]],Ripartizione_geografica[Regione],Ripartizione_geografica[Ripartizione geografica])</f>
        <v>Nord-est</v>
      </c>
      <c r="J3584">
        <f>_xlfn.XLOOKUP(Comuni[[#This Row],[Regione]],Ripartizione_geografica[Regione],Ripartizione_geografica[Codice Regione])</f>
        <v>5</v>
      </c>
      <c r="K3584">
        <f>_xlfn.XLOOKUP(Comuni[[#This Row],[Regione]],Table_0[Regione],Table_0[Totale])</f>
        <v>2821154</v>
      </c>
      <c r="L3584">
        <f>_xlfn.XLOOKUP(Comuni[[#This Row],[Regione]],Table_0[Regione],Table_0[Guariti])</f>
        <v>2790105</v>
      </c>
      <c r="M3584">
        <f>_xlfn.XLOOKUP(Comuni[[#This Row],[Regione]],Table_0[Regione],Table_0[Deceduti])</f>
        <v>17224</v>
      </c>
      <c r="N3584" s="1">
        <f>(Comuni[[#This Row],[Popolazione2011]]/Comuni[[#This Row],[Ammalati TOT]])*100</f>
        <v>0.15153373406769005</v>
      </c>
      <c r="O3584">
        <f>_xlfn.XLOOKUP(Comuni[[#This Row],[Regione]],Table_0[Regione],Table_0[TOT AREA])</f>
        <v>6168603</v>
      </c>
      <c r="P3584" s="1">
        <f>(Comuni[[#This Row],[Popolazione2011]]/Comuni[[#This Row],[Ammalati AREA]])*100</f>
        <v>6.9302563319442012E-2</v>
      </c>
    </row>
    <row r="3585" spans="1:16" x14ac:dyDescent="0.3">
      <c r="A3585" t="s">
        <v>3617</v>
      </c>
      <c r="B3585" t="s">
        <v>8025</v>
      </c>
      <c r="C3585" t="s">
        <v>3597</v>
      </c>
      <c r="D3585">
        <v>1529</v>
      </c>
      <c r="E3585" s="1">
        <f>(Comuni[[#This Row],[Popolazione2011]]/SUM(D:D))*100</f>
        <v>2.5730797563513924E-3</v>
      </c>
      <c r="F3585">
        <f t="shared" si="55"/>
        <v>4855904</v>
      </c>
      <c r="G3585" s="1">
        <f>(Comuni[[#This Row],[Popolazione2011]]/Comuni[[#This Row],[TOT POP REGIONE ]])*100</f>
        <v>3.1487442914851692E-2</v>
      </c>
      <c r="H3585" t="str">
        <f>IF(Comuni[[#This Row],[Popolazione2011]]&gt;300000,"MAGGIORE","")</f>
        <v/>
      </c>
      <c r="I3585" t="str">
        <f>_xlfn.XLOOKUP(Comuni[[#This Row],[Regione]],Ripartizione_geografica[Regione],Ripartizione_geografica[Ripartizione geografica])</f>
        <v>Nord-est</v>
      </c>
      <c r="J3585">
        <f>_xlfn.XLOOKUP(Comuni[[#This Row],[Regione]],Ripartizione_geografica[Regione],Ripartizione_geografica[Codice Regione])</f>
        <v>5</v>
      </c>
      <c r="K3585">
        <f>_xlfn.XLOOKUP(Comuni[[#This Row],[Regione]],Table_0[Regione],Table_0[Totale])</f>
        <v>2821154</v>
      </c>
      <c r="L3585">
        <f>_xlfn.XLOOKUP(Comuni[[#This Row],[Regione]],Table_0[Regione],Table_0[Guariti])</f>
        <v>2790105</v>
      </c>
      <c r="M3585">
        <f>_xlfn.XLOOKUP(Comuni[[#This Row],[Regione]],Table_0[Regione],Table_0[Deceduti])</f>
        <v>17224</v>
      </c>
      <c r="N3585" s="1">
        <f>(Comuni[[#This Row],[Popolazione2011]]/Comuni[[#This Row],[Ammalati TOT]])*100</f>
        <v>5.4197679389356268E-2</v>
      </c>
      <c r="O3585">
        <f>_xlfn.XLOOKUP(Comuni[[#This Row],[Regione]],Table_0[Regione],Table_0[TOT AREA])</f>
        <v>6168603</v>
      </c>
      <c r="P3585" s="1">
        <f>(Comuni[[#This Row],[Popolazione2011]]/Comuni[[#This Row],[Ammalati AREA]])*100</f>
        <v>2.4786811535772363E-2</v>
      </c>
    </row>
    <row r="3586" spans="1:16" x14ac:dyDescent="0.3">
      <c r="A3586" t="s">
        <v>3618</v>
      </c>
      <c r="B3586" t="s">
        <v>8025</v>
      </c>
      <c r="C3586" t="s">
        <v>3597</v>
      </c>
      <c r="D3586">
        <v>2782</v>
      </c>
      <c r="E3586" s="1">
        <f>(Comuni[[#This Row],[Popolazione2011]]/SUM(D:D))*100</f>
        <v>4.6816925324850052E-3</v>
      </c>
      <c r="F3586">
        <f t="shared" ref="F3586:F3649" si="56">SUMIFS(D:D,B:B,B3586)</f>
        <v>4855904</v>
      </c>
      <c r="G3586" s="1">
        <f>(Comuni[[#This Row],[Popolazione2011]]/Comuni[[#This Row],[TOT POP REGIONE ]])*100</f>
        <v>5.7291083184511066E-2</v>
      </c>
      <c r="H3586" t="str">
        <f>IF(Comuni[[#This Row],[Popolazione2011]]&gt;300000,"MAGGIORE","")</f>
        <v/>
      </c>
      <c r="I3586" t="str">
        <f>_xlfn.XLOOKUP(Comuni[[#This Row],[Regione]],Ripartizione_geografica[Regione],Ripartizione_geografica[Ripartizione geografica])</f>
        <v>Nord-est</v>
      </c>
      <c r="J3586">
        <f>_xlfn.XLOOKUP(Comuni[[#This Row],[Regione]],Ripartizione_geografica[Regione],Ripartizione_geografica[Codice Regione])</f>
        <v>5</v>
      </c>
      <c r="K3586">
        <f>_xlfn.XLOOKUP(Comuni[[#This Row],[Regione]],Table_0[Regione],Table_0[Totale])</f>
        <v>2821154</v>
      </c>
      <c r="L3586">
        <f>_xlfn.XLOOKUP(Comuni[[#This Row],[Regione]],Table_0[Regione],Table_0[Guariti])</f>
        <v>2790105</v>
      </c>
      <c r="M3586">
        <f>_xlfn.XLOOKUP(Comuni[[#This Row],[Regione]],Table_0[Regione],Table_0[Deceduti])</f>
        <v>17224</v>
      </c>
      <c r="N3586" s="1">
        <f>(Comuni[[#This Row],[Popolazione2011]]/Comuni[[#This Row],[Ammalati TOT]])*100</f>
        <v>9.8612128228377463E-2</v>
      </c>
      <c r="O3586">
        <f>_xlfn.XLOOKUP(Comuni[[#This Row],[Regione]],Table_0[Regione],Table_0[TOT AREA])</f>
        <v>6168603</v>
      </c>
      <c r="P3586" s="1">
        <f>(Comuni[[#This Row],[Popolazione2011]]/Comuni[[#This Row],[Ammalati AREA]])*100</f>
        <v>4.5099352316886013E-2</v>
      </c>
    </row>
    <row r="3587" spans="1:16" x14ac:dyDescent="0.3">
      <c r="A3587" t="s">
        <v>3619</v>
      </c>
      <c r="B3587" t="s">
        <v>8025</v>
      </c>
      <c r="C3587" t="s">
        <v>3597</v>
      </c>
      <c r="D3587">
        <v>1094</v>
      </c>
      <c r="E3587" s="1">
        <f>(Comuni[[#This Row],[Popolazione2011]]/SUM(D:D))*100</f>
        <v>1.8410394070951101E-3</v>
      </c>
      <c r="F3587">
        <f t="shared" si="56"/>
        <v>4855904</v>
      </c>
      <c r="G3587" s="1">
        <f>(Comuni[[#This Row],[Popolazione2011]]/Comuni[[#This Row],[TOT POP REGIONE ]])*100</f>
        <v>2.2529275702320307E-2</v>
      </c>
      <c r="H3587" t="str">
        <f>IF(Comuni[[#This Row],[Popolazione2011]]&gt;300000,"MAGGIORE","")</f>
        <v/>
      </c>
      <c r="I3587" t="str">
        <f>_xlfn.XLOOKUP(Comuni[[#This Row],[Regione]],Ripartizione_geografica[Regione],Ripartizione_geografica[Ripartizione geografica])</f>
        <v>Nord-est</v>
      </c>
      <c r="J3587">
        <f>_xlfn.XLOOKUP(Comuni[[#This Row],[Regione]],Ripartizione_geografica[Regione],Ripartizione_geografica[Codice Regione])</f>
        <v>5</v>
      </c>
      <c r="K3587">
        <f>_xlfn.XLOOKUP(Comuni[[#This Row],[Regione]],Table_0[Regione],Table_0[Totale])</f>
        <v>2821154</v>
      </c>
      <c r="L3587">
        <f>_xlfn.XLOOKUP(Comuni[[#This Row],[Regione]],Table_0[Regione],Table_0[Guariti])</f>
        <v>2790105</v>
      </c>
      <c r="M3587">
        <f>_xlfn.XLOOKUP(Comuni[[#This Row],[Regione]],Table_0[Regione],Table_0[Deceduti])</f>
        <v>17224</v>
      </c>
      <c r="N3587" s="1">
        <f>(Comuni[[#This Row],[Popolazione2011]]/Comuni[[#This Row],[Ammalati TOT]])*100</f>
        <v>3.8778457326328161E-2</v>
      </c>
      <c r="O3587">
        <f>_xlfn.XLOOKUP(Comuni[[#This Row],[Regione]],Table_0[Regione],Table_0[TOT AREA])</f>
        <v>6168603</v>
      </c>
      <c r="P3587" s="1">
        <f>(Comuni[[#This Row],[Popolazione2011]]/Comuni[[#This Row],[Ammalati AREA]])*100</f>
        <v>1.7734971759408087E-2</v>
      </c>
    </row>
    <row r="3588" spans="1:16" x14ac:dyDescent="0.3">
      <c r="A3588" t="s">
        <v>3620</v>
      </c>
      <c r="B3588" t="s">
        <v>8025</v>
      </c>
      <c r="C3588" t="s">
        <v>3597</v>
      </c>
      <c r="D3588">
        <v>1605</v>
      </c>
      <c r="E3588" s="1">
        <f>(Comuni[[#This Row],[Popolazione2011]]/SUM(D:D))*100</f>
        <v>2.7009764610490417E-3</v>
      </c>
      <c r="F3588">
        <f t="shared" si="56"/>
        <v>4855904</v>
      </c>
      <c r="G3588" s="1">
        <f>(Comuni[[#This Row],[Popolazione2011]]/Comuni[[#This Row],[TOT POP REGIONE ]])*100</f>
        <v>3.3052547991064073E-2</v>
      </c>
      <c r="H3588" t="str">
        <f>IF(Comuni[[#This Row],[Popolazione2011]]&gt;300000,"MAGGIORE","")</f>
        <v/>
      </c>
      <c r="I3588" t="str">
        <f>_xlfn.XLOOKUP(Comuni[[#This Row],[Regione]],Ripartizione_geografica[Regione],Ripartizione_geografica[Ripartizione geografica])</f>
        <v>Nord-est</v>
      </c>
      <c r="J3588">
        <f>_xlfn.XLOOKUP(Comuni[[#This Row],[Regione]],Ripartizione_geografica[Regione],Ripartizione_geografica[Codice Regione])</f>
        <v>5</v>
      </c>
      <c r="K3588">
        <f>_xlfn.XLOOKUP(Comuni[[#This Row],[Regione]],Table_0[Regione],Table_0[Totale])</f>
        <v>2821154</v>
      </c>
      <c r="L3588">
        <f>_xlfn.XLOOKUP(Comuni[[#This Row],[Regione]],Table_0[Regione],Table_0[Guariti])</f>
        <v>2790105</v>
      </c>
      <c r="M3588">
        <f>_xlfn.XLOOKUP(Comuni[[#This Row],[Regione]],Table_0[Regione],Table_0[Deceduti])</f>
        <v>17224</v>
      </c>
      <c r="N3588" s="1">
        <f>(Comuni[[#This Row],[Popolazione2011]]/Comuni[[#This Row],[Ammalati TOT]])*100</f>
        <v>5.6891612439448541E-2</v>
      </c>
      <c r="O3588">
        <f>_xlfn.XLOOKUP(Comuni[[#This Row],[Regione]],Table_0[Regione],Table_0[TOT AREA])</f>
        <v>6168603</v>
      </c>
      <c r="P3588" s="1">
        <f>(Comuni[[#This Row],[Popolazione2011]]/Comuni[[#This Row],[Ammalati AREA]])*100</f>
        <v>2.6018857105895778E-2</v>
      </c>
    </row>
    <row r="3589" spans="1:16" x14ac:dyDescent="0.3">
      <c r="A3589" t="s">
        <v>3621</v>
      </c>
      <c r="B3589" t="s">
        <v>8025</v>
      </c>
      <c r="C3589" t="s">
        <v>3597</v>
      </c>
      <c r="D3589">
        <v>2182</v>
      </c>
      <c r="E3589" s="1">
        <f>(Comuni[[#This Row],[Popolazione2011]]/SUM(D:D))*100</f>
        <v>3.671981705924616E-3</v>
      </c>
      <c r="F3589">
        <f t="shared" si="56"/>
        <v>4855904</v>
      </c>
      <c r="G3589" s="1">
        <f>(Comuni[[#This Row],[Popolazione2011]]/Comuni[[#This Row],[TOT POP REGIONE ]])*100</f>
        <v>4.493499047757122E-2</v>
      </c>
      <c r="H3589" t="str">
        <f>IF(Comuni[[#This Row],[Popolazione2011]]&gt;300000,"MAGGIORE","")</f>
        <v/>
      </c>
      <c r="I3589" t="str">
        <f>_xlfn.XLOOKUP(Comuni[[#This Row],[Regione]],Ripartizione_geografica[Regione],Ripartizione_geografica[Ripartizione geografica])</f>
        <v>Nord-est</v>
      </c>
      <c r="J3589">
        <f>_xlfn.XLOOKUP(Comuni[[#This Row],[Regione]],Ripartizione_geografica[Regione],Ripartizione_geografica[Codice Regione])</f>
        <v>5</v>
      </c>
      <c r="K3589">
        <f>_xlfn.XLOOKUP(Comuni[[#This Row],[Regione]],Table_0[Regione],Table_0[Totale])</f>
        <v>2821154</v>
      </c>
      <c r="L3589">
        <f>_xlfn.XLOOKUP(Comuni[[#This Row],[Regione]],Table_0[Regione],Table_0[Guariti])</f>
        <v>2790105</v>
      </c>
      <c r="M3589">
        <f>_xlfn.XLOOKUP(Comuni[[#This Row],[Regione]],Table_0[Regione],Table_0[Deceduti])</f>
        <v>17224</v>
      </c>
      <c r="N3589" s="1">
        <f>(Comuni[[#This Row],[Popolazione2011]]/Comuni[[#This Row],[Ammalati TOT]])*100</f>
        <v>7.7344235727649036E-2</v>
      </c>
      <c r="O3589">
        <f>_xlfn.XLOOKUP(Comuni[[#This Row],[Regione]],Table_0[Regione],Table_0[TOT AREA])</f>
        <v>6168603</v>
      </c>
      <c r="P3589" s="1">
        <f>(Comuni[[#This Row],[Popolazione2011]]/Comuni[[#This Row],[Ammalati AREA]])*100</f>
        <v>3.5372676763280111E-2</v>
      </c>
    </row>
    <row r="3590" spans="1:16" x14ac:dyDescent="0.3">
      <c r="A3590" t="s">
        <v>3622</v>
      </c>
      <c r="B3590" t="s">
        <v>8025</v>
      </c>
      <c r="C3590" t="s">
        <v>3597</v>
      </c>
      <c r="D3590">
        <v>1185</v>
      </c>
      <c r="E3590" s="1">
        <f>(Comuni[[#This Row],[Popolazione2011]]/SUM(D:D))*100</f>
        <v>1.9941788824567692E-3</v>
      </c>
      <c r="F3590">
        <f t="shared" si="56"/>
        <v>4855904</v>
      </c>
      <c r="G3590" s="1">
        <f>(Comuni[[#This Row],[Popolazione2011]]/Comuni[[#This Row],[TOT POP REGIONE ]])*100</f>
        <v>2.4403283096206187E-2</v>
      </c>
      <c r="H3590" t="str">
        <f>IF(Comuni[[#This Row],[Popolazione2011]]&gt;300000,"MAGGIORE","")</f>
        <v/>
      </c>
      <c r="I3590" t="str">
        <f>_xlfn.XLOOKUP(Comuni[[#This Row],[Regione]],Ripartizione_geografica[Regione],Ripartizione_geografica[Ripartizione geografica])</f>
        <v>Nord-est</v>
      </c>
      <c r="J3590">
        <f>_xlfn.XLOOKUP(Comuni[[#This Row],[Regione]],Ripartizione_geografica[Regione],Ripartizione_geografica[Codice Regione])</f>
        <v>5</v>
      </c>
      <c r="K3590">
        <f>_xlfn.XLOOKUP(Comuni[[#This Row],[Regione]],Table_0[Regione],Table_0[Totale])</f>
        <v>2821154</v>
      </c>
      <c r="L3590">
        <f>_xlfn.XLOOKUP(Comuni[[#This Row],[Regione]],Table_0[Regione],Table_0[Guariti])</f>
        <v>2790105</v>
      </c>
      <c r="M3590">
        <f>_xlfn.XLOOKUP(Comuni[[#This Row],[Regione]],Table_0[Regione],Table_0[Deceduti])</f>
        <v>17224</v>
      </c>
      <c r="N3590" s="1">
        <f>(Comuni[[#This Row],[Popolazione2011]]/Comuni[[#This Row],[Ammalati TOT]])*100</f>
        <v>4.2004087688938638E-2</v>
      </c>
      <c r="O3590">
        <f>_xlfn.XLOOKUP(Comuni[[#This Row],[Regione]],Table_0[Regione],Table_0[TOT AREA])</f>
        <v>6168603</v>
      </c>
      <c r="P3590" s="1">
        <f>(Comuni[[#This Row],[Popolazione2011]]/Comuni[[#This Row],[Ammalati AREA]])*100</f>
        <v>1.9210184218371649E-2</v>
      </c>
    </row>
    <row r="3591" spans="1:16" x14ac:dyDescent="0.3">
      <c r="A3591" t="s">
        <v>3623</v>
      </c>
      <c r="B3591" t="s">
        <v>8025</v>
      </c>
      <c r="C3591" t="s">
        <v>3597</v>
      </c>
      <c r="D3591">
        <v>12024</v>
      </c>
      <c r="E3591" s="1">
        <f>(Comuni[[#This Row],[Popolazione2011]]/SUM(D:D))*100</f>
        <v>2.0234604964270205E-2</v>
      </c>
      <c r="F3591">
        <f t="shared" si="56"/>
        <v>4855904</v>
      </c>
      <c r="G3591" s="1">
        <f>(Comuni[[#This Row],[Popolazione2011]]/Comuni[[#This Row],[TOT POP REGIONE ]])*100</f>
        <v>0.24761609784707439</v>
      </c>
      <c r="H3591" t="str">
        <f>IF(Comuni[[#This Row],[Popolazione2011]]&gt;300000,"MAGGIORE","")</f>
        <v/>
      </c>
      <c r="I3591" t="str">
        <f>_xlfn.XLOOKUP(Comuni[[#This Row],[Regione]],Ripartizione_geografica[Regione],Ripartizione_geografica[Ripartizione geografica])</f>
        <v>Nord-est</v>
      </c>
      <c r="J3591">
        <f>_xlfn.XLOOKUP(Comuni[[#This Row],[Regione]],Ripartizione_geografica[Regione],Ripartizione_geografica[Codice Regione])</f>
        <v>5</v>
      </c>
      <c r="K3591">
        <f>_xlfn.XLOOKUP(Comuni[[#This Row],[Regione]],Table_0[Regione],Table_0[Totale])</f>
        <v>2821154</v>
      </c>
      <c r="L3591">
        <f>_xlfn.XLOOKUP(Comuni[[#This Row],[Regione]],Table_0[Regione],Table_0[Guariti])</f>
        <v>2790105</v>
      </c>
      <c r="M3591">
        <f>_xlfn.XLOOKUP(Comuni[[#This Row],[Regione]],Table_0[Regione],Table_0[Deceduti])</f>
        <v>17224</v>
      </c>
      <c r="N3591" s="1">
        <f>(Comuni[[#This Row],[Popolazione2011]]/Comuni[[#This Row],[Ammalati TOT]])*100</f>
        <v>0.42620856571459764</v>
      </c>
      <c r="O3591">
        <f>_xlfn.XLOOKUP(Comuni[[#This Row],[Regione]],Table_0[Regione],Table_0[TOT AREA])</f>
        <v>6168603</v>
      </c>
      <c r="P3591" s="1">
        <f>(Comuni[[#This Row],[Popolazione2011]]/Comuni[[#This Row],[Ammalati AREA]])*100</f>
        <v>0.19492257809426219</v>
      </c>
    </row>
    <row r="3592" spans="1:16" x14ac:dyDescent="0.3">
      <c r="A3592" t="s">
        <v>3624</v>
      </c>
      <c r="B3592" t="s">
        <v>8025</v>
      </c>
      <c r="C3592" t="s">
        <v>3597</v>
      </c>
      <c r="D3592">
        <v>3568</v>
      </c>
      <c r="E3592" s="1">
        <f>(Comuni[[#This Row],[Popolazione2011]]/SUM(D:D))*100</f>
        <v>6.0044137152791164E-3</v>
      </c>
      <c r="F3592">
        <f t="shared" si="56"/>
        <v>4855904</v>
      </c>
      <c r="G3592" s="1">
        <f>(Comuni[[#This Row],[Popolazione2011]]/Comuni[[#This Row],[TOT POP REGIONE ]])*100</f>
        <v>7.3477564630602246E-2</v>
      </c>
      <c r="H3592" t="str">
        <f>IF(Comuni[[#This Row],[Popolazione2011]]&gt;300000,"MAGGIORE","")</f>
        <v/>
      </c>
      <c r="I3592" t="str">
        <f>_xlfn.XLOOKUP(Comuni[[#This Row],[Regione]],Ripartizione_geografica[Regione],Ripartizione_geografica[Ripartizione geografica])</f>
        <v>Nord-est</v>
      </c>
      <c r="J3592">
        <f>_xlfn.XLOOKUP(Comuni[[#This Row],[Regione]],Ripartizione_geografica[Regione],Ripartizione_geografica[Codice Regione])</f>
        <v>5</v>
      </c>
      <c r="K3592">
        <f>_xlfn.XLOOKUP(Comuni[[#This Row],[Regione]],Table_0[Regione],Table_0[Totale])</f>
        <v>2821154</v>
      </c>
      <c r="L3592">
        <f>_xlfn.XLOOKUP(Comuni[[#This Row],[Regione]],Table_0[Regione],Table_0[Guariti])</f>
        <v>2790105</v>
      </c>
      <c r="M3592">
        <f>_xlfn.XLOOKUP(Comuni[[#This Row],[Regione]],Table_0[Regione],Table_0[Deceduti])</f>
        <v>17224</v>
      </c>
      <c r="N3592" s="1">
        <f>(Comuni[[#This Row],[Popolazione2011]]/Comuni[[#This Row],[Ammalati TOT]])*100</f>
        <v>0.1264730674043317</v>
      </c>
      <c r="O3592">
        <f>_xlfn.XLOOKUP(Comuni[[#This Row],[Regione]],Table_0[Regione],Table_0[TOT AREA])</f>
        <v>6168603</v>
      </c>
      <c r="P3592" s="1">
        <f>(Comuni[[#This Row],[Popolazione2011]]/Comuni[[#This Row],[Ammalati AREA]])*100</f>
        <v>5.7841297292109739E-2</v>
      </c>
    </row>
    <row r="3593" spans="1:16" x14ac:dyDescent="0.3">
      <c r="A3593" t="s">
        <v>3625</v>
      </c>
      <c r="B3593" t="s">
        <v>8025</v>
      </c>
      <c r="C3593" t="s">
        <v>3597</v>
      </c>
      <c r="D3593">
        <v>3595</v>
      </c>
      <c r="E3593" s="1">
        <f>(Comuni[[#This Row],[Popolazione2011]]/SUM(D:D))*100</f>
        <v>6.0498507024743329E-3</v>
      </c>
      <c r="F3593">
        <f t="shared" si="56"/>
        <v>4855904</v>
      </c>
      <c r="G3593" s="1">
        <f>(Comuni[[#This Row],[Popolazione2011]]/Comuni[[#This Row],[TOT POP REGIONE ]])*100</f>
        <v>7.4033588802414549E-2</v>
      </c>
      <c r="H3593" t="str">
        <f>IF(Comuni[[#This Row],[Popolazione2011]]&gt;300000,"MAGGIORE","")</f>
        <v/>
      </c>
      <c r="I3593" t="str">
        <f>_xlfn.XLOOKUP(Comuni[[#This Row],[Regione]],Ripartizione_geografica[Regione],Ripartizione_geografica[Ripartizione geografica])</f>
        <v>Nord-est</v>
      </c>
      <c r="J3593">
        <f>_xlfn.XLOOKUP(Comuni[[#This Row],[Regione]],Ripartizione_geografica[Regione],Ripartizione_geografica[Codice Regione])</f>
        <v>5</v>
      </c>
      <c r="K3593">
        <f>_xlfn.XLOOKUP(Comuni[[#This Row],[Regione]],Table_0[Regione],Table_0[Totale])</f>
        <v>2821154</v>
      </c>
      <c r="L3593">
        <f>_xlfn.XLOOKUP(Comuni[[#This Row],[Regione]],Table_0[Regione],Table_0[Guariti])</f>
        <v>2790105</v>
      </c>
      <c r="M3593">
        <f>_xlfn.XLOOKUP(Comuni[[#This Row],[Regione]],Table_0[Regione],Table_0[Deceduti])</f>
        <v>17224</v>
      </c>
      <c r="N3593" s="1">
        <f>(Comuni[[#This Row],[Popolazione2011]]/Comuni[[#This Row],[Ammalati TOT]])*100</f>
        <v>0.12743012256686448</v>
      </c>
      <c r="O3593">
        <f>_xlfn.XLOOKUP(Comuni[[#This Row],[Regione]],Table_0[Regione],Table_0[TOT AREA])</f>
        <v>6168603</v>
      </c>
      <c r="P3593" s="1">
        <f>(Comuni[[#This Row],[Popolazione2011]]/Comuni[[#This Row],[Ammalati AREA]])*100</f>
        <v>5.8278997692022008E-2</v>
      </c>
    </row>
    <row r="3594" spans="1:16" x14ac:dyDescent="0.3">
      <c r="A3594" t="s">
        <v>3626</v>
      </c>
      <c r="B3594" t="s">
        <v>8025</v>
      </c>
      <c r="C3594" t="s">
        <v>3597</v>
      </c>
      <c r="D3594">
        <v>1870</v>
      </c>
      <c r="E3594" s="1">
        <f>(Comuni[[#This Row],[Popolazione2011]]/SUM(D:D))*100</f>
        <v>3.1469320761132141E-3</v>
      </c>
      <c r="F3594">
        <f t="shared" si="56"/>
        <v>4855904</v>
      </c>
      <c r="G3594" s="1">
        <f>(Comuni[[#This Row],[Popolazione2011]]/Comuni[[#This Row],[TOT POP REGIONE ]])*100</f>
        <v>3.8509822269962503E-2</v>
      </c>
      <c r="H3594" t="str">
        <f>IF(Comuni[[#This Row],[Popolazione2011]]&gt;300000,"MAGGIORE","")</f>
        <v/>
      </c>
      <c r="I3594" t="str">
        <f>_xlfn.XLOOKUP(Comuni[[#This Row],[Regione]],Ripartizione_geografica[Regione],Ripartizione_geografica[Ripartizione geografica])</f>
        <v>Nord-est</v>
      </c>
      <c r="J3594">
        <f>_xlfn.XLOOKUP(Comuni[[#This Row],[Regione]],Ripartizione_geografica[Regione],Ripartizione_geografica[Codice Regione])</f>
        <v>5</v>
      </c>
      <c r="K3594">
        <f>_xlfn.XLOOKUP(Comuni[[#This Row],[Regione]],Table_0[Regione],Table_0[Totale])</f>
        <v>2821154</v>
      </c>
      <c r="L3594">
        <f>_xlfn.XLOOKUP(Comuni[[#This Row],[Regione]],Table_0[Regione],Table_0[Guariti])</f>
        <v>2790105</v>
      </c>
      <c r="M3594">
        <f>_xlfn.XLOOKUP(Comuni[[#This Row],[Regione]],Table_0[Regione],Table_0[Deceduti])</f>
        <v>17224</v>
      </c>
      <c r="N3594" s="1">
        <f>(Comuni[[#This Row],[Popolazione2011]]/Comuni[[#This Row],[Ammalati TOT]])*100</f>
        <v>6.6284931627270255E-2</v>
      </c>
      <c r="O3594">
        <f>_xlfn.XLOOKUP(Comuni[[#This Row],[Regione]],Table_0[Regione],Table_0[TOT AREA])</f>
        <v>6168603</v>
      </c>
      <c r="P3594" s="1">
        <f>(Comuni[[#This Row],[Popolazione2011]]/Comuni[[#This Row],[Ammalati AREA]])*100</f>
        <v>3.0314805475405045E-2</v>
      </c>
    </row>
    <row r="3595" spans="1:16" x14ac:dyDescent="0.3">
      <c r="A3595" t="s">
        <v>3627</v>
      </c>
      <c r="B3595" t="s">
        <v>8025</v>
      </c>
      <c r="C3595" t="s">
        <v>3597</v>
      </c>
      <c r="D3595">
        <v>11351</v>
      </c>
      <c r="E3595" s="1">
        <f>(Comuni[[#This Row],[Popolazione2011]]/SUM(D:D))*100</f>
        <v>1.9102045987144968E-2</v>
      </c>
      <c r="F3595">
        <f t="shared" si="56"/>
        <v>4855904</v>
      </c>
      <c r="G3595" s="1">
        <f>(Comuni[[#This Row],[Popolazione2011]]/Comuni[[#This Row],[TOT POP REGIONE ]])*100</f>
        <v>0.23375668052745691</v>
      </c>
      <c r="H3595" t="str">
        <f>IF(Comuni[[#This Row],[Popolazione2011]]&gt;300000,"MAGGIORE","")</f>
        <v/>
      </c>
      <c r="I3595" t="str">
        <f>_xlfn.XLOOKUP(Comuni[[#This Row],[Regione]],Ripartizione_geografica[Regione],Ripartizione_geografica[Ripartizione geografica])</f>
        <v>Nord-est</v>
      </c>
      <c r="J3595">
        <f>_xlfn.XLOOKUP(Comuni[[#This Row],[Regione]],Ripartizione_geografica[Regione],Ripartizione_geografica[Codice Regione])</f>
        <v>5</v>
      </c>
      <c r="K3595">
        <f>_xlfn.XLOOKUP(Comuni[[#This Row],[Regione]],Table_0[Regione],Table_0[Totale])</f>
        <v>2821154</v>
      </c>
      <c r="L3595">
        <f>_xlfn.XLOOKUP(Comuni[[#This Row],[Regione]],Table_0[Regione],Table_0[Guariti])</f>
        <v>2790105</v>
      </c>
      <c r="M3595">
        <f>_xlfn.XLOOKUP(Comuni[[#This Row],[Regione]],Table_0[Regione],Table_0[Deceduti])</f>
        <v>17224</v>
      </c>
      <c r="N3595" s="1">
        <f>(Comuni[[#This Row],[Popolazione2011]]/Comuni[[#This Row],[Ammalati TOT]])*100</f>
        <v>0.40235307962628059</v>
      </c>
      <c r="O3595">
        <f>_xlfn.XLOOKUP(Comuni[[#This Row],[Regione]],Table_0[Regione],Table_0[TOT AREA])</f>
        <v>6168603</v>
      </c>
      <c r="P3595" s="1">
        <f>(Comuni[[#This Row],[Popolazione2011]]/Comuni[[#This Row],[Ammalati AREA]])*100</f>
        <v>0.18401249034830089</v>
      </c>
    </row>
    <row r="3596" spans="1:16" x14ac:dyDescent="0.3">
      <c r="A3596" t="s">
        <v>3628</v>
      </c>
      <c r="B3596" t="s">
        <v>8025</v>
      </c>
      <c r="C3596" t="s">
        <v>3597</v>
      </c>
      <c r="D3596">
        <v>1645</v>
      </c>
      <c r="E3596" s="1">
        <f>(Comuni[[#This Row],[Popolazione2011]]/SUM(D:D))*100</f>
        <v>2.7682905161530678E-3</v>
      </c>
      <c r="F3596">
        <f t="shared" si="56"/>
        <v>4855904</v>
      </c>
      <c r="G3596" s="1">
        <f>(Comuni[[#This Row],[Popolazione2011]]/Comuni[[#This Row],[TOT POP REGIONE ]])*100</f>
        <v>3.3876287504860061E-2</v>
      </c>
      <c r="H3596" t="str">
        <f>IF(Comuni[[#This Row],[Popolazione2011]]&gt;300000,"MAGGIORE","")</f>
        <v/>
      </c>
      <c r="I3596" t="str">
        <f>_xlfn.XLOOKUP(Comuni[[#This Row],[Regione]],Ripartizione_geografica[Regione],Ripartizione_geografica[Ripartizione geografica])</f>
        <v>Nord-est</v>
      </c>
      <c r="J3596">
        <f>_xlfn.XLOOKUP(Comuni[[#This Row],[Regione]],Ripartizione_geografica[Regione],Ripartizione_geografica[Codice Regione])</f>
        <v>5</v>
      </c>
      <c r="K3596">
        <f>_xlfn.XLOOKUP(Comuni[[#This Row],[Regione]],Table_0[Regione],Table_0[Totale])</f>
        <v>2821154</v>
      </c>
      <c r="L3596">
        <f>_xlfn.XLOOKUP(Comuni[[#This Row],[Regione]],Table_0[Regione],Table_0[Guariti])</f>
        <v>2790105</v>
      </c>
      <c r="M3596">
        <f>_xlfn.XLOOKUP(Comuni[[#This Row],[Regione]],Table_0[Regione],Table_0[Deceduti])</f>
        <v>17224</v>
      </c>
      <c r="N3596" s="1">
        <f>(Comuni[[#This Row],[Popolazione2011]]/Comuni[[#This Row],[Ammalati TOT]])*100</f>
        <v>5.8309471939497107E-2</v>
      </c>
      <c r="O3596">
        <f>_xlfn.XLOOKUP(Comuni[[#This Row],[Regione]],Table_0[Regione],Table_0[TOT AREA])</f>
        <v>6168603</v>
      </c>
      <c r="P3596" s="1">
        <f>(Comuni[[#This Row],[Popolazione2011]]/Comuni[[#This Row],[Ammalati AREA]])*100</f>
        <v>2.6667302142802832E-2</v>
      </c>
    </row>
    <row r="3597" spans="1:16" x14ac:dyDescent="0.3">
      <c r="A3597" t="s">
        <v>3629</v>
      </c>
      <c r="B3597" t="s">
        <v>8025</v>
      </c>
      <c r="C3597" t="s">
        <v>3597</v>
      </c>
      <c r="D3597">
        <v>1669</v>
      </c>
      <c r="E3597" s="1">
        <f>(Comuni[[#This Row],[Popolazione2011]]/SUM(D:D))*100</f>
        <v>2.8086789492154833E-3</v>
      </c>
      <c r="F3597">
        <f t="shared" si="56"/>
        <v>4855904</v>
      </c>
      <c r="G3597" s="1">
        <f>(Comuni[[#This Row],[Popolazione2011]]/Comuni[[#This Row],[TOT POP REGIONE ]])*100</f>
        <v>3.4370531213137656E-2</v>
      </c>
      <c r="H3597" t="str">
        <f>IF(Comuni[[#This Row],[Popolazione2011]]&gt;300000,"MAGGIORE","")</f>
        <v/>
      </c>
      <c r="I3597" t="str">
        <f>_xlfn.XLOOKUP(Comuni[[#This Row],[Regione]],Ripartizione_geografica[Regione],Ripartizione_geografica[Ripartizione geografica])</f>
        <v>Nord-est</v>
      </c>
      <c r="J3597">
        <f>_xlfn.XLOOKUP(Comuni[[#This Row],[Regione]],Ripartizione_geografica[Regione],Ripartizione_geografica[Codice Regione])</f>
        <v>5</v>
      </c>
      <c r="K3597">
        <f>_xlfn.XLOOKUP(Comuni[[#This Row],[Regione]],Table_0[Regione],Table_0[Totale])</f>
        <v>2821154</v>
      </c>
      <c r="L3597">
        <f>_xlfn.XLOOKUP(Comuni[[#This Row],[Regione]],Table_0[Regione],Table_0[Guariti])</f>
        <v>2790105</v>
      </c>
      <c r="M3597">
        <f>_xlfn.XLOOKUP(Comuni[[#This Row],[Regione]],Table_0[Regione],Table_0[Deceduti])</f>
        <v>17224</v>
      </c>
      <c r="N3597" s="1">
        <f>(Comuni[[#This Row],[Popolazione2011]]/Comuni[[#This Row],[Ammalati TOT]])*100</f>
        <v>5.9160187639526234E-2</v>
      </c>
      <c r="O3597">
        <f>_xlfn.XLOOKUP(Comuni[[#This Row],[Regione]],Table_0[Regione],Table_0[TOT AREA])</f>
        <v>6168603</v>
      </c>
      <c r="P3597" s="1">
        <f>(Comuni[[#This Row],[Popolazione2011]]/Comuni[[#This Row],[Ammalati AREA]])*100</f>
        <v>2.705636916494707E-2</v>
      </c>
    </row>
    <row r="3598" spans="1:16" x14ac:dyDescent="0.3">
      <c r="A3598" t="s">
        <v>3630</v>
      </c>
      <c r="B3598" t="s">
        <v>8025</v>
      </c>
      <c r="C3598" t="s">
        <v>3597</v>
      </c>
      <c r="D3598">
        <v>1262</v>
      </c>
      <c r="E3598" s="1">
        <f>(Comuni[[#This Row],[Popolazione2011]]/SUM(D:D))*100</f>
        <v>2.1237584385320192E-3</v>
      </c>
      <c r="F3598">
        <f t="shared" si="56"/>
        <v>4855904</v>
      </c>
      <c r="G3598" s="1">
        <f>(Comuni[[#This Row],[Popolazione2011]]/Comuni[[#This Row],[TOT POP REGIONE ]])*100</f>
        <v>2.5988981660263467E-2</v>
      </c>
      <c r="H3598" t="str">
        <f>IF(Comuni[[#This Row],[Popolazione2011]]&gt;300000,"MAGGIORE","")</f>
        <v/>
      </c>
      <c r="I3598" t="str">
        <f>_xlfn.XLOOKUP(Comuni[[#This Row],[Regione]],Ripartizione_geografica[Regione],Ripartizione_geografica[Ripartizione geografica])</f>
        <v>Nord-est</v>
      </c>
      <c r="J3598">
        <f>_xlfn.XLOOKUP(Comuni[[#This Row],[Regione]],Ripartizione_geografica[Regione],Ripartizione_geografica[Codice Regione])</f>
        <v>5</v>
      </c>
      <c r="K3598">
        <f>_xlfn.XLOOKUP(Comuni[[#This Row],[Regione]],Table_0[Regione],Table_0[Totale])</f>
        <v>2821154</v>
      </c>
      <c r="L3598">
        <f>_xlfn.XLOOKUP(Comuni[[#This Row],[Regione]],Table_0[Regione],Table_0[Guariti])</f>
        <v>2790105</v>
      </c>
      <c r="M3598">
        <f>_xlfn.XLOOKUP(Comuni[[#This Row],[Regione]],Table_0[Regione],Table_0[Deceduti])</f>
        <v>17224</v>
      </c>
      <c r="N3598" s="1">
        <f>(Comuni[[#This Row],[Popolazione2011]]/Comuni[[#This Row],[Ammalati TOT]])*100</f>
        <v>4.4733467226532125E-2</v>
      </c>
      <c r="O3598">
        <f>_xlfn.XLOOKUP(Comuni[[#This Row],[Regione]],Table_0[Regione],Table_0[TOT AREA])</f>
        <v>6168603</v>
      </c>
      <c r="P3598" s="1">
        <f>(Comuni[[#This Row],[Popolazione2011]]/Comuni[[#This Row],[Ammalati AREA]])*100</f>
        <v>2.0458440914417737E-2</v>
      </c>
    </row>
    <row r="3599" spans="1:16" x14ac:dyDescent="0.3">
      <c r="A3599" t="s">
        <v>3631</v>
      </c>
      <c r="B3599" t="s">
        <v>8025</v>
      </c>
      <c r="C3599" t="s">
        <v>3597</v>
      </c>
      <c r="D3599">
        <v>4079</v>
      </c>
      <c r="E3599" s="1">
        <f>(Comuni[[#This Row],[Popolazione2011]]/SUM(D:D))*100</f>
        <v>6.8643507692330479E-3</v>
      </c>
      <c r="F3599">
        <f t="shared" si="56"/>
        <v>4855904</v>
      </c>
      <c r="G3599" s="1">
        <f>(Comuni[[#This Row],[Popolazione2011]]/Comuni[[#This Row],[TOT POP REGIONE ]])*100</f>
        <v>8.4000836919346011E-2</v>
      </c>
      <c r="H3599" t="str">
        <f>IF(Comuni[[#This Row],[Popolazione2011]]&gt;300000,"MAGGIORE","")</f>
        <v/>
      </c>
      <c r="I3599" t="str">
        <f>_xlfn.XLOOKUP(Comuni[[#This Row],[Regione]],Ripartizione_geografica[Regione],Ripartizione_geografica[Ripartizione geografica])</f>
        <v>Nord-est</v>
      </c>
      <c r="J3599">
        <f>_xlfn.XLOOKUP(Comuni[[#This Row],[Regione]],Ripartizione_geografica[Regione],Ripartizione_geografica[Codice Regione])</f>
        <v>5</v>
      </c>
      <c r="K3599">
        <f>_xlfn.XLOOKUP(Comuni[[#This Row],[Regione]],Table_0[Regione],Table_0[Totale])</f>
        <v>2821154</v>
      </c>
      <c r="L3599">
        <f>_xlfn.XLOOKUP(Comuni[[#This Row],[Regione]],Table_0[Regione],Table_0[Guariti])</f>
        <v>2790105</v>
      </c>
      <c r="M3599">
        <f>_xlfn.XLOOKUP(Comuni[[#This Row],[Regione]],Table_0[Regione],Table_0[Deceduti])</f>
        <v>17224</v>
      </c>
      <c r="N3599" s="1">
        <f>(Comuni[[#This Row],[Popolazione2011]]/Comuni[[#This Row],[Ammalati TOT]])*100</f>
        <v>0.14458622251745207</v>
      </c>
      <c r="O3599">
        <f>_xlfn.XLOOKUP(Comuni[[#This Row],[Regione]],Table_0[Regione],Table_0[TOT AREA])</f>
        <v>6168603</v>
      </c>
      <c r="P3599" s="1">
        <f>(Comuni[[#This Row],[Popolazione2011]]/Comuni[[#This Row],[Ammalati AREA]])*100</f>
        <v>6.612518263859743E-2</v>
      </c>
    </row>
    <row r="3600" spans="1:16" x14ac:dyDescent="0.3">
      <c r="A3600" t="s">
        <v>3632</v>
      </c>
      <c r="B3600" t="s">
        <v>8025</v>
      </c>
      <c r="C3600" t="s">
        <v>3597</v>
      </c>
      <c r="D3600">
        <v>2078</v>
      </c>
      <c r="E3600" s="1">
        <f>(Comuni[[#This Row],[Popolazione2011]]/SUM(D:D))*100</f>
        <v>3.4969651626541487E-3</v>
      </c>
      <c r="F3600">
        <f t="shared" si="56"/>
        <v>4855904</v>
      </c>
      <c r="G3600" s="1">
        <f>(Comuni[[#This Row],[Popolazione2011]]/Comuni[[#This Row],[TOT POP REGIONE ]])*100</f>
        <v>4.2793267741701647E-2</v>
      </c>
      <c r="H3600" t="str">
        <f>IF(Comuni[[#This Row],[Popolazione2011]]&gt;300000,"MAGGIORE","")</f>
        <v/>
      </c>
      <c r="I3600" t="str">
        <f>_xlfn.XLOOKUP(Comuni[[#This Row],[Regione]],Ripartizione_geografica[Regione],Ripartizione_geografica[Ripartizione geografica])</f>
        <v>Nord-est</v>
      </c>
      <c r="J3600">
        <f>_xlfn.XLOOKUP(Comuni[[#This Row],[Regione]],Ripartizione_geografica[Regione],Ripartizione_geografica[Codice Regione])</f>
        <v>5</v>
      </c>
      <c r="K3600">
        <f>_xlfn.XLOOKUP(Comuni[[#This Row],[Regione]],Table_0[Regione],Table_0[Totale])</f>
        <v>2821154</v>
      </c>
      <c r="L3600">
        <f>_xlfn.XLOOKUP(Comuni[[#This Row],[Regione]],Table_0[Regione],Table_0[Guariti])</f>
        <v>2790105</v>
      </c>
      <c r="M3600">
        <f>_xlfn.XLOOKUP(Comuni[[#This Row],[Regione]],Table_0[Regione],Table_0[Deceduti])</f>
        <v>17224</v>
      </c>
      <c r="N3600" s="1">
        <f>(Comuni[[#This Row],[Popolazione2011]]/Comuni[[#This Row],[Ammalati TOT]])*100</f>
        <v>7.3657801027522785E-2</v>
      </c>
      <c r="O3600">
        <f>_xlfn.XLOOKUP(Comuni[[#This Row],[Regione]],Table_0[Regione],Table_0[TOT AREA])</f>
        <v>6168603</v>
      </c>
      <c r="P3600" s="1">
        <f>(Comuni[[#This Row],[Popolazione2011]]/Comuni[[#This Row],[Ammalati AREA]])*100</f>
        <v>3.3686719667321757E-2</v>
      </c>
    </row>
    <row r="3601" spans="1:16" x14ac:dyDescent="0.3">
      <c r="A3601" t="s">
        <v>3633</v>
      </c>
      <c r="B3601" t="s">
        <v>8025</v>
      </c>
      <c r="C3601" t="s">
        <v>3597</v>
      </c>
      <c r="D3601">
        <v>10058</v>
      </c>
      <c r="E3601" s="1">
        <f>(Comuni[[#This Row],[Popolazione2011]]/SUM(D:D))*100</f>
        <v>1.6926119155907329E-2</v>
      </c>
      <c r="F3601">
        <f t="shared" si="56"/>
        <v>4855904</v>
      </c>
      <c r="G3601" s="1">
        <f>(Comuni[[#This Row],[Popolazione2011]]/Comuni[[#This Row],[TOT POP REGIONE ]])*100</f>
        <v>0.20712930074400152</v>
      </c>
      <c r="H3601" t="str">
        <f>IF(Comuni[[#This Row],[Popolazione2011]]&gt;300000,"MAGGIORE","")</f>
        <v/>
      </c>
      <c r="I3601" t="str">
        <f>_xlfn.XLOOKUP(Comuni[[#This Row],[Regione]],Ripartizione_geografica[Regione],Ripartizione_geografica[Ripartizione geografica])</f>
        <v>Nord-est</v>
      </c>
      <c r="J3601">
        <f>_xlfn.XLOOKUP(Comuni[[#This Row],[Regione]],Ripartizione_geografica[Regione],Ripartizione_geografica[Codice Regione])</f>
        <v>5</v>
      </c>
      <c r="K3601">
        <f>_xlfn.XLOOKUP(Comuni[[#This Row],[Regione]],Table_0[Regione],Table_0[Totale])</f>
        <v>2821154</v>
      </c>
      <c r="L3601">
        <f>_xlfn.XLOOKUP(Comuni[[#This Row],[Regione]],Table_0[Regione],Table_0[Guariti])</f>
        <v>2790105</v>
      </c>
      <c r="M3601">
        <f>_xlfn.XLOOKUP(Comuni[[#This Row],[Regione]],Table_0[Regione],Table_0[Deceduti])</f>
        <v>17224</v>
      </c>
      <c r="N3601" s="1">
        <f>(Comuni[[#This Row],[Popolazione2011]]/Comuni[[#This Row],[Ammalati TOT]])*100</f>
        <v>0.35652077128721082</v>
      </c>
      <c r="O3601">
        <f>_xlfn.XLOOKUP(Comuni[[#This Row],[Regione]],Table_0[Regione],Table_0[TOT AREA])</f>
        <v>6168603</v>
      </c>
      <c r="P3601" s="1">
        <f>(Comuni[[#This Row],[Popolazione2011]]/Comuni[[#This Row],[Ammalati AREA]])*100</f>
        <v>0.16305150453028019</v>
      </c>
    </row>
    <row r="3602" spans="1:16" x14ac:dyDescent="0.3">
      <c r="A3602" t="s">
        <v>3634</v>
      </c>
      <c r="B3602" t="s">
        <v>8025</v>
      </c>
      <c r="C3602" t="s">
        <v>3597</v>
      </c>
      <c r="D3602">
        <v>6481</v>
      </c>
      <c r="E3602" s="1">
        <f>(Comuni[[#This Row],[Popolazione2011]]/SUM(D:D))*100</f>
        <v>1.0906559778229807E-2</v>
      </c>
      <c r="F3602">
        <f t="shared" si="56"/>
        <v>4855904</v>
      </c>
      <c r="G3602" s="1">
        <f>(Comuni[[#This Row],[Popolazione2011]]/Comuni[[#This Row],[TOT POP REGIONE ]])*100</f>
        <v>0.13346639472279517</v>
      </c>
      <c r="H3602" t="str">
        <f>IF(Comuni[[#This Row],[Popolazione2011]]&gt;300000,"MAGGIORE","")</f>
        <v/>
      </c>
      <c r="I3602" t="str">
        <f>_xlfn.XLOOKUP(Comuni[[#This Row],[Regione]],Ripartizione_geografica[Regione],Ripartizione_geografica[Ripartizione geografica])</f>
        <v>Nord-est</v>
      </c>
      <c r="J3602">
        <f>_xlfn.XLOOKUP(Comuni[[#This Row],[Regione]],Ripartizione_geografica[Regione],Ripartizione_geografica[Codice Regione])</f>
        <v>5</v>
      </c>
      <c r="K3602">
        <f>_xlfn.XLOOKUP(Comuni[[#This Row],[Regione]],Table_0[Regione],Table_0[Totale])</f>
        <v>2821154</v>
      </c>
      <c r="L3602">
        <f>_xlfn.XLOOKUP(Comuni[[#This Row],[Regione]],Table_0[Regione],Table_0[Guariti])</f>
        <v>2790105</v>
      </c>
      <c r="M3602">
        <f>_xlfn.XLOOKUP(Comuni[[#This Row],[Regione]],Table_0[Regione],Table_0[Deceduti])</f>
        <v>17224</v>
      </c>
      <c r="N3602" s="1">
        <f>(Comuni[[#This Row],[Popolazione2011]]/Comuni[[#This Row],[Ammalati TOT]])*100</f>
        <v>0.22972868549536821</v>
      </c>
      <c r="O3602">
        <f>_xlfn.XLOOKUP(Comuni[[#This Row],[Regione]],Table_0[Regione],Table_0[TOT AREA])</f>
        <v>6168603</v>
      </c>
      <c r="P3602" s="1">
        <f>(Comuni[[#This Row],[Popolazione2011]]/Comuni[[#This Row],[Ammalati AREA]])*100</f>
        <v>0.10506430710486636</v>
      </c>
    </row>
    <row r="3603" spans="1:16" x14ac:dyDescent="0.3">
      <c r="A3603" t="s">
        <v>3635</v>
      </c>
      <c r="B3603" t="s">
        <v>8025</v>
      </c>
      <c r="C3603" t="s">
        <v>3597</v>
      </c>
      <c r="D3603">
        <v>50164</v>
      </c>
      <c r="E3603" s="1">
        <f>(Comuni[[#This Row],[Popolazione2011]]/SUM(D:D))*100</f>
        <v>8.4418556505958961E-2</v>
      </c>
      <c r="F3603">
        <f t="shared" si="56"/>
        <v>4855904</v>
      </c>
      <c r="G3603" s="1">
        <f>(Comuni[[#This Row],[Popolazione2011]]/Comuni[[#This Row],[TOT POP REGIONE ]])*100</f>
        <v>1.0330517242515502</v>
      </c>
      <c r="H3603" t="str">
        <f>IF(Comuni[[#This Row],[Popolazione2011]]&gt;300000,"MAGGIORE","")</f>
        <v/>
      </c>
      <c r="I3603" t="str">
        <f>_xlfn.XLOOKUP(Comuni[[#This Row],[Regione]],Ripartizione_geografica[Regione],Ripartizione_geografica[Ripartizione geografica])</f>
        <v>Nord-est</v>
      </c>
      <c r="J3603">
        <f>_xlfn.XLOOKUP(Comuni[[#This Row],[Regione]],Ripartizione_geografica[Regione],Ripartizione_geografica[Codice Regione])</f>
        <v>5</v>
      </c>
      <c r="K3603">
        <f>_xlfn.XLOOKUP(Comuni[[#This Row],[Regione]],Table_0[Regione],Table_0[Totale])</f>
        <v>2821154</v>
      </c>
      <c r="L3603">
        <f>_xlfn.XLOOKUP(Comuni[[#This Row],[Regione]],Table_0[Regione],Table_0[Guariti])</f>
        <v>2790105</v>
      </c>
      <c r="M3603">
        <f>_xlfn.XLOOKUP(Comuni[[#This Row],[Regione]],Table_0[Regione],Table_0[Deceduti])</f>
        <v>17224</v>
      </c>
      <c r="N3603" s="1">
        <f>(Comuni[[#This Row],[Popolazione2011]]/Comuni[[#This Row],[Ammalati TOT]])*100</f>
        <v>1.778137599010901</v>
      </c>
      <c r="O3603">
        <f>_xlfn.XLOOKUP(Comuni[[#This Row],[Regione]],Table_0[Regione],Table_0[TOT AREA])</f>
        <v>6168603</v>
      </c>
      <c r="P3603" s="1">
        <f>(Comuni[[#This Row],[Popolazione2011]]/Comuni[[#This Row],[Ammalati AREA]])*100</f>
        <v>0.81321492078514379</v>
      </c>
    </row>
    <row r="3604" spans="1:16" x14ac:dyDescent="0.3">
      <c r="A3604" t="s">
        <v>3636</v>
      </c>
      <c r="B3604" t="s">
        <v>8025</v>
      </c>
      <c r="C3604" t="s">
        <v>3597</v>
      </c>
      <c r="D3604">
        <v>1214</v>
      </c>
      <c r="E3604" s="1">
        <f>(Comuni[[#This Row],[Popolazione2011]]/SUM(D:D))*100</f>
        <v>2.0429815724071882E-3</v>
      </c>
      <c r="F3604">
        <f t="shared" si="56"/>
        <v>4855904</v>
      </c>
      <c r="G3604" s="1">
        <f>(Comuni[[#This Row],[Popolazione2011]]/Comuni[[#This Row],[TOT POP REGIONE ]])*100</f>
        <v>2.5000494243708277E-2</v>
      </c>
      <c r="H3604" t="str">
        <f>IF(Comuni[[#This Row],[Popolazione2011]]&gt;300000,"MAGGIORE","")</f>
        <v/>
      </c>
      <c r="I3604" t="str">
        <f>_xlfn.XLOOKUP(Comuni[[#This Row],[Regione]],Ripartizione_geografica[Regione],Ripartizione_geografica[Ripartizione geografica])</f>
        <v>Nord-est</v>
      </c>
      <c r="J3604">
        <f>_xlfn.XLOOKUP(Comuni[[#This Row],[Regione]],Ripartizione_geografica[Regione],Ripartizione_geografica[Codice Regione])</f>
        <v>5</v>
      </c>
      <c r="K3604">
        <f>_xlfn.XLOOKUP(Comuni[[#This Row],[Regione]],Table_0[Regione],Table_0[Totale])</f>
        <v>2821154</v>
      </c>
      <c r="L3604">
        <f>_xlfn.XLOOKUP(Comuni[[#This Row],[Regione]],Table_0[Regione],Table_0[Guariti])</f>
        <v>2790105</v>
      </c>
      <c r="M3604">
        <f>_xlfn.XLOOKUP(Comuni[[#This Row],[Regione]],Table_0[Regione],Table_0[Deceduti])</f>
        <v>17224</v>
      </c>
      <c r="N3604" s="1">
        <f>(Comuni[[#This Row],[Popolazione2011]]/Comuni[[#This Row],[Ammalati TOT]])*100</f>
        <v>4.3032035826473844E-2</v>
      </c>
      <c r="O3604">
        <f>_xlfn.XLOOKUP(Comuni[[#This Row],[Regione]],Table_0[Regione],Table_0[TOT AREA])</f>
        <v>6168603</v>
      </c>
      <c r="P3604" s="1">
        <f>(Comuni[[#This Row],[Popolazione2011]]/Comuni[[#This Row],[Ammalati AREA]])*100</f>
        <v>1.9680306870129265E-2</v>
      </c>
    </row>
    <row r="3605" spans="1:16" x14ac:dyDescent="0.3">
      <c r="A3605" t="s">
        <v>3637</v>
      </c>
      <c r="B3605" t="s">
        <v>8025</v>
      </c>
      <c r="C3605" t="s">
        <v>3597</v>
      </c>
      <c r="D3605">
        <v>1156</v>
      </c>
      <c r="E3605" s="1">
        <f>(Comuni[[#This Row],[Popolazione2011]]/SUM(D:D))*100</f>
        <v>1.9453761925063502E-3</v>
      </c>
      <c r="F3605">
        <f t="shared" si="56"/>
        <v>4855904</v>
      </c>
      <c r="G3605" s="1">
        <f>(Comuni[[#This Row],[Popolazione2011]]/Comuni[[#This Row],[TOT POP REGIONE ]])*100</f>
        <v>2.3806071948704093E-2</v>
      </c>
      <c r="H3605" t="str">
        <f>IF(Comuni[[#This Row],[Popolazione2011]]&gt;300000,"MAGGIORE","")</f>
        <v/>
      </c>
      <c r="I3605" t="str">
        <f>_xlfn.XLOOKUP(Comuni[[#This Row],[Regione]],Ripartizione_geografica[Regione],Ripartizione_geografica[Ripartizione geografica])</f>
        <v>Nord-est</v>
      </c>
      <c r="J3605">
        <f>_xlfn.XLOOKUP(Comuni[[#This Row],[Regione]],Ripartizione_geografica[Regione],Ripartizione_geografica[Codice Regione])</f>
        <v>5</v>
      </c>
      <c r="K3605">
        <f>_xlfn.XLOOKUP(Comuni[[#This Row],[Regione]],Table_0[Regione],Table_0[Totale])</f>
        <v>2821154</v>
      </c>
      <c r="L3605">
        <f>_xlfn.XLOOKUP(Comuni[[#This Row],[Regione]],Table_0[Regione],Table_0[Guariti])</f>
        <v>2790105</v>
      </c>
      <c r="M3605">
        <f>_xlfn.XLOOKUP(Comuni[[#This Row],[Regione]],Table_0[Regione],Table_0[Deceduti])</f>
        <v>17224</v>
      </c>
      <c r="N3605" s="1">
        <f>(Comuni[[#This Row],[Popolazione2011]]/Comuni[[#This Row],[Ammalati TOT]])*100</f>
        <v>4.0976139551403432E-2</v>
      </c>
      <c r="O3605">
        <f>_xlfn.XLOOKUP(Comuni[[#This Row],[Regione]],Table_0[Regione],Table_0[TOT AREA])</f>
        <v>6168603</v>
      </c>
      <c r="P3605" s="1">
        <f>(Comuni[[#This Row],[Popolazione2011]]/Comuni[[#This Row],[Ammalati AREA]])*100</f>
        <v>1.8740061566614029E-2</v>
      </c>
    </row>
    <row r="3606" spans="1:16" x14ac:dyDescent="0.3">
      <c r="A3606" t="s">
        <v>3638</v>
      </c>
      <c r="B3606" t="s">
        <v>8025</v>
      </c>
      <c r="C3606" t="s">
        <v>3597</v>
      </c>
      <c r="D3606">
        <v>4035</v>
      </c>
      <c r="E3606" s="1">
        <f>(Comuni[[#This Row],[Popolazione2011]]/SUM(D:D))*100</f>
        <v>6.7903053086186193E-3</v>
      </c>
      <c r="F3606">
        <f t="shared" si="56"/>
        <v>4855904</v>
      </c>
      <c r="G3606" s="1">
        <f>(Comuni[[#This Row],[Popolazione2011]]/Comuni[[#This Row],[TOT POP REGIONE ]])*100</f>
        <v>8.3094723454170433E-2</v>
      </c>
      <c r="H3606" t="str">
        <f>IF(Comuni[[#This Row],[Popolazione2011]]&gt;300000,"MAGGIORE","")</f>
        <v/>
      </c>
      <c r="I3606" t="str">
        <f>_xlfn.XLOOKUP(Comuni[[#This Row],[Regione]],Ripartizione_geografica[Regione],Ripartizione_geografica[Ripartizione geografica])</f>
        <v>Nord-est</v>
      </c>
      <c r="J3606">
        <f>_xlfn.XLOOKUP(Comuni[[#This Row],[Regione]],Ripartizione_geografica[Regione],Ripartizione_geografica[Codice Regione])</f>
        <v>5</v>
      </c>
      <c r="K3606">
        <f>_xlfn.XLOOKUP(Comuni[[#This Row],[Regione]],Table_0[Regione],Table_0[Totale])</f>
        <v>2821154</v>
      </c>
      <c r="L3606">
        <f>_xlfn.XLOOKUP(Comuni[[#This Row],[Regione]],Table_0[Regione],Table_0[Guariti])</f>
        <v>2790105</v>
      </c>
      <c r="M3606">
        <f>_xlfn.XLOOKUP(Comuni[[#This Row],[Regione]],Table_0[Regione],Table_0[Deceduti])</f>
        <v>17224</v>
      </c>
      <c r="N3606" s="1">
        <f>(Comuni[[#This Row],[Popolazione2011]]/Comuni[[#This Row],[Ammalati TOT]])*100</f>
        <v>0.14302657706739866</v>
      </c>
      <c r="O3606">
        <f>_xlfn.XLOOKUP(Comuni[[#This Row],[Regione]],Table_0[Regione],Table_0[TOT AREA])</f>
        <v>6168603</v>
      </c>
      <c r="P3606" s="1">
        <f>(Comuni[[#This Row],[Popolazione2011]]/Comuni[[#This Row],[Ammalati AREA]])*100</f>
        <v>6.5411893097999663E-2</v>
      </c>
    </row>
    <row r="3607" spans="1:16" x14ac:dyDescent="0.3">
      <c r="A3607" t="s">
        <v>3639</v>
      </c>
      <c r="B3607" t="s">
        <v>8025</v>
      </c>
      <c r="C3607" t="s">
        <v>3597</v>
      </c>
      <c r="D3607">
        <v>3329</v>
      </c>
      <c r="E3607" s="1">
        <f>(Comuni[[#This Row],[Popolazione2011]]/SUM(D:D))*100</f>
        <v>5.6022122360325603E-3</v>
      </c>
      <c r="F3607">
        <f t="shared" si="56"/>
        <v>4855904</v>
      </c>
      <c r="G3607" s="1">
        <f>(Comuni[[#This Row],[Popolazione2011]]/Comuni[[#This Row],[TOT POP REGIONE ]])*100</f>
        <v>6.8555721035671216E-2</v>
      </c>
      <c r="H3607" t="str">
        <f>IF(Comuni[[#This Row],[Popolazione2011]]&gt;300000,"MAGGIORE","")</f>
        <v/>
      </c>
      <c r="I3607" t="str">
        <f>_xlfn.XLOOKUP(Comuni[[#This Row],[Regione]],Ripartizione_geografica[Regione],Ripartizione_geografica[Ripartizione geografica])</f>
        <v>Nord-est</v>
      </c>
      <c r="J3607">
        <f>_xlfn.XLOOKUP(Comuni[[#This Row],[Regione]],Ripartizione_geografica[Regione],Ripartizione_geografica[Codice Regione])</f>
        <v>5</v>
      </c>
      <c r="K3607">
        <f>_xlfn.XLOOKUP(Comuni[[#This Row],[Regione]],Table_0[Regione],Table_0[Totale])</f>
        <v>2821154</v>
      </c>
      <c r="L3607">
        <f>_xlfn.XLOOKUP(Comuni[[#This Row],[Regione]],Table_0[Regione],Table_0[Guariti])</f>
        <v>2790105</v>
      </c>
      <c r="M3607">
        <f>_xlfn.XLOOKUP(Comuni[[#This Row],[Regione]],Table_0[Regione],Table_0[Deceduti])</f>
        <v>17224</v>
      </c>
      <c r="N3607" s="1">
        <f>(Comuni[[#This Row],[Popolazione2011]]/Comuni[[#This Row],[Ammalati TOT]])*100</f>
        <v>0.11800135689154154</v>
      </c>
      <c r="O3607">
        <f>_xlfn.XLOOKUP(Comuni[[#This Row],[Regione]],Table_0[Regione],Table_0[TOT AREA])</f>
        <v>6168603</v>
      </c>
      <c r="P3607" s="1">
        <f>(Comuni[[#This Row],[Popolazione2011]]/Comuni[[#This Row],[Ammalati AREA]])*100</f>
        <v>5.3966838196590053E-2</v>
      </c>
    </row>
    <row r="3608" spans="1:16" x14ac:dyDescent="0.3">
      <c r="A3608" t="s">
        <v>3640</v>
      </c>
      <c r="B3608" t="s">
        <v>8025</v>
      </c>
      <c r="C3608" t="s">
        <v>3597</v>
      </c>
      <c r="D3608">
        <v>8495</v>
      </c>
      <c r="E3608" s="1">
        <f>(Comuni[[#This Row],[Popolazione2011]]/SUM(D:D))*100</f>
        <v>1.4295822452717514E-2</v>
      </c>
      <c r="F3608">
        <f t="shared" si="56"/>
        <v>4855904</v>
      </c>
      <c r="G3608" s="1">
        <f>(Comuni[[#This Row],[Popolazione2011]]/Comuni[[#This Row],[TOT POP REGIONE ]])*100</f>
        <v>0.17494167924242326</v>
      </c>
      <c r="H3608" t="str">
        <f>IF(Comuni[[#This Row],[Popolazione2011]]&gt;300000,"MAGGIORE","")</f>
        <v/>
      </c>
      <c r="I3608" t="str">
        <f>_xlfn.XLOOKUP(Comuni[[#This Row],[Regione]],Ripartizione_geografica[Regione],Ripartizione_geografica[Ripartizione geografica])</f>
        <v>Nord-est</v>
      </c>
      <c r="J3608">
        <f>_xlfn.XLOOKUP(Comuni[[#This Row],[Regione]],Ripartizione_geografica[Regione],Ripartizione_geografica[Codice Regione])</f>
        <v>5</v>
      </c>
      <c r="K3608">
        <f>_xlfn.XLOOKUP(Comuni[[#This Row],[Regione]],Table_0[Regione],Table_0[Totale])</f>
        <v>2821154</v>
      </c>
      <c r="L3608">
        <f>_xlfn.XLOOKUP(Comuni[[#This Row],[Regione]],Table_0[Regione],Table_0[Guariti])</f>
        <v>2790105</v>
      </c>
      <c r="M3608">
        <f>_xlfn.XLOOKUP(Comuni[[#This Row],[Regione]],Table_0[Regione],Table_0[Deceduti])</f>
        <v>17224</v>
      </c>
      <c r="N3608" s="1">
        <f>(Comuni[[#This Row],[Popolazione2011]]/Comuni[[#This Row],[Ammalati TOT]])*100</f>
        <v>0.30111791132281329</v>
      </c>
      <c r="O3608">
        <f>_xlfn.XLOOKUP(Comuni[[#This Row],[Regione]],Table_0[Regione],Table_0[TOT AREA])</f>
        <v>6168603</v>
      </c>
      <c r="P3608" s="1">
        <f>(Comuni[[#This Row],[Popolazione2011]]/Comuni[[#This Row],[Ammalati AREA]])*100</f>
        <v>0.13771351471313684</v>
      </c>
    </row>
    <row r="3609" spans="1:16" x14ac:dyDescent="0.3">
      <c r="A3609" t="s">
        <v>3641</v>
      </c>
      <c r="B3609" t="s">
        <v>8025</v>
      </c>
      <c r="C3609" t="s">
        <v>3597</v>
      </c>
      <c r="D3609">
        <v>2956</v>
      </c>
      <c r="E3609" s="1">
        <f>(Comuni[[#This Row],[Popolazione2011]]/SUM(D:D))*100</f>
        <v>4.9745086721875182E-3</v>
      </c>
      <c r="F3609">
        <f t="shared" si="56"/>
        <v>4855904</v>
      </c>
      <c r="G3609" s="1">
        <f>(Comuni[[#This Row],[Popolazione2011]]/Comuni[[#This Row],[TOT POP REGIONE ]])*100</f>
        <v>6.0874350069523617E-2</v>
      </c>
      <c r="H3609" t="str">
        <f>IF(Comuni[[#This Row],[Popolazione2011]]&gt;300000,"MAGGIORE","")</f>
        <v/>
      </c>
      <c r="I3609" t="str">
        <f>_xlfn.XLOOKUP(Comuni[[#This Row],[Regione]],Ripartizione_geografica[Regione],Ripartizione_geografica[Ripartizione geografica])</f>
        <v>Nord-est</v>
      </c>
      <c r="J3609">
        <f>_xlfn.XLOOKUP(Comuni[[#This Row],[Regione]],Ripartizione_geografica[Regione],Ripartizione_geografica[Codice Regione])</f>
        <v>5</v>
      </c>
      <c r="K3609">
        <f>_xlfn.XLOOKUP(Comuni[[#This Row],[Regione]],Table_0[Regione],Table_0[Totale])</f>
        <v>2821154</v>
      </c>
      <c r="L3609">
        <f>_xlfn.XLOOKUP(Comuni[[#This Row],[Regione]],Table_0[Regione],Table_0[Guariti])</f>
        <v>2790105</v>
      </c>
      <c r="M3609">
        <f>_xlfn.XLOOKUP(Comuni[[#This Row],[Regione]],Table_0[Regione],Table_0[Deceduti])</f>
        <v>17224</v>
      </c>
      <c r="N3609" s="1">
        <f>(Comuni[[#This Row],[Popolazione2011]]/Comuni[[#This Row],[Ammalati TOT]])*100</f>
        <v>0.1047798170535887</v>
      </c>
      <c r="O3609">
        <f>_xlfn.XLOOKUP(Comuni[[#This Row],[Regione]],Table_0[Regione],Table_0[TOT AREA])</f>
        <v>6168603</v>
      </c>
      <c r="P3609" s="1">
        <f>(Comuni[[#This Row],[Popolazione2011]]/Comuni[[#This Row],[Ammalati AREA]])*100</f>
        <v>4.7920088227431726E-2</v>
      </c>
    </row>
    <row r="3610" spans="1:16" x14ac:dyDescent="0.3">
      <c r="A3610" t="s">
        <v>3642</v>
      </c>
      <c r="B3610" t="s">
        <v>8025</v>
      </c>
      <c r="C3610" t="s">
        <v>3597</v>
      </c>
      <c r="D3610">
        <v>5188</v>
      </c>
      <c r="E3610" s="1">
        <f>(Comuni[[#This Row],[Popolazione2011]]/SUM(D:D))*100</f>
        <v>8.7306329469921673E-3</v>
      </c>
      <c r="F3610">
        <f t="shared" si="56"/>
        <v>4855904</v>
      </c>
      <c r="G3610" s="1">
        <f>(Comuni[[#This Row],[Popolazione2011]]/Comuni[[#This Row],[TOT POP REGIONE ]])*100</f>
        <v>0.10683901493933982</v>
      </c>
      <c r="H3610" t="str">
        <f>IF(Comuni[[#This Row],[Popolazione2011]]&gt;300000,"MAGGIORE","")</f>
        <v/>
      </c>
      <c r="I3610" t="str">
        <f>_xlfn.XLOOKUP(Comuni[[#This Row],[Regione]],Ripartizione_geografica[Regione],Ripartizione_geografica[Ripartizione geografica])</f>
        <v>Nord-est</v>
      </c>
      <c r="J3610">
        <f>_xlfn.XLOOKUP(Comuni[[#This Row],[Regione]],Ripartizione_geografica[Regione],Ripartizione_geografica[Codice Regione])</f>
        <v>5</v>
      </c>
      <c r="K3610">
        <f>_xlfn.XLOOKUP(Comuni[[#This Row],[Regione]],Table_0[Regione],Table_0[Totale])</f>
        <v>2821154</v>
      </c>
      <c r="L3610">
        <f>_xlfn.XLOOKUP(Comuni[[#This Row],[Regione]],Table_0[Regione],Table_0[Guariti])</f>
        <v>2790105</v>
      </c>
      <c r="M3610">
        <f>_xlfn.XLOOKUP(Comuni[[#This Row],[Regione]],Table_0[Regione],Table_0[Deceduti])</f>
        <v>17224</v>
      </c>
      <c r="N3610" s="1">
        <f>(Comuni[[#This Row],[Popolazione2011]]/Comuni[[#This Row],[Ammalati TOT]])*100</f>
        <v>0.18389637715629847</v>
      </c>
      <c r="O3610">
        <f>_xlfn.XLOOKUP(Comuni[[#This Row],[Regione]],Table_0[Regione],Table_0[TOT AREA])</f>
        <v>6168603</v>
      </c>
      <c r="P3610" s="1">
        <f>(Comuni[[#This Row],[Popolazione2011]]/Comuni[[#This Row],[Ammalati AREA]])*100</f>
        <v>8.4103321286845667E-2</v>
      </c>
    </row>
    <row r="3611" spans="1:16" x14ac:dyDescent="0.3">
      <c r="A3611" t="s">
        <v>3643</v>
      </c>
      <c r="B3611" t="s">
        <v>8025</v>
      </c>
      <c r="C3611" t="s">
        <v>3597</v>
      </c>
      <c r="D3611">
        <v>1202</v>
      </c>
      <c r="E3611" s="1">
        <f>(Comuni[[#This Row],[Popolazione2011]]/SUM(D:D))*100</f>
        <v>2.02278735587598E-3</v>
      </c>
      <c r="F3611">
        <f t="shared" si="56"/>
        <v>4855904</v>
      </c>
      <c r="G3611" s="1">
        <f>(Comuni[[#This Row],[Popolazione2011]]/Comuni[[#This Row],[TOT POP REGIONE ]])*100</f>
        <v>2.4753372389569483E-2</v>
      </c>
      <c r="H3611" t="str">
        <f>IF(Comuni[[#This Row],[Popolazione2011]]&gt;300000,"MAGGIORE","")</f>
        <v/>
      </c>
      <c r="I3611" t="str">
        <f>_xlfn.XLOOKUP(Comuni[[#This Row],[Regione]],Ripartizione_geografica[Regione],Ripartizione_geografica[Ripartizione geografica])</f>
        <v>Nord-est</v>
      </c>
      <c r="J3611">
        <f>_xlfn.XLOOKUP(Comuni[[#This Row],[Regione]],Ripartizione_geografica[Regione],Ripartizione_geografica[Codice Regione])</f>
        <v>5</v>
      </c>
      <c r="K3611">
        <f>_xlfn.XLOOKUP(Comuni[[#This Row],[Regione]],Table_0[Regione],Table_0[Totale])</f>
        <v>2821154</v>
      </c>
      <c r="L3611">
        <f>_xlfn.XLOOKUP(Comuni[[#This Row],[Regione]],Table_0[Regione],Table_0[Guariti])</f>
        <v>2790105</v>
      </c>
      <c r="M3611">
        <f>_xlfn.XLOOKUP(Comuni[[#This Row],[Regione]],Table_0[Regione],Table_0[Deceduti])</f>
        <v>17224</v>
      </c>
      <c r="N3611" s="1">
        <f>(Comuni[[#This Row],[Popolazione2011]]/Comuni[[#This Row],[Ammalati TOT]])*100</f>
        <v>4.2606677976459277E-2</v>
      </c>
      <c r="O3611">
        <f>_xlfn.XLOOKUP(Comuni[[#This Row],[Regione]],Table_0[Regione],Table_0[TOT AREA])</f>
        <v>6168603</v>
      </c>
      <c r="P3611" s="1">
        <f>(Comuni[[#This Row],[Popolazione2011]]/Comuni[[#This Row],[Ammalati AREA]])*100</f>
        <v>1.9485773359057146E-2</v>
      </c>
    </row>
    <row r="3612" spans="1:16" x14ac:dyDescent="0.3">
      <c r="A3612" t="s">
        <v>3644</v>
      </c>
      <c r="B3612" t="s">
        <v>8025</v>
      </c>
      <c r="C3612" t="s">
        <v>3597</v>
      </c>
      <c r="D3612">
        <v>2164</v>
      </c>
      <c r="E3612" s="1">
        <f>(Comuni[[#This Row],[Popolazione2011]]/SUM(D:D))*100</f>
        <v>3.641690381127805E-3</v>
      </c>
      <c r="F3612">
        <f t="shared" si="56"/>
        <v>4855904</v>
      </c>
      <c r="G3612" s="1">
        <f>(Comuni[[#This Row],[Popolazione2011]]/Comuni[[#This Row],[TOT POP REGIONE ]])*100</f>
        <v>4.4564307696363027E-2</v>
      </c>
      <c r="H3612" t="str">
        <f>IF(Comuni[[#This Row],[Popolazione2011]]&gt;300000,"MAGGIORE","")</f>
        <v/>
      </c>
      <c r="I3612" t="str">
        <f>_xlfn.XLOOKUP(Comuni[[#This Row],[Regione]],Ripartizione_geografica[Regione],Ripartizione_geografica[Ripartizione geografica])</f>
        <v>Nord-est</v>
      </c>
      <c r="J3612">
        <f>_xlfn.XLOOKUP(Comuni[[#This Row],[Regione]],Ripartizione_geografica[Regione],Ripartizione_geografica[Codice Regione])</f>
        <v>5</v>
      </c>
      <c r="K3612">
        <f>_xlfn.XLOOKUP(Comuni[[#This Row],[Regione]],Table_0[Regione],Table_0[Totale])</f>
        <v>2821154</v>
      </c>
      <c r="L3612">
        <f>_xlfn.XLOOKUP(Comuni[[#This Row],[Regione]],Table_0[Regione],Table_0[Guariti])</f>
        <v>2790105</v>
      </c>
      <c r="M3612">
        <f>_xlfn.XLOOKUP(Comuni[[#This Row],[Regione]],Table_0[Regione],Table_0[Deceduti])</f>
        <v>17224</v>
      </c>
      <c r="N3612" s="1">
        <f>(Comuni[[#This Row],[Popolazione2011]]/Comuni[[#This Row],[Ammalati TOT]])*100</f>
        <v>7.6706198952627189E-2</v>
      </c>
      <c r="O3612">
        <f>_xlfn.XLOOKUP(Comuni[[#This Row],[Regione]],Table_0[Regione],Table_0[TOT AREA])</f>
        <v>6168603</v>
      </c>
      <c r="P3612" s="1">
        <f>(Comuni[[#This Row],[Popolazione2011]]/Comuni[[#This Row],[Ammalati AREA]])*100</f>
        <v>3.5080876496671937E-2</v>
      </c>
    </row>
    <row r="3613" spans="1:16" x14ac:dyDescent="0.3">
      <c r="A3613" t="s">
        <v>3645</v>
      </c>
      <c r="B3613" t="s">
        <v>8025</v>
      </c>
      <c r="C3613" t="s">
        <v>3597</v>
      </c>
      <c r="D3613">
        <v>1000</v>
      </c>
      <c r="E3613" s="1">
        <f>(Comuni[[#This Row],[Popolazione2011]]/SUM(D:D))*100</f>
        <v>1.6828513776006488E-3</v>
      </c>
      <c r="F3613">
        <f t="shared" si="56"/>
        <v>4855904</v>
      </c>
      <c r="G3613" s="1">
        <f>(Comuni[[#This Row],[Popolazione2011]]/Comuni[[#This Row],[TOT POP REGIONE ]])*100</f>
        <v>2.0593487844899734E-2</v>
      </c>
      <c r="H3613" t="str">
        <f>IF(Comuni[[#This Row],[Popolazione2011]]&gt;300000,"MAGGIORE","")</f>
        <v/>
      </c>
      <c r="I3613" t="str">
        <f>_xlfn.XLOOKUP(Comuni[[#This Row],[Regione]],Ripartizione_geografica[Regione],Ripartizione_geografica[Ripartizione geografica])</f>
        <v>Nord-est</v>
      </c>
      <c r="J3613">
        <f>_xlfn.XLOOKUP(Comuni[[#This Row],[Regione]],Ripartizione_geografica[Regione],Ripartizione_geografica[Codice Regione])</f>
        <v>5</v>
      </c>
      <c r="K3613">
        <f>_xlfn.XLOOKUP(Comuni[[#This Row],[Regione]],Table_0[Regione],Table_0[Totale])</f>
        <v>2821154</v>
      </c>
      <c r="L3613">
        <f>_xlfn.XLOOKUP(Comuni[[#This Row],[Regione]],Table_0[Regione],Table_0[Guariti])</f>
        <v>2790105</v>
      </c>
      <c r="M3613">
        <f>_xlfn.XLOOKUP(Comuni[[#This Row],[Regione]],Table_0[Regione],Table_0[Deceduti])</f>
        <v>17224</v>
      </c>
      <c r="N3613" s="1">
        <f>(Comuni[[#This Row],[Popolazione2011]]/Comuni[[#This Row],[Ammalati TOT]])*100</f>
        <v>3.5446487501214041E-2</v>
      </c>
      <c r="O3613">
        <f>_xlfn.XLOOKUP(Comuni[[#This Row],[Regione]],Table_0[Regione],Table_0[TOT AREA])</f>
        <v>6168603</v>
      </c>
      <c r="P3613" s="1">
        <f>(Comuni[[#This Row],[Popolazione2011]]/Comuni[[#This Row],[Ammalati AREA]])*100</f>
        <v>1.6211125922676498E-2</v>
      </c>
    </row>
    <row r="3614" spans="1:16" x14ac:dyDescent="0.3">
      <c r="A3614" t="s">
        <v>3646</v>
      </c>
      <c r="B3614" t="s">
        <v>8025</v>
      </c>
      <c r="C3614" t="s">
        <v>3597</v>
      </c>
      <c r="D3614">
        <v>14645</v>
      </c>
      <c r="E3614" s="1">
        <f>(Comuni[[#This Row],[Popolazione2011]]/SUM(D:D))*100</f>
        <v>2.4645358424961503E-2</v>
      </c>
      <c r="F3614">
        <f t="shared" si="56"/>
        <v>4855904</v>
      </c>
      <c r="G3614" s="1">
        <f>(Comuni[[#This Row],[Popolazione2011]]/Comuni[[#This Row],[TOT POP REGIONE ]])*100</f>
        <v>0.30159162948855661</v>
      </c>
      <c r="H3614" t="str">
        <f>IF(Comuni[[#This Row],[Popolazione2011]]&gt;300000,"MAGGIORE","")</f>
        <v/>
      </c>
      <c r="I3614" t="str">
        <f>_xlfn.XLOOKUP(Comuni[[#This Row],[Regione]],Ripartizione_geografica[Regione],Ripartizione_geografica[Ripartizione geografica])</f>
        <v>Nord-est</v>
      </c>
      <c r="J3614">
        <f>_xlfn.XLOOKUP(Comuni[[#This Row],[Regione]],Ripartizione_geografica[Regione],Ripartizione_geografica[Codice Regione])</f>
        <v>5</v>
      </c>
      <c r="K3614">
        <f>_xlfn.XLOOKUP(Comuni[[#This Row],[Regione]],Table_0[Regione],Table_0[Totale])</f>
        <v>2821154</v>
      </c>
      <c r="L3614">
        <f>_xlfn.XLOOKUP(Comuni[[#This Row],[Regione]],Table_0[Regione],Table_0[Guariti])</f>
        <v>2790105</v>
      </c>
      <c r="M3614">
        <f>_xlfn.XLOOKUP(Comuni[[#This Row],[Regione]],Table_0[Regione],Table_0[Deceduti])</f>
        <v>17224</v>
      </c>
      <c r="N3614" s="1">
        <f>(Comuni[[#This Row],[Popolazione2011]]/Comuni[[#This Row],[Ammalati TOT]])*100</f>
        <v>0.51911380945527963</v>
      </c>
      <c r="O3614">
        <f>_xlfn.XLOOKUP(Comuni[[#This Row],[Regione]],Table_0[Regione],Table_0[TOT AREA])</f>
        <v>6168603</v>
      </c>
      <c r="P3614" s="1">
        <f>(Comuni[[#This Row],[Popolazione2011]]/Comuni[[#This Row],[Ammalati AREA]])*100</f>
        <v>0.23741193913759728</v>
      </c>
    </row>
    <row r="3615" spans="1:16" x14ac:dyDescent="0.3">
      <c r="A3615" t="s">
        <v>3647</v>
      </c>
      <c r="B3615" t="s">
        <v>8026</v>
      </c>
      <c r="C3615" t="s">
        <v>3648</v>
      </c>
      <c r="D3615">
        <v>2272</v>
      </c>
      <c r="E3615" s="1">
        <f>(Comuni[[#This Row],[Popolazione2011]]/SUM(D:D))*100</f>
        <v>3.8234383299086743E-3</v>
      </c>
      <c r="F3615">
        <f t="shared" si="56"/>
        <v>1220291</v>
      </c>
      <c r="G3615" s="1">
        <f>(Comuni[[#This Row],[Popolazione2011]]/Comuni[[#This Row],[TOT POP REGIONE ]])*100</f>
        <v>0.18618509847241355</v>
      </c>
      <c r="H3615" t="str">
        <f>IF(Comuni[[#This Row],[Popolazione2011]]&gt;300000,"MAGGIORE","")</f>
        <v/>
      </c>
      <c r="I3615" t="str">
        <f>_xlfn.XLOOKUP(Comuni[[#This Row],[Regione]],Ripartizione_geografica[Regione],Ripartizione_geografica[Ripartizione geografica])</f>
        <v>Nord-est</v>
      </c>
      <c r="J3615">
        <f>_xlfn.XLOOKUP(Comuni[[#This Row],[Regione]],Ripartizione_geografica[Regione],Ripartizione_geografica[Codice Regione])</f>
        <v>6</v>
      </c>
      <c r="K3615">
        <f>_xlfn.XLOOKUP(Comuni[[#This Row],[Regione]],Table_0[Regione],Table_0[Totale])</f>
        <v>595007</v>
      </c>
      <c r="L3615">
        <f>_xlfn.XLOOKUP(Comuni[[#This Row],[Regione]],Table_0[Regione],Table_0[Guariti])</f>
        <v>587125</v>
      </c>
      <c r="M3615">
        <f>_xlfn.XLOOKUP(Comuni[[#This Row],[Regione]],Table_0[Regione],Table_0[Deceduti])</f>
        <v>6347</v>
      </c>
      <c r="N3615" s="1">
        <f>(Comuni[[#This Row],[Popolazione2011]]/Comuni[[#This Row],[Ammalati TOT]])*100</f>
        <v>0.381844247210537</v>
      </c>
      <c r="O3615">
        <f>_xlfn.XLOOKUP(Comuni[[#This Row],[Regione]],Table_0[Regione],Table_0[TOT AREA])</f>
        <v>6168603</v>
      </c>
      <c r="P3615" s="1">
        <f>(Comuni[[#This Row],[Popolazione2011]]/Comuni[[#This Row],[Ammalati AREA]])*100</f>
        <v>3.6831678096320999E-2</v>
      </c>
    </row>
    <row r="3616" spans="1:16" x14ac:dyDescent="0.3">
      <c r="A3616" t="s">
        <v>3649</v>
      </c>
      <c r="B3616" t="s">
        <v>8026</v>
      </c>
      <c r="C3616" t="s">
        <v>3648</v>
      </c>
      <c r="D3616">
        <v>841</v>
      </c>
      <c r="E3616" s="1">
        <f>(Comuni[[#This Row],[Popolazione2011]]/SUM(D:D))*100</f>
        <v>1.4152780085621458E-3</v>
      </c>
      <c r="F3616">
        <f t="shared" si="56"/>
        <v>1220291</v>
      </c>
      <c r="G3616" s="1">
        <f>(Comuni[[#This Row],[Popolazione2011]]/Comuni[[#This Row],[TOT POP REGIONE ]])*100</f>
        <v>6.8917987594762226E-2</v>
      </c>
      <c r="H3616" t="str">
        <f>IF(Comuni[[#This Row],[Popolazione2011]]&gt;300000,"MAGGIORE","")</f>
        <v/>
      </c>
      <c r="I3616" t="str">
        <f>_xlfn.XLOOKUP(Comuni[[#This Row],[Regione]],Ripartizione_geografica[Regione],Ripartizione_geografica[Ripartizione geografica])</f>
        <v>Nord-est</v>
      </c>
      <c r="J3616">
        <f>_xlfn.XLOOKUP(Comuni[[#This Row],[Regione]],Ripartizione_geografica[Regione],Ripartizione_geografica[Codice Regione])</f>
        <v>6</v>
      </c>
      <c r="K3616">
        <f>_xlfn.XLOOKUP(Comuni[[#This Row],[Regione]],Table_0[Regione],Table_0[Totale])</f>
        <v>595007</v>
      </c>
      <c r="L3616">
        <f>_xlfn.XLOOKUP(Comuni[[#This Row],[Regione]],Table_0[Regione],Table_0[Guariti])</f>
        <v>587125</v>
      </c>
      <c r="M3616">
        <f>_xlfn.XLOOKUP(Comuni[[#This Row],[Regione]],Table_0[Regione],Table_0[Deceduti])</f>
        <v>6347</v>
      </c>
      <c r="N3616" s="1">
        <f>(Comuni[[#This Row],[Popolazione2011]]/Comuni[[#This Row],[Ammalati TOT]])*100</f>
        <v>0.14134287495777359</v>
      </c>
      <c r="O3616">
        <f>_xlfn.XLOOKUP(Comuni[[#This Row],[Regione]],Table_0[Regione],Table_0[TOT AREA])</f>
        <v>6168603</v>
      </c>
      <c r="P3616" s="1">
        <f>(Comuni[[#This Row],[Popolazione2011]]/Comuni[[#This Row],[Ammalati AREA]])*100</f>
        <v>1.3633556900970931E-2</v>
      </c>
    </row>
    <row r="3617" spans="1:16" x14ac:dyDescent="0.3">
      <c r="A3617" t="s">
        <v>3650</v>
      </c>
      <c r="B3617" t="s">
        <v>8026</v>
      </c>
      <c r="C3617" t="s">
        <v>3648</v>
      </c>
      <c r="D3617">
        <v>1030</v>
      </c>
      <c r="E3617" s="1">
        <f>(Comuni[[#This Row],[Popolazione2011]]/SUM(D:D))*100</f>
        <v>1.7333369189286684E-3</v>
      </c>
      <c r="F3617">
        <f t="shared" si="56"/>
        <v>1220291</v>
      </c>
      <c r="G3617" s="1">
        <f>(Comuni[[#This Row],[Popolazione2011]]/Comuni[[#This Row],[TOT POP REGIONE ]])*100</f>
        <v>8.4406096578602971E-2</v>
      </c>
      <c r="H3617" t="str">
        <f>IF(Comuni[[#This Row],[Popolazione2011]]&gt;300000,"MAGGIORE","")</f>
        <v/>
      </c>
      <c r="I3617" t="str">
        <f>_xlfn.XLOOKUP(Comuni[[#This Row],[Regione]],Ripartizione_geografica[Regione],Ripartizione_geografica[Ripartizione geografica])</f>
        <v>Nord-est</v>
      </c>
      <c r="J3617">
        <f>_xlfn.XLOOKUP(Comuni[[#This Row],[Regione]],Ripartizione_geografica[Regione],Ripartizione_geografica[Codice Regione])</f>
        <v>6</v>
      </c>
      <c r="K3617">
        <f>_xlfn.XLOOKUP(Comuni[[#This Row],[Regione]],Table_0[Regione],Table_0[Totale])</f>
        <v>595007</v>
      </c>
      <c r="L3617">
        <f>_xlfn.XLOOKUP(Comuni[[#This Row],[Regione]],Table_0[Regione],Table_0[Guariti])</f>
        <v>587125</v>
      </c>
      <c r="M3617">
        <f>_xlfn.XLOOKUP(Comuni[[#This Row],[Regione]],Table_0[Regione],Table_0[Deceduti])</f>
        <v>6347</v>
      </c>
      <c r="N3617" s="1">
        <f>(Comuni[[#This Row],[Popolazione2011]]/Comuni[[#This Row],[Ammalati TOT]])*100</f>
        <v>0.17310720714210087</v>
      </c>
      <c r="O3617">
        <f>_xlfn.XLOOKUP(Comuni[[#This Row],[Regione]],Table_0[Regione],Table_0[TOT AREA])</f>
        <v>6168603</v>
      </c>
      <c r="P3617" s="1">
        <f>(Comuni[[#This Row],[Popolazione2011]]/Comuni[[#This Row],[Ammalati AREA]])*100</f>
        <v>1.6697459700356791E-2</v>
      </c>
    </row>
    <row r="3618" spans="1:16" x14ac:dyDescent="0.3">
      <c r="A3618" t="s">
        <v>3651</v>
      </c>
      <c r="B3618" t="s">
        <v>8026</v>
      </c>
      <c r="C3618" t="s">
        <v>3648</v>
      </c>
      <c r="D3618">
        <v>3441</v>
      </c>
      <c r="E3618" s="1">
        <f>(Comuni[[#This Row],[Popolazione2011]]/SUM(D:D))*100</f>
        <v>5.7906915903238338E-3</v>
      </c>
      <c r="F3618">
        <f t="shared" si="56"/>
        <v>1220291</v>
      </c>
      <c r="G3618" s="1">
        <f>(Comuni[[#This Row],[Popolazione2011]]/Comuni[[#This Row],[TOT POP REGIONE ]])*100</f>
        <v>0.28198192070579886</v>
      </c>
      <c r="H3618" t="str">
        <f>IF(Comuni[[#This Row],[Popolazione2011]]&gt;300000,"MAGGIORE","")</f>
        <v/>
      </c>
      <c r="I3618" t="str">
        <f>_xlfn.XLOOKUP(Comuni[[#This Row],[Regione]],Ripartizione_geografica[Regione],Ripartizione_geografica[Ripartizione geografica])</f>
        <v>Nord-est</v>
      </c>
      <c r="J3618">
        <f>_xlfn.XLOOKUP(Comuni[[#This Row],[Regione]],Ripartizione_geografica[Regione],Ripartizione_geografica[Codice Regione])</f>
        <v>6</v>
      </c>
      <c r="K3618">
        <f>_xlfn.XLOOKUP(Comuni[[#This Row],[Regione]],Table_0[Regione],Table_0[Totale])</f>
        <v>595007</v>
      </c>
      <c r="L3618">
        <f>_xlfn.XLOOKUP(Comuni[[#This Row],[Regione]],Table_0[Regione],Table_0[Guariti])</f>
        <v>587125</v>
      </c>
      <c r="M3618">
        <f>_xlfn.XLOOKUP(Comuni[[#This Row],[Regione]],Table_0[Regione],Table_0[Deceduti])</f>
        <v>6347</v>
      </c>
      <c r="N3618" s="1">
        <f>(Comuni[[#This Row],[Popolazione2011]]/Comuni[[#This Row],[Ammalati TOT]])*100</f>
        <v>0.57831252405433886</v>
      </c>
      <c r="O3618">
        <f>_xlfn.XLOOKUP(Comuni[[#This Row],[Regione]],Table_0[Regione],Table_0[TOT AREA])</f>
        <v>6168603</v>
      </c>
      <c r="P3618" s="1">
        <f>(Comuni[[#This Row],[Popolazione2011]]/Comuni[[#This Row],[Ammalati AREA]])*100</f>
        <v>5.5782484299929824E-2</v>
      </c>
    </row>
    <row r="3619" spans="1:16" x14ac:dyDescent="0.3">
      <c r="A3619" t="s">
        <v>3652</v>
      </c>
      <c r="B3619" t="s">
        <v>8026</v>
      </c>
      <c r="C3619" t="s">
        <v>3648</v>
      </c>
      <c r="D3619">
        <v>2243</v>
      </c>
      <c r="E3619" s="1">
        <f>(Comuni[[#This Row],[Popolazione2011]]/SUM(D:D))*100</f>
        <v>3.7746356399582558E-3</v>
      </c>
      <c r="F3619">
        <f t="shared" si="56"/>
        <v>1220291</v>
      </c>
      <c r="G3619" s="1">
        <f>(Comuni[[#This Row],[Popolazione2011]]/Comuni[[#This Row],[TOT POP REGIONE ]])*100</f>
        <v>0.18380861614155969</v>
      </c>
      <c r="H3619" t="str">
        <f>IF(Comuni[[#This Row],[Popolazione2011]]&gt;300000,"MAGGIORE","")</f>
        <v/>
      </c>
      <c r="I3619" t="str">
        <f>_xlfn.XLOOKUP(Comuni[[#This Row],[Regione]],Ripartizione_geografica[Regione],Ripartizione_geografica[Ripartizione geografica])</f>
        <v>Nord-est</v>
      </c>
      <c r="J3619">
        <f>_xlfn.XLOOKUP(Comuni[[#This Row],[Regione]],Ripartizione_geografica[Regione],Ripartizione_geografica[Codice Regione])</f>
        <v>6</v>
      </c>
      <c r="K3619">
        <f>_xlfn.XLOOKUP(Comuni[[#This Row],[Regione]],Table_0[Regione],Table_0[Totale])</f>
        <v>595007</v>
      </c>
      <c r="L3619">
        <f>_xlfn.XLOOKUP(Comuni[[#This Row],[Regione]],Table_0[Regione],Table_0[Guariti])</f>
        <v>587125</v>
      </c>
      <c r="M3619">
        <f>_xlfn.XLOOKUP(Comuni[[#This Row],[Regione]],Table_0[Regione],Table_0[Deceduti])</f>
        <v>6347</v>
      </c>
      <c r="N3619" s="1">
        <f>(Comuni[[#This Row],[Popolazione2011]]/Comuni[[#This Row],[Ammalati TOT]])*100</f>
        <v>0.37697035497061382</v>
      </c>
      <c r="O3619">
        <f>_xlfn.XLOOKUP(Comuni[[#This Row],[Regione]],Table_0[Regione],Table_0[TOT AREA])</f>
        <v>6168603</v>
      </c>
      <c r="P3619" s="1">
        <f>(Comuni[[#This Row],[Popolazione2011]]/Comuni[[#This Row],[Ammalati AREA]])*100</f>
        <v>3.6361555444563376E-2</v>
      </c>
    </row>
    <row r="3620" spans="1:16" x14ac:dyDescent="0.3">
      <c r="A3620" t="s">
        <v>3653</v>
      </c>
      <c r="B3620" t="s">
        <v>8026</v>
      </c>
      <c r="C3620" t="s">
        <v>3648</v>
      </c>
      <c r="D3620">
        <v>2877</v>
      </c>
      <c r="E3620" s="1">
        <f>(Comuni[[#This Row],[Popolazione2011]]/SUM(D:D))*100</f>
        <v>4.8415634133570674E-3</v>
      </c>
      <c r="F3620">
        <f t="shared" si="56"/>
        <v>1220291</v>
      </c>
      <c r="G3620" s="1">
        <f>(Comuni[[#This Row],[Popolazione2011]]/Comuni[[#This Row],[TOT POP REGIONE ]])*100</f>
        <v>0.23576343675402014</v>
      </c>
      <c r="H3620" t="str">
        <f>IF(Comuni[[#This Row],[Popolazione2011]]&gt;300000,"MAGGIORE","")</f>
        <v/>
      </c>
      <c r="I3620" t="str">
        <f>_xlfn.XLOOKUP(Comuni[[#This Row],[Regione]],Ripartizione_geografica[Regione],Ripartizione_geografica[Ripartizione geografica])</f>
        <v>Nord-est</v>
      </c>
      <c r="J3620">
        <f>_xlfn.XLOOKUP(Comuni[[#This Row],[Regione]],Ripartizione_geografica[Regione],Ripartizione_geografica[Codice Regione])</f>
        <v>6</v>
      </c>
      <c r="K3620">
        <f>_xlfn.XLOOKUP(Comuni[[#This Row],[Regione]],Table_0[Regione],Table_0[Totale])</f>
        <v>595007</v>
      </c>
      <c r="L3620">
        <f>_xlfn.XLOOKUP(Comuni[[#This Row],[Regione]],Table_0[Regione],Table_0[Guariti])</f>
        <v>587125</v>
      </c>
      <c r="M3620">
        <f>_xlfn.XLOOKUP(Comuni[[#This Row],[Regione]],Table_0[Regione],Table_0[Deceduti])</f>
        <v>6347</v>
      </c>
      <c r="N3620" s="1">
        <f>(Comuni[[#This Row],[Popolazione2011]]/Comuni[[#This Row],[Ammalati TOT]])*100</f>
        <v>0.48352372325031467</v>
      </c>
      <c r="O3620">
        <f>_xlfn.XLOOKUP(Comuni[[#This Row],[Regione]],Table_0[Regione],Table_0[TOT AREA])</f>
        <v>6168603</v>
      </c>
      <c r="P3620" s="1">
        <f>(Comuni[[#This Row],[Popolazione2011]]/Comuni[[#This Row],[Ammalati AREA]])*100</f>
        <v>4.663940927954028E-2</v>
      </c>
    </row>
    <row r="3621" spans="1:16" x14ac:dyDescent="0.3">
      <c r="A3621" t="s">
        <v>3654</v>
      </c>
      <c r="B3621" t="s">
        <v>8026</v>
      </c>
      <c r="C3621" t="s">
        <v>3648</v>
      </c>
      <c r="D3621">
        <v>1861</v>
      </c>
      <c r="E3621" s="1">
        <f>(Comuni[[#This Row],[Popolazione2011]]/SUM(D:D))*100</f>
        <v>3.1317864137148082E-3</v>
      </c>
      <c r="F3621">
        <f t="shared" si="56"/>
        <v>1220291</v>
      </c>
      <c r="G3621" s="1">
        <f>(Comuni[[#This Row],[Popolazione2011]]/Comuni[[#This Row],[TOT POP REGIONE ]])*100</f>
        <v>0.15250460750755354</v>
      </c>
      <c r="H3621" t="str">
        <f>IF(Comuni[[#This Row],[Popolazione2011]]&gt;300000,"MAGGIORE","")</f>
        <v/>
      </c>
      <c r="I3621" t="str">
        <f>_xlfn.XLOOKUP(Comuni[[#This Row],[Regione]],Ripartizione_geografica[Regione],Ripartizione_geografica[Ripartizione geografica])</f>
        <v>Nord-est</v>
      </c>
      <c r="J3621">
        <f>_xlfn.XLOOKUP(Comuni[[#This Row],[Regione]],Ripartizione_geografica[Regione],Ripartizione_geografica[Codice Regione])</f>
        <v>6</v>
      </c>
      <c r="K3621">
        <f>_xlfn.XLOOKUP(Comuni[[#This Row],[Regione]],Table_0[Regione],Table_0[Totale])</f>
        <v>595007</v>
      </c>
      <c r="L3621">
        <f>_xlfn.XLOOKUP(Comuni[[#This Row],[Regione]],Table_0[Regione],Table_0[Guariti])</f>
        <v>587125</v>
      </c>
      <c r="M3621">
        <f>_xlfn.XLOOKUP(Comuni[[#This Row],[Regione]],Table_0[Regione],Table_0[Deceduti])</f>
        <v>6347</v>
      </c>
      <c r="N3621" s="1">
        <f>(Comuni[[#This Row],[Popolazione2011]]/Comuni[[#This Row],[Ammalati TOT]])*100</f>
        <v>0.31276942960334919</v>
      </c>
      <c r="O3621">
        <f>_xlfn.XLOOKUP(Comuni[[#This Row],[Regione]],Table_0[Regione],Table_0[TOT AREA])</f>
        <v>6168603</v>
      </c>
      <c r="P3621" s="1">
        <f>(Comuni[[#This Row],[Popolazione2011]]/Comuni[[#This Row],[Ammalati AREA]])*100</f>
        <v>3.0168905342100958E-2</v>
      </c>
    </row>
    <row r="3622" spans="1:16" x14ac:dyDescent="0.3">
      <c r="A3622" t="s">
        <v>3655</v>
      </c>
      <c r="B3622" t="s">
        <v>8026</v>
      </c>
      <c r="C3622" t="s">
        <v>3648</v>
      </c>
      <c r="D3622">
        <v>3577</v>
      </c>
      <c r="E3622" s="1">
        <f>(Comuni[[#This Row],[Popolazione2011]]/SUM(D:D))*100</f>
        <v>6.019559377677521E-3</v>
      </c>
      <c r="F3622">
        <f t="shared" si="56"/>
        <v>1220291</v>
      </c>
      <c r="G3622" s="1">
        <f>(Comuni[[#This Row],[Popolazione2011]]/Comuni[[#This Row],[TOT POP REGIONE ]])*100</f>
        <v>0.29312680336083768</v>
      </c>
      <c r="H3622" t="str">
        <f>IF(Comuni[[#This Row],[Popolazione2011]]&gt;300000,"MAGGIORE","")</f>
        <v/>
      </c>
      <c r="I3622" t="str">
        <f>_xlfn.XLOOKUP(Comuni[[#This Row],[Regione]],Ripartizione_geografica[Regione],Ripartizione_geografica[Ripartizione geografica])</f>
        <v>Nord-est</v>
      </c>
      <c r="J3622">
        <f>_xlfn.XLOOKUP(Comuni[[#This Row],[Regione]],Ripartizione_geografica[Regione],Ripartizione_geografica[Codice Regione])</f>
        <v>6</v>
      </c>
      <c r="K3622">
        <f>_xlfn.XLOOKUP(Comuni[[#This Row],[Regione]],Table_0[Regione],Table_0[Totale])</f>
        <v>595007</v>
      </c>
      <c r="L3622">
        <f>_xlfn.XLOOKUP(Comuni[[#This Row],[Regione]],Table_0[Regione],Table_0[Guariti])</f>
        <v>587125</v>
      </c>
      <c r="M3622">
        <f>_xlfn.XLOOKUP(Comuni[[#This Row],[Regione]],Table_0[Regione],Table_0[Deceduti])</f>
        <v>6347</v>
      </c>
      <c r="N3622" s="1">
        <f>(Comuni[[#This Row],[Popolazione2011]]/Comuni[[#This Row],[Ammalati TOT]])*100</f>
        <v>0.60116939800708225</v>
      </c>
      <c r="O3622">
        <f>_xlfn.XLOOKUP(Comuni[[#This Row],[Regione]],Table_0[Regione],Table_0[TOT AREA])</f>
        <v>6168603</v>
      </c>
      <c r="P3622" s="1">
        <f>(Comuni[[#This Row],[Popolazione2011]]/Comuni[[#This Row],[Ammalati AREA]])*100</f>
        <v>5.7987197425413819E-2</v>
      </c>
    </row>
    <row r="3623" spans="1:16" x14ac:dyDescent="0.3">
      <c r="A3623" t="s">
        <v>3656</v>
      </c>
      <c r="B3623" t="s">
        <v>8026</v>
      </c>
      <c r="C3623" t="s">
        <v>3648</v>
      </c>
      <c r="D3623">
        <v>5353</v>
      </c>
      <c r="E3623" s="1">
        <f>(Comuni[[#This Row],[Popolazione2011]]/SUM(D:D))*100</f>
        <v>9.008303424296274E-3</v>
      </c>
      <c r="F3623">
        <f t="shared" si="56"/>
        <v>1220291</v>
      </c>
      <c r="G3623" s="1">
        <f>(Comuni[[#This Row],[Popolazione2011]]/Comuni[[#This Row],[TOT POP REGIONE ]])*100</f>
        <v>0.43866585920899193</v>
      </c>
      <c r="H3623" t="str">
        <f>IF(Comuni[[#This Row],[Popolazione2011]]&gt;300000,"MAGGIORE","")</f>
        <v/>
      </c>
      <c r="I3623" t="str">
        <f>_xlfn.XLOOKUP(Comuni[[#This Row],[Regione]],Ripartizione_geografica[Regione],Ripartizione_geografica[Ripartizione geografica])</f>
        <v>Nord-est</v>
      </c>
      <c r="J3623">
        <f>_xlfn.XLOOKUP(Comuni[[#This Row],[Regione]],Ripartizione_geografica[Regione],Ripartizione_geografica[Codice Regione])</f>
        <v>6</v>
      </c>
      <c r="K3623">
        <f>_xlfn.XLOOKUP(Comuni[[#This Row],[Regione]],Table_0[Regione],Table_0[Totale])</f>
        <v>595007</v>
      </c>
      <c r="L3623">
        <f>_xlfn.XLOOKUP(Comuni[[#This Row],[Regione]],Table_0[Regione],Table_0[Guariti])</f>
        <v>587125</v>
      </c>
      <c r="M3623">
        <f>_xlfn.XLOOKUP(Comuni[[#This Row],[Regione]],Table_0[Regione],Table_0[Deceduti])</f>
        <v>6347</v>
      </c>
      <c r="N3623" s="1">
        <f>(Comuni[[#This Row],[Popolazione2011]]/Comuni[[#This Row],[Ammalati TOT]])*100</f>
        <v>0.89965328138996681</v>
      </c>
      <c r="O3623">
        <f>_xlfn.XLOOKUP(Comuni[[#This Row],[Regione]],Table_0[Regione],Table_0[TOT AREA])</f>
        <v>6168603</v>
      </c>
      <c r="P3623" s="1">
        <f>(Comuni[[#This Row],[Popolazione2011]]/Comuni[[#This Row],[Ammalati AREA]])*100</f>
        <v>8.6778157064087286E-2</v>
      </c>
    </row>
    <row r="3624" spans="1:16" x14ac:dyDescent="0.3">
      <c r="A3624" t="s">
        <v>3657</v>
      </c>
      <c r="B3624" t="s">
        <v>8026</v>
      </c>
      <c r="C3624" t="s">
        <v>3648</v>
      </c>
      <c r="D3624">
        <v>2577</v>
      </c>
      <c r="E3624" s="1">
        <f>(Comuni[[#This Row],[Popolazione2011]]/SUM(D:D))*100</f>
        <v>4.3367080000768724E-3</v>
      </c>
      <c r="F3624">
        <f t="shared" si="56"/>
        <v>1220291</v>
      </c>
      <c r="G3624" s="1">
        <f>(Comuni[[#This Row],[Popolazione2011]]/Comuni[[#This Row],[TOT POP REGIONE ]])*100</f>
        <v>0.21117913677966976</v>
      </c>
      <c r="H3624" t="str">
        <f>IF(Comuni[[#This Row],[Popolazione2011]]&gt;300000,"MAGGIORE","")</f>
        <v/>
      </c>
      <c r="I3624" t="str">
        <f>_xlfn.XLOOKUP(Comuni[[#This Row],[Regione]],Ripartizione_geografica[Regione],Ripartizione_geografica[Ripartizione geografica])</f>
        <v>Nord-est</v>
      </c>
      <c r="J3624">
        <f>_xlfn.XLOOKUP(Comuni[[#This Row],[Regione]],Ripartizione_geografica[Regione],Ripartizione_geografica[Codice Regione])</f>
        <v>6</v>
      </c>
      <c r="K3624">
        <f>_xlfn.XLOOKUP(Comuni[[#This Row],[Regione]],Table_0[Regione],Table_0[Totale])</f>
        <v>595007</v>
      </c>
      <c r="L3624">
        <f>_xlfn.XLOOKUP(Comuni[[#This Row],[Regione]],Table_0[Regione],Table_0[Guariti])</f>
        <v>587125</v>
      </c>
      <c r="M3624">
        <f>_xlfn.XLOOKUP(Comuni[[#This Row],[Regione]],Table_0[Regione],Table_0[Deceduti])</f>
        <v>6347</v>
      </c>
      <c r="N3624" s="1">
        <f>(Comuni[[#This Row],[Popolazione2011]]/Comuni[[#This Row],[Ammalati TOT]])*100</f>
        <v>0.43310414835455713</v>
      </c>
      <c r="O3624">
        <f>_xlfn.XLOOKUP(Comuni[[#This Row],[Regione]],Table_0[Regione],Table_0[TOT AREA])</f>
        <v>6168603</v>
      </c>
      <c r="P3624" s="1">
        <f>(Comuni[[#This Row],[Popolazione2011]]/Comuni[[#This Row],[Ammalati AREA]])*100</f>
        <v>4.1776071502737329E-2</v>
      </c>
    </row>
    <row r="3625" spans="1:16" x14ac:dyDescent="0.3">
      <c r="A3625" t="s">
        <v>3658</v>
      </c>
      <c r="B3625" t="s">
        <v>8026</v>
      </c>
      <c r="C3625" t="s">
        <v>3648</v>
      </c>
      <c r="D3625">
        <v>1922</v>
      </c>
      <c r="E3625" s="1">
        <f>(Comuni[[#This Row],[Popolazione2011]]/SUM(D:D))*100</f>
        <v>3.2344403477484475E-3</v>
      </c>
      <c r="F3625">
        <f t="shared" si="56"/>
        <v>1220291</v>
      </c>
      <c r="G3625" s="1">
        <f>(Comuni[[#This Row],[Popolazione2011]]/Comuni[[#This Row],[TOT POP REGIONE ]])*100</f>
        <v>0.15750341516900479</v>
      </c>
      <c r="H3625" t="str">
        <f>IF(Comuni[[#This Row],[Popolazione2011]]&gt;300000,"MAGGIORE","")</f>
        <v/>
      </c>
      <c r="I3625" t="str">
        <f>_xlfn.XLOOKUP(Comuni[[#This Row],[Regione]],Ripartizione_geografica[Regione],Ripartizione_geografica[Ripartizione geografica])</f>
        <v>Nord-est</v>
      </c>
      <c r="J3625">
        <f>_xlfn.XLOOKUP(Comuni[[#This Row],[Regione]],Ripartizione_geografica[Regione],Ripartizione_geografica[Codice Regione])</f>
        <v>6</v>
      </c>
      <c r="K3625">
        <f>_xlfn.XLOOKUP(Comuni[[#This Row],[Regione]],Table_0[Regione],Table_0[Totale])</f>
        <v>595007</v>
      </c>
      <c r="L3625">
        <f>_xlfn.XLOOKUP(Comuni[[#This Row],[Regione]],Table_0[Regione],Table_0[Guariti])</f>
        <v>587125</v>
      </c>
      <c r="M3625">
        <f>_xlfn.XLOOKUP(Comuni[[#This Row],[Regione]],Table_0[Regione],Table_0[Deceduti])</f>
        <v>6347</v>
      </c>
      <c r="N3625" s="1">
        <f>(Comuni[[#This Row],[Popolazione2011]]/Comuni[[#This Row],[Ammalati TOT]])*100</f>
        <v>0.32302140983215322</v>
      </c>
      <c r="O3625">
        <f>_xlfn.XLOOKUP(Comuni[[#This Row],[Regione]],Table_0[Regione],Table_0[TOT AREA])</f>
        <v>6168603</v>
      </c>
      <c r="P3625" s="1">
        <f>(Comuni[[#This Row],[Popolazione2011]]/Comuni[[#This Row],[Ammalati AREA]])*100</f>
        <v>3.1157784023384226E-2</v>
      </c>
    </row>
    <row r="3626" spans="1:16" x14ac:dyDescent="0.3">
      <c r="A3626" t="s">
        <v>3659</v>
      </c>
      <c r="B3626" t="s">
        <v>8026</v>
      </c>
      <c r="C3626" t="s">
        <v>3648</v>
      </c>
      <c r="D3626">
        <v>789</v>
      </c>
      <c r="E3626" s="1">
        <f>(Comuni[[#This Row],[Popolazione2011]]/SUM(D:D))*100</f>
        <v>1.3277697369269122E-3</v>
      </c>
      <c r="F3626">
        <f t="shared" si="56"/>
        <v>1220291</v>
      </c>
      <c r="G3626" s="1">
        <f>(Comuni[[#This Row],[Popolazione2011]]/Comuni[[#This Row],[TOT POP REGIONE ]])*100</f>
        <v>6.465670893254151E-2</v>
      </c>
      <c r="H3626" t="str">
        <f>IF(Comuni[[#This Row],[Popolazione2011]]&gt;300000,"MAGGIORE","")</f>
        <v/>
      </c>
      <c r="I3626" t="str">
        <f>_xlfn.XLOOKUP(Comuni[[#This Row],[Regione]],Ripartizione_geografica[Regione],Ripartizione_geografica[Ripartizione geografica])</f>
        <v>Nord-est</v>
      </c>
      <c r="J3626">
        <f>_xlfn.XLOOKUP(Comuni[[#This Row],[Regione]],Ripartizione_geografica[Regione],Ripartizione_geografica[Codice Regione])</f>
        <v>6</v>
      </c>
      <c r="K3626">
        <f>_xlfn.XLOOKUP(Comuni[[#This Row],[Regione]],Table_0[Regione],Table_0[Totale])</f>
        <v>595007</v>
      </c>
      <c r="L3626">
        <f>_xlfn.XLOOKUP(Comuni[[#This Row],[Regione]],Table_0[Regione],Table_0[Guariti])</f>
        <v>587125</v>
      </c>
      <c r="M3626">
        <f>_xlfn.XLOOKUP(Comuni[[#This Row],[Regione]],Table_0[Regione],Table_0[Deceduti])</f>
        <v>6347</v>
      </c>
      <c r="N3626" s="1">
        <f>(Comuni[[#This Row],[Popolazione2011]]/Comuni[[#This Row],[Ammalati TOT]])*100</f>
        <v>0.13260348197584232</v>
      </c>
      <c r="O3626">
        <f>_xlfn.XLOOKUP(Comuni[[#This Row],[Regione]],Table_0[Regione],Table_0[TOT AREA])</f>
        <v>6168603</v>
      </c>
      <c r="P3626" s="1">
        <f>(Comuni[[#This Row],[Popolazione2011]]/Comuni[[#This Row],[Ammalati AREA]])*100</f>
        <v>1.2790578352991756E-2</v>
      </c>
    </row>
    <row r="3627" spans="1:16" x14ac:dyDescent="0.3">
      <c r="A3627" t="s">
        <v>3660</v>
      </c>
      <c r="B3627" t="s">
        <v>8026</v>
      </c>
      <c r="C3627" t="s">
        <v>3648</v>
      </c>
      <c r="D3627">
        <v>6627</v>
      </c>
      <c r="E3627" s="1">
        <f>(Comuni[[#This Row],[Popolazione2011]]/SUM(D:D))*100</f>
        <v>1.1152256079359501E-2</v>
      </c>
      <c r="F3627">
        <f t="shared" si="56"/>
        <v>1220291</v>
      </c>
      <c r="G3627" s="1">
        <f>(Comuni[[#This Row],[Popolazione2011]]/Comuni[[#This Row],[TOT POP REGIONE ]])*100</f>
        <v>0.54306718643339991</v>
      </c>
      <c r="H3627" t="str">
        <f>IF(Comuni[[#This Row],[Popolazione2011]]&gt;300000,"MAGGIORE","")</f>
        <v/>
      </c>
      <c r="I3627" t="str">
        <f>_xlfn.XLOOKUP(Comuni[[#This Row],[Regione]],Ripartizione_geografica[Regione],Ripartizione_geografica[Ripartizione geografica])</f>
        <v>Nord-est</v>
      </c>
      <c r="J3627">
        <f>_xlfn.XLOOKUP(Comuni[[#This Row],[Regione]],Ripartizione_geografica[Regione],Ripartizione_geografica[Codice Regione])</f>
        <v>6</v>
      </c>
      <c r="K3627">
        <f>_xlfn.XLOOKUP(Comuni[[#This Row],[Regione]],Table_0[Regione],Table_0[Totale])</f>
        <v>595007</v>
      </c>
      <c r="L3627">
        <f>_xlfn.XLOOKUP(Comuni[[#This Row],[Regione]],Table_0[Regione],Table_0[Guariti])</f>
        <v>587125</v>
      </c>
      <c r="M3627">
        <f>_xlfn.XLOOKUP(Comuni[[#This Row],[Regione]],Table_0[Regione],Table_0[Deceduti])</f>
        <v>6347</v>
      </c>
      <c r="N3627" s="1">
        <f>(Comuni[[#This Row],[Popolazione2011]]/Comuni[[#This Row],[Ammalati TOT]])*100</f>
        <v>1.1137684094472837</v>
      </c>
      <c r="O3627">
        <f>_xlfn.XLOOKUP(Comuni[[#This Row],[Regione]],Table_0[Regione],Table_0[TOT AREA])</f>
        <v>6168603</v>
      </c>
      <c r="P3627" s="1">
        <f>(Comuni[[#This Row],[Popolazione2011]]/Comuni[[#This Row],[Ammalati AREA]])*100</f>
        <v>0.10743113148957714</v>
      </c>
    </row>
    <row r="3628" spans="1:16" x14ac:dyDescent="0.3">
      <c r="A3628" t="s">
        <v>3661</v>
      </c>
      <c r="B3628" t="s">
        <v>8026</v>
      </c>
      <c r="C3628" t="s">
        <v>3648</v>
      </c>
      <c r="D3628">
        <v>4039</v>
      </c>
      <c r="E3628" s="1">
        <f>(Comuni[[#This Row],[Popolazione2011]]/SUM(D:D))*100</f>
        <v>6.7970367141290218E-3</v>
      </c>
      <c r="F3628">
        <f t="shared" si="56"/>
        <v>1220291</v>
      </c>
      <c r="G3628" s="1">
        <f>(Comuni[[#This Row],[Popolazione2011]]/Comuni[[#This Row],[TOT POP REGIONE ]])*100</f>
        <v>0.33098662532133727</v>
      </c>
      <c r="H3628" t="str">
        <f>IF(Comuni[[#This Row],[Popolazione2011]]&gt;300000,"MAGGIORE","")</f>
        <v/>
      </c>
      <c r="I3628" t="str">
        <f>_xlfn.XLOOKUP(Comuni[[#This Row],[Regione]],Ripartizione_geografica[Regione],Ripartizione_geografica[Ripartizione geografica])</f>
        <v>Nord-est</v>
      </c>
      <c r="J3628">
        <f>_xlfn.XLOOKUP(Comuni[[#This Row],[Regione]],Ripartizione_geografica[Regione],Ripartizione_geografica[Codice Regione])</f>
        <v>6</v>
      </c>
      <c r="K3628">
        <f>_xlfn.XLOOKUP(Comuni[[#This Row],[Regione]],Table_0[Regione],Table_0[Totale])</f>
        <v>595007</v>
      </c>
      <c r="L3628">
        <f>_xlfn.XLOOKUP(Comuni[[#This Row],[Regione]],Table_0[Regione],Table_0[Guariti])</f>
        <v>587125</v>
      </c>
      <c r="M3628">
        <f>_xlfn.XLOOKUP(Comuni[[#This Row],[Regione]],Table_0[Regione],Table_0[Deceduti])</f>
        <v>6347</v>
      </c>
      <c r="N3628" s="1">
        <f>(Comuni[[#This Row],[Popolazione2011]]/Comuni[[#This Row],[Ammalati TOT]])*100</f>
        <v>0.67881554334654892</v>
      </c>
      <c r="O3628">
        <f>_xlfn.XLOOKUP(Comuni[[#This Row],[Regione]],Table_0[Regione],Table_0[TOT AREA])</f>
        <v>6168603</v>
      </c>
      <c r="P3628" s="1">
        <f>(Comuni[[#This Row],[Popolazione2011]]/Comuni[[#This Row],[Ammalati AREA]])*100</f>
        <v>6.5476737601690371E-2</v>
      </c>
    </row>
    <row r="3629" spans="1:16" x14ac:dyDescent="0.3">
      <c r="A3629" t="s">
        <v>3662</v>
      </c>
      <c r="B3629" t="s">
        <v>8026</v>
      </c>
      <c r="C3629" t="s">
        <v>3648</v>
      </c>
      <c r="D3629">
        <v>1660</v>
      </c>
      <c r="E3629" s="1">
        <f>(Comuni[[#This Row],[Popolazione2011]]/SUM(D:D))*100</f>
        <v>2.7935332868170774E-3</v>
      </c>
      <c r="F3629">
        <f t="shared" si="56"/>
        <v>1220291</v>
      </c>
      <c r="G3629" s="1">
        <f>(Comuni[[#This Row],[Popolazione2011]]/Comuni[[#This Row],[TOT POP REGIONE ]])*100</f>
        <v>0.13603312652473876</v>
      </c>
      <c r="H3629" t="str">
        <f>IF(Comuni[[#This Row],[Popolazione2011]]&gt;300000,"MAGGIORE","")</f>
        <v/>
      </c>
      <c r="I3629" t="str">
        <f>_xlfn.XLOOKUP(Comuni[[#This Row],[Regione]],Ripartizione_geografica[Regione],Ripartizione_geografica[Ripartizione geografica])</f>
        <v>Nord-est</v>
      </c>
      <c r="J3629">
        <f>_xlfn.XLOOKUP(Comuni[[#This Row],[Regione]],Ripartizione_geografica[Regione],Ripartizione_geografica[Codice Regione])</f>
        <v>6</v>
      </c>
      <c r="K3629">
        <f>_xlfn.XLOOKUP(Comuni[[#This Row],[Regione]],Table_0[Regione],Table_0[Totale])</f>
        <v>595007</v>
      </c>
      <c r="L3629">
        <f>_xlfn.XLOOKUP(Comuni[[#This Row],[Regione]],Table_0[Regione],Table_0[Guariti])</f>
        <v>587125</v>
      </c>
      <c r="M3629">
        <f>_xlfn.XLOOKUP(Comuni[[#This Row],[Regione]],Table_0[Regione],Table_0[Deceduti])</f>
        <v>6347</v>
      </c>
      <c r="N3629" s="1">
        <f>(Comuni[[#This Row],[Popolazione2011]]/Comuni[[#This Row],[Ammalati TOT]])*100</f>
        <v>0.27898831442319166</v>
      </c>
      <c r="O3629">
        <f>_xlfn.XLOOKUP(Comuni[[#This Row],[Regione]],Table_0[Regione],Table_0[TOT AREA])</f>
        <v>6168603</v>
      </c>
      <c r="P3629" s="1">
        <f>(Comuni[[#This Row],[Popolazione2011]]/Comuni[[#This Row],[Ammalati AREA]])*100</f>
        <v>2.6910469031642983E-2</v>
      </c>
    </row>
    <row r="3630" spans="1:16" x14ac:dyDescent="0.3">
      <c r="A3630" t="s">
        <v>3663</v>
      </c>
      <c r="B3630" t="s">
        <v>8026</v>
      </c>
      <c r="C3630" t="s">
        <v>3648</v>
      </c>
      <c r="D3630">
        <v>7679</v>
      </c>
      <c r="E3630" s="1">
        <f>(Comuni[[#This Row],[Popolazione2011]]/SUM(D:D))*100</f>
        <v>1.2922615728595384E-2</v>
      </c>
      <c r="F3630">
        <f t="shared" si="56"/>
        <v>1220291</v>
      </c>
      <c r="G3630" s="1">
        <f>(Comuni[[#This Row],[Popolazione2011]]/Comuni[[#This Row],[TOT POP REGIONE ]])*100</f>
        <v>0.62927613167678853</v>
      </c>
      <c r="H3630" t="str">
        <f>IF(Comuni[[#This Row],[Popolazione2011]]&gt;300000,"MAGGIORE","")</f>
        <v/>
      </c>
      <c r="I3630" t="str">
        <f>_xlfn.XLOOKUP(Comuni[[#This Row],[Regione]],Ripartizione_geografica[Regione],Ripartizione_geografica[Ripartizione geografica])</f>
        <v>Nord-est</v>
      </c>
      <c r="J3630">
        <f>_xlfn.XLOOKUP(Comuni[[#This Row],[Regione]],Ripartizione_geografica[Regione],Ripartizione_geografica[Codice Regione])</f>
        <v>6</v>
      </c>
      <c r="K3630">
        <f>_xlfn.XLOOKUP(Comuni[[#This Row],[Regione]],Table_0[Regione],Table_0[Totale])</f>
        <v>595007</v>
      </c>
      <c r="L3630">
        <f>_xlfn.XLOOKUP(Comuni[[#This Row],[Regione]],Table_0[Regione],Table_0[Guariti])</f>
        <v>587125</v>
      </c>
      <c r="M3630">
        <f>_xlfn.XLOOKUP(Comuni[[#This Row],[Regione]],Table_0[Regione],Table_0[Deceduti])</f>
        <v>6347</v>
      </c>
      <c r="N3630" s="1">
        <f>(Comuni[[#This Row],[Popolazione2011]]/Comuni[[#This Row],[Ammalati TOT]])*100</f>
        <v>1.2905730520817402</v>
      </c>
      <c r="O3630">
        <f>_xlfn.XLOOKUP(Comuni[[#This Row],[Regione]],Table_0[Regione],Table_0[TOT AREA])</f>
        <v>6168603</v>
      </c>
      <c r="P3630" s="1">
        <f>(Comuni[[#This Row],[Popolazione2011]]/Comuni[[#This Row],[Ammalati AREA]])*100</f>
        <v>0.1244852359602328</v>
      </c>
    </row>
    <row r="3631" spans="1:16" x14ac:dyDescent="0.3">
      <c r="A3631" t="s">
        <v>3664</v>
      </c>
      <c r="B3631" t="s">
        <v>8026</v>
      </c>
      <c r="C3631" t="s">
        <v>3648</v>
      </c>
      <c r="D3631">
        <v>2790</v>
      </c>
      <c r="E3631" s="1">
        <f>(Comuni[[#This Row],[Popolazione2011]]/SUM(D:D))*100</f>
        <v>4.6951553435058109E-3</v>
      </c>
      <c r="F3631">
        <f t="shared" si="56"/>
        <v>1220291</v>
      </c>
      <c r="G3631" s="1">
        <f>(Comuni[[#This Row],[Popolazione2011]]/Comuni[[#This Row],[TOT POP REGIONE ]])*100</f>
        <v>0.22863398976145852</v>
      </c>
      <c r="H3631" t="str">
        <f>IF(Comuni[[#This Row],[Popolazione2011]]&gt;300000,"MAGGIORE","")</f>
        <v/>
      </c>
      <c r="I3631" t="str">
        <f>_xlfn.XLOOKUP(Comuni[[#This Row],[Regione]],Ripartizione_geografica[Regione],Ripartizione_geografica[Ripartizione geografica])</f>
        <v>Nord-est</v>
      </c>
      <c r="J3631">
        <f>_xlfn.XLOOKUP(Comuni[[#This Row],[Regione]],Ripartizione_geografica[Regione],Ripartizione_geografica[Codice Regione])</f>
        <v>6</v>
      </c>
      <c r="K3631">
        <f>_xlfn.XLOOKUP(Comuni[[#This Row],[Regione]],Table_0[Regione],Table_0[Totale])</f>
        <v>595007</v>
      </c>
      <c r="L3631">
        <f>_xlfn.XLOOKUP(Comuni[[#This Row],[Regione]],Table_0[Regione],Table_0[Guariti])</f>
        <v>587125</v>
      </c>
      <c r="M3631">
        <f>_xlfn.XLOOKUP(Comuni[[#This Row],[Regione]],Table_0[Regione],Table_0[Deceduti])</f>
        <v>6347</v>
      </c>
      <c r="N3631" s="1">
        <f>(Comuni[[#This Row],[Popolazione2011]]/Comuni[[#This Row],[Ammalati TOT]])*100</f>
        <v>0.46890204653054501</v>
      </c>
      <c r="O3631">
        <f>_xlfn.XLOOKUP(Comuni[[#This Row],[Regione]],Table_0[Regione],Table_0[TOT AREA])</f>
        <v>6168603</v>
      </c>
      <c r="P3631" s="1">
        <f>(Comuni[[#This Row],[Popolazione2011]]/Comuni[[#This Row],[Ammalati AREA]])*100</f>
        <v>4.5229041324267423E-2</v>
      </c>
    </row>
    <row r="3632" spans="1:16" x14ac:dyDescent="0.3">
      <c r="A3632" t="s">
        <v>3665</v>
      </c>
      <c r="B3632" t="s">
        <v>8026</v>
      </c>
      <c r="C3632" t="s">
        <v>3648</v>
      </c>
      <c r="D3632">
        <v>2911</v>
      </c>
      <c r="E3632" s="1">
        <f>(Comuni[[#This Row],[Popolazione2011]]/SUM(D:D))*100</f>
        <v>4.898780360195489E-3</v>
      </c>
      <c r="F3632">
        <f t="shared" si="56"/>
        <v>1220291</v>
      </c>
      <c r="G3632" s="1">
        <f>(Comuni[[#This Row],[Popolazione2011]]/Comuni[[#This Row],[TOT POP REGIONE ]])*100</f>
        <v>0.23854965741777986</v>
      </c>
      <c r="H3632" t="str">
        <f>IF(Comuni[[#This Row],[Popolazione2011]]&gt;300000,"MAGGIORE","")</f>
        <v/>
      </c>
      <c r="I3632" t="str">
        <f>_xlfn.XLOOKUP(Comuni[[#This Row],[Regione]],Ripartizione_geografica[Regione],Ripartizione_geografica[Ripartizione geografica])</f>
        <v>Nord-est</v>
      </c>
      <c r="J3632">
        <f>_xlfn.XLOOKUP(Comuni[[#This Row],[Regione]],Ripartizione_geografica[Regione],Ripartizione_geografica[Codice Regione])</f>
        <v>6</v>
      </c>
      <c r="K3632">
        <f>_xlfn.XLOOKUP(Comuni[[#This Row],[Regione]],Table_0[Regione],Table_0[Totale])</f>
        <v>595007</v>
      </c>
      <c r="L3632">
        <f>_xlfn.XLOOKUP(Comuni[[#This Row],[Regione]],Table_0[Regione],Table_0[Guariti])</f>
        <v>587125</v>
      </c>
      <c r="M3632">
        <f>_xlfn.XLOOKUP(Comuni[[#This Row],[Regione]],Table_0[Regione],Table_0[Deceduti])</f>
        <v>6347</v>
      </c>
      <c r="N3632" s="1">
        <f>(Comuni[[#This Row],[Popolazione2011]]/Comuni[[#This Row],[Ammalati TOT]])*100</f>
        <v>0.48923794173850055</v>
      </c>
      <c r="O3632">
        <f>_xlfn.XLOOKUP(Comuni[[#This Row],[Regione]],Table_0[Regione],Table_0[TOT AREA])</f>
        <v>6168603</v>
      </c>
      <c r="P3632" s="1">
        <f>(Comuni[[#This Row],[Popolazione2011]]/Comuni[[#This Row],[Ammalati AREA]])*100</f>
        <v>4.7190587560911275E-2</v>
      </c>
    </row>
    <row r="3633" spans="1:16" x14ac:dyDescent="0.3">
      <c r="A3633" t="s">
        <v>3666</v>
      </c>
      <c r="B3633" t="s">
        <v>8026</v>
      </c>
      <c r="C3633" t="s">
        <v>3648</v>
      </c>
      <c r="D3633">
        <v>3866</v>
      </c>
      <c r="E3633" s="1">
        <f>(Comuni[[#This Row],[Popolazione2011]]/SUM(D:D))*100</f>
        <v>6.5059034258041094E-3</v>
      </c>
      <c r="F3633">
        <f t="shared" si="56"/>
        <v>1220291</v>
      </c>
      <c r="G3633" s="1">
        <f>(Comuni[[#This Row],[Popolazione2011]]/Comuni[[#This Row],[TOT POP REGIONE ]])*100</f>
        <v>0.31680967900279522</v>
      </c>
      <c r="H3633" t="str">
        <f>IF(Comuni[[#This Row],[Popolazione2011]]&gt;300000,"MAGGIORE","")</f>
        <v/>
      </c>
      <c r="I3633" t="str">
        <f>_xlfn.XLOOKUP(Comuni[[#This Row],[Regione]],Ripartizione_geografica[Regione],Ripartizione_geografica[Ripartizione geografica])</f>
        <v>Nord-est</v>
      </c>
      <c r="J3633">
        <f>_xlfn.XLOOKUP(Comuni[[#This Row],[Regione]],Ripartizione_geografica[Regione],Ripartizione_geografica[Codice Regione])</f>
        <v>6</v>
      </c>
      <c r="K3633">
        <f>_xlfn.XLOOKUP(Comuni[[#This Row],[Regione]],Table_0[Regione],Table_0[Totale])</f>
        <v>595007</v>
      </c>
      <c r="L3633">
        <f>_xlfn.XLOOKUP(Comuni[[#This Row],[Regione]],Table_0[Regione],Table_0[Guariti])</f>
        <v>587125</v>
      </c>
      <c r="M3633">
        <f>_xlfn.XLOOKUP(Comuni[[#This Row],[Regione]],Table_0[Regione],Table_0[Deceduti])</f>
        <v>6347</v>
      </c>
      <c r="N3633" s="1">
        <f>(Comuni[[#This Row],[Popolazione2011]]/Comuni[[#This Row],[Ammalati TOT]])*100</f>
        <v>0.64974025515666201</v>
      </c>
      <c r="O3633">
        <f>_xlfn.XLOOKUP(Comuni[[#This Row],[Regione]],Table_0[Regione],Table_0[TOT AREA])</f>
        <v>6168603</v>
      </c>
      <c r="P3633" s="1">
        <f>(Comuni[[#This Row],[Popolazione2011]]/Comuni[[#This Row],[Ammalati AREA]])*100</f>
        <v>6.2672212817067335E-2</v>
      </c>
    </row>
    <row r="3634" spans="1:16" x14ac:dyDescent="0.3">
      <c r="A3634" t="s">
        <v>3667</v>
      </c>
      <c r="B3634" t="s">
        <v>8026</v>
      </c>
      <c r="C3634" t="s">
        <v>3648</v>
      </c>
      <c r="D3634">
        <v>1087</v>
      </c>
      <c r="E3634" s="1">
        <f>(Comuni[[#This Row],[Popolazione2011]]/SUM(D:D))*100</f>
        <v>1.8292594474519056E-3</v>
      </c>
      <c r="F3634">
        <f t="shared" si="56"/>
        <v>1220291</v>
      </c>
      <c r="G3634" s="1">
        <f>(Comuni[[#This Row],[Popolazione2011]]/Comuni[[#This Row],[TOT POP REGIONE ]])*100</f>
        <v>8.9077113573729549E-2</v>
      </c>
      <c r="H3634" t="str">
        <f>IF(Comuni[[#This Row],[Popolazione2011]]&gt;300000,"MAGGIORE","")</f>
        <v/>
      </c>
      <c r="I3634" t="str">
        <f>_xlfn.XLOOKUP(Comuni[[#This Row],[Regione]],Ripartizione_geografica[Regione],Ripartizione_geografica[Ripartizione geografica])</f>
        <v>Nord-est</v>
      </c>
      <c r="J3634">
        <f>_xlfn.XLOOKUP(Comuni[[#This Row],[Regione]],Ripartizione_geografica[Regione],Ripartizione_geografica[Codice Regione])</f>
        <v>6</v>
      </c>
      <c r="K3634">
        <f>_xlfn.XLOOKUP(Comuni[[#This Row],[Regione]],Table_0[Regione],Table_0[Totale])</f>
        <v>595007</v>
      </c>
      <c r="L3634">
        <f>_xlfn.XLOOKUP(Comuni[[#This Row],[Regione]],Table_0[Regione],Table_0[Guariti])</f>
        <v>587125</v>
      </c>
      <c r="M3634">
        <f>_xlfn.XLOOKUP(Comuni[[#This Row],[Regione]],Table_0[Regione],Table_0[Deceduti])</f>
        <v>6347</v>
      </c>
      <c r="N3634" s="1">
        <f>(Comuni[[#This Row],[Popolazione2011]]/Comuni[[#This Row],[Ammalati TOT]])*100</f>
        <v>0.18268692637229478</v>
      </c>
      <c r="O3634">
        <f>_xlfn.XLOOKUP(Comuni[[#This Row],[Regione]],Table_0[Regione],Table_0[TOT AREA])</f>
        <v>6168603</v>
      </c>
      <c r="P3634" s="1">
        <f>(Comuni[[#This Row],[Popolazione2011]]/Comuni[[#This Row],[Ammalati AREA]])*100</f>
        <v>1.7621493877949351E-2</v>
      </c>
    </row>
    <row r="3635" spans="1:16" x14ac:dyDescent="0.3">
      <c r="A3635" t="s">
        <v>3668</v>
      </c>
      <c r="B3635" t="s">
        <v>8026</v>
      </c>
      <c r="C3635" t="s">
        <v>3648</v>
      </c>
      <c r="D3635">
        <v>696</v>
      </c>
      <c r="E3635" s="1">
        <f>(Comuni[[#This Row],[Popolazione2011]]/SUM(D:D))*100</f>
        <v>1.1712645588100518E-3</v>
      </c>
      <c r="F3635">
        <f t="shared" si="56"/>
        <v>1220291</v>
      </c>
      <c r="G3635" s="1">
        <f>(Comuni[[#This Row],[Popolazione2011]]/Comuni[[#This Row],[TOT POP REGIONE ]])*100</f>
        <v>5.7035575940492883E-2</v>
      </c>
      <c r="H3635" t="str">
        <f>IF(Comuni[[#This Row],[Popolazione2011]]&gt;300000,"MAGGIORE","")</f>
        <v/>
      </c>
      <c r="I3635" t="str">
        <f>_xlfn.XLOOKUP(Comuni[[#This Row],[Regione]],Ripartizione_geografica[Regione],Ripartizione_geografica[Ripartizione geografica])</f>
        <v>Nord-est</v>
      </c>
      <c r="J3635">
        <f>_xlfn.XLOOKUP(Comuni[[#This Row],[Regione]],Ripartizione_geografica[Regione],Ripartizione_geografica[Codice Regione])</f>
        <v>6</v>
      </c>
      <c r="K3635">
        <f>_xlfn.XLOOKUP(Comuni[[#This Row],[Regione]],Table_0[Regione],Table_0[Totale])</f>
        <v>595007</v>
      </c>
      <c r="L3635">
        <f>_xlfn.XLOOKUP(Comuni[[#This Row],[Regione]],Table_0[Regione],Table_0[Guariti])</f>
        <v>587125</v>
      </c>
      <c r="M3635">
        <f>_xlfn.XLOOKUP(Comuni[[#This Row],[Regione]],Table_0[Regione],Table_0[Deceduti])</f>
        <v>6347</v>
      </c>
      <c r="N3635" s="1">
        <f>(Comuni[[#This Row],[Popolazione2011]]/Comuni[[#This Row],[Ammalati TOT]])*100</f>
        <v>0.11697341375815745</v>
      </c>
      <c r="O3635">
        <f>_xlfn.XLOOKUP(Comuni[[#This Row],[Regione]],Table_0[Regione],Table_0[TOT AREA])</f>
        <v>6168603</v>
      </c>
      <c r="P3635" s="1">
        <f>(Comuni[[#This Row],[Popolazione2011]]/Comuni[[#This Row],[Ammalati AREA]])*100</f>
        <v>1.128294364218284E-2</v>
      </c>
    </row>
    <row r="3636" spans="1:16" x14ac:dyDescent="0.3">
      <c r="A3636" t="s">
        <v>3669</v>
      </c>
      <c r="B3636" t="s">
        <v>8026</v>
      </c>
      <c r="C3636" t="s">
        <v>3648</v>
      </c>
      <c r="D3636">
        <v>13409</v>
      </c>
      <c r="E3636" s="1">
        <f>(Comuni[[#This Row],[Popolazione2011]]/SUM(D:D))*100</f>
        <v>2.2565354122247104E-2</v>
      </c>
      <c r="F3636">
        <f t="shared" si="56"/>
        <v>1220291</v>
      </c>
      <c r="G3636" s="1">
        <f>(Comuni[[#This Row],[Popolazione2011]]/Comuni[[#This Row],[TOT POP REGIONE ]])*100</f>
        <v>1.0988362611868809</v>
      </c>
      <c r="H3636" t="str">
        <f>IF(Comuni[[#This Row],[Popolazione2011]]&gt;300000,"MAGGIORE","")</f>
        <v/>
      </c>
      <c r="I3636" t="str">
        <f>_xlfn.XLOOKUP(Comuni[[#This Row],[Regione]],Ripartizione_geografica[Regione],Ripartizione_geografica[Ripartizione geografica])</f>
        <v>Nord-est</v>
      </c>
      <c r="J3636">
        <f>_xlfn.XLOOKUP(Comuni[[#This Row],[Regione]],Ripartizione_geografica[Regione],Ripartizione_geografica[Codice Regione])</f>
        <v>6</v>
      </c>
      <c r="K3636">
        <f>_xlfn.XLOOKUP(Comuni[[#This Row],[Regione]],Table_0[Regione],Table_0[Totale])</f>
        <v>595007</v>
      </c>
      <c r="L3636">
        <f>_xlfn.XLOOKUP(Comuni[[#This Row],[Regione]],Table_0[Regione],Table_0[Guariti])</f>
        <v>587125</v>
      </c>
      <c r="M3636">
        <f>_xlfn.XLOOKUP(Comuni[[#This Row],[Regione]],Table_0[Regione],Table_0[Deceduti])</f>
        <v>6347</v>
      </c>
      <c r="N3636" s="1">
        <f>(Comuni[[#This Row],[Popolazione2011]]/Comuni[[#This Row],[Ammalati TOT]])*100</f>
        <v>2.253586932590709</v>
      </c>
      <c r="O3636">
        <f>_xlfn.XLOOKUP(Comuni[[#This Row],[Regione]],Table_0[Regione],Table_0[TOT AREA])</f>
        <v>6168603</v>
      </c>
      <c r="P3636" s="1">
        <f>(Comuni[[#This Row],[Popolazione2011]]/Comuni[[#This Row],[Ammalati AREA]])*100</f>
        <v>0.21737498749716916</v>
      </c>
    </row>
    <row r="3637" spans="1:16" x14ac:dyDescent="0.3">
      <c r="A3637" t="s">
        <v>3670</v>
      </c>
      <c r="B3637" t="s">
        <v>8026</v>
      </c>
      <c r="C3637" t="s">
        <v>3648</v>
      </c>
      <c r="D3637">
        <v>620</v>
      </c>
      <c r="E3637" s="1">
        <f>(Comuni[[#This Row],[Popolazione2011]]/SUM(D:D))*100</f>
        <v>1.0433678541124025E-3</v>
      </c>
      <c r="F3637">
        <f t="shared" si="56"/>
        <v>1220291</v>
      </c>
      <c r="G3637" s="1">
        <f>(Comuni[[#This Row],[Popolazione2011]]/Comuni[[#This Row],[TOT POP REGIONE ]])*100</f>
        <v>5.0807553280324116E-2</v>
      </c>
      <c r="H3637" t="str">
        <f>IF(Comuni[[#This Row],[Popolazione2011]]&gt;300000,"MAGGIORE","")</f>
        <v/>
      </c>
      <c r="I3637" t="str">
        <f>_xlfn.XLOOKUP(Comuni[[#This Row],[Regione]],Ripartizione_geografica[Regione],Ripartizione_geografica[Ripartizione geografica])</f>
        <v>Nord-est</v>
      </c>
      <c r="J3637">
        <f>_xlfn.XLOOKUP(Comuni[[#This Row],[Regione]],Ripartizione_geografica[Regione],Ripartizione_geografica[Codice Regione])</f>
        <v>6</v>
      </c>
      <c r="K3637">
        <f>_xlfn.XLOOKUP(Comuni[[#This Row],[Regione]],Table_0[Regione],Table_0[Totale])</f>
        <v>595007</v>
      </c>
      <c r="L3637">
        <f>_xlfn.XLOOKUP(Comuni[[#This Row],[Regione]],Table_0[Regione],Table_0[Guariti])</f>
        <v>587125</v>
      </c>
      <c r="M3637">
        <f>_xlfn.XLOOKUP(Comuni[[#This Row],[Regione]],Table_0[Regione],Table_0[Deceduti])</f>
        <v>6347</v>
      </c>
      <c r="N3637" s="1">
        <f>(Comuni[[#This Row],[Popolazione2011]]/Comuni[[#This Row],[Ammalati TOT]])*100</f>
        <v>0.10420045478456556</v>
      </c>
      <c r="O3637">
        <f>_xlfn.XLOOKUP(Comuni[[#This Row],[Regione]],Table_0[Regione],Table_0[TOT AREA])</f>
        <v>6168603</v>
      </c>
      <c r="P3637" s="1">
        <f>(Comuni[[#This Row],[Popolazione2011]]/Comuni[[#This Row],[Ammalati AREA]])*100</f>
        <v>1.0050898072059427E-2</v>
      </c>
    </row>
    <row r="3638" spans="1:16" x14ac:dyDescent="0.3">
      <c r="A3638" t="s">
        <v>3671</v>
      </c>
      <c r="B3638" t="s">
        <v>8026</v>
      </c>
      <c r="C3638" t="s">
        <v>3648</v>
      </c>
      <c r="D3638">
        <v>703</v>
      </c>
      <c r="E3638" s="1">
        <f>(Comuni[[#This Row],[Popolazione2011]]/SUM(D:D))*100</f>
        <v>1.1830445184532563E-3</v>
      </c>
      <c r="F3638">
        <f t="shared" si="56"/>
        <v>1220291</v>
      </c>
      <c r="G3638" s="1">
        <f>(Comuni[[#This Row],[Popolazione2011]]/Comuni[[#This Row],[TOT POP REGIONE ]])*100</f>
        <v>5.760920960656106E-2</v>
      </c>
      <c r="H3638" t="str">
        <f>IF(Comuni[[#This Row],[Popolazione2011]]&gt;300000,"MAGGIORE","")</f>
        <v/>
      </c>
      <c r="I3638" t="str">
        <f>_xlfn.XLOOKUP(Comuni[[#This Row],[Regione]],Ripartizione_geografica[Regione],Ripartizione_geografica[Ripartizione geografica])</f>
        <v>Nord-est</v>
      </c>
      <c r="J3638">
        <f>_xlfn.XLOOKUP(Comuni[[#This Row],[Regione]],Ripartizione_geografica[Regione],Ripartizione_geografica[Codice Regione])</f>
        <v>6</v>
      </c>
      <c r="K3638">
        <f>_xlfn.XLOOKUP(Comuni[[#This Row],[Regione]],Table_0[Regione],Table_0[Totale])</f>
        <v>595007</v>
      </c>
      <c r="L3638">
        <f>_xlfn.XLOOKUP(Comuni[[#This Row],[Regione]],Table_0[Regione],Table_0[Guariti])</f>
        <v>587125</v>
      </c>
      <c r="M3638">
        <f>_xlfn.XLOOKUP(Comuni[[#This Row],[Regione]],Table_0[Regione],Table_0[Deceduti])</f>
        <v>6347</v>
      </c>
      <c r="N3638" s="1">
        <f>(Comuni[[#This Row],[Popolazione2011]]/Comuni[[#This Row],[Ammalati TOT]])*100</f>
        <v>0.11814987050572515</v>
      </c>
      <c r="O3638">
        <f>_xlfn.XLOOKUP(Comuni[[#This Row],[Regione]],Table_0[Regione],Table_0[TOT AREA])</f>
        <v>6168603</v>
      </c>
      <c r="P3638" s="1">
        <f>(Comuni[[#This Row],[Popolazione2011]]/Comuni[[#This Row],[Ammalati AREA]])*100</f>
        <v>1.1396421523641577E-2</v>
      </c>
    </row>
    <row r="3639" spans="1:16" x14ac:dyDescent="0.3">
      <c r="A3639" t="s">
        <v>3672</v>
      </c>
      <c r="B3639" t="s">
        <v>8026</v>
      </c>
      <c r="C3639" t="s">
        <v>3648</v>
      </c>
      <c r="D3639">
        <v>11378</v>
      </c>
      <c r="E3639" s="1">
        <f>(Comuni[[#This Row],[Popolazione2011]]/SUM(D:D))*100</f>
        <v>1.9147482974340185E-2</v>
      </c>
      <c r="F3639">
        <f t="shared" si="56"/>
        <v>1220291</v>
      </c>
      <c r="G3639" s="1">
        <f>(Comuni[[#This Row],[Popolazione2011]]/Comuni[[#This Row],[TOT POP REGIONE ]])*100</f>
        <v>0.93240055036052871</v>
      </c>
      <c r="H3639" t="str">
        <f>IF(Comuni[[#This Row],[Popolazione2011]]&gt;300000,"MAGGIORE","")</f>
        <v/>
      </c>
      <c r="I3639" t="str">
        <f>_xlfn.XLOOKUP(Comuni[[#This Row],[Regione]],Ripartizione_geografica[Regione],Ripartizione_geografica[Ripartizione geografica])</f>
        <v>Nord-est</v>
      </c>
      <c r="J3639">
        <f>_xlfn.XLOOKUP(Comuni[[#This Row],[Regione]],Ripartizione_geografica[Regione],Ripartizione_geografica[Codice Regione])</f>
        <v>6</v>
      </c>
      <c r="K3639">
        <f>_xlfn.XLOOKUP(Comuni[[#This Row],[Regione]],Table_0[Regione],Table_0[Totale])</f>
        <v>595007</v>
      </c>
      <c r="L3639">
        <f>_xlfn.XLOOKUP(Comuni[[#This Row],[Regione]],Table_0[Regione],Table_0[Guariti])</f>
        <v>587125</v>
      </c>
      <c r="M3639">
        <f>_xlfn.XLOOKUP(Comuni[[#This Row],[Regione]],Table_0[Regione],Table_0[Deceduti])</f>
        <v>6347</v>
      </c>
      <c r="N3639" s="1">
        <f>(Comuni[[#This Row],[Popolazione2011]]/Comuni[[#This Row],[Ammalati TOT]])*100</f>
        <v>1.9122464105464305</v>
      </c>
      <c r="O3639">
        <f>_xlfn.XLOOKUP(Comuni[[#This Row],[Regione]],Table_0[Regione],Table_0[TOT AREA])</f>
        <v>6168603</v>
      </c>
      <c r="P3639" s="1">
        <f>(Comuni[[#This Row],[Popolazione2011]]/Comuni[[#This Row],[Ammalati AREA]])*100</f>
        <v>0.18445019074821317</v>
      </c>
    </row>
    <row r="3640" spans="1:16" x14ac:dyDescent="0.3">
      <c r="A3640" t="s">
        <v>3673</v>
      </c>
      <c r="B3640" t="s">
        <v>8026</v>
      </c>
      <c r="C3640" t="s">
        <v>3648</v>
      </c>
      <c r="D3640">
        <v>15806</v>
      </c>
      <c r="E3640" s="1">
        <f>(Comuni[[#This Row],[Popolazione2011]]/SUM(D:D))*100</f>
        <v>2.6599148874355858E-2</v>
      </c>
      <c r="F3640">
        <f t="shared" si="56"/>
        <v>1220291</v>
      </c>
      <c r="G3640" s="1">
        <f>(Comuni[[#This Row],[Popolazione2011]]/Comuni[[#This Row],[TOT POP REGIONE ]])*100</f>
        <v>1.2952648179819404</v>
      </c>
      <c r="H3640" t="str">
        <f>IF(Comuni[[#This Row],[Popolazione2011]]&gt;300000,"MAGGIORE","")</f>
        <v/>
      </c>
      <c r="I3640" t="str">
        <f>_xlfn.XLOOKUP(Comuni[[#This Row],[Regione]],Ripartizione_geografica[Regione],Ripartizione_geografica[Ripartizione geografica])</f>
        <v>Nord-est</v>
      </c>
      <c r="J3640">
        <f>_xlfn.XLOOKUP(Comuni[[#This Row],[Regione]],Ripartizione_geografica[Regione],Ripartizione_geografica[Codice Regione])</f>
        <v>6</v>
      </c>
      <c r="K3640">
        <f>_xlfn.XLOOKUP(Comuni[[#This Row],[Regione]],Table_0[Regione],Table_0[Totale])</f>
        <v>595007</v>
      </c>
      <c r="L3640">
        <f>_xlfn.XLOOKUP(Comuni[[#This Row],[Regione]],Table_0[Regione],Table_0[Guariti])</f>
        <v>587125</v>
      </c>
      <c r="M3640">
        <f>_xlfn.XLOOKUP(Comuni[[#This Row],[Regione]],Table_0[Regione],Table_0[Deceduti])</f>
        <v>6347</v>
      </c>
      <c r="N3640" s="1">
        <f>(Comuni[[#This Row],[Popolazione2011]]/Comuni[[#This Row],[Ammalati TOT]])*100</f>
        <v>2.6564393360078116</v>
      </c>
      <c r="O3640">
        <f>_xlfn.XLOOKUP(Comuni[[#This Row],[Regione]],Table_0[Regione],Table_0[TOT AREA])</f>
        <v>6168603</v>
      </c>
      <c r="P3640" s="1">
        <f>(Comuni[[#This Row],[Popolazione2011]]/Comuni[[#This Row],[Ammalati AREA]])*100</f>
        <v>0.2562330563338247</v>
      </c>
    </row>
    <row r="3641" spans="1:16" x14ac:dyDescent="0.3">
      <c r="A3641" t="s">
        <v>3674</v>
      </c>
      <c r="B3641" t="s">
        <v>8026</v>
      </c>
      <c r="C3641" t="s">
        <v>3648</v>
      </c>
      <c r="D3641">
        <v>2231</v>
      </c>
      <c r="E3641" s="1">
        <f>(Comuni[[#This Row],[Popolazione2011]]/SUM(D:D))*100</f>
        <v>3.7544414234270481E-3</v>
      </c>
      <c r="F3641">
        <f t="shared" si="56"/>
        <v>1220291</v>
      </c>
      <c r="G3641" s="1">
        <f>(Comuni[[#This Row],[Popolazione2011]]/Comuni[[#This Row],[TOT POP REGIONE ]])*100</f>
        <v>0.18282524414258566</v>
      </c>
      <c r="H3641" t="str">
        <f>IF(Comuni[[#This Row],[Popolazione2011]]&gt;300000,"MAGGIORE","")</f>
        <v/>
      </c>
      <c r="I3641" t="str">
        <f>_xlfn.XLOOKUP(Comuni[[#This Row],[Regione]],Ripartizione_geografica[Regione],Ripartizione_geografica[Ripartizione geografica])</f>
        <v>Nord-est</v>
      </c>
      <c r="J3641">
        <f>_xlfn.XLOOKUP(Comuni[[#This Row],[Regione]],Ripartizione_geografica[Regione],Ripartizione_geografica[Codice Regione])</f>
        <v>6</v>
      </c>
      <c r="K3641">
        <f>_xlfn.XLOOKUP(Comuni[[#This Row],[Regione]],Table_0[Regione],Table_0[Totale])</f>
        <v>595007</v>
      </c>
      <c r="L3641">
        <f>_xlfn.XLOOKUP(Comuni[[#This Row],[Regione]],Table_0[Regione],Table_0[Guariti])</f>
        <v>587125</v>
      </c>
      <c r="M3641">
        <f>_xlfn.XLOOKUP(Comuni[[#This Row],[Regione]],Table_0[Regione],Table_0[Deceduti])</f>
        <v>6347</v>
      </c>
      <c r="N3641" s="1">
        <f>(Comuni[[#This Row],[Popolazione2011]]/Comuni[[#This Row],[Ammalati TOT]])*100</f>
        <v>0.37495357197478346</v>
      </c>
      <c r="O3641">
        <f>_xlfn.XLOOKUP(Comuni[[#This Row],[Regione]],Table_0[Regione],Table_0[TOT AREA])</f>
        <v>6168603</v>
      </c>
      <c r="P3641" s="1">
        <f>(Comuni[[#This Row],[Popolazione2011]]/Comuni[[#This Row],[Ammalati AREA]])*100</f>
        <v>3.6167021933491264E-2</v>
      </c>
    </row>
    <row r="3642" spans="1:16" x14ac:dyDescent="0.3">
      <c r="A3642" t="s">
        <v>3675</v>
      </c>
      <c r="B3642" t="s">
        <v>8026</v>
      </c>
      <c r="C3642" t="s">
        <v>3648</v>
      </c>
      <c r="D3642">
        <v>532</v>
      </c>
      <c r="E3642" s="1">
        <f>(Comuni[[#This Row],[Popolazione2011]]/SUM(D:D))*100</f>
        <v>8.9527693288354534E-4</v>
      </c>
      <c r="F3642">
        <f t="shared" si="56"/>
        <v>1220291</v>
      </c>
      <c r="G3642" s="1">
        <f>(Comuni[[#This Row],[Popolazione2011]]/Comuni[[#This Row],[TOT POP REGIONE ]])*100</f>
        <v>4.3596158621181345E-2</v>
      </c>
      <c r="H3642" t="str">
        <f>IF(Comuni[[#This Row],[Popolazione2011]]&gt;300000,"MAGGIORE","")</f>
        <v/>
      </c>
      <c r="I3642" t="str">
        <f>_xlfn.XLOOKUP(Comuni[[#This Row],[Regione]],Ripartizione_geografica[Regione],Ripartizione_geografica[Ripartizione geografica])</f>
        <v>Nord-est</v>
      </c>
      <c r="J3642">
        <f>_xlfn.XLOOKUP(Comuni[[#This Row],[Regione]],Ripartizione_geografica[Regione],Ripartizione_geografica[Codice Regione])</f>
        <v>6</v>
      </c>
      <c r="K3642">
        <f>_xlfn.XLOOKUP(Comuni[[#This Row],[Regione]],Table_0[Regione],Table_0[Totale])</f>
        <v>595007</v>
      </c>
      <c r="L3642">
        <f>_xlfn.XLOOKUP(Comuni[[#This Row],[Regione]],Table_0[Regione],Table_0[Guariti])</f>
        <v>587125</v>
      </c>
      <c r="M3642">
        <f>_xlfn.XLOOKUP(Comuni[[#This Row],[Regione]],Table_0[Regione],Table_0[Deceduti])</f>
        <v>6347</v>
      </c>
      <c r="N3642" s="1">
        <f>(Comuni[[#This Row],[Popolazione2011]]/Comuni[[#This Row],[Ammalati TOT]])*100</f>
        <v>8.9410712815143345E-2</v>
      </c>
      <c r="O3642">
        <f>_xlfn.XLOOKUP(Comuni[[#This Row],[Regione]],Table_0[Regione],Table_0[TOT AREA])</f>
        <v>6168603</v>
      </c>
      <c r="P3642" s="1">
        <f>(Comuni[[#This Row],[Popolazione2011]]/Comuni[[#This Row],[Ammalati AREA]])*100</f>
        <v>8.624318990863895E-3</v>
      </c>
    </row>
    <row r="3643" spans="1:16" x14ac:dyDescent="0.3">
      <c r="A3643" t="s">
        <v>3676</v>
      </c>
      <c r="B3643" t="s">
        <v>8026</v>
      </c>
      <c r="C3643" t="s">
        <v>3648</v>
      </c>
      <c r="D3643">
        <v>3269</v>
      </c>
      <c r="E3643" s="1">
        <f>(Comuni[[#This Row],[Popolazione2011]]/SUM(D:D))*100</f>
        <v>5.501241153376522E-3</v>
      </c>
      <c r="F3643">
        <f t="shared" si="56"/>
        <v>1220291</v>
      </c>
      <c r="G3643" s="1">
        <f>(Comuni[[#This Row],[Popolazione2011]]/Comuni[[#This Row],[TOT POP REGIONE ]])*100</f>
        <v>0.26788692205383796</v>
      </c>
      <c r="H3643" t="str">
        <f>IF(Comuni[[#This Row],[Popolazione2011]]&gt;300000,"MAGGIORE","")</f>
        <v/>
      </c>
      <c r="I3643" t="str">
        <f>_xlfn.XLOOKUP(Comuni[[#This Row],[Regione]],Ripartizione_geografica[Regione],Ripartizione_geografica[Ripartizione geografica])</f>
        <v>Nord-est</v>
      </c>
      <c r="J3643">
        <f>_xlfn.XLOOKUP(Comuni[[#This Row],[Regione]],Ripartizione_geografica[Regione],Ripartizione_geografica[Codice Regione])</f>
        <v>6</v>
      </c>
      <c r="K3643">
        <f>_xlfn.XLOOKUP(Comuni[[#This Row],[Regione]],Table_0[Regione],Table_0[Totale])</f>
        <v>595007</v>
      </c>
      <c r="L3643">
        <f>_xlfn.XLOOKUP(Comuni[[#This Row],[Regione]],Table_0[Regione],Table_0[Guariti])</f>
        <v>587125</v>
      </c>
      <c r="M3643">
        <f>_xlfn.XLOOKUP(Comuni[[#This Row],[Regione]],Table_0[Regione],Table_0[Deceduti])</f>
        <v>6347</v>
      </c>
      <c r="N3643" s="1">
        <f>(Comuni[[#This Row],[Popolazione2011]]/Comuni[[#This Row],[Ammalati TOT]])*100</f>
        <v>0.54940530111410446</v>
      </c>
      <c r="O3643">
        <f>_xlfn.XLOOKUP(Comuni[[#This Row],[Regione]],Table_0[Regione],Table_0[TOT AREA])</f>
        <v>6168603</v>
      </c>
      <c r="P3643" s="1">
        <f>(Comuni[[#This Row],[Popolazione2011]]/Comuni[[#This Row],[Ammalati AREA]])*100</f>
        <v>5.2994170641229466E-2</v>
      </c>
    </row>
    <row r="3644" spans="1:16" x14ac:dyDescent="0.3">
      <c r="A3644" t="s">
        <v>3677</v>
      </c>
      <c r="B3644" t="s">
        <v>8026</v>
      </c>
      <c r="C3644" t="s">
        <v>3648</v>
      </c>
      <c r="D3644">
        <v>2247</v>
      </c>
      <c r="E3644" s="1">
        <f>(Comuni[[#This Row],[Popolazione2011]]/SUM(D:D))*100</f>
        <v>3.7813670454686587E-3</v>
      </c>
      <c r="F3644">
        <f t="shared" si="56"/>
        <v>1220291</v>
      </c>
      <c r="G3644" s="1">
        <f>(Comuni[[#This Row],[Popolazione2011]]/Comuni[[#This Row],[TOT POP REGIONE ]])*100</f>
        <v>0.18413640680788435</v>
      </c>
      <c r="H3644" t="str">
        <f>IF(Comuni[[#This Row],[Popolazione2011]]&gt;300000,"MAGGIORE","")</f>
        <v/>
      </c>
      <c r="I3644" t="str">
        <f>_xlfn.XLOOKUP(Comuni[[#This Row],[Regione]],Ripartizione_geografica[Regione],Ripartizione_geografica[Ripartizione geografica])</f>
        <v>Nord-est</v>
      </c>
      <c r="J3644">
        <f>_xlfn.XLOOKUP(Comuni[[#This Row],[Regione]],Ripartizione_geografica[Regione],Ripartizione_geografica[Codice Regione])</f>
        <v>6</v>
      </c>
      <c r="K3644">
        <f>_xlfn.XLOOKUP(Comuni[[#This Row],[Regione]],Table_0[Regione],Table_0[Totale])</f>
        <v>595007</v>
      </c>
      <c r="L3644">
        <f>_xlfn.XLOOKUP(Comuni[[#This Row],[Regione]],Table_0[Regione],Table_0[Guariti])</f>
        <v>587125</v>
      </c>
      <c r="M3644">
        <f>_xlfn.XLOOKUP(Comuni[[#This Row],[Regione]],Table_0[Regione],Table_0[Deceduti])</f>
        <v>6347</v>
      </c>
      <c r="N3644" s="1">
        <f>(Comuni[[#This Row],[Popolazione2011]]/Comuni[[#This Row],[Ammalati TOT]])*100</f>
        <v>0.37764261596922388</v>
      </c>
      <c r="O3644">
        <f>_xlfn.XLOOKUP(Comuni[[#This Row],[Regione]],Table_0[Regione],Table_0[TOT AREA])</f>
        <v>6168603</v>
      </c>
      <c r="P3644" s="1">
        <f>(Comuni[[#This Row],[Popolazione2011]]/Comuni[[#This Row],[Ammalati AREA]])*100</f>
        <v>3.6426399948254085E-2</v>
      </c>
    </row>
    <row r="3645" spans="1:16" x14ac:dyDescent="0.3">
      <c r="A3645" t="s">
        <v>3678</v>
      </c>
      <c r="B3645" t="s">
        <v>8026</v>
      </c>
      <c r="C3645" t="s">
        <v>3648</v>
      </c>
      <c r="D3645">
        <v>2389</v>
      </c>
      <c r="E3645" s="1">
        <f>(Comuni[[#This Row],[Popolazione2011]]/SUM(D:D))*100</f>
        <v>4.0203319410879509E-3</v>
      </c>
      <c r="F3645">
        <f t="shared" si="56"/>
        <v>1220291</v>
      </c>
      <c r="G3645" s="1">
        <f>(Comuni[[#This Row],[Popolazione2011]]/Comuni[[#This Row],[TOT POP REGIONE ]])*100</f>
        <v>0.19577297546241021</v>
      </c>
      <c r="H3645" t="str">
        <f>IF(Comuni[[#This Row],[Popolazione2011]]&gt;300000,"MAGGIORE","")</f>
        <v/>
      </c>
      <c r="I3645" t="str">
        <f>_xlfn.XLOOKUP(Comuni[[#This Row],[Regione]],Ripartizione_geografica[Regione],Ripartizione_geografica[Ripartizione geografica])</f>
        <v>Nord-est</v>
      </c>
      <c r="J3645">
        <f>_xlfn.XLOOKUP(Comuni[[#This Row],[Regione]],Ripartizione_geografica[Regione],Ripartizione_geografica[Codice Regione])</f>
        <v>6</v>
      </c>
      <c r="K3645">
        <f>_xlfn.XLOOKUP(Comuni[[#This Row],[Regione]],Table_0[Regione],Table_0[Totale])</f>
        <v>595007</v>
      </c>
      <c r="L3645">
        <f>_xlfn.XLOOKUP(Comuni[[#This Row],[Regione]],Table_0[Regione],Table_0[Guariti])</f>
        <v>587125</v>
      </c>
      <c r="M3645">
        <f>_xlfn.XLOOKUP(Comuni[[#This Row],[Regione]],Table_0[Regione],Table_0[Deceduti])</f>
        <v>6347</v>
      </c>
      <c r="N3645" s="1">
        <f>(Comuni[[#This Row],[Popolazione2011]]/Comuni[[#This Row],[Ammalati TOT]])*100</f>
        <v>0.40150788141988247</v>
      </c>
      <c r="O3645">
        <f>_xlfn.XLOOKUP(Comuni[[#This Row],[Regione]],Table_0[Regione],Table_0[TOT AREA])</f>
        <v>6168603</v>
      </c>
      <c r="P3645" s="1">
        <f>(Comuni[[#This Row],[Popolazione2011]]/Comuni[[#This Row],[Ammalati AREA]])*100</f>
        <v>3.872837982927415E-2</v>
      </c>
    </row>
    <row r="3646" spans="1:16" x14ac:dyDescent="0.3">
      <c r="A3646" t="s">
        <v>3679</v>
      </c>
      <c r="B3646" t="s">
        <v>8026</v>
      </c>
      <c r="C3646" t="s">
        <v>3648</v>
      </c>
      <c r="D3646">
        <v>192</v>
      </c>
      <c r="E3646" s="1">
        <f>(Comuni[[#This Row],[Popolazione2011]]/SUM(D:D))*100</f>
        <v>3.2310746449932463E-4</v>
      </c>
      <c r="F3646">
        <f t="shared" si="56"/>
        <v>1220291</v>
      </c>
      <c r="G3646" s="1">
        <f>(Comuni[[#This Row],[Popolazione2011]]/Comuni[[#This Row],[TOT POP REGIONE ]])*100</f>
        <v>1.5733951983584245E-2</v>
      </c>
      <c r="H3646" t="str">
        <f>IF(Comuni[[#This Row],[Popolazione2011]]&gt;300000,"MAGGIORE","")</f>
        <v/>
      </c>
      <c r="I3646" t="str">
        <f>_xlfn.XLOOKUP(Comuni[[#This Row],[Regione]],Ripartizione_geografica[Regione],Ripartizione_geografica[Ripartizione geografica])</f>
        <v>Nord-est</v>
      </c>
      <c r="J3646">
        <f>_xlfn.XLOOKUP(Comuni[[#This Row],[Regione]],Ripartizione_geografica[Regione],Ripartizione_geografica[Codice Regione])</f>
        <v>6</v>
      </c>
      <c r="K3646">
        <f>_xlfn.XLOOKUP(Comuni[[#This Row],[Regione]],Table_0[Regione],Table_0[Totale])</f>
        <v>595007</v>
      </c>
      <c r="L3646">
        <f>_xlfn.XLOOKUP(Comuni[[#This Row],[Regione]],Table_0[Regione],Table_0[Guariti])</f>
        <v>587125</v>
      </c>
      <c r="M3646">
        <f>_xlfn.XLOOKUP(Comuni[[#This Row],[Regione]],Table_0[Regione],Table_0[Deceduti])</f>
        <v>6347</v>
      </c>
      <c r="N3646" s="1">
        <f>(Comuni[[#This Row],[Popolazione2011]]/Comuni[[#This Row],[Ammalati TOT]])*100</f>
        <v>3.2268527933284823E-2</v>
      </c>
      <c r="O3646">
        <f>_xlfn.XLOOKUP(Comuni[[#This Row],[Regione]],Table_0[Regione],Table_0[TOT AREA])</f>
        <v>6168603</v>
      </c>
      <c r="P3646" s="1">
        <f>(Comuni[[#This Row],[Popolazione2011]]/Comuni[[#This Row],[Ammalati AREA]])*100</f>
        <v>3.112536177153887E-3</v>
      </c>
    </row>
    <row r="3647" spans="1:16" x14ac:dyDescent="0.3">
      <c r="A3647" t="s">
        <v>3680</v>
      </c>
      <c r="B3647" t="s">
        <v>8026</v>
      </c>
      <c r="C3647" t="s">
        <v>3648</v>
      </c>
      <c r="D3647">
        <v>134</v>
      </c>
      <c r="E3647" s="1">
        <f>(Comuni[[#This Row],[Popolazione2011]]/SUM(D:D))*100</f>
        <v>2.25502084598487E-4</v>
      </c>
      <c r="F3647">
        <f t="shared" si="56"/>
        <v>1220291</v>
      </c>
      <c r="G3647" s="1">
        <f>(Comuni[[#This Row],[Popolazione2011]]/Comuni[[#This Row],[TOT POP REGIONE ]])*100</f>
        <v>1.0980987321876502E-2</v>
      </c>
      <c r="H3647" t="str">
        <f>IF(Comuni[[#This Row],[Popolazione2011]]&gt;300000,"MAGGIORE","")</f>
        <v/>
      </c>
      <c r="I3647" t="str">
        <f>_xlfn.XLOOKUP(Comuni[[#This Row],[Regione]],Ripartizione_geografica[Regione],Ripartizione_geografica[Ripartizione geografica])</f>
        <v>Nord-est</v>
      </c>
      <c r="J3647">
        <f>_xlfn.XLOOKUP(Comuni[[#This Row],[Regione]],Ripartizione_geografica[Regione],Ripartizione_geografica[Codice Regione])</f>
        <v>6</v>
      </c>
      <c r="K3647">
        <f>_xlfn.XLOOKUP(Comuni[[#This Row],[Regione]],Table_0[Regione],Table_0[Totale])</f>
        <v>595007</v>
      </c>
      <c r="L3647">
        <f>_xlfn.XLOOKUP(Comuni[[#This Row],[Regione]],Table_0[Regione],Table_0[Guariti])</f>
        <v>587125</v>
      </c>
      <c r="M3647">
        <f>_xlfn.XLOOKUP(Comuni[[#This Row],[Regione]],Table_0[Regione],Table_0[Deceduti])</f>
        <v>6347</v>
      </c>
      <c r="N3647" s="1">
        <f>(Comuni[[#This Row],[Popolazione2011]]/Comuni[[#This Row],[Ammalati TOT]])*100</f>
        <v>2.2520743453438363E-2</v>
      </c>
      <c r="O3647">
        <f>_xlfn.XLOOKUP(Comuni[[#This Row],[Regione]],Table_0[Regione],Table_0[TOT AREA])</f>
        <v>6168603</v>
      </c>
      <c r="P3647" s="1">
        <f>(Comuni[[#This Row],[Popolazione2011]]/Comuni[[#This Row],[Ammalati AREA]])*100</f>
        <v>2.1722908736386505E-3</v>
      </c>
    </row>
    <row r="3648" spans="1:16" x14ac:dyDescent="0.3">
      <c r="A3648" t="s">
        <v>3681</v>
      </c>
      <c r="B3648" t="s">
        <v>8026</v>
      </c>
      <c r="C3648" t="s">
        <v>3648</v>
      </c>
      <c r="D3648">
        <v>1351</v>
      </c>
      <c r="E3648" s="1">
        <f>(Comuni[[#This Row],[Popolazione2011]]/SUM(D:D))*100</f>
        <v>2.2735322111384769E-3</v>
      </c>
      <c r="F3648">
        <f t="shared" si="56"/>
        <v>1220291</v>
      </c>
      <c r="G3648" s="1">
        <f>(Comuni[[#This Row],[Popolazione2011]]/Comuni[[#This Row],[TOT POP REGIONE ]])*100</f>
        <v>0.11071129755115788</v>
      </c>
      <c r="H3648" t="str">
        <f>IF(Comuni[[#This Row],[Popolazione2011]]&gt;300000,"MAGGIORE","")</f>
        <v/>
      </c>
      <c r="I3648" t="str">
        <f>_xlfn.XLOOKUP(Comuni[[#This Row],[Regione]],Ripartizione_geografica[Regione],Ripartizione_geografica[Ripartizione geografica])</f>
        <v>Nord-est</v>
      </c>
      <c r="J3648">
        <f>_xlfn.XLOOKUP(Comuni[[#This Row],[Regione]],Ripartizione_geografica[Regione],Ripartizione_geografica[Codice Regione])</f>
        <v>6</v>
      </c>
      <c r="K3648">
        <f>_xlfn.XLOOKUP(Comuni[[#This Row],[Regione]],Table_0[Regione],Table_0[Totale])</f>
        <v>595007</v>
      </c>
      <c r="L3648">
        <f>_xlfn.XLOOKUP(Comuni[[#This Row],[Regione]],Table_0[Regione],Table_0[Guariti])</f>
        <v>587125</v>
      </c>
      <c r="M3648">
        <f>_xlfn.XLOOKUP(Comuni[[#This Row],[Regione]],Table_0[Regione],Table_0[Deceduti])</f>
        <v>6347</v>
      </c>
      <c r="N3648" s="1">
        <f>(Comuni[[#This Row],[Popolazione2011]]/Comuni[[#This Row],[Ammalati TOT]])*100</f>
        <v>0.22705615228056139</v>
      </c>
      <c r="O3648">
        <f>_xlfn.XLOOKUP(Comuni[[#This Row],[Regione]],Table_0[Regione],Table_0[TOT AREA])</f>
        <v>6168603</v>
      </c>
      <c r="P3648" s="1">
        <f>(Comuni[[#This Row],[Popolazione2011]]/Comuni[[#This Row],[Ammalati AREA]])*100</f>
        <v>2.1901231121535945E-2</v>
      </c>
    </row>
    <row r="3649" spans="1:16" x14ac:dyDescent="0.3">
      <c r="A3649" t="s">
        <v>3682</v>
      </c>
      <c r="B3649" t="s">
        <v>8026</v>
      </c>
      <c r="C3649" t="s">
        <v>3648</v>
      </c>
      <c r="D3649">
        <v>3014</v>
      </c>
      <c r="E3649" s="1">
        <f>(Comuni[[#This Row],[Popolazione2011]]/SUM(D:D))*100</f>
        <v>5.0721140520883562E-3</v>
      </c>
      <c r="F3649">
        <f t="shared" si="56"/>
        <v>1220291</v>
      </c>
      <c r="G3649" s="1">
        <f>(Comuni[[#This Row],[Popolazione2011]]/Comuni[[#This Row],[TOT POP REGIONE ]])*100</f>
        <v>0.24699026707564017</v>
      </c>
      <c r="H3649" t="str">
        <f>IF(Comuni[[#This Row],[Popolazione2011]]&gt;300000,"MAGGIORE","")</f>
        <v/>
      </c>
      <c r="I3649" t="str">
        <f>_xlfn.XLOOKUP(Comuni[[#This Row],[Regione]],Ripartizione_geografica[Regione],Ripartizione_geografica[Ripartizione geografica])</f>
        <v>Nord-est</v>
      </c>
      <c r="J3649">
        <f>_xlfn.XLOOKUP(Comuni[[#This Row],[Regione]],Ripartizione_geografica[Regione],Ripartizione_geografica[Codice Regione])</f>
        <v>6</v>
      </c>
      <c r="K3649">
        <f>_xlfn.XLOOKUP(Comuni[[#This Row],[Regione]],Table_0[Regione],Table_0[Totale])</f>
        <v>595007</v>
      </c>
      <c r="L3649">
        <f>_xlfn.XLOOKUP(Comuni[[#This Row],[Regione]],Table_0[Regione],Table_0[Guariti])</f>
        <v>587125</v>
      </c>
      <c r="M3649">
        <f>_xlfn.XLOOKUP(Comuni[[#This Row],[Regione]],Table_0[Regione],Table_0[Deceduti])</f>
        <v>6347</v>
      </c>
      <c r="N3649" s="1">
        <f>(Comuni[[#This Row],[Popolazione2011]]/Comuni[[#This Row],[Ammalati TOT]])*100</f>
        <v>0.50654866245271069</v>
      </c>
      <c r="O3649">
        <f>_xlfn.XLOOKUP(Comuni[[#This Row],[Regione]],Table_0[Regione],Table_0[TOT AREA])</f>
        <v>6168603</v>
      </c>
      <c r="P3649" s="1">
        <f>(Comuni[[#This Row],[Popolazione2011]]/Comuni[[#This Row],[Ammalati AREA]])*100</f>
        <v>4.8860333530946952E-2</v>
      </c>
    </row>
    <row r="3650" spans="1:16" x14ac:dyDescent="0.3">
      <c r="A3650" t="s">
        <v>3683</v>
      </c>
      <c r="B3650" t="s">
        <v>8026</v>
      </c>
      <c r="C3650" t="s">
        <v>3648</v>
      </c>
      <c r="D3650">
        <v>6279</v>
      </c>
      <c r="E3650" s="1">
        <f>(Comuni[[#This Row],[Popolazione2011]]/SUM(D:D))*100</f>
        <v>1.0566623799954475E-2</v>
      </c>
      <c r="F3650">
        <f t="shared" ref="F3650:F3713" si="57">SUMIFS(D:D,B:B,B3650)</f>
        <v>1220291</v>
      </c>
      <c r="G3650" s="1">
        <f>(Comuni[[#This Row],[Popolazione2011]]/Comuni[[#This Row],[TOT POP REGIONE ]])*100</f>
        <v>0.5145493984631534</v>
      </c>
      <c r="H3650" t="str">
        <f>IF(Comuni[[#This Row],[Popolazione2011]]&gt;300000,"MAGGIORE","")</f>
        <v/>
      </c>
      <c r="I3650" t="str">
        <f>_xlfn.XLOOKUP(Comuni[[#This Row],[Regione]],Ripartizione_geografica[Regione],Ripartizione_geografica[Ripartizione geografica])</f>
        <v>Nord-est</v>
      </c>
      <c r="J3650">
        <f>_xlfn.XLOOKUP(Comuni[[#This Row],[Regione]],Ripartizione_geografica[Regione],Ripartizione_geografica[Codice Regione])</f>
        <v>6</v>
      </c>
      <c r="K3650">
        <f>_xlfn.XLOOKUP(Comuni[[#This Row],[Regione]],Table_0[Regione],Table_0[Totale])</f>
        <v>595007</v>
      </c>
      <c r="L3650">
        <f>_xlfn.XLOOKUP(Comuni[[#This Row],[Regione]],Table_0[Regione],Table_0[Guariti])</f>
        <v>587125</v>
      </c>
      <c r="M3650">
        <f>_xlfn.XLOOKUP(Comuni[[#This Row],[Regione]],Table_0[Regione],Table_0[Deceduti])</f>
        <v>6347</v>
      </c>
      <c r="N3650" s="1">
        <f>(Comuni[[#This Row],[Popolazione2011]]/Comuni[[#This Row],[Ammalati TOT]])*100</f>
        <v>1.0552817025682051</v>
      </c>
      <c r="O3650">
        <f>_xlfn.XLOOKUP(Comuni[[#This Row],[Regione]],Table_0[Regione],Table_0[TOT AREA])</f>
        <v>6168603</v>
      </c>
      <c r="P3650" s="1">
        <f>(Comuni[[#This Row],[Popolazione2011]]/Comuni[[#This Row],[Ammalati AREA]])*100</f>
        <v>0.10178965966848573</v>
      </c>
    </row>
    <row r="3651" spans="1:16" x14ac:dyDescent="0.3">
      <c r="A3651" t="s">
        <v>3684</v>
      </c>
      <c r="B3651" t="s">
        <v>8026</v>
      </c>
      <c r="C3651" t="s">
        <v>3648</v>
      </c>
      <c r="D3651">
        <v>1197</v>
      </c>
      <c r="E3651" s="1">
        <f>(Comuni[[#This Row],[Popolazione2011]]/SUM(D:D))*100</f>
        <v>2.014373098987977E-3</v>
      </c>
      <c r="F3651">
        <f t="shared" si="57"/>
        <v>1220291</v>
      </c>
      <c r="G3651" s="1">
        <f>(Comuni[[#This Row],[Popolazione2011]]/Comuni[[#This Row],[TOT POP REGIONE ]])*100</f>
        <v>9.8091356897658022E-2</v>
      </c>
      <c r="H3651" t="str">
        <f>IF(Comuni[[#This Row],[Popolazione2011]]&gt;300000,"MAGGIORE","")</f>
        <v/>
      </c>
      <c r="I3651" t="str">
        <f>_xlfn.XLOOKUP(Comuni[[#This Row],[Regione]],Ripartizione_geografica[Regione],Ripartizione_geografica[Ripartizione geografica])</f>
        <v>Nord-est</v>
      </c>
      <c r="J3651">
        <f>_xlfn.XLOOKUP(Comuni[[#This Row],[Regione]],Ripartizione_geografica[Regione],Ripartizione_geografica[Codice Regione])</f>
        <v>6</v>
      </c>
      <c r="K3651">
        <f>_xlfn.XLOOKUP(Comuni[[#This Row],[Regione]],Table_0[Regione],Table_0[Totale])</f>
        <v>595007</v>
      </c>
      <c r="L3651">
        <f>_xlfn.XLOOKUP(Comuni[[#This Row],[Regione]],Table_0[Regione],Table_0[Guariti])</f>
        <v>587125</v>
      </c>
      <c r="M3651">
        <f>_xlfn.XLOOKUP(Comuni[[#This Row],[Regione]],Table_0[Regione],Table_0[Deceduti])</f>
        <v>6347</v>
      </c>
      <c r="N3651" s="1">
        <f>(Comuni[[#This Row],[Popolazione2011]]/Comuni[[#This Row],[Ammalati TOT]])*100</f>
        <v>0.20117410383407255</v>
      </c>
      <c r="O3651">
        <f>_xlfn.XLOOKUP(Comuni[[#This Row],[Regione]],Table_0[Regione],Table_0[TOT AREA])</f>
        <v>6168603</v>
      </c>
      <c r="P3651" s="1">
        <f>(Comuni[[#This Row],[Popolazione2011]]/Comuni[[#This Row],[Ammalati AREA]])*100</f>
        <v>1.9404717729443764E-2</v>
      </c>
    </row>
    <row r="3652" spans="1:16" x14ac:dyDescent="0.3">
      <c r="A3652" t="s">
        <v>3685</v>
      </c>
      <c r="B3652" t="s">
        <v>8026</v>
      </c>
      <c r="C3652" t="s">
        <v>3648</v>
      </c>
      <c r="D3652">
        <v>642</v>
      </c>
      <c r="E3652" s="1">
        <f>(Comuni[[#This Row],[Popolazione2011]]/SUM(D:D))*100</f>
        <v>1.0803905844196167E-3</v>
      </c>
      <c r="F3652">
        <f t="shared" si="57"/>
        <v>1220291</v>
      </c>
      <c r="G3652" s="1">
        <f>(Comuni[[#This Row],[Popolazione2011]]/Comuni[[#This Row],[TOT POP REGIONE ]])*100</f>
        <v>5.2610401945109818E-2</v>
      </c>
      <c r="H3652" t="str">
        <f>IF(Comuni[[#This Row],[Popolazione2011]]&gt;300000,"MAGGIORE","")</f>
        <v/>
      </c>
      <c r="I3652" t="str">
        <f>_xlfn.XLOOKUP(Comuni[[#This Row],[Regione]],Ripartizione_geografica[Regione],Ripartizione_geografica[Ripartizione geografica])</f>
        <v>Nord-est</v>
      </c>
      <c r="J3652">
        <f>_xlfn.XLOOKUP(Comuni[[#This Row],[Regione]],Ripartizione_geografica[Regione],Ripartizione_geografica[Codice Regione])</f>
        <v>6</v>
      </c>
      <c r="K3652">
        <f>_xlfn.XLOOKUP(Comuni[[#This Row],[Regione]],Table_0[Regione],Table_0[Totale])</f>
        <v>595007</v>
      </c>
      <c r="L3652">
        <f>_xlfn.XLOOKUP(Comuni[[#This Row],[Regione]],Table_0[Regione],Table_0[Guariti])</f>
        <v>587125</v>
      </c>
      <c r="M3652">
        <f>_xlfn.XLOOKUP(Comuni[[#This Row],[Regione]],Table_0[Regione],Table_0[Deceduti])</f>
        <v>6347</v>
      </c>
      <c r="N3652" s="1">
        <f>(Comuni[[#This Row],[Popolazione2011]]/Comuni[[#This Row],[Ammalati TOT]])*100</f>
        <v>0.10789789027692111</v>
      </c>
      <c r="O3652">
        <f>_xlfn.XLOOKUP(Comuni[[#This Row],[Regione]],Table_0[Regione],Table_0[TOT AREA])</f>
        <v>6168603</v>
      </c>
      <c r="P3652" s="1">
        <f>(Comuni[[#This Row],[Popolazione2011]]/Comuni[[#This Row],[Ammalati AREA]])*100</f>
        <v>1.040754284235831E-2</v>
      </c>
    </row>
    <row r="3653" spans="1:16" x14ac:dyDescent="0.3">
      <c r="A3653" t="s">
        <v>3686</v>
      </c>
      <c r="B3653" t="s">
        <v>8026</v>
      </c>
      <c r="C3653" t="s">
        <v>3648</v>
      </c>
      <c r="D3653">
        <v>1027</v>
      </c>
      <c r="E3653" s="1">
        <f>(Comuni[[#This Row],[Popolazione2011]]/SUM(D:D))*100</f>
        <v>1.7282883647958666E-3</v>
      </c>
      <c r="F3653">
        <f t="shared" si="57"/>
        <v>1220291</v>
      </c>
      <c r="G3653" s="1">
        <f>(Comuni[[#This Row],[Popolazione2011]]/Comuni[[#This Row],[TOT POP REGIONE ]])*100</f>
        <v>8.4160253578859465E-2</v>
      </c>
      <c r="H3653" t="str">
        <f>IF(Comuni[[#This Row],[Popolazione2011]]&gt;300000,"MAGGIORE","")</f>
        <v/>
      </c>
      <c r="I3653" t="str">
        <f>_xlfn.XLOOKUP(Comuni[[#This Row],[Regione]],Ripartizione_geografica[Regione],Ripartizione_geografica[Ripartizione geografica])</f>
        <v>Nord-est</v>
      </c>
      <c r="J3653">
        <f>_xlfn.XLOOKUP(Comuni[[#This Row],[Regione]],Ripartizione_geografica[Regione],Ripartizione_geografica[Codice Regione])</f>
        <v>6</v>
      </c>
      <c r="K3653">
        <f>_xlfn.XLOOKUP(Comuni[[#This Row],[Regione]],Table_0[Regione],Table_0[Totale])</f>
        <v>595007</v>
      </c>
      <c r="L3653">
        <f>_xlfn.XLOOKUP(Comuni[[#This Row],[Regione]],Table_0[Regione],Table_0[Guariti])</f>
        <v>587125</v>
      </c>
      <c r="M3653">
        <f>_xlfn.XLOOKUP(Comuni[[#This Row],[Regione]],Table_0[Regione],Table_0[Deceduti])</f>
        <v>6347</v>
      </c>
      <c r="N3653" s="1">
        <f>(Comuni[[#This Row],[Popolazione2011]]/Comuni[[#This Row],[Ammalati TOT]])*100</f>
        <v>0.17260301139314327</v>
      </c>
      <c r="O3653">
        <f>_xlfn.XLOOKUP(Comuni[[#This Row],[Regione]],Table_0[Regione],Table_0[TOT AREA])</f>
        <v>6168603</v>
      </c>
      <c r="P3653" s="1">
        <f>(Comuni[[#This Row],[Popolazione2011]]/Comuni[[#This Row],[Ammalati AREA]])*100</f>
        <v>1.664882632258876E-2</v>
      </c>
    </row>
    <row r="3654" spans="1:16" x14ac:dyDescent="0.3">
      <c r="A3654" t="s">
        <v>3687</v>
      </c>
      <c r="B3654" t="s">
        <v>8026</v>
      </c>
      <c r="C3654" t="s">
        <v>3648</v>
      </c>
      <c r="D3654">
        <v>620</v>
      </c>
      <c r="E3654" s="1">
        <f>(Comuni[[#This Row],[Popolazione2011]]/SUM(D:D))*100</f>
        <v>1.0433678541124025E-3</v>
      </c>
      <c r="F3654">
        <f t="shared" si="57"/>
        <v>1220291</v>
      </c>
      <c r="G3654" s="1">
        <f>(Comuni[[#This Row],[Popolazione2011]]/Comuni[[#This Row],[TOT POP REGIONE ]])*100</f>
        <v>5.0807553280324116E-2</v>
      </c>
      <c r="H3654" t="str">
        <f>IF(Comuni[[#This Row],[Popolazione2011]]&gt;300000,"MAGGIORE","")</f>
        <v/>
      </c>
      <c r="I3654" t="str">
        <f>_xlfn.XLOOKUP(Comuni[[#This Row],[Regione]],Ripartizione_geografica[Regione],Ripartizione_geografica[Ripartizione geografica])</f>
        <v>Nord-est</v>
      </c>
      <c r="J3654">
        <f>_xlfn.XLOOKUP(Comuni[[#This Row],[Regione]],Ripartizione_geografica[Regione],Ripartizione_geografica[Codice Regione])</f>
        <v>6</v>
      </c>
      <c r="K3654">
        <f>_xlfn.XLOOKUP(Comuni[[#This Row],[Regione]],Table_0[Regione],Table_0[Totale])</f>
        <v>595007</v>
      </c>
      <c r="L3654">
        <f>_xlfn.XLOOKUP(Comuni[[#This Row],[Regione]],Table_0[Regione],Table_0[Guariti])</f>
        <v>587125</v>
      </c>
      <c r="M3654">
        <f>_xlfn.XLOOKUP(Comuni[[#This Row],[Regione]],Table_0[Regione],Table_0[Deceduti])</f>
        <v>6347</v>
      </c>
      <c r="N3654" s="1">
        <f>(Comuni[[#This Row],[Popolazione2011]]/Comuni[[#This Row],[Ammalati TOT]])*100</f>
        <v>0.10420045478456556</v>
      </c>
      <c r="O3654">
        <f>_xlfn.XLOOKUP(Comuni[[#This Row],[Regione]],Table_0[Regione],Table_0[TOT AREA])</f>
        <v>6168603</v>
      </c>
      <c r="P3654" s="1">
        <f>(Comuni[[#This Row],[Popolazione2011]]/Comuni[[#This Row],[Ammalati AREA]])*100</f>
        <v>1.0050898072059427E-2</v>
      </c>
    </row>
    <row r="3655" spans="1:16" x14ac:dyDescent="0.3">
      <c r="A3655" t="s">
        <v>3688</v>
      </c>
      <c r="B3655" t="s">
        <v>8026</v>
      </c>
      <c r="C3655" t="s">
        <v>3648</v>
      </c>
      <c r="D3655">
        <v>11141</v>
      </c>
      <c r="E3655" s="1">
        <f>(Comuni[[#This Row],[Popolazione2011]]/SUM(D:D))*100</f>
        <v>1.8748647197848831E-2</v>
      </c>
      <c r="F3655">
        <f t="shared" si="57"/>
        <v>1220291</v>
      </c>
      <c r="G3655" s="1">
        <f>(Comuni[[#This Row],[Popolazione2011]]/Comuni[[#This Row],[TOT POP REGIONE ]])*100</f>
        <v>0.91297895338079194</v>
      </c>
      <c r="H3655" t="str">
        <f>IF(Comuni[[#This Row],[Popolazione2011]]&gt;300000,"MAGGIORE","")</f>
        <v/>
      </c>
      <c r="I3655" t="str">
        <f>_xlfn.XLOOKUP(Comuni[[#This Row],[Regione]],Ripartizione_geografica[Regione],Ripartizione_geografica[Ripartizione geografica])</f>
        <v>Nord-est</v>
      </c>
      <c r="J3655">
        <f>_xlfn.XLOOKUP(Comuni[[#This Row],[Regione]],Ripartizione_geografica[Regione],Ripartizione_geografica[Codice Regione])</f>
        <v>6</v>
      </c>
      <c r="K3655">
        <f>_xlfn.XLOOKUP(Comuni[[#This Row],[Regione]],Table_0[Regione],Table_0[Totale])</f>
        <v>595007</v>
      </c>
      <c r="L3655">
        <f>_xlfn.XLOOKUP(Comuni[[#This Row],[Regione]],Table_0[Regione],Table_0[Guariti])</f>
        <v>587125</v>
      </c>
      <c r="M3655">
        <f>_xlfn.XLOOKUP(Comuni[[#This Row],[Regione]],Table_0[Regione],Table_0[Deceduti])</f>
        <v>6347</v>
      </c>
      <c r="N3655" s="1">
        <f>(Comuni[[#This Row],[Popolazione2011]]/Comuni[[#This Row],[Ammalati TOT]])*100</f>
        <v>1.872414946378782</v>
      </c>
      <c r="O3655">
        <f>_xlfn.XLOOKUP(Comuni[[#This Row],[Regione]],Table_0[Regione],Table_0[TOT AREA])</f>
        <v>6168603</v>
      </c>
      <c r="P3655" s="1">
        <f>(Comuni[[#This Row],[Popolazione2011]]/Comuni[[#This Row],[Ammalati AREA]])*100</f>
        <v>0.18060815390453883</v>
      </c>
    </row>
    <row r="3656" spans="1:16" x14ac:dyDescent="0.3">
      <c r="A3656" t="s">
        <v>3689</v>
      </c>
      <c r="B3656" t="s">
        <v>8026</v>
      </c>
      <c r="C3656" t="s">
        <v>3648</v>
      </c>
      <c r="D3656">
        <v>4790</v>
      </c>
      <c r="E3656" s="1">
        <f>(Comuni[[#This Row],[Popolazione2011]]/SUM(D:D))*100</f>
        <v>8.0608580987071091E-3</v>
      </c>
      <c r="F3656">
        <f t="shared" si="57"/>
        <v>1220291</v>
      </c>
      <c r="G3656" s="1">
        <f>(Comuni[[#This Row],[Popolazione2011]]/Comuni[[#This Row],[TOT POP REGIONE ]])*100</f>
        <v>0.39252932292379444</v>
      </c>
      <c r="H3656" t="str">
        <f>IF(Comuni[[#This Row],[Popolazione2011]]&gt;300000,"MAGGIORE","")</f>
        <v/>
      </c>
      <c r="I3656" t="str">
        <f>_xlfn.XLOOKUP(Comuni[[#This Row],[Regione]],Ripartizione_geografica[Regione],Ripartizione_geografica[Ripartizione geografica])</f>
        <v>Nord-est</v>
      </c>
      <c r="J3656">
        <f>_xlfn.XLOOKUP(Comuni[[#This Row],[Regione]],Ripartizione_geografica[Regione],Ripartizione_geografica[Codice Regione])</f>
        <v>6</v>
      </c>
      <c r="K3656">
        <f>_xlfn.XLOOKUP(Comuni[[#This Row],[Regione]],Table_0[Regione],Table_0[Totale])</f>
        <v>595007</v>
      </c>
      <c r="L3656">
        <f>_xlfn.XLOOKUP(Comuni[[#This Row],[Regione]],Table_0[Regione],Table_0[Guariti])</f>
        <v>587125</v>
      </c>
      <c r="M3656">
        <f>_xlfn.XLOOKUP(Comuni[[#This Row],[Regione]],Table_0[Regione],Table_0[Deceduti])</f>
        <v>6347</v>
      </c>
      <c r="N3656" s="1">
        <f>(Comuni[[#This Row],[Popolazione2011]]/Comuni[[#This Row],[Ammalati TOT]])*100</f>
        <v>0.80503254583559525</v>
      </c>
      <c r="O3656">
        <f>_xlfn.XLOOKUP(Comuni[[#This Row],[Regione]],Table_0[Regione],Table_0[TOT AREA])</f>
        <v>6168603</v>
      </c>
      <c r="P3656" s="1">
        <f>(Comuni[[#This Row],[Popolazione2011]]/Comuni[[#This Row],[Ammalati AREA]])*100</f>
        <v>7.7651293169620411E-2</v>
      </c>
    </row>
    <row r="3657" spans="1:16" x14ac:dyDescent="0.3">
      <c r="A3657" t="s">
        <v>3690</v>
      </c>
      <c r="B3657" t="s">
        <v>8026</v>
      </c>
      <c r="C3657" t="s">
        <v>3648</v>
      </c>
      <c r="D3657">
        <v>374</v>
      </c>
      <c r="E3657" s="1">
        <f>(Comuni[[#This Row],[Popolazione2011]]/SUM(D:D))*100</f>
        <v>6.2938641522264274E-4</v>
      </c>
      <c r="F3657">
        <f t="shared" si="57"/>
        <v>1220291</v>
      </c>
      <c r="G3657" s="1">
        <f>(Comuni[[#This Row],[Popolazione2011]]/Comuni[[#This Row],[TOT POP REGIONE ]])*100</f>
        <v>3.0648427301356806E-2</v>
      </c>
      <c r="H3657" t="str">
        <f>IF(Comuni[[#This Row],[Popolazione2011]]&gt;300000,"MAGGIORE","")</f>
        <v/>
      </c>
      <c r="I3657" t="str">
        <f>_xlfn.XLOOKUP(Comuni[[#This Row],[Regione]],Ripartizione_geografica[Regione],Ripartizione_geografica[Ripartizione geografica])</f>
        <v>Nord-est</v>
      </c>
      <c r="J3657">
        <f>_xlfn.XLOOKUP(Comuni[[#This Row],[Regione]],Ripartizione_geografica[Regione],Ripartizione_geografica[Codice Regione])</f>
        <v>6</v>
      </c>
      <c r="K3657">
        <f>_xlfn.XLOOKUP(Comuni[[#This Row],[Regione]],Table_0[Regione],Table_0[Totale])</f>
        <v>595007</v>
      </c>
      <c r="L3657">
        <f>_xlfn.XLOOKUP(Comuni[[#This Row],[Regione]],Table_0[Regione],Table_0[Guariti])</f>
        <v>587125</v>
      </c>
      <c r="M3657">
        <f>_xlfn.XLOOKUP(Comuni[[#This Row],[Regione]],Table_0[Regione],Table_0[Deceduti])</f>
        <v>6347</v>
      </c>
      <c r="N3657" s="1">
        <f>(Comuni[[#This Row],[Popolazione2011]]/Comuni[[#This Row],[Ammalati TOT]])*100</f>
        <v>6.2856403370044389E-2</v>
      </c>
      <c r="O3657">
        <f>_xlfn.XLOOKUP(Comuni[[#This Row],[Regione]],Table_0[Regione],Table_0[TOT AREA])</f>
        <v>6168603</v>
      </c>
      <c r="P3657" s="1">
        <f>(Comuni[[#This Row],[Popolazione2011]]/Comuni[[#This Row],[Ammalati AREA]])*100</f>
        <v>6.0629610950810094E-3</v>
      </c>
    </row>
    <row r="3658" spans="1:16" x14ac:dyDescent="0.3">
      <c r="A3658" t="s">
        <v>3691</v>
      </c>
      <c r="B3658" t="s">
        <v>8026</v>
      </c>
      <c r="C3658" t="s">
        <v>3648</v>
      </c>
      <c r="D3658">
        <v>13647</v>
      </c>
      <c r="E3658" s="1">
        <f>(Comuni[[#This Row],[Popolazione2011]]/SUM(D:D))*100</f>
        <v>2.2965872750116058E-2</v>
      </c>
      <c r="F3658">
        <f t="shared" si="57"/>
        <v>1220291</v>
      </c>
      <c r="G3658" s="1">
        <f>(Comuni[[#This Row],[Popolazione2011]]/Comuni[[#This Row],[TOT POP REGIONE ]])*100</f>
        <v>1.1183398058331988</v>
      </c>
      <c r="H3658" t="str">
        <f>IF(Comuni[[#This Row],[Popolazione2011]]&gt;300000,"MAGGIORE","")</f>
        <v/>
      </c>
      <c r="I3658" t="str">
        <f>_xlfn.XLOOKUP(Comuni[[#This Row],[Regione]],Ripartizione_geografica[Regione],Ripartizione_geografica[Ripartizione geografica])</f>
        <v>Nord-est</v>
      </c>
      <c r="J3658">
        <f>_xlfn.XLOOKUP(Comuni[[#This Row],[Regione]],Ripartizione_geografica[Regione],Ripartizione_geografica[Codice Regione])</f>
        <v>6</v>
      </c>
      <c r="K3658">
        <f>_xlfn.XLOOKUP(Comuni[[#This Row],[Regione]],Table_0[Regione],Table_0[Totale])</f>
        <v>595007</v>
      </c>
      <c r="L3658">
        <f>_xlfn.XLOOKUP(Comuni[[#This Row],[Regione]],Table_0[Regione],Table_0[Guariti])</f>
        <v>587125</v>
      </c>
      <c r="M3658">
        <f>_xlfn.XLOOKUP(Comuni[[#This Row],[Regione]],Table_0[Regione],Table_0[Deceduti])</f>
        <v>6347</v>
      </c>
      <c r="N3658" s="1">
        <f>(Comuni[[#This Row],[Popolazione2011]]/Comuni[[#This Row],[Ammalati TOT]])*100</f>
        <v>2.29358646200801</v>
      </c>
      <c r="O3658">
        <f>_xlfn.XLOOKUP(Comuni[[#This Row],[Regione]],Table_0[Regione],Table_0[TOT AREA])</f>
        <v>6168603</v>
      </c>
      <c r="P3658" s="1">
        <f>(Comuni[[#This Row],[Popolazione2011]]/Comuni[[#This Row],[Ammalati AREA]])*100</f>
        <v>0.22123323546676615</v>
      </c>
    </row>
    <row r="3659" spans="1:16" x14ac:dyDescent="0.3">
      <c r="A3659" t="s">
        <v>3692</v>
      </c>
      <c r="B3659" t="s">
        <v>8026</v>
      </c>
      <c r="C3659" t="s">
        <v>3648</v>
      </c>
      <c r="D3659">
        <v>784</v>
      </c>
      <c r="E3659" s="1">
        <f>(Comuni[[#This Row],[Popolazione2011]]/SUM(D:D))*100</f>
        <v>1.3193554800389089E-3</v>
      </c>
      <c r="F3659">
        <f t="shared" si="57"/>
        <v>1220291</v>
      </c>
      <c r="G3659" s="1">
        <f>(Comuni[[#This Row],[Popolazione2011]]/Comuni[[#This Row],[TOT POP REGIONE ]])*100</f>
        <v>6.4246970599635661E-2</v>
      </c>
      <c r="H3659" t="str">
        <f>IF(Comuni[[#This Row],[Popolazione2011]]&gt;300000,"MAGGIORE","")</f>
        <v/>
      </c>
      <c r="I3659" t="str">
        <f>_xlfn.XLOOKUP(Comuni[[#This Row],[Regione]],Ripartizione_geografica[Regione],Ripartizione_geografica[Ripartizione geografica])</f>
        <v>Nord-est</v>
      </c>
      <c r="J3659">
        <f>_xlfn.XLOOKUP(Comuni[[#This Row],[Regione]],Ripartizione_geografica[Regione],Ripartizione_geografica[Codice Regione])</f>
        <v>6</v>
      </c>
      <c r="K3659">
        <f>_xlfn.XLOOKUP(Comuni[[#This Row],[Regione]],Table_0[Regione],Table_0[Totale])</f>
        <v>595007</v>
      </c>
      <c r="L3659">
        <f>_xlfn.XLOOKUP(Comuni[[#This Row],[Regione]],Table_0[Regione],Table_0[Guariti])</f>
        <v>587125</v>
      </c>
      <c r="M3659">
        <f>_xlfn.XLOOKUP(Comuni[[#This Row],[Regione]],Table_0[Regione],Table_0[Deceduti])</f>
        <v>6347</v>
      </c>
      <c r="N3659" s="1">
        <f>(Comuni[[#This Row],[Popolazione2011]]/Comuni[[#This Row],[Ammalati TOT]])*100</f>
        <v>0.13176315572757968</v>
      </c>
      <c r="O3659">
        <f>_xlfn.XLOOKUP(Comuni[[#This Row],[Regione]],Table_0[Regione],Table_0[TOT AREA])</f>
        <v>6168603</v>
      </c>
      <c r="P3659" s="1">
        <f>(Comuni[[#This Row],[Popolazione2011]]/Comuni[[#This Row],[Ammalati AREA]])*100</f>
        <v>1.2709522723378374E-2</v>
      </c>
    </row>
    <row r="3660" spans="1:16" x14ac:dyDescent="0.3">
      <c r="A3660" t="s">
        <v>3693</v>
      </c>
      <c r="B3660" t="s">
        <v>8026</v>
      </c>
      <c r="C3660" t="s">
        <v>3648</v>
      </c>
      <c r="D3660">
        <v>3885</v>
      </c>
      <c r="E3660" s="1">
        <f>(Comuni[[#This Row],[Popolazione2011]]/SUM(D:D))*100</f>
        <v>6.5378776019785209E-3</v>
      </c>
      <c r="F3660">
        <f t="shared" si="57"/>
        <v>1220291</v>
      </c>
      <c r="G3660" s="1">
        <f>(Comuni[[#This Row],[Popolazione2011]]/Comuni[[#This Row],[TOT POP REGIONE ]])*100</f>
        <v>0.31836668466783746</v>
      </c>
      <c r="H3660" t="str">
        <f>IF(Comuni[[#This Row],[Popolazione2011]]&gt;300000,"MAGGIORE","")</f>
        <v/>
      </c>
      <c r="I3660" t="str">
        <f>_xlfn.XLOOKUP(Comuni[[#This Row],[Regione]],Ripartizione_geografica[Regione],Ripartizione_geografica[Ripartizione geografica])</f>
        <v>Nord-est</v>
      </c>
      <c r="J3660">
        <f>_xlfn.XLOOKUP(Comuni[[#This Row],[Regione]],Ripartizione_geografica[Regione],Ripartizione_geografica[Codice Regione])</f>
        <v>6</v>
      </c>
      <c r="K3660">
        <f>_xlfn.XLOOKUP(Comuni[[#This Row],[Regione]],Table_0[Regione],Table_0[Totale])</f>
        <v>595007</v>
      </c>
      <c r="L3660">
        <f>_xlfn.XLOOKUP(Comuni[[#This Row],[Regione]],Table_0[Regione],Table_0[Guariti])</f>
        <v>587125</v>
      </c>
      <c r="M3660">
        <f>_xlfn.XLOOKUP(Comuni[[#This Row],[Regione]],Table_0[Regione],Table_0[Deceduti])</f>
        <v>6347</v>
      </c>
      <c r="N3660" s="1">
        <f>(Comuni[[#This Row],[Popolazione2011]]/Comuni[[#This Row],[Ammalati TOT]])*100</f>
        <v>0.65293349490006003</v>
      </c>
      <c r="O3660">
        <f>_xlfn.XLOOKUP(Comuni[[#This Row],[Regione]],Table_0[Regione],Table_0[TOT AREA])</f>
        <v>6168603</v>
      </c>
      <c r="P3660" s="1">
        <f>(Comuni[[#This Row],[Popolazione2011]]/Comuni[[#This Row],[Ammalati AREA]])*100</f>
        <v>6.2980224209598187E-2</v>
      </c>
    </row>
    <row r="3661" spans="1:16" x14ac:dyDescent="0.3">
      <c r="A3661" t="s">
        <v>3694</v>
      </c>
      <c r="B3661" t="s">
        <v>8026</v>
      </c>
      <c r="C3661" t="s">
        <v>3648</v>
      </c>
      <c r="D3661">
        <v>6447</v>
      </c>
      <c r="E3661" s="1">
        <f>(Comuni[[#This Row],[Popolazione2011]]/SUM(D:D))*100</f>
        <v>1.0849342831391384E-2</v>
      </c>
      <c r="F3661">
        <f t="shared" si="57"/>
        <v>1220291</v>
      </c>
      <c r="G3661" s="1">
        <f>(Comuni[[#This Row],[Popolazione2011]]/Comuni[[#This Row],[TOT POP REGIONE ]])*100</f>
        <v>0.52831660644878964</v>
      </c>
      <c r="H3661" t="str">
        <f>IF(Comuni[[#This Row],[Popolazione2011]]&gt;300000,"MAGGIORE","")</f>
        <v/>
      </c>
      <c r="I3661" t="str">
        <f>_xlfn.XLOOKUP(Comuni[[#This Row],[Regione]],Ripartizione_geografica[Regione],Ripartizione_geografica[Ripartizione geografica])</f>
        <v>Nord-est</v>
      </c>
      <c r="J3661">
        <f>_xlfn.XLOOKUP(Comuni[[#This Row],[Regione]],Ripartizione_geografica[Regione],Ripartizione_geografica[Codice Regione])</f>
        <v>6</v>
      </c>
      <c r="K3661">
        <f>_xlfn.XLOOKUP(Comuni[[#This Row],[Regione]],Table_0[Regione],Table_0[Totale])</f>
        <v>595007</v>
      </c>
      <c r="L3661">
        <f>_xlfn.XLOOKUP(Comuni[[#This Row],[Regione]],Table_0[Regione],Table_0[Guariti])</f>
        <v>587125</v>
      </c>
      <c r="M3661">
        <f>_xlfn.XLOOKUP(Comuni[[#This Row],[Regione]],Table_0[Regione],Table_0[Deceduti])</f>
        <v>6347</v>
      </c>
      <c r="N3661" s="1">
        <f>(Comuni[[#This Row],[Popolazione2011]]/Comuni[[#This Row],[Ammalati TOT]])*100</f>
        <v>1.0835166645098293</v>
      </c>
      <c r="O3661">
        <f>_xlfn.XLOOKUP(Comuni[[#This Row],[Regione]],Table_0[Regione],Table_0[TOT AREA])</f>
        <v>6168603</v>
      </c>
      <c r="P3661" s="1">
        <f>(Comuni[[#This Row],[Popolazione2011]]/Comuni[[#This Row],[Ammalati AREA]])*100</f>
        <v>0.10451312882349537</v>
      </c>
    </row>
    <row r="3662" spans="1:16" x14ac:dyDescent="0.3">
      <c r="A3662" t="s">
        <v>3695</v>
      </c>
      <c r="B3662" t="s">
        <v>8026</v>
      </c>
      <c r="C3662" t="s">
        <v>3648</v>
      </c>
      <c r="D3662">
        <v>700</v>
      </c>
      <c r="E3662" s="1">
        <f>(Comuni[[#This Row],[Popolazione2011]]/SUM(D:D))*100</f>
        <v>1.1779959643204543E-3</v>
      </c>
      <c r="F3662">
        <f t="shared" si="57"/>
        <v>1220291</v>
      </c>
      <c r="G3662" s="1">
        <f>(Comuni[[#This Row],[Popolazione2011]]/Comuni[[#This Row],[TOT POP REGIONE ]])*100</f>
        <v>5.736336660681756E-2</v>
      </c>
      <c r="H3662" t="str">
        <f>IF(Comuni[[#This Row],[Popolazione2011]]&gt;300000,"MAGGIORE","")</f>
        <v/>
      </c>
      <c r="I3662" t="str">
        <f>_xlfn.XLOOKUP(Comuni[[#This Row],[Regione]],Ripartizione_geografica[Regione],Ripartizione_geografica[Ripartizione geografica])</f>
        <v>Nord-est</v>
      </c>
      <c r="J3662">
        <f>_xlfn.XLOOKUP(Comuni[[#This Row],[Regione]],Ripartizione_geografica[Regione],Ripartizione_geografica[Codice Regione])</f>
        <v>6</v>
      </c>
      <c r="K3662">
        <f>_xlfn.XLOOKUP(Comuni[[#This Row],[Regione]],Table_0[Regione],Table_0[Totale])</f>
        <v>595007</v>
      </c>
      <c r="L3662">
        <f>_xlfn.XLOOKUP(Comuni[[#This Row],[Regione]],Table_0[Regione],Table_0[Guariti])</f>
        <v>587125</v>
      </c>
      <c r="M3662">
        <f>_xlfn.XLOOKUP(Comuni[[#This Row],[Regione]],Table_0[Regione],Table_0[Deceduti])</f>
        <v>6347</v>
      </c>
      <c r="N3662" s="1">
        <f>(Comuni[[#This Row],[Popolazione2011]]/Comuni[[#This Row],[Ammalati TOT]])*100</f>
        <v>0.11764567475676757</v>
      </c>
      <c r="O3662">
        <f>_xlfn.XLOOKUP(Comuni[[#This Row],[Regione]],Table_0[Regione],Table_0[TOT AREA])</f>
        <v>6168603</v>
      </c>
      <c r="P3662" s="1">
        <f>(Comuni[[#This Row],[Popolazione2011]]/Comuni[[#This Row],[Ammalati AREA]])*100</f>
        <v>1.1347788145873547E-2</v>
      </c>
    </row>
    <row r="3663" spans="1:16" x14ac:dyDescent="0.3">
      <c r="A3663" t="s">
        <v>3696</v>
      </c>
      <c r="B3663" t="s">
        <v>8026</v>
      </c>
      <c r="C3663" t="s">
        <v>3648</v>
      </c>
      <c r="D3663">
        <v>2366</v>
      </c>
      <c r="E3663" s="1">
        <f>(Comuni[[#This Row],[Popolazione2011]]/SUM(D:D))*100</f>
        <v>3.9816263594031351E-3</v>
      </c>
      <c r="F3663">
        <f t="shared" si="57"/>
        <v>1220291</v>
      </c>
      <c r="G3663" s="1">
        <f>(Comuni[[#This Row],[Popolazione2011]]/Comuni[[#This Row],[TOT POP REGIONE ]])*100</f>
        <v>0.19388817913104334</v>
      </c>
      <c r="H3663" t="str">
        <f>IF(Comuni[[#This Row],[Popolazione2011]]&gt;300000,"MAGGIORE","")</f>
        <v/>
      </c>
      <c r="I3663" t="str">
        <f>_xlfn.XLOOKUP(Comuni[[#This Row],[Regione]],Ripartizione_geografica[Regione],Ripartizione_geografica[Ripartizione geografica])</f>
        <v>Nord-est</v>
      </c>
      <c r="J3663">
        <f>_xlfn.XLOOKUP(Comuni[[#This Row],[Regione]],Ripartizione_geografica[Regione],Ripartizione_geografica[Codice Regione])</f>
        <v>6</v>
      </c>
      <c r="K3663">
        <f>_xlfn.XLOOKUP(Comuni[[#This Row],[Regione]],Table_0[Regione],Table_0[Totale])</f>
        <v>595007</v>
      </c>
      <c r="L3663">
        <f>_xlfn.XLOOKUP(Comuni[[#This Row],[Regione]],Table_0[Regione],Table_0[Guariti])</f>
        <v>587125</v>
      </c>
      <c r="M3663">
        <f>_xlfn.XLOOKUP(Comuni[[#This Row],[Regione]],Table_0[Regione],Table_0[Deceduti])</f>
        <v>6347</v>
      </c>
      <c r="N3663" s="1">
        <f>(Comuni[[#This Row],[Popolazione2011]]/Comuni[[#This Row],[Ammalati TOT]])*100</f>
        <v>0.39764238067787433</v>
      </c>
      <c r="O3663">
        <f>_xlfn.XLOOKUP(Comuni[[#This Row],[Regione]],Table_0[Regione],Table_0[TOT AREA])</f>
        <v>6168603</v>
      </c>
      <c r="P3663" s="1">
        <f>(Comuni[[#This Row],[Popolazione2011]]/Comuni[[#This Row],[Ammalati AREA]])*100</f>
        <v>3.8355523933052589E-2</v>
      </c>
    </row>
    <row r="3664" spans="1:16" x14ac:dyDescent="0.3">
      <c r="A3664" t="s">
        <v>3697</v>
      </c>
      <c r="B3664" t="s">
        <v>8026</v>
      </c>
      <c r="C3664" t="s">
        <v>3648</v>
      </c>
      <c r="D3664">
        <v>6051</v>
      </c>
      <c r="E3664" s="1">
        <f>(Comuni[[#This Row],[Popolazione2011]]/SUM(D:D))*100</f>
        <v>1.0182933685861527E-2</v>
      </c>
      <c r="F3664">
        <f t="shared" si="57"/>
        <v>1220291</v>
      </c>
      <c r="G3664" s="1">
        <f>(Comuni[[#This Row],[Popolazione2011]]/Comuni[[#This Row],[TOT POP REGIONE ]])*100</f>
        <v>0.49586533048264719</v>
      </c>
      <c r="H3664" t="str">
        <f>IF(Comuni[[#This Row],[Popolazione2011]]&gt;300000,"MAGGIORE","")</f>
        <v/>
      </c>
      <c r="I3664" t="str">
        <f>_xlfn.XLOOKUP(Comuni[[#This Row],[Regione]],Ripartizione_geografica[Regione],Ripartizione_geografica[Ripartizione geografica])</f>
        <v>Nord-est</v>
      </c>
      <c r="J3664">
        <f>_xlfn.XLOOKUP(Comuni[[#This Row],[Regione]],Ripartizione_geografica[Regione],Ripartizione_geografica[Codice Regione])</f>
        <v>6</v>
      </c>
      <c r="K3664">
        <f>_xlfn.XLOOKUP(Comuni[[#This Row],[Regione]],Table_0[Regione],Table_0[Totale])</f>
        <v>595007</v>
      </c>
      <c r="L3664">
        <f>_xlfn.XLOOKUP(Comuni[[#This Row],[Regione]],Table_0[Regione],Table_0[Guariti])</f>
        <v>587125</v>
      </c>
      <c r="M3664">
        <f>_xlfn.XLOOKUP(Comuni[[#This Row],[Regione]],Table_0[Regione],Table_0[Deceduti])</f>
        <v>6347</v>
      </c>
      <c r="N3664" s="1">
        <f>(Comuni[[#This Row],[Popolazione2011]]/Comuni[[#This Row],[Ammalati TOT]])*100</f>
        <v>1.0169628256474292</v>
      </c>
      <c r="O3664">
        <f>_xlfn.XLOOKUP(Comuni[[#This Row],[Regione]],Table_0[Regione],Table_0[TOT AREA])</f>
        <v>6168603</v>
      </c>
      <c r="P3664" s="1">
        <f>(Comuni[[#This Row],[Popolazione2011]]/Comuni[[#This Row],[Ammalati AREA]])*100</f>
        <v>9.8093522958115464E-2</v>
      </c>
    </row>
    <row r="3665" spans="1:16" x14ac:dyDescent="0.3">
      <c r="A3665" t="s">
        <v>3698</v>
      </c>
      <c r="B3665" t="s">
        <v>8026</v>
      </c>
      <c r="C3665" t="s">
        <v>3648</v>
      </c>
      <c r="D3665">
        <v>969</v>
      </c>
      <c r="E3665" s="1">
        <f>(Comuni[[#This Row],[Popolazione2011]]/SUM(D:D))*100</f>
        <v>1.6306829848950289E-3</v>
      </c>
      <c r="F3665">
        <f t="shared" si="57"/>
        <v>1220291</v>
      </c>
      <c r="G3665" s="1">
        <f>(Comuni[[#This Row],[Popolazione2011]]/Comuni[[#This Row],[TOT POP REGIONE ]])*100</f>
        <v>7.9407288917151722E-2</v>
      </c>
      <c r="H3665" t="str">
        <f>IF(Comuni[[#This Row],[Popolazione2011]]&gt;300000,"MAGGIORE","")</f>
        <v/>
      </c>
      <c r="I3665" t="str">
        <f>_xlfn.XLOOKUP(Comuni[[#This Row],[Regione]],Ripartizione_geografica[Regione],Ripartizione_geografica[Ripartizione geografica])</f>
        <v>Nord-est</v>
      </c>
      <c r="J3665">
        <f>_xlfn.XLOOKUP(Comuni[[#This Row],[Regione]],Ripartizione_geografica[Regione],Ripartizione_geografica[Codice Regione])</f>
        <v>6</v>
      </c>
      <c r="K3665">
        <f>_xlfn.XLOOKUP(Comuni[[#This Row],[Regione]],Table_0[Regione],Table_0[Totale])</f>
        <v>595007</v>
      </c>
      <c r="L3665">
        <f>_xlfn.XLOOKUP(Comuni[[#This Row],[Regione]],Table_0[Regione],Table_0[Guariti])</f>
        <v>587125</v>
      </c>
      <c r="M3665">
        <f>_xlfn.XLOOKUP(Comuni[[#This Row],[Regione]],Table_0[Regione],Table_0[Deceduti])</f>
        <v>6347</v>
      </c>
      <c r="N3665" s="1">
        <f>(Comuni[[#This Row],[Popolazione2011]]/Comuni[[#This Row],[Ammalati TOT]])*100</f>
        <v>0.16285522691329682</v>
      </c>
      <c r="O3665">
        <f>_xlfn.XLOOKUP(Comuni[[#This Row],[Regione]],Table_0[Regione],Table_0[TOT AREA])</f>
        <v>6168603</v>
      </c>
      <c r="P3665" s="1">
        <f>(Comuni[[#This Row],[Popolazione2011]]/Comuni[[#This Row],[Ammalati AREA]])*100</f>
        <v>1.5708581019073527E-2</v>
      </c>
    </row>
    <row r="3666" spans="1:16" x14ac:dyDescent="0.3">
      <c r="A3666" t="s">
        <v>3699</v>
      </c>
      <c r="B3666" t="s">
        <v>8026</v>
      </c>
      <c r="C3666" t="s">
        <v>3648</v>
      </c>
      <c r="D3666">
        <v>6581</v>
      </c>
      <c r="E3666" s="1">
        <f>(Comuni[[#This Row],[Popolazione2011]]/SUM(D:D))*100</f>
        <v>1.1074844915989871E-2</v>
      </c>
      <c r="F3666">
        <f t="shared" si="57"/>
        <v>1220291</v>
      </c>
      <c r="G3666" s="1">
        <f>(Comuni[[#This Row],[Popolazione2011]]/Comuni[[#This Row],[TOT POP REGIONE ]])*100</f>
        <v>0.53929759377066622</v>
      </c>
      <c r="H3666" t="str">
        <f>IF(Comuni[[#This Row],[Popolazione2011]]&gt;300000,"MAGGIORE","")</f>
        <v/>
      </c>
      <c r="I3666" t="str">
        <f>_xlfn.XLOOKUP(Comuni[[#This Row],[Regione]],Ripartizione_geografica[Regione],Ripartizione_geografica[Ripartizione geografica])</f>
        <v>Nord-est</v>
      </c>
      <c r="J3666">
        <f>_xlfn.XLOOKUP(Comuni[[#This Row],[Regione]],Ripartizione_geografica[Regione],Ripartizione_geografica[Codice Regione])</f>
        <v>6</v>
      </c>
      <c r="K3666">
        <f>_xlfn.XLOOKUP(Comuni[[#This Row],[Regione]],Table_0[Regione],Table_0[Totale])</f>
        <v>595007</v>
      </c>
      <c r="L3666">
        <f>_xlfn.XLOOKUP(Comuni[[#This Row],[Regione]],Table_0[Regione],Table_0[Guariti])</f>
        <v>587125</v>
      </c>
      <c r="M3666">
        <f>_xlfn.XLOOKUP(Comuni[[#This Row],[Regione]],Table_0[Regione],Table_0[Deceduti])</f>
        <v>6347</v>
      </c>
      <c r="N3666" s="1">
        <f>(Comuni[[#This Row],[Popolazione2011]]/Comuni[[#This Row],[Ammalati TOT]])*100</f>
        <v>1.1060374079632678</v>
      </c>
      <c r="O3666">
        <f>_xlfn.XLOOKUP(Comuni[[#This Row],[Regione]],Table_0[Regione],Table_0[TOT AREA])</f>
        <v>6168603</v>
      </c>
      <c r="P3666" s="1">
        <f>(Comuni[[#This Row],[Popolazione2011]]/Comuni[[#This Row],[Ammalati AREA]])*100</f>
        <v>0.10668541969713402</v>
      </c>
    </row>
    <row r="3667" spans="1:16" x14ac:dyDescent="0.3">
      <c r="A3667" t="s">
        <v>3700</v>
      </c>
      <c r="B3667" t="s">
        <v>8026</v>
      </c>
      <c r="C3667" t="s">
        <v>3648</v>
      </c>
      <c r="D3667">
        <v>1963</v>
      </c>
      <c r="E3667" s="1">
        <f>(Comuni[[#This Row],[Popolazione2011]]/SUM(D:D))*100</f>
        <v>3.3034372542300743E-3</v>
      </c>
      <c r="F3667">
        <f t="shared" si="57"/>
        <v>1220291</v>
      </c>
      <c r="G3667" s="1">
        <f>(Comuni[[#This Row],[Popolazione2011]]/Comuni[[#This Row],[TOT POP REGIONE ]])*100</f>
        <v>0.16086326949883265</v>
      </c>
      <c r="H3667" t="str">
        <f>IF(Comuni[[#This Row],[Popolazione2011]]&gt;300000,"MAGGIORE","")</f>
        <v/>
      </c>
      <c r="I3667" t="str">
        <f>_xlfn.XLOOKUP(Comuni[[#This Row],[Regione]],Ripartizione_geografica[Regione],Ripartizione_geografica[Ripartizione geografica])</f>
        <v>Nord-est</v>
      </c>
      <c r="J3667">
        <f>_xlfn.XLOOKUP(Comuni[[#This Row],[Regione]],Ripartizione_geografica[Regione],Ripartizione_geografica[Codice Regione])</f>
        <v>6</v>
      </c>
      <c r="K3667">
        <f>_xlfn.XLOOKUP(Comuni[[#This Row],[Regione]],Table_0[Regione],Table_0[Totale])</f>
        <v>595007</v>
      </c>
      <c r="L3667">
        <f>_xlfn.XLOOKUP(Comuni[[#This Row],[Regione]],Table_0[Regione],Table_0[Guariti])</f>
        <v>587125</v>
      </c>
      <c r="M3667">
        <f>_xlfn.XLOOKUP(Comuni[[#This Row],[Regione]],Table_0[Regione],Table_0[Deceduti])</f>
        <v>6347</v>
      </c>
      <c r="N3667" s="1">
        <f>(Comuni[[#This Row],[Popolazione2011]]/Comuni[[#This Row],[Ammalati TOT]])*100</f>
        <v>0.32991208506790676</v>
      </c>
      <c r="O3667">
        <f>_xlfn.XLOOKUP(Comuni[[#This Row],[Regione]],Table_0[Regione],Table_0[TOT AREA])</f>
        <v>6168603</v>
      </c>
      <c r="P3667" s="1">
        <f>(Comuni[[#This Row],[Popolazione2011]]/Comuni[[#This Row],[Ammalati AREA]])*100</f>
        <v>3.1822440186213961E-2</v>
      </c>
    </row>
    <row r="3668" spans="1:16" x14ac:dyDescent="0.3">
      <c r="A3668" t="s">
        <v>3701</v>
      </c>
      <c r="B3668" t="s">
        <v>8026</v>
      </c>
      <c r="C3668" t="s">
        <v>3648</v>
      </c>
      <c r="D3668">
        <v>6796</v>
      </c>
      <c r="E3668" s="1">
        <f>(Comuni[[#This Row],[Popolazione2011]]/SUM(D:D))*100</f>
        <v>1.1436657962174012E-2</v>
      </c>
      <c r="F3668">
        <f t="shared" si="57"/>
        <v>1220291</v>
      </c>
      <c r="G3668" s="1">
        <f>(Comuni[[#This Row],[Popolazione2011]]/Comuni[[#This Row],[TOT POP REGIONE ]])*100</f>
        <v>0.55691634208561736</v>
      </c>
      <c r="H3668" t="str">
        <f>IF(Comuni[[#This Row],[Popolazione2011]]&gt;300000,"MAGGIORE","")</f>
        <v/>
      </c>
      <c r="I3668" t="str">
        <f>_xlfn.XLOOKUP(Comuni[[#This Row],[Regione]],Ripartizione_geografica[Regione],Ripartizione_geografica[Ripartizione geografica])</f>
        <v>Nord-est</v>
      </c>
      <c r="J3668">
        <f>_xlfn.XLOOKUP(Comuni[[#This Row],[Regione]],Ripartizione_geografica[Regione],Ripartizione_geografica[Codice Regione])</f>
        <v>6</v>
      </c>
      <c r="K3668">
        <f>_xlfn.XLOOKUP(Comuni[[#This Row],[Regione]],Table_0[Regione],Table_0[Totale])</f>
        <v>595007</v>
      </c>
      <c r="L3668">
        <f>_xlfn.XLOOKUP(Comuni[[#This Row],[Regione]],Table_0[Regione],Table_0[Guariti])</f>
        <v>587125</v>
      </c>
      <c r="M3668">
        <f>_xlfn.XLOOKUP(Comuni[[#This Row],[Regione]],Table_0[Regione],Table_0[Deceduti])</f>
        <v>6347</v>
      </c>
      <c r="N3668" s="1">
        <f>(Comuni[[#This Row],[Popolazione2011]]/Comuni[[#This Row],[Ammalati TOT]])*100</f>
        <v>1.1421714366385605</v>
      </c>
      <c r="O3668">
        <f>_xlfn.XLOOKUP(Comuni[[#This Row],[Regione]],Table_0[Regione],Table_0[TOT AREA])</f>
        <v>6168603</v>
      </c>
      <c r="P3668" s="1">
        <f>(Comuni[[#This Row],[Popolazione2011]]/Comuni[[#This Row],[Ammalati AREA]])*100</f>
        <v>0.11017081177050947</v>
      </c>
    </row>
    <row r="3669" spans="1:16" x14ac:dyDescent="0.3">
      <c r="A3669" t="s">
        <v>3702</v>
      </c>
      <c r="B3669" t="s">
        <v>8026</v>
      </c>
      <c r="C3669" t="s">
        <v>3648</v>
      </c>
      <c r="D3669">
        <v>2709</v>
      </c>
      <c r="E3669" s="1">
        <f>(Comuni[[#This Row],[Popolazione2011]]/SUM(D:D))*100</f>
        <v>4.5588443819201581E-3</v>
      </c>
      <c r="F3669">
        <f t="shared" si="57"/>
        <v>1220291</v>
      </c>
      <c r="G3669" s="1">
        <f>(Comuni[[#This Row],[Popolazione2011]]/Comuni[[#This Row],[TOT POP REGIONE ]])*100</f>
        <v>0.22199622876838393</v>
      </c>
      <c r="H3669" t="str">
        <f>IF(Comuni[[#This Row],[Popolazione2011]]&gt;300000,"MAGGIORE","")</f>
        <v/>
      </c>
      <c r="I3669" t="str">
        <f>_xlfn.XLOOKUP(Comuni[[#This Row],[Regione]],Ripartizione_geografica[Regione],Ripartizione_geografica[Ripartizione geografica])</f>
        <v>Nord-est</v>
      </c>
      <c r="J3669">
        <f>_xlfn.XLOOKUP(Comuni[[#This Row],[Regione]],Ripartizione_geografica[Regione],Ripartizione_geografica[Codice Regione])</f>
        <v>6</v>
      </c>
      <c r="K3669">
        <f>_xlfn.XLOOKUP(Comuni[[#This Row],[Regione]],Table_0[Regione],Table_0[Totale])</f>
        <v>595007</v>
      </c>
      <c r="L3669">
        <f>_xlfn.XLOOKUP(Comuni[[#This Row],[Regione]],Table_0[Regione],Table_0[Guariti])</f>
        <v>587125</v>
      </c>
      <c r="M3669">
        <f>_xlfn.XLOOKUP(Comuni[[#This Row],[Regione]],Table_0[Regione],Table_0[Deceduti])</f>
        <v>6347</v>
      </c>
      <c r="N3669" s="1">
        <f>(Comuni[[#This Row],[Popolazione2011]]/Comuni[[#This Row],[Ammalati TOT]])*100</f>
        <v>0.4552887613086905</v>
      </c>
      <c r="O3669">
        <f>_xlfn.XLOOKUP(Comuni[[#This Row],[Regione]],Table_0[Regione],Table_0[TOT AREA])</f>
        <v>6168603</v>
      </c>
      <c r="P3669" s="1">
        <f>(Comuni[[#This Row],[Popolazione2011]]/Comuni[[#This Row],[Ammalati AREA]])*100</f>
        <v>4.3915940124530629E-2</v>
      </c>
    </row>
    <row r="3670" spans="1:16" x14ac:dyDescent="0.3">
      <c r="A3670" t="s">
        <v>3703</v>
      </c>
      <c r="B3670" t="s">
        <v>8026</v>
      </c>
      <c r="C3670" t="s">
        <v>3648</v>
      </c>
      <c r="D3670">
        <v>1814</v>
      </c>
      <c r="E3670" s="1">
        <f>(Comuni[[#This Row],[Popolazione2011]]/SUM(D:D))*100</f>
        <v>3.0526923989675774E-3</v>
      </c>
      <c r="F3670">
        <f t="shared" si="57"/>
        <v>1220291</v>
      </c>
      <c r="G3670" s="1">
        <f>(Comuni[[#This Row],[Popolazione2011]]/Comuni[[#This Row],[TOT POP REGIONE ]])*100</f>
        <v>0.14865306717823862</v>
      </c>
      <c r="H3670" t="str">
        <f>IF(Comuni[[#This Row],[Popolazione2011]]&gt;300000,"MAGGIORE","")</f>
        <v/>
      </c>
      <c r="I3670" t="str">
        <f>_xlfn.XLOOKUP(Comuni[[#This Row],[Regione]],Ripartizione_geografica[Regione],Ripartizione_geografica[Ripartizione geografica])</f>
        <v>Nord-est</v>
      </c>
      <c r="J3670">
        <f>_xlfn.XLOOKUP(Comuni[[#This Row],[Regione]],Ripartizione_geografica[Regione],Ripartizione_geografica[Codice Regione])</f>
        <v>6</v>
      </c>
      <c r="K3670">
        <f>_xlfn.XLOOKUP(Comuni[[#This Row],[Regione]],Table_0[Regione],Table_0[Totale])</f>
        <v>595007</v>
      </c>
      <c r="L3670">
        <f>_xlfn.XLOOKUP(Comuni[[#This Row],[Regione]],Table_0[Regione],Table_0[Guariti])</f>
        <v>587125</v>
      </c>
      <c r="M3670">
        <f>_xlfn.XLOOKUP(Comuni[[#This Row],[Regione]],Table_0[Regione],Table_0[Deceduti])</f>
        <v>6347</v>
      </c>
      <c r="N3670" s="1">
        <f>(Comuni[[#This Row],[Popolazione2011]]/Comuni[[#This Row],[Ammalati TOT]])*100</f>
        <v>0.30487036286968056</v>
      </c>
      <c r="O3670">
        <f>_xlfn.XLOOKUP(Comuni[[#This Row],[Regione]],Table_0[Regione],Table_0[TOT AREA])</f>
        <v>6168603</v>
      </c>
      <c r="P3670" s="1">
        <f>(Comuni[[#This Row],[Popolazione2011]]/Comuni[[#This Row],[Ammalati AREA]])*100</f>
        <v>2.9406982423735163E-2</v>
      </c>
    </row>
    <row r="3671" spans="1:16" x14ac:dyDescent="0.3">
      <c r="A3671" t="s">
        <v>3704</v>
      </c>
      <c r="B3671" t="s">
        <v>8026</v>
      </c>
      <c r="C3671" t="s">
        <v>3648</v>
      </c>
      <c r="D3671">
        <v>1648</v>
      </c>
      <c r="E3671" s="1">
        <f>(Comuni[[#This Row],[Popolazione2011]]/SUM(D:D))*100</f>
        <v>2.7733390702858697E-3</v>
      </c>
      <c r="F3671">
        <f t="shared" si="57"/>
        <v>1220291</v>
      </c>
      <c r="G3671" s="1">
        <f>(Comuni[[#This Row],[Popolazione2011]]/Comuni[[#This Row],[TOT POP REGIONE ]])*100</f>
        <v>0.13504975452576476</v>
      </c>
      <c r="H3671" t="str">
        <f>IF(Comuni[[#This Row],[Popolazione2011]]&gt;300000,"MAGGIORE","")</f>
        <v/>
      </c>
      <c r="I3671" t="str">
        <f>_xlfn.XLOOKUP(Comuni[[#This Row],[Regione]],Ripartizione_geografica[Regione],Ripartizione_geografica[Ripartizione geografica])</f>
        <v>Nord-est</v>
      </c>
      <c r="J3671">
        <f>_xlfn.XLOOKUP(Comuni[[#This Row],[Regione]],Ripartizione_geografica[Regione],Ripartizione_geografica[Codice Regione])</f>
        <v>6</v>
      </c>
      <c r="K3671">
        <f>_xlfn.XLOOKUP(Comuni[[#This Row],[Regione]],Table_0[Regione],Table_0[Totale])</f>
        <v>595007</v>
      </c>
      <c r="L3671">
        <f>_xlfn.XLOOKUP(Comuni[[#This Row],[Regione]],Table_0[Regione],Table_0[Guariti])</f>
        <v>587125</v>
      </c>
      <c r="M3671">
        <f>_xlfn.XLOOKUP(Comuni[[#This Row],[Regione]],Table_0[Regione],Table_0[Deceduti])</f>
        <v>6347</v>
      </c>
      <c r="N3671" s="1">
        <f>(Comuni[[#This Row],[Popolazione2011]]/Comuni[[#This Row],[Ammalati TOT]])*100</f>
        <v>0.27697153142736136</v>
      </c>
      <c r="O3671">
        <f>_xlfn.XLOOKUP(Comuni[[#This Row],[Regione]],Table_0[Regione],Table_0[TOT AREA])</f>
        <v>6168603</v>
      </c>
      <c r="P3671" s="1">
        <f>(Comuni[[#This Row],[Popolazione2011]]/Comuni[[#This Row],[Ammalati AREA]])*100</f>
        <v>2.6715935520570864E-2</v>
      </c>
    </row>
    <row r="3672" spans="1:16" x14ac:dyDescent="0.3">
      <c r="A3672" t="s">
        <v>3705</v>
      </c>
      <c r="B3672" t="s">
        <v>8026</v>
      </c>
      <c r="C3672" t="s">
        <v>3648</v>
      </c>
      <c r="D3672">
        <v>558</v>
      </c>
      <c r="E3672" s="1">
        <f>(Comuni[[#This Row],[Popolazione2011]]/SUM(D:D))*100</f>
        <v>9.3903106870116217E-4</v>
      </c>
      <c r="F3672">
        <f t="shared" si="57"/>
        <v>1220291</v>
      </c>
      <c r="G3672" s="1">
        <f>(Comuni[[#This Row],[Popolazione2011]]/Comuni[[#This Row],[TOT POP REGIONE ]])*100</f>
        <v>4.5726797952291703E-2</v>
      </c>
      <c r="H3672" t="str">
        <f>IF(Comuni[[#This Row],[Popolazione2011]]&gt;300000,"MAGGIORE","")</f>
        <v/>
      </c>
      <c r="I3672" t="str">
        <f>_xlfn.XLOOKUP(Comuni[[#This Row],[Regione]],Ripartizione_geografica[Regione],Ripartizione_geografica[Ripartizione geografica])</f>
        <v>Nord-est</v>
      </c>
      <c r="J3672">
        <f>_xlfn.XLOOKUP(Comuni[[#This Row],[Regione]],Ripartizione_geografica[Regione],Ripartizione_geografica[Codice Regione])</f>
        <v>6</v>
      </c>
      <c r="K3672">
        <f>_xlfn.XLOOKUP(Comuni[[#This Row],[Regione]],Table_0[Regione],Table_0[Totale])</f>
        <v>595007</v>
      </c>
      <c r="L3672">
        <f>_xlfn.XLOOKUP(Comuni[[#This Row],[Regione]],Table_0[Regione],Table_0[Guariti])</f>
        <v>587125</v>
      </c>
      <c r="M3672">
        <f>_xlfn.XLOOKUP(Comuni[[#This Row],[Regione]],Table_0[Regione],Table_0[Deceduti])</f>
        <v>6347</v>
      </c>
      <c r="N3672" s="1">
        <f>(Comuni[[#This Row],[Popolazione2011]]/Comuni[[#This Row],[Ammalati TOT]])*100</f>
        <v>9.3780409306109008E-2</v>
      </c>
      <c r="O3672">
        <f>_xlfn.XLOOKUP(Comuni[[#This Row],[Regione]],Table_0[Regione],Table_0[TOT AREA])</f>
        <v>6168603</v>
      </c>
      <c r="P3672" s="1">
        <f>(Comuni[[#This Row],[Popolazione2011]]/Comuni[[#This Row],[Ammalati AREA]])*100</f>
        <v>9.0458082648534853E-3</v>
      </c>
    </row>
    <row r="3673" spans="1:16" x14ac:dyDescent="0.3">
      <c r="A3673" t="s">
        <v>3706</v>
      </c>
      <c r="B3673" t="s">
        <v>8026</v>
      </c>
      <c r="C3673" t="s">
        <v>3648</v>
      </c>
      <c r="D3673">
        <v>5045</v>
      </c>
      <c r="E3673" s="1">
        <f>(Comuni[[#This Row],[Popolazione2011]]/SUM(D:D))*100</f>
        <v>8.4899851999952741E-3</v>
      </c>
      <c r="F3673">
        <f t="shared" si="57"/>
        <v>1220291</v>
      </c>
      <c r="G3673" s="1">
        <f>(Comuni[[#This Row],[Popolazione2011]]/Comuni[[#This Row],[TOT POP REGIONE ]])*100</f>
        <v>0.41342597790199226</v>
      </c>
      <c r="H3673" t="str">
        <f>IF(Comuni[[#This Row],[Popolazione2011]]&gt;300000,"MAGGIORE","")</f>
        <v/>
      </c>
      <c r="I3673" t="str">
        <f>_xlfn.XLOOKUP(Comuni[[#This Row],[Regione]],Ripartizione_geografica[Regione],Ripartizione_geografica[Ripartizione geografica])</f>
        <v>Nord-est</v>
      </c>
      <c r="J3673">
        <f>_xlfn.XLOOKUP(Comuni[[#This Row],[Regione]],Ripartizione_geografica[Regione],Ripartizione_geografica[Codice Regione])</f>
        <v>6</v>
      </c>
      <c r="K3673">
        <f>_xlfn.XLOOKUP(Comuni[[#This Row],[Regione]],Table_0[Regione],Table_0[Totale])</f>
        <v>595007</v>
      </c>
      <c r="L3673">
        <f>_xlfn.XLOOKUP(Comuni[[#This Row],[Regione]],Table_0[Regione],Table_0[Guariti])</f>
        <v>587125</v>
      </c>
      <c r="M3673">
        <f>_xlfn.XLOOKUP(Comuni[[#This Row],[Regione]],Table_0[Regione],Table_0[Deceduti])</f>
        <v>6347</v>
      </c>
      <c r="N3673" s="1">
        <f>(Comuni[[#This Row],[Popolazione2011]]/Comuni[[#This Row],[Ammalati TOT]])*100</f>
        <v>0.84788918449698913</v>
      </c>
      <c r="O3673">
        <f>_xlfn.XLOOKUP(Comuni[[#This Row],[Regione]],Table_0[Regione],Table_0[TOT AREA])</f>
        <v>6168603</v>
      </c>
      <c r="P3673" s="1">
        <f>(Comuni[[#This Row],[Popolazione2011]]/Comuni[[#This Row],[Ammalati AREA]])*100</f>
        <v>8.1785130279902918E-2</v>
      </c>
    </row>
    <row r="3674" spans="1:16" x14ac:dyDescent="0.3">
      <c r="A3674" t="s">
        <v>3707</v>
      </c>
      <c r="B3674" t="s">
        <v>8026</v>
      </c>
      <c r="C3674" t="s">
        <v>3648</v>
      </c>
      <c r="D3674">
        <v>2391</v>
      </c>
      <c r="E3674" s="1">
        <f>(Comuni[[#This Row],[Popolazione2011]]/SUM(D:D))*100</f>
        <v>4.0236976438431521E-3</v>
      </c>
      <c r="F3674">
        <f t="shared" si="57"/>
        <v>1220291</v>
      </c>
      <c r="G3674" s="1">
        <f>(Comuni[[#This Row],[Popolazione2011]]/Comuni[[#This Row],[TOT POP REGIONE ]])*100</f>
        <v>0.19593687079557254</v>
      </c>
      <c r="H3674" t="str">
        <f>IF(Comuni[[#This Row],[Popolazione2011]]&gt;300000,"MAGGIORE","")</f>
        <v/>
      </c>
      <c r="I3674" t="str">
        <f>_xlfn.XLOOKUP(Comuni[[#This Row],[Regione]],Ripartizione_geografica[Regione],Ripartizione_geografica[Ripartizione geografica])</f>
        <v>Nord-est</v>
      </c>
      <c r="J3674">
        <f>_xlfn.XLOOKUP(Comuni[[#This Row],[Regione]],Ripartizione_geografica[Regione],Ripartizione_geografica[Codice Regione])</f>
        <v>6</v>
      </c>
      <c r="K3674">
        <f>_xlfn.XLOOKUP(Comuni[[#This Row],[Regione]],Table_0[Regione],Table_0[Totale])</f>
        <v>595007</v>
      </c>
      <c r="L3674">
        <f>_xlfn.XLOOKUP(Comuni[[#This Row],[Regione]],Table_0[Regione],Table_0[Guariti])</f>
        <v>587125</v>
      </c>
      <c r="M3674">
        <f>_xlfn.XLOOKUP(Comuni[[#This Row],[Regione]],Table_0[Regione],Table_0[Deceduti])</f>
        <v>6347</v>
      </c>
      <c r="N3674" s="1">
        <f>(Comuni[[#This Row],[Popolazione2011]]/Comuni[[#This Row],[Ammalati TOT]])*100</f>
        <v>0.4018440119191875</v>
      </c>
      <c r="O3674">
        <f>_xlfn.XLOOKUP(Comuni[[#This Row],[Regione]],Table_0[Regione],Table_0[TOT AREA])</f>
        <v>6168603</v>
      </c>
      <c r="P3674" s="1">
        <f>(Comuni[[#This Row],[Popolazione2011]]/Comuni[[#This Row],[Ammalati AREA]])*100</f>
        <v>3.8760802081119497E-2</v>
      </c>
    </row>
    <row r="3675" spans="1:16" x14ac:dyDescent="0.3">
      <c r="A3675" t="s">
        <v>3708</v>
      </c>
      <c r="B3675" t="s">
        <v>8026</v>
      </c>
      <c r="C3675" t="s">
        <v>3648</v>
      </c>
      <c r="D3675">
        <v>2641</v>
      </c>
      <c r="E3675" s="1">
        <f>(Comuni[[#This Row],[Popolazione2011]]/SUM(D:D))*100</f>
        <v>4.444410488243314E-3</v>
      </c>
      <c r="F3675">
        <f t="shared" si="57"/>
        <v>1220291</v>
      </c>
      <c r="G3675" s="1">
        <f>(Comuni[[#This Row],[Popolazione2011]]/Comuni[[#This Row],[TOT POP REGIONE ]])*100</f>
        <v>0.21642378744086452</v>
      </c>
      <c r="H3675" t="str">
        <f>IF(Comuni[[#This Row],[Popolazione2011]]&gt;300000,"MAGGIORE","")</f>
        <v/>
      </c>
      <c r="I3675" t="str">
        <f>_xlfn.XLOOKUP(Comuni[[#This Row],[Regione]],Ripartizione_geografica[Regione],Ripartizione_geografica[Ripartizione geografica])</f>
        <v>Nord-est</v>
      </c>
      <c r="J3675">
        <f>_xlfn.XLOOKUP(Comuni[[#This Row],[Regione]],Ripartizione_geografica[Regione],Ripartizione_geografica[Codice Regione])</f>
        <v>6</v>
      </c>
      <c r="K3675">
        <f>_xlfn.XLOOKUP(Comuni[[#This Row],[Regione]],Table_0[Regione],Table_0[Totale])</f>
        <v>595007</v>
      </c>
      <c r="L3675">
        <f>_xlfn.XLOOKUP(Comuni[[#This Row],[Regione]],Table_0[Regione],Table_0[Guariti])</f>
        <v>587125</v>
      </c>
      <c r="M3675">
        <f>_xlfn.XLOOKUP(Comuni[[#This Row],[Regione]],Table_0[Regione],Table_0[Deceduti])</f>
        <v>6347</v>
      </c>
      <c r="N3675" s="1">
        <f>(Comuni[[#This Row],[Popolazione2011]]/Comuni[[#This Row],[Ammalati TOT]])*100</f>
        <v>0.44386032433231881</v>
      </c>
      <c r="O3675">
        <f>_xlfn.XLOOKUP(Comuni[[#This Row],[Regione]],Table_0[Regione],Table_0[TOT AREA])</f>
        <v>6168603</v>
      </c>
      <c r="P3675" s="1">
        <f>(Comuni[[#This Row],[Popolazione2011]]/Comuni[[#This Row],[Ammalati AREA]])*100</f>
        <v>4.2813583561788625E-2</v>
      </c>
    </row>
    <row r="3676" spans="1:16" x14ac:dyDescent="0.3">
      <c r="A3676" t="s">
        <v>3709</v>
      </c>
      <c r="B3676" t="s">
        <v>8026</v>
      </c>
      <c r="C3676" t="s">
        <v>3648</v>
      </c>
      <c r="D3676">
        <v>2778</v>
      </c>
      <c r="E3676" s="1">
        <f>(Comuni[[#This Row],[Popolazione2011]]/SUM(D:D))*100</f>
        <v>4.6749611269746028E-3</v>
      </c>
      <c r="F3676">
        <f t="shared" si="57"/>
        <v>1220291</v>
      </c>
      <c r="G3676" s="1">
        <f>(Comuni[[#This Row],[Popolazione2011]]/Comuni[[#This Row],[TOT POP REGIONE ]])*100</f>
        <v>0.22765061776248452</v>
      </c>
      <c r="H3676" t="str">
        <f>IF(Comuni[[#This Row],[Popolazione2011]]&gt;300000,"MAGGIORE","")</f>
        <v/>
      </c>
      <c r="I3676" t="str">
        <f>_xlfn.XLOOKUP(Comuni[[#This Row],[Regione]],Ripartizione_geografica[Regione],Ripartizione_geografica[Ripartizione geografica])</f>
        <v>Nord-est</v>
      </c>
      <c r="J3676">
        <f>_xlfn.XLOOKUP(Comuni[[#This Row],[Regione]],Ripartizione_geografica[Regione],Ripartizione_geografica[Codice Regione])</f>
        <v>6</v>
      </c>
      <c r="K3676">
        <f>_xlfn.XLOOKUP(Comuni[[#This Row],[Regione]],Table_0[Regione],Table_0[Totale])</f>
        <v>595007</v>
      </c>
      <c r="L3676">
        <f>_xlfn.XLOOKUP(Comuni[[#This Row],[Regione]],Table_0[Regione],Table_0[Guariti])</f>
        <v>587125</v>
      </c>
      <c r="M3676">
        <f>_xlfn.XLOOKUP(Comuni[[#This Row],[Regione]],Table_0[Regione],Table_0[Deceduti])</f>
        <v>6347</v>
      </c>
      <c r="N3676" s="1">
        <f>(Comuni[[#This Row],[Popolazione2011]]/Comuni[[#This Row],[Ammalati TOT]])*100</f>
        <v>0.46688526353471477</v>
      </c>
      <c r="O3676">
        <f>_xlfn.XLOOKUP(Comuni[[#This Row],[Regione]],Table_0[Regione],Table_0[TOT AREA])</f>
        <v>6168603</v>
      </c>
      <c r="P3676" s="1">
        <f>(Comuni[[#This Row],[Popolazione2011]]/Comuni[[#This Row],[Ammalati AREA]])*100</f>
        <v>4.5034507813195304E-2</v>
      </c>
    </row>
    <row r="3677" spans="1:16" x14ac:dyDescent="0.3">
      <c r="A3677" t="s">
        <v>3710</v>
      </c>
      <c r="B3677" t="s">
        <v>8026</v>
      </c>
      <c r="C3677" t="s">
        <v>3648</v>
      </c>
      <c r="D3677">
        <v>3006</v>
      </c>
      <c r="E3677" s="1">
        <f>(Comuni[[#This Row],[Popolazione2011]]/SUM(D:D))*100</f>
        <v>5.0586512410675513E-3</v>
      </c>
      <c r="F3677">
        <f t="shared" si="57"/>
        <v>1220291</v>
      </c>
      <c r="G3677" s="1">
        <f>(Comuni[[#This Row],[Popolazione2011]]/Comuni[[#This Row],[TOT POP REGIONE ]])*100</f>
        <v>0.24633468574299083</v>
      </c>
      <c r="H3677" t="str">
        <f>IF(Comuni[[#This Row],[Popolazione2011]]&gt;300000,"MAGGIORE","")</f>
        <v/>
      </c>
      <c r="I3677" t="str">
        <f>_xlfn.XLOOKUP(Comuni[[#This Row],[Regione]],Ripartizione_geografica[Regione],Ripartizione_geografica[Ripartizione geografica])</f>
        <v>Nord-est</v>
      </c>
      <c r="J3677">
        <f>_xlfn.XLOOKUP(Comuni[[#This Row],[Regione]],Ripartizione_geografica[Regione],Ripartizione_geografica[Codice Regione])</f>
        <v>6</v>
      </c>
      <c r="K3677">
        <f>_xlfn.XLOOKUP(Comuni[[#This Row],[Regione]],Table_0[Regione],Table_0[Totale])</f>
        <v>595007</v>
      </c>
      <c r="L3677">
        <f>_xlfn.XLOOKUP(Comuni[[#This Row],[Regione]],Table_0[Regione],Table_0[Guariti])</f>
        <v>587125</v>
      </c>
      <c r="M3677">
        <f>_xlfn.XLOOKUP(Comuni[[#This Row],[Regione]],Table_0[Regione],Table_0[Deceduti])</f>
        <v>6347</v>
      </c>
      <c r="N3677" s="1">
        <f>(Comuni[[#This Row],[Popolazione2011]]/Comuni[[#This Row],[Ammalati TOT]])*100</f>
        <v>0.50520414045549045</v>
      </c>
      <c r="O3677">
        <f>_xlfn.XLOOKUP(Comuni[[#This Row],[Regione]],Table_0[Regione],Table_0[TOT AREA])</f>
        <v>6168603</v>
      </c>
      <c r="P3677" s="1">
        <f>(Comuni[[#This Row],[Popolazione2011]]/Comuni[[#This Row],[Ammalati AREA]])*100</f>
        <v>4.8730644523565549E-2</v>
      </c>
    </row>
    <row r="3678" spans="1:16" x14ac:dyDescent="0.3">
      <c r="A3678" t="s">
        <v>3711</v>
      </c>
      <c r="B3678" t="s">
        <v>8026</v>
      </c>
      <c r="C3678" t="s">
        <v>3648</v>
      </c>
      <c r="D3678">
        <v>2010</v>
      </c>
      <c r="E3678" s="1">
        <f>(Comuni[[#This Row],[Popolazione2011]]/SUM(D:D))*100</f>
        <v>3.3825312689773042E-3</v>
      </c>
      <c r="F3678">
        <f t="shared" si="57"/>
        <v>1220291</v>
      </c>
      <c r="G3678" s="1">
        <f>(Comuni[[#This Row],[Popolazione2011]]/Comuni[[#This Row],[TOT POP REGIONE ]])*100</f>
        <v>0.16471480982814754</v>
      </c>
      <c r="H3678" t="str">
        <f>IF(Comuni[[#This Row],[Popolazione2011]]&gt;300000,"MAGGIORE","")</f>
        <v/>
      </c>
      <c r="I3678" t="str">
        <f>_xlfn.XLOOKUP(Comuni[[#This Row],[Regione]],Ripartizione_geografica[Regione],Ripartizione_geografica[Ripartizione geografica])</f>
        <v>Nord-est</v>
      </c>
      <c r="J3678">
        <f>_xlfn.XLOOKUP(Comuni[[#This Row],[Regione]],Ripartizione_geografica[Regione],Ripartizione_geografica[Codice Regione])</f>
        <v>6</v>
      </c>
      <c r="K3678">
        <f>_xlfn.XLOOKUP(Comuni[[#This Row],[Regione]],Table_0[Regione],Table_0[Totale])</f>
        <v>595007</v>
      </c>
      <c r="L3678">
        <f>_xlfn.XLOOKUP(Comuni[[#This Row],[Regione]],Table_0[Regione],Table_0[Guariti])</f>
        <v>587125</v>
      </c>
      <c r="M3678">
        <f>_xlfn.XLOOKUP(Comuni[[#This Row],[Regione]],Table_0[Regione],Table_0[Deceduti])</f>
        <v>6347</v>
      </c>
      <c r="N3678" s="1">
        <f>(Comuni[[#This Row],[Popolazione2011]]/Comuni[[#This Row],[Ammalati TOT]])*100</f>
        <v>0.33781115180157545</v>
      </c>
      <c r="O3678">
        <f>_xlfn.XLOOKUP(Comuni[[#This Row],[Regione]],Table_0[Regione],Table_0[TOT AREA])</f>
        <v>6168603</v>
      </c>
      <c r="P3678" s="1">
        <f>(Comuni[[#This Row],[Popolazione2011]]/Comuni[[#This Row],[Ammalati AREA]])*100</f>
        <v>3.258436310457976E-2</v>
      </c>
    </row>
    <row r="3679" spans="1:16" x14ac:dyDescent="0.3">
      <c r="A3679" t="s">
        <v>3712</v>
      </c>
      <c r="B3679" t="s">
        <v>8026</v>
      </c>
      <c r="C3679" t="s">
        <v>3648</v>
      </c>
      <c r="D3679">
        <v>5044</v>
      </c>
      <c r="E3679" s="1">
        <f>(Comuni[[#This Row],[Popolazione2011]]/SUM(D:D))*100</f>
        <v>8.4883023486176743E-3</v>
      </c>
      <c r="F3679">
        <f t="shared" si="57"/>
        <v>1220291</v>
      </c>
      <c r="G3679" s="1">
        <f>(Comuni[[#This Row],[Popolazione2011]]/Comuni[[#This Row],[TOT POP REGIONE ]])*100</f>
        <v>0.41334403023541111</v>
      </c>
      <c r="H3679" t="str">
        <f>IF(Comuni[[#This Row],[Popolazione2011]]&gt;300000,"MAGGIORE","")</f>
        <v/>
      </c>
      <c r="I3679" t="str">
        <f>_xlfn.XLOOKUP(Comuni[[#This Row],[Regione]],Ripartizione_geografica[Regione],Ripartizione_geografica[Ripartizione geografica])</f>
        <v>Nord-est</v>
      </c>
      <c r="J3679">
        <f>_xlfn.XLOOKUP(Comuni[[#This Row],[Regione]],Ripartizione_geografica[Regione],Ripartizione_geografica[Codice Regione])</f>
        <v>6</v>
      </c>
      <c r="K3679">
        <f>_xlfn.XLOOKUP(Comuni[[#This Row],[Regione]],Table_0[Regione],Table_0[Totale])</f>
        <v>595007</v>
      </c>
      <c r="L3679">
        <f>_xlfn.XLOOKUP(Comuni[[#This Row],[Regione]],Table_0[Regione],Table_0[Guariti])</f>
        <v>587125</v>
      </c>
      <c r="M3679">
        <f>_xlfn.XLOOKUP(Comuni[[#This Row],[Regione]],Table_0[Regione],Table_0[Deceduti])</f>
        <v>6347</v>
      </c>
      <c r="N3679" s="1">
        <f>(Comuni[[#This Row],[Popolazione2011]]/Comuni[[#This Row],[Ammalati TOT]])*100</f>
        <v>0.84772111924733651</v>
      </c>
      <c r="O3679">
        <f>_xlfn.XLOOKUP(Comuni[[#This Row],[Regione]],Table_0[Regione],Table_0[TOT AREA])</f>
        <v>6168603</v>
      </c>
      <c r="P3679" s="1">
        <f>(Comuni[[#This Row],[Popolazione2011]]/Comuni[[#This Row],[Ammalati AREA]])*100</f>
        <v>8.1768919153980255E-2</v>
      </c>
    </row>
    <row r="3680" spans="1:16" x14ac:dyDescent="0.3">
      <c r="A3680" t="s">
        <v>3713</v>
      </c>
      <c r="B3680" t="s">
        <v>8026</v>
      </c>
      <c r="C3680" t="s">
        <v>3648</v>
      </c>
      <c r="D3680">
        <v>3008</v>
      </c>
      <c r="E3680" s="1">
        <f>(Comuni[[#This Row],[Popolazione2011]]/SUM(D:D))*100</f>
        <v>5.0620169438227525E-3</v>
      </c>
      <c r="F3680">
        <f t="shared" si="57"/>
        <v>1220291</v>
      </c>
      <c r="G3680" s="1">
        <f>(Comuni[[#This Row],[Popolazione2011]]/Comuni[[#This Row],[TOT POP REGIONE ]])*100</f>
        <v>0.24649858107615316</v>
      </c>
      <c r="H3680" t="str">
        <f>IF(Comuni[[#This Row],[Popolazione2011]]&gt;300000,"MAGGIORE","")</f>
        <v/>
      </c>
      <c r="I3680" t="str">
        <f>_xlfn.XLOOKUP(Comuni[[#This Row],[Regione]],Ripartizione_geografica[Regione],Ripartizione_geografica[Ripartizione geografica])</f>
        <v>Nord-est</v>
      </c>
      <c r="J3680">
        <f>_xlfn.XLOOKUP(Comuni[[#This Row],[Regione]],Ripartizione_geografica[Regione],Ripartizione_geografica[Codice Regione])</f>
        <v>6</v>
      </c>
      <c r="K3680">
        <f>_xlfn.XLOOKUP(Comuni[[#This Row],[Regione]],Table_0[Regione],Table_0[Totale])</f>
        <v>595007</v>
      </c>
      <c r="L3680">
        <f>_xlfn.XLOOKUP(Comuni[[#This Row],[Regione]],Table_0[Regione],Table_0[Guariti])</f>
        <v>587125</v>
      </c>
      <c r="M3680">
        <f>_xlfn.XLOOKUP(Comuni[[#This Row],[Regione]],Table_0[Regione],Table_0[Deceduti])</f>
        <v>6347</v>
      </c>
      <c r="N3680" s="1">
        <f>(Comuni[[#This Row],[Popolazione2011]]/Comuni[[#This Row],[Ammalati TOT]])*100</f>
        <v>0.50554027095479548</v>
      </c>
      <c r="O3680">
        <f>_xlfn.XLOOKUP(Comuni[[#This Row],[Regione]],Table_0[Regione],Table_0[TOT AREA])</f>
        <v>6168603</v>
      </c>
      <c r="P3680" s="1">
        <f>(Comuni[[#This Row],[Popolazione2011]]/Comuni[[#This Row],[Ammalati AREA]])*100</f>
        <v>4.8763066775410896E-2</v>
      </c>
    </row>
    <row r="3681" spans="1:16" x14ac:dyDescent="0.3">
      <c r="A3681" t="s">
        <v>3714</v>
      </c>
      <c r="B3681" t="s">
        <v>8026</v>
      </c>
      <c r="C3681" t="s">
        <v>3648</v>
      </c>
      <c r="D3681">
        <v>5409</v>
      </c>
      <c r="E3681" s="1">
        <f>(Comuni[[#This Row],[Popolazione2011]]/SUM(D:D))*100</f>
        <v>9.1025431014419098E-3</v>
      </c>
      <c r="F3681">
        <f t="shared" si="57"/>
        <v>1220291</v>
      </c>
      <c r="G3681" s="1">
        <f>(Comuni[[#This Row],[Popolazione2011]]/Comuni[[#This Row],[TOT POP REGIONE ]])*100</f>
        <v>0.44325492853753734</v>
      </c>
      <c r="H3681" t="str">
        <f>IF(Comuni[[#This Row],[Popolazione2011]]&gt;300000,"MAGGIORE","")</f>
        <v/>
      </c>
      <c r="I3681" t="str">
        <f>_xlfn.XLOOKUP(Comuni[[#This Row],[Regione]],Ripartizione_geografica[Regione],Ripartizione_geografica[Ripartizione geografica])</f>
        <v>Nord-est</v>
      </c>
      <c r="J3681">
        <f>_xlfn.XLOOKUP(Comuni[[#This Row],[Regione]],Ripartizione_geografica[Regione],Ripartizione_geografica[Codice Regione])</f>
        <v>6</v>
      </c>
      <c r="K3681">
        <f>_xlfn.XLOOKUP(Comuni[[#This Row],[Regione]],Table_0[Regione],Table_0[Totale])</f>
        <v>595007</v>
      </c>
      <c r="L3681">
        <f>_xlfn.XLOOKUP(Comuni[[#This Row],[Regione]],Table_0[Regione],Table_0[Guariti])</f>
        <v>587125</v>
      </c>
      <c r="M3681">
        <f>_xlfn.XLOOKUP(Comuni[[#This Row],[Regione]],Table_0[Regione],Table_0[Deceduti])</f>
        <v>6347</v>
      </c>
      <c r="N3681" s="1">
        <f>(Comuni[[#This Row],[Popolazione2011]]/Comuni[[#This Row],[Ammalati TOT]])*100</f>
        <v>0.90906493537050814</v>
      </c>
      <c r="O3681">
        <f>_xlfn.XLOOKUP(Comuni[[#This Row],[Regione]],Table_0[Regione],Table_0[TOT AREA])</f>
        <v>6168603</v>
      </c>
      <c r="P3681" s="1">
        <f>(Comuni[[#This Row],[Popolazione2011]]/Comuni[[#This Row],[Ammalati AREA]])*100</f>
        <v>8.7685980115757164E-2</v>
      </c>
    </row>
    <row r="3682" spans="1:16" x14ac:dyDescent="0.3">
      <c r="A3682" t="s">
        <v>3715</v>
      </c>
      <c r="B3682" t="s">
        <v>8026</v>
      </c>
      <c r="C3682" t="s">
        <v>3648</v>
      </c>
      <c r="D3682">
        <v>2372</v>
      </c>
      <c r="E3682" s="1">
        <f>(Comuni[[#This Row],[Popolazione2011]]/SUM(D:D))*100</f>
        <v>3.9917234676687396E-3</v>
      </c>
      <c r="F3682">
        <f t="shared" si="57"/>
        <v>1220291</v>
      </c>
      <c r="G3682" s="1">
        <f>(Comuni[[#This Row],[Popolazione2011]]/Comuni[[#This Row],[TOT POP REGIONE ]])*100</f>
        <v>0.19437986513053035</v>
      </c>
      <c r="H3682" t="str">
        <f>IF(Comuni[[#This Row],[Popolazione2011]]&gt;300000,"MAGGIORE","")</f>
        <v/>
      </c>
      <c r="I3682" t="str">
        <f>_xlfn.XLOOKUP(Comuni[[#This Row],[Regione]],Ripartizione_geografica[Regione],Ripartizione_geografica[Ripartizione geografica])</f>
        <v>Nord-est</v>
      </c>
      <c r="J3682">
        <f>_xlfn.XLOOKUP(Comuni[[#This Row],[Regione]],Ripartizione_geografica[Regione],Ripartizione_geografica[Codice Regione])</f>
        <v>6</v>
      </c>
      <c r="K3682">
        <f>_xlfn.XLOOKUP(Comuni[[#This Row],[Regione]],Table_0[Regione],Table_0[Totale])</f>
        <v>595007</v>
      </c>
      <c r="L3682">
        <f>_xlfn.XLOOKUP(Comuni[[#This Row],[Regione]],Table_0[Regione],Table_0[Guariti])</f>
        <v>587125</v>
      </c>
      <c r="M3682">
        <f>_xlfn.XLOOKUP(Comuni[[#This Row],[Regione]],Table_0[Regione],Table_0[Deceduti])</f>
        <v>6347</v>
      </c>
      <c r="N3682" s="1">
        <f>(Comuni[[#This Row],[Popolazione2011]]/Comuni[[#This Row],[Ammalati TOT]])*100</f>
        <v>0.39865077217578948</v>
      </c>
      <c r="O3682">
        <f>_xlfn.XLOOKUP(Comuni[[#This Row],[Regione]],Table_0[Regione],Table_0[TOT AREA])</f>
        <v>6168603</v>
      </c>
      <c r="P3682" s="1">
        <f>(Comuni[[#This Row],[Popolazione2011]]/Comuni[[#This Row],[Ammalati AREA]])*100</f>
        <v>3.8452790688588652E-2</v>
      </c>
    </row>
    <row r="3683" spans="1:16" x14ac:dyDescent="0.3">
      <c r="A3683" t="s">
        <v>3716</v>
      </c>
      <c r="B3683" t="s">
        <v>8026</v>
      </c>
      <c r="C3683" t="s">
        <v>3648</v>
      </c>
      <c r="D3683">
        <v>9375</v>
      </c>
      <c r="E3683" s="1">
        <f>(Comuni[[#This Row],[Popolazione2011]]/SUM(D:D))*100</f>
        <v>1.5776731665006087E-2</v>
      </c>
      <c r="F3683">
        <f t="shared" si="57"/>
        <v>1220291</v>
      </c>
      <c r="G3683" s="1">
        <f>(Comuni[[#This Row],[Popolazione2011]]/Comuni[[#This Row],[TOT POP REGIONE ]])*100</f>
        <v>0.76825937419844936</v>
      </c>
      <c r="H3683" t="str">
        <f>IF(Comuni[[#This Row],[Popolazione2011]]&gt;300000,"MAGGIORE","")</f>
        <v/>
      </c>
      <c r="I3683" t="str">
        <f>_xlfn.XLOOKUP(Comuni[[#This Row],[Regione]],Ripartizione_geografica[Regione],Ripartizione_geografica[Ripartizione geografica])</f>
        <v>Nord-est</v>
      </c>
      <c r="J3683">
        <f>_xlfn.XLOOKUP(Comuni[[#This Row],[Regione]],Ripartizione_geografica[Regione],Ripartizione_geografica[Codice Regione])</f>
        <v>6</v>
      </c>
      <c r="K3683">
        <f>_xlfn.XLOOKUP(Comuni[[#This Row],[Regione]],Table_0[Regione],Table_0[Totale])</f>
        <v>595007</v>
      </c>
      <c r="L3683">
        <f>_xlfn.XLOOKUP(Comuni[[#This Row],[Regione]],Table_0[Regione],Table_0[Guariti])</f>
        <v>587125</v>
      </c>
      <c r="M3683">
        <f>_xlfn.XLOOKUP(Comuni[[#This Row],[Regione]],Table_0[Regione],Table_0[Deceduti])</f>
        <v>6347</v>
      </c>
      <c r="N3683" s="1">
        <f>(Comuni[[#This Row],[Popolazione2011]]/Comuni[[#This Row],[Ammalati TOT]])*100</f>
        <v>1.5756117154924225</v>
      </c>
      <c r="O3683">
        <f>_xlfn.XLOOKUP(Comuni[[#This Row],[Regione]],Table_0[Regione],Table_0[TOT AREA])</f>
        <v>6168603</v>
      </c>
      <c r="P3683" s="1">
        <f>(Comuni[[#This Row],[Popolazione2011]]/Comuni[[#This Row],[Ammalati AREA]])*100</f>
        <v>0.15197930552509215</v>
      </c>
    </row>
    <row r="3684" spans="1:16" x14ac:dyDescent="0.3">
      <c r="A3684" t="s">
        <v>3717</v>
      </c>
      <c r="B3684" t="s">
        <v>8026</v>
      </c>
      <c r="C3684" t="s">
        <v>3648</v>
      </c>
      <c r="D3684">
        <v>2737</v>
      </c>
      <c r="E3684" s="1">
        <f>(Comuni[[#This Row],[Popolazione2011]]/SUM(D:D))*100</f>
        <v>4.6059642204929769E-3</v>
      </c>
      <c r="F3684">
        <f t="shared" si="57"/>
        <v>1220291</v>
      </c>
      <c r="G3684" s="1">
        <f>(Comuni[[#This Row],[Popolazione2011]]/Comuni[[#This Row],[TOT POP REGIONE ]])*100</f>
        <v>0.22429076343265664</v>
      </c>
      <c r="H3684" t="str">
        <f>IF(Comuni[[#This Row],[Popolazione2011]]&gt;300000,"MAGGIORE","")</f>
        <v/>
      </c>
      <c r="I3684" t="str">
        <f>_xlfn.XLOOKUP(Comuni[[#This Row],[Regione]],Ripartizione_geografica[Regione],Ripartizione_geografica[Ripartizione geografica])</f>
        <v>Nord-est</v>
      </c>
      <c r="J3684">
        <f>_xlfn.XLOOKUP(Comuni[[#This Row],[Regione]],Ripartizione_geografica[Regione],Ripartizione_geografica[Codice Regione])</f>
        <v>6</v>
      </c>
      <c r="K3684">
        <f>_xlfn.XLOOKUP(Comuni[[#This Row],[Regione]],Table_0[Regione],Table_0[Totale])</f>
        <v>595007</v>
      </c>
      <c r="L3684">
        <f>_xlfn.XLOOKUP(Comuni[[#This Row],[Regione]],Table_0[Regione],Table_0[Guariti])</f>
        <v>587125</v>
      </c>
      <c r="M3684">
        <f>_xlfn.XLOOKUP(Comuni[[#This Row],[Regione]],Table_0[Regione],Table_0[Deceduti])</f>
        <v>6347</v>
      </c>
      <c r="N3684" s="1">
        <f>(Comuni[[#This Row],[Popolazione2011]]/Comuni[[#This Row],[Ammalati TOT]])*100</f>
        <v>0.45999458829896123</v>
      </c>
      <c r="O3684">
        <f>_xlfn.XLOOKUP(Comuni[[#This Row],[Regione]],Table_0[Regione],Table_0[TOT AREA])</f>
        <v>6168603</v>
      </c>
      <c r="P3684" s="1">
        <f>(Comuni[[#This Row],[Popolazione2011]]/Comuni[[#This Row],[Ammalati AREA]])*100</f>
        <v>4.4369851650365569E-2</v>
      </c>
    </row>
    <row r="3685" spans="1:16" x14ac:dyDescent="0.3">
      <c r="A3685" t="s">
        <v>3718</v>
      </c>
      <c r="B3685" t="s">
        <v>8026</v>
      </c>
      <c r="C3685" t="s">
        <v>3648</v>
      </c>
      <c r="D3685">
        <v>5698</v>
      </c>
      <c r="E3685" s="1">
        <f>(Comuni[[#This Row],[Popolazione2011]]/SUM(D:D))*100</f>
        <v>9.588887149568499E-3</v>
      </c>
      <c r="F3685">
        <f t="shared" si="57"/>
        <v>1220291</v>
      </c>
      <c r="G3685" s="1">
        <f>(Comuni[[#This Row],[Popolazione2011]]/Comuni[[#This Row],[TOT POP REGIONE ]])*100</f>
        <v>0.46693780417949488</v>
      </c>
      <c r="H3685" t="str">
        <f>IF(Comuni[[#This Row],[Popolazione2011]]&gt;300000,"MAGGIORE","")</f>
        <v/>
      </c>
      <c r="I3685" t="str">
        <f>_xlfn.XLOOKUP(Comuni[[#This Row],[Regione]],Ripartizione_geografica[Regione],Ripartizione_geografica[Ripartizione geografica])</f>
        <v>Nord-est</v>
      </c>
      <c r="J3685">
        <f>_xlfn.XLOOKUP(Comuni[[#This Row],[Regione]],Ripartizione_geografica[Regione],Ripartizione_geografica[Codice Regione])</f>
        <v>6</v>
      </c>
      <c r="K3685">
        <f>_xlfn.XLOOKUP(Comuni[[#This Row],[Regione]],Table_0[Regione],Table_0[Totale])</f>
        <v>595007</v>
      </c>
      <c r="L3685">
        <f>_xlfn.XLOOKUP(Comuni[[#This Row],[Regione]],Table_0[Regione],Table_0[Guariti])</f>
        <v>587125</v>
      </c>
      <c r="M3685">
        <f>_xlfn.XLOOKUP(Comuni[[#This Row],[Regione]],Table_0[Regione],Table_0[Deceduti])</f>
        <v>6347</v>
      </c>
      <c r="N3685" s="1">
        <f>(Comuni[[#This Row],[Popolazione2011]]/Comuni[[#This Row],[Ammalati TOT]])*100</f>
        <v>0.95763579252008801</v>
      </c>
      <c r="O3685">
        <f>_xlfn.XLOOKUP(Comuni[[#This Row],[Regione]],Table_0[Regione],Table_0[TOT AREA])</f>
        <v>6168603</v>
      </c>
      <c r="P3685" s="1">
        <f>(Comuni[[#This Row],[Popolazione2011]]/Comuni[[#This Row],[Ammalati AREA]])*100</f>
        <v>9.2370995507410666E-2</v>
      </c>
    </row>
    <row r="3686" spans="1:16" x14ac:dyDescent="0.3">
      <c r="A3686" t="s">
        <v>3719</v>
      </c>
      <c r="B3686" t="s">
        <v>8026</v>
      </c>
      <c r="C3686" t="s">
        <v>3648</v>
      </c>
      <c r="D3686">
        <v>2595</v>
      </c>
      <c r="E3686" s="1">
        <f>(Comuni[[#This Row],[Popolazione2011]]/SUM(D:D))*100</f>
        <v>4.3669993248736843E-3</v>
      </c>
      <c r="F3686">
        <f t="shared" si="57"/>
        <v>1220291</v>
      </c>
      <c r="G3686" s="1">
        <f>(Comuni[[#This Row],[Popolazione2011]]/Comuni[[#This Row],[TOT POP REGIONE ]])*100</f>
        <v>0.2126541947781308</v>
      </c>
      <c r="H3686" t="str">
        <f>IF(Comuni[[#This Row],[Popolazione2011]]&gt;300000,"MAGGIORE","")</f>
        <v/>
      </c>
      <c r="I3686" t="str">
        <f>_xlfn.XLOOKUP(Comuni[[#This Row],[Regione]],Ripartizione_geografica[Regione],Ripartizione_geografica[Ripartizione geografica])</f>
        <v>Nord-est</v>
      </c>
      <c r="J3686">
        <f>_xlfn.XLOOKUP(Comuni[[#This Row],[Regione]],Ripartizione_geografica[Regione],Ripartizione_geografica[Codice Regione])</f>
        <v>6</v>
      </c>
      <c r="K3686">
        <f>_xlfn.XLOOKUP(Comuni[[#This Row],[Regione]],Table_0[Regione],Table_0[Totale])</f>
        <v>595007</v>
      </c>
      <c r="L3686">
        <f>_xlfn.XLOOKUP(Comuni[[#This Row],[Regione]],Table_0[Regione],Table_0[Guariti])</f>
        <v>587125</v>
      </c>
      <c r="M3686">
        <f>_xlfn.XLOOKUP(Comuni[[#This Row],[Regione]],Table_0[Regione],Table_0[Deceduti])</f>
        <v>6347</v>
      </c>
      <c r="N3686" s="1">
        <f>(Comuni[[#This Row],[Popolazione2011]]/Comuni[[#This Row],[Ammalati TOT]])*100</f>
        <v>0.43612932284830264</v>
      </c>
      <c r="O3686">
        <f>_xlfn.XLOOKUP(Comuni[[#This Row],[Regione]],Table_0[Regione],Table_0[TOT AREA])</f>
        <v>6168603</v>
      </c>
      <c r="P3686" s="1">
        <f>(Comuni[[#This Row],[Popolazione2011]]/Comuni[[#This Row],[Ammalati AREA]])*100</f>
        <v>4.2067871769345511E-2</v>
      </c>
    </row>
    <row r="3687" spans="1:16" x14ac:dyDescent="0.3">
      <c r="A3687" t="s">
        <v>3720</v>
      </c>
      <c r="B3687" t="s">
        <v>8026</v>
      </c>
      <c r="C3687" t="s">
        <v>3648</v>
      </c>
      <c r="D3687">
        <v>1503</v>
      </c>
      <c r="E3687" s="1">
        <f>(Comuni[[#This Row],[Popolazione2011]]/SUM(D:D))*100</f>
        <v>2.5293256205337756E-3</v>
      </c>
      <c r="F3687">
        <f t="shared" si="57"/>
        <v>1220291</v>
      </c>
      <c r="G3687" s="1">
        <f>(Comuni[[#This Row],[Popolazione2011]]/Comuni[[#This Row],[TOT POP REGIONE ]])*100</f>
        <v>0.12316734287149542</v>
      </c>
      <c r="H3687" t="str">
        <f>IF(Comuni[[#This Row],[Popolazione2011]]&gt;300000,"MAGGIORE","")</f>
        <v/>
      </c>
      <c r="I3687" t="str">
        <f>_xlfn.XLOOKUP(Comuni[[#This Row],[Regione]],Ripartizione_geografica[Regione],Ripartizione_geografica[Ripartizione geografica])</f>
        <v>Nord-est</v>
      </c>
      <c r="J3687">
        <f>_xlfn.XLOOKUP(Comuni[[#This Row],[Regione]],Ripartizione_geografica[Regione],Ripartizione_geografica[Codice Regione])</f>
        <v>6</v>
      </c>
      <c r="K3687">
        <f>_xlfn.XLOOKUP(Comuni[[#This Row],[Regione]],Table_0[Regione],Table_0[Totale])</f>
        <v>595007</v>
      </c>
      <c r="L3687">
        <f>_xlfn.XLOOKUP(Comuni[[#This Row],[Regione]],Table_0[Regione],Table_0[Guariti])</f>
        <v>587125</v>
      </c>
      <c r="M3687">
        <f>_xlfn.XLOOKUP(Comuni[[#This Row],[Regione]],Table_0[Regione],Table_0[Deceduti])</f>
        <v>6347</v>
      </c>
      <c r="N3687" s="1">
        <f>(Comuni[[#This Row],[Popolazione2011]]/Comuni[[#This Row],[Ammalati TOT]])*100</f>
        <v>0.25260207022774522</v>
      </c>
      <c r="O3687">
        <f>_xlfn.XLOOKUP(Comuni[[#This Row],[Regione]],Table_0[Regione],Table_0[TOT AREA])</f>
        <v>6168603</v>
      </c>
      <c r="P3687" s="1">
        <f>(Comuni[[#This Row],[Popolazione2011]]/Comuni[[#This Row],[Ammalati AREA]])*100</f>
        <v>2.4365322261782774E-2</v>
      </c>
    </row>
    <row r="3688" spans="1:16" x14ac:dyDescent="0.3">
      <c r="A3688" t="s">
        <v>3721</v>
      </c>
      <c r="B3688" t="s">
        <v>8026</v>
      </c>
      <c r="C3688" t="s">
        <v>3648</v>
      </c>
      <c r="D3688">
        <v>2650</v>
      </c>
      <c r="E3688" s="1">
        <f>(Comuni[[#This Row],[Popolazione2011]]/SUM(D:D))*100</f>
        <v>4.4595561506417195E-3</v>
      </c>
      <c r="F3688">
        <f t="shared" si="57"/>
        <v>1220291</v>
      </c>
      <c r="G3688" s="1">
        <f>(Comuni[[#This Row],[Popolazione2011]]/Comuni[[#This Row],[TOT POP REGIONE ]])*100</f>
        <v>0.21716131644009501</v>
      </c>
      <c r="H3688" t="str">
        <f>IF(Comuni[[#This Row],[Popolazione2011]]&gt;300000,"MAGGIORE","")</f>
        <v/>
      </c>
      <c r="I3688" t="str">
        <f>_xlfn.XLOOKUP(Comuni[[#This Row],[Regione]],Ripartizione_geografica[Regione],Ripartizione_geografica[Ripartizione geografica])</f>
        <v>Nord-est</v>
      </c>
      <c r="J3688">
        <f>_xlfn.XLOOKUP(Comuni[[#This Row],[Regione]],Ripartizione_geografica[Regione],Ripartizione_geografica[Codice Regione])</f>
        <v>6</v>
      </c>
      <c r="K3688">
        <f>_xlfn.XLOOKUP(Comuni[[#This Row],[Regione]],Table_0[Regione],Table_0[Totale])</f>
        <v>595007</v>
      </c>
      <c r="L3688">
        <f>_xlfn.XLOOKUP(Comuni[[#This Row],[Regione]],Table_0[Regione],Table_0[Guariti])</f>
        <v>587125</v>
      </c>
      <c r="M3688">
        <f>_xlfn.XLOOKUP(Comuni[[#This Row],[Regione]],Table_0[Regione],Table_0[Deceduti])</f>
        <v>6347</v>
      </c>
      <c r="N3688" s="1">
        <f>(Comuni[[#This Row],[Popolazione2011]]/Comuni[[#This Row],[Ammalati TOT]])*100</f>
        <v>0.44537291157919151</v>
      </c>
      <c r="O3688">
        <f>_xlfn.XLOOKUP(Comuni[[#This Row],[Regione]],Table_0[Regione],Table_0[TOT AREA])</f>
        <v>6168603</v>
      </c>
      <c r="P3688" s="1">
        <f>(Comuni[[#This Row],[Popolazione2011]]/Comuni[[#This Row],[Ammalati AREA]])*100</f>
        <v>4.2959483695092712E-2</v>
      </c>
    </row>
    <row r="3689" spans="1:16" x14ac:dyDescent="0.3">
      <c r="A3689" t="s">
        <v>3722</v>
      </c>
      <c r="B3689" t="s">
        <v>8026</v>
      </c>
      <c r="C3689" t="s">
        <v>3648</v>
      </c>
      <c r="D3689">
        <v>5572</v>
      </c>
      <c r="E3689" s="1">
        <f>(Comuni[[#This Row],[Popolazione2011]]/SUM(D:D))*100</f>
        <v>9.376847875990817E-3</v>
      </c>
      <c r="F3689">
        <f t="shared" si="57"/>
        <v>1220291</v>
      </c>
      <c r="G3689" s="1">
        <f>(Comuni[[#This Row],[Popolazione2011]]/Comuni[[#This Row],[TOT POP REGIONE ]])*100</f>
        <v>0.45661239819026772</v>
      </c>
      <c r="H3689" t="str">
        <f>IF(Comuni[[#This Row],[Popolazione2011]]&gt;300000,"MAGGIORE","")</f>
        <v/>
      </c>
      <c r="I3689" t="str">
        <f>_xlfn.XLOOKUP(Comuni[[#This Row],[Regione]],Ripartizione_geografica[Regione],Ripartizione_geografica[Ripartizione geografica])</f>
        <v>Nord-est</v>
      </c>
      <c r="J3689">
        <f>_xlfn.XLOOKUP(Comuni[[#This Row],[Regione]],Ripartizione_geografica[Regione],Ripartizione_geografica[Codice Regione])</f>
        <v>6</v>
      </c>
      <c r="K3689">
        <f>_xlfn.XLOOKUP(Comuni[[#This Row],[Regione]],Table_0[Regione],Table_0[Totale])</f>
        <v>595007</v>
      </c>
      <c r="L3689">
        <f>_xlfn.XLOOKUP(Comuni[[#This Row],[Regione]],Table_0[Regione],Table_0[Guariti])</f>
        <v>587125</v>
      </c>
      <c r="M3689">
        <f>_xlfn.XLOOKUP(Comuni[[#This Row],[Regione]],Table_0[Regione],Table_0[Deceduti])</f>
        <v>6347</v>
      </c>
      <c r="N3689" s="1">
        <f>(Comuni[[#This Row],[Popolazione2011]]/Comuni[[#This Row],[Ammalati TOT]])*100</f>
        <v>0.9364595710638699</v>
      </c>
      <c r="O3689">
        <f>_xlfn.XLOOKUP(Comuni[[#This Row],[Regione]],Table_0[Regione],Table_0[TOT AREA])</f>
        <v>6168603</v>
      </c>
      <c r="P3689" s="1">
        <f>(Comuni[[#This Row],[Popolazione2011]]/Comuni[[#This Row],[Ammalati AREA]])*100</f>
        <v>9.0328393641153429E-2</v>
      </c>
    </row>
    <row r="3690" spans="1:16" x14ac:dyDescent="0.3">
      <c r="A3690" t="s">
        <v>3723</v>
      </c>
      <c r="B3690" t="s">
        <v>8026</v>
      </c>
      <c r="C3690" t="s">
        <v>3648</v>
      </c>
      <c r="D3690">
        <v>6880</v>
      </c>
      <c r="E3690" s="1">
        <f>(Comuni[[#This Row],[Popolazione2011]]/SUM(D:D))*100</f>
        <v>1.1578017477892466E-2</v>
      </c>
      <c r="F3690">
        <f t="shared" si="57"/>
        <v>1220291</v>
      </c>
      <c r="G3690" s="1">
        <f>(Comuni[[#This Row],[Popolazione2011]]/Comuni[[#This Row],[TOT POP REGIONE ]])*100</f>
        <v>0.56379994607843542</v>
      </c>
      <c r="H3690" t="str">
        <f>IF(Comuni[[#This Row],[Popolazione2011]]&gt;300000,"MAGGIORE","")</f>
        <v/>
      </c>
      <c r="I3690" t="str">
        <f>_xlfn.XLOOKUP(Comuni[[#This Row],[Regione]],Ripartizione_geografica[Regione],Ripartizione_geografica[Ripartizione geografica])</f>
        <v>Nord-est</v>
      </c>
      <c r="J3690">
        <f>_xlfn.XLOOKUP(Comuni[[#This Row],[Regione]],Ripartizione_geografica[Regione],Ripartizione_geografica[Codice Regione])</f>
        <v>6</v>
      </c>
      <c r="K3690">
        <f>_xlfn.XLOOKUP(Comuni[[#This Row],[Regione]],Table_0[Regione],Table_0[Totale])</f>
        <v>595007</v>
      </c>
      <c r="L3690">
        <f>_xlfn.XLOOKUP(Comuni[[#This Row],[Regione]],Table_0[Regione],Table_0[Guariti])</f>
        <v>587125</v>
      </c>
      <c r="M3690">
        <f>_xlfn.XLOOKUP(Comuni[[#This Row],[Regione]],Table_0[Regione],Table_0[Deceduti])</f>
        <v>6347</v>
      </c>
      <c r="N3690" s="1">
        <f>(Comuni[[#This Row],[Popolazione2011]]/Comuni[[#This Row],[Ammalati TOT]])*100</f>
        <v>1.1562889176093727</v>
      </c>
      <c r="O3690">
        <f>_xlfn.XLOOKUP(Comuni[[#This Row],[Regione]],Table_0[Regione],Table_0[TOT AREA])</f>
        <v>6168603</v>
      </c>
      <c r="P3690" s="1">
        <f>(Comuni[[#This Row],[Popolazione2011]]/Comuni[[#This Row],[Ammalati AREA]])*100</f>
        <v>0.11153254634801428</v>
      </c>
    </row>
    <row r="3691" spans="1:16" x14ac:dyDescent="0.3">
      <c r="A3691" t="s">
        <v>3724</v>
      </c>
      <c r="B3691" t="s">
        <v>8026</v>
      </c>
      <c r="C3691" t="s">
        <v>3648</v>
      </c>
      <c r="D3691">
        <v>3536</v>
      </c>
      <c r="E3691" s="1">
        <f>(Comuni[[#This Row],[Popolazione2011]]/SUM(D:D))*100</f>
        <v>5.9505624711958952E-3</v>
      </c>
      <c r="F3691">
        <f t="shared" si="57"/>
        <v>1220291</v>
      </c>
      <c r="G3691" s="1">
        <f>(Comuni[[#This Row],[Popolazione2011]]/Comuni[[#This Row],[TOT POP REGIONE ]])*100</f>
        <v>0.28976694903100986</v>
      </c>
      <c r="H3691" t="str">
        <f>IF(Comuni[[#This Row],[Popolazione2011]]&gt;300000,"MAGGIORE","")</f>
        <v/>
      </c>
      <c r="I3691" t="str">
        <f>_xlfn.XLOOKUP(Comuni[[#This Row],[Regione]],Ripartizione_geografica[Regione],Ripartizione_geografica[Ripartizione geografica])</f>
        <v>Nord-est</v>
      </c>
      <c r="J3691">
        <f>_xlfn.XLOOKUP(Comuni[[#This Row],[Regione]],Ripartizione_geografica[Regione],Ripartizione_geografica[Codice Regione])</f>
        <v>6</v>
      </c>
      <c r="K3691">
        <f>_xlfn.XLOOKUP(Comuni[[#This Row],[Regione]],Table_0[Regione],Table_0[Totale])</f>
        <v>595007</v>
      </c>
      <c r="L3691">
        <f>_xlfn.XLOOKUP(Comuni[[#This Row],[Regione]],Table_0[Regione],Table_0[Guariti])</f>
        <v>587125</v>
      </c>
      <c r="M3691">
        <f>_xlfn.XLOOKUP(Comuni[[#This Row],[Regione]],Table_0[Regione],Table_0[Deceduti])</f>
        <v>6347</v>
      </c>
      <c r="N3691" s="1">
        <f>(Comuni[[#This Row],[Popolazione2011]]/Comuni[[#This Row],[Ammalati TOT]])*100</f>
        <v>0.59427872277132876</v>
      </c>
      <c r="O3691">
        <f>_xlfn.XLOOKUP(Comuni[[#This Row],[Regione]],Table_0[Regione],Table_0[TOT AREA])</f>
        <v>6168603</v>
      </c>
      <c r="P3691" s="1">
        <f>(Comuni[[#This Row],[Popolazione2011]]/Comuni[[#This Row],[Ammalati AREA]])*100</f>
        <v>5.7322541262584084E-2</v>
      </c>
    </row>
    <row r="3692" spans="1:16" x14ac:dyDescent="0.3">
      <c r="A3692" t="s">
        <v>3725</v>
      </c>
      <c r="B3692" t="s">
        <v>8026</v>
      </c>
      <c r="C3692" t="s">
        <v>3648</v>
      </c>
      <c r="D3692">
        <v>927</v>
      </c>
      <c r="E3692" s="1">
        <f>(Comuni[[#This Row],[Popolazione2011]]/SUM(D:D))*100</f>
        <v>1.5600032270358015E-3</v>
      </c>
      <c r="F3692">
        <f t="shared" si="57"/>
        <v>1220291</v>
      </c>
      <c r="G3692" s="1">
        <f>(Comuni[[#This Row],[Popolazione2011]]/Comuni[[#This Row],[TOT POP REGIONE ]])*100</f>
        <v>7.5965486920742675E-2</v>
      </c>
      <c r="H3692" t="str">
        <f>IF(Comuni[[#This Row],[Popolazione2011]]&gt;300000,"MAGGIORE","")</f>
        <v/>
      </c>
      <c r="I3692" t="str">
        <f>_xlfn.XLOOKUP(Comuni[[#This Row],[Regione]],Ripartizione_geografica[Regione],Ripartizione_geografica[Ripartizione geografica])</f>
        <v>Nord-est</v>
      </c>
      <c r="J3692">
        <f>_xlfn.XLOOKUP(Comuni[[#This Row],[Regione]],Ripartizione_geografica[Regione],Ripartizione_geografica[Codice Regione])</f>
        <v>6</v>
      </c>
      <c r="K3692">
        <f>_xlfn.XLOOKUP(Comuni[[#This Row],[Regione]],Table_0[Regione],Table_0[Totale])</f>
        <v>595007</v>
      </c>
      <c r="L3692">
        <f>_xlfn.XLOOKUP(Comuni[[#This Row],[Regione]],Table_0[Regione],Table_0[Guariti])</f>
        <v>587125</v>
      </c>
      <c r="M3692">
        <f>_xlfn.XLOOKUP(Comuni[[#This Row],[Regione]],Table_0[Regione],Table_0[Deceduti])</f>
        <v>6347</v>
      </c>
      <c r="N3692" s="1">
        <f>(Comuni[[#This Row],[Popolazione2011]]/Comuni[[#This Row],[Ammalati TOT]])*100</f>
        <v>0.15579648642789076</v>
      </c>
      <c r="O3692">
        <f>_xlfn.XLOOKUP(Comuni[[#This Row],[Regione]],Table_0[Regione],Table_0[TOT AREA])</f>
        <v>6168603</v>
      </c>
      <c r="P3692" s="1">
        <f>(Comuni[[#This Row],[Popolazione2011]]/Comuni[[#This Row],[Ammalati AREA]])*100</f>
        <v>1.5027713730321111E-2</v>
      </c>
    </row>
    <row r="3693" spans="1:16" x14ac:dyDescent="0.3">
      <c r="A3693" t="s">
        <v>3726</v>
      </c>
      <c r="B3693" t="s">
        <v>8026</v>
      </c>
      <c r="C3693" t="s">
        <v>3648</v>
      </c>
      <c r="D3693">
        <v>1484</v>
      </c>
      <c r="E3693" s="1">
        <f>(Comuni[[#This Row],[Popolazione2011]]/SUM(D:D))*100</f>
        <v>2.4973514443593632E-3</v>
      </c>
      <c r="F3693">
        <f t="shared" si="57"/>
        <v>1220291</v>
      </c>
      <c r="G3693" s="1">
        <f>(Comuni[[#This Row],[Popolazione2011]]/Comuni[[#This Row],[TOT POP REGIONE ]])*100</f>
        <v>0.12161033720645323</v>
      </c>
      <c r="H3693" t="str">
        <f>IF(Comuni[[#This Row],[Popolazione2011]]&gt;300000,"MAGGIORE","")</f>
        <v/>
      </c>
      <c r="I3693" t="str">
        <f>_xlfn.XLOOKUP(Comuni[[#This Row],[Regione]],Ripartizione_geografica[Regione],Ripartizione_geografica[Ripartizione geografica])</f>
        <v>Nord-est</v>
      </c>
      <c r="J3693">
        <f>_xlfn.XLOOKUP(Comuni[[#This Row],[Regione]],Ripartizione_geografica[Regione],Ripartizione_geografica[Codice Regione])</f>
        <v>6</v>
      </c>
      <c r="K3693">
        <f>_xlfn.XLOOKUP(Comuni[[#This Row],[Regione]],Table_0[Regione],Table_0[Totale])</f>
        <v>595007</v>
      </c>
      <c r="L3693">
        <f>_xlfn.XLOOKUP(Comuni[[#This Row],[Regione]],Table_0[Regione],Table_0[Guariti])</f>
        <v>587125</v>
      </c>
      <c r="M3693">
        <f>_xlfn.XLOOKUP(Comuni[[#This Row],[Regione]],Table_0[Regione],Table_0[Deceduti])</f>
        <v>6347</v>
      </c>
      <c r="N3693" s="1">
        <f>(Comuni[[#This Row],[Popolazione2011]]/Comuni[[#This Row],[Ammalati TOT]])*100</f>
        <v>0.24940883048434723</v>
      </c>
      <c r="O3693">
        <f>_xlfn.XLOOKUP(Comuni[[#This Row],[Regione]],Table_0[Regione],Table_0[TOT AREA])</f>
        <v>6168603</v>
      </c>
      <c r="P3693" s="1">
        <f>(Comuni[[#This Row],[Popolazione2011]]/Comuni[[#This Row],[Ammalati AREA]])*100</f>
        <v>2.4057310869251922E-2</v>
      </c>
    </row>
    <row r="3694" spans="1:16" x14ac:dyDescent="0.3">
      <c r="A3694" t="s">
        <v>3727</v>
      </c>
      <c r="B3694" t="s">
        <v>8026</v>
      </c>
      <c r="C3694" t="s">
        <v>3648</v>
      </c>
      <c r="D3694">
        <v>4187</v>
      </c>
      <c r="E3694" s="1">
        <f>(Comuni[[#This Row],[Popolazione2011]]/SUM(D:D))*100</f>
        <v>7.0460987180139172E-3</v>
      </c>
      <c r="F3694">
        <f t="shared" si="57"/>
        <v>1220291</v>
      </c>
      <c r="G3694" s="1">
        <f>(Comuni[[#This Row],[Popolazione2011]]/Comuni[[#This Row],[TOT POP REGIONE ]])*100</f>
        <v>0.34311487997535017</v>
      </c>
      <c r="H3694" t="str">
        <f>IF(Comuni[[#This Row],[Popolazione2011]]&gt;300000,"MAGGIORE","")</f>
        <v/>
      </c>
      <c r="I3694" t="str">
        <f>_xlfn.XLOOKUP(Comuni[[#This Row],[Regione]],Ripartizione_geografica[Regione],Ripartizione_geografica[Ripartizione geografica])</f>
        <v>Nord-est</v>
      </c>
      <c r="J3694">
        <f>_xlfn.XLOOKUP(Comuni[[#This Row],[Regione]],Ripartizione_geografica[Regione],Ripartizione_geografica[Codice Regione])</f>
        <v>6</v>
      </c>
      <c r="K3694">
        <f>_xlfn.XLOOKUP(Comuni[[#This Row],[Regione]],Table_0[Regione],Table_0[Totale])</f>
        <v>595007</v>
      </c>
      <c r="L3694">
        <f>_xlfn.XLOOKUP(Comuni[[#This Row],[Regione]],Table_0[Regione],Table_0[Guariti])</f>
        <v>587125</v>
      </c>
      <c r="M3694">
        <f>_xlfn.XLOOKUP(Comuni[[#This Row],[Regione]],Table_0[Regione],Table_0[Deceduti])</f>
        <v>6347</v>
      </c>
      <c r="N3694" s="1">
        <f>(Comuni[[#This Row],[Popolazione2011]]/Comuni[[#This Row],[Ammalati TOT]])*100</f>
        <v>0.7036892002951225</v>
      </c>
      <c r="O3694">
        <f>_xlfn.XLOOKUP(Comuni[[#This Row],[Regione]],Table_0[Regione],Table_0[TOT AREA])</f>
        <v>6168603</v>
      </c>
      <c r="P3694" s="1">
        <f>(Comuni[[#This Row],[Popolazione2011]]/Comuni[[#This Row],[Ammalati AREA]])*100</f>
        <v>6.7875984238246492E-2</v>
      </c>
    </row>
    <row r="3695" spans="1:16" x14ac:dyDescent="0.3">
      <c r="A3695" t="s">
        <v>3728</v>
      </c>
      <c r="B3695" t="s">
        <v>8026</v>
      </c>
      <c r="C3695" t="s">
        <v>3648</v>
      </c>
      <c r="D3695">
        <v>266</v>
      </c>
      <c r="E3695" s="1">
        <f>(Comuni[[#This Row],[Popolazione2011]]/SUM(D:D))*100</f>
        <v>4.4763846644177267E-4</v>
      </c>
      <c r="F3695">
        <f t="shared" si="57"/>
        <v>1220291</v>
      </c>
      <c r="G3695" s="1">
        <f>(Comuni[[#This Row],[Popolazione2011]]/Comuni[[#This Row],[TOT POP REGIONE ]])*100</f>
        <v>2.1798079310590673E-2</v>
      </c>
      <c r="H3695" t="str">
        <f>IF(Comuni[[#This Row],[Popolazione2011]]&gt;300000,"MAGGIORE","")</f>
        <v/>
      </c>
      <c r="I3695" t="str">
        <f>_xlfn.XLOOKUP(Comuni[[#This Row],[Regione]],Ripartizione_geografica[Regione],Ripartizione_geografica[Ripartizione geografica])</f>
        <v>Nord-est</v>
      </c>
      <c r="J3695">
        <f>_xlfn.XLOOKUP(Comuni[[#This Row],[Regione]],Ripartizione_geografica[Regione],Ripartizione_geografica[Codice Regione])</f>
        <v>6</v>
      </c>
      <c r="K3695">
        <f>_xlfn.XLOOKUP(Comuni[[#This Row],[Regione]],Table_0[Regione],Table_0[Totale])</f>
        <v>595007</v>
      </c>
      <c r="L3695">
        <f>_xlfn.XLOOKUP(Comuni[[#This Row],[Regione]],Table_0[Regione],Table_0[Guariti])</f>
        <v>587125</v>
      </c>
      <c r="M3695">
        <f>_xlfn.XLOOKUP(Comuni[[#This Row],[Regione]],Table_0[Regione],Table_0[Deceduti])</f>
        <v>6347</v>
      </c>
      <c r="N3695" s="1">
        <f>(Comuni[[#This Row],[Popolazione2011]]/Comuni[[#This Row],[Ammalati TOT]])*100</f>
        <v>4.4705356407571673E-2</v>
      </c>
      <c r="O3695">
        <f>_xlfn.XLOOKUP(Comuni[[#This Row],[Regione]],Table_0[Regione],Table_0[TOT AREA])</f>
        <v>6168603</v>
      </c>
      <c r="P3695" s="1">
        <f>(Comuni[[#This Row],[Popolazione2011]]/Comuni[[#This Row],[Ammalati AREA]])*100</f>
        <v>4.3121594954319475E-3</v>
      </c>
    </row>
    <row r="3696" spans="1:16" x14ac:dyDescent="0.3">
      <c r="A3696" t="s">
        <v>3729</v>
      </c>
      <c r="B3696" t="s">
        <v>8026</v>
      </c>
      <c r="C3696" t="s">
        <v>3648</v>
      </c>
      <c r="D3696">
        <v>809</v>
      </c>
      <c r="E3696" s="1">
        <f>(Comuni[[#This Row],[Popolazione2011]]/SUM(D:D))*100</f>
        <v>1.361426764478925E-3</v>
      </c>
      <c r="F3696">
        <f t="shared" si="57"/>
        <v>1220291</v>
      </c>
      <c r="G3696" s="1">
        <f>(Comuni[[#This Row],[Popolazione2011]]/Comuni[[#This Row],[TOT POP REGIONE ]])*100</f>
        <v>6.6295662264164862E-2</v>
      </c>
      <c r="H3696" t="str">
        <f>IF(Comuni[[#This Row],[Popolazione2011]]&gt;300000,"MAGGIORE","")</f>
        <v/>
      </c>
      <c r="I3696" t="str">
        <f>_xlfn.XLOOKUP(Comuni[[#This Row],[Regione]],Ripartizione_geografica[Regione],Ripartizione_geografica[Ripartizione geografica])</f>
        <v>Nord-est</v>
      </c>
      <c r="J3696">
        <f>_xlfn.XLOOKUP(Comuni[[#This Row],[Regione]],Ripartizione_geografica[Regione],Ripartizione_geografica[Codice Regione])</f>
        <v>6</v>
      </c>
      <c r="K3696">
        <f>_xlfn.XLOOKUP(Comuni[[#This Row],[Regione]],Table_0[Regione],Table_0[Totale])</f>
        <v>595007</v>
      </c>
      <c r="L3696">
        <f>_xlfn.XLOOKUP(Comuni[[#This Row],[Regione]],Table_0[Regione],Table_0[Guariti])</f>
        <v>587125</v>
      </c>
      <c r="M3696">
        <f>_xlfn.XLOOKUP(Comuni[[#This Row],[Regione]],Table_0[Regione],Table_0[Deceduti])</f>
        <v>6347</v>
      </c>
      <c r="N3696" s="1">
        <f>(Comuni[[#This Row],[Popolazione2011]]/Comuni[[#This Row],[Ammalati TOT]])*100</f>
        <v>0.1359647869688928</v>
      </c>
      <c r="O3696">
        <f>_xlfn.XLOOKUP(Comuni[[#This Row],[Regione]],Table_0[Regione],Table_0[TOT AREA])</f>
        <v>6168603</v>
      </c>
      <c r="P3696" s="1">
        <f>(Comuni[[#This Row],[Popolazione2011]]/Comuni[[#This Row],[Ammalati AREA]])*100</f>
        <v>1.3114800871445287E-2</v>
      </c>
    </row>
    <row r="3697" spans="1:16" x14ac:dyDescent="0.3">
      <c r="A3697" t="s">
        <v>3730</v>
      </c>
      <c r="B3697" t="s">
        <v>8026</v>
      </c>
      <c r="C3697" t="s">
        <v>3648</v>
      </c>
      <c r="D3697">
        <v>1033</v>
      </c>
      <c r="E3697" s="1">
        <f>(Comuni[[#This Row],[Popolazione2011]]/SUM(D:D))*100</f>
        <v>1.7383854730614705E-3</v>
      </c>
      <c r="F3697">
        <f t="shared" si="57"/>
        <v>1220291</v>
      </c>
      <c r="G3697" s="1">
        <f>(Comuni[[#This Row],[Popolazione2011]]/Comuni[[#This Row],[TOT POP REGIONE ]])*100</f>
        <v>8.4651939578346477E-2</v>
      </c>
      <c r="H3697" t="str">
        <f>IF(Comuni[[#This Row],[Popolazione2011]]&gt;300000,"MAGGIORE","")</f>
        <v/>
      </c>
      <c r="I3697" t="str">
        <f>_xlfn.XLOOKUP(Comuni[[#This Row],[Regione]],Ripartizione_geografica[Regione],Ripartizione_geografica[Ripartizione geografica])</f>
        <v>Nord-est</v>
      </c>
      <c r="J3697">
        <f>_xlfn.XLOOKUP(Comuni[[#This Row],[Regione]],Ripartizione_geografica[Regione],Ripartizione_geografica[Codice Regione])</f>
        <v>6</v>
      </c>
      <c r="K3697">
        <f>_xlfn.XLOOKUP(Comuni[[#This Row],[Regione]],Table_0[Regione],Table_0[Totale])</f>
        <v>595007</v>
      </c>
      <c r="L3697">
        <f>_xlfn.XLOOKUP(Comuni[[#This Row],[Regione]],Table_0[Regione],Table_0[Guariti])</f>
        <v>587125</v>
      </c>
      <c r="M3697">
        <f>_xlfn.XLOOKUP(Comuni[[#This Row],[Regione]],Table_0[Regione],Table_0[Deceduti])</f>
        <v>6347</v>
      </c>
      <c r="N3697" s="1">
        <f>(Comuni[[#This Row],[Popolazione2011]]/Comuni[[#This Row],[Ammalati TOT]])*100</f>
        <v>0.17361140289105842</v>
      </c>
      <c r="O3697">
        <f>_xlfn.XLOOKUP(Comuni[[#This Row],[Regione]],Table_0[Regione],Table_0[TOT AREA])</f>
        <v>6168603</v>
      </c>
      <c r="P3697" s="1">
        <f>(Comuni[[#This Row],[Popolazione2011]]/Comuni[[#This Row],[Ammalati AREA]])*100</f>
        <v>1.6746093078124819E-2</v>
      </c>
    </row>
    <row r="3698" spans="1:16" x14ac:dyDescent="0.3">
      <c r="A3698" t="s">
        <v>3731</v>
      </c>
      <c r="B3698" t="s">
        <v>8026</v>
      </c>
      <c r="C3698" t="s">
        <v>3648</v>
      </c>
      <c r="D3698">
        <v>3023</v>
      </c>
      <c r="E3698" s="1">
        <f>(Comuni[[#This Row],[Popolazione2011]]/SUM(D:D))*100</f>
        <v>5.0872597144867625E-3</v>
      </c>
      <c r="F3698">
        <f t="shared" si="57"/>
        <v>1220291</v>
      </c>
      <c r="G3698" s="1">
        <f>(Comuni[[#This Row],[Popolazione2011]]/Comuni[[#This Row],[TOT POP REGIONE ]])*100</f>
        <v>0.24772779607487067</v>
      </c>
      <c r="H3698" t="str">
        <f>IF(Comuni[[#This Row],[Popolazione2011]]&gt;300000,"MAGGIORE","")</f>
        <v/>
      </c>
      <c r="I3698" t="str">
        <f>_xlfn.XLOOKUP(Comuni[[#This Row],[Regione]],Ripartizione_geografica[Regione],Ripartizione_geografica[Ripartizione geografica])</f>
        <v>Nord-est</v>
      </c>
      <c r="J3698">
        <f>_xlfn.XLOOKUP(Comuni[[#This Row],[Regione]],Ripartizione_geografica[Regione],Ripartizione_geografica[Codice Regione])</f>
        <v>6</v>
      </c>
      <c r="K3698">
        <f>_xlfn.XLOOKUP(Comuni[[#This Row],[Regione]],Table_0[Regione],Table_0[Totale])</f>
        <v>595007</v>
      </c>
      <c r="L3698">
        <f>_xlfn.XLOOKUP(Comuni[[#This Row],[Regione]],Table_0[Regione],Table_0[Guariti])</f>
        <v>587125</v>
      </c>
      <c r="M3698">
        <f>_xlfn.XLOOKUP(Comuni[[#This Row],[Regione]],Table_0[Regione],Table_0[Deceduti])</f>
        <v>6347</v>
      </c>
      <c r="N3698" s="1">
        <f>(Comuni[[#This Row],[Popolazione2011]]/Comuni[[#This Row],[Ammalati TOT]])*100</f>
        <v>0.50806124969958333</v>
      </c>
      <c r="O3698">
        <f>_xlfn.XLOOKUP(Comuni[[#This Row],[Regione]],Table_0[Regione],Table_0[TOT AREA])</f>
        <v>6168603</v>
      </c>
      <c r="P3698" s="1">
        <f>(Comuni[[#This Row],[Popolazione2011]]/Comuni[[#This Row],[Ammalati AREA]])*100</f>
        <v>4.9006233664251053E-2</v>
      </c>
    </row>
    <row r="3699" spans="1:16" x14ac:dyDescent="0.3">
      <c r="A3699" t="s">
        <v>3732</v>
      </c>
      <c r="B3699" t="s">
        <v>8026</v>
      </c>
      <c r="C3699" t="s">
        <v>3648</v>
      </c>
      <c r="D3699">
        <v>560</v>
      </c>
      <c r="E3699" s="1">
        <f>(Comuni[[#This Row],[Popolazione2011]]/SUM(D:D))*100</f>
        <v>9.4239677145636349E-4</v>
      </c>
      <c r="F3699">
        <f t="shared" si="57"/>
        <v>1220291</v>
      </c>
      <c r="G3699" s="1">
        <f>(Comuni[[#This Row],[Popolazione2011]]/Comuni[[#This Row],[TOT POP REGIONE ]])*100</f>
        <v>4.5890693285454046E-2</v>
      </c>
      <c r="H3699" t="str">
        <f>IF(Comuni[[#This Row],[Popolazione2011]]&gt;300000,"MAGGIORE","")</f>
        <v/>
      </c>
      <c r="I3699" t="str">
        <f>_xlfn.XLOOKUP(Comuni[[#This Row],[Regione]],Ripartizione_geografica[Regione],Ripartizione_geografica[Ripartizione geografica])</f>
        <v>Nord-est</v>
      </c>
      <c r="J3699">
        <f>_xlfn.XLOOKUP(Comuni[[#This Row],[Regione]],Ripartizione_geografica[Regione],Ripartizione_geografica[Codice Regione])</f>
        <v>6</v>
      </c>
      <c r="K3699">
        <f>_xlfn.XLOOKUP(Comuni[[#This Row],[Regione]],Table_0[Regione],Table_0[Totale])</f>
        <v>595007</v>
      </c>
      <c r="L3699">
        <f>_xlfn.XLOOKUP(Comuni[[#This Row],[Regione]],Table_0[Regione],Table_0[Guariti])</f>
        <v>587125</v>
      </c>
      <c r="M3699">
        <f>_xlfn.XLOOKUP(Comuni[[#This Row],[Regione]],Table_0[Regione],Table_0[Deceduti])</f>
        <v>6347</v>
      </c>
      <c r="N3699" s="1">
        <f>(Comuni[[#This Row],[Popolazione2011]]/Comuni[[#This Row],[Ammalati TOT]])*100</f>
        <v>9.4116539805414054E-2</v>
      </c>
      <c r="O3699">
        <f>_xlfn.XLOOKUP(Comuni[[#This Row],[Regione]],Table_0[Regione],Table_0[TOT AREA])</f>
        <v>6168603</v>
      </c>
      <c r="P3699" s="1">
        <f>(Comuni[[#This Row],[Popolazione2011]]/Comuni[[#This Row],[Ammalati AREA]])*100</f>
        <v>9.0782305166988379E-3</v>
      </c>
    </row>
    <row r="3700" spans="1:16" x14ac:dyDescent="0.3">
      <c r="A3700" t="s">
        <v>3733</v>
      </c>
      <c r="B3700" t="s">
        <v>8026</v>
      </c>
      <c r="C3700" t="s">
        <v>3648</v>
      </c>
      <c r="D3700">
        <v>508</v>
      </c>
      <c r="E3700" s="1">
        <f>(Comuni[[#This Row],[Popolazione2011]]/SUM(D:D))*100</f>
        <v>8.5488849982112984E-4</v>
      </c>
      <c r="F3700">
        <f t="shared" si="57"/>
        <v>1220291</v>
      </c>
      <c r="G3700" s="1">
        <f>(Comuni[[#This Row],[Popolazione2011]]/Comuni[[#This Row],[TOT POP REGIONE ]])*100</f>
        <v>4.1629414623233309E-2</v>
      </c>
      <c r="H3700" t="str">
        <f>IF(Comuni[[#This Row],[Popolazione2011]]&gt;300000,"MAGGIORE","")</f>
        <v/>
      </c>
      <c r="I3700" t="str">
        <f>_xlfn.XLOOKUP(Comuni[[#This Row],[Regione]],Ripartizione_geografica[Regione],Ripartizione_geografica[Ripartizione geografica])</f>
        <v>Nord-est</v>
      </c>
      <c r="J3700">
        <f>_xlfn.XLOOKUP(Comuni[[#This Row],[Regione]],Ripartizione_geografica[Regione],Ripartizione_geografica[Codice Regione])</f>
        <v>6</v>
      </c>
      <c r="K3700">
        <f>_xlfn.XLOOKUP(Comuni[[#This Row],[Regione]],Table_0[Regione],Table_0[Totale])</f>
        <v>595007</v>
      </c>
      <c r="L3700">
        <f>_xlfn.XLOOKUP(Comuni[[#This Row],[Regione]],Table_0[Regione],Table_0[Guariti])</f>
        <v>587125</v>
      </c>
      <c r="M3700">
        <f>_xlfn.XLOOKUP(Comuni[[#This Row],[Regione]],Table_0[Regione],Table_0[Deceduti])</f>
        <v>6347</v>
      </c>
      <c r="N3700" s="1">
        <f>(Comuni[[#This Row],[Popolazione2011]]/Comuni[[#This Row],[Ammalati TOT]])*100</f>
        <v>8.5377146823482741E-2</v>
      </c>
      <c r="O3700">
        <f>_xlfn.XLOOKUP(Comuni[[#This Row],[Regione]],Table_0[Regione],Table_0[TOT AREA])</f>
        <v>6168603</v>
      </c>
      <c r="P3700" s="1">
        <f>(Comuni[[#This Row],[Popolazione2011]]/Comuni[[#This Row],[Ammalati AREA]])*100</f>
        <v>8.235251968719659E-3</v>
      </c>
    </row>
    <row r="3701" spans="1:16" x14ac:dyDescent="0.3">
      <c r="A3701" t="s">
        <v>3734</v>
      </c>
      <c r="B3701" t="s">
        <v>8026</v>
      </c>
      <c r="C3701" t="s">
        <v>3648</v>
      </c>
      <c r="D3701">
        <v>5032</v>
      </c>
      <c r="E3701" s="1">
        <f>(Comuni[[#This Row],[Popolazione2011]]/SUM(D:D))*100</f>
        <v>8.4681081320864653E-3</v>
      </c>
      <c r="F3701">
        <f t="shared" si="57"/>
        <v>1220291</v>
      </c>
      <c r="G3701" s="1">
        <f>(Comuni[[#This Row],[Popolazione2011]]/Comuni[[#This Row],[TOT POP REGIONE ]])*100</f>
        <v>0.41236065823643703</v>
      </c>
      <c r="H3701" t="str">
        <f>IF(Comuni[[#This Row],[Popolazione2011]]&gt;300000,"MAGGIORE","")</f>
        <v/>
      </c>
      <c r="I3701" t="str">
        <f>_xlfn.XLOOKUP(Comuni[[#This Row],[Regione]],Ripartizione_geografica[Regione],Ripartizione_geografica[Ripartizione geografica])</f>
        <v>Nord-est</v>
      </c>
      <c r="J3701">
        <f>_xlfn.XLOOKUP(Comuni[[#This Row],[Regione]],Ripartizione_geografica[Regione],Ripartizione_geografica[Codice Regione])</f>
        <v>6</v>
      </c>
      <c r="K3701">
        <f>_xlfn.XLOOKUP(Comuni[[#This Row],[Regione]],Table_0[Regione],Table_0[Totale])</f>
        <v>595007</v>
      </c>
      <c r="L3701">
        <f>_xlfn.XLOOKUP(Comuni[[#This Row],[Regione]],Table_0[Regione],Table_0[Guariti])</f>
        <v>587125</v>
      </c>
      <c r="M3701">
        <f>_xlfn.XLOOKUP(Comuni[[#This Row],[Regione]],Table_0[Regione],Table_0[Deceduti])</f>
        <v>6347</v>
      </c>
      <c r="N3701" s="1">
        <f>(Comuni[[#This Row],[Popolazione2011]]/Comuni[[#This Row],[Ammalati TOT]])*100</f>
        <v>0.84570433625150621</v>
      </c>
      <c r="O3701">
        <f>_xlfn.XLOOKUP(Comuni[[#This Row],[Regione]],Table_0[Regione],Table_0[TOT AREA])</f>
        <v>6168603</v>
      </c>
      <c r="P3701" s="1">
        <f>(Comuni[[#This Row],[Popolazione2011]]/Comuni[[#This Row],[Ammalati AREA]])*100</f>
        <v>8.1574385642908129E-2</v>
      </c>
    </row>
    <row r="3702" spans="1:16" x14ac:dyDescent="0.3">
      <c r="A3702" t="s">
        <v>3735</v>
      </c>
      <c r="B3702" t="s">
        <v>8026</v>
      </c>
      <c r="C3702" t="s">
        <v>3648</v>
      </c>
      <c r="D3702">
        <v>6066</v>
      </c>
      <c r="E3702" s="1">
        <f>(Comuni[[#This Row],[Popolazione2011]]/SUM(D:D))*100</f>
        <v>1.0208176456525537E-2</v>
      </c>
      <c r="F3702">
        <f t="shared" si="57"/>
        <v>1220291</v>
      </c>
      <c r="G3702" s="1">
        <f>(Comuni[[#This Row],[Popolazione2011]]/Comuni[[#This Row],[TOT POP REGIONE ]])*100</f>
        <v>0.49709454548136467</v>
      </c>
      <c r="H3702" t="str">
        <f>IF(Comuni[[#This Row],[Popolazione2011]]&gt;300000,"MAGGIORE","")</f>
        <v/>
      </c>
      <c r="I3702" t="str">
        <f>_xlfn.XLOOKUP(Comuni[[#This Row],[Regione]],Ripartizione_geografica[Regione],Ripartizione_geografica[Ripartizione geografica])</f>
        <v>Nord-est</v>
      </c>
      <c r="J3702">
        <f>_xlfn.XLOOKUP(Comuni[[#This Row],[Regione]],Ripartizione_geografica[Regione],Ripartizione_geografica[Codice Regione])</f>
        <v>6</v>
      </c>
      <c r="K3702">
        <f>_xlfn.XLOOKUP(Comuni[[#This Row],[Regione]],Table_0[Regione],Table_0[Totale])</f>
        <v>595007</v>
      </c>
      <c r="L3702">
        <f>_xlfn.XLOOKUP(Comuni[[#This Row],[Regione]],Table_0[Regione],Table_0[Guariti])</f>
        <v>587125</v>
      </c>
      <c r="M3702">
        <f>_xlfn.XLOOKUP(Comuni[[#This Row],[Regione]],Table_0[Regione],Table_0[Deceduti])</f>
        <v>6347</v>
      </c>
      <c r="N3702" s="1">
        <f>(Comuni[[#This Row],[Popolazione2011]]/Comuni[[#This Row],[Ammalati TOT]])*100</f>
        <v>1.0194838043922172</v>
      </c>
      <c r="O3702">
        <f>_xlfn.XLOOKUP(Comuni[[#This Row],[Regione]],Table_0[Regione],Table_0[TOT AREA])</f>
        <v>6168603</v>
      </c>
      <c r="P3702" s="1">
        <f>(Comuni[[#This Row],[Popolazione2011]]/Comuni[[#This Row],[Ammalati AREA]])*100</f>
        <v>9.8336689846955622E-2</v>
      </c>
    </row>
    <row r="3703" spans="1:16" x14ac:dyDescent="0.3">
      <c r="A3703" t="s">
        <v>3736</v>
      </c>
      <c r="B3703" t="s">
        <v>8026</v>
      </c>
      <c r="C3703" t="s">
        <v>3648</v>
      </c>
      <c r="D3703">
        <v>1091</v>
      </c>
      <c r="E3703" s="1">
        <f>(Comuni[[#This Row],[Popolazione2011]]/SUM(D:D))*100</f>
        <v>1.835990852962308E-3</v>
      </c>
      <c r="F3703">
        <f t="shared" si="57"/>
        <v>1220291</v>
      </c>
      <c r="G3703" s="1">
        <f>(Comuni[[#This Row],[Popolazione2011]]/Comuni[[#This Row],[TOT POP REGIONE ]])*100</f>
        <v>8.9404904240054206E-2</v>
      </c>
      <c r="H3703" t="str">
        <f>IF(Comuni[[#This Row],[Popolazione2011]]&gt;300000,"MAGGIORE","")</f>
        <v/>
      </c>
      <c r="I3703" t="str">
        <f>_xlfn.XLOOKUP(Comuni[[#This Row],[Regione]],Ripartizione_geografica[Regione],Ripartizione_geografica[Ripartizione geografica])</f>
        <v>Nord-est</v>
      </c>
      <c r="J3703">
        <f>_xlfn.XLOOKUP(Comuni[[#This Row],[Regione]],Ripartizione_geografica[Regione],Ripartizione_geografica[Codice Regione])</f>
        <v>6</v>
      </c>
      <c r="K3703">
        <f>_xlfn.XLOOKUP(Comuni[[#This Row],[Regione]],Table_0[Regione],Table_0[Totale])</f>
        <v>595007</v>
      </c>
      <c r="L3703">
        <f>_xlfn.XLOOKUP(Comuni[[#This Row],[Regione]],Table_0[Regione],Table_0[Guariti])</f>
        <v>587125</v>
      </c>
      <c r="M3703">
        <f>_xlfn.XLOOKUP(Comuni[[#This Row],[Regione]],Table_0[Regione],Table_0[Deceduti])</f>
        <v>6347</v>
      </c>
      <c r="N3703" s="1">
        <f>(Comuni[[#This Row],[Popolazione2011]]/Comuni[[#This Row],[Ammalati TOT]])*100</f>
        <v>0.18335918737090487</v>
      </c>
      <c r="O3703">
        <f>_xlfn.XLOOKUP(Comuni[[#This Row],[Regione]],Table_0[Regione],Table_0[TOT AREA])</f>
        <v>6168603</v>
      </c>
      <c r="P3703" s="1">
        <f>(Comuni[[#This Row],[Popolazione2011]]/Comuni[[#This Row],[Ammalati AREA]])*100</f>
        <v>1.7686338381640056E-2</v>
      </c>
    </row>
    <row r="3704" spans="1:16" x14ac:dyDescent="0.3">
      <c r="A3704" t="s">
        <v>3737</v>
      </c>
      <c r="B3704" t="s">
        <v>8026</v>
      </c>
      <c r="C3704" t="s">
        <v>3648</v>
      </c>
      <c r="D3704">
        <v>315</v>
      </c>
      <c r="E3704" s="1">
        <f>(Comuni[[#This Row],[Popolazione2011]]/SUM(D:D))*100</f>
        <v>5.3009818394420449E-4</v>
      </c>
      <c r="F3704">
        <f t="shared" si="57"/>
        <v>1220291</v>
      </c>
      <c r="G3704" s="1">
        <f>(Comuni[[#This Row],[Popolazione2011]]/Comuni[[#This Row],[TOT POP REGIONE ]])*100</f>
        <v>2.5813514973067896E-2</v>
      </c>
      <c r="H3704" t="str">
        <f>IF(Comuni[[#This Row],[Popolazione2011]]&gt;300000,"MAGGIORE","")</f>
        <v/>
      </c>
      <c r="I3704" t="str">
        <f>_xlfn.XLOOKUP(Comuni[[#This Row],[Regione]],Ripartizione_geografica[Regione],Ripartizione_geografica[Ripartizione geografica])</f>
        <v>Nord-est</v>
      </c>
      <c r="J3704">
        <f>_xlfn.XLOOKUP(Comuni[[#This Row],[Regione]],Ripartizione_geografica[Regione],Ripartizione_geografica[Codice Regione])</f>
        <v>6</v>
      </c>
      <c r="K3704">
        <f>_xlfn.XLOOKUP(Comuni[[#This Row],[Regione]],Table_0[Regione],Table_0[Totale])</f>
        <v>595007</v>
      </c>
      <c r="L3704">
        <f>_xlfn.XLOOKUP(Comuni[[#This Row],[Regione]],Table_0[Regione],Table_0[Guariti])</f>
        <v>587125</v>
      </c>
      <c r="M3704">
        <f>_xlfn.XLOOKUP(Comuni[[#This Row],[Regione]],Table_0[Regione],Table_0[Deceduti])</f>
        <v>6347</v>
      </c>
      <c r="N3704" s="1">
        <f>(Comuni[[#This Row],[Popolazione2011]]/Comuni[[#This Row],[Ammalati TOT]])*100</f>
        <v>5.294055364054541E-2</v>
      </c>
      <c r="O3704">
        <f>_xlfn.XLOOKUP(Comuni[[#This Row],[Regione]],Table_0[Regione],Table_0[TOT AREA])</f>
        <v>6168603</v>
      </c>
      <c r="P3704" s="1">
        <f>(Comuni[[#This Row],[Popolazione2011]]/Comuni[[#This Row],[Ammalati AREA]])*100</f>
        <v>5.1065046656430966E-3</v>
      </c>
    </row>
    <row r="3705" spans="1:16" x14ac:dyDescent="0.3">
      <c r="A3705" t="s">
        <v>3738</v>
      </c>
      <c r="B3705" t="s">
        <v>8026</v>
      </c>
      <c r="C3705" t="s">
        <v>3648</v>
      </c>
      <c r="D3705">
        <v>502</v>
      </c>
      <c r="E3705" s="1">
        <f>(Comuni[[#This Row],[Popolazione2011]]/SUM(D:D))*100</f>
        <v>8.4479139155552575E-4</v>
      </c>
      <c r="F3705">
        <f t="shared" si="57"/>
        <v>1220291</v>
      </c>
      <c r="G3705" s="1">
        <f>(Comuni[[#This Row],[Popolazione2011]]/Comuni[[#This Row],[TOT POP REGIONE ]])*100</f>
        <v>4.1137728623746303E-2</v>
      </c>
      <c r="H3705" t="str">
        <f>IF(Comuni[[#This Row],[Popolazione2011]]&gt;300000,"MAGGIORE","")</f>
        <v/>
      </c>
      <c r="I3705" t="str">
        <f>_xlfn.XLOOKUP(Comuni[[#This Row],[Regione]],Ripartizione_geografica[Regione],Ripartizione_geografica[Ripartizione geografica])</f>
        <v>Nord-est</v>
      </c>
      <c r="J3705">
        <f>_xlfn.XLOOKUP(Comuni[[#This Row],[Regione]],Ripartizione_geografica[Regione],Ripartizione_geografica[Codice Regione])</f>
        <v>6</v>
      </c>
      <c r="K3705">
        <f>_xlfn.XLOOKUP(Comuni[[#This Row],[Regione]],Table_0[Regione],Table_0[Totale])</f>
        <v>595007</v>
      </c>
      <c r="L3705">
        <f>_xlfn.XLOOKUP(Comuni[[#This Row],[Regione]],Table_0[Regione],Table_0[Guariti])</f>
        <v>587125</v>
      </c>
      <c r="M3705">
        <f>_xlfn.XLOOKUP(Comuni[[#This Row],[Regione]],Table_0[Regione],Table_0[Deceduti])</f>
        <v>6347</v>
      </c>
      <c r="N3705" s="1">
        <f>(Comuni[[#This Row],[Popolazione2011]]/Comuni[[#This Row],[Ammalati TOT]])*100</f>
        <v>8.436875532556759E-2</v>
      </c>
      <c r="O3705">
        <f>_xlfn.XLOOKUP(Comuni[[#This Row],[Regione]],Table_0[Regione],Table_0[TOT AREA])</f>
        <v>6168603</v>
      </c>
      <c r="P3705" s="1">
        <f>(Comuni[[#This Row],[Popolazione2011]]/Comuni[[#This Row],[Ammalati AREA]])*100</f>
        <v>8.1379852131836013E-3</v>
      </c>
    </row>
    <row r="3706" spans="1:16" x14ac:dyDescent="0.3">
      <c r="A3706" t="s">
        <v>3739</v>
      </c>
      <c r="B3706" t="s">
        <v>8026</v>
      </c>
      <c r="C3706" t="s">
        <v>3648</v>
      </c>
      <c r="D3706">
        <v>2479</v>
      </c>
      <c r="E3706" s="1">
        <f>(Comuni[[#This Row],[Popolazione2011]]/SUM(D:D))*100</f>
        <v>4.1717885650720092E-3</v>
      </c>
      <c r="F3706">
        <f t="shared" si="57"/>
        <v>1220291</v>
      </c>
      <c r="G3706" s="1">
        <f>(Comuni[[#This Row],[Popolazione2011]]/Comuni[[#This Row],[TOT POP REGIONE ]])*100</f>
        <v>0.20314826545471532</v>
      </c>
      <c r="H3706" t="str">
        <f>IF(Comuni[[#This Row],[Popolazione2011]]&gt;300000,"MAGGIORE","")</f>
        <v/>
      </c>
      <c r="I3706" t="str">
        <f>_xlfn.XLOOKUP(Comuni[[#This Row],[Regione]],Ripartizione_geografica[Regione],Ripartizione_geografica[Ripartizione geografica])</f>
        <v>Nord-est</v>
      </c>
      <c r="J3706">
        <f>_xlfn.XLOOKUP(Comuni[[#This Row],[Regione]],Ripartizione_geografica[Regione],Ripartizione_geografica[Codice Regione])</f>
        <v>6</v>
      </c>
      <c r="K3706">
        <f>_xlfn.XLOOKUP(Comuni[[#This Row],[Regione]],Table_0[Regione],Table_0[Totale])</f>
        <v>595007</v>
      </c>
      <c r="L3706">
        <f>_xlfn.XLOOKUP(Comuni[[#This Row],[Regione]],Table_0[Regione],Table_0[Guariti])</f>
        <v>587125</v>
      </c>
      <c r="M3706">
        <f>_xlfn.XLOOKUP(Comuni[[#This Row],[Regione]],Table_0[Regione],Table_0[Deceduti])</f>
        <v>6347</v>
      </c>
      <c r="N3706" s="1">
        <f>(Comuni[[#This Row],[Popolazione2011]]/Comuni[[#This Row],[Ammalati TOT]])*100</f>
        <v>0.41663375388860974</v>
      </c>
      <c r="O3706">
        <f>_xlfn.XLOOKUP(Comuni[[#This Row],[Regione]],Table_0[Regione],Table_0[TOT AREA])</f>
        <v>6168603</v>
      </c>
      <c r="P3706" s="1">
        <f>(Comuni[[#This Row],[Popolazione2011]]/Comuni[[#This Row],[Ammalati AREA]])*100</f>
        <v>4.0187381162315031E-2</v>
      </c>
    </row>
    <row r="3707" spans="1:16" x14ac:dyDescent="0.3">
      <c r="A3707" t="s">
        <v>3740</v>
      </c>
      <c r="B3707" t="s">
        <v>8026</v>
      </c>
      <c r="C3707" t="s">
        <v>3648</v>
      </c>
      <c r="D3707">
        <v>2054</v>
      </c>
      <c r="E3707" s="1">
        <f>(Comuni[[#This Row],[Popolazione2011]]/SUM(D:D))*100</f>
        <v>3.4565767295917332E-3</v>
      </c>
      <c r="F3707">
        <f t="shared" si="57"/>
        <v>1220291</v>
      </c>
      <c r="G3707" s="1">
        <f>(Comuni[[#This Row],[Popolazione2011]]/Comuni[[#This Row],[TOT POP REGIONE ]])*100</f>
        <v>0.16832050715771893</v>
      </c>
      <c r="H3707" t="str">
        <f>IF(Comuni[[#This Row],[Popolazione2011]]&gt;300000,"MAGGIORE","")</f>
        <v/>
      </c>
      <c r="I3707" t="str">
        <f>_xlfn.XLOOKUP(Comuni[[#This Row],[Regione]],Ripartizione_geografica[Regione],Ripartizione_geografica[Ripartizione geografica])</f>
        <v>Nord-est</v>
      </c>
      <c r="J3707">
        <f>_xlfn.XLOOKUP(Comuni[[#This Row],[Regione]],Ripartizione_geografica[Regione],Ripartizione_geografica[Codice Regione])</f>
        <v>6</v>
      </c>
      <c r="K3707">
        <f>_xlfn.XLOOKUP(Comuni[[#This Row],[Regione]],Table_0[Regione],Table_0[Totale])</f>
        <v>595007</v>
      </c>
      <c r="L3707">
        <f>_xlfn.XLOOKUP(Comuni[[#This Row],[Regione]],Table_0[Regione],Table_0[Guariti])</f>
        <v>587125</v>
      </c>
      <c r="M3707">
        <f>_xlfn.XLOOKUP(Comuni[[#This Row],[Regione]],Table_0[Regione],Table_0[Deceduti])</f>
        <v>6347</v>
      </c>
      <c r="N3707" s="1">
        <f>(Comuni[[#This Row],[Popolazione2011]]/Comuni[[#This Row],[Ammalati TOT]])*100</f>
        <v>0.34520602278628654</v>
      </c>
      <c r="O3707">
        <f>_xlfn.XLOOKUP(Comuni[[#This Row],[Regione]],Table_0[Regione],Table_0[TOT AREA])</f>
        <v>6168603</v>
      </c>
      <c r="P3707" s="1">
        <f>(Comuni[[#This Row],[Popolazione2011]]/Comuni[[#This Row],[Ammalati AREA]])*100</f>
        <v>3.329765264517752E-2</v>
      </c>
    </row>
    <row r="3708" spans="1:16" x14ac:dyDescent="0.3">
      <c r="A3708" t="s">
        <v>3741</v>
      </c>
      <c r="B3708" t="s">
        <v>8026</v>
      </c>
      <c r="C3708" t="s">
        <v>3648</v>
      </c>
      <c r="D3708">
        <v>2995</v>
      </c>
      <c r="E3708" s="1">
        <f>(Comuni[[#This Row],[Popolazione2011]]/SUM(D:D))*100</f>
        <v>5.0401398759139437E-3</v>
      </c>
      <c r="F3708">
        <f t="shared" si="57"/>
        <v>1220291</v>
      </c>
      <c r="G3708" s="1">
        <f>(Comuni[[#This Row],[Popolazione2011]]/Comuni[[#This Row],[TOT POP REGIONE ]])*100</f>
        <v>0.24543326141059796</v>
      </c>
      <c r="H3708" t="str">
        <f>IF(Comuni[[#This Row],[Popolazione2011]]&gt;300000,"MAGGIORE","")</f>
        <v/>
      </c>
      <c r="I3708" t="str">
        <f>_xlfn.XLOOKUP(Comuni[[#This Row],[Regione]],Ripartizione_geografica[Regione],Ripartizione_geografica[Ripartizione geografica])</f>
        <v>Nord-est</v>
      </c>
      <c r="J3708">
        <f>_xlfn.XLOOKUP(Comuni[[#This Row],[Regione]],Ripartizione_geografica[Regione],Ripartizione_geografica[Codice Regione])</f>
        <v>6</v>
      </c>
      <c r="K3708">
        <f>_xlfn.XLOOKUP(Comuni[[#This Row],[Regione]],Table_0[Regione],Table_0[Totale])</f>
        <v>595007</v>
      </c>
      <c r="L3708">
        <f>_xlfn.XLOOKUP(Comuni[[#This Row],[Regione]],Table_0[Regione],Table_0[Guariti])</f>
        <v>587125</v>
      </c>
      <c r="M3708">
        <f>_xlfn.XLOOKUP(Comuni[[#This Row],[Regione]],Table_0[Regione],Table_0[Deceduti])</f>
        <v>6347</v>
      </c>
      <c r="N3708" s="1">
        <f>(Comuni[[#This Row],[Popolazione2011]]/Comuni[[#This Row],[Ammalati TOT]])*100</f>
        <v>0.50335542270931266</v>
      </c>
      <c r="O3708">
        <f>_xlfn.XLOOKUP(Comuni[[#This Row],[Regione]],Table_0[Regione],Table_0[TOT AREA])</f>
        <v>6168603</v>
      </c>
      <c r="P3708" s="1">
        <f>(Comuni[[#This Row],[Popolazione2011]]/Comuni[[#This Row],[Ammalati AREA]])*100</f>
        <v>4.85523221384161E-2</v>
      </c>
    </row>
    <row r="3709" spans="1:16" x14ac:dyDescent="0.3">
      <c r="A3709" t="s">
        <v>3742</v>
      </c>
      <c r="B3709" t="s">
        <v>8026</v>
      </c>
      <c r="C3709" t="s">
        <v>3648</v>
      </c>
      <c r="D3709">
        <v>8072</v>
      </c>
      <c r="E3709" s="1">
        <f>(Comuni[[#This Row],[Popolazione2011]]/SUM(D:D))*100</f>
        <v>1.3583976319992438E-2</v>
      </c>
      <c r="F3709">
        <f t="shared" si="57"/>
        <v>1220291</v>
      </c>
      <c r="G3709" s="1">
        <f>(Comuni[[#This Row],[Popolazione2011]]/Comuni[[#This Row],[TOT POP REGIONE ]])*100</f>
        <v>0.66148156464318753</v>
      </c>
      <c r="H3709" t="str">
        <f>IF(Comuni[[#This Row],[Popolazione2011]]&gt;300000,"MAGGIORE","")</f>
        <v/>
      </c>
      <c r="I3709" t="str">
        <f>_xlfn.XLOOKUP(Comuni[[#This Row],[Regione]],Ripartizione_geografica[Regione],Ripartizione_geografica[Ripartizione geografica])</f>
        <v>Nord-est</v>
      </c>
      <c r="J3709">
        <f>_xlfn.XLOOKUP(Comuni[[#This Row],[Regione]],Ripartizione_geografica[Regione],Ripartizione_geografica[Codice Regione])</f>
        <v>6</v>
      </c>
      <c r="K3709">
        <f>_xlfn.XLOOKUP(Comuni[[#This Row],[Regione]],Table_0[Regione],Table_0[Totale])</f>
        <v>595007</v>
      </c>
      <c r="L3709">
        <f>_xlfn.XLOOKUP(Comuni[[#This Row],[Regione]],Table_0[Regione],Table_0[Guariti])</f>
        <v>587125</v>
      </c>
      <c r="M3709">
        <f>_xlfn.XLOOKUP(Comuni[[#This Row],[Regione]],Table_0[Regione],Table_0[Deceduti])</f>
        <v>6347</v>
      </c>
      <c r="N3709" s="1">
        <f>(Comuni[[#This Row],[Popolazione2011]]/Comuni[[#This Row],[Ammalati TOT]])*100</f>
        <v>1.3566226951951825</v>
      </c>
      <c r="O3709">
        <f>_xlfn.XLOOKUP(Comuni[[#This Row],[Regione]],Table_0[Regione],Table_0[TOT AREA])</f>
        <v>6168603</v>
      </c>
      <c r="P3709" s="1">
        <f>(Comuni[[#This Row],[Popolazione2011]]/Comuni[[#This Row],[Ammalati AREA]])*100</f>
        <v>0.13085620844784468</v>
      </c>
    </row>
    <row r="3710" spans="1:16" x14ac:dyDescent="0.3">
      <c r="A3710" t="s">
        <v>3743</v>
      </c>
      <c r="B3710" t="s">
        <v>8026</v>
      </c>
      <c r="C3710" t="s">
        <v>3648</v>
      </c>
      <c r="D3710">
        <v>7681</v>
      </c>
      <c r="E3710" s="1">
        <f>(Comuni[[#This Row],[Popolazione2011]]/SUM(D:D))*100</f>
        <v>1.2925981431350585E-2</v>
      </c>
      <c r="F3710">
        <f t="shared" si="57"/>
        <v>1220291</v>
      </c>
      <c r="G3710" s="1">
        <f>(Comuni[[#This Row],[Popolazione2011]]/Comuni[[#This Row],[TOT POP REGIONE ]])*100</f>
        <v>0.62944002700995094</v>
      </c>
      <c r="H3710" t="str">
        <f>IF(Comuni[[#This Row],[Popolazione2011]]&gt;300000,"MAGGIORE","")</f>
        <v/>
      </c>
      <c r="I3710" t="str">
        <f>_xlfn.XLOOKUP(Comuni[[#This Row],[Regione]],Ripartizione_geografica[Regione],Ripartizione_geografica[Ripartizione geografica])</f>
        <v>Nord-est</v>
      </c>
      <c r="J3710">
        <f>_xlfn.XLOOKUP(Comuni[[#This Row],[Regione]],Ripartizione_geografica[Regione],Ripartizione_geografica[Codice Regione])</f>
        <v>6</v>
      </c>
      <c r="K3710">
        <f>_xlfn.XLOOKUP(Comuni[[#This Row],[Regione]],Table_0[Regione],Table_0[Totale])</f>
        <v>595007</v>
      </c>
      <c r="L3710">
        <f>_xlfn.XLOOKUP(Comuni[[#This Row],[Regione]],Table_0[Regione],Table_0[Guariti])</f>
        <v>587125</v>
      </c>
      <c r="M3710">
        <f>_xlfn.XLOOKUP(Comuni[[#This Row],[Regione]],Table_0[Regione],Table_0[Deceduti])</f>
        <v>6347</v>
      </c>
      <c r="N3710" s="1">
        <f>(Comuni[[#This Row],[Popolazione2011]]/Comuni[[#This Row],[Ammalati TOT]])*100</f>
        <v>1.2909091825810453</v>
      </c>
      <c r="O3710">
        <f>_xlfn.XLOOKUP(Comuni[[#This Row],[Regione]],Table_0[Regione],Table_0[TOT AREA])</f>
        <v>6168603</v>
      </c>
      <c r="P3710" s="1">
        <f>(Comuni[[#This Row],[Popolazione2011]]/Comuni[[#This Row],[Ammalati AREA]])*100</f>
        <v>0.12451765821207816</v>
      </c>
    </row>
    <row r="3711" spans="1:16" x14ac:dyDescent="0.3">
      <c r="A3711" t="s">
        <v>3744</v>
      </c>
      <c r="B3711" t="s">
        <v>8026</v>
      </c>
      <c r="C3711" t="s">
        <v>3648</v>
      </c>
      <c r="D3711">
        <v>6117</v>
      </c>
      <c r="E3711" s="1">
        <f>(Comuni[[#This Row],[Popolazione2011]]/SUM(D:D))*100</f>
        <v>1.0294001876783171E-2</v>
      </c>
      <c r="F3711">
        <f t="shared" si="57"/>
        <v>1220291</v>
      </c>
      <c r="G3711" s="1">
        <f>(Comuni[[#This Row],[Popolazione2011]]/Comuni[[#This Row],[TOT POP REGIONE ]])*100</f>
        <v>0.50127387647700428</v>
      </c>
      <c r="H3711" t="str">
        <f>IF(Comuni[[#This Row],[Popolazione2011]]&gt;300000,"MAGGIORE","")</f>
        <v/>
      </c>
      <c r="I3711" t="str">
        <f>_xlfn.XLOOKUP(Comuni[[#This Row],[Regione]],Ripartizione_geografica[Regione],Ripartizione_geografica[Ripartizione geografica])</f>
        <v>Nord-est</v>
      </c>
      <c r="J3711">
        <f>_xlfn.XLOOKUP(Comuni[[#This Row],[Regione]],Ripartizione_geografica[Regione],Ripartizione_geografica[Codice Regione])</f>
        <v>6</v>
      </c>
      <c r="K3711">
        <f>_xlfn.XLOOKUP(Comuni[[#This Row],[Regione]],Table_0[Regione],Table_0[Totale])</f>
        <v>595007</v>
      </c>
      <c r="L3711">
        <f>_xlfn.XLOOKUP(Comuni[[#This Row],[Regione]],Table_0[Regione],Table_0[Guariti])</f>
        <v>587125</v>
      </c>
      <c r="M3711">
        <f>_xlfn.XLOOKUP(Comuni[[#This Row],[Regione]],Table_0[Regione],Table_0[Deceduti])</f>
        <v>6347</v>
      </c>
      <c r="N3711" s="1">
        <f>(Comuni[[#This Row],[Popolazione2011]]/Comuni[[#This Row],[Ammalati TOT]])*100</f>
        <v>1.028055132124496</v>
      </c>
      <c r="O3711">
        <f>_xlfn.XLOOKUP(Comuni[[#This Row],[Regione]],Table_0[Regione],Table_0[TOT AREA])</f>
        <v>6168603</v>
      </c>
      <c r="P3711" s="1">
        <f>(Comuni[[#This Row],[Popolazione2011]]/Comuni[[#This Row],[Ammalati AREA]])*100</f>
        <v>9.9163457269012115E-2</v>
      </c>
    </row>
    <row r="3712" spans="1:16" x14ac:dyDescent="0.3">
      <c r="A3712" t="s">
        <v>3745</v>
      </c>
      <c r="B3712" t="s">
        <v>8026</v>
      </c>
      <c r="C3712" t="s">
        <v>3648</v>
      </c>
      <c r="D3712">
        <v>1161</v>
      </c>
      <c r="E3712" s="1">
        <f>(Comuni[[#This Row],[Popolazione2011]]/SUM(D:D))*100</f>
        <v>1.9537904493943537E-3</v>
      </c>
      <c r="F3712">
        <f t="shared" si="57"/>
        <v>1220291</v>
      </c>
      <c r="G3712" s="1">
        <f>(Comuni[[#This Row],[Popolazione2011]]/Comuni[[#This Row],[TOT POP REGIONE ]])*100</f>
        <v>9.5141240900735974E-2</v>
      </c>
      <c r="H3712" t="str">
        <f>IF(Comuni[[#This Row],[Popolazione2011]]&gt;300000,"MAGGIORE","")</f>
        <v/>
      </c>
      <c r="I3712" t="str">
        <f>_xlfn.XLOOKUP(Comuni[[#This Row],[Regione]],Ripartizione_geografica[Regione],Ripartizione_geografica[Ripartizione geografica])</f>
        <v>Nord-est</v>
      </c>
      <c r="J3712">
        <f>_xlfn.XLOOKUP(Comuni[[#This Row],[Regione]],Ripartizione_geografica[Regione],Ripartizione_geografica[Codice Regione])</f>
        <v>6</v>
      </c>
      <c r="K3712">
        <f>_xlfn.XLOOKUP(Comuni[[#This Row],[Regione]],Table_0[Regione],Table_0[Totale])</f>
        <v>595007</v>
      </c>
      <c r="L3712">
        <f>_xlfn.XLOOKUP(Comuni[[#This Row],[Regione]],Table_0[Regione],Table_0[Guariti])</f>
        <v>587125</v>
      </c>
      <c r="M3712">
        <f>_xlfn.XLOOKUP(Comuni[[#This Row],[Regione]],Table_0[Regione],Table_0[Deceduti])</f>
        <v>6347</v>
      </c>
      <c r="N3712" s="1">
        <f>(Comuni[[#This Row],[Popolazione2011]]/Comuni[[#This Row],[Ammalati TOT]])*100</f>
        <v>0.19512375484658165</v>
      </c>
      <c r="O3712">
        <f>_xlfn.XLOOKUP(Comuni[[#This Row],[Regione]],Table_0[Regione],Table_0[TOT AREA])</f>
        <v>6168603</v>
      </c>
      <c r="P3712" s="1">
        <f>(Comuni[[#This Row],[Popolazione2011]]/Comuni[[#This Row],[Ammalati AREA]])*100</f>
        <v>1.8821117196227411E-2</v>
      </c>
    </row>
    <row r="3713" spans="1:16" x14ac:dyDescent="0.3">
      <c r="A3713" t="s">
        <v>3746</v>
      </c>
      <c r="B3713" t="s">
        <v>8026</v>
      </c>
      <c r="C3713" t="s">
        <v>3648</v>
      </c>
      <c r="D3713">
        <v>2223</v>
      </c>
      <c r="E3713" s="1">
        <f>(Comuni[[#This Row],[Popolazione2011]]/SUM(D:D))*100</f>
        <v>3.7409786124062427E-3</v>
      </c>
      <c r="F3713">
        <f t="shared" si="57"/>
        <v>1220291</v>
      </c>
      <c r="G3713" s="1">
        <f>(Comuni[[#This Row],[Popolazione2011]]/Comuni[[#This Row],[TOT POP REGIONE ]])*100</f>
        <v>0.18216966280993632</v>
      </c>
      <c r="H3713" t="str">
        <f>IF(Comuni[[#This Row],[Popolazione2011]]&gt;300000,"MAGGIORE","")</f>
        <v/>
      </c>
      <c r="I3713" t="str">
        <f>_xlfn.XLOOKUP(Comuni[[#This Row],[Regione]],Ripartizione_geografica[Regione],Ripartizione_geografica[Ripartizione geografica])</f>
        <v>Nord-est</v>
      </c>
      <c r="J3713">
        <f>_xlfn.XLOOKUP(Comuni[[#This Row],[Regione]],Ripartizione_geografica[Regione],Ripartizione_geografica[Codice Regione])</f>
        <v>6</v>
      </c>
      <c r="K3713">
        <f>_xlfn.XLOOKUP(Comuni[[#This Row],[Regione]],Table_0[Regione],Table_0[Totale])</f>
        <v>595007</v>
      </c>
      <c r="L3713">
        <f>_xlfn.XLOOKUP(Comuni[[#This Row],[Regione]],Table_0[Regione],Table_0[Guariti])</f>
        <v>587125</v>
      </c>
      <c r="M3713">
        <f>_xlfn.XLOOKUP(Comuni[[#This Row],[Regione]],Table_0[Regione],Table_0[Deceduti])</f>
        <v>6347</v>
      </c>
      <c r="N3713" s="1">
        <f>(Comuni[[#This Row],[Popolazione2011]]/Comuni[[#This Row],[Ammalati TOT]])*100</f>
        <v>0.37360904997756328</v>
      </c>
      <c r="O3713">
        <f>_xlfn.XLOOKUP(Comuni[[#This Row],[Regione]],Table_0[Regione],Table_0[TOT AREA])</f>
        <v>6168603</v>
      </c>
      <c r="P3713" s="1">
        <f>(Comuni[[#This Row],[Popolazione2011]]/Comuni[[#This Row],[Ammalati AREA]])*100</f>
        <v>3.6037332926109854E-2</v>
      </c>
    </row>
    <row r="3714" spans="1:16" x14ac:dyDescent="0.3">
      <c r="A3714" t="s">
        <v>3747</v>
      </c>
      <c r="B3714" t="s">
        <v>8026</v>
      </c>
      <c r="C3714" t="s">
        <v>3648</v>
      </c>
      <c r="D3714">
        <v>2417</v>
      </c>
      <c r="E3714" s="1">
        <f>(Comuni[[#This Row],[Popolazione2011]]/SUM(D:D))*100</f>
        <v>4.0674517796607688E-3</v>
      </c>
      <c r="F3714">
        <f t="shared" ref="F3714:F3777" si="58">SUMIFS(D:D,B:B,B3714)</f>
        <v>1220291</v>
      </c>
      <c r="G3714" s="1">
        <f>(Comuni[[#This Row],[Popolazione2011]]/Comuni[[#This Row],[TOT POP REGIONE ]])*100</f>
        <v>0.19806751012668289</v>
      </c>
      <c r="H3714" t="str">
        <f>IF(Comuni[[#This Row],[Popolazione2011]]&gt;300000,"MAGGIORE","")</f>
        <v/>
      </c>
      <c r="I3714" t="str">
        <f>_xlfn.XLOOKUP(Comuni[[#This Row],[Regione]],Ripartizione_geografica[Regione],Ripartizione_geografica[Ripartizione geografica])</f>
        <v>Nord-est</v>
      </c>
      <c r="J3714">
        <f>_xlfn.XLOOKUP(Comuni[[#This Row],[Regione]],Ripartizione_geografica[Regione],Ripartizione_geografica[Codice Regione])</f>
        <v>6</v>
      </c>
      <c r="K3714">
        <f>_xlfn.XLOOKUP(Comuni[[#This Row],[Regione]],Table_0[Regione],Table_0[Totale])</f>
        <v>595007</v>
      </c>
      <c r="L3714">
        <f>_xlfn.XLOOKUP(Comuni[[#This Row],[Regione]],Table_0[Regione],Table_0[Guariti])</f>
        <v>587125</v>
      </c>
      <c r="M3714">
        <f>_xlfn.XLOOKUP(Comuni[[#This Row],[Regione]],Table_0[Regione],Table_0[Deceduti])</f>
        <v>6347</v>
      </c>
      <c r="N3714" s="1">
        <f>(Comuni[[#This Row],[Popolazione2011]]/Comuni[[#This Row],[Ammalati TOT]])*100</f>
        <v>0.40621370841015314</v>
      </c>
      <c r="O3714">
        <f>_xlfn.XLOOKUP(Comuni[[#This Row],[Regione]],Table_0[Regione],Table_0[TOT AREA])</f>
        <v>6168603</v>
      </c>
      <c r="P3714" s="1">
        <f>(Comuni[[#This Row],[Popolazione2011]]/Comuni[[#This Row],[Ammalati AREA]])*100</f>
        <v>3.9182291355109089E-2</v>
      </c>
    </row>
    <row r="3715" spans="1:16" x14ac:dyDescent="0.3">
      <c r="A3715" t="s">
        <v>3748</v>
      </c>
      <c r="B3715" t="s">
        <v>8026</v>
      </c>
      <c r="C3715" t="s">
        <v>3648</v>
      </c>
      <c r="D3715">
        <v>1333</v>
      </c>
      <c r="E3715" s="1">
        <f>(Comuni[[#This Row],[Popolazione2011]]/SUM(D:D))*100</f>
        <v>2.2432408863416651E-3</v>
      </c>
      <c r="F3715">
        <f t="shared" si="58"/>
        <v>1220291</v>
      </c>
      <c r="G3715" s="1">
        <f>(Comuni[[#This Row],[Popolazione2011]]/Comuni[[#This Row],[TOT POP REGIONE ]])*100</f>
        <v>0.10923623955269686</v>
      </c>
      <c r="H3715" t="str">
        <f>IF(Comuni[[#This Row],[Popolazione2011]]&gt;300000,"MAGGIORE","")</f>
        <v/>
      </c>
      <c r="I3715" t="str">
        <f>_xlfn.XLOOKUP(Comuni[[#This Row],[Regione]],Ripartizione_geografica[Regione],Ripartizione_geografica[Ripartizione geografica])</f>
        <v>Nord-est</v>
      </c>
      <c r="J3715">
        <f>_xlfn.XLOOKUP(Comuni[[#This Row],[Regione]],Ripartizione_geografica[Regione],Ripartizione_geografica[Codice Regione])</f>
        <v>6</v>
      </c>
      <c r="K3715">
        <f>_xlfn.XLOOKUP(Comuni[[#This Row],[Regione]],Table_0[Regione],Table_0[Totale])</f>
        <v>595007</v>
      </c>
      <c r="L3715">
        <f>_xlfn.XLOOKUP(Comuni[[#This Row],[Regione]],Table_0[Regione],Table_0[Guariti])</f>
        <v>587125</v>
      </c>
      <c r="M3715">
        <f>_xlfn.XLOOKUP(Comuni[[#This Row],[Regione]],Table_0[Regione],Table_0[Deceduti])</f>
        <v>6347</v>
      </c>
      <c r="N3715" s="1">
        <f>(Comuni[[#This Row],[Popolazione2011]]/Comuni[[#This Row],[Ammalati TOT]])*100</f>
        <v>0.22403097778681594</v>
      </c>
      <c r="O3715">
        <f>_xlfn.XLOOKUP(Comuni[[#This Row],[Regione]],Table_0[Regione],Table_0[TOT AREA])</f>
        <v>6168603</v>
      </c>
      <c r="P3715" s="1">
        <f>(Comuni[[#This Row],[Popolazione2011]]/Comuni[[#This Row],[Ammalati AREA]])*100</f>
        <v>2.160943085492777E-2</v>
      </c>
    </row>
    <row r="3716" spans="1:16" x14ac:dyDescent="0.3">
      <c r="A3716" t="s">
        <v>3749</v>
      </c>
      <c r="B3716" t="s">
        <v>8026</v>
      </c>
      <c r="C3716" t="s">
        <v>3648</v>
      </c>
      <c r="D3716">
        <v>1682</v>
      </c>
      <c r="E3716" s="1">
        <f>(Comuni[[#This Row],[Popolazione2011]]/SUM(D:D))*100</f>
        <v>2.8305560171242917E-3</v>
      </c>
      <c r="F3716">
        <f t="shared" si="58"/>
        <v>1220291</v>
      </c>
      <c r="G3716" s="1">
        <f>(Comuni[[#This Row],[Popolazione2011]]/Comuni[[#This Row],[TOT POP REGIONE ]])*100</f>
        <v>0.13783597518952445</v>
      </c>
      <c r="H3716" t="str">
        <f>IF(Comuni[[#This Row],[Popolazione2011]]&gt;300000,"MAGGIORE","")</f>
        <v/>
      </c>
      <c r="I3716" t="str">
        <f>_xlfn.XLOOKUP(Comuni[[#This Row],[Regione]],Ripartizione_geografica[Regione],Ripartizione_geografica[Ripartizione geografica])</f>
        <v>Nord-est</v>
      </c>
      <c r="J3716">
        <f>_xlfn.XLOOKUP(Comuni[[#This Row],[Regione]],Ripartizione_geografica[Regione],Ripartizione_geografica[Codice Regione])</f>
        <v>6</v>
      </c>
      <c r="K3716">
        <f>_xlfn.XLOOKUP(Comuni[[#This Row],[Regione]],Table_0[Regione],Table_0[Totale])</f>
        <v>595007</v>
      </c>
      <c r="L3716">
        <f>_xlfn.XLOOKUP(Comuni[[#This Row],[Regione]],Table_0[Regione],Table_0[Guariti])</f>
        <v>587125</v>
      </c>
      <c r="M3716">
        <f>_xlfn.XLOOKUP(Comuni[[#This Row],[Regione]],Table_0[Regione],Table_0[Deceduti])</f>
        <v>6347</v>
      </c>
      <c r="N3716" s="1">
        <f>(Comuni[[#This Row],[Popolazione2011]]/Comuni[[#This Row],[Ammalati TOT]])*100</f>
        <v>0.28268574991554718</v>
      </c>
      <c r="O3716">
        <f>_xlfn.XLOOKUP(Comuni[[#This Row],[Regione]],Table_0[Regione],Table_0[TOT AREA])</f>
        <v>6168603</v>
      </c>
      <c r="P3716" s="1">
        <f>(Comuni[[#This Row],[Popolazione2011]]/Comuni[[#This Row],[Ammalati AREA]])*100</f>
        <v>2.7267113801941863E-2</v>
      </c>
    </row>
    <row r="3717" spans="1:16" x14ac:dyDescent="0.3">
      <c r="A3717" t="s">
        <v>3750</v>
      </c>
      <c r="B3717" t="s">
        <v>8026</v>
      </c>
      <c r="C3717" t="s">
        <v>3648</v>
      </c>
      <c r="D3717">
        <v>419</v>
      </c>
      <c r="E3717" s="1">
        <f>(Comuni[[#This Row],[Popolazione2011]]/SUM(D:D))*100</f>
        <v>7.051147272146719E-4</v>
      </c>
      <c r="F3717">
        <f t="shared" si="58"/>
        <v>1220291</v>
      </c>
      <c r="G3717" s="1">
        <f>(Comuni[[#This Row],[Popolazione2011]]/Comuni[[#This Row],[TOT POP REGIONE ]])*100</f>
        <v>3.4336072297509367E-2</v>
      </c>
      <c r="H3717" t="str">
        <f>IF(Comuni[[#This Row],[Popolazione2011]]&gt;300000,"MAGGIORE","")</f>
        <v/>
      </c>
      <c r="I3717" t="str">
        <f>_xlfn.XLOOKUP(Comuni[[#This Row],[Regione]],Ripartizione_geografica[Regione],Ripartizione_geografica[Ripartizione geografica])</f>
        <v>Nord-est</v>
      </c>
      <c r="J3717">
        <f>_xlfn.XLOOKUP(Comuni[[#This Row],[Regione]],Ripartizione_geografica[Regione],Ripartizione_geografica[Codice Regione])</f>
        <v>6</v>
      </c>
      <c r="K3717">
        <f>_xlfn.XLOOKUP(Comuni[[#This Row],[Regione]],Table_0[Regione],Table_0[Totale])</f>
        <v>595007</v>
      </c>
      <c r="L3717">
        <f>_xlfn.XLOOKUP(Comuni[[#This Row],[Regione]],Table_0[Regione],Table_0[Guariti])</f>
        <v>587125</v>
      </c>
      <c r="M3717">
        <f>_xlfn.XLOOKUP(Comuni[[#This Row],[Regione]],Table_0[Regione],Table_0[Deceduti])</f>
        <v>6347</v>
      </c>
      <c r="N3717" s="1">
        <f>(Comuni[[#This Row],[Popolazione2011]]/Comuni[[#This Row],[Ammalati TOT]])*100</f>
        <v>7.0419339604408007E-2</v>
      </c>
      <c r="O3717">
        <f>_xlfn.XLOOKUP(Comuni[[#This Row],[Regione]],Table_0[Regione],Table_0[TOT AREA])</f>
        <v>6168603</v>
      </c>
      <c r="P3717" s="1">
        <f>(Comuni[[#This Row],[Popolazione2011]]/Comuni[[#This Row],[Ammalati AREA]])*100</f>
        <v>6.7924617616014517E-3</v>
      </c>
    </row>
    <row r="3718" spans="1:16" x14ac:dyDescent="0.3">
      <c r="A3718" t="s">
        <v>3751</v>
      </c>
      <c r="B3718" t="s">
        <v>8026</v>
      </c>
      <c r="C3718" t="s">
        <v>3648</v>
      </c>
      <c r="D3718">
        <v>482</v>
      </c>
      <c r="E3718" s="1">
        <f>(Comuni[[#This Row],[Popolazione2011]]/SUM(D:D))*100</f>
        <v>8.111343640035128E-4</v>
      </c>
      <c r="F3718">
        <f t="shared" si="58"/>
        <v>1220291</v>
      </c>
      <c r="G3718" s="1">
        <f>(Comuni[[#This Row],[Popolazione2011]]/Comuni[[#This Row],[TOT POP REGIONE ]])*100</f>
        <v>3.9498775292122944E-2</v>
      </c>
      <c r="H3718" t="str">
        <f>IF(Comuni[[#This Row],[Popolazione2011]]&gt;300000,"MAGGIORE","")</f>
        <v/>
      </c>
      <c r="I3718" t="str">
        <f>_xlfn.XLOOKUP(Comuni[[#This Row],[Regione]],Ripartizione_geografica[Regione],Ripartizione_geografica[Ripartizione geografica])</f>
        <v>Nord-est</v>
      </c>
      <c r="J3718">
        <f>_xlfn.XLOOKUP(Comuni[[#This Row],[Regione]],Ripartizione_geografica[Regione],Ripartizione_geografica[Codice Regione])</f>
        <v>6</v>
      </c>
      <c r="K3718">
        <f>_xlfn.XLOOKUP(Comuni[[#This Row],[Regione]],Table_0[Regione],Table_0[Totale])</f>
        <v>595007</v>
      </c>
      <c r="L3718">
        <f>_xlfn.XLOOKUP(Comuni[[#This Row],[Regione]],Table_0[Regione],Table_0[Guariti])</f>
        <v>587125</v>
      </c>
      <c r="M3718">
        <f>_xlfn.XLOOKUP(Comuni[[#This Row],[Regione]],Table_0[Regione],Table_0[Deceduti])</f>
        <v>6347</v>
      </c>
      <c r="N3718" s="1">
        <f>(Comuni[[#This Row],[Popolazione2011]]/Comuni[[#This Row],[Ammalati TOT]])*100</f>
        <v>8.1007450332517092E-2</v>
      </c>
      <c r="O3718">
        <f>_xlfn.XLOOKUP(Comuni[[#This Row],[Regione]],Table_0[Regione],Table_0[TOT AREA])</f>
        <v>6168603</v>
      </c>
      <c r="P3718" s="1">
        <f>(Comuni[[#This Row],[Popolazione2011]]/Comuni[[#This Row],[Ammalati AREA]])*100</f>
        <v>7.8137626947300722E-3</v>
      </c>
    </row>
    <row r="3719" spans="1:16" x14ac:dyDescent="0.3">
      <c r="A3719" t="s">
        <v>3752</v>
      </c>
      <c r="B3719" t="s">
        <v>8026</v>
      </c>
      <c r="C3719" t="s">
        <v>3648</v>
      </c>
      <c r="D3719">
        <v>3937</v>
      </c>
      <c r="E3719" s="1">
        <f>(Comuni[[#This Row],[Popolazione2011]]/SUM(D:D))*100</f>
        <v>6.6253858736137552E-3</v>
      </c>
      <c r="F3719">
        <f t="shared" si="58"/>
        <v>1220291</v>
      </c>
      <c r="G3719" s="1">
        <f>(Comuni[[#This Row],[Popolazione2011]]/Comuni[[#This Row],[TOT POP REGIONE ]])*100</f>
        <v>0.32262796333005817</v>
      </c>
      <c r="H3719" t="str">
        <f>IF(Comuni[[#This Row],[Popolazione2011]]&gt;300000,"MAGGIORE","")</f>
        <v/>
      </c>
      <c r="I3719" t="str">
        <f>_xlfn.XLOOKUP(Comuni[[#This Row],[Regione]],Ripartizione_geografica[Regione],Ripartizione_geografica[Ripartizione geografica])</f>
        <v>Nord-est</v>
      </c>
      <c r="J3719">
        <f>_xlfn.XLOOKUP(Comuni[[#This Row],[Regione]],Ripartizione_geografica[Regione],Ripartizione_geografica[Codice Regione])</f>
        <v>6</v>
      </c>
      <c r="K3719">
        <f>_xlfn.XLOOKUP(Comuni[[#This Row],[Regione]],Table_0[Regione],Table_0[Totale])</f>
        <v>595007</v>
      </c>
      <c r="L3719">
        <f>_xlfn.XLOOKUP(Comuni[[#This Row],[Regione]],Table_0[Regione],Table_0[Guariti])</f>
        <v>587125</v>
      </c>
      <c r="M3719">
        <f>_xlfn.XLOOKUP(Comuni[[#This Row],[Regione]],Table_0[Regione],Table_0[Deceduti])</f>
        <v>6347</v>
      </c>
      <c r="N3719" s="1">
        <f>(Comuni[[#This Row],[Popolazione2011]]/Comuni[[#This Row],[Ammalati TOT]])*100</f>
        <v>0.6616728878819913</v>
      </c>
      <c r="O3719">
        <f>_xlfn.XLOOKUP(Comuni[[#This Row],[Regione]],Table_0[Regione],Table_0[TOT AREA])</f>
        <v>6168603</v>
      </c>
      <c r="P3719" s="1">
        <f>(Comuni[[#This Row],[Popolazione2011]]/Comuni[[#This Row],[Ammalati AREA]])*100</f>
        <v>6.3823202757577371E-2</v>
      </c>
    </row>
    <row r="3720" spans="1:16" x14ac:dyDescent="0.3">
      <c r="A3720" t="s">
        <v>3753</v>
      </c>
      <c r="B3720" t="s">
        <v>8026</v>
      </c>
      <c r="C3720" t="s">
        <v>3648</v>
      </c>
      <c r="D3720">
        <v>941</v>
      </c>
      <c r="E3720" s="1">
        <f>(Comuni[[#This Row],[Popolazione2011]]/SUM(D:D))*100</f>
        <v>1.5835631463222107E-3</v>
      </c>
      <c r="F3720">
        <f t="shared" si="58"/>
        <v>1220291</v>
      </c>
      <c r="G3720" s="1">
        <f>(Comuni[[#This Row],[Popolazione2011]]/Comuni[[#This Row],[TOT POP REGIONE ]])*100</f>
        <v>7.7112754252879029E-2</v>
      </c>
      <c r="H3720" t="str">
        <f>IF(Comuni[[#This Row],[Popolazione2011]]&gt;300000,"MAGGIORE","")</f>
        <v/>
      </c>
      <c r="I3720" t="str">
        <f>_xlfn.XLOOKUP(Comuni[[#This Row],[Regione]],Ripartizione_geografica[Regione],Ripartizione_geografica[Ripartizione geografica])</f>
        <v>Nord-est</v>
      </c>
      <c r="J3720">
        <f>_xlfn.XLOOKUP(Comuni[[#This Row],[Regione]],Ripartizione_geografica[Regione],Ripartizione_geografica[Codice Regione])</f>
        <v>6</v>
      </c>
      <c r="K3720">
        <f>_xlfn.XLOOKUP(Comuni[[#This Row],[Regione]],Table_0[Regione],Table_0[Totale])</f>
        <v>595007</v>
      </c>
      <c r="L3720">
        <f>_xlfn.XLOOKUP(Comuni[[#This Row],[Regione]],Table_0[Regione],Table_0[Guariti])</f>
        <v>587125</v>
      </c>
      <c r="M3720">
        <f>_xlfn.XLOOKUP(Comuni[[#This Row],[Regione]],Table_0[Regione],Table_0[Deceduti])</f>
        <v>6347</v>
      </c>
      <c r="N3720" s="1">
        <f>(Comuni[[#This Row],[Popolazione2011]]/Comuni[[#This Row],[Ammalati TOT]])*100</f>
        <v>0.15814939992302612</v>
      </c>
      <c r="O3720">
        <f>_xlfn.XLOOKUP(Comuni[[#This Row],[Regione]],Table_0[Regione],Table_0[TOT AREA])</f>
        <v>6168603</v>
      </c>
      <c r="P3720" s="1">
        <f>(Comuni[[#This Row],[Popolazione2011]]/Comuni[[#This Row],[Ammalati AREA]])*100</f>
        <v>1.5254669493238582E-2</v>
      </c>
    </row>
    <row r="3721" spans="1:16" x14ac:dyDescent="0.3">
      <c r="A3721" t="s">
        <v>3754</v>
      </c>
      <c r="B3721" t="s">
        <v>8026</v>
      </c>
      <c r="C3721" t="s">
        <v>3648</v>
      </c>
      <c r="D3721">
        <v>398</v>
      </c>
      <c r="E3721" s="1">
        <f>(Comuni[[#This Row],[Popolazione2011]]/SUM(D:D))*100</f>
        <v>6.6977484828505834E-4</v>
      </c>
      <c r="F3721">
        <f t="shared" si="58"/>
        <v>1220291</v>
      </c>
      <c r="G3721" s="1">
        <f>(Comuni[[#This Row],[Popolazione2011]]/Comuni[[#This Row],[TOT POP REGIONE ]])*100</f>
        <v>3.2615171299304836E-2</v>
      </c>
      <c r="H3721" t="str">
        <f>IF(Comuni[[#This Row],[Popolazione2011]]&gt;300000,"MAGGIORE","")</f>
        <v/>
      </c>
      <c r="I3721" t="str">
        <f>_xlfn.XLOOKUP(Comuni[[#This Row],[Regione]],Ripartizione_geografica[Regione],Ripartizione_geografica[Ripartizione geografica])</f>
        <v>Nord-est</v>
      </c>
      <c r="J3721">
        <f>_xlfn.XLOOKUP(Comuni[[#This Row],[Regione]],Ripartizione_geografica[Regione],Ripartizione_geografica[Codice Regione])</f>
        <v>6</v>
      </c>
      <c r="K3721">
        <f>_xlfn.XLOOKUP(Comuni[[#This Row],[Regione]],Table_0[Regione],Table_0[Totale])</f>
        <v>595007</v>
      </c>
      <c r="L3721">
        <f>_xlfn.XLOOKUP(Comuni[[#This Row],[Regione]],Table_0[Regione],Table_0[Guariti])</f>
        <v>587125</v>
      </c>
      <c r="M3721">
        <f>_xlfn.XLOOKUP(Comuni[[#This Row],[Regione]],Table_0[Regione],Table_0[Deceduti])</f>
        <v>6347</v>
      </c>
      <c r="N3721" s="1">
        <f>(Comuni[[#This Row],[Popolazione2011]]/Comuni[[#This Row],[Ammalati TOT]])*100</f>
        <v>6.6889969361704993E-2</v>
      </c>
      <c r="O3721">
        <f>_xlfn.XLOOKUP(Comuni[[#This Row],[Regione]],Table_0[Regione],Table_0[TOT AREA])</f>
        <v>6168603</v>
      </c>
      <c r="P3721" s="1">
        <f>(Comuni[[#This Row],[Popolazione2011]]/Comuni[[#This Row],[Ammalati AREA]])*100</f>
        <v>6.4520281172252454E-3</v>
      </c>
    </row>
    <row r="3722" spans="1:16" x14ac:dyDescent="0.3">
      <c r="A3722" t="s">
        <v>3755</v>
      </c>
      <c r="B3722" t="s">
        <v>8026</v>
      </c>
      <c r="C3722" t="s">
        <v>3648</v>
      </c>
      <c r="D3722">
        <v>1371</v>
      </c>
      <c r="E3722" s="1">
        <f>(Comuni[[#This Row],[Popolazione2011]]/SUM(D:D))*100</f>
        <v>2.3071892386904895E-3</v>
      </c>
      <c r="F3722">
        <f t="shared" si="58"/>
        <v>1220291</v>
      </c>
      <c r="G3722" s="1">
        <f>(Comuni[[#This Row],[Popolazione2011]]/Comuni[[#This Row],[TOT POP REGIONE ]])*100</f>
        <v>0.11235025088278124</v>
      </c>
      <c r="H3722" t="str">
        <f>IF(Comuni[[#This Row],[Popolazione2011]]&gt;300000,"MAGGIORE","")</f>
        <v/>
      </c>
      <c r="I3722" t="str">
        <f>_xlfn.XLOOKUP(Comuni[[#This Row],[Regione]],Ripartizione_geografica[Regione],Ripartizione_geografica[Ripartizione geografica])</f>
        <v>Nord-est</v>
      </c>
      <c r="J3722">
        <f>_xlfn.XLOOKUP(Comuni[[#This Row],[Regione]],Ripartizione_geografica[Regione],Ripartizione_geografica[Codice Regione])</f>
        <v>6</v>
      </c>
      <c r="K3722">
        <f>_xlfn.XLOOKUP(Comuni[[#This Row],[Regione]],Table_0[Regione],Table_0[Totale])</f>
        <v>595007</v>
      </c>
      <c r="L3722">
        <f>_xlfn.XLOOKUP(Comuni[[#This Row],[Regione]],Table_0[Regione],Table_0[Guariti])</f>
        <v>587125</v>
      </c>
      <c r="M3722">
        <f>_xlfn.XLOOKUP(Comuni[[#This Row],[Regione]],Table_0[Regione],Table_0[Deceduti])</f>
        <v>6347</v>
      </c>
      <c r="N3722" s="1">
        <f>(Comuni[[#This Row],[Popolazione2011]]/Comuni[[#This Row],[Ammalati TOT]])*100</f>
        <v>0.2304174572736119</v>
      </c>
      <c r="O3722">
        <f>_xlfn.XLOOKUP(Comuni[[#This Row],[Regione]],Table_0[Regione],Table_0[TOT AREA])</f>
        <v>6168603</v>
      </c>
      <c r="P3722" s="1">
        <f>(Comuni[[#This Row],[Popolazione2011]]/Comuni[[#This Row],[Ammalati AREA]])*100</f>
        <v>2.2225453639989477E-2</v>
      </c>
    </row>
    <row r="3723" spans="1:16" x14ac:dyDescent="0.3">
      <c r="A3723" t="s">
        <v>3756</v>
      </c>
      <c r="B3723" t="s">
        <v>8026</v>
      </c>
      <c r="C3723" t="s">
        <v>3648</v>
      </c>
      <c r="D3723">
        <v>679</v>
      </c>
      <c r="E3723" s="1">
        <f>(Comuni[[#This Row],[Popolazione2011]]/SUM(D:D))*100</f>
        <v>1.1426560853908408E-3</v>
      </c>
      <c r="F3723">
        <f t="shared" si="58"/>
        <v>1220291</v>
      </c>
      <c r="G3723" s="1">
        <f>(Comuni[[#This Row],[Popolazione2011]]/Comuni[[#This Row],[TOT POP REGIONE ]])*100</f>
        <v>5.564246560861303E-2</v>
      </c>
      <c r="H3723" t="str">
        <f>IF(Comuni[[#This Row],[Popolazione2011]]&gt;300000,"MAGGIORE","")</f>
        <v/>
      </c>
      <c r="I3723" t="str">
        <f>_xlfn.XLOOKUP(Comuni[[#This Row],[Regione]],Ripartizione_geografica[Regione],Ripartizione_geografica[Ripartizione geografica])</f>
        <v>Nord-est</v>
      </c>
      <c r="J3723">
        <f>_xlfn.XLOOKUP(Comuni[[#This Row],[Regione]],Ripartizione_geografica[Regione],Ripartizione_geografica[Codice Regione])</f>
        <v>6</v>
      </c>
      <c r="K3723">
        <f>_xlfn.XLOOKUP(Comuni[[#This Row],[Regione]],Table_0[Regione],Table_0[Totale])</f>
        <v>595007</v>
      </c>
      <c r="L3723">
        <f>_xlfn.XLOOKUP(Comuni[[#This Row],[Regione]],Table_0[Regione],Table_0[Guariti])</f>
        <v>587125</v>
      </c>
      <c r="M3723">
        <f>_xlfn.XLOOKUP(Comuni[[#This Row],[Regione]],Table_0[Regione],Table_0[Deceduti])</f>
        <v>6347</v>
      </c>
      <c r="N3723" s="1">
        <f>(Comuni[[#This Row],[Popolazione2011]]/Comuni[[#This Row],[Ammalati TOT]])*100</f>
        <v>0.11411630451406456</v>
      </c>
      <c r="O3723">
        <f>_xlfn.XLOOKUP(Comuni[[#This Row],[Regione]],Table_0[Regione],Table_0[TOT AREA])</f>
        <v>6168603</v>
      </c>
      <c r="P3723" s="1">
        <f>(Comuni[[#This Row],[Popolazione2011]]/Comuni[[#This Row],[Ammalati AREA]])*100</f>
        <v>1.1007354501497341E-2</v>
      </c>
    </row>
    <row r="3724" spans="1:16" x14ac:dyDescent="0.3">
      <c r="A3724" t="s">
        <v>3757</v>
      </c>
      <c r="B3724" t="s">
        <v>8026</v>
      </c>
      <c r="C3724" t="s">
        <v>3648</v>
      </c>
      <c r="D3724">
        <v>4144</v>
      </c>
      <c r="E3724" s="1">
        <f>(Comuni[[#This Row],[Popolazione2011]]/SUM(D:D))*100</f>
        <v>6.9737361087770901E-3</v>
      </c>
      <c r="F3724">
        <f t="shared" si="58"/>
        <v>1220291</v>
      </c>
      <c r="G3724" s="1">
        <f>(Comuni[[#This Row],[Popolazione2011]]/Comuni[[#This Row],[TOT POP REGIONE ]])*100</f>
        <v>0.33959113031235993</v>
      </c>
      <c r="H3724" t="str">
        <f>IF(Comuni[[#This Row],[Popolazione2011]]&gt;300000,"MAGGIORE","")</f>
        <v/>
      </c>
      <c r="I3724" t="str">
        <f>_xlfn.XLOOKUP(Comuni[[#This Row],[Regione]],Ripartizione_geografica[Regione],Ripartizione_geografica[Ripartizione geografica])</f>
        <v>Nord-est</v>
      </c>
      <c r="J3724">
        <f>_xlfn.XLOOKUP(Comuni[[#This Row],[Regione]],Ripartizione_geografica[Regione],Ripartizione_geografica[Codice Regione])</f>
        <v>6</v>
      </c>
      <c r="K3724">
        <f>_xlfn.XLOOKUP(Comuni[[#This Row],[Regione]],Table_0[Regione],Table_0[Totale])</f>
        <v>595007</v>
      </c>
      <c r="L3724">
        <f>_xlfn.XLOOKUP(Comuni[[#This Row],[Regione]],Table_0[Regione],Table_0[Guariti])</f>
        <v>587125</v>
      </c>
      <c r="M3724">
        <f>_xlfn.XLOOKUP(Comuni[[#This Row],[Regione]],Table_0[Regione],Table_0[Deceduti])</f>
        <v>6347</v>
      </c>
      <c r="N3724" s="1">
        <f>(Comuni[[#This Row],[Popolazione2011]]/Comuni[[#This Row],[Ammalati TOT]])*100</f>
        <v>0.69646239456006398</v>
      </c>
      <c r="O3724">
        <f>_xlfn.XLOOKUP(Comuni[[#This Row],[Regione]],Table_0[Regione],Table_0[TOT AREA])</f>
        <v>6168603</v>
      </c>
      <c r="P3724" s="1">
        <f>(Comuni[[#This Row],[Popolazione2011]]/Comuni[[#This Row],[Ammalati AREA]])*100</f>
        <v>6.7178905823571403E-2</v>
      </c>
    </row>
    <row r="3725" spans="1:16" x14ac:dyDescent="0.3">
      <c r="A3725" t="s">
        <v>3758</v>
      </c>
      <c r="B3725" t="s">
        <v>8026</v>
      </c>
      <c r="C3725" t="s">
        <v>3648</v>
      </c>
      <c r="D3725">
        <v>9095</v>
      </c>
      <c r="E3725" s="1">
        <f>(Comuni[[#This Row],[Popolazione2011]]/SUM(D:D))*100</f>
        <v>1.5305533279277904E-2</v>
      </c>
      <c r="F3725">
        <f t="shared" si="58"/>
        <v>1220291</v>
      </c>
      <c r="G3725" s="1">
        <f>(Comuni[[#This Row],[Popolazione2011]]/Comuni[[#This Row],[TOT POP REGIONE ]])*100</f>
        <v>0.74531402755572229</v>
      </c>
      <c r="H3725" t="str">
        <f>IF(Comuni[[#This Row],[Popolazione2011]]&gt;300000,"MAGGIORE","")</f>
        <v/>
      </c>
      <c r="I3725" t="str">
        <f>_xlfn.XLOOKUP(Comuni[[#This Row],[Regione]],Ripartizione_geografica[Regione],Ripartizione_geografica[Ripartizione geografica])</f>
        <v>Nord-est</v>
      </c>
      <c r="J3725">
        <f>_xlfn.XLOOKUP(Comuni[[#This Row],[Regione]],Ripartizione_geografica[Regione],Ripartizione_geografica[Codice Regione])</f>
        <v>6</v>
      </c>
      <c r="K3725">
        <f>_xlfn.XLOOKUP(Comuni[[#This Row],[Regione]],Table_0[Regione],Table_0[Totale])</f>
        <v>595007</v>
      </c>
      <c r="L3725">
        <f>_xlfn.XLOOKUP(Comuni[[#This Row],[Regione]],Table_0[Regione],Table_0[Guariti])</f>
        <v>587125</v>
      </c>
      <c r="M3725">
        <f>_xlfn.XLOOKUP(Comuni[[#This Row],[Regione]],Table_0[Regione],Table_0[Deceduti])</f>
        <v>6347</v>
      </c>
      <c r="N3725" s="1">
        <f>(Comuni[[#This Row],[Popolazione2011]]/Comuni[[#This Row],[Ammalati TOT]])*100</f>
        <v>1.5285534455897156</v>
      </c>
      <c r="O3725">
        <f>_xlfn.XLOOKUP(Comuni[[#This Row],[Regione]],Table_0[Regione],Table_0[TOT AREA])</f>
        <v>6168603</v>
      </c>
      <c r="P3725" s="1">
        <f>(Comuni[[#This Row],[Popolazione2011]]/Comuni[[#This Row],[Ammalati AREA]])*100</f>
        <v>0.14744019026674274</v>
      </c>
    </row>
    <row r="3726" spans="1:16" x14ac:dyDescent="0.3">
      <c r="A3726" t="s">
        <v>3759</v>
      </c>
      <c r="B3726" t="s">
        <v>8026</v>
      </c>
      <c r="C3726" t="s">
        <v>3648</v>
      </c>
      <c r="D3726">
        <v>4577</v>
      </c>
      <c r="E3726" s="1">
        <f>(Comuni[[#This Row],[Popolazione2011]]/SUM(D:D))*100</f>
        <v>7.7024107552781705E-3</v>
      </c>
      <c r="F3726">
        <f t="shared" si="58"/>
        <v>1220291</v>
      </c>
      <c r="G3726" s="1">
        <f>(Comuni[[#This Row],[Popolazione2011]]/Comuni[[#This Row],[TOT POP REGIONE ]])*100</f>
        <v>0.37507446994200566</v>
      </c>
      <c r="H3726" t="str">
        <f>IF(Comuni[[#This Row],[Popolazione2011]]&gt;300000,"MAGGIORE","")</f>
        <v/>
      </c>
      <c r="I3726" t="str">
        <f>_xlfn.XLOOKUP(Comuni[[#This Row],[Regione]],Ripartizione_geografica[Regione],Ripartizione_geografica[Ripartizione geografica])</f>
        <v>Nord-est</v>
      </c>
      <c r="J3726">
        <f>_xlfn.XLOOKUP(Comuni[[#This Row],[Regione]],Ripartizione_geografica[Regione],Ripartizione_geografica[Codice Regione])</f>
        <v>6</v>
      </c>
      <c r="K3726">
        <f>_xlfn.XLOOKUP(Comuni[[#This Row],[Regione]],Table_0[Regione],Table_0[Totale])</f>
        <v>595007</v>
      </c>
      <c r="L3726">
        <f>_xlfn.XLOOKUP(Comuni[[#This Row],[Regione]],Table_0[Regione],Table_0[Guariti])</f>
        <v>587125</v>
      </c>
      <c r="M3726">
        <f>_xlfn.XLOOKUP(Comuni[[#This Row],[Regione]],Table_0[Regione],Table_0[Deceduti])</f>
        <v>6347</v>
      </c>
      <c r="N3726" s="1">
        <f>(Comuni[[#This Row],[Popolazione2011]]/Comuni[[#This Row],[Ammalati TOT]])*100</f>
        <v>0.76923464765960736</v>
      </c>
      <c r="O3726">
        <f>_xlfn.XLOOKUP(Comuni[[#This Row],[Regione]],Table_0[Regione],Table_0[TOT AREA])</f>
        <v>6168603</v>
      </c>
      <c r="P3726" s="1">
        <f>(Comuni[[#This Row],[Popolazione2011]]/Comuni[[#This Row],[Ammalati AREA]])*100</f>
        <v>7.4198323348090317E-2</v>
      </c>
    </row>
    <row r="3727" spans="1:16" x14ac:dyDescent="0.3">
      <c r="A3727" t="s">
        <v>3760</v>
      </c>
      <c r="B3727" t="s">
        <v>8026</v>
      </c>
      <c r="C3727" t="s">
        <v>3648</v>
      </c>
      <c r="D3727">
        <v>14262</v>
      </c>
      <c r="E3727" s="1">
        <f>(Comuni[[#This Row],[Popolazione2011]]/SUM(D:D))*100</f>
        <v>2.4000826347340458E-2</v>
      </c>
      <c r="F3727">
        <f t="shared" si="58"/>
        <v>1220291</v>
      </c>
      <c r="G3727" s="1">
        <f>(Comuni[[#This Row],[Popolazione2011]]/Comuni[[#This Row],[TOT POP REGIONE ]])*100</f>
        <v>1.168737620780617</v>
      </c>
      <c r="H3727" t="str">
        <f>IF(Comuni[[#This Row],[Popolazione2011]]&gt;300000,"MAGGIORE","")</f>
        <v/>
      </c>
      <c r="I3727" t="str">
        <f>_xlfn.XLOOKUP(Comuni[[#This Row],[Regione]],Ripartizione_geografica[Regione],Ripartizione_geografica[Ripartizione geografica])</f>
        <v>Nord-est</v>
      </c>
      <c r="J3727">
        <f>_xlfn.XLOOKUP(Comuni[[#This Row],[Regione]],Ripartizione_geografica[Regione],Ripartizione_geografica[Codice Regione])</f>
        <v>6</v>
      </c>
      <c r="K3727">
        <f>_xlfn.XLOOKUP(Comuni[[#This Row],[Regione]],Table_0[Regione],Table_0[Totale])</f>
        <v>595007</v>
      </c>
      <c r="L3727">
        <f>_xlfn.XLOOKUP(Comuni[[#This Row],[Regione]],Table_0[Regione],Table_0[Guariti])</f>
        <v>587125</v>
      </c>
      <c r="M3727">
        <f>_xlfn.XLOOKUP(Comuni[[#This Row],[Regione]],Table_0[Regione],Table_0[Deceduti])</f>
        <v>6347</v>
      </c>
      <c r="N3727" s="1">
        <f>(Comuni[[#This Row],[Popolazione2011]]/Comuni[[#This Row],[Ammalati TOT]])*100</f>
        <v>2.3969465905443128</v>
      </c>
      <c r="O3727">
        <f>_xlfn.XLOOKUP(Comuni[[#This Row],[Regione]],Table_0[Regione],Table_0[TOT AREA])</f>
        <v>6168603</v>
      </c>
      <c r="P3727" s="1">
        <f>(Comuni[[#This Row],[Popolazione2011]]/Comuni[[#This Row],[Ammalati AREA]])*100</f>
        <v>0.23120307790921216</v>
      </c>
    </row>
    <row r="3728" spans="1:16" x14ac:dyDescent="0.3">
      <c r="A3728" t="s">
        <v>3761</v>
      </c>
      <c r="B3728" t="s">
        <v>8026</v>
      </c>
      <c r="C3728" t="s">
        <v>3648</v>
      </c>
      <c r="D3728">
        <v>2881</v>
      </c>
      <c r="E3728" s="1">
        <f>(Comuni[[#This Row],[Popolazione2011]]/SUM(D:D))*100</f>
        <v>4.8482948188674699E-3</v>
      </c>
      <c r="F3728">
        <f t="shared" si="58"/>
        <v>1220291</v>
      </c>
      <c r="G3728" s="1">
        <f>(Comuni[[#This Row],[Popolazione2011]]/Comuni[[#This Row],[TOT POP REGIONE ]])*100</f>
        <v>0.23609122742034483</v>
      </c>
      <c r="H3728" t="str">
        <f>IF(Comuni[[#This Row],[Popolazione2011]]&gt;300000,"MAGGIORE","")</f>
        <v/>
      </c>
      <c r="I3728" t="str">
        <f>_xlfn.XLOOKUP(Comuni[[#This Row],[Regione]],Ripartizione_geografica[Regione],Ripartizione_geografica[Ripartizione geografica])</f>
        <v>Nord-est</v>
      </c>
      <c r="J3728">
        <f>_xlfn.XLOOKUP(Comuni[[#This Row],[Regione]],Ripartizione_geografica[Regione],Ripartizione_geografica[Codice Regione])</f>
        <v>6</v>
      </c>
      <c r="K3728">
        <f>_xlfn.XLOOKUP(Comuni[[#This Row],[Regione]],Table_0[Regione],Table_0[Totale])</f>
        <v>595007</v>
      </c>
      <c r="L3728">
        <f>_xlfn.XLOOKUP(Comuni[[#This Row],[Regione]],Table_0[Regione],Table_0[Guariti])</f>
        <v>587125</v>
      </c>
      <c r="M3728">
        <f>_xlfn.XLOOKUP(Comuni[[#This Row],[Regione]],Table_0[Regione],Table_0[Deceduti])</f>
        <v>6347</v>
      </c>
      <c r="N3728" s="1">
        <f>(Comuni[[#This Row],[Popolazione2011]]/Comuni[[#This Row],[Ammalati TOT]])*100</f>
        <v>0.48419598424892485</v>
      </c>
      <c r="O3728">
        <f>_xlfn.XLOOKUP(Comuni[[#This Row],[Regione]],Table_0[Regione],Table_0[TOT AREA])</f>
        <v>6168603</v>
      </c>
      <c r="P3728" s="1">
        <f>(Comuni[[#This Row],[Popolazione2011]]/Comuni[[#This Row],[Ammalati AREA]])*100</f>
        <v>4.6704253783230988E-2</v>
      </c>
    </row>
    <row r="3729" spans="1:16" x14ac:dyDescent="0.3">
      <c r="A3729" t="s">
        <v>3762</v>
      </c>
      <c r="B3729" t="s">
        <v>8026</v>
      </c>
      <c r="C3729" t="s">
        <v>3648</v>
      </c>
      <c r="D3729">
        <v>10570</v>
      </c>
      <c r="E3729" s="1">
        <f>(Comuni[[#This Row],[Popolazione2011]]/SUM(D:D))*100</f>
        <v>1.7787739061238862E-2</v>
      </c>
      <c r="F3729">
        <f t="shared" si="58"/>
        <v>1220291</v>
      </c>
      <c r="G3729" s="1">
        <f>(Comuni[[#This Row],[Popolazione2011]]/Comuni[[#This Row],[TOT POP REGIONE ]])*100</f>
        <v>0.86618683576294497</v>
      </c>
      <c r="H3729" t="str">
        <f>IF(Comuni[[#This Row],[Popolazione2011]]&gt;300000,"MAGGIORE","")</f>
        <v/>
      </c>
      <c r="I3729" t="str">
        <f>_xlfn.XLOOKUP(Comuni[[#This Row],[Regione]],Ripartizione_geografica[Regione],Ripartizione_geografica[Ripartizione geografica])</f>
        <v>Nord-est</v>
      </c>
      <c r="J3729">
        <f>_xlfn.XLOOKUP(Comuni[[#This Row],[Regione]],Ripartizione_geografica[Regione],Ripartizione_geografica[Codice Regione])</f>
        <v>6</v>
      </c>
      <c r="K3729">
        <f>_xlfn.XLOOKUP(Comuni[[#This Row],[Regione]],Table_0[Regione],Table_0[Totale])</f>
        <v>595007</v>
      </c>
      <c r="L3729">
        <f>_xlfn.XLOOKUP(Comuni[[#This Row],[Regione]],Table_0[Regione],Table_0[Guariti])</f>
        <v>587125</v>
      </c>
      <c r="M3729">
        <f>_xlfn.XLOOKUP(Comuni[[#This Row],[Regione]],Table_0[Regione],Table_0[Deceduti])</f>
        <v>6347</v>
      </c>
      <c r="N3729" s="1">
        <f>(Comuni[[#This Row],[Popolazione2011]]/Comuni[[#This Row],[Ammalati TOT]])*100</f>
        <v>1.7764496888271901</v>
      </c>
      <c r="O3729">
        <f>_xlfn.XLOOKUP(Comuni[[#This Row],[Regione]],Table_0[Regione],Table_0[TOT AREA])</f>
        <v>6168603</v>
      </c>
      <c r="P3729" s="1">
        <f>(Comuni[[#This Row],[Popolazione2011]]/Comuni[[#This Row],[Ammalati AREA]])*100</f>
        <v>0.17135160100269056</v>
      </c>
    </row>
    <row r="3730" spans="1:16" x14ac:dyDescent="0.3">
      <c r="A3730" t="s">
        <v>3763</v>
      </c>
      <c r="B3730" t="s">
        <v>8026</v>
      </c>
      <c r="C3730" t="s">
        <v>3648</v>
      </c>
      <c r="D3730">
        <v>2213</v>
      </c>
      <c r="E3730" s="1">
        <f>(Comuni[[#This Row],[Popolazione2011]]/SUM(D:D))*100</f>
        <v>3.7241500986302362E-3</v>
      </c>
      <c r="F3730">
        <f t="shared" si="58"/>
        <v>1220291</v>
      </c>
      <c r="G3730" s="1">
        <f>(Comuni[[#This Row],[Popolazione2011]]/Comuni[[#This Row],[TOT POP REGIONE ]])*100</f>
        <v>0.18135018614412463</v>
      </c>
      <c r="H3730" t="str">
        <f>IF(Comuni[[#This Row],[Popolazione2011]]&gt;300000,"MAGGIORE","")</f>
        <v/>
      </c>
      <c r="I3730" t="str">
        <f>_xlfn.XLOOKUP(Comuni[[#This Row],[Regione]],Ripartizione_geografica[Regione],Ripartizione_geografica[Ripartizione geografica])</f>
        <v>Nord-est</v>
      </c>
      <c r="J3730">
        <f>_xlfn.XLOOKUP(Comuni[[#This Row],[Regione]],Ripartizione_geografica[Regione],Ripartizione_geografica[Codice Regione])</f>
        <v>6</v>
      </c>
      <c r="K3730">
        <f>_xlfn.XLOOKUP(Comuni[[#This Row],[Regione]],Table_0[Regione],Table_0[Totale])</f>
        <v>595007</v>
      </c>
      <c r="L3730">
        <f>_xlfn.XLOOKUP(Comuni[[#This Row],[Regione]],Table_0[Regione],Table_0[Guariti])</f>
        <v>587125</v>
      </c>
      <c r="M3730">
        <f>_xlfn.XLOOKUP(Comuni[[#This Row],[Regione]],Table_0[Regione],Table_0[Deceduti])</f>
        <v>6347</v>
      </c>
      <c r="N3730" s="1">
        <f>(Comuni[[#This Row],[Popolazione2011]]/Comuni[[#This Row],[Ammalati TOT]])*100</f>
        <v>0.37192839748103801</v>
      </c>
      <c r="O3730">
        <f>_xlfn.XLOOKUP(Comuni[[#This Row],[Regione]],Table_0[Regione],Table_0[TOT AREA])</f>
        <v>6168603</v>
      </c>
      <c r="P3730" s="1">
        <f>(Comuni[[#This Row],[Popolazione2011]]/Comuni[[#This Row],[Ammalati AREA]])*100</f>
        <v>3.5875221666883089E-2</v>
      </c>
    </row>
    <row r="3731" spans="1:16" x14ac:dyDescent="0.3">
      <c r="A3731" t="s">
        <v>3764</v>
      </c>
      <c r="B3731" t="s">
        <v>8026</v>
      </c>
      <c r="C3731" t="s">
        <v>3648</v>
      </c>
      <c r="D3731">
        <v>2969</v>
      </c>
      <c r="E3731" s="1">
        <f>(Comuni[[#This Row],[Popolazione2011]]/SUM(D:D))*100</f>
        <v>4.996385740096327E-3</v>
      </c>
      <c r="F3731">
        <f t="shared" si="58"/>
        <v>1220291</v>
      </c>
      <c r="G3731" s="1">
        <f>(Comuni[[#This Row],[Popolazione2011]]/Comuni[[#This Row],[TOT POP REGIONE ]])*100</f>
        <v>0.24330262207948758</v>
      </c>
      <c r="H3731" t="str">
        <f>IF(Comuni[[#This Row],[Popolazione2011]]&gt;300000,"MAGGIORE","")</f>
        <v/>
      </c>
      <c r="I3731" t="str">
        <f>_xlfn.XLOOKUP(Comuni[[#This Row],[Regione]],Ripartizione_geografica[Regione],Ripartizione_geografica[Ripartizione geografica])</f>
        <v>Nord-est</v>
      </c>
      <c r="J3731">
        <f>_xlfn.XLOOKUP(Comuni[[#This Row],[Regione]],Ripartizione_geografica[Regione],Ripartizione_geografica[Codice Regione])</f>
        <v>6</v>
      </c>
      <c r="K3731">
        <f>_xlfn.XLOOKUP(Comuni[[#This Row],[Regione]],Table_0[Regione],Table_0[Totale])</f>
        <v>595007</v>
      </c>
      <c r="L3731">
        <f>_xlfn.XLOOKUP(Comuni[[#This Row],[Regione]],Table_0[Regione],Table_0[Guariti])</f>
        <v>587125</v>
      </c>
      <c r="M3731">
        <f>_xlfn.XLOOKUP(Comuni[[#This Row],[Regione]],Table_0[Regione],Table_0[Deceduti])</f>
        <v>6347</v>
      </c>
      <c r="N3731" s="1">
        <f>(Comuni[[#This Row],[Popolazione2011]]/Comuni[[#This Row],[Ammalati TOT]])*100</f>
        <v>0.49898572621834697</v>
      </c>
      <c r="O3731">
        <f>_xlfn.XLOOKUP(Comuni[[#This Row],[Regione]],Table_0[Regione],Table_0[TOT AREA])</f>
        <v>6168603</v>
      </c>
      <c r="P3731" s="1">
        <f>(Comuni[[#This Row],[Popolazione2011]]/Comuni[[#This Row],[Ammalati AREA]])*100</f>
        <v>4.8130832864426515E-2</v>
      </c>
    </row>
    <row r="3732" spans="1:16" x14ac:dyDescent="0.3">
      <c r="A3732" t="s">
        <v>3765</v>
      </c>
      <c r="B3732" t="s">
        <v>8026</v>
      </c>
      <c r="C3732" t="s">
        <v>3648</v>
      </c>
      <c r="D3732">
        <v>2298</v>
      </c>
      <c r="E3732" s="1">
        <f>(Comuni[[#This Row],[Popolazione2011]]/SUM(D:D))*100</f>
        <v>3.8671924657262919E-3</v>
      </c>
      <c r="F3732">
        <f t="shared" si="58"/>
        <v>1220291</v>
      </c>
      <c r="G3732" s="1">
        <f>(Comuni[[#This Row],[Popolazione2011]]/Comuni[[#This Row],[TOT POP REGIONE ]])*100</f>
        <v>0.1883157378035239</v>
      </c>
      <c r="H3732" t="str">
        <f>IF(Comuni[[#This Row],[Popolazione2011]]&gt;300000,"MAGGIORE","")</f>
        <v/>
      </c>
      <c r="I3732" t="str">
        <f>_xlfn.XLOOKUP(Comuni[[#This Row],[Regione]],Ripartizione_geografica[Regione],Ripartizione_geografica[Ripartizione geografica])</f>
        <v>Nord-est</v>
      </c>
      <c r="J3732">
        <f>_xlfn.XLOOKUP(Comuni[[#This Row],[Regione]],Ripartizione_geografica[Regione],Ripartizione_geografica[Codice Regione])</f>
        <v>6</v>
      </c>
      <c r="K3732">
        <f>_xlfn.XLOOKUP(Comuni[[#This Row],[Regione]],Table_0[Regione],Table_0[Totale])</f>
        <v>595007</v>
      </c>
      <c r="L3732">
        <f>_xlfn.XLOOKUP(Comuni[[#This Row],[Regione]],Table_0[Regione],Table_0[Guariti])</f>
        <v>587125</v>
      </c>
      <c r="M3732">
        <f>_xlfn.XLOOKUP(Comuni[[#This Row],[Regione]],Table_0[Regione],Table_0[Deceduti])</f>
        <v>6347</v>
      </c>
      <c r="N3732" s="1">
        <f>(Comuni[[#This Row],[Popolazione2011]]/Comuni[[#This Row],[Ammalati TOT]])*100</f>
        <v>0.38621394370150269</v>
      </c>
      <c r="O3732">
        <f>_xlfn.XLOOKUP(Comuni[[#This Row],[Regione]],Table_0[Regione],Table_0[TOT AREA])</f>
        <v>6168603</v>
      </c>
      <c r="P3732" s="1">
        <f>(Comuni[[#This Row],[Popolazione2011]]/Comuni[[#This Row],[Ammalati AREA]])*100</f>
        <v>3.7253167370310591E-2</v>
      </c>
    </row>
    <row r="3733" spans="1:16" x14ac:dyDescent="0.3">
      <c r="A3733" t="s">
        <v>3766</v>
      </c>
      <c r="B3733" t="s">
        <v>8026</v>
      </c>
      <c r="C3733" t="s">
        <v>3648</v>
      </c>
      <c r="D3733">
        <v>1741</v>
      </c>
      <c r="E3733" s="1">
        <f>(Comuni[[#This Row],[Popolazione2011]]/SUM(D:D))*100</f>
        <v>2.9298442484027298E-3</v>
      </c>
      <c r="F3733">
        <f t="shared" si="58"/>
        <v>1220291</v>
      </c>
      <c r="G3733" s="1">
        <f>(Comuni[[#This Row],[Popolazione2011]]/Comuni[[#This Row],[TOT POP REGIONE ]])*100</f>
        <v>0.14267088751781337</v>
      </c>
      <c r="H3733" t="str">
        <f>IF(Comuni[[#This Row],[Popolazione2011]]&gt;300000,"MAGGIORE","")</f>
        <v/>
      </c>
      <c r="I3733" t="str">
        <f>_xlfn.XLOOKUP(Comuni[[#This Row],[Regione]],Ripartizione_geografica[Regione],Ripartizione_geografica[Ripartizione geografica])</f>
        <v>Nord-est</v>
      </c>
      <c r="J3733">
        <f>_xlfn.XLOOKUP(Comuni[[#This Row],[Regione]],Ripartizione_geografica[Regione],Ripartizione_geografica[Codice Regione])</f>
        <v>6</v>
      </c>
      <c r="K3733">
        <f>_xlfn.XLOOKUP(Comuni[[#This Row],[Regione]],Table_0[Regione],Table_0[Totale])</f>
        <v>595007</v>
      </c>
      <c r="L3733">
        <f>_xlfn.XLOOKUP(Comuni[[#This Row],[Regione]],Table_0[Regione],Table_0[Guariti])</f>
        <v>587125</v>
      </c>
      <c r="M3733">
        <f>_xlfn.XLOOKUP(Comuni[[#This Row],[Regione]],Table_0[Regione],Table_0[Deceduti])</f>
        <v>6347</v>
      </c>
      <c r="N3733" s="1">
        <f>(Comuni[[#This Row],[Popolazione2011]]/Comuni[[#This Row],[Ammalati TOT]])*100</f>
        <v>0.29260159964504617</v>
      </c>
      <c r="O3733">
        <f>_xlfn.XLOOKUP(Comuni[[#This Row],[Regione]],Table_0[Regione],Table_0[TOT AREA])</f>
        <v>6168603</v>
      </c>
      <c r="P3733" s="1">
        <f>(Comuni[[#This Row],[Popolazione2011]]/Comuni[[#This Row],[Ammalati AREA]])*100</f>
        <v>2.822357023137978E-2</v>
      </c>
    </row>
    <row r="3734" spans="1:16" x14ac:dyDescent="0.3">
      <c r="A3734" t="s">
        <v>3767</v>
      </c>
      <c r="B3734" t="s">
        <v>8026</v>
      </c>
      <c r="C3734" t="s">
        <v>3648</v>
      </c>
      <c r="D3734">
        <v>7609</v>
      </c>
      <c r="E3734" s="1">
        <f>(Comuni[[#This Row],[Popolazione2011]]/SUM(D:D))*100</f>
        <v>1.2804816132163339E-2</v>
      </c>
      <c r="F3734">
        <f t="shared" si="58"/>
        <v>1220291</v>
      </c>
      <c r="G3734" s="1">
        <f>(Comuni[[#This Row],[Popolazione2011]]/Comuni[[#This Row],[TOT POP REGIONE ]])*100</f>
        <v>0.62353979501610679</v>
      </c>
      <c r="H3734" t="str">
        <f>IF(Comuni[[#This Row],[Popolazione2011]]&gt;300000,"MAGGIORE","")</f>
        <v/>
      </c>
      <c r="I3734" t="str">
        <f>_xlfn.XLOOKUP(Comuni[[#This Row],[Regione]],Ripartizione_geografica[Regione],Ripartizione_geografica[Ripartizione geografica])</f>
        <v>Nord-est</v>
      </c>
      <c r="J3734">
        <f>_xlfn.XLOOKUP(Comuni[[#This Row],[Regione]],Ripartizione_geografica[Regione],Ripartizione_geografica[Codice Regione])</f>
        <v>6</v>
      </c>
      <c r="K3734">
        <f>_xlfn.XLOOKUP(Comuni[[#This Row],[Regione]],Table_0[Regione],Table_0[Totale])</f>
        <v>595007</v>
      </c>
      <c r="L3734">
        <f>_xlfn.XLOOKUP(Comuni[[#This Row],[Regione]],Table_0[Regione],Table_0[Guariti])</f>
        <v>587125</v>
      </c>
      <c r="M3734">
        <f>_xlfn.XLOOKUP(Comuni[[#This Row],[Regione]],Table_0[Regione],Table_0[Deceduti])</f>
        <v>6347</v>
      </c>
      <c r="N3734" s="1">
        <f>(Comuni[[#This Row],[Popolazione2011]]/Comuni[[#This Row],[Ammalati TOT]])*100</f>
        <v>1.2788084846060634</v>
      </c>
      <c r="O3734">
        <f>_xlfn.XLOOKUP(Comuni[[#This Row],[Regione]],Table_0[Regione],Table_0[TOT AREA])</f>
        <v>6168603</v>
      </c>
      <c r="P3734" s="1">
        <f>(Comuni[[#This Row],[Popolazione2011]]/Comuni[[#This Row],[Ammalati AREA]])*100</f>
        <v>0.12335045714564545</v>
      </c>
    </row>
    <row r="3735" spans="1:16" x14ac:dyDescent="0.3">
      <c r="A3735" t="s">
        <v>3768</v>
      </c>
      <c r="B3735" t="s">
        <v>8026</v>
      </c>
      <c r="C3735" t="s">
        <v>3648</v>
      </c>
      <c r="D3735">
        <v>1689</v>
      </c>
      <c r="E3735" s="1">
        <f>(Comuni[[#This Row],[Popolazione2011]]/SUM(D:D))*100</f>
        <v>2.8423359767674964E-3</v>
      </c>
      <c r="F3735">
        <f t="shared" si="58"/>
        <v>1220291</v>
      </c>
      <c r="G3735" s="1">
        <f>(Comuni[[#This Row],[Popolazione2011]]/Comuni[[#This Row],[TOT POP REGIONE ]])*100</f>
        <v>0.13840960885559264</v>
      </c>
      <c r="H3735" t="str">
        <f>IF(Comuni[[#This Row],[Popolazione2011]]&gt;300000,"MAGGIORE","")</f>
        <v/>
      </c>
      <c r="I3735" t="str">
        <f>_xlfn.XLOOKUP(Comuni[[#This Row],[Regione]],Ripartizione_geografica[Regione],Ripartizione_geografica[Ripartizione geografica])</f>
        <v>Nord-est</v>
      </c>
      <c r="J3735">
        <f>_xlfn.XLOOKUP(Comuni[[#This Row],[Regione]],Ripartizione_geografica[Regione],Ripartizione_geografica[Codice Regione])</f>
        <v>6</v>
      </c>
      <c r="K3735">
        <f>_xlfn.XLOOKUP(Comuni[[#This Row],[Regione]],Table_0[Regione],Table_0[Totale])</f>
        <v>595007</v>
      </c>
      <c r="L3735">
        <f>_xlfn.XLOOKUP(Comuni[[#This Row],[Regione]],Table_0[Regione],Table_0[Guariti])</f>
        <v>587125</v>
      </c>
      <c r="M3735">
        <f>_xlfn.XLOOKUP(Comuni[[#This Row],[Regione]],Table_0[Regione],Table_0[Deceduti])</f>
        <v>6347</v>
      </c>
      <c r="N3735" s="1">
        <f>(Comuni[[#This Row],[Popolazione2011]]/Comuni[[#This Row],[Ammalati TOT]])*100</f>
        <v>0.2838622066631149</v>
      </c>
      <c r="O3735">
        <f>_xlfn.XLOOKUP(Comuni[[#This Row],[Regione]],Table_0[Regione],Table_0[TOT AREA])</f>
        <v>6168603</v>
      </c>
      <c r="P3735" s="1">
        <f>(Comuni[[#This Row],[Popolazione2011]]/Comuni[[#This Row],[Ammalati AREA]])*100</f>
        <v>2.7380591683400603E-2</v>
      </c>
    </row>
    <row r="3736" spans="1:16" x14ac:dyDescent="0.3">
      <c r="A3736" t="s">
        <v>3769</v>
      </c>
      <c r="B3736" t="s">
        <v>8026</v>
      </c>
      <c r="C3736" t="s">
        <v>3648</v>
      </c>
      <c r="D3736">
        <v>98287</v>
      </c>
      <c r="E3736" s="1">
        <f>(Comuni[[#This Row],[Popolazione2011]]/SUM(D:D))*100</f>
        <v>0.16540241335023501</v>
      </c>
      <c r="F3736">
        <f t="shared" si="58"/>
        <v>1220291</v>
      </c>
      <c r="G3736" s="1">
        <f>(Comuni[[#This Row],[Popolazione2011]]/Comuni[[#This Row],[TOT POP REGIONE ]])*100</f>
        <v>8.0543903052632526</v>
      </c>
      <c r="H3736" t="str">
        <f>IF(Comuni[[#This Row],[Popolazione2011]]&gt;300000,"MAGGIORE","")</f>
        <v/>
      </c>
      <c r="I3736" t="str">
        <f>_xlfn.XLOOKUP(Comuni[[#This Row],[Regione]],Ripartizione_geografica[Regione],Ripartizione_geografica[Ripartizione geografica])</f>
        <v>Nord-est</v>
      </c>
      <c r="J3736">
        <f>_xlfn.XLOOKUP(Comuni[[#This Row],[Regione]],Ripartizione_geografica[Regione],Ripartizione_geografica[Codice Regione])</f>
        <v>6</v>
      </c>
      <c r="K3736">
        <f>_xlfn.XLOOKUP(Comuni[[#This Row],[Regione]],Table_0[Regione],Table_0[Totale])</f>
        <v>595007</v>
      </c>
      <c r="L3736">
        <f>_xlfn.XLOOKUP(Comuni[[#This Row],[Regione]],Table_0[Regione],Table_0[Guariti])</f>
        <v>587125</v>
      </c>
      <c r="M3736">
        <f>_xlfn.XLOOKUP(Comuni[[#This Row],[Regione]],Table_0[Regione],Table_0[Deceduti])</f>
        <v>6347</v>
      </c>
      <c r="N3736" s="1">
        <f>(Comuni[[#This Row],[Popolazione2011]]/Comuni[[#This Row],[Ammalati TOT]])*100</f>
        <v>16.518629192597732</v>
      </c>
      <c r="O3736">
        <f>_xlfn.XLOOKUP(Comuni[[#This Row],[Regione]],Table_0[Regione],Table_0[TOT AREA])</f>
        <v>6168603</v>
      </c>
      <c r="P3736" s="1">
        <f>(Comuni[[#This Row],[Popolazione2011]]/Comuni[[#This Row],[Ammalati AREA]])*100</f>
        <v>1.5933429335621048</v>
      </c>
    </row>
    <row r="3737" spans="1:16" x14ac:dyDescent="0.3">
      <c r="A3737" t="s">
        <v>3770</v>
      </c>
      <c r="B3737" t="s">
        <v>8026</v>
      </c>
      <c r="C3737" t="s">
        <v>3648</v>
      </c>
      <c r="D3737">
        <v>2830</v>
      </c>
      <c r="E3737" s="1">
        <f>(Comuni[[#This Row],[Popolazione2011]]/SUM(D:D))*100</f>
        <v>4.7624693986098371E-3</v>
      </c>
      <c r="F3737">
        <f t="shared" si="58"/>
        <v>1220291</v>
      </c>
      <c r="G3737" s="1">
        <f>(Comuni[[#This Row],[Popolazione2011]]/Comuni[[#This Row],[TOT POP REGIONE ]])*100</f>
        <v>0.23191189642470528</v>
      </c>
      <c r="H3737" t="str">
        <f>IF(Comuni[[#This Row],[Popolazione2011]]&gt;300000,"MAGGIORE","")</f>
        <v/>
      </c>
      <c r="I3737" t="str">
        <f>_xlfn.XLOOKUP(Comuni[[#This Row],[Regione]],Ripartizione_geografica[Regione],Ripartizione_geografica[Ripartizione geografica])</f>
        <v>Nord-est</v>
      </c>
      <c r="J3737">
        <f>_xlfn.XLOOKUP(Comuni[[#This Row],[Regione]],Ripartizione_geografica[Regione],Ripartizione_geografica[Codice Regione])</f>
        <v>6</v>
      </c>
      <c r="K3737">
        <f>_xlfn.XLOOKUP(Comuni[[#This Row],[Regione]],Table_0[Regione],Table_0[Totale])</f>
        <v>595007</v>
      </c>
      <c r="L3737">
        <f>_xlfn.XLOOKUP(Comuni[[#This Row],[Regione]],Table_0[Regione],Table_0[Guariti])</f>
        <v>587125</v>
      </c>
      <c r="M3737">
        <f>_xlfn.XLOOKUP(Comuni[[#This Row],[Regione]],Table_0[Regione],Table_0[Deceduti])</f>
        <v>6347</v>
      </c>
      <c r="N3737" s="1">
        <f>(Comuni[[#This Row],[Popolazione2011]]/Comuni[[#This Row],[Ammalati TOT]])*100</f>
        <v>0.47562465651664598</v>
      </c>
      <c r="O3737">
        <f>_xlfn.XLOOKUP(Comuni[[#This Row],[Regione]],Table_0[Regione],Table_0[TOT AREA])</f>
        <v>6168603</v>
      </c>
      <c r="P3737" s="1">
        <f>(Comuni[[#This Row],[Popolazione2011]]/Comuni[[#This Row],[Ammalati AREA]])*100</f>
        <v>4.5877486361174481E-2</v>
      </c>
    </row>
    <row r="3738" spans="1:16" x14ac:dyDescent="0.3">
      <c r="A3738" t="s">
        <v>3771</v>
      </c>
      <c r="B3738" t="s">
        <v>8026</v>
      </c>
      <c r="C3738" t="s">
        <v>3648</v>
      </c>
      <c r="D3738">
        <v>2230</v>
      </c>
      <c r="E3738" s="1">
        <f>(Comuni[[#This Row],[Popolazione2011]]/SUM(D:D))*100</f>
        <v>3.7527585720494474E-3</v>
      </c>
      <c r="F3738">
        <f t="shared" si="58"/>
        <v>1220291</v>
      </c>
      <c r="G3738" s="1">
        <f>(Comuni[[#This Row],[Popolazione2011]]/Comuni[[#This Row],[TOT POP REGIONE ]])*100</f>
        <v>0.18274329647600451</v>
      </c>
      <c r="H3738" t="str">
        <f>IF(Comuni[[#This Row],[Popolazione2011]]&gt;300000,"MAGGIORE","")</f>
        <v/>
      </c>
      <c r="I3738" t="str">
        <f>_xlfn.XLOOKUP(Comuni[[#This Row],[Regione]],Ripartizione_geografica[Regione],Ripartizione_geografica[Ripartizione geografica])</f>
        <v>Nord-est</v>
      </c>
      <c r="J3738">
        <f>_xlfn.XLOOKUP(Comuni[[#This Row],[Regione]],Ripartizione_geografica[Regione],Ripartizione_geografica[Codice Regione])</f>
        <v>6</v>
      </c>
      <c r="K3738">
        <f>_xlfn.XLOOKUP(Comuni[[#This Row],[Regione]],Table_0[Regione],Table_0[Totale])</f>
        <v>595007</v>
      </c>
      <c r="L3738">
        <f>_xlfn.XLOOKUP(Comuni[[#This Row],[Regione]],Table_0[Regione],Table_0[Guariti])</f>
        <v>587125</v>
      </c>
      <c r="M3738">
        <f>_xlfn.XLOOKUP(Comuni[[#This Row],[Regione]],Table_0[Regione],Table_0[Deceduti])</f>
        <v>6347</v>
      </c>
      <c r="N3738" s="1">
        <f>(Comuni[[#This Row],[Popolazione2011]]/Comuni[[#This Row],[Ammalati TOT]])*100</f>
        <v>0.37478550672513095</v>
      </c>
      <c r="O3738">
        <f>_xlfn.XLOOKUP(Comuni[[#This Row],[Regione]],Table_0[Regione],Table_0[TOT AREA])</f>
        <v>6168603</v>
      </c>
      <c r="P3738" s="1">
        <f>(Comuni[[#This Row],[Popolazione2011]]/Comuni[[#This Row],[Ammalati AREA]])*100</f>
        <v>3.6150810807568587E-2</v>
      </c>
    </row>
    <row r="3739" spans="1:16" x14ac:dyDescent="0.3">
      <c r="A3739" t="s">
        <v>3772</v>
      </c>
      <c r="B3739" t="s">
        <v>8026</v>
      </c>
      <c r="C3739" t="s">
        <v>3648</v>
      </c>
      <c r="D3739">
        <v>906</v>
      </c>
      <c r="E3739" s="1">
        <f>(Comuni[[#This Row],[Popolazione2011]]/SUM(D:D))*100</f>
        <v>1.5246633481061881E-3</v>
      </c>
      <c r="F3739">
        <f t="shared" si="58"/>
        <v>1220291</v>
      </c>
      <c r="G3739" s="1">
        <f>(Comuni[[#This Row],[Popolazione2011]]/Comuni[[#This Row],[TOT POP REGIONE ]])*100</f>
        <v>7.4244585922538145E-2</v>
      </c>
      <c r="H3739" t="str">
        <f>IF(Comuni[[#This Row],[Popolazione2011]]&gt;300000,"MAGGIORE","")</f>
        <v/>
      </c>
      <c r="I3739" t="str">
        <f>_xlfn.XLOOKUP(Comuni[[#This Row],[Regione]],Ripartizione_geografica[Regione],Ripartizione_geografica[Ripartizione geografica])</f>
        <v>Nord-est</v>
      </c>
      <c r="J3739">
        <f>_xlfn.XLOOKUP(Comuni[[#This Row],[Regione]],Ripartizione_geografica[Regione],Ripartizione_geografica[Codice Regione])</f>
        <v>6</v>
      </c>
      <c r="K3739">
        <f>_xlfn.XLOOKUP(Comuni[[#This Row],[Regione]],Table_0[Regione],Table_0[Totale])</f>
        <v>595007</v>
      </c>
      <c r="L3739">
        <f>_xlfn.XLOOKUP(Comuni[[#This Row],[Regione]],Table_0[Regione],Table_0[Guariti])</f>
        <v>587125</v>
      </c>
      <c r="M3739">
        <f>_xlfn.XLOOKUP(Comuni[[#This Row],[Regione]],Table_0[Regione],Table_0[Deceduti])</f>
        <v>6347</v>
      </c>
      <c r="N3739" s="1">
        <f>(Comuni[[#This Row],[Popolazione2011]]/Comuni[[#This Row],[Ammalati TOT]])*100</f>
        <v>0.15226711618518773</v>
      </c>
      <c r="O3739">
        <f>_xlfn.XLOOKUP(Comuni[[#This Row],[Regione]],Table_0[Regione],Table_0[TOT AREA])</f>
        <v>6168603</v>
      </c>
      <c r="P3739" s="1">
        <f>(Comuni[[#This Row],[Popolazione2011]]/Comuni[[#This Row],[Ammalati AREA]])*100</f>
        <v>1.4687280085944906E-2</v>
      </c>
    </row>
    <row r="3740" spans="1:16" x14ac:dyDescent="0.3">
      <c r="A3740" t="s">
        <v>3773</v>
      </c>
      <c r="B3740" t="s">
        <v>8026</v>
      </c>
      <c r="C3740" t="s">
        <v>3648</v>
      </c>
      <c r="D3740">
        <v>2222</v>
      </c>
      <c r="E3740" s="1">
        <f>(Comuni[[#This Row],[Popolazione2011]]/SUM(D:D))*100</f>
        <v>3.7392957610286421E-3</v>
      </c>
      <c r="F3740">
        <f t="shared" si="58"/>
        <v>1220291</v>
      </c>
      <c r="G3740" s="1">
        <f>(Comuni[[#This Row],[Popolazione2011]]/Comuni[[#This Row],[TOT POP REGIONE ]])*100</f>
        <v>0.18208771514335514</v>
      </c>
      <c r="H3740" t="str">
        <f>IF(Comuni[[#This Row],[Popolazione2011]]&gt;300000,"MAGGIORE","")</f>
        <v/>
      </c>
      <c r="I3740" t="str">
        <f>_xlfn.XLOOKUP(Comuni[[#This Row],[Regione]],Ripartizione_geografica[Regione],Ripartizione_geografica[Ripartizione geografica])</f>
        <v>Nord-est</v>
      </c>
      <c r="J3740">
        <f>_xlfn.XLOOKUP(Comuni[[#This Row],[Regione]],Ripartizione_geografica[Regione],Ripartizione_geografica[Codice Regione])</f>
        <v>6</v>
      </c>
      <c r="K3740">
        <f>_xlfn.XLOOKUP(Comuni[[#This Row],[Regione]],Table_0[Regione],Table_0[Totale])</f>
        <v>595007</v>
      </c>
      <c r="L3740">
        <f>_xlfn.XLOOKUP(Comuni[[#This Row],[Regione]],Table_0[Regione],Table_0[Guariti])</f>
        <v>587125</v>
      </c>
      <c r="M3740">
        <f>_xlfn.XLOOKUP(Comuni[[#This Row],[Regione]],Table_0[Regione],Table_0[Deceduti])</f>
        <v>6347</v>
      </c>
      <c r="N3740" s="1">
        <f>(Comuni[[#This Row],[Popolazione2011]]/Comuni[[#This Row],[Ammalati TOT]])*100</f>
        <v>0.37344098472791076</v>
      </c>
      <c r="O3740">
        <f>_xlfn.XLOOKUP(Comuni[[#This Row],[Regione]],Table_0[Regione],Table_0[TOT AREA])</f>
        <v>6168603</v>
      </c>
      <c r="P3740" s="1">
        <f>(Comuni[[#This Row],[Popolazione2011]]/Comuni[[#This Row],[Ammalati AREA]])*100</f>
        <v>3.6021121800187177E-2</v>
      </c>
    </row>
    <row r="3741" spans="1:16" x14ac:dyDescent="0.3">
      <c r="A3741" t="s">
        <v>3774</v>
      </c>
      <c r="B3741" t="s">
        <v>8026</v>
      </c>
      <c r="C3741" t="s">
        <v>3648</v>
      </c>
      <c r="D3741">
        <v>775</v>
      </c>
      <c r="E3741" s="1">
        <f>(Comuni[[#This Row],[Popolazione2011]]/SUM(D:D))*100</f>
        <v>1.304209817640503E-3</v>
      </c>
      <c r="F3741">
        <f t="shared" si="58"/>
        <v>1220291</v>
      </c>
      <c r="G3741" s="1">
        <f>(Comuni[[#This Row],[Popolazione2011]]/Comuni[[#This Row],[TOT POP REGIONE ]])*100</f>
        <v>6.3509441600405156E-2</v>
      </c>
      <c r="H3741" t="str">
        <f>IF(Comuni[[#This Row],[Popolazione2011]]&gt;300000,"MAGGIORE","")</f>
        <v/>
      </c>
      <c r="I3741" t="str">
        <f>_xlfn.XLOOKUP(Comuni[[#This Row],[Regione]],Ripartizione_geografica[Regione],Ripartizione_geografica[Ripartizione geografica])</f>
        <v>Nord-est</v>
      </c>
      <c r="J3741">
        <f>_xlfn.XLOOKUP(Comuni[[#This Row],[Regione]],Ripartizione_geografica[Regione],Ripartizione_geografica[Codice Regione])</f>
        <v>6</v>
      </c>
      <c r="K3741">
        <f>_xlfn.XLOOKUP(Comuni[[#This Row],[Regione]],Table_0[Regione],Table_0[Totale])</f>
        <v>595007</v>
      </c>
      <c r="L3741">
        <f>_xlfn.XLOOKUP(Comuni[[#This Row],[Regione]],Table_0[Regione],Table_0[Guariti])</f>
        <v>587125</v>
      </c>
      <c r="M3741">
        <f>_xlfn.XLOOKUP(Comuni[[#This Row],[Regione]],Table_0[Regione],Table_0[Deceduti])</f>
        <v>6347</v>
      </c>
      <c r="N3741" s="1">
        <f>(Comuni[[#This Row],[Popolazione2011]]/Comuni[[#This Row],[Ammalati TOT]])*100</f>
        <v>0.13025056848070696</v>
      </c>
      <c r="O3741">
        <f>_xlfn.XLOOKUP(Comuni[[#This Row],[Regione]],Table_0[Regione],Table_0[TOT AREA])</f>
        <v>6168603</v>
      </c>
      <c r="P3741" s="1">
        <f>(Comuni[[#This Row],[Popolazione2011]]/Comuni[[#This Row],[Ammalati AREA]])*100</f>
        <v>1.2563622590074285E-2</v>
      </c>
    </row>
    <row r="3742" spans="1:16" x14ac:dyDescent="0.3">
      <c r="A3742" t="s">
        <v>3775</v>
      </c>
      <c r="B3742" t="s">
        <v>8026</v>
      </c>
      <c r="C3742" t="s">
        <v>3648</v>
      </c>
      <c r="D3742">
        <v>606</v>
      </c>
      <c r="E3742" s="1">
        <f>(Comuni[[#This Row],[Popolazione2011]]/SUM(D:D))*100</f>
        <v>1.0198079348259933E-3</v>
      </c>
      <c r="F3742">
        <f t="shared" si="58"/>
        <v>1220291</v>
      </c>
      <c r="G3742" s="1">
        <f>(Comuni[[#This Row],[Popolazione2011]]/Comuni[[#This Row],[TOT POP REGIONE ]])*100</f>
        <v>4.9660285948187763E-2</v>
      </c>
      <c r="H3742" t="str">
        <f>IF(Comuni[[#This Row],[Popolazione2011]]&gt;300000,"MAGGIORE","")</f>
        <v/>
      </c>
      <c r="I3742" t="str">
        <f>_xlfn.XLOOKUP(Comuni[[#This Row],[Regione]],Ripartizione_geografica[Regione],Ripartizione_geografica[Ripartizione geografica])</f>
        <v>Nord-est</v>
      </c>
      <c r="J3742">
        <f>_xlfn.XLOOKUP(Comuni[[#This Row],[Regione]],Ripartizione_geografica[Regione],Ripartizione_geografica[Codice Regione])</f>
        <v>6</v>
      </c>
      <c r="K3742">
        <f>_xlfn.XLOOKUP(Comuni[[#This Row],[Regione]],Table_0[Regione],Table_0[Totale])</f>
        <v>595007</v>
      </c>
      <c r="L3742">
        <f>_xlfn.XLOOKUP(Comuni[[#This Row],[Regione]],Table_0[Regione],Table_0[Guariti])</f>
        <v>587125</v>
      </c>
      <c r="M3742">
        <f>_xlfn.XLOOKUP(Comuni[[#This Row],[Regione]],Table_0[Regione],Table_0[Deceduti])</f>
        <v>6347</v>
      </c>
      <c r="N3742" s="1">
        <f>(Comuni[[#This Row],[Popolazione2011]]/Comuni[[#This Row],[Ammalati TOT]])*100</f>
        <v>0.10184754128943022</v>
      </c>
      <c r="O3742">
        <f>_xlfn.XLOOKUP(Comuni[[#This Row],[Regione]],Table_0[Regione],Table_0[TOT AREA])</f>
        <v>6168603</v>
      </c>
      <c r="P3742" s="1">
        <f>(Comuni[[#This Row],[Popolazione2011]]/Comuni[[#This Row],[Ammalati AREA]])*100</f>
        <v>9.8239423091419573E-3</v>
      </c>
    </row>
    <row r="3743" spans="1:16" x14ac:dyDescent="0.3">
      <c r="A3743" t="s">
        <v>3776</v>
      </c>
      <c r="B3743" t="s">
        <v>8026</v>
      </c>
      <c r="C3743" t="s">
        <v>3648</v>
      </c>
      <c r="D3743">
        <v>1826</v>
      </c>
      <c r="E3743" s="1">
        <f>(Comuni[[#This Row],[Popolazione2011]]/SUM(D:D))*100</f>
        <v>3.0728866154987851E-3</v>
      </c>
      <c r="F3743">
        <f t="shared" si="58"/>
        <v>1220291</v>
      </c>
      <c r="G3743" s="1">
        <f>(Comuni[[#This Row],[Popolazione2011]]/Comuni[[#This Row],[TOT POP REGIONE ]])*100</f>
        <v>0.14963643917721264</v>
      </c>
      <c r="H3743" t="str">
        <f>IF(Comuni[[#This Row],[Popolazione2011]]&gt;300000,"MAGGIORE","")</f>
        <v/>
      </c>
      <c r="I3743" t="str">
        <f>_xlfn.XLOOKUP(Comuni[[#This Row],[Regione]],Ripartizione_geografica[Regione],Ripartizione_geografica[Ripartizione geografica])</f>
        <v>Nord-est</v>
      </c>
      <c r="J3743">
        <f>_xlfn.XLOOKUP(Comuni[[#This Row],[Regione]],Ripartizione_geografica[Regione],Ripartizione_geografica[Codice Regione])</f>
        <v>6</v>
      </c>
      <c r="K3743">
        <f>_xlfn.XLOOKUP(Comuni[[#This Row],[Regione]],Table_0[Regione],Table_0[Totale])</f>
        <v>595007</v>
      </c>
      <c r="L3743">
        <f>_xlfn.XLOOKUP(Comuni[[#This Row],[Regione]],Table_0[Regione],Table_0[Guariti])</f>
        <v>587125</v>
      </c>
      <c r="M3743">
        <f>_xlfn.XLOOKUP(Comuni[[#This Row],[Regione]],Table_0[Regione],Table_0[Deceduti])</f>
        <v>6347</v>
      </c>
      <c r="N3743" s="1">
        <f>(Comuni[[#This Row],[Popolazione2011]]/Comuni[[#This Row],[Ammalati TOT]])*100</f>
        <v>0.3068871458655108</v>
      </c>
      <c r="O3743">
        <f>_xlfn.XLOOKUP(Comuni[[#This Row],[Regione]],Table_0[Regione],Table_0[TOT AREA])</f>
        <v>6168603</v>
      </c>
      <c r="P3743" s="1">
        <f>(Comuni[[#This Row],[Popolazione2011]]/Comuni[[#This Row],[Ammalati AREA]])*100</f>
        <v>2.9601515934807282E-2</v>
      </c>
    </row>
    <row r="3744" spans="1:16" x14ac:dyDescent="0.3">
      <c r="A3744" t="s">
        <v>3777</v>
      </c>
      <c r="B3744" t="s">
        <v>8026</v>
      </c>
      <c r="C3744" t="s">
        <v>3648</v>
      </c>
      <c r="D3744">
        <v>1210</v>
      </c>
      <c r="E3744" s="1">
        <f>(Comuni[[#This Row],[Popolazione2011]]/SUM(D:D))*100</f>
        <v>2.0362501668967853E-3</v>
      </c>
      <c r="F3744">
        <f t="shared" si="58"/>
        <v>1220291</v>
      </c>
      <c r="G3744" s="1">
        <f>(Comuni[[#This Row],[Popolazione2011]]/Comuni[[#This Row],[TOT POP REGIONE ]])*100</f>
        <v>9.9156676563213211E-2</v>
      </c>
      <c r="H3744" t="str">
        <f>IF(Comuni[[#This Row],[Popolazione2011]]&gt;300000,"MAGGIORE","")</f>
        <v/>
      </c>
      <c r="I3744" t="str">
        <f>_xlfn.XLOOKUP(Comuni[[#This Row],[Regione]],Ripartizione_geografica[Regione],Ripartizione_geografica[Ripartizione geografica])</f>
        <v>Nord-est</v>
      </c>
      <c r="J3744">
        <f>_xlfn.XLOOKUP(Comuni[[#This Row],[Regione]],Ripartizione_geografica[Regione],Ripartizione_geografica[Codice Regione])</f>
        <v>6</v>
      </c>
      <c r="K3744">
        <f>_xlfn.XLOOKUP(Comuni[[#This Row],[Regione]],Table_0[Regione],Table_0[Totale])</f>
        <v>595007</v>
      </c>
      <c r="L3744">
        <f>_xlfn.XLOOKUP(Comuni[[#This Row],[Regione]],Table_0[Regione],Table_0[Guariti])</f>
        <v>587125</v>
      </c>
      <c r="M3744">
        <f>_xlfn.XLOOKUP(Comuni[[#This Row],[Regione]],Table_0[Regione],Table_0[Deceduti])</f>
        <v>6347</v>
      </c>
      <c r="N3744" s="1">
        <f>(Comuni[[#This Row],[Popolazione2011]]/Comuni[[#This Row],[Ammalati TOT]])*100</f>
        <v>0.20335895207955534</v>
      </c>
      <c r="O3744">
        <f>_xlfn.XLOOKUP(Comuni[[#This Row],[Regione]],Table_0[Regione],Table_0[TOT AREA])</f>
        <v>6168603</v>
      </c>
      <c r="P3744" s="1">
        <f>(Comuni[[#This Row],[Popolazione2011]]/Comuni[[#This Row],[Ammalati AREA]])*100</f>
        <v>1.961546236643856E-2</v>
      </c>
    </row>
    <row r="3745" spans="1:16" x14ac:dyDescent="0.3">
      <c r="A3745" t="s">
        <v>3778</v>
      </c>
      <c r="B3745" t="s">
        <v>8026</v>
      </c>
      <c r="C3745" t="s">
        <v>3648</v>
      </c>
      <c r="D3745">
        <v>6403</v>
      </c>
      <c r="E3745" s="1">
        <f>(Comuni[[#This Row],[Popolazione2011]]/SUM(D:D))*100</f>
        <v>1.0775297370776956E-2</v>
      </c>
      <c r="F3745">
        <f t="shared" si="58"/>
        <v>1220291</v>
      </c>
      <c r="G3745" s="1">
        <f>(Comuni[[#This Row],[Popolazione2011]]/Comuni[[#This Row],[TOT POP REGIONE ]])*100</f>
        <v>0.52471090911921825</v>
      </c>
      <c r="H3745" t="str">
        <f>IF(Comuni[[#This Row],[Popolazione2011]]&gt;300000,"MAGGIORE","")</f>
        <v/>
      </c>
      <c r="I3745" t="str">
        <f>_xlfn.XLOOKUP(Comuni[[#This Row],[Regione]],Ripartizione_geografica[Regione],Ripartizione_geografica[Ripartizione geografica])</f>
        <v>Nord-est</v>
      </c>
      <c r="J3745">
        <f>_xlfn.XLOOKUP(Comuni[[#This Row],[Regione]],Ripartizione_geografica[Regione],Ripartizione_geografica[Codice Regione])</f>
        <v>6</v>
      </c>
      <c r="K3745">
        <f>_xlfn.XLOOKUP(Comuni[[#This Row],[Regione]],Table_0[Regione],Table_0[Totale])</f>
        <v>595007</v>
      </c>
      <c r="L3745">
        <f>_xlfn.XLOOKUP(Comuni[[#This Row],[Regione]],Table_0[Regione],Table_0[Guariti])</f>
        <v>587125</v>
      </c>
      <c r="M3745">
        <f>_xlfn.XLOOKUP(Comuni[[#This Row],[Regione]],Table_0[Regione],Table_0[Deceduti])</f>
        <v>6347</v>
      </c>
      <c r="N3745" s="1">
        <f>(Comuni[[#This Row],[Popolazione2011]]/Comuni[[#This Row],[Ammalati TOT]])*100</f>
        <v>1.0761217935251182</v>
      </c>
      <c r="O3745">
        <f>_xlfn.XLOOKUP(Comuni[[#This Row],[Regione]],Table_0[Regione],Table_0[TOT AREA])</f>
        <v>6168603</v>
      </c>
      <c r="P3745" s="1">
        <f>(Comuni[[#This Row],[Popolazione2011]]/Comuni[[#This Row],[Ammalati AREA]])*100</f>
        <v>0.1037998392828976</v>
      </c>
    </row>
    <row r="3746" spans="1:16" x14ac:dyDescent="0.3">
      <c r="A3746" t="s">
        <v>3779</v>
      </c>
      <c r="B3746" t="s">
        <v>8026</v>
      </c>
      <c r="C3746" t="s">
        <v>3648</v>
      </c>
      <c r="D3746">
        <v>1306</v>
      </c>
      <c r="E3746" s="1">
        <f>(Comuni[[#This Row],[Popolazione2011]]/SUM(D:D))*100</f>
        <v>2.1978038991464477E-3</v>
      </c>
      <c r="F3746">
        <f t="shared" si="58"/>
        <v>1220291</v>
      </c>
      <c r="G3746" s="1">
        <f>(Comuni[[#This Row],[Popolazione2011]]/Comuni[[#This Row],[TOT POP REGIONE ]])*100</f>
        <v>0.10702365255500532</v>
      </c>
      <c r="H3746" t="str">
        <f>IF(Comuni[[#This Row],[Popolazione2011]]&gt;300000,"MAGGIORE","")</f>
        <v/>
      </c>
      <c r="I3746" t="str">
        <f>_xlfn.XLOOKUP(Comuni[[#This Row],[Regione]],Ripartizione_geografica[Regione],Ripartizione_geografica[Ripartizione geografica])</f>
        <v>Nord-est</v>
      </c>
      <c r="J3746">
        <f>_xlfn.XLOOKUP(Comuni[[#This Row],[Regione]],Ripartizione_geografica[Regione],Ripartizione_geografica[Codice Regione])</f>
        <v>6</v>
      </c>
      <c r="K3746">
        <f>_xlfn.XLOOKUP(Comuni[[#This Row],[Regione]],Table_0[Regione],Table_0[Totale])</f>
        <v>595007</v>
      </c>
      <c r="L3746">
        <f>_xlfn.XLOOKUP(Comuni[[#This Row],[Regione]],Table_0[Regione],Table_0[Guariti])</f>
        <v>587125</v>
      </c>
      <c r="M3746">
        <f>_xlfn.XLOOKUP(Comuni[[#This Row],[Regione]],Table_0[Regione],Table_0[Deceduti])</f>
        <v>6347</v>
      </c>
      <c r="N3746" s="1">
        <f>(Comuni[[#This Row],[Popolazione2011]]/Comuni[[#This Row],[Ammalati TOT]])*100</f>
        <v>0.21949321604619776</v>
      </c>
      <c r="O3746">
        <f>_xlfn.XLOOKUP(Comuni[[#This Row],[Regione]],Table_0[Regione],Table_0[TOT AREA])</f>
        <v>6168603</v>
      </c>
      <c r="P3746" s="1">
        <f>(Comuni[[#This Row],[Popolazione2011]]/Comuni[[#This Row],[Ammalati AREA]])*100</f>
        <v>2.1171730455015504E-2</v>
      </c>
    </row>
    <row r="3747" spans="1:16" x14ac:dyDescent="0.3">
      <c r="A3747" t="s">
        <v>3780</v>
      </c>
      <c r="B3747" t="s">
        <v>8026</v>
      </c>
      <c r="C3747" t="s">
        <v>3648</v>
      </c>
      <c r="D3747">
        <v>6408</v>
      </c>
      <c r="E3747" s="1">
        <f>(Comuni[[#This Row],[Popolazione2011]]/SUM(D:D))*100</f>
        <v>1.078371162766496E-2</v>
      </c>
      <c r="F3747">
        <f t="shared" si="58"/>
        <v>1220291</v>
      </c>
      <c r="G3747" s="1">
        <f>(Comuni[[#This Row],[Popolazione2011]]/Comuni[[#This Row],[TOT POP REGIONE ]])*100</f>
        <v>0.52512064745212417</v>
      </c>
      <c r="H3747" t="str">
        <f>IF(Comuni[[#This Row],[Popolazione2011]]&gt;300000,"MAGGIORE","")</f>
        <v/>
      </c>
      <c r="I3747" t="str">
        <f>_xlfn.XLOOKUP(Comuni[[#This Row],[Regione]],Ripartizione_geografica[Regione],Ripartizione_geografica[Ripartizione geografica])</f>
        <v>Nord-est</v>
      </c>
      <c r="J3747">
        <f>_xlfn.XLOOKUP(Comuni[[#This Row],[Regione]],Ripartizione_geografica[Regione],Ripartizione_geografica[Codice Regione])</f>
        <v>6</v>
      </c>
      <c r="K3747">
        <f>_xlfn.XLOOKUP(Comuni[[#This Row],[Regione]],Table_0[Regione],Table_0[Totale])</f>
        <v>595007</v>
      </c>
      <c r="L3747">
        <f>_xlfn.XLOOKUP(Comuni[[#This Row],[Regione]],Table_0[Regione],Table_0[Guariti])</f>
        <v>587125</v>
      </c>
      <c r="M3747">
        <f>_xlfn.XLOOKUP(Comuni[[#This Row],[Regione]],Table_0[Regione],Table_0[Deceduti])</f>
        <v>6347</v>
      </c>
      <c r="N3747" s="1">
        <f>(Comuni[[#This Row],[Popolazione2011]]/Comuni[[#This Row],[Ammalati TOT]])*100</f>
        <v>1.076962119773381</v>
      </c>
      <c r="O3747">
        <f>_xlfn.XLOOKUP(Comuni[[#This Row],[Regione]],Table_0[Regione],Table_0[TOT AREA])</f>
        <v>6168603</v>
      </c>
      <c r="P3747" s="1">
        <f>(Comuni[[#This Row],[Popolazione2011]]/Comuni[[#This Row],[Ammalati AREA]])*100</f>
        <v>0.10388089491251098</v>
      </c>
    </row>
    <row r="3748" spans="1:16" x14ac:dyDescent="0.3">
      <c r="A3748" t="s">
        <v>3781</v>
      </c>
      <c r="B3748" t="s">
        <v>8026</v>
      </c>
      <c r="C3748" t="s">
        <v>3648</v>
      </c>
      <c r="D3748">
        <v>784</v>
      </c>
      <c r="E3748" s="1">
        <f>(Comuni[[#This Row],[Popolazione2011]]/SUM(D:D))*100</f>
        <v>1.3193554800389089E-3</v>
      </c>
      <c r="F3748">
        <f t="shared" si="58"/>
        <v>1220291</v>
      </c>
      <c r="G3748" s="1">
        <f>(Comuni[[#This Row],[Popolazione2011]]/Comuni[[#This Row],[TOT POP REGIONE ]])*100</f>
        <v>6.4246970599635661E-2</v>
      </c>
      <c r="H3748" t="str">
        <f>IF(Comuni[[#This Row],[Popolazione2011]]&gt;300000,"MAGGIORE","")</f>
        <v/>
      </c>
      <c r="I3748" t="str">
        <f>_xlfn.XLOOKUP(Comuni[[#This Row],[Regione]],Ripartizione_geografica[Regione],Ripartizione_geografica[Ripartizione geografica])</f>
        <v>Nord-est</v>
      </c>
      <c r="J3748">
        <f>_xlfn.XLOOKUP(Comuni[[#This Row],[Regione]],Ripartizione_geografica[Regione],Ripartizione_geografica[Codice Regione])</f>
        <v>6</v>
      </c>
      <c r="K3748">
        <f>_xlfn.XLOOKUP(Comuni[[#This Row],[Regione]],Table_0[Regione],Table_0[Totale])</f>
        <v>595007</v>
      </c>
      <c r="L3748">
        <f>_xlfn.XLOOKUP(Comuni[[#This Row],[Regione]],Table_0[Regione],Table_0[Guariti])</f>
        <v>587125</v>
      </c>
      <c r="M3748">
        <f>_xlfn.XLOOKUP(Comuni[[#This Row],[Regione]],Table_0[Regione],Table_0[Deceduti])</f>
        <v>6347</v>
      </c>
      <c r="N3748" s="1">
        <f>(Comuni[[#This Row],[Popolazione2011]]/Comuni[[#This Row],[Ammalati TOT]])*100</f>
        <v>0.13176315572757968</v>
      </c>
      <c r="O3748">
        <f>_xlfn.XLOOKUP(Comuni[[#This Row],[Regione]],Table_0[Regione],Table_0[TOT AREA])</f>
        <v>6168603</v>
      </c>
      <c r="P3748" s="1">
        <f>(Comuni[[#This Row],[Popolazione2011]]/Comuni[[#This Row],[Ammalati AREA]])*100</f>
        <v>1.2709522723378374E-2</v>
      </c>
    </row>
    <row r="3749" spans="1:16" x14ac:dyDescent="0.3">
      <c r="A3749" t="s">
        <v>3782</v>
      </c>
      <c r="B3749" t="s">
        <v>8026</v>
      </c>
      <c r="C3749" t="s">
        <v>3783</v>
      </c>
      <c r="D3749">
        <v>1731</v>
      </c>
      <c r="E3749" s="1">
        <f>(Comuni[[#This Row],[Popolazione2011]]/SUM(D:D))*100</f>
        <v>2.9130157346267233E-3</v>
      </c>
      <c r="F3749">
        <f t="shared" si="58"/>
        <v>1220291</v>
      </c>
      <c r="G3749" s="1">
        <f>(Comuni[[#This Row],[Popolazione2011]]/Comuni[[#This Row],[TOT POP REGIONE ]])*100</f>
        <v>0.1418514108520017</v>
      </c>
      <c r="H3749" t="str">
        <f>IF(Comuni[[#This Row],[Popolazione2011]]&gt;300000,"MAGGIORE","")</f>
        <v/>
      </c>
      <c r="I3749" t="str">
        <f>_xlfn.XLOOKUP(Comuni[[#This Row],[Regione]],Ripartizione_geografica[Regione],Ripartizione_geografica[Ripartizione geografica])</f>
        <v>Nord-est</v>
      </c>
      <c r="J3749">
        <f>_xlfn.XLOOKUP(Comuni[[#This Row],[Regione]],Ripartizione_geografica[Regione],Ripartizione_geografica[Codice Regione])</f>
        <v>6</v>
      </c>
      <c r="K3749">
        <f>_xlfn.XLOOKUP(Comuni[[#This Row],[Regione]],Table_0[Regione],Table_0[Totale])</f>
        <v>595007</v>
      </c>
      <c r="L3749">
        <f>_xlfn.XLOOKUP(Comuni[[#This Row],[Regione]],Table_0[Regione],Table_0[Guariti])</f>
        <v>587125</v>
      </c>
      <c r="M3749">
        <f>_xlfn.XLOOKUP(Comuni[[#This Row],[Regione]],Table_0[Regione],Table_0[Deceduti])</f>
        <v>6347</v>
      </c>
      <c r="N3749" s="1">
        <f>(Comuni[[#This Row],[Popolazione2011]]/Comuni[[#This Row],[Ammalati TOT]])*100</f>
        <v>0.2909209471485209</v>
      </c>
      <c r="O3749">
        <f>_xlfn.XLOOKUP(Comuni[[#This Row],[Regione]],Table_0[Regione],Table_0[TOT AREA])</f>
        <v>6168603</v>
      </c>
      <c r="P3749" s="1">
        <f>(Comuni[[#This Row],[Popolazione2011]]/Comuni[[#This Row],[Ammalati AREA]])*100</f>
        <v>2.8061458972153012E-2</v>
      </c>
    </row>
    <row r="3750" spans="1:16" x14ac:dyDescent="0.3">
      <c r="A3750" t="s">
        <v>3784</v>
      </c>
      <c r="B3750" t="s">
        <v>8026</v>
      </c>
      <c r="C3750" t="s">
        <v>3783</v>
      </c>
      <c r="D3750">
        <v>7543</v>
      </c>
      <c r="E3750" s="1">
        <f>(Comuni[[#This Row],[Popolazione2011]]/SUM(D:D))*100</f>
        <v>1.2693747941241697E-2</v>
      </c>
      <c r="F3750">
        <f t="shared" si="58"/>
        <v>1220291</v>
      </c>
      <c r="G3750" s="1">
        <f>(Comuni[[#This Row],[Popolazione2011]]/Comuni[[#This Row],[TOT POP REGIONE ]])*100</f>
        <v>0.61813124902174976</v>
      </c>
      <c r="H3750" t="str">
        <f>IF(Comuni[[#This Row],[Popolazione2011]]&gt;300000,"MAGGIORE","")</f>
        <v/>
      </c>
      <c r="I3750" t="str">
        <f>_xlfn.XLOOKUP(Comuni[[#This Row],[Regione]],Ripartizione_geografica[Regione],Ripartizione_geografica[Ripartizione geografica])</f>
        <v>Nord-est</v>
      </c>
      <c r="J3750">
        <f>_xlfn.XLOOKUP(Comuni[[#This Row],[Regione]],Ripartizione_geografica[Regione],Ripartizione_geografica[Codice Regione])</f>
        <v>6</v>
      </c>
      <c r="K3750">
        <f>_xlfn.XLOOKUP(Comuni[[#This Row],[Regione]],Table_0[Regione],Table_0[Totale])</f>
        <v>595007</v>
      </c>
      <c r="L3750">
        <f>_xlfn.XLOOKUP(Comuni[[#This Row],[Regione]],Table_0[Regione],Table_0[Guariti])</f>
        <v>587125</v>
      </c>
      <c r="M3750">
        <f>_xlfn.XLOOKUP(Comuni[[#This Row],[Regione]],Table_0[Regione],Table_0[Deceduti])</f>
        <v>6347</v>
      </c>
      <c r="N3750" s="1">
        <f>(Comuni[[#This Row],[Popolazione2011]]/Comuni[[#This Row],[Ammalati TOT]])*100</f>
        <v>1.2677161781289967</v>
      </c>
      <c r="O3750">
        <f>_xlfn.XLOOKUP(Comuni[[#This Row],[Regione]],Table_0[Regione],Table_0[TOT AREA])</f>
        <v>6168603</v>
      </c>
      <c r="P3750" s="1">
        <f>(Comuni[[#This Row],[Popolazione2011]]/Comuni[[#This Row],[Ammalati AREA]])*100</f>
        <v>0.1222805228347488</v>
      </c>
    </row>
    <row r="3751" spans="1:16" x14ac:dyDescent="0.3">
      <c r="A3751" t="s">
        <v>3785</v>
      </c>
      <c r="B3751" t="s">
        <v>8026</v>
      </c>
      <c r="C3751" t="s">
        <v>3783</v>
      </c>
      <c r="D3751">
        <v>1441</v>
      </c>
      <c r="E3751" s="1">
        <f>(Comuni[[#This Row],[Popolazione2011]]/SUM(D:D))*100</f>
        <v>2.4249888351225352E-3</v>
      </c>
      <c r="F3751">
        <f t="shared" si="58"/>
        <v>1220291</v>
      </c>
      <c r="G3751" s="1">
        <f>(Comuni[[#This Row],[Popolazione2011]]/Comuni[[#This Row],[TOT POP REGIONE ]])*100</f>
        <v>0.11808658754346299</v>
      </c>
      <c r="H3751" t="str">
        <f>IF(Comuni[[#This Row],[Popolazione2011]]&gt;300000,"MAGGIORE","")</f>
        <v/>
      </c>
      <c r="I3751" t="str">
        <f>_xlfn.XLOOKUP(Comuni[[#This Row],[Regione]],Ripartizione_geografica[Regione],Ripartizione_geografica[Ripartizione geografica])</f>
        <v>Nord-est</v>
      </c>
      <c r="J3751">
        <f>_xlfn.XLOOKUP(Comuni[[#This Row],[Regione]],Ripartizione_geografica[Regione],Ripartizione_geografica[Codice Regione])</f>
        <v>6</v>
      </c>
      <c r="K3751">
        <f>_xlfn.XLOOKUP(Comuni[[#This Row],[Regione]],Table_0[Regione],Table_0[Totale])</f>
        <v>595007</v>
      </c>
      <c r="L3751">
        <f>_xlfn.XLOOKUP(Comuni[[#This Row],[Regione]],Table_0[Regione],Table_0[Guariti])</f>
        <v>587125</v>
      </c>
      <c r="M3751">
        <f>_xlfn.XLOOKUP(Comuni[[#This Row],[Regione]],Table_0[Regione],Table_0[Deceduti])</f>
        <v>6347</v>
      </c>
      <c r="N3751" s="1">
        <f>(Comuni[[#This Row],[Popolazione2011]]/Comuni[[#This Row],[Ammalati TOT]])*100</f>
        <v>0.24218202474928868</v>
      </c>
      <c r="O3751">
        <f>_xlfn.XLOOKUP(Comuni[[#This Row],[Regione]],Table_0[Regione],Table_0[TOT AREA])</f>
        <v>6168603</v>
      </c>
      <c r="P3751" s="1">
        <f>(Comuni[[#This Row],[Popolazione2011]]/Comuni[[#This Row],[Ammalati AREA]])*100</f>
        <v>2.3360232454576833E-2</v>
      </c>
    </row>
    <row r="3752" spans="1:16" x14ac:dyDescent="0.3">
      <c r="A3752" t="s">
        <v>3786</v>
      </c>
      <c r="B3752" t="s">
        <v>8026</v>
      </c>
      <c r="C3752" t="s">
        <v>3783</v>
      </c>
      <c r="D3752">
        <v>390</v>
      </c>
      <c r="E3752" s="1">
        <f>(Comuni[[#This Row],[Popolazione2011]]/SUM(D:D))*100</f>
        <v>6.5631203726425314E-4</v>
      </c>
      <c r="F3752">
        <f t="shared" si="58"/>
        <v>1220291</v>
      </c>
      <c r="G3752" s="1">
        <f>(Comuni[[#This Row],[Popolazione2011]]/Comuni[[#This Row],[TOT POP REGIONE ]])*100</f>
        <v>3.1959589966655495E-2</v>
      </c>
      <c r="H3752" t="str">
        <f>IF(Comuni[[#This Row],[Popolazione2011]]&gt;300000,"MAGGIORE","")</f>
        <v/>
      </c>
      <c r="I3752" t="str">
        <f>_xlfn.XLOOKUP(Comuni[[#This Row],[Regione]],Ripartizione_geografica[Regione],Ripartizione_geografica[Ripartizione geografica])</f>
        <v>Nord-est</v>
      </c>
      <c r="J3752">
        <f>_xlfn.XLOOKUP(Comuni[[#This Row],[Regione]],Ripartizione_geografica[Regione],Ripartizione_geografica[Codice Regione])</f>
        <v>6</v>
      </c>
      <c r="K3752">
        <f>_xlfn.XLOOKUP(Comuni[[#This Row],[Regione]],Table_0[Regione],Table_0[Totale])</f>
        <v>595007</v>
      </c>
      <c r="L3752">
        <f>_xlfn.XLOOKUP(Comuni[[#This Row],[Regione]],Table_0[Regione],Table_0[Guariti])</f>
        <v>587125</v>
      </c>
      <c r="M3752">
        <f>_xlfn.XLOOKUP(Comuni[[#This Row],[Regione]],Table_0[Regione],Table_0[Deceduti])</f>
        <v>6347</v>
      </c>
      <c r="N3752" s="1">
        <f>(Comuni[[#This Row],[Popolazione2011]]/Comuni[[#This Row],[Ammalati TOT]])*100</f>
        <v>6.5545447364484796E-2</v>
      </c>
      <c r="O3752">
        <f>_xlfn.XLOOKUP(Comuni[[#This Row],[Regione]],Table_0[Regione],Table_0[TOT AREA])</f>
        <v>6168603</v>
      </c>
      <c r="P3752" s="1">
        <f>(Comuni[[#This Row],[Popolazione2011]]/Comuni[[#This Row],[Ammalati AREA]])*100</f>
        <v>6.3223391098438334E-3</v>
      </c>
    </row>
    <row r="3753" spans="1:16" x14ac:dyDescent="0.3">
      <c r="A3753" t="s">
        <v>3787</v>
      </c>
      <c r="B3753" t="s">
        <v>8026</v>
      </c>
      <c r="C3753" t="s">
        <v>3783</v>
      </c>
      <c r="D3753">
        <v>1752</v>
      </c>
      <c r="E3753" s="1">
        <f>(Comuni[[#This Row],[Popolazione2011]]/SUM(D:D))*100</f>
        <v>2.948355613556337E-3</v>
      </c>
      <c r="F3753">
        <f t="shared" si="58"/>
        <v>1220291</v>
      </c>
      <c r="G3753" s="1">
        <f>(Comuni[[#This Row],[Popolazione2011]]/Comuni[[#This Row],[TOT POP REGIONE ]])*100</f>
        <v>0.14357231185020622</v>
      </c>
      <c r="H3753" t="str">
        <f>IF(Comuni[[#This Row],[Popolazione2011]]&gt;300000,"MAGGIORE","")</f>
        <v/>
      </c>
      <c r="I3753" t="str">
        <f>_xlfn.XLOOKUP(Comuni[[#This Row],[Regione]],Ripartizione_geografica[Regione],Ripartizione_geografica[Ripartizione geografica])</f>
        <v>Nord-est</v>
      </c>
      <c r="J3753">
        <f>_xlfn.XLOOKUP(Comuni[[#This Row],[Regione]],Ripartizione_geografica[Regione],Ripartizione_geografica[Codice Regione])</f>
        <v>6</v>
      </c>
      <c r="K3753">
        <f>_xlfn.XLOOKUP(Comuni[[#This Row],[Regione]],Table_0[Regione],Table_0[Totale])</f>
        <v>595007</v>
      </c>
      <c r="L3753">
        <f>_xlfn.XLOOKUP(Comuni[[#This Row],[Regione]],Table_0[Regione],Table_0[Guariti])</f>
        <v>587125</v>
      </c>
      <c r="M3753">
        <f>_xlfn.XLOOKUP(Comuni[[#This Row],[Regione]],Table_0[Regione],Table_0[Deceduti])</f>
        <v>6347</v>
      </c>
      <c r="N3753" s="1">
        <f>(Comuni[[#This Row],[Popolazione2011]]/Comuni[[#This Row],[Ammalati TOT]])*100</f>
        <v>0.29445031739122396</v>
      </c>
      <c r="O3753">
        <f>_xlfn.XLOOKUP(Comuni[[#This Row],[Regione]],Table_0[Regione],Table_0[TOT AREA])</f>
        <v>6168603</v>
      </c>
      <c r="P3753" s="1">
        <f>(Comuni[[#This Row],[Popolazione2011]]/Comuni[[#This Row],[Ammalati AREA]])*100</f>
        <v>2.8401892616529222E-2</v>
      </c>
    </row>
    <row r="3754" spans="1:16" x14ac:dyDescent="0.3">
      <c r="A3754" t="s">
        <v>3788</v>
      </c>
      <c r="B3754" t="s">
        <v>8026</v>
      </c>
      <c r="C3754" t="s">
        <v>3783</v>
      </c>
      <c r="D3754">
        <v>3052</v>
      </c>
      <c r="E3754" s="1">
        <f>(Comuni[[#This Row],[Popolazione2011]]/SUM(D:D))*100</f>
        <v>5.1360624044371811E-3</v>
      </c>
      <c r="F3754">
        <f t="shared" si="58"/>
        <v>1220291</v>
      </c>
      <c r="G3754" s="1">
        <f>(Comuni[[#This Row],[Popolazione2011]]/Comuni[[#This Row],[TOT POP REGIONE ]])*100</f>
        <v>0.25010427840572458</v>
      </c>
      <c r="H3754" t="str">
        <f>IF(Comuni[[#This Row],[Popolazione2011]]&gt;300000,"MAGGIORE","")</f>
        <v/>
      </c>
      <c r="I3754" t="str">
        <f>_xlfn.XLOOKUP(Comuni[[#This Row],[Regione]],Ripartizione_geografica[Regione],Ripartizione_geografica[Ripartizione geografica])</f>
        <v>Nord-est</v>
      </c>
      <c r="J3754">
        <f>_xlfn.XLOOKUP(Comuni[[#This Row],[Regione]],Ripartizione_geografica[Regione],Ripartizione_geografica[Codice Regione])</f>
        <v>6</v>
      </c>
      <c r="K3754">
        <f>_xlfn.XLOOKUP(Comuni[[#This Row],[Regione]],Table_0[Regione],Table_0[Totale])</f>
        <v>595007</v>
      </c>
      <c r="L3754">
        <f>_xlfn.XLOOKUP(Comuni[[#This Row],[Regione]],Table_0[Regione],Table_0[Guariti])</f>
        <v>587125</v>
      </c>
      <c r="M3754">
        <f>_xlfn.XLOOKUP(Comuni[[#This Row],[Regione]],Table_0[Regione],Table_0[Deceduti])</f>
        <v>6347</v>
      </c>
      <c r="N3754" s="1">
        <f>(Comuni[[#This Row],[Popolazione2011]]/Comuni[[#This Row],[Ammalati TOT]])*100</f>
        <v>0.51293514193950662</v>
      </c>
      <c r="O3754">
        <f>_xlfn.XLOOKUP(Comuni[[#This Row],[Regione]],Table_0[Regione],Table_0[TOT AREA])</f>
        <v>6168603</v>
      </c>
      <c r="P3754" s="1">
        <f>(Comuni[[#This Row],[Popolazione2011]]/Comuni[[#This Row],[Ammalati AREA]])*100</f>
        <v>4.9476356316008663E-2</v>
      </c>
    </row>
    <row r="3755" spans="1:16" x14ac:dyDescent="0.3">
      <c r="A3755" t="s">
        <v>3789</v>
      </c>
      <c r="B3755" t="s">
        <v>8026</v>
      </c>
      <c r="C3755" t="s">
        <v>3783</v>
      </c>
      <c r="D3755">
        <v>35212</v>
      </c>
      <c r="E3755" s="1">
        <f>(Comuni[[#This Row],[Popolazione2011]]/SUM(D:D))*100</f>
        <v>5.925656270807405E-2</v>
      </c>
      <c r="F3755">
        <f t="shared" si="58"/>
        <v>1220291</v>
      </c>
      <c r="G3755" s="1">
        <f>(Comuni[[#This Row],[Popolazione2011]]/Comuni[[#This Row],[TOT POP REGIONE ]])*100</f>
        <v>2.8855412356560852</v>
      </c>
      <c r="H3755" t="str">
        <f>IF(Comuni[[#This Row],[Popolazione2011]]&gt;300000,"MAGGIORE","")</f>
        <v/>
      </c>
      <c r="I3755" t="str">
        <f>_xlfn.XLOOKUP(Comuni[[#This Row],[Regione]],Ripartizione_geografica[Regione],Ripartizione_geografica[Ripartizione geografica])</f>
        <v>Nord-est</v>
      </c>
      <c r="J3755">
        <f>_xlfn.XLOOKUP(Comuni[[#This Row],[Regione]],Ripartizione_geografica[Regione],Ripartizione_geografica[Codice Regione])</f>
        <v>6</v>
      </c>
      <c r="K3755">
        <f>_xlfn.XLOOKUP(Comuni[[#This Row],[Regione]],Table_0[Regione],Table_0[Totale])</f>
        <v>595007</v>
      </c>
      <c r="L3755">
        <f>_xlfn.XLOOKUP(Comuni[[#This Row],[Regione]],Table_0[Regione],Table_0[Guariti])</f>
        <v>587125</v>
      </c>
      <c r="M3755">
        <f>_xlfn.XLOOKUP(Comuni[[#This Row],[Regione]],Table_0[Regione],Table_0[Deceduti])</f>
        <v>6347</v>
      </c>
      <c r="N3755" s="1">
        <f>(Comuni[[#This Row],[Popolazione2011]]/Comuni[[#This Row],[Ammalati TOT]])*100</f>
        <v>5.9179135707647132</v>
      </c>
      <c r="O3755">
        <f>_xlfn.XLOOKUP(Comuni[[#This Row],[Regione]],Table_0[Regione],Table_0[TOT AREA])</f>
        <v>6168603</v>
      </c>
      <c r="P3755" s="1">
        <f>(Comuni[[#This Row],[Popolazione2011]]/Comuni[[#This Row],[Ammalati AREA]])*100</f>
        <v>0.57082616598928482</v>
      </c>
    </row>
    <row r="3756" spans="1:16" x14ac:dyDescent="0.3">
      <c r="A3756" t="s">
        <v>3790</v>
      </c>
      <c r="B3756" t="s">
        <v>8026</v>
      </c>
      <c r="C3756" t="s">
        <v>3783</v>
      </c>
      <c r="D3756">
        <v>6528</v>
      </c>
      <c r="E3756" s="1">
        <f>(Comuni[[#This Row],[Popolazione2011]]/SUM(D:D))*100</f>
        <v>1.0985653792977038E-2</v>
      </c>
      <c r="F3756">
        <f t="shared" si="58"/>
        <v>1220291</v>
      </c>
      <c r="G3756" s="1">
        <f>(Comuni[[#This Row],[Popolazione2011]]/Comuni[[#This Row],[TOT POP REGIONE ]])*100</f>
        <v>0.5349543674418642</v>
      </c>
      <c r="H3756" t="str">
        <f>IF(Comuni[[#This Row],[Popolazione2011]]&gt;300000,"MAGGIORE","")</f>
        <v/>
      </c>
      <c r="I3756" t="str">
        <f>_xlfn.XLOOKUP(Comuni[[#This Row],[Regione]],Ripartizione_geografica[Regione],Ripartizione_geografica[Ripartizione geografica])</f>
        <v>Nord-est</v>
      </c>
      <c r="J3756">
        <f>_xlfn.XLOOKUP(Comuni[[#This Row],[Regione]],Ripartizione_geografica[Regione],Ripartizione_geografica[Codice Regione])</f>
        <v>6</v>
      </c>
      <c r="K3756">
        <f>_xlfn.XLOOKUP(Comuni[[#This Row],[Regione]],Table_0[Regione],Table_0[Totale])</f>
        <v>595007</v>
      </c>
      <c r="L3756">
        <f>_xlfn.XLOOKUP(Comuni[[#This Row],[Regione]],Table_0[Regione],Table_0[Guariti])</f>
        <v>587125</v>
      </c>
      <c r="M3756">
        <f>_xlfn.XLOOKUP(Comuni[[#This Row],[Regione]],Table_0[Regione],Table_0[Deceduti])</f>
        <v>6347</v>
      </c>
      <c r="N3756" s="1">
        <f>(Comuni[[#This Row],[Popolazione2011]]/Comuni[[#This Row],[Ammalati TOT]])*100</f>
        <v>1.097129949731684</v>
      </c>
      <c r="O3756">
        <f>_xlfn.XLOOKUP(Comuni[[#This Row],[Regione]],Table_0[Regione],Table_0[TOT AREA])</f>
        <v>6168603</v>
      </c>
      <c r="P3756" s="1">
        <f>(Comuni[[#This Row],[Popolazione2011]]/Comuni[[#This Row],[Ammalati AREA]])*100</f>
        <v>0.10582623002323216</v>
      </c>
    </row>
    <row r="3757" spans="1:16" x14ac:dyDescent="0.3">
      <c r="A3757" t="s">
        <v>3791</v>
      </c>
      <c r="B3757" t="s">
        <v>8026</v>
      </c>
      <c r="C3757" t="s">
        <v>3783</v>
      </c>
      <c r="D3757">
        <v>8462</v>
      </c>
      <c r="E3757" s="1">
        <f>(Comuni[[#This Row],[Popolazione2011]]/SUM(D:D))*100</f>
        <v>1.4240288357256691E-2</v>
      </c>
      <c r="F3757">
        <f t="shared" si="58"/>
        <v>1220291</v>
      </c>
      <c r="G3757" s="1">
        <f>(Comuni[[#This Row],[Popolazione2011]]/Comuni[[#This Row],[TOT POP REGIONE ]])*100</f>
        <v>0.69344115460984312</v>
      </c>
      <c r="H3757" t="str">
        <f>IF(Comuni[[#This Row],[Popolazione2011]]&gt;300000,"MAGGIORE","")</f>
        <v/>
      </c>
      <c r="I3757" t="str">
        <f>_xlfn.XLOOKUP(Comuni[[#This Row],[Regione]],Ripartizione_geografica[Regione],Ripartizione_geografica[Ripartizione geografica])</f>
        <v>Nord-est</v>
      </c>
      <c r="J3757">
        <f>_xlfn.XLOOKUP(Comuni[[#This Row],[Regione]],Ripartizione_geografica[Regione],Ripartizione_geografica[Codice Regione])</f>
        <v>6</v>
      </c>
      <c r="K3757">
        <f>_xlfn.XLOOKUP(Comuni[[#This Row],[Regione]],Table_0[Regione],Table_0[Totale])</f>
        <v>595007</v>
      </c>
      <c r="L3757">
        <f>_xlfn.XLOOKUP(Comuni[[#This Row],[Regione]],Table_0[Regione],Table_0[Guariti])</f>
        <v>587125</v>
      </c>
      <c r="M3757">
        <f>_xlfn.XLOOKUP(Comuni[[#This Row],[Regione]],Table_0[Regione],Table_0[Deceduti])</f>
        <v>6347</v>
      </c>
      <c r="N3757" s="1">
        <f>(Comuni[[#This Row],[Popolazione2011]]/Comuni[[#This Row],[Ammalati TOT]])*100</f>
        <v>1.4221681425596675</v>
      </c>
      <c r="O3757">
        <f>_xlfn.XLOOKUP(Comuni[[#This Row],[Regione]],Table_0[Regione],Table_0[TOT AREA])</f>
        <v>6168603</v>
      </c>
      <c r="P3757" s="1">
        <f>(Comuni[[#This Row],[Popolazione2011]]/Comuni[[#This Row],[Ammalati AREA]])*100</f>
        <v>0.13717854755768852</v>
      </c>
    </row>
    <row r="3758" spans="1:16" x14ac:dyDescent="0.3">
      <c r="A3758" t="s">
        <v>3792</v>
      </c>
      <c r="B3758" t="s">
        <v>8026</v>
      </c>
      <c r="C3758" t="s">
        <v>3783</v>
      </c>
      <c r="D3758">
        <v>1600</v>
      </c>
      <c r="E3758" s="1">
        <f>(Comuni[[#This Row],[Popolazione2011]]/SUM(D:D))*100</f>
        <v>2.6925622041610382E-3</v>
      </c>
      <c r="F3758">
        <f t="shared" si="58"/>
        <v>1220291</v>
      </c>
      <c r="G3758" s="1">
        <f>(Comuni[[#This Row],[Popolazione2011]]/Comuni[[#This Row],[TOT POP REGIONE ]])*100</f>
        <v>0.13111626652986869</v>
      </c>
      <c r="H3758" t="str">
        <f>IF(Comuni[[#This Row],[Popolazione2011]]&gt;300000,"MAGGIORE","")</f>
        <v/>
      </c>
      <c r="I3758" t="str">
        <f>_xlfn.XLOOKUP(Comuni[[#This Row],[Regione]],Ripartizione_geografica[Regione],Ripartizione_geografica[Ripartizione geografica])</f>
        <v>Nord-est</v>
      </c>
      <c r="J3758">
        <f>_xlfn.XLOOKUP(Comuni[[#This Row],[Regione]],Ripartizione_geografica[Regione],Ripartizione_geografica[Codice Regione])</f>
        <v>6</v>
      </c>
      <c r="K3758">
        <f>_xlfn.XLOOKUP(Comuni[[#This Row],[Regione]],Table_0[Regione],Table_0[Totale])</f>
        <v>595007</v>
      </c>
      <c r="L3758">
        <f>_xlfn.XLOOKUP(Comuni[[#This Row],[Regione]],Table_0[Regione],Table_0[Guariti])</f>
        <v>587125</v>
      </c>
      <c r="M3758">
        <f>_xlfn.XLOOKUP(Comuni[[#This Row],[Regione]],Table_0[Regione],Table_0[Deceduti])</f>
        <v>6347</v>
      </c>
      <c r="N3758" s="1">
        <f>(Comuni[[#This Row],[Popolazione2011]]/Comuni[[#This Row],[Ammalati TOT]])*100</f>
        <v>0.26890439944404015</v>
      </c>
      <c r="O3758">
        <f>_xlfn.XLOOKUP(Comuni[[#This Row],[Regione]],Table_0[Regione],Table_0[TOT AREA])</f>
        <v>6168603</v>
      </c>
      <c r="P3758" s="1">
        <f>(Comuni[[#This Row],[Popolazione2011]]/Comuni[[#This Row],[Ammalati AREA]])*100</f>
        <v>2.5937801476282392E-2</v>
      </c>
    </row>
    <row r="3759" spans="1:16" x14ac:dyDescent="0.3">
      <c r="A3759" t="s">
        <v>3793</v>
      </c>
      <c r="B3759" t="s">
        <v>8026</v>
      </c>
      <c r="C3759" t="s">
        <v>3783</v>
      </c>
      <c r="D3759">
        <v>970</v>
      </c>
      <c r="E3759" s="1">
        <f>(Comuni[[#This Row],[Popolazione2011]]/SUM(D:D))*100</f>
        <v>1.6323658362726297E-3</v>
      </c>
      <c r="F3759">
        <f t="shared" si="58"/>
        <v>1220291</v>
      </c>
      <c r="G3759" s="1">
        <f>(Comuni[[#This Row],[Popolazione2011]]/Comuni[[#This Row],[TOT POP REGIONE ]])*100</f>
        <v>7.9489236583732886E-2</v>
      </c>
      <c r="H3759" t="str">
        <f>IF(Comuni[[#This Row],[Popolazione2011]]&gt;300000,"MAGGIORE","")</f>
        <v/>
      </c>
      <c r="I3759" t="str">
        <f>_xlfn.XLOOKUP(Comuni[[#This Row],[Regione]],Ripartizione_geografica[Regione],Ripartizione_geografica[Ripartizione geografica])</f>
        <v>Nord-est</v>
      </c>
      <c r="J3759">
        <f>_xlfn.XLOOKUP(Comuni[[#This Row],[Regione]],Ripartizione_geografica[Regione],Ripartizione_geografica[Codice Regione])</f>
        <v>6</v>
      </c>
      <c r="K3759">
        <f>_xlfn.XLOOKUP(Comuni[[#This Row],[Regione]],Table_0[Regione],Table_0[Totale])</f>
        <v>595007</v>
      </c>
      <c r="L3759">
        <f>_xlfn.XLOOKUP(Comuni[[#This Row],[Regione]],Table_0[Regione],Table_0[Guariti])</f>
        <v>587125</v>
      </c>
      <c r="M3759">
        <f>_xlfn.XLOOKUP(Comuni[[#This Row],[Regione]],Table_0[Regione],Table_0[Deceduti])</f>
        <v>6347</v>
      </c>
      <c r="N3759" s="1">
        <f>(Comuni[[#This Row],[Popolazione2011]]/Comuni[[#This Row],[Ammalati TOT]])*100</f>
        <v>0.16302329216294933</v>
      </c>
      <c r="O3759">
        <f>_xlfn.XLOOKUP(Comuni[[#This Row],[Regione]],Table_0[Regione],Table_0[TOT AREA])</f>
        <v>6168603</v>
      </c>
      <c r="P3759" s="1">
        <f>(Comuni[[#This Row],[Popolazione2011]]/Comuni[[#This Row],[Ammalati AREA]])*100</f>
        <v>1.5724792144996204E-2</v>
      </c>
    </row>
    <row r="3760" spans="1:16" x14ac:dyDescent="0.3">
      <c r="A3760" t="s">
        <v>3794</v>
      </c>
      <c r="B3760" t="s">
        <v>8026</v>
      </c>
      <c r="C3760" t="s">
        <v>3783</v>
      </c>
      <c r="D3760">
        <v>27041</v>
      </c>
      <c r="E3760" s="1">
        <f>(Comuni[[#This Row],[Popolazione2011]]/SUM(D:D))*100</f>
        <v>4.5505984101699148E-2</v>
      </c>
      <c r="F3760">
        <f t="shared" si="58"/>
        <v>1220291</v>
      </c>
      <c r="G3760" s="1">
        <f>(Comuni[[#This Row],[Popolazione2011]]/Comuni[[#This Row],[TOT POP REGIONE ]])*100</f>
        <v>2.2159468520213621</v>
      </c>
      <c r="H3760" t="str">
        <f>IF(Comuni[[#This Row],[Popolazione2011]]&gt;300000,"MAGGIORE","")</f>
        <v/>
      </c>
      <c r="I3760" t="str">
        <f>_xlfn.XLOOKUP(Comuni[[#This Row],[Regione]],Ripartizione_geografica[Regione],Ripartizione_geografica[Ripartizione geografica])</f>
        <v>Nord-est</v>
      </c>
      <c r="J3760">
        <f>_xlfn.XLOOKUP(Comuni[[#This Row],[Regione]],Ripartizione_geografica[Regione],Ripartizione_geografica[Codice Regione])</f>
        <v>6</v>
      </c>
      <c r="K3760">
        <f>_xlfn.XLOOKUP(Comuni[[#This Row],[Regione]],Table_0[Regione],Table_0[Totale])</f>
        <v>595007</v>
      </c>
      <c r="L3760">
        <f>_xlfn.XLOOKUP(Comuni[[#This Row],[Regione]],Table_0[Regione],Table_0[Guariti])</f>
        <v>587125</v>
      </c>
      <c r="M3760">
        <f>_xlfn.XLOOKUP(Comuni[[#This Row],[Regione]],Table_0[Regione],Table_0[Deceduti])</f>
        <v>6347</v>
      </c>
      <c r="N3760" s="1">
        <f>(Comuni[[#This Row],[Popolazione2011]]/Comuni[[#This Row],[Ammalati TOT]])*100</f>
        <v>4.544652415853931</v>
      </c>
      <c r="O3760">
        <f>_xlfn.XLOOKUP(Comuni[[#This Row],[Regione]],Table_0[Regione],Table_0[TOT AREA])</f>
        <v>6168603</v>
      </c>
      <c r="P3760" s="1">
        <f>(Comuni[[#This Row],[Popolazione2011]]/Comuni[[#This Row],[Ammalati AREA]])*100</f>
        <v>0.43836505607509513</v>
      </c>
    </row>
    <row r="3761" spans="1:16" x14ac:dyDescent="0.3">
      <c r="A3761" t="s">
        <v>3795</v>
      </c>
      <c r="B3761" t="s">
        <v>8026</v>
      </c>
      <c r="C3761" t="s">
        <v>3783</v>
      </c>
      <c r="D3761">
        <v>767</v>
      </c>
      <c r="E3761" s="1">
        <f>(Comuni[[#This Row],[Popolazione2011]]/SUM(D:D))*100</f>
        <v>1.2907470066196977E-3</v>
      </c>
      <c r="F3761">
        <f t="shared" si="58"/>
        <v>1220291</v>
      </c>
      <c r="G3761" s="1">
        <f>(Comuni[[#This Row],[Popolazione2011]]/Comuni[[#This Row],[TOT POP REGIONE ]])*100</f>
        <v>6.2853860267755801E-2</v>
      </c>
      <c r="H3761" t="str">
        <f>IF(Comuni[[#This Row],[Popolazione2011]]&gt;300000,"MAGGIORE","")</f>
        <v/>
      </c>
      <c r="I3761" t="str">
        <f>_xlfn.XLOOKUP(Comuni[[#This Row],[Regione]],Ripartizione_geografica[Regione],Ripartizione_geografica[Ripartizione geografica])</f>
        <v>Nord-est</v>
      </c>
      <c r="J3761">
        <f>_xlfn.XLOOKUP(Comuni[[#This Row],[Regione]],Ripartizione_geografica[Regione],Ripartizione_geografica[Codice Regione])</f>
        <v>6</v>
      </c>
      <c r="K3761">
        <f>_xlfn.XLOOKUP(Comuni[[#This Row],[Regione]],Table_0[Regione],Table_0[Totale])</f>
        <v>595007</v>
      </c>
      <c r="L3761">
        <f>_xlfn.XLOOKUP(Comuni[[#This Row],[Regione]],Table_0[Regione],Table_0[Guariti])</f>
        <v>587125</v>
      </c>
      <c r="M3761">
        <f>_xlfn.XLOOKUP(Comuni[[#This Row],[Regione]],Table_0[Regione],Table_0[Deceduti])</f>
        <v>6347</v>
      </c>
      <c r="N3761" s="1">
        <f>(Comuni[[#This Row],[Popolazione2011]]/Comuni[[#This Row],[Ammalati TOT]])*100</f>
        <v>0.12890604648348675</v>
      </c>
      <c r="O3761">
        <f>_xlfn.XLOOKUP(Comuni[[#This Row],[Regione]],Table_0[Regione],Table_0[TOT AREA])</f>
        <v>6168603</v>
      </c>
      <c r="P3761" s="1">
        <f>(Comuni[[#This Row],[Popolazione2011]]/Comuni[[#This Row],[Ammalati AREA]])*100</f>
        <v>1.2433933582692871E-2</v>
      </c>
    </row>
    <row r="3762" spans="1:16" x14ac:dyDescent="0.3">
      <c r="A3762" t="s">
        <v>3796</v>
      </c>
      <c r="B3762" t="s">
        <v>8026</v>
      </c>
      <c r="C3762" t="s">
        <v>3783</v>
      </c>
      <c r="D3762">
        <v>1659</v>
      </c>
      <c r="E3762" s="1">
        <f>(Comuni[[#This Row],[Popolazione2011]]/SUM(D:D))*100</f>
        <v>2.7918504354394768E-3</v>
      </c>
      <c r="F3762">
        <f t="shared" si="58"/>
        <v>1220291</v>
      </c>
      <c r="G3762" s="1">
        <f>(Comuni[[#This Row],[Popolazione2011]]/Comuni[[#This Row],[TOT POP REGIONE ]])*100</f>
        <v>0.13595117885815761</v>
      </c>
      <c r="H3762" t="str">
        <f>IF(Comuni[[#This Row],[Popolazione2011]]&gt;300000,"MAGGIORE","")</f>
        <v/>
      </c>
      <c r="I3762" t="str">
        <f>_xlfn.XLOOKUP(Comuni[[#This Row],[Regione]],Ripartizione_geografica[Regione],Ripartizione_geografica[Ripartizione geografica])</f>
        <v>Nord-est</v>
      </c>
      <c r="J3762">
        <f>_xlfn.XLOOKUP(Comuni[[#This Row],[Regione]],Ripartizione_geografica[Regione],Ripartizione_geografica[Codice Regione])</f>
        <v>6</v>
      </c>
      <c r="K3762">
        <f>_xlfn.XLOOKUP(Comuni[[#This Row],[Regione]],Table_0[Regione],Table_0[Totale])</f>
        <v>595007</v>
      </c>
      <c r="L3762">
        <f>_xlfn.XLOOKUP(Comuni[[#This Row],[Regione]],Table_0[Regione],Table_0[Guariti])</f>
        <v>587125</v>
      </c>
      <c r="M3762">
        <f>_xlfn.XLOOKUP(Comuni[[#This Row],[Regione]],Table_0[Regione],Table_0[Deceduti])</f>
        <v>6347</v>
      </c>
      <c r="N3762" s="1">
        <f>(Comuni[[#This Row],[Popolazione2011]]/Comuni[[#This Row],[Ammalati TOT]])*100</f>
        <v>0.27882024917353909</v>
      </c>
      <c r="O3762">
        <f>_xlfn.XLOOKUP(Comuni[[#This Row],[Regione]],Table_0[Regione],Table_0[TOT AREA])</f>
        <v>6168603</v>
      </c>
      <c r="P3762" s="1">
        <f>(Comuni[[#This Row],[Popolazione2011]]/Comuni[[#This Row],[Ammalati AREA]])*100</f>
        <v>2.6894257905720306E-2</v>
      </c>
    </row>
    <row r="3763" spans="1:16" x14ac:dyDescent="0.3">
      <c r="A3763" t="s">
        <v>3797</v>
      </c>
      <c r="B3763" t="s">
        <v>8026</v>
      </c>
      <c r="C3763" t="s">
        <v>3783</v>
      </c>
      <c r="D3763">
        <v>3702</v>
      </c>
      <c r="E3763" s="1">
        <f>(Comuni[[#This Row],[Popolazione2011]]/SUM(D:D))*100</f>
        <v>6.2299157998776033E-3</v>
      </c>
      <c r="F3763">
        <f t="shared" si="58"/>
        <v>1220291</v>
      </c>
      <c r="G3763" s="1">
        <f>(Comuni[[#This Row],[Popolazione2011]]/Comuni[[#This Row],[TOT POP REGIONE ]])*100</f>
        <v>0.30337026168348369</v>
      </c>
      <c r="H3763" t="str">
        <f>IF(Comuni[[#This Row],[Popolazione2011]]&gt;300000,"MAGGIORE","")</f>
        <v/>
      </c>
      <c r="I3763" t="str">
        <f>_xlfn.XLOOKUP(Comuni[[#This Row],[Regione]],Ripartizione_geografica[Regione],Ripartizione_geografica[Ripartizione geografica])</f>
        <v>Nord-est</v>
      </c>
      <c r="J3763">
        <f>_xlfn.XLOOKUP(Comuni[[#This Row],[Regione]],Ripartizione_geografica[Regione],Ripartizione_geografica[Codice Regione])</f>
        <v>6</v>
      </c>
      <c r="K3763">
        <f>_xlfn.XLOOKUP(Comuni[[#This Row],[Regione]],Table_0[Regione],Table_0[Totale])</f>
        <v>595007</v>
      </c>
      <c r="L3763">
        <f>_xlfn.XLOOKUP(Comuni[[#This Row],[Regione]],Table_0[Regione],Table_0[Guariti])</f>
        <v>587125</v>
      </c>
      <c r="M3763">
        <f>_xlfn.XLOOKUP(Comuni[[#This Row],[Regione]],Table_0[Regione],Table_0[Deceduti])</f>
        <v>6347</v>
      </c>
      <c r="N3763" s="1">
        <f>(Comuni[[#This Row],[Popolazione2011]]/Comuni[[#This Row],[Ammalati TOT]])*100</f>
        <v>0.62217755421364784</v>
      </c>
      <c r="O3763">
        <f>_xlfn.XLOOKUP(Comuni[[#This Row],[Regione]],Table_0[Regione],Table_0[TOT AREA])</f>
        <v>6168603</v>
      </c>
      <c r="P3763" s="1">
        <f>(Comuni[[#This Row],[Popolazione2011]]/Comuni[[#This Row],[Ammalati AREA]])*100</f>
        <v>6.0013588165748394E-2</v>
      </c>
    </row>
    <row r="3764" spans="1:16" x14ac:dyDescent="0.3">
      <c r="A3764" t="s">
        <v>3798</v>
      </c>
      <c r="B3764" t="s">
        <v>8026</v>
      </c>
      <c r="C3764" t="s">
        <v>3783</v>
      </c>
      <c r="D3764">
        <v>11960</v>
      </c>
      <c r="E3764" s="1">
        <f>(Comuni[[#This Row],[Popolazione2011]]/SUM(D:D))*100</f>
        <v>2.0126902476103763E-2</v>
      </c>
      <c r="F3764">
        <f t="shared" si="58"/>
        <v>1220291</v>
      </c>
      <c r="G3764" s="1">
        <f>(Comuni[[#This Row],[Popolazione2011]]/Comuni[[#This Row],[TOT POP REGIONE ]])*100</f>
        <v>0.98009409231076849</v>
      </c>
      <c r="H3764" t="str">
        <f>IF(Comuni[[#This Row],[Popolazione2011]]&gt;300000,"MAGGIORE","")</f>
        <v/>
      </c>
      <c r="I3764" t="str">
        <f>_xlfn.XLOOKUP(Comuni[[#This Row],[Regione]],Ripartizione_geografica[Regione],Ripartizione_geografica[Ripartizione geografica])</f>
        <v>Nord-est</v>
      </c>
      <c r="J3764">
        <f>_xlfn.XLOOKUP(Comuni[[#This Row],[Regione]],Ripartizione_geografica[Regione],Ripartizione_geografica[Codice Regione])</f>
        <v>6</v>
      </c>
      <c r="K3764">
        <f>_xlfn.XLOOKUP(Comuni[[#This Row],[Regione]],Table_0[Regione],Table_0[Totale])</f>
        <v>595007</v>
      </c>
      <c r="L3764">
        <f>_xlfn.XLOOKUP(Comuni[[#This Row],[Regione]],Table_0[Regione],Table_0[Guariti])</f>
        <v>587125</v>
      </c>
      <c r="M3764">
        <f>_xlfn.XLOOKUP(Comuni[[#This Row],[Regione]],Table_0[Regione],Table_0[Deceduti])</f>
        <v>6347</v>
      </c>
      <c r="N3764" s="1">
        <f>(Comuni[[#This Row],[Popolazione2011]]/Comuni[[#This Row],[Ammalati TOT]])*100</f>
        <v>2.0100603858442003</v>
      </c>
      <c r="O3764">
        <f>_xlfn.XLOOKUP(Comuni[[#This Row],[Regione]],Table_0[Regione],Table_0[TOT AREA])</f>
        <v>6168603</v>
      </c>
      <c r="P3764" s="1">
        <f>(Comuni[[#This Row],[Popolazione2011]]/Comuni[[#This Row],[Ammalati AREA]])*100</f>
        <v>0.19388506603521088</v>
      </c>
    </row>
    <row r="3765" spans="1:16" x14ac:dyDescent="0.3">
      <c r="A3765" t="s">
        <v>3799</v>
      </c>
      <c r="B3765" t="s">
        <v>8026</v>
      </c>
      <c r="C3765" t="s">
        <v>3783</v>
      </c>
      <c r="D3765">
        <v>2236</v>
      </c>
      <c r="E3765" s="1">
        <f>(Comuni[[#This Row],[Popolazione2011]]/SUM(D:D))*100</f>
        <v>3.7628556803150515E-3</v>
      </c>
      <c r="F3765">
        <f t="shared" si="58"/>
        <v>1220291</v>
      </c>
      <c r="G3765" s="1">
        <f>(Comuni[[#This Row],[Popolazione2011]]/Comuni[[#This Row],[TOT POP REGIONE ]])*100</f>
        <v>0.1832349824754915</v>
      </c>
      <c r="H3765" t="str">
        <f>IF(Comuni[[#This Row],[Popolazione2011]]&gt;300000,"MAGGIORE","")</f>
        <v/>
      </c>
      <c r="I3765" t="str">
        <f>_xlfn.XLOOKUP(Comuni[[#This Row],[Regione]],Ripartizione_geografica[Regione],Ripartizione_geografica[Ripartizione geografica])</f>
        <v>Nord-est</v>
      </c>
      <c r="J3765">
        <f>_xlfn.XLOOKUP(Comuni[[#This Row],[Regione]],Ripartizione_geografica[Regione],Ripartizione_geografica[Codice Regione])</f>
        <v>6</v>
      </c>
      <c r="K3765">
        <f>_xlfn.XLOOKUP(Comuni[[#This Row],[Regione]],Table_0[Regione],Table_0[Totale])</f>
        <v>595007</v>
      </c>
      <c r="L3765">
        <f>_xlfn.XLOOKUP(Comuni[[#This Row],[Regione]],Table_0[Regione],Table_0[Guariti])</f>
        <v>587125</v>
      </c>
      <c r="M3765">
        <f>_xlfn.XLOOKUP(Comuni[[#This Row],[Regione]],Table_0[Regione],Table_0[Deceduti])</f>
        <v>6347</v>
      </c>
      <c r="N3765" s="1">
        <f>(Comuni[[#This Row],[Popolazione2011]]/Comuni[[#This Row],[Ammalati TOT]])*100</f>
        <v>0.3757938982230461</v>
      </c>
      <c r="O3765">
        <f>_xlfn.XLOOKUP(Comuni[[#This Row],[Regione]],Table_0[Regione],Table_0[TOT AREA])</f>
        <v>6168603</v>
      </c>
      <c r="P3765" s="1">
        <f>(Comuni[[#This Row],[Popolazione2011]]/Comuni[[#This Row],[Ammalati AREA]])*100</f>
        <v>3.624807756310465E-2</v>
      </c>
    </row>
    <row r="3766" spans="1:16" x14ac:dyDescent="0.3">
      <c r="A3766" t="s">
        <v>3800</v>
      </c>
      <c r="B3766" t="s">
        <v>8026</v>
      </c>
      <c r="C3766" t="s">
        <v>3783</v>
      </c>
      <c r="D3766">
        <v>6309</v>
      </c>
      <c r="E3766" s="1">
        <f>(Comuni[[#This Row],[Popolazione2011]]/SUM(D:D))*100</f>
        <v>1.0617109341282495E-2</v>
      </c>
      <c r="F3766">
        <f t="shared" si="58"/>
        <v>1220291</v>
      </c>
      <c r="G3766" s="1">
        <f>(Comuni[[#This Row],[Popolazione2011]]/Comuni[[#This Row],[TOT POP REGIONE ]])*100</f>
        <v>0.51700782846058846</v>
      </c>
      <c r="H3766" t="str">
        <f>IF(Comuni[[#This Row],[Popolazione2011]]&gt;300000,"MAGGIORE","")</f>
        <v/>
      </c>
      <c r="I3766" t="str">
        <f>_xlfn.XLOOKUP(Comuni[[#This Row],[Regione]],Ripartizione_geografica[Regione],Ripartizione_geografica[Ripartizione geografica])</f>
        <v>Nord-est</v>
      </c>
      <c r="J3766">
        <f>_xlfn.XLOOKUP(Comuni[[#This Row],[Regione]],Ripartizione_geografica[Regione],Ripartizione_geografica[Codice Regione])</f>
        <v>6</v>
      </c>
      <c r="K3766">
        <f>_xlfn.XLOOKUP(Comuni[[#This Row],[Regione]],Table_0[Regione],Table_0[Totale])</f>
        <v>595007</v>
      </c>
      <c r="L3766">
        <f>_xlfn.XLOOKUP(Comuni[[#This Row],[Regione]],Table_0[Regione],Table_0[Guariti])</f>
        <v>587125</v>
      </c>
      <c r="M3766">
        <f>_xlfn.XLOOKUP(Comuni[[#This Row],[Regione]],Table_0[Regione],Table_0[Deceduti])</f>
        <v>6347</v>
      </c>
      <c r="N3766" s="1">
        <f>(Comuni[[#This Row],[Popolazione2011]]/Comuni[[#This Row],[Ammalati TOT]])*100</f>
        <v>1.0603236600577808</v>
      </c>
      <c r="O3766">
        <f>_xlfn.XLOOKUP(Comuni[[#This Row],[Regione]],Table_0[Regione],Table_0[TOT AREA])</f>
        <v>6168603</v>
      </c>
      <c r="P3766" s="1">
        <f>(Comuni[[#This Row],[Popolazione2011]]/Comuni[[#This Row],[Ammalati AREA]])*100</f>
        <v>0.10227599344616602</v>
      </c>
    </row>
    <row r="3767" spans="1:16" x14ac:dyDescent="0.3">
      <c r="A3767" t="s">
        <v>3801</v>
      </c>
      <c r="B3767" t="s">
        <v>8026</v>
      </c>
      <c r="C3767" t="s">
        <v>3783</v>
      </c>
      <c r="D3767">
        <v>798</v>
      </c>
      <c r="E3767" s="1">
        <f>(Comuni[[#This Row],[Popolazione2011]]/SUM(D:D))*100</f>
        <v>1.3429153993253181E-3</v>
      </c>
      <c r="F3767">
        <f t="shared" si="58"/>
        <v>1220291</v>
      </c>
      <c r="G3767" s="1">
        <f>(Comuni[[#This Row],[Popolazione2011]]/Comuni[[#This Row],[TOT POP REGIONE ]])*100</f>
        <v>6.5394237931772015E-2</v>
      </c>
      <c r="H3767" t="str">
        <f>IF(Comuni[[#This Row],[Popolazione2011]]&gt;300000,"MAGGIORE","")</f>
        <v/>
      </c>
      <c r="I3767" t="str">
        <f>_xlfn.XLOOKUP(Comuni[[#This Row],[Regione]],Ripartizione_geografica[Regione],Ripartizione_geografica[Ripartizione geografica])</f>
        <v>Nord-est</v>
      </c>
      <c r="J3767">
        <f>_xlfn.XLOOKUP(Comuni[[#This Row],[Regione]],Ripartizione_geografica[Regione],Ripartizione_geografica[Codice Regione])</f>
        <v>6</v>
      </c>
      <c r="K3767">
        <f>_xlfn.XLOOKUP(Comuni[[#This Row],[Regione]],Table_0[Regione],Table_0[Totale])</f>
        <v>595007</v>
      </c>
      <c r="L3767">
        <f>_xlfn.XLOOKUP(Comuni[[#This Row],[Regione]],Table_0[Regione],Table_0[Guariti])</f>
        <v>587125</v>
      </c>
      <c r="M3767">
        <f>_xlfn.XLOOKUP(Comuni[[#This Row],[Regione]],Table_0[Regione],Table_0[Deceduti])</f>
        <v>6347</v>
      </c>
      <c r="N3767" s="1">
        <f>(Comuni[[#This Row],[Popolazione2011]]/Comuni[[#This Row],[Ammalati TOT]])*100</f>
        <v>0.13411606922271502</v>
      </c>
      <c r="O3767">
        <f>_xlfn.XLOOKUP(Comuni[[#This Row],[Regione]],Table_0[Regione],Table_0[TOT AREA])</f>
        <v>6168603</v>
      </c>
      <c r="P3767" s="1">
        <f>(Comuni[[#This Row],[Popolazione2011]]/Comuni[[#This Row],[Ammalati AREA]])*100</f>
        <v>1.2936478486295843E-2</v>
      </c>
    </row>
    <row r="3768" spans="1:16" x14ac:dyDescent="0.3">
      <c r="A3768" t="s">
        <v>3802</v>
      </c>
      <c r="B3768" t="s">
        <v>8026</v>
      </c>
      <c r="C3768" t="s">
        <v>3783</v>
      </c>
      <c r="D3768">
        <v>1548</v>
      </c>
      <c r="E3768" s="1">
        <f>(Comuni[[#This Row],[Popolazione2011]]/SUM(D:D))*100</f>
        <v>2.6050539325258048E-3</v>
      </c>
      <c r="F3768">
        <f t="shared" si="58"/>
        <v>1220291</v>
      </c>
      <c r="G3768" s="1">
        <f>(Comuni[[#This Row],[Popolazione2011]]/Comuni[[#This Row],[TOT POP REGIONE ]])*100</f>
        <v>0.12685498786764796</v>
      </c>
      <c r="H3768" t="str">
        <f>IF(Comuni[[#This Row],[Popolazione2011]]&gt;300000,"MAGGIORE","")</f>
        <v/>
      </c>
      <c r="I3768" t="str">
        <f>_xlfn.XLOOKUP(Comuni[[#This Row],[Regione]],Ripartizione_geografica[Regione],Ripartizione_geografica[Ripartizione geografica])</f>
        <v>Nord-est</v>
      </c>
      <c r="J3768">
        <f>_xlfn.XLOOKUP(Comuni[[#This Row],[Regione]],Ripartizione_geografica[Regione],Ripartizione_geografica[Codice Regione])</f>
        <v>6</v>
      </c>
      <c r="K3768">
        <f>_xlfn.XLOOKUP(Comuni[[#This Row],[Regione]],Table_0[Regione],Table_0[Totale])</f>
        <v>595007</v>
      </c>
      <c r="L3768">
        <f>_xlfn.XLOOKUP(Comuni[[#This Row],[Regione]],Table_0[Regione],Table_0[Guariti])</f>
        <v>587125</v>
      </c>
      <c r="M3768">
        <f>_xlfn.XLOOKUP(Comuni[[#This Row],[Regione]],Table_0[Regione],Table_0[Deceduti])</f>
        <v>6347</v>
      </c>
      <c r="N3768" s="1">
        <f>(Comuni[[#This Row],[Popolazione2011]]/Comuni[[#This Row],[Ammalati TOT]])*100</f>
        <v>0.26016500646210883</v>
      </c>
      <c r="O3768">
        <f>_xlfn.XLOOKUP(Comuni[[#This Row],[Regione]],Table_0[Regione],Table_0[TOT AREA])</f>
        <v>6168603</v>
      </c>
      <c r="P3768" s="1">
        <f>(Comuni[[#This Row],[Popolazione2011]]/Comuni[[#This Row],[Ammalati AREA]])*100</f>
        <v>2.5094822928303215E-2</v>
      </c>
    </row>
    <row r="3769" spans="1:16" x14ac:dyDescent="0.3">
      <c r="A3769" t="s">
        <v>3803</v>
      </c>
      <c r="B3769" t="s">
        <v>8026</v>
      </c>
      <c r="C3769" t="s">
        <v>3783</v>
      </c>
      <c r="D3769">
        <v>2019</v>
      </c>
      <c r="E3769" s="1">
        <f>(Comuni[[#This Row],[Popolazione2011]]/SUM(D:D))*100</f>
        <v>3.3976769313757101E-3</v>
      </c>
      <c r="F3769">
        <f t="shared" si="58"/>
        <v>1220291</v>
      </c>
      <c r="G3769" s="1">
        <f>(Comuni[[#This Row],[Popolazione2011]]/Comuni[[#This Row],[TOT POP REGIONE ]])*100</f>
        <v>0.16545233882737806</v>
      </c>
      <c r="H3769" t="str">
        <f>IF(Comuni[[#This Row],[Popolazione2011]]&gt;300000,"MAGGIORE","")</f>
        <v/>
      </c>
      <c r="I3769" t="str">
        <f>_xlfn.XLOOKUP(Comuni[[#This Row],[Regione]],Ripartizione_geografica[Regione],Ripartizione_geografica[Ripartizione geografica])</f>
        <v>Nord-est</v>
      </c>
      <c r="J3769">
        <f>_xlfn.XLOOKUP(Comuni[[#This Row],[Regione]],Ripartizione_geografica[Regione],Ripartizione_geografica[Codice Regione])</f>
        <v>6</v>
      </c>
      <c r="K3769">
        <f>_xlfn.XLOOKUP(Comuni[[#This Row],[Regione]],Table_0[Regione],Table_0[Totale])</f>
        <v>595007</v>
      </c>
      <c r="L3769">
        <f>_xlfn.XLOOKUP(Comuni[[#This Row],[Regione]],Table_0[Regione],Table_0[Guariti])</f>
        <v>587125</v>
      </c>
      <c r="M3769">
        <f>_xlfn.XLOOKUP(Comuni[[#This Row],[Regione]],Table_0[Regione],Table_0[Deceduti])</f>
        <v>6347</v>
      </c>
      <c r="N3769" s="1">
        <f>(Comuni[[#This Row],[Popolazione2011]]/Comuni[[#This Row],[Ammalati TOT]])*100</f>
        <v>0.3393237390484482</v>
      </c>
      <c r="O3769">
        <f>_xlfn.XLOOKUP(Comuni[[#This Row],[Regione]],Table_0[Regione],Table_0[TOT AREA])</f>
        <v>6168603</v>
      </c>
      <c r="P3769" s="1">
        <f>(Comuni[[#This Row],[Popolazione2011]]/Comuni[[#This Row],[Ammalati AREA]])*100</f>
        <v>3.2730263237883847E-2</v>
      </c>
    </row>
    <row r="3770" spans="1:16" x14ac:dyDescent="0.3">
      <c r="A3770" t="s">
        <v>3804</v>
      </c>
      <c r="B3770" t="s">
        <v>8026</v>
      </c>
      <c r="C3770" t="s">
        <v>3783</v>
      </c>
      <c r="D3770">
        <v>1727</v>
      </c>
      <c r="E3770" s="1">
        <f>(Comuni[[#This Row],[Popolazione2011]]/SUM(D:D))*100</f>
        <v>2.9062843291163209E-3</v>
      </c>
      <c r="F3770">
        <f t="shared" si="58"/>
        <v>1220291</v>
      </c>
      <c r="G3770" s="1">
        <f>(Comuni[[#This Row],[Popolazione2011]]/Comuni[[#This Row],[TOT POP REGIONE ]])*100</f>
        <v>0.14152362018567702</v>
      </c>
      <c r="H3770" t="str">
        <f>IF(Comuni[[#This Row],[Popolazione2011]]&gt;300000,"MAGGIORE","")</f>
        <v/>
      </c>
      <c r="I3770" t="str">
        <f>_xlfn.XLOOKUP(Comuni[[#This Row],[Regione]],Ripartizione_geografica[Regione],Ripartizione_geografica[Ripartizione geografica])</f>
        <v>Nord-est</v>
      </c>
      <c r="J3770">
        <f>_xlfn.XLOOKUP(Comuni[[#This Row],[Regione]],Ripartizione_geografica[Regione],Ripartizione_geografica[Codice Regione])</f>
        <v>6</v>
      </c>
      <c r="K3770">
        <f>_xlfn.XLOOKUP(Comuni[[#This Row],[Regione]],Table_0[Regione],Table_0[Totale])</f>
        <v>595007</v>
      </c>
      <c r="L3770">
        <f>_xlfn.XLOOKUP(Comuni[[#This Row],[Regione]],Table_0[Regione],Table_0[Guariti])</f>
        <v>587125</v>
      </c>
      <c r="M3770">
        <f>_xlfn.XLOOKUP(Comuni[[#This Row],[Regione]],Table_0[Regione],Table_0[Deceduti])</f>
        <v>6347</v>
      </c>
      <c r="N3770" s="1">
        <f>(Comuni[[#This Row],[Popolazione2011]]/Comuni[[#This Row],[Ammalati TOT]])*100</f>
        <v>0.29024868614991084</v>
      </c>
      <c r="O3770">
        <f>_xlfn.XLOOKUP(Comuni[[#This Row],[Regione]],Table_0[Regione],Table_0[TOT AREA])</f>
        <v>6168603</v>
      </c>
      <c r="P3770" s="1">
        <f>(Comuni[[#This Row],[Popolazione2011]]/Comuni[[#This Row],[Ammalati AREA]])*100</f>
        <v>2.799661446846231E-2</v>
      </c>
    </row>
    <row r="3771" spans="1:16" x14ac:dyDescent="0.3">
      <c r="A3771" t="s">
        <v>3805</v>
      </c>
      <c r="B3771" t="s">
        <v>8026</v>
      </c>
      <c r="C3771" t="s">
        <v>3783</v>
      </c>
      <c r="D3771">
        <v>7199</v>
      </c>
      <c r="E3771" s="1">
        <f>(Comuni[[#This Row],[Popolazione2011]]/SUM(D:D))*100</f>
        <v>1.2114847067347072E-2</v>
      </c>
      <c r="F3771">
        <f t="shared" si="58"/>
        <v>1220291</v>
      </c>
      <c r="G3771" s="1">
        <f>(Comuni[[#This Row],[Popolazione2011]]/Comuni[[#This Row],[TOT POP REGIONE ]])*100</f>
        <v>0.58994125171782796</v>
      </c>
      <c r="H3771" t="str">
        <f>IF(Comuni[[#This Row],[Popolazione2011]]&gt;300000,"MAGGIORE","")</f>
        <v/>
      </c>
      <c r="I3771" t="str">
        <f>_xlfn.XLOOKUP(Comuni[[#This Row],[Regione]],Ripartizione_geografica[Regione],Ripartizione_geografica[Ripartizione geografica])</f>
        <v>Nord-est</v>
      </c>
      <c r="J3771">
        <f>_xlfn.XLOOKUP(Comuni[[#This Row],[Regione]],Ripartizione_geografica[Regione],Ripartizione_geografica[Codice Regione])</f>
        <v>6</v>
      </c>
      <c r="K3771">
        <f>_xlfn.XLOOKUP(Comuni[[#This Row],[Regione]],Table_0[Regione],Table_0[Totale])</f>
        <v>595007</v>
      </c>
      <c r="L3771">
        <f>_xlfn.XLOOKUP(Comuni[[#This Row],[Regione]],Table_0[Regione],Table_0[Guariti])</f>
        <v>587125</v>
      </c>
      <c r="M3771">
        <f>_xlfn.XLOOKUP(Comuni[[#This Row],[Regione]],Table_0[Regione],Table_0[Deceduti])</f>
        <v>6347</v>
      </c>
      <c r="N3771" s="1">
        <f>(Comuni[[#This Row],[Popolazione2011]]/Comuni[[#This Row],[Ammalati TOT]])*100</f>
        <v>1.2099017322485282</v>
      </c>
      <c r="O3771">
        <f>_xlfn.XLOOKUP(Comuni[[#This Row],[Regione]],Table_0[Regione],Table_0[TOT AREA])</f>
        <v>6168603</v>
      </c>
      <c r="P3771" s="1">
        <f>(Comuni[[#This Row],[Popolazione2011]]/Comuni[[#This Row],[Ammalati AREA]])*100</f>
        <v>0.1167038955173481</v>
      </c>
    </row>
    <row r="3772" spans="1:16" x14ac:dyDescent="0.3">
      <c r="A3772" t="s">
        <v>3806</v>
      </c>
      <c r="B3772" t="s">
        <v>8026</v>
      </c>
      <c r="C3772" t="s">
        <v>3783</v>
      </c>
      <c r="D3772">
        <v>2780</v>
      </c>
      <c r="E3772" s="1">
        <f>(Comuni[[#This Row],[Popolazione2011]]/SUM(D:D))*100</f>
        <v>4.678326829729804E-3</v>
      </c>
      <c r="F3772">
        <f t="shared" si="58"/>
        <v>1220291</v>
      </c>
      <c r="G3772" s="1">
        <f>(Comuni[[#This Row],[Popolazione2011]]/Comuni[[#This Row],[TOT POP REGIONE ]])*100</f>
        <v>0.22781451309564685</v>
      </c>
      <c r="H3772" t="str">
        <f>IF(Comuni[[#This Row],[Popolazione2011]]&gt;300000,"MAGGIORE","")</f>
        <v/>
      </c>
      <c r="I3772" t="str">
        <f>_xlfn.XLOOKUP(Comuni[[#This Row],[Regione]],Ripartizione_geografica[Regione],Ripartizione_geografica[Ripartizione geografica])</f>
        <v>Nord-est</v>
      </c>
      <c r="J3772">
        <f>_xlfn.XLOOKUP(Comuni[[#This Row],[Regione]],Ripartizione_geografica[Regione],Ripartizione_geografica[Codice Regione])</f>
        <v>6</v>
      </c>
      <c r="K3772">
        <f>_xlfn.XLOOKUP(Comuni[[#This Row],[Regione]],Table_0[Regione],Table_0[Totale])</f>
        <v>595007</v>
      </c>
      <c r="L3772">
        <f>_xlfn.XLOOKUP(Comuni[[#This Row],[Regione]],Table_0[Regione],Table_0[Guariti])</f>
        <v>587125</v>
      </c>
      <c r="M3772">
        <f>_xlfn.XLOOKUP(Comuni[[#This Row],[Regione]],Table_0[Regione],Table_0[Deceduti])</f>
        <v>6347</v>
      </c>
      <c r="N3772" s="1">
        <f>(Comuni[[#This Row],[Popolazione2011]]/Comuni[[#This Row],[Ammalati TOT]])*100</f>
        <v>0.4672213940340198</v>
      </c>
      <c r="O3772">
        <f>_xlfn.XLOOKUP(Comuni[[#This Row],[Regione]],Table_0[Regione],Table_0[TOT AREA])</f>
        <v>6168603</v>
      </c>
      <c r="P3772" s="1">
        <f>(Comuni[[#This Row],[Popolazione2011]]/Comuni[[#This Row],[Ammalati AREA]])*100</f>
        <v>4.5066930065040658E-2</v>
      </c>
    </row>
    <row r="3773" spans="1:16" x14ac:dyDescent="0.3">
      <c r="A3773" t="s">
        <v>3807</v>
      </c>
      <c r="B3773" t="s">
        <v>8026</v>
      </c>
      <c r="C3773" t="s">
        <v>3783</v>
      </c>
      <c r="D3773">
        <v>1717</v>
      </c>
      <c r="E3773" s="1">
        <f>(Comuni[[#This Row],[Popolazione2011]]/SUM(D:D))*100</f>
        <v>2.8894558153403143E-3</v>
      </c>
      <c r="F3773">
        <f t="shared" si="58"/>
        <v>1220291</v>
      </c>
      <c r="G3773" s="1">
        <f>(Comuni[[#This Row],[Popolazione2011]]/Comuni[[#This Row],[TOT POP REGIONE ]])*100</f>
        <v>0.14070414351986535</v>
      </c>
      <c r="H3773" t="str">
        <f>IF(Comuni[[#This Row],[Popolazione2011]]&gt;300000,"MAGGIORE","")</f>
        <v/>
      </c>
      <c r="I3773" t="str">
        <f>_xlfn.XLOOKUP(Comuni[[#This Row],[Regione]],Ripartizione_geografica[Regione],Ripartizione_geografica[Ripartizione geografica])</f>
        <v>Nord-est</v>
      </c>
      <c r="J3773">
        <f>_xlfn.XLOOKUP(Comuni[[#This Row],[Regione]],Ripartizione_geografica[Regione],Ripartizione_geografica[Codice Regione])</f>
        <v>6</v>
      </c>
      <c r="K3773">
        <f>_xlfn.XLOOKUP(Comuni[[#This Row],[Regione]],Table_0[Regione],Table_0[Totale])</f>
        <v>595007</v>
      </c>
      <c r="L3773">
        <f>_xlfn.XLOOKUP(Comuni[[#This Row],[Regione]],Table_0[Regione],Table_0[Guariti])</f>
        <v>587125</v>
      </c>
      <c r="M3773">
        <f>_xlfn.XLOOKUP(Comuni[[#This Row],[Regione]],Table_0[Regione],Table_0[Deceduti])</f>
        <v>6347</v>
      </c>
      <c r="N3773" s="1">
        <f>(Comuni[[#This Row],[Popolazione2011]]/Comuni[[#This Row],[Ammalati TOT]])*100</f>
        <v>0.28856803365338557</v>
      </c>
      <c r="O3773">
        <f>_xlfn.XLOOKUP(Comuni[[#This Row],[Regione]],Table_0[Regione],Table_0[TOT AREA])</f>
        <v>6168603</v>
      </c>
      <c r="P3773" s="1">
        <f>(Comuni[[#This Row],[Popolazione2011]]/Comuni[[#This Row],[Ammalati AREA]])*100</f>
        <v>2.7834503209235546E-2</v>
      </c>
    </row>
    <row r="3774" spans="1:16" x14ac:dyDescent="0.3">
      <c r="A3774" t="s">
        <v>3808</v>
      </c>
      <c r="B3774" t="s">
        <v>8026</v>
      </c>
      <c r="C3774" t="s">
        <v>3809</v>
      </c>
      <c r="D3774">
        <v>8586</v>
      </c>
      <c r="E3774" s="1">
        <f>(Comuni[[#This Row],[Popolazione2011]]/SUM(D:D))*100</f>
        <v>1.4448961928079172E-2</v>
      </c>
      <c r="F3774">
        <f t="shared" si="58"/>
        <v>1220291</v>
      </c>
      <c r="G3774" s="1">
        <f>(Comuni[[#This Row],[Popolazione2011]]/Comuni[[#This Row],[TOT POP REGIONE ]])*100</f>
        <v>0.70360266526590787</v>
      </c>
      <c r="H3774" t="str">
        <f>IF(Comuni[[#This Row],[Popolazione2011]]&gt;300000,"MAGGIORE","")</f>
        <v/>
      </c>
      <c r="I3774" t="str">
        <f>_xlfn.XLOOKUP(Comuni[[#This Row],[Regione]],Ripartizione_geografica[Regione],Ripartizione_geografica[Ripartizione geografica])</f>
        <v>Nord-est</v>
      </c>
      <c r="J3774">
        <f>_xlfn.XLOOKUP(Comuni[[#This Row],[Regione]],Ripartizione_geografica[Regione],Ripartizione_geografica[Codice Regione])</f>
        <v>6</v>
      </c>
      <c r="K3774">
        <f>_xlfn.XLOOKUP(Comuni[[#This Row],[Regione]],Table_0[Regione],Table_0[Totale])</f>
        <v>595007</v>
      </c>
      <c r="L3774">
        <f>_xlfn.XLOOKUP(Comuni[[#This Row],[Regione]],Table_0[Regione],Table_0[Guariti])</f>
        <v>587125</v>
      </c>
      <c r="M3774">
        <f>_xlfn.XLOOKUP(Comuni[[#This Row],[Regione]],Table_0[Regione],Table_0[Deceduti])</f>
        <v>6347</v>
      </c>
      <c r="N3774" s="1">
        <f>(Comuni[[#This Row],[Popolazione2011]]/Comuni[[#This Row],[Ammalati TOT]])*100</f>
        <v>1.4430082335165806</v>
      </c>
      <c r="O3774">
        <f>_xlfn.XLOOKUP(Comuni[[#This Row],[Regione]],Table_0[Regione],Table_0[TOT AREA])</f>
        <v>6168603</v>
      </c>
      <c r="P3774" s="1">
        <f>(Comuni[[#This Row],[Popolazione2011]]/Comuni[[#This Row],[Ammalati AREA]])*100</f>
        <v>0.13918872717210037</v>
      </c>
    </row>
    <row r="3775" spans="1:16" x14ac:dyDescent="0.3">
      <c r="A3775" t="s">
        <v>3810</v>
      </c>
      <c r="B3775" t="s">
        <v>8026</v>
      </c>
      <c r="C3775" t="s">
        <v>3809</v>
      </c>
      <c r="D3775">
        <v>881</v>
      </c>
      <c r="E3775" s="1">
        <f>(Comuni[[#This Row],[Popolazione2011]]/SUM(D:D))*100</f>
        <v>1.4825920636661718E-3</v>
      </c>
      <c r="F3775">
        <f t="shared" si="58"/>
        <v>1220291</v>
      </c>
      <c r="G3775" s="1">
        <f>(Comuni[[#This Row],[Popolazione2011]]/Comuni[[#This Row],[TOT POP REGIONE ]])*100</f>
        <v>7.2195894258008944E-2</v>
      </c>
      <c r="H3775" t="str">
        <f>IF(Comuni[[#This Row],[Popolazione2011]]&gt;300000,"MAGGIORE","")</f>
        <v/>
      </c>
      <c r="I3775" t="str">
        <f>_xlfn.XLOOKUP(Comuni[[#This Row],[Regione]],Ripartizione_geografica[Regione],Ripartizione_geografica[Ripartizione geografica])</f>
        <v>Nord-est</v>
      </c>
      <c r="J3775">
        <f>_xlfn.XLOOKUP(Comuni[[#This Row],[Regione]],Ripartizione_geografica[Regione],Ripartizione_geografica[Codice Regione])</f>
        <v>6</v>
      </c>
      <c r="K3775">
        <f>_xlfn.XLOOKUP(Comuni[[#This Row],[Regione]],Table_0[Regione],Table_0[Totale])</f>
        <v>595007</v>
      </c>
      <c r="L3775">
        <f>_xlfn.XLOOKUP(Comuni[[#This Row],[Regione]],Table_0[Regione],Table_0[Guariti])</f>
        <v>587125</v>
      </c>
      <c r="M3775">
        <f>_xlfn.XLOOKUP(Comuni[[#This Row],[Regione]],Table_0[Regione],Table_0[Deceduti])</f>
        <v>6347</v>
      </c>
      <c r="N3775" s="1">
        <f>(Comuni[[#This Row],[Popolazione2011]]/Comuni[[#This Row],[Ammalati TOT]])*100</f>
        <v>0.14806548494387461</v>
      </c>
      <c r="O3775">
        <f>_xlfn.XLOOKUP(Comuni[[#This Row],[Regione]],Table_0[Regione],Table_0[TOT AREA])</f>
        <v>6168603</v>
      </c>
      <c r="P3775" s="1">
        <f>(Comuni[[#This Row],[Popolazione2011]]/Comuni[[#This Row],[Ammalati AREA]])*100</f>
        <v>1.4282001937877993E-2</v>
      </c>
    </row>
    <row r="3776" spans="1:16" x14ac:dyDescent="0.3">
      <c r="A3776" t="s">
        <v>3811</v>
      </c>
      <c r="B3776" t="s">
        <v>8026</v>
      </c>
      <c r="C3776" t="s">
        <v>3809</v>
      </c>
      <c r="D3776">
        <v>13022</v>
      </c>
      <c r="E3776" s="1">
        <f>(Comuni[[#This Row],[Popolazione2011]]/SUM(D:D))*100</f>
        <v>2.191409063911565E-2</v>
      </c>
      <c r="F3776">
        <f t="shared" si="58"/>
        <v>1220291</v>
      </c>
      <c r="G3776" s="1">
        <f>(Comuni[[#This Row],[Popolazione2011]]/Comuni[[#This Row],[TOT POP REGIONE ]])*100</f>
        <v>1.067122514219969</v>
      </c>
      <c r="H3776" t="str">
        <f>IF(Comuni[[#This Row],[Popolazione2011]]&gt;300000,"MAGGIORE","")</f>
        <v/>
      </c>
      <c r="I3776" t="str">
        <f>_xlfn.XLOOKUP(Comuni[[#This Row],[Regione]],Ripartizione_geografica[Regione],Ripartizione_geografica[Ripartizione geografica])</f>
        <v>Nord-est</v>
      </c>
      <c r="J3776">
        <f>_xlfn.XLOOKUP(Comuni[[#This Row],[Regione]],Ripartizione_geografica[Regione],Ripartizione_geografica[Codice Regione])</f>
        <v>6</v>
      </c>
      <c r="K3776">
        <f>_xlfn.XLOOKUP(Comuni[[#This Row],[Regione]],Table_0[Regione],Table_0[Totale])</f>
        <v>595007</v>
      </c>
      <c r="L3776">
        <f>_xlfn.XLOOKUP(Comuni[[#This Row],[Regione]],Table_0[Regione],Table_0[Guariti])</f>
        <v>587125</v>
      </c>
      <c r="M3776">
        <f>_xlfn.XLOOKUP(Comuni[[#This Row],[Regione]],Table_0[Regione],Table_0[Deceduti])</f>
        <v>6347</v>
      </c>
      <c r="N3776" s="1">
        <f>(Comuni[[#This Row],[Popolazione2011]]/Comuni[[#This Row],[Ammalati TOT]])*100</f>
        <v>2.188545680975182</v>
      </c>
      <c r="O3776">
        <f>_xlfn.XLOOKUP(Comuni[[#This Row],[Regione]],Table_0[Regione],Table_0[TOT AREA])</f>
        <v>6168603</v>
      </c>
      <c r="P3776" s="1">
        <f>(Comuni[[#This Row],[Popolazione2011]]/Comuni[[#This Row],[Ammalati AREA]])*100</f>
        <v>0.21110128176509332</v>
      </c>
    </row>
    <row r="3777" spans="1:16" x14ac:dyDescent="0.3">
      <c r="A3777" t="s">
        <v>3812</v>
      </c>
      <c r="B3777" t="s">
        <v>8026</v>
      </c>
      <c r="C3777" t="s">
        <v>3809</v>
      </c>
      <c r="D3777">
        <v>5912</v>
      </c>
      <c r="E3777" s="1">
        <f>(Comuni[[#This Row],[Popolazione2011]]/SUM(D:D))*100</f>
        <v>9.9490173443750364E-3</v>
      </c>
      <c r="F3777">
        <f t="shared" si="58"/>
        <v>1220291</v>
      </c>
      <c r="G3777" s="1">
        <f>(Comuni[[#This Row],[Popolazione2011]]/Comuni[[#This Row],[TOT POP REGIONE ]])*100</f>
        <v>0.48447460482786481</v>
      </c>
      <c r="H3777" t="str">
        <f>IF(Comuni[[#This Row],[Popolazione2011]]&gt;300000,"MAGGIORE","")</f>
        <v/>
      </c>
      <c r="I3777" t="str">
        <f>_xlfn.XLOOKUP(Comuni[[#This Row],[Regione]],Ripartizione_geografica[Regione],Ripartizione_geografica[Ripartizione geografica])</f>
        <v>Nord-est</v>
      </c>
      <c r="J3777">
        <f>_xlfn.XLOOKUP(Comuni[[#This Row],[Regione]],Ripartizione_geografica[Regione],Ripartizione_geografica[Codice Regione])</f>
        <v>6</v>
      </c>
      <c r="K3777">
        <f>_xlfn.XLOOKUP(Comuni[[#This Row],[Regione]],Table_0[Regione],Table_0[Totale])</f>
        <v>595007</v>
      </c>
      <c r="L3777">
        <f>_xlfn.XLOOKUP(Comuni[[#This Row],[Regione]],Table_0[Regione],Table_0[Guariti])</f>
        <v>587125</v>
      </c>
      <c r="M3777">
        <f>_xlfn.XLOOKUP(Comuni[[#This Row],[Regione]],Table_0[Regione],Table_0[Deceduti])</f>
        <v>6347</v>
      </c>
      <c r="N3777" s="1">
        <f>(Comuni[[#This Row],[Popolazione2011]]/Comuni[[#This Row],[Ammalati TOT]])*100</f>
        <v>0.99360175594572842</v>
      </c>
      <c r="O3777">
        <f>_xlfn.XLOOKUP(Comuni[[#This Row],[Regione]],Table_0[Regione],Table_0[TOT AREA])</f>
        <v>6168603</v>
      </c>
      <c r="P3777" s="1">
        <f>(Comuni[[#This Row],[Popolazione2011]]/Comuni[[#This Row],[Ammalati AREA]])*100</f>
        <v>9.5840176454863452E-2</v>
      </c>
    </row>
    <row r="3778" spans="1:16" x14ac:dyDescent="0.3">
      <c r="A3778" t="s">
        <v>3813</v>
      </c>
      <c r="B3778" t="s">
        <v>8026</v>
      </c>
      <c r="C3778" t="s">
        <v>3809</v>
      </c>
      <c r="D3778">
        <v>2077</v>
      </c>
      <c r="E3778" s="1">
        <f>(Comuni[[#This Row],[Popolazione2011]]/SUM(D:D))*100</f>
        <v>3.4952823112765481E-3</v>
      </c>
      <c r="F3778">
        <f t="shared" ref="F3778:F3841" si="59">SUMIFS(D:D,B:B,B3778)</f>
        <v>1220291</v>
      </c>
      <c r="G3778" s="1">
        <f>(Comuni[[#This Row],[Popolazione2011]]/Comuni[[#This Row],[TOT POP REGIONE ]])*100</f>
        <v>0.1702053034890858</v>
      </c>
      <c r="H3778" t="str">
        <f>IF(Comuni[[#This Row],[Popolazione2011]]&gt;300000,"MAGGIORE","")</f>
        <v/>
      </c>
      <c r="I3778" t="str">
        <f>_xlfn.XLOOKUP(Comuni[[#This Row],[Regione]],Ripartizione_geografica[Regione],Ripartizione_geografica[Ripartizione geografica])</f>
        <v>Nord-est</v>
      </c>
      <c r="J3778">
        <f>_xlfn.XLOOKUP(Comuni[[#This Row],[Regione]],Ripartizione_geografica[Regione],Ripartizione_geografica[Codice Regione])</f>
        <v>6</v>
      </c>
      <c r="K3778">
        <f>_xlfn.XLOOKUP(Comuni[[#This Row],[Regione]],Table_0[Regione],Table_0[Totale])</f>
        <v>595007</v>
      </c>
      <c r="L3778">
        <f>_xlfn.XLOOKUP(Comuni[[#This Row],[Regione]],Table_0[Regione],Table_0[Guariti])</f>
        <v>587125</v>
      </c>
      <c r="M3778">
        <f>_xlfn.XLOOKUP(Comuni[[#This Row],[Regione]],Table_0[Regione],Table_0[Deceduti])</f>
        <v>6347</v>
      </c>
      <c r="N3778" s="1">
        <f>(Comuni[[#This Row],[Popolazione2011]]/Comuni[[#This Row],[Ammalati TOT]])*100</f>
        <v>0.34907152352829462</v>
      </c>
      <c r="O3778">
        <f>_xlfn.XLOOKUP(Comuni[[#This Row],[Regione]],Table_0[Regione],Table_0[TOT AREA])</f>
        <v>6168603</v>
      </c>
      <c r="P3778" s="1">
        <f>(Comuni[[#This Row],[Popolazione2011]]/Comuni[[#This Row],[Ammalati AREA]])*100</f>
        <v>3.3670508541399087E-2</v>
      </c>
    </row>
    <row r="3779" spans="1:16" x14ac:dyDescent="0.3">
      <c r="A3779" t="s">
        <v>3814</v>
      </c>
      <c r="B3779" t="s">
        <v>8026</v>
      </c>
      <c r="C3779" t="s">
        <v>3809</v>
      </c>
      <c r="D3779">
        <v>202123</v>
      </c>
      <c r="E3779" s="1">
        <f>(Comuni[[#This Row],[Popolazione2011]]/SUM(D:D))*100</f>
        <v>0.34014296899477603</v>
      </c>
      <c r="F3779">
        <f t="shared" si="59"/>
        <v>1220291</v>
      </c>
      <c r="G3779" s="1">
        <f>(Comuni[[#This Row],[Popolazione2011]]/Comuni[[#This Row],[TOT POP REGIONE ]])*100</f>
        <v>16.563508212385404</v>
      </c>
      <c r="H3779" t="str">
        <f>IF(Comuni[[#This Row],[Popolazione2011]]&gt;300000,"MAGGIORE","")</f>
        <v/>
      </c>
      <c r="I3779" t="str">
        <f>_xlfn.XLOOKUP(Comuni[[#This Row],[Regione]],Ripartizione_geografica[Regione],Ripartizione_geografica[Ripartizione geografica])</f>
        <v>Nord-est</v>
      </c>
      <c r="J3779">
        <f>_xlfn.XLOOKUP(Comuni[[#This Row],[Regione]],Ripartizione_geografica[Regione],Ripartizione_geografica[Codice Regione])</f>
        <v>6</v>
      </c>
      <c r="K3779">
        <f>_xlfn.XLOOKUP(Comuni[[#This Row],[Regione]],Table_0[Regione],Table_0[Totale])</f>
        <v>595007</v>
      </c>
      <c r="L3779">
        <f>_xlfn.XLOOKUP(Comuni[[#This Row],[Regione]],Table_0[Regione],Table_0[Guariti])</f>
        <v>587125</v>
      </c>
      <c r="M3779">
        <f>_xlfn.XLOOKUP(Comuni[[#This Row],[Regione]],Table_0[Regione],Table_0[Deceduti])</f>
        <v>6347</v>
      </c>
      <c r="N3779" s="1">
        <f>(Comuni[[#This Row],[Popolazione2011]]/Comuni[[#This Row],[Ammalati TOT]])*100</f>
        <v>33.969852455517326</v>
      </c>
      <c r="O3779">
        <f>_xlfn.XLOOKUP(Comuni[[#This Row],[Regione]],Table_0[Regione],Table_0[TOT AREA])</f>
        <v>6168603</v>
      </c>
      <c r="P3779" s="1">
        <f>(Comuni[[#This Row],[Popolazione2011]]/Comuni[[#This Row],[Ammalati AREA]])*100</f>
        <v>3.2766414048691415</v>
      </c>
    </row>
    <row r="3780" spans="1:16" x14ac:dyDescent="0.3">
      <c r="A3780" t="s">
        <v>3815</v>
      </c>
      <c r="B3780" t="s">
        <v>8026</v>
      </c>
      <c r="C3780" t="s">
        <v>3816</v>
      </c>
      <c r="D3780">
        <v>282</v>
      </c>
      <c r="E3780" s="1">
        <f>(Comuni[[#This Row],[Popolazione2011]]/SUM(D:D))*100</f>
        <v>4.7456408848338307E-4</v>
      </c>
      <c r="F3780">
        <f t="shared" si="59"/>
        <v>1220291</v>
      </c>
      <c r="G3780" s="1">
        <f>(Comuni[[#This Row],[Popolazione2011]]/Comuni[[#This Row],[TOT POP REGIONE ]])*100</f>
        <v>2.3109241975889358E-2</v>
      </c>
      <c r="H3780" t="str">
        <f>IF(Comuni[[#This Row],[Popolazione2011]]&gt;300000,"MAGGIORE","")</f>
        <v/>
      </c>
      <c r="I3780" t="str">
        <f>_xlfn.XLOOKUP(Comuni[[#This Row],[Regione]],Ripartizione_geografica[Regione],Ripartizione_geografica[Ripartizione geografica])</f>
        <v>Nord-est</v>
      </c>
      <c r="J3780">
        <f>_xlfn.XLOOKUP(Comuni[[#This Row],[Regione]],Ripartizione_geografica[Regione],Ripartizione_geografica[Codice Regione])</f>
        <v>6</v>
      </c>
      <c r="K3780">
        <f>_xlfn.XLOOKUP(Comuni[[#This Row],[Regione]],Table_0[Regione],Table_0[Totale])</f>
        <v>595007</v>
      </c>
      <c r="L3780">
        <f>_xlfn.XLOOKUP(Comuni[[#This Row],[Regione]],Table_0[Regione],Table_0[Guariti])</f>
        <v>587125</v>
      </c>
      <c r="M3780">
        <f>_xlfn.XLOOKUP(Comuni[[#This Row],[Regione]],Table_0[Regione],Table_0[Deceduti])</f>
        <v>6347</v>
      </c>
      <c r="N3780" s="1">
        <f>(Comuni[[#This Row],[Popolazione2011]]/Comuni[[#This Row],[Ammalati TOT]])*100</f>
        <v>4.739440040201208E-2</v>
      </c>
      <c r="O3780">
        <f>_xlfn.XLOOKUP(Comuni[[#This Row],[Regione]],Table_0[Regione],Table_0[TOT AREA])</f>
        <v>6168603</v>
      </c>
      <c r="P3780" s="1">
        <f>(Comuni[[#This Row],[Popolazione2011]]/Comuni[[#This Row],[Ammalati AREA]])*100</f>
        <v>4.5715375101947715E-3</v>
      </c>
    </row>
    <row r="3781" spans="1:16" x14ac:dyDescent="0.3">
      <c r="A3781" t="s">
        <v>3817</v>
      </c>
      <c r="B3781" t="s">
        <v>8026</v>
      </c>
      <c r="C3781" t="s">
        <v>3816</v>
      </c>
      <c r="D3781">
        <v>1309</v>
      </c>
      <c r="E3781" s="1">
        <f>(Comuni[[#This Row],[Popolazione2011]]/SUM(D:D))*100</f>
        <v>2.2028524532792496E-3</v>
      </c>
      <c r="F3781">
        <f t="shared" si="59"/>
        <v>1220291</v>
      </c>
      <c r="G3781" s="1">
        <f>(Comuni[[#This Row],[Popolazione2011]]/Comuni[[#This Row],[TOT POP REGIONE ]])*100</f>
        <v>0.10726949555474882</v>
      </c>
      <c r="H3781" t="str">
        <f>IF(Comuni[[#This Row],[Popolazione2011]]&gt;300000,"MAGGIORE","")</f>
        <v/>
      </c>
      <c r="I3781" t="str">
        <f>_xlfn.XLOOKUP(Comuni[[#This Row],[Regione]],Ripartizione_geografica[Regione],Ripartizione_geografica[Ripartizione geografica])</f>
        <v>Nord-est</v>
      </c>
      <c r="J3781">
        <f>_xlfn.XLOOKUP(Comuni[[#This Row],[Regione]],Ripartizione_geografica[Regione],Ripartizione_geografica[Codice Regione])</f>
        <v>6</v>
      </c>
      <c r="K3781">
        <f>_xlfn.XLOOKUP(Comuni[[#This Row],[Regione]],Table_0[Regione],Table_0[Totale])</f>
        <v>595007</v>
      </c>
      <c r="L3781">
        <f>_xlfn.XLOOKUP(Comuni[[#This Row],[Regione]],Table_0[Regione],Table_0[Guariti])</f>
        <v>587125</v>
      </c>
      <c r="M3781">
        <f>_xlfn.XLOOKUP(Comuni[[#This Row],[Regione]],Table_0[Regione],Table_0[Deceduti])</f>
        <v>6347</v>
      </c>
      <c r="N3781" s="1">
        <f>(Comuni[[#This Row],[Popolazione2011]]/Comuni[[#This Row],[Ammalati TOT]])*100</f>
        <v>0.21999741179515533</v>
      </c>
      <c r="O3781">
        <f>_xlfn.XLOOKUP(Comuni[[#This Row],[Regione]],Table_0[Regione],Table_0[TOT AREA])</f>
        <v>6168603</v>
      </c>
      <c r="P3781" s="1">
        <f>(Comuni[[#This Row],[Popolazione2011]]/Comuni[[#This Row],[Ammalati AREA]])*100</f>
        <v>2.1220363832783532E-2</v>
      </c>
    </row>
    <row r="3782" spans="1:16" x14ac:dyDescent="0.3">
      <c r="A3782" t="s">
        <v>3818</v>
      </c>
      <c r="B3782" t="s">
        <v>8026</v>
      </c>
      <c r="C3782" t="s">
        <v>3816</v>
      </c>
      <c r="D3782">
        <v>9025</v>
      </c>
      <c r="E3782" s="1">
        <f>(Comuni[[#This Row],[Popolazione2011]]/SUM(D:D))*100</f>
        <v>1.5187733682845856E-2</v>
      </c>
      <c r="F3782">
        <f t="shared" si="59"/>
        <v>1220291</v>
      </c>
      <c r="G3782" s="1">
        <f>(Comuni[[#This Row],[Popolazione2011]]/Comuni[[#This Row],[TOT POP REGIONE ]])*100</f>
        <v>0.73957769089504055</v>
      </c>
      <c r="H3782" t="str">
        <f>IF(Comuni[[#This Row],[Popolazione2011]]&gt;300000,"MAGGIORE","")</f>
        <v/>
      </c>
      <c r="I3782" t="str">
        <f>_xlfn.XLOOKUP(Comuni[[#This Row],[Regione]],Ripartizione_geografica[Regione],Ripartizione_geografica[Ripartizione geografica])</f>
        <v>Nord-est</v>
      </c>
      <c r="J3782">
        <f>_xlfn.XLOOKUP(Comuni[[#This Row],[Regione]],Ripartizione_geografica[Regione],Ripartizione_geografica[Codice Regione])</f>
        <v>6</v>
      </c>
      <c r="K3782">
        <f>_xlfn.XLOOKUP(Comuni[[#This Row],[Regione]],Table_0[Regione],Table_0[Totale])</f>
        <v>595007</v>
      </c>
      <c r="L3782">
        <f>_xlfn.XLOOKUP(Comuni[[#This Row],[Regione]],Table_0[Regione],Table_0[Guariti])</f>
        <v>587125</v>
      </c>
      <c r="M3782">
        <f>_xlfn.XLOOKUP(Comuni[[#This Row],[Regione]],Table_0[Regione],Table_0[Deceduti])</f>
        <v>6347</v>
      </c>
      <c r="N3782" s="1">
        <f>(Comuni[[#This Row],[Popolazione2011]]/Comuni[[#This Row],[Ammalati TOT]])*100</f>
        <v>1.5167888781140388</v>
      </c>
      <c r="O3782">
        <f>_xlfn.XLOOKUP(Comuni[[#This Row],[Regione]],Table_0[Regione],Table_0[TOT AREA])</f>
        <v>6168603</v>
      </c>
      <c r="P3782" s="1">
        <f>(Comuni[[#This Row],[Popolazione2011]]/Comuni[[#This Row],[Ammalati AREA]])*100</f>
        <v>0.14630541145215537</v>
      </c>
    </row>
    <row r="3783" spans="1:16" x14ac:dyDescent="0.3">
      <c r="A3783" t="s">
        <v>3819</v>
      </c>
      <c r="B3783" t="s">
        <v>8026</v>
      </c>
      <c r="C3783" t="s">
        <v>3816</v>
      </c>
      <c r="D3783">
        <v>15554</v>
      </c>
      <c r="E3783" s="1">
        <f>(Comuni[[#This Row],[Popolazione2011]]/SUM(D:D))*100</f>
        <v>2.6175070327200498E-2</v>
      </c>
      <c r="F3783">
        <f t="shared" si="59"/>
        <v>1220291</v>
      </c>
      <c r="G3783" s="1">
        <f>(Comuni[[#This Row],[Popolazione2011]]/Comuni[[#This Row],[TOT POP REGIONE ]])*100</f>
        <v>1.2746140060034861</v>
      </c>
      <c r="H3783" t="str">
        <f>IF(Comuni[[#This Row],[Popolazione2011]]&gt;300000,"MAGGIORE","")</f>
        <v/>
      </c>
      <c r="I3783" t="str">
        <f>_xlfn.XLOOKUP(Comuni[[#This Row],[Regione]],Ripartizione_geografica[Regione],Ripartizione_geografica[Ripartizione geografica])</f>
        <v>Nord-est</v>
      </c>
      <c r="J3783">
        <f>_xlfn.XLOOKUP(Comuni[[#This Row],[Regione]],Ripartizione_geografica[Regione],Ripartizione_geografica[Codice Regione])</f>
        <v>6</v>
      </c>
      <c r="K3783">
        <f>_xlfn.XLOOKUP(Comuni[[#This Row],[Regione]],Table_0[Regione],Table_0[Totale])</f>
        <v>595007</v>
      </c>
      <c r="L3783">
        <f>_xlfn.XLOOKUP(Comuni[[#This Row],[Regione]],Table_0[Regione],Table_0[Guariti])</f>
        <v>587125</v>
      </c>
      <c r="M3783">
        <f>_xlfn.XLOOKUP(Comuni[[#This Row],[Regione]],Table_0[Regione],Table_0[Deceduti])</f>
        <v>6347</v>
      </c>
      <c r="N3783" s="1">
        <f>(Comuni[[#This Row],[Popolazione2011]]/Comuni[[#This Row],[Ammalati TOT]])*100</f>
        <v>2.6140868930953753</v>
      </c>
      <c r="O3783">
        <f>_xlfn.XLOOKUP(Comuni[[#This Row],[Regione]],Table_0[Regione],Table_0[TOT AREA])</f>
        <v>6168603</v>
      </c>
      <c r="P3783" s="1">
        <f>(Comuni[[#This Row],[Popolazione2011]]/Comuni[[#This Row],[Ammalati AREA]])*100</f>
        <v>0.25214785260131023</v>
      </c>
    </row>
    <row r="3784" spans="1:16" x14ac:dyDescent="0.3">
      <c r="A3784" t="s">
        <v>3820</v>
      </c>
      <c r="B3784" t="s">
        <v>8026</v>
      </c>
      <c r="C3784" t="s">
        <v>3816</v>
      </c>
      <c r="D3784">
        <v>261</v>
      </c>
      <c r="E3784" s="1">
        <f>(Comuni[[#This Row],[Popolazione2011]]/SUM(D:D))*100</f>
        <v>4.3922420955376941E-4</v>
      </c>
      <c r="F3784">
        <f t="shared" si="59"/>
        <v>1220291</v>
      </c>
      <c r="G3784" s="1">
        <f>(Comuni[[#This Row],[Popolazione2011]]/Comuni[[#This Row],[TOT POP REGIONE ]])*100</f>
        <v>2.1388340977684831E-2</v>
      </c>
      <c r="H3784" t="str">
        <f>IF(Comuni[[#This Row],[Popolazione2011]]&gt;300000,"MAGGIORE","")</f>
        <v/>
      </c>
      <c r="I3784" t="str">
        <f>_xlfn.XLOOKUP(Comuni[[#This Row],[Regione]],Ripartizione_geografica[Regione],Ripartizione_geografica[Ripartizione geografica])</f>
        <v>Nord-est</v>
      </c>
      <c r="J3784">
        <f>_xlfn.XLOOKUP(Comuni[[#This Row],[Regione]],Ripartizione_geografica[Regione],Ripartizione_geografica[Codice Regione])</f>
        <v>6</v>
      </c>
      <c r="K3784">
        <f>_xlfn.XLOOKUP(Comuni[[#This Row],[Regione]],Table_0[Regione],Table_0[Totale])</f>
        <v>595007</v>
      </c>
      <c r="L3784">
        <f>_xlfn.XLOOKUP(Comuni[[#This Row],[Regione]],Table_0[Regione],Table_0[Guariti])</f>
        <v>587125</v>
      </c>
      <c r="M3784">
        <f>_xlfn.XLOOKUP(Comuni[[#This Row],[Regione]],Table_0[Regione],Table_0[Deceduti])</f>
        <v>6347</v>
      </c>
      <c r="N3784" s="1">
        <f>(Comuni[[#This Row],[Popolazione2011]]/Comuni[[#This Row],[Ammalati TOT]])*100</f>
        <v>4.3865030159309051E-2</v>
      </c>
      <c r="O3784">
        <f>_xlfn.XLOOKUP(Comuni[[#This Row],[Regione]],Table_0[Regione],Table_0[TOT AREA])</f>
        <v>6168603</v>
      </c>
      <c r="P3784" s="1">
        <f>(Comuni[[#This Row],[Popolazione2011]]/Comuni[[#This Row],[Ammalati AREA]])*100</f>
        <v>4.2311038658185661E-3</v>
      </c>
    </row>
    <row r="3785" spans="1:16" x14ac:dyDescent="0.3">
      <c r="A3785" t="s">
        <v>3821</v>
      </c>
      <c r="B3785" t="s">
        <v>8026</v>
      </c>
      <c r="C3785" t="s">
        <v>3816</v>
      </c>
      <c r="D3785">
        <v>9254</v>
      </c>
      <c r="E3785" s="1">
        <f>(Comuni[[#This Row],[Popolazione2011]]/SUM(D:D))*100</f>
        <v>1.5573106648316407E-2</v>
      </c>
      <c r="F3785">
        <f t="shared" si="59"/>
        <v>1220291</v>
      </c>
      <c r="G3785" s="1">
        <f>(Comuni[[#This Row],[Popolazione2011]]/Comuni[[#This Row],[TOT POP REGIONE ]])*100</f>
        <v>0.75834370654212802</v>
      </c>
      <c r="H3785" t="str">
        <f>IF(Comuni[[#This Row],[Popolazione2011]]&gt;300000,"MAGGIORE","")</f>
        <v/>
      </c>
      <c r="I3785" t="str">
        <f>_xlfn.XLOOKUP(Comuni[[#This Row],[Regione]],Ripartizione_geografica[Regione],Ripartizione_geografica[Ripartizione geografica])</f>
        <v>Nord-est</v>
      </c>
      <c r="J3785">
        <f>_xlfn.XLOOKUP(Comuni[[#This Row],[Regione]],Ripartizione_geografica[Regione],Ripartizione_geografica[Codice Regione])</f>
        <v>6</v>
      </c>
      <c r="K3785">
        <f>_xlfn.XLOOKUP(Comuni[[#This Row],[Regione]],Table_0[Regione],Table_0[Totale])</f>
        <v>595007</v>
      </c>
      <c r="L3785">
        <f>_xlfn.XLOOKUP(Comuni[[#This Row],[Regione]],Table_0[Regione],Table_0[Guariti])</f>
        <v>587125</v>
      </c>
      <c r="M3785">
        <f>_xlfn.XLOOKUP(Comuni[[#This Row],[Regione]],Table_0[Regione],Table_0[Deceduti])</f>
        <v>6347</v>
      </c>
      <c r="N3785" s="1">
        <f>(Comuni[[#This Row],[Popolazione2011]]/Comuni[[#This Row],[Ammalati TOT]])*100</f>
        <v>1.5552758202844674</v>
      </c>
      <c r="O3785">
        <f>_xlfn.XLOOKUP(Comuni[[#This Row],[Regione]],Table_0[Regione],Table_0[TOT AREA])</f>
        <v>6168603</v>
      </c>
      <c r="P3785" s="1">
        <f>(Comuni[[#This Row],[Popolazione2011]]/Comuni[[#This Row],[Ammalati AREA]])*100</f>
        <v>0.15001775928844829</v>
      </c>
    </row>
    <row r="3786" spans="1:16" x14ac:dyDescent="0.3">
      <c r="A3786" t="s">
        <v>3822</v>
      </c>
      <c r="B3786" t="s">
        <v>8026</v>
      </c>
      <c r="C3786" t="s">
        <v>3816</v>
      </c>
      <c r="D3786">
        <v>2552</v>
      </c>
      <c r="E3786" s="1">
        <f>(Comuni[[#This Row],[Popolazione2011]]/SUM(D:D))*100</f>
        <v>4.2946367156368563E-3</v>
      </c>
      <c r="F3786">
        <f t="shared" si="59"/>
        <v>1220291</v>
      </c>
      <c r="G3786" s="1">
        <f>(Comuni[[#This Row],[Popolazione2011]]/Comuni[[#This Row],[TOT POP REGIONE ]])*100</f>
        <v>0.20913044511514056</v>
      </c>
      <c r="H3786" t="str">
        <f>IF(Comuni[[#This Row],[Popolazione2011]]&gt;300000,"MAGGIORE","")</f>
        <v/>
      </c>
      <c r="I3786" t="str">
        <f>_xlfn.XLOOKUP(Comuni[[#This Row],[Regione]],Ripartizione_geografica[Regione],Ripartizione_geografica[Ripartizione geografica])</f>
        <v>Nord-est</v>
      </c>
      <c r="J3786">
        <f>_xlfn.XLOOKUP(Comuni[[#This Row],[Regione]],Ripartizione_geografica[Regione],Ripartizione_geografica[Codice Regione])</f>
        <v>6</v>
      </c>
      <c r="K3786">
        <f>_xlfn.XLOOKUP(Comuni[[#This Row],[Regione]],Table_0[Regione],Table_0[Totale])</f>
        <v>595007</v>
      </c>
      <c r="L3786">
        <f>_xlfn.XLOOKUP(Comuni[[#This Row],[Regione]],Table_0[Regione],Table_0[Guariti])</f>
        <v>587125</v>
      </c>
      <c r="M3786">
        <f>_xlfn.XLOOKUP(Comuni[[#This Row],[Regione]],Table_0[Regione],Table_0[Deceduti])</f>
        <v>6347</v>
      </c>
      <c r="N3786" s="1">
        <f>(Comuni[[#This Row],[Popolazione2011]]/Comuni[[#This Row],[Ammalati TOT]])*100</f>
        <v>0.42890251711324406</v>
      </c>
      <c r="O3786">
        <f>_xlfn.XLOOKUP(Comuni[[#This Row],[Regione]],Table_0[Regione],Table_0[TOT AREA])</f>
        <v>6168603</v>
      </c>
      <c r="P3786" s="1">
        <f>(Comuni[[#This Row],[Popolazione2011]]/Comuni[[#This Row],[Ammalati AREA]])*100</f>
        <v>4.1370793354670414E-2</v>
      </c>
    </row>
    <row r="3787" spans="1:16" x14ac:dyDescent="0.3">
      <c r="A3787" t="s">
        <v>3823</v>
      </c>
      <c r="B3787" t="s">
        <v>8026</v>
      </c>
      <c r="C3787" t="s">
        <v>3816</v>
      </c>
      <c r="D3787">
        <v>6504</v>
      </c>
      <c r="E3787" s="1">
        <f>(Comuni[[#This Row],[Popolazione2011]]/SUM(D:D))*100</f>
        <v>1.0945265359914622E-2</v>
      </c>
      <c r="F3787">
        <f t="shared" si="59"/>
        <v>1220291</v>
      </c>
      <c r="G3787" s="1">
        <f>(Comuni[[#This Row],[Popolazione2011]]/Comuni[[#This Row],[TOT POP REGIONE ]])*100</f>
        <v>0.53298762344391626</v>
      </c>
      <c r="H3787" t="str">
        <f>IF(Comuni[[#This Row],[Popolazione2011]]&gt;300000,"MAGGIORE","")</f>
        <v/>
      </c>
      <c r="I3787" t="str">
        <f>_xlfn.XLOOKUP(Comuni[[#This Row],[Regione]],Ripartizione_geografica[Regione],Ripartizione_geografica[Ripartizione geografica])</f>
        <v>Nord-est</v>
      </c>
      <c r="J3787">
        <f>_xlfn.XLOOKUP(Comuni[[#This Row],[Regione]],Ripartizione_geografica[Regione],Ripartizione_geografica[Codice Regione])</f>
        <v>6</v>
      </c>
      <c r="K3787">
        <f>_xlfn.XLOOKUP(Comuni[[#This Row],[Regione]],Table_0[Regione],Table_0[Totale])</f>
        <v>595007</v>
      </c>
      <c r="L3787">
        <f>_xlfn.XLOOKUP(Comuni[[#This Row],[Regione]],Table_0[Regione],Table_0[Guariti])</f>
        <v>587125</v>
      </c>
      <c r="M3787">
        <f>_xlfn.XLOOKUP(Comuni[[#This Row],[Regione]],Table_0[Regione],Table_0[Deceduti])</f>
        <v>6347</v>
      </c>
      <c r="N3787" s="1">
        <f>(Comuni[[#This Row],[Popolazione2011]]/Comuni[[#This Row],[Ammalati TOT]])*100</f>
        <v>1.0930963837400232</v>
      </c>
      <c r="O3787">
        <f>_xlfn.XLOOKUP(Comuni[[#This Row],[Regione]],Table_0[Regione],Table_0[TOT AREA])</f>
        <v>6168603</v>
      </c>
      <c r="P3787" s="1">
        <f>(Comuni[[#This Row],[Popolazione2011]]/Comuni[[#This Row],[Ammalati AREA]])*100</f>
        <v>0.10543716300108794</v>
      </c>
    </row>
    <row r="3788" spans="1:16" x14ac:dyDescent="0.3">
      <c r="A3788" t="s">
        <v>3824</v>
      </c>
      <c r="B3788" t="s">
        <v>8026</v>
      </c>
      <c r="C3788" t="s">
        <v>3816</v>
      </c>
      <c r="D3788">
        <v>8440</v>
      </c>
      <c r="E3788" s="1">
        <f>(Comuni[[#This Row],[Popolazione2011]]/SUM(D:D))*100</f>
        <v>1.4203265626949478E-2</v>
      </c>
      <c r="F3788">
        <f t="shared" si="59"/>
        <v>1220291</v>
      </c>
      <c r="G3788" s="1">
        <f>(Comuni[[#This Row],[Popolazione2011]]/Comuni[[#This Row],[TOT POP REGIONE ]])*100</f>
        <v>0.69163830594505737</v>
      </c>
      <c r="H3788" t="str">
        <f>IF(Comuni[[#This Row],[Popolazione2011]]&gt;300000,"MAGGIORE","")</f>
        <v/>
      </c>
      <c r="I3788" t="str">
        <f>_xlfn.XLOOKUP(Comuni[[#This Row],[Regione]],Ripartizione_geografica[Regione],Ripartizione_geografica[Ripartizione geografica])</f>
        <v>Nord-est</v>
      </c>
      <c r="J3788">
        <f>_xlfn.XLOOKUP(Comuni[[#This Row],[Regione]],Ripartizione_geografica[Regione],Ripartizione_geografica[Codice Regione])</f>
        <v>6</v>
      </c>
      <c r="K3788">
        <f>_xlfn.XLOOKUP(Comuni[[#This Row],[Regione]],Table_0[Regione],Table_0[Totale])</f>
        <v>595007</v>
      </c>
      <c r="L3788">
        <f>_xlfn.XLOOKUP(Comuni[[#This Row],[Regione]],Table_0[Regione],Table_0[Guariti])</f>
        <v>587125</v>
      </c>
      <c r="M3788">
        <f>_xlfn.XLOOKUP(Comuni[[#This Row],[Regione]],Table_0[Regione],Table_0[Deceduti])</f>
        <v>6347</v>
      </c>
      <c r="N3788" s="1">
        <f>(Comuni[[#This Row],[Popolazione2011]]/Comuni[[#This Row],[Ammalati TOT]])*100</f>
        <v>1.4184707070673117</v>
      </c>
      <c r="O3788">
        <f>_xlfn.XLOOKUP(Comuni[[#This Row],[Regione]],Table_0[Regione],Table_0[TOT AREA])</f>
        <v>6168603</v>
      </c>
      <c r="P3788" s="1">
        <f>(Comuni[[#This Row],[Popolazione2011]]/Comuni[[#This Row],[Ammalati AREA]])*100</f>
        <v>0.13682190278738962</v>
      </c>
    </row>
    <row r="3789" spans="1:16" x14ac:dyDescent="0.3">
      <c r="A3789" t="s">
        <v>3825</v>
      </c>
      <c r="B3789" t="s">
        <v>8026</v>
      </c>
      <c r="C3789" t="s">
        <v>3816</v>
      </c>
      <c r="D3789">
        <v>913</v>
      </c>
      <c r="E3789" s="1">
        <f>(Comuni[[#This Row],[Popolazione2011]]/SUM(D:D))*100</f>
        <v>1.5364433077493926E-3</v>
      </c>
      <c r="F3789">
        <f t="shared" si="59"/>
        <v>1220291</v>
      </c>
      <c r="G3789" s="1">
        <f>(Comuni[[#This Row],[Popolazione2011]]/Comuni[[#This Row],[TOT POP REGIONE ]])*100</f>
        <v>7.4818219588606322E-2</v>
      </c>
      <c r="H3789" t="str">
        <f>IF(Comuni[[#This Row],[Popolazione2011]]&gt;300000,"MAGGIORE","")</f>
        <v/>
      </c>
      <c r="I3789" t="str">
        <f>_xlfn.XLOOKUP(Comuni[[#This Row],[Regione]],Ripartizione_geografica[Regione],Ripartizione_geografica[Ripartizione geografica])</f>
        <v>Nord-est</v>
      </c>
      <c r="J3789">
        <f>_xlfn.XLOOKUP(Comuni[[#This Row],[Regione]],Ripartizione_geografica[Regione],Ripartizione_geografica[Codice Regione])</f>
        <v>6</v>
      </c>
      <c r="K3789">
        <f>_xlfn.XLOOKUP(Comuni[[#This Row],[Regione]],Table_0[Regione],Table_0[Totale])</f>
        <v>595007</v>
      </c>
      <c r="L3789">
        <f>_xlfn.XLOOKUP(Comuni[[#This Row],[Regione]],Table_0[Regione],Table_0[Guariti])</f>
        <v>587125</v>
      </c>
      <c r="M3789">
        <f>_xlfn.XLOOKUP(Comuni[[#This Row],[Regione]],Table_0[Regione],Table_0[Deceduti])</f>
        <v>6347</v>
      </c>
      <c r="N3789" s="1">
        <f>(Comuni[[#This Row],[Popolazione2011]]/Comuni[[#This Row],[Ammalati TOT]])*100</f>
        <v>0.1534435729327554</v>
      </c>
      <c r="O3789">
        <f>_xlfn.XLOOKUP(Comuni[[#This Row],[Regione]],Table_0[Regione],Table_0[TOT AREA])</f>
        <v>6168603</v>
      </c>
      <c r="P3789" s="1">
        <f>(Comuni[[#This Row],[Popolazione2011]]/Comuni[[#This Row],[Ammalati AREA]])*100</f>
        <v>1.4800757967403641E-2</v>
      </c>
    </row>
    <row r="3790" spans="1:16" x14ac:dyDescent="0.3">
      <c r="A3790" t="s">
        <v>3826</v>
      </c>
      <c r="B3790" t="s">
        <v>8026</v>
      </c>
      <c r="C3790" t="s">
        <v>3816</v>
      </c>
      <c r="D3790">
        <v>1606</v>
      </c>
      <c r="E3790" s="1">
        <f>(Comuni[[#This Row],[Popolazione2011]]/SUM(D:D))*100</f>
        <v>2.7026593124266423E-3</v>
      </c>
      <c r="F3790">
        <f t="shared" si="59"/>
        <v>1220291</v>
      </c>
      <c r="G3790" s="1">
        <f>(Comuni[[#This Row],[Popolazione2011]]/Comuni[[#This Row],[TOT POP REGIONE ]])*100</f>
        <v>0.1316079525293557</v>
      </c>
      <c r="H3790" t="str">
        <f>IF(Comuni[[#This Row],[Popolazione2011]]&gt;300000,"MAGGIORE","")</f>
        <v/>
      </c>
      <c r="I3790" t="str">
        <f>_xlfn.XLOOKUP(Comuni[[#This Row],[Regione]],Ripartizione_geografica[Regione],Ripartizione_geografica[Ripartizione geografica])</f>
        <v>Nord-est</v>
      </c>
      <c r="J3790">
        <f>_xlfn.XLOOKUP(Comuni[[#This Row],[Regione]],Ripartizione_geografica[Regione],Ripartizione_geografica[Codice Regione])</f>
        <v>6</v>
      </c>
      <c r="K3790">
        <f>_xlfn.XLOOKUP(Comuni[[#This Row],[Regione]],Table_0[Regione],Table_0[Totale])</f>
        <v>595007</v>
      </c>
      <c r="L3790">
        <f>_xlfn.XLOOKUP(Comuni[[#This Row],[Regione]],Table_0[Regione],Table_0[Guariti])</f>
        <v>587125</v>
      </c>
      <c r="M3790">
        <f>_xlfn.XLOOKUP(Comuni[[#This Row],[Regione]],Table_0[Regione],Table_0[Deceduti])</f>
        <v>6347</v>
      </c>
      <c r="N3790" s="1">
        <f>(Comuni[[#This Row],[Popolazione2011]]/Comuni[[#This Row],[Ammalati TOT]])*100</f>
        <v>0.26991279094195531</v>
      </c>
      <c r="O3790">
        <f>_xlfn.XLOOKUP(Comuni[[#This Row],[Regione]],Table_0[Regione],Table_0[TOT AREA])</f>
        <v>6168603</v>
      </c>
      <c r="P3790" s="1">
        <f>(Comuni[[#This Row],[Popolazione2011]]/Comuni[[#This Row],[Ammalati AREA]])*100</f>
        <v>2.6035068231818448E-2</v>
      </c>
    </row>
    <row r="3791" spans="1:16" x14ac:dyDescent="0.3">
      <c r="A3791" t="s">
        <v>3827</v>
      </c>
      <c r="B3791" t="s">
        <v>8026</v>
      </c>
      <c r="C3791" t="s">
        <v>3816</v>
      </c>
      <c r="D3791">
        <v>5188</v>
      </c>
      <c r="E3791" s="1">
        <f>(Comuni[[#This Row],[Popolazione2011]]/SUM(D:D))*100</f>
        <v>8.7306329469921673E-3</v>
      </c>
      <c r="F3791">
        <f t="shared" si="59"/>
        <v>1220291</v>
      </c>
      <c r="G3791" s="1">
        <f>(Comuni[[#This Row],[Popolazione2011]]/Comuni[[#This Row],[TOT POP REGIONE ]])*100</f>
        <v>0.42514449422309919</v>
      </c>
      <c r="H3791" t="str">
        <f>IF(Comuni[[#This Row],[Popolazione2011]]&gt;300000,"MAGGIORE","")</f>
        <v/>
      </c>
      <c r="I3791" t="str">
        <f>_xlfn.XLOOKUP(Comuni[[#This Row],[Regione]],Ripartizione_geografica[Regione],Ripartizione_geografica[Ripartizione geografica])</f>
        <v>Nord-est</v>
      </c>
      <c r="J3791">
        <f>_xlfn.XLOOKUP(Comuni[[#This Row],[Regione]],Ripartizione_geografica[Regione],Ripartizione_geografica[Codice Regione])</f>
        <v>6</v>
      </c>
      <c r="K3791">
        <f>_xlfn.XLOOKUP(Comuni[[#This Row],[Regione]],Table_0[Regione],Table_0[Totale])</f>
        <v>595007</v>
      </c>
      <c r="L3791">
        <f>_xlfn.XLOOKUP(Comuni[[#This Row],[Regione]],Table_0[Regione],Table_0[Guariti])</f>
        <v>587125</v>
      </c>
      <c r="M3791">
        <f>_xlfn.XLOOKUP(Comuni[[#This Row],[Regione]],Table_0[Regione],Table_0[Deceduti])</f>
        <v>6347</v>
      </c>
      <c r="N3791" s="1">
        <f>(Comuni[[#This Row],[Popolazione2011]]/Comuni[[#This Row],[Ammalati TOT]])*100</f>
        <v>0.87192251519730024</v>
      </c>
      <c r="O3791">
        <f>_xlfn.XLOOKUP(Comuni[[#This Row],[Regione]],Table_0[Regione],Table_0[TOT AREA])</f>
        <v>6168603</v>
      </c>
      <c r="P3791" s="1">
        <f>(Comuni[[#This Row],[Popolazione2011]]/Comuni[[#This Row],[Ammalati AREA]])*100</f>
        <v>8.4103321286845667E-2</v>
      </c>
    </row>
    <row r="3792" spans="1:16" x14ac:dyDescent="0.3">
      <c r="A3792" t="s">
        <v>3828</v>
      </c>
      <c r="B3792" t="s">
        <v>8026</v>
      </c>
      <c r="C3792" t="s">
        <v>3816</v>
      </c>
      <c r="D3792">
        <v>421</v>
      </c>
      <c r="E3792" s="1">
        <f>(Comuni[[#This Row],[Popolazione2011]]/SUM(D:D))*100</f>
        <v>7.0848042996987323E-4</v>
      </c>
      <c r="F3792">
        <f t="shared" si="59"/>
        <v>1220291</v>
      </c>
      <c r="G3792" s="1">
        <f>(Comuni[[#This Row],[Popolazione2011]]/Comuni[[#This Row],[TOT POP REGIONE ]])*100</f>
        <v>3.4499967630671702E-2</v>
      </c>
      <c r="H3792" t="str">
        <f>IF(Comuni[[#This Row],[Popolazione2011]]&gt;300000,"MAGGIORE","")</f>
        <v/>
      </c>
      <c r="I3792" t="str">
        <f>_xlfn.XLOOKUP(Comuni[[#This Row],[Regione]],Ripartizione_geografica[Regione],Ripartizione_geografica[Ripartizione geografica])</f>
        <v>Nord-est</v>
      </c>
      <c r="J3792">
        <f>_xlfn.XLOOKUP(Comuni[[#This Row],[Regione]],Ripartizione_geografica[Regione],Ripartizione_geografica[Codice Regione])</f>
        <v>6</v>
      </c>
      <c r="K3792">
        <f>_xlfn.XLOOKUP(Comuni[[#This Row],[Regione]],Table_0[Regione],Table_0[Totale])</f>
        <v>595007</v>
      </c>
      <c r="L3792">
        <f>_xlfn.XLOOKUP(Comuni[[#This Row],[Regione]],Table_0[Regione],Table_0[Guariti])</f>
        <v>587125</v>
      </c>
      <c r="M3792">
        <f>_xlfn.XLOOKUP(Comuni[[#This Row],[Regione]],Table_0[Regione],Table_0[Deceduti])</f>
        <v>6347</v>
      </c>
      <c r="N3792" s="1">
        <f>(Comuni[[#This Row],[Popolazione2011]]/Comuni[[#This Row],[Ammalati TOT]])*100</f>
        <v>7.0755470103713067E-2</v>
      </c>
      <c r="O3792">
        <f>_xlfn.XLOOKUP(Comuni[[#This Row],[Regione]],Table_0[Regione],Table_0[TOT AREA])</f>
        <v>6168603</v>
      </c>
      <c r="P3792" s="1">
        <f>(Comuni[[#This Row],[Popolazione2011]]/Comuni[[#This Row],[Ammalati AREA]])*100</f>
        <v>6.8248840134468042E-3</v>
      </c>
    </row>
    <row r="3793" spans="1:16" x14ac:dyDescent="0.3">
      <c r="A3793" t="s">
        <v>3829</v>
      </c>
      <c r="B3793" t="s">
        <v>8026</v>
      </c>
      <c r="C3793" t="s">
        <v>3816</v>
      </c>
      <c r="D3793">
        <v>1005</v>
      </c>
      <c r="E3793" s="1">
        <f>(Comuni[[#This Row],[Popolazione2011]]/SUM(D:D))*100</f>
        <v>1.6912656344886521E-3</v>
      </c>
      <c r="F3793">
        <f t="shared" si="59"/>
        <v>1220291</v>
      </c>
      <c r="G3793" s="1">
        <f>(Comuni[[#This Row],[Popolazione2011]]/Comuni[[#This Row],[TOT POP REGIONE ]])*100</f>
        <v>8.235740491407377E-2</v>
      </c>
      <c r="H3793" t="str">
        <f>IF(Comuni[[#This Row],[Popolazione2011]]&gt;300000,"MAGGIORE","")</f>
        <v/>
      </c>
      <c r="I3793" t="str">
        <f>_xlfn.XLOOKUP(Comuni[[#This Row],[Regione]],Ripartizione_geografica[Regione],Ripartizione_geografica[Ripartizione geografica])</f>
        <v>Nord-est</v>
      </c>
      <c r="J3793">
        <f>_xlfn.XLOOKUP(Comuni[[#This Row],[Regione]],Ripartizione_geografica[Regione],Ripartizione_geografica[Codice Regione])</f>
        <v>6</v>
      </c>
      <c r="K3793">
        <f>_xlfn.XLOOKUP(Comuni[[#This Row],[Regione]],Table_0[Regione],Table_0[Totale])</f>
        <v>595007</v>
      </c>
      <c r="L3793">
        <f>_xlfn.XLOOKUP(Comuni[[#This Row],[Regione]],Table_0[Regione],Table_0[Guariti])</f>
        <v>587125</v>
      </c>
      <c r="M3793">
        <f>_xlfn.XLOOKUP(Comuni[[#This Row],[Regione]],Table_0[Regione],Table_0[Deceduti])</f>
        <v>6347</v>
      </c>
      <c r="N3793" s="1">
        <f>(Comuni[[#This Row],[Popolazione2011]]/Comuni[[#This Row],[Ammalati TOT]])*100</f>
        <v>0.16890557590078772</v>
      </c>
      <c r="O3793">
        <f>_xlfn.XLOOKUP(Comuni[[#This Row],[Regione]],Table_0[Regione],Table_0[TOT AREA])</f>
        <v>6168603</v>
      </c>
      <c r="P3793" s="1">
        <f>(Comuni[[#This Row],[Popolazione2011]]/Comuni[[#This Row],[Ammalati AREA]])*100</f>
        <v>1.629218155228988E-2</v>
      </c>
    </row>
    <row r="3794" spans="1:16" x14ac:dyDescent="0.3">
      <c r="A3794" t="s">
        <v>3830</v>
      </c>
      <c r="B3794" t="s">
        <v>8026</v>
      </c>
      <c r="C3794" t="s">
        <v>3816</v>
      </c>
      <c r="D3794">
        <v>390</v>
      </c>
      <c r="E3794" s="1">
        <f>(Comuni[[#This Row],[Popolazione2011]]/SUM(D:D))*100</f>
        <v>6.5631203726425314E-4</v>
      </c>
      <c r="F3794">
        <f t="shared" si="59"/>
        <v>1220291</v>
      </c>
      <c r="G3794" s="1">
        <f>(Comuni[[#This Row],[Popolazione2011]]/Comuni[[#This Row],[TOT POP REGIONE ]])*100</f>
        <v>3.1959589966655495E-2</v>
      </c>
      <c r="H3794" t="str">
        <f>IF(Comuni[[#This Row],[Popolazione2011]]&gt;300000,"MAGGIORE","")</f>
        <v/>
      </c>
      <c r="I3794" t="str">
        <f>_xlfn.XLOOKUP(Comuni[[#This Row],[Regione]],Ripartizione_geografica[Regione],Ripartizione_geografica[Ripartizione geografica])</f>
        <v>Nord-est</v>
      </c>
      <c r="J3794">
        <f>_xlfn.XLOOKUP(Comuni[[#This Row],[Regione]],Ripartizione_geografica[Regione],Ripartizione_geografica[Codice Regione])</f>
        <v>6</v>
      </c>
      <c r="K3794">
        <f>_xlfn.XLOOKUP(Comuni[[#This Row],[Regione]],Table_0[Regione],Table_0[Totale])</f>
        <v>595007</v>
      </c>
      <c r="L3794">
        <f>_xlfn.XLOOKUP(Comuni[[#This Row],[Regione]],Table_0[Regione],Table_0[Guariti])</f>
        <v>587125</v>
      </c>
      <c r="M3794">
        <f>_xlfn.XLOOKUP(Comuni[[#This Row],[Regione]],Table_0[Regione],Table_0[Deceduti])</f>
        <v>6347</v>
      </c>
      <c r="N3794" s="1">
        <f>(Comuni[[#This Row],[Popolazione2011]]/Comuni[[#This Row],[Ammalati TOT]])*100</f>
        <v>6.5545447364484796E-2</v>
      </c>
      <c r="O3794">
        <f>_xlfn.XLOOKUP(Comuni[[#This Row],[Regione]],Table_0[Regione],Table_0[TOT AREA])</f>
        <v>6168603</v>
      </c>
      <c r="P3794" s="1">
        <f>(Comuni[[#This Row],[Popolazione2011]]/Comuni[[#This Row],[Ammalati AREA]])*100</f>
        <v>6.3223391098438334E-3</v>
      </c>
    </row>
    <row r="3795" spans="1:16" x14ac:dyDescent="0.3">
      <c r="A3795" t="s">
        <v>3831</v>
      </c>
      <c r="B3795" t="s">
        <v>8026</v>
      </c>
      <c r="C3795" t="s">
        <v>3816</v>
      </c>
      <c r="D3795">
        <v>18203</v>
      </c>
      <c r="E3795" s="1">
        <f>(Comuni[[#This Row],[Popolazione2011]]/SUM(D:D))*100</f>
        <v>3.0632943626464616E-2</v>
      </c>
      <c r="F3795">
        <f t="shared" si="59"/>
        <v>1220291</v>
      </c>
      <c r="G3795" s="1">
        <f>(Comuni[[#This Row],[Popolazione2011]]/Comuni[[#This Row],[TOT POP REGIONE ]])*100</f>
        <v>1.4916933747769998</v>
      </c>
      <c r="H3795" t="str">
        <f>IF(Comuni[[#This Row],[Popolazione2011]]&gt;300000,"MAGGIORE","")</f>
        <v/>
      </c>
      <c r="I3795" t="str">
        <f>_xlfn.XLOOKUP(Comuni[[#This Row],[Regione]],Ripartizione_geografica[Regione],Ripartizione_geografica[Ripartizione geografica])</f>
        <v>Nord-est</v>
      </c>
      <c r="J3795">
        <f>_xlfn.XLOOKUP(Comuni[[#This Row],[Regione]],Ripartizione_geografica[Regione],Ripartizione_geografica[Codice Regione])</f>
        <v>6</v>
      </c>
      <c r="K3795">
        <f>_xlfn.XLOOKUP(Comuni[[#This Row],[Regione]],Table_0[Regione],Table_0[Totale])</f>
        <v>595007</v>
      </c>
      <c r="L3795">
        <f>_xlfn.XLOOKUP(Comuni[[#This Row],[Regione]],Table_0[Regione],Table_0[Guariti])</f>
        <v>587125</v>
      </c>
      <c r="M3795">
        <f>_xlfn.XLOOKUP(Comuni[[#This Row],[Regione]],Table_0[Regione],Table_0[Deceduti])</f>
        <v>6347</v>
      </c>
      <c r="N3795" s="1">
        <f>(Comuni[[#This Row],[Popolazione2011]]/Comuni[[#This Row],[Ammalati TOT]])*100</f>
        <v>3.0592917394249146</v>
      </c>
      <c r="O3795">
        <f>_xlfn.XLOOKUP(Comuni[[#This Row],[Regione]],Table_0[Regione],Table_0[TOT AREA])</f>
        <v>6168603</v>
      </c>
      <c r="P3795" s="1">
        <f>(Comuni[[#This Row],[Popolazione2011]]/Comuni[[#This Row],[Ammalati AREA]])*100</f>
        <v>0.29509112517048025</v>
      </c>
    </row>
    <row r="3796" spans="1:16" x14ac:dyDescent="0.3">
      <c r="A3796" t="s">
        <v>3832</v>
      </c>
      <c r="B3796" t="s">
        <v>8026</v>
      </c>
      <c r="C3796" t="s">
        <v>3816</v>
      </c>
      <c r="D3796">
        <v>2748</v>
      </c>
      <c r="E3796" s="1">
        <f>(Comuni[[#This Row],[Popolazione2011]]/SUM(D:D))*100</f>
        <v>4.6244755856465836E-3</v>
      </c>
      <c r="F3796">
        <f t="shared" si="59"/>
        <v>1220291</v>
      </c>
      <c r="G3796" s="1">
        <f>(Comuni[[#This Row],[Popolazione2011]]/Comuni[[#This Row],[TOT POP REGIONE ]])*100</f>
        <v>0.22519218776504948</v>
      </c>
      <c r="H3796" t="str">
        <f>IF(Comuni[[#This Row],[Popolazione2011]]&gt;300000,"MAGGIORE","")</f>
        <v/>
      </c>
      <c r="I3796" t="str">
        <f>_xlfn.XLOOKUP(Comuni[[#This Row],[Regione]],Ripartizione_geografica[Regione],Ripartizione_geografica[Ripartizione geografica])</f>
        <v>Nord-est</v>
      </c>
      <c r="J3796">
        <f>_xlfn.XLOOKUP(Comuni[[#This Row],[Regione]],Ripartizione_geografica[Regione],Ripartizione_geografica[Codice Regione])</f>
        <v>6</v>
      </c>
      <c r="K3796">
        <f>_xlfn.XLOOKUP(Comuni[[#This Row],[Regione]],Table_0[Regione],Table_0[Totale])</f>
        <v>595007</v>
      </c>
      <c r="L3796">
        <f>_xlfn.XLOOKUP(Comuni[[#This Row],[Regione]],Table_0[Regione],Table_0[Guariti])</f>
        <v>587125</v>
      </c>
      <c r="M3796">
        <f>_xlfn.XLOOKUP(Comuni[[#This Row],[Regione]],Table_0[Regione],Table_0[Deceduti])</f>
        <v>6347</v>
      </c>
      <c r="N3796" s="1">
        <f>(Comuni[[#This Row],[Popolazione2011]]/Comuni[[#This Row],[Ammalati TOT]])*100</f>
        <v>0.46184330604513896</v>
      </c>
      <c r="O3796">
        <f>_xlfn.XLOOKUP(Comuni[[#This Row],[Regione]],Table_0[Regione],Table_0[TOT AREA])</f>
        <v>6168603</v>
      </c>
      <c r="P3796" s="1">
        <f>(Comuni[[#This Row],[Popolazione2011]]/Comuni[[#This Row],[Ammalati AREA]])*100</f>
        <v>4.454817403551501E-2</v>
      </c>
    </row>
    <row r="3797" spans="1:16" x14ac:dyDescent="0.3">
      <c r="A3797" t="s">
        <v>3833</v>
      </c>
      <c r="B3797" t="s">
        <v>8026</v>
      </c>
      <c r="C3797" t="s">
        <v>3816</v>
      </c>
      <c r="D3797">
        <v>387</v>
      </c>
      <c r="E3797" s="1">
        <f>(Comuni[[#This Row],[Popolazione2011]]/SUM(D:D))*100</f>
        <v>6.512634831314512E-4</v>
      </c>
      <c r="F3797">
        <f t="shared" si="59"/>
        <v>1220291</v>
      </c>
      <c r="G3797" s="1">
        <f>(Comuni[[#This Row],[Popolazione2011]]/Comuni[[#This Row],[TOT POP REGIONE ]])*100</f>
        <v>3.1713746966911989E-2</v>
      </c>
      <c r="H3797" t="str">
        <f>IF(Comuni[[#This Row],[Popolazione2011]]&gt;300000,"MAGGIORE","")</f>
        <v/>
      </c>
      <c r="I3797" t="str">
        <f>_xlfn.XLOOKUP(Comuni[[#This Row],[Regione]],Ripartizione_geografica[Regione],Ripartizione_geografica[Ripartizione geografica])</f>
        <v>Nord-est</v>
      </c>
      <c r="J3797">
        <f>_xlfn.XLOOKUP(Comuni[[#This Row],[Regione]],Ripartizione_geografica[Regione],Ripartizione_geografica[Codice Regione])</f>
        <v>6</v>
      </c>
      <c r="K3797">
        <f>_xlfn.XLOOKUP(Comuni[[#This Row],[Regione]],Table_0[Regione],Table_0[Totale])</f>
        <v>595007</v>
      </c>
      <c r="L3797">
        <f>_xlfn.XLOOKUP(Comuni[[#This Row],[Regione]],Table_0[Regione],Table_0[Guariti])</f>
        <v>587125</v>
      </c>
      <c r="M3797">
        <f>_xlfn.XLOOKUP(Comuni[[#This Row],[Regione]],Table_0[Regione],Table_0[Deceduti])</f>
        <v>6347</v>
      </c>
      <c r="N3797" s="1">
        <f>(Comuni[[#This Row],[Popolazione2011]]/Comuni[[#This Row],[Ammalati TOT]])*100</f>
        <v>6.5041251615527207E-2</v>
      </c>
      <c r="O3797">
        <f>_xlfn.XLOOKUP(Comuni[[#This Row],[Regione]],Table_0[Regione],Table_0[TOT AREA])</f>
        <v>6168603</v>
      </c>
      <c r="P3797" s="1">
        <f>(Comuni[[#This Row],[Popolazione2011]]/Comuni[[#This Row],[Ammalati AREA]])*100</f>
        <v>6.2737057320758037E-3</v>
      </c>
    </row>
    <row r="3798" spans="1:16" x14ac:dyDescent="0.3">
      <c r="A3798" t="s">
        <v>3834</v>
      </c>
      <c r="B3798" t="s">
        <v>8026</v>
      </c>
      <c r="C3798" t="s">
        <v>3816</v>
      </c>
      <c r="D3798">
        <v>1556</v>
      </c>
      <c r="E3798" s="1">
        <f>(Comuni[[#This Row],[Popolazione2011]]/SUM(D:D))*100</f>
        <v>2.6185167435466101E-3</v>
      </c>
      <c r="F3798">
        <f t="shared" si="59"/>
        <v>1220291</v>
      </c>
      <c r="G3798" s="1">
        <f>(Comuni[[#This Row],[Popolazione2011]]/Comuni[[#This Row],[TOT POP REGIONE ]])*100</f>
        <v>0.1275105692002973</v>
      </c>
      <c r="H3798" t="str">
        <f>IF(Comuni[[#This Row],[Popolazione2011]]&gt;300000,"MAGGIORE","")</f>
        <v/>
      </c>
      <c r="I3798" t="str">
        <f>_xlfn.XLOOKUP(Comuni[[#This Row],[Regione]],Ripartizione_geografica[Regione],Ripartizione_geografica[Ripartizione geografica])</f>
        <v>Nord-est</v>
      </c>
      <c r="J3798">
        <f>_xlfn.XLOOKUP(Comuni[[#This Row],[Regione]],Ripartizione_geografica[Regione],Ripartizione_geografica[Codice Regione])</f>
        <v>6</v>
      </c>
      <c r="K3798">
        <f>_xlfn.XLOOKUP(Comuni[[#This Row],[Regione]],Table_0[Regione],Table_0[Totale])</f>
        <v>595007</v>
      </c>
      <c r="L3798">
        <f>_xlfn.XLOOKUP(Comuni[[#This Row],[Regione]],Table_0[Regione],Table_0[Guariti])</f>
        <v>587125</v>
      </c>
      <c r="M3798">
        <f>_xlfn.XLOOKUP(Comuni[[#This Row],[Regione]],Table_0[Regione],Table_0[Deceduti])</f>
        <v>6347</v>
      </c>
      <c r="N3798" s="1">
        <f>(Comuni[[#This Row],[Popolazione2011]]/Comuni[[#This Row],[Ammalati TOT]])*100</f>
        <v>0.26150952845932901</v>
      </c>
      <c r="O3798">
        <f>_xlfn.XLOOKUP(Comuni[[#This Row],[Regione]],Table_0[Regione],Table_0[TOT AREA])</f>
        <v>6168603</v>
      </c>
      <c r="P3798" s="1">
        <f>(Comuni[[#This Row],[Popolazione2011]]/Comuni[[#This Row],[Ammalati AREA]])*100</f>
        <v>2.5224511935684629E-2</v>
      </c>
    </row>
    <row r="3799" spans="1:16" x14ac:dyDescent="0.3">
      <c r="A3799" t="s">
        <v>3835</v>
      </c>
      <c r="B3799" t="s">
        <v>8026</v>
      </c>
      <c r="C3799" t="s">
        <v>3816</v>
      </c>
      <c r="D3799">
        <v>11486</v>
      </c>
      <c r="E3799" s="1">
        <f>(Comuni[[#This Row],[Popolazione2011]]/SUM(D:D))*100</f>
        <v>1.9329230923121055E-2</v>
      </c>
      <c r="F3799">
        <f t="shared" si="59"/>
        <v>1220291</v>
      </c>
      <c r="G3799" s="1">
        <f>(Comuni[[#This Row],[Popolazione2011]]/Comuni[[#This Row],[TOT POP REGIONE ]])*100</f>
        <v>0.94125089835129483</v>
      </c>
      <c r="H3799" t="str">
        <f>IF(Comuni[[#This Row],[Popolazione2011]]&gt;300000,"MAGGIORE","")</f>
        <v/>
      </c>
      <c r="I3799" t="str">
        <f>_xlfn.XLOOKUP(Comuni[[#This Row],[Regione]],Ripartizione_geografica[Regione],Ripartizione_geografica[Ripartizione geografica])</f>
        <v>Nord-est</v>
      </c>
      <c r="J3799">
        <f>_xlfn.XLOOKUP(Comuni[[#This Row],[Regione]],Ripartizione_geografica[Regione],Ripartizione_geografica[Codice Regione])</f>
        <v>6</v>
      </c>
      <c r="K3799">
        <f>_xlfn.XLOOKUP(Comuni[[#This Row],[Regione]],Table_0[Regione],Table_0[Totale])</f>
        <v>595007</v>
      </c>
      <c r="L3799">
        <f>_xlfn.XLOOKUP(Comuni[[#This Row],[Regione]],Table_0[Regione],Table_0[Guariti])</f>
        <v>587125</v>
      </c>
      <c r="M3799">
        <f>_xlfn.XLOOKUP(Comuni[[#This Row],[Regione]],Table_0[Regione],Table_0[Deceduti])</f>
        <v>6347</v>
      </c>
      <c r="N3799" s="1">
        <f>(Comuni[[#This Row],[Popolazione2011]]/Comuni[[#This Row],[Ammalati TOT]])*100</f>
        <v>1.9303974575089033</v>
      </c>
      <c r="O3799">
        <f>_xlfn.XLOOKUP(Comuni[[#This Row],[Regione]],Table_0[Regione],Table_0[TOT AREA])</f>
        <v>6168603</v>
      </c>
      <c r="P3799" s="1">
        <f>(Comuni[[#This Row],[Popolazione2011]]/Comuni[[#This Row],[Ammalati AREA]])*100</f>
        <v>0.18620099234786222</v>
      </c>
    </row>
    <row r="3800" spans="1:16" x14ac:dyDescent="0.3">
      <c r="A3800" t="s">
        <v>3836</v>
      </c>
      <c r="B3800" t="s">
        <v>8026</v>
      </c>
      <c r="C3800" t="s">
        <v>3816</v>
      </c>
      <c r="D3800">
        <v>11537</v>
      </c>
      <c r="E3800" s="1">
        <f>(Comuni[[#This Row],[Popolazione2011]]/SUM(D:D))*100</f>
        <v>1.9415056343378687E-2</v>
      </c>
      <c r="F3800">
        <f t="shared" si="59"/>
        <v>1220291</v>
      </c>
      <c r="G3800" s="1">
        <f>(Comuni[[#This Row],[Popolazione2011]]/Comuni[[#This Row],[TOT POP REGIONE ]])*100</f>
        <v>0.94543022934693433</v>
      </c>
      <c r="H3800" t="str">
        <f>IF(Comuni[[#This Row],[Popolazione2011]]&gt;300000,"MAGGIORE","")</f>
        <v/>
      </c>
      <c r="I3800" t="str">
        <f>_xlfn.XLOOKUP(Comuni[[#This Row],[Regione]],Ripartizione_geografica[Regione],Ripartizione_geografica[Ripartizione geografica])</f>
        <v>Nord-est</v>
      </c>
      <c r="J3800">
        <f>_xlfn.XLOOKUP(Comuni[[#This Row],[Regione]],Ripartizione_geografica[Regione],Ripartizione_geografica[Codice Regione])</f>
        <v>6</v>
      </c>
      <c r="K3800">
        <f>_xlfn.XLOOKUP(Comuni[[#This Row],[Regione]],Table_0[Regione],Table_0[Totale])</f>
        <v>595007</v>
      </c>
      <c r="L3800">
        <f>_xlfn.XLOOKUP(Comuni[[#This Row],[Regione]],Table_0[Regione],Table_0[Guariti])</f>
        <v>587125</v>
      </c>
      <c r="M3800">
        <f>_xlfn.XLOOKUP(Comuni[[#This Row],[Regione]],Table_0[Regione],Table_0[Deceduti])</f>
        <v>6347</v>
      </c>
      <c r="N3800" s="1">
        <f>(Comuni[[#This Row],[Popolazione2011]]/Comuni[[#This Row],[Ammalati TOT]])*100</f>
        <v>1.9389687852411821</v>
      </c>
      <c r="O3800">
        <f>_xlfn.XLOOKUP(Comuni[[#This Row],[Regione]],Table_0[Regione],Table_0[TOT AREA])</f>
        <v>6168603</v>
      </c>
      <c r="P3800" s="1">
        <f>(Comuni[[#This Row],[Popolazione2011]]/Comuni[[#This Row],[Ammalati AREA]])*100</f>
        <v>0.18702775976991873</v>
      </c>
    </row>
    <row r="3801" spans="1:16" x14ac:dyDescent="0.3">
      <c r="A3801" t="s">
        <v>3837</v>
      </c>
      <c r="B3801" t="s">
        <v>8026</v>
      </c>
      <c r="C3801" t="s">
        <v>3816</v>
      </c>
      <c r="D3801">
        <v>645</v>
      </c>
      <c r="E3801" s="1">
        <f>(Comuni[[#This Row],[Popolazione2011]]/SUM(D:D))*100</f>
        <v>1.0854391385524186E-3</v>
      </c>
      <c r="F3801">
        <f t="shared" si="59"/>
        <v>1220291</v>
      </c>
      <c r="G3801" s="1">
        <f>(Comuni[[#This Row],[Popolazione2011]]/Comuni[[#This Row],[TOT POP REGIONE ]])*100</f>
        <v>5.2856244944853317E-2</v>
      </c>
      <c r="H3801" t="str">
        <f>IF(Comuni[[#This Row],[Popolazione2011]]&gt;300000,"MAGGIORE","")</f>
        <v/>
      </c>
      <c r="I3801" t="str">
        <f>_xlfn.XLOOKUP(Comuni[[#This Row],[Regione]],Ripartizione_geografica[Regione],Ripartizione_geografica[Ripartizione geografica])</f>
        <v>Nord-est</v>
      </c>
      <c r="J3801">
        <f>_xlfn.XLOOKUP(Comuni[[#This Row],[Regione]],Ripartizione_geografica[Regione],Ripartizione_geografica[Codice Regione])</f>
        <v>6</v>
      </c>
      <c r="K3801">
        <f>_xlfn.XLOOKUP(Comuni[[#This Row],[Regione]],Table_0[Regione],Table_0[Totale])</f>
        <v>595007</v>
      </c>
      <c r="L3801">
        <f>_xlfn.XLOOKUP(Comuni[[#This Row],[Regione]],Table_0[Regione],Table_0[Guariti])</f>
        <v>587125</v>
      </c>
      <c r="M3801">
        <f>_xlfn.XLOOKUP(Comuni[[#This Row],[Regione]],Table_0[Regione],Table_0[Deceduti])</f>
        <v>6347</v>
      </c>
      <c r="N3801" s="1">
        <f>(Comuni[[#This Row],[Popolazione2011]]/Comuni[[#This Row],[Ammalati TOT]])*100</f>
        <v>0.1084020860258787</v>
      </c>
      <c r="O3801">
        <f>_xlfn.XLOOKUP(Comuni[[#This Row],[Regione]],Table_0[Regione],Table_0[TOT AREA])</f>
        <v>6168603</v>
      </c>
      <c r="P3801" s="1">
        <f>(Comuni[[#This Row],[Popolazione2011]]/Comuni[[#This Row],[Ammalati AREA]])*100</f>
        <v>1.045617622012634E-2</v>
      </c>
    </row>
    <row r="3802" spans="1:16" x14ac:dyDescent="0.3">
      <c r="A3802" t="s">
        <v>3838</v>
      </c>
      <c r="B3802" t="s">
        <v>8026</v>
      </c>
      <c r="C3802" t="s">
        <v>3816</v>
      </c>
      <c r="D3802">
        <v>11818</v>
      </c>
      <c r="E3802" s="1">
        <f>(Comuni[[#This Row],[Popolazione2011]]/SUM(D:D))*100</f>
        <v>1.9887937580484471E-2</v>
      </c>
      <c r="F3802">
        <f t="shared" si="59"/>
        <v>1220291</v>
      </c>
      <c r="G3802" s="1">
        <f>(Comuni[[#This Row],[Popolazione2011]]/Comuni[[#This Row],[TOT POP REGIONE ]])*100</f>
        <v>0.96845752365624271</v>
      </c>
      <c r="H3802" t="str">
        <f>IF(Comuni[[#This Row],[Popolazione2011]]&gt;300000,"MAGGIORE","")</f>
        <v/>
      </c>
      <c r="I3802" t="str">
        <f>_xlfn.XLOOKUP(Comuni[[#This Row],[Regione]],Ripartizione_geografica[Regione],Ripartizione_geografica[Ripartizione geografica])</f>
        <v>Nord-est</v>
      </c>
      <c r="J3802">
        <f>_xlfn.XLOOKUP(Comuni[[#This Row],[Regione]],Ripartizione_geografica[Regione],Ripartizione_geografica[Codice Regione])</f>
        <v>6</v>
      </c>
      <c r="K3802">
        <f>_xlfn.XLOOKUP(Comuni[[#This Row],[Regione]],Table_0[Regione],Table_0[Totale])</f>
        <v>595007</v>
      </c>
      <c r="L3802">
        <f>_xlfn.XLOOKUP(Comuni[[#This Row],[Regione]],Table_0[Regione],Table_0[Guariti])</f>
        <v>587125</v>
      </c>
      <c r="M3802">
        <f>_xlfn.XLOOKUP(Comuni[[#This Row],[Regione]],Table_0[Regione],Table_0[Deceduti])</f>
        <v>6347</v>
      </c>
      <c r="N3802" s="1">
        <f>(Comuni[[#This Row],[Popolazione2011]]/Comuni[[#This Row],[Ammalati TOT]])*100</f>
        <v>1.9861951203935417</v>
      </c>
      <c r="O3802">
        <f>_xlfn.XLOOKUP(Comuni[[#This Row],[Regione]],Table_0[Regione],Table_0[TOT AREA])</f>
        <v>6168603</v>
      </c>
      <c r="P3802" s="1">
        <f>(Comuni[[#This Row],[Popolazione2011]]/Comuni[[#This Row],[Ammalati AREA]])*100</f>
        <v>0.19158308615419081</v>
      </c>
    </row>
    <row r="3803" spans="1:16" x14ac:dyDescent="0.3">
      <c r="A3803" t="s">
        <v>3839</v>
      </c>
      <c r="B3803" t="s">
        <v>8026</v>
      </c>
      <c r="C3803" t="s">
        <v>3816</v>
      </c>
      <c r="D3803">
        <v>1674</v>
      </c>
      <c r="E3803" s="1">
        <f>(Comuni[[#This Row],[Popolazione2011]]/SUM(D:D))*100</f>
        <v>2.8170932061034864E-3</v>
      </c>
      <c r="F3803">
        <f t="shared" si="59"/>
        <v>1220291</v>
      </c>
      <c r="G3803" s="1">
        <f>(Comuni[[#This Row],[Popolazione2011]]/Comuni[[#This Row],[TOT POP REGIONE ]])*100</f>
        <v>0.13718039385687511</v>
      </c>
      <c r="H3803" t="str">
        <f>IF(Comuni[[#This Row],[Popolazione2011]]&gt;300000,"MAGGIORE","")</f>
        <v/>
      </c>
      <c r="I3803" t="str">
        <f>_xlfn.XLOOKUP(Comuni[[#This Row],[Regione]],Ripartizione_geografica[Regione],Ripartizione_geografica[Ripartizione geografica])</f>
        <v>Nord-est</v>
      </c>
      <c r="J3803">
        <f>_xlfn.XLOOKUP(Comuni[[#This Row],[Regione]],Ripartizione_geografica[Regione],Ripartizione_geografica[Codice Regione])</f>
        <v>6</v>
      </c>
      <c r="K3803">
        <f>_xlfn.XLOOKUP(Comuni[[#This Row],[Regione]],Table_0[Regione],Table_0[Totale])</f>
        <v>595007</v>
      </c>
      <c r="L3803">
        <f>_xlfn.XLOOKUP(Comuni[[#This Row],[Regione]],Table_0[Regione],Table_0[Guariti])</f>
        <v>587125</v>
      </c>
      <c r="M3803">
        <f>_xlfn.XLOOKUP(Comuni[[#This Row],[Regione]],Table_0[Regione],Table_0[Deceduti])</f>
        <v>6347</v>
      </c>
      <c r="N3803" s="1">
        <f>(Comuni[[#This Row],[Popolazione2011]]/Comuni[[#This Row],[Ammalati TOT]])*100</f>
        <v>0.281341227918327</v>
      </c>
      <c r="O3803">
        <f>_xlfn.XLOOKUP(Comuni[[#This Row],[Regione]],Table_0[Regione],Table_0[TOT AREA])</f>
        <v>6168603</v>
      </c>
      <c r="P3803" s="1">
        <f>(Comuni[[#This Row],[Popolazione2011]]/Comuni[[#This Row],[Ammalati AREA]])*100</f>
        <v>2.7137424794560452E-2</v>
      </c>
    </row>
    <row r="3804" spans="1:16" x14ac:dyDescent="0.3">
      <c r="A3804" t="s">
        <v>3840</v>
      </c>
      <c r="B3804" t="s">
        <v>8026</v>
      </c>
      <c r="C3804" t="s">
        <v>3816</v>
      </c>
      <c r="D3804">
        <v>4517</v>
      </c>
      <c r="E3804" s="1">
        <f>(Comuni[[#This Row],[Popolazione2011]]/SUM(D:D))*100</f>
        <v>7.6014396726221314E-3</v>
      </c>
      <c r="F3804">
        <f t="shared" si="59"/>
        <v>1220291</v>
      </c>
      <c r="G3804" s="1">
        <f>(Comuni[[#This Row],[Popolazione2011]]/Comuni[[#This Row],[TOT POP REGIONE ]])*100</f>
        <v>0.37015760994713554</v>
      </c>
      <c r="H3804" t="str">
        <f>IF(Comuni[[#This Row],[Popolazione2011]]&gt;300000,"MAGGIORE","")</f>
        <v/>
      </c>
      <c r="I3804" t="str">
        <f>_xlfn.XLOOKUP(Comuni[[#This Row],[Regione]],Ripartizione_geografica[Regione],Ripartizione_geografica[Ripartizione geografica])</f>
        <v>Nord-est</v>
      </c>
      <c r="J3804">
        <f>_xlfn.XLOOKUP(Comuni[[#This Row],[Regione]],Ripartizione_geografica[Regione],Ripartizione_geografica[Codice Regione])</f>
        <v>6</v>
      </c>
      <c r="K3804">
        <f>_xlfn.XLOOKUP(Comuni[[#This Row],[Regione]],Table_0[Regione],Table_0[Totale])</f>
        <v>595007</v>
      </c>
      <c r="L3804">
        <f>_xlfn.XLOOKUP(Comuni[[#This Row],[Regione]],Table_0[Regione],Table_0[Guariti])</f>
        <v>587125</v>
      </c>
      <c r="M3804">
        <f>_xlfn.XLOOKUP(Comuni[[#This Row],[Regione]],Table_0[Regione],Table_0[Deceduti])</f>
        <v>6347</v>
      </c>
      <c r="N3804" s="1">
        <f>(Comuni[[#This Row],[Popolazione2011]]/Comuni[[#This Row],[Ammalati TOT]])*100</f>
        <v>0.75915073268045585</v>
      </c>
      <c r="O3804">
        <f>_xlfn.XLOOKUP(Comuni[[#This Row],[Regione]],Table_0[Regione],Table_0[TOT AREA])</f>
        <v>6168603</v>
      </c>
      <c r="P3804" s="1">
        <f>(Comuni[[#This Row],[Popolazione2011]]/Comuni[[#This Row],[Ammalati AREA]])*100</f>
        <v>7.322565579272973E-2</v>
      </c>
    </row>
    <row r="3805" spans="1:16" x14ac:dyDescent="0.3">
      <c r="A3805" t="s">
        <v>3841</v>
      </c>
      <c r="B3805" t="s">
        <v>8026</v>
      </c>
      <c r="C3805" t="s">
        <v>3816</v>
      </c>
      <c r="D3805">
        <v>2865</v>
      </c>
      <c r="E3805" s="1">
        <f>(Comuni[[#This Row],[Popolazione2011]]/SUM(D:D))*100</f>
        <v>4.8213691968258593E-3</v>
      </c>
      <c r="F3805">
        <f t="shared" si="59"/>
        <v>1220291</v>
      </c>
      <c r="G3805" s="1">
        <f>(Comuni[[#This Row],[Popolazione2011]]/Comuni[[#This Row],[TOT POP REGIONE ]])*100</f>
        <v>0.23478006475504612</v>
      </c>
      <c r="H3805" t="str">
        <f>IF(Comuni[[#This Row],[Popolazione2011]]&gt;300000,"MAGGIORE","")</f>
        <v/>
      </c>
      <c r="I3805" t="str">
        <f>_xlfn.XLOOKUP(Comuni[[#This Row],[Regione]],Ripartizione_geografica[Regione],Ripartizione_geografica[Ripartizione geografica])</f>
        <v>Nord-est</v>
      </c>
      <c r="J3805">
        <f>_xlfn.XLOOKUP(Comuni[[#This Row],[Regione]],Ripartizione_geografica[Regione],Ripartizione_geografica[Codice Regione])</f>
        <v>6</v>
      </c>
      <c r="K3805">
        <f>_xlfn.XLOOKUP(Comuni[[#This Row],[Regione]],Table_0[Regione],Table_0[Totale])</f>
        <v>595007</v>
      </c>
      <c r="L3805">
        <f>_xlfn.XLOOKUP(Comuni[[#This Row],[Regione]],Table_0[Regione],Table_0[Guariti])</f>
        <v>587125</v>
      </c>
      <c r="M3805">
        <f>_xlfn.XLOOKUP(Comuni[[#This Row],[Regione]],Table_0[Regione],Table_0[Deceduti])</f>
        <v>6347</v>
      </c>
      <c r="N3805" s="1">
        <f>(Comuni[[#This Row],[Popolazione2011]]/Comuni[[#This Row],[Ammalati TOT]])*100</f>
        <v>0.48150694025448437</v>
      </c>
      <c r="O3805">
        <f>_xlfn.XLOOKUP(Comuni[[#This Row],[Regione]],Table_0[Regione],Table_0[TOT AREA])</f>
        <v>6168603</v>
      </c>
      <c r="P3805" s="1">
        <f>(Comuni[[#This Row],[Popolazione2011]]/Comuni[[#This Row],[Ammalati AREA]])*100</f>
        <v>4.6444875768468161E-2</v>
      </c>
    </row>
    <row r="3806" spans="1:16" x14ac:dyDescent="0.3">
      <c r="A3806" t="s">
        <v>3842</v>
      </c>
      <c r="B3806" t="s">
        <v>8026</v>
      </c>
      <c r="C3806" t="s">
        <v>3816</v>
      </c>
      <c r="D3806">
        <v>7843</v>
      </c>
      <c r="E3806" s="1">
        <f>(Comuni[[#This Row],[Popolazione2011]]/SUM(D:D))*100</f>
        <v>1.3198603354521891E-2</v>
      </c>
      <c r="F3806">
        <f t="shared" si="59"/>
        <v>1220291</v>
      </c>
      <c r="G3806" s="1">
        <f>(Comuni[[#This Row],[Popolazione2011]]/Comuni[[#This Row],[TOT POP REGIONE ]])*100</f>
        <v>0.64271554899610006</v>
      </c>
      <c r="H3806" t="str">
        <f>IF(Comuni[[#This Row],[Popolazione2011]]&gt;300000,"MAGGIORE","")</f>
        <v/>
      </c>
      <c r="I3806" t="str">
        <f>_xlfn.XLOOKUP(Comuni[[#This Row],[Regione]],Ripartizione_geografica[Regione],Ripartizione_geografica[Ripartizione geografica])</f>
        <v>Nord-est</v>
      </c>
      <c r="J3806">
        <f>_xlfn.XLOOKUP(Comuni[[#This Row],[Regione]],Ripartizione_geografica[Regione],Ripartizione_geografica[Codice Regione])</f>
        <v>6</v>
      </c>
      <c r="K3806">
        <f>_xlfn.XLOOKUP(Comuni[[#This Row],[Regione]],Table_0[Regione],Table_0[Totale])</f>
        <v>595007</v>
      </c>
      <c r="L3806">
        <f>_xlfn.XLOOKUP(Comuni[[#This Row],[Regione]],Table_0[Regione],Table_0[Guariti])</f>
        <v>587125</v>
      </c>
      <c r="M3806">
        <f>_xlfn.XLOOKUP(Comuni[[#This Row],[Regione]],Table_0[Regione],Table_0[Deceduti])</f>
        <v>6347</v>
      </c>
      <c r="N3806" s="1">
        <f>(Comuni[[#This Row],[Popolazione2011]]/Comuni[[#This Row],[Ammalati TOT]])*100</f>
        <v>1.3181357530247544</v>
      </c>
      <c r="O3806">
        <f>_xlfn.XLOOKUP(Comuni[[#This Row],[Regione]],Table_0[Regione],Table_0[TOT AREA])</f>
        <v>6168603</v>
      </c>
      <c r="P3806" s="1">
        <f>(Comuni[[#This Row],[Popolazione2011]]/Comuni[[#This Row],[Ammalati AREA]])*100</f>
        <v>0.12714386061155175</v>
      </c>
    </row>
    <row r="3807" spans="1:16" x14ac:dyDescent="0.3">
      <c r="A3807" t="s">
        <v>3843</v>
      </c>
      <c r="B3807" t="s">
        <v>8026</v>
      </c>
      <c r="C3807" t="s">
        <v>3816</v>
      </c>
      <c r="D3807">
        <v>1567</v>
      </c>
      <c r="E3807" s="1">
        <f>(Comuni[[#This Row],[Popolazione2011]]/SUM(D:D))*100</f>
        <v>2.6370281087002173E-3</v>
      </c>
      <c r="F3807">
        <f t="shared" si="59"/>
        <v>1220291</v>
      </c>
      <c r="G3807" s="1">
        <f>(Comuni[[#This Row],[Popolazione2011]]/Comuni[[#This Row],[TOT POP REGIONE ]])*100</f>
        <v>0.12841199353269014</v>
      </c>
      <c r="H3807" t="str">
        <f>IF(Comuni[[#This Row],[Popolazione2011]]&gt;300000,"MAGGIORE","")</f>
        <v/>
      </c>
      <c r="I3807" t="str">
        <f>_xlfn.XLOOKUP(Comuni[[#This Row],[Regione]],Ripartizione_geografica[Regione],Ripartizione_geografica[Ripartizione geografica])</f>
        <v>Nord-est</v>
      </c>
      <c r="J3807">
        <f>_xlfn.XLOOKUP(Comuni[[#This Row],[Regione]],Ripartizione_geografica[Regione],Ripartizione_geografica[Codice Regione])</f>
        <v>6</v>
      </c>
      <c r="K3807">
        <f>_xlfn.XLOOKUP(Comuni[[#This Row],[Regione]],Table_0[Regione],Table_0[Totale])</f>
        <v>595007</v>
      </c>
      <c r="L3807">
        <f>_xlfn.XLOOKUP(Comuni[[#This Row],[Regione]],Table_0[Regione],Table_0[Guariti])</f>
        <v>587125</v>
      </c>
      <c r="M3807">
        <f>_xlfn.XLOOKUP(Comuni[[#This Row],[Regione]],Table_0[Regione],Table_0[Deceduti])</f>
        <v>6347</v>
      </c>
      <c r="N3807" s="1">
        <f>(Comuni[[#This Row],[Popolazione2011]]/Comuni[[#This Row],[Ammalati TOT]])*100</f>
        <v>0.26335824620550685</v>
      </c>
      <c r="O3807">
        <f>_xlfn.XLOOKUP(Comuni[[#This Row],[Regione]],Table_0[Regione],Table_0[TOT AREA])</f>
        <v>6168603</v>
      </c>
      <c r="P3807" s="1">
        <f>(Comuni[[#This Row],[Popolazione2011]]/Comuni[[#This Row],[Ammalati AREA]])*100</f>
        <v>2.540283432083407E-2</v>
      </c>
    </row>
    <row r="3808" spans="1:16" x14ac:dyDescent="0.3">
      <c r="A3808" t="s">
        <v>3844</v>
      </c>
      <c r="B3808" t="s">
        <v>8026</v>
      </c>
      <c r="C3808" t="s">
        <v>3816</v>
      </c>
      <c r="D3808">
        <v>3176</v>
      </c>
      <c r="E3808" s="1">
        <f>(Comuni[[#This Row],[Popolazione2011]]/SUM(D:D))*100</f>
        <v>5.344735975259661E-3</v>
      </c>
      <c r="F3808">
        <f t="shared" si="59"/>
        <v>1220291</v>
      </c>
      <c r="G3808" s="1">
        <f>(Comuni[[#This Row],[Popolazione2011]]/Comuni[[#This Row],[TOT POP REGIONE ]])*100</f>
        <v>0.26026578906178938</v>
      </c>
      <c r="H3808" t="str">
        <f>IF(Comuni[[#This Row],[Popolazione2011]]&gt;300000,"MAGGIORE","")</f>
        <v/>
      </c>
      <c r="I3808" t="str">
        <f>_xlfn.XLOOKUP(Comuni[[#This Row],[Regione]],Ripartizione_geografica[Regione],Ripartizione_geografica[Ripartizione geografica])</f>
        <v>Nord-est</v>
      </c>
      <c r="J3808">
        <f>_xlfn.XLOOKUP(Comuni[[#This Row],[Regione]],Ripartizione_geografica[Regione],Ripartizione_geografica[Codice Regione])</f>
        <v>6</v>
      </c>
      <c r="K3808">
        <f>_xlfn.XLOOKUP(Comuni[[#This Row],[Regione]],Table_0[Regione],Table_0[Totale])</f>
        <v>595007</v>
      </c>
      <c r="L3808">
        <f>_xlfn.XLOOKUP(Comuni[[#This Row],[Regione]],Table_0[Regione],Table_0[Guariti])</f>
        <v>587125</v>
      </c>
      <c r="M3808">
        <f>_xlfn.XLOOKUP(Comuni[[#This Row],[Regione]],Table_0[Regione],Table_0[Deceduti])</f>
        <v>6347</v>
      </c>
      <c r="N3808" s="1">
        <f>(Comuni[[#This Row],[Popolazione2011]]/Comuni[[#This Row],[Ammalati TOT]])*100</f>
        <v>0.5337752328964197</v>
      </c>
      <c r="O3808">
        <f>_xlfn.XLOOKUP(Comuni[[#This Row],[Regione]],Table_0[Regione],Table_0[TOT AREA])</f>
        <v>6168603</v>
      </c>
      <c r="P3808" s="1">
        <f>(Comuni[[#This Row],[Popolazione2011]]/Comuni[[#This Row],[Ammalati AREA]])*100</f>
        <v>5.1486535930420553E-2</v>
      </c>
    </row>
    <row r="3809" spans="1:16" x14ac:dyDescent="0.3">
      <c r="A3809" t="s">
        <v>3845</v>
      </c>
      <c r="B3809" t="s">
        <v>8026</v>
      </c>
      <c r="C3809" t="s">
        <v>3816</v>
      </c>
      <c r="D3809">
        <v>15251</v>
      </c>
      <c r="E3809" s="1">
        <f>(Comuni[[#This Row],[Popolazione2011]]/SUM(D:D))*100</f>
        <v>2.5665166359787498E-2</v>
      </c>
      <c r="F3809">
        <f t="shared" si="59"/>
        <v>1220291</v>
      </c>
      <c r="G3809" s="1">
        <f>(Comuni[[#This Row],[Popolazione2011]]/Comuni[[#This Row],[TOT POP REGIONE ]])*100</f>
        <v>1.2497838630293923</v>
      </c>
      <c r="H3809" t="str">
        <f>IF(Comuni[[#This Row],[Popolazione2011]]&gt;300000,"MAGGIORE","")</f>
        <v/>
      </c>
      <c r="I3809" t="str">
        <f>_xlfn.XLOOKUP(Comuni[[#This Row],[Regione]],Ripartizione_geografica[Regione],Ripartizione_geografica[Ripartizione geografica])</f>
        <v>Nord-est</v>
      </c>
      <c r="J3809">
        <f>_xlfn.XLOOKUP(Comuni[[#This Row],[Regione]],Ripartizione_geografica[Regione],Ripartizione_geografica[Codice Regione])</f>
        <v>6</v>
      </c>
      <c r="K3809">
        <f>_xlfn.XLOOKUP(Comuni[[#This Row],[Regione]],Table_0[Regione],Table_0[Totale])</f>
        <v>595007</v>
      </c>
      <c r="L3809">
        <f>_xlfn.XLOOKUP(Comuni[[#This Row],[Regione]],Table_0[Regione],Table_0[Guariti])</f>
        <v>587125</v>
      </c>
      <c r="M3809">
        <f>_xlfn.XLOOKUP(Comuni[[#This Row],[Regione]],Table_0[Regione],Table_0[Deceduti])</f>
        <v>6347</v>
      </c>
      <c r="N3809" s="1">
        <f>(Comuni[[#This Row],[Popolazione2011]]/Comuni[[#This Row],[Ammalati TOT]])*100</f>
        <v>2.5631631224506601</v>
      </c>
      <c r="O3809">
        <f>_xlfn.XLOOKUP(Comuni[[#This Row],[Regione]],Table_0[Regione],Table_0[TOT AREA])</f>
        <v>6168603</v>
      </c>
      <c r="P3809" s="1">
        <f>(Comuni[[#This Row],[Popolazione2011]]/Comuni[[#This Row],[Ammalati AREA]])*100</f>
        <v>0.24723588144673925</v>
      </c>
    </row>
    <row r="3810" spans="1:16" x14ac:dyDescent="0.3">
      <c r="A3810" t="s">
        <v>3846</v>
      </c>
      <c r="B3810" t="s">
        <v>8026</v>
      </c>
      <c r="C3810" t="s">
        <v>3816</v>
      </c>
      <c r="D3810">
        <v>50583</v>
      </c>
      <c r="E3810" s="1">
        <f>(Comuni[[#This Row],[Popolazione2011]]/SUM(D:D))*100</f>
        <v>8.5123671233173631E-2</v>
      </c>
      <c r="F3810">
        <f t="shared" si="59"/>
        <v>1220291</v>
      </c>
      <c r="G3810" s="1">
        <f>(Comuni[[#This Row],[Popolazione2011]]/Comuni[[#This Row],[TOT POP REGIONE ]])*100</f>
        <v>4.1451588186752177</v>
      </c>
      <c r="H3810" t="str">
        <f>IF(Comuni[[#This Row],[Popolazione2011]]&gt;300000,"MAGGIORE","")</f>
        <v/>
      </c>
      <c r="I3810" t="str">
        <f>_xlfn.XLOOKUP(Comuni[[#This Row],[Regione]],Ripartizione_geografica[Regione],Ripartizione_geografica[Ripartizione geografica])</f>
        <v>Nord-est</v>
      </c>
      <c r="J3810">
        <f>_xlfn.XLOOKUP(Comuni[[#This Row],[Regione]],Ripartizione_geografica[Regione],Ripartizione_geografica[Codice Regione])</f>
        <v>6</v>
      </c>
      <c r="K3810">
        <f>_xlfn.XLOOKUP(Comuni[[#This Row],[Regione]],Table_0[Regione],Table_0[Totale])</f>
        <v>595007</v>
      </c>
      <c r="L3810">
        <f>_xlfn.XLOOKUP(Comuni[[#This Row],[Regione]],Table_0[Regione],Table_0[Guariti])</f>
        <v>587125</v>
      </c>
      <c r="M3810">
        <f>_xlfn.XLOOKUP(Comuni[[#This Row],[Regione]],Table_0[Regione],Table_0[Deceduti])</f>
        <v>6347</v>
      </c>
      <c r="N3810" s="1">
        <f>(Comuni[[#This Row],[Popolazione2011]]/Comuni[[#This Row],[Ammalati TOT]])*100</f>
        <v>8.5012445231736766</v>
      </c>
      <c r="O3810">
        <f>_xlfn.XLOOKUP(Comuni[[#This Row],[Regione]],Table_0[Regione],Table_0[TOT AREA])</f>
        <v>6168603</v>
      </c>
      <c r="P3810" s="1">
        <f>(Comuni[[#This Row],[Popolazione2011]]/Comuni[[#This Row],[Ammalati AREA]])*100</f>
        <v>0.82000738254674521</v>
      </c>
    </row>
    <row r="3811" spans="1:16" x14ac:dyDescent="0.3">
      <c r="A3811" t="s">
        <v>3847</v>
      </c>
      <c r="B3811" t="s">
        <v>8026</v>
      </c>
      <c r="C3811" t="s">
        <v>3816</v>
      </c>
      <c r="D3811">
        <v>8451</v>
      </c>
      <c r="E3811" s="1">
        <f>(Comuni[[#This Row],[Popolazione2011]]/SUM(D:D))*100</f>
        <v>1.4221776992103086E-2</v>
      </c>
      <c r="F3811">
        <f t="shared" si="59"/>
        <v>1220291</v>
      </c>
      <c r="G3811" s="1">
        <f>(Comuni[[#This Row],[Popolazione2011]]/Comuni[[#This Row],[TOT POP REGIONE ]])*100</f>
        <v>0.69253973027745019</v>
      </c>
      <c r="H3811" t="str">
        <f>IF(Comuni[[#This Row],[Popolazione2011]]&gt;300000,"MAGGIORE","")</f>
        <v/>
      </c>
      <c r="I3811" t="str">
        <f>_xlfn.XLOOKUP(Comuni[[#This Row],[Regione]],Ripartizione_geografica[Regione],Ripartizione_geografica[Ripartizione geografica])</f>
        <v>Nord-est</v>
      </c>
      <c r="J3811">
        <f>_xlfn.XLOOKUP(Comuni[[#This Row],[Regione]],Ripartizione_geografica[Regione],Ripartizione_geografica[Codice Regione])</f>
        <v>6</v>
      </c>
      <c r="K3811">
        <f>_xlfn.XLOOKUP(Comuni[[#This Row],[Regione]],Table_0[Regione],Table_0[Totale])</f>
        <v>595007</v>
      </c>
      <c r="L3811">
        <f>_xlfn.XLOOKUP(Comuni[[#This Row],[Regione]],Table_0[Regione],Table_0[Guariti])</f>
        <v>587125</v>
      </c>
      <c r="M3811">
        <f>_xlfn.XLOOKUP(Comuni[[#This Row],[Regione]],Table_0[Regione],Table_0[Deceduti])</f>
        <v>6347</v>
      </c>
      <c r="N3811" s="1">
        <f>(Comuni[[#This Row],[Popolazione2011]]/Comuni[[#This Row],[Ammalati TOT]])*100</f>
        <v>1.4203194248134896</v>
      </c>
      <c r="O3811">
        <f>_xlfn.XLOOKUP(Comuni[[#This Row],[Regione]],Table_0[Regione],Table_0[TOT AREA])</f>
        <v>6168603</v>
      </c>
      <c r="P3811" s="1">
        <f>(Comuni[[#This Row],[Popolazione2011]]/Comuni[[#This Row],[Ammalati AREA]])*100</f>
        <v>0.13700022517253907</v>
      </c>
    </row>
    <row r="3812" spans="1:16" x14ac:dyDescent="0.3">
      <c r="A3812" t="s">
        <v>3848</v>
      </c>
      <c r="B3812" t="s">
        <v>8026</v>
      </c>
      <c r="C3812" t="s">
        <v>3816</v>
      </c>
      <c r="D3812">
        <v>3471</v>
      </c>
      <c r="E3812" s="1">
        <f>(Comuni[[#This Row],[Popolazione2011]]/SUM(D:D))*100</f>
        <v>5.841177131651853E-3</v>
      </c>
      <c r="F3812">
        <f t="shared" si="59"/>
        <v>1220291</v>
      </c>
      <c r="G3812" s="1">
        <f>(Comuni[[#This Row],[Popolazione2011]]/Comuni[[#This Row],[TOT POP REGIONE ]])*100</f>
        <v>0.28444035070323392</v>
      </c>
      <c r="H3812" t="str">
        <f>IF(Comuni[[#This Row],[Popolazione2011]]&gt;300000,"MAGGIORE","")</f>
        <v/>
      </c>
      <c r="I3812" t="str">
        <f>_xlfn.XLOOKUP(Comuni[[#This Row],[Regione]],Ripartizione_geografica[Regione],Ripartizione_geografica[Ripartizione geografica])</f>
        <v>Nord-est</v>
      </c>
      <c r="J3812">
        <f>_xlfn.XLOOKUP(Comuni[[#This Row],[Regione]],Ripartizione_geografica[Regione],Ripartizione_geografica[Codice Regione])</f>
        <v>6</v>
      </c>
      <c r="K3812">
        <f>_xlfn.XLOOKUP(Comuni[[#This Row],[Regione]],Table_0[Regione],Table_0[Totale])</f>
        <v>595007</v>
      </c>
      <c r="L3812">
        <f>_xlfn.XLOOKUP(Comuni[[#This Row],[Regione]],Table_0[Regione],Table_0[Guariti])</f>
        <v>587125</v>
      </c>
      <c r="M3812">
        <f>_xlfn.XLOOKUP(Comuni[[#This Row],[Regione]],Table_0[Regione],Table_0[Deceduti])</f>
        <v>6347</v>
      </c>
      <c r="N3812" s="1">
        <f>(Comuni[[#This Row],[Popolazione2011]]/Comuni[[#This Row],[Ammalati TOT]])*100</f>
        <v>0.58335448154391467</v>
      </c>
      <c r="O3812">
        <f>_xlfn.XLOOKUP(Comuni[[#This Row],[Regione]],Table_0[Regione],Table_0[TOT AREA])</f>
        <v>6168603</v>
      </c>
      <c r="P3812" s="1">
        <f>(Comuni[[#This Row],[Popolazione2011]]/Comuni[[#This Row],[Ammalati AREA]])*100</f>
        <v>5.6268818077610125E-2</v>
      </c>
    </row>
    <row r="3813" spans="1:16" x14ac:dyDescent="0.3">
      <c r="A3813" t="s">
        <v>3849</v>
      </c>
      <c r="B3813" t="s">
        <v>8026</v>
      </c>
      <c r="C3813" t="s">
        <v>3816</v>
      </c>
      <c r="D3813">
        <v>5779</v>
      </c>
      <c r="E3813" s="1">
        <f>(Comuni[[#This Row],[Popolazione2011]]/SUM(D:D))*100</f>
        <v>9.725198111154151E-3</v>
      </c>
      <c r="F3813">
        <f t="shared" si="59"/>
        <v>1220291</v>
      </c>
      <c r="G3813" s="1">
        <f>(Comuni[[#This Row],[Popolazione2011]]/Comuni[[#This Row],[TOT POP REGIONE ]])*100</f>
        <v>0.47357556517256943</v>
      </c>
      <c r="H3813" t="str">
        <f>IF(Comuni[[#This Row],[Popolazione2011]]&gt;300000,"MAGGIORE","")</f>
        <v/>
      </c>
      <c r="I3813" t="str">
        <f>_xlfn.XLOOKUP(Comuni[[#This Row],[Regione]],Ripartizione_geografica[Regione],Ripartizione_geografica[Ripartizione geografica])</f>
        <v>Nord-est</v>
      </c>
      <c r="J3813">
        <f>_xlfn.XLOOKUP(Comuni[[#This Row],[Regione]],Ripartizione_geografica[Regione],Ripartizione_geografica[Codice Regione])</f>
        <v>6</v>
      </c>
      <c r="K3813">
        <f>_xlfn.XLOOKUP(Comuni[[#This Row],[Regione]],Table_0[Regione],Table_0[Totale])</f>
        <v>595007</v>
      </c>
      <c r="L3813">
        <f>_xlfn.XLOOKUP(Comuni[[#This Row],[Regione]],Table_0[Regione],Table_0[Guariti])</f>
        <v>587125</v>
      </c>
      <c r="M3813">
        <f>_xlfn.XLOOKUP(Comuni[[#This Row],[Regione]],Table_0[Regione],Table_0[Deceduti])</f>
        <v>6347</v>
      </c>
      <c r="N3813" s="1">
        <f>(Comuni[[#This Row],[Popolazione2011]]/Comuni[[#This Row],[Ammalati TOT]])*100</f>
        <v>0.97124907774194247</v>
      </c>
      <c r="O3813">
        <f>_xlfn.XLOOKUP(Comuni[[#This Row],[Regione]],Table_0[Regione],Table_0[TOT AREA])</f>
        <v>6168603</v>
      </c>
      <c r="P3813" s="1">
        <f>(Comuni[[#This Row],[Popolazione2011]]/Comuni[[#This Row],[Ammalati AREA]])*100</f>
        <v>9.368409670714746E-2</v>
      </c>
    </row>
    <row r="3814" spans="1:16" x14ac:dyDescent="0.3">
      <c r="A3814" t="s">
        <v>3850</v>
      </c>
      <c r="B3814" t="s">
        <v>8026</v>
      </c>
      <c r="C3814" t="s">
        <v>3816</v>
      </c>
      <c r="D3814">
        <v>19897</v>
      </c>
      <c r="E3814" s="1">
        <f>(Comuni[[#This Row],[Popolazione2011]]/SUM(D:D))*100</f>
        <v>3.3483693860120116E-2</v>
      </c>
      <c r="F3814">
        <f t="shared" si="59"/>
        <v>1220291</v>
      </c>
      <c r="G3814" s="1">
        <f>(Comuni[[#This Row],[Popolazione2011]]/Comuni[[#This Row],[TOT POP REGIONE ]])*100</f>
        <v>1.6305127219654985</v>
      </c>
      <c r="H3814" t="str">
        <f>IF(Comuni[[#This Row],[Popolazione2011]]&gt;300000,"MAGGIORE","")</f>
        <v/>
      </c>
      <c r="I3814" t="str">
        <f>_xlfn.XLOOKUP(Comuni[[#This Row],[Regione]],Ripartizione_geografica[Regione],Ripartizione_geografica[Ripartizione geografica])</f>
        <v>Nord-est</v>
      </c>
      <c r="J3814">
        <f>_xlfn.XLOOKUP(Comuni[[#This Row],[Regione]],Ripartizione_geografica[Regione],Ripartizione_geografica[Codice Regione])</f>
        <v>6</v>
      </c>
      <c r="K3814">
        <f>_xlfn.XLOOKUP(Comuni[[#This Row],[Regione]],Table_0[Regione],Table_0[Totale])</f>
        <v>595007</v>
      </c>
      <c r="L3814">
        <f>_xlfn.XLOOKUP(Comuni[[#This Row],[Regione]],Table_0[Regione],Table_0[Guariti])</f>
        <v>587125</v>
      </c>
      <c r="M3814">
        <f>_xlfn.XLOOKUP(Comuni[[#This Row],[Regione]],Table_0[Regione],Table_0[Deceduti])</f>
        <v>6347</v>
      </c>
      <c r="N3814" s="1">
        <f>(Comuni[[#This Row],[Popolazione2011]]/Comuni[[#This Row],[Ammalati TOT]])*100</f>
        <v>3.3439942723362917</v>
      </c>
      <c r="O3814">
        <f>_xlfn.XLOOKUP(Comuni[[#This Row],[Regione]],Table_0[Regione],Table_0[TOT AREA])</f>
        <v>6168603</v>
      </c>
      <c r="P3814" s="1">
        <f>(Comuni[[#This Row],[Popolazione2011]]/Comuni[[#This Row],[Ammalati AREA]])*100</f>
        <v>0.32255277248349423</v>
      </c>
    </row>
    <row r="3815" spans="1:16" x14ac:dyDescent="0.3">
      <c r="A3815" t="s">
        <v>3851</v>
      </c>
      <c r="B3815" t="s">
        <v>8026</v>
      </c>
      <c r="C3815" t="s">
        <v>3816</v>
      </c>
      <c r="D3815">
        <v>4530</v>
      </c>
      <c r="E3815" s="1">
        <f>(Comuni[[#This Row],[Popolazione2011]]/SUM(D:D))*100</f>
        <v>7.623316740530941E-3</v>
      </c>
      <c r="F3815">
        <f t="shared" si="59"/>
        <v>1220291</v>
      </c>
      <c r="G3815" s="1">
        <f>(Comuni[[#This Row],[Popolazione2011]]/Comuni[[#This Row],[TOT POP REGIONE ]])*100</f>
        <v>0.37122292961269071</v>
      </c>
      <c r="H3815" t="str">
        <f>IF(Comuni[[#This Row],[Popolazione2011]]&gt;300000,"MAGGIORE","")</f>
        <v/>
      </c>
      <c r="I3815" t="str">
        <f>_xlfn.XLOOKUP(Comuni[[#This Row],[Regione]],Ripartizione_geografica[Regione],Ripartizione_geografica[Ripartizione geografica])</f>
        <v>Nord-est</v>
      </c>
      <c r="J3815">
        <f>_xlfn.XLOOKUP(Comuni[[#This Row],[Regione]],Ripartizione_geografica[Regione],Ripartizione_geografica[Codice Regione])</f>
        <v>6</v>
      </c>
      <c r="K3815">
        <f>_xlfn.XLOOKUP(Comuni[[#This Row],[Regione]],Table_0[Regione],Table_0[Totale])</f>
        <v>595007</v>
      </c>
      <c r="L3815">
        <f>_xlfn.XLOOKUP(Comuni[[#This Row],[Regione]],Table_0[Regione],Table_0[Guariti])</f>
        <v>587125</v>
      </c>
      <c r="M3815">
        <f>_xlfn.XLOOKUP(Comuni[[#This Row],[Regione]],Table_0[Regione],Table_0[Deceduti])</f>
        <v>6347</v>
      </c>
      <c r="N3815" s="1">
        <f>(Comuni[[#This Row],[Popolazione2011]]/Comuni[[#This Row],[Ammalati TOT]])*100</f>
        <v>0.76133558092593867</v>
      </c>
      <c r="O3815">
        <f>_xlfn.XLOOKUP(Comuni[[#This Row],[Regione]],Table_0[Regione],Table_0[TOT AREA])</f>
        <v>6168603</v>
      </c>
      <c r="P3815" s="1">
        <f>(Comuni[[#This Row],[Popolazione2011]]/Comuni[[#This Row],[Ammalati AREA]])*100</f>
        <v>7.3436400429724519E-2</v>
      </c>
    </row>
    <row r="3816" spans="1:16" x14ac:dyDescent="0.3">
      <c r="A3816" t="s">
        <v>3852</v>
      </c>
      <c r="B3816" t="s">
        <v>8026</v>
      </c>
      <c r="C3816" t="s">
        <v>3816</v>
      </c>
      <c r="D3816">
        <v>1496</v>
      </c>
      <c r="E3816" s="1">
        <f>(Comuni[[#This Row],[Popolazione2011]]/SUM(D:D))*100</f>
        <v>2.5175456608905709E-3</v>
      </c>
      <c r="F3816">
        <f t="shared" si="59"/>
        <v>1220291</v>
      </c>
      <c r="G3816" s="1">
        <f>(Comuni[[#This Row],[Popolazione2011]]/Comuni[[#This Row],[TOT POP REGIONE ]])*100</f>
        <v>0.12259370920542723</v>
      </c>
      <c r="H3816" t="str">
        <f>IF(Comuni[[#This Row],[Popolazione2011]]&gt;300000,"MAGGIORE","")</f>
        <v/>
      </c>
      <c r="I3816" t="str">
        <f>_xlfn.XLOOKUP(Comuni[[#This Row],[Regione]],Ripartizione_geografica[Regione],Ripartizione_geografica[Ripartizione geografica])</f>
        <v>Nord-est</v>
      </c>
      <c r="J3816">
        <f>_xlfn.XLOOKUP(Comuni[[#This Row],[Regione]],Ripartizione_geografica[Regione],Ripartizione_geografica[Codice Regione])</f>
        <v>6</v>
      </c>
      <c r="K3816">
        <f>_xlfn.XLOOKUP(Comuni[[#This Row],[Regione]],Table_0[Regione],Table_0[Totale])</f>
        <v>595007</v>
      </c>
      <c r="L3816">
        <f>_xlfn.XLOOKUP(Comuni[[#This Row],[Regione]],Table_0[Regione],Table_0[Guariti])</f>
        <v>587125</v>
      </c>
      <c r="M3816">
        <f>_xlfn.XLOOKUP(Comuni[[#This Row],[Regione]],Table_0[Regione],Table_0[Deceduti])</f>
        <v>6347</v>
      </c>
      <c r="N3816" s="1">
        <f>(Comuni[[#This Row],[Popolazione2011]]/Comuni[[#This Row],[Ammalati TOT]])*100</f>
        <v>0.25142561348017756</v>
      </c>
      <c r="O3816">
        <f>_xlfn.XLOOKUP(Comuni[[#This Row],[Regione]],Table_0[Regione],Table_0[TOT AREA])</f>
        <v>6168603</v>
      </c>
      <c r="P3816" s="1">
        <f>(Comuni[[#This Row],[Popolazione2011]]/Comuni[[#This Row],[Ammalati AREA]])*100</f>
        <v>2.4251844380324038E-2</v>
      </c>
    </row>
    <row r="3817" spans="1:16" x14ac:dyDescent="0.3">
      <c r="A3817" t="s">
        <v>3853</v>
      </c>
      <c r="B3817" t="s">
        <v>8026</v>
      </c>
      <c r="C3817" t="s">
        <v>3816</v>
      </c>
      <c r="D3817">
        <v>4274</v>
      </c>
      <c r="E3817" s="1">
        <f>(Comuni[[#This Row],[Popolazione2011]]/SUM(D:D))*100</f>
        <v>7.1925067878651746E-3</v>
      </c>
      <c r="F3817">
        <f t="shared" si="59"/>
        <v>1220291</v>
      </c>
      <c r="G3817" s="1">
        <f>(Comuni[[#This Row],[Popolazione2011]]/Comuni[[#This Row],[TOT POP REGIONE ]])*100</f>
        <v>0.35024432696791175</v>
      </c>
      <c r="H3817" t="str">
        <f>IF(Comuni[[#This Row],[Popolazione2011]]&gt;300000,"MAGGIORE","")</f>
        <v/>
      </c>
      <c r="I3817" t="str">
        <f>_xlfn.XLOOKUP(Comuni[[#This Row],[Regione]],Ripartizione_geografica[Regione],Ripartizione_geografica[Ripartizione geografica])</f>
        <v>Nord-est</v>
      </c>
      <c r="J3817">
        <f>_xlfn.XLOOKUP(Comuni[[#This Row],[Regione]],Ripartizione_geografica[Regione],Ripartizione_geografica[Codice Regione])</f>
        <v>6</v>
      </c>
      <c r="K3817">
        <f>_xlfn.XLOOKUP(Comuni[[#This Row],[Regione]],Table_0[Regione],Table_0[Totale])</f>
        <v>595007</v>
      </c>
      <c r="L3817">
        <f>_xlfn.XLOOKUP(Comuni[[#This Row],[Regione]],Table_0[Regione],Table_0[Guariti])</f>
        <v>587125</v>
      </c>
      <c r="M3817">
        <f>_xlfn.XLOOKUP(Comuni[[#This Row],[Regione]],Table_0[Regione],Table_0[Deceduti])</f>
        <v>6347</v>
      </c>
      <c r="N3817" s="1">
        <f>(Comuni[[#This Row],[Popolazione2011]]/Comuni[[#This Row],[Ammalati TOT]])*100</f>
        <v>0.71831087701489227</v>
      </c>
      <c r="O3817">
        <f>_xlfn.XLOOKUP(Comuni[[#This Row],[Regione]],Table_0[Regione],Table_0[TOT AREA])</f>
        <v>6168603</v>
      </c>
      <c r="P3817" s="1">
        <f>(Comuni[[#This Row],[Popolazione2011]]/Comuni[[#This Row],[Ammalati AREA]])*100</f>
        <v>6.9286352193519349E-2</v>
      </c>
    </row>
    <row r="3818" spans="1:16" x14ac:dyDescent="0.3">
      <c r="A3818" t="s">
        <v>3854</v>
      </c>
      <c r="B3818" t="s">
        <v>8026</v>
      </c>
      <c r="C3818" t="s">
        <v>3816</v>
      </c>
      <c r="D3818">
        <v>15011</v>
      </c>
      <c r="E3818" s="1">
        <f>(Comuni[[#This Row],[Popolazione2011]]/SUM(D:D))*100</f>
        <v>2.5261282029163345E-2</v>
      </c>
      <c r="F3818">
        <f t="shared" si="59"/>
        <v>1220291</v>
      </c>
      <c r="G3818" s="1">
        <f>(Comuni[[#This Row],[Popolazione2011]]/Comuni[[#This Row],[TOT POP REGIONE ]])*100</f>
        <v>1.2301164230499118</v>
      </c>
      <c r="H3818" t="str">
        <f>IF(Comuni[[#This Row],[Popolazione2011]]&gt;300000,"MAGGIORE","")</f>
        <v/>
      </c>
      <c r="I3818" t="str">
        <f>_xlfn.XLOOKUP(Comuni[[#This Row],[Regione]],Ripartizione_geografica[Regione],Ripartizione_geografica[Ripartizione geografica])</f>
        <v>Nord-est</v>
      </c>
      <c r="J3818">
        <f>_xlfn.XLOOKUP(Comuni[[#This Row],[Regione]],Ripartizione_geografica[Regione],Ripartizione_geografica[Codice Regione])</f>
        <v>6</v>
      </c>
      <c r="K3818">
        <f>_xlfn.XLOOKUP(Comuni[[#This Row],[Regione]],Table_0[Regione],Table_0[Totale])</f>
        <v>595007</v>
      </c>
      <c r="L3818">
        <f>_xlfn.XLOOKUP(Comuni[[#This Row],[Regione]],Table_0[Regione],Table_0[Guariti])</f>
        <v>587125</v>
      </c>
      <c r="M3818">
        <f>_xlfn.XLOOKUP(Comuni[[#This Row],[Regione]],Table_0[Regione],Table_0[Deceduti])</f>
        <v>6347</v>
      </c>
      <c r="N3818" s="1">
        <f>(Comuni[[#This Row],[Popolazione2011]]/Comuni[[#This Row],[Ammalati TOT]])*100</f>
        <v>2.5228274625340541</v>
      </c>
      <c r="O3818">
        <f>_xlfn.XLOOKUP(Comuni[[#This Row],[Regione]],Table_0[Regione],Table_0[TOT AREA])</f>
        <v>6168603</v>
      </c>
      <c r="P3818" s="1">
        <f>(Comuni[[#This Row],[Popolazione2011]]/Comuni[[#This Row],[Ammalati AREA]])*100</f>
        <v>0.24334521122529687</v>
      </c>
    </row>
    <row r="3819" spans="1:16" x14ac:dyDescent="0.3">
      <c r="A3819" t="s">
        <v>3855</v>
      </c>
      <c r="B3819" t="s">
        <v>8026</v>
      </c>
      <c r="C3819" t="s">
        <v>3816</v>
      </c>
      <c r="D3819">
        <v>2221</v>
      </c>
      <c r="E3819" s="1">
        <f>(Comuni[[#This Row],[Popolazione2011]]/SUM(D:D))*100</f>
        <v>3.7376129096510415E-3</v>
      </c>
      <c r="F3819">
        <f t="shared" si="59"/>
        <v>1220291</v>
      </c>
      <c r="G3819" s="1">
        <f>(Comuni[[#This Row],[Popolazione2011]]/Comuni[[#This Row],[TOT POP REGIONE ]])*100</f>
        <v>0.18200576747677399</v>
      </c>
      <c r="H3819" t="str">
        <f>IF(Comuni[[#This Row],[Popolazione2011]]&gt;300000,"MAGGIORE","")</f>
        <v/>
      </c>
      <c r="I3819" t="str">
        <f>_xlfn.XLOOKUP(Comuni[[#This Row],[Regione]],Ripartizione_geografica[Regione],Ripartizione_geografica[Ripartizione geografica])</f>
        <v>Nord-est</v>
      </c>
      <c r="J3819">
        <f>_xlfn.XLOOKUP(Comuni[[#This Row],[Regione]],Ripartizione_geografica[Regione],Ripartizione_geografica[Codice Regione])</f>
        <v>6</v>
      </c>
      <c r="K3819">
        <f>_xlfn.XLOOKUP(Comuni[[#This Row],[Regione]],Table_0[Regione],Table_0[Totale])</f>
        <v>595007</v>
      </c>
      <c r="L3819">
        <f>_xlfn.XLOOKUP(Comuni[[#This Row],[Regione]],Table_0[Regione],Table_0[Guariti])</f>
        <v>587125</v>
      </c>
      <c r="M3819">
        <f>_xlfn.XLOOKUP(Comuni[[#This Row],[Regione]],Table_0[Regione],Table_0[Deceduti])</f>
        <v>6347</v>
      </c>
      <c r="N3819" s="1">
        <f>(Comuni[[#This Row],[Popolazione2011]]/Comuni[[#This Row],[Ammalati TOT]])*100</f>
        <v>0.37327291947825825</v>
      </c>
      <c r="O3819">
        <f>_xlfn.XLOOKUP(Comuni[[#This Row],[Regione]],Table_0[Regione],Table_0[TOT AREA])</f>
        <v>6168603</v>
      </c>
      <c r="P3819" s="1">
        <f>(Comuni[[#This Row],[Popolazione2011]]/Comuni[[#This Row],[Ammalati AREA]])*100</f>
        <v>3.6004910674264499E-2</v>
      </c>
    </row>
    <row r="3820" spans="1:16" x14ac:dyDescent="0.3">
      <c r="A3820" t="s">
        <v>3856</v>
      </c>
      <c r="B3820" t="s">
        <v>8026</v>
      </c>
      <c r="C3820" t="s">
        <v>3816</v>
      </c>
      <c r="D3820">
        <v>6319</v>
      </c>
      <c r="E3820" s="1">
        <f>(Comuni[[#This Row],[Popolazione2011]]/SUM(D:D))*100</f>
        <v>1.0633937855058501E-2</v>
      </c>
      <c r="F3820">
        <f t="shared" si="59"/>
        <v>1220291</v>
      </c>
      <c r="G3820" s="1">
        <f>(Comuni[[#This Row],[Popolazione2011]]/Comuni[[#This Row],[TOT POP REGIONE ]])*100</f>
        <v>0.51782730512640018</v>
      </c>
      <c r="H3820" t="str">
        <f>IF(Comuni[[#This Row],[Popolazione2011]]&gt;300000,"MAGGIORE","")</f>
        <v/>
      </c>
      <c r="I3820" t="str">
        <f>_xlfn.XLOOKUP(Comuni[[#This Row],[Regione]],Ripartizione_geografica[Regione],Ripartizione_geografica[Ripartizione geografica])</f>
        <v>Nord-est</v>
      </c>
      <c r="J3820">
        <f>_xlfn.XLOOKUP(Comuni[[#This Row],[Regione]],Ripartizione_geografica[Regione],Ripartizione_geografica[Codice Regione])</f>
        <v>6</v>
      </c>
      <c r="K3820">
        <f>_xlfn.XLOOKUP(Comuni[[#This Row],[Regione]],Table_0[Regione],Table_0[Totale])</f>
        <v>595007</v>
      </c>
      <c r="L3820">
        <f>_xlfn.XLOOKUP(Comuni[[#This Row],[Regione]],Table_0[Regione],Table_0[Guariti])</f>
        <v>587125</v>
      </c>
      <c r="M3820">
        <f>_xlfn.XLOOKUP(Comuni[[#This Row],[Regione]],Table_0[Regione],Table_0[Deceduti])</f>
        <v>6347</v>
      </c>
      <c r="N3820" s="1">
        <f>(Comuni[[#This Row],[Popolazione2011]]/Comuni[[#This Row],[Ammalati TOT]])*100</f>
        <v>1.0620043125543062</v>
      </c>
      <c r="O3820">
        <f>_xlfn.XLOOKUP(Comuni[[#This Row],[Regione]],Table_0[Regione],Table_0[TOT AREA])</f>
        <v>6168603</v>
      </c>
      <c r="P3820" s="1">
        <f>(Comuni[[#This Row],[Popolazione2011]]/Comuni[[#This Row],[Ammalati AREA]])*100</f>
        <v>0.10243810470539277</v>
      </c>
    </row>
    <row r="3821" spans="1:16" x14ac:dyDescent="0.3">
      <c r="A3821" t="s">
        <v>3857</v>
      </c>
      <c r="B3821" t="s">
        <v>8026</v>
      </c>
      <c r="C3821" t="s">
        <v>3816</v>
      </c>
      <c r="D3821">
        <v>11902</v>
      </c>
      <c r="E3821" s="1">
        <f>(Comuni[[#This Row],[Popolazione2011]]/SUM(D:D))*100</f>
        <v>2.0029297096202926E-2</v>
      </c>
      <c r="F3821">
        <f t="shared" si="59"/>
        <v>1220291</v>
      </c>
      <c r="G3821" s="1">
        <f>(Comuni[[#This Row],[Popolazione2011]]/Comuni[[#This Row],[TOT POP REGIONE ]])*100</f>
        <v>0.97534112764906078</v>
      </c>
      <c r="H3821" t="str">
        <f>IF(Comuni[[#This Row],[Popolazione2011]]&gt;300000,"MAGGIORE","")</f>
        <v/>
      </c>
      <c r="I3821" t="str">
        <f>_xlfn.XLOOKUP(Comuni[[#This Row],[Regione]],Ripartizione_geografica[Regione],Ripartizione_geografica[Ripartizione geografica])</f>
        <v>Nord-est</v>
      </c>
      <c r="J3821">
        <f>_xlfn.XLOOKUP(Comuni[[#This Row],[Regione]],Ripartizione_geografica[Regione],Ripartizione_geografica[Codice Regione])</f>
        <v>6</v>
      </c>
      <c r="K3821">
        <f>_xlfn.XLOOKUP(Comuni[[#This Row],[Regione]],Table_0[Regione],Table_0[Totale])</f>
        <v>595007</v>
      </c>
      <c r="L3821">
        <f>_xlfn.XLOOKUP(Comuni[[#This Row],[Regione]],Table_0[Regione],Table_0[Guariti])</f>
        <v>587125</v>
      </c>
      <c r="M3821">
        <f>_xlfn.XLOOKUP(Comuni[[#This Row],[Regione]],Table_0[Regione],Table_0[Deceduti])</f>
        <v>6347</v>
      </c>
      <c r="N3821" s="1">
        <f>(Comuni[[#This Row],[Popolazione2011]]/Comuni[[#This Row],[Ammalati TOT]])*100</f>
        <v>2.0003126013643535</v>
      </c>
      <c r="O3821">
        <f>_xlfn.XLOOKUP(Comuni[[#This Row],[Regione]],Table_0[Regione],Table_0[TOT AREA])</f>
        <v>6168603</v>
      </c>
      <c r="P3821" s="1">
        <f>(Comuni[[#This Row],[Popolazione2011]]/Comuni[[#This Row],[Ammalati AREA]])*100</f>
        <v>0.19294482073169567</v>
      </c>
    </row>
    <row r="3822" spans="1:16" x14ac:dyDescent="0.3">
      <c r="A3822" t="s">
        <v>3858</v>
      </c>
      <c r="B3822" t="s">
        <v>8026</v>
      </c>
      <c r="C3822" t="s">
        <v>3816</v>
      </c>
      <c r="D3822">
        <v>358</v>
      </c>
      <c r="E3822" s="1">
        <f>(Comuni[[#This Row],[Popolazione2011]]/SUM(D:D))*100</f>
        <v>6.0246079318103233E-4</v>
      </c>
      <c r="F3822">
        <f t="shared" si="59"/>
        <v>1220291</v>
      </c>
      <c r="G3822" s="1">
        <f>(Comuni[[#This Row],[Popolazione2011]]/Comuni[[#This Row],[TOT POP REGIONE ]])*100</f>
        <v>2.9337264636058118E-2</v>
      </c>
      <c r="H3822" t="str">
        <f>IF(Comuni[[#This Row],[Popolazione2011]]&gt;300000,"MAGGIORE","")</f>
        <v/>
      </c>
      <c r="I3822" t="str">
        <f>_xlfn.XLOOKUP(Comuni[[#This Row],[Regione]],Ripartizione_geografica[Regione],Ripartizione_geografica[Ripartizione geografica])</f>
        <v>Nord-est</v>
      </c>
      <c r="J3822">
        <f>_xlfn.XLOOKUP(Comuni[[#This Row],[Regione]],Ripartizione_geografica[Regione],Ripartizione_geografica[Codice Regione])</f>
        <v>6</v>
      </c>
      <c r="K3822">
        <f>_xlfn.XLOOKUP(Comuni[[#This Row],[Regione]],Table_0[Regione],Table_0[Totale])</f>
        <v>595007</v>
      </c>
      <c r="L3822">
        <f>_xlfn.XLOOKUP(Comuni[[#This Row],[Regione]],Table_0[Regione],Table_0[Guariti])</f>
        <v>587125</v>
      </c>
      <c r="M3822">
        <f>_xlfn.XLOOKUP(Comuni[[#This Row],[Regione]],Table_0[Regione],Table_0[Deceduti])</f>
        <v>6347</v>
      </c>
      <c r="N3822" s="1">
        <f>(Comuni[[#This Row],[Popolazione2011]]/Comuni[[#This Row],[Ammalati TOT]])*100</f>
        <v>6.0167359375603982E-2</v>
      </c>
      <c r="O3822">
        <f>_xlfn.XLOOKUP(Comuni[[#This Row],[Regione]],Table_0[Regione],Table_0[TOT AREA])</f>
        <v>6168603</v>
      </c>
      <c r="P3822" s="1">
        <f>(Comuni[[#This Row],[Popolazione2011]]/Comuni[[#This Row],[Ammalati AREA]])*100</f>
        <v>5.8035830803181854E-3</v>
      </c>
    </row>
    <row r="3823" spans="1:16" x14ac:dyDescent="0.3">
      <c r="A3823" t="s">
        <v>3859</v>
      </c>
      <c r="B3823" t="s">
        <v>8026</v>
      </c>
      <c r="C3823" t="s">
        <v>3816</v>
      </c>
      <c r="D3823">
        <v>410</v>
      </c>
      <c r="E3823" s="1">
        <f>(Comuni[[#This Row],[Popolazione2011]]/SUM(D:D))*100</f>
        <v>6.8996906481626609E-4</v>
      </c>
      <c r="F3823">
        <f t="shared" si="59"/>
        <v>1220291</v>
      </c>
      <c r="G3823" s="1">
        <f>(Comuni[[#This Row],[Popolazione2011]]/Comuni[[#This Row],[TOT POP REGIONE ]])*100</f>
        <v>3.3598543298278855E-2</v>
      </c>
      <c r="H3823" t="str">
        <f>IF(Comuni[[#This Row],[Popolazione2011]]&gt;300000,"MAGGIORE","")</f>
        <v/>
      </c>
      <c r="I3823" t="str">
        <f>_xlfn.XLOOKUP(Comuni[[#This Row],[Regione]],Ripartizione_geografica[Regione],Ripartizione_geografica[Ripartizione geografica])</f>
        <v>Nord-est</v>
      </c>
      <c r="J3823">
        <f>_xlfn.XLOOKUP(Comuni[[#This Row],[Regione]],Ripartizione_geografica[Regione],Ripartizione_geografica[Codice Regione])</f>
        <v>6</v>
      </c>
      <c r="K3823">
        <f>_xlfn.XLOOKUP(Comuni[[#This Row],[Regione]],Table_0[Regione],Table_0[Totale])</f>
        <v>595007</v>
      </c>
      <c r="L3823">
        <f>_xlfn.XLOOKUP(Comuni[[#This Row],[Regione]],Table_0[Regione],Table_0[Guariti])</f>
        <v>587125</v>
      </c>
      <c r="M3823">
        <f>_xlfn.XLOOKUP(Comuni[[#This Row],[Regione]],Table_0[Regione],Table_0[Deceduti])</f>
        <v>6347</v>
      </c>
      <c r="N3823" s="1">
        <f>(Comuni[[#This Row],[Popolazione2011]]/Comuni[[#This Row],[Ammalati TOT]])*100</f>
        <v>6.8906752357535295E-2</v>
      </c>
      <c r="O3823">
        <f>_xlfn.XLOOKUP(Comuni[[#This Row],[Regione]],Table_0[Regione],Table_0[TOT AREA])</f>
        <v>6168603</v>
      </c>
      <c r="P3823" s="1">
        <f>(Comuni[[#This Row],[Popolazione2011]]/Comuni[[#This Row],[Ammalati AREA]])*100</f>
        <v>6.6465616282973634E-3</v>
      </c>
    </row>
    <row r="3824" spans="1:16" x14ac:dyDescent="0.3">
      <c r="A3824" t="s">
        <v>3860</v>
      </c>
      <c r="B3824" t="s">
        <v>8026</v>
      </c>
      <c r="C3824" t="s">
        <v>3816</v>
      </c>
      <c r="D3824">
        <v>1814</v>
      </c>
      <c r="E3824" s="1">
        <f>(Comuni[[#This Row],[Popolazione2011]]/SUM(D:D))*100</f>
        <v>3.0526923989675774E-3</v>
      </c>
      <c r="F3824">
        <f t="shared" si="59"/>
        <v>1220291</v>
      </c>
      <c r="G3824" s="1">
        <f>(Comuni[[#This Row],[Popolazione2011]]/Comuni[[#This Row],[TOT POP REGIONE ]])*100</f>
        <v>0.14865306717823862</v>
      </c>
      <c r="H3824" t="str">
        <f>IF(Comuni[[#This Row],[Popolazione2011]]&gt;300000,"MAGGIORE","")</f>
        <v/>
      </c>
      <c r="I3824" t="str">
        <f>_xlfn.XLOOKUP(Comuni[[#This Row],[Regione]],Ripartizione_geografica[Regione],Ripartizione_geografica[Ripartizione geografica])</f>
        <v>Nord-est</v>
      </c>
      <c r="J3824">
        <f>_xlfn.XLOOKUP(Comuni[[#This Row],[Regione]],Ripartizione_geografica[Regione],Ripartizione_geografica[Codice Regione])</f>
        <v>6</v>
      </c>
      <c r="K3824">
        <f>_xlfn.XLOOKUP(Comuni[[#This Row],[Regione]],Table_0[Regione],Table_0[Totale])</f>
        <v>595007</v>
      </c>
      <c r="L3824">
        <f>_xlfn.XLOOKUP(Comuni[[#This Row],[Regione]],Table_0[Regione],Table_0[Guariti])</f>
        <v>587125</v>
      </c>
      <c r="M3824">
        <f>_xlfn.XLOOKUP(Comuni[[#This Row],[Regione]],Table_0[Regione],Table_0[Deceduti])</f>
        <v>6347</v>
      </c>
      <c r="N3824" s="1">
        <f>(Comuni[[#This Row],[Popolazione2011]]/Comuni[[#This Row],[Ammalati TOT]])*100</f>
        <v>0.30487036286968056</v>
      </c>
      <c r="O3824">
        <f>_xlfn.XLOOKUP(Comuni[[#This Row],[Regione]],Table_0[Regione],Table_0[TOT AREA])</f>
        <v>6168603</v>
      </c>
      <c r="P3824" s="1">
        <f>(Comuni[[#This Row],[Popolazione2011]]/Comuni[[#This Row],[Ammalati AREA]])*100</f>
        <v>2.9406982423735163E-2</v>
      </c>
    </row>
    <row r="3825" spans="1:16" x14ac:dyDescent="0.3">
      <c r="A3825" t="s">
        <v>3861</v>
      </c>
      <c r="B3825" t="s">
        <v>8026</v>
      </c>
      <c r="C3825" t="s">
        <v>3816</v>
      </c>
      <c r="D3825">
        <v>818</v>
      </c>
      <c r="E3825" s="1">
        <f>(Comuni[[#This Row],[Popolazione2011]]/SUM(D:D))*100</f>
        <v>1.376572426877331E-3</v>
      </c>
      <c r="F3825">
        <f t="shared" si="59"/>
        <v>1220291</v>
      </c>
      <c r="G3825" s="1">
        <f>(Comuni[[#This Row],[Popolazione2011]]/Comuni[[#This Row],[TOT POP REGIONE ]])*100</f>
        <v>6.7033191263395367E-2</v>
      </c>
      <c r="H3825" t="str">
        <f>IF(Comuni[[#This Row],[Popolazione2011]]&gt;300000,"MAGGIORE","")</f>
        <v/>
      </c>
      <c r="I3825" t="str">
        <f>_xlfn.XLOOKUP(Comuni[[#This Row],[Regione]],Ripartizione_geografica[Regione],Ripartizione_geografica[Ripartizione geografica])</f>
        <v>Nord-est</v>
      </c>
      <c r="J3825">
        <f>_xlfn.XLOOKUP(Comuni[[#This Row],[Regione]],Ripartizione_geografica[Regione],Ripartizione_geografica[Codice Regione])</f>
        <v>6</v>
      </c>
      <c r="K3825">
        <f>_xlfn.XLOOKUP(Comuni[[#This Row],[Regione]],Table_0[Regione],Table_0[Totale])</f>
        <v>595007</v>
      </c>
      <c r="L3825">
        <f>_xlfn.XLOOKUP(Comuni[[#This Row],[Regione]],Table_0[Regione],Table_0[Guariti])</f>
        <v>587125</v>
      </c>
      <c r="M3825">
        <f>_xlfn.XLOOKUP(Comuni[[#This Row],[Regione]],Table_0[Regione],Table_0[Deceduti])</f>
        <v>6347</v>
      </c>
      <c r="N3825" s="1">
        <f>(Comuni[[#This Row],[Popolazione2011]]/Comuni[[#This Row],[Ammalati TOT]])*100</f>
        <v>0.13747737421576553</v>
      </c>
      <c r="O3825">
        <f>_xlfn.XLOOKUP(Comuni[[#This Row],[Regione]],Table_0[Regione],Table_0[TOT AREA])</f>
        <v>6168603</v>
      </c>
      <c r="P3825" s="1">
        <f>(Comuni[[#This Row],[Popolazione2011]]/Comuni[[#This Row],[Ammalati AREA]])*100</f>
        <v>1.3260701004749374E-2</v>
      </c>
    </row>
    <row r="3826" spans="1:16" x14ac:dyDescent="0.3">
      <c r="A3826" t="s">
        <v>3862</v>
      </c>
      <c r="B3826" t="s">
        <v>8026</v>
      </c>
      <c r="C3826" t="s">
        <v>3816</v>
      </c>
      <c r="D3826">
        <v>1399</v>
      </c>
      <c r="E3826" s="1">
        <f>(Comuni[[#This Row],[Popolazione2011]]/SUM(D:D))*100</f>
        <v>2.3543090772633079E-3</v>
      </c>
      <c r="F3826">
        <f t="shared" si="59"/>
        <v>1220291</v>
      </c>
      <c r="G3826" s="1">
        <f>(Comuni[[#This Row],[Popolazione2011]]/Comuni[[#This Row],[TOT POP REGIONE ]])*100</f>
        <v>0.11464478554705393</v>
      </c>
      <c r="H3826" t="str">
        <f>IF(Comuni[[#This Row],[Popolazione2011]]&gt;300000,"MAGGIORE","")</f>
        <v/>
      </c>
      <c r="I3826" t="str">
        <f>_xlfn.XLOOKUP(Comuni[[#This Row],[Regione]],Ripartizione_geografica[Regione],Ripartizione_geografica[Ripartizione geografica])</f>
        <v>Nord-est</v>
      </c>
      <c r="J3826">
        <f>_xlfn.XLOOKUP(Comuni[[#This Row],[Regione]],Ripartizione_geografica[Regione],Ripartizione_geografica[Codice Regione])</f>
        <v>6</v>
      </c>
      <c r="K3826">
        <f>_xlfn.XLOOKUP(Comuni[[#This Row],[Regione]],Table_0[Regione],Table_0[Totale])</f>
        <v>595007</v>
      </c>
      <c r="L3826">
        <f>_xlfn.XLOOKUP(Comuni[[#This Row],[Regione]],Table_0[Regione],Table_0[Guariti])</f>
        <v>587125</v>
      </c>
      <c r="M3826">
        <f>_xlfn.XLOOKUP(Comuni[[#This Row],[Regione]],Table_0[Regione],Table_0[Deceduti])</f>
        <v>6347</v>
      </c>
      <c r="N3826" s="1">
        <f>(Comuni[[#This Row],[Popolazione2011]]/Comuni[[#This Row],[Ammalati TOT]])*100</f>
        <v>0.23512328426388263</v>
      </c>
      <c r="O3826">
        <f>_xlfn.XLOOKUP(Comuni[[#This Row],[Regione]],Table_0[Regione],Table_0[TOT AREA])</f>
        <v>6168603</v>
      </c>
      <c r="P3826" s="1">
        <f>(Comuni[[#This Row],[Popolazione2011]]/Comuni[[#This Row],[Ammalati AREA]])*100</f>
        <v>2.2679365165824417E-2</v>
      </c>
    </row>
    <row r="3827" spans="1:16" x14ac:dyDescent="0.3">
      <c r="A3827" t="s">
        <v>3863</v>
      </c>
      <c r="B3827" t="s">
        <v>8026</v>
      </c>
      <c r="C3827" t="s">
        <v>3816</v>
      </c>
      <c r="D3827">
        <v>8419</v>
      </c>
      <c r="E3827" s="1">
        <f>(Comuni[[#This Row],[Popolazione2011]]/SUM(D:D))*100</f>
        <v>1.4167925748019864E-2</v>
      </c>
      <c r="F3827">
        <f t="shared" si="59"/>
        <v>1220291</v>
      </c>
      <c r="G3827" s="1">
        <f>(Comuni[[#This Row],[Popolazione2011]]/Comuni[[#This Row],[TOT POP REGIONE ]])*100</f>
        <v>0.68991740494685283</v>
      </c>
      <c r="H3827" t="str">
        <f>IF(Comuni[[#This Row],[Popolazione2011]]&gt;300000,"MAGGIORE","")</f>
        <v/>
      </c>
      <c r="I3827" t="str">
        <f>_xlfn.XLOOKUP(Comuni[[#This Row],[Regione]],Ripartizione_geografica[Regione],Ripartizione_geografica[Ripartizione geografica])</f>
        <v>Nord-est</v>
      </c>
      <c r="J3827">
        <f>_xlfn.XLOOKUP(Comuni[[#This Row],[Regione]],Ripartizione_geografica[Regione],Ripartizione_geografica[Codice Regione])</f>
        <v>6</v>
      </c>
      <c r="K3827">
        <f>_xlfn.XLOOKUP(Comuni[[#This Row],[Regione]],Table_0[Regione],Table_0[Totale])</f>
        <v>595007</v>
      </c>
      <c r="L3827">
        <f>_xlfn.XLOOKUP(Comuni[[#This Row],[Regione]],Table_0[Regione],Table_0[Guariti])</f>
        <v>587125</v>
      </c>
      <c r="M3827">
        <f>_xlfn.XLOOKUP(Comuni[[#This Row],[Regione]],Table_0[Regione],Table_0[Deceduti])</f>
        <v>6347</v>
      </c>
      <c r="N3827" s="1">
        <f>(Comuni[[#This Row],[Popolazione2011]]/Comuni[[#This Row],[Ammalati TOT]])*100</f>
        <v>1.4149413368246089</v>
      </c>
      <c r="O3827">
        <f>_xlfn.XLOOKUP(Comuni[[#This Row],[Regione]],Table_0[Regione],Table_0[TOT AREA])</f>
        <v>6168603</v>
      </c>
      <c r="P3827" s="1">
        <f>(Comuni[[#This Row],[Popolazione2011]]/Comuni[[#This Row],[Ammalati AREA]])*100</f>
        <v>0.13648146914301343</v>
      </c>
    </row>
    <row r="3828" spans="1:16" x14ac:dyDescent="0.3">
      <c r="A3828" t="s">
        <v>3864</v>
      </c>
      <c r="B3828" t="s">
        <v>8026</v>
      </c>
      <c r="C3828" t="s">
        <v>3816</v>
      </c>
      <c r="D3828">
        <v>1715</v>
      </c>
      <c r="E3828" s="1">
        <f>(Comuni[[#This Row],[Popolazione2011]]/SUM(D:D))*100</f>
        <v>2.8860901125851131E-3</v>
      </c>
      <c r="F3828">
        <f t="shared" si="59"/>
        <v>1220291</v>
      </c>
      <c r="G3828" s="1">
        <f>(Comuni[[#This Row],[Popolazione2011]]/Comuni[[#This Row],[TOT POP REGIONE ]])*100</f>
        <v>0.14054024818670299</v>
      </c>
      <c r="H3828" t="str">
        <f>IF(Comuni[[#This Row],[Popolazione2011]]&gt;300000,"MAGGIORE","")</f>
        <v/>
      </c>
      <c r="I3828" t="str">
        <f>_xlfn.XLOOKUP(Comuni[[#This Row],[Regione]],Ripartizione_geografica[Regione],Ripartizione_geografica[Ripartizione geografica])</f>
        <v>Nord-est</v>
      </c>
      <c r="J3828">
        <f>_xlfn.XLOOKUP(Comuni[[#This Row],[Regione]],Ripartizione_geografica[Regione],Ripartizione_geografica[Codice Regione])</f>
        <v>6</v>
      </c>
      <c r="K3828">
        <f>_xlfn.XLOOKUP(Comuni[[#This Row],[Regione]],Table_0[Regione],Table_0[Totale])</f>
        <v>595007</v>
      </c>
      <c r="L3828">
        <f>_xlfn.XLOOKUP(Comuni[[#This Row],[Regione]],Table_0[Regione],Table_0[Guariti])</f>
        <v>587125</v>
      </c>
      <c r="M3828">
        <f>_xlfn.XLOOKUP(Comuni[[#This Row],[Regione]],Table_0[Regione],Table_0[Deceduti])</f>
        <v>6347</v>
      </c>
      <c r="N3828" s="1">
        <f>(Comuni[[#This Row],[Popolazione2011]]/Comuni[[#This Row],[Ammalati TOT]])*100</f>
        <v>0.28823190315408054</v>
      </c>
      <c r="O3828">
        <f>_xlfn.XLOOKUP(Comuni[[#This Row],[Regione]],Table_0[Regione],Table_0[TOT AREA])</f>
        <v>6168603</v>
      </c>
      <c r="P3828" s="1">
        <f>(Comuni[[#This Row],[Popolazione2011]]/Comuni[[#This Row],[Ammalati AREA]])*100</f>
        <v>2.7802080957390191E-2</v>
      </c>
    </row>
    <row r="3829" spans="1:16" x14ac:dyDescent="0.3">
      <c r="A3829" t="s">
        <v>3865</v>
      </c>
      <c r="B3829" t="s">
        <v>8026</v>
      </c>
      <c r="C3829" t="s">
        <v>3816</v>
      </c>
      <c r="D3829">
        <v>3967</v>
      </c>
      <c r="E3829" s="1">
        <f>(Comuni[[#This Row],[Popolazione2011]]/SUM(D:D))*100</f>
        <v>6.6758714149417744E-3</v>
      </c>
      <c r="F3829">
        <f t="shared" si="59"/>
        <v>1220291</v>
      </c>
      <c r="G3829" s="1">
        <f>(Comuni[[#This Row],[Popolazione2011]]/Comuni[[#This Row],[TOT POP REGIONE ]])*100</f>
        <v>0.32508639332749317</v>
      </c>
      <c r="H3829" t="str">
        <f>IF(Comuni[[#This Row],[Popolazione2011]]&gt;300000,"MAGGIORE","")</f>
        <v/>
      </c>
      <c r="I3829" t="str">
        <f>_xlfn.XLOOKUP(Comuni[[#This Row],[Regione]],Ripartizione_geografica[Regione],Ripartizione_geografica[Ripartizione geografica])</f>
        <v>Nord-est</v>
      </c>
      <c r="J3829">
        <f>_xlfn.XLOOKUP(Comuni[[#This Row],[Regione]],Ripartizione_geografica[Regione],Ripartizione_geografica[Codice Regione])</f>
        <v>6</v>
      </c>
      <c r="K3829">
        <f>_xlfn.XLOOKUP(Comuni[[#This Row],[Regione]],Table_0[Regione],Table_0[Totale])</f>
        <v>595007</v>
      </c>
      <c r="L3829">
        <f>_xlfn.XLOOKUP(Comuni[[#This Row],[Regione]],Table_0[Regione],Table_0[Guariti])</f>
        <v>587125</v>
      </c>
      <c r="M3829">
        <f>_xlfn.XLOOKUP(Comuni[[#This Row],[Regione]],Table_0[Regione],Table_0[Deceduti])</f>
        <v>6347</v>
      </c>
      <c r="N3829" s="1">
        <f>(Comuni[[#This Row],[Popolazione2011]]/Comuni[[#This Row],[Ammalati TOT]])*100</f>
        <v>0.666714845371567</v>
      </c>
      <c r="O3829">
        <f>_xlfn.XLOOKUP(Comuni[[#This Row],[Regione]],Table_0[Regione],Table_0[TOT AREA])</f>
        <v>6168603</v>
      </c>
      <c r="P3829" s="1">
        <f>(Comuni[[#This Row],[Popolazione2011]]/Comuni[[#This Row],[Ammalati AREA]])*100</f>
        <v>6.4309536535257658E-2</v>
      </c>
    </row>
    <row r="3830" spans="1:16" x14ac:dyDescent="0.3">
      <c r="A3830" t="s">
        <v>3866</v>
      </c>
      <c r="B3830" t="s">
        <v>4052</v>
      </c>
      <c r="C3830" t="s">
        <v>3867</v>
      </c>
      <c r="D3830">
        <v>461</v>
      </c>
      <c r="E3830" s="1">
        <f>(Comuni[[#This Row],[Popolazione2011]]/SUM(D:D))*100</f>
        <v>7.7579448507389924E-4</v>
      </c>
      <c r="F3830">
        <f t="shared" si="59"/>
        <v>1570694</v>
      </c>
      <c r="G3830" s="1">
        <f>(Comuni[[#This Row],[Popolazione2011]]/Comuni[[#This Row],[TOT POP REGIONE ]])*100</f>
        <v>2.9350083466289423E-2</v>
      </c>
      <c r="H3830" t="str">
        <f>IF(Comuni[[#This Row],[Popolazione2011]]&gt;300000,"MAGGIORE","")</f>
        <v/>
      </c>
      <c r="I3830" t="str">
        <f>_xlfn.XLOOKUP(Comuni[[#This Row],[Regione]],Ripartizione_geografica[Regione],Ripartizione_geografica[Ripartizione geografica])</f>
        <v>Nord-ovest</v>
      </c>
      <c r="J3830">
        <f>_xlfn.XLOOKUP(Comuni[[#This Row],[Regione]],Ripartizione_geografica[Regione],Ripartizione_geografica[Codice Regione])</f>
        <v>7</v>
      </c>
      <c r="K3830">
        <f>_xlfn.XLOOKUP(Comuni[[#This Row],[Regione]],Table_0[Regione],Table_0[Totale])</f>
        <v>685198</v>
      </c>
      <c r="L3830">
        <f>_xlfn.XLOOKUP(Comuni[[#This Row],[Regione]],Table_0[Regione],Table_0[Guariti])</f>
        <v>678840</v>
      </c>
      <c r="M3830">
        <f>_xlfn.XLOOKUP(Comuni[[#This Row],[Regione]],Table_0[Regione],Table_0[Deceduti])</f>
        <v>6000</v>
      </c>
      <c r="N3830" s="1">
        <f>(Comuni[[#This Row],[Popolazione2011]]/Comuni[[#This Row],[Ammalati TOT]])*100</f>
        <v>6.7279822766557987E-2</v>
      </c>
      <c r="O3830">
        <f>_xlfn.XLOOKUP(Comuni[[#This Row],[Regione]],Table_0[Regione],Table_0[TOT AREA])</f>
        <v>6838505</v>
      </c>
      <c r="P3830" s="1">
        <f>(Comuni[[#This Row],[Popolazione2011]]/Comuni[[#This Row],[Ammalati AREA]])*100</f>
        <v>6.7412394960594457E-3</v>
      </c>
    </row>
    <row r="3831" spans="1:16" x14ac:dyDescent="0.3">
      <c r="A3831" t="s">
        <v>3868</v>
      </c>
      <c r="B3831" t="s">
        <v>4052</v>
      </c>
      <c r="C3831" t="s">
        <v>3867</v>
      </c>
      <c r="D3831">
        <v>625</v>
      </c>
      <c r="E3831" s="1">
        <f>(Comuni[[#This Row],[Popolazione2011]]/SUM(D:D))*100</f>
        <v>1.0517821110004057E-3</v>
      </c>
      <c r="F3831">
        <f t="shared" si="59"/>
        <v>1570694</v>
      </c>
      <c r="G3831" s="1">
        <f>(Comuni[[#This Row],[Popolazione2011]]/Comuni[[#This Row],[TOT POP REGIONE ]])*100</f>
        <v>3.9791327909828395E-2</v>
      </c>
      <c r="H3831" t="str">
        <f>IF(Comuni[[#This Row],[Popolazione2011]]&gt;300000,"MAGGIORE","")</f>
        <v/>
      </c>
      <c r="I3831" t="str">
        <f>_xlfn.XLOOKUP(Comuni[[#This Row],[Regione]],Ripartizione_geografica[Regione],Ripartizione_geografica[Ripartizione geografica])</f>
        <v>Nord-ovest</v>
      </c>
      <c r="J3831">
        <f>_xlfn.XLOOKUP(Comuni[[#This Row],[Regione]],Ripartizione_geografica[Regione],Ripartizione_geografica[Codice Regione])</f>
        <v>7</v>
      </c>
      <c r="K3831">
        <f>_xlfn.XLOOKUP(Comuni[[#This Row],[Regione]],Table_0[Regione],Table_0[Totale])</f>
        <v>685198</v>
      </c>
      <c r="L3831">
        <f>_xlfn.XLOOKUP(Comuni[[#This Row],[Regione]],Table_0[Regione],Table_0[Guariti])</f>
        <v>678840</v>
      </c>
      <c r="M3831">
        <f>_xlfn.XLOOKUP(Comuni[[#This Row],[Regione]],Table_0[Regione],Table_0[Deceduti])</f>
        <v>6000</v>
      </c>
      <c r="N3831" s="1">
        <f>(Comuni[[#This Row],[Popolazione2011]]/Comuni[[#This Row],[Ammalati TOT]])*100</f>
        <v>9.1214510258348674E-2</v>
      </c>
      <c r="O3831">
        <f>_xlfn.XLOOKUP(Comuni[[#This Row],[Regione]],Table_0[Regione],Table_0[TOT AREA])</f>
        <v>6838505</v>
      </c>
      <c r="P3831" s="1">
        <f>(Comuni[[#This Row],[Popolazione2011]]/Comuni[[#This Row],[Ammalati AREA]])*100</f>
        <v>9.1394244794732182E-3</v>
      </c>
    </row>
    <row r="3832" spans="1:16" x14ac:dyDescent="0.3">
      <c r="A3832" t="s">
        <v>3869</v>
      </c>
      <c r="B3832" t="s">
        <v>4052</v>
      </c>
      <c r="C3832" t="s">
        <v>3867</v>
      </c>
      <c r="D3832">
        <v>176</v>
      </c>
      <c r="E3832" s="1">
        <f>(Comuni[[#This Row],[Popolazione2011]]/SUM(D:D))*100</f>
        <v>2.9618184245771423E-4</v>
      </c>
      <c r="F3832">
        <f t="shared" si="59"/>
        <v>1570694</v>
      </c>
      <c r="G3832" s="1">
        <f>(Comuni[[#This Row],[Popolazione2011]]/Comuni[[#This Row],[TOT POP REGIONE ]])*100</f>
        <v>1.1205237939407676E-2</v>
      </c>
      <c r="H3832" t="str">
        <f>IF(Comuni[[#This Row],[Popolazione2011]]&gt;300000,"MAGGIORE","")</f>
        <v/>
      </c>
      <c r="I3832" t="str">
        <f>_xlfn.XLOOKUP(Comuni[[#This Row],[Regione]],Ripartizione_geografica[Regione],Ripartizione_geografica[Ripartizione geografica])</f>
        <v>Nord-ovest</v>
      </c>
      <c r="J3832">
        <f>_xlfn.XLOOKUP(Comuni[[#This Row],[Regione]],Ripartizione_geografica[Regione],Ripartizione_geografica[Codice Regione])</f>
        <v>7</v>
      </c>
      <c r="K3832">
        <f>_xlfn.XLOOKUP(Comuni[[#This Row],[Regione]],Table_0[Regione],Table_0[Totale])</f>
        <v>685198</v>
      </c>
      <c r="L3832">
        <f>_xlfn.XLOOKUP(Comuni[[#This Row],[Regione]],Table_0[Regione],Table_0[Guariti])</f>
        <v>678840</v>
      </c>
      <c r="M3832">
        <f>_xlfn.XLOOKUP(Comuni[[#This Row],[Regione]],Table_0[Regione],Table_0[Deceduti])</f>
        <v>6000</v>
      </c>
      <c r="N3832" s="1">
        <f>(Comuni[[#This Row],[Popolazione2011]]/Comuni[[#This Row],[Ammalati TOT]])*100</f>
        <v>2.568600608875099E-2</v>
      </c>
      <c r="O3832">
        <f>_xlfn.XLOOKUP(Comuni[[#This Row],[Regione]],Table_0[Regione],Table_0[TOT AREA])</f>
        <v>6838505</v>
      </c>
      <c r="P3832" s="1">
        <f>(Comuni[[#This Row],[Popolazione2011]]/Comuni[[#This Row],[Ammalati AREA]])*100</f>
        <v>2.5736619334196585E-3</v>
      </c>
    </row>
    <row r="3833" spans="1:16" x14ac:dyDescent="0.3">
      <c r="A3833" t="s">
        <v>3870</v>
      </c>
      <c r="B3833" t="s">
        <v>4052</v>
      </c>
      <c r="C3833" t="s">
        <v>3867</v>
      </c>
      <c r="D3833">
        <v>124</v>
      </c>
      <c r="E3833" s="1">
        <f>(Comuni[[#This Row],[Popolazione2011]]/SUM(D:D))*100</f>
        <v>2.086735708224805E-4</v>
      </c>
      <c r="F3833">
        <f t="shared" si="59"/>
        <v>1570694</v>
      </c>
      <c r="G3833" s="1">
        <f>(Comuni[[#This Row],[Popolazione2011]]/Comuni[[#This Row],[TOT POP REGIONE ]])*100</f>
        <v>7.8945994573099542E-3</v>
      </c>
      <c r="H3833" t="str">
        <f>IF(Comuni[[#This Row],[Popolazione2011]]&gt;300000,"MAGGIORE","")</f>
        <v/>
      </c>
      <c r="I3833" t="str">
        <f>_xlfn.XLOOKUP(Comuni[[#This Row],[Regione]],Ripartizione_geografica[Regione],Ripartizione_geografica[Ripartizione geografica])</f>
        <v>Nord-ovest</v>
      </c>
      <c r="J3833">
        <f>_xlfn.XLOOKUP(Comuni[[#This Row],[Regione]],Ripartizione_geografica[Regione],Ripartizione_geografica[Codice Regione])</f>
        <v>7</v>
      </c>
      <c r="K3833">
        <f>_xlfn.XLOOKUP(Comuni[[#This Row],[Regione]],Table_0[Regione],Table_0[Totale])</f>
        <v>685198</v>
      </c>
      <c r="L3833">
        <f>_xlfn.XLOOKUP(Comuni[[#This Row],[Regione]],Table_0[Regione],Table_0[Guariti])</f>
        <v>678840</v>
      </c>
      <c r="M3833">
        <f>_xlfn.XLOOKUP(Comuni[[#This Row],[Regione]],Table_0[Regione],Table_0[Deceduti])</f>
        <v>6000</v>
      </c>
      <c r="N3833" s="1">
        <f>(Comuni[[#This Row],[Popolazione2011]]/Comuni[[#This Row],[Ammalati TOT]])*100</f>
        <v>1.8096958835256378E-2</v>
      </c>
      <c r="O3833">
        <f>_xlfn.XLOOKUP(Comuni[[#This Row],[Regione]],Table_0[Regione],Table_0[TOT AREA])</f>
        <v>6838505</v>
      </c>
      <c r="P3833" s="1">
        <f>(Comuni[[#This Row],[Popolazione2011]]/Comuni[[#This Row],[Ammalati AREA]])*100</f>
        <v>1.8132618167274865E-3</v>
      </c>
    </row>
    <row r="3834" spans="1:16" x14ac:dyDescent="0.3">
      <c r="A3834" t="s">
        <v>3871</v>
      </c>
      <c r="B3834" t="s">
        <v>4052</v>
      </c>
      <c r="C3834" t="s">
        <v>3867</v>
      </c>
      <c r="D3834">
        <v>346</v>
      </c>
      <c r="E3834" s="1">
        <f>(Comuni[[#This Row],[Popolazione2011]]/SUM(D:D))*100</f>
        <v>5.8226657664982458E-4</v>
      </c>
      <c r="F3834">
        <f t="shared" si="59"/>
        <v>1570694</v>
      </c>
      <c r="G3834" s="1">
        <f>(Comuni[[#This Row],[Popolazione2011]]/Comuni[[#This Row],[TOT POP REGIONE ]])*100</f>
        <v>2.2028479130880997E-2</v>
      </c>
      <c r="H3834" t="str">
        <f>IF(Comuni[[#This Row],[Popolazione2011]]&gt;300000,"MAGGIORE","")</f>
        <v/>
      </c>
      <c r="I3834" t="str">
        <f>_xlfn.XLOOKUP(Comuni[[#This Row],[Regione]],Ripartizione_geografica[Regione],Ripartizione_geografica[Ripartizione geografica])</f>
        <v>Nord-ovest</v>
      </c>
      <c r="J3834">
        <f>_xlfn.XLOOKUP(Comuni[[#This Row],[Regione]],Ripartizione_geografica[Regione],Ripartizione_geografica[Codice Regione])</f>
        <v>7</v>
      </c>
      <c r="K3834">
        <f>_xlfn.XLOOKUP(Comuni[[#This Row],[Regione]],Table_0[Regione],Table_0[Totale])</f>
        <v>685198</v>
      </c>
      <c r="L3834">
        <f>_xlfn.XLOOKUP(Comuni[[#This Row],[Regione]],Table_0[Regione],Table_0[Guariti])</f>
        <v>678840</v>
      </c>
      <c r="M3834">
        <f>_xlfn.XLOOKUP(Comuni[[#This Row],[Regione]],Table_0[Regione],Table_0[Deceduti])</f>
        <v>6000</v>
      </c>
      <c r="N3834" s="1">
        <f>(Comuni[[#This Row],[Popolazione2011]]/Comuni[[#This Row],[Ammalati TOT]])*100</f>
        <v>5.0496352879021829E-2</v>
      </c>
      <c r="O3834">
        <f>_xlfn.XLOOKUP(Comuni[[#This Row],[Regione]],Table_0[Regione],Table_0[TOT AREA])</f>
        <v>6838505</v>
      </c>
      <c r="P3834" s="1">
        <f>(Comuni[[#This Row],[Popolazione2011]]/Comuni[[#This Row],[Ammalati AREA]])*100</f>
        <v>5.0595853918363742E-3</v>
      </c>
    </row>
    <row r="3835" spans="1:16" x14ac:dyDescent="0.3">
      <c r="A3835" t="s">
        <v>3872</v>
      </c>
      <c r="B3835" t="s">
        <v>4052</v>
      </c>
      <c r="C3835" t="s">
        <v>3867</v>
      </c>
      <c r="D3835">
        <v>1190</v>
      </c>
      <c r="E3835" s="1">
        <f>(Comuni[[#This Row],[Popolazione2011]]/SUM(D:D))*100</f>
        <v>2.0025931393447723E-3</v>
      </c>
      <c r="F3835">
        <f t="shared" si="59"/>
        <v>1570694</v>
      </c>
      <c r="G3835" s="1">
        <f>(Comuni[[#This Row],[Popolazione2011]]/Comuni[[#This Row],[TOT POP REGIONE ]])*100</f>
        <v>7.5762688340313258E-2</v>
      </c>
      <c r="H3835" t="str">
        <f>IF(Comuni[[#This Row],[Popolazione2011]]&gt;300000,"MAGGIORE","")</f>
        <v/>
      </c>
      <c r="I3835" t="str">
        <f>_xlfn.XLOOKUP(Comuni[[#This Row],[Regione]],Ripartizione_geografica[Regione],Ripartizione_geografica[Ripartizione geografica])</f>
        <v>Nord-ovest</v>
      </c>
      <c r="J3835">
        <f>_xlfn.XLOOKUP(Comuni[[#This Row],[Regione]],Ripartizione_geografica[Regione],Ripartizione_geografica[Codice Regione])</f>
        <v>7</v>
      </c>
      <c r="K3835">
        <f>_xlfn.XLOOKUP(Comuni[[#This Row],[Regione]],Table_0[Regione],Table_0[Totale])</f>
        <v>685198</v>
      </c>
      <c r="L3835">
        <f>_xlfn.XLOOKUP(Comuni[[#This Row],[Regione]],Table_0[Regione],Table_0[Guariti])</f>
        <v>678840</v>
      </c>
      <c r="M3835">
        <f>_xlfn.XLOOKUP(Comuni[[#This Row],[Regione]],Table_0[Regione],Table_0[Deceduti])</f>
        <v>6000</v>
      </c>
      <c r="N3835" s="1">
        <f>(Comuni[[#This Row],[Popolazione2011]]/Comuni[[#This Row],[Ammalati TOT]])*100</f>
        <v>0.17367242753189588</v>
      </c>
      <c r="O3835">
        <f>_xlfn.XLOOKUP(Comuni[[#This Row],[Regione]],Table_0[Regione],Table_0[TOT AREA])</f>
        <v>6838505</v>
      </c>
      <c r="P3835" s="1">
        <f>(Comuni[[#This Row],[Popolazione2011]]/Comuni[[#This Row],[Ammalati AREA]])*100</f>
        <v>1.7401464208917007E-2</v>
      </c>
    </row>
    <row r="3836" spans="1:16" x14ac:dyDescent="0.3">
      <c r="A3836" t="s">
        <v>3873</v>
      </c>
      <c r="B3836" t="s">
        <v>4052</v>
      </c>
      <c r="C3836" t="s">
        <v>3867</v>
      </c>
      <c r="D3836">
        <v>312</v>
      </c>
      <c r="E3836" s="1">
        <f>(Comuni[[#This Row],[Popolazione2011]]/SUM(D:D))*100</f>
        <v>5.2504962981140245E-4</v>
      </c>
      <c r="F3836">
        <f t="shared" si="59"/>
        <v>1570694</v>
      </c>
      <c r="G3836" s="1">
        <f>(Comuni[[#This Row],[Popolazione2011]]/Comuni[[#This Row],[TOT POP REGIONE ]])*100</f>
        <v>1.9863830892586337E-2</v>
      </c>
      <c r="H3836" t="str">
        <f>IF(Comuni[[#This Row],[Popolazione2011]]&gt;300000,"MAGGIORE","")</f>
        <v/>
      </c>
      <c r="I3836" t="str">
        <f>_xlfn.XLOOKUP(Comuni[[#This Row],[Regione]],Ripartizione_geografica[Regione],Ripartizione_geografica[Ripartizione geografica])</f>
        <v>Nord-ovest</v>
      </c>
      <c r="J3836">
        <f>_xlfn.XLOOKUP(Comuni[[#This Row],[Regione]],Ripartizione_geografica[Regione],Ripartizione_geografica[Codice Regione])</f>
        <v>7</v>
      </c>
      <c r="K3836">
        <f>_xlfn.XLOOKUP(Comuni[[#This Row],[Regione]],Table_0[Regione],Table_0[Totale])</f>
        <v>685198</v>
      </c>
      <c r="L3836">
        <f>_xlfn.XLOOKUP(Comuni[[#This Row],[Regione]],Table_0[Regione],Table_0[Guariti])</f>
        <v>678840</v>
      </c>
      <c r="M3836">
        <f>_xlfn.XLOOKUP(Comuni[[#This Row],[Regione]],Table_0[Regione],Table_0[Deceduti])</f>
        <v>6000</v>
      </c>
      <c r="N3836" s="1">
        <f>(Comuni[[#This Row],[Popolazione2011]]/Comuni[[#This Row],[Ammalati TOT]])*100</f>
        <v>4.553428352096766E-2</v>
      </c>
      <c r="O3836">
        <f>_xlfn.XLOOKUP(Comuni[[#This Row],[Regione]],Table_0[Regione],Table_0[TOT AREA])</f>
        <v>6838505</v>
      </c>
      <c r="P3836" s="1">
        <f>(Comuni[[#This Row],[Popolazione2011]]/Comuni[[#This Row],[Ammalati AREA]])*100</f>
        <v>4.5624007001530305E-3</v>
      </c>
    </row>
    <row r="3837" spans="1:16" x14ac:dyDescent="0.3">
      <c r="A3837" t="s">
        <v>3874</v>
      </c>
      <c r="B3837" t="s">
        <v>4052</v>
      </c>
      <c r="C3837" t="s">
        <v>3867</v>
      </c>
      <c r="D3837">
        <v>10416</v>
      </c>
      <c r="E3837" s="1">
        <f>(Comuni[[#This Row],[Popolazione2011]]/SUM(D:D))*100</f>
        <v>1.7528579949088362E-2</v>
      </c>
      <c r="F3837">
        <f t="shared" si="59"/>
        <v>1570694</v>
      </c>
      <c r="G3837" s="1">
        <f>(Comuni[[#This Row],[Popolazione2011]]/Comuni[[#This Row],[TOT POP REGIONE ]])*100</f>
        <v>0.66314635441403613</v>
      </c>
      <c r="H3837" t="str">
        <f>IF(Comuni[[#This Row],[Popolazione2011]]&gt;300000,"MAGGIORE","")</f>
        <v/>
      </c>
      <c r="I3837" t="str">
        <f>_xlfn.XLOOKUP(Comuni[[#This Row],[Regione]],Ripartizione_geografica[Regione],Ripartizione_geografica[Ripartizione geografica])</f>
        <v>Nord-ovest</v>
      </c>
      <c r="J3837">
        <f>_xlfn.XLOOKUP(Comuni[[#This Row],[Regione]],Ripartizione_geografica[Regione],Ripartizione_geografica[Codice Regione])</f>
        <v>7</v>
      </c>
      <c r="K3837">
        <f>_xlfn.XLOOKUP(Comuni[[#This Row],[Regione]],Table_0[Regione],Table_0[Totale])</f>
        <v>685198</v>
      </c>
      <c r="L3837">
        <f>_xlfn.XLOOKUP(Comuni[[#This Row],[Regione]],Table_0[Regione],Table_0[Guariti])</f>
        <v>678840</v>
      </c>
      <c r="M3837">
        <f>_xlfn.XLOOKUP(Comuni[[#This Row],[Regione]],Table_0[Regione],Table_0[Deceduti])</f>
        <v>6000</v>
      </c>
      <c r="N3837" s="1">
        <f>(Comuni[[#This Row],[Popolazione2011]]/Comuni[[#This Row],[Ammalati TOT]])*100</f>
        <v>1.5201445421615358</v>
      </c>
      <c r="O3837">
        <f>_xlfn.XLOOKUP(Comuni[[#This Row],[Regione]],Table_0[Regione],Table_0[TOT AREA])</f>
        <v>6838505</v>
      </c>
      <c r="P3837" s="1">
        <f>(Comuni[[#This Row],[Popolazione2011]]/Comuni[[#This Row],[Ammalati AREA]])*100</f>
        <v>0.15231399260510886</v>
      </c>
    </row>
    <row r="3838" spans="1:16" x14ac:dyDescent="0.3">
      <c r="A3838" t="s">
        <v>3875</v>
      </c>
      <c r="B3838" t="s">
        <v>4052</v>
      </c>
      <c r="C3838" t="s">
        <v>3867</v>
      </c>
      <c r="D3838">
        <v>463</v>
      </c>
      <c r="E3838" s="1">
        <f>(Comuni[[#This Row],[Popolazione2011]]/SUM(D:D))*100</f>
        <v>7.7916018782910057E-4</v>
      </c>
      <c r="F3838">
        <f t="shared" si="59"/>
        <v>1570694</v>
      </c>
      <c r="G3838" s="1">
        <f>(Comuni[[#This Row],[Popolazione2011]]/Comuni[[#This Row],[TOT POP REGIONE ]])*100</f>
        <v>2.9477415715600874E-2</v>
      </c>
      <c r="H3838" t="str">
        <f>IF(Comuni[[#This Row],[Popolazione2011]]&gt;300000,"MAGGIORE","")</f>
        <v/>
      </c>
      <c r="I3838" t="str">
        <f>_xlfn.XLOOKUP(Comuni[[#This Row],[Regione]],Ripartizione_geografica[Regione],Ripartizione_geografica[Ripartizione geografica])</f>
        <v>Nord-ovest</v>
      </c>
      <c r="J3838">
        <f>_xlfn.XLOOKUP(Comuni[[#This Row],[Regione]],Ripartizione_geografica[Regione],Ripartizione_geografica[Codice Regione])</f>
        <v>7</v>
      </c>
      <c r="K3838">
        <f>_xlfn.XLOOKUP(Comuni[[#This Row],[Regione]],Table_0[Regione],Table_0[Totale])</f>
        <v>685198</v>
      </c>
      <c r="L3838">
        <f>_xlfn.XLOOKUP(Comuni[[#This Row],[Regione]],Table_0[Regione],Table_0[Guariti])</f>
        <v>678840</v>
      </c>
      <c r="M3838">
        <f>_xlfn.XLOOKUP(Comuni[[#This Row],[Regione]],Table_0[Regione],Table_0[Deceduti])</f>
        <v>6000</v>
      </c>
      <c r="N3838" s="1">
        <f>(Comuni[[#This Row],[Popolazione2011]]/Comuni[[#This Row],[Ammalati TOT]])*100</f>
        <v>6.7571709199384711E-2</v>
      </c>
      <c r="O3838">
        <f>_xlfn.XLOOKUP(Comuni[[#This Row],[Regione]],Table_0[Regione],Table_0[TOT AREA])</f>
        <v>6838505</v>
      </c>
      <c r="P3838" s="1">
        <f>(Comuni[[#This Row],[Popolazione2011]]/Comuni[[#This Row],[Ammalati AREA]])*100</f>
        <v>6.7704856543937602E-3</v>
      </c>
    </row>
    <row r="3839" spans="1:16" x14ac:dyDescent="0.3">
      <c r="A3839" t="s">
        <v>3876</v>
      </c>
      <c r="B3839" t="s">
        <v>4052</v>
      </c>
      <c r="C3839" t="s">
        <v>3867</v>
      </c>
      <c r="D3839">
        <v>873</v>
      </c>
      <c r="E3839" s="1">
        <f>(Comuni[[#This Row],[Popolazione2011]]/SUM(D:D))*100</f>
        <v>1.4691292526453667E-3</v>
      </c>
      <c r="F3839">
        <f t="shared" si="59"/>
        <v>1570694</v>
      </c>
      <c r="G3839" s="1">
        <f>(Comuni[[#This Row],[Popolazione2011]]/Comuni[[#This Row],[TOT POP REGIONE ]])*100</f>
        <v>5.5580526824448299E-2</v>
      </c>
      <c r="H3839" t="str">
        <f>IF(Comuni[[#This Row],[Popolazione2011]]&gt;300000,"MAGGIORE","")</f>
        <v/>
      </c>
      <c r="I3839" t="str">
        <f>_xlfn.XLOOKUP(Comuni[[#This Row],[Regione]],Ripartizione_geografica[Regione],Ripartizione_geografica[Ripartizione geografica])</f>
        <v>Nord-ovest</v>
      </c>
      <c r="J3839">
        <f>_xlfn.XLOOKUP(Comuni[[#This Row],[Regione]],Ripartizione_geografica[Regione],Ripartizione_geografica[Codice Regione])</f>
        <v>7</v>
      </c>
      <c r="K3839">
        <f>_xlfn.XLOOKUP(Comuni[[#This Row],[Regione]],Table_0[Regione],Table_0[Totale])</f>
        <v>685198</v>
      </c>
      <c r="L3839">
        <f>_xlfn.XLOOKUP(Comuni[[#This Row],[Regione]],Table_0[Regione],Table_0[Guariti])</f>
        <v>678840</v>
      </c>
      <c r="M3839">
        <f>_xlfn.XLOOKUP(Comuni[[#This Row],[Regione]],Table_0[Regione],Table_0[Deceduti])</f>
        <v>6000</v>
      </c>
      <c r="N3839" s="1">
        <f>(Comuni[[#This Row],[Popolazione2011]]/Comuni[[#This Row],[Ammalati TOT]])*100</f>
        <v>0.12740842792886142</v>
      </c>
      <c r="O3839">
        <f>_xlfn.XLOOKUP(Comuni[[#This Row],[Regione]],Table_0[Regione],Table_0[TOT AREA])</f>
        <v>6838505</v>
      </c>
      <c r="P3839" s="1">
        <f>(Comuni[[#This Row],[Popolazione2011]]/Comuni[[#This Row],[Ammalati AREA]])*100</f>
        <v>1.2765948112928192E-2</v>
      </c>
    </row>
    <row r="3840" spans="1:16" x14ac:dyDescent="0.3">
      <c r="A3840" t="s">
        <v>3877</v>
      </c>
      <c r="B3840" t="s">
        <v>4052</v>
      </c>
      <c r="C3840" t="s">
        <v>3867</v>
      </c>
      <c r="D3840">
        <v>5419</v>
      </c>
      <c r="E3840" s="1">
        <f>(Comuni[[#This Row],[Popolazione2011]]/SUM(D:D))*100</f>
        <v>9.1193716152179177E-3</v>
      </c>
      <c r="F3840">
        <f t="shared" si="59"/>
        <v>1570694</v>
      </c>
      <c r="G3840" s="1">
        <f>(Comuni[[#This Row],[Popolazione2011]]/Comuni[[#This Row],[TOT POP REGIONE ]])*100</f>
        <v>0.34500672950937611</v>
      </c>
      <c r="H3840" t="str">
        <f>IF(Comuni[[#This Row],[Popolazione2011]]&gt;300000,"MAGGIORE","")</f>
        <v/>
      </c>
      <c r="I3840" t="str">
        <f>_xlfn.XLOOKUP(Comuni[[#This Row],[Regione]],Ripartizione_geografica[Regione],Ripartizione_geografica[Ripartizione geografica])</f>
        <v>Nord-ovest</v>
      </c>
      <c r="J3840">
        <f>_xlfn.XLOOKUP(Comuni[[#This Row],[Regione]],Ripartizione_geografica[Regione],Ripartizione_geografica[Codice Regione])</f>
        <v>7</v>
      </c>
      <c r="K3840">
        <f>_xlfn.XLOOKUP(Comuni[[#This Row],[Regione]],Table_0[Regione],Table_0[Totale])</f>
        <v>685198</v>
      </c>
      <c r="L3840">
        <f>_xlfn.XLOOKUP(Comuni[[#This Row],[Regione]],Table_0[Regione],Table_0[Guariti])</f>
        <v>678840</v>
      </c>
      <c r="M3840">
        <f>_xlfn.XLOOKUP(Comuni[[#This Row],[Regione]],Table_0[Regione],Table_0[Deceduti])</f>
        <v>6000</v>
      </c>
      <c r="N3840" s="1">
        <f>(Comuni[[#This Row],[Popolazione2011]]/Comuni[[#This Row],[Ammalati TOT]])*100</f>
        <v>0.79086628974398643</v>
      </c>
      <c r="O3840">
        <f>_xlfn.XLOOKUP(Comuni[[#This Row],[Regione]],Table_0[Regione],Table_0[TOT AREA])</f>
        <v>6838505</v>
      </c>
      <c r="P3840" s="1">
        <f>(Comuni[[#This Row],[Popolazione2011]]/Comuni[[#This Row],[Ammalati AREA]])*100</f>
        <v>7.9242466006824594E-2</v>
      </c>
    </row>
    <row r="3841" spans="1:16" x14ac:dyDescent="0.3">
      <c r="A3841" t="s">
        <v>3878</v>
      </c>
      <c r="B3841" t="s">
        <v>4052</v>
      </c>
      <c r="C3841" t="s">
        <v>3867</v>
      </c>
      <c r="D3841">
        <v>303</v>
      </c>
      <c r="E3841" s="1">
        <f>(Comuni[[#This Row],[Popolazione2011]]/SUM(D:D))*100</f>
        <v>5.0990396741299663E-4</v>
      </c>
      <c r="F3841">
        <f t="shared" si="59"/>
        <v>1570694</v>
      </c>
      <c r="G3841" s="1">
        <f>(Comuni[[#This Row],[Popolazione2011]]/Comuni[[#This Row],[TOT POP REGIONE ]])*100</f>
        <v>1.9290835770684803E-2</v>
      </c>
      <c r="H3841" t="str">
        <f>IF(Comuni[[#This Row],[Popolazione2011]]&gt;300000,"MAGGIORE","")</f>
        <v/>
      </c>
      <c r="I3841" t="str">
        <f>_xlfn.XLOOKUP(Comuni[[#This Row],[Regione]],Ripartizione_geografica[Regione],Ripartizione_geografica[Ripartizione geografica])</f>
        <v>Nord-ovest</v>
      </c>
      <c r="J3841">
        <f>_xlfn.XLOOKUP(Comuni[[#This Row],[Regione]],Ripartizione_geografica[Regione],Ripartizione_geografica[Codice Regione])</f>
        <v>7</v>
      </c>
      <c r="K3841">
        <f>_xlfn.XLOOKUP(Comuni[[#This Row],[Regione]],Table_0[Regione],Table_0[Totale])</f>
        <v>685198</v>
      </c>
      <c r="L3841">
        <f>_xlfn.XLOOKUP(Comuni[[#This Row],[Regione]],Table_0[Regione],Table_0[Guariti])</f>
        <v>678840</v>
      </c>
      <c r="M3841">
        <f>_xlfn.XLOOKUP(Comuni[[#This Row],[Regione]],Table_0[Regione],Table_0[Deceduti])</f>
        <v>6000</v>
      </c>
      <c r="N3841" s="1">
        <f>(Comuni[[#This Row],[Popolazione2011]]/Comuni[[#This Row],[Ammalati TOT]])*100</f>
        <v>4.4220794573247436E-2</v>
      </c>
      <c r="O3841">
        <f>_xlfn.XLOOKUP(Comuni[[#This Row],[Regione]],Table_0[Regione],Table_0[TOT AREA])</f>
        <v>6838505</v>
      </c>
      <c r="P3841" s="1">
        <f>(Comuni[[#This Row],[Popolazione2011]]/Comuni[[#This Row],[Ammalati AREA]])*100</f>
        <v>4.4307929876486159E-3</v>
      </c>
    </row>
    <row r="3842" spans="1:16" x14ac:dyDescent="0.3">
      <c r="A3842" t="s">
        <v>3879</v>
      </c>
      <c r="B3842" t="s">
        <v>4052</v>
      </c>
      <c r="C3842" t="s">
        <v>3867</v>
      </c>
      <c r="D3842">
        <v>1233</v>
      </c>
      <c r="E3842" s="1">
        <f>(Comuni[[#This Row],[Popolazione2011]]/SUM(D:D))*100</f>
        <v>2.0749557485816002E-3</v>
      </c>
      <c r="F3842">
        <f t="shared" ref="F3842:F3905" si="60">SUMIFS(D:D,B:B,B3842)</f>
        <v>1570694</v>
      </c>
      <c r="G3842" s="1">
        <f>(Comuni[[#This Row],[Popolazione2011]]/Comuni[[#This Row],[TOT POP REGIONE ]])*100</f>
        <v>7.8500331700509449E-2</v>
      </c>
      <c r="H3842" t="str">
        <f>IF(Comuni[[#This Row],[Popolazione2011]]&gt;300000,"MAGGIORE","")</f>
        <v/>
      </c>
      <c r="I3842" t="str">
        <f>_xlfn.XLOOKUP(Comuni[[#This Row],[Regione]],Ripartizione_geografica[Regione],Ripartizione_geografica[Ripartizione geografica])</f>
        <v>Nord-ovest</v>
      </c>
      <c r="J3842">
        <f>_xlfn.XLOOKUP(Comuni[[#This Row],[Regione]],Ripartizione_geografica[Regione],Ripartizione_geografica[Codice Regione])</f>
        <v>7</v>
      </c>
      <c r="K3842">
        <f>_xlfn.XLOOKUP(Comuni[[#This Row],[Regione]],Table_0[Regione],Table_0[Totale])</f>
        <v>685198</v>
      </c>
      <c r="L3842">
        <f>_xlfn.XLOOKUP(Comuni[[#This Row],[Regione]],Table_0[Regione],Table_0[Guariti])</f>
        <v>678840</v>
      </c>
      <c r="M3842">
        <f>_xlfn.XLOOKUP(Comuni[[#This Row],[Regione]],Table_0[Regione],Table_0[Deceduti])</f>
        <v>6000</v>
      </c>
      <c r="N3842" s="1">
        <f>(Comuni[[#This Row],[Popolazione2011]]/Comuni[[#This Row],[Ammalati TOT]])*100</f>
        <v>0.17994798583767027</v>
      </c>
      <c r="O3842">
        <f>_xlfn.XLOOKUP(Comuni[[#This Row],[Regione]],Table_0[Regione],Table_0[TOT AREA])</f>
        <v>6838505</v>
      </c>
      <c r="P3842" s="1">
        <f>(Comuni[[#This Row],[Popolazione2011]]/Comuni[[#This Row],[Ammalati AREA]])*100</f>
        <v>1.8030256613104763E-2</v>
      </c>
    </row>
    <row r="3843" spans="1:16" x14ac:dyDescent="0.3">
      <c r="A3843" t="s">
        <v>3880</v>
      </c>
      <c r="B3843" t="s">
        <v>4052</v>
      </c>
      <c r="C3843" t="s">
        <v>3867</v>
      </c>
      <c r="D3843">
        <v>329</v>
      </c>
      <c r="E3843" s="1">
        <f>(Comuni[[#This Row],[Popolazione2011]]/SUM(D:D))*100</f>
        <v>5.5365810323061357E-4</v>
      </c>
      <c r="F3843">
        <f t="shared" si="60"/>
        <v>1570694</v>
      </c>
      <c r="G3843" s="1">
        <f>(Comuni[[#This Row],[Popolazione2011]]/Comuni[[#This Row],[TOT POP REGIONE ]])*100</f>
        <v>2.0946155011733667E-2</v>
      </c>
      <c r="H3843" t="str">
        <f>IF(Comuni[[#This Row],[Popolazione2011]]&gt;300000,"MAGGIORE","")</f>
        <v/>
      </c>
      <c r="I3843" t="str">
        <f>_xlfn.XLOOKUP(Comuni[[#This Row],[Regione]],Ripartizione_geografica[Regione],Ripartizione_geografica[Ripartizione geografica])</f>
        <v>Nord-ovest</v>
      </c>
      <c r="J3843">
        <f>_xlfn.XLOOKUP(Comuni[[#This Row],[Regione]],Ripartizione_geografica[Regione],Ripartizione_geografica[Codice Regione])</f>
        <v>7</v>
      </c>
      <c r="K3843">
        <f>_xlfn.XLOOKUP(Comuni[[#This Row],[Regione]],Table_0[Regione],Table_0[Totale])</f>
        <v>685198</v>
      </c>
      <c r="L3843">
        <f>_xlfn.XLOOKUP(Comuni[[#This Row],[Regione]],Table_0[Regione],Table_0[Guariti])</f>
        <v>678840</v>
      </c>
      <c r="M3843">
        <f>_xlfn.XLOOKUP(Comuni[[#This Row],[Regione]],Table_0[Regione],Table_0[Deceduti])</f>
        <v>6000</v>
      </c>
      <c r="N3843" s="1">
        <f>(Comuni[[#This Row],[Popolazione2011]]/Comuni[[#This Row],[Ammalati TOT]])*100</f>
        <v>4.8015318199994751E-2</v>
      </c>
      <c r="O3843">
        <f>_xlfn.XLOOKUP(Comuni[[#This Row],[Regione]],Table_0[Regione],Table_0[TOT AREA])</f>
        <v>6838505</v>
      </c>
      <c r="P3843" s="1">
        <f>(Comuni[[#This Row],[Popolazione2011]]/Comuni[[#This Row],[Ammalati AREA]])*100</f>
        <v>4.8109930459947024E-3</v>
      </c>
    </row>
    <row r="3844" spans="1:16" x14ac:dyDescent="0.3">
      <c r="A3844" t="s">
        <v>3881</v>
      </c>
      <c r="B3844" t="s">
        <v>4052</v>
      </c>
      <c r="C3844" t="s">
        <v>3867</v>
      </c>
      <c r="D3844">
        <v>1253</v>
      </c>
      <c r="E3844" s="1">
        <f>(Comuni[[#This Row],[Popolazione2011]]/SUM(D:D))*100</f>
        <v>2.1086127761336133E-3</v>
      </c>
      <c r="F3844">
        <f t="shared" si="60"/>
        <v>1570694</v>
      </c>
      <c r="G3844" s="1">
        <f>(Comuni[[#This Row],[Popolazione2011]]/Comuni[[#This Row],[TOT POP REGIONE ]])*100</f>
        <v>7.9773654193623963E-2</v>
      </c>
      <c r="H3844" t="str">
        <f>IF(Comuni[[#This Row],[Popolazione2011]]&gt;300000,"MAGGIORE","")</f>
        <v/>
      </c>
      <c r="I3844" t="str">
        <f>_xlfn.XLOOKUP(Comuni[[#This Row],[Regione]],Ripartizione_geografica[Regione],Ripartizione_geografica[Ripartizione geografica])</f>
        <v>Nord-ovest</v>
      </c>
      <c r="J3844">
        <f>_xlfn.XLOOKUP(Comuni[[#This Row],[Regione]],Ripartizione_geografica[Regione],Ripartizione_geografica[Codice Regione])</f>
        <v>7</v>
      </c>
      <c r="K3844">
        <f>_xlfn.XLOOKUP(Comuni[[#This Row],[Regione]],Table_0[Regione],Table_0[Totale])</f>
        <v>685198</v>
      </c>
      <c r="L3844">
        <f>_xlfn.XLOOKUP(Comuni[[#This Row],[Regione]],Table_0[Regione],Table_0[Guariti])</f>
        <v>678840</v>
      </c>
      <c r="M3844">
        <f>_xlfn.XLOOKUP(Comuni[[#This Row],[Regione]],Table_0[Regione],Table_0[Deceduti])</f>
        <v>6000</v>
      </c>
      <c r="N3844" s="1">
        <f>(Comuni[[#This Row],[Popolazione2011]]/Comuni[[#This Row],[Ammalati TOT]])*100</f>
        <v>0.18286685016593743</v>
      </c>
      <c r="O3844">
        <f>_xlfn.XLOOKUP(Comuni[[#This Row],[Regione]],Table_0[Regione],Table_0[TOT AREA])</f>
        <v>6838505</v>
      </c>
      <c r="P3844" s="1">
        <f>(Comuni[[#This Row],[Popolazione2011]]/Comuni[[#This Row],[Ammalati AREA]])*100</f>
        <v>1.8322718196447908E-2</v>
      </c>
    </row>
    <row r="3845" spans="1:16" x14ac:dyDescent="0.3">
      <c r="A3845" t="s">
        <v>3882</v>
      </c>
      <c r="B3845" t="s">
        <v>4052</v>
      </c>
      <c r="C3845" t="s">
        <v>3867</v>
      </c>
      <c r="D3845">
        <v>1128</v>
      </c>
      <c r="E3845" s="1">
        <f>(Comuni[[#This Row],[Popolazione2011]]/SUM(D:D))*100</f>
        <v>1.8982563539335323E-3</v>
      </c>
      <c r="F3845">
        <f t="shared" si="60"/>
        <v>1570694</v>
      </c>
      <c r="G3845" s="1">
        <f>(Comuni[[#This Row],[Popolazione2011]]/Comuni[[#This Row],[TOT POP REGIONE ]])*100</f>
        <v>7.1815388611658287E-2</v>
      </c>
      <c r="H3845" t="str">
        <f>IF(Comuni[[#This Row],[Popolazione2011]]&gt;300000,"MAGGIORE","")</f>
        <v/>
      </c>
      <c r="I3845" t="str">
        <f>_xlfn.XLOOKUP(Comuni[[#This Row],[Regione]],Ripartizione_geografica[Regione],Ripartizione_geografica[Ripartizione geografica])</f>
        <v>Nord-ovest</v>
      </c>
      <c r="J3845">
        <f>_xlfn.XLOOKUP(Comuni[[#This Row],[Regione]],Ripartizione_geografica[Regione],Ripartizione_geografica[Codice Regione])</f>
        <v>7</v>
      </c>
      <c r="K3845">
        <f>_xlfn.XLOOKUP(Comuni[[#This Row],[Regione]],Table_0[Regione],Table_0[Totale])</f>
        <v>685198</v>
      </c>
      <c r="L3845">
        <f>_xlfn.XLOOKUP(Comuni[[#This Row],[Regione]],Table_0[Regione],Table_0[Guariti])</f>
        <v>678840</v>
      </c>
      <c r="M3845">
        <f>_xlfn.XLOOKUP(Comuni[[#This Row],[Regione]],Table_0[Regione],Table_0[Deceduti])</f>
        <v>6000</v>
      </c>
      <c r="N3845" s="1">
        <f>(Comuni[[#This Row],[Popolazione2011]]/Comuni[[#This Row],[Ammalati TOT]])*100</f>
        <v>0.1646239481142677</v>
      </c>
      <c r="O3845">
        <f>_xlfn.XLOOKUP(Comuni[[#This Row],[Regione]],Table_0[Regione],Table_0[TOT AREA])</f>
        <v>6838505</v>
      </c>
      <c r="P3845" s="1">
        <f>(Comuni[[#This Row],[Popolazione2011]]/Comuni[[#This Row],[Ammalati AREA]])*100</f>
        <v>1.6494833300553263E-2</v>
      </c>
    </row>
    <row r="3846" spans="1:16" x14ac:dyDescent="0.3">
      <c r="A3846" t="s">
        <v>3883</v>
      </c>
      <c r="B3846" t="s">
        <v>4052</v>
      </c>
      <c r="C3846" t="s">
        <v>3867</v>
      </c>
      <c r="D3846">
        <v>286</v>
      </c>
      <c r="E3846" s="1">
        <f>(Comuni[[#This Row],[Popolazione2011]]/SUM(D:D))*100</f>
        <v>4.8129549399378568E-4</v>
      </c>
      <c r="F3846">
        <f t="shared" si="60"/>
        <v>1570694</v>
      </c>
      <c r="G3846" s="1">
        <f>(Comuni[[#This Row],[Popolazione2011]]/Comuni[[#This Row],[TOT POP REGIONE ]])*100</f>
        <v>1.8208511651537473E-2</v>
      </c>
      <c r="H3846" t="str">
        <f>IF(Comuni[[#This Row],[Popolazione2011]]&gt;300000,"MAGGIORE","")</f>
        <v/>
      </c>
      <c r="I3846" t="str">
        <f>_xlfn.XLOOKUP(Comuni[[#This Row],[Regione]],Ripartizione_geografica[Regione],Ripartizione_geografica[Ripartizione geografica])</f>
        <v>Nord-ovest</v>
      </c>
      <c r="J3846">
        <f>_xlfn.XLOOKUP(Comuni[[#This Row],[Regione]],Ripartizione_geografica[Regione],Ripartizione_geografica[Codice Regione])</f>
        <v>7</v>
      </c>
      <c r="K3846">
        <f>_xlfn.XLOOKUP(Comuni[[#This Row],[Regione]],Table_0[Regione],Table_0[Totale])</f>
        <v>685198</v>
      </c>
      <c r="L3846">
        <f>_xlfn.XLOOKUP(Comuni[[#This Row],[Regione]],Table_0[Regione],Table_0[Guariti])</f>
        <v>678840</v>
      </c>
      <c r="M3846">
        <f>_xlfn.XLOOKUP(Comuni[[#This Row],[Regione]],Table_0[Regione],Table_0[Deceduti])</f>
        <v>6000</v>
      </c>
      <c r="N3846" s="1">
        <f>(Comuni[[#This Row],[Popolazione2011]]/Comuni[[#This Row],[Ammalati TOT]])*100</f>
        <v>4.1739759894220359E-2</v>
      </c>
      <c r="O3846">
        <f>_xlfn.XLOOKUP(Comuni[[#This Row],[Regione]],Table_0[Regione],Table_0[TOT AREA])</f>
        <v>6838505</v>
      </c>
      <c r="P3846" s="1">
        <f>(Comuni[[#This Row],[Popolazione2011]]/Comuni[[#This Row],[Ammalati AREA]])*100</f>
        <v>4.1822006418069449E-3</v>
      </c>
    </row>
    <row r="3847" spans="1:16" x14ac:dyDescent="0.3">
      <c r="A3847" t="s">
        <v>3884</v>
      </c>
      <c r="B3847" t="s">
        <v>4052</v>
      </c>
      <c r="C3847" t="s">
        <v>3867</v>
      </c>
      <c r="D3847">
        <v>603</v>
      </c>
      <c r="E3847" s="1">
        <f>(Comuni[[#This Row],[Popolazione2011]]/SUM(D:D))*100</f>
        <v>1.0147593806931914E-3</v>
      </c>
      <c r="F3847">
        <f t="shared" si="60"/>
        <v>1570694</v>
      </c>
      <c r="G3847" s="1">
        <f>(Comuni[[#This Row],[Popolazione2011]]/Comuni[[#This Row],[TOT POP REGIONE ]])*100</f>
        <v>3.8390673167402439E-2</v>
      </c>
      <c r="H3847" t="str">
        <f>IF(Comuni[[#This Row],[Popolazione2011]]&gt;300000,"MAGGIORE","")</f>
        <v/>
      </c>
      <c r="I3847" t="str">
        <f>_xlfn.XLOOKUP(Comuni[[#This Row],[Regione]],Ripartizione_geografica[Regione],Ripartizione_geografica[Ripartizione geografica])</f>
        <v>Nord-ovest</v>
      </c>
      <c r="J3847">
        <f>_xlfn.XLOOKUP(Comuni[[#This Row],[Regione]],Ripartizione_geografica[Regione],Ripartizione_geografica[Codice Regione])</f>
        <v>7</v>
      </c>
      <c r="K3847">
        <f>_xlfn.XLOOKUP(Comuni[[#This Row],[Regione]],Table_0[Regione],Table_0[Totale])</f>
        <v>685198</v>
      </c>
      <c r="L3847">
        <f>_xlfn.XLOOKUP(Comuni[[#This Row],[Regione]],Table_0[Regione],Table_0[Guariti])</f>
        <v>678840</v>
      </c>
      <c r="M3847">
        <f>_xlfn.XLOOKUP(Comuni[[#This Row],[Regione]],Table_0[Regione],Table_0[Deceduti])</f>
        <v>6000</v>
      </c>
      <c r="N3847" s="1">
        <f>(Comuni[[#This Row],[Popolazione2011]]/Comuni[[#This Row],[Ammalati TOT]])*100</f>
        <v>8.8003759497254808E-2</v>
      </c>
      <c r="O3847">
        <f>_xlfn.XLOOKUP(Comuni[[#This Row],[Regione]],Table_0[Regione],Table_0[TOT AREA])</f>
        <v>6838505</v>
      </c>
      <c r="P3847" s="1">
        <f>(Comuni[[#This Row],[Popolazione2011]]/Comuni[[#This Row],[Ammalati AREA]])*100</f>
        <v>8.8177167377957617E-3</v>
      </c>
    </row>
    <row r="3848" spans="1:16" x14ac:dyDescent="0.3">
      <c r="A3848" t="s">
        <v>3885</v>
      </c>
      <c r="B3848" t="s">
        <v>4052</v>
      </c>
      <c r="C3848" t="s">
        <v>3867</v>
      </c>
      <c r="D3848">
        <v>565</v>
      </c>
      <c r="E3848" s="1">
        <f>(Comuni[[#This Row],[Popolazione2011]]/SUM(D:D))*100</f>
        <v>9.5081102834436676E-4</v>
      </c>
      <c r="F3848">
        <f t="shared" si="60"/>
        <v>1570694</v>
      </c>
      <c r="G3848" s="1">
        <f>(Comuni[[#This Row],[Popolazione2011]]/Comuni[[#This Row],[TOT POP REGIONE ]])*100</f>
        <v>3.5971360430484871E-2</v>
      </c>
      <c r="H3848" t="str">
        <f>IF(Comuni[[#This Row],[Popolazione2011]]&gt;300000,"MAGGIORE","")</f>
        <v/>
      </c>
      <c r="I3848" t="str">
        <f>_xlfn.XLOOKUP(Comuni[[#This Row],[Regione]],Ripartizione_geografica[Regione],Ripartizione_geografica[Ripartizione geografica])</f>
        <v>Nord-ovest</v>
      </c>
      <c r="J3848">
        <f>_xlfn.XLOOKUP(Comuni[[#This Row],[Regione]],Ripartizione_geografica[Regione],Ripartizione_geografica[Codice Regione])</f>
        <v>7</v>
      </c>
      <c r="K3848">
        <f>_xlfn.XLOOKUP(Comuni[[#This Row],[Regione]],Table_0[Regione],Table_0[Totale])</f>
        <v>685198</v>
      </c>
      <c r="L3848">
        <f>_xlfn.XLOOKUP(Comuni[[#This Row],[Regione]],Table_0[Regione],Table_0[Guariti])</f>
        <v>678840</v>
      </c>
      <c r="M3848">
        <f>_xlfn.XLOOKUP(Comuni[[#This Row],[Regione]],Table_0[Regione],Table_0[Deceduti])</f>
        <v>6000</v>
      </c>
      <c r="N3848" s="1">
        <f>(Comuni[[#This Row],[Popolazione2011]]/Comuni[[#This Row],[Ammalati TOT]])*100</f>
        <v>8.2457917273547204E-2</v>
      </c>
      <c r="O3848">
        <f>_xlfn.XLOOKUP(Comuni[[#This Row],[Regione]],Table_0[Regione],Table_0[TOT AREA])</f>
        <v>6838505</v>
      </c>
      <c r="P3848" s="1">
        <f>(Comuni[[#This Row],[Popolazione2011]]/Comuni[[#This Row],[Ammalati AREA]])*100</f>
        <v>8.2620397294437889E-3</v>
      </c>
    </row>
    <row r="3849" spans="1:16" x14ac:dyDescent="0.3">
      <c r="A3849" t="s">
        <v>3886</v>
      </c>
      <c r="B3849" t="s">
        <v>4052</v>
      </c>
      <c r="C3849" t="s">
        <v>3867</v>
      </c>
      <c r="D3849">
        <v>1271</v>
      </c>
      <c r="E3849" s="1">
        <f>(Comuni[[#This Row],[Popolazione2011]]/SUM(D:D))*100</f>
        <v>2.1389041009304251E-3</v>
      </c>
      <c r="F3849">
        <f t="shared" si="60"/>
        <v>1570694</v>
      </c>
      <c r="G3849" s="1">
        <f>(Comuni[[#This Row],[Popolazione2011]]/Comuni[[#This Row],[TOT POP REGIONE ]])*100</f>
        <v>8.0919644437427024E-2</v>
      </c>
      <c r="H3849" t="str">
        <f>IF(Comuni[[#This Row],[Popolazione2011]]&gt;300000,"MAGGIORE","")</f>
        <v/>
      </c>
      <c r="I3849" t="str">
        <f>_xlfn.XLOOKUP(Comuni[[#This Row],[Regione]],Ripartizione_geografica[Regione],Ripartizione_geografica[Ripartizione geografica])</f>
        <v>Nord-ovest</v>
      </c>
      <c r="J3849">
        <f>_xlfn.XLOOKUP(Comuni[[#This Row],[Regione]],Ripartizione_geografica[Regione],Ripartizione_geografica[Codice Regione])</f>
        <v>7</v>
      </c>
      <c r="K3849">
        <f>_xlfn.XLOOKUP(Comuni[[#This Row],[Regione]],Table_0[Regione],Table_0[Totale])</f>
        <v>685198</v>
      </c>
      <c r="L3849">
        <f>_xlfn.XLOOKUP(Comuni[[#This Row],[Regione]],Table_0[Regione],Table_0[Guariti])</f>
        <v>678840</v>
      </c>
      <c r="M3849">
        <f>_xlfn.XLOOKUP(Comuni[[#This Row],[Regione]],Table_0[Regione],Table_0[Deceduti])</f>
        <v>6000</v>
      </c>
      <c r="N3849" s="1">
        <f>(Comuni[[#This Row],[Popolazione2011]]/Comuni[[#This Row],[Ammalati TOT]])*100</f>
        <v>0.18549382806137787</v>
      </c>
      <c r="O3849">
        <f>_xlfn.XLOOKUP(Comuni[[#This Row],[Regione]],Table_0[Regione],Table_0[TOT AREA])</f>
        <v>6838505</v>
      </c>
      <c r="P3849" s="1">
        <f>(Comuni[[#This Row],[Popolazione2011]]/Comuni[[#This Row],[Ammalati AREA]])*100</f>
        <v>1.8585933621456736E-2</v>
      </c>
    </row>
    <row r="3850" spans="1:16" x14ac:dyDescent="0.3">
      <c r="A3850" t="s">
        <v>3887</v>
      </c>
      <c r="B3850" t="s">
        <v>4052</v>
      </c>
      <c r="C3850" t="s">
        <v>3867</v>
      </c>
      <c r="D3850">
        <v>640</v>
      </c>
      <c r="E3850" s="1">
        <f>(Comuni[[#This Row],[Popolazione2011]]/SUM(D:D))*100</f>
        <v>1.0770248816644155E-3</v>
      </c>
      <c r="F3850">
        <f t="shared" si="60"/>
        <v>1570694</v>
      </c>
      <c r="G3850" s="1">
        <f>(Comuni[[#This Row],[Popolazione2011]]/Comuni[[#This Row],[TOT POP REGIONE ]])*100</f>
        <v>4.0746319779664281E-2</v>
      </c>
      <c r="H3850" t="str">
        <f>IF(Comuni[[#This Row],[Popolazione2011]]&gt;300000,"MAGGIORE","")</f>
        <v/>
      </c>
      <c r="I3850" t="str">
        <f>_xlfn.XLOOKUP(Comuni[[#This Row],[Regione]],Ripartizione_geografica[Regione],Ripartizione_geografica[Ripartizione geografica])</f>
        <v>Nord-ovest</v>
      </c>
      <c r="J3850">
        <f>_xlfn.XLOOKUP(Comuni[[#This Row],[Regione]],Ripartizione_geografica[Regione],Ripartizione_geografica[Codice Regione])</f>
        <v>7</v>
      </c>
      <c r="K3850">
        <f>_xlfn.XLOOKUP(Comuni[[#This Row],[Regione]],Table_0[Regione],Table_0[Totale])</f>
        <v>685198</v>
      </c>
      <c r="L3850">
        <f>_xlfn.XLOOKUP(Comuni[[#This Row],[Regione]],Table_0[Regione],Table_0[Guariti])</f>
        <v>678840</v>
      </c>
      <c r="M3850">
        <f>_xlfn.XLOOKUP(Comuni[[#This Row],[Regione]],Table_0[Regione],Table_0[Deceduti])</f>
        <v>6000</v>
      </c>
      <c r="N3850" s="1">
        <f>(Comuni[[#This Row],[Popolazione2011]]/Comuni[[#This Row],[Ammalati TOT]])*100</f>
        <v>9.3403658504549056E-2</v>
      </c>
      <c r="O3850">
        <f>_xlfn.XLOOKUP(Comuni[[#This Row],[Regione]],Table_0[Regione],Table_0[TOT AREA])</f>
        <v>6838505</v>
      </c>
      <c r="P3850" s="1">
        <f>(Comuni[[#This Row],[Popolazione2011]]/Comuni[[#This Row],[Ammalati AREA]])*100</f>
        <v>9.3587706669805756E-3</v>
      </c>
    </row>
    <row r="3851" spans="1:16" x14ac:dyDescent="0.3">
      <c r="A3851" t="s">
        <v>3888</v>
      </c>
      <c r="B3851" t="s">
        <v>4052</v>
      </c>
      <c r="C3851" t="s">
        <v>3867</v>
      </c>
      <c r="D3851">
        <v>248</v>
      </c>
      <c r="E3851" s="1">
        <f>(Comuni[[#This Row],[Popolazione2011]]/SUM(D:D))*100</f>
        <v>4.1734714164496099E-4</v>
      </c>
      <c r="F3851">
        <f t="shared" si="60"/>
        <v>1570694</v>
      </c>
      <c r="G3851" s="1">
        <f>(Comuni[[#This Row],[Popolazione2011]]/Comuni[[#This Row],[TOT POP REGIONE ]])*100</f>
        <v>1.5789198914619908E-2</v>
      </c>
      <c r="H3851" t="str">
        <f>IF(Comuni[[#This Row],[Popolazione2011]]&gt;300000,"MAGGIORE","")</f>
        <v/>
      </c>
      <c r="I3851" t="str">
        <f>_xlfn.XLOOKUP(Comuni[[#This Row],[Regione]],Ripartizione_geografica[Regione],Ripartizione_geografica[Ripartizione geografica])</f>
        <v>Nord-ovest</v>
      </c>
      <c r="J3851">
        <f>_xlfn.XLOOKUP(Comuni[[#This Row],[Regione]],Ripartizione_geografica[Regione],Ripartizione_geografica[Codice Regione])</f>
        <v>7</v>
      </c>
      <c r="K3851">
        <f>_xlfn.XLOOKUP(Comuni[[#This Row],[Regione]],Table_0[Regione],Table_0[Totale])</f>
        <v>685198</v>
      </c>
      <c r="L3851">
        <f>_xlfn.XLOOKUP(Comuni[[#This Row],[Regione]],Table_0[Regione],Table_0[Guariti])</f>
        <v>678840</v>
      </c>
      <c r="M3851">
        <f>_xlfn.XLOOKUP(Comuni[[#This Row],[Regione]],Table_0[Regione],Table_0[Deceduti])</f>
        <v>6000</v>
      </c>
      <c r="N3851" s="1">
        <f>(Comuni[[#This Row],[Popolazione2011]]/Comuni[[#This Row],[Ammalati TOT]])*100</f>
        <v>3.6193917670512755E-2</v>
      </c>
      <c r="O3851">
        <f>_xlfn.XLOOKUP(Comuni[[#This Row],[Regione]],Table_0[Regione],Table_0[TOT AREA])</f>
        <v>6838505</v>
      </c>
      <c r="P3851" s="1">
        <f>(Comuni[[#This Row],[Popolazione2011]]/Comuni[[#This Row],[Ammalati AREA]])*100</f>
        <v>3.6265236334549729E-3</v>
      </c>
    </row>
    <row r="3852" spans="1:16" x14ac:dyDescent="0.3">
      <c r="A3852" t="s">
        <v>3889</v>
      </c>
      <c r="B3852" t="s">
        <v>4052</v>
      </c>
      <c r="C3852" t="s">
        <v>3867</v>
      </c>
      <c r="D3852">
        <v>803</v>
      </c>
      <c r="E3852" s="1">
        <f>(Comuni[[#This Row],[Popolazione2011]]/SUM(D:D))*100</f>
        <v>1.3513296562133212E-3</v>
      </c>
      <c r="F3852">
        <f t="shared" si="60"/>
        <v>1570694</v>
      </c>
      <c r="G3852" s="1">
        <f>(Comuni[[#This Row],[Popolazione2011]]/Comuni[[#This Row],[TOT POP REGIONE ]])*100</f>
        <v>5.1123898098547518E-2</v>
      </c>
      <c r="H3852" t="str">
        <f>IF(Comuni[[#This Row],[Popolazione2011]]&gt;300000,"MAGGIORE","")</f>
        <v/>
      </c>
      <c r="I3852" t="str">
        <f>_xlfn.XLOOKUP(Comuni[[#This Row],[Regione]],Ripartizione_geografica[Regione],Ripartizione_geografica[Ripartizione geografica])</f>
        <v>Nord-ovest</v>
      </c>
      <c r="J3852">
        <f>_xlfn.XLOOKUP(Comuni[[#This Row],[Regione]],Ripartizione_geografica[Regione],Ripartizione_geografica[Codice Regione])</f>
        <v>7</v>
      </c>
      <c r="K3852">
        <f>_xlfn.XLOOKUP(Comuni[[#This Row],[Regione]],Table_0[Regione],Table_0[Totale])</f>
        <v>685198</v>
      </c>
      <c r="L3852">
        <f>_xlfn.XLOOKUP(Comuni[[#This Row],[Regione]],Table_0[Regione],Table_0[Guariti])</f>
        <v>678840</v>
      </c>
      <c r="M3852">
        <f>_xlfn.XLOOKUP(Comuni[[#This Row],[Regione]],Table_0[Regione],Table_0[Deceduti])</f>
        <v>6000</v>
      </c>
      <c r="N3852" s="1">
        <f>(Comuni[[#This Row],[Popolazione2011]]/Comuni[[#This Row],[Ammalati TOT]])*100</f>
        <v>0.11719240277992639</v>
      </c>
      <c r="O3852">
        <f>_xlfn.XLOOKUP(Comuni[[#This Row],[Regione]],Table_0[Regione],Table_0[TOT AREA])</f>
        <v>6838505</v>
      </c>
      <c r="P3852" s="1">
        <f>(Comuni[[#This Row],[Popolazione2011]]/Comuni[[#This Row],[Ammalati AREA]])*100</f>
        <v>1.1742332571227192E-2</v>
      </c>
    </row>
    <row r="3853" spans="1:16" x14ac:dyDescent="0.3">
      <c r="A3853" t="s">
        <v>3890</v>
      </c>
      <c r="B3853" t="s">
        <v>4052</v>
      </c>
      <c r="C3853" t="s">
        <v>3867</v>
      </c>
      <c r="D3853">
        <v>678</v>
      </c>
      <c r="E3853" s="1">
        <f>(Comuni[[#This Row],[Popolazione2011]]/SUM(D:D))*100</f>
        <v>1.14097323401324E-3</v>
      </c>
      <c r="F3853">
        <f t="shared" si="60"/>
        <v>1570694</v>
      </c>
      <c r="G3853" s="1">
        <f>(Comuni[[#This Row],[Popolazione2011]]/Comuni[[#This Row],[TOT POP REGIONE ]])*100</f>
        <v>4.3165632516581842E-2</v>
      </c>
      <c r="H3853" t="str">
        <f>IF(Comuni[[#This Row],[Popolazione2011]]&gt;300000,"MAGGIORE","")</f>
        <v/>
      </c>
      <c r="I3853" t="str">
        <f>_xlfn.XLOOKUP(Comuni[[#This Row],[Regione]],Ripartizione_geografica[Regione],Ripartizione_geografica[Ripartizione geografica])</f>
        <v>Nord-ovest</v>
      </c>
      <c r="J3853">
        <f>_xlfn.XLOOKUP(Comuni[[#This Row],[Regione]],Ripartizione_geografica[Regione],Ripartizione_geografica[Codice Regione])</f>
        <v>7</v>
      </c>
      <c r="K3853">
        <f>_xlfn.XLOOKUP(Comuni[[#This Row],[Regione]],Table_0[Regione],Table_0[Totale])</f>
        <v>685198</v>
      </c>
      <c r="L3853">
        <f>_xlfn.XLOOKUP(Comuni[[#This Row],[Regione]],Table_0[Regione],Table_0[Guariti])</f>
        <v>678840</v>
      </c>
      <c r="M3853">
        <f>_xlfn.XLOOKUP(Comuni[[#This Row],[Regione]],Table_0[Regione],Table_0[Deceduti])</f>
        <v>6000</v>
      </c>
      <c r="N3853" s="1">
        <f>(Comuni[[#This Row],[Popolazione2011]]/Comuni[[#This Row],[Ammalati TOT]])*100</f>
        <v>9.8949500728256645E-2</v>
      </c>
      <c r="O3853">
        <f>_xlfn.XLOOKUP(Comuni[[#This Row],[Regione]],Table_0[Regione],Table_0[TOT AREA])</f>
        <v>6838505</v>
      </c>
      <c r="P3853" s="1">
        <f>(Comuni[[#This Row],[Popolazione2011]]/Comuni[[#This Row],[Ammalati AREA]])*100</f>
        <v>9.9144476753325467E-3</v>
      </c>
    </row>
    <row r="3854" spans="1:16" x14ac:dyDescent="0.3">
      <c r="A3854" t="s">
        <v>3891</v>
      </c>
      <c r="B3854" t="s">
        <v>4052</v>
      </c>
      <c r="C3854" t="s">
        <v>3867</v>
      </c>
      <c r="D3854">
        <v>2257</v>
      </c>
      <c r="E3854" s="1">
        <f>(Comuni[[#This Row],[Popolazione2011]]/SUM(D:D))*100</f>
        <v>3.7981955592446652E-3</v>
      </c>
      <c r="F3854">
        <f t="shared" si="60"/>
        <v>1570694</v>
      </c>
      <c r="G3854" s="1">
        <f>(Comuni[[#This Row],[Popolazione2011]]/Comuni[[#This Row],[TOT POP REGIONE ]])*100</f>
        <v>0.14369444334797229</v>
      </c>
      <c r="H3854" t="str">
        <f>IF(Comuni[[#This Row],[Popolazione2011]]&gt;300000,"MAGGIORE","")</f>
        <v/>
      </c>
      <c r="I3854" t="str">
        <f>_xlfn.XLOOKUP(Comuni[[#This Row],[Regione]],Ripartizione_geografica[Regione],Ripartizione_geografica[Ripartizione geografica])</f>
        <v>Nord-ovest</v>
      </c>
      <c r="J3854">
        <f>_xlfn.XLOOKUP(Comuni[[#This Row],[Regione]],Ripartizione_geografica[Regione],Ripartizione_geografica[Codice Regione])</f>
        <v>7</v>
      </c>
      <c r="K3854">
        <f>_xlfn.XLOOKUP(Comuni[[#This Row],[Regione]],Table_0[Regione],Table_0[Totale])</f>
        <v>685198</v>
      </c>
      <c r="L3854">
        <f>_xlfn.XLOOKUP(Comuni[[#This Row],[Regione]],Table_0[Regione],Table_0[Guariti])</f>
        <v>678840</v>
      </c>
      <c r="M3854">
        <f>_xlfn.XLOOKUP(Comuni[[#This Row],[Regione]],Table_0[Regione],Table_0[Deceduti])</f>
        <v>6000</v>
      </c>
      <c r="N3854" s="1">
        <f>(Comuni[[#This Row],[Popolazione2011]]/Comuni[[#This Row],[Ammalati TOT]])*100</f>
        <v>0.32939383944494877</v>
      </c>
      <c r="O3854">
        <f>_xlfn.XLOOKUP(Comuni[[#This Row],[Regione]],Table_0[Regione],Table_0[TOT AREA])</f>
        <v>6838505</v>
      </c>
      <c r="P3854" s="1">
        <f>(Comuni[[#This Row],[Popolazione2011]]/Comuni[[#This Row],[Ammalati AREA]])*100</f>
        <v>3.3004289680273684E-2</v>
      </c>
    </row>
    <row r="3855" spans="1:16" x14ac:dyDescent="0.3">
      <c r="A3855" t="s">
        <v>3892</v>
      </c>
      <c r="B3855" t="s">
        <v>4052</v>
      </c>
      <c r="C3855" t="s">
        <v>3867</v>
      </c>
      <c r="D3855">
        <v>6004</v>
      </c>
      <c r="E3855" s="1">
        <f>(Comuni[[#This Row],[Popolazione2011]]/SUM(D:D))*100</f>
        <v>1.0103839671114298E-2</v>
      </c>
      <c r="F3855">
        <f t="shared" si="60"/>
        <v>1570694</v>
      </c>
      <c r="G3855" s="1">
        <f>(Comuni[[#This Row],[Popolazione2011]]/Comuni[[#This Row],[TOT POP REGIONE ]])*100</f>
        <v>0.3822514124329755</v>
      </c>
      <c r="H3855" t="str">
        <f>IF(Comuni[[#This Row],[Popolazione2011]]&gt;300000,"MAGGIORE","")</f>
        <v/>
      </c>
      <c r="I3855" t="str">
        <f>_xlfn.XLOOKUP(Comuni[[#This Row],[Regione]],Ripartizione_geografica[Regione],Ripartizione_geografica[Ripartizione geografica])</f>
        <v>Nord-ovest</v>
      </c>
      <c r="J3855">
        <f>_xlfn.XLOOKUP(Comuni[[#This Row],[Regione]],Ripartizione_geografica[Regione],Ripartizione_geografica[Codice Regione])</f>
        <v>7</v>
      </c>
      <c r="K3855">
        <f>_xlfn.XLOOKUP(Comuni[[#This Row],[Regione]],Table_0[Regione],Table_0[Totale])</f>
        <v>685198</v>
      </c>
      <c r="L3855">
        <f>_xlfn.XLOOKUP(Comuni[[#This Row],[Regione]],Table_0[Regione],Table_0[Guariti])</f>
        <v>678840</v>
      </c>
      <c r="M3855">
        <f>_xlfn.XLOOKUP(Comuni[[#This Row],[Regione]],Table_0[Regione],Table_0[Deceduti])</f>
        <v>6000</v>
      </c>
      <c r="N3855" s="1">
        <f>(Comuni[[#This Row],[Popolazione2011]]/Comuni[[#This Row],[Ammalati TOT]])*100</f>
        <v>0.87624307134580082</v>
      </c>
      <c r="O3855">
        <f>_xlfn.XLOOKUP(Comuni[[#This Row],[Regione]],Table_0[Regione],Table_0[TOT AREA])</f>
        <v>6838505</v>
      </c>
      <c r="P3855" s="1">
        <f>(Comuni[[#This Row],[Popolazione2011]]/Comuni[[#This Row],[Ammalati AREA]])*100</f>
        <v>8.7796967319611521E-2</v>
      </c>
    </row>
    <row r="3856" spans="1:16" x14ac:dyDescent="0.3">
      <c r="A3856" t="s">
        <v>3893</v>
      </c>
      <c r="B3856" t="s">
        <v>4052</v>
      </c>
      <c r="C3856" t="s">
        <v>3867</v>
      </c>
      <c r="D3856">
        <v>1101</v>
      </c>
      <c r="E3856" s="1">
        <f>(Comuni[[#This Row],[Popolazione2011]]/SUM(D:D))*100</f>
        <v>1.8528193667383145E-3</v>
      </c>
      <c r="F3856">
        <f t="shared" si="60"/>
        <v>1570694</v>
      </c>
      <c r="G3856" s="1">
        <f>(Comuni[[#This Row],[Popolazione2011]]/Comuni[[#This Row],[TOT POP REGIONE ]])*100</f>
        <v>7.0096403245953703E-2</v>
      </c>
      <c r="H3856" t="str">
        <f>IF(Comuni[[#This Row],[Popolazione2011]]&gt;300000,"MAGGIORE","")</f>
        <v/>
      </c>
      <c r="I3856" t="str">
        <f>_xlfn.XLOOKUP(Comuni[[#This Row],[Regione]],Ripartizione_geografica[Regione],Ripartizione_geografica[Ripartizione geografica])</f>
        <v>Nord-ovest</v>
      </c>
      <c r="J3856">
        <f>_xlfn.XLOOKUP(Comuni[[#This Row],[Regione]],Ripartizione_geografica[Regione],Ripartizione_geografica[Codice Regione])</f>
        <v>7</v>
      </c>
      <c r="K3856">
        <f>_xlfn.XLOOKUP(Comuni[[#This Row],[Regione]],Table_0[Regione],Table_0[Totale])</f>
        <v>685198</v>
      </c>
      <c r="L3856">
        <f>_xlfn.XLOOKUP(Comuni[[#This Row],[Regione]],Table_0[Regione],Table_0[Guariti])</f>
        <v>678840</v>
      </c>
      <c r="M3856">
        <f>_xlfn.XLOOKUP(Comuni[[#This Row],[Regione]],Table_0[Regione],Table_0[Deceduti])</f>
        <v>6000</v>
      </c>
      <c r="N3856" s="1">
        <f>(Comuni[[#This Row],[Popolazione2011]]/Comuni[[#This Row],[Ammalati TOT]])*100</f>
        <v>0.16068348127110704</v>
      </c>
      <c r="O3856">
        <f>_xlfn.XLOOKUP(Comuni[[#This Row],[Regione]],Table_0[Regione],Table_0[TOT AREA])</f>
        <v>6838505</v>
      </c>
      <c r="P3856" s="1">
        <f>(Comuni[[#This Row],[Popolazione2011]]/Comuni[[#This Row],[Ammalati AREA]])*100</f>
        <v>1.610001016304002E-2</v>
      </c>
    </row>
    <row r="3857" spans="1:16" x14ac:dyDescent="0.3">
      <c r="A3857" t="s">
        <v>3894</v>
      </c>
      <c r="B3857" t="s">
        <v>4052</v>
      </c>
      <c r="C3857" t="s">
        <v>3867</v>
      </c>
      <c r="D3857">
        <v>1990</v>
      </c>
      <c r="E3857" s="1">
        <f>(Comuni[[#This Row],[Popolazione2011]]/SUM(D:D))*100</f>
        <v>3.348874241425292E-3</v>
      </c>
      <c r="F3857">
        <f t="shared" si="60"/>
        <v>1570694</v>
      </c>
      <c r="G3857" s="1">
        <f>(Comuni[[#This Row],[Popolazione2011]]/Comuni[[#This Row],[TOT POP REGIONE ]])*100</f>
        <v>0.12669558806489362</v>
      </c>
      <c r="H3857" t="str">
        <f>IF(Comuni[[#This Row],[Popolazione2011]]&gt;300000,"MAGGIORE","")</f>
        <v/>
      </c>
      <c r="I3857" t="str">
        <f>_xlfn.XLOOKUP(Comuni[[#This Row],[Regione]],Ripartizione_geografica[Regione],Ripartizione_geografica[Ripartizione geografica])</f>
        <v>Nord-ovest</v>
      </c>
      <c r="J3857">
        <f>_xlfn.XLOOKUP(Comuni[[#This Row],[Regione]],Ripartizione_geografica[Regione],Ripartizione_geografica[Codice Regione])</f>
        <v>7</v>
      </c>
      <c r="K3857">
        <f>_xlfn.XLOOKUP(Comuni[[#This Row],[Regione]],Table_0[Regione],Table_0[Totale])</f>
        <v>685198</v>
      </c>
      <c r="L3857">
        <f>_xlfn.XLOOKUP(Comuni[[#This Row],[Regione]],Table_0[Regione],Table_0[Guariti])</f>
        <v>678840</v>
      </c>
      <c r="M3857">
        <f>_xlfn.XLOOKUP(Comuni[[#This Row],[Regione]],Table_0[Regione],Table_0[Deceduti])</f>
        <v>6000</v>
      </c>
      <c r="N3857" s="1">
        <f>(Comuni[[#This Row],[Popolazione2011]]/Comuni[[#This Row],[Ammalati TOT]])*100</f>
        <v>0.2904270006625822</v>
      </c>
      <c r="O3857">
        <f>_xlfn.XLOOKUP(Comuni[[#This Row],[Regione]],Table_0[Regione],Table_0[TOT AREA])</f>
        <v>6838505</v>
      </c>
      <c r="P3857" s="1">
        <f>(Comuni[[#This Row],[Popolazione2011]]/Comuni[[#This Row],[Ammalati AREA]])*100</f>
        <v>2.9099927542642727E-2</v>
      </c>
    </row>
    <row r="3858" spans="1:16" x14ac:dyDescent="0.3">
      <c r="A3858" t="s">
        <v>3895</v>
      </c>
      <c r="B3858" t="s">
        <v>4052</v>
      </c>
      <c r="C3858" t="s">
        <v>3867</v>
      </c>
      <c r="D3858">
        <v>1451</v>
      </c>
      <c r="E3858" s="1">
        <f>(Comuni[[#This Row],[Popolazione2011]]/SUM(D:D))*100</f>
        <v>2.4418173488985418E-3</v>
      </c>
      <c r="F3858">
        <f t="shared" si="60"/>
        <v>1570694</v>
      </c>
      <c r="G3858" s="1">
        <f>(Comuni[[#This Row],[Popolazione2011]]/Comuni[[#This Row],[TOT POP REGIONE ]])*100</f>
        <v>9.2379546875457602E-2</v>
      </c>
      <c r="H3858" t="str">
        <f>IF(Comuni[[#This Row],[Popolazione2011]]&gt;300000,"MAGGIORE","")</f>
        <v/>
      </c>
      <c r="I3858" t="str">
        <f>_xlfn.XLOOKUP(Comuni[[#This Row],[Regione]],Ripartizione_geografica[Regione],Ripartizione_geografica[Ripartizione geografica])</f>
        <v>Nord-ovest</v>
      </c>
      <c r="J3858">
        <f>_xlfn.XLOOKUP(Comuni[[#This Row],[Regione]],Ripartizione_geografica[Regione],Ripartizione_geografica[Codice Regione])</f>
        <v>7</v>
      </c>
      <c r="K3858">
        <f>_xlfn.XLOOKUP(Comuni[[#This Row],[Regione]],Table_0[Regione],Table_0[Totale])</f>
        <v>685198</v>
      </c>
      <c r="L3858">
        <f>_xlfn.XLOOKUP(Comuni[[#This Row],[Regione]],Table_0[Regione],Table_0[Guariti])</f>
        <v>678840</v>
      </c>
      <c r="M3858">
        <f>_xlfn.XLOOKUP(Comuni[[#This Row],[Regione]],Table_0[Regione],Table_0[Deceduti])</f>
        <v>6000</v>
      </c>
      <c r="N3858" s="1">
        <f>(Comuni[[#This Row],[Popolazione2011]]/Comuni[[#This Row],[Ammalati TOT]])*100</f>
        <v>0.21176360701578231</v>
      </c>
      <c r="O3858">
        <f>_xlfn.XLOOKUP(Comuni[[#This Row],[Regione]],Table_0[Regione],Table_0[TOT AREA])</f>
        <v>6838505</v>
      </c>
      <c r="P3858" s="1">
        <f>(Comuni[[#This Row],[Popolazione2011]]/Comuni[[#This Row],[Ammalati AREA]])*100</f>
        <v>2.1218087871545024E-2</v>
      </c>
    </row>
    <row r="3859" spans="1:16" x14ac:dyDescent="0.3">
      <c r="A3859" t="s">
        <v>3896</v>
      </c>
      <c r="B3859" t="s">
        <v>4052</v>
      </c>
      <c r="C3859" t="s">
        <v>3867</v>
      </c>
      <c r="D3859">
        <v>42322</v>
      </c>
      <c r="E3859" s="1">
        <f>(Comuni[[#This Row],[Popolazione2011]]/SUM(D:D))*100</f>
        <v>7.122163600281467E-2</v>
      </c>
      <c r="F3859">
        <f t="shared" si="60"/>
        <v>1570694</v>
      </c>
      <c r="G3859" s="1">
        <f>(Comuni[[#This Row],[Popolazione2011]]/Comuni[[#This Row],[TOT POP REGIONE ]])*100</f>
        <v>2.6944777276796117</v>
      </c>
      <c r="H3859" t="str">
        <f>IF(Comuni[[#This Row],[Popolazione2011]]&gt;300000,"MAGGIORE","")</f>
        <v/>
      </c>
      <c r="I3859" t="str">
        <f>_xlfn.XLOOKUP(Comuni[[#This Row],[Regione]],Ripartizione_geografica[Regione],Ripartizione_geografica[Ripartizione geografica])</f>
        <v>Nord-ovest</v>
      </c>
      <c r="J3859">
        <f>_xlfn.XLOOKUP(Comuni[[#This Row],[Regione]],Ripartizione_geografica[Regione],Ripartizione_geografica[Codice Regione])</f>
        <v>7</v>
      </c>
      <c r="K3859">
        <f>_xlfn.XLOOKUP(Comuni[[#This Row],[Regione]],Table_0[Regione],Table_0[Totale])</f>
        <v>685198</v>
      </c>
      <c r="L3859">
        <f>_xlfn.XLOOKUP(Comuni[[#This Row],[Regione]],Table_0[Regione],Table_0[Guariti])</f>
        <v>678840</v>
      </c>
      <c r="M3859">
        <f>_xlfn.XLOOKUP(Comuni[[#This Row],[Regione]],Table_0[Regione],Table_0[Deceduti])</f>
        <v>6000</v>
      </c>
      <c r="N3859" s="1">
        <f>(Comuni[[#This Row],[Popolazione2011]]/Comuni[[#This Row],[Ammalati TOT]])*100</f>
        <v>6.1766088050461327</v>
      </c>
      <c r="O3859">
        <f>_xlfn.XLOOKUP(Comuni[[#This Row],[Regione]],Table_0[Regione],Table_0[TOT AREA])</f>
        <v>6838505</v>
      </c>
      <c r="P3859" s="1">
        <f>(Comuni[[#This Row],[Popolazione2011]]/Comuni[[#This Row],[Ammalati AREA]])*100</f>
        <v>0.61887795651242483</v>
      </c>
    </row>
    <row r="3860" spans="1:16" x14ac:dyDescent="0.3">
      <c r="A3860" t="s">
        <v>3897</v>
      </c>
      <c r="B3860" t="s">
        <v>4052</v>
      </c>
      <c r="C3860" t="s">
        <v>3867</v>
      </c>
      <c r="D3860">
        <v>678</v>
      </c>
      <c r="E3860" s="1">
        <f>(Comuni[[#This Row],[Popolazione2011]]/SUM(D:D))*100</f>
        <v>1.14097323401324E-3</v>
      </c>
      <c r="F3860">
        <f t="shared" si="60"/>
        <v>1570694</v>
      </c>
      <c r="G3860" s="1">
        <f>(Comuni[[#This Row],[Popolazione2011]]/Comuni[[#This Row],[TOT POP REGIONE ]])*100</f>
        <v>4.3165632516581842E-2</v>
      </c>
      <c r="H3860" t="str">
        <f>IF(Comuni[[#This Row],[Popolazione2011]]&gt;300000,"MAGGIORE","")</f>
        <v/>
      </c>
      <c r="I3860" t="str">
        <f>_xlfn.XLOOKUP(Comuni[[#This Row],[Regione]],Ripartizione_geografica[Regione],Ripartizione_geografica[Ripartizione geografica])</f>
        <v>Nord-ovest</v>
      </c>
      <c r="J3860">
        <f>_xlfn.XLOOKUP(Comuni[[#This Row],[Regione]],Ripartizione_geografica[Regione],Ripartizione_geografica[Codice Regione])</f>
        <v>7</v>
      </c>
      <c r="K3860">
        <f>_xlfn.XLOOKUP(Comuni[[#This Row],[Regione]],Table_0[Regione],Table_0[Totale])</f>
        <v>685198</v>
      </c>
      <c r="L3860">
        <f>_xlfn.XLOOKUP(Comuni[[#This Row],[Regione]],Table_0[Regione],Table_0[Guariti])</f>
        <v>678840</v>
      </c>
      <c r="M3860">
        <f>_xlfn.XLOOKUP(Comuni[[#This Row],[Regione]],Table_0[Regione],Table_0[Deceduti])</f>
        <v>6000</v>
      </c>
      <c r="N3860" s="1">
        <f>(Comuni[[#This Row],[Popolazione2011]]/Comuni[[#This Row],[Ammalati TOT]])*100</f>
        <v>9.8949500728256645E-2</v>
      </c>
      <c r="O3860">
        <f>_xlfn.XLOOKUP(Comuni[[#This Row],[Regione]],Table_0[Regione],Table_0[TOT AREA])</f>
        <v>6838505</v>
      </c>
      <c r="P3860" s="1">
        <f>(Comuni[[#This Row],[Popolazione2011]]/Comuni[[#This Row],[Ammalati AREA]])*100</f>
        <v>9.9144476753325467E-3</v>
      </c>
    </row>
    <row r="3861" spans="1:16" x14ac:dyDescent="0.3">
      <c r="A3861" t="s">
        <v>3898</v>
      </c>
      <c r="B3861" t="s">
        <v>4052</v>
      </c>
      <c r="C3861" t="s">
        <v>3867</v>
      </c>
      <c r="D3861">
        <v>280</v>
      </c>
      <c r="E3861" s="1">
        <f>(Comuni[[#This Row],[Popolazione2011]]/SUM(D:D))*100</f>
        <v>4.7119838572818175E-4</v>
      </c>
      <c r="F3861">
        <f t="shared" si="60"/>
        <v>1570694</v>
      </c>
      <c r="G3861" s="1">
        <f>(Comuni[[#This Row],[Popolazione2011]]/Comuni[[#This Row],[TOT POP REGIONE ]])*100</f>
        <v>1.7826514903603121E-2</v>
      </c>
      <c r="H3861" t="str">
        <f>IF(Comuni[[#This Row],[Popolazione2011]]&gt;300000,"MAGGIORE","")</f>
        <v/>
      </c>
      <c r="I3861" t="str">
        <f>_xlfn.XLOOKUP(Comuni[[#This Row],[Regione]],Ripartizione_geografica[Regione],Ripartizione_geografica[Ripartizione geografica])</f>
        <v>Nord-ovest</v>
      </c>
      <c r="J3861">
        <f>_xlfn.XLOOKUP(Comuni[[#This Row],[Regione]],Ripartizione_geografica[Regione],Ripartizione_geografica[Codice Regione])</f>
        <v>7</v>
      </c>
      <c r="K3861">
        <f>_xlfn.XLOOKUP(Comuni[[#This Row],[Regione]],Table_0[Regione],Table_0[Totale])</f>
        <v>685198</v>
      </c>
      <c r="L3861">
        <f>_xlfn.XLOOKUP(Comuni[[#This Row],[Regione]],Table_0[Regione],Table_0[Guariti])</f>
        <v>678840</v>
      </c>
      <c r="M3861">
        <f>_xlfn.XLOOKUP(Comuni[[#This Row],[Regione]],Table_0[Regione],Table_0[Deceduti])</f>
        <v>6000</v>
      </c>
      <c r="N3861" s="1">
        <f>(Comuni[[#This Row],[Popolazione2011]]/Comuni[[#This Row],[Ammalati TOT]])*100</f>
        <v>4.0864100595740215E-2</v>
      </c>
      <c r="O3861">
        <f>_xlfn.XLOOKUP(Comuni[[#This Row],[Regione]],Table_0[Regione],Table_0[TOT AREA])</f>
        <v>6838505</v>
      </c>
      <c r="P3861" s="1">
        <f>(Comuni[[#This Row],[Popolazione2011]]/Comuni[[#This Row],[Ammalati AREA]])*100</f>
        <v>4.0944621668040013E-3</v>
      </c>
    </row>
    <row r="3862" spans="1:16" x14ac:dyDescent="0.3">
      <c r="A3862" t="s">
        <v>3899</v>
      </c>
      <c r="B3862" t="s">
        <v>4052</v>
      </c>
      <c r="C3862" t="s">
        <v>3867</v>
      </c>
      <c r="D3862">
        <v>205</v>
      </c>
      <c r="E3862" s="1">
        <f>(Comuni[[#This Row],[Popolazione2011]]/SUM(D:D))*100</f>
        <v>3.4498453240813305E-4</v>
      </c>
      <c r="F3862">
        <f t="shared" si="60"/>
        <v>1570694</v>
      </c>
      <c r="G3862" s="1">
        <f>(Comuni[[#This Row],[Popolazione2011]]/Comuni[[#This Row],[TOT POP REGIONE ]])*100</f>
        <v>1.3051555554423713E-2</v>
      </c>
      <c r="H3862" t="str">
        <f>IF(Comuni[[#This Row],[Popolazione2011]]&gt;300000,"MAGGIORE","")</f>
        <v/>
      </c>
      <c r="I3862" t="str">
        <f>_xlfn.XLOOKUP(Comuni[[#This Row],[Regione]],Ripartizione_geografica[Regione],Ripartizione_geografica[Ripartizione geografica])</f>
        <v>Nord-ovest</v>
      </c>
      <c r="J3862">
        <f>_xlfn.XLOOKUP(Comuni[[#This Row],[Regione]],Ripartizione_geografica[Regione],Ripartizione_geografica[Codice Regione])</f>
        <v>7</v>
      </c>
      <c r="K3862">
        <f>_xlfn.XLOOKUP(Comuni[[#This Row],[Regione]],Table_0[Regione],Table_0[Totale])</f>
        <v>685198</v>
      </c>
      <c r="L3862">
        <f>_xlfn.XLOOKUP(Comuni[[#This Row],[Regione]],Table_0[Regione],Table_0[Guariti])</f>
        <v>678840</v>
      </c>
      <c r="M3862">
        <f>_xlfn.XLOOKUP(Comuni[[#This Row],[Regione]],Table_0[Regione],Table_0[Deceduti])</f>
        <v>6000</v>
      </c>
      <c r="N3862" s="1">
        <f>(Comuni[[#This Row],[Popolazione2011]]/Comuni[[#This Row],[Ammalati TOT]])*100</f>
        <v>2.9918359364738367E-2</v>
      </c>
      <c r="O3862">
        <f>_xlfn.XLOOKUP(Comuni[[#This Row],[Regione]],Table_0[Regione],Table_0[TOT AREA])</f>
        <v>6838505</v>
      </c>
      <c r="P3862" s="1">
        <f>(Comuni[[#This Row],[Popolazione2011]]/Comuni[[#This Row],[Ammalati AREA]])*100</f>
        <v>2.9977312292672155E-3</v>
      </c>
    </row>
    <row r="3863" spans="1:16" x14ac:dyDescent="0.3">
      <c r="A3863" t="s">
        <v>3900</v>
      </c>
      <c r="B3863" t="s">
        <v>4052</v>
      </c>
      <c r="C3863" t="s">
        <v>3867</v>
      </c>
      <c r="D3863">
        <v>626</v>
      </c>
      <c r="E3863" s="1">
        <f>(Comuni[[#This Row],[Popolazione2011]]/SUM(D:D))*100</f>
        <v>1.0534649623780063E-3</v>
      </c>
      <c r="F3863">
        <f t="shared" si="60"/>
        <v>1570694</v>
      </c>
      <c r="G3863" s="1">
        <f>(Comuni[[#This Row],[Popolazione2011]]/Comuni[[#This Row],[TOT POP REGIONE ]])*100</f>
        <v>3.9854994034484122E-2</v>
      </c>
      <c r="H3863" t="str">
        <f>IF(Comuni[[#This Row],[Popolazione2011]]&gt;300000,"MAGGIORE","")</f>
        <v/>
      </c>
      <c r="I3863" t="str">
        <f>_xlfn.XLOOKUP(Comuni[[#This Row],[Regione]],Ripartizione_geografica[Regione],Ripartizione_geografica[Ripartizione geografica])</f>
        <v>Nord-ovest</v>
      </c>
      <c r="J3863">
        <f>_xlfn.XLOOKUP(Comuni[[#This Row],[Regione]],Ripartizione_geografica[Regione],Ripartizione_geografica[Codice Regione])</f>
        <v>7</v>
      </c>
      <c r="K3863">
        <f>_xlfn.XLOOKUP(Comuni[[#This Row],[Regione]],Table_0[Regione],Table_0[Totale])</f>
        <v>685198</v>
      </c>
      <c r="L3863">
        <f>_xlfn.XLOOKUP(Comuni[[#This Row],[Regione]],Table_0[Regione],Table_0[Guariti])</f>
        <v>678840</v>
      </c>
      <c r="M3863">
        <f>_xlfn.XLOOKUP(Comuni[[#This Row],[Regione]],Table_0[Regione],Table_0[Deceduti])</f>
        <v>6000</v>
      </c>
      <c r="N3863" s="1">
        <f>(Comuni[[#This Row],[Popolazione2011]]/Comuni[[#This Row],[Ammalati TOT]])*100</f>
        <v>9.1360453474762029E-2</v>
      </c>
      <c r="O3863">
        <f>_xlfn.XLOOKUP(Comuni[[#This Row],[Regione]],Table_0[Regione],Table_0[TOT AREA])</f>
        <v>6838505</v>
      </c>
      <c r="P3863" s="1">
        <f>(Comuni[[#This Row],[Popolazione2011]]/Comuni[[#This Row],[Ammalati AREA]])*100</f>
        <v>9.1540475586403755E-3</v>
      </c>
    </row>
    <row r="3864" spans="1:16" x14ac:dyDescent="0.3">
      <c r="A3864" t="s">
        <v>3901</v>
      </c>
      <c r="B3864" t="s">
        <v>4052</v>
      </c>
      <c r="C3864" t="s">
        <v>3867</v>
      </c>
      <c r="D3864">
        <v>121</v>
      </c>
      <c r="E3864" s="1">
        <f>(Comuni[[#This Row],[Popolazione2011]]/SUM(D:D))*100</f>
        <v>2.0362501668967853E-4</v>
      </c>
      <c r="F3864">
        <f t="shared" si="60"/>
        <v>1570694</v>
      </c>
      <c r="G3864" s="1">
        <f>(Comuni[[#This Row],[Popolazione2011]]/Comuni[[#This Row],[TOT POP REGIONE ]])*100</f>
        <v>7.7036010833427771E-3</v>
      </c>
      <c r="H3864" t="str">
        <f>IF(Comuni[[#This Row],[Popolazione2011]]&gt;300000,"MAGGIORE","")</f>
        <v/>
      </c>
      <c r="I3864" t="str">
        <f>_xlfn.XLOOKUP(Comuni[[#This Row],[Regione]],Ripartizione_geografica[Regione],Ripartizione_geografica[Ripartizione geografica])</f>
        <v>Nord-ovest</v>
      </c>
      <c r="J3864">
        <f>_xlfn.XLOOKUP(Comuni[[#This Row],[Regione]],Ripartizione_geografica[Regione],Ripartizione_geografica[Codice Regione])</f>
        <v>7</v>
      </c>
      <c r="K3864">
        <f>_xlfn.XLOOKUP(Comuni[[#This Row],[Regione]],Table_0[Regione],Table_0[Totale])</f>
        <v>685198</v>
      </c>
      <c r="L3864">
        <f>_xlfn.XLOOKUP(Comuni[[#This Row],[Regione]],Table_0[Regione],Table_0[Guariti])</f>
        <v>678840</v>
      </c>
      <c r="M3864">
        <f>_xlfn.XLOOKUP(Comuni[[#This Row],[Regione]],Table_0[Regione],Table_0[Deceduti])</f>
        <v>6000</v>
      </c>
      <c r="N3864" s="1">
        <f>(Comuni[[#This Row],[Popolazione2011]]/Comuni[[#This Row],[Ammalati TOT]])*100</f>
        <v>1.7659129186016306E-2</v>
      </c>
      <c r="O3864">
        <f>_xlfn.XLOOKUP(Comuni[[#This Row],[Regione]],Table_0[Regione],Table_0[TOT AREA])</f>
        <v>6838505</v>
      </c>
      <c r="P3864" s="1">
        <f>(Comuni[[#This Row],[Popolazione2011]]/Comuni[[#This Row],[Ammalati AREA]])*100</f>
        <v>1.7693925792260151E-3</v>
      </c>
    </row>
    <row r="3865" spans="1:16" x14ac:dyDescent="0.3">
      <c r="A3865" t="s">
        <v>3902</v>
      </c>
      <c r="B3865" t="s">
        <v>4052</v>
      </c>
      <c r="C3865" t="s">
        <v>3867</v>
      </c>
      <c r="D3865">
        <v>225</v>
      </c>
      <c r="E3865" s="1">
        <f>(Comuni[[#This Row],[Popolazione2011]]/SUM(D:D))*100</f>
        <v>3.7864155996014605E-4</v>
      </c>
      <c r="F3865">
        <f t="shared" si="60"/>
        <v>1570694</v>
      </c>
      <c r="G3865" s="1">
        <f>(Comuni[[#This Row],[Popolazione2011]]/Comuni[[#This Row],[TOT POP REGIONE ]])*100</f>
        <v>1.4324878047538223E-2</v>
      </c>
      <c r="H3865" t="str">
        <f>IF(Comuni[[#This Row],[Popolazione2011]]&gt;300000,"MAGGIORE","")</f>
        <v/>
      </c>
      <c r="I3865" t="str">
        <f>_xlfn.XLOOKUP(Comuni[[#This Row],[Regione]],Ripartizione_geografica[Regione],Ripartizione_geografica[Ripartizione geografica])</f>
        <v>Nord-ovest</v>
      </c>
      <c r="J3865">
        <f>_xlfn.XLOOKUP(Comuni[[#This Row],[Regione]],Ripartizione_geografica[Regione],Ripartizione_geografica[Codice Regione])</f>
        <v>7</v>
      </c>
      <c r="K3865">
        <f>_xlfn.XLOOKUP(Comuni[[#This Row],[Regione]],Table_0[Regione],Table_0[Totale])</f>
        <v>685198</v>
      </c>
      <c r="L3865">
        <f>_xlfn.XLOOKUP(Comuni[[#This Row],[Regione]],Table_0[Regione],Table_0[Guariti])</f>
        <v>678840</v>
      </c>
      <c r="M3865">
        <f>_xlfn.XLOOKUP(Comuni[[#This Row],[Regione]],Table_0[Regione],Table_0[Deceduti])</f>
        <v>6000</v>
      </c>
      <c r="N3865" s="1">
        <f>(Comuni[[#This Row],[Popolazione2011]]/Comuni[[#This Row],[Ammalati TOT]])*100</f>
        <v>3.2837223693005527E-2</v>
      </c>
      <c r="O3865">
        <f>_xlfn.XLOOKUP(Comuni[[#This Row],[Regione]],Table_0[Regione],Table_0[TOT AREA])</f>
        <v>6838505</v>
      </c>
      <c r="P3865" s="1">
        <f>(Comuni[[#This Row],[Popolazione2011]]/Comuni[[#This Row],[Ammalati AREA]])*100</f>
        <v>3.2901928126103583E-3</v>
      </c>
    </row>
    <row r="3866" spans="1:16" x14ac:dyDescent="0.3">
      <c r="A3866" t="s">
        <v>3903</v>
      </c>
      <c r="B3866" t="s">
        <v>4052</v>
      </c>
      <c r="C3866" t="s">
        <v>3867</v>
      </c>
      <c r="D3866">
        <v>3386</v>
      </c>
      <c r="E3866" s="1">
        <f>(Comuni[[#This Row],[Popolazione2011]]/SUM(D:D))*100</f>
        <v>5.6981347645557977E-3</v>
      </c>
      <c r="F3866">
        <f t="shared" si="60"/>
        <v>1570694</v>
      </c>
      <c r="G3866" s="1">
        <f>(Comuni[[#This Row],[Popolazione2011]]/Comuni[[#This Row],[TOT POP REGIONE ]])*100</f>
        <v>0.2155734980842863</v>
      </c>
      <c r="H3866" t="str">
        <f>IF(Comuni[[#This Row],[Popolazione2011]]&gt;300000,"MAGGIORE","")</f>
        <v/>
      </c>
      <c r="I3866" t="str">
        <f>_xlfn.XLOOKUP(Comuni[[#This Row],[Regione]],Ripartizione_geografica[Regione],Ripartizione_geografica[Ripartizione geografica])</f>
        <v>Nord-ovest</v>
      </c>
      <c r="J3866">
        <f>_xlfn.XLOOKUP(Comuni[[#This Row],[Regione]],Ripartizione_geografica[Regione],Ripartizione_geografica[Codice Regione])</f>
        <v>7</v>
      </c>
      <c r="K3866">
        <f>_xlfn.XLOOKUP(Comuni[[#This Row],[Regione]],Table_0[Regione],Table_0[Totale])</f>
        <v>685198</v>
      </c>
      <c r="L3866">
        <f>_xlfn.XLOOKUP(Comuni[[#This Row],[Regione]],Table_0[Regione],Table_0[Guariti])</f>
        <v>678840</v>
      </c>
      <c r="M3866">
        <f>_xlfn.XLOOKUP(Comuni[[#This Row],[Regione]],Table_0[Regione],Table_0[Deceduti])</f>
        <v>6000</v>
      </c>
      <c r="N3866" s="1">
        <f>(Comuni[[#This Row],[Popolazione2011]]/Comuni[[#This Row],[Ammalati TOT]])*100</f>
        <v>0.49416373077562981</v>
      </c>
      <c r="O3866">
        <f>_xlfn.XLOOKUP(Comuni[[#This Row],[Regione]],Table_0[Regione],Table_0[TOT AREA])</f>
        <v>6838505</v>
      </c>
      <c r="P3866" s="1">
        <f>(Comuni[[#This Row],[Popolazione2011]]/Comuni[[#This Row],[Ammalati AREA]])*100</f>
        <v>4.9513746059994111E-2</v>
      </c>
    </row>
    <row r="3867" spans="1:16" x14ac:dyDescent="0.3">
      <c r="A3867" t="s">
        <v>3904</v>
      </c>
      <c r="B3867" t="s">
        <v>4052</v>
      </c>
      <c r="C3867" t="s">
        <v>3867</v>
      </c>
      <c r="D3867">
        <v>912</v>
      </c>
      <c r="E3867" s="1">
        <f>(Comuni[[#This Row],[Popolazione2011]]/SUM(D:D))*100</f>
        <v>1.5347604563717919E-3</v>
      </c>
      <c r="F3867">
        <f t="shared" si="60"/>
        <v>1570694</v>
      </c>
      <c r="G3867" s="1">
        <f>(Comuni[[#This Row],[Popolazione2011]]/Comuni[[#This Row],[TOT POP REGIONE ]])*100</f>
        <v>5.8063505686021588E-2</v>
      </c>
      <c r="H3867" t="str">
        <f>IF(Comuni[[#This Row],[Popolazione2011]]&gt;300000,"MAGGIORE","")</f>
        <v/>
      </c>
      <c r="I3867" t="str">
        <f>_xlfn.XLOOKUP(Comuni[[#This Row],[Regione]],Ripartizione_geografica[Regione],Ripartizione_geografica[Ripartizione geografica])</f>
        <v>Nord-ovest</v>
      </c>
      <c r="J3867">
        <f>_xlfn.XLOOKUP(Comuni[[#This Row],[Regione]],Ripartizione_geografica[Regione],Ripartizione_geografica[Codice Regione])</f>
        <v>7</v>
      </c>
      <c r="K3867">
        <f>_xlfn.XLOOKUP(Comuni[[#This Row],[Regione]],Table_0[Regione],Table_0[Totale])</f>
        <v>685198</v>
      </c>
      <c r="L3867">
        <f>_xlfn.XLOOKUP(Comuni[[#This Row],[Regione]],Table_0[Regione],Table_0[Guariti])</f>
        <v>678840</v>
      </c>
      <c r="M3867">
        <f>_xlfn.XLOOKUP(Comuni[[#This Row],[Regione]],Table_0[Regione],Table_0[Deceduti])</f>
        <v>6000</v>
      </c>
      <c r="N3867" s="1">
        <f>(Comuni[[#This Row],[Popolazione2011]]/Comuni[[#This Row],[Ammalati TOT]])*100</f>
        <v>0.1331002133689824</v>
      </c>
      <c r="O3867">
        <f>_xlfn.XLOOKUP(Comuni[[#This Row],[Regione]],Table_0[Regione],Table_0[TOT AREA])</f>
        <v>6838505</v>
      </c>
      <c r="P3867" s="1">
        <f>(Comuni[[#This Row],[Popolazione2011]]/Comuni[[#This Row],[Ammalati AREA]])*100</f>
        <v>1.3336248200447319E-2</v>
      </c>
    </row>
    <row r="3868" spans="1:16" x14ac:dyDescent="0.3">
      <c r="A3868" t="s">
        <v>3905</v>
      </c>
      <c r="B3868" t="s">
        <v>4052</v>
      </c>
      <c r="C3868" t="s">
        <v>3867</v>
      </c>
      <c r="D3868">
        <v>541</v>
      </c>
      <c r="E3868" s="1">
        <f>(Comuni[[#This Row],[Popolazione2011]]/SUM(D:D))*100</f>
        <v>9.1042259528195126E-4</v>
      </c>
      <c r="F3868">
        <f t="shared" si="60"/>
        <v>1570694</v>
      </c>
      <c r="G3868" s="1">
        <f>(Comuni[[#This Row],[Popolazione2011]]/Comuni[[#This Row],[TOT POP REGIONE ]])*100</f>
        <v>3.4443373438747461E-2</v>
      </c>
      <c r="H3868" t="str">
        <f>IF(Comuni[[#This Row],[Popolazione2011]]&gt;300000,"MAGGIORE","")</f>
        <v/>
      </c>
      <c r="I3868" t="str">
        <f>_xlfn.XLOOKUP(Comuni[[#This Row],[Regione]],Ripartizione_geografica[Regione],Ripartizione_geografica[Ripartizione geografica])</f>
        <v>Nord-ovest</v>
      </c>
      <c r="J3868">
        <f>_xlfn.XLOOKUP(Comuni[[#This Row],[Regione]],Ripartizione_geografica[Regione],Ripartizione_geografica[Codice Regione])</f>
        <v>7</v>
      </c>
      <c r="K3868">
        <f>_xlfn.XLOOKUP(Comuni[[#This Row],[Regione]],Table_0[Regione],Table_0[Totale])</f>
        <v>685198</v>
      </c>
      <c r="L3868">
        <f>_xlfn.XLOOKUP(Comuni[[#This Row],[Regione]],Table_0[Regione],Table_0[Guariti])</f>
        <v>678840</v>
      </c>
      <c r="M3868">
        <f>_xlfn.XLOOKUP(Comuni[[#This Row],[Regione]],Table_0[Regione],Table_0[Deceduti])</f>
        <v>6000</v>
      </c>
      <c r="N3868" s="1">
        <f>(Comuni[[#This Row],[Popolazione2011]]/Comuni[[#This Row],[Ammalati TOT]])*100</f>
        <v>7.8955280079626627E-2</v>
      </c>
      <c r="O3868">
        <f>_xlfn.XLOOKUP(Comuni[[#This Row],[Regione]],Table_0[Regione],Table_0[TOT AREA])</f>
        <v>6838505</v>
      </c>
      <c r="P3868" s="1">
        <f>(Comuni[[#This Row],[Popolazione2011]]/Comuni[[#This Row],[Ammalati AREA]])*100</f>
        <v>7.9110858294320179E-3</v>
      </c>
    </row>
    <row r="3869" spans="1:16" x14ac:dyDescent="0.3">
      <c r="A3869" t="s">
        <v>3906</v>
      </c>
      <c r="B3869" t="s">
        <v>4052</v>
      </c>
      <c r="C3869" t="s">
        <v>3867</v>
      </c>
      <c r="D3869">
        <v>1400</v>
      </c>
      <c r="E3869" s="1">
        <f>(Comuni[[#This Row],[Popolazione2011]]/SUM(D:D))*100</f>
        <v>2.3559919286409085E-3</v>
      </c>
      <c r="F3869">
        <f t="shared" si="60"/>
        <v>1570694</v>
      </c>
      <c r="G3869" s="1">
        <f>(Comuni[[#This Row],[Popolazione2011]]/Comuni[[#This Row],[TOT POP REGIONE ]])*100</f>
        <v>8.9132574518015609E-2</v>
      </c>
      <c r="H3869" t="str">
        <f>IF(Comuni[[#This Row],[Popolazione2011]]&gt;300000,"MAGGIORE","")</f>
        <v/>
      </c>
      <c r="I3869" t="str">
        <f>_xlfn.XLOOKUP(Comuni[[#This Row],[Regione]],Ripartizione_geografica[Regione],Ripartizione_geografica[Ripartizione geografica])</f>
        <v>Nord-ovest</v>
      </c>
      <c r="J3869">
        <f>_xlfn.XLOOKUP(Comuni[[#This Row],[Regione]],Ripartizione_geografica[Regione],Ripartizione_geografica[Codice Regione])</f>
        <v>7</v>
      </c>
      <c r="K3869">
        <f>_xlfn.XLOOKUP(Comuni[[#This Row],[Regione]],Table_0[Regione],Table_0[Totale])</f>
        <v>685198</v>
      </c>
      <c r="L3869">
        <f>_xlfn.XLOOKUP(Comuni[[#This Row],[Regione]],Table_0[Regione],Table_0[Guariti])</f>
        <v>678840</v>
      </c>
      <c r="M3869">
        <f>_xlfn.XLOOKUP(Comuni[[#This Row],[Regione]],Table_0[Regione],Table_0[Deceduti])</f>
        <v>6000</v>
      </c>
      <c r="N3869" s="1">
        <f>(Comuni[[#This Row],[Popolazione2011]]/Comuni[[#This Row],[Ammalati TOT]])*100</f>
        <v>0.20432050297870102</v>
      </c>
      <c r="O3869">
        <f>_xlfn.XLOOKUP(Comuni[[#This Row],[Regione]],Table_0[Regione],Table_0[TOT AREA])</f>
        <v>6838505</v>
      </c>
      <c r="P3869" s="1">
        <f>(Comuni[[#This Row],[Popolazione2011]]/Comuni[[#This Row],[Ammalati AREA]])*100</f>
        <v>2.047231083402001E-2</v>
      </c>
    </row>
    <row r="3870" spans="1:16" x14ac:dyDescent="0.3">
      <c r="A3870" t="s">
        <v>3907</v>
      </c>
      <c r="B3870" t="s">
        <v>4052</v>
      </c>
      <c r="C3870" t="s">
        <v>3867</v>
      </c>
      <c r="D3870">
        <v>894</v>
      </c>
      <c r="E3870" s="1">
        <f>(Comuni[[#This Row],[Popolazione2011]]/SUM(D:D))*100</f>
        <v>1.5044691315749801E-3</v>
      </c>
      <c r="F3870">
        <f t="shared" si="60"/>
        <v>1570694</v>
      </c>
      <c r="G3870" s="1">
        <f>(Comuni[[#This Row],[Popolazione2011]]/Comuni[[#This Row],[TOT POP REGIONE ]])*100</f>
        <v>5.6917515442218534E-2</v>
      </c>
      <c r="H3870" t="str">
        <f>IF(Comuni[[#This Row],[Popolazione2011]]&gt;300000,"MAGGIORE","")</f>
        <v/>
      </c>
      <c r="I3870" t="str">
        <f>_xlfn.XLOOKUP(Comuni[[#This Row],[Regione]],Ripartizione_geografica[Regione],Ripartizione_geografica[Ripartizione geografica])</f>
        <v>Nord-ovest</v>
      </c>
      <c r="J3870">
        <f>_xlfn.XLOOKUP(Comuni[[#This Row],[Regione]],Ripartizione_geografica[Regione],Ripartizione_geografica[Codice Regione])</f>
        <v>7</v>
      </c>
      <c r="K3870">
        <f>_xlfn.XLOOKUP(Comuni[[#This Row],[Regione]],Table_0[Regione],Table_0[Totale])</f>
        <v>685198</v>
      </c>
      <c r="L3870">
        <f>_xlfn.XLOOKUP(Comuni[[#This Row],[Regione]],Table_0[Regione],Table_0[Guariti])</f>
        <v>678840</v>
      </c>
      <c r="M3870">
        <f>_xlfn.XLOOKUP(Comuni[[#This Row],[Regione]],Table_0[Regione],Table_0[Deceduti])</f>
        <v>6000</v>
      </c>
      <c r="N3870" s="1">
        <f>(Comuni[[#This Row],[Popolazione2011]]/Comuni[[#This Row],[Ammalati TOT]])*100</f>
        <v>0.13047323547354195</v>
      </c>
      <c r="O3870">
        <f>_xlfn.XLOOKUP(Comuni[[#This Row],[Regione]],Table_0[Regione],Table_0[TOT AREA])</f>
        <v>6838505</v>
      </c>
      <c r="P3870" s="1">
        <f>(Comuni[[#This Row],[Popolazione2011]]/Comuni[[#This Row],[Ammalati AREA]])*100</f>
        <v>1.307303277543849E-2</v>
      </c>
    </row>
    <row r="3871" spans="1:16" x14ac:dyDescent="0.3">
      <c r="A3871" t="s">
        <v>3908</v>
      </c>
      <c r="B3871" t="s">
        <v>4052</v>
      </c>
      <c r="C3871" t="s">
        <v>3867</v>
      </c>
      <c r="D3871">
        <v>809</v>
      </c>
      <c r="E3871" s="1">
        <f>(Comuni[[#This Row],[Popolazione2011]]/SUM(D:D))*100</f>
        <v>1.361426764478925E-3</v>
      </c>
      <c r="F3871">
        <f t="shared" si="60"/>
        <v>1570694</v>
      </c>
      <c r="G3871" s="1">
        <f>(Comuni[[#This Row],[Popolazione2011]]/Comuni[[#This Row],[TOT POP REGIONE ]])*100</f>
        <v>5.1505894846481874E-2</v>
      </c>
      <c r="H3871" t="str">
        <f>IF(Comuni[[#This Row],[Popolazione2011]]&gt;300000,"MAGGIORE","")</f>
        <v/>
      </c>
      <c r="I3871" t="str">
        <f>_xlfn.XLOOKUP(Comuni[[#This Row],[Regione]],Ripartizione_geografica[Regione],Ripartizione_geografica[Ripartizione geografica])</f>
        <v>Nord-ovest</v>
      </c>
      <c r="J3871">
        <f>_xlfn.XLOOKUP(Comuni[[#This Row],[Regione]],Ripartizione_geografica[Regione],Ripartizione_geografica[Codice Regione])</f>
        <v>7</v>
      </c>
      <c r="K3871">
        <f>_xlfn.XLOOKUP(Comuni[[#This Row],[Regione]],Table_0[Regione],Table_0[Totale])</f>
        <v>685198</v>
      </c>
      <c r="L3871">
        <f>_xlfn.XLOOKUP(Comuni[[#This Row],[Regione]],Table_0[Regione],Table_0[Guariti])</f>
        <v>678840</v>
      </c>
      <c r="M3871">
        <f>_xlfn.XLOOKUP(Comuni[[#This Row],[Regione]],Table_0[Regione],Table_0[Deceduti])</f>
        <v>6000</v>
      </c>
      <c r="N3871" s="1">
        <f>(Comuni[[#This Row],[Popolazione2011]]/Comuni[[#This Row],[Ammalati TOT]])*100</f>
        <v>0.11806806207840653</v>
      </c>
      <c r="O3871">
        <f>_xlfn.XLOOKUP(Comuni[[#This Row],[Regione]],Table_0[Regione],Table_0[TOT AREA])</f>
        <v>6838505</v>
      </c>
      <c r="P3871" s="1">
        <f>(Comuni[[#This Row],[Popolazione2011]]/Comuni[[#This Row],[Ammalati AREA]])*100</f>
        <v>1.1830071046230134E-2</v>
      </c>
    </row>
    <row r="3872" spans="1:16" x14ac:dyDescent="0.3">
      <c r="A3872" t="s">
        <v>3909</v>
      </c>
      <c r="B3872" t="s">
        <v>4052</v>
      </c>
      <c r="C3872" t="s">
        <v>3867</v>
      </c>
      <c r="D3872">
        <v>2356</v>
      </c>
      <c r="E3872" s="1">
        <f>(Comuni[[#This Row],[Popolazione2011]]/SUM(D:D))*100</f>
        <v>3.964797845627129E-3</v>
      </c>
      <c r="F3872">
        <f t="shared" si="60"/>
        <v>1570694</v>
      </c>
      <c r="G3872" s="1">
        <f>(Comuni[[#This Row],[Popolazione2011]]/Comuni[[#This Row],[TOT POP REGIONE ]])*100</f>
        <v>0.14999738968888912</v>
      </c>
      <c r="H3872" t="str">
        <f>IF(Comuni[[#This Row],[Popolazione2011]]&gt;300000,"MAGGIORE","")</f>
        <v/>
      </c>
      <c r="I3872" t="str">
        <f>_xlfn.XLOOKUP(Comuni[[#This Row],[Regione]],Ripartizione_geografica[Regione],Ripartizione_geografica[Ripartizione geografica])</f>
        <v>Nord-ovest</v>
      </c>
      <c r="J3872">
        <f>_xlfn.XLOOKUP(Comuni[[#This Row],[Regione]],Ripartizione_geografica[Regione],Ripartizione_geografica[Codice Regione])</f>
        <v>7</v>
      </c>
      <c r="K3872">
        <f>_xlfn.XLOOKUP(Comuni[[#This Row],[Regione]],Table_0[Regione],Table_0[Totale])</f>
        <v>685198</v>
      </c>
      <c r="L3872">
        <f>_xlfn.XLOOKUP(Comuni[[#This Row],[Regione]],Table_0[Regione],Table_0[Guariti])</f>
        <v>678840</v>
      </c>
      <c r="M3872">
        <f>_xlfn.XLOOKUP(Comuni[[#This Row],[Regione]],Table_0[Regione],Table_0[Deceduti])</f>
        <v>6000</v>
      </c>
      <c r="N3872" s="1">
        <f>(Comuni[[#This Row],[Popolazione2011]]/Comuni[[#This Row],[Ammalati TOT]])*100</f>
        <v>0.34384221786987124</v>
      </c>
      <c r="O3872">
        <f>_xlfn.XLOOKUP(Comuni[[#This Row],[Regione]],Table_0[Regione],Table_0[TOT AREA])</f>
        <v>6838505</v>
      </c>
      <c r="P3872" s="1">
        <f>(Comuni[[#This Row],[Popolazione2011]]/Comuni[[#This Row],[Ammalati AREA]])*100</f>
        <v>3.4451974517822247E-2</v>
      </c>
    </row>
    <row r="3873" spans="1:16" x14ac:dyDescent="0.3">
      <c r="A3873" t="s">
        <v>3910</v>
      </c>
      <c r="B3873" t="s">
        <v>4052</v>
      </c>
      <c r="C3873" t="s">
        <v>3867</v>
      </c>
      <c r="D3873">
        <v>584</v>
      </c>
      <c r="E3873" s="1">
        <f>(Comuni[[#This Row],[Popolazione2011]]/SUM(D:D))*100</f>
        <v>9.8278520451877921E-4</v>
      </c>
      <c r="F3873">
        <f t="shared" si="60"/>
        <v>1570694</v>
      </c>
      <c r="G3873" s="1">
        <f>(Comuni[[#This Row],[Popolazione2011]]/Comuni[[#This Row],[TOT POP REGIONE ]])*100</f>
        <v>3.7181016798943652E-2</v>
      </c>
      <c r="H3873" t="str">
        <f>IF(Comuni[[#This Row],[Popolazione2011]]&gt;300000,"MAGGIORE","")</f>
        <v/>
      </c>
      <c r="I3873" t="str">
        <f>_xlfn.XLOOKUP(Comuni[[#This Row],[Regione]],Ripartizione_geografica[Regione],Ripartizione_geografica[Ripartizione geografica])</f>
        <v>Nord-ovest</v>
      </c>
      <c r="J3873">
        <f>_xlfn.XLOOKUP(Comuni[[#This Row],[Regione]],Ripartizione_geografica[Regione],Ripartizione_geografica[Codice Regione])</f>
        <v>7</v>
      </c>
      <c r="K3873">
        <f>_xlfn.XLOOKUP(Comuni[[#This Row],[Regione]],Table_0[Regione],Table_0[Totale])</f>
        <v>685198</v>
      </c>
      <c r="L3873">
        <f>_xlfn.XLOOKUP(Comuni[[#This Row],[Regione]],Table_0[Regione],Table_0[Guariti])</f>
        <v>678840</v>
      </c>
      <c r="M3873">
        <f>_xlfn.XLOOKUP(Comuni[[#This Row],[Regione]],Table_0[Regione],Table_0[Deceduti])</f>
        <v>6000</v>
      </c>
      <c r="N3873" s="1">
        <f>(Comuni[[#This Row],[Popolazione2011]]/Comuni[[#This Row],[Ammalati TOT]])*100</f>
        <v>8.5230838385401006E-2</v>
      </c>
      <c r="O3873">
        <f>_xlfn.XLOOKUP(Comuni[[#This Row],[Regione]],Table_0[Regione],Table_0[TOT AREA])</f>
        <v>6838505</v>
      </c>
      <c r="P3873" s="1">
        <f>(Comuni[[#This Row],[Popolazione2011]]/Comuni[[#This Row],[Ammalati AREA]])*100</f>
        <v>8.5398782336197753E-3</v>
      </c>
    </row>
    <row r="3874" spans="1:16" x14ac:dyDescent="0.3">
      <c r="A3874" t="s">
        <v>3911</v>
      </c>
      <c r="B3874" t="s">
        <v>4052</v>
      </c>
      <c r="C3874" t="s">
        <v>3867</v>
      </c>
      <c r="D3874">
        <v>500</v>
      </c>
      <c r="E3874" s="1">
        <f>(Comuni[[#This Row],[Popolazione2011]]/SUM(D:D))*100</f>
        <v>8.4142568880032442E-4</v>
      </c>
      <c r="F3874">
        <f t="shared" si="60"/>
        <v>1570694</v>
      </c>
      <c r="G3874" s="1">
        <f>(Comuni[[#This Row],[Popolazione2011]]/Comuni[[#This Row],[TOT POP REGIONE ]])*100</f>
        <v>3.1833062327862711E-2</v>
      </c>
      <c r="H3874" t="str">
        <f>IF(Comuni[[#This Row],[Popolazione2011]]&gt;300000,"MAGGIORE","")</f>
        <v/>
      </c>
      <c r="I3874" t="str">
        <f>_xlfn.XLOOKUP(Comuni[[#This Row],[Regione]],Ripartizione_geografica[Regione],Ripartizione_geografica[Ripartizione geografica])</f>
        <v>Nord-ovest</v>
      </c>
      <c r="J3874">
        <f>_xlfn.XLOOKUP(Comuni[[#This Row],[Regione]],Ripartizione_geografica[Regione],Ripartizione_geografica[Codice Regione])</f>
        <v>7</v>
      </c>
      <c r="K3874">
        <f>_xlfn.XLOOKUP(Comuni[[#This Row],[Regione]],Table_0[Regione],Table_0[Totale])</f>
        <v>685198</v>
      </c>
      <c r="L3874">
        <f>_xlfn.XLOOKUP(Comuni[[#This Row],[Regione]],Table_0[Regione],Table_0[Guariti])</f>
        <v>678840</v>
      </c>
      <c r="M3874">
        <f>_xlfn.XLOOKUP(Comuni[[#This Row],[Regione]],Table_0[Regione],Table_0[Deceduti])</f>
        <v>6000</v>
      </c>
      <c r="N3874" s="1">
        <f>(Comuni[[#This Row],[Popolazione2011]]/Comuni[[#This Row],[Ammalati TOT]])*100</f>
        <v>7.2971608206678945E-2</v>
      </c>
      <c r="O3874">
        <f>_xlfn.XLOOKUP(Comuni[[#This Row],[Regione]],Table_0[Regione],Table_0[TOT AREA])</f>
        <v>6838505</v>
      </c>
      <c r="P3874" s="1">
        <f>(Comuni[[#This Row],[Popolazione2011]]/Comuni[[#This Row],[Ammalati AREA]])*100</f>
        <v>7.3115395835785749E-3</v>
      </c>
    </row>
    <row r="3875" spans="1:16" x14ac:dyDescent="0.3">
      <c r="A3875" t="s">
        <v>3912</v>
      </c>
      <c r="B3875" t="s">
        <v>4052</v>
      </c>
      <c r="C3875" t="s">
        <v>3867</v>
      </c>
      <c r="D3875">
        <v>556</v>
      </c>
      <c r="E3875" s="1">
        <f>(Comuni[[#This Row],[Popolazione2011]]/SUM(D:D))*100</f>
        <v>9.3566536594596095E-4</v>
      </c>
      <c r="F3875">
        <f t="shared" si="60"/>
        <v>1570694</v>
      </c>
      <c r="G3875" s="1">
        <f>(Comuni[[#This Row],[Popolazione2011]]/Comuni[[#This Row],[TOT POP REGIONE ]])*100</f>
        <v>3.5398365308583341E-2</v>
      </c>
      <c r="H3875" t="str">
        <f>IF(Comuni[[#This Row],[Popolazione2011]]&gt;300000,"MAGGIORE","")</f>
        <v/>
      </c>
      <c r="I3875" t="str">
        <f>_xlfn.XLOOKUP(Comuni[[#This Row],[Regione]],Ripartizione_geografica[Regione],Ripartizione_geografica[Ripartizione geografica])</f>
        <v>Nord-ovest</v>
      </c>
      <c r="J3875">
        <f>_xlfn.XLOOKUP(Comuni[[#This Row],[Regione]],Ripartizione_geografica[Regione],Ripartizione_geografica[Codice Regione])</f>
        <v>7</v>
      </c>
      <c r="K3875">
        <f>_xlfn.XLOOKUP(Comuni[[#This Row],[Regione]],Table_0[Regione],Table_0[Totale])</f>
        <v>685198</v>
      </c>
      <c r="L3875">
        <f>_xlfn.XLOOKUP(Comuni[[#This Row],[Regione]],Table_0[Regione],Table_0[Guariti])</f>
        <v>678840</v>
      </c>
      <c r="M3875">
        <f>_xlfn.XLOOKUP(Comuni[[#This Row],[Regione]],Table_0[Regione],Table_0[Deceduti])</f>
        <v>6000</v>
      </c>
      <c r="N3875" s="1">
        <f>(Comuni[[#This Row],[Popolazione2011]]/Comuni[[#This Row],[Ammalati TOT]])*100</f>
        <v>8.1144428325826981E-2</v>
      </c>
      <c r="O3875">
        <f>_xlfn.XLOOKUP(Comuni[[#This Row],[Regione]],Table_0[Regione],Table_0[TOT AREA])</f>
        <v>6838505</v>
      </c>
      <c r="P3875" s="1">
        <f>(Comuni[[#This Row],[Popolazione2011]]/Comuni[[#This Row],[Ammalati AREA]])*100</f>
        <v>8.1304320169393735E-3</v>
      </c>
    </row>
    <row r="3876" spans="1:16" x14ac:dyDescent="0.3">
      <c r="A3876" t="s">
        <v>3913</v>
      </c>
      <c r="B3876" t="s">
        <v>4052</v>
      </c>
      <c r="C3876" t="s">
        <v>3867</v>
      </c>
      <c r="D3876">
        <v>371</v>
      </c>
      <c r="E3876" s="1">
        <f>(Comuni[[#This Row],[Popolazione2011]]/SUM(D:D))*100</f>
        <v>6.243378610898408E-4</v>
      </c>
      <c r="F3876">
        <f t="shared" si="60"/>
        <v>1570694</v>
      </c>
      <c r="G3876" s="1">
        <f>(Comuni[[#This Row],[Popolazione2011]]/Comuni[[#This Row],[TOT POP REGIONE ]])*100</f>
        <v>2.3620132247274134E-2</v>
      </c>
      <c r="H3876" t="str">
        <f>IF(Comuni[[#This Row],[Popolazione2011]]&gt;300000,"MAGGIORE","")</f>
        <v/>
      </c>
      <c r="I3876" t="str">
        <f>_xlfn.XLOOKUP(Comuni[[#This Row],[Regione]],Ripartizione_geografica[Regione],Ripartizione_geografica[Ripartizione geografica])</f>
        <v>Nord-ovest</v>
      </c>
      <c r="J3876">
        <f>_xlfn.XLOOKUP(Comuni[[#This Row],[Regione]],Ripartizione_geografica[Regione],Ripartizione_geografica[Codice Regione])</f>
        <v>7</v>
      </c>
      <c r="K3876">
        <f>_xlfn.XLOOKUP(Comuni[[#This Row],[Regione]],Table_0[Regione],Table_0[Totale])</f>
        <v>685198</v>
      </c>
      <c r="L3876">
        <f>_xlfn.XLOOKUP(Comuni[[#This Row],[Regione]],Table_0[Regione],Table_0[Guariti])</f>
        <v>678840</v>
      </c>
      <c r="M3876">
        <f>_xlfn.XLOOKUP(Comuni[[#This Row],[Regione]],Table_0[Regione],Table_0[Deceduti])</f>
        <v>6000</v>
      </c>
      <c r="N3876" s="1">
        <f>(Comuni[[#This Row],[Popolazione2011]]/Comuni[[#This Row],[Ammalati TOT]])*100</f>
        <v>5.4144933289355782E-2</v>
      </c>
      <c r="O3876">
        <f>_xlfn.XLOOKUP(Comuni[[#This Row],[Regione]],Table_0[Regione],Table_0[TOT AREA])</f>
        <v>6838505</v>
      </c>
      <c r="P3876" s="1">
        <f>(Comuni[[#This Row],[Popolazione2011]]/Comuni[[#This Row],[Ammalati AREA]])*100</f>
        <v>5.4251623710153025E-3</v>
      </c>
    </row>
    <row r="3877" spans="1:16" x14ac:dyDescent="0.3">
      <c r="A3877" t="s">
        <v>3914</v>
      </c>
      <c r="B3877" t="s">
        <v>4052</v>
      </c>
      <c r="C3877" t="s">
        <v>3867</v>
      </c>
      <c r="D3877">
        <v>2861</v>
      </c>
      <c r="E3877" s="1">
        <f>(Comuni[[#This Row],[Popolazione2011]]/SUM(D:D))*100</f>
        <v>4.8146377913154568E-3</v>
      </c>
      <c r="F3877">
        <f t="shared" si="60"/>
        <v>1570694</v>
      </c>
      <c r="G3877" s="1">
        <f>(Comuni[[#This Row],[Popolazione2011]]/Comuni[[#This Row],[TOT POP REGIONE ]])*100</f>
        <v>0.18214878264003045</v>
      </c>
      <c r="H3877" t="str">
        <f>IF(Comuni[[#This Row],[Popolazione2011]]&gt;300000,"MAGGIORE","")</f>
        <v/>
      </c>
      <c r="I3877" t="str">
        <f>_xlfn.XLOOKUP(Comuni[[#This Row],[Regione]],Ripartizione_geografica[Regione],Ripartizione_geografica[Ripartizione geografica])</f>
        <v>Nord-ovest</v>
      </c>
      <c r="J3877">
        <f>_xlfn.XLOOKUP(Comuni[[#This Row],[Regione]],Ripartizione_geografica[Regione],Ripartizione_geografica[Codice Regione])</f>
        <v>7</v>
      </c>
      <c r="K3877">
        <f>_xlfn.XLOOKUP(Comuni[[#This Row],[Regione]],Table_0[Regione],Table_0[Totale])</f>
        <v>685198</v>
      </c>
      <c r="L3877">
        <f>_xlfn.XLOOKUP(Comuni[[#This Row],[Regione]],Table_0[Regione],Table_0[Guariti])</f>
        <v>678840</v>
      </c>
      <c r="M3877">
        <f>_xlfn.XLOOKUP(Comuni[[#This Row],[Regione]],Table_0[Regione],Table_0[Deceduti])</f>
        <v>6000</v>
      </c>
      <c r="N3877" s="1">
        <f>(Comuni[[#This Row],[Popolazione2011]]/Comuni[[#This Row],[Ammalati TOT]])*100</f>
        <v>0.41754354215861694</v>
      </c>
      <c r="O3877">
        <f>_xlfn.XLOOKUP(Comuni[[#This Row],[Regione]],Table_0[Regione],Table_0[TOT AREA])</f>
        <v>6838505</v>
      </c>
      <c r="P3877" s="1">
        <f>(Comuni[[#This Row],[Popolazione2011]]/Comuni[[#This Row],[Ammalati AREA]])*100</f>
        <v>4.1836629497236599E-2</v>
      </c>
    </row>
    <row r="3878" spans="1:16" x14ac:dyDescent="0.3">
      <c r="A3878" t="s">
        <v>3915</v>
      </c>
      <c r="B3878" t="s">
        <v>4052</v>
      </c>
      <c r="C3878" t="s">
        <v>3867</v>
      </c>
      <c r="D3878">
        <v>272</v>
      </c>
      <c r="E3878" s="1">
        <f>(Comuni[[#This Row],[Popolazione2011]]/SUM(D:D))*100</f>
        <v>4.5773557470737654E-4</v>
      </c>
      <c r="F3878">
        <f t="shared" si="60"/>
        <v>1570694</v>
      </c>
      <c r="G3878" s="1">
        <f>(Comuni[[#This Row],[Popolazione2011]]/Comuni[[#This Row],[TOT POP REGIONE ]])*100</f>
        <v>1.7317185906357318E-2</v>
      </c>
      <c r="H3878" t="str">
        <f>IF(Comuni[[#This Row],[Popolazione2011]]&gt;300000,"MAGGIORE","")</f>
        <v/>
      </c>
      <c r="I3878" t="str">
        <f>_xlfn.XLOOKUP(Comuni[[#This Row],[Regione]],Ripartizione_geografica[Regione],Ripartizione_geografica[Ripartizione geografica])</f>
        <v>Nord-ovest</v>
      </c>
      <c r="J3878">
        <f>_xlfn.XLOOKUP(Comuni[[#This Row],[Regione]],Ripartizione_geografica[Regione],Ripartizione_geografica[Codice Regione])</f>
        <v>7</v>
      </c>
      <c r="K3878">
        <f>_xlfn.XLOOKUP(Comuni[[#This Row],[Regione]],Table_0[Regione],Table_0[Totale])</f>
        <v>685198</v>
      </c>
      <c r="L3878">
        <f>_xlfn.XLOOKUP(Comuni[[#This Row],[Regione]],Table_0[Regione],Table_0[Guariti])</f>
        <v>678840</v>
      </c>
      <c r="M3878">
        <f>_xlfn.XLOOKUP(Comuni[[#This Row],[Regione]],Table_0[Regione],Table_0[Deceduti])</f>
        <v>6000</v>
      </c>
      <c r="N3878" s="1">
        <f>(Comuni[[#This Row],[Popolazione2011]]/Comuni[[#This Row],[Ammalati TOT]])*100</f>
        <v>3.9696554864433346E-2</v>
      </c>
      <c r="O3878">
        <f>_xlfn.XLOOKUP(Comuni[[#This Row],[Regione]],Table_0[Regione],Table_0[TOT AREA])</f>
        <v>6838505</v>
      </c>
      <c r="P3878" s="1">
        <f>(Comuni[[#This Row],[Popolazione2011]]/Comuni[[#This Row],[Ammalati AREA]])*100</f>
        <v>3.977477533466744E-3</v>
      </c>
    </row>
    <row r="3879" spans="1:16" x14ac:dyDescent="0.3">
      <c r="A3879" t="s">
        <v>3916</v>
      </c>
      <c r="B3879" t="s">
        <v>4052</v>
      </c>
      <c r="C3879" t="s">
        <v>3867</v>
      </c>
      <c r="D3879">
        <v>3127</v>
      </c>
      <c r="E3879" s="1">
        <f>(Comuni[[#This Row],[Popolazione2011]]/SUM(D:D))*100</f>
        <v>5.2622762577572294E-3</v>
      </c>
      <c r="F3879">
        <f t="shared" si="60"/>
        <v>1570694</v>
      </c>
      <c r="G3879" s="1">
        <f>(Comuni[[#This Row],[Popolazione2011]]/Comuni[[#This Row],[TOT POP REGIONE ]])*100</f>
        <v>0.19908397179845341</v>
      </c>
      <c r="H3879" t="str">
        <f>IF(Comuni[[#This Row],[Popolazione2011]]&gt;300000,"MAGGIORE","")</f>
        <v/>
      </c>
      <c r="I3879" t="str">
        <f>_xlfn.XLOOKUP(Comuni[[#This Row],[Regione]],Ripartizione_geografica[Regione],Ripartizione_geografica[Ripartizione geografica])</f>
        <v>Nord-ovest</v>
      </c>
      <c r="J3879">
        <f>_xlfn.XLOOKUP(Comuni[[#This Row],[Regione]],Ripartizione_geografica[Regione],Ripartizione_geografica[Codice Regione])</f>
        <v>7</v>
      </c>
      <c r="K3879">
        <f>_xlfn.XLOOKUP(Comuni[[#This Row],[Regione]],Table_0[Regione],Table_0[Totale])</f>
        <v>685198</v>
      </c>
      <c r="L3879">
        <f>_xlfn.XLOOKUP(Comuni[[#This Row],[Regione]],Table_0[Regione],Table_0[Guariti])</f>
        <v>678840</v>
      </c>
      <c r="M3879">
        <f>_xlfn.XLOOKUP(Comuni[[#This Row],[Regione]],Table_0[Regione],Table_0[Deceduti])</f>
        <v>6000</v>
      </c>
      <c r="N3879" s="1">
        <f>(Comuni[[#This Row],[Popolazione2011]]/Comuni[[#This Row],[Ammalati TOT]])*100</f>
        <v>0.45636443772457014</v>
      </c>
      <c r="O3879">
        <f>_xlfn.XLOOKUP(Comuni[[#This Row],[Regione]],Table_0[Regione],Table_0[TOT AREA])</f>
        <v>6838505</v>
      </c>
      <c r="P3879" s="1">
        <f>(Comuni[[#This Row],[Popolazione2011]]/Comuni[[#This Row],[Ammalati AREA]])*100</f>
        <v>4.5726368555700406E-2</v>
      </c>
    </row>
    <row r="3880" spans="1:16" x14ac:dyDescent="0.3">
      <c r="A3880" t="s">
        <v>3917</v>
      </c>
      <c r="B3880" t="s">
        <v>4052</v>
      </c>
      <c r="C3880" t="s">
        <v>3867</v>
      </c>
      <c r="D3880">
        <v>1278</v>
      </c>
      <c r="E3880" s="1">
        <f>(Comuni[[#This Row],[Popolazione2011]]/SUM(D:D))*100</f>
        <v>2.1506840605736294E-3</v>
      </c>
      <c r="F3880">
        <f t="shared" si="60"/>
        <v>1570694</v>
      </c>
      <c r="G3880" s="1">
        <f>(Comuni[[#This Row],[Popolazione2011]]/Comuni[[#This Row],[TOT POP REGIONE ]])*100</f>
        <v>8.1365307310017093E-2</v>
      </c>
      <c r="H3880" t="str">
        <f>IF(Comuni[[#This Row],[Popolazione2011]]&gt;300000,"MAGGIORE","")</f>
        <v/>
      </c>
      <c r="I3880" t="str">
        <f>_xlfn.XLOOKUP(Comuni[[#This Row],[Regione]],Ripartizione_geografica[Regione],Ripartizione_geografica[Ripartizione geografica])</f>
        <v>Nord-ovest</v>
      </c>
      <c r="J3880">
        <f>_xlfn.XLOOKUP(Comuni[[#This Row],[Regione]],Ripartizione_geografica[Regione],Ripartizione_geografica[Codice Regione])</f>
        <v>7</v>
      </c>
      <c r="K3880">
        <f>_xlfn.XLOOKUP(Comuni[[#This Row],[Regione]],Table_0[Regione],Table_0[Totale])</f>
        <v>685198</v>
      </c>
      <c r="L3880">
        <f>_xlfn.XLOOKUP(Comuni[[#This Row],[Regione]],Table_0[Regione],Table_0[Guariti])</f>
        <v>678840</v>
      </c>
      <c r="M3880">
        <f>_xlfn.XLOOKUP(Comuni[[#This Row],[Regione]],Table_0[Regione],Table_0[Deceduti])</f>
        <v>6000</v>
      </c>
      <c r="N3880" s="1">
        <f>(Comuni[[#This Row],[Popolazione2011]]/Comuni[[#This Row],[Ammalati TOT]])*100</f>
        <v>0.1865154305762714</v>
      </c>
      <c r="O3880">
        <f>_xlfn.XLOOKUP(Comuni[[#This Row],[Regione]],Table_0[Regione],Table_0[TOT AREA])</f>
        <v>6838505</v>
      </c>
      <c r="P3880" s="1">
        <f>(Comuni[[#This Row],[Popolazione2011]]/Comuni[[#This Row],[Ammalati AREA]])*100</f>
        <v>1.8688295175626837E-2</v>
      </c>
    </row>
    <row r="3881" spans="1:16" x14ac:dyDescent="0.3">
      <c r="A3881" t="s">
        <v>3918</v>
      </c>
      <c r="B3881" t="s">
        <v>4052</v>
      </c>
      <c r="C3881" t="s">
        <v>3867</v>
      </c>
      <c r="D3881">
        <v>1373</v>
      </c>
      <c r="E3881" s="1">
        <f>(Comuni[[#This Row],[Popolazione2011]]/SUM(D:D))*100</f>
        <v>2.3105549414456912E-3</v>
      </c>
      <c r="F3881">
        <f t="shared" si="60"/>
        <v>1570694</v>
      </c>
      <c r="G3881" s="1">
        <f>(Comuni[[#This Row],[Popolazione2011]]/Comuni[[#This Row],[TOT POP REGIONE ]])*100</f>
        <v>8.7413589152311011E-2</v>
      </c>
      <c r="H3881" t="str">
        <f>IF(Comuni[[#This Row],[Popolazione2011]]&gt;300000,"MAGGIORE","")</f>
        <v/>
      </c>
      <c r="I3881" t="str">
        <f>_xlfn.XLOOKUP(Comuni[[#This Row],[Regione]],Ripartizione_geografica[Regione],Ripartizione_geografica[Ripartizione geografica])</f>
        <v>Nord-ovest</v>
      </c>
      <c r="J3881">
        <f>_xlfn.XLOOKUP(Comuni[[#This Row],[Regione]],Ripartizione_geografica[Regione],Ripartizione_geografica[Codice Regione])</f>
        <v>7</v>
      </c>
      <c r="K3881">
        <f>_xlfn.XLOOKUP(Comuni[[#This Row],[Regione]],Table_0[Regione],Table_0[Totale])</f>
        <v>685198</v>
      </c>
      <c r="L3881">
        <f>_xlfn.XLOOKUP(Comuni[[#This Row],[Regione]],Table_0[Regione],Table_0[Guariti])</f>
        <v>678840</v>
      </c>
      <c r="M3881">
        <f>_xlfn.XLOOKUP(Comuni[[#This Row],[Regione]],Table_0[Regione],Table_0[Deceduti])</f>
        <v>6000</v>
      </c>
      <c r="N3881" s="1">
        <f>(Comuni[[#This Row],[Popolazione2011]]/Comuni[[#This Row],[Ammalati TOT]])*100</f>
        <v>0.2003800361355404</v>
      </c>
      <c r="O3881">
        <f>_xlfn.XLOOKUP(Comuni[[#This Row],[Regione]],Table_0[Regione],Table_0[TOT AREA])</f>
        <v>6838505</v>
      </c>
      <c r="P3881" s="1">
        <f>(Comuni[[#This Row],[Popolazione2011]]/Comuni[[#This Row],[Ammalati AREA]])*100</f>
        <v>2.0077487696506763E-2</v>
      </c>
    </row>
    <row r="3882" spans="1:16" x14ac:dyDescent="0.3">
      <c r="A3882" t="s">
        <v>3919</v>
      </c>
      <c r="B3882" t="s">
        <v>4052</v>
      </c>
      <c r="C3882" t="s">
        <v>3867</v>
      </c>
      <c r="D3882">
        <v>54137</v>
      </c>
      <c r="E3882" s="1">
        <f>(Comuni[[#This Row],[Popolazione2011]]/SUM(D:D))*100</f>
        <v>9.1104525029166328E-2</v>
      </c>
      <c r="F3882">
        <f t="shared" si="60"/>
        <v>1570694</v>
      </c>
      <c r="G3882" s="1">
        <f>(Comuni[[#This Row],[Popolazione2011]]/Comuni[[#This Row],[TOT POP REGIONE ]])*100</f>
        <v>3.4466929904870076</v>
      </c>
      <c r="H3882" t="str">
        <f>IF(Comuni[[#This Row],[Popolazione2011]]&gt;300000,"MAGGIORE","")</f>
        <v/>
      </c>
      <c r="I3882" t="str">
        <f>_xlfn.XLOOKUP(Comuni[[#This Row],[Regione]],Ripartizione_geografica[Regione],Ripartizione_geografica[Ripartizione geografica])</f>
        <v>Nord-ovest</v>
      </c>
      <c r="J3882">
        <f>_xlfn.XLOOKUP(Comuni[[#This Row],[Regione]],Ripartizione_geografica[Regione],Ripartizione_geografica[Codice Regione])</f>
        <v>7</v>
      </c>
      <c r="K3882">
        <f>_xlfn.XLOOKUP(Comuni[[#This Row],[Regione]],Table_0[Regione],Table_0[Totale])</f>
        <v>685198</v>
      </c>
      <c r="L3882">
        <f>_xlfn.XLOOKUP(Comuni[[#This Row],[Regione]],Table_0[Regione],Table_0[Guariti])</f>
        <v>678840</v>
      </c>
      <c r="M3882">
        <f>_xlfn.XLOOKUP(Comuni[[#This Row],[Regione]],Table_0[Regione],Table_0[Deceduti])</f>
        <v>6000</v>
      </c>
      <c r="N3882" s="1">
        <f>(Comuni[[#This Row],[Popolazione2011]]/Comuni[[#This Row],[Ammalati TOT]])*100</f>
        <v>7.9009279069699563</v>
      </c>
      <c r="O3882">
        <f>_xlfn.XLOOKUP(Comuni[[#This Row],[Regione]],Table_0[Regione],Table_0[TOT AREA])</f>
        <v>6838505</v>
      </c>
      <c r="P3882" s="1">
        <f>(Comuni[[#This Row],[Popolazione2011]]/Comuni[[#This Row],[Ammalati AREA]])*100</f>
        <v>0.79164963687238665</v>
      </c>
    </row>
    <row r="3883" spans="1:16" x14ac:dyDescent="0.3">
      <c r="A3883" t="s">
        <v>3920</v>
      </c>
      <c r="B3883" t="s">
        <v>4052</v>
      </c>
      <c r="C3883" t="s">
        <v>3867</v>
      </c>
      <c r="D3883">
        <v>2239</v>
      </c>
      <c r="E3883" s="1">
        <f>(Comuni[[#This Row],[Popolazione2011]]/SUM(D:D))*100</f>
        <v>3.7679042344478534E-3</v>
      </c>
      <c r="F3883">
        <f t="shared" si="60"/>
        <v>1570694</v>
      </c>
      <c r="G3883" s="1">
        <f>(Comuni[[#This Row],[Popolazione2011]]/Comuni[[#This Row],[TOT POP REGIONE ]])*100</f>
        <v>0.14254845310416925</v>
      </c>
      <c r="H3883" t="str">
        <f>IF(Comuni[[#This Row],[Popolazione2011]]&gt;300000,"MAGGIORE","")</f>
        <v/>
      </c>
      <c r="I3883" t="str">
        <f>_xlfn.XLOOKUP(Comuni[[#This Row],[Regione]],Ripartizione_geografica[Regione],Ripartizione_geografica[Ripartizione geografica])</f>
        <v>Nord-ovest</v>
      </c>
      <c r="J3883">
        <f>_xlfn.XLOOKUP(Comuni[[#This Row],[Regione]],Ripartizione_geografica[Regione],Ripartizione_geografica[Codice Regione])</f>
        <v>7</v>
      </c>
      <c r="K3883">
        <f>_xlfn.XLOOKUP(Comuni[[#This Row],[Regione]],Table_0[Regione],Table_0[Totale])</f>
        <v>685198</v>
      </c>
      <c r="L3883">
        <f>_xlfn.XLOOKUP(Comuni[[#This Row],[Regione]],Table_0[Regione],Table_0[Guariti])</f>
        <v>678840</v>
      </c>
      <c r="M3883">
        <f>_xlfn.XLOOKUP(Comuni[[#This Row],[Regione]],Table_0[Regione],Table_0[Deceduti])</f>
        <v>6000</v>
      </c>
      <c r="N3883" s="1">
        <f>(Comuni[[#This Row],[Popolazione2011]]/Comuni[[#This Row],[Ammalati TOT]])*100</f>
        <v>0.32676686154950835</v>
      </c>
      <c r="O3883">
        <f>_xlfn.XLOOKUP(Comuni[[#This Row],[Regione]],Table_0[Regione],Table_0[TOT AREA])</f>
        <v>6838505</v>
      </c>
      <c r="P3883" s="1">
        <f>(Comuni[[#This Row],[Popolazione2011]]/Comuni[[#This Row],[Ammalati AREA]])*100</f>
        <v>3.274107425526486E-2</v>
      </c>
    </row>
    <row r="3884" spans="1:16" x14ac:dyDescent="0.3">
      <c r="A3884" t="s">
        <v>3921</v>
      </c>
      <c r="B3884" t="s">
        <v>4052</v>
      </c>
      <c r="C3884" t="s">
        <v>3867</v>
      </c>
      <c r="D3884">
        <v>323</v>
      </c>
      <c r="E3884" s="1">
        <f>(Comuni[[#This Row],[Popolazione2011]]/SUM(D:D))*100</f>
        <v>5.4356099496500969E-4</v>
      </c>
      <c r="F3884">
        <f t="shared" si="60"/>
        <v>1570694</v>
      </c>
      <c r="G3884" s="1">
        <f>(Comuni[[#This Row],[Popolazione2011]]/Comuni[[#This Row],[TOT POP REGIONE ]])*100</f>
        <v>2.0564158263799315E-2</v>
      </c>
      <c r="H3884" t="str">
        <f>IF(Comuni[[#This Row],[Popolazione2011]]&gt;300000,"MAGGIORE","")</f>
        <v/>
      </c>
      <c r="I3884" t="str">
        <f>_xlfn.XLOOKUP(Comuni[[#This Row],[Regione]],Ripartizione_geografica[Regione],Ripartizione_geografica[Ripartizione geografica])</f>
        <v>Nord-ovest</v>
      </c>
      <c r="J3884">
        <f>_xlfn.XLOOKUP(Comuni[[#This Row],[Regione]],Ripartizione_geografica[Regione],Ripartizione_geografica[Codice Regione])</f>
        <v>7</v>
      </c>
      <c r="K3884">
        <f>_xlfn.XLOOKUP(Comuni[[#This Row],[Regione]],Table_0[Regione],Table_0[Totale])</f>
        <v>685198</v>
      </c>
      <c r="L3884">
        <f>_xlfn.XLOOKUP(Comuni[[#This Row],[Regione]],Table_0[Regione],Table_0[Guariti])</f>
        <v>678840</v>
      </c>
      <c r="M3884">
        <f>_xlfn.XLOOKUP(Comuni[[#This Row],[Regione]],Table_0[Regione],Table_0[Deceduti])</f>
        <v>6000</v>
      </c>
      <c r="N3884" s="1">
        <f>(Comuni[[#This Row],[Popolazione2011]]/Comuni[[#This Row],[Ammalati TOT]])*100</f>
        <v>4.71396589015146E-2</v>
      </c>
      <c r="O3884">
        <f>_xlfn.XLOOKUP(Comuni[[#This Row],[Regione]],Table_0[Regione],Table_0[TOT AREA])</f>
        <v>6838505</v>
      </c>
      <c r="P3884" s="1">
        <f>(Comuni[[#This Row],[Popolazione2011]]/Comuni[[#This Row],[Ammalati AREA]])*100</f>
        <v>4.7232545709917596E-3</v>
      </c>
    </row>
    <row r="3885" spans="1:16" x14ac:dyDescent="0.3">
      <c r="A3885" t="s">
        <v>3922</v>
      </c>
      <c r="B3885" t="s">
        <v>4052</v>
      </c>
      <c r="C3885" t="s">
        <v>3867</v>
      </c>
      <c r="D3885">
        <v>985</v>
      </c>
      <c r="E3885" s="1">
        <f>(Comuni[[#This Row],[Popolazione2011]]/SUM(D:D))*100</f>
        <v>1.6576086069366395E-3</v>
      </c>
      <c r="F3885">
        <f t="shared" si="60"/>
        <v>1570694</v>
      </c>
      <c r="G3885" s="1">
        <f>(Comuni[[#This Row],[Popolazione2011]]/Comuni[[#This Row],[TOT POP REGIONE ]])*100</f>
        <v>6.2711132785889551E-2</v>
      </c>
      <c r="H3885" t="str">
        <f>IF(Comuni[[#This Row],[Popolazione2011]]&gt;300000,"MAGGIORE","")</f>
        <v/>
      </c>
      <c r="I3885" t="str">
        <f>_xlfn.XLOOKUP(Comuni[[#This Row],[Regione]],Ripartizione_geografica[Regione],Ripartizione_geografica[Ripartizione geografica])</f>
        <v>Nord-ovest</v>
      </c>
      <c r="J3885">
        <f>_xlfn.XLOOKUP(Comuni[[#This Row],[Regione]],Ripartizione_geografica[Regione],Ripartizione_geografica[Codice Regione])</f>
        <v>7</v>
      </c>
      <c r="K3885">
        <f>_xlfn.XLOOKUP(Comuni[[#This Row],[Regione]],Table_0[Regione],Table_0[Totale])</f>
        <v>685198</v>
      </c>
      <c r="L3885">
        <f>_xlfn.XLOOKUP(Comuni[[#This Row],[Regione]],Table_0[Regione],Table_0[Guariti])</f>
        <v>678840</v>
      </c>
      <c r="M3885">
        <f>_xlfn.XLOOKUP(Comuni[[#This Row],[Regione]],Table_0[Regione],Table_0[Deceduti])</f>
        <v>6000</v>
      </c>
      <c r="N3885" s="1">
        <f>(Comuni[[#This Row],[Popolazione2011]]/Comuni[[#This Row],[Ammalati TOT]])*100</f>
        <v>0.14375406816715752</v>
      </c>
      <c r="O3885">
        <f>_xlfn.XLOOKUP(Comuni[[#This Row],[Regione]],Table_0[Regione],Table_0[TOT AREA])</f>
        <v>6838505</v>
      </c>
      <c r="P3885" s="1">
        <f>(Comuni[[#This Row],[Popolazione2011]]/Comuni[[#This Row],[Ammalati AREA]])*100</f>
        <v>1.4403732979649791E-2</v>
      </c>
    </row>
    <row r="3886" spans="1:16" x14ac:dyDescent="0.3">
      <c r="A3886" t="s">
        <v>3923</v>
      </c>
      <c r="B3886" t="s">
        <v>4052</v>
      </c>
      <c r="C3886" t="s">
        <v>3867</v>
      </c>
      <c r="D3886">
        <v>14032</v>
      </c>
      <c r="E3886" s="1">
        <f>(Comuni[[#This Row],[Popolazione2011]]/SUM(D:D))*100</f>
        <v>2.3613770530492309E-2</v>
      </c>
      <c r="F3886">
        <f t="shared" si="60"/>
        <v>1570694</v>
      </c>
      <c r="G3886" s="1">
        <f>(Comuni[[#This Row],[Popolazione2011]]/Comuni[[#This Row],[TOT POP REGIONE ]])*100</f>
        <v>0.89336306116913922</v>
      </c>
      <c r="H3886" t="str">
        <f>IF(Comuni[[#This Row],[Popolazione2011]]&gt;300000,"MAGGIORE","")</f>
        <v/>
      </c>
      <c r="I3886" t="str">
        <f>_xlfn.XLOOKUP(Comuni[[#This Row],[Regione]],Ripartizione_geografica[Regione],Ripartizione_geografica[Ripartizione geografica])</f>
        <v>Nord-ovest</v>
      </c>
      <c r="J3886">
        <f>_xlfn.XLOOKUP(Comuni[[#This Row],[Regione]],Ripartizione_geografica[Regione],Ripartizione_geografica[Codice Regione])</f>
        <v>7</v>
      </c>
      <c r="K3886">
        <f>_xlfn.XLOOKUP(Comuni[[#This Row],[Regione]],Table_0[Regione],Table_0[Totale])</f>
        <v>685198</v>
      </c>
      <c r="L3886">
        <f>_xlfn.XLOOKUP(Comuni[[#This Row],[Regione]],Table_0[Regione],Table_0[Guariti])</f>
        <v>678840</v>
      </c>
      <c r="M3886">
        <f>_xlfn.XLOOKUP(Comuni[[#This Row],[Regione]],Table_0[Regione],Table_0[Deceduti])</f>
        <v>6000</v>
      </c>
      <c r="N3886" s="1">
        <f>(Comuni[[#This Row],[Popolazione2011]]/Comuni[[#This Row],[Ammalati TOT]])*100</f>
        <v>2.0478752127122379</v>
      </c>
      <c r="O3886">
        <f>_xlfn.XLOOKUP(Comuni[[#This Row],[Regione]],Table_0[Regione],Table_0[TOT AREA])</f>
        <v>6838505</v>
      </c>
      <c r="P3886" s="1">
        <f>(Comuni[[#This Row],[Popolazione2011]]/Comuni[[#This Row],[Ammalati AREA]])*100</f>
        <v>0.20519104687354911</v>
      </c>
    </row>
    <row r="3887" spans="1:16" x14ac:dyDescent="0.3">
      <c r="A3887" t="s">
        <v>3924</v>
      </c>
      <c r="B3887" t="s">
        <v>4052</v>
      </c>
      <c r="C3887" t="s">
        <v>3867</v>
      </c>
      <c r="D3887">
        <v>232</v>
      </c>
      <c r="E3887" s="1">
        <f>(Comuni[[#This Row],[Popolazione2011]]/SUM(D:D))*100</f>
        <v>3.9042151960335053E-4</v>
      </c>
      <c r="F3887">
        <f t="shared" si="60"/>
        <v>1570694</v>
      </c>
      <c r="G3887" s="1">
        <f>(Comuni[[#This Row],[Popolazione2011]]/Comuni[[#This Row],[TOT POP REGIONE ]])*100</f>
        <v>1.47705409201283E-2</v>
      </c>
      <c r="H3887" t="str">
        <f>IF(Comuni[[#This Row],[Popolazione2011]]&gt;300000,"MAGGIORE","")</f>
        <v/>
      </c>
      <c r="I3887" t="str">
        <f>_xlfn.XLOOKUP(Comuni[[#This Row],[Regione]],Ripartizione_geografica[Regione],Ripartizione_geografica[Ripartizione geografica])</f>
        <v>Nord-ovest</v>
      </c>
      <c r="J3887">
        <f>_xlfn.XLOOKUP(Comuni[[#This Row],[Regione]],Ripartizione_geografica[Regione],Ripartizione_geografica[Codice Regione])</f>
        <v>7</v>
      </c>
      <c r="K3887">
        <f>_xlfn.XLOOKUP(Comuni[[#This Row],[Regione]],Table_0[Regione],Table_0[Totale])</f>
        <v>685198</v>
      </c>
      <c r="L3887">
        <f>_xlfn.XLOOKUP(Comuni[[#This Row],[Regione]],Table_0[Regione],Table_0[Guariti])</f>
        <v>678840</v>
      </c>
      <c r="M3887">
        <f>_xlfn.XLOOKUP(Comuni[[#This Row],[Regione]],Table_0[Regione],Table_0[Deceduti])</f>
        <v>6000</v>
      </c>
      <c r="N3887" s="1">
        <f>(Comuni[[#This Row],[Popolazione2011]]/Comuni[[#This Row],[Ammalati TOT]])*100</f>
        <v>3.3858826207899033E-2</v>
      </c>
      <c r="O3887">
        <f>_xlfn.XLOOKUP(Comuni[[#This Row],[Regione]],Table_0[Regione],Table_0[TOT AREA])</f>
        <v>6838505</v>
      </c>
      <c r="P3887" s="1">
        <f>(Comuni[[#This Row],[Popolazione2011]]/Comuni[[#This Row],[Ammalati AREA]])*100</f>
        <v>3.3925543667804588E-3</v>
      </c>
    </row>
    <row r="3888" spans="1:16" x14ac:dyDescent="0.3">
      <c r="A3888" t="s">
        <v>3925</v>
      </c>
      <c r="B3888" t="s">
        <v>4052</v>
      </c>
      <c r="C3888" t="s">
        <v>3867</v>
      </c>
      <c r="D3888">
        <v>374</v>
      </c>
      <c r="E3888" s="1">
        <f>(Comuni[[#This Row],[Popolazione2011]]/SUM(D:D))*100</f>
        <v>6.2938641522264274E-4</v>
      </c>
      <c r="F3888">
        <f t="shared" si="60"/>
        <v>1570694</v>
      </c>
      <c r="G3888" s="1">
        <f>(Comuni[[#This Row],[Popolazione2011]]/Comuni[[#This Row],[TOT POP REGIONE ]])*100</f>
        <v>2.3811130621241312E-2</v>
      </c>
      <c r="H3888" t="str">
        <f>IF(Comuni[[#This Row],[Popolazione2011]]&gt;300000,"MAGGIORE","")</f>
        <v/>
      </c>
      <c r="I3888" t="str">
        <f>_xlfn.XLOOKUP(Comuni[[#This Row],[Regione]],Ripartizione_geografica[Regione],Ripartizione_geografica[Ripartizione geografica])</f>
        <v>Nord-ovest</v>
      </c>
      <c r="J3888">
        <f>_xlfn.XLOOKUP(Comuni[[#This Row],[Regione]],Ripartizione_geografica[Regione],Ripartizione_geografica[Codice Regione])</f>
        <v>7</v>
      </c>
      <c r="K3888">
        <f>_xlfn.XLOOKUP(Comuni[[#This Row],[Regione]],Table_0[Regione],Table_0[Totale])</f>
        <v>685198</v>
      </c>
      <c r="L3888">
        <f>_xlfn.XLOOKUP(Comuni[[#This Row],[Regione]],Table_0[Regione],Table_0[Guariti])</f>
        <v>678840</v>
      </c>
      <c r="M3888">
        <f>_xlfn.XLOOKUP(Comuni[[#This Row],[Regione]],Table_0[Regione],Table_0[Deceduti])</f>
        <v>6000</v>
      </c>
      <c r="N3888" s="1">
        <f>(Comuni[[#This Row],[Popolazione2011]]/Comuni[[#This Row],[Ammalati TOT]])*100</f>
        <v>5.4582762938595854E-2</v>
      </c>
      <c r="O3888">
        <f>_xlfn.XLOOKUP(Comuni[[#This Row],[Regione]],Table_0[Regione],Table_0[TOT AREA])</f>
        <v>6838505</v>
      </c>
      <c r="P3888" s="1">
        <f>(Comuni[[#This Row],[Popolazione2011]]/Comuni[[#This Row],[Ammalati AREA]])*100</f>
        <v>5.4690316085167735E-3</v>
      </c>
    </row>
    <row r="3889" spans="1:16" x14ac:dyDescent="0.3">
      <c r="A3889" t="s">
        <v>3926</v>
      </c>
      <c r="B3889" t="s">
        <v>4052</v>
      </c>
      <c r="C3889" t="s">
        <v>3867</v>
      </c>
      <c r="D3889">
        <v>1332</v>
      </c>
      <c r="E3889" s="1">
        <f>(Comuni[[#This Row],[Popolazione2011]]/SUM(D:D))*100</f>
        <v>2.2415580349640645E-3</v>
      </c>
      <c r="F3889">
        <f t="shared" si="60"/>
        <v>1570694</v>
      </c>
      <c r="G3889" s="1">
        <f>(Comuni[[#This Row],[Popolazione2011]]/Comuni[[#This Row],[TOT POP REGIONE ]])*100</f>
        <v>8.4803278041426275E-2</v>
      </c>
      <c r="H3889" t="str">
        <f>IF(Comuni[[#This Row],[Popolazione2011]]&gt;300000,"MAGGIORE","")</f>
        <v/>
      </c>
      <c r="I3889" t="str">
        <f>_xlfn.XLOOKUP(Comuni[[#This Row],[Regione]],Ripartizione_geografica[Regione],Ripartizione_geografica[Ripartizione geografica])</f>
        <v>Nord-ovest</v>
      </c>
      <c r="J3889">
        <f>_xlfn.XLOOKUP(Comuni[[#This Row],[Regione]],Ripartizione_geografica[Regione],Ripartizione_geografica[Codice Regione])</f>
        <v>7</v>
      </c>
      <c r="K3889">
        <f>_xlfn.XLOOKUP(Comuni[[#This Row],[Regione]],Table_0[Regione],Table_0[Totale])</f>
        <v>685198</v>
      </c>
      <c r="L3889">
        <f>_xlfn.XLOOKUP(Comuni[[#This Row],[Regione]],Table_0[Regione],Table_0[Guariti])</f>
        <v>678840</v>
      </c>
      <c r="M3889">
        <f>_xlfn.XLOOKUP(Comuni[[#This Row],[Regione]],Table_0[Regione],Table_0[Deceduti])</f>
        <v>6000</v>
      </c>
      <c r="N3889" s="1">
        <f>(Comuni[[#This Row],[Popolazione2011]]/Comuni[[#This Row],[Ammalati TOT]])*100</f>
        <v>0.19439636426259271</v>
      </c>
      <c r="O3889">
        <f>_xlfn.XLOOKUP(Comuni[[#This Row],[Regione]],Table_0[Regione],Table_0[TOT AREA])</f>
        <v>6838505</v>
      </c>
      <c r="P3889" s="1">
        <f>(Comuni[[#This Row],[Popolazione2011]]/Comuni[[#This Row],[Ammalati AREA]])*100</f>
        <v>1.9477941450653322E-2</v>
      </c>
    </row>
    <row r="3890" spans="1:16" x14ac:dyDescent="0.3">
      <c r="A3890" t="s">
        <v>3927</v>
      </c>
      <c r="B3890" t="s">
        <v>4052</v>
      </c>
      <c r="C3890" t="s">
        <v>3867</v>
      </c>
      <c r="D3890">
        <v>7032</v>
      </c>
      <c r="E3890" s="1">
        <f>(Comuni[[#This Row],[Popolazione2011]]/SUM(D:D))*100</f>
        <v>1.1833810887287764E-2</v>
      </c>
      <c r="F3890">
        <f t="shared" si="60"/>
        <v>1570694</v>
      </c>
      <c r="G3890" s="1">
        <f>(Comuni[[#This Row],[Popolazione2011]]/Comuni[[#This Row],[TOT POP REGIONE ]])*100</f>
        <v>0.44770018857906124</v>
      </c>
      <c r="H3890" t="str">
        <f>IF(Comuni[[#This Row],[Popolazione2011]]&gt;300000,"MAGGIORE","")</f>
        <v/>
      </c>
      <c r="I3890" t="str">
        <f>_xlfn.XLOOKUP(Comuni[[#This Row],[Regione]],Ripartizione_geografica[Regione],Ripartizione_geografica[Ripartizione geografica])</f>
        <v>Nord-ovest</v>
      </c>
      <c r="J3890">
        <f>_xlfn.XLOOKUP(Comuni[[#This Row],[Regione]],Ripartizione_geografica[Regione],Ripartizione_geografica[Codice Regione])</f>
        <v>7</v>
      </c>
      <c r="K3890">
        <f>_xlfn.XLOOKUP(Comuni[[#This Row],[Regione]],Table_0[Regione],Table_0[Totale])</f>
        <v>685198</v>
      </c>
      <c r="L3890">
        <f>_xlfn.XLOOKUP(Comuni[[#This Row],[Regione]],Table_0[Regione],Table_0[Guariti])</f>
        <v>678840</v>
      </c>
      <c r="M3890">
        <f>_xlfn.XLOOKUP(Comuni[[#This Row],[Regione]],Table_0[Regione],Table_0[Deceduti])</f>
        <v>6000</v>
      </c>
      <c r="N3890" s="1">
        <f>(Comuni[[#This Row],[Popolazione2011]]/Comuni[[#This Row],[Ammalati TOT]])*100</f>
        <v>1.0262726978187326</v>
      </c>
      <c r="O3890">
        <f>_xlfn.XLOOKUP(Comuni[[#This Row],[Regione]],Table_0[Regione],Table_0[TOT AREA])</f>
        <v>6838505</v>
      </c>
      <c r="P3890" s="1">
        <f>(Comuni[[#This Row],[Popolazione2011]]/Comuni[[#This Row],[Ammalati AREA]])*100</f>
        <v>0.10282949270344907</v>
      </c>
    </row>
    <row r="3891" spans="1:16" x14ac:dyDescent="0.3">
      <c r="A3891" t="s">
        <v>3928</v>
      </c>
      <c r="B3891" t="s">
        <v>4052</v>
      </c>
      <c r="C3891" t="s">
        <v>3867</v>
      </c>
      <c r="D3891">
        <v>424</v>
      </c>
      <c r="E3891" s="1">
        <f>(Comuni[[#This Row],[Popolazione2011]]/SUM(D:D))*100</f>
        <v>7.1352898410267517E-4</v>
      </c>
      <c r="F3891">
        <f t="shared" si="60"/>
        <v>1570694</v>
      </c>
      <c r="G3891" s="1">
        <f>(Comuni[[#This Row],[Popolazione2011]]/Comuni[[#This Row],[TOT POP REGIONE ]])*100</f>
        <v>2.6994436854027581E-2</v>
      </c>
      <c r="H3891" t="str">
        <f>IF(Comuni[[#This Row],[Popolazione2011]]&gt;300000,"MAGGIORE","")</f>
        <v/>
      </c>
      <c r="I3891" t="str">
        <f>_xlfn.XLOOKUP(Comuni[[#This Row],[Regione]],Ripartizione_geografica[Regione],Ripartizione_geografica[Ripartizione geografica])</f>
        <v>Nord-ovest</v>
      </c>
      <c r="J3891">
        <f>_xlfn.XLOOKUP(Comuni[[#This Row],[Regione]],Ripartizione_geografica[Regione],Ripartizione_geografica[Codice Regione])</f>
        <v>7</v>
      </c>
      <c r="K3891">
        <f>_xlfn.XLOOKUP(Comuni[[#This Row],[Regione]],Table_0[Regione],Table_0[Totale])</f>
        <v>685198</v>
      </c>
      <c r="L3891">
        <f>_xlfn.XLOOKUP(Comuni[[#This Row],[Regione]],Table_0[Regione],Table_0[Guariti])</f>
        <v>678840</v>
      </c>
      <c r="M3891">
        <f>_xlfn.XLOOKUP(Comuni[[#This Row],[Regione]],Table_0[Regione],Table_0[Deceduti])</f>
        <v>6000</v>
      </c>
      <c r="N3891" s="1">
        <f>(Comuni[[#This Row],[Popolazione2011]]/Comuni[[#This Row],[Ammalati TOT]])*100</f>
        <v>6.1879923759263745E-2</v>
      </c>
      <c r="O3891">
        <f>_xlfn.XLOOKUP(Comuni[[#This Row],[Regione]],Table_0[Regione],Table_0[TOT AREA])</f>
        <v>6838505</v>
      </c>
      <c r="P3891" s="1">
        <f>(Comuni[[#This Row],[Popolazione2011]]/Comuni[[#This Row],[Ammalati AREA]])*100</f>
        <v>6.200185566874631E-3</v>
      </c>
    </row>
    <row r="3892" spans="1:16" x14ac:dyDescent="0.3">
      <c r="A3892" t="s">
        <v>3929</v>
      </c>
      <c r="B3892" t="s">
        <v>4052</v>
      </c>
      <c r="C3892" t="s">
        <v>3867</v>
      </c>
      <c r="D3892">
        <v>23926</v>
      </c>
      <c r="E3892" s="1">
        <f>(Comuni[[#This Row],[Popolazione2011]]/SUM(D:D))*100</f>
        <v>4.0263902060473131E-2</v>
      </c>
      <c r="F3892">
        <f t="shared" si="60"/>
        <v>1570694</v>
      </c>
      <c r="G3892" s="1">
        <f>(Comuni[[#This Row],[Popolazione2011]]/Comuni[[#This Row],[TOT POP REGIONE ]])*100</f>
        <v>1.5232756985128868</v>
      </c>
      <c r="H3892" t="str">
        <f>IF(Comuni[[#This Row],[Popolazione2011]]&gt;300000,"MAGGIORE","")</f>
        <v/>
      </c>
      <c r="I3892" t="str">
        <f>_xlfn.XLOOKUP(Comuni[[#This Row],[Regione]],Ripartizione_geografica[Regione],Ripartizione_geografica[Ripartizione geografica])</f>
        <v>Nord-ovest</v>
      </c>
      <c r="J3892">
        <f>_xlfn.XLOOKUP(Comuni[[#This Row],[Regione]],Ripartizione_geografica[Regione],Ripartizione_geografica[Codice Regione])</f>
        <v>7</v>
      </c>
      <c r="K3892">
        <f>_xlfn.XLOOKUP(Comuni[[#This Row],[Regione]],Table_0[Regione],Table_0[Totale])</f>
        <v>685198</v>
      </c>
      <c r="L3892">
        <f>_xlfn.XLOOKUP(Comuni[[#This Row],[Regione]],Table_0[Regione],Table_0[Guariti])</f>
        <v>678840</v>
      </c>
      <c r="M3892">
        <f>_xlfn.XLOOKUP(Comuni[[#This Row],[Regione]],Table_0[Regione],Table_0[Deceduti])</f>
        <v>6000</v>
      </c>
      <c r="N3892" s="1">
        <f>(Comuni[[#This Row],[Popolazione2011]]/Comuni[[#This Row],[Ammalati TOT]])*100</f>
        <v>3.4918373959060007</v>
      </c>
      <c r="O3892">
        <f>_xlfn.XLOOKUP(Comuni[[#This Row],[Regione]],Table_0[Regione],Table_0[TOT AREA])</f>
        <v>6838505</v>
      </c>
      <c r="P3892" s="1">
        <f>(Comuni[[#This Row],[Popolazione2011]]/Comuni[[#This Row],[Ammalati AREA]])*100</f>
        <v>0.34987179215340192</v>
      </c>
    </row>
    <row r="3893" spans="1:16" x14ac:dyDescent="0.3">
      <c r="A3893" t="s">
        <v>3930</v>
      </c>
      <c r="B3893" t="s">
        <v>4052</v>
      </c>
      <c r="C3893" t="s">
        <v>3867</v>
      </c>
      <c r="D3893">
        <v>287</v>
      </c>
      <c r="E3893" s="1">
        <f>(Comuni[[#This Row],[Popolazione2011]]/SUM(D:D))*100</f>
        <v>4.8297834537138634E-4</v>
      </c>
      <c r="F3893">
        <f t="shared" si="60"/>
        <v>1570694</v>
      </c>
      <c r="G3893" s="1">
        <f>(Comuni[[#This Row],[Popolazione2011]]/Comuni[[#This Row],[TOT POP REGIONE ]])*100</f>
        <v>1.8272177776193197E-2</v>
      </c>
      <c r="H3893" t="str">
        <f>IF(Comuni[[#This Row],[Popolazione2011]]&gt;300000,"MAGGIORE","")</f>
        <v/>
      </c>
      <c r="I3893" t="str">
        <f>_xlfn.XLOOKUP(Comuni[[#This Row],[Regione]],Ripartizione_geografica[Regione],Ripartizione_geografica[Ripartizione geografica])</f>
        <v>Nord-ovest</v>
      </c>
      <c r="J3893">
        <f>_xlfn.XLOOKUP(Comuni[[#This Row],[Regione]],Ripartizione_geografica[Regione],Ripartizione_geografica[Codice Regione])</f>
        <v>7</v>
      </c>
      <c r="K3893">
        <f>_xlfn.XLOOKUP(Comuni[[#This Row],[Regione]],Table_0[Regione],Table_0[Totale])</f>
        <v>685198</v>
      </c>
      <c r="L3893">
        <f>_xlfn.XLOOKUP(Comuni[[#This Row],[Regione]],Table_0[Regione],Table_0[Guariti])</f>
        <v>678840</v>
      </c>
      <c r="M3893">
        <f>_xlfn.XLOOKUP(Comuni[[#This Row],[Regione]],Table_0[Regione],Table_0[Deceduti])</f>
        <v>6000</v>
      </c>
      <c r="N3893" s="1">
        <f>(Comuni[[#This Row],[Popolazione2011]]/Comuni[[#This Row],[Ammalati TOT]])*100</f>
        <v>4.1885703110633714E-2</v>
      </c>
      <c r="O3893">
        <f>_xlfn.XLOOKUP(Comuni[[#This Row],[Regione]],Table_0[Regione],Table_0[TOT AREA])</f>
        <v>6838505</v>
      </c>
      <c r="P3893" s="1">
        <f>(Comuni[[#This Row],[Popolazione2011]]/Comuni[[#This Row],[Ammalati AREA]])*100</f>
        <v>4.1968237209741013E-3</v>
      </c>
    </row>
    <row r="3894" spans="1:16" x14ac:dyDescent="0.3">
      <c r="A3894" t="s">
        <v>3931</v>
      </c>
      <c r="B3894" t="s">
        <v>4052</v>
      </c>
      <c r="C3894" t="s">
        <v>3867</v>
      </c>
      <c r="D3894">
        <v>437</v>
      </c>
      <c r="E3894" s="1">
        <f>(Comuni[[#This Row],[Popolazione2011]]/SUM(D:D))*100</f>
        <v>7.3540605201148363E-4</v>
      </c>
      <c r="F3894">
        <f t="shared" si="60"/>
        <v>1570694</v>
      </c>
      <c r="G3894" s="1">
        <f>(Comuni[[#This Row],[Popolazione2011]]/Comuni[[#This Row],[TOT POP REGIONE ]])*100</f>
        <v>2.7822096474552017E-2</v>
      </c>
      <c r="H3894" t="str">
        <f>IF(Comuni[[#This Row],[Popolazione2011]]&gt;300000,"MAGGIORE","")</f>
        <v/>
      </c>
      <c r="I3894" t="str">
        <f>_xlfn.XLOOKUP(Comuni[[#This Row],[Regione]],Ripartizione_geografica[Regione],Ripartizione_geografica[Ripartizione geografica])</f>
        <v>Nord-ovest</v>
      </c>
      <c r="J3894">
        <f>_xlfn.XLOOKUP(Comuni[[#This Row],[Regione]],Ripartizione_geografica[Regione],Ripartizione_geografica[Codice Regione])</f>
        <v>7</v>
      </c>
      <c r="K3894">
        <f>_xlfn.XLOOKUP(Comuni[[#This Row],[Regione]],Table_0[Regione],Table_0[Totale])</f>
        <v>685198</v>
      </c>
      <c r="L3894">
        <f>_xlfn.XLOOKUP(Comuni[[#This Row],[Regione]],Table_0[Regione],Table_0[Guariti])</f>
        <v>678840</v>
      </c>
      <c r="M3894">
        <f>_xlfn.XLOOKUP(Comuni[[#This Row],[Regione]],Table_0[Regione],Table_0[Deceduti])</f>
        <v>6000</v>
      </c>
      <c r="N3894" s="1">
        <f>(Comuni[[#This Row],[Popolazione2011]]/Comuni[[#This Row],[Ammalati TOT]])*100</f>
        <v>6.3777185572637396E-2</v>
      </c>
      <c r="O3894">
        <f>_xlfn.XLOOKUP(Comuni[[#This Row],[Regione]],Table_0[Regione],Table_0[TOT AREA])</f>
        <v>6838505</v>
      </c>
      <c r="P3894" s="1">
        <f>(Comuni[[#This Row],[Popolazione2011]]/Comuni[[#This Row],[Ammalati AREA]])*100</f>
        <v>6.3902855960476746E-3</v>
      </c>
    </row>
    <row r="3895" spans="1:16" x14ac:dyDescent="0.3">
      <c r="A3895" t="s">
        <v>3932</v>
      </c>
      <c r="B3895" t="s">
        <v>4052</v>
      </c>
      <c r="C3895" t="s">
        <v>3867</v>
      </c>
      <c r="D3895">
        <v>517</v>
      </c>
      <c r="E3895" s="1">
        <f>(Comuni[[#This Row],[Popolazione2011]]/SUM(D:D))*100</f>
        <v>8.7003416221953555E-4</v>
      </c>
      <c r="F3895">
        <f t="shared" si="60"/>
        <v>1570694</v>
      </c>
      <c r="G3895" s="1">
        <f>(Comuni[[#This Row],[Popolazione2011]]/Comuni[[#This Row],[TOT POP REGIONE ]])*100</f>
        <v>3.2915386447010045E-2</v>
      </c>
      <c r="H3895" t="str">
        <f>IF(Comuni[[#This Row],[Popolazione2011]]&gt;300000,"MAGGIORE","")</f>
        <v/>
      </c>
      <c r="I3895" t="str">
        <f>_xlfn.XLOOKUP(Comuni[[#This Row],[Regione]],Ripartizione_geografica[Regione],Ripartizione_geografica[Ripartizione geografica])</f>
        <v>Nord-ovest</v>
      </c>
      <c r="J3895">
        <f>_xlfn.XLOOKUP(Comuni[[#This Row],[Regione]],Ripartizione_geografica[Regione],Ripartizione_geografica[Codice Regione])</f>
        <v>7</v>
      </c>
      <c r="K3895">
        <f>_xlfn.XLOOKUP(Comuni[[#This Row],[Regione]],Table_0[Regione],Table_0[Totale])</f>
        <v>685198</v>
      </c>
      <c r="L3895">
        <f>_xlfn.XLOOKUP(Comuni[[#This Row],[Regione]],Table_0[Regione],Table_0[Guariti])</f>
        <v>678840</v>
      </c>
      <c r="M3895">
        <f>_xlfn.XLOOKUP(Comuni[[#This Row],[Regione]],Table_0[Regione],Table_0[Deceduti])</f>
        <v>6000</v>
      </c>
      <c r="N3895" s="1">
        <f>(Comuni[[#This Row],[Popolazione2011]]/Comuni[[#This Row],[Ammalati TOT]])*100</f>
        <v>7.5452642885706023E-2</v>
      </c>
      <c r="O3895">
        <f>_xlfn.XLOOKUP(Comuni[[#This Row],[Regione]],Table_0[Regione],Table_0[TOT AREA])</f>
        <v>6838505</v>
      </c>
      <c r="P3895" s="1">
        <f>(Comuni[[#This Row],[Popolazione2011]]/Comuni[[#This Row],[Ammalati AREA]])*100</f>
        <v>7.5601319294202459E-3</v>
      </c>
    </row>
    <row r="3896" spans="1:16" x14ac:dyDescent="0.3">
      <c r="A3896" t="s">
        <v>3933</v>
      </c>
      <c r="B3896" t="s">
        <v>4052</v>
      </c>
      <c r="C3896" t="s">
        <v>3934</v>
      </c>
      <c r="D3896">
        <v>11026</v>
      </c>
      <c r="E3896" s="1">
        <f>(Comuni[[#This Row],[Popolazione2011]]/SUM(D:D))*100</f>
        <v>1.8555119289424757E-2</v>
      </c>
      <c r="F3896">
        <f t="shared" si="60"/>
        <v>1570694</v>
      </c>
      <c r="G3896" s="1">
        <f>(Comuni[[#This Row],[Popolazione2011]]/Comuni[[#This Row],[TOT POP REGIONE ]])*100</f>
        <v>0.70198269045402861</v>
      </c>
      <c r="H3896" t="str">
        <f>IF(Comuni[[#This Row],[Popolazione2011]]&gt;300000,"MAGGIORE","")</f>
        <v/>
      </c>
      <c r="I3896" t="str">
        <f>_xlfn.XLOOKUP(Comuni[[#This Row],[Regione]],Ripartizione_geografica[Regione],Ripartizione_geografica[Ripartizione geografica])</f>
        <v>Nord-ovest</v>
      </c>
      <c r="J3896">
        <f>_xlfn.XLOOKUP(Comuni[[#This Row],[Regione]],Ripartizione_geografica[Regione],Ripartizione_geografica[Codice Regione])</f>
        <v>7</v>
      </c>
      <c r="K3896">
        <f>_xlfn.XLOOKUP(Comuni[[#This Row],[Regione]],Table_0[Regione],Table_0[Totale])</f>
        <v>685198</v>
      </c>
      <c r="L3896">
        <f>_xlfn.XLOOKUP(Comuni[[#This Row],[Regione]],Table_0[Regione],Table_0[Guariti])</f>
        <v>678840</v>
      </c>
      <c r="M3896">
        <f>_xlfn.XLOOKUP(Comuni[[#This Row],[Regione]],Table_0[Regione],Table_0[Deceduti])</f>
        <v>6000</v>
      </c>
      <c r="N3896" s="1">
        <f>(Comuni[[#This Row],[Popolazione2011]]/Comuni[[#This Row],[Ammalati TOT]])*100</f>
        <v>1.609169904173684</v>
      </c>
      <c r="O3896">
        <f>_xlfn.XLOOKUP(Comuni[[#This Row],[Regione]],Table_0[Regione],Table_0[TOT AREA])</f>
        <v>6838505</v>
      </c>
      <c r="P3896" s="1">
        <f>(Comuni[[#This Row],[Popolazione2011]]/Comuni[[#This Row],[Ammalati AREA]])*100</f>
        <v>0.16123407089707473</v>
      </c>
    </row>
    <row r="3897" spans="1:16" x14ac:dyDescent="0.3">
      <c r="A3897" t="s">
        <v>3935</v>
      </c>
      <c r="B3897" t="s">
        <v>4052</v>
      </c>
      <c r="C3897" t="s">
        <v>3934</v>
      </c>
      <c r="D3897">
        <v>23576</v>
      </c>
      <c r="E3897" s="1">
        <f>(Comuni[[#This Row],[Popolazione2011]]/SUM(D:D))*100</f>
        <v>3.9674904078312902E-2</v>
      </c>
      <c r="F3897">
        <f t="shared" si="60"/>
        <v>1570694</v>
      </c>
      <c r="G3897" s="1">
        <f>(Comuni[[#This Row],[Popolazione2011]]/Comuni[[#This Row],[TOT POP REGIONE ]])*100</f>
        <v>1.5009925548833827</v>
      </c>
      <c r="H3897" t="str">
        <f>IF(Comuni[[#This Row],[Popolazione2011]]&gt;300000,"MAGGIORE","")</f>
        <v/>
      </c>
      <c r="I3897" t="str">
        <f>_xlfn.XLOOKUP(Comuni[[#This Row],[Regione]],Ripartizione_geografica[Regione],Ripartizione_geografica[Ripartizione geografica])</f>
        <v>Nord-ovest</v>
      </c>
      <c r="J3897">
        <f>_xlfn.XLOOKUP(Comuni[[#This Row],[Regione]],Ripartizione_geografica[Regione],Ripartizione_geografica[Codice Regione])</f>
        <v>7</v>
      </c>
      <c r="K3897">
        <f>_xlfn.XLOOKUP(Comuni[[#This Row],[Regione]],Table_0[Regione],Table_0[Totale])</f>
        <v>685198</v>
      </c>
      <c r="L3897">
        <f>_xlfn.XLOOKUP(Comuni[[#This Row],[Regione]],Table_0[Regione],Table_0[Guariti])</f>
        <v>678840</v>
      </c>
      <c r="M3897">
        <f>_xlfn.XLOOKUP(Comuni[[#This Row],[Regione]],Table_0[Regione],Table_0[Deceduti])</f>
        <v>6000</v>
      </c>
      <c r="N3897" s="1">
        <f>(Comuni[[#This Row],[Popolazione2011]]/Comuni[[#This Row],[Ammalati TOT]])*100</f>
        <v>3.4407572701613258</v>
      </c>
      <c r="O3897">
        <f>_xlfn.XLOOKUP(Comuni[[#This Row],[Regione]],Table_0[Regione],Table_0[TOT AREA])</f>
        <v>6838505</v>
      </c>
      <c r="P3897" s="1">
        <f>(Comuni[[#This Row],[Popolazione2011]]/Comuni[[#This Row],[Ammalati AREA]])*100</f>
        <v>0.34475371444489694</v>
      </c>
    </row>
    <row r="3898" spans="1:16" x14ac:dyDescent="0.3">
      <c r="A3898" t="s">
        <v>3936</v>
      </c>
      <c r="B3898" t="s">
        <v>4052</v>
      </c>
      <c r="C3898" t="s">
        <v>3934</v>
      </c>
      <c r="D3898">
        <v>5564</v>
      </c>
      <c r="E3898" s="1">
        <f>(Comuni[[#This Row],[Popolazione2011]]/SUM(D:D))*100</f>
        <v>9.3633850649700104E-3</v>
      </c>
      <c r="F3898">
        <f t="shared" si="60"/>
        <v>1570694</v>
      </c>
      <c r="G3898" s="1">
        <f>(Comuni[[#This Row],[Popolazione2011]]/Comuni[[#This Row],[TOT POP REGIONE ]])*100</f>
        <v>0.35423831758445629</v>
      </c>
      <c r="H3898" t="str">
        <f>IF(Comuni[[#This Row],[Popolazione2011]]&gt;300000,"MAGGIORE","")</f>
        <v/>
      </c>
      <c r="I3898" t="str">
        <f>_xlfn.XLOOKUP(Comuni[[#This Row],[Regione]],Ripartizione_geografica[Regione],Ripartizione_geografica[Ripartizione geografica])</f>
        <v>Nord-ovest</v>
      </c>
      <c r="J3898">
        <f>_xlfn.XLOOKUP(Comuni[[#This Row],[Regione]],Ripartizione_geografica[Regione],Ripartizione_geografica[Codice Regione])</f>
        <v>7</v>
      </c>
      <c r="K3898">
        <f>_xlfn.XLOOKUP(Comuni[[#This Row],[Regione]],Table_0[Regione],Table_0[Totale])</f>
        <v>685198</v>
      </c>
      <c r="L3898">
        <f>_xlfn.XLOOKUP(Comuni[[#This Row],[Regione]],Table_0[Regione],Table_0[Guariti])</f>
        <v>678840</v>
      </c>
      <c r="M3898">
        <f>_xlfn.XLOOKUP(Comuni[[#This Row],[Regione]],Table_0[Regione],Table_0[Deceduti])</f>
        <v>6000</v>
      </c>
      <c r="N3898" s="1">
        <f>(Comuni[[#This Row],[Popolazione2011]]/Comuni[[#This Row],[Ammalati TOT]])*100</f>
        <v>0.81202805612392326</v>
      </c>
      <c r="O3898">
        <f>_xlfn.XLOOKUP(Comuni[[#This Row],[Regione]],Table_0[Regione],Table_0[TOT AREA])</f>
        <v>6838505</v>
      </c>
      <c r="P3898" s="1">
        <f>(Comuni[[#This Row],[Popolazione2011]]/Comuni[[#This Row],[Ammalati AREA]])*100</f>
        <v>8.1362812486062377E-2</v>
      </c>
    </row>
    <row r="3899" spans="1:16" x14ac:dyDescent="0.3">
      <c r="A3899" t="s">
        <v>3937</v>
      </c>
      <c r="B3899" t="s">
        <v>4052</v>
      </c>
      <c r="C3899" t="s">
        <v>3934</v>
      </c>
      <c r="D3899">
        <v>10407</v>
      </c>
      <c r="E3899" s="1">
        <f>(Comuni[[#This Row],[Popolazione2011]]/SUM(D:D))*100</f>
        <v>1.7513434286689954E-2</v>
      </c>
      <c r="F3899">
        <f t="shared" si="60"/>
        <v>1570694</v>
      </c>
      <c r="G3899" s="1">
        <f>(Comuni[[#This Row],[Popolazione2011]]/Comuni[[#This Row],[TOT POP REGIONE ]])*100</f>
        <v>0.66257335929213457</v>
      </c>
      <c r="H3899" t="str">
        <f>IF(Comuni[[#This Row],[Popolazione2011]]&gt;300000,"MAGGIORE","")</f>
        <v/>
      </c>
      <c r="I3899" t="str">
        <f>_xlfn.XLOOKUP(Comuni[[#This Row],[Regione]],Ripartizione_geografica[Regione],Ripartizione_geografica[Ripartizione geografica])</f>
        <v>Nord-ovest</v>
      </c>
      <c r="J3899">
        <f>_xlfn.XLOOKUP(Comuni[[#This Row],[Regione]],Ripartizione_geografica[Regione],Ripartizione_geografica[Codice Regione])</f>
        <v>7</v>
      </c>
      <c r="K3899">
        <f>_xlfn.XLOOKUP(Comuni[[#This Row],[Regione]],Table_0[Regione],Table_0[Totale])</f>
        <v>685198</v>
      </c>
      <c r="L3899">
        <f>_xlfn.XLOOKUP(Comuni[[#This Row],[Regione]],Table_0[Regione],Table_0[Guariti])</f>
        <v>678840</v>
      </c>
      <c r="M3899">
        <f>_xlfn.XLOOKUP(Comuni[[#This Row],[Regione]],Table_0[Regione],Table_0[Deceduti])</f>
        <v>6000</v>
      </c>
      <c r="N3899" s="1">
        <f>(Comuni[[#This Row],[Popolazione2011]]/Comuni[[#This Row],[Ammalati TOT]])*100</f>
        <v>1.5188310532138156</v>
      </c>
      <c r="O3899">
        <f>_xlfn.XLOOKUP(Comuni[[#This Row],[Regione]],Table_0[Regione],Table_0[TOT AREA])</f>
        <v>6838505</v>
      </c>
      <c r="P3899" s="1">
        <f>(Comuni[[#This Row],[Popolazione2011]]/Comuni[[#This Row],[Ammalati AREA]])*100</f>
        <v>0.15218238489260447</v>
      </c>
    </row>
    <row r="3900" spans="1:16" x14ac:dyDescent="0.3">
      <c r="A3900" t="s">
        <v>3938</v>
      </c>
      <c r="B3900" t="s">
        <v>4052</v>
      </c>
      <c r="C3900" t="s">
        <v>3934</v>
      </c>
      <c r="D3900">
        <v>2127</v>
      </c>
      <c r="E3900" s="1">
        <f>(Comuni[[#This Row],[Popolazione2011]]/SUM(D:D))*100</f>
        <v>3.5794248801565808E-3</v>
      </c>
      <c r="F3900">
        <f t="shared" si="60"/>
        <v>1570694</v>
      </c>
      <c r="G3900" s="1">
        <f>(Comuni[[#This Row],[Popolazione2011]]/Comuni[[#This Row],[TOT POP REGIONE ]])*100</f>
        <v>0.135417847142728</v>
      </c>
      <c r="H3900" t="str">
        <f>IF(Comuni[[#This Row],[Popolazione2011]]&gt;300000,"MAGGIORE","")</f>
        <v/>
      </c>
      <c r="I3900" t="str">
        <f>_xlfn.XLOOKUP(Comuni[[#This Row],[Regione]],Ripartizione_geografica[Regione],Ripartizione_geografica[Ripartizione geografica])</f>
        <v>Nord-ovest</v>
      </c>
      <c r="J3900">
        <f>_xlfn.XLOOKUP(Comuni[[#This Row],[Regione]],Ripartizione_geografica[Regione],Ripartizione_geografica[Codice Regione])</f>
        <v>7</v>
      </c>
      <c r="K3900">
        <f>_xlfn.XLOOKUP(Comuni[[#This Row],[Regione]],Table_0[Regione],Table_0[Totale])</f>
        <v>685198</v>
      </c>
      <c r="L3900">
        <f>_xlfn.XLOOKUP(Comuni[[#This Row],[Regione]],Table_0[Regione],Table_0[Guariti])</f>
        <v>678840</v>
      </c>
      <c r="M3900">
        <f>_xlfn.XLOOKUP(Comuni[[#This Row],[Regione]],Table_0[Regione],Table_0[Deceduti])</f>
        <v>6000</v>
      </c>
      <c r="N3900" s="1">
        <f>(Comuni[[#This Row],[Popolazione2011]]/Comuni[[#This Row],[Ammalati TOT]])*100</f>
        <v>0.31042122131121225</v>
      </c>
      <c r="O3900">
        <f>_xlfn.XLOOKUP(Comuni[[#This Row],[Regione]],Table_0[Regione],Table_0[TOT AREA])</f>
        <v>6838505</v>
      </c>
      <c r="P3900" s="1">
        <f>(Comuni[[#This Row],[Popolazione2011]]/Comuni[[#This Row],[Ammalati AREA]])*100</f>
        <v>3.1103289388543256E-2</v>
      </c>
    </row>
    <row r="3901" spans="1:16" x14ac:dyDescent="0.3">
      <c r="A3901" t="s">
        <v>3939</v>
      </c>
      <c r="B3901" t="s">
        <v>4052</v>
      </c>
      <c r="C3901" t="s">
        <v>3934</v>
      </c>
      <c r="D3901">
        <v>7470</v>
      </c>
      <c r="E3901" s="1">
        <f>(Comuni[[#This Row],[Popolazione2011]]/SUM(D:D))*100</f>
        <v>1.2570899790676849E-2</v>
      </c>
      <c r="F3901">
        <f t="shared" si="60"/>
        <v>1570694</v>
      </c>
      <c r="G3901" s="1">
        <f>(Comuni[[#This Row],[Popolazione2011]]/Comuni[[#This Row],[TOT POP REGIONE ]])*100</f>
        <v>0.47558595117826896</v>
      </c>
      <c r="H3901" t="str">
        <f>IF(Comuni[[#This Row],[Popolazione2011]]&gt;300000,"MAGGIORE","")</f>
        <v/>
      </c>
      <c r="I3901" t="str">
        <f>_xlfn.XLOOKUP(Comuni[[#This Row],[Regione]],Ripartizione_geografica[Regione],Ripartizione_geografica[Ripartizione geografica])</f>
        <v>Nord-ovest</v>
      </c>
      <c r="J3901">
        <f>_xlfn.XLOOKUP(Comuni[[#This Row],[Regione]],Ripartizione_geografica[Regione],Ripartizione_geografica[Codice Regione])</f>
        <v>7</v>
      </c>
      <c r="K3901">
        <f>_xlfn.XLOOKUP(Comuni[[#This Row],[Regione]],Table_0[Regione],Table_0[Totale])</f>
        <v>685198</v>
      </c>
      <c r="L3901">
        <f>_xlfn.XLOOKUP(Comuni[[#This Row],[Regione]],Table_0[Regione],Table_0[Guariti])</f>
        <v>678840</v>
      </c>
      <c r="M3901">
        <f>_xlfn.XLOOKUP(Comuni[[#This Row],[Regione]],Table_0[Regione],Table_0[Deceduti])</f>
        <v>6000</v>
      </c>
      <c r="N3901" s="1">
        <f>(Comuni[[#This Row],[Popolazione2011]]/Comuni[[#This Row],[Ammalati TOT]])*100</f>
        <v>1.0901958266077836</v>
      </c>
      <c r="O3901">
        <f>_xlfn.XLOOKUP(Comuni[[#This Row],[Regione]],Table_0[Regione],Table_0[TOT AREA])</f>
        <v>6838505</v>
      </c>
      <c r="P3901" s="1">
        <f>(Comuni[[#This Row],[Popolazione2011]]/Comuni[[#This Row],[Ammalati AREA]])*100</f>
        <v>0.1092344013786639</v>
      </c>
    </row>
    <row r="3902" spans="1:16" x14ac:dyDescent="0.3">
      <c r="A3902" t="s">
        <v>3940</v>
      </c>
      <c r="B3902" t="s">
        <v>4052</v>
      </c>
      <c r="C3902" t="s">
        <v>3934</v>
      </c>
      <c r="D3902">
        <v>630</v>
      </c>
      <c r="E3902" s="1">
        <f>(Comuni[[#This Row],[Popolazione2011]]/SUM(D:D))*100</f>
        <v>1.060196367888409E-3</v>
      </c>
      <c r="F3902">
        <f t="shared" si="60"/>
        <v>1570694</v>
      </c>
      <c r="G3902" s="1">
        <f>(Comuni[[#This Row],[Popolazione2011]]/Comuni[[#This Row],[TOT POP REGIONE ]])*100</f>
        <v>4.0109658533107023E-2</v>
      </c>
      <c r="H3902" t="str">
        <f>IF(Comuni[[#This Row],[Popolazione2011]]&gt;300000,"MAGGIORE","")</f>
        <v/>
      </c>
      <c r="I3902" t="str">
        <f>_xlfn.XLOOKUP(Comuni[[#This Row],[Regione]],Ripartizione_geografica[Regione],Ripartizione_geografica[Ripartizione geografica])</f>
        <v>Nord-ovest</v>
      </c>
      <c r="J3902">
        <f>_xlfn.XLOOKUP(Comuni[[#This Row],[Regione]],Ripartizione_geografica[Regione],Ripartizione_geografica[Codice Regione])</f>
        <v>7</v>
      </c>
      <c r="K3902">
        <f>_xlfn.XLOOKUP(Comuni[[#This Row],[Regione]],Table_0[Regione],Table_0[Totale])</f>
        <v>685198</v>
      </c>
      <c r="L3902">
        <f>_xlfn.XLOOKUP(Comuni[[#This Row],[Regione]],Table_0[Regione],Table_0[Guariti])</f>
        <v>678840</v>
      </c>
      <c r="M3902">
        <f>_xlfn.XLOOKUP(Comuni[[#This Row],[Regione]],Table_0[Regione],Table_0[Deceduti])</f>
        <v>6000</v>
      </c>
      <c r="N3902" s="1">
        <f>(Comuni[[#This Row],[Popolazione2011]]/Comuni[[#This Row],[Ammalati TOT]])*100</f>
        <v>9.1944226340415477E-2</v>
      </c>
      <c r="O3902">
        <f>_xlfn.XLOOKUP(Comuni[[#This Row],[Regione]],Table_0[Regione],Table_0[TOT AREA])</f>
        <v>6838505</v>
      </c>
      <c r="P3902" s="1">
        <f>(Comuni[[#This Row],[Popolazione2011]]/Comuni[[#This Row],[Ammalati AREA]])*100</f>
        <v>9.2125398753090046E-3</v>
      </c>
    </row>
    <row r="3903" spans="1:16" x14ac:dyDescent="0.3">
      <c r="A3903" t="s">
        <v>3941</v>
      </c>
      <c r="B3903" t="s">
        <v>4052</v>
      </c>
      <c r="C3903" t="s">
        <v>3934</v>
      </c>
      <c r="D3903">
        <v>597</v>
      </c>
      <c r="E3903" s="1">
        <f>(Comuni[[#This Row],[Popolazione2011]]/SUM(D:D))*100</f>
        <v>1.0046622724275876E-3</v>
      </c>
      <c r="F3903">
        <f t="shared" si="60"/>
        <v>1570694</v>
      </c>
      <c r="G3903" s="1">
        <f>(Comuni[[#This Row],[Popolazione2011]]/Comuni[[#This Row],[TOT POP REGIONE ]])*100</f>
        <v>3.8008676419468083E-2</v>
      </c>
      <c r="H3903" t="str">
        <f>IF(Comuni[[#This Row],[Popolazione2011]]&gt;300000,"MAGGIORE","")</f>
        <v/>
      </c>
      <c r="I3903" t="str">
        <f>_xlfn.XLOOKUP(Comuni[[#This Row],[Regione]],Ripartizione_geografica[Regione],Ripartizione_geografica[Ripartizione geografica])</f>
        <v>Nord-ovest</v>
      </c>
      <c r="J3903">
        <f>_xlfn.XLOOKUP(Comuni[[#This Row],[Regione]],Ripartizione_geografica[Regione],Ripartizione_geografica[Codice Regione])</f>
        <v>7</v>
      </c>
      <c r="K3903">
        <f>_xlfn.XLOOKUP(Comuni[[#This Row],[Regione]],Table_0[Regione],Table_0[Totale])</f>
        <v>685198</v>
      </c>
      <c r="L3903">
        <f>_xlfn.XLOOKUP(Comuni[[#This Row],[Regione]],Table_0[Regione],Table_0[Guariti])</f>
        <v>678840</v>
      </c>
      <c r="M3903">
        <f>_xlfn.XLOOKUP(Comuni[[#This Row],[Regione]],Table_0[Regione],Table_0[Deceduti])</f>
        <v>6000</v>
      </c>
      <c r="N3903" s="1">
        <f>(Comuni[[#This Row],[Popolazione2011]]/Comuni[[#This Row],[Ammalati TOT]])*100</f>
        <v>8.712810019877465E-2</v>
      </c>
      <c r="O3903">
        <f>_xlfn.XLOOKUP(Comuni[[#This Row],[Regione]],Table_0[Regione],Table_0[TOT AREA])</f>
        <v>6838505</v>
      </c>
      <c r="P3903" s="1">
        <f>(Comuni[[#This Row],[Popolazione2011]]/Comuni[[#This Row],[Ammalati AREA]])*100</f>
        <v>8.7299782627928181E-3</v>
      </c>
    </row>
    <row r="3904" spans="1:16" x14ac:dyDescent="0.3">
      <c r="A3904" t="s">
        <v>3942</v>
      </c>
      <c r="B3904" t="s">
        <v>4052</v>
      </c>
      <c r="C3904" t="s">
        <v>3934</v>
      </c>
      <c r="D3904">
        <v>697</v>
      </c>
      <c r="E3904" s="1">
        <f>(Comuni[[#This Row],[Popolazione2011]]/SUM(D:D))*100</f>
        <v>1.1729474101876524E-3</v>
      </c>
      <c r="F3904">
        <f t="shared" si="60"/>
        <v>1570694</v>
      </c>
      <c r="G3904" s="1">
        <f>(Comuni[[#This Row],[Popolazione2011]]/Comuni[[#This Row],[TOT POP REGIONE ]])*100</f>
        <v>4.4375288885040623E-2</v>
      </c>
      <c r="H3904" t="str">
        <f>IF(Comuni[[#This Row],[Popolazione2011]]&gt;300000,"MAGGIORE","")</f>
        <v/>
      </c>
      <c r="I3904" t="str">
        <f>_xlfn.XLOOKUP(Comuni[[#This Row],[Regione]],Ripartizione_geografica[Regione],Ripartizione_geografica[Ripartizione geografica])</f>
        <v>Nord-ovest</v>
      </c>
      <c r="J3904">
        <f>_xlfn.XLOOKUP(Comuni[[#This Row],[Regione]],Ripartizione_geografica[Regione],Ripartizione_geografica[Codice Regione])</f>
        <v>7</v>
      </c>
      <c r="K3904">
        <f>_xlfn.XLOOKUP(Comuni[[#This Row],[Regione]],Table_0[Regione],Table_0[Totale])</f>
        <v>685198</v>
      </c>
      <c r="L3904">
        <f>_xlfn.XLOOKUP(Comuni[[#This Row],[Regione]],Table_0[Regione],Table_0[Guariti])</f>
        <v>678840</v>
      </c>
      <c r="M3904">
        <f>_xlfn.XLOOKUP(Comuni[[#This Row],[Regione]],Table_0[Regione],Table_0[Deceduti])</f>
        <v>6000</v>
      </c>
      <c r="N3904" s="1">
        <f>(Comuni[[#This Row],[Popolazione2011]]/Comuni[[#This Row],[Ammalati TOT]])*100</f>
        <v>0.10172242184011045</v>
      </c>
      <c r="O3904">
        <f>_xlfn.XLOOKUP(Comuni[[#This Row],[Regione]],Table_0[Regione],Table_0[TOT AREA])</f>
        <v>6838505</v>
      </c>
      <c r="P3904" s="1">
        <f>(Comuni[[#This Row],[Popolazione2011]]/Comuni[[#This Row],[Ammalati AREA]])*100</f>
        <v>1.0192286179508533E-2</v>
      </c>
    </row>
    <row r="3905" spans="1:16" x14ac:dyDescent="0.3">
      <c r="A3905" t="s">
        <v>3943</v>
      </c>
      <c r="B3905" t="s">
        <v>4052</v>
      </c>
      <c r="C3905" t="s">
        <v>3934</v>
      </c>
      <c r="D3905">
        <v>1126</v>
      </c>
      <c r="E3905" s="1">
        <f>(Comuni[[#This Row],[Popolazione2011]]/SUM(D:D))*100</f>
        <v>1.8948906511783309E-3</v>
      </c>
      <c r="F3905">
        <f t="shared" si="60"/>
        <v>1570694</v>
      </c>
      <c r="G3905" s="1">
        <f>(Comuni[[#This Row],[Popolazione2011]]/Comuni[[#This Row],[TOT POP REGIONE ]])*100</f>
        <v>7.1688056362346833E-2</v>
      </c>
      <c r="H3905" t="str">
        <f>IF(Comuni[[#This Row],[Popolazione2011]]&gt;300000,"MAGGIORE","")</f>
        <v/>
      </c>
      <c r="I3905" t="str">
        <f>_xlfn.XLOOKUP(Comuni[[#This Row],[Regione]],Ripartizione_geografica[Regione],Ripartizione_geografica[Ripartizione geografica])</f>
        <v>Nord-ovest</v>
      </c>
      <c r="J3905">
        <f>_xlfn.XLOOKUP(Comuni[[#This Row],[Regione]],Ripartizione_geografica[Regione],Ripartizione_geografica[Codice Regione])</f>
        <v>7</v>
      </c>
      <c r="K3905">
        <f>_xlfn.XLOOKUP(Comuni[[#This Row],[Regione]],Table_0[Regione],Table_0[Totale])</f>
        <v>685198</v>
      </c>
      <c r="L3905">
        <f>_xlfn.XLOOKUP(Comuni[[#This Row],[Regione]],Table_0[Regione],Table_0[Guariti])</f>
        <v>678840</v>
      </c>
      <c r="M3905">
        <f>_xlfn.XLOOKUP(Comuni[[#This Row],[Regione]],Table_0[Regione],Table_0[Deceduti])</f>
        <v>6000</v>
      </c>
      <c r="N3905" s="1">
        <f>(Comuni[[#This Row],[Popolazione2011]]/Comuni[[#This Row],[Ammalati TOT]])*100</f>
        <v>0.16433206168144099</v>
      </c>
      <c r="O3905">
        <f>_xlfn.XLOOKUP(Comuni[[#This Row],[Regione]],Table_0[Regione],Table_0[TOT AREA])</f>
        <v>6838505</v>
      </c>
      <c r="P3905" s="1">
        <f>(Comuni[[#This Row],[Popolazione2011]]/Comuni[[#This Row],[Ammalati AREA]])*100</f>
        <v>1.6465587142218949E-2</v>
      </c>
    </row>
    <row r="3906" spans="1:16" x14ac:dyDescent="0.3">
      <c r="A3906" t="s">
        <v>3944</v>
      </c>
      <c r="B3906" t="s">
        <v>4052</v>
      </c>
      <c r="C3906" t="s">
        <v>3934</v>
      </c>
      <c r="D3906">
        <v>2437</v>
      </c>
      <c r="E3906" s="1">
        <f>(Comuni[[#This Row],[Popolazione2011]]/SUM(D:D))*100</f>
        <v>4.1011088072127819E-3</v>
      </c>
      <c r="F3906">
        <f t="shared" ref="F3906:F3969" si="61">SUMIFS(D:D,B:B,B3906)</f>
        <v>1570694</v>
      </c>
      <c r="G3906" s="1">
        <f>(Comuni[[#This Row],[Popolazione2011]]/Comuni[[#This Row],[TOT POP REGIONE ]])*100</f>
        <v>0.15515434578600287</v>
      </c>
      <c r="H3906" t="str">
        <f>IF(Comuni[[#This Row],[Popolazione2011]]&gt;300000,"MAGGIORE","")</f>
        <v/>
      </c>
      <c r="I3906" t="str">
        <f>_xlfn.XLOOKUP(Comuni[[#This Row],[Regione]],Ripartizione_geografica[Regione],Ripartizione_geografica[Ripartizione geografica])</f>
        <v>Nord-ovest</v>
      </c>
      <c r="J3906">
        <f>_xlfn.XLOOKUP(Comuni[[#This Row],[Regione]],Ripartizione_geografica[Regione],Ripartizione_geografica[Codice Regione])</f>
        <v>7</v>
      </c>
      <c r="K3906">
        <f>_xlfn.XLOOKUP(Comuni[[#This Row],[Regione]],Table_0[Regione],Table_0[Totale])</f>
        <v>685198</v>
      </c>
      <c r="L3906">
        <f>_xlfn.XLOOKUP(Comuni[[#This Row],[Regione]],Table_0[Regione],Table_0[Guariti])</f>
        <v>678840</v>
      </c>
      <c r="M3906">
        <f>_xlfn.XLOOKUP(Comuni[[#This Row],[Regione]],Table_0[Regione],Table_0[Deceduti])</f>
        <v>6000</v>
      </c>
      <c r="N3906" s="1">
        <f>(Comuni[[#This Row],[Popolazione2011]]/Comuni[[#This Row],[Ammalati TOT]])*100</f>
        <v>0.35566361839935318</v>
      </c>
      <c r="O3906">
        <f>_xlfn.XLOOKUP(Comuni[[#This Row],[Regione]],Table_0[Regione],Table_0[TOT AREA])</f>
        <v>6838505</v>
      </c>
      <c r="P3906" s="1">
        <f>(Comuni[[#This Row],[Popolazione2011]]/Comuni[[#This Row],[Ammalati AREA]])*100</f>
        <v>3.5636443930361972E-2</v>
      </c>
    </row>
    <row r="3907" spans="1:16" x14ac:dyDescent="0.3">
      <c r="A3907" t="s">
        <v>3945</v>
      </c>
      <c r="B3907" t="s">
        <v>4052</v>
      </c>
      <c r="C3907" t="s">
        <v>3934</v>
      </c>
      <c r="D3907">
        <v>5154</v>
      </c>
      <c r="E3907" s="1">
        <f>(Comuni[[#This Row],[Popolazione2011]]/SUM(D:D))*100</f>
        <v>8.6734160001537448E-3</v>
      </c>
      <c r="F3907">
        <f t="shared" si="61"/>
        <v>1570694</v>
      </c>
      <c r="G3907" s="1">
        <f>(Comuni[[#This Row],[Popolazione2011]]/Comuni[[#This Row],[TOT POP REGIONE ]])*100</f>
        <v>0.3281352064756089</v>
      </c>
      <c r="H3907" t="str">
        <f>IF(Comuni[[#This Row],[Popolazione2011]]&gt;300000,"MAGGIORE","")</f>
        <v/>
      </c>
      <c r="I3907" t="str">
        <f>_xlfn.XLOOKUP(Comuni[[#This Row],[Regione]],Ripartizione_geografica[Regione],Ripartizione_geografica[Ripartizione geografica])</f>
        <v>Nord-ovest</v>
      </c>
      <c r="J3907">
        <f>_xlfn.XLOOKUP(Comuni[[#This Row],[Regione]],Ripartizione_geografica[Regione],Ripartizione_geografica[Codice Regione])</f>
        <v>7</v>
      </c>
      <c r="K3907">
        <f>_xlfn.XLOOKUP(Comuni[[#This Row],[Regione]],Table_0[Regione],Table_0[Totale])</f>
        <v>685198</v>
      </c>
      <c r="L3907">
        <f>_xlfn.XLOOKUP(Comuni[[#This Row],[Regione]],Table_0[Regione],Table_0[Guariti])</f>
        <v>678840</v>
      </c>
      <c r="M3907">
        <f>_xlfn.XLOOKUP(Comuni[[#This Row],[Regione]],Table_0[Regione],Table_0[Deceduti])</f>
        <v>6000</v>
      </c>
      <c r="N3907" s="1">
        <f>(Comuni[[#This Row],[Popolazione2011]]/Comuni[[#This Row],[Ammalati TOT]])*100</f>
        <v>0.75219133739444655</v>
      </c>
      <c r="O3907">
        <f>_xlfn.XLOOKUP(Comuni[[#This Row],[Regione]],Table_0[Regione],Table_0[TOT AREA])</f>
        <v>6838505</v>
      </c>
      <c r="P3907" s="1">
        <f>(Comuni[[#This Row],[Popolazione2011]]/Comuni[[#This Row],[Ammalati AREA]])*100</f>
        <v>7.5367350027527952E-2</v>
      </c>
    </row>
    <row r="3908" spans="1:16" x14ac:dyDescent="0.3">
      <c r="A3908" t="s">
        <v>3946</v>
      </c>
      <c r="B3908" t="s">
        <v>4052</v>
      </c>
      <c r="C3908" t="s">
        <v>3934</v>
      </c>
      <c r="D3908">
        <v>2327</v>
      </c>
      <c r="E3908" s="1">
        <f>(Comuni[[#This Row],[Popolazione2011]]/SUM(D:D))*100</f>
        <v>3.9159951556767105E-3</v>
      </c>
      <c r="F3908">
        <f t="shared" si="61"/>
        <v>1570694</v>
      </c>
      <c r="G3908" s="1">
        <f>(Comuni[[#This Row],[Popolazione2011]]/Comuni[[#This Row],[TOT POP REGIONE ]])*100</f>
        <v>0.14815107207387307</v>
      </c>
      <c r="H3908" t="str">
        <f>IF(Comuni[[#This Row],[Popolazione2011]]&gt;300000,"MAGGIORE","")</f>
        <v/>
      </c>
      <c r="I3908" t="str">
        <f>_xlfn.XLOOKUP(Comuni[[#This Row],[Regione]],Ripartizione_geografica[Regione],Ripartizione_geografica[Ripartizione geografica])</f>
        <v>Nord-ovest</v>
      </c>
      <c r="J3908">
        <f>_xlfn.XLOOKUP(Comuni[[#This Row],[Regione]],Ripartizione_geografica[Regione],Ripartizione_geografica[Codice Regione])</f>
        <v>7</v>
      </c>
      <c r="K3908">
        <f>_xlfn.XLOOKUP(Comuni[[#This Row],[Regione]],Table_0[Regione],Table_0[Totale])</f>
        <v>685198</v>
      </c>
      <c r="L3908">
        <f>_xlfn.XLOOKUP(Comuni[[#This Row],[Regione]],Table_0[Regione],Table_0[Guariti])</f>
        <v>678840</v>
      </c>
      <c r="M3908">
        <f>_xlfn.XLOOKUP(Comuni[[#This Row],[Regione]],Table_0[Regione],Table_0[Deceduti])</f>
        <v>6000</v>
      </c>
      <c r="N3908" s="1">
        <f>(Comuni[[#This Row],[Popolazione2011]]/Comuni[[#This Row],[Ammalati TOT]])*100</f>
        <v>0.33960986459388381</v>
      </c>
      <c r="O3908">
        <f>_xlfn.XLOOKUP(Comuni[[#This Row],[Regione]],Table_0[Regione],Table_0[TOT AREA])</f>
        <v>6838505</v>
      </c>
      <c r="P3908" s="1">
        <f>(Comuni[[#This Row],[Popolazione2011]]/Comuni[[#This Row],[Ammalati AREA]])*100</f>
        <v>3.4027905221974686E-2</v>
      </c>
    </row>
    <row r="3909" spans="1:16" x14ac:dyDescent="0.3">
      <c r="A3909" t="s">
        <v>3947</v>
      </c>
      <c r="B3909" t="s">
        <v>4052</v>
      </c>
      <c r="C3909" t="s">
        <v>3934</v>
      </c>
      <c r="D3909">
        <v>401</v>
      </c>
      <c r="E3909" s="1">
        <f>(Comuni[[#This Row],[Popolazione2011]]/SUM(D:D))*100</f>
        <v>6.7482340241786028E-4</v>
      </c>
      <c r="F3909">
        <f t="shared" si="61"/>
        <v>1570694</v>
      </c>
      <c r="G3909" s="1">
        <f>(Comuni[[#This Row],[Popolazione2011]]/Comuni[[#This Row],[TOT POP REGIONE ]])*100</f>
        <v>2.5530115986945896E-2</v>
      </c>
      <c r="H3909" t="str">
        <f>IF(Comuni[[#This Row],[Popolazione2011]]&gt;300000,"MAGGIORE","")</f>
        <v/>
      </c>
      <c r="I3909" t="str">
        <f>_xlfn.XLOOKUP(Comuni[[#This Row],[Regione]],Ripartizione_geografica[Regione],Ripartizione_geografica[Ripartizione geografica])</f>
        <v>Nord-ovest</v>
      </c>
      <c r="J3909">
        <f>_xlfn.XLOOKUP(Comuni[[#This Row],[Regione]],Ripartizione_geografica[Regione],Ripartizione_geografica[Codice Regione])</f>
        <v>7</v>
      </c>
      <c r="K3909">
        <f>_xlfn.XLOOKUP(Comuni[[#This Row],[Regione]],Table_0[Regione],Table_0[Totale])</f>
        <v>685198</v>
      </c>
      <c r="L3909">
        <f>_xlfn.XLOOKUP(Comuni[[#This Row],[Regione]],Table_0[Regione],Table_0[Guariti])</f>
        <v>678840</v>
      </c>
      <c r="M3909">
        <f>_xlfn.XLOOKUP(Comuni[[#This Row],[Regione]],Table_0[Regione],Table_0[Deceduti])</f>
        <v>6000</v>
      </c>
      <c r="N3909" s="1">
        <f>(Comuni[[#This Row],[Popolazione2011]]/Comuni[[#This Row],[Ammalati TOT]])*100</f>
        <v>5.8523229781756517E-2</v>
      </c>
      <c r="O3909">
        <f>_xlfn.XLOOKUP(Comuni[[#This Row],[Regione]],Table_0[Regione],Table_0[TOT AREA])</f>
        <v>6838505</v>
      </c>
      <c r="P3909" s="1">
        <f>(Comuni[[#This Row],[Popolazione2011]]/Comuni[[#This Row],[Ammalati AREA]])*100</f>
        <v>5.8638547460300164E-3</v>
      </c>
    </row>
    <row r="3910" spans="1:16" x14ac:dyDescent="0.3">
      <c r="A3910" t="s">
        <v>3948</v>
      </c>
      <c r="B3910" t="s">
        <v>4052</v>
      </c>
      <c r="C3910" t="s">
        <v>3934</v>
      </c>
      <c r="D3910">
        <v>13237</v>
      </c>
      <c r="E3910" s="1">
        <f>(Comuni[[#This Row],[Popolazione2011]]/SUM(D:D))*100</f>
        <v>2.2275903685299792E-2</v>
      </c>
      <c r="F3910">
        <f t="shared" si="61"/>
        <v>1570694</v>
      </c>
      <c r="G3910" s="1">
        <f>(Comuni[[#This Row],[Popolazione2011]]/Comuni[[#This Row],[TOT POP REGIONE ]])*100</f>
        <v>0.84274849206783742</v>
      </c>
      <c r="H3910" t="str">
        <f>IF(Comuni[[#This Row],[Popolazione2011]]&gt;300000,"MAGGIORE","")</f>
        <v/>
      </c>
      <c r="I3910" t="str">
        <f>_xlfn.XLOOKUP(Comuni[[#This Row],[Regione]],Ripartizione_geografica[Regione],Ripartizione_geografica[Ripartizione geografica])</f>
        <v>Nord-ovest</v>
      </c>
      <c r="J3910">
        <f>_xlfn.XLOOKUP(Comuni[[#This Row],[Regione]],Ripartizione_geografica[Regione],Ripartizione_geografica[Codice Regione])</f>
        <v>7</v>
      </c>
      <c r="K3910">
        <f>_xlfn.XLOOKUP(Comuni[[#This Row],[Regione]],Table_0[Regione],Table_0[Totale])</f>
        <v>685198</v>
      </c>
      <c r="L3910">
        <f>_xlfn.XLOOKUP(Comuni[[#This Row],[Regione]],Table_0[Regione],Table_0[Guariti])</f>
        <v>678840</v>
      </c>
      <c r="M3910">
        <f>_xlfn.XLOOKUP(Comuni[[#This Row],[Regione]],Table_0[Regione],Table_0[Deceduti])</f>
        <v>6000</v>
      </c>
      <c r="N3910" s="1">
        <f>(Comuni[[#This Row],[Popolazione2011]]/Comuni[[#This Row],[Ammalati TOT]])*100</f>
        <v>1.9318503556636182</v>
      </c>
      <c r="O3910">
        <f>_xlfn.XLOOKUP(Comuni[[#This Row],[Regione]],Table_0[Regione],Table_0[TOT AREA])</f>
        <v>6838505</v>
      </c>
      <c r="P3910" s="1">
        <f>(Comuni[[#This Row],[Popolazione2011]]/Comuni[[#This Row],[Ammalati AREA]])*100</f>
        <v>0.1935656989356592</v>
      </c>
    </row>
    <row r="3911" spans="1:16" x14ac:dyDescent="0.3">
      <c r="A3911" t="s">
        <v>3949</v>
      </c>
      <c r="B3911" t="s">
        <v>4052</v>
      </c>
      <c r="C3911" t="s">
        <v>3934</v>
      </c>
      <c r="D3911">
        <v>1683</v>
      </c>
      <c r="E3911" s="1">
        <f>(Comuni[[#This Row],[Popolazione2011]]/SUM(D:D))*100</f>
        <v>2.8322388685018923E-3</v>
      </c>
      <c r="F3911">
        <f t="shared" si="61"/>
        <v>1570694</v>
      </c>
      <c r="G3911" s="1">
        <f>(Comuni[[#This Row],[Popolazione2011]]/Comuni[[#This Row],[TOT POP REGIONE ]])*100</f>
        <v>0.10715008779558591</v>
      </c>
      <c r="H3911" t="str">
        <f>IF(Comuni[[#This Row],[Popolazione2011]]&gt;300000,"MAGGIORE","")</f>
        <v/>
      </c>
      <c r="I3911" t="str">
        <f>_xlfn.XLOOKUP(Comuni[[#This Row],[Regione]],Ripartizione_geografica[Regione],Ripartizione_geografica[Ripartizione geografica])</f>
        <v>Nord-ovest</v>
      </c>
      <c r="J3911">
        <f>_xlfn.XLOOKUP(Comuni[[#This Row],[Regione]],Ripartizione_geografica[Regione],Ripartizione_geografica[Codice Regione])</f>
        <v>7</v>
      </c>
      <c r="K3911">
        <f>_xlfn.XLOOKUP(Comuni[[#This Row],[Regione]],Table_0[Regione],Table_0[Totale])</f>
        <v>685198</v>
      </c>
      <c r="L3911">
        <f>_xlfn.XLOOKUP(Comuni[[#This Row],[Regione]],Table_0[Regione],Table_0[Guariti])</f>
        <v>678840</v>
      </c>
      <c r="M3911">
        <f>_xlfn.XLOOKUP(Comuni[[#This Row],[Regione]],Table_0[Regione],Table_0[Deceduti])</f>
        <v>6000</v>
      </c>
      <c r="N3911" s="1">
        <f>(Comuni[[#This Row],[Popolazione2011]]/Comuni[[#This Row],[Ammalati TOT]])*100</f>
        <v>0.24562243322368135</v>
      </c>
      <c r="O3911">
        <f>_xlfn.XLOOKUP(Comuni[[#This Row],[Regione]],Table_0[Regione],Table_0[TOT AREA])</f>
        <v>6838505</v>
      </c>
      <c r="P3911" s="1">
        <f>(Comuni[[#This Row],[Popolazione2011]]/Comuni[[#This Row],[Ammalati AREA]])*100</f>
        <v>2.4610642238325483E-2</v>
      </c>
    </row>
    <row r="3912" spans="1:16" x14ac:dyDescent="0.3">
      <c r="A3912" t="s">
        <v>3950</v>
      </c>
      <c r="B3912" t="s">
        <v>4052</v>
      </c>
      <c r="C3912" t="s">
        <v>3934</v>
      </c>
      <c r="D3912">
        <v>1550</v>
      </c>
      <c r="E3912" s="1">
        <f>(Comuni[[#This Row],[Popolazione2011]]/SUM(D:D))*100</f>
        <v>2.608419635281006E-3</v>
      </c>
      <c r="F3912">
        <f t="shared" si="61"/>
        <v>1570694</v>
      </c>
      <c r="G3912" s="1">
        <f>(Comuni[[#This Row],[Popolazione2011]]/Comuni[[#This Row],[TOT POP REGIONE ]])*100</f>
        <v>9.8682493216374428E-2</v>
      </c>
      <c r="H3912" t="str">
        <f>IF(Comuni[[#This Row],[Popolazione2011]]&gt;300000,"MAGGIORE","")</f>
        <v/>
      </c>
      <c r="I3912" t="str">
        <f>_xlfn.XLOOKUP(Comuni[[#This Row],[Regione]],Ripartizione_geografica[Regione],Ripartizione_geografica[Ripartizione geografica])</f>
        <v>Nord-ovest</v>
      </c>
      <c r="J3912">
        <f>_xlfn.XLOOKUP(Comuni[[#This Row],[Regione]],Ripartizione_geografica[Regione],Ripartizione_geografica[Codice Regione])</f>
        <v>7</v>
      </c>
      <c r="K3912">
        <f>_xlfn.XLOOKUP(Comuni[[#This Row],[Regione]],Table_0[Regione],Table_0[Totale])</f>
        <v>685198</v>
      </c>
      <c r="L3912">
        <f>_xlfn.XLOOKUP(Comuni[[#This Row],[Regione]],Table_0[Regione],Table_0[Guariti])</f>
        <v>678840</v>
      </c>
      <c r="M3912">
        <f>_xlfn.XLOOKUP(Comuni[[#This Row],[Regione]],Table_0[Regione],Table_0[Deceduti])</f>
        <v>6000</v>
      </c>
      <c r="N3912" s="1">
        <f>(Comuni[[#This Row],[Popolazione2011]]/Comuni[[#This Row],[Ammalati TOT]])*100</f>
        <v>0.22621198544070473</v>
      </c>
      <c r="O3912">
        <f>_xlfn.XLOOKUP(Comuni[[#This Row],[Regione]],Table_0[Regione],Table_0[TOT AREA])</f>
        <v>6838505</v>
      </c>
      <c r="P3912" s="1">
        <f>(Comuni[[#This Row],[Popolazione2011]]/Comuni[[#This Row],[Ammalati AREA]])*100</f>
        <v>2.266577270909358E-2</v>
      </c>
    </row>
    <row r="3913" spans="1:16" x14ac:dyDescent="0.3">
      <c r="A3913" t="s">
        <v>3951</v>
      </c>
      <c r="B3913" t="s">
        <v>4052</v>
      </c>
      <c r="C3913" t="s">
        <v>3934</v>
      </c>
      <c r="D3913">
        <v>5605</v>
      </c>
      <c r="E3913" s="1">
        <f>(Comuni[[#This Row],[Popolazione2011]]/SUM(D:D))*100</f>
        <v>9.432381971451638E-3</v>
      </c>
      <c r="F3913">
        <f t="shared" si="61"/>
        <v>1570694</v>
      </c>
      <c r="G3913" s="1">
        <f>(Comuni[[#This Row],[Popolazione2011]]/Comuni[[#This Row],[TOT POP REGIONE ]])*100</f>
        <v>0.35684862869534101</v>
      </c>
      <c r="H3913" t="str">
        <f>IF(Comuni[[#This Row],[Popolazione2011]]&gt;300000,"MAGGIORE","")</f>
        <v/>
      </c>
      <c r="I3913" t="str">
        <f>_xlfn.XLOOKUP(Comuni[[#This Row],[Regione]],Ripartizione_geografica[Regione],Ripartizione_geografica[Ripartizione geografica])</f>
        <v>Nord-ovest</v>
      </c>
      <c r="J3913">
        <f>_xlfn.XLOOKUP(Comuni[[#This Row],[Regione]],Ripartizione_geografica[Regione],Ripartizione_geografica[Codice Regione])</f>
        <v>7</v>
      </c>
      <c r="K3913">
        <f>_xlfn.XLOOKUP(Comuni[[#This Row],[Regione]],Table_0[Regione],Table_0[Totale])</f>
        <v>685198</v>
      </c>
      <c r="L3913">
        <f>_xlfn.XLOOKUP(Comuni[[#This Row],[Regione]],Table_0[Regione],Table_0[Guariti])</f>
        <v>678840</v>
      </c>
      <c r="M3913">
        <f>_xlfn.XLOOKUP(Comuni[[#This Row],[Regione]],Table_0[Regione],Table_0[Deceduti])</f>
        <v>6000</v>
      </c>
      <c r="N3913" s="1">
        <f>(Comuni[[#This Row],[Popolazione2011]]/Comuni[[#This Row],[Ammalati TOT]])*100</f>
        <v>0.81801172799687105</v>
      </c>
      <c r="O3913">
        <f>_xlfn.XLOOKUP(Comuni[[#This Row],[Regione]],Table_0[Regione],Table_0[TOT AREA])</f>
        <v>6838505</v>
      </c>
      <c r="P3913" s="1">
        <f>(Comuni[[#This Row],[Popolazione2011]]/Comuni[[#This Row],[Ammalati AREA]])*100</f>
        <v>8.1962358731915819E-2</v>
      </c>
    </row>
    <row r="3914" spans="1:16" x14ac:dyDescent="0.3">
      <c r="A3914" t="s">
        <v>3952</v>
      </c>
      <c r="B3914" t="s">
        <v>4052</v>
      </c>
      <c r="C3914" t="s">
        <v>3934</v>
      </c>
      <c r="D3914">
        <v>744</v>
      </c>
      <c r="E3914" s="1">
        <f>(Comuni[[#This Row],[Popolazione2011]]/SUM(D:D))*100</f>
        <v>1.2520414249348828E-3</v>
      </c>
      <c r="F3914">
        <f t="shared" si="61"/>
        <v>1570694</v>
      </c>
      <c r="G3914" s="1">
        <f>(Comuni[[#This Row],[Popolazione2011]]/Comuni[[#This Row],[TOT POP REGIONE ]])*100</f>
        <v>4.7367596743859722E-2</v>
      </c>
      <c r="H3914" t="str">
        <f>IF(Comuni[[#This Row],[Popolazione2011]]&gt;300000,"MAGGIORE","")</f>
        <v/>
      </c>
      <c r="I3914" t="str">
        <f>_xlfn.XLOOKUP(Comuni[[#This Row],[Regione]],Ripartizione_geografica[Regione],Ripartizione_geografica[Ripartizione geografica])</f>
        <v>Nord-ovest</v>
      </c>
      <c r="J3914">
        <f>_xlfn.XLOOKUP(Comuni[[#This Row],[Regione]],Ripartizione_geografica[Regione],Ripartizione_geografica[Codice Regione])</f>
        <v>7</v>
      </c>
      <c r="K3914">
        <f>_xlfn.XLOOKUP(Comuni[[#This Row],[Regione]],Table_0[Regione],Table_0[Totale])</f>
        <v>685198</v>
      </c>
      <c r="L3914">
        <f>_xlfn.XLOOKUP(Comuni[[#This Row],[Regione]],Table_0[Regione],Table_0[Guariti])</f>
        <v>678840</v>
      </c>
      <c r="M3914">
        <f>_xlfn.XLOOKUP(Comuni[[#This Row],[Regione]],Table_0[Regione],Table_0[Deceduti])</f>
        <v>6000</v>
      </c>
      <c r="N3914" s="1">
        <f>(Comuni[[#This Row],[Popolazione2011]]/Comuni[[#This Row],[Ammalati TOT]])*100</f>
        <v>0.10858175301153827</v>
      </c>
      <c r="O3914">
        <f>_xlfn.XLOOKUP(Comuni[[#This Row],[Regione]],Table_0[Regione],Table_0[TOT AREA])</f>
        <v>6838505</v>
      </c>
      <c r="P3914" s="1">
        <f>(Comuni[[#This Row],[Popolazione2011]]/Comuni[[#This Row],[Ammalati AREA]])*100</f>
        <v>1.0879570900364918E-2</v>
      </c>
    </row>
    <row r="3915" spans="1:16" x14ac:dyDescent="0.3">
      <c r="A3915" t="s">
        <v>3953</v>
      </c>
      <c r="B3915" t="s">
        <v>4052</v>
      </c>
      <c r="C3915" t="s">
        <v>3934</v>
      </c>
      <c r="D3915">
        <v>321</v>
      </c>
      <c r="E3915" s="1">
        <f>(Comuni[[#This Row],[Popolazione2011]]/SUM(D:D))*100</f>
        <v>5.4019529220980837E-4</v>
      </c>
      <c r="F3915">
        <f t="shared" si="61"/>
        <v>1570694</v>
      </c>
      <c r="G3915" s="1">
        <f>(Comuni[[#This Row],[Popolazione2011]]/Comuni[[#This Row],[TOT POP REGIONE ]])*100</f>
        <v>2.0436826014487864E-2</v>
      </c>
      <c r="H3915" t="str">
        <f>IF(Comuni[[#This Row],[Popolazione2011]]&gt;300000,"MAGGIORE","")</f>
        <v/>
      </c>
      <c r="I3915" t="str">
        <f>_xlfn.XLOOKUP(Comuni[[#This Row],[Regione]],Ripartizione_geografica[Regione],Ripartizione_geografica[Ripartizione geografica])</f>
        <v>Nord-ovest</v>
      </c>
      <c r="J3915">
        <f>_xlfn.XLOOKUP(Comuni[[#This Row],[Regione]],Ripartizione_geografica[Regione],Ripartizione_geografica[Codice Regione])</f>
        <v>7</v>
      </c>
      <c r="K3915">
        <f>_xlfn.XLOOKUP(Comuni[[#This Row],[Regione]],Table_0[Regione],Table_0[Totale])</f>
        <v>685198</v>
      </c>
      <c r="L3915">
        <f>_xlfn.XLOOKUP(Comuni[[#This Row],[Regione]],Table_0[Regione],Table_0[Guariti])</f>
        <v>678840</v>
      </c>
      <c r="M3915">
        <f>_xlfn.XLOOKUP(Comuni[[#This Row],[Regione]],Table_0[Regione],Table_0[Deceduti])</f>
        <v>6000</v>
      </c>
      <c r="N3915" s="1">
        <f>(Comuni[[#This Row],[Popolazione2011]]/Comuni[[#This Row],[Ammalati TOT]])*100</f>
        <v>4.6847772468687883E-2</v>
      </c>
      <c r="O3915">
        <f>_xlfn.XLOOKUP(Comuni[[#This Row],[Regione]],Table_0[Regione],Table_0[TOT AREA])</f>
        <v>6838505</v>
      </c>
      <c r="P3915" s="1">
        <f>(Comuni[[#This Row],[Popolazione2011]]/Comuni[[#This Row],[Ammalati AREA]])*100</f>
        <v>4.6940084126574451E-3</v>
      </c>
    </row>
    <row r="3916" spans="1:16" x14ac:dyDescent="0.3">
      <c r="A3916" t="s">
        <v>3954</v>
      </c>
      <c r="B3916" t="s">
        <v>4052</v>
      </c>
      <c r="C3916" t="s">
        <v>3934</v>
      </c>
      <c r="D3916">
        <v>172</v>
      </c>
      <c r="E3916" s="1">
        <f>(Comuni[[#This Row],[Popolazione2011]]/SUM(D:D))*100</f>
        <v>2.8945043694731163E-4</v>
      </c>
      <c r="F3916">
        <f t="shared" si="61"/>
        <v>1570694</v>
      </c>
      <c r="G3916" s="1">
        <f>(Comuni[[#This Row],[Popolazione2011]]/Comuni[[#This Row],[TOT POP REGIONE ]])*100</f>
        <v>1.0950573440784775E-2</v>
      </c>
      <c r="H3916" t="str">
        <f>IF(Comuni[[#This Row],[Popolazione2011]]&gt;300000,"MAGGIORE","")</f>
        <v/>
      </c>
      <c r="I3916" t="str">
        <f>_xlfn.XLOOKUP(Comuni[[#This Row],[Regione]],Ripartizione_geografica[Regione],Ripartizione_geografica[Ripartizione geografica])</f>
        <v>Nord-ovest</v>
      </c>
      <c r="J3916">
        <f>_xlfn.XLOOKUP(Comuni[[#This Row],[Regione]],Ripartizione_geografica[Regione],Ripartizione_geografica[Codice Regione])</f>
        <v>7</v>
      </c>
      <c r="K3916">
        <f>_xlfn.XLOOKUP(Comuni[[#This Row],[Regione]],Table_0[Regione],Table_0[Totale])</f>
        <v>685198</v>
      </c>
      <c r="L3916">
        <f>_xlfn.XLOOKUP(Comuni[[#This Row],[Regione]],Table_0[Regione],Table_0[Guariti])</f>
        <v>678840</v>
      </c>
      <c r="M3916">
        <f>_xlfn.XLOOKUP(Comuni[[#This Row],[Regione]],Table_0[Regione],Table_0[Deceduti])</f>
        <v>6000</v>
      </c>
      <c r="N3916" s="1">
        <f>(Comuni[[#This Row],[Popolazione2011]]/Comuni[[#This Row],[Ammalati TOT]])*100</f>
        <v>2.5102233223097559E-2</v>
      </c>
      <c r="O3916">
        <f>_xlfn.XLOOKUP(Comuni[[#This Row],[Regione]],Table_0[Regione],Table_0[TOT AREA])</f>
        <v>6838505</v>
      </c>
      <c r="P3916" s="1">
        <f>(Comuni[[#This Row],[Popolazione2011]]/Comuni[[#This Row],[Ammalati AREA]])*100</f>
        <v>2.5151696167510298E-3</v>
      </c>
    </row>
    <row r="3917" spans="1:16" x14ac:dyDescent="0.3">
      <c r="A3917" t="s">
        <v>3955</v>
      </c>
      <c r="B3917" t="s">
        <v>4052</v>
      </c>
      <c r="C3917" t="s">
        <v>3934</v>
      </c>
      <c r="D3917">
        <v>5353</v>
      </c>
      <c r="E3917" s="1">
        <f>(Comuni[[#This Row],[Popolazione2011]]/SUM(D:D))*100</f>
        <v>9.008303424296274E-3</v>
      </c>
      <c r="F3917">
        <f t="shared" si="61"/>
        <v>1570694</v>
      </c>
      <c r="G3917" s="1">
        <f>(Comuni[[#This Row],[Popolazione2011]]/Comuni[[#This Row],[TOT POP REGIONE ]])*100</f>
        <v>0.34080476528209824</v>
      </c>
      <c r="H3917" t="str">
        <f>IF(Comuni[[#This Row],[Popolazione2011]]&gt;300000,"MAGGIORE","")</f>
        <v/>
      </c>
      <c r="I3917" t="str">
        <f>_xlfn.XLOOKUP(Comuni[[#This Row],[Regione]],Ripartizione_geografica[Regione],Ripartizione_geografica[Ripartizione geografica])</f>
        <v>Nord-ovest</v>
      </c>
      <c r="J3917">
        <f>_xlfn.XLOOKUP(Comuni[[#This Row],[Regione]],Ripartizione_geografica[Regione],Ripartizione_geografica[Codice Regione])</f>
        <v>7</v>
      </c>
      <c r="K3917">
        <f>_xlfn.XLOOKUP(Comuni[[#This Row],[Regione]],Table_0[Regione],Table_0[Totale])</f>
        <v>685198</v>
      </c>
      <c r="L3917">
        <f>_xlfn.XLOOKUP(Comuni[[#This Row],[Regione]],Table_0[Regione],Table_0[Guariti])</f>
        <v>678840</v>
      </c>
      <c r="M3917">
        <f>_xlfn.XLOOKUP(Comuni[[#This Row],[Regione]],Table_0[Regione],Table_0[Deceduti])</f>
        <v>6000</v>
      </c>
      <c r="N3917" s="1">
        <f>(Comuni[[#This Row],[Popolazione2011]]/Comuni[[#This Row],[Ammalati TOT]])*100</f>
        <v>0.78123403746070474</v>
      </c>
      <c r="O3917">
        <f>_xlfn.XLOOKUP(Comuni[[#This Row],[Regione]],Table_0[Regione],Table_0[TOT AREA])</f>
        <v>6838505</v>
      </c>
      <c r="P3917" s="1">
        <f>(Comuni[[#This Row],[Popolazione2011]]/Comuni[[#This Row],[Ammalati AREA]])*100</f>
        <v>7.8277342781792214E-2</v>
      </c>
    </row>
    <row r="3918" spans="1:16" x14ac:dyDescent="0.3">
      <c r="A3918" t="s">
        <v>3956</v>
      </c>
      <c r="B3918" t="s">
        <v>4052</v>
      </c>
      <c r="C3918" t="s">
        <v>3934</v>
      </c>
      <c r="D3918">
        <v>3678</v>
      </c>
      <c r="E3918" s="1">
        <f>(Comuni[[#This Row],[Popolazione2011]]/SUM(D:D))*100</f>
        <v>6.1895273668151878E-3</v>
      </c>
      <c r="F3918">
        <f t="shared" si="61"/>
        <v>1570694</v>
      </c>
      <c r="G3918" s="1">
        <f>(Comuni[[#This Row],[Popolazione2011]]/Comuni[[#This Row],[TOT POP REGIONE ]])*100</f>
        <v>0.23416400648375812</v>
      </c>
      <c r="H3918" t="str">
        <f>IF(Comuni[[#This Row],[Popolazione2011]]&gt;300000,"MAGGIORE","")</f>
        <v/>
      </c>
      <c r="I3918" t="str">
        <f>_xlfn.XLOOKUP(Comuni[[#This Row],[Regione]],Ripartizione_geografica[Regione],Ripartizione_geografica[Ripartizione geografica])</f>
        <v>Nord-ovest</v>
      </c>
      <c r="J3918">
        <f>_xlfn.XLOOKUP(Comuni[[#This Row],[Regione]],Ripartizione_geografica[Regione],Ripartizione_geografica[Codice Regione])</f>
        <v>7</v>
      </c>
      <c r="K3918">
        <f>_xlfn.XLOOKUP(Comuni[[#This Row],[Regione]],Table_0[Regione],Table_0[Totale])</f>
        <v>685198</v>
      </c>
      <c r="L3918">
        <f>_xlfn.XLOOKUP(Comuni[[#This Row],[Regione]],Table_0[Regione],Table_0[Guariti])</f>
        <v>678840</v>
      </c>
      <c r="M3918">
        <f>_xlfn.XLOOKUP(Comuni[[#This Row],[Regione]],Table_0[Regione],Table_0[Deceduti])</f>
        <v>6000</v>
      </c>
      <c r="N3918" s="1">
        <f>(Comuni[[#This Row],[Popolazione2011]]/Comuni[[#This Row],[Ammalati TOT]])*100</f>
        <v>0.53677914996833032</v>
      </c>
      <c r="O3918">
        <f>_xlfn.XLOOKUP(Comuni[[#This Row],[Regione]],Table_0[Regione],Table_0[TOT AREA])</f>
        <v>6838505</v>
      </c>
      <c r="P3918" s="1">
        <f>(Comuni[[#This Row],[Popolazione2011]]/Comuni[[#This Row],[Ammalati AREA]])*100</f>
        <v>5.3783685176804E-2</v>
      </c>
    </row>
    <row r="3919" spans="1:16" x14ac:dyDescent="0.3">
      <c r="A3919" t="s">
        <v>3957</v>
      </c>
      <c r="B3919" t="s">
        <v>4052</v>
      </c>
      <c r="C3919" t="s">
        <v>3934</v>
      </c>
      <c r="D3919">
        <v>5815</v>
      </c>
      <c r="E3919" s="1">
        <f>(Comuni[[#This Row],[Popolazione2011]]/SUM(D:D))*100</f>
        <v>9.7857807607477747E-3</v>
      </c>
      <c r="F3919">
        <f t="shared" si="61"/>
        <v>1570694</v>
      </c>
      <c r="G3919" s="1">
        <f>(Comuni[[#This Row],[Popolazione2011]]/Comuni[[#This Row],[TOT POP REGIONE ]])*100</f>
        <v>0.37021851487304341</v>
      </c>
      <c r="H3919" t="str">
        <f>IF(Comuni[[#This Row],[Popolazione2011]]&gt;300000,"MAGGIORE","")</f>
        <v/>
      </c>
      <c r="I3919" t="str">
        <f>_xlfn.XLOOKUP(Comuni[[#This Row],[Regione]],Ripartizione_geografica[Regione],Ripartizione_geografica[Ripartizione geografica])</f>
        <v>Nord-ovest</v>
      </c>
      <c r="J3919">
        <f>_xlfn.XLOOKUP(Comuni[[#This Row],[Regione]],Ripartizione_geografica[Regione],Ripartizione_geografica[Codice Regione])</f>
        <v>7</v>
      </c>
      <c r="K3919">
        <f>_xlfn.XLOOKUP(Comuni[[#This Row],[Regione]],Table_0[Regione],Table_0[Totale])</f>
        <v>685198</v>
      </c>
      <c r="L3919">
        <f>_xlfn.XLOOKUP(Comuni[[#This Row],[Regione]],Table_0[Regione],Table_0[Guariti])</f>
        <v>678840</v>
      </c>
      <c r="M3919">
        <f>_xlfn.XLOOKUP(Comuni[[#This Row],[Regione]],Table_0[Regione],Table_0[Deceduti])</f>
        <v>6000</v>
      </c>
      <c r="N3919" s="1">
        <f>(Comuni[[#This Row],[Popolazione2011]]/Comuni[[#This Row],[Ammalati TOT]])*100</f>
        <v>0.8486598034436762</v>
      </c>
      <c r="O3919">
        <f>_xlfn.XLOOKUP(Comuni[[#This Row],[Regione]],Table_0[Regione],Table_0[TOT AREA])</f>
        <v>6838505</v>
      </c>
      <c r="P3919" s="1">
        <f>(Comuni[[#This Row],[Popolazione2011]]/Comuni[[#This Row],[Ammalati AREA]])*100</f>
        <v>8.5033205357018818E-2</v>
      </c>
    </row>
    <row r="3920" spans="1:16" x14ac:dyDescent="0.3">
      <c r="A3920" t="s">
        <v>3958</v>
      </c>
      <c r="B3920" t="s">
        <v>4052</v>
      </c>
      <c r="C3920" t="s">
        <v>3934</v>
      </c>
      <c r="D3920">
        <v>1964</v>
      </c>
      <c r="E3920" s="1">
        <f>(Comuni[[#This Row],[Popolazione2011]]/SUM(D:D))*100</f>
        <v>3.3051201056076749E-3</v>
      </c>
      <c r="F3920">
        <f t="shared" si="61"/>
        <v>1570694</v>
      </c>
      <c r="G3920" s="1">
        <f>(Comuni[[#This Row],[Popolazione2011]]/Comuni[[#This Row],[TOT POP REGIONE ]])*100</f>
        <v>0.12504026882384475</v>
      </c>
      <c r="H3920" t="str">
        <f>IF(Comuni[[#This Row],[Popolazione2011]]&gt;300000,"MAGGIORE","")</f>
        <v/>
      </c>
      <c r="I3920" t="str">
        <f>_xlfn.XLOOKUP(Comuni[[#This Row],[Regione]],Ripartizione_geografica[Regione],Ripartizione_geografica[Ripartizione geografica])</f>
        <v>Nord-ovest</v>
      </c>
      <c r="J3920">
        <f>_xlfn.XLOOKUP(Comuni[[#This Row],[Regione]],Ripartizione_geografica[Regione],Ripartizione_geografica[Codice Regione])</f>
        <v>7</v>
      </c>
      <c r="K3920">
        <f>_xlfn.XLOOKUP(Comuni[[#This Row],[Regione]],Table_0[Regione],Table_0[Totale])</f>
        <v>685198</v>
      </c>
      <c r="L3920">
        <f>_xlfn.XLOOKUP(Comuni[[#This Row],[Regione]],Table_0[Regione],Table_0[Guariti])</f>
        <v>678840</v>
      </c>
      <c r="M3920">
        <f>_xlfn.XLOOKUP(Comuni[[#This Row],[Regione]],Table_0[Regione],Table_0[Deceduti])</f>
        <v>6000</v>
      </c>
      <c r="N3920" s="1">
        <f>(Comuni[[#This Row],[Popolazione2011]]/Comuni[[#This Row],[Ammalati TOT]])*100</f>
        <v>0.28663247703583489</v>
      </c>
      <c r="O3920">
        <f>_xlfn.XLOOKUP(Comuni[[#This Row],[Regione]],Table_0[Regione],Table_0[TOT AREA])</f>
        <v>6838505</v>
      </c>
      <c r="P3920" s="1">
        <f>(Comuni[[#This Row],[Popolazione2011]]/Comuni[[#This Row],[Ammalati AREA]])*100</f>
        <v>2.8719727484296641E-2</v>
      </c>
    </row>
    <row r="3921" spans="1:16" x14ac:dyDescent="0.3">
      <c r="A3921" t="s">
        <v>3959</v>
      </c>
      <c r="B3921" t="s">
        <v>4052</v>
      </c>
      <c r="C3921" t="s">
        <v>3934</v>
      </c>
      <c r="D3921">
        <v>1080</v>
      </c>
      <c r="E3921" s="1">
        <f>(Comuni[[#This Row],[Popolazione2011]]/SUM(D:D))*100</f>
        <v>1.8174794878087009E-3</v>
      </c>
      <c r="F3921">
        <f t="shared" si="61"/>
        <v>1570694</v>
      </c>
      <c r="G3921" s="1">
        <f>(Comuni[[#This Row],[Popolazione2011]]/Comuni[[#This Row],[TOT POP REGIONE ]])*100</f>
        <v>6.8759414628183468E-2</v>
      </c>
      <c r="H3921" t="str">
        <f>IF(Comuni[[#This Row],[Popolazione2011]]&gt;300000,"MAGGIORE","")</f>
        <v/>
      </c>
      <c r="I3921" t="str">
        <f>_xlfn.XLOOKUP(Comuni[[#This Row],[Regione]],Ripartizione_geografica[Regione],Ripartizione_geografica[Ripartizione geografica])</f>
        <v>Nord-ovest</v>
      </c>
      <c r="J3921">
        <f>_xlfn.XLOOKUP(Comuni[[#This Row],[Regione]],Ripartizione_geografica[Regione],Ripartizione_geografica[Codice Regione])</f>
        <v>7</v>
      </c>
      <c r="K3921">
        <f>_xlfn.XLOOKUP(Comuni[[#This Row],[Regione]],Table_0[Regione],Table_0[Totale])</f>
        <v>685198</v>
      </c>
      <c r="L3921">
        <f>_xlfn.XLOOKUP(Comuni[[#This Row],[Regione]],Table_0[Regione],Table_0[Guariti])</f>
        <v>678840</v>
      </c>
      <c r="M3921">
        <f>_xlfn.XLOOKUP(Comuni[[#This Row],[Regione]],Table_0[Regione],Table_0[Deceduti])</f>
        <v>6000</v>
      </c>
      <c r="N3921" s="1">
        <f>(Comuni[[#This Row],[Popolazione2011]]/Comuni[[#This Row],[Ammalati TOT]])*100</f>
        <v>0.15761867372642652</v>
      </c>
      <c r="O3921">
        <f>_xlfn.XLOOKUP(Comuni[[#This Row],[Regione]],Table_0[Regione],Table_0[TOT AREA])</f>
        <v>6838505</v>
      </c>
      <c r="P3921" s="1">
        <f>(Comuni[[#This Row],[Popolazione2011]]/Comuni[[#This Row],[Ammalati AREA]])*100</f>
        <v>1.5792925500529721E-2</v>
      </c>
    </row>
    <row r="3922" spans="1:16" x14ac:dyDescent="0.3">
      <c r="A3922" t="s">
        <v>3960</v>
      </c>
      <c r="B3922" t="s">
        <v>4052</v>
      </c>
      <c r="C3922" t="s">
        <v>3934</v>
      </c>
      <c r="D3922">
        <v>2003</v>
      </c>
      <c r="E3922" s="1">
        <f>(Comuni[[#This Row],[Popolazione2011]]/SUM(D:D))*100</f>
        <v>3.3707513093341004E-3</v>
      </c>
      <c r="F3922">
        <f t="shared" si="61"/>
        <v>1570694</v>
      </c>
      <c r="G3922" s="1">
        <f>(Comuni[[#This Row],[Popolazione2011]]/Comuni[[#This Row],[TOT POP REGIONE ]])*100</f>
        <v>0.12752324768541803</v>
      </c>
      <c r="H3922" t="str">
        <f>IF(Comuni[[#This Row],[Popolazione2011]]&gt;300000,"MAGGIORE","")</f>
        <v/>
      </c>
      <c r="I3922" t="str">
        <f>_xlfn.XLOOKUP(Comuni[[#This Row],[Regione]],Ripartizione_geografica[Regione],Ripartizione_geografica[Ripartizione geografica])</f>
        <v>Nord-ovest</v>
      </c>
      <c r="J3922">
        <f>_xlfn.XLOOKUP(Comuni[[#This Row],[Regione]],Ripartizione_geografica[Regione],Ripartizione_geografica[Codice Regione])</f>
        <v>7</v>
      </c>
      <c r="K3922">
        <f>_xlfn.XLOOKUP(Comuni[[#This Row],[Regione]],Table_0[Regione],Table_0[Totale])</f>
        <v>685198</v>
      </c>
      <c r="L3922">
        <f>_xlfn.XLOOKUP(Comuni[[#This Row],[Regione]],Table_0[Regione],Table_0[Guariti])</f>
        <v>678840</v>
      </c>
      <c r="M3922">
        <f>_xlfn.XLOOKUP(Comuni[[#This Row],[Regione]],Table_0[Regione],Table_0[Deceduti])</f>
        <v>6000</v>
      </c>
      <c r="N3922" s="1">
        <f>(Comuni[[#This Row],[Popolazione2011]]/Comuni[[#This Row],[Ammalati TOT]])*100</f>
        <v>0.29232426247595589</v>
      </c>
      <c r="O3922">
        <f>_xlfn.XLOOKUP(Comuni[[#This Row],[Regione]],Table_0[Regione],Table_0[TOT AREA])</f>
        <v>6838505</v>
      </c>
      <c r="P3922" s="1">
        <f>(Comuni[[#This Row],[Popolazione2011]]/Comuni[[#This Row],[Ammalati AREA]])*100</f>
        <v>2.9290027571815768E-2</v>
      </c>
    </row>
    <row r="3923" spans="1:16" x14ac:dyDescent="0.3">
      <c r="A3923" t="s">
        <v>3961</v>
      </c>
      <c r="B3923" t="s">
        <v>4052</v>
      </c>
      <c r="C3923" t="s">
        <v>3934</v>
      </c>
      <c r="D3923">
        <v>256</v>
      </c>
      <c r="E3923" s="1">
        <f>(Comuni[[#This Row],[Popolazione2011]]/SUM(D:D))*100</f>
        <v>4.3080995266576614E-4</v>
      </c>
      <c r="F3923">
        <f t="shared" si="61"/>
        <v>1570694</v>
      </c>
      <c r="G3923" s="1">
        <f>(Comuni[[#This Row],[Popolazione2011]]/Comuni[[#This Row],[TOT POP REGIONE ]])*100</f>
        <v>1.6298527911865712E-2</v>
      </c>
      <c r="H3923" t="str">
        <f>IF(Comuni[[#This Row],[Popolazione2011]]&gt;300000,"MAGGIORE","")</f>
        <v/>
      </c>
      <c r="I3923" t="str">
        <f>_xlfn.XLOOKUP(Comuni[[#This Row],[Regione]],Ripartizione_geografica[Regione],Ripartizione_geografica[Ripartizione geografica])</f>
        <v>Nord-ovest</v>
      </c>
      <c r="J3923">
        <f>_xlfn.XLOOKUP(Comuni[[#This Row],[Regione]],Ripartizione_geografica[Regione],Ripartizione_geografica[Codice Regione])</f>
        <v>7</v>
      </c>
      <c r="K3923">
        <f>_xlfn.XLOOKUP(Comuni[[#This Row],[Regione]],Table_0[Regione],Table_0[Totale])</f>
        <v>685198</v>
      </c>
      <c r="L3923">
        <f>_xlfn.XLOOKUP(Comuni[[#This Row],[Regione]],Table_0[Regione],Table_0[Guariti])</f>
        <v>678840</v>
      </c>
      <c r="M3923">
        <f>_xlfn.XLOOKUP(Comuni[[#This Row],[Regione]],Table_0[Regione],Table_0[Deceduti])</f>
        <v>6000</v>
      </c>
      <c r="N3923" s="1">
        <f>(Comuni[[#This Row],[Popolazione2011]]/Comuni[[#This Row],[Ammalati TOT]])*100</f>
        <v>3.7361463401819624E-2</v>
      </c>
      <c r="O3923">
        <f>_xlfn.XLOOKUP(Comuni[[#This Row],[Regione]],Table_0[Regione],Table_0[TOT AREA])</f>
        <v>6838505</v>
      </c>
      <c r="P3923" s="1">
        <f>(Comuni[[#This Row],[Popolazione2011]]/Comuni[[#This Row],[Ammalati AREA]])*100</f>
        <v>3.7435082667922302E-3</v>
      </c>
    </row>
    <row r="3924" spans="1:16" x14ac:dyDescent="0.3">
      <c r="A3924" t="s">
        <v>3962</v>
      </c>
      <c r="B3924" t="s">
        <v>4052</v>
      </c>
      <c r="C3924" t="s">
        <v>3934</v>
      </c>
      <c r="D3924">
        <v>11724</v>
      </c>
      <c r="E3924" s="1">
        <f>(Comuni[[#This Row],[Popolazione2011]]/SUM(D:D))*100</f>
        <v>1.9729749550990008E-2</v>
      </c>
      <c r="F3924">
        <f t="shared" si="61"/>
        <v>1570694</v>
      </c>
      <c r="G3924" s="1">
        <f>(Comuni[[#This Row],[Popolazione2011]]/Comuni[[#This Row],[TOT POP REGIONE ]])*100</f>
        <v>0.74642164546372503</v>
      </c>
      <c r="H3924" t="str">
        <f>IF(Comuni[[#This Row],[Popolazione2011]]&gt;300000,"MAGGIORE","")</f>
        <v/>
      </c>
      <c r="I3924" t="str">
        <f>_xlfn.XLOOKUP(Comuni[[#This Row],[Regione]],Ripartizione_geografica[Regione],Ripartizione_geografica[Ripartizione geografica])</f>
        <v>Nord-ovest</v>
      </c>
      <c r="J3924">
        <f>_xlfn.XLOOKUP(Comuni[[#This Row],[Regione]],Ripartizione_geografica[Regione],Ripartizione_geografica[Codice Regione])</f>
        <v>7</v>
      </c>
      <c r="K3924">
        <f>_xlfn.XLOOKUP(Comuni[[#This Row],[Regione]],Table_0[Regione],Table_0[Totale])</f>
        <v>685198</v>
      </c>
      <c r="L3924">
        <f>_xlfn.XLOOKUP(Comuni[[#This Row],[Regione]],Table_0[Regione],Table_0[Guariti])</f>
        <v>678840</v>
      </c>
      <c r="M3924">
        <f>_xlfn.XLOOKUP(Comuni[[#This Row],[Regione]],Table_0[Regione],Table_0[Deceduti])</f>
        <v>6000</v>
      </c>
      <c r="N3924" s="1">
        <f>(Comuni[[#This Row],[Popolazione2011]]/Comuni[[#This Row],[Ammalati TOT]])*100</f>
        <v>1.711038269230208</v>
      </c>
      <c r="O3924">
        <f>_xlfn.XLOOKUP(Comuni[[#This Row],[Regione]],Table_0[Regione],Table_0[TOT AREA])</f>
        <v>6838505</v>
      </c>
      <c r="P3924" s="1">
        <f>(Comuni[[#This Row],[Popolazione2011]]/Comuni[[#This Row],[Ammalati AREA]])*100</f>
        <v>0.17144098015575043</v>
      </c>
    </row>
    <row r="3925" spans="1:16" x14ac:dyDescent="0.3">
      <c r="A3925" t="s">
        <v>3963</v>
      </c>
      <c r="B3925" t="s">
        <v>4052</v>
      </c>
      <c r="C3925" t="s">
        <v>3934</v>
      </c>
      <c r="D3925">
        <v>1214</v>
      </c>
      <c r="E3925" s="1">
        <f>(Comuni[[#This Row],[Popolazione2011]]/SUM(D:D))*100</f>
        <v>2.0429815724071882E-3</v>
      </c>
      <c r="F3925">
        <f t="shared" si="61"/>
        <v>1570694</v>
      </c>
      <c r="G3925" s="1">
        <f>(Comuni[[#This Row],[Popolazione2011]]/Comuni[[#This Row],[TOT POP REGIONE ]])*100</f>
        <v>7.7290675332050668E-2</v>
      </c>
      <c r="H3925" t="str">
        <f>IF(Comuni[[#This Row],[Popolazione2011]]&gt;300000,"MAGGIORE","")</f>
        <v/>
      </c>
      <c r="I3925" t="str">
        <f>_xlfn.XLOOKUP(Comuni[[#This Row],[Regione]],Ripartizione_geografica[Regione],Ripartizione_geografica[Ripartizione geografica])</f>
        <v>Nord-ovest</v>
      </c>
      <c r="J3925">
        <f>_xlfn.XLOOKUP(Comuni[[#This Row],[Regione]],Ripartizione_geografica[Regione],Ripartizione_geografica[Codice Regione])</f>
        <v>7</v>
      </c>
      <c r="K3925">
        <f>_xlfn.XLOOKUP(Comuni[[#This Row],[Regione]],Table_0[Regione],Table_0[Totale])</f>
        <v>685198</v>
      </c>
      <c r="L3925">
        <f>_xlfn.XLOOKUP(Comuni[[#This Row],[Regione]],Table_0[Regione],Table_0[Guariti])</f>
        <v>678840</v>
      </c>
      <c r="M3925">
        <f>_xlfn.XLOOKUP(Comuni[[#This Row],[Regione]],Table_0[Regione],Table_0[Deceduti])</f>
        <v>6000</v>
      </c>
      <c r="N3925" s="1">
        <f>(Comuni[[#This Row],[Popolazione2011]]/Comuni[[#This Row],[Ammalati TOT]])*100</f>
        <v>0.17717506472581648</v>
      </c>
      <c r="O3925">
        <f>_xlfn.XLOOKUP(Comuni[[#This Row],[Regione]],Table_0[Regione],Table_0[TOT AREA])</f>
        <v>6838505</v>
      </c>
      <c r="P3925" s="1">
        <f>(Comuni[[#This Row],[Popolazione2011]]/Comuni[[#This Row],[Ammalati AREA]])*100</f>
        <v>1.7752418108928782E-2</v>
      </c>
    </row>
    <row r="3926" spans="1:16" x14ac:dyDescent="0.3">
      <c r="A3926" t="s">
        <v>3964</v>
      </c>
      <c r="B3926" t="s">
        <v>4052</v>
      </c>
      <c r="C3926" t="s">
        <v>3934</v>
      </c>
      <c r="D3926">
        <v>946</v>
      </c>
      <c r="E3926" s="1">
        <f>(Comuni[[#This Row],[Popolazione2011]]/SUM(D:D))*100</f>
        <v>1.591977403210214E-3</v>
      </c>
      <c r="F3926">
        <f t="shared" si="61"/>
        <v>1570694</v>
      </c>
      <c r="G3926" s="1">
        <f>(Comuni[[#This Row],[Popolazione2011]]/Comuni[[#This Row],[TOT POP REGIONE ]])*100</f>
        <v>6.0228153924316255E-2</v>
      </c>
      <c r="H3926" t="str">
        <f>IF(Comuni[[#This Row],[Popolazione2011]]&gt;300000,"MAGGIORE","")</f>
        <v/>
      </c>
      <c r="I3926" t="str">
        <f>_xlfn.XLOOKUP(Comuni[[#This Row],[Regione]],Ripartizione_geografica[Regione],Ripartizione_geografica[Ripartizione geografica])</f>
        <v>Nord-ovest</v>
      </c>
      <c r="J3926">
        <f>_xlfn.XLOOKUP(Comuni[[#This Row],[Regione]],Ripartizione_geografica[Regione],Ripartizione_geografica[Codice Regione])</f>
        <v>7</v>
      </c>
      <c r="K3926">
        <f>_xlfn.XLOOKUP(Comuni[[#This Row],[Regione]],Table_0[Regione],Table_0[Totale])</f>
        <v>685198</v>
      </c>
      <c r="L3926">
        <f>_xlfn.XLOOKUP(Comuni[[#This Row],[Regione]],Table_0[Regione],Table_0[Guariti])</f>
        <v>678840</v>
      </c>
      <c r="M3926">
        <f>_xlfn.XLOOKUP(Comuni[[#This Row],[Regione]],Table_0[Regione],Table_0[Deceduti])</f>
        <v>6000</v>
      </c>
      <c r="N3926" s="1">
        <f>(Comuni[[#This Row],[Popolazione2011]]/Comuni[[#This Row],[Ammalati TOT]])*100</f>
        <v>0.13806228272703658</v>
      </c>
      <c r="O3926">
        <f>_xlfn.XLOOKUP(Comuni[[#This Row],[Regione]],Table_0[Regione],Table_0[TOT AREA])</f>
        <v>6838505</v>
      </c>
      <c r="P3926" s="1">
        <f>(Comuni[[#This Row],[Popolazione2011]]/Comuni[[#This Row],[Ammalati AREA]])*100</f>
        <v>1.3833432892130664E-2</v>
      </c>
    </row>
    <row r="3927" spans="1:16" x14ac:dyDescent="0.3">
      <c r="A3927" t="s">
        <v>3965</v>
      </c>
      <c r="B3927" t="s">
        <v>4052</v>
      </c>
      <c r="C3927" t="s">
        <v>3934</v>
      </c>
      <c r="D3927">
        <v>460</v>
      </c>
      <c r="E3927" s="1">
        <f>(Comuni[[#This Row],[Popolazione2011]]/SUM(D:D))*100</f>
        <v>7.7411163369629863E-4</v>
      </c>
      <c r="F3927">
        <f t="shared" si="61"/>
        <v>1570694</v>
      </c>
      <c r="G3927" s="1">
        <f>(Comuni[[#This Row],[Popolazione2011]]/Comuni[[#This Row],[TOT POP REGIONE ]])*100</f>
        <v>2.9286417341633699E-2</v>
      </c>
      <c r="H3927" t="str">
        <f>IF(Comuni[[#This Row],[Popolazione2011]]&gt;300000,"MAGGIORE","")</f>
        <v/>
      </c>
      <c r="I3927" t="str">
        <f>_xlfn.XLOOKUP(Comuni[[#This Row],[Regione]],Ripartizione_geografica[Regione],Ripartizione_geografica[Ripartizione geografica])</f>
        <v>Nord-ovest</v>
      </c>
      <c r="J3927">
        <f>_xlfn.XLOOKUP(Comuni[[#This Row],[Regione]],Ripartizione_geografica[Regione],Ripartizione_geografica[Codice Regione])</f>
        <v>7</v>
      </c>
      <c r="K3927">
        <f>_xlfn.XLOOKUP(Comuni[[#This Row],[Regione]],Table_0[Regione],Table_0[Totale])</f>
        <v>685198</v>
      </c>
      <c r="L3927">
        <f>_xlfn.XLOOKUP(Comuni[[#This Row],[Regione]],Table_0[Regione],Table_0[Guariti])</f>
        <v>678840</v>
      </c>
      <c r="M3927">
        <f>_xlfn.XLOOKUP(Comuni[[#This Row],[Regione]],Table_0[Regione],Table_0[Deceduti])</f>
        <v>6000</v>
      </c>
      <c r="N3927" s="1">
        <f>(Comuni[[#This Row],[Popolazione2011]]/Comuni[[#This Row],[Ammalati TOT]])*100</f>
        <v>6.7133879550144632E-2</v>
      </c>
      <c r="O3927">
        <f>_xlfn.XLOOKUP(Comuni[[#This Row],[Regione]],Table_0[Regione],Table_0[TOT AREA])</f>
        <v>6838505</v>
      </c>
      <c r="P3927" s="1">
        <f>(Comuni[[#This Row],[Popolazione2011]]/Comuni[[#This Row],[Ammalati AREA]])*100</f>
        <v>6.7266164168922884E-3</v>
      </c>
    </row>
    <row r="3928" spans="1:16" x14ac:dyDescent="0.3">
      <c r="A3928" t="s">
        <v>3966</v>
      </c>
      <c r="B3928" t="s">
        <v>4052</v>
      </c>
      <c r="C3928" t="s">
        <v>3934</v>
      </c>
      <c r="D3928">
        <v>1800</v>
      </c>
      <c r="E3928" s="1">
        <f>(Comuni[[#This Row],[Popolazione2011]]/SUM(D:D))*100</f>
        <v>3.0291324796811684E-3</v>
      </c>
      <c r="F3928">
        <f t="shared" si="61"/>
        <v>1570694</v>
      </c>
      <c r="G3928" s="1">
        <f>(Comuni[[#This Row],[Popolazione2011]]/Comuni[[#This Row],[TOT POP REGIONE ]])*100</f>
        <v>0.11459902438030578</v>
      </c>
      <c r="H3928" t="str">
        <f>IF(Comuni[[#This Row],[Popolazione2011]]&gt;300000,"MAGGIORE","")</f>
        <v/>
      </c>
      <c r="I3928" t="str">
        <f>_xlfn.XLOOKUP(Comuni[[#This Row],[Regione]],Ripartizione_geografica[Regione],Ripartizione_geografica[Ripartizione geografica])</f>
        <v>Nord-ovest</v>
      </c>
      <c r="J3928">
        <f>_xlfn.XLOOKUP(Comuni[[#This Row],[Regione]],Ripartizione_geografica[Regione],Ripartizione_geografica[Codice Regione])</f>
        <v>7</v>
      </c>
      <c r="K3928">
        <f>_xlfn.XLOOKUP(Comuni[[#This Row],[Regione]],Table_0[Regione],Table_0[Totale])</f>
        <v>685198</v>
      </c>
      <c r="L3928">
        <f>_xlfn.XLOOKUP(Comuni[[#This Row],[Regione]],Table_0[Regione],Table_0[Guariti])</f>
        <v>678840</v>
      </c>
      <c r="M3928">
        <f>_xlfn.XLOOKUP(Comuni[[#This Row],[Regione]],Table_0[Regione],Table_0[Deceduti])</f>
        <v>6000</v>
      </c>
      <c r="N3928" s="1">
        <f>(Comuni[[#This Row],[Popolazione2011]]/Comuni[[#This Row],[Ammalati TOT]])*100</f>
        <v>0.26269778954404421</v>
      </c>
      <c r="O3928">
        <f>_xlfn.XLOOKUP(Comuni[[#This Row],[Regione]],Table_0[Regione],Table_0[TOT AREA])</f>
        <v>6838505</v>
      </c>
      <c r="P3928" s="1">
        <f>(Comuni[[#This Row],[Popolazione2011]]/Comuni[[#This Row],[Ammalati AREA]])*100</f>
        <v>2.6321542500882866E-2</v>
      </c>
    </row>
    <row r="3929" spans="1:16" x14ac:dyDescent="0.3">
      <c r="A3929" t="s">
        <v>3967</v>
      </c>
      <c r="B3929" t="s">
        <v>4052</v>
      </c>
      <c r="C3929" t="s">
        <v>3934</v>
      </c>
      <c r="D3929">
        <v>11563</v>
      </c>
      <c r="E3929" s="1">
        <f>(Comuni[[#This Row],[Popolazione2011]]/SUM(D:D))*100</f>
        <v>1.9458810479196304E-2</v>
      </c>
      <c r="F3929">
        <f t="shared" si="61"/>
        <v>1570694</v>
      </c>
      <c r="G3929" s="1">
        <f>(Comuni[[#This Row],[Popolazione2011]]/Comuni[[#This Row],[TOT POP REGIONE ]])*100</f>
        <v>0.7361713993941531</v>
      </c>
      <c r="H3929" t="str">
        <f>IF(Comuni[[#This Row],[Popolazione2011]]&gt;300000,"MAGGIORE","")</f>
        <v/>
      </c>
      <c r="I3929" t="str">
        <f>_xlfn.XLOOKUP(Comuni[[#This Row],[Regione]],Ripartizione_geografica[Regione],Ripartizione_geografica[Ripartizione geografica])</f>
        <v>Nord-ovest</v>
      </c>
      <c r="J3929">
        <f>_xlfn.XLOOKUP(Comuni[[#This Row],[Regione]],Ripartizione_geografica[Regione],Ripartizione_geografica[Codice Regione])</f>
        <v>7</v>
      </c>
      <c r="K3929">
        <f>_xlfn.XLOOKUP(Comuni[[#This Row],[Regione]],Table_0[Regione],Table_0[Totale])</f>
        <v>685198</v>
      </c>
      <c r="L3929">
        <f>_xlfn.XLOOKUP(Comuni[[#This Row],[Regione]],Table_0[Regione],Table_0[Guariti])</f>
        <v>678840</v>
      </c>
      <c r="M3929">
        <f>_xlfn.XLOOKUP(Comuni[[#This Row],[Regione]],Table_0[Regione],Table_0[Deceduti])</f>
        <v>6000</v>
      </c>
      <c r="N3929" s="1">
        <f>(Comuni[[#This Row],[Popolazione2011]]/Comuni[[#This Row],[Ammalati TOT]])*100</f>
        <v>1.6875414113876572</v>
      </c>
      <c r="O3929">
        <f>_xlfn.XLOOKUP(Comuni[[#This Row],[Regione]],Table_0[Regione],Table_0[TOT AREA])</f>
        <v>6838505</v>
      </c>
      <c r="P3929" s="1">
        <f>(Comuni[[#This Row],[Popolazione2011]]/Comuni[[#This Row],[Ammalati AREA]])*100</f>
        <v>0.16908666440983813</v>
      </c>
    </row>
    <row r="3930" spans="1:16" x14ac:dyDescent="0.3">
      <c r="A3930" t="s">
        <v>3968</v>
      </c>
      <c r="B3930" t="s">
        <v>4052</v>
      </c>
      <c r="C3930" t="s">
        <v>3934</v>
      </c>
      <c r="D3930">
        <v>917</v>
      </c>
      <c r="E3930" s="1">
        <f>(Comuni[[#This Row],[Popolazione2011]]/SUM(D:D))*100</f>
        <v>1.5431747132597952E-3</v>
      </c>
      <c r="F3930">
        <f t="shared" si="61"/>
        <v>1570694</v>
      </c>
      <c r="G3930" s="1">
        <f>(Comuni[[#This Row],[Popolazione2011]]/Comuni[[#This Row],[TOT POP REGIONE ]])*100</f>
        <v>5.8381836309300224E-2</v>
      </c>
      <c r="H3930" t="str">
        <f>IF(Comuni[[#This Row],[Popolazione2011]]&gt;300000,"MAGGIORE","")</f>
        <v/>
      </c>
      <c r="I3930" t="str">
        <f>_xlfn.XLOOKUP(Comuni[[#This Row],[Regione]],Ripartizione_geografica[Regione],Ripartizione_geografica[Ripartizione geografica])</f>
        <v>Nord-ovest</v>
      </c>
      <c r="J3930">
        <f>_xlfn.XLOOKUP(Comuni[[#This Row],[Regione]],Ripartizione_geografica[Regione],Ripartizione_geografica[Codice Regione])</f>
        <v>7</v>
      </c>
      <c r="K3930">
        <f>_xlfn.XLOOKUP(Comuni[[#This Row],[Regione]],Table_0[Regione],Table_0[Totale])</f>
        <v>685198</v>
      </c>
      <c r="L3930">
        <f>_xlfn.XLOOKUP(Comuni[[#This Row],[Regione]],Table_0[Regione],Table_0[Guariti])</f>
        <v>678840</v>
      </c>
      <c r="M3930">
        <f>_xlfn.XLOOKUP(Comuni[[#This Row],[Regione]],Table_0[Regione],Table_0[Deceduti])</f>
        <v>6000</v>
      </c>
      <c r="N3930" s="1">
        <f>(Comuni[[#This Row],[Popolazione2011]]/Comuni[[#This Row],[Ammalati TOT]])*100</f>
        <v>0.13382992945104918</v>
      </c>
      <c r="O3930">
        <f>_xlfn.XLOOKUP(Comuni[[#This Row],[Regione]],Table_0[Regione],Table_0[TOT AREA])</f>
        <v>6838505</v>
      </c>
      <c r="P3930" s="1">
        <f>(Comuni[[#This Row],[Popolazione2011]]/Comuni[[#This Row],[Ammalati AREA]])*100</f>
        <v>1.3409363596283107E-2</v>
      </c>
    </row>
    <row r="3931" spans="1:16" x14ac:dyDescent="0.3">
      <c r="A3931" t="s">
        <v>3969</v>
      </c>
      <c r="B3931" t="s">
        <v>4052</v>
      </c>
      <c r="C3931" t="s">
        <v>3934</v>
      </c>
      <c r="D3931">
        <v>1200</v>
      </c>
      <c r="E3931" s="1">
        <f>(Comuni[[#This Row],[Popolazione2011]]/SUM(D:D))*100</f>
        <v>2.0194216531207788E-3</v>
      </c>
      <c r="F3931">
        <f t="shared" si="61"/>
        <v>1570694</v>
      </c>
      <c r="G3931" s="1">
        <f>(Comuni[[#This Row],[Popolazione2011]]/Comuni[[#This Row],[TOT POP REGIONE ]])*100</f>
        <v>7.6399349586870516E-2</v>
      </c>
      <c r="H3931" t="str">
        <f>IF(Comuni[[#This Row],[Popolazione2011]]&gt;300000,"MAGGIORE","")</f>
        <v/>
      </c>
      <c r="I3931" t="str">
        <f>_xlfn.XLOOKUP(Comuni[[#This Row],[Regione]],Ripartizione_geografica[Regione],Ripartizione_geografica[Ripartizione geografica])</f>
        <v>Nord-ovest</v>
      </c>
      <c r="J3931">
        <f>_xlfn.XLOOKUP(Comuni[[#This Row],[Regione]],Ripartizione_geografica[Regione],Ripartizione_geografica[Codice Regione])</f>
        <v>7</v>
      </c>
      <c r="K3931">
        <f>_xlfn.XLOOKUP(Comuni[[#This Row],[Regione]],Table_0[Regione],Table_0[Totale])</f>
        <v>685198</v>
      </c>
      <c r="L3931">
        <f>_xlfn.XLOOKUP(Comuni[[#This Row],[Regione]],Table_0[Regione],Table_0[Guariti])</f>
        <v>678840</v>
      </c>
      <c r="M3931">
        <f>_xlfn.XLOOKUP(Comuni[[#This Row],[Regione]],Table_0[Regione],Table_0[Deceduti])</f>
        <v>6000</v>
      </c>
      <c r="N3931" s="1">
        <f>(Comuni[[#This Row],[Popolazione2011]]/Comuni[[#This Row],[Ammalati TOT]])*100</f>
        <v>0.17513185969602948</v>
      </c>
      <c r="O3931">
        <f>_xlfn.XLOOKUP(Comuni[[#This Row],[Regione]],Table_0[Regione],Table_0[TOT AREA])</f>
        <v>6838505</v>
      </c>
      <c r="P3931" s="1">
        <f>(Comuni[[#This Row],[Popolazione2011]]/Comuni[[#This Row],[Ammalati AREA]])*100</f>
        <v>1.754769500058858E-2</v>
      </c>
    </row>
    <row r="3932" spans="1:16" x14ac:dyDescent="0.3">
      <c r="A3932" t="s">
        <v>3970</v>
      </c>
      <c r="B3932" t="s">
        <v>4052</v>
      </c>
      <c r="C3932" t="s">
        <v>3934</v>
      </c>
      <c r="D3932">
        <v>121</v>
      </c>
      <c r="E3932" s="1">
        <f>(Comuni[[#This Row],[Popolazione2011]]/SUM(D:D))*100</f>
        <v>2.0362501668967853E-4</v>
      </c>
      <c r="F3932">
        <f t="shared" si="61"/>
        <v>1570694</v>
      </c>
      <c r="G3932" s="1">
        <f>(Comuni[[#This Row],[Popolazione2011]]/Comuni[[#This Row],[TOT POP REGIONE ]])*100</f>
        <v>7.7036010833427771E-3</v>
      </c>
      <c r="H3932" t="str">
        <f>IF(Comuni[[#This Row],[Popolazione2011]]&gt;300000,"MAGGIORE","")</f>
        <v/>
      </c>
      <c r="I3932" t="str">
        <f>_xlfn.XLOOKUP(Comuni[[#This Row],[Regione]],Ripartizione_geografica[Regione],Ripartizione_geografica[Ripartizione geografica])</f>
        <v>Nord-ovest</v>
      </c>
      <c r="J3932">
        <f>_xlfn.XLOOKUP(Comuni[[#This Row],[Regione]],Ripartizione_geografica[Regione],Ripartizione_geografica[Codice Regione])</f>
        <v>7</v>
      </c>
      <c r="K3932">
        <f>_xlfn.XLOOKUP(Comuni[[#This Row],[Regione]],Table_0[Regione],Table_0[Totale])</f>
        <v>685198</v>
      </c>
      <c r="L3932">
        <f>_xlfn.XLOOKUP(Comuni[[#This Row],[Regione]],Table_0[Regione],Table_0[Guariti])</f>
        <v>678840</v>
      </c>
      <c r="M3932">
        <f>_xlfn.XLOOKUP(Comuni[[#This Row],[Regione]],Table_0[Regione],Table_0[Deceduti])</f>
        <v>6000</v>
      </c>
      <c r="N3932" s="1">
        <f>(Comuni[[#This Row],[Popolazione2011]]/Comuni[[#This Row],[Ammalati TOT]])*100</f>
        <v>1.7659129186016306E-2</v>
      </c>
      <c r="O3932">
        <f>_xlfn.XLOOKUP(Comuni[[#This Row],[Regione]],Table_0[Regione],Table_0[TOT AREA])</f>
        <v>6838505</v>
      </c>
      <c r="P3932" s="1">
        <f>(Comuni[[#This Row],[Popolazione2011]]/Comuni[[#This Row],[Ammalati AREA]])*100</f>
        <v>1.7693925792260151E-3</v>
      </c>
    </row>
    <row r="3933" spans="1:16" x14ac:dyDescent="0.3">
      <c r="A3933" t="s">
        <v>3971</v>
      </c>
      <c r="B3933" t="s">
        <v>4052</v>
      </c>
      <c r="C3933" t="s">
        <v>3934</v>
      </c>
      <c r="D3933">
        <v>3426</v>
      </c>
      <c r="E3933" s="1">
        <f>(Comuni[[#This Row],[Popolazione2011]]/SUM(D:D))*100</f>
        <v>5.7654488196598238E-3</v>
      </c>
      <c r="F3933">
        <f t="shared" si="61"/>
        <v>1570694</v>
      </c>
      <c r="G3933" s="1">
        <f>(Comuni[[#This Row],[Popolazione2011]]/Comuni[[#This Row],[TOT POP REGIONE ]])*100</f>
        <v>0.21812014307051533</v>
      </c>
      <c r="H3933" t="str">
        <f>IF(Comuni[[#This Row],[Popolazione2011]]&gt;300000,"MAGGIORE","")</f>
        <v/>
      </c>
      <c r="I3933" t="str">
        <f>_xlfn.XLOOKUP(Comuni[[#This Row],[Regione]],Ripartizione_geografica[Regione],Ripartizione_geografica[Ripartizione geografica])</f>
        <v>Nord-ovest</v>
      </c>
      <c r="J3933">
        <f>_xlfn.XLOOKUP(Comuni[[#This Row],[Regione]],Ripartizione_geografica[Regione],Ripartizione_geografica[Codice Regione])</f>
        <v>7</v>
      </c>
      <c r="K3933">
        <f>_xlfn.XLOOKUP(Comuni[[#This Row],[Regione]],Table_0[Regione],Table_0[Totale])</f>
        <v>685198</v>
      </c>
      <c r="L3933">
        <f>_xlfn.XLOOKUP(Comuni[[#This Row],[Regione]],Table_0[Regione],Table_0[Guariti])</f>
        <v>678840</v>
      </c>
      <c r="M3933">
        <f>_xlfn.XLOOKUP(Comuni[[#This Row],[Regione]],Table_0[Regione],Table_0[Deceduti])</f>
        <v>6000</v>
      </c>
      <c r="N3933" s="1">
        <f>(Comuni[[#This Row],[Popolazione2011]]/Comuni[[#This Row],[Ammalati TOT]])*100</f>
        <v>0.50000145943216412</v>
      </c>
      <c r="O3933">
        <f>_xlfn.XLOOKUP(Comuni[[#This Row],[Regione]],Table_0[Regione],Table_0[TOT AREA])</f>
        <v>6838505</v>
      </c>
      <c r="P3933" s="1">
        <f>(Comuni[[#This Row],[Popolazione2011]]/Comuni[[#This Row],[Ammalati AREA]])*100</f>
        <v>5.0098669226680395E-2</v>
      </c>
    </row>
    <row r="3934" spans="1:16" x14ac:dyDescent="0.3">
      <c r="A3934" t="s">
        <v>3972</v>
      </c>
      <c r="B3934" t="s">
        <v>4052</v>
      </c>
      <c r="C3934" t="s">
        <v>3934</v>
      </c>
      <c r="D3934">
        <v>539</v>
      </c>
      <c r="E3934" s="1">
        <f>(Comuni[[#This Row],[Popolazione2011]]/SUM(D:D))*100</f>
        <v>9.0705689252674982E-4</v>
      </c>
      <c r="F3934">
        <f t="shared" si="61"/>
        <v>1570694</v>
      </c>
      <c r="G3934" s="1">
        <f>(Comuni[[#This Row],[Popolazione2011]]/Comuni[[#This Row],[TOT POP REGIONE ]])*100</f>
        <v>3.4316041189436007E-2</v>
      </c>
      <c r="H3934" t="str">
        <f>IF(Comuni[[#This Row],[Popolazione2011]]&gt;300000,"MAGGIORE","")</f>
        <v/>
      </c>
      <c r="I3934" t="str">
        <f>_xlfn.XLOOKUP(Comuni[[#This Row],[Regione]],Ripartizione_geografica[Regione],Ripartizione_geografica[Ripartizione geografica])</f>
        <v>Nord-ovest</v>
      </c>
      <c r="J3934">
        <f>_xlfn.XLOOKUP(Comuni[[#This Row],[Regione]],Ripartizione_geografica[Regione],Ripartizione_geografica[Codice Regione])</f>
        <v>7</v>
      </c>
      <c r="K3934">
        <f>_xlfn.XLOOKUP(Comuni[[#This Row],[Regione]],Table_0[Regione],Table_0[Totale])</f>
        <v>685198</v>
      </c>
      <c r="L3934">
        <f>_xlfn.XLOOKUP(Comuni[[#This Row],[Regione]],Table_0[Regione],Table_0[Guariti])</f>
        <v>678840</v>
      </c>
      <c r="M3934">
        <f>_xlfn.XLOOKUP(Comuni[[#This Row],[Regione]],Table_0[Regione],Table_0[Deceduti])</f>
        <v>6000</v>
      </c>
      <c r="N3934" s="1">
        <f>(Comuni[[#This Row],[Popolazione2011]]/Comuni[[#This Row],[Ammalati TOT]])*100</f>
        <v>7.8663393646799903E-2</v>
      </c>
      <c r="O3934">
        <f>_xlfn.XLOOKUP(Comuni[[#This Row],[Regione]],Table_0[Regione],Table_0[TOT AREA])</f>
        <v>6838505</v>
      </c>
      <c r="P3934" s="1">
        <f>(Comuni[[#This Row],[Popolazione2011]]/Comuni[[#This Row],[Ammalati AREA]])*100</f>
        <v>7.8818396710977033E-3</v>
      </c>
    </row>
    <row r="3935" spans="1:16" x14ac:dyDescent="0.3">
      <c r="A3935" t="s">
        <v>3973</v>
      </c>
      <c r="B3935" t="s">
        <v>4052</v>
      </c>
      <c r="C3935" t="s">
        <v>3934</v>
      </c>
      <c r="D3935">
        <v>838</v>
      </c>
      <c r="E3935" s="1">
        <f>(Comuni[[#This Row],[Popolazione2011]]/SUM(D:D))*100</f>
        <v>1.4102294544293438E-3</v>
      </c>
      <c r="F3935">
        <f t="shared" si="61"/>
        <v>1570694</v>
      </c>
      <c r="G3935" s="1">
        <f>(Comuni[[#This Row],[Popolazione2011]]/Comuni[[#This Row],[TOT POP REGIONE ]])*100</f>
        <v>5.3352212461497905E-2</v>
      </c>
      <c r="H3935" t="str">
        <f>IF(Comuni[[#This Row],[Popolazione2011]]&gt;300000,"MAGGIORE","")</f>
        <v/>
      </c>
      <c r="I3935" t="str">
        <f>_xlfn.XLOOKUP(Comuni[[#This Row],[Regione]],Ripartizione_geografica[Regione],Ripartizione_geografica[Ripartizione geografica])</f>
        <v>Nord-ovest</v>
      </c>
      <c r="J3935">
        <f>_xlfn.XLOOKUP(Comuni[[#This Row],[Regione]],Ripartizione_geografica[Regione],Ripartizione_geografica[Codice Regione])</f>
        <v>7</v>
      </c>
      <c r="K3935">
        <f>_xlfn.XLOOKUP(Comuni[[#This Row],[Regione]],Table_0[Regione],Table_0[Totale])</f>
        <v>685198</v>
      </c>
      <c r="L3935">
        <f>_xlfn.XLOOKUP(Comuni[[#This Row],[Regione]],Table_0[Regione],Table_0[Guariti])</f>
        <v>678840</v>
      </c>
      <c r="M3935">
        <f>_xlfn.XLOOKUP(Comuni[[#This Row],[Regione]],Table_0[Regione],Table_0[Deceduti])</f>
        <v>6000</v>
      </c>
      <c r="N3935" s="1">
        <f>(Comuni[[#This Row],[Popolazione2011]]/Comuni[[#This Row],[Ammalati TOT]])*100</f>
        <v>0.1223004153543939</v>
      </c>
      <c r="O3935">
        <f>_xlfn.XLOOKUP(Comuni[[#This Row],[Regione]],Table_0[Regione],Table_0[TOT AREA])</f>
        <v>6838505</v>
      </c>
      <c r="P3935" s="1">
        <f>(Comuni[[#This Row],[Popolazione2011]]/Comuni[[#This Row],[Ammalati AREA]])*100</f>
        <v>1.2254140342077693E-2</v>
      </c>
    </row>
    <row r="3936" spans="1:16" x14ac:dyDescent="0.3">
      <c r="A3936" t="s">
        <v>3974</v>
      </c>
      <c r="B3936" t="s">
        <v>4052</v>
      </c>
      <c r="C3936" t="s">
        <v>3934</v>
      </c>
      <c r="D3936">
        <v>222</v>
      </c>
      <c r="E3936" s="1">
        <f>(Comuni[[#This Row],[Popolazione2011]]/SUM(D:D))*100</f>
        <v>3.7359300582734411E-4</v>
      </c>
      <c r="F3936">
        <f t="shared" si="61"/>
        <v>1570694</v>
      </c>
      <c r="G3936" s="1">
        <f>(Comuni[[#This Row],[Popolazione2011]]/Comuni[[#This Row],[TOT POP REGIONE ]])*100</f>
        <v>1.4133879673571046E-2</v>
      </c>
      <c r="H3936" t="str">
        <f>IF(Comuni[[#This Row],[Popolazione2011]]&gt;300000,"MAGGIORE","")</f>
        <v/>
      </c>
      <c r="I3936" t="str">
        <f>_xlfn.XLOOKUP(Comuni[[#This Row],[Regione]],Ripartizione_geografica[Regione],Ripartizione_geografica[Ripartizione geografica])</f>
        <v>Nord-ovest</v>
      </c>
      <c r="J3936">
        <f>_xlfn.XLOOKUP(Comuni[[#This Row],[Regione]],Ripartizione_geografica[Regione],Ripartizione_geografica[Codice Regione])</f>
        <v>7</v>
      </c>
      <c r="K3936">
        <f>_xlfn.XLOOKUP(Comuni[[#This Row],[Regione]],Table_0[Regione],Table_0[Totale])</f>
        <v>685198</v>
      </c>
      <c r="L3936">
        <f>_xlfn.XLOOKUP(Comuni[[#This Row],[Regione]],Table_0[Regione],Table_0[Guariti])</f>
        <v>678840</v>
      </c>
      <c r="M3936">
        <f>_xlfn.XLOOKUP(Comuni[[#This Row],[Regione]],Table_0[Regione],Table_0[Deceduti])</f>
        <v>6000</v>
      </c>
      <c r="N3936" s="1">
        <f>(Comuni[[#This Row],[Popolazione2011]]/Comuni[[#This Row],[Ammalati TOT]])*100</f>
        <v>3.2399394043765455E-2</v>
      </c>
      <c r="O3936">
        <f>_xlfn.XLOOKUP(Comuni[[#This Row],[Regione]],Table_0[Regione],Table_0[TOT AREA])</f>
        <v>6838505</v>
      </c>
      <c r="P3936" s="1">
        <f>(Comuni[[#This Row],[Popolazione2011]]/Comuni[[#This Row],[Ammalati AREA]])*100</f>
        <v>3.2463235751088869E-3</v>
      </c>
    </row>
    <row r="3937" spans="1:16" x14ac:dyDescent="0.3">
      <c r="A3937" t="s">
        <v>3975</v>
      </c>
      <c r="B3937" t="s">
        <v>4052</v>
      </c>
      <c r="C3937" t="s">
        <v>3934</v>
      </c>
      <c r="D3937">
        <v>2801</v>
      </c>
      <c r="E3937" s="1">
        <f>(Comuni[[#This Row],[Popolazione2011]]/SUM(D:D))*100</f>
        <v>4.7136667086594176E-3</v>
      </c>
      <c r="F3937">
        <f t="shared" si="61"/>
        <v>1570694</v>
      </c>
      <c r="G3937" s="1">
        <f>(Comuni[[#This Row],[Popolazione2011]]/Comuni[[#This Row],[TOT POP REGIONE ]])*100</f>
        <v>0.17832881516068694</v>
      </c>
      <c r="H3937" t="str">
        <f>IF(Comuni[[#This Row],[Popolazione2011]]&gt;300000,"MAGGIORE","")</f>
        <v/>
      </c>
      <c r="I3937" t="str">
        <f>_xlfn.XLOOKUP(Comuni[[#This Row],[Regione]],Ripartizione_geografica[Regione],Ripartizione_geografica[Ripartizione geografica])</f>
        <v>Nord-ovest</v>
      </c>
      <c r="J3937">
        <f>_xlfn.XLOOKUP(Comuni[[#This Row],[Regione]],Ripartizione_geografica[Regione],Ripartizione_geografica[Codice Regione])</f>
        <v>7</v>
      </c>
      <c r="K3937">
        <f>_xlfn.XLOOKUP(Comuni[[#This Row],[Regione]],Table_0[Regione],Table_0[Totale])</f>
        <v>685198</v>
      </c>
      <c r="L3937">
        <f>_xlfn.XLOOKUP(Comuni[[#This Row],[Regione]],Table_0[Regione],Table_0[Guariti])</f>
        <v>678840</v>
      </c>
      <c r="M3937">
        <f>_xlfn.XLOOKUP(Comuni[[#This Row],[Regione]],Table_0[Regione],Table_0[Deceduti])</f>
        <v>6000</v>
      </c>
      <c r="N3937" s="1">
        <f>(Comuni[[#This Row],[Popolazione2011]]/Comuni[[#This Row],[Ammalati TOT]])*100</f>
        <v>0.40878694917381547</v>
      </c>
      <c r="O3937">
        <f>_xlfn.XLOOKUP(Comuni[[#This Row],[Regione]],Table_0[Regione],Table_0[TOT AREA])</f>
        <v>6838505</v>
      </c>
      <c r="P3937" s="1">
        <f>(Comuni[[#This Row],[Popolazione2011]]/Comuni[[#This Row],[Ammalati AREA]])*100</f>
        <v>4.095924474720717E-2</v>
      </c>
    </row>
    <row r="3938" spans="1:16" x14ac:dyDescent="0.3">
      <c r="A3938" t="s">
        <v>3976</v>
      </c>
      <c r="B3938" t="s">
        <v>4052</v>
      </c>
      <c r="C3938" t="s">
        <v>3934</v>
      </c>
      <c r="D3938">
        <v>234</v>
      </c>
      <c r="E3938" s="1">
        <f>(Comuni[[#This Row],[Popolazione2011]]/SUM(D:D))*100</f>
        <v>3.9378722235855186E-4</v>
      </c>
      <c r="F3938">
        <f t="shared" si="61"/>
        <v>1570694</v>
      </c>
      <c r="G3938" s="1">
        <f>(Comuni[[#This Row],[Popolazione2011]]/Comuni[[#This Row],[TOT POP REGIONE ]])*100</f>
        <v>1.4897873169439751E-2</v>
      </c>
      <c r="H3938" t="str">
        <f>IF(Comuni[[#This Row],[Popolazione2011]]&gt;300000,"MAGGIORE","")</f>
        <v/>
      </c>
      <c r="I3938" t="str">
        <f>_xlfn.XLOOKUP(Comuni[[#This Row],[Regione]],Ripartizione_geografica[Regione],Ripartizione_geografica[Ripartizione geografica])</f>
        <v>Nord-ovest</v>
      </c>
      <c r="J3938">
        <f>_xlfn.XLOOKUP(Comuni[[#This Row],[Regione]],Ripartizione_geografica[Regione],Ripartizione_geografica[Codice Regione])</f>
        <v>7</v>
      </c>
      <c r="K3938">
        <f>_xlfn.XLOOKUP(Comuni[[#This Row],[Regione]],Table_0[Regione],Table_0[Totale])</f>
        <v>685198</v>
      </c>
      <c r="L3938">
        <f>_xlfn.XLOOKUP(Comuni[[#This Row],[Regione]],Table_0[Regione],Table_0[Guariti])</f>
        <v>678840</v>
      </c>
      <c r="M3938">
        <f>_xlfn.XLOOKUP(Comuni[[#This Row],[Regione]],Table_0[Regione],Table_0[Deceduti])</f>
        <v>6000</v>
      </c>
      <c r="N3938" s="1">
        <f>(Comuni[[#This Row],[Popolazione2011]]/Comuni[[#This Row],[Ammalati TOT]])*100</f>
        <v>3.4150712640725743E-2</v>
      </c>
      <c r="O3938">
        <f>_xlfn.XLOOKUP(Comuni[[#This Row],[Regione]],Table_0[Regione],Table_0[TOT AREA])</f>
        <v>6838505</v>
      </c>
      <c r="P3938" s="1">
        <f>(Comuni[[#This Row],[Popolazione2011]]/Comuni[[#This Row],[Ammalati AREA]])*100</f>
        <v>3.4218005251147724E-3</v>
      </c>
    </row>
    <row r="3939" spans="1:16" x14ac:dyDescent="0.3">
      <c r="A3939" t="s">
        <v>3977</v>
      </c>
      <c r="B3939" t="s">
        <v>4052</v>
      </c>
      <c r="C3939" t="s">
        <v>3934</v>
      </c>
      <c r="D3939">
        <v>895</v>
      </c>
      <c r="E3939" s="1">
        <f>(Comuni[[#This Row],[Popolazione2011]]/SUM(D:D))*100</f>
        <v>1.5061519829525809E-3</v>
      </c>
      <c r="F3939">
        <f t="shared" si="61"/>
        <v>1570694</v>
      </c>
      <c r="G3939" s="1">
        <f>(Comuni[[#This Row],[Popolazione2011]]/Comuni[[#This Row],[TOT POP REGIONE ]])*100</f>
        <v>5.6981181566874269E-2</v>
      </c>
      <c r="H3939" t="str">
        <f>IF(Comuni[[#This Row],[Popolazione2011]]&gt;300000,"MAGGIORE","")</f>
        <v/>
      </c>
      <c r="I3939" t="str">
        <f>_xlfn.XLOOKUP(Comuni[[#This Row],[Regione]],Ripartizione_geografica[Regione],Ripartizione_geografica[Ripartizione geografica])</f>
        <v>Nord-ovest</v>
      </c>
      <c r="J3939">
        <f>_xlfn.XLOOKUP(Comuni[[#This Row],[Regione]],Ripartizione_geografica[Regione],Ripartizione_geografica[Codice Regione])</f>
        <v>7</v>
      </c>
      <c r="K3939">
        <f>_xlfn.XLOOKUP(Comuni[[#This Row],[Regione]],Table_0[Regione],Table_0[Totale])</f>
        <v>685198</v>
      </c>
      <c r="L3939">
        <f>_xlfn.XLOOKUP(Comuni[[#This Row],[Regione]],Table_0[Regione],Table_0[Guariti])</f>
        <v>678840</v>
      </c>
      <c r="M3939">
        <f>_xlfn.XLOOKUP(Comuni[[#This Row],[Regione]],Table_0[Regione],Table_0[Deceduti])</f>
        <v>6000</v>
      </c>
      <c r="N3939" s="1">
        <f>(Comuni[[#This Row],[Popolazione2011]]/Comuni[[#This Row],[Ammalati TOT]])*100</f>
        <v>0.13061917868995532</v>
      </c>
      <c r="O3939">
        <f>_xlfn.XLOOKUP(Comuni[[#This Row],[Regione]],Table_0[Regione],Table_0[TOT AREA])</f>
        <v>6838505</v>
      </c>
      <c r="P3939" s="1">
        <f>(Comuni[[#This Row],[Popolazione2011]]/Comuni[[#This Row],[Ammalati AREA]])*100</f>
        <v>1.3087655854605649E-2</v>
      </c>
    </row>
    <row r="3940" spans="1:16" x14ac:dyDescent="0.3">
      <c r="A3940" t="s">
        <v>3978</v>
      </c>
      <c r="B3940" t="s">
        <v>4052</v>
      </c>
      <c r="C3940" t="s">
        <v>3934</v>
      </c>
      <c r="D3940">
        <v>1583</v>
      </c>
      <c r="E3940" s="1">
        <f>(Comuni[[#This Row],[Popolazione2011]]/SUM(D:D))*100</f>
        <v>2.6639537307418274E-3</v>
      </c>
      <c r="F3940">
        <f t="shared" si="61"/>
        <v>1570694</v>
      </c>
      <c r="G3940" s="1">
        <f>(Comuni[[#This Row],[Popolazione2011]]/Comuni[[#This Row],[TOT POP REGIONE ]])*100</f>
        <v>0.10078347533001336</v>
      </c>
      <c r="H3940" t="str">
        <f>IF(Comuni[[#This Row],[Popolazione2011]]&gt;300000,"MAGGIORE","")</f>
        <v/>
      </c>
      <c r="I3940" t="str">
        <f>_xlfn.XLOOKUP(Comuni[[#This Row],[Regione]],Ripartizione_geografica[Regione],Ripartizione_geografica[Ripartizione geografica])</f>
        <v>Nord-ovest</v>
      </c>
      <c r="J3940">
        <f>_xlfn.XLOOKUP(Comuni[[#This Row],[Regione]],Ripartizione_geografica[Regione],Ripartizione_geografica[Codice Regione])</f>
        <v>7</v>
      </c>
      <c r="K3940">
        <f>_xlfn.XLOOKUP(Comuni[[#This Row],[Regione]],Table_0[Regione],Table_0[Totale])</f>
        <v>685198</v>
      </c>
      <c r="L3940">
        <f>_xlfn.XLOOKUP(Comuni[[#This Row],[Regione]],Table_0[Regione],Table_0[Guariti])</f>
        <v>678840</v>
      </c>
      <c r="M3940">
        <f>_xlfn.XLOOKUP(Comuni[[#This Row],[Regione]],Table_0[Regione],Table_0[Deceduti])</f>
        <v>6000</v>
      </c>
      <c r="N3940" s="1">
        <f>(Comuni[[#This Row],[Popolazione2011]]/Comuni[[#This Row],[Ammalati TOT]])*100</f>
        <v>0.23102811158234554</v>
      </c>
      <c r="O3940">
        <f>_xlfn.XLOOKUP(Comuni[[#This Row],[Regione]],Table_0[Regione],Table_0[TOT AREA])</f>
        <v>6838505</v>
      </c>
      <c r="P3940" s="1">
        <f>(Comuni[[#This Row],[Popolazione2011]]/Comuni[[#This Row],[Ammalati AREA]])*100</f>
        <v>2.3148334321609766E-2</v>
      </c>
    </row>
    <row r="3941" spans="1:16" x14ac:dyDescent="0.3">
      <c r="A3941" t="s">
        <v>3979</v>
      </c>
      <c r="B3941" t="s">
        <v>4052</v>
      </c>
      <c r="C3941" t="s">
        <v>3934</v>
      </c>
      <c r="D3941">
        <v>469</v>
      </c>
      <c r="E3941" s="1">
        <f>(Comuni[[#This Row],[Popolazione2011]]/SUM(D:D))*100</f>
        <v>7.8925729609470433E-4</v>
      </c>
      <c r="F3941">
        <f t="shared" si="61"/>
        <v>1570694</v>
      </c>
      <c r="G3941" s="1">
        <f>(Comuni[[#This Row],[Popolazione2011]]/Comuni[[#This Row],[TOT POP REGIONE ]])*100</f>
        <v>2.9859412463535229E-2</v>
      </c>
      <c r="H3941" t="str">
        <f>IF(Comuni[[#This Row],[Popolazione2011]]&gt;300000,"MAGGIORE","")</f>
        <v/>
      </c>
      <c r="I3941" t="str">
        <f>_xlfn.XLOOKUP(Comuni[[#This Row],[Regione]],Ripartizione_geografica[Regione],Ripartizione_geografica[Ripartizione geografica])</f>
        <v>Nord-ovest</v>
      </c>
      <c r="J3941">
        <f>_xlfn.XLOOKUP(Comuni[[#This Row],[Regione]],Ripartizione_geografica[Regione],Ripartizione_geografica[Codice Regione])</f>
        <v>7</v>
      </c>
      <c r="K3941">
        <f>_xlfn.XLOOKUP(Comuni[[#This Row],[Regione]],Table_0[Regione],Table_0[Totale])</f>
        <v>685198</v>
      </c>
      <c r="L3941">
        <f>_xlfn.XLOOKUP(Comuni[[#This Row],[Regione]],Table_0[Regione],Table_0[Guariti])</f>
        <v>678840</v>
      </c>
      <c r="M3941">
        <f>_xlfn.XLOOKUP(Comuni[[#This Row],[Regione]],Table_0[Regione],Table_0[Deceduti])</f>
        <v>6000</v>
      </c>
      <c r="N3941" s="1">
        <f>(Comuni[[#This Row],[Popolazione2011]]/Comuni[[#This Row],[Ammalati TOT]])*100</f>
        <v>6.8447368497864841E-2</v>
      </c>
      <c r="O3941">
        <f>_xlfn.XLOOKUP(Comuni[[#This Row],[Regione]],Table_0[Regione],Table_0[TOT AREA])</f>
        <v>6838505</v>
      </c>
      <c r="P3941" s="1">
        <f>(Comuni[[#This Row],[Popolazione2011]]/Comuni[[#This Row],[Ammalati AREA]])*100</f>
        <v>6.858224129396703E-3</v>
      </c>
    </row>
    <row r="3942" spans="1:16" x14ac:dyDescent="0.3">
      <c r="A3942" t="s">
        <v>3980</v>
      </c>
      <c r="B3942" t="s">
        <v>4052</v>
      </c>
      <c r="C3942" t="s">
        <v>3934</v>
      </c>
      <c r="D3942">
        <v>957</v>
      </c>
      <c r="E3942" s="1">
        <f>(Comuni[[#This Row],[Popolazione2011]]/SUM(D:D))*100</f>
        <v>1.6104887683638211E-3</v>
      </c>
      <c r="F3942">
        <f t="shared" si="61"/>
        <v>1570694</v>
      </c>
      <c r="G3942" s="1">
        <f>(Comuni[[#This Row],[Popolazione2011]]/Comuni[[#This Row],[TOT POP REGIONE ]])*100</f>
        <v>6.0928481295529233E-2</v>
      </c>
      <c r="H3942" t="str">
        <f>IF(Comuni[[#This Row],[Popolazione2011]]&gt;300000,"MAGGIORE","")</f>
        <v/>
      </c>
      <c r="I3942" t="str">
        <f>_xlfn.XLOOKUP(Comuni[[#This Row],[Regione]],Ripartizione_geografica[Regione],Ripartizione_geografica[Ripartizione geografica])</f>
        <v>Nord-ovest</v>
      </c>
      <c r="J3942">
        <f>_xlfn.XLOOKUP(Comuni[[#This Row],[Regione]],Ripartizione_geografica[Regione],Ripartizione_geografica[Codice Regione])</f>
        <v>7</v>
      </c>
      <c r="K3942">
        <f>_xlfn.XLOOKUP(Comuni[[#This Row],[Regione]],Table_0[Regione],Table_0[Totale])</f>
        <v>685198</v>
      </c>
      <c r="L3942">
        <f>_xlfn.XLOOKUP(Comuni[[#This Row],[Regione]],Table_0[Regione],Table_0[Guariti])</f>
        <v>678840</v>
      </c>
      <c r="M3942">
        <f>_xlfn.XLOOKUP(Comuni[[#This Row],[Regione]],Table_0[Regione],Table_0[Deceduti])</f>
        <v>6000</v>
      </c>
      <c r="N3942" s="1">
        <f>(Comuni[[#This Row],[Popolazione2011]]/Comuni[[#This Row],[Ammalati TOT]])*100</f>
        <v>0.1396676581075835</v>
      </c>
      <c r="O3942">
        <f>_xlfn.XLOOKUP(Comuni[[#This Row],[Regione]],Table_0[Regione],Table_0[TOT AREA])</f>
        <v>6838505</v>
      </c>
      <c r="P3942" s="1">
        <f>(Comuni[[#This Row],[Popolazione2011]]/Comuni[[#This Row],[Ammalati AREA]])*100</f>
        <v>1.3994286762969392E-2</v>
      </c>
    </row>
    <row r="3943" spans="1:16" x14ac:dyDescent="0.3">
      <c r="A3943" t="s">
        <v>3981</v>
      </c>
      <c r="B3943" t="s">
        <v>4052</v>
      </c>
      <c r="C3943" t="s">
        <v>3934</v>
      </c>
      <c r="D3943">
        <v>857</v>
      </c>
      <c r="E3943" s="1">
        <f>(Comuni[[#This Row],[Popolazione2011]]/SUM(D:D))*100</f>
        <v>1.4422036306037563E-3</v>
      </c>
      <c r="F3943">
        <f t="shared" si="61"/>
        <v>1570694</v>
      </c>
      <c r="G3943" s="1">
        <f>(Comuni[[#This Row],[Popolazione2011]]/Comuni[[#This Row],[TOT POP REGIONE ]])*100</f>
        <v>5.45618688299567E-2</v>
      </c>
      <c r="H3943" t="str">
        <f>IF(Comuni[[#This Row],[Popolazione2011]]&gt;300000,"MAGGIORE","")</f>
        <v/>
      </c>
      <c r="I3943" t="str">
        <f>_xlfn.XLOOKUP(Comuni[[#This Row],[Regione]],Ripartizione_geografica[Regione],Ripartizione_geografica[Ripartizione geografica])</f>
        <v>Nord-ovest</v>
      </c>
      <c r="J3943">
        <f>_xlfn.XLOOKUP(Comuni[[#This Row],[Regione]],Ripartizione_geografica[Regione],Ripartizione_geografica[Codice Regione])</f>
        <v>7</v>
      </c>
      <c r="K3943">
        <f>_xlfn.XLOOKUP(Comuni[[#This Row],[Regione]],Table_0[Regione],Table_0[Totale])</f>
        <v>685198</v>
      </c>
      <c r="L3943">
        <f>_xlfn.XLOOKUP(Comuni[[#This Row],[Regione]],Table_0[Regione],Table_0[Guariti])</f>
        <v>678840</v>
      </c>
      <c r="M3943">
        <f>_xlfn.XLOOKUP(Comuni[[#This Row],[Regione]],Table_0[Regione],Table_0[Deceduti])</f>
        <v>6000</v>
      </c>
      <c r="N3943" s="1">
        <f>(Comuni[[#This Row],[Popolazione2011]]/Comuni[[#This Row],[Ammalati TOT]])*100</f>
        <v>0.12507333646624771</v>
      </c>
      <c r="O3943">
        <f>_xlfn.XLOOKUP(Comuni[[#This Row],[Regione]],Table_0[Regione],Table_0[TOT AREA])</f>
        <v>6838505</v>
      </c>
      <c r="P3943" s="1">
        <f>(Comuni[[#This Row],[Popolazione2011]]/Comuni[[#This Row],[Ammalati AREA]])*100</f>
        <v>1.2531978846253677E-2</v>
      </c>
    </row>
    <row r="3944" spans="1:16" x14ac:dyDescent="0.3">
      <c r="A3944" t="s">
        <v>3982</v>
      </c>
      <c r="B3944" t="s">
        <v>4052</v>
      </c>
      <c r="C3944" t="s">
        <v>3934</v>
      </c>
      <c r="D3944">
        <v>8880</v>
      </c>
      <c r="E3944" s="1">
        <f>(Comuni[[#This Row],[Popolazione2011]]/SUM(D:D))*100</f>
        <v>1.4943720233093764E-2</v>
      </c>
      <c r="F3944">
        <f t="shared" si="61"/>
        <v>1570694</v>
      </c>
      <c r="G3944" s="1">
        <f>(Comuni[[#This Row],[Popolazione2011]]/Comuni[[#This Row],[TOT POP REGIONE ]])*100</f>
        <v>0.56535518694284181</v>
      </c>
      <c r="H3944" t="str">
        <f>IF(Comuni[[#This Row],[Popolazione2011]]&gt;300000,"MAGGIORE","")</f>
        <v/>
      </c>
      <c r="I3944" t="str">
        <f>_xlfn.XLOOKUP(Comuni[[#This Row],[Regione]],Ripartizione_geografica[Regione],Ripartizione_geografica[Ripartizione geografica])</f>
        <v>Nord-ovest</v>
      </c>
      <c r="J3944">
        <f>_xlfn.XLOOKUP(Comuni[[#This Row],[Regione]],Ripartizione_geografica[Regione],Ripartizione_geografica[Codice Regione])</f>
        <v>7</v>
      </c>
      <c r="K3944">
        <f>_xlfn.XLOOKUP(Comuni[[#This Row],[Regione]],Table_0[Regione],Table_0[Totale])</f>
        <v>685198</v>
      </c>
      <c r="L3944">
        <f>_xlfn.XLOOKUP(Comuni[[#This Row],[Regione]],Table_0[Regione],Table_0[Guariti])</f>
        <v>678840</v>
      </c>
      <c r="M3944">
        <f>_xlfn.XLOOKUP(Comuni[[#This Row],[Regione]],Table_0[Regione],Table_0[Deceduti])</f>
        <v>6000</v>
      </c>
      <c r="N3944" s="1">
        <f>(Comuni[[#This Row],[Popolazione2011]]/Comuni[[#This Row],[Ammalati TOT]])*100</f>
        <v>1.295975761750618</v>
      </c>
      <c r="O3944">
        <f>_xlfn.XLOOKUP(Comuni[[#This Row],[Regione]],Table_0[Regione],Table_0[TOT AREA])</f>
        <v>6838505</v>
      </c>
      <c r="P3944" s="1">
        <f>(Comuni[[#This Row],[Popolazione2011]]/Comuni[[#This Row],[Ammalati AREA]])*100</f>
        <v>0.12985294300435549</v>
      </c>
    </row>
    <row r="3945" spans="1:16" x14ac:dyDescent="0.3">
      <c r="A3945" t="s">
        <v>3983</v>
      </c>
      <c r="B3945" t="s">
        <v>4052</v>
      </c>
      <c r="C3945" t="s">
        <v>3934</v>
      </c>
      <c r="D3945">
        <v>648</v>
      </c>
      <c r="E3945" s="1">
        <f>(Comuni[[#This Row],[Popolazione2011]]/SUM(D:D))*100</f>
        <v>1.0904876926852206E-3</v>
      </c>
      <c r="F3945">
        <f t="shared" si="61"/>
        <v>1570694</v>
      </c>
      <c r="G3945" s="1">
        <f>(Comuni[[#This Row],[Popolazione2011]]/Comuni[[#This Row],[TOT POP REGIONE ]])*100</f>
        <v>4.1255648776910077E-2</v>
      </c>
      <c r="H3945" t="str">
        <f>IF(Comuni[[#This Row],[Popolazione2011]]&gt;300000,"MAGGIORE","")</f>
        <v/>
      </c>
      <c r="I3945" t="str">
        <f>_xlfn.XLOOKUP(Comuni[[#This Row],[Regione]],Ripartizione_geografica[Regione],Ripartizione_geografica[Ripartizione geografica])</f>
        <v>Nord-ovest</v>
      </c>
      <c r="J3945">
        <f>_xlfn.XLOOKUP(Comuni[[#This Row],[Regione]],Ripartizione_geografica[Regione],Ripartizione_geografica[Codice Regione])</f>
        <v>7</v>
      </c>
      <c r="K3945">
        <f>_xlfn.XLOOKUP(Comuni[[#This Row],[Regione]],Table_0[Regione],Table_0[Totale])</f>
        <v>685198</v>
      </c>
      <c r="L3945">
        <f>_xlfn.XLOOKUP(Comuni[[#This Row],[Regione]],Table_0[Regione],Table_0[Guariti])</f>
        <v>678840</v>
      </c>
      <c r="M3945">
        <f>_xlfn.XLOOKUP(Comuni[[#This Row],[Regione]],Table_0[Regione],Table_0[Deceduti])</f>
        <v>6000</v>
      </c>
      <c r="N3945" s="1">
        <f>(Comuni[[#This Row],[Popolazione2011]]/Comuni[[#This Row],[Ammalati TOT]])*100</f>
        <v>9.4571204235855924E-2</v>
      </c>
      <c r="O3945">
        <f>_xlfn.XLOOKUP(Comuni[[#This Row],[Regione]],Table_0[Regione],Table_0[TOT AREA])</f>
        <v>6838505</v>
      </c>
      <c r="P3945" s="1">
        <f>(Comuni[[#This Row],[Popolazione2011]]/Comuni[[#This Row],[Ammalati AREA]])*100</f>
        <v>9.475755300317832E-3</v>
      </c>
    </row>
    <row r="3946" spans="1:16" x14ac:dyDescent="0.3">
      <c r="A3946" t="s">
        <v>3984</v>
      </c>
      <c r="B3946" t="s">
        <v>4052</v>
      </c>
      <c r="C3946" t="s">
        <v>3934</v>
      </c>
      <c r="D3946">
        <v>846</v>
      </c>
      <c r="E3946" s="1">
        <f>(Comuni[[#This Row],[Popolazione2011]]/SUM(D:D))*100</f>
        <v>1.4236922654501491E-3</v>
      </c>
      <c r="F3946">
        <f t="shared" si="61"/>
        <v>1570694</v>
      </c>
      <c r="G3946" s="1">
        <f>(Comuni[[#This Row],[Popolazione2011]]/Comuni[[#This Row],[TOT POP REGIONE ]])*100</f>
        <v>5.3861541458743716E-2</v>
      </c>
      <c r="H3946" t="str">
        <f>IF(Comuni[[#This Row],[Popolazione2011]]&gt;300000,"MAGGIORE","")</f>
        <v/>
      </c>
      <c r="I3946" t="str">
        <f>_xlfn.XLOOKUP(Comuni[[#This Row],[Regione]],Ripartizione_geografica[Regione],Ripartizione_geografica[Ripartizione geografica])</f>
        <v>Nord-ovest</v>
      </c>
      <c r="J3946">
        <f>_xlfn.XLOOKUP(Comuni[[#This Row],[Regione]],Ripartizione_geografica[Regione],Ripartizione_geografica[Codice Regione])</f>
        <v>7</v>
      </c>
      <c r="K3946">
        <f>_xlfn.XLOOKUP(Comuni[[#This Row],[Regione]],Table_0[Regione],Table_0[Totale])</f>
        <v>685198</v>
      </c>
      <c r="L3946">
        <f>_xlfn.XLOOKUP(Comuni[[#This Row],[Regione]],Table_0[Regione],Table_0[Guariti])</f>
        <v>678840</v>
      </c>
      <c r="M3946">
        <f>_xlfn.XLOOKUP(Comuni[[#This Row],[Regione]],Table_0[Regione],Table_0[Deceduti])</f>
        <v>6000</v>
      </c>
      <c r="N3946" s="1">
        <f>(Comuni[[#This Row],[Popolazione2011]]/Comuni[[#This Row],[Ammalati TOT]])*100</f>
        <v>0.12346796108570078</v>
      </c>
      <c r="O3946">
        <f>_xlfn.XLOOKUP(Comuni[[#This Row],[Regione]],Table_0[Regione],Table_0[TOT AREA])</f>
        <v>6838505</v>
      </c>
      <c r="P3946" s="1">
        <f>(Comuni[[#This Row],[Popolazione2011]]/Comuni[[#This Row],[Ammalati AREA]])*100</f>
        <v>1.2371124975414947E-2</v>
      </c>
    </row>
    <row r="3947" spans="1:16" x14ac:dyDescent="0.3">
      <c r="A3947" t="s">
        <v>3985</v>
      </c>
      <c r="B3947" t="s">
        <v>4052</v>
      </c>
      <c r="C3947" t="s">
        <v>3934</v>
      </c>
      <c r="D3947">
        <v>7336</v>
      </c>
      <c r="E3947" s="1">
        <f>(Comuni[[#This Row],[Popolazione2011]]/SUM(D:D))*100</f>
        <v>1.2345397706078362E-2</v>
      </c>
      <c r="F3947">
        <f t="shared" si="61"/>
        <v>1570694</v>
      </c>
      <c r="G3947" s="1">
        <f>(Comuni[[#This Row],[Popolazione2011]]/Comuni[[#This Row],[TOT POP REGIONE ]])*100</f>
        <v>0.46705469047440179</v>
      </c>
      <c r="H3947" t="str">
        <f>IF(Comuni[[#This Row],[Popolazione2011]]&gt;300000,"MAGGIORE","")</f>
        <v/>
      </c>
      <c r="I3947" t="str">
        <f>_xlfn.XLOOKUP(Comuni[[#This Row],[Regione]],Ripartizione_geografica[Regione],Ripartizione_geografica[Ripartizione geografica])</f>
        <v>Nord-ovest</v>
      </c>
      <c r="J3947">
        <f>_xlfn.XLOOKUP(Comuni[[#This Row],[Regione]],Ripartizione_geografica[Regione],Ripartizione_geografica[Codice Regione])</f>
        <v>7</v>
      </c>
      <c r="K3947">
        <f>_xlfn.XLOOKUP(Comuni[[#This Row],[Regione]],Table_0[Regione],Table_0[Totale])</f>
        <v>685198</v>
      </c>
      <c r="L3947">
        <f>_xlfn.XLOOKUP(Comuni[[#This Row],[Regione]],Table_0[Regione],Table_0[Guariti])</f>
        <v>678840</v>
      </c>
      <c r="M3947">
        <f>_xlfn.XLOOKUP(Comuni[[#This Row],[Regione]],Table_0[Regione],Table_0[Deceduti])</f>
        <v>6000</v>
      </c>
      <c r="N3947" s="1">
        <f>(Comuni[[#This Row],[Popolazione2011]]/Comuni[[#This Row],[Ammalati TOT]])*100</f>
        <v>1.0706394356083935</v>
      </c>
      <c r="O3947">
        <f>_xlfn.XLOOKUP(Comuni[[#This Row],[Regione]],Table_0[Regione],Table_0[TOT AREA])</f>
        <v>6838505</v>
      </c>
      <c r="P3947" s="1">
        <f>(Comuni[[#This Row],[Popolazione2011]]/Comuni[[#This Row],[Ammalati AREA]])*100</f>
        <v>0.10727490877026485</v>
      </c>
    </row>
    <row r="3948" spans="1:16" x14ac:dyDescent="0.3">
      <c r="A3948" t="s">
        <v>3986</v>
      </c>
      <c r="B3948" t="s">
        <v>4052</v>
      </c>
      <c r="C3948" t="s">
        <v>3934</v>
      </c>
      <c r="D3948">
        <v>564</v>
      </c>
      <c r="E3948" s="1">
        <f>(Comuni[[#This Row],[Popolazione2011]]/SUM(D:D))*100</f>
        <v>9.4912817696676615E-4</v>
      </c>
      <c r="F3948">
        <f t="shared" si="61"/>
        <v>1570694</v>
      </c>
      <c r="G3948" s="1">
        <f>(Comuni[[#This Row],[Popolazione2011]]/Comuni[[#This Row],[TOT POP REGIONE ]])*100</f>
        <v>3.5907694305829144E-2</v>
      </c>
      <c r="H3948" t="str">
        <f>IF(Comuni[[#This Row],[Popolazione2011]]&gt;300000,"MAGGIORE","")</f>
        <v/>
      </c>
      <c r="I3948" t="str">
        <f>_xlfn.XLOOKUP(Comuni[[#This Row],[Regione]],Ripartizione_geografica[Regione],Ripartizione_geografica[Ripartizione geografica])</f>
        <v>Nord-ovest</v>
      </c>
      <c r="J3948">
        <f>_xlfn.XLOOKUP(Comuni[[#This Row],[Regione]],Ripartizione_geografica[Regione],Ripartizione_geografica[Codice Regione])</f>
        <v>7</v>
      </c>
      <c r="K3948">
        <f>_xlfn.XLOOKUP(Comuni[[#This Row],[Regione]],Table_0[Regione],Table_0[Totale])</f>
        <v>685198</v>
      </c>
      <c r="L3948">
        <f>_xlfn.XLOOKUP(Comuni[[#This Row],[Regione]],Table_0[Regione],Table_0[Guariti])</f>
        <v>678840</v>
      </c>
      <c r="M3948">
        <f>_xlfn.XLOOKUP(Comuni[[#This Row],[Regione]],Table_0[Regione],Table_0[Deceduti])</f>
        <v>6000</v>
      </c>
      <c r="N3948" s="1">
        <f>(Comuni[[#This Row],[Popolazione2011]]/Comuni[[#This Row],[Ammalati TOT]])*100</f>
        <v>8.2311974057133849E-2</v>
      </c>
      <c r="O3948">
        <f>_xlfn.XLOOKUP(Comuni[[#This Row],[Regione]],Table_0[Regione],Table_0[TOT AREA])</f>
        <v>6838505</v>
      </c>
      <c r="P3948" s="1">
        <f>(Comuni[[#This Row],[Popolazione2011]]/Comuni[[#This Row],[Ammalati AREA]])*100</f>
        <v>8.2474166502766316E-3</v>
      </c>
    </row>
    <row r="3949" spans="1:16" x14ac:dyDescent="0.3">
      <c r="A3949" t="s">
        <v>3987</v>
      </c>
      <c r="B3949" t="s">
        <v>4052</v>
      </c>
      <c r="C3949" t="s">
        <v>3934</v>
      </c>
      <c r="D3949">
        <v>746</v>
      </c>
      <c r="E3949" s="1">
        <f>(Comuni[[#This Row],[Popolazione2011]]/SUM(D:D))*100</f>
        <v>1.2554071276900843E-3</v>
      </c>
      <c r="F3949">
        <f t="shared" si="61"/>
        <v>1570694</v>
      </c>
      <c r="G3949" s="1">
        <f>(Comuni[[#This Row],[Popolazione2011]]/Comuni[[#This Row],[TOT POP REGIONE ]])*100</f>
        <v>4.7494928993171176E-2</v>
      </c>
      <c r="H3949" t="str">
        <f>IF(Comuni[[#This Row],[Popolazione2011]]&gt;300000,"MAGGIORE","")</f>
        <v/>
      </c>
      <c r="I3949" t="str">
        <f>_xlfn.XLOOKUP(Comuni[[#This Row],[Regione]],Ripartizione_geografica[Regione],Ripartizione_geografica[Ripartizione geografica])</f>
        <v>Nord-ovest</v>
      </c>
      <c r="J3949">
        <f>_xlfn.XLOOKUP(Comuni[[#This Row],[Regione]],Ripartizione_geografica[Regione],Ripartizione_geografica[Codice Regione])</f>
        <v>7</v>
      </c>
      <c r="K3949">
        <f>_xlfn.XLOOKUP(Comuni[[#This Row],[Regione]],Table_0[Regione],Table_0[Totale])</f>
        <v>685198</v>
      </c>
      <c r="L3949">
        <f>_xlfn.XLOOKUP(Comuni[[#This Row],[Regione]],Table_0[Regione],Table_0[Guariti])</f>
        <v>678840</v>
      </c>
      <c r="M3949">
        <f>_xlfn.XLOOKUP(Comuni[[#This Row],[Regione]],Table_0[Regione],Table_0[Deceduti])</f>
        <v>6000</v>
      </c>
      <c r="N3949" s="1">
        <f>(Comuni[[#This Row],[Popolazione2011]]/Comuni[[#This Row],[Ammalati TOT]])*100</f>
        <v>0.108873639444365</v>
      </c>
      <c r="O3949">
        <f>_xlfn.XLOOKUP(Comuni[[#This Row],[Regione]],Table_0[Regione],Table_0[TOT AREA])</f>
        <v>6838505</v>
      </c>
      <c r="P3949" s="1">
        <f>(Comuni[[#This Row],[Popolazione2011]]/Comuni[[#This Row],[Ammalati AREA]])*100</f>
        <v>1.0908817058699234E-2</v>
      </c>
    </row>
    <row r="3950" spans="1:16" x14ac:dyDescent="0.3">
      <c r="A3950" t="s">
        <v>3988</v>
      </c>
      <c r="B3950" t="s">
        <v>4052</v>
      </c>
      <c r="C3950" t="s">
        <v>3934</v>
      </c>
      <c r="D3950">
        <v>1882</v>
      </c>
      <c r="E3950" s="1">
        <f>(Comuni[[#This Row],[Popolazione2011]]/SUM(D:D))*100</f>
        <v>3.1671262926444214E-3</v>
      </c>
      <c r="F3950">
        <f t="shared" si="61"/>
        <v>1570694</v>
      </c>
      <c r="G3950" s="1">
        <f>(Comuni[[#This Row],[Popolazione2011]]/Comuni[[#This Row],[TOT POP REGIONE ]])*100</f>
        <v>0.11981964660207527</v>
      </c>
      <c r="H3950" t="str">
        <f>IF(Comuni[[#This Row],[Popolazione2011]]&gt;300000,"MAGGIORE","")</f>
        <v/>
      </c>
      <c r="I3950" t="str">
        <f>_xlfn.XLOOKUP(Comuni[[#This Row],[Regione]],Ripartizione_geografica[Regione],Ripartizione_geografica[Ripartizione geografica])</f>
        <v>Nord-ovest</v>
      </c>
      <c r="J3950">
        <f>_xlfn.XLOOKUP(Comuni[[#This Row],[Regione]],Ripartizione_geografica[Regione],Ripartizione_geografica[Codice Regione])</f>
        <v>7</v>
      </c>
      <c r="K3950">
        <f>_xlfn.XLOOKUP(Comuni[[#This Row],[Regione]],Table_0[Regione],Table_0[Totale])</f>
        <v>685198</v>
      </c>
      <c r="L3950">
        <f>_xlfn.XLOOKUP(Comuni[[#This Row],[Regione]],Table_0[Regione],Table_0[Guariti])</f>
        <v>678840</v>
      </c>
      <c r="M3950">
        <f>_xlfn.XLOOKUP(Comuni[[#This Row],[Regione]],Table_0[Regione],Table_0[Deceduti])</f>
        <v>6000</v>
      </c>
      <c r="N3950" s="1">
        <f>(Comuni[[#This Row],[Popolazione2011]]/Comuni[[#This Row],[Ammalati TOT]])*100</f>
        <v>0.27466513328993958</v>
      </c>
      <c r="O3950">
        <f>_xlfn.XLOOKUP(Comuni[[#This Row],[Regione]],Table_0[Regione],Table_0[TOT AREA])</f>
        <v>6838505</v>
      </c>
      <c r="P3950" s="1">
        <f>(Comuni[[#This Row],[Popolazione2011]]/Comuni[[#This Row],[Ammalati AREA]])*100</f>
        <v>2.7520634992589756E-2</v>
      </c>
    </row>
    <row r="3951" spans="1:16" x14ac:dyDescent="0.3">
      <c r="A3951" t="s">
        <v>3989</v>
      </c>
      <c r="B3951" t="s">
        <v>4052</v>
      </c>
      <c r="C3951" t="s">
        <v>3934</v>
      </c>
      <c r="D3951">
        <v>60661</v>
      </c>
      <c r="E3951" s="1">
        <f>(Comuni[[#This Row],[Popolazione2011]]/SUM(D:D))*100</f>
        <v>0.10208344741663297</v>
      </c>
      <c r="F3951">
        <f t="shared" si="61"/>
        <v>1570694</v>
      </c>
      <c r="G3951" s="1">
        <f>(Comuni[[#This Row],[Popolazione2011]]/Comuni[[#This Row],[TOT POP REGIONE ]])*100</f>
        <v>3.86205078774096</v>
      </c>
      <c r="H3951" t="str">
        <f>IF(Comuni[[#This Row],[Popolazione2011]]&gt;300000,"MAGGIORE","")</f>
        <v/>
      </c>
      <c r="I3951" t="str">
        <f>_xlfn.XLOOKUP(Comuni[[#This Row],[Regione]],Ripartizione_geografica[Regione],Ripartizione_geografica[Ripartizione geografica])</f>
        <v>Nord-ovest</v>
      </c>
      <c r="J3951">
        <f>_xlfn.XLOOKUP(Comuni[[#This Row],[Regione]],Ripartizione_geografica[Regione],Ripartizione_geografica[Codice Regione])</f>
        <v>7</v>
      </c>
      <c r="K3951">
        <f>_xlfn.XLOOKUP(Comuni[[#This Row],[Regione]],Table_0[Regione],Table_0[Totale])</f>
        <v>685198</v>
      </c>
      <c r="L3951">
        <f>_xlfn.XLOOKUP(Comuni[[#This Row],[Regione]],Table_0[Regione],Table_0[Guariti])</f>
        <v>678840</v>
      </c>
      <c r="M3951">
        <f>_xlfn.XLOOKUP(Comuni[[#This Row],[Regione]],Table_0[Regione],Table_0[Deceduti])</f>
        <v>6000</v>
      </c>
      <c r="N3951" s="1">
        <f>(Comuni[[#This Row],[Popolazione2011]]/Comuni[[#This Row],[Ammalati TOT]])*100</f>
        <v>8.8530614508507028</v>
      </c>
      <c r="O3951">
        <f>_xlfn.XLOOKUP(Comuni[[#This Row],[Regione]],Table_0[Regione],Table_0[TOT AREA])</f>
        <v>6838505</v>
      </c>
      <c r="P3951" s="1">
        <f>(Comuni[[#This Row],[Popolazione2011]]/Comuni[[#This Row],[Ammalati AREA]])*100</f>
        <v>0.88705060535891977</v>
      </c>
    </row>
    <row r="3952" spans="1:16" x14ac:dyDescent="0.3">
      <c r="A3952" t="s">
        <v>3990</v>
      </c>
      <c r="B3952" t="s">
        <v>4052</v>
      </c>
      <c r="C3952" t="s">
        <v>3934</v>
      </c>
      <c r="D3952">
        <v>3886</v>
      </c>
      <c r="E3952" s="1">
        <f>(Comuni[[#This Row],[Popolazione2011]]/SUM(D:D))*100</f>
        <v>6.5395604533561224E-3</v>
      </c>
      <c r="F3952">
        <f t="shared" si="61"/>
        <v>1570694</v>
      </c>
      <c r="G3952" s="1">
        <f>(Comuni[[#This Row],[Popolazione2011]]/Comuni[[#This Row],[TOT POP REGIONE ]])*100</f>
        <v>0.24740656041214903</v>
      </c>
      <c r="H3952" t="str">
        <f>IF(Comuni[[#This Row],[Popolazione2011]]&gt;300000,"MAGGIORE","")</f>
        <v/>
      </c>
      <c r="I3952" t="str">
        <f>_xlfn.XLOOKUP(Comuni[[#This Row],[Regione]],Ripartizione_geografica[Regione],Ripartizione_geografica[Ripartizione geografica])</f>
        <v>Nord-ovest</v>
      </c>
      <c r="J3952">
        <f>_xlfn.XLOOKUP(Comuni[[#This Row],[Regione]],Ripartizione_geografica[Regione],Ripartizione_geografica[Codice Regione])</f>
        <v>7</v>
      </c>
      <c r="K3952">
        <f>_xlfn.XLOOKUP(Comuni[[#This Row],[Regione]],Table_0[Regione],Table_0[Totale])</f>
        <v>685198</v>
      </c>
      <c r="L3952">
        <f>_xlfn.XLOOKUP(Comuni[[#This Row],[Regione]],Table_0[Regione],Table_0[Guariti])</f>
        <v>678840</v>
      </c>
      <c r="M3952">
        <f>_xlfn.XLOOKUP(Comuni[[#This Row],[Regione]],Table_0[Regione],Table_0[Deceduti])</f>
        <v>6000</v>
      </c>
      <c r="N3952" s="1">
        <f>(Comuni[[#This Row],[Popolazione2011]]/Comuni[[#This Row],[Ammalati TOT]])*100</f>
        <v>0.56713533898230872</v>
      </c>
      <c r="O3952">
        <f>_xlfn.XLOOKUP(Comuni[[#This Row],[Regione]],Table_0[Regione],Table_0[TOT AREA])</f>
        <v>6838505</v>
      </c>
      <c r="P3952" s="1">
        <f>(Comuni[[#This Row],[Popolazione2011]]/Comuni[[#This Row],[Ammalati AREA]])*100</f>
        <v>5.6825285643572677E-2</v>
      </c>
    </row>
    <row r="3953" spans="1:16" x14ac:dyDescent="0.3">
      <c r="A3953" t="s">
        <v>3991</v>
      </c>
      <c r="B3953" t="s">
        <v>4052</v>
      </c>
      <c r="C3953" t="s">
        <v>3934</v>
      </c>
      <c r="D3953">
        <v>3066</v>
      </c>
      <c r="E3953" s="1">
        <f>(Comuni[[#This Row],[Popolazione2011]]/SUM(D:D))*100</f>
        <v>5.1596223237235896E-3</v>
      </c>
      <c r="F3953">
        <f t="shared" si="61"/>
        <v>1570694</v>
      </c>
      <c r="G3953" s="1">
        <f>(Comuni[[#This Row],[Popolazione2011]]/Comuni[[#This Row],[TOT POP REGIONE ]])*100</f>
        <v>0.19520033819445418</v>
      </c>
      <c r="H3953" t="str">
        <f>IF(Comuni[[#This Row],[Popolazione2011]]&gt;300000,"MAGGIORE","")</f>
        <v/>
      </c>
      <c r="I3953" t="str">
        <f>_xlfn.XLOOKUP(Comuni[[#This Row],[Regione]],Ripartizione_geografica[Regione],Ripartizione_geografica[Ripartizione geografica])</f>
        <v>Nord-ovest</v>
      </c>
      <c r="J3953">
        <f>_xlfn.XLOOKUP(Comuni[[#This Row],[Regione]],Ripartizione_geografica[Regione],Ripartizione_geografica[Codice Regione])</f>
        <v>7</v>
      </c>
      <c r="K3953">
        <f>_xlfn.XLOOKUP(Comuni[[#This Row],[Regione]],Table_0[Regione],Table_0[Totale])</f>
        <v>685198</v>
      </c>
      <c r="L3953">
        <f>_xlfn.XLOOKUP(Comuni[[#This Row],[Regione]],Table_0[Regione],Table_0[Guariti])</f>
        <v>678840</v>
      </c>
      <c r="M3953">
        <f>_xlfn.XLOOKUP(Comuni[[#This Row],[Regione]],Table_0[Regione],Table_0[Deceduti])</f>
        <v>6000</v>
      </c>
      <c r="N3953" s="1">
        <f>(Comuni[[#This Row],[Popolazione2011]]/Comuni[[#This Row],[Ammalati TOT]])*100</f>
        <v>0.4474619015233553</v>
      </c>
      <c r="O3953">
        <f>_xlfn.XLOOKUP(Comuni[[#This Row],[Regione]],Table_0[Regione],Table_0[TOT AREA])</f>
        <v>6838505</v>
      </c>
      <c r="P3953" s="1">
        <f>(Comuni[[#This Row],[Popolazione2011]]/Comuni[[#This Row],[Ammalati AREA]])*100</f>
        <v>4.4834360726503819E-2</v>
      </c>
    </row>
    <row r="3954" spans="1:16" x14ac:dyDescent="0.3">
      <c r="A3954" t="s">
        <v>3992</v>
      </c>
      <c r="B3954" t="s">
        <v>4052</v>
      </c>
      <c r="C3954" t="s">
        <v>3934</v>
      </c>
      <c r="D3954">
        <v>858</v>
      </c>
      <c r="E3954" s="1">
        <f>(Comuni[[#This Row],[Popolazione2011]]/SUM(D:D))*100</f>
        <v>1.4438864819813569E-3</v>
      </c>
      <c r="F3954">
        <f t="shared" si="61"/>
        <v>1570694</v>
      </c>
      <c r="G3954" s="1">
        <f>(Comuni[[#This Row],[Popolazione2011]]/Comuni[[#This Row],[TOT POP REGIONE ]])*100</f>
        <v>5.462553495461242E-2</v>
      </c>
      <c r="H3954" t="str">
        <f>IF(Comuni[[#This Row],[Popolazione2011]]&gt;300000,"MAGGIORE","")</f>
        <v/>
      </c>
      <c r="I3954" t="str">
        <f>_xlfn.XLOOKUP(Comuni[[#This Row],[Regione]],Ripartizione_geografica[Regione],Ripartizione_geografica[Ripartizione geografica])</f>
        <v>Nord-ovest</v>
      </c>
      <c r="J3954">
        <f>_xlfn.XLOOKUP(Comuni[[#This Row],[Regione]],Ripartizione_geografica[Regione],Ripartizione_geografica[Codice Regione])</f>
        <v>7</v>
      </c>
      <c r="K3954">
        <f>_xlfn.XLOOKUP(Comuni[[#This Row],[Regione]],Table_0[Regione],Table_0[Totale])</f>
        <v>685198</v>
      </c>
      <c r="L3954">
        <f>_xlfn.XLOOKUP(Comuni[[#This Row],[Regione]],Table_0[Regione],Table_0[Guariti])</f>
        <v>678840</v>
      </c>
      <c r="M3954">
        <f>_xlfn.XLOOKUP(Comuni[[#This Row],[Regione]],Table_0[Regione],Table_0[Deceduti])</f>
        <v>6000</v>
      </c>
      <c r="N3954" s="1">
        <f>(Comuni[[#This Row],[Popolazione2011]]/Comuni[[#This Row],[Ammalati TOT]])*100</f>
        <v>0.12521927968266106</v>
      </c>
      <c r="O3954">
        <f>_xlfn.XLOOKUP(Comuni[[#This Row],[Regione]],Table_0[Regione],Table_0[TOT AREA])</f>
        <v>6838505</v>
      </c>
      <c r="P3954" s="1">
        <f>(Comuni[[#This Row],[Popolazione2011]]/Comuni[[#This Row],[Ammalati AREA]])*100</f>
        <v>1.2546601925420833E-2</v>
      </c>
    </row>
    <row r="3955" spans="1:16" x14ac:dyDescent="0.3">
      <c r="A3955" t="s">
        <v>3993</v>
      </c>
      <c r="B3955" t="s">
        <v>4052</v>
      </c>
      <c r="C3955" t="s">
        <v>3934</v>
      </c>
      <c r="D3955">
        <v>212</v>
      </c>
      <c r="E3955" s="1">
        <f>(Comuni[[#This Row],[Popolazione2011]]/SUM(D:D))*100</f>
        <v>3.5676449205133758E-4</v>
      </c>
      <c r="F3955">
        <f t="shared" si="61"/>
        <v>1570694</v>
      </c>
      <c r="G3955" s="1">
        <f>(Comuni[[#This Row],[Popolazione2011]]/Comuni[[#This Row],[TOT POP REGIONE ]])*100</f>
        <v>1.3497218427013791E-2</v>
      </c>
      <c r="H3955" t="str">
        <f>IF(Comuni[[#This Row],[Popolazione2011]]&gt;300000,"MAGGIORE","")</f>
        <v/>
      </c>
      <c r="I3955" t="str">
        <f>_xlfn.XLOOKUP(Comuni[[#This Row],[Regione]],Ripartizione_geografica[Regione],Ripartizione_geografica[Ripartizione geografica])</f>
        <v>Nord-ovest</v>
      </c>
      <c r="J3955">
        <f>_xlfn.XLOOKUP(Comuni[[#This Row],[Regione]],Ripartizione_geografica[Regione],Ripartizione_geografica[Codice Regione])</f>
        <v>7</v>
      </c>
      <c r="K3955">
        <f>_xlfn.XLOOKUP(Comuni[[#This Row],[Regione]],Table_0[Regione],Table_0[Totale])</f>
        <v>685198</v>
      </c>
      <c r="L3955">
        <f>_xlfn.XLOOKUP(Comuni[[#This Row],[Regione]],Table_0[Regione],Table_0[Guariti])</f>
        <v>678840</v>
      </c>
      <c r="M3955">
        <f>_xlfn.XLOOKUP(Comuni[[#This Row],[Regione]],Table_0[Regione],Table_0[Deceduti])</f>
        <v>6000</v>
      </c>
      <c r="N3955" s="1">
        <f>(Comuni[[#This Row],[Popolazione2011]]/Comuni[[#This Row],[Ammalati TOT]])*100</f>
        <v>3.0939961879631873E-2</v>
      </c>
      <c r="O3955">
        <f>_xlfn.XLOOKUP(Comuni[[#This Row],[Regione]],Table_0[Regione],Table_0[TOT AREA])</f>
        <v>6838505</v>
      </c>
      <c r="P3955" s="1">
        <f>(Comuni[[#This Row],[Popolazione2011]]/Comuni[[#This Row],[Ammalati AREA]])*100</f>
        <v>3.1000927834373155E-3</v>
      </c>
    </row>
    <row r="3956" spans="1:16" x14ac:dyDescent="0.3">
      <c r="A3956" t="s">
        <v>3994</v>
      </c>
      <c r="B3956" t="s">
        <v>4052</v>
      </c>
      <c r="C3956" t="s">
        <v>3934</v>
      </c>
      <c r="D3956">
        <v>2669</v>
      </c>
      <c r="E3956" s="1">
        <f>(Comuni[[#This Row],[Popolazione2011]]/SUM(D:D))*100</f>
        <v>4.491530326816132E-3</v>
      </c>
      <c r="F3956">
        <f t="shared" si="61"/>
        <v>1570694</v>
      </c>
      <c r="G3956" s="1">
        <f>(Comuni[[#This Row],[Popolazione2011]]/Comuni[[#This Row],[TOT POP REGIONE ]])*100</f>
        <v>0.16992488670613118</v>
      </c>
      <c r="H3956" t="str">
        <f>IF(Comuni[[#This Row],[Popolazione2011]]&gt;300000,"MAGGIORE","")</f>
        <v/>
      </c>
      <c r="I3956" t="str">
        <f>_xlfn.XLOOKUP(Comuni[[#This Row],[Regione]],Ripartizione_geografica[Regione],Ripartizione_geografica[Ripartizione geografica])</f>
        <v>Nord-ovest</v>
      </c>
      <c r="J3956">
        <f>_xlfn.XLOOKUP(Comuni[[#This Row],[Regione]],Ripartizione_geografica[Regione],Ripartizione_geografica[Codice Regione])</f>
        <v>7</v>
      </c>
      <c r="K3956">
        <f>_xlfn.XLOOKUP(Comuni[[#This Row],[Regione]],Table_0[Regione],Table_0[Totale])</f>
        <v>685198</v>
      </c>
      <c r="L3956">
        <f>_xlfn.XLOOKUP(Comuni[[#This Row],[Regione]],Table_0[Regione],Table_0[Guariti])</f>
        <v>678840</v>
      </c>
      <c r="M3956">
        <f>_xlfn.XLOOKUP(Comuni[[#This Row],[Regione]],Table_0[Regione],Table_0[Deceduti])</f>
        <v>6000</v>
      </c>
      <c r="N3956" s="1">
        <f>(Comuni[[#This Row],[Popolazione2011]]/Comuni[[#This Row],[Ammalati TOT]])*100</f>
        <v>0.38952244460725222</v>
      </c>
      <c r="O3956">
        <f>_xlfn.XLOOKUP(Comuni[[#This Row],[Regione]],Table_0[Regione],Table_0[TOT AREA])</f>
        <v>6838505</v>
      </c>
      <c r="P3956" s="1">
        <f>(Comuni[[#This Row],[Popolazione2011]]/Comuni[[#This Row],[Ammalati AREA]])*100</f>
        <v>3.9028998297142431E-2</v>
      </c>
    </row>
    <row r="3957" spans="1:16" x14ac:dyDescent="0.3">
      <c r="A3957" t="s">
        <v>3995</v>
      </c>
      <c r="B3957" t="s">
        <v>4052</v>
      </c>
      <c r="C3957" t="s">
        <v>3934</v>
      </c>
      <c r="D3957">
        <v>2489</v>
      </c>
      <c r="E3957" s="1">
        <f>(Comuni[[#This Row],[Popolazione2011]]/SUM(D:D))*100</f>
        <v>4.1886170788480162E-3</v>
      </c>
      <c r="F3957">
        <f t="shared" si="61"/>
        <v>1570694</v>
      </c>
      <c r="G3957" s="1">
        <f>(Comuni[[#This Row],[Popolazione2011]]/Comuni[[#This Row],[TOT POP REGIONE ]])*100</f>
        <v>0.1584649842681006</v>
      </c>
      <c r="H3957" t="str">
        <f>IF(Comuni[[#This Row],[Popolazione2011]]&gt;300000,"MAGGIORE","")</f>
        <v/>
      </c>
      <c r="I3957" t="str">
        <f>_xlfn.XLOOKUP(Comuni[[#This Row],[Regione]],Ripartizione_geografica[Regione],Ripartizione_geografica[Ripartizione geografica])</f>
        <v>Nord-ovest</v>
      </c>
      <c r="J3957">
        <f>_xlfn.XLOOKUP(Comuni[[#This Row],[Regione]],Ripartizione_geografica[Regione],Ripartizione_geografica[Codice Regione])</f>
        <v>7</v>
      </c>
      <c r="K3957">
        <f>_xlfn.XLOOKUP(Comuni[[#This Row],[Regione]],Table_0[Regione],Table_0[Totale])</f>
        <v>685198</v>
      </c>
      <c r="L3957">
        <f>_xlfn.XLOOKUP(Comuni[[#This Row],[Regione]],Table_0[Regione],Table_0[Guariti])</f>
        <v>678840</v>
      </c>
      <c r="M3957">
        <f>_xlfn.XLOOKUP(Comuni[[#This Row],[Regione]],Table_0[Regione],Table_0[Deceduti])</f>
        <v>6000</v>
      </c>
      <c r="N3957" s="1">
        <f>(Comuni[[#This Row],[Popolazione2011]]/Comuni[[#This Row],[Ammalati TOT]])*100</f>
        <v>0.36325266565284781</v>
      </c>
      <c r="O3957">
        <f>_xlfn.XLOOKUP(Comuni[[#This Row],[Regione]],Table_0[Regione],Table_0[TOT AREA])</f>
        <v>6838505</v>
      </c>
      <c r="P3957" s="1">
        <f>(Comuni[[#This Row],[Popolazione2011]]/Comuni[[#This Row],[Ammalati AREA]])*100</f>
        <v>3.6396844047054143E-2</v>
      </c>
    </row>
    <row r="3958" spans="1:16" x14ac:dyDescent="0.3">
      <c r="A3958" t="s">
        <v>3996</v>
      </c>
      <c r="B3958" t="s">
        <v>4052</v>
      </c>
      <c r="C3958" t="s">
        <v>3934</v>
      </c>
      <c r="D3958">
        <v>769</v>
      </c>
      <c r="E3958" s="1">
        <f>(Comuni[[#This Row],[Popolazione2011]]/SUM(D:D))*100</f>
        <v>1.2941127093748991E-3</v>
      </c>
      <c r="F3958">
        <f t="shared" si="61"/>
        <v>1570694</v>
      </c>
      <c r="G3958" s="1">
        <f>(Comuni[[#This Row],[Popolazione2011]]/Comuni[[#This Row],[TOT POP REGIONE ]])*100</f>
        <v>4.8959249860252858E-2</v>
      </c>
      <c r="H3958" t="str">
        <f>IF(Comuni[[#This Row],[Popolazione2011]]&gt;300000,"MAGGIORE","")</f>
        <v/>
      </c>
      <c r="I3958" t="str">
        <f>_xlfn.XLOOKUP(Comuni[[#This Row],[Regione]],Ripartizione_geografica[Regione],Ripartizione_geografica[Ripartizione geografica])</f>
        <v>Nord-ovest</v>
      </c>
      <c r="J3958">
        <f>_xlfn.XLOOKUP(Comuni[[#This Row],[Regione]],Ripartizione_geografica[Regione],Ripartizione_geografica[Codice Regione])</f>
        <v>7</v>
      </c>
      <c r="K3958">
        <f>_xlfn.XLOOKUP(Comuni[[#This Row],[Regione]],Table_0[Regione],Table_0[Totale])</f>
        <v>685198</v>
      </c>
      <c r="L3958">
        <f>_xlfn.XLOOKUP(Comuni[[#This Row],[Regione]],Table_0[Regione],Table_0[Guariti])</f>
        <v>678840</v>
      </c>
      <c r="M3958">
        <f>_xlfn.XLOOKUP(Comuni[[#This Row],[Regione]],Table_0[Regione],Table_0[Deceduti])</f>
        <v>6000</v>
      </c>
      <c r="N3958" s="1">
        <f>(Comuni[[#This Row],[Popolazione2011]]/Comuni[[#This Row],[Ammalati TOT]])*100</f>
        <v>0.11223033342187222</v>
      </c>
      <c r="O3958">
        <f>_xlfn.XLOOKUP(Comuni[[#This Row],[Regione]],Table_0[Regione],Table_0[TOT AREA])</f>
        <v>6838505</v>
      </c>
      <c r="P3958" s="1">
        <f>(Comuni[[#This Row],[Popolazione2011]]/Comuni[[#This Row],[Ammalati AREA]])*100</f>
        <v>1.1245147879543848E-2</v>
      </c>
    </row>
    <row r="3959" spans="1:16" x14ac:dyDescent="0.3">
      <c r="A3959" t="s">
        <v>3997</v>
      </c>
      <c r="B3959" t="s">
        <v>4052</v>
      </c>
      <c r="C3959" t="s">
        <v>3934</v>
      </c>
      <c r="D3959">
        <v>8232</v>
      </c>
      <c r="E3959" s="1">
        <f>(Comuni[[#This Row],[Popolazione2011]]/SUM(D:D))*100</f>
        <v>1.3853232540408543E-2</v>
      </c>
      <c r="F3959">
        <f t="shared" si="61"/>
        <v>1570694</v>
      </c>
      <c r="G3959" s="1">
        <f>(Comuni[[#This Row],[Popolazione2011]]/Comuni[[#This Row],[TOT POP REGIONE ]])*100</f>
        <v>0.5240995381659318</v>
      </c>
      <c r="H3959" t="str">
        <f>IF(Comuni[[#This Row],[Popolazione2011]]&gt;300000,"MAGGIORE","")</f>
        <v/>
      </c>
      <c r="I3959" t="str">
        <f>_xlfn.XLOOKUP(Comuni[[#This Row],[Regione]],Ripartizione_geografica[Regione],Ripartizione_geografica[Ripartizione geografica])</f>
        <v>Nord-ovest</v>
      </c>
      <c r="J3959">
        <f>_xlfn.XLOOKUP(Comuni[[#This Row],[Regione]],Ripartizione_geografica[Regione],Ripartizione_geografica[Codice Regione])</f>
        <v>7</v>
      </c>
      <c r="K3959">
        <f>_xlfn.XLOOKUP(Comuni[[#This Row],[Regione]],Table_0[Regione],Table_0[Totale])</f>
        <v>685198</v>
      </c>
      <c r="L3959">
        <f>_xlfn.XLOOKUP(Comuni[[#This Row],[Regione]],Table_0[Regione],Table_0[Guariti])</f>
        <v>678840</v>
      </c>
      <c r="M3959">
        <f>_xlfn.XLOOKUP(Comuni[[#This Row],[Regione]],Table_0[Regione],Table_0[Deceduti])</f>
        <v>6000</v>
      </c>
      <c r="N3959" s="1">
        <f>(Comuni[[#This Row],[Popolazione2011]]/Comuni[[#This Row],[Ammalati TOT]])*100</f>
        <v>1.2014045575147621</v>
      </c>
      <c r="O3959">
        <f>_xlfn.XLOOKUP(Comuni[[#This Row],[Regione]],Table_0[Regione],Table_0[TOT AREA])</f>
        <v>6838505</v>
      </c>
      <c r="P3959" s="1">
        <f>(Comuni[[#This Row],[Popolazione2011]]/Comuni[[#This Row],[Ammalati AREA]])*100</f>
        <v>0.12037718770403764</v>
      </c>
    </row>
    <row r="3960" spans="1:16" x14ac:dyDescent="0.3">
      <c r="A3960" t="s">
        <v>3998</v>
      </c>
      <c r="B3960" t="s">
        <v>4052</v>
      </c>
      <c r="C3960" t="s">
        <v>3934</v>
      </c>
      <c r="D3960">
        <v>13461</v>
      </c>
      <c r="E3960" s="1">
        <f>(Comuni[[#This Row],[Popolazione2011]]/SUM(D:D))*100</f>
        <v>2.2652862393882336E-2</v>
      </c>
      <c r="F3960">
        <f t="shared" si="61"/>
        <v>1570694</v>
      </c>
      <c r="G3960" s="1">
        <f>(Comuni[[#This Row],[Popolazione2011]]/Comuni[[#This Row],[TOT POP REGIONE ]])*100</f>
        <v>0.85700970399071996</v>
      </c>
      <c r="H3960" t="str">
        <f>IF(Comuni[[#This Row],[Popolazione2011]]&gt;300000,"MAGGIORE","")</f>
        <v/>
      </c>
      <c r="I3960" t="str">
        <f>_xlfn.XLOOKUP(Comuni[[#This Row],[Regione]],Ripartizione_geografica[Regione],Ripartizione_geografica[Ripartizione geografica])</f>
        <v>Nord-ovest</v>
      </c>
      <c r="J3960">
        <f>_xlfn.XLOOKUP(Comuni[[#This Row],[Regione]],Ripartizione_geografica[Regione],Ripartizione_geografica[Codice Regione])</f>
        <v>7</v>
      </c>
      <c r="K3960">
        <f>_xlfn.XLOOKUP(Comuni[[#This Row],[Regione]],Table_0[Regione],Table_0[Totale])</f>
        <v>685198</v>
      </c>
      <c r="L3960">
        <f>_xlfn.XLOOKUP(Comuni[[#This Row],[Regione]],Table_0[Regione],Table_0[Guariti])</f>
        <v>678840</v>
      </c>
      <c r="M3960">
        <f>_xlfn.XLOOKUP(Comuni[[#This Row],[Regione]],Table_0[Regione],Table_0[Deceduti])</f>
        <v>6000</v>
      </c>
      <c r="N3960" s="1">
        <f>(Comuni[[#This Row],[Popolazione2011]]/Comuni[[#This Row],[Ammalati TOT]])*100</f>
        <v>1.9645416361402106</v>
      </c>
      <c r="O3960">
        <f>_xlfn.XLOOKUP(Comuni[[#This Row],[Regione]],Table_0[Regione],Table_0[TOT AREA])</f>
        <v>6838505</v>
      </c>
      <c r="P3960" s="1">
        <f>(Comuni[[#This Row],[Popolazione2011]]/Comuni[[#This Row],[Ammalati AREA]])*100</f>
        <v>0.1968412686691024</v>
      </c>
    </row>
    <row r="3961" spans="1:16" x14ac:dyDescent="0.3">
      <c r="A3961" t="s">
        <v>3999</v>
      </c>
      <c r="B3961" t="s">
        <v>4052</v>
      </c>
      <c r="C3961" t="s">
        <v>3934</v>
      </c>
      <c r="D3961">
        <v>403</v>
      </c>
      <c r="E3961" s="1">
        <f>(Comuni[[#This Row],[Popolazione2011]]/SUM(D:D))*100</f>
        <v>6.7818910517306161E-4</v>
      </c>
      <c r="F3961">
        <f t="shared" si="61"/>
        <v>1570694</v>
      </c>
      <c r="G3961" s="1">
        <f>(Comuni[[#This Row],[Popolazione2011]]/Comuni[[#This Row],[TOT POP REGIONE ]])*100</f>
        <v>2.5657448236257346E-2</v>
      </c>
      <c r="H3961" t="str">
        <f>IF(Comuni[[#This Row],[Popolazione2011]]&gt;300000,"MAGGIORE","")</f>
        <v/>
      </c>
      <c r="I3961" t="str">
        <f>_xlfn.XLOOKUP(Comuni[[#This Row],[Regione]],Ripartizione_geografica[Regione],Ripartizione_geografica[Ripartizione geografica])</f>
        <v>Nord-ovest</v>
      </c>
      <c r="J3961">
        <f>_xlfn.XLOOKUP(Comuni[[#This Row],[Regione]],Ripartizione_geografica[Regione],Ripartizione_geografica[Codice Regione])</f>
        <v>7</v>
      </c>
      <c r="K3961">
        <f>_xlfn.XLOOKUP(Comuni[[#This Row],[Regione]],Table_0[Regione],Table_0[Totale])</f>
        <v>685198</v>
      </c>
      <c r="L3961">
        <f>_xlfn.XLOOKUP(Comuni[[#This Row],[Regione]],Table_0[Regione],Table_0[Guariti])</f>
        <v>678840</v>
      </c>
      <c r="M3961">
        <f>_xlfn.XLOOKUP(Comuni[[#This Row],[Regione]],Table_0[Regione],Table_0[Deceduti])</f>
        <v>6000</v>
      </c>
      <c r="N3961" s="1">
        <f>(Comuni[[#This Row],[Popolazione2011]]/Comuni[[#This Row],[Ammalati TOT]])*100</f>
        <v>5.8815116214583234E-2</v>
      </c>
      <c r="O3961">
        <f>_xlfn.XLOOKUP(Comuni[[#This Row],[Regione]],Table_0[Regione],Table_0[TOT AREA])</f>
        <v>6838505</v>
      </c>
      <c r="P3961" s="1">
        <f>(Comuni[[#This Row],[Popolazione2011]]/Comuni[[#This Row],[Ammalati AREA]])*100</f>
        <v>5.8931009043643309E-3</v>
      </c>
    </row>
    <row r="3962" spans="1:16" x14ac:dyDescent="0.3">
      <c r="A3962" t="s">
        <v>4000</v>
      </c>
      <c r="B3962" t="s">
        <v>4052</v>
      </c>
      <c r="C3962" t="s">
        <v>3934</v>
      </c>
      <c r="D3962">
        <v>810</v>
      </c>
      <c r="E3962" s="1">
        <f>(Comuni[[#This Row],[Popolazione2011]]/SUM(D:D))*100</f>
        <v>1.3631096158565257E-3</v>
      </c>
      <c r="F3962">
        <f t="shared" si="61"/>
        <v>1570694</v>
      </c>
      <c r="G3962" s="1">
        <f>(Comuni[[#This Row],[Popolazione2011]]/Comuni[[#This Row],[TOT POP REGIONE ]])*100</f>
        <v>5.1569560971137594E-2</v>
      </c>
      <c r="H3962" t="str">
        <f>IF(Comuni[[#This Row],[Popolazione2011]]&gt;300000,"MAGGIORE","")</f>
        <v/>
      </c>
      <c r="I3962" t="str">
        <f>_xlfn.XLOOKUP(Comuni[[#This Row],[Regione]],Ripartizione_geografica[Regione],Ripartizione_geografica[Ripartizione geografica])</f>
        <v>Nord-ovest</v>
      </c>
      <c r="J3962">
        <f>_xlfn.XLOOKUP(Comuni[[#This Row],[Regione]],Ripartizione_geografica[Regione],Ripartizione_geografica[Codice Regione])</f>
        <v>7</v>
      </c>
      <c r="K3962">
        <f>_xlfn.XLOOKUP(Comuni[[#This Row],[Regione]],Table_0[Regione],Table_0[Totale])</f>
        <v>685198</v>
      </c>
      <c r="L3962">
        <f>_xlfn.XLOOKUP(Comuni[[#This Row],[Regione]],Table_0[Regione],Table_0[Guariti])</f>
        <v>678840</v>
      </c>
      <c r="M3962">
        <f>_xlfn.XLOOKUP(Comuni[[#This Row],[Regione]],Table_0[Regione],Table_0[Deceduti])</f>
        <v>6000</v>
      </c>
      <c r="N3962" s="1">
        <f>(Comuni[[#This Row],[Popolazione2011]]/Comuni[[#This Row],[Ammalati TOT]])*100</f>
        <v>0.11821400529481989</v>
      </c>
      <c r="O3962">
        <f>_xlfn.XLOOKUP(Comuni[[#This Row],[Regione]],Table_0[Regione],Table_0[TOT AREA])</f>
        <v>6838505</v>
      </c>
      <c r="P3962" s="1">
        <f>(Comuni[[#This Row],[Popolazione2011]]/Comuni[[#This Row],[Ammalati AREA]])*100</f>
        <v>1.1844694125397291E-2</v>
      </c>
    </row>
    <row r="3963" spans="1:16" x14ac:dyDescent="0.3">
      <c r="A3963" t="s">
        <v>4001</v>
      </c>
      <c r="B3963" t="s">
        <v>4052</v>
      </c>
      <c r="C3963" t="s">
        <v>3934</v>
      </c>
      <c r="D3963">
        <v>2522</v>
      </c>
      <c r="E3963" s="1">
        <f>(Comuni[[#This Row],[Popolazione2011]]/SUM(D:D))*100</f>
        <v>4.2441511743088372E-3</v>
      </c>
      <c r="F3963">
        <f t="shared" si="61"/>
        <v>1570694</v>
      </c>
      <c r="G3963" s="1">
        <f>(Comuni[[#This Row],[Popolazione2011]]/Comuni[[#This Row],[TOT POP REGIONE ]])*100</f>
        <v>0.16056596638173953</v>
      </c>
      <c r="H3963" t="str">
        <f>IF(Comuni[[#This Row],[Popolazione2011]]&gt;300000,"MAGGIORE","")</f>
        <v/>
      </c>
      <c r="I3963" t="str">
        <f>_xlfn.XLOOKUP(Comuni[[#This Row],[Regione]],Ripartizione_geografica[Regione],Ripartizione_geografica[Ripartizione geografica])</f>
        <v>Nord-ovest</v>
      </c>
      <c r="J3963">
        <f>_xlfn.XLOOKUP(Comuni[[#This Row],[Regione]],Ripartizione_geografica[Regione],Ripartizione_geografica[Codice Regione])</f>
        <v>7</v>
      </c>
      <c r="K3963">
        <f>_xlfn.XLOOKUP(Comuni[[#This Row],[Regione]],Table_0[Regione],Table_0[Totale])</f>
        <v>685198</v>
      </c>
      <c r="L3963">
        <f>_xlfn.XLOOKUP(Comuni[[#This Row],[Regione]],Table_0[Regione],Table_0[Guariti])</f>
        <v>678840</v>
      </c>
      <c r="M3963">
        <f>_xlfn.XLOOKUP(Comuni[[#This Row],[Regione]],Table_0[Regione],Table_0[Deceduti])</f>
        <v>6000</v>
      </c>
      <c r="N3963" s="1">
        <f>(Comuni[[#This Row],[Popolazione2011]]/Comuni[[#This Row],[Ammalati TOT]])*100</f>
        <v>0.36806879179448859</v>
      </c>
      <c r="O3963">
        <f>_xlfn.XLOOKUP(Comuni[[#This Row],[Regione]],Table_0[Regione],Table_0[TOT AREA])</f>
        <v>6838505</v>
      </c>
      <c r="P3963" s="1">
        <f>(Comuni[[#This Row],[Popolazione2011]]/Comuni[[#This Row],[Ammalati AREA]])*100</f>
        <v>3.6879405659570333E-2</v>
      </c>
    </row>
    <row r="3964" spans="1:16" x14ac:dyDescent="0.3">
      <c r="A3964" t="s">
        <v>4002</v>
      </c>
      <c r="B3964" t="s">
        <v>4052</v>
      </c>
      <c r="C3964" t="s">
        <v>3934</v>
      </c>
      <c r="D3964">
        <v>322</v>
      </c>
      <c r="E3964" s="1">
        <f>(Comuni[[#This Row],[Popolazione2011]]/SUM(D:D))*100</f>
        <v>5.4187814358740898E-4</v>
      </c>
      <c r="F3964">
        <f t="shared" si="61"/>
        <v>1570694</v>
      </c>
      <c r="G3964" s="1">
        <f>(Comuni[[#This Row],[Popolazione2011]]/Comuni[[#This Row],[TOT POP REGIONE ]])*100</f>
        <v>2.0500492139143588E-2</v>
      </c>
      <c r="H3964" t="str">
        <f>IF(Comuni[[#This Row],[Popolazione2011]]&gt;300000,"MAGGIORE","")</f>
        <v/>
      </c>
      <c r="I3964" t="str">
        <f>_xlfn.XLOOKUP(Comuni[[#This Row],[Regione]],Ripartizione_geografica[Regione],Ripartizione_geografica[Ripartizione geografica])</f>
        <v>Nord-ovest</v>
      </c>
      <c r="J3964">
        <f>_xlfn.XLOOKUP(Comuni[[#This Row],[Regione]],Ripartizione_geografica[Regione],Ripartizione_geografica[Codice Regione])</f>
        <v>7</v>
      </c>
      <c r="K3964">
        <f>_xlfn.XLOOKUP(Comuni[[#This Row],[Regione]],Table_0[Regione],Table_0[Totale])</f>
        <v>685198</v>
      </c>
      <c r="L3964">
        <f>_xlfn.XLOOKUP(Comuni[[#This Row],[Regione]],Table_0[Regione],Table_0[Guariti])</f>
        <v>678840</v>
      </c>
      <c r="M3964">
        <f>_xlfn.XLOOKUP(Comuni[[#This Row],[Regione]],Table_0[Regione],Table_0[Deceduti])</f>
        <v>6000</v>
      </c>
      <c r="N3964" s="1">
        <f>(Comuni[[#This Row],[Popolazione2011]]/Comuni[[#This Row],[Ammalati TOT]])*100</f>
        <v>4.6993715685101238E-2</v>
      </c>
      <c r="O3964">
        <f>_xlfn.XLOOKUP(Comuni[[#This Row],[Regione]],Table_0[Regione],Table_0[TOT AREA])</f>
        <v>6838505</v>
      </c>
      <c r="P3964" s="1">
        <f>(Comuni[[#This Row],[Popolazione2011]]/Comuni[[#This Row],[Ammalati AREA]])*100</f>
        <v>4.7086314918246015E-3</v>
      </c>
    </row>
    <row r="3965" spans="1:16" x14ac:dyDescent="0.3">
      <c r="A3965" t="s">
        <v>4003</v>
      </c>
      <c r="B3965" t="s">
        <v>4052</v>
      </c>
      <c r="C3965" t="s">
        <v>4004</v>
      </c>
      <c r="D3965">
        <v>11584</v>
      </c>
      <c r="E3965" s="1">
        <f>(Comuni[[#This Row],[Popolazione2011]]/SUM(D:D))*100</f>
        <v>1.949415035812592E-2</v>
      </c>
      <c r="F3965">
        <f t="shared" si="61"/>
        <v>1570694</v>
      </c>
      <c r="G3965" s="1">
        <f>(Comuni[[#This Row],[Popolazione2011]]/Comuni[[#This Row],[TOT POP REGIONE ]])*100</f>
        <v>0.73750838801192342</v>
      </c>
      <c r="H3965" t="str">
        <f>IF(Comuni[[#This Row],[Popolazione2011]]&gt;300000,"MAGGIORE","")</f>
        <v/>
      </c>
      <c r="I3965" t="str">
        <f>_xlfn.XLOOKUP(Comuni[[#This Row],[Regione]],Ripartizione_geografica[Regione],Ripartizione_geografica[Ripartizione geografica])</f>
        <v>Nord-ovest</v>
      </c>
      <c r="J3965">
        <f>_xlfn.XLOOKUP(Comuni[[#This Row],[Regione]],Ripartizione_geografica[Regione],Ripartizione_geografica[Codice Regione])</f>
        <v>7</v>
      </c>
      <c r="K3965">
        <f>_xlfn.XLOOKUP(Comuni[[#This Row],[Regione]],Table_0[Regione],Table_0[Totale])</f>
        <v>685198</v>
      </c>
      <c r="L3965">
        <f>_xlfn.XLOOKUP(Comuni[[#This Row],[Regione]],Table_0[Regione],Table_0[Guariti])</f>
        <v>678840</v>
      </c>
      <c r="M3965">
        <f>_xlfn.XLOOKUP(Comuni[[#This Row],[Regione]],Table_0[Regione],Table_0[Deceduti])</f>
        <v>6000</v>
      </c>
      <c r="N3965" s="1">
        <f>(Comuni[[#This Row],[Popolazione2011]]/Comuni[[#This Row],[Ammalati TOT]])*100</f>
        <v>1.6906062189323379</v>
      </c>
      <c r="O3965">
        <f>_xlfn.XLOOKUP(Comuni[[#This Row],[Regione]],Table_0[Regione],Table_0[TOT AREA])</f>
        <v>6838505</v>
      </c>
      <c r="P3965" s="1">
        <f>(Comuni[[#This Row],[Popolazione2011]]/Comuni[[#This Row],[Ammalati AREA]])*100</f>
        <v>0.16939374907234842</v>
      </c>
    </row>
    <row r="3966" spans="1:16" x14ac:dyDescent="0.3">
      <c r="A3966" t="s">
        <v>4005</v>
      </c>
      <c r="B3966" t="s">
        <v>4052</v>
      </c>
      <c r="C3966" t="s">
        <v>4004</v>
      </c>
      <c r="D3966">
        <v>2539</v>
      </c>
      <c r="E3966" s="1">
        <f>(Comuni[[#This Row],[Popolazione2011]]/SUM(D:D))*100</f>
        <v>4.2727596477280475E-3</v>
      </c>
      <c r="F3966">
        <f t="shared" si="61"/>
        <v>1570694</v>
      </c>
      <c r="G3966" s="1">
        <f>(Comuni[[#This Row],[Popolazione2011]]/Comuni[[#This Row],[TOT POP REGIONE ]])*100</f>
        <v>0.16164829050088686</v>
      </c>
      <c r="H3966" t="str">
        <f>IF(Comuni[[#This Row],[Popolazione2011]]&gt;300000,"MAGGIORE","")</f>
        <v/>
      </c>
      <c r="I3966" t="str">
        <f>_xlfn.XLOOKUP(Comuni[[#This Row],[Regione]],Ripartizione_geografica[Regione],Ripartizione_geografica[Ripartizione geografica])</f>
        <v>Nord-ovest</v>
      </c>
      <c r="J3966">
        <f>_xlfn.XLOOKUP(Comuni[[#This Row],[Regione]],Ripartizione_geografica[Regione],Ripartizione_geografica[Codice Regione])</f>
        <v>7</v>
      </c>
      <c r="K3966">
        <f>_xlfn.XLOOKUP(Comuni[[#This Row],[Regione]],Table_0[Regione],Table_0[Totale])</f>
        <v>685198</v>
      </c>
      <c r="L3966">
        <f>_xlfn.XLOOKUP(Comuni[[#This Row],[Regione]],Table_0[Regione],Table_0[Guariti])</f>
        <v>678840</v>
      </c>
      <c r="M3966">
        <f>_xlfn.XLOOKUP(Comuni[[#This Row],[Regione]],Table_0[Regione],Table_0[Deceduti])</f>
        <v>6000</v>
      </c>
      <c r="N3966" s="1">
        <f>(Comuni[[#This Row],[Popolazione2011]]/Comuni[[#This Row],[Ammalati TOT]])*100</f>
        <v>0.3705498264735157</v>
      </c>
      <c r="O3966">
        <f>_xlfn.XLOOKUP(Comuni[[#This Row],[Regione]],Table_0[Regione],Table_0[TOT AREA])</f>
        <v>6838505</v>
      </c>
      <c r="P3966" s="1">
        <f>(Comuni[[#This Row],[Popolazione2011]]/Comuni[[#This Row],[Ammalati AREA]])*100</f>
        <v>3.7127998005412E-2</v>
      </c>
    </row>
    <row r="3967" spans="1:16" x14ac:dyDescent="0.3">
      <c r="A3967" t="s">
        <v>4006</v>
      </c>
      <c r="B3967" t="s">
        <v>4052</v>
      </c>
      <c r="C3967" t="s">
        <v>4004</v>
      </c>
      <c r="D3967">
        <v>2810</v>
      </c>
      <c r="E3967" s="1">
        <f>(Comuni[[#This Row],[Popolazione2011]]/SUM(D:D))*100</f>
        <v>4.728812371057824E-3</v>
      </c>
      <c r="F3967">
        <f t="shared" si="61"/>
        <v>1570694</v>
      </c>
      <c r="G3967" s="1">
        <f>(Comuni[[#This Row],[Popolazione2011]]/Comuni[[#This Row],[TOT POP REGIONE ]])*100</f>
        <v>0.17890181028258845</v>
      </c>
      <c r="H3967" t="str">
        <f>IF(Comuni[[#This Row],[Popolazione2011]]&gt;300000,"MAGGIORE","")</f>
        <v/>
      </c>
      <c r="I3967" t="str">
        <f>_xlfn.XLOOKUP(Comuni[[#This Row],[Regione]],Ripartizione_geografica[Regione],Ripartizione_geografica[Ripartizione geografica])</f>
        <v>Nord-ovest</v>
      </c>
      <c r="J3967">
        <f>_xlfn.XLOOKUP(Comuni[[#This Row],[Regione]],Ripartizione_geografica[Regione],Ripartizione_geografica[Codice Regione])</f>
        <v>7</v>
      </c>
      <c r="K3967">
        <f>_xlfn.XLOOKUP(Comuni[[#This Row],[Regione]],Table_0[Regione],Table_0[Totale])</f>
        <v>685198</v>
      </c>
      <c r="L3967">
        <f>_xlfn.XLOOKUP(Comuni[[#This Row],[Regione]],Table_0[Regione],Table_0[Guariti])</f>
        <v>678840</v>
      </c>
      <c r="M3967">
        <f>_xlfn.XLOOKUP(Comuni[[#This Row],[Regione]],Table_0[Regione],Table_0[Deceduti])</f>
        <v>6000</v>
      </c>
      <c r="N3967" s="1">
        <f>(Comuni[[#This Row],[Popolazione2011]]/Comuni[[#This Row],[Ammalati TOT]])*100</f>
        <v>0.41010043812153574</v>
      </c>
      <c r="O3967">
        <f>_xlfn.XLOOKUP(Comuni[[#This Row],[Regione]],Table_0[Regione],Table_0[TOT AREA])</f>
        <v>6838505</v>
      </c>
      <c r="P3967" s="1">
        <f>(Comuni[[#This Row],[Popolazione2011]]/Comuni[[#This Row],[Ammalati AREA]])*100</f>
        <v>4.1090852459711585E-2</v>
      </c>
    </row>
    <row r="3968" spans="1:16" x14ac:dyDescent="0.3">
      <c r="A3968" t="s">
        <v>4007</v>
      </c>
      <c r="B3968" t="s">
        <v>4052</v>
      </c>
      <c r="C3968" t="s">
        <v>4004</v>
      </c>
      <c r="D3968">
        <v>4486</v>
      </c>
      <c r="E3968" s="1">
        <f>(Comuni[[#This Row],[Popolazione2011]]/SUM(D:D))*100</f>
        <v>7.5492712799165116E-3</v>
      </c>
      <c r="F3968">
        <f t="shared" si="61"/>
        <v>1570694</v>
      </c>
      <c r="G3968" s="1">
        <f>(Comuni[[#This Row],[Popolazione2011]]/Comuni[[#This Row],[TOT POP REGIONE ]])*100</f>
        <v>0.28560623520558426</v>
      </c>
      <c r="H3968" t="str">
        <f>IF(Comuni[[#This Row],[Popolazione2011]]&gt;300000,"MAGGIORE","")</f>
        <v/>
      </c>
      <c r="I3968" t="str">
        <f>_xlfn.XLOOKUP(Comuni[[#This Row],[Regione]],Ripartizione_geografica[Regione],Ripartizione_geografica[Ripartizione geografica])</f>
        <v>Nord-ovest</v>
      </c>
      <c r="J3968">
        <f>_xlfn.XLOOKUP(Comuni[[#This Row],[Regione]],Ripartizione_geografica[Regione],Ripartizione_geografica[Codice Regione])</f>
        <v>7</v>
      </c>
      <c r="K3968">
        <f>_xlfn.XLOOKUP(Comuni[[#This Row],[Regione]],Table_0[Regione],Table_0[Totale])</f>
        <v>685198</v>
      </c>
      <c r="L3968">
        <f>_xlfn.XLOOKUP(Comuni[[#This Row],[Regione]],Table_0[Regione],Table_0[Guariti])</f>
        <v>678840</v>
      </c>
      <c r="M3968">
        <f>_xlfn.XLOOKUP(Comuni[[#This Row],[Regione]],Table_0[Regione],Table_0[Deceduti])</f>
        <v>6000</v>
      </c>
      <c r="N3968" s="1">
        <f>(Comuni[[#This Row],[Popolazione2011]]/Comuni[[#This Row],[Ammalati TOT]])*100</f>
        <v>0.65470126883032354</v>
      </c>
      <c r="O3968">
        <f>_xlfn.XLOOKUP(Comuni[[#This Row],[Regione]],Table_0[Regione],Table_0[TOT AREA])</f>
        <v>6838505</v>
      </c>
      <c r="P3968" s="1">
        <f>(Comuni[[#This Row],[Popolazione2011]]/Comuni[[#This Row],[Ammalati AREA]])*100</f>
        <v>6.5599133143866964E-2</v>
      </c>
    </row>
    <row r="3969" spans="1:16" x14ac:dyDescent="0.3">
      <c r="A3969" t="s">
        <v>4008</v>
      </c>
      <c r="B3969" t="s">
        <v>4052</v>
      </c>
      <c r="C3969" t="s">
        <v>4004</v>
      </c>
      <c r="D3969">
        <v>2124</v>
      </c>
      <c r="E3969" s="1">
        <f>(Comuni[[#This Row],[Popolazione2011]]/SUM(D:D))*100</f>
        <v>3.5743763260237789E-3</v>
      </c>
      <c r="F3969">
        <f t="shared" si="61"/>
        <v>1570694</v>
      </c>
      <c r="G3969" s="1">
        <f>(Comuni[[#This Row],[Popolazione2011]]/Comuni[[#This Row],[TOT POP REGIONE ]])*100</f>
        <v>0.13522684876876082</v>
      </c>
      <c r="H3969" t="str">
        <f>IF(Comuni[[#This Row],[Popolazione2011]]&gt;300000,"MAGGIORE","")</f>
        <v/>
      </c>
      <c r="I3969" t="str">
        <f>_xlfn.XLOOKUP(Comuni[[#This Row],[Regione]],Ripartizione_geografica[Regione],Ripartizione_geografica[Ripartizione geografica])</f>
        <v>Nord-ovest</v>
      </c>
      <c r="J3969">
        <f>_xlfn.XLOOKUP(Comuni[[#This Row],[Regione]],Ripartizione_geografica[Regione],Ripartizione_geografica[Codice Regione])</f>
        <v>7</v>
      </c>
      <c r="K3969">
        <f>_xlfn.XLOOKUP(Comuni[[#This Row],[Regione]],Table_0[Regione],Table_0[Totale])</f>
        <v>685198</v>
      </c>
      <c r="L3969">
        <f>_xlfn.XLOOKUP(Comuni[[#This Row],[Regione]],Table_0[Regione],Table_0[Guariti])</f>
        <v>678840</v>
      </c>
      <c r="M3969">
        <f>_xlfn.XLOOKUP(Comuni[[#This Row],[Regione]],Table_0[Regione],Table_0[Deceduti])</f>
        <v>6000</v>
      </c>
      <c r="N3969" s="1">
        <f>(Comuni[[#This Row],[Popolazione2011]]/Comuni[[#This Row],[Ammalati TOT]])*100</f>
        <v>0.3099833916619722</v>
      </c>
      <c r="O3969">
        <f>_xlfn.XLOOKUP(Comuni[[#This Row],[Regione]],Table_0[Regione],Table_0[TOT AREA])</f>
        <v>6838505</v>
      </c>
      <c r="P3969" s="1">
        <f>(Comuni[[#This Row],[Popolazione2011]]/Comuni[[#This Row],[Ammalati AREA]])*100</f>
        <v>3.1059420151041787E-2</v>
      </c>
    </row>
    <row r="3970" spans="1:16" x14ac:dyDescent="0.3">
      <c r="A3970" t="s">
        <v>4009</v>
      </c>
      <c r="B3970" t="s">
        <v>4052</v>
      </c>
      <c r="C3970" t="s">
        <v>4004</v>
      </c>
      <c r="D3970">
        <v>5741</v>
      </c>
      <c r="E3970" s="1">
        <f>(Comuni[[#This Row],[Popolazione2011]]/SUM(D:D))*100</f>
        <v>9.6612497588053278E-3</v>
      </c>
      <c r="F3970">
        <f t="shared" ref="F3970:F4033" si="62">SUMIFS(D:D,B:B,B3970)</f>
        <v>1570694</v>
      </c>
      <c r="G3970" s="1">
        <f>(Comuni[[#This Row],[Popolazione2011]]/Comuni[[#This Row],[TOT POP REGIONE ]])*100</f>
        <v>0.36550722164851973</v>
      </c>
      <c r="H3970" t="str">
        <f>IF(Comuni[[#This Row],[Popolazione2011]]&gt;300000,"MAGGIORE","")</f>
        <v/>
      </c>
      <c r="I3970" t="str">
        <f>_xlfn.XLOOKUP(Comuni[[#This Row],[Regione]],Ripartizione_geografica[Regione],Ripartizione_geografica[Ripartizione geografica])</f>
        <v>Nord-ovest</v>
      </c>
      <c r="J3970">
        <f>_xlfn.XLOOKUP(Comuni[[#This Row],[Regione]],Ripartizione_geografica[Regione],Ripartizione_geografica[Codice Regione])</f>
        <v>7</v>
      </c>
      <c r="K3970">
        <f>_xlfn.XLOOKUP(Comuni[[#This Row],[Regione]],Table_0[Regione],Table_0[Totale])</f>
        <v>685198</v>
      </c>
      <c r="L3970">
        <f>_xlfn.XLOOKUP(Comuni[[#This Row],[Regione]],Table_0[Regione],Table_0[Guariti])</f>
        <v>678840</v>
      </c>
      <c r="M3970">
        <f>_xlfn.XLOOKUP(Comuni[[#This Row],[Regione]],Table_0[Regione],Table_0[Deceduti])</f>
        <v>6000</v>
      </c>
      <c r="N3970" s="1">
        <f>(Comuni[[#This Row],[Popolazione2011]]/Comuni[[#This Row],[Ammalati TOT]])*100</f>
        <v>0.83786000542908767</v>
      </c>
      <c r="O3970">
        <f>_xlfn.XLOOKUP(Comuni[[#This Row],[Regione]],Table_0[Regione],Table_0[TOT AREA])</f>
        <v>6838505</v>
      </c>
      <c r="P3970" s="1">
        <f>(Comuni[[#This Row],[Popolazione2011]]/Comuni[[#This Row],[Ammalati AREA]])*100</f>
        <v>8.3951097498649194E-2</v>
      </c>
    </row>
    <row r="3971" spans="1:16" x14ac:dyDescent="0.3">
      <c r="A3971" t="s">
        <v>4010</v>
      </c>
      <c r="B3971" t="s">
        <v>4052</v>
      </c>
      <c r="C3971" t="s">
        <v>4004</v>
      </c>
      <c r="D3971">
        <v>5481</v>
      </c>
      <c r="E3971" s="1">
        <f>(Comuni[[#This Row],[Popolazione2011]]/SUM(D:D))*100</f>
        <v>9.2237084006291572E-3</v>
      </c>
      <c r="F3971">
        <f t="shared" si="62"/>
        <v>1570694</v>
      </c>
      <c r="G3971" s="1">
        <f>(Comuni[[#This Row],[Popolazione2011]]/Comuni[[#This Row],[TOT POP REGIONE ]])*100</f>
        <v>0.34895402923803109</v>
      </c>
      <c r="H3971" t="str">
        <f>IF(Comuni[[#This Row],[Popolazione2011]]&gt;300000,"MAGGIORE","")</f>
        <v/>
      </c>
      <c r="I3971" t="str">
        <f>_xlfn.XLOOKUP(Comuni[[#This Row],[Regione]],Ripartizione_geografica[Regione],Ripartizione_geografica[Ripartizione geografica])</f>
        <v>Nord-ovest</v>
      </c>
      <c r="J3971">
        <f>_xlfn.XLOOKUP(Comuni[[#This Row],[Regione]],Ripartizione_geografica[Regione],Ripartizione_geografica[Codice Regione])</f>
        <v>7</v>
      </c>
      <c r="K3971">
        <f>_xlfn.XLOOKUP(Comuni[[#This Row],[Regione]],Table_0[Regione],Table_0[Totale])</f>
        <v>685198</v>
      </c>
      <c r="L3971">
        <f>_xlfn.XLOOKUP(Comuni[[#This Row],[Regione]],Table_0[Regione],Table_0[Guariti])</f>
        <v>678840</v>
      </c>
      <c r="M3971">
        <f>_xlfn.XLOOKUP(Comuni[[#This Row],[Regione]],Table_0[Regione],Table_0[Deceduti])</f>
        <v>6000</v>
      </c>
      <c r="N3971" s="1">
        <f>(Comuni[[#This Row],[Popolazione2011]]/Comuni[[#This Row],[Ammalati TOT]])*100</f>
        <v>0.79991476916161464</v>
      </c>
      <c r="O3971">
        <f>_xlfn.XLOOKUP(Comuni[[#This Row],[Regione]],Table_0[Regione],Table_0[TOT AREA])</f>
        <v>6838505</v>
      </c>
      <c r="P3971" s="1">
        <f>(Comuni[[#This Row],[Popolazione2011]]/Comuni[[#This Row],[Ammalati AREA]])*100</f>
        <v>8.0149096915188345E-2</v>
      </c>
    </row>
    <row r="3972" spans="1:16" x14ac:dyDescent="0.3">
      <c r="A3972" t="s">
        <v>4011</v>
      </c>
      <c r="B3972" t="s">
        <v>4052</v>
      </c>
      <c r="C3972" t="s">
        <v>4004</v>
      </c>
      <c r="D3972">
        <v>3045</v>
      </c>
      <c r="E3972" s="1">
        <f>(Comuni[[#This Row],[Popolazione2011]]/SUM(D:D))*100</f>
        <v>5.1242824447939759E-3</v>
      </c>
      <c r="F3972">
        <f t="shared" si="62"/>
        <v>1570694</v>
      </c>
      <c r="G3972" s="1">
        <f>(Comuni[[#This Row],[Popolazione2011]]/Comuni[[#This Row],[TOT POP REGIONE ]])*100</f>
        <v>0.19386334957668394</v>
      </c>
      <c r="H3972" t="str">
        <f>IF(Comuni[[#This Row],[Popolazione2011]]&gt;300000,"MAGGIORE","")</f>
        <v/>
      </c>
      <c r="I3972" t="str">
        <f>_xlfn.XLOOKUP(Comuni[[#This Row],[Regione]],Ripartizione_geografica[Regione],Ripartizione_geografica[Ripartizione geografica])</f>
        <v>Nord-ovest</v>
      </c>
      <c r="J3972">
        <f>_xlfn.XLOOKUP(Comuni[[#This Row],[Regione]],Ripartizione_geografica[Regione],Ripartizione_geografica[Codice Regione])</f>
        <v>7</v>
      </c>
      <c r="K3972">
        <f>_xlfn.XLOOKUP(Comuni[[#This Row],[Regione]],Table_0[Regione],Table_0[Totale])</f>
        <v>685198</v>
      </c>
      <c r="L3972">
        <f>_xlfn.XLOOKUP(Comuni[[#This Row],[Regione]],Table_0[Regione],Table_0[Guariti])</f>
        <v>678840</v>
      </c>
      <c r="M3972">
        <f>_xlfn.XLOOKUP(Comuni[[#This Row],[Regione]],Table_0[Regione],Table_0[Deceduti])</f>
        <v>6000</v>
      </c>
      <c r="N3972" s="1">
        <f>(Comuni[[#This Row],[Popolazione2011]]/Comuni[[#This Row],[Ammalati TOT]])*100</f>
        <v>0.44439709397867477</v>
      </c>
      <c r="O3972">
        <f>_xlfn.XLOOKUP(Comuni[[#This Row],[Regione]],Table_0[Regione],Table_0[TOT AREA])</f>
        <v>6838505</v>
      </c>
      <c r="P3972" s="1">
        <f>(Comuni[[#This Row],[Popolazione2011]]/Comuni[[#This Row],[Ammalati AREA]])*100</f>
        <v>4.4527276063993516E-2</v>
      </c>
    </row>
    <row r="3973" spans="1:16" x14ac:dyDescent="0.3">
      <c r="A3973" t="s">
        <v>4012</v>
      </c>
      <c r="B3973" t="s">
        <v>4052</v>
      </c>
      <c r="C3973" t="s">
        <v>4004</v>
      </c>
      <c r="D3973">
        <v>7306</v>
      </c>
      <c r="E3973" s="1">
        <f>(Comuni[[#This Row],[Popolazione2011]]/SUM(D:D))*100</f>
        <v>1.2294912164750342E-2</v>
      </c>
      <c r="F3973">
        <f t="shared" si="62"/>
        <v>1570694</v>
      </c>
      <c r="G3973" s="1">
        <f>(Comuni[[#This Row],[Popolazione2011]]/Comuni[[#This Row],[TOT POP REGIONE ]])*100</f>
        <v>0.46514470673473002</v>
      </c>
      <c r="H3973" t="str">
        <f>IF(Comuni[[#This Row],[Popolazione2011]]&gt;300000,"MAGGIORE","")</f>
        <v/>
      </c>
      <c r="I3973" t="str">
        <f>_xlfn.XLOOKUP(Comuni[[#This Row],[Regione]],Ripartizione_geografica[Regione],Ripartizione_geografica[Ripartizione geografica])</f>
        <v>Nord-ovest</v>
      </c>
      <c r="J3973">
        <f>_xlfn.XLOOKUP(Comuni[[#This Row],[Regione]],Ripartizione_geografica[Regione],Ripartizione_geografica[Codice Regione])</f>
        <v>7</v>
      </c>
      <c r="K3973">
        <f>_xlfn.XLOOKUP(Comuni[[#This Row],[Regione]],Table_0[Regione],Table_0[Totale])</f>
        <v>685198</v>
      </c>
      <c r="L3973">
        <f>_xlfn.XLOOKUP(Comuni[[#This Row],[Regione]],Table_0[Regione],Table_0[Guariti])</f>
        <v>678840</v>
      </c>
      <c r="M3973">
        <f>_xlfn.XLOOKUP(Comuni[[#This Row],[Regione]],Table_0[Regione],Table_0[Deceduti])</f>
        <v>6000</v>
      </c>
      <c r="N3973" s="1">
        <f>(Comuni[[#This Row],[Popolazione2011]]/Comuni[[#This Row],[Ammalati TOT]])*100</f>
        <v>1.0662611391159929</v>
      </c>
      <c r="O3973">
        <f>_xlfn.XLOOKUP(Comuni[[#This Row],[Regione]],Table_0[Regione],Table_0[TOT AREA])</f>
        <v>6838505</v>
      </c>
      <c r="P3973" s="1">
        <f>(Comuni[[#This Row],[Popolazione2011]]/Comuni[[#This Row],[Ammalati AREA]])*100</f>
        <v>0.10683621639525014</v>
      </c>
    </row>
    <row r="3974" spans="1:16" x14ac:dyDescent="0.3">
      <c r="A3974" t="s">
        <v>4013</v>
      </c>
      <c r="B3974" t="s">
        <v>4052</v>
      </c>
      <c r="C3974" t="s">
        <v>4004</v>
      </c>
      <c r="D3974">
        <v>3649</v>
      </c>
      <c r="E3974" s="1">
        <f>(Comuni[[#This Row],[Popolazione2011]]/SUM(D:D))*100</f>
        <v>6.1407246768647684E-3</v>
      </c>
      <c r="F3974">
        <f t="shared" si="62"/>
        <v>1570694</v>
      </c>
      <c r="G3974" s="1">
        <f>(Comuni[[#This Row],[Popolazione2011]]/Comuni[[#This Row],[TOT POP REGIONE ]])*100</f>
        <v>0.2323176888687421</v>
      </c>
      <c r="H3974" t="str">
        <f>IF(Comuni[[#This Row],[Popolazione2011]]&gt;300000,"MAGGIORE","")</f>
        <v/>
      </c>
      <c r="I3974" t="str">
        <f>_xlfn.XLOOKUP(Comuni[[#This Row],[Regione]],Ripartizione_geografica[Regione],Ripartizione_geografica[Ripartizione geografica])</f>
        <v>Nord-ovest</v>
      </c>
      <c r="J3974">
        <f>_xlfn.XLOOKUP(Comuni[[#This Row],[Regione]],Ripartizione_geografica[Regione],Ripartizione_geografica[Codice Regione])</f>
        <v>7</v>
      </c>
      <c r="K3974">
        <f>_xlfn.XLOOKUP(Comuni[[#This Row],[Regione]],Table_0[Regione],Table_0[Totale])</f>
        <v>685198</v>
      </c>
      <c r="L3974">
        <f>_xlfn.XLOOKUP(Comuni[[#This Row],[Regione]],Table_0[Regione],Table_0[Guariti])</f>
        <v>678840</v>
      </c>
      <c r="M3974">
        <f>_xlfn.XLOOKUP(Comuni[[#This Row],[Regione]],Table_0[Regione],Table_0[Deceduti])</f>
        <v>6000</v>
      </c>
      <c r="N3974" s="1">
        <f>(Comuni[[#This Row],[Popolazione2011]]/Comuni[[#This Row],[Ammalati TOT]])*100</f>
        <v>0.53254679669234295</v>
      </c>
      <c r="O3974">
        <f>_xlfn.XLOOKUP(Comuni[[#This Row],[Regione]],Table_0[Regione],Table_0[TOT AREA])</f>
        <v>6838505</v>
      </c>
      <c r="P3974" s="1">
        <f>(Comuni[[#This Row],[Popolazione2011]]/Comuni[[#This Row],[Ammalati AREA]])*100</f>
        <v>5.3359615880956432E-2</v>
      </c>
    </row>
    <row r="3975" spans="1:16" x14ac:dyDescent="0.3">
      <c r="A3975" t="s">
        <v>4014</v>
      </c>
      <c r="B3975" t="s">
        <v>4052</v>
      </c>
      <c r="C3975" t="s">
        <v>4004</v>
      </c>
      <c r="D3975">
        <v>6708</v>
      </c>
      <c r="E3975" s="1">
        <f>(Comuni[[#This Row],[Popolazione2011]]/SUM(D:D))*100</f>
        <v>1.1288567040945155E-2</v>
      </c>
      <c r="F3975">
        <f t="shared" si="62"/>
        <v>1570694</v>
      </c>
      <c r="G3975" s="1">
        <f>(Comuni[[#This Row],[Popolazione2011]]/Comuni[[#This Row],[TOT POP REGIONE ]])*100</f>
        <v>0.42707236419060618</v>
      </c>
      <c r="H3975" t="str">
        <f>IF(Comuni[[#This Row],[Popolazione2011]]&gt;300000,"MAGGIORE","")</f>
        <v/>
      </c>
      <c r="I3975" t="str">
        <f>_xlfn.XLOOKUP(Comuni[[#This Row],[Regione]],Ripartizione_geografica[Regione],Ripartizione_geografica[Ripartizione geografica])</f>
        <v>Nord-ovest</v>
      </c>
      <c r="J3975">
        <f>_xlfn.XLOOKUP(Comuni[[#This Row],[Regione]],Ripartizione_geografica[Regione],Ripartizione_geografica[Codice Regione])</f>
        <v>7</v>
      </c>
      <c r="K3975">
        <f>_xlfn.XLOOKUP(Comuni[[#This Row],[Regione]],Table_0[Regione],Table_0[Totale])</f>
        <v>685198</v>
      </c>
      <c r="L3975">
        <f>_xlfn.XLOOKUP(Comuni[[#This Row],[Regione]],Table_0[Regione],Table_0[Guariti])</f>
        <v>678840</v>
      </c>
      <c r="M3975">
        <f>_xlfn.XLOOKUP(Comuni[[#This Row],[Regione]],Table_0[Regione],Table_0[Deceduti])</f>
        <v>6000</v>
      </c>
      <c r="N3975" s="1">
        <f>(Comuni[[#This Row],[Popolazione2011]]/Comuni[[#This Row],[Ammalati TOT]])*100</f>
        <v>0.97898709570080467</v>
      </c>
      <c r="O3975">
        <f>_xlfn.XLOOKUP(Comuni[[#This Row],[Regione]],Table_0[Regione],Table_0[TOT AREA])</f>
        <v>6838505</v>
      </c>
      <c r="P3975" s="1">
        <f>(Comuni[[#This Row],[Popolazione2011]]/Comuni[[#This Row],[Ammalati AREA]])*100</f>
        <v>9.8091615053290157E-2</v>
      </c>
    </row>
    <row r="3976" spans="1:16" x14ac:dyDescent="0.3">
      <c r="A3976" t="s">
        <v>4015</v>
      </c>
      <c r="B3976" t="s">
        <v>4052</v>
      </c>
      <c r="C3976" t="s">
        <v>4004</v>
      </c>
      <c r="D3976">
        <v>3232</v>
      </c>
      <c r="E3976" s="1">
        <f>(Comuni[[#This Row],[Popolazione2011]]/SUM(D:D))*100</f>
        <v>5.4389756524052977E-3</v>
      </c>
      <c r="F3976">
        <f t="shared" si="62"/>
        <v>1570694</v>
      </c>
      <c r="G3976" s="1">
        <f>(Comuni[[#This Row],[Popolazione2011]]/Comuni[[#This Row],[TOT POP REGIONE ]])*100</f>
        <v>0.20576891488730459</v>
      </c>
      <c r="H3976" t="str">
        <f>IF(Comuni[[#This Row],[Popolazione2011]]&gt;300000,"MAGGIORE","")</f>
        <v/>
      </c>
      <c r="I3976" t="str">
        <f>_xlfn.XLOOKUP(Comuni[[#This Row],[Regione]],Ripartizione_geografica[Regione],Ripartizione_geografica[Ripartizione geografica])</f>
        <v>Nord-ovest</v>
      </c>
      <c r="J3976">
        <f>_xlfn.XLOOKUP(Comuni[[#This Row],[Regione]],Ripartizione_geografica[Regione],Ripartizione_geografica[Codice Regione])</f>
        <v>7</v>
      </c>
      <c r="K3976">
        <f>_xlfn.XLOOKUP(Comuni[[#This Row],[Regione]],Table_0[Regione],Table_0[Totale])</f>
        <v>685198</v>
      </c>
      <c r="L3976">
        <f>_xlfn.XLOOKUP(Comuni[[#This Row],[Regione]],Table_0[Regione],Table_0[Guariti])</f>
        <v>678840</v>
      </c>
      <c r="M3976">
        <f>_xlfn.XLOOKUP(Comuni[[#This Row],[Regione]],Table_0[Regione],Table_0[Deceduti])</f>
        <v>6000</v>
      </c>
      <c r="N3976" s="1">
        <f>(Comuni[[#This Row],[Popolazione2011]]/Comuni[[#This Row],[Ammalati TOT]])*100</f>
        <v>0.47168847544797271</v>
      </c>
      <c r="O3976">
        <f>_xlfn.XLOOKUP(Comuni[[#This Row],[Regione]],Table_0[Regione],Table_0[TOT AREA])</f>
        <v>6838505</v>
      </c>
      <c r="P3976" s="1">
        <f>(Comuni[[#This Row],[Popolazione2011]]/Comuni[[#This Row],[Ammalati AREA]])*100</f>
        <v>4.7261791868251905E-2</v>
      </c>
    </row>
    <row r="3977" spans="1:16" x14ac:dyDescent="0.3">
      <c r="A3977" t="s">
        <v>4016</v>
      </c>
      <c r="B3977" t="s">
        <v>4052</v>
      </c>
      <c r="C3977" t="s">
        <v>4004</v>
      </c>
      <c r="D3977">
        <v>1642</v>
      </c>
      <c r="E3977" s="1">
        <f>(Comuni[[#This Row],[Popolazione2011]]/SUM(D:D))*100</f>
        <v>2.763241962020266E-3</v>
      </c>
      <c r="F3977">
        <f t="shared" si="62"/>
        <v>1570694</v>
      </c>
      <c r="G3977" s="1">
        <f>(Comuni[[#This Row],[Popolazione2011]]/Comuni[[#This Row],[TOT POP REGIONE ]])*100</f>
        <v>0.10453977668470117</v>
      </c>
      <c r="H3977" t="str">
        <f>IF(Comuni[[#This Row],[Popolazione2011]]&gt;300000,"MAGGIORE","")</f>
        <v/>
      </c>
      <c r="I3977" t="str">
        <f>_xlfn.XLOOKUP(Comuni[[#This Row],[Regione]],Ripartizione_geografica[Regione],Ripartizione_geografica[Ripartizione geografica])</f>
        <v>Nord-ovest</v>
      </c>
      <c r="J3977">
        <f>_xlfn.XLOOKUP(Comuni[[#This Row],[Regione]],Ripartizione_geografica[Regione],Ripartizione_geografica[Codice Regione])</f>
        <v>7</v>
      </c>
      <c r="K3977">
        <f>_xlfn.XLOOKUP(Comuni[[#This Row],[Regione]],Table_0[Regione],Table_0[Totale])</f>
        <v>685198</v>
      </c>
      <c r="L3977">
        <f>_xlfn.XLOOKUP(Comuni[[#This Row],[Regione]],Table_0[Regione],Table_0[Guariti])</f>
        <v>678840</v>
      </c>
      <c r="M3977">
        <f>_xlfn.XLOOKUP(Comuni[[#This Row],[Regione]],Table_0[Regione],Table_0[Deceduti])</f>
        <v>6000</v>
      </c>
      <c r="N3977" s="1">
        <f>(Comuni[[#This Row],[Popolazione2011]]/Comuni[[#This Row],[Ammalati TOT]])*100</f>
        <v>0.23963876135073367</v>
      </c>
      <c r="O3977">
        <f>_xlfn.XLOOKUP(Comuni[[#This Row],[Regione]],Table_0[Regione],Table_0[TOT AREA])</f>
        <v>6838505</v>
      </c>
      <c r="P3977" s="1">
        <f>(Comuni[[#This Row],[Popolazione2011]]/Comuni[[#This Row],[Ammalati AREA]])*100</f>
        <v>2.4011095992472038E-2</v>
      </c>
    </row>
    <row r="3978" spans="1:16" x14ac:dyDescent="0.3">
      <c r="A3978" t="s">
        <v>4017</v>
      </c>
      <c r="B3978" t="s">
        <v>4052</v>
      </c>
      <c r="C3978" t="s">
        <v>4004</v>
      </c>
      <c r="D3978">
        <v>4006</v>
      </c>
      <c r="E3978" s="1">
        <f>(Comuni[[#This Row],[Popolazione2011]]/SUM(D:D))*100</f>
        <v>6.7415026186682008E-3</v>
      </c>
      <c r="F3978">
        <f t="shared" si="62"/>
        <v>1570694</v>
      </c>
      <c r="G3978" s="1">
        <f>(Comuni[[#This Row],[Popolazione2011]]/Comuni[[#This Row],[TOT POP REGIONE ]])*100</f>
        <v>0.25504649537083607</v>
      </c>
      <c r="H3978" t="str">
        <f>IF(Comuni[[#This Row],[Popolazione2011]]&gt;300000,"MAGGIORE","")</f>
        <v/>
      </c>
      <c r="I3978" t="str">
        <f>_xlfn.XLOOKUP(Comuni[[#This Row],[Regione]],Ripartizione_geografica[Regione],Ripartizione_geografica[Ripartizione geografica])</f>
        <v>Nord-ovest</v>
      </c>
      <c r="J3978">
        <f>_xlfn.XLOOKUP(Comuni[[#This Row],[Regione]],Ripartizione_geografica[Regione],Ripartizione_geografica[Codice Regione])</f>
        <v>7</v>
      </c>
      <c r="K3978">
        <f>_xlfn.XLOOKUP(Comuni[[#This Row],[Regione]],Table_0[Regione],Table_0[Totale])</f>
        <v>685198</v>
      </c>
      <c r="L3978">
        <f>_xlfn.XLOOKUP(Comuni[[#This Row],[Regione]],Table_0[Regione],Table_0[Guariti])</f>
        <v>678840</v>
      </c>
      <c r="M3978">
        <f>_xlfn.XLOOKUP(Comuni[[#This Row],[Regione]],Table_0[Regione],Table_0[Deceduti])</f>
        <v>6000</v>
      </c>
      <c r="N3978" s="1">
        <f>(Comuni[[#This Row],[Popolazione2011]]/Comuni[[#This Row],[Ammalati TOT]])*100</f>
        <v>0.58464852495191177</v>
      </c>
      <c r="O3978">
        <f>_xlfn.XLOOKUP(Comuni[[#This Row],[Regione]],Table_0[Regione],Table_0[TOT AREA])</f>
        <v>6838505</v>
      </c>
      <c r="P3978" s="1">
        <f>(Comuni[[#This Row],[Popolazione2011]]/Comuni[[#This Row],[Ammalati AREA]])*100</f>
        <v>5.8580055143631536E-2</v>
      </c>
    </row>
    <row r="3979" spans="1:16" x14ac:dyDescent="0.3">
      <c r="A3979" t="s">
        <v>4018</v>
      </c>
      <c r="B3979" t="s">
        <v>4052</v>
      </c>
      <c r="C3979" t="s">
        <v>4004</v>
      </c>
      <c r="D3979">
        <v>27338</v>
      </c>
      <c r="E3979" s="1">
        <f>(Comuni[[#This Row],[Popolazione2011]]/SUM(D:D))*100</f>
        <v>4.6005790960846539E-2</v>
      </c>
      <c r="F3979">
        <f t="shared" si="62"/>
        <v>1570694</v>
      </c>
      <c r="G3979" s="1">
        <f>(Comuni[[#This Row],[Popolazione2011]]/Comuni[[#This Row],[TOT POP REGIONE ]])*100</f>
        <v>1.7405045158382217</v>
      </c>
      <c r="H3979" t="str">
        <f>IF(Comuni[[#This Row],[Popolazione2011]]&gt;300000,"MAGGIORE","")</f>
        <v/>
      </c>
      <c r="I3979" t="str">
        <f>_xlfn.XLOOKUP(Comuni[[#This Row],[Regione]],Ripartizione_geografica[Regione],Ripartizione_geografica[Ripartizione geografica])</f>
        <v>Nord-ovest</v>
      </c>
      <c r="J3979">
        <f>_xlfn.XLOOKUP(Comuni[[#This Row],[Regione]],Ripartizione_geografica[Regione],Ripartizione_geografica[Codice Regione])</f>
        <v>7</v>
      </c>
      <c r="K3979">
        <f>_xlfn.XLOOKUP(Comuni[[#This Row],[Regione]],Table_0[Regione],Table_0[Totale])</f>
        <v>685198</v>
      </c>
      <c r="L3979">
        <f>_xlfn.XLOOKUP(Comuni[[#This Row],[Regione]],Table_0[Regione],Table_0[Guariti])</f>
        <v>678840</v>
      </c>
      <c r="M3979">
        <f>_xlfn.XLOOKUP(Comuni[[#This Row],[Regione]],Table_0[Regione],Table_0[Deceduti])</f>
        <v>6000</v>
      </c>
      <c r="N3979" s="1">
        <f>(Comuni[[#This Row],[Popolazione2011]]/Comuni[[#This Row],[Ammalati TOT]])*100</f>
        <v>3.9897956503083782</v>
      </c>
      <c r="O3979">
        <f>_xlfn.XLOOKUP(Comuni[[#This Row],[Regione]],Table_0[Regione],Table_0[TOT AREA])</f>
        <v>6838505</v>
      </c>
      <c r="P3979" s="1">
        <f>(Comuni[[#This Row],[Popolazione2011]]/Comuni[[#This Row],[Ammalati AREA]])*100</f>
        <v>0.39976573827174211</v>
      </c>
    </row>
    <row r="3980" spans="1:16" x14ac:dyDescent="0.3">
      <c r="A3980" t="s">
        <v>4019</v>
      </c>
      <c r="B3980" t="s">
        <v>4052</v>
      </c>
      <c r="C3980" t="s">
        <v>4004</v>
      </c>
      <c r="D3980">
        <v>2566</v>
      </c>
      <c r="E3980" s="1">
        <f>(Comuni[[#This Row],[Popolazione2011]]/SUM(D:D))*100</f>
        <v>4.3181966349232657E-3</v>
      </c>
      <c r="F3980">
        <f t="shared" si="62"/>
        <v>1570694</v>
      </c>
      <c r="G3980" s="1">
        <f>(Comuni[[#This Row],[Popolazione2011]]/Comuni[[#This Row],[TOT POP REGIONE ]])*100</f>
        <v>0.16336727586659144</v>
      </c>
      <c r="H3980" t="str">
        <f>IF(Comuni[[#This Row],[Popolazione2011]]&gt;300000,"MAGGIORE","")</f>
        <v/>
      </c>
      <c r="I3980" t="str">
        <f>_xlfn.XLOOKUP(Comuni[[#This Row],[Regione]],Ripartizione_geografica[Regione],Ripartizione_geografica[Ripartizione geografica])</f>
        <v>Nord-ovest</v>
      </c>
      <c r="J3980">
        <f>_xlfn.XLOOKUP(Comuni[[#This Row],[Regione]],Ripartizione_geografica[Regione],Ripartizione_geografica[Codice Regione])</f>
        <v>7</v>
      </c>
      <c r="K3980">
        <f>_xlfn.XLOOKUP(Comuni[[#This Row],[Regione]],Table_0[Regione],Table_0[Totale])</f>
        <v>685198</v>
      </c>
      <c r="L3980">
        <f>_xlfn.XLOOKUP(Comuni[[#This Row],[Regione]],Table_0[Regione],Table_0[Guariti])</f>
        <v>678840</v>
      </c>
      <c r="M3980">
        <f>_xlfn.XLOOKUP(Comuni[[#This Row],[Regione]],Table_0[Regione],Table_0[Deceduti])</f>
        <v>6000</v>
      </c>
      <c r="N3980" s="1">
        <f>(Comuni[[#This Row],[Popolazione2011]]/Comuni[[#This Row],[Ammalati TOT]])*100</f>
        <v>0.37449029331667633</v>
      </c>
      <c r="O3980">
        <f>_xlfn.XLOOKUP(Comuni[[#This Row],[Regione]],Table_0[Regione],Table_0[TOT AREA])</f>
        <v>6838505</v>
      </c>
      <c r="P3980" s="1">
        <f>(Comuni[[#This Row],[Popolazione2011]]/Comuni[[#This Row],[Ammalati AREA]])*100</f>
        <v>3.7522821142925246E-2</v>
      </c>
    </row>
    <row r="3981" spans="1:16" x14ac:dyDescent="0.3">
      <c r="A3981" t="s">
        <v>4020</v>
      </c>
      <c r="B3981" t="s">
        <v>4052</v>
      </c>
      <c r="C3981" t="s">
        <v>4004</v>
      </c>
      <c r="D3981">
        <v>9145</v>
      </c>
      <c r="E3981" s="1">
        <f>(Comuni[[#This Row],[Popolazione2011]]/SUM(D:D))*100</f>
        <v>1.5389675848157935E-2</v>
      </c>
      <c r="F3981">
        <f t="shared" si="62"/>
        <v>1570694</v>
      </c>
      <c r="G3981" s="1">
        <f>(Comuni[[#This Row],[Popolazione2011]]/Comuni[[#This Row],[TOT POP REGIONE ]])*100</f>
        <v>0.58222670997660897</v>
      </c>
      <c r="H3981" t="str">
        <f>IF(Comuni[[#This Row],[Popolazione2011]]&gt;300000,"MAGGIORE","")</f>
        <v/>
      </c>
      <c r="I3981" t="str">
        <f>_xlfn.XLOOKUP(Comuni[[#This Row],[Regione]],Ripartizione_geografica[Regione],Ripartizione_geografica[Ripartizione geografica])</f>
        <v>Nord-ovest</v>
      </c>
      <c r="J3981">
        <f>_xlfn.XLOOKUP(Comuni[[#This Row],[Regione]],Ripartizione_geografica[Regione],Ripartizione_geografica[Codice Regione])</f>
        <v>7</v>
      </c>
      <c r="K3981">
        <f>_xlfn.XLOOKUP(Comuni[[#This Row],[Regione]],Table_0[Regione],Table_0[Totale])</f>
        <v>685198</v>
      </c>
      <c r="L3981">
        <f>_xlfn.XLOOKUP(Comuni[[#This Row],[Regione]],Table_0[Regione],Table_0[Guariti])</f>
        <v>678840</v>
      </c>
      <c r="M3981">
        <f>_xlfn.XLOOKUP(Comuni[[#This Row],[Regione]],Table_0[Regione],Table_0[Deceduti])</f>
        <v>6000</v>
      </c>
      <c r="N3981" s="1">
        <f>(Comuni[[#This Row],[Popolazione2011]]/Comuni[[#This Row],[Ammalati TOT]])*100</f>
        <v>1.334650714100158</v>
      </c>
      <c r="O3981">
        <f>_xlfn.XLOOKUP(Comuni[[#This Row],[Regione]],Table_0[Regione],Table_0[TOT AREA])</f>
        <v>6838505</v>
      </c>
      <c r="P3981" s="1">
        <f>(Comuni[[#This Row],[Popolazione2011]]/Comuni[[#This Row],[Ammalati AREA]])*100</f>
        <v>0.13372805898365214</v>
      </c>
    </row>
    <row r="3982" spans="1:16" x14ac:dyDescent="0.3">
      <c r="A3982" t="s">
        <v>4021</v>
      </c>
      <c r="B3982" t="s">
        <v>4052</v>
      </c>
      <c r="C3982" t="s">
        <v>4004</v>
      </c>
      <c r="D3982">
        <v>5641</v>
      </c>
      <c r="E3982" s="1">
        <f>(Comuni[[#This Row],[Popolazione2011]]/SUM(D:D))*100</f>
        <v>9.4929646210452617E-3</v>
      </c>
      <c r="F3982">
        <f t="shared" si="62"/>
        <v>1570694</v>
      </c>
      <c r="G3982" s="1">
        <f>(Comuni[[#This Row],[Popolazione2011]]/Comuni[[#This Row],[TOT POP REGIONE ]])*100</f>
        <v>0.35914060918294716</v>
      </c>
      <c r="H3982" t="str">
        <f>IF(Comuni[[#This Row],[Popolazione2011]]&gt;300000,"MAGGIORE","")</f>
        <v/>
      </c>
      <c r="I3982" t="str">
        <f>_xlfn.XLOOKUP(Comuni[[#This Row],[Regione]],Ripartizione_geografica[Regione],Ripartizione_geografica[Ripartizione geografica])</f>
        <v>Nord-ovest</v>
      </c>
      <c r="J3982">
        <f>_xlfn.XLOOKUP(Comuni[[#This Row],[Regione]],Ripartizione_geografica[Regione],Ripartizione_geografica[Codice Regione])</f>
        <v>7</v>
      </c>
      <c r="K3982">
        <f>_xlfn.XLOOKUP(Comuni[[#This Row],[Regione]],Table_0[Regione],Table_0[Totale])</f>
        <v>685198</v>
      </c>
      <c r="L3982">
        <f>_xlfn.XLOOKUP(Comuni[[#This Row],[Regione]],Table_0[Regione],Table_0[Guariti])</f>
        <v>678840</v>
      </c>
      <c r="M3982">
        <f>_xlfn.XLOOKUP(Comuni[[#This Row],[Regione]],Table_0[Regione],Table_0[Deceduti])</f>
        <v>6000</v>
      </c>
      <c r="N3982" s="1">
        <f>(Comuni[[#This Row],[Popolazione2011]]/Comuni[[#This Row],[Ammalati TOT]])*100</f>
        <v>0.82326568378775189</v>
      </c>
      <c r="O3982">
        <f>_xlfn.XLOOKUP(Comuni[[#This Row],[Regione]],Table_0[Regione],Table_0[TOT AREA])</f>
        <v>6838505</v>
      </c>
      <c r="P3982" s="1">
        <f>(Comuni[[#This Row],[Popolazione2011]]/Comuni[[#This Row],[Ammalati AREA]])*100</f>
        <v>8.248878958193348E-2</v>
      </c>
    </row>
    <row r="3983" spans="1:16" x14ac:dyDescent="0.3">
      <c r="A3983" t="s">
        <v>4022</v>
      </c>
      <c r="B3983" t="s">
        <v>4052</v>
      </c>
      <c r="C3983" t="s">
        <v>4004</v>
      </c>
      <c r="D3983">
        <v>274</v>
      </c>
      <c r="E3983" s="1">
        <f>(Comuni[[#This Row],[Popolazione2011]]/SUM(D:D))*100</f>
        <v>4.6110127746257782E-4</v>
      </c>
      <c r="F3983">
        <f t="shared" si="62"/>
        <v>1570694</v>
      </c>
      <c r="G3983" s="1">
        <f>(Comuni[[#This Row],[Popolazione2011]]/Comuni[[#This Row],[TOT POP REGIONE ]])*100</f>
        <v>1.7444518155668765E-2</v>
      </c>
      <c r="H3983" t="str">
        <f>IF(Comuni[[#This Row],[Popolazione2011]]&gt;300000,"MAGGIORE","")</f>
        <v/>
      </c>
      <c r="I3983" t="str">
        <f>_xlfn.XLOOKUP(Comuni[[#This Row],[Regione]],Ripartizione_geografica[Regione],Ripartizione_geografica[Ripartizione geografica])</f>
        <v>Nord-ovest</v>
      </c>
      <c r="J3983">
        <f>_xlfn.XLOOKUP(Comuni[[#This Row],[Regione]],Ripartizione_geografica[Regione],Ripartizione_geografica[Codice Regione])</f>
        <v>7</v>
      </c>
      <c r="K3983">
        <f>_xlfn.XLOOKUP(Comuni[[#This Row],[Regione]],Table_0[Regione],Table_0[Totale])</f>
        <v>685198</v>
      </c>
      <c r="L3983">
        <f>_xlfn.XLOOKUP(Comuni[[#This Row],[Regione]],Table_0[Regione],Table_0[Guariti])</f>
        <v>678840</v>
      </c>
      <c r="M3983">
        <f>_xlfn.XLOOKUP(Comuni[[#This Row],[Regione]],Table_0[Regione],Table_0[Deceduti])</f>
        <v>6000</v>
      </c>
      <c r="N3983" s="1">
        <f>(Comuni[[#This Row],[Popolazione2011]]/Comuni[[#This Row],[Ammalati TOT]])*100</f>
        <v>3.9988441297260056E-2</v>
      </c>
      <c r="O3983">
        <f>_xlfn.XLOOKUP(Comuni[[#This Row],[Regione]],Table_0[Regione],Table_0[TOT AREA])</f>
        <v>6838505</v>
      </c>
      <c r="P3983" s="1">
        <f>(Comuni[[#This Row],[Popolazione2011]]/Comuni[[#This Row],[Ammalati AREA]])*100</f>
        <v>4.0067236918010585E-3</v>
      </c>
    </row>
    <row r="3984" spans="1:16" x14ac:dyDescent="0.3">
      <c r="A3984" t="s">
        <v>4023</v>
      </c>
      <c r="B3984" t="s">
        <v>4052</v>
      </c>
      <c r="C3984" t="s">
        <v>4004</v>
      </c>
      <c r="D3984">
        <v>561</v>
      </c>
      <c r="E3984" s="1">
        <f>(Comuni[[#This Row],[Popolazione2011]]/SUM(D:D))*100</f>
        <v>9.440796228339641E-4</v>
      </c>
      <c r="F3984">
        <f t="shared" si="62"/>
        <v>1570694</v>
      </c>
      <c r="G3984" s="1">
        <f>(Comuni[[#This Row],[Popolazione2011]]/Comuni[[#This Row],[TOT POP REGIONE ]])*100</f>
        <v>3.5716695931861969E-2</v>
      </c>
      <c r="H3984" t="str">
        <f>IF(Comuni[[#This Row],[Popolazione2011]]&gt;300000,"MAGGIORE","")</f>
        <v/>
      </c>
      <c r="I3984" t="str">
        <f>_xlfn.XLOOKUP(Comuni[[#This Row],[Regione]],Ripartizione_geografica[Regione],Ripartizione_geografica[Ripartizione geografica])</f>
        <v>Nord-ovest</v>
      </c>
      <c r="J3984">
        <f>_xlfn.XLOOKUP(Comuni[[#This Row],[Regione]],Ripartizione_geografica[Regione],Ripartizione_geografica[Codice Regione])</f>
        <v>7</v>
      </c>
      <c r="K3984">
        <f>_xlfn.XLOOKUP(Comuni[[#This Row],[Regione]],Table_0[Regione],Table_0[Totale])</f>
        <v>685198</v>
      </c>
      <c r="L3984">
        <f>_xlfn.XLOOKUP(Comuni[[#This Row],[Regione]],Table_0[Regione],Table_0[Guariti])</f>
        <v>678840</v>
      </c>
      <c r="M3984">
        <f>_xlfn.XLOOKUP(Comuni[[#This Row],[Regione]],Table_0[Regione],Table_0[Deceduti])</f>
        <v>6000</v>
      </c>
      <c r="N3984" s="1">
        <f>(Comuni[[#This Row],[Popolazione2011]]/Comuni[[#This Row],[Ammalati TOT]])*100</f>
        <v>8.1874144407893784E-2</v>
      </c>
      <c r="O3984">
        <f>_xlfn.XLOOKUP(Comuni[[#This Row],[Regione]],Table_0[Regione],Table_0[TOT AREA])</f>
        <v>6838505</v>
      </c>
      <c r="P3984" s="1">
        <f>(Comuni[[#This Row],[Popolazione2011]]/Comuni[[#This Row],[Ammalati AREA]])*100</f>
        <v>8.2035474127751615E-3</v>
      </c>
    </row>
    <row r="3985" spans="1:16" x14ac:dyDescent="0.3">
      <c r="A3985" t="s">
        <v>4024</v>
      </c>
      <c r="B3985" t="s">
        <v>4052</v>
      </c>
      <c r="C3985" t="s">
        <v>4004</v>
      </c>
      <c r="D3985">
        <v>1927</v>
      </c>
      <c r="E3985" s="1">
        <f>(Comuni[[#This Row],[Popolazione2011]]/SUM(D:D))*100</f>
        <v>3.2428546046364506E-3</v>
      </c>
      <c r="F3985">
        <f t="shared" si="62"/>
        <v>1570694</v>
      </c>
      <c r="G3985" s="1">
        <f>(Comuni[[#This Row],[Popolazione2011]]/Comuni[[#This Row],[TOT POP REGIONE ]])*100</f>
        <v>0.1226846222115829</v>
      </c>
      <c r="H3985" t="str">
        <f>IF(Comuni[[#This Row],[Popolazione2011]]&gt;300000,"MAGGIORE","")</f>
        <v/>
      </c>
      <c r="I3985" t="str">
        <f>_xlfn.XLOOKUP(Comuni[[#This Row],[Regione]],Ripartizione_geografica[Regione],Ripartizione_geografica[Ripartizione geografica])</f>
        <v>Nord-ovest</v>
      </c>
      <c r="J3985">
        <f>_xlfn.XLOOKUP(Comuni[[#This Row],[Regione]],Ripartizione_geografica[Regione],Ripartizione_geografica[Codice Regione])</f>
        <v>7</v>
      </c>
      <c r="K3985">
        <f>_xlfn.XLOOKUP(Comuni[[#This Row],[Regione]],Table_0[Regione],Table_0[Totale])</f>
        <v>685198</v>
      </c>
      <c r="L3985">
        <f>_xlfn.XLOOKUP(Comuni[[#This Row],[Regione]],Table_0[Regione],Table_0[Guariti])</f>
        <v>678840</v>
      </c>
      <c r="M3985">
        <f>_xlfn.XLOOKUP(Comuni[[#This Row],[Regione]],Table_0[Regione],Table_0[Deceduti])</f>
        <v>6000</v>
      </c>
      <c r="N3985" s="1">
        <f>(Comuni[[#This Row],[Popolazione2011]]/Comuni[[#This Row],[Ammalati TOT]])*100</f>
        <v>0.28123257802854068</v>
      </c>
      <c r="O3985">
        <f>_xlfn.XLOOKUP(Comuni[[#This Row],[Regione]],Table_0[Regione],Table_0[TOT AREA])</f>
        <v>6838505</v>
      </c>
      <c r="P3985" s="1">
        <f>(Comuni[[#This Row],[Popolazione2011]]/Comuni[[#This Row],[Ammalati AREA]])*100</f>
        <v>2.8178673555111822E-2</v>
      </c>
    </row>
    <row r="3986" spans="1:16" x14ac:dyDescent="0.3">
      <c r="A3986" t="s">
        <v>4025</v>
      </c>
      <c r="B3986" t="s">
        <v>4052</v>
      </c>
      <c r="C3986" t="s">
        <v>4004</v>
      </c>
      <c r="D3986">
        <v>100</v>
      </c>
      <c r="E3986" s="1">
        <f>(Comuni[[#This Row],[Popolazione2011]]/SUM(D:D))*100</f>
        <v>1.6828513776006489E-4</v>
      </c>
      <c r="F3986">
        <f t="shared" si="62"/>
        <v>1570694</v>
      </c>
      <c r="G3986" s="1">
        <f>(Comuni[[#This Row],[Popolazione2011]]/Comuni[[#This Row],[TOT POP REGIONE ]])*100</f>
        <v>6.3666124655725439E-3</v>
      </c>
      <c r="H3986" t="str">
        <f>IF(Comuni[[#This Row],[Popolazione2011]]&gt;300000,"MAGGIORE","")</f>
        <v/>
      </c>
      <c r="I3986" t="str">
        <f>_xlfn.XLOOKUP(Comuni[[#This Row],[Regione]],Ripartizione_geografica[Regione],Ripartizione_geografica[Ripartizione geografica])</f>
        <v>Nord-ovest</v>
      </c>
      <c r="J3986">
        <f>_xlfn.XLOOKUP(Comuni[[#This Row],[Regione]],Ripartizione_geografica[Regione],Ripartizione_geografica[Codice Regione])</f>
        <v>7</v>
      </c>
      <c r="K3986">
        <f>_xlfn.XLOOKUP(Comuni[[#This Row],[Regione]],Table_0[Regione],Table_0[Totale])</f>
        <v>685198</v>
      </c>
      <c r="L3986">
        <f>_xlfn.XLOOKUP(Comuni[[#This Row],[Regione]],Table_0[Regione],Table_0[Guariti])</f>
        <v>678840</v>
      </c>
      <c r="M3986">
        <f>_xlfn.XLOOKUP(Comuni[[#This Row],[Regione]],Table_0[Regione],Table_0[Deceduti])</f>
        <v>6000</v>
      </c>
      <c r="N3986" s="1">
        <f>(Comuni[[#This Row],[Popolazione2011]]/Comuni[[#This Row],[Ammalati TOT]])*100</f>
        <v>1.4594321641335787E-2</v>
      </c>
      <c r="O3986">
        <f>_xlfn.XLOOKUP(Comuni[[#This Row],[Regione]],Table_0[Regione],Table_0[TOT AREA])</f>
        <v>6838505</v>
      </c>
      <c r="P3986" s="1">
        <f>(Comuni[[#This Row],[Popolazione2011]]/Comuni[[#This Row],[Ammalati AREA]])*100</f>
        <v>1.462307916715715E-3</v>
      </c>
    </row>
    <row r="3987" spans="1:16" x14ac:dyDescent="0.3">
      <c r="A3987" t="s">
        <v>4026</v>
      </c>
      <c r="B3987" t="s">
        <v>4052</v>
      </c>
      <c r="C3987" t="s">
        <v>4004</v>
      </c>
      <c r="D3987">
        <v>504</v>
      </c>
      <c r="E3987" s="1">
        <f>(Comuni[[#This Row],[Popolazione2011]]/SUM(D:D))*100</f>
        <v>8.4815709431072708E-4</v>
      </c>
      <c r="F3987">
        <f t="shared" si="62"/>
        <v>1570694</v>
      </c>
      <c r="G3987" s="1">
        <f>(Comuni[[#This Row],[Popolazione2011]]/Comuni[[#This Row],[TOT POP REGIONE ]])*100</f>
        <v>3.208772682648562E-2</v>
      </c>
      <c r="H3987" t="str">
        <f>IF(Comuni[[#This Row],[Popolazione2011]]&gt;300000,"MAGGIORE","")</f>
        <v/>
      </c>
      <c r="I3987" t="str">
        <f>_xlfn.XLOOKUP(Comuni[[#This Row],[Regione]],Ripartizione_geografica[Regione],Ripartizione_geografica[Ripartizione geografica])</f>
        <v>Nord-ovest</v>
      </c>
      <c r="J3987">
        <f>_xlfn.XLOOKUP(Comuni[[#This Row],[Regione]],Ripartizione_geografica[Regione],Ripartizione_geografica[Codice Regione])</f>
        <v>7</v>
      </c>
      <c r="K3987">
        <f>_xlfn.XLOOKUP(Comuni[[#This Row],[Regione]],Table_0[Regione],Table_0[Totale])</f>
        <v>685198</v>
      </c>
      <c r="L3987">
        <f>_xlfn.XLOOKUP(Comuni[[#This Row],[Regione]],Table_0[Regione],Table_0[Guariti])</f>
        <v>678840</v>
      </c>
      <c r="M3987">
        <f>_xlfn.XLOOKUP(Comuni[[#This Row],[Regione]],Table_0[Regione],Table_0[Deceduti])</f>
        <v>6000</v>
      </c>
      <c r="N3987" s="1">
        <f>(Comuni[[#This Row],[Popolazione2011]]/Comuni[[#This Row],[Ammalati TOT]])*100</f>
        <v>7.3555381072332379E-2</v>
      </c>
      <c r="O3987">
        <f>_xlfn.XLOOKUP(Comuni[[#This Row],[Regione]],Table_0[Regione],Table_0[TOT AREA])</f>
        <v>6838505</v>
      </c>
      <c r="P3987" s="1">
        <f>(Comuni[[#This Row],[Popolazione2011]]/Comuni[[#This Row],[Ammalati AREA]])*100</f>
        <v>7.370031900247204E-3</v>
      </c>
    </row>
    <row r="3988" spans="1:16" x14ac:dyDescent="0.3">
      <c r="A3988" t="s">
        <v>4027</v>
      </c>
      <c r="B3988" t="s">
        <v>4052</v>
      </c>
      <c r="C3988" t="s">
        <v>4004</v>
      </c>
      <c r="D3988">
        <v>274</v>
      </c>
      <c r="E3988" s="1">
        <f>(Comuni[[#This Row],[Popolazione2011]]/SUM(D:D))*100</f>
        <v>4.6110127746257782E-4</v>
      </c>
      <c r="F3988">
        <f t="shared" si="62"/>
        <v>1570694</v>
      </c>
      <c r="G3988" s="1">
        <f>(Comuni[[#This Row],[Popolazione2011]]/Comuni[[#This Row],[TOT POP REGIONE ]])*100</f>
        <v>1.7444518155668765E-2</v>
      </c>
      <c r="H3988" t="str">
        <f>IF(Comuni[[#This Row],[Popolazione2011]]&gt;300000,"MAGGIORE","")</f>
        <v/>
      </c>
      <c r="I3988" t="str">
        <f>_xlfn.XLOOKUP(Comuni[[#This Row],[Regione]],Ripartizione_geografica[Regione],Ripartizione_geografica[Ripartizione geografica])</f>
        <v>Nord-ovest</v>
      </c>
      <c r="J3988">
        <f>_xlfn.XLOOKUP(Comuni[[#This Row],[Regione]],Ripartizione_geografica[Regione],Ripartizione_geografica[Codice Regione])</f>
        <v>7</v>
      </c>
      <c r="K3988">
        <f>_xlfn.XLOOKUP(Comuni[[#This Row],[Regione]],Table_0[Regione],Table_0[Totale])</f>
        <v>685198</v>
      </c>
      <c r="L3988">
        <f>_xlfn.XLOOKUP(Comuni[[#This Row],[Regione]],Table_0[Regione],Table_0[Guariti])</f>
        <v>678840</v>
      </c>
      <c r="M3988">
        <f>_xlfn.XLOOKUP(Comuni[[#This Row],[Regione]],Table_0[Regione],Table_0[Deceduti])</f>
        <v>6000</v>
      </c>
      <c r="N3988" s="1">
        <f>(Comuni[[#This Row],[Popolazione2011]]/Comuni[[#This Row],[Ammalati TOT]])*100</f>
        <v>3.9988441297260056E-2</v>
      </c>
      <c r="O3988">
        <f>_xlfn.XLOOKUP(Comuni[[#This Row],[Regione]],Table_0[Regione],Table_0[TOT AREA])</f>
        <v>6838505</v>
      </c>
      <c r="P3988" s="1">
        <f>(Comuni[[#This Row],[Popolazione2011]]/Comuni[[#This Row],[Ammalati AREA]])*100</f>
        <v>4.0067236918010585E-3</v>
      </c>
    </row>
    <row r="3989" spans="1:16" x14ac:dyDescent="0.3">
      <c r="A3989" t="s">
        <v>4028</v>
      </c>
      <c r="B3989" t="s">
        <v>4052</v>
      </c>
      <c r="C3989" t="s">
        <v>4004</v>
      </c>
      <c r="D3989">
        <v>586180</v>
      </c>
      <c r="E3989" s="1">
        <f>(Comuni[[#This Row],[Popolazione2011]]/SUM(D:D))*100</f>
        <v>0.98645382052194841</v>
      </c>
      <c r="F3989">
        <f t="shared" si="62"/>
        <v>1570694</v>
      </c>
      <c r="G3989" s="1">
        <f>(Comuni[[#This Row],[Popolazione2011]]/Comuni[[#This Row],[TOT POP REGIONE ]])*100</f>
        <v>37.319808950693137</v>
      </c>
      <c r="H3989" t="str">
        <f>IF(Comuni[[#This Row],[Popolazione2011]]&gt;300000,"MAGGIORE","")</f>
        <v>MAGGIORE</v>
      </c>
      <c r="I3989" t="str">
        <f>_xlfn.XLOOKUP(Comuni[[#This Row],[Regione]],Ripartizione_geografica[Regione],Ripartizione_geografica[Ripartizione geografica])</f>
        <v>Nord-ovest</v>
      </c>
      <c r="J3989">
        <f>_xlfn.XLOOKUP(Comuni[[#This Row],[Regione]],Ripartizione_geografica[Regione],Ripartizione_geografica[Codice Regione])</f>
        <v>7</v>
      </c>
      <c r="K3989">
        <f>_xlfn.XLOOKUP(Comuni[[#This Row],[Regione]],Table_0[Regione],Table_0[Totale])</f>
        <v>685198</v>
      </c>
      <c r="L3989">
        <f>_xlfn.XLOOKUP(Comuni[[#This Row],[Regione]],Table_0[Regione],Table_0[Guariti])</f>
        <v>678840</v>
      </c>
      <c r="M3989">
        <f>_xlfn.XLOOKUP(Comuni[[#This Row],[Regione]],Table_0[Regione],Table_0[Deceduti])</f>
        <v>6000</v>
      </c>
      <c r="N3989" s="1">
        <f>(Comuni[[#This Row],[Popolazione2011]]/Comuni[[#This Row],[Ammalati TOT]])*100</f>
        <v>85.54899459718213</v>
      </c>
      <c r="O3989">
        <f>_xlfn.XLOOKUP(Comuni[[#This Row],[Regione]],Table_0[Regione],Table_0[TOT AREA])</f>
        <v>6838505</v>
      </c>
      <c r="P3989" s="1">
        <f>(Comuni[[#This Row],[Popolazione2011]]/Comuni[[#This Row],[Ammalati AREA]])*100</f>
        <v>8.5717565462041776</v>
      </c>
    </row>
    <row r="3990" spans="1:16" x14ac:dyDescent="0.3">
      <c r="A3990" t="s">
        <v>4029</v>
      </c>
      <c r="B3990" t="s">
        <v>4052</v>
      </c>
      <c r="C3990" t="s">
        <v>4004</v>
      </c>
      <c r="D3990">
        <v>107</v>
      </c>
      <c r="E3990" s="1">
        <f>(Comuni[[#This Row],[Popolazione2011]]/SUM(D:D))*100</f>
        <v>1.8006509740326946E-4</v>
      </c>
      <c r="F3990">
        <f t="shared" si="62"/>
        <v>1570694</v>
      </c>
      <c r="G3990" s="1">
        <f>(Comuni[[#This Row],[Popolazione2011]]/Comuni[[#This Row],[TOT POP REGIONE ]])*100</f>
        <v>6.8122753381626216E-3</v>
      </c>
      <c r="H3990" t="str">
        <f>IF(Comuni[[#This Row],[Popolazione2011]]&gt;300000,"MAGGIORE","")</f>
        <v/>
      </c>
      <c r="I3990" t="str">
        <f>_xlfn.XLOOKUP(Comuni[[#This Row],[Regione]],Ripartizione_geografica[Regione],Ripartizione_geografica[Ripartizione geografica])</f>
        <v>Nord-ovest</v>
      </c>
      <c r="J3990">
        <f>_xlfn.XLOOKUP(Comuni[[#This Row],[Regione]],Ripartizione_geografica[Regione],Ripartizione_geografica[Codice Regione])</f>
        <v>7</v>
      </c>
      <c r="K3990">
        <f>_xlfn.XLOOKUP(Comuni[[#This Row],[Regione]],Table_0[Regione],Table_0[Totale])</f>
        <v>685198</v>
      </c>
      <c r="L3990">
        <f>_xlfn.XLOOKUP(Comuni[[#This Row],[Regione]],Table_0[Regione],Table_0[Guariti])</f>
        <v>678840</v>
      </c>
      <c r="M3990">
        <f>_xlfn.XLOOKUP(Comuni[[#This Row],[Regione]],Table_0[Regione],Table_0[Deceduti])</f>
        <v>6000</v>
      </c>
      <c r="N3990" s="1">
        <f>(Comuni[[#This Row],[Popolazione2011]]/Comuni[[#This Row],[Ammalati TOT]])*100</f>
        <v>1.5615924156229293E-2</v>
      </c>
      <c r="O3990">
        <f>_xlfn.XLOOKUP(Comuni[[#This Row],[Regione]],Table_0[Regione],Table_0[TOT AREA])</f>
        <v>6838505</v>
      </c>
      <c r="P3990" s="1">
        <f>(Comuni[[#This Row],[Popolazione2011]]/Comuni[[#This Row],[Ammalati AREA]])*100</f>
        <v>1.564669470885815E-3</v>
      </c>
    </row>
    <row r="3991" spans="1:16" x14ac:dyDescent="0.3">
      <c r="A3991" t="s">
        <v>4030</v>
      </c>
      <c r="B3991" t="s">
        <v>4052</v>
      </c>
      <c r="C3991" t="s">
        <v>4004</v>
      </c>
      <c r="D3991">
        <v>1535</v>
      </c>
      <c r="E3991" s="1">
        <f>(Comuni[[#This Row],[Popolazione2011]]/SUM(D:D))*100</f>
        <v>2.5831768646169965E-3</v>
      </c>
      <c r="F3991">
        <f t="shared" si="62"/>
        <v>1570694</v>
      </c>
      <c r="G3991" s="1">
        <f>(Comuni[[#This Row],[Popolazione2011]]/Comuni[[#This Row],[TOT POP REGIONE ]])*100</f>
        <v>9.7727501346538542E-2</v>
      </c>
      <c r="H3991" t="str">
        <f>IF(Comuni[[#This Row],[Popolazione2011]]&gt;300000,"MAGGIORE","")</f>
        <v/>
      </c>
      <c r="I3991" t="str">
        <f>_xlfn.XLOOKUP(Comuni[[#This Row],[Regione]],Ripartizione_geografica[Regione],Ripartizione_geografica[Ripartizione geografica])</f>
        <v>Nord-ovest</v>
      </c>
      <c r="J3991">
        <f>_xlfn.XLOOKUP(Comuni[[#This Row],[Regione]],Ripartizione_geografica[Regione],Ripartizione_geografica[Codice Regione])</f>
        <v>7</v>
      </c>
      <c r="K3991">
        <f>_xlfn.XLOOKUP(Comuni[[#This Row],[Regione]],Table_0[Regione],Table_0[Totale])</f>
        <v>685198</v>
      </c>
      <c r="L3991">
        <f>_xlfn.XLOOKUP(Comuni[[#This Row],[Regione]],Table_0[Regione],Table_0[Guariti])</f>
        <v>678840</v>
      </c>
      <c r="M3991">
        <f>_xlfn.XLOOKUP(Comuni[[#This Row],[Regione]],Table_0[Regione],Table_0[Deceduti])</f>
        <v>6000</v>
      </c>
      <c r="N3991" s="1">
        <f>(Comuni[[#This Row],[Popolazione2011]]/Comuni[[#This Row],[Ammalati TOT]])*100</f>
        <v>0.22402283719450436</v>
      </c>
      <c r="O3991">
        <f>_xlfn.XLOOKUP(Comuni[[#This Row],[Regione]],Table_0[Regione],Table_0[TOT AREA])</f>
        <v>6838505</v>
      </c>
      <c r="P3991" s="1">
        <f>(Comuni[[#This Row],[Popolazione2011]]/Comuni[[#This Row],[Ammalati AREA]])*100</f>
        <v>2.2446426521586224E-2</v>
      </c>
    </row>
    <row r="3992" spans="1:16" x14ac:dyDescent="0.3">
      <c r="A3992" t="s">
        <v>4031</v>
      </c>
      <c r="B3992" t="s">
        <v>4052</v>
      </c>
      <c r="C3992" t="s">
        <v>4004</v>
      </c>
      <c r="D3992">
        <v>12579</v>
      </c>
      <c r="E3992" s="1">
        <f>(Comuni[[#This Row],[Popolazione2011]]/SUM(D:D))*100</f>
        <v>2.1168587478838565E-2</v>
      </c>
      <c r="F3992">
        <f t="shared" si="62"/>
        <v>1570694</v>
      </c>
      <c r="G3992" s="1">
        <f>(Comuni[[#This Row],[Popolazione2011]]/Comuni[[#This Row],[TOT POP REGIONE ]])*100</f>
        <v>0.80085618204437015</v>
      </c>
      <c r="H3992" t="str">
        <f>IF(Comuni[[#This Row],[Popolazione2011]]&gt;300000,"MAGGIORE","")</f>
        <v/>
      </c>
      <c r="I3992" t="str">
        <f>_xlfn.XLOOKUP(Comuni[[#This Row],[Regione]],Ripartizione_geografica[Regione],Ripartizione_geografica[Ripartizione geografica])</f>
        <v>Nord-ovest</v>
      </c>
      <c r="J3992">
        <f>_xlfn.XLOOKUP(Comuni[[#This Row],[Regione]],Ripartizione_geografica[Regione],Ripartizione_geografica[Codice Regione])</f>
        <v>7</v>
      </c>
      <c r="K3992">
        <f>_xlfn.XLOOKUP(Comuni[[#This Row],[Regione]],Table_0[Regione],Table_0[Totale])</f>
        <v>685198</v>
      </c>
      <c r="L3992">
        <f>_xlfn.XLOOKUP(Comuni[[#This Row],[Regione]],Table_0[Regione],Table_0[Guariti])</f>
        <v>678840</v>
      </c>
      <c r="M3992">
        <f>_xlfn.XLOOKUP(Comuni[[#This Row],[Regione]],Table_0[Regione],Table_0[Deceduti])</f>
        <v>6000</v>
      </c>
      <c r="N3992" s="1">
        <f>(Comuni[[#This Row],[Popolazione2011]]/Comuni[[#This Row],[Ammalati TOT]])*100</f>
        <v>1.835819719263629</v>
      </c>
      <c r="O3992">
        <f>_xlfn.XLOOKUP(Comuni[[#This Row],[Regione]],Table_0[Regione],Table_0[TOT AREA])</f>
        <v>6838505</v>
      </c>
      <c r="P3992" s="1">
        <f>(Comuni[[#This Row],[Popolazione2011]]/Comuni[[#This Row],[Ammalati AREA]])*100</f>
        <v>0.18394371284366978</v>
      </c>
    </row>
    <row r="3993" spans="1:16" x14ac:dyDescent="0.3">
      <c r="A3993" t="s">
        <v>4032</v>
      </c>
      <c r="B3993" t="s">
        <v>4052</v>
      </c>
      <c r="C3993" t="s">
        <v>4004</v>
      </c>
      <c r="D3993">
        <v>2349</v>
      </c>
      <c r="E3993" s="1">
        <f>(Comuni[[#This Row],[Popolazione2011]]/SUM(D:D))*100</f>
        <v>3.9530178859839248E-3</v>
      </c>
      <c r="F3993">
        <f t="shared" si="62"/>
        <v>1570694</v>
      </c>
      <c r="G3993" s="1">
        <f>(Comuni[[#This Row],[Popolazione2011]]/Comuni[[#This Row],[TOT POP REGIONE ]])*100</f>
        <v>0.14955172681629902</v>
      </c>
      <c r="H3993" t="str">
        <f>IF(Comuni[[#This Row],[Popolazione2011]]&gt;300000,"MAGGIORE","")</f>
        <v/>
      </c>
      <c r="I3993" t="str">
        <f>_xlfn.XLOOKUP(Comuni[[#This Row],[Regione]],Ripartizione_geografica[Regione],Ripartizione_geografica[Ripartizione geografica])</f>
        <v>Nord-ovest</v>
      </c>
      <c r="J3993">
        <f>_xlfn.XLOOKUP(Comuni[[#This Row],[Regione]],Ripartizione_geografica[Regione],Ripartizione_geografica[Codice Regione])</f>
        <v>7</v>
      </c>
      <c r="K3993">
        <f>_xlfn.XLOOKUP(Comuni[[#This Row],[Regione]],Table_0[Regione],Table_0[Totale])</f>
        <v>685198</v>
      </c>
      <c r="L3993">
        <f>_xlfn.XLOOKUP(Comuni[[#This Row],[Regione]],Table_0[Regione],Table_0[Guariti])</f>
        <v>678840</v>
      </c>
      <c r="M3993">
        <f>_xlfn.XLOOKUP(Comuni[[#This Row],[Regione]],Table_0[Regione],Table_0[Deceduti])</f>
        <v>6000</v>
      </c>
      <c r="N3993" s="1">
        <f>(Comuni[[#This Row],[Popolazione2011]]/Comuni[[#This Row],[Ammalati TOT]])*100</f>
        <v>0.34282061535497765</v>
      </c>
      <c r="O3993">
        <f>_xlfn.XLOOKUP(Comuni[[#This Row],[Regione]],Table_0[Regione],Table_0[TOT AREA])</f>
        <v>6838505</v>
      </c>
      <c r="P3993" s="1">
        <f>(Comuni[[#This Row],[Popolazione2011]]/Comuni[[#This Row],[Ammalati AREA]])*100</f>
        <v>3.4349612963652146E-2</v>
      </c>
    </row>
    <row r="3994" spans="1:16" x14ac:dyDescent="0.3">
      <c r="A3994" t="s">
        <v>4033</v>
      </c>
      <c r="B3994" t="s">
        <v>4052</v>
      </c>
      <c r="C3994" t="s">
        <v>4004</v>
      </c>
      <c r="D3994">
        <v>519</v>
      </c>
      <c r="E3994" s="1">
        <f>(Comuni[[#This Row],[Popolazione2011]]/SUM(D:D))*100</f>
        <v>8.7339986497473687E-4</v>
      </c>
      <c r="F3994">
        <f t="shared" si="62"/>
        <v>1570694</v>
      </c>
      <c r="G3994" s="1">
        <f>(Comuni[[#This Row],[Popolazione2011]]/Comuni[[#This Row],[TOT POP REGIONE ]])*100</f>
        <v>3.3042718696321499E-2</v>
      </c>
      <c r="H3994" t="str">
        <f>IF(Comuni[[#This Row],[Popolazione2011]]&gt;300000,"MAGGIORE","")</f>
        <v/>
      </c>
      <c r="I3994" t="str">
        <f>_xlfn.XLOOKUP(Comuni[[#This Row],[Regione]],Ripartizione_geografica[Regione],Ripartizione_geografica[Ripartizione geografica])</f>
        <v>Nord-ovest</v>
      </c>
      <c r="J3994">
        <f>_xlfn.XLOOKUP(Comuni[[#This Row],[Regione]],Ripartizione_geografica[Regione],Ripartizione_geografica[Codice Regione])</f>
        <v>7</v>
      </c>
      <c r="K3994">
        <f>_xlfn.XLOOKUP(Comuni[[#This Row],[Regione]],Table_0[Regione],Table_0[Totale])</f>
        <v>685198</v>
      </c>
      <c r="L3994">
        <f>_xlfn.XLOOKUP(Comuni[[#This Row],[Regione]],Table_0[Regione],Table_0[Guariti])</f>
        <v>678840</v>
      </c>
      <c r="M3994">
        <f>_xlfn.XLOOKUP(Comuni[[#This Row],[Regione]],Table_0[Regione],Table_0[Deceduti])</f>
        <v>6000</v>
      </c>
      <c r="N3994" s="1">
        <f>(Comuni[[#This Row],[Popolazione2011]]/Comuni[[#This Row],[Ammalati TOT]])*100</f>
        <v>7.5744529318532747E-2</v>
      </c>
      <c r="O3994">
        <f>_xlfn.XLOOKUP(Comuni[[#This Row],[Regione]],Table_0[Regione],Table_0[TOT AREA])</f>
        <v>6838505</v>
      </c>
      <c r="P3994" s="1">
        <f>(Comuni[[#This Row],[Popolazione2011]]/Comuni[[#This Row],[Ammalati AREA]])*100</f>
        <v>7.5893780877545605E-3</v>
      </c>
    </row>
    <row r="3995" spans="1:16" x14ac:dyDescent="0.3">
      <c r="A3995" t="s">
        <v>4034</v>
      </c>
      <c r="B3995" t="s">
        <v>4052</v>
      </c>
      <c r="C3995" t="s">
        <v>4004</v>
      </c>
      <c r="D3995">
        <v>1594</v>
      </c>
      <c r="E3995" s="1">
        <f>(Comuni[[#This Row],[Popolazione2011]]/SUM(D:D))*100</f>
        <v>2.6824650958954346E-3</v>
      </c>
      <c r="F3995">
        <f t="shared" si="62"/>
        <v>1570694</v>
      </c>
      <c r="G3995" s="1">
        <f>(Comuni[[#This Row],[Popolazione2011]]/Comuni[[#This Row],[TOT POP REGIONE ]])*100</f>
        <v>0.10148380270122634</v>
      </c>
      <c r="H3995" t="str">
        <f>IF(Comuni[[#This Row],[Popolazione2011]]&gt;300000,"MAGGIORE","")</f>
        <v/>
      </c>
      <c r="I3995" t="str">
        <f>_xlfn.XLOOKUP(Comuni[[#This Row],[Regione]],Ripartizione_geografica[Regione],Ripartizione_geografica[Ripartizione geografica])</f>
        <v>Nord-ovest</v>
      </c>
      <c r="J3995">
        <f>_xlfn.XLOOKUP(Comuni[[#This Row],[Regione]],Ripartizione_geografica[Regione],Ripartizione_geografica[Codice Regione])</f>
        <v>7</v>
      </c>
      <c r="K3995">
        <f>_xlfn.XLOOKUP(Comuni[[#This Row],[Regione]],Table_0[Regione],Table_0[Totale])</f>
        <v>685198</v>
      </c>
      <c r="L3995">
        <f>_xlfn.XLOOKUP(Comuni[[#This Row],[Regione]],Table_0[Regione],Table_0[Guariti])</f>
        <v>678840</v>
      </c>
      <c r="M3995">
        <f>_xlfn.XLOOKUP(Comuni[[#This Row],[Regione]],Table_0[Regione],Table_0[Deceduti])</f>
        <v>6000</v>
      </c>
      <c r="N3995" s="1">
        <f>(Comuni[[#This Row],[Popolazione2011]]/Comuni[[#This Row],[Ammalati TOT]])*100</f>
        <v>0.23263348696289246</v>
      </c>
      <c r="O3995">
        <f>_xlfn.XLOOKUP(Comuni[[#This Row],[Regione]],Table_0[Regione],Table_0[TOT AREA])</f>
        <v>6838505</v>
      </c>
      <c r="P3995" s="1">
        <f>(Comuni[[#This Row],[Popolazione2011]]/Comuni[[#This Row],[Ammalati AREA]])*100</f>
        <v>2.3309188192448496E-2</v>
      </c>
    </row>
    <row r="3996" spans="1:16" x14ac:dyDescent="0.3">
      <c r="A3996" t="s">
        <v>4035</v>
      </c>
      <c r="B3996" t="s">
        <v>4052</v>
      </c>
      <c r="C3996" t="s">
        <v>4004</v>
      </c>
      <c r="D3996">
        <v>3758</v>
      </c>
      <c r="E3996" s="1">
        <f>(Comuni[[#This Row],[Popolazione2011]]/SUM(D:D))*100</f>
        <v>6.3241554770232401E-3</v>
      </c>
      <c r="F3996">
        <f t="shared" si="62"/>
        <v>1570694</v>
      </c>
      <c r="G3996" s="1">
        <f>(Comuni[[#This Row],[Popolazione2011]]/Comuni[[#This Row],[TOT POP REGIONE ]])*100</f>
        <v>0.23925729645621618</v>
      </c>
      <c r="H3996" t="str">
        <f>IF(Comuni[[#This Row],[Popolazione2011]]&gt;300000,"MAGGIORE","")</f>
        <v/>
      </c>
      <c r="I3996" t="str">
        <f>_xlfn.XLOOKUP(Comuni[[#This Row],[Regione]],Ripartizione_geografica[Regione],Ripartizione_geografica[Ripartizione geografica])</f>
        <v>Nord-ovest</v>
      </c>
      <c r="J3996">
        <f>_xlfn.XLOOKUP(Comuni[[#This Row],[Regione]],Ripartizione_geografica[Regione],Ripartizione_geografica[Codice Regione])</f>
        <v>7</v>
      </c>
      <c r="K3996">
        <f>_xlfn.XLOOKUP(Comuni[[#This Row],[Regione]],Table_0[Regione],Table_0[Totale])</f>
        <v>685198</v>
      </c>
      <c r="L3996">
        <f>_xlfn.XLOOKUP(Comuni[[#This Row],[Regione]],Table_0[Regione],Table_0[Guariti])</f>
        <v>678840</v>
      </c>
      <c r="M3996">
        <f>_xlfn.XLOOKUP(Comuni[[#This Row],[Regione]],Table_0[Regione],Table_0[Deceduti])</f>
        <v>6000</v>
      </c>
      <c r="N3996" s="1">
        <f>(Comuni[[#This Row],[Popolazione2011]]/Comuni[[#This Row],[Ammalati TOT]])*100</f>
        <v>0.54845460728139894</v>
      </c>
      <c r="O3996">
        <f>_xlfn.XLOOKUP(Comuni[[#This Row],[Regione]],Table_0[Regione],Table_0[TOT AREA])</f>
        <v>6838505</v>
      </c>
      <c r="P3996" s="1">
        <f>(Comuni[[#This Row],[Popolazione2011]]/Comuni[[#This Row],[Ammalati AREA]])*100</f>
        <v>5.4953531510176561E-2</v>
      </c>
    </row>
    <row r="3997" spans="1:16" x14ac:dyDescent="0.3">
      <c r="A3997" t="s">
        <v>4036</v>
      </c>
      <c r="B3997" t="s">
        <v>4052</v>
      </c>
      <c r="C3997" t="s">
        <v>4004</v>
      </c>
      <c r="D3997">
        <v>2687</v>
      </c>
      <c r="E3997" s="1">
        <f>(Comuni[[#This Row],[Popolazione2011]]/SUM(D:D))*100</f>
        <v>4.5218216516129438E-3</v>
      </c>
      <c r="F3997">
        <f t="shared" si="62"/>
        <v>1570694</v>
      </c>
      <c r="G3997" s="1">
        <f>(Comuni[[#This Row],[Popolazione2011]]/Comuni[[#This Row],[TOT POP REGIONE ]])*100</f>
        <v>0.17107087694993423</v>
      </c>
      <c r="H3997" t="str">
        <f>IF(Comuni[[#This Row],[Popolazione2011]]&gt;300000,"MAGGIORE","")</f>
        <v/>
      </c>
      <c r="I3997" t="str">
        <f>_xlfn.XLOOKUP(Comuni[[#This Row],[Regione]],Ripartizione_geografica[Regione],Ripartizione_geografica[Ripartizione geografica])</f>
        <v>Nord-ovest</v>
      </c>
      <c r="J3997">
        <f>_xlfn.XLOOKUP(Comuni[[#This Row],[Regione]],Ripartizione_geografica[Regione],Ripartizione_geografica[Codice Regione])</f>
        <v>7</v>
      </c>
      <c r="K3997">
        <f>_xlfn.XLOOKUP(Comuni[[#This Row],[Regione]],Table_0[Regione],Table_0[Totale])</f>
        <v>685198</v>
      </c>
      <c r="L3997">
        <f>_xlfn.XLOOKUP(Comuni[[#This Row],[Regione]],Table_0[Regione],Table_0[Guariti])</f>
        <v>678840</v>
      </c>
      <c r="M3997">
        <f>_xlfn.XLOOKUP(Comuni[[#This Row],[Regione]],Table_0[Regione],Table_0[Deceduti])</f>
        <v>6000</v>
      </c>
      <c r="N3997" s="1">
        <f>(Comuni[[#This Row],[Popolazione2011]]/Comuni[[#This Row],[Ammalati TOT]])*100</f>
        <v>0.39214942250269264</v>
      </c>
      <c r="O3997">
        <f>_xlfn.XLOOKUP(Comuni[[#This Row],[Regione]],Table_0[Regione],Table_0[TOT AREA])</f>
        <v>6838505</v>
      </c>
      <c r="P3997" s="1">
        <f>(Comuni[[#This Row],[Popolazione2011]]/Comuni[[#This Row],[Ammalati AREA]])*100</f>
        <v>3.9292213722151262E-2</v>
      </c>
    </row>
    <row r="3998" spans="1:16" x14ac:dyDescent="0.3">
      <c r="A3998" t="s">
        <v>4037</v>
      </c>
      <c r="B3998" t="s">
        <v>4052</v>
      </c>
      <c r="C3998" t="s">
        <v>4004</v>
      </c>
      <c r="D3998">
        <v>1624</v>
      </c>
      <c r="E3998" s="1">
        <f>(Comuni[[#This Row],[Popolazione2011]]/SUM(D:D))*100</f>
        <v>2.7329506372234542E-3</v>
      </c>
      <c r="F3998">
        <f t="shared" si="62"/>
        <v>1570694</v>
      </c>
      <c r="G3998" s="1">
        <f>(Comuni[[#This Row],[Popolazione2011]]/Comuni[[#This Row],[TOT POP REGIONE ]])*100</f>
        <v>0.1033937864408981</v>
      </c>
      <c r="H3998" t="str">
        <f>IF(Comuni[[#This Row],[Popolazione2011]]&gt;300000,"MAGGIORE","")</f>
        <v/>
      </c>
      <c r="I3998" t="str">
        <f>_xlfn.XLOOKUP(Comuni[[#This Row],[Regione]],Ripartizione_geografica[Regione],Ripartizione_geografica[Ripartizione geografica])</f>
        <v>Nord-ovest</v>
      </c>
      <c r="J3998">
        <f>_xlfn.XLOOKUP(Comuni[[#This Row],[Regione]],Ripartizione_geografica[Regione],Ripartizione_geografica[Codice Regione])</f>
        <v>7</v>
      </c>
      <c r="K3998">
        <f>_xlfn.XLOOKUP(Comuni[[#This Row],[Regione]],Table_0[Regione],Table_0[Totale])</f>
        <v>685198</v>
      </c>
      <c r="L3998">
        <f>_xlfn.XLOOKUP(Comuni[[#This Row],[Regione]],Table_0[Regione],Table_0[Guariti])</f>
        <v>678840</v>
      </c>
      <c r="M3998">
        <f>_xlfn.XLOOKUP(Comuni[[#This Row],[Regione]],Table_0[Regione],Table_0[Deceduti])</f>
        <v>6000</v>
      </c>
      <c r="N3998" s="1">
        <f>(Comuni[[#This Row],[Popolazione2011]]/Comuni[[#This Row],[Ammalati TOT]])*100</f>
        <v>0.23701178345529322</v>
      </c>
      <c r="O3998">
        <f>_xlfn.XLOOKUP(Comuni[[#This Row],[Regione]],Table_0[Regione],Table_0[TOT AREA])</f>
        <v>6838505</v>
      </c>
      <c r="P3998" s="1">
        <f>(Comuni[[#This Row],[Popolazione2011]]/Comuni[[#This Row],[Ammalati AREA]])*100</f>
        <v>2.3747880567463211E-2</v>
      </c>
    </row>
    <row r="3999" spans="1:16" x14ac:dyDescent="0.3">
      <c r="A3999" t="s">
        <v>4038</v>
      </c>
      <c r="B3999" t="s">
        <v>4052</v>
      </c>
      <c r="C3999" t="s">
        <v>4004</v>
      </c>
      <c r="D3999">
        <v>3756</v>
      </c>
      <c r="E3999" s="1">
        <f>(Comuni[[#This Row],[Popolazione2011]]/SUM(D:D))*100</f>
        <v>6.3207897742680388E-3</v>
      </c>
      <c r="F3999">
        <f t="shared" si="62"/>
        <v>1570694</v>
      </c>
      <c r="G3999" s="1">
        <f>(Comuni[[#This Row],[Popolazione2011]]/Comuni[[#This Row],[TOT POP REGIONE ]])*100</f>
        <v>0.23912996420690472</v>
      </c>
      <c r="H3999" t="str">
        <f>IF(Comuni[[#This Row],[Popolazione2011]]&gt;300000,"MAGGIORE","")</f>
        <v/>
      </c>
      <c r="I3999" t="str">
        <f>_xlfn.XLOOKUP(Comuni[[#This Row],[Regione]],Ripartizione_geografica[Regione],Ripartizione_geografica[Ripartizione geografica])</f>
        <v>Nord-ovest</v>
      </c>
      <c r="J3999">
        <f>_xlfn.XLOOKUP(Comuni[[#This Row],[Regione]],Ripartizione_geografica[Regione],Ripartizione_geografica[Codice Regione])</f>
        <v>7</v>
      </c>
      <c r="K3999">
        <f>_xlfn.XLOOKUP(Comuni[[#This Row],[Regione]],Table_0[Regione],Table_0[Totale])</f>
        <v>685198</v>
      </c>
      <c r="L3999">
        <f>_xlfn.XLOOKUP(Comuni[[#This Row],[Regione]],Table_0[Regione],Table_0[Guariti])</f>
        <v>678840</v>
      </c>
      <c r="M3999">
        <f>_xlfn.XLOOKUP(Comuni[[#This Row],[Regione]],Table_0[Regione],Table_0[Deceduti])</f>
        <v>6000</v>
      </c>
      <c r="N3999" s="1">
        <f>(Comuni[[#This Row],[Popolazione2011]]/Comuni[[#This Row],[Ammalati TOT]])*100</f>
        <v>0.5481627208485722</v>
      </c>
      <c r="O3999">
        <f>_xlfn.XLOOKUP(Comuni[[#This Row],[Regione]],Table_0[Regione],Table_0[TOT AREA])</f>
        <v>6838505</v>
      </c>
      <c r="P3999" s="1">
        <f>(Comuni[[#This Row],[Popolazione2011]]/Comuni[[#This Row],[Ammalati AREA]])*100</f>
        <v>5.4924285351842253E-2</v>
      </c>
    </row>
    <row r="4000" spans="1:16" x14ac:dyDescent="0.3">
      <c r="A4000" t="s">
        <v>4039</v>
      </c>
      <c r="B4000" t="s">
        <v>4052</v>
      </c>
      <c r="C4000" t="s">
        <v>4004</v>
      </c>
      <c r="D4000">
        <v>2695</v>
      </c>
      <c r="E4000" s="1">
        <f>(Comuni[[#This Row],[Popolazione2011]]/SUM(D:D))*100</f>
        <v>4.5352844626337496E-3</v>
      </c>
      <c r="F4000">
        <f t="shared" si="62"/>
        <v>1570694</v>
      </c>
      <c r="G4000" s="1">
        <f>(Comuni[[#This Row],[Popolazione2011]]/Comuni[[#This Row],[TOT POP REGIONE ]])*100</f>
        <v>0.17158020594718004</v>
      </c>
      <c r="H4000" t="str">
        <f>IF(Comuni[[#This Row],[Popolazione2011]]&gt;300000,"MAGGIORE","")</f>
        <v/>
      </c>
      <c r="I4000" t="str">
        <f>_xlfn.XLOOKUP(Comuni[[#This Row],[Regione]],Ripartizione_geografica[Regione],Ripartizione_geografica[Ripartizione geografica])</f>
        <v>Nord-ovest</v>
      </c>
      <c r="J4000">
        <f>_xlfn.XLOOKUP(Comuni[[#This Row],[Regione]],Ripartizione_geografica[Regione],Ripartizione_geografica[Codice Regione])</f>
        <v>7</v>
      </c>
      <c r="K4000">
        <f>_xlfn.XLOOKUP(Comuni[[#This Row],[Regione]],Table_0[Regione],Table_0[Totale])</f>
        <v>685198</v>
      </c>
      <c r="L4000">
        <f>_xlfn.XLOOKUP(Comuni[[#This Row],[Regione]],Table_0[Regione],Table_0[Guariti])</f>
        <v>678840</v>
      </c>
      <c r="M4000">
        <f>_xlfn.XLOOKUP(Comuni[[#This Row],[Regione]],Table_0[Regione],Table_0[Deceduti])</f>
        <v>6000</v>
      </c>
      <c r="N4000" s="1">
        <f>(Comuni[[#This Row],[Popolazione2011]]/Comuni[[#This Row],[Ammalati TOT]])*100</f>
        <v>0.39331696823399953</v>
      </c>
      <c r="O4000">
        <f>_xlfn.XLOOKUP(Comuni[[#This Row],[Regione]],Table_0[Regione],Table_0[TOT AREA])</f>
        <v>6838505</v>
      </c>
      <c r="P4000" s="1">
        <f>(Comuni[[#This Row],[Popolazione2011]]/Comuni[[#This Row],[Ammalati AREA]])*100</f>
        <v>3.940919835548852E-2</v>
      </c>
    </row>
    <row r="4001" spans="1:16" x14ac:dyDescent="0.3">
      <c r="A4001" t="s">
        <v>4040</v>
      </c>
      <c r="B4001" t="s">
        <v>4052</v>
      </c>
      <c r="C4001" t="s">
        <v>4004</v>
      </c>
      <c r="D4001">
        <v>2890</v>
      </c>
      <c r="E4001" s="1">
        <f>(Comuni[[#This Row],[Popolazione2011]]/SUM(D:D))*100</f>
        <v>4.8634404812658762E-3</v>
      </c>
      <c r="F4001">
        <f t="shared" si="62"/>
        <v>1570694</v>
      </c>
      <c r="G4001" s="1">
        <f>(Comuni[[#This Row],[Popolazione2011]]/Comuni[[#This Row],[TOT POP REGIONE ]])*100</f>
        <v>0.18399510025504648</v>
      </c>
      <c r="H4001" t="str">
        <f>IF(Comuni[[#This Row],[Popolazione2011]]&gt;300000,"MAGGIORE","")</f>
        <v/>
      </c>
      <c r="I4001" t="str">
        <f>_xlfn.XLOOKUP(Comuni[[#This Row],[Regione]],Ripartizione_geografica[Regione],Ripartizione_geografica[Ripartizione geografica])</f>
        <v>Nord-ovest</v>
      </c>
      <c r="J4001">
        <f>_xlfn.XLOOKUP(Comuni[[#This Row],[Regione]],Ripartizione_geografica[Regione],Ripartizione_geografica[Codice Regione])</f>
        <v>7</v>
      </c>
      <c r="K4001">
        <f>_xlfn.XLOOKUP(Comuni[[#This Row],[Regione]],Table_0[Regione],Table_0[Totale])</f>
        <v>685198</v>
      </c>
      <c r="L4001">
        <f>_xlfn.XLOOKUP(Comuni[[#This Row],[Regione]],Table_0[Regione],Table_0[Guariti])</f>
        <v>678840</v>
      </c>
      <c r="M4001">
        <f>_xlfn.XLOOKUP(Comuni[[#This Row],[Regione]],Table_0[Regione],Table_0[Deceduti])</f>
        <v>6000</v>
      </c>
      <c r="N4001" s="1">
        <f>(Comuni[[#This Row],[Popolazione2011]]/Comuni[[#This Row],[Ammalati TOT]])*100</f>
        <v>0.42177589543460436</v>
      </c>
      <c r="O4001">
        <f>_xlfn.XLOOKUP(Comuni[[#This Row],[Regione]],Table_0[Regione],Table_0[TOT AREA])</f>
        <v>6838505</v>
      </c>
      <c r="P4001" s="1">
        <f>(Comuni[[#This Row],[Popolazione2011]]/Comuni[[#This Row],[Ammalati AREA]])*100</f>
        <v>4.226069879308416E-2</v>
      </c>
    </row>
    <row r="4002" spans="1:16" x14ac:dyDescent="0.3">
      <c r="A4002" t="s">
        <v>4041</v>
      </c>
      <c r="B4002" t="s">
        <v>4052</v>
      </c>
      <c r="C4002" t="s">
        <v>4004</v>
      </c>
      <c r="D4002">
        <v>217</v>
      </c>
      <c r="E4002" s="1">
        <f>(Comuni[[#This Row],[Popolazione2011]]/SUM(D:D))*100</f>
        <v>3.6517874893934085E-4</v>
      </c>
      <c r="F4002">
        <f t="shared" si="62"/>
        <v>1570694</v>
      </c>
      <c r="G4002" s="1">
        <f>(Comuni[[#This Row],[Popolazione2011]]/Comuni[[#This Row],[TOT POP REGIONE ]])*100</f>
        <v>1.3815549050292419E-2</v>
      </c>
      <c r="H4002" t="str">
        <f>IF(Comuni[[#This Row],[Popolazione2011]]&gt;300000,"MAGGIORE","")</f>
        <v/>
      </c>
      <c r="I4002" t="str">
        <f>_xlfn.XLOOKUP(Comuni[[#This Row],[Regione]],Ripartizione_geografica[Regione],Ripartizione_geografica[Ripartizione geografica])</f>
        <v>Nord-ovest</v>
      </c>
      <c r="J4002">
        <f>_xlfn.XLOOKUP(Comuni[[#This Row],[Regione]],Ripartizione_geografica[Regione],Ripartizione_geografica[Codice Regione])</f>
        <v>7</v>
      </c>
      <c r="K4002">
        <f>_xlfn.XLOOKUP(Comuni[[#This Row],[Regione]],Table_0[Regione],Table_0[Totale])</f>
        <v>685198</v>
      </c>
      <c r="L4002">
        <f>_xlfn.XLOOKUP(Comuni[[#This Row],[Regione]],Table_0[Regione],Table_0[Guariti])</f>
        <v>678840</v>
      </c>
      <c r="M4002">
        <f>_xlfn.XLOOKUP(Comuni[[#This Row],[Regione]],Table_0[Regione],Table_0[Deceduti])</f>
        <v>6000</v>
      </c>
      <c r="N4002" s="1">
        <f>(Comuni[[#This Row],[Popolazione2011]]/Comuni[[#This Row],[Ammalati TOT]])*100</f>
        <v>3.1669677961698665E-2</v>
      </c>
      <c r="O4002">
        <f>_xlfn.XLOOKUP(Comuni[[#This Row],[Regione]],Table_0[Regione],Table_0[TOT AREA])</f>
        <v>6838505</v>
      </c>
      <c r="P4002" s="1">
        <f>(Comuni[[#This Row],[Popolazione2011]]/Comuni[[#This Row],[Ammalati AREA]])*100</f>
        <v>3.1732081792731014E-3</v>
      </c>
    </row>
    <row r="4003" spans="1:16" x14ac:dyDescent="0.3">
      <c r="A4003" t="s">
        <v>4042</v>
      </c>
      <c r="B4003" t="s">
        <v>4052</v>
      </c>
      <c r="C4003" t="s">
        <v>4004</v>
      </c>
      <c r="D4003">
        <v>2062</v>
      </c>
      <c r="E4003" s="1">
        <f>(Comuni[[#This Row],[Popolazione2011]]/SUM(D:D))*100</f>
        <v>3.4700395406125385E-3</v>
      </c>
      <c r="F4003">
        <f t="shared" si="62"/>
        <v>1570694</v>
      </c>
      <c r="G4003" s="1">
        <f>(Comuni[[#This Row],[Popolazione2011]]/Comuni[[#This Row],[TOT POP REGIONE ]])*100</f>
        <v>0.13127954904010583</v>
      </c>
      <c r="H4003" t="str">
        <f>IF(Comuni[[#This Row],[Popolazione2011]]&gt;300000,"MAGGIORE","")</f>
        <v/>
      </c>
      <c r="I4003" t="str">
        <f>_xlfn.XLOOKUP(Comuni[[#This Row],[Regione]],Ripartizione_geografica[Regione],Ripartizione_geografica[Ripartizione geografica])</f>
        <v>Nord-ovest</v>
      </c>
      <c r="J4003">
        <f>_xlfn.XLOOKUP(Comuni[[#This Row],[Regione]],Ripartizione_geografica[Regione],Ripartizione_geografica[Codice Regione])</f>
        <v>7</v>
      </c>
      <c r="K4003">
        <f>_xlfn.XLOOKUP(Comuni[[#This Row],[Regione]],Table_0[Regione],Table_0[Totale])</f>
        <v>685198</v>
      </c>
      <c r="L4003">
        <f>_xlfn.XLOOKUP(Comuni[[#This Row],[Regione]],Table_0[Regione],Table_0[Guariti])</f>
        <v>678840</v>
      </c>
      <c r="M4003">
        <f>_xlfn.XLOOKUP(Comuni[[#This Row],[Regione]],Table_0[Regione],Table_0[Deceduti])</f>
        <v>6000</v>
      </c>
      <c r="N4003" s="1">
        <f>(Comuni[[#This Row],[Popolazione2011]]/Comuni[[#This Row],[Ammalati TOT]])*100</f>
        <v>0.30093491224434399</v>
      </c>
      <c r="O4003">
        <f>_xlfn.XLOOKUP(Comuni[[#This Row],[Regione]],Table_0[Regione],Table_0[TOT AREA])</f>
        <v>6838505</v>
      </c>
      <c r="P4003" s="1">
        <f>(Comuni[[#This Row],[Popolazione2011]]/Comuni[[#This Row],[Ammalati AREA]])*100</f>
        <v>3.0152789242678044E-2</v>
      </c>
    </row>
    <row r="4004" spans="1:16" x14ac:dyDescent="0.3">
      <c r="A4004" t="s">
        <v>4043</v>
      </c>
      <c r="B4004" t="s">
        <v>4052</v>
      </c>
      <c r="C4004" t="s">
        <v>4004</v>
      </c>
      <c r="D4004">
        <v>2361</v>
      </c>
      <c r="E4004" s="1">
        <f>(Comuni[[#This Row],[Popolazione2011]]/SUM(D:D))*100</f>
        <v>3.9732121025151321E-3</v>
      </c>
      <c r="F4004">
        <f t="shared" si="62"/>
        <v>1570694</v>
      </c>
      <c r="G4004" s="1">
        <f>(Comuni[[#This Row],[Popolazione2011]]/Comuni[[#This Row],[TOT POP REGIONE ]])*100</f>
        <v>0.15031572031216775</v>
      </c>
      <c r="H4004" t="str">
        <f>IF(Comuni[[#This Row],[Popolazione2011]]&gt;300000,"MAGGIORE","")</f>
        <v/>
      </c>
      <c r="I4004" t="str">
        <f>_xlfn.XLOOKUP(Comuni[[#This Row],[Regione]],Ripartizione_geografica[Regione],Ripartizione_geografica[Ripartizione geografica])</f>
        <v>Nord-ovest</v>
      </c>
      <c r="J4004">
        <f>_xlfn.XLOOKUP(Comuni[[#This Row],[Regione]],Ripartizione_geografica[Regione],Ripartizione_geografica[Codice Regione])</f>
        <v>7</v>
      </c>
      <c r="K4004">
        <f>_xlfn.XLOOKUP(Comuni[[#This Row],[Regione]],Table_0[Regione],Table_0[Totale])</f>
        <v>685198</v>
      </c>
      <c r="L4004">
        <f>_xlfn.XLOOKUP(Comuni[[#This Row],[Regione]],Table_0[Regione],Table_0[Guariti])</f>
        <v>678840</v>
      </c>
      <c r="M4004">
        <f>_xlfn.XLOOKUP(Comuni[[#This Row],[Regione]],Table_0[Regione],Table_0[Deceduti])</f>
        <v>6000</v>
      </c>
      <c r="N4004" s="1">
        <f>(Comuni[[#This Row],[Popolazione2011]]/Comuni[[#This Row],[Ammalati TOT]])*100</f>
        <v>0.34457193395193797</v>
      </c>
      <c r="O4004">
        <f>_xlfn.XLOOKUP(Comuni[[#This Row],[Regione]],Table_0[Regione],Table_0[TOT AREA])</f>
        <v>6838505</v>
      </c>
      <c r="P4004" s="1">
        <f>(Comuni[[#This Row],[Popolazione2011]]/Comuni[[#This Row],[Ammalati AREA]])*100</f>
        <v>3.4525089913658033E-2</v>
      </c>
    </row>
    <row r="4005" spans="1:16" x14ac:dyDescent="0.3">
      <c r="A4005" t="s">
        <v>4044</v>
      </c>
      <c r="B4005" t="s">
        <v>4052</v>
      </c>
      <c r="C4005" t="s">
        <v>4004</v>
      </c>
      <c r="D4005">
        <v>984</v>
      </c>
      <c r="E4005" s="1">
        <f>(Comuni[[#This Row],[Popolazione2011]]/SUM(D:D))*100</f>
        <v>1.6559257555590387E-3</v>
      </c>
      <c r="F4005">
        <f t="shared" si="62"/>
        <v>1570694</v>
      </c>
      <c r="G4005" s="1">
        <f>(Comuni[[#This Row],[Popolazione2011]]/Comuni[[#This Row],[TOT POP REGIONE ]])*100</f>
        <v>6.264746666123383E-2</v>
      </c>
      <c r="H4005" t="str">
        <f>IF(Comuni[[#This Row],[Popolazione2011]]&gt;300000,"MAGGIORE","")</f>
        <v/>
      </c>
      <c r="I4005" t="str">
        <f>_xlfn.XLOOKUP(Comuni[[#This Row],[Regione]],Ripartizione_geografica[Regione],Ripartizione_geografica[Ripartizione geografica])</f>
        <v>Nord-ovest</v>
      </c>
      <c r="J4005">
        <f>_xlfn.XLOOKUP(Comuni[[#This Row],[Regione]],Ripartizione_geografica[Regione],Ripartizione_geografica[Codice Regione])</f>
        <v>7</v>
      </c>
      <c r="K4005">
        <f>_xlfn.XLOOKUP(Comuni[[#This Row],[Regione]],Table_0[Regione],Table_0[Totale])</f>
        <v>685198</v>
      </c>
      <c r="L4005">
        <f>_xlfn.XLOOKUP(Comuni[[#This Row],[Regione]],Table_0[Regione],Table_0[Guariti])</f>
        <v>678840</v>
      </c>
      <c r="M4005">
        <f>_xlfn.XLOOKUP(Comuni[[#This Row],[Regione]],Table_0[Regione],Table_0[Deceduti])</f>
        <v>6000</v>
      </c>
      <c r="N4005" s="1">
        <f>(Comuni[[#This Row],[Popolazione2011]]/Comuni[[#This Row],[Ammalati TOT]])*100</f>
        <v>0.14360812495074418</v>
      </c>
      <c r="O4005">
        <f>_xlfn.XLOOKUP(Comuni[[#This Row],[Regione]],Table_0[Regione],Table_0[TOT AREA])</f>
        <v>6838505</v>
      </c>
      <c r="P4005" s="1">
        <f>(Comuni[[#This Row],[Popolazione2011]]/Comuni[[#This Row],[Ammalati AREA]])*100</f>
        <v>1.4389109900482635E-2</v>
      </c>
    </row>
    <row r="4006" spans="1:16" x14ac:dyDescent="0.3">
      <c r="A4006" t="s">
        <v>4045</v>
      </c>
      <c r="B4006" t="s">
        <v>4052</v>
      </c>
      <c r="C4006" t="s">
        <v>4004</v>
      </c>
      <c r="D4006">
        <v>604</v>
      </c>
      <c r="E4006" s="1">
        <f>(Comuni[[#This Row],[Popolazione2011]]/SUM(D:D))*100</f>
        <v>1.0164422320707921E-3</v>
      </c>
      <c r="F4006">
        <f t="shared" si="62"/>
        <v>1570694</v>
      </c>
      <c r="G4006" s="1">
        <f>(Comuni[[#This Row],[Popolazione2011]]/Comuni[[#This Row],[TOT POP REGIONE ]])*100</f>
        <v>3.8454339292058159E-2</v>
      </c>
      <c r="H4006" t="str">
        <f>IF(Comuni[[#This Row],[Popolazione2011]]&gt;300000,"MAGGIORE","")</f>
        <v/>
      </c>
      <c r="I4006" t="str">
        <f>_xlfn.XLOOKUP(Comuni[[#This Row],[Regione]],Ripartizione_geografica[Regione],Ripartizione_geografica[Ripartizione geografica])</f>
        <v>Nord-ovest</v>
      </c>
      <c r="J4006">
        <f>_xlfn.XLOOKUP(Comuni[[#This Row],[Regione]],Ripartizione_geografica[Regione],Ripartizione_geografica[Codice Regione])</f>
        <v>7</v>
      </c>
      <c r="K4006">
        <f>_xlfn.XLOOKUP(Comuni[[#This Row],[Regione]],Table_0[Regione],Table_0[Totale])</f>
        <v>685198</v>
      </c>
      <c r="L4006">
        <f>_xlfn.XLOOKUP(Comuni[[#This Row],[Regione]],Table_0[Regione],Table_0[Guariti])</f>
        <v>678840</v>
      </c>
      <c r="M4006">
        <f>_xlfn.XLOOKUP(Comuni[[#This Row],[Regione]],Table_0[Regione],Table_0[Deceduti])</f>
        <v>6000</v>
      </c>
      <c r="N4006" s="1">
        <f>(Comuni[[#This Row],[Popolazione2011]]/Comuni[[#This Row],[Ammalati TOT]])*100</f>
        <v>8.8149702713668163E-2</v>
      </c>
      <c r="O4006">
        <f>_xlfn.XLOOKUP(Comuni[[#This Row],[Regione]],Table_0[Regione],Table_0[TOT AREA])</f>
        <v>6838505</v>
      </c>
      <c r="P4006" s="1">
        <f>(Comuni[[#This Row],[Popolazione2011]]/Comuni[[#This Row],[Ammalati AREA]])*100</f>
        <v>8.832339816962919E-3</v>
      </c>
    </row>
    <row r="4007" spans="1:16" x14ac:dyDescent="0.3">
      <c r="A4007" t="s">
        <v>4046</v>
      </c>
      <c r="B4007" t="s">
        <v>4052</v>
      </c>
      <c r="C4007" t="s">
        <v>4004</v>
      </c>
      <c r="D4007">
        <v>2582</v>
      </c>
      <c r="E4007" s="1">
        <f>(Comuni[[#This Row],[Popolazione2011]]/SUM(D:D))*100</f>
        <v>4.3451222569648763E-3</v>
      </c>
      <c r="F4007">
        <f t="shared" si="62"/>
        <v>1570694</v>
      </c>
      <c r="G4007" s="1">
        <f>(Comuni[[#This Row],[Popolazione2011]]/Comuni[[#This Row],[TOT POP REGIONE ]])*100</f>
        <v>0.16438593386108308</v>
      </c>
      <c r="H4007" t="str">
        <f>IF(Comuni[[#This Row],[Popolazione2011]]&gt;300000,"MAGGIORE","")</f>
        <v/>
      </c>
      <c r="I4007" t="str">
        <f>_xlfn.XLOOKUP(Comuni[[#This Row],[Regione]],Ripartizione_geografica[Regione],Ripartizione_geografica[Ripartizione geografica])</f>
        <v>Nord-ovest</v>
      </c>
      <c r="J4007">
        <f>_xlfn.XLOOKUP(Comuni[[#This Row],[Regione]],Ripartizione_geografica[Regione],Ripartizione_geografica[Codice Regione])</f>
        <v>7</v>
      </c>
      <c r="K4007">
        <f>_xlfn.XLOOKUP(Comuni[[#This Row],[Regione]],Table_0[Regione],Table_0[Totale])</f>
        <v>685198</v>
      </c>
      <c r="L4007">
        <f>_xlfn.XLOOKUP(Comuni[[#This Row],[Regione]],Table_0[Regione],Table_0[Guariti])</f>
        <v>678840</v>
      </c>
      <c r="M4007">
        <f>_xlfn.XLOOKUP(Comuni[[#This Row],[Regione]],Table_0[Regione],Table_0[Deceduti])</f>
        <v>6000</v>
      </c>
      <c r="N4007" s="1">
        <f>(Comuni[[#This Row],[Popolazione2011]]/Comuni[[#This Row],[Ammalati TOT]])*100</f>
        <v>0.37682538477929006</v>
      </c>
      <c r="O4007">
        <f>_xlfn.XLOOKUP(Comuni[[#This Row],[Regione]],Table_0[Regione],Table_0[TOT AREA])</f>
        <v>6838505</v>
      </c>
      <c r="P4007" s="1">
        <f>(Comuni[[#This Row],[Popolazione2011]]/Comuni[[#This Row],[Ammalati AREA]])*100</f>
        <v>3.7756790409599762E-2</v>
      </c>
    </row>
    <row r="4008" spans="1:16" x14ac:dyDescent="0.3">
      <c r="A4008" t="s">
        <v>4047</v>
      </c>
      <c r="B4008" t="s">
        <v>4052</v>
      </c>
      <c r="C4008" t="s">
        <v>4004</v>
      </c>
      <c r="D4008">
        <v>453</v>
      </c>
      <c r="E4008" s="1">
        <f>(Comuni[[#This Row],[Popolazione2011]]/SUM(D:D))*100</f>
        <v>7.6233167405309404E-4</v>
      </c>
      <c r="F4008">
        <f t="shared" si="62"/>
        <v>1570694</v>
      </c>
      <c r="G4008" s="1">
        <f>(Comuni[[#This Row],[Popolazione2011]]/Comuni[[#This Row],[TOT POP REGIONE ]])*100</f>
        <v>2.8840754469043623E-2</v>
      </c>
      <c r="H4008" t="str">
        <f>IF(Comuni[[#This Row],[Popolazione2011]]&gt;300000,"MAGGIORE","")</f>
        <v/>
      </c>
      <c r="I4008" t="str">
        <f>_xlfn.XLOOKUP(Comuni[[#This Row],[Regione]],Ripartizione_geografica[Regione],Ripartizione_geografica[Ripartizione geografica])</f>
        <v>Nord-ovest</v>
      </c>
      <c r="J4008">
        <f>_xlfn.XLOOKUP(Comuni[[#This Row],[Regione]],Ripartizione_geografica[Regione],Ripartizione_geografica[Codice Regione])</f>
        <v>7</v>
      </c>
      <c r="K4008">
        <f>_xlfn.XLOOKUP(Comuni[[#This Row],[Regione]],Table_0[Regione],Table_0[Totale])</f>
        <v>685198</v>
      </c>
      <c r="L4008">
        <f>_xlfn.XLOOKUP(Comuni[[#This Row],[Regione]],Table_0[Regione],Table_0[Guariti])</f>
        <v>678840</v>
      </c>
      <c r="M4008">
        <f>_xlfn.XLOOKUP(Comuni[[#This Row],[Regione]],Table_0[Regione],Table_0[Deceduti])</f>
        <v>6000</v>
      </c>
      <c r="N4008" s="1">
        <f>(Comuni[[#This Row],[Popolazione2011]]/Comuni[[#This Row],[Ammalati TOT]])*100</f>
        <v>6.6112277035251132E-2</v>
      </c>
      <c r="O4008">
        <f>_xlfn.XLOOKUP(Comuni[[#This Row],[Regione]],Table_0[Regione],Table_0[TOT AREA])</f>
        <v>6838505</v>
      </c>
      <c r="P4008" s="1">
        <f>(Comuni[[#This Row],[Popolazione2011]]/Comuni[[#This Row],[Ammalati AREA]])*100</f>
        <v>6.6242548627221884E-3</v>
      </c>
    </row>
    <row r="4009" spans="1:16" x14ac:dyDescent="0.3">
      <c r="A4009" t="s">
        <v>4048</v>
      </c>
      <c r="B4009" t="s">
        <v>4052</v>
      </c>
      <c r="C4009" t="s">
        <v>4004</v>
      </c>
      <c r="D4009">
        <v>161</v>
      </c>
      <c r="E4009" s="1">
        <f>(Comuni[[#This Row],[Popolazione2011]]/SUM(D:D))*100</f>
        <v>2.7093907179370449E-4</v>
      </c>
      <c r="F4009">
        <f t="shared" si="62"/>
        <v>1570694</v>
      </c>
      <c r="G4009" s="1">
        <f>(Comuni[[#This Row],[Popolazione2011]]/Comuni[[#This Row],[TOT POP REGIONE ]])*100</f>
        <v>1.0250246069571794E-2</v>
      </c>
      <c r="H4009" t="str">
        <f>IF(Comuni[[#This Row],[Popolazione2011]]&gt;300000,"MAGGIORE","")</f>
        <v/>
      </c>
      <c r="I4009" t="str">
        <f>_xlfn.XLOOKUP(Comuni[[#This Row],[Regione]],Ripartizione_geografica[Regione],Ripartizione_geografica[Ripartizione geografica])</f>
        <v>Nord-ovest</v>
      </c>
      <c r="J4009">
        <f>_xlfn.XLOOKUP(Comuni[[#This Row],[Regione]],Ripartizione_geografica[Regione],Ripartizione_geografica[Codice Regione])</f>
        <v>7</v>
      </c>
      <c r="K4009">
        <f>_xlfn.XLOOKUP(Comuni[[#This Row],[Regione]],Table_0[Regione],Table_0[Totale])</f>
        <v>685198</v>
      </c>
      <c r="L4009">
        <f>_xlfn.XLOOKUP(Comuni[[#This Row],[Regione]],Table_0[Regione],Table_0[Guariti])</f>
        <v>678840</v>
      </c>
      <c r="M4009">
        <f>_xlfn.XLOOKUP(Comuni[[#This Row],[Regione]],Table_0[Regione],Table_0[Deceduti])</f>
        <v>6000</v>
      </c>
      <c r="N4009" s="1">
        <f>(Comuni[[#This Row],[Popolazione2011]]/Comuni[[#This Row],[Ammalati TOT]])*100</f>
        <v>2.3496857842550619E-2</v>
      </c>
      <c r="O4009">
        <f>_xlfn.XLOOKUP(Comuni[[#This Row],[Regione]],Table_0[Regione],Table_0[TOT AREA])</f>
        <v>6838505</v>
      </c>
      <c r="P4009" s="1">
        <f>(Comuni[[#This Row],[Popolazione2011]]/Comuni[[#This Row],[Ammalati AREA]])*100</f>
        <v>2.3543157459123007E-3</v>
      </c>
    </row>
    <row r="4010" spans="1:16" x14ac:dyDescent="0.3">
      <c r="A4010" t="s">
        <v>4049</v>
      </c>
      <c r="B4010" t="s">
        <v>4052</v>
      </c>
      <c r="C4010" t="s">
        <v>4004</v>
      </c>
      <c r="D4010">
        <v>29226</v>
      </c>
      <c r="E4010" s="1">
        <f>(Comuni[[#This Row],[Popolazione2011]]/SUM(D:D))*100</f>
        <v>4.9183014361756573E-2</v>
      </c>
      <c r="F4010">
        <f t="shared" si="62"/>
        <v>1570694</v>
      </c>
      <c r="G4010" s="1">
        <f>(Comuni[[#This Row],[Popolazione2011]]/Comuni[[#This Row],[TOT POP REGIONE ]])*100</f>
        <v>1.8607061591882315</v>
      </c>
      <c r="H4010" t="str">
        <f>IF(Comuni[[#This Row],[Popolazione2011]]&gt;300000,"MAGGIORE","")</f>
        <v/>
      </c>
      <c r="I4010" t="str">
        <f>_xlfn.XLOOKUP(Comuni[[#This Row],[Regione]],Ripartizione_geografica[Regione],Ripartizione_geografica[Ripartizione geografica])</f>
        <v>Nord-ovest</v>
      </c>
      <c r="J4010">
        <f>_xlfn.XLOOKUP(Comuni[[#This Row],[Regione]],Ripartizione_geografica[Regione],Ripartizione_geografica[Codice Regione])</f>
        <v>7</v>
      </c>
      <c r="K4010">
        <f>_xlfn.XLOOKUP(Comuni[[#This Row],[Regione]],Table_0[Regione],Table_0[Totale])</f>
        <v>685198</v>
      </c>
      <c r="L4010">
        <f>_xlfn.XLOOKUP(Comuni[[#This Row],[Regione]],Table_0[Regione],Table_0[Guariti])</f>
        <v>678840</v>
      </c>
      <c r="M4010">
        <f>_xlfn.XLOOKUP(Comuni[[#This Row],[Regione]],Table_0[Regione],Table_0[Deceduti])</f>
        <v>6000</v>
      </c>
      <c r="N4010" s="1">
        <f>(Comuni[[#This Row],[Popolazione2011]]/Comuni[[#This Row],[Ammalati TOT]])*100</f>
        <v>4.2653364428967979</v>
      </c>
      <c r="O4010">
        <f>_xlfn.XLOOKUP(Comuni[[#This Row],[Regione]],Table_0[Regione],Table_0[TOT AREA])</f>
        <v>6838505</v>
      </c>
      <c r="P4010" s="1">
        <f>(Comuni[[#This Row],[Popolazione2011]]/Comuni[[#This Row],[Ammalati AREA]])*100</f>
        <v>0.42737411173933487</v>
      </c>
    </row>
    <row r="4011" spans="1:16" x14ac:dyDescent="0.3">
      <c r="A4011" t="s">
        <v>4050</v>
      </c>
      <c r="B4011" t="s">
        <v>4052</v>
      </c>
      <c r="C4011" t="s">
        <v>4004</v>
      </c>
      <c r="D4011">
        <v>10106</v>
      </c>
      <c r="E4011" s="1">
        <f>(Comuni[[#This Row],[Popolazione2011]]/SUM(D:D))*100</f>
        <v>1.7006896022032161E-2</v>
      </c>
      <c r="F4011">
        <f t="shared" si="62"/>
        <v>1570694</v>
      </c>
      <c r="G4011" s="1">
        <f>(Comuni[[#This Row],[Popolazione2011]]/Comuni[[#This Row],[TOT POP REGIONE ]])*100</f>
        <v>0.64340985577076115</v>
      </c>
      <c r="H4011" t="str">
        <f>IF(Comuni[[#This Row],[Popolazione2011]]&gt;300000,"MAGGIORE","")</f>
        <v/>
      </c>
      <c r="I4011" t="str">
        <f>_xlfn.XLOOKUP(Comuni[[#This Row],[Regione]],Ripartizione_geografica[Regione],Ripartizione_geografica[Ripartizione geografica])</f>
        <v>Nord-ovest</v>
      </c>
      <c r="J4011">
        <f>_xlfn.XLOOKUP(Comuni[[#This Row],[Regione]],Ripartizione_geografica[Regione],Ripartizione_geografica[Codice Regione])</f>
        <v>7</v>
      </c>
      <c r="K4011">
        <f>_xlfn.XLOOKUP(Comuni[[#This Row],[Regione]],Table_0[Regione],Table_0[Totale])</f>
        <v>685198</v>
      </c>
      <c r="L4011">
        <f>_xlfn.XLOOKUP(Comuni[[#This Row],[Regione]],Table_0[Regione],Table_0[Guariti])</f>
        <v>678840</v>
      </c>
      <c r="M4011">
        <f>_xlfn.XLOOKUP(Comuni[[#This Row],[Regione]],Table_0[Regione],Table_0[Deceduti])</f>
        <v>6000</v>
      </c>
      <c r="N4011" s="1">
        <f>(Comuni[[#This Row],[Popolazione2011]]/Comuni[[#This Row],[Ammalati TOT]])*100</f>
        <v>1.4749021450733948</v>
      </c>
      <c r="O4011">
        <f>_xlfn.XLOOKUP(Comuni[[#This Row],[Regione]],Table_0[Regione],Table_0[TOT AREA])</f>
        <v>6838505</v>
      </c>
      <c r="P4011" s="1">
        <f>(Comuni[[#This Row],[Popolazione2011]]/Comuni[[#This Row],[Ammalati AREA]])*100</f>
        <v>0.14778083806329015</v>
      </c>
    </row>
    <row r="4012" spans="1:16" x14ac:dyDescent="0.3">
      <c r="A4012" t="s">
        <v>4051</v>
      </c>
      <c r="B4012" t="s">
        <v>4052</v>
      </c>
      <c r="C4012" t="s">
        <v>4004</v>
      </c>
      <c r="D4012">
        <v>1080</v>
      </c>
      <c r="E4012" s="1">
        <f>(Comuni[[#This Row],[Popolazione2011]]/SUM(D:D))*100</f>
        <v>1.8174794878087009E-3</v>
      </c>
      <c r="F4012">
        <f t="shared" si="62"/>
        <v>1570694</v>
      </c>
      <c r="G4012" s="1">
        <f>(Comuni[[#This Row],[Popolazione2011]]/Comuni[[#This Row],[TOT POP REGIONE ]])*100</f>
        <v>6.8759414628183468E-2</v>
      </c>
      <c r="H4012" t="str">
        <f>IF(Comuni[[#This Row],[Popolazione2011]]&gt;300000,"MAGGIORE","")</f>
        <v/>
      </c>
      <c r="I4012" t="str">
        <f>_xlfn.XLOOKUP(Comuni[[#This Row],[Regione]],Ripartizione_geografica[Regione],Ripartizione_geografica[Ripartizione geografica])</f>
        <v>Nord-ovest</v>
      </c>
      <c r="J4012">
        <f>_xlfn.XLOOKUP(Comuni[[#This Row],[Regione]],Ripartizione_geografica[Regione],Ripartizione_geografica[Codice Regione])</f>
        <v>7</v>
      </c>
      <c r="K4012">
        <f>_xlfn.XLOOKUP(Comuni[[#This Row],[Regione]],Table_0[Regione],Table_0[Totale])</f>
        <v>685198</v>
      </c>
      <c r="L4012">
        <f>_xlfn.XLOOKUP(Comuni[[#This Row],[Regione]],Table_0[Regione],Table_0[Guariti])</f>
        <v>678840</v>
      </c>
      <c r="M4012">
        <f>_xlfn.XLOOKUP(Comuni[[#This Row],[Regione]],Table_0[Regione],Table_0[Deceduti])</f>
        <v>6000</v>
      </c>
      <c r="N4012" s="1">
        <f>(Comuni[[#This Row],[Popolazione2011]]/Comuni[[#This Row],[Ammalati TOT]])*100</f>
        <v>0.15761867372642652</v>
      </c>
      <c r="O4012">
        <f>_xlfn.XLOOKUP(Comuni[[#This Row],[Regione]],Table_0[Regione],Table_0[TOT AREA])</f>
        <v>6838505</v>
      </c>
      <c r="P4012" s="1">
        <f>(Comuni[[#This Row],[Popolazione2011]]/Comuni[[#This Row],[Ammalati AREA]])*100</f>
        <v>1.5792925500529721E-2</v>
      </c>
    </row>
    <row r="4013" spans="1:16" x14ac:dyDescent="0.3">
      <c r="A4013" t="s">
        <v>4053</v>
      </c>
      <c r="B4013" t="s">
        <v>4052</v>
      </c>
      <c r="C4013" t="s">
        <v>4004</v>
      </c>
      <c r="D4013">
        <v>4558</v>
      </c>
      <c r="E4013" s="1">
        <f>(Comuni[[#This Row],[Popolazione2011]]/SUM(D:D))*100</f>
        <v>7.670436579103759E-3</v>
      </c>
      <c r="F4013">
        <f t="shared" si="62"/>
        <v>1570694</v>
      </c>
      <c r="G4013" s="1">
        <f>(Comuni[[#This Row],[Popolazione2011]]/Comuni[[#This Row],[TOT POP REGIONE ]])*100</f>
        <v>0.2901901961807965</v>
      </c>
      <c r="H4013" t="str">
        <f>IF(Comuni[[#This Row],[Popolazione2011]]&gt;300000,"MAGGIORE","")</f>
        <v/>
      </c>
      <c r="I4013" t="str">
        <f>_xlfn.XLOOKUP(Comuni[[#This Row],[Regione]],Ripartizione_geografica[Regione],Ripartizione_geografica[Ripartizione geografica])</f>
        <v>Nord-ovest</v>
      </c>
      <c r="J4013">
        <f>_xlfn.XLOOKUP(Comuni[[#This Row],[Regione]],Ripartizione_geografica[Regione],Ripartizione_geografica[Codice Regione])</f>
        <v>7</v>
      </c>
      <c r="K4013">
        <f>_xlfn.XLOOKUP(Comuni[[#This Row],[Regione]],Table_0[Regione],Table_0[Totale])</f>
        <v>685198</v>
      </c>
      <c r="L4013">
        <f>_xlfn.XLOOKUP(Comuni[[#This Row],[Regione]],Table_0[Regione],Table_0[Guariti])</f>
        <v>678840</v>
      </c>
      <c r="M4013">
        <f>_xlfn.XLOOKUP(Comuni[[#This Row],[Regione]],Table_0[Regione],Table_0[Deceduti])</f>
        <v>6000</v>
      </c>
      <c r="N4013" s="1">
        <f>(Comuni[[#This Row],[Popolazione2011]]/Comuni[[#This Row],[Ammalati TOT]])*100</f>
        <v>0.66520918041208532</v>
      </c>
      <c r="O4013">
        <f>_xlfn.XLOOKUP(Comuni[[#This Row],[Regione]],Table_0[Regione],Table_0[TOT AREA])</f>
        <v>6838505</v>
      </c>
      <c r="P4013" s="1">
        <f>(Comuni[[#This Row],[Popolazione2011]]/Comuni[[#This Row],[Ammalati AREA]])*100</f>
        <v>6.6651994843902287E-2</v>
      </c>
    </row>
    <row r="4014" spans="1:16" x14ac:dyDescent="0.3">
      <c r="A4014" t="s">
        <v>4054</v>
      </c>
      <c r="B4014" t="s">
        <v>4052</v>
      </c>
      <c r="C4014" t="s">
        <v>4004</v>
      </c>
      <c r="D4014">
        <v>69</v>
      </c>
      <c r="E4014" s="1">
        <f>(Comuni[[#This Row],[Popolazione2011]]/SUM(D:D))*100</f>
        <v>1.1611674505444479E-4</v>
      </c>
      <c r="F4014">
        <f t="shared" si="62"/>
        <v>1570694</v>
      </c>
      <c r="G4014" s="1">
        <f>(Comuni[[#This Row],[Popolazione2011]]/Comuni[[#This Row],[TOT POP REGIONE ]])*100</f>
        <v>4.3929626012450549E-3</v>
      </c>
      <c r="H4014" t="str">
        <f>IF(Comuni[[#This Row],[Popolazione2011]]&gt;300000,"MAGGIORE","")</f>
        <v/>
      </c>
      <c r="I4014" t="str">
        <f>_xlfn.XLOOKUP(Comuni[[#This Row],[Regione]],Ripartizione_geografica[Regione],Ripartizione_geografica[Ripartizione geografica])</f>
        <v>Nord-ovest</v>
      </c>
      <c r="J4014">
        <f>_xlfn.XLOOKUP(Comuni[[#This Row],[Regione]],Ripartizione_geografica[Regione],Ripartizione_geografica[Codice Regione])</f>
        <v>7</v>
      </c>
      <c r="K4014">
        <f>_xlfn.XLOOKUP(Comuni[[#This Row],[Regione]],Table_0[Regione],Table_0[Totale])</f>
        <v>685198</v>
      </c>
      <c r="L4014">
        <f>_xlfn.XLOOKUP(Comuni[[#This Row],[Regione]],Table_0[Regione],Table_0[Guariti])</f>
        <v>678840</v>
      </c>
      <c r="M4014">
        <f>_xlfn.XLOOKUP(Comuni[[#This Row],[Regione]],Table_0[Regione],Table_0[Deceduti])</f>
        <v>6000</v>
      </c>
      <c r="N4014" s="1">
        <f>(Comuni[[#This Row],[Popolazione2011]]/Comuni[[#This Row],[Ammalati TOT]])*100</f>
        <v>1.0070081932521695E-2</v>
      </c>
      <c r="O4014">
        <f>_xlfn.XLOOKUP(Comuni[[#This Row],[Regione]],Table_0[Regione],Table_0[TOT AREA])</f>
        <v>6838505</v>
      </c>
      <c r="P4014" s="1">
        <f>(Comuni[[#This Row],[Popolazione2011]]/Comuni[[#This Row],[Ammalati AREA]])*100</f>
        <v>1.0089924625338433E-3</v>
      </c>
    </row>
    <row r="4015" spans="1:16" x14ac:dyDescent="0.3">
      <c r="A4015" t="s">
        <v>4055</v>
      </c>
      <c r="B4015" t="s">
        <v>4052</v>
      </c>
      <c r="C4015" t="s">
        <v>4004</v>
      </c>
      <c r="D4015">
        <v>2932</v>
      </c>
      <c r="E4015" s="1">
        <f>(Comuni[[#This Row],[Popolazione2011]]/SUM(D:D))*100</f>
        <v>4.9341202391251027E-3</v>
      </c>
      <c r="F4015">
        <f t="shared" si="62"/>
        <v>1570694</v>
      </c>
      <c r="G4015" s="1">
        <f>(Comuni[[#This Row],[Popolazione2011]]/Comuni[[#This Row],[TOT POP REGIONE ]])*100</f>
        <v>0.18666907749058695</v>
      </c>
      <c r="H4015" t="str">
        <f>IF(Comuni[[#This Row],[Popolazione2011]]&gt;300000,"MAGGIORE","")</f>
        <v/>
      </c>
      <c r="I4015" t="str">
        <f>_xlfn.XLOOKUP(Comuni[[#This Row],[Regione]],Ripartizione_geografica[Regione],Ripartizione_geografica[Ripartizione geografica])</f>
        <v>Nord-ovest</v>
      </c>
      <c r="J4015">
        <f>_xlfn.XLOOKUP(Comuni[[#This Row],[Regione]],Ripartizione_geografica[Regione],Ripartizione_geografica[Codice Regione])</f>
        <v>7</v>
      </c>
      <c r="K4015">
        <f>_xlfn.XLOOKUP(Comuni[[#This Row],[Regione]],Table_0[Regione],Table_0[Totale])</f>
        <v>685198</v>
      </c>
      <c r="L4015">
        <f>_xlfn.XLOOKUP(Comuni[[#This Row],[Regione]],Table_0[Regione],Table_0[Guariti])</f>
        <v>678840</v>
      </c>
      <c r="M4015">
        <f>_xlfn.XLOOKUP(Comuni[[#This Row],[Regione]],Table_0[Regione],Table_0[Deceduti])</f>
        <v>6000</v>
      </c>
      <c r="N4015" s="1">
        <f>(Comuni[[#This Row],[Popolazione2011]]/Comuni[[#This Row],[Ammalati TOT]])*100</f>
        <v>0.4279055105239653</v>
      </c>
      <c r="O4015">
        <f>_xlfn.XLOOKUP(Comuni[[#This Row],[Regione]],Table_0[Regione],Table_0[TOT AREA])</f>
        <v>6838505</v>
      </c>
      <c r="P4015" s="1">
        <f>(Comuni[[#This Row],[Popolazione2011]]/Comuni[[#This Row],[Ammalati AREA]])*100</f>
        <v>4.2874868118104759E-2</v>
      </c>
    </row>
    <row r="4016" spans="1:16" x14ac:dyDescent="0.3">
      <c r="A4016" t="s">
        <v>4056</v>
      </c>
      <c r="B4016" t="s">
        <v>4052</v>
      </c>
      <c r="C4016" t="s">
        <v>4004</v>
      </c>
      <c r="D4016">
        <v>568</v>
      </c>
      <c r="E4016" s="1">
        <f>(Comuni[[#This Row],[Popolazione2011]]/SUM(D:D))*100</f>
        <v>9.5585958247716859E-4</v>
      </c>
      <c r="F4016">
        <f t="shared" si="62"/>
        <v>1570694</v>
      </c>
      <c r="G4016" s="1">
        <f>(Comuni[[#This Row],[Popolazione2011]]/Comuni[[#This Row],[TOT POP REGIONE ]])*100</f>
        <v>3.6162358804452045E-2</v>
      </c>
      <c r="H4016" t="str">
        <f>IF(Comuni[[#This Row],[Popolazione2011]]&gt;300000,"MAGGIORE","")</f>
        <v/>
      </c>
      <c r="I4016" t="str">
        <f>_xlfn.XLOOKUP(Comuni[[#This Row],[Regione]],Ripartizione_geografica[Regione],Ripartizione_geografica[Ripartizione geografica])</f>
        <v>Nord-ovest</v>
      </c>
      <c r="J4016">
        <f>_xlfn.XLOOKUP(Comuni[[#This Row],[Regione]],Ripartizione_geografica[Regione],Ripartizione_geografica[Codice Regione])</f>
        <v>7</v>
      </c>
      <c r="K4016">
        <f>_xlfn.XLOOKUP(Comuni[[#This Row],[Regione]],Table_0[Regione],Table_0[Totale])</f>
        <v>685198</v>
      </c>
      <c r="L4016">
        <f>_xlfn.XLOOKUP(Comuni[[#This Row],[Regione]],Table_0[Regione],Table_0[Guariti])</f>
        <v>678840</v>
      </c>
      <c r="M4016">
        <f>_xlfn.XLOOKUP(Comuni[[#This Row],[Regione]],Table_0[Regione],Table_0[Deceduti])</f>
        <v>6000</v>
      </c>
      <c r="N4016" s="1">
        <f>(Comuni[[#This Row],[Popolazione2011]]/Comuni[[#This Row],[Ammalati TOT]])*100</f>
        <v>8.2895746922787283E-2</v>
      </c>
      <c r="O4016">
        <f>_xlfn.XLOOKUP(Comuni[[#This Row],[Regione]],Table_0[Regione],Table_0[TOT AREA])</f>
        <v>6838505</v>
      </c>
      <c r="P4016" s="1">
        <f>(Comuni[[#This Row],[Popolazione2011]]/Comuni[[#This Row],[Ammalati AREA]])*100</f>
        <v>8.3059089669452607E-3</v>
      </c>
    </row>
    <row r="4017" spans="1:16" x14ac:dyDescent="0.3">
      <c r="A4017" t="s">
        <v>4057</v>
      </c>
      <c r="B4017" t="s">
        <v>4052</v>
      </c>
      <c r="C4017" t="s">
        <v>4004</v>
      </c>
      <c r="D4017">
        <v>2687</v>
      </c>
      <c r="E4017" s="1">
        <f>(Comuni[[#This Row],[Popolazione2011]]/SUM(D:D))*100</f>
        <v>4.5218216516129438E-3</v>
      </c>
      <c r="F4017">
        <f t="shared" si="62"/>
        <v>1570694</v>
      </c>
      <c r="G4017" s="1">
        <f>(Comuni[[#This Row],[Popolazione2011]]/Comuni[[#This Row],[TOT POP REGIONE ]])*100</f>
        <v>0.17107087694993423</v>
      </c>
      <c r="H4017" t="str">
        <f>IF(Comuni[[#This Row],[Popolazione2011]]&gt;300000,"MAGGIORE","")</f>
        <v/>
      </c>
      <c r="I4017" t="str">
        <f>_xlfn.XLOOKUP(Comuni[[#This Row],[Regione]],Ripartizione_geografica[Regione],Ripartizione_geografica[Ripartizione geografica])</f>
        <v>Nord-ovest</v>
      </c>
      <c r="J4017">
        <f>_xlfn.XLOOKUP(Comuni[[#This Row],[Regione]],Ripartizione_geografica[Regione],Ripartizione_geografica[Codice Regione])</f>
        <v>7</v>
      </c>
      <c r="K4017">
        <f>_xlfn.XLOOKUP(Comuni[[#This Row],[Regione]],Table_0[Regione],Table_0[Totale])</f>
        <v>685198</v>
      </c>
      <c r="L4017">
        <f>_xlfn.XLOOKUP(Comuni[[#This Row],[Regione]],Table_0[Regione],Table_0[Guariti])</f>
        <v>678840</v>
      </c>
      <c r="M4017">
        <f>_xlfn.XLOOKUP(Comuni[[#This Row],[Regione]],Table_0[Regione],Table_0[Deceduti])</f>
        <v>6000</v>
      </c>
      <c r="N4017" s="1">
        <f>(Comuni[[#This Row],[Popolazione2011]]/Comuni[[#This Row],[Ammalati TOT]])*100</f>
        <v>0.39214942250269264</v>
      </c>
      <c r="O4017">
        <f>_xlfn.XLOOKUP(Comuni[[#This Row],[Regione]],Table_0[Regione],Table_0[TOT AREA])</f>
        <v>6838505</v>
      </c>
      <c r="P4017" s="1">
        <f>(Comuni[[#This Row],[Popolazione2011]]/Comuni[[#This Row],[Ammalati AREA]])*100</f>
        <v>3.9292213722151262E-2</v>
      </c>
    </row>
    <row r="4018" spans="1:16" x14ac:dyDescent="0.3">
      <c r="A4018" t="s">
        <v>4058</v>
      </c>
      <c r="B4018" t="s">
        <v>4052</v>
      </c>
      <c r="C4018" t="s">
        <v>4004</v>
      </c>
      <c r="D4018">
        <v>9709</v>
      </c>
      <c r="E4018" s="1">
        <f>(Comuni[[#This Row],[Popolazione2011]]/SUM(D:D))*100</f>
        <v>1.6338804025124703E-2</v>
      </c>
      <c r="F4018">
        <f t="shared" si="62"/>
        <v>1570694</v>
      </c>
      <c r="G4018" s="1">
        <f>(Comuni[[#This Row],[Popolazione2011]]/Comuni[[#This Row],[TOT POP REGIONE ]])*100</f>
        <v>0.61813440428243827</v>
      </c>
      <c r="H4018" t="str">
        <f>IF(Comuni[[#This Row],[Popolazione2011]]&gt;300000,"MAGGIORE","")</f>
        <v/>
      </c>
      <c r="I4018" t="str">
        <f>_xlfn.XLOOKUP(Comuni[[#This Row],[Regione]],Ripartizione_geografica[Regione],Ripartizione_geografica[Ripartizione geografica])</f>
        <v>Nord-ovest</v>
      </c>
      <c r="J4018">
        <f>_xlfn.XLOOKUP(Comuni[[#This Row],[Regione]],Ripartizione_geografica[Regione],Ripartizione_geografica[Codice Regione])</f>
        <v>7</v>
      </c>
      <c r="K4018">
        <f>_xlfn.XLOOKUP(Comuni[[#This Row],[Regione]],Table_0[Regione],Table_0[Totale])</f>
        <v>685198</v>
      </c>
      <c r="L4018">
        <f>_xlfn.XLOOKUP(Comuni[[#This Row],[Regione]],Table_0[Regione],Table_0[Guariti])</f>
        <v>678840</v>
      </c>
      <c r="M4018">
        <f>_xlfn.XLOOKUP(Comuni[[#This Row],[Regione]],Table_0[Regione],Table_0[Deceduti])</f>
        <v>6000</v>
      </c>
      <c r="N4018" s="1">
        <f>(Comuni[[#This Row],[Popolazione2011]]/Comuni[[#This Row],[Ammalati TOT]])*100</f>
        <v>1.4169626881572919</v>
      </c>
      <c r="O4018">
        <f>_xlfn.XLOOKUP(Comuni[[#This Row],[Regione]],Table_0[Regione],Table_0[TOT AREA])</f>
        <v>6838505</v>
      </c>
      <c r="P4018" s="1">
        <f>(Comuni[[#This Row],[Popolazione2011]]/Comuni[[#This Row],[Ammalati AREA]])*100</f>
        <v>0.14197547563392876</v>
      </c>
    </row>
    <row r="4019" spans="1:16" x14ac:dyDescent="0.3">
      <c r="A4019" t="s">
        <v>4059</v>
      </c>
      <c r="B4019" t="s">
        <v>4052</v>
      </c>
      <c r="C4019" t="s">
        <v>4004</v>
      </c>
      <c r="D4019">
        <v>5911</v>
      </c>
      <c r="E4019" s="1">
        <f>(Comuni[[#This Row],[Popolazione2011]]/SUM(D:D))*100</f>
        <v>9.9473344929974367E-3</v>
      </c>
      <c r="F4019">
        <f t="shared" si="62"/>
        <v>1570694</v>
      </c>
      <c r="G4019" s="1">
        <f>(Comuni[[#This Row],[Popolazione2011]]/Comuni[[#This Row],[TOT POP REGIONE ]])*100</f>
        <v>0.376330462839993</v>
      </c>
      <c r="H4019" t="str">
        <f>IF(Comuni[[#This Row],[Popolazione2011]]&gt;300000,"MAGGIORE","")</f>
        <v/>
      </c>
      <c r="I4019" t="str">
        <f>_xlfn.XLOOKUP(Comuni[[#This Row],[Regione]],Ripartizione_geografica[Regione],Ripartizione_geografica[Ripartizione geografica])</f>
        <v>Nord-ovest</v>
      </c>
      <c r="J4019">
        <f>_xlfn.XLOOKUP(Comuni[[#This Row],[Regione]],Ripartizione_geografica[Regione],Ripartizione_geografica[Codice Regione])</f>
        <v>7</v>
      </c>
      <c r="K4019">
        <f>_xlfn.XLOOKUP(Comuni[[#This Row],[Regione]],Table_0[Regione],Table_0[Totale])</f>
        <v>685198</v>
      </c>
      <c r="L4019">
        <f>_xlfn.XLOOKUP(Comuni[[#This Row],[Regione]],Table_0[Regione],Table_0[Guariti])</f>
        <v>678840</v>
      </c>
      <c r="M4019">
        <f>_xlfn.XLOOKUP(Comuni[[#This Row],[Regione]],Table_0[Regione],Table_0[Deceduti])</f>
        <v>6000</v>
      </c>
      <c r="N4019" s="1">
        <f>(Comuni[[#This Row],[Popolazione2011]]/Comuni[[#This Row],[Ammalati TOT]])*100</f>
        <v>0.8626703522193585</v>
      </c>
      <c r="O4019">
        <f>_xlfn.XLOOKUP(Comuni[[#This Row],[Regione]],Table_0[Regione],Table_0[TOT AREA])</f>
        <v>6838505</v>
      </c>
      <c r="P4019" s="1">
        <f>(Comuni[[#This Row],[Popolazione2011]]/Comuni[[#This Row],[Ammalati AREA]])*100</f>
        <v>8.6437020957065902E-2</v>
      </c>
    </row>
    <row r="4020" spans="1:16" x14ac:dyDescent="0.3">
      <c r="A4020" t="s">
        <v>4060</v>
      </c>
      <c r="B4020" t="s">
        <v>4052</v>
      </c>
      <c r="C4020" t="s">
        <v>4004</v>
      </c>
      <c r="D4020">
        <v>1217</v>
      </c>
      <c r="E4020" s="1">
        <f>(Comuni[[#This Row],[Popolazione2011]]/SUM(D:D))*100</f>
        <v>2.04803012653999E-3</v>
      </c>
      <c r="F4020">
        <f t="shared" si="62"/>
        <v>1570694</v>
      </c>
      <c r="G4020" s="1">
        <f>(Comuni[[#This Row],[Popolazione2011]]/Comuni[[#This Row],[TOT POP REGIONE ]])*100</f>
        <v>7.7481673706017856E-2</v>
      </c>
      <c r="H4020" t="str">
        <f>IF(Comuni[[#This Row],[Popolazione2011]]&gt;300000,"MAGGIORE","")</f>
        <v/>
      </c>
      <c r="I4020" t="str">
        <f>_xlfn.XLOOKUP(Comuni[[#This Row],[Regione]],Ripartizione_geografica[Regione],Ripartizione_geografica[Ripartizione geografica])</f>
        <v>Nord-ovest</v>
      </c>
      <c r="J4020">
        <f>_xlfn.XLOOKUP(Comuni[[#This Row],[Regione]],Ripartizione_geografica[Regione],Ripartizione_geografica[Codice Regione])</f>
        <v>7</v>
      </c>
      <c r="K4020">
        <f>_xlfn.XLOOKUP(Comuni[[#This Row],[Regione]],Table_0[Regione],Table_0[Totale])</f>
        <v>685198</v>
      </c>
      <c r="L4020">
        <f>_xlfn.XLOOKUP(Comuni[[#This Row],[Regione]],Table_0[Regione],Table_0[Guariti])</f>
        <v>678840</v>
      </c>
      <c r="M4020">
        <f>_xlfn.XLOOKUP(Comuni[[#This Row],[Regione]],Table_0[Regione],Table_0[Deceduti])</f>
        <v>6000</v>
      </c>
      <c r="N4020" s="1">
        <f>(Comuni[[#This Row],[Popolazione2011]]/Comuni[[#This Row],[Ammalati TOT]])*100</f>
        <v>0.17761289437505656</v>
      </c>
      <c r="O4020">
        <f>_xlfn.XLOOKUP(Comuni[[#This Row],[Regione]],Table_0[Regione],Table_0[TOT AREA])</f>
        <v>6838505</v>
      </c>
      <c r="P4020" s="1">
        <f>(Comuni[[#This Row],[Popolazione2011]]/Comuni[[#This Row],[Ammalati AREA]])*100</f>
        <v>1.779628734643025E-2</v>
      </c>
    </row>
    <row r="4021" spans="1:16" x14ac:dyDescent="0.3">
      <c r="A4021" t="s">
        <v>4061</v>
      </c>
      <c r="B4021" t="s">
        <v>4052</v>
      </c>
      <c r="C4021" t="s">
        <v>4004</v>
      </c>
      <c r="D4021">
        <v>3226</v>
      </c>
      <c r="E4021" s="1">
        <f>(Comuni[[#This Row],[Popolazione2011]]/SUM(D:D))*100</f>
        <v>5.4288785441396941E-3</v>
      </c>
      <c r="F4021">
        <f t="shared" si="62"/>
        <v>1570694</v>
      </c>
      <c r="G4021" s="1">
        <f>(Comuni[[#This Row],[Popolazione2011]]/Comuni[[#This Row],[TOT POP REGIONE ]])*100</f>
        <v>0.20538691813937024</v>
      </c>
      <c r="H4021" t="str">
        <f>IF(Comuni[[#This Row],[Popolazione2011]]&gt;300000,"MAGGIORE","")</f>
        <v/>
      </c>
      <c r="I4021" t="str">
        <f>_xlfn.XLOOKUP(Comuni[[#This Row],[Regione]],Ripartizione_geografica[Regione],Ripartizione_geografica[Ripartizione geografica])</f>
        <v>Nord-ovest</v>
      </c>
      <c r="J4021">
        <f>_xlfn.XLOOKUP(Comuni[[#This Row],[Regione]],Ripartizione_geografica[Regione],Ripartizione_geografica[Codice Regione])</f>
        <v>7</v>
      </c>
      <c r="K4021">
        <f>_xlfn.XLOOKUP(Comuni[[#This Row],[Regione]],Table_0[Regione],Table_0[Totale])</f>
        <v>685198</v>
      </c>
      <c r="L4021">
        <f>_xlfn.XLOOKUP(Comuni[[#This Row],[Regione]],Table_0[Regione],Table_0[Guariti])</f>
        <v>678840</v>
      </c>
      <c r="M4021">
        <f>_xlfn.XLOOKUP(Comuni[[#This Row],[Regione]],Table_0[Regione],Table_0[Deceduti])</f>
        <v>6000</v>
      </c>
      <c r="N4021" s="1">
        <f>(Comuni[[#This Row],[Popolazione2011]]/Comuni[[#This Row],[Ammalati TOT]])*100</f>
        <v>0.47081281614949255</v>
      </c>
      <c r="O4021">
        <f>_xlfn.XLOOKUP(Comuni[[#This Row],[Regione]],Table_0[Regione],Table_0[TOT AREA])</f>
        <v>6838505</v>
      </c>
      <c r="P4021" s="1">
        <f>(Comuni[[#This Row],[Popolazione2011]]/Comuni[[#This Row],[Ammalati AREA]])*100</f>
        <v>4.7174053393248962E-2</v>
      </c>
    </row>
    <row r="4022" spans="1:16" x14ac:dyDescent="0.3">
      <c r="A4022" t="s">
        <v>4062</v>
      </c>
      <c r="B4022" t="s">
        <v>4052</v>
      </c>
      <c r="C4022" t="s">
        <v>4004</v>
      </c>
      <c r="D4022">
        <v>7931</v>
      </c>
      <c r="E4022" s="1">
        <f>(Comuni[[#This Row],[Popolazione2011]]/SUM(D:D))*100</f>
        <v>1.3346694275750748E-2</v>
      </c>
      <c r="F4022">
        <f t="shared" si="62"/>
        <v>1570694</v>
      </c>
      <c r="G4022" s="1">
        <f>(Comuni[[#This Row],[Popolazione2011]]/Comuni[[#This Row],[TOT POP REGIONE ]])*100</f>
        <v>0.50493603464455838</v>
      </c>
      <c r="H4022" t="str">
        <f>IF(Comuni[[#This Row],[Popolazione2011]]&gt;300000,"MAGGIORE","")</f>
        <v/>
      </c>
      <c r="I4022" t="str">
        <f>_xlfn.XLOOKUP(Comuni[[#This Row],[Regione]],Ripartizione_geografica[Regione],Ripartizione_geografica[Ripartizione geografica])</f>
        <v>Nord-ovest</v>
      </c>
      <c r="J4022">
        <f>_xlfn.XLOOKUP(Comuni[[#This Row],[Regione]],Ripartizione_geografica[Regione],Ripartizione_geografica[Codice Regione])</f>
        <v>7</v>
      </c>
      <c r="K4022">
        <f>_xlfn.XLOOKUP(Comuni[[#This Row],[Regione]],Table_0[Regione],Table_0[Totale])</f>
        <v>685198</v>
      </c>
      <c r="L4022">
        <f>_xlfn.XLOOKUP(Comuni[[#This Row],[Regione]],Table_0[Regione],Table_0[Guariti])</f>
        <v>678840</v>
      </c>
      <c r="M4022">
        <f>_xlfn.XLOOKUP(Comuni[[#This Row],[Regione]],Table_0[Regione],Table_0[Deceduti])</f>
        <v>6000</v>
      </c>
      <c r="N4022" s="1">
        <f>(Comuni[[#This Row],[Popolazione2011]]/Comuni[[#This Row],[Ammalati TOT]])*100</f>
        <v>1.1574756493743414</v>
      </c>
      <c r="O4022">
        <f>_xlfn.XLOOKUP(Comuni[[#This Row],[Regione]],Table_0[Regione],Table_0[TOT AREA])</f>
        <v>6838505</v>
      </c>
      <c r="P4022" s="1">
        <f>(Comuni[[#This Row],[Popolazione2011]]/Comuni[[#This Row],[Ammalati AREA]])*100</f>
        <v>0.11597564087472334</v>
      </c>
    </row>
    <row r="4023" spans="1:16" x14ac:dyDescent="0.3">
      <c r="A4023" t="s">
        <v>4063</v>
      </c>
      <c r="B4023" t="s">
        <v>4052</v>
      </c>
      <c r="C4023" t="s">
        <v>4004</v>
      </c>
      <c r="D4023">
        <v>18172</v>
      </c>
      <c r="E4023" s="1">
        <f>(Comuni[[#This Row],[Popolazione2011]]/SUM(D:D))*100</f>
        <v>3.0580775233758996E-2</v>
      </c>
      <c r="F4023">
        <f t="shared" si="62"/>
        <v>1570694</v>
      </c>
      <c r="G4023" s="1">
        <f>(Comuni[[#This Row],[Popolazione2011]]/Comuni[[#This Row],[TOT POP REGIONE ]])*100</f>
        <v>1.1569408172438427</v>
      </c>
      <c r="H4023" t="str">
        <f>IF(Comuni[[#This Row],[Popolazione2011]]&gt;300000,"MAGGIORE","")</f>
        <v/>
      </c>
      <c r="I4023" t="str">
        <f>_xlfn.XLOOKUP(Comuni[[#This Row],[Regione]],Ripartizione_geografica[Regione],Ripartizione_geografica[Ripartizione geografica])</f>
        <v>Nord-ovest</v>
      </c>
      <c r="J4023">
        <f>_xlfn.XLOOKUP(Comuni[[#This Row],[Regione]],Ripartizione_geografica[Regione],Ripartizione_geografica[Codice Regione])</f>
        <v>7</v>
      </c>
      <c r="K4023">
        <f>_xlfn.XLOOKUP(Comuni[[#This Row],[Regione]],Table_0[Regione],Table_0[Totale])</f>
        <v>685198</v>
      </c>
      <c r="L4023">
        <f>_xlfn.XLOOKUP(Comuni[[#This Row],[Regione]],Table_0[Regione],Table_0[Guariti])</f>
        <v>678840</v>
      </c>
      <c r="M4023">
        <f>_xlfn.XLOOKUP(Comuni[[#This Row],[Regione]],Table_0[Regione],Table_0[Deceduti])</f>
        <v>6000</v>
      </c>
      <c r="N4023" s="1">
        <f>(Comuni[[#This Row],[Popolazione2011]]/Comuni[[#This Row],[Ammalati TOT]])*100</f>
        <v>2.6520801286635396</v>
      </c>
      <c r="O4023">
        <f>_xlfn.XLOOKUP(Comuni[[#This Row],[Regione]],Table_0[Regione],Table_0[TOT AREA])</f>
        <v>6838505</v>
      </c>
      <c r="P4023" s="1">
        <f>(Comuni[[#This Row],[Popolazione2011]]/Comuni[[#This Row],[Ammalati AREA]])*100</f>
        <v>0.26573059462557974</v>
      </c>
    </row>
    <row r="4024" spans="1:16" x14ac:dyDescent="0.3">
      <c r="A4024" t="s">
        <v>4064</v>
      </c>
      <c r="B4024" t="s">
        <v>4052</v>
      </c>
      <c r="C4024" t="s">
        <v>4004</v>
      </c>
      <c r="D4024">
        <v>4404</v>
      </c>
      <c r="E4024" s="1">
        <f>(Comuni[[#This Row],[Popolazione2011]]/SUM(D:D))*100</f>
        <v>7.4112774669532581E-3</v>
      </c>
      <c r="F4024">
        <f t="shared" si="62"/>
        <v>1570694</v>
      </c>
      <c r="G4024" s="1">
        <f>(Comuni[[#This Row],[Popolazione2011]]/Comuni[[#This Row],[TOT POP REGIONE ]])*100</f>
        <v>0.28038561298381481</v>
      </c>
      <c r="H4024" t="str">
        <f>IF(Comuni[[#This Row],[Popolazione2011]]&gt;300000,"MAGGIORE","")</f>
        <v/>
      </c>
      <c r="I4024" t="str">
        <f>_xlfn.XLOOKUP(Comuni[[#This Row],[Regione]],Ripartizione_geografica[Regione],Ripartizione_geografica[Ripartizione geografica])</f>
        <v>Nord-ovest</v>
      </c>
      <c r="J4024">
        <f>_xlfn.XLOOKUP(Comuni[[#This Row],[Regione]],Ripartizione_geografica[Regione],Ripartizione_geografica[Codice Regione])</f>
        <v>7</v>
      </c>
      <c r="K4024">
        <f>_xlfn.XLOOKUP(Comuni[[#This Row],[Regione]],Table_0[Regione],Table_0[Totale])</f>
        <v>685198</v>
      </c>
      <c r="L4024">
        <f>_xlfn.XLOOKUP(Comuni[[#This Row],[Regione]],Table_0[Regione],Table_0[Guariti])</f>
        <v>678840</v>
      </c>
      <c r="M4024">
        <f>_xlfn.XLOOKUP(Comuni[[#This Row],[Regione]],Table_0[Regione],Table_0[Deceduti])</f>
        <v>6000</v>
      </c>
      <c r="N4024" s="1">
        <f>(Comuni[[#This Row],[Popolazione2011]]/Comuni[[#This Row],[Ammalati TOT]])*100</f>
        <v>0.64273392508442817</v>
      </c>
      <c r="O4024">
        <f>_xlfn.XLOOKUP(Comuni[[#This Row],[Regione]],Table_0[Regione],Table_0[TOT AREA])</f>
        <v>6838505</v>
      </c>
      <c r="P4024" s="1">
        <f>(Comuni[[#This Row],[Popolazione2011]]/Comuni[[#This Row],[Ammalati AREA]])*100</f>
        <v>6.4400040652160082E-2</v>
      </c>
    </row>
    <row r="4025" spans="1:16" x14ac:dyDescent="0.3">
      <c r="A4025" t="s">
        <v>4065</v>
      </c>
      <c r="B4025" t="s">
        <v>4052</v>
      </c>
      <c r="C4025" t="s">
        <v>4004</v>
      </c>
      <c r="D4025">
        <v>580</v>
      </c>
      <c r="E4025" s="1">
        <f>(Comuni[[#This Row],[Popolazione2011]]/SUM(D:D))*100</f>
        <v>9.7605379900837644E-4</v>
      </c>
      <c r="F4025">
        <f t="shared" si="62"/>
        <v>1570694</v>
      </c>
      <c r="G4025" s="1">
        <f>(Comuni[[#This Row],[Popolazione2011]]/Comuni[[#This Row],[TOT POP REGIONE ]])*100</f>
        <v>3.692635230032075E-2</v>
      </c>
      <c r="H4025" t="str">
        <f>IF(Comuni[[#This Row],[Popolazione2011]]&gt;300000,"MAGGIORE","")</f>
        <v/>
      </c>
      <c r="I4025" t="str">
        <f>_xlfn.XLOOKUP(Comuni[[#This Row],[Regione]],Ripartizione_geografica[Regione],Ripartizione_geografica[Ripartizione geografica])</f>
        <v>Nord-ovest</v>
      </c>
      <c r="J4025">
        <f>_xlfn.XLOOKUP(Comuni[[#This Row],[Regione]],Ripartizione_geografica[Regione],Ripartizione_geografica[Codice Regione])</f>
        <v>7</v>
      </c>
      <c r="K4025">
        <f>_xlfn.XLOOKUP(Comuni[[#This Row],[Regione]],Table_0[Regione],Table_0[Totale])</f>
        <v>685198</v>
      </c>
      <c r="L4025">
        <f>_xlfn.XLOOKUP(Comuni[[#This Row],[Regione]],Table_0[Regione],Table_0[Guariti])</f>
        <v>678840</v>
      </c>
      <c r="M4025">
        <f>_xlfn.XLOOKUP(Comuni[[#This Row],[Regione]],Table_0[Regione],Table_0[Deceduti])</f>
        <v>6000</v>
      </c>
      <c r="N4025" s="1">
        <f>(Comuni[[#This Row],[Popolazione2011]]/Comuni[[#This Row],[Ammalati TOT]])*100</f>
        <v>8.4647065519747586E-2</v>
      </c>
      <c r="O4025">
        <f>_xlfn.XLOOKUP(Comuni[[#This Row],[Regione]],Table_0[Regione],Table_0[TOT AREA])</f>
        <v>6838505</v>
      </c>
      <c r="P4025" s="1">
        <f>(Comuni[[#This Row],[Popolazione2011]]/Comuni[[#This Row],[Ammalati AREA]])*100</f>
        <v>8.481385916951148E-3</v>
      </c>
    </row>
    <row r="4026" spans="1:16" x14ac:dyDescent="0.3">
      <c r="A4026" t="s">
        <v>4066</v>
      </c>
      <c r="B4026" t="s">
        <v>4052</v>
      </c>
      <c r="C4026" t="s">
        <v>4004</v>
      </c>
      <c r="D4026">
        <v>2392</v>
      </c>
      <c r="E4026" s="1">
        <f>(Comuni[[#This Row],[Popolazione2011]]/SUM(D:D))*100</f>
        <v>4.0253804952207527E-3</v>
      </c>
      <c r="F4026">
        <f t="shared" si="62"/>
        <v>1570694</v>
      </c>
      <c r="G4026" s="1">
        <f>(Comuni[[#This Row],[Popolazione2011]]/Comuni[[#This Row],[TOT POP REGIONE ]])*100</f>
        <v>0.15228937017649524</v>
      </c>
      <c r="H4026" t="str">
        <f>IF(Comuni[[#This Row],[Popolazione2011]]&gt;300000,"MAGGIORE","")</f>
        <v/>
      </c>
      <c r="I4026" t="str">
        <f>_xlfn.XLOOKUP(Comuni[[#This Row],[Regione]],Ripartizione_geografica[Regione],Ripartizione_geografica[Ripartizione geografica])</f>
        <v>Nord-ovest</v>
      </c>
      <c r="J4026">
        <f>_xlfn.XLOOKUP(Comuni[[#This Row],[Regione]],Ripartizione_geografica[Regione],Ripartizione_geografica[Codice Regione])</f>
        <v>7</v>
      </c>
      <c r="K4026">
        <f>_xlfn.XLOOKUP(Comuni[[#This Row],[Regione]],Table_0[Regione],Table_0[Totale])</f>
        <v>685198</v>
      </c>
      <c r="L4026">
        <f>_xlfn.XLOOKUP(Comuni[[#This Row],[Regione]],Table_0[Regione],Table_0[Guariti])</f>
        <v>678840</v>
      </c>
      <c r="M4026">
        <f>_xlfn.XLOOKUP(Comuni[[#This Row],[Regione]],Table_0[Regione],Table_0[Deceduti])</f>
        <v>6000</v>
      </c>
      <c r="N4026" s="1">
        <f>(Comuni[[#This Row],[Popolazione2011]]/Comuni[[#This Row],[Ammalati TOT]])*100</f>
        <v>0.34909617366075207</v>
      </c>
      <c r="O4026">
        <f>_xlfn.XLOOKUP(Comuni[[#This Row],[Regione]],Table_0[Regione],Table_0[TOT AREA])</f>
        <v>6838505</v>
      </c>
      <c r="P4026" s="1">
        <f>(Comuni[[#This Row],[Popolazione2011]]/Comuni[[#This Row],[Ammalati AREA]])*100</f>
        <v>3.4978405367839902E-2</v>
      </c>
    </row>
    <row r="4027" spans="1:16" x14ac:dyDescent="0.3">
      <c r="A4027" t="s">
        <v>4067</v>
      </c>
      <c r="B4027" t="s">
        <v>4052</v>
      </c>
      <c r="C4027" t="s">
        <v>4004</v>
      </c>
      <c r="D4027">
        <v>620</v>
      </c>
      <c r="E4027" s="1">
        <f>(Comuni[[#This Row],[Popolazione2011]]/SUM(D:D))*100</f>
        <v>1.0433678541124025E-3</v>
      </c>
      <c r="F4027">
        <f t="shared" si="62"/>
        <v>1570694</v>
      </c>
      <c r="G4027" s="1">
        <f>(Comuni[[#This Row],[Popolazione2011]]/Comuni[[#This Row],[TOT POP REGIONE ]])*100</f>
        <v>3.9472997286549766E-2</v>
      </c>
      <c r="H4027" t="str">
        <f>IF(Comuni[[#This Row],[Popolazione2011]]&gt;300000,"MAGGIORE","")</f>
        <v/>
      </c>
      <c r="I4027" t="str">
        <f>_xlfn.XLOOKUP(Comuni[[#This Row],[Regione]],Ripartizione_geografica[Regione],Ripartizione_geografica[Ripartizione geografica])</f>
        <v>Nord-ovest</v>
      </c>
      <c r="J4027">
        <f>_xlfn.XLOOKUP(Comuni[[#This Row],[Regione]],Ripartizione_geografica[Regione],Ripartizione_geografica[Codice Regione])</f>
        <v>7</v>
      </c>
      <c r="K4027">
        <f>_xlfn.XLOOKUP(Comuni[[#This Row],[Regione]],Table_0[Regione],Table_0[Totale])</f>
        <v>685198</v>
      </c>
      <c r="L4027">
        <f>_xlfn.XLOOKUP(Comuni[[#This Row],[Regione]],Table_0[Regione],Table_0[Guariti])</f>
        <v>678840</v>
      </c>
      <c r="M4027">
        <f>_xlfn.XLOOKUP(Comuni[[#This Row],[Regione]],Table_0[Regione],Table_0[Deceduti])</f>
        <v>6000</v>
      </c>
      <c r="N4027" s="1">
        <f>(Comuni[[#This Row],[Popolazione2011]]/Comuni[[#This Row],[Ammalati TOT]])*100</f>
        <v>9.0484794176281899E-2</v>
      </c>
      <c r="O4027">
        <f>_xlfn.XLOOKUP(Comuni[[#This Row],[Regione]],Table_0[Regione],Table_0[TOT AREA])</f>
        <v>6838505</v>
      </c>
      <c r="P4027" s="1">
        <f>(Comuni[[#This Row],[Popolazione2011]]/Comuni[[#This Row],[Ammalati AREA]])*100</f>
        <v>9.0663090836374319E-3</v>
      </c>
    </row>
    <row r="4028" spans="1:16" x14ac:dyDescent="0.3">
      <c r="A4028" t="s">
        <v>4068</v>
      </c>
      <c r="B4028" t="s">
        <v>4052</v>
      </c>
      <c r="C4028" t="s">
        <v>4004</v>
      </c>
      <c r="D4028">
        <v>2275</v>
      </c>
      <c r="E4028" s="1">
        <f>(Comuni[[#This Row],[Popolazione2011]]/SUM(D:D))*100</f>
        <v>3.828486884041477E-3</v>
      </c>
      <c r="F4028">
        <f t="shared" si="62"/>
        <v>1570694</v>
      </c>
      <c r="G4028" s="1">
        <f>(Comuni[[#This Row],[Popolazione2011]]/Comuni[[#This Row],[TOT POP REGIONE ]])*100</f>
        <v>0.14484043359177537</v>
      </c>
      <c r="H4028" t="str">
        <f>IF(Comuni[[#This Row],[Popolazione2011]]&gt;300000,"MAGGIORE","")</f>
        <v/>
      </c>
      <c r="I4028" t="str">
        <f>_xlfn.XLOOKUP(Comuni[[#This Row],[Regione]],Ripartizione_geografica[Regione],Ripartizione_geografica[Ripartizione geografica])</f>
        <v>Nord-ovest</v>
      </c>
      <c r="J4028">
        <f>_xlfn.XLOOKUP(Comuni[[#This Row],[Regione]],Ripartizione_geografica[Regione],Ripartizione_geografica[Codice Regione])</f>
        <v>7</v>
      </c>
      <c r="K4028">
        <f>_xlfn.XLOOKUP(Comuni[[#This Row],[Regione]],Table_0[Regione],Table_0[Totale])</f>
        <v>685198</v>
      </c>
      <c r="L4028">
        <f>_xlfn.XLOOKUP(Comuni[[#This Row],[Regione]],Table_0[Regione],Table_0[Guariti])</f>
        <v>678840</v>
      </c>
      <c r="M4028">
        <f>_xlfn.XLOOKUP(Comuni[[#This Row],[Regione]],Table_0[Regione],Table_0[Deceduti])</f>
        <v>6000</v>
      </c>
      <c r="N4028" s="1">
        <f>(Comuni[[#This Row],[Popolazione2011]]/Comuni[[#This Row],[Ammalati TOT]])*100</f>
        <v>0.33202081734038924</v>
      </c>
      <c r="O4028">
        <f>_xlfn.XLOOKUP(Comuni[[#This Row],[Regione]],Table_0[Regione],Table_0[TOT AREA])</f>
        <v>6838505</v>
      </c>
      <c r="P4028" s="1">
        <f>(Comuni[[#This Row],[Popolazione2011]]/Comuni[[#This Row],[Ammalati AREA]])*100</f>
        <v>3.3267505105282515E-2</v>
      </c>
    </row>
    <row r="4029" spans="1:16" x14ac:dyDescent="0.3">
      <c r="A4029" t="s">
        <v>4069</v>
      </c>
      <c r="B4029" t="s">
        <v>4052</v>
      </c>
      <c r="C4029" t="s">
        <v>4004</v>
      </c>
      <c r="D4029">
        <v>812</v>
      </c>
      <c r="E4029" s="1">
        <f>(Comuni[[#This Row],[Popolazione2011]]/SUM(D:D))*100</f>
        <v>1.3664753186117271E-3</v>
      </c>
      <c r="F4029">
        <f t="shared" si="62"/>
        <v>1570694</v>
      </c>
      <c r="G4029" s="1">
        <f>(Comuni[[#This Row],[Popolazione2011]]/Comuni[[#This Row],[TOT POP REGIONE ]])*100</f>
        <v>5.1696893220449049E-2</v>
      </c>
      <c r="H4029" t="str">
        <f>IF(Comuni[[#This Row],[Popolazione2011]]&gt;300000,"MAGGIORE","")</f>
        <v/>
      </c>
      <c r="I4029" t="str">
        <f>_xlfn.XLOOKUP(Comuni[[#This Row],[Regione]],Ripartizione_geografica[Regione],Ripartizione_geografica[Ripartizione geografica])</f>
        <v>Nord-ovest</v>
      </c>
      <c r="J4029">
        <f>_xlfn.XLOOKUP(Comuni[[#This Row],[Regione]],Ripartizione_geografica[Regione],Ripartizione_geografica[Codice Regione])</f>
        <v>7</v>
      </c>
      <c r="K4029">
        <f>_xlfn.XLOOKUP(Comuni[[#This Row],[Regione]],Table_0[Regione],Table_0[Totale])</f>
        <v>685198</v>
      </c>
      <c r="L4029">
        <f>_xlfn.XLOOKUP(Comuni[[#This Row],[Regione]],Table_0[Regione],Table_0[Guariti])</f>
        <v>678840</v>
      </c>
      <c r="M4029">
        <f>_xlfn.XLOOKUP(Comuni[[#This Row],[Regione]],Table_0[Regione],Table_0[Deceduti])</f>
        <v>6000</v>
      </c>
      <c r="N4029" s="1">
        <f>(Comuni[[#This Row],[Popolazione2011]]/Comuni[[#This Row],[Ammalati TOT]])*100</f>
        <v>0.11850589172764661</v>
      </c>
      <c r="O4029">
        <f>_xlfn.XLOOKUP(Comuni[[#This Row],[Regione]],Table_0[Regione],Table_0[TOT AREA])</f>
        <v>6838505</v>
      </c>
      <c r="P4029" s="1">
        <f>(Comuni[[#This Row],[Popolazione2011]]/Comuni[[#This Row],[Ammalati AREA]])*100</f>
        <v>1.1873940283731605E-2</v>
      </c>
    </row>
    <row r="4030" spans="1:16" x14ac:dyDescent="0.3">
      <c r="A4030" t="s">
        <v>4070</v>
      </c>
      <c r="B4030" t="s">
        <v>4052</v>
      </c>
      <c r="C4030" t="s">
        <v>4004</v>
      </c>
      <c r="D4030">
        <v>463</v>
      </c>
      <c r="E4030" s="1">
        <f>(Comuni[[#This Row],[Popolazione2011]]/SUM(D:D))*100</f>
        <v>7.7916018782910057E-4</v>
      </c>
      <c r="F4030">
        <f t="shared" si="62"/>
        <v>1570694</v>
      </c>
      <c r="G4030" s="1">
        <f>(Comuni[[#This Row],[Popolazione2011]]/Comuni[[#This Row],[TOT POP REGIONE ]])*100</f>
        <v>2.9477415715600874E-2</v>
      </c>
      <c r="H4030" t="str">
        <f>IF(Comuni[[#This Row],[Popolazione2011]]&gt;300000,"MAGGIORE","")</f>
        <v/>
      </c>
      <c r="I4030" t="str">
        <f>_xlfn.XLOOKUP(Comuni[[#This Row],[Regione]],Ripartizione_geografica[Regione],Ripartizione_geografica[Ripartizione geografica])</f>
        <v>Nord-ovest</v>
      </c>
      <c r="J4030">
        <f>_xlfn.XLOOKUP(Comuni[[#This Row],[Regione]],Ripartizione_geografica[Regione],Ripartizione_geografica[Codice Regione])</f>
        <v>7</v>
      </c>
      <c r="K4030">
        <f>_xlfn.XLOOKUP(Comuni[[#This Row],[Regione]],Table_0[Regione],Table_0[Totale])</f>
        <v>685198</v>
      </c>
      <c r="L4030">
        <f>_xlfn.XLOOKUP(Comuni[[#This Row],[Regione]],Table_0[Regione],Table_0[Guariti])</f>
        <v>678840</v>
      </c>
      <c r="M4030">
        <f>_xlfn.XLOOKUP(Comuni[[#This Row],[Regione]],Table_0[Regione],Table_0[Deceduti])</f>
        <v>6000</v>
      </c>
      <c r="N4030" s="1">
        <f>(Comuni[[#This Row],[Popolazione2011]]/Comuni[[#This Row],[Ammalati TOT]])*100</f>
        <v>6.7571709199384711E-2</v>
      </c>
      <c r="O4030">
        <f>_xlfn.XLOOKUP(Comuni[[#This Row],[Regione]],Table_0[Regione],Table_0[TOT AREA])</f>
        <v>6838505</v>
      </c>
      <c r="P4030" s="1">
        <f>(Comuni[[#This Row],[Popolazione2011]]/Comuni[[#This Row],[Ammalati AREA]])*100</f>
        <v>6.7704856543937602E-3</v>
      </c>
    </row>
    <row r="4031" spans="1:16" x14ac:dyDescent="0.3">
      <c r="A4031" t="s">
        <v>4071</v>
      </c>
      <c r="B4031" t="s">
        <v>4052</v>
      </c>
      <c r="C4031" t="s">
        <v>4004</v>
      </c>
      <c r="D4031">
        <v>2516</v>
      </c>
      <c r="E4031" s="1">
        <f>(Comuni[[#This Row],[Popolazione2011]]/SUM(D:D))*100</f>
        <v>4.2340540660432326E-3</v>
      </c>
      <c r="F4031">
        <f t="shared" si="62"/>
        <v>1570694</v>
      </c>
      <c r="G4031" s="1">
        <f>(Comuni[[#This Row],[Popolazione2011]]/Comuni[[#This Row],[TOT POP REGIONE ]])*100</f>
        <v>0.16018396963380518</v>
      </c>
      <c r="H4031" t="str">
        <f>IF(Comuni[[#This Row],[Popolazione2011]]&gt;300000,"MAGGIORE","")</f>
        <v/>
      </c>
      <c r="I4031" t="str">
        <f>_xlfn.XLOOKUP(Comuni[[#This Row],[Regione]],Ripartizione_geografica[Regione],Ripartizione_geografica[Ripartizione geografica])</f>
        <v>Nord-ovest</v>
      </c>
      <c r="J4031">
        <f>_xlfn.XLOOKUP(Comuni[[#This Row],[Regione]],Ripartizione_geografica[Regione],Ripartizione_geografica[Codice Regione])</f>
        <v>7</v>
      </c>
      <c r="K4031">
        <f>_xlfn.XLOOKUP(Comuni[[#This Row],[Regione]],Table_0[Regione],Table_0[Totale])</f>
        <v>685198</v>
      </c>
      <c r="L4031">
        <f>_xlfn.XLOOKUP(Comuni[[#This Row],[Regione]],Table_0[Regione],Table_0[Guariti])</f>
        <v>678840</v>
      </c>
      <c r="M4031">
        <f>_xlfn.XLOOKUP(Comuni[[#This Row],[Regione]],Table_0[Regione],Table_0[Deceduti])</f>
        <v>6000</v>
      </c>
      <c r="N4031" s="1">
        <f>(Comuni[[#This Row],[Popolazione2011]]/Comuni[[#This Row],[Ammalati TOT]])*100</f>
        <v>0.36719313249600849</v>
      </c>
      <c r="O4031">
        <f>_xlfn.XLOOKUP(Comuni[[#This Row],[Regione]],Table_0[Regione],Table_0[TOT AREA])</f>
        <v>6838505</v>
      </c>
      <c r="P4031" s="1">
        <f>(Comuni[[#This Row],[Popolazione2011]]/Comuni[[#This Row],[Ammalati AREA]])*100</f>
        <v>3.6791667184567382E-2</v>
      </c>
    </row>
    <row r="4032" spans="1:16" x14ac:dyDescent="0.3">
      <c r="A4032" t="s">
        <v>4072</v>
      </c>
      <c r="B4032" t="s">
        <v>4052</v>
      </c>
      <c r="C4032" t="s">
        <v>4073</v>
      </c>
      <c r="D4032">
        <v>4484</v>
      </c>
      <c r="E4032" s="1">
        <f>(Comuni[[#This Row],[Popolazione2011]]/SUM(D:D))*100</f>
        <v>7.5459055771613104E-3</v>
      </c>
      <c r="F4032">
        <f t="shared" si="62"/>
        <v>1570694</v>
      </c>
      <c r="G4032" s="1">
        <f>(Comuni[[#This Row],[Popolazione2011]]/Comuni[[#This Row],[TOT POP REGIONE ]])*100</f>
        <v>0.28547890295627287</v>
      </c>
      <c r="H4032" t="str">
        <f>IF(Comuni[[#This Row],[Popolazione2011]]&gt;300000,"MAGGIORE","")</f>
        <v/>
      </c>
      <c r="I4032" t="str">
        <f>_xlfn.XLOOKUP(Comuni[[#This Row],[Regione]],Ripartizione_geografica[Regione],Ripartizione_geografica[Ripartizione geografica])</f>
        <v>Nord-ovest</v>
      </c>
      <c r="J4032">
        <f>_xlfn.XLOOKUP(Comuni[[#This Row],[Regione]],Ripartizione_geografica[Regione],Ripartizione_geografica[Codice Regione])</f>
        <v>7</v>
      </c>
      <c r="K4032">
        <f>_xlfn.XLOOKUP(Comuni[[#This Row],[Regione]],Table_0[Regione],Table_0[Totale])</f>
        <v>685198</v>
      </c>
      <c r="L4032">
        <f>_xlfn.XLOOKUP(Comuni[[#This Row],[Regione]],Table_0[Regione],Table_0[Guariti])</f>
        <v>678840</v>
      </c>
      <c r="M4032">
        <f>_xlfn.XLOOKUP(Comuni[[#This Row],[Regione]],Table_0[Regione],Table_0[Deceduti])</f>
        <v>6000</v>
      </c>
      <c r="N4032" s="1">
        <f>(Comuni[[#This Row],[Popolazione2011]]/Comuni[[#This Row],[Ammalati TOT]])*100</f>
        <v>0.6544093823974968</v>
      </c>
      <c r="O4032">
        <f>_xlfn.XLOOKUP(Comuni[[#This Row],[Regione]],Table_0[Regione],Table_0[TOT AREA])</f>
        <v>6838505</v>
      </c>
      <c r="P4032" s="1">
        <f>(Comuni[[#This Row],[Popolazione2011]]/Comuni[[#This Row],[Ammalati AREA]])*100</f>
        <v>6.5569886985532663E-2</v>
      </c>
    </row>
    <row r="4033" spans="1:16" x14ac:dyDescent="0.3">
      <c r="A4033" t="s">
        <v>4074</v>
      </c>
      <c r="B4033" t="s">
        <v>4052</v>
      </c>
      <c r="C4033" t="s">
        <v>4073</v>
      </c>
      <c r="D4033">
        <v>10316</v>
      </c>
      <c r="E4033" s="1">
        <f>(Comuni[[#This Row],[Popolazione2011]]/SUM(D:D))*100</f>
        <v>1.7360294811328295E-2</v>
      </c>
      <c r="F4033">
        <f t="shared" si="62"/>
        <v>1570694</v>
      </c>
      <c r="G4033" s="1">
        <f>(Comuni[[#This Row],[Popolazione2011]]/Comuni[[#This Row],[TOT POP REGIONE ]])*100</f>
        <v>0.65677974194846356</v>
      </c>
      <c r="H4033" t="str">
        <f>IF(Comuni[[#This Row],[Popolazione2011]]&gt;300000,"MAGGIORE","")</f>
        <v/>
      </c>
      <c r="I4033" t="str">
        <f>_xlfn.XLOOKUP(Comuni[[#This Row],[Regione]],Ripartizione_geografica[Regione],Ripartizione_geografica[Ripartizione geografica])</f>
        <v>Nord-ovest</v>
      </c>
      <c r="J4033">
        <f>_xlfn.XLOOKUP(Comuni[[#This Row],[Regione]],Ripartizione_geografica[Regione],Ripartizione_geografica[Codice Regione])</f>
        <v>7</v>
      </c>
      <c r="K4033">
        <f>_xlfn.XLOOKUP(Comuni[[#This Row],[Regione]],Table_0[Regione],Table_0[Totale])</f>
        <v>685198</v>
      </c>
      <c r="L4033">
        <f>_xlfn.XLOOKUP(Comuni[[#This Row],[Regione]],Table_0[Regione],Table_0[Guariti])</f>
        <v>678840</v>
      </c>
      <c r="M4033">
        <f>_xlfn.XLOOKUP(Comuni[[#This Row],[Regione]],Table_0[Regione],Table_0[Deceduti])</f>
        <v>6000</v>
      </c>
      <c r="N4033" s="1">
        <f>(Comuni[[#This Row],[Popolazione2011]]/Comuni[[#This Row],[Ammalati TOT]])*100</f>
        <v>1.5055502205202</v>
      </c>
      <c r="O4033">
        <f>_xlfn.XLOOKUP(Comuni[[#This Row],[Regione]],Table_0[Regione],Table_0[TOT AREA])</f>
        <v>6838505</v>
      </c>
      <c r="P4033" s="1">
        <f>(Comuni[[#This Row],[Popolazione2011]]/Comuni[[#This Row],[Ammalati AREA]])*100</f>
        <v>0.15085168468839316</v>
      </c>
    </row>
    <row r="4034" spans="1:16" x14ac:dyDescent="0.3">
      <c r="A4034" t="s">
        <v>4075</v>
      </c>
      <c r="B4034" t="s">
        <v>4052</v>
      </c>
      <c r="C4034" t="s">
        <v>4073</v>
      </c>
      <c r="D4034">
        <v>2403</v>
      </c>
      <c r="E4034" s="1">
        <f>(Comuni[[#This Row],[Popolazione2011]]/SUM(D:D))*100</f>
        <v>4.0438918603743594E-3</v>
      </c>
      <c r="F4034">
        <f t="shared" ref="F4034:F4097" si="63">SUMIFS(D:D,B:B,B4034)</f>
        <v>1570694</v>
      </c>
      <c r="G4034" s="1">
        <f>(Comuni[[#This Row],[Popolazione2011]]/Comuni[[#This Row],[TOT POP REGIONE ]])*100</f>
        <v>0.15298969754770822</v>
      </c>
      <c r="H4034" t="str">
        <f>IF(Comuni[[#This Row],[Popolazione2011]]&gt;300000,"MAGGIORE","")</f>
        <v/>
      </c>
      <c r="I4034" t="str">
        <f>_xlfn.XLOOKUP(Comuni[[#This Row],[Regione]],Ripartizione_geografica[Regione],Ripartizione_geografica[Ripartizione geografica])</f>
        <v>Nord-ovest</v>
      </c>
      <c r="J4034">
        <f>_xlfn.XLOOKUP(Comuni[[#This Row],[Regione]],Ripartizione_geografica[Regione],Ripartizione_geografica[Codice Regione])</f>
        <v>7</v>
      </c>
      <c r="K4034">
        <f>_xlfn.XLOOKUP(Comuni[[#This Row],[Regione]],Table_0[Regione],Table_0[Totale])</f>
        <v>685198</v>
      </c>
      <c r="L4034">
        <f>_xlfn.XLOOKUP(Comuni[[#This Row],[Regione]],Table_0[Regione],Table_0[Guariti])</f>
        <v>678840</v>
      </c>
      <c r="M4034">
        <f>_xlfn.XLOOKUP(Comuni[[#This Row],[Regione]],Table_0[Regione],Table_0[Deceduti])</f>
        <v>6000</v>
      </c>
      <c r="N4034" s="1">
        <f>(Comuni[[#This Row],[Popolazione2011]]/Comuni[[#This Row],[Ammalati TOT]])*100</f>
        <v>0.35070154904129902</v>
      </c>
      <c r="O4034">
        <f>_xlfn.XLOOKUP(Comuni[[#This Row],[Regione]],Table_0[Regione],Table_0[TOT AREA])</f>
        <v>6838505</v>
      </c>
      <c r="P4034" s="1">
        <f>(Comuni[[#This Row],[Popolazione2011]]/Comuni[[#This Row],[Ammalati AREA]])*100</f>
        <v>3.5139259238678631E-2</v>
      </c>
    </row>
    <row r="4035" spans="1:16" x14ac:dyDescent="0.3">
      <c r="A4035" t="s">
        <v>4076</v>
      </c>
      <c r="B4035" t="s">
        <v>4052</v>
      </c>
      <c r="C4035" t="s">
        <v>4073</v>
      </c>
      <c r="D4035">
        <v>7759</v>
      </c>
      <c r="E4035" s="1">
        <f>(Comuni[[#This Row],[Popolazione2011]]/SUM(D:D))*100</f>
        <v>1.3057243838803436E-2</v>
      </c>
      <c r="F4035">
        <f t="shared" si="63"/>
        <v>1570694</v>
      </c>
      <c r="G4035" s="1">
        <f>(Comuni[[#This Row],[Popolazione2011]]/Comuni[[#This Row],[TOT POP REGIONE ]])*100</f>
        <v>0.49398546120377362</v>
      </c>
      <c r="H4035" t="str">
        <f>IF(Comuni[[#This Row],[Popolazione2011]]&gt;300000,"MAGGIORE","")</f>
        <v/>
      </c>
      <c r="I4035" t="str">
        <f>_xlfn.XLOOKUP(Comuni[[#This Row],[Regione]],Ripartizione_geografica[Regione],Ripartizione_geografica[Ripartizione geografica])</f>
        <v>Nord-ovest</v>
      </c>
      <c r="J4035">
        <f>_xlfn.XLOOKUP(Comuni[[#This Row],[Regione]],Ripartizione_geografica[Regione],Ripartizione_geografica[Codice Regione])</f>
        <v>7</v>
      </c>
      <c r="K4035">
        <f>_xlfn.XLOOKUP(Comuni[[#This Row],[Regione]],Table_0[Regione],Table_0[Totale])</f>
        <v>685198</v>
      </c>
      <c r="L4035">
        <f>_xlfn.XLOOKUP(Comuni[[#This Row],[Regione]],Table_0[Regione],Table_0[Guariti])</f>
        <v>678840</v>
      </c>
      <c r="M4035">
        <f>_xlfn.XLOOKUP(Comuni[[#This Row],[Regione]],Table_0[Regione],Table_0[Deceduti])</f>
        <v>6000</v>
      </c>
      <c r="N4035" s="1">
        <f>(Comuni[[#This Row],[Popolazione2011]]/Comuni[[#This Row],[Ammalati TOT]])*100</f>
        <v>1.132373416151244</v>
      </c>
      <c r="O4035">
        <f>_xlfn.XLOOKUP(Comuni[[#This Row],[Regione]],Table_0[Regione],Table_0[TOT AREA])</f>
        <v>6838505</v>
      </c>
      <c r="P4035" s="1">
        <f>(Comuni[[#This Row],[Popolazione2011]]/Comuni[[#This Row],[Ammalati AREA]])*100</f>
        <v>0.11346047125797233</v>
      </c>
    </row>
    <row r="4036" spans="1:16" x14ac:dyDescent="0.3">
      <c r="A4036" t="s">
        <v>4077</v>
      </c>
      <c r="B4036" t="s">
        <v>4052</v>
      </c>
      <c r="C4036" t="s">
        <v>4073</v>
      </c>
      <c r="D4036">
        <v>995</v>
      </c>
      <c r="E4036" s="1">
        <f>(Comuni[[#This Row],[Popolazione2011]]/SUM(D:D))*100</f>
        <v>1.674437120712646E-3</v>
      </c>
      <c r="F4036">
        <f t="shared" si="63"/>
        <v>1570694</v>
      </c>
      <c r="G4036" s="1">
        <f>(Comuni[[#This Row],[Popolazione2011]]/Comuni[[#This Row],[TOT POP REGIONE ]])*100</f>
        <v>6.3347794032446808E-2</v>
      </c>
      <c r="H4036" t="str">
        <f>IF(Comuni[[#This Row],[Popolazione2011]]&gt;300000,"MAGGIORE","")</f>
        <v/>
      </c>
      <c r="I4036" t="str">
        <f>_xlfn.XLOOKUP(Comuni[[#This Row],[Regione]],Ripartizione_geografica[Regione],Ripartizione_geografica[Ripartizione geografica])</f>
        <v>Nord-ovest</v>
      </c>
      <c r="J4036">
        <f>_xlfn.XLOOKUP(Comuni[[#This Row],[Regione]],Ripartizione_geografica[Regione],Ripartizione_geografica[Codice Regione])</f>
        <v>7</v>
      </c>
      <c r="K4036">
        <f>_xlfn.XLOOKUP(Comuni[[#This Row],[Regione]],Table_0[Regione],Table_0[Totale])</f>
        <v>685198</v>
      </c>
      <c r="L4036">
        <f>_xlfn.XLOOKUP(Comuni[[#This Row],[Regione]],Table_0[Regione],Table_0[Guariti])</f>
        <v>678840</v>
      </c>
      <c r="M4036">
        <f>_xlfn.XLOOKUP(Comuni[[#This Row],[Regione]],Table_0[Regione],Table_0[Deceduti])</f>
        <v>6000</v>
      </c>
      <c r="N4036" s="1">
        <f>(Comuni[[#This Row],[Popolazione2011]]/Comuni[[#This Row],[Ammalati TOT]])*100</f>
        <v>0.1452135003312911</v>
      </c>
      <c r="O4036">
        <f>_xlfn.XLOOKUP(Comuni[[#This Row],[Regione]],Table_0[Regione],Table_0[TOT AREA])</f>
        <v>6838505</v>
      </c>
      <c r="P4036" s="1">
        <f>(Comuni[[#This Row],[Popolazione2011]]/Comuni[[#This Row],[Ammalati AREA]])*100</f>
        <v>1.4549963771321364E-2</v>
      </c>
    </row>
    <row r="4037" spans="1:16" x14ac:dyDescent="0.3">
      <c r="A4037" t="s">
        <v>4078</v>
      </c>
      <c r="B4037" t="s">
        <v>4052</v>
      </c>
      <c r="C4037" t="s">
        <v>4073</v>
      </c>
      <c r="D4037">
        <v>1008</v>
      </c>
      <c r="E4037" s="1">
        <f>(Comuni[[#This Row],[Popolazione2011]]/SUM(D:D))*100</f>
        <v>1.6963141886214542E-3</v>
      </c>
      <c r="F4037">
        <f t="shared" si="63"/>
        <v>1570694</v>
      </c>
      <c r="G4037" s="1">
        <f>(Comuni[[#This Row],[Popolazione2011]]/Comuni[[#This Row],[TOT POP REGIONE ]])*100</f>
        <v>6.417545365297124E-2</v>
      </c>
      <c r="H4037" t="str">
        <f>IF(Comuni[[#This Row],[Popolazione2011]]&gt;300000,"MAGGIORE","")</f>
        <v/>
      </c>
      <c r="I4037" t="str">
        <f>_xlfn.XLOOKUP(Comuni[[#This Row],[Regione]],Ripartizione_geografica[Regione],Ripartizione_geografica[Ripartizione geografica])</f>
        <v>Nord-ovest</v>
      </c>
      <c r="J4037">
        <f>_xlfn.XLOOKUP(Comuni[[#This Row],[Regione]],Ripartizione_geografica[Regione],Ripartizione_geografica[Codice Regione])</f>
        <v>7</v>
      </c>
      <c r="K4037">
        <f>_xlfn.XLOOKUP(Comuni[[#This Row],[Regione]],Table_0[Regione],Table_0[Totale])</f>
        <v>685198</v>
      </c>
      <c r="L4037">
        <f>_xlfn.XLOOKUP(Comuni[[#This Row],[Regione]],Table_0[Regione],Table_0[Guariti])</f>
        <v>678840</v>
      </c>
      <c r="M4037">
        <f>_xlfn.XLOOKUP(Comuni[[#This Row],[Regione]],Table_0[Regione],Table_0[Deceduti])</f>
        <v>6000</v>
      </c>
      <c r="N4037" s="1">
        <f>(Comuni[[#This Row],[Popolazione2011]]/Comuni[[#This Row],[Ammalati TOT]])*100</f>
        <v>0.14711076214466476</v>
      </c>
      <c r="O4037">
        <f>_xlfn.XLOOKUP(Comuni[[#This Row],[Regione]],Table_0[Regione],Table_0[TOT AREA])</f>
        <v>6838505</v>
      </c>
      <c r="P4037" s="1">
        <f>(Comuni[[#This Row],[Popolazione2011]]/Comuni[[#This Row],[Ammalati AREA]])*100</f>
        <v>1.4740063800494408E-2</v>
      </c>
    </row>
    <row r="4038" spans="1:16" x14ac:dyDescent="0.3">
      <c r="A4038" t="s">
        <v>4079</v>
      </c>
      <c r="B4038" t="s">
        <v>4052</v>
      </c>
      <c r="C4038" t="s">
        <v>4073</v>
      </c>
      <c r="D4038">
        <v>1266</v>
      </c>
      <c r="E4038" s="1">
        <f>(Comuni[[#This Row],[Popolazione2011]]/SUM(D:D))*100</f>
        <v>2.1304898440424216E-3</v>
      </c>
      <c r="F4038">
        <f t="shared" si="63"/>
        <v>1570694</v>
      </c>
      <c r="G4038" s="1">
        <f>(Comuni[[#This Row],[Popolazione2011]]/Comuni[[#This Row],[TOT POP REGIONE ]])*100</f>
        <v>8.0601313814148395E-2</v>
      </c>
      <c r="H4038" t="str">
        <f>IF(Comuni[[#This Row],[Popolazione2011]]&gt;300000,"MAGGIORE","")</f>
        <v/>
      </c>
      <c r="I4038" t="str">
        <f>_xlfn.XLOOKUP(Comuni[[#This Row],[Regione]],Ripartizione_geografica[Regione],Ripartizione_geografica[Ripartizione geografica])</f>
        <v>Nord-ovest</v>
      </c>
      <c r="J4038">
        <f>_xlfn.XLOOKUP(Comuni[[#This Row],[Regione]],Ripartizione_geografica[Regione],Ripartizione_geografica[Codice Regione])</f>
        <v>7</v>
      </c>
      <c r="K4038">
        <f>_xlfn.XLOOKUP(Comuni[[#This Row],[Regione]],Table_0[Regione],Table_0[Totale])</f>
        <v>685198</v>
      </c>
      <c r="L4038">
        <f>_xlfn.XLOOKUP(Comuni[[#This Row],[Regione]],Table_0[Regione],Table_0[Guariti])</f>
        <v>678840</v>
      </c>
      <c r="M4038">
        <f>_xlfn.XLOOKUP(Comuni[[#This Row],[Regione]],Table_0[Regione],Table_0[Deceduti])</f>
        <v>6000</v>
      </c>
      <c r="N4038" s="1">
        <f>(Comuni[[#This Row],[Popolazione2011]]/Comuni[[#This Row],[Ammalati TOT]])*100</f>
        <v>0.18476411197931109</v>
      </c>
      <c r="O4038">
        <f>_xlfn.XLOOKUP(Comuni[[#This Row],[Regione]],Table_0[Regione],Table_0[TOT AREA])</f>
        <v>6838505</v>
      </c>
      <c r="P4038" s="1">
        <f>(Comuni[[#This Row],[Popolazione2011]]/Comuni[[#This Row],[Ammalati AREA]])*100</f>
        <v>1.8512818225620949E-2</v>
      </c>
    </row>
    <row r="4039" spans="1:16" x14ac:dyDescent="0.3">
      <c r="A4039" t="s">
        <v>4080</v>
      </c>
      <c r="B4039" t="s">
        <v>4052</v>
      </c>
      <c r="C4039" t="s">
        <v>4073</v>
      </c>
      <c r="D4039">
        <v>1146</v>
      </c>
      <c r="E4039" s="1">
        <f>(Comuni[[#This Row],[Popolazione2011]]/SUM(D:D))*100</f>
        <v>1.9285476787303437E-3</v>
      </c>
      <c r="F4039">
        <f t="shared" si="63"/>
        <v>1570694</v>
      </c>
      <c r="G4039" s="1">
        <f>(Comuni[[#This Row],[Popolazione2011]]/Comuni[[#This Row],[TOT POP REGIONE ]])*100</f>
        <v>7.2961378855461348E-2</v>
      </c>
      <c r="H4039" t="str">
        <f>IF(Comuni[[#This Row],[Popolazione2011]]&gt;300000,"MAGGIORE","")</f>
        <v/>
      </c>
      <c r="I4039" t="str">
        <f>_xlfn.XLOOKUP(Comuni[[#This Row],[Regione]],Ripartizione_geografica[Regione],Ripartizione_geografica[Ripartizione geografica])</f>
        <v>Nord-ovest</v>
      </c>
      <c r="J4039">
        <f>_xlfn.XLOOKUP(Comuni[[#This Row],[Regione]],Ripartizione_geografica[Regione],Ripartizione_geografica[Codice Regione])</f>
        <v>7</v>
      </c>
      <c r="K4039">
        <f>_xlfn.XLOOKUP(Comuni[[#This Row],[Regione]],Table_0[Regione],Table_0[Totale])</f>
        <v>685198</v>
      </c>
      <c r="L4039">
        <f>_xlfn.XLOOKUP(Comuni[[#This Row],[Regione]],Table_0[Regione],Table_0[Guariti])</f>
        <v>678840</v>
      </c>
      <c r="M4039">
        <f>_xlfn.XLOOKUP(Comuni[[#This Row],[Regione]],Table_0[Regione],Table_0[Deceduti])</f>
        <v>6000</v>
      </c>
      <c r="N4039" s="1">
        <f>(Comuni[[#This Row],[Popolazione2011]]/Comuni[[#This Row],[Ammalati TOT]])*100</f>
        <v>0.16725092600970815</v>
      </c>
      <c r="O4039">
        <f>_xlfn.XLOOKUP(Comuni[[#This Row],[Regione]],Table_0[Regione],Table_0[TOT AREA])</f>
        <v>6838505</v>
      </c>
      <c r="P4039" s="1">
        <f>(Comuni[[#This Row],[Popolazione2011]]/Comuni[[#This Row],[Ammalati AREA]])*100</f>
        <v>1.6758048725562094E-2</v>
      </c>
    </row>
    <row r="4040" spans="1:16" x14ac:dyDescent="0.3">
      <c r="A4040" t="s">
        <v>4081</v>
      </c>
      <c r="B4040" t="s">
        <v>4052</v>
      </c>
      <c r="C4040" t="s">
        <v>4073</v>
      </c>
      <c r="D4040">
        <v>580</v>
      </c>
      <c r="E4040" s="1">
        <f>(Comuni[[#This Row],[Popolazione2011]]/SUM(D:D))*100</f>
        <v>9.7605379900837644E-4</v>
      </c>
      <c r="F4040">
        <f t="shared" si="63"/>
        <v>1570694</v>
      </c>
      <c r="G4040" s="1">
        <f>(Comuni[[#This Row],[Popolazione2011]]/Comuni[[#This Row],[TOT POP REGIONE ]])*100</f>
        <v>3.692635230032075E-2</v>
      </c>
      <c r="H4040" t="str">
        <f>IF(Comuni[[#This Row],[Popolazione2011]]&gt;300000,"MAGGIORE","")</f>
        <v/>
      </c>
      <c r="I4040" t="str">
        <f>_xlfn.XLOOKUP(Comuni[[#This Row],[Regione]],Ripartizione_geografica[Regione],Ripartizione_geografica[Ripartizione geografica])</f>
        <v>Nord-ovest</v>
      </c>
      <c r="J4040">
        <f>_xlfn.XLOOKUP(Comuni[[#This Row],[Regione]],Ripartizione_geografica[Regione],Ripartizione_geografica[Codice Regione])</f>
        <v>7</v>
      </c>
      <c r="K4040">
        <f>_xlfn.XLOOKUP(Comuni[[#This Row],[Regione]],Table_0[Regione],Table_0[Totale])</f>
        <v>685198</v>
      </c>
      <c r="L4040">
        <f>_xlfn.XLOOKUP(Comuni[[#This Row],[Regione]],Table_0[Regione],Table_0[Guariti])</f>
        <v>678840</v>
      </c>
      <c r="M4040">
        <f>_xlfn.XLOOKUP(Comuni[[#This Row],[Regione]],Table_0[Regione],Table_0[Deceduti])</f>
        <v>6000</v>
      </c>
      <c r="N4040" s="1">
        <f>(Comuni[[#This Row],[Popolazione2011]]/Comuni[[#This Row],[Ammalati TOT]])*100</f>
        <v>8.4647065519747586E-2</v>
      </c>
      <c r="O4040">
        <f>_xlfn.XLOOKUP(Comuni[[#This Row],[Regione]],Table_0[Regione],Table_0[TOT AREA])</f>
        <v>6838505</v>
      </c>
      <c r="P4040" s="1">
        <f>(Comuni[[#This Row],[Popolazione2011]]/Comuni[[#This Row],[Ammalati AREA]])*100</f>
        <v>8.481385916951148E-3</v>
      </c>
    </row>
    <row r="4041" spans="1:16" x14ac:dyDescent="0.3">
      <c r="A4041" t="s">
        <v>4082</v>
      </c>
      <c r="B4041" t="s">
        <v>4052</v>
      </c>
      <c r="C4041" t="s">
        <v>4073</v>
      </c>
      <c r="D4041">
        <v>521</v>
      </c>
      <c r="E4041" s="1">
        <f>(Comuni[[#This Row],[Popolazione2011]]/SUM(D:D))*100</f>
        <v>8.767655677299382E-4</v>
      </c>
      <c r="F4041">
        <f t="shared" si="63"/>
        <v>1570694</v>
      </c>
      <c r="G4041" s="1">
        <f>(Comuni[[#This Row],[Popolazione2011]]/Comuni[[#This Row],[TOT POP REGIONE ]])*100</f>
        <v>3.3170050945632946E-2</v>
      </c>
      <c r="H4041" t="str">
        <f>IF(Comuni[[#This Row],[Popolazione2011]]&gt;300000,"MAGGIORE","")</f>
        <v/>
      </c>
      <c r="I4041" t="str">
        <f>_xlfn.XLOOKUP(Comuni[[#This Row],[Regione]],Ripartizione_geografica[Regione],Ripartizione_geografica[Ripartizione geografica])</f>
        <v>Nord-ovest</v>
      </c>
      <c r="J4041">
        <f>_xlfn.XLOOKUP(Comuni[[#This Row],[Regione]],Ripartizione_geografica[Regione],Ripartizione_geografica[Codice Regione])</f>
        <v>7</v>
      </c>
      <c r="K4041">
        <f>_xlfn.XLOOKUP(Comuni[[#This Row],[Regione]],Table_0[Regione],Table_0[Totale])</f>
        <v>685198</v>
      </c>
      <c r="L4041">
        <f>_xlfn.XLOOKUP(Comuni[[#This Row],[Regione]],Table_0[Regione],Table_0[Guariti])</f>
        <v>678840</v>
      </c>
      <c r="M4041">
        <f>_xlfn.XLOOKUP(Comuni[[#This Row],[Regione]],Table_0[Regione],Table_0[Deceduti])</f>
        <v>6000</v>
      </c>
      <c r="N4041" s="1">
        <f>(Comuni[[#This Row],[Popolazione2011]]/Comuni[[#This Row],[Ammalati TOT]])*100</f>
        <v>7.6036415751359471E-2</v>
      </c>
      <c r="O4041">
        <f>_xlfn.XLOOKUP(Comuni[[#This Row],[Regione]],Table_0[Regione],Table_0[TOT AREA])</f>
        <v>6838505</v>
      </c>
      <c r="P4041" s="1">
        <f>(Comuni[[#This Row],[Popolazione2011]]/Comuni[[#This Row],[Ammalati AREA]])*100</f>
        <v>7.618624246088875E-3</v>
      </c>
    </row>
    <row r="4042" spans="1:16" x14ac:dyDescent="0.3">
      <c r="A4042" t="s">
        <v>4083</v>
      </c>
      <c r="B4042" t="s">
        <v>4052</v>
      </c>
      <c r="C4042" t="s">
        <v>4073</v>
      </c>
      <c r="D4042">
        <v>8269</v>
      </c>
      <c r="E4042" s="1">
        <f>(Comuni[[#This Row],[Popolazione2011]]/SUM(D:D))*100</f>
        <v>1.3915498041379768E-2</v>
      </c>
      <c r="F4042">
        <f t="shared" si="63"/>
        <v>1570694</v>
      </c>
      <c r="G4042" s="1">
        <f>(Comuni[[#This Row],[Popolazione2011]]/Comuni[[#This Row],[TOT POP REGIONE ]])*100</f>
        <v>0.52645518477819364</v>
      </c>
      <c r="H4042" t="str">
        <f>IF(Comuni[[#This Row],[Popolazione2011]]&gt;300000,"MAGGIORE","")</f>
        <v/>
      </c>
      <c r="I4042" t="str">
        <f>_xlfn.XLOOKUP(Comuni[[#This Row],[Regione]],Ripartizione_geografica[Regione],Ripartizione_geografica[Ripartizione geografica])</f>
        <v>Nord-ovest</v>
      </c>
      <c r="J4042">
        <f>_xlfn.XLOOKUP(Comuni[[#This Row],[Regione]],Ripartizione_geografica[Regione],Ripartizione_geografica[Codice Regione])</f>
        <v>7</v>
      </c>
      <c r="K4042">
        <f>_xlfn.XLOOKUP(Comuni[[#This Row],[Regione]],Table_0[Regione],Table_0[Totale])</f>
        <v>685198</v>
      </c>
      <c r="L4042">
        <f>_xlfn.XLOOKUP(Comuni[[#This Row],[Regione]],Table_0[Regione],Table_0[Guariti])</f>
        <v>678840</v>
      </c>
      <c r="M4042">
        <f>_xlfn.XLOOKUP(Comuni[[#This Row],[Regione]],Table_0[Regione],Table_0[Deceduti])</f>
        <v>6000</v>
      </c>
      <c r="N4042" s="1">
        <f>(Comuni[[#This Row],[Popolazione2011]]/Comuni[[#This Row],[Ammalati TOT]])*100</f>
        <v>1.2068044565220566</v>
      </c>
      <c r="O4042">
        <f>_xlfn.XLOOKUP(Comuni[[#This Row],[Regione]],Table_0[Regione],Table_0[TOT AREA])</f>
        <v>6838505</v>
      </c>
      <c r="P4042" s="1">
        <f>(Comuni[[#This Row],[Popolazione2011]]/Comuni[[#This Row],[Ammalati AREA]])*100</f>
        <v>0.12091824163322246</v>
      </c>
    </row>
    <row r="4043" spans="1:16" x14ac:dyDescent="0.3">
      <c r="A4043" t="s">
        <v>4084</v>
      </c>
      <c r="B4043" t="s">
        <v>4052</v>
      </c>
      <c r="C4043" t="s">
        <v>4073</v>
      </c>
      <c r="D4043">
        <v>1438</v>
      </c>
      <c r="E4043" s="1">
        <f>(Comuni[[#This Row],[Popolazione2011]]/SUM(D:D))*100</f>
        <v>2.4199402809897334E-3</v>
      </c>
      <c r="F4043">
        <f t="shared" si="63"/>
        <v>1570694</v>
      </c>
      <c r="G4043" s="1">
        <f>(Comuni[[#This Row],[Popolazione2011]]/Comuni[[#This Row],[TOT POP REGIONE ]])*100</f>
        <v>9.155188725493317E-2</v>
      </c>
      <c r="H4043" t="str">
        <f>IF(Comuni[[#This Row],[Popolazione2011]]&gt;300000,"MAGGIORE","")</f>
        <v/>
      </c>
      <c r="I4043" t="str">
        <f>_xlfn.XLOOKUP(Comuni[[#This Row],[Regione]],Ripartizione_geografica[Regione],Ripartizione_geografica[Ripartizione geografica])</f>
        <v>Nord-ovest</v>
      </c>
      <c r="J4043">
        <f>_xlfn.XLOOKUP(Comuni[[#This Row],[Regione]],Ripartizione_geografica[Regione],Ripartizione_geografica[Codice Regione])</f>
        <v>7</v>
      </c>
      <c r="K4043">
        <f>_xlfn.XLOOKUP(Comuni[[#This Row],[Regione]],Table_0[Regione],Table_0[Totale])</f>
        <v>685198</v>
      </c>
      <c r="L4043">
        <f>_xlfn.XLOOKUP(Comuni[[#This Row],[Regione]],Table_0[Regione],Table_0[Guariti])</f>
        <v>678840</v>
      </c>
      <c r="M4043">
        <f>_xlfn.XLOOKUP(Comuni[[#This Row],[Regione]],Table_0[Regione],Table_0[Deceduti])</f>
        <v>6000</v>
      </c>
      <c r="N4043" s="1">
        <f>(Comuni[[#This Row],[Popolazione2011]]/Comuni[[#This Row],[Ammalati TOT]])*100</f>
        <v>0.20986634520240863</v>
      </c>
      <c r="O4043">
        <f>_xlfn.XLOOKUP(Comuni[[#This Row],[Regione]],Table_0[Regione],Table_0[TOT AREA])</f>
        <v>6838505</v>
      </c>
      <c r="P4043" s="1">
        <f>(Comuni[[#This Row],[Popolazione2011]]/Comuni[[#This Row],[Ammalati AREA]])*100</f>
        <v>2.1027987842371983E-2</v>
      </c>
    </row>
    <row r="4044" spans="1:16" x14ac:dyDescent="0.3">
      <c r="A4044" t="s">
        <v>4085</v>
      </c>
      <c r="B4044" t="s">
        <v>4052</v>
      </c>
      <c r="C4044" t="s">
        <v>4073</v>
      </c>
      <c r="D4044">
        <v>6337</v>
      </c>
      <c r="E4044" s="1">
        <f>(Comuni[[#This Row],[Popolazione2011]]/SUM(D:D))*100</f>
        <v>1.0664229179855314E-2</v>
      </c>
      <c r="F4044">
        <f t="shared" si="63"/>
        <v>1570694</v>
      </c>
      <c r="G4044" s="1">
        <f>(Comuni[[#This Row],[Popolazione2011]]/Comuni[[#This Row],[TOT POP REGIONE ]])*100</f>
        <v>0.40345223194333207</v>
      </c>
      <c r="H4044" t="str">
        <f>IF(Comuni[[#This Row],[Popolazione2011]]&gt;300000,"MAGGIORE","")</f>
        <v/>
      </c>
      <c r="I4044" t="str">
        <f>_xlfn.XLOOKUP(Comuni[[#This Row],[Regione]],Ripartizione_geografica[Regione],Ripartizione_geografica[Ripartizione geografica])</f>
        <v>Nord-ovest</v>
      </c>
      <c r="J4044">
        <f>_xlfn.XLOOKUP(Comuni[[#This Row],[Regione]],Ripartizione_geografica[Regione],Ripartizione_geografica[Codice Regione])</f>
        <v>7</v>
      </c>
      <c r="K4044">
        <f>_xlfn.XLOOKUP(Comuni[[#This Row],[Regione]],Table_0[Regione],Table_0[Totale])</f>
        <v>685198</v>
      </c>
      <c r="L4044">
        <f>_xlfn.XLOOKUP(Comuni[[#This Row],[Regione]],Table_0[Regione],Table_0[Guariti])</f>
        <v>678840</v>
      </c>
      <c r="M4044">
        <f>_xlfn.XLOOKUP(Comuni[[#This Row],[Regione]],Table_0[Regione],Table_0[Deceduti])</f>
        <v>6000</v>
      </c>
      <c r="N4044" s="1">
        <f>(Comuni[[#This Row],[Popolazione2011]]/Comuni[[#This Row],[Ammalati TOT]])*100</f>
        <v>0.9248421624114489</v>
      </c>
      <c r="O4044">
        <f>_xlfn.XLOOKUP(Comuni[[#This Row],[Regione]],Table_0[Regione],Table_0[TOT AREA])</f>
        <v>6838505</v>
      </c>
      <c r="P4044" s="1">
        <f>(Comuni[[#This Row],[Popolazione2011]]/Comuni[[#This Row],[Ammalati AREA]])*100</f>
        <v>9.2666452682274858E-2</v>
      </c>
    </row>
    <row r="4045" spans="1:16" x14ac:dyDescent="0.3">
      <c r="A4045" t="s">
        <v>4086</v>
      </c>
      <c r="B4045" t="s">
        <v>4052</v>
      </c>
      <c r="C4045" t="s">
        <v>4073</v>
      </c>
      <c r="D4045">
        <v>683</v>
      </c>
      <c r="E4045" s="1">
        <f>(Comuni[[#This Row],[Popolazione2011]]/SUM(D:D))*100</f>
        <v>1.1493874909012432E-3</v>
      </c>
      <c r="F4045">
        <f t="shared" si="63"/>
        <v>1570694</v>
      </c>
      <c r="G4045" s="1">
        <f>(Comuni[[#This Row],[Popolazione2011]]/Comuni[[#This Row],[TOT POP REGIONE ]])*100</f>
        <v>4.3483963139860471E-2</v>
      </c>
      <c r="H4045" t="str">
        <f>IF(Comuni[[#This Row],[Popolazione2011]]&gt;300000,"MAGGIORE","")</f>
        <v/>
      </c>
      <c r="I4045" t="str">
        <f>_xlfn.XLOOKUP(Comuni[[#This Row],[Regione]],Ripartizione_geografica[Regione],Ripartizione_geografica[Ripartizione geografica])</f>
        <v>Nord-ovest</v>
      </c>
      <c r="J4045">
        <f>_xlfn.XLOOKUP(Comuni[[#This Row],[Regione]],Ripartizione_geografica[Regione],Ripartizione_geografica[Codice Regione])</f>
        <v>7</v>
      </c>
      <c r="K4045">
        <f>_xlfn.XLOOKUP(Comuni[[#This Row],[Regione]],Table_0[Regione],Table_0[Totale])</f>
        <v>685198</v>
      </c>
      <c r="L4045">
        <f>_xlfn.XLOOKUP(Comuni[[#This Row],[Regione]],Table_0[Regione],Table_0[Guariti])</f>
        <v>678840</v>
      </c>
      <c r="M4045">
        <f>_xlfn.XLOOKUP(Comuni[[#This Row],[Regione]],Table_0[Regione],Table_0[Deceduti])</f>
        <v>6000</v>
      </c>
      <c r="N4045" s="1">
        <f>(Comuni[[#This Row],[Popolazione2011]]/Comuni[[#This Row],[Ammalati TOT]])*100</f>
        <v>9.9679216810323448E-2</v>
      </c>
      <c r="O4045">
        <f>_xlfn.XLOOKUP(Comuni[[#This Row],[Regione]],Table_0[Regione],Table_0[TOT AREA])</f>
        <v>6838505</v>
      </c>
      <c r="P4045" s="1">
        <f>(Comuni[[#This Row],[Popolazione2011]]/Comuni[[#This Row],[Ammalati AREA]])*100</f>
        <v>9.987563071168333E-3</v>
      </c>
    </row>
    <row r="4046" spans="1:16" x14ac:dyDescent="0.3">
      <c r="A4046" t="s">
        <v>4087</v>
      </c>
      <c r="B4046" t="s">
        <v>4052</v>
      </c>
      <c r="C4046" t="s">
        <v>4073</v>
      </c>
      <c r="D4046">
        <v>92659</v>
      </c>
      <c r="E4046" s="1">
        <f>(Comuni[[#This Row],[Popolazione2011]]/SUM(D:D))*100</f>
        <v>0.15593132579709854</v>
      </c>
      <c r="F4046">
        <f t="shared" si="63"/>
        <v>1570694</v>
      </c>
      <c r="G4046" s="1">
        <f>(Comuni[[#This Row],[Popolazione2011]]/Comuni[[#This Row],[TOT POP REGIONE ]])*100</f>
        <v>5.8992394444748628</v>
      </c>
      <c r="H4046" t="str">
        <f>IF(Comuni[[#This Row],[Popolazione2011]]&gt;300000,"MAGGIORE","")</f>
        <v/>
      </c>
      <c r="I4046" t="str">
        <f>_xlfn.XLOOKUP(Comuni[[#This Row],[Regione]],Ripartizione_geografica[Regione],Ripartizione_geografica[Ripartizione geografica])</f>
        <v>Nord-ovest</v>
      </c>
      <c r="J4046">
        <f>_xlfn.XLOOKUP(Comuni[[#This Row],[Regione]],Ripartizione_geografica[Regione],Ripartizione_geografica[Codice Regione])</f>
        <v>7</v>
      </c>
      <c r="K4046">
        <f>_xlfn.XLOOKUP(Comuni[[#This Row],[Regione]],Table_0[Regione],Table_0[Totale])</f>
        <v>685198</v>
      </c>
      <c r="L4046">
        <f>_xlfn.XLOOKUP(Comuni[[#This Row],[Regione]],Table_0[Regione],Table_0[Guariti])</f>
        <v>678840</v>
      </c>
      <c r="M4046">
        <f>_xlfn.XLOOKUP(Comuni[[#This Row],[Regione]],Table_0[Regione],Table_0[Deceduti])</f>
        <v>6000</v>
      </c>
      <c r="N4046" s="1">
        <f>(Comuni[[#This Row],[Popolazione2011]]/Comuni[[#This Row],[Ammalati TOT]])*100</f>
        <v>13.522952489645329</v>
      </c>
      <c r="O4046">
        <f>_xlfn.XLOOKUP(Comuni[[#This Row],[Regione]],Table_0[Regione],Table_0[TOT AREA])</f>
        <v>6838505</v>
      </c>
      <c r="P4046" s="1">
        <f>(Comuni[[#This Row],[Popolazione2011]]/Comuni[[#This Row],[Ammalati AREA]])*100</f>
        <v>1.3549598925496142</v>
      </c>
    </row>
    <row r="4047" spans="1:16" x14ac:dyDescent="0.3">
      <c r="A4047" t="s">
        <v>4088</v>
      </c>
      <c r="B4047" t="s">
        <v>4052</v>
      </c>
      <c r="C4047" t="s">
        <v>4073</v>
      </c>
      <c r="D4047">
        <v>10090</v>
      </c>
      <c r="E4047" s="1">
        <f>(Comuni[[#This Row],[Popolazione2011]]/SUM(D:D))*100</f>
        <v>1.6979970399990548E-2</v>
      </c>
      <c r="F4047">
        <f t="shared" si="63"/>
        <v>1570694</v>
      </c>
      <c r="G4047" s="1">
        <f>(Comuni[[#This Row],[Popolazione2011]]/Comuni[[#This Row],[TOT POP REGIONE ]])*100</f>
        <v>0.64239119777626963</v>
      </c>
      <c r="H4047" t="str">
        <f>IF(Comuni[[#This Row],[Popolazione2011]]&gt;300000,"MAGGIORE","")</f>
        <v/>
      </c>
      <c r="I4047" t="str">
        <f>_xlfn.XLOOKUP(Comuni[[#This Row],[Regione]],Ripartizione_geografica[Regione],Ripartizione_geografica[Ripartizione geografica])</f>
        <v>Nord-ovest</v>
      </c>
      <c r="J4047">
        <f>_xlfn.XLOOKUP(Comuni[[#This Row],[Regione]],Ripartizione_geografica[Regione],Ripartizione_geografica[Codice Regione])</f>
        <v>7</v>
      </c>
      <c r="K4047">
        <f>_xlfn.XLOOKUP(Comuni[[#This Row],[Regione]],Table_0[Regione],Table_0[Totale])</f>
        <v>685198</v>
      </c>
      <c r="L4047">
        <f>_xlfn.XLOOKUP(Comuni[[#This Row],[Regione]],Table_0[Regione],Table_0[Guariti])</f>
        <v>678840</v>
      </c>
      <c r="M4047">
        <f>_xlfn.XLOOKUP(Comuni[[#This Row],[Regione]],Table_0[Regione],Table_0[Deceduti])</f>
        <v>6000</v>
      </c>
      <c r="N4047" s="1">
        <f>(Comuni[[#This Row],[Popolazione2011]]/Comuni[[#This Row],[Ammalati TOT]])*100</f>
        <v>1.4725670536107811</v>
      </c>
      <c r="O4047">
        <f>_xlfn.XLOOKUP(Comuni[[#This Row],[Regione]],Table_0[Regione],Table_0[TOT AREA])</f>
        <v>6838505</v>
      </c>
      <c r="P4047" s="1">
        <f>(Comuni[[#This Row],[Popolazione2011]]/Comuni[[#This Row],[Ammalati AREA]])*100</f>
        <v>0.14754686879661563</v>
      </c>
    </row>
    <row r="4048" spans="1:16" x14ac:dyDescent="0.3">
      <c r="A4048" t="s">
        <v>4089</v>
      </c>
      <c r="B4048" t="s">
        <v>4052</v>
      </c>
      <c r="C4048" t="s">
        <v>4073</v>
      </c>
      <c r="D4048">
        <v>5509</v>
      </c>
      <c r="E4048" s="1">
        <f>(Comuni[[#This Row],[Popolazione2011]]/SUM(D:D))*100</f>
        <v>9.270828239201976E-3</v>
      </c>
      <c r="F4048">
        <f t="shared" si="63"/>
        <v>1570694</v>
      </c>
      <c r="G4048" s="1">
        <f>(Comuni[[#This Row],[Popolazione2011]]/Comuni[[#This Row],[TOT POP REGIONE ]])*100</f>
        <v>0.35073668072839137</v>
      </c>
      <c r="H4048" t="str">
        <f>IF(Comuni[[#This Row],[Popolazione2011]]&gt;300000,"MAGGIORE","")</f>
        <v/>
      </c>
      <c r="I4048" t="str">
        <f>_xlfn.XLOOKUP(Comuni[[#This Row],[Regione]],Ripartizione_geografica[Regione],Ripartizione_geografica[Ripartizione geografica])</f>
        <v>Nord-ovest</v>
      </c>
      <c r="J4048">
        <f>_xlfn.XLOOKUP(Comuni[[#This Row],[Regione]],Ripartizione_geografica[Regione],Ripartizione_geografica[Codice Regione])</f>
        <v>7</v>
      </c>
      <c r="K4048">
        <f>_xlfn.XLOOKUP(Comuni[[#This Row],[Regione]],Table_0[Regione],Table_0[Totale])</f>
        <v>685198</v>
      </c>
      <c r="L4048">
        <f>_xlfn.XLOOKUP(Comuni[[#This Row],[Regione]],Table_0[Regione],Table_0[Guariti])</f>
        <v>678840</v>
      </c>
      <c r="M4048">
        <f>_xlfn.XLOOKUP(Comuni[[#This Row],[Regione]],Table_0[Regione],Table_0[Deceduti])</f>
        <v>6000</v>
      </c>
      <c r="N4048" s="1">
        <f>(Comuni[[#This Row],[Popolazione2011]]/Comuni[[#This Row],[Ammalati TOT]])*100</f>
        <v>0.80400117922118863</v>
      </c>
      <c r="O4048">
        <f>_xlfn.XLOOKUP(Comuni[[#This Row],[Regione]],Table_0[Regione],Table_0[TOT AREA])</f>
        <v>6838505</v>
      </c>
      <c r="P4048" s="1">
        <f>(Comuni[[#This Row],[Popolazione2011]]/Comuni[[#This Row],[Ammalati AREA]])*100</f>
        <v>8.0558543131868734E-2</v>
      </c>
    </row>
    <row r="4049" spans="1:16" x14ac:dyDescent="0.3">
      <c r="A4049" t="s">
        <v>4090</v>
      </c>
      <c r="B4049" t="s">
        <v>4052</v>
      </c>
      <c r="C4049" t="s">
        <v>4073</v>
      </c>
      <c r="D4049">
        <v>659</v>
      </c>
      <c r="E4049" s="1">
        <f>(Comuni[[#This Row],[Popolazione2011]]/SUM(D:D))*100</f>
        <v>1.1089990578388277E-3</v>
      </c>
      <c r="F4049">
        <f t="shared" si="63"/>
        <v>1570694</v>
      </c>
      <c r="G4049" s="1">
        <f>(Comuni[[#This Row],[Popolazione2011]]/Comuni[[#This Row],[TOT POP REGIONE ]])*100</f>
        <v>4.1955976148123054E-2</v>
      </c>
      <c r="H4049" t="str">
        <f>IF(Comuni[[#This Row],[Popolazione2011]]&gt;300000,"MAGGIORE","")</f>
        <v/>
      </c>
      <c r="I4049" t="str">
        <f>_xlfn.XLOOKUP(Comuni[[#This Row],[Regione]],Ripartizione_geografica[Regione],Ripartizione_geografica[Ripartizione geografica])</f>
        <v>Nord-ovest</v>
      </c>
      <c r="J4049">
        <f>_xlfn.XLOOKUP(Comuni[[#This Row],[Regione]],Ripartizione_geografica[Regione],Ripartizione_geografica[Codice Regione])</f>
        <v>7</v>
      </c>
      <c r="K4049">
        <f>_xlfn.XLOOKUP(Comuni[[#This Row],[Regione]],Table_0[Regione],Table_0[Totale])</f>
        <v>685198</v>
      </c>
      <c r="L4049">
        <f>_xlfn.XLOOKUP(Comuni[[#This Row],[Regione]],Table_0[Regione],Table_0[Guariti])</f>
        <v>678840</v>
      </c>
      <c r="M4049">
        <f>_xlfn.XLOOKUP(Comuni[[#This Row],[Regione]],Table_0[Regione],Table_0[Deceduti])</f>
        <v>6000</v>
      </c>
      <c r="N4049" s="1">
        <f>(Comuni[[#This Row],[Popolazione2011]]/Comuni[[#This Row],[Ammalati TOT]])*100</f>
        <v>9.6176579616402857E-2</v>
      </c>
      <c r="O4049">
        <f>_xlfn.XLOOKUP(Comuni[[#This Row],[Regione]],Table_0[Regione],Table_0[TOT AREA])</f>
        <v>6838505</v>
      </c>
      <c r="P4049" s="1">
        <f>(Comuni[[#This Row],[Popolazione2011]]/Comuni[[#This Row],[Ammalati AREA]])*100</f>
        <v>9.6366091711565603E-3</v>
      </c>
    </row>
    <row r="4050" spans="1:16" x14ac:dyDescent="0.3">
      <c r="A4050" t="s">
        <v>4091</v>
      </c>
      <c r="B4050" t="s">
        <v>4052</v>
      </c>
      <c r="C4050" t="s">
        <v>4073</v>
      </c>
      <c r="D4050">
        <v>1481</v>
      </c>
      <c r="E4050" s="1">
        <f>(Comuni[[#This Row],[Popolazione2011]]/SUM(D:D))*100</f>
        <v>2.4923028902265614E-3</v>
      </c>
      <c r="F4050">
        <f t="shared" si="63"/>
        <v>1570694</v>
      </c>
      <c r="G4050" s="1">
        <f>(Comuni[[#This Row],[Popolazione2011]]/Comuni[[#This Row],[TOT POP REGIONE ]])*100</f>
        <v>9.4289530615129374E-2</v>
      </c>
      <c r="H4050" t="str">
        <f>IF(Comuni[[#This Row],[Popolazione2011]]&gt;300000,"MAGGIORE","")</f>
        <v/>
      </c>
      <c r="I4050" t="str">
        <f>_xlfn.XLOOKUP(Comuni[[#This Row],[Regione]],Ripartizione_geografica[Regione],Ripartizione_geografica[Ripartizione geografica])</f>
        <v>Nord-ovest</v>
      </c>
      <c r="J4050">
        <f>_xlfn.XLOOKUP(Comuni[[#This Row],[Regione]],Ripartizione_geografica[Regione],Ripartizione_geografica[Codice Regione])</f>
        <v>7</v>
      </c>
      <c r="K4050">
        <f>_xlfn.XLOOKUP(Comuni[[#This Row],[Regione]],Table_0[Regione],Table_0[Totale])</f>
        <v>685198</v>
      </c>
      <c r="L4050">
        <f>_xlfn.XLOOKUP(Comuni[[#This Row],[Regione]],Table_0[Regione],Table_0[Guariti])</f>
        <v>678840</v>
      </c>
      <c r="M4050">
        <f>_xlfn.XLOOKUP(Comuni[[#This Row],[Regione]],Table_0[Regione],Table_0[Deceduti])</f>
        <v>6000</v>
      </c>
      <c r="N4050" s="1">
        <f>(Comuni[[#This Row],[Popolazione2011]]/Comuni[[#This Row],[Ammalati TOT]])*100</f>
        <v>0.21614190350818302</v>
      </c>
      <c r="O4050">
        <f>_xlfn.XLOOKUP(Comuni[[#This Row],[Regione]],Table_0[Regione],Table_0[TOT AREA])</f>
        <v>6838505</v>
      </c>
      <c r="P4050" s="1">
        <f>(Comuni[[#This Row],[Popolazione2011]]/Comuni[[#This Row],[Ammalati AREA]])*100</f>
        <v>2.1656780246559738E-2</v>
      </c>
    </row>
    <row r="4051" spans="1:16" x14ac:dyDescent="0.3">
      <c r="A4051" t="s">
        <v>4092</v>
      </c>
      <c r="B4051" t="s">
        <v>4052</v>
      </c>
      <c r="C4051" t="s">
        <v>4073</v>
      </c>
      <c r="D4051">
        <v>8405</v>
      </c>
      <c r="E4051" s="1">
        <f>(Comuni[[#This Row],[Popolazione2011]]/SUM(D:D))*100</f>
        <v>1.4144365828733454E-2</v>
      </c>
      <c r="F4051">
        <f t="shared" si="63"/>
        <v>1570694</v>
      </c>
      <c r="G4051" s="1">
        <f>(Comuni[[#This Row],[Popolazione2011]]/Comuni[[#This Row],[TOT POP REGIONE ]])*100</f>
        <v>0.53511377773137225</v>
      </c>
      <c r="H4051" t="str">
        <f>IF(Comuni[[#This Row],[Popolazione2011]]&gt;300000,"MAGGIORE","")</f>
        <v/>
      </c>
      <c r="I4051" t="str">
        <f>_xlfn.XLOOKUP(Comuni[[#This Row],[Regione]],Ripartizione_geografica[Regione],Ripartizione_geografica[Ripartizione geografica])</f>
        <v>Nord-ovest</v>
      </c>
      <c r="J4051">
        <f>_xlfn.XLOOKUP(Comuni[[#This Row],[Regione]],Ripartizione_geografica[Regione],Ripartizione_geografica[Codice Regione])</f>
        <v>7</v>
      </c>
      <c r="K4051">
        <f>_xlfn.XLOOKUP(Comuni[[#This Row],[Regione]],Table_0[Regione],Table_0[Totale])</f>
        <v>685198</v>
      </c>
      <c r="L4051">
        <f>_xlfn.XLOOKUP(Comuni[[#This Row],[Regione]],Table_0[Regione],Table_0[Guariti])</f>
        <v>678840</v>
      </c>
      <c r="M4051">
        <f>_xlfn.XLOOKUP(Comuni[[#This Row],[Regione]],Table_0[Regione],Table_0[Deceduti])</f>
        <v>6000</v>
      </c>
      <c r="N4051" s="1">
        <f>(Comuni[[#This Row],[Popolazione2011]]/Comuni[[#This Row],[Ammalati TOT]])*100</f>
        <v>1.226652733954273</v>
      </c>
      <c r="O4051">
        <f>_xlfn.XLOOKUP(Comuni[[#This Row],[Regione]],Table_0[Regione],Table_0[TOT AREA])</f>
        <v>6838505</v>
      </c>
      <c r="P4051" s="1">
        <f>(Comuni[[#This Row],[Popolazione2011]]/Comuni[[#This Row],[Ammalati AREA]])*100</f>
        <v>0.12290698039995583</v>
      </c>
    </row>
    <row r="4052" spans="1:16" x14ac:dyDescent="0.3">
      <c r="A4052" t="s">
        <v>4093</v>
      </c>
      <c r="B4052" t="s">
        <v>4052</v>
      </c>
      <c r="C4052" t="s">
        <v>4073</v>
      </c>
      <c r="D4052">
        <v>599</v>
      </c>
      <c r="E4052" s="1">
        <f>(Comuni[[#This Row],[Popolazione2011]]/SUM(D:D))*100</f>
        <v>1.0080279751827888E-3</v>
      </c>
      <c r="F4052">
        <f t="shared" si="63"/>
        <v>1570694</v>
      </c>
      <c r="G4052" s="1">
        <f>(Comuni[[#This Row],[Popolazione2011]]/Comuni[[#This Row],[TOT POP REGIONE ]])*100</f>
        <v>3.8136008668779531E-2</v>
      </c>
      <c r="H4052" t="str">
        <f>IF(Comuni[[#This Row],[Popolazione2011]]&gt;300000,"MAGGIORE","")</f>
        <v/>
      </c>
      <c r="I4052" t="str">
        <f>_xlfn.XLOOKUP(Comuni[[#This Row],[Regione]],Ripartizione_geografica[Regione],Ripartizione_geografica[Ripartizione geografica])</f>
        <v>Nord-ovest</v>
      </c>
      <c r="J4052">
        <f>_xlfn.XLOOKUP(Comuni[[#This Row],[Regione]],Ripartizione_geografica[Regione],Ripartizione_geografica[Codice Regione])</f>
        <v>7</v>
      </c>
      <c r="K4052">
        <f>_xlfn.XLOOKUP(Comuni[[#This Row],[Regione]],Table_0[Regione],Table_0[Totale])</f>
        <v>685198</v>
      </c>
      <c r="L4052">
        <f>_xlfn.XLOOKUP(Comuni[[#This Row],[Regione]],Table_0[Regione],Table_0[Guariti])</f>
        <v>678840</v>
      </c>
      <c r="M4052">
        <f>_xlfn.XLOOKUP(Comuni[[#This Row],[Regione]],Table_0[Regione],Table_0[Deceduti])</f>
        <v>6000</v>
      </c>
      <c r="N4052" s="1">
        <f>(Comuni[[#This Row],[Popolazione2011]]/Comuni[[#This Row],[Ammalati TOT]])*100</f>
        <v>8.7419986631601387E-2</v>
      </c>
      <c r="O4052">
        <f>_xlfn.XLOOKUP(Comuni[[#This Row],[Regione]],Table_0[Regione],Table_0[TOT AREA])</f>
        <v>6838505</v>
      </c>
      <c r="P4052" s="1">
        <f>(Comuni[[#This Row],[Popolazione2011]]/Comuni[[#This Row],[Ammalati AREA]])*100</f>
        <v>8.7592244211271326E-3</v>
      </c>
    </row>
    <row r="4053" spans="1:16" x14ac:dyDescent="0.3">
      <c r="A4053" t="s">
        <v>4094</v>
      </c>
      <c r="B4053" t="s">
        <v>4052</v>
      </c>
      <c r="C4053" t="s">
        <v>4073</v>
      </c>
      <c r="D4053">
        <v>3702</v>
      </c>
      <c r="E4053" s="1">
        <f>(Comuni[[#This Row],[Popolazione2011]]/SUM(D:D))*100</f>
        <v>6.2299157998776033E-3</v>
      </c>
      <c r="F4053">
        <f t="shared" si="63"/>
        <v>1570694</v>
      </c>
      <c r="G4053" s="1">
        <f>(Comuni[[#This Row],[Popolazione2011]]/Comuni[[#This Row],[TOT POP REGIONE ]])*100</f>
        <v>0.23569199347549555</v>
      </c>
      <c r="H4053" t="str">
        <f>IF(Comuni[[#This Row],[Popolazione2011]]&gt;300000,"MAGGIORE","")</f>
        <v/>
      </c>
      <c r="I4053" t="str">
        <f>_xlfn.XLOOKUP(Comuni[[#This Row],[Regione]],Ripartizione_geografica[Regione],Ripartizione_geografica[Ripartizione geografica])</f>
        <v>Nord-ovest</v>
      </c>
      <c r="J4053">
        <f>_xlfn.XLOOKUP(Comuni[[#This Row],[Regione]],Ripartizione_geografica[Regione],Ripartizione_geografica[Codice Regione])</f>
        <v>7</v>
      </c>
      <c r="K4053">
        <f>_xlfn.XLOOKUP(Comuni[[#This Row],[Regione]],Table_0[Regione],Table_0[Totale])</f>
        <v>685198</v>
      </c>
      <c r="L4053">
        <f>_xlfn.XLOOKUP(Comuni[[#This Row],[Regione]],Table_0[Regione],Table_0[Guariti])</f>
        <v>678840</v>
      </c>
      <c r="M4053">
        <f>_xlfn.XLOOKUP(Comuni[[#This Row],[Regione]],Table_0[Regione],Table_0[Deceduti])</f>
        <v>6000</v>
      </c>
      <c r="N4053" s="1">
        <f>(Comuni[[#This Row],[Popolazione2011]]/Comuni[[#This Row],[Ammalati TOT]])*100</f>
        <v>0.54028178716225095</v>
      </c>
      <c r="O4053">
        <f>_xlfn.XLOOKUP(Comuni[[#This Row],[Regione]],Table_0[Regione],Table_0[TOT AREA])</f>
        <v>6838505</v>
      </c>
      <c r="P4053" s="1">
        <f>(Comuni[[#This Row],[Popolazione2011]]/Comuni[[#This Row],[Ammalati AREA]])*100</f>
        <v>5.4134639076815767E-2</v>
      </c>
    </row>
    <row r="4054" spans="1:16" x14ac:dyDescent="0.3">
      <c r="A4054" t="s">
        <v>4095</v>
      </c>
      <c r="B4054" t="s">
        <v>4052</v>
      </c>
      <c r="C4054" t="s">
        <v>4073</v>
      </c>
      <c r="D4054">
        <v>3537</v>
      </c>
      <c r="E4054" s="1">
        <f>(Comuni[[#This Row],[Popolazione2011]]/SUM(D:D))*100</f>
        <v>5.9522453225734958E-3</v>
      </c>
      <c r="F4054">
        <f t="shared" si="63"/>
        <v>1570694</v>
      </c>
      <c r="G4054" s="1">
        <f>(Comuni[[#This Row],[Popolazione2011]]/Comuni[[#This Row],[TOT POP REGIONE ]])*100</f>
        <v>0.22518708290730086</v>
      </c>
      <c r="H4054" t="str">
        <f>IF(Comuni[[#This Row],[Popolazione2011]]&gt;300000,"MAGGIORE","")</f>
        <v/>
      </c>
      <c r="I4054" t="str">
        <f>_xlfn.XLOOKUP(Comuni[[#This Row],[Regione]],Ripartizione_geografica[Regione],Ripartizione_geografica[Ripartizione geografica])</f>
        <v>Nord-ovest</v>
      </c>
      <c r="J4054">
        <f>_xlfn.XLOOKUP(Comuni[[#This Row],[Regione]],Ripartizione_geografica[Regione],Ripartizione_geografica[Codice Regione])</f>
        <v>7</v>
      </c>
      <c r="K4054">
        <f>_xlfn.XLOOKUP(Comuni[[#This Row],[Regione]],Table_0[Regione],Table_0[Totale])</f>
        <v>685198</v>
      </c>
      <c r="L4054">
        <f>_xlfn.XLOOKUP(Comuni[[#This Row],[Regione]],Table_0[Regione],Table_0[Guariti])</f>
        <v>678840</v>
      </c>
      <c r="M4054">
        <f>_xlfn.XLOOKUP(Comuni[[#This Row],[Regione]],Table_0[Regione],Table_0[Deceduti])</f>
        <v>6000</v>
      </c>
      <c r="N4054" s="1">
        <f>(Comuni[[#This Row],[Popolazione2011]]/Comuni[[#This Row],[Ammalati TOT]])*100</f>
        <v>0.51620115645404685</v>
      </c>
      <c r="O4054">
        <f>_xlfn.XLOOKUP(Comuni[[#This Row],[Regione]],Table_0[Regione],Table_0[TOT AREA])</f>
        <v>6838505</v>
      </c>
      <c r="P4054" s="1">
        <f>(Comuni[[#This Row],[Popolazione2011]]/Comuni[[#This Row],[Ammalati AREA]])*100</f>
        <v>5.1721831014234838E-2</v>
      </c>
    </row>
    <row r="4055" spans="1:16" x14ac:dyDescent="0.3">
      <c r="A4055" t="s">
        <v>4096</v>
      </c>
      <c r="B4055" t="s">
        <v>4052</v>
      </c>
      <c r="C4055" t="s">
        <v>4073</v>
      </c>
      <c r="D4055">
        <v>1669</v>
      </c>
      <c r="E4055" s="1">
        <f>(Comuni[[#This Row],[Popolazione2011]]/SUM(D:D))*100</f>
        <v>2.8086789492154833E-3</v>
      </c>
      <c r="F4055">
        <f t="shared" si="63"/>
        <v>1570694</v>
      </c>
      <c r="G4055" s="1">
        <f>(Comuni[[#This Row],[Popolazione2011]]/Comuni[[#This Row],[TOT POP REGIONE ]])*100</f>
        <v>0.10625876205040574</v>
      </c>
      <c r="H4055" t="str">
        <f>IF(Comuni[[#This Row],[Popolazione2011]]&gt;300000,"MAGGIORE","")</f>
        <v/>
      </c>
      <c r="I4055" t="str">
        <f>_xlfn.XLOOKUP(Comuni[[#This Row],[Regione]],Ripartizione_geografica[Regione],Ripartizione_geografica[Ripartizione geografica])</f>
        <v>Nord-ovest</v>
      </c>
      <c r="J4055">
        <f>_xlfn.XLOOKUP(Comuni[[#This Row],[Regione]],Ripartizione_geografica[Regione],Ripartizione_geografica[Codice Regione])</f>
        <v>7</v>
      </c>
      <c r="K4055">
        <f>_xlfn.XLOOKUP(Comuni[[#This Row],[Regione]],Table_0[Regione],Table_0[Totale])</f>
        <v>685198</v>
      </c>
      <c r="L4055">
        <f>_xlfn.XLOOKUP(Comuni[[#This Row],[Regione]],Table_0[Regione],Table_0[Guariti])</f>
        <v>678840</v>
      </c>
      <c r="M4055">
        <f>_xlfn.XLOOKUP(Comuni[[#This Row],[Regione]],Table_0[Regione],Table_0[Deceduti])</f>
        <v>6000</v>
      </c>
      <c r="N4055" s="1">
        <f>(Comuni[[#This Row],[Popolazione2011]]/Comuni[[#This Row],[Ammalati TOT]])*100</f>
        <v>0.2435792281938943</v>
      </c>
      <c r="O4055">
        <f>_xlfn.XLOOKUP(Comuni[[#This Row],[Regione]],Table_0[Regione],Table_0[TOT AREA])</f>
        <v>6838505</v>
      </c>
      <c r="P4055" s="1">
        <f>(Comuni[[#This Row],[Popolazione2011]]/Comuni[[#This Row],[Ammalati AREA]])*100</f>
        <v>2.4405919129985281E-2</v>
      </c>
    </row>
    <row r="4056" spans="1:16" x14ac:dyDescent="0.3">
      <c r="A4056" t="s">
        <v>4097</v>
      </c>
      <c r="B4056" t="s">
        <v>4052</v>
      </c>
      <c r="C4056" t="s">
        <v>4073</v>
      </c>
      <c r="D4056">
        <v>785</v>
      </c>
      <c r="E4056" s="1">
        <f>(Comuni[[#This Row],[Popolazione2011]]/SUM(D:D))*100</f>
        <v>1.3210383314165093E-3</v>
      </c>
      <c r="F4056">
        <f t="shared" si="63"/>
        <v>1570694</v>
      </c>
      <c r="G4056" s="1">
        <f>(Comuni[[#This Row],[Popolazione2011]]/Comuni[[#This Row],[TOT POP REGIONE ]])*100</f>
        <v>4.9977907854744458E-2</v>
      </c>
      <c r="H4056" t="str">
        <f>IF(Comuni[[#This Row],[Popolazione2011]]&gt;300000,"MAGGIORE","")</f>
        <v/>
      </c>
      <c r="I4056" t="str">
        <f>_xlfn.XLOOKUP(Comuni[[#This Row],[Regione]],Ripartizione_geografica[Regione],Ripartizione_geografica[Ripartizione geografica])</f>
        <v>Nord-ovest</v>
      </c>
      <c r="J4056">
        <f>_xlfn.XLOOKUP(Comuni[[#This Row],[Regione]],Ripartizione_geografica[Regione],Ripartizione_geografica[Codice Regione])</f>
        <v>7</v>
      </c>
      <c r="K4056">
        <f>_xlfn.XLOOKUP(Comuni[[#This Row],[Regione]],Table_0[Regione],Table_0[Totale])</f>
        <v>685198</v>
      </c>
      <c r="L4056">
        <f>_xlfn.XLOOKUP(Comuni[[#This Row],[Regione]],Table_0[Regione],Table_0[Guariti])</f>
        <v>678840</v>
      </c>
      <c r="M4056">
        <f>_xlfn.XLOOKUP(Comuni[[#This Row],[Regione]],Table_0[Regione],Table_0[Deceduti])</f>
        <v>6000</v>
      </c>
      <c r="N4056" s="1">
        <f>(Comuni[[#This Row],[Popolazione2011]]/Comuni[[#This Row],[Ammalati TOT]])*100</f>
        <v>0.11456542488448596</v>
      </c>
      <c r="O4056">
        <f>_xlfn.XLOOKUP(Comuni[[#This Row],[Regione]],Table_0[Regione],Table_0[TOT AREA])</f>
        <v>6838505</v>
      </c>
      <c r="P4056" s="1">
        <f>(Comuni[[#This Row],[Popolazione2011]]/Comuni[[#This Row],[Ammalati AREA]])*100</f>
        <v>1.1479117146218363E-2</v>
      </c>
    </row>
    <row r="4057" spans="1:16" x14ac:dyDescent="0.3">
      <c r="A4057" t="s">
        <v>4098</v>
      </c>
      <c r="B4057" t="s">
        <v>4052</v>
      </c>
      <c r="C4057" t="s">
        <v>4073</v>
      </c>
      <c r="D4057">
        <v>8790</v>
      </c>
      <c r="E4057" s="1">
        <f>(Comuni[[#This Row],[Popolazione2011]]/SUM(D:D))*100</f>
        <v>1.4792263609109704E-2</v>
      </c>
      <c r="F4057">
        <f t="shared" si="63"/>
        <v>1570694</v>
      </c>
      <c r="G4057" s="1">
        <f>(Comuni[[#This Row],[Popolazione2011]]/Comuni[[#This Row],[TOT POP REGIONE ]])*100</f>
        <v>0.5596252357238265</v>
      </c>
      <c r="H4057" t="str">
        <f>IF(Comuni[[#This Row],[Popolazione2011]]&gt;300000,"MAGGIORE","")</f>
        <v/>
      </c>
      <c r="I4057" t="str">
        <f>_xlfn.XLOOKUP(Comuni[[#This Row],[Regione]],Ripartizione_geografica[Regione],Ripartizione_geografica[Ripartizione geografica])</f>
        <v>Nord-ovest</v>
      </c>
      <c r="J4057">
        <f>_xlfn.XLOOKUP(Comuni[[#This Row],[Regione]],Ripartizione_geografica[Regione],Ripartizione_geografica[Codice Regione])</f>
        <v>7</v>
      </c>
      <c r="K4057">
        <f>_xlfn.XLOOKUP(Comuni[[#This Row],[Regione]],Table_0[Regione],Table_0[Totale])</f>
        <v>685198</v>
      </c>
      <c r="L4057">
        <f>_xlfn.XLOOKUP(Comuni[[#This Row],[Regione]],Table_0[Regione],Table_0[Guariti])</f>
        <v>678840</v>
      </c>
      <c r="M4057">
        <f>_xlfn.XLOOKUP(Comuni[[#This Row],[Regione]],Table_0[Regione],Table_0[Deceduti])</f>
        <v>6000</v>
      </c>
      <c r="N4057" s="1">
        <f>(Comuni[[#This Row],[Popolazione2011]]/Comuni[[#This Row],[Ammalati TOT]])*100</f>
        <v>1.2828408722734159</v>
      </c>
      <c r="O4057">
        <f>_xlfn.XLOOKUP(Comuni[[#This Row],[Regione]],Table_0[Regione],Table_0[TOT AREA])</f>
        <v>6838505</v>
      </c>
      <c r="P4057" s="1">
        <f>(Comuni[[#This Row],[Popolazione2011]]/Comuni[[#This Row],[Ammalati AREA]])*100</f>
        <v>0.12853686587931135</v>
      </c>
    </row>
    <row r="4058" spans="1:16" x14ac:dyDescent="0.3">
      <c r="A4058" t="s">
        <v>4099</v>
      </c>
      <c r="B4058" t="s">
        <v>4052</v>
      </c>
      <c r="C4058" t="s">
        <v>4073</v>
      </c>
      <c r="D4058">
        <v>21829</v>
      </c>
      <c r="E4058" s="1">
        <f>(Comuni[[#This Row],[Popolazione2011]]/SUM(D:D))*100</f>
        <v>3.6734962721644566E-2</v>
      </c>
      <c r="F4058">
        <f t="shared" si="63"/>
        <v>1570694</v>
      </c>
      <c r="G4058" s="1">
        <f>(Comuni[[#This Row],[Popolazione2011]]/Comuni[[#This Row],[TOT POP REGIONE ]])*100</f>
        <v>1.3897678351098306</v>
      </c>
      <c r="H4058" t="str">
        <f>IF(Comuni[[#This Row],[Popolazione2011]]&gt;300000,"MAGGIORE","")</f>
        <v/>
      </c>
      <c r="I4058" t="str">
        <f>_xlfn.XLOOKUP(Comuni[[#This Row],[Regione]],Ripartizione_geografica[Regione],Ripartizione_geografica[Ripartizione geografica])</f>
        <v>Nord-ovest</v>
      </c>
      <c r="J4058">
        <f>_xlfn.XLOOKUP(Comuni[[#This Row],[Regione]],Ripartizione_geografica[Regione],Ripartizione_geografica[Codice Regione])</f>
        <v>7</v>
      </c>
      <c r="K4058">
        <f>_xlfn.XLOOKUP(Comuni[[#This Row],[Regione]],Table_0[Regione],Table_0[Totale])</f>
        <v>685198</v>
      </c>
      <c r="L4058">
        <f>_xlfn.XLOOKUP(Comuni[[#This Row],[Regione]],Table_0[Regione],Table_0[Guariti])</f>
        <v>678840</v>
      </c>
      <c r="M4058">
        <f>_xlfn.XLOOKUP(Comuni[[#This Row],[Regione]],Table_0[Regione],Table_0[Deceduti])</f>
        <v>6000</v>
      </c>
      <c r="N4058" s="1">
        <f>(Comuni[[#This Row],[Popolazione2011]]/Comuni[[#This Row],[Ammalati TOT]])*100</f>
        <v>3.1857944710871897</v>
      </c>
      <c r="O4058">
        <f>_xlfn.XLOOKUP(Comuni[[#This Row],[Regione]],Table_0[Regione],Table_0[TOT AREA])</f>
        <v>6838505</v>
      </c>
      <c r="P4058" s="1">
        <f>(Comuni[[#This Row],[Popolazione2011]]/Comuni[[#This Row],[Ammalati AREA]])*100</f>
        <v>0.31920719513987339</v>
      </c>
    </row>
    <row r="4059" spans="1:16" x14ac:dyDescent="0.3">
      <c r="A4059" t="s">
        <v>4100</v>
      </c>
      <c r="B4059" t="s">
        <v>4052</v>
      </c>
      <c r="C4059" t="s">
        <v>4073</v>
      </c>
      <c r="D4059">
        <v>1452</v>
      </c>
      <c r="E4059" s="1">
        <f>(Comuni[[#This Row],[Popolazione2011]]/SUM(D:D))*100</f>
        <v>2.4435002002761424E-3</v>
      </c>
      <c r="F4059">
        <f t="shared" si="63"/>
        <v>1570694</v>
      </c>
      <c r="G4059" s="1">
        <f>(Comuni[[#This Row],[Popolazione2011]]/Comuni[[#This Row],[TOT POP REGIONE ]])*100</f>
        <v>9.2443213000113322E-2</v>
      </c>
      <c r="H4059" t="str">
        <f>IF(Comuni[[#This Row],[Popolazione2011]]&gt;300000,"MAGGIORE","")</f>
        <v/>
      </c>
      <c r="I4059" t="str">
        <f>_xlfn.XLOOKUP(Comuni[[#This Row],[Regione]],Ripartizione_geografica[Regione],Ripartizione_geografica[Ripartizione geografica])</f>
        <v>Nord-ovest</v>
      </c>
      <c r="J4059">
        <f>_xlfn.XLOOKUP(Comuni[[#This Row],[Regione]],Ripartizione_geografica[Regione],Ripartizione_geografica[Codice Regione])</f>
        <v>7</v>
      </c>
      <c r="K4059">
        <f>_xlfn.XLOOKUP(Comuni[[#This Row],[Regione]],Table_0[Regione],Table_0[Totale])</f>
        <v>685198</v>
      </c>
      <c r="L4059">
        <f>_xlfn.XLOOKUP(Comuni[[#This Row],[Regione]],Table_0[Regione],Table_0[Guariti])</f>
        <v>678840</v>
      </c>
      <c r="M4059">
        <f>_xlfn.XLOOKUP(Comuni[[#This Row],[Regione]],Table_0[Regione],Table_0[Deceduti])</f>
        <v>6000</v>
      </c>
      <c r="N4059" s="1">
        <f>(Comuni[[#This Row],[Popolazione2011]]/Comuni[[#This Row],[Ammalati TOT]])*100</f>
        <v>0.21190955023219568</v>
      </c>
      <c r="O4059">
        <f>_xlfn.XLOOKUP(Comuni[[#This Row],[Regione]],Table_0[Regione],Table_0[TOT AREA])</f>
        <v>6838505</v>
      </c>
      <c r="P4059" s="1">
        <f>(Comuni[[#This Row],[Popolazione2011]]/Comuni[[#This Row],[Ammalati AREA]])*100</f>
        <v>2.1232710950712181E-2</v>
      </c>
    </row>
    <row r="4060" spans="1:16" x14ac:dyDescent="0.3">
      <c r="A4060" t="s">
        <v>4101</v>
      </c>
      <c r="B4060" t="s">
        <v>4052</v>
      </c>
      <c r="C4060" t="s">
        <v>4073</v>
      </c>
      <c r="D4060">
        <v>2103</v>
      </c>
      <c r="E4060" s="1">
        <f>(Comuni[[#This Row],[Popolazione2011]]/SUM(D:D))*100</f>
        <v>3.5390364470941653E-3</v>
      </c>
      <c r="F4060">
        <f t="shared" si="63"/>
        <v>1570694</v>
      </c>
      <c r="G4060" s="1">
        <f>(Comuni[[#This Row],[Popolazione2011]]/Comuni[[#This Row],[TOT POP REGIONE ]])*100</f>
        <v>0.13388986015099058</v>
      </c>
      <c r="H4060" t="str">
        <f>IF(Comuni[[#This Row],[Popolazione2011]]&gt;300000,"MAGGIORE","")</f>
        <v/>
      </c>
      <c r="I4060" t="str">
        <f>_xlfn.XLOOKUP(Comuni[[#This Row],[Regione]],Ripartizione_geografica[Regione],Ripartizione_geografica[Ripartizione geografica])</f>
        <v>Nord-ovest</v>
      </c>
      <c r="J4060">
        <f>_xlfn.XLOOKUP(Comuni[[#This Row],[Regione]],Ripartizione_geografica[Regione],Ripartizione_geografica[Codice Regione])</f>
        <v>7</v>
      </c>
      <c r="K4060">
        <f>_xlfn.XLOOKUP(Comuni[[#This Row],[Regione]],Table_0[Regione],Table_0[Totale])</f>
        <v>685198</v>
      </c>
      <c r="L4060">
        <f>_xlfn.XLOOKUP(Comuni[[#This Row],[Regione]],Table_0[Regione],Table_0[Guariti])</f>
        <v>678840</v>
      </c>
      <c r="M4060">
        <f>_xlfn.XLOOKUP(Comuni[[#This Row],[Regione]],Table_0[Regione],Table_0[Deceduti])</f>
        <v>6000</v>
      </c>
      <c r="N4060" s="1">
        <f>(Comuni[[#This Row],[Popolazione2011]]/Comuni[[#This Row],[Ammalati TOT]])*100</f>
        <v>0.30691858411729162</v>
      </c>
      <c r="O4060">
        <f>_xlfn.XLOOKUP(Comuni[[#This Row],[Regione]],Table_0[Regione],Table_0[TOT AREA])</f>
        <v>6838505</v>
      </c>
      <c r="P4060" s="1">
        <f>(Comuni[[#This Row],[Popolazione2011]]/Comuni[[#This Row],[Ammalati AREA]])*100</f>
        <v>3.0752335488531485E-2</v>
      </c>
    </row>
    <row r="4061" spans="1:16" x14ac:dyDescent="0.3">
      <c r="A4061" t="s">
        <v>4102</v>
      </c>
      <c r="B4061" t="s">
        <v>4052</v>
      </c>
      <c r="C4061" t="s">
        <v>4073</v>
      </c>
      <c r="D4061">
        <v>941</v>
      </c>
      <c r="E4061" s="1">
        <f>(Comuni[[#This Row],[Popolazione2011]]/SUM(D:D))*100</f>
        <v>1.5835631463222107E-3</v>
      </c>
      <c r="F4061">
        <f t="shared" si="63"/>
        <v>1570694</v>
      </c>
      <c r="G4061" s="1">
        <f>(Comuni[[#This Row],[Popolazione2011]]/Comuni[[#This Row],[TOT POP REGIONE ]])*100</f>
        <v>5.9909823301037633E-2</v>
      </c>
      <c r="H4061" t="str">
        <f>IF(Comuni[[#This Row],[Popolazione2011]]&gt;300000,"MAGGIORE","")</f>
        <v/>
      </c>
      <c r="I4061" t="str">
        <f>_xlfn.XLOOKUP(Comuni[[#This Row],[Regione]],Ripartizione_geografica[Regione],Ripartizione_geografica[Ripartizione geografica])</f>
        <v>Nord-ovest</v>
      </c>
      <c r="J4061">
        <f>_xlfn.XLOOKUP(Comuni[[#This Row],[Regione]],Ripartizione_geografica[Regione],Ripartizione_geografica[Codice Regione])</f>
        <v>7</v>
      </c>
      <c r="K4061">
        <f>_xlfn.XLOOKUP(Comuni[[#This Row],[Regione]],Table_0[Regione],Table_0[Totale])</f>
        <v>685198</v>
      </c>
      <c r="L4061">
        <f>_xlfn.XLOOKUP(Comuni[[#This Row],[Regione]],Table_0[Regione],Table_0[Guariti])</f>
        <v>678840</v>
      </c>
      <c r="M4061">
        <f>_xlfn.XLOOKUP(Comuni[[#This Row],[Regione]],Table_0[Regione],Table_0[Deceduti])</f>
        <v>6000</v>
      </c>
      <c r="N4061" s="1">
        <f>(Comuni[[#This Row],[Popolazione2011]]/Comuni[[#This Row],[Ammalati TOT]])*100</f>
        <v>0.13733256664496979</v>
      </c>
      <c r="O4061">
        <f>_xlfn.XLOOKUP(Comuni[[#This Row],[Regione]],Table_0[Regione],Table_0[TOT AREA])</f>
        <v>6838505</v>
      </c>
      <c r="P4061" s="1">
        <f>(Comuni[[#This Row],[Popolazione2011]]/Comuni[[#This Row],[Ammalati AREA]])*100</f>
        <v>1.3760317496294878E-2</v>
      </c>
    </row>
    <row r="4062" spans="1:16" x14ac:dyDescent="0.3">
      <c r="A4062" t="s">
        <v>4103</v>
      </c>
      <c r="B4062" t="s">
        <v>4052</v>
      </c>
      <c r="C4062" t="s">
        <v>4073</v>
      </c>
      <c r="D4062">
        <v>7391</v>
      </c>
      <c r="E4062" s="1">
        <f>(Comuni[[#This Row],[Popolazione2011]]/SUM(D:D))*100</f>
        <v>1.2437954531846398E-2</v>
      </c>
      <c r="F4062">
        <f t="shared" si="63"/>
        <v>1570694</v>
      </c>
      <c r="G4062" s="1">
        <f>(Comuni[[#This Row],[Popolazione2011]]/Comuni[[#This Row],[TOT POP REGIONE ]])*100</f>
        <v>0.47055632733046665</v>
      </c>
      <c r="H4062" t="str">
        <f>IF(Comuni[[#This Row],[Popolazione2011]]&gt;300000,"MAGGIORE","")</f>
        <v/>
      </c>
      <c r="I4062" t="str">
        <f>_xlfn.XLOOKUP(Comuni[[#This Row],[Regione]],Ripartizione_geografica[Regione],Ripartizione_geografica[Ripartizione geografica])</f>
        <v>Nord-ovest</v>
      </c>
      <c r="J4062">
        <f>_xlfn.XLOOKUP(Comuni[[#This Row],[Regione]],Ripartizione_geografica[Regione],Ripartizione_geografica[Codice Regione])</f>
        <v>7</v>
      </c>
      <c r="K4062">
        <f>_xlfn.XLOOKUP(Comuni[[#This Row],[Regione]],Table_0[Regione],Table_0[Totale])</f>
        <v>685198</v>
      </c>
      <c r="L4062">
        <f>_xlfn.XLOOKUP(Comuni[[#This Row],[Regione]],Table_0[Regione],Table_0[Guariti])</f>
        <v>678840</v>
      </c>
      <c r="M4062">
        <f>_xlfn.XLOOKUP(Comuni[[#This Row],[Regione]],Table_0[Regione],Table_0[Deceduti])</f>
        <v>6000</v>
      </c>
      <c r="N4062" s="1">
        <f>(Comuni[[#This Row],[Popolazione2011]]/Comuni[[#This Row],[Ammalati TOT]])*100</f>
        <v>1.078666312511128</v>
      </c>
      <c r="O4062">
        <f>_xlfn.XLOOKUP(Comuni[[#This Row],[Regione]],Table_0[Regione],Table_0[TOT AREA])</f>
        <v>6838505</v>
      </c>
      <c r="P4062" s="1">
        <f>(Comuni[[#This Row],[Popolazione2011]]/Comuni[[#This Row],[Ammalati AREA]])*100</f>
        <v>0.10807917812445848</v>
      </c>
    </row>
    <row r="4063" spans="1:16" x14ac:dyDescent="0.3">
      <c r="A4063" t="s">
        <v>4104</v>
      </c>
      <c r="B4063" t="s">
        <v>4052</v>
      </c>
      <c r="C4063" t="s">
        <v>4073</v>
      </c>
      <c r="D4063">
        <v>524</v>
      </c>
      <c r="E4063" s="1">
        <f>(Comuni[[#This Row],[Popolazione2011]]/SUM(D:D))*100</f>
        <v>8.8181412186274014E-4</v>
      </c>
      <c r="F4063">
        <f t="shared" si="63"/>
        <v>1570694</v>
      </c>
      <c r="G4063" s="1">
        <f>(Comuni[[#This Row],[Popolazione2011]]/Comuni[[#This Row],[TOT POP REGIONE ]])*100</f>
        <v>3.3361049319600128E-2</v>
      </c>
      <c r="H4063" t="str">
        <f>IF(Comuni[[#This Row],[Popolazione2011]]&gt;300000,"MAGGIORE","")</f>
        <v/>
      </c>
      <c r="I4063" t="str">
        <f>_xlfn.XLOOKUP(Comuni[[#This Row],[Regione]],Ripartizione_geografica[Regione],Ripartizione_geografica[Ripartizione geografica])</f>
        <v>Nord-ovest</v>
      </c>
      <c r="J4063">
        <f>_xlfn.XLOOKUP(Comuni[[#This Row],[Regione]],Ripartizione_geografica[Regione],Ripartizione_geografica[Codice Regione])</f>
        <v>7</v>
      </c>
      <c r="K4063">
        <f>_xlfn.XLOOKUP(Comuni[[#This Row],[Regione]],Table_0[Regione],Table_0[Totale])</f>
        <v>685198</v>
      </c>
      <c r="L4063">
        <f>_xlfn.XLOOKUP(Comuni[[#This Row],[Regione]],Table_0[Regione],Table_0[Guariti])</f>
        <v>678840</v>
      </c>
      <c r="M4063">
        <f>_xlfn.XLOOKUP(Comuni[[#This Row],[Regione]],Table_0[Regione],Table_0[Deceduti])</f>
        <v>6000</v>
      </c>
      <c r="N4063" s="1">
        <f>(Comuni[[#This Row],[Popolazione2011]]/Comuni[[#This Row],[Ammalati TOT]])*100</f>
        <v>7.6474245400599536E-2</v>
      </c>
      <c r="O4063">
        <f>_xlfn.XLOOKUP(Comuni[[#This Row],[Regione]],Table_0[Regione],Table_0[TOT AREA])</f>
        <v>6838505</v>
      </c>
      <c r="P4063" s="1">
        <f>(Comuni[[#This Row],[Popolazione2011]]/Comuni[[#This Row],[Ammalati AREA]])*100</f>
        <v>7.662493483590346E-3</v>
      </c>
    </row>
    <row r="4064" spans="1:16" x14ac:dyDescent="0.3">
      <c r="A4064" t="s">
        <v>4105</v>
      </c>
      <c r="B4064" t="s">
        <v>8027</v>
      </c>
      <c r="C4064" t="s">
        <v>4106</v>
      </c>
      <c r="D4064">
        <v>2070</v>
      </c>
      <c r="E4064" s="1">
        <f>(Comuni[[#This Row],[Popolazione2011]]/SUM(D:D))*100</f>
        <v>3.4835023516333434E-3</v>
      </c>
      <c r="F4064">
        <f t="shared" si="63"/>
        <v>4342135</v>
      </c>
      <c r="G4064" s="1">
        <f>(Comuni[[#This Row],[Popolazione2011]]/Comuni[[#This Row],[TOT POP REGIONE ]])*100</f>
        <v>4.7672400789012775E-2</v>
      </c>
      <c r="H4064" t="str">
        <f>IF(Comuni[[#This Row],[Popolazione2011]]&gt;300000,"MAGGIORE","")</f>
        <v/>
      </c>
      <c r="I4064" t="str">
        <f>_xlfn.XLOOKUP(Comuni[[#This Row],[Regione]],Ripartizione_geografica[Regione],Ripartizione_geografica[Ripartizione geografica])</f>
        <v>Nord-est</v>
      </c>
      <c r="J4064">
        <f>_xlfn.XLOOKUP(Comuni[[#This Row],[Regione]],Ripartizione_geografica[Regione],Ripartizione_geografica[Codice Regione])</f>
        <v>8</v>
      </c>
      <c r="K4064">
        <f>_xlfn.XLOOKUP(Comuni[[#This Row],[Regione]],Table_0[Regione],Table_0[Totale])</f>
        <v>2199848</v>
      </c>
      <c r="L4064">
        <f>_xlfn.XLOOKUP(Comuni[[#This Row],[Regione]],Table_0[Regione],Table_0[Guariti])</f>
        <v>2170571</v>
      </c>
      <c r="M4064">
        <f>_xlfn.XLOOKUP(Comuni[[#This Row],[Regione]],Table_0[Regione],Table_0[Deceduti])</f>
        <v>19859</v>
      </c>
      <c r="N4064" s="1">
        <f>(Comuni[[#This Row],[Popolazione2011]]/Comuni[[#This Row],[Ammalati TOT]])*100</f>
        <v>9.4097410366534406E-2</v>
      </c>
      <c r="O4064">
        <f>_xlfn.XLOOKUP(Comuni[[#This Row],[Regione]],Table_0[Regione],Table_0[TOT AREA])</f>
        <v>6168603</v>
      </c>
      <c r="P4064" s="1">
        <f>(Comuni[[#This Row],[Popolazione2011]]/Comuni[[#This Row],[Ammalati AREA]])*100</f>
        <v>3.3557030659940347E-2</v>
      </c>
    </row>
    <row r="4065" spans="1:16" x14ac:dyDescent="0.3">
      <c r="A4065" t="s">
        <v>4107</v>
      </c>
      <c r="B4065" t="s">
        <v>8027</v>
      </c>
      <c r="C4065" t="s">
        <v>4106</v>
      </c>
      <c r="D4065">
        <v>4823</v>
      </c>
      <c r="E4065" s="1">
        <f>(Comuni[[#This Row],[Popolazione2011]]/SUM(D:D))*100</f>
        <v>8.11639219416793E-3</v>
      </c>
      <c r="F4065">
        <f t="shared" si="63"/>
        <v>4342135</v>
      </c>
      <c r="G4065" s="1">
        <f>(Comuni[[#This Row],[Popolazione2011]]/Comuni[[#This Row],[TOT POP REGIONE ]])*100</f>
        <v>0.11107439082386891</v>
      </c>
      <c r="H4065" t="str">
        <f>IF(Comuni[[#This Row],[Popolazione2011]]&gt;300000,"MAGGIORE","")</f>
        <v/>
      </c>
      <c r="I4065" t="str">
        <f>_xlfn.XLOOKUP(Comuni[[#This Row],[Regione]],Ripartizione_geografica[Regione],Ripartizione_geografica[Ripartizione geografica])</f>
        <v>Nord-est</v>
      </c>
      <c r="J4065">
        <f>_xlfn.XLOOKUP(Comuni[[#This Row],[Regione]],Ripartizione_geografica[Regione],Ripartizione_geografica[Codice Regione])</f>
        <v>8</v>
      </c>
      <c r="K4065">
        <f>_xlfn.XLOOKUP(Comuni[[#This Row],[Regione]],Table_0[Regione],Table_0[Totale])</f>
        <v>2199848</v>
      </c>
      <c r="L4065">
        <f>_xlfn.XLOOKUP(Comuni[[#This Row],[Regione]],Table_0[Regione],Table_0[Guariti])</f>
        <v>2170571</v>
      </c>
      <c r="M4065">
        <f>_xlfn.XLOOKUP(Comuni[[#This Row],[Regione]],Table_0[Regione],Table_0[Deceduti])</f>
        <v>19859</v>
      </c>
      <c r="N4065" s="1">
        <f>(Comuni[[#This Row],[Popolazione2011]]/Comuni[[#This Row],[Ammalati TOT]])*100</f>
        <v>0.21924242038540842</v>
      </c>
      <c r="O4065">
        <f>_xlfn.XLOOKUP(Comuni[[#This Row],[Regione]],Table_0[Regione],Table_0[TOT AREA])</f>
        <v>6168603</v>
      </c>
      <c r="P4065" s="1">
        <f>(Comuni[[#This Row],[Popolazione2011]]/Comuni[[#This Row],[Ammalati AREA]])*100</f>
        <v>7.8186260325068743E-2</v>
      </c>
    </row>
    <row r="4066" spans="1:16" x14ac:dyDescent="0.3">
      <c r="A4066" t="s">
        <v>4108</v>
      </c>
      <c r="B4066" t="s">
        <v>8027</v>
      </c>
      <c r="C4066" t="s">
        <v>4106</v>
      </c>
      <c r="D4066">
        <v>976</v>
      </c>
      <c r="E4066" s="1">
        <f>(Comuni[[#This Row],[Popolazione2011]]/SUM(D:D))*100</f>
        <v>1.6424629445382336E-3</v>
      </c>
      <c r="F4066">
        <f t="shared" si="63"/>
        <v>4342135</v>
      </c>
      <c r="G4066" s="1">
        <f>(Comuni[[#This Row],[Popolazione2011]]/Comuni[[#This Row],[TOT POP REGIONE ]])*100</f>
        <v>2.2477421821292982E-2</v>
      </c>
      <c r="H4066" t="str">
        <f>IF(Comuni[[#This Row],[Popolazione2011]]&gt;300000,"MAGGIORE","")</f>
        <v/>
      </c>
      <c r="I4066" t="str">
        <f>_xlfn.XLOOKUP(Comuni[[#This Row],[Regione]],Ripartizione_geografica[Regione],Ripartizione_geografica[Ripartizione geografica])</f>
        <v>Nord-est</v>
      </c>
      <c r="J4066">
        <f>_xlfn.XLOOKUP(Comuni[[#This Row],[Regione]],Ripartizione_geografica[Regione],Ripartizione_geografica[Codice Regione])</f>
        <v>8</v>
      </c>
      <c r="K4066">
        <f>_xlfn.XLOOKUP(Comuni[[#This Row],[Regione]],Table_0[Regione],Table_0[Totale])</f>
        <v>2199848</v>
      </c>
      <c r="L4066">
        <f>_xlfn.XLOOKUP(Comuni[[#This Row],[Regione]],Table_0[Regione],Table_0[Guariti])</f>
        <v>2170571</v>
      </c>
      <c r="M4066">
        <f>_xlfn.XLOOKUP(Comuni[[#This Row],[Regione]],Table_0[Regione],Table_0[Deceduti])</f>
        <v>19859</v>
      </c>
      <c r="N4066" s="1">
        <f>(Comuni[[#This Row],[Popolazione2011]]/Comuni[[#This Row],[Ammalati TOT]])*100</f>
        <v>4.4366701699390144E-2</v>
      </c>
      <c r="O4066">
        <f>_xlfn.XLOOKUP(Comuni[[#This Row],[Regione]],Table_0[Regione],Table_0[TOT AREA])</f>
        <v>6168603</v>
      </c>
      <c r="P4066" s="1">
        <f>(Comuni[[#This Row],[Popolazione2011]]/Comuni[[#This Row],[Ammalati AREA]])*100</f>
        <v>1.582205890053226E-2</v>
      </c>
    </row>
    <row r="4067" spans="1:16" x14ac:dyDescent="0.3">
      <c r="A4067" t="s">
        <v>4109</v>
      </c>
      <c r="B4067" t="s">
        <v>8027</v>
      </c>
      <c r="C4067" t="s">
        <v>4106</v>
      </c>
      <c r="D4067">
        <v>2999</v>
      </c>
      <c r="E4067" s="1">
        <f>(Comuni[[#This Row],[Popolazione2011]]/SUM(D:D))*100</f>
        <v>5.046871281424347E-3</v>
      </c>
      <c r="F4067">
        <f t="shared" si="63"/>
        <v>4342135</v>
      </c>
      <c r="G4067" s="1">
        <f>(Comuni[[#This Row],[Popolazione2011]]/Comuni[[#This Row],[TOT POP REGIONE ]])*100</f>
        <v>6.9067405780796773E-2</v>
      </c>
      <c r="H4067" t="str">
        <f>IF(Comuni[[#This Row],[Popolazione2011]]&gt;300000,"MAGGIORE","")</f>
        <v/>
      </c>
      <c r="I4067" t="str">
        <f>_xlfn.XLOOKUP(Comuni[[#This Row],[Regione]],Ripartizione_geografica[Regione],Ripartizione_geografica[Ripartizione geografica])</f>
        <v>Nord-est</v>
      </c>
      <c r="J4067">
        <f>_xlfn.XLOOKUP(Comuni[[#This Row],[Regione]],Ripartizione_geografica[Regione],Ripartizione_geografica[Codice Regione])</f>
        <v>8</v>
      </c>
      <c r="K4067">
        <f>_xlfn.XLOOKUP(Comuni[[#This Row],[Regione]],Table_0[Regione],Table_0[Totale])</f>
        <v>2199848</v>
      </c>
      <c r="L4067">
        <f>_xlfn.XLOOKUP(Comuni[[#This Row],[Regione]],Table_0[Regione],Table_0[Guariti])</f>
        <v>2170571</v>
      </c>
      <c r="M4067">
        <f>_xlfn.XLOOKUP(Comuni[[#This Row],[Regione]],Table_0[Regione],Table_0[Deceduti])</f>
        <v>19859</v>
      </c>
      <c r="N4067" s="1">
        <f>(Comuni[[#This Row],[Popolazione2011]]/Comuni[[#This Row],[Ammalati TOT]])*100</f>
        <v>0.13632760081605638</v>
      </c>
      <c r="O4067">
        <f>_xlfn.XLOOKUP(Comuni[[#This Row],[Regione]],Table_0[Regione],Table_0[TOT AREA])</f>
        <v>6168603</v>
      </c>
      <c r="P4067" s="1">
        <f>(Comuni[[#This Row],[Popolazione2011]]/Comuni[[#This Row],[Ammalati AREA]])*100</f>
        <v>4.8617166642106809E-2</v>
      </c>
    </row>
    <row r="4068" spans="1:16" x14ac:dyDescent="0.3">
      <c r="A4068" t="s">
        <v>4110</v>
      </c>
      <c r="B4068" t="s">
        <v>8027</v>
      </c>
      <c r="C4068" t="s">
        <v>4106</v>
      </c>
      <c r="D4068">
        <v>3711</v>
      </c>
      <c r="E4068" s="1">
        <f>(Comuni[[#This Row],[Popolazione2011]]/SUM(D:D))*100</f>
        <v>6.2450614622760088E-3</v>
      </c>
      <c r="F4068">
        <f t="shared" si="63"/>
        <v>4342135</v>
      </c>
      <c r="G4068" s="1">
        <f>(Comuni[[#This Row],[Popolazione2011]]/Comuni[[#This Row],[TOT POP REGIONE ]])*100</f>
        <v>8.5464869240592475E-2</v>
      </c>
      <c r="H4068" t="str">
        <f>IF(Comuni[[#This Row],[Popolazione2011]]&gt;300000,"MAGGIORE","")</f>
        <v/>
      </c>
      <c r="I4068" t="str">
        <f>_xlfn.XLOOKUP(Comuni[[#This Row],[Regione]],Ripartizione_geografica[Regione],Ripartizione_geografica[Ripartizione geografica])</f>
        <v>Nord-est</v>
      </c>
      <c r="J4068">
        <f>_xlfn.XLOOKUP(Comuni[[#This Row],[Regione]],Ripartizione_geografica[Regione],Ripartizione_geografica[Codice Regione])</f>
        <v>8</v>
      </c>
      <c r="K4068">
        <f>_xlfn.XLOOKUP(Comuni[[#This Row],[Regione]],Table_0[Regione],Table_0[Totale])</f>
        <v>2199848</v>
      </c>
      <c r="L4068">
        <f>_xlfn.XLOOKUP(Comuni[[#This Row],[Regione]],Table_0[Regione],Table_0[Guariti])</f>
        <v>2170571</v>
      </c>
      <c r="M4068">
        <f>_xlfn.XLOOKUP(Comuni[[#This Row],[Regione]],Table_0[Regione],Table_0[Deceduti])</f>
        <v>19859</v>
      </c>
      <c r="N4068" s="1">
        <f>(Comuni[[#This Row],[Popolazione2011]]/Comuni[[#This Row],[Ammalati TOT]])*100</f>
        <v>0.16869347336725082</v>
      </c>
      <c r="O4068">
        <f>_xlfn.XLOOKUP(Comuni[[#This Row],[Regione]],Table_0[Regione],Table_0[TOT AREA])</f>
        <v>6168603</v>
      </c>
      <c r="P4068" s="1">
        <f>(Comuni[[#This Row],[Popolazione2011]]/Comuni[[#This Row],[Ammalati AREA]])*100</f>
        <v>6.0159488299052474E-2</v>
      </c>
    </row>
    <row r="4069" spans="1:16" x14ac:dyDescent="0.3">
      <c r="A4069" t="s">
        <v>4111</v>
      </c>
      <c r="B4069" t="s">
        <v>8027</v>
      </c>
      <c r="C4069" t="s">
        <v>4106</v>
      </c>
      <c r="D4069">
        <v>7631</v>
      </c>
      <c r="E4069" s="1">
        <f>(Comuni[[#This Row],[Popolazione2011]]/SUM(D:D))*100</f>
        <v>1.2841838862470555E-2</v>
      </c>
      <c r="F4069">
        <f t="shared" si="63"/>
        <v>4342135</v>
      </c>
      <c r="G4069" s="1">
        <f>(Comuni[[#This Row],[Popolazione2011]]/Comuni[[#This Row],[TOT POP REGIONE ]])*100</f>
        <v>0.17574303885070364</v>
      </c>
      <c r="H4069" t="str">
        <f>IF(Comuni[[#This Row],[Popolazione2011]]&gt;300000,"MAGGIORE","")</f>
        <v/>
      </c>
      <c r="I4069" t="str">
        <f>_xlfn.XLOOKUP(Comuni[[#This Row],[Regione]],Ripartizione_geografica[Regione],Ripartizione_geografica[Ripartizione geografica])</f>
        <v>Nord-est</v>
      </c>
      <c r="J4069">
        <f>_xlfn.XLOOKUP(Comuni[[#This Row],[Regione]],Ripartizione_geografica[Regione],Ripartizione_geografica[Codice Regione])</f>
        <v>8</v>
      </c>
      <c r="K4069">
        <f>_xlfn.XLOOKUP(Comuni[[#This Row],[Regione]],Table_0[Regione],Table_0[Totale])</f>
        <v>2199848</v>
      </c>
      <c r="L4069">
        <f>_xlfn.XLOOKUP(Comuni[[#This Row],[Regione]],Table_0[Regione],Table_0[Guariti])</f>
        <v>2170571</v>
      </c>
      <c r="M4069">
        <f>_xlfn.XLOOKUP(Comuni[[#This Row],[Regione]],Table_0[Regione],Table_0[Deceduti])</f>
        <v>19859</v>
      </c>
      <c r="N4069" s="1">
        <f>(Comuni[[#This Row],[Popolazione2011]]/Comuni[[#This Row],[Ammalati TOT]])*100</f>
        <v>0.34688760314348988</v>
      </c>
      <c r="O4069">
        <f>_xlfn.XLOOKUP(Comuni[[#This Row],[Regione]],Table_0[Regione],Table_0[TOT AREA])</f>
        <v>6168603</v>
      </c>
      <c r="P4069" s="1">
        <f>(Comuni[[#This Row],[Popolazione2011]]/Comuni[[#This Row],[Ammalati AREA]])*100</f>
        <v>0.12370710191594433</v>
      </c>
    </row>
    <row r="4070" spans="1:16" x14ac:dyDescent="0.3">
      <c r="A4070" t="s">
        <v>4112</v>
      </c>
      <c r="B4070" t="s">
        <v>8027</v>
      </c>
      <c r="C4070" t="s">
        <v>4106</v>
      </c>
      <c r="D4070">
        <v>6052</v>
      </c>
      <c r="E4070" s="1">
        <f>(Comuni[[#This Row],[Popolazione2011]]/SUM(D:D))*100</f>
        <v>1.0184616537239127E-2</v>
      </c>
      <c r="F4070">
        <f t="shared" si="63"/>
        <v>4342135</v>
      </c>
      <c r="G4070" s="1">
        <f>(Comuni[[#This Row],[Popolazione2011]]/Comuni[[#This Row],[TOT POP REGIONE ]])*100</f>
        <v>0.13937843940826344</v>
      </c>
      <c r="H4070" t="str">
        <f>IF(Comuni[[#This Row],[Popolazione2011]]&gt;300000,"MAGGIORE","")</f>
        <v/>
      </c>
      <c r="I4070" t="str">
        <f>_xlfn.XLOOKUP(Comuni[[#This Row],[Regione]],Ripartizione_geografica[Regione],Ripartizione_geografica[Ripartizione geografica])</f>
        <v>Nord-est</v>
      </c>
      <c r="J4070">
        <f>_xlfn.XLOOKUP(Comuni[[#This Row],[Regione]],Ripartizione_geografica[Regione],Ripartizione_geografica[Codice Regione])</f>
        <v>8</v>
      </c>
      <c r="K4070">
        <f>_xlfn.XLOOKUP(Comuni[[#This Row],[Regione]],Table_0[Regione],Table_0[Totale])</f>
        <v>2199848</v>
      </c>
      <c r="L4070">
        <f>_xlfn.XLOOKUP(Comuni[[#This Row],[Regione]],Table_0[Regione],Table_0[Guariti])</f>
        <v>2170571</v>
      </c>
      <c r="M4070">
        <f>_xlfn.XLOOKUP(Comuni[[#This Row],[Regione]],Table_0[Regione],Table_0[Deceduti])</f>
        <v>19859</v>
      </c>
      <c r="N4070" s="1">
        <f>(Comuni[[#This Row],[Popolazione2011]]/Comuni[[#This Row],[Ammalati TOT]])*100</f>
        <v>0.27510991668515278</v>
      </c>
      <c r="O4070">
        <f>_xlfn.XLOOKUP(Comuni[[#This Row],[Regione]],Table_0[Regione],Table_0[TOT AREA])</f>
        <v>6168603</v>
      </c>
      <c r="P4070" s="1">
        <f>(Comuni[[#This Row],[Popolazione2011]]/Comuni[[#This Row],[Ammalati AREA]])*100</f>
        <v>9.8109734084038155E-2</v>
      </c>
    </row>
    <row r="4071" spans="1:16" x14ac:dyDescent="0.3">
      <c r="A4071" t="s">
        <v>4113</v>
      </c>
      <c r="B4071" t="s">
        <v>8027</v>
      </c>
      <c r="C4071" t="s">
        <v>4106</v>
      </c>
      <c r="D4071">
        <v>2448</v>
      </c>
      <c r="E4071" s="1">
        <f>(Comuni[[#This Row],[Popolazione2011]]/SUM(D:D))*100</f>
        <v>4.1196201723663894E-3</v>
      </c>
      <c r="F4071">
        <f t="shared" si="63"/>
        <v>4342135</v>
      </c>
      <c r="G4071" s="1">
        <f>(Comuni[[#This Row],[Popolazione2011]]/Comuni[[#This Row],[TOT POP REGIONE ]])*100</f>
        <v>5.6377795715702061E-2</v>
      </c>
      <c r="H4071" t="str">
        <f>IF(Comuni[[#This Row],[Popolazione2011]]&gt;300000,"MAGGIORE","")</f>
        <v/>
      </c>
      <c r="I4071" t="str">
        <f>_xlfn.XLOOKUP(Comuni[[#This Row],[Regione]],Ripartizione_geografica[Regione],Ripartizione_geografica[Ripartizione geografica])</f>
        <v>Nord-est</v>
      </c>
      <c r="J4071">
        <f>_xlfn.XLOOKUP(Comuni[[#This Row],[Regione]],Ripartizione_geografica[Regione],Ripartizione_geografica[Codice Regione])</f>
        <v>8</v>
      </c>
      <c r="K4071">
        <f>_xlfn.XLOOKUP(Comuni[[#This Row],[Regione]],Table_0[Regione],Table_0[Totale])</f>
        <v>2199848</v>
      </c>
      <c r="L4071">
        <f>_xlfn.XLOOKUP(Comuni[[#This Row],[Regione]],Table_0[Regione],Table_0[Guariti])</f>
        <v>2170571</v>
      </c>
      <c r="M4071">
        <f>_xlfn.XLOOKUP(Comuni[[#This Row],[Regione]],Table_0[Regione],Table_0[Deceduti])</f>
        <v>19859</v>
      </c>
      <c r="N4071" s="1">
        <f>(Comuni[[#This Row],[Popolazione2011]]/Comuni[[#This Row],[Ammalati TOT]])*100</f>
        <v>0.11128041573781461</v>
      </c>
      <c r="O4071">
        <f>_xlfn.XLOOKUP(Comuni[[#This Row],[Regione]],Table_0[Regione],Table_0[TOT AREA])</f>
        <v>6168603</v>
      </c>
      <c r="P4071" s="1">
        <f>(Comuni[[#This Row],[Popolazione2011]]/Comuni[[#This Row],[Ammalati AREA]])*100</f>
        <v>3.9684836258712067E-2</v>
      </c>
    </row>
    <row r="4072" spans="1:16" x14ac:dyDescent="0.3">
      <c r="A4072" t="s">
        <v>4114</v>
      </c>
      <c r="B4072" t="s">
        <v>8027</v>
      </c>
      <c r="C4072" t="s">
        <v>4106</v>
      </c>
      <c r="D4072">
        <v>4830</v>
      </c>
      <c r="E4072" s="1">
        <f>(Comuni[[#This Row],[Popolazione2011]]/SUM(D:D))*100</f>
        <v>8.1281721538111352E-3</v>
      </c>
      <c r="F4072">
        <f t="shared" si="63"/>
        <v>4342135</v>
      </c>
      <c r="G4072" s="1">
        <f>(Comuni[[#This Row],[Popolazione2011]]/Comuni[[#This Row],[TOT POP REGIONE ]])*100</f>
        <v>0.11123560184102982</v>
      </c>
      <c r="H4072" t="str">
        <f>IF(Comuni[[#This Row],[Popolazione2011]]&gt;300000,"MAGGIORE","")</f>
        <v/>
      </c>
      <c r="I4072" t="str">
        <f>_xlfn.XLOOKUP(Comuni[[#This Row],[Regione]],Ripartizione_geografica[Regione],Ripartizione_geografica[Ripartizione geografica])</f>
        <v>Nord-est</v>
      </c>
      <c r="J4072">
        <f>_xlfn.XLOOKUP(Comuni[[#This Row],[Regione]],Ripartizione_geografica[Regione],Ripartizione_geografica[Codice Regione])</f>
        <v>8</v>
      </c>
      <c r="K4072">
        <f>_xlfn.XLOOKUP(Comuni[[#This Row],[Regione]],Table_0[Regione],Table_0[Totale])</f>
        <v>2199848</v>
      </c>
      <c r="L4072">
        <f>_xlfn.XLOOKUP(Comuni[[#This Row],[Regione]],Table_0[Regione],Table_0[Guariti])</f>
        <v>2170571</v>
      </c>
      <c r="M4072">
        <f>_xlfn.XLOOKUP(Comuni[[#This Row],[Regione]],Table_0[Regione],Table_0[Deceduti])</f>
        <v>19859</v>
      </c>
      <c r="N4072" s="1">
        <f>(Comuni[[#This Row],[Popolazione2011]]/Comuni[[#This Row],[Ammalati TOT]])*100</f>
        <v>0.21956062418858033</v>
      </c>
      <c r="O4072">
        <f>_xlfn.XLOOKUP(Comuni[[#This Row],[Regione]],Table_0[Regione],Table_0[TOT AREA])</f>
        <v>6168603</v>
      </c>
      <c r="P4072" s="1">
        <f>(Comuni[[#This Row],[Popolazione2011]]/Comuni[[#This Row],[Ammalati AREA]])*100</f>
        <v>7.8299738206527469E-2</v>
      </c>
    </row>
    <row r="4073" spans="1:16" x14ac:dyDescent="0.3">
      <c r="A4073" t="s">
        <v>4115</v>
      </c>
      <c r="B4073" t="s">
        <v>8027</v>
      </c>
      <c r="C4073" t="s">
        <v>4106</v>
      </c>
      <c r="D4073">
        <v>7537</v>
      </c>
      <c r="E4073" s="1">
        <f>(Comuni[[#This Row],[Popolazione2011]]/SUM(D:D))*100</f>
        <v>1.2683650832976092E-2</v>
      </c>
      <c r="F4073">
        <f t="shared" si="63"/>
        <v>4342135</v>
      </c>
      <c r="G4073" s="1">
        <f>(Comuni[[#This Row],[Popolazione2011]]/Comuni[[#This Row],[TOT POP REGIONE ]])*100</f>
        <v>0.17357820519168565</v>
      </c>
      <c r="H4073" t="str">
        <f>IF(Comuni[[#This Row],[Popolazione2011]]&gt;300000,"MAGGIORE","")</f>
        <v/>
      </c>
      <c r="I4073" t="str">
        <f>_xlfn.XLOOKUP(Comuni[[#This Row],[Regione]],Ripartizione_geografica[Regione],Ripartizione_geografica[Ripartizione geografica])</f>
        <v>Nord-est</v>
      </c>
      <c r="J4073">
        <f>_xlfn.XLOOKUP(Comuni[[#This Row],[Regione]],Ripartizione_geografica[Regione],Ripartizione_geografica[Codice Regione])</f>
        <v>8</v>
      </c>
      <c r="K4073">
        <f>_xlfn.XLOOKUP(Comuni[[#This Row],[Regione]],Table_0[Regione],Table_0[Totale])</f>
        <v>2199848</v>
      </c>
      <c r="L4073">
        <f>_xlfn.XLOOKUP(Comuni[[#This Row],[Regione]],Table_0[Regione],Table_0[Guariti])</f>
        <v>2170571</v>
      </c>
      <c r="M4073">
        <f>_xlfn.XLOOKUP(Comuni[[#This Row],[Regione]],Table_0[Regione],Table_0[Deceduti])</f>
        <v>19859</v>
      </c>
      <c r="N4073" s="1">
        <f>(Comuni[[#This Row],[Popolazione2011]]/Comuni[[#This Row],[Ammalati TOT]])*100</f>
        <v>0.34261458064375355</v>
      </c>
      <c r="O4073">
        <f>_xlfn.XLOOKUP(Comuni[[#This Row],[Regione]],Table_0[Regione],Table_0[TOT AREA])</f>
        <v>6168603</v>
      </c>
      <c r="P4073" s="1">
        <f>(Comuni[[#This Row],[Popolazione2011]]/Comuni[[#This Row],[Ammalati AREA]])*100</f>
        <v>0.12218325607921275</v>
      </c>
    </row>
    <row r="4074" spans="1:16" x14ac:dyDescent="0.3">
      <c r="A4074" t="s">
        <v>4116</v>
      </c>
      <c r="B4074" t="s">
        <v>8027</v>
      </c>
      <c r="C4074" t="s">
        <v>4106</v>
      </c>
      <c r="D4074">
        <v>4712</v>
      </c>
      <c r="E4074" s="1">
        <f>(Comuni[[#This Row],[Popolazione2011]]/SUM(D:D))*100</f>
        <v>7.929595691254258E-3</v>
      </c>
      <c r="F4074">
        <f t="shared" si="63"/>
        <v>4342135</v>
      </c>
      <c r="G4074" s="1">
        <f>(Comuni[[#This Row],[Popolazione2011]]/Comuni[[#This Row],[TOT POP REGIONE ]])*100</f>
        <v>0.10851804469460299</v>
      </c>
      <c r="H4074" t="str">
        <f>IF(Comuni[[#This Row],[Popolazione2011]]&gt;300000,"MAGGIORE","")</f>
        <v/>
      </c>
      <c r="I4074" t="str">
        <f>_xlfn.XLOOKUP(Comuni[[#This Row],[Regione]],Ripartizione_geografica[Regione],Ripartizione_geografica[Ripartizione geografica])</f>
        <v>Nord-est</v>
      </c>
      <c r="J4074">
        <f>_xlfn.XLOOKUP(Comuni[[#This Row],[Regione]],Ripartizione_geografica[Regione],Ripartizione_geografica[Codice Regione])</f>
        <v>8</v>
      </c>
      <c r="K4074">
        <f>_xlfn.XLOOKUP(Comuni[[#This Row],[Regione]],Table_0[Regione],Table_0[Totale])</f>
        <v>2199848</v>
      </c>
      <c r="L4074">
        <f>_xlfn.XLOOKUP(Comuni[[#This Row],[Regione]],Table_0[Regione],Table_0[Guariti])</f>
        <v>2170571</v>
      </c>
      <c r="M4074">
        <f>_xlfn.XLOOKUP(Comuni[[#This Row],[Regione]],Table_0[Regione],Table_0[Deceduti])</f>
        <v>19859</v>
      </c>
      <c r="N4074" s="1">
        <f>(Comuni[[#This Row],[Popolazione2011]]/Comuni[[#This Row],[Ammalati TOT]])*100</f>
        <v>0.21419661722082614</v>
      </c>
      <c r="O4074">
        <f>_xlfn.XLOOKUP(Comuni[[#This Row],[Regione]],Table_0[Regione],Table_0[TOT AREA])</f>
        <v>6168603</v>
      </c>
      <c r="P4074" s="1">
        <f>(Comuni[[#This Row],[Popolazione2011]]/Comuni[[#This Row],[Ammalati AREA]])*100</f>
        <v>7.6386825347651649E-2</v>
      </c>
    </row>
    <row r="4075" spans="1:16" x14ac:dyDescent="0.3">
      <c r="A4075" t="s">
        <v>4117</v>
      </c>
      <c r="B4075" t="s">
        <v>8027</v>
      </c>
      <c r="C4075" t="s">
        <v>4106</v>
      </c>
      <c r="D4075">
        <v>13629</v>
      </c>
      <c r="E4075" s="1">
        <f>(Comuni[[#This Row],[Popolazione2011]]/SUM(D:D))*100</f>
        <v>2.2935581425319249E-2</v>
      </c>
      <c r="F4075">
        <f t="shared" si="63"/>
        <v>4342135</v>
      </c>
      <c r="G4075" s="1">
        <f>(Comuni[[#This Row],[Popolazione2011]]/Comuni[[#This Row],[TOT POP REGIONE ]])*100</f>
        <v>0.31387785041229715</v>
      </c>
      <c r="H4075" t="str">
        <f>IF(Comuni[[#This Row],[Popolazione2011]]&gt;300000,"MAGGIORE","")</f>
        <v/>
      </c>
      <c r="I4075" t="str">
        <f>_xlfn.XLOOKUP(Comuni[[#This Row],[Regione]],Ripartizione_geografica[Regione],Ripartizione_geografica[Ripartizione geografica])</f>
        <v>Nord-est</v>
      </c>
      <c r="J4075">
        <f>_xlfn.XLOOKUP(Comuni[[#This Row],[Regione]],Ripartizione_geografica[Regione],Ripartizione_geografica[Codice Regione])</f>
        <v>8</v>
      </c>
      <c r="K4075">
        <f>_xlfn.XLOOKUP(Comuni[[#This Row],[Regione]],Table_0[Regione],Table_0[Totale])</f>
        <v>2199848</v>
      </c>
      <c r="L4075">
        <f>_xlfn.XLOOKUP(Comuni[[#This Row],[Regione]],Table_0[Regione],Table_0[Guariti])</f>
        <v>2170571</v>
      </c>
      <c r="M4075">
        <f>_xlfn.XLOOKUP(Comuni[[#This Row],[Regione]],Table_0[Regione],Table_0[Deceduti])</f>
        <v>19859</v>
      </c>
      <c r="N4075" s="1">
        <f>(Comuni[[#This Row],[Popolazione2011]]/Comuni[[#This Row],[Ammalati TOT]])*100</f>
        <v>0.61954280477560264</v>
      </c>
      <c r="O4075">
        <f>_xlfn.XLOOKUP(Comuni[[#This Row],[Regione]],Table_0[Regione],Table_0[TOT AREA])</f>
        <v>6168603</v>
      </c>
      <c r="P4075" s="1">
        <f>(Comuni[[#This Row],[Popolazione2011]]/Comuni[[#This Row],[Ammalati AREA]])*100</f>
        <v>0.22094143520015797</v>
      </c>
    </row>
    <row r="4076" spans="1:16" x14ac:dyDescent="0.3">
      <c r="A4076" t="s">
        <v>4118</v>
      </c>
      <c r="B4076" t="s">
        <v>8027</v>
      </c>
      <c r="C4076" t="s">
        <v>4106</v>
      </c>
      <c r="D4076">
        <v>5584</v>
      </c>
      <c r="E4076" s="1">
        <f>(Comuni[[#This Row],[Popolazione2011]]/SUM(D:D))*100</f>
        <v>9.3970420925220243E-3</v>
      </c>
      <c r="F4076">
        <f t="shared" si="63"/>
        <v>4342135</v>
      </c>
      <c r="G4076" s="1">
        <f>(Comuni[[#This Row],[Popolazione2011]]/Comuni[[#This Row],[TOT POP REGIONE ]])*100</f>
        <v>0.12860033140379101</v>
      </c>
      <c r="H4076" t="str">
        <f>IF(Comuni[[#This Row],[Popolazione2011]]&gt;300000,"MAGGIORE","")</f>
        <v/>
      </c>
      <c r="I4076" t="str">
        <f>_xlfn.XLOOKUP(Comuni[[#This Row],[Regione]],Ripartizione_geografica[Regione],Ripartizione_geografica[Ripartizione geografica])</f>
        <v>Nord-est</v>
      </c>
      <c r="J4076">
        <f>_xlfn.XLOOKUP(Comuni[[#This Row],[Regione]],Ripartizione_geografica[Regione],Ripartizione_geografica[Codice Regione])</f>
        <v>8</v>
      </c>
      <c r="K4076">
        <f>_xlfn.XLOOKUP(Comuni[[#This Row],[Regione]],Table_0[Regione],Table_0[Totale])</f>
        <v>2199848</v>
      </c>
      <c r="L4076">
        <f>_xlfn.XLOOKUP(Comuni[[#This Row],[Regione]],Table_0[Regione],Table_0[Guariti])</f>
        <v>2170571</v>
      </c>
      <c r="M4076">
        <f>_xlfn.XLOOKUP(Comuni[[#This Row],[Regione]],Table_0[Regione],Table_0[Deceduti])</f>
        <v>19859</v>
      </c>
      <c r="N4076" s="1">
        <f>(Comuni[[#This Row],[Popolazione2011]]/Comuni[[#This Row],[Ammalati TOT]])*100</f>
        <v>0.25383571955880591</v>
      </c>
      <c r="O4076">
        <f>_xlfn.XLOOKUP(Comuni[[#This Row],[Regione]],Table_0[Regione],Table_0[TOT AREA])</f>
        <v>6168603</v>
      </c>
      <c r="P4076" s="1">
        <f>(Comuni[[#This Row],[Popolazione2011]]/Comuni[[#This Row],[Ammalati AREA]])*100</f>
        <v>9.0522927152225555E-2</v>
      </c>
    </row>
    <row r="4077" spans="1:16" x14ac:dyDescent="0.3">
      <c r="A4077" t="s">
        <v>4119</v>
      </c>
      <c r="B4077" t="s">
        <v>8027</v>
      </c>
      <c r="C4077" t="s">
        <v>4106</v>
      </c>
      <c r="D4077">
        <v>155</v>
      </c>
      <c r="E4077" s="1">
        <f>(Comuni[[#This Row],[Popolazione2011]]/SUM(D:D))*100</f>
        <v>2.6084196352810061E-4</v>
      </c>
      <c r="F4077">
        <f t="shared" si="63"/>
        <v>4342135</v>
      </c>
      <c r="G4077" s="1">
        <f>(Comuni[[#This Row],[Popolazione2011]]/Comuni[[#This Row],[TOT POP REGIONE ]])*100</f>
        <v>3.5696725228487832E-3</v>
      </c>
      <c r="H4077" t="str">
        <f>IF(Comuni[[#This Row],[Popolazione2011]]&gt;300000,"MAGGIORE","")</f>
        <v/>
      </c>
      <c r="I4077" t="str">
        <f>_xlfn.XLOOKUP(Comuni[[#This Row],[Regione]],Ripartizione_geografica[Regione],Ripartizione_geografica[Ripartizione geografica])</f>
        <v>Nord-est</v>
      </c>
      <c r="J4077">
        <f>_xlfn.XLOOKUP(Comuni[[#This Row],[Regione]],Ripartizione_geografica[Regione],Ripartizione_geografica[Codice Regione])</f>
        <v>8</v>
      </c>
      <c r="K4077">
        <f>_xlfn.XLOOKUP(Comuni[[#This Row],[Regione]],Table_0[Regione],Table_0[Totale])</f>
        <v>2199848</v>
      </c>
      <c r="L4077">
        <f>_xlfn.XLOOKUP(Comuni[[#This Row],[Regione]],Table_0[Regione],Table_0[Guariti])</f>
        <v>2170571</v>
      </c>
      <c r="M4077">
        <f>_xlfn.XLOOKUP(Comuni[[#This Row],[Regione]],Table_0[Regione],Table_0[Deceduti])</f>
        <v>19859</v>
      </c>
      <c r="N4077" s="1">
        <f>(Comuni[[#This Row],[Popolazione2011]]/Comuni[[#This Row],[Ammalati TOT]])*100</f>
        <v>7.0459413559482301E-3</v>
      </c>
      <c r="O4077">
        <f>_xlfn.XLOOKUP(Comuni[[#This Row],[Regione]],Table_0[Regione],Table_0[TOT AREA])</f>
        <v>6168603</v>
      </c>
      <c r="P4077" s="1">
        <f>(Comuni[[#This Row],[Popolazione2011]]/Comuni[[#This Row],[Ammalati AREA]])*100</f>
        <v>2.5127245180148567E-3</v>
      </c>
    </row>
    <row r="4078" spans="1:16" x14ac:dyDescent="0.3">
      <c r="A4078" t="s">
        <v>4120</v>
      </c>
      <c r="B4078" t="s">
        <v>8027</v>
      </c>
      <c r="C4078" t="s">
        <v>4106</v>
      </c>
      <c r="D4078">
        <v>955</v>
      </c>
      <c r="E4078" s="1">
        <f>(Comuni[[#This Row],[Popolazione2011]]/SUM(D:D))*100</f>
        <v>1.6071230656086199E-3</v>
      </c>
      <c r="F4078">
        <f t="shared" si="63"/>
        <v>4342135</v>
      </c>
      <c r="G4078" s="1">
        <f>(Comuni[[#This Row],[Popolazione2011]]/Comuni[[#This Row],[TOT POP REGIONE ]])*100</f>
        <v>2.1993788769810244E-2</v>
      </c>
      <c r="H4078" t="str">
        <f>IF(Comuni[[#This Row],[Popolazione2011]]&gt;300000,"MAGGIORE","")</f>
        <v/>
      </c>
      <c r="I4078" t="str">
        <f>_xlfn.XLOOKUP(Comuni[[#This Row],[Regione]],Ripartizione_geografica[Regione],Ripartizione_geografica[Ripartizione geografica])</f>
        <v>Nord-est</v>
      </c>
      <c r="J4078">
        <f>_xlfn.XLOOKUP(Comuni[[#This Row],[Regione]],Ripartizione_geografica[Regione],Ripartizione_geografica[Codice Regione])</f>
        <v>8</v>
      </c>
      <c r="K4078">
        <f>_xlfn.XLOOKUP(Comuni[[#This Row],[Regione]],Table_0[Regione],Table_0[Totale])</f>
        <v>2199848</v>
      </c>
      <c r="L4078">
        <f>_xlfn.XLOOKUP(Comuni[[#This Row],[Regione]],Table_0[Regione],Table_0[Guariti])</f>
        <v>2170571</v>
      </c>
      <c r="M4078">
        <f>_xlfn.XLOOKUP(Comuni[[#This Row],[Regione]],Table_0[Regione],Table_0[Deceduti])</f>
        <v>19859</v>
      </c>
      <c r="N4078" s="1">
        <f>(Comuni[[#This Row],[Popolazione2011]]/Comuni[[#This Row],[Ammalati TOT]])*100</f>
        <v>4.3412090289874576E-2</v>
      </c>
      <c r="O4078">
        <f>_xlfn.XLOOKUP(Comuni[[#This Row],[Regione]],Table_0[Regione],Table_0[TOT AREA])</f>
        <v>6168603</v>
      </c>
      <c r="P4078" s="1">
        <f>(Comuni[[#This Row],[Popolazione2011]]/Comuni[[#This Row],[Ammalati AREA]])*100</f>
        <v>1.5481625256156054E-2</v>
      </c>
    </row>
    <row r="4079" spans="1:16" x14ac:dyDescent="0.3">
      <c r="A4079" t="s">
        <v>4121</v>
      </c>
      <c r="B4079" t="s">
        <v>8027</v>
      </c>
      <c r="C4079" t="s">
        <v>4106</v>
      </c>
      <c r="D4079">
        <v>671</v>
      </c>
      <c r="E4079" s="1">
        <f>(Comuni[[#This Row],[Popolazione2011]]/SUM(D:D))*100</f>
        <v>1.1291932743700355E-3</v>
      </c>
      <c r="F4079">
        <f t="shared" si="63"/>
        <v>4342135</v>
      </c>
      <c r="G4079" s="1">
        <f>(Comuni[[#This Row],[Popolazione2011]]/Comuni[[#This Row],[TOT POP REGIONE ]])*100</f>
        <v>1.5453227502138924E-2</v>
      </c>
      <c r="H4079" t="str">
        <f>IF(Comuni[[#This Row],[Popolazione2011]]&gt;300000,"MAGGIORE","")</f>
        <v/>
      </c>
      <c r="I4079" t="str">
        <f>_xlfn.XLOOKUP(Comuni[[#This Row],[Regione]],Ripartizione_geografica[Regione],Ripartizione_geografica[Ripartizione geografica])</f>
        <v>Nord-est</v>
      </c>
      <c r="J4079">
        <f>_xlfn.XLOOKUP(Comuni[[#This Row],[Regione]],Ripartizione_geografica[Regione],Ripartizione_geografica[Codice Regione])</f>
        <v>8</v>
      </c>
      <c r="K4079">
        <f>_xlfn.XLOOKUP(Comuni[[#This Row],[Regione]],Table_0[Regione],Table_0[Totale])</f>
        <v>2199848</v>
      </c>
      <c r="L4079">
        <f>_xlfn.XLOOKUP(Comuni[[#This Row],[Regione]],Table_0[Regione],Table_0[Guariti])</f>
        <v>2170571</v>
      </c>
      <c r="M4079">
        <f>_xlfn.XLOOKUP(Comuni[[#This Row],[Regione]],Table_0[Regione],Table_0[Deceduti])</f>
        <v>19859</v>
      </c>
      <c r="N4079" s="1">
        <f>(Comuni[[#This Row],[Popolazione2011]]/Comuni[[#This Row],[Ammalati TOT]])*100</f>
        <v>3.0502107418330721E-2</v>
      </c>
      <c r="O4079">
        <f>_xlfn.XLOOKUP(Comuni[[#This Row],[Regione]],Table_0[Regione],Table_0[TOT AREA])</f>
        <v>6168603</v>
      </c>
      <c r="P4079" s="1">
        <f>(Comuni[[#This Row],[Popolazione2011]]/Comuni[[#This Row],[Ammalati AREA]])*100</f>
        <v>1.0877665494115929E-2</v>
      </c>
    </row>
    <row r="4080" spans="1:16" x14ac:dyDescent="0.3">
      <c r="A4080" t="s">
        <v>4122</v>
      </c>
      <c r="B4080" t="s">
        <v>8027</v>
      </c>
      <c r="C4080" t="s">
        <v>4106</v>
      </c>
      <c r="D4080">
        <v>4456</v>
      </c>
      <c r="E4080" s="1">
        <f>(Comuni[[#This Row],[Popolazione2011]]/SUM(D:D))*100</f>
        <v>7.4987857385884924E-3</v>
      </c>
      <c r="F4080">
        <f t="shared" si="63"/>
        <v>4342135</v>
      </c>
      <c r="G4080" s="1">
        <f>(Comuni[[#This Row],[Popolazione2011]]/Comuni[[#This Row],[TOT POP REGIONE ]])*100</f>
        <v>0.10262232749557534</v>
      </c>
      <c r="H4080" t="str">
        <f>IF(Comuni[[#This Row],[Popolazione2011]]&gt;300000,"MAGGIORE","")</f>
        <v/>
      </c>
      <c r="I4080" t="str">
        <f>_xlfn.XLOOKUP(Comuni[[#This Row],[Regione]],Ripartizione_geografica[Regione],Ripartizione_geografica[Ripartizione geografica])</f>
        <v>Nord-est</v>
      </c>
      <c r="J4080">
        <f>_xlfn.XLOOKUP(Comuni[[#This Row],[Regione]],Ripartizione_geografica[Regione],Ripartizione_geografica[Codice Regione])</f>
        <v>8</v>
      </c>
      <c r="K4080">
        <f>_xlfn.XLOOKUP(Comuni[[#This Row],[Regione]],Table_0[Regione],Table_0[Totale])</f>
        <v>2199848</v>
      </c>
      <c r="L4080">
        <f>_xlfn.XLOOKUP(Comuni[[#This Row],[Regione]],Table_0[Regione],Table_0[Guariti])</f>
        <v>2170571</v>
      </c>
      <c r="M4080">
        <f>_xlfn.XLOOKUP(Comuni[[#This Row],[Regione]],Table_0[Regione],Table_0[Deceduti])</f>
        <v>19859</v>
      </c>
      <c r="N4080" s="1">
        <f>(Comuni[[#This Row],[Popolazione2011]]/Comuni[[#This Row],[Ammalati TOT]])*100</f>
        <v>0.20255944956196975</v>
      </c>
      <c r="O4080">
        <f>_xlfn.XLOOKUP(Comuni[[#This Row],[Regione]],Table_0[Regione],Table_0[TOT AREA])</f>
        <v>6168603</v>
      </c>
      <c r="P4080" s="1">
        <f>(Comuni[[#This Row],[Popolazione2011]]/Comuni[[#This Row],[Ammalati AREA]])*100</f>
        <v>7.2236777111446465E-2</v>
      </c>
    </row>
    <row r="4081" spans="1:16" x14ac:dyDescent="0.3">
      <c r="A4081" t="s">
        <v>4123</v>
      </c>
      <c r="B4081" t="s">
        <v>8027</v>
      </c>
      <c r="C4081" t="s">
        <v>4106</v>
      </c>
      <c r="D4081">
        <v>1455</v>
      </c>
      <c r="E4081" s="1">
        <f>(Comuni[[#This Row],[Popolazione2011]]/SUM(D:D))*100</f>
        <v>2.4485487544089442E-3</v>
      </c>
      <c r="F4081">
        <f t="shared" si="63"/>
        <v>4342135</v>
      </c>
      <c r="G4081" s="1">
        <f>(Comuni[[#This Row],[Popolazione2011]]/Comuni[[#This Row],[TOT POP REGIONE ]])*100</f>
        <v>3.3508861424161158E-2</v>
      </c>
      <c r="H4081" t="str">
        <f>IF(Comuni[[#This Row],[Popolazione2011]]&gt;300000,"MAGGIORE","")</f>
        <v/>
      </c>
      <c r="I4081" t="str">
        <f>_xlfn.XLOOKUP(Comuni[[#This Row],[Regione]],Ripartizione_geografica[Regione],Ripartizione_geografica[Ripartizione geografica])</f>
        <v>Nord-est</v>
      </c>
      <c r="J4081">
        <f>_xlfn.XLOOKUP(Comuni[[#This Row],[Regione]],Ripartizione_geografica[Regione],Ripartizione_geografica[Codice Regione])</f>
        <v>8</v>
      </c>
      <c r="K4081">
        <f>_xlfn.XLOOKUP(Comuni[[#This Row],[Regione]],Table_0[Regione],Table_0[Totale])</f>
        <v>2199848</v>
      </c>
      <c r="L4081">
        <f>_xlfn.XLOOKUP(Comuni[[#This Row],[Regione]],Table_0[Regione],Table_0[Guariti])</f>
        <v>2170571</v>
      </c>
      <c r="M4081">
        <f>_xlfn.XLOOKUP(Comuni[[#This Row],[Regione]],Table_0[Regione],Table_0[Deceduti])</f>
        <v>19859</v>
      </c>
      <c r="N4081" s="1">
        <f>(Comuni[[#This Row],[Popolazione2011]]/Comuni[[#This Row],[Ammalati TOT]])*100</f>
        <v>6.6140933373578542E-2</v>
      </c>
      <c r="O4081">
        <f>_xlfn.XLOOKUP(Comuni[[#This Row],[Regione]],Table_0[Regione],Table_0[TOT AREA])</f>
        <v>6168603</v>
      </c>
      <c r="P4081" s="1">
        <f>(Comuni[[#This Row],[Popolazione2011]]/Comuni[[#This Row],[Ammalati AREA]])*100</f>
        <v>2.3587188217494299E-2</v>
      </c>
    </row>
    <row r="4082" spans="1:16" x14ac:dyDescent="0.3">
      <c r="A4082" t="s">
        <v>4124</v>
      </c>
      <c r="B4082" t="s">
        <v>8027</v>
      </c>
      <c r="C4082" t="s">
        <v>4106</v>
      </c>
      <c r="D4082">
        <v>1425</v>
      </c>
      <c r="E4082" s="1">
        <f>(Comuni[[#This Row],[Popolazione2011]]/SUM(D:D))*100</f>
        <v>2.3980632130809251E-3</v>
      </c>
      <c r="F4082">
        <f t="shared" si="63"/>
        <v>4342135</v>
      </c>
      <c r="G4082" s="1">
        <f>(Comuni[[#This Row],[Popolazione2011]]/Comuni[[#This Row],[TOT POP REGIONE ]])*100</f>
        <v>3.2817957064900101E-2</v>
      </c>
      <c r="H4082" t="str">
        <f>IF(Comuni[[#This Row],[Popolazione2011]]&gt;300000,"MAGGIORE","")</f>
        <v/>
      </c>
      <c r="I4082" t="str">
        <f>_xlfn.XLOOKUP(Comuni[[#This Row],[Regione]],Ripartizione_geografica[Regione],Ripartizione_geografica[Ripartizione geografica])</f>
        <v>Nord-est</v>
      </c>
      <c r="J4082">
        <f>_xlfn.XLOOKUP(Comuni[[#This Row],[Regione]],Ripartizione_geografica[Regione],Ripartizione_geografica[Codice Regione])</f>
        <v>8</v>
      </c>
      <c r="K4082">
        <f>_xlfn.XLOOKUP(Comuni[[#This Row],[Regione]],Table_0[Regione],Table_0[Totale])</f>
        <v>2199848</v>
      </c>
      <c r="L4082">
        <f>_xlfn.XLOOKUP(Comuni[[#This Row],[Regione]],Table_0[Regione],Table_0[Guariti])</f>
        <v>2170571</v>
      </c>
      <c r="M4082">
        <f>_xlfn.XLOOKUP(Comuni[[#This Row],[Regione]],Table_0[Regione],Table_0[Deceduti])</f>
        <v>19859</v>
      </c>
      <c r="N4082" s="1">
        <f>(Comuni[[#This Row],[Popolazione2011]]/Comuni[[#This Row],[Ammalati TOT]])*100</f>
        <v>6.4777202788556296E-2</v>
      </c>
      <c r="O4082">
        <f>_xlfn.XLOOKUP(Comuni[[#This Row],[Regione]],Table_0[Regione],Table_0[TOT AREA])</f>
        <v>6168603</v>
      </c>
      <c r="P4082" s="1">
        <f>(Comuni[[#This Row],[Popolazione2011]]/Comuni[[#This Row],[Ammalati AREA]])*100</f>
        <v>2.3100854439814005E-2</v>
      </c>
    </row>
    <row r="4083" spans="1:16" x14ac:dyDescent="0.3">
      <c r="A4083" t="s">
        <v>4125</v>
      </c>
      <c r="B4083" t="s">
        <v>8027</v>
      </c>
      <c r="C4083" t="s">
        <v>4106</v>
      </c>
      <c r="D4083">
        <v>14886</v>
      </c>
      <c r="E4083" s="1">
        <f>(Comuni[[#This Row],[Popolazione2011]]/SUM(D:D))*100</f>
        <v>2.5050925606963263E-2</v>
      </c>
      <c r="F4083">
        <f t="shared" si="63"/>
        <v>4342135</v>
      </c>
      <c r="G4083" s="1">
        <f>(Comuni[[#This Row],[Popolazione2011]]/Comuni[[#This Row],[TOT POP REGIONE ]])*100</f>
        <v>0.34282674306533539</v>
      </c>
      <c r="H4083" t="str">
        <f>IF(Comuni[[#This Row],[Popolazione2011]]&gt;300000,"MAGGIORE","")</f>
        <v/>
      </c>
      <c r="I4083" t="str">
        <f>_xlfn.XLOOKUP(Comuni[[#This Row],[Regione]],Ripartizione_geografica[Regione],Ripartizione_geografica[Ripartizione geografica])</f>
        <v>Nord-est</v>
      </c>
      <c r="J4083">
        <f>_xlfn.XLOOKUP(Comuni[[#This Row],[Regione]],Ripartizione_geografica[Regione],Ripartizione_geografica[Codice Regione])</f>
        <v>8</v>
      </c>
      <c r="K4083">
        <f>_xlfn.XLOOKUP(Comuni[[#This Row],[Regione]],Table_0[Regione],Table_0[Totale])</f>
        <v>2199848</v>
      </c>
      <c r="L4083">
        <f>_xlfn.XLOOKUP(Comuni[[#This Row],[Regione]],Table_0[Regione],Table_0[Guariti])</f>
        <v>2170571</v>
      </c>
      <c r="M4083">
        <f>_xlfn.XLOOKUP(Comuni[[#This Row],[Regione]],Table_0[Regione],Table_0[Deceduti])</f>
        <v>19859</v>
      </c>
      <c r="N4083" s="1">
        <f>(Comuni[[#This Row],[Popolazione2011]]/Comuni[[#This Row],[Ammalati TOT]])*100</f>
        <v>0.67668311628803446</v>
      </c>
      <c r="O4083">
        <f>_xlfn.XLOOKUP(Comuni[[#This Row],[Regione]],Table_0[Regione],Table_0[TOT AREA])</f>
        <v>6168603</v>
      </c>
      <c r="P4083" s="1">
        <f>(Comuni[[#This Row],[Popolazione2011]]/Comuni[[#This Row],[Ammalati AREA]])*100</f>
        <v>0.24131882048496231</v>
      </c>
    </row>
    <row r="4084" spans="1:16" x14ac:dyDescent="0.3">
      <c r="A4084" t="s">
        <v>4126</v>
      </c>
      <c r="B4084" t="s">
        <v>8027</v>
      </c>
      <c r="C4084" t="s">
        <v>4106</v>
      </c>
      <c r="D4084">
        <v>1999</v>
      </c>
      <c r="E4084" s="1">
        <f>(Comuni[[#This Row],[Popolazione2011]]/SUM(D:D))*100</f>
        <v>3.3640199038236971E-3</v>
      </c>
      <c r="F4084">
        <f t="shared" si="63"/>
        <v>4342135</v>
      </c>
      <c r="G4084" s="1">
        <f>(Comuni[[#This Row],[Popolazione2011]]/Comuni[[#This Row],[TOT POP REGIONE ]])*100</f>
        <v>4.603726047209495E-2</v>
      </c>
      <c r="H4084" t="str">
        <f>IF(Comuni[[#This Row],[Popolazione2011]]&gt;300000,"MAGGIORE","")</f>
        <v/>
      </c>
      <c r="I4084" t="str">
        <f>_xlfn.XLOOKUP(Comuni[[#This Row],[Regione]],Ripartizione_geografica[Regione],Ripartizione_geografica[Ripartizione geografica])</f>
        <v>Nord-est</v>
      </c>
      <c r="J4084">
        <f>_xlfn.XLOOKUP(Comuni[[#This Row],[Regione]],Ripartizione_geografica[Regione],Ripartizione_geografica[Codice Regione])</f>
        <v>8</v>
      </c>
      <c r="K4084">
        <f>_xlfn.XLOOKUP(Comuni[[#This Row],[Regione]],Table_0[Regione],Table_0[Totale])</f>
        <v>2199848</v>
      </c>
      <c r="L4084">
        <f>_xlfn.XLOOKUP(Comuni[[#This Row],[Regione]],Table_0[Regione],Table_0[Guariti])</f>
        <v>2170571</v>
      </c>
      <c r="M4084">
        <f>_xlfn.XLOOKUP(Comuni[[#This Row],[Regione]],Table_0[Regione],Table_0[Deceduti])</f>
        <v>19859</v>
      </c>
      <c r="N4084" s="1">
        <f>(Comuni[[#This Row],[Popolazione2011]]/Comuni[[#This Row],[Ammalati TOT]])*100</f>
        <v>9.086991464864845E-2</v>
      </c>
      <c r="O4084">
        <f>_xlfn.XLOOKUP(Comuni[[#This Row],[Regione]],Table_0[Regione],Table_0[TOT AREA])</f>
        <v>6168603</v>
      </c>
      <c r="P4084" s="1">
        <f>(Comuni[[#This Row],[Popolazione2011]]/Comuni[[#This Row],[Ammalati AREA]])*100</f>
        <v>3.2406040719430318E-2</v>
      </c>
    </row>
    <row r="4085" spans="1:16" x14ac:dyDescent="0.3">
      <c r="A4085" t="s">
        <v>4127</v>
      </c>
      <c r="B4085" t="s">
        <v>8027</v>
      </c>
      <c r="C4085" t="s">
        <v>4106</v>
      </c>
      <c r="D4085">
        <v>5431</v>
      </c>
      <c r="E4085" s="1">
        <f>(Comuni[[#This Row],[Popolazione2011]]/SUM(D:D))*100</f>
        <v>9.139565831749125E-3</v>
      </c>
      <c r="F4085">
        <f t="shared" si="63"/>
        <v>4342135</v>
      </c>
      <c r="G4085" s="1">
        <f>(Comuni[[#This Row],[Popolazione2011]]/Comuni[[#This Row],[TOT POP REGIONE ]])*100</f>
        <v>0.1250767191715596</v>
      </c>
      <c r="H4085" t="str">
        <f>IF(Comuni[[#This Row],[Popolazione2011]]&gt;300000,"MAGGIORE","")</f>
        <v/>
      </c>
      <c r="I4085" t="str">
        <f>_xlfn.XLOOKUP(Comuni[[#This Row],[Regione]],Ripartizione_geografica[Regione],Ripartizione_geografica[Ripartizione geografica])</f>
        <v>Nord-est</v>
      </c>
      <c r="J4085">
        <f>_xlfn.XLOOKUP(Comuni[[#This Row],[Regione]],Ripartizione_geografica[Regione],Ripartizione_geografica[Codice Regione])</f>
        <v>8</v>
      </c>
      <c r="K4085">
        <f>_xlfn.XLOOKUP(Comuni[[#This Row],[Regione]],Table_0[Regione],Table_0[Totale])</f>
        <v>2199848</v>
      </c>
      <c r="L4085">
        <f>_xlfn.XLOOKUP(Comuni[[#This Row],[Regione]],Table_0[Regione],Table_0[Guariti])</f>
        <v>2170571</v>
      </c>
      <c r="M4085">
        <f>_xlfn.XLOOKUP(Comuni[[#This Row],[Regione]],Table_0[Regione],Table_0[Deceduti])</f>
        <v>19859</v>
      </c>
      <c r="N4085" s="1">
        <f>(Comuni[[#This Row],[Popolazione2011]]/Comuni[[#This Row],[Ammalati TOT]])*100</f>
        <v>0.24688069357519249</v>
      </c>
      <c r="O4085">
        <f>_xlfn.XLOOKUP(Comuni[[#This Row],[Regione]],Table_0[Regione],Table_0[TOT AREA])</f>
        <v>6168603</v>
      </c>
      <c r="P4085" s="1">
        <f>(Comuni[[#This Row],[Popolazione2011]]/Comuni[[#This Row],[Ammalati AREA]])*100</f>
        <v>8.8042624886056048E-2</v>
      </c>
    </row>
    <row r="4086" spans="1:16" x14ac:dyDescent="0.3">
      <c r="A4086" t="s">
        <v>4128</v>
      </c>
      <c r="B4086" t="s">
        <v>8027</v>
      </c>
      <c r="C4086" t="s">
        <v>4106</v>
      </c>
      <c r="D4086">
        <v>4386</v>
      </c>
      <c r="E4086" s="1">
        <f>(Comuni[[#This Row],[Popolazione2011]]/SUM(D:D))*100</f>
        <v>7.3809861421564463E-3</v>
      </c>
      <c r="F4086">
        <f t="shared" si="63"/>
        <v>4342135</v>
      </c>
      <c r="G4086" s="1">
        <f>(Comuni[[#This Row],[Popolazione2011]]/Comuni[[#This Row],[TOT POP REGIONE ]])*100</f>
        <v>0.10101021732396621</v>
      </c>
      <c r="H4086" t="str">
        <f>IF(Comuni[[#This Row],[Popolazione2011]]&gt;300000,"MAGGIORE","")</f>
        <v/>
      </c>
      <c r="I4086" t="str">
        <f>_xlfn.XLOOKUP(Comuni[[#This Row],[Regione]],Ripartizione_geografica[Regione],Ripartizione_geografica[Ripartizione geografica])</f>
        <v>Nord-est</v>
      </c>
      <c r="J4086">
        <f>_xlfn.XLOOKUP(Comuni[[#This Row],[Regione]],Ripartizione_geografica[Regione],Ripartizione_geografica[Codice Regione])</f>
        <v>8</v>
      </c>
      <c r="K4086">
        <f>_xlfn.XLOOKUP(Comuni[[#This Row],[Regione]],Table_0[Regione],Table_0[Totale])</f>
        <v>2199848</v>
      </c>
      <c r="L4086">
        <f>_xlfn.XLOOKUP(Comuni[[#This Row],[Regione]],Table_0[Regione],Table_0[Guariti])</f>
        <v>2170571</v>
      </c>
      <c r="M4086">
        <f>_xlfn.XLOOKUP(Comuni[[#This Row],[Regione]],Table_0[Regione],Table_0[Deceduti])</f>
        <v>19859</v>
      </c>
      <c r="N4086" s="1">
        <f>(Comuni[[#This Row],[Popolazione2011]]/Comuni[[#This Row],[Ammalati TOT]])*100</f>
        <v>0.19937741153025118</v>
      </c>
      <c r="O4086">
        <f>_xlfn.XLOOKUP(Comuni[[#This Row],[Regione]],Table_0[Regione],Table_0[TOT AREA])</f>
        <v>6168603</v>
      </c>
      <c r="P4086" s="1">
        <f>(Comuni[[#This Row],[Popolazione2011]]/Comuni[[#This Row],[Ammalati AREA]])*100</f>
        <v>7.1101998296859106E-2</v>
      </c>
    </row>
    <row r="4087" spans="1:16" x14ac:dyDescent="0.3">
      <c r="A4087" t="s">
        <v>4129</v>
      </c>
      <c r="B4087" t="s">
        <v>8027</v>
      </c>
      <c r="C4087" t="s">
        <v>4106</v>
      </c>
      <c r="D4087">
        <v>2324</v>
      </c>
      <c r="E4087" s="1">
        <f>(Comuni[[#This Row],[Popolazione2011]]/SUM(D:D))*100</f>
        <v>3.9109466015439086E-3</v>
      </c>
      <c r="F4087">
        <f t="shared" si="63"/>
        <v>4342135</v>
      </c>
      <c r="G4087" s="1">
        <f>(Comuni[[#This Row],[Popolazione2011]]/Comuni[[#This Row],[TOT POP REGIONE ]])*100</f>
        <v>5.3522057697423041E-2</v>
      </c>
      <c r="H4087" t="str">
        <f>IF(Comuni[[#This Row],[Popolazione2011]]&gt;300000,"MAGGIORE","")</f>
        <v/>
      </c>
      <c r="I4087" t="str">
        <f>_xlfn.XLOOKUP(Comuni[[#This Row],[Regione]],Ripartizione_geografica[Regione],Ripartizione_geografica[Ripartizione geografica])</f>
        <v>Nord-est</v>
      </c>
      <c r="J4087">
        <f>_xlfn.XLOOKUP(Comuni[[#This Row],[Regione]],Ripartizione_geografica[Regione],Ripartizione_geografica[Codice Regione])</f>
        <v>8</v>
      </c>
      <c r="K4087">
        <f>_xlfn.XLOOKUP(Comuni[[#This Row],[Regione]],Table_0[Regione],Table_0[Totale])</f>
        <v>2199848</v>
      </c>
      <c r="L4087">
        <f>_xlfn.XLOOKUP(Comuni[[#This Row],[Regione]],Table_0[Regione],Table_0[Guariti])</f>
        <v>2170571</v>
      </c>
      <c r="M4087">
        <f>_xlfn.XLOOKUP(Comuni[[#This Row],[Regione]],Table_0[Regione],Table_0[Deceduti])</f>
        <v>19859</v>
      </c>
      <c r="N4087" s="1">
        <f>(Comuni[[#This Row],[Popolazione2011]]/Comuni[[#This Row],[Ammalati TOT]])*100</f>
        <v>0.10564366265305603</v>
      </c>
      <c r="O4087">
        <f>_xlfn.XLOOKUP(Comuni[[#This Row],[Regione]],Table_0[Regione],Table_0[TOT AREA])</f>
        <v>6168603</v>
      </c>
      <c r="P4087" s="1">
        <f>(Comuni[[#This Row],[Popolazione2011]]/Comuni[[#This Row],[Ammalati AREA]])*100</f>
        <v>3.7674656644300177E-2</v>
      </c>
    </row>
    <row r="4088" spans="1:16" x14ac:dyDescent="0.3">
      <c r="A4088" t="s">
        <v>4130</v>
      </c>
      <c r="B4088" t="s">
        <v>8027</v>
      </c>
      <c r="C4088" t="s">
        <v>4106</v>
      </c>
      <c r="D4088">
        <v>4155</v>
      </c>
      <c r="E4088" s="1">
        <f>(Comuni[[#This Row],[Popolazione2011]]/SUM(D:D))*100</f>
        <v>6.9922474739306977E-3</v>
      </c>
      <c r="F4088">
        <f t="shared" si="63"/>
        <v>4342135</v>
      </c>
      <c r="G4088" s="1">
        <f>(Comuni[[#This Row],[Popolazione2011]]/Comuni[[#This Row],[TOT POP REGIONE ]])*100</f>
        <v>9.5690253757656094E-2</v>
      </c>
      <c r="H4088" t="str">
        <f>IF(Comuni[[#This Row],[Popolazione2011]]&gt;300000,"MAGGIORE","")</f>
        <v/>
      </c>
      <c r="I4088" t="str">
        <f>_xlfn.XLOOKUP(Comuni[[#This Row],[Regione]],Ripartizione_geografica[Regione],Ripartizione_geografica[Ripartizione geografica])</f>
        <v>Nord-est</v>
      </c>
      <c r="J4088">
        <f>_xlfn.XLOOKUP(Comuni[[#This Row],[Regione]],Ripartizione_geografica[Regione],Ripartizione_geografica[Codice Regione])</f>
        <v>8</v>
      </c>
      <c r="K4088">
        <f>_xlfn.XLOOKUP(Comuni[[#This Row],[Regione]],Table_0[Regione],Table_0[Totale])</f>
        <v>2199848</v>
      </c>
      <c r="L4088">
        <f>_xlfn.XLOOKUP(Comuni[[#This Row],[Regione]],Table_0[Regione],Table_0[Guariti])</f>
        <v>2170571</v>
      </c>
      <c r="M4088">
        <f>_xlfn.XLOOKUP(Comuni[[#This Row],[Regione]],Table_0[Regione],Table_0[Deceduti])</f>
        <v>19859</v>
      </c>
      <c r="N4088" s="1">
        <f>(Comuni[[#This Row],[Popolazione2011]]/Comuni[[#This Row],[Ammalati TOT]])*100</f>
        <v>0.18887668602557997</v>
      </c>
      <c r="O4088">
        <f>_xlfn.XLOOKUP(Comuni[[#This Row],[Regione]],Table_0[Regione],Table_0[TOT AREA])</f>
        <v>6168603</v>
      </c>
      <c r="P4088" s="1">
        <f>(Comuni[[#This Row],[Popolazione2011]]/Comuni[[#This Row],[Ammalati AREA]])*100</f>
        <v>6.7357228208720837E-2</v>
      </c>
    </row>
    <row r="4089" spans="1:16" x14ac:dyDescent="0.3">
      <c r="A4089" t="s">
        <v>4131</v>
      </c>
      <c r="B4089" t="s">
        <v>8027</v>
      </c>
      <c r="C4089" t="s">
        <v>4106</v>
      </c>
      <c r="D4089">
        <v>5428</v>
      </c>
      <c r="E4089" s="1">
        <f>(Comuni[[#This Row],[Popolazione2011]]/SUM(D:D))*100</f>
        <v>9.134517277616324E-3</v>
      </c>
      <c r="F4089">
        <f t="shared" si="63"/>
        <v>4342135</v>
      </c>
      <c r="G4089" s="1">
        <f>(Comuni[[#This Row],[Popolazione2011]]/Comuni[[#This Row],[TOT POP REGIONE ]])*100</f>
        <v>0.12500762873563351</v>
      </c>
      <c r="H4089" t="str">
        <f>IF(Comuni[[#This Row],[Popolazione2011]]&gt;300000,"MAGGIORE","")</f>
        <v/>
      </c>
      <c r="I4089" t="str">
        <f>_xlfn.XLOOKUP(Comuni[[#This Row],[Regione]],Ripartizione_geografica[Regione],Ripartizione_geografica[Ripartizione geografica])</f>
        <v>Nord-est</v>
      </c>
      <c r="J4089">
        <f>_xlfn.XLOOKUP(Comuni[[#This Row],[Regione]],Ripartizione_geografica[Regione],Ripartizione_geografica[Codice Regione])</f>
        <v>8</v>
      </c>
      <c r="K4089">
        <f>_xlfn.XLOOKUP(Comuni[[#This Row],[Regione]],Table_0[Regione],Table_0[Totale])</f>
        <v>2199848</v>
      </c>
      <c r="L4089">
        <f>_xlfn.XLOOKUP(Comuni[[#This Row],[Regione]],Table_0[Regione],Table_0[Guariti])</f>
        <v>2170571</v>
      </c>
      <c r="M4089">
        <f>_xlfn.XLOOKUP(Comuni[[#This Row],[Regione]],Table_0[Regione],Table_0[Deceduti])</f>
        <v>19859</v>
      </c>
      <c r="N4089" s="1">
        <f>(Comuni[[#This Row],[Popolazione2011]]/Comuni[[#This Row],[Ammalati TOT]])*100</f>
        <v>0.24674432051669024</v>
      </c>
      <c r="O4089">
        <f>_xlfn.XLOOKUP(Comuni[[#This Row],[Regione]],Table_0[Regione],Table_0[TOT AREA])</f>
        <v>6168603</v>
      </c>
      <c r="P4089" s="1">
        <f>(Comuni[[#This Row],[Popolazione2011]]/Comuni[[#This Row],[Ammalati AREA]])*100</f>
        <v>8.7993991508288016E-2</v>
      </c>
    </row>
    <row r="4090" spans="1:16" x14ac:dyDescent="0.3">
      <c r="A4090" t="s">
        <v>4132</v>
      </c>
      <c r="B4090" t="s">
        <v>8027</v>
      </c>
      <c r="C4090" t="s">
        <v>4106</v>
      </c>
      <c r="D4090">
        <v>1105</v>
      </c>
      <c r="E4090" s="1">
        <f>(Comuni[[#This Row],[Popolazione2011]]/SUM(D:D))*100</f>
        <v>1.8595507722487172E-3</v>
      </c>
      <c r="F4090">
        <f t="shared" si="63"/>
        <v>4342135</v>
      </c>
      <c r="G4090" s="1">
        <f>(Comuni[[#This Row],[Popolazione2011]]/Comuni[[#This Row],[TOT POP REGIONE ]])*100</f>
        <v>2.5448310566115517E-2</v>
      </c>
      <c r="H4090" t="str">
        <f>IF(Comuni[[#This Row],[Popolazione2011]]&gt;300000,"MAGGIORE","")</f>
        <v/>
      </c>
      <c r="I4090" t="str">
        <f>_xlfn.XLOOKUP(Comuni[[#This Row],[Regione]],Ripartizione_geografica[Regione],Ripartizione_geografica[Ripartizione geografica])</f>
        <v>Nord-est</v>
      </c>
      <c r="J4090">
        <f>_xlfn.XLOOKUP(Comuni[[#This Row],[Regione]],Ripartizione_geografica[Regione],Ripartizione_geografica[Codice Regione])</f>
        <v>8</v>
      </c>
      <c r="K4090">
        <f>_xlfn.XLOOKUP(Comuni[[#This Row],[Regione]],Table_0[Regione],Table_0[Totale])</f>
        <v>2199848</v>
      </c>
      <c r="L4090">
        <f>_xlfn.XLOOKUP(Comuni[[#This Row],[Regione]],Table_0[Regione],Table_0[Guariti])</f>
        <v>2170571</v>
      </c>
      <c r="M4090">
        <f>_xlfn.XLOOKUP(Comuni[[#This Row],[Regione]],Table_0[Regione],Table_0[Deceduti])</f>
        <v>19859</v>
      </c>
      <c r="N4090" s="1">
        <f>(Comuni[[#This Row],[Popolazione2011]]/Comuni[[#This Row],[Ammalati TOT]])*100</f>
        <v>5.023074321498576E-2</v>
      </c>
      <c r="O4090">
        <f>_xlfn.XLOOKUP(Comuni[[#This Row],[Regione]],Table_0[Regione],Table_0[TOT AREA])</f>
        <v>6168603</v>
      </c>
      <c r="P4090" s="1">
        <f>(Comuni[[#This Row],[Popolazione2011]]/Comuni[[#This Row],[Ammalati AREA]])*100</f>
        <v>1.7913294144557529E-2</v>
      </c>
    </row>
    <row r="4091" spans="1:16" x14ac:dyDescent="0.3">
      <c r="A4091" t="s">
        <v>4133</v>
      </c>
      <c r="B4091" t="s">
        <v>8027</v>
      </c>
      <c r="C4091" t="s">
        <v>4106</v>
      </c>
      <c r="D4091">
        <v>570</v>
      </c>
      <c r="E4091" s="1">
        <f>(Comuni[[#This Row],[Popolazione2011]]/SUM(D:D))*100</f>
        <v>9.5922528523237002E-4</v>
      </c>
      <c r="F4091">
        <f t="shared" si="63"/>
        <v>4342135</v>
      </c>
      <c r="G4091" s="1">
        <f>(Comuni[[#This Row],[Popolazione2011]]/Comuni[[#This Row],[TOT POP REGIONE ]])*100</f>
        <v>1.3127182825960041E-2</v>
      </c>
      <c r="H4091" t="str">
        <f>IF(Comuni[[#This Row],[Popolazione2011]]&gt;300000,"MAGGIORE","")</f>
        <v/>
      </c>
      <c r="I4091" t="str">
        <f>_xlfn.XLOOKUP(Comuni[[#This Row],[Regione]],Ripartizione_geografica[Regione],Ripartizione_geografica[Ripartizione geografica])</f>
        <v>Nord-est</v>
      </c>
      <c r="J4091">
        <f>_xlfn.XLOOKUP(Comuni[[#This Row],[Regione]],Ripartizione_geografica[Regione],Ripartizione_geografica[Codice Regione])</f>
        <v>8</v>
      </c>
      <c r="K4091">
        <f>_xlfn.XLOOKUP(Comuni[[#This Row],[Regione]],Table_0[Regione],Table_0[Totale])</f>
        <v>2199848</v>
      </c>
      <c r="L4091">
        <f>_xlfn.XLOOKUP(Comuni[[#This Row],[Regione]],Table_0[Regione],Table_0[Guariti])</f>
        <v>2170571</v>
      </c>
      <c r="M4091">
        <f>_xlfn.XLOOKUP(Comuni[[#This Row],[Regione]],Table_0[Regione],Table_0[Deceduti])</f>
        <v>19859</v>
      </c>
      <c r="N4091" s="1">
        <f>(Comuni[[#This Row],[Popolazione2011]]/Comuni[[#This Row],[Ammalati TOT]])*100</f>
        <v>2.5910881115422519E-2</v>
      </c>
      <c r="O4091">
        <f>_xlfn.XLOOKUP(Comuni[[#This Row],[Regione]],Table_0[Regione],Table_0[TOT AREA])</f>
        <v>6168603</v>
      </c>
      <c r="P4091" s="1">
        <f>(Comuni[[#This Row],[Popolazione2011]]/Comuni[[#This Row],[Ammalati AREA]])*100</f>
        <v>9.2403417759256024E-3</v>
      </c>
    </row>
    <row r="4092" spans="1:16" x14ac:dyDescent="0.3">
      <c r="A4092" t="s">
        <v>4134</v>
      </c>
      <c r="B4092" t="s">
        <v>8027</v>
      </c>
      <c r="C4092" t="s">
        <v>4106</v>
      </c>
      <c r="D4092">
        <v>100311</v>
      </c>
      <c r="E4092" s="1">
        <f>(Comuni[[#This Row],[Popolazione2011]]/SUM(D:D))*100</f>
        <v>0.16880850453849872</v>
      </c>
      <c r="F4092">
        <f t="shared" si="63"/>
        <v>4342135</v>
      </c>
      <c r="G4092" s="1">
        <f>(Comuni[[#This Row],[Popolazione2011]]/Comuni[[#This Row],[TOT POP REGIONE ]])*100</f>
        <v>2.310176906061189</v>
      </c>
      <c r="H4092" t="str">
        <f>IF(Comuni[[#This Row],[Popolazione2011]]&gt;300000,"MAGGIORE","")</f>
        <v/>
      </c>
      <c r="I4092" t="str">
        <f>_xlfn.XLOOKUP(Comuni[[#This Row],[Regione]],Ripartizione_geografica[Regione],Ripartizione_geografica[Ripartizione geografica])</f>
        <v>Nord-est</v>
      </c>
      <c r="J4092">
        <f>_xlfn.XLOOKUP(Comuni[[#This Row],[Regione]],Ripartizione_geografica[Regione],Ripartizione_geografica[Codice Regione])</f>
        <v>8</v>
      </c>
      <c r="K4092">
        <f>_xlfn.XLOOKUP(Comuni[[#This Row],[Regione]],Table_0[Regione],Table_0[Totale])</f>
        <v>2199848</v>
      </c>
      <c r="L4092">
        <f>_xlfn.XLOOKUP(Comuni[[#This Row],[Regione]],Table_0[Regione],Table_0[Guariti])</f>
        <v>2170571</v>
      </c>
      <c r="M4092">
        <f>_xlfn.XLOOKUP(Comuni[[#This Row],[Regione]],Table_0[Regione],Table_0[Deceduti])</f>
        <v>19859</v>
      </c>
      <c r="N4092" s="1">
        <f>(Comuni[[#This Row],[Popolazione2011]]/Comuni[[#This Row],[Ammalati TOT]])*100</f>
        <v>4.5599059571388567</v>
      </c>
      <c r="O4092">
        <f>_xlfn.XLOOKUP(Comuni[[#This Row],[Regione]],Table_0[Regione],Table_0[TOT AREA])</f>
        <v>6168603</v>
      </c>
      <c r="P4092" s="1">
        <f>(Comuni[[#This Row],[Popolazione2011]]/Comuni[[#This Row],[Ammalati AREA]])*100</f>
        <v>1.626154252429602</v>
      </c>
    </row>
    <row r="4093" spans="1:16" x14ac:dyDescent="0.3">
      <c r="A4093" t="s">
        <v>4135</v>
      </c>
      <c r="B4093" t="s">
        <v>8027</v>
      </c>
      <c r="C4093" t="s">
        <v>4106</v>
      </c>
      <c r="D4093">
        <v>2290</v>
      </c>
      <c r="E4093" s="1">
        <f>(Comuni[[#This Row],[Popolazione2011]]/SUM(D:D))*100</f>
        <v>3.8537296547054862E-3</v>
      </c>
      <c r="F4093">
        <f t="shared" si="63"/>
        <v>4342135</v>
      </c>
      <c r="G4093" s="1">
        <f>(Comuni[[#This Row],[Popolazione2011]]/Comuni[[#This Row],[TOT POP REGIONE ]])*100</f>
        <v>5.2739032756927179E-2</v>
      </c>
      <c r="H4093" t="str">
        <f>IF(Comuni[[#This Row],[Popolazione2011]]&gt;300000,"MAGGIORE","")</f>
        <v/>
      </c>
      <c r="I4093" t="str">
        <f>_xlfn.XLOOKUP(Comuni[[#This Row],[Regione]],Ripartizione_geografica[Regione],Ripartizione_geografica[Ripartizione geografica])</f>
        <v>Nord-est</v>
      </c>
      <c r="J4093">
        <f>_xlfn.XLOOKUP(Comuni[[#This Row],[Regione]],Ripartizione_geografica[Regione],Ripartizione_geografica[Codice Regione])</f>
        <v>8</v>
      </c>
      <c r="K4093">
        <f>_xlfn.XLOOKUP(Comuni[[#This Row],[Regione]],Table_0[Regione],Table_0[Totale])</f>
        <v>2199848</v>
      </c>
      <c r="L4093">
        <f>_xlfn.XLOOKUP(Comuni[[#This Row],[Regione]],Table_0[Regione],Table_0[Guariti])</f>
        <v>2170571</v>
      </c>
      <c r="M4093">
        <f>_xlfn.XLOOKUP(Comuni[[#This Row],[Regione]],Table_0[Regione],Table_0[Deceduti])</f>
        <v>19859</v>
      </c>
      <c r="N4093" s="1">
        <f>(Comuni[[#This Row],[Popolazione2011]]/Comuni[[#This Row],[Ammalati TOT]])*100</f>
        <v>0.10409810132336417</v>
      </c>
      <c r="O4093">
        <f>_xlfn.XLOOKUP(Comuni[[#This Row],[Regione]],Table_0[Regione],Table_0[TOT AREA])</f>
        <v>6168603</v>
      </c>
      <c r="P4093" s="1">
        <f>(Comuni[[#This Row],[Popolazione2011]]/Comuni[[#This Row],[Ammalati AREA]])*100</f>
        <v>3.7123478362929174E-2</v>
      </c>
    </row>
    <row r="4094" spans="1:16" x14ac:dyDescent="0.3">
      <c r="A4094" t="s">
        <v>4136</v>
      </c>
      <c r="B4094" t="s">
        <v>8027</v>
      </c>
      <c r="C4094" t="s">
        <v>4106</v>
      </c>
      <c r="D4094">
        <v>642</v>
      </c>
      <c r="E4094" s="1">
        <f>(Comuni[[#This Row],[Popolazione2011]]/SUM(D:D))*100</f>
        <v>1.0803905844196167E-3</v>
      </c>
      <c r="F4094">
        <f t="shared" si="63"/>
        <v>4342135</v>
      </c>
      <c r="G4094" s="1">
        <f>(Comuni[[#This Row],[Popolazione2011]]/Comuni[[#This Row],[TOT POP REGIONE ]])*100</f>
        <v>1.4785353288186573E-2</v>
      </c>
      <c r="H4094" t="str">
        <f>IF(Comuni[[#This Row],[Popolazione2011]]&gt;300000,"MAGGIORE","")</f>
        <v/>
      </c>
      <c r="I4094" t="str">
        <f>_xlfn.XLOOKUP(Comuni[[#This Row],[Regione]],Ripartizione_geografica[Regione],Ripartizione_geografica[Ripartizione geografica])</f>
        <v>Nord-est</v>
      </c>
      <c r="J4094">
        <f>_xlfn.XLOOKUP(Comuni[[#This Row],[Regione]],Ripartizione_geografica[Regione],Ripartizione_geografica[Codice Regione])</f>
        <v>8</v>
      </c>
      <c r="K4094">
        <f>_xlfn.XLOOKUP(Comuni[[#This Row],[Regione]],Table_0[Regione],Table_0[Totale])</f>
        <v>2199848</v>
      </c>
      <c r="L4094">
        <f>_xlfn.XLOOKUP(Comuni[[#This Row],[Regione]],Table_0[Regione],Table_0[Guariti])</f>
        <v>2170571</v>
      </c>
      <c r="M4094">
        <f>_xlfn.XLOOKUP(Comuni[[#This Row],[Regione]],Table_0[Regione],Table_0[Deceduti])</f>
        <v>19859</v>
      </c>
      <c r="N4094" s="1">
        <f>(Comuni[[#This Row],[Popolazione2011]]/Comuni[[#This Row],[Ammalati TOT]])*100</f>
        <v>2.9183834519475888E-2</v>
      </c>
      <c r="O4094">
        <f>_xlfn.XLOOKUP(Comuni[[#This Row],[Regione]],Table_0[Regione],Table_0[TOT AREA])</f>
        <v>6168603</v>
      </c>
      <c r="P4094" s="1">
        <f>(Comuni[[#This Row],[Popolazione2011]]/Comuni[[#This Row],[Ammalati AREA]])*100</f>
        <v>1.040754284235831E-2</v>
      </c>
    </row>
    <row r="4095" spans="1:16" x14ac:dyDescent="0.3">
      <c r="A4095" t="s">
        <v>4137</v>
      </c>
      <c r="B4095" t="s">
        <v>8027</v>
      </c>
      <c r="C4095" t="s">
        <v>4106</v>
      </c>
      <c r="D4095">
        <v>8990</v>
      </c>
      <c r="E4095" s="1">
        <f>(Comuni[[#This Row],[Popolazione2011]]/SUM(D:D))*100</f>
        <v>1.5128833884629834E-2</v>
      </c>
      <c r="F4095">
        <f t="shared" si="63"/>
        <v>4342135</v>
      </c>
      <c r="G4095" s="1">
        <f>(Comuni[[#This Row],[Popolazione2011]]/Comuni[[#This Row],[TOT POP REGIONE ]])*100</f>
        <v>0.2070410063252294</v>
      </c>
      <c r="H4095" t="str">
        <f>IF(Comuni[[#This Row],[Popolazione2011]]&gt;300000,"MAGGIORE","")</f>
        <v/>
      </c>
      <c r="I4095" t="str">
        <f>_xlfn.XLOOKUP(Comuni[[#This Row],[Regione]],Ripartizione_geografica[Regione],Ripartizione_geografica[Ripartizione geografica])</f>
        <v>Nord-est</v>
      </c>
      <c r="J4095">
        <f>_xlfn.XLOOKUP(Comuni[[#This Row],[Regione]],Ripartizione_geografica[Regione],Ripartizione_geografica[Codice Regione])</f>
        <v>8</v>
      </c>
      <c r="K4095">
        <f>_xlfn.XLOOKUP(Comuni[[#This Row],[Regione]],Table_0[Regione],Table_0[Totale])</f>
        <v>2199848</v>
      </c>
      <c r="L4095">
        <f>_xlfn.XLOOKUP(Comuni[[#This Row],[Regione]],Table_0[Regione],Table_0[Guariti])</f>
        <v>2170571</v>
      </c>
      <c r="M4095">
        <f>_xlfn.XLOOKUP(Comuni[[#This Row],[Regione]],Table_0[Regione],Table_0[Deceduti])</f>
        <v>19859</v>
      </c>
      <c r="N4095" s="1">
        <f>(Comuni[[#This Row],[Popolazione2011]]/Comuni[[#This Row],[Ammalati TOT]])*100</f>
        <v>0.40866459864499727</v>
      </c>
      <c r="O4095">
        <f>_xlfn.XLOOKUP(Comuni[[#This Row],[Regione]],Table_0[Regione],Table_0[TOT AREA])</f>
        <v>6168603</v>
      </c>
      <c r="P4095" s="1">
        <f>(Comuni[[#This Row],[Popolazione2011]]/Comuni[[#This Row],[Ammalati AREA]])*100</f>
        <v>0.14573802204486169</v>
      </c>
    </row>
    <row r="4096" spans="1:16" x14ac:dyDescent="0.3">
      <c r="A4096" t="s">
        <v>4138</v>
      </c>
      <c r="B4096" t="s">
        <v>8027</v>
      </c>
      <c r="C4096" t="s">
        <v>4106</v>
      </c>
      <c r="D4096">
        <v>4936</v>
      </c>
      <c r="E4096" s="1">
        <f>(Comuni[[#This Row],[Popolazione2011]]/SUM(D:D))*100</f>
        <v>8.3065543998368033E-3</v>
      </c>
      <c r="F4096">
        <f t="shared" si="63"/>
        <v>4342135</v>
      </c>
      <c r="G4096" s="1">
        <f>(Comuni[[#This Row],[Popolazione2011]]/Comuni[[#This Row],[TOT POP REGIONE ]])*100</f>
        <v>0.11367679724375221</v>
      </c>
      <c r="H4096" t="str">
        <f>IF(Comuni[[#This Row],[Popolazione2011]]&gt;300000,"MAGGIORE","")</f>
        <v/>
      </c>
      <c r="I4096" t="str">
        <f>_xlfn.XLOOKUP(Comuni[[#This Row],[Regione]],Ripartizione_geografica[Regione],Ripartizione_geografica[Ripartizione geografica])</f>
        <v>Nord-est</v>
      </c>
      <c r="J4096">
        <f>_xlfn.XLOOKUP(Comuni[[#This Row],[Regione]],Ripartizione_geografica[Regione],Ripartizione_geografica[Codice Regione])</f>
        <v>8</v>
      </c>
      <c r="K4096">
        <f>_xlfn.XLOOKUP(Comuni[[#This Row],[Regione]],Table_0[Regione],Table_0[Totale])</f>
        <v>2199848</v>
      </c>
      <c r="L4096">
        <f>_xlfn.XLOOKUP(Comuni[[#This Row],[Regione]],Table_0[Regione],Table_0[Guariti])</f>
        <v>2170571</v>
      </c>
      <c r="M4096">
        <f>_xlfn.XLOOKUP(Comuni[[#This Row],[Regione]],Table_0[Regione],Table_0[Deceduti])</f>
        <v>19859</v>
      </c>
      <c r="N4096" s="1">
        <f>(Comuni[[#This Row],[Popolazione2011]]/Comuni[[#This Row],[Ammalati TOT]])*100</f>
        <v>0.22437913892232553</v>
      </c>
      <c r="O4096">
        <f>_xlfn.XLOOKUP(Comuni[[#This Row],[Regione]],Table_0[Regione],Table_0[TOT AREA])</f>
        <v>6168603</v>
      </c>
      <c r="P4096" s="1">
        <f>(Comuni[[#This Row],[Popolazione2011]]/Comuni[[#This Row],[Ammalati AREA]])*100</f>
        <v>8.0018117554331178E-2</v>
      </c>
    </row>
    <row r="4097" spans="1:16" x14ac:dyDescent="0.3">
      <c r="A4097" t="s">
        <v>4139</v>
      </c>
      <c r="B4097" t="s">
        <v>8027</v>
      </c>
      <c r="C4097" t="s">
        <v>4106</v>
      </c>
      <c r="D4097">
        <v>6373</v>
      </c>
      <c r="E4097" s="1">
        <f>(Comuni[[#This Row],[Popolazione2011]]/SUM(D:D))*100</f>
        <v>1.0724811829448937E-2</v>
      </c>
      <c r="F4097">
        <f t="shared" si="63"/>
        <v>4342135</v>
      </c>
      <c r="G4097" s="1">
        <f>(Comuni[[#This Row],[Popolazione2011]]/Comuni[[#This Row],[TOT POP REGIONE ]])*100</f>
        <v>0.14677111605235674</v>
      </c>
      <c r="H4097" t="str">
        <f>IF(Comuni[[#This Row],[Popolazione2011]]&gt;300000,"MAGGIORE","")</f>
        <v/>
      </c>
      <c r="I4097" t="str">
        <f>_xlfn.XLOOKUP(Comuni[[#This Row],[Regione]],Ripartizione_geografica[Regione],Ripartizione_geografica[Ripartizione geografica])</f>
        <v>Nord-est</v>
      </c>
      <c r="J4097">
        <f>_xlfn.XLOOKUP(Comuni[[#This Row],[Regione]],Ripartizione_geografica[Regione],Ripartizione_geografica[Codice Regione])</f>
        <v>8</v>
      </c>
      <c r="K4097">
        <f>_xlfn.XLOOKUP(Comuni[[#This Row],[Regione]],Table_0[Regione],Table_0[Totale])</f>
        <v>2199848</v>
      </c>
      <c r="L4097">
        <f>_xlfn.XLOOKUP(Comuni[[#This Row],[Regione]],Table_0[Regione],Table_0[Guariti])</f>
        <v>2170571</v>
      </c>
      <c r="M4097">
        <f>_xlfn.XLOOKUP(Comuni[[#This Row],[Regione]],Table_0[Regione],Table_0[Deceduti])</f>
        <v>19859</v>
      </c>
      <c r="N4097" s="1">
        <f>(Comuni[[#This Row],[Popolazione2011]]/Comuni[[#This Row],[Ammalati TOT]])*100</f>
        <v>0.28970183394489074</v>
      </c>
      <c r="O4097">
        <f>_xlfn.XLOOKUP(Comuni[[#This Row],[Regione]],Table_0[Regione],Table_0[TOT AREA])</f>
        <v>6168603</v>
      </c>
      <c r="P4097" s="1">
        <f>(Comuni[[#This Row],[Popolazione2011]]/Comuni[[#This Row],[Ammalati AREA]])*100</f>
        <v>0.1033135055052173</v>
      </c>
    </row>
    <row r="4098" spans="1:16" x14ac:dyDescent="0.3">
      <c r="A4098" t="s">
        <v>4140</v>
      </c>
      <c r="B4098" t="s">
        <v>8027</v>
      </c>
      <c r="C4098" t="s">
        <v>4106</v>
      </c>
      <c r="D4098">
        <v>6853</v>
      </c>
      <c r="E4098" s="1">
        <f>(Comuni[[#This Row],[Popolazione2011]]/SUM(D:D))*100</f>
        <v>1.1532580490697247E-2</v>
      </c>
      <c r="F4098">
        <f t="shared" ref="F4098:F4161" si="64">SUMIFS(D:D,B:B,B4098)</f>
        <v>4342135</v>
      </c>
      <c r="G4098" s="1">
        <f>(Comuni[[#This Row],[Popolazione2011]]/Comuni[[#This Row],[TOT POP REGIONE ]])*100</f>
        <v>0.1578255858005336</v>
      </c>
      <c r="H4098" t="str">
        <f>IF(Comuni[[#This Row],[Popolazione2011]]&gt;300000,"MAGGIORE","")</f>
        <v/>
      </c>
      <c r="I4098" t="str">
        <f>_xlfn.XLOOKUP(Comuni[[#This Row],[Regione]],Ripartizione_geografica[Regione],Ripartizione_geografica[Ripartizione geografica])</f>
        <v>Nord-est</v>
      </c>
      <c r="J4098">
        <f>_xlfn.XLOOKUP(Comuni[[#This Row],[Regione]],Ripartizione_geografica[Regione],Ripartizione_geografica[Codice Regione])</f>
        <v>8</v>
      </c>
      <c r="K4098">
        <f>_xlfn.XLOOKUP(Comuni[[#This Row],[Regione]],Table_0[Regione],Table_0[Totale])</f>
        <v>2199848</v>
      </c>
      <c r="L4098">
        <f>_xlfn.XLOOKUP(Comuni[[#This Row],[Regione]],Table_0[Regione],Table_0[Guariti])</f>
        <v>2170571</v>
      </c>
      <c r="M4098">
        <f>_xlfn.XLOOKUP(Comuni[[#This Row],[Regione]],Table_0[Regione],Table_0[Deceduti])</f>
        <v>19859</v>
      </c>
      <c r="N4098" s="1">
        <f>(Comuni[[#This Row],[Popolazione2011]]/Comuni[[#This Row],[Ammalati TOT]])*100</f>
        <v>0.31152152330524657</v>
      </c>
      <c r="O4098">
        <f>_xlfn.XLOOKUP(Comuni[[#This Row],[Regione]],Table_0[Regione],Table_0[TOT AREA])</f>
        <v>6168603</v>
      </c>
      <c r="P4098" s="1">
        <f>(Comuni[[#This Row],[Popolazione2011]]/Comuni[[#This Row],[Ammalati AREA]])*100</f>
        <v>0.11109484594810204</v>
      </c>
    </row>
    <row r="4099" spans="1:16" x14ac:dyDescent="0.3">
      <c r="A4099" t="s">
        <v>4141</v>
      </c>
      <c r="B4099" t="s">
        <v>8027</v>
      </c>
      <c r="C4099" t="s">
        <v>4106</v>
      </c>
      <c r="D4099">
        <v>11641</v>
      </c>
      <c r="E4099" s="1">
        <f>(Comuni[[#This Row],[Popolazione2011]]/SUM(D:D))*100</f>
        <v>1.9590072886649157E-2</v>
      </c>
      <c r="F4099">
        <f t="shared" si="64"/>
        <v>4342135</v>
      </c>
      <c r="G4099" s="1">
        <f>(Comuni[[#This Row],[Popolazione2011]]/Comuni[[#This Row],[TOT POP REGIONE ]])*100</f>
        <v>0.26809392153859796</v>
      </c>
      <c r="H4099" t="str">
        <f>IF(Comuni[[#This Row],[Popolazione2011]]&gt;300000,"MAGGIORE","")</f>
        <v/>
      </c>
      <c r="I4099" t="str">
        <f>_xlfn.XLOOKUP(Comuni[[#This Row],[Regione]],Ripartizione_geografica[Regione],Ripartizione_geografica[Ripartizione geografica])</f>
        <v>Nord-est</v>
      </c>
      <c r="J4099">
        <f>_xlfn.XLOOKUP(Comuni[[#This Row],[Regione]],Ripartizione_geografica[Regione],Ripartizione_geografica[Codice Regione])</f>
        <v>8</v>
      </c>
      <c r="K4099">
        <f>_xlfn.XLOOKUP(Comuni[[#This Row],[Regione]],Table_0[Regione],Table_0[Totale])</f>
        <v>2199848</v>
      </c>
      <c r="L4099">
        <f>_xlfn.XLOOKUP(Comuni[[#This Row],[Regione]],Table_0[Regione],Table_0[Guariti])</f>
        <v>2170571</v>
      </c>
      <c r="M4099">
        <f>_xlfn.XLOOKUP(Comuni[[#This Row],[Regione]],Table_0[Regione],Table_0[Deceduti])</f>
        <v>19859</v>
      </c>
      <c r="N4099" s="1">
        <f>(Comuni[[#This Row],[Popolazione2011]]/Comuni[[#This Row],[Ammalati TOT]])*100</f>
        <v>0.52917292467479571</v>
      </c>
      <c r="O4099">
        <f>_xlfn.XLOOKUP(Comuni[[#This Row],[Regione]],Table_0[Regione],Table_0[TOT AREA])</f>
        <v>6168603</v>
      </c>
      <c r="P4099" s="1">
        <f>(Comuni[[#This Row],[Popolazione2011]]/Comuni[[#This Row],[Ammalati AREA]])*100</f>
        <v>0.1887137168658771</v>
      </c>
    </row>
    <row r="4100" spans="1:16" x14ac:dyDescent="0.3">
      <c r="A4100" t="s">
        <v>4142</v>
      </c>
      <c r="B4100" t="s">
        <v>8027</v>
      </c>
      <c r="C4100" t="s">
        <v>4106</v>
      </c>
      <c r="D4100">
        <v>5818</v>
      </c>
      <c r="E4100" s="1">
        <f>(Comuni[[#This Row],[Popolazione2011]]/SUM(D:D))*100</f>
        <v>9.7908293148805774E-3</v>
      </c>
      <c r="F4100">
        <f t="shared" si="64"/>
        <v>4342135</v>
      </c>
      <c r="G4100" s="1">
        <f>(Comuni[[#This Row],[Popolazione2011]]/Comuni[[#This Row],[TOT POP REGIONE ]])*100</f>
        <v>0.13398938540602723</v>
      </c>
      <c r="H4100" t="str">
        <f>IF(Comuni[[#This Row],[Popolazione2011]]&gt;300000,"MAGGIORE","")</f>
        <v/>
      </c>
      <c r="I4100" t="str">
        <f>_xlfn.XLOOKUP(Comuni[[#This Row],[Regione]],Ripartizione_geografica[Regione],Ripartizione_geografica[Ripartizione geografica])</f>
        <v>Nord-est</v>
      </c>
      <c r="J4100">
        <f>_xlfn.XLOOKUP(Comuni[[#This Row],[Regione]],Ripartizione_geografica[Regione],Ripartizione_geografica[Codice Regione])</f>
        <v>8</v>
      </c>
      <c r="K4100">
        <f>_xlfn.XLOOKUP(Comuni[[#This Row],[Regione]],Table_0[Regione],Table_0[Totale])</f>
        <v>2199848</v>
      </c>
      <c r="L4100">
        <f>_xlfn.XLOOKUP(Comuni[[#This Row],[Regione]],Table_0[Regione],Table_0[Guariti])</f>
        <v>2170571</v>
      </c>
      <c r="M4100">
        <f>_xlfn.XLOOKUP(Comuni[[#This Row],[Regione]],Table_0[Regione],Table_0[Deceduti])</f>
        <v>19859</v>
      </c>
      <c r="N4100" s="1">
        <f>(Comuni[[#This Row],[Popolazione2011]]/Comuni[[#This Row],[Ammalati TOT]])*100</f>
        <v>0.26447281812197931</v>
      </c>
      <c r="O4100">
        <f>_xlfn.XLOOKUP(Comuni[[#This Row],[Regione]],Table_0[Regione],Table_0[TOT AREA])</f>
        <v>6168603</v>
      </c>
      <c r="P4100" s="1">
        <f>(Comuni[[#This Row],[Popolazione2011]]/Comuni[[#This Row],[Ammalati AREA]])*100</f>
        <v>9.4316330618131855E-2</v>
      </c>
    </row>
    <row r="4101" spans="1:16" x14ac:dyDescent="0.3">
      <c r="A4101" t="s">
        <v>4143</v>
      </c>
      <c r="B4101" t="s">
        <v>8027</v>
      </c>
      <c r="C4101" t="s">
        <v>4106</v>
      </c>
      <c r="D4101">
        <v>926</v>
      </c>
      <c r="E4101" s="1">
        <f>(Comuni[[#This Row],[Popolazione2011]]/SUM(D:D))*100</f>
        <v>1.5583203756582011E-3</v>
      </c>
      <c r="F4101">
        <f t="shared" si="64"/>
        <v>4342135</v>
      </c>
      <c r="G4101" s="1">
        <f>(Comuni[[#This Row],[Popolazione2011]]/Comuni[[#This Row],[TOT POP REGIONE ]])*100</f>
        <v>2.1325914555857889E-2</v>
      </c>
      <c r="H4101" t="str">
        <f>IF(Comuni[[#This Row],[Popolazione2011]]&gt;300000,"MAGGIORE","")</f>
        <v/>
      </c>
      <c r="I4101" t="str">
        <f>_xlfn.XLOOKUP(Comuni[[#This Row],[Regione]],Ripartizione_geografica[Regione],Ripartizione_geografica[Ripartizione geografica])</f>
        <v>Nord-est</v>
      </c>
      <c r="J4101">
        <f>_xlfn.XLOOKUP(Comuni[[#This Row],[Regione]],Ripartizione_geografica[Regione],Ripartizione_geografica[Codice Regione])</f>
        <v>8</v>
      </c>
      <c r="K4101">
        <f>_xlfn.XLOOKUP(Comuni[[#This Row],[Regione]],Table_0[Regione],Table_0[Totale])</f>
        <v>2199848</v>
      </c>
      <c r="L4101">
        <f>_xlfn.XLOOKUP(Comuni[[#This Row],[Regione]],Table_0[Regione],Table_0[Guariti])</f>
        <v>2170571</v>
      </c>
      <c r="M4101">
        <f>_xlfn.XLOOKUP(Comuni[[#This Row],[Regione]],Table_0[Regione],Table_0[Deceduti])</f>
        <v>19859</v>
      </c>
      <c r="N4101" s="1">
        <f>(Comuni[[#This Row],[Popolazione2011]]/Comuni[[#This Row],[Ammalati TOT]])*100</f>
        <v>4.2093817391019743E-2</v>
      </c>
      <c r="O4101">
        <f>_xlfn.XLOOKUP(Comuni[[#This Row],[Regione]],Table_0[Regione],Table_0[TOT AREA])</f>
        <v>6168603</v>
      </c>
      <c r="P4101" s="1">
        <f>(Comuni[[#This Row],[Popolazione2011]]/Comuni[[#This Row],[Ammalati AREA]])*100</f>
        <v>1.5011502604398435E-2</v>
      </c>
    </row>
    <row r="4102" spans="1:16" x14ac:dyDescent="0.3">
      <c r="A4102" t="s">
        <v>4144</v>
      </c>
      <c r="B4102" t="s">
        <v>8027</v>
      </c>
      <c r="C4102" t="s">
        <v>4106</v>
      </c>
      <c r="D4102">
        <v>2919</v>
      </c>
      <c r="E4102" s="1">
        <f>(Comuni[[#This Row],[Popolazione2011]]/SUM(D:D))*100</f>
        <v>4.9122431712162948E-3</v>
      </c>
      <c r="F4102">
        <f t="shared" si="64"/>
        <v>4342135</v>
      </c>
      <c r="G4102" s="1">
        <f>(Comuni[[#This Row],[Popolazione2011]]/Comuni[[#This Row],[TOT POP REGIONE ]])*100</f>
        <v>6.7224994156100629E-2</v>
      </c>
      <c r="H4102" t="str">
        <f>IF(Comuni[[#This Row],[Popolazione2011]]&gt;300000,"MAGGIORE","")</f>
        <v/>
      </c>
      <c r="I4102" t="str">
        <f>_xlfn.XLOOKUP(Comuni[[#This Row],[Regione]],Ripartizione_geografica[Regione],Ripartizione_geografica[Ripartizione geografica])</f>
        <v>Nord-est</v>
      </c>
      <c r="J4102">
        <f>_xlfn.XLOOKUP(Comuni[[#This Row],[Regione]],Ripartizione_geografica[Regione],Ripartizione_geografica[Codice Regione])</f>
        <v>8</v>
      </c>
      <c r="K4102">
        <f>_xlfn.XLOOKUP(Comuni[[#This Row],[Regione]],Table_0[Regione],Table_0[Totale])</f>
        <v>2199848</v>
      </c>
      <c r="L4102">
        <f>_xlfn.XLOOKUP(Comuni[[#This Row],[Regione]],Table_0[Regione],Table_0[Guariti])</f>
        <v>2170571</v>
      </c>
      <c r="M4102">
        <f>_xlfn.XLOOKUP(Comuni[[#This Row],[Regione]],Table_0[Regione],Table_0[Deceduti])</f>
        <v>19859</v>
      </c>
      <c r="N4102" s="1">
        <f>(Comuni[[#This Row],[Popolazione2011]]/Comuni[[#This Row],[Ammalati TOT]])*100</f>
        <v>0.13269098592266376</v>
      </c>
      <c r="O4102">
        <f>_xlfn.XLOOKUP(Comuni[[#This Row],[Regione]],Table_0[Regione],Table_0[TOT AREA])</f>
        <v>6168603</v>
      </c>
      <c r="P4102" s="1">
        <f>(Comuni[[#This Row],[Popolazione2011]]/Comuni[[#This Row],[Ammalati AREA]])*100</f>
        <v>4.7320276568292692E-2</v>
      </c>
    </row>
    <row r="4103" spans="1:16" x14ac:dyDescent="0.3">
      <c r="A4103" t="s">
        <v>4145</v>
      </c>
      <c r="B4103" t="s">
        <v>8027</v>
      </c>
      <c r="C4103" t="s">
        <v>4106</v>
      </c>
      <c r="D4103">
        <v>1993</v>
      </c>
      <c r="E4103" s="1">
        <f>(Comuni[[#This Row],[Popolazione2011]]/SUM(D:D))*100</f>
        <v>3.3539227955580939E-3</v>
      </c>
      <c r="F4103">
        <f t="shared" si="64"/>
        <v>4342135</v>
      </c>
      <c r="G4103" s="1">
        <f>(Comuni[[#This Row],[Popolazione2011]]/Comuni[[#This Row],[TOT POP REGIONE ]])*100</f>
        <v>4.589907960024274E-2</v>
      </c>
      <c r="H4103" t="str">
        <f>IF(Comuni[[#This Row],[Popolazione2011]]&gt;300000,"MAGGIORE","")</f>
        <v/>
      </c>
      <c r="I4103" t="str">
        <f>_xlfn.XLOOKUP(Comuni[[#This Row],[Regione]],Ripartizione_geografica[Regione],Ripartizione_geografica[Ripartizione geografica])</f>
        <v>Nord-est</v>
      </c>
      <c r="J4103">
        <f>_xlfn.XLOOKUP(Comuni[[#This Row],[Regione]],Ripartizione_geografica[Regione],Ripartizione_geografica[Codice Regione])</f>
        <v>8</v>
      </c>
      <c r="K4103">
        <f>_xlfn.XLOOKUP(Comuni[[#This Row],[Regione]],Table_0[Regione],Table_0[Totale])</f>
        <v>2199848</v>
      </c>
      <c r="L4103">
        <f>_xlfn.XLOOKUP(Comuni[[#This Row],[Regione]],Table_0[Regione],Table_0[Guariti])</f>
        <v>2170571</v>
      </c>
      <c r="M4103">
        <f>_xlfn.XLOOKUP(Comuni[[#This Row],[Regione]],Table_0[Regione],Table_0[Deceduti])</f>
        <v>19859</v>
      </c>
      <c r="N4103" s="1">
        <f>(Comuni[[#This Row],[Popolazione2011]]/Comuni[[#This Row],[Ammalati TOT]])*100</f>
        <v>9.0597168531644012E-2</v>
      </c>
      <c r="O4103">
        <f>_xlfn.XLOOKUP(Comuni[[#This Row],[Regione]],Table_0[Regione],Table_0[TOT AREA])</f>
        <v>6168603</v>
      </c>
      <c r="P4103" s="1">
        <f>(Comuni[[#This Row],[Popolazione2011]]/Comuni[[#This Row],[Ammalati AREA]])*100</f>
        <v>3.2308773963894255E-2</v>
      </c>
    </row>
    <row r="4104" spans="1:16" x14ac:dyDescent="0.3">
      <c r="A4104" t="s">
        <v>4146</v>
      </c>
      <c r="B4104" t="s">
        <v>8027</v>
      </c>
      <c r="C4104" t="s">
        <v>4106</v>
      </c>
      <c r="D4104">
        <v>2241</v>
      </c>
      <c r="E4104" s="1">
        <f>(Comuni[[#This Row],[Popolazione2011]]/SUM(D:D))*100</f>
        <v>3.7712699372030546E-3</v>
      </c>
      <c r="F4104">
        <f t="shared" si="64"/>
        <v>4342135</v>
      </c>
      <c r="G4104" s="1">
        <f>(Comuni[[#This Row],[Popolazione2011]]/Comuni[[#This Row],[TOT POP REGIONE ]])*100</f>
        <v>5.1610555636800788E-2</v>
      </c>
      <c r="H4104" t="str">
        <f>IF(Comuni[[#This Row],[Popolazione2011]]&gt;300000,"MAGGIORE","")</f>
        <v/>
      </c>
      <c r="I4104" t="str">
        <f>_xlfn.XLOOKUP(Comuni[[#This Row],[Regione]],Ripartizione_geografica[Regione],Ripartizione_geografica[Ripartizione geografica])</f>
        <v>Nord-est</v>
      </c>
      <c r="J4104">
        <f>_xlfn.XLOOKUP(Comuni[[#This Row],[Regione]],Ripartizione_geografica[Regione],Ripartizione_geografica[Codice Regione])</f>
        <v>8</v>
      </c>
      <c r="K4104">
        <f>_xlfn.XLOOKUP(Comuni[[#This Row],[Regione]],Table_0[Regione],Table_0[Totale])</f>
        <v>2199848</v>
      </c>
      <c r="L4104">
        <f>_xlfn.XLOOKUP(Comuni[[#This Row],[Regione]],Table_0[Regione],Table_0[Guariti])</f>
        <v>2170571</v>
      </c>
      <c r="M4104">
        <f>_xlfn.XLOOKUP(Comuni[[#This Row],[Regione]],Table_0[Regione],Table_0[Deceduti])</f>
        <v>19859</v>
      </c>
      <c r="N4104" s="1">
        <f>(Comuni[[#This Row],[Popolazione2011]]/Comuni[[#This Row],[Ammalati TOT]])*100</f>
        <v>0.10187067470116118</v>
      </c>
      <c r="O4104">
        <f>_xlfn.XLOOKUP(Comuni[[#This Row],[Regione]],Table_0[Regione],Table_0[TOT AREA])</f>
        <v>6168603</v>
      </c>
      <c r="P4104" s="1">
        <f>(Comuni[[#This Row],[Popolazione2011]]/Comuni[[#This Row],[Ammalati AREA]])*100</f>
        <v>3.6329133192718029E-2</v>
      </c>
    </row>
    <row r="4105" spans="1:16" x14ac:dyDescent="0.3">
      <c r="A4105" t="s">
        <v>4147</v>
      </c>
      <c r="B4105" t="s">
        <v>8027</v>
      </c>
      <c r="C4105" t="s">
        <v>4106</v>
      </c>
      <c r="D4105">
        <v>4268</v>
      </c>
      <c r="E4105" s="1">
        <f>(Comuni[[#This Row],[Popolazione2011]]/SUM(D:D))*100</f>
        <v>7.1824096795995709E-3</v>
      </c>
      <c r="F4105">
        <f t="shared" si="64"/>
        <v>4342135</v>
      </c>
      <c r="G4105" s="1">
        <f>(Comuni[[#This Row],[Popolazione2011]]/Comuni[[#This Row],[TOT POP REGIONE ]])*100</f>
        <v>9.829266017753939E-2</v>
      </c>
      <c r="H4105" t="str">
        <f>IF(Comuni[[#This Row],[Popolazione2011]]&gt;300000,"MAGGIORE","")</f>
        <v/>
      </c>
      <c r="I4105" t="str">
        <f>_xlfn.XLOOKUP(Comuni[[#This Row],[Regione]],Ripartizione_geografica[Regione],Ripartizione_geografica[Ripartizione geografica])</f>
        <v>Nord-est</v>
      </c>
      <c r="J4105">
        <f>_xlfn.XLOOKUP(Comuni[[#This Row],[Regione]],Ripartizione_geografica[Regione],Ripartizione_geografica[Codice Regione])</f>
        <v>8</v>
      </c>
      <c r="K4105">
        <f>_xlfn.XLOOKUP(Comuni[[#This Row],[Regione]],Table_0[Regione],Table_0[Totale])</f>
        <v>2199848</v>
      </c>
      <c r="L4105">
        <f>_xlfn.XLOOKUP(Comuni[[#This Row],[Regione]],Table_0[Regione],Table_0[Guariti])</f>
        <v>2170571</v>
      </c>
      <c r="M4105">
        <f>_xlfn.XLOOKUP(Comuni[[#This Row],[Regione]],Table_0[Regione],Table_0[Deceduti])</f>
        <v>19859</v>
      </c>
      <c r="N4105" s="1">
        <f>(Comuni[[#This Row],[Popolazione2011]]/Comuni[[#This Row],[Ammalati TOT]])*100</f>
        <v>0.19401340456249705</v>
      </c>
      <c r="O4105">
        <f>_xlfn.XLOOKUP(Comuni[[#This Row],[Regione]],Table_0[Regione],Table_0[TOT AREA])</f>
        <v>6168603</v>
      </c>
      <c r="P4105" s="1">
        <f>(Comuni[[#This Row],[Popolazione2011]]/Comuni[[#This Row],[Ammalati AREA]])*100</f>
        <v>6.9189085437983286E-2</v>
      </c>
    </row>
    <row r="4106" spans="1:16" x14ac:dyDescent="0.3">
      <c r="A4106" t="s">
        <v>4148</v>
      </c>
      <c r="B4106" t="s">
        <v>8027</v>
      </c>
      <c r="C4106" t="s">
        <v>4106</v>
      </c>
      <c r="D4106">
        <v>1936</v>
      </c>
      <c r="E4106" s="1">
        <f>(Comuni[[#This Row],[Popolazione2011]]/SUM(D:D))*100</f>
        <v>3.2580002670348565E-3</v>
      </c>
      <c r="F4106">
        <f t="shared" si="64"/>
        <v>4342135</v>
      </c>
      <c r="G4106" s="1">
        <f>(Comuni[[#This Row],[Popolazione2011]]/Comuni[[#This Row],[TOT POP REGIONE ]])*100</f>
        <v>4.4586361317646733E-2</v>
      </c>
      <c r="H4106" t="str">
        <f>IF(Comuni[[#This Row],[Popolazione2011]]&gt;300000,"MAGGIORE","")</f>
        <v/>
      </c>
      <c r="I4106" t="str">
        <f>_xlfn.XLOOKUP(Comuni[[#This Row],[Regione]],Ripartizione_geografica[Regione],Ripartizione_geografica[Ripartizione geografica])</f>
        <v>Nord-est</v>
      </c>
      <c r="J4106">
        <f>_xlfn.XLOOKUP(Comuni[[#This Row],[Regione]],Ripartizione_geografica[Regione],Ripartizione_geografica[Codice Regione])</f>
        <v>8</v>
      </c>
      <c r="K4106">
        <f>_xlfn.XLOOKUP(Comuni[[#This Row],[Regione]],Table_0[Regione],Table_0[Totale])</f>
        <v>2199848</v>
      </c>
      <c r="L4106">
        <f>_xlfn.XLOOKUP(Comuni[[#This Row],[Regione]],Table_0[Regione],Table_0[Guariti])</f>
        <v>2170571</v>
      </c>
      <c r="M4106">
        <f>_xlfn.XLOOKUP(Comuni[[#This Row],[Regione]],Table_0[Regione],Table_0[Deceduti])</f>
        <v>19859</v>
      </c>
      <c r="N4106" s="1">
        <f>(Comuni[[#This Row],[Popolazione2011]]/Comuni[[#This Row],[Ammalati TOT]])*100</f>
        <v>8.8006080420101745E-2</v>
      </c>
      <c r="O4106">
        <f>_xlfn.XLOOKUP(Comuni[[#This Row],[Regione]],Table_0[Regione],Table_0[TOT AREA])</f>
        <v>6168603</v>
      </c>
      <c r="P4106" s="1">
        <f>(Comuni[[#This Row],[Popolazione2011]]/Comuni[[#This Row],[Ammalati AREA]])*100</f>
        <v>3.1384739786301699E-2</v>
      </c>
    </row>
    <row r="4107" spans="1:16" x14ac:dyDescent="0.3">
      <c r="A4107" t="s">
        <v>4149</v>
      </c>
      <c r="B4107" t="s">
        <v>8027</v>
      </c>
      <c r="C4107" t="s">
        <v>4106</v>
      </c>
      <c r="D4107">
        <v>92</v>
      </c>
      <c r="E4107" s="1">
        <f>(Comuni[[#This Row],[Popolazione2011]]/SUM(D:D))*100</f>
        <v>1.5482232673925972E-4</v>
      </c>
      <c r="F4107">
        <f t="shared" si="64"/>
        <v>4342135</v>
      </c>
      <c r="G4107" s="1">
        <f>(Comuni[[#This Row],[Popolazione2011]]/Comuni[[#This Row],[TOT POP REGIONE ]])*100</f>
        <v>2.1187733684005679E-3</v>
      </c>
      <c r="H4107" t="str">
        <f>IF(Comuni[[#This Row],[Popolazione2011]]&gt;300000,"MAGGIORE","")</f>
        <v/>
      </c>
      <c r="I4107" t="str">
        <f>_xlfn.XLOOKUP(Comuni[[#This Row],[Regione]],Ripartizione_geografica[Regione],Ripartizione_geografica[Ripartizione geografica])</f>
        <v>Nord-est</v>
      </c>
      <c r="J4107">
        <f>_xlfn.XLOOKUP(Comuni[[#This Row],[Regione]],Ripartizione_geografica[Regione],Ripartizione_geografica[Codice Regione])</f>
        <v>8</v>
      </c>
      <c r="K4107">
        <f>_xlfn.XLOOKUP(Comuni[[#This Row],[Regione]],Table_0[Regione],Table_0[Totale])</f>
        <v>2199848</v>
      </c>
      <c r="L4107">
        <f>_xlfn.XLOOKUP(Comuni[[#This Row],[Regione]],Table_0[Regione],Table_0[Guariti])</f>
        <v>2170571</v>
      </c>
      <c r="M4107">
        <f>_xlfn.XLOOKUP(Comuni[[#This Row],[Regione]],Table_0[Regione],Table_0[Deceduti])</f>
        <v>19859</v>
      </c>
      <c r="N4107" s="1">
        <f>(Comuni[[#This Row],[Popolazione2011]]/Comuni[[#This Row],[Ammalati TOT]])*100</f>
        <v>4.1821071274015294E-3</v>
      </c>
      <c r="O4107">
        <f>_xlfn.XLOOKUP(Comuni[[#This Row],[Regione]],Table_0[Regione],Table_0[TOT AREA])</f>
        <v>6168603</v>
      </c>
      <c r="P4107" s="1">
        <f>(Comuni[[#This Row],[Popolazione2011]]/Comuni[[#This Row],[Ammalati AREA]])*100</f>
        <v>1.4914235848862377E-3</v>
      </c>
    </row>
    <row r="4108" spans="1:16" x14ac:dyDescent="0.3">
      <c r="A4108" t="s">
        <v>4150</v>
      </c>
      <c r="B4108" t="s">
        <v>8027</v>
      </c>
      <c r="C4108" t="s">
        <v>4106</v>
      </c>
      <c r="D4108">
        <v>2635</v>
      </c>
      <c r="E4108" s="1">
        <f>(Comuni[[#This Row],[Popolazione2011]]/SUM(D:D))*100</f>
        <v>4.4343133799777104E-3</v>
      </c>
      <c r="F4108">
        <f t="shared" si="64"/>
        <v>4342135</v>
      </c>
      <c r="G4108" s="1">
        <f>(Comuni[[#This Row],[Popolazione2011]]/Comuni[[#This Row],[TOT POP REGIONE ]])*100</f>
        <v>6.0684432888429313E-2</v>
      </c>
      <c r="H4108" t="str">
        <f>IF(Comuni[[#This Row],[Popolazione2011]]&gt;300000,"MAGGIORE","")</f>
        <v/>
      </c>
      <c r="I4108" t="str">
        <f>_xlfn.XLOOKUP(Comuni[[#This Row],[Regione]],Ripartizione_geografica[Regione],Ripartizione_geografica[Ripartizione geografica])</f>
        <v>Nord-est</v>
      </c>
      <c r="J4108">
        <f>_xlfn.XLOOKUP(Comuni[[#This Row],[Regione]],Ripartizione_geografica[Regione],Ripartizione_geografica[Codice Regione])</f>
        <v>8</v>
      </c>
      <c r="K4108">
        <f>_xlfn.XLOOKUP(Comuni[[#This Row],[Regione]],Table_0[Regione],Table_0[Totale])</f>
        <v>2199848</v>
      </c>
      <c r="L4108">
        <f>_xlfn.XLOOKUP(Comuni[[#This Row],[Regione]],Table_0[Regione],Table_0[Guariti])</f>
        <v>2170571</v>
      </c>
      <c r="M4108">
        <f>_xlfn.XLOOKUP(Comuni[[#This Row],[Regione]],Table_0[Regione],Table_0[Deceduti])</f>
        <v>19859</v>
      </c>
      <c r="N4108" s="1">
        <f>(Comuni[[#This Row],[Popolazione2011]]/Comuni[[#This Row],[Ammalati TOT]])*100</f>
        <v>0.1197810030511199</v>
      </c>
      <c r="O4108">
        <f>_xlfn.XLOOKUP(Comuni[[#This Row],[Regione]],Table_0[Regione],Table_0[TOT AREA])</f>
        <v>6168603</v>
      </c>
      <c r="P4108" s="1">
        <f>(Comuni[[#This Row],[Popolazione2011]]/Comuni[[#This Row],[Ammalati AREA]])*100</f>
        <v>4.2716316806252569E-2</v>
      </c>
    </row>
    <row r="4109" spans="1:16" x14ac:dyDescent="0.3">
      <c r="A4109" t="s">
        <v>4151</v>
      </c>
      <c r="B4109" t="s">
        <v>8027</v>
      </c>
      <c r="C4109" t="s">
        <v>4106</v>
      </c>
      <c r="D4109">
        <v>3349</v>
      </c>
      <c r="E4109" s="1">
        <f>(Comuni[[#This Row],[Popolazione2011]]/SUM(D:D))*100</f>
        <v>5.6358692635845734E-3</v>
      </c>
      <c r="F4109">
        <f t="shared" si="64"/>
        <v>4342135</v>
      </c>
      <c r="G4109" s="1">
        <f>(Comuni[[#This Row],[Popolazione2011]]/Comuni[[#This Row],[TOT POP REGIONE ]])*100</f>
        <v>7.7127956638842421E-2</v>
      </c>
      <c r="H4109" t="str">
        <f>IF(Comuni[[#This Row],[Popolazione2011]]&gt;300000,"MAGGIORE","")</f>
        <v/>
      </c>
      <c r="I4109" t="str">
        <f>_xlfn.XLOOKUP(Comuni[[#This Row],[Regione]],Ripartizione_geografica[Regione],Ripartizione_geografica[Ripartizione geografica])</f>
        <v>Nord-est</v>
      </c>
      <c r="J4109">
        <f>_xlfn.XLOOKUP(Comuni[[#This Row],[Regione]],Ripartizione_geografica[Regione],Ripartizione_geografica[Codice Regione])</f>
        <v>8</v>
      </c>
      <c r="K4109">
        <f>_xlfn.XLOOKUP(Comuni[[#This Row],[Regione]],Table_0[Regione],Table_0[Totale])</f>
        <v>2199848</v>
      </c>
      <c r="L4109">
        <f>_xlfn.XLOOKUP(Comuni[[#This Row],[Regione]],Table_0[Regione],Table_0[Guariti])</f>
        <v>2170571</v>
      </c>
      <c r="M4109">
        <f>_xlfn.XLOOKUP(Comuni[[#This Row],[Regione]],Table_0[Regione],Table_0[Deceduti])</f>
        <v>19859</v>
      </c>
      <c r="N4109" s="1">
        <f>(Comuni[[#This Row],[Popolazione2011]]/Comuni[[#This Row],[Ammalati TOT]])*100</f>
        <v>0.15223779097464915</v>
      </c>
      <c r="O4109">
        <f>_xlfn.XLOOKUP(Comuni[[#This Row],[Regione]],Table_0[Regione],Table_0[TOT AREA])</f>
        <v>6168603</v>
      </c>
      <c r="P4109" s="1">
        <f>(Comuni[[#This Row],[Popolazione2011]]/Comuni[[#This Row],[Ammalati AREA]])*100</f>
        <v>5.4291060715043582E-2</v>
      </c>
    </row>
    <row r="4110" spans="1:16" x14ac:dyDescent="0.3">
      <c r="A4110" t="s">
        <v>4152</v>
      </c>
      <c r="B4110" t="s">
        <v>8027</v>
      </c>
      <c r="C4110" t="s">
        <v>4153</v>
      </c>
      <c r="D4110">
        <v>2165</v>
      </c>
      <c r="E4110" s="1">
        <f>(Comuni[[#This Row],[Popolazione2011]]/SUM(D:D))*100</f>
        <v>3.6433732325054057E-3</v>
      </c>
      <c r="F4110">
        <f t="shared" si="64"/>
        <v>4342135</v>
      </c>
      <c r="G4110" s="1">
        <f>(Comuni[[#This Row],[Popolazione2011]]/Comuni[[#This Row],[TOT POP REGIONE ]])*100</f>
        <v>4.9860264593339455E-2</v>
      </c>
      <c r="H4110" t="str">
        <f>IF(Comuni[[#This Row],[Popolazione2011]]&gt;300000,"MAGGIORE","")</f>
        <v/>
      </c>
      <c r="I4110" t="str">
        <f>_xlfn.XLOOKUP(Comuni[[#This Row],[Regione]],Ripartizione_geografica[Regione],Ripartizione_geografica[Ripartizione geografica])</f>
        <v>Nord-est</v>
      </c>
      <c r="J4110">
        <f>_xlfn.XLOOKUP(Comuni[[#This Row],[Regione]],Ripartizione_geografica[Regione],Ripartizione_geografica[Codice Regione])</f>
        <v>8</v>
      </c>
      <c r="K4110">
        <f>_xlfn.XLOOKUP(Comuni[[#This Row],[Regione]],Table_0[Regione],Table_0[Totale])</f>
        <v>2199848</v>
      </c>
      <c r="L4110">
        <f>_xlfn.XLOOKUP(Comuni[[#This Row],[Regione]],Table_0[Regione],Table_0[Guariti])</f>
        <v>2170571</v>
      </c>
      <c r="M4110">
        <f>_xlfn.XLOOKUP(Comuni[[#This Row],[Regione]],Table_0[Regione],Table_0[Deceduti])</f>
        <v>19859</v>
      </c>
      <c r="N4110" s="1">
        <f>(Comuni[[#This Row],[Popolazione2011]]/Comuni[[#This Row],[Ammalati TOT]])*100</f>
        <v>9.8415890552438184E-2</v>
      </c>
      <c r="O4110">
        <f>_xlfn.XLOOKUP(Comuni[[#This Row],[Regione]],Table_0[Regione],Table_0[TOT AREA])</f>
        <v>6168603</v>
      </c>
      <c r="P4110" s="1">
        <f>(Comuni[[#This Row],[Popolazione2011]]/Comuni[[#This Row],[Ammalati AREA]])*100</f>
        <v>3.5097087622594614E-2</v>
      </c>
    </row>
    <row r="4111" spans="1:16" x14ac:dyDescent="0.3">
      <c r="A4111" t="s">
        <v>4154</v>
      </c>
      <c r="B4111" t="s">
        <v>8027</v>
      </c>
      <c r="C4111" t="s">
        <v>4153</v>
      </c>
      <c r="D4111">
        <v>2337</v>
      </c>
      <c r="E4111" s="1">
        <f>(Comuni[[#This Row],[Popolazione2011]]/SUM(D:D))*100</f>
        <v>3.9328236694527174E-3</v>
      </c>
      <c r="F4111">
        <f t="shared" si="64"/>
        <v>4342135</v>
      </c>
      <c r="G4111" s="1">
        <f>(Comuni[[#This Row],[Popolazione2011]]/Comuni[[#This Row],[TOT POP REGIONE ]])*100</f>
        <v>5.3821449586436171E-2</v>
      </c>
      <c r="H4111" t="str">
        <f>IF(Comuni[[#This Row],[Popolazione2011]]&gt;300000,"MAGGIORE","")</f>
        <v/>
      </c>
      <c r="I4111" t="str">
        <f>_xlfn.XLOOKUP(Comuni[[#This Row],[Regione]],Ripartizione_geografica[Regione],Ripartizione_geografica[Ripartizione geografica])</f>
        <v>Nord-est</v>
      </c>
      <c r="J4111">
        <f>_xlfn.XLOOKUP(Comuni[[#This Row],[Regione]],Ripartizione_geografica[Regione],Ripartizione_geografica[Codice Regione])</f>
        <v>8</v>
      </c>
      <c r="K4111">
        <f>_xlfn.XLOOKUP(Comuni[[#This Row],[Regione]],Table_0[Regione],Table_0[Totale])</f>
        <v>2199848</v>
      </c>
      <c r="L4111">
        <f>_xlfn.XLOOKUP(Comuni[[#This Row],[Regione]],Table_0[Regione],Table_0[Guariti])</f>
        <v>2170571</v>
      </c>
      <c r="M4111">
        <f>_xlfn.XLOOKUP(Comuni[[#This Row],[Regione]],Table_0[Regione],Table_0[Deceduti])</f>
        <v>19859</v>
      </c>
      <c r="N4111" s="1">
        <f>(Comuni[[#This Row],[Popolazione2011]]/Comuni[[#This Row],[Ammalati TOT]])*100</f>
        <v>0.10623461257323233</v>
      </c>
      <c r="O4111">
        <f>_xlfn.XLOOKUP(Comuni[[#This Row],[Regione]],Table_0[Regione],Table_0[TOT AREA])</f>
        <v>6168603</v>
      </c>
      <c r="P4111" s="1">
        <f>(Comuni[[#This Row],[Popolazione2011]]/Comuni[[#This Row],[Ammalati AREA]])*100</f>
        <v>3.7885401281294973E-2</v>
      </c>
    </row>
    <row r="4112" spans="1:16" x14ac:dyDescent="0.3">
      <c r="A4112" t="s">
        <v>4155</v>
      </c>
      <c r="B4112" t="s">
        <v>8027</v>
      </c>
      <c r="C4112" t="s">
        <v>4153</v>
      </c>
      <c r="D4112">
        <v>3617</v>
      </c>
      <c r="E4112" s="1">
        <f>(Comuni[[#This Row],[Popolazione2011]]/SUM(D:D))*100</f>
        <v>6.0868734327815472E-3</v>
      </c>
      <c r="F4112">
        <f t="shared" si="64"/>
        <v>4342135</v>
      </c>
      <c r="G4112" s="1">
        <f>(Comuni[[#This Row],[Popolazione2011]]/Comuni[[#This Row],[TOT POP REGIONE ]])*100</f>
        <v>8.3300035581574505E-2</v>
      </c>
      <c r="H4112" t="str">
        <f>IF(Comuni[[#This Row],[Popolazione2011]]&gt;300000,"MAGGIORE","")</f>
        <v/>
      </c>
      <c r="I4112" t="str">
        <f>_xlfn.XLOOKUP(Comuni[[#This Row],[Regione]],Ripartizione_geografica[Regione],Ripartizione_geografica[Ripartizione geografica])</f>
        <v>Nord-est</v>
      </c>
      <c r="J4112">
        <f>_xlfn.XLOOKUP(Comuni[[#This Row],[Regione]],Ripartizione_geografica[Regione],Ripartizione_geografica[Codice Regione])</f>
        <v>8</v>
      </c>
      <c r="K4112">
        <f>_xlfn.XLOOKUP(Comuni[[#This Row],[Regione]],Table_0[Regione],Table_0[Totale])</f>
        <v>2199848</v>
      </c>
      <c r="L4112">
        <f>_xlfn.XLOOKUP(Comuni[[#This Row],[Regione]],Table_0[Regione],Table_0[Guariti])</f>
        <v>2170571</v>
      </c>
      <c r="M4112">
        <f>_xlfn.XLOOKUP(Comuni[[#This Row],[Regione]],Table_0[Regione],Table_0[Deceduti])</f>
        <v>19859</v>
      </c>
      <c r="N4112" s="1">
        <f>(Comuni[[#This Row],[Popolazione2011]]/Comuni[[#This Row],[Ammalati TOT]])*100</f>
        <v>0.16442045086751447</v>
      </c>
      <c r="O4112">
        <f>_xlfn.XLOOKUP(Comuni[[#This Row],[Regione]],Table_0[Regione],Table_0[TOT AREA])</f>
        <v>6168603</v>
      </c>
      <c r="P4112" s="1">
        <f>(Comuni[[#This Row],[Popolazione2011]]/Comuni[[#This Row],[Ammalati AREA]])*100</f>
        <v>5.8635642462320892E-2</v>
      </c>
    </row>
    <row r="4113" spans="1:16" x14ac:dyDescent="0.3">
      <c r="A4113" t="s">
        <v>4156</v>
      </c>
      <c r="B4113" t="s">
        <v>8027</v>
      </c>
      <c r="C4113" t="s">
        <v>4153</v>
      </c>
      <c r="D4113">
        <v>2144</v>
      </c>
      <c r="E4113" s="1">
        <f>(Comuni[[#This Row],[Popolazione2011]]/SUM(D:D))*100</f>
        <v>3.608033353575792E-3</v>
      </c>
      <c r="F4113">
        <f t="shared" si="64"/>
        <v>4342135</v>
      </c>
      <c r="G4113" s="1">
        <f>(Comuni[[#This Row],[Popolazione2011]]/Comuni[[#This Row],[TOT POP REGIONE ]])*100</f>
        <v>4.9376631541856709E-2</v>
      </c>
      <c r="H4113" t="str">
        <f>IF(Comuni[[#This Row],[Popolazione2011]]&gt;300000,"MAGGIORE","")</f>
        <v/>
      </c>
      <c r="I4113" t="str">
        <f>_xlfn.XLOOKUP(Comuni[[#This Row],[Regione]],Ripartizione_geografica[Regione],Ripartizione_geografica[Ripartizione geografica])</f>
        <v>Nord-est</v>
      </c>
      <c r="J4113">
        <f>_xlfn.XLOOKUP(Comuni[[#This Row],[Regione]],Ripartizione_geografica[Regione],Ripartizione_geografica[Codice Regione])</f>
        <v>8</v>
      </c>
      <c r="K4113">
        <f>_xlfn.XLOOKUP(Comuni[[#This Row],[Regione]],Table_0[Regione],Table_0[Totale])</f>
        <v>2199848</v>
      </c>
      <c r="L4113">
        <f>_xlfn.XLOOKUP(Comuni[[#This Row],[Regione]],Table_0[Regione],Table_0[Guariti])</f>
        <v>2170571</v>
      </c>
      <c r="M4113">
        <f>_xlfn.XLOOKUP(Comuni[[#This Row],[Regione]],Table_0[Regione],Table_0[Deceduti])</f>
        <v>19859</v>
      </c>
      <c r="N4113" s="1">
        <f>(Comuni[[#This Row],[Popolazione2011]]/Comuni[[#This Row],[Ammalati TOT]])*100</f>
        <v>9.7461279142922602E-2</v>
      </c>
      <c r="O4113">
        <f>_xlfn.XLOOKUP(Comuni[[#This Row],[Regione]],Table_0[Regione],Table_0[TOT AREA])</f>
        <v>6168603</v>
      </c>
      <c r="P4113" s="1">
        <f>(Comuni[[#This Row],[Popolazione2011]]/Comuni[[#This Row],[Ammalati AREA]])*100</f>
        <v>3.4756653978218408E-2</v>
      </c>
    </row>
    <row r="4114" spans="1:16" x14ac:dyDescent="0.3">
      <c r="A4114" t="s">
        <v>4157</v>
      </c>
      <c r="B4114" t="s">
        <v>8027</v>
      </c>
      <c r="C4114" t="s">
        <v>4153</v>
      </c>
      <c r="D4114">
        <v>799</v>
      </c>
      <c r="E4114" s="1">
        <f>(Comuni[[#This Row],[Popolazione2011]]/SUM(D:D))*100</f>
        <v>1.3445982507029185E-3</v>
      </c>
      <c r="F4114">
        <f t="shared" si="64"/>
        <v>4342135</v>
      </c>
      <c r="G4114" s="1">
        <f>(Comuni[[#This Row],[Popolazione2011]]/Comuni[[#This Row],[TOT POP REGIONE ]])*100</f>
        <v>1.8401086101652756E-2</v>
      </c>
      <c r="H4114" t="str">
        <f>IF(Comuni[[#This Row],[Popolazione2011]]&gt;300000,"MAGGIORE","")</f>
        <v/>
      </c>
      <c r="I4114" t="str">
        <f>_xlfn.XLOOKUP(Comuni[[#This Row],[Regione]],Ripartizione_geografica[Regione],Ripartizione_geografica[Ripartizione geografica])</f>
        <v>Nord-est</v>
      </c>
      <c r="J4114">
        <f>_xlfn.XLOOKUP(Comuni[[#This Row],[Regione]],Ripartizione_geografica[Regione],Ripartizione_geografica[Codice Regione])</f>
        <v>8</v>
      </c>
      <c r="K4114">
        <f>_xlfn.XLOOKUP(Comuni[[#This Row],[Regione]],Table_0[Regione],Table_0[Totale])</f>
        <v>2199848</v>
      </c>
      <c r="L4114">
        <f>_xlfn.XLOOKUP(Comuni[[#This Row],[Regione]],Table_0[Regione],Table_0[Guariti])</f>
        <v>2170571</v>
      </c>
      <c r="M4114">
        <f>_xlfn.XLOOKUP(Comuni[[#This Row],[Regione]],Table_0[Regione],Table_0[Deceduti])</f>
        <v>19859</v>
      </c>
      <c r="N4114" s="1">
        <f>(Comuni[[#This Row],[Popolazione2011]]/Comuni[[#This Row],[Ammalati TOT]])*100</f>
        <v>3.6320691247758934E-2</v>
      </c>
      <c r="O4114">
        <f>_xlfn.XLOOKUP(Comuni[[#This Row],[Regione]],Table_0[Regione],Table_0[TOT AREA])</f>
        <v>6168603</v>
      </c>
      <c r="P4114" s="1">
        <f>(Comuni[[#This Row],[Popolazione2011]]/Comuni[[#This Row],[Ammalati AREA]])*100</f>
        <v>1.2952689612218521E-2</v>
      </c>
    </row>
    <row r="4115" spans="1:16" x14ac:dyDescent="0.3">
      <c r="A4115" t="s">
        <v>4158</v>
      </c>
      <c r="B4115" t="s">
        <v>8027</v>
      </c>
      <c r="C4115" t="s">
        <v>4153</v>
      </c>
      <c r="D4115">
        <v>7275</v>
      </c>
      <c r="E4115" s="1">
        <f>(Comuni[[#This Row],[Popolazione2011]]/SUM(D:D))*100</f>
        <v>1.2242743772044722E-2</v>
      </c>
      <c r="F4115">
        <f t="shared" si="64"/>
        <v>4342135</v>
      </c>
      <c r="G4115" s="1">
        <f>(Comuni[[#This Row],[Popolazione2011]]/Comuni[[#This Row],[TOT POP REGIONE ]])*100</f>
        <v>0.16754430712080579</v>
      </c>
      <c r="H4115" t="str">
        <f>IF(Comuni[[#This Row],[Popolazione2011]]&gt;300000,"MAGGIORE","")</f>
        <v/>
      </c>
      <c r="I4115" t="str">
        <f>_xlfn.XLOOKUP(Comuni[[#This Row],[Regione]],Ripartizione_geografica[Regione],Ripartizione_geografica[Ripartizione geografica])</f>
        <v>Nord-est</v>
      </c>
      <c r="J4115">
        <f>_xlfn.XLOOKUP(Comuni[[#This Row],[Regione]],Ripartizione_geografica[Regione],Ripartizione_geografica[Codice Regione])</f>
        <v>8</v>
      </c>
      <c r="K4115">
        <f>_xlfn.XLOOKUP(Comuni[[#This Row],[Regione]],Table_0[Regione],Table_0[Totale])</f>
        <v>2199848</v>
      </c>
      <c r="L4115">
        <f>_xlfn.XLOOKUP(Comuni[[#This Row],[Regione]],Table_0[Regione],Table_0[Guariti])</f>
        <v>2170571</v>
      </c>
      <c r="M4115">
        <f>_xlfn.XLOOKUP(Comuni[[#This Row],[Regione]],Table_0[Regione],Table_0[Deceduti])</f>
        <v>19859</v>
      </c>
      <c r="N4115" s="1">
        <f>(Comuni[[#This Row],[Popolazione2011]]/Comuni[[#This Row],[Ammalati TOT]])*100</f>
        <v>0.33070466686789268</v>
      </c>
      <c r="O4115">
        <f>_xlfn.XLOOKUP(Comuni[[#This Row],[Regione]],Table_0[Regione],Table_0[TOT AREA])</f>
        <v>6168603</v>
      </c>
      <c r="P4115" s="1">
        <f>(Comuni[[#This Row],[Popolazione2011]]/Comuni[[#This Row],[Ammalati AREA]])*100</f>
        <v>0.11793594108747152</v>
      </c>
    </row>
    <row r="4116" spans="1:16" x14ac:dyDescent="0.3">
      <c r="A4116" t="s">
        <v>4159</v>
      </c>
      <c r="B4116" t="s">
        <v>8027</v>
      </c>
      <c r="C4116" t="s">
        <v>4153</v>
      </c>
      <c r="D4116">
        <v>7043</v>
      </c>
      <c r="E4116" s="1">
        <f>(Comuni[[#This Row],[Popolazione2011]]/SUM(D:D))*100</f>
        <v>1.185232225244137E-2</v>
      </c>
      <c r="F4116">
        <f t="shared" si="64"/>
        <v>4342135</v>
      </c>
      <c r="G4116" s="1">
        <f>(Comuni[[#This Row],[Popolazione2011]]/Comuni[[#This Row],[TOT POP REGIONE ]])*100</f>
        <v>0.16220131340918695</v>
      </c>
      <c r="H4116" t="str">
        <f>IF(Comuni[[#This Row],[Popolazione2011]]&gt;300000,"MAGGIORE","")</f>
        <v/>
      </c>
      <c r="I4116" t="str">
        <f>_xlfn.XLOOKUP(Comuni[[#This Row],[Regione]],Ripartizione_geografica[Regione],Ripartizione_geografica[Ripartizione geografica])</f>
        <v>Nord-est</v>
      </c>
      <c r="J4116">
        <f>_xlfn.XLOOKUP(Comuni[[#This Row],[Regione]],Ripartizione_geografica[Regione],Ripartizione_geografica[Codice Regione])</f>
        <v>8</v>
      </c>
      <c r="K4116">
        <f>_xlfn.XLOOKUP(Comuni[[#This Row],[Regione]],Table_0[Regione],Table_0[Totale])</f>
        <v>2199848</v>
      </c>
      <c r="L4116">
        <f>_xlfn.XLOOKUP(Comuni[[#This Row],[Regione]],Table_0[Regione],Table_0[Guariti])</f>
        <v>2170571</v>
      </c>
      <c r="M4116">
        <f>_xlfn.XLOOKUP(Comuni[[#This Row],[Regione]],Table_0[Regione],Table_0[Deceduti])</f>
        <v>19859</v>
      </c>
      <c r="N4116" s="1">
        <f>(Comuni[[#This Row],[Popolazione2011]]/Comuni[[#This Row],[Ammalati TOT]])*100</f>
        <v>0.32015848367705402</v>
      </c>
      <c r="O4116">
        <f>_xlfn.XLOOKUP(Comuni[[#This Row],[Regione]],Table_0[Regione],Table_0[TOT AREA])</f>
        <v>6168603</v>
      </c>
      <c r="P4116" s="1">
        <f>(Comuni[[#This Row],[Popolazione2011]]/Comuni[[#This Row],[Ammalati AREA]])*100</f>
        <v>0.11417495987341056</v>
      </c>
    </row>
    <row r="4117" spans="1:16" x14ac:dyDescent="0.3">
      <c r="A4117" t="s">
        <v>4160</v>
      </c>
      <c r="B4117" t="s">
        <v>8027</v>
      </c>
      <c r="C4117" t="s">
        <v>4153</v>
      </c>
      <c r="D4117">
        <v>2033</v>
      </c>
      <c r="E4117" s="1">
        <f>(Comuni[[#This Row],[Popolazione2011]]/SUM(D:D))*100</f>
        <v>3.4212368506621195E-3</v>
      </c>
      <c r="F4117">
        <f t="shared" si="64"/>
        <v>4342135</v>
      </c>
      <c r="G4117" s="1">
        <f>(Comuni[[#This Row],[Popolazione2011]]/Comuni[[#This Row],[TOT POP REGIONE ]])*100</f>
        <v>4.6820285412590812E-2</v>
      </c>
      <c r="H4117" t="str">
        <f>IF(Comuni[[#This Row],[Popolazione2011]]&gt;300000,"MAGGIORE","")</f>
        <v/>
      </c>
      <c r="I4117" t="str">
        <f>_xlfn.XLOOKUP(Comuni[[#This Row],[Regione]],Ripartizione_geografica[Regione],Ripartizione_geografica[Ripartizione geografica])</f>
        <v>Nord-est</v>
      </c>
      <c r="J4117">
        <f>_xlfn.XLOOKUP(Comuni[[#This Row],[Regione]],Ripartizione_geografica[Regione],Ripartizione_geografica[Codice Regione])</f>
        <v>8</v>
      </c>
      <c r="K4117">
        <f>_xlfn.XLOOKUP(Comuni[[#This Row],[Regione]],Table_0[Regione],Table_0[Totale])</f>
        <v>2199848</v>
      </c>
      <c r="L4117">
        <f>_xlfn.XLOOKUP(Comuni[[#This Row],[Regione]],Table_0[Regione],Table_0[Guariti])</f>
        <v>2170571</v>
      </c>
      <c r="M4117">
        <f>_xlfn.XLOOKUP(Comuni[[#This Row],[Regione]],Table_0[Regione],Table_0[Deceduti])</f>
        <v>19859</v>
      </c>
      <c r="N4117" s="1">
        <f>(Comuni[[#This Row],[Popolazione2011]]/Comuni[[#This Row],[Ammalati TOT]])*100</f>
        <v>9.2415475978340322E-2</v>
      </c>
      <c r="O4117">
        <f>_xlfn.XLOOKUP(Comuni[[#This Row],[Regione]],Table_0[Regione],Table_0[TOT AREA])</f>
        <v>6168603</v>
      </c>
      <c r="P4117" s="1">
        <f>(Comuni[[#This Row],[Popolazione2011]]/Comuni[[#This Row],[Ammalati AREA]])*100</f>
        <v>3.2957219000801313E-2</v>
      </c>
    </row>
    <row r="4118" spans="1:16" x14ac:dyDescent="0.3">
      <c r="A4118" t="s">
        <v>4161</v>
      </c>
      <c r="B4118" t="s">
        <v>8027</v>
      </c>
      <c r="C4118" t="s">
        <v>4153</v>
      </c>
      <c r="D4118">
        <v>13893</v>
      </c>
      <c r="E4118" s="1">
        <f>(Comuni[[#This Row],[Popolazione2011]]/SUM(D:D))*100</f>
        <v>2.3379854189005816E-2</v>
      </c>
      <c r="F4118">
        <f t="shared" si="64"/>
        <v>4342135</v>
      </c>
      <c r="G4118" s="1">
        <f>(Comuni[[#This Row],[Popolazione2011]]/Comuni[[#This Row],[TOT POP REGIONE ]])*100</f>
        <v>0.31995780877379448</v>
      </c>
      <c r="H4118" t="str">
        <f>IF(Comuni[[#This Row],[Popolazione2011]]&gt;300000,"MAGGIORE","")</f>
        <v/>
      </c>
      <c r="I4118" t="str">
        <f>_xlfn.XLOOKUP(Comuni[[#This Row],[Regione]],Ripartizione_geografica[Regione],Ripartizione_geografica[Ripartizione geografica])</f>
        <v>Nord-est</v>
      </c>
      <c r="J4118">
        <f>_xlfn.XLOOKUP(Comuni[[#This Row],[Regione]],Ripartizione_geografica[Regione],Ripartizione_geografica[Codice Regione])</f>
        <v>8</v>
      </c>
      <c r="K4118">
        <f>_xlfn.XLOOKUP(Comuni[[#This Row],[Regione]],Table_0[Regione],Table_0[Totale])</f>
        <v>2199848</v>
      </c>
      <c r="L4118">
        <f>_xlfn.XLOOKUP(Comuni[[#This Row],[Regione]],Table_0[Regione],Table_0[Guariti])</f>
        <v>2170571</v>
      </c>
      <c r="M4118">
        <f>_xlfn.XLOOKUP(Comuni[[#This Row],[Regione]],Table_0[Regione],Table_0[Deceduti])</f>
        <v>19859</v>
      </c>
      <c r="N4118" s="1">
        <f>(Comuni[[#This Row],[Popolazione2011]]/Comuni[[#This Row],[Ammalati TOT]])*100</f>
        <v>0.63154363392379842</v>
      </c>
      <c r="O4118">
        <f>_xlfn.XLOOKUP(Comuni[[#This Row],[Regione]],Table_0[Regione],Table_0[TOT AREA])</f>
        <v>6168603</v>
      </c>
      <c r="P4118" s="1">
        <f>(Comuni[[#This Row],[Popolazione2011]]/Comuni[[#This Row],[Ammalati AREA]])*100</f>
        <v>0.22522117244374454</v>
      </c>
    </row>
    <row r="4119" spans="1:16" x14ac:dyDescent="0.3">
      <c r="A4119" t="s">
        <v>4162</v>
      </c>
      <c r="B4119" t="s">
        <v>8027</v>
      </c>
      <c r="C4119" t="s">
        <v>4153</v>
      </c>
      <c r="D4119">
        <v>8920</v>
      </c>
      <c r="E4119" s="1">
        <f>(Comuni[[#This Row],[Popolazione2011]]/SUM(D:D))*100</f>
        <v>1.501103428819779E-2</v>
      </c>
      <c r="F4119">
        <f t="shared" si="64"/>
        <v>4342135</v>
      </c>
      <c r="G4119" s="1">
        <f>(Comuni[[#This Row],[Popolazione2011]]/Comuni[[#This Row],[TOT POP REGIONE ]])*100</f>
        <v>0.20542889615362026</v>
      </c>
      <c r="H4119" t="str">
        <f>IF(Comuni[[#This Row],[Popolazione2011]]&gt;300000,"MAGGIORE","")</f>
        <v/>
      </c>
      <c r="I4119" t="str">
        <f>_xlfn.XLOOKUP(Comuni[[#This Row],[Regione]],Ripartizione_geografica[Regione],Ripartizione_geografica[Ripartizione geografica])</f>
        <v>Nord-est</v>
      </c>
      <c r="J4119">
        <f>_xlfn.XLOOKUP(Comuni[[#This Row],[Regione]],Ripartizione_geografica[Regione],Ripartizione_geografica[Codice Regione])</f>
        <v>8</v>
      </c>
      <c r="K4119">
        <f>_xlfn.XLOOKUP(Comuni[[#This Row],[Regione]],Table_0[Regione],Table_0[Totale])</f>
        <v>2199848</v>
      </c>
      <c r="L4119">
        <f>_xlfn.XLOOKUP(Comuni[[#This Row],[Regione]],Table_0[Regione],Table_0[Guariti])</f>
        <v>2170571</v>
      </c>
      <c r="M4119">
        <f>_xlfn.XLOOKUP(Comuni[[#This Row],[Regione]],Table_0[Regione],Table_0[Deceduti])</f>
        <v>19859</v>
      </c>
      <c r="N4119" s="1">
        <f>(Comuni[[#This Row],[Popolazione2011]]/Comuni[[#This Row],[Ammalati TOT]])*100</f>
        <v>0.4054825606132787</v>
      </c>
      <c r="O4119">
        <f>_xlfn.XLOOKUP(Comuni[[#This Row],[Regione]],Table_0[Regione],Table_0[TOT AREA])</f>
        <v>6168603</v>
      </c>
      <c r="P4119" s="1">
        <f>(Comuni[[#This Row],[Popolazione2011]]/Comuni[[#This Row],[Ammalati AREA]])*100</f>
        <v>0.14460324323027435</v>
      </c>
    </row>
    <row r="4120" spans="1:16" x14ac:dyDescent="0.3">
      <c r="A4120" t="s">
        <v>4163</v>
      </c>
      <c r="B4120" t="s">
        <v>8027</v>
      </c>
      <c r="C4120" t="s">
        <v>4153</v>
      </c>
      <c r="D4120">
        <v>1122</v>
      </c>
      <c r="E4120" s="1">
        <f>(Comuni[[#This Row],[Popolazione2011]]/SUM(D:D))*100</f>
        <v>1.8881592456679282E-3</v>
      </c>
      <c r="F4120">
        <f t="shared" si="64"/>
        <v>4342135</v>
      </c>
      <c r="G4120" s="1">
        <f>(Comuni[[#This Row],[Popolazione2011]]/Comuni[[#This Row],[TOT POP REGIONE ]])*100</f>
        <v>2.5839823036363448E-2</v>
      </c>
      <c r="H4120" t="str">
        <f>IF(Comuni[[#This Row],[Popolazione2011]]&gt;300000,"MAGGIORE","")</f>
        <v/>
      </c>
      <c r="I4120" t="str">
        <f>_xlfn.XLOOKUP(Comuni[[#This Row],[Regione]],Ripartizione_geografica[Regione],Ripartizione_geografica[Ripartizione geografica])</f>
        <v>Nord-est</v>
      </c>
      <c r="J4120">
        <f>_xlfn.XLOOKUP(Comuni[[#This Row],[Regione]],Ripartizione_geografica[Regione],Ripartizione_geografica[Codice Regione])</f>
        <v>8</v>
      </c>
      <c r="K4120">
        <f>_xlfn.XLOOKUP(Comuni[[#This Row],[Regione]],Table_0[Regione],Table_0[Totale])</f>
        <v>2199848</v>
      </c>
      <c r="L4120">
        <f>_xlfn.XLOOKUP(Comuni[[#This Row],[Regione]],Table_0[Regione],Table_0[Guariti])</f>
        <v>2170571</v>
      </c>
      <c r="M4120">
        <f>_xlfn.XLOOKUP(Comuni[[#This Row],[Regione]],Table_0[Regione],Table_0[Deceduti])</f>
        <v>19859</v>
      </c>
      <c r="N4120" s="1">
        <f>(Comuni[[#This Row],[Popolazione2011]]/Comuni[[#This Row],[Ammalati TOT]])*100</f>
        <v>5.1003523879831703E-2</v>
      </c>
      <c r="O4120">
        <f>_xlfn.XLOOKUP(Comuni[[#This Row],[Regione]],Table_0[Regione],Table_0[TOT AREA])</f>
        <v>6168603</v>
      </c>
      <c r="P4120" s="1">
        <f>(Comuni[[#This Row],[Popolazione2011]]/Comuni[[#This Row],[Ammalati AREA]])*100</f>
        <v>1.8188883285243027E-2</v>
      </c>
    </row>
    <row r="4121" spans="1:16" x14ac:dyDescent="0.3">
      <c r="A4121" t="s">
        <v>4164</v>
      </c>
      <c r="B4121" t="s">
        <v>8027</v>
      </c>
      <c r="C4121" t="s">
        <v>4153</v>
      </c>
      <c r="D4121">
        <v>1997</v>
      </c>
      <c r="E4121" s="1">
        <f>(Comuni[[#This Row],[Popolazione2011]]/SUM(D:D))*100</f>
        <v>3.3606542010684959E-3</v>
      </c>
      <c r="F4121">
        <f t="shared" si="64"/>
        <v>4342135</v>
      </c>
      <c r="G4121" s="1">
        <f>(Comuni[[#This Row],[Popolazione2011]]/Comuni[[#This Row],[TOT POP REGIONE ]])*100</f>
        <v>4.5991200181477544E-2</v>
      </c>
      <c r="H4121" t="str">
        <f>IF(Comuni[[#This Row],[Popolazione2011]]&gt;300000,"MAGGIORE","")</f>
        <v/>
      </c>
      <c r="I4121" t="str">
        <f>_xlfn.XLOOKUP(Comuni[[#This Row],[Regione]],Ripartizione_geografica[Regione],Ripartizione_geografica[Ripartizione geografica])</f>
        <v>Nord-est</v>
      </c>
      <c r="J4121">
        <f>_xlfn.XLOOKUP(Comuni[[#This Row],[Regione]],Ripartizione_geografica[Regione],Ripartizione_geografica[Codice Regione])</f>
        <v>8</v>
      </c>
      <c r="K4121">
        <f>_xlfn.XLOOKUP(Comuni[[#This Row],[Regione]],Table_0[Regione],Table_0[Totale])</f>
        <v>2199848</v>
      </c>
      <c r="L4121">
        <f>_xlfn.XLOOKUP(Comuni[[#This Row],[Regione]],Table_0[Regione],Table_0[Guariti])</f>
        <v>2170571</v>
      </c>
      <c r="M4121">
        <f>_xlfn.XLOOKUP(Comuni[[#This Row],[Regione]],Table_0[Regione],Table_0[Deceduti])</f>
        <v>19859</v>
      </c>
      <c r="N4121" s="1">
        <f>(Comuni[[#This Row],[Popolazione2011]]/Comuni[[#This Row],[Ammalati TOT]])*100</f>
        <v>9.0778999276313638E-2</v>
      </c>
      <c r="O4121">
        <f>_xlfn.XLOOKUP(Comuni[[#This Row],[Regione]],Table_0[Regione],Table_0[TOT AREA])</f>
        <v>6168603</v>
      </c>
      <c r="P4121" s="1">
        <f>(Comuni[[#This Row],[Popolazione2011]]/Comuni[[#This Row],[Ammalati AREA]])*100</f>
        <v>3.2373618467584964E-2</v>
      </c>
    </row>
    <row r="4122" spans="1:16" x14ac:dyDescent="0.3">
      <c r="A4122" t="s">
        <v>4165</v>
      </c>
      <c r="B4122" t="s">
        <v>8027</v>
      </c>
      <c r="C4122" t="s">
        <v>4153</v>
      </c>
      <c r="D4122">
        <v>8621</v>
      </c>
      <c r="E4122" s="1">
        <f>(Comuni[[#This Row],[Popolazione2011]]/SUM(D:D))*100</f>
        <v>1.4507861726295194E-2</v>
      </c>
      <c r="F4122">
        <f t="shared" si="64"/>
        <v>4342135</v>
      </c>
      <c r="G4122" s="1">
        <f>(Comuni[[#This Row],[Popolazione2011]]/Comuni[[#This Row],[TOT POP REGIONE ]])*100</f>
        <v>0.19854288270631845</v>
      </c>
      <c r="H4122" t="str">
        <f>IF(Comuni[[#This Row],[Popolazione2011]]&gt;300000,"MAGGIORE","")</f>
        <v/>
      </c>
      <c r="I4122" t="str">
        <f>_xlfn.XLOOKUP(Comuni[[#This Row],[Regione]],Ripartizione_geografica[Regione],Ripartizione_geografica[Ripartizione geografica])</f>
        <v>Nord-est</v>
      </c>
      <c r="J4122">
        <f>_xlfn.XLOOKUP(Comuni[[#This Row],[Regione]],Ripartizione_geografica[Regione],Ripartizione_geografica[Codice Regione])</f>
        <v>8</v>
      </c>
      <c r="K4122">
        <f>_xlfn.XLOOKUP(Comuni[[#This Row],[Regione]],Table_0[Regione],Table_0[Totale])</f>
        <v>2199848</v>
      </c>
      <c r="L4122">
        <f>_xlfn.XLOOKUP(Comuni[[#This Row],[Regione]],Table_0[Regione],Table_0[Guariti])</f>
        <v>2170571</v>
      </c>
      <c r="M4122">
        <f>_xlfn.XLOOKUP(Comuni[[#This Row],[Regione]],Table_0[Regione],Table_0[Deceduti])</f>
        <v>19859</v>
      </c>
      <c r="N4122" s="1">
        <f>(Comuni[[#This Row],[Popolazione2011]]/Comuni[[#This Row],[Ammalati TOT]])*100</f>
        <v>0.3918907124492238</v>
      </c>
      <c r="O4122">
        <f>_xlfn.XLOOKUP(Comuni[[#This Row],[Regione]],Table_0[Regione],Table_0[TOT AREA])</f>
        <v>6168603</v>
      </c>
      <c r="P4122" s="1">
        <f>(Comuni[[#This Row],[Popolazione2011]]/Comuni[[#This Row],[Ammalati AREA]])*100</f>
        <v>0.13975611657939407</v>
      </c>
    </row>
    <row r="4123" spans="1:16" x14ac:dyDescent="0.3">
      <c r="A4123" t="s">
        <v>4166</v>
      </c>
      <c r="B4123" t="s">
        <v>8027</v>
      </c>
      <c r="C4123" t="s">
        <v>4153</v>
      </c>
      <c r="D4123">
        <v>25521</v>
      </c>
      <c r="E4123" s="1">
        <f>(Comuni[[#This Row],[Popolazione2011]]/SUM(D:D))*100</f>
        <v>4.2948050007746166E-2</v>
      </c>
      <c r="F4123">
        <f t="shared" si="64"/>
        <v>4342135</v>
      </c>
      <c r="G4123" s="1">
        <f>(Comuni[[#This Row],[Popolazione2011]]/Comuni[[#This Row],[TOT POP REGIONE ]])*100</f>
        <v>0.58775233842337937</v>
      </c>
      <c r="H4123" t="str">
        <f>IF(Comuni[[#This Row],[Popolazione2011]]&gt;300000,"MAGGIORE","")</f>
        <v/>
      </c>
      <c r="I4123" t="str">
        <f>_xlfn.XLOOKUP(Comuni[[#This Row],[Regione]],Ripartizione_geografica[Regione],Ripartizione_geografica[Ripartizione geografica])</f>
        <v>Nord-est</v>
      </c>
      <c r="J4123">
        <f>_xlfn.XLOOKUP(Comuni[[#This Row],[Regione]],Ripartizione_geografica[Regione],Ripartizione_geografica[Codice Regione])</f>
        <v>8</v>
      </c>
      <c r="K4123">
        <f>_xlfn.XLOOKUP(Comuni[[#This Row],[Regione]],Table_0[Regione],Table_0[Totale])</f>
        <v>2199848</v>
      </c>
      <c r="L4123">
        <f>_xlfn.XLOOKUP(Comuni[[#This Row],[Regione]],Table_0[Regione],Table_0[Guariti])</f>
        <v>2170571</v>
      </c>
      <c r="M4123">
        <f>_xlfn.XLOOKUP(Comuni[[#This Row],[Regione]],Table_0[Regione],Table_0[Deceduti])</f>
        <v>19859</v>
      </c>
      <c r="N4123" s="1">
        <f>(Comuni[[#This Row],[Popolazione2011]]/Comuni[[#This Row],[Ammalati TOT]])*100</f>
        <v>1.1601256086784177</v>
      </c>
      <c r="O4123">
        <f>_xlfn.XLOOKUP(Comuni[[#This Row],[Regione]],Table_0[Regione],Table_0[TOT AREA])</f>
        <v>6168603</v>
      </c>
      <c r="P4123" s="1">
        <f>(Comuni[[#This Row],[Popolazione2011]]/Comuni[[#This Row],[Ammalati AREA]])*100</f>
        <v>0.41372414467262686</v>
      </c>
    </row>
    <row r="4124" spans="1:16" x14ac:dyDescent="0.3">
      <c r="A4124" t="s">
        <v>4167</v>
      </c>
      <c r="B4124" t="s">
        <v>8027</v>
      </c>
      <c r="C4124" t="s">
        <v>4153</v>
      </c>
      <c r="D4124">
        <v>6963</v>
      </c>
      <c r="E4124" s="1">
        <f>(Comuni[[#This Row],[Popolazione2011]]/SUM(D:D))*100</f>
        <v>1.171769414223332E-2</v>
      </c>
      <c r="F4124">
        <f t="shared" si="64"/>
        <v>4342135</v>
      </c>
      <c r="G4124" s="1">
        <f>(Comuni[[#This Row],[Popolazione2011]]/Comuni[[#This Row],[TOT POP REGIONE ]])*100</f>
        <v>0.1603589017844908</v>
      </c>
      <c r="H4124" t="str">
        <f>IF(Comuni[[#This Row],[Popolazione2011]]&gt;300000,"MAGGIORE","")</f>
        <v/>
      </c>
      <c r="I4124" t="str">
        <f>_xlfn.XLOOKUP(Comuni[[#This Row],[Regione]],Ripartizione_geografica[Regione],Ripartizione_geografica[Ripartizione geografica])</f>
        <v>Nord-est</v>
      </c>
      <c r="J4124">
        <f>_xlfn.XLOOKUP(Comuni[[#This Row],[Regione]],Ripartizione_geografica[Regione],Ripartizione_geografica[Codice Regione])</f>
        <v>8</v>
      </c>
      <c r="K4124">
        <f>_xlfn.XLOOKUP(Comuni[[#This Row],[Regione]],Table_0[Regione],Table_0[Totale])</f>
        <v>2199848</v>
      </c>
      <c r="L4124">
        <f>_xlfn.XLOOKUP(Comuni[[#This Row],[Regione]],Table_0[Regione],Table_0[Guariti])</f>
        <v>2170571</v>
      </c>
      <c r="M4124">
        <f>_xlfn.XLOOKUP(Comuni[[#This Row],[Regione]],Table_0[Regione],Table_0[Deceduti])</f>
        <v>19859</v>
      </c>
      <c r="N4124" s="1">
        <f>(Comuni[[#This Row],[Popolazione2011]]/Comuni[[#This Row],[Ammalati TOT]])*100</f>
        <v>0.3165218687836614</v>
      </c>
      <c r="O4124">
        <f>_xlfn.XLOOKUP(Comuni[[#This Row],[Regione]],Table_0[Regione],Table_0[TOT AREA])</f>
        <v>6168603</v>
      </c>
      <c r="P4124" s="1">
        <f>(Comuni[[#This Row],[Popolazione2011]]/Comuni[[#This Row],[Ammalati AREA]])*100</f>
        <v>0.11287806979959644</v>
      </c>
    </row>
    <row r="4125" spans="1:16" x14ac:dyDescent="0.3">
      <c r="A4125" t="s">
        <v>4168</v>
      </c>
      <c r="B4125" t="s">
        <v>8027</v>
      </c>
      <c r="C4125" t="s">
        <v>4153</v>
      </c>
      <c r="D4125">
        <v>5428</v>
      </c>
      <c r="E4125" s="1">
        <f>(Comuni[[#This Row],[Popolazione2011]]/SUM(D:D))*100</f>
        <v>9.134517277616324E-3</v>
      </c>
      <c r="F4125">
        <f t="shared" si="64"/>
        <v>4342135</v>
      </c>
      <c r="G4125" s="1">
        <f>(Comuni[[#This Row],[Popolazione2011]]/Comuni[[#This Row],[TOT POP REGIONE ]])*100</f>
        <v>0.12500762873563351</v>
      </c>
      <c r="H4125" t="str">
        <f>IF(Comuni[[#This Row],[Popolazione2011]]&gt;300000,"MAGGIORE","")</f>
        <v/>
      </c>
      <c r="I4125" t="str">
        <f>_xlfn.XLOOKUP(Comuni[[#This Row],[Regione]],Ripartizione_geografica[Regione],Ripartizione_geografica[Ripartizione geografica])</f>
        <v>Nord-est</v>
      </c>
      <c r="J4125">
        <f>_xlfn.XLOOKUP(Comuni[[#This Row],[Regione]],Ripartizione_geografica[Regione],Ripartizione_geografica[Codice Regione])</f>
        <v>8</v>
      </c>
      <c r="K4125">
        <f>_xlfn.XLOOKUP(Comuni[[#This Row],[Regione]],Table_0[Regione],Table_0[Totale])</f>
        <v>2199848</v>
      </c>
      <c r="L4125">
        <f>_xlfn.XLOOKUP(Comuni[[#This Row],[Regione]],Table_0[Regione],Table_0[Guariti])</f>
        <v>2170571</v>
      </c>
      <c r="M4125">
        <f>_xlfn.XLOOKUP(Comuni[[#This Row],[Regione]],Table_0[Regione],Table_0[Deceduti])</f>
        <v>19859</v>
      </c>
      <c r="N4125" s="1">
        <f>(Comuni[[#This Row],[Popolazione2011]]/Comuni[[#This Row],[Ammalati TOT]])*100</f>
        <v>0.24674432051669024</v>
      </c>
      <c r="O4125">
        <f>_xlfn.XLOOKUP(Comuni[[#This Row],[Regione]],Table_0[Regione],Table_0[TOT AREA])</f>
        <v>6168603</v>
      </c>
      <c r="P4125" s="1">
        <f>(Comuni[[#This Row],[Popolazione2011]]/Comuni[[#This Row],[Ammalati AREA]])*100</f>
        <v>8.7993991508288016E-2</v>
      </c>
    </row>
    <row r="4126" spans="1:16" x14ac:dyDescent="0.3">
      <c r="A4126" t="s">
        <v>4169</v>
      </c>
      <c r="B4126" t="s">
        <v>8027</v>
      </c>
      <c r="C4126" t="s">
        <v>4153</v>
      </c>
      <c r="D4126">
        <v>6192</v>
      </c>
      <c r="E4126" s="1">
        <f>(Comuni[[#This Row],[Popolazione2011]]/SUM(D:D))*100</f>
        <v>1.0420215730103219E-2</v>
      </c>
      <c r="F4126">
        <f t="shared" si="64"/>
        <v>4342135</v>
      </c>
      <c r="G4126" s="1">
        <f>(Comuni[[#This Row],[Popolazione2011]]/Comuni[[#This Row],[TOT POP REGIONE ]])*100</f>
        <v>0.1426026597514817</v>
      </c>
      <c r="H4126" t="str">
        <f>IF(Comuni[[#This Row],[Popolazione2011]]&gt;300000,"MAGGIORE","")</f>
        <v/>
      </c>
      <c r="I4126" t="str">
        <f>_xlfn.XLOOKUP(Comuni[[#This Row],[Regione]],Ripartizione_geografica[Regione],Ripartizione_geografica[Ripartizione geografica])</f>
        <v>Nord-est</v>
      </c>
      <c r="J4126">
        <f>_xlfn.XLOOKUP(Comuni[[#This Row],[Regione]],Ripartizione_geografica[Regione],Ripartizione_geografica[Codice Regione])</f>
        <v>8</v>
      </c>
      <c r="K4126">
        <f>_xlfn.XLOOKUP(Comuni[[#This Row],[Regione]],Table_0[Regione],Table_0[Totale])</f>
        <v>2199848</v>
      </c>
      <c r="L4126">
        <f>_xlfn.XLOOKUP(Comuni[[#This Row],[Regione]],Table_0[Regione],Table_0[Guariti])</f>
        <v>2170571</v>
      </c>
      <c r="M4126">
        <f>_xlfn.XLOOKUP(Comuni[[#This Row],[Regione]],Table_0[Regione],Table_0[Deceduti])</f>
        <v>19859</v>
      </c>
      <c r="N4126" s="1">
        <f>(Comuni[[#This Row],[Popolazione2011]]/Comuni[[#This Row],[Ammalati TOT]])*100</f>
        <v>0.28147399274858992</v>
      </c>
      <c r="O4126">
        <f>_xlfn.XLOOKUP(Comuni[[#This Row],[Regione]],Table_0[Regione],Table_0[TOT AREA])</f>
        <v>6168603</v>
      </c>
      <c r="P4126" s="1">
        <f>(Comuni[[#This Row],[Popolazione2011]]/Comuni[[#This Row],[Ammalati AREA]])*100</f>
        <v>0.10037929171321286</v>
      </c>
    </row>
    <row r="4127" spans="1:16" x14ac:dyDescent="0.3">
      <c r="A4127" t="s">
        <v>4170</v>
      </c>
      <c r="B4127" t="s">
        <v>8027</v>
      </c>
      <c r="C4127" t="s">
        <v>4153</v>
      </c>
      <c r="D4127">
        <v>9784</v>
      </c>
      <c r="E4127" s="1">
        <f>(Comuni[[#This Row],[Popolazione2011]]/SUM(D:D))*100</f>
        <v>1.6465017878444749E-2</v>
      </c>
      <c r="F4127">
        <f t="shared" si="64"/>
        <v>4342135</v>
      </c>
      <c r="G4127" s="1">
        <f>(Comuni[[#This Row],[Popolazione2011]]/Comuni[[#This Row],[TOT POP REGIONE ]])*100</f>
        <v>0.22532694170033868</v>
      </c>
      <c r="H4127" t="str">
        <f>IF(Comuni[[#This Row],[Popolazione2011]]&gt;300000,"MAGGIORE","")</f>
        <v/>
      </c>
      <c r="I4127" t="str">
        <f>_xlfn.XLOOKUP(Comuni[[#This Row],[Regione]],Ripartizione_geografica[Regione],Ripartizione_geografica[Ripartizione geografica])</f>
        <v>Nord-est</v>
      </c>
      <c r="J4127">
        <f>_xlfn.XLOOKUP(Comuni[[#This Row],[Regione]],Ripartizione_geografica[Regione],Ripartizione_geografica[Codice Regione])</f>
        <v>8</v>
      </c>
      <c r="K4127">
        <f>_xlfn.XLOOKUP(Comuni[[#This Row],[Regione]],Table_0[Regione],Table_0[Totale])</f>
        <v>2199848</v>
      </c>
      <c r="L4127">
        <f>_xlfn.XLOOKUP(Comuni[[#This Row],[Regione]],Table_0[Regione],Table_0[Guariti])</f>
        <v>2170571</v>
      </c>
      <c r="M4127">
        <f>_xlfn.XLOOKUP(Comuni[[#This Row],[Regione]],Table_0[Regione],Table_0[Deceduti])</f>
        <v>19859</v>
      </c>
      <c r="N4127" s="1">
        <f>(Comuni[[#This Row],[Popolazione2011]]/Comuni[[#This Row],[Ammalati TOT]])*100</f>
        <v>0.44475800146191918</v>
      </c>
      <c r="O4127">
        <f>_xlfn.XLOOKUP(Comuni[[#This Row],[Regione]],Table_0[Regione],Table_0[TOT AREA])</f>
        <v>6168603</v>
      </c>
      <c r="P4127" s="1">
        <f>(Comuni[[#This Row],[Popolazione2011]]/Comuni[[#This Row],[Ammalati AREA]])*100</f>
        <v>0.15860965602746685</v>
      </c>
    </row>
    <row r="4128" spans="1:16" x14ac:dyDescent="0.3">
      <c r="A4128" t="s">
        <v>4171</v>
      </c>
      <c r="B4128" t="s">
        <v>8027</v>
      </c>
      <c r="C4128" t="s">
        <v>4153</v>
      </c>
      <c r="D4128">
        <v>4759</v>
      </c>
      <c r="E4128" s="1">
        <f>(Comuni[[#This Row],[Popolazione2011]]/SUM(D:D))*100</f>
        <v>8.0086897060014893E-3</v>
      </c>
      <c r="F4128">
        <f t="shared" si="64"/>
        <v>4342135</v>
      </c>
      <c r="G4128" s="1">
        <f>(Comuni[[#This Row],[Popolazione2011]]/Comuni[[#This Row],[TOT POP REGIONE ]])*100</f>
        <v>0.10960046152411199</v>
      </c>
      <c r="H4128" t="str">
        <f>IF(Comuni[[#This Row],[Popolazione2011]]&gt;300000,"MAGGIORE","")</f>
        <v/>
      </c>
      <c r="I4128" t="str">
        <f>_xlfn.XLOOKUP(Comuni[[#This Row],[Regione]],Ripartizione_geografica[Regione],Ripartizione_geografica[Ripartizione geografica])</f>
        <v>Nord-est</v>
      </c>
      <c r="J4128">
        <f>_xlfn.XLOOKUP(Comuni[[#This Row],[Regione]],Ripartizione_geografica[Regione],Ripartizione_geografica[Codice Regione])</f>
        <v>8</v>
      </c>
      <c r="K4128">
        <f>_xlfn.XLOOKUP(Comuni[[#This Row],[Regione]],Table_0[Regione],Table_0[Totale])</f>
        <v>2199848</v>
      </c>
      <c r="L4128">
        <f>_xlfn.XLOOKUP(Comuni[[#This Row],[Regione]],Table_0[Regione],Table_0[Guariti])</f>
        <v>2170571</v>
      </c>
      <c r="M4128">
        <f>_xlfn.XLOOKUP(Comuni[[#This Row],[Regione]],Table_0[Regione],Table_0[Deceduti])</f>
        <v>19859</v>
      </c>
      <c r="N4128" s="1">
        <f>(Comuni[[#This Row],[Popolazione2011]]/Comuni[[#This Row],[Ammalati TOT]])*100</f>
        <v>0.21633312847069436</v>
      </c>
      <c r="O4128">
        <f>_xlfn.XLOOKUP(Comuni[[#This Row],[Regione]],Table_0[Regione],Table_0[TOT AREA])</f>
        <v>6168603</v>
      </c>
      <c r="P4128" s="1">
        <f>(Comuni[[#This Row],[Popolazione2011]]/Comuni[[#This Row],[Ammalati AREA]])*100</f>
        <v>7.7148748266017447E-2</v>
      </c>
    </row>
    <row r="4129" spans="1:16" x14ac:dyDescent="0.3">
      <c r="A4129" t="s">
        <v>4172</v>
      </c>
      <c r="B4129" t="s">
        <v>8027</v>
      </c>
      <c r="C4129" t="s">
        <v>4153</v>
      </c>
      <c r="D4129">
        <v>10663</v>
      </c>
      <c r="E4129" s="1">
        <f>(Comuni[[#This Row],[Popolazione2011]]/SUM(D:D))*100</f>
        <v>1.7944244239355721E-2</v>
      </c>
      <c r="F4129">
        <f t="shared" si="64"/>
        <v>4342135</v>
      </c>
      <c r="G4129" s="1">
        <f>(Comuni[[#This Row],[Popolazione2011]]/Comuni[[#This Row],[TOT POP REGIONE ]])*100</f>
        <v>0.24557043942668755</v>
      </c>
      <c r="H4129" t="str">
        <f>IF(Comuni[[#This Row],[Popolazione2011]]&gt;300000,"MAGGIORE","")</f>
        <v/>
      </c>
      <c r="I4129" t="str">
        <f>_xlfn.XLOOKUP(Comuni[[#This Row],[Regione]],Ripartizione_geografica[Regione],Ripartizione_geografica[Ripartizione geografica])</f>
        <v>Nord-est</v>
      </c>
      <c r="J4129">
        <f>_xlfn.XLOOKUP(Comuni[[#This Row],[Regione]],Ripartizione_geografica[Regione],Ripartizione_geografica[Codice Regione])</f>
        <v>8</v>
      </c>
      <c r="K4129">
        <f>_xlfn.XLOOKUP(Comuni[[#This Row],[Regione]],Table_0[Regione],Table_0[Totale])</f>
        <v>2199848</v>
      </c>
      <c r="L4129">
        <f>_xlfn.XLOOKUP(Comuni[[#This Row],[Regione]],Table_0[Regione],Table_0[Guariti])</f>
        <v>2170571</v>
      </c>
      <c r="M4129">
        <f>_xlfn.XLOOKUP(Comuni[[#This Row],[Regione]],Table_0[Regione],Table_0[Deceduti])</f>
        <v>19859</v>
      </c>
      <c r="N4129" s="1">
        <f>(Comuni[[#This Row],[Popolazione2011]]/Comuni[[#This Row],[Ammalati TOT]])*100</f>
        <v>0.48471530760307074</v>
      </c>
      <c r="O4129">
        <f>_xlfn.XLOOKUP(Comuni[[#This Row],[Regione]],Table_0[Regione],Table_0[TOT AREA])</f>
        <v>6168603</v>
      </c>
      <c r="P4129" s="1">
        <f>(Comuni[[#This Row],[Popolazione2011]]/Comuni[[#This Row],[Ammalati AREA]])*100</f>
        <v>0.17285923571349948</v>
      </c>
    </row>
    <row r="4130" spans="1:16" x14ac:dyDescent="0.3">
      <c r="A4130" t="s">
        <v>4173</v>
      </c>
      <c r="B4130" t="s">
        <v>8027</v>
      </c>
      <c r="C4130" t="s">
        <v>4153</v>
      </c>
      <c r="D4130">
        <v>985</v>
      </c>
      <c r="E4130" s="1">
        <f>(Comuni[[#This Row],[Popolazione2011]]/SUM(D:D))*100</f>
        <v>1.6576086069366395E-3</v>
      </c>
      <c r="F4130">
        <f t="shared" si="64"/>
        <v>4342135</v>
      </c>
      <c r="G4130" s="1">
        <f>(Comuni[[#This Row],[Popolazione2011]]/Comuni[[#This Row],[TOT POP REGIONE ]])*100</f>
        <v>2.2684693129071298E-2</v>
      </c>
      <c r="H4130" t="str">
        <f>IF(Comuni[[#This Row],[Popolazione2011]]&gt;300000,"MAGGIORE","")</f>
        <v/>
      </c>
      <c r="I4130" t="str">
        <f>_xlfn.XLOOKUP(Comuni[[#This Row],[Regione]],Ripartizione_geografica[Regione],Ripartizione_geografica[Ripartizione geografica])</f>
        <v>Nord-est</v>
      </c>
      <c r="J4130">
        <f>_xlfn.XLOOKUP(Comuni[[#This Row],[Regione]],Ripartizione_geografica[Regione],Ripartizione_geografica[Codice Regione])</f>
        <v>8</v>
      </c>
      <c r="K4130">
        <f>_xlfn.XLOOKUP(Comuni[[#This Row],[Regione]],Table_0[Regione],Table_0[Totale])</f>
        <v>2199848</v>
      </c>
      <c r="L4130">
        <f>_xlfn.XLOOKUP(Comuni[[#This Row],[Regione]],Table_0[Regione],Table_0[Guariti])</f>
        <v>2170571</v>
      </c>
      <c r="M4130">
        <f>_xlfn.XLOOKUP(Comuni[[#This Row],[Regione]],Table_0[Regione],Table_0[Deceduti])</f>
        <v>19859</v>
      </c>
      <c r="N4130" s="1">
        <f>(Comuni[[#This Row],[Popolazione2011]]/Comuni[[#This Row],[Ammalati TOT]])*100</f>
        <v>4.4775820874896816E-2</v>
      </c>
      <c r="O4130">
        <f>_xlfn.XLOOKUP(Comuni[[#This Row],[Regione]],Table_0[Regione],Table_0[TOT AREA])</f>
        <v>6168603</v>
      </c>
      <c r="P4130" s="1">
        <f>(Comuni[[#This Row],[Popolazione2011]]/Comuni[[#This Row],[Ammalati AREA]])*100</f>
        <v>1.5967959033836347E-2</v>
      </c>
    </row>
    <row r="4131" spans="1:16" x14ac:dyDescent="0.3">
      <c r="A4131" t="s">
        <v>4174</v>
      </c>
      <c r="B4131" t="s">
        <v>8027</v>
      </c>
      <c r="C4131" t="s">
        <v>4153</v>
      </c>
      <c r="D4131">
        <v>10482</v>
      </c>
      <c r="E4131" s="1">
        <f>(Comuni[[#This Row],[Popolazione2011]]/SUM(D:D))*100</f>
        <v>1.7639648140010004E-2</v>
      </c>
      <c r="F4131">
        <f t="shared" si="64"/>
        <v>4342135</v>
      </c>
      <c r="G4131" s="1">
        <f>(Comuni[[#This Row],[Popolazione2011]]/Comuni[[#This Row],[TOT POP REGIONE ]])*100</f>
        <v>0.24140198312581251</v>
      </c>
      <c r="H4131" t="str">
        <f>IF(Comuni[[#This Row],[Popolazione2011]]&gt;300000,"MAGGIORE","")</f>
        <v/>
      </c>
      <c r="I4131" t="str">
        <f>_xlfn.XLOOKUP(Comuni[[#This Row],[Regione]],Ripartizione_geografica[Regione],Ripartizione_geografica[Ripartizione geografica])</f>
        <v>Nord-est</v>
      </c>
      <c r="J4131">
        <f>_xlfn.XLOOKUP(Comuni[[#This Row],[Regione]],Ripartizione_geografica[Regione],Ripartizione_geografica[Codice Regione])</f>
        <v>8</v>
      </c>
      <c r="K4131">
        <f>_xlfn.XLOOKUP(Comuni[[#This Row],[Regione]],Table_0[Regione],Table_0[Totale])</f>
        <v>2199848</v>
      </c>
      <c r="L4131">
        <f>_xlfn.XLOOKUP(Comuni[[#This Row],[Regione]],Table_0[Regione],Table_0[Guariti])</f>
        <v>2170571</v>
      </c>
      <c r="M4131">
        <f>_xlfn.XLOOKUP(Comuni[[#This Row],[Regione]],Table_0[Regione],Table_0[Deceduti])</f>
        <v>19859</v>
      </c>
      <c r="N4131" s="1">
        <f>(Comuni[[#This Row],[Popolazione2011]]/Comuni[[#This Row],[Ammalati TOT]])*100</f>
        <v>0.47648746640676987</v>
      </c>
      <c r="O4131">
        <f>_xlfn.XLOOKUP(Comuni[[#This Row],[Regione]],Table_0[Regione],Table_0[TOT AREA])</f>
        <v>6168603</v>
      </c>
      <c r="P4131" s="1">
        <f>(Comuni[[#This Row],[Popolazione2011]]/Comuni[[#This Row],[Ammalati AREA]])*100</f>
        <v>0.16992502192149503</v>
      </c>
    </row>
    <row r="4132" spans="1:16" x14ac:dyDescent="0.3">
      <c r="A4132" t="s">
        <v>4175</v>
      </c>
      <c r="B4132" t="s">
        <v>8027</v>
      </c>
      <c r="C4132" t="s">
        <v>4153</v>
      </c>
      <c r="D4132">
        <v>3691</v>
      </c>
      <c r="E4132" s="1">
        <f>(Comuni[[#This Row],[Popolazione2011]]/SUM(D:D))*100</f>
        <v>6.2114044347239957E-3</v>
      </c>
      <c r="F4132">
        <f t="shared" si="64"/>
        <v>4342135</v>
      </c>
      <c r="G4132" s="1">
        <f>(Comuni[[#This Row],[Popolazione2011]]/Comuni[[#This Row],[TOT POP REGIONE ]])*100</f>
        <v>8.5004266334418432E-2</v>
      </c>
      <c r="H4132" t="str">
        <f>IF(Comuni[[#This Row],[Popolazione2011]]&gt;300000,"MAGGIORE","")</f>
        <v/>
      </c>
      <c r="I4132" t="str">
        <f>_xlfn.XLOOKUP(Comuni[[#This Row],[Regione]],Ripartizione_geografica[Regione],Ripartizione_geografica[Ripartizione geografica])</f>
        <v>Nord-est</v>
      </c>
      <c r="J4132">
        <f>_xlfn.XLOOKUP(Comuni[[#This Row],[Regione]],Ripartizione_geografica[Regione],Ripartizione_geografica[Codice Regione])</f>
        <v>8</v>
      </c>
      <c r="K4132">
        <f>_xlfn.XLOOKUP(Comuni[[#This Row],[Regione]],Table_0[Regione],Table_0[Totale])</f>
        <v>2199848</v>
      </c>
      <c r="L4132">
        <f>_xlfn.XLOOKUP(Comuni[[#This Row],[Regione]],Table_0[Regione],Table_0[Guariti])</f>
        <v>2170571</v>
      </c>
      <c r="M4132">
        <f>_xlfn.XLOOKUP(Comuni[[#This Row],[Regione]],Table_0[Regione],Table_0[Deceduti])</f>
        <v>19859</v>
      </c>
      <c r="N4132" s="1">
        <f>(Comuni[[#This Row],[Popolazione2011]]/Comuni[[#This Row],[Ammalati TOT]])*100</f>
        <v>0.16778431964390267</v>
      </c>
      <c r="O4132">
        <f>_xlfn.XLOOKUP(Comuni[[#This Row],[Regione]],Table_0[Regione],Table_0[TOT AREA])</f>
        <v>6168603</v>
      </c>
      <c r="P4132" s="1">
        <f>(Comuni[[#This Row],[Popolazione2011]]/Comuni[[#This Row],[Ammalati AREA]])*100</f>
        <v>5.9835265780598952E-2</v>
      </c>
    </row>
    <row r="4133" spans="1:16" x14ac:dyDescent="0.3">
      <c r="A4133" t="s">
        <v>4176</v>
      </c>
      <c r="B4133" t="s">
        <v>8027</v>
      </c>
      <c r="C4133" t="s">
        <v>4153</v>
      </c>
      <c r="D4133">
        <v>12705</v>
      </c>
      <c r="E4133" s="1">
        <f>(Comuni[[#This Row],[Popolazione2011]]/SUM(D:D))*100</f>
        <v>2.1380626752416247E-2</v>
      </c>
      <c r="F4133">
        <f t="shared" si="64"/>
        <v>4342135</v>
      </c>
      <c r="G4133" s="1">
        <f>(Comuni[[#This Row],[Popolazione2011]]/Comuni[[#This Row],[TOT POP REGIONE ]])*100</f>
        <v>0.29259799614705667</v>
      </c>
      <c r="H4133" t="str">
        <f>IF(Comuni[[#This Row],[Popolazione2011]]&gt;300000,"MAGGIORE","")</f>
        <v/>
      </c>
      <c r="I4133" t="str">
        <f>_xlfn.XLOOKUP(Comuni[[#This Row],[Regione]],Ripartizione_geografica[Regione],Ripartizione_geografica[Ripartizione geografica])</f>
        <v>Nord-est</v>
      </c>
      <c r="J4133">
        <f>_xlfn.XLOOKUP(Comuni[[#This Row],[Regione]],Ripartizione_geografica[Regione],Ripartizione_geografica[Codice Regione])</f>
        <v>8</v>
      </c>
      <c r="K4133">
        <f>_xlfn.XLOOKUP(Comuni[[#This Row],[Regione]],Table_0[Regione],Table_0[Totale])</f>
        <v>2199848</v>
      </c>
      <c r="L4133">
        <f>_xlfn.XLOOKUP(Comuni[[#This Row],[Regione]],Table_0[Regione],Table_0[Guariti])</f>
        <v>2170571</v>
      </c>
      <c r="M4133">
        <f>_xlfn.XLOOKUP(Comuni[[#This Row],[Regione]],Table_0[Regione],Table_0[Deceduti])</f>
        <v>19859</v>
      </c>
      <c r="N4133" s="1">
        <f>(Comuni[[#This Row],[Popolazione2011]]/Comuni[[#This Row],[Ammalati TOT]])*100</f>
        <v>0.5775399027569178</v>
      </c>
      <c r="O4133">
        <f>_xlfn.XLOOKUP(Comuni[[#This Row],[Regione]],Table_0[Regione],Table_0[TOT AREA])</f>
        <v>6168603</v>
      </c>
      <c r="P4133" s="1">
        <f>(Comuni[[#This Row],[Popolazione2011]]/Comuni[[#This Row],[Ammalati AREA]])*100</f>
        <v>0.20596235484760489</v>
      </c>
    </row>
    <row r="4134" spans="1:16" x14ac:dyDescent="0.3">
      <c r="A4134" t="s">
        <v>4177</v>
      </c>
      <c r="B4134" t="s">
        <v>8027</v>
      </c>
      <c r="C4134" t="s">
        <v>4153</v>
      </c>
      <c r="D4134">
        <v>1165</v>
      </c>
      <c r="E4134" s="1">
        <f>(Comuni[[#This Row],[Popolazione2011]]/SUM(D:D))*100</f>
        <v>1.9605218549047562E-3</v>
      </c>
      <c r="F4134">
        <f t="shared" si="64"/>
        <v>4342135</v>
      </c>
      <c r="G4134" s="1">
        <f>(Comuni[[#This Row],[Popolazione2011]]/Comuni[[#This Row],[TOT POP REGIONE ]])*100</f>
        <v>2.6830119284637625E-2</v>
      </c>
      <c r="H4134" t="str">
        <f>IF(Comuni[[#This Row],[Popolazione2011]]&gt;300000,"MAGGIORE","")</f>
        <v/>
      </c>
      <c r="I4134" t="str">
        <f>_xlfn.XLOOKUP(Comuni[[#This Row],[Regione]],Ripartizione_geografica[Regione],Ripartizione_geografica[Ripartizione geografica])</f>
        <v>Nord-est</v>
      </c>
      <c r="J4134">
        <f>_xlfn.XLOOKUP(Comuni[[#This Row],[Regione]],Ripartizione_geografica[Regione],Ripartizione_geografica[Codice Regione])</f>
        <v>8</v>
      </c>
      <c r="K4134">
        <f>_xlfn.XLOOKUP(Comuni[[#This Row],[Regione]],Table_0[Regione],Table_0[Totale])</f>
        <v>2199848</v>
      </c>
      <c r="L4134">
        <f>_xlfn.XLOOKUP(Comuni[[#This Row],[Regione]],Table_0[Regione],Table_0[Guariti])</f>
        <v>2170571</v>
      </c>
      <c r="M4134">
        <f>_xlfn.XLOOKUP(Comuni[[#This Row],[Regione]],Table_0[Regione],Table_0[Deceduti])</f>
        <v>19859</v>
      </c>
      <c r="N4134" s="1">
        <f>(Comuni[[#This Row],[Popolazione2011]]/Comuni[[#This Row],[Ammalati TOT]])*100</f>
        <v>5.2958204385030239E-2</v>
      </c>
      <c r="O4134">
        <f>_xlfn.XLOOKUP(Comuni[[#This Row],[Regione]],Table_0[Regione],Table_0[TOT AREA])</f>
        <v>6168603</v>
      </c>
      <c r="P4134" s="1">
        <f>(Comuni[[#This Row],[Popolazione2011]]/Comuni[[#This Row],[Ammalati AREA]])*100</f>
        <v>1.8885961699918116E-2</v>
      </c>
    </row>
    <row r="4135" spans="1:16" x14ac:dyDescent="0.3">
      <c r="A4135" t="s">
        <v>4178</v>
      </c>
      <c r="B4135" t="s">
        <v>8027</v>
      </c>
      <c r="C4135" t="s">
        <v>4153</v>
      </c>
      <c r="D4135">
        <v>175895</v>
      </c>
      <c r="E4135" s="1">
        <f>(Comuni[[#This Row],[Popolazione2011]]/SUM(D:D))*100</f>
        <v>0.29600514306306619</v>
      </c>
      <c r="F4135">
        <f t="shared" si="64"/>
        <v>4342135</v>
      </c>
      <c r="G4135" s="1">
        <f>(Comuni[[#This Row],[Popolazione2011]]/Comuni[[#This Row],[TOT POP REGIONE ]])*100</f>
        <v>4.0508874090741074</v>
      </c>
      <c r="H4135" t="str">
        <f>IF(Comuni[[#This Row],[Popolazione2011]]&gt;300000,"MAGGIORE","")</f>
        <v/>
      </c>
      <c r="I4135" t="str">
        <f>_xlfn.XLOOKUP(Comuni[[#This Row],[Regione]],Ripartizione_geografica[Regione],Ripartizione_geografica[Ripartizione geografica])</f>
        <v>Nord-est</v>
      </c>
      <c r="J4135">
        <f>_xlfn.XLOOKUP(Comuni[[#This Row],[Regione]],Ripartizione_geografica[Regione],Ripartizione_geografica[Codice Regione])</f>
        <v>8</v>
      </c>
      <c r="K4135">
        <f>_xlfn.XLOOKUP(Comuni[[#This Row],[Regione]],Table_0[Regione],Table_0[Totale])</f>
        <v>2199848</v>
      </c>
      <c r="L4135">
        <f>_xlfn.XLOOKUP(Comuni[[#This Row],[Regione]],Table_0[Regione],Table_0[Guariti])</f>
        <v>2170571</v>
      </c>
      <c r="M4135">
        <f>_xlfn.XLOOKUP(Comuni[[#This Row],[Regione]],Table_0[Regione],Table_0[Deceduti])</f>
        <v>19859</v>
      </c>
      <c r="N4135" s="1">
        <f>(Comuni[[#This Row],[Popolazione2011]]/Comuni[[#This Row],[Ammalati TOT]])*100</f>
        <v>7.995779708416217</v>
      </c>
      <c r="O4135">
        <f>_xlfn.XLOOKUP(Comuni[[#This Row],[Regione]],Table_0[Regione],Table_0[TOT AREA])</f>
        <v>6168603</v>
      </c>
      <c r="P4135" s="1">
        <f>(Comuni[[#This Row],[Popolazione2011]]/Comuni[[#This Row],[Ammalati AREA]])*100</f>
        <v>2.8514559941691822</v>
      </c>
    </row>
    <row r="4136" spans="1:16" x14ac:dyDescent="0.3">
      <c r="A4136" t="s">
        <v>4179</v>
      </c>
      <c r="B4136" t="s">
        <v>8027</v>
      </c>
      <c r="C4136" t="s">
        <v>4153</v>
      </c>
      <c r="D4136">
        <v>1066</v>
      </c>
      <c r="E4136" s="1">
        <f>(Comuni[[#This Row],[Popolazione2011]]/SUM(D:D))*100</f>
        <v>1.7939195685222917E-3</v>
      </c>
      <c r="F4136">
        <f t="shared" si="64"/>
        <v>4342135</v>
      </c>
      <c r="G4136" s="1">
        <f>(Comuni[[#This Row],[Popolazione2011]]/Comuni[[#This Row],[TOT POP REGIONE ]])*100</f>
        <v>2.4550134899076145E-2</v>
      </c>
      <c r="H4136" t="str">
        <f>IF(Comuni[[#This Row],[Popolazione2011]]&gt;300000,"MAGGIORE","")</f>
        <v/>
      </c>
      <c r="I4136" t="str">
        <f>_xlfn.XLOOKUP(Comuni[[#This Row],[Regione]],Ripartizione_geografica[Regione],Ripartizione_geografica[Ripartizione geografica])</f>
        <v>Nord-est</v>
      </c>
      <c r="J4136">
        <f>_xlfn.XLOOKUP(Comuni[[#This Row],[Regione]],Ripartizione_geografica[Regione],Ripartizione_geografica[Codice Regione])</f>
        <v>8</v>
      </c>
      <c r="K4136">
        <f>_xlfn.XLOOKUP(Comuni[[#This Row],[Regione]],Table_0[Regione],Table_0[Totale])</f>
        <v>2199848</v>
      </c>
      <c r="L4136">
        <f>_xlfn.XLOOKUP(Comuni[[#This Row],[Regione]],Table_0[Regione],Table_0[Guariti])</f>
        <v>2170571</v>
      </c>
      <c r="M4136">
        <f>_xlfn.XLOOKUP(Comuni[[#This Row],[Regione]],Table_0[Regione],Table_0[Deceduti])</f>
        <v>19859</v>
      </c>
      <c r="N4136" s="1">
        <f>(Comuni[[#This Row],[Popolazione2011]]/Comuni[[#This Row],[Ammalati TOT]])*100</f>
        <v>4.8457893454456849E-2</v>
      </c>
      <c r="O4136">
        <f>_xlfn.XLOOKUP(Comuni[[#This Row],[Regione]],Table_0[Regione],Table_0[TOT AREA])</f>
        <v>6168603</v>
      </c>
      <c r="P4136" s="1">
        <f>(Comuni[[#This Row],[Popolazione2011]]/Comuni[[#This Row],[Ammalati AREA]])*100</f>
        <v>1.7281060233573144E-2</v>
      </c>
    </row>
    <row r="4137" spans="1:16" x14ac:dyDescent="0.3">
      <c r="A4137" t="s">
        <v>4180</v>
      </c>
      <c r="B4137" t="s">
        <v>8027</v>
      </c>
      <c r="C4137" t="s">
        <v>4153</v>
      </c>
      <c r="D4137">
        <v>3069</v>
      </c>
      <c r="E4137" s="1">
        <f>(Comuni[[#This Row],[Popolazione2011]]/SUM(D:D))*100</f>
        <v>5.1646708778563923E-3</v>
      </c>
      <c r="F4137">
        <f t="shared" si="64"/>
        <v>4342135</v>
      </c>
      <c r="G4137" s="1">
        <f>(Comuni[[#This Row],[Popolazione2011]]/Comuni[[#This Row],[TOT POP REGIONE ]])*100</f>
        <v>7.0679515952405902E-2</v>
      </c>
      <c r="H4137" t="str">
        <f>IF(Comuni[[#This Row],[Popolazione2011]]&gt;300000,"MAGGIORE","")</f>
        <v/>
      </c>
      <c r="I4137" t="str">
        <f>_xlfn.XLOOKUP(Comuni[[#This Row],[Regione]],Ripartizione_geografica[Regione],Ripartizione_geografica[Ripartizione geografica])</f>
        <v>Nord-est</v>
      </c>
      <c r="J4137">
        <f>_xlfn.XLOOKUP(Comuni[[#This Row],[Regione]],Ripartizione_geografica[Regione],Ripartizione_geografica[Codice Regione])</f>
        <v>8</v>
      </c>
      <c r="K4137">
        <f>_xlfn.XLOOKUP(Comuni[[#This Row],[Regione]],Table_0[Regione],Table_0[Totale])</f>
        <v>2199848</v>
      </c>
      <c r="L4137">
        <f>_xlfn.XLOOKUP(Comuni[[#This Row],[Regione]],Table_0[Regione],Table_0[Guariti])</f>
        <v>2170571</v>
      </c>
      <c r="M4137">
        <f>_xlfn.XLOOKUP(Comuni[[#This Row],[Regione]],Table_0[Regione],Table_0[Deceduti])</f>
        <v>19859</v>
      </c>
      <c r="N4137" s="1">
        <f>(Comuni[[#This Row],[Popolazione2011]]/Comuni[[#This Row],[Ammalati TOT]])*100</f>
        <v>0.13950963884777492</v>
      </c>
      <c r="O4137">
        <f>_xlfn.XLOOKUP(Comuni[[#This Row],[Regione]],Table_0[Regione],Table_0[TOT AREA])</f>
        <v>6168603</v>
      </c>
      <c r="P4137" s="1">
        <f>(Comuni[[#This Row],[Popolazione2011]]/Comuni[[#This Row],[Ammalati AREA]])*100</f>
        <v>4.9751945456694167E-2</v>
      </c>
    </row>
    <row r="4138" spans="1:16" x14ac:dyDescent="0.3">
      <c r="A4138" t="s">
        <v>4181</v>
      </c>
      <c r="B4138" t="s">
        <v>8027</v>
      </c>
      <c r="C4138" t="s">
        <v>4153</v>
      </c>
      <c r="D4138">
        <v>5392</v>
      </c>
      <c r="E4138" s="1">
        <f>(Comuni[[#This Row],[Popolazione2011]]/SUM(D:D))*100</f>
        <v>9.0739346280227003E-3</v>
      </c>
      <c r="F4138">
        <f t="shared" si="64"/>
        <v>4342135</v>
      </c>
      <c r="G4138" s="1">
        <f>(Comuni[[#This Row],[Popolazione2011]]/Comuni[[#This Row],[TOT POP REGIONE ]])*100</f>
        <v>0.12417854350452023</v>
      </c>
      <c r="H4138" t="str">
        <f>IF(Comuni[[#This Row],[Popolazione2011]]&gt;300000,"MAGGIORE","")</f>
        <v/>
      </c>
      <c r="I4138" t="str">
        <f>_xlfn.XLOOKUP(Comuni[[#This Row],[Regione]],Ripartizione_geografica[Regione],Ripartizione_geografica[Ripartizione geografica])</f>
        <v>Nord-est</v>
      </c>
      <c r="J4138">
        <f>_xlfn.XLOOKUP(Comuni[[#This Row],[Regione]],Ripartizione_geografica[Regione],Ripartizione_geografica[Codice Regione])</f>
        <v>8</v>
      </c>
      <c r="K4138">
        <f>_xlfn.XLOOKUP(Comuni[[#This Row],[Regione]],Table_0[Regione],Table_0[Totale])</f>
        <v>2199848</v>
      </c>
      <c r="L4138">
        <f>_xlfn.XLOOKUP(Comuni[[#This Row],[Regione]],Table_0[Regione],Table_0[Guariti])</f>
        <v>2170571</v>
      </c>
      <c r="M4138">
        <f>_xlfn.XLOOKUP(Comuni[[#This Row],[Regione]],Table_0[Regione],Table_0[Deceduti])</f>
        <v>19859</v>
      </c>
      <c r="N4138" s="1">
        <f>(Comuni[[#This Row],[Popolazione2011]]/Comuni[[#This Row],[Ammalati TOT]])*100</f>
        <v>0.24510784381466355</v>
      </c>
      <c r="O4138">
        <f>_xlfn.XLOOKUP(Comuni[[#This Row],[Regione]],Table_0[Regione],Table_0[TOT AREA])</f>
        <v>6168603</v>
      </c>
      <c r="P4138" s="1">
        <f>(Comuni[[#This Row],[Popolazione2011]]/Comuni[[#This Row],[Ammalati AREA]])*100</f>
        <v>8.7410390975071667E-2</v>
      </c>
    </row>
    <row r="4139" spans="1:16" x14ac:dyDescent="0.3">
      <c r="A4139" t="s">
        <v>4182</v>
      </c>
      <c r="B4139" t="s">
        <v>8027</v>
      </c>
      <c r="C4139" t="s">
        <v>4153</v>
      </c>
      <c r="D4139">
        <v>19505</v>
      </c>
      <c r="E4139" s="1">
        <f>(Comuni[[#This Row],[Popolazione2011]]/SUM(D:D))*100</f>
        <v>3.2824016120100656E-2</v>
      </c>
      <c r="F4139">
        <f t="shared" si="64"/>
        <v>4342135</v>
      </c>
      <c r="G4139" s="1">
        <f>(Comuni[[#This Row],[Popolazione2011]]/Comuni[[#This Row],[TOT POP REGIONE ]])*100</f>
        <v>0.44920298424622906</v>
      </c>
      <c r="H4139" t="str">
        <f>IF(Comuni[[#This Row],[Popolazione2011]]&gt;300000,"MAGGIORE","")</f>
        <v/>
      </c>
      <c r="I4139" t="str">
        <f>_xlfn.XLOOKUP(Comuni[[#This Row],[Regione]],Ripartizione_geografica[Regione],Ripartizione_geografica[Ripartizione geografica])</f>
        <v>Nord-est</v>
      </c>
      <c r="J4139">
        <f>_xlfn.XLOOKUP(Comuni[[#This Row],[Regione]],Ripartizione_geografica[Regione],Ripartizione_geografica[Codice Regione])</f>
        <v>8</v>
      </c>
      <c r="K4139">
        <f>_xlfn.XLOOKUP(Comuni[[#This Row],[Regione]],Table_0[Regione],Table_0[Totale])</f>
        <v>2199848</v>
      </c>
      <c r="L4139">
        <f>_xlfn.XLOOKUP(Comuni[[#This Row],[Regione]],Table_0[Regione],Table_0[Guariti])</f>
        <v>2170571</v>
      </c>
      <c r="M4139">
        <f>_xlfn.XLOOKUP(Comuni[[#This Row],[Regione]],Table_0[Regione],Table_0[Deceduti])</f>
        <v>19859</v>
      </c>
      <c r="N4139" s="1">
        <f>(Comuni[[#This Row],[Popolazione2011]]/Comuni[[#This Row],[Ammalati TOT]])*100</f>
        <v>0.88665216869529173</v>
      </c>
      <c r="O4139">
        <f>_xlfn.XLOOKUP(Comuni[[#This Row],[Regione]],Table_0[Regione],Table_0[TOT AREA])</f>
        <v>6168603</v>
      </c>
      <c r="P4139" s="1">
        <f>(Comuni[[#This Row],[Popolazione2011]]/Comuni[[#This Row],[Ammalati AREA]])*100</f>
        <v>0.31619801112180501</v>
      </c>
    </row>
    <row r="4140" spans="1:16" x14ac:dyDescent="0.3">
      <c r="A4140" t="s">
        <v>4183</v>
      </c>
      <c r="B4140" t="s">
        <v>8027</v>
      </c>
      <c r="C4140" t="s">
        <v>4153</v>
      </c>
      <c r="D4140">
        <v>5519</v>
      </c>
      <c r="E4140" s="1">
        <f>(Comuni[[#This Row],[Popolazione2011]]/SUM(D:D))*100</f>
        <v>9.2876567529779821E-3</v>
      </c>
      <c r="F4140">
        <f t="shared" si="64"/>
        <v>4342135</v>
      </c>
      <c r="G4140" s="1">
        <f>(Comuni[[#This Row],[Popolazione2011]]/Comuni[[#This Row],[TOT POP REGIONE ]])*100</f>
        <v>0.12710337195872537</v>
      </c>
      <c r="H4140" t="str">
        <f>IF(Comuni[[#This Row],[Popolazione2011]]&gt;300000,"MAGGIORE","")</f>
        <v/>
      </c>
      <c r="I4140" t="str">
        <f>_xlfn.XLOOKUP(Comuni[[#This Row],[Regione]],Ripartizione_geografica[Regione],Ripartizione_geografica[Ripartizione geografica])</f>
        <v>Nord-est</v>
      </c>
      <c r="J4140">
        <f>_xlfn.XLOOKUP(Comuni[[#This Row],[Regione]],Ripartizione_geografica[Regione],Ripartizione_geografica[Codice Regione])</f>
        <v>8</v>
      </c>
      <c r="K4140">
        <f>_xlfn.XLOOKUP(Comuni[[#This Row],[Regione]],Table_0[Regione],Table_0[Totale])</f>
        <v>2199848</v>
      </c>
      <c r="L4140">
        <f>_xlfn.XLOOKUP(Comuni[[#This Row],[Regione]],Table_0[Regione],Table_0[Guariti])</f>
        <v>2170571</v>
      </c>
      <c r="M4140">
        <f>_xlfn.XLOOKUP(Comuni[[#This Row],[Regione]],Table_0[Regione],Table_0[Deceduti])</f>
        <v>19859</v>
      </c>
      <c r="N4140" s="1">
        <f>(Comuni[[#This Row],[Popolazione2011]]/Comuni[[#This Row],[Ammalati TOT]])*100</f>
        <v>0.25088096995792436</v>
      </c>
      <c r="O4140">
        <f>_xlfn.XLOOKUP(Comuni[[#This Row],[Regione]],Table_0[Regione],Table_0[TOT AREA])</f>
        <v>6168603</v>
      </c>
      <c r="P4140" s="1">
        <f>(Comuni[[#This Row],[Popolazione2011]]/Comuni[[#This Row],[Ammalati AREA]])*100</f>
        <v>8.9469203967251582E-2</v>
      </c>
    </row>
    <row r="4141" spans="1:16" x14ac:dyDescent="0.3">
      <c r="A4141" t="s">
        <v>4184</v>
      </c>
      <c r="B4141" t="s">
        <v>8027</v>
      </c>
      <c r="C4141" t="s">
        <v>4153</v>
      </c>
      <c r="D4141">
        <v>1809</v>
      </c>
      <c r="E4141" s="1">
        <f>(Comuni[[#This Row],[Popolazione2011]]/SUM(D:D))*100</f>
        <v>3.0442781420795739E-3</v>
      </c>
      <c r="F4141">
        <f t="shared" si="64"/>
        <v>4342135</v>
      </c>
      <c r="G4141" s="1">
        <f>(Comuni[[#This Row],[Popolazione2011]]/Comuni[[#This Row],[TOT POP REGIONE ]])*100</f>
        <v>4.1661532863441604E-2</v>
      </c>
      <c r="H4141" t="str">
        <f>IF(Comuni[[#This Row],[Popolazione2011]]&gt;300000,"MAGGIORE","")</f>
        <v/>
      </c>
      <c r="I4141" t="str">
        <f>_xlfn.XLOOKUP(Comuni[[#This Row],[Regione]],Ripartizione_geografica[Regione],Ripartizione_geografica[Ripartizione geografica])</f>
        <v>Nord-est</v>
      </c>
      <c r="J4141">
        <f>_xlfn.XLOOKUP(Comuni[[#This Row],[Regione]],Ripartizione_geografica[Regione],Ripartizione_geografica[Codice Regione])</f>
        <v>8</v>
      </c>
      <c r="K4141">
        <f>_xlfn.XLOOKUP(Comuni[[#This Row],[Regione]],Table_0[Regione],Table_0[Totale])</f>
        <v>2199848</v>
      </c>
      <c r="L4141">
        <f>_xlfn.XLOOKUP(Comuni[[#This Row],[Regione]],Table_0[Regione],Table_0[Guariti])</f>
        <v>2170571</v>
      </c>
      <c r="M4141">
        <f>_xlfn.XLOOKUP(Comuni[[#This Row],[Regione]],Table_0[Regione],Table_0[Deceduti])</f>
        <v>19859</v>
      </c>
      <c r="N4141" s="1">
        <f>(Comuni[[#This Row],[Popolazione2011]]/Comuni[[#This Row],[Ammalati TOT]])*100</f>
        <v>8.223295427684095E-2</v>
      </c>
      <c r="O4141">
        <f>_xlfn.XLOOKUP(Comuni[[#This Row],[Regione]],Table_0[Regione],Table_0[TOT AREA])</f>
        <v>6168603</v>
      </c>
      <c r="P4141" s="1">
        <f>(Comuni[[#This Row],[Popolazione2011]]/Comuni[[#This Row],[Ammalati AREA]])*100</f>
        <v>2.9325926794121781E-2</v>
      </c>
    </row>
    <row r="4142" spans="1:16" x14ac:dyDescent="0.3">
      <c r="A4142" t="s">
        <v>4185</v>
      </c>
      <c r="B4142" t="s">
        <v>8027</v>
      </c>
      <c r="C4142" t="s">
        <v>4153</v>
      </c>
      <c r="D4142">
        <v>4872</v>
      </c>
      <c r="E4142" s="1">
        <f>(Comuni[[#This Row],[Popolazione2011]]/SUM(D:D))*100</f>
        <v>8.1988519116703625E-3</v>
      </c>
      <c r="F4142">
        <f t="shared" si="64"/>
        <v>4342135</v>
      </c>
      <c r="G4142" s="1">
        <f>(Comuni[[#This Row],[Popolazione2011]]/Comuni[[#This Row],[TOT POP REGIONE ]])*100</f>
        <v>0.11220286794399528</v>
      </c>
      <c r="H4142" t="str">
        <f>IF(Comuni[[#This Row],[Popolazione2011]]&gt;300000,"MAGGIORE","")</f>
        <v/>
      </c>
      <c r="I4142" t="str">
        <f>_xlfn.XLOOKUP(Comuni[[#This Row],[Regione]],Ripartizione_geografica[Regione],Ripartizione_geografica[Ripartizione geografica])</f>
        <v>Nord-est</v>
      </c>
      <c r="J4142">
        <f>_xlfn.XLOOKUP(Comuni[[#This Row],[Regione]],Ripartizione_geografica[Regione],Ripartizione_geografica[Codice Regione])</f>
        <v>8</v>
      </c>
      <c r="K4142">
        <f>_xlfn.XLOOKUP(Comuni[[#This Row],[Regione]],Table_0[Regione],Table_0[Totale])</f>
        <v>2199848</v>
      </c>
      <c r="L4142">
        <f>_xlfn.XLOOKUP(Comuni[[#This Row],[Regione]],Table_0[Regione],Table_0[Guariti])</f>
        <v>2170571</v>
      </c>
      <c r="M4142">
        <f>_xlfn.XLOOKUP(Comuni[[#This Row],[Regione]],Table_0[Regione],Table_0[Deceduti])</f>
        <v>19859</v>
      </c>
      <c r="N4142" s="1">
        <f>(Comuni[[#This Row],[Popolazione2011]]/Comuni[[#This Row],[Ammalati TOT]])*100</f>
        <v>0.22146984700761146</v>
      </c>
      <c r="O4142">
        <f>_xlfn.XLOOKUP(Comuni[[#This Row],[Regione]],Table_0[Regione],Table_0[TOT AREA])</f>
        <v>6168603</v>
      </c>
      <c r="P4142" s="1">
        <f>(Comuni[[#This Row],[Popolazione2011]]/Comuni[[#This Row],[Ammalati AREA]])*100</f>
        <v>7.8980605495279896E-2</v>
      </c>
    </row>
    <row r="4143" spans="1:16" x14ac:dyDescent="0.3">
      <c r="A4143" t="s">
        <v>4186</v>
      </c>
      <c r="B4143" t="s">
        <v>8027</v>
      </c>
      <c r="C4143" t="s">
        <v>4153</v>
      </c>
      <c r="D4143">
        <v>1195</v>
      </c>
      <c r="E4143" s="1">
        <f>(Comuni[[#This Row],[Popolazione2011]]/SUM(D:D))*100</f>
        <v>2.0110073962327757E-3</v>
      </c>
      <c r="F4143">
        <f t="shared" si="64"/>
        <v>4342135</v>
      </c>
      <c r="G4143" s="1">
        <f>(Comuni[[#This Row],[Popolazione2011]]/Comuni[[#This Row],[TOT POP REGIONE ]])*100</f>
        <v>2.752102364389868E-2</v>
      </c>
      <c r="H4143" t="str">
        <f>IF(Comuni[[#This Row],[Popolazione2011]]&gt;300000,"MAGGIORE","")</f>
        <v/>
      </c>
      <c r="I4143" t="str">
        <f>_xlfn.XLOOKUP(Comuni[[#This Row],[Regione]],Ripartizione_geografica[Regione],Ripartizione_geografica[Ripartizione geografica])</f>
        <v>Nord-est</v>
      </c>
      <c r="J4143">
        <f>_xlfn.XLOOKUP(Comuni[[#This Row],[Regione]],Ripartizione_geografica[Regione],Ripartizione_geografica[Codice Regione])</f>
        <v>8</v>
      </c>
      <c r="K4143">
        <f>_xlfn.XLOOKUP(Comuni[[#This Row],[Regione]],Table_0[Regione],Table_0[Totale])</f>
        <v>2199848</v>
      </c>
      <c r="L4143">
        <f>_xlfn.XLOOKUP(Comuni[[#This Row],[Regione]],Table_0[Regione],Table_0[Guariti])</f>
        <v>2170571</v>
      </c>
      <c r="M4143">
        <f>_xlfn.XLOOKUP(Comuni[[#This Row],[Regione]],Table_0[Regione],Table_0[Deceduti])</f>
        <v>19859</v>
      </c>
      <c r="N4143" s="1">
        <f>(Comuni[[#This Row],[Popolazione2011]]/Comuni[[#This Row],[Ammalati TOT]])*100</f>
        <v>5.4321934970052478E-2</v>
      </c>
      <c r="O4143">
        <f>_xlfn.XLOOKUP(Comuni[[#This Row],[Regione]],Table_0[Regione],Table_0[TOT AREA])</f>
        <v>6168603</v>
      </c>
      <c r="P4143" s="1">
        <f>(Comuni[[#This Row],[Popolazione2011]]/Comuni[[#This Row],[Ammalati AREA]])*100</f>
        <v>1.9372295477598413E-2</v>
      </c>
    </row>
    <row r="4144" spans="1:16" x14ac:dyDescent="0.3">
      <c r="A4144" t="s">
        <v>4187</v>
      </c>
      <c r="B4144" t="s">
        <v>8027</v>
      </c>
      <c r="C4144" t="s">
        <v>4153</v>
      </c>
      <c r="D4144">
        <v>2113</v>
      </c>
      <c r="E4144" s="1">
        <f>(Comuni[[#This Row],[Popolazione2011]]/SUM(D:D))*100</f>
        <v>3.5558649608701718E-3</v>
      </c>
      <c r="F4144">
        <f t="shared" si="64"/>
        <v>4342135</v>
      </c>
      <c r="G4144" s="1">
        <f>(Comuni[[#This Row],[Popolazione2011]]/Comuni[[#This Row],[TOT POP REGIONE ]])*100</f>
        <v>4.8662697037286956E-2</v>
      </c>
      <c r="H4144" t="str">
        <f>IF(Comuni[[#This Row],[Popolazione2011]]&gt;300000,"MAGGIORE","")</f>
        <v/>
      </c>
      <c r="I4144" t="str">
        <f>_xlfn.XLOOKUP(Comuni[[#This Row],[Regione]],Ripartizione_geografica[Regione],Ripartizione_geografica[Ripartizione geografica])</f>
        <v>Nord-est</v>
      </c>
      <c r="J4144">
        <f>_xlfn.XLOOKUP(Comuni[[#This Row],[Regione]],Ripartizione_geografica[Regione],Ripartizione_geografica[Codice Regione])</f>
        <v>8</v>
      </c>
      <c r="K4144">
        <f>_xlfn.XLOOKUP(Comuni[[#This Row],[Regione]],Table_0[Regione],Table_0[Totale])</f>
        <v>2199848</v>
      </c>
      <c r="L4144">
        <f>_xlfn.XLOOKUP(Comuni[[#This Row],[Regione]],Table_0[Regione],Table_0[Guariti])</f>
        <v>2170571</v>
      </c>
      <c r="M4144">
        <f>_xlfn.XLOOKUP(Comuni[[#This Row],[Regione]],Table_0[Regione],Table_0[Deceduti])</f>
        <v>19859</v>
      </c>
      <c r="N4144" s="1">
        <f>(Comuni[[#This Row],[Popolazione2011]]/Comuni[[#This Row],[Ammalati TOT]])*100</f>
        <v>9.6052090871732956E-2</v>
      </c>
      <c r="O4144">
        <f>_xlfn.XLOOKUP(Comuni[[#This Row],[Regione]],Table_0[Regione],Table_0[TOT AREA])</f>
        <v>6168603</v>
      </c>
      <c r="P4144" s="1">
        <f>(Comuni[[#This Row],[Popolazione2011]]/Comuni[[#This Row],[Ammalati AREA]])*100</f>
        <v>3.4254109074615437E-2</v>
      </c>
    </row>
    <row r="4145" spans="1:16" x14ac:dyDescent="0.3">
      <c r="A4145" t="s">
        <v>4188</v>
      </c>
      <c r="B4145" t="s">
        <v>8027</v>
      </c>
      <c r="C4145" t="s">
        <v>4153</v>
      </c>
      <c r="D4145">
        <v>1102</v>
      </c>
      <c r="E4145" s="1">
        <f>(Comuni[[#This Row],[Popolazione2011]]/SUM(D:D))*100</f>
        <v>1.8545022181159154E-3</v>
      </c>
      <c r="F4145">
        <f t="shared" si="64"/>
        <v>4342135</v>
      </c>
      <c r="G4145" s="1">
        <f>(Comuni[[#This Row],[Popolazione2011]]/Comuni[[#This Row],[TOT POP REGIONE ]])*100</f>
        <v>2.5379220130189412E-2</v>
      </c>
      <c r="H4145" t="str">
        <f>IF(Comuni[[#This Row],[Popolazione2011]]&gt;300000,"MAGGIORE","")</f>
        <v/>
      </c>
      <c r="I4145" t="str">
        <f>_xlfn.XLOOKUP(Comuni[[#This Row],[Regione]],Ripartizione_geografica[Regione],Ripartizione_geografica[Ripartizione geografica])</f>
        <v>Nord-est</v>
      </c>
      <c r="J4145">
        <f>_xlfn.XLOOKUP(Comuni[[#This Row],[Regione]],Ripartizione_geografica[Regione],Ripartizione_geografica[Codice Regione])</f>
        <v>8</v>
      </c>
      <c r="K4145">
        <f>_xlfn.XLOOKUP(Comuni[[#This Row],[Regione]],Table_0[Regione],Table_0[Totale])</f>
        <v>2199848</v>
      </c>
      <c r="L4145">
        <f>_xlfn.XLOOKUP(Comuni[[#This Row],[Regione]],Table_0[Regione],Table_0[Guariti])</f>
        <v>2170571</v>
      </c>
      <c r="M4145">
        <f>_xlfn.XLOOKUP(Comuni[[#This Row],[Regione]],Table_0[Regione],Table_0[Deceduti])</f>
        <v>19859</v>
      </c>
      <c r="N4145" s="1">
        <f>(Comuni[[#This Row],[Popolazione2011]]/Comuni[[#This Row],[Ammalati TOT]])*100</f>
        <v>5.0094370156483541E-2</v>
      </c>
      <c r="O4145">
        <f>_xlfn.XLOOKUP(Comuni[[#This Row],[Regione]],Table_0[Regione],Table_0[TOT AREA])</f>
        <v>6168603</v>
      </c>
      <c r="P4145" s="1">
        <f>(Comuni[[#This Row],[Popolazione2011]]/Comuni[[#This Row],[Ammalati AREA]])*100</f>
        <v>1.7864660766789497E-2</v>
      </c>
    </row>
    <row r="4146" spans="1:16" x14ac:dyDescent="0.3">
      <c r="A4146" t="s">
        <v>4189</v>
      </c>
      <c r="B4146" t="s">
        <v>8027</v>
      </c>
      <c r="C4146" t="s">
        <v>4153</v>
      </c>
      <c r="D4146">
        <v>7458</v>
      </c>
      <c r="E4146" s="1">
        <f>(Comuni[[#This Row],[Popolazione2011]]/SUM(D:D))*100</f>
        <v>1.2550705574145641E-2</v>
      </c>
      <c r="F4146">
        <f t="shared" si="64"/>
        <v>4342135</v>
      </c>
      <c r="G4146" s="1">
        <f>(Comuni[[#This Row],[Popolazione2011]]/Comuni[[#This Row],[TOT POP REGIONE ]])*100</f>
        <v>0.17175882371229823</v>
      </c>
      <c r="H4146" t="str">
        <f>IF(Comuni[[#This Row],[Popolazione2011]]&gt;300000,"MAGGIORE","")</f>
        <v/>
      </c>
      <c r="I4146" t="str">
        <f>_xlfn.XLOOKUP(Comuni[[#This Row],[Regione]],Ripartizione_geografica[Regione],Ripartizione_geografica[Ripartizione geografica])</f>
        <v>Nord-est</v>
      </c>
      <c r="J4146">
        <f>_xlfn.XLOOKUP(Comuni[[#This Row],[Regione]],Ripartizione_geografica[Regione],Ripartizione_geografica[Codice Regione])</f>
        <v>8</v>
      </c>
      <c r="K4146">
        <f>_xlfn.XLOOKUP(Comuni[[#This Row],[Regione]],Table_0[Regione],Table_0[Totale])</f>
        <v>2199848</v>
      </c>
      <c r="L4146">
        <f>_xlfn.XLOOKUP(Comuni[[#This Row],[Regione]],Table_0[Regione],Table_0[Guariti])</f>
        <v>2170571</v>
      </c>
      <c r="M4146">
        <f>_xlfn.XLOOKUP(Comuni[[#This Row],[Regione]],Table_0[Regione],Table_0[Deceduti])</f>
        <v>19859</v>
      </c>
      <c r="N4146" s="1">
        <f>(Comuni[[#This Row],[Popolazione2011]]/Comuni[[#This Row],[Ammalati TOT]])*100</f>
        <v>0.33902342343652836</v>
      </c>
      <c r="O4146">
        <f>_xlfn.XLOOKUP(Comuni[[#This Row],[Regione]],Table_0[Regione],Table_0[TOT AREA])</f>
        <v>6168603</v>
      </c>
      <c r="P4146" s="1">
        <f>(Comuni[[#This Row],[Popolazione2011]]/Comuni[[#This Row],[Ammalati AREA]])*100</f>
        <v>0.1209025771313213</v>
      </c>
    </row>
    <row r="4147" spans="1:16" x14ac:dyDescent="0.3">
      <c r="A4147" t="s">
        <v>4190</v>
      </c>
      <c r="B4147" t="s">
        <v>8027</v>
      </c>
      <c r="C4147" t="s">
        <v>4153</v>
      </c>
      <c r="D4147">
        <v>9275</v>
      </c>
      <c r="E4147" s="1">
        <f>(Comuni[[#This Row],[Popolazione2011]]/SUM(D:D))*100</f>
        <v>1.5608446527246019E-2</v>
      </c>
      <c r="F4147">
        <f t="shared" si="64"/>
        <v>4342135</v>
      </c>
      <c r="G4147" s="1">
        <f>(Comuni[[#This Row],[Popolazione2011]]/Comuni[[#This Row],[TOT POP REGIONE ]])*100</f>
        <v>0.21360459773820942</v>
      </c>
      <c r="H4147" t="str">
        <f>IF(Comuni[[#This Row],[Popolazione2011]]&gt;300000,"MAGGIORE","")</f>
        <v/>
      </c>
      <c r="I4147" t="str">
        <f>_xlfn.XLOOKUP(Comuni[[#This Row],[Regione]],Ripartizione_geografica[Regione],Ripartizione_geografica[Ripartizione geografica])</f>
        <v>Nord-est</v>
      </c>
      <c r="J4147">
        <f>_xlfn.XLOOKUP(Comuni[[#This Row],[Regione]],Ripartizione_geografica[Regione],Ripartizione_geografica[Codice Regione])</f>
        <v>8</v>
      </c>
      <c r="K4147">
        <f>_xlfn.XLOOKUP(Comuni[[#This Row],[Regione]],Table_0[Regione],Table_0[Totale])</f>
        <v>2199848</v>
      </c>
      <c r="L4147">
        <f>_xlfn.XLOOKUP(Comuni[[#This Row],[Regione]],Table_0[Regione],Table_0[Guariti])</f>
        <v>2170571</v>
      </c>
      <c r="M4147">
        <f>_xlfn.XLOOKUP(Comuni[[#This Row],[Regione]],Table_0[Regione],Table_0[Deceduti])</f>
        <v>19859</v>
      </c>
      <c r="N4147" s="1">
        <f>(Comuni[[#This Row],[Popolazione2011]]/Comuni[[#This Row],[Ammalati TOT]])*100</f>
        <v>0.42162003920270852</v>
      </c>
      <c r="O4147">
        <f>_xlfn.XLOOKUP(Comuni[[#This Row],[Regione]],Table_0[Regione],Table_0[TOT AREA])</f>
        <v>6168603</v>
      </c>
      <c r="P4147" s="1">
        <f>(Comuni[[#This Row],[Popolazione2011]]/Comuni[[#This Row],[Ammalati AREA]])*100</f>
        <v>0.15035819293282449</v>
      </c>
    </row>
    <row r="4148" spans="1:16" x14ac:dyDescent="0.3">
      <c r="A4148" t="s">
        <v>4191</v>
      </c>
      <c r="B4148" t="s">
        <v>8027</v>
      </c>
      <c r="C4148" t="s">
        <v>4153</v>
      </c>
      <c r="D4148">
        <v>567</v>
      </c>
      <c r="E4148" s="1">
        <f>(Comuni[[#This Row],[Popolazione2011]]/SUM(D:D))*100</f>
        <v>9.5417673109956809E-4</v>
      </c>
      <c r="F4148">
        <f t="shared" si="64"/>
        <v>4342135</v>
      </c>
      <c r="G4148" s="1">
        <f>(Comuni[[#This Row],[Popolazione2011]]/Comuni[[#This Row],[TOT POP REGIONE ]])*100</f>
        <v>1.3058092390033936E-2</v>
      </c>
      <c r="H4148" t="str">
        <f>IF(Comuni[[#This Row],[Popolazione2011]]&gt;300000,"MAGGIORE","")</f>
        <v/>
      </c>
      <c r="I4148" t="str">
        <f>_xlfn.XLOOKUP(Comuni[[#This Row],[Regione]],Ripartizione_geografica[Regione],Ripartizione_geografica[Ripartizione geografica])</f>
        <v>Nord-est</v>
      </c>
      <c r="J4148">
        <f>_xlfn.XLOOKUP(Comuni[[#This Row],[Regione]],Ripartizione_geografica[Regione],Ripartizione_geografica[Codice Regione])</f>
        <v>8</v>
      </c>
      <c r="K4148">
        <f>_xlfn.XLOOKUP(Comuni[[#This Row],[Regione]],Table_0[Regione],Table_0[Totale])</f>
        <v>2199848</v>
      </c>
      <c r="L4148">
        <f>_xlfn.XLOOKUP(Comuni[[#This Row],[Regione]],Table_0[Regione],Table_0[Guariti])</f>
        <v>2170571</v>
      </c>
      <c r="M4148">
        <f>_xlfn.XLOOKUP(Comuni[[#This Row],[Regione]],Table_0[Regione],Table_0[Deceduti])</f>
        <v>19859</v>
      </c>
      <c r="N4148" s="1">
        <f>(Comuni[[#This Row],[Popolazione2011]]/Comuni[[#This Row],[Ammalati TOT]])*100</f>
        <v>2.5774508056920296E-2</v>
      </c>
      <c r="O4148">
        <f>_xlfn.XLOOKUP(Comuni[[#This Row],[Regione]],Table_0[Regione],Table_0[TOT AREA])</f>
        <v>6168603</v>
      </c>
      <c r="P4148" s="1">
        <f>(Comuni[[#This Row],[Popolazione2011]]/Comuni[[#This Row],[Ammalati AREA]])*100</f>
        <v>9.1917083981575727E-3</v>
      </c>
    </row>
    <row r="4149" spans="1:16" x14ac:dyDescent="0.3">
      <c r="A4149" t="s">
        <v>4192</v>
      </c>
      <c r="B4149" t="s">
        <v>8027</v>
      </c>
      <c r="C4149" t="s">
        <v>4153</v>
      </c>
      <c r="D4149">
        <v>2689</v>
      </c>
      <c r="E4149" s="1">
        <f>(Comuni[[#This Row],[Popolazione2011]]/SUM(D:D))*100</f>
        <v>4.525187354368145E-3</v>
      </c>
      <c r="F4149">
        <f t="shared" si="64"/>
        <v>4342135</v>
      </c>
      <c r="G4149" s="1">
        <f>(Comuni[[#This Row],[Popolazione2011]]/Comuni[[#This Row],[TOT POP REGIONE ]])*100</f>
        <v>6.1928060735099204E-2</v>
      </c>
      <c r="H4149" t="str">
        <f>IF(Comuni[[#This Row],[Popolazione2011]]&gt;300000,"MAGGIORE","")</f>
        <v/>
      </c>
      <c r="I4149" t="str">
        <f>_xlfn.XLOOKUP(Comuni[[#This Row],[Regione]],Ripartizione_geografica[Regione],Ripartizione_geografica[Ripartizione geografica])</f>
        <v>Nord-est</v>
      </c>
      <c r="J4149">
        <f>_xlfn.XLOOKUP(Comuni[[#This Row],[Regione]],Ripartizione_geografica[Regione],Ripartizione_geografica[Codice Regione])</f>
        <v>8</v>
      </c>
      <c r="K4149">
        <f>_xlfn.XLOOKUP(Comuni[[#This Row],[Regione]],Table_0[Regione],Table_0[Totale])</f>
        <v>2199848</v>
      </c>
      <c r="L4149">
        <f>_xlfn.XLOOKUP(Comuni[[#This Row],[Regione]],Table_0[Regione],Table_0[Guariti])</f>
        <v>2170571</v>
      </c>
      <c r="M4149">
        <f>_xlfn.XLOOKUP(Comuni[[#This Row],[Regione]],Table_0[Regione],Table_0[Deceduti])</f>
        <v>19859</v>
      </c>
      <c r="N4149" s="1">
        <f>(Comuni[[#This Row],[Popolazione2011]]/Comuni[[#This Row],[Ammalati TOT]])*100</f>
        <v>0.12223571810415994</v>
      </c>
      <c r="O4149">
        <f>_xlfn.XLOOKUP(Comuni[[#This Row],[Regione]],Table_0[Regione],Table_0[TOT AREA])</f>
        <v>6168603</v>
      </c>
      <c r="P4149" s="1">
        <f>(Comuni[[#This Row],[Popolazione2011]]/Comuni[[#This Row],[Ammalati AREA]])*100</f>
        <v>4.3591717606077093E-2</v>
      </c>
    </row>
    <row r="4150" spans="1:16" x14ac:dyDescent="0.3">
      <c r="A4150" t="s">
        <v>4193</v>
      </c>
      <c r="B4150" t="s">
        <v>8027</v>
      </c>
      <c r="C4150" t="s">
        <v>4153</v>
      </c>
      <c r="D4150">
        <v>1281</v>
      </c>
      <c r="E4150" s="1">
        <f>(Comuni[[#This Row],[Popolazione2011]]/SUM(D:D))*100</f>
        <v>2.1557326147064316E-3</v>
      </c>
      <c r="F4150">
        <f t="shared" si="64"/>
        <v>4342135</v>
      </c>
      <c r="G4150" s="1">
        <f>(Comuni[[#This Row],[Popolazione2011]]/Comuni[[#This Row],[TOT POP REGIONE ]])*100</f>
        <v>2.9501616140447041E-2</v>
      </c>
      <c r="H4150" t="str">
        <f>IF(Comuni[[#This Row],[Popolazione2011]]&gt;300000,"MAGGIORE","")</f>
        <v/>
      </c>
      <c r="I4150" t="str">
        <f>_xlfn.XLOOKUP(Comuni[[#This Row],[Regione]],Ripartizione_geografica[Regione],Ripartizione_geografica[Ripartizione geografica])</f>
        <v>Nord-est</v>
      </c>
      <c r="J4150">
        <f>_xlfn.XLOOKUP(Comuni[[#This Row],[Regione]],Ripartizione_geografica[Regione],Ripartizione_geografica[Codice Regione])</f>
        <v>8</v>
      </c>
      <c r="K4150">
        <f>_xlfn.XLOOKUP(Comuni[[#This Row],[Regione]],Table_0[Regione],Table_0[Totale])</f>
        <v>2199848</v>
      </c>
      <c r="L4150">
        <f>_xlfn.XLOOKUP(Comuni[[#This Row],[Regione]],Table_0[Regione],Table_0[Guariti])</f>
        <v>2170571</v>
      </c>
      <c r="M4150">
        <f>_xlfn.XLOOKUP(Comuni[[#This Row],[Regione]],Table_0[Regione],Table_0[Deceduti])</f>
        <v>19859</v>
      </c>
      <c r="N4150" s="1">
        <f>(Comuni[[#This Row],[Popolazione2011]]/Comuni[[#This Row],[Ammalati TOT]])*100</f>
        <v>5.8231295980449564E-2</v>
      </c>
      <c r="O4150">
        <f>_xlfn.XLOOKUP(Comuni[[#This Row],[Regione]],Table_0[Regione],Table_0[TOT AREA])</f>
        <v>6168603</v>
      </c>
      <c r="P4150" s="1">
        <f>(Comuni[[#This Row],[Popolazione2011]]/Comuni[[#This Row],[Ammalati AREA]])*100</f>
        <v>2.0766452306948589E-2</v>
      </c>
    </row>
    <row r="4151" spans="1:16" x14ac:dyDescent="0.3">
      <c r="A4151" t="s">
        <v>4194</v>
      </c>
      <c r="B4151" t="s">
        <v>8027</v>
      </c>
      <c r="C4151" t="s">
        <v>4153</v>
      </c>
      <c r="D4151">
        <v>7991</v>
      </c>
      <c r="E4151" s="1">
        <f>(Comuni[[#This Row],[Popolazione2011]]/SUM(D:D))*100</f>
        <v>1.3447665358406788E-2</v>
      </c>
      <c r="F4151">
        <f t="shared" si="64"/>
        <v>4342135</v>
      </c>
      <c r="G4151" s="1">
        <f>(Comuni[[#This Row],[Popolazione2011]]/Comuni[[#This Row],[TOT POP REGIONE ]])*100</f>
        <v>0.18403389116183627</v>
      </c>
      <c r="H4151" t="str">
        <f>IF(Comuni[[#This Row],[Popolazione2011]]&gt;300000,"MAGGIORE","")</f>
        <v/>
      </c>
      <c r="I4151" t="str">
        <f>_xlfn.XLOOKUP(Comuni[[#This Row],[Regione]],Ripartizione_geografica[Regione],Ripartizione_geografica[Ripartizione geografica])</f>
        <v>Nord-est</v>
      </c>
      <c r="J4151">
        <f>_xlfn.XLOOKUP(Comuni[[#This Row],[Regione]],Ripartizione_geografica[Regione],Ripartizione_geografica[Codice Regione])</f>
        <v>8</v>
      </c>
      <c r="K4151">
        <f>_xlfn.XLOOKUP(Comuni[[#This Row],[Regione]],Table_0[Regione],Table_0[Totale])</f>
        <v>2199848</v>
      </c>
      <c r="L4151">
        <f>_xlfn.XLOOKUP(Comuni[[#This Row],[Regione]],Table_0[Regione],Table_0[Guariti])</f>
        <v>2170571</v>
      </c>
      <c r="M4151">
        <f>_xlfn.XLOOKUP(Comuni[[#This Row],[Regione]],Table_0[Regione],Table_0[Deceduti])</f>
        <v>19859</v>
      </c>
      <c r="N4151" s="1">
        <f>(Comuni[[#This Row],[Popolazione2011]]/Comuni[[#This Row],[Ammalati TOT]])*100</f>
        <v>0.36325237016375678</v>
      </c>
      <c r="O4151">
        <f>_xlfn.XLOOKUP(Comuni[[#This Row],[Regione]],Table_0[Regione],Table_0[TOT AREA])</f>
        <v>6168603</v>
      </c>
      <c r="P4151" s="1">
        <f>(Comuni[[#This Row],[Popolazione2011]]/Comuni[[#This Row],[Ammalati AREA]])*100</f>
        <v>0.12954310724810789</v>
      </c>
    </row>
    <row r="4152" spans="1:16" x14ac:dyDescent="0.3">
      <c r="A4152" t="s">
        <v>4195</v>
      </c>
      <c r="B4152" t="s">
        <v>8027</v>
      </c>
      <c r="C4152" t="s">
        <v>4153</v>
      </c>
      <c r="D4152">
        <v>3348</v>
      </c>
      <c r="E4152" s="1">
        <f>(Comuni[[#This Row],[Popolazione2011]]/SUM(D:D))*100</f>
        <v>5.6341864122069728E-3</v>
      </c>
      <c r="F4152">
        <f t="shared" si="64"/>
        <v>4342135</v>
      </c>
      <c r="G4152" s="1">
        <f>(Comuni[[#This Row],[Popolazione2011]]/Comuni[[#This Row],[TOT POP REGIONE ]])*100</f>
        <v>7.7104926493533718E-2</v>
      </c>
      <c r="H4152" t="str">
        <f>IF(Comuni[[#This Row],[Popolazione2011]]&gt;300000,"MAGGIORE","")</f>
        <v/>
      </c>
      <c r="I4152" t="str">
        <f>_xlfn.XLOOKUP(Comuni[[#This Row],[Regione]],Ripartizione_geografica[Regione],Ripartizione_geografica[Ripartizione geografica])</f>
        <v>Nord-est</v>
      </c>
      <c r="J4152">
        <f>_xlfn.XLOOKUP(Comuni[[#This Row],[Regione]],Ripartizione_geografica[Regione],Ripartizione_geografica[Codice Regione])</f>
        <v>8</v>
      </c>
      <c r="K4152">
        <f>_xlfn.XLOOKUP(Comuni[[#This Row],[Regione]],Table_0[Regione],Table_0[Totale])</f>
        <v>2199848</v>
      </c>
      <c r="L4152">
        <f>_xlfn.XLOOKUP(Comuni[[#This Row],[Regione]],Table_0[Regione],Table_0[Guariti])</f>
        <v>2170571</v>
      </c>
      <c r="M4152">
        <f>_xlfn.XLOOKUP(Comuni[[#This Row],[Regione]],Table_0[Regione],Table_0[Deceduti])</f>
        <v>19859</v>
      </c>
      <c r="N4152" s="1">
        <f>(Comuni[[#This Row],[Popolazione2011]]/Comuni[[#This Row],[Ammalati TOT]])*100</f>
        <v>0.15219233328848175</v>
      </c>
      <c r="O4152">
        <f>_xlfn.XLOOKUP(Comuni[[#This Row],[Regione]],Table_0[Regione],Table_0[TOT AREA])</f>
        <v>6168603</v>
      </c>
      <c r="P4152" s="1">
        <f>(Comuni[[#This Row],[Popolazione2011]]/Comuni[[#This Row],[Ammalati AREA]])*100</f>
        <v>5.4274849589120905E-2</v>
      </c>
    </row>
    <row r="4153" spans="1:16" x14ac:dyDescent="0.3">
      <c r="A4153" t="s">
        <v>4196</v>
      </c>
      <c r="B4153" t="s">
        <v>8027</v>
      </c>
      <c r="C4153" t="s">
        <v>4153</v>
      </c>
      <c r="D4153">
        <v>12984</v>
      </c>
      <c r="E4153" s="1">
        <f>(Comuni[[#This Row],[Popolazione2011]]/SUM(D:D))*100</f>
        <v>2.1850142286766829E-2</v>
      </c>
      <c r="F4153">
        <f t="shared" si="64"/>
        <v>4342135</v>
      </c>
      <c r="G4153" s="1">
        <f>(Comuni[[#This Row],[Popolazione2011]]/Comuni[[#This Row],[TOT POP REGIONE ]])*100</f>
        <v>0.2990234066881845</v>
      </c>
      <c r="H4153" t="str">
        <f>IF(Comuni[[#This Row],[Popolazione2011]]&gt;300000,"MAGGIORE","")</f>
        <v/>
      </c>
      <c r="I4153" t="str">
        <f>_xlfn.XLOOKUP(Comuni[[#This Row],[Regione]],Ripartizione_geografica[Regione],Ripartizione_geografica[Ripartizione geografica])</f>
        <v>Nord-est</v>
      </c>
      <c r="J4153">
        <f>_xlfn.XLOOKUP(Comuni[[#This Row],[Regione]],Ripartizione_geografica[Regione],Ripartizione_geografica[Codice Regione])</f>
        <v>8</v>
      </c>
      <c r="K4153">
        <f>_xlfn.XLOOKUP(Comuni[[#This Row],[Regione]],Table_0[Regione],Table_0[Totale])</f>
        <v>2199848</v>
      </c>
      <c r="L4153">
        <f>_xlfn.XLOOKUP(Comuni[[#This Row],[Regione]],Table_0[Regione],Table_0[Guariti])</f>
        <v>2170571</v>
      </c>
      <c r="M4153">
        <f>_xlfn.XLOOKUP(Comuni[[#This Row],[Regione]],Table_0[Regione],Table_0[Deceduti])</f>
        <v>19859</v>
      </c>
      <c r="N4153" s="1">
        <f>(Comuni[[#This Row],[Popolazione2011]]/Comuni[[#This Row],[Ammalati TOT]])*100</f>
        <v>0.5902225971976246</v>
      </c>
      <c r="O4153">
        <f>_xlfn.XLOOKUP(Comuni[[#This Row],[Regione]],Table_0[Regione],Table_0[TOT AREA])</f>
        <v>6168603</v>
      </c>
      <c r="P4153" s="1">
        <f>(Comuni[[#This Row],[Popolazione2011]]/Comuni[[#This Row],[Ammalati AREA]])*100</f>
        <v>0.21048525898003162</v>
      </c>
    </row>
    <row r="4154" spans="1:16" x14ac:dyDescent="0.3">
      <c r="A4154" t="s">
        <v>4197</v>
      </c>
      <c r="B4154" t="s">
        <v>8027</v>
      </c>
      <c r="C4154" t="s">
        <v>4198</v>
      </c>
      <c r="D4154">
        <v>8755</v>
      </c>
      <c r="E4154" s="1">
        <f>(Comuni[[#This Row],[Popolazione2011]]/SUM(D:D))*100</f>
        <v>1.4733363810893681E-2</v>
      </c>
      <c r="F4154">
        <f t="shared" si="64"/>
        <v>4342135</v>
      </c>
      <c r="G4154" s="1">
        <f>(Comuni[[#This Row],[Popolazione2011]]/Comuni[[#This Row],[TOT POP REGIONE ]])*100</f>
        <v>0.20162892217768449</v>
      </c>
      <c r="H4154" t="str">
        <f>IF(Comuni[[#This Row],[Popolazione2011]]&gt;300000,"MAGGIORE","")</f>
        <v/>
      </c>
      <c r="I4154" t="str">
        <f>_xlfn.XLOOKUP(Comuni[[#This Row],[Regione]],Ripartizione_geografica[Regione],Ripartizione_geografica[Ripartizione geografica])</f>
        <v>Nord-est</v>
      </c>
      <c r="J4154">
        <f>_xlfn.XLOOKUP(Comuni[[#This Row],[Regione]],Ripartizione_geografica[Regione],Ripartizione_geografica[Codice Regione])</f>
        <v>8</v>
      </c>
      <c r="K4154">
        <f>_xlfn.XLOOKUP(Comuni[[#This Row],[Regione]],Table_0[Regione],Table_0[Totale])</f>
        <v>2199848</v>
      </c>
      <c r="L4154">
        <f>_xlfn.XLOOKUP(Comuni[[#This Row],[Regione]],Table_0[Regione],Table_0[Guariti])</f>
        <v>2170571</v>
      </c>
      <c r="M4154">
        <f>_xlfn.XLOOKUP(Comuni[[#This Row],[Regione]],Table_0[Regione],Table_0[Deceduti])</f>
        <v>19859</v>
      </c>
      <c r="N4154" s="1">
        <f>(Comuni[[#This Row],[Popolazione2011]]/Comuni[[#This Row],[Ammalati TOT]])*100</f>
        <v>0.39798204239565643</v>
      </c>
      <c r="O4154">
        <f>_xlfn.XLOOKUP(Comuni[[#This Row],[Regione]],Table_0[Regione],Table_0[TOT AREA])</f>
        <v>6168603</v>
      </c>
      <c r="P4154" s="1">
        <f>(Comuni[[#This Row],[Popolazione2011]]/Comuni[[#This Row],[Ammalati AREA]])*100</f>
        <v>0.14192840745303273</v>
      </c>
    </row>
    <row r="4155" spans="1:16" x14ac:dyDescent="0.3">
      <c r="A4155" t="s">
        <v>4199</v>
      </c>
      <c r="B4155" t="s">
        <v>8027</v>
      </c>
      <c r="C4155" t="s">
        <v>4198</v>
      </c>
      <c r="D4155">
        <v>9386</v>
      </c>
      <c r="E4155" s="1">
        <f>(Comuni[[#This Row],[Popolazione2011]]/SUM(D:D))*100</f>
        <v>1.5795243030159691E-2</v>
      </c>
      <c r="F4155">
        <f t="shared" si="64"/>
        <v>4342135</v>
      </c>
      <c r="G4155" s="1">
        <f>(Comuni[[#This Row],[Popolazione2011]]/Comuni[[#This Row],[TOT POP REGIONE ]])*100</f>
        <v>0.21616094386747534</v>
      </c>
      <c r="H4155" t="str">
        <f>IF(Comuni[[#This Row],[Popolazione2011]]&gt;300000,"MAGGIORE","")</f>
        <v/>
      </c>
      <c r="I4155" t="str">
        <f>_xlfn.XLOOKUP(Comuni[[#This Row],[Regione]],Ripartizione_geografica[Regione],Ripartizione_geografica[Ripartizione geografica])</f>
        <v>Nord-est</v>
      </c>
      <c r="J4155">
        <f>_xlfn.XLOOKUP(Comuni[[#This Row],[Regione]],Ripartizione_geografica[Regione],Ripartizione_geografica[Codice Regione])</f>
        <v>8</v>
      </c>
      <c r="K4155">
        <f>_xlfn.XLOOKUP(Comuni[[#This Row],[Regione]],Table_0[Regione],Table_0[Totale])</f>
        <v>2199848</v>
      </c>
      <c r="L4155">
        <f>_xlfn.XLOOKUP(Comuni[[#This Row],[Regione]],Table_0[Regione],Table_0[Guariti])</f>
        <v>2170571</v>
      </c>
      <c r="M4155">
        <f>_xlfn.XLOOKUP(Comuni[[#This Row],[Regione]],Table_0[Regione],Table_0[Deceduti])</f>
        <v>19859</v>
      </c>
      <c r="N4155" s="1">
        <f>(Comuni[[#This Row],[Popolazione2011]]/Comuni[[#This Row],[Ammalati TOT]])*100</f>
        <v>0.42666584236729077</v>
      </c>
      <c r="O4155">
        <f>_xlfn.XLOOKUP(Comuni[[#This Row],[Regione]],Table_0[Regione],Table_0[TOT AREA])</f>
        <v>6168603</v>
      </c>
      <c r="P4155" s="1">
        <f>(Comuni[[#This Row],[Popolazione2011]]/Comuni[[#This Row],[Ammalati AREA]])*100</f>
        <v>0.15215762791024159</v>
      </c>
    </row>
    <row r="4156" spans="1:16" x14ac:dyDescent="0.3">
      <c r="A4156" t="s">
        <v>4200</v>
      </c>
      <c r="B4156" t="s">
        <v>8027</v>
      </c>
      <c r="C4156" t="s">
        <v>4198</v>
      </c>
      <c r="D4156">
        <v>3403</v>
      </c>
      <c r="E4156" s="1">
        <f>(Comuni[[#This Row],[Popolazione2011]]/SUM(D:D))*100</f>
        <v>5.7267432379750089E-3</v>
      </c>
      <c r="F4156">
        <f t="shared" si="64"/>
        <v>4342135</v>
      </c>
      <c r="G4156" s="1">
        <f>(Comuni[[#This Row],[Popolazione2011]]/Comuni[[#This Row],[TOT POP REGIONE ]])*100</f>
        <v>7.8371584485512305E-2</v>
      </c>
      <c r="H4156" t="str">
        <f>IF(Comuni[[#This Row],[Popolazione2011]]&gt;300000,"MAGGIORE","")</f>
        <v/>
      </c>
      <c r="I4156" t="str">
        <f>_xlfn.XLOOKUP(Comuni[[#This Row],[Regione]],Ripartizione_geografica[Regione],Ripartizione_geografica[Ripartizione geografica])</f>
        <v>Nord-est</v>
      </c>
      <c r="J4156">
        <f>_xlfn.XLOOKUP(Comuni[[#This Row],[Regione]],Ripartizione_geografica[Regione],Ripartizione_geografica[Codice Regione])</f>
        <v>8</v>
      </c>
      <c r="K4156">
        <f>_xlfn.XLOOKUP(Comuni[[#This Row],[Regione]],Table_0[Regione],Table_0[Totale])</f>
        <v>2199848</v>
      </c>
      <c r="L4156">
        <f>_xlfn.XLOOKUP(Comuni[[#This Row],[Regione]],Table_0[Regione],Table_0[Guariti])</f>
        <v>2170571</v>
      </c>
      <c r="M4156">
        <f>_xlfn.XLOOKUP(Comuni[[#This Row],[Regione]],Table_0[Regione],Table_0[Deceduti])</f>
        <v>19859</v>
      </c>
      <c r="N4156" s="1">
        <f>(Comuni[[#This Row],[Popolazione2011]]/Comuni[[#This Row],[Ammalati TOT]])*100</f>
        <v>0.15469250602768916</v>
      </c>
      <c r="O4156">
        <f>_xlfn.XLOOKUP(Comuni[[#This Row],[Regione]],Table_0[Regione],Table_0[TOT AREA])</f>
        <v>6168603</v>
      </c>
      <c r="P4156" s="1">
        <f>(Comuni[[#This Row],[Popolazione2011]]/Comuni[[#This Row],[Ammalati AREA]])*100</f>
        <v>5.5166461514868113E-2</v>
      </c>
    </row>
    <row r="4157" spans="1:16" x14ac:dyDescent="0.3">
      <c r="A4157" t="s">
        <v>4201</v>
      </c>
      <c r="B4157" t="s">
        <v>8027</v>
      </c>
      <c r="C4157" t="s">
        <v>4198</v>
      </c>
      <c r="D4157">
        <v>9965</v>
      </c>
      <c r="E4157" s="1">
        <f>(Comuni[[#This Row],[Popolazione2011]]/SUM(D:D))*100</f>
        <v>1.6769613977790469E-2</v>
      </c>
      <c r="F4157">
        <f t="shared" si="64"/>
        <v>4342135</v>
      </c>
      <c r="G4157" s="1">
        <f>(Comuni[[#This Row],[Popolazione2011]]/Comuni[[#This Row],[TOT POP REGIONE ]])*100</f>
        <v>0.22949539800121369</v>
      </c>
      <c r="H4157" t="str">
        <f>IF(Comuni[[#This Row],[Popolazione2011]]&gt;300000,"MAGGIORE","")</f>
        <v/>
      </c>
      <c r="I4157" t="str">
        <f>_xlfn.XLOOKUP(Comuni[[#This Row],[Regione]],Ripartizione_geografica[Regione],Ripartizione_geografica[Ripartizione geografica])</f>
        <v>Nord-est</v>
      </c>
      <c r="J4157">
        <f>_xlfn.XLOOKUP(Comuni[[#This Row],[Regione]],Ripartizione_geografica[Regione],Ripartizione_geografica[Codice Regione])</f>
        <v>8</v>
      </c>
      <c r="K4157">
        <f>_xlfn.XLOOKUP(Comuni[[#This Row],[Regione]],Table_0[Regione],Table_0[Totale])</f>
        <v>2199848</v>
      </c>
      <c r="L4157">
        <f>_xlfn.XLOOKUP(Comuni[[#This Row],[Regione]],Table_0[Regione],Table_0[Guariti])</f>
        <v>2170571</v>
      </c>
      <c r="M4157">
        <f>_xlfn.XLOOKUP(Comuni[[#This Row],[Regione]],Table_0[Regione],Table_0[Deceduti])</f>
        <v>19859</v>
      </c>
      <c r="N4157" s="1">
        <f>(Comuni[[#This Row],[Popolazione2011]]/Comuni[[#This Row],[Ammalati TOT]])*100</f>
        <v>0.45298584265822006</v>
      </c>
      <c r="O4157">
        <f>_xlfn.XLOOKUP(Comuni[[#This Row],[Regione]],Table_0[Regione],Table_0[TOT AREA])</f>
        <v>6168603</v>
      </c>
      <c r="P4157" s="1">
        <f>(Comuni[[#This Row],[Popolazione2011]]/Comuni[[#This Row],[Ammalati AREA]])*100</f>
        <v>0.16154386981947128</v>
      </c>
    </row>
    <row r="4158" spans="1:16" x14ac:dyDescent="0.3">
      <c r="A4158" t="s">
        <v>4202</v>
      </c>
      <c r="B4158" t="s">
        <v>8027</v>
      </c>
      <c r="C4158" t="s">
        <v>4198</v>
      </c>
      <c r="D4158">
        <v>5263</v>
      </c>
      <c r="E4158" s="1">
        <f>(Comuni[[#This Row],[Popolazione2011]]/SUM(D:D))*100</f>
        <v>8.8568468003122156E-3</v>
      </c>
      <c r="F4158">
        <f t="shared" si="64"/>
        <v>4342135</v>
      </c>
      <c r="G4158" s="1">
        <f>(Comuni[[#This Row],[Popolazione2011]]/Comuni[[#This Row],[TOT POP REGIONE ]])*100</f>
        <v>0.12120765475969769</v>
      </c>
      <c r="H4158" t="str">
        <f>IF(Comuni[[#This Row],[Popolazione2011]]&gt;300000,"MAGGIORE","")</f>
        <v/>
      </c>
      <c r="I4158" t="str">
        <f>_xlfn.XLOOKUP(Comuni[[#This Row],[Regione]],Ripartizione_geografica[Regione],Ripartizione_geografica[Ripartizione geografica])</f>
        <v>Nord-est</v>
      </c>
      <c r="J4158">
        <f>_xlfn.XLOOKUP(Comuni[[#This Row],[Regione]],Ripartizione_geografica[Regione],Ripartizione_geografica[Codice Regione])</f>
        <v>8</v>
      </c>
      <c r="K4158">
        <f>_xlfn.XLOOKUP(Comuni[[#This Row],[Regione]],Table_0[Regione],Table_0[Totale])</f>
        <v>2199848</v>
      </c>
      <c r="L4158">
        <f>_xlfn.XLOOKUP(Comuni[[#This Row],[Regione]],Table_0[Regione],Table_0[Guariti])</f>
        <v>2170571</v>
      </c>
      <c r="M4158">
        <f>_xlfn.XLOOKUP(Comuni[[#This Row],[Regione]],Table_0[Regione],Table_0[Deceduti])</f>
        <v>19859</v>
      </c>
      <c r="N4158" s="1">
        <f>(Comuni[[#This Row],[Popolazione2011]]/Comuni[[#This Row],[Ammalati TOT]])*100</f>
        <v>0.23924380229906794</v>
      </c>
      <c r="O4158">
        <f>_xlfn.XLOOKUP(Comuni[[#This Row],[Regione]],Table_0[Regione],Table_0[TOT AREA])</f>
        <v>6168603</v>
      </c>
      <c r="P4158" s="1">
        <f>(Comuni[[#This Row],[Popolazione2011]]/Comuni[[#This Row],[Ammalati AREA]])*100</f>
        <v>8.5319155731046398E-2</v>
      </c>
    </row>
    <row r="4159" spans="1:16" x14ac:dyDescent="0.3">
      <c r="A4159" t="s">
        <v>4203</v>
      </c>
      <c r="B4159" t="s">
        <v>8027</v>
      </c>
      <c r="C4159" t="s">
        <v>4198</v>
      </c>
      <c r="D4159">
        <v>5546</v>
      </c>
      <c r="E4159" s="1">
        <f>(Comuni[[#This Row],[Popolazione2011]]/SUM(D:D))*100</f>
        <v>9.3330937401731994E-3</v>
      </c>
      <c r="F4159">
        <f t="shared" si="64"/>
        <v>4342135</v>
      </c>
      <c r="G4159" s="1">
        <f>(Comuni[[#This Row],[Popolazione2011]]/Comuni[[#This Row],[TOT POP REGIONE ]])*100</f>
        <v>0.12772518588206033</v>
      </c>
      <c r="H4159" t="str">
        <f>IF(Comuni[[#This Row],[Popolazione2011]]&gt;300000,"MAGGIORE","")</f>
        <v/>
      </c>
      <c r="I4159" t="str">
        <f>_xlfn.XLOOKUP(Comuni[[#This Row],[Regione]],Ripartizione_geografica[Regione],Ripartizione_geografica[Ripartizione geografica])</f>
        <v>Nord-est</v>
      </c>
      <c r="J4159">
        <f>_xlfn.XLOOKUP(Comuni[[#This Row],[Regione]],Ripartizione_geografica[Regione],Ripartizione_geografica[Codice Regione])</f>
        <v>8</v>
      </c>
      <c r="K4159">
        <f>_xlfn.XLOOKUP(Comuni[[#This Row],[Regione]],Table_0[Regione],Table_0[Totale])</f>
        <v>2199848</v>
      </c>
      <c r="L4159">
        <f>_xlfn.XLOOKUP(Comuni[[#This Row],[Regione]],Table_0[Regione],Table_0[Guariti])</f>
        <v>2170571</v>
      </c>
      <c r="M4159">
        <f>_xlfn.XLOOKUP(Comuni[[#This Row],[Regione]],Table_0[Regione],Table_0[Deceduti])</f>
        <v>19859</v>
      </c>
      <c r="N4159" s="1">
        <f>(Comuni[[#This Row],[Popolazione2011]]/Comuni[[#This Row],[Ammalati TOT]])*100</f>
        <v>0.25210832748444439</v>
      </c>
      <c r="O4159">
        <f>_xlfn.XLOOKUP(Comuni[[#This Row],[Regione]],Table_0[Regione],Table_0[TOT AREA])</f>
        <v>6168603</v>
      </c>
      <c r="P4159" s="1">
        <f>(Comuni[[#This Row],[Popolazione2011]]/Comuni[[#This Row],[Ammalati AREA]])*100</f>
        <v>8.9906904367163837E-2</v>
      </c>
    </row>
    <row r="4160" spans="1:16" x14ac:dyDescent="0.3">
      <c r="A4160" t="s">
        <v>4204</v>
      </c>
      <c r="B4160" t="s">
        <v>8027</v>
      </c>
      <c r="C4160" t="s">
        <v>4198</v>
      </c>
      <c r="D4160">
        <v>10409</v>
      </c>
      <c r="E4160" s="1">
        <f>(Comuni[[#This Row],[Popolazione2011]]/SUM(D:D))*100</f>
        <v>1.7516799989445154E-2</v>
      </c>
      <c r="F4160">
        <f t="shared" si="64"/>
        <v>4342135</v>
      </c>
      <c r="G4160" s="1">
        <f>(Comuni[[#This Row],[Popolazione2011]]/Comuni[[#This Row],[TOT POP REGIONE ]])*100</f>
        <v>0.2397207825182773</v>
      </c>
      <c r="H4160" t="str">
        <f>IF(Comuni[[#This Row],[Popolazione2011]]&gt;300000,"MAGGIORE","")</f>
        <v/>
      </c>
      <c r="I4160" t="str">
        <f>_xlfn.XLOOKUP(Comuni[[#This Row],[Regione]],Ripartizione_geografica[Regione],Ripartizione_geografica[Ripartizione geografica])</f>
        <v>Nord-est</v>
      </c>
      <c r="J4160">
        <f>_xlfn.XLOOKUP(Comuni[[#This Row],[Regione]],Ripartizione_geografica[Regione],Ripartizione_geografica[Codice Regione])</f>
        <v>8</v>
      </c>
      <c r="K4160">
        <f>_xlfn.XLOOKUP(Comuni[[#This Row],[Regione]],Table_0[Regione],Table_0[Totale])</f>
        <v>2199848</v>
      </c>
      <c r="L4160">
        <f>_xlfn.XLOOKUP(Comuni[[#This Row],[Regione]],Table_0[Regione],Table_0[Guariti])</f>
        <v>2170571</v>
      </c>
      <c r="M4160">
        <f>_xlfn.XLOOKUP(Comuni[[#This Row],[Regione]],Table_0[Regione],Table_0[Deceduti])</f>
        <v>19859</v>
      </c>
      <c r="N4160" s="1">
        <f>(Comuni[[#This Row],[Popolazione2011]]/Comuni[[#This Row],[Ammalati TOT]])*100</f>
        <v>0.47316905531654913</v>
      </c>
      <c r="O4160">
        <f>_xlfn.XLOOKUP(Comuni[[#This Row],[Regione]],Table_0[Regione],Table_0[TOT AREA])</f>
        <v>6168603</v>
      </c>
      <c r="P4160" s="1">
        <f>(Comuni[[#This Row],[Popolazione2011]]/Comuni[[#This Row],[Ammalati AREA]])*100</f>
        <v>0.16874160972913965</v>
      </c>
    </row>
    <row r="4161" spans="1:16" x14ac:dyDescent="0.3">
      <c r="A4161" t="s">
        <v>4205</v>
      </c>
      <c r="B4161" t="s">
        <v>8027</v>
      </c>
      <c r="C4161" t="s">
        <v>4198</v>
      </c>
      <c r="D4161">
        <v>5493</v>
      </c>
      <c r="E4161" s="1">
        <f>(Comuni[[#This Row],[Popolazione2011]]/SUM(D:D))*100</f>
        <v>9.2439026171603645E-3</v>
      </c>
      <c r="F4161">
        <f t="shared" si="64"/>
        <v>4342135</v>
      </c>
      <c r="G4161" s="1">
        <f>(Comuni[[#This Row],[Popolazione2011]]/Comuni[[#This Row],[TOT POP REGIONE ]])*100</f>
        <v>0.12650458818069912</v>
      </c>
      <c r="H4161" t="str">
        <f>IF(Comuni[[#This Row],[Popolazione2011]]&gt;300000,"MAGGIORE","")</f>
        <v/>
      </c>
      <c r="I4161" t="str">
        <f>_xlfn.XLOOKUP(Comuni[[#This Row],[Regione]],Ripartizione_geografica[Regione],Ripartizione_geografica[Ripartizione geografica])</f>
        <v>Nord-est</v>
      </c>
      <c r="J4161">
        <f>_xlfn.XLOOKUP(Comuni[[#This Row],[Regione]],Ripartizione_geografica[Regione],Ripartizione_geografica[Codice Regione])</f>
        <v>8</v>
      </c>
      <c r="K4161">
        <f>_xlfn.XLOOKUP(Comuni[[#This Row],[Regione]],Table_0[Regione],Table_0[Totale])</f>
        <v>2199848</v>
      </c>
      <c r="L4161">
        <f>_xlfn.XLOOKUP(Comuni[[#This Row],[Regione]],Table_0[Regione],Table_0[Guariti])</f>
        <v>2170571</v>
      </c>
      <c r="M4161">
        <f>_xlfn.XLOOKUP(Comuni[[#This Row],[Regione]],Table_0[Regione],Table_0[Deceduti])</f>
        <v>19859</v>
      </c>
      <c r="N4161" s="1">
        <f>(Comuni[[#This Row],[Popolazione2011]]/Comuni[[#This Row],[Ammalati TOT]])*100</f>
        <v>0.24969907011757175</v>
      </c>
      <c r="O4161">
        <f>_xlfn.XLOOKUP(Comuni[[#This Row],[Regione]],Table_0[Regione],Table_0[TOT AREA])</f>
        <v>6168603</v>
      </c>
      <c r="P4161" s="1">
        <f>(Comuni[[#This Row],[Popolazione2011]]/Comuni[[#This Row],[Ammalati AREA]])*100</f>
        <v>8.904771469326199E-2</v>
      </c>
    </row>
    <row r="4162" spans="1:16" x14ac:dyDescent="0.3">
      <c r="A4162" t="s">
        <v>4206</v>
      </c>
      <c r="B4162" t="s">
        <v>8027</v>
      </c>
      <c r="C4162" t="s">
        <v>4198</v>
      </c>
      <c r="D4162">
        <v>5114</v>
      </c>
      <c r="E4162" s="1">
        <f>(Comuni[[#This Row],[Popolazione2011]]/SUM(D:D))*100</f>
        <v>8.6061019450497187E-3</v>
      </c>
      <c r="F4162">
        <f t="shared" ref="F4162:F4225" si="65">SUMIFS(D:D,B:B,B4162)</f>
        <v>4342135</v>
      </c>
      <c r="G4162" s="1">
        <f>(Comuni[[#This Row],[Popolazione2011]]/Comuni[[#This Row],[TOT POP REGIONE ]])*100</f>
        <v>0.11777616310870112</v>
      </c>
      <c r="H4162" t="str">
        <f>IF(Comuni[[#This Row],[Popolazione2011]]&gt;300000,"MAGGIORE","")</f>
        <v/>
      </c>
      <c r="I4162" t="str">
        <f>_xlfn.XLOOKUP(Comuni[[#This Row],[Regione]],Ripartizione_geografica[Regione],Ripartizione_geografica[Ripartizione geografica])</f>
        <v>Nord-est</v>
      </c>
      <c r="J4162">
        <f>_xlfn.XLOOKUP(Comuni[[#This Row],[Regione]],Ripartizione_geografica[Regione],Ripartizione_geografica[Codice Regione])</f>
        <v>8</v>
      </c>
      <c r="K4162">
        <f>_xlfn.XLOOKUP(Comuni[[#This Row],[Regione]],Table_0[Regione],Table_0[Totale])</f>
        <v>2199848</v>
      </c>
      <c r="L4162">
        <f>_xlfn.XLOOKUP(Comuni[[#This Row],[Regione]],Table_0[Regione],Table_0[Guariti])</f>
        <v>2170571</v>
      </c>
      <c r="M4162">
        <f>_xlfn.XLOOKUP(Comuni[[#This Row],[Regione]],Table_0[Regione],Table_0[Deceduti])</f>
        <v>19859</v>
      </c>
      <c r="N4162" s="1">
        <f>(Comuni[[#This Row],[Popolazione2011]]/Comuni[[#This Row],[Ammalati TOT]])*100</f>
        <v>0.23247060706012415</v>
      </c>
      <c r="O4162">
        <f>_xlfn.XLOOKUP(Comuni[[#This Row],[Regione]],Table_0[Regione],Table_0[TOT AREA])</f>
        <v>6168603</v>
      </c>
      <c r="P4162" s="1">
        <f>(Comuni[[#This Row],[Popolazione2011]]/Comuni[[#This Row],[Ammalati AREA]])*100</f>
        <v>8.29036979685676E-2</v>
      </c>
    </row>
    <row r="4163" spans="1:16" x14ac:dyDescent="0.3">
      <c r="A4163" t="s">
        <v>4207</v>
      </c>
      <c r="B4163" t="s">
        <v>8027</v>
      </c>
      <c r="C4163" t="s">
        <v>4198</v>
      </c>
      <c r="D4163">
        <v>4178</v>
      </c>
      <c r="E4163" s="1">
        <f>(Comuni[[#This Row],[Popolazione2011]]/SUM(D:D))*100</f>
        <v>7.0309530556155117E-3</v>
      </c>
      <c r="F4163">
        <f t="shared" si="65"/>
        <v>4342135</v>
      </c>
      <c r="G4163" s="1">
        <f>(Comuni[[#This Row],[Popolazione2011]]/Comuni[[#This Row],[TOT POP REGIONE ]])*100</f>
        <v>9.6219947099756231E-2</v>
      </c>
      <c r="H4163" t="str">
        <f>IF(Comuni[[#This Row],[Popolazione2011]]&gt;300000,"MAGGIORE","")</f>
        <v/>
      </c>
      <c r="I4163" t="str">
        <f>_xlfn.XLOOKUP(Comuni[[#This Row],[Regione]],Ripartizione_geografica[Regione],Ripartizione_geografica[Ripartizione geografica])</f>
        <v>Nord-est</v>
      </c>
      <c r="J4163">
        <f>_xlfn.XLOOKUP(Comuni[[#This Row],[Regione]],Ripartizione_geografica[Regione],Ripartizione_geografica[Codice Regione])</f>
        <v>8</v>
      </c>
      <c r="K4163">
        <f>_xlfn.XLOOKUP(Comuni[[#This Row],[Regione]],Table_0[Regione],Table_0[Totale])</f>
        <v>2199848</v>
      </c>
      <c r="L4163">
        <f>_xlfn.XLOOKUP(Comuni[[#This Row],[Regione]],Table_0[Regione],Table_0[Guariti])</f>
        <v>2170571</v>
      </c>
      <c r="M4163">
        <f>_xlfn.XLOOKUP(Comuni[[#This Row],[Regione]],Table_0[Regione],Table_0[Deceduti])</f>
        <v>19859</v>
      </c>
      <c r="N4163" s="1">
        <f>(Comuni[[#This Row],[Popolazione2011]]/Comuni[[#This Row],[Ammalati TOT]])*100</f>
        <v>0.18992221280743032</v>
      </c>
      <c r="O4163">
        <f>_xlfn.XLOOKUP(Comuni[[#This Row],[Regione]],Table_0[Regione],Table_0[TOT AREA])</f>
        <v>6168603</v>
      </c>
      <c r="P4163" s="1">
        <f>(Comuni[[#This Row],[Popolazione2011]]/Comuni[[#This Row],[Ammalati AREA]])*100</f>
        <v>6.7730084104942398E-2</v>
      </c>
    </row>
    <row r="4164" spans="1:16" x14ac:dyDescent="0.3">
      <c r="A4164" t="s">
        <v>4208</v>
      </c>
      <c r="B4164" t="s">
        <v>8027</v>
      </c>
      <c r="C4164" t="s">
        <v>4198</v>
      </c>
      <c r="D4164">
        <v>18635</v>
      </c>
      <c r="E4164" s="1">
        <f>(Comuni[[#This Row],[Popolazione2011]]/SUM(D:D))*100</f>
        <v>3.1359935421588089E-2</v>
      </c>
      <c r="F4164">
        <f t="shared" si="65"/>
        <v>4342135</v>
      </c>
      <c r="G4164" s="1">
        <f>(Comuni[[#This Row],[Popolazione2011]]/Comuni[[#This Row],[TOT POP REGIONE ]])*100</f>
        <v>0.42916675782765856</v>
      </c>
      <c r="H4164" t="str">
        <f>IF(Comuni[[#This Row],[Popolazione2011]]&gt;300000,"MAGGIORE","")</f>
        <v/>
      </c>
      <c r="I4164" t="str">
        <f>_xlfn.XLOOKUP(Comuni[[#This Row],[Regione]],Ripartizione_geografica[Regione],Ripartizione_geografica[Ripartizione geografica])</f>
        <v>Nord-est</v>
      </c>
      <c r="J4164">
        <f>_xlfn.XLOOKUP(Comuni[[#This Row],[Regione]],Ripartizione_geografica[Regione],Ripartizione_geografica[Codice Regione])</f>
        <v>8</v>
      </c>
      <c r="K4164">
        <f>_xlfn.XLOOKUP(Comuni[[#This Row],[Regione]],Table_0[Regione],Table_0[Totale])</f>
        <v>2199848</v>
      </c>
      <c r="L4164">
        <f>_xlfn.XLOOKUP(Comuni[[#This Row],[Regione]],Table_0[Regione],Table_0[Guariti])</f>
        <v>2170571</v>
      </c>
      <c r="M4164">
        <f>_xlfn.XLOOKUP(Comuni[[#This Row],[Regione]],Table_0[Regione],Table_0[Deceduti])</f>
        <v>19859</v>
      </c>
      <c r="N4164" s="1">
        <f>(Comuni[[#This Row],[Popolazione2011]]/Comuni[[#This Row],[Ammalati TOT]])*100</f>
        <v>0.84710398172964685</v>
      </c>
      <c r="O4164">
        <f>_xlfn.XLOOKUP(Comuni[[#This Row],[Regione]],Table_0[Regione],Table_0[TOT AREA])</f>
        <v>6168603</v>
      </c>
      <c r="P4164" s="1">
        <f>(Comuni[[#This Row],[Popolazione2011]]/Comuni[[#This Row],[Ammalati AREA]])*100</f>
        <v>0.3020943315690765</v>
      </c>
    </row>
    <row r="4165" spans="1:16" x14ac:dyDescent="0.3">
      <c r="A4165" t="s">
        <v>4209</v>
      </c>
      <c r="B4165" t="s">
        <v>8027</v>
      </c>
      <c r="C4165" t="s">
        <v>4198</v>
      </c>
      <c r="D4165">
        <v>4534</v>
      </c>
      <c r="E4165" s="1">
        <f>(Comuni[[#This Row],[Popolazione2011]]/SUM(D:D))*100</f>
        <v>7.6300481460413435E-3</v>
      </c>
      <c r="F4165">
        <f t="shared" si="65"/>
        <v>4342135</v>
      </c>
      <c r="G4165" s="1">
        <f>(Comuni[[#This Row],[Popolazione2011]]/Comuni[[#This Row],[TOT POP REGIONE ]])*100</f>
        <v>0.10441867882965408</v>
      </c>
      <c r="H4165" t="str">
        <f>IF(Comuni[[#This Row],[Popolazione2011]]&gt;300000,"MAGGIORE","")</f>
        <v/>
      </c>
      <c r="I4165" t="str">
        <f>_xlfn.XLOOKUP(Comuni[[#This Row],[Regione]],Ripartizione_geografica[Regione],Ripartizione_geografica[Ripartizione geografica])</f>
        <v>Nord-est</v>
      </c>
      <c r="J4165">
        <f>_xlfn.XLOOKUP(Comuni[[#This Row],[Regione]],Ripartizione_geografica[Regione],Ripartizione_geografica[Codice Regione])</f>
        <v>8</v>
      </c>
      <c r="K4165">
        <f>_xlfn.XLOOKUP(Comuni[[#This Row],[Regione]],Table_0[Regione],Table_0[Totale])</f>
        <v>2199848</v>
      </c>
      <c r="L4165">
        <f>_xlfn.XLOOKUP(Comuni[[#This Row],[Regione]],Table_0[Regione],Table_0[Guariti])</f>
        <v>2170571</v>
      </c>
      <c r="M4165">
        <f>_xlfn.XLOOKUP(Comuni[[#This Row],[Regione]],Table_0[Regione],Table_0[Deceduti])</f>
        <v>19859</v>
      </c>
      <c r="N4165" s="1">
        <f>(Comuni[[#This Row],[Popolazione2011]]/Comuni[[#This Row],[Ammalati TOT]])*100</f>
        <v>0.20610514908302757</v>
      </c>
      <c r="O4165">
        <f>_xlfn.XLOOKUP(Comuni[[#This Row],[Regione]],Table_0[Regione],Table_0[TOT AREA])</f>
        <v>6168603</v>
      </c>
      <c r="P4165" s="1">
        <f>(Comuni[[#This Row],[Popolazione2011]]/Comuni[[#This Row],[Ammalati AREA]])*100</f>
        <v>7.3501244933415227E-2</v>
      </c>
    </row>
    <row r="4166" spans="1:16" x14ac:dyDescent="0.3">
      <c r="A4166" t="s">
        <v>4210</v>
      </c>
      <c r="B4166" t="s">
        <v>8027</v>
      </c>
      <c r="C4166" t="s">
        <v>4198</v>
      </c>
      <c r="D4166">
        <v>14838</v>
      </c>
      <c r="E4166" s="1">
        <f>(Comuni[[#This Row],[Popolazione2011]]/SUM(D:D))*100</f>
        <v>2.497014874083843E-2</v>
      </c>
      <c r="F4166">
        <f t="shared" si="65"/>
        <v>4342135</v>
      </c>
      <c r="G4166" s="1">
        <f>(Comuni[[#This Row],[Popolazione2011]]/Comuni[[#This Row],[TOT POP REGIONE ]])*100</f>
        <v>0.34172129609051766</v>
      </c>
      <c r="H4166" t="str">
        <f>IF(Comuni[[#This Row],[Popolazione2011]]&gt;300000,"MAGGIORE","")</f>
        <v/>
      </c>
      <c r="I4166" t="str">
        <f>_xlfn.XLOOKUP(Comuni[[#This Row],[Regione]],Ripartizione_geografica[Regione],Ripartizione_geografica[Ripartizione geografica])</f>
        <v>Nord-est</v>
      </c>
      <c r="J4166">
        <f>_xlfn.XLOOKUP(Comuni[[#This Row],[Regione]],Ripartizione_geografica[Regione],Ripartizione_geografica[Codice Regione])</f>
        <v>8</v>
      </c>
      <c r="K4166">
        <f>_xlfn.XLOOKUP(Comuni[[#This Row],[Regione]],Table_0[Regione],Table_0[Totale])</f>
        <v>2199848</v>
      </c>
      <c r="L4166">
        <f>_xlfn.XLOOKUP(Comuni[[#This Row],[Regione]],Table_0[Regione],Table_0[Guariti])</f>
        <v>2170571</v>
      </c>
      <c r="M4166">
        <f>_xlfn.XLOOKUP(Comuni[[#This Row],[Regione]],Table_0[Regione],Table_0[Deceduti])</f>
        <v>19859</v>
      </c>
      <c r="N4166" s="1">
        <f>(Comuni[[#This Row],[Popolazione2011]]/Comuni[[#This Row],[Ammalati TOT]])*100</f>
        <v>0.67450114735199884</v>
      </c>
      <c r="O4166">
        <f>_xlfn.XLOOKUP(Comuni[[#This Row],[Regione]],Table_0[Regione],Table_0[TOT AREA])</f>
        <v>6168603</v>
      </c>
      <c r="P4166" s="1">
        <f>(Comuni[[#This Row],[Popolazione2011]]/Comuni[[#This Row],[Ammalati AREA]])*100</f>
        <v>0.24054068644067386</v>
      </c>
    </row>
    <row r="4167" spans="1:16" x14ac:dyDescent="0.3">
      <c r="A4167" t="s">
        <v>4211</v>
      </c>
      <c r="B4167" t="s">
        <v>8027</v>
      </c>
      <c r="C4167" t="s">
        <v>4198</v>
      </c>
      <c r="D4167">
        <v>8594</v>
      </c>
      <c r="E4167" s="1">
        <f>(Comuni[[#This Row],[Popolazione2011]]/SUM(D:D))*100</f>
        <v>1.4462424739099979E-2</v>
      </c>
      <c r="F4167">
        <f t="shared" si="65"/>
        <v>4342135</v>
      </c>
      <c r="G4167" s="1">
        <f>(Comuni[[#This Row],[Popolazione2011]]/Comuni[[#This Row],[TOT POP REGIONE ]])*100</f>
        <v>0.19792106878298346</v>
      </c>
      <c r="H4167" t="str">
        <f>IF(Comuni[[#This Row],[Popolazione2011]]&gt;300000,"MAGGIORE","")</f>
        <v/>
      </c>
      <c r="I4167" t="str">
        <f>_xlfn.XLOOKUP(Comuni[[#This Row],[Regione]],Ripartizione_geografica[Regione],Ripartizione_geografica[Ripartizione geografica])</f>
        <v>Nord-est</v>
      </c>
      <c r="J4167">
        <f>_xlfn.XLOOKUP(Comuni[[#This Row],[Regione]],Ripartizione_geografica[Regione],Ripartizione_geografica[Codice Regione])</f>
        <v>8</v>
      </c>
      <c r="K4167">
        <f>_xlfn.XLOOKUP(Comuni[[#This Row],[Regione]],Table_0[Regione],Table_0[Totale])</f>
        <v>2199848</v>
      </c>
      <c r="L4167">
        <f>_xlfn.XLOOKUP(Comuni[[#This Row],[Regione]],Table_0[Regione],Table_0[Guariti])</f>
        <v>2170571</v>
      </c>
      <c r="M4167">
        <f>_xlfn.XLOOKUP(Comuni[[#This Row],[Regione]],Table_0[Regione],Table_0[Deceduti])</f>
        <v>19859</v>
      </c>
      <c r="N4167" s="1">
        <f>(Comuni[[#This Row],[Popolazione2011]]/Comuni[[#This Row],[Ammalati TOT]])*100</f>
        <v>0.39066335492270376</v>
      </c>
      <c r="O4167">
        <f>_xlfn.XLOOKUP(Comuni[[#This Row],[Regione]],Table_0[Regione],Table_0[TOT AREA])</f>
        <v>6168603</v>
      </c>
      <c r="P4167" s="1">
        <f>(Comuni[[#This Row],[Popolazione2011]]/Comuni[[#This Row],[Ammalati AREA]])*100</f>
        <v>0.13931841617948179</v>
      </c>
    </row>
    <row r="4168" spans="1:16" x14ac:dyDescent="0.3">
      <c r="A4168" t="s">
        <v>4212</v>
      </c>
      <c r="B4168" t="s">
        <v>8027</v>
      </c>
      <c r="C4168" t="s">
        <v>4198</v>
      </c>
      <c r="D4168">
        <v>10481</v>
      </c>
      <c r="E4168" s="1">
        <f>(Comuni[[#This Row],[Popolazione2011]]/SUM(D:D))*100</f>
        <v>1.7637965288632401E-2</v>
      </c>
      <c r="F4168">
        <f t="shared" si="65"/>
        <v>4342135</v>
      </c>
      <c r="G4168" s="1">
        <f>(Comuni[[#This Row],[Popolazione2011]]/Comuni[[#This Row],[TOT POP REGIONE ]])*100</f>
        <v>0.24137895298050382</v>
      </c>
      <c r="H4168" t="str">
        <f>IF(Comuni[[#This Row],[Popolazione2011]]&gt;300000,"MAGGIORE","")</f>
        <v/>
      </c>
      <c r="I4168" t="str">
        <f>_xlfn.XLOOKUP(Comuni[[#This Row],[Regione]],Ripartizione_geografica[Regione],Ripartizione_geografica[Ripartizione geografica])</f>
        <v>Nord-est</v>
      </c>
      <c r="J4168">
        <f>_xlfn.XLOOKUP(Comuni[[#This Row],[Regione]],Ripartizione_geografica[Regione],Ripartizione_geografica[Codice Regione])</f>
        <v>8</v>
      </c>
      <c r="K4168">
        <f>_xlfn.XLOOKUP(Comuni[[#This Row],[Regione]],Table_0[Regione],Table_0[Totale])</f>
        <v>2199848</v>
      </c>
      <c r="L4168">
        <f>_xlfn.XLOOKUP(Comuni[[#This Row],[Regione]],Table_0[Regione],Table_0[Guariti])</f>
        <v>2170571</v>
      </c>
      <c r="M4168">
        <f>_xlfn.XLOOKUP(Comuni[[#This Row],[Regione]],Table_0[Regione],Table_0[Deceduti])</f>
        <v>19859</v>
      </c>
      <c r="N4168" s="1">
        <f>(Comuni[[#This Row],[Popolazione2011]]/Comuni[[#This Row],[Ammalati TOT]])*100</f>
        <v>0.47644200872060255</v>
      </c>
      <c r="O4168">
        <f>_xlfn.XLOOKUP(Comuni[[#This Row],[Regione]],Table_0[Regione],Table_0[TOT AREA])</f>
        <v>6168603</v>
      </c>
      <c r="P4168" s="1">
        <f>(Comuni[[#This Row],[Popolazione2011]]/Comuni[[#This Row],[Ammalati AREA]])*100</f>
        <v>0.16990881079557235</v>
      </c>
    </row>
    <row r="4169" spans="1:16" x14ac:dyDescent="0.3">
      <c r="A4169" t="s">
        <v>4213</v>
      </c>
      <c r="B4169" t="s">
        <v>8027</v>
      </c>
      <c r="C4169" t="s">
        <v>4198</v>
      </c>
      <c r="D4169">
        <v>9698</v>
      </c>
      <c r="E4169" s="1">
        <f>(Comuni[[#This Row],[Popolazione2011]]/SUM(D:D))*100</f>
        <v>1.6320292659971095E-2</v>
      </c>
      <c r="F4169">
        <f t="shared" si="65"/>
        <v>4342135</v>
      </c>
      <c r="G4169" s="1">
        <f>(Comuni[[#This Row],[Popolazione2011]]/Comuni[[#This Row],[TOT POP REGIONE ]])*100</f>
        <v>0.22334634920379029</v>
      </c>
      <c r="H4169" t="str">
        <f>IF(Comuni[[#This Row],[Popolazione2011]]&gt;300000,"MAGGIORE","")</f>
        <v/>
      </c>
      <c r="I4169" t="str">
        <f>_xlfn.XLOOKUP(Comuni[[#This Row],[Regione]],Ripartizione_geografica[Regione],Ripartizione_geografica[Ripartizione geografica])</f>
        <v>Nord-est</v>
      </c>
      <c r="J4169">
        <f>_xlfn.XLOOKUP(Comuni[[#This Row],[Regione]],Ripartizione_geografica[Regione],Ripartizione_geografica[Codice Regione])</f>
        <v>8</v>
      </c>
      <c r="K4169">
        <f>_xlfn.XLOOKUP(Comuni[[#This Row],[Regione]],Table_0[Regione],Table_0[Totale])</f>
        <v>2199848</v>
      </c>
      <c r="L4169">
        <f>_xlfn.XLOOKUP(Comuni[[#This Row],[Regione]],Table_0[Regione],Table_0[Guariti])</f>
        <v>2170571</v>
      </c>
      <c r="M4169">
        <f>_xlfn.XLOOKUP(Comuni[[#This Row],[Regione]],Table_0[Regione],Table_0[Deceduti])</f>
        <v>19859</v>
      </c>
      <c r="N4169" s="1">
        <f>(Comuni[[#This Row],[Popolazione2011]]/Comuni[[#This Row],[Ammalati TOT]])*100</f>
        <v>0.44084864045152211</v>
      </c>
      <c r="O4169">
        <f>_xlfn.XLOOKUP(Comuni[[#This Row],[Regione]],Table_0[Regione],Table_0[TOT AREA])</f>
        <v>6168603</v>
      </c>
      <c r="P4169" s="1">
        <f>(Comuni[[#This Row],[Popolazione2011]]/Comuni[[#This Row],[Ammalati AREA]])*100</f>
        <v>0.15721549919811667</v>
      </c>
    </row>
    <row r="4170" spans="1:16" x14ac:dyDescent="0.3">
      <c r="A4170" t="s">
        <v>4214</v>
      </c>
      <c r="B4170" t="s">
        <v>8027</v>
      </c>
      <c r="C4170" t="s">
        <v>4198</v>
      </c>
      <c r="D4170">
        <v>3785</v>
      </c>
      <c r="E4170" s="1">
        <f>(Comuni[[#This Row],[Popolazione2011]]/SUM(D:D))*100</f>
        <v>6.3695924642184565E-3</v>
      </c>
      <c r="F4170">
        <f t="shared" si="65"/>
        <v>4342135</v>
      </c>
      <c r="G4170" s="1">
        <f>(Comuni[[#This Row],[Popolazione2011]]/Comuni[[#This Row],[TOT POP REGIONE ]])*100</f>
        <v>8.7169099993436416E-2</v>
      </c>
      <c r="H4170" t="str">
        <f>IF(Comuni[[#This Row],[Popolazione2011]]&gt;300000,"MAGGIORE","")</f>
        <v/>
      </c>
      <c r="I4170" t="str">
        <f>_xlfn.XLOOKUP(Comuni[[#This Row],[Regione]],Ripartizione_geografica[Regione],Ripartizione_geografica[Ripartizione geografica])</f>
        <v>Nord-est</v>
      </c>
      <c r="J4170">
        <f>_xlfn.XLOOKUP(Comuni[[#This Row],[Regione]],Ripartizione_geografica[Regione],Ripartizione_geografica[Codice Regione])</f>
        <v>8</v>
      </c>
      <c r="K4170">
        <f>_xlfn.XLOOKUP(Comuni[[#This Row],[Regione]],Table_0[Regione],Table_0[Totale])</f>
        <v>2199848</v>
      </c>
      <c r="L4170">
        <f>_xlfn.XLOOKUP(Comuni[[#This Row],[Regione]],Table_0[Regione],Table_0[Guariti])</f>
        <v>2170571</v>
      </c>
      <c r="M4170">
        <f>_xlfn.XLOOKUP(Comuni[[#This Row],[Regione]],Table_0[Regione],Table_0[Deceduti])</f>
        <v>19859</v>
      </c>
      <c r="N4170" s="1">
        <f>(Comuni[[#This Row],[Popolazione2011]]/Comuni[[#This Row],[Ammalati TOT]])*100</f>
        <v>0.17205734214363902</v>
      </c>
      <c r="O4170">
        <f>_xlfn.XLOOKUP(Comuni[[#This Row],[Regione]],Table_0[Regione],Table_0[TOT AREA])</f>
        <v>6168603</v>
      </c>
      <c r="P4170" s="1">
        <f>(Comuni[[#This Row],[Popolazione2011]]/Comuni[[#This Row],[Ammalati AREA]])*100</f>
        <v>6.1359111617330535E-2</v>
      </c>
    </row>
    <row r="4171" spans="1:16" x14ac:dyDescent="0.3">
      <c r="A4171" t="s">
        <v>4215</v>
      </c>
      <c r="B4171" t="s">
        <v>8027</v>
      </c>
      <c r="C4171" t="s">
        <v>4198</v>
      </c>
      <c r="D4171">
        <v>24825</v>
      </c>
      <c r="E4171" s="1">
        <f>(Comuni[[#This Row],[Popolazione2011]]/SUM(D:D))*100</f>
        <v>4.1776785448936114E-2</v>
      </c>
      <c r="F4171">
        <f t="shared" si="65"/>
        <v>4342135</v>
      </c>
      <c r="G4171" s="1">
        <f>(Comuni[[#This Row],[Popolazione2011]]/Comuni[[#This Row],[TOT POP REGIONE ]])*100</f>
        <v>0.57172335728852286</v>
      </c>
      <c r="H4171" t="str">
        <f>IF(Comuni[[#This Row],[Popolazione2011]]&gt;300000,"MAGGIORE","")</f>
        <v/>
      </c>
      <c r="I4171" t="str">
        <f>_xlfn.XLOOKUP(Comuni[[#This Row],[Regione]],Ripartizione_geografica[Regione],Ripartizione_geografica[Ripartizione geografica])</f>
        <v>Nord-est</v>
      </c>
      <c r="J4171">
        <f>_xlfn.XLOOKUP(Comuni[[#This Row],[Regione]],Ripartizione_geografica[Regione],Ripartizione_geografica[Codice Regione])</f>
        <v>8</v>
      </c>
      <c r="K4171">
        <f>_xlfn.XLOOKUP(Comuni[[#This Row],[Regione]],Table_0[Regione],Table_0[Totale])</f>
        <v>2199848</v>
      </c>
      <c r="L4171">
        <f>_xlfn.XLOOKUP(Comuni[[#This Row],[Regione]],Table_0[Regione],Table_0[Guariti])</f>
        <v>2170571</v>
      </c>
      <c r="M4171">
        <f>_xlfn.XLOOKUP(Comuni[[#This Row],[Regione]],Table_0[Regione],Table_0[Deceduti])</f>
        <v>19859</v>
      </c>
      <c r="N4171" s="1">
        <f>(Comuni[[#This Row],[Popolazione2011]]/Comuni[[#This Row],[Ammalati TOT]])*100</f>
        <v>1.1284870591059017</v>
      </c>
      <c r="O4171">
        <f>_xlfn.XLOOKUP(Comuni[[#This Row],[Regione]],Table_0[Regione],Table_0[TOT AREA])</f>
        <v>6168603</v>
      </c>
      <c r="P4171" s="1">
        <f>(Comuni[[#This Row],[Popolazione2011]]/Comuni[[#This Row],[Ammalati AREA]])*100</f>
        <v>0.40244120103044401</v>
      </c>
    </row>
    <row r="4172" spans="1:16" x14ac:dyDescent="0.3">
      <c r="A4172" t="s">
        <v>4216</v>
      </c>
      <c r="B4172" t="s">
        <v>8027</v>
      </c>
      <c r="C4172" t="s">
        <v>4198</v>
      </c>
      <c r="D4172">
        <v>6696</v>
      </c>
      <c r="E4172" s="1">
        <f>(Comuni[[#This Row],[Popolazione2011]]/SUM(D:D))*100</f>
        <v>1.1268372824413946E-2</v>
      </c>
      <c r="F4172">
        <f t="shared" si="65"/>
        <v>4342135</v>
      </c>
      <c r="G4172" s="1">
        <f>(Comuni[[#This Row],[Popolazione2011]]/Comuni[[#This Row],[TOT POP REGIONE ]])*100</f>
        <v>0.15420985298706744</v>
      </c>
      <c r="H4172" t="str">
        <f>IF(Comuni[[#This Row],[Popolazione2011]]&gt;300000,"MAGGIORE","")</f>
        <v/>
      </c>
      <c r="I4172" t="str">
        <f>_xlfn.XLOOKUP(Comuni[[#This Row],[Regione]],Ripartizione_geografica[Regione],Ripartizione_geografica[Ripartizione geografica])</f>
        <v>Nord-est</v>
      </c>
      <c r="J4172">
        <f>_xlfn.XLOOKUP(Comuni[[#This Row],[Regione]],Ripartizione_geografica[Regione],Ripartizione_geografica[Codice Regione])</f>
        <v>8</v>
      </c>
      <c r="K4172">
        <f>_xlfn.XLOOKUP(Comuni[[#This Row],[Regione]],Table_0[Regione],Table_0[Totale])</f>
        <v>2199848</v>
      </c>
      <c r="L4172">
        <f>_xlfn.XLOOKUP(Comuni[[#This Row],[Regione]],Table_0[Regione],Table_0[Guariti])</f>
        <v>2170571</v>
      </c>
      <c r="M4172">
        <f>_xlfn.XLOOKUP(Comuni[[#This Row],[Regione]],Table_0[Regione],Table_0[Deceduti])</f>
        <v>19859</v>
      </c>
      <c r="N4172" s="1">
        <f>(Comuni[[#This Row],[Popolazione2011]]/Comuni[[#This Row],[Ammalati TOT]])*100</f>
        <v>0.3043846665769635</v>
      </c>
      <c r="O4172">
        <f>_xlfn.XLOOKUP(Comuni[[#This Row],[Regione]],Table_0[Regione],Table_0[TOT AREA])</f>
        <v>6168603</v>
      </c>
      <c r="P4172" s="1">
        <f>(Comuni[[#This Row],[Popolazione2011]]/Comuni[[#This Row],[Ammalati AREA]])*100</f>
        <v>0.10854969917824181</v>
      </c>
    </row>
    <row r="4173" spans="1:16" x14ac:dyDescent="0.3">
      <c r="A4173" t="s">
        <v>4217</v>
      </c>
      <c r="B4173" t="s">
        <v>8027</v>
      </c>
      <c r="C4173" t="s">
        <v>4198</v>
      </c>
      <c r="D4173">
        <v>5899</v>
      </c>
      <c r="E4173" s="1">
        <f>(Comuni[[#This Row],[Popolazione2011]]/SUM(D:D))*100</f>
        <v>9.9271402764662293E-3</v>
      </c>
      <c r="F4173">
        <f t="shared" si="65"/>
        <v>4342135</v>
      </c>
      <c r="G4173" s="1">
        <f>(Comuni[[#This Row],[Popolazione2011]]/Comuni[[#This Row],[TOT POP REGIONE ]])*100</f>
        <v>0.13585482717603206</v>
      </c>
      <c r="H4173" t="str">
        <f>IF(Comuni[[#This Row],[Popolazione2011]]&gt;300000,"MAGGIORE","")</f>
        <v/>
      </c>
      <c r="I4173" t="str">
        <f>_xlfn.XLOOKUP(Comuni[[#This Row],[Regione]],Ripartizione_geografica[Regione],Ripartizione_geografica[Ripartizione geografica])</f>
        <v>Nord-est</v>
      </c>
      <c r="J4173">
        <f>_xlfn.XLOOKUP(Comuni[[#This Row],[Regione]],Ripartizione_geografica[Regione],Ripartizione_geografica[Codice Regione])</f>
        <v>8</v>
      </c>
      <c r="K4173">
        <f>_xlfn.XLOOKUP(Comuni[[#This Row],[Regione]],Table_0[Regione],Table_0[Totale])</f>
        <v>2199848</v>
      </c>
      <c r="L4173">
        <f>_xlfn.XLOOKUP(Comuni[[#This Row],[Regione]],Table_0[Regione],Table_0[Guariti])</f>
        <v>2170571</v>
      </c>
      <c r="M4173">
        <f>_xlfn.XLOOKUP(Comuni[[#This Row],[Regione]],Table_0[Regione],Table_0[Deceduti])</f>
        <v>19859</v>
      </c>
      <c r="N4173" s="1">
        <f>(Comuni[[#This Row],[Popolazione2011]]/Comuni[[#This Row],[Ammalati TOT]])*100</f>
        <v>0.26815489070153942</v>
      </c>
      <c r="O4173">
        <f>_xlfn.XLOOKUP(Comuni[[#This Row],[Regione]],Table_0[Regione],Table_0[TOT AREA])</f>
        <v>6168603</v>
      </c>
      <c r="P4173" s="1">
        <f>(Comuni[[#This Row],[Popolazione2011]]/Comuni[[#This Row],[Ammalati AREA]])*100</f>
        <v>9.5629431817868649E-2</v>
      </c>
    </row>
    <row r="4174" spans="1:16" x14ac:dyDescent="0.3">
      <c r="A4174" t="s">
        <v>4218</v>
      </c>
      <c r="B4174" t="s">
        <v>8027</v>
      </c>
      <c r="C4174" t="s">
        <v>4198</v>
      </c>
      <c r="D4174">
        <v>6639</v>
      </c>
      <c r="E4174" s="1">
        <f>(Comuni[[#This Row],[Popolazione2011]]/SUM(D:D))*100</f>
        <v>1.117245029589071E-2</v>
      </c>
      <c r="F4174">
        <f t="shared" si="65"/>
        <v>4342135</v>
      </c>
      <c r="G4174" s="1">
        <f>(Comuni[[#This Row],[Popolazione2011]]/Comuni[[#This Row],[TOT POP REGIONE ]])*100</f>
        <v>0.15289713470447142</v>
      </c>
      <c r="H4174" t="str">
        <f>IF(Comuni[[#This Row],[Popolazione2011]]&gt;300000,"MAGGIORE","")</f>
        <v/>
      </c>
      <c r="I4174" t="str">
        <f>_xlfn.XLOOKUP(Comuni[[#This Row],[Regione]],Ripartizione_geografica[Regione],Ripartizione_geografica[Ripartizione geografica])</f>
        <v>Nord-est</v>
      </c>
      <c r="J4174">
        <f>_xlfn.XLOOKUP(Comuni[[#This Row],[Regione]],Ripartizione_geografica[Regione],Ripartizione_geografica[Codice Regione])</f>
        <v>8</v>
      </c>
      <c r="K4174">
        <f>_xlfn.XLOOKUP(Comuni[[#This Row],[Regione]],Table_0[Regione],Table_0[Totale])</f>
        <v>2199848</v>
      </c>
      <c r="L4174">
        <f>_xlfn.XLOOKUP(Comuni[[#This Row],[Regione]],Table_0[Regione],Table_0[Guariti])</f>
        <v>2170571</v>
      </c>
      <c r="M4174">
        <f>_xlfn.XLOOKUP(Comuni[[#This Row],[Regione]],Table_0[Regione],Table_0[Deceduti])</f>
        <v>19859</v>
      </c>
      <c r="N4174" s="1">
        <f>(Comuni[[#This Row],[Popolazione2011]]/Comuni[[#This Row],[Ammalati TOT]])*100</f>
        <v>0.30179357846542126</v>
      </c>
      <c r="O4174">
        <f>_xlfn.XLOOKUP(Comuni[[#This Row],[Regione]],Table_0[Regione],Table_0[TOT AREA])</f>
        <v>6168603</v>
      </c>
      <c r="P4174" s="1">
        <f>(Comuni[[#This Row],[Popolazione2011]]/Comuni[[#This Row],[Ammalati AREA]])*100</f>
        <v>0.10762566500064924</v>
      </c>
    </row>
    <row r="4175" spans="1:16" x14ac:dyDescent="0.3">
      <c r="A4175" t="s">
        <v>4219</v>
      </c>
      <c r="B4175" t="s">
        <v>8027</v>
      </c>
      <c r="C4175" t="s">
        <v>4198</v>
      </c>
      <c r="D4175">
        <v>14786</v>
      </c>
      <c r="E4175" s="1">
        <f>(Comuni[[#This Row],[Popolazione2011]]/SUM(D:D))*100</f>
        <v>2.4882640469203195E-2</v>
      </c>
      <c r="F4175">
        <f t="shared" si="65"/>
        <v>4342135</v>
      </c>
      <c r="G4175" s="1">
        <f>(Comuni[[#This Row],[Popolazione2011]]/Comuni[[#This Row],[TOT POP REGIONE ]])*100</f>
        <v>0.34052372853446516</v>
      </c>
      <c r="H4175" t="str">
        <f>IF(Comuni[[#This Row],[Popolazione2011]]&gt;300000,"MAGGIORE","")</f>
        <v/>
      </c>
      <c r="I4175" t="str">
        <f>_xlfn.XLOOKUP(Comuni[[#This Row],[Regione]],Ripartizione_geografica[Regione],Ripartizione_geografica[Ripartizione geografica])</f>
        <v>Nord-est</v>
      </c>
      <c r="J4175">
        <f>_xlfn.XLOOKUP(Comuni[[#This Row],[Regione]],Ripartizione_geografica[Regione],Ripartizione_geografica[Codice Regione])</f>
        <v>8</v>
      </c>
      <c r="K4175">
        <f>_xlfn.XLOOKUP(Comuni[[#This Row],[Regione]],Table_0[Regione],Table_0[Totale])</f>
        <v>2199848</v>
      </c>
      <c r="L4175">
        <f>_xlfn.XLOOKUP(Comuni[[#This Row],[Regione]],Table_0[Regione],Table_0[Guariti])</f>
        <v>2170571</v>
      </c>
      <c r="M4175">
        <f>_xlfn.XLOOKUP(Comuni[[#This Row],[Regione]],Table_0[Regione],Table_0[Deceduti])</f>
        <v>19859</v>
      </c>
      <c r="N4175" s="1">
        <f>(Comuni[[#This Row],[Popolazione2011]]/Comuni[[#This Row],[Ammalati TOT]])*100</f>
        <v>0.67213734767129363</v>
      </c>
      <c r="O4175">
        <f>_xlfn.XLOOKUP(Comuni[[#This Row],[Regione]],Table_0[Regione],Table_0[TOT AREA])</f>
        <v>6168603</v>
      </c>
      <c r="P4175" s="1">
        <f>(Comuni[[#This Row],[Popolazione2011]]/Comuni[[#This Row],[Ammalati AREA]])*100</f>
        <v>0.23969770789269468</v>
      </c>
    </row>
    <row r="4176" spans="1:16" x14ac:dyDescent="0.3">
      <c r="A4176" t="s">
        <v>4220</v>
      </c>
      <c r="B4176" t="s">
        <v>8027</v>
      </c>
      <c r="C4176" t="s">
        <v>4198</v>
      </c>
      <c r="D4176">
        <v>9169</v>
      </c>
      <c r="E4176" s="1">
        <f>(Comuni[[#This Row],[Popolazione2011]]/SUM(D:D))*100</f>
        <v>1.5430064281220351E-2</v>
      </c>
      <c r="F4176">
        <f t="shared" si="65"/>
        <v>4342135</v>
      </c>
      <c r="G4176" s="1">
        <f>(Comuni[[#This Row],[Popolazione2011]]/Comuni[[#This Row],[TOT POP REGIONE ]])*100</f>
        <v>0.21116340233548703</v>
      </c>
      <c r="H4176" t="str">
        <f>IF(Comuni[[#This Row],[Popolazione2011]]&gt;300000,"MAGGIORE","")</f>
        <v/>
      </c>
      <c r="I4176" t="str">
        <f>_xlfn.XLOOKUP(Comuni[[#This Row],[Regione]],Ripartizione_geografica[Regione],Ripartizione_geografica[Ripartizione geografica])</f>
        <v>Nord-est</v>
      </c>
      <c r="J4176">
        <f>_xlfn.XLOOKUP(Comuni[[#This Row],[Regione]],Ripartizione_geografica[Regione],Ripartizione_geografica[Codice Regione])</f>
        <v>8</v>
      </c>
      <c r="K4176">
        <f>_xlfn.XLOOKUP(Comuni[[#This Row],[Regione]],Table_0[Regione],Table_0[Totale])</f>
        <v>2199848</v>
      </c>
      <c r="L4176">
        <f>_xlfn.XLOOKUP(Comuni[[#This Row],[Regione]],Table_0[Regione],Table_0[Guariti])</f>
        <v>2170571</v>
      </c>
      <c r="M4176">
        <f>_xlfn.XLOOKUP(Comuni[[#This Row],[Regione]],Table_0[Regione],Table_0[Deceduti])</f>
        <v>19859</v>
      </c>
      <c r="N4176" s="1">
        <f>(Comuni[[#This Row],[Popolazione2011]]/Comuni[[#This Row],[Ammalati TOT]])*100</f>
        <v>0.41680152446896329</v>
      </c>
      <c r="O4176">
        <f>_xlfn.XLOOKUP(Comuni[[#This Row],[Regione]],Table_0[Regione],Table_0[TOT AREA])</f>
        <v>6168603</v>
      </c>
      <c r="P4176" s="1">
        <f>(Comuni[[#This Row],[Popolazione2011]]/Comuni[[#This Row],[Ammalati AREA]])*100</f>
        <v>0.14863981358502079</v>
      </c>
    </row>
    <row r="4177" spans="1:16" x14ac:dyDescent="0.3">
      <c r="A4177" t="s">
        <v>4221</v>
      </c>
      <c r="B4177" t="s">
        <v>8027</v>
      </c>
      <c r="C4177" t="s">
        <v>4198</v>
      </c>
      <c r="D4177">
        <v>10201</v>
      </c>
      <c r="E4177" s="1">
        <f>(Comuni[[#This Row],[Popolazione2011]]/SUM(D:D))*100</f>
        <v>1.716676690290422E-2</v>
      </c>
      <c r="F4177">
        <f t="shared" si="65"/>
        <v>4342135</v>
      </c>
      <c r="G4177" s="1">
        <f>(Comuni[[#This Row],[Popolazione2011]]/Comuni[[#This Row],[TOT POP REGIONE ]])*100</f>
        <v>0.23493051229406731</v>
      </c>
      <c r="H4177" t="str">
        <f>IF(Comuni[[#This Row],[Popolazione2011]]&gt;300000,"MAGGIORE","")</f>
        <v/>
      </c>
      <c r="I4177" t="str">
        <f>_xlfn.XLOOKUP(Comuni[[#This Row],[Regione]],Ripartizione_geografica[Regione],Ripartizione_geografica[Ripartizione geografica])</f>
        <v>Nord-est</v>
      </c>
      <c r="J4177">
        <f>_xlfn.XLOOKUP(Comuni[[#This Row],[Regione]],Ripartizione_geografica[Regione],Ripartizione_geografica[Codice Regione])</f>
        <v>8</v>
      </c>
      <c r="K4177">
        <f>_xlfn.XLOOKUP(Comuni[[#This Row],[Regione]],Table_0[Regione],Table_0[Totale])</f>
        <v>2199848</v>
      </c>
      <c r="L4177">
        <f>_xlfn.XLOOKUP(Comuni[[#This Row],[Regione]],Table_0[Regione],Table_0[Guariti])</f>
        <v>2170571</v>
      </c>
      <c r="M4177">
        <f>_xlfn.XLOOKUP(Comuni[[#This Row],[Regione]],Table_0[Regione],Table_0[Deceduti])</f>
        <v>19859</v>
      </c>
      <c r="N4177" s="1">
        <f>(Comuni[[#This Row],[Popolazione2011]]/Comuni[[#This Row],[Ammalati TOT]])*100</f>
        <v>0.46371385659372832</v>
      </c>
      <c r="O4177">
        <f>_xlfn.XLOOKUP(Comuni[[#This Row],[Regione]],Table_0[Regione],Table_0[TOT AREA])</f>
        <v>6168603</v>
      </c>
      <c r="P4177" s="1">
        <f>(Comuni[[#This Row],[Popolazione2011]]/Comuni[[#This Row],[Ammalati AREA]])*100</f>
        <v>0.16536969553722294</v>
      </c>
    </row>
    <row r="4178" spans="1:16" x14ac:dyDescent="0.3">
      <c r="A4178" t="s">
        <v>4222</v>
      </c>
      <c r="B4178" t="s">
        <v>8027</v>
      </c>
      <c r="C4178" t="s">
        <v>4198</v>
      </c>
      <c r="D4178">
        <v>13455</v>
      </c>
      <c r="E4178" s="1">
        <f>(Comuni[[#This Row],[Popolazione2011]]/SUM(D:D))*100</f>
        <v>2.2642765285616734E-2</v>
      </c>
      <c r="F4178">
        <f t="shared" si="65"/>
        <v>4342135</v>
      </c>
      <c r="G4178" s="1">
        <f>(Comuni[[#This Row],[Popolazione2011]]/Comuni[[#This Row],[TOT POP REGIONE ]])*100</f>
        <v>0.30987060512858305</v>
      </c>
      <c r="H4178" t="str">
        <f>IF(Comuni[[#This Row],[Popolazione2011]]&gt;300000,"MAGGIORE","")</f>
        <v/>
      </c>
      <c r="I4178" t="str">
        <f>_xlfn.XLOOKUP(Comuni[[#This Row],[Regione]],Ripartizione_geografica[Regione],Ripartizione_geografica[Ripartizione geografica])</f>
        <v>Nord-est</v>
      </c>
      <c r="J4178">
        <f>_xlfn.XLOOKUP(Comuni[[#This Row],[Regione]],Ripartizione_geografica[Regione],Ripartizione_geografica[Codice Regione])</f>
        <v>8</v>
      </c>
      <c r="K4178">
        <f>_xlfn.XLOOKUP(Comuni[[#This Row],[Regione]],Table_0[Regione],Table_0[Totale])</f>
        <v>2199848</v>
      </c>
      <c r="L4178">
        <f>_xlfn.XLOOKUP(Comuni[[#This Row],[Regione]],Table_0[Regione],Table_0[Guariti])</f>
        <v>2170571</v>
      </c>
      <c r="M4178">
        <f>_xlfn.XLOOKUP(Comuni[[#This Row],[Regione]],Table_0[Regione],Table_0[Deceduti])</f>
        <v>19859</v>
      </c>
      <c r="N4178" s="1">
        <f>(Comuni[[#This Row],[Popolazione2011]]/Comuni[[#This Row],[Ammalati TOT]])*100</f>
        <v>0.61163316738247375</v>
      </c>
      <c r="O4178">
        <f>_xlfn.XLOOKUP(Comuni[[#This Row],[Regione]],Table_0[Regione],Table_0[TOT AREA])</f>
        <v>6168603</v>
      </c>
      <c r="P4178" s="1">
        <f>(Comuni[[#This Row],[Popolazione2011]]/Comuni[[#This Row],[Ammalati AREA]])*100</f>
        <v>0.21812069928961222</v>
      </c>
    </row>
    <row r="4179" spans="1:16" x14ac:dyDescent="0.3">
      <c r="A4179" t="s">
        <v>4223</v>
      </c>
      <c r="B4179" t="s">
        <v>8027</v>
      </c>
      <c r="C4179" t="s">
        <v>4198</v>
      </c>
      <c r="D4179">
        <v>7045</v>
      </c>
      <c r="E4179" s="1">
        <f>(Comuni[[#This Row],[Popolazione2011]]/SUM(D:D))*100</f>
        <v>1.1855687955196573E-2</v>
      </c>
      <c r="F4179">
        <f t="shared" si="65"/>
        <v>4342135</v>
      </c>
      <c r="G4179" s="1">
        <f>(Comuni[[#This Row],[Popolazione2011]]/Comuni[[#This Row],[TOT POP REGIONE ]])*100</f>
        <v>0.16224737369980438</v>
      </c>
      <c r="H4179" t="str">
        <f>IF(Comuni[[#This Row],[Popolazione2011]]&gt;300000,"MAGGIORE","")</f>
        <v/>
      </c>
      <c r="I4179" t="str">
        <f>_xlfn.XLOOKUP(Comuni[[#This Row],[Regione]],Ripartizione_geografica[Regione],Ripartizione_geografica[Ripartizione geografica])</f>
        <v>Nord-est</v>
      </c>
      <c r="J4179">
        <f>_xlfn.XLOOKUP(Comuni[[#This Row],[Regione]],Ripartizione_geografica[Regione],Ripartizione_geografica[Codice Regione])</f>
        <v>8</v>
      </c>
      <c r="K4179">
        <f>_xlfn.XLOOKUP(Comuni[[#This Row],[Regione]],Table_0[Regione],Table_0[Totale])</f>
        <v>2199848</v>
      </c>
      <c r="L4179">
        <f>_xlfn.XLOOKUP(Comuni[[#This Row],[Regione]],Table_0[Regione],Table_0[Guariti])</f>
        <v>2170571</v>
      </c>
      <c r="M4179">
        <f>_xlfn.XLOOKUP(Comuni[[#This Row],[Regione]],Table_0[Regione],Table_0[Deceduti])</f>
        <v>19859</v>
      </c>
      <c r="N4179" s="1">
        <f>(Comuni[[#This Row],[Popolazione2011]]/Comuni[[#This Row],[Ammalati TOT]])*100</f>
        <v>0.32024939904938887</v>
      </c>
      <c r="O4179">
        <f>_xlfn.XLOOKUP(Comuni[[#This Row],[Regione]],Table_0[Regione],Table_0[TOT AREA])</f>
        <v>6168603</v>
      </c>
      <c r="P4179" s="1">
        <f>(Comuni[[#This Row],[Popolazione2011]]/Comuni[[#This Row],[Ammalati AREA]])*100</f>
        <v>0.11420738212525591</v>
      </c>
    </row>
    <row r="4180" spans="1:16" x14ac:dyDescent="0.3">
      <c r="A4180" t="s">
        <v>4224</v>
      </c>
      <c r="B4180" t="s">
        <v>8027</v>
      </c>
      <c r="C4180" t="s">
        <v>4198</v>
      </c>
      <c r="D4180">
        <v>12909</v>
      </c>
      <c r="E4180" s="1">
        <f>(Comuni[[#This Row],[Popolazione2011]]/SUM(D:D))*100</f>
        <v>2.1723928433446778E-2</v>
      </c>
      <c r="F4180">
        <f t="shared" si="65"/>
        <v>4342135</v>
      </c>
      <c r="G4180" s="1">
        <f>(Comuni[[#This Row],[Popolazione2011]]/Comuni[[#This Row],[TOT POP REGIONE ]])*100</f>
        <v>0.29729614579003183</v>
      </c>
      <c r="H4180" t="str">
        <f>IF(Comuni[[#This Row],[Popolazione2011]]&gt;300000,"MAGGIORE","")</f>
        <v/>
      </c>
      <c r="I4180" t="str">
        <f>_xlfn.XLOOKUP(Comuni[[#This Row],[Regione]],Ripartizione_geografica[Regione],Ripartizione_geografica[Ripartizione geografica])</f>
        <v>Nord-est</v>
      </c>
      <c r="J4180">
        <f>_xlfn.XLOOKUP(Comuni[[#This Row],[Regione]],Ripartizione_geografica[Regione],Ripartizione_geografica[Codice Regione])</f>
        <v>8</v>
      </c>
      <c r="K4180">
        <f>_xlfn.XLOOKUP(Comuni[[#This Row],[Regione]],Table_0[Regione],Table_0[Totale])</f>
        <v>2199848</v>
      </c>
      <c r="L4180">
        <f>_xlfn.XLOOKUP(Comuni[[#This Row],[Regione]],Table_0[Regione],Table_0[Guariti])</f>
        <v>2170571</v>
      </c>
      <c r="M4180">
        <f>_xlfn.XLOOKUP(Comuni[[#This Row],[Regione]],Table_0[Regione],Table_0[Deceduti])</f>
        <v>19859</v>
      </c>
      <c r="N4180" s="1">
        <f>(Comuni[[#This Row],[Popolazione2011]]/Comuni[[#This Row],[Ammalati TOT]])*100</f>
        <v>0.58681327073506906</v>
      </c>
      <c r="O4180">
        <f>_xlfn.XLOOKUP(Comuni[[#This Row],[Regione]],Table_0[Regione],Table_0[TOT AREA])</f>
        <v>6168603</v>
      </c>
      <c r="P4180" s="1">
        <f>(Comuni[[#This Row],[Popolazione2011]]/Comuni[[#This Row],[Ammalati AREA]])*100</f>
        <v>0.20926942453583086</v>
      </c>
    </row>
    <row r="4181" spans="1:16" x14ac:dyDescent="0.3">
      <c r="A4181" t="s">
        <v>4225</v>
      </c>
      <c r="B4181" t="s">
        <v>8027</v>
      </c>
      <c r="C4181" t="s">
        <v>4198</v>
      </c>
      <c r="D4181">
        <v>9217</v>
      </c>
      <c r="E4181" s="1">
        <f>(Comuni[[#This Row],[Popolazione2011]]/SUM(D:D))*100</f>
        <v>1.5510841147345182E-2</v>
      </c>
      <c r="F4181">
        <f t="shared" si="65"/>
        <v>4342135</v>
      </c>
      <c r="G4181" s="1">
        <f>(Comuni[[#This Row],[Popolazione2011]]/Comuni[[#This Row],[TOT POP REGIONE ]])*100</f>
        <v>0.21226884931030474</v>
      </c>
      <c r="H4181" t="str">
        <f>IF(Comuni[[#This Row],[Popolazione2011]]&gt;300000,"MAGGIORE","")</f>
        <v/>
      </c>
      <c r="I4181" t="str">
        <f>_xlfn.XLOOKUP(Comuni[[#This Row],[Regione]],Ripartizione_geografica[Regione],Ripartizione_geografica[Ripartizione geografica])</f>
        <v>Nord-est</v>
      </c>
      <c r="J4181">
        <f>_xlfn.XLOOKUP(Comuni[[#This Row],[Regione]],Ripartizione_geografica[Regione],Ripartizione_geografica[Codice Regione])</f>
        <v>8</v>
      </c>
      <c r="K4181">
        <f>_xlfn.XLOOKUP(Comuni[[#This Row],[Regione]],Table_0[Regione],Table_0[Totale])</f>
        <v>2199848</v>
      </c>
      <c r="L4181">
        <f>_xlfn.XLOOKUP(Comuni[[#This Row],[Regione]],Table_0[Regione],Table_0[Guariti])</f>
        <v>2170571</v>
      </c>
      <c r="M4181">
        <f>_xlfn.XLOOKUP(Comuni[[#This Row],[Regione]],Table_0[Regione],Table_0[Deceduti])</f>
        <v>19859</v>
      </c>
      <c r="N4181" s="1">
        <f>(Comuni[[#This Row],[Popolazione2011]]/Comuni[[#This Row],[Ammalati TOT]])*100</f>
        <v>0.41898349340499891</v>
      </c>
      <c r="O4181">
        <f>_xlfn.XLOOKUP(Comuni[[#This Row],[Regione]],Table_0[Regione],Table_0[TOT AREA])</f>
        <v>6168603</v>
      </c>
      <c r="P4181" s="1">
        <f>(Comuni[[#This Row],[Popolazione2011]]/Comuni[[#This Row],[Ammalati AREA]])*100</f>
        <v>0.14941794762930927</v>
      </c>
    </row>
    <row r="4182" spans="1:16" x14ac:dyDescent="0.3">
      <c r="A4182" t="s">
        <v>4226</v>
      </c>
      <c r="B4182" t="s">
        <v>8027</v>
      </c>
      <c r="C4182" t="s">
        <v>4198</v>
      </c>
      <c r="D4182">
        <v>162082</v>
      </c>
      <c r="E4182" s="1">
        <f>(Comuni[[#This Row],[Popolazione2011]]/SUM(D:D))*100</f>
        <v>0.27275991698426838</v>
      </c>
      <c r="F4182">
        <f t="shared" si="65"/>
        <v>4342135</v>
      </c>
      <c r="G4182" s="1">
        <f>(Comuni[[#This Row],[Popolazione2011]]/Comuni[[#This Row],[TOT POP REGIONE ]])*100</f>
        <v>3.7327720119250092</v>
      </c>
      <c r="H4182" t="str">
        <f>IF(Comuni[[#This Row],[Popolazione2011]]&gt;300000,"MAGGIORE","")</f>
        <v/>
      </c>
      <c r="I4182" t="str">
        <f>_xlfn.XLOOKUP(Comuni[[#This Row],[Regione]],Ripartizione_geografica[Regione],Ripartizione_geografica[Ripartizione geografica])</f>
        <v>Nord-est</v>
      </c>
      <c r="J4182">
        <f>_xlfn.XLOOKUP(Comuni[[#This Row],[Regione]],Ripartizione_geografica[Regione],Ripartizione_geografica[Codice Regione])</f>
        <v>8</v>
      </c>
      <c r="K4182">
        <f>_xlfn.XLOOKUP(Comuni[[#This Row],[Regione]],Table_0[Regione],Table_0[Totale])</f>
        <v>2199848</v>
      </c>
      <c r="L4182">
        <f>_xlfn.XLOOKUP(Comuni[[#This Row],[Regione]],Table_0[Regione],Table_0[Guariti])</f>
        <v>2170571</v>
      </c>
      <c r="M4182">
        <f>_xlfn.XLOOKUP(Comuni[[#This Row],[Regione]],Table_0[Regione],Table_0[Deceduti])</f>
        <v>19859</v>
      </c>
      <c r="N4182" s="1">
        <f>(Comuni[[#This Row],[Popolazione2011]]/Comuni[[#This Row],[Ammalati TOT]])*100</f>
        <v>7.3678726893858126</v>
      </c>
      <c r="O4182">
        <f>_xlfn.XLOOKUP(Comuni[[#This Row],[Regione]],Table_0[Regione],Table_0[TOT AREA])</f>
        <v>6168603</v>
      </c>
      <c r="P4182" s="1">
        <f>(Comuni[[#This Row],[Popolazione2011]]/Comuni[[#This Row],[Ammalati AREA]])*100</f>
        <v>2.6275317117992518</v>
      </c>
    </row>
    <row r="4183" spans="1:16" x14ac:dyDescent="0.3">
      <c r="A4183" t="s">
        <v>4227</v>
      </c>
      <c r="B4183" t="s">
        <v>8027</v>
      </c>
      <c r="C4183" t="s">
        <v>4198</v>
      </c>
      <c r="D4183">
        <v>6092</v>
      </c>
      <c r="E4183" s="1">
        <f>(Comuni[[#This Row],[Popolazione2011]]/SUM(D:D))*100</f>
        <v>1.0251930592343153E-2</v>
      </c>
      <c r="F4183">
        <f t="shared" si="65"/>
        <v>4342135</v>
      </c>
      <c r="G4183" s="1">
        <f>(Comuni[[#This Row],[Popolazione2011]]/Comuni[[#This Row],[TOT POP REGIONE ]])*100</f>
        <v>0.1402996452206115</v>
      </c>
      <c r="H4183" t="str">
        <f>IF(Comuni[[#This Row],[Popolazione2011]]&gt;300000,"MAGGIORE","")</f>
        <v/>
      </c>
      <c r="I4183" t="str">
        <f>_xlfn.XLOOKUP(Comuni[[#This Row],[Regione]],Ripartizione_geografica[Regione],Ripartizione_geografica[Ripartizione geografica])</f>
        <v>Nord-est</v>
      </c>
      <c r="J4183">
        <f>_xlfn.XLOOKUP(Comuni[[#This Row],[Regione]],Ripartizione_geografica[Regione],Ripartizione_geografica[Codice Regione])</f>
        <v>8</v>
      </c>
      <c r="K4183">
        <f>_xlfn.XLOOKUP(Comuni[[#This Row],[Regione]],Table_0[Regione],Table_0[Totale])</f>
        <v>2199848</v>
      </c>
      <c r="L4183">
        <f>_xlfn.XLOOKUP(Comuni[[#This Row],[Regione]],Table_0[Regione],Table_0[Guariti])</f>
        <v>2170571</v>
      </c>
      <c r="M4183">
        <f>_xlfn.XLOOKUP(Comuni[[#This Row],[Regione]],Table_0[Regione],Table_0[Deceduti])</f>
        <v>19859</v>
      </c>
      <c r="N4183" s="1">
        <f>(Comuni[[#This Row],[Popolazione2011]]/Comuni[[#This Row],[Ammalati TOT]])*100</f>
        <v>0.27692822413184914</v>
      </c>
      <c r="O4183">
        <f>_xlfn.XLOOKUP(Comuni[[#This Row],[Regione]],Table_0[Regione],Table_0[TOT AREA])</f>
        <v>6168603</v>
      </c>
      <c r="P4183" s="1">
        <f>(Comuni[[#This Row],[Popolazione2011]]/Comuni[[#This Row],[Ammalati AREA]])*100</f>
        <v>9.8758179120945214E-2</v>
      </c>
    </row>
    <row r="4184" spans="1:16" x14ac:dyDescent="0.3">
      <c r="A4184" t="s">
        <v>4228</v>
      </c>
      <c r="B4184" t="s">
        <v>8027</v>
      </c>
      <c r="C4184" t="s">
        <v>4198</v>
      </c>
      <c r="D4184">
        <v>4038</v>
      </c>
      <c r="E4184" s="1">
        <f>(Comuni[[#This Row],[Popolazione2011]]/SUM(D:D))*100</f>
        <v>6.7953538627514203E-3</v>
      </c>
      <c r="F4184">
        <f t="shared" si="65"/>
        <v>4342135</v>
      </c>
      <c r="G4184" s="1">
        <f>(Comuni[[#This Row],[Popolazione2011]]/Comuni[[#This Row],[TOT POP REGIONE ]])*100</f>
        <v>9.2995726756537972E-2</v>
      </c>
      <c r="H4184" t="str">
        <f>IF(Comuni[[#This Row],[Popolazione2011]]&gt;300000,"MAGGIORE","")</f>
        <v/>
      </c>
      <c r="I4184" t="str">
        <f>_xlfn.XLOOKUP(Comuni[[#This Row],[Regione]],Ripartizione_geografica[Regione],Ripartizione_geografica[Ripartizione geografica])</f>
        <v>Nord-est</v>
      </c>
      <c r="J4184">
        <f>_xlfn.XLOOKUP(Comuni[[#This Row],[Regione]],Ripartizione_geografica[Regione],Ripartizione_geografica[Codice Regione])</f>
        <v>8</v>
      </c>
      <c r="K4184">
        <f>_xlfn.XLOOKUP(Comuni[[#This Row],[Regione]],Table_0[Regione],Table_0[Totale])</f>
        <v>2199848</v>
      </c>
      <c r="L4184">
        <f>_xlfn.XLOOKUP(Comuni[[#This Row],[Regione]],Table_0[Regione],Table_0[Guariti])</f>
        <v>2170571</v>
      </c>
      <c r="M4184">
        <f>_xlfn.XLOOKUP(Comuni[[#This Row],[Regione]],Table_0[Regione],Table_0[Deceduti])</f>
        <v>19859</v>
      </c>
      <c r="N4184" s="1">
        <f>(Comuni[[#This Row],[Popolazione2011]]/Comuni[[#This Row],[Ammalati TOT]])*100</f>
        <v>0.18355813674399321</v>
      </c>
      <c r="O4184">
        <f>_xlfn.XLOOKUP(Comuni[[#This Row],[Regione]],Table_0[Regione],Table_0[TOT AREA])</f>
        <v>6168603</v>
      </c>
      <c r="P4184" s="1">
        <f>(Comuni[[#This Row],[Popolazione2011]]/Comuni[[#This Row],[Ammalati AREA]])*100</f>
        <v>6.5460526475767694E-2</v>
      </c>
    </row>
    <row r="4185" spans="1:16" x14ac:dyDescent="0.3">
      <c r="A4185" t="s">
        <v>4229</v>
      </c>
      <c r="B4185" t="s">
        <v>8027</v>
      </c>
      <c r="C4185" t="s">
        <v>4198</v>
      </c>
      <c r="D4185">
        <v>14421</v>
      </c>
      <c r="E4185" s="1">
        <f>(Comuni[[#This Row],[Popolazione2011]]/SUM(D:D))*100</f>
        <v>2.4268399716378959E-2</v>
      </c>
      <c r="F4185">
        <f t="shared" si="65"/>
        <v>4342135</v>
      </c>
      <c r="G4185" s="1">
        <f>(Comuni[[#This Row],[Popolazione2011]]/Comuni[[#This Row],[TOT POP REGIONE ]])*100</f>
        <v>0.33211772549678903</v>
      </c>
      <c r="H4185" t="str">
        <f>IF(Comuni[[#This Row],[Popolazione2011]]&gt;300000,"MAGGIORE","")</f>
        <v/>
      </c>
      <c r="I4185" t="str">
        <f>_xlfn.XLOOKUP(Comuni[[#This Row],[Regione]],Ripartizione_geografica[Regione],Ripartizione_geografica[Ripartizione geografica])</f>
        <v>Nord-est</v>
      </c>
      <c r="J4185">
        <f>_xlfn.XLOOKUP(Comuni[[#This Row],[Regione]],Ripartizione_geografica[Regione],Ripartizione_geografica[Codice Regione])</f>
        <v>8</v>
      </c>
      <c r="K4185">
        <f>_xlfn.XLOOKUP(Comuni[[#This Row],[Regione]],Table_0[Regione],Table_0[Totale])</f>
        <v>2199848</v>
      </c>
      <c r="L4185">
        <f>_xlfn.XLOOKUP(Comuni[[#This Row],[Regione]],Table_0[Regione],Table_0[Guariti])</f>
        <v>2170571</v>
      </c>
      <c r="M4185">
        <f>_xlfn.XLOOKUP(Comuni[[#This Row],[Regione]],Table_0[Regione],Table_0[Deceduti])</f>
        <v>19859</v>
      </c>
      <c r="N4185" s="1">
        <f>(Comuni[[#This Row],[Popolazione2011]]/Comuni[[#This Row],[Ammalati TOT]])*100</f>
        <v>0.65554529222018976</v>
      </c>
      <c r="O4185">
        <f>_xlfn.XLOOKUP(Comuni[[#This Row],[Regione]],Table_0[Regione],Table_0[TOT AREA])</f>
        <v>6168603</v>
      </c>
      <c r="P4185" s="1">
        <f>(Comuni[[#This Row],[Popolazione2011]]/Comuni[[#This Row],[Ammalati AREA]])*100</f>
        <v>0.23378064693091774</v>
      </c>
    </row>
    <row r="4186" spans="1:16" x14ac:dyDescent="0.3">
      <c r="A4186" t="s">
        <v>4230</v>
      </c>
      <c r="B4186" t="s">
        <v>8027</v>
      </c>
      <c r="C4186" t="s">
        <v>4198</v>
      </c>
      <c r="D4186">
        <v>7773</v>
      </c>
      <c r="E4186" s="1">
        <f>(Comuni[[#This Row],[Popolazione2011]]/SUM(D:D))*100</f>
        <v>1.3080803758089846E-2</v>
      </c>
      <c r="F4186">
        <f t="shared" si="65"/>
        <v>4342135</v>
      </c>
      <c r="G4186" s="1">
        <f>(Comuni[[#This Row],[Popolazione2011]]/Comuni[[#This Row],[TOT POP REGIONE ]])*100</f>
        <v>0.17901331948453927</v>
      </c>
      <c r="H4186" t="str">
        <f>IF(Comuni[[#This Row],[Popolazione2011]]&gt;300000,"MAGGIORE","")</f>
        <v/>
      </c>
      <c r="I4186" t="str">
        <f>_xlfn.XLOOKUP(Comuni[[#This Row],[Regione]],Ripartizione_geografica[Regione],Ripartizione_geografica[Ripartizione geografica])</f>
        <v>Nord-est</v>
      </c>
      <c r="J4186">
        <f>_xlfn.XLOOKUP(Comuni[[#This Row],[Regione]],Ripartizione_geografica[Regione],Ripartizione_geografica[Codice Regione])</f>
        <v>8</v>
      </c>
      <c r="K4186">
        <f>_xlfn.XLOOKUP(Comuni[[#This Row],[Regione]],Table_0[Regione],Table_0[Totale])</f>
        <v>2199848</v>
      </c>
      <c r="L4186">
        <f>_xlfn.XLOOKUP(Comuni[[#This Row],[Regione]],Table_0[Regione],Table_0[Guariti])</f>
        <v>2170571</v>
      </c>
      <c r="M4186">
        <f>_xlfn.XLOOKUP(Comuni[[#This Row],[Regione]],Table_0[Regione],Table_0[Deceduti])</f>
        <v>19859</v>
      </c>
      <c r="N4186" s="1">
        <f>(Comuni[[#This Row],[Popolazione2011]]/Comuni[[#This Row],[Ammalati TOT]])*100</f>
        <v>0.35334259457926187</v>
      </c>
      <c r="O4186">
        <f>_xlfn.XLOOKUP(Comuni[[#This Row],[Regione]],Table_0[Regione],Table_0[TOT AREA])</f>
        <v>6168603</v>
      </c>
      <c r="P4186" s="1">
        <f>(Comuni[[#This Row],[Popolazione2011]]/Comuni[[#This Row],[Ammalati AREA]])*100</f>
        <v>0.12600908179696441</v>
      </c>
    </row>
    <row r="4187" spans="1:16" x14ac:dyDescent="0.3">
      <c r="A4187" t="s">
        <v>4231</v>
      </c>
      <c r="B4187" t="s">
        <v>8027</v>
      </c>
      <c r="C4187" t="s">
        <v>4198</v>
      </c>
      <c r="D4187">
        <v>5949</v>
      </c>
      <c r="E4187" s="1">
        <f>(Comuni[[#This Row],[Popolazione2011]]/SUM(D:D))*100</f>
        <v>1.0011282845346262E-2</v>
      </c>
      <c r="F4187">
        <f t="shared" si="65"/>
        <v>4342135</v>
      </c>
      <c r="G4187" s="1">
        <f>(Comuni[[#This Row],[Popolazione2011]]/Comuni[[#This Row],[TOT POP REGIONE ]])*100</f>
        <v>0.13700633444146715</v>
      </c>
      <c r="H4187" t="str">
        <f>IF(Comuni[[#This Row],[Popolazione2011]]&gt;300000,"MAGGIORE","")</f>
        <v/>
      </c>
      <c r="I4187" t="str">
        <f>_xlfn.XLOOKUP(Comuni[[#This Row],[Regione]],Ripartizione_geografica[Regione],Ripartizione_geografica[Ripartizione geografica])</f>
        <v>Nord-est</v>
      </c>
      <c r="J4187">
        <f>_xlfn.XLOOKUP(Comuni[[#This Row],[Regione]],Ripartizione_geografica[Regione],Ripartizione_geografica[Codice Regione])</f>
        <v>8</v>
      </c>
      <c r="K4187">
        <f>_xlfn.XLOOKUP(Comuni[[#This Row],[Regione]],Table_0[Regione],Table_0[Totale])</f>
        <v>2199848</v>
      </c>
      <c r="L4187">
        <f>_xlfn.XLOOKUP(Comuni[[#This Row],[Regione]],Table_0[Regione],Table_0[Guariti])</f>
        <v>2170571</v>
      </c>
      <c r="M4187">
        <f>_xlfn.XLOOKUP(Comuni[[#This Row],[Regione]],Table_0[Regione],Table_0[Deceduti])</f>
        <v>19859</v>
      </c>
      <c r="N4187" s="1">
        <f>(Comuni[[#This Row],[Popolazione2011]]/Comuni[[#This Row],[Ammalati TOT]])*100</f>
        <v>0.27042777500990978</v>
      </c>
      <c r="O4187">
        <f>_xlfn.XLOOKUP(Comuni[[#This Row],[Regione]],Table_0[Regione],Table_0[TOT AREA])</f>
        <v>6168603</v>
      </c>
      <c r="P4187" s="1">
        <f>(Comuni[[#This Row],[Popolazione2011]]/Comuni[[#This Row],[Ammalati AREA]])*100</f>
        <v>9.6439988114002478E-2</v>
      </c>
    </row>
    <row r="4188" spans="1:16" x14ac:dyDescent="0.3">
      <c r="A4188" t="s">
        <v>4232</v>
      </c>
      <c r="B4188" t="s">
        <v>8027</v>
      </c>
      <c r="C4188" t="s">
        <v>4198</v>
      </c>
      <c r="D4188">
        <v>10939</v>
      </c>
      <c r="E4188" s="1">
        <f>(Comuni[[#This Row],[Popolazione2011]]/SUM(D:D))*100</f>
        <v>1.8408711219573499E-2</v>
      </c>
      <c r="F4188">
        <f t="shared" si="65"/>
        <v>4342135</v>
      </c>
      <c r="G4188" s="1">
        <f>(Comuni[[#This Row],[Popolazione2011]]/Comuni[[#This Row],[TOT POP REGIONE ]])*100</f>
        <v>0.25192675953188925</v>
      </c>
      <c r="H4188" t="str">
        <f>IF(Comuni[[#This Row],[Popolazione2011]]&gt;300000,"MAGGIORE","")</f>
        <v/>
      </c>
      <c r="I4188" t="str">
        <f>_xlfn.XLOOKUP(Comuni[[#This Row],[Regione]],Ripartizione_geografica[Regione],Ripartizione_geografica[Ripartizione geografica])</f>
        <v>Nord-est</v>
      </c>
      <c r="J4188">
        <f>_xlfn.XLOOKUP(Comuni[[#This Row],[Regione]],Ripartizione_geografica[Regione],Ripartizione_geografica[Codice Regione])</f>
        <v>8</v>
      </c>
      <c r="K4188">
        <f>_xlfn.XLOOKUP(Comuni[[#This Row],[Regione]],Table_0[Regione],Table_0[Totale])</f>
        <v>2199848</v>
      </c>
      <c r="L4188">
        <f>_xlfn.XLOOKUP(Comuni[[#This Row],[Regione]],Table_0[Regione],Table_0[Guariti])</f>
        <v>2170571</v>
      </c>
      <c r="M4188">
        <f>_xlfn.XLOOKUP(Comuni[[#This Row],[Regione]],Table_0[Regione],Table_0[Deceduti])</f>
        <v>19859</v>
      </c>
      <c r="N4188" s="1">
        <f>(Comuni[[#This Row],[Popolazione2011]]/Comuni[[#This Row],[Ammalati TOT]])*100</f>
        <v>0.49726162898527537</v>
      </c>
      <c r="O4188">
        <f>_xlfn.XLOOKUP(Comuni[[#This Row],[Regione]],Table_0[Regione],Table_0[TOT AREA])</f>
        <v>6168603</v>
      </c>
      <c r="P4188" s="1">
        <f>(Comuni[[#This Row],[Popolazione2011]]/Comuni[[#This Row],[Ammalati AREA]])*100</f>
        <v>0.17733350646815818</v>
      </c>
    </row>
    <row r="4189" spans="1:16" x14ac:dyDescent="0.3">
      <c r="A4189" t="s">
        <v>4233</v>
      </c>
      <c r="B4189" t="s">
        <v>8027</v>
      </c>
      <c r="C4189" t="s">
        <v>4198</v>
      </c>
      <c r="D4189">
        <v>24792</v>
      </c>
      <c r="E4189" s="1">
        <f>(Comuni[[#This Row],[Popolazione2011]]/SUM(D:D))*100</f>
        <v>4.1721251353475292E-2</v>
      </c>
      <c r="F4189">
        <f t="shared" si="65"/>
        <v>4342135</v>
      </c>
      <c r="G4189" s="1">
        <f>(Comuni[[#This Row],[Popolazione2011]]/Comuni[[#This Row],[TOT POP REGIONE ]])*100</f>
        <v>0.57096336249333568</v>
      </c>
      <c r="H4189" t="str">
        <f>IF(Comuni[[#This Row],[Popolazione2011]]&gt;300000,"MAGGIORE","")</f>
        <v/>
      </c>
      <c r="I4189" t="str">
        <f>_xlfn.XLOOKUP(Comuni[[#This Row],[Regione]],Ripartizione_geografica[Regione],Ripartizione_geografica[Ripartizione geografica])</f>
        <v>Nord-est</v>
      </c>
      <c r="J4189">
        <f>_xlfn.XLOOKUP(Comuni[[#This Row],[Regione]],Ripartizione_geografica[Regione],Ripartizione_geografica[Codice Regione])</f>
        <v>8</v>
      </c>
      <c r="K4189">
        <f>_xlfn.XLOOKUP(Comuni[[#This Row],[Regione]],Table_0[Regione],Table_0[Totale])</f>
        <v>2199848</v>
      </c>
      <c r="L4189">
        <f>_xlfn.XLOOKUP(Comuni[[#This Row],[Regione]],Table_0[Regione],Table_0[Guariti])</f>
        <v>2170571</v>
      </c>
      <c r="M4189">
        <f>_xlfn.XLOOKUP(Comuni[[#This Row],[Regione]],Table_0[Regione],Table_0[Deceduti])</f>
        <v>19859</v>
      </c>
      <c r="N4189" s="1">
        <f>(Comuni[[#This Row],[Popolazione2011]]/Comuni[[#This Row],[Ammalati TOT]])*100</f>
        <v>1.1269869554623775</v>
      </c>
      <c r="O4189">
        <f>_xlfn.XLOOKUP(Comuni[[#This Row],[Regione]],Table_0[Regione],Table_0[TOT AREA])</f>
        <v>6168603</v>
      </c>
      <c r="P4189" s="1">
        <f>(Comuni[[#This Row],[Popolazione2011]]/Comuni[[#This Row],[Ammalati AREA]])*100</f>
        <v>0.40190623387499574</v>
      </c>
    </row>
    <row r="4190" spans="1:16" x14ac:dyDescent="0.3">
      <c r="A4190" t="s">
        <v>4234</v>
      </c>
      <c r="B4190" t="s">
        <v>8027</v>
      </c>
      <c r="C4190" t="s">
        <v>4198</v>
      </c>
      <c r="D4190">
        <v>4458</v>
      </c>
      <c r="E4190" s="1">
        <f>(Comuni[[#This Row],[Popolazione2011]]/SUM(D:D))*100</f>
        <v>7.5021514413436937E-3</v>
      </c>
      <c r="F4190">
        <f t="shared" si="65"/>
        <v>4342135</v>
      </c>
      <c r="G4190" s="1">
        <f>(Comuni[[#This Row],[Popolazione2011]]/Comuni[[#This Row],[TOT POP REGIONE ]])*100</f>
        <v>0.10266838778619272</v>
      </c>
      <c r="H4190" t="str">
        <f>IF(Comuni[[#This Row],[Popolazione2011]]&gt;300000,"MAGGIORE","")</f>
        <v/>
      </c>
      <c r="I4190" t="str">
        <f>_xlfn.XLOOKUP(Comuni[[#This Row],[Regione]],Ripartizione_geografica[Regione],Ripartizione_geografica[Ripartizione geografica])</f>
        <v>Nord-est</v>
      </c>
      <c r="J4190">
        <f>_xlfn.XLOOKUP(Comuni[[#This Row],[Regione]],Ripartizione_geografica[Regione],Ripartizione_geografica[Codice Regione])</f>
        <v>8</v>
      </c>
      <c r="K4190">
        <f>_xlfn.XLOOKUP(Comuni[[#This Row],[Regione]],Table_0[Regione],Table_0[Totale])</f>
        <v>2199848</v>
      </c>
      <c r="L4190">
        <f>_xlfn.XLOOKUP(Comuni[[#This Row],[Regione]],Table_0[Regione],Table_0[Guariti])</f>
        <v>2170571</v>
      </c>
      <c r="M4190">
        <f>_xlfn.XLOOKUP(Comuni[[#This Row],[Regione]],Table_0[Regione],Table_0[Deceduti])</f>
        <v>19859</v>
      </c>
      <c r="N4190" s="1">
        <f>(Comuni[[#This Row],[Popolazione2011]]/Comuni[[#This Row],[Ammalati TOT]])*100</f>
        <v>0.20265036493430458</v>
      </c>
      <c r="O4190">
        <f>_xlfn.XLOOKUP(Comuni[[#This Row],[Regione]],Table_0[Regione],Table_0[TOT AREA])</f>
        <v>6168603</v>
      </c>
      <c r="P4190" s="1">
        <f>(Comuni[[#This Row],[Popolazione2011]]/Comuni[[#This Row],[Ammalati AREA]])*100</f>
        <v>7.2269199363291819E-2</v>
      </c>
    </row>
    <row r="4191" spans="1:16" x14ac:dyDescent="0.3">
      <c r="A4191" t="s">
        <v>4235</v>
      </c>
      <c r="B4191" t="s">
        <v>8027</v>
      </c>
      <c r="C4191" t="s">
        <v>4198</v>
      </c>
      <c r="D4191">
        <v>1956</v>
      </c>
      <c r="E4191" s="1">
        <f>(Comuni[[#This Row],[Popolazione2011]]/SUM(D:D))*100</f>
        <v>3.2916572945868696E-3</v>
      </c>
      <c r="F4191">
        <f t="shared" si="65"/>
        <v>4342135</v>
      </c>
      <c r="G4191" s="1">
        <f>(Comuni[[#This Row],[Popolazione2011]]/Comuni[[#This Row],[TOT POP REGIONE ]])*100</f>
        <v>4.5046964223820769E-2</v>
      </c>
      <c r="H4191" t="str">
        <f>IF(Comuni[[#This Row],[Popolazione2011]]&gt;300000,"MAGGIORE","")</f>
        <v/>
      </c>
      <c r="I4191" t="str">
        <f>_xlfn.XLOOKUP(Comuni[[#This Row],[Regione]],Ripartizione_geografica[Regione],Ripartizione_geografica[Ripartizione geografica])</f>
        <v>Nord-est</v>
      </c>
      <c r="J4191">
        <f>_xlfn.XLOOKUP(Comuni[[#This Row],[Regione]],Ripartizione_geografica[Regione],Ripartizione_geografica[Codice Regione])</f>
        <v>8</v>
      </c>
      <c r="K4191">
        <f>_xlfn.XLOOKUP(Comuni[[#This Row],[Regione]],Table_0[Regione],Table_0[Totale])</f>
        <v>2199848</v>
      </c>
      <c r="L4191">
        <f>_xlfn.XLOOKUP(Comuni[[#This Row],[Regione]],Table_0[Regione],Table_0[Guariti])</f>
        <v>2170571</v>
      </c>
      <c r="M4191">
        <f>_xlfn.XLOOKUP(Comuni[[#This Row],[Regione]],Table_0[Regione],Table_0[Deceduti])</f>
        <v>19859</v>
      </c>
      <c r="N4191" s="1">
        <f>(Comuni[[#This Row],[Popolazione2011]]/Comuni[[#This Row],[Ammalati TOT]])*100</f>
        <v>8.8915234143449914E-2</v>
      </c>
      <c r="O4191">
        <f>_xlfn.XLOOKUP(Comuni[[#This Row],[Regione]],Table_0[Regione],Table_0[TOT AREA])</f>
        <v>6168603</v>
      </c>
      <c r="P4191" s="1">
        <f>(Comuni[[#This Row],[Popolazione2011]]/Comuni[[#This Row],[Ammalati AREA]])*100</f>
        <v>3.1708962304755221E-2</v>
      </c>
    </row>
    <row r="4192" spans="1:16" x14ac:dyDescent="0.3">
      <c r="A4192" t="s">
        <v>4236</v>
      </c>
      <c r="B4192" t="s">
        <v>8027</v>
      </c>
      <c r="C4192" t="s">
        <v>4198</v>
      </c>
      <c r="D4192">
        <v>4214</v>
      </c>
      <c r="E4192" s="1">
        <f>(Comuni[[#This Row],[Popolazione2011]]/SUM(D:D))*100</f>
        <v>7.0915357052091354E-3</v>
      </c>
      <c r="F4192">
        <f t="shared" si="65"/>
        <v>4342135</v>
      </c>
      <c r="G4192" s="1">
        <f>(Comuni[[#This Row],[Popolazione2011]]/Comuni[[#This Row],[TOT POP REGIONE ]])*100</f>
        <v>9.7049032330869492E-2</v>
      </c>
      <c r="H4192" t="str">
        <f>IF(Comuni[[#This Row],[Popolazione2011]]&gt;300000,"MAGGIORE","")</f>
        <v/>
      </c>
      <c r="I4192" t="str">
        <f>_xlfn.XLOOKUP(Comuni[[#This Row],[Regione]],Ripartizione_geografica[Regione],Ripartizione_geografica[Ripartizione geografica])</f>
        <v>Nord-est</v>
      </c>
      <c r="J4192">
        <f>_xlfn.XLOOKUP(Comuni[[#This Row],[Regione]],Ripartizione_geografica[Regione],Ripartizione_geografica[Codice Regione])</f>
        <v>8</v>
      </c>
      <c r="K4192">
        <f>_xlfn.XLOOKUP(Comuni[[#This Row],[Regione]],Table_0[Regione],Table_0[Totale])</f>
        <v>2199848</v>
      </c>
      <c r="L4192">
        <f>_xlfn.XLOOKUP(Comuni[[#This Row],[Regione]],Table_0[Regione],Table_0[Guariti])</f>
        <v>2170571</v>
      </c>
      <c r="M4192">
        <f>_xlfn.XLOOKUP(Comuni[[#This Row],[Regione]],Table_0[Regione],Table_0[Deceduti])</f>
        <v>19859</v>
      </c>
      <c r="N4192" s="1">
        <f>(Comuni[[#This Row],[Popolazione2011]]/Comuni[[#This Row],[Ammalati TOT]])*100</f>
        <v>0.19155868950945704</v>
      </c>
      <c r="O4192">
        <f>_xlfn.XLOOKUP(Comuni[[#This Row],[Regione]],Table_0[Regione],Table_0[TOT AREA])</f>
        <v>6168603</v>
      </c>
      <c r="P4192" s="1">
        <f>(Comuni[[#This Row],[Popolazione2011]]/Comuni[[#This Row],[Ammalati AREA]])*100</f>
        <v>6.8313684638158748E-2</v>
      </c>
    </row>
    <row r="4193" spans="1:16" x14ac:dyDescent="0.3">
      <c r="A4193" t="s">
        <v>4237</v>
      </c>
      <c r="B4193" t="s">
        <v>8027</v>
      </c>
      <c r="C4193" t="s">
        <v>4198</v>
      </c>
      <c r="D4193">
        <v>3377</v>
      </c>
      <c r="E4193" s="1">
        <f>(Comuni[[#This Row],[Popolazione2011]]/SUM(D:D))*100</f>
        <v>5.6829891021573922E-3</v>
      </c>
      <c r="F4193">
        <f t="shared" si="65"/>
        <v>4342135</v>
      </c>
      <c r="G4193" s="1">
        <f>(Comuni[[#This Row],[Popolazione2011]]/Comuni[[#This Row],[TOT POP REGIONE ]])*100</f>
        <v>7.7772800707486059E-2</v>
      </c>
      <c r="H4193" t="str">
        <f>IF(Comuni[[#This Row],[Popolazione2011]]&gt;300000,"MAGGIORE","")</f>
        <v/>
      </c>
      <c r="I4193" t="str">
        <f>_xlfn.XLOOKUP(Comuni[[#This Row],[Regione]],Ripartizione_geografica[Regione],Ripartizione_geografica[Ripartizione geografica])</f>
        <v>Nord-est</v>
      </c>
      <c r="J4193">
        <f>_xlfn.XLOOKUP(Comuni[[#This Row],[Regione]],Ripartizione_geografica[Regione],Ripartizione_geografica[Codice Regione])</f>
        <v>8</v>
      </c>
      <c r="K4193">
        <f>_xlfn.XLOOKUP(Comuni[[#This Row],[Regione]],Table_0[Regione],Table_0[Totale])</f>
        <v>2199848</v>
      </c>
      <c r="L4193">
        <f>_xlfn.XLOOKUP(Comuni[[#This Row],[Regione]],Table_0[Regione],Table_0[Guariti])</f>
        <v>2170571</v>
      </c>
      <c r="M4193">
        <f>_xlfn.XLOOKUP(Comuni[[#This Row],[Regione]],Table_0[Regione],Table_0[Deceduti])</f>
        <v>19859</v>
      </c>
      <c r="N4193" s="1">
        <f>(Comuni[[#This Row],[Popolazione2011]]/Comuni[[#This Row],[Ammalati TOT]])*100</f>
        <v>0.15351060618733658</v>
      </c>
      <c r="O4193">
        <f>_xlfn.XLOOKUP(Comuni[[#This Row],[Regione]],Table_0[Regione],Table_0[TOT AREA])</f>
        <v>6168603</v>
      </c>
      <c r="P4193" s="1">
        <f>(Comuni[[#This Row],[Popolazione2011]]/Comuni[[#This Row],[Ammalati AREA]])*100</f>
        <v>5.4744972240878521E-2</v>
      </c>
    </row>
    <row r="4194" spans="1:16" x14ac:dyDescent="0.3">
      <c r="A4194" t="s">
        <v>4238</v>
      </c>
      <c r="B4194" t="s">
        <v>8027</v>
      </c>
      <c r="C4194" t="s">
        <v>4198</v>
      </c>
      <c r="D4194">
        <v>3900</v>
      </c>
      <c r="E4194" s="1">
        <f>(Comuni[[#This Row],[Popolazione2011]]/SUM(D:D))*100</f>
        <v>6.5631203726425318E-3</v>
      </c>
      <c r="F4194">
        <f t="shared" si="65"/>
        <v>4342135</v>
      </c>
      <c r="G4194" s="1">
        <f>(Comuni[[#This Row],[Popolazione2011]]/Comuni[[#This Row],[TOT POP REGIONE ]])*100</f>
        <v>8.9817566703937118E-2</v>
      </c>
      <c r="H4194" t="str">
        <f>IF(Comuni[[#This Row],[Popolazione2011]]&gt;300000,"MAGGIORE","")</f>
        <v/>
      </c>
      <c r="I4194" t="str">
        <f>_xlfn.XLOOKUP(Comuni[[#This Row],[Regione]],Ripartizione_geografica[Regione],Ripartizione_geografica[Ripartizione geografica])</f>
        <v>Nord-est</v>
      </c>
      <c r="J4194">
        <f>_xlfn.XLOOKUP(Comuni[[#This Row],[Regione]],Ripartizione_geografica[Regione],Ripartizione_geografica[Codice Regione])</f>
        <v>8</v>
      </c>
      <c r="K4194">
        <f>_xlfn.XLOOKUP(Comuni[[#This Row],[Regione]],Table_0[Regione],Table_0[Totale])</f>
        <v>2199848</v>
      </c>
      <c r="L4194">
        <f>_xlfn.XLOOKUP(Comuni[[#This Row],[Regione]],Table_0[Regione],Table_0[Guariti])</f>
        <v>2170571</v>
      </c>
      <c r="M4194">
        <f>_xlfn.XLOOKUP(Comuni[[#This Row],[Regione]],Table_0[Regione],Table_0[Deceduti])</f>
        <v>19859</v>
      </c>
      <c r="N4194" s="1">
        <f>(Comuni[[#This Row],[Popolazione2011]]/Comuni[[#This Row],[Ammalati TOT]])*100</f>
        <v>0.17728497605289092</v>
      </c>
      <c r="O4194">
        <f>_xlfn.XLOOKUP(Comuni[[#This Row],[Regione]],Table_0[Regione],Table_0[TOT AREA])</f>
        <v>6168603</v>
      </c>
      <c r="P4194" s="1">
        <f>(Comuni[[#This Row],[Popolazione2011]]/Comuni[[#This Row],[Ammalati AREA]])*100</f>
        <v>6.3223391098438331E-2</v>
      </c>
    </row>
    <row r="4195" spans="1:16" x14ac:dyDescent="0.3">
      <c r="A4195" t="s">
        <v>4239</v>
      </c>
      <c r="B4195" t="s">
        <v>8027</v>
      </c>
      <c r="C4195" t="s">
        <v>4198</v>
      </c>
      <c r="D4195">
        <v>4407</v>
      </c>
      <c r="E4195" s="1">
        <f>(Comuni[[#This Row],[Popolazione2011]]/SUM(D:D))*100</f>
        <v>7.4163260210860608E-3</v>
      </c>
      <c r="F4195">
        <f t="shared" si="65"/>
        <v>4342135</v>
      </c>
      <c r="G4195" s="1">
        <f>(Comuni[[#This Row],[Popolazione2011]]/Comuni[[#This Row],[TOT POP REGIONE ]])*100</f>
        <v>0.10149385037544895</v>
      </c>
      <c r="H4195" t="str">
        <f>IF(Comuni[[#This Row],[Popolazione2011]]&gt;300000,"MAGGIORE","")</f>
        <v/>
      </c>
      <c r="I4195" t="str">
        <f>_xlfn.XLOOKUP(Comuni[[#This Row],[Regione]],Ripartizione_geografica[Regione],Ripartizione_geografica[Ripartizione geografica])</f>
        <v>Nord-est</v>
      </c>
      <c r="J4195">
        <f>_xlfn.XLOOKUP(Comuni[[#This Row],[Regione]],Ripartizione_geografica[Regione],Ripartizione_geografica[Codice Regione])</f>
        <v>8</v>
      </c>
      <c r="K4195">
        <f>_xlfn.XLOOKUP(Comuni[[#This Row],[Regione]],Table_0[Regione],Table_0[Totale])</f>
        <v>2199848</v>
      </c>
      <c r="L4195">
        <f>_xlfn.XLOOKUP(Comuni[[#This Row],[Regione]],Table_0[Regione],Table_0[Guariti])</f>
        <v>2170571</v>
      </c>
      <c r="M4195">
        <f>_xlfn.XLOOKUP(Comuni[[#This Row],[Regione]],Table_0[Regione],Table_0[Deceduti])</f>
        <v>19859</v>
      </c>
      <c r="N4195" s="1">
        <f>(Comuni[[#This Row],[Popolazione2011]]/Comuni[[#This Row],[Ammalati TOT]])*100</f>
        <v>0.20033202293976674</v>
      </c>
      <c r="O4195">
        <f>_xlfn.XLOOKUP(Comuni[[#This Row],[Regione]],Table_0[Regione],Table_0[TOT AREA])</f>
        <v>6168603</v>
      </c>
      <c r="P4195" s="1">
        <f>(Comuni[[#This Row],[Popolazione2011]]/Comuni[[#This Row],[Ammalati AREA]])*100</f>
        <v>7.1442431941235313E-2</v>
      </c>
    </row>
    <row r="4196" spans="1:16" x14ac:dyDescent="0.3">
      <c r="A4196" t="s">
        <v>4240</v>
      </c>
      <c r="B4196" t="s">
        <v>8027</v>
      </c>
      <c r="C4196" t="s">
        <v>4241</v>
      </c>
      <c r="D4196">
        <v>3985</v>
      </c>
      <c r="E4196" s="1">
        <f>(Comuni[[#This Row],[Popolazione2011]]/SUM(D:D))*100</f>
        <v>6.7061627397385862E-3</v>
      </c>
      <c r="F4196">
        <f t="shared" si="65"/>
        <v>4342135</v>
      </c>
      <c r="G4196" s="1">
        <f>(Comuni[[#This Row],[Popolazione2011]]/Comuni[[#This Row],[TOT POP REGIONE ]])*100</f>
        <v>9.1775129055176777E-2</v>
      </c>
      <c r="H4196" t="str">
        <f>IF(Comuni[[#This Row],[Popolazione2011]]&gt;300000,"MAGGIORE","")</f>
        <v/>
      </c>
      <c r="I4196" t="str">
        <f>_xlfn.XLOOKUP(Comuni[[#This Row],[Regione]],Ripartizione_geografica[Regione],Ripartizione_geografica[Ripartizione geografica])</f>
        <v>Nord-est</v>
      </c>
      <c r="J4196">
        <f>_xlfn.XLOOKUP(Comuni[[#This Row],[Regione]],Ripartizione_geografica[Regione],Ripartizione_geografica[Codice Regione])</f>
        <v>8</v>
      </c>
      <c r="K4196">
        <f>_xlfn.XLOOKUP(Comuni[[#This Row],[Regione]],Table_0[Regione],Table_0[Totale])</f>
        <v>2199848</v>
      </c>
      <c r="L4196">
        <f>_xlfn.XLOOKUP(Comuni[[#This Row],[Regione]],Table_0[Regione],Table_0[Guariti])</f>
        <v>2170571</v>
      </c>
      <c r="M4196">
        <f>_xlfn.XLOOKUP(Comuni[[#This Row],[Regione]],Table_0[Regione],Table_0[Deceduti])</f>
        <v>19859</v>
      </c>
      <c r="N4196" s="1">
        <f>(Comuni[[#This Row],[Popolazione2011]]/Comuni[[#This Row],[Ammalati TOT]])*100</f>
        <v>0.1811488793771206</v>
      </c>
      <c r="O4196">
        <f>_xlfn.XLOOKUP(Comuni[[#This Row],[Regione]],Table_0[Regione],Table_0[TOT AREA])</f>
        <v>6168603</v>
      </c>
      <c r="P4196" s="1">
        <f>(Comuni[[#This Row],[Popolazione2011]]/Comuni[[#This Row],[Ammalati AREA]])*100</f>
        <v>6.4601336801865833E-2</v>
      </c>
    </row>
    <row r="4197" spans="1:16" x14ac:dyDescent="0.3">
      <c r="A4197" t="s">
        <v>4242</v>
      </c>
      <c r="B4197" t="s">
        <v>8027</v>
      </c>
      <c r="C4197" t="s">
        <v>4241</v>
      </c>
      <c r="D4197">
        <v>9761</v>
      </c>
      <c r="E4197" s="1">
        <f>(Comuni[[#This Row],[Popolazione2011]]/SUM(D:D))*100</f>
        <v>1.6426312296759935E-2</v>
      </c>
      <c r="F4197">
        <f t="shared" si="65"/>
        <v>4342135</v>
      </c>
      <c r="G4197" s="1">
        <f>(Comuni[[#This Row],[Popolazione2011]]/Comuni[[#This Row],[TOT POP REGIONE ]])*100</f>
        <v>0.2247972483582385</v>
      </c>
      <c r="H4197" t="str">
        <f>IF(Comuni[[#This Row],[Popolazione2011]]&gt;300000,"MAGGIORE","")</f>
        <v/>
      </c>
      <c r="I4197" t="str">
        <f>_xlfn.XLOOKUP(Comuni[[#This Row],[Regione]],Ripartizione_geografica[Regione],Ripartizione_geografica[Ripartizione geografica])</f>
        <v>Nord-est</v>
      </c>
      <c r="J4197">
        <f>_xlfn.XLOOKUP(Comuni[[#This Row],[Regione]],Ripartizione_geografica[Regione],Ripartizione_geografica[Codice Regione])</f>
        <v>8</v>
      </c>
      <c r="K4197">
        <f>_xlfn.XLOOKUP(Comuni[[#This Row],[Regione]],Table_0[Regione],Table_0[Totale])</f>
        <v>2199848</v>
      </c>
      <c r="L4197">
        <f>_xlfn.XLOOKUP(Comuni[[#This Row],[Regione]],Table_0[Regione],Table_0[Guariti])</f>
        <v>2170571</v>
      </c>
      <c r="M4197">
        <f>_xlfn.XLOOKUP(Comuni[[#This Row],[Regione]],Table_0[Regione],Table_0[Deceduti])</f>
        <v>19859</v>
      </c>
      <c r="N4197" s="1">
        <f>(Comuni[[#This Row],[Popolazione2011]]/Comuni[[#This Row],[Ammalati TOT]])*100</f>
        <v>0.4437124746800688</v>
      </c>
      <c r="O4197">
        <f>_xlfn.XLOOKUP(Comuni[[#This Row],[Regione]],Table_0[Regione],Table_0[TOT AREA])</f>
        <v>6168603</v>
      </c>
      <c r="P4197" s="1">
        <f>(Comuni[[#This Row],[Popolazione2011]]/Comuni[[#This Row],[Ammalati AREA]])*100</f>
        <v>0.15823680013124528</v>
      </c>
    </row>
    <row r="4198" spans="1:16" x14ac:dyDescent="0.3">
      <c r="A4198" t="s">
        <v>4243</v>
      </c>
      <c r="B4198" t="s">
        <v>8027</v>
      </c>
      <c r="C4198" t="s">
        <v>4241</v>
      </c>
      <c r="D4198">
        <v>8514</v>
      </c>
      <c r="E4198" s="1">
        <f>(Comuni[[#This Row],[Popolazione2011]]/SUM(D:D))*100</f>
        <v>1.4327796628891927E-2</v>
      </c>
      <c r="F4198">
        <f t="shared" si="65"/>
        <v>4342135</v>
      </c>
      <c r="G4198" s="1">
        <f>(Comuni[[#This Row],[Popolazione2011]]/Comuni[[#This Row],[TOT POP REGIONE ]])*100</f>
        <v>0.19607865715828734</v>
      </c>
      <c r="H4198" t="str">
        <f>IF(Comuni[[#This Row],[Popolazione2011]]&gt;300000,"MAGGIORE","")</f>
        <v/>
      </c>
      <c r="I4198" t="str">
        <f>_xlfn.XLOOKUP(Comuni[[#This Row],[Regione]],Ripartizione_geografica[Regione],Ripartizione_geografica[Ripartizione geografica])</f>
        <v>Nord-est</v>
      </c>
      <c r="J4198">
        <f>_xlfn.XLOOKUP(Comuni[[#This Row],[Regione]],Ripartizione_geografica[Regione],Ripartizione_geografica[Codice Regione])</f>
        <v>8</v>
      </c>
      <c r="K4198">
        <f>_xlfn.XLOOKUP(Comuni[[#This Row],[Regione]],Table_0[Regione],Table_0[Totale])</f>
        <v>2199848</v>
      </c>
      <c r="L4198">
        <f>_xlfn.XLOOKUP(Comuni[[#This Row],[Regione]],Table_0[Regione],Table_0[Guariti])</f>
        <v>2170571</v>
      </c>
      <c r="M4198">
        <f>_xlfn.XLOOKUP(Comuni[[#This Row],[Regione]],Table_0[Regione],Table_0[Deceduti])</f>
        <v>19859</v>
      </c>
      <c r="N4198" s="1">
        <f>(Comuni[[#This Row],[Popolazione2011]]/Comuni[[#This Row],[Ammalati TOT]])*100</f>
        <v>0.38702674002931114</v>
      </c>
      <c r="O4198">
        <f>_xlfn.XLOOKUP(Comuni[[#This Row],[Regione]],Table_0[Regione],Table_0[TOT AREA])</f>
        <v>6168603</v>
      </c>
      <c r="P4198" s="1">
        <f>(Comuni[[#This Row],[Popolazione2011]]/Comuni[[#This Row],[Ammalati AREA]])*100</f>
        <v>0.1380215261056677</v>
      </c>
    </row>
    <row r="4199" spans="1:16" x14ac:dyDescent="0.3">
      <c r="A4199" t="s">
        <v>4244</v>
      </c>
      <c r="B4199" t="s">
        <v>8027</v>
      </c>
      <c r="C4199" t="s">
        <v>4241</v>
      </c>
      <c r="D4199">
        <v>3171</v>
      </c>
      <c r="E4199" s="1">
        <f>(Comuni[[#This Row],[Popolazione2011]]/SUM(D:D))*100</f>
        <v>5.3363217183716588E-3</v>
      </c>
      <c r="F4199">
        <f t="shared" si="65"/>
        <v>4342135</v>
      </c>
      <c r="G4199" s="1">
        <f>(Comuni[[#This Row],[Popolazione2011]]/Comuni[[#This Row],[TOT POP REGIONE ]])*100</f>
        <v>7.3028590773893495E-2</v>
      </c>
      <c r="H4199" t="str">
        <f>IF(Comuni[[#This Row],[Popolazione2011]]&gt;300000,"MAGGIORE","")</f>
        <v/>
      </c>
      <c r="I4199" t="str">
        <f>_xlfn.XLOOKUP(Comuni[[#This Row],[Regione]],Ripartizione_geografica[Regione],Ripartizione_geografica[Ripartizione geografica])</f>
        <v>Nord-est</v>
      </c>
      <c r="J4199">
        <f>_xlfn.XLOOKUP(Comuni[[#This Row],[Regione]],Ripartizione_geografica[Regione],Ripartizione_geografica[Codice Regione])</f>
        <v>8</v>
      </c>
      <c r="K4199">
        <f>_xlfn.XLOOKUP(Comuni[[#This Row],[Regione]],Table_0[Regione],Table_0[Totale])</f>
        <v>2199848</v>
      </c>
      <c r="L4199">
        <f>_xlfn.XLOOKUP(Comuni[[#This Row],[Regione]],Table_0[Regione],Table_0[Guariti])</f>
        <v>2170571</v>
      </c>
      <c r="M4199">
        <f>_xlfn.XLOOKUP(Comuni[[#This Row],[Regione]],Table_0[Regione],Table_0[Deceduti])</f>
        <v>19859</v>
      </c>
      <c r="N4199" s="1">
        <f>(Comuni[[#This Row],[Popolazione2011]]/Comuni[[#This Row],[Ammalati TOT]])*100</f>
        <v>0.14414632283685055</v>
      </c>
      <c r="O4199">
        <f>_xlfn.XLOOKUP(Comuni[[#This Row],[Regione]],Table_0[Regione],Table_0[TOT AREA])</f>
        <v>6168603</v>
      </c>
      <c r="P4199" s="1">
        <f>(Comuni[[#This Row],[Popolazione2011]]/Comuni[[#This Row],[Ammalati AREA]])*100</f>
        <v>5.1405480300807174E-2</v>
      </c>
    </row>
    <row r="4200" spans="1:16" x14ac:dyDescent="0.3">
      <c r="A4200" t="s">
        <v>4245</v>
      </c>
      <c r="B4200" t="s">
        <v>8027</v>
      </c>
      <c r="C4200" t="s">
        <v>4241</v>
      </c>
      <c r="D4200">
        <v>67268</v>
      </c>
      <c r="E4200" s="1">
        <f>(Comuni[[#This Row],[Popolazione2011]]/SUM(D:D))*100</f>
        <v>0.11320204646844045</v>
      </c>
      <c r="F4200">
        <f t="shared" si="65"/>
        <v>4342135</v>
      </c>
      <c r="G4200" s="1">
        <f>(Comuni[[#This Row],[Popolazione2011]]/Comuni[[#This Row],[TOT POP REGIONE ]])*100</f>
        <v>1.5491918146257544</v>
      </c>
      <c r="H4200" t="str">
        <f>IF(Comuni[[#This Row],[Popolazione2011]]&gt;300000,"MAGGIORE","")</f>
        <v/>
      </c>
      <c r="I4200" t="str">
        <f>_xlfn.XLOOKUP(Comuni[[#This Row],[Regione]],Ripartizione_geografica[Regione],Ripartizione_geografica[Ripartizione geografica])</f>
        <v>Nord-est</v>
      </c>
      <c r="J4200">
        <f>_xlfn.XLOOKUP(Comuni[[#This Row],[Regione]],Ripartizione_geografica[Regione],Ripartizione_geografica[Codice Regione])</f>
        <v>8</v>
      </c>
      <c r="K4200">
        <f>_xlfn.XLOOKUP(Comuni[[#This Row],[Regione]],Table_0[Regione],Table_0[Totale])</f>
        <v>2199848</v>
      </c>
      <c r="L4200">
        <f>_xlfn.XLOOKUP(Comuni[[#This Row],[Regione]],Table_0[Regione],Table_0[Guariti])</f>
        <v>2170571</v>
      </c>
      <c r="M4200">
        <f>_xlfn.XLOOKUP(Comuni[[#This Row],[Regione]],Table_0[Regione],Table_0[Deceduti])</f>
        <v>19859</v>
      </c>
      <c r="N4200" s="1">
        <f>(Comuni[[#This Row],[Popolazione2011]]/Comuni[[#This Row],[Ammalati TOT]])*100</f>
        <v>3.0578476331091968</v>
      </c>
      <c r="O4200">
        <f>_xlfn.XLOOKUP(Comuni[[#This Row],[Regione]],Table_0[Regione],Table_0[TOT AREA])</f>
        <v>6168603</v>
      </c>
      <c r="P4200" s="1">
        <f>(Comuni[[#This Row],[Popolazione2011]]/Comuni[[#This Row],[Ammalati AREA]])*100</f>
        <v>1.0904900185666024</v>
      </c>
    </row>
    <row r="4201" spans="1:16" x14ac:dyDescent="0.3">
      <c r="A4201" t="s">
        <v>4246</v>
      </c>
      <c r="B4201" t="s">
        <v>8027</v>
      </c>
      <c r="C4201" t="s">
        <v>4241</v>
      </c>
      <c r="D4201">
        <v>31656</v>
      </c>
      <c r="E4201" s="1">
        <f>(Comuni[[#This Row],[Popolazione2011]]/SUM(D:D))*100</f>
        <v>5.3272343209326146E-2</v>
      </c>
      <c r="F4201">
        <f t="shared" si="65"/>
        <v>4342135</v>
      </c>
      <c r="G4201" s="1">
        <f>(Comuni[[#This Row],[Popolazione2011]]/Comuni[[#This Row],[TOT POP REGIONE ]])*100</f>
        <v>0.729042279892265</v>
      </c>
      <c r="H4201" t="str">
        <f>IF(Comuni[[#This Row],[Popolazione2011]]&gt;300000,"MAGGIORE","")</f>
        <v/>
      </c>
      <c r="I4201" t="str">
        <f>_xlfn.XLOOKUP(Comuni[[#This Row],[Regione]],Ripartizione_geografica[Regione],Ripartizione_geografica[Ripartizione geografica])</f>
        <v>Nord-est</v>
      </c>
      <c r="J4201">
        <f>_xlfn.XLOOKUP(Comuni[[#This Row],[Regione]],Ripartizione_geografica[Regione],Ripartizione_geografica[Codice Regione])</f>
        <v>8</v>
      </c>
      <c r="K4201">
        <f>_xlfn.XLOOKUP(Comuni[[#This Row],[Regione]],Table_0[Regione],Table_0[Totale])</f>
        <v>2199848</v>
      </c>
      <c r="L4201">
        <f>_xlfn.XLOOKUP(Comuni[[#This Row],[Regione]],Table_0[Regione],Table_0[Guariti])</f>
        <v>2170571</v>
      </c>
      <c r="M4201">
        <f>_xlfn.XLOOKUP(Comuni[[#This Row],[Regione]],Table_0[Regione],Table_0[Deceduti])</f>
        <v>19859</v>
      </c>
      <c r="N4201" s="1">
        <f>(Comuni[[#This Row],[Popolazione2011]]/Comuni[[#This Row],[Ammalati TOT]])*100</f>
        <v>1.4390085133154655</v>
      </c>
      <c r="O4201">
        <f>_xlfn.XLOOKUP(Comuni[[#This Row],[Regione]],Table_0[Regione],Table_0[TOT AREA])</f>
        <v>6168603</v>
      </c>
      <c r="P4201" s="1">
        <f>(Comuni[[#This Row],[Popolazione2011]]/Comuni[[#This Row],[Ammalati AREA]])*100</f>
        <v>0.5131794022082472</v>
      </c>
    </row>
    <row r="4202" spans="1:16" x14ac:dyDescent="0.3">
      <c r="A4202" t="s">
        <v>4247</v>
      </c>
      <c r="B4202" t="s">
        <v>8027</v>
      </c>
      <c r="C4202" t="s">
        <v>4241</v>
      </c>
      <c r="D4202">
        <v>14116</v>
      </c>
      <c r="E4202" s="1">
        <f>(Comuni[[#This Row],[Popolazione2011]]/SUM(D:D))*100</f>
        <v>2.3755130046210764E-2</v>
      </c>
      <c r="F4202">
        <f t="shared" si="65"/>
        <v>4342135</v>
      </c>
      <c r="G4202" s="1">
        <f>(Comuni[[#This Row],[Popolazione2011]]/Comuni[[#This Row],[TOT POP REGIONE ]])*100</f>
        <v>0.32509353117763495</v>
      </c>
      <c r="H4202" t="str">
        <f>IF(Comuni[[#This Row],[Popolazione2011]]&gt;300000,"MAGGIORE","")</f>
        <v/>
      </c>
      <c r="I4202" t="str">
        <f>_xlfn.XLOOKUP(Comuni[[#This Row],[Regione]],Ripartizione_geografica[Regione],Ripartizione_geografica[Ripartizione geografica])</f>
        <v>Nord-est</v>
      </c>
      <c r="J4202">
        <f>_xlfn.XLOOKUP(Comuni[[#This Row],[Regione]],Ripartizione_geografica[Regione],Ripartizione_geografica[Codice Regione])</f>
        <v>8</v>
      </c>
      <c r="K4202">
        <f>_xlfn.XLOOKUP(Comuni[[#This Row],[Regione]],Table_0[Regione],Table_0[Totale])</f>
        <v>2199848</v>
      </c>
      <c r="L4202">
        <f>_xlfn.XLOOKUP(Comuni[[#This Row],[Regione]],Table_0[Regione],Table_0[Guariti])</f>
        <v>2170571</v>
      </c>
      <c r="M4202">
        <f>_xlfn.XLOOKUP(Comuni[[#This Row],[Regione]],Table_0[Regione],Table_0[Deceduti])</f>
        <v>19859</v>
      </c>
      <c r="N4202" s="1">
        <f>(Comuni[[#This Row],[Popolazione2011]]/Comuni[[#This Row],[Ammalati TOT]])*100</f>
        <v>0.6416806979391303</v>
      </c>
      <c r="O4202">
        <f>_xlfn.XLOOKUP(Comuni[[#This Row],[Regione]],Table_0[Regione],Table_0[TOT AREA])</f>
        <v>6168603</v>
      </c>
      <c r="P4202" s="1">
        <f>(Comuni[[#This Row],[Popolazione2011]]/Comuni[[#This Row],[Ammalati AREA]])*100</f>
        <v>0.2288362535245014</v>
      </c>
    </row>
    <row r="4203" spans="1:16" x14ac:dyDescent="0.3">
      <c r="A4203" t="s">
        <v>4248</v>
      </c>
      <c r="B4203" t="s">
        <v>8027</v>
      </c>
      <c r="C4203" t="s">
        <v>4241</v>
      </c>
      <c r="D4203">
        <v>11012</v>
      </c>
      <c r="E4203" s="1">
        <f>(Comuni[[#This Row],[Popolazione2011]]/SUM(D:D))*100</f>
        <v>1.8531559370138347E-2</v>
      </c>
      <c r="F4203">
        <f t="shared" si="65"/>
        <v>4342135</v>
      </c>
      <c r="G4203" s="1">
        <f>(Comuni[[#This Row],[Popolazione2011]]/Comuni[[#This Row],[TOT POP REGIONE ]])*100</f>
        <v>0.25360796013942449</v>
      </c>
      <c r="H4203" t="str">
        <f>IF(Comuni[[#This Row],[Popolazione2011]]&gt;300000,"MAGGIORE","")</f>
        <v/>
      </c>
      <c r="I4203" t="str">
        <f>_xlfn.XLOOKUP(Comuni[[#This Row],[Regione]],Ripartizione_geografica[Regione],Ripartizione_geografica[Ripartizione geografica])</f>
        <v>Nord-est</v>
      </c>
      <c r="J4203">
        <f>_xlfn.XLOOKUP(Comuni[[#This Row],[Regione]],Ripartizione_geografica[Regione],Ripartizione_geografica[Codice Regione])</f>
        <v>8</v>
      </c>
      <c r="K4203">
        <f>_xlfn.XLOOKUP(Comuni[[#This Row],[Regione]],Table_0[Regione],Table_0[Totale])</f>
        <v>2199848</v>
      </c>
      <c r="L4203">
        <f>_xlfn.XLOOKUP(Comuni[[#This Row],[Regione]],Table_0[Regione],Table_0[Guariti])</f>
        <v>2170571</v>
      </c>
      <c r="M4203">
        <f>_xlfn.XLOOKUP(Comuni[[#This Row],[Regione]],Table_0[Regione],Table_0[Deceduti])</f>
        <v>19859</v>
      </c>
      <c r="N4203" s="1">
        <f>(Comuni[[#This Row],[Popolazione2011]]/Comuni[[#This Row],[Ammalati TOT]])*100</f>
        <v>0.50058004007549606</v>
      </c>
      <c r="O4203">
        <f>_xlfn.XLOOKUP(Comuni[[#This Row],[Regione]],Table_0[Regione],Table_0[TOT AREA])</f>
        <v>6168603</v>
      </c>
      <c r="P4203" s="1">
        <f>(Comuni[[#This Row],[Popolazione2011]]/Comuni[[#This Row],[Ammalati AREA]])*100</f>
        <v>0.17851691866051358</v>
      </c>
    </row>
    <row r="4204" spans="1:16" x14ac:dyDescent="0.3">
      <c r="A4204" t="s">
        <v>4249</v>
      </c>
      <c r="B4204" t="s">
        <v>8027</v>
      </c>
      <c r="C4204" t="s">
        <v>4241</v>
      </c>
      <c r="D4204">
        <v>7196</v>
      </c>
      <c r="E4204" s="1">
        <f>(Comuni[[#This Row],[Popolazione2011]]/SUM(D:D))*100</f>
        <v>1.2109798513214269E-2</v>
      </c>
      <c r="F4204">
        <f t="shared" si="65"/>
        <v>4342135</v>
      </c>
      <c r="G4204" s="1">
        <f>(Comuni[[#This Row],[Popolazione2011]]/Comuni[[#This Row],[TOT POP REGIONE ]])*100</f>
        <v>0.16572492564141833</v>
      </c>
      <c r="H4204" t="str">
        <f>IF(Comuni[[#This Row],[Popolazione2011]]&gt;300000,"MAGGIORE","")</f>
        <v/>
      </c>
      <c r="I4204" t="str">
        <f>_xlfn.XLOOKUP(Comuni[[#This Row],[Regione]],Ripartizione_geografica[Regione],Ripartizione_geografica[Ripartizione geografica])</f>
        <v>Nord-est</v>
      </c>
      <c r="J4204">
        <f>_xlfn.XLOOKUP(Comuni[[#This Row],[Regione]],Ripartizione_geografica[Regione],Ripartizione_geografica[Codice Regione])</f>
        <v>8</v>
      </c>
      <c r="K4204">
        <f>_xlfn.XLOOKUP(Comuni[[#This Row],[Regione]],Table_0[Regione],Table_0[Totale])</f>
        <v>2199848</v>
      </c>
      <c r="L4204">
        <f>_xlfn.XLOOKUP(Comuni[[#This Row],[Regione]],Table_0[Regione],Table_0[Guariti])</f>
        <v>2170571</v>
      </c>
      <c r="M4204">
        <f>_xlfn.XLOOKUP(Comuni[[#This Row],[Regione]],Table_0[Regione],Table_0[Deceduti])</f>
        <v>19859</v>
      </c>
      <c r="N4204" s="1">
        <f>(Comuni[[#This Row],[Popolazione2011]]/Comuni[[#This Row],[Ammalati TOT]])*100</f>
        <v>0.32711350966066743</v>
      </c>
      <c r="O4204">
        <f>_xlfn.XLOOKUP(Comuni[[#This Row],[Regione]],Table_0[Regione],Table_0[TOT AREA])</f>
        <v>6168603</v>
      </c>
      <c r="P4204" s="1">
        <f>(Comuni[[#This Row],[Popolazione2011]]/Comuni[[#This Row],[Ammalati AREA]])*100</f>
        <v>0.11665526213958007</v>
      </c>
    </row>
    <row r="4205" spans="1:16" x14ac:dyDescent="0.3">
      <c r="A4205" t="s">
        <v>4250</v>
      </c>
      <c r="B4205" t="s">
        <v>8027</v>
      </c>
      <c r="C4205" t="s">
        <v>4241</v>
      </c>
      <c r="D4205">
        <v>8968</v>
      </c>
      <c r="E4205" s="1">
        <f>(Comuni[[#This Row],[Popolazione2011]]/SUM(D:D))*100</f>
        <v>1.5091811154322621E-2</v>
      </c>
      <c r="F4205">
        <f t="shared" si="65"/>
        <v>4342135</v>
      </c>
      <c r="G4205" s="1">
        <f>(Comuni[[#This Row],[Popolazione2011]]/Comuni[[#This Row],[TOT POP REGIONE ]])*100</f>
        <v>0.20653434312843796</v>
      </c>
      <c r="H4205" t="str">
        <f>IF(Comuni[[#This Row],[Popolazione2011]]&gt;300000,"MAGGIORE","")</f>
        <v/>
      </c>
      <c r="I4205" t="str">
        <f>_xlfn.XLOOKUP(Comuni[[#This Row],[Regione]],Ripartizione_geografica[Regione],Ripartizione_geografica[Ripartizione geografica])</f>
        <v>Nord-est</v>
      </c>
      <c r="J4205">
        <f>_xlfn.XLOOKUP(Comuni[[#This Row],[Regione]],Ripartizione_geografica[Regione],Ripartizione_geografica[Codice Regione])</f>
        <v>8</v>
      </c>
      <c r="K4205">
        <f>_xlfn.XLOOKUP(Comuni[[#This Row],[Regione]],Table_0[Regione],Table_0[Totale])</f>
        <v>2199848</v>
      </c>
      <c r="L4205">
        <f>_xlfn.XLOOKUP(Comuni[[#This Row],[Regione]],Table_0[Regione],Table_0[Guariti])</f>
        <v>2170571</v>
      </c>
      <c r="M4205">
        <f>_xlfn.XLOOKUP(Comuni[[#This Row],[Regione]],Table_0[Regione],Table_0[Deceduti])</f>
        <v>19859</v>
      </c>
      <c r="N4205" s="1">
        <f>(Comuni[[#This Row],[Popolazione2011]]/Comuni[[#This Row],[Ammalati TOT]])*100</f>
        <v>0.40766452954931431</v>
      </c>
      <c r="O4205">
        <f>_xlfn.XLOOKUP(Comuni[[#This Row],[Regione]],Table_0[Regione],Table_0[TOT AREA])</f>
        <v>6168603</v>
      </c>
      <c r="P4205" s="1">
        <f>(Comuni[[#This Row],[Popolazione2011]]/Comuni[[#This Row],[Ammalati AREA]])*100</f>
        <v>0.14538137727456282</v>
      </c>
    </row>
    <row r="4206" spans="1:16" x14ac:dyDescent="0.3">
      <c r="A4206" t="s">
        <v>4251</v>
      </c>
      <c r="B4206" t="s">
        <v>8027</v>
      </c>
      <c r="C4206" t="s">
        <v>4241</v>
      </c>
      <c r="D4206">
        <v>3028</v>
      </c>
      <c r="E4206" s="1">
        <f>(Comuni[[#This Row],[Popolazione2011]]/SUM(D:D))*100</f>
        <v>5.0956739713747647E-3</v>
      </c>
      <c r="F4206">
        <f t="shared" si="65"/>
        <v>4342135</v>
      </c>
      <c r="G4206" s="1">
        <f>(Comuni[[#This Row],[Popolazione2011]]/Comuni[[#This Row],[TOT POP REGIONE ]])*100</f>
        <v>6.9735279994749128E-2</v>
      </c>
      <c r="H4206" t="str">
        <f>IF(Comuni[[#This Row],[Popolazione2011]]&gt;300000,"MAGGIORE","")</f>
        <v/>
      </c>
      <c r="I4206" t="str">
        <f>_xlfn.XLOOKUP(Comuni[[#This Row],[Regione]],Ripartizione_geografica[Regione],Ripartizione_geografica[Ripartizione geografica])</f>
        <v>Nord-est</v>
      </c>
      <c r="J4206">
        <f>_xlfn.XLOOKUP(Comuni[[#This Row],[Regione]],Ripartizione_geografica[Regione],Ripartizione_geografica[Codice Regione])</f>
        <v>8</v>
      </c>
      <c r="K4206">
        <f>_xlfn.XLOOKUP(Comuni[[#This Row],[Regione]],Table_0[Regione],Table_0[Totale])</f>
        <v>2199848</v>
      </c>
      <c r="L4206">
        <f>_xlfn.XLOOKUP(Comuni[[#This Row],[Regione]],Table_0[Regione],Table_0[Guariti])</f>
        <v>2170571</v>
      </c>
      <c r="M4206">
        <f>_xlfn.XLOOKUP(Comuni[[#This Row],[Regione]],Table_0[Regione],Table_0[Deceduti])</f>
        <v>19859</v>
      </c>
      <c r="N4206" s="1">
        <f>(Comuni[[#This Row],[Popolazione2011]]/Comuni[[#This Row],[Ammalati TOT]])*100</f>
        <v>0.13764587371491122</v>
      </c>
      <c r="O4206">
        <f>_xlfn.XLOOKUP(Comuni[[#This Row],[Regione]],Table_0[Regione],Table_0[TOT AREA])</f>
        <v>6168603</v>
      </c>
      <c r="P4206" s="1">
        <f>(Comuni[[#This Row],[Popolazione2011]]/Comuni[[#This Row],[Ammalati AREA]])*100</f>
        <v>4.9087289293864432E-2</v>
      </c>
    </row>
    <row r="4207" spans="1:16" x14ac:dyDescent="0.3">
      <c r="A4207" t="s">
        <v>4252</v>
      </c>
      <c r="B4207" t="s">
        <v>8027</v>
      </c>
      <c r="C4207" t="s">
        <v>4241</v>
      </c>
      <c r="D4207">
        <v>15713</v>
      </c>
      <c r="E4207" s="1">
        <f>(Comuni[[#This Row],[Popolazione2011]]/SUM(D:D))*100</f>
        <v>2.6442643696238999E-2</v>
      </c>
      <c r="F4207">
        <f t="shared" si="65"/>
        <v>4342135</v>
      </c>
      <c r="G4207" s="1">
        <f>(Comuni[[#This Row],[Popolazione2011]]/Comuni[[#This Row],[TOT POP REGIONE ]])*100</f>
        <v>0.36187267323563183</v>
      </c>
      <c r="H4207" t="str">
        <f>IF(Comuni[[#This Row],[Popolazione2011]]&gt;300000,"MAGGIORE","")</f>
        <v/>
      </c>
      <c r="I4207" t="str">
        <f>_xlfn.XLOOKUP(Comuni[[#This Row],[Regione]],Ripartizione_geografica[Regione],Ripartizione_geografica[Ripartizione geografica])</f>
        <v>Nord-est</v>
      </c>
      <c r="J4207">
        <f>_xlfn.XLOOKUP(Comuni[[#This Row],[Regione]],Ripartizione_geografica[Regione],Ripartizione_geografica[Codice Regione])</f>
        <v>8</v>
      </c>
      <c r="K4207">
        <f>_xlfn.XLOOKUP(Comuni[[#This Row],[Regione]],Table_0[Regione],Table_0[Totale])</f>
        <v>2199848</v>
      </c>
      <c r="L4207">
        <f>_xlfn.XLOOKUP(Comuni[[#This Row],[Regione]],Table_0[Regione],Table_0[Guariti])</f>
        <v>2170571</v>
      </c>
      <c r="M4207">
        <f>_xlfn.XLOOKUP(Comuni[[#This Row],[Regione]],Table_0[Regione],Table_0[Deceduti])</f>
        <v>19859</v>
      </c>
      <c r="N4207" s="1">
        <f>(Comuni[[#This Row],[Popolazione2011]]/Comuni[[#This Row],[Ammalati TOT]])*100</f>
        <v>0.71427662274848081</v>
      </c>
      <c r="O4207">
        <f>_xlfn.XLOOKUP(Comuni[[#This Row],[Regione]],Table_0[Regione],Table_0[TOT AREA])</f>
        <v>6168603</v>
      </c>
      <c r="P4207" s="1">
        <f>(Comuni[[#This Row],[Popolazione2011]]/Comuni[[#This Row],[Ammalati AREA]])*100</f>
        <v>0.25472542162301576</v>
      </c>
    </row>
    <row r="4208" spans="1:16" x14ac:dyDescent="0.3">
      <c r="A4208" t="s">
        <v>4253</v>
      </c>
      <c r="B4208" t="s">
        <v>8027</v>
      </c>
      <c r="C4208" t="s">
        <v>4241</v>
      </c>
      <c r="D4208">
        <v>16945</v>
      </c>
      <c r="E4208" s="1">
        <f>(Comuni[[#This Row],[Popolazione2011]]/SUM(D:D))*100</f>
        <v>2.8515916593442998E-2</v>
      </c>
      <c r="F4208">
        <f t="shared" si="65"/>
        <v>4342135</v>
      </c>
      <c r="G4208" s="1">
        <f>(Comuni[[#This Row],[Popolazione2011]]/Comuni[[#This Row],[TOT POP REGIONE ]])*100</f>
        <v>0.39024581225595245</v>
      </c>
      <c r="H4208" t="str">
        <f>IF(Comuni[[#This Row],[Popolazione2011]]&gt;300000,"MAGGIORE","")</f>
        <v/>
      </c>
      <c r="I4208" t="str">
        <f>_xlfn.XLOOKUP(Comuni[[#This Row],[Regione]],Ripartizione_geografica[Regione],Ripartizione_geografica[Ripartizione geografica])</f>
        <v>Nord-est</v>
      </c>
      <c r="J4208">
        <f>_xlfn.XLOOKUP(Comuni[[#This Row],[Regione]],Ripartizione_geografica[Regione],Ripartizione_geografica[Codice Regione])</f>
        <v>8</v>
      </c>
      <c r="K4208">
        <f>_xlfn.XLOOKUP(Comuni[[#This Row],[Regione]],Table_0[Regione],Table_0[Totale])</f>
        <v>2199848</v>
      </c>
      <c r="L4208">
        <f>_xlfn.XLOOKUP(Comuni[[#This Row],[Regione]],Table_0[Regione],Table_0[Guariti])</f>
        <v>2170571</v>
      </c>
      <c r="M4208">
        <f>_xlfn.XLOOKUP(Comuni[[#This Row],[Regione]],Table_0[Regione],Table_0[Deceduti])</f>
        <v>19859</v>
      </c>
      <c r="N4208" s="1">
        <f>(Comuni[[#This Row],[Popolazione2011]]/Comuni[[#This Row],[Ammalati TOT]])*100</f>
        <v>0.77028049210672733</v>
      </c>
      <c r="O4208">
        <f>_xlfn.XLOOKUP(Comuni[[#This Row],[Regione]],Table_0[Regione],Table_0[TOT AREA])</f>
        <v>6168603</v>
      </c>
      <c r="P4208" s="1">
        <f>(Comuni[[#This Row],[Popolazione2011]]/Comuni[[#This Row],[Ammalati AREA]])*100</f>
        <v>0.27469752875975323</v>
      </c>
    </row>
    <row r="4209" spans="1:16" x14ac:dyDescent="0.3">
      <c r="A4209" t="s">
        <v>4254</v>
      </c>
      <c r="B4209" t="s">
        <v>8027</v>
      </c>
      <c r="C4209" t="s">
        <v>4241</v>
      </c>
      <c r="D4209">
        <v>1304</v>
      </c>
      <c r="E4209" s="1">
        <f>(Comuni[[#This Row],[Popolazione2011]]/SUM(D:D))*100</f>
        <v>2.1944381963912461E-3</v>
      </c>
      <c r="F4209">
        <f t="shared" si="65"/>
        <v>4342135</v>
      </c>
      <c r="G4209" s="1">
        <f>(Comuni[[#This Row],[Popolazione2011]]/Comuni[[#This Row],[TOT POP REGIONE ]])*100</f>
        <v>3.0031309482547182E-2</v>
      </c>
      <c r="H4209" t="str">
        <f>IF(Comuni[[#This Row],[Popolazione2011]]&gt;300000,"MAGGIORE","")</f>
        <v/>
      </c>
      <c r="I4209" t="str">
        <f>_xlfn.XLOOKUP(Comuni[[#This Row],[Regione]],Ripartizione_geografica[Regione],Ripartizione_geografica[Ripartizione geografica])</f>
        <v>Nord-est</v>
      </c>
      <c r="J4209">
        <f>_xlfn.XLOOKUP(Comuni[[#This Row],[Regione]],Ripartizione_geografica[Regione],Ripartizione_geografica[Codice Regione])</f>
        <v>8</v>
      </c>
      <c r="K4209">
        <f>_xlfn.XLOOKUP(Comuni[[#This Row],[Regione]],Table_0[Regione],Table_0[Totale])</f>
        <v>2199848</v>
      </c>
      <c r="L4209">
        <f>_xlfn.XLOOKUP(Comuni[[#This Row],[Regione]],Table_0[Regione],Table_0[Guariti])</f>
        <v>2170571</v>
      </c>
      <c r="M4209">
        <f>_xlfn.XLOOKUP(Comuni[[#This Row],[Regione]],Table_0[Regione],Table_0[Deceduti])</f>
        <v>19859</v>
      </c>
      <c r="N4209" s="1">
        <f>(Comuni[[#This Row],[Popolazione2011]]/Comuni[[#This Row],[Ammalati TOT]])*100</f>
        <v>5.9276822762299938E-2</v>
      </c>
      <c r="O4209">
        <f>_xlfn.XLOOKUP(Comuni[[#This Row],[Regione]],Table_0[Regione],Table_0[TOT AREA])</f>
        <v>6168603</v>
      </c>
      <c r="P4209" s="1">
        <f>(Comuni[[#This Row],[Popolazione2011]]/Comuni[[#This Row],[Ammalati AREA]])*100</f>
        <v>2.113930820317015E-2</v>
      </c>
    </row>
    <row r="4210" spans="1:16" x14ac:dyDescent="0.3">
      <c r="A4210" t="s">
        <v>4255</v>
      </c>
      <c r="B4210" t="s">
        <v>8027</v>
      </c>
      <c r="C4210" t="s">
        <v>4241</v>
      </c>
      <c r="D4210">
        <v>33667</v>
      </c>
      <c r="E4210" s="1">
        <f>(Comuni[[#This Row],[Popolazione2011]]/SUM(D:D))*100</f>
        <v>5.665655732968105E-2</v>
      </c>
      <c r="F4210">
        <f t="shared" si="65"/>
        <v>4342135</v>
      </c>
      <c r="G4210" s="1">
        <f>(Comuni[[#This Row],[Popolazione2011]]/Comuni[[#This Row],[TOT POP REGIONE ]])*100</f>
        <v>0.77535590210806438</v>
      </c>
      <c r="H4210" t="str">
        <f>IF(Comuni[[#This Row],[Popolazione2011]]&gt;300000,"MAGGIORE","")</f>
        <v/>
      </c>
      <c r="I4210" t="str">
        <f>_xlfn.XLOOKUP(Comuni[[#This Row],[Regione]],Ripartizione_geografica[Regione],Ripartizione_geografica[Ripartizione geografica])</f>
        <v>Nord-est</v>
      </c>
      <c r="J4210">
        <f>_xlfn.XLOOKUP(Comuni[[#This Row],[Regione]],Ripartizione_geografica[Regione],Ripartizione_geografica[Codice Regione])</f>
        <v>8</v>
      </c>
      <c r="K4210">
        <f>_xlfn.XLOOKUP(Comuni[[#This Row],[Regione]],Table_0[Regione],Table_0[Totale])</f>
        <v>2199848</v>
      </c>
      <c r="L4210">
        <f>_xlfn.XLOOKUP(Comuni[[#This Row],[Regione]],Table_0[Regione],Table_0[Guariti])</f>
        <v>2170571</v>
      </c>
      <c r="M4210">
        <f>_xlfn.XLOOKUP(Comuni[[#This Row],[Regione]],Table_0[Regione],Table_0[Deceduti])</f>
        <v>19859</v>
      </c>
      <c r="N4210" s="1">
        <f>(Comuni[[#This Row],[Popolazione2011]]/Comuni[[#This Row],[Ammalati TOT]])*100</f>
        <v>1.5304239201981227</v>
      </c>
      <c r="O4210">
        <f>_xlfn.XLOOKUP(Comuni[[#This Row],[Regione]],Table_0[Regione],Table_0[TOT AREA])</f>
        <v>6168603</v>
      </c>
      <c r="P4210" s="1">
        <f>(Comuni[[#This Row],[Popolazione2011]]/Comuni[[#This Row],[Ammalati AREA]])*100</f>
        <v>0.54577997643874965</v>
      </c>
    </row>
    <row r="4211" spans="1:16" x14ac:dyDescent="0.3">
      <c r="A4211" t="s">
        <v>4256</v>
      </c>
      <c r="B4211" t="s">
        <v>8027</v>
      </c>
      <c r="C4211" t="s">
        <v>4241</v>
      </c>
      <c r="D4211">
        <v>1997</v>
      </c>
      <c r="E4211" s="1">
        <f>(Comuni[[#This Row],[Popolazione2011]]/SUM(D:D))*100</f>
        <v>3.3606542010684959E-3</v>
      </c>
      <c r="F4211">
        <f t="shared" si="65"/>
        <v>4342135</v>
      </c>
      <c r="G4211" s="1">
        <f>(Comuni[[#This Row],[Popolazione2011]]/Comuni[[#This Row],[TOT POP REGIONE ]])*100</f>
        <v>4.5991200181477544E-2</v>
      </c>
      <c r="H4211" t="str">
        <f>IF(Comuni[[#This Row],[Popolazione2011]]&gt;300000,"MAGGIORE","")</f>
        <v/>
      </c>
      <c r="I4211" t="str">
        <f>_xlfn.XLOOKUP(Comuni[[#This Row],[Regione]],Ripartizione_geografica[Regione],Ripartizione_geografica[Ripartizione geografica])</f>
        <v>Nord-est</v>
      </c>
      <c r="J4211">
        <f>_xlfn.XLOOKUP(Comuni[[#This Row],[Regione]],Ripartizione_geografica[Regione],Ripartizione_geografica[Codice Regione])</f>
        <v>8</v>
      </c>
      <c r="K4211">
        <f>_xlfn.XLOOKUP(Comuni[[#This Row],[Regione]],Table_0[Regione],Table_0[Totale])</f>
        <v>2199848</v>
      </c>
      <c r="L4211">
        <f>_xlfn.XLOOKUP(Comuni[[#This Row],[Regione]],Table_0[Regione],Table_0[Guariti])</f>
        <v>2170571</v>
      </c>
      <c r="M4211">
        <f>_xlfn.XLOOKUP(Comuni[[#This Row],[Regione]],Table_0[Regione],Table_0[Deceduti])</f>
        <v>19859</v>
      </c>
      <c r="N4211" s="1">
        <f>(Comuni[[#This Row],[Popolazione2011]]/Comuni[[#This Row],[Ammalati TOT]])*100</f>
        <v>9.0778999276313638E-2</v>
      </c>
      <c r="O4211">
        <f>_xlfn.XLOOKUP(Comuni[[#This Row],[Regione]],Table_0[Regione],Table_0[TOT AREA])</f>
        <v>6168603</v>
      </c>
      <c r="P4211" s="1">
        <f>(Comuni[[#This Row],[Popolazione2011]]/Comuni[[#This Row],[Ammalati AREA]])*100</f>
        <v>3.2373618467584964E-2</v>
      </c>
    </row>
    <row r="4212" spans="1:16" x14ac:dyDescent="0.3">
      <c r="A4212" t="s">
        <v>4257</v>
      </c>
      <c r="B4212" t="s">
        <v>8027</v>
      </c>
      <c r="C4212" t="s">
        <v>4241</v>
      </c>
      <c r="D4212">
        <v>3999</v>
      </c>
      <c r="E4212" s="1">
        <f>(Comuni[[#This Row],[Popolazione2011]]/SUM(D:D))*100</f>
        <v>6.7297226590249956E-3</v>
      </c>
      <c r="F4212">
        <f t="shared" si="65"/>
        <v>4342135</v>
      </c>
      <c r="G4212" s="1">
        <f>(Comuni[[#This Row],[Popolazione2011]]/Comuni[[#This Row],[TOT POP REGIONE ]])*100</f>
        <v>9.2097551089498603E-2</v>
      </c>
      <c r="H4212" t="str">
        <f>IF(Comuni[[#This Row],[Popolazione2011]]&gt;300000,"MAGGIORE","")</f>
        <v/>
      </c>
      <c r="I4212" t="str">
        <f>_xlfn.XLOOKUP(Comuni[[#This Row],[Regione]],Ripartizione_geografica[Regione],Ripartizione_geografica[Ripartizione geografica])</f>
        <v>Nord-est</v>
      </c>
      <c r="J4212">
        <f>_xlfn.XLOOKUP(Comuni[[#This Row],[Regione]],Ripartizione_geografica[Regione],Ripartizione_geografica[Codice Regione])</f>
        <v>8</v>
      </c>
      <c r="K4212">
        <f>_xlfn.XLOOKUP(Comuni[[#This Row],[Regione]],Table_0[Regione],Table_0[Totale])</f>
        <v>2199848</v>
      </c>
      <c r="L4212">
        <f>_xlfn.XLOOKUP(Comuni[[#This Row],[Regione]],Table_0[Regione],Table_0[Guariti])</f>
        <v>2170571</v>
      </c>
      <c r="M4212">
        <f>_xlfn.XLOOKUP(Comuni[[#This Row],[Regione]],Table_0[Regione],Table_0[Deceduti])</f>
        <v>19859</v>
      </c>
      <c r="N4212" s="1">
        <f>(Comuni[[#This Row],[Popolazione2011]]/Comuni[[#This Row],[Ammalati TOT]])*100</f>
        <v>0.1817852869834643</v>
      </c>
      <c r="O4212">
        <f>_xlfn.XLOOKUP(Comuni[[#This Row],[Regione]],Table_0[Regione],Table_0[TOT AREA])</f>
        <v>6168603</v>
      </c>
      <c r="P4212" s="1">
        <f>(Comuni[[#This Row],[Popolazione2011]]/Comuni[[#This Row],[Ammalati AREA]])*100</f>
        <v>6.4828292564783299E-2</v>
      </c>
    </row>
    <row r="4213" spans="1:16" x14ac:dyDescent="0.3">
      <c r="A4213" t="s">
        <v>4258</v>
      </c>
      <c r="B4213" t="s">
        <v>8027</v>
      </c>
      <c r="C4213" t="s">
        <v>4241</v>
      </c>
      <c r="D4213">
        <v>2844</v>
      </c>
      <c r="E4213" s="1">
        <f>(Comuni[[#This Row],[Popolazione2011]]/SUM(D:D))*100</f>
        <v>4.7860293178962456E-3</v>
      </c>
      <c r="F4213">
        <f t="shared" si="65"/>
        <v>4342135</v>
      </c>
      <c r="G4213" s="1">
        <f>(Comuni[[#This Row],[Popolazione2011]]/Comuni[[#This Row],[TOT POP REGIONE ]])*100</f>
        <v>6.5497733257947999E-2</v>
      </c>
      <c r="H4213" t="str">
        <f>IF(Comuni[[#This Row],[Popolazione2011]]&gt;300000,"MAGGIORE","")</f>
        <v/>
      </c>
      <c r="I4213" t="str">
        <f>_xlfn.XLOOKUP(Comuni[[#This Row],[Regione]],Ripartizione_geografica[Regione],Ripartizione_geografica[Ripartizione geografica])</f>
        <v>Nord-est</v>
      </c>
      <c r="J4213">
        <f>_xlfn.XLOOKUP(Comuni[[#This Row],[Regione]],Ripartizione_geografica[Regione],Ripartizione_geografica[Codice Regione])</f>
        <v>8</v>
      </c>
      <c r="K4213">
        <f>_xlfn.XLOOKUP(Comuni[[#This Row],[Regione]],Table_0[Regione],Table_0[Totale])</f>
        <v>2199848</v>
      </c>
      <c r="L4213">
        <f>_xlfn.XLOOKUP(Comuni[[#This Row],[Regione]],Table_0[Regione],Table_0[Guariti])</f>
        <v>2170571</v>
      </c>
      <c r="M4213">
        <f>_xlfn.XLOOKUP(Comuni[[#This Row],[Regione]],Table_0[Regione],Table_0[Deceduti])</f>
        <v>19859</v>
      </c>
      <c r="N4213" s="1">
        <f>(Comuni[[#This Row],[Popolazione2011]]/Comuni[[#This Row],[Ammalati TOT]])*100</f>
        <v>0.12928165946010814</v>
      </c>
      <c r="O4213">
        <f>_xlfn.XLOOKUP(Comuni[[#This Row],[Regione]],Table_0[Regione],Table_0[TOT AREA])</f>
        <v>6168603</v>
      </c>
      <c r="P4213" s="1">
        <f>(Comuni[[#This Row],[Popolazione2011]]/Comuni[[#This Row],[Ammalati AREA]])*100</f>
        <v>4.6104442124091954E-2</v>
      </c>
    </row>
    <row r="4214" spans="1:16" x14ac:dyDescent="0.3">
      <c r="A4214" t="s">
        <v>4259</v>
      </c>
      <c r="B4214" t="s">
        <v>8027</v>
      </c>
      <c r="C4214" t="s">
        <v>4241</v>
      </c>
      <c r="D4214">
        <v>16622</v>
      </c>
      <c r="E4214" s="1">
        <f>(Comuni[[#This Row],[Popolazione2011]]/SUM(D:D))*100</f>
        <v>2.7972355598477987E-2</v>
      </c>
      <c r="F4214">
        <f t="shared" si="65"/>
        <v>4342135</v>
      </c>
      <c r="G4214" s="1">
        <f>(Comuni[[#This Row],[Popolazione2011]]/Comuni[[#This Row],[TOT POP REGIONE ]])*100</f>
        <v>0.38280707532124175</v>
      </c>
      <c r="H4214" t="str">
        <f>IF(Comuni[[#This Row],[Popolazione2011]]&gt;300000,"MAGGIORE","")</f>
        <v/>
      </c>
      <c r="I4214" t="str">
        <f>_xlfn.XLOOKUP(Comuni[[#This Row],[Regione]],Ripartizione_geografica[Regione],Ripartizione_geografica[Ripartizione geografica])</f>
        <v>Nord-est</v>
      </c>
      <c r="J4214">
        <f>_xlfn.XLOOKUP(Comuni[[#This Row],[Regione]],Ripartizione_geografica[Regione],Ripartizione_geografica[Codice Regione])</f>
        <v>8</v>
      </c>
      <c r="K4214">
        <f>_xlfn.XLOOKUP(Comuni[[#This Row],[Regione]],Table_0[Regione],Table_0[Totale])</f>
        <v>2199848</v>
      </c>
      <c r="L4214">
        <f>_xlfn.XLOOKUP(Comuni[[#This Row],[Regione]],Table_0[Regione],Table_0[Guariti])</f>
        <v>2170571</v>
      </c>
      <c r="M4214">
        <f>_xlfn.XLOOKUP(Comuni[[#This Row],[Regione]],Table_0[Regione],Table_0[Deceduti])</f>
        <v>19859</v>
      </c>
      <c r="N4214" s="1">
        <f>(Comuni[[#This Row],[Popolazione2011]]/Comuni[[#This Row],[Ammalati TOT]])*100</f>
        <v>0.75559765947465463</v>
      </c>
      <c r="O4214">
        <f>_xlfn.XLOOKUP(Comuni[[#This Row],[Regione]],Table_0[Regione],Table_0[TOT AREA])</f>
        <v>6168603</v>
      </c>
      <c r="P4214" s="1">
        <f>(Comuni[[#This Row],[Popolazione2011]]/Comuni[[#This Row],[Ammalati AREA]])*100</f>
        <v>0.2694613350867287</v>
      </c>
    </row>
    <row r="4215" spans="1:16" x14ac:dyDescent="0.3">
      <c r="A4215" t="s">
        <v>4260</v>
      </c>
      <c r="B4215" t="s">
        <v>8027</v>
      </c>
      <c r="C4215" t="s">
        <v>4241</v>
      </c>
      <c r="D4215">
        <v>4787</v>
      </c>
      <c r="E4215" s="1">
        <f>(Comuni[[#This Row],[Popolazione2011]]/SUM(D:D))*100</f>
        <v>8.0558095445743081E-3</v>
      </c>
      <c r="F4215">
        <f t="shared" si="65"/>
        <v>4342135</v>
      </c>
      <c r="G4215" s="1">
        <f>(Comuni[[#This Row],[Popolazione2011]]/Comuni[[#This Row],[TOT POP REGIONE ]])*100</f>
        <v>0.11024530559275564</v>
      </c>
      <c r="H4215" t="str">
        <f>IF(Comuni[[#This Row],[Popolazione2011]]&gt;300000,"MAGGIORE","")</f>
        <v/>
      </c>
      <c r="I4215" t="str">
        <f>_xlfn.XLOOKUP(Comuni[[#This Row],[Regione]],Ripartizione_geografica[Regione],Ripartizione_geografica[Ripartizione geografica])</f>
        <v>Nord-est</v>
      </c>
      <c r="J4215">
        <f>_xlfn.XLOOKUP(Comuni[[#This Row],[Regione]],Ripartizione_geografica[Regione],Ripartizione_geografica[Codice Regione])</f>
        <v>8</v>
      </c>
      <c r="K4215">
        <f>_xlfn.XLOOKUP(Comuni[[#This Row],[Regione]],Table_0[Regione],Table_0[Totale])</f>
        <v>2199848</v>
      </c>
      <c r="L4215">
        <f>_xlfn.XLOOKUP(Comuni[[#This Row],[Regione]],Table_0[Regione],Table_0[Guariti])</f>
        <v>2170571</v>
      </c>
      <c r="M4215">
        <f>_xlfn.XLOOKUP(Comuni[[#This Row],[Regione]],Table_0[Regione],Table_0[Deceduti])</f>
        <v>19859</v>
      </c>
      <c r="N4215" s="1">
        <f>(Comuni[[#This Row],[Popolazione2011]]/Comuni[[#This Row],[Ammalati TOT]])*100</f>
        <v>0.21760594368338176</v>
      </c>
      <c r="O4215">
        <f>_xlfn.XLOOKUP(Comuni[[#This Row],[Regione]],Table_0[Regione],Table_0[TOT AREA])</f>
        <v>6168603</v>
      </c>
      <c r="P4215" s="1">
        <f>(Comuni[[#This Row],[Popolazione2011]]/Comuni[[#This Row],[Ammalati AREA]])*100</f>
        <v>7.760265979185238E-2</v>
      </c>
    </row>
    <row r="4216" spans="1:16" x14ac:dyDescent="0.3">
      <c r="A4216" t="s">
        <v>4261</v>
      </c>
      <c r="B4216" t="s">
        <v>8027</v>
      </c>
      <c r="C4216" t="s">
        <v>4241</v>
      </c>
      <c r="D4216">
        <v>6322</v>
      </c>
      <c r="E4216" s="1">
        <f>(Comuni[[#This Row],[Popolazione2011]]/SUM(D:D))*100</f>
        <v>1.0638986409191304E-2</v>
      </c>
      <c r="F4216">
        <f t="shared" si="65"/>
        <v>4342135</v>
      </c>
      <c r="G4216" s="1">
        <f>(Comuni[[#This Row],[Popolazione2011]]/Comuni[[#This Row],[TOT POP REGIONE ]])*100</f>
        <v>0.14559657864161293</v>
      </c>
      <c r="H4216" t="str">
        <f>IF(Comuni[[#This Row],[Popolazione2011]]&gt;300000,"MAGGIORE","")</f>
        <v/>
      </c>
      <c r="I4216" t="str">
        <f>_xlfn.XLOOKUP(Comuni[[#This Row],[Regione]],Ripartizione_geografica[Regione],Ripartizione_geografica[Ripartizione geografica])</f>
        <v>Nord-est</v>
      </c>
      <c r="J4216">
        <f>_xlfn.XLOOKUP(Comuni[[#This Row],[Regione]],Ripartizione_geografica[Regione],Ripartizione_geografica[Codice Regione])</f>
        <v>8</v>
      </c>
      <c r="K4216">
        <f>_xlfn.XLOOKUP(Comuni[[#This Row],[Regione]],Table_0[Regione],Table_0[Totale])</f>
        <v>2199848</v>
      </c>
      <c r="L4216">
        <f>_xlfn.XLOOKUP(Comuni[[#This Row],[Regione]],Table_0[Regione],Table_0[Guariti])</f>
        <v>2170571</v>
      </c>
      <c r="M4216">
        <f>_xlfn.XLOOKUP(Comuni[[#This Row],[Regione]],Table_0[Regione],Table_0[Deceduti])</f>
        <v>19859</v>
      </c>
      <c r="N4216" s="1">
        <f>(Comuni[[#This Row],[Popolazione2011]]/Comuni[[#This Row],[Ammalati TOT]])*100</f>
        <v>0.28738349195035295</v>
      </c>
      <c r="O4216">
        <f>_xlfn.XLOOKUP(Comuni[[#This Row],[Regione]],Table_0[Regione],Table_0[TOT AREA])</f>
        <v>6168603</v>
      </c>
      <c r="P4216" s="1">
        <f>(Comuni[[#This Row],[Popolazione2011]]/Comuni[[#This Row],[Ammalati AREA]])*100</f>
        <v>0.10248673808316081</v>
      </c>
    </row>
    <row r="4217" spans="1:16" x14ac:dyDescent="0.3">
      <c r="A4217" t="s">
        <v>4262</v>
      </c>
      <c r="B4217" t="s">
        <v>8027</v>
      </c>
      <c r="C4217" t="s">
        <v>4241</v>
      </c>
      <c r="D4217">
        <v>23960</v>
      </c>
      <c r="E4217" s="1">
        <f>(Comuni[[#This Row],[Popolazione2011]]/SUM(D:D))*100</f>
        <v>4.032111900731155E-2</v>
      </c>
      <c r="F4217">
        <f t="shared" si="65"/>
        <v>4342135</v>
      </c>
      <c r="G4217" s="1">
        <f>(Comuni[[#This Row],[Popolazione2011]]/Comuni[[#This Row],[TOT POP REGIONE ]])*100</f>
        <v>0.55180228159649569</v>
      </c>
      <c r="H4217" t="str">
        <f>IF(Comuni[[#This Row],[Popolazione2011]]&gt;300000,"MAGGIORE","")</f>
        <v/>
      </c>
      <c r="I4217" t="str">
        <f>_xlfn.XLOOKUP(Comuni[[#This Row],[Regione]],Ripartizione_geografica[Regione],Ripartizione_geografica[Ripartizione geografica])</f>
        <v>Nord-est</v>
      </c>
      <c r="J4217">
        <f>_xlfn.XLOOKUP(Comuni[[#This Row],[Regione]],Ripartizione_geografica[Regione],Ripartizione_geografica[Codice Regione])</f>
        <v>8</v>
      </c>
      <c r="K4217">
        <f>_xlfn.XLOOKUP(Comuni[[#This Row],[Regione]],Table_0[Regione],Table_0[Totale])</f>
        <v>2199848</v>
      </c>
      <c r="L4217">
        <f>_xlfn.XLOOKUP(Comuni[[#This Row],[Regione]],Table_0[Regione],Table_0[Guariti])</f>
        <v>2170571</v>
      </c>
      <c r="M4217">
        <f>_xlfn.XLOOKUP(Comuni[[#This Row],[Regione]],Table_0[Regione],Table_0[Deceduti])</f>
        <v>19859</v>
      </c>
      <c r="N4217" s="1">
        <f>(Comuni[[#This Row],[Popolazione2011]]/Comuni[[#This Row],[Ammalati TOT]])*100</f>
        <v>1.0891661605710941</v>
      </c>
      <c r="O4217">
        <f>_xlfn.XLOOKUP(Comuni[[#This Row],[Regione]],Table_0[Regione],Table_0[TOT AREA])</f>
        <v>6168603</v>
      </c>
      <c r="P4217" s="1">
        <f>(Comuni[[#This Row],[Popolazione2011]]/Comuni[[#This Row],[Ammalati AREA]])*100</f>
        <v>0.3884185771073288</v>
      </c>
    </row>
    <row r="4218" spans="1:16" x14ac:dyDescent="0.3">
      <c r="A4218" t="s">
        <v>4263</v>
      </c>
      <c r="B4218" t="s">
        <v>8027</v>
      </c>
      <c r="C4218" t="s">
        <v>4241</v>
      </c>
      <c r="D4218">
        <v>179149</v>
      </c>
      <c r="E4218" s="1">
        <f>(Comuni[[#This Row],[Popolazione2011]]/SUM(D:D))*100</f>
        <v>0.30148114144577864</v>
      </c>
      <c r="F4218">
        <f t="shared" si="65"/>
        <v>4342135</v>
      </c>
      <c r="G4218" s="1">
        <f>(Comuni[[#This Row],[Popolazione2011]]/Comuni[[#This Row],[TOT POP REGIONE ]])*100</f>
        <v>4.1258275019086232</v>
      </c>
      <c r="H4218" t="str">
        <f>IF(Comuni[[#This Row],[Popolazione2011]]&gt;300000,"MAGGIORE","")</f>
        <v/>
      </c>
      <c r="I4218" t="str">
        <f>_xlfn.XLOOKUP(Comuni[[#This Row],[Regione]],Ripartizione_geografica[Regione],Ripartizione_geografica[Ripartizione geografica])</f>
        <v>Nord-est</v>
      </c>
      <c r="J4218">
        <f>_xlfn.XLOOKUP(Comuni[[#This Row],[Regione]],Ripartizione_geografica[Regione],Ripartizione_geografica[Codice Regione])</f>
        <v>8</v>
      </c>
      <c r="K4218">
        <f>_xlfn.XLOOKUP(Comuni[[#This Row],[Regione]],Table_0[Regione],Table_0[Totale])</f>
        <v>2199848</v>
      </c>
      <c r="L4218">
        <f>_xlfn.XLOOKUP(Comuni[[#This Row],[Regione]],Table_0[Regione],Table_0[Guariti])</f>
        <v>2170571</v>
      </c>
      <c r="M4218">
        <f>_xlfn.XLOOKUP(Comuni[[#This Row],[Regione]],Table_0[Regione],Table_0[Deceduti])</f>
        <v>19859</v>
      </c>
      <c r="N4218" s="1">
        <f>(Comuni[[#This Row],[Popolazione2011]]/Comuni[[#This Row],[Ammalati TOT]])*100</f>
        <v>8.1436990192049628</v>
      </c>
      <c r="O4218">
        <f>_xlfn.XLOOKUP(Comuni[[#This Row],[Regione]],Table_0[Regione],Table_0[TOT AREA])</f>
        <v>6168603</v>
      </c>
      <c r="P4218" s="1">
        <f>(Comuni[[#This Row],[Popolazione2011]]/Comuni[[#This Row],[Ammalati AREA]])*100</f>
        <v>2.9042069979215714</v>
      </c>
    </row>
    <row r="4219" spans="1:16" x14ac:dyDescent="0.3">
      <c r="A4219" t="s">
        <v>4264</v>
      </c>
      <c r="B4219" t="s">
        <v>8027</v>
      </c>
      <c r="C4219" t="s">
        <v>4241</v>
      </c>
      <c r="D4219">
        <v>1000</v>
      </c>
      <c r="E4219" s="1">
        <f>(Comuni[[#This Row],[Popolazione2011]]/SUM(D:D))*100</f>
        <v>1.6828513776006488E-3</v>
      </c>
      <c r="F4219">
        <f t="shared" si="65"/>
        <v>4342135</v>
      </c>
      <c r="G4219" s="1">
        <f>(Comuni[[#This Row],[Popolazione2011]]/Comuni[[#This Row],[TOT POP REGIONE ]])*100</f>
        <v>2.3030145308701826E-2</v>
      </c>
      <c r="H4219" t="str">
        <f>IF(Comuni[[#This Row],[Popolazione2011]]&gt;300000,"MAGGIORE","")</f>
        <v/>
      </c>
      <c r="I4219" t="str">
        <f>_xlfn.XLOOKUP(Comuni[[#This Row],[Regione]],Ripartizione_geografica[Regione],Ripartizione_geografica[Ripartizione geografica])</f>
        <v>Nord-est</v>
      </c>
      <c r="J4219">
        <f>_xlfn.XLOOKUP(Comuni[[#This Row],[Regione]],Ripartizione_geografica[Regione],Ripartizione_geografica[Codice Regione])</f>
        <v>8</v>
      </c>
      <c r="K4219">
        <f>_xlfn.XLOOKUP(Comuni[[#This Row],[Regione]],Table_0[Regione],Table_0[Totale])</f>
        <v>2199848</v>
      </c>
      <c r="L4219">
        <f>_xlfn.XLOOKUP(Comuni[[#This Row],[Regione]],Table_0[Regione],Table_0[Guariti])</f>
        <v>2170571</v>
      </c>
      <c r="M4219">
        <f>_xlfn.XLOOKUP(Comuni[[#This Row],[Regione]],Table_0[Regione],Table_0[Deceduti])</f>
        <v>19859</v>
      </c>
      <c r="N4219" s="1">
        <f>(Comuni[[#This Row],[Popolazione2011]]/Comuni[[#This Row],[Ammalati TOT]])*100</f>
        <v>4.5457686167407932E-2</v>
      </c>
      <c r="O4219">
        <f>_xlfn.XLOOKUP(Comuni[[#This Row],[Regione]],Table_0[Regione],Table_0[TOT AREA])</f>
        <v>6168603</v>
      </c>
      <c r="P4219" s="1">
        <f>(Comuni[[#This Row],[Popolazione2011]]/Comuni[[#This Row],[Ammalati AREA]])*100</f>
        <v>1.6211125922676498E-2</v>
      </c>
    </row>
    <row r="4220" spans="1:16" x14ac:dyDescent="0.3">
      <c r="A4220" t="s">
        <v>4265</v>
      </c>
      <c r="B4220" t="s">
        <v>8027</v>
      </c>
      <c r="C4220" t="s">
        <v>4241</v>
      </c>
      <c r="D4220">
        <v>2253</v>
      </c>
      <c r="E4220" s="1">
        <f>(Comuni[[#This Row],[Popolazione2011]]/SUM(D:D))*100</f>
        <v>3.7914641537342619E-3</v>
      </c>
      <c r="F4220">
        <f t="shared" si="65"/>
        <v>4342135</v>
      </c>
      <c r="G4220" s="1">
        <f>(Comuni[[#This Row],[Popolazione2011]]/Comuni[[#This Row],[TOT POP REGIONE ]])*100</f>
        <v>5.1886917380505208E-2</v>
      </c>
      <c r="H4220" t="str">
        <f>IF(Comuni[[#This Row],[Popolazione2011]]&gt;300000,"MAGGIORE","")</f>
        <v/>
      </c>
      <c r="I4220" t="str">
        <f>_xlfn.XLOOKUP(Comuni[[#This Row],[Regione]],Ripartizione_geografica[Regione],Ripartizione_geografica[Ripartizione geografica])</f>
        <v>Nord-est</v>
      </c>
      <c r="J4220">
        <f>_xlfn.XLOOKUP(Comuni[[#This Row],[Regione]],Ripartizione_geografica[Regione],Ripartizione_geografica[Codice Regione])</f>
        <v>8</v>
      </c>
      <c r="K4220">
        <f>_xlfn.XLOOKUP(Comuni[[#This Row],[Regione]],Table_0[Regione],Table_0[Totale])</f>
        <v>2199848</v>
      </c>
      <c r="L4220">
        <f>_xlfn.XLOOKUP(Comuni[[#This Row],[Regione]],Table_0[Regione],Table_0[Guariti])</f>
        <v>2170571</v>
      </c>
      <c r="M4220">
        <f>_xlfn.XLOOKUP(Comuni[[#This Row],[Regione]],Table_0[Regione],Table_0[Deceduti])</f>
        <v>19859</v>
      </c>
      <c r="N4220" s="1">
        <f>(Comuni[[#This Row],[Popolazione2011]]/Comuni[[#This Row],[Ammalati TOT]])*100</f>
        <v>0.10241616693517006</v>
      </c>
      <c r="O4220">
        <f>_xlfn.XLOOKUP(Comuni[[#This Row],[Regione]],Table_0[Regione],Table_0[TOT AREA])</f>
        <v>6168603</v>
      </c>
      <c r="P4220" s="1">
        <f>(Comuni[[#This Row],[Popolazione2011]]/Comuni[[#This Row],[Ammalati AREA]])*100</f>
        <v>3.6523666703790141E-2</v>
      </c>
    </row>
    <row r="4221" spans="1:16" x14ac:dyDescent="0.3">
      <c r="A4221" t="s">
        <v>4266</v>
      </c>
      <c r="B4221" t="s">
        <v>8027</v>
      </c>
      <c r="C4221" t="s">
        <v>4241</v>
      </c>
      <c r="D4221">
        <v>3357</v>
      </c>
      <c r="E4221" s="1">
        <f>(Comuni[[#This Row],[Popolazione2011]]/SUM(D:D))*100</f>
        <v>5.6493320746053791E-3</v>
      </c>
      <c r="F4221">
        <f t="shared" si="65"/>
        <v>4342135</v>
      </c>
      <c r="G4221" s="1">
        <f>(Comuni[[#This Row],[Popolazione2011]]/Comuni[[#This Row],[TOT POP REGIONE ]])*100</f>
        <v>7.731219780131203E-2</v>
      </c>
      <c r="H4221" t="str">
        <f>IF(Comuni[[#This Row],[Popolazione2011]]&gt;300000,"MAGGIORE","")</f>
        <v/>
      </c>
      <c r="I4221" t="str">
        <f>_xlfn.XLOOKUP(Comuni[[#This Row],[Regione]],Ripartizione_geografica[Regione],Ripartizione_geografica[Ripartizione geografica])</f>
        <v>Nord-est</v>
      </c>
      <c r="J4221">
        <f>_xlfn.XLOOKUP(Comuni[[#This Row],[Regione]],Ripartizione_geografica[Regione],Ripartizione_geografica[Codice Regione])</f>
        <v>8</v>
      </c>
      <c r="K4221">
        <f>_xlfn.XLOOKUP(Comuni[[#This Row],[Regione]],Table_0[Regione],Table_0[Totale])</f>
        <v>2199848</v>
      </c>
      <c r="L4221">
        <f>_xlfn.XLOOKUP(Comuni[[#This Row],[Regione]],Table_0[Regione],Table_0[Guariti])</f>
        <v>2170571</v>
      </c>
      <c r="M4221">
        <f>_xlfn.XLOOKUP(Comuni[[#This Row],[Regione]],Table_0[Regione],Table_0[Deceduti])</f>
        <v>19859</v>
      </c>
      <c r="N4221" s="1">
        <f>(Comuni[[#This Row],[Popolazione2011]]/Comuni[[#This Row],[Ammalati TOT]])*100</f>
        <v>0.15260145246398843</v>
      </c>
      <c r="O4221">
        <f>_xlfn.XLOOKUP(Comuni[[#This Row],[Regione]],Table_0[Regione],Table_0[TOT AREA])</f>
        <v>6168603</v>
      </c>
      <c r="P4221" s="1">
        <f>(Comuni[[#This Row],[Popolazione2011]]/Comuni[[#This Row],[Ammalati AREA]])*100</f>
        <v>5.4420749722424992E-2</v>
      </c>
    </row>
    <row r="4222" spans="1:16" x14ac:dyDescent="0.3">
      <c r="A4222" t="s">
        <v>4267</v>
      </c>
      <c r="B4222" t="s">
        <v>8027</v>
      </c>
      <c r="C4222" t="s">
        <v>4241</v>
      </c>
      <c r="D4222">
        <v>15179</v>
      </c>
      <c r="E4222" s="1">
        <f>(Comuni[[#This Row],[Popolazione2011]]/SUM(D:D))*100</f>
        <v>2.5544001060600251E-2</v>
      </c>
      <c r="F4222">
        <f t="shared" si="65"/>
        <v>4342135</v>
      </c>
      <c r="G4222" s="1">
        <f>(Comuni[[#This Row],[Popolazione2011]]/Comuni[[#This Row],[TOT POP REGIONE ]])*100</f>
        <v>0.34957457564078503</v>
      </c>
      <c r="H4222" t="str">
        <f>IF(Comuni[[#This Row],[Popolazione2011]]&gt;300000,"MAGGIORE","")</f>
        <v/>
      </c>
      <c r="I4222" t="str">
        <f>_xlfn.XLOOKUP(Comuni[[#This Row],[Regione]],Ripartizione_geografica[Regione],Ripartizione_geografica[Ripartizione geografica])</f>
        <v>Nord-est</v>
      </c>
      <c r="J4222">
        <f>_xlfn.XLOOKUP(Comuni[[#This Row],[Regione]],Ripartizione_geografica[Regione],Ripartizione_geografica[Codice Regione])</f>
        <v>8</v>
      </c>
      <c r="K4222">
        <f>_xlfn.XLOOKUP(Comuni[[#This Row],[Regione]],Table_0[Regione],Table_0[Totale])</f>
        <v>2199848</v>
      </c>
      <c r="L4222">
        <f>_xlfn.XLOOKUP(Comuni[[#This Row],[Regione]],Table_0[Regione],Table_0[Guariti])</f>
        <v>2170571</v>
      </c>
      <c r="M4222">
        <f>_xlfn.XLOOKUP(Comuni[[#This Row],[Regione]],Table_0[Regione],Table_0[Deceduti])</f>
        <v>19859</v>
      </c>
      <c r="N4222" s="1">
        <f>(Comuni[[#This Row],[Popolazione2011]]/Comuni[[#This Row],[Ammalati TOT]])*100</f>
        <v>0.69000221833508502</v>
      </c>
      <c r="O4222">
        <f>_xlfn.XLOOKUP(Comuni[[#This Row],[Regione]],Table_0[Regione],Table_0[TOT AREA])</f>
        <v>6168603</v>
      </c>
      <c r="P4222" s="1">
        <f>(Comuni[[#This Row],[Popolazione2011]]/Comuni[[#This Row],[Ammalati AREA]])*100</f>
        <v>0.24606868038030655</v>
      </c>
    </row>
    <row r="4223" spans="1:16" x14ac:dyDescent="0.3">
      <c r="A4223" t="s">
        <v>4268</v>
      </c>
      <c r="B4223" t="s">
        <v>8027</v>
      </c>
      <c r="C4223" t="s">
        <v>4241</v>
      </c>
      <c r="D4223">
        <v>10972</v>
      </c>
      <c r="E4223" s="1">
        <f>(Comuni[[#This Row],[Popolazione2011]]/SUM(D:D))*100</f>
        <v>1.8464245315034319E-2</v>
      </c>
      <c r="F4223">
        <f t="shared" si="65"/>
        <v>4342135</v>
      </c>
      <c r="G4223" s="1">
        <f>(Comuni[[#This Row],[Popolazione2011]]/Comuni[[#This Row],[TOT POP REGIONE ]])*100</f>
        <v>0.25268675432707643</v>
      </c>
      <c r="H4223" t="str">
        <f>IF(Comuni[[#This Row],[Popolazione2011]]&gt;300000,"MAGGIORE","")</f>
        <v/>
      </c>
      <c r="I4223" t="str">
        <f>_xlfn.XLOOKUP(Comuni[[#This Row],[Regione]],Ripartizione_geografica[Regione],Ripartizione_geografica[Ripartizione geografica])</f>
        <v>Nord-est</v>
      </c>
      <c r="J4223">
        <f>_xlfn.XLOOKUP(Comuni[[#This Row],[Regione]],Ripartizione_geografica[Regione],Ripartizione_geografica[Codice Regione])</f>
        <v>8</v>
      </c>
      <c r="K4223">
        <f>_xlfn.XLOOKUP(Comuni[[#This Row],[Regione]],Table_0[Regione],Table_0[Totale])</f>
        <v>2199848</v>
      </c>
      <c r="L4223">
        <f>_xlfn.XLOOKUP(Comuni[[#This Row],[Regione]],Table_0[Regione],Table_0[Guariti])</f>
        <v>2170571</v>
      </c>
      <c r="M4223">
        <f>_xlfn.XLOOKUP(Comuni[[#This Row],[Regione]],Table_0[Regione],Table_0[Deceduti])</f>
        <v>19859</v>
      </c>
      <c r="N4223" s="1">
        <f>(Comuni[[#This Row],[Popolazione2011]]/Comuni[[#This Row],[Ammalati TOT]])*100</f>
        <v>0.4987617326287998</v>
      </c>
      <c r="O4223">
        <f>_xlfn.XLOOKUP(Comuni[[#This Row],[Regione]],Table_0[Regione],Table_0[TOT AREA])</f>
        <v>6168603</v>
      </c>
      <c r="P4223" s="1">
        <f>(Comuni[[#This Row],[Popolazione2011]]/Comuni[[#This Row],[Ammalati AREA]])*100</f>
        <v>0.17786847362360653</v>
      </c>
    </row>
    <row r="4224" spans="1:16" x14ac:dyDescent="0.3">
      <c r="A4224" t="s">
        <v>4269</v>
      </c>
      <c r="B4224" t="s">
        <v>8027</v>
      </c>
      <c r="C4224" t="s">
        <v>4241</v>
      </c>
      <c r="D4224">
        <v>2354</v>
      </c>
      <c r="E4224" s="1">
        <f>(Comuni[[#This Row],[Popolazione2011]]/SUM(D:D))*100</f>
        <v>3.9614321428719278E-3</v>
      </c>
      <c r="F4224">
        <f t="shared" si="65"/>
        <v>4342135</v>
      </c>
      <c r="G4224" s="1">
        <f>(Comuni[[#This Row],[Popolazione2011]]/Comuni[[#This Row],[TOT POP REGIONE ]])*100</f>
        <v>5.4212962056684098E-2</v>
      </c>
      <c r="H4224" t="str">
        <f>IF(Comuni[[#This Row],[Popolazione2011]]&gt;300000,"MAGGIORE","")</f>
        <v/>
      </c>
      <c r="I4224" t="str">
        <f>_xlfn.XLOOKUP(Comuni[[#This Row],[Regione]],Ripartizione_geografica[Regione],Ripartizione_geografica[Ripartizione geografica])</f>
        <v>Nord-est</v>
      </c>
      <c r="J4224">
        <f>_xlfn.XLOOKUP(Comuni[[#This Row],[Regione]],Ripartizione_geografica[Regione],Ripartizione_geografica[Codice Regione])</f>
        <v>8</v>
      </c>
      <c r="K4224">
        <f>_xlfn.XLOOKUP(Comuni[[#This Row],[Regione]],Table_0[Regione],Table_0[Totale])</f>
        <v>2199848</v>
      </c>
      <c r="L4224">
        <f>_xlfn.XLOOKUP(Comuni[[#This Row],[Regione]],Table_0[Regione],Table_0[Guariti])</f>
        <v>2170571</v>
      </c>
      <c r="M4224">
        <f>_xlfn.XLOOKUP(Comuni[[#This Row],[Regione]],Table_0[Regione],Table_0[Deceduti])</f>
        <v>19859</v>
      </c>
      <c r="N4224" s="1">
        <f>(Comuni[[#This Row],[Popolazione2011]]/Comuni[[#This Row],[Ammalati TOT]])*100</f>
        <v>0.10700739323807827</v>
      </c>
      <c r="O4224">
        <f>_xlfn.XLOOKUP(Comuni[[#This Row],[Regione]],Table_0[Regione],Table_0[TOT AREA])</f>
        <v>6168603</v>
      </c>
      <c r="P4224" s="1">
        <f>(Comuni[[#This Row],[Popolazione2011]]/Comuni[[#This Row],[Ammalati AREA]])*100</f>
        <v>3.816099042198047E-2</v>
      </c>
    </row>
    <row r="4225" spans="1:16" x14ac:dyDescent="0.3">
      <c r="A4225" t="s">
        <v>4270</v>
      </c>
      <c r="B4225" t="s">
        <v>8027</v>
      </c>
      <c r="C4225" t="s">
        <v>4241</v>
      </c>
      <c r="D4225">
        <v>17198</v>
      </c>
      <c r="E4225" s="1">
        <f>(Comuni[[#This Row],[Popolazione2011]]/SUM(D:D))*100</f>
        <v>2.8941677991975959E-2</v>
      </c>
      <c r="F4225">
        <f t="shared" si="65"/>
        <v>4342135</v>
      </c>
      <c r="G4225" s="1">
        <f>(Comuni[[#This Row],[Popolazione2011]]/Comuni[[#This Row],[TOT POP REGIONE ]])*100</f>
        <v>0.39607243901905403</v>
      </c>
      <c r="H4225" t="str">
        <f>IF(Comuni[[#This Row],[Popolazione2011]]&gt;300000,"MAGGIORE","")</f>
        <v/>
      </c>
      <c r="I4225" t="str">
        <f>_xlfn.XLOOKUP(Comuni[[#This Row],[Regione]],Ripartizione_geografica[Regione],Ripartizione_geografica[Ripartizione geografica])</f>
        <v>Nord-est</v>
      </c>
      <c r="J4225">
        <f>_xlfn.XLOOKUP(Comuni[[#This Row],[Regione]],Ripartizione_geografica[Regione],Ripartizione_geografica[Codice Regione])</f>
        <v>8</v>
      </c>
      <c r="K4225">
        <f>_xlfn.XLOOKUP(Comuni[[#This Row],[Regione]],Table_0[Regione],Table_0[Totale])</f>
        <v>2199848</v>
      </c>
      <c r="L4225">
        <f>_xlfn.XLOOKUP(Comuni[[#This Row],[Regione]],Table_0[Regione],Table_0[Guariti])</f>
        <v>2170571</v>
      </c>
      <c r="M4225">
        <f>_xlfn.XLOOKUP(Comuni[[#This Row],[Regione]],Table_0[Regione],Table_0[Deceduti])</f>
        <v>19859</v>
      </c>
      <c r="N4225" s="1">
        <f>(Comuni[[#This Row],[Popolazione2011]]/Comuni[[#This Row],[Ammalati TOT]])*100</f>
        <v>0.78178128670708169</v>
      </c>
      <c r="O4225">
        <f>_xlfn.XLOOKUP(Comuni[[#This Row],[Regione]],Table_0[Regione],Table_0[TOT AREA])</f>
        <v>6168603</v>
      </c>
      <c r="P4225" s="1">
        <f>(Comuni[[#This Row],[Popolazione2011]]/Comuni[[#This Row],[Ammalati AREA]])*100</f>
        <v>0.27879894361819035</v>
      </c>
    </row>
    <row r="4226" spans="1:16" x14ac:dyDescent="0.3">
      <c r="A4226" t="s">
        <v>4271</v>
      </c>
      <c r="B4226" t="s">
        <v>8027</v>
      </c>
      <c r="C4226" t="s">
        <v>4241</v>
      </c>
      <c r="D4226">
        <v>2241</v>
      </c>
      <c r="E4226" s="1">
        <f>(Comuni[[#This Row],[Popolazione2011]]/SUM(D:D))*100</f>
        <v>3.7712699372030546E-3</v>
      </c>
      <c r="F4226">
        <f t="shared" ref="F4226:F4289" si="66">SUMIFS(D:D,B:B,B4226)</f>
        <v>4342135</v>
      </c>
      <c r="G4226" s="1">
        <f>(Comuni[[#This Row],[Popolazione2011]]/Comuni[[#This Row],[TOT POP REGIONE ]])*100</f>
        <v>5.1610555636800788E-2</v>
      </c>
      <c r="H4226" t="str">
        <f>IF(Comuni[[#This Row],[Popolazione2011]]&gt;300000,"MAGGIORE","")</f>
        <v/>
      </c>
      <c r="I4226" t="str">
        <f>_xlfn.XLOOKUP(Comuni[[#This Row],[Regione]],Ripartizione_geografica[Regione],Ripartizione_geografica[Ripartizione geografica])</f>
        <v>Nord-est</v>
      </c>
      <c r="J4226">
        <f>_xlfn.XLOOKUP(Comuni[[#This Row],[Regione]],Ripartizione_geografica[Regione],Ripartizione_geografica[Codice Regione])</f>
        <v>8</v>
      </c>
      <c r="K4226">
        <f>_xlfn.XLOOKUP(Comuni[[#This Row],[Regione]],Table_0[Regione],Table_0[Totale])</f>
        <v>2199848</v>
      </c>
      <c r="L4226">
        <f>_xlfn.XLOOKUP(Comuni[[#This Row],[Regione]],Table_0[Regione],Table_0[Guariti])</f>
        <v>2170571</v>
      </c>
      <c r="M4226">
        <f>_xlfn.XLOOKUP(Comuni[[#This Row],[Regione]],Table_0[Regione],Table_0[Deceduti])</f>
        <v>19859</v>
      </c>
      <c r="N4226" s="1">
        <f>(Comuni[[#This Row],[Popolazione2011]]/Comuni[[#This Row],[Ammalati TOT]])*100</f>
        <v>0.10187067470116118</v>
      </c>
      <c r="O4226">
        <f>_xlfn.XLOOKUP(Comuni[[#This Row],[Regione]],Table_0[Regione],Table_0[TOT AREA])</f>
        <v>6168603</v>
      </c>
      <c r="P4226" s="1">
        <f>(Comuni[[#This Row],[Popolazione2011]]/Comuni[[#This Row],[Ammalati AREA]])*100</f>
        <v>3.6329133192718029E-2</v>
      </c>
    </row>
    <row r="4227" spans="1:16" x14ac:dyDescent="0.3">
      <c r="A4227" t="s">
        <v>4272</v>
      </c>
      <c r="B4227" t="s">
        <v>8027</v>
      </c>
      <c r="C4227" t="s">
        <v>4241</v>
      </c>
      <c r="D4227">
        <v>1742</v>
      </c>
      <c r="E4227" s="1">
        <f>(Comuni[[#This Row],[Popolazione2011]]/SUM(D:D))*100</f>
        <v>2.9315270997803304E-3</v>
      </c>
      <c r="F4227">
        <f t="shared" si="66"/>
        <v>4342135</v>
      </c>
      <c r="G4227" s="1">
        <f>(Comuni[[#This Row],[Popolazione2011]]/Comuni[[#This Row],[TOT POP REGIONE ]])*100</f>
        <v>4.0118513127758576E-2</v>
      </c>
      <c r="H4227" t="str">
        <f>IF(Comuni[[#This Row],[Popolazione2011]]&gt;300000,"MAGGIORE","")</f>
        <v/>
      </c>
      <c r="I4227" t="str">
        <f>_xlfn.XLOOKUP(Comuni[[#This Row],[Regione]],Ripartizione_geografica[Regione],Ripartizione_geografica[Ripartizione geografica])</f>
        <v>Nord-est</v>
      </c>
      <c r="J4227">
        <f>_xlfn.XLOOKUP(Comuni[[#This Row],[Regione]],Ripartizione_geografica[Regione],Ripartizione_geografica[Codice Regione])</f>
        <v>8</v>
      </c>
      <c r="K4227">
        <f>_xlfn.XLOOKUP(Comuni[[#This Row],[Regione]],Table_0[Regione],Table_0[Totale])</f>
        <v>2199848</v>
      </c>
      <c r="L4227">
        <f>_xlfn.XLOOKUP(Comuni[[#This Row],[Regione]],Table_0[Regione],Table_0[Guariti])</f>
        <v>2170571</v>
      </c>
      <c r="M4227">
        <f>_xlfn.XLOOKUP(Comuni[[#This Row],[Regione]],Table_0[Regione],Table_0[Deceduti])</f>
        <v>19859</v>
      </c>
      <c r="N4227" s="1">
        <f>(Comuni[[#This Row],[Popolazione2011]]/Comuni[[#This Row],[Ammalati TOT]])*100</f>
        <v>7.9187289303624619E-2</v>
      </c>
      <c r="O4227">
        <f>_xlfn.XLOOKUP(Comuni[[#This Row],[Regione]],Table_0[Regione],Table_0[TOT AREA])</f>
        <v>6168603</v>
      </c>
      <c r="P4227" s="1">
        <f>(Comuni[[#This Row],[Popolazione2011]]/Comuni[[#This Row],[Ammalati AREA]])*100</f>
        <v>2.8239781357302457E-2</v>
      </c>
    </row>
    <row r="4228" spans="1:16" x14ac:dyDescent="0.3">
      <c r="A4228" t="s">
        <v>4273</v>
      </c>
      <c r="B4228" t="s">
        <v>8027</v>
      </c>
      <c r="C4228" t="s">
        <v>4241</v>
      </c>
      <c r="D4228">
        <v>3773</v>
      </c>
      <c r="E4228" s="1">
        <f>(Comuni[[#This Row],[Popolazione2011]]/SUM(D:D))*100</f>
        <v>6.3493982476872492E-3</v>
      </c>
      <c r="F4228">
        <f t="shared" si="66"/>
        <v>4342135</v>
      </c>
      <c r="G4228" s="1">
        <f>(Comuni[[#This Row],[Popolazione2011]]/Comuni[[#This Row],[TOT POP REGIONE ]])*100</f>
        <v>8.6892738249731982E-2</v>
      </c>
      <c r="H4228" t="str">
        <f>IF(Comuni[[#This Row],[Popolazione2011]]&gt;300000,"MAGGIORE","")</f>
        <v/>
      </c>
      <c r="I4228" t="str">
        <f>_xlfn.XLOOKUP(Comuni[[#This Row],[Regione]],Ripartizione_geografica[Regione],Ripartizione_geografica[Ripartizione geografica])</f>
        <v>Nord-est</v>
      </c>
      <c r="J4228">
        <f>_xlfn.XLOOKUP(Comuni[[#This Row],[Regione]],Ripartizione_geografica[Regione],Ripartizione_geografica[Codice Regione])</f>
        <v>8</v>
      </c>
      <c r="K4228">
        <f>_xlfn.XLOOKUP(Comuni[[#This Row],[Regione]],Table_0[Regione],Table_0[Totale])</f>
        <v>2199848</v>
      </c>
      <c r="L4228">
        <f>_xlfn.XLOOKUP(Comuni[[#This Row],[Regione]],Table_0[Regione],Table_0[Guariti])</f>
        <v>2170571</v>
      </c>
      <c r="M4228">
        <f>_xlfn.XLOOKUP(Comuni[[#This Row],[Regione]],Table_0[Regione],Table_0[Deceduti])</f>
        <v>19859</v>
      </c>
      <c r="N4228" s="1">
        <f>(Comuni[[#This Row],[Popolazione2011]]/Comuni[[#This Row],[Ammalati TOT]])*100</f>
        <v>0.17151184990963012</v>
      </c>
      <c r="O4228">
        <f>_xlfn.XLOOKUP(Comuni[[#This Row],[Regione]],Table_0[Regione],Table_0[TOT AREA])</f>
        <v>6168603</v>
      </c>
      <c r="P4228" s="1">
        <f>(Comuni[[#This Row],[Popolazione2011]]/Comuni[[#This Row],[Ammalati AREA]])*100</f>
        <v>6.1164578106258416E-2</v>
      </c>
    </row>
    <row r="4229" spans="1:16" x14ac:dyDescent="0.3">
      <c r="A4229" t="s">
        <v>4274</v>
      </c>
      <c r="B4229" t="s">
        <v>8027</v>
      </c>
      <c r="C4229" t="s">
        <v>4241</v>
      </c>
      <c r="D4229">
        <v>6165</v>
      </c>
      <c r="E4229" s="1">
        <f>(Comuni[[#This Row],[Popolazione2011]]/SUM(D:D))*100</f>
        <v>1.0374778742908E-2</v>
      </c>
      <c r="F4229">
        <f t="shared" si="66"/>
        <v>4342135</v>
      </c>
      <c r="G4229" s="1">
        <f>(Comuni[[#This Row],[Popolazione2011]]/Comuni[[#This Row],[TOT POP REGIONE ]])*100</f>
        <v>0.14198084582814674</v>
      </c>
      <c r="H4229" t="str">
        <f>IF(Comuni[[#This Row],[Popolazione2011]]&gt;300000,"MAGGIORE","")</f>
        <v/>
      </c>
      <c r="I4229" t="str">
        <f>_xlfn.XLOOKUP(Comuni[[#This Row],[Regione]],Ripartizione_geografica[Regione],Ripartizione_geografica[Ripartizione geografica])</f>
        <v>Nord-est</v>
      </c>
      <c r="J4229">
        <f>_xlfn.XLOOKUP(Comuni[[#This Row],[Regione]],Ripartizione_geografica[Regione],Ripartizione_geografica[Codice Regione])</f>
        <v>8</v>
      </c>
      <c r="K4229">
        <f>_xlfn.XLOOKUP(Comuni[[#This Row],[Regione]],Table_0[Regione],Table_0[Totale])</f>
        <v>2199848</v>
      </c>
      <c r="L4229">
        <f>_xlfn.XLOOKUP(Comuni[[#This Row],[Regione]],Table_0[Regione],Table_0[Guariti])</f>
        <v>2170571</v>
      </c>
      <c r="M4229">
        <f>_xlfn.XLOOKUP(Comuni[[#This Row],[Regione]],Table_0[Regione],Table_0[Deceduti])</f>
        <v>19859</v>
      </c>
      <c r="N4229" s="1">
        <f>(Comuni[[#This Row],[Popolazione2011]]/Comuni[[#This Row],[Ammalati TOT]])*100</f>
        <v>0.28024663522206988</v>
      </c>
      <c r="O4229">
        <f>_xlfn.XLOOKUP(Comuni[[#This Row],[Regione]],Table_0[Regione],Table_0[TOT AREA])</f>
        <v>6168603</v>
      </c>
      <c r="P4229" s="1">
        <f>(Comuni[[#This Row],[Popolazione2011]]/Comuni[[#This Row],[Ammalati AREA]])*100</f>
        <v>9.994159131330059E-2</v>
      </c>
    </row>
    <row r="4230" spans="1:16" x14ac:dyDescent="0.3">
      <c r="A4230" t="s">
        <v>4275</v>
      </c>
      <c r="B4230" t="s">
        <v>8027</v>
      </c>
      <c r="C4230" t="s">
        <v>4241</v>
      </c>
      <c r="D4230">
        <v>759</v>
      </c>
      <c r="E4230" s="1">
        <f>(Comuni[[#This Row],[Popolazione2011]]/SUM(D:D))*100</f>
        <v>1.2772841955988926E-3</v>
      </c>
      <c r="F4230">
        <f t="shared" si="66"/>
        <v>4342135</v>
      </c>
      <c r="G4230" s="1">
        <f>(Comuni[[#This Row],[Popolazione2011]]/Comuni[[#This Row],[TOT POP REGIONE ]])*100</f>
        <v>1.7479880289304684E-2</v>
      </c>
      <c r="H4230" t="str">
        <f>IF(Comuni[[#This Row],[Popolazione2011]]&gt;300000,"MAGGIORE","")</f>
        <v/>
      </c>
      <c r="I4230" t="str">
        <f>_xlfn.XLOOKUP(Comuni[[#This Row],[Regione]],Ripartizione_geografica[Regione],Ripartizione_geografica[Ripartizione geografica])</f>
        <v>Nord-est</v>
      </c>
      <c r="J4230">
        <f>_xlfn.XLOOKUP(Comuni[[#This Row],[Regione]],Ripartizione_geografica[Regione],Ripartizione_geografica[Codice Regione])</f>
        <v>8</v>
      </c>
      <c r="K4230">
        <f>_xlfn.XLOOKUP(Comuni[[#This Row],[Regione]],Table_0[Regione],Table_0[Totale])</f>
        <v>2199848</v>
      </c>
      <c r="L4230">
        <f>_xlfn.XLOOKUP(Comuni[[#This Row],[Regione]],Table_0[Regione],Table_0[Guariti])</f>
        <v>2170571</v>
      </c>
      <c r="M4230">
        <f>_xlfn.XLOOKUP(Comuni[[#This Row],[Regione]],Table_0[Regione],Table_0[Deceduti])</f>
        <v>19859</v>
      </c>
      <c r="N4230" s="1">
        <f>(Comuni[[#This Row],[Popolazione2011]]/Comuni[[#This Row],[Ammalati TOT]])*100</f>
        <v>3.4502383801062617E-2</v>
      </c>
      <c r="O4230">
        <f>_xlfn.XLOOKUP(Comuni[[#This Row],[Regione]],Table_0[Regione],Table_0[TOT AREA])</f>
        <v>6168603</v>
      </c>
      <c r="P4230" s="1">
        <f>(Comuni[[#This Row],[Popolazione2011]]/Comuni[[#This Row],[Ammalati AREA]])*100</f>
        <v>1.2304244575311461E-2</v>
      </c>
    </row>
    <row r="4231" spans="1:16" x14ac:dyDescent="0.3">
      <c r="A4231" t="s">
        <v>4276</v>
      </c>
      <c r="B4231" t="s">
        <v>8027</v>
      </c>
      <c r="C4231" t="s">
        <v>4241</v>
      </c>
      <c r="D4231">
        <v>6117</v>
      </c>
      <c r="E4231" s="1">
        <f>(Comuni[[#This Row],[Popolazione2011]]/SUM(D:D))*100</f>
        <v>1.0294001876783171E-2</v>
      </c>
      <c r="F4231">
        <f t="shared" si="66"/>
        <v>4342135</v>
      </c>
      <c r="G4231" s="1">
        <f>(Comuni[[#This Row],[Popolazione2011]]/Comuni[[#This Row],[TOT POP REGIONE ]])*100</f>
        <v>0.14087539885332906</v>
      </c>
      <c r="H4231" t="str">
        <f>IF(Comuni[[#This Row],[Popolazione2011]]&gt;300000,"MAGGIORE","")</f>
        <v/>
      </c>
      <c r="I4231" t="str">
        <f>_xlfn.XLOOKUP(Comuni[[#This Row],[Regione]],Ripartizione_geografica[Regione],Ripartizione_geografica[Ripartizione geografica])</f>
        <v>Nord-est</v>
      </c>
      <c r="J4231">
        <f>_xlfn.XLOOKUP(Comuni[[#This Row],[Regione]],Ripartizione_geografica[Regione],Ripartizione_geografica[Codice Regione])</f>
        <v>8</v>
      </c>
      <c r="K4231">
        <f>_xlfn.XLOOKUP(Comuni[[#This Row],[Regione]],Table_0[Regione],Table_0[Totale])</f>
        <v>2199848</v>
      </c>
      <c r="L4231">
        <f>_xlfn.XLOOKUP(Comuni[[#This Row],[Regione]],Table_0[Regione],Table_0[Guariti])</f>
        <v>2170571</v>
      </c>
      <c r="M4231">
        <f>_xlfn.XLOOKUP(Comuni[[#This Row],[Regione]],Table_0[Regione],Table_0[Deceduti])</f>
        <v>19859</v>
      </c>
      <c r="N4231" s="1">
        <f>(Comuni[[#This Row],[Popolazione2011]]/Comuni[[#This Row],[Ammalati TOT]])*100</f>
        <v>0.27806466628603427</v>
      </c>
      <c r="O4231">
        <f>_xlfn.XLOOKUP(Comuni[[#This Row],[Regione]],Table_0[Regione],Table_0[TOT AREA])</f>
        <v>6168603</v>
      </c>
      <c r="P4231" s="1">
        <f>(Comuni[[#This Row],[Popolazione2011]]/Comuni[[#This Row],[Ammalati AREA]])*100</f>
        <v>9.9163457269012115E-2</v>
      </c>
    </row>
    <row r="4232" spans="1:16" x14ac:dyDescent="0.3">
      <c r="A4232" t="s">
        <v>4277</v>
      </c>
      <c r="B4232" t="s">
        <v>8027</v>
      </c>
      <c r="C4232" t="s">
        <v>4241</v>
      </c>
      <c r="D4232">
        <v>11026</v>
      </c>
      <c r="E4232" s="1">
        <f>(Comuni[[#This Row],[Popolazione2011]]/SUM(D:D))*100</f>
        <v>1.8555119289424757E-2</v>
      </c>
      <c r="F4232">
        <f t="shared" si="66"/>
        <v>4342135</v>
      </c>
      <c r="G4232" s="1">
        <f>(Comuni[[#This Row],[Popolazione2011]]/Comuni[[#This Row],[TOT POP REGIONE ]])*100</f>
        <v>0.25393038217374636</v>
      </c>
      <c r="H4232" t="str">
        <f>IF(Comuni[[#This Row],[Popolazione2011]]&gt;300000,"MAGGIORE","")</f>
        <v/>
      </c>
      <c r="I4232" t="str">
        <f>_xlfn.XLOOKUP(Comuni[[#This Row],[Regione]],Ripartizione_geografica[Regione],Ripartizione_geografica[Ripartizione geografica])</f>
        <v>Nord-est</v>
      </c>
      <c r="J4232">
        <f>_xlfn.XLOOKUP(Comuni[[#This Row],[Regione]],Ripartizione_geografica[Regione],Ripartizione_geografica[Codice Regione])</f>
        <v>8</v>
      </c>
      <c r="K4232">
        <f>_xlfn.XLOOKUP(Comuni[[#This Row],[Regione]],Table_0[Regione],Table_0[Totale])</f>
        <v>2199848</v>
      </c>
      <c r="L4232">
        <f>_xlfn.XLOOKUP(Comuni[[#This Row],[Regione]],Table_0[Regione],Table_0[Guariti])</f>
        <v>2170571</v>
      </c>
      <c r="M4232">
        <f>_xlfn.XLOOKUP(Comuni[[#This Row],[Regione]],Table_0[Regione],Table_0[Deceduti])</f>
        <v>19859</v>
      </c>
      <c r="N4232" s="1">
        <f>(Comuni[[#This Row],[Popolazione2011]]/Comuni[[#This Row],[Ammalati TOT]])*100</f>
        <v>0.50121644768183982</v>
      </c>
      <c r="O4232">
        <f>_xlfn.XLOOKUP(Comuni[[#This Row],[Regione]],Table_0[Regione],Table_0[TOT AREA])</f>
        <v>6168603</v>
      </c>
      <c r="P4232" s="1">
        <f>(Comuni[[#This Row],[Popolazione2011]]/Comuni[[#This Row],[Ammalati AREA]])*100</f>
        <v>0.17874387442343104</v>
      </c>
    </row>
    <row r="4233" spans="1:16" x14ac:dyDescent="0.3">
      <c r="A4233" t="s">
        <v>4278</v>
      </c>
      <c r="B4233" t="s">
        <v>8027</v>
      </c>
      <c r="C4233" t="s">
        <v>4241</v>
      </c>
      <c r="D4233">
        <v>3621</v>
      </c>
      <c r="E4233" s="1">
        <f>(Comuni[[#This Row],[Popolazione2011]]/SUM(D:D))*100</f>
        <v>6.0936048382919505E-3</v>
      </c>
      <c r="F4233">
        <f t="shared" si="66"/>
        <v>4342135</v>
      </c>
      <c r="G4233" s="1">
        <f>(Comuni[[#This Row],[Popolazione2011]]/Comuni[[#This Row],[TOT POP REGIONE ]])*100</f>
        <v>8.3392156162809303E-2</v>
      </c>
      <c r="H4233" t="str">
        <f>IF(Comuni[[#This Row],[Popolazione2011]]&gt;300000,"MAGGIORE","")</f>
        <v/>
      </c>
      <c r="I4233" t="str">
        <f>_xlfn.XLOOKUP(Comuni[[#This Row],[Regione]],Ripartizione_geografica[Regione],Ripartizione_geografica[Ripartizione geografica])</f>
        <v>Nord-est</v>
      </c>
      <c r="J4233">
        <f>_xlfn.XLOOKUP(Comuni[[#This Row],[Regione]],Ripartizione_geografica[Regione],Ripartizione_geografica[Codice Regione])</f>
        <v>8</v>
      </c>
      <c r="K4233">
        <f>_xlfn.XLOOKUP(Comuni[[#This Row],[Regione]],Table_0[Regione],Table_0[Totale])</f>
        <v>2199848</v>
      </c>
      <c r="L4233">
        <f>_xlfn.XLOOKUP(Comuni[[#This Row],[Regione]],Table_0[Regione],Table_0[Guariti])</f>
        <v>2170571</v>
      </c>
      <c r="M4233">
        <f>_xlfn.XLOOKUP(Comuni[[#This Row],[Regione]],Table_0[Regione],Table_0[Deceduti])</f>
        <v>19859</v>
      </c>
      <c r="N4233" s="1">
        <f>(Comuni[[#This Row],[Popolazione2011]]/Comuni[[#This Row],[Ammalati TOT]])*100</f>
        <v>0.16460228161218413</v>
      </c>
      <c r="O4233">
        <f>_xlfn.XLOOKUP(Comuni[[#This Row],[Regione]],Table_0[Regione],Table_0[TOT AREA])</f>
        <v>6168603</v>
      </c>
      <c r="P4233" s="1">
        <f>(Comuni[[#This Row],[Popolazione2011]]/Comuni[[#This Row],[Ammalati AREA]])*100</f>
        <v>5.8700486966011586E-2</v>
      </c>
    </row>
    <row r="4234" spans="1:16" x14ac:dyDescent="0.3">
      <c r="A4234" t="s">
        <v>4279</v>
      </c>
      <c r="B4234" t="s">
        <v>8027</v>
      </c>
      <c r="C4234" t="s">
        <v>4241</v>
      </c>
      <c r="D4234">
        <v>5841</v>
      </c>
      <c r="E4234" s="1">
        <f>(Comuni[[#This Row],[Popolazione2011]]/SUM(D:D))*100</f>
        <v>9.8295348965653905E-3</v>
      </c>
      <c r="F4234">
        <f t="shared" si="66"/>
        <v>4342135</v>
      </c>
      <c r="G4234" s="1">
        <f>(Comuni[[#This Row],[Popolazione2011]]/Comuni[[#This Row],[TOT POP REGIONE ]])*100</f>
        <v>0.13451907874812735</v>
      </c>
      <c r="H4234" t="str">
        <f>IF(Comuni[[#This Row],[Popolazione2011]]&gt;300000,"MAGGIORE","")</f>
        <v/>
      </c>
      <c r="I4234" t="str">
        <f>_xlfn.XLOOKUP(Comuni[[#This Row],[Regione]],Ripartizione_geografica[Regione],Ripartizione_geografica[Ripartizione geografica])</f>
        <v>Nord-est</v>
      </c>
      <c r="J4234">
        <f>_xlfn.XLOOKUP(Comuni[[#This Row],[Regione]],Ripartizione_geografica[Regione],Ripartizione_geografica[Codice Regione])</f>
        <v>8</v>
      </c>
      <c r="K4234">
        <f>_xlfn.XLOOKUP(Comuni[[#This Row],[Regione]],Table_0[Regione],Table_0[Totale])</f>
        <v>2199848</v>
      </c>
      <c r="L4234">
        <f>_xlfn.XLOOKUP(Comuni[[#This Row],[Regione]],Table_0[Regione],Table_0[Guariti])</f>
        <v>2170571</v>
      </c>
      <c r="M4234">
        <f>_xlfn.XLOOKUP(Comuni[[#This Row],[Regione]],Table_0[Regione],Table_0[Deceduti])</f>
        <v>19859</v>
      </c>
      <c r="N4234" s="1">
        <f>(Comuni[[#This Row],[Popolazione2011]]/Comuni[[#This Row],[Ammalati TOT]])*100</f>
        <v>0.2655183449038297</v>
      </c>
      <c r="O4234">
        <f>_xlfn.XLOOKUP(Comuni[[#This Row],[Regione]],Table_0[Regione],Table_0[TOT AREA])</f>
        <v>6168603</v>
      </c>
      <c r="P4234" s="1">
        <f>(Comuni[[#This Row],[Popolazione2011]]/Comuni[[#This Row],[Ammalati AREA]])*100</f>
        <v>9.4689186514353416E-2</v>
      </c>
    </row>
    <row r="4235" spans="1:16" x14ac:dyDescent="0.3">
      <c r="A4235" t="s">
        <v>4280</v>
      </c>
      <c r="B4235" t="s">
        <v>8027</v>
      </c>
      <c r="C4235" t="s">
        <v>4241</v>
      </c>
      <c r="D4235">
        <v>39885</v>
      </c>
      <c r="E4235" s="1">
        <f>(Comuni[[#This Row],[Popolazione2011]]/SUM(D:D))*100</f>
        <v>6.7120527195601895E-2</v>
      </c>
      <c r="F4235">
        <f t="shared" si="66"/>
        <v>4342135</v>
      </c>
      <c r="G4235" s="1">
        <f>(Comuni[[#This Row],[Popolazione2011]]/Comuni[[#This Row],[TOT POP REGIONE ]])*100</f>
        <v>0.9185573456375723</v>
      </c>
      <c r="H4235" t="str">
        <f>IF(Comuni[[#This Row],[Popolazione2011]]&gt;300000,"MAGGIORE","")</f>
        <v/>
      </c>
      <c r="I4235" t="str">
        <f>_xlfn.XLOOKUP(Comuni[[#This Row],[Regione]],Ripartizione_geografica[Regione],Ripartizione_geografica[Ripartizione geografica])</f>
        <v>Nord-est</v>
      </c>
      <c r="J4235">
        <f>_xlfn.XLOOKUP(Comuni[[#This Row],[Regione]],Ripartizione_geografica[Regione],Ripartizione_geografica[Codice Regione])</f>
        <v>8</v>
      </c>
      <c r="K4235">
        <f>_xlfn.XLOOKUP(Comuni[[#This Row],[Regione]],Table_0[Regione],Table_0[Totale])</f>
        <v>2199848</v>
      </c>
      <c r="L4235">
        <f>_xlfn.XLOOKUP(Comuni[[#This Row],[Regione]],Table_0[Regione],Table_0[Guariti])</f>
        <v>2170571</v>
      </c>
      <c r="M4235">
        <f>_xlfn.XLOOKUP(Comuni[[#This Row],[Regione]],Table_0[Regione],Table_0[Deceduti])</f>
        <v>19859</v>
      </c>
      <c r="N4235" s="1">
        <f>(Comuni[[#This Row],[Popolazione2011]]/Comuni[[#This Row],[Ammalati TOT]])*100</f>
        <v>1.8130798127870651</v>
      </c>
      <c r="O4235">
        <f>_xlfn.XLOOKUP(Comuni[[#This Row],[Regione]],Table_0[Regione],Table_0[TOT AREA])</f>
        <v>6168603</v>
      </c>
      <c r="P4235" s="1">
        <f>(Comuni[[#This Row],[Popolazione2011]]/Comuni[[#This Row],[Ammalati AREA]])*100</f>
        <v>0.64658075742595211</v>
      </c>
    </row>
    <row r="4236" spans="1:16" x14ac:dyDescent="0.3">
      <c r="A4236" t="s">
        <v>4281</v>
      </c>
      <c r="B4236" t="s">
        <v>8027</v>
      </c>
      <c r="C4236" t="s">
        <v>4241</v>
      </c>
      <c r="D4236">
        <v>9276</v>
      </c>
      <c r="E4236" s="1">
        <f>(Comuni[[#This Row],[Popolazione2011]]/SUM(D:D))*100</f>
        <v>1.5610129378623621E-2</v>
      </c>
      <c r="F4236">
        <f t="shared" si="66"/>
        <v>4342135</v>
      </c>
      <c r="G4236" s="1">
        <f>(Comuni[[#This Row],[Popolazione2011]]/Comuni[[#This Row],[TOT POP REGIONE ]])*100</f>
        <v>0.21362762788351813</v>
      </c>
      <c r="H4236" t="str">
        <f>IF(Comuni[[#This Row],[Popolazione2011]]&gt;300000,"MAGGIORE","")</f>
        <v/>
      </c>
      <c r="I4236" t="str">
        <f>_xlfn.XLOOKUP(Comuni[[#This Row],[Regione]],Ripartizione_geografica[Regione],Ripartizione_geografica[Ripartizione geografica])</f>
        <v>Nord-est</v>
      </c>
      <c r="J4236">
        <f>_xlfn.XLOOKUP(Comuni[[#This Row],[Regione]],Ripartizione_geografica[Regione],Ripartizione_geografica[Codice Regione])</f>
        <v>8</v>
      </c>
      <c r="K4236">
        <f>_xlfn.XLOOKUP(Comuni[[#This Row],[Regione]],Table_0[Regione],Table_0[Totale])</f>
        <v>2199848</v>
      </c>
      <c r="L4236">
        <f>_xlfn.XLOOKUP(Comuni[[#This Row],[Regione]],Table_0[Regione],Table_0[Guariti])</f>
        <v>2170571</v>
      </c>
      <c r="M4236">
        <f>_xlfn.XLOOKUP(Comuni[[#This Row],[Regione]],Table_0[Regione],Table_0[Deceduti])</f>
        <v>19859</v>
      </c>
      <c r="N4236" s="1">
        <f>(Comuni[[#This Row],[Popolazione2011]]/Comuni[[#This Row],[Ammalati TOT]])*100</f>
        <v>0.42166549688887595</v>
      </c>
      <c r="O4236">
        <f>_xlfn.XLOOKUP(Comuni[[#This Row],[Regione]],Table_0[Regione],Table_0[TOT AREA])</f>
        <v>6168603</v>
      </c>
      <c r="P4236" s="1">
        <f>(Comuni[[#This Row],[Popolazione2011]]/Comuni[[#This Row],[Ammalati AREA]])*100</f>
        <v>0.15037440405874716</v>
      </c>
    </row>
    <row r="4237" spans="1:16" x14ac:dyDescent="0.3">
      <c r="A4237" t="s">
        <v>4282</v>
      </c>
      <c r="B4237" t="s">
        <v>8027</v>
      </c>
      <c r="C4237" t="s">
        <v>4241</v>
      </c>
      <c r="D4237">
        <v>8014</v>
      </c>
      <c r="E4237" s="1">
        <f>(Comuni[[#This Row],[Popolazione2011]]/SUM(D:D))*100</f>
        <v>1.3486370940091601E-2</v>
      </c>
      <c r="F4237">
        <f t="shared" si="66"/>
        <v>4342135</v>
      </c>
      <c r="G4237" s="1">
        <f>(Comuni[[#This Row],[Popolazione2011]]/Comuni[[#This Row],[TOT POP REGIONE ]])*100</f>
        <v>0.18456358450393642</v>
      </c>
      <c r="H4237" t="str">
        <f>IF(Comuni[[#This Row],[Popolazione2011]]&gt;300000,"MAGGIORE","")</f>
        <v/>
      </c>
      <c r="I4237" t="str">
        <f>_xlfn.XLOOKUP(Comuni[[#This Row],[Regione]],Ripartizione_geografica[Regione],Ripartizione_geografica[Ripartizione geografica])</f>
        <v>Nord-est</v>
      </c>
      <c r="J4237">
        <f>_xlfn.XLOOKUP(Comuni[[#This Row],[Regione]],Ripartizione_geografica[Regione],Ripartizione_geografica[Codice Regione])</f>
        <v>8</v>
      </c>
      <c r="K4237">
        <f>_xlfn.XLOOKUP(Comuni[[#This Row],[Regione]],Table_0[Regione],Table_0[Totale])</f>
        <v>2199848</v>
      </c>
      <c r="L4237">
        <f>_xlfn.XLOOKUP(Comuni[[#This Row],[Regione]],Table_0[Regione],Table_0[Guariti])</f>
        <v>2170571</v>
      </c>
      <c r="M4237">
        <f>_xlfn.XLOOKUP(Comuni[[#This Row],[Regione]],Table_0[Regione],Table_0[Deceduti])</f>
        <v>19859</v>
      </c>
      <c r="N4237" s="1">
        <f>(Comuni[[#This Row],[Popolazione2011]]/Comuni[[#This Row],[Ammalati TOT]])*100</f>
        <v>0.36429789694560716</v>
      </c>
      <c r="O4237">
        <f>_xlfn.XLOOKUP(Comuni[[#This Row],[Regione]],Table_0[Regione],Table_0[TOT AREA])</f>
        <v>6168603</v>
      </c>
      <c r="P4237" s="1">
        <f>(Comuni[[#This Row],[Popolazione2011]]/Comuni[[#This Row],[Ammalati AREA]])*100</f>
        <v>0.12991596314432943</v>
      </c>
    </row>
    <row r="4238" spans="1:16" x14ac:dyDescent="0.3">
      <c r="A4238" t="s">
        <v>4283</v>
      </c>
      <c r="B4238" t="s">
        <v>8027</v>
      </c>
      <c r="C4238" t="s">
        <v>4241</v>
      </c>
      <c r="D4238">
        <v>2602</v>
      </c>
      <c r="E4238" s="1">
        <f>(Comuni[[#This Row],[Popolazione2011]]/SUM(D:D))*100</f>
        <v>4.3787792845168894E-3</v>
      </c>
      <c r="F4238">
        <f t="shared" si="66"/>
        <v>4342135</v>
      </c>
      <c r="G4238" s="1">
        <f>(Comuni[[#This Row],[Popolazione2011]]/Comuni[[#This Row],[TOT POP REGIONE ]])*100</f>
        <v>5.9924438093242154E-2</v>
      </c>
      <c r="H4238" t="str">
        <f>IF(Comuni[[#This Row],[Popolazione2011]]&gt;300000,"MAGGIORE","")</f>
        <v/>
      </c>
      <c r="I4238" t="str">
        <f>_xlfn.XLOOKUP(Comuni[[#This Row],[Regione]],Ripartizione_geografica[Regione],Ripartizione_geografica[Ripartizione geografica])</f>
        <v>Nord-est</v>
      </c>
      <c r="J4238">
        <f>_xlfn.XLOOKUP(Comuni[[#This Row],[Regione]],Ripartizione_geografica[Regione],Ripartizione_geografica[Codice Regione])</f>
        <v>8</v>
      </c>
      <c r="K4238">
        <f>_xlfn.XLOOKUP(Comuni[[#This Row],[Regione]],Table_0[Regione],Table_0[Totale])</f>
        <v>2199848</v>
      </c>
      <c r="L4238">
        <f>_xlfn.XLOOKUP(Comuni[[#This Row],[Regione]],Table_0[Regione],Table_0[Guariti])</f>
        <v>2170571</v>
      </c>
      <c r="M4238">
        <f>_xlfn.XLOOKUP(Comuni[[#This Row],[Regione]],Table_0[Regione],Table_0[Deceduti])</f>
        <v>19859</v>
      </c>
      <c r="N4238" s="1">
        <f>(Comuni[[#This Row],[Popolazione2011]]/Comuni[[#This Row],[Ammalati TOT]])*100</f>
        <v>0.11828089940759544</v>
      </c>
      <c r="O4238">
        <f>_xlfn.XLOOKUP(Comuni[[#This Row],[Regione]],Table_0[Regione],Table_0[TOT AREA])</f>
        <v>6168603</v>
      </c>
      <c r="P4238" s="1">
        <f>(Comuni[[#This Row],[Popolazione2011]]/Comuni[[#This Row],[Ammalati AREA]])*100</f>
        <v>4.2181349650804244E-2</v>
      </c>
    </row>
    <row r="4239" spans="1:16" x14ac:dyDescent="0.3">
      <c r="A4239" t="s">
        <v>4284</v>
      </c>
      <c r="B4239" t="s">
        <v>8027</v>
      </c>
      <c r="C4239" t="s">
        <v>4241</v>
      </c>
      <c r="D4239">
        <v>15061</v>
      </c>
      <c r="E4239" s="1">
        <f>(Comuni[[#This Row],[Popolazione2011]]/SUM(D:D))*100</f>
        <v>2.5345424598043374E-2</v>
      </c>
      <c r="F4239">
        <f t="shared" si="66"/>
        <v>4342135</v>
      </c>
      <c r="G4239" s="1">
        <f>(Comuni[[#This Row],[Popolazione2011]]/Comuni[[#This Row],[TOT POP REGIONE ]])*100</f>
        <v>0.34685701849435818</v>
      </c>
      <c r="H4239" t="str">
        <f>IF(Comuni[[#This Row],[Popolazione2011]]&gt;300000,"MAGGIORE","")</f>
        <v/>
      </c>
      <c r="I4239" t="str">
        <f>_xlfn.XLOOKUP(Comuni[[#This Row],[Regione]],Ripartizione_geografica[Regione],Ripartizione_geografica[Ripartizione geografica])</f>
        <v>Nord-est</v>
      </c>
      <c r="J4239">
        <f>_xlfn.XLOOKUP(Comuni[[#This Row],[Regione]],Ripartizione_geografica[Regione],Ripartizione_geografica[Codice Regione])</f>
        <v>8</v>
      </c>
      <c r="K4239">
        <f>_xlfn.XLOOKUP(Comuni[[#This Row],[Regione]],Table_0[Regione],Table_0[Totale])</f>
        <v>2199848</v>
      </c>
      <c r="L4239">
        <f>_xlfn.XLOOKUP(Comuni[[#This Row],[Regione]],Table_0[Regione],Table_0[Guariti])</f>
        <v>2170571</v>
      </c>
      <c r="M4239">
        <f>_xlfn.XLOOKUP(Comuni[[#This Row],[Regione]],Table_0[Regione],Table_0[Deceduti])</f>
        <v>19859</v>
      </c>
      <c r="N4239" s="1">
        <f>(Comuni[[#This Row],[Popolazione2011]]/Comuni[[#This Row],[Ammalati TOT]])*100</f>
        <v>0.68463821136733083</v>
      </c>
      <c r="O4239">
        <f>_xlfn.XLOOKUP(Comuni[[#This Row],[Regione]],Table_0[Regione],Table_0[TOT AREA])</f>
        <v>6168603</v>
      </c>
      <c r="P4239" s="1">
        <f>(Comuni[[#This Row],[Popolazione2011]]/Comuni[[#This Row],[Ammalati AREA]])*100</f>
        <v>0.24415576752143073</v>
      </c>
    </row>
    <row r="4240" spans="1:16" x14ac:dyDescent="0.3">
      <c r="A4240" t="s">
        <v>4285</v>
      </c>
      <c r="B4240" t="s">
        <v>8027</v>
      </c>
      <c r="C4240" t="s">
        <v>4241</v>
      </c>
      <c r="D4240">
        <v>12130</v>
      </c>
      <c r="E4240" s="1">
        <f>(Comuni[[#This Row],[Popolazione2011]]/SUM(D:D))*100</f>
        <v>2.0412987210295871E-2</v>
      </c>
      <c r="F4240">
        <f t="shared" si="66"/>
        <v>4342135</v>
      </c>
      <c r="G4240" s="1">
        <f>(Comuni[[#This Row],[Popolazione2011]]/Comuni[[#This Row],[TOT POP REGIONE ]])*100</f>
        <v>0.27935566259455313</v>
      </c>
      <c r="H4240" t="str">
        <f>IF(Comuni[[#This Row],[Popolazione2011]]&gt;300000,"MAGGIORE","")</f>
        <v/>
      </c>
      <c r="I4240" t="str">
        <f>_xlfn.XLOOKUP(Comuni[[#This Row],[Regione]],Ripartizione_geografica[Regione],Ripartizione_geografica[Ripartizione geografica])</f>
        <v>Nord-est</v>
      </c>
      <c r="J4240">
        <f>_xlfn.XLOOKUP(Comuni[[#This Row],[Regione]],Ripartizione_geografica[Regione],Ripartizione_geografica[Codice Regione])</f>
        <v>8</v>
      </c>
      <c r="K4240">
        <f>_xlfn.XLOOKUP(Comuni[[#This Row],[Regione]],Table_0[Regione],Table_0[Totale])</f>
        <v>2199848</v>
      </c>
      <c r="L4240">
        <f>_xlfn.XLOOKUP(Comuni[[#This Row],[Regione]],Table_0[Regione],Table_0[Guariti])</f>
        <v>2170571</v>
      </c>
      <c r="M4240">
        <f>_xlfn.XLOOKUP(Comuni[[#This Row],[Regione]],Table_0[Regione],Table_0[Deceduti])</f>
        <v>19859</v>
      </c>
      <c r="N4240" s="1">
        <f>(Comuni[[#This Row],[Popolazione2011]]/Comuni[[#This Row],[Ammalati TOT]])*100</f>
        <v>0.55140173321065822</v>
      </c>
      <c r="O4240">
        <f>_xlfn.XLOOKUP(Comuni[[#This Row],[Regione]],Table_0[Regione],Table_0[TOT AREA])</f>
        <v>6168603</v>
      </c>
      <c r="P4240" s="1">
        <f>(Comuni[[#This Row],[Popolazione2011]]/Comuni[[#This Row],[Ammalati AREA]])*100</f>
        <v>0.19664095744206586</v>
      </c>
    </row>
    <row r="4241" spans="1:16" x14ac:dyDescent="0.3">
      <c r="A4241" t="s">
        <v>4286</v>
      </c>
      <c r="B4241" t="s">
        <v>8027</v>
      </c>
      <c r="C4241" t="s">
        <v>4241</v>
      </c>
      <c r="D4241">
        <v>24344</v>
      </c>
      <c r="E4241" s="1">
        <f>(Comuni[[#This Row],[Popolazione2011]]/SUM(D:D))*100</f>
        <v>4.0967333936310205E-2</v>
      </c>
      <c r="F4241">
        <f t="shared" si="66"/>
        <v>4342135</v>
      </c>
      <c r="G4241" s="1">
        <f>(Comuni[[#This Row],[Popolazione2011]]/Comuni[[#This Row],[TOT POP REGIONE ]])*100</f>
        <v>0.56064585739503725</v>
      </c>
      <c r="H4241" t="str">
        <f>IF(Comuni[[#This Row],[Popolazione2011]]&gt;300000,"MAGGIORE","")</f>
        <v/>
      </c>
      <c r="I4241" t="str">
        <f>_xlfn.XLOOKUP(Comuni[[#This Row],[Regione]],Ripartizione_geografica[Regione],Ripartizione_geografica[Ripartizione geografica])</f>
        <v>Nord-est</v>
      </c>
      <c r="J4241">
        <f>_xlfn.XLOOKUP(Comuni[[#This Row],[Regione]],Ripartizione_geografica[Regione],Ripartizione_geografica[Codice Regione])</f>
        <v>8</v>
      </c>
      <c r="K4241">
        <f>_xlfn.XLOOKUP(Comuni[[#This Row],[Regione]],Table_0[Regione],Table_0[Totale])</f>
        <v>2199848</v>
      </c>
      <c r="L4241">
        <f>_xlfn.XLOOKUP(Comuni[[#This Row],[Regione]],Table_0[Regione],Table_0[Guariti])</f>
        <v>2170571</v>
      </c>
      <c r="M4241">
        <f>_xlfn.XLOOKUP(Comuni[[#This Row],[Regione]],Table_0[Regione],Table_0[Deceduti])</f>
        <v>19859</v>
      </c>
      <c r="N4241" s="1">
        <f>(Comuni[[#This Row],[Popolazione2011]]/Comuni[[#This Row],[Ammalati TOT]])*100</f>
        <v>1.1066219120593788</v>
      </c>
      <c r="O4241">
        <f>_xlfn.XLOOKUP(Comuni[[#This Row],[Regione]],Table_0[Regione],Table_0[TOT AREA])</f>
        <v>6168603</v>
      </c>
      <c r="P4241" s="1">
        <f>(Comuni[[#This Row],[Popolazione2011]]/Comuni[[#This Row],[Ammalati AREA]])*100</f>
        <v>0.39464364946163666</v>
      </c>
    </row>
    <row r="4242" spans="1:16" x14ac:dyDescent="0.3">
      <c r="A4242" t="s">
        <v>4287</v>
      </c>
      <c r="B4242" t="s">
        <v>8027</v>
      </c>
      <c r="C4242" t="s">
        <v>4241</v>
      </c>
      <c r="D4242">
        <v>4883</v>
      </c>
      <c r="E4242" s="1">
        <f>(Comuni[[#This Row],[Popolazione2011]]/SUM(D:D))*100</f>
        <v>8.2173632768239684E-3</v>
      </c>
      <c r="F4242">
        <f t="shared" si="66"/>
        <v>4342135</v>
      </c>
      <c r="G4242" s="1">
        <f>(Comuni[[#This Row],[Popolazione2011]]/Comuni[[#This Row],[TOT POP REGIONE ]])*100</f>
        <v>0.11245619954239103</v>
      </c>
      <c r="H4242" t="str">
        <f>IF(Comuni[[#This Row],[Popolazione2011]]&gt;300000,"MAGGIORE","")</f>
        <v/>
      </c>
      <c r="I4242" t="str">
        <f>_xlfn.XLOOKUP(Comuni[[#This Row],[Regione]],Ripartizione_geografica[Regione],Ripartizione_geografica[Ripartizione geografica])</f>
        <v>Nord-est</v>
      </c>
      <c r="J4242">
        <f>_xlfn.XLOOKUP(Comuni[[#This Row],[Regione]],Ripartizione_geografica[Regione],Ripartizione_geografica[Codice Regione])</f>
        <v>8</v>
      </c>
      <c r="K4242">
        <f>_xlfn.XLOOKUP(Comuni[[#This Row],[Regione]],Table_0[Regione],Table_0[Totale])</f>
        <v>2199848</v>
      </c>
      <c r="L4242">
        <f>_xlfn.XLOOKUP(Comuni[[#This Row],[Regione]],Table_0[Regione],Table_0[Guariti])</f>
        <v>2170571</v>
      </c>
      <c r="M4242">
        <f>_xlfn.XLOOKUP(Comuni[[#This Row],[Regione]],Table_0[Regione],Table_0[Deceduti])</f>
        <v>19859</v>
      </c>
      <c r="N4242" s="1">
        <f>(Comuni[[#This Row],[Popolazione2011]]/Comuni[[#This Row],[Ammalati TOT]])*100</f>
        <v>0.22196988155545294</v>
      </c>
      <c r="O4242">
        <f>_xlfn.XLOOKUP(Comuni[[#This Row],[Regione]],Table_0[Regione],Table_0[TOT AREA])</f>
        <v>6168603</v>
      </c>
      <c r="P4242" s="1">
        <f>(Comuni[[#This Row],[Popolazione2011]]/Comuni[[#This Row],[Ammalati AREA]])*100</f>
        <v>7.9158927880429331E-2</v>
      </c>
    </row>
    <row r="4243" spans="1:16" x14ac:dyDescent="0.3">
      <c r="A4243" t="s">
        <v>4288</v>
      </c>
      <c r="B4243" t="s">
        <v>8027</v>
      </c>
      <c r="C4243" t="s">
        <v>4289</v>
      </c>
      <c r="D4243">
        <v>11851</v>
      </c>
      <c r="E4243" s="1">
        <f>(Comuni[[#This Row],[Popolazione2011]]/SUM(D:D))*100</f>
        <v>1.994347167594529E-2</v>
      </c>
      <c r="F4243">
        <f t="shared" si="66"/>
        <v>4342135</v>
      </c>
      <c r="G4243" s="1">
        <f>(Comuni[[#This Row],[Popolazione2011]]/Comuni[[#This Row],[TOT POP REGIONE ]])*100</f>
        <v>0.2729302520534253</v>
      </c>
      <c r="H4243" t="str">
        <f>IF(Comuni[[#This Row],[Popolazione2011]]&gt;300000,"MAGGIORE","")</f>
        <v/>
      </c>
      <c r="I4243" t="str">
        <f>_xlfn.XLOOKUP(Comuni[[#This Row],[Regione]],Ripartizione_geografica[Regione],Ripartizione_geografica[Ripartizione geografica])</f>
        <v>Nord-est</v>
      </c>
      <c r="J4243">
        <f>_xlfn.XLOOKUP(Comuni[[#This Row],[Regione]],Ripartizione_geografica[Regione],Ripartizione_geografica[Codice Regione])</f>
        <v>8</v>
      </c>
      <c r="K4243">
        <f>_xlfn.XLOOKUP(Comuni[[#This Row],[Regione]],Table_0[Regione],Table_0[Totale])</f>
        <v>2199848</v>
      </c>
      <c r="L4243">
        <f>_xlfn.XLOOKUP(Comuni[[#This Row],[Regione]],Table_0[Regione],Table_0[Guariti])</f>
        <v>2170571</v>
      </c>
      <c r="M4243">
        <f>_xlfn.XLOOKUP(Comuni[[#This Row],[Regione]],Table_0[Regione],Table_0[Deceduti])</f>
        <v>19859</v>
      </c>
      <c r="N4243" s="1">
        <f>(Comuni[[#This Row],[Popolazione2011]]/Comuni[[#This Row],[Ammalati TOT]])*100</f>
        <v>0.53871903876995142</v>
      </c>
      <c r="O4243">
        <f>_xlfn.XLOOKUP(Comuni[[#This Row],[Regione]],Table_0[Regione],Table_0[TOT AREA])</f>
        <v>6168603</v>
      </c>
      <c r="P4243" s="1">
        <f>(Comuni[[#This Row],[Popolazione2011]]/Comuni[[#This Row],[Ammalati AREA]])*100</f>
        <v>0.19211805330963916</v>
      </c>
    </row>
    <row r="4244" spans="1:16" x14ac:dyDescent="0.3">
      <c r="A4244" t="s">
        <v>4290</v>
      </c>
      <c r="B4244" t="s">
        <v>8027</v>
      </c>
      <c r="C4244" t="s">
        <v>4289</v>
      </c>
      <c r="D4244">
        <v>9656</v>
      </c>
      <c r="E4244" s="1">
        <f>(Comuni[[#This Row],[Popolazione2011]]/SUM(D:D))*100</f>
        <v>1.6249612902111868E-2</v>
      </c>
      <c r="F4244">
        <f t="shared" si="66"/>
        <v>4342135</v>
      </c>
      <c r="G4244" s="1">
        <f>(Comuni[[#This Row],[Popolazione2011]]/Comuni[[#This Row],[TOT POP REGIONE ]])*100</f>
        <v>0.22237908310082483</v>
      </c>
      <c r="H4244" t="str">
        <f>IF(Comuni[[#This Row],[Popolazione2011]]&gt;300000,"MAGGIORE","")</f>
        <v/>
      </c>
      <c r="I4244" t="str">
        <f>_xlfn.XLOOKUP(Comuni[[#This Row],[Regione]],Ripartizione_geografica[Regione],Ripartizione_geografica[Ripartizione geografica])</f>
        <v>Nord-est</v>
      </c>
      <c r="J4244">
        <f>_xlfn.XLOOKUP(Comuni[[#This Row],[Regione]],Ripartizione_geografica[Regione],Ripartizione_geografica[Codice Regione])</f>
        <v>8</v>
      </c>
      <c r="K4244">
        <f>_xlfn.XLOOKUP(Comuni[[#This Row],[Regione]],Table_0[Regione],Table_0[Totale])</f>
        <v>2199848</v>
      </c>
      <c r="L4244">
        <f>_xlfn.XLOOKUP(Comuni[[#This Row],[Regione]],Table_0[Regione],Table_0[Guariti])</f>
        <v>2170571</v>
      </c>
      <c r="M4244">
        <f>_xlfn.XLOOKUP(Comuni[[#This Row],[Regione]],Table_0[Regione],Table_0[Deceduti])</f>
        <v>19859</v>
      </c>
      <c r="N4244" s="1">
        <f>(Comuni[[#This Row],[Popolazione2011]]/Comuni[[#This Row],[Ammalati TOT]])*100</f>
        <v>0.438939417632491</v>
      </c>
      <c r="O4244">
        <f>_xlfn.XLOOKUP(Comuni[[#This Row],[Regione]],Table_0[Regione],Table_0[TOT AREA])</f>
        <v>6168603</v>
      </c>
      <c r="P4244" s="1">
        <f>(Comuni[[#This Row],[Popolazione2011]]/Comuni[[#This Row],[Ammalati AREA]])*100</f>
        <v>0.15653463190936423</v>
      </c>
    </row>
    <row r="4245" spans="1:16" x14ac:dyDescent="0.3">
      <c r="A4245" t="s">
        <v>4291</v>
      </c>
      <c r="B4245" t="s">
        <v>8027</v>
      </c>
      <c r="C4245" t="s">
        <v>4289</v>
      </c>
      <c r="D4245">
        <v>6763</v>
      </c>
      <c r="E4245" s="1">
        <f>(Comuni[[#This Row],[Popolazione2011]]/SUM(D:D))*100</f>
        <v>1.1381123866713191E-2</v>
      </c>
      <c r="F4245">
        <f t="shared" si="66"/>
        <v>4342135</v>
      </c>
      <c r="G4245" s="1">
        <f>(Comuni[[#This Row],[Popolazione2011]]/Comuni[[#This Row],[TOT POP REGIONE ]])*100</f>
        <v>0.15575287272275043</v>
      </c>
      <c r="H4245" t="str">
        <f>IF(Comuni[[#This Row],[Popolazione2011]]&gt;300000,"MAGGIORE","")</f>
        <v/>
      </c>
      <c r="I4245" t="str">
        <f>_xlfn.XLOOKUP(Comuni[[#This Row],[Regione]],Ripartizione_geografica[Regione],Ripartizione_geografica[Ripartizione geografica])</f>
        <v>Nord-est</v>
      </c>
      <c r="J4245">
        <f>_xlfn.XLOOKUP(Comuni[[#This Row],[Regione]],Ripartizione_geografica[Regione],Ripartizione_geografica[Codice Regione])</f>
        <v>8</v>
      </c>
      <c r="K4245">
        <f>_xlfn.XLOOKUP(Comuni[[#This Row],[Regione]],Table_0[Regione],Table_0[Totale])</f>
        <v>2199848</v>
      </c>
      <c r="L4245">
        <f>_xlfn.XLOOKUP(Comuni[[#This Row],[Regione]],Table_0[Regione],Table_0[Guariti])</f>
        <v>2170571</v>
      </c>
      <c r="M4245">
        <f>_xlfn.XLOOKUP(Comuni[[#This Row],[Regione]],Table_0[Regione],Table_0[Deceduti])</f>
        <v>19859</v>
      </c>
      <c r="N4245" s="1">
        <f>(Comuni[[#This Row],[Popolazione2011]]/Comuni[[#This Row],[Ammalati TOT]])*100</f>
        <v>0.30743033155017985</v>
      </c>
      <c r="O4245">
        <f>_xlfn.XLOOKUP(Comuni[[#This Row],[Regione]],Table_0[Regione],Table_0[TOT AREA])</f>
        <v>6168603</v>
      </c>
      <c r="P4245" s="1">
        <f>(Comuni[[#This Row],[Popolazione2011]]/Comuni[[#This Row],[Ammalati AREA]])*100</f>
        <v>0.10963584461506114</v>
      </c>
    </row>
    <row r="4246" spans="1:16" x14ac:dyDescent="0.3">
      <c r="A4246" t="s">
        <v>4292</v>
      </c>
      <c r="B4246" t="s">
        <v>8027</v>
      </c>
      <c r="C4246" t="s">
        <v>4289</v>
      </c>
      <c r="D4246">
        <v>5358</v>
      </c>
      <c r="E4246" s="1">
        <f>(Comuni[[#This Row],[Popolazione2011]]/SUM(D:D))*100</f>
        <v>9.0167176811842779E-3</v>
      </c>
      <c r="F4246">
        <f t="shared" si="66"/>
        <v>4342135</v>
      </c>
      <c r="G4246" s="1">
        <f>(Comuni[[#This Row],[Popolazione2011]]/Comuni[[#This Row],[TOT POP REGIONE ]])*100</f>
        <v>0.12339551856402438</v>
      </c>
      <c r="H4246" t="str">
        <f>IF(Comuni[[#This Row],[Popolazione2011]]&gt;300000,"MAGGIORE","")</f>
        <v/>
      </c>
      <c r="I4246" t="str">
        <f>_xlfn.XLOOKUP(Comuni[[#This Row],[Regione]],Ripartizione_geografica[Regione],Ripartizione_geografica[Ripartizione geografica])</f>
        <v>Nord-est</v>
      </c>
      <c r="J4246">
        <f>_xlfn.XLOOKUP(Comuni[[#This Row],[Regione]],Ripartizione_geografica[Regione],Ripartizione_geografica[Codice Regione])</f>
        <v>8</v>
      </c>
      <c r="K4246">
        <f>_xlfn.XLOOKUP(Comuni[[#This Row],[Regione]],Table_0[Regione],Table_0[Totale])</f>
        <v>2199848</v>
      </c>
      <c r="L4246">
        <f>_xlfn.XLOOKUP(Comuni[[#This Row],[Regione]],Table_0[Regione],Table_0[Guariti])</f>
        <v>2170571</v>
      </c>
      <c r="M4246">
        <f>_xlfn.XLOOKUP(Comuni[[#This Row],[Regione]],Table_0[Regione],Table_0[Deceduti])</f>
        <v>19859</v>
      </c>
      <c r="N4246" s="1">
        <f>(Comuni[[#This Row],[Popolazione2011]]/Comuni[[#This Row],[Ammalati TOT]])*100</f>
        <v>0.24356228248497169</v>
      </c>
      <c r="O4246">
        <f>_xlfn.XLOOKUP(Comuni[[#This Row],[Regione]],Table_0[Regione],Table_0[TOT AREA])</f>
        <v>6168603</v>
      </c>
      <c r="P4246" s="1">
        <f>(Comuni[[#This Row],[Popolazione2011]]/Comuni[[#This Row],[Ammalati AREA]])*100</f>
        <v>8.6859212693700671E-2</v>
      </c>
    </row>
    <row r="4247" spans="1:16" x14ac:dyDescent="0.3">
      <c r="A4247" t="s">
        <v>4293</v>
      </c>
      <c r="B4247" t="s">
        <v>8027</v>
      </c>
      <c r="C4247" t="s">
        <v>4289</v>
      </c>
      <c r="D4247">
        <v>371337</v>
      </c>
      <c r="E4247" s="1">
        <f>(Comuni[[#This Row],[Popolazione2011]]/SUM(D:D))*100</f>
        <v>0.62490498200409217</v>
      </c>
      <c r="F4247">
        <f t="shared" si="66"/>
        <v>4342135</v>
      </c>
      <c r="G4247" s="1">
        <f>(Comuni[[#This Row],[Popolazione2011]]/Comuni[[#This Row],[TOT POP REGIONE ]])*100</f>
        <v>8.5519450684974103</v>
      </c>
      <c r="H4247" t="str">
        <f>IF(Comuni[[#This Row],[Popolazione2011]]&gt;300000,"MAGGIORE","")</f>
        <v>MAGGIORE</v>
      </c>
      <c r="I4247" t="str">
        <f>_xlfn.XLOOKUP(Comuni[[#This Row],[Regione]],Ripartizione_geografica[Regione],Ripartizione_geografica[Ripartizione geografica])</f>
        <v>Nord-est</v>
      </c>
      <c r="J4247">
        <f>_xlfn.XLOOKUP(Comuni[[#This Row],[Regione]],Ripartizione_geografica[Regione],Ripartizione_geografica[Codice Regione])</f>
        <v>8</v>
      </c>
      <c r="K4247">
        <f>_xlfn.XLOOKUP(Comuni[[#This Row],[Regione]],Table_0[Regione],Table_0[Totale])</f>
        <v>2199848</v>
      </c>
      <c r="L4247">
        <f>_xlfn.XLOOKUP(Comuni[[#This Row],[Regione]],Table_0[Regione],Table_0[Guariti])</f>
        <v>2170571</v>
      </c>
      <c r="M4247">
        <f>_xlfn.XLOOKUP(Comuni[[#This Row],[Regione]],Table_0[Regione],Table_0[Deceduti])</f>
        <v>19859</v>
      </c>
      <c r="N4247" s="1">
        <f>(Comuni[[#This Row],[Popolazione2011]]/Comuni[[#This Row],[Ammalati TOT]])*100</f>
        <v>16.880120808346756</v>
      </c>
      <c r="O4247">
        <f>_xlfn.XLOOKUP(Comuni[[#This Row],[Regione]],Table_0[Regione],Table_0[TOT AREA])</f>
        <v>6168603</v>
      </c>
      <c r="P4247" s="1">
        <f>(Comuni[[#This Row],[Popolazione2011]]/Comuni[[#This Row],[Ammalati AREA]])*100</f>
        <v>6.0197908667489219</v>
      </c>
    </row>
    <row r="4248" spans="1:16" x14ac:dyDescent="0.3">
      <c r="A4248" t="s">
        <v>4294</v>
      </c>
      <c r="B4248" t="s">
        <v>8027</v>
      </c>
      <c r="C4248" t="s">
        <v>4289</v>
      </c>
      <c r="D4248">
        <v>3302</v>
      </c>
      <c r="E4248" s="1">
        <f>(Comuni[[#This Row],[Popolazione2011]]/SUM(D:D))*100</f>
        <v>5.556775248837343E-3</v>
      </c>
      <c r="F4248">
        <f t="shared" si="66"/>
        <v>4342135</v>
      </c>
      <c r="G4248" s="1">
        <f>(Comuni[[#This Row],[Popolazione2011]]/Comuni[[#This Row],[TOT POP REGIONE ]])*100</f>
        <v>7.6045539809333429E-2</v>
      </c>
      <c r="H4248" t="str">
        <f>IF(Comuni[[#This Row],[Popolazione2011]]&gt;300000,"MAGGIORE","")</f>
        <v/>
      </c>
      <c r="I4248" t="str">
        <f>_xlfn.XLOOKUP(Comuni[[#This Row],[Regione]],Ripartizione_geografica[Regione],Ripartizione_geografica[Ripartizione geografica])</f>
        <v>Nord-est</v>
      </c>
      <c r="J4248">
        <f>_xlfn.XLOOKUP(Comuni[[#This Row],[Regione]],Ripartizione_geografica[Regione],Ripartizione_geografica[Codice Regione])</f>
        <v>8</v>
      </c>
      <c r="K4248">
        <f>_xlfn.XLOOKUP(Comuni[[#This Row],[Regione]],Table_0[Regione],Table_0[Totale])</f>
        <v>2199848</v>
      </c>
      <c r="L4248">
        <f>_xlfn.XLOOKUP(Comuni[[#This Row],[Regione]],Table_0[Regione],Table_0[Guariti])</f>
        <v>2170571</v>
      </c>
      <c r="M4248">
        <f>_xlfn.XLOOKUP(Comuni[[#This Row],[Regione]],Table_0[Regione],Table_0[Deceduti])</f>
        <v>19859</v>
      </c>
      <c r="N4248" s="1">
        <f>(Comuni[[#This Row],[Popolazione2011]]/Comuni[[#This Row],[Ammalati TOT]])*100</f>
        <v>0.15010127972478099</v>
      </c>
      <c r="O4248">
        <f>_xlfn.XLOOKUP(Comuni[[#This Row],[Regione]],Table_0[Regione],Table_0[TOT AREA])</f>
        <v>6168603</v>
      </c>
      <c r="P4248" s="1">
        <f>(Comuni[[#This Row],[Popolazione2011]]/Comuni[[#This Row],[Ammalati AREA]])*100</f>
        <v>5.3529137796677791E-2</v>
      </c>
    </row>
    <row r="4249" spans="1:16" x14ac:dyDescent="0.3">
      <c r="A4249" t="s">
        <v>4295</v>
      </c>
      <c r="B4249" t="s">
        <v>8027</v>
      </c>
      <c r="C4249" t="s">
        <v>4289</v>
      </c>
      <c r="D4249">
        <v>18008</v>
      </c>
      <c r="E4249" s="1">
        <f>(Comuni[[#This Row],[Popolazione2011]]/SUM(D:D))*100</f>
        <v>3.0304787607832489E-2</v>
      </c>
      <c r="F4249">
        <f t="shared" si="66"/>
        <v>4342135</v>
      </c>
      <c r="G4249" s="1">
        <f>(Comuni[[#This Row],[Popolazione2011]]/Comuni[[#This Row],[TOT POP REGIONE ]])*100</f>
        <v>0.41472685671910248</v>
      </c>
      <c r="H4249" t="str">
        <f>IF(Comuni[[#This Row],[Popolazione2011]]&gt;300000,"MAGGIORE","")</f>
        <v/>
      </c>
      <c r="I4249" t="str">
        <f>_xlfn.XLOOKUP(Comuni[[#This Row],[Regione]],Ripartizione_geografica[Regione],Ripartizione_geografica[Ripartizione geografica])</f>
        <v>Nord-est</v>
      </c>
      <c r="J4249">
        <f>_xlfn.XLOOKUP(Comuni[[#This Row],[Regione]],Ripartizione_geografica[Regione],Ripartizione_geografica[Codice Regione])</f>
        <v>8</v>
      </c>
      <c r="K4249">
        <f>_xlfn.XLOOKUP(Comuni[[#This Row],[Regione]],Table_0[Regione],Table_0[Totale])</f>
        <v>2199848</v>
      </c>
      <c r="L4249">
        <f>_xlfn.XLOOKUP(Comuni[[#This Row],[Regione]],Table_0[Regione],Table_0[Guariti])</f>
        <v>2170571</v>
      </c>
      <c r="M4249">
        <f>_xlfn.XLOOKUP(Comuni[[#This Row],[Regione]],Table_0[Regione],Table_0[Deceduti])</f>
        <v>19859</v>
      </c>
      <c r="N4249" s="1">
        <f>(Comuni[[#This Row],[Popolazione2011]]/Comuni[[#This Row],[Ammalati TOT]])*100</f>
        <v>0.81860201250268194</v>
      </c>
      <c r="O4249">
        <f>_xlfn.XLOOKUP(Comuni[[#This Row],[Regione]],Table_0[Regione],Table_0[TOT AREA])</f>
        <v>6168603</v>
      </c>
      <c r="P4249" s="1">
        <f>(Comuni[[#This Row],[Popolazione2011]]/Comuni[[#This Row],[Ammalati AREA]])*100</f>
        <v>0.29192995561555829</v>
      </c>
    </row>
    <row r="4250" spans="1:16" x14ac:dyDescent="0.3">
      <c r="A4250" t="s">
        <v>4296</v>
      </c>
      <c r="B4250" t="s">
        <v>8027</v>
      </c>
      <c r="C4250" t="s">
        <v>4289</v>
      </c>
      <c r="D4250">
        <v>13148</v>
      </c>
      <c r="E4250" s="1">
        <f>(Comuni[[#This Row],[Popolazione2011]]/SUM(D:D))*100</f>
        <v>2.2126129912693335E-2</v>
      </c>
      <c r="F4250">
        <f t="shared" si="66"/>
        <v>4342135</v>
      </c>
      <c r="G4250" s="1">
        <f>(Comuni[[#This Row],[Popolazione2011]]/Comuni[[#This Row],[TOT POP REGIONE ]])*100</f>
        <v>0.3028003505188116</v>
      </c>
      <c r="H4250" t="str">
        <f>IF(Comuni[[#This Row],[Popolazione2011]]&gt;300000,"MAGGIORE","")</f>
        <v/>
      </c>
      <c r="I4250" t="str">
        <f>_xlfn.XLOOKUP(Comuni[[#This Row],[Regione]],Ripartizione_geografica[Regione],Ripartizione_geografica[Ripartizione geografica])</f>
        <v>Nord-est</v>
      </c>
      <c r="J4250">
        <f>_xlfn.XLOOKUP(Comuni[[#This Row],[Regione]],Ripartizione_geografica[Regione],Ripartizione_geografica[Codice Regione])</f>
        <v>8</v>
      </c>
      <c r="K4250">
        <f>_xlfn.XLOOKUP(Comuni[[#This Row],[Regione]],Table_0[Regione],Table_0[Totale])</f>
        <v>2199848</v>
      </c>
      <c r="L4250">
        <f>_xlfn.XLOOKUP(Comuni[[#This Row],[Regione]],Table_0[Regione],Table_0[Guariti])</f>
        <v>2170571</v>
      </c>
      <c r="M4250">
        <f>_xlfn.XLOOKUP(Comuni[[#This Row],[Regione]],Table_0[Regione],Table_0[Deceduti])</f>
        <v>19859</v>
      </c>
      <c r="N4250" s="1">
        <f>(Comuni[[#This Row],[Popolazione2011]]/Comuni[[#This Row],[Ammalati TOT]])*100</f>
        <v>0.59767765772907944</v>
      </c>
      <c r="O4250">
        <f>_xlfn.XLOOKUP(Comuni[[#This Row],[Regione]],Table_0[Regione],Table_0[TOT AREA])</f>
        <v>6168603</v>
      </c>
      <c r="P4250" s="1">
        <f>(Comuni[[#This Row],[Popolazione2011]]/Comuni[[#This Row],[Ammalati AREA]])*100</f>
        <v>0.21314388363135056</v>
      </c>
    </row>
    <row r="4251" spans="1:16" x14ac:dyDescent="0.3">
      <c r="A4251" t="s">
        <v>4297</v>
      </c>
      <c r="B4251" t="s">
        <v>8027</v>
      </c>
      <c r="C4251" t="s">
        <v>4289</v>
      </c>
      <c r="D4251">
        <v>2000</v>
      </c>
      <c r="E4251" s="1">
        <f>(Comuni[[#This Row],[Popolazione2011]]/SUM(D:D))*100</f>
        <v>3.3657027552012977E-3</v>
      </c>
      <c r="F4251">
        <f t="shared" si="66"/>
        <v>4342135</v>
      </c>
      <c r="G4251" s="1">
        <f>(Comuni[[#This Row],[Popolazione2011]]/Comuni[[#This Row],[TOT POP REGIONE ]])*100</f>
        <v>4.6060290617403653E-2</v>
      </c>
      <c r="H4251" t="str">
        <f>IF(Comuni[[#This Row],[Popolazione2011]]&gt;300000,"MAGGIORE","")</f>
        <v/>
      </c>
      <c r="I4251" t="str">
        <f>_xlfn.XLOOKUP(Comuni[[#This Row],[Regione]],Ripartizione_geografica[Regione],Ripartizione_geografica[Ripartizione geografica])</f>
        <v>Nord-est</v>
      </c>
      <c r="J4251">
        <f>_xlfn.XLOOKUP(Comuni[[#This Row],[Regione]],Ripartizione_geografica[Regione],Ripartizione_geografica[Codice Regione])</f>
        <v>8</v>
      </c>
      <c r="K4251">
        <f>_xlfn.XLOOKUP(Comuni[[#This Row],[Regione]],Table_0[Regione],Table_0[Totale])</f>
        <v>2199848</v>
      </c>
      <c r="L4251">
        <f>_xlfn.XLOOKUP(Comuni[[#This Row],[Regione]],Table_0[Regione],Table_0[Guariti])</f>
        <v>2170571</v>
      </c>
      <c r="M4251">
        <f>_xlfn.XLOOKUP(Comuni[[#This Row],[Regione]],Table_0[Regione],Table_0[Deceduti])</f>
        <v>19859</v>
      </c>
      <c r="N4251" s="1">
        <f>(Comuni[[#This Row],[Popolazione2011]]/Comuni[[#This Row],[Ammalati TOT]])*100</f>
        <v>9.0915372334815864E-2</v>
      </c>
      <c r="O4251">
        <f>_xlfn.XLOOKUP(Comuni[[#This Row],[Regione]],Table_0[Regione],Table_0[TOT AREA])</f>
        <v>6168603</v>
      </c>
      <c r="P4251" s="1">
        <f>(Comuni[[#This Row],[Popolazione2011]]/Comuni[[#This Row],[Ammalati AREA]])*100</f>
        <v>3.2422251845352995E-2</v>
      </c>
    </row>
    <row r="4252" spans="1:16" x14ac:dyDescent="0.3">
      <c r="A4252" t="s">
        <v>4298</v>
      </c>
      <c r="B4252" t="s">
        <v>8027</v>
      </c>
      <c r="C4252" t="s">
        <v>4289</v>
      </c>
      <c r="D4252">
        <v>35173</v>
      </c>
      <c r="E4252" s="1">
        <f>(Comuni[[#This Row],[Popolazione2011]]/SUM(D:D))*100</f>
        <v>5.9190931504347628E-2</v>
      </c>
      <c r="F4252">
        <f t="shared" si="66"/>
        <v>4342135</v>
      </c>
      <c r="G4252" s="1">
        <f>(Comuni[[#This Row],[Popolazione2011]]/Comuni[[#This Row],[TOT POP REGIONE ]])*100</f>
        <v>0.81003930094296928</v>
      </c>
      <c r="H4252" t="str">
        <f>IF(Comuni[[#This Row],[Popolazione2011]]&gt;300000,"MAGGIORE","")</f>
        <v/>
      </c>
      <c r="I4252" t="str">
        <f>_xlfn.XLOOKUP(Comuni[[#This Row],[Regione]],Ripartizione_geografica[Regione],Ripartizione_geografica[Ripartizione geografica])</f>
        <v>Nord-est</v>
      </c>
      <c r="J4252">
        <f>_xlfn.XLOOKUP(Comuni[[#This Row],[Regione]],Ripartizione_geografica[Regione],Ripartizione_geografica[Codice Regione])</f>
        <v>8</v>
      </c>
      <c r="K4252">
        <f>_xlfn.XLOOKUP(Comuni[[#This Row],[Regione]],Table_0[Regione],Table_0[Totale])</f>
        <v>2199848</v>
      </c>
      <c r="L4252">
        <f>_xlfn.XLOOKUP(Comuni[[#This Row],[Regione]],Table_0[Regione],Table_0[Guariti])</f>
        <v>2170571</v>
      </c>
      <c r="M4252">
        <f>_xlfn.XLOOKUP(Comuni[[#This Row],[Regione]],Table_0[Regione],Table_0[Deceduti])</f>
        <v>19859</v>
      </c>
      <c r="N4252" s="1">
        <f>(Comuni[[#This Row],[Popolazione2011]]/Comuni[[#This Row],[Ammalati TOT]])*100</f>
        <v>1.598883195566239</v>
      </c>
      <c r="O4252">
        <f>_xlfn.XLOOKUP(Comuni[[#This Row],[Regione]],Table_0[Regione],Table_0[TOT AREA])</f>
        <v>6168603</v>
      </c>
      <c r="P4252" s="1">
        <f>(Comuni[[#This Row],[Popolazione2011]]/Comuni[[#This Row],[Ammalati AREA]])*100</f>
        <v>0.57019393207830038</v>
      </c>
    </row>
    <row r="4253" spans="1:16" x14ac:dyDescent="0.3">
      <c r="A4253" t="s">
        <v>4299</v>
      </c>
      <c r="B4253" t="s">
        <v>8027</v>
      </c>
      <c r="C4253" t="s">
        <v>4289</v>
      </c>
      <c r="D4253">
        <v>3461</v>
      </c>
      <c r="E4253" s="1">
        <f>(Comuni[[#This Row],[Popolazione2011]]/SUM(D:D))*100</f>
        <v>5.824348617875846E-3</v>
      </c>
      <c r="F4253">
        <f t="shared" si="66"/>
        <v>4342135</v>
      </c>
      <c r="G4253" s="1">
        <f>(Comuni[[#This Row],[Popolazione2011]]/Comuni[[#This Row],[TOT POP REGIONE ]])*100</f>
        <v>7.9707332913417014E-2</v>
      </c>
      <c r="H4253" t="str">
        <f>IF(Comuni[[#This Row],[Popolazione2011]]&gt;300000,"MAGGIORE","")</f>
        <v/>
      </c>
      <c r="I4253" t="str">
        <f>_xlfn.XLOOKUP(Comuni[[#This Row],[Regione]],Ripartizione_geografica[Regione],Ripartizione_geografica[Ripartizione geografica])</f>
        <v>Nord-est</v>
      </c>
      <c r="J4253">
        <f>_xlfn.XLOOKUP(Comuni[[#This Row],[Regione]],Ripartizione_geografica[Regione],Ripartizione_geografica[Codice Regione])</f>
        <v>8</v>
      </c>
      <c r="K4253">
        <f>_xlfn.XLOOKUP(Comuni[[#This Row],[Regione]],Table_0[Regione],Table_0[Totale])</f>
        <v>2199848</v>
      </c>
      <c r="L4253">
        <f>_xlfn.XLOOKUP(Comuni[[#This Row],[Regione]],Table_0[Regione],Table_0[Guariti])</f>
        <v>2170571</v>
      </c>
      <c r="M4253">
        <f>_xlfn.XLOOKUP(Comuni[[#This Row],[Regione]],Table_0[Regione],Table_0[Deceduti])</f>
        <v>19859</v>
      </c>
      <c r="N4253" s="1">
        <f>(Comuni[[#This Row],[Popolazione2011]]/Comuni[[#This Row],[Ammalati TOT]])*100</f>
        <v>0.15732905182539886</v>
      </c>
      <c r="O4253">
        <f>_xlfn.XLOOKUP(Comuni[[#This Row],[Regione]],Table_0[Regione],Table_0[TOT AREA])</f>
        <v>6168603</v>
      </c>
      <c r="P4253" s="1">
        <f>(Comuni[[#This Row],[Popolazione2011]]/Comuni[[#This Row],[Ammalati AREA]])*100</f>
        <v>5.6106706818383353E-2</v>
      </c>
    </row>
    <row r="4254" spans="1:16" x14ac:dyDescent="0.3">
      <c r="A4254" t="s">
        <v>4300</v>
      </c>
      <c r="B4254" t="s">
        <v>8027</v>
      </c>
      <c r="C4254" t="s">
        <v>4289</v>
      </c>
      <c r="D4254">
        <v>1951</v>
      </c>
      <c r="E4254" s="1">
        <f>(Comuni[[#This Row],[Popolazione2011]]/SUM(D:D))*100</f>
        <v>3.2832430376988665E-3</v>
      </c>
      <c r="F4254">
        <f t="shared" si="66"/>
        <v>4342135</v>
      </c>
      <c r="G4254" s="1">
        <f>(Comuni[[#This Row],[Popolazione2011]]/Comuni[[#This Row],[TOT POP REGIONE ]])*100</f>
        <v>4.4931813497277262E-2</v>
      </c>
      <c r="H4254" t="str">
        <f>IF(Comuni[[#This Row],[Popolazione2011]]&gt;300000,"MAGGIORE","")</f>
        <v/>
      </c>
      <c r="I4254" t="str">
        <f>_xlfn.XLOOKUP(Comuni[[#This Row],[Regione]],Ripartizione_geografica[Regione],Ripartizione_geografica[Ripartizione geografica])</f>
        <v>Nord-est</v>
      </c>
      <c r="J4254">
        <f>_xlfn.XLOOKUP(Comuni[[#This Row],[Regione]],Ripartizione_geografica[Regione],Ripartizione_geografica[Codice Regione])</f>
        <v>8</v>
      </c>
      <c r="K4254">
        <f>_xlfn.XLOOKUP(Comuni[[#This Row],[Regione]],Table_0[Regione],Table_0[Totale])</f>
        <v>2199848</v>
      </c>
      <c r="L4254">
        <f>_xlfn.XLOOKUP(Comuni[[#This Row],[Regione]],Table_0[Regione],Table_0[Guariti])</f>
        <v>2170571</v>
      </c>
      <c r="M4254">
        <f>_xlfn.XLOOKUP(Comuni[[#This Row],[Regione]],Table_0[Regione],Table_0[Deceduti])</f>
        <v>19859</v>
      </c>
      <c r="N4254" s="1">
        <f>(Comuni[[#This Row],[Popolazione2011]]/Comuni[[#This Row],[Ammalati TOT]])*100</f>
        <v>8.8687945712612876E-2</v>
      </c>
      <c r="O4254">
        <f>_xlfn.XLOOKUP(Comuni[[#This Row],[Regione]],Table_0[Regione],Table_0[TOT AREA])</f>
        <v>6168603</v>
      </c>
      <c r="P4254" s="1">
        <f>(Comuni[[#This Row],[Popolazione2011]]/Comuni[[#This Row],[Ammalati AREA]])*100</f>
        <v>3.1627906675141843E-2</v>
      </c>
    </row>
    <row r="4255" spans="1:16" x14ac:dyDescent="0.3">
      <c r="A4255" t="s">
        <v>4301</v>
      </c>
      <c r="B4255" t="s">
        <v>8027</v>
      </c>
      <c r="C4255" t="s">
        <v>4289</v>
      </c>
      <c r="D4255">
        <v>1230</v>
      </c>
      <c r="E4255" s="1">
        <f>(Comuni[[#This Row],[Popolazione2011]]/SUM(D:D))*100</f>
        <v>2.0699071944487984E-3</v>
      </c>
      <c r="F4255">
        <f t="shared" si="66"/>
        <v>4342135</v>
      </c>
      <c r="G4255" s="1">
        <f>(Comuni[[#This Row],[Popolazione2011]]/Comuni[[#This Row],[TOT POP REGIONE ]])*100</f>
        <v>2.8327078729703244E-2</v>
      </c>
      <c r="H4255" t="str">
        <f>IF(Comuni[[#This Row],[Popolazione2011]]&gt;300000,"MAGGIORE","")</f>
        <v/>
      </c>
      <c r="I4255" t="str">
        <f>_xlfn.XLOOKUP(Comuni[[#This Row],[Regione]],Ripartizione_geografica[Regione],Ripartizione_geografica[Ripartizione geografica])</f>
        <v>Nord-est</v>
      </c>
      <c r="J4255">
        <f>_xlfn.XLOOKUP(Comuni[[#This Row],[Regione]],Ripartizione_geografica[Regione],Ripartizione_geografica[Codice Regione])</f>
        <v>8</v>
      </c>
      <c r="K4255">
        <f>_xlfn.XLOOKUP(Comuni[[#This Row],[Regione]],Table_0[Regione],Table_0[Totale])</f>
        <v>2199848</v>
      </c>
      <c r="L4255">
        <f>_xlfn.XLOOKUP(Comuni[[#This Row],[Regione]],Table_0[Regione],Table_0[Guariti])</f>
        <v>2170571</v>
      </c>
      <c r="M4255">
        <f>_xlfn.XLOOKUP(Comuni[[#This Row],[Regione]],Table_0[Regione],Table_0[Deceduti])</f>
        <v>19859</v>
      </c>
      <c r="N4255" s="1">
        <f>(Comuni[[#This Row],[Popolazione2011]]/Comuni[[#This Row],[Ammalati TOT]])*100</f>
        <v>5.5912953985911749E-2</v>
      </c>
      <c r="O4255">
        <f>_xlfn.XLOOKUP(Comuni[[#This Row],[Regione]],Table_0[Regione],Table_0[TOT AREA])</f>
        <v>6168603</v>
      </c>
      <c r="P4255" s="1">
        <f>(Comuni[[#This Row],[Popolazione2011]]/Comuni[[#This Row],[Ammalati AREA]])*100</f>
        <v>1.9939684884892089E-2</v>
      </c>
    </row>
    <row r="4256" spans="1:16" x14ac:dyDescent="0.3">
      <c r="A4256" t="s">
        <v>4302</v>
      </c>
      <c r="B4256" t="s">
        <v>8027</v>
      </c>
      <c r="C4256" t="s">
        <v>4289</v>
      </c>
      <c r="D4256">
        <v>3479</v>
      </c>
      <c r="E4256" s="1">
        <f>(Comuni[[#This Row],[Popolazione2011]]/SUM(D:D))*100</f>
        <v>5.8546399426726578E-3</v>
      </c>
      <c r="F4256">
        <f t="shared" si="66"/>
        <v>4342135</v>
      </c>
      <c r="G4256" s="1">
        <f>(Comuni[[#This Row],[Popolazione2011]]/Comuni[[#This Row],[TOT POP REGIONE ]])*100</f>
        <v>8.0121875528973652E-2</v>
      </c>
      <c r="H4256" t="str">
        <f>IF(Comuni[[#This Row],[Popolazione2011]]&gt;300000,"MAGGIORE","")</f>
        <v/>
      </c>
      <c r="I4256" t="str">
        <f>_xlfn.XLOOKUP(Comuni[[#This Row],[Regione]],Ripartizione_geografica[Regione],Ripartizione_geografica[Ripartizione geografica])</f>
        <v>Nord-est</v>
      </c>
      <c r="J4256">
        <f>_xlfn.XLOOKUP(Comuni[[#This Row],[Regione]],Ripartizione_geografica[Regione],Ripartizione_geografica[Codice Regione])</f>
        <v>8</v>
      </c>
      <c r="K4256">
        <f>_xlfn.XLOOKUP(Comuni[[#This Row],[Regione]],Table_0[Regione],Table_0[Totale])</f>
        <v>2199848</v>
      </c>
      <c r="L4256">
        <f>_xlfn.XLOOKUP(Comuni[[#This Row],[Regione]],Table_0[Regione],Table_0[Guariti])</f>
        <v>2170571</v>
      </c>
      <c r="M4256">
        <f>_xlfn.XLOOKUP(Comuni[[#This Row],[Regione]],Table_0[Regione],Table_0[Deceduti])</f>
        <v>19859</v>
      </c>
      <c r="N4256" s="1">
        <f>(Comuni[[#This Row],[Popolazione2011]]/Comuni[[#This Row],[Ammalati TOT]])*100</f>
        <v>0.15814729017641219</v>
      </c>
      <c r="O4256">
        <f>_xlfn.XLOOKUP(Comuni[[#This Row],[Regione]],Table_0[Regione],Table_0[TOT AREA])</f>
        <v>6168603</v>
      </c>
      <c r="P4256" s="1">
        <f>(Comuni[[#This Row],[Popolazione2011]]/Comuni[[#This Row],[Ammalati AREA]])*100</f>
        <v>5.6398507084991528E-2</v>
      </c>
    </row>
    <row r="4257" spans="1:16" x14ac:dyDescent="0.3">
      <c r="A4257" t="s">
        <v>4303</v>
      </c>
      <c r="B4257" t="s">
        <v>8027</v>
      </c>
      <c r="C4257" t="s">
        <v>4289</v>
      </c>
      <c r="D4257">
        <v>4277</v>
      </c>
      <c r="E4257" s="1">
        <f>(Comuni[[#This Row],[Popolazione2011]]/SUM(D:D))*100</f>
        <v>7.1975553419979764E-3</v>
      </c>
      <c r="F4257">
        <f t="shared" si="66"/>
        <v>4342135</v>
      </c>
      <c r="G4257" s="1">
        <f>(Comuni[[#This Row],[Popolazione2011]]/Comuni[[#This Row],[TOT POP REGIONE ]])*100</f>
        <v>9.8499931485317702E-2</v>
      </c>
      <c r="H4257" t="str">
        <f>IF(Comuni[[#This Row],[Popolazione2011]]&gt;300000,"MAGGIORE","")</f>
        <v/>
      </c>
      <c r="I4257" t="str">
        <f>_xlfn.XLOOKUP(Comuni[[#This Row],[Regione]],Ripartizione_geografica[Regione],Ripartizione_geografica[Ripartizione geografica])</f>
        <v>Nord-est</v>
      </c>
      <c r="J4257">
        <f>_xlfn.XLOOKUP(Comuni[[#This Row],[Regione]],Ripartizione_geografica[Regione],Ripartizione_geografica[Codice Regione])</f>
        <v>8</v>
      </c>
      <c r="K4257">
        <f>_xlfn.XLOOKUP(Comuni[[#This Row],[Regione]],Table_0[Regione],Table_0[Totale])</f>
        <v>2199848</v>
      </c>
      <c r="L4257">
        <f>_xlfn.XLOOKUP(Comuni[[#This Row],[Regione]],Table_0[Regione],Table_0[Guariti])</f>
        <v>2170571</v>
      </c>
      <c r="M4257">
        <f>_xlfn.XLOOKUP(Comuni[[#This Row],[Regione]],Table_0[Regione],Table_0[Deceduti])</f>
        <v>19859</v>
      </c>
      <c r="N4257" s="1">
        <f>(Comuni[[#This Row],[Popolazione2011]]/Comuni[[#This Row],[Ammalati TOT]])*100</f>
        <v>0.19442252373800373</v>
      </c>
      <c r="O4257">
        <f>_xlfn.XLOOKUP(Comuni[[#This Row],[Regione]],Table_0[Regione],Table_0[TOT AREA])</f>
        <v>6168603</v>
      </c>
      <c r="P4257" s="1">
        <f>(Comuni[[#This Row],[Popolazione2011]]/Comuni[[#This Row],[Ammalati AREA]])*100</f>
        <v>6.9334985571287366E-2</v>
      </c>
    </row>
    <row r="4258" spans="1:16" x14ac:dyDescent="0.3">
      <c r="A4258" t="s">
        <v>4304</v>
      </c>
      <c r="B4258" t="s">
        <v>8027</v>
      </c>
      <c r="C4258" t="s">
        <v>4289</v>
      </c>
      <c r="D4258">
        <v>6458</v>
      </c>
      <c r="E4258" s="1">
        <f>(Comuni[[#This Row],[Popolazione2011]]/SUM(D:D))*100</f>
        <v>1.0867854196544992E-2</v>
      </c>
      <c r="F4258">
        <f t="shared" si="66"/>
        <v>4342135</v>
      </c>
      <c r="G4258" s="1">
        <f>(Comuni[[#This Row],[Popolazione2011]]/Comuni[[#This Row],[TOT POP REGIONE ]])*100</f>
        <v>0.14872867840359641</v>
      </c>
      <c r="H4258" t="str">
        <f>IF(Comuni[[#This Row],[Popolazione2011]]&gt;300000,"MAGGIORE","")</f>
        <v/>
      </c>
      <c r="I4258" t="str">
        <f>_xlfn.XLOOKUP(Comuni[[#This Row],[Regione]],Ripartizione_geografica[Regione],Ripartizione_geografica[Ripartizione geografica])</f>
        <v>Nord-est</v>
      </c>
      <c r="J4258">
        <f>_xlfn.XLOOKUP(Comuni[[#This Row],[Regione]],Ripartizione_geografica[Regione],Ripartizione_geografica[Codice Regione])</f>
        <v>8</v>
      </c>
      <c r="K4258">
        <f>_xlfn.XLOOKUP(Comuni[[#This Row],[Regione]],Table_0[Regione],Table_0[Totale])</f>
        <v>2199848</v>
      </c>
      <c r="L4258">
        <f>_xlfn.XLOOKUP(Comuni[[#This Row],[Regione]],Table_0[Regione],Table_0[Guariti])</f>
        <v>2170571</v>
      </c>
      <c r="M4258">
        <f>_xlfn.XLOOKUP(Comuni[[#This Row],[Regione]],Table_0[Regione],Table_0[Deceduti])</f>
        <v>19859</v>
      </c>
      <c r="N4258" s="1">
        <f>(Comuni[[#This Row],[Popolazione2011]]/Comuni[[#This Row],[Ammalati TOT]])*100</f>
        <v>0.29356573726912044</v>
      </c>
      <c r="O4258">
        <f>_xlfn.XLOOKUP(Comuni[[#This Row],[Regione]],Table_0[Regione],Table_0[TOT AREA])</f>
        <v>6168603</v>
      </c>
      <c r="P4258" s="1">
        <f>(Comuni[[#This Row],[Popolazione2011]]/Comuni[[#This Row],[Ammalati AREA]])*100</f>
        <v>0.1046914512086448</v>
      </c>
    </row>
    <row r="4259" spans="1:16" x14ac:dyDescent="0.3">
      <c r="A4259" t="s">
        <v>4305</v>
      </c>
      <c r="B4259" t="s">
        <v>8027</v>
      </c>
      <c r="C4259" t="s">
        <v>4289</v>
      </c>
      <c r="D4259">
        <v>17507</v>
      </c>
      <c r="E4259" s="1">
        <f>(Comuni[[#This Row],[Popolazione2011]]/SUM(D:D))*100</f>
        <v>2.9461679067654567E-2</v>
      </c>
      <c r="F4259">
        <f t="shared" si="66"/>
        <v>4342135</v>
      </c>
      <c r="G4259" s="1">
        <f>(Comuni[[#This Row],[Popolazione2011]]/Comuni[[#This Row],[TOT POP REGIONE ]])*100</f>
        <v>0.40318875391944281</v>
      </c>
      <c r="H4259" t="str">
        <f>IF(Comuni[[#This Row],[Popolazione2011]]&gt;300000,"MAGGIORE","")</f>
        <v/>
      </c>
      <c r="I4259" t="str">
        <f>_xlfn.XLOOKUP(Comuni[[#This Row],[Regione]],Ripartizione_geografica[Regione],Ripartizione_geografica[Ripartizione geografica])</f>
        <v>Nord-est</v>
      </c>
      <c r="J4259">
        <f>_xlfn.XLOOKUP(Comuni[[#This Row],[Regione]],Ripartizione_geografica[Regione],Ripartizione_geografica[Codice Regione])</f>
        <v>8</v>
      </c>
      <c r="K4259">
        <f>_xlfn.XLOOKUP(Comuni[[#This Row],[Regione]],Table_0[Regione],Table_0[Totale])</f>
        <v>2199848</v>
      </c>
      <c r="L4259">
        <f>_xlfn.XLOOKUP(Comuni[[#This Row],[Regione]],Table_0[Regione],Table_0[Guariti])</f>
        <v>2170571</v>
      </c>
      <c r="M4259">
        <f>_xlfn.XLOOKUP(Comuni[[#This Row],[Regione]],Table_0[Regione],Table_0[Deceduti])</f>
        <v>19859</v>
      </c>
      <c r="N4259" s="1">
        <f>(Comuni[[#This Row],[Popolazione2011]]/Comuni[[#This Row],[Ammalati TOT]])*100</f>
        <v>0.79582771173281075</v>
      </c>
      <c r="O4259">
        <f>_xlfn.XLOOKUP(Comuni[[#This Row],[Regione]],Table_0[Regione],Table_0[TOT AREA])</f>
        <v>6168603</v>
      </c>
      <c r="P4259" s="1">
        <f>(Comuni[[#This Row],[Popolazione2011]]/Comuni[[#This Row],[Ammalati AREA]])*100</f>
        <v>0.2838081815282974</v>
      </c>
    </row>
    <row r="4260" spans="1:16" x14ac:dyDescent="0.3">
      <c r="A4260" t="s">
        <v>4306</v>
      </c>
      <c r="B4260" t="s">
        <v>8027</v>
      </c>
      <c r="C4260" t="s">
        <v>4289</v>
      </c>
      <c r="D4260">
        <v>20468</v>
      </c>
      <c r="E4260" s="1">
        <f>(Comuni[[#This Row],[Popolazione2011]]/SUM(D:D))*100</f>
        <v>3.4444601996730086E-2</v>
      </c>
      <c r="F4260">
        <f t="shared" si="66"/>
        <v>4342135</v>
      </c>
      <c r="G4260" s="1">
        <f>(Comuni[[#This Row],[Popolazione2011]]/Comuni[[#This Row],[TOT POP REGIONE ]])*100</f>
        <v>0.47138101417850897</v>
      </c>
      <c r="H4260" t="str">
        <f>IF(Comuni[[#This Row],[Popolazione2011]]&gt;300000,"MAGGIORE","")</f>
        <v/>
      </c>
      <c r="I4260" t="str">
        <f>_xlfn.XLOOKUP(Comuni[[#This Row],[Regione]],Ripartizione_geografica[Regione],Ripartizione_geografica[Ripartizione geografica])</f>
        <v>Nord-est</v>
      </c>
      <c r="J4260">
        <f>_xlfn.XLOOKUP(Comuni[[#This Row],[Regione]],Ripartizione_geografica[Regione],Ripartizione_geografica[Codice Regione])</f>
        <v>8</v>
      </c>
      <c r="K4260">
        <f>_xlfn.XLOOKUP(Comuni[[#This Row],[Regione]],Table_0[Regione],Table_0[Totale])</f>
        <v>2199848</v>
      </c>
      <c r="L4260">
        <f>_xlfn.XLOOKUP(Comuni[[#This Row],[Regione]],Table_0[Regione],Table_0[Guariti])</f>
        <v>2170571</v>
      </c>
      <c r="M4260">
        <f>_xlfn.XLOOKUP(Comuni[[#This Row],[Regione]],Table_0[Regione],Table_0[Deceduti])</f>
        <v>19859</v>
      </c>
      <c r="N4260" s="1">
        <f>(Comuni[[#This Row],[Popolazione2011]]/Comuni[[#This Row],[Ammalati TOT]])*100</f>
        <v>0.93042792047450551</v>
      </c>
      <c r="O4260">
        <f>_xlfn.XLOOKUP(Comuni[[#This Row],[Regione]],Table_0[Regione],Table_0[TOT AREA])</f>
        <v>6168603</v>
      </c>
      <c r="P4260" s="1">
        <f>(Comuni[[#This Row],[Popolazione2011]]/Comuni[[#This Row],[Ammalati AREA]])*100</f>
        <v>0.33180932538534252</v>
      </c>
    </row>
    <row r="4261" spans="1:16" x14ac:dyDescent="0.3">
      <c r="A4261" t="s">
        <v>4307</v>
      </c>
      <c r="B4261" t="s">
        <v>8027</v>
      </c>
      <c r="C4261" t="s">
        <v>4289</v>
      </c>
      <c r="D4261">
        <v>14352</v>
      </c>
      <c r="E4261" s="1">
        <f>(Comuni[[#This Row],[Popolazione2011]]/SUM(D:D))*100</f>
        <v>2.4152282971324518E-2</v>
      </c>
      <c r="F4261">
        <f t="shared" si="66"/>
        <v>4342135</v>
      </c>
      <c r="G4261" s="1">
        <f>(Comuni[[#This Row],[Popolazione2011]]/Comuni[[#This Row],[TOT POP REGIONE ]])*100</f>
        <v>0.3305286454704886</v>
      </c>
      <c r="H4261" t="str">
        <f>IF(Comuni[[#This Row],[Popolazione2011]]&gt;300000,"MAGGIORE","")</f>
        <v/>
      </c>
      <c r="I4261" t="str">
        <f>_xlfn.XLOOKUP(Comuni[[#This Row],[Regione]],Ripartizione_geografica[Regione],Ripartizione_geografica[Ripartizione geografica])</f>
        <v>Nord-est</v>
      </c>
      <c r="J4261">
        <f>_xlfn.XLOOKUP(Comuni[[#This Row],[Regione]],Ripartizione_geografica[Regione],Ripartizione_geografica[Codice Regione])</f>
        <v>8</v>
      </c>
      <c r="K4261">
        <f>_xlfn.XLOOKUP(Comuni[[#This Row],[Regione]],Table_0[Regione],Table_0[Totale])</f>
        <v>2199848</v>
      </c>
      <c r="L4261">
        <f>_xlfn.XLOOKUP(Comuni[[#This Row],[Regione]],Table_0[Regione],Table_0[Guariti])</f>
        <v>2170571</v>
      </c>
      <c r="M4261">
        <f>_xlfn.XLOOKUP(Comuni[[#This Row],[Regione]],Table_0[Regione],Table_0[Deceduti])</f>
        <v>19859</v>
      </c>
      <c r="N4261" s="1">
        <f>(Comuni[[#This Row],[Popolazione2011]]/Comuni[[#This Row],[Ammalati TOT]])*100</f>
        <v>0.65240871187463867</v>
      </c>
      <c r="O4261">
        <f>_xlfn.XLOOKUP(Comuni[[#This Row],[Regione]],Table_0[Regione],Table_0[TOT AREA])</f>
        <v>6168603</v>
      </c>
      <c r="P4261" s="1">
        <f>(Comuni[[#This Row],[Popolazione2011]]/Comuni[[#This Row],[Ammalati AREA]])*100</f>
        <v>0.23266207924225304</v>
      </c>
    </row>
    <row r="4262" spans="1:16" x14ac:dyDescent="0.3">
      <c r="A4262" t="s">
        <v>4308</v>
      </c>
      <c r="B4262" t="s">
        <v>8027</v>
      </c>
      <c r="C4262" t="s">
        <v>4289</v>
      </c>
      <c r="D4262">
        <v>5870</v>
      </c>
      <c r="E4262" s="1">
        <f>(Comuni[[#This Row],[Popolazione2011]]/SUM(D:D))*100</f>
        <v>9.8783375865158091E-3</v>
      </c>
      <c r="F4262">
        <f t="shared" si="66"/>
        <v>4342135</v>
      </c>
      <c r="G4262" s="1">
        <f>(Comuni[[#This Row],[Popolazione2011]]/Comuni[[#This Row],[TOT POP REGIONE ]])*100</f>
        <v>0.13518695296207972</v>
      </c>
      <c r="H4262" t="str">
        <f>IF(Comuni[[#This Row],[Popolazione2011]]&gt;300000,"MAGGIORE","")</f>
        <v/>
      </c>
      <c r="I4262" t="str">
        <f>_xlfn.XLOOKUP(Comuni[[#This Row],[Regione]],Ripartizione_geografica[Regione],Ripartizione_geografica[Ripartizione geografica])</f>
        <v>Nord-est</v>
      </c>
      <c r="J4262">
        <f>_xlfn.XLOOKUP(Comuni[[#This Row],[Regione]],Ripartizione_geografica[Regione],Ripartizione_geografica[Codice Regione])</f>
        <v>8</v>
      </c>
      <c r="K4262">
        <f>_xlfn.XLOOKUP(Comuni[[#This Row],[Regione]],Table_0[Regione],Table_0[Totale])</f>
        <v>2199848</v>
      </c>
      <c r="L4262">
        <f>_xlfn.XLOOKUP(Comuni[[#This Row],[Regione]],Table_0[Regione],Table_0[Guariti])</f>
        <v>2170571</v>
      </c>
      <c r="M4262">
        <f>_xlfn.XLOOKUP(Comuni[[#This Row],[Regione]],Table_0[Regione],Table_0[Deceduti])</f>
        <v>19859</v>
      </c>
      <c r="N4262" s="1">
        <f>(Comuni[[#This Row],[Popolazione2011]]/Comuni[[#This Row],[Ammalati TOT]])*100</f>
        <v>0.26683661780268458</v>
      </c>
      <c r="O4262">
        <f>_xlfn.XLOOKUP(Comuni[[#This Row],[Regione]],Table_0[Regione],Table_0[TOT AREA])</f>
        <v>6168603</v>
      </c>
      <c r="P4262" s="1">
        <f>(Comuni[[#This Row],[Popolazione2011]]/Comuni[[#This Row],[Ammalati AREA]])*100</f>
        <v>9.5159309166111025E-2</v>
      </c>
    </row>
    <row r="4263" spans="1:16" x14ac:dyDescent="0.3">
      <c r="A4263" t="s">
        <v>4309</v>
      </c>
      <c r="B4263" t="s">
        <v>8027</v>
      </c>
      <c r="C4263" t="s">
        <v>4289</v>
      </c>
      <c r="D4263">
        <v>13527</v>
      </c>
      <c r="E4263" s="1">
        <f>(Comuni[[#This Row],[Popolazione2011]]/SUM(D:D))*100</f>
        <v>2.2763930584803978E-2</v>
      </c>
      <c r="F4263">
        <f t="shared" si="66"/>
        <v>4342135</v>
      </c>
      <c r="G4263" s="1">
        <f>(Comuni[[#This Row],[Popolazione2011]]/Comuni[[#This Row],[TOT POP REGIONE ]])*100</f>
        <v>0.3115287755908096</v>
      </c>
      <c r="H4263" t="str">
        <f>IF(Comuni[[#This Row],[Popolazione2011]]&gt;300000,"MAGGIORE","")</f>
        <v/>
      </c>
      <c r="I4263" t="str">
        <f>_xlfn.XLOOKUP(Comuni[[#This Row],[Regione]],Ripartizione_geografica[Regione],Ripartizione_geografica[Ripartizione geografica])</f>
        <v>Nord-est</v>
      </c>
      <c r="J4263">
        <f>_xlfn.XLOOKUP(Comuni[[#This Row],[Regione]],Ripartizione_geografica[Regione],Ripartizione_geografica[Codice Regione])</f>
        <v>8</v>
      </c>
      <c r="K4263">
        <f>_xlfn.XLOOKUP(Comuni[[#This Row],[Regione]],Table_0[Regione],Table_0[Totale])</f>
        <v>2199848</v>
      </c>
      <c r="L4263">
        <f>_xlfn.XLOOKUP(Comuni[[#This Row],[Regione]],Table_0[Regione],Table_0[Guariti])</f>
        <v>2170571</v>
      </c>
      <c r="M4263">
        <f>_xlfn.XLOOKUP(Comuni[[#This Row],[Regione]],Table_0[Regione],Table_0[Deceduti])</f>
        <v>19859</v>
      </c>
      <c r="N4263" s="1">
        <f>(Comuni[[#This Row],[Popolazione2011]]/Comuni[[#This Row],[Ammalati TOT]])*100</f>
        <v>0.61490612078652707</v>
      </c>
      <c r="O4263">
        <f>_xlfn.XLOOKUP(Comuni[[#This Row],[Regione]],Table_0[Regione],Table_0[TOT AREA])</f>
        <v>6168603</v>
      </c>
      <c r="P4263" s="1">
        <f>(Comuni[[#This Row],[Popolazione2011]]/Comuni[[#This Row],[Ammalati AREA]])*100</f>
        <v>0.21928790035604498</v>
      </c>
    </row>
    <row r="4264" spans="1:16" x14ac:dyDescent="0.3">
      <c r="A4264" t="s">
        <v>4310</v>
      </c>
      <c r="B4264" t="s">
        <v>8027</v>
      </c>
      <c r="C4264" t="s">
        <v>4289</v>
      </c>
      <c r="D4264">
        <v>6440</v>
      </c>
      <c r="E4264" s="1">
        <f>(Comuni[[#This Row],[Popolazione2011]]/SUM(D:D))*100</f>
        <v>1.0837562871748179E-2</v>
      </c>
      <c r="F4264">
        <f t="shared" si="66"/>
        <v>4342135</v>
      </c>
      <c r="G4264" s="1">
        <f>(Comuni[[#This Row],[Popolazione2011]]/Comuni[[#This Row],[TOT POP REGIONE ]])*100</f>
        <v>0.14831413578803976</v>
      </c>
      <c r="H4264" t="str">
        <f>IF(Comuni[[#This Row],[Popolazione2011]]&gt;300000,"MAGGIORE","")</f>
        <v/>
      </c>
      <c r="I4264" t="str">
        <f>_xlfn.XLOOKUP(Comuni[[#This Row],[Regione]],Ripartizione_geografica[Regione],Ripartizione_geografica[Ripartizione geografica])</f>
        <v>Nord-est</v>
      </c>
      <c r="J4264">
        <f>_xlfn.XLOOKUP(Comuni[[#This Row],[Regione]],Ripartizione_geografica[Regione],Ripartizione_geografica[Codice Regione])</f>
        <v>8</v>
      </c>
      <c r="K4264">
        <f>_xlfn.XLOOKUP(Comuni[[#This Row],[Regione]],Table_0[Regione],Table_0[Totale])</f>
        <v>2199848</v>
      </c>
      <c r="L4264">
        <f>_xlfn.XLOOKUP(Comuni[[#This Row],[Regione]],Table_0[Regione],Table_0[Guariti])</f>
        <v>2170571</v>
      </c>
      <c r="M4264">
        <f>_xlfn.XLOOKUP(Comuni[[#This Row],[Regione]],Table_0[Regione],Table_0[Deceduti])</f>
        <v>19859</v>
      </c>
      <c r="N4264" s="1">
        <f>(Comuni[[#This Row],[Popolazione2011]]/Comuni[[#This Row],[Ammalati TOT]])*100</f>
        <v>0.29274749891810709</v>
      </c>
      <c r="O4264">
        <f>_xlfn.XLOOKUP(Comuni[[#This Row],[Regione]],Table_0[Regione],Table_0[TOT AREA])</f>
        <v>6168603</v>
      </c>
      <c r="P4264" s="1">
        <f>(Comuni[[#This Row],[Popolazione2011]]/Comuni[[#This Row],[Ammalati AREA]])*100</f>
        <v>0.10439965094203663</v>
      </c>
    </row>
    <row r="4265" spans="1:16" x14ac:dyDescent="0.3">
      <c r="A4265" t="s">
        <v>4311</v>
      </c>
      <c r="B4265" t="s">
        <v>8027</v>
      </c>
      <c r="C4265" t="s">
        <v>4289</v>
      </c>
      <c r="D4265">
        <v>1927</v>
      </c>
      <c r="E4265" s="1">
        <f>(Comuni[[#This Row],[Popolazione2011]]/SUM(D:D))*100</f>
        <v>3.2428546046364506E-3</v>
      </c>
      <c r="F4265">
        <f t="shared" si="66"/>
        <v>4342135</v>
      </c>
      <c r="G4265" s="1">
        <f>(Comuni[[#This Row],[Popolazione2011]]/Comuni[[#This Row],[TOT POP REGIONE ]])*100</f>
        <v>4.4379090009868415E-2</v>
      </c>
      <c r="H4265" t="str">
        <f>IF(Comuni[[#This Row],[Popolazione2011]]&gt;300000,"MAGGIORE","")</f>
        <v/>
      </c>
      <c r="I4265" t="str">
        <f>_xlfn.XLOOKUP(Comuni[[#This Row],[Regione]],Ripartizione_geografica[Regione],Ripartizione_geografica[Ripartizione geografica])</f>
        <v>Nord-est</v>
      </c>
      <c r="J4265">
        <f>_xlfn.XLOOKUP(Comuni[[#This Row],[Regione]],Ripartizione_geografica[Regione],Ripartizione_geografica[Codice Regione])</f>
        <v>8</v>
      </c>
      <c r="K4265">
        <f>_xlfn.XLOOKUP(Comuni[[#This Row],[Regione]],Table_0[Regione],Table_0[Totale])</f>
        <v>2199848</v>
      </c>
      <c r="L4265">
        <f>_xlfn.XLOOKUP(Comuni[[#This Row],[Regione]],Table_0[Regione],Table_0[Guariti])</f>
        <v>2170571</v>
      </c>
      <c r="M4265">
        <f>_xlfn.XLOOKUP(Comuni[[#This Row],[Regione]],Table_0[Regione],Table_0[Deceduti])</f>
        <v>19859</v>
      </c>
      <c r="N4265" s="1">
        <f>(Comuni[[#This Row],[Popolazione2011]]/Comuni[[#This Row],[Ammalati TOT]])*100</f>
        <v>8.7596961244595081E-2</v>
      </c>
      <c r="O4265">
        <f>_xlfn.XLOOKUP(Comuni[[#This Row],[Regione]],Table_0[Regione],Table_0[TOT AREA])</f>
        <v>6168603</v>
      </c>
      <c r="P4265" s="1">
        <f>(Comuni[[#This Row],[Popolazione2011]]/Comuni[[#This Row],[Ammalati AREA]])*100</f>
        <v>3.1238839652997608E-2</v>
      </c>
    </row>
    <row r="4266" spans="1:16" x14ac:dyDescent="0.3">
      <c r="A4266" t="s">
        <v>4312</v>
      </c>
      <c r="B4266" t="s">
        <v>8027</v>
      </c>
      <c r="C4266" t="s">
        <v>4289</v>
      </c>
      <c r="D4266">
        <v>5066</v>
      </c>
      <c r="E4266" s="1">
        <f>(Comuni[[#This Row],[Popolazione2011]]/SUM(D:D))*100</f>
        <v>8.5253250789248877E-3</v>
      </c>
      <c r="F4266">
        <f t="shared" si="66"/>
        <v>4342135</v>
      </c>
      <c r="G4266" s="1">
        <f>(Comuni[[#This Row],[Popolazione2011]]/Comuni[[#This Row],[TOT POP REGIONE ]])*100</f>
        <v>0.11667071613388345</v>
      </c>
      <c r="H4266" t="str">
        <f>IF(Comuni[[#This Row],[Popolazione2011]]&gt;300000,"MAGGIORE","")</f>
        <v/>
      </c>
      <c r="I4266" t="str">
        <f>_xlfn.XLOOKUP(Comuni[[#This Row],[Regione]],Ripartizione_geografica[Regione],Ripartizione_geografica[Ripartizione geografica])</f>
        <v>Nord-est</v>
      </c>
      <c r="J4266">
        <f>_xlfn.XLOOKUP(Comuni[[#This Row],[Regione]],Ripartizione_geografica[Regione],Ripartizione_geografica[Codice Regione])</f>
        <v>8</v>
      </c>
      <c r="K4266">
        <f>_xlfn.XLOOKUP(Comuni[[#This Row],[Regione]],Table_0[Regione],Table_0[Totale])</f>
        <v>2199848</v>
      </c>
      <c r="L4266">
        <f>_xlfn.XLOOKUP(Comuni[[#This Row],[Regione]],Table_0[Regione],Table_0[Guariti])</f>
        <v>2170571</v>
      </c>
      <c r="M4266">
        <f>_xlfn.XLOOKUP(Comuni[[#This Row],[Regione]],Table_0[Regione],Table_0[Deceduti])</f>
        <v>19859</v>
      </c>
      <c r="N4266" s="1">
        <f>(Comuni[[#This Row],[Popolazione2011]]/Comuni[[#This Row],[Ammalati TOT]])*100</f>
        <v>0.23028863812408856</v>
      </c>
      <c r="O4266">
        <f>_xlfn.XLOOKUP(Comuni[[#This Row],[Regione]],Table_0[Regione],Table_0[TOT AREA])</f>
        <v>6168603</v>
      </c>
      <c r="P4266" s="1">
        <f>(Comuni[[#This Row],[Popolazione2011]]/Comuni[[#This Row],[Ammalati AREA]])*100</f>
        <v>8.2125563924279124E-2</v>
      </c>
    </row>
    <row r="4267" spans="1:16" x14ac:dyDescent="0.3">
      <c r="A4267" t="s">
        <v>4313</v>
      </c>
      <c r="B4267" t="s">
        <v>8027</v>
      </c>
      <c r="C4267" t="s">
        <v>4289</v>
      </c>
      <c r="D4267">
        <v>5462</v>
      </c>
      <c r="E4267" s="1">
        <f>(Comuni[[#This Row],[Popolazione2011]]/SUM(D:D))*100</f>
        <v>9.1917342244547447E-3</v>
      </c>
      <c r="F4267">
        <f t="shared" si="66"/>
        <v>4342135</v>
      </c>
      <c r="G4267" s="1">
        <f>(Comuni[[#This Row],[Popolazione2011]]/Comuni[[#This Row],[TOT POP REGIONE ]])*100</f>
        <v>0.12579065367612938</v>
      </c>
      <c r="H4267" t="str">
        <f>IF(Comuni[[#This Row],[Popolazione2011]]&gt;300000,"MAGGIORE","")</f>
        <v/>
      </c>
      <c r="I4267" t="str">
        <f>_xlfn.XLOOKUP(Comuni[[#This Row],[Regione]],Ripartizione_geografica[Regione],Ripartizione_geografica[Ripartizione geografica])</f>
        <v>Nord-est</v>
      </c>
      <c r="J4267">
        <f>_xlfn.XLOOKUP(Comuni[[#This Row],[Regione]],Ripartizione_geografica[Regione],Ripartizione_geografica[Codice Regione])</f>
        <v>8</v>
      </c>
      <c r="K4267">
        <f>_xlfn.XLOOKUP(Comuni[[#This Row],[Regione]],Table_0[Regione],Table_0[Totale])</f>
        <v>2199848</v>
      </c>
      <c r="L4267">
        <f>_xlfn.XLOOKUP(Comuni[[#This Row],[Regione]],Table_0[Regione],Table_0[Guariti])</f>
        <v>2170571</v>
      </c>
      <c r="M4267">
        <f>_xlfn.XLOOKUP(Comuni[[#This Row],[Regione]],Table_0[Regione],Table_0[Deceduti])</f>
        <v>19859</v>
      </c>
      <c r="N4267" s="1">
        <f>(Comuni[[#This Row],[Popolazione2011]]/Comuni[[#This Row],[Ammalati TOT]])*100</f>
        <v>0.24828988184638212</v>
      </c>
      <c r="O4267">
        <f>_xlfn.XLOOKUP(Comuni[[#This Row],[Regione]],Table_0[Regione],Table_0[TOT AREA])</f>
        <v>6168603</v>
      </c>
      <c r="P4267" s="1">
        <f>(Comuni[[#This Row],[Popolazione2011]]/Comuni[[#This Row],[Ammalati AREA]])*100</f>
        <v>8.8545169789659026E-2</v>
      </c>
    </row>
    <row r="4268" spans="1:16" x14ac:dyDescent="0.3">
      <c r="A4268" t="s">
        <v>4314</v>
      </c>
      <c r="B4268" t="s">
        <v>8027</v>
      </c>
      <c r="C4268" t="s">
        <v>4289</v>
      </c>
      <c r="D4268">
        <v>10766</v>
      </c>
      <c r="E4268" s="1">
        <f>(Comuni[[#This Row],[Popolazione2011]]/SUM(D:D))*100</f>
        <v>1.8117577931248588E-2</v>
      </c>
      <c r="F4268">
        <f t="shared" si="66"/>
        <v>4342135</v>
      </c>
      <c r="G4268" s="1">
        <f>(Comuni[[#This Row],[Popolazione2011]]/Comuni[[#This Row],[TOT POP REGIONE ]])*100</f>
        <v>0.24794254439348384</v>
      </c>
      <c r="H4268" t="str">
        <f>IF(Comuni[[#This Row],[Popolazione2011]]&gt;300000,"MAGGIORE","")</f>
        <v/>
      </c>
      <c r="I4268" t="str">
        <f>_xlfn.XLOOKUP(Comuni[[#This Row],[Regione]],Ripartizione_geografica[Regione],Ripartizione_geografica[Ripartizione geografica])</f>
        <v>Nord-est</v>
      </c>
      <c r="J4268">
        <f>_xlfn.XLOOKUP(Comuni[[#This Row],[Regione]],Ripartizione_geografica[Regione],Ripartizione_geografica[Codice Regione])</f>
        <v>8</v>
      </c>
      <c r="K4268">
        <f>_xlfn.XLOOKUP(Comuni[[#This Row],[Regione]],Table_0[Regione],Table_0[Totale])</f>
        <v>2199848</v>
      </c>
      <c r="L4268">
        <f>_xlfn.XLOOKUP(Comuni[[#This Row],[Regione]],Table_0[Regione],Table_0[Guariti])</f>
        <v>2170571</v>
      </c>
      <c r="M4268">
        <f>_xlfn.XLOOKUP(Comuni[[#This Row],[Regione]],Table_0[Regione],Table_0[Deceduti])</f>
        <v>19859</v>
      </c>
      <c r="N4268" s="1">
        <f>(Comuni[[#This Row],[Popolazione2011]]/Comuni[[#This Row],[Ammalati TOT]])*100</f>
        <v>0.4893974492783138</v>
      </c>
      <c r="O4268">
        <f>_xlfn.XLOOKUP(Comuni[[#This Row],[Regione]],Table_0[Regione],Table_0[TOT AREA])</f>
        <v>6168603</v>
      </c>
      <c r="P4268" s="1">
        <f>(Comuni[[#This Row],[Popolazione2011]]/Comuni[[#This Row],[Ammalati AREA]])*100</f>
        <v>0.17452898168353514</v>
      </c>
    </row>
    <row r="4269" spans="1:16" x14ac:dyDescent="0.3">
      <c r="A4269" t="s">
        <v>4315</v>
      </c>
      <c r="B4269" t="s">
        <v>8027</v>
      </c>
      <c r="C4269" t="s">
        <v>4289</v>
      </c>
      <c r="D4269">
        <v>3982</v>
      </c>
      <c r="E4269" s="1">
        <f>(Comuni[[#This Row],[Popolazione2011]]/SUM(D:D))*100</f>
        <v>6.7011141856057853E-3</v>
      </c>
      <c r="F4269">
        <f t="shared" si="66"/>
        <v>4342135</v>
      </c>
      <c r="G4269" s="1">
        <f>(Comuni[[#This Row],[Popolazione2011]]/Comuni[[#This Row],[TOT POP REGIONE ]])*100</f>
        <v>9.1706038619250668E-2</v>
      </c>
      <c r="H4269" t="str">
        <f>IF(Comuni[[#This Row],[Popolazione2011]]&gt;300000,"MAGGIORE","")</f>
        <v/>
      </c>
      <c r="I4269" t="str">
        <f>_xlfn.XLOOKUP(Comuni[[#This Row],[Regione]],Ripartizione_geografica[Regione],Ripartizione_geografica[Ripartizione geografica])</f>
        <v>Nord-est</v>
      </c>
      <c r="J4269">
        <f>_xlfn.XLOOKUP(Comuni[[#This Row],[Regione]],Ripartizione_geografica[Regione],Ripartizione_geografica[Codice Regione])</f>
        <v>8</v>
      </c>
      <c r="K4269">
        <f>_xlfn.XLOOKUP(Comuni[[#This Row],[Regione]],Table_0[Regione],Table_0[Totale])</f>
        <v>2199848</v>
      </c>
      <c r="L4269">
        <f>_xlfn.XLOOKUP(Comuni[[#This Row],[Regione]],Table_0[Regione],Table_0[Guariti])</f>
        <v>2170571</v>
      </c>
      <c r="M4269">
        <f>_xlfn.XLOOKUP(Comuni[[#This Row],[Regione]],Table_0[Regione],Table_0[Deceduti])</f>
        <v>19859</v>
      </c>
      <c r="N4269" s="1">
        <f>(Comuni[[#This Row],[Popolazione2011]]/Comuni[[#This Row],[Ammalati TOT]])*100</f>
        <v>0.18101250631861837</v>
      </c>
      <c r="O4269">
        <f>_xlfn.XLOOKUP(Comuni[[#This Row],[Regione]],Table_0[Regione],Table_0[TOT AREA])</f>
        <v>6168603</v>
      </c>
      <c r="P4269" s="1">
        <f>(Comuni[[#This Row],[Popolazione2011]]/Comuni[[#This Row],[Ammalati AREA]])*100</f>
        <v>6.4552703424097801E-2</v>
      </c>
    </row>
    <row r="4270" spans="1:16" x14ac:dyDescent="0.3">
      <c r="A4270" t="s">
        <v>4316</v>
      </c>
      <c r="B4270" t="s">
        <v>8027</v>
      </c>
      <c r="C4270" t="s">
        <v>4289</v>
      </c>
      <c r="D4270">
        <v>67892</v>
      </c>
      <c r="E4270" s="1">
        <f>(Comuni[[#This Row],[Popolazione2011]]/SUM(D:D))*100</f>
        <v>0.11425214572806328</v>
      </c>
      <c r="F4270">
        <f t="shared" si="66"/>
        <v>4342135</v>
      </c>
      <c r="G4270" s="1">
        <f>(Comuni[[#This Row],[Popolazione2011]]/Comuni[[#This Row],[TOT POP REGIONE ]])*100</f>
        <v>1.5635626252983843</v>
      </c>
      <c r="H4270" t="str">
        <f>IF(Comuni[[#This Row],[Popolazione2011]]&gt;300000,"MAGGIORE","")</f>
        <v/>
      </c>
      <c r="I4270" t="str">
        <f>_xlfn.XLOOKUP(Comuni[[#This Row],[Regione]],Ripartizione_geografica[Regione],Ripartizione_geografica[Ripartizione geografica])</f>
        <v>Nord-est</v>
      </c>
      <c r="J4270">
        <f>_xlfn.XLOOKUP(Comuni[[#This Row],[Regione]],Ripartizione_geografica[Regione],Ripartizione_geografica[Codice Regione])</f>
        <v>8</v>
      </c>
      <c r="K4270">
        <f>_xlfn.XLOOKUP(Comuni[[#This Row],[Regione]],Table_0[Regione],Table_0[Totale])</f>
        <v>2199848</v>
      </c>
      <c r="L4270">
        <f>_xlfn.XLOOKUP(Comuni[[#This Row],[Regione]],Table_0[Regione],Table_0[Guariti])</f>
        <v>2170571</v>
      </c>
      <c r="M4270">
        <f>_xlfn.XLOOKUP(Comuni[[#This Row],[Regione]],Table_0[Regione],Table_0[Deceduti])</f>
        <v>19859</v>
      </c>
      <c r="N4270" s="1">
        <f>(Comuni[[#This Row],[Popolazione2011]]/Comuni[[#This Row],[Ammalati TOT]])*100</f>
        <v>3.086213229277659</v>
      </c>
      <c r="O4270">
        <f>_xlfn.XLOOKUP(Comuni[[#This Row],[Regione]],Table_0[Regione],Table_0[TOT AREA])</f>
        <v>6168603</v>
      </c>
      <c r="P4270" s="1">
        <f>(Comuni[[#This Row],[Popolazione2011]]/Comuni[[#This Row],[Ammalati AREA]])*100</f>
        <v>1.1006057611423525</v>
      </c>
    </row>
    <row r="4271" spans="1:16" x14ac:dyDescent="0.3">
      <c r="A4271" t="s">
        <v>4317</v>
      </c>
      <c r="B4271" t="s">
        <v>8027</v>
      </c>
      <c r="C4271" t="s">
        <v>4289</v>
      </c>
      <c r="D4271">
        <v>2309</v>
      </c>
      <c r="E4271" s="1">
        <f>(Comuni[[#This Row],[Popolazione2011]]/SUM(D:D))*100</f>
        <v>3.8857038308798986E-3</v>
      </c>
      <c r="F4271">
        <f t="shared" si="66"/>
        <v>4342135</v>
      </c>
      <c r="G4271" s="1">
        <f>(Comuni[[#This Row],[Popolazione2011]]/Comuni[[#This Row],[TOT POP REGIONE ]])*100</f>
        <v>5.3176605517792519E-2</v>
      </c>
      <c r="H4271" t="str">
        <f>IF(Comuni[[#This Row],[Popolazione2011]]&gt;300000,"MAGGIORE","")</f>
        <v/>
      </c>
      <c r="I4271" t="str">
        <f>_xlfn.XLOOKUP(Comuni[[#This Row],[Regione]],Ripartizione_geografica[Regione],Ripartizione_geografica[Ripartizione geografica])</f>
        <v>Nord-est</v>
      </c>
      <c r="J4271">
        <f>_xlfn.XLOOKUP(Comuni[[#This Row],[Regione]],Ripartizione_geografica[Regione],Ripartizione_geografica[Codice Regione])</f>
        <v>8</v>
      </c>
      <c r="K4271">
        <f>_xlfn.XLOOKUP(Comuni[[#This Row],[Regione]],Table_0[Regione],Table_0[Totale])</f>
        <v>2199848</v>
      </c>
      <c r="L4271">
        <f>_xlfn.XLOOKUP(Comuni[[#This Row],[Regione]],Table_0[Regione],Table_0[Guariti])</f>
        <v>2170571</v>
      </c>
      <c r="M4271">
        <f>_xlfn.XLOOKUP(Comuni[[#This Row],[Regione]],Table_0[Regione],Table_0[Deceduti])</f>
        <v>19859</v>
      </c>
      <c r="N4271" s="1">
        <f>(Comuni[[#This Row],[Popolazione2011]]/Comuni[[#This Row],[Ammalati TOT]])*100</f>
        <v>0.10496179736054492</v>
      </c>
      <c r="O4271">
        <f>_xlfn.XLOOKUP(Comuni[[#This Row],[Regione]],Table_0[Regione],Table_0[TOT AREA])</f>
        <v>6168603</v>
      </c>
      <c r="P4271" s="1">
        <f>(Comuni[[#This Row],[Popolazione2011]]/Comuni[[#This Row],[Ammalati AREA]])*100</f>
        <v>3.7431489755460033E-2</v>
      </c>
    </row>
    <row r="4272" spans="1:16" x14ac:dyDescent="0.3">
      <c r="A4272" t="s">
        <v>4318</v>
      </c>
      <c r="B4272" t="s">
        <v>8027</v>
      </c>
      <c r="C4272" t="s">
        <v>4289</v>
      </c>
      <c r="D4272">
        <v>4434</v>
      </c>
      <c r="E4272" s="1">
        <f>(Comuni[[#This Row],[Popolazione2011]]/SUM(D:D))*100</f>
        <v>7.4617630082812782E-3</v>
      </c>
      <c r="F4272">
        <f t="shared" si="66"/>
        <v>4342135</v>
      </c>
      <c r="G4272" s="1">
        <f>(Comuni[[#This Row],[Popolazione2011]]/Comuni[[#This Row],[TOT POP REGIONE ]])*100</f>
        <v>0.10211566429878391</v>
      </c>
      <c r="H4272" t="str">
        <f>IF(Comuni[[#This Row],[Popolazione2011]]&gt;300000,"MAGGIORE","")</f>
        <v/>
      </c>
      <c r="I4272" t="str">
        <f>_xlfn.XLOOKUP(Comuni[[#This Row],[Regione]],Ripartizione_geografica[Regione],Ripartizione_geografica[Ripartizione geografica])</f>
        <v>Nord-est</v>
      </c>
      <c r="J4272">
        <f>_xlfn.XLOOKUP(Comuni[[#This Row],[Regione]],Ripartizione_geografica[Regione],Ripartizione_geografica[Codice Regione])</f>
        <v>8</v>
      </c>
      <c r="K4272">
        <f>_xlfn.XLOOKUP(Comuni[[#This Row],[Regione]],Table_0[Regione],Table_0[Totale])</f>
        <v>2199848</v>
      </c>
      <c r="L4272">
        <f>_xlfn.XLOOKUP(Comuni[[#This Row],[Regione]],Table_0[Regione],Table_0[Guariti])</f>
        <v>2170571</v>
      </c>
      <c r="M4272">
        <f>_xlfn.XLOOKUP(Comuni[[#This Row],[Regione]],Table_0[Regione],Table_0[Deceduti])</f>
        <v>19859</v>
      </c>
      <c r="N4272" s="1">
        <f>(Comuni[[#This Row],[Popolazione2011]]/Comuni[[#This Row],[Ammalati TOT]])*100</f>
        <v>0.20155938046628677</v>
      </c>
      <c r="O4272">
        <f>_xlfn.XLOOKUP(Comuni[[#This Row],[Regione]],Table_0[Regione],Table_0[TOT AREA])</f>
        <v>6168603</v>
      </c>
      <c r="P4272" s="1">
        <f>(Comuni[[#This Row],[Popolazione2011]]/Comuni[[#This Row],[Ammalati AREA]])*100</f>
        <v>7.1880132341147582E-2</v>
      </c>
    </row>
    <row r="4273" spans="1:16" x14ac:dyDescent="0.3">
      <c r="A4273" t="s">
        <v>4319</v>
      </c>
      <c r="B4273" t="s">
        <v>8027</v>
      </c>
      <c r="C4273" t="s">
        <v>4289</v>
      </c>
      <c r="D4273">
        <v>8771</v>
      </c>
      <c r="E4273" s="1">
        <f>(Comuni[[#This Row],[Popolazione2011]]/SUM(D:D))*100</f>
        <v>1.4760289432935295E-2</v>
      </c>
      <c r="F4273">
        <f t="shared" si="66"/>
        <v>4342135</v>
      </c>
      <c r="G4273" s="1">
        <f>(Comuni[[#This Row],[Popolazione2011]]/Comuni[[#This Row],[TOT POP REGIONE ]])*100</f>
        <v>0.20199740450262371</v>
      </c>
      <c r="H4273" t="str">
        <f>IF(Comuni[[#This Row],[Popolazione2011]]&gt;300000,"MAGGIORE","")</f>
        <v/>
      </c>
      <c r="I4273" t="str">
        <f>_xlfn.XLOOKUP(Comuni[[#This Row],[Regione]],Ripartizione_geografica[Regione],Ripartizione_geografica[Ripartizione geografica])</f>
        <v>Nord-est</v>
      </c>
      <c r="J4273">
        <f>_xlfn.XLOOKUP(Comuni[[#This Row],[Regione]],Ripartizione_geografica[Regione],Ripartizione_geografica[Codice Regione])</f>
        <v>8</v>
      </c>
      <c r="K4273">
        <f>_xlfn.XLOOKUP(Comuni[[#This Row],[Regione]],Table_0[Regione],Table_0[Totale])</f>
        <v>2199848</v>
      </c>
      <c r="L4273">
        <f>_xlfn.XLOOKUP(Comuni[[#This Row],[Regione]],Table_0[Regione],Table_0[Guariti])</f>
        <v>2170571</v>
      </c>
      <c r="M4273">
        <f>_xlfn.XLOOKUP(Comuni[[#This Row],[Regione]],Table_0[Regione],Table_0[Deceduti])</f>
        <v>19859</v>
      </c>
      <c r="N4273" s="1">
        <f>(Comuni[[#This Row],[Popolazione2011]]/Comuni[[#This Row],[Ammalati TOT]])*100</f>
        <v>0.39870936537433499</v>
      </c>
      <c r="O4273">
        <f>_xlfn.XLOOKUP(Comuni[[#This Row],[Regione]],Table_0[Regione],Table_0[TOT AREA])</f>
        <v>6168603</v>
      </c>
      <c r="P4273" s="1">
        <f>(Comuni[[#This Row],[Popolazione2011]]/Comuni[[#This Row],[Ammalati AREA]])*100</f>
        <v>0.14218778546779554</v>
      </c>
    </row>
    <row r="4274" spans="1:16" x14ac:dyDescent="0.3">
      <c r="A4274" t="s">
        <v>4320</v>
      </c>
      <c r="B4274" t="s">
        <v>8027</v>
      </c>
      <c r="C4274" t="s">
        <v>4289</v>
      </c>
      <c r="D4274">
        <v>6684</v>
      </c>
      <c r="E4274" s="1">
        <f>(Comuni[[#This Row],[Popolazione2011]]/SUM(D:D))*100</f>
        <v>1.1248178607882738E-2</v>
      </c>
      <c r="F4274">
        <f t="shared" si="66"/>
        <v>4342135</v>
      </c>
      <c r="G4274" s="1">
        <f>(Comuni[[#This Row],[Popolazione2011]]/Comuni[[#This Row],[TOT POP REGIONE ]])*100</f>
        <v>0.153933491243363</v>
      </c>
      <c r="H4274" t="str">
        <f>IF(Comuni[[#This Row],[Popolazione2011]]&gt;300000,"MAGGIORE","")</f>
        <v/>
      </c>
      <c r="I4274" t="str">
        <f>_xlfn.XLOOKUP(Comuni[[#This Row],[Regione]],Ripartizione_geografica[Regione],Ripartizione_geografica[Ripartizione geografica])</f>
        <v>Nord-est</v>
      </c>
      <c r="J4274">
        <f>_xlfn.XLOOKUP(Comuni[[#This Row],[Regione]],Ripartizione_geografica[Regione],Ripartizione_geografica[Codice Regione])</f>
        <v>8</v>
      </c>
      <c r="K4274">
        <f>_xlfn.XLOOKUP(Comuni[[#This Row],[Regione]],Table_0[Regione],Table_0[Totale])</f>
        <v>2199848</v>
      </c>
      <c r="L4274">
        <f>_xlfn.XLOOKUP(Comuni[[#This Row],[Regione]],Table_0[Regione],Table_0[Guariti])</f>
        <v>2170571</v>
      </c>
      <c r="M4274">
        <f>_xlfn.XLOOKUP(Comuni[[#This Row],[Regione]],Table_0[Regione],Table_0[Deceduti])</f>
        <v>19859</v>
      </c>
      <c r="N4274" s="1">
        <f>(Comuni[[#This Row],[Popolazione2011]]/Comuni[[#This Row],[Ammalati TOT]])*100</f>
        <v>0.3038391743429546</v>
      </c>
      <c r="O4274">
        <f>_xlfn.XLOOKUP(Comuni[[#This Row],[Regione]],Table_0[Regione],Table_0[TOT AREA])</f>
        <v>6168603</v>
      </c>
      <c r="P4274" s="1">
        <f>(Comuni[[#This Row],[Popolazione2011]]/Comuni[[#This Row],[Ammalati AREA]])*100</f>
        <v>0.1083551656671697</v>
      </c>
    </row>
    <row r="4275" spans="1:16" x14ac:dyDescent="0.3">
      <c r="A4275" t="s">
        <v>4321</v>
      </c>
      <c r="B4275" t="s">
        <v>8027</v>
      </c>
      <c r="C4275" t="s">
        <v>4289</v>
      </c>
      <c r="D4275">
        <v>16526</v>
      </c>
      <c r="E4275" s="1">
        <f>(Comuni[[#This Row],[Popolazione2011]]/SUM(D:D))*100</f>
        <v>2.7810801866228325E-2</v>
      </c>
      <c r="F4275">
        <f t="shared" si="66"/>
        <v>4342135</v>
      </c>
      <c r="G4275" s="1">
        <f>(Comuni[[#This Row],[Popolazione2011]]/Comuni[[#This Row],[TOT POP REGIONE ]])*100</f>
        <v>0.38059618137160639</v>
      </c>
      <c r="H4275" t="str">
        <f>IF(Comuni[[#This Row],[Popolazione2011]]&gt;300000,"MAGGIORE","")</f>
        <v/>
      </c>
      <c r="I4275" t="str">
        <f>_xlfn.XLOOKUP(Comuni[[#This Row],[Regione]],Ripartizione_geografica[Regione],Ripartizione_geografica[Ripartizione geografica])</f>
        <v>Nord-est</v>
      </c>
      <c r="J4275">
        <f>_xlfn.XLOOKUP(Comuni[[#This Row],[Regione]],Ripartizione_geografica[Regione],Ripartizione_geografica[Codice Regione])</f>
        <v>8</v>
      </c>
      <c r="K4275">
        <f>_xlfn.XLOOKUP(Comuni[[#This Row],[Regione]],Table_0[Regione],Table_0[Totale])</f>
        <v>2199848</v>
      </c>
      <c r="L4275">
        <f>_xlfn.XLOOKUP(Comuni[[#This Row],[Regione]],Table_0[Regione],Table_0[Guariti])</f>
        <v>2170571</v>
      </c>
      <c r="M4275">
        <f>_xlfn.XLOOKUP(Comuni[[#This Row],[Regione]],Table_0[Regione],Table_0[Deceduti])</f>
        <v>19859</v>
      </c>
      <c r="N4275" s="1">
        <f>(Comuni[[#This Row],[Popolazione2011]]/Comuni[[#This Row],[Ammalati TOT]])*100</f>
        <v>0.75123372160258339</v>
      </c>
      <c r="O4275">
        <f>_xlfn.XLOOKUP(Comuni[[#This Row],[Regione]],Table_0[Regione],Table_0[TOT AREA])</f>
        <v>6168603</v>
      </c>
      <c r="P4275" s="1">
        <f>(Comuni[[#This Row],[Popolazione2011]]/Comuni[[#This Row],[Ammalati AREA]])*100</f>
        <v>0.26790506699815181</v>
      </c>
    </row>
    <row r="4276" spans="1:16" x14ac:dyDescent="0.3">
      <c r="A4276" t="s">
        <v>4322</v>
      </c>
      <c r="B4276" t="s">
        <v>8027</v>
      </c>
      <c r="C4276" t="s">
        <v>4289</v>
      </c>
      <c r="D4276">
        <v>8674</v>
      </c>
      <c r="E4276" s="1">
        <f>(Comuni[[#This Row],[Popolazione2011]]/SUM(D:D))*100</f>
        <v>1.4597052849308031E-2</v>
      </c>
      <c r="F4276">
        <f t="shared" si="66"/>
        <v>4342135</v>
      </c>
      <c r="G4276" s="1">
        <f>(Comuni[[#This Row],[Popolazione2011]]/Comuni[[#This Row],[TOT POP REGIONE ]])*100</f>
        <v>0.19976348040767963</v>
      </c>
      <c r="H4276" t="str">
        <f>IF(Comuni[[#This Row],[Popolazione2011]]&gt;300000,"MAGGIORE","")</f>
        <v/>
      </c>
      <c r="I4276" t="str">
        <f>_xlfn.XLOOKUP(Comuni[[#This Row],[Regione]],Ripartizione_geografica[Regione],Ripartizione_geografica[Ripartizione geografica])</f>
        <v>Nord-est</v>
      </c>
      <c r="J4276">
        <f>_xlfn.XLOOKUP(Comuni[[#This Row],[Regione]],Ripartizione_geografica[Regione],Ripartizione_geografica[Codice Regione])</f>
        <v>8</v>
      </c>
      <c r="K4276">
        <f>_xlfn.XLOOKUP(Comuni[[#This Row],[Regione]],Table_0[Regione],Table_0[Totale])</f>
        <v>2199848</v>
      </c>
      <c r="L4276">
        <f>_xlfn.XLOOKUP(Comuni[[#This Row],[Regione]],Table_0[Regione],Table_0[Guariti])</f>
        <v>2170571</v>
      </c>
      <c r="M4276">
        <f>_xlfn.XLOOKUP(Comuni[[#This Row],[Regione]],Table_0[Regione],Table_0[Deceduti])</f>
        <v>19859</v>
      </c>
      <c r="N4276" s="1">
        <f>(Comuni[[#This Row],[Popolazione2011]]/Comuni[[#This Row],[Ammalati TOT]])*100</f>
        <v>0.39429996981609639</v>
      </c>
      <c r="O4276">
        <f>_xlfn.XLOOKUP(Comuni[[#This Row],[Regione]],Table_0[Regione],Table_0[TOT AREA])</f>
        <v>6168603</v>
      </c>
      <c r="P4276" s="1">
        <f>(Comuni[[#This Row],[Popolazione2011]]/Comuni[[#This Row],[Ammalati AREA]])*100</f>
        <v>0.14061530625329594</v>
      </c>
    </row>
    <row r="4277" spans="1:16" x14ac:dyDescent="0.3">
      <c r="A4277" t="s">
        <v>4323</v>
      </c>
      <c r="B4277" t="s">
        <v>8027</v>
      </c>
      <c r="C4277" t="s">
        <v>4289</v>
      </c>
      <c r="D4277">
        <v>15651</v>
      </c>
      <c r="E4277" s="1">
        <f>(Comuni[[#This Row],[Popolazione2011]]/SUM(D:D))*100</f>
        <v>2.6338306910827759E-2</v>
      </c>
      <c r="F4277">
        <f t="shared" si="66"/>
        <v>4342135</v>
      </c>
      <c r="G4277" s="1">
        <f>(Comuni[[#This Row],[Popolazione2011]]/Comuni[[#This Row],[TOT POP REGIONE ]])*100</f>
        <v>0.36044480422649228</v>
      </c>
      <c r="H4277" t="str">
        <f>IF(Comuni[[#This Row],[Popolazione2011]]&gt;300000,"MAGGIORE","")</f>
        <v/>
      </c>
      <c r="I4277" t="str">
        <f>_xlfn.XLOOKUP(Comuni[[#This Row],[Regione]],Ripartizione_geografica[Regione],Ripartizione_geografica[Ripartizione geografica])</f>
        <v>Nord-est</v>
      </c>
      <c r="J4277">
        <f>_xlfn.XLOOKUP(Comuni[[#This Row],[Regione]],Ripartizione_geografica[Regione],Ripartizione_geografica[Codice Regione])</f>
        <v>8</v>
      </c>
      <c r="K4277">
        <f>_xlfn.XLOOKUP(Comuni[[#This Row],[Regione]],Table_0[Regione],Table_0[Totale])</f>
        <v>2199848</v>
      </c>
      <c r="L4277">
        <f>_xlfn.XLOOKUP(Comuni[[#This Row],[Regione]],Table_0[Regione],Table_0[Guariti])</f>
        <v>2170571</v>
      </c>
      <c r="M4277">
        <f>_xlfn.XLOOKUP(Comuni[[#This Row],[Regione]],Table_0[Regione],Table_0[Deceduti])</f>
        <v>19859</v>
      </c>
      <c r="N4277" s="1">
        <f>(Comuni[[#This Row],[Popolazione2011]]/Comuni[[#This Row],[Ammalati TOT]])*100</f>
        <v>0.71145824620610143</v>
      </c>
      <c r="O4277">
        <f>_xlfn.XLOOKUP(Comuni[[#This Row],[Regione]],Table_0[Regione],Table_0[TOT AREA])</f>
        <v>6168603</v>
      </c>
      <c r="P4277" s="1">
        <f>(Comuni[[#This Row],[Popolazione2011]]/Comuni[[#This Row],[Ammalati AREA]])*100</f>
        <v>0.25372033181580983</v>
      </c>
    </row>
    <row r="4278" spans="1:16" x14ac:dyDescent="0.3">
      <c r="A4278" t="s">
        <v>4324</v>
      </c>
      <c r="B4278" t="s">
        <v>8027</v>
      </c>
      <c r="C4278" t="s">
        <v>4289</v>
      </c>
      <c r="D4278">
        <v>3806</v>
      </c>
      <c r="E4278" s="1">
        <f>(Comuni[[#This Row],[Popolazione2011]]/SUM(D:D))*100</f>
        <v>6.4049323431480702E-3</v>
      </c>
      <c r="F4278">
        <f t="shared" si="66"/>
        <v>4342135</v>
      </c>
      <c r="G4278" s="1">
        <f>(Comuni[[#This Row],[Popolazione2011]]/Comuni[[#This Row],[TOT POP REGIONE ]])*100</f>
        <v>8.7652733044919148E-2</v>
      </c>
      <c r="H4278" t="str">
        <f>IF(Comuni[[#This Row],[Popolazione2011]]&gt;300000,"MAGGIORE","")</f>
        <v/>
      </c>
      <c r="I4278" t="str">
        <f>_xlfn.XLOOKUP(Comuni[[#This Row],[Regione]],Ripartizione_geografica[Regione],Ripartizione_geografica[Ripartizione geografica])</f>
        <v>Nord-est</v>
      </c>
      <c r="J4278">
        <f>_xlfn.XLOOKUP(Comuni[[#This Row],[Regione]],Ripartizione_geografica[Regione],Ripartizione_geografica[Codice Regione])</f>
        <v>8</v>
      </c>
      <c r="K4278">
        <f>_xlfn.XLOOKUP(Comuni[[#This Row],[Regione]],Table_0[Regione],Table_0[Totale])</f>
        <v>2199848</v>
      </c>
      <c r="L4278">
        <f>_xlfn.XLOOKUP(Comuni[[#This Row],[Regione]],Table_0[Regione],Table_0[Guariti])</f>
        <v>2170571</v>
      </c>
      <c r="M4278">
        <f>_xlfn.XLOOKUP(Comuni[[#This Row],[Regione]],Table_0[Regione],Table_0[Deceduti])</f>
        <v>19859</v>
      </c>
      <c r="N4278" s="1">
        <f>(Comuni[[#This Row],[Popolazione2011]]/Comuni[[#This Row],[Ammalati TOT]])*100</f>
        <v>0.17301195355315457</v>
      </c>
      <c r="O4278">
        <f>_xlfn.XLOOKUP(Comuni[[#This Row],[Regione]],Table_0[Regione],Table_0[TOT AREA])</f>
        <v>6168603</v>
      </c>
      <c r="P4278" s="1">
        <f>(Comuni[[#This Row],[Popolazione2011]]/Comuni[[#This Row],[Ammalati AREA]])*100</f>
        <v>6.1699545261706748E-2</v>
      </c>
    </row>
    <row r="4279" spans="1:16" x14ac:dyDescent="0.3">
      <c r="A4279" t="s">
        <v>4325</v>
      </c>
      <c r="B4279" t="s">
        <v>8027</v>
      </c>
      <c r="C4279" t="s">
        <v>4289</v>
      </c>
      <c r="D4279">
        <v>5853</v>
      </c>
      <c r="E4279" s="1">
        <f>(Comuni[[#This Row],[Popolazione2011]]/SUM(D:D))*100</f>
        <v>9.8497291130965996E-3</v>
      </c>
      <c r="F4279">
        <f t="shared" si="66"/>
        <v>4342135</v>
      </c>
      <c r="G4279" s="1">
        <f>(Comuni[[#This Row],[Popolazione2011]]/Comuni[[#This Row],[TOT POP REGIONE ]])*100</f>
        <v>0.13479544049183179</v>
      </c>
      <c r="H4279" t="str">
        <f>IF(Comuni[[#This Row],[Popolazione2011]]&gt;300000,"MAGGIORE","")</f>
        <v/>
      </c>
      <c r="I4279" t="str">
        <f>_xlfn.XLOOKUP(Comuni[[#This Row],[Regione]],Ripartizione_geografica[Regione],Ripartizione_geografica[Ripartizione geografica])</f>
        <v>Nord-est</v>
      </c>
      <c r="J4279">
        <f>_xlfn.XLOOKUP(Comuni[[#This Row],[Regione]],Ripartizione_geografica[Regione],Ripartizione_geografica[Codice Regione])</f>
        <v>8</v>
      </c>
      <c r="K4279">
        <f>_xlfn.XLOOKUP(Comuni[[#This Row],[Regione]],Table_0[Regione],Table_0[Totale])</f>
        <v>2199848</v>
      </c>
      <c r="L4279">
        <f>_xlfn.XLOOKUP(Comuni[[#This Row],[Regione]],Table_0[Regione],Table_0[Guariti])</f>
        <v>2170571</v>
      </c>
      <c r="M4279">
        <f>_xlfn.XLOOKUP(Comuni[[#This Row],[Regione]],Table_0[Regione],Table_0[Deceduti])</f>
        <v>19859</v>
      </c>
      <c r="N4279" s="1">
        <f>(Comuni[[#This Row],[Popolazione2011]]/Comuni[[#This Row],[Ammalati TOT]])*100</f>
        <v>0.26606383713783865</v>
      </c>
      <c r="O4279">
        <f>_xlfn.XLOOKUP(Comuni[[#This Row],[Regione]],Table_0[Regione],Table_0[TOT AREA])</f>
        <v>6168603</v>
      </c>
      <c r="P4279" s="1">
        <f>(Comuni[[#This Row],[Popolazione2011]]/Comuni[[#This Row],[Ammalati AREA]])*100</f>
        <v>9.4883720025425528E-2</v>
      </c>
    </row>
    <row r="4280" spans="1:16" x14ac:dyDescent="0.3">
      <c r="A4280" t="s">
        <v>4326</v>
      </c>
      <c r="B4280" t="s">
        <v>8027</v>
      </c>
      <c r="C4280" t="s">
        <v>4289</v>
      </c>
      <c r="D4280">
        <v>10820</v>
      </c>
      <c r="E4280" s="1">
        <f>(Comuni[[#This Row],[Popolazione2011]]/SUM(D:D))*100</f>
        <v>1.8208451905639023E-2</v>
      </c>
      <c r="F4280">
        <f t="shared" si="66"/>
        <v>4342135</v>
      </c>
      <c r="G4280" s="1">
        <f>(Comuni[[#This Row],[Popolazione2011]]/Comuni[[#This Row],[TOT POP REGIONE ]])*100</f>
        <v>0.24918617224015377</v>
      </c>
      <c r="H4280" t="str">
        <f>IF(Comuni[[#This Row],[Popolazione2011]]&gt;300000,"MAGGIORE","")</f>
        <v/>
      </c>
      <c r="I4280" t="str">
        <f>_xlfn.XLOOKUP(Comuni[[#This Row],[Regione]],Ripartizione_geografica[Regione],Ripartizione_geografica[Ripartizione geografica])</f>
        <v>Nord-est</v>
      </c>
      <c r="J4280">
        <f>_xlfn.XLOOKUP(Comuni[[#This Row],[Regione]],Ripartizione_geografica[Regione],Ripartizione_geografica[Codice Regione])</f>
        <v>8</v>
      </c>
      <c r="K4280">
        <f>_xlfn.XLOOKUP(Comuni[[#This Row],[Regione]],Table_0[Regione],Table_0[Totale])</f>
        <v>2199848</v>
      </c>
      <c r="L4280">
        <f>_xlfn.XLOOKUP(Comuni[[#This Row],[Regione]],Table_0[Regione],Table_0[Guariti])</f>
        <v>2170571</v>
      </c>
      <c r="M4280">
        <f>_xlfn.XLOOKUP(Comuni[[#This Row],[Regione]],Table_0[Regione],Table_0[Deceduti])</f>
        <v>19859</v>
      </c>
      <c r="N4280" s="1">
        <f>(Comuni[[#This Row],[Popolazione2011]]/Comuni[[#This Row],[Ammalati TOT]])*100</f>
        <v>0.49185216433135381</v>
      </c>
      <c r="O4280">
        <f>_xlfn.XLOOKUP(Comuni[[#This Row],[Regione]],Table_0[Regione],Table_0[TOT AREA])</f>
        <v>6168603</v>
      </c>
      <c r="P4280" s="1">
        <f>(Comuni[[#This Row],[Popolazione2011]]/Comuni[[#This Row],[Ammalati AREA]])*100</f>
        <v>0.17540438248335968</v>
      </c>
    </row>
    <row r="4281" spans="1:16" x14ac:dyDescent="0.3">
      <c r="A4281" t="s">
        <v>4327</v>
      </c>
      <c r="B4281" t="s">
        <v>8027</v>
      </c>
      <c r="C4281" t="s">
        <v>4289</v>
      </c>
      <c r="D4281">
        <v>6133</v>
      </c>
      <c r="E4281" s="1">
        <f>(Comuni[[#This Row],[Popolazione2011]]/SUM(D:D))*100</f>
        <v>1.0320927498824781E-2</v>
      </c>
      <c r="F4281">
        <f t="shared" si="66"/>
        <v>4342135</v>
      </c>
      <c r="G4281" s="1">
        <f>(Comuni[[#This Row],[Popolazione2011]]/Comuni[[#This Row],[TOT POP REGIONE ]])*100</f>
        <v>0.1412438811782683</v>
      </c>
      <c r="H4281" t="str">
        <f>IF(Comuni[[#This Row],[Popolazione2011]]&gt;300000,"MAGGIORE","")</f>
        <v/>
      </c>
      <c r="I4281" t="str">
        <f>_xlfn.XLOOKUP(Comuni[[#This Row],[Regione]],Ripartizione_geografica[Regione],Ripartizione_geografica[Ripartizione geografica])</f>
        <v>Nord-est</v>
      </c>
      <c r="J4281">
        <f>_xlfn.XLOOKUP(Comuni[[#This Row],[Regione]],Ripartizione_geografica[Regione],Ripartizione_geografica[Codice Regione])</f>
        <v>8</v>
      </c>
      <c r="K4281">
        <f>_xlfn.XLOOKUP(Comuni[[#This Row],[Regione]],Table_0[Regione],Table_0[Totale])</f>
        <v>2199848</v>
      </c>
      <c r="L4281">
        <f>_xlfn.XLOOKUP(Comuni[[#This Row],[Regione]],Table_0[Regione],Table_0[Guariti])</f>
        <v>2170571</v>
      </c>
      <c r="M4281">
        <f>_xlfn.XLOOKUP(Comuni[[#This Row],[Regione]],Table_0[Regione],Table_0[Deceduti])</f>
        <v>19859</v>
      </c>
      <c r="N4281" s="1">
        <f>(Comuni[[#This Row],[Popolazione2011]]/Comuni[[#This Row],[Ammalati TOT]])*100</f>
        <v>0.27879198926471283</v>
      </c>
      <c r="O4281">
        <f>_xlfn.XLOOKUP(Comuni[[#This Row],[Regione]],Table_0[Regione],Table_0[TOT AREA])</f>
        <v>6168603</v>
      </c>
      <c r="P4281" s="1">
        <f>(Comuni[[#This Row],[Popolazione2011]]/Comuni[[#This Row],[Ammalati AREA]])*100</f>
        <v>9.9422835283774949E-2</v>
      </c>
    </row>
    <row r="4282" spans="1:16" x14ac:dyDescent="0.3">
      <c r="A4282" t="s">
        <v>4328</v>
      </c>
      <c r="B4282" t="s">
        <v>8027</v>
      </c>
      <c r="C4282" t="s">
        <v>4289</v>
      </c>
      <c r="D4282">
        <v>4644</v>
      </c>
      <c r="E4282" s="1">
        <f>(Comuni[[#This Row],[Popolazione2011]]/SUM(D:D))*100</f>
        <v>7.8151617975774149E-3</v>
      </c>
      <c r="F4282">
        <f t="shared" si="66"/>
        <v>4342135</v>
      </c>
      <c r="G4282" s="1">
        <f>(Comuni[[#This Row],[Popolazione2011]]/Comuni[[#This Row],[TOT POP REGIONE ]])*100</f>
        <v>0.10695199481361127</v>
      </c>
      <c r="H4282" t="str">
        <f>IF(Comuni[[#This Row],[Popolazione2011]]&gt;300000,"MAGGIORE","")</f>
        <v/>
      </c>
      <c r="I4282" t="str">
        <f>_xlfn.XLOOKUP(Comuni[[#This Row],[Regione]],Ripartizione_geografica[Regione],Ripartizione_geografica[Ripartizione geografica])</f>
        <v>Nord-est</v>
      </c>
      <c r="J4282">
        <f>_xlfn.XLOOKUP(Comuni[[#This Row],[Regione]],Ripartizione_geografica[Regione],Ripartizione_geografica[Codice Regione])</f>
        <v>8</v>
      </c>
      <c r="K4282">
        <f>_xlfn.XLOOKUP(Comuni[[#This Row],[Regione]],Table_0[Regione],Table_0[Totale])</f>
        <v>2199848</v>
      </c>
      <c r="L4282">
        <f>_xlfn.XLOOKUP(Comuni[[#This Row],[Regione]],Table_0[Regione],Table_0[Guariti])</f>
        <v>2170571</v>
      </c>
      <c r="M4282">
        <f>_xlfn.XLOOKUP(Comuni[[#This Row],[Regione]],Table_0[Regione],Table_0[Deceduti])</f>
        <v>19859</v>
      </c>
      <c r="N4282" s="1">
        <f>(Comuni[[#This Row],[Popolazione2011]]/Comuni[[#This Row],[Ammalati TOT]])*100</f>
        <v>0.21110549456144242</v>
      </c>
      <c r="O4282">
        <f>_xlfn.XLOOKUP(Comuni[[#This Row],[Regione]],Table_0[Regione],Table_0[TOT AREA])</f>
        <v>6168603</v>
      </c>
      <c r="P4282" s="1">
        <f>(Comuni[[#This Row],[Popolazione2011]]/Comuni[[#This Row],[Ammalati AREA]])*100</f>
        <v>7.5284468784909644E-2</v>
      </c>
    </row>
    <row r="4283" spans="1:16" x14ac:dyDescent="0.3">
      <c r="A4283" t="s">
        <v>4329</v>
      </c>
      <c r="B4283" t="s">
        <v>8027</v>
      </c>
      <c r="C4283" t="s">
        <v>4289</v>
      </c>
      <c r="D4283">
        <v>12870</v>
      </c>
      <c r="E4283" s="1">
        <f>(Comuni[[#This Row],[Popolazione2011]]/SUM(D:D))*100</f>
        <v>2.1658297229720354E-2</v>
      </c>
      <c r="F4283">
        <f t="shared" si="66"/>
        <v>4342135</v>
      </c>
      <c r="G4283" s="1">
        <f>(Comuni[[#This Row],[Popolazione2011]]/Comuni[[#This Row],[TOT POP REGIONE ]])*100</f>
        <v>0.29639797012299252</v>
      </c>
      <c r="H4283" t="str">
        <f>IF(Comuni[[#This Row],[Popolazione2011]]&gt;300000,"MAGGIORE","")</f>
        <v/>
      </c>
      <c r="I4283" t="str">
        <f>_xlfn.XLOOKUP(Comuni[[#This Row],[Regione]],Ripartizione_geografica[Regione],Ripartizione_geografica[Ripartizione geografica])</f>
        <v>Nord-est</v>
      </c>
      <c r="J4283">
        <f>_xlfn.XLOOKUP(Comuni[[#This Row],[Regione]],Ripartizione_geografica[Regione],Ripartizione_geografica[Codice Regione])</f>
        <v>8</v>
      </c>
      <c r="K4283">
        <f>_xlfn.XLOOKUP(Comuni[[#This Row],[Regione]],Table_0[Regione],Table_0[Totale])</f>
        <v>2199848</v>
      </c>
      <c r="L4283">
        <f>_xlfn.XLOOKUP(Comuni[[#This Row],[Regione]],Table_0[Regione],Table_0[Guariti])</f>
        <v>2170571</v>
      </c>
      <c r="M4283">
        <f>_xlfn.XLOOKUP(Comuni[[#This Row],[Regione]],Table_0[Regione],Table_0[Deceduti])</f>
        <v>19859</v>
      </c>
      <c r="N4283" s="1">
        <f>(Comuni[[#This Row],[Popolazione2011]]/Comuni[[#This Row],[Ammalati TOT]])*100</f>
        <v>0.58504042097454012</v>
      </c>
      <c r="O4283">
        <f>_xlfn.XLOOKUP(Comuni[[#This Row],[Regione]],Table_0[Regione],Table_0[TOT AREA])</f>
        <v>6168603</v>
      </c>
      <c r="P4283" s="1">
        <f>(Comuni[[#This Row],[Popolazione2011]]/Comuni[[#This Row],[Ammalati AREA]])*100</f>
        <v>0.20863719062484654</v>
      </c>
    </row>
    <row r="4284" spans="1:16" x14ac:dyDescent="0.3">
      <c r="A4284" t="s">
        <v>4330</v>
      </c>
      <c r="B4284" t="s">
        <v>8027</v>
      </c>
      <c r="C4284" t="s">
        <v>4289</v>
      </c>
      <c r="D4284">
        <v>16890</v>
      </c>
      <c r="E4284" s="1">
        <f>(Comuni[[#This Row],[Popolazione2011]]/SUM(D:D))*100</f>
        <v>2.8423359767674961E-2</v>
      </c>
      <c r="F4284">
        <f t="shared" si="66"/>
        <v>4342135</v>
      </c>
      <c r="G4284" s="1">
        <f>(Comuni[[#This Row],[Popolazione2011]]/Comuni[[#This Row],[TOT POP REGIONE ]])*100</f>
        <v>0.38897915426397384</v>
      </c>
      <c r="H4284" t="str">
        <f>IF(Comuni[[#This Row],[Popolazione2011]]&gt;300000,"MAGGIORE","")</f>
        <v/>
      </c>
      <c r="I4284" t="str">
        <f>_xlfn.XLOOKUP(Comuni[[#This Row],[Regione]],Ripartizione_geografica[Regione],Ripartizione_geografica[Ripartizione geografica])</f>
        <v>Nord-est</v>
      </c>
      <c r="J4284">
        <f>_xlfn.XLOOKUP(Comuni[[#This Row],[Regione]],Ripartizione_geografica[Regione],Ripartizione_geografica[Codice Regione])</f>
        <v>8</v>
      </c>
      <c r="K4284">
        <f>_xlfn.XLOOKUP(Comuni[[#This Row],[Regione]],Table_0[Regione],Table_0[Totale])</f>
        <v>2199848</v>
      </c>
      <c r="L4284">
        <f>_xlfn.XLOOKUP(Comuni[[#This Row],[Regione]],Table_0[Regione],Table_0[Guariti])</f>
        <v>2170571</v>
      </c>
      <c r="M4284">
        <f>_xlfn.XLOOKUP(Comuni[[#This Row],[Regione]],Table_0[Regione],Table_0[Deceduti])</f>
        <v>19859</v>
      </c>
      <c r="N4284" s="1">
        <f>(Comuni[[#This Row],[Popolazione2011]]/Comuni[[#This Row],[Ammalati TOT]])*100</f>
        <v>0.76778031936752</v>
      </c>
      <c r="O4284">
        <f>_xlfn.XLOOKUP(Comuni[[#This Row],[Regione]],Table_0[Regione],Table_0[TOT AREA])</f>
        <v>6168603</v>
      </c>
      <c r="P4284" s="1">
        <f>(Comuni[[#This Row],[Popolazione2011]]/Comuni[[#This Row],[Ammalati AREA]])*100</f>
        <v>0.27380591683400601</v>
      </c>
    </row>
    <row r="4285" spans="1:16" x14ac:dyDescent="0.3">
      <c r="A4285" t="s">
        <v>4331</v>
      </c>
      <c r="B4285" t="s">
        <v>8027</v>
      </c>
      <c r="C4285" t="s">
        <v>4289</v>
      </c>
      <c r="D4285">
        <v>6895</v>
      </c>
      <c r="E4285" s="1">
        <f>(Comuni[[#This Row],[Popolazione2011]]/SUM(D:D))*100</f>
        <v>1.1603260248556475E-2</v>
      </c>
      <c r="F4285">
        <f t="shared" si="66"/>
        <v>4342135</v>
      </c>
      <c r="G4285" s="1">
        <f>(Comuni[[#This Row],[Popolazione2011]]/Comuni[[#This Row],[TOT POP REGIONE ]])*100</f>
        <v>0.15879285190349909</v>
      </c>
      <c r="H4285" t="str">
        <f>IF(Comuni[[#This Row],[Popolazione2011]]&gt;300000,"MAGGIORE","")</f>
        <v/>
      </c>
      <c r="I4285" t="str">
        <f>_xlfn.XLOOKUP(Comuni[[#This Row],[Regione]],Ripartizione_geografica[Regione],Ripartizione_geografica[Ripartizione geografica])</f>
        <v>Nord-est</v>
      </c>
      <c r="J4285">
        <f>_xlfn.XLOOKUP(Comuni[[#This Row],[Regione]],Ripartizione_geografica[Regione],Ripartizione_geografica[Codice Regione])</f>
        <v>8</v>
      </c>
      <c r="K4285">
        <f>_xlfn.XLOOKUP(Comuni[[#This Row],[Regione]],Table_0[Regione],Table_0[Totale])</f>
        <v>2199848</v>
      </c>
      <c r="L4285">
        <f>_xlfn.XLOOKUP(Comuni[[#This Row],[Regione]],Table_0[Regione],Table_0[Guariti])</f>
        <v>2170571</v>
      </c>
      <c r="M4285">
        <f>_xlfn.XLOOKUP(Comuni[[#This Row],[Regione]],Table_0[Regione],Table_0[Deceduti])</f>
        <v>19859</v>
      </c>
      <c r="N4285" s="1">
        <f>(Comuni[[#This Row],[Popolazione2011]]/Comuni[[#This Row],[Ammalati TOT]])*100</f>
        <v>0.31343074612427768</v>
      </c>
      <c r="O4285">
        <f>_xlfn.XLOOKUP(Comuni[[#This Row],[Regione]],Table_0[Regione],Table_0[TOT AREA])</f>
        <v>6168603</v>
      </c>
      <c r="P4285" s="1">
        <f>(Comuni[[#This Row],[Popolazione2011]]/Comuni[[#This Row],[Ammalati AREA]])*100</f>
        <v>0.11177571323685444</v>
      </c>
    </row>
    <row r="4286" spans="1:16" x14ac:dyDescent="0.3">
      <c r="A4286" t="s">
        <v>4332</v>
      </c>
      <c r="B4286" t="s">
        <v>8027</v>
      </c>
      <c r="C4286" t="s">
        <v>4289</v>
      </c>
      <c r="D4286">
        <v>8245</v>
      </c>
      <c r="E4286" s="1">
        <f>(Comuni[[#This Row],[Popolazione2011]]/SUM(D:D))*100</f>
        <v>1.3875109608317351E-2</v>
      </c>
      <c r="F4286">
        <f t="shared" si="66"/>
        <v>4342135</v>
      </c>
      <c r="G4286" s="1">
        <f>(Comuni[[#This Row],[Popolazione2011]]/Comuni[[#This Row],[TOT POP REGIONE ]])*100</f>
        <v>0.18988354807024654</v>
      </c>
      <c r="H4286" t="str">
        <f>IF(Comuni[[#This Row],[Popolazione2011]]&gt;300000,"MAGGIORE","")</f>
        <v/>
      </c>
      <c r="I4286" t="str">
        <f>_xlfn.XLOOKUP(Comuni[[#This Row],[Regione]],Ripartizione_geografica[Regione],Ripartizione_geografica[Ripartizione geografica])</f>
        <v>Nord-est</v>
      </c>
      <c r="J4286">
        <f>_xlfn.XLOOKUP(Comuni[[#This Row],[Regione]],Ripartizione_geografica[Regione],Ripartizione_geografica[Codice Regione])</f>
        <v>8</v>
      </c>
      <c r="K4286">
        <f>_xlfn.XLOOKUP(Comuni[[#This Row],[Regione]],Table_0[Regione],Table_0[Totale])</f>
        <v>2199848</v>
      </c>
      <c r="L4286">
        <f>_xlfn.XLOOKUP(Comuni[[#This Row],[Regione]],Table_0[Regione],Table_0[Guariti])</f>
        <v>2170571</v>
      </c>
      <c r="M4286">
        <f>_xlfn.XLOOKUP(Comuni[[#This Row],[Regione]],Table_0[Regione],Table_0[Deceduti])</f>
        <v>19859</v>
      </c>
      <c r="N4286" s="1">
        <f>(Comuni[[#This Row],[Popolazione2011]]/Comuni[[#This Row],[Ammalati TOT]])*100</f>
        <v>0.3747986224502784</v>
      </c>
      <c r="O4286">
        <f>_xlfn.XLOOKUP(Comuni[[#This Row],[Regione]],Table_0[Regione],Table_0[TOT AREA])</f>
        <v>6168603</v>
      </c>
      <c r="P4286" s="1">
        <f>(Comuni[[#This Row],[Popolazione2011]]/Comuni[[#This Row],[Ammalati AREA]])*100</f>
        <v>0.13366073323246772</v>
      </c>
    </row>
    <row r="4287" spans="1:16" x14ac:dyDescent="0.3">
      <c r="A4287" t="s">
        <v>4333</v>
      </c>
      <c r="B4287" t="s">
        <v>8027</v>
      </c>
      <c r="C4287" t="s">
        <v>4289</v>
      </c>
      <c r="D4287">
        <v>4393</v>
      </c>
      <c r="E4287" s="1">
        <f>(Comuni[[#This Row],[Popolazione2011]]/SUM(D:D))*100</f>
        <v>7.3927661017996506E-3</v>
      </c>
      <c r="F4287">
        <f t="shared" si="66"/>
        <v>4342135</v>
      </c>
      <c r="G4287" s="1">
        <f>(Comuni[[#This Row],[Popolazione2011]]/Comuni[[#This Row],[TOT POP REGIONE ]])*100</f>
        <v>0.10117142834112712</v>
      </c>
      <c r="H4287" t="str">
        <f>IF(Comuni[[#This Row],[Popolazione2011]]&gt;300000,"MAGGIORE","")</f>
        <v/>
      </c>
      <c r="I4287" t="str">
        <f>_xlfn.XLOOKUP(Comuni[[#This Row],[Regione]],Ripartizione_geografica[Regione],Ripartizione_geografica[Ripartizione geografica])</f>
        <v>Nord-est</v>
      </c>
      <c r="J4287">
        <f>_xlfn.XLOOKUP(Comuni[[#This Row],[Regione]],Ripartizione_geografica[Regione],Ripartizione_geografica[Codice Regione])</f>
        <v>8</v>
      </c>
      <c r="K4287">
        <f>_xlfn.XLOOKUP(Comuni[[#This Row],[Regione]],Table_0[Regione],Table_0[Totale])</f>
        <v>2199848</v>
      </c>
      <c r="L4287">
        <f>_xlfn.XLOOKUP(Comuni[[#This Row],[Regione]],Table_0[Regione],Table_0[Guariti])</f>
        <v>2170571</v>
      </c>
      <c r="M4287">
        <f>_xlfn.XLOOKUP(Comuni[[#This Row],[Regione]],Table_0[Regione],Table_0[Deceduti])</f>
        <v>19859</v>
      </c>
      <c r="N4287" s="1">
        <f>(Comuni[[#This Row],[Popolazione2011]]/Comuni[[#This Row],[Ammalati TOT]])*100</f>
        <v>0.19969561533342306</v>
      </c>
      <c r="O4287">
        <f>_xlfn.XLOOKUP(Comuni[[#This Row],[Regione]],Table_0[Regione],Table_0[TOT AREA])</f>
        <v>6168603</v>
      </c>
      <c r="P4287" s="1">
        <f>(Comuni[[#This Row],[Popolazione2011]]/Comuni[[#This Row],[Ammalati AREA]])*100</f>
        <v>7.1215476178317846E-2</v>
      </c>
    </row>
    <row r="4288" spans="1:16" x14ac:dyDescent="0.3">
      <c r="A4288" t="s">
        <v>4334</v>
      </c>
      <c r="B4288" t="s">
        <v>8027</v>
      </c>
      <c r="C4288" t="s">
        <v>4289</v>
      </c>
      <c r="D4288">
        <v>8201</v>
      </c>
      <c r="E4288" s="1">
        <f>(Comuni[[#This Row],[Popolazione2011]]/SUM(D:D))*100</f>
        <v>1.3801064147702923E-2</v>
      </c>
      <c r="F4288">
        <f t="shared" si="66"/>
        <v>4342135</v>
      </c>
      <c r="G4288" s="1">
        <f>(Comuni[[#This Row],[Popolazione2011]]/Comuni[[#This Row],[TOT POP REGIONE ]])*100</f>
        <v>0.18887022167666367</v>
      </c>
      <c r="H4288" t="str">
        <f>IF(Comuni[[#This Row],[Popolazione2011]]&gt;300000,"MAGGIORE","")</f>
        <v/>
      </c>
      <c r="I4288" t="str">
        <f>_xlfn.XLOOKUP(Comuni[[#This Row],[Regione]],Ripartizione_geografica[Regione],Ripartizione_geografica[Ripartizione geografica])</f>
        <v>Nord-est</v>
      </c>
      <c r="J4288">
        <f>_xlfn.XLOOKUP(Comuni[[#This Row],[Regione]],Ripartizione_geografica[Regione],Ripartizione_geografica[Codice Regione])</f>
        <v>8</v>
      </c>
      <c r="K4288">
        <f>_xlfn.XLOOKUP(Comuni[[#This Row],[Regione]],Table_0[Regione],Table_0[Totale])</f>
        <v>2199848</v>
      </c>
      <c r="L4288">
        <f>_xlfn.XLOOKUP(Comuni[[#This Row],[Regione]],Table_0[Regione],Table_0[Guariti])</f>
        <v>2170571</v>
      </c>
      <c r="M4288">
        <f>_xlfn.XLOOKUP(Comuni[[#This Row],[Regione]],Table_0[Regione],Table_0[Deceduti])</f>
        <v>19859</v>
      </c>
      <c r="N4288" s="1">
        <f>(Comuni[[#This Row],[Popolazione2011]]/Comuni[[#This Row],[Ammalati TOT]])*100</f>
        <v>0.37279848425891243</v>
      </c>
      <c r="O4288">
        <f>_xlfn.XLOOKUP(Comuni[[#This Row],[Regione]],Table_0[Regione],Table_0[TOT AREA])</f>
        <v>6168603</v>
      </c>
      <c r="P4288" s="1">
        <f>(Comuni[[#This Row],[Popolazione2011]]/Comuni[[#This Row],[Ammalati AREA]])*100</f>
        <v>0.13294744369186992</v>
      </c>
    </row>
    <row r="4289" spans="1:16" x14ac:dyDescent="0.3">
      <c r="A4289" t="s">
        <v>4335</v>
      </c>
      <c r="B4289" t="s">
        <v>8027</v>
      </c>
      <c r="C4289" t="s">
        <v>4289</v>
      </c>
      <c r="D4289">
        <v>26992</v>
      </c>
      <c r="E4289" s="1">
        <f>(Comuni[[#This Row],[Popolazione2011]]/SUM(D:D))*100</f>
        <v>4.5423524384196716E-2</v>
      </c>
      <c r="F4289">
        <f t="shared" si="66"/>
        <v>4342135</v>
      </c>
      <c r="G4289" s="1">
        <f>(Comuni[[#This Row],[Popolazione2011]]/Comuni[[#This Row],[TOT POP REGIONE ]])*100</f>
        <v>0.6216296821724796</v>
      </c>
      <c r="H4289" t="str">
        <f>IF(Comuni[[#This Row],[Popolazione2011]]&gt;300000,"MAGGIORE","")</f>
        <v/>
      </c>
      <c r="I4289" t="str">
        <f>_xlfn.XLOOKUP(Comuni[[#This Row],[Regione]],Ripartizione_geografica[Regione],Ripartizione_geografica[Ripartizione geografica])</f>
        <v>Nord-est</v>
      </c>
      <c r="J4289">
        <f>_xlfn.XLOOKUP(Comuni[[#This Row],[Regione]],Ripartizione_geografica[Regione],Ripartizione_geografica[Codice Regione])</f>
        <v>8</v>
      </c>
      <c r="K4289">
        <f>_xlfn.XLOOKUP(Comuni[[#This Row],[Regione]],Table_0[Regione],Table_0[Totale])</f>
        <v>2199848</v>
      </c>
      <c r="L4289">
        <f>_xlfn.XLOOKUP(Comuni[[#This Row],[Regione]],Table_0[Regione],Table_0[Guariti])</f>
        <v>2170571</v>
      </c>
      <c r="M4289">
        <f>_xlfn.XLOOKUP(Comuni[[#This Row],[Regione]],Table_0[Regione],Table_0[Deceduti])</f>
        <v>19859</v>
      </c>
      <c r="N4289" s="1">
        <f>(Comuni[[#This Row],[Popolazione2011]]/Comuni[[#This Row],[Ammalati TOT]])*100</f>
        <v>1.2269938650306749</v>
      </c>
      <c r="O4289">
        <f>_xlfn.XLOOKUP(Comuni[[#This Row],[Regione]],Table_0[Regione],Table_0[TOT AREA])</f>
        <v>6168603</v>
      </c>
      <c r="P4289" s="1">
        <f>(Comuni[[#This Row],[Popolazione2011]]/Comuni[[#This Row],[Ammalati AREA]])*100</f>
        <v>0.43757071090488397</v>
      </c>
    </row>
    <row r="4290" spans="1:16" x14ac:dyDescent="0.3">
      <c r="A4290" t="s">
        <v>4336</v>
      </c>
      <c r="B4290" t="s">
        <v>8027</v>
      </c>
      <c r="C4290" t="s">
        <v>4289</v>
      </c>
      <c r="D4290">
        <v>31091</v>
      </c>
      <c r="E4290" s="1">
        <f>(Comuni[[#This Row],[Popolazione2011]]/SUM(D:D))*100</f>
        <v>5.2321532180981775E-2</v>
      </c>
      <c r="F4290">
        <f t="shared" ref="F4290:F4353" si="67">SUMIFS(D:D,B:B,B4290)</f>
        <v>4342135</v>
      </c>
      <c r="G4290" s="1">
        <f>(Comuni[[#This Row],[Popolazione2011]]/Comuni[[#This Row],[TOT POP REGIONE ]])*100</f>
        <v>0.71603024779284841</v>
      </c>
      <c r="H4290" t="str">
        <f>IF(Comuni[[#This Row],[Popolazione2011]]&gt;300000,"MAGGIORE","")</f>
        <v/>
      </c>
      <c r="I4290" t="str">
        <f>_xlfn.XLOOKUP(Comuni[[#This Row],[Regione]],Ripartizione_geografica[Regione],Ripartizione_geografica[Ripartizione geografica])</f>
        <v>Nord-est</v>
      </c>
      <c r="J4290">
        <f>_xlfn.XLOOKUP(Comuni[[#This Row],[Regione]],Ripartizione_geografica[Regione],Ripartizione_geografica[Codice Regione])</f>
        <v>8</v>
      </c>
      <c r="K4290">
        <f>_xlfn.XLOOKUP(Comuni[[#This Row],[Regione]],Table_0[Regione],Table_0[Totale])</f>
        <v>2199848</v>
      </c>
      <c r="L4290">
        <f>_xlfn.XLOOKUP(Comuni[[#This Row],[Regione]],Table_0[Regione],Table_0[Guariti])</f>
        <v>2170571</v>
      </c>
      <c r="M4290">
        <f>_xlfn.XLOOKUP(Comuni[[#This Row],[Regione]],Table_0[Regione],Table_0[Deceduti])</f>
        <v>19859</v>
      </c>
      <c r="N4290" s="1">
        <f>(Comuni[[#This Row],[Popolazione2011]]/Comuni[[#This Row],[Ammalati TOT]])*100</f>
        <v>1.4133249206308798</v>
      </c>
      <c r="O4290">
        <f>_xlfn.XLOOKUP(Comuni[[#This Row],[Regione]],Table_0[Regione],Table_0[TOT AREA])</f>
        <v>6168603</v>
      </c>
      <c r="P4290" s="1">
        <f>(Comuni[[#This Row],[Popolazione2011]]/Comuni[[#This Row],[Ammalati AREA]])*100</f>
        <v>0.50402011606193498</v>
      </c>
    </row>
    <row r="4291" spans="1:16" x14ac:dyDescent="0.3">
      <c r="A4291" t="s">
        <v>4337</v>
      </c>
      <c r="B4291" t="s">
        <v>8027</v>
      </c>
      <c r="C4291" t="s">
        <v>4289</v>
      </c>
      <c r="D4291">
        <v>11736</v>
      </c>
      <c r="E4291" s="1">
        <f>(Comuni[[#This Row],[Popolazione2011]]/SUM(D:D))*100</f>
        <v>1.9749943767521216E-2</v>
      </c>
      <c r="F4291">
        <f t="shared" si="67"/>
        <v>4342135</v>
      </c>
      <c r="G4291" s="1">
        <f>(Comuni[[#This Row],[Popolazione2011]]/Comuni[[#This Row],[TOT POP REGIONE ]])*100</f>
        <v>0.27028178534292463</v>
      </c>
      <c r="H4291" t="str">
        <f>IF(Comuni[[#This Row],[Popolazione2011]]&gt;300000,"MAGGIORE","")</f>
        <v/>
      </c>
      <c r="I4291" t="str">
        <f>_xlfn.XLOOKUP(Comuni[[#This Row],[Regione]],Ripartizione_geografica[Regione],Ripartizione_geografica[Ripartizione geografica])</f>
        <v>Nord-est</v>
      </c>
      <c r="J4291">
        <f>_xlfn.XLOOKUP(Comuni[[#This Row],[Regione]],Ripartizione_geografica[Regione],Ripartizione_geografica[Codice Regione])</f>
        <v>8</v>
      </c>
      <c r="K4291">
        <f>_xlfn.XLOOKUP(Comuni[[#This Row],[Regione]],Table_0[Regione],Table_0[Totale])</f>
        <v>2199848</v>
      </c>
      <c r="L4291">
        <f>_xlfn.XLOOKUP(Comuni[[#This Row],[Regione]],Table_0[Regione],Table_0[Guariti])</f>
        <v>2170571</v>
      </c>
      <c r="M4291">
        <f>_xlfn.XLOOKUP(Comuni[[#This Row],[Regione]],Table_0[Regione],Table_0[Deceduti])</f>
        <v>19859</v>
      </c>
      <c r="N4291" s="1">
        <f>(Comuni[[#This Row],[Popolazione2011]]/Comuni[[#This Row],[Ammalati TOT]])*100</f>
        <v>0.53349140486069946</v>
      </c>
      <c r="O4291">
        <f>_xlfn.XLOOKUP(Comuni[[#This Row],[Regione]],Table_0[Regione],Table_0[TOT AREA])</f>
        <v>6168603</v>
      </c>
      <c r="P4291" s="1">
        <f>(Comuni[[#This Row],[Popolazione2011]]/Comuni[[#This Row],[Ammalati AREA]])*100</f>
        <v>0.19025377382853134</v>
      </c>
    </row>
    <row r="4292" spans="1:16" x14ac:dyDescent="0.3">
      <c r="A4292" t="s">
        <v>4338</v>
      </c>
      <c r="B4292" t="s">
        <v>8027</v>
      </c>
      <c r="C4292" t="s">
        <v>4289</v>
      </c>
      <c r="D4292">
        <v>7140</v>
      </c>
      <c r="E4292" s="1">
        <f>(Comuni[[#This Row],[Popolazione2011]]/SUM(D:D))*100</f>
        <v>1.2015558836068635E-2</v>
      </c>
      <c r="F4292">
        <f t="shared" si="67"/>
        <v>4342135</v>
      </c>
      <c r="G4292" s="1">
        <f>(Comuni[[#This Row],[Popolazione2011]]/Comuni[[#This Row],[TOT POP REGIONE ]])*100</f>
        <v>0.16443523750413103</v>
      </c>
      <c r="H4292" t="str">
        <f>IF(Comuni[[#This Row],[Popolazione2011]]&gt;300000,"MAGGIORE","")</f>
        <v/>
      </c>
      <c r="I4292" t="str">
        <f>_xlfn.XLOOKUP(Comuni[[#This Row],[Regione]],Ripartizione_geografica[Regione],Ripartizione_geografica[Ripartizione geografica])</f>
        <v>Nord-est</v>
      </c>
      <c r="J4292">
        <f>_xlfn.XLOOKUP(Comuni[[#This Row],[Regione]],Ripartizione_geografica[Regione],Ripartizione_geografica[Codice Regione])</f>
        <v>8</v>
      </c>
      <c r="K4292">
        <f>_xlfn.XLOOKUP(Comuni[[#This Row],[Regione]],Table_0[Regione],Table_0[Totale])</f>
        <v>2199848</v>
      </c>
      <c r="L4292">
        <f>_xlfn.XLOOKUP(Comuni[[#This Row],[Regione]],Table_0[Regione],Table_0[Guariti])</f>
        <v>2170571</v>
      </c>
      <c r="M4292">
        <f>_xlfn.XLOOKUP(Comuni[[#This Row],[Regione]],Table_0[Regione],Table_0[Deceduti])</f>
        <v>19859</v>
      </c>
      <c r="N4292" s="1">
        <f>(Comuni[[#This Row],[Popolazione2011]]/Comuni[[#This Row],[Ammalati TOT]])*100</f>
        <v>0.32456787923529262</v>
      </c>
      <c r="O4292">
        <f>_xlfn.XLOOKUP(Comuni[[#This Row],[Regione]],Table_0[Regione],Table_0[TOT AREA])</f>
        <v>6168603</v>
      </c>
      <c r="P4292" s="1">
        <f>(Comuni[[#This Row],[Popolazione2011]]/Comuni[[#This Row],[Ammalati AREA]])*100</f>
        <v>0.11574743908791017</v>
      </c>
    </row>
    <row r="4293" spans="1:16" x14ac:dyDescent="0.3">
      <c r="A4293" t="s">
        <v>4339</v>
      </c>
      <c r="B4293" t="s">
        <v>8027</v>
      </c>
      <c r="C4293" t="s">
        <v>4289</v>
      </c>
      <c r="D4293">
        <v>14545</v>
      </c>
      <c r="E4293" s="1">
        <f>(Comuni[[#This Row],[Popolazione2011]]/SUM(D:D))*100</f>
        <v>2.4477073287201445E-2</v>
      </c>
      <c r="F4293">
        <f t="shared" si="67"/>
        <v>4342135</v>
      </c>
      <c r="G4293" s="1">
        <f>(Comuni[[#This Row],[Popolazione2011]]/Comuni[[#This Row],[TOT POP REGIONE ]])*100</f>
        <v>0.33497346351506802</v>
      </c>
      <c r="H4293" t="str">
        <f>IF(Comuni[[#This Row],[Popolazione2011]]&gt;300000,"MAGGIORE","")</f>
        <v/>
      </c>
      <c r="I4293" t="str">
        <f>_xlfn.XLOOKUP(Comuni[[#This Row],[Regione]],Ripartizione_geografica[Regione],Ripartizione_geografica[Ripartizione geografica])</f>
        <v>Nord-est</v>
      </c>
      <c r="J4293">
        <f>_xlfn.XLOOKUP(Comuni[[#This Row],[Regione]],Ripartizione_geografica[Regione],Ripartizione_geografica[Codice Regione])</f>
        <v>8</v>
      </c>
      <c r="K4293">
        <f>_xlfn.XLOOKUP(Comuni[[#This Row],[Regione]],Table_0[Regione],Table_0[Totale])</f>
        <v>2199848</v>
      </c>
      <c r="L4293">
        <f>_xlfn.XLOOKUP(Comuni[[#This Row],[Regione]],Table_0[Regione],Table_0[Guariti])</f>
        <v>2170571</v>
      </c>
      <c r="M4293">
        <f>_xlfn.XLOOKUP(Comuni[[#This Row],[Regione]],Table_0[Regione],Table_0[Deceduti])</f>
        <v>19859</v>
      </c>
      <c r="N4293" s="1">
        <f>(Comuni[[#This Row],[Popolazione2011]]/Comuni[[#This Row],[Ammalati TOT]])*100</f>
        <v>0.66118204530494828</v>
      </c>
      <c r="O4293">
        <f>_xlfn.XLOOKUP(Comuni[[#This Row],[Regione]],Table_0[Regione],Table_0[TOT AREA])</f>
        <v>6168603</v>
      </c>
      <c r="P4293" s="1">
        <f>(Comuni[[#This Row],[Popolazione2011]]/Comuni[[#This Row],[Ammalati AREA]])*100</f>
        <v>0.23579082654532962</v>
      </c>
    </row>
    <row r="4294" spans="1:16" x14ac:dyDescent="0.3">
      <c r="A4294" t="s">
        <v>4340</v>
      </c>
      <c r="B4294" t="s">
        <v>8027</v>
      </c>
      <c r="C4294" t="s">
        <v>4289</v>
      </c>
      <c r="D4294">
        <v>7642</v>
      </c>
      <c r="E4294" s="1">
        <f>(Comuni[[#This Row],[Popolazione2011]]/SUM(D:D))*100</f>
        <v>1.286035022762416E-2</v>
      </c>
      <c r="F4294">
        <f t="shared" si="67"/>
        <v>4342135</v>
      </c>
      <c r="G4294" s="1">
        <f>(Comuni[[#This Row],[Popolazione2011]]/Comuni[[#This Row],[TOT POP REGIONE ]])*100</f>
        <v>0.17599637044909935</v>
      </c>
      <c r="H4294" t="str">
        <f>IF(Comuni[[#This Row],[Popolazione2011]]&gt;300000,"MAGGIORE","")</f>
        <v/>
      </c>
      <c r="I4294" t="str">
        <f>_xlfn.XLOOKUP(Comuni[[#This Row],[Regione]],Ripartizione_geografica[Regione],Ripartizione_geografica[Ripartizione geografica])</f>
        <v>Nord-est</v>
      </c>
      <c r="J4294">
        <f>_xlfn.XLOOKUP(Comuni[[#This Row],[Regione]],Ripartizione_geografica[Regione],Ripartizione_geografica[Codice Regione])</f>
        <v>8</v>
      </c>
      <c r="K4294">
        <f>_xlfn.XLOOKUP(Comuni[[#This Row],[Regione]],Table_0[Regione],Table_0[Totale])</f>
        <v>2199848</v>
      </c>
      <c r="L4294">
        <f>_xlfn.XLOOKUP(Comuni[[#This Row],[Regione]],Table_0[Regione],Table_0[Guariti])</f>
        <v>2170571</v>
      </c>
      <c r="M4294">
        <f>_xlfn.XLOOKUP(Comuni[[#This Row],[Regione]],Table_0[Regione],Table_0[Deceduti])</f>
        <v>19859</v>
      </c>
      <c r="N4294" s="1">
        <f>(Comuni[[#This Row],[Popolazione2011]]/Comuni[[#This Row],[Ammalati TOT]])*100</f>
        <v>0.34738763769133141</v>
      </c>
      <c r="O4294">
        <f>_xlfn.XLOOKUP(Comuni[[#This Row],[Regione]],Table_0[Regione],Table_0[TOT AREA])</f>
        <v>6168603</v>
      </c>
      <c r="P4294" s="1">
        <f>(Comuni[[#This Row],[Popolazione2011]]/Comuni[[#This Row],[Ammalati AREA]])*100</f>
        <v>0.12388542430109377</v>
      </c>
    </row>
    <row r="4295" spans="1:16" x14ac:dyDescent="0.3">
      <c r="A4295" t="s">
        <v>4341</v>
      </c>
      <c r="B4295" t="s">
        <v>8027</v>
      </c>
      <c r="C4295" t="s">
        <v>4289</v>
      </c>
      <c r="D4295">
        <v>18193</v>
      </c>
      <c r="E4295" s="1">
        <f>(Comuni[[#This Row],[Popolazione2011]]/SUM(D:D))*100</f>
        <v>3.0616115112688608E-2</v>
      </c>
      <c r="F4295">
        <f t="shared" si="67"/>
        <v>4342135</v>
      </c>
      <c r="G4295" s="1">
        <f>(Comuni[[#This Row],[Popolazione2011]]/Comuni[[#This Row],[TOT POP REGIONE ]])*100</f>
        <v>0.41898743360121232</v>
      </c>
      <c r="H4295" t="str">
        <f>IF(Comuni[[#This Row],[Popolazione2011]]&gt;300000,"MAGGIORE","")</f>
        <v/>
      </c>
      <c r="I4295" t="str">
        <f>_xlfn.XLOOKUP(Comuni[[#This Row],[Regione]],Ripartizione_geografica[Regione],Ripartizione_geografica[Ripartizione geografica])</f>
        <v>Nord-est</v>
      </c>
      <c r="J4295">
        <f>_xlfn.XLOOKUP(Comuni[[#This Row],[Regione]],Ripartizione_geografica[Regione],Ripartizione_geografica[Codice Regione])</f>
        <v>8</v>
      </c>
      <c r="K4295">
        <f>_xlfn.XLOOKUP(Comuni[[#This Row],[Regione]],Table_0[Regione],Table_0[Totale])</f>
        <v>2199848</v>
      </c>
      <c r="L4295">
        <f>_xlfn.XLOOKUP(Comuni[[#This Row],[Regione]],Table_0[Regione],Table_0[Guariti])</f>
        <v>2170571</v>
      </c>
      <c r="M4295">
        <f>_xlfn.XLOOKUP(Comuni[[#This Row],[Regione]],Table_0[Regione],Table_0[Deceduti])</f>
        <v>19859</v>
      </c>
      <c r="N4295" s="1">
        <f>(Comuni[[#This Row],[Popolazione2011]]/Comuni[[#This Row],[Ammalati TOT]])*100</f>
        <v>0.82701168444365247</v>
      </c>
      <c r="O4295">
        <f>_xlfn.XLOOKUP(Comuni[[#This Row],[Regione]],Table_0[Regione],Table_0[TOT AREA])</f>
        <v>6168603</v>
      </c>
      <c r="P4295" s="1">
        <f>(Comuni[[#This Row],[Popolazione2011]]/Comuni[[#This Row],[Ammalati AREA]])*100</f>
        <v>0.29492901391125348</v>
      </c>
    </row>
    <row r="4296" spans="1:16" x14ac:dyDescent="0.3">
      <c r="A4296" t="s">
        <v>4342</v>
      </c>
      <c r="B4296" t="s">
        <v>8027</v>
      </c>
      <c r="C4296" t="s">
        <v>4289</v>
      </c>
      <c r="D4296">
        <v>29427</v>
      </c>
      <c r="E4296" s="1">
        <f>(Comuni[[#This Row],[Popolazione2011]]/SUM(D:D))*100</f>
        <v>4.9521267488654298E-2</v>
      </c>
      <c r="F4296">
        <f t="shared" si="67"/>
        <v>4342135</v>
      </c>
      <c r="G4296" s="1">
        <f>(Comuni[[#This Row],[Popolazione2011]]/Comuni[[#This Row],[TOT POP REGIONE ]])*100</f>
        <v>0.67770808599916854</v>
      </c>
      <c r="H4296" t="str">
        <f>IF(Comuni[[#This Row],[Popolazione2011]]&gt;300000,"MAGGIORE","")</f>
        <v/>
      </c>
      <c r="I4296" t="str">
        <f>_xlfn.XLOOKUP(Comuni[[#This Row],[Regione]],Ripartizione_geografica[Regione],Ripartizione_geografica[Ripartizione geografica])</f>
        <v>Nord-est</v>
      </c>
      <c r="J4296">
        <f>_xlfn.XLOOKUP(Comuni[[#This Row],[Regione]],Ripartizione_geografica[Regione],Ripartizione_geografica[Codice Regione])</f>
        <v>8</v>
      </c>
      <c r="K4296">
        <f>_xlfn.XLOOKUP(Comuni[[#This Row],[Regione]],Table_0[Regione],Table_0[Totale])</f>
        <v>2199848</v>
      </c>
      <c r="L4296">
        <f>_xlfn.XLOOKUP(Comuni[[#This Row],[Regione]],Table_0[Regione],Table_0[Guariti])</f>
        <v>2170571</v>
      </c>
      <c r="M4296">
        <f>_xlfn.XLOOKUP(Comuni[[#This Row],[Regione]],Table_0[Regione],Table_0[Deceduti])</f>
        <v>19859</v>
      </c>
      <c r="N4296" s="1">
        <f>(Comuni[[#This Row],[Popolazione2011]]/Comuni[[#This Row],[Ammalati TOT]])*100</f>
        <v>1.3376833308483131</v>
      </c>
      <c r="O4296">
        <f>_xlfn.XLOOKUP(Comuni[[#This Row],[Regione]],Table_0[Regione],Table_0[TOT AREA])</f>
        <v>6168603</v>
      </c>
      <c r="P4296" s="1">
        <f>(Comuni[[#This Row],[Popolazione2011]]/Comuni[[#This Row],[Ammalati AREA]])*100</f>
        <v>0.47704480252660125</v>
      </c>
    </row>
    <row r="4297" spans="1:16" x14ac:dyDescent="0.3">
      <c r="A4297" t="s">
        <v>4343</v>
      </c>
      <c r="B4297" t="s">
        <v>8027</v>
      </c>
      <c r="C4297" t="s">
        <v>4289</v>
      </c>
      <c r="D4297">
        <v>6967</v>
      </c>
      <c r="E4297" s="1">
        <f>(Comuni[[#This Row],[Popolazione2011]]/SUM(D:D))*100</f>
        <v>1.1724425547743722E-2</v>
      </c>
      <c r="F4297">
        <f t="shared" si="67"/>
        <v>4342135</v>
      </c>
      <c r="G4297" s="1">
        <f>(Comuni[[#This Row],[Popolazione2011]]/Comuni[[#This Row],[TOT POP REGIONE ]])*100</f>
        <v>0.16045102236572562</v>
      </c>
      <c r="H4297" t="str">
        <f>IF(Comuni[[#This Row],[Popolazione2011]]&gt;300000,"MAGGIORE","")</f>
        <v/>
      </c>
      <c r="I4297" t="str">
        <f>_xlfn.XLOOKUP(Comuni[[#This Row],[Regione]],Ripartizione_geografica[Regione],Ripartizione_geografica[Ripartizione geografica])</f>
        <v>Nord-est</v>
      </c>
      <c r="J4297">
        <f>_xlfn.XLOOKUP(Comuni[[#This Row],[Regione]],Ripartizione_geografica[Regione],Ripartizione_geografica[Codice Regione])</f>
        <v>8</v>
      </c>
      <c r="K4297">
        <f>_xlfn.XLOOKUP(Comuni[[#This Row],[Regione]],Table_0[Regione],Table_0[Totale])</f>
        <v>2199848</v>
      </c>
      <c r="L4297">
        <f>_xlfn.XLOOKUP(Comuni[[#This Row],[Regione]],Table_0[Regione],Table_0[Guariti])</f>
        <v>2170571</v>
      </c>
      <c r="M4297">
        <f>_xlfn.XLOOKUP(Comuni[[#This Row],[Regione]],Table_0[Regione],Table_0[Deceduti])</f>
        <v>19859</v>
      </c>
      <c r="N4297" s="1">
        <f>(Comuni[[#This Row],[Popolazione2011]]/Comuni[[#This Row],[Ammalati TOT]])*100</f>
        <v>0.31670369952833105</v>
      </c>
      <c r="O4297">
        <f>_xlfn.XLOOKUP(Comuni[[#This Row],[Regione]],Table_0[Regione],Table_0[TOT AREA])</f>
        <v>6168603</v>
      </c>
      <c r="P4297" s="1">
        <f>(Comuni[[#This Row],[Popolazione2011]]/Comuni[[#This Row],[Ammalati AREA]])*100</f>
        <v>0.11294291430328715</v>
      </c>
    </row>
    <row r="4298" spans="1:16" x14ac:dyDescent="0.3">
      <c r="A4298" t="s">
        <v>4344</v>
      </c>
      <c r="B4298" t="s">
        <v>8027</v>
      </c>
      <c r="C4298" t="s">
        <v>4345</v>
      </c>
      <c r="D4298">
        <v>22133</v>
      </c>
      <c r="E4298" s="1">
        <f>(Comuni[[#This Row],[Popolazione2011]]/SUM(D:D))*100</f>
        <v>3.7246549540435166E-2</v>
      </c>
      <c r="F4298">
        <f t="shared" si="67"/>
        <v>4342135</v>
      </c>
      <c r="G4298" s="1">
        <f>(Comuni[[#This Row],[Popolazione2011]]/Comuni[[#This Row],[TOT POP REGIONE ]])*100</f>
        <v>0.50972620611749753</v>
      </c>
      <c r="H4298" t="str">
        <f>IF(Comuni[[#This Row],[Popolazione2011]]&gt;300000,"MAGGIORE","")</f>
        <v/>
      </c>
      <c r="I4298" t="str">
        <f>_xlfn.XLOOKUP(Comuni[[#This Row],[Regione]],Ripartizione_geografica[Regione],Ripartizione_geografica[Ripartizione geografica])</f>
        <v>Nord-est</v>
      </c>
      <c r="J4298">
        <f>_xlfn.XLOOKUP(Comuni[[#This Row],[Regione]],Ripartizione_geografica[Regione],Ripartizione_geografica[Codice Regione])</f>
        <v>8</v>
      </c>
      <c r="K4298">
        <f>_xlfn.XLOOKUP(Comuni[[#This Row],[Regione]],Table_0[Regione],Table_0[Totale])</f>
        <v>2199848</v>
      </c>
      <c r="L4298">
        <f>_xlfn.XLOOKUP(Comuni[[#This Row],[Regione]],Table_0[Regione],Table_0[Guariti])</f>
        <v>2170571</v>
      </c>
      <c r="M4298">
        <f>_xlfn.XLOOKUP(Comuni[[#This Row],[Regione]],Table_0[Regione],Table_0[Deceduti])</f>
        <v>19859</v>
      </c>
      <c r="N4298" s="1">
        <f>(Comuni[[#This Row],[Popolazione2011]]/Comuni[[#This Row],[Ammalati TOT]])*100</f>
        <v>1.0061149679432397</v>
      </c>
      <c r="O4298">
        <f>_xlfn.XLOOKUP(Comuni[[#This Row],[Regione]],Table_0[Regione],Table_0[TOT AREA])</f>
        <v>6168603</v>
      </c>
      <c r="P4298" s="1">
        <f>(Comuni[[#This Row],[Popolazione2011]]/Comuni[[#This Row],[Ammalati AREA]])*100</f>
        <v>0.3588008500465989</v>
      </c>
    </row>
    <row r="4299" spans="1:16" x14ac:dyDescent="0.3">
      <c r="A4299" t="s">
        <v>4346</v>
      </c>
      <c r="B4299" t="s">
        <v>8027</v>
      </c>
      <c r="C4299" t="s">
        <v>4345</v>
      </c>
      <c r="D4299">
        <v>15116</v>
      </c>
      <c r="E4299" s="1">
        <f>(Comuni[[#This Row],[Popolazione2011]]/SUM(D:D))*100</f>
        <v>2.5437981423811411E-2</v>
      </c>
      <c r="F4299">
        <f t="shared" si="67"/>
        <v>4342135</v>
      </c>
      <c r="G4299" s="1">
        <f>(Comuni[[#This Row],[Popolazione2011]]/Comuni[[#This Row],[TOT POP REGIONE ]])*100</f>
        <v>0.3481236764863368</v>
      </c>
      <c r="H4299" t="str">
        <f>IF(Comuni[[#This Row],[Popolazione2011]]&gt;300000,"MAGGIORE","")</f>
        <v/>
      </c>
      <c r="I4299" t="str">
        <f>_xlfn.XLOOKUP(Comuni[[#This Row],[Regione]],Ripartizione_geografica[Regione],Ripartizione_geografica[Ripartizione geografica])</f>
        <v>Nord-est</v>
      </c>
      <c r="J4299">
        <f>_xlfn.XLOOKUP(Comuni[[#This Row],[Regione]],Ripartizione_geografica[Regione],Ripartizione_geografica[Codice Regione])</f>
        <v>8</v>
      </c>
      <c r="K4299">
        <f>_xlfn.XLOOKUP(Comuni[[#This Row],[Regione]],Table_0[Regione],Table_0[Totale])</f>
        <v>2199848</v>
      </c>
      <c r="L4299">
        <f>_xlfn.XLOOKUP(Comuni[[#This Row],[Regione]],Table_0[Regione],Table_0[Guariti])</f>
        <v>2170571</v>
      </c>
      <c r="M4299">
        <f>_xlfn.XLOOKUP(Comuni[[#This Row],[Regione]],Table_0[Regione],Table_0[Deceduti])</f>
        <v>19859</v>
      </c>
      <c r="N4299" s="1">
        <f>(Comuni[[#This Row],[Popolazione2011]]/Comuni[[#This Row],[Ammalati TOT]])*100</f>
        <v>0.68713838410653827</v>
      </c>
      <c r="O4299">
        <f>_xlfn.XLOOKUP(Comuni[[#This Row],[Regione]],Table_0[Regione],Table_0[TOT AREA])</f>
        <v>6168603</v>
      </c>
      <c r="P4299" s="1">
        <f>(Comuni[[#This Row],[Popolazione2011]]/Comuni[[#This Row],[Ammalati AREA]])*100</f>
        <v>0.24504737944717792</v>
      </c>
    </row>
    <row r="4300" spans="1:16" x14ac:dyDescent="0.3">
      <c r="A4300" t="s">
        <v>4347</v>
      </c>
      <c r="B4300" t="s">
        <v>8027</v>
      </c>
      <c r="C4300" t="s">
        <v>4345</v>
      </c>
      <c r="D4300">
        <v>34723</v>
      </c>
      <c r="E4300" s="1">
        <f>(Comuni[[#This Row],[Popolazione2011]]/SUM(D:D))*100</f>
        <v>5.8433648384427342E-2</v>
      </c>
      <c r="F4300">
        <f t="shared" si="67"/>
        <v>4342135</v>
      </c>
      <c r="G4300" s="1">
        <f>(Comuni[[#This Row],[Popolazione2011]]/Comuni[[#This Row],[TOT POP REGIONE ]])*100</f>
        <v>0.79967573555405347</v>
      </c>
      <c r="H4300" t="str">
        <f>IF(Comuni[[#This Row],[Popolazione2011]]&gt;300000,"MAGGIORE","")</f>
        <v/>
      </c>
      <c r="I4300" t="str">
        <f>_xlfn.XLOOKUP(Comuni[[#This Row],[Regione]],Ripartizione_geografica[Regione],Ripartizione_geografica[Ripartizione geografica])</f>
        <v>Nord-est</v>
      </c>
      <c r="J4300">
        <f>_xlfn.XLOOKUP(Comuni[[#This Row],[Regione]],Ripartizione_geografica[Regione],Ripartizione_geografica[Codice Regione])</f>
        <v>8</v>
      </c>
      <c r="K4300">
        <f>_xlfn.XLOOKUP(Comuni[[#This Row],[Regione]],Table_0[Regione],Table_0[Totale])</f>
        <v>2199848</v>
      </c>
      <c r="L4300">
        <f>_xlfn.XLOOKUP(Comuni[[#This Row],[Regione]],Table_0[Regione],Table_0[Guariti])</f>
        <v>2170571</v>
      </c>
      <c r="M4300">
        <f>_xlfn.XLOOKUP(Comuni[[#This Row],[Regione]],Table_0[Regione],Table_0[Deceduti])</f>
        <v>19859</v>
      </c>
      <c r="N4300" s="1">
        <f>(Comuni[[#This Row],[Popolazione2011]]/Comuni[[#This Row],[Ammalati TOT]])*100</f>
        <v>1.5784272367909056</v>
      </c>
      <c r="O4300">
        <f>_xlfn.XLOOKUP(Comuni[[#This Row],[Regione]],Table_0[Regione],Table_0[TOT AREA])</f>
        <v>6168603</v>
      </c>
      <c r="P4300" s="1">
        <f>(Comuni[[#This Row],[Popolazione2011]]/Comuni[[#This Row],[Ammalati AREA]])*100</f>
        <v>0.56289892541309594</v>
      </c>
    </row>
    <row r="4301" spans="1:16" x14ac:dyDescent="0.3">
      <c r="A4301" t="s">
        <v>4348</v>
      </c>
      <c r="B4301" t="s">
        <v>8027</v>
      </c>
      <c r="C4301" t="s">
        <v>4345</v>
      </c>
      <c r="D4301">
        <v>12389</v>
      </c>
      <c r="E4301" s="1">
        <f>(Comuni[[#This Row],[Popolazione2011]]/SUM(D:D))*100</f>
        <v>2.0848845717094441E-2</v>
      </c>
      <c r="F4301">
        <f t="shared" si="67"/>
        <v>4342135</v>
      </c>
      <c r="G4301" s="1">
        <f>(Comuni[[#This Row],[Popolazione2011]]/Comuni[[#This Row],[TOT POP REGIONE ]])*100</f>
        <v>0.28532047022950691</v>
      </c>
      <c r="H4301" t="str">
        <f>IF(Comuni[[#This Row],[Popolazione2011]]&gt;300000,"MAGGIORE","")</f>
        <v/>
      </c>
      <c r="I4301" t="str">
        <f>_xlfn.XLOOKUP(Comuni[[#This Row],[Regione]],Ripartizione_geografica[Regione],Ripartizione_geografica[Ripartizione geografica])</f>
        <v>Nord-est</v>
      </c>
      <c r="J4301">
        <f>_xlfn.XLOOKUP(Comuni[[#This Row],[Regione]],Ripartizione_geografica[Regione],Ripartizione_geografica[Codice Regione])</f>
        <v>8</v>
      </c>
      <c r="K4301">
        <f>_xlfn.XLOOKUP(Comuni[[#This Row],[Regione]],Table_0[Regione],Table_0[Totale])</f>
        <v>2199848</v>
      </c>
      <c r="L4301">
        <f>_xlfn.XLOOKUP(Comuni[[#This Row],[Regione]],Table_0[Regione],Table_0[Guariti])</f>
        <v>2170571</v>
      </c>
      <c r="M4301">
        <f>_xlfn.XLOOKUP(Comuni[[#This Row],[Regione]],Table_0[Regione],Table_0[Deceduti])</f>
        <v>19859</v>
      </c>
      <c r="N4301" s="1">
        <f>(Comuni[[#This Row],[Popolazione2011]]/Comuni[[#This Row],[Ammalati TOT]])*100</f>
        <v>0.56317527392801692</v>
      </c>
      <c r="O4301">
        <f>_xlfn.XLOOKUP(Comuni[[#This Row],[Regione]],Table_0[Regione],Table_0[TOT AREA])</f>
        <v>6168603</v>
      </c>
      <c r="P4301" s="1">
        <f>(Comuni[[#This Row],[Popolazione2011]]/Comuni[[#This Row],[Ammalati AREA]])*100</f>
        <v>0.20083963905603908</v>
      </c>
    </row>
    <row r="4302" spans="1:16" x14ac:dyDescent="0.3">
      <c r="A4302" t="s">
        <v>4349</v>
      </c>
      <c r="B4302" t="s">
        <v>8027</v>
      </c>
      <c r="C4302" t="s">
        <v>4345</v>
      </c>
      <c r="D4302">
        <v>22648</v>
      </c>
      <c r="E4302" s="1">
        <f>(Comuni[[#This Row],[Popolazione2011]]/SUM(D:D))*100</f>
        <v>3.8113217999899501E-2</v>
      </c>
      <c r="F4302">
        <f t="shared" si="67"/>
        <v>4342135</v>
      </c>
      <c r="G4302" s="1">
        <f>(Comuni[[#This Row],[Popolazione2011]]/Comuni[[#This Row],[TOT POP REGIONE ]])*100</f>
        <v>0.52158673095147901</v>
      </c>
      <c r="H4302" t="str">
        <f>IF(Comuni[[#This Row],[Popolazione2011]]&gt;300000,"MAGGIORE","")</f>
        <v/>
      </c>
      <c r="I4302" t="str">
        <f>_xlfn.XLOOKUP(Comuni[[#This Row],[Regione]],Ripartizione_geografica[Regione],Ripartizione_geografica[Ripartizione geografica])</f>
        <v>Nord-est</v>
      </c>
      <c r="J4302">
        <f>_xlfn.XLOOKUP(Comuni[[#This Row],[Regione]],Ripartizione_geografica[Regione],Ripartizione_geografica[Codice Regione])</f>
        <v>8</v>
      </c>
      <c r="K4302">
        <f>_xlfn.XLOOKUP(Comuni[[#This Row],[Regione]],Table_0[Regione],Table_0[Totale])</f>
        <v>2199848</v>
      </c>
      <c r="L4302">
        <f>_xlfn.XLOOKUP(Comuni[[#This Row],[Regione]],Table_0[Regione],Table_0[Guariti])</f>
        <v>2170571</v>
      </c>
      <c r="M4302">
        <f>_xlfn.XLOOKUP(Comuni[[#This Row],[Regione]],Table_0[Regione],Table_0[Deceduti])</f>
        <v>19859</v>
      </c>
      <c r="N4302" s="1">
        <f>(Comuni[[#This Row],[Popolazione2011]]/Comuni[[#This Row],[Ammalati TOT]])*100</f>
        <v>1.0295256763194549</v>
      </c>
      <c r="O4302">
        <f>_xlfn.XLOOKUP(Comuni[[#This Row],[Regione]],Table_0[Regione],Table_0[TOT AREA])</f>
        <v>6168603</v>
      </c>
      <c r="P4302" s="1">
        <f>(Comuni[[#This Row],[Popolazione2011]]/Comuni[[#This Row],[Ammalati AREA]])*100</f>
        <v>0.36714957989677727</v>
      </c>
    </row>
    <row r="4303" spans="1:16" x14ac:dyDescent="0.3">
      <c r="A4303" t="s">
        <v>4350</v>
      </c>
      <c r="B4303" t="s">
        <v>8027</v>
      </c>
      <c r="C4303" t="s">
        <v>4345</v>
      </c>
      <c r="D4303">
        <v>17017</v>
      </c>
      <c r="E4303" s="1">
        <f>(Comuni[[#This Row],[Popolazione2011]]/SUM(D:D))*100</f>
        <v>2.8637081892630246E-2</v>
      </c>
      <c r="F4303">
        <f t="shared" si="67"/>
        <v>4342135</v>
      </c>
      <c r="G4303" s="1">
        <f>(Comuni[[#This Row],[Popolazione2011]]/Comuni[[#This Row],[TOT POP REGIONE ]])*100</f>
        <v>0.39190398271817894</v>
      </c>
      <c r="H4303" t="str">
        <f>IF(Comuni[[#This Row],[Popolazione2011]]&gt;300000,"MAGGIORE","")</f>
        <v/>
      </c>
      <c r="I4303" t="str">
        <f>_xlfn.XLOOKUP(Comuni[[#This Row],[Regione]],Ripartizione_geografica[Regione],Ripartizione_geografica[Ripartizione geografica])</f>
        <v>Nord-est</v>
      </c>
      <c r="J4303">
        <f>_xlfn.XLOOKUP(Comuni[[#This Row],[Regione]],Ripartizione_geografica[Regione],Ripartizione_geografica[Codice Regione])</f>
        <v>8</v>
      </c>
      <c r="K4303">
        <f>_xlfn.XLOOKUP(Comuni[[#This Row],[Regione]],Table_0[Regione],Table_0[Totale])</f>
        <v>2199848</v>
      </c>
      <c r="L4303">
        <f>_xlfn.XLOOKUP(Comuni[[#This Row],[Regione]],Table_0[Regione],Table_0[Guariti])</f>
        <v>2170571</v>
      </c>
      <c r="M4303">
        <f>_xlfn.XLOOKUP(Comuni[[#This Row],[Regione]],Table_0[Regione],Table_0[Deceduti])</f>
        <v>19859</v>
      </c>
      <c r="N4303" s="1">
        <f>(Comuni[[#This Row],[Popolazione2011]]/Comuni[[#This Row],[Ammalati TOT]])*100</f>
        <v>0.77355344551078076</v>
      </c>
      <c r="O4303">
        <f>_xlfn.XLOOKUP(Comuni[[#This Row],[Regione]],Table_0[Regione],Table_0[TOT AREA])</f>
        <v>6168603</v>
      </c>
      <c r="P4303" s="1">
        <f>(Comuni[[#This Row],[Popolazione2011]]/Comuni[[#This Row],[Ammalati AREA]])*100</f>
        <v>0.27586472982618593</v>
      </c>
    </row>
    <row r="4304" spans="1:16" x14ac:dyDescent="0.3">
      <c r="A4304" t="s">
        <v>4351</v>
      </c>
      <c r="B4304" t="s">
        <v>8027</v>
      </c>
      <c r="C4304" t="s">
        <v>4345</v>
      </c>
      <c r="D4304">
        <v>132545</v>
      </c>
      <c r="E4304" s="1">
        <f>(Comuni[[#This Row],[Popolazione2011]]/SUM(D:D))*100</f>
        <v>0.22305353584407803</v>
      </c>
      <c r="F4304">
        <f t="shared" si="67"/>
        <v>4342135</v>
      </c>
      <c r="G4304" s="1">
        <f>(Comuni[[#This Row],[Popolazione2011]]/Comuni[[#This Row],[TOT POP REGIONE ]])*100</f>
        <v>3.0525306099418832</v>
      </c>
      <c r="H4304" t="str">
        <f>IF(Comuni[[#This Row],[Popolazione2011]]&gt;300000,"MAGGIORE","")</f>
        <v/>
      </c>
      <c r="I4304" t="str">
        <f>_xlfn.XLOOKUP(Comuni[[#This Row],[Regione]],Ripartizione_geografica[Regione],Ripartizione_geografica[Ripartizione geografica])</f>
        <v>Nord-est</v>
      </c>
      <c r="J4304">
        <f>_xlfn.XLOOKUP(Comuni[[#This Row],[Regione]],Ripartizione_geografica[Regione],Ripartizione_geografica[Codice Regione])</f>
        <v>8</v>
      </c>
      <c r="K4304">
        <f>_xlfn.XLOOKUP(Comuni[[#This Row],[Regione]],Table_0[Regione],Table_0[Totale])</f>
        <v>2199848</v>
      </c>
      <c r="L4304">
        <f>_xlfn.XLOOKUP(Comuni[[#This Row],[Regione]],Table_0[Regione],Table_0[Guariti])</f>
        <v>2170571</v>
      </c>
      <c r="M4304">
        <f>_xlfn.XLOOKUP(Comuni[[#This Row],[Regione]],Table_0[Regione],Table_0[Deceduti])</f>
        <v>19859</v>
      </c>
      <c r="N4304" s="1">
        <f>(Comuni[[#This Row],[Popolazione2011]]/Comuni[[#This Row],[Ammalati TOT]])*100</f>
        <v>6.0251890130590837</v>
      </c>
      <c r="O4304">
        <f>_xlfn.XLOOKUP(Comuni[[#This Row],[Regione]],Table_0[Regione],Table_0[TOT AREA])</f>
        <v>6168603</v>
      </c>
      <c r="P4304" s="1">
        <f>(Comuni[[#This Row],[Popolazione2011]]/Comuni[[#This Row],[Ammalati AREA]])*100</f>
        <v>2.1487036854211561</v>
      </c>
    </row>
    <row r="4305" spans="1:16" x14ac:dyDescent="0.3">
      <c r="A4305" t="s">
        <v>4352</v>
      </c>
      <c r="B4305" t="s">
        <v>8027</v>
      </c>
      <c r="C4305" t="s">
        <v>4345</v>
      </c>
      <c r="D4305">
        <v>3003</v>
      </c>
      <c r="E4305" s="1">
        <f>(Comuni[[#This Row],[Popolazione2011]]/SUM(D:D))*100</f>
        <v>5.0536026869347495E-3</v>
      </c>
      <c r="F4305">
        <f t="shared" si="67"/>
        <v>4342135</v>
      </c>
      <c r="G4305" s="1">
        <f>(Comuni[[#This Row],[Popolazione2011]]/Comuni[[#This Row],[TOT POP REGIONE ]])*100</f>
        <v>6.9159526362031584E-2</v>
      </c>
      <c r="H4305" t="str">
        <f>IF(Comuni[[#This Row],[Popolazione2011]]&gt;300000,"MAGGIORE","")</f>
        <v/>
      </c>
      <c r="I4305" t="str">
        <f>_xlfn.XLOOKUP(Comuni[[#This Row],[Regione]],Ripartizione_geografica[Regione],Ripartizione_geografica[Ripartizione geografica])</f>
        <v>Nord-est</v>
      </c>
      <c r="J4305">
        <f>_xlfn.XLOOKUP(Comuni[[#This Row],[Regione]],Ripartizione_geografica[Regione],Ripartizione_geografica[Codice Regione])</f>
        <v>8</v>
      </c>
      <c r="K4305">
        <f>_xlfn.XLOOKUP(Comuni[[#This Row],[Regione]],Table_0[Regione],Table_0[Totale])</f>
        <v>2199848</v>
      </c>
      <c r="L4305">
        <f>_xlfn.XLOOKUP(Comuni[[#This Row],[Regione]],Table_0[Regione],Table_0[Guariti])</f>
        <v>2170571</v>
      </c>
      <c r="M4305">
        <f>_xlfn.XLOOKUP(Comuni[[#This Row],[Regione]],Table_0[Regione],Table_0[Deceduti])</f>
        <v>19859</v>
      </c>
      <c r="N4305" s="1">
        <f>(Comuni[[#This Row],[Popolazione2011]]/Comuni[[#This Row],[Ammalati TOT]])*100</f>
        <v>0.13650943156072604</v>
      </c>
      <c r="O4305">
        <f>_xlfn.XLOOKUP(Comuni[[#This Row],[Regione]],Table_0[Regione],Table_0[TOT AREA])</f>
        <v>6168603</v>
      </c>
      <c r="P4305" s="1">
        <f>(Comuni[[#This Row],[Popolazione2011]]/Comuni[[#This Row],[Ammalati AREA]])*100</f>
        <v>4.8682011145797517E-2</v>
      </c>
    </row>
    <row r="4306" spans="1:16" x14ac:dyDescent="0.3">
      <c r="A4306" t="s">
        <v>4353</v>
      </c>
      <c r="B4306" t="s">
        <v>8027</v>
      </c>
      <c r="C4306" t="s">
        <v>4345</v>
      </c>
      <c r="D4306">
        <v>4952</v>
      </c>
      <c r="E4306" s="1">
        <f>(Comuni[[#This Row],[Popolazione2011]]/SUM(D:D))*100</f>
        <v>8.333480021878413E-3</v>
      </c>
      <c r="F4306">
        <f t="shared" si="67"/>
        <v>4342135</v>
      </c>
      <c r="G4306" s="1">
        <f>(Comuni[[#This Row],[Popolazione2011]]/Comuni[[#This Row],[TOT POP REGIONE ]])*100</f>
        <v>0.11404527956869145</v>
      </c>
      <c r="H4306" t="str">
        <f>IF(Comuni[[#This Row],[Popolazione2011]]&gt;300000,"MAGGIORE","")</f>
        <v/>
      </c>
      <c r="I4306" t="str">
        <f>_xlfn.XLOOKUP(Comuni[[#This Row],[Regione]],Ripartizione_geografica[Regione],Ripartizione_geografica[Ripartizione geografica])</f>
        <v>Nord-est</v>
      </c>
      <c r="J4306">
        <f>_xlfn.XLOOKUP(Comuni[[#This Row],[Regione]],Ripartizione_geografica[Regione],Ripartizione_geografica[Codice Regione])</f>
        <v>8</v>
      </c>
      <c r="K4306">
        <f>_xlfn.XLOOKUP(Comuni[[#This Row],[Regione]],Table_0[Regione],Table_0[Totale])</f>
        <v>2199848</v>
      </c>
      <c r="L4306">
        <f>_xlfn.XLOOKUP(Comuni[[#This Row],[Regione]],Table_0[Regione],Table_0[Guariti])</f>
        <v>2170571</v>
      </c>
      <c r="M4306">
        <f>_xlfn.XLOOKUP(Comuni[[#This Row],[Regione]],Table_0[Regione],Table_0[Deceduti])</f>
        <v>19859</v>
      </c>
      <c r="N4306" s="1">
        <f>(Comuni[[#This Row],[Popolazione2011]]/Comuni[[#This Row],[Ammalati TOT]])*100</f>
        <v>0.22510646190100408</v>
      </c>
      <c r="O4306">
        <f>_xlfn.XLOOKUP(Comuni[[#This Row],[Regione]],Table_0[Regione],Table_0[TOT AREA])</f>
        <v>6168603</v>
      </c>
      <c r="P4306" s="1">
        <f>(Comuni[[#This Row],[Popolazione2011]]/Comuni[[#This Row],[Ammalati AREA]])*100</f>
        <v>8.0277495569093998E-2</v>
      </c>
    </row>
    <row r="4307" spans="1:16" x14ac:dyDescent="0.3">
      <c r="A4307" t="s">
        <v>4354</v>
      </c>
      <c r="B4307" t="s">
        <v>8027</v>
      </c>
      <c r="C4307" t="s">
        <v>4345</v>
      </c>
      <c r="D4307">
        <v>2368</v>
      </c>
      <c r="E4307" s="1">
        <f>(Comuni[[#This Row],[Popolazione2011]]/SUM(D:D))*100</f>
        <v>3.9849920621583372E-3</v>
      </c>
      <c r="F4307">
        <f t="shared" si="67"/>
        <v>4342135</v>
      </c>
      <c r="G4307" s="1">
        <f>(Comuni[[#This Row],[Popolazione2011]]/Comuni[[#This Row],[TOT POP REGIONE ]])*100</f>
        <v>5.4535384091005917E-2</v>
      </c>
      <c r="H4307" t="str">
        <f>IF(Comuni[[#This Row],[Popolazione2011]]&gt;300000,"MAGGIORE","")</f>
        <v/>
      </c>
      <c r="I4307" t="str">
        <f>_xlfn.XLOOKUP(Comuni[[#This Row],[Regione]],Ripartizione_geografica[Regione],Ripartizione_geografica[Ripartizione geografica])</f>
        <v>Nord-est</v>
      </c>
      <c r="J4307">
        <f>_xlfn.XLOOKUP(Comuni[[#This Row],[Regione]],Ripartizione_geografica[Regione],Ripartizione_geografica[Codice Regione])</f>
        <v>8</v>
      </c>
      <c r="K4307">
        <f>_xlfn.XLOOKUP(Comuni[[#This Row],[Regione]],Table_0[Regione],Table_0[Totale])</f>
        <v>2199848</v>
      </c>
      <c r="L4307">
        <f>_xlfn.XLOOKUP(Comuni[[#This Row],[Regione]],Table_0[Regione],Table_0[Guariti])</f>
        <v>2170571</v>
      </c>
      <c r="M4307">
        <f>_xlfn.XLOOKUP(Comuni[[#This Row],[Regione]],Table_0[Regione],Table_0[Deceduti])</f>
        <v>19859</v>
      </c>
      <c r="N4307" s="1">
        <f>(Comuni[[#This Row],[Popolazione2011]]/Comuni[[#This Row],[Ammalati TOT]])*100</f>
        <v>0.10764380084442197</v>
      </c>
      <c r="O4307">
        <f>_xlfn.XLOOKUP(Comuni[[#This Row],[Regione]],Table_0[Regione],Table_0[TOT AREA])</f>
        <v>6168603</v>
      </c>
      <c r="P4307" s="1">
        <f>(Comuni[[#This Row],[Popolazione2011]]/Comuni[[#This Row],[Ammalati AREA]])*100</f>
        <v>3.8387946184897943E-2</v>
      </c>
    </row>
    <row r="4308" spans="1:16" x14ac:dyDescent="0.3">
      <c r="A4308" t="s">
        <v>4355</v>
      </c>
      <c r="B4308" t="s">
        <v>8027</v>
      </c>
      <c r="C4308" t="s">
        <v>4345</v>
      </c>
      <c r="D4308">
        <v>7140</v>
      </c>
      <c r="E4308" s="1">
        <f>(Comuni[[#This Row],[Popolazione2011]]/SUM(D:D))*100</f>
        <v>1.2015558836068635E-2</v>
      </c>
      <c r="F4308">
        <f t="shared" si="67"/>
        <v>4342135</v>
      </c>
      <c r="G4308" s="1">
        <f>(Comuni[[#This Row],[Popolazione2011]]/Comuni[[#This Row],[TOT POP REGIONE ]])*100</f>
        <v>0.16443523750413103</v>
      </c>
      <c r="H4308" t="str">
        <f>IF(Comuni[[#This Row],[Popolazione2011]]&gt;300000,"MAGGIORE","")</f>
        <v/>
      </c>
      <c r="I4308" t="str">
        <f>_xlfn.XLOOKUP(Comuni[[#This Row],[Regione]],Ripartizione_geografica[Regione],Ripartizione_geografica[Ripartizione geografica])</f>
        <v>Nord-est</v>
      </c>
      <c r="J4308">
        <f>_xlfn.XLOOKUP(Comuni[[#This Row],[Regione]],Ripartizione_geografica[Regione],Ripartizione_geografica[Codice Regione])</f>
        <v>8</v>
      </c>
      <c r="K4308">
        <f>_xlfn.XLOOKUP(Comuni[[#This Row],[Regione]],Table_0[Regione],Table_0[Totale])</f>
        <v>2199848</v>
      </c>
      <c r="L4308">
        <f>_xlfn.XLOOKUP(Comuni[[#This Row],[Regione]],Table_0[Regione],Table_0[Guariti])</f>
        <v>2170571</v>
      </c>
      <c r="M4308">
        <f>_xlfn.XLOOKUP(Comuni[[#This Row],[Regione]],Table_0[Regione],Table_0[Deceduti])</f>
        <v>19859</v>
      </c>
      <c r="N4308" s="1">
        <f>(Comuni[[#This Row],[Popolazione2011]]/Comuni[[#This Row],[Ammalati TOT]])*100</f>
        <v>0.32456787923529262</v>
      </c>
      <c r="O4308">
        <f>_xlfn.XLOOKUP(Comuni[[#This Row],[Regione]],Table_0[Regione],Table_0[TOT AREA])</f>
        <v>6168603</v>
      </c>
      <c r="P4308" s="1">
        <f>(Comuni[[#This Row],[Popolazione2011]]/Comuni[[#This Row],[Ammalati AREA]])*100</f>
        <v>0.11574743908791017</v>
      </c>
    </row>
    <row r="4309" spans="1:16" x14ac:dyDescent="0.3">
      <c r="A4309" t="s">
        <v>4356</v>
      </c>
      <c r="B4309" t="s">
        <v>8027</v>
      </c>
      <c r="C4309" t="s">
        <v>4345</v>
      </c>
      <c r="D4309">
        <v>6453</v>
      </c>
      <c r="E4309" s="1">
        <f>(Comuni[[#This Row],[Popolazione2011]]/SUM(D:D))*100</f>
        <v>1.0859439939656988E-2</v>
      </c>
      <c r="F4309">
        <f t="shared" si="67"/>
        <v>4342135</v>
      </c>
      <c r="G4309" s="1">
        <f>(Comuni[[#This Row],[Popolazione2011]]/Comuni[[#This Row],[TOT POP REGIONE ]])*100</f>
        <v>0.14861352767705288</v>
      </c>
      <c r="H4309" t="str">
        <f>IF(Comuni[[#This Row],[Popolazione2011]]&gt;300000,"MAGGIORE","")</f>
        <v/>
      </c>
      <c r="I4309" t="str">
        <f>_xlfn.XLOOKUP(Comuni[[#This Row],[Regione]],Ripartizione_geografica[Regione],Ripartizione_geografica[Ripartizione geografica])</f>
        <v>Nord-est</v>
      </c>
      <c r="J4309">
        <f>_xlfn.XLOOKUP(Comuni[[#This Row],[Regione]],Ripartizione_geografica[Regione],Ripartizione_geografica[Codice Regione])</f>
        <v>8</v>
      </c>
      <c r="K4309">
        <f>_xlfn.XLOOKUP(Comuni[[#This Row],[Regione]],Table_0[Regione],Table_0[Totale])</f>
        <v>2199848</v>
      </c>
      <c r="L4309">
        <f>_xlfn.XLOOKUP(Comuni[[#This Row],[Regione]],Table_0[Regione],Table_0[Guariti])</f>
        <v>2170571</v>
      </c>
      <c r="M4309">
        <f>_xlfn.XLOOKUP(Comuni[[#This Row],[Regione]],Table_0[Regione],Table_0[Deceduti])</f>
        <v>19859</v>
      </c>
      <c r="N4309" s="1">
        <f>(Comuni[[#This Row],[Popolazione2011]]/Comuni[[#This Row],[Ammalati TOT]])*100</f>
        <v>0.29333844883828336</v>
      </c>
      <c r="O4309">
        <f>_xlfn.XLOOKUP(Comuni[[#This Row],[Regione]],Table_0[Regione],Table_0[TOT AREA])</f>
        <v>6168603</v>
      </c>
      <c r="P4309" s="1">
        <f>(Comuni[[#This Row],[Popolazione2011]]/Comuni[[#This Row],[Ammalati AREA]])*100</f>
        <v>0.10461039557903143</v>
      </c>
    </row>
    <row r="4310" spans="1:16" x14ac:dyDescent="0.3">
      <c r="A4310" t="s">
        <v>4357</v>
      </c>
      <c r="B4310" t="s">
        <v>8027</v>
      </c>
      <c r="C4310" t="s">
        <v>4345</v>
      </c>
      <c r="D4310">
        <v>9674</v>
      </c>
      <c r="E4310" s="1">
        <f>(Comuni[[#This Row],[Popolazione2011]]/SUM(D:D))*100</f>
        <v>1.6279904226908677E-2</v>
      </c>
      <c r="F4310">
        <f t="shared" si="67"/>
        <v>4342135</v>
      </c>
      <c r="G4310" s="1">
        <f>(Comuni[[#This Row],[Popolazione2011]]/Comuni[[#This Row],[TOT POP REGIONE ]])*100</f>
        <v>0.22279362571638148</v>
      </c>
      <c r="H4310" t="str">
        <f>IF(Comuni[[#This Row],[Popolazione2011]]&gt;300000,"MAGGIORE","")</f>
        <v/>
      </c>
      <c r="I4310" t="str">
        <f>_xlfn.XLOOKUP(Comuni[[#This Row],[Regione]],Ripartizione_geografica[Regione],Ripartizione_geografica[Ripartizione geografica])</f>
        <v>Nord-est</v>
      </c>
      <c r="J4310">
        <f>_xlfn.XLOOKUP(Comuni[[#This Row],[Regione]],Ripartizione_geografica[Regione],Ripartizione_geografica[Codice Regione])</f>
        <v>8</v>
      </c>
      <c r="K4310">
        <f>_xlfn.XLOOKUP(Comuni[[#This Row],[Regione]],Table_0[Regione],Table_0[Totale])</f>
        <v>2199848</v>
      </c>
      <c r="L4310">
        <f>_xlfn.XLOOKUP(Comuni[[#This Row],[Regione]],Table_0[Regione],Table_0[Guariti])</f>
        <v>2170571</v>
      </c>
      <c r="M4310">
        <f>_xlfn.XLOOKUP(Comuni[[#This Row],[Regione]],Table_0[Regione],Table_0[Deceduti])</f>
        <v>19859</v>
      </c>
      <c r="N4310" s="1">
        <f>(Comuni[[#This Row],[Popolazione2011]]/Comuni[[#This Row],[Ammalati TOT]])*100</f>
        <v>0.4397576559835043</v>
      </c>
      <c r="O4310">
        <f>_xlfn.XLOOKUP(Comuni[[#This Row],[Regione]],Table_0[Regione],Table_0[TOT AREA])</f>
        <v>6168603</v>
      </c>
      <c r="P4310" s="1">
        <f>(Comuni[[#This Row],[Popolazione2011]]/Comuni[[#This Row],[Ammalati AREA]])*100</f>
        <v>0.15682643217597242</v>
      </c>
    </row>
    <row r="4311" spans="1:16" x14ac:dyDescent="0.3">
      <c r="A4311" t="s">
        <v>4358</v>
      </c>
      <c r="B4311" t="s">
        <v>8027</v>
      </c>
      <c r="C4311" t="s">
        <v>4345</v>
      </c>
      <c r="D4311">
        <v>12185</v>
      </c>
      <c r="E4311" s="1">
        <f>(Comuni[[#This Row],[Popolazione2011]]/SUM(D:D))*100</f>
        <v>2.0505544036063909E-2</v>
      </c>
      <c r="F4311">
        <f t="shared" si="67"/>
        <v>4342135</v>
      </c>
      <c r="G4311" s="1">
        <f>(Comuni[[#This Row],[Popolazione2011]]/Comuni[[#This Row],[TOT POP REGIONE ]])*100</f>
        <v>0.28062232058653175</v>
      </c>
      <c r="H4311" t="str">
        <f>IF(Comuni[[#This Row],[Popolazione2011]]&gt;300000,"MAGGIORE","")</f>
        <v/>
      </c>
      <c r="I4311" t="str">
        <f>_xlfn.XLOOKUP(Comuni[[#This Row],[Regione]],Ripartizione_geografica[Regione],Ripartizione_geografica[Ripartizione geografica])</f>
        <v>Nord-est</v>
      </c>
      <c r="J4311">
        <f>_xlfn.XLOOKUP(Comuni[[#This Row],[Regione]],Ripartizione_geografica[Regione],Ripartizione_geografica[Codice Regione])</f>
        <v>8</v>
      </c>
      <c r="K4311">
        <f>_xlfn.XLOOKUP(Comuni[[#This Row],[Regione]],Table_0[Regione],Table_0[Totale])</f>
        <v>2199848</v>
      </c>
      <c r="L4311">
        <f>_xlfn.XLOOKUP(Comuni[[#This Row],[Regione]],Table_0[Regione],Table_0[Guariti])</f>
        <v>2170571</v>
      </c>
      <c r="M4311">
        <f>_xlfn.XLOOKUP(Comuni[[#This Row],[Regione]],Table_0[Regione],Table_0[Deceduti])</f>
        <v>19859</v>
      </c>
      <c r="N4311" s="1">
        <f>(Comuni[[#This Row],[Popolazione2011]]/Comuni[[#This Row],[Ammalati TOT]])*100</f>
        <v>0.55390190594986566</v>
      </c>
      <c r="O4311">
        <f>_xlfn.XLOOKUP(Comuni[[#This Row],[Regione]],Table_0[Regione],Table_0[TOT AREA])</f>
        <v>6168603</v>
      </c>
      <c r="P4311" s="1">
        <f>(Comuni[[#This Row],[Popolazione2011]]/Comuni[[#This Row],[Ammalati AREA]])*100</f>
        <v>0.1975325693678131</v>
      </c>
    </row>
    <row r="4312" spans="1:16" x14ac:dyDescent="0.3">
      <c r="A4312" t="s">
        <v>4359</v>
      </c>
      <c r="B4312" t="s">
        <v>8027</v>
      </c>
      <c r="C4312" t="s">
        <v>4345</v>
      </c>
      <c r="D4312">
        <v>7431</v>
      </c>
      <c r="E4312" s="1">
        <f>(Comuni[[#This Row],[Popolazione2011]]/SUM(D:D))*100</f>
        <v>1.2505268586950424E-2</v>
      </c>
      <c r="F4312">
        <f t="shared" si="67"/>
        <v>4342135</v>
      </c>
      <c r="G4312" s="1">
        <f>(Comuni[[#This Row],[Popolazione2011]]/Comuni[[#This Row],[TOT POP REGIONE ]])*100</f>
        <v>0.17113700978896326</v>
      </c>
      <c r="H4312" t="str">
        <f>IF(Comuni[[#This Row],[Popolazione2011]]&gt;300000,"MAGGIORE","")</f>
        <v/>
      </c>
      <c r="I4312" t="str">
        <f>_xlfn.XLOOKUP(Comuni[[#This Row],[Regione]],Ripartizione_geografica[Regione],Ripartizione_geografica[Ripartizione geografica])</f>
        <v>Nord-est</v>
      </c>
      <c r="J4312">
        <f>_xlfn.XLOOKUP(Comuni[[#This Row],[Regione]],Ripartizione_geografica[Regione],Ripartizione_geografica[Codice Regione])</f>
        <v>8</v>
      </c>
      <c r="K4312">
        <f>_xlfn.XLOOKUP(Comuni[[#This Row],[Regione]],Table_0[Regione],Table_0[Totale])</f>
        <v>2199848</v>
      </c>
      <c r="L4312">
        <f>_xlfn.XLOOKUP(Comuni[[#This Row],[Regione]],Table_0[Regione],Table_0[Guariti])</f>
        <v>2170571</v>
      </c>
      <c r="M4312">
        <f>_xlfn.XLOOKUP(Comuni[[#This Row],[Regione]],Table_0[Regione],Table_0[Deceduti])</f>
        <v>19859</v>
      </c>
      <c r="N4312" s="1">
        <f>(Comuni[[#This Row],[Popolazione2011]]/Comuni[[#This Row],[Ammalati TOT]])*100</f>
        <v>0.33779606591000833</v>
      </c>
      <c r="O4312">
        <f>_xlfn.XLOOKUP(Comuni[[#This Row],[Regione]],Table_0[Regione],Table_0[TOT AREA])</f>
        <v>6168603</v>
      </c>
      <c r="P4312" s="1">
        <f>(Comuni[[#This Row],[Popolazione2011]]/Comuni[[#This Row],[Ammalati AREA]])*100</f>
        <v>0.12046487673140903</v>
      </c>
    </row>
    <row r="4313" spans="1:16" x14ac:dyDescent="0.3">
      <c r="A4313" t="s">
        <v>4360</v>
      </c>
      <c r="B4313" t="s">
        <v>8027</v>
      </c>
      <c r="C4313" t="s">
        <v>4345</v>
      </c>
      <c r="D4313">
        <v>3847</v>
      </c>
      <c r="E4313" s="1">
        <f>(Comuni[[#This Row],[Popolazione2011]]/SUM(D:D))*100</f>
        <v>6.473929249629696E-3</v>
      </c>
      <c r="F4313">
        <f t="shared" si="67"/>
        <v>4342135</v>
      </c>
      <c r="G4313" s="1">
        <f>(Comuni[[#This Row],[Popolazione2011]]/Comuni[[#This Row],[TOT POP REGIONE ]])*100</f>
        <v>8.8596969002575923E-2</v>
      </c>
      <c r="H4313" t="str">
        <f>IF(Comuni[[#This Row],[Popolazione2011]]&gt;300000,"MAGGIORE","")</f>
        <v/>
      </c>
      <c r="I4313" t="str">
        <f>_xlfn.XLOOKUP(Comuni[[#This Row],[Regione]],Ripartizione_geografica[Regione],Ripartizione_geografica[Ripartizione geografica])</f>
        <v>Nord-est</v>
      </c>
      <c r="J4313">
        <f>_xlfn.XLOOKUP(Comuni[[#This Row],[Regione]],Ripartizione_geografica[Regione],Ripartizione_geografica[Codice Regione])</f>
        <v>8</v>
      </c>
      <c r="K4313">
        <f>_xlfn.XLOOKUP(Comuni[[#This Row],[Regione]],Table_0[Regione],Table_0[Totale])</f>
        <v>2199848</v>
      </c>
      <c r="L4313">
        <f>_xlfn.XLOOKUP(Comuni[[#This Row],[Regione]],Table_0[Regione],Table_0[Guariti])</f>
        <v>2170571</v>
      </c>
      <c r="M4313">
        <f>_xlfn.XLOOKUP(Comuni[[#This Row],[Regione]],Table_0[Regione],Table_0[Deceduti])</f>
        <v>19859</v>
      </c>
      <c r="N4313" s="1">
        <f>(Comuni[[#This Row],[Popolazione2011]]/Comuni[[#This Row],[Ammalati TOT]])*100</f>
        <v>0.17487571868601831</v>
      </c>
      <c r="O4313">
        <f>_xlfn.XLOOKUP(Comuni[[#This Row],[Regione]],Table_0[Regione],Table_0[TOT AREA])</f>
        <v>6168603</v>
      </c>
      <c r="P4313" s="1">
        <f>(Comuni[[#This Row],[Popolazione2011]]/Comuni[[#This Row],[Ammalati AREA]])*100</f>
        <v>6.2364201424536476E-2</v>
      </c>
    </row>
    <row r="4314" spans="1:16" x14ac:dyDescent="0.3">
      <c r="A4314" t="s">
        <v>4361</v>
      </c>
      <c r="B4314" t="s">
        <v>8027</v>
      </c>
      <c r="C4314" t="s">
        <v>4345</v>
      </c>
      <c r="D4314">
        <v>3895</v>
      </c>
      <c r="E4314" s="1">
        <f>(Comuni[[#This Row],[Popolazione2011]]/SUM(D:D))*100</f>
        <v>6.5547061157545279E-3</v>
      </c>
      <c r="F4314">
        <f t="shared" si="67"/>
        <v>4342135</v>
      </c>
      <c r="G4314" s="1">
        <f>(Comuni[[#This Row],[Popolazione2011]]/Comuni[[#This Row],[TOT POP REGIONE ]])*100</f>
        <v>8.9702415977393618E-2</v>
      </c>
      <c r="H4314" t="str">
        <f>IF(Comuni[[#This Row],[Popolazione2011]]&gt;300000,"MAGGIORE","")</f>
        <v/>
      </c>
      <c r="I4314" t="str">
        <f>_xlfn.XLOOKUP(Comuni[[#This Row],[Regione]],Ripartizione_geografica[Regione],Ripartizione_geografica[Ripartizione geografica])</f>
        <v>Nord-est</v>
      </c>
      <c r="J4314">
        <f>_xlfn.XLOOKUP(Comuni[[#This Row],[Regione]],Ripartizione_geografica[Regione],Ripartizione_geografica[Codice Regione])</f>
        <v>8</v>
      </c>
      <c r="K4314">
        <f>_xlfn.XLOOKUP(Comuni[[#This Row],[Regione]],Table_0[Regione],Table_0[Totale])</f>
        <v>2199848</v>
      </c>
      <c r="L4314">
        <f>_xlfn.XLOOKUP(Comuni[[#This Row],[Regione]],Table_0[Regione],Table_0[Guariti])</f>
        <v>2170571</v>
      </c>
      <c r="M4314">
        <f>_xlfn.XLOOKUP(Comuni[[#This Row],[Regione]],Table_0[Regione],Table_0[Deceduti])</f>
        <v>19859</v>
      </c>
      <c r="N4314" s="1">
        <f>(Comuni[[#This Row],[Popolazione2011]]/Comuni[[#This Row],[Ammalati TOT]])*100</f>
        <v>0.1770576876220539</v>
      </c>
      <c r="O4314">
        <f>_xlfn.XLOOKUP(Comuni[[#This Row],[Regione]],Table_0[Regione],Table_0[TOT AREA])</f>
        <v>6168603</v>
      </c>
      <c r="P4314" s="1">
        <f>(Comuni[[#This Row],[Popolazione2011]]/Comuni[[#This Row],[Ammalati AREA]])*100</f>
        <v>6.3142335468824945E-2</v>
      </c>
    </row>
    <row r="4315" spans="1:16" x14ac:dyDescent="0.3">
      <c r="A4315" t="s">
        <v>4362</v>
      </c>
      <c r="B4315" t="s">
        <v>8027</v>
      </c>
      <c r="C4315" t="s">
        <v>4345</v>
      </c>
      <c r="D4315">
        <v>9519</v>
      </c>
      <c r="E4315" s="1">
        <f>(Comuni[[#This Row],[Popolazione2011]]/SUM(D:D))*100</f>
        <v>1.6019062263380578E-2</v>
      </c>
      <c r="F4315">
        <f t="shared" si="67"/>
        <v>4342135</v>
      </c>
      <c r="G4315" s="1">
        <f>(Comuni[[#This Row],[Popolazione2011]]/Comuni[[#This Row],[TOT POP REGIONE ]])*100</f>
        <v>0.21922395319353269</v>
      </c>
      <c r="H4315" t="str">
        <f>IF(Comuni[[#This Row],[Popolazione2011]]&gt;300000,"MAGGIORE","")</f>
        <v/>
      </c>
      <c r="I4315" t="str">
        <f>_xlfn.XLOOKUP(Comuni[[#This Row],[Regione]],Ripartizione_geografica[Regione],Ripartizione_geografica[Ripartizione geografica])</f>
        <v>Nord-est</v>
      </c>
      <c r="J4315">
        <f>_xlfn.XLOOKUP(Comuni[[#This Row],[Regione]],Ripartizione_geografica[Regione],Ripartizione_geografica[Codice Regione])</f>
        <v>8</v>
      </c>
      <c r="K4315">
        <f>_xlfn.XLOOKUP(Comuni[[#This Row],[Regione]],Table_0[Regione],Table_0[Totale])</f>
        <v>2199848</v>
      </c>
      <c r="L4315">
        <f>_xlfn.XLOOKUP(Comuni[[#This Row],[Regione]],Table_0[Regione],Table_0[Guariti])</f>
        <v>2170571</v>
      </c>
      <c r="M4315">
        <f>_xlfn.XLOOKUP(Comuni[[#This Row],[Regione]],Table_0[Regione],Table_0[Deceduti])</f>
        <v>19859</v>
      </c>
      <c r="N4315" s="1">
        <f>(Comuni[[#This Row],[Popolazione2011]]/Comuni[[#This Row],[Ammalati TOT]])*100</f>
        <v>0.43271171462755614</v>
      </c>
      <c r="O4315">
        <f>_xlfn.XLOOKUP(Comuni[[#This Row],[Regione]],Table_0[Regione],Table_0[TOT AREA])</f>
        <v>6168603</v>
      </c>
      <c r="P4315" s="1">
        <f>(Comuni[[#This Row],[Popolazione2011]]/Comuni[[#This Row],[Ammalati AREA]])*100</f>
        <v>0.15431370765795754</v>
      </c>
    </row>
    <row r="4316" spans="1:16" x14ac:dyDescent="0.3">
      <c r="A4316" t="s">
        <v>4363</v>
      </c>
      <c r="B4316" t="s">
        <v>8027</v>
      </c>
      <c r="C4316" t="s">
        <v>4345</v>
      </c>
      <c r="D4316">
        <v>10571</v>
      </c>
      <c r="E4316" s="1">
        <f>(Comuni[[#This Row],[Popolazione2011]]/SUM(D:D))*100</f>
        <v>1.7789421912616461E-2</v>
      </c>
      <c r="F4316">
        <f t="shared" si="67"/>
        <v>4342135</v>
      </c>
      <c r="G4316" s="1">
        <f>(Comuni[[#This Row],[Popolazione2011]]/Comuni[[#This Row],[TOT POP REGIONE ]])*100</f>
        <v>0.243451666058287</v>
      </c>
      <c r="H4316" t="str">
        <f>IF(Comuni[[#This Row],[Popolazione2011]]&gt;300000,"MAGGIORE","")</f>
        <v/>
      </c>
      <c r="I4316" t="str">
        <f>_xlfn.XLOOKUP(Comuni[[#This Row],[Regione]],Ripartizione_geografica[Regione],Ripartizione_geografica[Ripartizione geografica])</f>
        <v>Nord-est</v>
      </c>
      <c r="J4316">
        <f>_xlfn.XLOOKUP(Comuni[[#This Row],[Regione]],Ripartizione_geografica[Regione],Ripartizione_geografica[Codice Regione])</f>
        <v>8</v>
      </c>
      <c r="K4316">
        <f>_xlfn.XLOOKUP(Comuni[[#This Row],[Regione]],Table_0[Regione],Table_0[Totale])</f>
        <v>2199848</v>
      </c>
      <c r="L4316">
        <f>_xlfn.XLOOKUP(Comuni[[#This Row],[Regione]],Table_0[Regione],Table_0[Guariti])</f>
        <v>2170571</v>
      </c>
      <c r="M4316">
        <f>_xlfn.XLOOKUP(Comuni[[#This Row],[Regione]],Table_0[Regione],Table_0[Deceduti])</f>
        <v>19859</v>
      </c>
      <c r="N4316" s="1">
        <f>(Comuni[[#This Row],[Popolazione2011]]/Comuni[[#This Row],[Ammalati TOT]])*100</f>
        <v>0.48053320047566922</v>
      </c>
      <c r="O4316">
        <f>_xlfn.XLOOKUP(Comuni[[#This Row],[Regione]],Table_0[Regione],Table_0[TOT AREA])</f>
        <v>6168603</v>
      </c>
      <c r="P4316" s="1">
        <f>(Comuni[[#This Row],[Popolazione2011]]/Comuni[[#This Row],[Ammalati AREA]])*100</f>
        <v>0.17136781212861324</v>
      </c>
    </row>
    <row r="4317" spans="1:16" x14ac:dyDescent="0.3">
      <c r="A4317" t="s">
        <v>4364</v>
      </c>
      <c r="B4317" t="s">
        <v>8027</v>
      </c>
      <c r="C4317" t="s">
        <v>4345</v>
      </c>
      <c r="D4317">
        <v>8508</v>
      </c>
      <c r="E4317" s="1">
        <f>(Comuni[[#This Row],[Popolazione2011]]/SUM(D:D))*100</f>
        <v>1.4317699520626323E-2</v>
      </c>
      <c r="F4317">
        <f t="shared" si="67"/>
        <v>4342135</v>
      </c>
      <c r="G4317" s="1">
        <f>(Comuni[[#This Row],[Popolazione2011]]/Comuni[[#This Row],[TOT POP REGIONE ]])*100</f>
        <v>0.19594047628643513</v>
      </c>
      <c r="H4317" t="str">
        <f>IF(Comuni[[#This Row],[Popolazione2011]]&gt;300000,"MAGGIORE","")</f>
        <v/>
      </c>
      <c r="I4317" t="str">
        <f>_xlfn.XLOOKUP(Comuni[[#This Row],[Regione]],Ripartizione_geografica[Regione],Ripartizione_geografica[Ripartizione geografica])</f>
        <v>Nord-est</v>
      </c>
      <c r="J4317">
        <f>_xlfn.XLOOKUP(Comuni[[#This Row],[Regione]],Ripartizione_geografica[Regione],Ripartizione_geografica[Codice Regione])</f>
        <v>8</v>
      </c>
      <c r="K4317">
        <f>_xlfn.XLOOKUP(Comuni[[#This Row],[Regione]],Table_0[Regione],Table_0[Totale])</f>
        <v>2199848</v>
      </c>
      <c r="L4317">
        <f>_xlfn.XLOOKUP(Comuni[[#This Row],[Regione]],Table_0[Regione],Table_0[Guariti])</f>
        <v>2170571</v>
      </c>
      <c r="M4317">
        <f>_xlfn.XLOOKUP(Comuni[[#This Row],[Regione]],Table_0[Regione],Table_0[Deceduti])</f>
        <v>19859</v>
      </c>
      <c r="N4317" s="1">
        <f>(Comuni[[#This Row],[Popolazione2011]]/Comuni[[#This Row],[Ammalati TOT]])*100</f>
        <v>0.38675399391230669</v>
      </c>
      <c r="O4317">
        <f>_xlfn.XLOOKUP(Comuni[[#This Row],[Regione]],Table_0[Regione],Table_0[TOT AREA])</f>
        <v>6168603</v>
      </c>
      <c r="P4317" s="1">
        <f>(Comuni[[#This Row],[Popolazione2011]]/Comuni[[#This Row],[Ammalati AREA]])*100</f>
        <v>0.13792425935013161</v>
      </c>
    </row>
    <row r="4318" spans="1:16" x14ac:dyDescent="0.3">
      <c r="A4318" t="s">
        <v>4365</v>
      </c>
      <c r="B4318" t="s">
        <v>8027</v>
      </c>
      <c r="C4318" t="s">
        <v>4345</v>
      </c>
      <c r="D4318">
        <v>7364</v>
      </c>
      <c r="E4318" s="1">
        <f>(Comuni[[#This Row],[Popolazione2011]]/SUM(D:D))*100</f>
        <v>1.2392517544651181E-2</v>
      </c>
      <c r="F4318">
        <f t="shared" si="67"/>
        <v>4342135</v>
      </c>
      <c r="G4318" s="1">
        <f>(Comuni[[#This Row],[Popolazione2011]]/Comuni[[#This Row],[TOT POP REGIONE ]])*100</f>
        <v>0.16959399005328024</v>
      </c>
      <c r="H4318" t="str">
        <f>IF(Comuni[[#This Row],[Popolazione2011]]&gt;300000,"MAGGIORE","")</f>
        <v/>
      </c>
      <c r="I4318" t="str">
        <f>_xlfn.XLOOKUP(Comuni[[#This Row],[Regione]],Ripartizione_geografica[Regione],Ripartizione_geografica[Ripartizione geografica])</f>
        <v>Nord-est</v>
      </c>
      <c r="J4318">
        <f>_xlfn.XLOOKUP(Comuni[[#This Row],[Regione]],Ripartizione_geografica[Regione],Ripartizione_geografica[Codice Regione])</f>
        <v>8</v>
      </c>
      <c r="K4318">
        <f>_xlfn.XLOOKUP(Comuni[[#This Row],[Regione]],Table_0[Regione],Table_0[Totale])</f>
        <v>2199848</v>
      </c>
      <c r="L4318">
        <f>_xlfn.XLOOKUP(Comuni[[#This Row],[Regione]],Table_0[Regione],Table_0[Guariti])</f>
        <v>2170571</v>
      </c>
      <c r="M4318">
        <f>_xlfn.XLOOKUP(Comuni[[#This Row],[Regione]],Table_0[Regione],Table_0[Deceduti])</f>
        <v>19859</v>
      </c>
      <c r="N4318" s="1">
        <f>(Comuni[[#This Row],[Popolazione2011]]/Comuni[[#This Row],[Ammalati TOT]])*100</f>
        <v>0.33475040093679198</v>
      </c>
      <c r="O4318">
        <f>_xlfn.XLOOKUP(Comuni[[#This Row],[Regione]],Table_0[Regione],Table_0[TOT AREA])</f>
        <v>6168603</v>
      </c>
      <c r="P4318" s="1">
        <f>(Comuni[[#This Row],[Popolazione2011]]/Comuni[[#This Row],[Ammalati AREA]])*100</f>
        <v>0.11937873129458973</v>
      </c>
    </row>
    <row r="4319" spans="1:16" x14ac:dyDescent="0.3">
      <c r="A4319" t="s">
        <v>4366</v>
      </c>
      <c r="B4319" t="s">
        <v>8027</v>
      </c>
      <c r="C4319" t="s">
        <v>4367</v>
      </c>
      <c r="D4319">
        <v>12245</v>
      </c>
      <c r="E4319" s="1">
        <f>(Comuni[[#This Row],[Popolazione2011]]/SUM(D:D))*100</f>
        <v>2.0606515118719949E-2</v>
      </c>
      <c r="F4319">
        <f t="shared" si="67"/>
        <v>4342135</v>
      </c>
      <c r="G4319" s="1">
        <f>(Comuni[[#This Row],[Popolazione2011]]/Comuni[[#This Row],[TOT POP REGIONE ]])*100</f>
        <v>0.28200412930505386</v>
      </c>
      <c r="H4319" t="str">
        <f>IF(Comuni[[#This Row],[Popolazione2011]]&gt;300000,"MAGGIORE","")</f>
        <v/>
      </c>
      <c r="I4319" t="str">
        <f>_xlfn.XLOOKUP(Comuni[[#This Row],[Regione]],Ripartizione_geografica[Regione],Ripartizione_geografica[Ripartizione geografica])</f>
        <v>Nord-est</v>
      </c>
      <c r="J4319">
        <f>_xlfn.XLOOKUP(Comuni[[#This Row],[Regione]],Ripartizione_geografica[Regione],Ripartizione_geografica[Codice Regione])</f>
        <v>8</v>
      </c>
      <c r="K4319">
        <f>_xlfn.XLOOKUP(Comuni[[#This Row],[Regione]],Table_0[Regione],Table_0[Totale])</f>
        <v>2199848</v>
      </c>
      <c r="L4319">
        <f>_xlfn.XLOOKUP(Comuni[[#This Row],[Regione]],Table_0[Regione],Table_0[Guariti])</f>
        <v>2170571</v>
      </c>
      <c r="M4319">
        <f>_xlfn.XLOOKUP(Comuni[[#This Row],[Regione]],Table_0[Regione],Table_0[Deceduti])</f>
        <v>19859</v>
      </c>
      <c r="N4319" s="1">
        <f>(Comuni[[#This Row],[Popolazione2011]]/Comuni[[#This Row],[Ammalati TOT]])*100</f>
        <v>0.55662936711991018</v>
      </c>
      <c r="O4319">
        <f>_xlfn.XLOOKUP(Comuni[[#This Row],[Regione]],Table_0[Regione],Table_0[TOT AREA])</f>
        <v>6168603</v>
      </c>
      <c r="P4319" s="1">
        <f>(Comuni[[#This Row],[Popolazione2011]]/Comuni[[#This Row],[Ammalati AREA]])*100</f>
        <v>0.19850523692317371</v>
      </c>
    </row>
    <row r="4320" spans="1:16" x14ac:dyDescent="0.3">
      <c r="A4320" t="s">
        <v>4368</v>
      </c>
      <c r="B4320" t="s">
        <v>8027</v>
      </c>
      <c r="C4320" t="s">
        <v>4367</v>
      </c>
      <c r="D4320">
        <v>16715</v>
      </c>
      <c r="E4320" s="1">
        <f>(Comuni[[#This Row],[Popolazione2011]]/SUM(D:D))*100</f>
        <v>2.812886077659485E-2</v>
      </c>
      <c r="F4320">
        <f t="shared" si="67"/>
        <v>4342135</v>
      </c>
      <c r="G4320" s="1">
        <f>(Comuni[[#This Row],[Popolazione2011]]/Comuni[[#This Row],[TOT POP REGIONE ]])*100</f>
        <v>0.38494887883495099</v>
      </c>
      <c r="H4320" t="str">
        <f>IF(Comuni[[#This Row],[Popolazione2011]]&gt;300000,"MAGGIORE","")</f>
        <v/>
      </c>
      <c r="I4320" t="str">
        <f>_xlfn.XLOOKUP(Comuni[[#This Row],[Regione]],Ripartizione_geografica[Regione],Ripartizione_geografica[Ripartizione geografica])</f>
        <v>Nord-est</v>
      </c>
      <c r="J4320">
        <f>_xlfn.XLOOKUP(Comuni[[#This Row],[Regione]],Ripartizione_geografica[Regione],Ripartizione_geografica[Codice Regione])</f>
        <v>8</v>
      </c>
      <c r="K4320">
        <f>_xlfn.XLOOKUP(Comuni[[#This Row],[Regione]],Table_0[Regione],Table_0[Totale])</f>
        <v>2199848</v>
      </c>
      <c r="L4320">
        <f>_xlfn.XLOOKUP(Comuni[[#This Row],[Regione]],Table_0[Regione],Table_0[Guariti])</f>
        <v>2170571</v>
      </c>
      <c r="M4320">
        <f>_xlfn.XLOOKUP(Comuni[[#This Row],[Regione]],Table_0[Regione],Table_0[Deceduti])</f>
        <v>19859</v>
      </c>
      <c r="N4320" s="1">
        <f>(Comuni[[#This Row],[Popolazione2011]]/Comuni[[#This Row],[Ammalati TOT]])*100</f>
        <v>0.75982522428822363</v>
      </c>
      <c r="O4320">
        <f>_xlfn.XLOOKUP(Comuni[[#This Row],[Regione]],Table_0[Regione],Table_0[TOT AREA])</f>
        <v>6168603</v>
      </c>
      <c r="P4320" s="1">
        <f>(Comuni[[#This Row],[Popolazione2011]]/Comuni[[#This Row],[Ammalati AREA]])*100</f>
        <v>0.2709689697975376</v>
      </c>
    </row>
    <row r="4321" spans="1:16" x14ac:dyDescent="0.3">
      <c r="A4321" t="s">
        <v>4369</v>
      </c>
      <c r="B4321" t="s">
        <v>8027</v>
      </c>
      <c r="C4321" t="s">
        <v>4367</v>
      </c>
      <c r="D4321">
        <v>2348</v>
      </c>
      <c r="E4321" s="1">
        <f>(Comuni[[#This Row],[Popolazione2011]]/SUM(D:D))*100</f>
        <v>3.9513350346063241E-3</v>
      </c>
      <c r="F4321">
        <f t="shared" si="67"/>
        <v>4342135</v>
      </c>
      <c r="G4321" s="1">
        <f>(Comuni[[#This Row],[Popolazione2011]]/Comuni[[#This Row],[TOT POP REGIONE ]])*100</f>
        <v>5.4074781184831888E-2</v>
      </c>
      <c r="H4321" t="str">
        <f>IF(Comuni[[#This Row],[Popolazione2011]]&gt;300000,"MAGGIORE","")</f>
        <v/>
      </c>
      <c r="I4321" t="str">
        <f>_xlfn.XLOOKUP(Comuni[[#This Row],[Regione]],Ripartizione_geografica[Regione],Ripartizione_geografica[Ripartizione geografica])</f>
        <v>Nord-est</v>
      </c>
      <c r="J4321">
        <f>_xlfn.XLOOKUP(Comuni[[#This Row],[Regione]],Ripartizione_geografica[Regione],Ripartizione_geografica[Codice Regione])</f>
        <v>8</v>
      </c>
      <c r="K4321">
        <f>_xlfn.XLOOKUP(Comuni[[#This Row],[Regione]],Table_0[Regione],Table_0[Totale])</f>
        <v>2199848</v>
      </c>
      <c r="L4321">
        <f>_xlfn.XLOOKUP(Comuni[[#This Row],[Regione]],Table_0[Regione],Table_0[Guariti])</f>
        <v>2170571</v>
      </c>
      <c r="M4321">
        <f>_xlfn.XLOOKUP(Comuni[[#This Row],[Regione]],Table_0[Regione],Table_0[Deceduti])</f>
        <v>19859</v>
      </c>
      <c r="N4321" s="1">
        <f>(Comuni[[#This Row],[Popolazione2011]]/Comuni[[#This Row],[Ammalati TOT]])*100</f>
        <v>0.10673464712107382</v>
      </c>
      <c r="O4321">
        <f>_xlfn.XLOOKUP(Comuni[[#This Row],[Regione]],Table_0[Regione],Table_0[TOT AREA])</f>
        <v>6168603</v>
      </c>
      <c r="P4321" s="1">
        <f>(Comuni[[#This Row],[Popolazione2011]]/Comuni[[#This Row],[Ammalati AREA]])*100</f>
        <v>3.8063723666444414E-2</v>
      </c>
    </row>
    <row r="4322" spans="1:16" x14ac:dyDescent="0.3">
      <c r="A4322" t="s">
        <v>4370</v>
      </c>
      <c r="B4322" t="s">
        <v>8027</v>
      </c>
      <c r="C4322" t="s">
        <v>4367</v>
      </c>
      <c r="D4322">
        <v>7664</v>
      </c>
      <c r="E4322" s="1">
        <f>(Comuni[[#This Row],[Popolazione2011]]/SUM(D:D))*100</f>
        <v>1.2897372957931374E-2</v>
      </c>
      <c r="F4322">
        <f t="shared" si="67"/>
        <v>4342135</v>
      </c>
      <c r="G4322" s="1">
        <f>(Comuni[[#This Row],[Popolazione2011]]/Comuni[[#This Row],[TOT POP REGIONE ]])*100</f>
        <v>0.17650303364589079</v>
      </c>
      <c r="H4322" t="str">
        <f>IF(Comuni[[#This Row],[Popolazione2011]]&gt;300000,"MAGGIORE","")</f>
        <v/>
      </c>
      <c r="I4322" t="str">
        <f>_xlfn.XLOOKUP(Comuni[[#This Row],[Regione]],Ripartizione_geografica[Regione],Ripartizione_geografica[Ripartizione geografica])</f>
        <v>Nord-est</v>
      </c>
      <c r="J4322">
        <f>_xlfn.XLOOKUP(Comuni[[#This Row],[Regione]],Ripartizione_geografica[Regione],Ripartizione_geografica[Codice Regione])</f>
        <v>8</v>
      </c>
      <c r="K4322">
        <f>_xlfn.XLOOKUP(Comuni[[#This Row],[Regione]],Table_0[Regione],Table_0[Totale])</f>
        <v>2199848</v>
      </c>
      <c r="L4322">
        <f>_xlfn.XLOOKUP(Comuni[[#This Row],[Regione]],Table_0[Regione],Table_0[Guariti])</f>
        <v>2170571</v>
      </c>
      <c r="M4322">
        <f>_xlfn.XLOOKUP(Comuni[[#This Row],[Regione]],Table_0[Regione],Table_0[Deceduti])</f>
        <v>19859</v>
      </c>
      <c r="N4322" s="1">
        <f>(Comuni[[#This Row],[Popolazione2011]]/Comuni[[#This Row],[Ammalati TOT]])*100</f>
        <v>0.34838770678701436</v>
      </c>
      <c r="O4322">
        <f>_xlfn.XLOOKUP(Comuni[[#This Row],[Regione]],Table_0[Regione],Table_0[TOT AREA])</f>
        <v>6168603</v>
      </c>
      <c r="P4322" s="1">
        <f>(Comuni[[#This Row],[Popolazione2011]]/Comuni[[#This Row],[Ammalati AREA]])*100</f>
        <v>0.12424206907139265</v>
      </c>
    </row>
    <row r="4323" spans="1:16" x14ac:dyDescent="0.3">
      <c r="A4323" t="s">
        <v>4371</v>
      </c>
      <c r="B4323" t="s">
        <v>8027</v>
      </c>
      <c r="C4323" t="s">
        <v>4367</v>
      </c>
      <c r="D4323">
        <v>2724</v>
      </c>
      <c r="E4323" s="1">
        <f>(Comuni[[#This Row],[Popolazione2011]]/SUM(D:D))*100</f>
        <v>4.5840871525841681E-3</v>
      </c>
      <c r="F4323">
        <f t="shared" si="67"/>
        <v>4342135</v>
      </c>
      <c r="G4323" s="1">
        <f>(Comuni[[#This Row],[Popolazione2011]]/Comuni[[#This Row],[TOT POP REGIONE ]])*100</f>
        <v>6.2734115820903769E-2</v>
      </c>
      <c r="H4323" t="str">
        <f>IF(Comuni[[#This Row],[Popolazione2011]]&gt;300000,"MAGGIORE","")</f>
        <v/>
      </c>
      <c r="I4323" t="str">
        <f>_xlfn.XLOOKUP(Comuni[[#This Row],[Regione]],Ripartizione_geografica[Regione],Ripartizione_geografica[Ripartizione geografica])</f>
        <v>Nord-est</v>
      </c>
      <c r="J4323">
        <f>_xlfn.XLOOKUP(Comuni[[#This Row],[Regione]],Ripartizione_geografica[Regione],Ripartizione_geografica[Codice Regione])</f>
        <v>8</v>
      </c>
      <c r="K4323">
        <f>_xlfn.XLOOKUP(Comuni[[#This Row],[Regione]],Table_0[Regione],Table_0[Totale])</f>
        <v>2199848</v>
      </c>
      <c r="L4323">
        <f>_xlfn.XLOOKUP(Comuni[[#This Row],[Regione]],Table_0[Regione],Table_0[Guariti])</f>
        <v>2170571</v>
      </c>
      <c r="M4323">
        <f>_xlfn.XLOOKUP(Comuni[[#This Row],[Regione]],Table_0[Regione],Table_0[Deceduti])</f>
        <v>19859</v>
      </c>
      <c r="N4323" s="1">
        <f>(Comuni[[#This Row],[Popolazione2011]]/Comuni[[#This Row],[Ammalati TOT]])*100</f>
        <v>0.12382673712001921</v>
      </c>
      <c r="O4323">
        <f>_xlfn.XLOOKUP(Comuni[[#This Row],[Regione]],Table_0[Regione],Table_0[TOT AREA])</f>
        <v>6168603</v>
      </c>
      <c r="P4323" s="1">
        <f>(Comuni[[#This Row],[Popolazione2011]]/Comuni[[#This Row],[Ammalati AREA]])*100</f>
        <v>4.4159107013370773E-2</v>
      </c>
    </row>
    <row r="4324" spans="1:16" x14ac:dyDescent="0.3">
      <c r="A4324" t="s">
        <v>4372</v>
      </c>
      <c r="B4324" t="s">
        <v>8027</v>
      </c>
      <c r="C4324" t="s">
        <v>4367</v>
      </c>
      <c r="D4324">
        <v>9519</v>
      </c>
      <c r="E4324" s="1">
        <f>(Comuni[[#This Row],[Popolazione2011]]/SUM(D:D))*100</f>
        <v>1.6019062263380578E-2</v>
      </c>
      <c r="F4324">
        <f t="shared" si="67"/>
        <v>4342135</v>
      </c>
      <c r="G4324" s="1">
        <f>(Comuni[[#This Row],[Popolazione2011]]/Comuni[[#This Row],[TOT POP REGIONE ]])*100</f>
        <v>0.21922395319353269</v>
      </c>
      <c r="H4324" t="str">
        <f>IF(Comuni[[#This Row],[Popolazione2011]]&gt;300000,"MAGGIORE","")</f>
        <v/>
      </c>
      <c r="I4324" t="str">
        <f>_xlfn.XLOOKUP(Comuni[[#This Row],[Regione]],Ripartizione_geografica[Regione],Ripartizione_geografica[Ripartizione geografica])</f>
        <v>Nord-est</v>
      </c>
      <c r="J4324">
        <f>_xlfn.XLOOKUP(Comuni[[#This Row],[Regione]],Ripartizione_geografica[Regione],Ripartizione_geografica[Codice Regione])</f>
        <v>8</v>
      </c>
      <c r="K4324">
        <f>_xlfn.XLOOKUP(Comuni[[#This Row],[Regione]],Table_0[Regione],Table_0[Totale])</f>
        <v>2199848</v>
      </c>
      <c r="L4324">
        <f>_xlfn.XLOOKUP(Comuni[[#This Row],[Regione]],Table_0[Regione],Table_0[Guariti])</f>
        <v>2170571</v>
      </c>
      <c r="M4324">
        <f>_xlfn.XLOOKUP(Comuni[[#This Row],[Regione]],Table_0[Regione],Table_0[Deceduti])</f>
        <v>19859</v>
      </c>
      <c r="N4324" s="1">
        <f>(Comuni[[#This Row],[Popolazione2011]]/Comuni[[#This Row],[Ammalati TOT]])*100</f>
        <v>0.43271171462755614</v>
      </c>
      <c r="O4324">
        <f>_xlfn.XLOOKUP(Comuni[[#This Row],[Regione]],Table_0[Regione],Table_0[TOT AREA])</f>
        <v>6168603</v>
      </c>
      <c r="P4324" s="1">
        <f>(Comuni[[#This Row],[Popolazione2011]]/Comuni[[#This Row],[Ammalati AREA]])*100</f>
        <v>0.15431370765795754</v>
      </c>
    </row>
    <row r="4325" spans="1:16" x14ac:dyDescent="0.3">
      <c r="A4325" t="s">
        <v>4373</v>
      </c>
      <c r="B4325" t="s">
        <v>8027</v>
      </c>
      <c r="C4325" t="s">
        <v>4367</v>
      </c>
      <c r="D4325">
        <v>28896</v>
      </c>
      <c r="E4325" s="1">
        <f>(Comuni[[#This Row],[Popolazione2011]]/SUM(D:D))*100</f>
        <v>4.8627673407148353E-2</v>
      </c>
      <c r="F4325">
        <f t="shared" si="67"/>
        <v>4342135</v>
      </c>
      <c r="G4325" s="1">
        <f>(Comuni[[#This Row],[Popolazione2011]]/Comuni[[#This Row],[TOT POP REGIONE ]])*100</f>
        <v>0.66547907884024793</v>
      </c>
      <c r="H4325" t="str">
        <f>IF(Comuni[[#This Row],[Popolazione2011]]&gt;300000,"MAGGIORE","")</f>
        <v/>
      </c>
      <c r="I4325" t="str">
        <f>_xlfn.XLOOKUP(Comuni[[#This Row],[Regione]],Ripartizione_geografica[Regione],Ripartizione_geografica[Ripartizione geografica])</f>
        <v>Nord-est</v>
      </c>
      <c r="J4325">
        <f>_xlfn.XLOOKUP(Comuni[[#This Row],[Regione]],Ripartizione_geografica[Regione],Ripartizione_geografica[Codice Regione])</f>
        <v>8</v>
      </c>
      <c r="K4325">
        <f>_xlfn.XLOOKUP(Comuni[[#This Row],[Regione]],Table_0[Regione],Table_0[Totale])</f>
        <v>2199848</v>
      </c>
      <c r="L4325">
        <f>_xlfn.XLOOKUP(Comuni[[#This Row],[Regione]],Table_0[Regione],Table_0[Guariti])</f>
        <v>2170571</v>
      </c>
      <c r="M4325">
        <f>_xlfn.XLOOKUP(Comuni[[#This Row],[Regione]],Table_0[Regione],Table_0[Deceduti])</f>
        <v>19859</v>
      </c>
      <c r="N4325" s="1">
        <f>(Comuni[[#This Row],[Popolazione2011]]/Comuni[[#This Row],[Ammalati TOT]])*100</f>
        <v>1.3135452994934194</v>
      </c>
      <c r="O4325">
        <f>_xlfn.XLOOKUP(Comuni[[#This Row],[Regione]],Table_0[Regione],Table_0[TOT AREA])</f>
        <v>6168603</v>
      </c>
      <c r="P4325" s="1">
        <f>(Comuni[[#This Row],[Popolazione2011]]/Comuni[[#This Row],[Ammalati AREA]])*100</f>
        <v>0.46843669466165999</v>
      </c>
    </row>
    <row r="4326" spans="1:16" x14ac:dyDescent="0.3">
      <c r="A4326" t="s">
        <v>4374</v>
      </c>
      <c r="B4326" t="s">
        <v>8027</v>
      </c>
      <c r="C4326" t="s">
        <v>4367</v>
      </c>
      <c r="D4326">
        <v>9837</v>
      </c>
      <c r="E4326" s="1">
        <f>(Comuni[[#This Row],[Popolazione2011]]/SUM(D:D))*100</f>
        <v>1.6554209001457584E-2</v>
      </c>
      <c r="F4326">
        <f t="shared" si="67"/>
        <v>4342135</v>
      </c>
      <c r="G4326" s="1">
        <f>(Comuni[[#This Row],[Popolazione2011]]/Comuni[[#This Row],[TOT POP REGIONE ]])*100</f>
        <v>0.22654753940169986</v>
      </c>
      <c r="H4326" t="str">
        <f>IF(Comuni[[#This Row],[Popolazione2011]]&gt;300000,"MAGGIORE","")</f>
        <v/>
      </c>
      <c r="I4326" t="str">
        <f>_xlfn.XLOOKUP(Comuni[[#This Row],[Regione]],Ripartizione_geografica[Regione],Ripartizione_geografica[Ripartizione geografica])</f>
        <v>Nord-est</v>
      </c>
      <c r="J4326">
        <f>_xlfn.XLOOKUP(Comuni[[#This Row],[Regione]],Ripartizione_geografica[Regione],Ripartizione_geografica[Codice Regione])</f>
        <v>8</v>
      </c>
      <c r="K4326">
        <f>_xlfn.XLOOKUP(Comuni[[#This Row],[Regione]],Table_0[Regione],Table_0[Totale])</f>
        <v>2199848</v>
      </c>
      <c r="L4326">
        <f>_xlfn.XLOOKUP(Comuni[[#This Row],[Regione]],Table_0[Regione],Table_0[Guariti])</f>
        <v>2170571</v>
      </c>
      <c r="M4326">
        <f>_xlfn.XLOOKUP(Comuni[[#This Row],[Regione]],Table_0[Regione],Table_0[Deceduti])</f>
        <v>19859</v>
      </c>
      <c r="N4326" s="1">
        <f>(Comuni[[#This Row],[Popolazione2011]]/Comuni[[#This Row],[Ammalati TOT]])*100</f>
        <v>0.44716725882879177</v>
      </c>
      <c r="O4326">
        <f>_xlfn.XLOOKUP(Comuni[[#This Row],[Regione]],Table_0[Regione],Table_0[TOT AREA])</f>
        <v>6168603</v>
      </c>
      <c r="P4326" s="1">
        <f>(Comuni[[#This Row],[Popolazione2011]]/Comuni[[#This Row],[Ammalati AREA]])*100</f>
        <v>0.15946884570136868</v>
      </c>
    </row>
    <row r="4327" spans="1:16" x14ac:dyDescent="0.3">
      <c r="A4327" t="s">
        <v>4375</v>
      </c>
      <c r="B4327" t="s">
        <v>8027</v>
      </c>
      <c r="C4327" t="s">
        <v>4367</v>
      </c>
      <c r="D4327">
        <v>7384</v>
      </c>
      <c r="E4327" s="1">
        <f>(Comuni[[#This Row],[Popolazione2011]]/SUM(D:D))*100</f>
        <v>1.2426174572203191E-2</v>
      </c>
      <c r="F4327">
        <f t="shared" si="67"/>
        <v>4342135</v>
      </c>
      <c r="G4327" s="1">
        <f>(Comuni[[#This Row],[Popolazione2011]]/Comuni[[#This Row],[TOT POP REGIONE ]])*100</f>
        <v>0.17005459295945427</v>
      </c>
      <c r="H4327" t="str">
        <f>IF(Comuni[[#This Row],[Popolazione2011]]&gt;300000,"MAGGIORE","")</f>
        <v/>
      </c>
      <c r="I4327" t="str">
        <f>_xlfn.XLOOKUP(Comuni[[#This Row],[Regione]],Ripartizione_geografica[Regione],Ripartizione_geografica[Ripartizione geografica])</f>
        <v>Nord-est</v>
      </c>
      <c r="J4327">
        <f>_xlfn.XLOOKUP(Comuni[[#This Row],[Regione]],Ripartizione_geografica[Regione],Ripartizione_geografica[Codice Regione])</f>
        <v>8</v>
      </c>
      <c r="K4327">
        <f>_xlfn.XLOOKUP(Comuni[[#This Row],[Regione]],Table_0[Regione],Table_0[Totale])</f>
        <v>2199848</v>
      </c>
      <c r="L4327">
        <f>_xlfn.XLOOKUP(Comuni[[#This Row],[Regione]],Table_0[Regione],Table_0[Guariti])</f>
        <v>2170571</v>
      </c>
      <c r="M4327">
        <f>_xlfn.XLOOKUP(Comuni[[#This Row],[Regione]],Table_0[Regione],Table_0[Deceduti])</f>
        <v>19859</v>
      </c>
      <c r="N4327" s="1">
        <f>(Comuni[[#This Row],[Popolazione2011]]/Comuni[[#This Row],[Ammalati TOT]])*100</f>
        <v>0.33565955466014019</v>
      </c>
      <c r="O4327">
        <f>_xlfn.XLOOKUP(Comuni[[#This Row],[Regione]],Table_0[Regione],Table_0[TOT AREA])</f>
        <v>6168603</v>
      </c>
      <c r="P4327" s="1">
        <f>(Comuni[[#This Row],[Popolazione2011]]/Comuni[[#This Row],[Ammalati AREA]])*100</f>
        <v>0.11970295381304324</v>
      </c>
    </row>
    <row r="4328" spans="1:16" x14ac:dyDescent="0.3">
      <c r="A4328" t="s">
        <v>4376</v>
      </c>
      <c r="B4328" t="s">
        <v>8027</v>
      </c>
      <c r="C4328" t="s">
        <v>4367</v>
      </c>
      <c r="D4328">
        <v>57748</v>
      </c>
      <c r="E4328" s="1">
        <f>(Comuni[[#This Row],[Popolazione2011]]/SUM(D:D))*100</f>
        <v>9.7181301353682276E-2</v>
      </c>
      <c r="F4328">
        <f t="shared" si="67"/>
        <v>4342135</v>
      </c>
      <c r="G4328" s="1">
        <f>(Comuni[[#This Row],[Popolazione2011]]/Comuni[[#This Row],[TOT POP REGIONE ]])*100</f>
        <v>1.3299448312869131</v>
      </c>
      <c r="H4328" t="str">
        <f>IF(Comuni[[#This Row],[Popolazione2011]]&gt;300000,"MAGGIORE","")</f>
        <v/>
      </c>
      <c r="I4328" t="str">
        <f>_xlfn.XLOOKUP(Comuni[[#This Row],[Regione]],Ripartizione_geografica[Regione],Ripartizione_geografica[Ripartizione geografica])</f>
        <v>Nord-est</v>
      </c>
      <c r="J4328">
        <f>_xlfn.XLOOKUP(Comuni[[#This Row],[Regione]],Ripartizione_geografica[Regione],Ripartizione_geografica[Codice Regione])</f>
        <v>8</v>
      </c>
      <c r="K4328">
        <f>_xlfn.XLOOKUP(Comuni[[#This Row],[Regione]],Table_0[Regione],Table_0[Totale])</f>
        <v>2199848</v>
      </c>
      <c r="L4328">
        <f>_xlfn.XLOOKUP(Comuni[[#This Row],[Regione]],Table_0[Regione],Table_0[Guariti])</f>
        <v>2170571</v>
      </c>
      <c r="M4328">
        <f>_xlfn.XLOOKUP(Comuni[[#This Row],[Regione]],Table_0[Regione],Table_0[Deceduti])</f>
        <v>19859</v>
      </c>
      <c r="N4328" s="1">
        <f>(Comuni[[#This Row],[Popolazione2011]]/Comuni[[#This Row],[Ammalati TOT]])*100</f>
        <v>2.625090460795473</v>
      </c>
      <c r="O4328">
        <f>_xlfn.XLOOKUP(Comuni[[#This Row],[Regione]],Table_0[Regione],Table_0[TOT AREA])</f>
        <v>6168603</v>
      </c>
      <c r="P4328" s="1">
        <f>(Comuni[[#This Row],[Popolazione2011]]/Comuni[[#This Row],[Ammalati AREA]])*100</f>
        <v>0.9361600997827223</v>
      </c>
    </row>
    <row r="4329" spans="1:16" x14ac:dyDescent="0.3">
      <c r="A4329" t="s">
        <v>4377</v>
      </c>
      <c r="B4329" t="s">
        <v>8027</v>
      </c>
      <c r="C4329" t="s">
        <v>4367</v>
      </c>
      <c r="D4329">
        <v>8259</v>
      </c>
      <c r="E4329" s="1">
        <f>(Comuni[[#This Row],[Popolazione2011]]/SUM(D:D))*100</f>
        <v>1.389866952760376E-2</v>
      </c>
      <c r="F4329">
        <f t="shared" si="67"/>
        <v>4342135</v>
      </c>
      <c r="G4329" s="1">
        <f>(Comuni[[#This Row],[Popolazione2011]]/Comuni[[#This Row],[TOT POP REGIONE ]])*100</f>
        <v>0.19020597010456838</v>
      </c>
      <c r="H4329" t="str">
        <f>IF(Comuni[[#This Row],[Popolazione2011]]&gt;300000,"MAGGIORE","")</f>
        <v/>
      </c>
      <c r="I4329" t="str">
        <f>_xlfn.XLOOKUP(Comuni[[#This Row],[Regione]],Ripartizione_geografica[Regione],Ripartizione_geografica[Ripartizione geografica])</f>
        <v>Nord-est</v>
      </c>
      <c r="J4329">
        <f>_xlfn.XLOOKUP(Comuni[[#This Row],[Regione]],Ripartizione_geografica[Regione],Ripartizione_geografica[Codice Regione])</f>
        <v>8</v>
      </c>
      <c r="K4329">
        <f>_xlfn.XLOOKUP(Comuni[[#This Row],[Regione]],Table_0[Regione],Table_0[Totale])</f>
        <v>2199848</v>
      </c>
      <c r="L4329">
        <f>_xlfn.XLOOKUP(Comuni[[#This Row],[Regione]],Table_0[Regione],Table_0[Guariti])</f>
        <v>2170571</v>
      </c>
      <c r="M4329">
        <f>_xlfn.XLOOKUP(Comuni[[#This Row],[Regione]],Table_0[Regione],Table_0[Deceduti])</f>
        <v>19859</v>
      </c>
      <c r="N4329" s="1">
        <f>(Comuni[[#This Row],[Popolazione2011]]/Comuni[[#This Row],[Ammalati TOT]])*100</f>
        <v>0.3754350300566221</v>
      </c>
      <c r="O4329">
        <f>_xlfn.XLOOKUP(Comuni[[#This Row],[Regione]],Table_0[Regione],Table_0[TOT AREA])</f>
        <v>6168603</v>
      </c>
      <c r="P4329" s="1">
        <f>(Comuni[[#This Row],[Popolazione2011]]/Comuni[[#This Row],[Ammalati AREA]])*100</f>
        <v>0.1338876889953852</v>
      </c>
    </row>
    <row r="4330" spans="1:16" x14ac:dyDescent="0.3">
      <c r="A4330" t="s">
        <v>4378</v>
      </c>
      <c r="B4330" t="s">
        <v>8027</v>
      </c>
      <c r="C4330" t="s">
        <v>4367</v>
      </c>
      <c r="D4330">
        <v>32062</v>
      </c>
      <c r="E4330" s="1">
        <f>(Comuni[[#This Row],[Popolazione2011]]/SUM(D:D))*100</f>
        <v>5.395558086863201E-2</v>
      </c>
      <c r="F4330">
        <f t="shared" si="67"/>
        <v>4342135</v>
      </c>
      <c r="G4330" s="1">
        <f>(Comuni[[#This Row],[Popolazione2011]]/Comuni[[#This Row],[TOT POP REGIONE ]])*100</f>
        <v>0.73839251888759794</v>
      </c>
      <c r="H4330" t="str">
        <f>IF(Comuni[[#This Row],[Popolazione2011]]&gt;300000,"MAGGIORE","")</f>
        <v/>
      </c>
      <c r="I4330" t="str">
        <f>_xlfn.XLOOKUP(Comuni[[#This Row],[Regione]],Ripartizione_geografica[Regione],Ripartizione_geografica[Ripartizione geografica])</f>
        <v>Nord-est</v>
      </c>
      <c r="J4330">
        <f>_xlfn.XLOOKUP(Comuni[[#This Row],[Regione]],Ripartizione_geografica[Regione],Ripartizione_geografica[Codice Regione])</f>
        <v>8</v>
      </c>
      <c r="K4330">
        <f>_xlfn.XLOOKUP(Comuni[[#This Row],[Regione]],Table_0[Regione],Table_0[Totale])</f>
        <v>2199848</v>
      </c>
      <c r="L4330">
        <f>_xlfn.XLOOKUP(Comuni[[#This Row],[Regione]],Table_0[Regione],Table_0[Guariti])</f>
        <v>2170571</v>
      </c>
      <c r="M4330">
        <f>_xlfn.XLOOKUP(Comuni[[#This Row],[Regione]],Table_0[Regione],Table_0[Deceduti])</f>
        <v>19859</v>
      </c>
      <c r="N4330" s="1">
        <f>(Comuni[[#This Row],[Popolazione2011]]/Comuni[[#This Row],[Ammalati TOT]])*100</f>
        <v>1.4574643338994331</v>
      </c>
      <c r="O4330">
        <f>_xlfn.XLOOKUP(Comuni[[#This Row],[Regione]],Table_0[Regione],Table_0[TOT AREA])</f>
        <v>6168603</v>
      </c>
      <c r="P4330" s="1">
        <f>(Comuni[[#This Row],[Popolazione2011]]/Comuni[[#This Row],[Ammalati AREA]])*100</f>
        <v>0.51976111933285385</v>
      </c>
    </row>
    <row r="4331" spans="1:16" x14ac:dyDescent="0.3">
      <c r="A4331" t="s">
        <v>4379</v>
      </c>
      <c r="B4331" t="s">
        <v>8027</v>
      </c>
      <c r="C4331" t="s">
        <v>4367</v>
      </c>
      <c r="D4331">
        <v>10449</v>
      </c>
      <c r="E4331" s="1">
        <f>(Comuni[[#This Row],[Popolazione2011]]/SUM(D:D))*100</f>
        <v>1.7584114044549182E-2</v>
      </c>
      <c r="F4331">
        <f t="shared" si="67"/>
        <v>4342135</v>
      </c>
      <c r="G4331" s="1">
        <f>(Comuni[[#This Row],[Popolazione2011]]/Comuni[[#This Row],[TOT POP REGIONE ]])*100</f>
        <v>0.24064198833062536</v>
      </c>
      <c r="H4331" t="str">
        <f>IF(Comuni[[#This Row],[Popolazione2011]]&gt;300000,"MAGGIORE","")</f>
        <v/>
      </c>
      <c r="I4331" t="str">
        <f>_xlfn.XLOOKUP(Comuni[[#This Row],[Regione]],Ripartizione_geografica[Regione],Ripartizione_geografica[Ripartizione geografica])</f>
        <v>Nord-est</v>
      </c>
      <c r="J4331">
        <f>_xlfn.XLOOKUP(Comuni[[#This Row],[Regione]],Ripartizione_geografica[Regione],Ripartizione_geografica[Codice Regione])</f>
        <v>8</v>
      </c>
      <c r="K4331">
        <f>_xlfn.XLOOKUP(Comuni[[#This Row],[Regione]],Table_0[Regione],Table_0[Totale])</f>
        <v>2199848</v>
      </c>
      <c r="L4331">
        <f>_xlfn.XLOOKUP(Comuni[[#This Row],[Regione]],Table_0[Regione],Table_0[Guariti])</f>
        <v>2170571</v>
      </c>
      <c r="M4331">
        <f>_xlfn.XLOOKUP(Comuni[[#This Row],[Regione]],Table_0[Regione],Table_0[Deceduti])</f>
        <v>19859</v>
      </c>
      <c r="N4331" s="1">
        <f>(Comuni[[#This Row],[Popolazione2011]]/Comuni[[#This Row],[Ammalati TOT]])*100</f>
        <v>0.47498736276324549</v>
      </c>
      <c r="O4331">
        <f>_xlfn.XLOOKUP(Comuni[[#This Row],[Regione]],Table_0[Regione],Table_0[TOT AREA])</f>
        <v>6168603</v>
      </c>
      <c r="P4331" s="1">
        <f>(Comuni[[#This Row],[Popolazione2011]]/Comuni[[#This Row],[Ammalati AREA]])*100</f>
        <v>0.16939005476604671</v>
      </c>
    </row>
    <row r="4332" spans="1:16" x14ac:dyDescent="0.3">
      <c r="A4332" t="s">
        <v>4380</v>
      </c>
      <c r="B4332" t="s">
        <v>8027</v>
      </c>
      <c r="C4332" t="s">
        <v>4367</v>
      </c>
      <c r="D4332">
        <v>153740</v>
      </c>
      <c r="E4332" s="1">
        <f>(Comuni[[#This Row],[Popolazione2011]]/SUM(D:D))*100</f>
        <v>0.25872157079232377</v>
      </c>
      <c r="F4332">
        <f t="shared" si="67"/>
        <v>4342135</v>
      </c>
      <c r="G4332" s="1">
        <f>(Comuni[[#This Row],[Popolazione2011]]/Comuni[[#This Row],[TOT POP REGIONE ]])*100</f>
        <v>3.540654539759819</v>
      </c>
      <c r="H4332" t="str">
        <f>IF(Comuni[[#This Row],[Popolazione2011]]&gt;300000,"MAGGIORE","")</f>
        <v/>
      </c>
      <c r="I4332" t="str">
        <f>_xlfn.XLOOKUP(Comuni[[#This Row],[Regione]],Ripartizione_geografica[Regione],Ripartizione_geografica[Ripartizione geografica])</f>
        <v>Nord-est</v>
      </c>
      <c r="J4332">
        <f>_xlfn.XLOOKUP(Comuni[[#This Row],[Regione]],Ripartizione_geografica[Regione],Ripartizione_geografica[Codice Regione])</f>
        <v>8</v>
      </c>
      <c r="K4332">
        <f>_xlfn.XLOOKUP(Comuni[[#This Row],[Regione]],Table_0[Regione],Table_0[Totale])</f>
        <v>2199848</v>
      </c>
      <c r="L4332">
        <f>_xlfn.XLOOKUP(Comuni[[#This Row],[Regione]],Table_0[Regione],Table_0[Guariti])</f>
        <v>2170571</v>
      </c>
      <c r="M4332">
        <f>_xlfn.XLOOKUP(Comuni[[#This Row],[Regione]],Table_0[Regione],Table_0[Deceduti])</f>
        <v>19859</v>
      </c>
      <c r="N4332" s="1">
        <f>(Comuni[[#This Row],[Popolazione2011]]/Comuni[[#This Row],[Ammalati TOT]])*100</f>
        <v>6.9886646713772951</v>
      </c>
      <c r="O4332">
        <f>_xlfn.XLOOKUP(Comuni[[#This Row],[Regione]],Table_0[Regione],Table_0[TOT AREA])</f>
        <v>6168603</v>
      </c>
      <c r="P4332" s="1">
        <f>(Comuni[[#This Row],[Popolazione2011]]/Comuni[[#This Row],[Ammalati AREA]])*100</f>
        <v>2.4922984993522848</v>
      </c>
    </row>
    <row r="4333" spans="1:16" x14ac:dyDescent="0.3">
      <c r="A4333" t="s">
        <v>4381</v>
      </c>
      <c r="B4333" t="s">
        <v>8027</v>
      </c>
      <c r="C4333" t="s">
        <v>4367</v>
      </c>
      <c r="D4333">
        <v>5777</v>
      </c>
      <c r="E4333" s="1">
        <f>(Comuni[[#This Row],[Popolazione2011]]/SUM(D:D))*100</f>
        <v>9.7218324083989498E-3</v>
      </c>
      <c r="F4333">
        <f t="shared" si="67"/>
        <v>4342135</v>
      </c>
      <c r="G4333" s="1">
        <f>(Comuni[[#This Row],[Popolazione2011]]/Comuni[[#This Row],[TOT POP REGIONE ]])*100</f>
        <v>0.13304514944837045</v>
      </c>
      <c r="H4333" t="str">
        <f>IF(Comuni[[#This Row],[Popolazione2011]]&gt;300000,"MAGGIORE","")</f>
        <v/>
      </c>
      <c r="I4333" t="str">
        <f>_xlfn.XLOOKUP(Comuni[[#This Row],[Regione]],Ripartizione_geografica[Regione],Ripartizione_geografica[Ripartizione geografica])</f>
        <v>Nord-est</v>
      </c>
      <c r="J4333">
        <f>_xlfn.XLOOKUP(Comuni[[#This Row],[Regione]],Ripartizione_geografica[Regione],Ripartizione_geografica[Codice Regione])</f>
        <v>8</v>
      </c>
      <c r="K4333">
        <f>_xlfn.XLOOKUP(Comuni[[#This Row],[Regione]],Table_0[Regione],Table_0[Totale])</f>
        <v>2199848</v>
      </c>
      <c r="L4333">
        <f>_xlfn.XLOOKUP(Comuni[[#This Row],[Regione]],Table_0[Regione],Table_0[Guariti])</f>
        <v>2170571</v>
      </c>
      <c r="M4333">
        <f>_xlfn.XLOOKUP(Comuni[[#This Row],[Regione]],Table_0[Regione],Table_0[Deceduti])</f>
        <v>19859</v>
      </c>
      <c r="N4333" s="1">
        <f>(Comuni[[#This Row],[Popolazione2011]]/Comuni[[#This Row],[Ammalati TOT]])*100</f>
        <v>0.26260905298911563</v>
      </c>
      <c r="O4333">
        <f>_xlfn.XLOOKUP(Comuni[[#This Row],[Regione]],Table_0[Regione],Table_0[TOT AREA])</f>
        <v>6168603</v>
      </c>
      <c r="P4333" s="1">
        <f>(Comuni[[#This Row],[Popolazione2011]]/Comuni[[#This Row],[Ammalati AREA]])*100</f>
        <v>9.365167445530212E-2</v>
      </c>
    </row>
    <row r="4334" spans="1:16" x14ac:dyDescent="0.3">
      <c r="A4334" t="s">
        <v>4382</v>
      </c>
      <c r="B4334" t="s">
        <v>8027</v>
      </c>
      <c r="C4334" t="s">
        <v>4367</v>
      </c>
      <c r="D4334">
        <v>12083</v>
      </c>
      <c r="E4334" s="1">
        <f>(Comuni[[#This Row],[Popolazione2011]]/SUM(D:D))*100</f>
        <v>2.0333893195548642E-2</v>
      </c>
      <c r="F4334">
        <f t="shared" si="67"/>
        <v>4342135</v>
      </c>
      <c r="G4334" s="1">
        <f>(Comuni[[#This Row],[Popolazione2011]]/Comuni[[#This Row],[TOT POP REGIONE ]])*100</f>
        <v>0.27827324576504414</v>
      </c>
      <c r="H4334" t="str">
        <f>IF(Comuni[[#This Row],[Popolazione2011]]&gt;300000,"MAGGIORE","")</f>
        <v/>
      </c>
      <c r="I4334" t="str">
        <f>_xlfn.XLOOKUP(Comuni[[#This Row],[Regione]],Ripartizione_geografica[Regione],Ripartizione_geografica[Ripartizione geografica])</f>
        <v>Nord-est</v>
      </c>
      <c r="J4334">
        <f>_xlfn.XLOOKUP(Comuni[[#This Row],[Regione]],Ripartizione_geografica[Regione],Ripartizione_geografica[Codice Regione])</f>
        <v>8</v>
      </c>
      <c r="K4334">
        <f>_xlfn.XLOOKUP(Comuni[[#This Row],[Regione]],Table_0[Regione],Table_0[Totale])</f>
        <v>2199848</v>
      </c>
      <c r="L4334">
        <f>_xlfn.XLOOKUP(Comuni[[#This Row],[Regione]],Table_0[Regione],Table_0[Guariti])</f>
        <v>2170571</v>
      </c>
      <c r="M4334">
        <f>_xlfn.XLOOKUP(Comuni[[#This Row],[Regione]],Table_0[Regione],Table_0[Deceduti])</f>
        <v>19859</v>
      </c>
      <c r="N4334" s="1">
        <f>(Comuni[[#This Row],[Popolazione2011]]/Comuni[[#This Row],[Ammalati TOT]])*100</f>
        <v>0.54926522196078997</v>
      </c>
      <c r="O4334">
        <f>_xlfn.XLOOKUP(Comuni[[#This Row],[Regione]],Table_0[Regione],Table_0[TOT AREA])</f>
        <v>6168603</v>
      </c>
      <c r="P4334" s="1">
        <f>(Comuni[[#This Row],[Popolazione2011]]/Comuni[[#This Row],[Ammalati AREA]])*100</f>
        <v>0.19587903452370012</v>
      </c>
    </row>
    <row r="4335" spans="1:16" x14ac:dyDescent="0.3">
      <c r="A4335" t="s">
        <v>4383</v>
      </c>
      <c r="B4335" t="s">
        <v>8027</v>
      </c>
      <c r="C4335" t="s">
        <v>4367</v>
      </c>
      <c r="D4335">
        <v>2822</v>
      </c>
      <c r="E4335" s="1">
        <f>(Comuni[[#This Row],[Popolazione2011]]/SUM(D:D))*100</f>
        <v>4.7490065875890313E-3</v>
      </c>
      <c r="F4335">
        <f t="shared" si="67"/>
        <v>4342135</v>
      </c>
      <c r="G4335" s="1">
        <f>(Comuni[[#This Row],[Popolazione2011]]/Comuni[[#This Row],[TOT POP REGIONE ]])*100</f>
        <v>6.499107006115655E-2</v>
      </c>
      <c r="H4335" t="str">
        <f>IF(Comuni[[#This Row],[Popolazione2011]]&gt;300000,"MAGGIORE","")</f>
        <v/>
      </c>
      <c r="I4335" t="str">
        <f>_xlfn.XLOOKUP(Comuni[[#This Row],[Regione]],Ripartizione_geografica[Regione],Ripartizione_geografica[Ripartizione geografica])</f>
        <v>Nord-est</v>
      </c>
      <c r="J4335">
        <f>_xlfn.XLOOKUP(Comuni[[#This Row],[Regione]],Ripartizione_geografica[Regione],Ripartizione_geografica[Codice Regione])</f>
        <v>8</v>
      </c>
      <c r="K4335">
        <f>_xlfn.XLOOKUP(Comuni[[#This Row],[Regione]],Table_0[Regione],Table_0[Totale])</f>
        <v>2199848</v>
      </c>
      <c r="L4335">
        <f>_xlfn.XLOOKUP(Comuni[[#This Row],[Regione]],Table_0[Regione],Table_0[Guariti])</f>
        <v>2170571</v>
      </c>
      <c r="M4335">
        <f>_xlfn.XLOOKUP(Comuni[[#This Row],[Regione]],Table_0[Regione],Table_0[Deceduti])</f>
        <v>19859</v>
      </c>
      <c r="N4335" s="1">
        <f>(Comuni[[#This Row],[Popolazione2011]]/Comuni[[#This Row],[Ammalati TOT]])*100</f>
        <v>0.12828159036442519</v>
      </c>
      <c r="O4335">
        <f>_xlfn.XLOOKUP(Comuni[[#This Row],[Regione]],Table_0[Regione],Table_0[TOT AREA])</f>
        <v>6168603</v>
      </c>
      <c r="P4335" s="1">
        <f>(Comuni[[#This Row],[Popolazione2011]]/Comuni[[#This Row],[Ammalati AREA]])*100</f>
        <v>4.5747797353793071E-2</v>
      </c>
    </row>
    <row r="4336" spans="1:16" x14ac:dyDescent="0.3">
      <c r="A4336" t="s">
        <v>4384</v>
      </c>
      <c r="B4336" t="s">
        <v>8027</v>
      </c>
      <c r="C4336" t="s">
        <v>4367</v>
      </c>
      <c r="D4336">
        <v>4489</v>
      </c>
      <c r="E4336" s="1">
        <f>(Comuni[[#This Row],[Popolazione2011]]/SUM(D:D))*100</f>
        <v>7.5543198340493134E-3</v>
      </c>
      <c r="F4336">
        <f t="shared" si="67"/>
        <v>4342135</v>
      </c>
      <c r="G4336" s="1">
        <f>(Comuni[[#This Row],[Popolazione2011]]/Comuni[[#This Row],[TOT POP REGIONE ]])*100</f>
        <v>0.1033823222907625</v>
      </c>
      <c r="H4336" t="str">
        <f>IF(Comuni[[#This Row],[Popolazione2011]]&gt;300000,"MAGGIORE","")</f>
        <v/>
      </c>
      <c r="I4336" t="str">
        <f>_xlfn.XLOOKUP(Comuni[[#This Row],[Regione]],Ripartizione_geografica[Regione],Ripartizione_geografica[Ripartizione geografica])</f>
        <v>Nord-est</v>
      </c>
      <c r="J4336">
        <f>_xlfn.XLOOKUP(Comuni[[#This Row],[Regione]],Ripartizione_geografica[Regione],Ripartizione_geografica[Codice Regione])</f>
        <v>8</v>
      </c>
      <c r="K4336">
        <f>_xlfn.XLOOKUP(Comuni[[#This Row],[Regione]],Table_0[Regione],Table_0[Totale])</f>
        <v>2199848</v>
      </c>
      <c r="L4336">
        <f>_xlfn.XLOOKUP(Comuni[[#This Row],[Regione]],Table_0[Regione],Table_0[Guariti])</f>
        <v>2170571</v>
      </c>
      <c r="M4336">
        <f>_xlfn.XLOOKUP(Comuni[[#This Row],[Regione]],Table_0[Regione],Table_0[Deceduti])</f>
        <v>19859</v>
      </c>
      <c r="N4336" s="1">
        <f>(Comuni[[#This Row],[Popolazione2011]]/Comuni[[#This Row],[Ammalati TOT]])*100</f>
        <v>0.20405955320549418</v>
      </c>
      <c r="O4336">
        <f>_xlfn.XLOOKUP(Comuni[[#This Row],[Regione]],Table_0[Regione],Table_0[TOT AREA])</f>
        <v>6168603</v>
      </c>
      <c r="P4336" s="1">
        <f>(Comuni[[#This Row],[Popolazione2011]]/Comuni[[#This Row],[Ammalati AREA]])*100</f>
        <v>7.2771744266894783E-2</v>
      </c>
    </row>
    <row r="4337" spans="1:16" x14ac:dyDescent="0.3">
      <c r="A4337" t="s">
        <v>4385</v>
      </c>
      <c r="B4337" t="s">
        <v>8027</v>
      </c>
      <c r="C4337" t="s">
        <v>4386</v>
      </c>
      <c r="D4337">
        <v>6138</v>
      </c>
      <c r="E4337" s="1">
        <f>(Comuni[[#This Row],[Popolazione2011]]/SUM(D:D))*100</f>
        <v>1.0329341755712785E-2</v>
      </c>
      <c r="F4337">
        <f t="shared" si="67"/>
        <v>4342135</v>
      </c>
      <c r="G4337" s="1">
        <f>(Comuni[[#This Row],[Popolazione2011]]/Comuni[[#This Row],[TOT POP REGIONE ]])*100</f>
        <v>0.1413590319048118</v>
      </c>
      <c r="H4337" t="str">
        <f>IF(Comuni[[#This Row],[Popolazione2011]]&gt;300000,"MAGGIORE","")</f>
        <v/>
      </c>
      <c r="I4337" t="str">
        <f>_xlfn.XLOOKUP(Comuni[[#This Row],[Regione]],Ripartizione_geografica[Regione],Ripartizione_geografica[Ripartizione geografica])</f>
        <v>Nord-est</v>
      </c>
      <c r="J4337">
        <f>_xlfn.XLOOKUP(Comuni[[#This Row],[Regione]],Ripartizione_geografica[Regione],Ripartizione_geografica[Codice Regione])</f>
        <v>8</v>
      </c>
      <c r="K4337">
        <f>_xlfn.XLOOKUP(Comuni[[#This Row],[Regione]],Table_0[Regione],Table_0[Totale])</f>
        <v>2199848</v>
      </c>
      <c r="L4337">
        <f>_xlfn.XLOOKUP(Comuni[[#This Row],[Regione]],Table_0[Regione],Table_0[Guariti])</f>
        <v>2170571</v>
      </c>
      <c r="M4337">
        <f>_xlfn.XLOOKUP(Comuni[[#This Row],[Regione]],Table_0[Regione],Table_0[Deceduti])</f>
        <v>19859</v>
      </c>
      <c r="N4337" s="1">
        <f>(Comuni[[#This Row],[Popolazione2011]]/Comuni[[#This Row],[Ammalati TOT]])*100</f>
        <v>0.27901927769554985</v>
      </c>
      <c r="O4337">
        <f>_xlfn.XLOOKUP(Comuni[[#This Row],[Regione]],Table_0[Regione],Table_0[TOT AREA])</f>
        <v>6168603</v>
      </c>
      <c r="P4337" s="1">
        <f>(Comuni[[#This Row],[Popolazione2011]]/Comuni[[#This Row],[Ammalati AREA]])*100</f>
        <v>9.9503890913388335E-2</v>
      </c>
    </row>
    <row r="4338" spans="1:16" x14ac:dyDescent="0.3">
      <c r="A4338" t="s">
        <v>4387</v>
      </c>
      <c r="B4338" t="s">
        <v>8027</v>
      </c>
      <c r="C4338" t="s">
        <v>4386</v>
      </c>
      <c r="D4338">
        <v>10798</v>
      </c>
      <c r="E4338" s="1">
        <f>(Comuni[[#This Row],[Popolazione2011]]/SUM(D:D))*100</f>
        <v>1.8171429175331811E-2</v>
      </c>
      <c r="F4338">
        <f t="shared" si="67"/>
        <v>4342135</v>
      </c>
      <c r="G4338" s="1">
        <f>(Comuni[[#This Row],[Popolazione2011]]/Comuni[[#This Row],[TOT POP REGIONE ]])*100</f>
        <v>0.24867950904336233</v>
      </c>
      <c r="H4338" t="str">
        <f>IF(Comuni[[#This Row],[Popolazione2011]]&gt;300000,"MAGGIORE","")</f>
        <v/>
      </c>
      <c r="I4338" t="str">
        <f>_xlfn.XLOOKUP(Comuni[[#This Row],[Regione]],Ripartizione_geografica[Regione],Ripartizione_geografica[Ripartizione geografica])</f>
        <v>Nord-est</v>
      </c>
      <c r="J4338">
        <f>_xlfn.XLOOKUP(Comuni[[#This Row],[Regione]],Ripartizione_geografica[Regione],Ripartizione_geografica[Codice Regione])</f>
        <v>8</v>
      </c>
      <c r="K4338">
        <f>_xlfn.XLOOKUP(Comuni[[#This Row],[Regione]],Table_0[Regione],Table_0[Totale])</f>
        <v>2199848</v>
      </c>
      <c r="L4338">
        <f>_xlfn.XLOOKUP(Comuni[[#This Row],[Regione]],Table_0[Regione],Table_0[Guariti])</f>
        <v>2170571</v>
      </c>
      <c r="M4338">
        <f>_xlfn.XLOOKUP(Comuni[[#This Row],[Regione]],Table_0[Regione],Table_0[Deceduti])</f>
        <v>19859</v>
      </c>
      <c r="N4338" s="1">
        <f>(Comuni[[#This Row],[Popolazione2011]]/Comuni[[#This Row],[Ammalati TOT]])*100</f>
        <v>0.49085209523567086</v>
      </c>
      <c r="O4338">
        <f>_xlfn.XLOOKUP(Comuni[[#This Row],[Regione]],Table_0[Regione],Table_0[TOT AREA])</f>
        <v>6168603</v>
      </c>
      <c r="P4338" s="1">
        <f>(Comuni[[#This Row],[Popolazione2011]]/Comuni[[#This Row],[Ammalati AREA]])*100</f>
        <v>0.17504773771306081</v>
      </c>
    </row>
    <row r="4339" spans="1:16" x14ac:dyDescent="0.3">
      <c r="A4339" t="s">
        <v>4388</v>
      </c>
      <c r="B4339" t="s">
        <v>8027</v>
      </c>
      <c r="C4339" t="s">
        <v>4386</v>
      </c>
      <c r="D4339">
        <v>2718</v>
      </c>
      <c r="E4339" s="1">
        <f>(Comuni[[#This Row],[Popolazione2011]]/SUM(D:D))*100</f>
        <v>4.5739900443185644E-3</v>
      </c>
      <c r="F4339">
        <f t="shared" si="67"/>
        <v>4342135</v>
      </c>
      <c r="G4339" s="1">
        <f>(Comuni[[#This Row],[Popolazione2011]]/Comuni[[#This Row],[TOT POP REGIONE ]])*100</f>
        <v>6.2595934949051552E-2</v>
      </c>
      <c r="H4339" t="str">
        <f>IF(Comuni[[#This Row],[Popolazione2011]]&gt;300000,"MAGGIORE","")</f>
        <v/>
      </c>
      <c r="I4339" t="str">
        <f>_xlfn.XLOOKUP(Comuni[[#This Row],[Regione]],Ripartizione_geografica[Regione],Ripartizione_geografica[Ripartizione geografica])</f>
        <v>Nord-est</v>
      </c>
      <c r="J4339">
        <f>_xlfn.XLOOKUP(Comuni[[#This Row],[Regione]],Ripartizione_geografica[Regione],Ripartizione_geografica[Codice Regione])</f>
        <v>8</v>
      </c>
      <c r="K4339">
        <f>_xlfn.XLOOKUP(Comuni[[#This Row],[Regione]],Table_0[Regione],Table_0[Totale])</f>
        <v>2199848</v>
      </c>
      <c r="L4339">
        <f>_xlfn.XLOOKUP(Comuni[[#This Row],[Regione]],Table_0[Regione],Table_0[Guariti])</f>
        <v>2170571</v>
      </c>
      <c r="M4339">
        <f>_xlfn.XLOOKUP(Comuni[[#This Row],[Regione]],Table_0[Regione],Table_0[Deceduti])</f>
        <v>19859</v>
      </c>
      <c r="N4339" s="1">
        <f>(Comuni[[#This Row],[Popolazione2011]]/Comuni[[#This Row],[Ammalati TOT]])*100</f>
        <v>0.12355399100301476</v>
      </c>
      <c r="O4339">
        <f>_xlfn.XLOOKUP(Comuni[[#This Row],[Regione]],Table_0[Regione],Table_0[TOT AREA])</f>
        <v>6168603</v>
      </c>
      <c r="P4339" s="1">
        <f>(Comuni[[#This Row],[Popolazione2011]]/Comuni[[#This Row],[Ammalati AREA]])*100</f>
        <v>4.4061840257834717E-2</v>
      </c>
    </row>
    <row r="4340" spans="1:16" x14ac:dyDescent="0.3">
      <c r="A4340" t="s">
        <v>4389</v>
      </c>
      <c r="B4340" t="s">
        <v>8027</v>
      </c>
      <c r="C4340" t="s">
        <v>4386</v>
      </c>
      <c r="D4340">
        <v>6512</v>
      </c>
      <c r="E4340" s="1">
        <f>(Comuni[[#This Row],[Popolazione2011]]/SUM(D:D))*100</f>
        <v>1.0958728170935426E-2</v>
      </c>
      <c r="F4340">
        <f t="shared" si="67"/>
        <v>4342135</v>
      </c>
      <c r="G4340" s="1">
        <f>(Comuni[[#This Row],[Popolazione2011]]/Comuni[[#This Row],[TOT POP REGIONE ]])*100</f>
        <v>0.14997230625026628</v>
      </c>
      <c r="H4340" t="str">
        <f>IF(Comuni[[#This Row],[Popolazione2011]]&gt;300000,"MAGGIORE","")</f>
        <v/>
      </c>
      <c r="I4340" t="str">
        <f>_xlfn.XLOOKUP(Comuni[[#This Row],[Regione]],Ripartizione_geografica[Regione],Ripartizione_geografica[Ripartizione geografica])</f>
        <v>Nord-est</v>
      </c>
      <c r="J4340">
        <f>_xlfn.XLOOKUP(Comuni[[#This Row],[Regione]],Ripartizione_geografica[Regione],Ripartizione_geografica[Codice Regione])</f>
        <v>8</v>
      </c>
      <c r="K4340">
        <f>_xlfn.XLOOKUP(Comuni[[#This Row],[Regione]],Table_0[Regione],Table_0[Totale])</f>
        <v>2199848</v>
      </c>
      <c r="L4340">
        <f>_xlfn.XLOOKUP(Comuni[[#This Row],[Regione]],Table_0[Regione],Table_0[Guariti])</f>
        <v>2170571</v>
      </c>
      <c r="M4340">
        <f>_xlfn.XLOOKUP(Comuni[[#This Row],[Regione]],Table_0[Regione],Table_0[Deceduti])</f>
        <v>19859</v>
      </c>
      <c r="N4340" s="1">
        <f>(Comuni[[#This Row],[Popolazione2011]]/Comuni[[#This Row],[Ammalati TOT]])*100</f>
        <v>0.2960204523221604</v>
      </c>
      <c r="O4340">
        <f>_xlfn.XLOOKUP(Comuni[[#This Row],[Regione]],Table_0[Regione],Table_0[TOT AREA])</f>
        <v>6168603</v>
      </c>
      <c r="P4340" s="1">
        <f>(Comuni[[#This Row],[Popolazione2011]]/Comuni[[#This Row],[Ammalati AREA]])*100</f>
        <v>0.10556685200846935</v>
      </c>
    </row>
    <row r="4341" spans="1:16" x14ac:dyDescent="0.3">
      <c r="A4341" t="s">
        <v>4390</v>
      </c>
      <c r="B4341" t="s">
        <v>8027</v>
      </c>
      <c r="C4341" t="s">
        <v>4386</v>
      </c>
      <c r="D4341">
        <v>95990</v>
      </c>
      <c r="E4341" s="1">
        <f>(Comuni[[#This Row],[Popolazione2011]]/SUM(D:D))*100</f>
        <v>0.16153690373588631</v>
      </c>
      <c r="F4341">
        <f t="shared" si="67"/>
        <v>4342135</v>
      </c>
      <c r="G4341" s="1">
        <f>(Comuni[[#This Row],[Popolazione2011]]/Comuni[[#This Row],[TOT POP REGIONE ]])*100</f>
        <v>2.2106636481822881</v>
      </c>
      <c r="H4341" t="str">
        <f>IF(Comuni[[#This Row],[Popolazione2011]]&gt;300000,"MAGGIORE","")</f>
        <v/>
      </c>
      <c r="I4341" t="str">
        <f>_xlfn.XLOOKUP(Comuni[[#This Row],[Regione]],Ripartizione_geografica[Regione],Ripartizione_geografica[Ripartizione geografica])</f>
        <v>Nord-est</v>
      </c>
      <c r="J4341">
        <f>_xlfn.XLOOKUP(Comuni[[#This Row],[Regione]],Ripartizione_geografica[Regione],Ripartizione_geografica[Codice Regione])</f>
        <v>8</v>
      </c>
      <c r="K4341">
        <f>_xlfn.XLOOKUP(Comuni[[#This Row],[Regione]],Table_0[Regione],Table_0[Totale])</f>
        <v>2199848</v>
      </c>
      <c r="L4341">
        <f>_xlfn.XLOOKUP(Comuni[[#This Row],[Regione]],Table_0[Regione],Table_0[Guariti])</f>
        <v>2170571</v>
      </c>
      <c r="M4341">
        <f>_xlfn.XLOOKUP(Comuni[[#This Row],[Regione]],Table_0[Regione],Table_0[Deceduti])</f>
        <v>19859</v>
      </c>
      <c r="N4341" s="1">
        <f>(Comuni[[#This Row],[Popolazione2011]]/Comuni[[#This Row],[Ammalati TOT]])*100</f>
        <v>4.3634832952094875</v>
      </c>
      <c r="O4341">
        <f>_xlfn.XLOOKUP(Comuni[[#This Row],[Regione]],Table_0[Regione],Table_0[TOT AREA])</f>
        <v>6168603</v>
      </c>
      <c r="P4341" s="1">
        <f>(Comuni[[#This Row],[Popolazione2011]]/Comuni[[#This Row],[Ammalati AREA]])*100</f>
        <v>1.5561059773177168</v>
      </c>
    </row>
    <row r="4342" spans="1:16" x14ac:dyDescent="0.3">
      <c r="A4342" t="s">
        <v>4391</v>
      </c>
      <c r="B4342" t="s">
        <v>8027</v>
      </c>
      <c r="C4342" t="s">
        <v>4386</v>
      </c>
      <c r="D4342">
        <v>25412</v>
      </c>
      <c r="E4342" s="1">
        <f>(Comuni[[#This Row],[Popolazione2011]]/SUM(D:D))*100</f>
        <v>4.2764619207587694E-2</v>
      </c>
      <c r="F4342">
        <f t="shared" si="67"/>
        <v>4342135</v>
      </c>
      <c r="G4342" s="1">
        <f>(Comuni[[#This Row],[Popolazione2011]]/Comuni[[#This Row],[TOT POP REGIONE ]])*100</f>
        <v>0.58524205258473083</v>
      </c>
      <c r="H4342" t="str">
        <f>IF(Comuni[[#This Row],[Popolazione2011]]&gt;300000,"MAGGIORE","")</f>
        <v/>
      </c>
      <c r="I4342" t="str">
        <f>_xlfn.XLOOKUP(Comuni[[#This Row],[Regione]],Ripartizione_geografica[Regione],Ripartizione_geografica[Ripartizione geografica])</f>
        <v>Nord-est</v>
      </c>
      <c r="J4342">
        <f>_xlfn.XLOOKUP(Comuni[[#This Row],[Regione]],Ripartizione_geografica[Regione],Ripartizione_geografica[Codice Regione])</f>
        <v>8</v>
      </c>
      <c r="K4342">
        <f>_xlfn.XLOOKUP(Comuni[[#This Row],[Regione]],Table_0[Regione],Table_0[Totale])</f>
        <v>2199848</v>
      </c>
      <c r="L4342">
        <f>_xlfn.XLOOKUP(Comuni[[#This Row],[Regione]],Table_0[Regione],Table_0[Guariti])</f>
        <v>2170571</v>
      </c>
      <c r="M4342">
        <f>_xlfn.XLOOKUP(Comuni[[#This Row],[Regione]],Table_0[Regione],Table_0[Deceduti])</f>
        <v>19859</v>
      </c>
      <c r="N4342" s="1">
        <f>(Comuni[[#This Row],[Popolazione2011]]/Comuni[[#This Row],[Ammalati TOT]])*100</f>
        <v>1.1551707208861703</v>
      </c>
      <c r="O4342">
        <f>_xlfn.XLOOKUP(Comuni[[#This Row],[Regione]],Table_0[Regione],Table_0[TOT AREA])</f>
        <v>6168603</v>
      </c>
      <c r="P4342" s="1">
        <f>(Comuni[[#This Row],[Popolazione2011]]/Comuni[[#This Row],[Ammalati AREA]])*100</f>
        <v>0.41195713194705513</v>
      </c>
    </row>
    <row r="4343" spans="1:16" x14ac:dyDescent="0.3">
      <c r="A4343" t="s">
        <v>4392</v>
      </c>
      <c r="B4343" t="s">
        <v>8027</v>
      </c>
      <c r="C4343" t="s">
        <v>4386</v>
      </c>
      <c r="D4343">
        <v>3792</v>
      </c>
      <c r="E4343" s="1">
        <f>(Comuni[[#This Row],[Popolazione2011]]/SUM(D:D))*100</f>
        <v>6.3813724238616608E-3</v>
      </c>
      <c r="F4343">
        <f t="shared" si="67"/>
        <v>4342135</v>
      </c>
      <c r="G4343" s="1">
        <f>(Comuni[[#This Row],[Popolazione2011]]/Comuni[[#This Row],[TOT POP REGIONE ]])*100</f>
        <v>8.7330311010597322E-2</v>
      </c>
      <c r="H4343" t="str">
        <f>IF(Comuni[[#This Row],[Popolazione2011]]&gt;300000,"MAGGIORE","")</f>
        <v/>
      </c>
      <c r="I4343" t="str">
        <f>_xlfn.XLOOKUP(Comuni[[#This Row],[Regione]],Ripartizione_geografica[Regione],Ripartizione_geografica[Ripartizione geografica])</f>
        <v>Nord-est</v>
      </c>
      <c r="J4343">
        <f>_xlfn.XLOOKUP(Comuni[[#This Row],[Regione]],Ripartizione_geografica[Regione],Ripartizione_geografica[Codice Regione])</f>
        <v>8</v>
      </c>
      <c r="K4343">
        <f>_xlfn.XLOOKUP(Comuni[[#This Row],[Regione]],Table_0[Regione],Table_0[Totale])</f>
        <v>2199848</v>
      </c>
      <c r="L4343">
        <f>_xlfn.XLOOKUP(Comuni[[#This Row],[Regione]],Table_0[Regione],Table_0[Guariti])</f>
        <v>2170571</v>
      </c>
      <c r="M4343">
        <f>_xlfn.XLOOKUP(Comuni[[#This Row],[Regione]],Table_0[Regione],Table_0[Deceduti])</f>
        <v>19859</v>
      </c>
      <c r="N4343" s="1">
        <f>(Comuni[[#This Row],[Popolazione2011]]/Comuni[[#This Row],[Ammalati TOT]])*100</f>
        <v>0.17237554594681087</v>
      </c>
      <c r="O4343">
        <f>_xlfn.XLOOKUP(Comuni[[#This Row],[Regione]],Table_0[Regione],Table_0[TOT AREA])</f>
        <v>6168603</v>
      </c>
      <c r="P4343" s="1">
        <f>(Comuni[[#This Row],[Popolazione2011]]/Comuni[[#This Row],[Ammalati AREA]])*100</f>
        <v>6.1472589498789268E-2</v>
      </c>
    </row>
    <row r="4344" spans="1:16" x14ac:dyDescent="0.3">
      <c r="A4344" t="s">
        <v>4393</v>
      </c>
      <c r="B4344" t="s">
        <v>8027</v>
      </c>
      <c r="C4344" t="s">
        <v>4386</v>
      </c>
      <c r="D4344">
        <v>1661</v>
      </c>
      <c r="E4344" s="1">
        <f>(Comuni[[#This Row],[Popolazione2011]]/SUM(D:D))*100</f>
        <v>2.795216138194678E-3</v>
      </c>
      <c r="F4344">
        <f t="shared" si="67"/>
        <v>4342135</v>
      </c>
      <c r="G4344" s="1">
        <f>(Comuni[[#This Row],[Popolazione2011]]/Comuni[[#This Row],[TOT POP REGIONE ]])*100</f>
        <v>3.8253071357753729E-2</v>
      </c>
      <c r="H4344" t="str">
        <f>IF(Comuni[[#This Row],[Popolazione2011]]&gt;300000,"MAGGIORE","")</f>
        <v/>
      </c>
      <c r="I4344" t="str">
        <f>_xlfn.XLOOKUP(Comuni[[#This Row],[Regione]],Ripartizione_geografica[Regione],Ripartizione_geografica[Ripartizione geografica])</f>
        <v>Nord-est</v>
      </c>
      <c r="J4344">
        <f>_xlfn.XLOOKUP(Comuni[[#This Row],[Regione]],Ripartizione_geografica[Regione],Ripartizione_geografica[Codice Regione])</f>
        <v>8</v>
      </c>
      <c r="K4344">
        <f>_xlfn.XLOOKUP(Comuni[[#This Row],[Regione]],Table_0[Regione],Table_0[Totale])</f>
        <v>2199848</v>
      </c>
      <c r="L4344">
        <f>_xlfn.XLOOKUP(Comuni[[#This Row],[Regione]],Table_0[Regione],Table_0[Guariti])</f>
        <v>2170571</v>
      </c>
      <c r="M4344">
        <f>_xlfn.XLOOKUP(Comuni[[#This Row],[Regione]],Table_0[Regione],Table_0[Deceduti])</f>
        <v>19859</v>
      </c>
      <c r="N4344" s="1">
        <f>(Comuni[[#This Row],[Popolazione2011]]/Comuni[[#This Row],[Ammalati TOT]])*100</f>
        <v>7.5505216724064572E-2</v>
      </c>
      <c r="O4344">
        <f>_xlfn.XLOOKUP(Comuni[[#This Row],[Regione]],Table_0[Regione],Table_0[TOT AREA])</f>
        <v>6168603</v>
      </c>
      <c r="P4344" s="1">
        <f>(Comuni[[#This Row],[Popolazione2011]]/Comuni[[#This Row],[Ammalati AREA]])*100</f>
        <v>2.692668015756566E-2</v>
      </c>
    </row>
    <row r="4345" spans="1:16" x14ac:dyDescent="0.3">
      <c r="A4345" t="s">
        <v>4394</v>
      </c>
      <c r="B4345" t="s">
        <v>8027</v>
      </c>
      <c r="C4345" t="s">
        <v>4386</v>
      </c>
      <c r="D4345">
        <v>116434</v>
      </c>
      <c r="E4345" s="1">
        <f>(Comuni[[#This Row],[Popolazione2011]]/SUM(D:D))*100</f>
        <v>0.19594111729955396</v>
      </c>
      <c r="F4345">
        <f t="shared" si="67"/>
        <v>4342135</v>
      </c>
      <c r="G4345" s="1">
        <f>(Comuni[[#This Row],[Popolazione2011]]/Comuni[[#This Row],[TOT POP REGIONE ]])*100</f>
        <v>2.6814919388733887</v>
      </c>
      <c r="H4345" t="str">
        <f>IF(Comuni[[#This Row],[Popolazione2011]]&gt;300000,"MAGGIORE","")</f>
        <v/>
      </c>
      <c r="I4345" t="str">
        <f>_xlfn.XLOOKUP(Comuni[[#This Row],[Regione]],Ripartizione_geografica[Regione],Ripartizione_geografica[Ripartizione geografica])</f>
        <v>Nord-est</v>
      </c>
      <c r="J4345">
        <f>_xlfn.XLOOKUP(Comuni[[#This Row],[Regione]],Ripartizione_geografica[Regione],Ripartizione_geografica[Codice Regione])</f>
        <v>8</v>
      </c>
      <c r="K4345">
        <f>_xlfn.XLOOKUP(Comuni[[#This Row],[Regione]],Table_0[Regione],Table_0[Totale])</f>
        <v>2199848</v>
      </c>
      <c r="L4345">
        <f>_xlfn.XLOOKUP(Comuni[[#This Row],[Regione]],Table_0[Regione],Table_0[Guariti])</f>
        <v>2170571</v>
      </c>
      <c r="M4345">
        <f>_xlfn.XLOOKUP(Comuni[[#This Row],[Regione]],Table_0[Regione],Table_0[Deceduti])</f>
        <v>19859</v>
      </c>
      <c r="N4345" s="1">
        <f>(Comuni[[#This Row],[Popolazione2011]]/Comuni[[#This Row],[Ammalati TOT]])*100</f>
        <v>5.2928202312159751</v>
      </c>
      <c r="O4345">
        <f>_xlfn.XLOOKUP(Comuni[[#This Row],[Regione]],Table_0[Regione],Table_0[TOT AREA])</f>
        <v>6168603</v>
      </c>
      <c r="P4345" s="1">
        <f>(Comuni[[#This Row],[Popolazione2011]]/Comuni[[#This Row],[Ammalati AREA]])*100</f>
        <v>1.8875262356809153</v>
      </c>
    </row>
    <row r="4346" spans="1:16" x14ac:dyDescent="0.3">
      <c r="A4346" t="s">
        <v>4395</v>
      </c>
      <c r="B4346" t="s">
        <v>8027</v>
      </c>
      <c r="C4346" t="s">
        <v>4386</v>
      </c>
      <c r="D4346">
        <v>12982</v>
      </c>
      <c r="E4346" s="1">
        <f>(Comuni[[#This Row],[Popolazione2011]]/SUM(D:D))*100</f>
        <v>2.1846776584011626E-2</v>
      </c>
      <c r="F4346">
        <f t="shared" si="67"/>
        <v>4342135</v>
      </c>
      <c r="G4346" s="1">
        <f>(Comuni[[#This Row],[Popolazione2011]]/Comuni[[#This Row],[TOT POP REGIONE ]])*100</f>
        <v>0.29897734639756712</v>
      </c>
      <c r="H4346" t="str">
        <f>IF(Comuni[[#This Row],[Popolazione2011]]&gt;300000,"MAGGIORE","")</f>
        <v/>
      </c>
      <c r="I4346" t="str">
        <f>_xlfn.XLOOKUP(Comuni[[#This Row],[Regione]],Ripartizione_geografica[Regione],Ripartizione_geografica[Ripartizione geografica])</f>
        <v>Nord-est</v>
      </c>
      <c r="J4346">
        <f>_xlfn.XLOOKUP(Comuni[[#This Row],[Regione]],Ripartizione_geografica[Regione],Ripartizione_geografica[Codice Regione])</f>
        <v>8</v>
      </c>
      <c r="K4346">
        <f>_xlfn.XLOOKUP(Comuni[[#This Row],[Regione]],Table_0[Regione],Table_0[Totale])</f>
        <v>2199848</v>
      </c>
      <c r="L4346">
        <f>_xlfn.XLOOKUP(Comuni[[#This Row],[Regione]],Table_0[Regione],Table_0[Guariti])</f>
        <v>2170571</v>
      </c>
      <c r="M4346">
        <f>_xlfn.XLOOKUP(Comuni[[#This Row],[Regione]],Table_0[Regione],Table_0[Deceduti])</f>
        <v>19859</v>
      </c>
      <c r="N4346" s="1">
        <f>(Comuni[[#This Row],[Popolazione2011]]/Comuni[[#This Row],[Ammalati TOT]])*100</f>
        <v>0.59013168182528974</v>
      </c>
      <c r="O4346">
        <f>_xlfn.XLOOKUP(Comuni[[#This Row],[Regione]],Table_0[Regione],Table_0[TOT AREA])</f>
        <v>6168603</v>
      </c>
      <c r="P4346" s="1">
        <f>(Comuni[[#This Row],[Popolazione2011]]/Comuni[[#This Row],[Ammalati AREA]])*100</f>
        <v>0.21045283672818627</v>
      </c>
    </row>
    <row r="4347" spans="1:16" x14ac:dyDescent="0.3">
      <c r="A4347" t="s">
        <v>4396</v>
      </c>
      <c r="B4347" t="s">
        <v>8027</v>
      </c>
      <c r="C4347" t="s">
        <v>4386</v>
      </c>
      <c r="D4347">
        <v>2516</v>
      </c>
      <c r="E4347" s="1">
        <f>(Comuni[[#This Row],[Popolazione2011]]/SUM(D:D))*100</f>
        <v>4.2340540660432326E-3</v>
      </c>
      <c r="F4347">
        <f t="shared" si="67"/>
        <v>4342135</v>
      </c>
      <c r="G4347" s="1">
        <f>(Comuni[[#This Row],[Popolazione2011]]/Comuni[[#This Row],[TOT POP REGIONE ]])*100</f>
        <v>5.7943845596693799E-2</v>
      </c>
      <c r="H4347" t="str">
        <f>IF(Comuni[[#This Row],[Popolazione2011]]&gt;300000,"MAGGIORE","")</f>
        <v/>
      </c>
      <c r="I4347" t="str">
        <f>_xlfn.XLOOKUP(Comuni[[#This Row],[Regione]],Ripartizione_geografica[Regione],Ripartizione_geografica[Ripartizione geografica])</f>
        <v>Nord-est</v>
      </c>
      <c r="J4347">
        <f>_xlfn.XLOOKUP(Comuni[[#This Row],[Regione]],Ripartizione_geografica[Regione],Ripartizione_geografica[Codice Regione])</f>
        <v>8</v>
      </c>
      <c r="K4347">
        <f>_xlfn.XLOOKUP(Comuni[[#This Row],[Regione]],Table_0[Regione],Table_0[Totale])</f>
        <v>2199848</v>
      </c>
      <c r="L4347">
        <f>_xlfn.XLOOKUP(Comuni[[#This Row],[Regione]],Table_0[Regione],Table_0[Guariti])</f>
        <v>2170571</v>
      </c>
      <c r="M4347">
        <f>_xlfn.XLOOKUP(Comuni[[#This Row],[Regione]],Table_0[Regione],Table_0[Deceduti])</f>
        <v>19859</v>
      </c>
      <c r="N4347" s="1">
        <f>(Comuni[[#This Row],[Popolazione2011]]/Comuni[[#This Row],[Ammalati TOT]])*100</f>
        <v>0.11437153839719835</v>
      </c>
      <c r="O4347">
        <f>_xlfn.XLOOKUP(Comuni[[#This Row],[Regione]],Table_0[Regione],Table_0[TOT AREA])</f>
        <v>6168603</v>
      </c>
      <c r="P4347" s="1">
        <f>(Comuni[[#This Row],[Popolazione2011]]/Comuni[[#This Row],[Ammalati AREA]])*100</f>
        <v>4.0787192821454064E-2</v>
      </c>
    </row>
    <row r="4348" spans="1:16" x14ac:dyDescent="0.3">
      <c r="A4348" t="s">
        <v>4397</v>
      </c>
      <c r="B4348" t="s">
        <v>8027</v>
      </c>
      <c r="C4348" t="s">
        <v>4386</v>
      </c>
      <c r="D4348">
        <v>10238</v>
      </c>
      <c r="E4348" s="1">
        <f>(Comuni[[#This Row],[Popolazione2011]]/SUM(D:D))*100</f>
        <v>1.7229032403875445E-2</v>
      </c>
      <c r="F4348">
        <f t="shared" si="67"/>
        <v>4342135</v>
      </c>
      <c r="G4348" s="1">
        <f>(Comuni[[#This Row],[Popolazione2011]]/Comuni[[#This Row],[TOT POP REGIONE ]])*100</f>
        <v>0.2357826276704893</v>
      </c>
      <c r="H4348" t="str">
        <f>IF(Comuni[[#This Row],[Popolazione2011]]&gt;300000,"MAGGIORE","")</f>
        <v/>
      </c>
      <c r="I4348" t="str">
        <f>_xlfn.XLOOKUP(Comuni[[#This Row],[Regione]],Ripartizione_geografica[Regione],Ripartizione_geografica[Ripartizione geografica])</f>
        <v>Nord-est</v>
      </c>
      <c r="J4348">
        <f>_xlfn.XLOOKUP(Comuni[[#This Row],[Regione]],Ripartizione_geografica[Regione],Ripartizione_geografica[Codice Regione])</f>
        <v>8</v>
      </c>
      <c r="K4348">
        <f>_xlfn.XLOOKUP(Comuni[[#This Row],[Regione]],Table_0[Regione],Table_0[Totale])</f>
        <v>2199848</v>
      </c>
      <c r="L4348">
        <f>_xlfn.XLOOKUP(Comuni[[#This Row],[Regione]],Table_0[Regione],Table_0[Guariti])</f>
        <v>2170571</v>
      </c>
      <c r="M4348">
        <f>_xlfn.XLOOKUP(Comuni[[#This Row],[Regione]],Table_0[Regione],Table_0[Deceduti])</f>
        <v>19859</v>
      </c>
      <c r="N4348" s="1">
        <f>(Comuni[[#This Row],[Popolazione2011]]/Comuni[[#This Row],[Ammalati TOT]])*100</f>
        <v>0.46539579098192235</v>
      </c>
      <c r="O4348">
        <f>_xlfn.XLOOKUP(Comuni[[#This Row],[Regione]],Table_0[Regione],Table_0[TOT AREA])</f>
        <v>6168603</v>
      </c>
      <c r="P4348" s="1">
        <f>(Comuni[[#This Row],[Popolazione2011]]/Comuni[[#This Row],[Ammalati AREA]])*100</f>
        <v>0.16596950719636197</v>
      </c>
    </row>
    <row r="4349" spans="1:16" x14ac:dyDescent="0.3">
      <c r="A4349" t="s">
        <v>4398</v>
      </c>
      <c r="B4349" t="s">
        <v>8027</v>
      </c>
      <c r="C4349" t="s">
        <v>4386</v>
      </c>
      <c r="D4349">
        <v>8910</v>
      </c>
      <c r="E4349" s="1">
        <f>(Comuni[[#This Row],[Popolazione2011]]/SUM(D:D))*100</f>
        <v>1.4994205774421782E-2</v>
      </c>
      <c r="F4349">
        <f t="shared" si="67"/>
        <v>4342135</v>
      </c>
      <c r="G4349" s="1">
        <f>(Comuni[[#This Row],[Popolazione2011]]/Comuni[[#This Row],[TOT POP REGIONE ]])*100</f>
        <v>0.20519859470053328</v>
      </c>
      <c r="H4349" t="str">
        <f>IF(Comuni[[#This Row],[Popolazione2011]]&gt;300000,"MAGGIORE","")</f>
        <v/>
      </c>
      <c r="I4349" t="str">
        <f>_xlfn.XLOOKUP(Comuni[[#This Row],[Regione]],Ripartizione_geografica[Regione],Ripartizione_geografica[Ripartizione geografica])</f>
        <v>Nord-est</v>
      </c>
      <c r="J4349">
        <f>_xlfn.XLOOKUP(Comuni[[#This Row],[Regione]],Ripartizione_geografica[Regione],Ripartizione_geografica[Codice Regione])</f>
        <v>8</v>
      </c>
      <c r="K4349">
        <f>_xlfn.XLOOKUP(Comuni[[#This Row],[Regione]],Table_0[Regione],Table_0[Totale])</f>
        <v>2199848</v>
      </c>
      <c r="L4349">
        <f>_xlfn.XLOOKUP(Comuni[[#This Row],[Regione]],Table_0[Regione],Table_0[Guariti])</f>
        <v>2170571</v>
      </c>
      <c r="M4349">
        <f>_xlfn.XLOOKUP(Comuni[[#This Row],[Regione]],Table_0[Regione],Table_0[Deceduti])</f>
        <v>19859</v>
      </c>
      <c r="N4349" s="1">
        <f>(Comuni[[#This Row],[Popolazione2011]]/Comuni[[#This Row],[Ammalati TOT]])*100</f>
        <v>0.40502798375160465</v>
      </c>
      <c r="O4349">
        <f>_xlfn.XLOOKUP(Comuni[[#This Row],[Regione]],Table_0[Regione],Table_0[TOT AREA])</f>
        <v>6168603</v>
      </c>
      <c r="P4349" s="1">
        <f>(Comuni[[#This Row],[Popolazione2011]]/Comuni[[#This Row],[Ammalati AREA]])*100</f>
        <v>0.14444113197104758</v>
      </c>
    </row>
    <row r="4350" spans="1:16" x14ac:dyDescent="0.3">
      <c r="A4350" t="s">
        <v>4399</v>
      </c>
      <c r="B4350" t="s">
        <v>8027</v>
      </c>
      <c r="C4350" t="s">
        <v>4386</v>
      </c>
      <c r="D4350">
        <v>6837</v>
      </c>
      <c r="E4350" s="1">
        <f>(Comuni[[#This Row],[Popolazione2011]]/SUM(D:D))*100</f>
        <v>1.1505654868655638E-2</v>
      </c>
      <c r="F4350">
        <f t="shared" si="67"/>
        <v>4342135</v>
      </c>
      <c r="G4350" s="1">
        <f>(Comuni[[#This Row],[Popolazione2011]]/Comuni[[#This Row],[TOT POP REGIONE ]])*100</f>
        <v>0.15745710347559438</v>
      </c>
      <c r="H4350" t="str">
        <f>IF(Comuni[[#This Row],[Popolazione2011]]&gt;300000,"MAGGIORE","")</f>
        <v/>
      </c>
      <c r="I4350" t="str">
        <f>_xlfn.XLOOKUP(Comuni[[#This Row],[Regione]],Ripartizione_geografica[Regione],Ripartizione_geografica[Ripartizione geografica])</f>
        <v>Nord-est</v>
      </c>
      <c r="J4350">
        <f>_xlfn.XLOOKUP(Comuni[[#This Row],[Regione]],Ripartizione_geografica[Regione],Ripartizione_geografica[Codice Regione])</f>
        <v>8</v>
      </c>
      <c r="K4350">
        <f>_xlfn.XLOOKUP(Comuni[[#This Row],[Regione]],Table_0[Regione],Table_0[Totale])</f>
        <v>2199848</v>
      </c>
      <c r="L4350">
        <f>_xlfn.XLOOKUP(Comuni[[#This Row],[Regione]],Table_0[Regione],Table_0[Guariti])</f>
        <v>2170571</v>
      </c>
      <c r="M4350">
        <f>_xlfn.XLOOKUP(Comuni[[#This Row],[Regione]],Table_0[Regione],Table_0[Deceduti])</f>
        <v>19859</v>
      </c>
      <c r="N4350" s="1">
        <f>(Comuni[[#This Row],[Popolazione2011]]/Comuni[[#This Row],[Ammalati TOT]])*100</f>
        <v>0.31079420032656802</v>
      </c>
      <c r="O4350">
        <f>_xlfn.XLOOKUP(Comuni[[#This Row],[Regione]],Table_0[Regione],Table_0[TOT AREA])</f>
        <v>6168603</v>
      </c>
      <c r="P4350" s="1">
        <f>(Comuni[[#This Row],[Popolazione2011]]/Comuni[[#This Row],[Ammalati AREA]])*100</f>
        <v>0.1108354679333392</v>
      </c>
    </row>
    <row r="4351" spans="1:16" x14ac:dyDescent="0.3">
      <c r="A4351" t="s">
        <v>4400</v>
      </c>
      <c r="B4351" t="s">
        <v>8027</v>
      </c>
      <c r="C4351" t="s">
        <v>4386</v>
      </c>
      <c r="D4351">
        <v>10000</v>
      </c>
      <c r="E4351" s="1">
        <f>(Comuni[[#This Row],[Popolazione2011]]/SUM(D:D))*100</f>
        <v>1.6828513776006492E-2</v>
      </c>
      <c r="F4351">
        <f t="shared" si="67"/>
        <v>4342135</v>
      </c>
      <c r="G4351" s="1">
        <f>(Comuni[[#This Row],[Popolazione2011]]/Comuni[[#This Row],[TOT POP REGIONE ]])*100</f>
        <v>0.23030145308701824</v>
      </c>
      <c r="H4351" t="str">
        <f>IF(Comuni[[#This Row],[Popolazione2011]]&gt;300000,"MAGGIORE","")</f>
        <v/>
      </c>
      <c r="I4351" t="str">
        <f>_xlfn.XLOOKUP(Comuni[[#This Row],[Regione]],Ripartizione_geografica[Regione],Ripartizione_geografica[Ripartizione geografica])</f>
        <v>Nord-est</v>
      </c>
      <c r="J4351">
        <f>_xlfn.XLOOKUP(Comuni[[#This Row],[Regione]],Ripartizione_geografica[Regione],Ripartizione_geografica[Codice Regione])</f>
        <v>8</v>
      </c>
      <c r="K4351">
        <f>_xlfn.XLOOKUP(Comuni[[#This Row],[Regione]],Table_0[Regione],Table_0[Totale])</f>
        <v>2199848</v>
      </c>
      <c r="L4351">
        <f>_xlfn.XLOOKUP(Comuni[[#This Row],[Regione]],Table_0[Regione],Table_0[Guariti])</f>
        <v>2170571</v>
      </c>
      <c r="M4351">
        <f>_xlfn.XLOOKUP(Comuni[[#This Row],[Regione]],Table_0[Regione],Table_0[Deceduti])</f>
        <v>19859</v>
      </c>
      <c r="N4351" s="1">
        <f>(Comuni[[#This Row],[Popolazione2011]]/Comuni[[#This Row],[Ammalati TOT]])*100</f>
        <v>0.45457686167407935</v>
      </c>
      <c r="O4351">
        <f>_xlfn.XLOOKUP(Comuni[[#This Row],[Regione]],Table_0[Regione],Table_0[TOT AREA])</f>
        <v>6168603</v>
      </c>
      <c r="P4351" s="1">
        <f>(Comuni[[#This Row],[Popolazione2011]]/Comuni[[#This Row],[Ammalati AREA]])*100</f>
        <v>0.16211125922676495</v>
      </c>
    </row>
    <row r="4352" spans="1:16" x14ac:dyDescent="0.3">
      <c r="A4352" t="s">
        <v>4401</v>
      </c>
      <c r="B4352" t="s">
        <v>8027</v>
      </c>
      <c r="C4352" t="s">
        <v>4386</v>
      </c>
      <c r="D4352">
        <v>6997</v>
      </c>
      <c r="E4352" s="1">
        <f>(Comuni[[#This Row],[Popolazione2011]]/SUM(D:D))*100</f>
        <v>1.1774911089071742E-2</v>
      </c>
      <c r="F4352">
        <f t="shared" si="67"/>
        <v>4342135</v>
      </c>
      <c r="G4352" s="1">
        <f>(Comuni[[#This Row],[Popolazione2011]]/Comuni[[#This Row],[TOT POP REGIONE ]])*100</f>
        <v>0.16114192672498667</v>
      </c>
      <c r="H4352" t="str">
        <f>IF(Comuni[[#This Row],[Popolazione2011]]&gt;300000,"MAGGIORE","")</f>
        <v/>
      </c>
      <c r="I4352" t="str">
        <f>_xlfn.XLOOKUP(Comuni[[#This Row],[Regione]],Ripartizione_geografica[Regione],Ripartizione_geografica[Ripartizione geografica])</f>
        <v>Nord-est</v>
      </c>
      <c r="J4352">
        <f>_xlfn.XLOOKUP(Comuni[[#This Row],[Regione]],Ripartizione_geografica[Regione],Ripartizione_geografica[Codice Regione])</f>
        <v>8</v>
      </c>
      <c r="K4352">
        <f>_xlfn.XLOOKUP(Comuni[[#This Row],[Regione]],Table_0[Regione],Table_0[Totale])</f>
        <v>2199848</v>
      </c>
      <c r="L4352">
        <f>_xlfn.XLOOKUP(Comuni[[#This Row],[Regione]],Table_0[Regione],Table_0[Guariti])</f>
        <v>2170571</v>
      </c>
      <c r="M4352">
        <f>_xlfn.XLOOKUP(Comuni[[#This Row],[Regione]],Table_0[Regione],Table_0[Deceduti])</f>
        <v>19859</v>
      </c>
      <c r="N4352" s="1">
        <f>(Comuni[[#This Row],[Popolazione2011]]/Comuni[[#This Row],[Ammalati TOT]])*100</f>
        <v>0.31806743011335326</v>
      </c>
      <c r="O4352">
        <f>_xlfn.XLOOKUP(Comuni[[#This Row],[Regione]],Table_0[Regione],Table_0[TOT AREA])</f>
        <v>6168603</v>
      </c>
      <c r="P4352" s="1">
        <f>(Comuni[[#This Row],[Popolazione2011]]/Comuni[[#This Row],[Ammalati AREA]])*100</f>
        <v>0.11342924808096745</v>
      </c>
    </row>
    <row r="4353" spans="1:16" x14ac:dyDescent="0.3">
      <c r="A4353" t="s">
        <v>4402</v>
      </c>
      <c r="B4353" t="s">
        <v>8027</v>
      </c>
      <c r="C4353" t="s">
        <v>4386</v>
      </c>
      <c r="D4353">
        <v>4726</v>
      </c>
      <c r="E4353" s="1">
        <f>(Comuni[[#This Row],[Popolazione2011]]/SUM(D:D))*100</f>
        <v>7.9531556105406666E-3</v>
      </c>
      <c r="F4353">
        <f t="shared" si="67"/>
        <v>4342135</v>
      </c>
      <c r="G4353" s="1">
        <f>(Comuni[[#This Row],[Popolazione2011]]/Comuni[[#This Row],[TOT POP REGIONE ]])*100</f>
        <v>0.10884046672892482</v>
      </c>
      <c r="H4353" t="str">
        <f>IF(Comuni[[#This Row],[Popolazione2011]]&gt;300000,"MAGGIORE","")</f>
        <v/>
      </c>
      <c r="I4353" t="str">
        <f>_xlfn.XLOOKUP(Comuni[[#This Row],[Regione]],Ripartizione_geografica[Regione],Ripartizione_geografica[Ripartizione geografica])</f>
        <v>Nord-est</v>
      </c>
      <c r="J4353">
        <f>_xlfn.XLOOKUP(Comuni[[#This Row],[Regione]],Ripartizione_geografica[Regione],Ripartizione_geografica[Codice Regione])</f>
        <v>8</v>
      </c>
      <c r="K4353">
        <f>_xlfn.XLOOKUP(Comuni[[#This Row],[Regione]],Table_0[Regione],Table_0[Totale])</f>
        <v>2199848</v>
      </c>
      <c r="L4353">
        <f>_xlfn.XLOOKUP(Comuni[[#This Row],[Regione]],Table_0[Regione],Table_0[Guariti])</f>
        <v>2170571</v>
      </c>
      <c r="M4353">
        <f>_xlfn.XLOOKUP(Comuni[[#This Row],[Regione]],Table_0[Regione],Table_0[Deceduti])</f>
        <v>19859</v>
      </c>
      <c r="N4353" s="1">
        <f>(Comuni[[#This Row],[Popolazione2011]]/Comuni[[#This Row],[Ammalati TOT]])*100</f>
        <v>0.21483302482716987</v>
      </c>
      <c r="O4353">
        <f>_xlfn.XLOOKUP(Comuni[[#This Row],[Regione]],Table_0[Regione],Table_0[TOT AREA])</f>
        <v>6168603</v>
      </c>
      <c r="P4353" s="1">
        <f>(Comuni[[#This Row],[Popolazione2011]]/Comuni[[#This Row],[Ammalati AREA]])*100</f>
        <v>7.6613781110569115E-2</v>
      </c>
    </row>
    <row r="4354" spans="1:16" x14ac:dyDescent="0.3">
      <c r="A4354" t="s">
        <v>4403</v>
      </c>
      <c r="B4354" t="s">
        <v>8027</v>
      </c>
      <c r="C4354" t="s">
        <v>4386</v>
      </c>
      <c r="D4354">
        <v>1701</v>
      </c>
      <c r="E4354" s="1">
        <f>(Comuni[[#This Row],[Popolazione2011]]/SUM(D:D))*100</f>
        <v>2.8625301932987041E-3</v>
      </c>
      <c r="F4354">
        <f t="shared" ref="F4354:F4417" si="68">SUMIFS(D:D,B:B,B4354)</f>
        <v>4342135</v>
      </c>
      <c r="G4354" s="1">
        <f>(Comuni[[#This Row],[Popolazione2011]]/Comuni[[#This Row],[TOT POP REGIONE ]])*100</f>
        <v>3.9174277170101808E-2</v>
      </c>
      <c r="H4354" t="str">
        <f>IF(Comuni[[#This Row],[Popolazione2011]]&gt;300000,"MAGGIORE","")</f>
        <v/>
      </c>
      <c r="I4354" t="str">
        <f>_xlfn.XLOOKUP(Comuni[[#This Row],[Regione]],Ripartizione_geografica[Regione],Ripartizione_geografica[Ripartizione geografica])</f>
        <v>Nord-est</v>
      </c>
      <c r="J4354">
        <f>_xlfn.XLOOKUP(Comuni[[#This Row],[Regione]],Ripartizione_geografica[Regione],Ripartizione_geografica[Codice Regione])</f>
        <v>8</v>
      </c>
      <c r="K4354">
        <f>_xlfn.XLOOKUP(Comuni[[#This Row],[Regione]],Table_0[Regione],Table_0[Totale])</f>
        <v>2199848</v>
      </c>
      <c r="L4354">
        <f>_xlfn.XLOOKUP(Comuni[[#This Row],[Regione]],Table_0[Regione],Table_0[Guariti])</f>
        <v>2170571</v>
      </c>
      <c r="M4354">
        <f>_xlfn.XLOOKUP(Comuni[[#This Row],[Regione]],Table_0[Regione],Table_0[Deceduti])</f>
        <v>19859</v>
      </c>
      <c r="N4354" s="1">
        <f>(Comuni[[#This Row],[Popolazione2011]]/Comuni[[#This Row],[Ammalati TOT]])*100</f>
        <v>7.7323524170760882E-2</v>
      </c>
      <c r="O4354">
        <f>_xlfn.XLOOKUP(Comuni[[#This Row],[Regione]],Table_0[Regione],Table_0[TOT AREA])</f>
        <v>6168603</v>
      </c>
      <c r="P4354" s="1">
        <f>(Comuni[[#This Row],[Popolazione2011]]/Comuni[[#This Row],[Ammalati AREA]])*100</f>
        <v>2.7575125194472722E-2</v>
      </c>
    </row>
    <row r="4355" spans="1:16" x14ac:dyDescent="0.3">
      <c r="A4355" t="s">
        <v>4404</v>
      </c>
      <c r="B4355" t="s">
        <v>8027</v>
      </c>
      <c r="C4355" t="s">
        <v>4386</v>
      </c>
      <c r="D4355">
        <v>769</v>
      </c>
      <c r="E4355" s="1">
        <f>(Comuni[[#This Row],[Popolazione2011]]/SUM(D:D))*100</f>
        <v>1.2941127093748991E-3</v>
      </c>
      <c r="F4355">
        <f t="shared" si="68"/>
        <v>4342135</v>
      </c>
      <c r="G4355" s="1">
        <f>(Comuni[[#This Row],[Popolazione2011]]/Comuni[[#This Row],[TOT POP REGIONE ]])*100</f>
        <v>1.7710181742391702E-2</v>
      </c>
      <c r="H4355" t="str">
        <f>IF(Comuni[[#This Row],[Popolazione2011]]&gt;300000,"MAGGIORE","")</f>
        <v/>
      </c>
      <c r="I4355" t="str">
        <f>_xlfn.XLOOKUP(Comuni[[#This Row],[Regione]],Ripartizione_geografica[Regione],Ripartizione_geografica[Ripartizione geografica])</f>
        <v>Nord-est</v>
      </c>
      <c r="J4355">
        <f>_xlfn.XLOOKUP(Comuni[[#This Row],[Regione]],Ripartizione_geografica[Regione],Ripartizione_geografica[Codice Regione])</f>
        <v>8</v>
      </c>
      <c r="K4355">
        <f>_xlfn.XLOOKUP(Comuni[[#This Row],[Regione]],Table_0[Regione],Table_0[Totale])</f>
        <v>2199848</v>
      </c>
      <c r="L4355">
        <f>_xlfn.XLOOKUP(Comuni[[#This Row],[Regione]],Table_0[Regione],Table_0[Guariti])</f>
        <v>2170571</v>
      </c>
      <c r="M4355">
        <f>_xlfn.XLOOKUP(Comuni[[#This Row],[Regione]],Table_0[Regione],Table_0[Deceduti])</f>
        <v>19859</v>
      </c>
      <c r="N4355" s="1">
        <f>(Comuni[[#This Row],[Popolazione2011]]/Comuni[[#This Row],[Ammalati TOT]])*100</f>
        <v>3.4956960662736701E-2</v>
      </c>
      <c r="O4355">
        <f>_xlfn.XLOOKUP(Comuni[[#This Row],[Regione]],Table_0[Regione],Table_0[TOT AREA])</f>
        <v>6168603</v>
      </c>
      <c r="P4355" s="1">
        <f>(Comuni[[#This Row],[Popolazione2011]]/Comuni[[#This Row],[Ammalati AREA]])*100</f>
        <v>1.2466355834538225E-2</v>
      </c>
    </row>
    <row r="4356" spans="1:16" x14ac:dyDescent="0.3">
      <c r="A4356" t="s">
        <v>4405</v>
      </c>
      <c r="B4356" t="s">
        <v>8027</v>
      </c>
      <c r="C4356" t="s">
        <v>4386</v>
      </c>
      <c r="D4356">
        <v>6519</v>
      </c>
      <c r="E4356" s="1">
        <f>(Comuni[[#This Row],[Popolazione2011]]/SUM(D:D))*100</f>
        <v>1.0970508130578632E-2</v>
      </c>
      <c r="F4356">
        <f t="shared" si="68"/>
        <v>4342135</v>
      </c>
      <c r="G4356" s="1">
        <f>(Comuni[[#This Row],[Popolazione2011]]/Comuni[[#This Row],[TOT POP REGIONE ]])*100</f>
        <v>0.15013351726742719</v>
      </c>
      <c r="H4356" t="str">
        <f>IF(Comuni[[#This Row],[Popolazione2011]]&gt;300000,"MAGGIORE","")</f>
        <v/>
      </c>
      <c r="I4356" t="str">
        <f>_xlfn.XLOOKUP(Comuni[[#This Row],[Regione]],Ripartizione_geografica[Regione],Ripartizione_geografica[Ripartizione geografica])</f>
        <v>Nord-est</v>
      </c>
      <c r="J4356">
        <f>_xlfn.XLOOKUP(Comuni[[#This Row],[Regione]],Ripartizione_geografica[Regione],Ripartizione_geografica[Codice Regione])</f>
        <v>8</v>
      </c>
      <c r="K4356">
        <f>_xlfn.XLOOKUP(Comuni[[#This Row],[Regione]],Table_0[Regione],Table_0[Totale])</f>
        <v>2199848</v>
      </c>
      <c r="L4356">
        <f>_xlfn.XLOOKUP(Comuni[[#This Row],[Regione]],Table_0[Regione],Table_0[Guariti])</f>
        <v>2170571</v>
      </c>
      <c r="M4356">
        <f>_xlfn.XLOOKUP(Comuni[[#This Row],[Regione]],Table_0[Regione],Table_0[Deceduti])</f>
        <v>19859</v>
      </c>
      <c r="N4356" s="1">
        <f>(Comuni[[#This Row],[Popolazione2011]]/Comuni[[#This Row],[Ammalati TOT]])*100</f>
        <v>0.29633865612533228</v>
      </c>
      <c r="O4356">
        <f>_xlfn.XLOOKUP(Comuni[[#This Row],[Regione]],Table_0[Regione],Table_0[TOT AREA])</f>
        <v>6168603</v>
      </c>
      <c r="P4356" s="1">
        <f>(Comuni[[#This Row],[Popolazione2011]]/Comuni[[#This Row],[Ammalati AREA]])*100</f>
        <v>0.10568032988992808</v>
      </c>
    </row>
    <row r="4357" spans="1:16" x14ac:dyDescent="0.3">
      <c r="A4357" t="s">
        <v>4406</v>
      </c>
      <c r="B4357" t="s">
        <v>8027</v>
      </c>
      <c r="C4357" t="s">
        <v>4386</v>
      </c>
      <c r="D4357">
        <v>803</v>
      </c>
      <c r="E4357" s="1">
        <f>(Comuni[[#This Row],[Popolazione2011]]/SUM(D:D))*100</f>
        <v>1.3513296562133212E-3</v>
      </c>
      <c r="F4357">
        <f t="shared" si="68"/>
        <v>4342135</v>
      </c>
      <c r="G4357" s="1">
        <f>(Comuni[[#This Row],[Popolazione2011]]/Comuni[[#This Row],[TOT POP REGIONE ]])*100</f>
        <v>1.8493206682887568E-2</v>
      </c>
      <c r="H4357" t="str">
        <f>IF(Comuni[[#This Row],[Popolazione2011]]&gt;300000,"MAGGIORE","")</f>
        <v/>
      </c>
      <c r="I4357" t="str">
        <f>_xlfn.XLOOKUP(Comuni[[#This Row],[Regione]],Ripartizione_geografica[Regione],Ripartizione_geografica[Ripartizione geografica])</f>
        <v>Nord-est</v>
      </c>
      <c r="J4357">
        <f>_xlfn.XLOOKUP(Comuni[[#This Row],[Regione]],Ripartizione_geografica[Regione],Ripartizione_geografica[Codice Regione])</f>
        <v>8</v>
      </c>
      <c r="K4357">
        <f>_xlfn.XLOOKUP(Comuni[[#This Row],[Regione]],Table_0[Regione],Table_0[Totale])</f>
        <v>2199848</v>
      </c>
      <c r="L4357">
        <f>_xlfn.XLOOKUP(Comuni[[#This Row],[Regione]],Table_0[Regione],Table_0[Guariti])</f>
        <v>2170571</v>
      </c>
      <c r="M4357">
        <f>_xlfn.XLOOKUP(Comuni[[#This Row],[Regione]],Table_0[Regione],Table_0[Deceduti])</f>
        <v>19859</v>
      </c>
      <c r="N4357" s="1">
        <f>(Comuni[[#This Row],[Popolazione2011]]/Comuni[[#This Row],[Ammalati TOT]])*100</f>
        <v>3.6502521992428573E-2</v>
      </c>
      <c r="O4357">
        <f>_xlfn.XLOOKUP(Comuni[[#This Row],[Regione]],Table_0[Regione],Table_0[TOT AREA])</f>
        <v>6168603</v>
      </c>
      <c r="P4357" s="1">
        <f>(Comuni[[#This Row],[Popolazione2011]]/Comuni[[#This Row],[Ammalati AREA]])*100</f>
        <v>1.3017534115909224E-2</v>
      </c>
    </row>
    <row r="4358" spans="1:16" x14ac:dyDescent="0.3">
      <c r="A4358" t="s">
        <v>4407</v>
      </c>
      <c r="B4358" t="s">
        <v>8027</v>
      </c>
      <c r="C4358" t="s">
        <v>4386</v>
      </c>
      <c r="D4358">
        <v>2000</v>
      </c>
      <c r="E4358" s="1">
        <f>(Comuni[[#This Row],[Popolazione2011]]/SUM(D:D))*100</f>
        <v>3.3657027552012977E-3</v>
      </c>
      <c r="F4358">
        <f t="shared" si="68"/>
        <v>4342135</v>
      </c>
      <c r="G4358" s="1">
        <f>(Comuni[[#This Row],[Popolazione2011]]/Comuni[[#This Row],[TOT POP REGIONE ]])*100</f>
        <v>4.6060290617403653E-2</v>
      </c>
      <c r="H4358" t="str">
        <f>IF(Comuni[[#This Row],[Popolazione2011]]&gt;300000,"MAGGIORE","")</f>
        <v/>
      </c>
      <c r="I4358" t="str">
        <f>_xlfn.XLOOKUP(Comuni[[#This Row],[Regione]],Ripartizione_geografica[Regione],Ripartizione_geografica[Ripartizione geografica])</f>
        <v>Nord-est</v>
      </c>
      <c r="J4358">
        <f>_xlfn.XLOOKUP(Comuni[[#This Row],[Regione]],Ripartizione_geografica[Regione],Ripartizione_geografica[Codice Regione])</f>
        <v>8</v>
      </c>
      <c r="K4358">
        <f>_xlfn.XLOOKUP(Comuni[[#This Row],[Regione]],Table_0[Regione],Table_0[Totale])</f>
        <v>2199848</v>
      </c>
      <c r="L4358">
        <f>_xlfn.XLOOKUP(Comuni[[#This Row],[Regione]],Table_0[Regione],Table_0[Guariti])</f>
        <v>2170571</v>
      </c>
      <c r="M4358">
        <f>_xlfn.XLOOKUP(Comuni[[#This Row],[Regione]],Table_0[Regione],Table_0[Deceduti])</f>
        <v>19859</v>
      </c>
      <c r="N4358" s="1">
        <f>(Comuni[[#This Row],[Popolazione2011]]/Comuni[[#This Row],[Ammalati TOT]])*100</f>
        <v>9.0915372334815864E-2</v>
      </c>
      <c r="O4358">
        <f>_xlfn.XLOOKUP(Comuni[[#This Row],[Regione]],Table_0[Regione],Table_0[TOT AREA])</f>
        <v>6168603</v>
      </c>
      <c r="P4358" s="1">
        <f>(Comuni[[#This Row],[Popolazione2011]]/Comuni[[#This Row],[Ammalati AREA]])*100</f>
        <v>3.2422251845352995E-2</v>
      </c>
    </row>
    <row r="4359" spans="1:16" x14ac:dyDescent="0.3">
      <c r="A4359" t="s">
        <v>4408</v>
      </c>
      <c r="B4359" t="s">
        <v>8027</v>
      </c>
      <c r="C4359" t="s">
        <v>4386</v>
      </c>
      <c r="D4359">
        <v>3395</v>
      </c>
      <c r="E4359" s="1">
        <f>(Comuni[[#This Row],[Popolazione2011]]/SUM(D:D))*100</f>
        <v>5.713280426954204E-3</v>
      </c>
      <c r="F4359">
        <f t="shared" si="68"/>
        <v>4342135</v>
      </c>
      <c r="G4359" s="1">
        <f>(Comuni[[#This Row],[Popolazione2011]]/Comuni[[#This Row],[TOT POP REGIONE ]])*100</f>
        <v>7.8187343323042696E-2</v>
      </c>
      <c r="H4359" t="str">
        <f>IF(Comuni[[#This Row],[Popolazione2011]]&gt;300000,"MAGGIORE","")</f>
        <v/>
      </c>
      <c r="I4359" t="str">
        <f>_xlfn.XLOOKUP(Comuni[[#This Row],[Regione]],Ripartizione_geografica[Regione],Ripartizione_geografica[Ripartizione geografica])</f>
        <v>Nord-est</v>
      </c>
      <c r="J4359">
        <f>_xlfn.XLOOKUP(Comuni[[#This Row],[Regione]],Ripartizione_geografica[Regione],Ripartizione_geografica[Codice Regione])</f>
        <v>8</v>
      </c>
      <c r="K4359">
        <f>_xlfn.XLOOKUP(Comuni[[#This Row],[Regione]],Table_0[Regione],Table_0[Totale])</f>
        <v>2199848</v>
      </c>
      <c r="L4359">
        <f>_xlfn.XLOOKUP(Comuni[[#This Row],[Regione]],Table_0[Regione],Table_0[Guariti])</f>
        <v>2170571</v>
      </c>
      <c r="M4359">
        <f>_xlfn.XLOOKUP(Comuni[[#This Row],[Regione]],Table_0[Regione],Table_0[Deceduti])</f>
        <v>19859</v>
      </c>
      <c r="N4359" s="1">
        <f>(Comuni[[#This Row],[Popolazione2011]]/Comuni[[#This Row],[Ammalati TOT]])*100</f>
        <v>0.15432884453834991</v>
      </c>
      <c r="O4359">
        <f>_xlfn.XLOOKUP(Comuni[[#This Row],[Regione]],Table_0[Regione],Table_0[TOT AREA])</f>
        <v>6168603</v>
      </c>
      <c r="P4359" s="1">
        <f>(Comuni[[#This Row],[Popolazione2011]]/Comuni[[#This Row],[Ammalati AREA]])*100</f>
        <v>5.503677250748671E-2</v>
      </c>
    </row>
    <row r="4360" spans="1:16" x14ac:dyDescent="0.3">
      <c r="A4360" t="s">
        <v>4409</v>
      </c>
      <c r="B4360" t="s">
        <v>8027</v>
      </c>
      <c r="C4360" t="s">
        <v>4386</v>
      </c>
      <c r="D4360">
        <v>11090</v>
      </c>
      <c r="E4360" s="1">
        <f>(Comuni[[#This Row],[Popolazione2011]]/SUM(D:D))*100</f>
        <v>1.8662821777591199E-2</v>
      </c>
      <c r="F4360">
        <f t="shared" si="68"/>
        <v>4342135</v>
      </c>
      <c r="G4360" s="1">
        <f>(Comuni[[#This Row],[Popolazione2011]]/Comuni[[#This Row],[TOT POP REGIONE ]])*100</f>
        <v>0.25540431147350323</v>
      </c>
      <c r="H4360" t="str">
        <f>IF(Comuni[[#This Row],[Popolazione2011]]&gt;300000,"MAGGIORE","")</f>
        <v/>
      </c>
      <c r="I4360" t="str">
        <f>_xlfn.XLOOKUP(Comuni[[#This Row],[Regione]],Ripartizione_geografica[Regione],Ripartizione_geografica[Ripartizione geografica])</f>
        <v>Nord-est</v>
      </c>
      <c r="J4360">
        <f>_xlfn.XLOOKUP(Comuni[[#This Row],[Regione]],Ripartizione_geografica[Regione],Ripartizione_geografica[Codice Regione])</f>
        <v>8</v>
      </c>
      <c r="K4360">
        <f>_xlfn.XLOOKUP(Comuni[[#This Row],[Regione]],Table_0[Regione],Table_0[Totale])</f>
        <v>2199848</v>
      </c>
      <c r="L4360">
        <f>_xlfn.XLOOKUP(Comuni[[#This Row],[Regione]],Table_0[Regione],Table_0[Guariti])</f>
        <v>2170571</v>
      </c>
      <c r="M4360">
        <f>_xlfn.XLOOKUP(Comuni[[#This Row],[Regione]],Table_0[Regione],Table_0[Deceduti])</f>
        <v>19859</v>
      </c>
      <c r="N4360" s="1">
        <f>(Comuni[[#This Row],[Popolazione2011]]/Comuni[[#This Row],[Ammalati TOT]])*100</f>
        <v>0.50412573959655393</v>
      </c>
      <c r="O4360">
        <f>_xlfn.XLOOKUP(Comuni[[#This Row],[Regione]],Table_0[Regione],Table_0[TOT AREA])</f>
        <v>6168603</v>
      </c>
      <c r="P4360" s="1">
        <f>(Comuni[[#This Row],[Popolazione2011]]/Comuni[[#This Row],[Ammalati AREA]])*100</f>
        <v>0.17978138648248235</v>
      </c>
    </row>
    <row r="4361" spans="1:16" x14ac:dyDescent="0.3">
      <c r="A4361" t="s">
        <v>4410</v>
      </c>
      <c r="B4361" t="s">
        <v>8027</v>
      </c>
      <c r="C4361" t="s">
        <v>4386</v>
      </c>
      <c r="D4361">
        <v>4193</v>
      </c>
      <c r="E4361" s="1">
        <f>(Comuni[[#This Row],[Popolazione2011]]/SUM(D:D))*100</f>
        <v>7.0561958262795208E-3</v>
      </c>
      <c r="F4361">
        <f t="shared" si="68"/>
        <v>4342135</v>
      </c>
      <c r="G4361" s="1">
        <f>(Comuni[[#This Row],[Popolazione2011]]/Comuni[[#This Row],[TOT POP REGIONE ]])*100</f>
        <v>9.656539927938676E-2</v>
      </c>
      <c r="H4361" t="str">
        <f>IF(Comuni[[#This Row],[Popolazione2011]]&gt;300000,"MAGGIORE","")</f>
        <v/>
      </c>
      <c r="I4361" t="str">
        <f>_xlfn.XLOOKUP(Comuni[[#This Row],[Regione]],Ripartizione_geografica[Regione],Ripartizione_geografica[Ripartizione geografica])</f>
        <v>Nord-est</v>
      </c>
      <c r="J4361">
        <f>_xlfn.XLOOKUP(Comuni[[#This Row],[Regione]],Ripartizione_geografica[Regione],Ripartizione_geografica[Codice Regione])</f>
        <v>8</v>
      </c>
      <c r="K4361">
        <f>_xlfn.XLOOKUP(Comuni[[#This Row],[Regione]],Table_0[Regione],Table_0[Totale])</f>
        <v>2199848</v>
      </c>
      <c r="L4361">
        <f>_xlfn.XLOOKUP(Comuni[[#This Row],[Regione]],Table_0[Regione],Table_0[Guariti])</f>
        <v>2170571</v>
      </c>
      <c r="M4361">
        <f>_xlfn.XLOOKUP(Comuni[[#This Row],[Regione]],Table_0[Regione],Table_0[Deceduti])</f>
        <v>19859</v>
      </c>
      <c r="N4361" s="1">
        <f>(Comuni[[#This Row],[Popolazione2011]]/Comuni[[#This Row],[Ammalati TOT]])*100</f>
        <v>0.19060407809994145</v>
      </c>
      <c r="O4361">
        <f>_xlfn.XLOOKUP(Comuni[[#This Row],[Regione]],Table_0[Regione],Table_0[TOT AREA])</f>
        <v>6168603</v>
      </c>
      <c r="P4361" s="1">
        <f>(Comuni[[#This Row],[Popolazione2011]]/Comuni[[#This Row],[Ammalati AREA]])*100</f>
        <v>6.7973250993782541E-2</v>
      </c>
    </row>
    <row r="4362" spans="1:16" x14ac:dyDescent="0.3">
      <c r="A4362" t="s">
        <v>4411</v>
      </c>
      <c r="B4362" t="s">
        <v>8027</v>
      </c>
      <c r="C4362" t="s">
        <v>4386</v>
      </c>
      <c r="D4362">
        <v>3602</v>
      </c>
      <c r="E4362" s="1">
        <f>(Comuni[[#This Row],[Popolazione2011]]/SUM(D:D))*100</f>
        <v>6.061630662117538E-3</v>
      </c>
      <c r="F4362">
        <f t="shared" si="68"/>
        <v>4342135</v>
      </c>
      <c r="G4362" s="1">
        <f>(Comuni[[#This Row],[Popolazione2011]]/Comuni[[#This Row],[TOT POP REGIONE ]])*100</f>
        <v>8.2954583401943977E-2</v>
      </c>
      <c r="H4362" t="str">
        <f>IF(Comuni[[#This Row],[Popolazione2011]]&gt;300000,"MAGGIORE","")</f>
        <v/>
      </c>
      <c r="I4362" t="str">
        <f>_xlfn.XLOOKUP(Comuni[[#This Row],[Regione]],Ripartizione_geografica[Regione],Ripartizione_geografica[Ripartizione geografica])</f>
        <v>Nord-est</v>
      </c>
      <c r="J4362">
        <f>_xlfn.XLOOKUP(Comuni[[#This Row],[Regione]],Ripartizione_geografica[Regione],Ripartizione_geografica[Codice Regione])</f>
        <v>8</v>
      </c>
      <c r="K4362">
        <f>_xlfn.XLOOKUP(Comuni[[#This Row],[Regione]],Table_0[Regione],Table_0[Totale])</f>
        <v>2199848</v>
      </c>
      <c r="L4362">
        <f>_xlfn.XLOOKUP(Comuni[[#This Row],[Regione]],Table_0[Regione],Table_0[Guariti])</f>
        <v>2170571</v>
      </c>
      <c r="M4362">
        <f>_xlfn.XLOOKUP(Comuni[[#This Row],[Regione]],Table_0[Regione],Table_0[Deceduti])</f>
        <v>19859</v>
      </c>
      <c r="N4362" s="1">
        <f>(Comuni[[#This Row],[Popolazione2011]]/Comuni[[#This Row],[Ammalati TOT]])*100</f>
        <v>0.16373858557500337</v>
      </c>
      <c r="O4362">
        <f>_xlfn.XLOOKUP(Comuni[[#This Row],[Regione]],Table_0[Regione],Table_0[TOT AREA])</f>
        <v>6168603</v>
      </c>
      <c r="P4362" s="1">
        <f>(Comuni[[#This Row],[Popolazione2011]]/Comuni[[#This Row],[Ammalati AREA]])*100</f>
        <v>5.8392475573480741E-2</v>
      </c>
    </row>
    <row r="4363" spans="1:16" x14ac:dyDescent="0.3">
      <c r="A4363" t="s">
        <v>4412</v>
      </c>
      <c r="B4363" t="s">
        <v>8027</v>
      </c>
      <c r="C4363" t="s">
        <v>4386</v>
      </c>
      <c r="D4363">
        <v>17521</v>
      </c>
      <c r="E4363" s="1">
        <f>(Comuni[[#This Row],[Popolazione2011]]/SUM(D:D))*100</f>
        <v>2.948523898694097E-2</v>
      </c>
      <c r="F4363">
        <f t="shared" si="68"/>
        <v>4342135</v>
      </c>
      <c r="G4363" s="1">
        <f>(Comuni[[#This Row],[Popolazione2011]]/Comuni[[#This Row],[TOT POP REGIONE ]])*100</f>
        <v>0.40351117595376462</v>
      </c>
      <c r="H4363" t="str">
        <f>IF(Comuni[[#This Row],[Popolazione2011]]&gt;300000,"MAGGIORE","")</f>
        <v/>
      </c>
      <c r="I4363" t="str">
        <f>_xlfn.XLOOKUP(Comuni[[#This Row],[Regione]],Ripartizione_geografica[Regione],Ripartizione_geografica[Ripartizione geografica])</f>
        <v>Nord-est</v>
      </c>
      <c r="J4363">
        <f>_xlfn.XLOOKUP(Comuni[[#This Row],[Regione]],Ripartizione_geografica[Regione],Ripartizione_geografica[Codice Regione])</f>
        <v>8</v>
      </c>
      <c r="K4363">
        <f>_xlfn.XLOOKUP(Comuni[[#This Row],[Regione]],Table_0[Regione],Table_0[Totale])</f>
        <v>2199848</v>
      </c>
      <c r="L4363">
        <f>_xlfn.XLOOKUP(Comuni[[#This Row],[Regione]],Table_0[Regione],Table_0[Guariti])</f>
        <v>2170571</v>
      </c>
      <c r="M4363">
        <f>_xlfn.XLOOKUP(Comuni[[#This Row],[Regione]],Table_0[Regione],Table_0[Deceduti])</f>
        <v>19859</v>
      </c>
      <c r="N4363" s="1">
        <f>(Comuni[[#This Row],[Popolazione2011]]/Comuni[[#This Row],[Ammalati TOT]])*100</f>
        <v>0.7964641193391544</v>
      </c>
      <c r="O4363">
        <f>_xlfn.XLOOKUP(Comuni[[#This Row],[Regione]],Table_0[Regione],Table_0[TOT AREA])</f>
        <v>6168603</v>
      </c>
      <c r="P4363" s="1">
        <f>(Comuni[[#This Row],[Popolazione2011]]/Comuni[[#This Row],[Ammalati AREA]])*100</f>
        <v>0.28403513729121488</v>
      </c>
    </row>
    <row r="4364" spans="1:16" x14ac:dyDescent="0.3">
      <c r="A4364" t="s">
        <v>4413</v>
      </c>
      <c r="B4364" t="s">
        <v>8027</v>
      </c>
      <c r="C4364" t="s">
        <v>4386</v>
      </c>
      <c r="D4364">
        <v>3251</v>
      </c>
      <c r="E4364" s="1">
        <f>(Comuni[[#This Row],[Popolazione2011]]/SUM(D:D))*100</f>
        <v>5.4709498285797102E-3</v>
      </c>
      <c r="F4364">
        <f t="shared" si="68"/>
        <v>4342135</v>
      </c>
      <c r="G4364" s="1">
        <f>(Comuni[[#This Row],[Popolazione2011]]/Comuni[[#This Row],[TOT POP REGIONE ]])*100</f>
        <v>7.4871002398589639E-2</v>
      </c>
      <c r="H4364" t="str">
        <f>IF(Comuni[[#This Row],[Popolazione2011]]&gt;300000,"MAGGIORE","")</f>
        <v/>
      </c>
      <c r="I4364" t="str">
        <f>_xlfn.XLOOKUP(Comuni[[#This Row],[Regione]],Ripartizione_geografica[Regione],Ripartizione_geografica[Ripartizione geografica])</f>
        <v>Nord-est</v>
      </c>
      <c r="J4364">
        <f>_xlfn.XLOOKUP(Comuni[[#This Row],[Regione]],Ripartizione_geografica[Regione],Ripartizione_geografica[Codice Regione])</f>
        <v>8</v>
      </c>
      <c r="K4364">
        <f>_xlfn.XLOOKUP(Comuni[[#This Row],[Regione]],Table_0[Regione],Table_0[Totale])</f>
        <v>2199848</v>
      </c>
      <c r="L4364">
        <f>_xlfn.XLOOKUP(Comuni[[#This Row],[Regione]],Table_0[Regione],Table_0[Guariti])</f>
        <v>2170571</v>
      </c>
      <c r="M4364">
        <f>_xlfn.XLOOKUP(Comuni[[#This Row],[Regione]],Table_0[Regione],Table_0[Deceduti])</f>
        <v>19859</v>
      </c>
      <c r="N4364" s="1">
        <f>(Comuni[[#This Row],[Popolazione2011]]/Comuni[[#This Row],[Ammalati TOT]])*100</f>
        <v>0.14778293773024317</v>
      </c>
      <c r="O4364">
        <f>_xlfn.XLOOKUP(Comuni[[#This Row],[Regione]],Table_0[Regione],Table_0[TOT AREA])</f>
        <v>6168603</v>
      </c>
      <c r="P4364" s="1">
        <f>(Comuni[[#This Row],[Popolazione2011]]/Comuni[[#This Row],[Ammalati AREA]])*100</f>
        <v>5.2702370374621284E-2</v>
      </c>
    </row>
    <row r="4365" spans="1:16" x14ac:dyDescent="0.3">
      <c r="A4365" t="s">
        <v>4414</v>
      </c>
      <c r="B4365" t="s">
        <v>8027</v>
      </c>
      <c r="C4365" t="s">
        <v>4386</v>
      </c>
      <c r="D4365">
        <v>1259</v>
      </c>
      <c r="E4365" s="1">
        <f>(Comuni[[#This Row],[Popolazione2011]]/SUM(D:D))*100</f>
        <v>2.1187098843992169E-3</v>
      </c>
      <c r="F4365">
        <f t="shared" si="68"/>
        <v>4342135</v>
      </c>
      <c r="G4365" s="1">
        <f>(Comuni[[#This Row],[Popolazione2011]]/Comuni[[#This Row],[TOT POP REGIONE ]])*100</f>
        <v>2.8994952943655596E-2</v>
      </c>
      <c r="H4365" t="str">
        <f>IF(Comuni[[#This Row],[Popolazione2011]]&gt;300000,"MAGGIORE","")</f>
        <v/>
      </c>
      <c r="I4365" t="str">
        <f>_xlfn.XLOOKUP(Comuni[[#This Row],[Regione]],Ripartizione_geografica[Regione],Ripartizione_geografica[Ripartizione geografica])</f>
        <v>Nord-est</v>
      </c>
      <c r="J4365">
        <f>_xlfn.XLOOKUP(Comuni[[#This Row],[Regione]],Ripartizione_geografica[Regione],Ripartizione_geografica[Codice Regione])</f>
        <v>8</v>
      </c>
      <c r="K4365">
        <f>_xlfn.XLOOKUP(Comuni[[#This Row],[Regione]],Table_0[Regione],Table_0[Totale])</f>
        <v>2199848</v>
      </c>
      <c r="L4365">
        <f>_xlfn.XLOOKUP(Comuni[[#This Row],[Regione]],Table_0[Regione],Table_0[Guariti])</f>
        <v>2170571</v>
      </c>
      <c r="M4365">
        <f>_xlfn.XLOOKUP(Comuni[[#This Row],[Regione]],Table_0[Regione],Table_0[Deceduti])</f>
        <v>19859</v>
      </c>
      <c r="N4365" s="1">
        <f>(Comuni[[#This Row],[Popolazione2011]]/Comuni[[#This Row],[Ammalati TOT]])*100</f>
        <v>5.7231226884766589E-2</v>
      </c>
      <c r="O4365">
        <f>_xlfn.XLOOKUP(Comuni[[#This Row],[Regione]],Table_0[Regione],Table_0[TOT AREA])</f>
        <v>6168603</v>
      </c>
      <c r="P4365" s="1">
        <f>(Comuni[[#This Row],[Popolazione2011]]/Comuni[[#This Row],[Ammalati AREA]])*100</f>
        <v>2.0409807536649709E-2</v>
      </c>
    </row>
    <row r="4366" spans="1:16" x14ac:dyDescent="0.3">
      <c r="A4366" t="s">
        <v>4415</v>
      </c>
      <c r="B4366" t="s">
        <v>8027</v>
      </c>
      <c r="C4366" t="s">
        <v>4386</v>
      </c>
      <c r="D4366">
        <v>1974</v>
      </c>
      <c r="E4366" s="1">
        <f>(Comuni[[#This Row],[Popolazione2011]]/SUM(D:D))*100</f>
        <v>3.3219486193836814E-3</v>
      </c>
      <c r="F4366">
        <f t="shared" si="68"/>
        <v>4342135</v>
      </c>
      <c r="G4366" s="1">
        <f>(Comuni[[#This Row],[Popolazione2011]]/Comuni[[#This Row],[TOT POP REGIONE ]])*100</f>
        <v>4.5461506839377407E-2</v>
      </c>
      <c r="H4366" t="str">
        <f>IF(Comuni[[#This Row],[Popolazione2011]]&gt;300000,"MAGGIORE","")</f>
        <v/>
      </c>
      <c r="I4366" t="str">
        <f>_xlfn.XLOOKUP(Comuni[[#This Row],[Regione]],Ripartizione_geografica[Regione],Ripartizione_geografica[Ripartizione geografica])</f>
        <v>Nord-est</v>
      </c>
      <c r="J4366">
        <f>_xlfn.XLOOKUP(Comuni[[#This Row],[Regione]],Ripartizione_geografica[Regione],Ripartizione_geografica[Codice Regione])</f>
        <v>8</v>
      </c>
      <c r="K4366">
        <f>_xlfn.XLOOKUP(Comuni[[#This Row],[Regione]],Table_0[Regione],Table_0[Totale])</f>
        <v>2199848</v>
      </c>
      <c r="L4366">
        <f>_xlfn.XLOOKUP(Comuni[[#This Row],[Regione]],Table_0[Regione],Table_0[Guariti])</f>
        <v>2170571</v>
      </c>
      <c r="M4366">
        <f>_xlfn.XLOOKUP(Comuni[[#This Row],[Regione]],Table_0[Regione],Table_0[Deceduti])</f>
        <v>19859</v>
      </c>
      <c r="N4366" s="1">
        <f>(Comuni[[#This Row],[Popolazione2011]]/Comuni[[#This Row],[Ammalati TOT]])*100</f>
        <v>8.9733472494463243E-2</v>
      </c>
      <c r="O4366">
        <f>_xlfn.XLOOKUP(Comuni[[#This Row],[Regione]],Table_0[Regione],Table_0[TOT AREA])</f>
        <v>6168603</v>
      </c>
      <c r="P4366" s="1">
        <f>(Comuni[[#This Row],[Popolazione2011]]/Comuni[[#This Row],[Ammalati AREA]])*100</f>
        <v>3.2000762571363403E-2</v>
      </c>
    </row>
    <row r="4367" spans="1:16" x14ac:dyDescent="0.3">
      <c r="A4367" t="s">
        <v>4416</v>
      </c>
      <c r="B4367" t="s">
        <v>8027</v>
      </c>
      <c r="C4367" t="s">
        <v>4417</v>
      </c>
      <c r="D4367">
        <v>18591</v>
      </c>
      <c r="E4367" s="1">
        <f>(Comuni[[#This Row],[Popolazione2011]]/SUM(D:D))*100</f>
        <v>3.1285889960973666E-2</v>
      </c>
      <c r="F4367">
        <f t="shared" si="68"/>
        <v>4342135</v>
      </c>
      <c r="G4367" s="1">
        <f>(Comuni[[#This Row],[Popolazione2011]]/Comuni[[#This Row],[TOT POP REGIONE ]])*100</f>
        <v>0.42815343143407564</v>
      </c>
      <c r="H4367" t="str">
        <f>IF(Comuni[[#This Row],[Popolazione2011]]&gt;300000,"MAGGIORE","")</f>
        <v/>
      </c>
      <c r="I4367" t="str">
        <f>_xlfn.XLOOKUP(Comuni[[#This Row],[Regione]],Ripartizione_geografica[Regione],Ripartizione_geografica[Ripartizione geografica])</f>
        <v>Nord-est</v>
      </c>
      <c r="J4367">
        <f>_xlfn.XLOOKUP(Comuni[[#This Row],[Regione]],Ripartizione_geografica[Regione],Ripartizione_geografica[Codice Regione])</f>
        <v>8</v>
      </c>
      <c r="K4367">
        <f>_xlfn.XLOOKUP(Comuni[[#This Row],[Regione]],Table_0[Regione],Table_0[Totale])</f>
        <v>2199848</v>
      </c>
      <c r="L4367">
        <f>_xlfn.XLOOKUP(Comuni[[#This Row],[Regione]],Table_0[Regione],Table_0[Guariti])</f>
        <v>2170571</v>
      </c>
      <c r="M4367">
        <f>_xlfn.XLOOKUP(Comuni[[#This Row],[Regione]],Table_0[Regione],Table_0[Deceduti])</f>
        <v>19859</v>
      </c>
      <c r="N4367" s="1">
        <f>(Comuni[[#This Row],[Popolazione2011]]/Comuni[[#This Row],[Ammalati TOT]])*100</f>
        <v>0.84510384353828094</v>
      </c>
      <c r="O4367">
        <f>_xlfn.XLOOKUP(Comuni[[#This Row],[Regione]],Table_0[Regione],Table_0[TOT AREA])</f>
        <v>6168603</v>
      </c>
      <c r="P4367" s="1">
        <f>(Comuni[[#This Row],[Popolazione2011]]/Comuni[[#This Row],[Ammalati AREA]])*100</f>
        <v>0.30138104202847876</v>
      </c>
    </row>
    <row r="4368" spans="1:16" x14ac:dyDescent="0.3">
      <c r="A4368" t="s">
        <v>4418</v>
      </c>
      <c r="B4368" t="s">
        <v>8027</v>
      </c>
      <c r="C4368" t="s">
        <v>4417</v>
      </c>
      <c r="D4368">
        <v>16550</v>
      </c>
      <c r="E4368" s="1">
        <f>(Comuni[[#This Row],[Popolazione2011]]/SUM(D:D))*100</f>
        <v>2.7851190299290739E-2</v>
      </c>
      <c r="F4368">
        <f t="shared" si="68"/>
        <v>4342135</v>
      </c>
      <c r="G4368" s="1">
        <f>(Comuni[[#This Row],[Popolazione2011]]/Comuni[[#This Row],[TOT POP REGIONE ]])*100</f>
        <v>0.3811489048590152</v>
      </c>
      <c r="H4368" t="str">
        <f>IF(Comuni[[#This Row],[Popolazione2011]]&gt;300000,"MAGGIORE","")</f>
        <v/>
      </c>
      <c r="I4368" t="str">
        <f>_xlfn.XLOOKUP(Comuni[[#This Row],[Regione]],Ripartizione_geografica[Regione],Ripartizione_geografica[Ripartizione geografica])</f>
        <v>Nord-est</v>
      </c>
      <c r="J4368">
        <f>_xlfn.XLOOKUP(Comuni[[#This Row],[Regione]],Ripartizione_geografica[Regione],Ripartizione_geografica[Codice Regione])</f>
        <v>8</v>
      </c>
      <c r="K4368">
        <f>_xlfn.XLOOKUP(Comuni[[#This Row],[Regione]],Table_0[Regione],Table_0[Totale])</f>
        <v>2199848</v>
      </c>
      <c r="L4368">
        <f>_xlfn.XLOOKUP(Comuni[[#This Row],[Regione]],Table_0[Regione],Table_0[Guariti])</f>
        <v>2170571</v>
      </c>
      <c r="M4368">
        <f>_xlfn.XLOOKUP(Comuni[[#This Row],[Regione]],Table_0[Regione],Table_0[Deceduti])</f>
        <v>19859</v>
      </c>
      <c r="N4368" s="1">
        <f>(Comuni[[#This Row],[Popolazione2011]]/Comuni[[#This Row],[Ammalati TOT]])*100</f>
        <v>0.7523247060706012</v>
      </c>
      <c r="O4368">
        <f>_xlfn.XLOOKUP(Comuni[[#This Row],[Regione]],Table_0[Regione],Table_0[TOT AREA])</f>
        <v>6168603</v>
      </c>
      <c r="P4368" s="1">
        <f>(Comuni[[#This Row],[Popolazione2011]]/Comuni[[#This Row],[Ammalati AREA]])*100</f>
        <v>0.268294134020296</v>
      </c>
    </row>
    <row r="4369" spans="1:16" x14ac:dyDescent="0.3">
      <c r="A4369" t="s">
        <v>4419</v>
      </c>
      <c r="B4369" t="s">
        <v>8027</v>
      </c>
      <c r="C4369" t="s">
        <v>4417</v>
      </c>
      <c r="D4369">
        <v>10028</v>
      </c>
      <c r="E4369" s="1">
        <f>(Comuni[[#This Row],[Popolazione2011]]/SUM(D:D))*100</f>
        <v>1.6875633614579309E-2</v>
      </c>
      <c r="F4369">
        <f t="shared" si="68"/>
        <v>4342135</v>
      </c>
      <c r="G4369" s="1">
        <f>(Comuni[[#This Row],[Popolazione2011]]/Comuni[[#This Row],[TOT POP REGIONE ]])*100</f>
        <v>0.23094629715566189</v>
      </c>
      <c r="H4369" t="str">
        <f>IF(Comuni[[#This Row],[Popolazione2011]]&gt;300000,"MAGGIORE","")</f>
        <v/>
      </c>
      <c r="I4369" t="str">
        <f>_xlfn.XLOOKUP(Comuni[[#This Row],[Regione]],Ripartizione_geografica[Regione],Ripartizione_geografica[Ripartizione geografica])</f>
        <v>Nord-est</v>
      </c>
      <c r="J4369">
        <f>_xlfn.XLOOKUP(Comuni[[#This Row],[Regione]],Ripartizione_geografica[Regione],Ripartizione_geografica[Codice Regione])</f>
        <v>8</v>
      </c>
      <c r="K4369">
        <f>_xlfn.XLOOKUP(Comuni[[#This Row],[Regione]],Table_0[Regione],Table_0[Totale])</f>
        <v>2199848</v>
      </c>
      <c r="L4369">
        <f>_xlfn.XLOOKUP(Comuni[[#This Row],[Regione]],Table_0[Regione],Table_0[Guariti])</f>
        <v>2170571</v>
      </c>
      <c r="M4369">
        <f>_xlfn.XLOOKUP(Comuni[[#This Row],[Regione]],Table_0[Regione],Table_0[Deceduti])</f>
        <v>19859</v>
      </c>
      <c r="N4369" s="1">
        <f>(Comuni[[#This Row],[Popolazione2011]]/Comuni[[#This Row],[Ammalati TOT]])*100</f>
        <v>0.4558496768867667</v>
      </c>
      <c r="O4369">
        <f>_xlfn.XLOOKUP(Comuni[[#This Row],[Regione]],Table_0[Regione],Table_0[TOT AREA])</f>
        <v>6168603</v>
      </c>
      <c r="P4369" s="1">
        <f>(Comuni[[#This Row],[Popolazione2011]]/Comuni[[#This Row],[Ammalati AREA]])*100</f>
        <v>0.16256517075259991</v>
      </c>
    </row>
    <row r="4370" spans="1:16" x14ac:dyDescent="0.3">
      <c r="A4370" t="s">
        <v>4420</v>
      </c>
      <c r="B4370" t="s">
        <v>8027</v>
      </c>
      <c r="C4370" t="s">
        <v>4417</v>
      </c>
      <c r="D4370">
        <v>1152</v>
      </c>
      <c r="E4370" s="1">
        <f>(Comuni[[#This Row],[Popolazione2011]]/SUM(D:D))*100</f>
        <v>1.9386447869959476E-3</v>
      </c>
      <c r="F4370">
        <f t="shared" si="68"/>
        <v>4342135</v>
      </c>
      <c r="G4370" s="1">
        <f>(Comuni[[#This Row],[Popolazione2011]]/Comuni[[#This Row],[TOT POP REGIONE ]])*100</f>
        <v>2.6530727395624499E-2</v>
      </c>
      <c r="H4370" t="str">
        <f>IF(Comuni[[#This Row],[Popolazione2011]]&gt;300000,"MAGGIORE","")</f>
        <v/>
      </c>
      <c r="I4370" t="str">
        <f>_xlfn.XLOOKUP(Comuni[[#This Row],[Regione]],Ripartizione_geografica[Regione],Ripartizione_geografica[Ripartizione geografica])</f>
        <v>Nord-est</v>
      </c>
      <c r="J4370">
        <f>_xlfn.XLOOKUP(Comuni[[#This Row],[Regione]],Ripartizione_geografica[Regione],Ripartizione_geografica[Codice Regione])</f>
        <v>8</v>
      </c>
      <c r="K4370">
        <f>_xlfn.XLOOKUP(Comuni[[#This Row],[Regione]],Table_0[Regione],Table_0[Totale])</f>
        <v>2199848</v>
      </c>
      <c r="L4370">
        <f>_xlfn.XLOOKUP(Comuni[[#This Row],[Regione]],Table_0[Regione],Table_0[Guariti])</f>
        <v>2170571</v>
      </c>
      <c r="M4370">
        <f>_xlfn.XLOOKUP(Comuni[[#This Row],[Regione]],Table_0[Regione],Table_0[Deceduti])</f>
        <v>19859</v>
      </c>
      <c r="N4370" s="1">
        <f>(Comuni[[#This Row],[Popolazione2011]]/Comuni[[#This Row],[Ammalati TOT]])*100</f>
        <v>5.2367254464853935E-2</v>
      </c>
      <c r="O4370">
        <f>_xlfn.XLOOKUP(Comuni[[#This Row],[Regione]],Table_0[Regione],Table_0[TOT AREA])</f>
        <v>6168603</v>
      </c>
      <c r="P4370" s="1">
        <f>(Comuni[[#This Row],[Popolazione2011]]/Comuni[[#This Row],[Ammalati AREA]])*100</f>
        <v>1.8675217062923324E-2</v>
      </c>
    </row>
    <row r="4371" spans="1:16" x14ac:dyDescent="0.3">
      <c r="A4371" t="s">
        <v>4421</v>
      </c>
      <c r="B4371" t="s">
        <v>8027</v>
      </c>
      <c r="C4371" t="s">
        <v>4417</v>
      </c>
      <c r="D4371">
        <v>12252</v>
      </c>
      <c r="E4371" s="1">
        <f>(Comuni[[#This Row],[Popolazione2011]]/SUM(D:D))*100</f>
        <v>2.0618295078363151E-2</v>
      </c>
      <c r="F4371">
        <f t="shared" si="68"/>
        <v>4342135</v>
      </c>
      <c r="G4371" s="1">
        <f>(Comuni[[#This Row],[Popolazione2011]]/Comuni[[#This Row],[TOT POP REGIONE ]])*100</f>
        <v>0.28216534032221474</v>
      </c>
      <c r="H4371" t="str">
        <f>IF(Comuni[[#This Row],[Popolazione2011]]&gt;300000,"MAGGIORE","")</f>
        <v/>
      </c>
      <c r="I4371" t="str">
        <f>_xlfn.XLOOKUP(Comuni[[#This Row],[Regione]],Ripartizione_geografica[Regione],Ripartizione_geografica[Ripartizione geografica])</f>
        <v>Nord-est</v>
      </c>
      <c r="J4371">
        <f>_xlfn.XLOOKUP(Comuni[[#This Row],[Regione]],Ripartizione_geografica[Regione],Ripartizione_geografica[Codice Regione])</f>
        <v>8</v>
      </c>
      <c r="K4371">
        <f>_xlfn.XLOOKUP(Comuni[[#This Row],[Regione]],Table_0[Regione],Table_0[Totale])</f>
        <v>2199848</v>
      </c>
      <c r="L4371">
        <f>_xlfn.XLOOKUP(Comuni[[#This Row],[Regione]],Table_0[Regione],Table_0[Guariti])</f>
        <v>2170571</v>
      </c>
      <c r="M4371">
        <f>_xlfn.XLOOKUP(Comuni[[#This Row],[Regione]],Table_0[Regione],Table_0[Deceduti])</f>
        <v>19859</v>
      </c>
      <c r="N4371" s="1">
        <f>(Comuni[[#This Row],[Popolazione2011]]/Comuni[[#This Row],[Ammalati TOT]])*100</f>
        <v>0.556947570923082</v>
      </c>
      <c r="O4371">
        <f>_xlfn.XLOOKUP(Comuni[[#This Row],[Regione]],Table_0[Regione],Table_0[TOT AREA])</f>
        <v>6168603</v>
      </c>
      <c r="P4371" s="1">
        <f>(Comuni[[#This Row],[Popolazione2011]]/Comuni[[#This Row],[Ammalati AREA]])*100</f>
        <v>0.19861871480463242</v>
      </c>
    </row>
    <row r="4372" spans="1:16" x14ac:dyDescent="0.3">
      <c r="A4372" t="s">
        <v>4422</v>
      </c>
      <c r="B4372" t="s">
        <v>8027</v>
      </c>
      <c r="C4372" t="s">
        <v>4417</v>
      </c>
      <c r="D4372">
        <v>1441</v>
      </c>
      <c r="E4372" s="1">
        <f>(Comuni[[#This Row],[Popolazione2011]]/SUM(D:D))*100</f>
        <v>2.4249888351225352E-3</v>
      </c>
      <c r="F4372">
        <f t="shared" si="68"/>
        <v>4342135</v>
      </c>
      <c r="G4372" s="1">
        <f>(Comuni[[#This Row],[Popolazione2011]]/Comuni[[#This Row],[TOT POP REGIONE ]])*100</f>
        <v>3.3186439389839333E-2</v>
      </c>
      <c r="H4372" t="str">
        <f>IF(Comuni[[#This Row],[Popolazione2011]]&gt;300000,"MAGGIORE","")</f>
        <v/>
      </c>
      <c r="I4372" t="str">
        <f>_xlfn.XLOOKUP(Comuni[[#This Row],[Regione]],Ripartizione_geografica[Regione],Ripartizione_geografica[Ripartizione geografica])</f>
        <v>Nord-est</v>
      </c>
      <c r="J4372">
        <f>_xlfn.XLOOKUP(Comuni[[#This Row],[Regione]],Ripartizione_geografica[Regione],Ripartizione_geografica[Codice Regione])</f>
        <v>8</v>
      </c>
      <c r="K4372">
        <f>_xlfn.XLOOKUP(Comuni[[#This Row],[Regione]],Table_0[Regione],Table_0[Totale])</f>
        <v>2199848</v>
      </c>
      <c r="L4372">
        <f>_xlfn.XLOOKUP(Comuni[[#This Row],[Regione]],Table_0[Regione],Table_0[Guariti])</f>
        <v>2170571</v>
      </c>
      <c r="M4372">
        <f>_xlfn.XLOOKUP(Comuni[[#This Row],[Regione]],Table_0[Regione],Table_0[Deceduti])</f>
        <v>19859</v>
      </c>
      <c r="N4372" s="1">
        <f>(Comuni[[#This Row],[Popolazione2011]]/Comuni[[#This Row],[Ammalati TOT]])*100</f>
        <v>6.5504525767234825E-2</v>
      </c>
      <c r="O4372">
        <f>_xlfn.XLOOKUP(Comuni[[#This Row],[Regione]],Table_0[Regione],Table_0[TOT AREA])</f>
        <v>6168603</v>
      </c>
      <c r="P4372" s="1">
        <f>(Comuni[[#This Row],[Popolazione2011]]/Comuni[[#This Row],[Ammalati AREA]])*100</f>
        <v>2.3360232454576833E-2</v>
      </c>
    </row>
    <row r="4373" spans="1:16" x14ac:dyDescent="0.3">
      <c r="A4373" t="s">
        <v>4423</v>
      </c>
      <c r="B4373" t="s">
        <v>8027</v>
      </c>
      <c r="C4373" t="s">
        <v>4417</v>
      </c>
      <c r="D4373">
        <v>2195</v>
      </c>
      <c r="E4373" s="1">
        <f>(Comuni[[#This Row],[Popolazione2011]]/SUM(D:D))*100</f>
        <v>3.6938587738334248E-3</v>
      </c>
      <c r="F4373">
        <f t="shared" si="68"/>
        <v>4342135</v>
      </c>
      <c r="G4373" s="1">
        <f>(Comuni[[#This Row],[Popolazione2011]]/Comuni[[#This Row],[TOT POP REGIONE ]])*100</f>
        <v>5.0551168952600506E-2</v>
      </c>
      <c r="H4373" t="str">
        <f>IF(Comuni[[#This Row],[Popolazione2011]]&gt;300000,"MAGGIORE","")</f>
        <v/>
      </c>
      <c r="I4373" t="str">
        <f>_xlfn.XLOOKUP(Comuni[[#This Row],[Regione]],Ripartizione_geografica[Regione],Ripartizione_geografica[Ripartizione geografica])</f>
        <v>Nord-est</v>
      </c>
      <c r="J4373">
        <f>_xlfn.XLOOKUP(Comuni[[#This Row],[Regione]],Ripartizione_geografica[Regione],Ripartizione_geografica[Codice Regione])</f>
        <v>8</v>
      </c>
      <c r="K4373">
        <f>_xlfn.XLOOKUP(Comuni[[#This Row],[Regione]],Table_0[Regione],Table_0[Totale])</f>
        <v>2199848</v>
      </c>
      <c r="L4373">
        <f>_xlfn.XLOOKUP(Comuni[[#This Row],[Regione]],Table_0[Regione],Table_0[Guariti])</f>
        <v>2170571</v>
      </c>
      <c r="M4373">
        <f>_xlfn.XLOOKUP(Comuni[[#This Row],[Regione]],Table_0[Regione],Table_0[Deceduti])</f>
        <v>19859</v>
      </c>
      <c r="N4373" s="1">
        <f>(Comuni[[#This Row],[Popolazione2011]]/Comuni[[#This Row],[Ammalati TOT]])*100</f>
        <v>9.9779621137460403E-2</v>
      </c>
      <c r="O4373">
        <f>_xlfn.XLOOKUP(Comuni[[#This Row],[Regione]],Table_0[Regione],Table_0[TOT AREA])</f>
        <v>6168603</v>
      </c>
      <c r="P4373" s="1">
        <f>(Comuni[[#This Row],[Popolazione2011]]/Comuni[[#This Row],[Ammalati AREA]])*100</f>
        <v>3.5583421400274907E-2</v>
      </c>
    </row>
    <row r="4374" spans="1:16" x14ac:dyDescent="0.3">
      <c r="A4374" t="s">
        <v>4424</v>
      </c>
      <c r="B4374" t="s">
        <v>8027</v>
      </c>
      <c r="C4374" t="s">
        <v>4417</v>
      </c>
      <c r="D4374">
        <v>1029</v>
      </c>
      <c r="E4374" s="1">
        <f>(Comuni[[#This Row],[Popolazione2011]]/SUM(D:D))*100</f>
        <v>1.7316540675510678E-3</v>
      </c>
      <c r="F4374">
        <f t="shared" si="68"/>
        <v>4342135</v>
      </c>
      <c r="G4374" s="1">
        <f>(Comuni[[#This Row],[Popolazione2011]]/Comuni[[#This Row],[TOT POP REGIONE ]])*100</f>
        <v>2.3698019522654178E-2</v>
      </c>
      <c r="H4374" t="str">
        <f>IF(Comuni[[#This Row],[Popolazione2011]]&gt;300000,"MAGGIORE","")</f>
        <v/>
      </c>
      <c r="I4374" t="str">
        <f>_xlfn.XLOOKUP(Comuni[[#This Row],[Regione]],Ripartizione_geografica[Regione],Ripartizione_geografica[Ripartizione geografica])</f>
        <v>Nord-est</v>
      </c>
      <c r="J4374">
        <f>_xlfn.XLOOKUP(Comuni[[#This Row],[Regione]],Ripartizione_geografica[Regione],Ripartizione_geografica[Codice Regione])</f>
        <v>8</v>
      </c>
      <c r="K4374">
        <f>_xlfn.XLOOKUP(Comuni[[#This Row],[Regione]],Table_0[Regione],Table_0[Totale])</f>
        <v>2199848</v>
      </c>
      <c r="L4374">
        <f>_xlfn.XLOOKUP(Comuni[[#This Row],[Regione]],Table_0[Regione],Table_0[Guariti])</f>
        <v>2170571</v>
      </c>
      <c r="M4374">
        <f>_xlfn.XLOOKUP(Comuni[[#This Row],[Regione]],Table_0[Regione],Table_0[Deceduti])</f>
        <v>19859</v>
      </c>
      <c r="N4374" s="1">
        <f>(Comuni[[#This Row],[Popolazione2011]]/Comuni[[#This Row],[Ammalati TOT]])*100</f>
        <v>4.6775959066262758E-2</v>
      </c>
      <c r="O4374">
        <f>_xlfn.XLOOKUP(Comuni[[#This Row],[Regione]],Table_0[Regione],Table_0[TOT AREA])</f>
        <v>6168603</v>
      </c>
      <c r="P4374" s="1">
        <f>(Comuni[[#This Row],[Popolazione2011]]/Comuni[[#This Row],[Ammalati AREA]])*100</f>
        <v>1.6681248574434114E-2</v>
      </c>
    </row>
    <row r="4375" spans="1:16" x14ac:dyDescent="0.3">
      <c r="A4375" t="s">
        <v>4425</v>
      </c>
      <c r="B4375" t="s">
        <v>8027</v>
      </c>
      <c r="C4375" t="s">
        <v>4417</v>
      </c>
      <c r="D4375">
        <v>6892</v>
      </c>
      <c r="E4375" s="1">
        <f>(Comuni[[#This Row],[Popolazione2011]]/SUM(D:D))*100</f>
        <v>1.1598211694423674E-2</v>
      </c>
      <c r="F4375">
        <f t="shared" si="68"/>
        <v>4342135</v>
      </c>
      <c r="G4375" s="1">
        <f>(Comuni[[#This Row],[Popolazione2011]]/Comuni[[#This Row],[TOT POP REGIONE ]])*100</f>
        <v>0.15872376146757297</v>
      </c>
      <c r="H4375" t="str">
        <f>IF(Comuni[[#This Row],[Popolazione2011]]&gt;300000,"MAGGIORE","")</f>
        <v/>
      </c>
      <c r="I4375" t="str">
        <f>_xlfn.XLOOKUP(Comuni[[#This Row],[Regione]],Ripartizione_geografica[Regione],Ripartizione_geografica[Ripartizione geografica])</f>
        <v>Nord-est</v>
      </c>
      <c r="J4375">
        <f>_xlfn.XLOOKUP(Comuni[[#This Row],[Regione]],Ripartizione_geografica[Regione],Ripartizione_geografica[Codice Regione])</f>
        <v>8</v>
      </c>
      <c r="K4375">
        <f>_xlfn.XLOOKUP(Comuni[[#This Row],[Regione]],Table_0[Regione],Table_0[Totale])</f>
        <v>2199848</v>
      </c>
      <c r="L4375">
        <f>_xlfn.XLOOKUP(Comuni[[#This Row],[Regione]],Table_0[Regione],Table_0[Guariti])</f>
        <v>2170571</v>
      </c>
      <c r="M4375">
        <f>_xlfn.XLOOKUP(Comuni[[#This Row],[Regione]],Table_0[Regione],Table_0[Deceduti])</f>
        <v>19859</v>
      </c>
      <c r="N4375" s="1">
        <f>(Comuni[[#This Row],[Popolazione2011]]/Comuni[[#This Row],[Ammalati TOT]])*100</f>
        <v>0.31329437306577546</v>
      </c>
      <c r="O4375">
        <f>_xlfn.XLOOKUP(Comuni[[#This Row],[Regione]],Table_0[Regione],Table_0[TOT AREA])</f>
        <v>6168603</v>
      </c>
      <c r="P4375" s="1">
        <f>(Comuni[[#This Row],[Popolazione2011]]/Comuni[[#This Row],[Ammalati AREA]])*100</f>
        <v>0.11172707985908641</v>
      </c>
    </row>
    <row r="4376" spans="1:16" x14ac:dyDescent="0.3">
      <c r="A4376" t="s">
        <v>4426</v>
      </c>
      <c r="B4376" t="s">
        <v>8027</v>
      </c>
      <c r="C4376" t="s">
        <v>4417</v>
      </c>
      <c r="D4376">
        <v>34536</v>
      </c>
      <c r="E4376" s="1">
        <f>(Comuni[[#This Row],[Popolazione2011]]/SUM(D:D))*100</f>
        <v>5.811895517681602E-2</v>
      </c>
      <c r="F4376">
        <f t="shared" si="68"/>
        <v>4342135</v>
      </c>
      <c r="G4376" s="1">
        <f>(Comuni[[#This Row],[Popolazione2011]]/Comuni[[#This Row],[TOT POP REGIONE ]])*100</f>
        <v>0.7953690983813263</v>
      </c>
      <c r="H4376" t="str">
        <f>IF(Comuni[[#This Row],[Popolazione2011]]&gt;300000,"MAGGIORE","")</f>
        <v/>
      </c>
      <c r="I4376" t="str">
        <f>_xlfn.XLOOKUP(Comuni[[#This Row],[Regione]],Ripartizione_geografica[Regione],Ripartizione_geografica[Ripartizione geografica])</f>
        <v>Nord-est</v>
      </c>
      <c r="J4376">
        <f>_xlfn.XLOOKUP(Comuni[[#This Row],[Regione]],Ripartizione_geografica[Regione],Ripartizione_geografica[Codice Regione])</f>
        <v>8</v>
      </c>
      <c r="K4376">
        <f>_xlfn.XLOOKUP(Comuni[[#This Row],[Regione]],Table_0[Regione],Table_0[Totale])</f>
        <v>2199848</v>
      </c>
      <c r="L4376">
        <f>_xlfn.XLOOKUP(Comuni[[#This Row],[Regione]],Table_0[Regione],Table_0[Guariti])</f>
        <v>2170571</v>
      </c>
      <c r="M4376">
        <f>_xlfn.XLOOKUP(Comuni[[#This Row],[Regione]],Table_0[Regione],Table_0[Deceduti])</f>
        <v>19859</v>
      </c>
      <c r="N4376" s="1">
        <f>(Comuni[[#This Row],[Popolazione2011]]/Comuni[[#This Row],[Ammalati TOT]])*100</f>
        <v>1.5699266494776001</v>
      </c>
      <c r="O4376">
        <f>_xlfn.XLOOKUP(Comuni[[#This Row],[Regione]],Table_0[Regione],Table_0[TOT AREA])</f>
        <v>6168603</v>
      </c>
      <c r="P4376" s="1">
        <f>(Comuni[[#This Row],[Popolazione2011]]/Comuni[[#This Row],[Ammalati AREA]])*100</f>
        <v>0.5598674448655554</v>
      </c>
    </row>
    <row r="4377" spans="1:16" x14ac:dyDescent="0.3">
      <c r="A4377" t="s">
        <v>4427</v>
      </c>
      <c r="B4377" t="s">
        <v>8027</v>
      </c>
      <c r="C4377" t="s">
        <v>4417</v>
      </c>
      <c r="D4377">
        <v>139601</v>
      </c>
      <c r="E4377" s="1">
        <f>(Comuni[[#This Row],[Popolazione2011]]/SUM(D:D))*100</f>
        <v>0.23492773516442822</v>
      </c>
      <c r="F4377">
        <f t="shared" si="68"/>
        <v>4342135</v>
      </c>
      <c r="G4377" s="1">
        <f>(Comuni[[#This Row],[Popolazione2011]]/Comuni[[#This Row],[TOT POP REGIONE ]])*100</f>
        <v>3.2150313152400836</v>
      </c>
      <c r="H4377" t="str">
        <f>IF(Comuni[[#This Row],[Popolazione2011]]&gt;300000,"MAGGIORE","")</f>
        <v/>
      </c>
      <c r="I4377" t="str">
        <f>_xlfn.XLOOKUP(Comuni[[#This Row],[Regione]],Ripartizione_geografica[Regione],Ripartizione_geografica[Ripartizione geografica])</f>
        <v>Nord-est</v>
      </c>
      <c r="J4377">
        <f>_xlfn.XLOOKUP(Comuni[[#This Row],[Regione]],Ripartizione_geografica[Regione],Ripartizione_geografica[Codice Regione])</f>
        <v>8</v>
      </c>
      <c r="K4377">
        <f>_xlfn.XLOOKUP(Comuni[[#This Row],[Regione]],Table_0[Regione],Table_0[Totale])</f>
        <v>2199848</v>
      </c>
      <c r="L4377">
        <f>_xlfn.XLOOKUP(Comuni[[#This Row],[Regione]],Table_0[Regione],Table_0[Guariti])</f>
        <v>2170571</v>
      </c>
      <c r="M4377">
        <f>_xlfn.XLOOKUP(Comuni[[#This Row],[Regione]],Table_0[Regione],Table_0[Deceduti])</f>
        <v>19859</v>
      </c>
      <c r="N4377" s="1">
        <f>(Comuni[[#This Row],[Popolazione2011]]/Comuni[[#This Row],[Ammalati TOT]])*100</f>
        <v>6.345938446656314</v>
      </c>
      <c r="O4377">
        <f>_xlfn.XLOOKUP(Comuni[[#This Row],[Regione]],Table_0[Regione],Table_0[TOT AREA])</f>
        <v>6168603</v>
      </c>
      <c r="P4377" s="1">
        <f>(Comuni[[#This Row],[Popolazione2011]]/Comuni[[#This Row],[Ammalati AREA]])*100</f>
        <v>2.2630893899315616</v>
      </c>
    </row>
    <row r="4378" spans="1:16" x14ac:dyDescent="0.3">
      <c r="A4378" t="s">
        <v>4428</v>
      </c>
      <c r="B4378" t="s">
        <v>8027</v>
      </c>
      <c r="C4378" t="s">
        <v>4417</v>
      </c>
      <c r="D4378">
        <v>3028</v>
      </c>
      <c r="E4378" s="1">
        <f>(Comuni[[#This Row],[Popolazione2011]]/SUM(D:D))*100</f>
        <v>5.0956739713747647E-3</v>
      </c>
      <c r="F4378">
        <f t="shared" si="68"/>
        <v>4342135</v>
      </c>
      <c r="G4378" s="1">
        <f>(Comuni[[#This Row],[Popolazione2011]]/Comuni[[#This Row],[TOT POP REGIONE ]])*100</f>
        <v>6.9735279994749128E-2</v>
      </c>
      <c r="H4378" t="str">
        <f>IF(Comuni[[#This Row],[Popolazione2011]]&gt;300000,"MAGGIORE","")</f>
        <v/>
      </c>
      <c r="I4378" t="str">
        <f>_xlfn.XLOOKUP(Comuni[[#This Row],[Regione]],Ripartizione_geografica[Regione],Ripartizione_geografica[Ripartizione geografica])</f>
        <v>Nord-est</v>
      </c>
      <c r="J4378">
        <f>_xlfn.XLOOKUP(Comuni[[#This Row],[Regione]],Ripartizione_geografica[Regione],Ripartizione_geografica[Codice Regione])</f>
        <v>8</v>
      </c>
      <c r="K4378">
        <f>_xlfn.XLOOKUP(Comuni[[#This Row],[Regione]],Table_0[Regione],Table_0[Totale])</f>
        <v>2199848</v>
      </c>
      <c r="L4378">
        <f>_xlfn.XLOOKUP(Comuni[[#This Row],[Regione]],Table_0[Regione],Table_0[Guariti])</f>
        <v>2170571</v>
      </c>
      <c r="M4378">
        <f>_xlfn.XLOOKUP(Comuni[[#This Row],[Regione]],Table_0[Regione],Table_0[Deceduti])</f>
        <v>19859</v>
      </c>
      <c r="N4378" s="1">
        <f>(Comuni[[#This Row],[Popolazione2011]]/Comuni[[#This Row],[Ammalati TOT]])*100</f>
        <v>0.13764587371491122</v>
      </c>
      <c r="O4378">
        <f>_xlfn.XLOOKUP(Comuni[[#This Row],[Regione]],Table_0[Regione],Table_0[TOT AREA])</f>
        <v>6168603</v>
      </c>
      <c r="P4378" s="1">
        <f>(Comuni[[#This Row],[Popolazione2011]]/Comuni[[#This Row],[Ammalati AREA]])*100</f>
        <v>4.9087289293864432E-2</v>
      </c>
    </row>
    <row r="4379" spans="1:16" x14ac:dyDescent="0.3">
      <c r="A4379" t="s">
        <v>4429</v>
      </c>
      <c r="B4379" t="s">
        <v>8027</v>
      </c>
      <c r="C4379" t="s">
        <v>4417</v>
      </c>
      <c r="D4379">
        <v>5234</v>
      </c>
      <c r="E4379" s="1">
        <f>(Comuni[[#This Row],[Popolazione2011]]/SUM(D:D))*100</f>
        <v>8.8080441103617971E-3</v>
      </c>
      <c r="F4379">
        <f t="shared" si="68"/>
        <v>4342135</v>
      </c>
      <c r="G4379" s="1">
        <f>(Comuni[[#This Row],[Popolazione2011]]/Comuni[[#This Row],[TOT POP REGIONE ]])*100</f>
        <v>0.12053978054574535</v>
      </c>
      <c r="H4379" t="str">
        <f>IF(Comuni[[#This Row],[Popolazione2011]]&gt;300000,"MAGGIORE","")</f>
        <v/>
      </c>
      <c r="I4379" t="str">
        <f>_xlfn.XLOOKUP(Comuni[[#This Row],[Regione]],Ripartizione_geografica[Regione],Ripartizione_geografica[Ripartizione geografica])</f>
        <v>Nord-est</v>
      </c>
      <c r="J4379">
        <f>_xlfn.XLOOKUP(Comuni[[#This Row],[Regione]],Ripartizione_geografica[Regione],Ripartizione_geografica[Codice Regione])</f>
        <v>8</v>
      </c>
      <c r="K4379">
        <f>_xlfn.XLOOKUP(Comuni[[#This Row],[Regione]],Table_0[Regione],Table_0[Totale])</f>
        <v>2199848</v>
      </c>
      <c r="L4379">
        <f>_xlfn.XLOOKUP(Comuni[[#This Row],[Regione]],Table_0[Regione],Table_0[Guariti])</f>
        <v>2170571</v>
      </c>
      <c r="M4379">
        <f>_xlfn.XLOOKUP(Comuni[[#This Row],[Regione]],Table_0[Regione],Table_0[Deceduti])</f>
        <v>19859</v>
      </c>
      <c r="N4379" s="1">
        <f>(Comuni[[#This Row],[Popolazione2011]]/Comuni[[#This Row],[Ammalati TOT]])*100</f>
        <v>0.23792552940021311</v>
      </c>
      <c r="O4379">
        <f>_xlfn.XLOOKUP(Comuni[[#This Row],[Regione]],Table_0[Regione],Table_0[TOT AREA])</f>
        <v>6168603</v>
      </c>
      <c r="P4379" s="1">
        <f>(Comuni[[#This Row],[Popolazione2011]]/Comuni[[#This Row],[Ammalati AREA]])*100</f>
        <v>8.4849033079288774E-2</v>
      </c>
    </row>
    <row r="4380" spans="1:16" x14ac:dyDescent="0.3">
      <c r="A4380" t="s">
        <v>4430</v>
      </c>
      <c r="B4380" t="s">
        <v>8027</v>
      </c>
      <c r="C4380" t="s">
        <v>4417</v>
      </c>
      <c r="D4380">
        <v>8973</v>
      </c>
      <c r="E4380" s="1">
        <f>(Comuni[[#This Row],[Popolazione2011]]/SUM(D:D))*100</f>
        <v>1.5100225411210623E-2</v>
      </c>
      <c r="F4380">
        <f t="shared" si="68"/>
        <v>4342135</v>
      </c>
      <c r="G4380" s="1">
        <f>(Comuni[[#This Row],[Popolazione2011]]/Comuni[[#This Row],[TOT POP REGIONE ]])*100</f>
        <v>0.20664949385498146</v>
      </c>
      <c r="H4380" t="str">
        <f>IF(Comuni[[#This Row],[Popolazione2011]]&gt;300000,"MAGGIORE","")</f>
        <v/>
      </c>
      <c r="I4380" t="str">
        <f>_xlfn.XLOOKUP(Comuni[[#This Row],[Regione]],Ripartizione_geografica[Regione],Ripartizione_geografica[Ripartizione geografica])</f>
        <v>Nord-est</v>
      </c>
      <c r="J4380">
        <f>_xlfn.XLOOKUP(Comuni[[#This Row],[Regione]],Ripartizione_geografica[Regione],Ripartizione_geografica[Codice Regione])</f>
        <v>8</v>
      </c>
      <c r="K4380">
        <f>_xlfn.XLOOKUP(Comuni[[#This Row],[Regione]],Table_0[Regione],Table_0[Totale])</f>
        <v>2199848</v>
      </c>
      <c r="L4380">
        <f>_xlfn.XLOOKUP(Comuni[[#This Row],[Regione]],Table_0[Regione],Table_0[Guariti])</f>
        <v>2170571</v>
      </c>
      <c r="M4380">
        <f>_xlfn.XLOOKUP(Comuni[[#This Row],[Regione]],Table_0[Regione],Table_0[Deceduti])</f>
        <v>19859</v>
      </c>
      <c r="N4380" s="1">
        <f>(Comuni[[#This Row],[Popolazione2011]]/Comuni[[#This Row],[Ammalati TOT]])*100</f>
        <v>0.40789181798015139</v>
      </c>
      <c r="O4380">
        <f>_xlfn.XLOOKUP(Comuni[[#This Row],[Regione]],Table_0[Regione],Table_0[TOT AREA])</f>
        <v>6168603</v>
      </c>
      <c r="P4380" s="1">
        <f>(Comuni[[#This Row],[Popolazione2011]]/Comuni[[#This Row],[Ammalati AREA]])*100</f>
        <v>0.14546243290417621</v>
      </c>
    </row>
    <row r="4381" spans="1:16" x14ac:dyDescent="0.3">
      <c r="A4381" t="s">
        <v>4431</v>
      </c>
      <c r="B4381" t="s">
        <v>8027</v>
      </c>
      <c r="C4381" t="s">
        <v>4417</v>
      </c>
      <c r="D4381">
        <v>20839</v>
      </c>
      <c r="E4381" s="1">
        <f>(Comuni[[#This Row],[Popolazione2011]]/SUM(D:D))*100</f>
        <v>3.5068939857819927E-2</v>
      </c>
      <c r="F4381">
        <f t="shared" si="68"/>
        <v>4342135</v>
      </c>
      <c r="G4381" s="1">
        <f>(Comuni[[#This Row],[Popolazione2011]]/Comuni[[#This Row],[TOT POP REGIONE ]])*100</f>
        <v>0.47992519808803735</v>
      </c>
      <c r="H4381" t="str">
        <f>IF(Comuni[[#This Row],[Popolazione2011]]&gt;300000,"MAGGIORE","")</f>
        <v/>
      </c>
      <c r="I4381" t="str">
        <f>_xlfn.XLOOKUP(Comuni[[#This Row],[Regione]],Ripartizione_geografica[Regione],Ripartizione_geografica[Ripartizione geografica])</f>
        <v>Nord-est</v>
      </c>
      <c r="J4381">
        <f>_xlfn.XLOOKUP(Comuni[[#This Row],[Regione]],Ripartizione_geografica[Regione],Ripartizione_geografica[Codice Regione])</f>
        <v>8</v>
      </c>
      <c r="K4381">
        <f>_xlfn.XLOOKUP(Comuni[[#This Row],[Regione]],Table_0[Regione],Table_0[Totale])</f>
        <v>2199848</v>
      </c>
      <c r="L4381">
        <f>_xlfn.XLOOKUP(Comuni[[#This Row],[Regione]],Table_0[Regione],Table_0[Guariti])</f>
        <v>2170571</v>
      </c>
      <c r="M4381">
        <f>_xlfn.XLOOKUP(Comuni[[#This Row],[Regione]],Table_0[Regione],Table_0[Deceduti])</f>
        <v>19859</v>
      </c>
      <c r="N4381" s="1">
        <f>(Comuni[[#This Row],[Popolazione2011]]/Comuni[[#This Row],[Ammalati TOT]])*100</f>
        <v>0.94729272204261383</v>
      </c>
      <c r="O4381">
        <f>_xlfn.XLOOKUP(Comuni[[#This Row],[Regione]],Table_0[Regione],Table_0[TOT AREA])</f>
        <v>6168603</v>
      </c>
      <c r="P4381" s="1">
        <f>(Comuni[[#This Row],[Popolazione2011]]/Comuni[[#This Row],[Ammalati AREA]])*100</f>
        <v>0.3378236531026555</v>
      </c>
    </row>
    <row r="4382" spans="1:16" x14ac:dyDescent="0.3">
      <c r="A4382" t="s">
        <v>4432</v>
      </c>
      <c r="B4382" t="s">
        <v>8027</v>
      </c>
      <c r="C4382" t="s">
        <v>4417</v>
      </c>
      <c r="D4382">
        <v>9960</v>
      </c>
      <c r="E4382" s="1">
        <f>(Comuni[[#This Row],[Popolazione2011]]/SUM(D:D))*100</f>
        <v>1.6761199720902467E-2</v>
      </c>
      <c r="F4382">
        <f t="shared" si="68"/>
        <v>4342135</v>
      </c>
      <c r="G4382" s="1">
        <f>(Comuni[[#This Row],[Popolazione2011]]/Comuni[[#This Row],[TOT POP REGIONE ]])*100</f>
        <v>0.22938024727467018</v>
      </c>
      <c r="H4382" t="str">
        <f>IF(Comuni[[#This Row],[Popolazione2011]]&gt;300000,"MAGGIORE","")</f>
        <v/>
      </c>
      <c r="I4382" t="str">
        <f>_xlfn.XLOOKUP(Comuni[[#This Row],[Regione]],Ripartizione_geografica[Regione],Ripartizione_geografica[Ripartizione geografica])</f>
        <v>Nord-est</v>
      </c>
      <c r="J4382">
        <f>_xlfn.XLOOKUP(Comuni[[#This Row],[Regione]],Ripartizione_geografica[Regione],Ripartizione_geografica[Codice Regione])</f>
        <v>8</v>
      </c>
      <c r="K4382">
        <f>_xlfn.XLOOKUP(Comuni[[#This Row],[Regione]],Table_0[Regione],Table_0[Totale])</f>
        <v>2199848</v>
      </c>
      <c r="L4382">
        <f>_xlfn.XLOOKUP(Comuni[[#This Row],[Regione]],Table_0[Regione],Table_0[Guariti])</f>
        <v>2170571</v>
      </c>
      <c r="M4382">
        <f>_xlfn.XLOOKUP(Comuni[[#This Row],[Regione]],Table_0[Regione],Table_0[Deceduti])</f>
        <v>19859</v>
      </c>
      <c r="N4382" s="1">
        <f>(Comuni[[#This Row],[Popolazione2011]]/Comuni[[#This Row],[Ammalati TOT]])*100</f>
        <v>0.45275855422738298</v>
      </c>
      <c r="O4382">
        <f>_xlfn.XLOOKUP(Comuni[[#This Row],[Regione]],Table_0[Regione],Table_0[TOT AREA])</f>
        <v>6168603</v>
      </c>
      <c r="P4382" s="1">
        <f>(Comuni[[#This Row],[Popolazione2011]]/Comuni[[#This Row],[Ammalati AREA]])*100</f>
        <v>0.16146281418985789</v>
      </c>
    </row>
    <row r="4383" spans="1:16" x14ac:dyDescent="0.3">
      <c r="A4383" t="s">
        <v>4433</v>
      </c>
      <c r="B4383" t="s">
        <v>8027</v>
      </c>
      <c r="C4383" t="s">
        <v>4417</v>
      </c>
      <c r="D4383">
        <v>445</v>
      </c>
      <c r="E4383" s="1">
        <f>(Comuni[[#This Row],[Popolazione2011]]/SUM(D:D))*100</f>
        <v>7.4886886303228884E-4</v>
      </c>
      <c r="F4383">
        <f t="shared" si="68"/>
        <v>4342135</v>
      </c>
      <c r="G4383" s="1">
        <f>(Comuni[[#This Row],[Popolazione2011]]/Comuni[[#This Row],[TOT POP REGIONE ]])*100</f>
        <v>1.0248414662372312E-2</v>
      </c>
      <c r="H4383" t="str">
        <f>IF(Comuni[[#This Row],[Popolazione2011]]&gt;300000,"MAGGIORE","")</f>
        <v/>
      </c>
      <c r="I4383" t="str">
        <f>_xlfn.XLOOKUP(Comuni[[#This Row],[Regione]],Ripartizione_geografica[Regione],Ripartizione_geografica[Ripartizione geografica])</f>
        <v>Nord-est</v>
      </c>
      <c r="J4383">
        <f>_xlfn.XLOOKUP(Comuni[[#This Row],[Regione]],Ripartizione_geografica[Regione],Ripartizione_geografica[Codice Regione])</f>
        <v>8</v>
      </c>
      <c r="K4383">
        <f>_xlfn.XLOOKUP(Comuni[[#This Row],[Regione]],Table_0[Regione],Table_0[Totale])</f>
        <v>2199848</v>
      </c>
      <c r="L4383">
        <f>_xlfn.XLOOKUP(Comuni[[#This Row],[Regione]],Table_0[Regione],Table_0[Guariti])</f>
        <v>2170571</v>
      </c>
      <c r="M4383">
        <f>_xlfn.XLOOKUP(Comuni[[#This Row],[Regione]],Table_0[Regione],Table_0[Deceduti])</f>
        <v>19859</v>
      </c>
      <c r="N4383" s="1">
        <f>(Comuni[[#This Row],[Popolazione2011]]/Comuni[[#This Row],[Ammalati TOT]])*100</f>
        <v>2.0228670344496529E-2</v>
      </c>
      <c r="O4383">
        <f>_xlfn.XLOOKUP(Comuni[[#This Row],[Regione]],Table_0[Regione],Table_0[TOT AREA])</f>
        <v>6168603</v>
      </c>
      <c r="P4383" s="1">
        <f>(Comuni[[#This Row],[Popolazione2011]]/Comuni[[#This Row],[Ammalati AREA]])*100</f>
        <v>7.2139510355910402E-3</v>
      </c>
    </row>
    <row r="4384" spans="1:16" x14ac:dyDescent="0.3">
      <c r="A4384" t="s">
        <v>4434</v>
      </c>
      <c r="B4384" t="s">
        <v>8027</v>
      </c>
      <c r="C4384" t="s">
        <v>4417</v>
      </c>
      <c r="D4384">
        <v>848</v>
      </c>
      <c r="E4384" s="1">
        <f>(Comuni[[#This Row],[Popolazione2011]]/SUM(D:D))*100</f>
        <v>1.4270579682053503E-3</v>
      </c>
      <c r="F4384">
        <f t="shared" si="68"/>
        <v>4342135</v>
      </c>
      <c r="G4384" s="1">
        <f>(Comuni[[#This Row],[Popolazione2011]]/Comuni[[#This Row],[TOT POP REGIONE ]])*100</f>
        <v>1.9529563221779147E-2</v>
      </c>
      <c r="H4384" t="str">
        <f>IF(Comuni[[#This Row],[Popolazione2011]]&gt;300000,"MAGGIORE","")</f>
        <v/>
      </c>
      <c r="I4384" t="str">
        <f>_xlfn.XLOOKUP(Comuni[[#This Row],[Regione]],Ripartizione_geografica[Regione],Ripartizione_geografica[Ripartizione geografica])</f>
        <v>Nord-est</v>
      </c>
      <c r="J4384">
        <f>_xlfn.XLOOKUP(Comuni[[#This Row],[Regione]],Ripartizione_geografica[Regione],Ripartizione_geografica[Codice Regione])</f>
        <v>8</v>
      </c>
      <c r="K4384">
        <f>_xlfn.XLOOKUP(Comuni[[#This Row],[Regione]],Table_0[Regione],Table_0[Totale])</f>
        <v>2199848</v>
      </c>
      <c r="L4384">
        <f>_xlfn.XLOOKUP(Comuni[[#This Row],[Regione]],Table_0[Regione],Table_0[Guariti])</f>
        <v>2170571</v>
      </c>
      <c r="M4384">
        <f>_xlfn.XLOOKUP(Comuni[[#This Row],[Regione]],Table_0[Regione],Table_0[Deceduti])</f>
        <v>19859</v>
      </c>
      <c r="N4384" s="1">
        <f>(Comuni[[#This Row],[Popolazione2011]]/Comuni[[#This Row],[Ammalati TOT]])*100</f>
        <v>3.8548117869961922E-2</v>
      </c>
      <c r="O4384">
        <f>_xlfn.XLOOKUP(Comuni[[#This Row],[Regione]],Table_0[Regione],Table_0[TOT AREA])</f>
        <v>6168603</v>
      </c>
      <c r="P4384" s="1">
        <f>(Comuni[[#This Row],[Popolazione2011]]/Comuni[[#This Row],[Ammalati AREA]])*100</f>
        <v>1.3747034782429668E-2</v>
      </c>
    </row>
    <row r="4385" spans="1:16" x14ac:dyDescent="0.3">
      <c r="A4385" t="s">
        <v>4435</v>
      </c>
      <c r="B4385" t="s">
        <v>8027</v>
      </c>
      <c r="C4385" t="s">
        <v>4417</v>
      </c>
      <c r="D4385">
        <v>7282</v>
      </c>
      <c r="E4385" s="1">
        <f>(Comuni[[#This Row],[Popolazione2011]]/SUM(D:D))*100</f>
        <v>1.2254523731687925E-2</v>
      </c>
      <c r="F4385">
        <f t="shared" si="68"/>
        <v>4342135</v>
      </c>
      <c r="G4385" s="1">
        <f>(Comuni[[#This Row],[Popolazione2011]]/Comuni[[#This Row],[TOT POP REGIONE ]])*100</f>
        <v>0.16770551813796669</v>
      </c>
      <c r="H4385" t="str">
        <f>IF(Comuni[[#This Row],[Popolazione2011]]&gt;300000,"MAGGIORE","")</f>
        <v/>
      </c>
      <c r="I4385" t="str">
        <f>_xlfn.XLOOKUP(Comuni[[#This Row],[Regione]],Ripartizione_geografica[Regione],Ripartizione_geografica[Ripartizione geografica])</f>
        <v>Nord-est</v>
      </c>
      <c r="J4385">
        <f>_xlfn.XLOOKUP(Comuni[[#This Row],[Regione]],Ripartizione_geografica[Regione],Ripartizione_geografica[Codice Regione])</f>
        <v>8</v>
      </c>
      <c r="K4385">
        <f>_xlfn.XLOOKUP(Comuni[[#This Row],[Regione]],Table_0[Regione],Table_0[Totale])</f>
        <v>2199848</v>
      </c>
      <c r="L4385">
        <f>_xlfn.XLOOKUP(Comuni[[#This Row],[Regione]],Table_0[Regione],Table_0[Guariti])</f>
        <v>2170571</v>
      </c>
      <c r="M4385">
        <f>_xlfn.XLOOKUP(Comuni[[#This Row],[Regione]],Table_0[Regione],Table_0[Deceduti])</f>
        <v>19859</v>
      </c>
      <c r="N4385" s="1">
        <f>(Comuni[[#This Row],[Popolazione2011]]/Comuni[[#This Row],[Ammalati TOT]])*100</f>
        <v>0.33102287067106456</v>
      </c>
      <c r="O4385">
        <f>_xlfn.XLOOKUP(Comuni[[#This Row],[Regione]],Table_0[Regione],Table_0[TOT AREA])</f>
        <v>6168603</v>
      </c>
      <c r="P4385" s="1">
        <f>(Comuni[[#This Row],[Popolazione2011]]/Comuni[[#This Row],[Ammalati AREA]])*100</f>
        <v>0.11804941896893024</v>
      </c>
    </row>
    <row r="4386" spans="1:16" x14ac:dyDescent="0.3">
      <c r="A4386" t="s">
        <v>4436</v>
      </c>
      <c r="B4386" t="s">
        <v>8027</v>
      </c>
      <c r="C4386" t="s">
        <v>4417</v>
      </c>
      <c r="D4386">
        <v>3017</v>
      </c>
      <c r="E4386" s="1">
        <f>(Comuni[[#This Row],[Popolazione2011]]/SUM(D:D))*100</f>
        <v>5.077162606221158E-3</v>
      </c>
      <c r="F4386">
        <f t="shared" si="68"/>
        <v>4342135</v>
      </c>
      <c r="G4386" s="1">
        <f>(Comuni[[#This Row],[Popolazione2011]]/Comuni[[#This Row],[TOT POP REGIONE ]])*100</f>
        <v>6.9481948396353396E-2</v>
      </c>
      <c r="H4386" t="str">
        <f>IF(Comuni[[#This Row],[Popolazione2011]]&gt;300000,"MAGGIORE","")</f>
        <v/>
      </c>
      <c r="I4386" t="str">
        <f>_xlfn.XLOOKUP(Comuni[[#This Row],[Regione]],Ripartizione_geografica[Regione],Ripartizione_geografica[Ripartizione geografica])</f>
        <v>Nord-est</v>
      </c>
      <c r="J4386">
        <f>_xlfn.XLOOKUP(Comuni[[#This Row],[Regione]],Ripartizione_geografica[Regione],Ripartizione_geografica[Codice Regione])</f>
        <v>8</v>
      </c>
      <c r="K4386">
        <f>_xlfn.XLOOKUP(Comuni[[#This Row],[Regione]],Table_0[Regione],Table_0[Totale])</f>
        <v>2199848</v>
      </c>
      <c r="L4386">
        <f>_xlfn.XLOOKUP(Comuni[[#This Row],[Regione]],Table_0[Regione],Table_0[Guariti])</f>
        <v>2170571</v>
      </c>
      <c r="M4386">
        <f>_xlfn.XLOOKUP(Comuni[[#This Row],[Regione]],Table_0[Regione],Table_0[Deceduti])</f>
        <v>19859</v>
      </c>
      <c r="N4386" s="1">
        <f>(Comuni[[#This Row],[Popolazione2011]]/Comuni[[#This Row],[Ammalati TOT]])*100</f>
        <v>0.13714583916706974</v>
      </c>
      <c r="O4386">
        <f>_xlfn.XLOOKUP(Comuni[[#This Row],[Regione]],Table_0[Regione],Table_0[TOT AREA])</f>
        <v>6168603</v>
      </c>
      <c r="P4386" s="1">
        <f>(Comuni[[#This Row],[Popolazione2011]]/Comuni[[#This Row],[Ammalati AREA]])*100</f>
        <v>4.890896690871499E-2</v>
      </c>
    </row>
    <row r="4387" spans="1:16" x14ac:dyDescent="0.3">
      <c r="A4387" t="s">
        <v>4437</v>
      </c>
      <c r="B4387" t="s">
        <v>8027</v>
      </c>
      <c r="C4387" t="s">
        <v>4417</v>
      </c>
      <c r="D4387">
        <v>2970</v>
      </c>
      <c r="E4387" s="1">
        <f>(Comuni[[#This Row],[Popolazione2011]]/SUM(D:D))*100</f>
        <v>4.9980685914739276E-3</v>
      </c>
      <c r="F4387">
        <f t="shared" si="68"/>
        <v>4342135</v>
      </c>
      <c r="G4387" s="1">
        <f>(Comuni[[#This Row],[Popolazione2011]]/Comuni[[#This Row],[TOT POP REGIONE ]])*100</f>
        <v>6.8399531566844418E-2</v>
      </c>
      <c r="H4387" t="str">
        <f>IF(Comuni[[#This Row],[Popolazione2011]]&gt;300000,"MAGGIORE","")</f>
        <v/>
      </c>
      <c r="I4387" t="str">
        <f>_xlfn.XLOOKUP(Comuni[[#This Row],[Regione]],Ripartizione_geografica[Regione],Ripartizione_geografica[Ripartizione geografica])</f>
        <v>Nord-est</v>
      </c>
      <c r="J4387">
        <f>_xlfn.XLOOKUP(Comuni[[#This Row],[Regione]],Ripartizione_geografica[Regione],Ripartizione_geografica[Codice Regione])</f>
        <v>8</v>
      </c>
      <c r="K4387">
        <f>_xlfn.XLOOKUP(Comuni[[#This Row],[Regione]],Table_0[Regione],Table_0[Totale])</f>
        <v>2199848</v>
      </c>
      <c r="L4387">
        <f>_xlfn.XLOOKUP(Comuni[[#This Row],[Regione]],Table_0[Regione],Table_0[Guariti])</f>
        <v>2170571</v>
      </c>
      <c r="M4387">
        <f>_xlfn.XLOOKUP(Comuni[[#This Row],[Regione]],Table_0[Regione],Table_0[Deceduti])</f>
        <v>19859</v>
      </c>
      <c r="N4387" s="1">
        <f>(Comuni[[#This Row],[Popolazione2011]]/Comuni[[#This Row],[Ammalati TOT]])*100</f>
        <v>0.13500932791720155</v>
      </c>
      <c r="O4387">
        <f>_xlfn.XLOOKUP(Comuni[[#This Row],[Regione]],Table_0[Regione],Table_0[TOT AREA])</f>
        <v>6168603</v>
      </c>
      <c r="P4387" s="1">
        <f>(Comuni[[#This Row],[Popolazione2011]]/Comuni[[#This Row],[Ammalati AREA]])*100</f>
        <v>4.8147043990349192E-2</v>
      </c>
    </row>
    <row r="4388" spans="1:16" x14ac:dyDescent="0.3">
      <c r="A4388" t="s">
        <v>4438</v>
      </c>
      <c r="B4388" t="s">
        <v>8027</v>
      </c>
      <c r="C4388" t="s">
        <v>4417</v>
      </c>
      <c r="D4388">
        <v>2280</v>
      </c>
      <c r="E4388" s="1">
        <f>(Comuni[[#This Row],[Popolazione2011]]/SUM(D:D))*100</f>
        <v>3.8369011409294801E-3</v>
      </c>
      <c r="F4388">
        <f t="shared" si="68"/>
        <v>4342135</v>
      </c>
      <c r="G4388" s="1">
        <f>(Comuni[[#This Row],[Popolazione2011]]/Comuni[[#This Row],[TOT POP REGIONE ]])*100</f>
        <v>5.2508731303840164E-2</v>
      </c>
      <c r="H4388" t="str">
        <f>IF(Comuni[[#This Row],[Popolazione2011]]&gt;300000,"MAGGIORE","")</f>
        <v/>
      </c>
      <c r="I4388" t="str">
        <f>_xlfn.XLOOKUP(Comuni[[#This Row],[Regione]],Ripartizione_geografica[Regione],Ripartizione_geografica[Ripartizione geografica])</f>
        <v>Nord-est</v>
      </c>
      <c r="J4388">
        <f>_xlfn.XLOOKUP(Comuni[[#This Row],[Regione]],Ripartizione_geografica[Regione],Ripartizione_geografica[Codice Regione])</f>
        <v>8</v>
      </c>
      <c r="K4388">
        <f>_xlfn.XLOOKUP(Comuni[[#This Row],[Regione]],Table_0[Regione],Table_0[Totale])</f>
        <v>2199848</v>
      </c>
      <c r="L4388">
        <f>_xlfn.XLOOKUP(Comuni[[#This Row],[Regione]],Table_0[Regione],Table_0[Guariti])</f>
        <v>2170571</v>
      </c>
      <c r="M4388">
        <f>_xlfn.XLOOKUP(Comuni[[#This Row],[Regione]],Table_0[Regione],Table_0[Deceduti])</f>
        <v>19859</v>
      </c>
      <c r="N4388" s="1">
        <f>(Comuni[[#This Row],[Popolazione2011]]/Comuni[[#This Row],[Ammalati TOT]])*100</f>
        <v>0.10364352446169008</v>
      </c>
      <c r="O4388">
        <f>_xlfn.XLOOKUP(Comuni[[#This Row],[Regione]],Table_0[Regione],Table_0[TOT AREA])</f>
        <v>6168603</v>
      </c>
      <c r="P4388" s="1">
        <f>(Comuni[[#This Row],[Popolazione2011]]/Comuni[[#This Row],[Ammalati AREA]])*100</f>
        <v>3.696136710370241E-2</v>
      </c>
    </row>
    <row r="4389" spans="1:16" x14ac:dyDescent="0.3">
      <c r="A4389" t="s">
        <v>4439</v>
      </c>
      <c r="B4389" t="s">
        <v>8027</v>
      </c>
      <c r="C4389" t="s">
        <v>4417</v>
      </c>
      <c r="D4389">
        <v>1060</v>
      </c>
      <c r="E4389" s="1">
        <f>(Comuni[[#This Row],[Popolazione2011]]/SUM(D:D))*100</f>
        <v>1.7838224602566878E-3</v>
      </c>
      <c r="F4389">
        <f t="shared" si="68"/>
        <v>4342135</v>
      </c>
      <c r="G4389" s="1">
        <f>(Comuni[[#This Row],[Popolazione2011]]/Comuni[[#This Row],[TOT POP REGIONE ]])*100</f>
        <v>2.4411954027223935E-2</v>
      </c>
      <c r="H4389" t="str">
        <f>IF(Comuni[[#This Row],[Popolazione2011]]&gt;300000,"MAGGIORE","")</f>
        <v/>
      </c>
      <c r="I4389" t="str">
        <f>_xlfn.XLOOKUP(Comuni[[#This Row],[Regione]],Ripartizione_geografica[Regione],Ripartizione_geografica[Ripartizione geografica])</f>
        <v>Nord-est</v>
      </c>
      <c r="J4389">
        <f>_xlfn.XLOOKUP(Comuni[[#This Row],[Regione]],Ripartizione_geografica[Regione],Ripartizione_geografica[Codice Regione])</f>
        <v>8</v>
      </c>
      <c r="K4389">
        <f>_xlfn.XLOOKUP(Comuni[[#This Row],[Regione]],Table_0[Regione],Table_0[Totale])</f>
        <v>2199848</v>
      </c>
      <c r="L4389">
        <f>_xlfn.XLOOKUP(Comuni[[#This Row],[Regione]],Table_0[Regione],Table_0[Guariti])</f>
        <v>2170571</v>
      </c>
      <c r="M4389">
        <f>_xlfn.XLOOKUP(Comuni[[#This Row],[Regione]],Table_0[Regione],Table_0[Deceduti])</f>
        <v>19859</v>
      </c>
      <c r="N4389" s="1">
        <f>(Comuni[[#This Row],[Popolazione2011]]/Comuni[[#This Row],[Ammalati TOT]])*100</f>
        <v>4.8185147337452404E-2</v>
      </c>
      <c r="O4389">
        <f>_xlfn.XLOOKUP(Comuni[[#This Row],[Regione]],Table_0[Regione],Table_0[TOT AREA])</f>
        <v>6168603</v>
      </c>
      <c r="P4389" s="1">
        <f>(Comuni[[#This Row],[Popolazione2011]]/Comuni[[#This Row],[Ammalati AREA]])*100</f>
        <v>1.7183793478037085E-2</v>
      </c>
    </row>
    <row r="4390" spans="1:16" x14ac:dyDescent="0.3">
      <c r="A4390" t="s">
        <v>4440</v>
      </c>
      <c r="B4390" t="s">
        <v>8027</v>
      </c>
      <c r="C4390" t="s">
        <v>4417</v>
      </c>
      <c r="D4390">
        <v>4960</v>
      </c>
      <c r="E4390" s="1">
        <f>(Comuni[[#This Row],[Popolazione2011]]/SUM(D:D))*100</f>
        <v>8.3469428328992196E-3</v>
      </c>
      <c r="F4390">
        <f t="shared" si="68"/>
        <v>4342135</v>
      </c>
      <c r="G4390" s="1">
        <f>(Comuni[[#This Row],[Popolazione2011]]/Comuni[[#This Row],[TOT POP REGIONE ]])*100</f>
        <v>0.11422952073116106</v>
      </c>
      <c r="H4390" t="str">
        <f>IF(Comuni[[#This Row],[Popolazione2011]]&gt;300000,"MAGGIORE","")</f>
        <v/>
      </c>
      <c r="I4390" t="str">
        <f>_xlfn.XLOOKUP(Comuni[[#This Row],[Regione]],Ripartizione_geografica[Regione],Ripartizione_geografica[Ripartizione geografica])</f>
        <v>Nord-est</v>
      </c>
      <c r="J4390">
        <f>_xlfn.XLOOKUP(Comuni[[#This Row],[Regione]],Ripartizione_geografica[Regione],Ripartizione_geografica[Codice Regione])</f>
        <v>8</v>
      </c>
      <c r="K4390">
        <f>_xlfn.XLOOKUP(Comuni[[#This Row],[Regione]],Table_0[Regione],Table_0[Totale])</f>
        <v>2199848</v>
      </c>
      <c r="L4390">
        <f>_xlfn.XLOOKUP(Comuni[[#This Row],[Regione]],Table_0[Regione],Table_0[Guariti])</f>
        <v>2170571</v>
      </c>
      <c r="M4390">
        <f>_xlfn.XLOOKUP(Comuni[[#This Row],[Regione]],Table_0[Regione],Table_0[Deceduti])</f>
        <v>19859</v>
      </c>
      <c r="N4390" s="1">
        <f>(Comuni[[#This Row],[Popolazione2011]]/Comuni[[#This Row],[Ammalati TOT]])*100</f>
        <v>0.22547012339034336</v>
      </c>
      <c r="O4390">
        <f>_xlfn.XLOOKUP(Comuni[[#This Row],[Regione]],Table_0[Regione],Table_0[TOT AREA])</f>
        <v>6168603</v>
      </c>
      <c r="P4390" s="1">
        <f>(Comuni[[#This Row],[Popolazione2011]]/Comuni[[#This Row],[Ammalati AREA]])*100</f>
        <v>8.0407184576475416E-2</v>
      </c>
    </row>
    <row r="4391" spans="1:16" x14ac:dyDescent="0.3">
      <c r="A4391" t="s">
        <v>4441</v>
      </c>
      <c r="B4391" t="s">
        <v>8027</v>
      </c>
      <c r="C4391" t="s">
        <v>4417</v>
      </c>
      <c r="D4391">
        <v>6606</v>
      </c>
      <c r="E4391" s="1">
        <f>(Comuni[[#This Row],[Popolazione2011]]/SUM(D:D))*100</f>
        <v>1.1116916200429889E-2</v>
      </c>
      <c r="F4391">
        <f t="shared" si="68"/>
        <v>4342135</v>
      </c>
      <c r="G4391" s="1">
        <f>(Comuni[[#This Row],[Popolazione2011]]/Comuni[[#This Row],[TOT POP REGIONE ]])*100</f>
        <v>0.15213713990928426</v>
      </c>
      <c r="H4391" t="str">
        <f>IF(Comuni[[#This Row],[Popolazione2011]]&gt;300000,"MAGGIORE","")</f>
        <v/>
      </c>
      <c r="I4391" t="str">
        <f>_xlfn.XLOOKUP(Comuni[[#This Row],[Regione]],Ripartizione_geografica[Regione],Ripartizione_geografica[Ripartizione geografica])</f>
        <v>Nord-est</v>
      </c>
      <c r="J4391">
        <f>_xlfn.XLOOKUP(Comuni[[#This Row],[Regione]],Ripartizione_geografica[Regione],Ripartizione_geografica[Codice Regione])</f>
        <v>8</v>
      </c>
      <c r="K4391">
        <f>_xlfn.XLOOKUP(Comuni[[#This Row],[Regione]],Table_0[Regione],Table_0[Totale])</f>
        <v>2199848</v>
      </c>
      <c r="L4391">
        <f>_xlfn.XLOOKUP(Comuni[[#This Row],[Regione]],Table_0[Regione],Table_0[Guariti])</f>
        <v>2170571</v>
      </c>
      <c r="M4391">
        <f>_xlfn.XLOOKUP(Comuni[[#This Row],[Regione]],Table_0[Regione],Table_0[Deceduti])</f>
        <v>19859</v>
      </c>
      <c r="N4391" s="1">
        <f>(Comuni[[#This Row],[Popolazione2011]]/Comuni[[#This Row],[Ammalati TOT]])*100</f>
        <v>0.30029347482189678</v>
      </c>
      <c r="O4391">
        <f>_xlfn.XLOOKUP(Comuni[[#This Row],[Regione]],Table_0[Regione],Table_0[TOT AREA])</f>
        <v>6168603</v>
      </c>
      <c r="P4391" s="1">
        <f>(Comuni[[#This Row],[Popolazione2011]]/Comuni[[#This Row],[Ammalati AREA]])*100</f>
        <v>0.10709069784520092</v>
      </c>
    </row>
    <row r="4392" spans="1:16" x14ac:dyDescent="0.3">
      <c r="A4392" t="s">
        <v>4442</v>
      </c>
      <c r="B4392" t="s">
        <v>8028</v>
      </c>
      <c r="C4392" t="s">
        <v>4443</v>
      </c>
      <c r="D4392">
        <v>11284</v>
      </c>
      <c r="E4392" s="1">
        <f>(Comuni[[#This Row],[Popolazione2011]]/SUM(D:D))*100</f>
        <v>1.8989294944845723E-2</v>
      </c>
      <c r="F4392">
        <f t="shared" si="68"/>
        <v>3672202</v>
      </c>
      <c r="G4392" s="1">
        <f>(Comuni[[#This Row],[Popolazione2011]]/Comuni[[#This Row],[TOT POP REGIONE ]])*100</f>
        <v>0.3072815711118288</v>
      </c>
      <c r="H4392" t="str">
        <f>IF(Comuni[[#This Row],[Popolazione2011]]&gt;300000,"MAGGIORE","")</f>
        <v/>
      </c>
      <c r="I4392" t="str">
        <f>_xlfn.XLOOKUP(Comuni[[#This Row],[Regione]],Ripartizione_geografica[Regione],Ripartizione_geografica[Ripartizione geografica])</f>
        <v>Centro</v>
      </c>
      <c r="J4392">
        <f>_xlfn.XLOOKUP(Comuni[[#This Row],[Regione]],Ripartizione_geografica[Regione],Ripartizione_geografica[Codice Regione])</f>
        <v>9</v>
      </c>
      <c r="K4392">
        <f>_xlfn.XLOOKUP(Comuni[[#This Row],[Regione]],Table_0[Regione],Table_0[Totale])</f>
        <v>1642975</v>
      </c>
      <c r="L4392">
        <f>_xlfn.XLOOKUP(Comuni[[#This Row],[Regione]],Table_0[Regione],Table_0[Guariti])</f>
        <v>1625600</v>
      </c>
      <c r="M4392">
        <f>_xlfn.XLOOKUP(Comuni[[#This Row],[Regione]],Table_0[Regione],Table_0[Deceduti])</f>
        <v>12293</v>
      </c>
      <c r="N4392" s="1">
        <f>(Comuni[[#This Row],[Popolazione2011]]/Comuni[[#This Row],[Ammalati TOT]])*100</f>
        <v>0.68680290326998283</v>
      </c>
      <c r="O4392">
        <f>_xlfn.XLOOKUP(Comuni[[#This Row],[Regione]],Table_0[Regione],Table_0[TOT AREA])</f>
        <v>5330380</v>
      </c>
      <c r="P4392" s="1">
        <f>(Comuni[[#This Row],[Popolazione2011]]/Comuni[[#This Row],[Ammalati AREA]])*100</f>
        <v>0.2116922245693553</v>
      </c>
    </row>
    <row r="4393" spans="1:16" x14ac:dyDescent="0.3">
      <c r="A4393" t="s">
        <v>4444</v>
      </c>
      <c r="B4393" t="s">
        <v>8028</v>
      </c>
      <c r="C4393" t="s">
        <v>4443</v>
      </c>
      <c r="D4393">
        <v>1926</v>
      </c>
      <c r="E4393" s="1">
        <f>(Comuni[[#This Row],[Popolazione2011]]/SUM(D:D))*100</f>
        <v>3.24117175325885E-3</v>
      </c>
      <c r="F4393">
        <f t="shared" si="68"/>
        <v>3672202</v>
      </c>
      <c r="G4393" s="1">
        <f>(Comuni[[#This Row],[Popolazione2011]]/Comuni[[#This Row],[TOT POP REGIONE ]])*100</f>
        <v>5.2448095175592194E-2</v>
      </c>
      <c r="H4393" t="str">
        <f>IF(Comuni[[#This Row],[Popolazione2011]]&gt;300000,"MAGGIORE","")</f>
        <v/>
      </c>
      <c r="I4393" t="str">
        <f>_xlfn.XLOOKUP(Comuni[[#This Row],[Regione]],Ripartizione_geografica[Regione],Ripartizione_geografica[Ripartizione geografica])</f>
        <v>Centro</v>
      </c>
      <c r="J4393">
        <f>_xlfn.XLOOKUP(Comuni[[#This Row],[Regione]],Ripartizione_geografica[Regione],Ripartizione_geografica[Codice Regione])</f>
        <v>9</v>
      </c>
      <c r="K4393">
        <f>_xlfn.XLOOKUP(Comuni[[#This Row],[Regione]],Table_0[Regione],Table_0[Totale])</f>
        <v>1642975</v>
      </c>
      <c r="L4393">
        <f>_xlfn.XLOOKUP(Comuni[[#This Row],[Regione]],Table_0[Regione],Table_0[Guariti])</f>
        <v>1625600</v>
      </c>
      <c r="M4393">
        <f>_xlfn.XLOOKUP(Comuni[[#This Row],[Regione]],Table_0[Regione],Table_0[Deceduti])</f>
        <v>12293</v>
      </c>
      <c r="N4393" s="1">
        <f>(Comuni[[#This Row],[Popolazione2011]]/Comuni[[#This Row],[Ammalati TOT]])*100</f>
        <v>0.11722637289064046</v>
      </c>
      <c r="O4393">
        <f>_xlfn.XLOOKUP(Comuni[[#This Row],[Regione]],Table_0[Regione],Table_0[TOT AREA])</f>
        <v>5330380</v>
      </c>
      <c r="P4393" s="1">
        <f>(Comuni[[#This Row],[Popolazione2011]]/Comuni[[#This Row],[Ammalati AREA]])*100</f>
        <v>3.6132508376513495E-2</v>
      </c>
    </row>
    <row r="4394" spans="1:16" x14ac:dyDescent="0.3">
      <c r="A4394" t="s">
        <v>4445</v>
      </c>
      <c r="B4394" t="s">
        <v>8028</v>
      </c>
      <c r="C4394" t="s">
        <v>4443</v>
      </c>
      <c r="D4394">
        <v>64689</v>
      </c>
      <c r="E4394" s="1">
        <f>(Comuni[[#This Row],[Popolazione2011]]/SUM(D:D))*100</f>
        <v>0.1088619727656084</v>
      </c>
      <c r="F4394">
        <f t="shared" si="68"/>
        <v>3672202</v>
      </c>
      <c r="G4394" s="1">
        <f>(Comuni[[#This Row],[Popolazione2011]]/Comuni[[#This Row],[TOT POP REGIONE ]])*100</f>
        <v>1.7615861001110504</v>
      </c>
      <c r="H4394" t="str">
        <f>IF(Comuni[[#This Row],[Popolazione2011]]&gt;300000,"MAGGIORE","")</f>
        <v/>
      </c>
      <c r="I4394" t="str">
        <f>_xlfn.XLOOKUP(Comuni[[#This Row],[Regione]],Ripartizione_geografica[Regione],Ripartizione_geografica[Ripartizione geografica])</f>
        <v>Centro</v>
      </c>
      <c r="J4394">
        <f>_xlfn.XLOOKUP(Comuni[[#This Row],[Regione]],Ripartizione_geografica[Regione],Ripartizione_geografica[Codice Regione])</f>
        <v>9</v>
      </c>
      <c r="K4394">
        <f>_xlfn.XLOOKUP(Comuni[[#This Row],[Regione]],Table_0[Regione],Table_0[Totale])</f>
        <v>1642975</v>
      </c>
      <c r="L4394">
        <f>_xlfn.XLOOKUP(Comuni[[#This Row],[Regione]],Table_0[Regione],Table_0[Guariti])</f>
        <v>1625600</v>
      </c>
      <c r="M4394">
        <f>_xlfn.XLOOKUP(Comuni[[#This Row],[Regione]],Table_0[Regione],Table_0[Deceduti])</f>
        <v>12293</v>
      </c>
      <c r="N4394" s="1">
        <f>(Comuni[[#This Row],[Popolazione2011]]/Comuni[[#This Row],[Ammalati TOT]])*100</f>
        <v>3.937308845235016</v>
      </c>
      <c r="O4394">
        <f>_xlfn.XLOOKUP(Comuni[[#This Row],[Regione]],Table_0[Regione],Table_0[TOT AREA])</f>
        <v>5330380</v>
      </c>
      <c r="P4394" s="1">
        <f>(Comuni[[#This Row],[Popolazione2011]]/Comuni[[#This Row],[Ammalati AREA]])*100</f>
        <v>1.2135907758921503</v>
      </c>
    </row>
    <row r="4395" spans="1:16" x14ac:dyDescent="0.3">
      <c r="A4395" t="s">
        <v>4446</v>
      </c>
      <c r="B4395" t="s">
        <v>8028</v>
      </c>
      <c r="C4395" t="s">
        <v>4443</v>
      </c>
      <c r="D4395">
        <v>1003</v>
      </c>
      <c r="E4395" s="1">
        <f>(Comuni[[#This Row],[Popolazione2011]]/SUM(D:D))*100</f>
        <v>1.6878999317334509E-3</v>
      </c>
      <c r="F4395">
        <f t="shared" si="68"/>
        <v>3672202</v>
      </c>
      <c r="G4395" s="1">
        <f>(Comuni[[#This Row],[Popolazione2011]]/Comuni[[#This Row],[TOT POP REGIONE ]])*100</f>
        <v>2.7313312285108499E-2</v>
      </c>
      <c r="H4395" t="str">
        <f>IF(Comuni[[#This Row],[Popolazione2011]]&gt;300000,"MAGGIORE","")</f>
        <v/>
      </c>
      <c r="I4395" t="str">
        <f>_xlfn.XLOOKUP(Comuni[[#This Row],[Regione]],Ripartizione_geografica[Regione],Ripartizione_geografica[Ripartizione geografica])</f>
        <v>Centro</v>
      </c>
      <c r="J4395">
        <f>_xlfn.XLOOKUP(Comuni[[#This Row],[Regione]],Ripartizione_geografica[Regione],Ripartizione_geografica[Codice Regione])</f>
        <v>9</v>
      </c>
      <c r="K4395">
        <f>_xlfn.XLOOKUP(Comuni[[#This Row],[Regione]],Table_0[Regione],Table_0[Totale])</f>
        <v>1642975</v>
      </c>
      <c r="L4395">
        <f>_xlfn.XLOOKUP(Comuni[[#This Row],[Regione]],Table_0[Regione],Table_0[Guariti])</f>
        <v>1625600</v>
      </c>
      <c r="M4395">
        <f>_xlfn.XLOOKUP(Comuni[[#This Row],[Regione]],Table_0[Regione],Table_0[Deceduti])</f>
        <v>12293</v>
      </c>
      <c r="N4395" s="1">
        <f>(Comuni[[#This Row],[Popolazione2011]]/Comuni[[#This Row],[Ammalati TOT]])*100</f>
        <v>6.1047794397358454E-2</v>
      </c>
      <c r="O4395">
        <f>_xlfn.XLOOKUP(Comuni[[#This Row],[Regione]],Table_0[Regione],Table_0[TOT AREA])</f>
        <v>5330380</v>
      </c>
      <c r="P4395" s="1">
        <f>(Comuni[[#This Row],[Popolazione2011]]/Comuni[[#This Row],[Ammalati AREA]])*100</f>
        <v>1.8816669730863465E-2</v>
      </c>
    </row>
    <row r="4396" spans="1:16" x14ac:dyDescent="0.3">
      <c r="A4396" t="s">
        <v>4447</v>
      </c>
      <c r="B4396" t="s">
        <v>8028</v>
      </c>
      <c r="C4396" t="s">
        <v>4443</v>
      </c>
      <c r="D4396">
        <v>755</v>
      </c>
      <c r="E4396" s="1">
        <f>(Comuni[[#This Row],[Popolazione2011]]/SUM(D:D))*100</f>
        <v>1.2705527900884902E-3</v>
      </c>
      <c r="F4396">
        <f t="shared" si="68"/>
        <v>3672202</v>
      </c>
      <c r="G4396" s="1">
        <f>(Comuni[[#This Row],[Popolazione2011]]/Comuni[[#This Row],[TOT POP REGIONE ]])*100</f>
        <v>2.05598711617716E-2</v>
      </c>
      <c r="H4396" t="str">
        <f>IF(Comuni[[#This Row],[Popolazione2011]]&gt;300000,"MAGGIORE","")</f>
        <v/>
      </c>
      <c r="I4396" t="str">
        <f>_xlfn.XLOOKUP(Comuni[[#This Row],[Regione]],Ripartizione_geografica[Regione],Ripartizione_geografica[Ripartizione geografica])</f>
        <v>Centro</v>
      </c>
      <c r="J4396">
        <f>_xlfn.XLOOKUP(Comuni[[#This Row],[Regione]],Ripartizione_geografica[Regione],Ripartizione_geografica[Codice Regione])</f>
        <v>9</v>
      </c>
      <c r="K4396">
        <f>_xlfn.XLOOKUP(Comuni[[#This Row],[Regione]],Table_0[Regione],Table_0[Totale])</f>
        <v>1642975</v>
      </c>
      <c r="L4396">
        <f>_xlfn.XLOOKUP(Comuni[[#This Row],[Regione]],Table_0[Regione],Table_0[Guariti])</f>
        <v>1625600</v>
      </c>
      <c r="M4396">
        <f>_xlfn.XLOOKUP(Comuni[[#This Row],[Regione]],Table_0[Regione],Table_0[Deceduti])</f>
        <v>12293</v>
      </c>
      <c r="N4396" s="1">
        <f>(Comuni[[#This Row],[Popolazione2011]]/Comuni[[#This Row],[Ammalati TOT]])*100</f>
        <v>4.595322509472146E-2</v>
      </c>
      <c r="O4396">
        <f>_xlfn.XLOOKUP(Comuni[[#This Row],[Regione]],Table_0[Regione],Table_0[TOT AREA])</f>
        <v>5330380</v>
      </c>
      <c r="P4396" s="1">
        <f>(Comuni[[#This Row],[Popolazione2011]]/Comuni[[#This Row],[Ammalati AREA]])*100</f>
        <v>1.416409336670181E-2</v>
      </c>
    </row>
    <row r="4397" spans="1:16" x14ac:dyDescent="0.3">
      <c r="A4397" t="s">
        <v>4448</v>
      </c>
      <c r="B4397" t="s">
        <v>8028</v>
      </c>
      <c r="C4397" t="s">
        <v>4443</v>
      </c>
      <c r="D4397">
        <v>2361</v>
      </c>
      <c r="E4397" s="1">
        <f>(Comuni[[#This Row],[Popolazione2011]]/SUM(D:D))*100</f>
        <v>3.9732121025151321E-3</v>
      </c>
      <c r="F4397">
        <f t="shared" si="68"/>
        <v>3672202</v>
      </c>
      <c r="G4397" s="1">
        <f>(Comuni[[#This Row],[Popolazione2011]]/Comuni[[#This Row],[TOT POP REGIONE ]])*100</f>
        <v>6.4293848758864569E-2</v>
      </c>
      <c r="H4397" t="str">
        <f>IF(Comuni[[#This Row],[Popolazione2011]]&gt;300000,"MAGGIORE","")</f>
        <v/>
      </c>
      <c r="I4397" t="str">
        <f>_xlfn.XLOOKUP(Comuni[[#This Row],[Regione]],Ripartizione_geografica[Regione],Ripartizione_geografica[Ripartizione geografica])</f>
        <v>Centro</v>
      </c>
      <c r="J4397">
        <f>_xlfn.XLOOKUP(Comuni[[#This Row],[Regione]],Ripartizione_geografica[Regione],Ripartizione_geografica[Codice Regione])</f>
        <v>9</v>
      </c>
      <c r="K4397">
        <f>_xlfn.XLOOKUP(Comuni[[#This Row],[Regione]],Table_0[Regione],Table_0[Totale])</f>
        <v>1642975</v>
      </c>
      <c r="L4397">
        <f>_xlfn.XLOOKUP(Comuni[[#This Row],[Regione]],Table_0[Regione],Table_0[Guariti])</f>
        <v>1625600</v>
      </c>
      <c r="M4397">
        <f>_xlfn.XLOOKUP(Comuni[[#This Row],[Regione]],Table_0[Regione],Table_0[Deceduti])</f>
        <v>12293</v>
      </c>
      <c r="N4397" s="1">
        <f>(Comuni[[#This Row],[Popolazione2011]]/Comuni[[#This Row],[Ammalati TOT]])*100</f>
        <v>0.14370273436905612</v>
      </c>
      <c r="O4397">
        <f>_xlfn.XLOOKUP(Comuni[[#This Row],[Regione]],Table_0[Regione],Table_0[TOT AREA])</f>
        <v>5330380</v>
      </c>
      <c r="P4397" s="1">
        <f>(Comuni[[#This Row],[Popolazione2011]]/Comuni[[#This Row],[Ammalati AREA]])*100</f>
        <v>4.429327740236156E-2</v>
      </c>
    </row>
    <row r="4398" spans="1:16" x14ac:dyDescent="0.3">
      <c r="A4398" t="s">
        <v>4449</v>
      </c>
      <c r="B4398" t="s">
        <v>8028</v>
      </c>
      <c r="C4398" t="s">
        <v>4443</v>
      </c>
      <c r="D4398">
        <v>8267</v>
      </c>
      <c r="E4398" s="1">
        <f>(Comuni[[#This Row],[Popolazione2011]]/SUM(D:D))*100</f>
        <v>1.3912132338624565E-2</v>
      </c>
      <c r="F4398">
        <f t="shared" si="68"/>
        <v>3672202</v>
      </c>
      <c r="G4398" s="1">
        <f>(Comuni[[#This Row],[Popolazione2011]]/Comuni[[#This Row],[TOT POP REGIONE ]])*100</f>
        <v>0.22512378131704083</v>
      </c>
      <c r="H4398" t="str">
        <f>IF(Comuni[[#This Row],[Popolazione2011]]&gt;300000,"MAGGIORE","")</f>
        <v/>
      </c>
      <c r="I4398" t="str">
        <f>_xlfn.XLOOKUP(Comuni[[#This Row],[Regione]],Ripartizione_geografica[Regione],Ripartizione_geografica[Ripartizione geografica])</f>
        <v>Centro</v>
      </c>
      <c r="J4398">
        <f>_xlfn.XLOOKUP(Comuni[[#This Row],[Regione]],Ripartizione_geografica[Regione],Ripartizione_geografica[Codice Regione])</f>
        <v>9</v>
      </c>
      <c r="K4398">
        <f>_xlfn.XLOOKUP(Comuni[[#This Row],[Regione]],Table_0[Regione],Table_0[Totale])</f>
        <v>1642975</v>
      </c>
      <c r="L4398">
        <f>_xlfn.XLOOKUP(Comuni[[#This Row],[Regione]],Table_0[Regione],Table_0[Guariti])</f>
        <v>1625600</v>
      </c>
      <c r="M4398">
        <f>_xlfn.XLOOKUP(Comuni[[#This Row],[Regione]],Table_0[Regione],Table_0[Deceduti])</f>
        <v>12293</v>
      </c>
      <c r="N4398" s="1">
        <f>(Comuni[[#This Row],[Popolazione2011]]/Comuni[[#This Row],[Ammalati TOT]])*100</f>
        <v>0.50317259848749984</v>
      </c>
      <c r="O4398">
        <f>_xlfn.XLOOKUP(Comuni[[#This Row],[Regione]],Table_0[Regione],Table_0[TOT AREA])</f>
        <v>5330380</v>
      </c>
      <c r="P4398" s="1">
        <f>(Comuni[[#This Row],[Popolazione2011]]/Comuni[[#This Row],[Ammalati AREA]])*100</f>
        <v>0.15509213226824356</v>
      </c>
    </row>
    <row r="4399" spans="1:16" x14ac:dyDescent="0.3">
      <c r="A4399" t="s">
        <v>4450</v>
      </c>
      <c r="B4399" t="s">
        <v>8028</v>
      </c>
      <c r="C4399" t="s">
        <v>4443</v>
      </c>
      <c r="D4399">
        <v>4971</v>
      </c>
      <c r="E4399" s="1">
        <f>(Comuni[[#This Row],[Popolazione2011]]/SUM(D:D))*100</f>
        <v>8.3654541980528272E-3</v>
      </c>
      <c r="F4399">
        <f t="shared" si="68"/>
        <v>3672202</v>
      </c>
      <c r="G4399" s="1">
        <f>(Comuni[[#This Row],[Popolazione2011]]/Comuni[[#This Row],[TOT POP REGIONE ]])*100</f>
        <v>0.13536837025849885</v>
      </c>
      <c r="H4399" t="str">
        <f>IF(Comuni[[#This Row],[Popolazione2011]]&gt;300000,"MAGGIORE","")</f>
        <v/>
      </c>
      <c r="I4399" t="str">
        <f>_xlfn.XLOOKUP(Comuni[[#This Row],[Regione]],Ripartizione_geografica[Regione],Ripartizione_geografica[Ripartizione geografica])</f>
        <v>Centro</v>
      </c>
      <c r="J4399">
        <f>_xlfn.XLOOKUP(Comuni[[#This Row],[Regione]],Ripartizione_geografica[Regione],Ripartizione_geografica[Codice Regione])</f>
        <v>9</v>
      </c>
      <c r="K4399">
        <f>_xlfn.XLOOKUP(Comuni[[#This Row],[Regione]],Table_0[Regione],Table_0[Totale])</f>
        <v>1642975</v>
      </c>
      <c r="L4399">
        <f>_xlfn.XLOOKUP(Comuni[[#This Row],[Regione]],Table_0[Regione],Table_0[Guariti])</f>
        <v>1625600</v>
      </c>
      <c r="M4399">
        <f>_xlfn.XLOOKUP(Comuni[[#This Row],[Regione]],Table_0[Regione],Table_0[Deceduti])</f>
        <v>12293</v>
      </c>
      <c r="N4399" s="1">
        <f>(Comuni[[#This Row],[Popolazione2011]]/Comuni[[#This Row],[Ammalati TOT]])*100</f>
        <v>0.30256090323955021</v>
      </c>
      <c r="O4399">
        <f>_xlfn.XLOOKUP(Comuni[[#This Row],[Regione]],Table_0[Regione],Table_0[TOT AREA])</f>
        <v>5330380</v>
      </c>
      <c r="P4399" s="1">
        <f>(Comuni[[#This Row],[Popolazione2011]]/Comuni[[#This Row],[Ammalati AREA]])*100</f>
        <v>9.3257891557449929E-2</v>
      </c>
    </row>
    <row r="4400" spans="1:16" x14ac:dyDescent="0.3">
      <c r="A4400" t="s">
        <v>4451</v>
      </c>
      <c r="B4400" t="s">
        <v>8028</v>
      </c>
      <c r="C4400" t="s">
        <v>4443</v>
      </c>
      <c r="D4400">
        <v>4955</v>
      </c>
      <c r="E4400" s="1">
        <f>(Comuni[[#This Row],[Popolazione2011]]/SUM(D:D))*100</f>
        <v>8.3385285760112157E-3</v>
      </c>
      <c r="F4400">
        <f t="shared" si="68"/>
        <v>3672202</v>
      </c>
      <c r="G4400" s="1">
        <f>(Comuni[[#This Row],[Popolazione2011]]/Comuni[[#This Row],[TOT POP REGIONE ]])*100</f>
        <v>0.13493266437957388</v>
      </c>
      <c r="H4400" t="str">
        <f>IF(Comuni[[#This Row],[Popolazione2011]]&gt;300000,"MAGGIORE","")</f>
        <v/>
      </c>
      <c r="I4400" t="str">
        <f>_xlfn.XLOOKUP(Comuni[[#This Row],[Regione]],Ripartizione_geografica[Regione],Ripartizione_geografica[Ripartizione geografica])</f>
        <v>Centro</v>
      </c>
      <c r="J4400">
        <f>_xlfn.XLOOKUP(Comuni[[#This Row],[Regione]],Ripartizione_geografica[Regione],Ripartizione_geografica[Codice Regione])</f>
        <v>9</v>
      </c>
      <c r="K4400">
        <f>_xlfn.XLOOKUP(Comuni[[#This Row],[Regione]],Table_0[Regione],Table_0[Totale])</f>
        <v>1642975</v>
      </c>
      <c r="L4400">
        <f>_xlfn.XLOOKUP(Comuni[[#This Row],[Regione]],Table_0[Regione],Table_0[Guariti])</f>
        <v>1625600</v>
      </c>
      <c r="M4400">
        <f>_xlfn.XLOOKUP(Comuni[[#This Row],[Regione]],Table_0[Regione],Table_0[Deceduti])</f>
        <v>12293</v>
      </c>
      <c r="N4400" s="1">
        <f>(Comuni[[#This Row],[Popolazione2011]]/Comuni[[#This Row],[Ammalati TOT]])*100</f>
        <v>0.30158706005873492</v>
      </c>
      <c r="O4400">
        <f>_xlfn.XLOOKUP(Comuni[[#This Row],[Regione]],Table_0[Regione],Table_0[TOT AREA])</f>
        <v>5330380</v>
      </c>
      <c r="P4400" s="1">
        <f>(Comuni[[#This Row],[Popolazione2011]]/Comuni[[#This Row],[Ammalati AREA]])*100</f>
        <v>9.2957725340407249E-2</v>
      </c>
    </row>
    <row r="4401" spans="1:16" x14ac:dyDescent="0.3">
      <c r="A4401" t="s">
        <v>4452</v>
      </c>
      <c r="B4401" t="s">
        <v>8028</v>
      </c>
      <c r="C4401" t="s">
        <v>4443</v>
      </c>
      <c r="D4401">
        <v>68856</v>
      </c>
      <c r="E4401" s="1">
        <f>(Comuni[[#This Row],[Popolazione2011]]/SUM(D:D))*100</f>
        <v>0.1158744144560703</v>
      </c>
      <c r="F4401">
        <f t="shared" si="68"/>
        <v>3672202</v>
      </c>
      <c r="G4401" s="1">
        <f>(Comuni[[#This Row],[Popolazione2011]]/Comuni[[#This Row],[TOT POP REGIONE ]])*100</f>
        <v>1.8750602499535702</v>
      </c>
      <c r="H4401" t="str">
        <f>IF(Comuni[[#This Row],[Popolazione2011]]&gt;300000,"MAGGIORE","")</f>
        <v/>
      </c>
      <c r="I4401" t="str">
        <f>_xlfn.XLOOKUP(Comuni[[#This Row],[Regione]],Ripartizione_geografica[Regione],Ripartizione_geografica[Ripartizione geografica])</f>
        <v>Centro</v>
      </c>
      <c r="J4401">
        <f>_xlfn.XLOOKUP(Comuni[[#This Row],[Regione]],Ripartizione_geografica[Regione],Ripartizione_geografica[Codice Regione])</f>
        <v>9</v>
      </c>
      <c r="K4401">
        <f>_xlfn.XLOOKUP(Comuni[[#This Row],[Regione]],Table_0[Regione],Table_0[Totale])</f>
        <v>1642975</v>
      </c>
      <c r="L4401">
        <f>_xlfn.XLOOKUP(Comuni[[#This Row],[Regione]],Table_0[Regione],Table_0[Guariti])</f>
        <v>1625600</v>
      </c>
      <c r="M4401">
        <f>_xlfn.XLOOKUP(Comuni[[#This Row],[Regione]],Table_0[Regione],Table_0[Deceduti])</f>
        <v>12293</v>
      </c>
      <c r="N4401" s="1">
        <f>(Comuni[[#This Row],[Popolazione2011]]/Comuni[[#This Row],[Ammalati TOT]])*100</f>
        <v>4.190934128638597</v>
      </c>
      <c r="O4401">
        <f>_xlfn.XLOOKUP(Comuni[[#This Row],[Regione]],Table_0[Regione],Table_0[TOT AREA])</f>
        <v>5330380</v>
      </c>
      <c r="P4401" s="1">
        <f>(Comuni[[#This Row],[Popolazione2011]]/Comuni[[#This Row],[Ammalati AREA]])*100</f>
        <v>1.2917653150432051</v>
      </c>
    </row>
    <row r="4402" spans="1:16" x14ac:dyDescent="0.3">
      <c r="A4402" t="s">
        <v>4453</v>
      </c>
      <c r="B4402" t="s">
        <v>8028</v>
      </c>
      <c r="C4402" t="s">
        <v>4443</v>
      </c>
      <c r="D4402">
        <v>10226</v>
      </c>
      <c r="E4402" s="1">
        <f>(Comuni[[#This Row],[Popolazione2011]]/SUM(D:D))*100</f>
        <v>1.7208838187344238E-2</v>
      </c>
      <c r="F4402">
        <f t="shared" si="68"/>
        <v>3672202</v>
      </c>
      <c r="G4402" s="1">
        <f>(Comuni[[#This Row],[Popolazione2011]]/Comuni[[#This Row],[TOT POP REGIONE ]])*100</f>
        <v>0.27847051986791577</v>
      </c>
      <c r="H4402" t="str">
        <f>IF(Comuni[[#This Row],[Popolazione2011]]&gt;300000,"MAGGIORE","")</f>
        <v/>
      </c>
      <c r="I4402" t="str">
        <f>_xlfn.XLOOKUP(Comuni[[#This Row],[Regione]],Ripartizione_geografica[Regione],Ripartizione_geografica[Ripartizione geografica])</f>
        <v>Centro</v>
      </c>
      <c r="J4402">
        <f>_xlfn.XLOOKUP(Comuni[[#This Row],[Regione]],Ripartizione_geografica[Regione],Ripartizione_geografica[Codice Regione])</f>
        <v>9</v>
      </c>
      <c r="K4402">
        <f>_xlfn.XLOOKUP(Comuni[[#This Row],[Regione]],Table_0[Regione],Table_0[Totale])</f>
        <v>1642975</v>
      </c>
      <c r="L4402">
        <f>_xlfn.XLOOKUP(Comuni[[#This Row],[Regione]],Table_0[Regione],Table_0[Guariti])</f>
        <v>1625600</v>
      </c>
      <c r="M4402">
        <f>_xlfn.XLOOKUP(Comuni[[#This Row],[Regione]],Table_0[Regione],Table_0[Deceduti])</f>
        <v>12293</v>
      </c>
      <c r="N4402" s="1">
        <f>(Comuni[[#This Row],[Popolazione2011]]/Comuni[[#This Row],[Ammalati TOT]])*100</f>
        <v>0.62240752293857182</v>
      </c>
      <c r="O4402">
        <f>_xlfn.XLOOKUP(Comuni[[#This Row],[Regione]],Table_0[Regione],Table_0[TOT AREA])</f>
        <v>5330380</v>
      </c>
      <c r="P4402" s="1">
        <f>(Comuni[[#This Row],[Popolazione2011]]/Comuni[[#This Row],[Ammalati AREA]])*100</f>
        <v>0.19184373346740757</v>
      </c>
    </row>
    <row r="4403" spans="1:16" x14ac:dyDescent="0.3">
      <c r="A4403" t="s">
        <v>4454</v>
      </c>
      <c r="B4403" t="s">
        <v>8028</v>
      </c>
      <c r="C4403" t="s">
        <v>4443</v>
      </c>
      <c r="D4403">
        <v>2566</v>
      </c>
      <c r="E4403" s="1">
        <f>(Comuni[[#This Row],[Popolazione2011]]/SUM(D:D))*100</f>
        <v>4.3181966349232657E-3</v>
      </c>
      <c r="F4403">
        <f t="shared" si="68"/>
        <v>3672202</v>
      </c>
      <c r="G4403" s="1">
        <f>(Comuni[[#This Row],[Popolazione2011]]/Comuni[[#This Row],[TOT POP REGIONE ]])*100</f>
        <v>6.9876330332590636E-2</v>
      </c>
      <c r="H4403" t="str">
        <f>IF(Comuni[[#This Row],[Popolazione2011]]&gt;300000,"MAGGIORE","")</f>
        <v/>
      </c>
      <c r="I4403" t="str">
        <f>_xlfn.XLOOKUP(Comuni[[#This Row],[Regione]],Ripartizione_geografica[Regione],Ripartizione_geografica[Ripartizione geografica])</f>
        <v>Centro</v>
      </c>
      <c r="J4403">
        <f>_xlfn.XLOOKUP(Comuni[[#This Row],[Regione]],Ripartizione_geografica[Regione],Ripartizione_geografica[Codice Regione])</f>
        <v>9</v>
      </c>
      <c r="K4403">
        <f>_xlfn.XLOOKUP(Comuni[[#This Row],[Regione]],Table_0[Regione],Table_0[Totale])</f>
        <v>1642975</v>
      </c>
      <c r="L4403">
        <f>_xlfn.XLOOKUP(Comuni[[#This Row],[Regione]],Table_0[Regione],Table_0[Guariti])</f>
        <v>1625600</v>
      </c>
      <c r="M4403">
        <f>_xlfn.XLOOKUP(Comuni[[#This Row],[Regione]],Table_0[Regione],Table_0[Deceduti])</f>
        <v>12293</v>
      </c>
      <c r="N4403" s="1">
        <f>(Comuni[[#This Row],[Popolazione2011]]/Comuni[[#This Row],[Ammalati TOT]])*100</f>
        <v>0.15618010012325201</v>
      </c>
      <c r="O4403">
        <f>_xlfn.XLOOKUP(Comuni[[#This Row],[Regione]],Table_0[Regione],Table_0[TOT AREA])</f>
        <v>5330380</v>
      </c>
      <c r="P4403" s="1">
        <f>(Comuni[[#This Row],[Popolazione2011]]/Comuni[[#This Row],[Ammalati AREA]])*100</f>
        <v>4.8139157058220992E-2</v>
      </c>
    </row>
    <row r="4404" spans="1:16" x14ac:dyDescent="0.3">
      <c r="A4404" t="s">
        <v>4455</v>
      </c>
      <c r="B4404" t="s">
        <v>8028</v>
      </c>
      <c r="C4404" t="s">
        <v>4443</v>
      </c>
      <c r="D4404">
        <v>2142</v>
      </c>
      <c r="E4404" s="1">
        <f>(Comuni[[#This Row],[Popolazione2011]]/SUM(D:D))*100</f>
        <v>3.6046676508205899E-3</v>
      </c>
      <c r="F4404">
        <f t="shared" si="68"/>
        <v>3672202</v>
      </c>
      <c r="G4404" s="1">
        <f>(Comuni[[#This Row],[Popolazione2011]]/Comuni[[#This Row],[TOT POP REGIONE ]])*100</f>
        <v>5.8330124541079165E-2</v>
      </c>
      <c r="H4404" t="str">
        <f>IF(Comuni[[#This Row],[Popolazione2011]]&gt;300000,"MAGGIORE","")</f>
        <v/>
      </c>
      <c r="I4404" t="str">
        <f>_xlfn.XLOOKUP(Comuni[[#This Row],[Regione]],Ripartizione_geografica[Regione],Ripartizione_geografica[Ripartizione geografica])</f>
        <v>Centro</v>
      </c>
      <c r="J4404">
        <f>_xlfn.XLOOKUP(Comuni[[#This Row],[Regione]],Ripartizione_geografica[Regione],Ripartizione_geografica[Codice Regione])</f>
        <v>9</v>
      </c>
      <c r="K4404">
        <f>_xlfn.XLOOKUP(Comuni[[#This Row],[Regione]],Table_0[Regione],Table_0[Totale])</f>
        <v>1642975</v>
      </c>
      <c r="L4404">
        <f>_xlfn.XLOOKUP(Comuni[[#This Row],[Regione]],Table_0[Regione],Table_0[Guariti])</f>
        <v>1625600</v>
      </c>
      <c r="M4404">
        <f>_xlfn.XLOOKUP(Comuni[[#This Row],[Regione]],Table_0[Regione],Table_0[Deceduti])</f>
        <v>12293</v>
      </c>
      <c r="N4404" s="1">
        <f>(Comuni[[#This Row],[Popolazione2011]]/Comuni[[#This Row],[Ammalati TOT]])*100</f>
        <v>0.13037325583164686</v>
      </c>
      <c r="O4404">
        <f>_xlfn.XLOOKUP(Comuni[[#This Row],[Regione]],Table_0[Regione],Table_0[TOT AREA])</f>
        <v>5330380</v>
      </c>
      <c r="P4404" s="1">
        <f>(Comuni[[#This Row],[Popolazione2011]]/Comuni[[#This Row],[Ammalati AREA]])*100</f>
        <v>4.0184752306589772E-2</v>
      </c>
    </row>
    <row r="4405" spans="1:16" x14ac:dyDescent="0.3">
      <c r="A4405" t="s">
        <v>4456</v>
      </c>
      <c r="B4405" t="s">
        <v>8028</v>
      </c>
      <c r="C4405" t="s">
        <v>4443</v>
      </c>
      <c r="D4405">
        <v>7633</v>
      </c>
      <c r="E4405" s="1">
        <f>(Comuni[[#This Row],[Popolazione2011]]/SUM(D:D))*100</f>
        <v>1.2845204565225754E-2</v>
      </c>
      <c r="F4405">
        <f t="shared" si="68"/>
        <v>3672202</v>
      </c>
      <c r="G4405" s="1">
        <f>(Comuni[[#This Row],[Popolazione2011]]/Comuni[[#This Row],[TOT POP REGIONE ]])*100</f>
        <v>0.20785893586463927</v>
      </c>
      <c r="H4405" t="str">
        <f>IF(Comuni[[#This Row],[Popolazione2011]]&gt;300000,"MAGGIORE","")</f>
        <v/>
      </c>
      <c r="I4405" t="str">
        <f>_xlfn.XLOOKUP(Comuni[[#This Row],[Regione]],Ripartizione_geografica[Regione],Ripartizione_geografica[Ripartizione geografica])</f>
        <v>Centro</v>
      </c>
      <c r="J4405">
        <f>_xlfn.XLOOKUP(Comuni[[#This Row],[Regione]],Ripartizione_geografica[Regione],Ripartizione_geografica[Codice Regione])</f>
        <v>9</v>
      </c>
      <c r="K4405">
        <f>_xlfn.XLOOKUP(Comuni[[#This Row],[Regione]],Table_0[Regione],Table_0[Totale])</f>
        <v>1642975</v>
      </c>
      <c r="L4405">
        <f>_xlfn.XLOOKUP(Comuni[[#This Row],[Regione]],Table_0[Regione],Table_0[Guariti])</f>
        <v>1625600</v>
      </c>
      <c r="M4405">
        <f>_xlfn.XLOOKUP(Comuni[[#This Row],[Regione]],Table_0[Regione],Table_0[Deceduti])</f>
        <v>12293</v>
      </c>
      <c r="N4405" s="1">
        <f>(Comuni[[#This Row],[Popolazione2011]]/Comuni[[#This Row],[Ammalati TOT]])*100</f>
        <v>0.46458406244769396</v>
      </c>
      <c r="O4405">
        <f>_xlfn.XLOOKUP(Comuni[[#This Row],[Regione]],Table_0[Regione],Table_0[TOT AREA])</f>
        <v>5330380</v>
      </c>
      <c r="P4405" s="1">
        <f>(Comuni[[#This Row],[Popolazione2011]]/Comuni[[#This Row],[Ammalati AREA]])*100</f>
        <v>0.14319804591792706</v>
      </c>
    </row>
    <row r="4406" spans="1:16" x14ac:dyDescent="0.3">
      <c r="A4406" t="s">
        <v>4457</v>
      </c>
      <c r="B4406" t="s">
        <v>8028</v>
      </c>
      <c r="C4406" t="s">
        <v>4443</v>
      </c>
      <c r="D4406">
        <v>2085</v>
      </c>
      <c r="E4406" s="1">
        <f>(Comuni[[#This Row],[Popolazione2011]]/SUM(D:D))*100</f>
        <v>3.5087451222973534E-3</v>
      </c>
      <c r="F4406">
        <f t="shared" si="68"/>
        <v>3672202</v>
      </c>
      <c r="G4406" s="1">
        <f>(Comuni[[#This Row],[Popolazione2011]]/Comuni[[#This Row],[TOT POP REGIONE ]])*100</f>
        <v>5.6777922347408999E-2</v>
      </c>
      <c r="H4406" t="str">
        <f>IF(Comuni[[#This Row],[Popolazione2011]]&gt;300000,"MAGGIORE","")</f>
        <v/>
      </c>
      <c r="I4406" t="str">
        <f>_xlfn.XLOOKUP(Comuni[[#This Row],[Regione]],Ripartizione_geografica[Regione],Ripartizione_geografica[Ripartizione geografica])</f>
        <v>Centro</v>
      </c>
      <c r="J4406">
        <f>_xlfn.XLOOKUP(Comuni[[#This Row],[Regione]],Ripartizione_geografica[Regione],Ripartizione_geografica[Codice Regione])</f>
        <v>9</v>
      </c>
      <c r="K4406">
        <f>_xlfn.XLOOKUP(Comuni[[#This Row],[Regione]],Table_0[Regione],Table_0[Totale])</f>
        <v>1642975</v>
      </c>
      <c r="L4406">
        <f>_xlfn.XLOOKUP(Comuni[[#This Row],[Regione]],Table_0[Regione],Table_0[Guariti])</f>
        <v>1625600</v>
      </c>
      <c r="M4406">
        <f>_xlfn.XLOOKUP(Comuni[[#This Row],[Regione]],Table_0[Regione],Table_0[Deceduti])</f>
        <v>12293</v>
      </c>
      <c r="N4406" s="1">
        <f>(Comuni[[#This Row],[Popolazione2011]]/Comuni[[#This Row],[Ammalati TOT]])*100</f>
        <v>0.12690393949999237</v>
      </c>
      <c r="O4406">
        <f>_xlfn.XLOOKUP(Comuni[[#This Row],[Regione]],Table_0[Regione],Table_0[TOT AREA])</f>
        <v>5330380</v>
      </c>
      <c r="P4406" s="1">
        <f>(Comuni[[#This Row],[Popolazione2011]]/Comuni[[#This Row],[Ammalati AREA]])*100</f>
        <v>3.9115410158375198E-2</v>
      </c>
    </row>
    <row r="4407" spans="1:16" x14ac:dyDescent="0.3">
      <c r="A4407" t="s">
        <v>4458</v>
      </c>
      <c r="B4407" t="s">
        <v>8028</v>
      </c>
      <c r="C4407" t="s">
        <v>4443</v>
      </c>
      <c r="D4407">
        <v>4730</v>
      </c>
      <c r="E4407" s="1">
        <f>(Comuni[[#This Row],[Popolazione2011]]/SUM(D:D))*100</f>
        <v>7.959887016051069E-3</v>
      </c>
      <c r="F4407">
        <f t="shared" si="68"/>
        <v>3672202</v>
      </c>
      <c r="G4407" s="1">
        <f>(Comuni[[#This Row],[Popolazione2011]]/Comuni[[#This Row],[TOT POP REGIONE ]])*100</f>
        <v>0.12880555045719164</v>
      </c>
      <c r="H4407" t="str">
        <f>IF(Comuni[[#This Row],[Popolazione2011]]&gt;300000,"MAGGIORE","")</f>
        <v/>
      </c>
      <c r="I4407" t="str">
        <f>_xlfn.XLOOKUP(Comuni[[#This Row],[Regione]],Ripartizione_geografica[Regione],Ripartizione_geografica[Ripartizione geografica])</f>
        <v>Centro</v>
      </c>
      <c r="J4407">
        <f>_xlfn.XLOOKUP(Comuni[[#This Row],[Regione]],Ripartizione_geografica[Regione],Ripartizione_geografica[Codice Regione])</f>
        <v>9</v>
      </c>
      <c r="K4407">
        <f>_xlfn.XLOOKUP(Comuni[[#This Row],[Regione]],Table_0[Regione],Table_0[Totale])</f>
        <v>1642975</v>
      </c>
      <c r="L4407">
        <f>_xlfn.XLOOKUP(Comuni[[#This Row],[Regione]],Table_0[Regione],Table_0[Guariti])</f>
        <v>1625600</v>
      </c>
      <c r="M4407">
        <f>_xlfn.XLOOKUP(Comuni[[#This Row],[Regione]],Table_0[Regione],Table_0[Deceduti])</f>
        <v>12293</v>
      </c>
      <c r="N4407" s="1">
        <f>(Comuni[[#This Row],[Popolazione2011]]/Comuni[[#This Row],[Ammalati TOT]])*100</f>
        <v>0.28789239032851993</v>
      </c>
      <c r="O4407">
        <f>_xlfn.XLOOKUP(Comuni[[#This Row],[Regione]],Table_0[Regione],Table_0[TOT AREA])</f>
        <v>5330380</v>
      </c>
      <c r="P4407" s="1">
        <f>(Comuni[[#This Row],[Popolazione2011]]/Comuni[[#This Row],[Ammalati AREA]])*100</f>
        <v>8.8736637913244459E-2</v>
      </c>
    </row>
    <row r="4408" spans="1:16" x14ac:dyDescent="0.3">
      <c r="A4408" t="s">
        <v>4459</v>
      </c>
      <c r="B4408" t="s">
        <v>8028</v>
      </c>
      <c r="C4408" t="s">
        <v>4443</v>
      </c>
      <c r="D4408">
        <v>1201</v>
      </c>
      <c r="E4408" s="1">
        <f>(Comuni[[#This Row],[Popolazione2011]]/SUM(D:D))*100</f>
        <v>2.0211045044983794E-3</v>
      </c>
      <c r="F4408">
        <f t="shared" si="68"/>
        <v>3672202</v>
      </c>
      <c r="G4408" s="1">
        <f>(Comuni[[#This Row],[Popolazione2011]]/Comuni[[#This Row],[TOT POP REGIONE ]])*100</f>
        <v>3.270517253680489E-2</v>
      </c>
      <c r="H4408" t="str">
        <f>IF(Comuni[[#This Row],[Popolazione2011]]&gt;300000,"MAGGIORE","")</f>
        <v/>
      </c>
      <c r="I4408" t="str">
        <f>_xlfn.XLOOKUP(Comuni[[#This Row],[Regione]],Ripartizione_geografica[Regione],Ripartizione_geografica[Ripartizione geografica])</f>
        <v>Centro</v>
      </c>
      <c r="J4408">
        <f>_xlfn.XLOOKUP(Comuni[[#This Row],[Regione]],Ripartizione_geografica[Regione],Ripartizione_geografica[Codice Regione])</f>
        <v>9</v>
      </c>
      <c r="K4408">
        <f>_xlfn.XLOOKUP(Comuni[[#This Row],[Regione]],Table_0[Regione],Table_0[Totale])</f>
        <v>1642975</v>
      </c>
      <c r="L4408">
        <f>_xlfn.XLOOKUP(Comuni[[#This Row],[Regione]],Table_0[Regione],Table_0[Guariti])</f>
        <v>1625600</v>
      </c>
      <c r="M4408">
        <f>_xlfn.XLOOKUP(Comuni[[#This Row],[Regione]],Table_0[Regione],Table_0[Deceduti])</f>
        <v>12293</v>
      </c>
      <c r="N4408" s="1">
        <f>(Comuni[[#This Row],[Popolazione2011]]/Comuni[[#This Row],[Ammalati TOT]])*100</f>
        <v>7.3099103759947659E-2</v>
      </c>
      <c r="O4408">
        <f>_xlfn.XLOOKUP(Comuni[[#This Row],[Regione]],Table_0[Regione],Table_0[TOT AREA])</f>
        <v>5330380</v>
      </c>
      <c r="P4408" s="1">
        <f>(Comuni[[#This Row],[Popolazione2011]]/Comuni[[#This Row],[Ammalati AREA]])*100</f>
        <v>2.2531226666766723E-2</v>
      </c>
    </row>
    <row r="4409" spans="1:16" x14ac:dyDescent="0.3">
      <c r="A4409" t="s">
        <v>4460</v>
      </c>
      <c r="B4409" t="s">
        <v>8028</v>
      </c>
      <c r="C4409" t="s">
        <v>4461</v>
      </c>
      <c r="D4409">
        <v>15072</v>
      </c>
      <c r="E4409" s="1">
        <f>(Comuni[[#This Row],[Popolazione2011]]/SUM(D:D))*100</f>
        <v>2.5363935963196981E-2</v>
      </c>
      <c r="F4409">
        <f t="shared" si="68"/>
        <v>3672202</v>
      </c>
      <c r="G4409" s="1">
        <f>(Comuni[[#This Row],[Popolazione2011]]/Comuni[[#This Row],[TOT POP REGIONE ]])*100</f>
        <v>0.41043493794731334</v>
      </c>
      <c r="H4409" t="str">
        <f>IF(Comuni[[#This Row],[Popolazione2011]]&gt;300000,"MAGGIORE","")</f>
        <v/>
      </c>
      <c r="I4409" t="str">
        <f>_xlfn.XLOOKUP(Comuni[[#This Row],[Regione]],Ripartizione_geografica[Regione],Ripartizione_geografica[Ripartizione geografica])</f>
        <v>Centro</v>
      </c>
      <c r="J4409">
        <f>_xlfn.XLOOKUP(Comuni[[#This Row],[Regione]],Ripartizione_geografica[Regione],Ripartizione_geografica[Codice Regione])</f>
        <v>9</v>
      </c>
      <c r="K4409">
        <f>_xlfn.XLOOKUP(Comuni[[#This Row],[Regione]],Table_0[Regione],Table_0[Totale])</f>
        <v>1642975</v>
      </c>
      <c r="L4409">
        <f>_xlfn.XLOOKUP(Comuni[[#This Row],[Regione]],Table_0[Regione],Table_0[Guariti])</f>
        <v>1625600</v>
      </c>
      <c r="M4409">
        <f>_xlfn.XLOOKUP(Comuni[[#This Row],[Regione]],Table_0[Regione],Table_0[Deceduti])</f>
        <v>12293</v>
      </c>
      <c r="N4409" s="1">
        <f>(Comuni[[#This Row],[Popolazione2011]]/Comuni[[#This Row],[Ammalati TOT]])*100</f>
        <v>0.91736027632800254</v>
      </c>
      <c r="O4409">
        <f>_xlfn.XLOOKUP(Comuni[[#This Row],[Regione]],Table_0[Regione],Table_0[TOT AREA])</f>
        <v>5330380</v>
      </c>
      <c r="P4409" s="1">
        <f>(Comuni[[#This Row],[Popolazione2011]]/Comuni[[#This Row],[Ammalati AREA]])*100</f>
        <v>0.28275657645421154</v>
      </c>
    </row>
    <row r="4410" spans="1:16" x14ac:dyDescent="0.3">
      <c r="A4410" t="s">
        <v>4462</v>
      </c>
      <c r="B4410" t="s">
        <v>8028</v>
      </c>
      <c r="C4410" t="s">
        <v>4461</v>
      </c>
      <c r="D4410">
        <v>6207</v>
      </c>
      <c r="E4410" s="1">
        <f>(Comuni[[#This Row],[Popolazione2011]]/SUM(D:D))*100</f>
        <v>1.0445458500767228E-2</v>
      </c>
      <c r="F4410">
        <f t="shared" si="68"/>
        <v>3672202</v>
      </c>
      <c r="G4410" s="1">
        <f>(Comuni[[#This Row],[Popolazione2011]]/Comuni[[#This Row],[TOT POP REGIONE ]])*100</f>
        <v>0.16902664940545209</v>
      </c>
      <c r="H4410" t="str">
        <f>IF(Comuni[[#This Row],[Popolazione2011]]&gt;300000,"MAGGIORE","")</f>
        <v/>
      </c>
      <c r="I4410" t="str">
        <f>_xlfn.XLOOKUP(Comuni[[#This Row],[Regione]],Ripartizione_geografica[Regione],Ripartizione_geografica[Ripartizione geografica])</f>
        <v>Centro</v>
      </c>
      <c r="J4410">
        <f>_xlfn.XLOOKUP(Comuni[[#This Row],[Regione]],Ripartizione_geografica[Regione],Ripartizione_geografica[Codice Regione])</f>
        <v>9</v>
      </c>
      <c r="K4410">
        <f>_xlfn.XLOOKUP(Comuni[[#This Row],[Regione]],Table_0[Regione],Table_0[Totale])</f>
        <v>1642975</v>
      </c>
      <c r="L4410">
        <f>_xlfn.XLOOKUP(Comuni[[#This Row],[Regione]],Table_0[Regione],Table_0[Guariti])</f>
        <v>1625600</v>
      </c>
      <c r="M4410">
        <f>_xlfn.XLOOKUP(Comuni[[#This Row],[Regione]],Table_0[Regione],Table_0[Deceduti])</f>
        <v>12293</v>
      </c>
      <c r="N4410" s="1">
        <f>(Comuni[[#This Row],[Popolazione2011]]/Comuni[[#This Row],[Ammalati TOT]])*100</f>
        <v>0.37779028895753131</v>
      </c>
      <c r="O4410">
        <f>_xlfn.XLOOKUP(Comuni[[#This Row],[Regione]],Table_0[Regione],Table_0[TOT AREA])</f>
        <v>5330380</v>
      </c>
      <c r="P4410" s="1">
        <f>(Comuni[[#This Row],[Popolazione2011]]/Comuni[[#This Row],[Ammalati AREA]])*100</f>
        <v>0.11644573182399755</v>
      </c>
    </row>
    <row r="4411" spans="1:16" x14ac:dyDescent="0.3">
      <c r="A4411" t="s">
        <v>4463</v>
      </c>
      <c r="B4411" t="s">
        <v>8028</v>
      </c>
      <c r="C4411" t="s">
        <v>4461</v>
      </c>
      <c r="D4411">
        <v>10125</v>
      </c>
      <c r="E4411" s="1">
        <f>(Comuni[[#This Row],[Popolazione2011]]/SUM(D:D))*100</f>
        <v>1.703887019820657E-2</v>
      </c>
      <c r="F4411">
        <f t="shared" si="68"/>
        <v>3672202</v>
      </c>
      <c r="G4411" s="1">
        <f>(Comuni[[#This Row],[Popolazione2011]]/Comuni[[#This Row],[TOT POP REGIONE ]])*100</f>
        <v>0.27572012650720196</v>
      </c>
      <c r="H4411" t="str">
        <f>IF(Comuni[[#This Row],[Popolazione2011]]&gt;300000,"MAGGIORE","")</f>
        <v/>
      </c>
      <c r="I4411" t="str">
        <f>_xlfn.XLOOKUP(Comuni[[#This Row],[Regione]],Ripartizione_geografica[Regione],Ripartizione_geografica[Ripartizione geografica])</f>
        <v>Centro</v>
      </c>
      <c r="J4411">
        <f>_xlfn.XLOOKUP(Comuni[[#This Row],[Regione]],Ripartizione_geografica[Regione],Ripartizione_geografica[Codice Regione])</f>
        <v>9</v>
      </c>
      <c r="K4411">
        <f>_xlfn.XLOOKUP(Comuni[[#This Row],[Regione]],Table_0[Regione],Table_0[Totale])</f>
        <v>1642975</v>
      </c>
      <c r="L4411">
        <f>_xlfn.XLOOKUP(Comuni[[#This Row],[Regione]],Table_0[Regione],Table_0[Guariti])</f>
        <v>1625600</v>
      </c>
      <c r="M4411">
        <f>_xlfn.XLOOKUP(Comuni[[#This Row],[Regione]],Table_0[Regione],Table_0[Deceduti])</f>
        <v>12293</v>
      </c>
      <c r="N4411" s="1">
        <f>(Comuni[[#This Row],[Popolazione2011]]/Comuni[[#This Row],[Ammalati TOT]])*100</f>
        <v>0.61626013785967526</v>
      </c>
      <c r="O4411">
        <f>_xlfn.XLOOKUP(Comuni[[#This Row],[Regione]],Table_0[Regione],Table_0[TOT AREA])</f>
        <v>5330380</v>
      </c>
      <c r="P4411" s="1">
        <f>(Comuni[[#This Row],[Popolazione2011]]/Comuni[[#This Row],[Ammalati AREA]])*100</f>
        <v>0.18994893422232562</v>
      </c>
    </row>
    <row r="4412" spans="1:16" x14ac:dyDescent="0.3">
      <c r="A4412" t="s">
        <v>4464</v>
      </c>
      <c r="B4412" t="s">
        <v>8028</v>
      </c>
      <c r="C4412" t="s">
        <v>4461</v>
      </c>
      <c r="D4412">
        <v>7227</v>
      </c>
      <c r="E4412" s="1">
        <f>(Comuni[[#This Row],[Popolazione2011]]/SUM(D:D))*100</f>
        <v>1.2161966905919891E-2</v>
      </c>
      <c r="F4412">
        <f t="shared" si="68"/>
        <v>3672202</v>
      </c>
      <c r="G4412" s="1">
        <f>(Comuni[[#This Row],[Popolazione2011]]/Comuni[[#This Row],[TOT POP REGIONE ]])*100</f>
        <v>0.19680289918691837</v>
      </c>
      <c r="H4412" t="str">
        <f>IF(Comuni[[#This Row],[Popolazione2011]]&gt;300000,"MAGGIORE","")</f>
        <v/>
      </c>
      <c r="I4412" t="str">
        <f>_xlfn.XLOOKUP(Comuni[[#This Row],[Regione]],Ripartizione_geografica[Regione],Ripartizione_geografica[Ripartizione geografica])</f>
        <v>Centro</v>
      </c>
      <c r="J4412">
        <f>_xlfn.XLOOKUP(Comuni[[#This Row],[Regione]],Ripartizione_geografica[Regione],Ripartizione_geografica[Codice Regione])</f>
        <v>9</v>
      </c>
      <c r="K4412">
        <f>_xlfn.XLOOKUP(Comuni[[#This Row],[Regione]],Table_0[Regione],Table_0[Totale])</f>
        <v>1642975</v>
      </c>
      <c r="L4412">
        <f>_xlfn.XLOOKUP(Comuni[[#This Row],[Regione]],Table_0[Regione],Table_0[Guariti])</f>
        <v>1625600</v>
      </c>
      <c r="M4412">
        <f>_xlfn.XLOOKUP(Comuni[[#This Row],[Regione]],Table_0[Regione],Table_0[Deceduti])</f>
        <v>12293</v>
      </c>
      <c r="N4412" s="1">
        <f>(Comuni[[#This Row],[Popolazione2011]]/Comuni[[#This Row],[Ammalati TOT]])*100</f>
        <v>0.439872791734506</v>
      </c>
      <c r="O4412">
        <f>_xlfn.XLOOKUP(Comuni[[#This Row],[Regione]],Table_0[Regione],Table_0[TOT AREA])</f>
        <v>5330380</v>
      </c>
      <c r="P4412" s="1">
        <f>(Comuni[[#This Row],[Popolazione2011]]/Comuni[[#This Row],[Ammalati AREA]])*100</f>
        <v>0.13558132816046886</v>
      </c>
    </row>
    <row r="4413" spans="1:16" x14ac:dyDescent="0.3">
      <c r="A4413" t="s">
        <v>4465</v>
      </c>
      <c r="B4413" t="s">
        <v>8028</v>
      </c>
      <c r="C4413" t="s">
        <v>4461</v>
      </c>
      <c r="D4413">
        <v>32083</v>
      </c>
      <c r="E4413" s="1">
        <f>(Comuni[[#This Row],[Popolazione2011]]/SUM(D:D))*100</f>
        <v>5.3990920747561622E-2</v>
      </c>
      <c r="F4413">
        <f t="shared" si="68"/>
        <v>3672202</v>
      </c>
      <c r="G4413" s="1">
        <f>(Comuni[[#This Row],[Popolazione2011]]/Comuni[[#This Row],[TOT POP REGIONE ]])*100</f>
        <v>0.87367198209684549</v>
      </c>
      <c r="H4413" t="str">
        <f>IF(Comuni[[#This Row],[Popolazione2011]]&gt;300000,"MAGGIORE","")</f>
        <v/>
      </c>
      <c r="I4413" t="str">
        <f>_xlfn.XLOOKUP(Comuni[[#This Row],[Regione]],Ripartizione_geografica[Regione],Ripartizione_geografica[Ripartizione geografica])</f>
        <v>Centro</v>
      </c>
      <c r="J4413">
        <f>_xlfn.XLOOKUP(Comuni[[#This Row],[Regione]],Ripartizione_geografica[Regione],Ripartizione_geografica[Codice Regione])</f>
        <v>9</v>
      </c>
      <c r="K4413">
        <f>_xlfn.XLOOKUP(Comuni[[#This Row],[Regione]],Table_0[Regione],Table_0[Totale])</f>
        <v>1642975</v>
      </c>
      <c r="L4413">
        <f>_xlfn.XLOOKUP(Comuni[[#This Row],[Regione]],Table_0[Regione],Table_0[Guariti])</f>
        <v>1625600</v>
      </c>
      <c r="M4413">
        <f>_xlfn.XLOOKUP(Comuni[[#This Row],[Regione]],Table_0[Regione],Table_0[Deceduti])</f>
        <v>12293</v>
      </c>
      <c r="N4413" s="1">
        <f>(Comuni[[#This Row],[Popolazione2011]]/Comuni[[#This Row],[Ammalati TOT]])*100</f>
        <v>1.9527381731310582</v>
      </c>
      <c r="O4413">
        <f>_xlfn.XLOOKUP(Comuni[[#This Row],[Regione]],Table_0[Regione],Table_0[TOT AREA])</f>
        <v>5330380</v>
      </c>
      <c r="P4413" s="1">
        <f>(Comuni[[#This Row],[Popolazione2011]]/Comuni[[#This Row],[Ammalati AREA]])*100</f>
        <v>0.60188954633628378</v>
      </c>
    </row>
    <row r="4414" spans="1:16" x14ac:dyDescent="0.3">
      <c r="A4414" t="s">
        <v>4466</v>
      </c>
      <c r="B4414" t="s">
        <v>8028</v>
      </c>
      <c r="C4414" t="s">
        <v>4461</v>
      </c>
      <c r="D4414">
        <v>2285</v>
      </c>
      <c r="E4414" s="1">
        <f>(Comuni[[#This Row],[Popolazione2011]]/SUM(D:D))*100</f>
        <v>3.8453153978174827E-3</v>
      </c>
      <c r="F4414">
        <f t="shared" si="68"/>
        <v>3672202</v>
      </c>
      <c r="G4414" s="1">
        <f>(Comuni[[#This Row],[Popolazione2011]]/Comuni[[#This Row],[TOT POP REGIONE ]])*100</f>
        <v>6.2224245833971008E-2</v>
      </c>
      <c r="H4414" t="str">
        <f>IF(Comuni[[#This Row],[Popolazione2011]]&gt;300000,"MAGGIORE","")</f>
        <v/>
      </c>
      <c r="I4414" t="str">
        <f>_xlfn.XLOOKUP(Comuni[[#This Row],[Regione]],Ripartizione_geografica[Regione],Ripartizione_geografica[Ripartizione geografica])</f>
        <v>Centro</v>
      </c>
      <c r="J4414">
        <f>_xlfn.XLOOKUP(Comuni[[#This Row],[Regione]],Ripartizione_geografica[Regione],Ripartizione_geografica[Codice Regione])</f>
        <v>9</v>
      </c>
      <c r="K4414">
        <f>_xlfn.XLOOKUP(Comuni[[#This Row],[Regione]],Table_0[Regione],Table_0[Totale])</f>
        <v>1642975</v>
      </c>
      <c r="L4414">
        <f>_xlfn.XLOOKUP(Comuni[[#This Row],[Regione]],Table_0[Regione],Table_0[Guariti])</f>
        <v>1625600</v>
      </c>
      <c r="M4414">
        <f>_xlfn.XLOOKUP(Comuni[[#This Row],[Regione]],Table_0[Regione],Table_0[Deceduti])</f>
        <v>12293</v>
      </c>
      <c r="N4414" s="1">
        <f>(Comuni[[#This Row],[Popolazione2011]]/Comuni[[#This Row],[Ammalati TOT]])*100</f>
        <v>0.1390769792601835</v>
      </c>
      <c r="O4414">
        <f>_xlfn.XLOOKUP(Comuni[[#This Row],[Regione]],Table_0[Regione],Table_0[TOT AREA])</f>
        <v>5330380</v>
      </c>
      <c r="P4414" s="1">
        <f>(Comuni[[#This Row],[Popolazione2011]]/Comuni[[#This Row],[Ammalati AREA]])*100</f>
        <v>4.2867487871408788E-2</v>
      </c>
    </row>
    <row r="4415" spans="1:16" x14ac:dyDescent="0.3">
      <c r="A4415" t="s">
        <v>4467</v>
      </c>
      <c r="B4415" t="s">
        <v>8028</v>
      </c>
      <c r="C4415" t="s">
        <v>4461</v>
      </c>
      <c r="D4415">
        <v>44898</v>
      </c>
      <c r="E4415" s="1">
        <f>(Comuni[[#This Row],[Popolazione2011]]/SUM(D:D))*100</f>
        <v>7.5556661151513951E-2</v>
      </c>
      <c r="F4415">
        <f t="shared" si="68"/>
        <v>3672202</v>
      </c>
      <c r="G4415" s="1">
        <f>(Comuni[[#This Row],[Popolazione2011]]/Comuni[[#This Row],[TOT POP REGIONE ]])*100</f>
        <v>1.2226451594983063</v>
      </c>
      <c r="H4415" t="str">
        <f>IF(Comuni[[#This Row],[Popolazione2011]]&gt;300000,"MAGGIORE","")</f>
        <v/>
      </c>
      <c r="I4415" t="str">
        <f>_xlfn.XLOOKUP(Comuni[[#This Row],[Regione]],Ripartizione_geografica[Regione],Ripartizione_geografica[Ripartizione geografica])</f>
        <v>Centro</v>
      </c>
      <c r="J4415">
        <f>_xlfn.XLOOKUP(Comuni[[#This Row],[Regione]],Ripartizione_geografica[Regione],Ripartizione_geografica[Codice Regione])</f>
        <v>9</v>
      </c>
      <c r="K4415">
        <f>_xlfn.XLOOKUP(Comuni[[#This Row],[Regione]],Table_0[Regione],Table_0[Totale])</f>
        <v>1642975</v>
      </c>
      <c r="L4415">
        <f>_xlfn.XLOOKUP(Comuni[[#This Row],[Regione]],Table_0[Regione],Table_0[Guariti])</f>
        <v>1625600</v>
      </c>
      <c r="M4415">
        <f>_xlfn.XLOOKUP(Comuni[[#This Row],[Regione]],Table_0[Regione],Table_0[Deceduti])</f>
        <v>12293</v>
      </c>
      <c r="N4415" s="1">
        <f>(Comuni[[#This Row],[Popolazione2011]]/Comuni[[#This Row],[Ammalati TOT]])*100</f>
        <v>2.7327256957653039</v>
      </c>
      <c r="O4415">
        <f>_xlfn.XLOOKUP(Comuni[[#This Row],[Regione]],Table_0[Regione],Table_0[TOT AREA])</f>
        <v>5330380</v>
      </c>
      <c r="P4415" s="1">
        <f>(Comuni[[#This Row],[Popolazione2011]]/Comuni[[#This Row],[Ammalati AREA]])*100</f>
        <v>0.84230392579891111</v>
      </c>
    </row>
    <row r="4416" spans="1:16" x14ac:dyDescent="0.3">
      <c r="A4416" t="s">
        <v>4468</v>
      </c>
      <c r="B4416" t="s">
        <v>8028</v>
      </c>
      <c r="C4416" t="s">
        <v>4461</v>
      </c>
      <c r="D4416">
        <v>584</v>
      </c>
      <c r="E4416" s="1">
        <f>(Comuni[[#This Row],[Popolazione2011]]/SUM(D:D))*100</f>
        <v>9.8278520451877921E-4</v>
      </c>
      <c r="F4416">
        <f t="shared" si="68"/>
        <v>3672202</v>
      </c>
      <c r="G4416" s="1">
        <f>(Comuni[[#This Row],[Popolazione2011]]/Comuni[[#This Row],[TOT POP REGIONE ]])*100</f>
        <v>1.5903264580761078E-2</v>
      </c>
      <c r="H4416" t="str">
        <f>IF(Comuni[[#This Row],[Popolazione2011]]&gt;300000,"MAGGIORE","")</f>
        <v/>
      </c>
      <c r="I4416" t="str">
        <f>_xlfn.XLOOKUP(Comuni[[#This Row],[Regione]],Ripartizione_geografica[Regione],Ripartizione_geografica[Ripartizione geografica])</f>
        <v>Centro</v>
      </c>
      <c r="J4416">
        <f>_xlfn.XLOOKUP(Comuni[[#This Row],[Regione]],Ripartizione_geografica[Regione],Ripartizione_geografica[Codice Regione])</f>
        <v>9</v>
      </c>
      <c r="K4416">
        <f>_xlfn.XLOOKUP(Comuni[[#This Row],[Regione]],Table_0[Regione],Table_0[Totale])</f>
        <v>1642975</v>
      </c>
      <c r="L4416">
        <f>_xlfn.XLOOKUP(Comuni[[#This Row],[Regione]],Table_0[Regione],Table_0[Guariti])</f>
        <v>1625600</v>
      </c>
      <c r="M4416">
        <f>_xlfn.XLOOKUP(Comuni[[#This Row],[Regione]],Table_0[Regione],Table_0[Deceduti])</f>
        <v>12293</v>
      </c>
      <c r="N4416" s="1">
        <f>(Comuni[[#This Row],[Popolazione2011]]/Comuni[[#This Row],[Ammalati TOT]])*100</f>
        <v>3.5545276099758064E-2</v>
      </c>
      <c r="O4416">
        <f>_xlfn.XLOOKUP(Comuni[[#This Row],[Regione]],Table_0[Regione],Table_0[TOT AREA])</f>
        <v>5330380</v>
      </c>
      <c r="P4416" s="1">
        <f>(Comuni[[#This Row],[Popolazione2011]]/Comuni[[#This Row],[Ammalati AREA]])*100</f>
        <v>1.095606692205809E-2</v>
      </c>
    </row>
    <row r="4417" spans="1:16" x14ac:dyDescent="0.3">
      <c r="A4417" t="s">
        <v>4469</v>
      </c>
      <c r="B4417" t="s">
        <v>8028</v>
      </c>
      <c r="C4417" t="s">
        <v>4461</v>
      </c>
      <c r="D4417">
        <v>6059</v>
      </c>
      <c r="E4417" s="1">
        <f>(Comuni[[#This Row],[Popolazione2011]]/SUM(D:D))*100</f>
        <v>1.0196396496882332E-2</v>
      </c>
      <c r="F4417">
        <f t="shared" si="68"/>
        <v>3672202</v>
      </c>
      <c r="G4417" s="1">
        <f>(Comuni[[#This Row],[Popolazione2011]]/Comuni[[#This Row],[TOT POP REGIONE ]])*100</f>
        <v>0.16499637002539619</v>
      </c>
      <c r="H4417" t="str">
        <f>IF(Comuni[[#This Row],[Popolazione2011]]&gt;300000,"MAGGIORE","")</f>
        <v/>
      </c>
      <c r="I4417" t="str">
        <f>_xlfn.XLOOKUP(Comuni[[#This Row],[Regione]],Ripartizione_geografica[Regione],Ripartizione_geografica[Ripartizione geografica])</f>
        <v>Centro</v>
      </c>
      <c r="J4417">
        <f>_xlfn.XLOOKUP(Comuni[[#This Row],[Regione]],Ripartizione_geografica[Regione],Ripartizione_geografica[Codice Regione])</f>
        <v>9</v>
      </c>
      <c r="K4417">
        <f>_xlfn.XLOOKUP(Comuni[[#This Row],[Regione]],Table_0[Regione],Table_0[Totale])</f>
        <v>1642975</v>
      </c>
      <c r="L4417">
        <f>_xlfn.XLOOKUP(Comuni[[#This Row],[Regione]],Table_0[Regione],Table_0[Guariti])</f>
        <v>1625600</v>
      </c>
      <c r="M4417">
        <f>_xlfn.XLOOKUP(Comuni[[#This Row],[Regione]],Table_0[Regione],Table_0[Deceduti])</f>
        <v>12293</v>
      </c>
      <c r="N4417" s="1">
        <f>(Comuni[[#This Row],[Popolazione2011]]/Comuni[[#This Row],[Ammalati TOT]])*100</f>
        <v>0.3687822395349899</v>
      </c>
      <c r="O4417">
        <f>_xlfn.XLOOKUP(Comuni[[#This Row],[Regione]],Table_0[Regione],Table_0[TOT AREA])</f>
        <v>5330380</v>
      </c>
      <c r="P4417" s="1">
        <f>(Comuni[[#This Row],[Popolazione2011]]/Comuni[[#This Row],[Ammalati AREA]])*100</f>
        <v>0.1136691943163527</v>
      </c>
    </row>
    <row r="4418" spans="1:16" x14ac:dyDescent="0.3">
      <c r="A4418" t="s">
        <v>4470</v>
      </c>
      <c r="B4418" t="s">
        <v>8028</v>
      </c>
      <c r="C4418" t="s">
        <v>4461</v>
      </c>
      <c r="D4418">
        <v>1860</v>
      </c>
      <c r="E4418" s="1">
        <f>(Comuni[[#This Row],[Popolazione2011]]/SUM(D:D))*100</f>
        <v>3.1301035623372076E-3</v>
      </c>
      <c r="F4418">
        <f t="shared" ref="F4418:F4481" si="69">SUMIFS(D:D,B:B,B4418)</f>
        <v>3672202</v>
      </c>
      <c r="G4418" s="1">
        <f>(Comuni[[#This Row],[Popolazione2011]]/Comuni[[#This Row],[TOT POP REGIONE ]])*100</f>
        <v>5.0650808425026728E-2</v>
      </c>
      <c r="H4418" t="str">
        <f>IF(Comuni[[#This Row],[Popolazione2011]]&gt;300000,"MAGGIORE","")</f>
        <v/>
      </c>
      <c r="I4418" t="str">
        <f>_xlfn.XLOOKUP(Comuni[[#This Row],[Regione]],Ripartizione_geografica[Regione],Ripartizione_geografica[Ripartizione geografica])</f>
        <v>Centro</v>
      </c>
      <c r="J4418">
        <f>_xlfn.XLOOKUP(Comuni[[#This Row],[Regione]],Ripartizione_geografica[Regione],Ripartizione_geografica[Codice Regione])</f>
        <v>9</v>
      </c>
      <c r="K4418">
        <f>_xlfn.XLOOKUP(Comuni[[#This Row],[Regione]],Table_0[Regione],Table_0[Totale])</f>
        <v>1642975</v>
      </c>
      <c r="L4418">
        <f>_xlfn.XLOOKUP(Comuni[[#This Row],[Regione]],Table_0[Regione],Table_0[Guariti])</f>
        <v>1625600</v>
      </c>
      <c r="M4418">
        <f>_xlfn.XLOOKUP(Comuni[[#This Row],[Regione]],Table_0[Regione],Table_0[Deceduti])</f>
        <v>12293</v>
      </c>
      <c r="N4418" s="1">
        <f>(Comuni[[#This Row],[Popolazione2011]]/Comuni[[#This Row],[Ammalati TOT]])*100</f>
        <v>0.11320926976977738</v>
      </c>
      <c r="O4418">
        <f>_xlfn.XLOOKUP(Comuni[[#This Row],[Regione]],Table_0[Regione],Table_0[TOT AREA])</f>
        <v>5330380</v>
      </c>
      <c r="P4418" s="1">
        <f>(Comuni[[#This Row],[Popolazione2011]]/Comuni[[#This Row],[Ammalati AREA]])*100</f>
        <v>3.4894322731212409E-2</v>
      </c>
    </row>
    <row r="4419" spans="1:16" x14ac:dyDescent="0.3">
      <c r="A4419" t="s">
        <v>4471</v>
      </c>
      <c r="B4419" t="s">
        <v>8028</v>
      </c>
      <c r="C4419" t="s">
        <v>4461</v>
      </c>
      <c r="D4419">
        <v>5232</v>
      </c>
      <c r="E4419" s="1">
        <f>(Comuni[[#This Row],[Popolazione2011]]/SUM(D:D))*100</f>
        <v>8.8046784076065959E-3</v>
      </c>
      <c r="F4419">
        <f t="shared" si="69"/>
        <v>3672202</v>
      </c>
      <c r="G4419" s="1">
        <f>(Comuni[[#This Row],[Popolazione2011]]/Comuni[[#This Row],[TOT POP REGIONE ]])*100</f>
        <v>0.14247582240846227</v>
      </c>
      <c r="H4419" t="str">
        <f>IF(Comuni[[#This Row],[Popolazione2011]]&gt;300000,"MAGGIORE","")</f>
        <v/>
      </c>
      <c r="I4419" t="str">
        <f>_xlfn.XLOOKUP(Comuni[[#This Row],[Regione]],Ripartizione_geografica[Regione],Ripartizione_geografica[Ripartizione geografica])</f>
        <v>Centro</v>
      </c>
      <c r="J4419">
        <f>_xlfn.XLOOKUP(Comuni[[#This Row],[Regione]],Ripartizione_geografica[Regione],Ripartizione_geografica[Codice Regione])</f>
        <v>9</v>
      </c>
      <c r="K4419">
        <f>_xlfn.XLOOKUP(Comuni[[#This Row],[Regione]],Table_0[Regione],Table_0[Totale])</f>
        <v>1642975</v>
      </c>
      <c r="L4419">
        <f>_xlfn.XLOOKUP(Comuni[[#This Row],[Regione]],Table_0[Regione],Table_0[Guariti])</f>
        <v>1625600</v>
      </c>
      <c r="M4419">
        <f>_xlfn.XLOOKUP(Comuni[[#This Row],[Regione]],Table_0[Regione],Table_0[Deceduti])</f>
        <v>12293</v>
      </c>
      <c r="N4419" s="1">
        <f>(Comuni[[#This Row],[Popolazione2011]]/Comuni[[#This Row],[Ammalati TOT]])*100</f>
        <v>0.31844672012659964</v>
      </c>
      <c r="O4419">
        <f>_xlfn.XLOOKUP(Comuni[[#This Row],[Regione]],Table_0[Regione],Table_0[TOT AREA])</f>
        <v>5330380</v>
      </c>
      <c r="P4419" s="1">
        <f>(Comuni[[#This Row],[Popolazione2011]]/Comuni[[#This Row],[Ammalati AREA]])*100</f>
        <v>9.8154352972958769E-2</v>
      </c>
    </row>
    <row r="4420" spans="1:16" x14ac:dyDescent="0.3">
      <c r="A4420" t="s">
        <v>4472</v>
      </c>
      <c r="B4420" t="s">
        <v>8028</v>
      </c>
      <c r="C4420" t="s">
        <v>4461</v>
      </c>
      <c r="D4420">
        <v>7660</v>
      </c>
      <c r="E4420" s="1">
        <f>(Comuni[[#This Row],[Popolazione2011]]/SUM(D:D))*100</f>
        <v>1.2890641552420971E-2</v>
      </c>
      <c r="F4420">
        <f t="shared" si="69"/>
        <v>3672202</v>
      </c>
      <c r="G4420" s="1">
        <f>(Comuni[[#This Row],[Popolazione2011]]/Comuni[[#This Row],[TOT POP REGIONE ]])*100</f>
        <v>0.20859418953532513</v>
      </c>
      <c r="H4420" t="str">
        <f>IF(Comuni[[#This Row],[Popolazione2011]]&gt;300000,"MAGGIORE","")</f>
        <v/>
      </c>
      <c r="I4420" t="str">
        <f>_xlfn.XLOOKUP(Comuni[[#This Row],[Regione]],Ripartizione_geografica[Regione],Ripartizione_geografica[Ripartizione geografica])</f>
        <v>Centro</v>
      </c>
      <c r="J4420">
        <f>_xlfn.XLOOKUP(Comuni[[#This Row],[Regione]],Ripartizione_geografica[Regione],Ripartizione_geografica[Codice Regione])</f>
        <v>9</v>
      </c>
      <c r="K4420">
        <f>_xlfn.XLOOKUP(Comuni[[#This Row],[Regione]],Table_0[Regione],Table_0[Totale])</f>
        <v>1642975</v>
      </c>
      <c r="L4420">
        <f>_xlfn.XLOOKUP(Comuni[[#This Row],[Regione]],Table_0[Regione],Table_0[Guariti])</f>
        <v>1625600</v>
      </c>
      <c r="M4420">
        <f>_xlfn.XLOOKUP(Comuni[[#This Row],[Regione]],Table_0[Regione],Table_0[Deceduti])</f>
        <v>12293</v>
      </c>
      <c r="N4420" s="1">
        <f>(Comuni[[#This Row],[Popolazione2011]]/Comuni[[#This Row],[Ammalati TOT]])*100</f>
        <v>0.46622742281531976</v>
      </c>
      <c r="O4420">
        <f>_xlfn.XLOOKUP(Comuni[[#This Row],[Regione]],Table_0[Regione],Table_0[TOT AREA])</f>
        <v>5330380</v>
      </c>
      <c r="P4420" s="1">
        <f>(Comuni[[#This Row],[Popolazione2011]]/Comuni[[#This Row],[Ammalati AREA]])*100</f>
        <v>0.14370457640918657</v>
      </c>
    </row>
    <row r="4421" spans="1:16" x14ac:dyDescent="0.3">
      <c r="A4421" t="s">
        <v>4473</v>
      </c>
      <c r="B4421" t="s">
        <v>8028</v>
      </c>
      <c r="C4421" t="s">
        <v>4461</v>
      </c>
      <c r="D4421">
        <v>621</v>
      </c>
      <c r="E4421" s="1">
        <f>(Comuni[[#This Row],[Popolazione2011]]/SUM(D:D))*100</f>
        <v>1.0450507054900031E-3</v>
      </c>
      <c r="F4421">
        <f t="shared" si="69"/>
        <v>3672202</v>
      </c>
      <c r="G4421" s="1">
        <f>(Comuni[[#This Row],[Popolazione2011]]/Comuni[[#This Row],[TOT POP REGIONE ]])*100</f>
        <v>1.691083442577505E-2</v>
      </c>
      <c r="H4421" t="str">
        <f>IF(Comuni[[#This Row],[Popolazione2011]]&gt;300000,"MAGGIORE","")</f>
        <v/>
      </c>
      <c r="I4421" t="str">
        <f>_xlfn.XLOOKUP(Comuni[[#This Row],[Regione]],Ripartizione_geografica[Regione],Ripartizione_geografica[Ripartizione geografica])</f>
        <v>Centro</v>
      </c>
      <c r="J4421">
        <f>_xlfn.XLOOKUP(Comuni[[#This Row],[Regione]],Ripartizione_geografica[Regione],Ripartizione_geografica[Codice Regione])</f>
        <v>9</v>
      </c>
      <c r="K4421">
        <f>_xlfn.XLOOKUP(Comuni[[#This Row],[Regione]],Table_0[Regione],Table_0[Totale])</f>
        <v>1642975</v>
      </c>
      <c r="L4421">
        <f>_xlfn.XLOOKUP(Comuni[[#This Row],[Regione]],Table_0[Regione],Table_0[Guariti])</f>
        <v>1625600</v>
      </c>
      <c r="M4421">
        <f>_xlfn.XLOOKUP(Comuni[[#This Row],[Regione]],Table_0[Regione],Table_0[Deceduti])</f>
        <v>12293</v>
      </c>
      <c r="N4421" s="1">
        <f>(Comuni[[#This Row],[Popolazione2011]]/Comuni[[#This Row],[Ammalati TOT]])*100</f>
        <v>3.7797288455393416E-2</v>
      </c>
      <c r="O4421">
        <f>_xlfn.XLOOKUP(Comuni[[#This Row],[Regione]],Table_0[Regione],Table_0[TOT AREA])</f>
        <v>5330380</v>
      </c>
      <c r="P4421" s="1">
        <f>(Comuni[[#This Row],[Popolazione2011]]/Comuni[[#This Row],[Ammalati AREA]])*100</f>
        <v>1.1650201298969303E-2</v>
      </c>
    </row>
    <row r="4422" spans="1:16" x14ac:dyDescent="0.3">
      <c r="A4422" t="s">
        <v>4474</v>
      </c>
      <c r="B4422" t="s">
        <v>8028</v>
      </c>
      <c r="C4422" t="s">
        <v>4461</v>
      </c>
      <c r="D4422">
        <v>3882</v>
      </c>
      <c r="E4422" s="1">
        <f>(Comuni[[#This Row],[Popolazione2011]]/SUM(D:D))*100</f>
        <v>6.53282904784572E-3</v>
      </c>
      <c r="F4422">
        <f t="shared" si="69"/>
        <v>3672202</v>
      </c>
      <c r="G4422" s="1">
        <f>(Comuni[[#This Row],[Popolazione2011]]/Comuni[[#This Row],[TOT POP REGIONE ]])*100</f>
        <v>0.10571313887416868</v>
      </c>
      <c r="H4422" t="str">
        <f>IF(Comuni[[#This Row],[Popolazione2011]]&gt;300000,"MAGGIORE","")</f>
        <v/>
      </c>
      <c r="I4422" t="str">
        <f>_xlfn.XLOOKUP(Comuni[[#This Row],[Regione]],Ripartizione_geografica[Regione],Ripartizione_geografica[Ripartizione geografica])</f>
        <v>Centro</v>
      </c>
      <c r="J4422">
        <f>_xlfn.XLOOKUP(Comuni[[#This Row],[Regione]],Ripartizione_geografica[Regione],Ripartizione_geografica[Codice Regione])</f>
        <v>9</v>
      </c>
      <c r="K4422">
        <f>_xlfn.XLOOKUP(Comuni[[#This Row],[Regione]],Table_0[Regione],Table_0[Totale])</f>
        <v>1642975</v>
      </c>
      <c r="L4422">
        <f>_xlfn.XLOOKUP(Comuni[[#This Row],[Regione]],Table_0[Regione],Table_0[Guariti])</f>
        <v>1625600</v>
      </c>
      <c r="M4422">
        <f>_xlfn.XLOOKUP(Comuni[[#This Row],[Regione]],Table_0[Regione],Table_0[Deceduti])</f>
        <v>12293</v>
      </c>
      <c r="N4422" s="1">
        <f>(Comuni[[#This Row],[Popolazione2011]]/Comuni[[#This Row],[Ammalati TOT]])*100</f>
        <v>0.23627870174530957</v>
      </c>
      <c r="O4422">
        <f>_xlfn.XLOOKUP(Comuni[[#This Row],[Regione]],Table_0[Regione],Table_0[TOT AREA])</f>
        <v>5330380</v>
      </c>
      <c r="P4422" s="1">
        <f>(Comuni[[#This Row],[Popolazione2011]]/Comuni[[#This Row],[Ammalati AREA]])*100</f>
        <v>7.2827828409982018E-2</v>
      </c>
    </row>
    <row r="4423" spans="1:16" x14ac:dyDescent="0.3">
      <c r="A4423" t="s">
        <v>4475</v>
      </c>
      <c r="B4423" t="s">
        <v>8028</v>
      </c>
      <c r="C4423" t="s">
        <v>4461</v>
      </c>
      <c r="D4423">
        <v>87200</v>
      </c>
      <c r="E4423" s="1">
        <f>(Comuni[[#This Row],[Popolazione2011]]/SUM(D:D))*100</f>
        <v>0.1467446401267766</v>
      </c>
      <c r="F4423">
        <f t="shared" si="69"/>
        <v>3672202</v>
      </c>
      <c r="G4423" s="1">
        <f>(Comuni[[#This Row],[Popolazione2011]]/Comuni[[#This Row],[TOT POP REGIONE ]])*100</f>
        <v>2.3745970401410377</v>
      </c>
      <c r="H4423" t="str">
        <f>IF(Comuni[[#This Row],[Popolazione2011]]&gt;300000,"MAGGIORE","")</f>
        <v/>
      </c>
      <c r="I4423" t="str">
        <f>_xlfn.XLOOKUP(Comuni[[#This Row],[Regione]],Ripartizione_geografica[Regione],Ripartizione_geografica[Ripartizione geografica])</f>
        <v>Centro</v>
      </c>
      <c r="J4423">
        <f>_xlfn.XLOOKUP(Comuni[[#This Row],[Regione]],Ripartizione_geografica[Regione],Ripartizione_geografica[Codice Regione])</f>
        <v>9</v>
      </c>
      <c r="K4423">
        <f>_xlfn.XLOOKUP(Comuni[[#This Row],[Regione]],Table_0[Regione],Table_0[Totale])</f>
        <v>1642975</v>
      </c>
      <c r="L4423">
        <f>_xlfn.XLOOKUP(Comuni[[#This Row],[Regione]],Table_0[Regione],Table_0[Guariti])</f>
        <v>1625600</v>
      </c>
      <c r="M4423">
        <f>_xlfn.XLOOKUP(Comuni[[#This Row],[Regione]],Table_0[Regione],Table_0[Deceduti])</f>
        <v>12293</v>
      </c>
      <c r="N4423" s="1">
        <f>(Comuni[[#This Row],[Popolazione2011]]/Comuni[[#This Row],[Ammalati TOT]])*100</f>
        <v>5.3074453354433269</v>
      </c>
      <c r="O4423">
        <f>_xlfn.XLOOKUP(Comuni[[#This Row],[Regione]],Table_0[Regione],Table_0[TOT AREA])</f>
        <v>5330380</v>
      </c>
      <c r="P4423" s="1">
        <f>(Comuni[[#This Row],[Popolazione2011]]/Comuni[[#This Row],[Ammalati AREA]])*100</f>
        <v>1.6359058828826463</v>
      </c>
    </row>
    <row r="4424" spans="1:16" x14ac:dyDescent="0.3">
      <c r="A4424" t="s">
        <v>4476</v>
      </c>
      <c r="B4424" t="s">
        <v>8028</v>
      </c>
      <c r="C4424" t="s">
        <v>4461</v>
      </c>
      <c r="D4424">
        <v>22330</v>
      </c>
      <c r="E4424" s="1">
        <f>(Comuni[[#This Row],[Popolazione2011]]/SUM(D:D))*100</f>
        <v>3.7578071261822492E-2</v>
      </c>
      <c r="F4424">
        <f t="shared" si="69"/>
        <v>3672202</v>
      </c>
      <c r="G4424" s="1">
        <f>(Comuni[[#This Row],[Popolazione2011]]/Comuni[[#This Row],[TOT POP REGIONE ]])*100</f>
        <v>0.60808201727464883</v>
      </c>
      <c r="H4424" t="str">
        <f>IF(Comuni[[#This Row],[Popolazione2011]]&gt;300000,"MAGGIORE","")</f>
        <v/>
      </c>
      <c r="I4424" t="str">
        <f>_xlfn.XLOOKUP(Comuni[[#This Row],[Regione]],Ripartizione_geografica[Regione],Ripartizione_geografica[Ripartizione geografica])</f>
        <v>Centro</v>
      </c>
      <c r="J4424">
        <f>_xlfn.XLOOKUP(Comuni[[#This Row],[Regione]],Ripartizione_geografica[Regione],Ripartizione_geografica[Codice Regione])</f>
        <v>9</v>
      </c>
      <c r="K4424">
        <f>_xlfn.XLOOKUP(Comuni[[#This Row],[Regione]],Table_0[Regione],Table_0[Totale])</f>
        <v>1642975</v>
      </c>
      <c r="L4424">
        <f>_xlfn.XLOOKUP(Comuni[[#This Row],[Regione]],Table_0[Regione],Table_0[Guariti])</f>
        <v>1625600</v>
      </c>
      <c r="M4424">
        <f>_xlfn.XLOOKUP(Comuni[[#This Row],[Regione]],Table_0[Regione],Table_0[Deceduti])</f>
        <v>12293</v>
      </c>
      <c r="N4424" s="1">
        <f>(Comuni[[#This Row],[Popolazione2011]]/Comuni[[#This Row],[Ammalati TOT]])*100</f>
        <v>1.359119889225338</v>
      </c>
      <c r="O4424">
        <f>_xlfn.XLOOKUP(Comuni[[#This Row],[Regione]],Table_0[Regione],Table_0[TOT AREA])</f>
        <v>5330380</v>
      </c>
      <c r="P4424" s="1">
        <f>(Comuni[[#This Row],[Popolazione2011]]/Comuni[[#This Row],[Ammalati AREA]])*100</f>
        <v>0.41891947666020063</v>
      </c>
    </row>
    <row r="4425" spans="1:16" x14ac:dyDescent="0.3">
      <c r="A4425" t="s">
        <v>4477</v>
      </c>
      <c r="B4425" t="s">
        <v>8028</v>
      </c>
      <c r="C4425" t="s">
        <v>4461</v>
      </c>
      <c r="D4425">
        <v>2221</v>
      </c>
      <c r="E4425" s="1">
        <f>(Comuni[[#This Row],[Popolazione2011]]/SUM(D:D))*100</f>
        <v>3.7376129096510415E-3</v>
      </c>
      <c r="F4425">
        <f t="shared" si="69"/>
        <v>3672202</v>
      </c>
      <c r="G4425" s="1">
        <f>(Comuni[[#This Row],[Popolazione2011]]/Comuni[[#This Row],[TOT POP REGIONE ]])*100</f>
        <v>6.0481422318271166E-2</v>
      </c>
      <c r="H4425" t="str">
        <f>IF(Comuni[[#This Row],[Popolazione2011]]&gt;300000,"MAGGIORE","")</f>
        <v/>
      </c>
      <c r="I4425" t="str">
        <f>_xlfn.XLOOKUP(Comuni[[#This Row],[Regione]],Ripartizione_geografica[Regione],Ripartizione_geografica[Ripartizione geografica])</f>
        <v>Centro</v>
      </c>
      <c r="J4425">
        <f>_xlfn.XLOOKUP(Comuni[[#This Row],[Regione]],Ripartizione_geografica[Regione],Ripartizione_geografica[Codice Regione])</f>
        <v>9</v>
      </c>
      <c r="K4425">
        <f>_xlfn.XLOOKUP(Comuni[[#This Row],[Regione]],Table_0[Regione],Table_0[Totale])</f>
        <v>1642975</v>
      </c>
      <c r="L4425">
        <f>_xlfn.XLOOKUP(Comuni[[#This Row],[Regione]],Table_0[Regione],Table_0[Guariti])</f>
        <v>1625600</v>
      </c>
      <c r="M4425">
        <f>_xlfn.XLOOKUP(Comuni[[#This Row],[Regione]],Table_0[Regione],Table_0[Deceduti])</f>
        <v>12293</v>
      </c>
      <c r="N4425" s="1">
        <f>(Comuni[[#This Row],[Popolazione2011]]/Comuni[[#This Row],[Ammalati TOT]])*100</f>
        <v>0.13518160653692235</v>
      </c>
      <c r="O4425">
        <f>_xlfn.XLOOKUP(Comuni[[#This Row],[Regione]],Table_0[Regione],Table_0[TOT AREA])</f>
        <v>5330380</v>
      </c>
      <c r="P4425" s="1">
        <f>(Comuni[[#This Row],[Popolazione2011]]/Comuni[[#This Row],[Ammalati AREA]])*100</f>
        <v>4.166682300323804E-2</v>
      </c>
    </row>
    <row r="4426" spans="1:16" x14ac:dyDescent="0.3">
      <c r="A4426" t="s">
        <v>4478</v>
      </c>
      <c r="B4426" t="s">
        <v>8028</v>
      </c>
      <c r="C4426" t="s">
        <v>4461</v>
      </c>
      <c r="D4426">
        <v>1127</v>
      </c>
      <c r="E4426" s="1">
        <f>(Comuni[[#This Row],[Popolazione2011]]/SUM(D:D))*100</f>
        <v>1.8965735025559313E-3</v>
      </c>
      <c r="F4426">
        <f t="shared" si="69"/>
        <v>3672202</v>
      </c>
      <c r="G4426" s="1">
        <f>(Comuni[[#This Row],[Popolazione2011]]/Comuni[[#This Row],[TOT POP REGIONE ]])*100</f>
        <v>3.0690032846776946E-2</v>
      </c>
      <c r="H4426" t="str">
        <f>IF(Comuni[[#This Row],[Popolazione2011]]&gt;300000,"MAGGIORE","")</f>
        <v/>
      </c>
      <c r="I4426" t="str">
        <f>_xlfn.XLOOKUP(Comuni[[#This Row],[Regione]],Ripartizione_geografica[Regione],Ripartizione_geografica[Ripartizione geografica])</f>
        <v>Centro</v>
      </c>
      <c r="J4426">
        <f>_xlfn.XLOOKUP(Comuni[[#This Row],[Regione]],Ripartizione_geografica[Regione],Ripartizione_geografica[Codice Regione])</f>
        <v>9</v>
      </c>
      <c r="K4426">
        <f>_xlfn.XLOOKUP(Comuni[[#This Row],[Regione]],Table_0[Regione],Table_0[Totale])</f>
        <v>1642975</v>
      </c>
      <c r="L4426">
        <f>_xlfn.XLOOKUP(Comuni[[#This Row],[Regione]],Table_0[Regione],Table_0[Guariti])</f>
        <v>1625600</v>
      </c>
      <c r="M4426">
        <f>_xlfn.XLOOKUP(Comuni[[#This Row],[Regione]],Table_0[Regione],Table_0[Deceduti])</f>
        <v>12293</v>
      </c>
      <c r="N4426" s="1">
        <f>(Comuni[[#This Row],[Popolazione2011]]/Comuni[[#This Row],[Ammalati TOT]])*100</f>
        <v>6.8595079048676941E-2</v>
      </c>
      <c r="O4426">
        <f>_xlfn.XLOOKUP(Comuni[[#This Row],[Regione]],Table_0[Regione],Table_0[TOT AREA])</f>
        <v>5330380</v>
      </c>
      <c r="P4426" s="1">
        <f>(Comuni[[#This Row],[Popolazione2011]]/Comuni[[#This Row],[Ammalati AREA]])*100</f>
        <v>2.1142957912944293E-2</v>
      </c>
    </row>
    <row r="4427" spans="1:16" x14ac:dyDescent="0.3">
      <c r="A4427" t="s">
        <v>4479</v>
      </c>
      <c r="B4427" t="s">
        <v>8028</v>
      </c>
      <c r="C4427" t="s">
        <v>4461</v>
      </c>
      <c r="D4427">
        <v>4454</v>
      </c>
      <c r="E4427" s="1">
        <f>(Comuni[[#This Row],[Popolazione2011]]/SUM(D:D))*100</f>
        <v>7.4954200358332912E-3</v>
      </c>
      <c r="F4427">
        <f t="shared" si="69"/>
        <v>3672202</v>
      </c>
      <c r="G4427" s="1">
        <f>(Comuni[[#This Row],[Popolazione2011]]/Comuni[[#This Row],[TOT POP REGIONE ]])*100</f>
        <v>0.12128962404573604</v>
      </c>
      <c r="H4427" t="str">
        <f>IF(Comuni[[#This Row],[Popolazione2011]]&gt;300000,"MAGGIORE","")</f>
        <v/>
      </c>
      <c r="I4427" t="str">
        <f>_xlfn.XLOOKUP(Comuni[[#This Row],[Regione]],Ripartizione_geografica[Regione],Ripartizione_geografica[Ripartizione geografica])</f>
        <v>Centro</v>
      </c>
      <c r="J4427">
        <f>_xlfn.XLOOKUP(Comuni[[#This Row],[Regione]],Ripartizione_geografica[Regione],Ripartizione_geografica[Codice Regione])</f>
        <v>9</v>
      </c>
      <c r="K4427">
        <f>_xlfn.XLOOKUP(Comuni[[#This Row],[Regione]],Table_0[Regione],Table_0[Totale])</f>
        <v>1642975</v>
      </c>
      <c r="L4427">
        <f>_xlfn.XLOOKUP(Comuni[[#This Row],[Regione]],Table_0[Regione],Table_0[Guariti])</f>
        <v>1625600</v>
      </c>
      <c r="M4427">
        <f>_xlfn.XLOOKUP(Comuni[[#This Row],[Regione]],Table_0[Regione],Table_0[Deceduti])</f>
        <v>12293</v>
      </c>
      <c r="N4427" s="1">
        <f>(Comuni[[#This Row],[Popolazione2011]]/Comuni[[#This Row],[Ammalati TOT]])*100</f>
        <v>0.27109359545945616</v>
      </c>
      <c r="O4427">
        <f>_xlfn.XLOOKUP(Comuni[[#This Row],[Regione]],Table_0[Regione],Table_0[TOT AREA])</f>
        <v>5330380</v>
      </c>
      <c r="P4427" s="1">
        <f>(Comuni[[#This Row],[Popolazione2011]]/Comuni[[#This Row],[Ammalati AREA]])*100</f>
        <v>8.3558770669258098E-2</v>
      </c>
    </row>
    <row r="4428" spans="1:16" x14ac:dyDescent="0.3">
      <c r="A4428" t="s">
        <v>4480</v>
      </c>
      <c r="B4428" t="s">
        <v>8028</v>
      </c>
      <c r="C4428" t="s">
        <v>4461</v>
      </c>
      <c r="D4428">
        <v>3645</v>
      </c>
      <c r="E4428" s="1">
        <f>(Comuni[[#This Row],[Popolazione2011]]/SUM(D:D))*100</f>
        <v>6.1339932713543668E-3</v>
      </c>
      <c r="F4428">
        <f t="shared" si="69"/>
        <v>3672202</v>
      </c>
      <c r="G4428" s="1">
        <f>(Comuni[[#This Row],[Popolazione2011]]/Comuni[[#This Row],[TOT POP REGIONE ]])*100</f>
        <v>9.9259245542592703E-2</v>
      </c>
      <c r="H4428" t="str">
        <f>IF(Comuni[[#This Row],[Popolazione2011]]&gt;300000,"MAGGIORE","")</f>
        <v/>
      </c>
      <c r="I4428" t="str">
        <f>_xlfn.XLOOKUP(Comuni[[#This Row],[Regione]],Ripartizione_geografica[Regione],Ripartizione_geografica[Ripartizione geografica])</f>
        <v>Centro</v>
      </c>
      <c r="J4428">
        <f>_xlfn.XLOOKUP(Comuni[[#This Row],[Regione]],Ripartizione_geografica[Regione],Ripartizione_geografica[Codice Regione])</f>
        <v>9</v>
      </c>
      <c r="K4428">
        <f>_xlfn.XLOOKUP(Comuni[[#This Row],[Regione]],Table_0[Regione],Table_0[Totale])</f>
        <v>1642975</v>
      </c>
      <c r="L4428">
        <f>_xlfn.XLOOKUP(Comuni[[#This Row],[Regione]],Table_0[Regione],Table_0[Guariti])</f>
        <v>1625600</v>
      </c>
      <c r="M4428">
        <f>_xlfn.XLOOKUP(Comuni[[#This Row],[Regione]],Table_0[Regione],Table_0[Deceduti])</f>
        <v>12293</v>
      </c>
      <c r="N4428" s="1">
        <f>(Comuni[[#This Row],[Popolazione2011]]/Comuni[[#This Row],[Ammalati TOT]])*100</f>
        <v>0.22185364962948309</v>
      </c>
      <c r="O4428">
        <f>_xlfn.XLOOKUP(Comuni[[#This Row],[Regione]],Table_0[Regione],Table_0[TOT AREA])</f>
        <v>5330380</v>
      </c>
      <c r="P4428" s="1">
        <f>(Comuni[[#This Row],[Popolazione2011]]/Comuni[[#This Row],[Ammalati AREA]])*100</f>
        <v>6.8381616320037225E-2</v>
      </c>
    </row>
    <row r="4429" spans="1:16" x14ac:dyDescent="0.3">
      <c r="A4429" t="s">
        <v>4481</v>
      </c>
      <c r="B4429" t="s">
        <v>8028</v>
      </c>
      <c r="C4429" t="s">
        <v>4461</v>
      </c>
      <c r="D4429">
        <v>2458</v>
      </c>
      <c r="E4429" s="1">
        <f>(Comuni[[#This Row],[Popolazione2011]]/SUM(D:D))*100</f>
        <v>4.1364486861423947E-3</v>
      </c>
      <c r="F4429">
        <f t="shared" si="69"/>
        <v>3672202</v>
      </c>
      <c r="G4429" s="1">
        <f>(Comuni[[#This Row],[Popolazione2011]]/Comuni[[#This Row],[TOT POP REGIONE ]])*100</f>
        <v>6.6935315649847144E-2</v>
      </c>
      <c r="H4429" t="str">
        <f>IF(Comuni[[#This Row],[Popolazione2011]]&gt;300000,"MAGGIORE","")</f>
        <v/>
      </c>
      <c r="I4429" t="str">
        <f>_xlfn.XLOOKUP(Comuni[[#This Row],[Regione]],Ripartizione_geografica[Regione],Ripartizione_geografica[Ripartizione geografica])</f>
        <v>Centro</v>
      </c>
      <c r="J4429">
        <f>_xlfn.XLOOKUP(Comuni[[#This Row],[Regione]],Ripartizione_geografica[Regione],Ripartizione_geografica[Codice Regione])</f>
        <v>9</v>
      </c>
      <c r="K4429">
        <f>_xlfn.XLOOKUP(Comuni[[#This Row],[Regione]],Table_0[Regione],Table_0[Totale])</f>
        <v>1642975</v>
      </c>
      <c r="L4429">
        <f>_xlfn.XLOOKUP(Comuni[[#This Row],[Regione]],Table_0[Regione],Table_0[Guariti])</f>
        <v>1625600</v>
      </c>
      <c r="M4429">
        <f>_xlfn.XLOOKUP(Comuni[[#This Row],[Regione]],Table_0[Regione],Table_0[Deceduti])</f>
        <v>12293</v>
      </c>
      <c r="N4429" s="1">
        <f>(Comuni[[#This Row],[Popolazione2011]]/Comuni[[#This Row],[Ammalati TOT]])*100</f>
        <v>0.1496066586527488</v>
      </c>
      <c r="O4429">
        <f>_xlfn.XLOOKUP(Comuni[[#This Row],[Regione]],Table_0[Regione],Table_0[TOT AREA])</f>
        <v>5330380</v>
      </c>
      <c r="P4429" s="1">
        <f>(Comuni[[#This Row],[Popolazione2011]]/Comuni[[#This Row],[Ammalati AREA]])*100</f>
        <v>4.6113035093182847E-2</v>
      </c>
    </row>
    <row r="4430" spans="1:16" x14ac:dyDescent="0.3">
      <c r="A4430" t="s">
        <v>4482</v>
      </c>
      <c r="B4430" t="s">
        <v>8028</v>
      </c>
      <c r="C4430" t="s">
        <v>4461</v>
      </c>
      <c r="D4430">
        <v>24179</v>
      </c>
      <c r="E4430" s="1">
        <f>(Comuni[[#This Row],[Popolazione2011]]/SUM(D:D))*100</f>
        <v>4.0689663459006098E-2</v>
      </c>
      <c r="F4430">
        <f t="shared" si="69"/>
        <v>3672202</v>
      </c>
      <c r="G4430" s="1">
        <f>(Comuni[[#This Row],[Popolazione2011]]/Comuni[[#This Row],[TOT POP REGIONE ]])*100</f>
        <v>0.65843327790791473</v>
      </c>
      <c r="H4430" t="str">
        <f>IF(Comuni[[#This Row],[Popolazione2011]]&gt;300000,"MAGGIORE","")</f>
        <v/>
      </c>
      <c r="I4430" t="str">
        <f>_xlfn.XLOOKUP(Comuni[[#This Row],[Regione]],Ripartizione_geografica[Regione],Ripartizione_geografica[Ripartizione geografica])</f>
        <v>Centro</v>
      </c>
      <c r="J4430">
        <f>_xlfn.XLOOKUP(Comuni[[#This Row],[Regione]],Ripartizione_geografica[Regione],Ripartizione_geografica[Codice Regione])</f>
        <v>9</v>
      </c>
      <c r="K4430">
        <f>_xlfn.XLOOKUP(Comuni[[#This Row],[Regione]],Table_0[Regione],Table_0[Totale])</f>
        <v>1642975</v>
      </c>
      <c r="L4430">
        <f>_xlfn.XLOOKUP(Comuni[[#This Row],[Regione]],Table_0[Regione],Table_0[Guariti])</f>
        <v>1625600</v>
      </c>
      <c r="M4430">
        <f>_xlfn.XLOOKUP(Comuni[[#This Row],[Regione]],Table_0[Regione],Table_0[Deceduti])</f>
        <v>12293</v>
      </c>
      <c r="N4430" s="1">
        <f>(Comuni[[#This Row],[Popolazione2011]]/Comuni[[#This Row],[Ammalati TOT]])*100</f>
        <v>1.471659641808305</v>
      </c>
      <c r="O4430">
        <f>_xlfn.XLOOKUP(Comuni[[#This Row],[Regione]],Table_0[Regione],Table_0[TOT AREA])</f>
        <v>5330380</v>
      </c>
      <c r="P4430" s="1">
        <f>(Comuni[[#This Row],[Popolazione2011]]/Comuni[[#This Row],[Ammalati AREA]])*100</f>
        <v>0.45360743511719614</v>
      </c>
    </row>
    <row r="4431" spans="1:16" x14ac:dyDescent="0.3">
      <c r="A4431" t="s">
        <v>4483</v>
      </c>
      <c r="B4431" t="s">
        <v>8028</v>
      </c>
      <c r="C4431" t="s">
        <v>4461</v>
      </c>
      <c r="D4431">
        <v>2418</v>
      </c>
      <c r="E4431" s="1">
        <f>(Comuni[[#This Row],[Popolazione2011]]/SUM(D:D))*100</f>
        <v>4.0691346310383694E-3</v>
      </c>
      <c r="F4431">
        <f t="shared" si="69"/>
        <v>3672202</v>
      </c>
      <c r="G4431" s="1">
        <f>(Comuni[[#This Row],[Popolazione2011]]/Comuni[[#This Row],[TOT POP REGIONE ]])*100</f>
        <v>6.5846050952534749E-2</v>
      </c>
      <c r="H4431" t="str">
        <f>IF(Comuni[[#This Row],[Popolazione2011]]&gt;300000,"MAGGIORE","")</f>
        <v/>
      </c>
      <c r="I4431" t="str">
        <f>_xlfn.XLOOKUP(Comuni[[#This Row],[Regione]],Ripartizione_geografica[Regione],Ripartizione_geografica[Ripartizione geografica])</f>
        <v>Centro</v>
      </c>
      <c r="J4431">
        <f>_xlfn.XLOOKUP(Comuni[[#This Row],[Regione]],Ripartizione_geografica[Regione],Ripartizione_geografica[Codice Regione])</f>
        <v>9</v>
      </c>
      <c r="K4431">
        <f>_xlfn.XLOOKUP(Comuni[[#This Row],[Regione]],Table_0[Regione],Table_0[Totale])</f>
        <v>1642975</v>
      </c>
      <c r="L4431">
        <f>_xlfn.XLOOKUP(Comuni[[#This Row],[Regione]],Table_0[Regione],Table_0[Guariti])</f>
        <v>1625600</v>
      </c>
      <c r="M4431">
        <f>_xlfn.XLOOKUP(Comuni[[#This Row],[Regione]],Table_0[Regione],Table_0[Deceduti])</f>
        <v>12293</v>
      </c>
      <c r="N4431" s="1">
        <f>(Comuni[[#This Row],[Popolazione2011]]/Comuni[[#This Row],[Ammalati TOT]])*100</f>
        <v>0.1471720507007106</v>
      </c>
      <c r="O4431">
        <f>_xlfn.XLOOKUP(Comuni[[#This Row],[Regione]],Table_0[Regione],Table_0[TOT AREA])</f>
        <v>5330380</v>
      </c>
      <c r="P4431" s="1">
        <f>(Comuni[[#This Row],[Popolazione2011]]/Comuni[[#This Row],[Ammalati AREA]])*100</f>
        <v>4.5362619550576133E-2</v>
      </c>
    </row>
    <row r="4432" spans="1:16" x14ac:dyDescent="0.3">
      <c r="A4432" t="s">
        <v>4484</v>
      </c>
      <c r="B4432" t="s">
        <v>8028</v>
      </c>
      <c r="C4432" t="s">
        <v>4461</v>
      </c>
      <c r="D4432">
        <v>8604</v>
      </c>
      <c r="E4432" s="1">
        <f>(Comuni[[#This Row],[Popolazione2011]]/SUM(D:D))*100</f>
        <v>1.4479253252875983E-2</v>
      </c>
      <c r="F4432">
        <f t="shared" si="69"/>
        <v>3672202</v>
      </c>
      <c r="G4432" s="1">
        <f>(Comuni[[#This Row],[Popolazione2011]]/Comuni[[#This Row],[TOT POP REGIONE ]])*100</f>
        <v>0.23430083639189783</v>
      </c>
      <c r="H4432" t="str">
        <f>IF(Comuni[[#This Row],[Popolazione2011]]&gt;300000,"MAGGIORE","")</f>
        <v/>
      </c>
      <c r="I4432" t="str">
        <f>_xlfn.XLOOKUP(Comuni[[#This Row],[Regione]],Ripartizione_geografica[Regione],Ripartizione_geografica[Ripartizione geografica])</f>
        <v>Centro</v>
      </c>
      <c r="J4432">
        <f>_xlfn.XLOOKUP(Comuni[[#This Row],[Regione]],Ripartizione_geografica[Regione],Ripartizione_geografica[Codice Regione])</f>
        <v>9</v>
      </c>
      <c r="K4432">
        <f>_xlfn.XLOOKUP(Comuni[[#This Row],[Regione]],Table_0[Regione],Table_0[Totale])</f>
        <v>1642975</v>
      </c>
      <c r="L4432">
        <f>_xlfn.XLOOKUP(Comuni[[#This Row],[Regione]],Table_0[Regione],Table_0[Guariti])</f>
        <v>1625600</v>
      </c>
      <c r="M4432">
        <f>_xlfn.XLOOKUP(Comuni[[#This Row],[Regione]],Table_0[Regione],Table_0[Deceduti])</f>
        <v>12293</v>
      </c>
      <c r="N4432" s="1">
        <f>(Comuni[[#This Row],[Popolazione2011]]/Comuni[[#This Row],[Ammalati TOT]])*100</f>
        <v>0.52368417048342186</v>
      </c>
      <c r="O4432">
        <f>_xlfn.XLOOKUP(Comuni[[#This Row],[Regione]],Table_0[Regione],Table_0[TOT AREA])</f>
        <v>5330380</v>
      </c>
      <c r="P4432" s="1">
        <f>(Comuni[[#This Row],[Popolazione2011]]/Comuni[[#This Row],[Ammalati AREA]])*100</f>
        <v>0.16141438321470516</v>
      </c>
    </row>
    <row r="4433" spans="1:16" x14ac:dyDescent="0.3">
      <c r="A4433" t="s">
        <v>4485</v>
      </c>
      <c r="B4433" t="s">
        <v>8028</v>
      </c>
      <c r="C4433" t="s">
        <v>4461</v>
      </c>
      <c r="D4433">
        <v>1459</v>
      </c>
      <c r="E4433" s="1">
        <f>(Comuni[[#This Row],[Popolazione2011]]/SUM(D:D))*100</f>
        <v>2.4552801599193471E-3</v>
      </c>
      <c r="F4433">
        <f t="shared" si="69"/>
        <v>3672202</v>
      </c>
      <c r="G4433" s="1">
        <f>(Comuni[[#This Row],[Popolazione2011]]/Comuni[[#This Row],[TOT POP REGIONE ]])*100</f>
        <v>3.9730929834469894E-2</v>
      </c>
      <c r="H4433" t="str">
        <f>IF(Comuni[[#This Row],[Popolazione2011]]&gt;300000,"MAGGIORE","")</f>
        <v/>
      </c>
      <c r="I4433" t="str">
        <f>_xlfn.XLOOKUP(Comuni[[#This Row],[Regione]],Ripartizione_geografica[Regione],Ripartizione_geografica[Ripartizione geografica])</f>
        <v>Centro</v>
      </c>
      <c r="J4433">
        <f>_xlfn.XLOOKUP(Comuni[[#This Row],[Regione]],Ripartizione_geografica[Regione],Ripartizione_geografica[Codice Regione])</f>
        <v>9</v>
      </c>
      <c r="K4433">
        <f>_xlfn.XLOOKUP(Comuni[[#This Row],[Regione]],Table_0[Regione],Table_0[Totale])</f>
        <v>1642975</v>
      </c>
      <c r="L4433">
        <f>_xlfn.XLOOKUP(Comuni[[#This Row],[Regione]],Table_0[Regione],Table_0[Guariti])</f>
        <v>1625600</v>
      </c>
      <c r="M4433">
        <f>_xlfn.XLOOKUP(Comuni[[#This Row],[Regione]],Table_0[Regione],Table_0[Deceduti])</f>
        <v>12293</v>
      </c>
      <c r="N4433" s="1">
        <f>(Comuni[[#This Row],[Popolazione2011]]/Comuni[[#This Row],[Ammalati TOT]])*100</f>
        <v>8.8802325050594197E-2</v>
      </c>
      <c r="O4433">
        <f>_xlfn.XLOOKUP(Comuni[[#This Row],[Regione]],Table_0[Regione],Table_0[TOT AREA])</f>
        <v>5330380</v>
      </c>
      <c r="P4433" s="1">
        <f>(Comuni[[#This Row],[Popolazione2011]]/Comuni[[#This Row],[Ammalati AREA]])*100</f>
        <v>2.7371406916580056E-2</v>
      </c>
    </row>
    <row r="4434" spans="1:16" x14ac:dyDescent="0.3">
      <c r="A4434" t="s">
        <v>4486</v>
      </c>
      <c r="B4434" t="s">
        <v>8028</v>
      </c>
      <c r="C4434" t="s">
        <v>4461</v>
      </c>
      <c r="D4434">
        <v>13238</v>
      </c>
      <c r="E4434" s="1">
        <f>(Comuni[[#This Row],[Popolazione2011]]/SUM(D:D))*100</f>
        <v>2.2277586536677392E-2</v>
      </c>
      <c r="F4434">
        <f t="shared" si="69"/>
        <v>3672202</v>
      </c>
      <c r="G4434" s="1">
        <f>(Comuni[[#This Row],[Popolazione2011]]/Comuni[[#This Row],[TOT POP REGIONE ]])*100</f>
        <v>0.36049215157553965</v>
      </c>
      <c r="H4434" t="str">
        <f>IF(Comuni[[#This Row],[Popolazione2011]]&gt;300000,"MAGGIORE","")</f>
        <v/>
      </c>
      <c r="I4434" t="str">
        <f>_xlfn.XLOOKUP(Comuni[[#This Row],[Regione]],Ripartizione_geografica[Regione],Ripartizione_geografica[Ripartizione geografica])</f>
        <v>Centro</v>
      </c>
      <c r="J4434">
        <f>_xlfn.XLOOKUP(Comuni[[#This Row],[Regione]],Ripartizione_geografica[Regione],Ripartizione_geografica[Codice Regione])</f>
        <v>9</v>
      </c>
      <c r="K4434">
        <f>_xlfn.XLOOKUP(Comuni[[#This Row],[Regione]],Table_0[Regione],Table_0[Totale])</f>
        <v>1642975</v>
      </c>
      <c r="L4434">
        <f>_xlfn.XLOOKUP(Comuni[[#This Row],[Regione]],Table_0[Regione],Table_0[Guariti])</f>
        <v>1625600</v>
      </c>
      <c r="M4434">
        <f>_xlfn.XLOOKUP(Comuni[[#This Row],[Regione]],Table_0[Regione],Table_0[Deceduti])</f>
        <v>12293</v>
      </c>
      <c r="N4434" s="1">
        <f>(Comuni[[#This Row],[Popolazione2011]]/Comuni[[#This Row],[Ammalati TOT]])*100</f>
        <v>0.80573350172704994</v>
      </c>
      <c r="O4434">
        <f>_xlfn.XLOOKUP(Comuni[[#This Row],[Regione]],Table_0[Regione],Table_0[TOT AREA])</f>
        <v>5330380</v>
      </c>
      <c r="P4434" s="1">
        <f>(Comuni[[#This Row],[Popolazione2011]]/Comuni[[#This Row],[Ammalati AREA]])*100</f>
        <v>0.24835002382569346</v>
      </c>
    </row>
    <row r="4435" spans="1:16" x14ac:dyDescent="0.3">
      <c r="A4435" t="s">
        <v>4487</v>
      </c>
      <c r="B4435" t="s">
        <v>8028</v>
      </c>
      <c r="C4435" t="s">
        <v>4461</v>
      </c>
      <c r="D4435">
        <v>3318</v>
      </c>
      <c r="E4435" s="1">
        <f>(Comuni[[#This Row],[Popolazione2011]]/SUM(D:D))*100</f>
        <v>5.5837008708789536E-3</v>
      </c>
      <c r="F4435">
        <f t="shared" si="69"/>
        <v>3672202</v>
      </c>
      <c r="G4435" s="1">
        <f>(Comuni[[#This Row],[Popolazione2011]]/Comuni[[#This Row],[TOT POP REGIONE ]])*100</f>
        <v>9.0354506642063806E-2</v>
      </c>
      <c r="H4435" t="str">
        <f>IF(Comuni[[#This Row],[Popolazione2011]]&gt;300000,"MAGGIORE","")</f>
        <v/>
      </c>
      <c r="I4435" t="str">
        <f>_xlfn.XLOOKUP(Comuni[[#This Row],[Regione]],Ripartizione_geografica[Regione],Ripartizione_geografica[Ripartizione geografica])</f>
        <v>Centro</v>
      </c>
      <c r="J4435">
        <f>_xlfn.XLOOKUP(Comuni[[#This Row],[Regione]],Ripartizione_geografica[Regione],Ripartizione_geografica[Codice Regione])</f>
        <v>9</v>
      </c>
      <c r="K4435">
        <f>_xlfn.XLOOKUP(Comuni[[#This Row],[Regione]],Table_0[Regione],Table_0[Totale])</f>
        <v>1642975</v>
      </c>
      <c r="L4435">
        <f>_xlfn.XLOOKUP(Comuni[[#This Row],[Regione]],Table_0[Regione],Table_0[Guariti])</f>
        <v>1625600</v>
      </c>
      <c r="M4435">
        <f>_xlfn.XLOOKUP(Comuni[[#This Row],[Regione]],Table_0[Regione],Table_0[Deceduti])</f>
        <v>12293</v>
      </c>
      <c r="N4435" s="1">
        <f>(Comuni[[#This Row],[Popolazione2011]]/Comuni[[#This Row],[Ammalati TOT]])*100</f>
        <v>0.20195072962157062</v>
      </c>
      <c r="O4435">
        <f>_xlfn.XLOOKUP(Comuni[[#This Row],[Regione]],Table_0[Regione],Table_0[TOT AREA])</f>
        <v>5330380</v>
      </c>
      <c r="P4435" s="1">
        <f>(Comuni[[#This Row],[Popolazione2011]]/Comuni[[#This Row],[Ammalati AREA]])*100</f>
        <v>6.2246969259227299E-2</v>
      </c>
    </row>
    <row r="4436" spans="1:16" x14ac:dyDescent="0.3">
      <c r="A4436" t="s">
        <v>4488</v>
      </c>
      <c r="B4436" t="s">
        <v>8028</v>
      </c>
      <c r="C4436" t="s">
        <v>4461</v>
      </c>
      <c r="D4436">
        <v>991</v>
      </c>
      <c r="E4436" s="1">
        <f>(Comuni[[#This Row],[Popolazione2011]]/SUM(D:D))*100</f>
        <v>1.6677057152022434E-3</v>
      </c>
      <c r="F4436">
        <f t="shared" si="69"/>
        <v>3672202</v>
      </c>
      <c r="G4436" s="1">
        <f>(Comuni[[#This Row],[Popolazione2011]]/Comuni[[#This Row],[TOT POP REGIONE ]])*100</f>
        <v>2.6986532875914779E-2</v>
      </c>
      <c r="H4436" t="str">
        <f>IF(Comuni[[#This Row],[Popolazione2011]]&gt;300000,"MAGGIORE","")</f>
        <v/>
      </c>
      <c r="I4436" t="str">
        <f>_xlfn.XLOOKUP(Comuni[[#This Row],[Regione]],Ripartizione_geografica[Regione],Ripartizione_geografica[Ripartizione geografica])</f>
        <v>Centro</v>
      </c>
      <c r="J4436">
        <f>_xlfn.XLOOKUP(Comuni[[#This Row],[Regione]],Ripartizione_geografica[Regione],Ripartizione_geografica[Codice Regione])</f>
        <v>9</v>
      </c>
      <c r="K4436">
        <f>_xlfn.XLOOKUP(Comuni[[#This Row],[Regione]],Table_0[Regione],Table_0[Totale])</f>
        <v>1642975</v>
      </c>
      <c r="L4436">
        <f>_xlfn.XLOOKUP(Comuni[[#This Row],[Regione]],Table_0[Regione],Table_0[Guariti])</f>
        <v>1625600</v>
      </c>
      <c r="M4436">
        <f>_xlfn.XLOOKUP(Comuni[[#This Row],[Regione]],Table_0[Regione],Table_0[Deceduti])</f>
        <v>12293</v>
      </c>
      <c r="N4436" s="1">
        <f>(Comuni[[#This Row],[Popolazione2011]]/Comuni[[#This Row],[Ammalati TOT]])*100</f>
        <v>6.0317412011746986E-2</v>
      </c>
      <c r="O4436">
        <f>_xlfn.XLOOKUP(Comuni[[#This Row],[Regione]],Table_0[Regione],Table_0[TOT AREA])</f>
        <v>5330380</v>
      </c>
      <c r="P4436" s="1">
        <f>(Comuni[[#This Row],[Popolazione2011]]/Comuni[[#This Row],[Ammalati AREA]])*100</f>
        <v>1.8591545068081451E-2</v>
      </c>
    </row>
    <row r="4437" spans="1:16" x14ac:dyDescent="0.3">
      <c r="A4437" t="s">
        <v>4489</v>
      </c>
      <c r="B4437" t="s">
        <v>8028</v>
      </c>
      <c r="C4437" t="s">
        <v>4461</v>
      </c>
      <c r="D4437">
        <v>61857</v>
      </c>
      <c r="E4437" s="1">
        <f>(Comuni[[#This Row],[Popolazione2011]]/SUM(D:D))*100</f>
        <v>0.10409613766424336</v>
      </c>
      <c r="F4437">
        <f t="shared" si="69"/>
        <v>3672202</v>
      </c>
      <c r="G4437" s="1">
        <f>(Comuni[[#This Row],[Popolazione2011]]/Comuni[[#This Row],[TOT POP REGIONE ]])*100</f>
        <v>1.6844661595413324</v>
      </c>
      <c r="H4437" t="str">
        <f>IF(Comuni[[#This Row],[Popolazione2011]]&gt;300000,"MAGGIORE","")</f>
        <v/>
      </c>
      <c r="I4437" t="str">
        <f>_xlfn.XLOOKUP(Comuni[[#This Row],[Regione]],Ripartizione_geografica[Regione],Ripartizione_geografica[Ripartizione geografica])</f>
        <v>Centro</v>
      </c>
      <c r="J4437">
        <f>_xlfn.XLOOKUP(Comuni[[#This Row],[Regione]],Ripartizione_geografica[Regione],Ripartizione_geografica[Codice Regione])</f>
        <v>9</v>
      </c>
      <c r="K4437">
        <f>_xlfn.XLOOKUP(Comuni[[#This Row],[Regione]],Table_0[Regione],Table_0[Totale])</f>
        <v>1642975</v>
      </c>
      <c r="L4437">
        <f>_xlfn.XLOOKUP(Comuni[[#This Row],[Regione]],Table_0[Regione],Table_0[Guariti])</f>
        <v>1625600</v>
      </c>
      <c r="M4437">
        <f>_xlfn.XLOOKUP(Comuni[[#This Row],[Regione]],Table_0[Regione],Table_0[Deceduti])</f>
        <v>12293</v>
      </c>
      <c r="N4437" s="1">
        <f>(Comuni[[#This Row],[Popolazione2011]]/Comuni[[#This Row],[Ammalati TOT]])*100</f>
        <v>3.7649386022307092</v>
      </c>
      <c r="O4437">
        <f>_xlfn.XLOOKUP(Comuni[[#This Row],[Regione]],Table_0[Regione],Table_0[TOT AREA])</f>
        <v>5330380</v>
      </c>
      <c r="P4437" s="1">
        <f>(Comuni[[#This Row],[Popolazione2011]]/Comuni[[#This Row],[Ammalati AREA]])*100</f>
        <v>1.1604613554755945</v>
      </c>
    </row>
    <row r="4438" spans="1:16" x14ac:dyDescent="0.3">
      <c r="A4438" t="s">
        <v>4490</v>
      </c>
      <c r="B4438" t="s">
        <v>8028</v>
      </c>
      <c r="C4438" t="s">
        <v>4461</v>
      </c>
      <c r="D4438">
        <v>1700</v>
      </c>
      <c r="E4438" s="1">
        <f>(Comuni[[#This Row],[Popolazione2011]]/SUM(D:D))*100</f>
        <v>2.8608473419211035E-3</v>
      </c>
      <c r="F4438">
        <f t="shared" si="69"/>
        <v>3672202</v>
      </c>
      <c r="G4438" s="1">
        <f>(Comuni[[#This Row],[Popolazione2011]]/Comuni[[#This Row],[TOT POP REGIONE ]])*100</f>
        <v>4.6293749635777114E-2</v>
      </c>
      <c r="H4438" t="str">
        <f>IF(Comuni[[#This Row],[Popolazione2011]]&gt;300000,"MAGGIORE","")</f>
        <v/>
      </c>
      <c r="I4438" t="str">
        <f>_xlfn.XLOOKUP(Comuni[[#This Row],[Regione]],Ripartizione_geografica[Regione],Ripartizione_geografica[Ripartizione geografica])</f>
        <v>Centro</v>
      </c>
      <c r="J4438">
        <f>_xlfn.XLOOKUP(Comuni[[#This Row],[Regione]],Ripartizione_geografica[Regione],Ripartizione_geografica[Codice Regione])</f>
        <v>9</v>
      </c>
      <c r="K4438">
        <f>_xlfn.XLOOKUP(Comuni[[#This Row],[Regione]],Table_0[Regione],Table_0[Totale])</f>
        <v>1642975</v>
      </c>
      <c r="L4438">
        <f>_xlfn.XLOOKUP(Comuni[[#This Row],[Regione]],Table_0[Regione],Table_0[Guariti])</f>
        <v>1625600</v>
      </c>
      <c r="M4438">
        <f>_xlfn.XLOOKUP(Comuni[[#This Row],[Regione]],Table_0[Regione],Table_0[Deceduti])</f>
        <v>12293</v>
      </c>
      <c r="N4438" s="1">
        <f>(Comuni[[#This Row],[Popolazione2011]]/Comuni[[#This Row],[Ammalati TOT]])*100</f>
        <v>0.1034708379616245</v>
      </c>
      <c r="O4438">
        <f>_xlfn.XLOOKUP(Comuni[[#This Row],[Regione]],Table_0[Regione],Table_0[TOT AREA])</f>
        <v>5330380</v>
      </c>
      <c r="P4438" s="1">
        <f>(Comuni[[#This Row],[Popolazione2011]]/Comuni[[#This Row],[Ammalati AREA]])*100</f>
        <v>3.1892660560785532E-2</v>
      </c>
    </row>
    <row r="4439" spans="1:16" x14ac:dyDescent="0.3">
      <c r="A4439" t="s">
        <v>4491</v>
      </c>
      <c r="B4439" t="s">
        <v>8028</v>
      </c>
      <c r="C4439" t="s">
        <v>4461</v>
      </c>
      <c r="D4439">
        <v>1363</v>
      </c>
      <c r="E4439" s="1">
        <f>(Comuni[[#This Row],[Popolazione2011]]/SUM(D:D))*100</f>
        <v>2.2937264276696847E-3</v>
      </c>
      <c r="F4439">
        <f t="shared" si="69"/>
        <v>3672202</v>
      </c>
      <c r="G4439" s="1">
        <f>(Comuni[[#This Row],[Popolazione2011]]/Comuni[[#This Row],[TOT POP REGIONE ]])*100</f>
        <v>3.7116694560920122E-2</v>
      </c>
      <c r="H4439" t="str">
        <f>IF(Comuni[[#This Row],[Popolazione2011]]&gt;300000,"MAGGIORE","")</f>
        <v/>
      </c>
      <c r="I4439" t="str">
        <f>_xlfn.XLOOKUP(Comuni[[#This Row],[Regione]],Ripartizione_geografica[Regione],Ripartizione_geografica[Ripartizione geografica])</f>
        <v>Centro</v>
      </c>
      <c r="J4439">
        <f>_xlfn.XLOOKUP(Comuni[[#This Row],[Regione]],Ripartizione_geografica[Regione],Ripartizione_geografica[Codice Regione])</f>
        <v>9</v>
      </c>
      <c r="K4439">
        <f>_xlfn.XLOOKUP(Comuni[[#This Row],[Regione]],Table_0[Regione],Table_0[Totale])</f>
        <v>1642975</v>
      </c>
      <c r="L4439">
        <f>_xlfn.XLOOKUP(Comuni[[#This Row],[Regione]],Table_0[Regione],Table_0[Guariti])</f>
        <v>1625600</v>
      </c>
      <c r="M4439">
        <f>_xlfn.XLOOKUP(Comuni[[#This Row],[Regione]],Table_0[Regione],Table_0[Deceduti])</f>
        <v>12293</v>
      </c>
      <c r="N4439" s="1">
        <f>(Comuni[[#This Row],[Popolazione2011]]/Comuni[[#This Row],[Ammalati TOT]])*100</f>
        <v>8.2959265965702467E-2</v>
      </c>
      <c r="O4439">
        <f>_xlfn.XLOOKUP(Comuni[[#This Row],[Regione]],Table_0[Regione],Table_0[TOT AREA])</f>
        <v>5330380</v>
      </c>
      <c r="P4439" s="1">
        <f>(Comuni[[#This Row],[Popolazione2011]]/Comuni[[#This Row],[Ammalati AREA]])*100</f>
        <v>2.5570409614323931E-2</v>
      </c>
    </row>
    <row r="4440" spans="1:16" x14ac:dyDescent="0.3">
      <c r="A4440" t="s">
        <v>4492</v>
      </c>
      <c r="B4440" t="s">
        <v>8028</v>
      </c>
      <c r="C4440" t="s">
        <v>4461</v>
      </c>
      <c r="D4440">
        <v>820</v>
      </c>
      <c r="E4440" s="1">
        <f>(Comuni[[#This Row],[Popolazione2011]]/SUM(D:D))*100</f>
        <v>1.3799381296325322E-3</v>
      </c>
      <c r="F4440">
        <f t="shared" si="69"/>
        <v>3672202</v>
      </c>
      <c r="G4440" s="1">
        <f>(Comuni[[#This Row],[Popolazione2011]]/Comuni[[#This Row],[TOT POP REGIONE ]])*100</f>
        <v>2.2329926294904257E-2</v>
      </c>
      <c r="H4440" t="str">
        <f>IF(Comuni[[#This Row],[Popolazione2011]]&gt;300000,"MAGGIORE","")</f>
        <v/>
      </c>
      <c r="I4440" t="str">
        <f>_xlfn.XLOOKUP(Comuni[[#This Row],[Regione]],Ripartizione_geografica[Regione],Ripartizione_geografica[Ripartizione geografica])</f>
        <v>Centro</v>
      </c>
      <c r="J4440">
        <f>_xlfn.XLOOKUP(Comuni[[#This Row],[Regione]],Ripartizione_geografica[Regione],Ripartizione_geografica[Codice Regione])</f>
        <v>9</v>
      </c>
      <c r="K4440">
        <f>_xlfn.XLOOKUP(Comuni[[#This Row],[Regione]],Table_0[Regione],Table_0[Totale])</f>
        <v>1642975</v>
      </c>
      <c r="L4440">
        <f>_xlfn.XLOOKUP(Comuni[[#This Row],[Regione]],Table_0[Regione],Table_0[Guariti])</f>
        <v>1625600</v>
      </c>
      <c r="M4440">
        <f>_xlfn.XLOOKUP(Comuni[[#This Row],[Regione]],Table_0[Regione],Table_0[Deceduti])</f>
        <v>12293</v>
      </c>
      <c r="N4440" s="1">
        <f>(Comuni[[#This Row],[Popolazione2011]]/Comuni[[#This Row],[Ammalati TOT]])*100</f>
        <v>4.9909463016783583E-2</v>
      </c>
      <c r="O4440">
        <f>_xlfn.XLOOKUP(Comuni[[#This Row],[Regione]],Table_0[Regione],Table_0[TOT AREA])</f>
        <v>5330380</v>
      </c>
      <c r="P4440" s="1">
        <f>(Comuni[[#This Row],[Popolazione2011]]/Comuni[[#This Row],[Ammalati AREA]])*100</f>
        <v>1.5383518623437729E-2</v>
      </c>
    </row>
    <row r="4441" spans="1:16" x14ac:dyDescent="0.3">
      <c r="A4441" t="s">
        <v>4493</v>
      </c>
      <c r="B4441" t="s">
        <v>8028</v>
      </c>
      <c r="C4441" t="s">
        <v>4461</v>
      </c>
      <c r="D4441">
        <v>1150</v>
      </c>
      <c r="E4441" s="1">
        <f>(Comuni[[#This Row],[Popolazione2011]]/SUM(D:D))*100</f>
        <v>1.9352790842407464E-3</v>
      </c>
      <c r="F4441">
        <f t="shared" si="69"/>
        <v>3672202</v>
      </c>
      <c r="G4441" s="1">
        <f>(Comuni[[#This Row],[Popolazione2011]]/Comuni[[#This Row],[TOT POP REGIONE ]])*100</f>
        <v>3.1316360047731577E-2</v>
      </c>
      <c r="H4441" t="str">
        <f>IF(Comuni[[#This Row],[Popolazione2011]]&gt;300000,"MAGGIORE","")</f>
        <v/>
      </c>
      <c r="I4441" t="str">
        <f>_xlfn.XLOOKUP(Comuni[[#This Row],[Regione]],Ripartizione_geografica[Regione],Ripartizione_geografica[Ripartizione geografica])</f>
        <v>Centro</v>
      </c>
      <c r="J4441">
        <f>_xlfn.XLOOKUP(Comuni[[#This Row],[Regione]],Ripartizione_geografica[Regione],Ripartizione_geografica[Codice Regione])</f>
        <v>9</v>
      </c>
      <c r="K4441">
        <f>_xlfn.XLOOKUP(Comuni[[#This Row],[Regione]],Table_0[Regione],Table_0[Totale])</f>
        <v>1642975</v>
      </c>
      <c r="L4441">
        <f>_xlfn.XLOOKUP(Comuni[[#This Row],[Regione]],Table_0[Regione],Table_0[Guariti])</f>
        <v>1625600</v>
      </c>
      <c r="M4441">
        <f>_xlfn.XLOOKUP(Comuni[[#This Row],[Regione]],Table_0[Regione],Table_0[Deceduti])</f>
        <v>12293</v>
      </c>
      <c r="N4441" s="1">
        <f>(Comuni[[#This Row],[Popolazione2011]]/Comuni[[#This Row],[Ammalati TOT]])*100</f>
        <v>6.9994978621098922E-2</v>
      </c>
      <c r="O4441">
        <f>_xlfn.XLOOKUP(Comuni[[#This Row],[Regione]],Table_0[Regione],Table_0[TOT AREA])</f>
        <v>5330380</v>
      </c>
      <c r="P4441" s="1">
        <f>(Comuni[[#This Row],[Popolazione2011]]/Comuni[[#This Row],[Ammalati AREA]])*100</f>
        <v>2.1574446849943155E-2</v>
      </c>
    </row>
    <row r="4442" spans="1:16" x14ac:dyDescent="0.3">
      <c r="A4442" t="s">
        <v>4494</v>
      </c>
      <c r="B4442" t="s">
        <v>8028</v>
      </c>
      <c r="C4442" t="s">
        <v>4495</v>
      </c>
      <c r="D4442">
        <v>16792</v>
      </c>
      <c r="E4442" s="1">
        <f>(Comuni[[#This Row],[Popolazione2011]]/SUM(D:D))*100</f>
        <v>2.8258440332670099E-2</v>
      </c>
      <c r="F4442">
        <f t="shared" si="69"/>
        <v>3672202</v>
      </c>
      <c r="G4442" s="1">
        <f>(Comuni[[#This Row],[Popolazione2011]]/Comuni[[#This Row],[TOT POP REGIONE ]])*100</f>
        <v>0.45727331993174669</v>
      </c>
      <c r="H4442" t="str">
        <f>IF(Comuni[[#This Row],[Popolazione2011]]&gt;300000,"MAGGIORE","")</f>
        <v/>
      </c>
      <c r="I4442" t="str">
        <f>_xlfn.XLOOKUP(Comuni[[#This Row],[Regione]],Ripartizione_geografica[Regione],Ripartizione_geografica[Ripartizione geografica])</f>
        <v>Centro</v>
      </c>
      <c r="J4442">
        <f>_xlfn.XLOOKUP(Comuni[[#This Row],[Regione]],Ripartizione_geografica[Regione],Ripartizione_geografica[Codice Regione])</f>
        <v>9</v>
      </c>
      <c r="K4442">
        <f>_xlfn.XLOOKUP(Comuni[[#This Row],[Regione]],Table_0[Regione],Table_0[Totale])</f>
        <v>1642975</v>
      </c>
      <c r="L4442">
        <f>_xlfn.XLOOKUP(Comuni[[#This Row],[Regione]],Table_0[Regione],Table_0[Guariti])</f>
        <v>1625600</v>
      </c>
      <c r="M4442">
        <f>_xlfn.XLOOKUP(Comuni[[#This Row],[Regione]],Table_0[Regione],Table_0[Deceduti])</f>
        <v>12293</v>
      </c>
      <c r="N4442" s="1">
        <f>(Comuni[[#This Row],[Popolazione2011]]/Comuni[[#This Row],[Ammalati TOT]])*100</f>
        <v>1.0220484182656462</v>
      </c>
      <c r="O4442">
        <f>_xlfn.XLOOKUP(Comuni[[#This Row],[Regione]],Table_0[Regione],Table_0[TOT AREA])</f>
        <v>5330380</v>
      </c>
      <c r="P4442" s="1">
        <f>(Comuni[[#This Row],[Popolazione2011]]/Comuni[[#This Row],[Ammalati AREA]])*100</f>
        <v>0.31502444478630043</v>
      </c>
    </row>
    <row r="4443" spans="1:16" x14ac:dyDescent="0.3">
      <c r="A4443" t="s">
        <v>4496</v>
      </c>
      <c r="B4443" t="s">
        <v>8028</v>
      </c>
      <c r="C4443" t="s">
        <v>4495</v>
      </c>
      <c r="D4443">
        <v>8735</v>
      </c>
      <c r="E4443" s="1">
        <f>(Comuni[[#This Row],[Popolazione2011]]/SUM(D:D))*100</f>
        <v>1.4699706783341671E-2</v>
      </c>
      <c r="F4443">
        <f t="shared" si="69"/>
        <v>3672202</v>
      </c>
      <c r="G4443" s="1">
        <f>(Comuni[[#This Row],[Popolazione2011]]/Comuni[[#This Row],[TOT POP REGIONE ]])*100</f>
        <v>0.23786817827559595</v>
      </c>
      <c r="H4443" t="str">
        <f>IF(Comuni[[#This Row],[Popolazione2011]]&gt;300000,"MAGGIORE","")</f>
        <v/>
      </c>
      <c r="I4443" t="str">
        <f>_xlfn.XLOOKUP(Comuni[[#This Row],[Regione]],Ripartizione_geografica[Regione],Ripartizione_geografica[Ripartizione geografica])</f>
        <v>Centro</v>
      </c>
      <c r="J4443">
        <f>_xlfn.XLOOKUP(Comuni[[#This Row],[Regione]],Ripartizione_geografica[Regione],Ripartizione_geografica[Codice Regione])</f>
        <v>9</v>
      </c>
      <c r="K4443">
        <f>_xlfn.XLOOKUP(Comuni[[#This Row],[Regione]],Table_0[Regione],Table_0[Totale])</f>
        <v>1642975</v>
      </c>
      <c r="L4443">
        <f>_xlfn.XLOOKUP(Comuni[[#This Row],[Regione]],Table_0[Regione],Table_0[Guariti])</f>
        <v>1625600</v>
      </c>
      <c r="M4443">
        <f>_xlfn.XLOOKUP(Comuni[[#This Row],[Regione]],Table_0[Regione],Table_0[Deceduti])</f>
        <v>12293</v>
      </c>
      <c r="N4443" s="1">
        <f>(Comuni[[#This Row],[Popolazione2011]]/Comuni[[#This Row],[Ammalati TOT]])*100</f>
        <v>0.53165751152634699</v>
      </c>
      <c r="O4443">
        <f>_xlfn.XLOOKUP(Comuni[[#This Row],[Regione]],Table_0[Regione],Table_0[TOT AREA])</f>
        <v>5330380</v>
      </c>
      <c r="P4443" s="1">
        <f>(Comuni[[#This Row],[Popolazione2011]]/Comuni[[#This Row],[Ammalati AREA]])*100</f>
        <v>0.16387199411674214</v>
      </c>
    </row>
    <row r="4444" spans="1:16" x14ac:dyDescent="0.3">
      <c r="A4444" t="s">
        <v>4497</v>
      </c>
      <c r="B4444" t="s">
        <v>8028</v>
      </c>
      <c r="C4444" t="s">
        <v>4495</v>
      </c>
      <c r="D4444">
        <v>7583</v>
      </c>
      <c r="E4444" s="1">
        <f>(Comuni[[#This Row],[Popolazione2011]]/SUM(D:D))*100</f>
        <v>1.2761061996345724E-2</v>
      </c>
      <c r="F4444">
        <f t="shared" si="69"/>
        <v>3672202</v>
      </c>
      <c r="G4444" s="1">
        <f>(Comuni[[#This Row],[Popolazione2011]]/Comuni[[#This Row],[TOT POP REGIONE ]])*100</f>
        <v>0.20649735499299876</v>
      </c>
      <c r="H4444" t="str">
        <f>IF(Comuni[[#This Row],[Popolazione2011]]&gt;300000,"MAGGIORE","")</f>
        <v/>
      </c>
      <c r="I4444" t="str">
        <f>_xlfn.XLOOKUP(Comuni[[#This Row],[Regione]],Ripartizione_geografica[Regione],Ripartizione_geografica[Ripartizione geografica])</f>
        <v>Centro</v>
      </c>
      <c r="J4444">
        <f>_xlfn.XLOOKUP(Comuni[[#This Row],[Regione]],Ripartizione_geografica[Regione],Ripartizione_geografica[Codice Regione])</f>
        <v>9</v>
      </c>
      <c r="K4444">
        <f>_xlfn.XLOOKUP(Comuni[[#This Row],[Regione]],Table_0[Regione],Table_0[Totale])</f>
        <v>1642975</v>
      </c>
      <c r="L4444">
        <f>_xlfn.XLOOKUP(Comuni[[#This Row],[Regione]],Table_0[Regione],Table_0[Guariti])</f>
        <v>1625600</v>
      </c>
      <c r="M4444">
        <f>_xlfn.XLOOKUP(Comuni[[#This Row],[Regione]],Table_0[Regione],Table_0[Deceduti])</f>
        <v>12293</v>
      </c>
      <c r="N4444" s="1">
        <f>(Comuni[[#This Row],[Popolazione2011]]/Comuni[[#This Row],[Ammalati TOT]])*100</f>
        <v>0.46154080250764623</v>
      </c>
      <c r="O4444">
        <f>_xlfn.XLOOKUP(Comuni[[#This Row],[Regione]],Table_0[Regione],Table_0[TOT AREA])</f>
        <v>5330380</v>
      </c>
      <c r="P4444" s="1">
        <f>(Comuni[[#This Row],[Popolazione2011]]/Comuni[[#This Row],[Ammalati AREA]])*100</f>
        <v>0.14226002648966865</v>
      </c>
    </row>
    <row r="4445" spans="1:16" x14ac:dyDescent="0.3">
      <c r="A4445" t="s">
        <v>4498</v>
      </c>
      <c r="B4445" t="s">
        <v>8028</v>
      </c>
      <c r="C4445" t="s">
        <v>4495</v>
      </c>
      <c r="D4445">
        <v>6418</v>
      </c>
      <c r="E4445" s="1">
        <f>(Comuni[[#This Row],[Popolazione2011]]/SUM(D:D))*100</f>
        <v>1.0800540141440966E-2</v>
      </c>
      <c r="F4445">
        <f t="shared" si="69"/>
        <v>3672202</v>
      </c>
      <c r="G4445" s="1">
        <f>(Comuni[[#This Row],[Popolazione2011]]/Comuni[[#This Row],[TOT POP REGIONE ]])*100</f>
        <v>0.17477252068377502</v>
      </c>
      <c r="H4445" t="str">
        <f>IF(Comuni[[#This Row],[Popolazione2011]]&gt;300000,"MAGGIORE","")</f>
        <v/>
      </c>
      <c r="I4445" t="str">
        <f>_xlfn.XLOOKUP(Comuni[[#This Row],[Regione]],Ripartizione_geografica[Regione],Ripartizione_geografica[Ripartizione geografica])</f>
        <v>Centro</v>
      </c>
      <c r="J4445">
        <f>_xlfn.XLOOKUP(Comuni[[#This Row],[Regione]],Ripartizione_geografica[Regione],Ripartizione_geografica[Codice Regione])</f>
        <v>9</v>
      </c>
      <c r="K4445">
        <f>_xlfn.XLOOKUP(Comuni[[#This Row],[Regione]],Table_0[Regione],Table_0[Totale])</f>
        <v>1642975</v>
      </c>
      <c r="L4445">
        <f>_xlfn.XLOOKUP(Comuni[[#This Row],[Regione]],Table_0[Regione],Table_0[Guariti])</f>
        <v>1625600</v>
      </c>
      <c r="M4445">
        <f>_xlfn.XLOOKUP(Comuni[[#This Row],[Regione]],Table_0[Regione],Table_0[Deceduti])</f>
        <v>12293</v>
      </c>
      <c r="N4445" s="1">
        <f>(Comuni[[#This Row],[Popolazione2011]]/Comuni[[#This Row],[Ammalati TOT]])*100</f>
        <v>0.3906328459045329</v>
      </c>
      <c r="O4445">
        <f>_xlfn.XLOOKUP(Comuni[[#This Row],[Regione]],Table_0[Regione],Table_0[TOT AREA])</f>
        <v>5330380</v>
      </c>
      <c r="P4445" s="1">
        <f>(Comuni[[#This Row],[Popolazione2011]]/Comuni[[#This Row],[Ammalati AREA]])*100</f>
        <v>0.12040417381124799</v>
      </c>
    </row>
    <row r="4446" spans="1:16" x14ac:dyDescent="0.3">
      <c r="A4446" t="s">
        <v>4499</v>
      </c>
      <c r="B4446" t="s">
        <v>8028</v>
      </c>
      <c r="C4446" t="s">
        <v>4495</v>
      </c>
      <c r="D4446">
        <v>3201</v>
      </c>
      <c r="E4446" s="1">
        <f>(Comuni[[#This Row],[Popolazione2011]]/SUM(D:D))*100</f>
        <v>5.3868072596996771E-3</v>
      </c>
      <c r="F4446">
        <f t="shared" si="69"/>
        <v>3672202</v>
      </c>
      <c r="G4446" s="1">
        <f>(Comuni[[#This Row],[Popolazione2011]]/Comuni[[#This Row],[TOT POP REGIONE ]])*100</f>
        <v>8.7168407402425027E-2</v>
      </c>
      <c r="H4446" t="str">
        <f>IF(Comuni[[#This Row],[Popolazione2011]]&gt;300000,"MAGGIORE","")</f>
        <v/>
      </c>
      <c r="I4446" t="str">
        <f>_xlfn.XLOOKUP(Comuni[[#This Row],[Regione]],Ripartizione_geografica[Regione],Ripartizione_geografica[Ripartizione geografica])</f>
        <v>Centro</v>
      </c>
      <c r="J4446">
        <f>_xlfn.XLOOKUP(Comuni[[#This Row],[Regione]],Ripartizione_geografica[Regione],Ripartizione_geografica[Codice Regione])</f>
        <v>9</v>
      </c>
      <c r="K4446">
        <f>_xlfn.XLOOKUP(Comuni[[#This Row],[Regione]],Table_0[Regione],Table_0[Totale])</f>
        <v>1642975</v>
      </c>
      <c r="L4446">
        <f>_xlfn.XLOOKUP(Comuni[[#This Row],[Regione]],Table_0[Regione],Table_0[Guariti])</f>
        <v>1625600</v>
      </c>
      <c r="M4446">
        <f>_xlfn.XLOOKUP(Comuni[[#This Row],[Regione]],Table_0[Regione],Table_0[Deceduti])</f>
        <v>12293</v>
      </c>
      <c r="N4446" s="1">
        <f>(Comuni[[#This Row],[Popolazione2011]]/Comuni[[#This Row],[Ammalati TOT]])*100</f>
        <v>0.19482950136185884</v>
      </c>
      <c r="O4446">
        <f>_xlfn.XLOOKUP(Comuni[[#This Row],[Regione]],Table_0[Regione],Table_0[TOT AREA])</f>
        <v>5330380</v>
      </c>
      <c r="P4446" s="1">
        <f>(Comuni[[#This Row],[Popolazione2011]]/Comuni[[#This Row],[Ammalati AREA]])*100</f>
        <v>6.0052003797102647E-2</v>
      </c>
    </row>
    <row r="4447" spans="1:16" x14ac:dyDescent="0.3">
      <c r="A4447" t="s">
        <v>4500</v>
      </c>
      <c r="B4447" t="s">
        <v>8028</v>
      </c>
      <c r="C4447" t="s">
        <v>4495</v>
      </c>
      <c r="D4447">
        <v>7786</v>
      </c>
      <c r="E4447" s="1">
        <f>(Comuni[[#This Row],[Popolazione2011]]/SUM(D:D))*100</f>
        <v>1.3102680825998655E-2</v>
      </c>
      <c r="F4447">
        <f t="shared" si="69"/>
        <v>3672202</v>
      </c>
      <c r="G4447" s="1">
        <f>(Comuni[[#This Row],[Popolazione2011]]/Comuni[[#This Row],[TOT POP REGIONE ]])*100</f>
        <v>0.2120253733318592</v>
      </c>
      <c r="H4447" t="str">
        <f>IF(Comuni[[#This Row],[Popolazione2011]]&gt;300000,"MAGGIORE","")</f>
        <v/>
      </c>
      <c r="I4447" t="str">
        <f>_xlfn.XLOOKUP(Comuni[[#This Row],[Regione]],Ripartizione_geografica[Regione],Ripartizione_geografica[Ripartizione geografica])</f>
        <v>Centro</v>
      </c>
      <c r="J4447">
        <f>_xlfn.XLOOKUP(Comuni[[#This Row],[Regione]],Ripartizione_geografica[Regione],Ripartizione_geografica[Codice Regione])</f>
        <v>9</v>
      </c>
      <c r="K4447">
        <f>_xlfn.XLOOKUP(Comuni[[#This Row],[Regione]],Table_0[Regione],Table_0[Totale])</f>
        <v>1642975</v>
      </c>
      <c r="L4447">
        <f>_xlfn.XLOOKUP(Comuni[[#This Row],[Regione]],Table_0[Regione],Table_0[Guariti])</f>
        <v>1625600</v>
      </c>
      <c r="M4447">
        <f>_xlfn.XLOOKUP(Comuni[[#This Row],[Regione]],Table_0[Regione],Table_0[Deceduti])</f>
        <v>12293</v>
      </c>
      <c r="N4447" s="1">
        <f>(Comuni[[#This Row],[Popolazione2011]]/Comuni[[#This Row],[Ammalati TOT]])*100</f>
        <v>0.47389643786424013</v>
      </c>
      <c r="O4447">
        <f>_xlfn.XLOOKUP(Comuni[[#This Row],[Regione]],Table_0[Regione],Table_0[TOT AREA])</f>
        <v>5330380</v>
      </c>
      <c r="P4447" s="1">
        <f>(Comuni[[#This Row],[Popolazione2011]]/Comuni[[#This Row],[Ammalati AREA]])*100</f>
        <v>0.14606838536839775</v>
      </c>
    </row>
    <row r="4448" spans="1:16" x14ac:dyDescent="0.3">
      <c r="A4448" t="s">
        <v>4501</v>
      </c>
      <c r="B4448" t="s">
        <v>8028</v>
      </c>
      <c r="C4448" t="s">
        <v>4495</v>
      </c>
      <c r="D4448">
        <v>20767</v>
      </c>
      <c r="E4448" s="1">
        <f>(Comuni[[#This Row],[Popolazione2011]]/SUM(D:D))*100</f>
        <v>3.4947774558632676E-2</v>
      </c>
      <c r="F4448">
        <f t="shared" si="69"/>
        <v>3672202</v>
      </c>
      <c r="G4448" s="1">
        <f>(Comuni[[#This Row],[Popolazione2011]]/Comuni[[#This Row],[TOT POP REGIONE ]])*100</f>
        <v>0.56551899922716675</v>
      </c>
      <c r="H4448" t="str">
        <f>IF(Comuni[[#This Row],[Popolazione2011]]&gt;300000,"MAGGIORE","")</f>
        <v/>
      </c>
      <c r="I4448" t="str">
        <f>_xlfn.XLOOKUP(Comuni[[#This Row],[Regione]],Ripartizione_geografica[Regione],Ripartizione_geografica[Ripartizione geografica])</f>
        <v>Centro</v>
      </c>
      <c r="J4448">
        <f>_xlfn.XLOOKUP(Comuni[[#This Row],[Regione]],Ripartizione_geografica[Regione],Ripartizione_geografica[Codice Regione])</f>
        <v>9</v>
      </c>
      <c r="K4448">
        <f>_xlfn.XLOOKUP(Comuni[[#This Row],[Regione]],Table_0[Regione],Table_0[Totale])</f>
        <v>1642975</v>
      </c>
      <c r="L4448">
        <f>_xlfn.XLOOKUP(Comuni[[#This Row],[Regione]],Table_0[Regione],Table_0[Guariti])</f>
        <v>1625600</v>
      </c>
      <c r="M4448">
        <f>_xlfn.XLOOKUP(Comuni[[#This Row],[Regione]],Table_0[Regione],Table_0[Deceduti])</f>
        <v>12293</v>
      </c>
      <c r="N4448" s="1">
        <f>(Comuni[[#This Row],[Popolazione2011]]/Comuni[[#This Row],[Ammalati TOT]])*100</f>
        <v>1.2639875834994447</v>
      </c>
      <c r="O4448">
        <f>_xlfn.XLOOKUP(Comuni[[#This Row],[Regione]],Table_0[Regione],Table_0[TOT AREA])</f>
        <v>5330380</v>
      </c>
      <c r="P4448" s="1">
        <f>(Comuni[[#This Row],[Popolazione2011]]/Comuni[[#This Row],[Ammalati AREA]])*100</f>
        <v>0.38959698933284309</v>
      </c>
    </row>
    <row r="4449" spans="1:16" x14ac:dyDescent="0.3">
      <c r="A4449" t="s">
        <v>4502</v>
      </c>
      <c r="B4449" t="s">
        <v>8028</v>
      </c>
      <c r="C4449" t="s">
        <v>4495</v>
      </c>
      <c r="D4449">
        <v>10682</v>
      </c>
      <c r="E4449" s="1">
        <f>(Comuni[[#This Row],[Popolazione2011]]/SUM(D:D))*100</f>
        <v>1.7976218415530133E-2</v>
      </c>
      <c r="F4449">
        <f t="shared" si="69"/>
        <v>3672202</v>
      </c>
      <c r="G4449" s="1">
        <f>(Comuni[[#This Row],[Popolazione2011]]/Comuni[[#This Row],[TOT POP REGIONE ]])*100</f>
        <v>0.29088813741727715</v>
      </c>
      <c r="H4449" t="str">
        <f>IF(Comuni[[#This Row],[Popolazione2011]]&gt;300000,"MAGGIORE","")</f>
        <v/>
      </c>
      <c r="I4449" t="str">
        <f>_xlfn.XLOOKUP(Comuni[[#This Row],[Regione]],Ripartizione_geografica[Regione],Ripartizione_geografica[Ripartizione geografica])</f>
        <v>Centro</v>
      </c>
      <c r="J4449">
        <f>_xlfn.XLOOKUP(Comuni[[#This Row],[Regione]],Ripartizione_geografica[Regione],Ripartizione_geografica[Codice Regione])</f>
        <v>9</v>
      </c>
      <c r="K4449">
        <f>_xlfn.XLOOKUP(Comuni[[#This Row],[Regione]],Table_0[Regione],Table_0[Totale])</f>
        <v>1642975</v>
      </c>
      <c r="L4449">
        <f>_xlfn.XLOOKUP(Comuni[[#This Row],[Regione]],Table_0[Regione],Table_0[Guariti])</f>
        <v>1625600</v>
      </c>
      <c r="M4449">
        <f>_xlfn.XLOOKUP(Comuni[[#This Row],[Regione]],Table_0[Regione],Table_0[Deceduti])</f>
        <v>12293</v>
      </c>
      <c r="N4449" s="1">
        <f>(Comuni[[#This Row],[Popolazione2011]]/Comuni[[#This Row],[Ammalati TOT]])*100</f>
        <v>0.65016205359180756</v>
      </c>
      <c r="O4449">
        <f>_xlfn.XLOOKUP(Comuni[[#This Row],[Regione]],Table_0[Regione],Table_0[TOT AREA])</f>
        <v>5330380</v>
      </c>
      <c r="P4449" s="1">
        <f>(Comuni[[#This Row],[Popolazione2011]]/Comuni[[#This Row],[Ammalati AREA]])*100</f>
        <v>0.20039847065312419</v>
      </c>
    </row>
    <row r="4450" spans="1:16" x14ac:dyDescent="0.3">
      <c r="A4450" t="s">
        <v>4503</v>
      </c>
      <c r="B4450" t="s">
        <v>8028</v>
      </c>
      <c r="C4450" t="s">
        <v>4495</v>
      </c>
      <c r="D4450">
        <v>19674</v>
      </c>
      <c r="E4450" s="1">
        <f>(Comuni[[#This Row],[Popolazione2011]]/SUM(D:D))*100</f>
        <v>3.3108418002915169E-2</v>
      </c>
      <c r="F4450">
        <f t="shared" si="69"/>
        <v>3672202</v>
      </c>
      <c r="G4450" s="1">
        <f>(Comuni[[#This Row],[Popolazione2011]]/Comuni[[#This Row],[TOT POP REGIONE ]])*100</f>
        <v>0.53575484137310525</v>
      </c>
      <c r="H4450" t="str">
        <f>IF(Comuni[[#This Row],[Popolazione2011]]&gt;300000,"MAGGIORE","")</f>
        <v/>
      </c>
      <c r="I4450" t="str">
        <f>_xlfn.XLOOKUP(Comuni[[#This Row],[Regione]],Ripartizione_geografica[Regione],Ripartizione_geografica[Ripartizione geografica])</f>
        <v>Centro</v>
      </c>
      <c r="J4450">
        <f>_xlfn.XLOOKUP(Comuni[[#This Row],[Regione]],Ripartizione_geografica[Regione],Ripartizione_geografica[Codice Regione])</f>
        <v>9</v>
      </c>
      <c r="K4450">
        <f>_xlfn.XLOOKUP(Comuni[[#This Row],[Regione]],Table_0[Regione],Table_0[Totale])</f>
        <v>1642975</v>
      </c>
      <c r="L4450">
        <f>_xlfn.XLOOKUP(Comuni[[#This Row],[Regione]],Table_0[Regione],Table_0[Guariti])</f>
        <v>1625600</v>
      </c>
      <c r="M4450">
        <f>_xlfn.XLOOKUP(Comuni[[#This Row],[Regione]],Table_0[Regione],Table_0[Deceduti])</f>
        <v>12293</v>
      </c>
      <c r="N4450" s="1">
        <f>(Comuni[[#This Row],[Popolazione2011]]/Comuni[[#This Row],[Ammalati TOT]])*100</f>
        <v>1.1974619212100002</v>
      </c>
      <c r="O4450">
        <f>_xlfn.XLOOKUP(Comuni[[#This Row],[Regione]],Table_0[Regione],Table_0[TOT AREA])</f>
        <v>5330380</v>
      </c>
      <c r="P4450" s="1">
        <f>(Comuni[[#This Row],[Popolazione2011]]/Comuni[[#This Row],[Ammalati AREA]])*100</f>
        <v>0.36909188463111448</v>
      </c>
    </row>
    <row r="4451" spans="1:16" x14ac:dyDescent="0.3">
      <c r="A4451" t="s">
        <v>4504</v>
      </c>
      <c r="B4451" t="s">
        <v>8028</v>
      </c>
      <c r="C4451" t="s">
        <v>4495</v>
      </c>
      <c r="D4451">
        <v>19435</v>
      </c>
      <c r="E4451" s="1">
        <f>(Comuni[[#This Row],[Popolazione2011]]/SUM(D:D))*100</f>
        <v>3.2706216523668612E-2</v>
      </c>
      <c r="F4451">
        <f t="shared" si="69"/>
        <v>3672202</v>
      </c>
      <c r="G4451" s="1">
        <f>(Comuni[[#This Row],[Popolazione2011]]/Comuni[[#This Row],[TOT POP REGIONE ]])*100</f>
        <v>0.5292464848066637</v>
      </c>
      <c r="H4451" t="str">
        <f>IF(Comuni[[#This Row],[Popolazione2011]]&gt;300000,"MAGGIORE","")</f>
        <v/>
      </c>
      <c r="I4451" t="str">
        <f>_xlfn.XLOOKUP(Comuni[[#This Row],[Regione]],Ripartizione_geografica[Regione],Ripartizione_geografica[Ripartizione geografica])</f>
        <v>Centro</v>
      </c>
      <c r="J4451">
        <f>_xlfn.XLOOKUP(Comuni[[#This Row],[Regione]],Ripartizione_geografica[Regione],Ripartizione_geografica[Codice Regione])</f>
        <v>9</v>
      </c>
      <c r="K4451">
        <f>_xlfn.XLOOKUP(Comuni[[#This Row],[Regione]],Table_0[Regione],Table_0[Totale])</f>
        <v>1642975</v>
      </c>
      <c r="L4451">
        <f>_xlfn.XLOOKUP(Comuni[[#This Row],[Regione]],Table_0[Regione],Table_0[Guariti])</f>
        <v>1625600</v>
      </c>
      <c r="M4451">
        <f>_xlfn.XLOOKUP(Comuni[[#This Row],[Regione]],Table_0[Regione],Table_0[Deceduti])</f>
        <v>12293</v>
      </c>
      <c r="N4451" s="1">
        <f>(Comuni[[#This Row],[Popolazione2011]]/Comuni[[#This Row],[Ammalati TOT]])*100</f>
        <v>1.1829151386965717</v>
      </c>
      <c r="O4451">
        <f>_xlfn.XLOOKUP(Comuni[[#This Row],[Regione]],Table_0[Regione],Table_0[TOT AREA])</f>
        <v>5330380</v>
      </c>
      <c r="P4451" s="1">
        <f>(Comuni[[#This Row],[Popolazione2011]]/Comuni[[#This Row],[Ammalati AREA]])*100</f>
        <v>0.36460815176403932</v>
      </c>
    </row>
    <row r="4452" spans="1:16" x14ac:dyDescent="0.3">
      <c r="A4452" t="s">
        <v>4505</v>
      </c>
      <c r="B4452" t="s">
        <v>8028</v>
      </c>
      <c r="C4452" t="s">
        <v>4495</v>
      </c>
      <c r="D4452">
        <v>9460</v>
      </c>
      <c r="E4452" s="1">
        <f>(Comuni[[#This Row],[Popolazione2011]]/SUM(D:D))*100</f>
        <v>1.5919774032102138E-2</v>
      </c>
      <c r="F4452">
        <f t="shared" si="69"/>
        <v>3672202</v>
      </c>
      <c r="G4452" s="1">
        <f>(Comuni[[#This Row],[Popolazione2011]]/Comuni[[#This Row],[TOT POP REGIONE ]])*100</f>
        <v>0.25761110091438327</v>
      </c>
      <c r="H4452" t="str">
        <f>IF(Comuni[[#This Row],[Popolazione2011]]&gt;300000,"MAGGIORE","")</f>
        <v/>
      </c>
      <c r="I4452" t="str">
        <f>_xlfn.XLOOKUP(Comuni[[#This Row],[Regione]],Ripartizione_geografica[Regione],Ripartizione_geografica[Ripartizione geografica])</f>
        <v>Centro</v>
      </c>
      <c r="J4452">
        <f>_xlfn.XLOOKUP(Comuni[[#This Row],[Regione]],Ripartizione_geografica[Regione],Ripartizione_geografica[Codice Regione])</f>
        <v>9</v>
      </c>
      <c r="K4452">
        <f>_xlfn.XLOOKUP(Comuni[[#This Row],[Regione]],Table_0[Regione],Table_0[Totale])</f>
        <v>1642975</v>
      </c>
      <c r="L4452">
        <f>_xlfn.XLOOKUP(Comuni[[#This Row],[Regione]],Table_0[Regione],Table_0[Guariti])</f>
        <v>1625600</v>
      </c>
      <c r="M4452">
        <f>_xlfn.XLOOKUP(Comuni[[#This Row],[Regione]],Table_0[Regione],Table_0[Deceduti])</f>
        <v>12293</v>
      </c>
      <c r="N4452" s="1">
        <f>(Comuni[[#This Row],[Popolazione2011]]/Comuni[[#This Row],[Ammalati TOT]])*100</f>
        <v>0.57578478065703986</v>
      </c>
      <c r="O4452">
        <f>_xlfn.XLOOKUP(Comuni[[#This Row],[Regione]],Table_0[Regione],Table_0[TOT AREA])</f>
        <v>5330380</v>
      </c>
      <c r="P4452" s="1">
        <f>(Comuni[[#This Row],[Popolazione2011]]/Comuni[[#This Row],[Ammalati AREA]])*100</f>
        <v>0.17747327582648892</v>
      </c>
    </row>
    <row r="4453" spans="1:16" x14ac:dyDescent="0.3">
      <c r="A4453" t="s">
        <v>4506</v>
      </c>
      <c r="B4453" t="s">
        <v>8028</v>
      </c>
      <c r="C4453" t="s">
        <v>4495</v>
      </c>
      <c r="D4453">
        <v>89101</v>
      </c>
      <c r="E4453" s="1">
        <f>(Comuni[[#This Row],[Popolazione2011]]/SUM(D:D))*100</f>
        <v>0.14994374059559543</v>
      </c>
      <c r="F4453">
        <f t="shared" si="69"/>
        <v>3672202</v>
      </c>
      <c r="G4453" s="1">
        <f>(Comuni[[#This Row],[Popolazione2011]]/Comuni[[#This Row],[TOT POP REGIONE ]])*100</f>
        <v>2.4263643448808101</v>
      </c>
      <c r="H4453" t="str">
        <f>IF(Comuni[[#This Row],[Popolazione2011]]&gt;300000,"MAGGIORE","")</f>
        <v/>
      </c>
      <c r="I4453" t="str">
        <f>_xlfn.XLOOKUP(Comuni[[#This Row],[Regione]],Ripartizione_geografica[Regione],Ripartizione_geografica[Ripartizione geografica])</f>
        <v>Centro</v>
      </c>
      <c r="J4453">
        <f>_xlfn.XLOOKUP(Comuni[[#This Row],[Regione]],Ripartizione_geografica[Regione],Ripartizione_geografica[Codice Regione])</f>
        <v>9</v>
      </c>
      <c r="K4453">
        <f>_xlfn.XLOOKUP(Comuni[[#This Row],[Regione]],Table_0[Regione],Table_0[Totale])</f>
        <v>1642975</v>
      </c>
      <c r="L4453">
        <f>_xlfn.XLOOKUP(Comuni[[#This Row],[Regione]],Table_0[Regione],Table_0[Guariti])</f>
        <v>1625600</v>
      </c>
      <c r="M4453">
        <f>_xlfn.XLOOKUP(Comuni[[#This Row],[Regione]],Table_0[Regione],Table_0[Deceduti])</f>
        <v>12293</v>
      </c>
      <c r="N4453" s="1">
        <f>(Comuni[[#This Row],[Popolazione2011]]/Comuni[[#This Row],[Ammalati TOT]])*100</f>
        <v>5.4231500783639435</v>
      </c>
      <c r="O4453">
        <f>_xlfn.XLOOKUP(Comuni[[#This Row],[Regione]],Table_0[Regione],Table_0[TOT AREA])</f>
        <v>5330380</v>
      </c>
      <c r="P4453" s="1">
        <f>(Comuni[[#This Row],[Popolazione2011]]/Comuni[[#This Row],[Ammalati AREA]])*100</f>
        <v>1.6715693815450305</v>
      </c>
    </row>
    <row r="4454" spans="1:16" x14ac:dyDescent="0.3">
      <c r="A4454" t="s">
        <v>4507</v>
      </c>
      <c r="B4454" t="s">
        <v>8028</v>
      </c>
      <c r="C4454" t="s">
        <v>4495</v>
      </c>
      <c r="D4454">
        <v>8771</v>
      </c>
      <c r="E4454" s="1">
        <f>(Comuni[[#This Row],[Popolazione2011]]/SUM(D:D))*100</f>
        <v>1.4760289432935295E-2</v>
      </c>
      <c r="F4454">
        <f t="shared" si="69"/>
        <v>3672202</v>
      </c>
      <c r="G4454" s="1">
        <f>(Comuni[[#This Row],[Popolazione2011]]/Comuni[[#This Row],[TOT POP REGIONE ]])*100</f>
        <v>0.23884851650317712</v>
      </c>
      <c r="H4454" t="str">
        <f>IF(Comuni[[#This Row],[Popolazione2011]]&gt;300000,"MAGGIORE","")</f>
        <v/>
      </c>
      <c r="I4454" t="str">
        <f>_xlfn.XLOOKUP(Comuni[[#This Row],[Regione]],Ripartizione_geografica[Regione],Ripartizione_geografica[Ripartizione geografica])</f>
        <v>Centro</v>
      </c>
      <c r="J4454">
        <f>_xlfn.XLOOKUP(Comuni[[#This Row],[Regione]],Ripartizione_geografica[Regione],Ripartizione_geografica[Codice Regione])</f>
        <v>9</v>
      </c>
      <c r="K4454">
        <f>_xlfn.XLOOKUP(Comuni[[#This Row],[Regione]],Table_0[Regione],Table_0[Totale])</f>
        <v>1642975</v>
      </c>
      <c r="L4454">
        <f>_xlfn.XLOOKUP(Comuni[[#This Row],[Regione]],Table_0[Regione],Table_0[Guariti])</f>
        <v>1625600</v>
      </c>
      <c r="M4454">
        <f>_xlfn.XLOOKUP(Comuni[[#This Row],[Regione]],Table_0[Regione],Table_0[Deceduti])</f>
        <v>12293</v>
      </c>
      <c r="N4454" s="1">
        <f>(Comuni[[#This Row],[Popolazione2011]]/Comuni[[#This Row],[Ammalati TOT]])*100</f>
        <v>0.53384865868318143</v>
      </c>
      <c r="O4454">
        <f>_xlfn.XLOOKUP(Comuni[[#This Row],[Regione]],Table_0[Regione],Table_0[TOT AREA])</f>
        <v>5330380</v>
      </c>
      <c r="P4454" s="1">
        <f>(Comuni[[#This Row],[Popolazione2011]]/Comuni[[#This Row],[Ammalati AREA]])*100</f>
        <v>0.16454736810508819</v>
      </c>
    </row>
    <row r="4455" spans="1:16" x14ac:dyDescent="0.3">
      <c r="A4455" t="s">
        <v>4508</v>
      </c>
      <c r="B4455" t="s">
        <v>8028</v>
      </c>
      <c r="C4455" t="s">
        <v>4495</v>
      </c>
      <c r="D4455">
        <v>25378</v>
      </c>
      <c r="E4455" s="1">
        <f>(Comuni[[#This Row],[Popolazione2011]]/SUM(D:D))*100</f>
        <v>4.2707402260749268E-2</v>
      </c>
      <c r="F4455">
        <f t="shared" si="69"/>
        <v>3672202</v>
      </c>
      <c r="G4455" s="1">
        <f>(Comuni[[#This Row],[Popolazione2011]]/Comuni[[#This Row],[TOT POP REGIONE ]])*100</f>
        <v>0.69108398720985398</v>
      </c>
      <c r="H4455" t="str">
        <f>IF(Comuni[[#This Row],[Popolazione2011]]&gt;300000,"MAGGIORE","")</f>
        <v/>
      </c>
      <c r="I4455" t="str">
        <f>_xlfn.XLOOKUP(Comuni[[#This Row],[Regione]],Ripartizione_geografica[Regione],Ripartizione_geografica[Ripartizione geografica])</f>
        <v>Centro</v>
      </c>
      <c r="J4455">
        <f>_xlfn.XLOOKUP(Comuni[[#This Row],[Regione]],Ripartizione_geografica[Regione],Ripartizione_geografica[Codice Regione])</f>
        <v>9</v>
      </c>
      <c r="K4455">
        <f>_xlfn.XLOOKUP(Comuni[[#This Row],[Regione]],Table_0[Regione],Table_0[Totale])</f>
        <v>1642975</v>
      </c>
      <c r="L4455">
        <f>_xlfn.XLOOKUP(Comuni[[#This Row],[Regione]],Table_0[Regione],Table_0[Guariti])</f>
        <v>1625600</v>
      </c>
      <c r="M4455">
        <f>_xlfn.XLOOKUP(Comuni[[#This Row],[Regione]],Table_0[Regione],Table_0[Deceduti])</f>
        <v>12293</v>
      </c>
      <c r="N4455" s="1">
        <f>(Comuni[[#This Row],[Popolazione2011]]/Comuni[[#This Row],[Ammalati TOT]])*100</f>
        <v>1.5446370151706508</v>
      </c>
      <c r="O4455">
        <f>_xlfn.XLOOKUP(Comuni[[#This Row],[Regione]],Table_0[Regione],Table_0[TOT AREA])</f>
        <v>5330380</v>
      </c>
      <c r="P4455" s="1">
        <f>(Comuni[[#This Row],[Popolazione2011]]/Comuni[[#This Row],[Ammalati AREA]])*100</f>
        <v>0.47610114100683254</v>
      </c>
    </row>
    <row r="4456" spans="1:16" x14ac:dyDescent="0.3">
      <c r="A4456" t="s">
        <v>4509</v>
      </c>
      <c r="B4456" t="s">
        <v>8028</v>
      </c>
      <c r="C4456" t="s">
        <v>4495</v>
      </c>
      <c r="D4456">
        <v>1680</v>
      </c>
      <c r="E4456" s="1">
        <f>(Comuni[[#This Row],[Popolazione2011]]/SUM(D:D))*100</f>
        <v>2.8271903143690905E-3</v>
      </c>
      <c r="F4456">
        <f t="shared" si="69"/>
        <v>3672202</v>
      </c>
      <c r="G4456" s="1">
        <f>(Comuni[[#This Row],[Popolazione2011]]/Comuni[[#This Row],[TOT POP REGIONE ]])*100</f>
        <v>4.5749117287120916E-2</v>
      </c>
      <c r="H4456" t="str">
        <f>IF(Comuni[[#This Row],[Popolazione2011]]&gt;300000,"MAGGIORE","")</f>
        <v/>
      </c>
      <c r="I4456" t="str">
        <f>_xlfn.XLOOKUP(Comuni[[#This Row],[Regione]],Ripartizione_geografica[Regione],Ripartizione_geografica[Ripartizione geografica])</f>
        <v>Centro</v>
      </c>
      <c r="J4456">
        <f>_xlfn.XLOOKUP(Comuni[[#This Row],[Regione]],Ripartizione_geografica[Regione],Ripartizione_geografica[Codice Regione])</f>
        <v>9</v>
      </c>
      <c r="K4456">
        <f>_xlfn.XLOOKUP(Comuni[[#This Row],[Regione]],Table_0[Regione],Table_0[Totale])</f>
        <v>1642975</v>
      </c>
      <c r="L4456">
        <f>_xlfn.XLOOKUP(Comuni[[#This Row],[Regione]],Table_0[Regione],Table_0[Guariti])</f>
        <v>1625600</v>
      </c>
      <c r="M4456">
        <f>_xlfn.XLOOKUP(Comuni[[#This Row],[Regione]],Table_0[Regione],Table_0[Deceduti])</f>
        <v>12293</v>
      </c>
      <c r="N4456" s="1">
        <f>(Comuni[[#This Row],[Popolazione2011]]/Comuni[[#This Row],[Ammalati TOT]])*100</f>
        <v>0.10225353398560538</v>
      </c>
      <c r="O4456">
        <f>_xlfn.XLOOKUP(Comuni[[#This Row],[Regione]],Table_0[Regione],Table_0[TOT AREA])</f>
        <v>5330380</v>
      </c>
      <c r="P4456" s="1">
        <f>(Comuni[[#This Row],[Popolazione2011]]/Comuni[[#This Row],[Ammalati AREA]])*100</f>
        <v>3.1517452789482175E-2</v>
      </c>
    </row>
    <row r="4457" spans="1:16" x14ac:dyDescent="0.3">
      <c r="A4457" t="s">
        <v>4510</v>
      </c>
      <c r="B4457" t="s">
        <v>8028</v>
      </c>
      <c r="C4457" t="s">
        <v>4495</v>
      </c>
      <c r="D4457">
        <v>11517</v>
      </c>
      <c r="E4457" s="1">
        <f>(Comuni[[#This Row],[Popolazione2011]]/SUM(D:D))*100</f>
        <v>1.9381399315826678E-2</v>
      </c>
      <c r="F4457">
        <f t="shared" si="69"/>
        <v>3672202</v>
      </c>
      <c r="G4457" s="1">
        <f>(Comuni[[#This Row],[Popolazione2011]]/Comuni[[#This Row],[TOT POP REGIONE ]])*100</f>
        <v>0.31362653797367357</v>
      </c>
      <c r="H4457" t="str">
        <f>IF(Comuni[[#This Row],[Popolazione2011]]&gt;300000,"MAGGIORE","")</f>
        <v/>
      </c>
      <c r="I4457" t="str">
        <f>_xlfn.XLOOKUP(Comuni[[#This Row],[Regione]],Ripartizione_geografica[Regione],Ripartizione_geografica[Ripartizione geografica])</f>
        <v>Centro</v>
      </c>
      <c r="J4457">
        <f>_xlfn.XLOOKUP(Comuni[[#This Row],[Regione]],Ripartizione_geografica[Regione],Ripartizione_geografica[Codice Regione])</f>
        <v>9</v>
      </c>
      <c r="K4457">
        <f>_xlfn.XLOOKUP(Comuni[[#This Row],[Regione]],Table_0[Regione],Table_0[Totale])</f>
        <v>1642975</v>
      </c>
      <c r="L4457">
        <f>_xlfn.XLOOKUP(Comuni[[#This Row],[Regione]],Table_0[Regione],Table_0[Guariti])</f>
        <v>1625600</v>
      </c>
      <c r="M4457">
        <f>_xlfn.XLOOKUP(Comuni[[#This Row],[Regione]],Table_0[Regione],Table_0[Deceduti])</f>
        <v>12293</v>
      </c>
      <c r="N4457" s="1">
        <f>(Comuni[[#This Row],[Popolazione2011]]/Comuni[[#This Row],[Ammalati TOT]])*100</f>
        <v>0.70098449459060541</v>
      </c>
      <c r="O4457">
        <f>_xlfn.XLOOKUP(Comuni[[#This Row],[Regione]],Table_0[Regione],Table_0[TOT AREA])</f>
        <v>5330380</v>
      </c>
      <c r="P4457" s="1">
        <f>(Comuni[[#This Row],[Popolazione2011]]/Comuni[[#This Row],[Ammalati AREA]])*100</f>
        <v>0.21606339510503941</v>
      </c>
    </row>
    <row r="4458" spans="1:16" x14ac:dyDescent="0.3">
      <c r="A4458" t="s">
        <v>4511</v>
      </c>
      <c r="B4458" t="s">
        <v>8028</v>
      </c>
      <c r="C4458" t="s">
        <v>4495</v>
      </c>
      <c r="D4458">
        <v>5690</v>
      </c>
      <c r="E4458" s="1">
        <f>(Comuni[[#This Row],[Popolazione2011]]/SUM(D:D))*100</f>
        <v>9.5754243385476941E-3</v>
      </c>
      <c r="F4458">
        <f t="shared" si="69"/>
        <v>3672202</v>
      </c>
      <c r="G4458" s="1">
        <f>(Comuni[[#This Row],[Popolazione2011]]/Comuni[[#This Row],[TOT POP REGIONE ]])*100</f>
        <v>0.15494790319268928</v>
      </c>
      <c r="H4458" t="str">
        <f>IF(Comuni[[#This Row],[Popolazione2011]]&gt;300000,"MAGGIORE","")</f>
        <v/>
      </c>
      <c r="I4458" t="str">
        <f>_xlfn.XLOOKUP(Comuni[[#This Row],[Regione]],Ripartizione_geografica[Regione],Ripartizione_geografica[Ripartizione geografica])</f>
        <v>Centro</v>
      </c>
      <c r="J4458">
        <f>_xlfn.XLOOKUP(Comuni[[#This Row],[Regione]],Ripartizione_geografica[Regione],Ripartizione_geografica[Codice Regione])</f>
        <v>9</v>
      </c>
      <c r="K4458">
        <f>_xlfn.XLOOKUP(Comuni[[#This Row],[Regione]],Table_0[Regione],Table_0[Totale])</f>
        <v>1642975</v>
      </c>
      <c r="L4458">
        <f>_xlfn.XLOOKUP(Comuni[[#This Row],[Regione]],Table_0[Regione],Table_0[Guariti])</f>
        <v>1625600</v>
      </c>
      <c r="M4458">
        <f>_xlfn.XLOOKUP(Comuni[[#This Row],[Regione]],Table_0[Regione],Table_0[Deceduti])</f>
        <v>12293</v>
      </c>
      <c r="N4458" s="1">
        <f>(Comuni[[#This Row],[Popolazione2011]]/Comuni[[#This Row],[Ammalati TOT]])*100</f>
        <v>0.34632298117743726</v>
      </c>
      <c r="O4458">
        <f>_xlfn.XLOOKUP(Comuni[[#This Row],[Regione]],Table_0[Regione],Table_0[TOT AREA])</f>
        <v>5330380</v>
      </c>
      <c r="P4458" s="1">
        <f>(Comuni[[#This Row],[Popolazione2011]]/Comuni[[#This Row],[Ammalati AREA]])*100</f>
        <v>0.10674661093580572</v>
      </c>
    </row>
    <row r="4459" spans="1:16" x14ac:dyDescent="0.3">
      <c r="A4459" t="s">
        <v>4512</v>
      </c>
      <c r="B4459" t="s">
        <v>8028</v>
      </c>
      <c r="C4459" t="s">
        <v>4495</v>
      </c>
      <c r="D4459">
        <v>4479</v>
      </c>
      <c r="E4459" s="1">
        <f>(Comuni[[#This Row],[Popolazione2011]]/SUM(D:D))*100</f>
        <v>7.5374913202733082E-3</v>
      </c>
      <c r="F4459">
        <f t="shared" si="69"/>
        <v>3672202</v>
      </c>
      <c r="G4459" s="1">
        <f>(Comuni[[#This Row],[Popolazione2011]]/Comuni[[#This Row],[TOT POP REGIONE ]])*100</f>
        <v>0.12197041448155631</v>
      </c>
      <c r="H4459" t="str">
        <f>IF(Comuni[[#This Row],[Popolazione2011]]&gt;300000,"MAGGIORE","")</f>
        <v/>
      </c>
      <c r="I4459" t="str">
        <f>_xlfn.XLOOKUP(Comuni[[#This Row],[Regione]],Ripartizione_geografica[Regione],Ripartizione_geografica[Ripartizione geografica])</f>
        <v>Centro</v>
      </c>
      <c r="J4459">
        <f>_xlfn.XLOOKUP(Comuni[[#This Row],[Regione]],Ripartizione_geografica[Regione],Ripartizione_geografica[Codice Regione])</f>
        <v>9</v>
      </c>
      <c r="K4459">
        <f>_xlfn.XLOOKUP(Comuni[[#This Row],[Regione]],Table_0[Regione],Table_0[Totale])</f>
        <v>1642975</v>
      </c>
      <c r="L4459">
        <f>_xlfn.XLOOKUP(Comuni[[#This Row],[Regione]],Table_0[Regione],Table_0[Guariti])</f>
        <v>1625600</v>
      </c>
      <c r="M4459">
        <f>_xlfn.XLOOKUP(Comuni[[#This Row],[Regione]],Table_0[Regione],Table_0[Deceduti])</f>
        <v>12293</v>
      </c>
      <c r="N4459" s="1">
        <f>(Comuni[[#This Row],[Popolazione2011]]/Comuni[[#This Row],[Ammalati TOT]])*100</f>
        <v>0.27261522542948002</v>
      </c>
      <c r="O4459">
        <f>_xlfn.XLOOKUP(Comuni[[#This Row],[Regione]],Table_0[Regione],Table_0[TOT AREA])</f>
        <v>5330380</v>
      </c>
      <c r="P4459" s="1">
        <f>(Comuni[[#This Row],[Popolazione2011]]/Comuni[[#This Row],[Ammalati AREA]])*100</f>
        <v>8.4027780383387304E-2</v>
      </c>
    </row>
    <row r="4460" spans="1:16" x14ac:dyDescent="0.3">
      <c r="A4460" t="s">
        <v>4513</v>
      </c>
      <c r="B4460" t="s">
        <v>8028</v>
      </c>
      <c r="C4460" t="s">
        <v>4495</v>
      </c>
      <c r="D4460">
        <v>2248</v>
      </c>
      <c r="E4460" s="1">
        <f>(Comuni[[#This Row],[Popolazione2011]]/SUM(D:D))*100</f>
        <v>3.7830498968462593E-3</v>
      </c>
      <c r="F4460">
        <f t="shared" si="69"/>
        <v>3672202</v>
      </c>
      <c r="G4460" s="1">
        <f>(Comuni[[#This Row],[Popolazione2011]]/Comuni[[#This Row],[TOT POP REGIONE ]])*100</f>
        <v>6.1216675988957032E-2</v>
      </c>
      <c r="H4460" t="str">
        <f>IF(Comuni[[#This Row],[Popolazione2011]]&gt;300000,"MAGGIORE","")</f>
        <v/>
      </c>
      <c r="I4460" t="str">
        <f>_xlfn.XLOOKUP(Comuni[[#This Row],[Regione]],Ripartizione_geografica[Regione],Ripartizione_geografica[Ripartizione geografica])</f>
        <v>Centro</v>
      </c>
      <c r="J4460">
        <f>_xlfn.XLOOKUP(Comuni[[#This Row],[Regione]],Ripartizione_geografica[Regione],Ripartizione_geografica[Codice Regione])</f>
        <v>9</v>
      </c>
      <c r="K4460">
        <f>_xlfn.XLOOKUP(Comuni[[#This Row],[Regione]],Table_0[Regione],Table_0[Totale])</f>
        <v>1642975</v>
      </c>
      <c r="L4460">
        <f>_xlfn.XLOOKUP(Comuni[[#This Row],[Regione]],Table_0[Regione],Table_0[Guariti])</f>
        <v>1625600</v>
      </c>
      <c r="M4460">
        <f>_xlfn.XLOOKUP(Comuni[[#This Row],[Regione]],Table_0[Regione],Table_0[Deceduti])</f>
        <v>12293</v>
      </c>
      <c r="N4460" s="1">
        <f>(Comuni[[#This Row],[Popolazione2011]]/Comuni[[#This Row],[Ammalati TOT]])*100</f>
        <v>0.13682496690454815</v>
      </c>
      <c r="O4460">
        <f>_xlfn.XLOOKUP(Comuni[[#This Row],[Regione]],Table_0[Regione],Table_0[TOT AREA])</f>
        <v>5330380</v>
      </c>
      <c r="P4460" s="1">
        <f>(Comuni[[#This Row],[Popolazione2011]]/Comuni[[#This Row],[Ammalati AREA]])*100</f>
        <v>4.2173353494497579E-2</v>
      </c>
    </row>
    <row r="4461" spans="1:16" x14ac:dyDescent="0.3">
      <c r="A4461" t="s">
        <v>4514</v>
      </c>
      <c r="B4461" t="s">
        <v>8028</v>
      </c>
      <c r="C4461" t="s">
        <v>4495</v>
      </c>
      <c r="D4461">
        <v>8469</v>
      </c>
      <c r="E4461" s="1">
        <f>(Comuni[[#This Row],[Popolazione2011]]/SUM(D:D))*100</f>
        <v>1.4252068316899898E-2</v>
      </c>
      <c r="F4461">
        <f t="shared" si="69"/>
        <v>3672202</v>
      </c>
      <c r="G4461" s="1">
        <f>(Comuni[[#This Row],[Popolazione2011]]/Comuni[[#This Row],[TOT POP REGIONE ]])*100</f>
        <v>0.23062456803846845</v>
      </c>
      <c r="H4461" t="str">
        <f>IF(Comuni[[#This Row],[Popolazione2011]]&gt;300000,"MAGGIORE","")</f>
        <v/>
      </c>
      <c r="I4461" t="str">
        <f>_xlfn.XLOOKUP(Comuni[[#This Row],[Regione]],Ripartizione_geografica[Regione],Ripartizione_geografica[Ripartizione geografica])</f>
        <v>Centro</v>
      </c>
      <c r="J4461">
        <f>_xlfn.XLOOKUP(Comuni[[#This Row],[Regione]],Ripartizione_geografica[Regione],Ripartizione_geografica[Codice Regione])</f>
        <v>9</v>
      </c>
      <c r="K4461">
        <f>_xlfn.XLOOKUP(Comuni[[#This Row],[Regione]],Table_0[Regione],Table_0[Totale])</f>
        <v>1642975</v>
      </c>
      <c r="L4461">
        <f>_xlfn.XLOOKUP(Comuni[[#This Row],[Regione]],Table_0[Regione],Table_0[Guariti])</f>
        <v>1625600</v>
      </c>
      <c r="M4461">
        <f>_xlfn.XLOOKUP(Comuni[[#This Row],[Regione]],Table_0[Regione],Table_0[Deceduti])</f>
        <v>12293</v>
      </c>
      <c r="N4461" s="1">
        <f>(Comuni[[#This Row],[Popolazione2011]]/Comuni[[#This Row],[Ammalati TOT]])*100</f>
        <v>0.51546736864529286</v>
      </c>
      <c r="O4461">
        <f>_xlfn.XLOOKUP(Comuni[[#This Row],[Regione]],Table_0[Regione],Table_0[TOT AREA])</f>
        <v>5330380</v>
      </c>
      <c r="P4461" s="1">
        <f>(Comuni[[#This Row],[Popolazione2011]]/Comuni[[#This Row],[Ammalati AREA]])*100</f>
        <v>0.15888173075840747</v>
      </c>
    </row>
    <row r="4462" spans="1:16" x14ac:dyDescent="0.3">
      <c r="A4462" t="s">
        <v>4515</v>
      </c>
      <c r="B4462" t="s">
        <v>8028</v>
      </c>
      <c r="C4462" t="s">
        <v>4516</v>
      </c>
      <c r="D4462">
        <v>25403</v>
      </c>
      <c r="E4462" s="1">
        <f>(Comuni[[#This Row],[Popolazione2011]]/SUM(D:D))*100</f>
        <v>4.2749473545189293E-2</v>
      </c>
      <c r="F4462">
        <f t="shared" si="69"/>
        <v>3672202</v>
      </c>
      <c r="G4462" s="1">
        <f>(Comuni[[#This Row],[Popolazione2011]]/Comuni[[#This Row],[TOT POP REGIONE ]])*100</f>
        <v>0.69176477764567412</v>
      </c>
      <c r="H4462" t="str">
        <f>IF(Comuni[[#This Row],[Popolazione2011]]&gt;300000,"MAGGIORE","")</f>
        <v/>
      </c>
      <c r="I4462" t="str">
        <f>_xlfn.XLOOKUP(Comuni[[#This Row],[Regione]],Ripartizione_geografica[Regione],Ripartizione_geografica[Ripartizione geografica])</f>
        <v>Centro</v>
      </c>
      <c r="J4462">
        <f>_xlfn.XLOOKUP(Comuni[[#This Row],[Regione]],Ripartizione_geografica[Regione],Ripartizione_geografica[Codice Regione])</f>
        <v>9</v>
      </c>
      <c r="K4462">
        <f>_xlfn.XLOOKUP(Comuni[[#This Row],[Regione]],Table_0[Regione],Table_0[Totale])</f>
        <v>1642975</v>
      </c>
      <c r="L4462">
        <f>_xlfn.XLOOKUP(Comuni[[#This Row],[Regione]],Table_0[Regione],Table_0[Guariti])</f>
        <v>1625600</v>
      </c>
      <c r="M4462">
        <f>_xlfn.XLOOKUP(Comuni[[#This Row],[Regione]],Table_0[Regione],Table_0[Deceduti])</f>
        <v>12293</v>
      </c>
      <c r="N4462" s="1">
        <f>(Comuni[[#This Row],[Popolazione2011]]/Comuni[[#This Row],[Ammalati TOT]])*100</f>
        <v>1.5461586451406746</v>
      </c>
      <c r="O4462">
        <f>_xlfn.XLOOKUP(Comuni[[#This Row],[Regione]],Table_0[Regione],Table_0[TOT AREA])</f>
        <v>5330380</v>
      </c>
      <c r="P4462" s="1">
        <f>(Comuni[[#This Row],[Popolazione2011]]/Comuni[[#This Row],[Ammalati AREA]])*100</f>
        <v>0.4765701507209617</v>
      </c>
    </row>
    <row r="4463" spans="1:16" x14ac:dyDescent="0.3">
      <c r="A4463" t="s">
        <v>4517</v>
      </c>
      <c r="B4463" t="s">
        <v>8028</v>
      </c>
      <c r="C4463" t="s">
        <v>4516</v>
      </c>
      <c r="D4463">
        <v>10461</v>
      </c>
      <c r="E4463" s="1">
        <f>(Comuni[[#This Row],[Popolazione2011]]/SUM(D:D))*100</f>
        <v>1.7604308261080392E-2</v>
      </c>
      <c r="F4463">
        <f t="shared" si="69"/>
        <v>3672202</v>
      </c>
      <c r="G4463" s="1">
        <f>(Comuni[[#This Row],[Popolazione2011]]/Comuni[[#This Row],[TOT POP REGIONE ]])*100</f>
        <v>0.28486994996462611</v>
      </c>
      <c r="H4463" t="str">
        <f>IF(Comuni[[#This Row],[Popolazione2011]]&gt;300000,"MAGGIORE","")</f>
        <v/>
      </c>
      <c r="I4463" t="str">
        <f>_xlfn.XLOOKUP(Comuni[[#This Row],[Regione]],Ripartizione_geografica[Regione],Ripartizione_geografica[Ripartizione geografica])</f>
        <v>Centro</v>
      </c>
      <c r="J4463">
        <f>_xlfn.XLOOKUP(Comuni[[#This Row],[Regione]],Ripartizione_geografica[Regione],Ripartizione_geografica[Codice Regione])</f>
        <v>9</v>
      </c>
      <c r="K4463">
        <f>_xlfn.XLOOKUP(Comuni[[#This Row],[Regione]],Table_0[Regione],Table_0[Totale])</f>
        <v>1642975</v>
      </c>
      <c r="L4463">
        <f>_xlfn.XLOOKUP(Comuni[[#This Row],[Regione]],Table_0[Regione],Table_0[Guariti])</f>
        <v>1625600</v>
      </c>
      <c r="M4463">
        <f>_xlfn.XLOOKUP(Comuni[[#This Row],[Regione]],Table_0[Regione],Table_0[Deceduti])</f>
        <v>12293</v>
      </c>
      <c r="N4463" s="1">
        <f>(Comuni[[#This Row],[Popolazione2011]]/Comuni[[#This Row],[Ammalati TOT]])*100</f>
        <v>0.63671084465679639</v>
      </c>
      <c r="O4463">
        <f>_xlfn.XLOOKUP(Comuni[[#This Row],[Regione]],Table_0[Regione],Table_0[TOT AREA])</f>
        <v>5330380</v>
      </c>
      <c r="P4463" s="1">
        <f>(Comuni[[#This Row],[Popolazione2011]]/Comuni[[#This Row],[Ammalati AREA]])*100</f>
        <v>0.19625242478022203</v>
      </c>
    </row>
    <row r="4464" spans="1:16" x14ac:dyDescent="0.3">
      <c r="A4464" t="s">
        <v>4518</v>
      </c>
      <c r="B4464" t="s">
        <v>8028</v>
      </c>
      <c r="C4464" t="s">
        <v>4516</v>
      </c>
      <c r="D4464">
        <v>17854</v>
      </c>
      <c r="E4464" s="1">
        <f>(Comuni[[#This Row],[Popolazione2011]]/SUM(D:D))*100</f>
        <v>3.004562849568199E-2</v>
      </c>
      <c r="F4464">
        <f t="shared" si="69"/>
        <v>3672202</v>
      </c>
      <c r="G4464" s="1">
        <f>(Comuni[[#This Row],[Popolazione2011]]/Comuni[[#This Row],[TOT POP REGIONE ]])*100</f>
        <v>0.48619329764539093</v>
      </c>
      <c r="H4464" t="str">
        <f>IF(Comuni[[#This Row],[Popolazione2011]]&gt;300000,"MAGGIORE","")</f>
        <v/>
      </c>
      <c r="I4464" t="str">
        <f>_xlfn.XLOOKUP(Comuni[[#This Row],[Regione]],Ripartizione_geografica[Regione],Ripartizione_geografica[Ripartizione geografica])</f>
        <v>Centro</v>
      </c>
      <c r="J4464">
        <f>_xlfn.XLOOKUP(Comuni[[#This Row],[Regione]],Ripartizione_geografica[Regione],Ripartizione_geografica[Codice Regione])</f>
        <v>9</v>
      </c>
      <c r="K4464">
        <f>_xlfn.XLOOKUP(Comuni[[#This Row],[Regione]],Table_0[Regione],Table_0[Totale])</f>
        <v>1642975</v>
      </c>
      <c r="L4464">
        <f>_xlfn.XLOOKUP(Comuni[[#This Row],[Regione]],Table_0[Regione],Table_0[Guariti])</f>
        <v>1625600</v>
      </c>
      <c r="M4464">
        <f>_xlfn.XLOOKUP(Comuni[[#This Row],[Regione]],Table_0[Regione],Table_0[Deceduti])</f>
        <v>12293</v>
      </c>
      <c r="N4464" s="1">
        <f>(Comuni[[#This Row],[Popolazione2011]]/Comuni[[#This Row],[Ammalati TOT]])*100</f>
        <v>1.086687259392261</v>
      </c>
      <c r="O4464">
        <f>_xlfn.XLOOKUP(Comuni[[#This Row],[Regione]],Table_0[Regione],Table_0[TOT AREA])</f>
        <v>5330380</v>
      </c>
      <c r="P4464" s="1">
        <f>(Comuni[[#This Row],[Popolazione2011]]/Comuni[[#This Row],[Ammalati AREA]])*100</f>
        <v>0.33494797744250876</v>
      </c>
    </row>
    <row r="4465" spans="1:16" x14ac:dyDescent="0.3">
      <c r="A4465" t="s">
        <v>4519</v>
      </c>
      <c r="B4465" t="s">
        <v>8028</v>
      </c>
      <c r="C4465" t="s">
        <v>4516</v>
      </c>
      <c r="D4465">
        <v>16637</v>
      </c>
      <c r="E4465" s="1">
        <f>(Comuni[[#This Row],[Popolazione2011]]/SUM(D:D))*100</f>
        <v>2.7997598369142E-2</v>
      </c>
      <c r="F4465">
        <f t="shared" si="69"/>
        <v>3672202</v>
      </c>
      <c r="G4465" s="1">
        <f>(Comuni[[#This Row],[Popolazione2011]]/Comuni[[#This Row],[TOT POP REGIONE ]])*100</f>
        <v>0.45305241922966111</v>
      </c>
      <c r="H4465" t="str">
        <f>IF(Comuni[[#This Row],[Popolazione2011]]&gt;300000,"MAGGIORE","")</f>
        <v/>
      </c>
      <c r="I4465" t="str">
        <f>_xlfn.XLOOKUP(Comuni[[#This Row],[Regione]],Ripartizione_geografica[Regione],Ripartizione_geografica[Ripartizione geografica])</f>
        <v>Centro</v>
      </c>
      <c r="J4465">
        <f>_xlfn.XLOOKUP(Comuni[[#This Row],[Regione]],Ripartizione_geografica[Regione],Ripartizione_geografica[Codice Regione])</f>
        <v>9</v>
      </c>
      <c r="K4465">
        <f>_xlfn.XLOOKUP(Comuni[[#This Row],[Regione]],Table_0[Regione],Table_0[Totale])</f>
        <v>1642975</v>
      </c>
      <c r="L4465">
        <f>_xlfn.XLOOKUP(Comuni[[#This Row],[Regione]],Table_0[Regione],Table_0[Guariti])</f>
        <v>1625600</v>
      </c>
      <c r="M4465">
        <f>_xlfn.XLOOKUP(Comuni[[#This Row],[Regione]],Table_0[Regione],Table_0[Deceduti])</f>
        <v>12293</v>
      </c>
      <c r="N4465" s="1">
        <f>(Comuni[[#This Row],[Popolazione2011]]/Comuni[[#This Row],[Ammalati TOT]])*100</f>
        <v>1.0126143124514981</v>
      </c>
      <c r="O4465">
        <f>_xlfn.XLOOKUP(Comuni[[#This Row],[Regione]],Table_0[Regione],Table_0[TOT AREA])</f>
        <v>5330380</v>
      </c>
      <c r="P4465" s="1">
        <f>(Comuni[[#This Row],[Popolazione2011]]/Comuni[[#This Row],[Ammalati AREA]])*100</f>
        <v>0.31211658455869934</v>
      </c>
    </row>
    <row r="4466" spans="1:16" x14ac:dyDescent="0.3">
      <c r="A4466" t="s">
        <v>4520</v>
      </c>
      <c r="B4466" t="s">
        <v>8028</v>
      </c>
      <c r="C4466" t="s">
        <v>4516</v>
      </c>
      <c r="D4466">
        <v>42929</v>
      </c>
      <c r="E4466" s="1">
        <f>(Comuni[[#This Row],[Popolazione2011]]/SUM(D:D))*100</f>
        <v>7.2243126789018258E-2</v>
      </c>
      <c r="F4466">
        <f t="shared" si="69"/>
        <v>3672202</v>
      </c>
      <c r="G4466" s="1">
        <f>(Comuni[[#This Row],[Popolazione2011]]/Comuni[[#This Row],[TOT POP REGIONE ]])*100</f>
        <v>1.1690261047731034</v>
      </c>
      <c r="H4466" t="str">
        <f>IF(Comuni[[#This Row],[Popolazione2011]]&gt;300000,"MAGGIORE","")</f>
        <v/>
      </c>
      <c r="I4466" t="str">
        <f>_xlfn.XLOOKUP(Comuni[[#This Row],[Regione]],Ripartizione_geografica[Regione],Ripartizione_geografica[Ripartizione geografica])</f>
        <v>Centro</v>
      </c>
      <c r="J4466">
        <f>_xlfn.XLOOKUP(Comuni[[#This Row],[Regione]],Ripartizione_geografica[Regione],Ripartizione_geografica[Codice Regione])</f>
        <v>9</v>
      </c>
      <c r="K4466">
        <f>_xlfn.XLOOKUP(Comuni[[#This Row],[Regione]],Table_0[Regione],Table_0[Totale])</f>
        <v>1642975</v>
      </c>
      <c r="L4466">
        <f>_xlfn.XLOOKUP(Comuni[[#This Row],[Regione]],Table_0[Regione],Table_0[Guariti])</f>
        <v>1625600</v>
      </c>
      <c r="M4466">
        <f>_xlfn.XLOOKUP(Comuni[[#This Row],[Regione]],Table_0[Regione],Table_0[Deceduti])</f>
        <v>12293</v>
      </c>
      <c r="N4466" s="1">
        <f>(Comuni[[#This Row],[Popolazione2011]]/Comuni[[#This Row],[Ammalati TOT]])*100</f>
        <v>2.6128821193262222</v>
      </c>
      <c r="O4466">
        <f>_xlfn.XLOOKUP(Comuni[[#This Row],[Regione]],Table_0[Regione],Table_0[TOT AREA])</f>
        <v>5330380</v>
      </c>
      <c r="P4466" s="1">
        <f>(Comuni[[#This Row],[Popolazione2011]]/Comuni[[#This Row],[Ammalati AREA]])*100</f>
        <v>0.80536472071409548</v>
      </c>
    </row>
    <row r="4467" spans="1:16" x14ac:dyDescent="0.3">
      <c r="A4467" t="s">
        <v>4521</v>
      </c>
      <c r="B4467" t="s">
        <v>8028</v>
      </c>
      <c r="C4467" t="s">
        <v>4516</v>
      </c>
      <c r="D4467">
        <v>7298</v>
      </c>
      <c r="E4467" s="1">
        <f>(Comuni[[#This Row],[Popolazione2011]]/SUM(D:D))*100</f>
        <v>1.2281449353729537E-2</v>
      </c>
      <c r="F4467">
        <f t="shared" si="69"/>
        <v>3672202</v>
      </c>
      <c r="G4467" s="1">
        <f>(Comuni[[#This Row],[Popolazione2011]]/Comuni[[#This Row],[TOT POP REGIONE ]])*100</f>
        <v>0.19873634402464788</v>
      </c>
      <c r="H4467" t="str">
        <f>IF(Comuni[[#This Row],[Popolazione2011]]&gt;300000,"MAGGIORE","")</f>
        <v/>
      </c>
      <c r="I4467" t="str">
        <f>_xlfn.XLOOKUP(Comuni[[#This Row],[Regione]],Ripartizione_geografica[Regione],Ripartizione_geografica[Ripartizione geografica])</f>
        <v>Centro</v>
      </c>
      <c r="J4467">
        <f>_xlfn.XLOOKUP(Comuni[[#This Row],[Regione]],Ripartizione_geografica[Regione],Ripartizione_geografica[Codice Regione])</f>
        <v>9</v>
      </c>
      <c r="K4467">
        <f>_xlfn.XLOOKUP(Comuni[[#This Row],[Regione]],Table_0[Regione],Table_0[Totale])</f>
        <v>1642975</v>
      </c>
      <c r="L4467">
        <f>_xlfn.XLOOKUP(Comuni[[#This Row],[Regione]],Table_0[Regione],Table_0[Guariti])</f>
        <v>1625600</v>
      </c>
      <c r="M4467">
        <f>_xlfn.XLOOKUP(Comuni[[#This Row],[Regione]],Table_0[Regione],Table_0[Deceduti])</f>
        <v>12293</v>
      </c>
      <c r="N4467" s="1">
        <f>(Comuni[[#This Row],[Popolazione2011]]/Comuni[[#This Row],[Ammalati TOT]])*100</f>
        <v>0.44419422084937388</v>
      </c>
      <c r="O4467">
        <f>_xlfn.XLOOKUP(Comuni[[#This Row],[Regione]],Table_0[Regione],Table_0[TOT AREA])</f>
        <v>5330380</v>
      </c>
      <c r="P4467" s="1">
        <f>(Comuni[[#This Row],[Popolazione2011]]/Comuni[[#This Row],[Ammalati AREA]])*100</f>
        <v>0.13691331574859578</v>
      </c>
    </row>
    <row r="4468" spans="1:16" x14ac:dyDescent="0.3">
      <c r="A4468" t="s">
        <v>4522</v>
      </c>
      <c r="B4468" t="s">
        <v>8028</v>
      </c>
      <c r="C4468" t="s">
        <v>4516</v>
      </c>
      <c r="D4468">
        <v>17489</v>
      </c>
      <c r="E4468" s="1">
        <f>(Comuni[[#This Row],[Popolazione2011]]/SUM(D:D))*100</f>
        <v>2.9431387742857754E-2</v>
      </c>
      <c r="F4468">
        <f t="shared" si="69"/>
        <v>3672202</v>
      </c>
      <c r="G4468" s="1">
        <f>(Comuni[[#This Row],[Popolazione2011]]/Comuni[[#This Row],[TOT POP REGIONE ]])*100</f>
        <v>0.47625375728241526</v>
      </c>
      <c r="H4468" t="str">
        <f>IF(Comuni[[#This Row],[Popolazione2011]]&gt;300000,"MAGGIORE","")</f>
        <v/>
      </c>
      <c r="I4468" t="str">
        <f>_xlfn.XLOOKUP(Comuni[[#This Row],[Regione]],Ripartizione_geografica[Regione],Ripartizione_geografica[Ripartizione geografica])</f>
        <v>Centro</v>
      </c>
      <c r="J4468">
        <f>_xlfn.XLOOKUP(Comuni[[#This Row],[Regione]],Ripartizione_geografica[Regione],Ripartizione_geografica[Codice Regione])</f>
        <v>9</v>
      </c>
      <c r="K4468">
        <f>_xlfn.XLOOKUP(Comuni[[#This Row],[Regione]],Table_0[Regione],Table_0[Totale])</f>
        <v>1642975</v>
      </c>
      <c r="L4468">
        <f>_xlfn.XLOOKUP(Comuni[[#This Row],[Regione]],Table_0[Regione],Table_0[Guariti])</f>
        <v>1625600</v>
      </c>
      <c r="M4468">
        <f>_xlfn.XLOOKUP(Comuni[[#This Row],[Regione]],Table_0[Regione],Table_0[Deceduti])</f>
        <v>12293</v>
      </c>
      <c r="N4468" s="1">
        <f>(Comuni[[#This Row],[Popolazione2011]]/Comuni[[#This Row],[Ammalati TOT]])*100</f>
        <v>1.0644714618299123</v>
      </c>
      <c r="O4468">
        <f>_xlfn.XLOOKUP(Comuni[[#This Row],[Regione]],Table_0[Regione],Table_0[TOT AREA])</f>
        <v>5330380</v>
      </c>
      <c r="P4468" s="1">
        <f>(Comuni[[#This Row],[Popolazione2011]]/Comuni[[#This Row],[Ammalati AREA]])*100</f>
        <v>0.32810043561622249</v>
      </c>
    </row>
    <row r="4469" spans="1:16" x14ac:dyDescent="0.3">
      <c r="A4469" t="s">
        <v>4523</v>
      </c>
      <c r="B4469" t="s">
        <v>8028</v>
      </c>
      <c r="C4469" t="s">
        <v>4516</v>
      </c>
      <c r="D4469">
        <v>10364</v>
      </c>
      <c r="E4469" s="1">
        <f>(Comuni[[#This Row],[Popolazione2011]]/SUM(D:D))*100</f>
        <v>1.7441071677453127E-2</v>
      </c>
      <c r="F4469">
        <f t="shared" si="69"/>
        <v>3672202</v>
      </c>
      <c r="G4469" s="1">
        <f>(Comuni[[#This Row],[Popolazione2011]]/Comuni[[#This Row],[TOT POP REGIONE ]])*100</f>
        <v>0.28222848307364351</v>
      </c>
      <c r="H4469" t="str">
        <f>IF(Comuni[[#This Row],[Popolazione2011]]&gt;300000,"MAGGIORE","")</f>
        <v/>
      </c>
      <c r="I4469" t="str">
        <f>_xlfn.XLOOKUP(Comuni[[#This Row],[Regione]],Ripartizione_geografica[Regione],Ripartizione_geografica[Ripartizione geografica])</f>
        <v>Centro</v>
      </c>
      <c r="J4469">
        <f>_xlfn.XLOOKUP(Comuni[[#This Row],[Regione]],Ripartizione_geografica[Regione],Ripartizione_geografica[Codice Regione])</f>
        <v>9</v>
      </c>
      <c r="K4469">
        <f>_xlfn.XLOOKUP(Comuni[[#This Row],[Regione]],Table_0[Regione],Table_0[Totale])</f>
        <v>1642975</v>
      </c>
      <c r="L4469">
        <f>_xlfn.XLOOKUP(Comuni[[#This Row],[Regione]],Table_0[Regione],Table_0[Guariti])</f>
        <v>1625600</v>
      </c>
      <c r="M4469">
        <f>_xlfn.XLOOKUP(Comuni[[#This Row],[Regione]],Table_0[Regione],Table_0[Deceduti])</f>
        <v>12293</v>
      </c>
      <c r="N4469" s="1">
        <f>(Comuni[[#This Row],[Popolazione2011]]/Comuni[[#This Row],[Ammalati TOT]])*100</f>
        <v>0.63080692037310371</v>
      </c>
      <c r="O4469">
        <f>_xlfn.XLOOKUP(Comuni[[#This Row],[Regione]],Table_0[Regione],Table_0[TOT AREA])</f>
        <v>5330380</v>
      </c>
      <c r="P4469" s="1">
        <f>(Comuni[[#This Row],[Popolazione2011]]/Comuni[[#This Row],[Ammalati AREA]])*100</f>
        <v>0.19443266708940077</v>
      </c>
    </row>
    <row r="4470" spans="1:16" x14ac:dyDescent="0.3">
      <c r="A4470" t="s">
        <v>4524</v>
      </c>
      <c r="B4470" t="s">
        <v>8028</v>
      </c>
      <c r="C4470" t="s">
        <v>4516</v>
      </c>
      <c r="D4470">
        <v>15935</v>
      </c>
      <c r="E4470" s="1">
        <f>(Comuni[[#This Row],[Popolazione2011]]/SUM(D:D))*100</f>
        <v>2.6816236702066343E-2</v>
      </c>
      <c r="F4470">
        <f t="shared" si="69"/>
        <v>3672202</v>
      </c>
      <c r="G4470" s="1">
        <f>(Comuni[[#This Row],[Popolazione2011]]/Comuni[[#This Row],[TOT POP REGIONE ]])*100</f>
        <v>0.43393582379182849</v>
      </c>
      <c r="H4470" t="str">
        <f>IF(Comuni[[#This Row],[Popolazione2011]]&gt;300000,"MAGGIORE","")</f>
        <v/>
      </c>
      <c r="I4470" t="str">
        <f>_xlfn.XLOOKUP(Comuni[[#This Row],[Regione]],Ripartizione_geografica[Regione],Ripartizione_geografica[Ripartizione geografica])</f>
        <v>Centro</v>
      </c>
      <c r="J4470">
        <f>_xlfn.XLOOKUP(Comuni[[#This Row],[Regione]],Ripartizione_geografica[Regione],Ripartizione_geografica[Codice Regione])</f>
        <v>9</v>
      </c>
      <c r="K4470">
        <f>_xlfn.XLOOKUP(Comuni[[#This Row],[Regione]],Table_0[Regione],Table_0[Totale])</f>
        <v>1642975</v>
      </c>
      <c r="L4470">
        <f>_xlfn.XLOOKUP(Comuni[[#This Row],[Regione]],Table_0[Regione],Table_0[Guariti])</f>
        <v>1625600</v>
      </c>
      <c r="M4470">
        <f>_xlfn.XLOOKUP(Comuni[[#This Row],[Regione]],Table_0[Regione],Table_0[Deceduti])</f>
        <v>12293</v>
      </c>
      <c r="N4470" s="1">
        <f>(Comuni[[#This Row],[Popolazione2011]]/Comuni[[#This Row],[Ammalati TOT]])*100</f>
        <v>0.96988694289322719</v>
      </c>
      <c r="O4470">
        <f>_xlfn.XLOOKUP(Comuni[[#This Row],[Regione]],Table_0[Regione],Table_0[TOT AREA])</f>
        <v>5330380</v>
      </c>
      <c r="P4470" s="1">
        <f>(Comuni[[#This Row],[Popolazione2011]]/Comuni[[#This Row],[Ammalati AREA]])*100</f>
        <v>0.29894679178595146</v>
      </c>
    </row>
    <row r="4471" spans="1:16" x14ac:dyDescent="0.3">
      <c r="A4471" t="s">
        <v>4525</v>
      </c>
      <c r="B4471" t="s">
        <v>8028</v>
      </c>
      <c r="C4471" t="s">
        <v>4516</v>
      </c>
      <c r="D4471">
        <v>5670</v>
      </c>
      <c r="E4471" s="1">
        <f>(Comuni[[#This Row],[Popolazione2011]]/SUM(D:D))*100</f>
        <v>9.5417673109956802E-3</v>
      </c>
      <c r="F4471">
        <f t="shared" si="69"/>
        <v>3672202</v>
      </c>
      <c r="G4471" s="1">
        <f>(Comuni[[#This Row],[Popolazione2011]]/Comuni[[#This Row],[TOT POP REGIONE ]])*100</f>
        <v>0.15440327084403307</v>
      </c>
      <c r="H4471" t="str">
        <f>IF(Comuni[[#This Row],[Popolazione2011]]&gt;300000,"MAGGIORE","")</f>
        <v/>
      </c>
      <c r="I4471" t="str">
        <f>_xlfn.XLOOKUP(Comuni[[#This Row],[Regione]],Ripartizione_geografica[Regione],Ripartizione_geografica[Ripartizione geografica])</f>
        <v>Centro</v>
      </c>
      <c r="J4471">
        <f>_xlfn.XLOOKUP(Comuni[[#This Row],[Regione]],Ripartizione_geografica[Regione],Ripartizione_geografica[Codice Regione])</f>
        <v>9</v>
      </c>
      <c r="K4471">
        <f>_xlfn.XLOOKUP(Comuni[[#This Row],[Regione]],Table_0[Regione],Table_0[Totale])</f>
        <v>1642975</v>
      </c>
      <c r="L4471">
        <f>_xlfn.XLOOKUP(Comuni[[#This Row],[Regione]],Table_0[Regione],Table_0[Guariti])</f>
        <v>1625600</v>
      </c>
      <c r="M4471">
        <f>_xlfn.XLOOKUP(Comuni[[#This Row],[Regione]],Table_0[Regione],Table_0[Deceduti])</f>
        <v>12293</v>
      </c>
      <c r="N4471" s="1">
        <f>(Comuni[[#This Row],[Popolazione2011]]/Comuni[[#This Row],[Ammalati TOT]])*100</f>
        <v>0.34510567720141816</v>
      </c>
      <c r="O4471">
        <f>_xlfn.XLOOKUP(Comuni[[#This Row],[Regione]],Table_0[Regione],Table_0[TOT AREA])</f>
        <v>5330380</v>
      </c>
      <c r="P4471" s="1">
        <f>(Comuni[[#This Row],[Popolazione2011]]/Comuni[[#This Row],[Ammalati AREA]])*100</f>
        <v>0.10637140316450235</v>
      </c>
    </row>
    <row r="4472" spans="1:16" x14ac:dyDescent="0.3">
      <c r="A4472" t="s">
        <v>4526</v>
      </c>
      <c r="B4472" t="s">
        <v>8028</v>
      </c>
      <c r="C4472" t="s">
        <v>4516</v>
      </c>
      <c r="D4472">
        <v>46541</v>
      </c>
      <c r="E4472" s="1">
        <f>(Comuni[[#This Row],[Popolazione2011]]/SUM(D:D))*100</f>
        <v>7.8321585964911802E-2</v>
      </c>
      <c r="F4472">
        <f t="shared" si="69"/>
        <v>3672202</v>
      </c>
      <c r="G4472" s="1">
        <f>(Comuni[[#This Row],[Popolazione2011]]/Comuni[[#This Row],[TOT POP REGIONE ]])*100</f>
        <v>1.2673867069404134</v>
      </c>
      <c r="H4472" t="str">
        <f>IF(Comuni[[#This Row],[Popolazione2011]]&gt;300000,"MAGGIORE","")</f>
        <v/>
      </c>
      <c r="I4472" t="str">
        <f>_xlfn.XLOOKUP(Comuni[[#This Row],[Regione]],Ripartizione_geografica[Regione],Ripartizione_geografica[Ripartizione geografica])</f>
        <v>Centro</v>
      </c>
      <c r="J4472">
        <f>_xlfn.XLOOKUP(Comuni[[#This Row],[Regione]],Ripartizione_geografica[Regione],Ripartizione_geografica[Codice Regione])</f>
        <v>9</v>
      </c>
      <c r="K4472">
        <f>_xlfn.XLOOKUP(Comuni[[#This Row],[Regione]],Table_0[Regione],Table_0[Totale])</f>
        <v>1642975</v>
      </c>
      <c r="L4472">
        <f>_xlfn.XLOOKUP(Comuni[[#This Row],[Regione]],Table_0[Regione],Table_0[Guariti])</f>
        <v>1625600</v>
      </c>
      <c r="M4472">
        <f>_xlfn.XLOOKUP(Comuni[[#This Row],[Regione]],Table_0[Regione],Table_0[Deceduti])</f>
        <v>12293</v>
      </c>
      <c r="N4472" s="1">
        <f>(Comuni[[#This Row],[Popolazione2011]]/Comuni[[#This Row],[Ammalati TOT]])*100</f>
        <v>2.832727217395274</v>
      </c>
      <c r="O4472">
        <f>_xlfn.XLOOKUP(Comuni[[#This Row],[Regione]],Table_0[Regione],Table_0[TOT AREA])</f>
        <v>5330380</v>
      </c>
      <c r="P4472" s="1">
        <f>(Comuni[[#This Row],[Popolazione2011]]/Comuni[[#This Row],[Ammalati AREA]])*100</f>
        <v>0.87312724421148202</v>
      </c>
    </row>
    <row r="4473" spans="1:16" x14ac:dyDescent="0.3">
      <c r="A4473" t="s">
        <v>4527</v>
      </c>
      <c r="B4473" t="s">
        <v>8028</v>
      </c>
      <c r="C4473" t="s">
        <v>4516</v>
      </c>
      <c r="D4473">
        <v>13990</v>
      </c>
      <c r="E4473" s="1">
        <f>(Comuni[[#This Row],[Popolazione2011]]/SUM(D:D))*100</f>
        <v>2.3543090772633082E-2</v>
      </c>
      <c r="F4473">
        <f t="shared" si="69"/>
        <v>3672202</v>
      </c>
      <c r="G4473" s="1">
        <f>(Comuni[[#This Row],[Popolazione2011]]/Comuni[[#This Row],[TOT POP REGIONE ]])*100</f>
        <v>0.38097032788501284</v>
      </c>
      <c r="H4473" t="str">
        <f>IF(Comuni[[#This Row],[Popolazione2011]]&gt;300000,"MAGGIORE","")</f>
        <v/>
      </c>
      <c r="I4473" t="str">
        <f>_xlfn.XLOOKUP(Comuni[[#This Row],[Regione]],Ripartizione_geografica[Regione],Ripartizione_geografica[Ripartizione geografica])</f>
        <v>Centro</v>
      </c>
      <c r="J4473">
        <f>_xlfn.XLOOKUP(Comuni[[#This Row],[Regione]],Ripartizione_geografica[Regione],Ripartizione_geografica[Codice Regione])</f>
        <v>9</v>
      </c>
      <c r="K4473">
        <f>_xlfn.XLOOKUP(Comuni[[#This Row],[Regione]],Table_0[Regione],Table_0[Totale])</f>
        <v>1642975</v>
      </c>
      <c r="L4473">
        <f>_xlfn.XLOOKUP(Comuni[[#This Row],[Regione]],Table_0[Regione],Table_0[Guariti])</f>
        <v>1625600</v>
      </c>
      <c r="M4473">
        <f>_xlfn.XLOOKUP(Comuni[[#This Row],[Regione]],Table_0[Regione],Table_0[Deceduti])</f>
        <v>12293</v>
      </c>
      <c r="N4473" s="1">
        <f>(Comuni[[#This Row],[Popolazione2011]]/Comuni[[#This Row],[Ammalati TOT]])*100</f>
        <v>0.85150413122536861</v>
      </c>
      <c r="O4473">
        <f>_xlfn.XLOOKUP(Comuni[[#This Row],[Regione]],Table_0[Regione],Table_0[TOT AREA])</f>
        <v>5330380</v>
      </c>
      <c r="P4473" s="1">
        <f>(Comuni[[#This Row],[Popolazione2011]]/Comuni[[#This Row],[Ammalati AREA]])*100</f>
        <v>0.26245783602669981</v>
      </c>
    </row>
    <row r="4474" spans="1:16" x14ac:dyDescent="0.3">
      <c r="A4474" t="s">
        <v>4528</v>
      </c>
      <c r="B4474" t="s">
        <v>8028</v>
      </c>
      <c r="C4474" t="s">
        <v>4516</v>
      </c>
      <c r="D4474">
        <v>358079</v>
      </c>
      <c r="E4474" s="1">
        <f>(Comuni[[#This Row],[Popolazione2011]]/SUM(D:D))*100</f>
        <v>0.60259373843986275</v>
      </c>
      <c r="F4474">
        <f t="shared" si="69"/>
        <v>3672202</v>
      </c>
      <c r="G4474" s="1">
        <f>(Comuni[[#This Row],[Popolazione2011]]/Comuni[[#This Row],[TOT POP REGIONE ]])*100</f>
        <v>9.7510703387231974</v>
      </c>
      <c r="H4474" t="str">
        <f>IF(Comuni[[#This Row],[Popolazione2011]]&gt;300000,"MAGGIORE","")</f>
        <v>MAGGIORE</v>
      </c>
      <c r="I4474" t="str">
        <f>_xlfn.XLOOKUP(Comuni[[#This Row],[Regione]],Ripartizione_geografica[Regione],Ripartizione_geografica[Ripartizione geografica])</f>
        <v>Centro</v>
      </c>
      <c r="J4474">
        <f>_xlfn.XLOOKUP(Comuni[[#This Row],[Regione]],Ripartizione_geografica[Regione],Ripartizione_geografica[Codice Regione])</f>
        <v>9</v>
      </c>
      <c r="K4474">
        <f>_xlfn.XLOOKUP(Comuni[[#This Row],[Regione]],Table_0[Regione],Table_0[Totale])</f>
        <v>1642975</v>
      </c>
      <c r="L4474">
        <f>_xlfn.XLOOKUP(Comuni[[#This Row],[Regione]],Table_0[Regione],Table_0[Guariti])</f>
        <v>1625600</v>
      </c>
      <c r="M4474">
        <f>_xlfn.XLOOKUP(Comuni[[#This Row],[Regione]],Table_0[Regione],Table_0[Deceduti])</f>
        <v>12293</v>
      </c>
      <c r="N4474" s="1">
        <f>(Comuni[[#This Row],[Popolazione2011]]/Comuni[[#This Row],[Ammalati TOT]])*100</f>
        <v>21.794549521447372</v>
      </c>
      <c r="O4474">
        <f>_xlfn.XLOOKUP(Comuni[[#This Row],[Regione]],Table_0[Regione],Table_0[TOT AREA])</f>
        <v>5330380</v>
      </c>
      <c r="P4474" s="1">
        <f>(Comuni[[#This Row],[Popolazione2011]]/Comuni[[#This Row],[Ammalati AREA]])*100</f>
        <v>6.7177011770267789</v>
      </c>
    </row>
    <row r="4475" spans="1:16" x14ac:dyDescent="0.3">
      <c r="A4475" t="s">
        <v>4529</v>
      </c>
      <c r="B4475" t="s">
        <v>8028</v>
      </c>
      <c r="C4475" t="s">
        <v>4516</v>
      </c>
      <c r="D4475">
        <v>4828</v>
      </c>
      <c r="E4475" s="1">
        <f>(Comuni[[#This Row],[Popolazione2011]]/SUM(D:D))*100</f>
        <v>8.124806451055934E-3</v>
      </c>
      <c r="F4475">
        <f t="shared" si="69"/>
        <v>3672202</v>
      </c>
      <c r="G4475" s="1">
        <f>(Comuni[[#This Row],[Popolazione2011]]/Comuni[[#This Row],[TOT POP REGIONE ]])*100</f>
        <v>0.131474248965607</v>
      </c>
      <c r="H4475" t="str">
        <f>IF(Comuni[[#This Row],[Popolazione2011]]&gt;300000,"MAGGIORE","")</f>
        <v/>
      </c>
      <c r="I4475" t="str">
        <f>_xlfn.XLOOKUP(Comuni[[#This Row],[Regione]],Ripartizione_geografica[Regione],Ripartizione_geografica[Ripartizione geografica])</f>
        <v>Centro</v>
      </c>
      <c r="J4475">
        <f>_xlfn.XLOOKUP(Comuni[[#This Row],[Regione]],Ripartizione_geografica[Regione],Ripartizione_geografica[Codice Regione])</f>
        <v>9</v>
      </c>
      <c r="K4475">
        <f>_xlfn.XLOOKUP(Comuni[[#This Row],[Regione]],Table_0[Regione],Table_0[Totale])</f>
        <v>1642975</v>
      </c>
      <c r="L4475">
        <f>_xlfn.XLOOKUP(Comuni[[#This Row],[Regione]],Table_0[Regione],Table_0[Guariti])</f>
        <v>1625600</v>
      </c>
      <c r="M4475">
        <f>_xlfn.XLOOKUP(Comuni[[#This Row],[Regione]],Table_0[Regione],Table_0[Deceduti])</f>
        <v>12293</v>
      </c>
      <c r="N4475" s="1">
        <f>(Comuni[[#This Row],[Popolazione2011]]/Comuni[[#This Row],[Ammalati TOT]])*100</f>
        <v>0.29385717981101356</v>
      </c>
      <c r="O4475">
        <f>_xlfn.XLOOKUP(Comuni[[#This Row],[Regione]],Table_0[Regione],Table_0[TOT AREA])</f>
        <v>5330380</v>
      </c>
      <c r="P4475" s="1">
        <f>(Comuni[[#This Row],[Popolazione2011]]/Comuni[[#This Row],[Ammalati AREA]])*100</f>
        <v>9.0575155992630926E-2</v>
      </c>
    </row>
    <row r="4476" spans="1:16" x14ac:dyDescent="0.3">
      <c r="A4476" t="s">
        <v>4530</v>
      </c>
      <c r="B4476" t="s">
        <v>8028</v>
      </c>
      <c r="C4476" t="s">
        <v>4516</v>
      </c>
      <c r="D4476">
        <v>22785</v>
      </c>
      <c r="E4476" s="1">
        <f>(Comuni[[#This Row],[Popolazione2011]]/SUM(D:D))*100</f>
        <v>3.8343768638630787E-2</v>
      </c>
      <c r="F4476">
        <f t="shared" si="69"/>
        <v>3672202</v>
      </c>
      <c r="G4476" s="1">
        <f>(Comuni[[#This Row],[Popolazione2011]]/Comuni[[#This Row],[TOT POP REGIONE ]])*100</f>
        <v>0.62047240320657748</v>
      </c>
      <c r="H4476" t="str">
        <f>IF(Comuni[[#This Row],[Popolazione2011]]&gt;300000,"MAGGIORE","")</f>
        <v/>
      </c>
      <c r="I4476" t="str">
        <f>_xlfn.XLOOKUP(Comuni[[#This Row],[Regione]],Ripartizione_geografica[Regione],Ripartizione_geografica[Ripartizione geografica])</f>
        <v>Centro</v>
      </c>
      <c r="J4476">
        <f>_xlfn.XLOOKUP(Comuni[[#This Row],[Regione]],Ripartizione_geografica[Regione],Ripartizione_geografica[Codice Regione])</f>
        <v>9</v>
      </c>
      <c r="K4476">
        <f>_xlfn.XLOOKUP(Comuni[[#This Row],[Regione]],Table_0[Regione],Table_0[Totale])</f>
        <v>1642975</v>
      </c>
      <c r="L4476">
        <f>_xlfn.XLOOKUP(Comuni[[#This Row],[Regione]],Table_0[Regione],Table_0[Guariti])</f>
        <v>1625600</v>
      </c>
      <c r="M4476">
        <f>_xlfn.XLOOKUP(Comuni[[#This Row],[Regione]],Table_0[Regione],Table_0[Deceduti])</f>
        <v>12293</v>
      </c>
      <c r="N4476" s="1">
        <f>(Comuni[[#This Row],[Popolazione2011]]/Comuni[[#This Row],[Ammalati TOT]])*100</f>
        <v>1.3868135546797731</v>
      </c>
      <c r="O4476">
        <f>_xlfn.XLOOKUP(Comuni[[#This Row],[Regione]],Table_0[Regione],Table_0[TOT AREA])</f>
        <v>5330380</v>
      </c>
      <c r="P4476" s="1">
        <f>(Comuni[[#This Row],[Popolazione2011]]/Comuni[[#This Row],[Ammalati AREA]])*100</f>
        <v>0.42745545345735197</v>
      </c>
    </row>
    <row r="4477" spans="1:16" x14ac:dyDescent="0.3">
      <c r="A4477" t="s">
        <v>4531</v>
      </c>
      <c r="B4477" t="s">
        <v>8028</v>
      </c>
      <c r="C4477" t="s">
        <v>4516</v>
      </c>
      <c r="D4477">
        <v>4900</v>
      </c>
      <c r="E4477" s="1">
        <f>(Comuni[[#This Row],[Popolazione2011]]/SUM(D:D))*100</f>
        <v>8.2459717502431813E-3</v>
      </c>
      <c r="F4477">
        <f t="shared" si="69"/>
        <v>3672202</v>
      </c>
      <c r="G4477" s="1">
        <f>(Comuni[[#This Row],[Popolazione2011]]/Comuni[[#This Row],[TOT POP REGIONE ]])*100</f>
        <v>0.13343492542076935</v>
      </c>
      <c r="H4477" t="str">
        <f>IF(Comuni[[#This Row],[Popolazione2011]]&gt;300000,"MAGGIORE","")</f>
        <v/>
      </c>
      <c r="I4477" t="str">
        <f>_xlfn.XLOOKUP(Comuni[[#This Row],[Regione]],Ripartizione_geografica[Regione],Ripartizione_geografica[Ripartizione geografica])</f>
        <v>Centro</v>
      </c>
      <c r="J4477">
        <f>_xlfn.XLOOKUP(Comuni[[#This Row],[Regione]],Ripartizione_geografica[Regione],Ripartizione_geografica[Codice Regione])</f>
        <v>9</v>
      </c>
      <c r="K4477">
        <f>_xlfn.XLOOKUP(Comuni[[#This Row],[Regione]],Table_0[Regione],Table_0[Totale])</f>
        <v>1642975</v>
      </c>
      <c r="L4477">
        <f>_xlfn.XLOOKUP(Comuni[[#This Row],[Regione]],Table_0[Regione],Table_0[Guariti])</f>
        <v>1625600</v>
      </c>
      <c r="M4477">
        <f>_xlfn.XLOOKUP(Comuni[[#This Row],[Regione]],Table_0[Regione],Table_0[Deceduti])</f>
        <v>12293</v>
      </c>
      <c r="N4477" s="1">
        <f>(Comuni[[#This Row],[Popolazione2011]]/Comuni[[#This Row],[Ammalati TOT]])*100</f>
        <v>0.29823947412468238</v>
      </c>
      <c r="O4477">
        <f>_xlfn.XLOOKUP(Comuni[[#This Row],[Regione]],Table_0[Regione],Table_0[TOT AREA])</f>
        <v>5330380</v>
      </c>
      <c r="P4477" s="1">
        <f>(Comuni[[#This Row],[Popolazione2011]]/Comuni[[#This Row],[Ammalati AREA]])*100</f>
        <v>9.1925903969323014E-2</v>
      </c>
    </row>
    <row r="4478" spans="1:16" x14ac:dyDescent="0.3">
      <c r="A4478" t="s">
        <v>4532</v>
      </c>
      <c r="B4478" t="s">
        <v>8028</v>
      </c>
      <c r="C4478" t="s">
        <v>4516</v>
      </c>
      <c r="D4478">
        <v>13886</v>
      </c>
      <c r="E4478" s="1">
        <f>(Comuni[[#This Row],[Popolazione2011]]/SUM(D:D))*100</f>
        <v>2.3368074229362615E-2</v>
      </c>
      <c r="F4478">
        <f t="shared" si="69"/>
        <v>3672202</v>
      </c>
      <c r="G4478" s="1">
        <f>(Comuni[[#This Row],[Popolazione2011]]/Comuni[[#This Row],[TOT POP REGIONE ]])*100</f>
        <v>0.37813823967200061</v>
      </c>
      <c r="H4478" t="str">
        <f>IF(Comuni[[#This Row],[Popolazione2011]]&gt;300000,"MAGGIORE","")</f>
        <v/>
      </c>
      <c r="I4478" t="str">
        <f>_xlfn.XLOOKUP(Comuni[[#This Row],[Regione]],Ripartizione_geografica[Regione],Ripartizione_geografica[Ripartizione geografica])</f>
        <v>Centro</v>
      </c>
      <c r="J4478">
        <f>_xlfn.XLOOKUP(Comuni[[#This Row],[Regione]],Ripartizione_geografica[Regione],Ripartizione_geografica[Codice Regione])</f>
        <v>9</v>
      </c>
      <c r="K4478">
        <f>_xlfn.XLOOKUP(Comuni[[#This Row],[Regione]],Table_0[Regione],Table_0[Totale])</f>
        <v>1642975</v>
      </c>
      <c r="L4478">
        <f>_xlfn.XLOOKUP(Comuni[[#This Row],[Regione]],Table_0[Regione],Table_0[Guariti])</f>
        <v>1625600</v>
      </c>
      <c r="M4478">
        <f>_xlfn.XLOOKUP(Comuni[[#This Row],[Regione]],Table_0[Regione],Table_0[Deceduti])</f>
        <v>12293</v>
      </c>
      <c r="N4478" s="1">
        <f>(Comuni[[#This Row],[Popolazione2011]]/Comuni[[#This Row],[Ammalati TOT]])*100</f>
        <v>0.84517415055006917</v>
      </c>
      <c r="O4478">
        <f>_xlfn.XLOOKUP(Comuni[[#This Row],[Regione]],Table_0[Regione],Table_0[TOT AREA])</f>
        <v>5330380</v>
      </c>
      <c r="P4478" s="1">
        <f>(Comuni[[#This Row],[Popolazione2011]]/Comuni[[#This Row],[Ammalati AREA]])*100</f>
        <v>0.26050675561592235</v>
      </c>
    </row>
    <row r="4479" spans="1:16" x14ac:dyDescent="0.3">
      <c r="A4479" t="s">
        <v>4533</v>
      </c>
      <c r="B4479" t="s">
        <v>8028</v>
      </c>
      <c r="C4479" t="s">
        <v>4516</v>
      </c>
      <c r="D4479">
        <v>14667</v>
      </c>
      <c r="E4479" s="1">
        <f>(Comuni[[#This Row],[Popolazione2011]]/SUM(D:D))*100</f>
        <v>2.4682381155268721E-2</v>
      </c>
      <c r="F4479">
        <f t="shared" si="69"/>
        <v>3672202</v>
      </c>
      <c r="G4479" s="1">
        <f>(Comuni[[#This Row],[Popolazione2011]]/Comuni[[#This Row],[TOT POP REGIONE ]])*100</f>
        <v>0.39940613288702526</v>
      </c>
      <c r="H4479" t="str">
        <f>IF(Comuni[[#This Row],[Popolazione2011]]&gt;300000,"MAGGIORE","")</f>
        <v/>
      </c>
      <c r="I4479" t="str">
        <f>_xlfn.XLOOKUP(Comuni[[#This Row],[Regione]],Ripartizione_geografica[Regione],Ripartizione_geografica[Ripartizione geografica])</f>
        <v>Centro</v>
      </c>
      <c r="J4479">
        <f>_xlfn.XLOOKUP(Comuni[[#This Row],[Regione]],Ripartizione_geografica[Regione],Ripartizione_geografica[Codice Regione])</f>
        <v>9</v>
      </c>
      <c r="K4479">
        <f>_xlfn.XLOOKUP(Comuni[[#This Row],[Regione]],Table_0[Regione],Table_0[Totale])</f>
        <v>1642975</v>
      </c>
      <c r="L4479">
        <f>_xlfn.XLOOKUP(Comuni[[#This Row],[Regione]],Table_0[Regione],Table_0[Guariti])</f>
        <v>1625600</v>
      </c>
      <c r="M4479">
        <f>_xlfn.XLOOKUP(Comuni[[#This Row],[Regione]],Table_0[Regione],Table_0[Deceduti])</f>
        <v>12293</v>
      </c>
      <c r="N4479" s="1">
        <f>(Comuni[[#This Row],[Popolazione2011]]/Comuni[[#This Row],[Ammalati TOT]])*100</f>
        <v>0.89270987081361552</v>
      </c>
      <c r="O4479">
        <f>_xlfn.XLOOKUP(Comuni[[#This Row],[Regione]],Table_0[Regione],Table_0[TOT AREA])</f>
        <v>5330380</v>
      </c>
      <c r="P4479" s="1">
        <f>(Comuni[[#This Row],[Popolazione2011]]/Comuni[[#This Row],[Ammalati AREA]])*100</f>
        <v>0.27515861908531852</v>
      </c>
    </row>
    <row r="4480" spans="1:16" x14ac:dyDescent="0.3">
      <c r="A4480" t="s">
        <v>4534</v>
      </c>
      <c r="B4480" t="s">
        <v>8028</v>
      </c>
      <c r="C4480" t="s">
        <v>4516</v>
      </c>
      <c r="D4480">
        <v>18960</v>
      </c>
      <c r="E4480" s="1">
        <f>(Comuni[[#This Row],[Popolazione2011]]/SUM(D:D))*100</f>
        <v>3.1906862119308307E-2</v>
      </c>
      <c r="F4480">
        <f t="shared" si="69"/>
        <v>3672202</v>
      </c>
      <c r="G4480" s="1">
        <f>(Comuni[[#This Row],[Popolazione2011]]/Comuni[[#This Row],[TOT POP REGIONE ]])*100</f>
        <v>0.51631146652607895</v>
      </c>
      <c r="H4480" t="str">
        <f>IF(Comuni[[#This Row],[Popolazione2011]]&gt;300000,"MAGGIORE","")</f>
        <v/>
      </c>
      <c r="I4480" t="str">
        <f>_xlfn.XLOOKUP(Comuni[[#This Row],[Regione]],Ripartizione_geografica[Regione],Ripartizione_geografica[Ripartizione geografica])</f>
        <v>Centro</v>
      </c>
      <c r="J4480">
        <f>_xlfn.XLOOKUP(Comuni[[#This Row],[Regione]],Ripartizione_geografica[Regione],Ripartizione_geografica[Codice Regione])</f>
        <v>9</v>
      </c>
      <c r="K4480">
        <f>_xlfn.XLOOKUP(Comuni[[#This Row],[Regione]],Table_0[Regione],Table_0[Totale])</f>
        <v>1642975</v>
      </c>
      <c r="L4480">
        <f>_xlfn.XLOOKUP(Comuni[[#This Row],[Regione]],Table_0[Regione],Table_0[Guariti])</f>
        <v>1625600</v>
      </c>
      <c r="M4480">
        <f>_xlfn.XLOOKUP(Comuni[[#This Row],[Regione]],Table_0[Regione],Table_0[Deceduti])</f>
        <v>12293</v>
      </c>
      <c r="N4480" s="1">
        <f>(Comuni[[#This Row],[Popolazione2011]]/Comuni[[#This Row],[Ammalati TOT]])*100</f>
        <v>1.154004169266118</v>
      </c>
      <c r="O4480">
        <f>_xlfn.XLOOKUP(Comuni[[#This Row],[Regione]],Table_0[Regione],Table_0[TOT AREA])</f>
        <v>5330380</v>
      </c>
      <c r="P4480" s="1">
        <f>(Comuni[[#This Row],[Popolazione2011]]/Comuni[[#This Row],[Ammalati AREA]])*100</f>
        <v>0.35569696719558458</v>
      </c>
    </row>
    <row r="4481" spans="1:16" x14ac:dyDescent="0.3">
      <c r="A4481" t="s">
        <v>4535</v>
      </c>
      <c r="B4481" t="s">
        <v>8028</v>
      </c>
      <c r="C4481" t="s">
        <v>4516</v>
      </c>
      <c r="D4481">
        <v>1827</v>
      </c>
      <c r="E4481" s="1">
        <f>(Comuni[[#This Row],[Popolazione2011]]/SUM(D:D))*100</f>
        <v>3.0745694668763857E-3</v>
      </c>
      <c r="F4481">
        <f t="shared" si="69"/>
        <v>3672202</v>
      </c>
      <c r="G4481" s="1">
        <f>(Comuni[[#This Row],[Popolazione2011]]/Comuni[[#This Row],[TOT POP REGIONE ]])*100</f>
        <v>4.9752165049744002E-2</v>
      </c>
      <c r="H4481" t="str">
        <f>IF(Comuni[[#This Row],[Popolazione2011]]&gt;300000,"MAGGIORE","")</f>
        <v/>
      </c>
      <c r="I4481" t="str">
        <f>_xlfn.XLOOKUP(Comuni[[#This Row],[Regione]],Ripartizione_geografica[Regione],Ripartizione_geografica[Ripartizione geografica])</f>
        <v>Centro</v>
      </c>
      <c r="J4481">
        <f>_xlfn.XLOOKUP(Comuni[[#This Row],[Regione]],Ripartizione_geografica[Regione],Ripartizione_geografica[Codice Regione])</f>
        <v>9</v>
      </c>
      <c r="K4481">
        <f>_xlfn.XLOOKUP(Comuni[[#This Row],[Regione]],Table_0[Regione],Table_0[Totale])</f>
        <v>1642975</v>
      </c>
      <c r="L4481">
        <f>_xlfn.XLOOKUP(Comuni[[#This Row],[Regione]],Table_0[Regione],Table_0[Guariti])</f>
        <v>1625600</v>
      </c>
      <c r="M4481">
        <f>_xlfn.XLOOKUP(Comuni[[#This Row],[Regione]],Table_0[Regione],Table_0[Deceduti])</f>
        <v>12293</v>
      </c>
      <c r="N4481" s="1">
        <f>(Comuni[[#This Row],[Popolazione2011]]/Comuni[[#This Row],[Ammalati TOT]])*100</f>
        <v>0.11120071820934585</v>
      </c>
      <c r="O4481">
        <f>_xlfn.XLOOKUP(Comuni[[#This Row],[Regione]],Table_0[Regione],Table_0[TOT AREA])</f>
        <v>5330380</v>
      </c>
      <c r="P4481" s="1">
        <f>(Comuni[[#This Row],[Popolazione2011]]/Comuni[[#This Row],[Ammalati AREA]])*100</f>
        <v>3.4275229908561869E-2</v>
      </c>
    </row>
    <row r="4482" spans="1:16" x14ac:dyDescent="0.3">
      <c r="A4482" t="s">
        <v>4536</v>
      </c>
      <c r="B4482" t="s">
        <v>8028</v>
      </c>
      <c r="C4482" t="s">
        <v>4516</v>
      </c>
      <c r="D4482">
        <v>3257</v>
      </c>
      <c r="E4482" s="1">
        <f>(Comuni[[#This Row],[Popolazione2011]]/SUM(D:D))*100</f>
        <v>5.4810469368453138E-3</v>
      </c>
      <c r="F4482">
        <f t="shared" ref="F4482:F4545" si="70">SUMIFS(D:D,B:B,B4482)</f>
        <v>3672202</v>
      </c>
      <c r="G4482" s="1">
        <f>(Comuni[[#This Row],[Popolazione2011]]/Comuni[[#This Row],[TOT POP REGIONE ]])*100</f>
        <v>8.8693377978662391E-2</v>
      </c>
      <c r="H4482" t="str">
        <f>IF(Comuni[[#This Row],[Popolazione2011]]&gt;300000,"MAGGIORE","")</f>
        <v/>
      </c>
      <c r="I4482" t="str">
        <f>_xlfn.XLOOKUP(Comuni[[#This Row],[Regione]],Ripartizione_geografica[Regione],Ripartizione_geografica[Ripartizione geografica])</f>
        <v>Centro</v>
      </c>
      <c r="J4482">
        <f>_xlfn.XLOOKUP(Comuni[[#This Row],[Regione]],Ripartizione_geografica[Regione],Ripartizione_geografica[Codice Regione])</f>
        <v>9</v>
      </c>
      <c r="K4482">
        <f>_xlfn.XLOOKUP(Comuni[[#This Row],[Regione]],Table_0[Regione],Table_0[Totale])</f>
        <v>1642975</v>
      </c>
      <c r="L4482">
        <f>_xlfn.XLOOKUP(Comuni[[#This Row],[Regione]],Table_0[Regione],Table_0[Guariti])</f>
        <v>1625600</v>
      </c>
      <c r="M4482">
        <f>_xlfn.XLOOKUP(Comuni[[#This Row],[Regione]],Table_0[Regione],Table_0[Deceduti])</f>
        <v>12293</v>
      </c>
      <c r="N4482" s="1">
        <f>(Comuni[[#This Row],[Popolazione2011]]/Comuni[[#This Row],[Ammalati TOT]])*100</f>
        <v>0.19823795249471232</v>
      </c>
      <c r="O4482">
        <f>_xlfn.XLOOKUP(Comuni[[#This Row],[Regione]],Table_0[Regione],Table_0[TOT AREA])</f>
        <v>5330380</v>
      </c>
      <c r="P4482" s="1">
        <f>(Comuni[[#This Row],[Popolazione2011]]/Comuni[[#This Row],[Ammalati AREA]])*100</f>
        <v>6.1102585556752055E-2</v>
      </c>
    </row>
    <row r="4483" spans="1:16" x14ac:dyDescent="0.3">
      <c r="A4483" t="s">
        <v>4537</v>
      </c>
      <c r="B4483" t="s">
        <v>8028</v>
      </c>
      <c r="C4483" t="s">
        <v>4516</v>
      </c>
      <c r="D4483">
        <v>3776</v>
      </c>
      <c r="E4483" s="1">
        <f>(Comuni[[#This Row],[Popolazione2011]]/SUM(D:D))*100</f>
        <v>6.3544468018200502E-3</v>
      </c>
      <c r="F4483">
        <f t="shared" si="70"/>
        <v>3672202</v>
      </c>
      <c r="G4483" s="1">
        <f>(Comuni[[#This Row],[Popolazione2011]]/Comuni[[#This Row],[TOT POP REGIONE ]])*100</f>
        <v>0.10282658742629082</v>
      </c>
      <c r="H4483" t="str">
        <f>IF(Comuni[[#This Row],[Popolazione2011]]&gt;300000,"MAGGIORE","")</f>
        <v/>
      </c>
      <c r="I4483" t="str">
        <f>_xlfn.XLOOKUP(Comuni[[#This Row],[Regione]],Ripartizione_geografica[Regione],Ripartizione_geografica[Ripartizione geografica])</f>
        <v>Centro</v>
      </c>
      <c r="J4483">
        <f>_xlfn.XLOOKUP(Comuni[[#This Row],[Regione]],Ripartizione_geografica[Regione],Ripartizione_geografica[Codice Regione])</f>
        <v>9</v>
      </c>
      <c r="K4483">
        <f>_xlfn.XLOOKUP(Comuni[[#This Row],[Regione]],Table_0[Regione],Table_0[Totale])</f>
        <v>1642975</v>
      </c>
      <c r="L4483">
        <f>_xlfn.XLOOKUP(Comuni[[#This Row],[Regione]],Table_0[Regione],Table_0[Guariti])</f>
        <v>1625600</v>
      </c>
      <c r="M4483">
        <f>_xlfn.XLOOKUP(Comuni[[#This Row],[Regione]],Table_0[Regione],Table_0[Deceduti])</f>
        <v>12293</v>
      </c>
      <c r="N4483" s="1">
        <f>(Comuni[[#This Row],[Popolazione2011]]/Comuni[[#This Row],[Ammalati TOT]])*100</f>
        <v>0.22982699067240828</v>
      </c>
      <c r="O4483">
        <f>_xlfn.XLOOKUP(Comuni[[#This Row],[Regione]],Table_0[Regione],Table_0[TOT AREA])</f>
        <v>5330380</v>
      </c>
      <c r="P4483" s="1">
        <f>(Comuni[[#This Row],[Popolazione2011]]/Comuni[[#This Row],[Ammalati AREA]])*100</f>
        <v>7.0839227222074225E-2</v>
      </c>
    </row>
    <row r="4484" spans="1:16" x14ac:dyDescent="0.3">
      <c r="A4484" t="s">
        <v>4538</v>
      </c>
      <c r="B4484" t="s">
        <v>8028</v>
      </c>
      <c r="C4484" t="s">
        <v>4516</v>
      </c>
      <c r="D4484">
        <v>13653</v>
      </c>
      <c r="E4484" s="1">
        <f>(Comuni[[#This Row],[Popolazione2011]]/SUM(D:D))*100</f>
        <v>2.2975969858381663E-2</v>
      </c>
      <c r="F4484">
        <f t="shared" si="70"/>
        <v>3672202</v>
      </c>
      <c r="G4484" s="1">
        <f>(Comuni[[#This Row],[Popolazione2011]]/Comuni[[#This Row],[TOT POP REGIONE ]])*100</f>
        <v>0.37179327281015589</v>
      </c>
      <c r="H4484" t="str">
        <f>IF(Comuni[[#This Row],[Popolazione2011]]&gt;300000,"MAGGIORE","")</f>
        <v/>
      </c>
      <c r="I4484" t="str">
        <f>_xlfn.XLOOKUP(Comuni[[#This Row],[Regione]],Ripartizione_geografica[Regione],Ripartizione_geografica[Ripartizione geografica])</f>
        <v>Centro</v>
      </c>
      <c r="J4484">
        <f>_xlfn.XLOOKUP(Comuni[[#This Row],[Regione]],Ripartizione_geografica[Regione],Ripartizione_geografica[Codice Regione])</f>
        <v>9</v>
      </c>
      <c r="K4484">
        <f>_xlfn.XLOOKUP(Comuni[[#This Row],[Regione]],Table_0[Regione],Table_0[Totale])</f>
        <v>1642975</v>
      </c>
      <c r="L4484">
        <f>_xlfn.XLOOKUP(Comuni[[#This Row],[Regione]],Table_0[Regione],Table_0[Guariti])</f>
        <v>1625600</v>
      </c>
      <c r="M4484">
        <f>_xlfn.XLOOKUP(Comuni[[#This Row],[Regione]],Table_0[Regione],Table_0[Deceduti])</f>
        <v>12293</v>
      </c>
      <c r="N4484" s="1">
        <f>(Comuni[[#This Row],[Popolazione2011]]/Comuni[[#This Row],[Ammalati TOT]])*100</f>
        <v>0.83099255922944659</v>
      </c>
      <c r="O4484">
        <f>_xlfn.XLOOKUP(Comuni[[#This Row],[Regione]],Table_0[Regione],Table_0[TOT AREA])</f>
        <v>5330380</v>
      </c>
      <c r="P4484" s="1">
        <f>(Comuni[[#This Row],[Popolazione2011]]/Comuni[[#This Row],[Ammalati AREA]])*100</f>
        <v>0.25613558508023815</v>
      </c>
    </row>
    <row r="4485" spans="1:16" x14ac:dyDescent="0.3">
      <c r="A4485" t="s">
        <v>4539</v>
      </c>
      <c r="B4485" t="s">
        <v>8028</v>
      </c>
      <c r="C4485" t="s">
        <v>4516</v>
      </c>
      <c r="D4485">
        <v>13195</v>
      </c>
      <c r="E4485" s="1">
        <f>(Comuni[[#This Row],[Popolazione2011]]/SUM(D:D))*100</f>
        <v>2.2205223927440565E-2</v>
      </c>
      <c r="F4485">
        <f t="shared" si="70"/>
        <v>3672202</v>
      </c>
      <c r="G4485" s="1">
        <f>(Comuni[[#This Row],[Popolazione2011]]/Comuni[[#This Row],[TOT POP REGIONE ]])*100</f>
        <v>0.35932119202592888</v>
      </c>
      <c r="H4485" t="str">
        <f>IF(Comuni[[#This Row],[Popolazione2011]]&gt;300000,"MAGGIORE","")</f>
        <v/>
      </c>
      <c r="I4485" t="str">
        <f>_xlfn.XLOOKUP(Comuni[[#This Row],[Regione]],Ripartizione_geografica[Regione],Ripartizione_geografica[Ripartizione geografica])</f>
        <v>Centro</v>
      </c>
      <c r="J4485">
        <f>_xlfn.XLOOKUP(Comuni[[#This Row],[Regione]],Ripartizione_geografica[Regione],Ripartizione_geografica[Codice Regione])</f>
        <v>9</v>
      </c>
      <c r="K4485">
        <f>_xlfn.XLOOKUP(Comuni[[#This Row],[Regione]],Table_0[Regione],Table_0[Totale])</f>
        <v>1642975</v>
      </c>
      <c r="L4485">
        <f>_xlfn.XLOOKUP(Comuni[[#This Row],[Regione]],Table_0[Regione],Table_0[Guariti])</f>
        <v>1625600</v>
      </c>
      <c r="M4485">
        <f>_xlfn.XLOOKUP(Comuni[[#This Row],[Regione]],Table_0[Regione],Table_0[Deceduti])</f>
        <v>12293</v>
      </c>
      <c r="N4485" s="1">
        <f>(Comuni[[#This Row],[Popolazione2011]]/Comuni[[#This Row],[Ammalati TOT]])*100</f>
        <v>0.80311629817860897</v>
      </c>
      <c r="O4485">
        <f>_xlfn.XLOOKUP(Comuni[[#This Row],[Regione]],Table_0[Regione],Table_0[TOT AREA])</f>
        <v>5330380</v>
      </c>
      <c r="P4485" s="1">
        <f>(Comuni[[#This Row],[Popolazione2011]]/Comuni[[#This Row],[Ammalati AREA]])*100</f>
        <v>0.24754332711739127</v>
      </c>
    </row>
    <row r="4486" spans="1:16" x14ac:dyDescent="0.3">
      <c r="A4486" t="s">
        <v>4540</v>
      </c>
      <c r="B4486" t="s">
        <v>8028</v>
      </c>
      <c r="C4486" t="s">
        <v>4516</v>
      </c>
      <c r="D4486">
        <v>1188</v>
      </c>
      <c r="E4486" s="1">
        <f>(Comuni[[#This Row],[Popolazione2011]]/SUM(D:D))*100</f>
        <v>1.999227436589571E-3</v>
      </c>
      <c r="F4486">
        <f t="shared" si="70"/>
        <v>3672202</v>
      </c>
      <c r="G4486" s="1">
        <f>(Comuni[[#This Row],[Popolazione2011]]/Comuni[[#This Row],[TOT POP REGIONE ]])*100</f>
        <v>3.2351161510178361E-2</v>
      </c>
      <c r="H4486" t="str">
        <f>IF(Comuni[[#This Row],[Popolazione2011]]&gt;300000,"MAGGIORE","")</f>
        <v/>
      </c>
      <c r="I4486" t="str">
        <f>_xlfn.XLOOKUP(Comuni[[#This Row],[Regione]],Ripartizione_geografica[Regione],Ripartizione_geografica[Ripartizione geografica])</f>
        <v>Centro</v>
      </c>
      <c r="J4486">
        <f>_xlfn.XLOOKUP(Comuni[[#This Row],[Regione]],Ripartizione_geografica[Regione],Ripartizione_geografica[Codice Regione])</f>
        <v>9</v>
      </c>
      <c r="K4486">
        <f>_xlfn.XLOOKUP(Comuni[[#This Row],[Regione]],Table_0[Regione],Table_0[Totale])</f>
        <v>1642975</v>
      </c>
      <c r="L4486">
        <f>_xlfn.XLOOKUP(Comuni[[#This Row],[Regione]],Table_0[Regione],Table_0[Guariti])</f>
        <v>1625600</v>
      </c>
      <c r="M4486">
        <f>_xlfn.XLOOKUP(Comuni[[#This Row],[Regione]],Table_0[Regione],Table_0[Deceduti])</f>
        <v>12293</v>
      </c>
      <c r="N4486" s="1">
        <f>(Comuni[[#This Row],[Popolazione2011]]/Comuni[[#This Row],[Ammalati TOT]])*100</f>
        <v>7.2307856175535229E-2</v>
      </c>
      <c r="O4486">
        <f>_xlfn.XLOOKUP(Comuni[[#This Row],[Regione]],Table_0[Regione],Table_0[TOT AREA])</f>
        <v>5330380</v>
      </c>
      <c r="P4486" s="1">
        <f>(Comuni[[#This Row],[Popolazione2011]]/Comuni[[#This Row],[Ammalati AREA]])*100</f>
        <v>2.228734161541954E-2</v>
      </c>
    </row>
    <row r="4487" spans="1:16" x14ac:dyDescent="0.3">
      <c r="A4487" t="s">
        <v>4541</v>
      </c>
      <c r="B4487" t="s">
        <v>8028</v>
      </c>
      <c r="C4487" t="s">
        <v>4516</v>
      </c>
      <c r="D4487">
        <v>7509</v>
      </c>
      <c r="E4487" s="1">
        <f>(Comuni[[#This Row],[Popolazione2011]]/SUM(D:D))*100</f>
        <v>1.2636530994403273E-2</v>
      </c>
      <c r="F4487">
        <f t="shared" si="70"/>
        <v>3672202</v>
      </c>
      <c r="G4487" s="1">
        <f>(Comuni[[#This Row],[Popolazione2011]]/Comuni[[#This Row],[TOT POP REGIONE ]])*100</f>
        <v>0.20448221530297081</v>
      </c>
      <c r="H4487" t="str">
        <f>IF(Comuni[[#This Row],[Popolazione2011]]&gt;300000,"MAGGIORE","")</f>
        <v/>
      </c>
      <c r="I4487" t="str">
        <f>_xlfn.XLOOKUP(Comuni[[#This Row],[Regione]],Ripartizione_geografica[Regione],Ripartizione_geografica[Ripartizione geografica])</f>
        <v>Centro</v>
      </c>
      <c r="J4487">
        <f>_xlfn.XLOOKUP(Comuni[[#This Row],[Regione]],Ripartizione_geografica[Regione],Ripartizione_geografica[Codice Regione])</f>
        <v>9</v>
      </c>
      <c r="K4487">
        <f>_xlfn.XLOOKUP(Comuni[[#This Row],[Regione]],Table_0[Regione],Table_0[Totale])</f>
        <v>1642975</v>
      </c>
      <c r="L4487">
        <f>_xlfn.XLOOKUP(Comuni[[#This Row],[Regione]],Table_0[Regione],Table_0[Guariti])</f>
        <v>1625600</v>
      </c>
      <c r="M4487">
        <f>_xlfn.XLOOKUP(Comuni[[#This Row],[Regione]],Table_0[Regione],Table_0[Deceduti])</f>
        <v>12293</v>
      </c>
      <c r="N4487" s="1">
        <f>(Comuni[[#This Row],[Popolazione2011]]/Comuni[[#This Row],[Ammalati TOT]])*100</f>
        <v>0.45703677779637547</v>
      </c>
      <c r="O4487">
        <f>_xlfn.XLOOKUP(Comuni[[#This Row],[Regione]],Table_0[Regione],Table_0[TOT AREA])</f>
        <v>5330380</v>
      </c>
      <c r="P4487" s="1">
        <f>(Comuni[[#This Row],[Popolazione2011]]/Comuni[[#This Row],[Ammalati AREA]])*100</f>
        <v>0.14087175773584623</v>
      </c>
    </row>
    <row r="4488" spans="1:16" x14ac:dyDescent="0.3">
      <c r="A4488" t="s">
        <v>4542</v>
      </c>
      <c r="B4488" t="s">
        <v>8028</v>
      </c>
      <c r="C4488" t="s">
        <v>4516</v>
      </c>
      <c r="D4488">
        <v>20529</v>
      </c>
      <c r="E4488" s="1">
        <f>(Comuni[[#This Row],[Popolazione2011]]/SUM(D:D))*100</f>
        <v>3.4547255930763722E-2</v>
      </c>
      <c r="F4488">
        <f t="shared" si="70"/>
        <v>3672202</v>
      </c>
      <c r="G4488" s="1">
        <f>(Comuni[[#This Row],[Popolazione2011]]/Comuni[[#This Row],[TOT POP REGIONE ]])*100</f>
        <v>0.55903787427815788</v>
      </c>
      <c r="H4488" t="str">
        <f>IF(Comuni[[#This Row],[Popolazione2011]]&gt;300000,"MAGGIORE","")</f>
        <v/>
      </c>
      <c r="I4488" t="str">
        <f>_xlfn.XLOOKUP(Comuni[[#This Row],[Regione]],Ripartizione_geografica[Regione],Ripartizione_geografica[Ripartizione geografica])</f>
        <v>Centro</v>
      </c>
      <c r="J4488">
        <f>_xlfn.XLOOKUP(Comuni[[#This Row],[Regione]],Ripartizione_geografica[Regione],Ripartizione_geografica[Codice Regione])</f>
        <v>9</v>
      </c>
      <c r="K4488">
        <f>_xlfn.XLOOKUP(Comuni[[#This Row],[Regione]],Table_0[Regione],Table_0[Totale])</f>
        <v>1642975</v>
      </c>
      <c r="L4488">
        <f>_xlfn.XLOOKUP(Comuni[[#This Row],[Regione]],Table_0[Regione],Table_0[Guariti])</f>
        <v>1625600</v>
      </c>
      <c r="M4488">
        <f>_xlfn.XLOOKUP(Comuni[[#This Row],[Regione]],Table_0[Regione],Table_0[Deceduti])</f>
        <v>12293</v>
      </c>
      <c r="N4488" s="1">
        <f>(Comuni[[#This Row],[Popolazione2011]]/Comuni[[#This Row],[Ammalati TOT]])*100</f>
        <v>1.2495016661848171</v>
      </c>
      <c r="O4488">
        <f>_xlfn.XLOOKUP(Comuni[[#This Row],[Regione]],Table_0[Regione],Table_0[TOT AREA])</f>
        <v>5330380</v>
      </c>
      <c r="P4488" s="1">
        <f>(Comuni[[#This Row],[Popolazione2011]]/Comuni[[#This Row],[Ammalati AREA]])*100</f>
        <v>0.38513201685433307</v>
      </c>
    </row>
    <row r="4489" spans="1:16" x14ac:dyDescent="0.3">
      <c r="A4489" t="s">
        <v>4543</v>
      </c>
      <c r="B4489" t="s">
        <v>8028</v>
      </c>
      <c r="C4489" t="s">
        <v>4516</v>
      </c>
      <c r="D4489">
        <v>16076</v>
      </c>
      <c r="E4489" s="1">
        <f>(Comuni[[#This Row],[Popolazione2011]]/SUM(D:D))*100</f>
        <v>2.7053518746308035E-2</v>
      </c>
      <c r="F4489">
        <f t="shared" si="70"/>
        <v>3672202</v>
      </c>
      <c r="G4489" s="1">
        <f>(Comuni[[#This Row],[Popolazione2011]]/Comuni[[#This Row],[TOT POP REGIONE ]])*100</f>
        <v>0.43777548184985471</v>
      </c>
      <c r="H4489" t="str">
        <f>IF(Comuni[[#This Row],[Popolazione2011]]&gt;300000,"MAGGIORE","")</f>
        <v/>
      </c>
      <c r="I4489" t="str">
        <f>_xlfn.XLOOKUP(Comuni[[#This Row],[Regione]],Ripartizione_geografica[Regione],Ripartizione_geografica[Ripartizione geografica])</f>
        <v>Centro</v>
      </c>
      <c r="J4489">
        <f>_xlfn.XLOOKUP(Comuni[[#This Row],[Regione]],Ripartizione_geografica[Regione],Ripartizione_geografica[Codice Regione])</f>
        <v>9</v>
      </c>
      <c r="K4489">
        <f>_xlfn.XLOOKUP(Comuni[[#This Row],[Regione]],Table_0[Regione],Table_0[Totale])</f>
        <v>1642975</v>
      </c>
      <c r="L4489">
        <f>_xlfn.XLOOKUP(Comuni[[#This Row],[Regione]],Table_0[Regione],Table_0[Guariti])</f>
        <v>1625600</v>
      </c>
      <c r="M4489">
        <f>_xlfn.XLOOKUP(Comuni[[#This Row],[Regione]],Table_0[Regione],Table_0[Deceduti])</f>
        <v>12293</v>
      </c>
      <c r="N4489" s="1">
        <f>(Comuni[[#This Row],[Popolazione2011]]/Comuni[[#This Row],[Ammalati TOT]])*100</f>
        <v>0.97846893592416195</v>
      </c>
      <c r="O4489">
        <f>_xlfn.XLOOKUP(Comuni[[#This Row],[Regione]],Table_0[Regione],Table_0[TOT AREA])</f>
        <v>5330380</v>
      </c>
      <c r="P4489" s="1">
        <f>(Comuni[[#This Row],[Popolazione2011]]/Comuni[[#This Row],[Ammalati AREA]])*100</f>
        <v>0.30159200657364016</v>
      </c>
    </row>
    <row r="4490" spans="1:16" x14ac:dyDescent="0.3">
      <c r="A4490" t="s">
        <v>4544</v>
      </c>
      <c r="B4490" t="s">
        <v>8028</v>
      </c>
      <c r="C4490" t="s">
        <v>4516</v>
      </c>
      <c r="D4490">
        <v>8600</v>
      </c>
      <c r="E4490" s="1">
        <f>(Comuni[[#This Row],[Popolazione2011]]/SUM(D:D))*100</f>
        <v>1.4472521847365581E-2</v>
      </c>
      <c r="F4490">
        <f t="shared" si="70"/>
        <v>3672202</v>
      </c>
      <c r="G4490" s="1">
        <f>(Comuni[[#This Row],[Popolazione2011]]/Comuni[[#This Row],[TOT POP REGIONE ]])*100</f>
        <v>0.2341919099221666</v>
      </c>
      <c r="H4490" t="str">
        <f>IF(Comuni[[#This Row],[Popolazione2011]]&gt;300000,"MAGGIORE","")</f>
        <v/>
      </c>
      <c r="I4490" t="str">
        <f>_xlfn.XLOOKUP(Comuni[[#This Row],[Regione]],Ripartizione_geografica[Regione],Ripartizione_geografica[Ripartizione geografica])</f>
        <v>Centro</v>
      </c>
      <c r="J4490">
        <f>_xlfn.XLOOKUP(Comuni[[#This Row],[Regione]],Ripartizione_geografica[Regione],Ripartizione_geografica[Codice Regione])</f>
        <v>9</v>
      </c>
      <c r="K4490">
        <f>_xlfn.XLOOKUP(Comuni[[#This Row],[Regione]],Table_0[Regione],Table_0[Totale])</f>
        <v>1642975</v>
      </c>
      <c r="L4490">
        <f>_xlfn.XLOOKUP(Comuni[[#This Row],[Regione]],Table_0[Regione],Table_0[Guariti])</f>
        <v>1625600</v>
      </c>
      <c r="M4490">
        <f>_xlfn.XLOOKUP(Comuni[[#This Row],[Regione]],Table_0[Regione],Table_0[Deceduti])</f>
        <v>12293</v>
      </c>
      <c r="N4490" s="1">
        <f>(Comuni[[#This Row],[Popolazione2011]]/Comuni[[#This Row],[Ammalati TOT]])*100</f>
        <v>0.52344070968821799</v>
      </c>
      <c r="O4490">
        <f>_xlfn.XLOOKUP(Comuni[[#This Row],[Regione]],Table_0[Regione],Table_0[TOT AREA])</f>
        <v>5330380</v>
      </c>
      <c r="P4490" s="1">
        <f>(Comuni[[#This Row],[Popolazione2011]]/Comuni[[#This Row],[Ammalati AREA]])*100</f>
        <v>0.16133934166044447</v>
      </c>
    </row>
    <row r="4491" spans="1:16" x14ac:dyDescent="0.3">
      <c r="A4491" t="s">
        <v>4545</v>
      </c>
      <c r="B4491" t="s">
        <v>8028</v>
      </c>
      <c r="C4491" t="s">
        <v>4516</v>
      </c>
      <c r="D4491">
        <v>7382</v>
      </c>
      <c r="E4491" s="1">
        <f>(Comuni[[#This Row],[Popolazione2011]]/SUM(D:D))*100</f>
        <v>1.2422808869447991E-2</v>
      </c>
      <c r="F4491">
        <f t="shared" si="70"/>
        <v>3672202</v>
      </c>
      <c r="G4491" s="1">
        <f>(Comuni[[#This Row],[Popolazione2011]]/Comuni[[#This Row],[TOT POP REGIONE ]])*100</f>
        <v>0.20102379988900396</v>
      </c>
      <c r="H4491" t="str">
        <f>IF(Comuni[[#This Row],[Popolazione2011]]&gt;300000,"MAGGIORE","")</f>
        <v/>
      </c>
      <c r="I4491" t="str">
        <f>_xlfn.XLOOKUP(Comuni[[#This Row],[Regione]],Ripartizione_geografica[Regione],Ripartizione_geografica[Ripartizione geografica])</f>
        <v>Centro</v>
      </c>
      <c r="J4491">
        <f>_xlfn.XLOOKUP(Comuni[[#This Row],[Regione]],Ripartizione_geografica[Regione],Ripartizione_geografica[Codice Regione])</f>
        <v>9</v>
      </c>
      <c r="K4491">
        <f>_xlfn.XLOOKUP(Comuni[[#This Row],[Regione]],Table_0[Regione],Table_0[Totale])</f>
        <v>1642975</v>
      </c>
      <c r="L4491">
        <f>_xlfn.XLOOKUP(Comuni[[#This Row],[Regione]],Table_0[Regione],Table_0[Guariti])</f>
        <v>1625600</v>
      </c>
      <c r="M4491">
        <f>_xlfn.XLOOKUP(Comuni[[#This Row],[Regione]],Table_0[Regione],Table_0[Deceduti])</f>
        <v>12293</v>
      </c>
      <c r="N4491" s="1">
        <f>(Comuni[[#This Row],[Popolazione2011]]/Comuni[[#This Row],[Ammalati TOT]])*100</f>
        <v>0.44930689754865416</v>
      </c>
      <c r="O4491">
        <f>_xlfn.XLOOKUP(Comuni[[#This Row],[Regione]],Table_0[Regione],Table_0[TOT AREA])</f>
        <v>5330380</v>
      </c>
      <c r="P4491" s="1">
        <f>(Comuni[[#This Row],[Popolazione2011]]/Comuni[[#This Row],[Ammalati AREA]])*100</f>
        <v>0.13848918838806989</v>
      </c>
    </row>
    <row r="4492" spans="1:16" x14ac:dyDescent="0.3">
      <c r="A4492" t="s">
        <v>4546</v>
      </c>
      <c r="B4492" t="s">
        <v>8028</v>
      </c>
      <c r="C4492" t="s">
        <v>4516</v>
      </c>
      <c r="D4492">
        <v>16883</v>
      </c>
      <c r="E4492" s="1">
        <f>(Comuni[[#This Row],[Popolazione2011]]/SUM(D:D))*100</f>
        <v>2.8411579808031759E-2</v>
      </c>
      <c r="F4492">
        <f t="shared" si="70"/>
        <v>3672202</v>
      </c>
      <c r="G4492" s="1">
        <f>(Comuni[[#This Row],[Popolazione2011]]/Comuni[[#This Row],[TOT POP REGIONE ]])*100</f>
        <v>0.4597513971181324</v>
      </c>
      <c r="H4492" t="str">
        <f>IF(Comuni[[#This Row],[Popolazione2011]]&gt;300000,"MAGGIORE","")</f>
        <v/>
      </c>
      <c r="I4492" t="str">
        <f>_xlfn.XLOOKUP(Comuni[[#This Row],[Regione]],Ripartizione_geografica[Regione],Ripartizione_geografica[Ripartizione geografica])</f>
        <v>Centro</v>
      </c>
      <c r="J4492">
        <f>_xlfn.XLOOKUP(Comuni[[#This Row],[Regione]],Ripartizione_geografica[Regione],Ripartizione_geografica[Codice Regione])</f>
        <v>9</v>
      </c>
      <c r="K4492">
        <f>_xlfn.XLOOKUP(Comuni[[#This Row],[Regione]],Table_0[Regione],Table_0[Totale])</f>
        <v>1642975</v>
      </c>
      <c r="L4492">
        <f>_xlfn.XLOOKUP(Comuni[[#This Row],[Regione]],Table_0[Regione],Table_0[Guariti])</f>
        <v>1625600</v>
      </c>
      <c r="M4492">
        <f>_xlfn.XLOOKUP(Comuni[[#This Row],[Regione]],Table_0[Regione],Table_0[Deceduti])</f>
        <v>12293</v>
      </c>
      <c r="N4492" s="1">
        <f>(Comuni[[#This Row],[Popolazione2011]]/Comuni[[#This Row],[Ammalati TOT]])*100</f>
        <v>1.0275871513565331</v>
      </c>
      <c r="O4492">
        <f>_xlfn.XLOOKUP(Comuni[[#This Row],[Regione]],Table_0[Regione],Table_0[TOT AREA])</f>
        <v>5330380</v>
      </c>
      <c r="P4492" s="1">
        <f>(Comuni[[#This Row],[Popolazione2011]]/Comuni[[#This Row],[Ammalati AREA]])*100</f>
        <v>0.31673164014573069</v>
      </c>
    </row>
    <row r="4493" spans="1:16" x14ac:dyDescent="0.3">
      <c r="A4493" t="s">
        <v>4547</v>
      </c>
      <c r="B4493" t="s">
        <v>8028</v>
      </c>
      <c r="C4493" t="s">
        <v>4516</v>
      </c>
      <c r="D4493">
        <v>1231</v>
      </c>
      <c r="E4493" s="1">
        <f>(Comuni[[#This Row],[Popolazione2011]]/SUM(D:D))*100</f>
        <v>2.071590045826399E-3</v>
      </c>
      <c r="F4493">
        <f t="shared" si="70"/>
        <v>3672202</v>
      </c>
      <c r="G4493" s="1">
        <f>(Comuni[[#This Row],[Popolazione2011]]/Comuni[[#This Row],[TOT POP REGIONE ]])*100</f>
        <v>3.3522121059789196E-2</v>
      </c>
      <c r="H4493" t="str">
        <f>IF(Comuni[[#This Row],[Popolazione2011]]&gt;300000,"MAGGIORE","")</f>
        <v/>
      </c>
      <c r="I4493" t="str">
        <f>_xlfn.XLOOKUP(Comuni[[#This Row],[Regione]],Ripartizione_geografica[Regione],Ripartizione_geografica[Ripartizione geografica])</f>
        <v>Centro</v>
      </c>
      <c r="J4493">
        <f>_xlfn.XLOOKUP(Comuni[[#This Row],[Regione]],Ripartizione_geografica[Regione],Ripartizione_geografica[Codice Regione])</f>
        <v>9</v>
      </c>
      <c r="K4493">
        <f>_xlfn.XLOOKUP(Comuni[[#This Row],[Regione]],Table_0[Regione],Table_0[Totale])</f>
        <v>1642975</v>
      </c>
      <c r="L4493">
        <f>_xlfn.XLOOKUP(Comuni[[#This Row],[Regione]],Table_0[Regione],Table_0[Guariti])</f>
        <v>1625600</v>
      </c>
      <c r="M4493">
        <f>_xlfn.XLOOKUP(Comuni[[#This Row],[Regione]],Table_0[Regione],Table_0[Deceduti])</f>
        <v>12293</v>
      </c>
      <c r="N4493" s="1">
        <f>(Comuni[[#This Row],[Popolazione2011]]/Comuni[[#This Row],[Ammalati TOT]])*100</f>
        <v>7.4925059723976326E-2</v>
      </c>
      <c r="O4493">
        <f>_xlfn.XLOOKUP(Comuni[[#This Row],[Regione]],Table_0[Regione],Table_0[TOT AREA])</f>
        <v>5330380</v>
      </c>
      <c r="P4493" s="1">
        <f>(Comuni[[#This Row],[Popolazione2011]]/Comuni[[#This Row],[Ammalati AREA]])*100</f>
        <v>2.3094038323721762E-2</v>
      </c>
    </row>
    <row r="4494" spans="1:16" x14ac:dyDescent="0.3">
      <c r="A4494" t="s">
        <v>4548</v>
      </c>
      <c r="B4494" t="s">
        <v>8028</v>
      </c>
      <c r="C4494" t="s">
        <v>4516</v>
      </c>
      <c r="D4494">
        <v>49765</v>
      </c>
      <c r="E4494" s="1">
        <f>(Comuni[[#This Row],[Popolazione2011]]/SUM(D:D))*100</f>
        <v>8.37470988062963E-2</v>
      </c>
      <c r="F4494">
        <f t="shared" si="70"/>
        <v>3672202</v>
      </c>
      <c r="G4494" s="1">
        <f>(Comuni[[#This Row],[Popolazione2011]]/Comuni[[#This Row],[TOT POP REGIONE ]])*100</f>
        <v>1.3551814415437931</v>
      </c>
      <c r="H4494" t="str">
        <f>IF(Comuni[[#This Row],[Popolazione2011]]&gt;300000,"MAGGIORE","")</f>
        <v/>
      </c>
      <c r="I4494" t="str">
        <f>_xlfn.XLOOKUP(Comuni[[#This Row],[Regione]],Ripartizione_geografica[Regione],Ripartizione_geografica[Ripartizione geografica])</f>
        <v>Centro</v>
      </c>
      <c r="J4494">
        <f>_xlfn.XLOOKUP(Comuni[[#This Row],[Regione]],Ripartizione_geografica[Regione],Ripartizione_geografica[Codice Regione])</f>
        <v>9</v>
      </c>
      <c r="K4494">
        <f>_xlfn.XLOOKUP(Comuni[[#This Row],[Regione]],Table_0[Regione],Table_0[Totale])</f>
        <v>1642975</v>
      </c>
      <c r="L4494">
        <f>_xlfn.XLOOKUP(Comuni[[#This Row],[Regione]],Table_0[Regione],Table_0[Guariti])</f>
        <v>1625600</v>
      </c>
      <c r="M4494">
        <f>_xlfn.XLOOKUP(Comuni[[#This Row],[Regione]],Table_0[Regione],Table_0[Deceduti])</f>
        <v>12293</v>
      </c>
      <c r="N4494" s="1">
        <f>(Comuni[[#This Row],[Popolazione2011]]/Comuni[[#This Row],[Ammalati TOT]])*100</f>
        <v>3.0289566183295547</v>
      </c>
      <c r="O4494">
        <f>_xlfn.XLOOKUP(Comuni[[#This Row],[Regione]],Table_0[Regione],Table_0[TOT AREA])</f>
        <v>5330380</v>
      </c>
      <c r="P4494" s="1">
        <f>(Comuni[[#This Row],[Popolazione2011]]/Comuni[[#This Row],[Ammalati AREA]])*100</f>
        <v>0.9336107369455835</v>
      </c>
    </row>
    <row r="4495" spans="1:16" x14ac:dyDescent="0.3">
      <c r="A4495" t="s">
        <v>4549</v>
      </c>
      <c r="B4495" t="s">
        <v>8028</v>
      </c>
      <c r="C4495" t="s">
        <v>4516</v>
      </c>
      <c r="D4495">
        <v>47742</v>
      </c>
      <c r="E4495" s="1">
        <f>(Comuni[[#This Row],[Popolazione2011]]/SUM(D:D))*100</f>
        <v>8.0342690469410186E-2</v>
      </c>
      <c r="F4495">
        <f t="shared" si="70"/>
        <v>3672202</v>
      </c>
      <c r="G4495" s="1">
        <f>(Comuni[[#This Row],[Popolazione2011]]/Comuni[[#This Row],[TOT POP REGIONE ]])*100</f>
        <v>1.3000918794772183</v>
      </c>
      <c r="H4495" t="str">
        <f>IF(Comuni[[#This Row],[Popolazione2011]]&gt;300000,"MAGGIORE","")</f>
        <v/>
      </c>
      <c r="I4495" t="str">
        <f>_xlfn.XLOOKUP(Comuni[[#This Row],[Regione]],Ripartizione_geografica[Regione],Ripartizione_geografica[Ripartizione geografica])</f>
        <v>Centro</v>
      </c>
      <c r="J4495">
        <f>_xlfn.XLOOKUP(Comuni[[#This Row],[Regione]],Ripartizione_geografica[Regione],Ripartizione_geografica[Codice Regione])</f>
        <v>9</v>
      </c>
      <c r="K4495">
        <f>_xlfn.XLOOKUP(Comuni[[#This Row],[Regione]],Table_0[Regione],Table_0[Totale])</f>
        <v>1642975</v>
      </c>
      <c r="L4495">
        <f>_xlfn.XLOOKUP(Comuni[[#This Row],[Regione]],Table_0[Regione],Table_0[Guariti])</f>
        <v>1625600</v>
      </c>
      <c r="M4495">
        <f>_xlfn.XLOOKUP(Comuni[[#This Row],[Regione]],Table_0[Regione],Table_0[Deceduti])</f>
        <v>12293</v>
      </c>
      <c r="N4495" s="1">
        <f>(Comuni[[#This Row],[Popolazione2011]]/Comuni[[#This Row],[Ammalati TOT]])*100</f>
        <v>2.9058263211552213</v>
      </c>
      <c r="O4495">
        <f>_xlfn.XLOOKUP(Comuni[[#This Row],[Regione]],Table_0[Regione],Table_0[TOT AREA])</f>
        <v>5330380</v>
      </c>
      <c r="P4495" s="1">
        <f>(Comuni[[#This Row],[Popolazione2011]]/Comuni[[#This Row],[Ammalati AREA]])*100</f>
        <v>0.89565847087824879</v>
      </c>
    </row>
    <row r="4496" spans="1:16" x14ac:dyDescent="0.3">
      <c r="A4496" t="s">
        <v>4550</v>
      </c>
      <c r="B4496" t="s">
        <v>8028</v>
      </c>
      <c r="C4496" t="s">
        <v>4516</v>
      </c>
      <c r="D4496">
        <v>17451</v>
      </c>
      <c r="E4496" s="1">
        <f>(Comuni[[#This Row],[Popolazione2011]]/SUM(D:D))*100</f>
        <v>2.9367439390508926E-2</v>
      </c>
      <c r="F4496">
        <f t="shared" si="70"/>
        <v>3672202</v>
      </c>
      <c r="G4496" s="1">
        <f>(Comuni[[#This Row],[Popolazione2011]]/Comuni[[#This Row],[TOT POP REGIONE ]])*100</f>
        <v>0.47521895581996848</v>
      </c>
      <c r="H4496" t="str">
        <f>IF(Comuni[[#This Row],[Popolazione2011]]&gt;300000,"MAGGIORE","")</f>
        <v/>
      </c>
      <c r="I4496" t="str">
        <f>_xlfn.XLOOKUP(Comuni[[#This Row],[Regione]],Ripartizione_geografica[Regione],Ripartizione_geografica[Ripartizione geografica])</f>
        <v>Centro</v>
      </c>
      <c r="J4496">
        <f>_xlfn.XLOOKUP(Comuni[[#This Row],[Regione]],Ripartizione_geografica[Regione],Ripartizione_geografica[Codice Regione])</f>
        <v>9</v>
      </c>
      <c r="K4496">
        <f>_xlfn.XLOOKUP(Comuni[[#This Row],[Regione]],Table_0[Regione],Table_0[Totale])</f>
        <v>1642975</v>
      </c>
      <c r="L4496">
        <f>_xlfn.XLOOKUP(Comuni[[#This Row],[Regione]],Table_0[Regione],Table_0[Guariti])</f>
        <v>1625600</v>
      </c>
      <c r="M4496">
        <f>_xlfn.XLOOKUP(Comuni[[#This Row],[Regione]],Table_0[Regione],Table_0[Deceduti])</f>
        <v>12293</v>
      </c>
      <c r="N4496" s="1">
        <f>(Comuni[[#This Row],[Popolazione2011]]/Comuni[[#This Row],[Ammalati TOT]])*100</f>
        <v>1.0621585842754759</v>
      </c>
      <c r="O4496">
        <f>_xlfn.XLOOKUP(Comuni[[#This Row],[Regione]],Table_0[Regione],Table_0[TOT AREA])</f>
        <v>5330380</v>
      </c>
      <c r="P4496" s="1">
        <f>(Comuni[[#This Row],[Popolazione2011]]/Comuni[[#This Row],[Ammalati AREA]])*100</f>
        <v>0.32738754085074606</v>
      </c>
    </row>
    <row r="4497" spans="1:16" x14ac:dyDescent="0.3">
      <c r="A4497" t="s">
        <v>4551</v>
      </c>
      <c r="B4497" t="s">
        <v>8028</v>
      </c>
      <c r="C4497" t="s">
        <v>4516</v>
      </c>
      <c r="D4497">
        <v>5065</v>
      </c>
      <c r="E4497" s="1">
        <f>(Comuni[[#This Row],[Popolazione2011]]/SUM(D:D))*100</f>
        <v>8.523642227547288E-3</v>
      </c>
      <c r="F4497">
        <f t="shared" si="70"/>
        <v>3672202</v>
      </c>
      <c r="G4497" s="1">
        <f>(Comuni[[#This Row],[Popolazione2011]]/Comuni[[#This Row],[TOT POP REGIONE ]])*100</f>
        <v>0.137928142297183</v>
      </c>
      <c r="H4497" t="str">
        <f>IF(Comuni[[#This Row],[Popolazione2011]]&gt;300000,"MAGGIORE","")</f>
        <v/>
      </c>
      <c r="I4497" t="str">
        <f>_xlfn.XLOOKUP(Comuni[[#This Row],[Regione]],Ripartizione_geografica[Regione],Ripartizione_geografica[Ripartizione geografica])</f>
        <v>Centro</v>
      </c>
      <c r="J4497">
        <f>_xlfn.XLOOKUP(Comuni[[#This Row],[Regione]],Ripartizione_geografica[Regione],Ripartizione_geografica[Codice Regione])</f>
        <v>9</v>
      </c>
      <c r="K4497">
        <f>_xlfn.XLOOKUP(Comuni[[#This Row],[Regione]],Table_0[Regione],Table_0[Totale])</f>
        <v>1642975</v>
      </c>
      <c r="L4497">
        <f>_xlfn.XLOOKUP(Comuni[[#This Row],[Regione]],Table_0[Regione],Table_0[Guariti])</f>
        <v>1625600</v>
      </c>
      <c r="M4497">
        <f>_xlfn.XLOOKUP(Comuni[[#This Row],[Regione]],Table_0[Regione],Table_0[Deceduti])</f>
        <v>12293</v>
      </c>
      <c r="N4497" s="1">
        <f>(Comuni[[#This Row],[Popolazione2011]]/Comuni[[#This Row],[Ammalati TOT]])*100</f>
        <v>0.30828223192684001</v>
      </c>
      <c r="O4497">
        <f>_xlfn.XLOOKUP(Comuni[[#This Row],[Regione]],Table_0[Regione],Table_0[TOT AREA])</f>
        <v>5330380</v>
      </c>
      <c r="P4497" s="1">
        <f>(Comuni[[#This Row],[Popolazione2011]]/Comuni[[#This Row],[Ammalati AREA]])*100</f>
        <v>9.5021368082575733E-2</v>
      </c>
    </row>
    <row r="4498" spans="1:16" x14ac:dyDescent="0.3">
      <c r="A4498" t="s">
        <v>4552</v>
      </c>
      <c r="B4498" t="s">
        <v>8028</v>
      </c>
      <c r="C4498" t="s">
        <v>4516</v>
      </c>
      <c r="D4498">
        <v>8117</v>
      </c>
      <c r="E4498" s="1">
        <f>(Comuni[[#This Row],[Popolazione2011]]/SUM(D:D))*100</f>
        <v>1.3659704631984468E-2</v>
      </c>
      <c r="F4498">
        <f t="shared" si="70"/>
        <v>3672202</v>
      </c>
      <c r="G4498" s="1">
        <f>(Comuni[[#This Row],[Popolazione2011]]/Comuni[[#This Row],[TOT POP REGIONE ]])*100</f>
        <v>0.22103903870211933</v>
      </c>
      <c r="H4498" t="str">
        <f>IF(Comuni[[#This Row],[Popolazione2011]]&gt;300000,"MAGGIORE","")</f>
        <v/>
      </c>
      <c r="I4498" t="str">
        <f>_xlfn.XLOOKUP(Comuni[[#This Row],[Regione]],Ripartizione_geografica[Regione],Ripartizione_geografica[Ripartizione geografica])</f>
        <v>Centro</v>
      </c>
      <c r="J4498">
        <f>_xlfn.XLOOKUP(Comuni[[#This Row],[Regione]],Ripartizione_geografica[Regione],Ripartizione_geografica[Codice Regione])</f>
        <v>9</v>
      </c>
      <c r="K4498">
        <f>_xlfn.XLOOKUP(Comuni[[#This Row],[Regione]],Table_0[Regione],Table_0[Totale])</f>
        <v>1642975</v>
      </c>
      <c r="L4498">
        <f>_xlfn.XLOOKUP(Comuni[[#This Row],[Regione]],Table_0[Regione],Table_0[Guariti])</f>
        <v>1625600</v>
      </c>
      <c r="M4498">
        <f>_xlfn.XLOOKUP(Comuni[[#This Row],[Regione]],Table_0[Regione],Table_0[Deceduti])</f>
        <v>12293</v>
      </c>
      <c r="N4498" s="1">
        <f>(Comuni[[#This Row],[Popolazione2011]]/Comuni[[#This Row],[Ammalati TOT]])*100</f>
        <v>0.4940428186673565</v>
      </c>
      <c r="O4498">
        <f>_xlfn.XLOOKUP(Comuni[[#This Row],[Regione]],Table_0[Regione],Table_0[TOT AREA])</f>
        <v>5330380</v>
      </c>
      <c r="P4498" s="1">
        <f>(Comuni[[#This Row],[Popolazione2011]]/Comuni[[#This Row],[Ammalati AREA]])*100</f>
        <v>0.15227807398346835</v>
      </c>
    </row>
    <row r="4499" spans="1:16" x14ac:dyDescent="0.3">
      <c r="A4499" t="s">
        <v>4553</v>
      </c>
      <c r="B4499" t="s">
        <v>8028</v>
      </c>
      <c r="C4499" t="s">
        <v>4516</v>
      </c>
      <c r="D4499">
        <v>14105</v>
      </c>
      <c r="E4499" s="1">
        <f>(Comuni[[#This Row],[Popolazione2011]]/SUM(D:D))*100</f>
        <v>2.3736618681057156E-2</v>
      </c>
      <c r="F4499">
        <f t="shared" si="70"/>
        <v>3672202</v>
      </c>
      <c r="G4499" s="1">
        <f>(Comuni[[#This Row],[Popolazione2011]]/Comuni[[#This Row],[TOT POP REGIONE ]])*100</f>
        <v>0.38410196388978601</v>
      </c>
      <c r="H4499" t="str">
        <f>IF(Comuni[[#This Row],[Popolazione2011]]&gt;300000,"MAGGIORE","")</f>
        <v/>
      </c>
      <c r="I4499" t="str">
        <f>_xlfn.XLOOKUP(Comuni[[#This Row],[Regione]],Ripartizione_geografica[Regione],Ripartizione_geografica[Ripartizione geografica])</f>
        <v>Centro</v>
      </c>
      <c r="J4499">
        <f>_xlfn.XLOOKUP(Comuni[[#This Row],[Regione]],Ripartizione_geografica[Regione],Ripartizione_geografica[Codice Regione])</f>
        <v>9</v>
      </c>
      <c r="K4499">
        <f>_xlfn.XLOOKUP(Comuni[[#This Row],[Regione]],Table_0[Regione],Table_0[Totale])</f>
        <v>1642975</v>
      </c>
      <c r="L4499">
        <f>_xlfn.XLOOKUP(Comuni[[#This Row],[Regione]],Table_0[Regione],Table_0[Guariti])</f>
        <v>1625600</v>
      </c>
      <c r="M4499">
        <f>_xlfn.XLOOKUP(Comuni[[#This Row],[Regione]],Table_0[Regione],Table_0[Deceduti])</f>
        <v>12293</v>
      </c>
      <c r="N4499" s="1">
        <f>(Comuni[[#This Row],[Popolazione2011]]/Comuni[[#This Row],[Ammalati TOT]])*100</f>
        <v>0.85850362908747846</v>
      </c>
      <c r="O4499">
        <f>_xlfn.XLOOKUP(Comuni[[#This Row],[Regione]],Table_0[Regione],Table_0[TOT AREA])</f>
        <v>5330380</v>
      </c>
      <c r="P4499" s="1">
        <f>(Comuni[[#This Row],[Popolazione2011]]/Comuni[[#This Row],[Ammalati AREA]])*100</f>
        <v>0.2646152807116941</v>
      </c>
    </row>
    <row r="4500" spans="1:16" x14ac:dyDescent="0.3">
      <c r="A4500" t="s">
        <v>4554</v>
      </c>
      <c r="B4500" t="s">
        <v>8028</v>
      </c>
      <c r="C4500" t="s">
        <v>4516</v>
      </c>
      <c r="D4500">
        <v>23124</v>
      </c>
      <c r="E4500" s="1">
        <f>(Comuni[[#This Row],[Popolazione2011]]/SUM(D:D))*100</f>
        <v>3.8914255255637409E-2</v>
      </c>
      <c r="F4500">
        <f t="shared" si="70"/>
        <v>3672202</v>
      </c>
      <c r="G4500" s="1">
        <f>(Comuni[[#This Row],[Popolazione2011]]/Comuni[[#This Row],[TOT POP REGIONE ]])*100</f>
        <v>0.62970392151630006</v>
      </c>
      <c r="H4500" t="str">
        <f>IF(Comuni[[#This Row],[Popolazione2011]]&gt;300000,"MAGGIORE","")</f>
        <v/>
      </c>
      <c r="I4500" t="str">
        <f>_xlfn.XLOOKUP(Comuni[[#This Row],[Regione]],Ripartizione_geografica[Regione],Ripartizione_geografica[Ripartizione geografica])</f>
        <v>Centro</v>
      </c>
      <c r="J4500">
        <f>_xlfn.XLOOKUP(Comuni[[#This Row],[Regione]],Ripartizione_geografica[Regione],Ripartizione_geografica[Codice Regione])</f>
        <v>9</v>
      </c>
      <c r="K4500">
        <f>_xlfn.XLOOKUP(Comuni[[#This Row],[Regione]],Table_0[Regione],Table_0[Totale])</f>
        <v>1642975</v>
      </c>
      <c r="L4500">
        <f>_xlfn.XLOOKUP(Comuni[[#This Row],[Regione]],Table_0[Regione],Table_0[Guariti])</f>
        <v>1625600</v>
      </c>
      <c r="M4500">
        <f>_xlfn.XLOOKUP(Comuni[[#This Row],[Regione]],Table_0[Regione],Table_0[Deceduti])</f>
        <v>12293</v>
      </c>
      <c r="N4500" s="1">
        <f>(Comuni[[#This Row],[Popolazione2011]]/Comuni[[#This Row],[Ammalati TOT]])*100</f>
        <v>1.407446857073297</v>
      </c>
      <c r="O4500">
        <f>_xlfn.XLOOKUP(Comuni[[#This Row],[Regione]],Table_0[Regione],Table_0[TOT AREA])</f>
        <v>5330380</v>
      </c>
      <c r="P4500" s="1">
        <f>(Comuni[[#This Row],[Popolazione2011]]/Comuni[[#This Row],[Ammalati AREA]])*100</f>
        <v>0.43381522518094395</v>
      </c>
    </row>
    <row r="4501" spans="1:16" x14ac:dyDescent="0.3">
      <c r="A4501" t="s">
        <v>4555</v>
      </c>
      <c r="B4501" t="s">
        <v>8028</v>
      </c>
      <c r="C4501" t="s">
        <v>4516</v>
      </c>
      <c r="D4501">
        <v>11968</v>
      </c>
      <c r="E4501" s="1">
        <f>(Comuni[[#This Row],[Popolazione2011]]/SUM(D:D))*100</f>
        <v>2.0140365287124568E-2</v>
      </c>
      <c r="F4501">
        <f t="shared" si="70"/>
        <v>3672202</v>
      </c>
      <c r="G4501" s="1">
        <f>(Comuni[[#This Row],[Popolazione2011]]/Comuni[[#This Row],[TOT POP REGIONE ]])*100</f>
        <v>0.3259079974358709</v>
      </c>
      <c r="H4501" t="str">
        <f>IF(Comuni[[#This Row],[Popolazione2011]]&gt;300000,"MAGGIORE","")</f>
        <v/>
      </c>
      <c r="I4501" t="str">
        <f>_xlfn.XLOOKUP(Comuni[[#This Row],[Regione]],Ripartizione_geografica[Regione],Ripartizione_geografica[Ripartizione geografica])</f>
        <v>Centro</v>
      </c>
      <c r="J4501">
        <f>_xlfn.XLOOKUP(Comuni[[#This Row],[Regione]],Ripartizione_geografica[Regione],Ripartizione_geografica[Codice Regione])</f>
        <v>9</v>
      </c>
      <c r="K4501">
        <f>_xlfn.XLOOKUP(Comuni[[#This Row],[Regione]],Table_0[Regione],Table_0[Totale])</f>
        <v>1642975</v>
      </c>
      <c r="L4501">
        <f>_xlfn.XLOOKUP(Comuni[[#This Row],[Regione]],Table_0[Regione],Table_0[Guariti])</f>
        <v>1625600</v>
      </c>
      <c r="M4501">
        <f>_xlfn.XLOOKUP(Comuni[[#This Row],[Regione]],Table_0[Regione],Table_0[Deceduti])</f>
        <v>12293</v>
      </c>
      <c r="N4501" s="1">
        <f>(Comuni[[#This Row],[Popolazione2011]]/Comuni[[#This Row],[Ammalati TOT]])*100</f>
        <v>0.72843469924983639</v>
      </c>
      <c r="O4501">
        <f>_xlfn.XLOOKUP(Comuni[[#This Row],[Regione]],Table_0[Regione],Table_0[TOT AREA])</f>
        <v>5330380</v>
      </c>
      <c r="P4501" s="1">
        <f>(Comuni[[#This Row],[Popolazione2011]]/Comuni[[#This Row],[Ammalati AREA]])*100</f>
        <v>0.22452433034793018</v>
      </c>
    </row>
    <row r="4502" spans="1:16" x14ac:dyDescent="0.3">
      <c r="A4502" t="s">
        <v>4556</v>
      </c>
      <c r="B4502" t="s">
        <v>8028</v>
      </c>
      <c r="C4502" t="s">
        <v>4516</v>
      </c>
      <c r="D4502">
        <v>12026</v>
      </c>
      <c r="E4502" s="1">
        <f>(Comuni[[#This Row],[Popolazione2011]]/SUM(D:D))*100</f>
        <v>2.0237970667025405E-2</v>
      </c>
      <c r="F4502">
        <f t="shared" si="70"/>
        <v>3672202</v>
      </c>
      <c r="G4502" s="1">
        <f>(Comuni[[#This Row],[Popolazione2011]]/Comuni[[#This Row],[TOT POP REGIONE ]])*100</f>
        <v>0.32748743124697388</v>
      </c>
      <c r="H4502" t="str">
        <f>IF(Comuni[[#This Row],[Popolazione2011]]&gt;300000,"MAGGIORE","")</f>
        <v/>
      </c>
      <c r="I4502" t="str">
        <f>_xlfn.XLOOKUP(Comuni[[#This Row],[Regione]],Ripartizione_geografica[Regione],Ripartizione_geografica[Ripartizione geografica])</f>
        <v>Centro</v>
      </c>
      <c r="J4502">
        <f>_xlfn.XLOOKUP(Comuni[[#This Row],[Regione]],Ripartizione_geografica[Regione],Ripartizione_geografica[Codice Regione])</f>
        <v>9</v>
      </c>
      <c r="K4502">
        <f>_xlfn.XLOOKUP(Comuni[[#This Row],[Regione]],Table_0[Regione],Table_0[Totale])</f>
        <v>1642975</v>
      </c>
      <c r="L4502">
        <f>_xlfn.XLOOKUP(Comuni[[#This Row],[Regione]],Table_0[Regione],Table_0[Guariti])</f>
        <v>1625600</v>
      </c>
      <c r="M4502">
        <f>_xlfn.XLOOKUP(Comuni[[#This Row],[Regione]],Table_0[Regione],Table_0[Deceduti])</f>
        <v>12293</v>
      </c>
      <c r="N4502" s="1">
        <f>(Comuni[[#This Row],[Popolazione2011]]/Comuni[[#This Row],[Ammalati TOT]])*100</f>
        <v>0.73196488078029176</v>
      </c>
      <c r="O4502">
        <f>_xlfn.XLOOKUP(Comuni[[#This Row],[Regione]],Table_0[Regione],Table_0[TOT AREA])</f>
        <v>5330380</v>
      </c>
      <c r="P4502" s="1">
        <f>(Comuni[[#This Row],[Popolazione2011]]/Comuni[[#This Row],[Ammalati AREA]])*100</f>
        <v>0.22561243288470992</v>
      </c>
    </row>
    <row r="4503" spans="1:16" x14ac:dyDescent="0.3">
      <c r="A4503" t="s">
        <v>4557</v>
      </c>
      <c r="B4503" t="s">
        <v>8028</v>
      </c>
      <c r="C4503" t="s">
        <v>4558</v>
      </c>
      <c r="D4503">
        <v>3209</v>
      </c>
      <c r="E4503" s="1">
        <f>(Comuni[[#This Row],[Popolazione2011]]/SUM(D:D))*100</f>
        <v>5.4002700707204828E-3</v>
      </c>
      <c r="F4503">
        <f t="shared" si="70"/>
        <v>3672202</v>
      </c>
      <c r="G4503" s="1">
        <f>(Comuni[[#This Row],[Popolazione2011]]/Comuni[[#This Row],[TOT POP REGIONE ]])*100</f>
        <v>8.7386260341887512E-2</v>
      </c>
      <c r="H4503" t="str">
        <f>IF(Comuni[[#This Row],[Popolazione2011]]&gt;300000,"MAGGIORE","")</f>
        <v/>
      </c>
      <c r="I4503" t="str">
        <f>_xlfn.XLOOKUP(Comuni[[#This Row],[Regione]],Ripartizione_geografica[Regione],Ripartizione_geografica[Ripartizione geografica])</f>
        <v>Centro</v>
      </c>
      <c r="J4503">
        <f>_xlfn.XLOOKUP(Comuni[[#This Row],[Regione]],Ripartizione_geografica[Regione],Ripartizione_geografica[Codice Regione])</f>
        <v>9</v>
      </c>
      <c r="K4503">
        <f>_xlfn.XLOOKUP(Comuni[[#This Row],[Regione]],Table_0[Regione],Table_0[Totale])</f>
        <v>1642975</v>
      </c>
      <c r="L4503">
        <f>_xlfn.XLOOKUP(Comuni[[#This Row],[Regione]],Table_0[Regione],Table_0[Guariti])</f>
        <v>1625600</v>
      </c>
      <c r="M4503">
        <f>_xlfn.XLOOKUP(Comuni[[#This Row],[Regione]],Table_0[Regione],Table_0[Deceduti])</f>
        <v>12293</v>
      </c>
      <c r="N4503" s="1">
        <f>(Comuni[[#This Row],[Popolazione2011]]/Comuni[[#This Row],[Ammalati TOT]])*100</f>
        <v>0.19531642295226645</v>
      </c>
      <c r="O4503">
        <f>_xlfn.XLOOKUP(Comuni[[#This Row],[Regione]],Table_0[Regione],Table_0[TOT AREA])</f>
        <v>5330380</v>
      </c>
      <c r="P4503" s="1">
        <f>(Comuni[[#This Row],[Popolazione2011]]/Comuni[[#This Row],[Ammalati AREA]])*100</f>
        <v>6.0202086905623994E-2</v>
      </c>
    </row>
    <row r="4504" spans="1:16" x14ac:dyDescent="0.3">
      <c r="A4504" t="s">
        <v>4559</v>
      </c>
      <c r="B4504" t="s">
        <v>8028</v>
      </c>
      <c r="C4504" t="s">
        <v>4558</v>
      </c>
      <c r="D4504">
        <v>13220</v>
      </c>
      <c r="E4504" s="1">
        <f>(Comuni[[#This Row],[Popolazione2011]]/SUM(D:D))*100</f>
        <v>2.2247295211880583E-2</v>
      </c>
      <c r="F4504">
        <f t="shared" si="70"/>
        <v>3672202</v>
      </c>
      <c r="G4504" s="1">
        <f>(Comuni[[#This Row],[Popolazione2011]]/Comuni[[#This Row],[TOT POP REGIONE ]])*100</f>
        <v>0.36000198246174908</v>
      </c>
      <c r="H4504" t="str">
        <f>IF(Comuni[[#This Row],[Popolazione2011]]&gt;300000,"MAGGIORE","")</f>
        <v/>
      </c>
      <c r="I4504" t="str">
        <f>_xlfn.XLOOKUP(Comuni[[#This Row],[Regione]],Ripartizione_geografica[Regione],Ripartizione_geografica[Ripartizione geografica])</f>
        <v>Centro</v>
      </c>
      <c r="J4504">
        <f>_xlfn.XLOOKUP(Comuni[[#This Row],[Regione]],Ripartizione_geografica[Regione],Ripartizione_geografica[Codice Regione])</f>
        <v>9</v>
      </c>
      <c r="K4504">
        <f>_xlfn.XLOOKUP(Comuni[[#This Row],[Regione]],Table_0[Regione],Table_0[Totale])</f>
        <v>1642975</v>
      </c>
      <c r="L4504">
        <f>_xlfn.XLOOKUP(Comuni[[#This Row],[Regione]],Table_0[Regione],Table_0[Guariti])</f>
        <v>1625600</v>
      </c>
      <c r="M4504">
        <f>_xlfn.XLOOKUP(Comuni[[#This Row],[Regione]],Table_0[Regione],Table_0[Deceduti])</f>
        <v>12293</v>
      </c>
      <c r="N4504" s="1">
        <f>(Comuni[[#This Row],[Popolazione2011]]/Comuni[[#This Row],[Ammalati TOT]])*100</f>
        <v>0.80463792814863289</v>
      </c>
      <c r="O4504">
        <f>_xlfn.XLOOKUP(Comuni[[#This Row],[Regione]],Table_0[Regione],Table_0[TOT AREA])</f>
        <v>5330380</v>
      </c>
      <c r="P4504" s="1">
        <f>(Comuni[[#This Row],[Popolazione2011]]/Comuni[[#This Row],[Ammalati AREA]])*100</f>
        <v>0.24801233683152046</v>
      </c>
    </row>
    <row r="4505" spans="1:16" x14ac:dyDescent="0.3">
      <c r="A4505" t="s">
        <v>4560</v>
      </c>
      <c r="B4505" t="s">
        <v>8028</v>
      </c>
      <c r="C4505" t="s">
        <v>4558</v>
      </c>
      <c r="D4505">
        <v>4553</v>
      </c>
      <c r="E4505" s="1">
        <f>(Comuni[[#This Row],[Popolazione2011]]/SUM(D:D))*100</f>
        <v>7.662022322215755E-3</v>
      </c>
      <c r="F4505">
        <f t="shared" si="70"/>
        <v>3672202</v>
      </c>
      <c r="G4505" s="1">
        <f>(Comuni[[#This Row],[Popolazione2011]]/Comuni[[#This Row],[TOT POP REGIONE ]])*100</f>
        <v>0.12398555417158426</v>
      </c>
      <c r="H4505" t="str">
        <f>IF(Comuni[[#This Row],[Popolazione2011]]&gt;300000,"MAGGIORE","")</f>
        <v/>
      </c>
      <c r="I4505" t="str">
        <f>_xlfn.XLOOKUP(Comuni[[#This Row],[Regione]],Ripartizione_geografica[Regione],Ripartizione_geografica[Ripartizione geografica])</f>
        <v>Centro</v>
      </c>
      <c r="J4505">
        <f>_xlfn.XLOOKUP(Comuni[[#This Row],[Regione]],Ripartizione_geografica[Regione],Ripartizione_geografica[Codice Regione])</f>
        <v>9</v>
      </c>
      <c r="K4505">
        <f>_xlfn.XLOOKUP(Comuni[[#This Row],[Regione]],Table_0[Regione],Table_0[Totale])</f>
        <v>1642975</v>
      </c>
      <c r="L4505">
        <f>_xlfn.XLOOKUP(Comuni[[#This Row],[Regione]],Table_0[Regione],Table_0[Guariti])</f>
        <v>1625600</v>
      </c>
      <c r="M4505">
        <f>_xlfn.XLOOKUP(Comuni[[#This Row],[Regione]],Table_0[Regione],Table_0[Deceduti])</f>
        <v>12293</v>
      </c>
      <c r="N4505" s="1">
        <f>(Comuni[[#This Row],[Popolazione2011]]/Comuni[[#This Row],[Ammalati TOT]])*100</f>
        <v>0.27711925014075073</v>
      </c>
      <c r="O4505">
        <f>_xlfn.XLOOKUP(Comuni[[#This Row],[Regione]],Table_0[Regione],Table_0[TOT AREA])</f>
        <v>5330380</v>
      </c>
      <c r="P4505" s="1">
        <f>(Comuni[[#This Row],[Popolazione2011]]/Comuni[[#This Row],[Ammalati AREA]])*100</f>
        <v>8.5416049137209724E-2</v>
      </c>
    </row>
    <row r="4506" spans="1:16" x14ac:dyDescent="0.3">
      <c r="A4506" t="s">
        <v>4561</v>
      </c>
      <c r="B4506" t="s">
        <v>8028</v>
      </c>
      <c r="C4506" t="s">
        <v>4558</v>
      </c>
      <c r="D4506">
        <v>3763</v>
      </c>
      <c r="E4506" s="1">
        <f>(Comuni[[#This Row],[Popolazione2011]]/SUM(D:D))*100</f>
        <v>6.3325697339112422E-3</v>
      </c>
      <c r="F4506">
        <f t="shared" si="70"/>
        <v>3672202</v>
      </c>
      <c r="G4506" s="1">
        <f>(Comuni[[#This Row],[Popolazione2011]]/Comuni[[#This Row],[TOT POP REGIONE ]])*100</f>
        <v>0.10247257639966428</v>
      </c>
      <c r="H4506" t="str">
        <f>IF(Comuni[[#This Row],[Popolazione2011]]&gt;300000,"MAGGIORE","")</f>
        <v/>
      </c>
      <c r="I4506" t="str">
        <f>_xlfn.XLOOKUP(Comuni[[#This Row],[Regione]],Ripartizione_geografica[Regione],Ripartizione_geografica[Ripartizione geografica])</f>
        <v>Centro</v>
      </c>
      <c r="J4506">
        <f>_xlfn.XLOOKUP(Comuni[[#This Row],[Regione]],Ripartizione_geografica[Regione],Ripartizione_geografica[Codice Regione])</f>
        <v>9</v>
      </c>
      <c r="K4506">
        <f>_xlfn.XLOOKUP(Comuni[[#This Row],[Regione]],Table_0[Regione],Table_0[Totale])</f>
        <v>1642975</v>
      </c>
      <c r="L4506">
        <f>_xlfn.XLOOKUP(Comuni[[#This Row],[Regione]],Table_0[Regione],Table_0[Guariti])</f>
        <v>1625600</v>
      </c>
      <c r="M4506">
        <f>_xlfn.XLOOKUP(Comuni[[#This Row],[Regione]],Table_0[Regione],Table_0[Deceduti])</f>
        <v>12293</v>
      </c>
      <c r="N4506" s="1">
        <f>(Comuni[[#This Row],[Popolazione2011]]/Comuni[[#This Row],[Ammalati TOT]])*100</f>
        <v>0.22903574308799587</v>
      </c>
      <c r="O4506">
        <f>_xlfn.XLOOKUP(Comuni[[#This Row],[Regione]],Table_0[Regione],Table_0[TOT AREA])</f>
        <v>5330380</v>
      </c>
      <c r="P4506" s="1">
        <f>(Comuni[[#This Row],[Popolazione2011]]/Comuni[[#This Row],[Ammalati AREA]])*100</f>
        <v>7.0595342170727035E-2</v>
      </c>
    </row>
    <row r="4507" spans="1:16" x14ac:dyDescent="0.3">
      <c r="A4507" t="s">
        <v>4562</v>
      </c>
      <c r="B4507" t="s">
        <v>8028</v>
      </c>
      <c r="C4507" t="s">
        <v>4558</v>
      </c>
      <c r="D4507">
        <v>394</v>
      </c>
      <c r="E4507" s="1">
        <f>(Comuni[[#This Row],[Popolazione2011]]/SUM(D:D))*100</f>
        <v>6.6304344277465579E-4</v>
      </c>
      <c r="F4507">
        <f t="shared" si="70"/>
        <v>3672202</v>
      </c>
      <c r="G4507" s="1">
        <f>(Comuni[[#This Row],[Popolazione2011]]/Comuni[[#This Row],[TOT POP REGIONE ]])*100</f>
        <v>1.0729257268527167E-2</v>
      </c>
      <c r="H4507" t="str">
        <f>IF(Comuni[[#This Row],[Popolazione2011]]&gt;300000,"MAGGIORE","")</f>
        <v/>
      </c>
      <c r="I4507" t="str">
        <f>_xlfn.XLOOKUP(Comuni[[#This Row],[Regione]],Ripartizione_geografica[Regione],Ripartizione_geografica[Ripartizione geografica])</f>
        <v>Centro</v>
      </c>
      <c r="J4507">
        <f>_xlfn.XLOOKUP(Comuni[[#This Row],[Regione]],Ripartizione_geografica[Regione],Ripartizione_geografica[Codice Regione])</f>
        <v>9</v>
      </c>
      <c r="K4507">
        <f>_xlfn.XLOOKUP(Comuni[[#This Row],[Regione]],Table_0[Regione],Table_0[Totale])</f>
        <v>1642975</v>
      </c>
      <c r="L4507">
        <f>_xlfn.XLOOKUP(Comuni[[#This Row],[Regione]],Table_0[Regione],Table_0[Guariti])</f>
        <v>1625600</v>
      </c>
      <c r="M4507">
        <f>_xlfn.XLOOKUP(Comuni[[#This Row],[Regione]],Table_0[Regione],Table_0[Deceduti])</f>
        <v>12293</v>
      </c>
      <c r="N4507" s="1">
        <f>(Comuni[[#This Row],[Popolazione2011]]/Comuni[[#This Row],[Ammalati TOT]])*100</f>
        <v>2.3980888327576499E-2</v>
      </c>
      <c r="O4507">
        <f>_xlfn.XLOOKUP(Comuni[[#This Row],[Regione]],Table_0[Regione],Table_0[TOT AREA])</f>
        <v>5330380</v>
      </c>
      <c r="P4507" s="1">
        <f>(Comuni[[#This Row],[Popolazione2011]]/Comuni[[#This Row],[Ammalati AREA]])*100</f>
        <v>7.3915930946761767E-3</v>
      </c>
    </row>
    <row r="4508" spans="1:16" x14ac:dyDescent="0.3">
      <c r="A4508" t="s">
        <v>4563</v>
      </c>
      <c r="B4508" t="s">
        <v>8028</v>
      </c>
      <c r="C4508" t="s">
        <v>4558</v>
      </c>
      <c r="D4508">
        <v>8462</v>
      </c>
      <c r="E4508" s="1">
        <f>(Comuni[[#This Row],[Popolazione2011]]/SUM(D:D))*100</f>
        <v>1.4240288357256691E-2</v>
      </c>
      <c r="F4508">
        <f t="shared" si="70"/>
        <v>3672202</v>
      </c>
      <c r="G4508" s="1">
        <f>(Comuni[[#This Row],[Popolazione2011]]/Comuni[[#This Row],[TOT POP REGIONE ]])*100</f>
        <v>0.23043394671643883</v>
      </c>
      <c r="H4508" t="str">
        <f>IF(Comuni[[#This Row],[Popolazione2011]]&gt;300000,"MAGGIORE","")</f>
        <v/>
      </c>
      <c r="I4508" t="str">
        <f>_xlfn.XLOOKUP(Comuni[[#This Row],[Regione]],Ripartizione_geografica[Regione],Ripartizione_geografica[Ripartizione geografica])</f>
        <v>Centro</v>
      </c>
      <c r="J4508">
        <f>_xlfn.XLOOKUP(Comuni[[#This Row],[Regione]],Ripartizione_geografica[Regione],Ripartizione_geografica[Codice Regione])</f>
        <v>9</v>
      </c>
      <c r="K4508">
        <f>_xlfn.XLOOKUP(Comuni[[#This Row],[Regione]],Table_0[Regione],Table_0[Totale])</f>
        <v>1642975</v>
      </c>
      <c r="L4508">
        <f>_xlfn.XLOOKUP(Comuni[[#This Row],[Regione]],Table_0[Regione],Table_0[Guariti])</f>
        <v>1625600</v>
      </c>
      <c r="M4508">
        <f>_xlfn.XLOOKUP(Comuni[[#This Row],[Regione]],Table_0[Regione],Table_0[Deceduti])</f>
        <v>12293</v>
      </c>
      <c r="N4508" s="1">
        <f>(Comuni[[#This Row],[Popolazione2011]]/Comuni[[#This Row],[Ammalati TOT]])*100</f>
        <v>0.5150413122536861</v>
      </c>
      <c r="O4508">
        <f>_xlfn.XLOOKUP(Comuni[[#This Row],[Regione]],Table_0[Regione],Table_0[TOT AREA])</f>
        <v>5330380</v>
      </c>
      <c r="P4508" s="1">
        <f>(Comuni[[#This Row],[Popolazione2011]]/Comuni[[#This Row],[Ammalati AREA]])*100</f>
        <v>0.15875040803845128</v>
      </c>
    </row>
    <row r="4509" spans="1:16" x14ac:dyDescent="0.3">
      <c r="A4509" t="s">
        <v>4564</v>
      </c>
      <c r="B4509" t="s">
        <v>8028</v>
      </c>
      <c r="C4509" t="s">
        <v>4558</v>
      </c>
      <c r="D4509">
        <v>27992</v>
      </c>
      <c r="E4509" s="1">
        <f>(Comuni[[#This Row],[Popolazione2011]]/SUM(D:D))*100</f>
        <v>4.7106375761797367E-2</v>
      </c>
      <c r="F4509">
        <f t="shared" si="70"/>
        <v>3672202</v>
      </c>
      <c r="G4509" s="1">
        <f>(Comuni[[#This Row],[Popolazione2011]]/Comuni[[#This Row],[TOT POP REGIONE ]])*100</f>
        <v>0.76226743517921947</v>
      </c>
      <c r="H4509" t="str">
        <f>IF(Comuni[[#This Row],[Popolazione2011]]&gt;300000,"MAGGIORE","")</f>
        <v/>
      </c>
      <c r="I4509" t="str">
        <f>_xlfn.XLOOKUP(Comuni[[#This Row],[Regione]],Ripartizione_geografica[Regione],Ripartizione_geografica[Ripartizione geografica])</f>
        <v>Centro</v>
      </c>
      <c r="J4509">
        <f>_xlfn.XLOOKUP(Comuni[[#This Row],[Regione]],Ripartizione_geografica[Regione],Ripartizione_geografica[Codice Regione])</f>
        <v>9</v>
      </c>
      <c r="K4509">
        <f>_xlfn.XLOOKUP(Comuni[[#This Row],[Regione]],Table_0[Regione],Table_0[Totale])</f>
        <v>1642975</v>
      </c>
      <c r="L4509">
        <f>_xlfn.XLOOKUP(Comuni[[#This Row],[Regione]],Table_0[Regione],Table_0[Guariti])</f>
        <v>1625600</v>
      </c>
      <c r="M4509">
        <f>_xlfn.XLOOKUP(Comuni[[#This Row],[Regione]],Table_0[Regione],Table_0[Deceduti])</f>
        <v>12293</v>
      </c>
      <c r="N4509" s="1">
        <f>(Comuni[[#This Row],[Popolazione2011]]/Comuni[[#This Row],[Ammalati TOT]])*100</f>
        <v>1.7037386448363487</v>
      </c>
      <c r="O4509">
        <f>_xlfn.XLOOKUP(Comuni[[#This Row],[Regione]],Table_0[Regione],Table_0[TOT AREA])</f>
        <v>5330380</v>
      </c>
      <c r="P4509" s="1">
        <f>(Comuni[[#This Row],[Popolazione2011]]/Comuni[[#This Row],[Ammalati AREA]])*100</f>
        <v>0.52514079671618152</v>
      </c>
    </row>
    <row r="4510" spans="1:16" x14ac:dyDescent="0.3">
      <c r="A4510" t="s">
        <v>4565</v>
      </c>
      <c r="B4510" t="s">
        <v>8028</v>
      </c>
      <c r="C4510" t="s">
        <v>4558</v>
      </c>
      <c r="D4510">
        <v>16707</v>
      </c>
      <c r="E4510" s="1">
        <f>(Comuni[[#This Row],[Popolazione2011]]/SUM(D:D))*100</f>
        <v>2.8115397965574045E-2</v>
      </c>
      <c r="F4510">
        <f t="shared" si="70"/>
        <v>3672202</v>
      </c>
      <c r="G4510" s="1">
        <f>(Comuni[[#This Row],[Popolazione2011]]/Comuni[[#This Row],[TOT POP REGIONE ]])*100</f>
        <v>0.45495863244995777</v>
      </c>
      <c r="H4510" t="str">
        <f>IF(Comuni[[#This Row],[Popolazione2011]]&gt;300000,"MAGGIORE","")</f>
        <v/>
      </c>
      <c r="I4510" t="str">
        <f>_xlfn.XLOOKUP(Comuni[[#This Row],[Regione]],Ripartizione_geografica[Regione],Ripartizione_geografica[Ripartizione geografica])</f>
        <v>Centro</v>
      </c>
      <c r="J4510">
        <f>_xlfn.XLOOKUP(Comuni[[#This Row],[Regione]],Ripartizione_geografica[Regione],Ripartizione_geografica[Codice Regione])</f>
        <v>9</v>
      </c>
      <c r="K4510">
        <f>_xlfn.XLOOKUP(Comuni[[#This Row],[Regione]],Table_0[Regione],Table_0[Totale])</f>
        <v>1642975</v>
      </c>
      <c r="L4510">
        <f>_xlfn.XLOOKUP(Comuni[[#This Row],[Regione]],Table_0[Regione],Table_0[Guariti])</f>
        <v>1625600</v>
      </c>
      <c r="M4510">
        <f>_xlfn.XLOOKUP(Comuni[[#This Row],[Regione]],Table_0[Regione],Table_0[Deceduti])</f>
        <v>12293</v>
      </c>
      <c r="N4510" s="1">
        <f>(Comuni[[#This Row],[Popolazione2011]]/Comuni[[#This Row],[Ammalati TOT]])*100</f>
        <v>1.0168748763675648</v>
      </c>
      <c r="O4510">
        <f>_xlfn.XLOOKUP(Comuni[[#This Row],[Regione]],Table_0[Regione],Table_0[TOT AREA])</f>
        <v>5330380</v>
      </c>
      <c r="P4510" s="1">
        <f>(Comuni[[#This Row],[Popolazione2011]]/Comuni[[#This Row],[Ammalati AREA]])*100</f>
        <v>0.31342981175826112</v>
      </c>
    </row>
    <row r="4511" spans="1:16" x14ac:dyDescent="0.3">
      <c r="A4511" t="s">
        <v>4566</v>
      </c>
      <c r="B4511" t="s">
        <v>8028</v>
      </c>
      <c r="C4511" t="s">
        <v>4558</v>
      </c>
      <c r="D4511">
        <v>157052</v>
      </c>
      <c r="E4511" s="1">
        <f>(Comuni[[#This Row],[Popolazione2011]]/SUM(D:D))*100</f>
        <v>0.26429517455493717</v>
      </c>
      <c r="F4511">
        <f t="shared" si="70"/>
        <v>3672202</v>
      </c>
      <c r="G4511" s="1">
        <f>(Comuni[[#This Row],[Popolazione2011]]/Comuni[[#This Row],[TOT POP REGIONE ]])*100</f>
        <v>4.276779981057687</v>
      </c>
      <c r="H4511" t="str">
        <f>IF(Comuni[[#This Row],[Popolazione2011]]&gt;300000,"MAGGIORE","")</f>
        <v/>
      </c>
      <c r="I4511" t="str">
        <f>_xlfn.XLOOKUP(Comuni[[#This Row],[Regione]],Ripartizione_geografica[Regione],Ripartizione_geografica[Ripartizione geografica])</f>
        <v>Centro</v>
      </c>
      <c r="J4511">
        <f>_xlfn.XLOOKUP(Comuni[[#This Row],[Regione]],Ripartizione_geografica[Regione],Ripartizione_geografica[Codice Regione])</f>
        <v>9</v>
      </c>
      <c r="K4511">
        <f>_xlfn.XLOOKUP(Comuni[[#This Row],[Regione]],Table_0[Regione],Table_0[Totale])</f>
        <v>1642975</v>
      </c>
      <c r="L4511">
        <f>_xlfn.XLOOKUP(Comuni[[#This Row],[Regione]],Table_0[Regione],Table_0[Guariti])</f>
        <v>1625600</v>
      </c>
      <c r="M4511">
        <f>_xlfn.XLOOKUP(Comuni[[#This Row],[Regione]],Table_0[Regione],Table_0[Deceduti])</f>
        <v>12293</v>
      </c>
      <c r="N4511" s="1">
        <f>(Comuni[[#This Row],[Popolazione2011]]/Comuni[[#This Row],[Ammalati TOT]])*100</f>
        <v>9.5590012020876767</v>
      </c>
      <c r="O4511">
        <f>_xlfn.XLOOKUP(Comuni[[#This Row],[Regione]],Table_0[Regione],Table_0[TOT AREA])</f>
        <v>5330380</v>
      </c>
      <c r="P4511" s="1">
        <f>(Comuni[[#This Row],[Popolazione2011]]/Comuni[[#This Row],[Ammalati AREA]])*100</f>
        <v>2.946356544936759</v>
      </c>
    </row>
    <row r="4512" spans="1:16" x14ac:dyDescent="0.3">
      <c r="A4512" t="s">
        <v>4567</v>
      </c>
      <c r="B4512" t="s">
        <v>8028</v>
      </c>
      <c r="C4512" t="s">
        <v>4558</v>
      </c>
      <c r="D4512">
        <v>2208</v>
      </c>
      <c r="E4512" s="1">
        <f>(Comuni[[#This Row],[Popolazione2011]]/SUM(D:D))*100</f>
        <v>3.7157358417422332E-3</v>
      </c>
      <c r="F4512">
        <f t="shared" si="70"/>
        <v>3672202</v>
      </c>
      <c r="G4512" s="1">
        <f>(Comuni[[#This Row],[Popolazione2011]]/Comuni[[#This Row],[TOT POP REGIONE ]])*100</f>
        <v>6.0127411291644631E-2</v>
      </c>
      <c r="H4512" t="str">
        <f>IF(Comuni[[#This Row],[Popolazione2011]]&gt;300000,"MAGGIORE","")</f>
        <v/>
      </c>
      <c r="I4512" t="str">
        <f>_xlfn.XLOOKUP(Comuni[[#This Row],[Regione]],Ripartizione_geografica[Regione],Ripartizione_geografica[Ripartizione geografica])</f>
        <v>Centro</v>
      </c>
      <c r="J4512">
        <f>_xlfn.XLOOKUP(Comuni[[#This Row],[Regione]],Ripartizione_geografica[Regione],Ripartizione_geografica[Codice Regione])</f>
        <v>9</v>
      </c>
      <c r="K4512">
        <f>_xlfn.XLOOKUP(Comuni[[#This Row],[Regione]],Table_0[Regione],Table_0[Totale])</f>
        <v>1642975</v>
      </c>
      <c r="L4512">
        <f>_xlfn.XLOOKUP(Comuni[[#This Row],[Regione]],Table_0[Regione],Table_0[Guariti])</f>
        <v>1625600</v>
      </c>
      <c r="M4512">
        <f>_xlfn.XLOOKUP(Comuni[[#This Row],[Regione]],Table_0[Regione],Table_0[Deceduti])</f>
        <v>12293</v>
      </c>
      <c r="N4512" s="1">
        <f>(Comuni[[#This Row],[Popolazione2011]]/Comuni[[#This Row],[Ammalati TOT]])*100</f>
        <v>0.13439035895250995</v>
      </c>
      <c r="O4512">
        <f>_xlfn.XLOOKUP(Comuni[[#This Row],[Regione]],Table_0[Regione],Table_0[TOT AREA])</f>
        <v>5330380</v>
      </c>
      <c r="P4512" s="1">
        <f>(Comuni[[#This Row],[Popolazione2011]]/Comuni[[#This Row],[Ammalati AREA]])*100</f>
        <v>4.1422937951890858E-2</v>
      </c>
    </row>
    <row r="4513" spans="1:16" x14ac:dyDescent="0.3">
      <c r="A4513" t="s">
        <v>4568</v>
      </c>
      <c r="B4513" t="s">
        <v>8028</v>
      </c>
      <c r="C4513" t="s">
        <v>4558</v>
      </c>
      <c r="D4513">
        <v>1946</v>
      </c>
      <c r="E4513" s="1">
        <f>(Comuni[[#This Row],[Popolazione2011]]/SUM(D:D))*100</f>
        <v>3.274828780810863E-3</v>
      </c>
      <c r="F4513">
        <f t="shared" si="70"/>
        <v>3672202</v>
      </c>
      <c r="G4513" s="1">
        <f>(Comuni[[#This Row],[Popolazione2011]]/Comuni[[#This Row],[TOT POP REGIONE ]])*100</f>
        <v>5.2992727524248391E-2</v>
      </c>
      <c r="H4513" t="str">
        <f>IF(Comuni[[#This Row],[Popolazione2011]]&gt;300000,"MAGGIORE","")</f>
        <v/>
      </c>
      <c r="I4513" t="str">
        <f>_xlfn.XLOOKUP(Comuni[[#This Row],[Regione]],Ripartizione_geografica[Regione],Ripartizione_geografica[Ripartizione geografica])</f>
        <v>Centro</v>
      </c>
      <c r="J4513">
        <f>_xlfn.XLOOKUP(Comuni[[#This Row],[Regione]],Ripartizione_geografica[Regione],Ripartizione_geografica[Codice Regione])</f>
        <v>9</v>
      </c>
      <c r="K4513">
        <f>_xlfn.XLOOKUP(Comuni[[#This Row],[Regione]],Table_0[Regione],Table_0[Totale])</f>
        <v>1642975</v>
      </c>
      <c r="L4513">
        <f>_xlfn.XLOOKUP(Comuni[[#This Row],[Regione]],Table_0[Regione],Table_0[Guariti])</f>
        <v>1625600</v>
      </c>
      <c r="M4513">
        <f>_xlfn.XLOOKUP(Comuni[[#This Row],[Regione]],Table_0[Regione],Table_0[Deceduti])</f>
        <v>12293</v>
      </c>
      <c r="N4513" s="1">
        <f>(Comuni[[#This Row],[Popolazione2011]]/Comuni[[#This Row],[Ammalati TOT]])*100</f>
        <v>0.11844367686665958</v>
      </c>
      <c r="O4513">
        <f>_xlfn.XLOOKUP(Comuni[[#This Row],[Regione]],Table_0[Regione],Table_0[TOT AREA])</f>
        <v>5330380</v>
      </c>
      <c r="P4513" s="1">
        <f>(Comuni[[#This Row],[Popolazione2011]]/Comuni[[#This Row],[Ammalati AREA]])*100</f>
        <v>3.6507716147816852E-2</v>
      </c>
    </row>
    <row r="4514" spans="1:16" x14ac:dyDescent="0.3">
      <c r="A4514" t="s">
        <v>4569</v>
      </c>
      <c r="B4514" t="s">
        <v>8028</v>
      </c>
      <c r="C4514" t="s">
        <v>4558</v>
      </c>
      <c r="D4514">
        <v>34419</v>
      </c>
      <c r="E4514" s="1">
        <f>(Comuni[[#This Row],[Popolazione2011]]/SUM(D:D))*100</f>
        <v>5.7922061565636743E-2</v>
      </c>
      <c r="F4514">
        <f t="shared" si="70"/>
        <v>3672202</v>
      </c>
      <c r="G4514" s="1">
        <f>(Comuni[[#This Row],[Popolazione2011]]/Comuni[[#This Row],[TOT POP REGIONE ]])*100</f>
        <v>0.93728504041988969</v>
      </c>
      <c r="H4514" t="str">
        <f>IF(Comuni[[#This Row],[Popolazione2011]]&gt;300000,"MAGGIORE","")</f>
        <v/>
      </c>
      <c r="I4514" t="str">
        <f>_xlfn.XLOOKUP(Comuni[[#This Row],[Regione]],Ripartizione_geografica[Regione],Ripartizione_geografica[Ripartizione geografica])</f>
        <v>Centro</v>
      </c>
      <c r="J4514">
        <f>_xlfn.XLOOKUP(Comuni[[#This Row],[Regione]],Ripartizione_geografica[Regione],Ripartizione_geografica[Codice Regione])</f>
        <v>9</v>
      </c>
      <c r="K4514">
        <f>_xlfn.XLOOKUP(Comuni[[#This Row],[Regione]],Table_0[Regione],Table_0[Totale])</f>
        <v>1642975</v>
      </c>
      <c r="L4514">
        <f>_xlfn.XLOOKUP(Comuni[[#This Row],[Regione]],Table_0[Regione],Table_0[Guariti])</f>
        <v>1625600</v>
      </c>
      <c r="M4514">
        <f>_xlfn.XLOOKUP(Comuni[[#This Row],[Regione]],Table_0[Regione],Table_0[Deceduti])</f>
        <v>12293</v>
      </c>
      <c r="N4514" s="1">
        <f>(Comuni[[#This Row],[Popolazione2011]]/Comuni[[#This Row],[Ammalati TOT]])*100</f>
        <v>2.09491927753009</v>
      </c>
      <c r="O4514">
        <f>_xlfn.XLOOKUP(Comuni[[#This Row],[Regione]],Table_0[Regione],Table_0[TOT AREA])</f>
        <v>5330380</v>
      </c>
      <c r="P4514" s="1">
        <f>(Comuni[[#This Row],[Popolazione2011]]/Comuni[[#This Row],[Ammalati AREA]])*100</f>
        <v>0.645713814024516</v>
      </c>
    </row>
    <row r="4515" spans="1:16" x14ac:dyDescent="0.3">
      <c r="A4515" t="s">
        <v>4570</v>
      </c>
      <c r="B4515" t="s">
        <v>8028</v>
      </c>
      <c r="C4515" t="s">
        <v>4558</v>
      </c>
      <c r="D4515">
        <v>3826</v>
      </c>
      <c r="E4515" s="1">
        <f>(Comuni[[#This Row],[Popolazione2011]]/SUM(D:D))*100</f>
        <v>6.4385893707000832E-3</v>
      </c>
      <c r="F4515">
        <f t="shared" si="70"/>
        <v>3672202</v>
      </c>
      <c r="G4515" s="1">
        <f>(Comuni[[#This Row],[Popolazione2011]]/Comuni[[#This Row],[TOT POP REGIONE ]])*100</f>
        <v>0.10418816829793132</v>
      </c>
      <c r="H4515" t="str">
        <f>IF(Comuni[[#This Row],[Popolazione2011]]&gt;300000,"MAGGIORE","")</f>
        <v/>
      </c>
      <c r="I4515" t="str">
        <f>_xlfn.XLOOKUP(Comuni[[#This Row],[Regione]],Ripartizione_geografica[Regione],Ripartizione_geografica[Ripartizione geografica])</f>
        <v>Centro</v>
      </c>
      <c r="J4515">
        <f>_xlfn.XLOOKUP(Comuni[[#This Row],[Regione]],Ripartizione_geografica[Regione],Ripartizione_geografica[Codice Regione])</f>
        <v>9</v>
      </c>
      <c r="K4515">
        <f>_xlfn.XLOOKUP(Comuni[[#This Row],[Regione]],Table_0[Regione],Table_0[Totale])</f>
        <v>1642975</v>
      </c>
      <c r="L4515">
        <f>_xlfn.XLOOKUP(Comuni[[#This Row],[Regione]],Table_0[Regione],Table_0[Guariti])</f>
        <v>1625600</v>
      </c>
      <c r="M4515">
        <f>_xlfn.XLOOKUP(Comuni[[#This Row],[Regione]],Table_0[Regione],Table_0[Deceduti])</f>
        <v>12293</v>
      </c>
      <c r="N4515" s="1">
        <f>(Comuni[[#This Row],[Popolazione2011]]/Comuni[[#This Row],[Ammalati TOT]])*100</f>
        <v>0.23287025061245603</v>
      </c>
      <c r="O4515">
        <f>_xlfn.XLOOKUP(Comuni[[#This Row],[Regione]],Table_0[Regione],Table_0[TOT AREA])</f>
        <v>5330380</v>
      </c>
      <c r="P4515" s="1">
        <f>(Comuni[[#This Row],[Popolazione2011]]/Comuni[[#This Row],[Ammalati AREA]])*100</f>
        <v>7.1777246650332624E-2</v>
      </c>
    </row>
    <row r="4516" spans="1:16" x14ac:dyDescent="0.3">
      <c r="A4516" t="s">
        <v>4571</v>
      </c>
      <c r="B4516" t="s">
        <v>8028</v>
      </c>
      <c r="C4516" t="s">
        <v>4558</v>
      </c>
      <c r="D4516">
        <v>11641</v>
      </c>
      <c r="E4516" s="1">
        <f>(Comuni[[#This Row],[Popolazione2011]]/SUM(D:D))*100</f>
        <v>1.9590072886649157E-2</v>
      </c>
      <c r="F4516">
        <f t="shared" si="70"/>
        <v>3672202</v>
      </c>
      <c r="G4516" s="1">
        <f>(Comuni[[#This Row],[Popolazione2011]]/Comuni[[#This Row],[TOT POP REGIONE ]])*100</f>
        <v>0.317003258535342</v>
      </c>
      <c r="H4516" t="str">
        <f>IF(Comuni[[#This Row],[Popolazione2011]]&gt;300000,"MAGGIORE","")</f>
        <v/>
      </c>
      <c r="I4516" t="str">
        <f>_xlfn.XLOOKUP(Comuni[[#This Row],[Regione]],Ripartizione_geografica[Regione],Ripartizione_geografica[Ripartizione geografica])</f>
        <v>Centro</v>
      </c>
      <c r="J4516">
        <f>_xlfn.XLOOKUP(Comuni[[#This Row],[Regione]],Ripartizione_geografica[Regione],Ripartizione_geografica[Codice Regione])</f>
        <v>9</v>
      </c>
      <c r="K4516">
        <f>_xlfn.XLOOKUP(Comuni[[#This Row],[Regione]],Table_0[Regione],Table_0[Totale])</f>
        <v>1642975</v>
      </c>
      <c r="L4516">
        <f>_xlfn.XLOOKUP(Comuni[[#This Row],[Regione]],Table_0[Regione],Table_0[Guariti])</f>
        <v>1625600</v>
      </c>
      <c r="M4516">
        <f>_xlfn.XLOOKUP(Comuni[[#This Row],[Regione]],Table_0[Regione],Table_0[Deceduti])</f>
        <v>12293</v>
      </c>
      <c r="N4516" s="1">
        <f>(Comuni[[#This Row],[Popolazione2011]]/Comuni[[#This Row],[Ammalati TOT]])*100</f>
        <v>0.7085317792419239</v>
      </c>
      <c r="O4516">
        <f>_xlfn.XLOOKUP(Comuni[[#This Row],[Regione]],Table_0[Regione],Table_0[TOT AREA])</f>
        <v>5330380</v>
      </c>
      <c r="P4516" s="1">
        <f>(Comuni[[#This Row],[Popolazione2011]]/Comuni[[#This Row],[Ammalati AREA]])*100</f>
        <v>0.21838968328712025</v>
      </c>
    </row>
    <row r="4517" spans="1:16" x14ac:dyDescent="0.3">
      <c r="A4517" t="s">
        <v>4572</v>
      </c>
      <c r="B4517" t="s">
        <v>8028</v>
      </c>
      <c r="C4517" t="s">
        <v>4558</v>
      </c>
      <c r="D4517">
        <v>31752</v>
      </c>
      <c r="E4517" s="1">
        <f>(Comuni[[#This Row],[Popolazione2011]]/SUM(D:D))*100</f>
        <v>5.3433896941575805E-2</v>
      </c>
      <c r="F4517">
        <f t="shared" si="70"/>
        <v>3672202</v>
      </c>
      <c r="G4517" s="1">
        <f>(Comuni[[#This Row],[Popolazione2011]]/Comuni[[#This Row],[TOT POP REGIONE ]])*100</f>
        <v>0.86465831672658533</v>
      </c>
      <c r="H4517" t="str">
        <f>IF(Comuni[[#This Row],[Popolazione2011]]&gt;300000,"MAGGIORE","")</f>
        <v/>
      </c>
      <c r="I4517" t="str">
        <f>_xlfn.XLOOKUP(Comuni[[#This Row],[Regione]],Ripartizione_geografica[Regione],Ripartizione_geografica[Ripartizione geografica])</f>
        <v>Centro</v>
      </c>
      <c r="J4517">
        <f>_xlfn.XLOOKUP(Comuni[[#This Row],[Regione]],Ripartizione_geografica[Regione],Ripartizione_geografica[Codice Regione])</f>
        <v>9</v>
      </c>
      <c r="K4517">
        <f>_xlfn.XLOOKUP(Comuni[[#This Row],[Regione]],Table_0[Regione],Table_0[Totale])</f>
        <v>1642975</v>
      </c>
      <c r="L4517">
        <f>_xlfn.XLOOKUP(Comuni[[#This Row],[Regione]],Table_0[Regione],Table_0[Guariti])</f>
        <v>1625600</v>
      </c>
      <c r="M4517">
        <f>_xlfn.XLOOKUP(Comuni[[#This Row],[Regione]],Table_0[Regione],Table_0[Deceduti])</f>
        <v>12293</v>
      </c>
      <c r="N4517" s="1">
        <f>(Comuni[[#This Row],[Popolazione2011]]/Comuni[[#This Row],[Ammalati TOT]])*100</f>
        <v>1.9325917923279416</v>
      </c>
      <c r="O4517">
        <f>_xlfn.XLOOKUP(Comuni[[#This Row],[Regione]],Table_0[Regione],Table_0[TOT AREA])</f>
        <v>5330380</v>
      </c>
      <c r="P4517" s="1">
        <f>(Comuni[[#This Row],[Popolazione2011]]/Comuni[[#This Row],[Ammalati AREA]])*100</f>
        <v>0.59567985772121312</v>
      </c>
    </row>
    <row r="4518" spans="1:16" x14ac:dyDescent="0.3">
      <c r="A4518" t="s">
        <v>4573</v>
      </c>
      <c r="B4518" t="s">
        <v>8028</v>
      </c>
      <c r="C4518" t="s">
        <v>4558</v>
      </c>
      <c r="D4518">
        <v>7023</v>
      </c>
      <c r="E4518" s="1">
        <f>(Comuni[[#This Row],[Popolazione2011]]/SUM(D:D))*100</f>
        <v>1.1818665224889358E-2</v>
      </c>
      <c r="F4518">
        <f t="shared" si="70"/>
        <v>3672202</v>
      </c>
      <c r="G4518" s="1">
        <f>(Comuni[[#This Row],[Popolazione2011]]/Comuni[[#This Row],[TOT POP REGIONE ]])*100</f>
        <v>0.19124764923062509</v>
      </c>
      <c r="H4518" t="str">
        <f>IF(Comuni[[#This Row],[Popolazione2011]]&gt;300000,"MAGGIORE","")</f>
        <v/>
      </c>
      <c r="I4518" t="str">
        <f>_xlfn.XLOOKUP(Comuni[[#This Row],[Regione]],Ripartizione_geografica[Regione],Ripartizione_geografica[Ripartizione geografica])</f>
        <v>Centro</v>
      </c>
      <c r="J4518">
        <f>_xlfn.XLOOKUP(Comuni[[#This Row],[Regione]],Ripartizione_geografica[Regione],Ripartizione_geografica[Codice Regione])</f>
        <v>9</v>
      </c>
      <c r="K4518">
        <f>_xlfn.XLOOKUP(Comuni[[#This Row],[Regione]],Table_0[Regione],Table_0[Totale])</f>
        <v>1642975</v>
      </c>
      <c r="L4518">
        <f>_xlfn.XLOOKUP(Comuni[[#This Row],[Regione]],Table_0[Regione],Table_0[Guariti])</f>
        <v>1625600</v>
      </c>
      <c r="M4518">
        <f>_xlfn.XLOOKUP(Comuni[[#This Row],[Regione]],Table_0[Regione],Table_0[Deceduti])</f>
        <v>12293</v>
      </c>
      <c r="N4518" s="1">
        <f>(Comuni[[#This Row],[Popolazione2011]]/Comuni[[#This Row],[Ammalati TOT]])*100</f>
        <v>0.42745629117911105</v>
      </c>
      <c r="O4518">
        <f>_xlfn.XLOOKUP(Comuni[[#This Row],[Regione]],Table_0[Regione],Table_0[TOT AREA])</f>
        <v>5330380</v>
      </c>
      <c r="P4518" s="1">
        <f>(Comuni[[#This Row],[Popolazione2011]]/Comuni[[#This Row],[Ammalati AREA]])*100</f>
        <v>0.1317542088931746</v>
      </c>
    </row>
    <row r="4519" spans="1:16" x14ac:dyDescent="0.3">
      <c r="A4519" t="s">
        <v>4574</v>
      </c>
      <c r="B4519" t="s">
        <v>8028</v>
      </c>
      <c r="C4519" t="s">
        <v>4558</v>
      </c>
      <c r="D4519">
        <v>533</v>
      </c>
      <c r="E4519" s="1">
        <f>(Comuni[[#This Row],[Popolazione2011]]/SUM(D:D))*100</f>
        <v>8.9695978426114584E-4</v>
      </c>
      <c r="F4519">
        <f t="shared" si="70"/>
        <v>3672202</v>
      </c>
      <c r="G4519" s="1">
        <f>(Comuni[[#This Row],[Popolazione2011]]/Comuni[[#This Row],[TOT POP REGIONE ]])*100</f>
        <v>1.4514452091687766E-2</v>
      </c>
      <c r="H4519" t="str">
        <f>IF(Comuni[[#This Row],[Popolazione2011]]&gt;300000,"MAGGIORE","")</f>
        <v/>
      </c>
      <c r="I4519" t="str">
        <f>_xlfn.XLOOKUP(Comuni[[#This Row],[Regione]],Ripartizione_geografica[Regione],Ripartizione_geografica[Ripartizione geografica])</f>
        <v>Centro</v>
      </c>
      <c r="J4519">
        <f>_xlfn.XLOOKUP(Comuni[[#This Row],[Regione]],Ripartizione_geografica[Regione],Ripartizione_geografica[Codice Regione])</f>
        <v>9</v>
      </c>
      <c r="K4519">
        <f>_xlfn.XLOOKUP(Comuni[[#This Row],[Regione]],Table_0[Regione],Table_0[Totale])</f>
        <v>1642975</v>
      </c>
      <c r="L4519">
        <f>_xlfn.XLOOKUP(Comuni[[#This Row],[Regione]],Table_0[Regione],Table_0[Guariti])</f>
        <v>1625600</v>
      </c>
      <c r="M4519">
        <f>_xlfn.XLOOKUP(Comuni[[#This Row],[Regione]],Table_0[Regione],Table_0[Deceduti])</f>
        <v>12293</v>
      </c>
      <c r="N4519" s="1">
        <f>(Comuni[[#This Row],[Popolazione2011]]/Comuni[[#This Row],[Ammalati TOT]])*100</f>
        <v>3.2441150960909326E-2</v>
      </c>
      <c r="O4519">
        <f>_xlfn.XLOOKUP(Comuni[[#This Row],[Regione]],Table_0[Regione],Table_0[TOT AREA])</f>
        <v>5330380</v>
      </c>
      <c r="P4519" s="1">
        <f>(Comuni[[#This Row],[Popolazione2011]]/Comuni[[#This Row],[Ammalati AREA]])*100</f>
        <v>9.9992871052345233E-3</v>
      </c>
    </row>
    <row r="4520" spans="1:16" x14ac:dyDescent="0.3">
      <c r="A4520" t="s">
        <v>4575</v>
      </c>
      <c r="B4520" t="s">
        <v>8028</v>
      </c>
      <c r="C4520" t="s">
        <v>4558</v>
      </c>
      <c r="D4520">
        <v>3142</v>
      </c>
      <c r="E4520" s="1">
        <f>(Comuni[[#This Row],[Popolazione2011]]/SUM(D:D))*100</f>
        <v>5.2875190284212394E-3</v>
      </c>
      <c r="F4520">
        <f t="shared" si="70"/>
        <v>3672202</v>
      </c>
      <c r="G4520" s="1">
        <f>(Comuni[[#This Row],[Popolazione2011]]/Comuni[[#This Row],[TOT POP REGIONE ]])*100</f>
        <v>8.556174197388923E-2</v>
      </c>
      <c r="H4520" t="str">
        <f>IF(Comuni[[#This Row],[Popolazione2011]]&gt;300000,"MAGGIORE","")</f>
        <v/>
      </c>
      <c r="I4520" t="str">
        <f>_xlfn.XLOOKUP(Comuni[[#This Row],[Regione]],Ripartizione_geografica[Regione],Ripartizione_geografica[Ripartizione geografica])</f>
        <v>Centro</v>
      </c>
      <c r="J4520">
        <f>_xlfn.XLOOKUP(Comuni[[#This Row],[Regione]],Ripartizione_geografica[Regione],Ripartizione_geografica[Codice Regione])</f>
        <v>9</v>
      </c>
      <c r="K4520">
        <f>_xlfn.XLOOKUP(Comuni[[#This Row],[Regione]],Table_0[Regione],Table_0[Totale])</f>
        <v>1642975</v>
      </c>
      <c r="L4520">
        <f>_xlfn.XLOOKUP(Comuni[[#This Row],[Regione]],Table_0[Regione],Table_0[Guariti])</f>
        <v>1625600</v>
      </c>
      <c r="M4520">
        <f>_xlfn.XLOOKUP(Comuni[[#This Row],[Regione]],Table_0[Regione],Table_0[Deceduti])</f>
        <v>12293</v>
      </c>
      <c r="N4520" s="1">
        <f>(Comuni[[#This Row],[Popolazione2011]]/Comuni[[#This Row],[Ammalati TOT]])*100</f>
        <v>0.19123845463260244</v>
      </c>
      <c r="O4520">
        <f>_xlfn.XLOOKUP(Comuni[[#This Row],[Regione]],Table_0[Regione],Table_0[TOT AREA])</f>
        <v>5330380</v>
      </c>
      <c r="P4520" s="1">
        <f>(Comuni[[#This Row],[Popolazione2011]]/Comuni[[#This Row],[Ammalati AREA]])*100</f>
        <v>5.8945140871757729E-2</v>
      </c>
    </row>
    <row r="4521" spans="1:16" x14ac:dyDescent="0.3">
      <c r="A4521" t="s">
        <v>4576</v>
      </c>
      <c r="B4521" t="s">
        <v>8028</v>
      </c>
      <c r="C4521" t="s">
        <v>4558</v>
      </c>
      <c r="D4521">
        <v>3405</v>
      </c>
      <c r="E4521" s="1">
        <f>(Comuni[[#This Row],[Popolazione2011]]/SUM(D:D))*100</f>
        <v>5.7301089407302101E-3</v>
      </c>
      <c r="F4521">
        <f t="shared" si="70"/>
        <v>3672202</v>
      </c>
      <c r="G4521" s="1">
        <f>(Comuni[[#This Row],[Popolazione2011]]/Comuni[[#This Row],[TOT POP REGIONE ]])*100</f>
        <v>9.2723657358718292E-2</v>
      </c>
      <c r="H4521" t="str">
        <f>IF(Comuni[[#This Row],[Popolazione2011]]&gt;300000,"MAGGIORE","")</f>
        <v/>
      </c>
      <c r="I4521" t="str">
        <f>_xlfn.XLOOKUP(Comuni[[#This Row],[Regione]],Ripartizione_geografica[Regione],Ripartizione_geografica[Ripartizione geografica])</f>
        <v>Centro</v>
      </c>
      <c r="J4521">
        <f>_xlfn.XLOOKUP(Comuni[[#This Row],[Regione]],Ripartizione_geografica[Regione],Ripartizione_geografica[Codice Regione])</f>
        <v>9</v>
      </c>
      <c r="K4521">
        <f>_xlfn.XLOOKUP(Comuni[[#This Row],[Regione]],Table_0[Regione],Table_0[Totale])</f>
        <v>1642975</v>
      </c>
      <c r="L4521">
        <f>_xlfn.XLOOKUP(Comuni[[#This Row],[Regione]],Table_0[Regione],Table_0[Guariti])</f>
        <v>1625600</v>
      </c>
      <c r="M4521">
        <f>_xlfn.XLOOKUP(Comuni[[#This Row],[Regione]],Table_0[Regione],Table_0[Deceduti])</f>
        <v>12293</v>
      </c>
      <c r="N4521" s="1">
        <f>(Comuni[[#This Row],[Popolazione2011]]/Comuni[[#This Row],[Ammalati TOT]])*100</f>
        <v>0.20724600191725376</v>
      </c>
      <c r="O4521">
        <f>_xlfn.XLOOKUP(Comuni[[#This Row],[Regione]],Table_0[Regione],Table_0[TOT AREA])</f>
        <v>5330380</v>
      </c>
      <c r="P4521" s="1">
        <f>(Comuni[[#This Row],[Popolazione2011]]/Comuni[[#This Row],[Ammalati AREA]])*100</f>
        <v>6.3879123064396914E-2</v>
      </c>
    </row>
    <row r="4522" spans="1:16" x14ac:dyDescent="0.3">
      <c r="A4522" t="s">
        <v>4577</v>
      </c>
      <c r="B4522" t="s">
        <v>8028</v>
      </c>
      <c r="C4522" t="s">
        <v>4578</v>
      </c>
      <c r="D4522">
        <v>7766</v>
      </c>
      <c r="E4522" s="1">
        <f>(Comuni[[#This Row],[Popolazione2011]]/SUM(D:D))*100</f>
        <v>1.3069023798446639E-2</v>
      </c>
      <c r="F4522">
        <f t="shared" si="70"/>
        <v>3672202</v>
      </c>
      <c r="G4522" s="1">
        <f>(Comuni[[#This Row],[Popolazione2011]]/Comuni[[#This Row],[TOT POP REGIONE ]])*100</f>
        <v>0.21148074098320302</v>
      </c>
      <c r="H4522" t="str">
        <f>IF(Comuni[[#This Row],[Popolazione2011]]&gt;300000,"MAGGIORE","")</f>
        <v/>
      </c>
      <c r="I4522" t="str">
        <f>_xlfn.XLOOKUP(Comuni[[#This Row],[Regione]],Ripartizione_geografica[Regione],Ripartizione_geografica[Ripartizione geografica])</f>
        <v>Centro</v>
      </c>
      <c r="J4522">
        <f>_xlfn.XLOOKUP(Comuni[[#This Row],[Regione]],Ripartizione_geografica[Regione],Ripartizione_geografica[Codice Regione])</f>
        <v>9</v>
      </c>
      <c r="K4522">
        <f>_xlfn.XLOOKUP(Comuni[[#This Row],[Regione]],Table_0[Regione],Table_0[Totale])</f>
        <v>1642975</v>
      </c>
      <c r="L4522">
        <f>_xlfn.XLOOKUP(Comuni[[#This Row],[Regione]],Table_0[Regione],Table_0[Guariti])</f>
        <v>1625600</v>
      </c>
      <c r="M4522">
        <f>_xlfn.XLOOKUP(Comuni[[#This Row],[Regione]],Table_0[Regione],Table_0[Deceduti])</f>
        <v>12293</v>
      </c>
      <c r="N4522" s="1">
        <f>(Comuni[[#This Row],[Popolazione2011]]/Comuni[[#This Row],[Ammalati TOT]])*100</f>
        <v>0.47267913388822108</v>
      </c>
      <c r="O4522">
        <f>_xlfn.XLOOKUP(Comuni[[#This Row],[Regione]],Table_0[Regione],Table_0[TOT AREA])</f>
        <v>5330380</v>
      </c>
      <c r="P4522" s="1">
        <f>(Comuni[[#This Row],[Popolazione2011]]/Comuni[[#This Row],[Ammalati AREA]])*100</f>
        <v>0.14569317759709438</v>
      </c>
    </row>
    <row r="4523" spans="1:16" x14ac:dyDescent="0.3">
      <c r="A4523" t="s">
        <v>4579</v>
      </c>
      <c r="B4523" t="s">
        <v>8028</v>
      </c>
      <c r="C4523" t="s">
        <v>4578</v>
      </c>
      <c r="D4523">
        <v>5773</v>
      </c>
      <c r="E4523" s="1">
        <f>(Comuni[[#This Row],[Popolazione2011]]/SUM(D:D))*100</f>
        <v>9.7151010028885473E-3</v>
      </c>
      <c r="F4523">
        <f t="shared" si="70"/>
        <v>3672202</v>
      </c>
      <c r="G4523" s="1">
        <f>(Comuni[[#This Row],[Popolazione2011]]/Comuni[[#This Row],[TOT POP REGIONE ]])*100</f>
        <v>0.15720812743961254</v>
      </c>
      <c r="H4523" t="str">
        <f>IF(Comuni[[#This Row],[Popolazione2011]]&gt;300000,"MAGGIORE","")</f>
        <v/>
      </c>
      <c r="I4523" t="str">
        <f>_xlfn.XLOOKUP(Comuni[[#This Row],[Regione]],Ripartizione_geografica[Regione],Ripartizione_geografica[Ripartizione geografica])</f>
        <v>Centro</v>
      </c>
      <c r="J4523">
        <f>_xlfn.XLOOKUP(Comuni[[#This Row],[Regione]],Ripartizione_geografica[Regione],Ripartizione_geografica[Codice Regione])</f>
        <v>9</v>
      </c>
      <c r="K4523">
        <f>_xlfn.XLOOKUP(Comuni[[#This Row],[Regione]],Table_0[Regione],Table_0[Totale])</f>
        <v>1642975</v>
      </c>
      <c r="L4523">
        <f>_xlfn.XLOOKUP(Comuni[[#This Row],[Regione]],Table_0[Regione],Table_0[Guariti])</f>
        <v>1625600</v>
      </c>
      <c r="M4523">
        <f>_xlfn.XLOOKUP(Comuni[[#This Row],[Regione]],Table_0[Regione],Table_0[Deceduti])</f>
        <v>12293</v>
      </c>
      <c r="N4523" s="1">
        <f>(Comuni[[#This Row],[Popolazione2011]]/Comuni[[#This Row],[Ammalati TOT]])*100</f>
        <v>0.3513747926779166</v>
      </c>
      <c r="O4523">
        <f>_xlfn.XLOOKUP(Comuni[[#This Row],[Regione]],Table_0[Regione],Table_0[TOT AREA])</f>
        <v>5330380</v>
      </c>
      <c r="P4523" s="1">
        <f>(Comuni[[#This Row],[Popolazione2011]]/Comuni[[#This Row],[Ammalati AREA]])*100</f>
        <v>0.10830372318671463</v>
      </c>
    </row>
    <row r="4524" spans="1:16" x14ac:dyDescent="0.3">
      <c r="A4524" t="s">
        <v>4580</v>
      </c>
      <c r="B4524" t="s">
        <v>8028</v>
      </c>
      <c r="C4524" t="s">
        <v>4578</v>
      </c>
      <c r="D4524">
        <v>6409</v>
      </c>
      <c r="E4524" s="1">
        <f>(Comuni[[#This Row],[Popolazione2011]]/SUM(D:D))*100</f>
        <v>1.0785394479042559E-2</v>
      </c>
      <c r="F4524">
        <f t="shared" si="70"/>
        <v>3672202</v>
      </c>
      <c r="G4524" s="1">
        <f>(Comuni[[#This Row],[Popolazione2011]]/Comuni[[#This Row],[TOT POP REGIONE ]])*100</f>
        <v>0.17452743612687971</v>
      </c>
      <c r="H4524" t="str">
        <f>IF(Comuni[[#This Row],[Popolazione2011]]&gt;300000,"MAGGIORE","")</f>
        <v/>
      </c>
      <c r="I4524" t="str">
        <f>_xlfn.XLOOKUP(Comuni[[#This Row],[Regione]],Ripartizione_geografica[Regione],Ripartizione_geografica[Ripartizione geografica])</f>
        <v>Centro</v>
      </c>
      <c r="J4524">
        <f>_xlfn.XLOOKUP(Comuni[[#This Row],[Regione]],Ripartizione_geografica[Regione],Ripartizione_geografica[Codice Regione])</f>
        <v>9</v>
      </c>
      <c r="K4524">
        <f>_xlfn.XLOOKUP(Comuni[[#This Row],[Regione]],Table_0[Regione],Table_0[Totale])</f>
        <v>1642975</v>
      </c>
      <c r="L4524">
        <f>_xlfn.XLOOKUP(Comuni[[#This Row],[Regione]],Table_0[Regione],Table_0[Guariti])</f>
        <v>1625600</v>
      </c>
      <c r="M4524">
        <f>_xlfn.XLOOKUP(Comuni[[#This Row],[Regione]],Table_0[Regione],Table_0[Deceduti])</f>
        <v>12293</v>
      </c>
      <c r="N4524" s="1">
        <f>(Comuni[[#This Row],[Popolazione2011]]/Comuni[[#This Row],[Ammalati TOT]])*100</f>
        <v>0.39008505911532437</v>
      </c>
      <c r="O4524">
        <f>_xlfn.XLOOKUP(Comuni[[#This Row],[Regione]],Table_0[Regione],Table_0[TOT AREA])</f>
        <v>5330380</v>
      </c>
      <c r="P4524" s="1">
        <f>(Comuni[[#This Row],[Popolazione2011]]/Comuni[[#This Row],[Ammalati AREA]])*100</f>
        <v>0.12023533031416146</v>
      </c>
    </row>
    <row r="4525" spans="1:16" x14ac:dyDescent="0.3">
      <c r="A4525" t="s">
        <v>4581</v>
      </c>
      <c r="B4525" t="s">
        <v>8028</v>
      </c>
      <c r="C4525" t="s">
        <v>4578</v>
      </c>
      <c r="D4525">
        <v>11684</v>
      </c>
      <c r="E4525" s="1">
        <f>(Comuni[[#This Row],[Popolazione2011]]/SUM(D:D))*100</f>
        <v>1.9662435495885984E-2</v>
      </c>
      <c r="F4525">
        <f t="shared" si="70"/>
        <v>3672202</v>
      </c>
      <c r="G4525" s="1">
        <f>(Comuni[[#This Row],[Popolazione2011]]/Comuni[[#This Row],[TOT POP REGIONE ]])*100</f>
        <v>0.31817421808495283</v>
      </c>
      <c r="H4525" t="str">
        <f>IF(Comuni[[#This Row],[Popolazione2011]]&gt;300000,"MAGGIORE","")</f>
        <v/>
      </c>
      <c r="I4525" t="str">
        <f>_xlfn.XLOOKUP(Comuni[[#This Row],[Regione]],Ripartizione_geografica[Regione],Ripartizione_geografica[Ripartizione geografica])</f>
        <v>Centro</v>
      </c>
      <c r="J4525">
        <f>_xlfn.XLOOKUP(Comuni[[#This Row],[Regione]],Ripartizione_geografica[Regione],Ripartizione_geografica[Codice Regione])</f>
        <v>9</v>
      </c>
      <c r="K4525">
        <f>_xlfn.XLOOKUP(Comuni[[#This Row],[Regione]],Table_0[Regione],Table_0[Totale])</f>
        <v>1642975</v>
      </c>
      <c r="L4525">
        <f>_xlfn.XLOOKUP(Comuni[[#This Row],[Regione]],Table_0[Regione],Table_0[Guariti])</f>
        <v>1625600</v>
      </c>
      <c r="M4525">
        <f>_xlfn.XLOOKUP(Comuni[[#This Row],[Regione]],Table_0[Regione],Table_0[Deceduti])</f>
        <v>12293</v>
      </c>
      <c r="N4525" s="1">
        <f>(Comuni[[#This Row],[Popolazione2011]]/Comuni[[#This Row],[Ammalati TOT]])*100</f>
        <v>0.71114898279036509</v>
      </c>
      <c r="O4525">
        <f>_xlfn.XLOOKUP(Comuni[[#This Row],[Regione]],Table_0[Regione],Table_0[TOT AREA])</f>
        <v>5330380</v>
      </c>
      <c r="P4525" s="1">
        <f>(Comuni[[#This Row],[Popolazione2011]]/Comuni[[#This Row],[Ammalati AREA]])*100</f>
        <v>0.21919637999542246</v>
      </c>
    </row>
    <row r="4526" spans="1:16" x14ac:dyDescent="0.3">
      <c r="A4526" t="s">
        <v>4582</v>
      </c>
      <c r="B4526" t="s">
        <v>8028</v>
      </c>
      <c r="C4526" t="s">
        <v>4578</v>
      </c>
      <c r="D4526">
        <v>6213</v>
      </c>
      <c r="E4526" s="1">
        <f>(Comuni[[#This Row],[Popolazione2011]]/SUM(D:D))*100</f>
        <v>1.0455555609032833E-2</v>
      </c>
      <c r="F4526">
        <f t="shared" si="70"/>
        <v>3672202</v>
      </c>
      <c r="G4526" s="1">
        <f>(Comuni[[#This Row],[Popolazione2011]]/Comuni[[#This Row],[TOT POP REGIONE ]])*100</f>
        <v>0.16919003911004896</v>
      </c>
      <c r="H4526" t="str">
        <f>IF(Comuni[[#This Row],[Popolazione2011]]&gt;300000,"MAGGIORE","")</f>
        <v/>
      </c>
      <c r="I4526" t="str">
        <f>_xlfn.XLOOKUP(Comuni[[#This Row],[Regione]],Ripartizione_geografica[Regione],Ripartizione_geografica[Ripartizione geografica])</f>
        <v>Centro</v>
      </c>
      <c r="J4526">
        <f>_xlfn.XLOOKUP(Comuni[[#This Row],[Regione]],Ripartizione_geografica[Regione],Ripartizione_geografica[Codice Regione])</f>
        <v>9</v>
      </c>
      <c r="K4526">
        <f>_xlfn.XLOOKUP(Comuni[[#This Row],[Regione]],Table_0[Regione],Table_0[Totale])</f>
        <v>1642975</v>
      </c>
      <c r="L4526">
        <f>_xlfn.XLOOKUP(Comuni[[#This Row],[Regione]],Table_0[Regione],Table_0[Guariti])</f>
        <v>1625600</v>
      </c>
      <c r="M4526">
        <f>_xlfn.XLOOKUP(Comuni[[#This Row],[Regione]],Table_0[Regione],Table_0[Deceduti])</f>
        <v>12293</v>
      </c>
      <c r="N4526" s="1">
        <f>(Comuni[[#This Row],[Popolazione2011]]/Comuni[[#This Row],[Ammalati TOT]])*100</f>
        <v>0.37815548015033706</v>
      </c>
      <c r="O4526">
        <f>_xlfn.XLOOKUP(Comuni[[#This Row],[Regione]],Table_0[Regione],Table_0[TOT AREA])</f>
        <v>5330380</v>
      </c>
      <c r="P4526" s="1">
        <f>(Comuni[[#This Row],[Popolazione2011]]/Comuni[[#This Row],[Ammalati AREA]])*100</f>
        <v>0.11655829415538856</v>
      </c>
    </row>
    <row r="4527" spans="1:16" x14ac:dyDescent="0.3">
      <c r="A4527" t="s">
        <v>4583</v>
      </c>
      <c r="B4527" t="s">
        <v>8028</v>
      </c>
      <c r="C4527" t="s">
        <v>4578</v>
      </c>
      <c r="D4527">
        <v>1084</v>
      </c>
      <c r="E4527" s="1">
        <f>(Comuni[[#This Row],[Popolazione2011]]/SUM(D:D))*100</f>
        <v>1.8242108933191035E-3</v>
      </c>
      <c r="F4527">
        <f t="shared" si="70"/>
        <v>3672202</v>
      </c>
      <c r="G4527" s="1">
        <f>(Comuni[[#This Row],[Popolazione2011]]/Comuni[[#This Row],[TOT POP REGIONE ]])*100</f>
        <v>2.9519073297166114E-2</v>
      </c>
      <c r="H4527" t="str">
        <f>IF(Comuni[[#This Row],[Popolazione2011]]&gt;300000,"MAGGIORE","")</f>
        <v/>
      </c>
      <c r="I4527" t="str">
        <f>_xlfn.XLOOKUP(Comuni[[#This Row],[Regione]],Ripartizione_geografica[Regione],Ripartizione_geografica[Ripartizione geografica])</f>
        <v>Centro</v>
      </c>
      <c r="J4527">
        <f>_xlfn.XLOOKUP(Comuni[[#This Row],[Regione]],Ripartizione_geografica[Regione],Ripartizione_geografica[Codice Regione])</f>
        <v>9</v>
      </c>
      <c r="K4527">
        <f>_xlfn.XLOOKUP(Comuni[[#This Row],[Regione]],Table_0[Regione],Table_0[Totale])</f>
        <v>1642975</v>
      </c>
      <c r="L4527">
        <f>_xlfn.XLOOKUP(Comuni[[#This Row],[Regione]],Table_0[Regione],Table_0[Guariti])</f>
        <v>1625600</v>
      </c>
      <c r="M4527">
        <f>_xlfn.XLOOKUP(Comuni[[#This Row],[Regione]],Table_0[Regione],Table_0[Deceduti])</f>
        <v>12293</v>
      </c>
      <c r="N4527" s="1">
        <f>(Comuni[[#This Row],[Popolazione2011]]/Comuni[[#This Row],[Ammalati TOT]])*100</f>
        <v>6.5977875500235858E-2</v>
      </c>
      <c r="O4527">
        <f>_xlfn.XLOOKUP(Comuni[[#This Row],[Regione]],Table_0[Regione],Table_0[TOT AREA])</f>
        <v>5330380</v>
      </c>
      <c r="P4527" s="1">
        <f>(Comuni[[#This Row],[Popolazione2011]]/Comuni[[#This Row],[Ammalati AREA]])*100</f>
        <v>2.0336261204642072E-2</v>
      </c>
    </row>
    <row r="4528" spans="1:16" x14ac:dyDescent="0.3">
      <c r="A4528" t="s">
        <v>4584</v>
      </c>
      <c r="B4528" t="s">
        <v>8028</v>
      </c>
      <c r="C4528" t="s">
        <v>4578</v>
      </c>
      <c r="D4528">
        <v>43833</v>
      </c>
      <c r="E4528" s="1">
        <f>(Comuni[[#This Row],[Popolazione2011]]/SUM(D:D))*100</f>
        <v>7.3764424434369244E-2</v>
      </c>
      <c r="F4528">
        <f t="shared" si="70"/>
        <v>3672202</v>
      </c>
      <c r="G4528" s="1">
        <f>(Comuni[[#This Row],[Popolazione2011]]/Comuni[[#This Row],[TOT POP REGIONE ]])*100</f>
        <v>1.1936434869323636</v>
      </c>
      <c r="H4528" t="str">
        <f>IF(Comuni[[#This Row],[Popolazione2011]]&gt;300000,"MAGGIORE","")</f>
        <v/>
      </c>
      <c r="I4528" t="str">
        <f>_xlfn.XLOOKUP(Comuni[[#This Row],[Regione]],Ripartizione_geografica[Regione],Ripartizione_geografica[Ripartizione geografica])</f>
        <v>Centro</v>
      </c>
      <c r="J4528">
        <f>_xlfn.XLOOKUP(Comuni[[#This Row],[Regione]],Ripartizione_geografica[Regione],Ripartizione_geografica[Codice Regione])</f>
        <v>9</v>
      </c>
      <c r="K4528">
        <f>_xlfn.XLOOKUP(Comuni[[#This Row],[Regione]],Table_0[Regione],Table_0[Totale])</f>
        <v>1642975</v>
      </c>
      <c r="L4528">
        <f>_xlfn.XLOOKUP(Comuni[[#This Row],[Regione]],Table_0[Regione],Table_0[Guariti])</f>
        <v>1625600</v>
      </c>
      <c r="M4528">
        <f>_xlfn.XLOOKUP(Comuni[[#This Row],[Regione]],Table_0[Regione],Table_0[Deceduti])</f>
        <v>12293</v>
      </c>
      <c r="N4528" s="1">
        <f>(Comuni[[#This Row],[Popolazione2011]]/Comuni[[#This Row],[Ammalati TOT]])*100</f>
        <v>2.6679042590422859</v>
      </c>
      <c r="O4528">
        <f>_xlfn.XLOOKUP(Comuni[[#This Row],[Regione]],Table_0[Regione],Table_0[TOT AREA])</f>
        <v>5330380</v>
      </c>
      <c r="P4528" s="1">
        <f>(Comuni[[#This Row],[Popolazione2011]]/Comuni[[#This Row],[Ammalati AREA]])*100</f>
        <v>0.82232411197700728</v>
      </c>
    </row>
    <row r="4529" spans="1:16" x14ac:dyDescent="0.3">
      <c r="A4529" t="s">
        <v>4585</v>
      </c>
      <c r="B4529" t="s">
        <v>8028</v>
      </c>
      <c r="C4529" t="s">
        <v>4578</v>
      </c>
      <c r="D4529">
        <v>12904</v>
      </c>
      <c r="E4529" s="1">
        <f>(Comuni[[#This Row],[Popolazione2011]]/SUM(D:D))*100</f>
        <v>2.1715514176558776E-2</v>
      </c>
      <c r="F4529">
        <f t="shared" si="70"/>
        <v>3672202</v>
      </c>
      <c r="G4529" s="1">
        <f>(Comuni[[#This Row],[Popolazione2011]]/Comuni[[#This Row],[TOT POP REGIONE ]])*100</f>
        <v>0.35139679135298113</v>
      </c>
      <c r="H4529" t="str">
        <f>IF(Comuni[[#This Row],[Popolazione2011]]&gt;300000,"MAGGIORE","")</f>
        <v/>
      </c>
      <c r="I4529" t="str">
        <f>_xlfn.XLOOKUP(Comuni[[#This Row],[Regione]],Ripartizione_geografica[Regione],Ripartizione_geografica[Ripartizione geografica])</f>
        <v>Centro</v>
      </c>
      <c r="J4529">
        <f>_xlfn.XLOOKUP(Comuni[[#This Row],[Regione]],Ripartizione_geografica[Regione],Ripartizione_geografica[Codice Regione])</f>
        <v>9</v>
      </c>
      <c r="K4529">
        <f>_xlfn.XLOOKUP(Comuni[[#This Row],[Regione]],Table_0[Regione],Table_0[Totale])</f>
        <v>1642975</v>
      </c>
      <c r="L4529">
        <f>_xlfn.XLOOKUP(Comuni[[#This Row],[Regione]],Table_0[Regione],Table_0[Guariti])</f>
        <v>1625600</v>
      </c>
      <c r="M4529">
        <f>_xlfn.XLOOKUP(Comuni[[#This Row],[Regione]],Table_0[Regione],Table_0[Deceduti])</f>
        <v>12293</v>
      </c>
      <c r="N4529" s="1">
        <f>(Comuni[[#This Row],[Popolazione2011]]/Comuni[[#This Row],[Ammalati TOT]])*100</f>
        <v>0.78540452532753091</v>
      </c>
      <c r="O4529">
        <f>_xlfn.XLOOKUP(Comuni[[#This Row],[Regione]],Table_0[Regione],Table_0[TOT AREA])</f>
        <v>5330380</v>
      </c>
      <c r="P4529" s="1">
        <f>(Comuni[[#This Row],[Popolazione2011]]/Comuni[[#This Row],[Ammalati AREA]])*100</f>
        <v>0.24208405404492739</v>
      </c>
    </row>
    <row r="4530" spans="1:16" x14ac:dyDescent="0.3">
      <c r="A4530" t="s">
        <v>4586</v>
      </c>
      <c r="B4530" t="s">
        <v>8028</v>
      </c>
      <c r="C4530" t="s">
        <v>4578</v>
      </c>
      <c r="D4530">
        <v>1985</v>
      </c>
      <c r="E4530" s="1">
        <f>(Comuni[[#This Row],[Popolazione2011]]/SUM(D:D))*100</f>
        <v>3.3404599845372886E-3</v>
      </c>
      <c r="F4530">
        <f t="shared" si="70"/>
        <v>3672202</v>
      </c>
      <c r="G4530" s="1">
        <f>(Comuni[[#This Row],[Popolazione2011]]/Comuni[[#This Row],[TOT POP REGIONE ]])*100</f>
        <v>5.4054760604127984E-2</v>
      </c>
      <c r="H4530" t="str">
        <f>IF(Comuni[[#This Row],[Popolazione2011]]&gt;300000,"MAGGIORE","")</f>
        <v/>
      </c>
      <c r="I4530" t="str">
        <f>_xlfn.XLOOKUP(Comuni[[#This Row],[Regione]],Ripartizione_geografica[Regione],Ripartizione_geografica[Ripartizione geografica])</f>
        <v>Centro</v>
      </c>
      <c r="J4530">
        <f>_xlfn.XLOOKUP(Comuni[[#This Row],[Regione]],Ripartizione_geografica[Regione],Ripartizione_geografica[Codice Regione])</f>
        <v>9</v>
      </c>
      <c r="K4530">
        <f>_xlfn.XLOOKUP(Comuni[[#This Row],[Regione]],Table_0[Regione],Table_0[Totale])</f>
        <v>1642975</v>
      </c>
      <c r="L4530">
        <f>_xlfn.XLOOKUP(Comuni[[#This Row],[Regione]],Table_0[Regione],Table_0[Guariti])</f>
        <v>1625600</v>
      </c>
      <c r="M4530">
        <f>_xlfn.XLOOKUP(Comuni[[#This Row],[Regione]],Table_0[Regione],Table_0[Deceduti])</f>
        <v>12293</v>
      </c>
      <c r="N4530" s="1">
        <f>(Comuni[[#This Row],[Popolazione2011]]/Comuni[[#This Row],[Ammalati TOT]])*100</f>
        <v>0.12081741961989684</v>
      </c>
      <c r="O4530">
        <f>_xlfn.XLOOKUP(Comuni[[#This Row],[Regione]],Table_0[Regione],Table_0[TOT AREA])</f>
        <v>5330380</v>
      </c>
      <c r="P4530" s="1">
        <f>(Comuni[[#This Row],[Popolazione2011]]/Comuni[[#This Row],[Ammalati AREA]])*100</f>
        <v>3.7239371301858407E-2</v>
      </c>
    </row>
    <row r="4531" spans="1:16" x14ac:dyDescent="0.3">
      <c r="A4531" t="s">
        <v>4587</v>
      </c>
      <c r="B4531" t="s">
        <v>8028</v>
      </c>
      <c r="C4531" t="s">
        <v>4578</v>
      </c>
      <c r="D4531">
        <v>2290</v>
      </c>
      <c r="E4531" s="1">
        <f>(Comuni[[#This Row],[Popolazione2011]]/SUM(D:D))*100</f>
        <v>3.8537296547054862E-3</v>
      </c>
      <c r="F4531">
        <f t="shared" si="70"/>
        <v>3672202</v>
      </c>
      <c r="G4531" s="1">
        <f>(Comuni[[#This Row],[Popolazione2011]]/Comuni[[#This Row],[TOT POP REGIONE ]])*100</f>
        <v>6.2360403921135059E-2</v>
      </c>
      <c r="H4531" t="str">
        <f>IF(Comuni[[#This Row],[Popolazione2011]]&gt;300000,"MAGGIORE","")</f>
        <v/>
      </c>
      <c r="I4531" t="str">
        <f>_xlfn.XLOOKUP(Comuni[[#This Row],[Regione]],Ripartizione_geografica[Regione],Ripartizione_geografica[Ripartizione geografica])</f>
        <v>Centro</v>
      </c>
      <c r="J4531">
        <f>_xlfn.XLOOKUP(Comuni[[#This Row],[Regione]],Ripartizione_geografica[Regione],Ripartizione_geografica[Codice Regione])</f>
        <v>9</v>
      </c>
      <c r="K4531">
        <f>_xlfn.XLOOKUP(Comuni[[#This Row],[Regione]],Table_0[Regione],Table_0[Totale])</f>
        <v>1642975</v>
      </c>
      <c r="L4531">
        <f>_xlfn.XLOOKUP(Comuni[[#This Row],[Regione]],Table_0[Regione],Table_0[Guariti])</f>
        <v>1625600</v>
      </c>
      <c r="M4531">
        <f>_xlfn.XLOOKUP(Comuni[[#This Row],[Regione]],Table_0[Regione],Table_0[Deceduti])</f>
        <v>12293</v>
      </c>
      <c r="N4531" s="1">
        <f>(Comuni[[#This Row],[Popolazione2011]]/Comuni[[#This Row],[Ammalati TOT]])*100</f>
        <v>0.13938130525418826</v>
      </c>
      <c r="O4531">
        <f>_xlfn.XLOOKUP(Comuni[[#This Row],[Regione]],Table_0[Regione],Table_0[TOT AREA])</f>
        <v>5330380</v>
      </c>
      <c r="P4531" s="1">
        <f>(Comuni[[#This Row],[Popolazione2011]]/Comuni[[#This Row],[Ammalati AREA]])*100</f>
        <v>4.2961289814234631E-2</v>
      </c>
    </row>
    <row r="4532" spans="1:16" x14ac:dyDescent="0.3">
      <c r="A4532" t="s">
        <v>4588</v>
      </c>
      <c r="B4532" t="s">
        <v>8028</v>
      </c>
      <c r="C4532" t="s">
        <v>4578</v>
      </c>
      <c r="D4532">
        <v>1457</v>
      </c>
      <c r="E4532" s="1">
        <f>(Comuni[[#This Row],[Popolazione2011]]/SUM(D:D))*100</f>
        <v>2.4519144571641454E-3</v>
      </c>
      <c r="F4532">
        <f t="shared" si="70"/>
        <v>3672202</v>
      </c>
      <c r="G4532" s="1">
        <f>(Comuni[[#This Row],[Popolazione2011]]/Comuni[[#This Row],[TOT POP REGIONE ]])*100</f>
        <v>3.967646659960427E-2</v>
      </c>
      <c r="H4532" t="str">
        <f>IF(Comuni[[#This Row],[Popolazione2011]]&gt;300000,"MAGGIORE","")</f>
        <v/>
      </c>
      <c r="I4532" t="str">
        <f>_xlfn.XLOOKUP(Comuni[[#This Row],[Regione]],Ripartizione_geografica[Regione],Ripartizione_geografica[Ripartizione geografica])</f>
        <v>Centro</v>
      </c>
      <c r="J4532">
        <f>_xlfn.XLOOKUP(Comuni[[#This Row],[Regione]],Ripartizione_geografica[Regione],Ripartizione_geografica[Codice Regione])</f>
        <v>9</v>
      </c>
      <c r="K4532">
        <f>_xlfn.XLOOKUP(Comuni[[#This Row],[Regione]],Table_0[Regione],Table_0[Totale])</f>
        <v>1642975</v>
      </c>
      <c r="L4532">
        <f>_xlfn.XLOOKUP(Comuni[[#This Row],[Regione]],Table_0[Regione],Table_0[Guariti])</f>
        <v>1625600</v>
      </c>
      <c r="M4532">
        <f>_xlfn.XLOOKUP(Comuni[[#This Row],[Regione]],Table_0[Regione],Table_0[Deceduti])</f>
        <v>12293</v>
      </c>
      <c r="N4532" s="1">
        <f>(Comuni[[#This Row],[Popolazione2011]]/Comuni[[#This Row],[Ammalati TOT]])*100</f>
        <v>8.8680594652992287E-2</v>
      </c>
      <c r="O4532">
        <f>_xlfn.XLOOKUP(Comuni[[#This Row],[Regione]],Table_0[Regione],Table_0[TOT AREA])</f>
        <v>5330380</v>
      </c>
      <c r="P4532" s="1">
        <f>(Comuni[[#This Row],[Popolazione2011]]/Comuni[[#This Row],[Ammalati AREA]])*100</f>
        <v>2.7333886139449721E-2</v>
      </c>
    </row>
    <row r="4533" spans="1:16" x14ac:dyDescent="0.3">
      <c r="A4533" t="s">
        <v>4589</v>
      </c>
      <c r="B4533" t="s">
        <v>8028</v>
      </c>
      <c r="C4533" t="s">
        <v>4578</v>
      </c>
      <c r="D4533">
        <v>3592</v>
      </c>
      <c r="E4533" s="1">
        <f>(Comuni[[#This Row],[Popolazione2011]]/SUM(D:D))*100</f>
        <v>6.0448021483415319E-3</v>
      </c>
      <c r="F4533">
        <f t="shared" si="70"/>
        <v>3672202</v>
      </c>
      <c r="G4533" s="1">
        <f>(Comuni[[#This Row],[Popolazione2011]]/Comuni[[#This Row],[TOT POP REGIONE ]])*100</f>
        <v>9.7815969818653759E-2</v>
      </c>
      <c r="H4533" t="str">
        <f>IF(Comuni[[#This Row],[Popolazione2011]]&gt;300000,"MAGGIORE","")</f>
        <v/>
      </c>
      <c r="I4533" t="str">
        <f>_xlfn.XLOOKUP(Comuni[[#This Row],[Regione]],Ripartizione_geografica[Regione],Ripartizione_geografica[Ripartizione geografica])</f>
        <v>Centro</v>
      </c>
      <c r="J4533">
        <f>_xlfn.XLOOKUP(Comuni[[#This Row],[Regione]],Ripartizione_geografica[Regione],Ripartizione_geografica[Codice Regione])</f>
        <v>9</v>
      </c>
      <c r="K4533">
        <f>_xlfn.XLOOKUP(Comuni[[#This Row],[Regione]],Table_0[Regione],Table_0[Totale])</f>
        <v>1642975</v>
      </c>
      <c r="L4533">
        <f>_xlfn.XLOOKUP(Comuni[[#This Row],[Regione]],Table_0[Regione],Table_0[Guariti])</f>
        <v>1625600</v>
      </c>
      <c r="M4533">
        <f>_xlfn.XLOOKUP(Comuni[[#This Row],[Regione]],Table_0[Regione],Table_0[Deceduti])</f>
        <v>12293</v>
      </c>
      <c r="N4533" s="1">
        <f>(Comuni[[#This Row],[Popolazione2011]]/Comuni[[#This Row],[Ammalati TOT]])*100</f>
        <v>0.21862779409303246</v>
      </c>
      <c r="O4533">
        <f>_xlfn.XLOOKUP(Comuni[[#This Row],[Regione]],Table_0[Regione],Table_0[TOT AREA])</f>
        <v>5330380</v>
      </c>
      <c r="P4533" s="1">
        <f>(Comuni[[#This Row],[Popolazione2011]]/Comuni[[#This Row],[Ammalati AREA]])*100</f>
        <v>6.7387315726083322E-2</v>
      </c>
    </row>
    <row r="4534" spans="1:16" x14ac:dyDescent="0.3">
      <c r="A4534" t="s">
        <v>4590</v>
      </c>
      <c r="B4534" t="s">
        <v>8028</v>
      </c>
      <c r="C4534" t="s">
        <v>4578</v>
      </c>
      <c r="D4534">
        <v>1254</v>
      </c>
      <c r="E4534" s="1">
        <f>(Comuni[[#This Row],[Popolazione2011]]/SUM(D:D))*100</f>
        <v>2.1102956275112139E-3</v>
      </c>
      <c r="F4534">
        <f t="shared" si="70"/>
        <v>3672202</v>
      </c>
      <c r="G4534" s="1">
        <f>(Comuni[[#This Row],[Popolazione2011]]/Comuni[[#This Row],[TOT POP REGIONE ]])*100</f>
        <v>3.4148448260743827E-2</v>
      </c>
      <c r="H4534" t="str">
        <f>IF(Comuni[[#This Row],[Popolazione2011]]&gt;300000,"MAGGIORE","")</f>
        <v/>
      </c>
      <c r="I4534" t="str">
        <f>_xlfn.XLOOKUP(Comuni[[#This Row],[Regione]],Ripartizione_geografica[Regione],Ripartizione_geografica[Ripartizione geografica])</f>
        <v>Centro</v>
      </c>
      <c r="J4534">
        <f>_xlfn.XLOOKUP(Comuni[[#This Row],[Regione]],Ripartizione_geografica[Regione],Ripartizione_geografica[Codice Regione])</f>
        <v>9</v>
      </c>
      <c r="K4534">
        <f>_xlfn.XLOOKUP(Comuni[[#This Row],[Regione]],Table_0[Regione],Table_0[Totale])</f>
        <v>1642975</v>
      </c>
      <c r="L4534">
        <f>_xlfn.XLOOKUP(Comuni[[#This Row],[Regione]],Table_0[Regione],Table_0[Guariti])</f>
        <v>1625600</v>
      </c>
      <c r="M4534">
        <f>_xlfn.XLOOKUP(Comuni[[#This Row],[Regione]],Table_0[Regione],Table_0[Deceduti])</f>
        <v>12293</v>
      </c>
      <c r="N4534" s="1">
        <f>(Comuni[[#This Row],[Popolazione2011]]/Comuni[[#This Row],[Ammalati TOT]])*100</f>
        <v>7.6324959296398306E-2</v>
      </c>
      <c r="O4534">
        <f>_xlfn.XLOOKUP(Comuni[[#This Row],[Regione]],Table_0[Regione],Table_0[TOT AREA])</f>
        <v>5330380</v>
      </c>
      <c r="P4534" s="1">
        <f>(Comuni[[#This Row],[Popolazione2011]]/Comuni[[#This Row],[Ammalati AREA]])*100</f>
        <v>2.3525527260720623E-2</v>
      </c>
    </row>
    <row r="4535" spans="1:16" x14ac:dyDescent="0.3">
      <c r="A4535" t="s">
        <v>4591</v>
      </c>
      <c r="B4535" t="s">
        <v>8028</v>
      </c>
      <c r="C4535" t="s">
        <v>4578</v>
      </c>
      <c r="D4535">
        <v>1376</v>
      </c>
      <c r="E4535" s="1">
        <f>(Comuni[[#This Row],[Popolazione2011]]/SUM(D:D))*100</f>
        <v>2.315603495578493E-3</v>
      </c>
      <c r="F4535">
        <f t="shared" si="70"/>
        <v>3672202</v>
      </c>
      <c r="G4535" s="1">
        <f>(Comuni[[#This Row],[Popolazione2011]]/Comuni[[#This Row],[TOT POP REGIONE ]])*100</f>
        <v>3.747070558754665E-2</v>
      </c>
      <c r="H4535" t="str">
        <f>IF(Comuni[[#This Row],[Popolazione2011]]&gt;300000,"MAGGIORE","")</f>
        <v/>
      </c>
      <c r="I4535" t="str">
        <f>_xlfn.XLOOKUP(Comuni[[#This Row],[Regione]],Ripartizione_geografica[Regione],Ripartizione_geografica[Ripartizione geografica])</f>
        <v>Centro</v>
      </c>
      <c r="J4535">
        <f>_xlfn.XLOOKUP(Comuni[[#This Row],[Regione]],Ripartizione_geografica[Regione],Ripartizione_geografica[Codice Regione])</f>
        <v>9</v>
      </c>
      <c r="K4535">
        <f>_xlfn.XLOOKUP(Comuni[[#This Row],[Regione]],Table_0[Regione],Table_0[Totale])</f>
        <v>1642975</v>
      </c>
      <c r="L4535">
        <f>_xlfn.XLOOKUP(Comuni[[#This Row],[Regione]],Table_0[Regione],Table_0[Guariti])</f>
        <v>1625600</v>
      </c>
      <c r="M4535">
        <f>_xlfn.XLOOKUP(Comuni[[#This Row],[Regione]],Table_0[Regione],Table_0[Deceduti])</f>
        <v>12293</v>
      </c>
      <c r="N4535" s="1">
        <f>(Comuni[[#This Row],[Popolazione2011]]/Comuni[[#This Row],[Ammalati TOT]])*100</f>
        <v>8.3750513550114883E-2</v>
      </c>
      <c r="O4535">
        <f>_xlfn.XLOOKUP(Comuni[[#This Row],[Regione]],Table_0[Regione],Table_0[TOT AREA])</f>
        <v>5330380</v>
      </c>
      <c r="P4535" s="1">
        <f>(Comuni[[#This Row],[Popolazione2011]]/Comuni[[#This Row],[Ammalati AREA]])*100</f>
        <v>2.5814294665671113E-2</v>
      </c>
    </row>
    <row r="4536" spans="1:16" x14ac:dyDescent="0.3">
      <c r="A4536" t="s">
        <v>4592</v>
      </c>
      <c r="B4536" t="s">
        <v>8028</v>
      </c>
      <c r="C4536" t="s">
        <v>4578</v>
      </c>
      <c r="D4536">
        <v>1820</v>
      </c>
      <c r="E4536" s="1">
        <f>(Comuni[[#This Row],[Popolazione2011]]/SUM(D:D))*100</f>
        <v>3.0627895072331815E-3</v>
      </c>
      <c r="F4536">
        <f t="shared" si="70"/>
        <v>3672202</v>
      </c>
      <c r="G4536" s="1">
        <f>(Comuni[[#This Row],[Popolazione2011]]/Comuni[[#This Row],[TOT POP REGIONE ]])*100</f>
        <v>4.9561543727714326E-2</v>
      </c>
      <c r="H4536" t="str">
        <f>IF(Comuni[[#This Row],[Popolazione2011]]&gt;300000,"MAGGIORE","")</f>
        <v/>
      </c>
      <c r="I4536" t="str">
        <f>_xlfn.XLOOKUP(Comuni[[#This Row],[Regione]],Ripartizione_geografica[Regione],Ripartizione_geografica[Ripartizione geografica])</f>
        <v>Centro</v>
      </c>
      <c r="J4536">
        <f>_xlfn.XLOOKUP(Comuni[[#This Row],[Regione]],Ripartizione_geografica[Regione],Ripartizione_geografica[Codice Regione])</f>
        <v>9</v>
      </c>
      <c r="K4536">
        <f>_xlfn.XLOOKUP(Comuni[[#This Row],[Regione]],Table_0[Regione],Table_0[Totale])</f>
        <v>1642975</v>
      </c>
      <c r="L4536">
        <f>_xlfn.XLOOKUP(Comuni[[#This Row],[Regione]],Table_0[Regione],Table_0[Guariti])</f>
        <v>1625600</v>
      </c>
      <c r="M4536">
        <f>_xlfn.XLOOKUP(Comuni[[#This Row],[Regione]],Table_0[Regione],Table_0[Deceduti])</f>
        <v>12293</v>
      </c>
      <c r="N4536" s="1">
        <f>(Comuni[[#This Row],[Popolazione2011]]/Comuni[[#This Row],[Ammalati TOT]])*100</f>
        <v>0.11077466181773916</v>
      </c>
      <c r="O4536">
        <f>_xlfn.XLOOKUP(Comuni[[#This Row],[Regione]],Table_0[Regione],Table_0[TOT AREA])</f>
        <v>5330380</v>
      </c>
      <c r="P4536" s="1">
        <f>(Comuni[[#This Row],[Popolazione2011]]/Comuni[[#This Row],[Ammalati AREA]])*100</f>
        <v>3.4143907188605695E-2</v>
      </c>
    </row>
    <row r="4537" spans="1:16" x14ac:dyDescent="0.3">
      <c r="A4537" t="s">
        <v>4593</v>
      </c>
      <c r="B4537" t="s">
        <v>8028</v>
      </c>
      <c r="C4537" t="s">
        <v>4578</v>
      </c>
      <c r="D4537">
        <v>1958</v>
      </c>
      <c r="E4537" s="1">
        <f>(Comuni[[#This Row],[Popolazione2011]]/SUM(D:D))*100</f>
        <v>3.2950229973420708E-3</v>
      </c>
      <c r="F4537">
        <f t="shared" si="70"/>
        <v>3672202</v>
      </c>
      <c r="G4537" s="1">
        <f>(Comuni[[#This Row],[Popolazione2011]]/Comuni[[#This Row],[TOT POP REGIONE ]])*100</f>
        <v>5.3319506933442111E-2</v>
      </c>
      <c r="H4537" t="str">
        <f>IF(Comuni[[#This Row],[Popolazione2011]]&gt;300000,"MAGGIORE","")</f>
        <v/>
      </c>
      <c r="I4537" t="str">
        <f>_xlfn.XLOOKUP(Comuni[[#This Row],[Regione]],Ripartizione_geografica[Regione],Ripartizione_geografica[Ripartizione geografica])</f>
        <v>Centro</v>
      </c>
      <c r="J4537">
        <f>_xlfn.XLOOKUP(Comuni[[#This Row],[Regione]],Ripartizione_geografica[Regione],Ripartizione_geografica[Codice Regione])</f>
        <v>9</v>
      </c>
      <c r="K4537">
        <f>_xlfn.XLOOKUP(Comuni[[#This Row],[Regione]],Table_0[Regione],Table_0[Totale])</f>
        <v>1642975</v>
      </c>
      <c r="L4537">
        <f>_xlfn.XLOOKUP(Comuni[[#This Row],[Regione]],Table_0[Regione],Table_0[Guariti])</f>
        <v>1625600</v>
      </c>
      <c r="M4537">
        <f>_xlfn.XLOOKUP(Comuni[[#This Row],[Regione]],Table_0[Regione],Table_0[Deceduti])</f>
        <v>12293</v>
      </c>
      <c r="N4537" s="1">
        <f>(Comuni[[#This Row],[Popolazione2011]]/Comuni[[#This Row],[Ammalati TOT]])*100</f>
        <v>0.11917405925227104</v>
      </c>
      <c r="O4537">
        <f>_xlfn.XLOOKUP(Comuni[[#This Row],[Regione]],Table_0[Regione],Table_0[TOT AREA])</f>
        <v>5330380</v>
      </c>
      <c r="P4537" s="1">
        <f>(Comuni[[#This Row],[Popolazione2011]]/Comuni[[#This Row],[Ammalati AREA]])*100</f>
        <v>3.6732840810598869E-2</v>
      </c>
    </row>
    <row r="4538" spans="1:16" x14ac:dyDescent="0.3">
      <c r="A4538" t="s">
        <v>4594</v>
      </c>
      <c r="B4538" t="s">
        <v>8028</v>
      </c>
      <c r="C4538" t="s">
        <v>4578</v>
      </c>
      <c r="D4538">
        <v>778</v>
      </c>
      <c r="E4538" s="1">
        <f>(Comuni[[#This Row],[Popolazione2011]]/SUM(D:D))*100</f>
        <v>1.3092583717733051E-3</v>
      </c>
      <c r="F4538">
        <f t="shared" si="70"/>
        <v>3672202</v>
      </c>
      <c r="G4538" s="1">
        <f>(Comuni[[#This Row],[Popolazione2011]]/Comuni[[#This Row],[TOT POP REGIONE ]])*100</f>
        <v>2.1186198362726234E-2</v>
      </c>
      <c r="H4538" t="str">
        <f>IF(Comuni[[#This Row],[Popolazione2011]]&gt;300000,"MAGGIORE","")</f>
        <v/>
      </c>
      <c r="I4538" t="str">
        <f>_xlfn.XLOOKUP(Comuni[[#This Row],[Regione]],Ripartizione_geografica[Regione],Ripartizione_geografica[Ripartizione geografica])</f>
        <v>Centro</v>
      </c>
      <c r="J4538">
        <f>_xlfn.XLOOKUP(Comuni[[#This Row],[Regione]],Ripartizione_geografica[Regione],Ripartizione_geografica[Codice Regione])</f>
        <v>9</v>
      </c>
      <c r="K4538">
        <f>_xlfn.XLOOKUP(Comuni[[#This Row],[Regione]],Table_0[Regione],Table_0[Totale])</f>
        <v>1642975</v>
      </c>
      <c r="L4538">
        <f>_xlfn.XLOOKUP(Comuni[[#This Row],[Regione]],Table_0[Regione],Table_0[Guariti])</f>
        <v>1625600</v>
      </c>
      <c r="M4538">
        <f>_xlfn.XLOOKUP(Comuni[[#This Row],[Regione]],Table_0[Regione],Table_0[Deceduti])</f>
        <v>12293</v>
      </c>
      <c r="N4538" s="1">
        <f>(Comuni[[#This Row],[Popolazione2011]]/Comuni[[#This Row],[Ammalati TOT]])*100</f>
        <v>4.7353124667143441E-2</v>
      </c>
      <c r="O4538">
        <f>_xlfn.XLOOKUP(Comuni[[#This Row],[Regione]],Table_0[Regione],Table_0[TOT AREA])</f>
        <v>5330380</v>
      </c>
      <c r="P4538" s="1">
        <f>(Comuni[[#This Row],[Popolazione2011]]/Comuni[[#This Row],[Ammalati AREA]])*100</f>
        <v>1.4595582303700673E-2</v>
      </c>
    </row>
    <row r="4539" spans="1:16" x14ac:dyDescent="0.3">
      <c r="A4539" t="s">
        <v>4595</v>
      </c>
      <c r="B4539" t="s">
        <v>8028</v>
      </c>
      <c r="C4539" t="s">
        <v>4578</v>
      </c>
      <c r="D4539">
        <v>11167</v>
      </c>
      <c r="E4539" s="1">
        <f>(Comuni[[#This Row],[Popolazione2011]]/SUM(D:D))*100</f>
        <v>1.8792401333666449E-2</v>
      </c>
      <c r="F4539">
        <f t="shared" si="70"/>
        <v>3672202</v>
      </c>
      <c r="G4539" s="1">
        <f>(Comuni[[#This Row],[Popolazione2011]]/Comuni[[#This Row],[TOT POP REGIONE ]])*100</f>
        <v>0.30409547187219005</v>
      </c>
      <c r="H4539" t="str">
        <f>IF(Comuni[[#This Row],[Popolazione2011]]&gt;300000,"MAGGIORE","")</f>
        <v/>
      </c>
      <c r="I4539" t="str">
        <f>_xlfn.XLOOKUP(Comuni[[#This Row],[Regione]],Ripartizione_geografica[Regione],Ripartizione_geografica[Ripartizione geografica])</f>
        <v>Centro</v>
      </c>
      <c r="J4539">
        <f>_xlfn.XLOOKUP(Comuni[[#This Row],[Regione]],Ripartizione_geografica[Regione],Ripartizione_geografica[Codice Regione])</f>
        <v>9</v>
      </c>
      <c r="K4539">
        <f>_xlfn.XLOOKUP(Comuni[[#This Row],[Regione]],Table_0[Regione],Table_0[Totale])</f>
        <v>1642975</v>
      </c>
      <c r="L4539">
        <f>_xlfn.XLOOKUP(Comuni[[#This Row],[Regione]],Table_0[Regione],Table_0[Guariti])</f>
        <v>1625600</v>
      </c>
      <c r="M4539">
        <f>_xlfn.XLOOKUP(Comuni[[#This Row],[Regione]],Table_0[Regione],Table_0[Deceduti])</f>
        <v>12293</v>
      </c>
      <c r="N4539" s="1">
        <f>(Comuni[[#This Row],[Popolazione2011]]/Comuni[[#This Row],[Ammalati TOT]])*100</f>
        <v>0.67968167501027099</v>
      </c>
      <c r="O4539">
        <f>_xlfn.XLOOKUP(Comuni[[#This Row],[Regione]],Table_0[Regione],Table_0[TOT AREA])</f>
        <v>5330380</v>
      </c>
      <c r="P4539" s="1">
        <f>(Comuni[[#This Row],[Popolazione2011]]/Comuni[[#This Row],[Ammalati AREA]])*100</f>
        <v>0.2094972591072306</v>
      </c>
    </row>
    <row r="4540" spans="1:16" x14ac:dyDescent="0.3">
      <c r="A4540" t="s">
        <v>4596</v>
      </c>
      <c r="B4540" t="s">
        <v>8028</v>
      </c>
      <c r="C4540" t="s">
        <v>4578</v>
      </c>
      <c r="D4540">
        <v>635</v>
      </c>
      <c r="E4540" s="1">
        <f>(Comuni[[#This Row],[Popolazione2011]]/SUM(D:D))*100</f>
        <v>1.0686106247764122E-3</v>
      </c>
      <c r="F4540">
        <f t="shared" si="70"/>
        <v>3672202</v>
      </c>
      <c r="G4540" s="1">
        <f>(Comuni[[#This Row],[Popolazione2011]]/Comuni[[#This Row],[TOT POP REGIONE ]])*100</f>
        <v>1.7292077069834395E-2</v>
      </c>
      <c r="H4540" t="str">
        <f>IF(Comuni[[#This Row],[Popolazione2011]]&gt;300000,"MAGGIORE","")</f>
        <v/>
      </c>
      <c r="I4540" t="str">
        <f>_xlfn.XLOOKUP(Comuni[[#This Row],[Regione]],Ripartizione_geografica[Regione],Ripartizione_geografica[Ripartizione geografica])</f>
        <v>Centro</v>
      </c>
      <c r="J4540">
        <f>_xlfn.XLOOKUP(Comuni[[#This Row],[Regione]],Ripartizione_geografica[Regione],Ripartizione_geografica[Codice Regione])</f>
        <v>9</v>
      </c>
      <c r="K4540">
        <f>_xlfn.XLOOKUP(Comuni[[#This Row],[Regione]],Table_0[Regione],Table_0[Totale])</f>
        <v>1642975</v>
      </c>
      <c r="L4540">
        <f>_xlfn.XLOOKUP(Comuni[[#This Row],[Regione]],Table_0[Regione],Table_0[Guariti])</f>
        <v>1625600</v>
      </c>
      <c r="M4540">
        <f>_xlfn.XLOOKUP(Comuni[[#This Row],[Regione]],Table_0[Regione],Table_0[Deceduti])</f>
        <v>12293</v>
      </c>
      <c r="N4540" s="1">
        <f>(Comuni[[#This Row],[Popolazione2011]]/Comuni[[#This Row],[Ammalati TOT]])*100</f>
        <v>3.8649401238606794E-2</v>
      </c>
      <c r="O4540">
        <f>_xlfn.XLOOKUP(Comuni[[#This Row],[Regione]],Table_0[Regione],Table_0[TOT AREA])</f>
        <v>5330380</v>
      </c>
      <c r="P4540" s="1">
        <f>(Comuni[[#This Row],[Popolazione2011]]/Comuni[[#This Row],[Ammalati AREA]])*100</f>
        <v>1.1912846738881657E-2</v>
      </c>
    </row>
    <row r="4541" spans="1:16" x14ac:dyDescent="0.3">
      <c r="A4541" t="s">
        <v>4597</v>
      </c>
      <c r="B4541" t="s">
        <v>8028</v>
      </c>
      <c r="C4541" t="s">
        <v>4578</v>
      </c>
      <c r="D4541">
        <v>4572</v>
      </c>
      <c r="E4541" s="1">
        <f>(Comuni[[#This Row],[Popolazione2011]]/SUM(D:D))*100</f>
        <v>7.6939964983901684E-3</v>
      </c>
      <c r="F4541">
        <f t="shared" si="70"/>
        <v>3672202</v>
      </c>
      <c r="G4541" s="1">
        <f>(Comuni[[#This Row],[Popolazione2011]]/Comuni[[#This Row],[TOT POP REGIONE ]])*100</f>
        <v>0.12450295490280763</v>
      </c>
      <c r="H4541" t="str">
        <f>IF(Comuni[[#This Row],[Popolazione2011]]&gt;300000,"MAGGIORE","")</f>
        <v/>
      </c>
      <c r="I4541" t="str">
        <f>_xlfn.XLOOKUP(Comuni[[#This Row],[Regione]],Ripartizione_geografica[Regione],Ripartizione_geografica[Ripartizione geografica])</f>
        <v>Centro</v>
      </c>
      <c r="J4541">
        <f>_xlfn.XLOOKUP(Comuni[[#This Row],[Regione]],Ripartizione_geografica[Regione],Ripartizione_geografica[Codice Regione])</f>
        <v>9</v>
      </c>
      <c r="K4541">
        <f>_xlfn.XLOOKUP(Comuni[[#This Row],[Regione]],Table_0[Regione],Table_0[Totale])</f>
        <v>1642975</v>
      </c>
      <c r="L4541">
        <f>_xlfn.XLOOKUP(Comuni[[#This Row],[Regione]],Table_0[Regione],Table_0[Guariti])</f>
        <v>1625600</v>
      </c>
      <c r="M4541">
        <f>_xlfn.XLOOKUP(Comuni[[#This Row],[Regione]],Table_0[Regione],Table_0[Deceduti])</f>
        <v>12293</v>
      </c>
      <c r="N4541" s="1">
        <f>(Comuni[[#This Row],[Popolazione2011]]/Comuni[[#This Row],[Ammalati TOT]])*100</f>
        <v>0.27827568891796894</v>
      </c>
      <c r="O4541">
        <f>_xlfn.XLOOKUP(Comuni[[#This Row],[Regione]],Table_0[Regione],Table_0[TOT AREA])</f>
        <v>5330380</v>
      </c>
      <c r="P4541" s="1">
        <f>(Comuni[[#This Row],[Popolazione2011]]/Comuni[[#This Row],[Ammalati AREA]])*100</f>
        <v>8.5772496519947922E-2</v>
      </c>
    </row>
    <row r="4542" spans="1:16" x14ac:dyDescent="0.3">
      <c r="A4542" t="s">
        <v>4598</v>
      </c>
      <c r="B4542" t="s">
        <v>8028</v>
      </c>
      <c r="C4542" t="s">
        <v>4578</v>
      </c>
      <c r="D4542">
        <v>4939</v>
      </c>
      <c r="E4542" s="1">
        <f>(Comuni[[#This Row],[Popolazione2011]]/SUM(D:D))*100</f>
        <v>8.311602953969606E-3</v>
      </c>
      <c r="F4542">
        <f t="shared" si="70"/>
        <v>3672202</v>
      </c>
      <c r="G4542" s="1">
        <f>(Comuni[[#This Row],[Popolazione2011]]/Comuni[[#This Row],[TOT POP REGIONE ]])*100</f>
        <v>0.13449695850064894</v>
      </c>
      <c r="H4542" t="str">
        <f>IF(Comuni[[#This Row],[Popolazione2011]]&gt;300000,"MAGGIORE","")</f>
        <v/>
      </c>
      <c r="I4542" t="str">
        <f>_xlfn.XLOOKUP(Comuni[[#This Row],[Regione]],Ripartizione_geografica[Regione],Ripartizione_geografica[Ripartizione geografica])</f>
        <v>Centro</v>
      </c>
      <c r="J4542">
        <f>_xlfn.XLOOKUP(Comuni[[#This Row],[Regione]],Ripartizione_geografica[Regione],Ripartizione_geografica[Codice Regione])</f>
        <v>9</v>
      </c>
      <c r="K4542">
        <f>_xlfn.XLOOKUP(Comuni[[#This Row],[Regione]],Table_0[Regione],Table_0[Totale])</f>
        <v>1642975</v>
      </c>
      <c r="L4542">
        <f>_xlfn.XLOOKUP(Comuni[[#This Row],[Regione]],Table_0[Regione],Table_0[Guariti])</f>
        <v>1625600</v>
      </c>
      <c r="M4542">
        <f>_xlfn.XLOOKUP(Comuni[[#This Row],[Regione]],Table_0[Regione],Table_0[Deceduti])</f>
        <v>12293</v>
      </c>
      <c r="N4542" s="1">
        <f>(Comuni[[#This Row],[Popolazione2011]]/Comuni[[#This Row],[Ammalati TOT]])*100</f>
        <v>0.30061321687791964</v>
      </c>
      <c r="O4542">
        <f>_xlfn.XLOOKUP(Comuni[[#This Row],[Regione]],Table_0[Regione],Table_0[TOT AREA])</f>
        <v>5330380</v>
      </c>
      <c r="P4542" s="1">
        <f>(Comuni[[#This Row],[Popolazione2011]]/Comuni[[#This Row],[Ammalati AREA]])*100</f>
        <v>9.2657559123364555E-2</v>
      </c>
    </row>
    <row r="4543" spans="1:16" x14ac:dyDescent="0.3">
      <c r="A4543" t="s">
        <v>4599</v>
      </c>
      <c r="B4543" t="s">
        <v>8028</v>
      </c>
      <c r="C4543" t="s">
        <v>4578</v>
      </c>
      <c r="D4543">
        <v>85858</v>
      </c>
      <c r="E4543" s="1">
        <f>(Comuni[[#This Row],[Popolazione2011]]/SUM(D:D))*100</f>
        <v>0.14448625357803652</v>
      </c>
      <c r="F4543">
        <f t="shared" si="70"/>
        <v>3672202</v>
      </c>
      <c r="G4543" s="1">
        <f>(Comuni[[#This Row],[Popolazione2011]]/Comuni[[#This Row],[TOT POP REGIONE ]])*100</f>
        <v>2.3380522095462068</v>
      </c>
      <c r="H4543" t="str">
        <f>IF(Comuni[[#This Row],[Popolazione2011]]&gt;300000,"MAGGIORE","")</f>
        <v/>
      </c>
      <c r="I4543" t="str">
        <f>_xlfn.XLOOKUP(Comuni[[#This Row],[Regione]],Ripartizione_geografica[Regione],Ripartizione_geografica[Ripartizione geografica])</f>
        <v>Centro</v>
      </c>
      <c r="J4543">
        <f>_xlfn.XLOOKUP(Comuni[[#This Row],[Regione]],Ripartizione_geografica[Regione],Ripartizione_geografica[Codice Regione])</f>
        <v>9</v>
      </c>
      <c r="K4543">
        <f>_xlfn.XLOOKUP(Comuni[[#This Row],[Regione]],Table_0[Regione],Table_0[Totale])</f>
        <v>1642975</v>
      </c>
      <c r="L4543">
        <f>_xlfn.XLOOKUP(Comuni[[#This Row],[Regione]],Table_0[Regione],Table_0[Guariti])</f>
        <v>1625600</v>
      </c>
      <c r="M4543">
        <f>_xlfn.XLOOKUP(Comuni[[#This Row],[Regione]],Table_0[Regione],Table_0[Deceduti])</f>
        <v>12293</v>
      </c>
      <c r="N4543" s="1">
        <f>(Comuni[[#This Row],[Popolazione2011]]/Comuni[[#This Row],[Ammalati TOT]])*100</f>
        <v>5.2257642386524443</v>
      </c>
      <c r="O4543">
        <f>_xlfn.XLOOKUP(Comuni[[#This Row],[Regione]],Table_0[Regione],Table_0[TOT AREA])</f>
        <v>5330380</v>
      </c>
      <c r="P4543" s="1">
        <f>(Comuni[[#This Row],[Popolazione2011]]/Comuni[[#This Row],[Ammalati AREA]])*100</f>
        <v>1.610729441428191</v>
      </c>
    </row>
    <row r="4544" spans="1:16" x14ac:dyDescent="0.3">
      <c r="A4544" t="s">
        <v>4600</v>
      </c>
      <c r="B4544" t="s">
        <v>8028</v>
      </c>
      <c r="C4544" t="s">
        <v>4578</v>
      </c>
      <c r="D4544">
        <v>5845</v>
      </c>
      <c r="E4544" s="1">
        <f>(Comuni[[#This Row],[Popolazione2011]]/SUM(D:D))*100</f>
        <v>9.8362663020757947E-3</v>
      </c>
      <c r="F4544">
        <f t="shared" si="70"/>
        <v>3672202</v>
      </c>
      <c r="G4544" s="1">
        <f>(Comuni[[#This Row],[Popolazione2011]]/Comuni[[#This Row],[TOT POP REGIONE ]])*100</f>
        <v>0.15916880389477484</v>
      </c>
      <c r="H4544" t="str">
        <f>IF(Comuni[[#This Row],[Popolazione2011]]&gt;300000,"MAGGIORE","")</f>
        <v/>
      </c>
      <c r="I4544" t="str">
        <f>_xlfn.XLOOKUP(Comuni[[#This Row],[Regione]],Ripartizione_geografica[Regione],Ripartizione_geografica[Ripartizione geografica])</f>
        <v>Centro</v>
      </c>
      <c r="J4544">
        <f>_xlfn.XLOOKUP(Comuni[[#This Row],[Regione]],Ripartizione_geografica[Regione],Ripartizione_geografica[Codice Regione])</f>
        <v>9</v>
      </c>
      <c r="K4544">
        <f>_xlfn.XLOOKUP(Comuni[[#This Row],[Regione]],Table_0[Regione],Table_0[Totale])</f>
        <v>1642975</v>
      </c>
      <c r="L4544">
        <f>_xlfn.XLOOKUP(Comuni[[#This Row],[Regione]],Table_0[Regione],Table_0[Guariti])</f>
        <v>1625600</v>
      </c>
      <c r="M4544">
        <f>_xlfn.XLOOKUP(Comuni[[#This Row],[Regione]],Table_0[Regione],Table_0[Deceduti])</f>
        <v>12293</v>
      </c>
      <c r="N4544" s="1">
        <f>(Comuni[[#This Row],[Popolazione2011]]/Comuni[[#This Row],[Ammalati TOT]])*100</f>
        <v>0.35575708699158537</v>
      </c>
      <c r="O4544">
        <f>_xlfn.XLOOKUP(Comuni[[#This Row],[Regione]],Table_0[Regione],Table_0[TOT AREA])</f>
        <v>5330380</v>
      </c>
      <c r="P4544" s="1">
        <f>(Comuni[[#This Row],[Popolazione2011]]/Comuni[[#This Row],[Ammalati AREA]])*100</f>
        <v>0.10965447116340674</v>
      </c>
    </row>
    <row r="4545" spans="1:16" x14ac:dyDescent="0.3">
      <c r="A4545" t="s">
        <v>4601</v>
      </c>
      <c r="B4545" t="s">
        <v>8028</v>
      </c>
      <c r="C4545" t="s">
        <v>4578</v>
      </c>
      <c r="D4545">
        <v>15237</v>
      </c>
      <c r="E4545" s="1">
        <f>(Comuni[[#This Row],[Popolazione2011]]/SUM(D:D))*100</f>
        <v>2.5641606440501088E-2</v>
      </c>
      <c r="F4545">
        <f t="shared" si="70"/>
        <v>3672202</v>
      </c>
      <c r="G4545" s="1">
        <f>(Comuni[[#This Row],[Popolazione2011]]/Comuni[[#This Row],[TOT POP REGIONE ]])*100</f>
        <v>0.41492815482372702</v>
      </c>
      <c r="H4545" t="str">
        <f>IF(Comuni[[#This Row],[Popolazione2011]]&gt;300000,"MAGGIORE","")</f>
        <v/>
      </c>
      <c r="I4545" t="str">
        <f>_xlfn.XLOOKUP(Comuni[[#This Row],[Regione]],Ripartizione_geografica[Regione],Ripartizione_geografica[Ripartizione geografica])</f>
        <v>Centro</v>
      </c>
      <c r="J4545">
        <f>_xlfn.XLOOKUP(Comuni[[#This Row],[Regione]],Ripartizione_geografica[Regione],Ripartizione_geografica[Codice Regione])</f>
        <v>9</v>
      </c>
      <c r="K4545">
        <f>_xlfn.XLOOKUP(Comuni[[#This Row],[Regione]],Table_0[Regione],Table_0[Totale])</f>
        <v>1642975</v>
      </c>
      <c r="L4545">
        <f>_xlfn.XLOOKUP(Comuni[[#This Row],[Regione]],Table_0[Regione],Table_0[Guariti])</f>
        <v>1625600</v>
      </c>
      <c r="M4545">
        <f>_xlfn.XLOOKUP(Comuni[[#This Row],[Regione]],Table_0[Regione],Table_0[Deceduti])</f>
        <v>12293</v>
      </c>
      <c r="N4545" s="1">
        <f>(Comuni[[#This Row],[Popolazione2011]]/Comuni[[#This Row],[Ammalati TOT]])*100</f>
        <v>0.92740303413016023</v>
      </c>
      <c r="O4545">
        <f>_xlfn.XLOOKUP(Comuni[[#This Row],[Regione]],Table_0[Regione],Table_0[TOT AREA])</f>
        <v>5330380</v>
      </c>
      <c r="P4545" s="1">
        <f>(Comuni[[#This Row],[Popolazione2011]]/Comuni[[#This Row],[Ammalati AREA]])*100</f>
        <v>0.28585204056746422</v>
      </c>
    </row>
    <row r="4546" spans="1:16" x14ac:dyDescent="0.3">
      <c r="A4546" t="s">
        <v>4602</v>
      </c>
      <c r="B4546" t="s">
        <v>8028</v>
      </c>
      <c r="C4546" t="s">
        <v>4578</v>
      </c>
      <c r="D4546">
        <v>28061</v>
      </c>
      <c r="E4546" s="1">
        <f>(Comuni[[#This Row],[Popolazione2011]]/SUM(D:D))*100</f>
        <v>4.7222492506851815E-2</v>
      </c>
      <c r="F4546">
        <f t="shared" ref="F4546:F4609" si="71">SUMIFS(D:D,B:B,B4546)</f>
        <v>3672202</v>
      </c>
      <c r="G4546" s="1">
        <f>(Comuni[[#This Row],[Popolazione2011]]/Comuni[[#This Row],[TOT POP REGIONE ]])*100</f>
        <v>0.76414641678208328</v>
      </c>
      <c r="H4546" t="str">
        <f>IF(Comuni[[#This Row],[Popolazione2011]]&gt;300000,"MAGGIORE","")</f>
        <v/>
      </c>
      <c r="I4546" t="str">
        <f>_xlfn.XLOOKUP(Comuni[[#This Row],[Regione]],Ripartizione_geografica[Regione],Ripartizione_geografica[Ripartizione geografica])</f>
        <v>Centro</v>
      </c>
      <c r="J4546">
        <f>_xlfn.XLOOKUP(Comuni[[#This Row],[Regione]],Ripartizione_geografica[Regione],Ripartizione_geografica[Codice Regione])</f>
        <v>9</v>
      </c>
      <c r="K4546">
        <f>_xlfn.XLOOKUP(Comuni[[#This Row],[Regione]],Table_0[Regione],Table_0[Totale])</f>
        <v>1642975</v>
      </c>
      <c r="L4546">
        <f>_xlfn.XLOOKUP(Comuni[[#This Row],[Regione]],Table_0[Regione],Table_0[Guariti])</f>
        <v>1625600</v>
      </c>
      <c r="M4546">
        <f>_xlfn.XLOOKUP(Comuni[[#This Row],[Regione]],Table_0[Regione],Table_0[Deceduti])</f>
        <v>12293</v>
      </c>
      <c r="N4546" s="1">
        <f>(Comuni[[#This Row],[Popolazione2011]]/Comuni[[#This Row],[Ammalati TOT]])*100</f>
        <v>1.7079383435536146</v>
      </c>
      <c r="O4546">
        <f>_xlfn.XLOOKUP(Comuni[[#This Row],[Regione]],Table_0[Regione],Table_0[TOT AREA])</f>
        <v>5330380</v>
      </c>
      <c r="P4546" s="1">
        <f>(Comuni[[#This Row],[Popolazione2011]]/Comuni[[#This Row],[Ammalati AREA]])*100</f>
        <v>0.52643526352717818</v>
      </c>
    </row>
    <row r="4547" spans="1:16" x14ac:dyDescent="0.3">
      <c r="A4547" t="s">
        <v>4603</v>
      </c>
      <c r="B4547" t="s">
        <v>8028</v>
      </c>
      <c r="C4547" t="s">
        <v>4578</v>
      </c>
      <c r="D4547">
        <v>1631</v>
      </c>
      <c r="E4547" s="1">
        <f>(Comuni[[#This Row],[Popolazione2011]]/SUM(D:D))*100</f>
        <v>2.7447305968666584E-3</v>
      </c>
      <c r="F4547">
        <f t="shared" si="71"/>
        <v>3672202</v>
      </c>
      <c r="G4547" s="1">
        <f>(Comuni[[#This Row],[Popolazione2011]]/Comuni[[#This Row],[TOT POP REGIONE ]])*100</f>
        <v>4.4414768032913221E-2</v>
      </c>
      <c r="H4547" t="str">
        <f>IF(Comuni[[#This Row],[Popolazione2011]]&gt;300000,"MAGGIORE","")</f>
        <v/>
      </c>
      <c r="I4547" t="str">
        <f>_xlfn.XLOOKUP(Comuni[[#This Row],[Regione]],Ripartizione_geografica[Regione],Ripartizione_geografica[Ripartizione geografica])</f>
        <v>Centro</v>
      </c>
      <c r="J4547">
        <f>_xlfn.XLOOKUP(Comuni[[#This Row],[Regione]],Ripartizione_geografica[Regione],Ripartizione_geografica[Codice Regione])</f>
        <v>9</v>
      </c>
      <c r="K4547">
        <f>_xlfn.XLOOKUP(Comuni[[#This Row],[Regione]],Table_0[Regione],Table_0[Totale])</f>
        <v>1642975</v>
      </c>
      <c r="L4547">
        <f>_xlfn.XLOOKUP(Comuni[[#This Row],[Regione]],Table_0[Regione],Table_0[Guariti])</f>
        <v>1625600</v>
      </c>
      <c r="M4547">
        <f>_xlfn.XLOOKUP(Comuni[[#This Row],[Regione]],Table_0[Regione],Table_0[Deceduti])</f>
        <v>12293</v>
      </c>
      <c r="N4547" s="1">
        <f>(Comuni[[#This Row],[Popolazione2011]]/Comuni[[#This Row],[Ammalati TOT]])*100</f>
        <v>9.9271139244358556E-2</v>
      </c>
      <c r="O4547">
        <f>_xlfn.XLOOKUP(Comuni[[#This Row],[Regione]],Table_0[Regione],Table_0[TOT AREA])</f>
        <v>5330380</v>
      </c>
      <c r="P4547" s="1">
        <f>(Comuni[[#This Row],[Popolazione2011]]/Comuni[[#This Row],[Ammalati AREA]])*100</f>
        <v>3.0598193749788945E-2</v>
      </c>
    </row>
    <row r="4548" spans="1:16" x14ac:dyDescent="0.3">
      <c r="A4548" t="s">
        <v>4604</v>
      </c>
      <c r="B4548" t="s">
        <v>8028</v>
      </c>
      <c r="C4548" t="s">
        <v>4578</v>
      </c>
      <c r="D4548">
        <v>31103</v>
      </c>
      <c r="E4548" s="1">
        <f>(Comuni[[#This Row],[Popolazione2011]]/SUM(D:D))*100</f>
        <v>5.2341726397512993E-2</v>
      </c>
      <c r="F4548">
        <f t="shared" si="71"/>
        <v>3672202</v>
      </c>
      <c r="G4548" s="1">
        <f>(Comuni[[#This Row],[Popolazione2011]]/Comuni[[#This Row],[TOT POP REGIONE ]])*100</f>
        <v>0.84698499701269159</v>
      </c>
      <c r="H4548" t="str">
        <f>IF(Comuni[[#This Row],[Popolazione2011]]&gt;300000,"MAGGIORE","")</f>
        <v/>
      </c>
      <c r="I4548" t="str">
        <f>_xlfn.XLOOKUP(Comuni[[#This Row],[Regione]],Ripartizione_geografica[Regione],Ripartizione_geografica[Ripartizione geografica])</f>
        <v>Centro</v>
      </c>
      <c r="J4548">
        <f>_xlfn.XLOOKUP(Comuni[[#This Row],[Regione]],Ripartizione_geografica[Regione],Ripartizione_geografica[Codice Regione])</f>
        <v>9</v>
      </c>
      <c r="K4548">
        <f>_xlfn.XLOOKUP(Comuni[[#This Row],[Regione]],Table_0[Regione],Table_0[Totale])</f>
        <v>1642975</v>
      </c>
      <c r="L4548">
        <f>_xlfn.XLOOKUP(Comuni[[#This Row],[Regione]],Table_0[Regione],Table_0[Guariti])</f>
        <v>1625600</v>
      </c>
      <c r="M4548">
        <f>_xlfn.XLOOKUP(Comuni[[#This Row],[Regione]],Table_0[Regione],Table_0[Deceduti])</f>
        <v>12293</v>
      </c>
      <c r="N4548" s="1">
        <f>(Comuni[[#This Row],[Popolazione2011]]/Comuni[[#This Row],[Ammalati TOT]])*100</f>
        <v>1.8930902783061216</v>
      </c>
      <c r="O4548">
        <f>_xlfn.XLOOKUP(Comuni[[#This Row],[Regione]],Table_0[Regione],Table_0[TOT AREA])</f>
        <v>5330380</v>
      </c>
      <c r="P4548" s="1">
        <f>(Comuni[[#This Row],[Popolazione2011]]/Comuni[[#This Row],[Ammalati AREA]])*100</f>
        <v>0.58350436554241913</v>
      </c>
    </row>
    <row r="4549" spans="1:16" x14ac:dyDescent="0.3">
      <c r="A4549" t="s">
        <v>4605</v>
      </c>
      <c r="B4549" t="s">
        <v>8028</v>
      </c>
      <c r="C4549" t="s">
        <v>4578</v>
      </c>
      <c r="D4549">
        <v>27585</v>
      </c>
      <c r="E4549" s="1">
        <f>(Comuni[[#This Row],[Popolazione2011]]/SUM(D:D))*100</f>
        <v>4.6421455251113908E-2</v>
      </c>
      <c r="F4549">
        <f t="shared" si="71"/>
        <v>3672202</v>
      </c>
      <c r="G4549" s="1">
        <f>(Comuni[[#This Row],[Popolazione2011]]/Comuni[[#This Row],[TOT POP REGIONE ]])*100</f>
        <v>0.75118416688406575</v>
      </c>
      <c r="H4549" t="str">
        <f>IF(Comuni[[#This Row],[Popolazione2011]]&gt;300000,"MAGGIORE","")</f>
        <v/>
      </c>
      <c r="I4549" t="str">
        <f>_xlfn.XLOOKUP(Comuni[[#This Row],[Regione]],Ripartizione_geografica[Regione],Ripartizione_geografica[Ripartizione geografica])</f>
        <v>Centro</v>
      </c>
      <c r="J4549">
        <f>_xlfn.XLOOKUP(Comuni[[#This Row],[Regione]],Ripartizione_geografica[Regione],Ripartizione_geografica[Codice Regione])</f>
        <v>9</v>
      </c>
      <c r="K4549">
        <f>_xlfn.XLOOKUP(Comuni[[#This Row],[Regione]],Table_0[Regione],Table_0[Totale])</f>
        <v>1642975</v>
      </c>
      <c r="L4549">
        <f>_xlfn.XLOOKUP(Comuni[[#This Row],[Regione]],Table_0[Regione],Table_0[Guariti])</f>
        <v>1625600</v>
      </c>
      <c r="M4549">
        <f>_xlfn.XLOOKUP(Comuni[[#This Row],[Regione]],Table_0[Regione],Table_0[Deceduti])</f>
        <v>12293</v>
      </c>
      <c r="N4549" s="1">
        <f>(Comuni[[#This Row],[Popolazione2011]]/Comuni[[#This Row],[Ammalati TOT]])*100</f>
        <v>1.6789665089243597</v>
      </c>
      <c r="O4549">
        <f>_xlfn.XLOOKUP(Comuni[[#This Row],[Regione]],Table_0[Regione],Table_0[TOT AREA])</f>
        <v>5330380</v>
      </c>
      <c r="P4549" s="1">
        <f>(Comuni[[#This Row],[Popolazione2011]]/Comuni[[#This Row],[Ammalati AREA]])*100</f>
        <v>0.51750531857015825</v>
      </c>
    </row>
    <row r="4550" spans="1:16" x14ac:dyDescent="0.3">
      <c r="A4550" t="s">
        <v>4606</v>
      </c>
      <c r="B4550" t="s">
        <v>8028</v>
      </c>
      <c r="C4550" t="s">
        <v>4578</v>
      </c>
      <c r="D4550">
        <v>14061</v>
      </c>
      <c r="E4550" s="1">
        <f>(Comuni[[#This Row],[Popolazione2011]]/SUM(D:D))*100</f>
        <v>2.3662573220442726E-2</v>
      </c>
      <c r="F4550">
        <f t="shared" si="71"/>
        <v>3672202</v>
      </c>
      <c r="G4550" s="1">
        <f>(Comuni[[#This Row],[Popolazione2011]]/Comuni[[#This Row],[TOT POP REGIONE ]])*100</f>
        <v>0.38290377272274234</v>
      </c>
      <c r="H4550" t="str">
        <f>IF(Comuni[[#This Row],[Popolazione2011]]&gt;300000,"MAGGIORE","")</f>
        <v/>
      </c>
      <c r="I4550" t="str">
        <f>_xlfn.XLOOKUP(Comuni[[#This Row],[Regione]],Ripartizione_geografica[Regione],Ripartizione_geografica[Ripartizione geografica])</f>
        <v>Centro</v>
      </c>
      <c r="J4550">
        <f>_xlfn.XLOOKUP(Comuni[[#This Row],[Regione]],Ripartizione_geografica[Regione],Ripartizione_geografica[Codice Regione])</f>
        <v>9</v>
      </c>
      <c r="K4550">
        <f>_xlfn.XLOOKUP(Comuni[[#This Row],[Regione]],Table_0[Regione],Table_0[Totale])</f>
        <v>1642975</v>
      </c>
      <c r="L4550">
        <f>_xlfn.XLOOKUP(Comuni[[#This Row],[Regione]],Table_0[Regione],Table_0[Guariti])</f>
        <v>1625600</v>
      </c>
      <c r="M4550">
        <f>_xlfn.XLOOKUP(Comuni[[#This Row],[Regione]],Table_0[Regione],Table_0[Deceduti])</f>
        <v>12293</v>
      </c>
      <c r="N4550" s="1">
        <f>(Comuni[[#This Row],[Popolazione2011]]/Comuni[[#This Row],[Ammalati TOT]])*100</f>
        <v>0.85582556034023649</v>
      </c>
      <c r="O4550">
        <f>_xlfn.XLOOKUP(Comuni[[#This Row],[Regione]],Table_0[Regione],Table_0[TOT AREA])</f>
        <v>5330380</v>
      </c>
      <c r="P4550" s="1">
        <f>(Comuni[[#This Row],[Popolazione2011]]/Comuni[[#This Row],[Ammalati AREA]])*100</f>
        <v>0.26378982361482672</v>
      </c>
    </row>
    <row r="4551" spans="1:16" x14ac:dyDescent="0.3">
      <c r="A4551" t="s">
        <v>4607</v>
      </c>
      <c r="B4551" t="s">
        <v>8028</v>
      </c>
      <c r="C4551" t="s">
        <v>4578</v>
      </c>
      <c r="D4551">
        <v>1737</v>
      </c>
      <c r="E4551" s="1">
        <f>(Comuni[[#This Row],[Popolazione2011]]/SUM(D:D))*100</f>
        <v>2.9231128428923274E-3</v>
      </c>
      <c r="F4551">
        <f t="shared" si="71"/>
        <v>3672202</v>
      </c>
      <c r="G4551" s="1">
        <f>(Comuni[[#This Row],[Popolazione2011]]/Comuni[[#This Row],[TOT POP REGIONE ]])*100</f>
        <v>4.7301319480791089E-2</v>
      </c>
      <c r="H4551" t="str">
        <f>IF(Comuni[[#This Row],[Popolazione2011]]&gt;300000,"MAGGIORE","")</f>
        <v/>
      </c>
      <c r="I4551" t="str">
        <f>_xlfn.XLOOKUP(Comuni[[#This Row],[Regione]],Ripartizione_geografica[Regione],Ripartizione_geografica[Ripartizione geografica])</f>
        <v>Centro</v>
      </c>
      <c r="J4551">
        <f>_xlfn.XLOOKUP(Comuni[[#This Row],[Regione]],Ripartizione_geografica[Regione],Ripartizione_geografica[Codice Regione])</f>
        <v>9</v>
      </c>
      <c r="K4551">
        <f>_xlfn.XLOOKUP(Comuni[[#This Row],[Regione]],Table_0[Regione],Table_0[Totale])</f>
        <v>1642975</v>
      </c>
      <c r="L4551">
        <f>_xlfn.XLOOKUP(Comuni[[#This Row],[Regione]],Table_0[Regione],Table_0[Guariti])</f>
        <v>1625600</v>
      </c>
      <c r="M4551">
        <f>_xlfn.XLOOKUP(Comuni[[#This Row],[Regione]],Table_0[Regione],Table_0[Deceduti])</f>
        <v>12293</v>
      </c>
      <c r="N4551" s="1">
        <f>(Comuni[[#This Row],[Popolazione2011]]/Comuni[[#This Row],[Ammalati TOT]])*100</f>
        <v>0.10572285031725985</v>
      </c>
      <c r="O4551">
        <f>_xlfn.XLOOKUP(Comuni[[#This Row],[Regione]],Table_0[Regione],Table_0[TOT AREA])</f>
        <v>5330380</v>
      </c>
      <c r="P4551" s="1">
        <f>(Comuni[[#This Row],[Popolazione2011]]/Comuni[[#This Row],[Ammalati AREA]])*100</f>
        <v>3.2586794937696749E-2</v>
      </c>
    </row>
    <row r="4552" spans="1:16" x14ac:dyDescent="0.3">
      <c r="A4552" t="s">
        <v>4608</v>
      </c>
      <c r="B4552" t="s">
        <v>8028</v>
      </c>
      <c r="C4552" t="s">
        <v>4578</v>
      </c>
      <c r="D4552">
        <v>12847</v>
      </c>
      <c r="E4552" s="1">
        <f>(Comuni[[#This Row],[Popolazione2011]]/SUM(D:D))*100</f>
        <v>2.1619591648035539E-2</v>
      </c>
      <c r="F4552">
        <f t="shared" si="71"/>
        <v>3672202</v>
      </c>
      <c r="G4552" s="1">
        <f>(Comuni[[#This Row],[Popolazione2011]]/Comuni[[#This Row],[TOT POP REGIONE ]])*100</f>
        <v>0.34984458915931094</v>
      </c>
      <c r="H4552" t="str">
        <f>IF(Comuni[[#This Row],[Popolazione2011]]&gt;300000,"MAGGIORE","")</f>
        <v/>
      </c>
      <c r="I4552" t="str">
        <f>_xlfn.XLOOKUP(Comuni[[#This Row],[Regione]],Ripartizione_geografica[Regione],Ripartizione_geografica[Ripartizione geografica])</f>
        <v>Centro</v>
      </c>
      <c r="J4552">
        <f>_xlfn.XLOOKUP(Comuni[[#This Row],[Regione]],Ripartizione_geografica[Regione],Ripartizione_geografica[Codice Regione])</f>
        <v>9</v>
      </c>
      <c r="K4552">
        <f>_xlfn.XLOOKUP(Comuni[[#This Row],[Regione]],Table_0[Regione],Table_0[Totale])</f>
        <v>1642975</v>
      </c>
      <c r="L4552">
        <f>_xlfn.XLOOKUP(Comuni[[#This Row],[Regione]],Table_0[Regione],Table_0[Guariti])</f>
        <v>1625600</v>
      </c>
      <c r="M4552">
        <f>_xlfn.XLOOKUP(Comuni[[#This Row],[Regione]],Table_0[Regione],Table_0[Deceduti])</f>
        <v>12293</v>
      </c>
      <c r="N4552" s="1">
        <f>(Comuni[[#This Row],[Popolazione2011]]/Comuni[[#This Row],[Ammalati TOT]])*100</f>
        <v>0.78193520899587643</v>
      </c>
      <c r="O4552">
        <f>_xlfn.XLOOKUP(Comuni[[#This Row],[Regione]],Table_0[Regione],Table_0[TOT AREA])</f>
        <v>5330380</v>
      </c>
      <c r="P4552" s="1">
        <f>(Comuni[[#This Row],[Popolazione2011]]/Comuni[[#This Row],[Ammalati AREA]])*100</f>
        <v>0.24101471189671278</v>
      </c>
    </row>
    <row r="4553" spans="1:16" x14ac:dyDescent="0.3">
      <c r="A4553" t="s">
        <v>4609</v>
      </c>
      <c r="B4553" t="s">
        <v>8028</v>
      </c>
      <c r="C4553" t="s">
        <v>4578</v>
      </c>
      <c r="D4553">
        <v>4511</v>
      </c>
      <c r="E4553" s="1">
        <f>(Comuni[[#This Row],[Popolazione2011]]/SUM(D:D))*100</f>
        <v>7.5913425643565277E-3</v>
      </c>
      <c r="F4553">
        <f t="shared" si="71"/>
        <v>3672202</v>
      </c>
      <c r="G4553" s="1">
        <f>(Comuni[[#This Row],[Popolazione2011]]/Comuni[[#This Row],[TOT POP REGIONE ]])*100</f>
        <v>0.12284182623940622</v>
      </c>
      <c r="H4553" t="str">
        <f>IF(Comuni[[#This Row],[Popolazione2011]]&gt;300000,"MAGGIORE","")</f>
        <v/>
      </c>
      <c r="I4553" t="str">
        <f>_xlfn.XLOOKUP(Comuni[[#This Row],[Regione]],Ripartizione_geografica[Regione],Ripartizione_geografica[Ripartizione geografica])</f>
        <v>Centro</v>
      </c>
      <c r="J4553">
        <f>_xlfn.XLOOKUP(Comuni[[#This Row],[Regione]],Ripartizione_geografica[Regione],Ripartizione_geografica[Codice Regione])</f>
        <v>9</v>
      </c>
      <c r="K4553">
        <f>_xlfn.XLOOKUP(Comuni[[#This Row],[Regione]],Table_0[Regione],Table_0[Totale])</f>
        <v>1642975</v>
      </c>
      <c r="L4553">
        <f>_xlfn.XLOOKUP(Comuni[[#This Row],[Regione]],Table_0[Regione],Table_0[Guariti])</f>
        <v>1625600</v>
      </c>
      <c r="M4553">
        <f>_xlfn.XLOOKUP(Comuni[[#This Row],[Regione]],Table_0[Regione],Table_0[Deceduti])</f>
        <v>12293</v>
      </c>
      <c r="N4553" s="1">
        <f>(Comuni[[#This Row],[Popolazione2011]]/Comuni[[#This Row],[Ammalati TOT]])*100</f>
        <v>0.27456291179111064</v>
      </c>
      <c r="O4553">
        <f>_xlfn.XLOOKUP(Comuni[[#This Row],[Regione]],Table_0[Regione],Table_0[TOT AREA])</f>
        <v>5330380</v>
      </c>
      <c r="P4553" s="1">
        <f>(Comuni[[#This Row],[Popolazione2011]]/Comuni[[#This Row],[Ammalati AREA]])*100</f>
        <v>8.4628112817472678E-2</v>
      </c>
    </row>
    <row r="4554" spans="1:16" x14ac:dyDescent="0.3">
      <c r="A4554" t="s">
        <v>4610</v>
      </c>
      <c r="B4554" t="s">
        <v>8028</v>
      </c>
      <c r="C4554" t="s">
        <v>4578</v>
      </c>
      <c r="D4554">
        <v>12366</v>
      </c>
      <c r="E4554" s="1">
        <f>(Comuni[[#This Row],[Popolazione2011]]/SUM(D:D))*100</f>
        <v>2.0810140135409626E-2</v>
      </c>
      <c r="F4554">
        <f t="shared" si="71"/>
        <v>3672202</v>
      </c>
      <c r="G4554" s="1">
        <f>(Comuni[[#This Row],[Popolazione2011]]/Comuni[[#This Row],[TOT POP REGIONE ]])*100</f>
        <v>0.3367461811741293</v>
      </c>
      <c r="H4554" t="str">
        <f>IF(Comuni[[#This Row],[Popolazione2011]]&gt;300000,"MAGGIORE","")</f>
        <v/>
      </c>
      <c r="I4554" t="str">
        <f>_xlfn.XLOOKUP(Comuni[[#This Row],[Regione]],Ripartizione_geografica[Regione],Ripartizione_geografica[Ripartizione geografica])</f>
        <v>Centro</v>
      </c>
      <c r="J4554">
        <f>_xlfn.XLOOKUP(Comuni[[#This Row],[Regione]],Ripartizione_geografica[Regione],Ripartizione_geografica[Codice Regione])</f>
        <v>9</v>
      </c>
      <c r="K4554">
        <f>_xlfn.XLOOKUP(Comuni[[#This Row],[Regione]],Table_0[Regione],Table_0[Totale])</f>
        <v>1642975</v>
      </c>
      <c r="L4554">
        <f>_xlfn.XLOOKUP(Comuni[[#This Row],[Regione]],Table_0[Regione],Table_0[Guariti])</f>
        <v>1625600</v>
      </c>
      <c r="M4554">
        <f>_xlfn.XLOOKUP(Comuni[[#This Row],[Regione]],Table_0[Regione],Table_0[Deceduti])</f>
        <v>12293</v>
      </c>
      <c r="N4554" s="1">
        <f>(Comuni[[#This Row],[Popolazione2011]]/Comuni[[#This Row],[Ammalati TOT]])*100</f>
        <v>0.75265904837261677</v>
      </c>
      <c r="O4554">
        <f>_xlfn.XLOOKUP(Comuni[[#This Row],[Regione]],Table_0[Regione],Table_0[TOT AREA])</f>
        <v>5330380</v>
      </c>
      <c r="P4554" s="1">
        <f>(Comuni[[#This Row],[Popolazione2011]]/Comuni[[#This Row],[Ammalati AREA]])*100</f>
        <v>0.23199096499686703</v>
      </c>
    </row>
    <row r="4555" spans="1:16" x14ac:dyDescent="0.3">
      <c r="A4555" t="s">
        <v>4611</v>
      </c>
      <c r="B4555" t="s">
        <v>8028</v>
      </c>
      <c r="C4555" t="s">
        <v>4578</v>
      </c>
      <c r="D4555">
        <v>8479</v>
      </c>
      <c r="E4555" s="1">
        <f>(Comuni[[#This Row],[Popolazione2011]]/SUM(D:D))*100</f>
        <v>1.4268896830675904E-2</v>
      </c>
      <c r="F4555">
        <f t="shared" si="71"/>
        <v>3672202</v>
      </c>
      <c r="G4555" s="1">
        <f>(Comuni[[#This Row],[Popolazione2011]]/Comuni[[#This Row],[TOT POP REGIONE ]])*100</f>
        <v>0.23089688421279655</v>
      </c>
      <c r="H4555" t="str">
        <f>IF(Comuni[[#This Row],[Popolazione2011]]&gt;300000,"MAGGIORE","")</f>
        <v/>
      </c>
      <c r="I4555" t="str">
        <f>_xlfn.XLOOKUP(Comuni[[#This Row],[Regione]],Ripartizione_geografica[Regione],Ripartizione_geografica[Ripartizione geografica])</f>
        <v>Centro</v>
      </c>
      <c r="J4555">
        <f>_xlfn.XLOOKUP(Comuni[[#This Row],[Regione]],Ripartizione_geografica[Regione],Ripartizione_geografica[Codice Regione])</f>
        <v>9</v>
      </c>
      <c r="K4555">
        <f>_xlfn.XLOOKUP(Comuni[[#This Row],[Regione]],Table_0[Regione],Table_0[Totale])</f>
        <v>1642975</v>
      </c>
      <c r="L4555">
        <f>_xlfn.XLOOKUP(Comuni[[#This Row],[Regione]],Table_0[Regione],Table_0[Guariti])</f>
        <v>1625600</v>
      </c>
      <c r="M4555">
        <f>_xlfn.XLOOKUP(Comuni[[#This Row],[Regione]],Table_0[Regione],Table_0[Deceduti])</f>
        <v>12293</v>
      </c>
      <c r="N4555" s="1">
        <f>(Comuni[[#This Row],[Popolazione2011]]/Comuni[[#This Row],[Ammalati TOT]])*100</f>
        <v>0.51607602063330238</v>
      </c>
      <c r="O4555">
        <f>_xlfn.XLOOKUP(Comuni[[#This Row],[Regione]],Table_0[Regione],Table_0[TOT AREA])</f>
        <v>5330380</v>
      </c>
      <c r="P4555" s="1">
        <f>(Comuni[[#This Row],[Popolazione2011]]/Comuni[[#This Row],[Ammalati AREA]])*100</f>
        <v>0.15906933464405915</v>
      </c>
    </row>
    <row r="4556" spans="1:16" x14ac:dyDescent="0.3">
      <c r="A4556" t="s">
        <v>4612</v>
      </c>
      <c r="B4556" t="s">
        <v>8028</v>
      </c>
      <c r="C4556" t="s">
        <v>4578</v>
      </c>
      <c r="D4556">
        <v>10689</v>
      </c>
      <c r="E4556" s="1">
        <f>(Comuni[[#This Row],[Popolazione2011]]/SUM(D:D))*100</f>
        <v>1.7987998375173338E-2</v>
      </c>
      <c r="F4556">
        <f t="shared" si="71"/>
        <v>3672202</v>
      </c>
      <c r="G4556" s="1">
        <f>(Comuni[[#This Row],[Popolazione2011]]/Comuni[[#This Row],[TOT POP REGIONE ]])*100</f>
        <v>0.29107875873930683</v>
      </c>
      <c r="H4556" t="str">
        <f>IF(Comuni[[#This Row],[Popolazione2011]]&gt;300000,"MAGGIORE","")</f>
        <v/>
      </c>
      <c r="I4556" t="str">
        <f>_xlfn.XLOOKUP(Comuni[[#This Row],[Regione]],Ripartizione_geografica[Regione],Ripartizione_geografica[Ripartizione geografica])</f>
        <v>Centro</v>
      </c>
      <c r="J4556">
        <f>_xlfn.XLOOKUP(Comuni[[#This Row],[Regione]],Ripartizione_geografica[Regione],Ripartizione_geografica[Codice Regione])</f>
        <v>9</v>
      </c>
      <c r="K4556">
        <f>_xlfn.XLOOKUP(Comuni[[#This Row],[Regione]],Table_0[Regione],Table_0[Totale])</f>
        <v>1642975</v>
      </c>
      <c r="L4556">
        <f>_xlfn.XLOOKUP(Comuni[[#This Row],[Regione]],Table_0[Regione],Table_0[Guariti])</f>
        <v>1625600</v>
      </c>
      <c r="M4556">
        <f>_xlfn.XLOOKUP(Comuni[[#This Row],[Regione]],Table_0[Regione],Table_0[Deceduti])</f>
        <v>12293</v>
      </c>
      <c r="N4556" s="1">
        <f>(Comuni[[#This Row],[Popolazione2011]]/Comuni[[#This Row],[Ammalati TOT]])*100</f>
        <v>0.65058810998341421</v>
      </c>
      <c r="O4556">
        <f>_xlfn.XLOOKUP(Comuni[[#This Row],[Regione]],Table_0[Regione],Table_0[TOT AREA])</f>
        <v>5330380</v>
      </c>
      <c r="P4556" s="1">
        <f>(Comuni[[#This Row],[Popolazione2011]]/Comuni[[#This Row],[Ammalati AREA]])*100</f>
        <v>0.20052979337308033</v>
      </c>
    </row>
    <row r="4557" spans="1:16" x14ac:dyDescent="0.3">
      <c r="A4557" t="s">
        <v>4613</v>
      </c>
      <c r="B4557" t="s">
        <v>8028</v>
      </c>
      <c r="C4557" t="s">
        <v>4578</v>
      </c>
      <c r="D4557">
        <v>12366</v>
      </c>
      <c r="E4557" s="1">
        <f>(Comuni[[#This Row],[Popolazione2011]]/SUM(D:D))*100</f>
        <v>2.0810140135409626E-2</v>
      </c>
      <c r="F4557">
        <f t="shared" si="71"/>
        <v>3672202</v>
      </c>
      <c r="G4557" s="1">
        <f>(Comuni[[#This Row],[Popolazione2011]]/Comuni[[#This Row],[TOT POP REGIONE ]])*100</f>
        <v>0.3367461811741293</v>
      </c>
      <c r="H4557" t="str">
        <f>IF(Comuni[[#This Row],[Popolazione2011]]&gt;300000,"MAGGIORE","")</f>
        <v/>
      </c>
      <c r="I4557" t="str">
        <f>_xlfn.XLOOKUP(Comuni[[#This Row],[Regione]],Ripartizione_geografica[Regione],Ripartizione_geografica[Ripartizione geografica])</f>
        <v>Centro</v>
      </c>
      <c r="J4557">
        <f>_xlfn.XLOOKUP(Comuni[[#This Row],[Regione]],Ripartizione_geografica[Regione],Ripartizione_geografica[Codice Regione])</f>
        <v>9</v>
      </c>
      <c r="K4557">
        <f>_xlfn.XLOOKUP(Comuni[[#This Row],[Regione]],Table_0[Regione],Table_0[Totale])</f>
        <v>1642975</v>
      </c>
      <c r="L4557">
        <f>_xlfn.XLOOKUP(Comuni[[#This Row],[Regione]],Table_0[Regione],Table_0[Guariti])</f>
        <v>1625600</v>
      </c>
      <c r="M4557">
        <f>_xlfn.XLOOKUP(Comuni[[#This Row],[Regione]],Table_0[Regione],Table_0[Deceduti])</f>
        <v>12293</v>
      </c>
      <c r="N4557" s="1">
        <f>(Comuni[[#This Row],[Popolazione2011]]/Comuni[[#This Row],[Ammalati TOT]])*100</f>
        <v>0.75265904837261677</v>
      </c>
      <c r="O4557">
        <f>_xlfn.XLOOKUP(Comuni[[#This Row],[Regione]],Table_0[Regione],Table_0[TOT AREA])</f>
        <v>5330380</v>
      </c>
      <c r="P4557" s="1">
        <f>(Comuni[[#This Row],[Popolazione2011]]/Comuni[[#This Row],[Ammalati AREA]])*100</f>
        <v>0.23199096499686703</v>
      </c>
    </row>
    <row r="4558" spans="1:16" x14ac:dyDescent="0.3">
      <c r="A4558" t="s">
        <v>4614</v>
      </c>
      <c r="B4558" t="s">
        <v>8028</v>
      </c>
      <c r="C4558" t="s">
        <v>4578</v>
      </c>
      <c r="D4558">
        <v>5325</v>
      </c>
      <c r="E4558" s="1">
        <f>(Comuni[[#This Row],[Popolazione2011]]/SUM(D:D))*100</f>
        <v>8.9611835857234569E-3</v>
      </c>
      <c r="F4558">
        <f t="shared" si="71"/>
        <v>3672202</v>
      </c>
      <c r="G4558" s="1">
        <f>(Comuni[[#This Row],[Popolazione2011]]/Comuni[[#This Row],[TOT POP REGIONE ]])*100</f>
        <v>0.14500836282971361</v>
      </c>
      <c r="H4558" t="str">
        <f>IF(Comuni[[#This Row],[Popolazione2011]]&gt;300000,"MAGGIORE","")</f>
        <v/>
      </c>
      <c r="I4558" t="str">
        <f>_xlfn.XLOOKUP(Comuni[[#This Row],[Regione]],Ripartizione_geografica[Regione],Ripartizione_geografica[Ripartizione geografica])</f>
        <v>Centro</v>
      </c>
      <c r="J4558">
        <f>_xlfn.XLOOKUP(Comuni[[#This Row],[Regione]],Ripartizione_geografica[Regione],Ripartizione_geografica[Codice Regione])</f>
        <v>9</v>
      </c>
      <c r="K4558">
        <f>_xlfn.XLOOKUP(Comuni[[#This Row],[Regione]],Table_0[Regione],Table_0[Totale])</f>
        <v>1642975</v>
      </c>
      <c r="L4558">
        <f>_xlfn.XLOOKUP(Comuni[[#This Row],[Regione]],Table_0[Regione],Table_0[Guariti])</f>
        <v>1625600</v>
      </c>
      <c r="M4558">
        <f>_xlfn.XLOOKUP(Comuni[[#This Row],[Regione]],Table_0[Regione],Table_0[Deceduti])</f>
        <v>12293</v>
      </c>
      <c r="N4558" s="1">
        <f>(Comuni[[#This Row],[Popolazione2011]]/Comuni[[#This Row],[Ammalati TOT]])*100</f>
        <v>0.3241071836150885</v>
      </c>
      <c r="O4558">
        <f>_xlfn.XLOOKUP(Comuni[[#This Row],[Regione]],Table_0[Regione],Table_0[TOT AREA])</f>
        <v>5330380</v>
      </c>
      <c r="P4558" s="1">
        <f>(Comuni[[#This Row],[Popolazione2011]]/Comuni[[#This Row],[Ammalati AREA]])*100</f>
        <v>9.9899069109519401E-2</v>
      </c>
    </row>
    <row r="4559" spans="1:16" x14ac:dyDescent="0.3">
      <c r="A4559" t="s">
        <v>4615</v>
      </c>
      <c r="B4559" t="s">
        <v>8028</v>
      </c>
      <c r="C4559" t="s">
        <v>4616</v>
      </c>
      <c r="D4559">
        <v>5672</v>
      </c>
      <c r="E4559" s="1">
        <f>(Comuni[[#This Row],[Popolazione2011]]/SUM(D:D))*100</f>
        <v>9.5451330137508814E-3</v>
      </c>
      <c r="F4559">
        <f t="shared" si="71"/>
        <v>3672202</v>
      </c>
      <c r="G4559" s="1">
        <f>(Comuni[[#This Row],[Popolazione2011]]/Comuni[[#This Row],[TOT POP REGIONE ]])*100</f>
        <v>0.15445773407889871</v>
      </c>
      <c r="H4559" t="str">
        <f>IF(Comuni[[#This Row],[Popolazione2011]]&gt;300000,"MAGGIORE","")</f>
        <v/>
      </c>
      <c r="I4559" t="str">
        <f>_xlfn.XLOOKUP(Comuni[[#This Row],[Regione]],Ripartizione_geografica[Regione],Ripartizione_geografica[Ripartizione geografica])</f>
        <v>Centro</v>
      </c>
      <c r="J4559">
        <f>_xlfn.XLOOKUP(Comuni[[#This Row],[Regione]],Ripartizione_geografica[Regione],Ripartizione_geografica[Codice Regione])</f>
        <v>9</v>
      </c>
      <c r="K4559">
        <f>_xlfn.XLOOKUP(Comuni[[#This Row],[Regione]],Table_0[Regione],Table_0[Totale])</f>
        <v>1642975</v>
      </c>
      <c r="L4559">
        <f>_xlfn.XLOOKUP(Comuni[[#This Row],[Regione]],Table_0[Regione],Table_0[Guariti])</f>
        <v>1625600</v>
      </c>
      <c r="M4559">
        <f>_xlfn.XLOOKUP(Comuni[[#This Row],[Regione]],Table_0[Regione],Table_0[Deceduti])</f>
        <v>12293</v>
      </c>
      <c r="N4559" s="1">
        <f>(Comuni[[#This Row],[Popolazione2011]]/Comuni[[#This Row],[Ammalati TOT]])*100</f>
        <v>0.34522740759902004</v>
      </c>
      <c r="O4559">
        <f>_xlfn.XLOOKUP(Comuni[[#This Row],[Regione]],Table_0[Regione],Table_0[TOT AREA])</f>
        <v>5330380</v>
      </c>
      <c r="P4559" s="1">
        <f>(Comuni[[#This Row],[Popolazione2011]]/Comuni[[#This Row],[Ammalati AREA]])*100</f>
        <v>0.10640892394163269</v>
      </c>
    </row>
    <row r="4560" spans="1:16" x14ac:dyDescent="0.3">
      <c r="A4560" t="s">
        <v>4617</v>
      </c>
      <c r="B4560" t="s">
        <v>8028</v>
      </c>
      <c r="C4560" t="s">
        <v>4616</v>
      </c>
      <c r="D4560">
        <v>98144</v>
      </c>
      <c r="E4560" s="1">
        <f>(Comuni[[#This Row],[Popolazione2011]]/SUM(D:D))*100</f>
        <v>0.16516176560323809</v>
      </c>
      <c r="F4560">
        <f t="shared" si="71"/>
        <v>3672202</v>
      </c>
      <c r="G4560" s="1">
        <f>(Comuni[[#This Row],[Popolazione2011]]/Comuni[[#This Row],[TOT POP REGIONE ]])*100</f>
        <v>2.6726198613257113</v>
      </c>
      <c r="H4560" t="str">
        <f>IF(Comuni[[#This Row],[Popolazione2011]]&gt;300000,"MAGGIORE","")</f>
        <v/>
      </c>
      <c r="I4560" t="str">
        <f>_xlfn.XLOOKUP(Comuni[[#This Row],[Regione]],Ripartizione_geografica[Regione],Ripartizione_geografica[Ripartizione geografica])</f>
        <v>Centro</v>
      </c>
      <c r="J4560">
        <f>_xlfn.XLOOKUP(Comuni[[#This Row],[Regione]],Ripartizione_geografica[Regione],Ripartizione_geografica[Codice Regione])</f>
        <v>9</v>
      </c>
      <c r="K4560">
        <f>_xlfn.XLOOKUP(Comuni[[#This Row],[Regione]],Table_0[Regione],Table_0[Totale])</f>
        <v>1642975</v>
      </c>
      <c r="L4560">
        <f>_xlfn.XLOOKUP(Comuni[[#This Row],[Regione]],Table_0[Regione],Table_0[Guariti])</f>
        <v>1625600</v>
      </c>
      <c r="M4560">
        <f>_xlfn.XLOOKUP(Comuni[[#This Row],[Regione]],Table_0[Regione],Table_0[Deceduti])</f>
        <v>12293</v>
      </c>
      <c r="N4560" s="1">
        <f>(Comuni[[#This Row],[Popolazione2011]]/Comuni[[#This Row],[Ammalati TOT]])*100</f>
        <v>5.9735540711209847</v>
      </c>
      <c r="O4560">
        <f>_xlfn.XLOOKUP(Comuni[[#This Row],[Regione]],Table_0[Regione],Table_0[TOT AREA])</f>
        <v>5330380</v>
      </c>
      <c r="P4560" s="1">
        <f>(Comuni[[#This Row],[Popolazione2011]]/Comuni[[#This Row],[Ammalati AREA]])*100</f>
        <v>1.8412195753398444</v>
      </c>
    </row>
    <row r="4561" spans="1:16" x14ac:dyDescent="0.3">
      <c r="A4561" t="s">
        <v>4618</v>
      </c>
      <c r="B4561" t="s">
        <v>8028</v>
      </c>
      <c r="C4561" t="s">
        <v>4616</v>
      </c>
      <c r="D4561">
        <v>1091</v>
      </c>
      <c r="E4561" s="1">
        <f>(Comuni[[#This Row],[Popolazione2011]]/SUM(D:D))*100</f>
        <v>1.835990852962308E-3</v>
      </c>
      <c r="F4561">
        <f t="shared" si="71"/>
        <v>3672202</v>
      </c>
      <c r="G4561" s="1">
        <f>(Comuni[[#This Row],[Popolazione2011]]/Comuni[[#This Row],[TOT POP REGIONE ]])*100</f>
        <v>2.9709694619195787E-2</v>
      </c>
      <c r="H4561" t="str">
        <f>IF(Comuni[[#This Row],[Popolazione2011]]&gt;300000,"MAGGIORE","")</f>
        <v/>
      </c>
      <c r="I4561" t="str">
        <f>_xlfn.XLOOKUP(Comuni[[#This Row],[Regione]],Ripartizione_geografica[Regione],Ripartizione_geografica[Ripartizione geografica])</f>
        <v>Centro</v>
      </c>
      <c r="J4561">
        <f>_xlfn.XLOOKUP(Comuni[[#This Row],[Regione]],Ripartizione_geografica[Regione],Ripartizione_geografica[Codice Regione])</f>
        <v>9</v>
      </c>
      <c r="K4561">
        <f>_xlfn.XLOOKUP(Comuni[[#This Row],[Regione]],Table_0[Regione],Table_0[Totale])</f>
        <v>1642975</v>
      </c>
      <c r="L4561">
        <f>_xlfn.XLOOKUP(Comuni[[#This Row],[Regione]],Table_0[Regione],Table_0[Guariti])</f>
        <v>1625600</v>
      </c>
      <c r="M4561">
        <f>_xlfn.XLOOKUP(Comuni[[#This Row],[Regione]],Table_0[Regione],Table_0[Deceduti])</f>
        <v>12293</v>
      </c>
      <c r="N4561" s="1">
        <f>(Comuni[[#This Row],[Popolazione2011]]/Comuni[[#This Row],[Ammalati TOT]])*100</f>
        <v>6.6403931891842544E-2</v>
      </c>
      <c r="O4561">
        <f>_xlfn.XLOOKUP(Comuni[[#This Row],[Regione]],Table_0[Regione],Table_0[TOT AREA])</f>
        <v>5330380</v>
      </c>
      <c r="P4561" s="1">
        <f>(Comuni[[#This Row],[Popolazione2011]]/Comuni[[#This Row],[Ammalati AREA]])*100</f>
        <v>2.0467583924598246E-2</v>
      </c>
    </row>
    <row r="4562" spans="1:16" x14ac:dyDescent="0.3">
      <c r="A4562" t="s">
        <v>4619</v>
      </c>
      <c r="B4562" t="s">
        <v>8028</v>
      </c>
      <c r="C4562" t="s">
        <v>4616</v>
      </c>
      <c r="D4562">
        <v>12284</v>
      </c>
      <c r="E4562" s="1">
        <f>(Comuni[[#This Row],[Popolazione2011]]/SUM(D:D))*100</f>
        <v>2.0672146322446374E-2</v>
      </c>
      <c r="F4562">
        <f t="shared" si="71"/>
        <v>3672202</v>
      </c>
      <c r="G4562" s="1">
        <f>(Comuni[[#This Row],[Popolazione2011]]/Comuni[[#This Row],[TOT POP REGIONE ]])*100</f>
        <v>0.33451318854463891</v>
      </c>
      <c r="H4562" t="str">
        <f>IF(Comuni[[#This Row],[Popolazione2011]]&gt;300000,"MAGGIORE","")</f>
        <v/>
      </c>
      <c r="I4562" t="str">
        <f>_xlfn.XLOOKUP(Comuni[[#This Row],[Regione]],Ripartizione_geografica[Regione],Ripartizione_geografica[Ripartizione geografica])</f>
        <v>Centro</v>
      </c>
      <c r="J4562">
        <f>_xlfn.XLOOKUP(Comuni[[#This Row],[Regione]],Ripartizione_geografica[Regione],Ripartizione_geografica[Codice Regione])</f>
        <v>9</v>
      </c>
      <c r="K4562">
        <f>_xlfn.XLOOKUP(Comuni[[#This Row],[Regione]],Table_0[Regione],Table_0[Totale])</f>
        <v>1642975</v>
      </c>
      <c r="L4562">
        <f>_xlfn.XLOOKUP(Comuni[[#This Row],[Regione]],Table_0[Regione],Table_0[Guariti])</f>
        <v>1625600</v>
      </c>
      <c r="M4562">
        <f>_xlfn.XLOOKUP(Comuni[[#This Row],[Regione]],Table_0[Regione],Table_0[Deceduti])</f>
        <v>12293</v>
      </c>
      <c r="N4562" s="1">
        <f>(Comuni[[#This Row],[Popolazione2011]]/Comuni[[#This Row],[Ammalati TOT]])*100</f>
        <v>0.74766810207093837</v>
      </c>
      <c r="O4562">
        <f>_xlfn.XLOOKUP(Comuni[[#This Row],[Regione]],Table_0[Regione],Table_0[TOT AREA])</f>
        <v>5330380</v>
      </c>
      <c r="P4562" s="1">
        <f>(Comuni[[#This Row],[Popolazione2011]]/Comuni[[#This Row],[Ammalati AREA]])*100</f>
        <v>0.23045261313452323</v>
      </c>
    </row>
    <row r="4563" spans="1:16" x14ac:dyDescent="0.3">
      <c r="A4563" t="s">
        <v>4620</v>
      </c>
      <c r="B4563" t="s">
        <v>8028</v>
      </c>
      <c r="C4563" t="s">
        <v>4616</v>
      </c>
      <c r="D4563">
        <v>10033</v>
      </c>
      <c r="E4563" s="1">
        <f>(Comuni[[#This Row],[Popolazione2011]]/SUM(D:D))*100</f>
        <v>1.6884047871467311E-2</v>
      </c>
      <c r="F4563">
        <f t="shared" si="71"/>
        <v>3672202</v>
      </c>
      <c r="G4563" s="1">
        <f>(Comuni[[#This Row],[Popolazione2011]]/Comuni[[#This Row],[TOT POP REGIONE ]])*100</f>
        <v>0.27321481770338341</v>
      </c>
      <c r="H4563" t="str">
        <f>IF(Comuni[[#This Row],[Popolazione2011]]&gt;300000,"MAGGIORE","")</f>
        <v/>
      </c>
      <c r="I4563" t="str">
        <f>_xlfn.XLOOKUP(Comuni[[#This Row],[Regione]],Ripartizione_geografica[Regione],Ripartizione_geografica[Ripartizione geografica])</f>
        <v>Centro</v>
      </c>
      <c r="J4563">
        <f>_xlfn.XLOOKUP(Comuni[[#This Row],[Regione]],Ripartizione_geografica[Regione],Ripartizione_geografica[Codice Regione])</f>
        <v>9</v>
      </c>
      <c r="K4563">
        <f>_xlfn.XLOOKUP(Comuni[[#This Row],[Regione]],Table_0[Regione],Table_0[Totale])</f>
        <v>1642975</v>
      </c>
      <c r="L4563">
        <f>_xlfn.XLOOKUP(Comuni[[#This Row],[Regione]],Table_0[Regione],Table_0[Guariti])</f>
        <v>1625600</v>
      </c>
      <c r="M4563">
        <f>_xlfn.XLOOKUP(Comuni[[#This Row],[Regione]],Table_0[Regione],Table_0[Deceduti])</f>
        <v>12293</v>
      </c>
      <c r="N4563" s="1">
        <f>(Comuni[[#This Row],[Popolazione2011]]/Comuni[[#This Row],[Ammalati TOT]])*100</f>
        <v>0.61066053956998745</v>
      </c>
      <c r="O4563">
        <f>_xlfn.XLOOKUP(Comuni[[#This Row],[Regione]],Table_0[Regione],Table_0[TOT AREA])</f>
        <v>5330380</v>
      </c>
      <c r="P4563" s="1">
        <f>(Comuni[[#This Row],[Popolazione2011]]/Comuni[[#This Row],[Ammalati AREA]])*100</f>
        <v>0.18822297847433017</v>
      </c>
    </row>
    <row r="4564" spans="1:16" x14ac:dyDescent="0.3">
      <c r="A4564" t="s">
        <v>4621</v>
      </c>
      <c r="B4564" t="s">
        <v>8028</v>
      </c>
      <c r="C4564" t="s">
        <v>4616</v>
      </c>
      <c r="D4564">
        <v>5428</v>
      </c>
      <c r="E4564" s="1">
        <f>(Comuni[[#This Row],[Popolazione2011]]/SUM(D:D))*100</f>
        <v>9.134517277616324E-3</v>
      </c>
      <c r="F4564">
        <f t="shared" si="71"/>
        <v>3672202</v>
      </c>
      <c r="G4564" s="1">
        <f>(Comuni[[#This Row],[Popolazione2011]]/Comuni[[#This Row],[TOT POP REGIONE ]])*100</f>
        <v>0.14781321942529307</v>
      </c>
      <c r="H4564" t="str">
        <f>IF(Comuni[[#This Row],[Popolazione2011]]&gt;300000,"MAGGIORE","")</f>
        <v/>
      </c>
      <c r="I4564" t="str">
        <f>_xlfn.XLOOKUP(Comuni[[#This Row],[Regione]],Ripartizione_geografica[Regione],Ripartizione_geografica[Ripartizione geografica])</f>
        <v>Centro</v>
      </c>
      <c r="J4564">
        <f>_xlfn.XLOOKUP(Comuni[[#This Row],[Regione]],Ripartizione_geografica[Regione],Ripartizione_geografica[Codice Regione])</f>
        <v>9</v>
      </c>
      <c r="K4564">
        <f>_xlfn.XLOOKUP(Comuni[[#This Row],[Regione]],Table_0[Regione],Table_0[Totale])</f>
        <v>1642975</v>
      </c>
      <c r="L4564">
        <f>_xlfn.XLOOKUP(Comuni[[#This Row],[Regione]],Table_0[Regione],Table_0[Guariti])</f>
        <v>1625600</v>
      </c>
      <c r="M4564">
        <f>_xlfn.XLOOKUP(Comuni[[#This Row],[Regione]],Table_0[Regione],Table_0[Deceduti])</f>
        <v>12293</v>
      </c>
      <c r="N4564" s="1">
        <f>(Comuni[[#This Row],[Popolazione2011]]/Comuni[[#This Row],[Ammalati TOT]])*100</f>
        <v>0.33037629909158689</v>
      </c>
      <c r="O4564">
        <f>_xlfn.XLOOKUP(Comuni[[#This Row],[Regione]],Table_0[Regione],Table_0[TOT AREA])</f>
        <v>5330380</v>
      </c>
      <c r="P4564" s="1">
        <f>(Comuni[[#This Row],[Popolazione2011]]/Comuni[[#This Row],[Ammalati AREA]])*100</f>
        <v>0.10183138913173169</v>
      </c>
    </row>
    <row r="4565" spans="1:16" x14ac:dyDescent="0.3">
      <c r="A4565" t="s">
        <v>4622</v>
      </c>
      <c r="B4565" t="s">
        <v>8028</v>
      </c>
      <c r="C4565" t="s">
        <v>4616</v>
      </c>
      <c r="D4565">
        <v>1516</v>
      </c>
      <c r="E4565" s="1">
        <f>(Comuni[[#This Row],[Popolazione2011]]/SUM(D:D))*100</f>
        <v>2.551202688442584E-3</v>
      </c>
      <c r="F4565">
        <f t="shared" si="71"/>
        <v>3672202</v>
      </c>
      <c r="G4565" s="1">
        <f>(Comuni[[#This Row],[Popolazione2011]]/Comuni[[#This Row],[TOT POP REGIONE ]])*100</f>
        <v>4.1283132028140067E-2</v>
      </c>
      <c r="H4565" t="str">
        <f>IF(Comuni[[#This Row],[Popolazione2011]]&gt;300000,"MAGGIORE","")</f>
        <v/>
      </c>
      <c r="I4565" t="str">
        <f>_xlfn.XLOOKUP(Comuni[[#This Row],[Regione]],Ripartizione_geografica[Regione],Ripartizione_geografica[Ripartizione geografica])</f>
        <v>Centro</v>
      </c>
      <c r="J4565">
        <f>_xlfn.XLOOKUP(Comuni[[#This Row],[Regione]],Ripartizione_geografica[Regione],Ripartizione_geografica[Codice Regione])</f>
        <v>9</v>
      </c>
      <c r="K4565">
        <f>_xlfn.XLOOKUP(Comuni[[#This Row],[Regione]],Table_0[Regione],Table_0[Totale])</f>
        <v>1642975</v>
      </c>
      <c r="L4565">
        <f>_xlfn.XLOOKUP(Comuni[[#This Row],[Regione]],Table_0[Regione],Table_0[Guariti])</f>
        <v>1625600</v>
      </c>
      <c r="M4565">
        <f>_xlfn.XLOOKUP(Comuni[[#This Row],[Regione]],Table_0[Regione],Table_0[Deceduti])</f>
        <v>12293</v>
      </c>
      <c r="N4565" s="1">
        <f>(Comuni[[#This Row],[Popolazione2011]]/Comuni[[#This Row],[Ammalati TOT]])*100</f>
        <v>9.2271641382248665E-2</v>
      </c>
      <c r="O4565">
        <f>_xlfn.XLOOKUP(Comuni[[#This Row],[Regione]],Table_0[Regione],Table_0[TOT AREA])</f>
        <v>5330380</v>
      </c>
      <c r="P4565" s="1">
        <f>(Comuni[[#This Row],[Popolazione2011]]/Comuni[[#This Row],[Ammalati AREA]])*100</f>
        <v>2.8440749064794629E-2</v>
      </c>
    </row>
    <row r="4566" spans="1:16" x14ac:dyDescent="0.3">
      <c r="A4566" t="s">
        <v>4623</v>
      </c>
      <c r="B4566" t="s">
        <v>8028</v>
      </c>
      <c r="C4566" t="s">
        <v>4616</v>
      </c>
      <c r="D4566">
        <v>3239</v>
      </c>
      <c r="E4566" s="1">
        <f>(Comuni[[#This Row],[Popolazione2011]]/SUM(D:D))*100</f>
        <v>5.450755612048502E-3</v>
      </c>
      <c r="F4566">
        <f t="shared" si="71"/>
        <v>3672202</v>
      </c>
      <c r="G4566" s="1">
        <f>(Comuni[[#This Row],[Popolazione2011]]/Comuni[[#This Row],[TOT POP REGIONE ]])*100</f>
        <v>8.8203208864871804E-2</v>
      </c>
      <c r="H4566" t="str">
        <f>IF(Comuni[[#This Row],[Popolazione2011]]&gt;300000,"MAGGIORE","")</f>
        <v/>
      </c>
      <c r="I4566" t="str">
        <f>_xlfn.XLOOKUP(Comuni[[#This Row],[Regione]],Ripartizione_geografica[Regione],Ripartizione_geografica[Ripartizione geografica])</f>
        <v>Centro</v>
      </c>
      <c r="J4566">
        <f>_xlfn.XLOOKUP(Comuni[[#This Row],[Regione]],Ripartizione_geografica[Regione],Ripartizione_geografica[Codice Regione])</f>
        <v>9</v>
      </c>
      <c r="K4566">
        <f>_xlfn.XLOOKUP(Comuni[[#This Row],[Regione]],Table_0[Regione],Table_0[Totale])</f>
        <v>1642975</v>
      </c>
      <c r="L4566">
        <f>_xlfn.XLOOKUP(Comuni[[#This Row],[Regione]],Table_0[Regione],Table_0[Guariti])</f>
        <v>1625600</v>
      </c>
      <c r="M4566">
        <f>_xlfn.XLOOKUP(Comuni[[#This Row],[Regione]],Table_0[Regione],Table_0[Deceduti])</f>
        <v>12293</v>
      </c>
      <c r="N4566" s="1">
        <f>(Comuni[[#This Row],[Popolazione2011]]/Comuni[[#This Row],[Ammalati TOT]])*100</f>
        <v>0.19714237891629516</v>
      </c>
      <c r="O4566">
        <f>_xlfn.XLOOKUP(Comuni[[#This Row],[Regione]],Table_0[Regione],Table_0[TOT AREA])</f>
        <v>5330380</v>
      </c>
      <c r="P4566" s="1">
        <f>(Comuni[[#This Row],[Popolazione2011]]/Comuni[[#This Row],[Ammalati AREA]])*100</f>
        <v>6.076489856257903E-2</v>
      </c>
    </row>
    <row r="4567" spans="1:16" x14ac:dyDescent="0.3">
      <c r="A4567" t="s">
        <v>4624</v>
      </c>
      <c r="B4567" t="s">
        <v>8028</v>
      </c>
      <c r="C4567" t="s">
        <v>4616</v>
      </c>
      <c r="D4567">
        <v>2739</v>
      </c>
      <c r="E4567" s="1">
        <f>(Comuni[[#This Row],[Popolazione2011]]/SUM(D:D))*100</f>
        <v>4.6093299232481781E-3</v>
      </c>
      <c r="F4567">
        <f t="shared" si="71"/>
        <v>3672202</v>
      </c>
      <c r="G4567" s="1">
        <f>(Comuni[[#This Row],[Popolazione2011]]/Comuni[[#This Row],[TOT POP REGIONE ]])*100</f>
        <v>7.4587400148466779E-2</v>
      </c>
      <c r="H4567" t="str">
        <f>IF(Comuni[[#This Row],[Popolazione2011]]&gt;300000,"MAGGIORE","")</f>
        <v/>
      </c>
      <c r="I4567" t="str">
        <f>_xlfn.XLOOKUP(Comuni[[#This Row],[Regione]],Ripartizione_geografica[Regione],Ripartizione_geografica[Ripartizione geografica])</f>
        <v>Centro</v>
      </c>
      <c r="J4567">
        <f>_xlfn.XLOOKUP(Comuni[[#This Row],[Regione]],Ripartizione_geografica[Regione],Ripartizione_geografica[Codice Regione])</f>
        <v>9</v>
      </c>
      <c r="K4567">
        <f>_xlfn.XLOOKUP(Comuni[[#This Row],[Regione]],Table_0[Regione],Table_0[Totale])</f>
        <v>1642975</v>
      </c>
      <c r="L4567">
        <f>_xlfn.XLOOKUP(Comuni[[#This Row],[Regione]],Table_0[Regione],Table_0[Guariti])</f>
        <v>1625600</v>
      </c>
      <c r="M4567">
        <f>_xlfn.XLOOKUP(Comuni[[#This Row],[Regione]],Table_0[Regione],Table_0[Deceduti])</f>
        <v>12293</v>
      </c>
      <c r="N4567" s="1">
        <f>(Comuni[[#This Row],[Popolazione2011]]/Comuni[[#This Row],[Ammalati TOT]])*100</f>
        <v>0.16670977951581734</v>
      </c>
      <c r="O4567">
        <f>_xlfn.XLOOKUP(Comuni[[#This Row],[Regione]],Table_0[Regione],Table_0[TOT AREA])</f>
        <v>5330380</v>
      </c>
      <c r="P4567" s="1">
        <f>(Comuni[[#This Row],[Popolazione2011]]/Comuni[[#This Row],[Ammalati AREA]])*100</f>
        <v>5.1384704279995044E-2</v>
      </c>
    </row>
    <row r="4568" spans="1:16" x14ac:dyDescent="0.3">
      <c r="A4568" t="s">
        <v>4625</v>
      </c>
      <c r="B4568" t="s">
        <v>8028</v>
      </c>
      <c r="C4568" t="s">
        <v>4616</v>
      </c>
      <c r="D4568">
        <v>2218</v>
      </c>
      <c r="E4568" s="1">
        <f>(Comuni[[#This Row],[Popolazione2011]]/SUM(D:D))*100</f>
        <v>3.7325643555182397E-3</v>
      </c>
      <c r="F4568">
        <f t="shared" si="71"/>
        <v>3672202</v>
      </c>
      <c r="G4568" s="1">
        <f>(Comuni[[#This Row],[Popolazione2011]]/Comuni[[#This Row],[TOT POP REGIONE ]])*100</f>
        <v>6.0399727465972733E-2</v>
      </c>
      <c r="H4568" t="str">
        <f>IF(Comuni[[#This Row],[Popolazione2011]]&gt;300000,"MAGGIORE","")</f>
        <v/>
      </c>
      <c r="I4568" t="str">
        <f>_xlfn.XLOOKUP(Comuni[[#This Row],[Regione]],Ripartizione_geografica[Regione],Ripartizione_geografica[Ripartizione geografica])</f>
        <v>Centro</v>
      </c>
      <c r="J4568">
        <f>_xlfn.XLOOKUP(Comuni[[#This Row],[Regione]],Ripartizione_geografica[Regione],Ripartizione_geografica[Codice Regione])</f>
        <v>9</v>
      </c>
      <c r="K4568">
        <f>_xlfn.XLOOKUP(Comuni[[#This Row],[Regione]],Table_0[Regione],Table_0[Totale])</f>
        <v>1642975</v>
      </c>
      <c r="L4568">
        <f>_xlfn.XLOOKUP(Comuni[[#This Row],[Regione]],Table_0[Regione],Table_0[Guariti])</f>
        <v>1625600</v>
      </c>
      <c r="M4568">
        <f>_xlfn.XLOOKUP(Comuni[[#This Row],[Regione]],Table_0[Regione],Table_0[Deceduti])</f>
        <v>12293</v>
      </c>
      <c r="N4568" s="1">
        <f>(Comuni[[#This Row],[Popolazione2011]]/Comuni[[#This Row],[Ammalati TOT]])*100</f>
        <v>0.1349990109405195</v>
      </c>
      <c r="O4568">
        <f>_xlfn.XLOOKUP(Comuni[[#This Row],[Regione]],Table_0[Regione],Table_0[TOT AREA])</f>
        <v>5330380</v>
      </c>
      <c r="P4568" s="1">
        <f>(Comuni[[#This Row],[Popolazione2011]]/Comuni[[#This Row],[Ammalati AREA]])*100</f>
        <v>4.1610541837542536E-2</v>
      </c>
    </row>
    <row r="4569" spans="1:16" x14ac:dyDescent="0.3">
      <c r="A4569" t="s">
        <v>4626</v>
      </c>
      <c r="B4569" t="s">
        <v>8028</v>
      </c>
      <c r="C4569" t="s">
        <v>4616</v>
      </c>
      <c r="D4569">
        <v>13166</v>
      </c>
      <c r="E4569" s="1">
        <f>(Comuni[[#This Row],[Popolazione2011]]/SUM(D:D))*100</f>
        <v>2.2156421237490145E-2</v>
      </c>
      <c r="F4569">
        <f t="shared" si="71"/>
        <v>3672202</v>
      </c>
      <c r="G4569" s="1">
        <f>(Comuni[[#This Row],[Popolazione2011]]/Comuni[[#This Row],[TOT POP REGIONE ]])*100</f>
        <v>0.35853147512037736</v>
      </c>
      <c r="H4569" t="str">
        <f>IF(Comuni[[#This Row],[Popolazione2011]]&gt;300000,"MAGGIORE","")</f>
        <v/>
      </c>
      <c r="I4569" t="str">
        <f>_xlfn.XLOOKUP(Comuni[[#This Row],[Regione]],Ripartizione_geografica[Regione],Ripartizione_geografica[Ripartizione geografica])</f>
        <v>Centro</v>
      </c>
      <c r="J4569">
        <f>_xlfn.XLOOKUP(Comuni[[#This Row],[Regione]],Ripartizione_geografica[Regione],Ripartizione_geografica[Codice Regione])</f>
        <v>9</v>
      </c>
      <c r="K4569">
        <f>_xlfn.XLOOKUP(Comuni[[#This Row],[Regione]],Table_0[Regione],Table_0[Totale])</f>
        <v>1642975</v>
      </c>
      <c r="L4569">
        <f>_xlfn.XLOOKUP(Comuni[[#This Row],[Regione]],Table_0[Regione],Table_0[Guariti])</f>
        <v>1625600</v>
      </c>
      <c r="M4569">
        <f>_xlfn.XLOOKUP(Comuni[[#This Row],[Regione]],Table_0[Regione],Table_0[Deceduti])</f>
        <v>12293</v>
      </c>
      <c r="N4569" s="1">
        <f>(Comuni[[#This Row],[Popolazione2011]]/Comuni[[#This Row],[Ammalati TOT]])*100</f>
        <v>0.80135120741338128</v>
      </c>
      <c r="O4569">
        <f>_xlfn.XLOOKUP(Comuni[[#This Row],[Regione]],Table_0[Regione],Table_0[TOT AREA])</f>
        <v>5330380</v>
      </c>
      <c r="P4569" s="1">
        <f>(Comuni[[#This Row],[Popolazione2011]]/Comuni[[#This Row],[Ammalati AREA]])*100</f>
        <v>0.24699927584900136</v>
      </c>
    </row>
    <row r="4570" spans="1:16" x14ac:dyDescent="0.3">
      <c r="A4570" t="s">
        <v>4627</v>
      </c>
      <c r="B4570" t="s">
        <v>8028</v>
      </c>
      <c r="C4570" t="s">
        <v>4616</v>
      </c>
      <c r="D4570">
        <v>9458</v>
      </c>
      <c r="E4570" s="1">
        <f>(Comuni[[#This Row],[Popolazione2011]]/SUM(D:D))*100</f>
        <v>1.5916408329346939E-2</v>
      </c>
      <c r="F4570">
        <f t="shared" si="71"/>
        <v>3672202</v>
      </c>
      <c r="G4570" s="1">
        <f>(Comuni[[#This Row],[Popolazione2011]]/Comuni[[#This Row],[TOT POP REGIONE ]])*100</f>
        <v>0.25755663767951764</v>
      </c>
      <c r="H4570" t="str">
        <f>IF(Comuni[[#This Row],[Popolazione2011]]&gt;300000,"MAGGIORE","")</f>
        <v/>
      </c>
      <c r="I4570" t="str">
        <f>_xlfn.XLOOKUP(Comuni[[#This Row],[Regione]],Ripartizione_geografica[Regione],Ripartizione_geografica[Ripartizione geografica])</f>
        <v>Centro</v>
      </c>
      <c r="J4570">
        <f>_xlfn.XLOOKUP(Comuni[[#This Row],[Regione]],Ripartizione_geografica[Regione],Ripartizione_geografica[Codice Regione])</f>
        <v>9</v>
      </c>
      <c r="K4570">
        <f>_xlfn.XLOOKUP(Comuni[[#This Row],[Regione]],Table_0[Regione],Table_0[Totale])</f>
        <v>1642975</v>
      </c>
      <c r="L4570">
        <f>_xlfn.XLOOKUP(Comuni[[#This Row],[Regione]],Table_0[Regione],Table_0[Guariti])</f>
        <v>1625600</v>
      </c>
      <c r="M4570">
        <f>_xlfn.XLOOKUP(Comuni[[#This Row],[Regione]],Table_0[Regione],Table_0[Deceduti])</f>
        <v>12293</v>
      </c>
      <c r="N4570" s="1">
        <f>(Comuni[[#This Row],[Popolazione2011]]/Comuni[[#This Row],[Ammalati TOT]])*100</f>
        <v>0.57566305025943787</v>
      </c>
      <c r="O4570">
        <f>_xlfn.XLOOKUP(Comuni[[#This Row],[Regione]],Table_0[Regione],Table_0[TOT AREA])</f>
        <v>5330380</v>
      </c>
      <c r="P4570" s="1">
        <f>(Comuni[[#This Row],[Popolazione2011]]/Comuni[[#This Row],[Ammalati AREA]])*100</f>
        <v>0.1774357550493586</v>
      </c>
    </row>
    <row r="4571" spans="1:16" x14ac:dyDescent="0.3">
      <c r="A4571" t="s">
        <v>4628</v>
      </c>
      <c r="B4571" t="s">
        <v>8028</v>
      </c>
      <c r="C4571" t="s">
        <v>4616</v>
      </c>
      <c r="D4571">
        <v>933</v>
      </c>
      <c r="E4571" s="1">
        <f>(Comuni[[#This Row],[Popolazione2011]]/SUM(D:D))*100</f>
        <v>1.5701003353014054E-3</v>
      </c>
      <c r="F4571">
        <f t="shared" si="71"/>
        <v>3672202</v>
      </c>
      <c r="G4571" s="1">
        <f>(Comuni[[#This Row],[Popolazione2011]]/Comuni[[#This Row],[TOT POP REGIONE ]])*100</f>
        <v>2.5407099064811797E-2</v>
      </c>
      <c r="H4571" t="str">
        <f>IF(Comuni[[#This Row],[Popolazione2011]]&gt;300000,"MAGGIORE","")</f>
        <v/>
      </c>
      <c r="I4571" t="str">
        <f>_xlfn.XLOOKUP(Comuni[[#This Row],[Regione]],Ripartizione_geografica[Regione],Ripartizione_geografica[Ripartizione geografica])</f>
        <v>Centro</v>
      </c>
      <c r="J4571">
        <f>_xlfn.XLOOKUP(Comuni[[#This Row],[Regione]],Ripartizione_geografica[Regione],Ripartizione_geografica[Codice Regione])</f>
        <v>9</v>
      </c>
      <c r="K4571">
        <f>_xlfn.XLOOKUP(Comuni[[#This Row],[Regione]],Table_0[Regione],Table_0[Totale])</f>
        <v>1642975</v>
      </c>
      <c r="L4571">
        <f>_xlfn.XLOOKUP(Comuni[[#This Row],[Regione]],Table_0[Regione],Table_0[Guariti])</f>
        <v>1625600</v>
      </c>
      <c r="M4571">
        <f>_xlfn.XLOOKUP(Comuni[[#This Row],[Regione]],Table_0[Regione],Table_0[Deceduti])</f>
        <v>12293</v>
      </c>
      <c r="N4571" s="1">
        <f>(Comuni[[#This Row],[Popolazione2011]]/Comuni[[#This Row],[Ammalati TOT]])*100</f>
        <v>5.6787230481291556E-2</v>
      </c>
      <c r="O4571">
        <f>_xlfn.XLOOKUP(Comuni[[#This Row],[Regione]],Table_0[Regione],Table_0[TOT AREA])</f>
        <v>5330380</v>
      </c>
      <c r="P4571" s="1">
        <f>(Comuni[[#This Row],[Popolazione2011]]/Comuni[[#This Row],[Ammalati AREA]])*100</f>
        <v>1.7503442531301708E-2</v>
      </c>
    </row>
    <row r="4572" spans="1:16" x14ac:dyDescent="0.3">
      <c r="A4572" t="s">
        <v>4629</v>
      </c>
      <c r="B4572" t="s">
        <v>8028</v>
      </c>
      <c r="C4572" t="s">
        <v>4616</v>
      </c>
      <c r="D4572">
        <v>2058</v>
      </c>
      <c r="E4572" s="1">
        <f>(Comuni[[#This Row],[Popolazione2011]]/SUM(D:D))*100</f>
        <v>3.4633081351021357E-3</v>
      </c>
      <c r="F4572">
        <f t="shared" si="71"/>
        <v>3672202</v>
      </c>
      <c r="G4572" s="1">
        <f>(Comuni[[#This Row],[Popolazione2011]]/Comuni[[#This Row],[TOT POP REGIONE ]])*100</f>
        <v>5.6042668676723126E-2</v>
      </c>
      <c r="H4572" t="str">
        <f>IF(Comuni[[#This Row],[Popolazione2011]]&gt;300000,"MAGGIORE","")</f>
        <v/>
      </c>
      <c r="I4572" t="str">
        <f>_xlfn.XLOOKUP(Comuni[[#This Row],[Regione]],Ripartizione_geografica[Regione],Ripartizione_geografica[Ripartizione geografica])</f>
        <v>Centro</v>
      </c>
      <c r="J4572">
        <f>_xlfn.XLOOKUP(Comuni[[#This Row],[Regione]],Ripartizione_geografica[Regione],Ripartizione_geografica[Codice Regione])</f>
        <v>9</v>
      </c>
      <c r="K4572">
        <f>_xlfn.XLOOKUP(Comuni[[#This Row],[Regione]],Table_0[Regione],Table_0[Totale])</f>
        <v>1642975</v>
      </c>
      <c r="L4572">
        <f>_xlfn.XLOOKUP(Comuni[[#This Row],[Regione]],Table_0[Regione],Table_0[Guariti])</f>
        <v>1625600</v>
      </c>
      <c r="M4572">
        <f>_xlfn.XLOOKUP(Comuni[[#This Row],[Regione]],Table_0[Regione],Table_0[Deceduti])</f>
        <v>12293</v>
      </c>
      <c r="N4572" s="1">
        <f>(Comuni[[#This Row],[Popolazione2011]]/Comuni[[#This Row],[Ammalati TOT]])*100</f>
        <v>0.12526057913236657</v>
      </c>
      <c r="O4572">
        <f>_xlfn.XLOOKUP(Comuni[[#This Row],[Regione]],Table_0[Regione],Table_0[TOT AREA])</f>
        <v>5330380</v>
      </c>
      <c r="P4572" s="1">
        <f>(Comuni[[#This Row],[Popolazione2011]]/Comuni[[#This Row],[Ammalati AREA]])*100</f>
        <v>3.8608879667115667E-2</v>
      </c>
    </row>
    <row r="4573" spans="1:16" x14ac:dyDescent="0.3">
      <c r="A4573" t="s">
        <v>4630</v>
      </c>
      <c r="B4573" t="s">
        <v>8028</v>
      </c>
      <c r="C4573" t="s">
        <v>4616</v>
      </c>
      <c r="D4573">
        <v>9111</v>
      </c>
      <c r="E4573" s="1">
        <f>(Comuni[[#This Row],[Popolazione2011]]/SUM(D:D))*100</f>
        <v>1.5332458901319514E-2</v>
      </c>
      <c r="F4573">
        <f t="shared" si="71"/>
        <v>3672202</v>
      </c>
      <c r="G4573" s="1">
        <f>(Comuni[[#This Row],[Popolazione2011]]/Comuni[[#This Row],[TOT POP REGIONE ]])*100</f>
        <v>0.24810726643033254</v>
      </c>
      <c r="H4573" t="str">
        <f>IF(Comuni[[#This Row],[Popolazione2011]]&gt;300000,"MAGGIORE","")</f>
        <v/>
      </c>
      <c r="I4573" t="str">
        <f>_xlfn.XLOOKUP(Comuni[[#This Row],[Regione]],Ripartizione_geografica[Regione],Ripartizione_geografica[Ripartizione geografica])</f>
        <v>Centro</v>
      </c>
      <c r="J4573">
        <f>_xlfn.XLOOKUP(Comuni[[#This Row],[Regione]],Ripartizione_geografica[Regione],Ripartizione_geografica[Codice Regione])</f>
        <v>9</v>
      </c>
      <c r="K4573">
        <f>_xlfn.XLOOKUP(Comuni[[#This Row],[Regione]],Table_0[Regione],Table_0[Totale])</f>
        <v>1642975</v>
      </c>
      <c r="L4573">
        <f>_xlfn.XLOOKUP(Comuni[[#This Row],[Regione]],Table_0[Regione],Table_0[Guariti])</f>
        <v>1625600</v>
      </c>
      <c r="M4573">
        <f>_xlfn.XLOOKUP(Comuni[[#This Row],[Regione]],Table_0[Regione],Table_0[Deceduti])</f>
        <v>12293</v>
      </c>
      <c r="N4573" s="1">
        <f>(Comuni[[#This Row],[Popolazione2011]]/Comuni[[#This Row],[Ammalati TOT]])*100</f>
        <v>0.55454282627550633</v>
      </c>
      <c r="O4573">
        <f>_xlfn.XLOOKUP(Comuni[[#This Row],[Regione]],Table_0[Regione],Table_0[TOT AREA])</f>
        <v>5330380</v>
      </c>
      <c r="P4573" s="1">
        <f>(Comuni[[#This Row],[Popolazione2011]]/Comuni[[#This Row],[Ammalati AREA]])*100</f>
        <v>0.1709259002172453</v>
      </c>
    </row>
    <row r="4574" spans="1:16" x14ac:dyDescent="0.3">
      <c r="A4574" t="s">
        <v>4631</v>
      </c>
      <c r="B4574" t="s">
        <v>8028</v>
      </c>
      <c r="C4574" t="s">
        <v>4616</v>
      </c>
      <c r="D4574">
        <v>22495</v>
      </c>
      <c r="E4574" s="1">
        <f>(Comuni[[#This Row],[Popolazione2011]]/SUM(D:D))*100</f>
        <v>3.7855741739126599E-2</v>
      </c>
      <c r="F4574">
        <f t="shared" si="71"/>
        <v>3672202</v>
      </c>
      <c r="G4574" s="1">
        <f>(Comuni[[#This Row],[Popolazione2011]]/Comuni[[#This Row],[TOT POP REGIONE ]])*100</f>
        <v>0.61257523415106252</v>
      </c>
      <c r="H4574" t="str">
        <f>IF(Comuni[[#This Row],[Popolazione2011]]&gt;300000,"MAGGIORE","")</f>
        <v/>
      </c>
      <c r="I4574" t="str">
        <f>_xlfn.XLOOKUP(Comuni[[#This Row],[Regione]],Ripartizione_geografica[Regione],Ripartizione_geografica[Ripartizione geografica])</f>
        <v>Centro</v>
      </c>
      <c r="J4574">
        <f>_xlfn.XLOOKUP(Comuni[[#This Row],[Regione]],Ripartizione_geografica[Regione],Ripartizione_geografica[Codice Regione])</f>
        <v>9</v>
      </c>
      <c r="K4574">
        <f>_xlfn.XLOOKUP(Comuni[[#This Row],[Regione]],Table_0[Regione],Table_0[Totale])</f>
        <v>1642975</v>
      </c>
      <c r="L4574">
        <f>_xlfn.XLOOKUP(Comuni[[#This Row],[Regione]],Table_0[Regione],Table_0[Guariti])</f>
        <v>1625600</v>
      </c>
      <c r="M4574">
        <f>_xlfn.XLOOKUP(Comuni[[#This Row],[Regione]],Table_0[Regione],Table_0[Deceduti])</f>
        <v>12293</v>
      </c>
      <c r="N4574" s="1">
        <f>(Comuni[[#This Row],[Popolazione2011]]/Comuni[[#This Row],[Ammalati TOT]])*100</f>
        <v>1.3691626470274958</v>
      </c>
      <c r="O4574">
        <f>_xlfn.XLOOKUP(Comuni[[#This Row],[Regione]],Table_0[Regione],Table_0[TOT AREA])</f>
        <v>5330380</v>
      </c>
      <c r="P4574" s="1">
        <f>(Comuni[[#This Row],[Popolazione2011]]/Comuni[[#This Row],[Ammalati AREA]])*100</f>
        <v>0.42201494077345331</v>
      </c>
    </row>
    <row r="4575" spans="1:16" x14ac:dyDescent="0.3">
      <c r="A4575" t="s">
        <v>4632</v>
      </c>
      <c r="B4575" t="s">
        <v>8028</v>
      </c>
      <c r="C4575" t="s">
        <v>4616</v>
      </c>
      <c r="D4575">
        <v>9348</v>
      </c>
      <c r="E4575" s="1">
        <f>(Comuni[[#This Row],[Popolazione2011]]/SUM(D:D))*100</f>
        <v>1.573129467781087E-2</v>
      </c>
      <c r="F4575">
        <f t="shared" si="71"/>
        <v>3672202</v>
      </c>
      <c r="G4575" s="1">
        <f>(Comuni[[#This Row],[Popolazione2011]]/Comuni[[#This Row],[TOT POP REGIONE ]])*100</f>
        <v>0.25456115976190852</v>
      </c>
      <c r="H4575" t="str">
        <f>IF(Comuni[[#This Row],[Popolazione2011]]&gt;300000,"MAGGIORE","")</f>
        <v/>
      </c>
      <c r="I4575" t="str">
        <f>_xlfn.XLOOKUP(Comuni[[#This Row],[Regione]],Ripartizione_geografica[Regione],Ripartizione_geografica[Ripartizione geografica])</f>
        <v>Centro</v>
      </c>
      <c r="J4575">
        <f>_xlfn.XLOOKUP(Comuni[[#This Row],[Regione]],Ripartizione_geografica[Regione],Ripartizione_geografica[Codice Regione])</f>
        <v>9</v>
      </c>
      <c r="K4575">
        <f>_xlfn.XLOOKUP(Comuni[[#This Row],[Regione]],Table_0[Regione],Table_0[Totale])</f>
        <v>1642975</v>
      </c>
      <c r="L4575">
        <f>_xlfn.XLOOKUP(Comuni[[#This Row],[Regione]],Table_0[Regione],Table_0[Guariti])</f>
        <v>1625600</v>
      </c>
      <c r="M4575">
        <f>_xlfn.XLOOKUP(Comuni[[#This Row],[Regione]],Table_0[Regione],Table_0[Deceduti])</f>
        <v>12293</v>
      </c>
      <c r="N4575" s="1">
        <f>(Comuni[[#This Row],[Popolazione2011]]/Comuni[[#This Row],[Ammalati TOT]])*100</f>
        <v>0.56896787839133278</v>
      </c>
      <c r="O4575">
        <f>_xlfn.XLOOKUP(Comuni[[#This Row],[Regione]],Table_0[Regione],Table_0[TOT AREA])</f>
        <v>5330380</v>
      </c>
      <c r="P4575" s="1">
        <f>(Comuni[[#This Row],[Popolazione2011]]/Comuni[[#This Row],[Ammalati AREA]])*100</f>
        <v>0.1753721123071901</v>
      </c>
    </row>
    <row r="4576" spans="1:16" x14ac:dyDescent="0.3">
      <c r="A4576" t="s">
        <v>4633</v>
      </c>
      <c r="B4576" t="s">
        <v>8028</v>
      </c>
      <c r="C4576" t="s">
        <v>4616</v>
      </c>
      <c r="D4576">
        <v>5892</v>
      </c>
      <c r="E4576" s="1">
        <f>(Comuni[[#This Row],[Popolazione2011]]/SUM(D:D))*100</f>
        <v>9.9153603168230242E-3</v>
      </c>
      <c r="F4576">
        <f t="shared" si="71"/>
        <v>3672202</v>
      </c>
      <c r="G4576" s="1">
        <f>(Comuni[[#This Row],[Popolazione2011]]/Comuni[[#This Row],[TOT POP REGIONE ]])*100</f>
        <v>0.16044868991411693</v>
      </c>
      <c r="H4576" t="str">
        <f>IF(Comuni[[#This Row],[Popolazione2011]]&gt;300000,"MAGGIORE","")</f>
        <v/>
      </c>
      <c r="I4576" t="str">
        <f>_xlfn.XLOOKUP(Comuni[[#This Row],[Regione]],Ripartizione_geografica[Regione],Ripartizione_geografica[Ripartizione geografica])</f>
        <v>Centro</v>
      </c>
      <c r="J4576">
        <f>_xlfn.XLOOKUP(Comuni[[#This Row],[Regione]],Ripartizione_geografica[Regione],Ripartizione_geografica[Codice Regione])</f>
        <v>9</v>
      </c>
      <c r="K4576">
        <f>_xlfn.XLOOKUP(Comuni[[#This Row],[Regione]],Table_0[Regione],Table_0[Totale])</f>
        <v>1642975</v>
      </c>
      <c r="L4576">
        <f>_xlfn.XLOOKUP(Comuni[[#This Row],[Regione]],Table_0[Regione],Table_0[Guariti])</f>
        <v>1625600</v>
      </c>
      <c r="M4576">
        <f>_xlfn.XLOOKUP(Comuni[[#This Row],[Regione]],Table_0[Regione],Table_0[Deceduti])</f>
        <v>12293</v>
      </c>
      <c r="N4576" s="1">
        <f>(Comuni[[#This Row],[Popolazione2011]]/Comuni[[#This Row],[Ammalati TOT]])*100</f>
        <v>0.35861775133523027</v>
      </c>
      <c r="O4576">
        <f>_xlfn.XLOOKUP(Comuni[[#This Row],[Regione]],Table_0[Regione],Table_0[TOT AREA])</f>
        <v>5330380</v>
      </c>
      <c r="P4576" s="1">
        <f>(Comuni[[#This Row],[Popolazione2011]]/Comuni[[#This Row],[Ammalati AREA]])*100</f>
        <v>0.11053620942596963</v>
      </c>
    </row>
    <row r="4577" spans="1:16" x14ac:dyDescent="0.3">
      <c r="A4577" t="s">
        <v>4634</v>
      </c>
      <c r="B4577" t="s">
        <v>8028</v>
      </c>
      <c r="C4577" t="s">
        <v>4616</v>
      </c>
      <c r="D4577">
        <v>3615</v>
      </c>
      <c r="E4577" s="1">
        <f>(Comuni[[#This Row],[Popolazione2011]]/SUM(D:D))*100</f>
        <v>6.0835077300263459E-3</v>
      </c>
      <c r="F4577">
        <f t="shared" si="71"/>
        <v>3672202</v>
      </c>
      <c r="G4577" s="1">
        <f>(Comuni[[#This Row],[Popolazione2011]]/Comuni[[#This Row],[TOT POP REGIONE ]])*100</f>
        <v>9.844229701960841E-2</v>
      </c>
      <c r="H4577" t="str">
        <f>IF(Comuni[[#This Row],[Popolazione2011]]&gt;300000,"MAGGIORE","")</f>
        <v/>
      </c>
      <c r="I4577" t="str">
        <f>_xlfn.XLOOKUP(Comuni[[#This Row],[Regione]],Ripartizione_geografica[Regione],Ripartizione_geografica[Ripartizione geografica])</f>
        <v>Centro</v>
      </c>
      <c r="J4577">
        <f>_xlfn.XLOOKUP(Comuni[[#This Row],[Regione]],Ripartizione_geografica[Regione],Ripartizione_geografica[Codice Regione])</f>
        <v>9</v>
      </c>
      <c r="K4577">
        <f>_xlfn.XLOOKUP(Comuni[[#This Row],[Regione]],Table_0[Regione],Table_0[Totale])</f>
        <v>1642975</v>
      </c>
      <c r="L4577">
        <f>_xlfn.XLOOKUP(Comuni[[#This Row],[Regione]],Table_0[Regione],Table_0[Guariti])</f>
        <v>1625600</v>
      </c>
      <c r="M4577">
        <f>_xlfn.XLOOKUP(Comuni[[#This Row],[Regione]],Table_0[Regione],Table_0[Deceduti])</f>
        <v>12293</v>
      </c>
      <c r="N4577" s="1">
        <f>(Comuni[[#This Row],[Popolazione2011]]/Comuni[[#This Row],[Ammalati TOT]])*100</f>
        <v>0.22002769366545444</v>
      </c>
      <c r="O4577">
        <f>_xlfn.XLOOKUP(Comuni[[#This Row],[Regione]],Table_0[Regione],Table_0[TOT AREA])</f>
        <v>5330380</v>
      </c>
      <c r="P4577" s="1">
        <f>(Comuni[[#This Row],[Popolazione2011]]/Comuni[[#This Row],[Ammalati AREA]])*100</f>
        <v>6.7818804663082183E-2</v>
      </c>
    </row>
    <row r="4578" spans="1:16" x14ac:dyDescent="0.3">
      <c r="A4578" t="s">
        <v>4635</v>
      </c>
      <c r="B4578" t="s">
        <v>8028</v>
      </c>
      <c r="C4578" t="s">
        <v>4616</v>
      </c>
      <c r="D4578">
        <v>3422</v>
      </c>
      <c r="E4578" s="1">
        <f>(Comuni[[#This Row],[Popolazione2011]]/SUM(D:D))*100</f>
        <v>5.7587174141494214E-3</v>
      </c>
      <c r="F4578">
        <f t="shared" si="71"/>
        <v>3672202</v>
      </c>
      <c r="G4578" s="1">
        <f>(Comuni[[#This Row],[Popolazione2011]]/Comuni[[#This Row],[TOT POP REGIONE ]])*100</f>
        <v>9.3186594855076049E-2</v>
      </c>
      <c r="H4578" t="str">
        <f>IF(Comuni[[#This Row],[Popolazione2011]]&gt;300000,"MAGGIORE","")</f>
        <v/>
      </c>
      <c r="I4578" t="str">
        <f>_xlfn.XLOOKUP(Comuni[[#This Row],[Regione]],Ripartizione_geografica[Regione],Ripartizione_geografica[Ripartizione geografica])</f>
        <v>Centro</v>
      </c>
      <c r="J4578">
        <f>_xlfn.XLOOKUP(Comuni[[#This Row],[Regione]],Ripartizione_geografica[Regione],Ripartizione_geografica[Codice Regione])</f>
        <v>9</v>
      </c>
      <c r="K4578">
        <f>_xlfn.XLOOKUP(Comuni[[#This Row],[Regione]],Table_0[Regione],Table_0[Totale])</f>
        <v>1642975</v>
      </c>
      <c r="L4578">
        <f>_xlfn.XLOOKUP(Comuni[[#This Row],[Regione]],Table_0[Regione],Table_0[Guariti])</f>
        <v>1625600</v>
      </c>
      <c r="M4578">
        <f>_xlfn.XLOOKUP(Comuni[[#This Row],[Regione]],Table_0[Regione],Table_0[Deceduti])</f>
        <v>12293</v>
      </c>
      <c r="N4578" s="1">
        <f>(Comuni[[#This Row],[Popolazione2011]]/Comuni[[#This Row],[Ammalati TOT]])*100</f>
        <v>0.20828071029686998</v>
      </c>
      <c r="O4578">
        <f>_xlfn.XLOOKUP(Comuni[[#This Row],[Regione]],Table_0[Regione],Table_0[TOT AREA])</f>
        <v>5330380</v>
      </c>
      <c r="P4578" s="1">
        <f>(Comuni[[#This Row],[Popolazione2011]]/Comuni[[#This Row],[Ammalati AREA]])*100</f>
        <v>6.4198049670004767E-2</v>
      </c>
    </row>
    <row r="4579" spans="1:16" x14ac:dyDescent="0.3">
      <c r="A4579" t="s">
        <v>4636</v>
      </c>
      <c r="B4579" t="s">
        <v>8028</v>
      </c>
      <c r="C4579" t="s">
        <v>4616</v>
      </c>
      <c r="D4579">
        <v>576</v>
      </c>
      <c r="E4579" s="1">
        <f>(Comuni[[#This Row],[Popolazione2011]]/SUM(D:D))*100</f>
        <v>9.6932239349797379E-4</v>
      </c>
      <c r="F4579">
        <f t="shared" si="71"/>
        <v>3672202</v>
      </c>
      <c r="G4579" s="1">
        <f>(Comuni[[#This Row],[Popolazione2011]]/Comuni[[#This Row],[TOT POP REGIONE ]])*100</f>
        <v>1.5685411641298601E-2</v>
      </c>
      <c r="H4579" t="str">
        <f>IF(Comuni[[#This Row],[Popolazione2011]]&gt;300000,"MAGGIORE","")</f>
        <v/>
      </c>
      <c r="I4579" t="str">
        <f>_xlfn.XLOOKUP(Comuni[[#This Row],[Regione]],Ripartizione_geografica[Regione],Ripartizione_geografica[Ripartizione geografica])</f>
        <v>Centro</v>
      </c>
      <c r="J4579">
        <f>_xlfn.XLOOKUP(Comuni[[#This Row],[Regione]],Ripartizione_geografica[Regione],Ripartizione_geografica[Codice Regione])</f>
        <v>9</v>
      </c>
      <c r="K4579">
        <f>_xlfn.XLOOKUP(Comuni[[#This Row],[Regione]],Table_0[Regione],Table_0[Totale])</f>
        <v>1642975</v>
      </c>
      <c r="L4579">
        <f>_xlfn.XLOOKUP(Comuni[[#This Row],[Regione]],Table_0[Regione],Table_0[Guariti])</f>
        <v>1625600</v>
      </c>
      <c r="M4579">
        <f>_xlfn.XLOOKUP(Comuni[[#This Row],[Regione]],Table_0[Regione],Table_0[Deceduti])</f>
        <v>12293</v>
      </c>
      <c r="N4579" s="1">
        <f>(Comuni[[#This Row],[Popolazione2011]]/Comuni[[#This Row],[Ammalati TOT]])*100</f>
        <v>3.5058354509350416E-2</v>
      </c>
      <c r="O4579">
        <f>_xlfn.XLOOKUP(Comuni[[#This Row],[Regione]],Table_0[Regione],Table_0[TOT AREA])</f>
        <v>5330380</v>
      </c>
      <c r="P4579" s="1">
        <f>(Comuni[[#This Row],[Popolazione2011]]/Comuni[[#This Row],[Ammalati AREA]])*100</f>
        <v>1.0805983813536745E-2</v>
      </c>
    </row>
    <row r="4580" spans="1:16" x14ac:dyDescent="0.3">
      <c r="A4580" t="s">
        <v>4637</v>
      </c>
      <c r="B4580" t="s">
        <v>8028</v>
      </c>
      <c r="C4580" t="s">
        <v>4616</v>
      </c>
      <c r="D4580">
        <v>1822</v>
      </c>
      <c r="E4580" s="1">
        <f>(Comuni[[#This Row],[Popolazione2011]]/SUM(D:D))*100</f>
        <v>3.0661552099883827E-3</v>
      </c>
      <c r="F4580">
        <f t="shared" si="71"/>
        <v>3672202</v>
      </c>
      <c r="G4580" s="1">
        <f>(Comuni[[#This Row],[Popolazione2011]]/Comuni[[#This Row],[TOT POP REGIONE ]])*100</f>
        <v>4.9616006962579944E-2</v>
      </c>
      <c r="H4580" t="str">
        <f>IF(Comuni[[#This Row],[Popolazione2011]]&gt;300000,"MAGGIORE","")</f>
        <v/>
      </c>
      <c r="I4580" t="str">
        <f>_xlfn.XLOOKUP(Comuni[[#This Row],[Regione]],Ripartizione_geografica[Regione],Ripartizione_geografica[Ripartizione geografica])</f>
        <v>Centro</v>
      </c>
      <c r="J4580">
        <f>_xlfn.XLOOKUP(Comuni[[#This Row],[Regione]],Ripartizione_geografica[Regione],Ripartizione_geografica[Codice Regione])</f>
        <v>9</v>
      </c>
      <c r="K4580">
        <f>_xlfn.XLOOKUP(Comuni[[#This Row],[Regione]],Table_0[Regione],Table_0[Totale])</f>
        <v>1642975</v>
      </c>
      <c r="L4580">
        <f>_xlfn.XLOOKUP(Comuni[[#This Row],[Regione]],Table_0[Regione],Table_0[Guariti])</f>
        <v>1625600</v>
      </c>
      <c r="M4580">
        <f>_xlfn.XLOOKUP(Comuni[[#This Row],[Regione]],Table_0[Regione],Table_0[Deceduti])</f>
        <v>12293</v>
      </c>
      <c r="N4580" s="1">
        <f>(Comuni[[#This Row],[Popolazione2011]]/Comuni[[#This Row],[Ammalati TOT]])*100</f>
        <v>0.11089639221534106</v>
      </c>
      <c r="O4580">
        <f>_xlfn.XLOOKUP(Comuni[[#This Row],[Regione]],Table_0[Regione],Table_0[TOT AREA])</f>
        <v>5330380</v>
      </c>
      <c r="P4580" s="1">
        <f>(Comuni[[#This Row],[Popolazione2011]]/Comuni[[#This Row],[Ammalati AREA]])*100</f>
        <v>3.4181427965736026E-2</v>
      </c>
    </row>
    <row r="4581" spans="1:16" x14ac:dyDescent="0.3">
      <c r="A4581" t="s">
        <v>4638</v>
      </c>
      <c r="B4581" t="s">
        <v>8028</v>
      </c>
      <c r="C4581" t="s">
        <v>4616</v>
      </c>
      <c r="D4581">
        <v>8743</v>
      </c>
      <c r="E4581" s="1">
        <f>(Comuni[[#This Row],[Popolazione2011]]/SUM(D:D))*100</f>
        <v>1.4713169594362474E-2</v>
      </c>
      <c r="F4581">
        <f t="shared" si="71"/>
        <v>3672202</v>
      </c>
      <c r="G4581" s="1">
        <f>(Comuni[[#This Row],[Popolazione2011]]/Comuni[[#This Row],[TOT POP REGIONE ]])*100</f>
        <v>0.23808603121505842</v>
      </c>
      <c r="H4581" t="str">
        <f>IF(Comuni[[#This Row],[Popolazione2011]]&gt;300000,"MAGGIORE","")</f>
        <v/>
      </c>
      <c r="I4581" t="str">
        <f>_xlfn.XLOOKUP(Comuni[[#This Row],[Regione]],Ripartizione_geografica[Regione],Ripartizione_geografica[Ripartizione geografica])</f>
        <v>Centro</v>
      </c>
      <c r="J4581">
        <f>_xlfn.XLOOKUP(Comuni[[#This Row],[Regione]],Ripartizione_geografica[Regione],Ripartizione_geografica[Codice Regione])</f>
        <v>9</v>
      </c>
      <c r="K4581">
        <f>_xlfn.XLOOKUP(Comuni[[#This Row],[Regione]],Table_0[Regione],Table_0[Totale])</f>
        <v>1642975</v>
      </c>
      <c r="L4581">
        <f>_xlfn.XLOOKUP(Comuni[[#This Row],[Regione]],Table_0[Regione],Table_0[Guariti])</f>
        <v>1625600</v>
      </c>
      <c r="M4581">
        <f>_xlfn.XLOOKUP(Comuni[[#This Row],[Regione]],Table_0[Regione],Table_0[Deceduti])</f>
        <v>12293</v>
      </c>
      <c r="N4581" s="1">
        <f>(Comuni[[#This Row],[Popolazione2011]]/Comuni[[#This Row],[Ammalati TOT]])*100</f>
        <v>0.53214443311675463</v>
      </c>
      <c r="O4581">
        <f>_xlfn.XLOOKUP(Comuni[[#This Row],[Regione]],Table_0[Regione],Table_0[TOT AREA])</f>
        <v>5330380</v>
      </c>
      <c r="P4581" s="1">
        <f>(Comuni[[#This Row],[Popolazione2011]]/Comuni[[#This Row],[Ammalati AREA]])*100</f>
        <v>0.16402207722526349</v>
      </c>
    </row>
    <row r="4582" spans="1:16" x14ac:dyDescent="0.3">
      <c r="A4582" t="s">
        <v>4639</v>
      </c>
      <c r="B4582" t="s">
        <v>8028</v>
      </c>
      <c r="C4582" t="s">
        <v>4616</v>
      </c>
      <c r="D4582">
        <v>23971</v>
      </c>
      <c r="E4582" s="1">
        <f>(Comuni[[#This Row],[Popolazione2011]]/SUM(D:D))*100</f>
        <v>4.0339630372465157E-2</v>
      </c>
      <c r="F4582">
        <f t="shared" si="71"/>
        <v>3672202</v>
      </c>
      <c r="G4582" s="1">
        <f>(Comuni[[#This Row],[Popolazione2011]]/Comuni[[#This Row],[TOT POP REGIONE ]])*100</f>
        <v>0.65276910148189016</v>
      </c>
      <c r="H4582" t="str">
        <f>IF(Comuni[[#This Row],[Popolazione2011]]&gt;300000,"MAGGIORE","")</f>
        <v/>
      </c>
      <c r="I4582" t="str">
        <f>_xlfn.XLOOKUP(Comuni[[#This Row],[Regione]],Ripartizione_geografica[Regione],Ripartizione_geografica[Ripartizione geografica])</f>
        <v>Centro</v>
      </c>
      <c r="J4582">
        <f>_xlfn.XLOOKUP(Comuni[[#This Row],[Regione]],Ripartizione_geografica[Regione],Ripartizione_geografica[Codice Regione])</f>
        <v>9</v>
      </c>
      <c r="K4582">
        <f>_xlfn.XLOOKUP(Comuni[[#This Row],[Regione]],Table_0[Regione],Table_0[Totale])</f>
        <v>1642975</v>
      </c>
      <c r="L4582">
        <f>_xlfn.XLOOKUP(Comuni[[#This Row],[Regione]],Table_0[Regione],Table_0[Guariti])</f>
        <v>1625600</v>
      </c>
      <c r="M4582">
        <f>_xlfn.XLOOKUP(Comuni[[#This Row],[Regione]],Table_0[Regione],Table_0[Deceduti])</f>
        <v>12293</v>
      </c>
      <c r="N4582" s="1">
        <f>(Comuni[[#This Row],[Popolazione2011]]/Comuni[[#This Row],[Ammalati TOT]])*100</f>
        <v>1.4589996804577061</v>
      </c>
      <c r="O4582">
        <f>_xlfn.XLOOKUP(Comuni[[#This Row],[Regione]],Table_0[Regione],Table_0[TOT AREA])</f>
        <v>5330380</v>
      </c>
      <c r="P4582" s="1">
        <f>(Comuni[[#This Row],[Popolazione2011]]/Comuni[[#This Row],[Ammalati AREA]])*100</f>
        <v>0.44970527429564122</v>
      </c>
    </row>
    <row r="4583" spans="1:16" x14ac:dyDescent="0.3">
      <c r="A4583" t="s">
        <v>4640</v>
      </c>
      <c r="B4583" t="s">
        <v>8028</v>
      </c>
      <c r="C4583" t="s">
        <v>4616</v>
      </c>
      <c r="D4583">
        <v>878</v>
      </c>
      <c r="E4583" s="1">
        <f>(Comuni[[#This Row],[Popolazione2011]]/SUM(D:D))*100</f>
        <v>1.4775435095333699E-3</v>
      </c>
      <c r="F4583">
        <f t="shared" si="71"/>
        <v>3672202</v>
      </c>
      <c r="G4583" s="1">
        <f>(Comuni[[#This Row],[Popolazione2011]]/Comuni[[#This Row],[TOT POP REGIONE ]])*100</f>
        <v>2.3909360106007242E-2</v>
      </c>
      <c r="H4583" t="str">
        <f>IF(Comuni[[#This Row],[Popolazione2011]]&gt;300000,"MAGGIORE","")</f>
        <v/>
      </c>
      <c r="I4583" t="str">
        <f>_xlfn.XLOOKUP(Comuni[[#This Row],[Regione]],Ripartizione_geografica[Regione],Ripartizione_geografica[Ripartizione geografica])</f>
        <v>Centro</v>
      </c>
      <c r="J4583">
        <f>_xlfn.XLOOKUP(Comuni[[#This Row],[Regione]],Ripartizione_geografica[Regione],Ripartizione_geografica[Codice Regione])</f>
        <v>9</v>
      </c>
      <c r="K4583">
        <f>_xlfn.XLOOKUP(Comuni[[#This Row],[Regione]],Table_0[Regione],Table_0[Totale])</f>
        <v>1642975</v>
      </c>
      <c r="L4583">
        <f>_xlfn.XLOOKUP(Comuni[[#This Row],[Regione]],Table_0[Regione],Table_0[Guariti])</f>
        <v>1625600</v>
      </c>
      <c r="M4583">
        <f>_xlfn.XLOOKUP(Comuni[[#This Row],[Regione]],Table_0[Regione],Table_0[Deceduti])</f>
        <v>12293</v>
      </c>
      <c r="N4583" s="1">
        <f>(Comuni[[#This Row],[Popolazione2011]]/Comuni[[#This Row],[Ammalati TOT]])*100</f>
        <v>5.3439644547238999E-2</v>
      </c>
      <c r="O4583">
        <f>_xlfn.XLOOKUP(Comuni[[#This Row],[Regione]],Table_0[Regione],Table_0[TOT AREA])</f>
        <v>5330380</v>
      </c>
      <c r="P4583" s="1">
        <f>(Comuni[[#This Row],[Popolazione2011]]/Comuni[[#This Row],[Ammalati AREA]])*100</f>
        <v>1.647162116021747E-2</v>
      </c>
    </row>
    <row r="4584" spans="1:16" x14ac:dyDescent="0.3">
      <c r="A4584" t="s">
        <v>4641</v>
      </c>
      <c r="B4584" t="s">
        <v>8028</v>
      </c>
      <c r="C4584" t="s">
        <v>4616</v>
      </c>
      <c r="D4584">
        <v>3190</v>
      </c>
      <c r="E4584" s="1">
        <f>(Comuni[[#This Row],[Popolazione2011]]/SUM(D:D))*100</f>
        <v>5.3682958945460704E-3</v>
      </c>
      <c r="F4584">
        <f t="shared" si="71"/>
        <v>3672202</v>
      </c>
      <c r="G4584" s="1">
        <f>(Comuni[[#This Row],[Popolazione2011]]/Comuni[[#This Row],[TOT POP REGIONE ]])*100</f>
        <v>8.6868859610664123E-2</v>
      </c>
      <c r="H4584" t="str">
        <f>IF(Comuni[[#This Row],[Popolazione2011]]&gt;300000,"MAGGIORE","")</f>
        <v/>
      </c>
      <c r="I4584" t="str">
        <f>_xlfn.XLOOKUP(Comuni[[#This Row],[Regione]],Ripartizione_geografica[Regione],Ripartizione_geografica[Ripartizione geografica])</f>
        <v>Centro</v>
      </c>
      <c r="J4584">
        <f>_xlfn.XLOOKUP(Comuni[[#This Row],[Regione]],Ripartizione_geografica[Regione],Ripartizione_geografica[Codice Regione])</f>
        <v>9</v>
      </c>
      <c r="K4584">
        <f>_xlfn.XLOOKUP(Comuni[[#This Row],[Regione]],Table_0[Regione],Table_0[Totale])</f>
        <v>1642975</v>
      </c>
      <c r="L4584">
        <f>_xlfn.XLOOKUP(Comuni[[#This Row],[Regione]],Table_0[Regione],Table_0[Guariti])</f>
        <v>1625600</v>
      </c>
      <c r="M4584">
        <f>_xlfn.XLOOKUP(Comuni[[#This Row],[Regione]],Table_0[Regione],Table_0[Deceduti])</f>
        <v>12293</v>
      </c>
      <c r="N4584" s="1">
        <f>(Comuni[[#This Row],[Popolazione2011]]/Comuni[[#This Row],[Ammalati TOT]])*100</f>
        <v>0.19415998417504832</v>
      </c>
      <c r="O4584">
        <f>_xlfn.XLOOKUP(Comuni[[#This Row],[Regione]],Table_0[Regione],Table_0[TOT AREA])</f>
        <v>5330380</v>
      </c>
      <c r="P4584" s="1">
        <f>(Comuni[[#This Row],[Popolazione2011]]/Comuni[[#This Row],[Ammalati AREA]])*100</f>
        <v>5.9845639522885803E-2</v>
      </c>
    </row>
    <row r="4585" spans="1:16" x14ac:dyDescent="0.3">
      <c r="A4585" t="s">
        <v>4642</v>
      </c>
      <c r="B4585" t="s">
        <v>8028</v>
      </c>
      <c r="C4585" t="s">
        <v>4616</v>
      </c>
      <c r="D4585">
        <v>6196</v>
      </c>
      <c r="E4585" s="1">
        <f>(Comuni[[#This Row],[Popolazione2011]]/SUM(D:D))*100</f>
        <v>1.0426947135613622E-2</v>
      </c>
      <c r="F4585">
        <f t="shared" si="71"/>
        <v>3672202</v>
      </c>
      <c r="G4585" s="1">
        <f>(Comuni[[#This Row],[Popolazione2011]]/Comuni[[#This Row],[TOT POP REGIONE ]])*100</f>
        <v>0.1687271016136912</v>
      </c>
      <c r="H4585" t="str">
        <f>IF(Comuni[[#This Row],[Popolazione2011]]&gt;300000,"MAGGIORE","")</f>
        <v/>
      </c>
      <c r="I4585" t="str">
        <f>_xlfn.XLOOKUP(Comuni[[#This Row],[Regione]],Ripartizione_geografica[Regione],Ripartizione_geografica[Ripartizione geografica])</f>
        <v>Centro</v>
      </c>
      <c r="J4585">
        <f>_xlfn.XLOOKUP(Comuni[[#This Row],[Regione]],Ripartizione_geografica[Regione],Ripartizione_geografica[Codice Regione])</f>
        <v>9</v>
      </c>
      <c r="K4585">
        <f>_xlfn.XLOOKUP(Comuni[[#This Row],[Regione]],Table_0[Regione],Table_0[Totale])</f>
        <v>1642975</v>
      </c>
      <c r="L4585">
        <f>_xlfn.XLOOKUP(Comuni[[#This Row],[Regione]],Table_0[Regione],Table_0[Guariti])</f>
        <v>1625600</v>
      </c>
      <c r="M4585">
        <f>_xlfn.XLOOKUP(Comuni[[#This Row],[Regione]],Table_0[Regione],Table_0[Deceduti])</f>
        <v>12293</v>
      </c>
      <c r="N4585" s="1">
        <f>(Comuni[[#This Row],[Popolazione2011]]/Comuni[[#This Row],[Ammalati TOT]])*100</f>
        <v>0.37712077177072079</v>
      </c>
      <c r="O4585">
        <f>_xlfn.XLOOKUP(Comuni[[#This Row],[Regione]],Table_0[Regione],Table_0[TOT AREA])</f>
        <v>5330380</v>
      </c>
      <c r="P4585" s="1">
        <f>(Comuni[[#This Row],[Popolazione2011]]/Comuni[[#This Row],[Ammalati AREA]])*100</f>
        <v>0.11623936754978069</v>
      </c>
    </row>
    <row r="4586" spans="1:16" x14ac:dyDescent="0.3">
      <c r="A4586" t="s">
        <v>4643</v>
      </c>
      <c r="B4586" t="s">
        <v>8028</v>
      </c>
      <c r="C4586" t="s">
        <v>4616</v>
      </c>
      <c r="D4586">
        <v>16890</v>
      </c>
      <c r="E4586" s="1">
        <f>(Comuni[[#This Row],[Popolazione2011]]/SUM(D:D))*100</f>
        <v>2.8423359767674961E-2</v>
      </c>
      <c r="F4586">
        <f t="shared" si="71"/>
        <v>3672202</v>
      </c>
      <c r="G4586" s="1">
        <f>(Comuni[[#This Row],[Popolazione2011]]/Comuni[[#This Row],[TOT POP REGIONE ]])*100</f>
        <v>0.45994201844016208</v>
      </c>
      <c r="H4586" t="str">
        <f>IF(Comuni[[#This Row],[Popolazione2011]]&gt;300000,"MAGGIORE","")</f>
        <v/>
      </c>
      <c r="I4586" t="str">
        <f>_xlfn.XLOOKUP(Comuni[[#This Row],[Regione]],Ripartizione_geografica[Regione],Ripartizione_geografica[Ripartizione geografica])</f>
        <v>Centro</v>
      </c>
      <c r="J4586">
        <f>_xlfn.XLOOKUP(Comuni[[#This Row],[Regione]],Ripartizione_geografica[Regione],Ripartizione_geografica[Codice Regione])</f>
        <v>9</v>
      </c>
      <c r="K4586">
        <f>_xlfn.XLOOKUP(Comuni[[#This Row],[Regione]],Table_0[Regione],Table_0[Totale])</f>
        <v>1642975</v>
      </c>
      <c r="L4586">
        <f>_xlfn.XLOOKUP(Comuni[[#This Row],[Regione]],Table_0[Regione],Table_0[Guariti])</f>
        <v>1625600</v>
      </c>
      <c r="M4586">
        <f>_xlfn.XLOOKUP(Comuni[[#This Row],[Regione]],Table_0[Regione],Table_0[Deceduti])</f>
        <v>12293</v>
      </c>
      <c r="N4586" s="1">
        <f>(Comuni[[#This Row],[Popolazione2011]]/Comuni[[#This Row],[Ammalati TOT]])*100</f>
        <v>1.0280132077481399</v>
      </c>
      <c r="O4586">
        <f>_xlfn.XLOOKUP(Comuni[[#This Row],[Regione]],Table_0[Regione],Table_0[TOT AREA])</f>
        <v>5330380</v>
      </c>
      <c r="P4586" s="1">
        <f>(Comuni[[#This Row],[Popolazione2011]]/Comuni[[#This Row],[Ammalati AREA]])*100</f>
        <v>0.31686296286568688</v>
      </c>
    </row>
    <row r="4587" spans="1:16" x14ac:dyDescent="0.3">
      <c r="A4587" t="s">
        <v>4644</v>
      </c>
      <c r="B4587" t="s">
        <v>8028</v>
      </c>
      <c r="C4587" t="s">
        <v>4616</v>
      </c>
      <c r="D4587">
        <v>16108</v>
      </c>
      <c r="E4587" s="1">
        <f>(Comuni[[#This Row],[Popolazione2011]]/SUM(D:D))*100</f>
        <v>2.7107369990391254E-2</v>
      </c>
      <c r="F4587">
        <f t="shared" si="71"/>
        <v>3672202</v>
      </c>
      <c r="G4587" s="1">
        <f>(Comuni[[#This Row],[Popolazione2011]]/Comuni[[#This Row],[TOT POP REGIONE ]])*100</f>
        <v>0.43864689360770459</v>
      </c>
      <c r="H4587" t="str">
        <f>IF(Comuni[[#This Row],[Popolazione2011]]&gt;300000,"MAGGIORE","")</f>
        <v/>
      </c>
      <c r="I4587" t="str">
        <f>_xlfn.XLOOKUP(Comuni[[#This Row],[Regione]],Ripartizione_geografica[Regione],Ripartizione_geografica[Ripartizione geografica])</f>
        <v>Centro</v>
      </c>
      <c r="J4587">
        <f>_xlfn.XLOOKUP(Comuni[[#This Row],[Regione]],Ripartizione_geografica[Regione],Ripartizione_geografica[Codice Regione])</f>
        <v>9</v>
      </c>
      <c r="K4587">
        <f>_xlfn.XLOOKUP(Comuni[[#This Row],[Regione]],Table_0[Regione],Table_0[Totale])</f>
        <v>1642975</v>
      </c>
      <c r="L4587">
        <f>_xlfn.XLOOKUP(Comuni[[#This Row],[Regione]],Table_0[Regione],Table_0[Guariti])</f>
        <v>1625600</v>
      </c>
      <c r="M4587">
        <f>_xlfn.XLOOKUP(Comuni[[#This Row],[Regione]],Table_0[Regione],Table_0[Deceduti])</f>
        <v>12293</v>
      </c>
      <c r="N4587" s="1">
        <f>(Comuni[[#This Row],[Popolazione2011]]/Comuni[[#This Row],[Ammalati TOT]])*100</f>
        <v>0.98041662228579263</v>
      </c>
      <c r="O4587">
        <f>_xlfn.XLOOKUP(Comuni[[#This Row],[Regione]],Table_0[Regione],Table_0[TOT AREA])</f>
        <v>5330380</v>
      </c>
      <c r="P4587" s="1">
        <f>(Comuni[[#This Row],[Popolazione2011]]/Comuni[[#This Row],[Ammalati AREA]])*100</f>
        <v>0.30219233900772552</v>
      </c>
    </row>
    <row r="4588" spans="1:16" x14ac:dyDescent="0.3">
      <c r="A4588" t="s">
        <v>4645</v>
      </c>
      <c r="B4588" t="s">
        <v>8028</v>
      </c>
      <c r="C4588" t="s">
        <v>4616</v>
      </c>
      <c r="D4588">
        <v>1421</v>
      </c>
      <c r="E4588" s="1">
        <f>(Comuni[[#This Row],[Popolazione2011]]/SUM(D:D))*100</f>
        <v>2.3913318075705222E-3</v>
      </c>
      <c r="F4588">
        <f t="shared" si="71"/>
        <v>3672202</v>
      </c>
      <c r="G4588" s="1">
        <f>(Comuni[[#This Row],[Popolazione2011]]/Comuni[[#This Row],[TOT POP REGIONE ]])*100</f>
        <v>3.869612837202311E-2</v>
      </c>
      <c r="H4588" t="str">
        <f>IF(Comuni[[#This Row],[Popolazione2011]]&gt;300000,"MAGGIORE","")</f>
        <v/>
      </c>
      <c r="I4588" t="str">
        <f>_xlfn.XLOOKUP(Comuni[[#This Row],[Regione]],Ripartizione_geografica[Regione],Ripartizione_geografica[Ripartizione geografica])</f>
        <v>Centro</v>
      </c>
      <c r="J4588">
        <f>_xlfn.XLOOKUP(Comuni[[#This Row],[Regione]],Ripartizione_geografica[Regione],Ripartizione_geografica[Codice Regione])</f>
        <v>9</v>
      </c>
      <c r="K4588">
        <f>_xlfn.XLOOKUP(Comuni[[#This Row],[Regione]],Table_0[Regione],Table_0[Totale])</f>
        <v>1642975</v>
      </c>
      <c r="L4588">
        <f>_xlfn.XLOOKUP(Comuni[[#This Row],[Regione]],Table_0[Regione],Table_0[Guariti])</f>
        <v>1625600</v>
      </c>
      <c r="M4588">
        <f>_xlfn.XLOOKUP(Comuni[[#This Row],[Regione]],Table_0[Regione],Table_0[Deceduti])</f>
        <v>12293</v>
      </c>
      <c r="N4588" s="1">
        <f>(Comuni[[#This Row],[Popolazione2011]]/Comuni[[#This Row],[Ammalati TOT]])*100</f>
        <v>8.6489447496157876E-2</v>
      </c>
      <c r="O4588">
        <f>_xlfn.XLOOKUP(Comuni[[#This Row],[Regione]],Table_0[Regione],Table_0[TOT AREA])</f>
        <v>5330380</v>
      </c>
      <c r="P4588" s="1">
        <f>(Comuni[[#This Row],[Popolazione2011]]/Comuni[[#This Row],[Ammalati AREA]])*100</f>
        <v>2.6658512151103677E-2</v>
      </c>
    </row>
    <row r="4589" spans="1:16" x14ac:dyDescent="0.3">
      <c r="A4589" t="s">
        <v>4646</v>
      </c>
      <c r="B4589" t="s">
        <v>8028</v>
      </c>
      <c r="C4589" t="s">
        <v>4616</v>
      </c>
      <c r="D4589">
        <v>6299</v>
      </c>
      <c r="E4589" s="1">
        <f>(Comuni[[#This Row],[Popolazione2011]]/SUM(D:D))*100</f>
        <v>1.0600280827506489E-2</v>
      </c>
      <c r="F4589">
        <f t="shared" si="71"/>
        <v>3672202</v>
      </c>
      <c r="G4589" s="1">
        <f>(Comuni[[#This Row],[Popolazione2011]]/Comuni[[#This Row],[TOT POP REGIONE ]])*100</f>
        <v>0.17153195820927061</v>
      </c>
      <c r="H4589" t="str">
        <f>IF(Comuni[[#This Row],[Popolazione2011]]&gt;300000,"MAGGIORE","")</f>
        <v/>
      </c>
      <c r="I4589" t="str">
        <f>_xlfn.XLOOKUP(Comuni[[#This Row],[Regione]],Ripartizione_geografica[Regione],Ripartizione_geografica[Ripartizione geografica])</f>
        <v>Centro</v>
      </c>
      <c r="J4589">
        <f>_xlfn.XLOOKUP(Comuni[[#This Row],[Regione]],Ripartizione_geografica[Regione],Ripartizione_geografica[Codice Regione])</f>
        <v>9</v>
      </c>
      <c r="K4589">
        <f>_xlfn.XLOOKUP(Comuni[[#This Row],[Regione]],Table_0[Regione],Table_0[Totale])</f>
        <v>1642975</v>
      </c>
      <c r="L4589">
        <f>_xlfn.XLOOKUP(Comuni[[#This Row],[Regione]],Table_0[Regione],Table_0[Guariti])</f>
        <v>1625600</v>
      </c>
      <c r="M4589">
        <f>_xlfn.XLOOKUP(Comuni[[#This Row],[Regione]],Table_0[Regione],Table_0[Deceduti])</f>
        <v>12293</v>
      </c>
      <c r="N4589" s="1">
        <f>(Comuni[[#This Row],[Popolazione2011]]/Comuni[[#This Row],[Ammalati TOT]])*100</f>
        <v>0.38338988724721923</v>
      </c>
      <c r="O4589">
        <f>_xlfn.XLOOKUP(Comuni[[#This Row],[Regione]],Table_0[Regione],Table_0[TOT AREA])</f>
        <v>5330380</v>
      </c>
      <c r="P4589" s="1">
        <f>(Comuni[[#This Row],[Popolazione2011]]/Comuni[[#This Row],[Ammalati AREA]])*100</f>
        <v>0.11817168757199299</v>
      </c>
    </row>
    <row r="4590" spans="1:16" x14ac:dyDescent="0.3">
      <c r="A4590" t="s">
        <v>4647</v>
      </c>
      <c r="B4590" t="s">
        <v>8028</v>
      </c>
      <c r="C4590" t="s">
        <v>4616</v>
      </c>
      <c r="D4590">
        <v>1130</v>
      </c>
      <c r="E4590" s="1">
        <f>(Comuni[[#This Row],[Popolazione2011]]/SUM(D:D))*100</f>
        <v>1.9016220566887335E-3</v>
      </c>
      <c r="F4590">
        <f t="shared" si="71"/>
        <v>3672202</v>
      </c>
      <c r="G4590" s="1">
        <f>(Comuni[[#This Row],[Popolazione2011]]/Comuni[[#This Row],[TOT POP REGIONE ]])*100</f>
        <v>3.077172769907538E-2</v>
      </c>
      <c r="H4590" t="str">
        <f>IF(Comuni[[#This Row],[Popolazione2011]]&gt;300000,"MAGGIORE","")</f>
        <v/>
      </c>
      <c r="I4590" t="str">
        <f>_xlfn.XLOOKUP(Comuni[[#This Row],[Regione]],Ripartizione_geografica[Regione],Ripartizione_geografica[Ripartizione geografica])</f>
        <v>Centro</v>
      </c>
      <c r="J4590">
        <f>_xlfn.XLOOKUP(Comuni[[#This Row],[Regione]],Ripartizione_geografica[Regione],Ripartizione_geografica[Codice Regione])</f>
        <v>9</v>
      </c>
      <c r="K4590">
        <f>_xlfn.XLOOKUP(Comuni[[#This Row],[Regione]],Table_0[Regione],Table_0[Totale])</f>
        <v>1642975</v>
      </c>
      <c r="L4590">
        <f>_xlfn.XLOOKUP(Comuni[[#This Row],[Regione]],Table_0[Regione],Table_0[Guariti])</f>
        <v>1625600</v>
      </c>
      <c r="M4590">
        <f>_xlfn.XLOOKUP(Comuni[[#This Row],[Regione]],Table_0[Regione],Table_0[Deceduti])</f>
        <v>12293</v>
      </c>
      <c r="N4590" s="1">
        <f>(Comuni[[#This Row],[Popolazione2011]]/Comuni[[#This Row],[Ammalati TOT]])*100</f>
        <v>6.8777674645079806E-2</v>
      </c>
      <c r="O4590">
        <f>_xlfn.XLOOKUP(Comuni[[#This Row],[Regione]],Table_0[Regione],Table_0[TOT AREA])</f>
        <v>5330380</v>
      </c>
      <c r="P4590" s="1">
        <f>(Comuni[[#This Row],[Popolazione2011]]/Comuni[[#This Row],[Ammalati AREA]])*100</f>
        <v>2.1199239078639798E-2</v>
      </c>
    </row>
    <row r="4591" spans="1:16" x14ac:dyDescent="0.3">
      <c r="A4591" t="s">
        <v>4648</v>
      </c>
      <c r="B4591" t="s">
        <v>8028</v>
      </c>
      <c r="C4591" t="s">
        <v>4616</v>
      </c>
      <c r="D4591">
        <v>12302</v>
      </c>
      <c r="E4591" s="1">
        <f>(Comuni[[#This Row],[Popolazione2011]]/SUM(D:D))*100</f>
        <v>2.0702437647243187E-2</v>
      </c>
      <c r="F4591">
        <f t="shared" si="71"/>
        <v>3672202</v>
      </c>
      <c r="G4591" s="1">
        <f>(Comuni[[#This Row],[Popolazione2011]]/Comuni[[#This Row],[TOT POP REGIONE ]])*100</f>
        <v>0.33500335765842948</v>
      </c>
      <c r="H4591" t="str">
        <f>IF(Comuni[[#This Row],[Popolazione2011]]&gt;300000,"MAGGIORE","")</f>
        <v/>
      </c>
      <c r="I4591" t="str">
        <f>_xlfn.XLOOKUP(Comuni[[#This Row],[Regione]],Ripartizione_geografica[Regione],Ripartizione_geografica[Ripartizione geografica])</f>
        <v>Centro</v>
      </c>
      <c r="J4591">
        <f>_xlfn.XLOOKUP(Comuni[[#This Row],[Regione]],Ripartizione_geografica[Regione],Ripartizione_geografica[Codice Regione])</f>
        <v>9</v>
      </c>
      <c r="K4591">
        <f>_xlfn.XLOOKUP(Comuni[[#This Row],[Regione]],Table_0[Regione],Table_0[Totale])</f>
        <v>1642975</v>
      </c>
      <c r="L4591">
        <f>_xlfn.XLOOKUP(Comuni[[#This Row],[Regione]],Table_0[Regione],Table_0[Guariti])</f>
        <v>1625600</v>
      </c>
      <c r="M4591">
        <f>_xlfn.XLOOKUP(Comuni[[#This Row],[Regione]],Table_0[Regione],Table_0[Deceduti])</f>
        <v>12293</v>
      </c>
      <c r="N4591" s="1">
        <f>(Comuni[[#This Row],[Popolazione2011]]/Comuni[[#This Row],[Ammalati TOT]])*100</f>
        <v>0.74876367564935564</v>
      </c>
      <c r="O4591">
        <f>_xlfn.XLOOKUP(Comuni[[#This Row],[Regione]],Table_0[Regione],Table_0[TOT AREA])</f>
        <v>5330380</v>
      </c>
      <c r="P4591" s="1">
        <f>(Comuni[[#This Row],[Popolazione2011]]/Comuni[[#This Row],[Ammalati AREA]])*100</f>
        <v>0.23079030012869628</v>
      </c>
    </row>
    <row r="4592" spans="1:16" x14ac:dyDescent="0.3">
      <c r="A4592" t="s">
        <v>4649</v>
      </c>
      <c r="B4592" t="s">
        <v>8028</v>
      </c>
      <c r="C4592" t="s">
        <v>4616</v>
      </c>
      <c r="D4592">
        <v>9518</v>
      </c>
      <c r="E4592" s="1">
        <f>(Comuni[[#This Row],[Popolazione2011]]/SUM(D:D))*100</f>
        <v>1.6017379412002979E-2</v>
      </c>
      <c r="F4592">
        <f t="shared" si="71"/>
        <v>3672202</v>
      </c>
      <c r="G4592" s="1">
        <f>(Comuni[[#This Row],[Popolazione2011]]/Comuni[[#This Row],[TOT POP REGIONE ]])*100</f>
        <v>0.25919053472548625</v>
      </c>
      <c r="H4592" t="str">
        <f>IF(Comuni[[#This Row],[Popolazione2011]]&gt;300000,"MAGGIORE","")</f>
        <v/>
      </c>
      <c r="I4592" t="str">
        <f>_xlfn.XLOOKUP(Comuni[[#This Row],[Regione]],Ripartizione_geografica[Regione],Ripartizione_geografica[Ripartizione geografica])</f>
        <v>Centro</v>
      </c>
      <c r="J4592">
        <f>_xlfn.XLOOKUP(Comuni[[#This Row],[Regione]],Ripartizione_geografica[Regione],Ripartizione_geografica[Codice Regione])</f>
        <v>9</v>
      </c>
      <c r="K4592">
        <f>_xlfn.XLOOKUP(Comuni[[#This Row],[Regione]],Table_0[Regione],Table_0[Totale])</f>
        <v>1642975</v>
      </c>
      <c r="L4592">
        <f>_xlfn.XLOOKUP(Comuni[[#This Row],[Regione]],Table_0[Regione],Table_0[Guariti])</f>
        <v>1625600</v>
      </c>
      <c r="M4592">
        <f>_xlfn.XLOOKUP(Comuni[[#This Row],[Regione]],Table_0[Regione],Table_0[Deceduti])</f>
        <v>12293</v>
      </c>
      <c r="N4592" s="1">
        <f>(Comuni[[#This Row],[Popolazione2011]]/Comuni[[#This Row],[Ammalati TOT]])*100</f>
        <v>0.57931496218749523</v>
      </c>
      <c r="O4592">
        <f>_xlfn.XLOOKUP(Comuni[[#This Row],[Regione]],Table_0[Regione],Table_0[TOT AREA])</f>
        <v>5330380</v>
      </c>
      <c r="P4592" s="1">
        <f>(Comuni[[#This Row],[Popolazione2011]]/Comuni[[#This Row],[Ammalati AREA]])*100</f>
        <v>0.17856137836326866</v>
      </c>
    </row>
    <row r="4593" spans="1:16" x14ac:dyDescent="0.3">
      <c r="A4593" t="s">
        <v>4650</v>
      </c>
      <c r="B4593" t="s">
        <v>8028</v>
      </c>
      <c r="C4593" t="s">
        <v>4616</v>
      </c>
      <c r="D4593">
        <v>6011</v>
      </c>
      <c r="E4593" s="1">
        <f>(Comuni[[#This Row],[Popolazione2011]]/SUM(D:D))*100</f>
        <v>1.0115619630757501E-2</v>
      </c>
      <c r="F4593">
        <f t="shared" si="71"/>
        <v>3672202</v>
      </c>
      <c r="G4593" s="1">
        <f>(Comuni[[#This Row],[Popolazione2011]]/Comuni[[#This Row],[TOT POP REGIONE ]])*100</f>
        <v>0.16368925238862134</v>
      </c>
      <c r="H4593" t="str">
        <f>IF(Comuni[[#This Row],[Popolazione2011]]&gt;300000,"MAGGIORE","")</f>
        <v/>
      </c>
      <c r="I4593" t="str">
        <f>_xlfn.XLOOKUP(Comuni[[#This Row],[Regione]],Ripartizione_geografica[Regione],Ripartizione_geografica[Ripartizione geografica])</f>
        <v>Centro</v>
      </c>
      <c r="J4593">
        <f>_xlfn.XLOOKUP(Comuni[[#This Row],[Regione]],Ripartizione_geografica[Regione],Ripartizione_geografica[Codice Regione])</f>
        <v>9</v>
      </c>
      <c r="K4593">
        <f>_xlfn.XLOOKUP(Comuni[[#This Row],[Regione]],Table_0[Regione],Table_0[Totale])</f>
        <v>1642975</v>
      </c>
      <c r="L4593">
        <f>_xlfn.XLOOKUP(Comuni[[#This Row],[Regione]],Table_0[Regione],Table_0[Guariti])</f>
        <v>1625600</v>
      </c>
      <c r="M4593">
        <f>_xlfn.XLOOKUP(Comuni[[#This Row],[Regione]],Table_0[Regione],Table_0[Deceduti])</f>
        <v>12293</v>
      </c>
      <c r="N4593" s="1">
        <f>(Comuni[[#This Row],[Popolazione2011]]/Comuni[[#This Row],[Ammalati TOT]])*100</f>
        <v>0.365860709992544</v>
      </c>
      <c r="O4593">
        <f>_xlfn.XLOOKUP(Comuni[[#This Row],[Regione]],Table_0[Regione],Table_0[TOT AREA])</f>
        <v>5330380</v>
      </c>
      <c r="P4593" s="1">
        <f>(Comuni[[#This Row],[Popolazione2011]]/Comuni[[#This Row],[Ammalati AREA]])*100</f>
        <v>0.11276869566522463</v>
      </c>
    </row>
    <row r="4594" spans="1:16" x14ac:dyDescent="0.3">
      <c r="A4594" t="s">
        <v>4651</v>
      </c>
      <c r="B4594" t="s">
        <v>8028</v>
      </c>
      <c r="C4594" t="s">
        <v>4616</v>
      </c>
      <c r="D4594">
        <v>6759</v>
      </c>
      <c r="E4594" s="1">
        <f>(Comuni[[#This Row],[Popolazione2011]]/SUM(D:D))*100</f>
        <v>1.1374392461202788E-2</v>
      </c>
      <c r="F4594">
        <f t="shared" si="71"/>
        <v>3672202</v>
      </c>
      <c r="G4594" s="1">
        <f>(Comuni[[#This Row],[Popolazione2011]]/Comuni[[#This Row],[TOT POP REGIONE ]])*100</f>
        <v>0.18405850222836326</v>
      </c>
      <c r="H4594" t="str">
        <f>IF(Comuni[[#This Row],[Popolazione2011]]&gt;300000,"MAGGIORE","")</f>
        <v/>
      </c>
      <c r="I4594" t="str">
        <f>_xlfn.XLOOKUP(Comuni[[#This Row],[Regione]],Ripartizione_geografica[Regione],Ripartizione_geografica[Ripartizione geografica])</f>
        <v>Centro</v>
      </c>
      <c r="J4594">
        <f>_xlfn.XLOOKUP(Comuni[[#This Row],[Regione]],Ripartizione_geografica[Regione],Ripartizione_geografica[Codice Regione])</f>
        <v>9</v>
      </c>
      <c r="K4594">
        <f>_xlfn.XLOOKUP(Comuni[[#This Row],[Regione]],Table_0[Regione],Table_0[Totale])</f>
        <v>1642975</v>
      </c>
      <c r="L4594">
        <f>_xlfn.XLOOKUP(Comuni[[#This Row],[Regione]],Table_0[Regione],Table_0[Guariti])</f>
        <v>1625600</v>
      </c>
      <c r="M4594">
        <f>_xlfn.XLOOKUP(Comuni[[#This Row],[Regione]],Table_0[Regione],Table_0[Deceduti])</f>
        <v>12293</v>
      </c>
      <c r="N4594" s="1">
        <f>(Comuni[[#This Row],[Popolazione2011]]/Comuni[[#This Row],[Ammalati TOT]])*100</f>
        <v>0.41138787869565879</v>
      </c>
      <c r="O4594">
        <f>_xlfn.XLOOKUP(Comuni[[#This Row],[Regione]],Table_0[Regione],Table_0[TOT AREA])</f>
        <v>5330380</v>
      </c>
      <c r="P4594" s="1">
        <f>(Comuni[[#This Row],[Popolazione2011]]/Comuni[[#This Row],[Ammalati AREA]])*100</f>
        <v>0.12680146631197026</v>
      </c>
    </row>
    <row r="4595" spans="1:16" x14ac:dyDescent="0.3">
      <c r="A4595" t="s">
        <v>4652</v>
      </c>
      <c r="B4595" t="s">
        <v>8028</v>
      </c>
      <c r="C4595" t="s">
        <v>4653</v>
      </c>
      <c r="D4595">
        <v>6557</v>
      </c>
      <c r="E4595" s="1">
        <f>(Comuni[[#This Row],[Popolazione2011]]/SUM(D:D))*100</f>
        <v>1.1034456482927456E-2</v>
      </c>
      <c r="F4595">
        <f t="shared" si="71"/>
        <v>3672202</v>
      </c>
      <c r="G4595" s="1">
        <f>(Comuni[[#This Row],[Popolazione2011]]/Comuni[[#This Row],[TOT POP REGIONE ]])*100</f>
        <v>0.17855771550693561</v>
      </c>
      <c r="H4595" t="str">
        <f>IF(Comuni[[#This Row],[Popolazione2011]]&gt;300000,"MAGGIORE","")</f>
        <v/>
      </c>
      <c r="I4595" t="str">
        <f>_xlfn.XLOOKUP(Comuni[[#This Row],[Regione]],Ripartizione_geografica[Regione],Ripartizione_geografica[Ripartizione geografica])</f>
        <v>Centro</v>
      </c>
      <c r="J4595">
        <f>_xlfn.XLOOKUP(Comuni[[#This Row],[Regione]],Ripartizione_geografica[Regione],Ripartizione_geografica[Codice Regione])</f>
        <v>9</v>
      </c>
      <c r="K4595">
        <f>_xlfn.XLOOKUP(Comuni[[#This Row],[Regione]],Table_0[Regione],Table_0[Totale])</f>
        <v>1642975</v>
      </c>
      <c r="L4595">
        <f>_xlfn.XLOOKUP(Comuni[[#This Row],[Regione]],Table_0[Regione],Table_0[Guariti])</f>
        <v>1625600</v>
      </c>
      <c r="M4595">
        <f>_xlfn.XLOOKUP(Comuni[[#This Row],[Regione]],Table_0[Regione],Table_0[Deceduti])</f>
        <v>12293</v>
      </c>
      <c r="N4595" s="1">
        <f>(Comuni[[#This Row],[Popolazione2011]]/Comuni[[#This Row],[Ammalati TOT]])*100</f>
        <v>0.39909310853786578</v>
      </c>
      <c r="O4595">
        <f>_xlfn.XLOOKUP(Comuni[[#This Row],[Regione]],Table_0[Regione],Table_0[TOT AREA])</f>
        <v>5330380</v>
      </c>
      <c r="P4595" s="1">
        <f>(Comuni[[#This Row],[Popolazione2011]]/Comuni[[#This Row],[Ammalati AREA]])*100</f>
        <v>0.12301186782180631</v>
      </c>
    </row>
    <row r="4596" spans="1:16" x14ac:dyDescent="0.3">
      <c r="A4596" t="s">
        <v>4654</v>
      </c>
      <c r="B4596" t="s">
        <v>8028</v>
      </c>
      <c r="C4596" t="s">
        <v>4653</v>
      </c>
      <c r="D4596">
        <v>7228</v>
      </c>
      <c r="E4596" s="1">
        <f>(Comuni[[#This Row],[Popolazione2011]]/SUM(D:D))*100</f>
        <v>1.2163649757297491E-2</v>
      </c>
      <c r="F4596">
        <f t="shared" si="71"/>
        <v>3672202</v>
      </c>
      <c r="G4596" s="1">
        <f>(Comuni[[#This Row],[Popolazione2011]]/Comuni[[#This Row],[TOT POP REGIONE ]])*100</f>
        <v>0.19683013080435116</v>
      </c>
      <c r="H4596" t="str">
        <f>IF(Comuni[[#This Row],[Popolazione2011]]&gt;300000,"MAGGIORE","")</f>
        <v/>
      </c>
      <c r="I4596" t="str">
        <f>_xlfn.XLOOKUP(Comuni[[#This Row],[Regione]],Ripartizione_geografica[Regione],Ripartizione_geografica[Ripartizione geografica])</f>
        <v>Centro</v>
      </c>
      <c r="J4596">
        <f>_xlfn.XLOOKUP(Comuni[[#This Row],[Regione]],Ripartizione_geografica[Regione],Ripartizione_geografica[Codice Regione])</f>
        <v>9</v>
      </c>
      <c r="K4596">
        <f>_xlfn.XLOOKUP(Comuni[[#This Row],[Regione]],Table_0[Regione],Table_0[Totale])</f>
        <v>1642975</v>
      </c>
      <c r="L4596">
        <f>_xlfn.XLOOKUP(Comuni[[#This Row],[Regione]],Table_0[Regione],Table_0[Guariti])</f>
        <v>1625600</v>
      </c>
      <c r="M4596">
        <f>_xlfn.XLOOKUP(Comuni[[#This Row],[Regione]],Table_0[Regione],Table_0[Deceduti])</f>
        <v>12293</v>
      </c>
      <c r="N4596" s="1">
        <f>(Comuni[[#This Row],[Popolazione2011]]/Comuni[[#This Row],[Ammalati TOT]])*100</f>
        <v>0.43993365693330694</v>
      </c>
      <c r="O4596">
        <f>_xlfn.XLOOKUP(Comuni[[#This Row],[Regione]],Table_0[Regione],Table_0[TOT AREA])</f>
        <v>5330380</v>
      </c>
      <c r="P4596" s="1">
        <f>(Comuni[[#This Row],[Popolazione2011]]/Comuni[[#This Row],[Ammalati AREA]])*100</f>
        <v>0.13560008854903405</v>
      </c>
    </row>
    <row r="4597" spans="1:16" x14ac:dyDescent="0.3">
      <c r="A4597" t="s">
        <v>4655</v>
      </c>
      <c r="B4597" t="s">
        <v>8028</v>
      </c>
      <c r="C4597" t="s">
        <v>4653</v>
      </c>
      <c r="D4597">
        <v>3182</v>
      </c>
      <c r="E4597" s="1">
        <f>(Comuni[[#This Row],[Popolazione2011]]/SUM(D:D))*100</f>
        <v>5.3548330835252655E-3</v>
      </c>
      <c r="F4597">
        <f t="shared" si="71"/>
        <v>3672202</v>
      </c>
      <c r="G4597" s="1">
        <f>(Comuni[[#This Row],[Popolazione2011]]/Comuni[[#This Row],[TOT POP REGIONE ]])*100</f>
        <v>8.6651006671201639E-2</v>
      </c>
      <c r="H4597" t="str">
        <f>IF(Comuni[[#This Row],[Popolazione2011]]&gt;300000,"MAGGIORE","")</f>
        <v/>
      </c>
      <c r="I4597" t="str">
        <f>_xlfn.XLOOKUP(Comuni[[#This Row],[Regione]],Ripartizione_geografica[Regione],Ripartizione_geografica[Ripartizione geografica])</f>
        <v>Centro</v>
      </c>
      <c r="J4597">
        <f>_xlfn.XLOOKUP(Comuni[[#This Row],[Regione]],Ripartizione_geografica[Regione],Ripartizione_geografica[Codice Regione])</f>
        <v>9</v>
      </c>
      <c r="K4597">
        <f>_xlfn.XLOOKUP(Comuni[[#This Row],[Regione]],Table_0[Regione],Table_0[Totale])</f>
        <v>1642975</v>
      </c>
      <c r="L4597">
        <f>_xlfn.XLOOKUP(Comuni[[#This Row],[Regione]],Table_0[Regione],Table_0[Guariti])</f>
        <v>1625600</v>
      </c>
      <c r="M4597">
        <f>_xlfn.XLOOKUP(Comuni[[#This Row],[Regione]],Table_0[Regione],Table_0[Deceduti])</f>
        <v>12293</v>
      </c>
      <c r="N4597" s="1">
        <f>(Comuni[[#This Row],[Popolazione2011]]/Comuni[[#This Row],[Ammalati TOT]])*100</f>
        <v>0.19367306258464065</v>
      </c>
      <c r="O4597">
        <f>_xlfn.XLOOKUP(Comuni[[#This Row],[Regione]],Table_0[Regione],Table_0[TOT AREA])</f>
        <v>5330380</v>
      </c>
      <c r="P4597" s="1">
        <f>(Comuni[[#This Row],[Popolazione2011]]/Comuni[[#This Row],[Ammalati AREA]])*100</f>
        <v>5.9695556414364456E-2</v>
      </c>
    </row>
    <row r="4598" spans="1:16" x14ac:dyDescent="0.3">
      <c r="A4598" t="s">
        <v>4656</v>
      </c>
      <c r="B4598" t="s">
        <v>8028</v>
      </c>
      <c r="C4598" t="s">
        <v>4653</v>
      </c>
      <c r="D4598">
        <v>3886</v>
      </c>
      <c r="E4598" s="1">
        <f>(Comuni[[#This Row],[Popolazione2011]]/SUM(D:D))*100</f>
        <v>6.5395604533561224E-3</v>
      </c>
      <c r="F4598">
        <f t="shared" si="71"/>
        <v>3672202</v>
      </c>
      <c r="G4598" s="1">
        <f>(Comuni[[#This Row],[Popolazione2011]]/Comuni[[#This Row],[TOT POP REGIONE ]])*100</f>
        <v>0.10582206534389992</v>
      </c>
      <c r="H4598" t="str">
        <f>IF(Comuni[[#This Row],[Popolazione2011]]&gt;300000,"MAGGIORE","")</f>
        <v/>
      </c>
      <c r="I4598" t="str">
        <f>_xlfn.XLOOKUP(Comuni[[#This Row],[Regione]],Ripartizione_geografica[Regione],Ripartizione_geografica[Ripartizione geografica])</f>
        <v>Centro</v>
      </c>
      <c r="J4598">
        <f>_xlfn.XLOOKUP(Comuni[[#This Row],[Regione]],Ripartizione_geografica[Regione],Ripartizione_geografica[Codice Regione])</f>
        <v>9</v>
      </c>
      <c r="K4598">
        <f>_xlfn.XLOOKUP(Comuni[[#This Row],[Regione]],Table_0[Regione],Table_0[Totale])</f>
        <v>1642975</v>
      </c>
      <c r="L4598">
        <f>_xlfn.XLOOKUP(Comuni[[#This Row],[Regione]],Table_0[Regione],Table_0[Guariti])</f>
        <v>1625600</v>
      </c>
      <c r="M4598">
        <f>_xlfn.XLOOKUP(Comuni[[#This Row],[Regione]],Table_0[Regione],Table_0[Deceduti])</f>
        <v>12293</v>
      </c>
      <c r="N4598" s="1">
        <f>(Comuni[[#This Row],[Popolazione2011]]/Comuni[[#This Row],[Ammalati TOT]])*100</f>
        <v>0.23652216254051342</v>
      </c>
      <c r="O4598">
        <f>_xlfn.XLOOKUP(Comuni[[#This Row],[Regione]],Table_0[Regione],Table_0[TOT AREA])</f>
        <v>5330380</v>
      </c>
      <c r="P4598" s="1">
        <f>(Comuni[[#This Row],[Popolazione2011]]/Comuni[[#This Row],[Ammalati AREA]])*100</f>
        <v>7.2902869964242695E-2</v>
      </c>
    </row>
    <row r="4599" spans="1:16" x14ac:dyDescent="0.3">
      <c r="A4599" t="s">
        <v>4657</v>
      </c>
      <c r="B4599" t="s">
        <v>8028</v>
      </c>
      <c r="C4599" t="s">
        <v>4653</v>
      </c>
      <c r="D4599">
        <v>2863</v>
      </c>
      <c r="E4599" s="1">
        <f>(Comuni[[#This Row],[Popolazione2011]]/SUM(D:D))*100</f>
        <v>4.818003494070658E-3</v>
      </c>
      <c r="F4599">
        <f t="shared" si="71"/>
        <v>3672202</v>
      </c>
      <c r="G4599" s="1">
        <f>(Comuni[[#This Row],[Popolazione2011]]/Comuni[[#This Row],[TOT POP REGIONE ]])*100</f>
        <v>7.7964120710135226E-2</v>
      </c>
      <c r="H4599" t="str">
        <f>IF(Comuni[[#This Row],[Popolazione2011]]&gt;300000,"MAGGIORE","")</f>
        <v/>
      </c>
      <c r="I4599" t="str">
        <f>_xlfn.XLOOKUP(Comuni[[#This Row],[Regione]],Ripartizione_geografica[Regione],Ripartizione_geografica[Ripartizione geografica])</f>
        <v>Centro</v>
      </c>
      <c r="J4599">
        <f>_xlfn.XLOOKUP(Comuni[[#This Row],[Regione]],Ripartizione_geografica[Regione],Ripartizione_geografica[Codice Regione])</f>
        <v>9</v>
      </c>
      <c r="K4599">
        <f>_xlfn.XLOOKUP(Comuni[[#This Row],[Regione]],Table_0[Regione],Table_0[Totale])</f>
        <v>1642975</v>
      </c>
      <c r="L4599">
        <f>_xlfn.XLOOKUP(Comuni[[#This Row],[Regione]],Table_0[Regione],Table_0[Guariti])</f>
        <v>1625600</v>
      </c>
      <c r="M4599">
        <f>_xlfn.XLOOKUP(Comuni[[#This Row],[Regione]],Table_0[Regione],Table_0[Deceduti])</f>
        <v>12293</v>
      </c>
      <c r="N4599" s="1">
        <f>(Comuni[[#This Row],[Popolazione2011]]/Comuni[[#This Row],[Ammalati TOT]])*100</f>
        <v>0.17425706416713582</v>
      </c>
      <c r="O4599">
        <f>_xlfn.XLOOKUP(Comuni[[#This Row],[Regione]],Table_0[Regione],Table_0[TOT AREA])</f>
        <v>5330380</v>
      </c>
      <c r="P4599" s="1">
        <f>(Comuni[[#This Row],[Popolazione2011]]/Comuni[[#This Row],[Ammalati AREA]])*100</f>
        <v>5.3710992462075877E-2</v>
      </c>
    </row>
    <row r="4600" spans="1:16" x14ac:dyDescent="0.3">
      <c r="A4600" t="s">
        <v>4658</v>
      </c>
      <c r="B4600" t="s">
        <v>8028</v>
      </c>
      <c r="C4600" t="s">
        <v>4653</v>
      </c>
      <c r="D4600">
        <v>8787</v>
      </c>
      <c r="E4600" s="1">
        <f>(Comuni[[#This Row],[Popolazione2011]]/SUM(D:D))*100</f>
        <v>1.4787215054976903E-2</v>
      </c>
      <c r="F4600">
        <f t="shared" si="71"/>
        <v>3672202</v>
      </c>
      <c r="G4600" s="1">
        <f>(Comuni[[#This Row],[Popolazione2011]]/Comuni[[#This Row],[TOT POP REGIONE ]])*100</f>
        <v>0.23928422238210209</v>
      </c>
      <c r="H4600" t="str">
        <f>IF(Comuni[[#This Row],[Popolazione2011]]&gt;300000,"MAGGIORE","")</f>
        <v/>
      </c>
      <c r="I4600" t="str">
        <f>_xlfn.XLOOKUP(Comuni[[#This Row],[Regione]],Ripartizione_geografica[Regione],Ripartizione_geografica[Ripartizione geografica])</f>
        <v>Centro</v>
      </c>
      <c r="J4600">
        <f>_xlfn.XLOOKUP(Comuni[[#This Row],[Regione]],Ripartizione_geografica[Regione],Ripartizione_geografica[Codice Regione])</f>
        <v>9</v>
      </c>
      <c r="K4600">
        <f>_xlfn.XLOOKUP(Comuni[[#This Row],[Regione]],Table_0[Regione],Table_0[Totale])</f>
        <v>1642975</v>
      </c>
      <c r="L4600">
        <f>_xlfn.XLOOKUP(Comuni[[#This Row],[Regione]],Table_0[Regione],Table_0[Guariti])</f>
        <v>1625600</v>
      </c>
      <c r="M4600">
        <f>_xlfn.XLOOKUP(Comuni[[#This Row],[Regione]],Table_0[Regione],Table_0[Deceduti])</f>
        <v>12293</v>
      </c>
      <c r="N4600" s="1">
        <f>(Comuni[[#This Row],[Popolazione2011]]/Comuni[[#This Row],[Ammalati TOT]])*100</f>
        <v>0.53482250186399671</v>
      </c>
      <c r="O4600">
        <f>_xlfn.XLOOKUP(Comuni[[#This Row],[Regione]],Table_0[Regione],Table_0[TOT AREA])</f>
        <v>5330380</v>
      </c>
      <c r="P4600" s="1">
        <f>(Comuni[[#This Row],[Popolazione2011]]/Comuni[[#This Row],[Ammalati AREA]])*100</f>
        <v>0.16484753432213087</v>
      </c>
    </row>
    <row r="4601" spans="1:16" x14ac:dyDescent="0.3">
      <c r="A4601" t="s">
        <v>4659</v>
      </c>
      <c r="B4601" t="s">
        <v>8028</v>
      </c>
      <c r="C4601" t="s">
        <v>4653</v>
      </c>
      <c r="D4601">
        <v>2453</v>
      </c>
      <c r="E4601" s="1">
        <f>(Comuni[[#This Row],[Popolazione2011]]/SUM(D:D))*100</f>
        <v>4.1280344292543925E-3</v>
      </c>
      <c r="F4601">
        <f t="shared" si="71"/>
        <v>3672202</v>
      </c>
      <c r="G4601" s="1">
        <f>(Comuni[[#This Row],[Popolazione2011]]/Comuni[[#This Row],[TOT POP REGIONE ]])*100</f>
        <v>6.6799157562683092E-2</v>
      </c>
      <c r="H4601" t="str">
        <f>IF(Comuni[[#This Row],[Popolazione2011]]&gt;300000,"MAGGIORE","")</f>
        <v/>
      </c>
      <c r="I4601" t="str">
        <f>_xlfn.XLOOKUP(Comuni[[#This Row],[Regione]],Ripartizione_geografica[Regione],Ripartizione_geografica[Ripartizione geografica])</f>
        <v>Centro</v>
      </c>
      <c r="J4601">
        <f>_xlfn.XLOOKUP(Comuni[[#This Row],[Regione]],Ripartizione_geografica[Regione],Ripartizione_geografica[Codice Regione])</f>
        <v>9</v>
      </c>
      <c r="K4601">
        <f>_xlfn.XLOOKUP(Comuni[[#This Row],[Regione]],Table_0[Regione],Table_0[Totale])</f>
        <v>1642975</v>
      </c>
      <c r="L4601">
        <f>_xlfn.XLOOKUP(Comuni[[#This Row],[Regione]],Table_0[Regione],Table_0[Guariti])</f>
        <v>1625600</v>
      </c>
      <c r="M4601">
        <f>_xlfn.XLOOKUP(Comuni[[#This Row],[Regione]],Table_0[Regione],Table_0[Deceduti])</f>
        <v>12293</v>
      </c>
      <c r="N4601" s="1">
        <f>(Comuni[[#This Row],[Popolazione2011]]/Comuni[[#This Row],[Ammalati TOT]])*100</f>
        <v>0.14930233265874404</v>
      </c>
      <c r="O4601">
        <f>_xlfn.XLOOKUP(Comuni[[#This Row],[Regione]],Table_0[Regione],Table_0[TOT AREA])</f>
        <v>5330380</v>
      </c>
      <c r="P4601" s="1">
        <f>(Comuni[[#This Row],[Popolazione2011]]/Comuni[[#This Row],[Ammalati AREA]])*100</f>
        <v>4.6019233150357011E-2</v>
      </c>
    </row>
    <row r="4602" spans="1:16" x14ac:dyDescent="0.3">
      <c r="A4602" t="s">
        <v>4660</v>
      </c>
      <c r="B4602" t="s">
        <v>8028</v>
      </c>
      <c r="C4602" t="s">
        <v>4653</v>
      </c>
      <c r="D4602">
        <v>2845</v>
      </c>
      <c r="E4602" s="1">
        <f>(Comuni[[#This Row],[Popolazione2011]]/SUM(D:D))*100</f>
        <v>4.7877121692738471E-3</v>
      </c>
      <c r="F4602">
        <f t="shared" si="71"/>
        <v>3672202</v>
      </c>
      <c r="G4602" s="1">
        <f>(Comuni[[#This Row],[Popolazione2011]]/Comuni[[#This Row],[TOT POP REGIONE ]])*100</f>
        <v>7.747395159634464E-2</v>
      </c>
      <c r="H4602" t="str">
        <f>IF(Comuni[[#This Row],[Popolazione2011]]&gt;300000,"MAGGIORE","")</f>
        <v/>
      </c>
      <c r="I4602" t="str">
        <f>_xlfn.XLOOKUP(Comuni[[#This Row],[Regione]],Ripartizione_geografica[Regione],Ripartizione_geografica[Ripartizione geografica])</f>
        <v>Centro</v>
      </c>
      <c r="J4602">
        <f>_xlfn.XLOOKUP(Comuni[[#This Row],[Regione]],Ripartizione_geografica[Regione],Ripartizione_geografica[Codice Regione])</f>
        <v>9</v>
      </c>
      <c r="K4602">
        <f>_xlfn.XLOOKUP(Comuni[[#This Row],[Regione]],Table_0[Regione],Table_0[Totale])</f>
        <v>1642975</v>
      </c>
      <c r="L4602">
        <f>_xlfn.XLOOKUP(Comuni[[#This Row],[Regione]],Table_0[Regione],Table_0[Guariti])</f>
        <v>1625600</v>
      </c>
      <c r="M4602">
        <f>_xlfn.XLOOKUP(Comuni[[#This Row],[Regione]],Table_0[Regione],Table_0[Deceduti])</f>
        <v>12293</v>
      </c>
      <c r="N4602" s="1">
        <f>(Comuni[[#This Row],[Popolazione2011]]/Comuni[[#This Row],[Ammalati TOT]])*100</f>
        <v>0.17316149058871863</v>
      </c>
      <c r="O4602">
        <f>_xlfn.XLOOKUP(Comuni[[#This Row],[Regione]],Table_0[Regione],Table_0[TOT AREA])</f>
        <v>5330380</v>
      </c>
      <c r="P4602" s="1">
        <f>(Comuni[[#This Row],[Popolazione2011]]/Comuni[[#This Row],[Ammalati AREA]])*100</f>
        <v>5.3373305467902858E-2</v>
      </c>
    </row>
    <row r="4603" spans="1:16" x14ac:dyDescent="0.3">
      <c r="A4603" t="s">
        <v>4661</v>
      </c>
      <c r="B4603" t="s">
        <v>8028</v>
      </c>
      <c r="C4603" t="s">
        <v>4653</v>
      </c>
      <c r="D4603">
        <v>7058</v>
      </c>
      <c r="E4603" s="1">
        <f>(Comuni[[#This Row],[Popolazione2011]]/SUM(D:D))*100</f>
        <v>1.1877565023105382E-2</v>
      </c>
      <c r="F4603">
        <f t="shared" si="71"/>
        <v>3672202</v>
      </c>
      <c r="G4603" s="1">
        <f>(Comuni[[#This Row],[Popolazione2011]]/Comuni[[#This Row],[TOT POP REGIONE ]])*100</f>
        <v>0.19220075584077345</v>
      </c>
      <c r="H4603" t="str">
        <f>IF(Comuni[[#This Row],[Popolazione2011]]&gt;300000,"MAGGIORE","")</f>
        <v/>
      </c>
      <c r="I4603" t="str">
        <f>_xlfn.XLOOKUP(Comuni[[#This Row],[Regione]],Ripartizione_geografica[Regione],Ripartizione_geografica[Ripartizione geografica])</f>
        <v>Centro</v>
      </c>
      <c r="J4603">
        <f>_xlfn.XLOOKUP(Comuni[[#This Row],[Regione]],Ripartizione_geografica[Regione],Ripartizione_geografica[Codice Regione])</f>
        <v>9</v>
      </c>
      <c r="K4603">
        <f>_xlfn.XLOOKUP(Comuni[[#This Row],[Regione]],Table_0[Regione],Table_0[Totale])</f>
        <v>1642975</v>
      </c>
      <c r="L4603">
        <f>_xlfn.XLOOKUP(Comuni[[#This Row],[Regione]],Table_0[Regione],Table_0[Guariti])</f>
        <v>1625600</v>
      </c>
      <c r="M4603">
        <f>_xlfn.XLOOKUP(Comuni[[#This Row],[Regione]],Table_0[Regione],Table_0[Deceduti])</f>
        <v>12293</v>
      </c>
      <c r="N4603" s="1">
        <f>(Comuni[[#This Row],[Popolazione2011]]/Comuni[[#This Row],[Ammalati TOT]])*100</f>
        <v>0.42958657313714455</v>
      </c>
      <c r="O4603">
        <f>_xlfn.XLOOKUP(Comuni[[#This Row],[Regione]],Table_0[Regione],Table_0[TOT AREA])</f>
        <v>5330380</v>
      </c>
      <c r="P4603" s="1">
        <f>(Comuni[[#This Row],[Popolazione2011]]/Comuni[[#This Row],[Ammalati AREA]])*100</f>
        <v>0.13241082249295547</v>
      </c>
    </row>
    <row r="4604" spans="1:16" x14ac:dyDescent="0.3">
      <c r="A4604" t="s">
        <v>4662</v>
      </c>
      <c r="B4604" t="s">
        <v>8028</v>
      </c>
      <c r="C4604" t="s">
        <v>4653</v>
      </c>
      <c r="D4604">
        <v>1877</v>
      </c>
      <c r="E4604" s="1">
        <f>(Comuni[[#This Row],[Popolazione2011]]/SUM(D:D))*100</f>
        <v>3.1587120357564179E-3</v>
      </c>
      <c r="F4604">
        <f t="shared" si="71"/>
        <v>3672202</v>
      </c>
      <c r="G4604" s="1">
        <f>(Comuni[[#This Row],[Popolazione2011]]/Comuni[[#This Row],[TOT POP REGIONE ]])*100</f>
        <v>5.1113745921384499E-2</v>
      </c>
      <c r="H4604" t="str">
        <f>IF(Comuni[[#This Row],[Popolazione2011]]&gt;300000,"MAGGIORE","")</f>
        <v/>
      </c>
      <c r="I4604" t="str">
        <f>_xlfn.XLOOKUP(Comuni[[#This Row],[Regione]],Ripartizione_geografica[Regione],Ripartizione_geografica[Ripartizione geografica])</f>
        <v>Centro</v>
      </c>
      <c r="J4604">
        <f>_xlfn.XLOOKUP(Comuni[[#This Row],[Regione]],Ripartizione_geografica[Regione],Ripartizione_geografica[Codice Regione])</f>
        <v>9</v>
      </c>
      <c r="K4604">
        <f>_xlfn.XLOOKUP(Comuni[[#This Row],[Regione]],Table_0[Regione],Table_0[Totale])</f>
        <v>1642975</v>
      </c>
      <c r="L4604">
        <f>_xlfn.XLOOKUP(Comuni[[#This Row],[Regione]],Table_0[Regione],Table_0[Guariti])</f>
        <v>1625600</v>
      </c>
      <c r="M4604">
        <f>_xlfn.XLOOKUP(Comuni[[#This Row],[Regione]],Table_0[Regione],Table_0[Deceduti])</f>
        <v>12293</v>
      </c>
      <c r="N4604" s="1">
        <f>(Comuni[[#This Row],[Popolazione2011]]/Comuni[[#This Row],[Ammalati TOT]])*100</f>
        <v>0.11424397814939363</v>
      </c>
      <c r="O4604">
        <f>_xlfn.XLOOKUP(Comuni[[#This Row],[Regione]],Table_0[Regione],Table_0[TOT AREA])</f>
        <v>5330380</v>
      </c>
      <c r="P4604" s="1">
        <f>(Comuni[[#This Row],[Popolazione2011]]/Comuni[[#This Row],[Ammalati AREA]])*100</f>
        <v>3.5213249336820261E-2</v>
      </c>
    </row>
    <row r="4605" spans="1:16" x14ac:dyDescent="0.3">
      <c r="A4605" t="s">
        <v>4663</v>
      </c>
      <c r="B4605" t="s">
        <v>8028</v>
      </c>
      <c r="C4605" t="s">
        <v>4653</v>
      </c>
      <c r="D4605">
        <v>8836</v>
      </c>
      <c r="E4605" s="1">
        <f>(Comuni[[#This Row],[Popolazione2011]]/SUM(D:D))*100</f>
        <v>1.4869674772479335E-2</v>
      </c>
      <c r="F4605">
        <f t="shared" si="71"/>
        <v>3672202</v>
      </c>
      <c r="G4605" s="1">
        <f>(Comuni[[#This Row],[Popolazione2011]]/Comuni[[#This Row],[TOT POP REGIONE ]])*100</f>
        <v>0.24061857163630976</v>
      </c>
      <c r="H4605" t="str">
        <f>IF(Comuni[[#This Row],[Popolazione2011]]&gt;300000,"MAGGIORE","")</f>
        <v/>
      </c>
      <c r="I4605" t="str">
        <f>_xlfn.XLOOKUP(Comuni[[#This Row],[Regione]],Ripartizione_geografica[Regione],Ripartizione_geografica[Ripartizione geografica])</f>
        <v>Centro</v>
      </c>
      <c r="J4605">
        <f>_xlfn.XLOOKUP(Comuni[[#This Row],[Regione]],Ripartizione_geografica[Regione],Ripartizione_geografica[Codice Regione])</f>
        <v>9</v>
      </c>
      <c r="K4605">
        <f>_xlfn.XLOOKUP(Comuni[[#This Row],[Regione]],Table_0[Regione],Table_0[Totale])</f>
        <v>1642975</v>
      </c>
      <c r="L4605">
        <f>_xlfn.XLOOKUP(Comuni[[#This Row],[Regione]],Table_0[Regione],Table_0[Guariti])</f>
        <v>1625600</v>
      </c>
      <c r="M4605">
        <f>_xlfn.XLOOKUP(Comuni[[#This Row],[Regione]],Table_0[Regione],Table_0[Deceduti])</f>
        <v>12293</v>
      </c>
      <c r="N4605" s="1">
        <f>(Comuni[[#This Row],[Popolazione2011]]/Comuni[[#This Row],[Ammalati TOT]])*100</f>
        <v>0.53780489660524344</v>
      </c>
      <c r="O4605">
        <f>_xlfn.XLOOKUP(Comuni[[#This Row],[Regione]],Table_0[Regione],Table_0[TOT AREA])</f>
        <v>5330380</v>
      </c>
      <c r="P4605" s="1">
        <f>(Comuni[[#This Row],[Popolazione2011]]/Comuni[[#This Row],[Ammalati AREA]])*100</f>
        <v>0.16576679336182412</v>
      </c>
    </row>
    <row r="4606" spans="1:16" x14ac:dyDescent="0.3">
      <c r="A4606" t="s">
        <v>4664</v>
      </c>
      <c r="B4606" t="s">
        <v>8028</v>
      </c>
      <c r="C4606" t="s">
        <v>4653</v>
      </c>
      <c r="D4606">
        <v>21256</v>
      </c>
      <c r="E4606" s="1">
        <f>(Comuni[[#This Row],[Popolazione2011]]/SUM(D:D))*100</f>
        <v>3.5770688882279397E-2</v>
      </c>
      <c r="F4606">
        <f t="shared" si="71"/>
        <v>3672202</v>
      </c>
      <c r="G4606" s="1">
        <f>(Comuni[[#This Row],[Popolazione2011]]/Comuni[[#This Row],[TOT POP REGIONE ]])*100</f>
        <v>0.57883526015181075</v>
      </c>
      <c r="H4606" t="str">
        <f>IF(Comuni[[#This Row],[Popolazione2011]]&gt;300000,"MAGGIORE","")</f>
        <v/>
      </c>
      <c r="I4606" t="str">
        <f>_xlfn.XLOOKUP(Comuni[[#This Row],[Regione]],Ripartizione_geografica[Regione],Ripartizione_geografica[Ripartizione geografica])</f>
        <v>Centro</v>
      </c>
      <c r="J4606">
        <f>_xlfn.XLOOKUP(Comuni[[#This Row],[Regione]],Ripartizione_geografica[Regione],Ripartizione_geografica[Codice Regione])</f>
        <v>9</v>
      </c>
      <c r="K4606">
        <f>_xlfn.XLOOKUP(Comuni[[#This Row],[Regione]],Table_0[Regione],Table_0[Totale])</f>
        <v>1642975</v>
      </c>
      <c r="L4606">
        <f>_xlfn.XLOOKUP(Comuni[[#This Row],[Regione]],Table_0[Regione],Table_0[Guariti])</f>
        <v>1625600</v>
      </c>
      <c r="M4606">
        <f>_xlfn.XLOOKUP(Comuni[[#This Row],[Regione]],Table_0[Regione],Table_0[Deceduti])</f>
        <v>12293</v>
      </c>
      <c r="N4606" s="1">
        <f>(Comuni[[#This Row],[Popolazione2011]]/Comuni[[#This Row],[Ammalati TOT]])*100</f>
        <v>1.2937506657131119</v>
      </c>
      <c r="O4606">
        <f>_xlfn.XLOOKUP(Comuni[[#This Row],[Regione]],Table_0[Regione],Table_0[TOT AREA])</f>
        <v>5330380</v>
      </c>
      <c r="P4606" s="1">
        <f>(Comuni[[#This Row],[Popolazione2011]]/Comuni[[#This Row],[Ammalati AREA]])*100</f>
        <v>0.39877081934121017</v>
      </c>
    </row>
    <row r="4607" spans="1:16" x14ac:dyDescent="0.3">
      <c r="A4607" t="s">
        <v>4665</v>
      </c>
      <c r="B4607" t="s">
        <v>8028</v>
      </c>
      <c r="C4607" t="s">
        <v>4653</v>
      </c>
      <c r="D4607">
        <v>2758</v>
      </c>
      <c r="E4607" s="1">
        <f>(Comuni[[#This Row],[Popolazione2011]]/SUM(D:D))*100</f>
        <v>4.6413040994225906E-3</v>
      </c>
      <c r="F4607">
        <f t="shared" si="71"/>
        <v>3672202</v>
      </c>
      <c r="G4607" s="1">
        <f>(Comuni[[#This Row],[Popolazione2011]]/Comuni[[#This Row],[TOT POP REGIONE ]])*100</f>
        <v>7.5104800879690167E-2</v>
      </c>
      <c r="H4607" t="str">
        <f>IF(Comuni[[#This Row],[Popolazione2011]]&gt;300000,"MAGGIORE","")</f>
        <v/>
      </c>
      <c r="I4607" t="str">
        <f>_xlfn.XLOOKUP(Comuni[[#This Row],[Regione]],Ripartizione_geografica[Regione],Ripartizione_geografica[Ripartizione geografica])</f>
        <v>Centro</v>
      </c>
      <c r="J4607">
        <f>_xlfn.XLOOKUP(Comuni[[#This Row],[Regione]],Ripartizione_geografica[Regione],Ripartizione_geografica[Codice Regione])</f>
        <v>9</v>
      </c>
      <c r="K4607">
        <f>_xlfn.XLOOKUP(Comuni[[#This Row],[Regione]],Table_0[Regione],Table_0[Totale])</f>
        <v>1642975</v>
      </c>
      <c r="L4607">
        <f>_xlfn.XLOOKUP(Comuni[[#This Row],[Regione]],Table_0[Regione],Table_0[Guariti])</f>
        <v>1625600</v>
      </c>
      <c r="M4607">
        <f>_xlfn.XLOOKUP(Comuni[[#This Row],[Regione]],Table_0[Regione],Table_0[Deceduti])</f>
        <v>12293</v>
      </c>
      <c r="N4607" s="1">
        <f>(Comuni[[#This Row],[Popolazione2011]]/Comuni[[#This Row],[Ammalati TOT]])*100</f>
        <v>0.1678662182930355</v>
      </c>
      <c r="O4607">
        <f>_xlfn.XLOOKUP(Comuni[[#This Row],[Regione]],Table_0[Regione],Table_0[TOT AREA])</f>
        <v>5330380</v>
      </c>
      <c r="P4607" s="1">
        <f>(Comuni[[#This Row],[Popolazione2011]]/Comuni[[#This Row],[Ammalati AREA]])*100</f>
        <v>5.1741151662733235E-2</v>
      </c>
    </row>
    <row r="4608" spans="1:16" x14ac:dyDescent="0.3">
      <c r="A4608" t="s">
        <v>4666</v>
      </c>
      <c r="B4608" t="s">
        <v>8028</v>
      </c>
      <c r="C4608" t="s">
        <v>4653</v>
      </c>
      <c r="D4608">
        <v>14237</v>
      </c>
      <c r="E4608" s="1">
        <f>(Comuni[[#This Row],[Popolazione2011]]/SUM(D:D))*100</f>
        <v>2.395875506290044E-2</v>
      </c>
      <c r="F4608">
        <f t="shared" si="71"/>
        <v>3672202</v>
      </c>
      <c r="G4608" s="1">
        <f>(Comuni[[#This Row],[Popolazione2011]]/Comuni[[#This Row],[TOT POP REGIONE ]])*100</f>
        <v>0.38769653739091697</v>
      </c>
      <c r="H4608" t="str">
        <f>IF(Comuni[[#This Row],[Popolazione2011]]&gt;300000,"MAGGIORE","")</f>
        <v/>
      </c>
      <c r="I4608" t="str">
        <f>_xlfn.XLOOKUP(Comuni[[#This Row],[Regione]],Ripartizione_geografica[Regione],Ripartizione_geografica[Ripartizione geografica])</f>
        <v>Centro</v>
      </c>
      <c r="J4608">
        <f>_xlfn.XLOOKUP(Comuni[[#This Row],[Regione]],Ripartizione_geografica[Regione],Ripartizione_geografica[Codice Regione])</f>
        <v>9</v>
      </c>
      <c r="K4608">
        <f>_xlfn.XLOOKUP(Comuni[[#This Row],[Regione]],Table_0[Regione],Table_0[Totale])</f>
        <v>1642975</v>
      </c>
      <c r="L4608">
        <f>_xlfn.XLOOKUP(Comuni[[#This Row],[Regione]],Table_0[Regione],Table_0[Guariti])</f>
        <v>1625600</v>
      </c>
      <c r="M4608">
        <f>_xlfn.XLOOKUP(Comuni[[#This Row],[Regione]],Table_0[Regione],Table_0[Deceduti])</f>
        <v>12293</v>
      </c>
      <c r="N4608" s="1">
        <f>(Comuni[[#This Row],[Popolazione2011]]/Comuni[[#This Row],[Ammalati TOT]])*100</f>
        <v>0.86653783532920459</v>
      </c>
      <c r="O4608">
        <f>_xlfn.XLOOKUP(Comuni[[#This Row],[Regione]],Table_0[Regione],Table_0[TOT AREA])</f>
        <v>5330380</v>
      </c>
      <c r="P4608" s="1">
        <f>(Comuni[[#This Row],[Popolazione2011]]/Comuni[[#This Row],[Ammalati AREA]])*100</f>
        <v>0.26709165200229629</v>
      </c>
    </row>
    <row r="4609" spans="1:16" x14ac:dyDescent="0.3">
      <c r="A4609" t="s">
        <v>4667</v>
      </c>
      <c r="B4609" t="s">
        <v>8028</v>
      </c>
      <c r="C4609" t="s">
        <v>4653</v>
      </c>
      <c r="D4609">
        <v>9264</v>
      </c>
      <c r="E4609" s="1">
        <f>(Comuni[[#This Row],[Popolazione2011]]/SUM(D:D))*100</f>
        <v>1.5589935162092415E-2</v>
      </c>
      <c r="F4609">
        <f t="shared" si="71"/>
        <v>3672202</v>
      </c>
      <c r="G4609" s="1">
        <f>(Comuni[[#This Row],[Popolazione2011]]/Comuni[[#This Row],[TOT POP REGIONE ]])*100</f>
        <v>0.25227370389755249</v>
      </c>
      <c r="H4609" t="str">
        <f>IF(Comuni[[#This Row],[Popolazione2011]]&gt;300000,"MAGGIORE","")</f>
        <v/>
      </c>
      <c r="I4609" t="str">
        <f>_xlfn.XLOOKUP(Comuni[[#This Row],[Regione]],Ripartizione_geografica[Regione],Ripartizione_geografica[Ripartizione geografica])</f>
        <v>Centro</v>
      </c>
      <c r="J4609">
        <f>_xlfn.XLOOKUP(Comuni[[#This Row],[Regione]],Ripartizione_geografica[Regione],Ripartizione_geografica[Codice Regione])</f>
        <v>9</v>
      </c>
      <c r="K4609">
        <f>_xlfn.XLOOKUP(Comuni[[#This Row],[Regione]],Table_0[Regione],Table_0[Totale])</f>
        <v>1642975</v>
      </c>
      <c r="L4609">
        <f>_xlfn.XLOOKUP(Comuni[[#This Row],[Regione]],Table_0[Regione],Table_0[Guariti])</f>
        <v>1625600</v>
      </c>
      <c r="M4609">
        <f>_xlfn.XLOOKUP(Comuni[[#This Row],[Regione]],Table_0[Regione],Table_0[Deceduti])</f>
        <v>12293</v>
      </c>
      <c r="N4609" s="1">
        <f>(Comuni[[#This Row],[Popolazione2011]]/Comuni[[#This Row],[Ammalati TOT]])*100</f>
        <v>0.56385520169205261</v>
      </c>
      <c r="O4609">
        <f>_xlfn.XLOOKUP(Comuni[[#This Row],[Regione]],Table_0[Regione],Table_0[TOT AREA])</f>
        <v>5330380</v>
      </c>
      <c r="P4609" s="1">
        <f>(Comuni[[#This Row],[Popolazione2011]]/Comuni[[#This Row],[Ammalati AREA]])*100</f>
        <v>0.17379623966771598</v>
      </c>
    </row>
    <row r="4610" spans="1:16" x14ac:dyDescent="0.3">
      <c r="A4610" t="s">
        <v>4668</v>
      </c>
      <c r="B4610" t="s">
        <v>8028</v>
      </c>
      <c r="C4610" t="s">
        <v>4653</v>
      </c>
      <c r="D4610">
        <v>8744</v>
      </c>
      <c r="E4610" s="1">
        <f>(Comuni[[#This Row],[Popolazione2011]]/SUM(D:D))*100</f>
        <v>1.4714852445740076E-2</v>
      </c>
      <c r="F4610">
        <f t="shared" ref="F4610:F4673" si="72">SUMIFS(D:D,B:B,B4610)</f>
        <v>3672202</v>
      </c>
      <c r="G4610" s="1">
        <f>(Comuni[[#This Row],[Popolazione2011]]/Comuni[[#This Row],[TOT POP REGIONE ]])*100</f>
        <v>0.23811326283249123</v>
      </c>
      <c r="H4610" t="str">
        <f>IF(Comuni[[#This Row],[Popolazione2011]]&gt;300000,"MAGGIORE","")</f>
        <v/>
      </c>
      <c r="I4610" t="str">
        <f>_xlfn.XLOOKUP(Comuni[[#This Row],[Regione]],Ripartizione_geografica[Regione],Ripartizione_geografica[Ripartizione geografica])</f>
        <v>Centro</v>
      </c>
      <c r="J4610">
        <f>_xlfn.XLOOKUP(Comuni[[#This Row],[Regione]],Ripartizione_geografica[Regione],Ripartizione_geografica[Codice Regione])</f>
        <v>9</v>
      </c>
      <c r="K4610">
        <f>_xlfn.XLOOKUP(Comuni[[#This Row],[Regione]],Table_0[Regione],Table_0[Totale])</f>
        <v>1642975</v>
      </c>
      <c r="L4610">
        <f>_xlfn.XLOOKUP(Comuni[[#This Row],[Regione]],Table_0[Regione],Table_0[Guariti])</f>
        <v>1625600</v>
      </c>
      <c r="M4610">
        <f>_xlfn.XLOOKUP(Comuni[[#This Row],[Regione]],Table_0[Regione],Table_0[Deceduti])</f>
        <v>12293</v>
      </c>
      <c r="N4610" s="1">
        <f>(Comuni[[#This Row],[Popolazione2011]]/Comuni[[#This Row],[Ammalati TOT]])*100</f>
        <v>0.53220529831555563</v>
      </c>
      <c r="O4610">
        <f>_xlfn.XLOOKUP(Comuni[[#This Row],[Regione]],Table_0[Regione],Table_0[TOT AREA])</f>
        <v>5330380</v>
      </c>
      <c r="P4610" s="1">
        <f>(Comuni[[#This Row],[Popolazione2011]]/Comuni[[#This Row],[Ammalati AREA]])*100</f>
        <v>0.16404083761382865</v>
      </c>
    </row>
    <row r="4611" spans="1:16" x14ac:dyDescent="0.3">
      <c r="A4611" t="s">
        <v>4669</v>
      </c>
      <c r="B4611" t="s">
        <v>8028</v>
      </c>
      <c r="C4611" t="s">
        <v>4653</v>
      </c>
      <c r="D4611">
        <v>1505</v>
      </c>
      <c r="E4611" s="1">
        <f>(Comuni[[#This Row],[Popolazione2011]]/SUM(D:D))*100</f>
        <v>2.5326913232889769E-3</v>
      </c>
      <c r="F4611">
        <f t="shared" si="72"/>
        <v>3672202</v>
      </c>
      <c r="G4611" s="1">
        <f>(Comuni[[#This Row],[Popolazione2011]]/Comuni[[#This Row],[TOT POP REGIONE ]])*100</f>
        <v>4.0983584236379149E-2</v>
      </c>
      <c r="H4611" t="str">
        <f>IF(Comuni[[#This Row],[Popolazione2011]]&gt;300000,"MAGGIORE","")</f>
        <v/>
      </c>
      <c r="I4611" t="str">
        <f>_xlfn.XLOOKUP(Comuni[[#This Row],[Regione]],Ripartizione_geografica[Regione],Ripartizione_geografica[Ripartizione geografica])</f>
        <v>Centro</v>
      </c>
      <c r="J4611">
        <f>_xlfn.XLOOKUP(Comuni[[#This Row],[Regione]],Ripartizione_geografica[Regione],Ripartizione_geografica[Codice Regione])</f>
        <v>9</v>
      </c>
      <c r="K4611">
        <f>_xlfn.XLOOKUP(Comuni[[#This Row],[Regione]],Table_0[Regione],Table_0[Totale])</f>
        <v>1642975</v>
      </c>
      <c r="L4611">
        <f>_xlfn.XLOOKUP(Comuni[[#This Row],[Regione]],Table_0[Regione],Table_0[Guariti])</f>
        <v>1625600</v>
      </c>
      <c r="M4611">
        <f>_xlfn.XLOOKUP(Comuni[[#This Row],[Regione]],Table_0[Regione],Table_0[Deceduti])</f>
        <v>12293</v>
      </c>
      <c r="N4611" s="1">
        <f>(Comuni[[#This Row],[Popolazione2011]]/Comuni[[#This Row],[Ammalati TOT]])*100</f>
        <v>9.1602124195438145E-2</v>
      </c>
      <c r="O4611">
        <f>_xlfn.XLOOKUP(Comuni[[#This Row],[Regione]],Table_0[Regione],Table_0[TOT AREA])</f>
        <v>5330380</v>
      </c>
      <c r="P4611" s="1">
        <f>(Comuni[[#This Row],[Popolazione2011]]/Comuni[[#This Row],[Ammalati AREA]])*100</f>
        <v>2.8234384790577782E-2</v>
      </c>
    </row>
    <row r="4612" spans="1:16" x14ac:dyDescent="0.3">
      <c r="A4612" t="s">
        <v>4670</v>
      </c>
      <c r="B4612" t="s">
        <v>8028</v>
      </c>
      <c r="C4612" t="s">
        <v>4653</v>
      </c>
      <c r="D4612">
        <v>2388</v>
      </c>
      <c r="E4612" s="1">
        <f>(Comuni[[#This Row],[Popolazione2011]]/SUM(D:D))*100</f>
        <v>4.0186490897103503E-3</v>
      </c>
      <c r="F4612">
        <f t="shared" si="72"/>
        <v>3672202</v>
      </c>
      <c r="G4612" s="1">
        <f>(Comuni[[#This Row],[Popolazione2011]]/Comuni[[#This Row],[TOT POP REGIONE ]])*100</f>
        <v>6.5029102429550442E-2</v>
      </c>
      <c r="H4612" t="str">
        <f>IF(Comuni[[#This Row],[Popolazione2011]]&gt;300000,"MAGGIORE","")</f>
        <v/>
      </c>
      <c r="I4612" t="str">
        <f>_xlfn.XLOOKUP(Comuni[[#This Row],[Regione]],Ripartizione_geografica[Regione],Ripartizione_geografica[Ripartizione geografica])</f>
        <v>Centro</v>
      </c>
      <c r="J4612">
        <f>_xlfn.XLOOKUP(Comuni[[#This Row],[Regione]],Ripartizione_geografica[Regione],Ripartizione_geografica[Codice Regione])</f>
        <v>9</v>
      </c>
      <c r="K4612">
        <f>_xlfn.XLOOKUP(Comuni[[#This Row],[Regione]],Table_0[Regione],Table_0[Totale])</f>
        <v>1642975</v>
      </c>
      <c r="L4612">
        <f>_xlfn.XLOOKUP(Comuni[[#This Row],[Regione]],Table_0[Regione],Table_0[Guariti])</f>
        <v>1625600</v>
      </c>
      <c r="M4612">
        <f>_xlfn.XLOOKUP(Comuni[[#This Row],[Regione]],Table_0[Regione],Table_0[Deceduti])</f>
        <v>12293</v>
      </c>
      <c r="N4612" s="1">
        <f>(Comuni[[#This Row],[Popolazione2011]]/Comuni[[#This Row],[Ammalati TOT]])*100</f>
        <v>0.14534609473668192</v>
      </c>
      <c r="O4612">
        <f>_xlfn.XLOOKUP(Comuni[[#This Row],[Regione]],Table_0[Regione],Table_0[TOT AREA])</f>
        <v>5330380</v>
      </c>
      <c r="P4612" s="1">
        <f>(Comuni[[#This Row],[Popolazione2011]]/Comuni[[#This Row],[Ammalati AREA]])*100</f>
        <v>4.4799807893621091E-2</v>
      </c>
    </row>
    <row r="4613" spans="1:16" x14ac:dyDescent="0.3">
      <c r="A4613" t="s">
        <v>4671</v>
      </c>
      <c r="B4613" t="s">
        <v>8028</v>
      </c>
      <c r="C4613" t="s">
        <v>4653</v>
      </c>
      <c r="D4613">
        <v>4176</v>
      </c>
      <c r="E4613" s="1">
        <f>(Comuni[[#This Row],[Popolazione2011]]/SUM(D:D))*100</f>
        <v>7.0275873528603105E-3</v>
      </c>
      <c r="F4613">
        <f t="shared" si="72"/>
        <v>3672202</v>
      </c>
      <c r="G4613" s="1">
        <f>(Comuni[[#This Row],[Popolazione2011]]/Comuni[[#This Row],[TOT POP REGIONE ]])*100</f>
        <v>0.11371923439941485</v>
      </c>
      <c r="H4613" t="str">
        <f>IF(Comuni[[#This Row],[Popolazione2011]]&gt;300000,"MAGGIORE","")</f>
        <v/>
      </c>
      <c r="I4613" t="str">
        <f>_xlfn.XLOOKUP(Comuni[[#This Row],[Regione]],Ripartizione_geografica[Regione],Ripartizione_geografica[Ripartizione geografica])</f>
        <v>Centro</v>
      </c>
      <c r="J4613">
        <f>_xlfn.XLOOKUP(Comuni[[#This Row],[Regione]],Ripartizione_geografica[Regione],Ripartizione_geografica[Codice Regione])</f>
        <v>9</v>
      </c>
      <c r="K4613">
        <f>_xlfn.XLOOKUP(Comuni[[#This Row],[Regione]],Table_0[Regione],Table_0[Totale])</f>
        <v>1642975</v>
      </c>
      <c r="L4613">
        <f>_xlfn.XLOOKUP(Comuni[[#This Row],[Regione]],Table_0[Regione],Table_0[Guariti])</f>
        <v>1625600</v>
      </c>
      <c r="M4613">
        <f>_xlfn.XLOOKUP(Comuni[[#This Row],[Regione]],Table_0[Regione],Table_0[Deceduti])</f>
        <v>12293</v>
      </c>
      <c r="N4613" s="1">
        <f>(Comuni[[#This Row],[Popolazione2011]]/Comuni[[#This Row],[Ammalati TOT]])*100</f>
        <v>0.25417307019279051</v>
      </c>
      <c r="O4613">
        <f>_xlfn.XLOOKUP(Comuni[[#This Row],[Regione]],Table_0[Regione],Table_0[TOT AREA])</f>
        <v>5330380</v>
      </c>
      <c r="P4613" s="1">
        <f>(Comuni[[#This Row],[Popolazione2011]]/Comuni[[#This Row],[Ammalati AREA]])*100</f>
        <v>7.8343382648141405E-2</v>
      </c>
    </row>
    <row r="4614" spans="1:16" x14ac:dyDescent="0.3">
      <c r="A4614" t="s">
        <v>4672</v>
      </c>
      <c r="B4614" t="s">
        <v>8028</v>
      </c>
      <c r="C4614" t="s">
        <v>4653</v>
      </c>
      <c r="D4614">
        <v>2141</v>
      </c>
      <c r="E4614" s="1">
        <f>(Comuni[[#This Row],[Popolazione2011]]/SUM(D:D))*100</f>
        <v>3.6029847994429893E-3</v>
      </c>
      <c r="F4614">
        <f t="shared" si="72"/>
        <v>3672202</v>
      </c>
      <c r="G4614" s="1">
        <f>(Comuni[[#This Row],[Popolazione2011]]/Comuni[[#This Row],[TOT POP REGIONE ]])*100</f>
        <v>5.8302892923646356E-2</v>
      </c>
      <c r="H4614" t="str">
        <f>IF(Comuni[[#This Row],[Popolazione2011]]&gt;300000,"MAGGIORE","")</f>
        <v/>
      </c>
      <c r="I4614" t="str">
        <f>_xlfn.XLOOKUP(Comuni[[#This Row],[Regione]],Ripartizione_geografica[Regione],Ripartizione_geografica[Ripartizione geografica])</f>
        <v>Centro</v>
      </c>
      <c r="J4614">
        <f>_xlfn.XLOOKUP(Comuni[[#This Row],[Regione]],Ripartizione_geografica[Regione],Ripartizione_geografica[Codice Regione])</f>
        <v>9</v>
      </c>
      <c r="K4614">
        <f>_xlfn.XLOOKUP(Comuni[[#This Row],[Regione]],Table_0[Regione],Table_0[Totale])</f>
        <v>1642975</v>
      </c>
      <c r="L4614">
        <f>_xlfn.XLOOKUP(Comuni[[#This Row],[Regione]],Table_0[Regione],Table_0[Guariti])</f>
        <v>1625600</v>
      </c>
      <c r="M4614">
        <f>_xlfn.XLOOKUP(Comuni[[#This Row],[Regione]],Table_0[Regione],Table_0[Deceduti])</f>
        <v>12293</v>
      </c>
      <c r="N4614" s="1">
        <f>(Comuni[[#This Row],[Popolazione2011]]/Comuni[[#This Row],[Ammalati TOT]])*100</f>
        <v>0.13031239063284591</v>
      </c>
      <c r="O4614">
        <f>_xlfn.XLOOKUP(Comuni[[#This Row],[Regione]],Table_0[Regione],Table_0[TOT AREA])</f>
        <v>5330380</v>
      </c>
      <c r="P4614" s="1">
        <f>(Comuni[[#This Row],[Popolazione2011]]/Comuni[[#This Row],[Ammalati AREA]])*100</f>
        <v>4.0165991918024606E-2</v>
      </c>
    </row>
    <row r="4615" spans="1:16" x14ac:dyDescent="0.3">
      <c r="A4615" t="s">
        <v>4673</v>
      </c>
      <c r="B4615" t="s">
        <v>8028</v>
      </c>
      <c r="C4615" t="s">
        <v>4653</v>
      </c>
      <c r="D4615">
        <v>28952</v>
      </c>
      <c r="E4615" s="1">
        <f>(Comuni[[#This Row],[Popolazione2011]]/SUM(D:D))*100</f>
        <v>4.8721913084293994E-2</v>
      </c>
      <c r="F4615">
        <f t="shared" si="72"/>
        <v>3672202</v>
      </c>
      <c r="G4615" s="1">
        <f>(Comuni[[#This Row],[Popolazione2011]]/Comuni[[#This Row],[TOT POP REGIONE ]])*100</f>
        <v>0.78840978791471716</v>
      </c>
      <c r="H4615" t="str">
        <f>IF(Comuni[[#This Row],[Popolazione2011]]&gt;300000,"MAGGIORE","")</f>
        <v/>
      </c>
      <c r="I4615" t="str">
        <f>_xlfn.XLOOKUP(Comuni[[#This Row],[Regione]],Ripartizione_geografica[Regione],Ripartizione_geografica[Ripartizione geografica])</f>
        <v>Centro</v>
      </c>
      <c r="J4615">
        <f>_xlfn.XLOOKUP(Comuni[[#This Row],[Regione]],Ripartizione_geografica[Regione],Ripartizione_geografica[Codice Regione])</f>
        <v>9</v>
      </c>
      <c r="K4615">
        <f>_xlfn.XLOOKUP(Comuni[[#This Row],[Regione]],Table_0[Regione],Table_0[Totale])</f>
        <v>1642975</v>
      </c>
      <c r="L4615">
        <f>_xlfn.XLOOKUP(Comuni[[#This Row],[Regione]],Table_0[Regione],Table_0[Guariti])</f>
        <v>1625600</v>
      </c>
      <c r="M4615">
        <f>_xlfn.XLOOKUP(Comuni[[#This Row],[Regione]],Table_0[Regione],Table_0[Deceduti])</f>
        <v>12293</v>
      </c>
      <c r="N4615" s="1">
        <f>(Comuni[[#This Row],[Popolazione2011]]/Comuni[[#This Row],[Ammalati TOT]])*100</f>
        <v>1.7621692356852661</v>
      </c>
      <c r="O4615">
        <f>_xlfn.XLOOKUP(Comuni[[#This Row],[Regione]],Table_0[Regione],Table_0[TOT AREA])</f>
        <v>5330380</v>
      </c>
      <c r="P4615" s="1">
        <f>(Comuni[[#This Row],[Popolazione2011]]/Comuni[[#This Row],[Ammalati AREA]])*100</f>
        <v>0.54315076973874288</v>
      </c>
    </row>
    <row r="4616" spans="1:16" x14ac:dyDescent="0.3">
      <c r="A4616" t="s">
        <v>4674</v>
      </c>
      <c r="B4616" t="s">
        <v>8028</v>
      </c>
      <c r="C4616" t="s">
        <v>4653</v>
      </c>
      <c r="D4616">
        <v>1693</v>
      </c>
      <c r="E4616" s="1">
        <f>(Comuni[[#This Row],[Popolazione2011]]/SUM(D:D))*100</f>
        <v>2.8490673822778988E-3</v>
      </c>
      <c r="F4616">
        <f t="shared" si="72"/>
        <v>3672202</v>
      </c>
      <c r="G4616" s="1">
        <f>(Comuni[[#This Row],[Popolazione2011]]/Comuni[[#This Row],[TOT POP REGIONE ]])*100</f>
        <v>4.6103128313747445E-2</v>
      </c>
      <c r="H4616" t="str">
        <f>IF(Comuni[[#This Row],[Popolazione2011]]&gt;300000,"MAGGIORE","")</f>
        <v/>
      </c>
      <c r="I4616" t="str">
        <f>_xlfn.XLOOKUP(Comuni[[#This Row],[Regione]],Ripartizione_geografica[Regione],Ripartizione_geografica[Ripartizione geografica])</f>
        <v>Centro</v>
      </c>
      <c r="J4616">
        <f>_xlfn.XLOOKUP(Comuni[[#This Row],[Regione]],Ripartizione_geografica[Regione],Ripartizione_geografica[Codice Regione])</f>
        <v>9</v>
      </c>
      <c r="K4616">
        <f>_xlfn.XLOOKUP(Comuni[[#This Row],[Regione]],Table_0[Regione],Table_0[Totale])</f>
        <v>1642975</v>
      </c>
      <c r="L4616">
        <f>_xlfn.XLOOKUP(Comuni[[#This Row],[Regione]],Table_0[Regione],Table_0[Guariti])</f>
        <v>1625600</v>
      </c>
      <c r="M4616">
        <f>_xlfn.XLOOKUP(Comuni[[#This Row],[Regione]],Table_0[Regione],Table_0[Deceduti])</f>
        <v>12293</v>
      </c>
      <c r="N4616" s="1">
        <f>(Comuni[[#This Row],[Popolazione2011]]/Comuni[[#This Row],[Ammalati TOT]])*100</f>
        <v>0.10304478157001781</v>
      </c>
      <c r="O4616">
        <f>_xlfn.XLOOKUP(Comuni[[#This Row],[Regione]],Table_0[Regione],Table_0[TOT AREA])</f>
        <v>5330380</v>
      </c>
      <c r="P4616" s="1">
        <f>(Comuni[[#This Row],[Popolazione2011]]/Comuni[[#This Row],[Ammalati AREA]])*100</f>
        <v>3.1761337840829358E-2</v>
      </c>
    </row>
    <row r="4617" spans="1:16" x14ac:dyDescent="0.3">
      <c r="A4617" t="s">
        <v>4675</v>
      </c>
      <c r="B4617" t="s">
        <v>8028</v>
      </c>
      <c r="C4617" t="s">
        <v>4653</v>
      </c>
      <c r="D4617">
        <v>1151</v>
      </c>
      <c r="E4617" s="1">
        <f>(Comuni[[#This Row],[Popolazione2011]]/SUM(D:D))*100</f>
        <v>1.936961935618347E-3</v>
      </c>
      <c r="F4617">
        <f t="shared" si="72"/>
        <v>3672202</v>
      </c>
      <c r="G4617" s="1">
        <f>(Comuni[[#This Row],[Popolazione2011]]/Comuni[[#This Row],[TOT POP REGIONE ]])*100</f>
        <v>3.1343591665164393E-2</v>
      </c>
      <c r="H4617" t="str">
        <f>IF(Comuni[[#This Row],[Popolazione2011]]&gt;300000,"MAGGIORE","")</f>
        <v/>
      </c>
      <c r="I4617" t="str">
        <f>_xlfn.XLOOKUP(Comuni[[#This Row],[Regione]],Ripartizione_geografica[Regione],Ripartizione_geografica[Ripartizione geografica])</f>
        <v>Centro</v>
      </c>
      <c r="J4617">
        <f>_xlfn.XLOOKUP(Comuni[[#This Row],[Regione]],Ripartizione_geografica[Regione],Ripartizione_geografica[Codice Regione])</f>
        <v>9</v>
      </c>
      <c r="K4617">
        <f>_xlfn.XLOOKUP(Comuni[[#This Row],[Regione]],Table_0[Regione],Table_0[Totale])</f>
        <v>1642975</v>
      </c>
      <c r="L4617">
        <f>_xlfn.XLOOKUP(Comuni[[#This Row],[Regione]],Table_0[Regione],Table_0[Guariti])</f>
        <v>1625600</v>
      </c>
      <c r="M4617">
        <f>_xlfn.XLOOKUP(Comuni[[#This Row],[Regione]],Table_0[Regione],Table_0[Deceduti])</f>
        <v>12293</v>
      </c>
      <c r="N4617" s="1">
        <f>(Comuni[[#This Row],[Popolazione2011]]/Comuni[[#This Row],[Ammalati TOT]])*100</f>
        <v>7.0055843819899877E-2</v>
      </c>
      <c r="O4617">
        <f>_xlfn.XLOOKUP(Comuni[[#This Row],[Regione]],Table_0[Regione],Table_0[TOT AREA])</f>
        <v>5330380</v>
      </c>
      <c r="P4617" s="1">
        <f>(Comuni[[#This Row],[Popolazione2011]]/Comuni[[#This Row],[Ammalati AREA]])*100</f>
        <v>2.1593207238508324E-2</v>
      </c>
    </row>
    <row r="4618" spans="1:16" x14ac:dyDescent="0.3">
      <c r="A4618" t="s">
        <v>4676</v>
      </c>
      <c r="B4618" t="s">
        <v>8028</v>
      </c>
      <c r="C4618" t="s">
        <v>4653</v>
      </c>
      <c r="D4618">
        <v>931</v>
      </c>
      <c r="E4618" s="1">
        <f>(Comuni[[#This Row],[Popolazione2011]]/SUM(D:D))*100</f>
        <v>1.5667346325462044E-3</v>
      </c>
      <c r="F4618">
        <f t="shared" si="72"/>
        <v>3672202</v>
      </c>
      <c r="G4618" s="1">
        <f>(Comuni[[#This Row],[Popolazione2011]]/Comuni[[#This Row],[TOT POP REGIONE ]])*100</f>
        <v>2.5352635829946173E-2</v>
      </c>
      <c r="H4618" t="str">
        <f>IF(Comuni[[#This Row],[Popolazione2011]]&gt;300000,"MAGGIORE","")</f>
        <v/>
      </c>
      <c r="I4618" t="str">
        <f>_xlfn.XLOOKUP(Comuni[[#This Row],[Regione]],Ripartizione_geografica[Regione],Ripartizione_geografica[Ripartizione geografica])</f>
        <v>Centro</v>
      </c>
      <c r="J4618">
        <f>_xlfn.XLOOKUP(Comuni[[#This Row],[Regione]],Ripartizione_geografica[Regione],Ripartizione_geografica[Codice Regione])</f>
        <v>9</v>
      </c>
      <c r="K4618">
        <f>_xlfn.XLOOKUP(Comuni[[#This Row],[Regione]],Table_0[Regione],Table_0[Totale])</f>
        <v>1642975</v>
      </c>
      <c r="L4618">
        <f>_xlfn.XLOOKUP(Comuni[[#This Row],[Regione]],Table_0[Regione],Table_0[Guariti])</f>
        <v>1625600</v>
      </c>
      <c r="M4618">
        <f>_xlfn.XLOOKUP(Comuni[[#This Row],[Regione]],Table_0[Regione],Table_0[Deceduti])</f>
        <v>12293</v>
      </c>
      <c r="N4618" s="1">
        <f>(Comuni[[#This Row],[Popolazione2011]]/Comuni[[#This Row],[Ammalati TOT]])*100</f>
        <v>5.6665500083689653E-2</v>
      </c>
      <c r="O4618">
        <f>_xlfn.XLOOKUP(Comuni[[#This Row],[Regione]],Table_0[Regione],Table_0[TOT AREA])</f>
        <v>5330380</v>
      </c>
      <c r="P4618" s="1">
        <f>(Comuni[[#This Row],[Popolazione2011]]/Comuni[[#This Row],[Ammalati AREA]])*100</f>
        <v>1.7465921754171373E-2</v>
      </c>
    </row>
    <row r="4619" spans="1:16" x14ac:dyDescent="0.3">
      <c r="A4619" t="s">
        <v>4677</v>
      </c>
      <c r="B4619" t="s">
        <v>8028</v>
      </c>
      <c r="C4619" t="s">
        <v>4653</v>
      </c>
      <c r="D4619">
        <v>5129</v>
      </c>
      <c r="E4619" s="1">
        <f>(Comuni[[#This Row],[Popolazione2011]]/SUM(D:D))*100</f>
        <v>8.6313447157137287E-3</v>
      </c>
      <c r="F4619">
        <f t="shared" si="72"/>
        <v>3672202</v>
      </c>
      <c r="G4619" s="1">
        <f>(Comuni[[#This Row],[Popolazione2011]]/Comuni[[#This Row],[TOT POP REGIONE ]])*100</f>
        <v>0.13967096581288285</v>
      </c>
      <c r="H4619" t="str">
        <f>IF(Comuni[[#This Row],[Popolazione2011]]&gt;300000,"MAGGIORE","")</f>
        <v/>
      </c>
      <c r="I4619" t="str">
        <f>_xlfn.XLOOKUP(Comuni[[#This Row],[Regione]],Ripartizione_geografica[Regione],Ripartizione_geografica[Ripartizione geografica])</f>
        <v>Centro</v>
      </c>
      <c r="J4619">
        <f>_xlfn.XLOOKUP(Comuni[[#This Row],[Regione]],Ripartizione_geografica[Regione],Ripartizione_geografica[Codice Regione])</f>
        <v>9</v>
      </c>
      <c r="K4619">
        <f>_xlfn.XLOOKUP(Comuni[[#This Row],[Regione]],Table_0[Regione],Table_0[Totale])</f>
        <v>1642975</v>
      </c>
      <c r="L4619">
        <f>_xlfn.XLOOKUP(Comuni[[#This Row],[Regione]],Table_0[Regione],Table_0[Guariti])</f>
        <v>1625600</v>
      </c>
      <c r="M4619">
        <f>_xlfn.XLOOKUP(Comuni[[#This Row],[Regione]],Table_0[Regione],Table_0[Deceduti])</f>
        <v>12293</v>
      </c>
      <c r="N4619" s="1">
        <f>(Comuni[[#This Row],[Popolazione2011]]/Comuni[[#This Row],[Ammalati TOT]])*100</f>
        <v>0.31217760465010119</v>
      </c>
      <c r="O4619">
        <f>_xlfn.XLOOKUP(Comuni[[#This Row],[Regione]],Table_0[Regione],Table_0[TOT AREA])</f>
        <v>5330380</v>
      </c>
      <c r="P4619" s="1">
        <f>(Comuni[[#This Row],[Popolazione2011]]/Comuni[[#This Row],[Ammalati AREA]])*100</f>
        <v>9.6222032950746481E-2</v>
      </c>
    </row>
    <row r="4620" spans="1:16" x14ac:dyDescent="0.3">
      <c r="A4620" t="s">
        <v>4678</v>
      </c>
      <c r="B4620" t="s">
        <v>8028</v>
      </c>
      <c r="C4620" t="s">
        <v>4653</v>
      </c>
      <c r="D4620">
        <v>1637</v>
      </c>
      <c r="E4620" s="1">
        <f>(Comuni[[#This Row],[Popolazione2011]]/SUM(D:D))*100</f>
        <v>2.7548277051322625E-3</v>
      </c>
      <c r="F4620">
        <f t="shared" si="72"/>
        <v>3672202</v>
      </c>
      <c r="G4620" s="1">
        <f>(Comuni[[#This Row],[Popolazione2011]]/Comuni[[#This Row],[TOT POP REGIONE ]])*100</f>
        <v>4.4578157737510081E-2</v>
      </c>
      <c r="H4620" t="str">
        <f>IF(Comuni[[#This Row],[Popolazione2011]]&gt;300000,"MAGGIORE","")</f>
        <v/>
      </c>
      <c r="I4620" t="str">
        <f>_xlfn.XLOOKUP(Comuni[[#This Row],[Regione]],Ripartizione_geografica[Regione],Ripartizione_geografica[Ripartizione geografica])</f>
        <v>Centro</v>
      </c>
      <c r="J4620">
        <f>_xlfn.XLOOKUP(Comuni[[#This Row],[Regione]],Ripartizione_geografica[Regione],Ripartizione_geografica[Codice Regione])</f>
        <v>9</v>
      </c>
      <c r="K4620">
        <f>_xlfn.XLOOKUP(Comuni[[#This Row],[Regione]],Table_0[Regione],Table_0[Totale])</f>
        <v>1642975</v>
      </c>
      <c r="L4620">
        <f>_xlfn.XLOOKUP(Comuni[[#This Row],[Regione]],Table_0[Regione],Table_0[Guariti])</f>
        <v>1625600</v>
      </c>
      <c r="M4620">
        <f>_xlfn.XLOOKUP(Comuni[[#This Row],[Regione]],Table_0[Regione],Table_0[Deceduti])</f>
        <v>12293</v>
      </c>
      <c r="N4620" s="1">
        <f>(Comuni[[#This Row],[Popolazione2011]]/Comuni[[#This Row],[Ammalati TOT]])*100</f>
        <v>9.9636330437164286E-2</v>
      </c>
      <c r="O4620">
        <f>_xlfn.XLOOKUP(Comuni[[#This Row],[Regione]],Table_0[Regione],Table_0[TOT AREA])</f>
        <v>5330380</v>
      </c>
      <c r="P4620" s="1">
        <f>(Comuni[[#This Row],[Popolazione2011]]/Comuni[[#This Row],[Ammalati AREA]])*100</f>
        <v>3.0710756081179954E-2</v>
      </c>
    </row>
    <row r="4621" spans="1:16" x14ac:dyDescent="0.3">
      <c r="A4621" t="s">
        <v>4679</v>
      </c>
      <c r="B4621" t="s">
        <v>8028</v>
      </c>
      <c r="C4621" t="s">
        <v>4653</v>
      </c>
      <c r="D4621">
        <v>7677</v>
      </c>
      <c r="E4621" s="1">
        <f>(Comuni[[#This Row],[Popolazione2011]]/SUM(D:D))*100</f>
        <v>1.2919250025840183E-2</v>
      </c>
      <c r="F4621">
        <f t="shared" si="72"/>
        <v>3672202</v>
      </c>
      <c r="G4621" s="1">
        <f>(Comuni[[#This Row],[Popolazione2011]]/Comuni[[#This Row],[TOT POP REGIONE ]])*100</f>
        <v>0.20905712703168292</v>
      </c>
      <c r="H4621" t="str">
        <f>IF(Comuni[[#This Row],[Popolazione2011]]&gt;300000,"MAGGIORE","")</f>
        <v/>
      </c>
      <c r="I4621" t="str">
        <f>_xlfn.XLOOKUP(Comuni[[#This Row],[Regione]],Ripartizione_geografica[Regione],Ripartizione_geografica[Ripartizione geografica])</f>
        <v>Centro</v>
      </c>
      <c r="J4621">
        <f>_xlfn.XLOOKUP(Comuni[[#This Row],[Regione]],Ripartizione_geografica[Regione],Ripartizione_geografica[Codice Regione])</f>
        <v>9</v>
      </c>
      <c r="K4621">
        <f>_xlfn.XLOOKUP(Comuni[[#This Row],[Regione]],Table_0[Regione],Table_0[Totale])</f>
        <v>1642975</v>
      </c>
      <c r="L4621">
        <f>_xlfn.XLOOKUP(Comuni[[#This Row],[Regione]],Table_0[Regione],Table_0[Guariti])</f>
        <v>1625600</v>
      </c>
      <c r="M4621">
        <f>_xlfn.XLOOKUP(Comuni[[#This Row],[Regione]],Table_0[Regione],Table_0[Deceduti])</f>
        <v>12293</v>
      </c>
      <c r="N4621" s="1">
        <f>(Comuni[[#This Row],[Popolazione2011]]/Comuni[[#This Row],[Ammalati TOT]])*100</f>
        <v>0.46726213119493604</v>
      </c>
      <c r="O4621">
        <f>_xlfn.XLOOKUP(Comuni[[#This Row],[Regione]],Table_0[Regione],Table_0[TOT AREA])</f>
        <v>5330380</v>
      </c>
      <c r="P4621" s="1">
        <f>(Comuni[[#This Row],[Popolazione2011]]/Comuni[[#This Row],[Ammalati AREA]])*100</f>
        <v>0.14402350301479444</v>
      </c>
    </row>
    <row r="4622" spans="1:16" x14ac:dyDescent="0.3">
      <c r="A4622" t="s">
        <v>4680</v>
      </c>
      <c r="B4622" t="s">
        <v>8028</v>
      </c>
      <c r="C4622" t="s">
        <v>4653</v>
      </c>
      <c r="D4622">
        <v>2680</v>
      </c>
      <c r="E4622" s="1">
        <f>(Comuni[[#This Row],[Popolazione2011]]/SUM(D:D))*100</f>
        <v>4.5100416919697395E-3</v>
      </c>
      <c r="F4622">
        <f t="shared" si="72"/>
        <v>3672202</v>
      </c>
      <c r="G4622" s="1">
        <f>(Comuni[[#This Row],[Popolazione2011]]/Comuni[[#This Row],[TOT POP REGIONE ]])*100</f>
        <v>7.2980734719930981E-2</v>
      </c>
      <c r="H4622" t="str">
        <f>IF(Comuni[[#This Row],[Popolazione2011]]&gt;300000,"MAGGIORE","")</f>
        <v/>
      </c>
      <c r="I4622" t="str">
        <f>_xlfn.XLOOKUP(Comuni[[#This Row],[Regione]],Ripartizione_geografica[Regione],Ripartizione_geografica[Ripartizione geografica])</f>
        <v>Centro</v>
      </c>
      <c r="J4622">
        <f>_xlfn.XLOOKUP(Comuni[[#This Row],[Regione]],Ripartizione_geografica[Regione],Ripartizione_geografica[Codice Regione])</f>
        <v>9</v>
      </c>
      <c r="K4622">
        <f>_xlfn.XLOOKUP(Comuni[[#This Row],[Regione]],Table_0[Regione],Table_0[Totale])</f>
        <v>1642975</v>
      </c>
      <c r="L4622">
        <f>_xlfn.XLOOKUP(Comuni[[#This Row],[Regione]],Table_0[Regione],Table_0[Guariti])</f>
        <v>1625600</v>
      </c>
      <c r="M4622">
        <f>_xlfn.XLOOKUP(Comuni[[#This Row],[Regione]],Table_0[Regione],Table_0[Deceduti])</f>
        <v>12293</v>
      </c>
      <c r="N4622" s="1">
        <f>(Comuni[[#This Row],[Popolazione2011]]/Comuni[[#This Row],[Ammalati TOT]])*100</f>
        <v>0.16311873278656094</v>
      </c>
      <c r="O4622">
        <f>_xlfn.XLOOKUP(Comuni[[#This Row],[Regione]],Table_0[Regione],Table_0[TOT AREA])</f>
        <v>5330380</v>
      </c>
      <c r="P4622" s="1">
        <f>(Comuni[[#This Row],[Popolazione2011]]/Comuni[[#This Row],[Ammalati AREA]])*100</f>
        <v>5.0277841354650132E-2</v>
      </c>
    </row>
    <row r="4623" spans="1:16" x14ac:dyDescent="0.3">
      <c r="A4623" t="s">
        <v>4681</v>
      </c>
      <c r="B4623" t="s">
        <v>8028</v>
      </c>
      <c r="C4623" t="s">
        <v>4653</v>
      </c>
      <c r="D4623">
        <v>4741</v>
      </c>
      <c r="E4623" s="1">
        <f>(Comuni[[#This Row],[Popolazione2011]]/SUM(D:D))*100</f>
        <v>7.9783983812046766E-3</v>
      </c>
      <c r="F4623">
        <f t="shared" si="72"/>
        <v>3672202</v>
      </c>
      <c r="G4623" s="1">
        <f>(Comuni[[#This Row],[Popolazione2011]]/Comuni[[#This Row],[TOT POP REGIONE ]])*100</f>
        <v>0.12910509824895253</v>
      </c>
      <c r="H4623" t="str">
        <f>IF(Comuni[[#This Row],[Popolazione2011]]&gt;300000,"MAGGIORE","")</f>
        <v/>
      </c>
      <c r="I4623" t="str">
        <f>_xlfn.XLOOKUP(Comuni[[#This Row],[Regione]],Ripartizione_geografica[Regione],Ripartizione_geografica[Ripartizione geografica])</f>
        <v>Centro</v>
      </c>
      <c r="J4623">
        <f>_xlfn.XLOOKUP(Comuni[[#This Row],[Regione]],Ripartizione_geografica[Regione],Ripartizione_geografica[Codice Regione])</f>
        <v>9</v>
      </c>
      <c r="K4623">
        <f>_xlfn.XLOOKUP(Comuni[[#This Row],[Regione]],Table_0[Regione],Table_0[Totale])</f>
        <v>1642975</v>
      </c>
      <c r="L4623">
        <f>_xlfn.XLOOKUP(Comuni[[#This Row],[Regione]],Table_0[Regione],Table_0[Guariti])</f>
        <v>1625600</v>
      </c>
      <c r="M4623">
        <f>_xlfn.XLOOKUP(Comuni[[#This Row],[Regione]],Table_0[Regione],Table_0[Deceduti])</f>
        <v>12293</v>
      </c>
      <c r="N4623" s="1">
        <f>(Comuni[[#This Row],[Popolazione2011]]/Comuni[[#This Row],[Ammalati TOT]])*100</f>
        <v>0.2885619075153304</v>
      </c>
      <c r="O4623">
        <f>_xlfn.XLOOKUP(Comuni[[#This Row],[Regione]],Table_0[Regione],Table_0[TOT AREA])</f>
        <v>5330380</v>
      </c>
      <c r="P4623" s="1">
        <f>(Comuni[[#This Row],[Popolazione2011]]/Comuni[[#This Row],[Ammalati AREA]])*100</f>
        <v>8.8943002187461304E-2</v>
      </c>
    </row>
    <row r="4624" spans="1:16" x14ac:dyDescent="0.3">
      <c r="A4624" t="s">
        <v>4682</v>
      </c>
      <c r="B4624" t="s">
        <v>8028</v>
      </c>
      <c r="C4624" t="s">
        <v>4653</v>
      </c>
      <c r="D4624">
        <v>52839</v>
      </c>
      <c r="E4624" s="1">
        <f>(Comuni[[#This Row],[Popolazione2011]]/SUM(D:D))*100</f>
        <v>8.8920183941040704E-2</v>
      </c>
      <c r="F4624">
        <f t="shared" si="72"/>
        <v>3672202</v>
      </c>
      <c r="G4624" s="1">
        <f>(Comuni[[#This Row],[Popolazione2011]]/Comuni[[#This Row],[TOT POP REGIONE ]])*100</f>
        <v>1.4388914335322511</v>
      </c>
      <c r="H4624" t="str">
        <f>IF(Comuni[[#This Row],[Popolazione2011]]&gt;300000,"MAGGIORE","")</f>
        <v/>
      </c>
      <c r="I4624" t="str">
        <f>_xlfn.XLOOKUP(Comuni[[#This Row],[Regione]],Ripartizione_geografica[Regione],Ripartizione_geografica[Ripartizione geografica])</f>
        <v>Centro</v>
      </c>
      <c r="J4624">
        <f>_xlfn.XLOOKUP(Comuni[[#This Row],[Regione]],Ripartizione_geografica[Regione],Ripartizione_geografica[Codice Regione])</f>
        <v>9</v>
      </c>
      <c r="K4624">
        <f>_xlfn.XLOOKUP(Comuni[[#This Row],[Regione]],Table_0[Regione],Table_0[Totale])</f>
        <v>1642975</v>
      </c>
      <c r="L4624">
        <f>_xlfn.XLOOKUP(Comuni[[#This Row],[Regione]],Table_0[Regione],Table_0[Guariti])</f>
        <v>1625600</v>
      </c>
      <c r="M4624">
        <f>_xlfn.XLOOKUP(Comuni[[#This Row],[Regione]],Table_0[Regione],Table_0[Deceduti])</f>
        <v>12293</v>
      </c>
      <c r="N4624" s="1">
        <f>(Comuni[[#This Row],[Popolazione2011]]/Comuni[[#This Row],[Ammalati TOT]])*100</f>
        <v>3.2160562394436925</v>
      </c>
      <c r="O4624">
        <f>_xlfn.XLOOKUP(Comuni[[#This Row],[Regione]],Table_0[Regione],Table_0[TOT AREA])</f>
        <v>5330380</v>
      </c>
      <c r="P4624" s="1">
        <f>(Comuni[[#This Row],[Popolazione2011]]/Comuni[[#This Row],[Ammalati AREA]])*100</f>
        <v>0.99128017139490998</v>
      </c>
    </row>
    <row r="4625" spans="1:16" x14ac:dyDescent="0.3">
      <c r="A4625" t="s">
        <v>4683</v>
      </c>
      <c r="B4625" t="s">
        <v>8028</v>
      </c>
      <c r="C4625" t="s">
        <v>4653</v>
      </c>
      <c r="D4625">
        <v>12476</v>
      </c>
      <c r="E4625" s="1">
        <f>(Comuni[[#This Row],[Popolazione2011]]/SUM(D:D))*100</f>
        <v>2.0995253786945698E-2</v>
      </c>
      <c r="F4625">
        <f t="shared" si="72"/>
        <v>3672202</v>
      </c>
      <c r="G4625" s="1">
        <f>(Comuni[[#This Row],[Popolazione2011]]/Comuni[[#This Row],[TOT POP REGIONE ]])*100</f>
        <v>0.33974165909173842</v>
      </c>
      <c r="H4625" t="str">
        <f>IF(Comuni[[#This Row],[Popolazione2011]]&gt;300000,"MAGGIORE","")</f>
        <v/>
      </c>
      <c r="I4625" t="str">
        <f>_xlfn.XLOOKUP(Comuni[[#This Row],[Regione]],Ripartizione_geografica[Regione],Ripartizione_geografica[Ripartizione geografica])</f>
        <v>Centro</v>
      </c>
      <c r="J4625">
        <f>_xlfn.XLOOKUP(Comuni[[#This Row],[Regione]],Ripartizione_geografica[Regione],Ripartizione_geografica[Codice Regione])</f>
        <v>9</v>
      </c>
      <c r="K4625">
        <f>_xlfn.XLOOKUP(Comuni[[#This Row],[Regione]],Table_0[Regione],Table_0[Totale])</f>
        <v>1642975</v>
      </c>
      <c r="L4625">
        <f>_xlfn.XLOOKUP(Comuni[[#This Row],[Regione]],Table_0[Regione],Table_0[Guariti])</f>
        <v>1625600</v>
      </c>
      <c r="M4625">
        <f>_xlfn.XLOOKUP(Comuni[[#This Row],[Regione]],Table_0[Regione],Table_0[Deceduti])</f>
        <v>12293</v>
      </c>
      <c r="N4625" s="1">
        <f>(Comuni[[#This Row],[Popolazione2011]]/Comuni[[#This Row],[Ammalati TOT]])*100</f>
        <v>0.75935422024072186</v>
      </c>
      <c r="O4625">
        <f>_xlfn.XLOOKUP(Comuni[[#This Row],[Regione]],Table_0[Regione],Table_0[TOT AREA])</f>
        <v>5330380</v>
      </c>
      <c r="P4625" s="1">
        <f>(Comuni[[#This Row],[Popolazione2011]]/Comuni[[#This Row],[Ammalati AREA]])*100</f>
        <v>0.23405460773903547</v>
      </c>
    </row>
    <row r="4626" spans="1:16" x14ac:dyDescent="0.3">
      <c r="A4626" t="s">
        <v>4684</v>
      </c>
      <c r="B4626" t="s">
        <v>8028</v>
      </c>
      <c r="C4626" t="s">
        <v>4653</v>
      </c>
      <c r="D4626">
        <v>9935</v>
      </c>
      <c r="E4626" s="1">
        <f>(Comuni[[#This Row],[Popolazione2011]]/SUM(D:D))*100</f>
        <v>1.6719128436462449E-2</v>
      </c>
      <c r="F4626">
        <f t="shared" si="72"/>
        <v>3672202</v>
      </c>
      <c r="G4626" s="1">
        <f>(Comuni[[#This Row],[Popolazione2011]]/Comuni[[#This Row],[TOT POP REGIONE ]])*100</f>
        <v>0.27054611919496802</v>
      </c>
      <c r="H4626" t="str">
        <f>IF(Comuni[[#This Row],[Popolazione2011]]&gt;300000,"MAGGIORE","")</f>
        <v/>
      </c>
      <c r="I4626" t="str">
        <f>_xlfn.XLOOKUP(Comuni[[#This Row],[Regione]],Ripartizione_geografica[Regione],Ripartizione_geografica[Ripartizione geografica])</f>
        <v>Centro</v>
      </c>
      <c r="J4626">
        <f>_xlfn.XLOOKUP(Comuni[[#This Row],[Regione]],Ripartizione_geografica[Regione],Ripartizione_geografica[Codice Regione])</f>
        <v>9</v>
      </c>
      <c r="K4626">
        <f>_xlfn.XLOOKUP(Comuni[[#This Row],[Regione]],Table_0[Regione],Table_0[Totale])</f>
        <v>1642975</v>
      </c>
      <c r="L4626">
        <f>_xlfn.XLOOKUP(Comuni[[#This Row],[Regione]],Table_0[Regione],Table_0[Guariti])</f>
        <v>1625600</v>
      </c>
      <c r="M4626">
        <f>_xlfn.XLOOKUP(Comuni[[#This Row],[Regione]],Table_0[Regione],Table_0[Deceduti])</f>
        <v>12293</v>
      </c>
      <c r="N4626" s="1">
        <f>(Comuni[[#This Row],[Popolazione2011]]/Comuni[[#This Row],[Ammalati TOT]])*100</f>
        <v>0.60469575008749377</v>
      </c>
      <c r="O4626">
        <f>_xlfn.XLOOKUP(Comuni[[#This Row],[Regione]],Table_0[Regione],Table_0[TOT AREA])</f>
        <v>5330380</v>
      </c>
      <c r="P4626" s="1">
        <f>(Comuni[[#This Row],[Popolazione2011]]/Comuni[[#This Row],[Ammalati AREA]])*100</f>
        <v>0.18638446039494369</v>
      </c>
    </row>
    <row r="4627" spans="1:16" x14ac:dyDescent="0.3">
      <c r="A4627" t="s">
        <v>4685</v>
      </c>
      <c r="B4627" t="s">
        <v>8028</v>
      </c>
      <c r="C4627" t="s">
        <v>4653</v>
      </c>
      <c r="D4627">
        <v>7357</v>
      </c>
      <c r="E4627" s="1">
        <f>(Comuni[[#This Row],[Popolazione2011]]/SUM(D:D))*100</f>
        <v>1.2380737585007974E-2</v>
      </c>
      <c r="F4627">
        <f t="shared" si="72"/>
        <v>3672202</v>
      </c>
      <c r="G4627" s="1">
        <f>(Comuni[[#This Row],[Popolazione2011]]/Comuni[[#This Row],[TOT POP REGIONE ]])*100</f>
        <v>0.20034300945318367</v>
      </c>
      <c r="H4627" t="str">
        <f>IF(Comuni[[#This Row],[Popolazione2011]]&gt;300000,"MAGGIORE","")</f>
        <v/>
      </c>
      <c r="I4627" t="str">
        <f>_xlfn.XLOOKUP(Comuni[[#This Row],[Regione]],Ripartizione_geografica[Regione],Ripartizione_geografica[Ripartizione geografica])</f>
        <v>Centro</v>
      </c>
      <c r="J4627">
        <f>_xlfn.XLOOKUP(Comuni[[#This Row],[Regione]],Ripartizione_geografica[Regione],Ripartizione_geografica[Codice Regione])</f>
        <v>9</v>
      </c>
      <c r="K4627">
        <f>_xlfn.XLOOKUP(Comuni[[#This Row],[Regione]],Table_0[Regione],Table_0[Totale])</f>
        <v>1642975</v>
      </c>
      <c r="L4627">
        <f>_xlfn.XLOOKUP(Comuni[[#This Row],[Regione]],Table_0[Regione],Table_0[Guariti])</f>
        <v>1625600</v>
      </c>
      <c r="M4627">
        <f>_xlfn.XLOOKUP(Comuni[[#This Row],[Regione]],Table_0[Regione],Table_0[Deceduti])</f>
        <v>12293</v>
      </c>
      <c r="N4627" s="1">
        <f>(Comuni[[#This Row],[Popolazione2011]]/Comuni[[#This Row],[Ammalati TOT]])*100</f>
        <v>0.44778526757863019</v>
      </c>
      <c r="O4627">
        <f>_xlfn.XLOOKUP(Comuni[[#This Row],[Regione]],Table_0[Regione],Table_0[TOT AREA])</f>
        <v>5330380</v>
      </c>
      <c r="P4627" s="1">
        <f>(Comuni[[#This Row],[Popolazione2011]]/Comuni[[#This Row],[Ammalati AREA]])*100</f>
        <v>0.13802017867394067</v>
      </c>
    </row>
    <row r="4628" spans="1:16" x14ac:dyDescent="0.3">
      <c r="A4628" t="s">
        <v>4686</v>
      </c>
      <c r="B4628" t="s">
        <v>8028</v>
      </c>
      <c r="C4628" t="s">
        <v>4653</v>
      </c>
      <c r="D4628">
        <v>1339</v>
      </c>
      <c r="E4628" s="1">
        <f>(Comuni[[#This Row],[Popolazione2011]]/SUM(D:D))*100</f>
        <v>2.2533379946072692E-3</v>
      </c>
      <c r="F4628">
        <f t="shared" si="72"/>
        <v>3672202</v>
      </c>
      <c r="G4628" s="1">
        <f>(Comuni[[#This Row],[Popolazione2011]]/Comuni[[#This Row],[TOT POP REGIONE ]])*100</f>
        <v>3.6463135742532682E-2</v>
      </c>
      <c r="H4628" t="str">
        <f>IF(Comuni[[#This Row],[Popolazione2011]]&gt;300000,"MAGGIORE","")</f>
        <v/>
      </c>
      <c r="I4628" t="str">
        <f>_xlfn.XLOOKUP(Comuni[[#This Row],[Regione]],Ripartizione_geografica[Regione],Ripartizione_geografica[Ripartizione geografica])</f>
        <v>Centro</v>
      </c>
      <c r="J4628">
        <f>_xlfn.XLOOKUP(Comuni[[#This Row],[Regione]],Ripartizione_geografica[Regione],Ripartizione_geografica[Codice Regione])</f>
        <v>9</v>
      </c>
      <c r="K4628">
        <f>_xlfn.XLOOKUP(Comuni[[#This Row],[Regione]],Table_0[Regione],Table_0[Totale])</f>
        <v>1642975</v>
      </c>
      <c r="L4628">
        <f>_xlfn.XLOOKUP(Comuni[[#This Row],[Regione]],Table_0[Regione],Table_0[Guariti])</f>
        <v>1625600</v>
      </c>
      <c r="M4628">
        <f>_xlfn.XLOOKUP(Comuni[[#This Row],[Regione]],Table_0[Regione],Table_0[Deceduti])</f>
        <v>12293</v>
      </c>
      <c r="N4628" s="1">
        <f>(Comuni[[#This Row],[Popolazione2011]]/Comuni[[#This Row],[Ammalati TOT]])*100</f>
        <v>8.1498501194479531E-2</v>
      </c>
      <c r="O4628">
        <f>_xlfn.XLOOKUP(Comuni[[#This Row],[Regione]],Table_0[Regione],Table_0[TOT AREA])</f>
        <v>5330380</v>
      </c>
      <c r="P4628" s="1">
        <f>(Comuni[[#This Row],[Popolazione2011]]/Comuni[[#This Row],[Ammalati AREA]])*100</f>
        <v>2.51201602887599E-2</v>
      </c>
    </row>
    <row r="4629" spans="1:16" x14ac:dyDescent="0.3">
      <c r="A4629" t="s">
        <v>4687</v>
      </c>
      <c r="B4629" t="s">
        <v>8028</v>
      </c>
      <c r="C4629" t="s">
        <v>4653</v>
      </c>
      <c r="D4629">
        <v>6043</v>
      </c>
      <c r="E4629" s="1">
        <f>(Comuni[[#This Row],[Popolazione2011]]/SUM(D:D))*100</f>
        <v>1.0169470874840722E-2</v>
      </c>
      <c r="F4629">
        <f t="shared" si="72"/>
        <v>3672202</v>
      </c>
      <c r="G4629" s="1">
        <f>(Comuni[[#This Row],[Popolazione2011]]/Comuni[[#This Row],[TOT POP REGIONE ]])*100</f>
        <v>0.16456066414647125</v>
      </c>
      <c r="H4629" t="str">
        <f>IF(Comuni[[#This Row],[Popolazione2011]]&gt;300000,"MAGGIORE","")</f>
        <v/>
      </c>
      <c r="I4629" t="str">
        <f>_xlfn.XLOOKUP(Comuni[[#This Row],[Regione]],Ripartizione_geografica[Regione],Ripartizione_geografica[Ripartizione geografica])</f>
        <v>Centro</v>
      </c>
      <c r="J4629">
        <f>_xlfn.XLOOKUP(Comuni[[#This Row],[Regione]],Ripartizione_geografica[Regione],Ripartizione_geografica[Codice Regione])</f>
        <v>9</v>
      </c>
      <c r="K4629">
        <f>_xlfn.XLOOKUP(Comuni[[#This Row],[Regione]],Table_0[Regione],Table_0[Totale])</f>
        <v>1642975</v>
      </c>
      <c r="L4629">
        <f>_xlfn.XLOOKUP(Comuni[[#This Row],[Regione]],Table_0[Regione],Table_0[Guariti])</f>
        <v>1625600</v>
      </c>
      <c r="M4629">
        <f>_xlfn.XLOOKUP(Comuni[[#This Row],[Regione]],Table_0[Regione],Table_0[Deceduti])</f>
        <v>12293</v>
      </c>
      <c r="N4629" s="1">
        <f>(Comuni[[#This Row],[Popolazione2011]]/Comuni[[#This Row],[Ammalati TOT]])*100</f>
        <v>0.36780839635417462</v>
      </c>
      <c r="O4629">
        <f>_xlfn.XLOOKUP(Comuni[[#This Row],[Regione]],Table_0[Regione],Table_0[TOT AREA])</f>
        <v>5330380</v>
      </c>
      <c r="P4629" s="1">
        <f>(Comuni[[#This Row],[Popolazione2011]]/Comuni[[#This Row],[Ammalati AREA]])*100</f>
        <v>0.11336902809931</v>
      </c>
    </row>
    <row r="4630" spans="1:16" x14ac:dyDescent="0.3">
      <c r="A4630" t="s">
        <v>4688</v>
      </c>
      <c r="B4630" t="s">
        <v>8028</v>
      </c>
      <c r="C4630" t="s">
        <v>4689</v>
      </c>
      <c r="D4630">
        <v>4313</v>
      </c>
      <c r="E4630" s="1">
        <f>(Comuni[[#This Row],[Popolazione2011]]/SUM(D:D))*100</f>
        <v>7.2581379915915992E-3</v>
      </c>
      <c r="F4630">
        <f t="shared" si="72"/>
        <v>3672202</v>
      </c>
      <c r="G4630" s="1">
        <f>(Comuni[[#This Row],[Popolazione2011]]/Comuni[[#This Row],[TOT POP REGIONE ]])*100</f>
        <v>0.11744996598770983</v>
      </c>
      <c r="H4630" t="str">
        <f>IF(Comuni[[#This Row],[Popolazione2011]]&gt;300000,"MAGGIORE","")</f>
        <v/>
      </c>
      <c r="I4630" t="str">
        <f>_xlfn.XLOOKUP(Comuni[[#This Row],[Regione]],Ripartizione_geografica[Regione],Ripartizione_geografica[Ripartizione geografica])</f>
        <v>Centro</v>
      </c>
      <c r="J4630">
        <f>_xlfn.XLOOKUP(Comuni[[#This Row],[Regione]],Ripartizione_geografica[Regione],Ripartizione_geografica[Codice Regione])</f>
        <v>9</v>
      </c>
      <c r="K4630">
        <f>_xlfn.XLOOKUP(Comuni[[#This Row],[Regione]],Table_0[Regione],Table_0[Totale])</f>
        <v>1642975</v>
      </c>
      <c r="L4630">
        <f>_xlfn.XLOOKUP(Comuni[[#This Row],[Regione]],Table_0[Regione],Table_0[Guariti])</f>
        <v>1625600</v>
      </c>
      <c r="M4630">
        <f>_xlfn.XLOOKUP(Comuni[[#This Row],[Regione]],Table_0[Regione],Table_0[Deceduti])</f>
        <v>12293</v>
      </c>
      <c r="N4630" s="1">
        <f>(Comuni[[#This Row],[Popolazione2011]]/Comuni[[#This Row],[Ammalati TOT]])*100</f>
        <v>0.26251160242852145</v>
      </c>
      <c r="O4630">
        <f>_xlfn.XLOOKUP(Comuni[[#This Row],[Regione]],Table_0[Regione],Table_0[TOT AREA])</f>
        <v>5330380</v>
      </c>
      <c r="P4630" s="1">
        <f>(Comuni[[#This Row],[Popolazione2011]]/Comuni[[#This Row],[Ammalati AREA]])*100</f>
        <v>8.0913555881569427E-2</v>
      </c>
    </row>
    <row r="4631" spans="1:16" x14ac:dyDescent="0.3">
      <c r="A4631" t="s">
        <v>4690</v>
      </c>
      <c r="B4631" t="s">
        <v>8028</v>
      </c>
      <c r="C4631" t="s">
        <v>4689</v>
      </c>
      <c r="D4631">
        <v>2498</v>
      </c>
      <c r="E4631" s="1">
        <f>(Comuni[[#This Row],[Popolazione2011]]/SUM(D:D))*100</f>
        <v>4.2037627412464208E-3</v>
      </c>
      <c r="F4631">
        <f t="shared" si="72"/>
        <v>3672202</v>
      </c>
      <c r="G4631" s="1">
        <f>(Comuni[[#This Row],[Popolazione2011]]/Comuni[[#This Row],[TOT POP REGIONE ]])*100</f>
        <v>6.8024580347159552E-2</v>
      </c>
      <c r="H4631" t="str">
        <f>IF(Comuni[[#This Row],[Popolazione2011]]&gt;300000,"MAGGIORE","")</f>
        <v/>
      </c>
      <c r="I4631" t="str">
        <f>_xlfn.XLOOKUP(Comuni[[#This Row],[Regione]],Ripartizione_geografica[Regione],Ripartizione_geografica[Ripartizione geografica])</f>
        <v>Centro</v>
      </c>
      <c r="J4631">
        <f>_xlfn.XLOOKUP(Comuni[[#This Row],[Regione]],Ripartizione_geografica[Regione],Ripartizione_geografica[Codice Regione])</f>
        <v>9</v>
      </c>
      <c r="K4631">
        <f>_xlfn.XLOOKUP(Comuni[[#This Row],[Regione]],Table_0[Regione],Table_0[Totale])</f>
        <v>1642975</v>
      </c>
      <c r="L4631">
        <f>_xlfn.XLOOKUP(Comuni[[#This Row],[Regione]],Table_0[Regione],Table_0[Guariti])</f>
        <v>1625600</v>
      </c>
      <c r="M4631">
        <f>_xlfn.XLOOKUP(Comuni[[#This Row],[Regione]],Table_0[Regione],Table_0[Deceduti])</f>
        <v>12293</v>
      </c>
      <c r="N4631" s="1">
        <f>(Comuni[[#This Row],[Popolazione2011]]/Comuni[[#This Row],[Ammalati TOT]])*100</f>
        <v>0.15204126660478706</v>
      </c>
      <c r="O4631">
        <f>_xlfn.XLOOKUP(Comuni[[#This Row],[Regione]],Table_0[Regione],Table_0[TOT AREA])</f>
        <v>5330380</v>
      </c>
      <c r="P4631" s="1">
        <f>(Comuni[[#This Row],[Popolazione2011]]/Comuni[[#This Row],[Ammalati AREA]])*100</f>
        <v>4.6863450635789568E-2</v>
      </c>
    </row>
    <row r="4632" spans="1:16" x14ac:dyDescent="0.3">
      <c r="A4632" t="s">
        <v>4691</v>
      </c>
      <c r="B4632" t="s">
        <v>8028</v>
      </c>
      <c r="C4632" t="s">
        <v>4689</v>
      </c>
      <c r="D4632">
        <v>4066</v>
      </c>
      <c r="E4632" s="1">
        <f>(Comuni[[#This Row],[Popolazione2011]]/SUM(D:D))*100</f>
        <v>6.8424737013242391E-3</v>
      </c>
      <c r="F4632">
        <f t="shared" si="72"/>
        <v>3672202</v>
      </c>
      <c r="G4632" s="1">
        <f>(Comuni[[#This Row],[Popolazione2011]]/Comuni[[#This Row],[TOT POP REGIONE ]])*100</f>
        <v>0.11072375648180574</v>
      </c>
      <c r="H4632" t="str">
        <f>IF(Comuni[[#This Row],[Popolazione2011]]&gt;300000,"MAGGIORE","")</f>
        <v/>
      </c>
      <c r="I4632" t="str">
        <f>_xlfn.XLOOKUP(Comuni[[#This Row],[Regione]],Ripartizione_geografica[Regione],Ripartizione_geografica[Ripartizione geografica])</f>
        <v>Centro</v>
      </c>
      <c r="J4632">
        <f>_xlfn.XLOOKUP(Comuni[[#This Row],[Regione]],Ripartizione_geografica[Regione],Ripartizione_geografica[Codice Regione])</f>
        <v>9</v>
      </c>
      <c r="K4632">
        <f>_xlfn.XLOOKUP(Comuni[[#This Row],[Regione]],Table_0[Regione],Table_0[Totale])</f>
        <v>1642975</v>
      </c>
      <c r="L4632">
        <f>_xlfn.XLOOKUP(Comuni[[#This Row],[Regione]],Table_0[Regione],Table_0[Guariti])</f>
        <v>1625600</v>
      </c>
      <c r="M4632">
        <f>_xlfn.XLOOKUP(Comuni[[#This Row],[Regione]],Table_0[Regione],Table_0[Deceduti])</f>
        <v>12293</v>
      </c>
      <c r="N4632" s="1">
        <f>(Comuni[[#This Row],[Popolazione2011]]/Comuni[[#This Row],[Ammalati TOT]])*100</f>
        <v>0.24747789832468542</v>
      </c>
      <c r="O4632">
        <f>_xlfn.XLOOKUP(Comuni[[#This Row],[Regione]],Table_0[Regione],Table_0[TOT AREA])</f>
        <v>5330380</v>
      </c>
      <c r="P4632" s="1">
        <f>(Comuni[[#This Row],[Popolazione2011]]/Comuni[[#This Row],[Ammalati AREA]])*100</f>
        <v>7.6279739905972935E-2</v>
      </c>
    </row>
    <row r="4633" spans="1:16" x14ac:dyDescent="0.3">
      <c r="A4633" t="s">
        <v>4692</v>
      </c>
      <c r="B4633" t="s">
        <v>8028</v>
      </c>
      <c r="C4633" t="s">
        <v>4689</v>
      </c>
      <c r="D4633">
        <v>4671</v>
      </c>
      <c r="E4633" s="1">
        <f>(Comuni[[#This Row],[Popolazione2011]]/SUM(D:D))*100</f>
        <v>7.8605987847726322E-3</v>
      </c>
      <c r="F4633">
        <f t="shared" si="72"/>
        <v>3672202</v>
      </c>
      <c r="G4633" s="1">
        <f>(Comuni[[#This Row],[Popolazione2011]]/Comuni[[#This Row],[TOT POP REGIONE ]])*100</f>
        <v>0.12719888502865584</v>
      </c>
      <c r="H4633" t="str">
        <f>IF(Comuni[[#This Row],[Popolazione2011]]&gt;300000,"MAGGIORE","")</f>
        <v/>
      </c>
      <c r="I4633" t="str">
        <f>_xlfn.XLOOKUP(Comuni[[#This Row],[Regione]],Ripartizione_geografica[Regione],Ripartizione_geografica[Ripartizione geografica])</f>
        <v>Centro</v>
      </c>
      <c r="J4633">
        <f>_xlfn.XLOOKUP(Comuni[[#This Row],[Regione]],Ripartizione_geografica[Regione],Ripartizione_geografica[Codice Regione])</f>
        <v>9</v>
      </c>
      <c r="K4633">
        <f>_xlfn.XLOOKUP(Comuni[[#This Row],[Regione]],Table_0[Regione],Table_0[Totale])</f>
        <v>1642975</v>
      </c>
      <c r="L4633">
        <f>_xlfn.XLOOKUP(Comuni[[#This Row],[Regione]],Table_0[Regione],Table_0[Guariti])</f>
        <v>1625600</v>
      </c>
      <c r="M4633">
        <f>_xlfn.XLOOKUP(Comuni[[#This Row],[Regione]],Table_0[Regione],Table_0[Deceduti])</f>
        <v>12293</v>
      </c>
      <c r="N4633" s="1">
        <f>(Comuni[[#This Row],[Popolazione2011]]/Comuni[[#This Row],[Ammalati TOT]])*100</f>
        <v>0.28430134359926351</v>
      </c>
      <c r="O4633">
        <f>_xlfn.XLOOKUP(Comuni[[#This Row],[Regione]],Table_0[Regione],Table_0[TOT AREA])</f>
        <v>5330380</v>
      </c>
      <c r="P4633" s="1">
        <f>(Comuni[[#This Row],[Popolazione2011]]/Comuni[[#This Row],[Ammalati AREA]])*100</f>
        <v>8.7629774987899561E-2</v>
      </c>
    </row>
    <row r="4634" spans="1:16" x14ac:dyDescent="0.3">
      <c r="A4634" t="s">
        <v>4693</v>
      </c>
      <c r="B4634" t="s">
        <v>8028</v>
      </c>
      <c r="C4634" t="s">
        <v>4689</v>
      </c>
      <c r="D4634">
        <v>1601</v>
      </c>
      <c r="E4634" s="1">
        <f>(Comuni[[#This Row],[Popolazione2011]]/SUM(D:D))*100</f>
        <v>2.6942450555386393E-3</v>
      </c>
      <c r="F4634">
        <f t="shared" si="72"/>
        <v>3672202</v>
      </c>
      <c r="G4634" s="1">
        <f>(Comuni[[#This Row],[Popolazione2011]]/Comuni[[#This Row],[TOT POP REGIONE ]])*100</f>
        <v>4.3597819509928921E-2</v>
      </c>
      <c r="H4634" t="str">
        <f>IF(Comuni[[#This Row],[Popolazione2011]]&gt;300000,"MAGGIORE","")</f>
        <v/>
      </c>
      <c r="I4634" t="str">
        <f>_xlfn.XLOOKUP(Comuni[[#This Row],[Regione]],Ripartizione_geografica[Regione],Ripartizione_geografica[Ripartizione geografica])</f>
        <v>Centro</v>
      </c>
      <c r="J4634">
        <f>_xlfn.XLOOKUP(Comuni[[#This Row],[Regione]],Ripartizione_geografica[Regione],Ripartizione_geografica[Codice Regione])</f>
        <v>9</v>
      </c>
      <c r="K4634">
        <f>_xlfn.XLOOKUP(Comuni[[#This Row],[Regione]],Table_0[Regione],Table_0[Totale])</f>
        <v>1642975</v>
      </c>
      <c r="L4634">
        <f>_xlfn.XLOOKUP(Comuni[[#This Row],[Regione]],Table_0[Regione],Table_0[Guariti])</f>
        <v>1625600</v>
      </c>
      <c r="M4634">
        <f>_xlfn.XLOOKUP(Comuni[[#This Row],[Regione]],Table_0[Regione],Table_0[Deceduti])</f>
        <v>12293</v>
      </c>
      <c r="N4634" s="1">
        <f>(Comuni[[#This Row],[Popolazione2011]]/Comuni[[#This Row],[Ammalati TOT]])*100</f>
        <v>9.7445183280329889E-2</v>
      </c>
      <c r="O4634">
        <f>_xlfn.XLOOKUP(Comuni[[#This Row],[Regione]],Table_0[Regione],Table_0[TOT AREA])</f>
        <v>5330380</v>
      </c>
      <c r="P4634" s="1">
        <f>(Comuni[[#This Row],[Popolazione2011]]/Comuni[[#This Row],[Ammalati AREA]])*100</f>
        <v>3.003538209283391E-2</v>
      </c>
    </row>
    <row r="4635" spans="1:16" x14ac:dyDescent="0.3">
      <c r="A4635" t="s">
        <v>4694</v>
      </c>
      <c r="B4635" t="s">
        <v>8028</v>
      </c>
      <c r="C4635" t="s">
        <v>4689</v>
      </c>
      <c r="D4635">
        <v>7076</v>
      </c>
      <c r="E4635" s="1">
        <f>(Comuni[[#This Row],[Popolazione2011]]/SUM(D:D))*100</f>
        <v>1.1907856347902193E-2</v>
      </c>
      <c r="F4635">
        <f t="shared" si="72"/>
        <v>3672202</v>
      </c>
      <c r="G4635" s="1">
        <f>(Comuni[[#This Row],[Popolazione2011]]/Comuni[[#This Row],[TOT POP REGIONE ]])*100</f>
        <v>0.19269092495456405</v>
      </c>
      <c r="H4635" t="str">
        <f>IF(Comuni[[#This Row],[Popolazione2011]]&gt;300000,"MAGGIORE","")</f>
        <v/>
      </c>
      <c r="I4635" t="str">
        <f>_xlfn.XLOOKUP(Comuni[[#This Row],[Regione]],Ripartizione_geografica[Regione],Ripartizione_geografica[Ripartizione geografica])</f>
        <v>Centro</v>
      </c>
      <c r="J4635">
        <f>_xlfn.XLOOKUP(Comuni[[#This Row],[Regione]],Ripartizione_geografica[Regione],Ripartizione_geografica[Codice Regione])</f>
        <v>9</v>
      </c>
      <c r="K4635">
        <f>_xlfn.XLOOKUP(Comuni[[#This Row],[Regione]],Table_0[Regione],Table_0[Totale])</f>
        <v>1642975</v>
      </c>
      <c r="L4635">
        <f>_xlfn.XLOOKUP(Comuni[[#This Row],[Regione]],Table_0[Regione],Table_0[Guariti])</f>
        <v>1625600</v>
      </c>
      <c r="M4635">
        <f>_xlfn.XLOOKUP(Comuni[[#This Row],[Regione]],Table_0[Regione],Table_0[Deceduti])</f>
        <v>12293</v>
      </c>
      <c r="N4635" s="1">
        <f>(Comuni[[#This Row],[Popolazione2011]]/Comuni[[#This Row],[Ammalati TOT]])*100</f>
        <v>0.43068214671556171</v>
      </c>
      <c r="O4635">
        <f>_xlfn.XLOOKUP(Comuni[[#This Row],[Regione]],Table_0[Regione],Table_0[TOT AREA])</f>
        <v>5330380</v>
      </c>
      <c r="P4635" s="1">
        <f>(Comuni[[#This Row],[Popolazione2011]]/Comuni[[#This Row],[Ammalati AREA]])*100</f>
        <v>0.13274850948712849</v>
      </c>
    </row>
    <row r="4636" spans="1:16" x14ac:dyDescent="0.3">
      <c r="A4636" t="s">
        <v>4695</v>
      </c>
      <c r="B4636" t="s">
        <v>8028</v>
      </c>
      <c r="C4636" t="s">
        <v>4689</v>
      </c>
      <c r="D4636">
        <v>2662</v>
      </c>
      <c r="E4636" s="1">
        <f>(Comuni[[#This Row],[Popolazione2011]]/SUM(D:D))*100</f>
        <v>4.4797503671729286E-3</v>
      </c>
      <c r="F4636">
        <f t="shared" si="72"/>
        <v>3672202</v>
      </c>
      <c r="G4636" s="1">
        <f>(Comuni[[#This Row],[Popolazione2011]]/Comuni[[#This Row],[TOT POP REGIONE ]])*100</f>
        <v>7.2490565606140409E-2</v>
      </c>
      <c r="H4636" t="str">
        <f>IF(Comuni[[#This Row],[Popolazione2011]]&gt;300000,"MAGGIORE","")</f>
        <v/>
      </c>
      <c r="I4636" t="str">
        <f>_xlfn.XLOOKUP(Comuni[[#This Row],[Regione]],Ripartizione_geografica[Regione],Ripartizione_geografica[Ripartizione geografica])</f>
        <v>Centro</v>
      </c>
      <c r="J4636">
        <f>_xlfn.XLOOKUP(Comuni[[#This Row],[Regione]],Ripartizione_geografica[Regione],Ripartizione_geografica[Codice Regione])</f>
        <v>9</v>
      </c>
      <c r="K4636">
        <f>_xlfn.XLOOKUP(Comuni[[#This Row],[Regione]],Table_0[Regione],Table_0[Totale])</f>
        <v>1642975</v>
      </c>
      <c r="L4636">
        <f>_xlfn.XLOOKUP(Comuni[[#This Row],[Regione]],Table_0[Regione],Table_0[Guariti])</f>
        <v>1625600</v>
      </c>
      <c r="M4636">
        <f>_xlfn.XLOOKUP(Comuni[[#This Row],[Regione]],Table_0[Regione],Table_0[Deceduti])</f>
        <v>12293</v>
      </c>
      <c r="N4636" s="1">
        <f>(Comuni[[#This Row],[Popolazione2011]]/Comuni[[#This Row],[Ammalati TOT]])*100</f>
        <v>0.16202315920814378</v>
      </c>
      <c r="O4636">
        <f>_xlfn.XLOOKUP(Comuni[[#This Row],[Regione]],Table_0[Regione],Table_0[TOT AREA])</f>
        <v>5330380</v>
      </c>
      <c r="P4636" s="1">
        <f>(Comuni[[#This Row],[Popolazione2011]]/Comuni[[#This Row],[Ammalati AREA]])*100</f>
        <v>4.9940154360477114E-2</v>
      </c>
    </row>
    <row r="4637" spans="1:16" x14ac:dyDescent="0.3">
      <c r="A4637" t="s">
        <v>4696</v>
      </c>
      <c r="B4637" t="s">
        <v>8028</v>
      </c>
      <c r="C4637" t="s">
        <v>4689</v>
      </c>
      <c r="D4637">
        <v>3136</v>
      </c>
      <c r="E4637" s="1">
        <f>(Comuni[[#This Row],[Popolazione2011]]/SUM(D:D))*100</f>
        <v>5.2774219201556357E-3</v>
      </c>
      <c r="F4637">
        <f t="shared" si="72"/>
        <v>3672202</v>
      </c>
      <c r="G4637" s="1">
        <f>(Comuni[[#This Row],[Popolazione2011]]/Comuni[[#This Row],[TOT POP REGIONE ]])*100</f>
        <v>8.5398352269292377E-2</v>
      </c>
      <c r="H4637" t="str">
        <f>IF(Comuni[[#This Row],[Popolazione2011]]&gt;300000,"MAGGIORE","")</f>
        <v/>
      </c>
      <c r="I4637" t="str">
        <f>_xlfn.XLOOKUP(Comuni[[#This Row],[Regione]],Ripartizione_geografica[Regione],Ripartizione_geografica[Ripartizione geografica])</f>
        <v>Centro</v>
      </c>
      <c r="J4637">
        <f>_xlfn.XLOOKUP(Comuni[[#This Row],[Regione]],Ripartizione_geografica[Regione],Ripartizione_geografica[Codice Regione])</f>
        <v>9</v>
      </c>
      <c r="K4637">
        <f>_xlfn.XLOOKUP(Comuni[[#This Row],[Regione]],Table_0[Regione],Table_0[Totale])</f>
        <v>1642975</v>
      </c>
      <c r="L4637">
        <f>_xlfn.XLOOKUP(Comuni[[#This Row],[Regione]],Table_0[Regione],Table_0[Guariti])</f>
        <v>1625600</v>
      </c>
      <c r="M4637">
        <f>_xlfn.XLOOKUP(Comuni[[#This Row],[Regione]],Table_0[Regione],Table_0[Deceduti])</f>
        <v>12293</v>
      </c>
      <c r="N4637" s="1">
        <f>(Comuni[[#This Row],[Popolazione2011]]/Comuni[[#This Row],[Ammalati TOT]])*100</f>
        <v>0.19087326343979671</v>
      </c>
      <c r="O4637">
        <f>_xlfn.XLOOKUP(Comuni[[#This Row],[Regione]],Table_0[Regione],Table_0[TOT AREA])</f>
        <v>5330380</v>
      </c>
      <c r="P4637" s="1">
        <f>(Comuni[[#This Row],[Popolazione2011]]/Comuni[[#This Row],[Ammalati AREA]])*100</f>
        <v>5.883257854036672E-2</v>
      </c>
    </row>
    <row r="4638" spans="1:16" x14ac:dyDescent="0.3">
      <c r="A4638" t="s">
        <v>4697</v>
      </c>
      <c r="B4638" t="s">
        <v>8028</v>
      </c>
      <c r="C4638" t="s">
        <v>4689</v>
      </c>
      <c r="D4638">
        <v>21479</v>
      </c>
      <c r="E4638" s="1">
        <f>(Comuni[[#This Row],[Popolazione2011]]/SUM(D:D))*100</f>
        <v>3.6145964739484344E-2</v>
      </c>
      <c r="F4638">
        <f t="shared" si="72"/>
        <v>3672202</v>
      </c>
      <c r="G4638" s="1">
        <f>(Comuni[[#This Row],[Popolazione2011]]/Comuni[[#This Row],[TOT POP REGIONE ]])*100</f>
        <v>0.58490791083932747</v>
      </c>
      <c r="H4638" t="str">
        <f>IF(Comuni[[#This Row],[Popolazione2011]]&gt;300000,"MAGGIORE","")</f>
        <v/>
      </c>
      <c r="I4638" t="str">
        <f>_xlfn.XLOOKUP(Comuni[[#This Row],[Regione]],Ripartizione_geografica[Regione],Ripartizione_geografica[Ripartizione geografica])</f>
        <v>Centro</v>
      </c>
      <c r="J4638">
        <f>_xlfn.XLOOKUP(Comuni[[#This Row],[Regione]],Ripartizione_geografica[Regione],Ripartizione_geografica[Codice Regione])</f>
        <v>9</v>
      </c>
      <c r="K4638">
        <f>_xlfn.XLOOKUP(Comuni[[#This Row],[Regione]],Table_0[Regione],Table_0[Totale])</f>
        <v>1642975</v>
      </c>
      <c r="L4638">
        <f>_xlfn.XLOOKUP(Comuni[[#This Row],[Regione]],Table_0[Regione],Table_0[Guariti])</f>
        <v>1625600</v>
      </c>
      <c r="M4638">
        <f>_xlfn.XLOOKUP(Comuni[[#This Row],[Regione]],Table_0[Regione],Table_0[Deceduti])</f>
        <v>12293</v>
      </c>
      <c r="N4638" s="1">
        <f>(Comuni[[#This Row],[Popolazione2011]]/Comuni[[#This Row],[Ammalati TOT]])*100</f>
        <v>1.3073236050457249</v>
      </c>
      <c r="O4638">
        <f>_xlfn.XLOOKUP(Comuni[[#This Row],[Regione]],Table_0[Regione],Table_0[TOT AREA])</f>
        <v>5330380</v>
      </c>
      <c r="P4638" s="1">
        <f>(Comuni[[#This Row],[Popolazione2011]]/Comuni[[#This Row],[Ammalati AREA]])*100</f>
        <v>0.40295438599124267</v>
      </c>
    </row>
    <row r="4639" spans="1:16" x14ac:dyDescent="0.3">
      <c r="A4639" t="s">
        <v>4698</v>
      </c>
      <c r="B4639" t="s">
        <v>8028</v>
      </c>
      <c r="C4639" t="s">
        <v>4689</v>
      </c>
      <c r="D4639">
        <v>8660</v>
      </c>
      <c r="E4639" s="1">
        <f>(Comuni[[#This Row],[Popolazione2011]]/SUM(D:D))*100</f>
        <v>1.4573492930021623E-2</v>
      </c>
      <c r="F4639">
        <f t="shared" si="72"/>
        <v>3672202</v>
      </c>
      <c r="G4639" s="1">
        <f>(Comuni[[#This Row],[Popolazione2011]]/Comuni[[#This Row],[TOT POP REGIONE ]])*100</f>
        <v>0.23582580696813521</v>
      </c>
      <c r="H4639" t="str">
        <f>IF(Comuni[[#This Row],[Popolazione2011]]&gt;300000,"MAGGIORE","")</f>
        <v/>
      </c>
      <c r="I4639" t="str">
        <f>_xlfn.XLOOKUP(Comuni[[#This Row],[Regione]],Ripartizione_geografica[Regione],Ripartizione_geografica[Ripartizione geografica])</f>
        <v>Centro</v>
      </c>
      <c r="J4639">
        <f>_xlfn.XLOOKUP(Comuni[[#This Row],[Regione]],Ripartizione_geografica[Regione],Ripartizione_geografica[Codice Regione])</f>
        <v>9</v>
      </c>
      <c r="K4639">
        <f>_xlfn.XLOOKUP(Comuni[[#This Row],[Regione]],Table_0[Regione],Table_0[Totale])</f>
        <v>1642975</v>
      </c>
      <c r="L4639">
        <f>_xlfn.XLOOKUP(Comuni[[#This Row],[Regione]],Table_0[Regione],Table_0[Guariti])</f>
        <v>1625600</v>
      </c>
      <c r="M4639">
        <f>_xlfn.XLOOKUP(Comuni[[#This Row],[Regione]],Table_0[Regione],Table_0[Deceduti])</f>
        <v>12293</v>
      </c>
      <c r="N4639" s="1">
        <f>(Comuni[[#This Row],[Popolazione2011]]/Comuni[[#This Row],[Ammalati TOT]])*100</f>
        <v>0.52709262161627535</v>
      </c>
      <c r="O4639">
        <f>_xlfn.XLOOKUP(Comuni[[#This Row],[Regione]],Table_0[Regione],Table_0[TOT AREA])</f>
        <v>5330380</v>
      </c>
      <c r="P4639" s="1">
        <f>(Comuni[[#This Row],[Popolazione2011]]/Comuni[[#This Row],[Ammalati AREA]])*100</f>
        <v>0.16246496497435456</v>
      </c>
    </row>
    <row r="4640" spans="1:16" x14ac:dyDescent="0.3">
      <c r="A4640" t="s">
        <v>4699</v>
      </c>
      <c r="B4640" t="s">
        <v>8028</v>
      </c>
      <c r="C4640" t="s">
        <v>4689</v>
      </c>
      <c r="D4640">
        <v>78630</v>
      </c>
      <c r="E4640" s="1">
        <f>(Comuni[[#This Row],[Popolazione2011]]/SUM(D:D))*100</f>
        <v>0.13232260382073904</v>
      </c>
      <c r="F4640">
        <f t="shared" si="72"/>
        <v>3672202</v>
      </c>
      <c r="G4640" s="1">
        <f>(Comuni[[#This Row],[Popolazione2011]]/Comuni[[#This Row],[TOT POP REGIONE ]])*100</f>
        <v>2.1412220787418557</v>
      </c>
      <c r="H4640" t="str">
        <f>IF(Comuni[[#This Row],[Popolazione2011]]&gt;300000,"MAGGIORE","")</f>
        <v/>
      </c>
      <c r="I4640" t="str">
        <f>_xlfn.XLOOKUP(Comuni[[#This Row],[Regione]],Ripartizione_geografica[Regione],Ripartizione_geografica[Ripartizione geografica])</f>
        <v>Centro</v>
      </c>
      <c r="J4640">
        <f>_xlfn.XLOOKUP(Comuni[[#This Row],[Regione]],Ripartizione_geografica[Regione],Ripartizione_geografica[Codice Regione])</f>
        <v>9</v>
      </c>
      <c r="K4640">
        <f>_xlfn.XLOOKUP(Comuni[[#This Row],[Regione]],Table_0[Regione],Table_0[Totale])</f>
        <v>1642975</v>
      </c>
      <c r="L4640">
        <f>_xlfn.XLOOKUP(Comuni[[#This Row],[Regione]],Table_0[Regione],Table_0[Guariti])</f>
        <v>1625600</v>
      </c>
      <c r="M4640">
        <f>_xlfn.XLOOKUP(Comuni[[#This Row],[Regione]],Table_0[Regione],Table_0[Deceduti])</f>
        <v>12293</v>
      </c>
      <c r="N4640" s="1">
        <f>(Comuni[[#This Row],[Popolazione2011]]/Comuni[[#This Row],[Ammalati TOT]])*100</f>
        <v>4.7858305817191376</v>
      </c>
      <c r="O4640">
        <f>_xlfn.XLOOKUP(Comuni[[#This Row],[Regione]],Table_0[Regione],Table_0[TOT AREA])</f>
        <v>5330380</v>
      </c>
      <c r="P4640" s="1">
        <f>(Comuni[[#This Row],[Popolazione2011]]/Comuni[[#This Row],[Ammalati AREA]])*100</f>
        <v>1.4751293528791569</v>
      </c>
    </row>
    <row r="4641" spans="1:16" x14ac:dyDescent="0.3">
      <c r="A4641" t="s">
        <v>4700</v>
      </c>
      <c r="B4641" t="s">
        <v>8028</v>
      </c>
      <c r="C4641" t="s">
        <v>4689</v>
      </c>
      <c r="D4641">
        <v>1418</v>
      </c>
      <c r="E4641" s="1">
        <f>(Comuni[[#This Row],[Popolazione2011]]/SUM(D:D))*100</f>
        <v>2.3862832534377204E-3</v>
      </c>
      <c r="F4641">
        <f t="shared" si="72"/>
        <v>3672202</v>
      </c>
      <c r="G4641" s="1">
        <f>(Comuni[[#This Row],[Popolazione2011]]/Comuni[[#This Row],[TOT POP REGIONE ]])*100</f>
        <v>3.8614433519724677E-2</v>
      </c>
      <c r="H4641" t="str">
        <f>IF(Comuni[[#This Row],[Popolazione2011]]&gt;300000,"MAGGIORE","")</f>
        <v/>
      </c>
      <c r="I4641" t="str">
        <f>_xlfn.XLOOKUP(Comuni[[#This Row],[Regione]],Ripartizione_geografica[Regione],Ripartizione_geografica[Ripartizione geografica])</f>
        <v>Centro</v>
      </c>
      <c r="J4641">
        <f>_xlfn.XLOOKUP(Comuni[[#This Row],[Regione]],Ripartizione_geografica[Regione],Ripartizione_geografica[Codice Regione])</f>
        <v>9</v>
      </c>
      <c r="K4641">
        <f>_xlfn.XLOOKUP(Comuni[[#This Row],[Regione]],Table_0[Regione],Table_0[Totale])</f>
        <v>1642975</v>
      </c>
      <c r="L4641">
        <f>_xlfn.XLOOKUP(Comuni[[#This Row],[Regione]],Table_0[Regione],Table_0[Guariti])</f>
        <v>1625600</v>
      </c>
      <c r="M4641">
        <f>_xlfn.XLOOKUP(Comuni[[#This Row],[Regione]],Table_0[Regione],Table_0[Deceduti])</f>
        <v>12293</v>
      </c>
      <c r="N4641" s="1">
        <f>(Comuni[[#This Row],[Popolazione2011]]/Comuni[[#This Row],[Ammalati TOT]])*100</f>
        <v>8.630685189975501E-2</v>
      </c>
      <c r="O4641">
        <f>_xlfn.XLOOKUP(Comuni[[#This Row],[Regione]],Table_0[Regione],Table_0[TOT AREA])</f>
        <v>5330380</v>
      </c>
      <c r="P4641" s="1">
        <f>(Comuni[[#This Row],[Popolazione2011]]/Comuni[[#This Row],[Ammalati AREA]])*100</f>
        <v>2.6602230985408173E-2</v>
      </c>
    </row>
    <row r="4642" spans="1:16" x14ac:dyDescent="0.3">
      <c r="A4642" t="s">
        <v>4701</v>
      </c>
      <c r="B4642" t="s">
        <v>8028</v>
      </c>
      <c r="C4642" t="s">
        <v>4689</v>
      </c>
      <c r="D4642">
        <v>3633</v>
      </c>
      <c r="E4642" s="1">
        <f>(Comuni[[#This Row],[Popolazione2011]]/SUM(D:D))*100</f>
        <v>6.1137990548231578E-3</v>
      </c>
      <c r="F4642">
        <f t="shared" si="72"/>
        <v>3672202</v>
      </c>
      <c r="G4642" s="1">
        <f>(Comuni[[#This Row],[Popolazione2011]]/Comuni[[#This Row],[TOT POP REGIONE ]])*100</f>
        <v>9.8932466133398969E-2</v>
      </c>
      <c r="H4642" t="str">
        <f>IF(Comuni[[#This Row],[Popolazione2011]]&gt;300000,"MAGGIORE","")</f>
        <v/>
      </c>
      <c r="I4642" t="str">
        <f>_xlfn.XLOOKUP(Comuni[[#This Row],[Regione]],Ripartizione_geografica[Regione],Ripartizione_geografica[Ripartizione geografica])</f>
        <v>Centro</v>
      </c>
      <c r="J4642">
        <f>_xlfn.XLOOKUP(Comuni[[#This Row],[Regione]],Ripartizione_geografica[Regione],Ripartizione_geografica[Codice Regione])</f>
        <v>9</v>
      </c>
      <c r="K4642">
        <f>_xlfn.XLOOKUP(Comuni[[#This Row],[Regione]],Table_0[Regione],Table_0[Totale])</f>
        <v>1642975</v>
      </c>
      <c r="L4642">
        <f>_xlfn.XLOOKUP(Comuni[[#This Row],[Regione]],Table_0[Regione],Table_0[Guariti])</f>
        <v>1625600</v>
      </c>
      <c r="M4642">
        <f>_xlfn.XLOOKUP(Comuni[[#This Row],[Regione]],Table_0[Regione],Table_0[Deceduti])</f>
        <v>12293</v>
      </c>
      <c r="N4642" s="1">
        <f>(Comuni[[#This Row],[Popolazione2011]]/Comuni[[#This Row],[Ammalati TOT]])*100</f>
        <v>0.22112326724387163</v>
      </c>
      <c r="O4642">
        <f>_xlfn.XLOOKUP(Comuni[[#This Row],[Regione]],Table_0[Regione],Table_0[TOT AREA])</f>
        <v>5330380</v>
      </c>
      <c r="P4642" s="1">
        <f>(Comuni[[#This Row],[Popolazione2011]]/Comuni[[#This Row],[Ammalati AREA]])*100</f>
        <v>6.8156491657255208E-2</v>
      </c>
    </row>
    <row r="4643" spans="1:16" x14ac:dyDescent="0.3">
      <c r="A4643" t="s">
        <v>4702</v>
      </c>
      <c r="B4643" t="s">
        <v>8028</v>
      </c>
      <c r="C4643" t="s">
        <v>4689</v>
      </c>
      <c r="D4643">
        <v>7259</v>
      </c>
      <c r="E4643" s="1">
        <f>(Comuni[[#This Row],[Popolazione2011]]/SUM(D:D))*100</f>
        <v>1.2215818150003112E-2</v>
      </c>
      <c r="F4643">
        <f t="shared" si="72"/>
        <v>3672202</v>
      </c>
      <c r="G4643" s="1">
        <f>(Comuni[[#This Row],[Popolazione2011]]/Comuni[[#This Row],[TOT POP REGIONE ]])*100</f>
        <v>0.19767431094476826</v>
      </c>
      <c r="H4643" t="str">
        <f>IF(Comuni[[#This Row],[Popolazione2011]]&gt;300000,"MAGGIORE","")</f>
        <v/>
      </c>
      <c r="I4643" t="str">
        <f>_xlfn.XLOOKUP(Comuni[[#This Row],[Regione]],Ripartizione_geografica[Regione],Ripartizione_geografica[Ripartizione geografica])</f>
        <v>Centro</v>
      </c>
      <c r="J4643">
        <f>_xlfn.XLOOKUP(Comuni[[#This Row],[Regione]],Ripartizione_geografica[Regione],Ripartizione_geografica[Codice Regione])</f>
        <v>9</v>
      </c>
      <c r="K4643">
        <f>_xlfn.XLOOKUP(Comuni[[#This Row],[Regione]],Table_0[Regione],Table_0[Totale])</f>
        <v>1642975</v>
      </c>
      <c r="L4643">
        <f>_xlfn.XLOOKUP(Comuni[[#This Row],[Regione]],Table_0[Regione],Table_0[Guariti])</f>
        <v>1625600</v>
      </c>
      <c r="M4643">
        <f>_xlfn.XLOOKUP(Comuni[[#This Row],[Regione]],Table_0[Regione],Table_0[Deceduti])</f>
        <v>12293</v>
      </c>
      <c r="N4643" s="1">
        <f>(Comuni[[#This Row],[Popolazione2011]]/Comuni[[#This Row],[Ammalati TOT]])*100</f>
        <v>0.44182047809613662</v>
      </c>
      <c r="O4643">
        <f>_xlfn.XLOOKUP(Comuni[[#This Row],[Regione]],Table_0[Regione],Table_0[TOT AREA])</f>
        <v>5330380</v>
      </c>
      <c r="P4643" s="1">
        <f>(Comuni[[#This Row],[Popolazione2011]]/Comuni[[#This Row],[Ammalati AREA]])*100</f>
        <v>0.13618166059455422</v>
      </c>
    </row>
    <row r="4644" spans="1:16" x14ac:dyDescent="0.3">
      <c r="A4644" t="s">
        <v>4703</v>
      </c>
      <c r="B4644" t="s">
        <v>8028</v>
      </c>
      <c r="C4644" t="s">
        <v>4689</v>
      </c>
      <c r="D4644">
        <v>8614</v>
      </c>
      <c r="E4644" s="1">
        <f>(Comuni[[#This Row],[Popolazione2011]]/SUM(D:D))*100</f>
        <v>1.4496081766651991E-2</v>
      </c>
      <c r="F4644">
        <f t="shared" si="72"/>
        <v>3672202</v>
      </c>
      <c r="G4644" s="1">
        <f>(Comuni[[#This Row],[Popolazione2011]]/Comuni[[#This Row],[TOT POP REGIONE ]])*100</f>
        <v>0.23457315256622591</v>
      </c>
      <c r="H4644" t="str">
        <f>IF(Comuni[[#This Row],[Popolazione2011]]&gt;300000,"MAGGIORE","")</f>
        <v/>
      </c>
      <c r="I4644" t="str">
        <f>_xlfn.XLOOKUP(Comuni[[#This Row],[Regione]],Ripartizione_geografica[Regione],Ripartizione_geografica[Ripartizione geografica])</f>
        <v>Centro</v>
      </c>
      <c r="J4644">
        <f>_xlfn.XLOOKUP(Comuni[[#This Row],[Regione]],Ripartizione_geografica[Regione],Ripartizione_geografica[Codice Regione])</f>
        <v>9</v>
      </c>
      <c r="K4644">
        <f>_xlfn.XLOOKUP(Comuni[[#This Row],[Regione]],Table_0[Regione],Table_0[Totale])</f>
        <v>1642975</v>
      </c>
      <c r="L4644">
        <f>_xlfn.XLOOKUP(Comuni[[#This Row],[Regione]],Table_0[Regione],Table_0[Guariti])</f>
        <v>1625600</v>
      </c>
      <c r="M4644">
        <f>_xlfn.XLOOKUP(Comuni[[#This Row],[Regione]],Table_0[Regione],Table_0[Deceduti])</f>
        <v>12293</v>
      </c>
      <c r="N4644" s="1">
        <f>(Comuni[[#This Row],[Popolazione2011]]/Comuni[[#This Row],[Ammalati TOT]])*100</f>
        <v>0.52429282247143139</v>
      </c>
      <c r="O4644">
        <f>_xlfn.XLOOKUP(Comuni[[#This Row],[Regione]],Table_0[Regione],Table_0[TOT AREA])</f>
        <v>5330380</v>
      </c>
      <c r="P4644" s="1">
        <f>(Comuni[[#This Row],[Popolazione2011]]/Comuni[[#This Row],[Ammalati AREA]])*100</f>
        <v>0.16160198710035684</v>
      </c>
    </row>
    <row r="4645" spans="1:16" x14ac:dyDescent="0.3">
      <c r="A4645" t="s">
        <v>4704</v>
      </c>
      <c r="B4645" t="s">
        <v>8028</v>
      </c>
      <c r="C4645" t="s">
        <v>4689</v>
      </c>
      <c r="D4645">
        <v>12556</v>
      </c>
      <c r="E4645" s="1">
        <f>(Comuni[[#This Row],[Popolazione2011]]/SUM(D:D))*100</f>
        <v>2.112988189715375E-2</v>
      </c>
      <c r="F4645">
        <f t="shared" si="72"/>
        <v>3672202</v>
      </c>
      <c r="G4645" s="1">
        <f>(Comuni[[#This Row],[Popolazione2011]]/Comuni[[#This Row],[TOT POP REGIONE ]])*100</f>
        <v>0.34192018848636324</v>
      </c>
      <c r="H4645" t="str">
        <f>IF(Comuni[[#This Row],[Popolazione2011]]&gt;300000,"MAGGIORE","")</f>
        <v/>
      </c>
      <c r="I4645" t="str">
        <f>_xlfn.XLOOKUP(Comuni[[#This Row],[Regione]],Ripartizione_geografica[Regione],Ripartizione_geografica[Ripartizione geografica])</f>
        <v>Centro</v>
      </c>
      <c r="J4645">
        <f>_xlfn.XLOOKUP(Comuni[[#This Row],[Regione]],Ripartizione_geografica[Regione],Ripartizione_geografica[Codice Regione])</f>
        <v>9</v>
      </c>
      <c r="K4645">
        <f>_xlfn.XLOOKUP(Comuni[[#This Row],[Regione]],Table_0[Regione],Table_0[Totale])</f>
        <v>1642975</v>
      </c>
      <c r="L4645">
        <f>_xlfn.XLOOKUP(Comuni[[#This Row],[Regione]],Table_0[Regione],Table_0[Guariti])</f>
        <v>1625600</v>
      </c>
      <c r="M4645">
        <f>_xlfn.XLOOKUP(Comuni[[#This Row],[Regione]],Table_0[Regione],Table_0[Deceduti])</f>
        <v>12293</v>
      </c>
      <c r="N4645" s="1">
        <f>(Comuni[[#This Row],[Popolazione2011]]/Comuni[[#This Row],[Ammalati TOT]])*100</f>
        <v>0.76422343614479826</v>
      </c>
      <c r="O4645">
        <f>_xlfn.XLOOKUP(Comuni[[#This Row],[Regione]],Table_0[Regione],Table_0[TOT AREA])</f>
        <v>5330380</v>
      </c>
      <c r="P4645" s="1">
        <f>(Comuni[[#This Row],[Popolazione2011]]/Comuni[[#This Row],[Ammalati AREA]])*100</f>
        <v>0.2355554388242489</v>
      </c>
    </row>
    <row r="4646" spans="1:16" x14ac:dyDescent="0.3">
      <c r="A4646" t="s">
        <v>4705</v>
      </c>
      <c r="B4646" t="s">
        <v>8028</v>
      </c>
      <c r="C4646" t="s">
        <v>4689</v>
      </c>
      <c r="D4646">
        <v>1147</v>
      </c>
      <c r="E4646" s="1">
        <f>(Comuni[[#This Row],[Popolazione2011]]/SUM(D:D))*100</f>
        <v>1.9302305301079443E-3</v>
      </c>
      <c r="F4646">
        <f t="shared" si="72"/>
        <v>3672202</v>
      </c>
      <c r="G4646" s="1">
        <f>(Comuni[[#This Row],[Popolazione2011]]/Comuni[[#This Row],[TOT POP REGIONE ]])*100</f>
        <v>3.1234665195433147E-2</v>
      </c>
      <c r="H4646" t="str">
        <f>IF(Comuni[[#This Row],[Popolazione2011]]&gt;300000,"MAGGIORE","")</f>
        <v/>
      </c>
      <c r="I4646" t="str">
        <f>_xlfn.XLOOKUP(Comuni[[#This Row],[Regione]],Ripartizione_geografica[Regione],Ripartizione_geografica[Ripartizione geografica])</f>
        <v>Centro</v>
      </c>
      <c r="J4646">
        <f>_xlfn.XLOOKUP(Comuni[[#This Row],[Regione]],Ripartizione_geografica[Regione],Ripartizione_geografica[Codice Regione])</f>
        <v>9</v>
      </c>
      <c r="K4646">
        <f>_xlfn.XLOOKUP(Comuni[[#This Row],[Regione]],Table_0[Regione],Table_0[Totale])</f>
        <v>1642975</v>
      </c>
      <c r="L4646">
        <f>_xlfn.XLOOKUP(Comuni[[#This Row],[Regione]],Table_0[Regione],Table_0[Guariti])</f>
        <v>1625600</v>
      </c>
      <c r="M4646">
        <f>_xlfn.XLOOKUP(Comuni[[#This Row],[Regione]],Table_0[Regione],Table_0[Deceduti])</f>
        <v>12293</v>
      </c>
      <c r="N4646" s="1">
        <f>(Comuni[[#This Row],[Popolazione2011]]/Comuni[[#This Row],[Ammalati TOT]])*100</f>
        <v>6.9812383024696056E-2</v>
      </c>
      <c r="O4646">
        <f>_xlfn.XLOOKUP(Comuni[[#This Row],[Regione]],Table_0[Regione],Table_0[TOT AREA])</f>
        <v>5330380</v>
      </c>
      <c r="P4646" s="1">
        <f>(Comuni[[#This Row],[Popolazione2011]]/Comuni[[#This Row],[Ammalati AREA]])*100</f>
        <v>2.151816568424765E-2</v>
      </c>
    </row>
    <row r="4647" spans="1:16" x14ac:dyDescent="0.3">
      <c r="A4647" t="s">
        <v>4706</v>
      </c>
      <c r="B4647" t="s">
        <v>8028</v>
      </c>
      <c r="C4647" t="s">
        <v>4689</v>
      </c>
      <c r="D4647">
        <v>14705</v>
      </c>
      <c r="E4647" s="1">
        <f>(Comuni[[#This Row],[Popolazione2011]]/SUM(D:D))*100</f>
        <v>2.4746329507617543E-2</v>
      </c>
      <c r="F4647">
        <f t="shared" si="72"/>
        <v>3672202</v>
      </c>
      <c r="G4647" s="1">
        <f>(Comuni[[#This Row],[Popolazione2011]]/Comuni[[#This Row],[TOT POP REGIONE ]])*100</f>
        <v>0.40044093434947209</v>
      </c>
      <c r="H4647" t="str">
        <f>IF(Comuni[[#This Row],[Popolazione2011]]&gt;300000,"MAGGIORE","")</f>
        <v/>
      </c>
      <c r="I4647" t="str">
        <f>_xlfn.XLOOKUP(Comuni[[#This Row],[Regione]],Ripartizione_geografica[Regione],Ripartizione_geografica[Ripartizione geografica])</f>
        <v>Centro</v>
      </c>
      <c r="J4647">
        <f>_xlfn.XLOOKUP(Comuni[[#This Row],[Regione]],Ripartizione_geografica[Regione],Ripartizione_geografica[Codice Regione])</f>
        <v>9</v>
      </c>
      <c r="K4647">
        <f>_xlfn.XLOOKUP(Comuni[[#This Row],[Regione]],Table_0[Regione],Table_0[Totale])</f>
        <v>1642975</v>
      </c>
      <c r="L4647">
        <f>_xlfn.XLOOKUP(Comuni[[#This Row],[Regione]],Table_0[Regione],Table_0[Guariti])</f>
        <v>1625600</v>
      </c>
      <c r="M4647">
        <f>_xlfn.XLOOKUP(Comuni[[#This Row],[Regione]],Table_0[Regione],Table_0[Deceduti])</f>
        <v>12293</v>
      </c>
      <c r="N4647" s="1">
        <f>(Comuni[[#This Row],[Popolazione2011]]/Comuni[[#This Row],[Ammalati TOT]])*100</f>
        <v>0.89502274836805196</v>
      </c>
      <c r="O4647">
        <f>_xlfn.XLOOKUP(Comuni[[#This Row],[Regione]],Table_0[Regione],Table_0[TOT AREA])</f>
        <v>5330380</v>
      </c>
      <c r="P4647" s="1">
        <f>(Comuni[[#This Row],[Popolazione2011]]/Comuni[[#This Row],[Ammalati AREA]])*100</f>
        <v>0.27587151385079489</v>
      </c>
    </row>
    <row r="4648" spans="1:16" x14ac:dyDescent="0.3">
      <c r="A4648" t="s">
        <v>4707</v>
      </c>
      <c r="B4648" t="s">
        <v>8028</v>
      </c>
      <c r="C4648" t="s">
        <v>4689</v>
      </c>
      <c r="D4648">
        <v>3870</v>
      </c>
      <c r="E4648" s="1">
        <f>(Comuni[[#This Row],[Popolazione2011]]/SUM(D:D))*100</f>
        <v>6.5126348313145118E-3</v>
      </c>
      <c r="F4648">
        <f t="shared" si="72"/>
        <v>3672202</v>
      </c>
      <c r="G4648" s="1">
        <f>(Comuni[[#This Row],[Popolazione2011]]/Comuni[[#This Row],[TOT POP REGIONE ]])*100</f>
        <v>0.10538635946497497</v>
      </c>
      <c r="H4648" t="str">
        <f>IF(Comuni[[#This Row],[Popolazione2011]]&gt;300000,"MAGGIORE","")</f>
        <v/>
      </c>
      <c r="I4648" t="str">
        <f>_xlfn.XLOOKUP(Comuni[[#This Row],[Regione]],Ripartizione_geografica[Regione],Ripartizione_geografica[Ripartizione geografica])</f>
        <v>Centro</v>
      </c>
      <c r="J4648">
        <f>_xlfn.XLOOKUP(Comuni[[#This Row],[Regione]],Ripartizione_geografica[Regione],Ripartizione_geografica[Codice Regione])</f>
        <v>9</v>
      </c>
      <c r="K4648">
        <f>_xlfn.XLOOKUP(Comuni[[#This Row],[Regione]],Table_0[Regione],Table_0[Totale])</f>
        <v>1642975</v>
      </c>
      <c r="L4648">
        <f>_xlfn.XLOOKUP(Comuni[[#This Row],[Regione]],Table_0[Regione],Table_0[Guariti])</f>
        <v>1625600</v>
      </c>
      <c r="M4648">
        <f>_xlfn.XLOOKUP(Comuni[[#This Row],[Regione]],Table_0[Regione],Table_0[Deceduti])</f>
        <v>12293</v>
      </c>
      <c r="N4648" s="1">
        <f>(Comuni[[#This Row],[Popolazione2011]]/Comuni[[#This Row],[Ammalati TOT]])*100</f>
        <v>0.23554831935969811</v>
      </c>
      <c r="O4648">
        <f>_xlfn.XLOOKUP(Comuni[[#This Row],[Regione]],Table_0[Regione],Table_0[TOT AREA])</f>
        <v>5330380</v>
      </c>
      <c r="P4648" s="1">
        <f>(Comuni[[#This Row],[Popolazione2011]]/Comuni[[#This Row],[Ammalati AREA]])*100</f>
        <v>7.2602703747200015E-2</v>
      </c>
    </row>
    <row r="4649" spans="1:16" x14ac:dyDescent="0.3">
      <c r="A4649" t="s">
        <v>4708</v>
      </c>
      <c r="B4649" t="s">
        <v>8028</v>
      </c>
      <c r="C4649" t="s">
        <v>4689</v>
      </c>
      <c r="D4649">
        <v>1099</v>
      </c>
      <c r="E4649" s="1">
        <f>(Comuni[[#This Row],[Popolazione2011]]/SUM(D:D))*100</f>
        <v>1.8494536639831133E-3</v>
      </c>
      <c r="F4649">
        <f t="shared" si="72"/>
        <v>3672202</v>
      </c>
      <c r="G4649" s="1">
        <f>(Comuni[[#This Row],[Popolazione2011]]/Comuni[[#This Row],[TOT POP REGIONE ]])*100</f>
        <v>2.9927547558658264E-2</v>
      </c>
      <c r="H4649" t="str">
        <f>IF(Comuni[[#This Row],[Popolazione2011]]&gt;300000,"MAGGIORE","")</f>
        <v/>
      </c>
      <c r="I4649" t="str">
        <f>_xlfn.XLOOKUP(Comuni[[#This Row],[Regione]],Ripartizione_geografica[Regione],Ripartizione_geografica[Ripartizione geografica])</f>
        <v>Centro</v>
      </c>
      <c r="J4649">
        <f>_xlfn.XLOOKUP(Comuni[[#This Row],[Regione]],Ripartizione_geografica[Regione],Ripartizione_geografica[Codice Regione])</f>
        <v>9</v>
      </c>
      <c r="K4649">
        <f>_xlfn.XLOOKUP(Comuni[[#This Row],[Regione]],Table_0[Regione],Table_0[Totale])</f>
        <v>1642975</v>
      </c>
      <c r="L4649">
        <f>_xlfn.XLOOKUP(Comuni[[#This Row],[Regione]],Table_0[Regione],Table_0[Guariti])</f>
        <v>1625600</v>
      </c>
      <c r="M4649">
        <f>_xlfn.XLOOKUP(Comuni[[#This Row],[Regione]],Table_0[Regione],Table_0[Deceduti])</f>
        <v>12293</v>
      </c>
      <c r="N4649" s="1">
        <f>(Comuni[[#This Row],[Popolazione2011]]/Comuni[[#This Row],[Ammalati TOT]])*100</f>
        <v>6.6890853482250184E-2</v>
      </c>
      <c r="O4649">
        <f>_xlfn.XLOOKUP(Comuni[[#This Row],[Regione]],Table_0[Regione],Table_0[TOT AREA])</f>
        <v>5330380</v>
      </c>
      <c r="P4649" s="1">
        <f>(Comuni[[#This Row],[Popolazione2011]]/Comuni[[#This Row],[Ammalati AREA]])*100</f>
        <v>2.061766703311959E-2</v>
      </c>
    </row>
    <row r="4650" spans="1:16" x14ac:dyDescent="0.3">
      <c r="A4650" t="s">
        <v>4709</v>
      </c>
      <c r="B4650" t="s">
        <v>8028</v>
      </c>
      <c r="C4650" t="s">
        <v>4689</v>
      </c>
      <c r="D4650">
        <v>9378</v>
      </c>
      <c r="E4650" s="1">
        <f>(Comuni[[#This Row],[Popolazione2011]]/SUM(D:D))*100</f>
        <v>1.5781780219138886E-2</v>
      </c>
      <c r="F4650">
        <f t="shared" si="72"/>
        <v>3672202</v>
      </c>
      <c r="G4650" s="1">
        <f>(Comuni[[#This Row],[Popolazione2011]]/Comuni[[#This Row],[TOT POP REGIONE ]])*100</f>
        <v>0.25537810828489282</v>
      </c>
      <c r="H4650" t="str">
        <f>IF(Comuni[[#This Row],[Popolazione2011]]&gt;300000,"MAGGIORE","")</f>
        <v/>
      </c>
      <c r="I4650" t="str">
        <f>_xlfn.XLOOKUP(Comuni[[#This Row],[Regione]],Ripartizione_geografica[Regione],Ripartizione_geografica[Ripartizione geografica])</f>
        <v>Centro</v>
      </c>
      <c r="J4650">
        <f>_xlfn.XLOOKUP(Comuni[[#This Row],[Regione]],Ripartizione_geografica[Regione],Ripartizione_geografica[Codice Regione])</f>
        <v>9</v>
      </c>
      <c r="K4650">
        <f>_xlfn.XLOOKUP(Comuni[[#This Row],[Regione]],Table_0[Regione],Table_0[Totale])</f>
        <v>1642975</v>
      </c>
      <c r="L4650">
        <f>_xlfn.XLOOKUP(Comuni[[#This Row],[Regione]],Table_0[Regione],Table_0[Guariti])</f>
        <v>1625600</v>
      </c>
      <c r="M4650">
        <f>_xlfn.XLOOKUP(Comuni[[#This Row],[Regione]],Table_0[Regione],Table_0[Deceduti])</f>
        <v>12293</v>
      </c>
      <c r="N4650" s="1">
        <f>(Comuni[[#This Row],[Popolazione2011]]/Comuni[[#This Row],[Ammalati TOT]])*100</f>
        <v>0.57079383435536146</v>
      </c>
      <c r="O4650">
        <f>_xlfn.XLOOKUP(Comuni[[#This Row],[Regione]],Table_0[Regione],Table_0[TOT AREA])</f>
        <v>5330380</v>
      </c>
      <c r="P4650" s="1">
        <f>(Comuni[[#This Row],[Popolazione2011]]/Comuni[[#This Row],[Ammalati AREA]])*100</f>
        <v>0.17593492396414515</v>
      </c>
    </row>
    <row r="4651" spans="1:16" x14ac:dyDescent="0.3">
      <c r="A4651" t="s">
        <v>4710</v>
      </c>
      <c r="B4651" t="s">
        <v>8028</v>
      </c>
      <c r="C4651" t="s">
        <v>4689</v>
      </c>
      <c r="D4651">
        <v>2702</v>
      </c>
      <c r="E4651" s="1">
        <f>(Comuni[[#This Row],[Popolazione2011]]/SUM(D:D))*100</f>
        <v>4.5470644222769538E-3</v>
      </c>
      <c r="F4651">
        <f t="shared" si="72"/>
        <v>3672202</v>
      </c>
      <c r="G4651" s="1">
        <f>(Comuni[[#This Row],[Popolazione2011]]/Comuni[[#This Row],[TOT POP REGIONE ]])*100</f>
        <v>7.3579830303452803E-2</v>
      </c>
      <c r="H4651" t="str">
        <f>IF(Comuni[[#This Row],[Popolazione2011]]&gt;300000,"MAGGIORE","")</f>
        <v/>
      </c>
      <c r="I4651" t="str">
        <f>_xlfn.XLOOKUP(Comuni[[#This Row],[Regione]],Ripartizione_geografica[Regione],Ripartizione_geografica[Ripartizione geografica])</f>
        <v>Centro</v>
      </c>
      <c r="J4651">
        <f>_xlfn.XLOOKUP(Comuni[[#This Row],[Regione]],Ripartizione_geografica[Regione],Ripartizione_geografica[Codice Regione])</f>
        <v>9</v>
      </c>
      <c r="K4651">
        <f>_xlfn.XLOOKUP(Comuni[[#This Row],[Regione]],Table_0[Regione],Table_0[Totale])</f>
        <v>1642975</v>
      </c>
      <c r="L4651">
        <f>_xlfn.XLOOKUP(Comuni[[#This Row],[Regione]],Table_0[Regione],Table_0[Guariti])</f>
        <v>1625600</v>
      </c>
      <c r="M4651">
        <f>_xlfn.XLOOKUP(Comuni[[#This Row],[Regione]],Table_0[Regione],Table_0[Deceduti])</f>
        <v>12293</v>
      </c>
      <c r="N4651" s="1">
        <f>(Comuni[[#This Row],[Popolazione2011]]/Comuni[[#This Row],[Ammalati TOT]])*100</f>
        <v>0.16445776716018198</v>
      </c>
      <c r="O4651">
        <f>_xlfn.XLOOKUP(Comuni[[#This Row],[Regione]],Table_0[Regione],Table_0[TOT AREA])</f>
        <v>5330380</v>
      </c>
      <c r="P4651" s="1">
        <f>(Comuni[[#This Row],[Popolazione2011]]/Comuni[[#This Row],[Ammalati AREA]])*100</f>
        <v>5.0690569903083828E-2</v>
      </c>
    </row>
    <row r="4652" spans="1:16" x14ac:dyDescent="0.3">
      <c r="A4652" t="s">
        <v>4711</v>
      </c>
      <c r="B4652" t="s">
        <v>8028</v>
      </c>
      <c r="C4652" t="s">
        <v>4689</v>
      </c>
      <c r="D4652">
        <v>4534</v>
      </c>
      <c r="E4652" s="1">
        <f>(Comuni[[#This Row],[Popolazione2011]]/SUM(D:D))*100</f>
        <v>7.6300481460413435E-3</v>
      </c>
      <c r="F4652">
        <f t="shared" si="72"/>
        <v>3672202</v>
      </c>
      <c r="G4652" s="1">
        <f>(Comuni[[#This Row],[Popolazione2011]]/Comuni[[#This Row],[TOT POP REGIONE ]])*100</f>
        <v>0.12346815344036084</v>
      </c>
      <c r="H4652" t="str">
        <f>IF(Comuni[[#This Row],[Popolazione2011]]&gt;300000,"MAGGIORE","")</f>
        <v/>
      </c>
      <c r="I4652" t="str">
        <f>_xlfn.XLOOKUP(Comuni[[#This Row],[Regione]],Ripartizione_geografica[Regione],Ripartizione_geografica[Ripartizione geografica])</f>
        <v>Centro</v>
      </c>
      <c r="J4652">
        <f>_xlfn.XLOOKUP(Comuni[[#This Row],[Regione]],Ripartizione_geografica[Regione],Ripartizione_geografica[Codice Regione])</f>
        <v>9</v>
      </c>
      <c r="K4652">
        <f>_xlfn.XLOOKUP(Comuni[[#This Row],[Regione]],Table_0[Regione],Table_0[Totale])</f>
        <v>1642975</v>
      </c>
      <c r="L4652">
        <f>_xlfn.XLOOKUP(Comuni[[#This Row],[Regione]],Table_0[Regione],Table_0[Guariti])</f>
        <v>1625600</v>
      </c>
      <c r="M4652">
        <f>_xlfn.XLOOKUP(Comuni[[#This Row],[Regione]],Table_0[Regione],Table_0[Deceduti])</f>
        <v>12293</v>
      </c>
      <c r="N4652" s="1">
        <f>(Comuni[[#This Row],[Popolazione2011]]/Comuni[[#This Row],[Ammalati TOT]])*100</f>
        <v>0.27596281136353262</v>
      </c>
      <c r="O4652">
        <f>_xlfn.XLOOKUP(Comuni[[#This Row],[Regione]],Table_0[Regione],Table_0[TOT AREA])</f>
        <v>5330380</v>
      </c>
      <c r="P4652" s="1">
        <f>(Comuni[[#This Row],[Popolazione2011]]/Comuni[[#This Row],[Ammalati AREA]])*100</f>
        <v>8.5059601754471539E-2</v>
      </c>
    </row>
    <row r="4653" spans="1:16" x14ac:dyDescent="0.3">
      <c r="A4653" t="s">
        <v>4712</v>
      </c>
      <c r="B4653" t="s">
        <v>8028</v>
      </c>
      <c r="C4653" t="s">
        <v>4689</v>
      </c>
      <c r="D4653">
        <v>3699</v>
      </c>
      <c r="E4653" s="1">
        <f>(Comuni[[#This Row],[Popolazione2011]]/SUM(D:D))*100</f>
        <v>6.2248672457448006E-3</v>
      </c>
      <c r="F4653">
        <f t="shared" si="72"/>
        <v>3672202</v>
      </c>
      <c r="G4653" s="1">
        <f>(Comuni[[#This Row],[Popolazione2011]]/Comuni[[#This Row],[TOT POP REGIONE ]])*100</f>
        <v>0.10072975288396445</v>
      </c>
      <c r="H4653" t="str">
        <f>IF(Comuni[[#This Row],[Popolazione2011]]&gt;300000,"MAGGIORE","")</f>
        <v/>
      </c>
      <c r="I4653" t="str">
        <f>_xlfn.XLOOKUP(Comuni[[#This Row],[Regione]],Ripartizione_geografica[Regione],Ripartizione_geografica[Ripartizione geografica])</f>
        <v>Centro</v>
      </c>
      <c r="J4653">
        <f>_xlfn.XLOOKUP(Comuni[[#This Row],[Regione]],Ripartizione_geografica[Regione],Ripartizione_geografica[Codice Regione])</f>
        <v>9</v>
      </c>
      <c r="K4653">
        <f>_xlfn.XLOOKUP(Comuni[[#This Row],[Regione]],Table_0[Regione],Table_0[Totale])</f>
        <v>1642975</v>
      </c>
      <c r="L4653">
        <f>_xlfn.XLOOKUP(Comuni[[#This Row],[Regione]],Table_0[Regione],Table_0[Guariti])</f>
        <v>1625600</v>
      </c>
      <c r="M4653">
        <f>_xlfn.XLOOKUP(Comuni[[#This Row],[Regione]],Table_0[Regione],Table_0[Deceduti])</f>
        <v>12293</v>
      </c>
      <c r="N4653" s="1">
        <f>(Comuni[[#This Row],[Popolazione2011]]/Comuni[[#This Row],[Ammalati TOT]])*100</f>
        <v>0.22514037036473469</v>
      </c>
      <c r="O4653">
        <f>_xlfn.XLOOKUP(Comuni[[#This Row],[Regione]],Table_0[Regione],Table_0[TOT AREA])</f>
        <v>5330380</v>
      </c>
      <c r="P4653" s="1">
        <f>(Comuni[[#This Row],[Popolazione2011]]/Comuni[[#This Row],[Ammalati AREA]])*100</f>
        <v>6.9394677302556287E-2</v>
      </c>
    </row>
    <row r="4654" spans="1:16" x14ac:dyDescent="0.3">
      <c r="A4654" t="s">
        <v>4713</v>
      </c>
      <c r="B4654" t="s">
        <v>8028</v>
      </c>
      <c r="C4654" t="s">
        <v>4689</v>
      </c>
      <c r="D4654">
        <v>1004</v>
      </c>
      <c r="E4654" s="1">
        <f>(Comuni[[#This Row],[Popolazione2011]]/SUM(D:D))*100</f>
        <v>1.6895827831110515E-3</v>
      </c>
      <c r="F4654">
        <f t="shared" si="72"/>
        <v>3672202</v>
      </c>
      <c r="G4654" s="1">
        <f>(Comuni[[#This Row],[Popolazione2011]]/Comuni[[#This Row],[TOT POP REGIONE ]])*100</f>
        <v>2.7340543902541307E-2</v>
      </c>
      <c r="H4654" t="str">
        <f>IF(Comuni[[#This Row],[Popolazione2011]]&gt;300000,"MAGGIORE","")</f>
        <v/>
      </c>
      <c r="I4654" t="str">
        <f>_xlfn.XLOOKUP(Comuni[[#This Row],[Regione]],Ripartizione_geografica[Regione],Ripartizione_geografica[Ripartizione geografica])</f>
        <v>Centro</v>
      </c>
      <c r="J4654">
        <f>_xlfn.XLOOKUP(Comuni[[#This Row],[Regione]],Ripartizione_geografica[Regione],Ripartizione_geografica[Codice Regione])</f>
        <v>9</v>
      </c>
      <c r="K4654">
        <f>_xlfn.XLOOKUP(Comuni[[#This Row],[Regione]],Table_0[Regione],Table_0[Totale])</f>
        <v>1642975</v>
      </c>
      <c r="L4654">
        <f>_xlfn.XLOOKUP(Comuni[[#This Row],[Regione]],Table_0[Regione],Table_0[Guariti])</f>
        <v>1625600</v>
      </c>
      <c r="M4654">
        <f>_xlfn.XLOOKUP(Comuni[[#This Row],[Regione]],Table_0[Regione],Table_0[Deceduti])</f>
        <v>12293</v>
      </c>
      <c r="N4654" s="1">
        <f>(Comuni[[#This Row],[Popolazione2011]]/Comuni[[#This Row],[Ammalati TOT]])*100</f>
        <v>6.1108659596159402E-2</v>
      </c>
      <c r="O4654">
        <f>_xlfn.XLOOKUP(Comuni[[#This Row],[Regione]],Table_0[Regione],Table_0[TOT AREA])</f>
        <v>5330380</v>
      </c>
      <c r="P4654" s="1">
        <f>(Comuni[[#This Row],[Popolazione2011]]/Comuni[[#This Row],[Ammalati AREA]])*100</f>
        <v>1.8835430119428634E-2</v>
      </c>
    </row>
    <row r="4655" spans="1:16" x14ac:dyDescent="0.3">
      <c r="A4655" t="s">
        <v>4714</v>
      </c>
      <c r="B4655" t="s">
        <v>8028</v>
      </c>
      <c r="C4655" t="s">
        <v>4689</v>
      </c>
      <c r="D4655">
        <v>3596</v>
      </c>
      <c r="E4655" s="1">
        <f>(Comuni[[#This Row],[Popolazione2011]]/SUM(D:D))*100</f>
        <v>6.0515335538519335E-3</v>
      </c>
      <c r="F4655">
        <f t="shared" si="72"/>
        <v>3672202</v>
      </c>
      <c r="G4655" s="1">
        <f>(Comuni[[#This Row],[Popolazione2011]]/Comuni[[#This Row],[TOT POP REGIONE ]])*100</f>
        <v>9.7924896288384994E-2</v>
      </c>
      <c r="H4655" t="str">
        <f>IF(Comuni[[#This Row],[Popolazione2011]]&gt;300000,"MAGGIORE","")</f>
        <v/>
      </c>
      <c r="I4655" t="str">
        <f>_xlfn.XLOOKUP(Comuni[[#This Row],[Regione]],Ripartizione_geografica[Regione],Ripartizione_geografica[Ripartizione geografica])</f>
        <v>Centro</v>
      </c>
      <c r="J4655">
        <f>_xlfn.XLOOKUP(Comuni[[#This Row],[Regione]],Ripartizione_geografica[Regione],Ripartizione_geografica[Codice Regione])</f>
        <v>9</v>
      </c>
      <c r="K4655">
        <f>_xlfn.XLOOKUP(Comuni[[#This Row],[Regione]],Table_0[Regione],Table_0[Totale])</f>
        <v>1642975</v>
      </c>
      <c r="L4655">
        <f>_xlfn.XLOOKUP(Comuni[[#This Row],[Regione]],Table_0[Regione],Table_0[Guariti])</f>
        <v>1625600</v>
      </c>
      <c r="M4655">
        <f>_xlfn.XLOOKUP(Comuni[[#This Row],[Regione]],Table_0[Regione],Table_0[Deceduti])</f>
        <v>12293</v>
      </c>
      <c r="N4655" s="1">
        <f>(Comuni[[#This Row],[Popolazione2011]]/Comuni[[#This Row],[Ammalati TOT]])*100</f>
        <v>0.21887125488823631</v>
      </c>
      <c r="O4655">
        <f>_xlfn.XLOOKUP(Comuni[[#This Row],[Regione]],Table_0[Regione],Table_0[TOT AREA])</f>
        <v>5330380</v>
      </c>
      <c r="P4655" s="1">
        <f>(Comuni[[#This Row],[Popolazione2011]]/Comuni[[#This Row],[Ammalati AREA]])*100</f>
        <v>6.7462357280343999E-2</v>
      </c>
    </row>
    <row r="4656" spans="1:16" x14ac:dyDescent="0.3">
      <c r="A4656" t="s">
        <v>4715</v>
      </c>
      <c r="B4656" t="s">
        <v>8028</v>
      </c>
      <c r="C4656" t="s">
        <v>4689</v>
      </c>
      <c r="D4656">
        <v>1414</v>
      </c>
      <c r="E4656" s="1">
        <f>(Comuni[[#This Row],[Popolazione2011]]/SUM(D:D))*100</f>
        <v>2.3795518479273179E-3</v>
      </c>
      <c r="F4656">
        <f t="shared" si="72"/>
        <v>3672202</v>
      </c>
      <c r="G4656" s="1">
        <f>(Comuni[[#This Row],[Popolazione2011]]/Comuni[[#This Row],[TOT POP REGIONE ]])*100</f>
        <v>3.8505507049993434E-2</v>
      </c>
      <c r="H4656" t="str">
        <f>IF(Comuni[[#This Row],[Popolazione2011]]&gt;300000,"MAGGIORE","")</f>
        <v/>
      </c>
      <c r="I4656" t="str">
        <f>_xlfn.XLOOKUP(Comuni[[#This Row],[Regione]],Ripartizione_geografica[Regione],Ripartizione_geografica[Ripartizione geografica])</f>
        <v>Centro</v>
      </c>
      <c r="J4656">
        <f>_xlfn.XLOOKUP(Comuni[[#This Row],[Regione]],Ripartizione_geografica[Regione],Ripartizione_geografica[Codice Regione])</f>
        <v>9</v>
      </c>
      <c r="K4656">
        <f>_xlfn.XLOOKUP(Comuni[[#This Row],[Regione]],Table_0[Regione],Table_0[Totale])</f>
        <v>1642975</v>
      </c>
      <c r="L4656">
        <f>_xlfn.XLOOKUP(Comuni[[#This Row],[Regione]],Table_0[Regione],Table_0[Guariti])</f>
        <v>1625600</v>
      </c>
      <c r="M4656">
        <f>_xlfn.XLOOKUP(Comuni[[#This Row],[Regione]],Table_0[Regione],Table_0[Deceduti])</f>
        <v>12293</v>
      </c>
      <c r="N4656" s="1">
        <f>(Comuni[[#This Row],[Popolazione2011]]/Comuni[[#This Row],[Ammalati TOT]])*100</f>
        <v>8.6063391104551204E-2</v>
      </c>
      <c r="O4656">
        <f>_xlfn.XLOOKUP(Comuni[[#This Row],[Regione]],Table_0[Regione],Table_0[TOT AREA])</f>
        <v>5330380</v>
      </c>
      <c r="P4656" s="1">
        <f>(Comuni[[#This Row],[Popolazione2011]]/Comuni[[#This Row],[Ammalati AREA]])*100</f>
        <v>2.6527189431147499E-2</v>
      </c>
    </row>
    <row r="4657" spans="1:16" x14ac:dyDescent="0.3">
      <c r="A4657" t="s">
        <v>4716</v>
      </c>
      <c r="B4657" t="s">
        <v>8028</v>
      </c>
      <c r="C4657" t="s">
        <v>4689</v>
      </c>
      <c r="D4657">
        <v>1144</v>
      </c>
      <c r="E4657" s="1">
        <f>(Comuni[[#This Row],[Popolazione2011]]/SUM(D:D))*100</f>
        <v>1.9251819759751427E-3</v>
      </c>
      <c r="F4657">
        <f t="shared" si="72"/>
        <v>3672202</v>
      </c>
      <c r="G4657" s="1">
        <f>(Comuni[[#This Row],[Popolazione2011]]/Comuni[[#This Row],[TOT POP REGIONE ]])*100</f>
        <v>3.1152970343134721E-2</v>
      </c>
      <c r="H4657" t="str">
        <f>IF(Comuni[[#This Row],[Popolazione2011]]&gt;300000,"MAGGIORE","")</f>
        <v/>
      </c>
      <c r="I4657" t="str">
        <f>_xlfn.XLOOKUP(Comuni[[#This Row],[Regione]],Ripartizione_geografica[Regione],Ripartizione_geografica[Ripartizione geografica])</f>
        <v>Centro</v>
      </c>
      <c r="J4657">
        <f>_xlfn.XLOOKUP(Comuni[[#This Row],[Regione]],Ripartizione_geografica[Regione],Ripartizione_geografica[Codice Regione])</f>
        <v>9</v>
      </c>
      <c r="K4657">
        <f>_xlfn.XLOOKUP(Comuni[[#This Row],[Regione]],Table_0[Regione],Table_0[Totale])</f>
        <v>1642975</v>
      </c>
      <c r="L4657">
        <f>_xlfn.XLOOKUP(Comuni[[#This Row],[Regione]],Table_0[Regione],Table_0[Guariti])</f>
        <v>1625600</v>
      </c>
      <c r="M4657">
        <f>_xlfn.XLOOKUP(Comuni[[#This Row],[Regione]],Table_0[Regione],Table_0[Deceduti])</f>
        <v>12293</v>
      </c>
      <c r="N4657" s="1">
        <f>(Comuni[[#This Row],[Popolazione2011]]/Comuni[[#This Row],[Ammalati TOT]])*100</f>
        <v>6.9629787428293191E-2</v>
      </c>
      <c r="O4657">
        <f>_xlfn.XLOOKUP(Comuni[[#This Row],[Regione]],Table_0[Regione],Table_0[TOT AREA])</f>
        <v>5330380</v>
      </c>
      <c r="P4657" s="1">
        <f>(Comuni[[#This Row],[Popolazione2011]]/Comuni[[#This Row],[Ammalati AREA]])*100</f>
        <v>2.1461884518552146E-2</v>
      </c>
    </row>
    <row r="4658" spans="1:16" x14ac:dyDescent="0.3">
      <c r="A4658" t="s">
        <v>4717</v>
      </c>
      <c r="B4658" t="s">
        <v>8028</v>
      </c>
      <c r="C4658" t="s">
        <v>4718</v>
      </c>
      <c r="D4658">
        <v>3102</v>
      </c>
      <c r="E4658" s="1">
        <f>(Comuni[[#This Row],[Popolazione2011]]/SUM(D:D))*100</f>
        <v>5.2202049733172133E-3</v>
      </c>
      <c r="F4658">
        <f t="shared" si="72"/>
        <v>3672202</v>
      </c>
      <c r="G4658" s="1">
        <f>(Comuni[[#This Row],[Popolazione2011]]/Comuni[[#This Row],[TOT POP REGIONE ]])*100</f>
        <v>8.4472477276576835E-2</v>
      </c>
      <c r="H4658" t="str">
        <f>IF(Comuni[[#This Row],[Popolazione2011]]&gt;300000,"MAGGIORE","")</f>
        <v/>
      </c>
      <c r="I4658" t="str">
        <f>_xlfn.XLOOKUP(Comuni[[#This Row],[Regione]],Ripartizione_geografica[Regione],Ripartizione_geografica[Ripartizione geografica])</f>
        <v>Centro</v>
      </c>
      <c r="J4658">
        <f>_xlfn.XLOOKUP(Comuni[[#This Row],[Regione]],Ripartizione_geografica[Regione],Ripartizione_geografica[Codice Regione])</f>
        <v>9</v>
      </c>
      <c r="K4658">
        <f>_xlfn.XLOOKUP(Comuni[[#This Row],[Regione]],Table_0[Regione],Table_0[Totale])</f>
        <v>1642975</v>
      </c>
      <c r="L4658">
        <f>_xlfn.XLOOKUP(Comuni[[#This Row],[Regione]],Table_0[Regione],Table_0[Guariti])</f>
        <v>1625600</v>
      </c>
      <c r="M4658">
        <f>_xlfn.XLOOKUP(Comuni[[#This Row],[Regione]],Table_0[Regione],Table_0[Deceduti])</f>
        <v>12293</v>
      </c>
      <c r="N4658" s="1">
        <f>(Comuni[[#This Row],[Popolazione2011]]/Comuni[[#This Row],[Ammalati TOT]])*100</f>
        <v>0.18880384668056421</v>
      </c>
      <c r="O4658">
        <f>_xlfn.XLOOKUP(Comuni[[#This Row],[Regione]],Table_0[Regione],Table_0[TOT AREA])</f>
        <v>5330380</v>
      </c>
      <c r="P4658" s="1">
        <f>(Comuni[[#This Row],[Popolazione2011]]/Comuni[[#This Row],[Ammalati AREA]])*100</f>
        <v>5.8194725329151015E-2</v>
      </c>
    </row>
    <row r="4659" spans="1:16" x14ac:dyDescent="0.3">
      <c r="A4659" t="s">
        <v>4719</v>
      </c>
      <c r="B4659" t="s">
        <v>8028</v>
      </c>
      <c r="C4659" t="s">
        <v>4718</v>
      </c>
      <c r="D4659">
        <v>13991</v>
      </c>
      <c r="E4659" s="1">
        <f>(Comuni[[#This Row],[Popolazione2011]]/SUM(D:D))*100</f>
        <v>2.3544773624010681E-2</v>
      </c>
      <c r="F4659">
        <f t="shared" si="72"/>
        <v>3672202</v>
      </c>
      <c r="G4659" s="1">
        <f>(Comuni[[#This Row],[Popolazione2011]]/Comuni[[#This Row],[TOT POP REGIONE ]])*100</f>
        <v>0.38099755950244563</v>
      </c>
      <c r="H4659" t="str">
        <f>IF(Comuni[[#This Row],[Popolazione2011]]&gt;300000,"MAGGIORE","")</f>
        <v/>
      </c>
      <c r="I4659" t="str">
        <f>_xlfn.XLOOKUP(Comuni[[#This Row],[Regione]],Ripartizione_geografica[Regione],Ripartizione_geografica[Ripartizione geografica])</f>
        <v>Centro</v>
      </c>
      <c r="J4659">
        <f>_xlfn.XLOOKUP(Comuni[[#This Row],[Regione]],Ripartizione_geografica[Regione],Ripartizione_geografica[Codice Regione])</f>
        <v>9</v>
      </c>
      <c r="K4659">
        <f>_xlfn.XLOOKUP(Comuni[[#This Row],[Regione]],Table_0[Regione],Table_0[Totale])</f>
        <v>1642975</v>
      </c>
      <c r="L4659">
        <f>_xlfn.XLOOKUP(Comuni[[#This Row],[Regione]],Table_0[Regione],Table_0[Guariti])</f>
        <v>1625600</v>
      </c>
      <c r="M4659">
        <f>_xlfn.XLOOKUP(Comuni[[#This Row],[Regione]],Table_0[Regione],Table_0[Deceduti])</f>
        <v>12293</v>
      </c>
      <c r="N4659" s="1">
        <f>(Comuni[[#This Row],[Popolazione2011]]/Comuni[[#This Row],[Ammalati TOT]])*100</f>
        <v>0.8515649964241695</v>
      </c>
      <c r="O4659">
        <f>_xlfn.XLOOKUP(Comuni[[#This Row],[Regione]],Table_0[Regione],Table_0[TOT AREA])</f>
        <v>5330380</v>
      </c>
      <c r="P4659" s="1">
        <f>(Comuni[[#This Row],[Popolazione2011]]/Comuni[[#This Row],[Ammalati AREA]])*100</f>
        <v>0.26247659641526494</v>
      </c>
    </row>
    <row r="4660" spans="1:16" x14ac:dyDescent="0.3">
      <c r="A4660" t="s">
        <v>4720</v>
      </c>
      <c r="B4660" t="s">
        <v>8028</v>
      </c>
      <c r="C4660" t="s">
        <v>4718</v>
      </c>
      <c r="D4660">
        <v>17908</v>
      </c>
      <c r="E4660" s="1">
        <f>(Comuni[[#This Row],[Popolazione2011]]/SUM(D:D))*100</f>
        <v>3.0136502470072421E-2</v>
      </c>
      <c r="F4660">
        <f t="shared" si="72"/>
        <v>3672202</v>
      </c>
      <c r="G4660" s="1">
        <f>(Comuni[[#This Row],[Popolazione2011]]/Comuni[[#This Row],[TOT POP REGIONE ]])*100</f>
        <v>0.48766380498676276</v>
      </c>
      <c r="H4660" t="str">
        <f>IF(Comuni[[#This Row],[Popolazione2011]]&gt;300000,"MAGGIORE","")</f>
        <v/>
      </c>
      <c r="I4660" t="str">
        <f>_xlfn.XLOOKUP(Comuni[[#This Row],[Regione]],Ripartizione_geografica[Regione],Ripartizione_geografica[Ripartizione geografica])</f>
        <v>Centro</v>
      </c>
      <c r="J4660">
        <f>_xlfn.XLOOKUP(Comuni[[#This Row],[Regione]],Ripartizione_geografica[Regione],Ripartizione_geografica[Codice Regione])</f>
        <v>9</v>
      </c>
      <c r="K4660">
        <f>_xlfn.XLOOKUP(Comuni[[#This Row],[Regione]],Table_0[Regione],Table_0[Totale])</f>
        <v>1642975</v>
      </c>
      <c r="L4660">
        <f>_xlfn.XLOOKUP(Comuni[[#This Row],[Regione]],Table_0[Regione],Table_0[Guariti])</f>
        <v>1625600</v>
      </c>
      <c r="M4660">
        <f>_xlfn.XLOOKUP(Comuni[[#This Row],[Regione]],Table_0[Regione],Table_0[Deceduti])</f>
        <v>12293</v>
      </c>
      <c r="N4660" s="1">
        <f>(Comuni[[#This Row],[Popolazione2011]]/Comuni[[#This Row],[Ammalati TOT]])*100</f>
        <v>1.0899739801275126</v>
      </c>
      <c r="O4660">
        <f>_xlfn.XLOOKUP(Comuni[[#This Row],[Regione]],Table_0[Regione],Table_0[TOT AREA])</f>
        <v>5330380</v>
      </c>
      <c r="P4660" s="1">
        <f>(Comuni[[#This Row],[Popolazione2011]]/Comuni[[#This Row],[Ammalati AREA]])*100</f>
        <v>0.33596103842502784</v>
      </c>
    </row>
    <row r="4661" spans="1:16" x14ac:dyDescent="0.3">
      <c r="A4661" t="s">
        <v>4721</v>
      </c>
      <c r="B4661" t="s">
        <v>8028</v>
      </c>
      <c r="C4661" t="s">
        <v>4718</v>
      </c>
      <c r="D4661">
        <v>9626</v>
      </c>
      <c r="E4661" s="1">
        <f>(Comuni[[#This Row],[Popolazione2011]]/SUM(D:D))*100</f>
        <v>1.6199127360783848E-2</v>
      </c>
      <c r="F4661">
        <f t="shared" si="72"/>
        <v>3672202</v>
      </c>
      <c r="G4661" s="1">
        <f>(Comuni[[#This Row],[Popolazione2011]]/Comuni[[#This Row],[TOT POP REGIONE ]])*100</f>
        <v>0.26213154940822969</v>
      </c>
      <c r="H4661" t="str">
        <f>IF(Comuni[[#This Row],[Popolazione2011]]&gt;300000,"MAGGIORE","")</f>
        <v/>
      </c>
      <c r="I4661" t="str">
        <f>_xlfn.XLOOKUP(Comuni[[#This Row],[Regione]],Ripartizione_geografica[Regione],Ripartizione_geografica[Ripartizione geografica])</f>
        <v>Centro</v>
      </c>
      <c r="J4661">
        <f>_xlfn.XLOOKUP(Comuni[[#This Row],[Regione]],Ripartizione_geografica[Regione],Ripartizione_geografica[Codice Regione])</f>
        <v>9</v>
      </c>
      <c r="K4661">
        <f>_xlfn.XLOOKUP(Comuni[[#This Row],[Regione]],Table_0[Regione],Table_0[Totale])</f>
        <v>1642975</v>
      </c>
      <c r="L4661">
        <f>_xlfn.XLOOKUP(Comuni[[#This Row],[Regione]],Table_0[Regione],Table_0[Guariti])</f>
        <v>1625600</v>
      </c>
      <c r="M4661">
        <f>_xlfn.XLOOKUP(Comuni[[#This Row],[Regione]],Table_0[Regione],Table_0[Deceduti])</f>
        <v>12293</v>
      </c>
      <c r="N4661" s="1">
        <f>(Comuni[[#This Row],[Popolazione2011]]/Comuni[[#This Row],[Ammalati TOT]])*100</f>
        <v>0.58588840365799844</v>
      </c>
      <c r="O4661">
        <f>_xlfn.XLOOKUP(Comuni[[#This Row],[Regione]],Table_0[Regione],Table_0[TOT AREA])</f>
        <v>5330380</v>
      </c>
      <c r="P4661" s="1">
        <f>(Comuni[[#This Row],[Popolazione2011]]/Comuni[[#This Row],[Ammalati AREA]])*100</f>
        <v>0.18058750032830681</v>
      </c>
    </row>
    <row r="4662" spans="1:16" x14ac:dyDescent="0.3">
      <c r="A4662" t="s">
        <v>4722</v>
      </c>
      <c r="B4662" t="s">
        <v>8028</v>
      </c>
      <c r="C4662" t="s">
        <v>4718</v>
      </c>
      <c r="D4662">
        <v>185456</v>
      </c>
      <c r="E4662" s="1">
        <f>(Comuni[[#This Row],[Popolazione2011]]/SUM(D:D))*100</f>
        <v>0.312094885084306</v>
      </c>
      <c r="F4662">
        <f t="shared" si="72"/>
        <v>3672202</v>
      </c>
      <c r="G4662" s="1">
        <f>(Comuni[[#This Row],[Popolazione2011]]/Comuni[[#This Row],[TOT POP REGIONE ]])*100</f>
        <v>5.0502668426192239</v>
      </c>
      <c r="H4662" t="str">
        <f>IF(Comuni[[#This Row],[Popolazione2011]]&gt;300000,"MAGGIORE","")</f>
        <v/>
      </c>
      <c r="I4662" t="str">
        <f>_xlfn.XLOOKUP(Comuni[[#This Row],[Regione]],Ripartizione_geografica[Regione],Ripartizione_geografica[Ripartizione geografica])</f>
        <v>Centro</v>
      </c>
      <c r="J4662">
        <f>_xlfn.XLOOKUP(Comuni[[#This Row],[Regione]],Ripartizione_geografica[Regione],Ripartizione_geografica[Codice Regione])</f>
        <v>9</v>
      </c>
      <c r="K4662">
        <f>_xlfn.XLOOKUP(Comuni[[#This Row],[Regione]],Table_0[Regione],Table_0[Totale])</f>
        <v>1642975</v>
      </c>
      <c r="L4662">
        <f>_xlfn.XLOOKUP(Comuni[[#This Row],[Regione]],Table_0[Regione],Table_0[Guariti])</f>
        <v>1625600</v>
      </c>
      <c r="M4662">
        <f>_xlfn.XLOOKUP(Comuni[[#This Row],[Regione]],Table_0[Regione],Table_0[Deceduti])</f>
        <v>12293</v>
      </c>
      <c r="N4662" s="1">
        <f>(Comuni[[#This Row],[Popolazione2011]]/Comuni[[#This Row],[Ammalati TOT]])*100</f>
        <v>11.287816308830019</v>
      </c>
      <c r="O4662">
        <f>_xlfn.XLOOKUP(Comuni[[#This Row],[Regione]],Table_0[Regione],Table_0[TOT AREA])</f>
        <v>5330380</v>
      </c>
      <c r="P4662" s="1">
        <f>(Comuni[[#This Row],[Popolazione2011]]/Comuni[[#This Row],[Ammalati AREA]])*100</f>
        <v>3.4792266217417898</v>
      </c>
    </row>
    <row r="4663" spans="1:16" x14ac:dyDescent="0.3">
      <c r="A4663" t="s">
        <v>4723</v>
      </c>
      <c r="B4663" t="s">
        <v>8028</v>
      </c>
      <c r="C4663" t="s">
        <v>4718</v>
      </c>
      <c r="D4663">
        <v>9821</v>
      </c>
      <c r="E4663" s="1">
        <f>(Comuni[[#This Row],[Popolazione2011]]/SUM(D:D))*100</f>
        <v>1.6527283379415975E-2</v>
      </c>
      <c r="F4663">
        <f t="shared" si="72"/>
        <v>3672202</v>
      </c>
      <c r="G4663" s="1">
        <f>(Comuni[[#This Row],[Popolazione2011]]/Comuni[[#This Row],[TOT POP REGIONE ]])*100</f>
        <v>0.26744171480762768</v>
      </c>
      <c r="H4663" t="str">
        <f>IF(Comuni[[#This Row],[Popolazione2011]]&gt;300000,"MAGGIORE","")</f>
        <v/>
      </c>
      <c r="I4663" t="str">
        <f>_xlfn.XLOOKUP(Comuni[[#This Row],[Regione]],Ripartizione_geografica[Regione],Ripartizione_geografica[Ripartizione geografica])</f>
        <v>Centro</v>
      </c>
      <c r="J4663">
        <f>_xlfn.XLOOKUP(Comuni[[#This Row],[Regione]],Ripartizione_geografica[Regione],Ripartizione_geografica[Codice Regione])</f>
        <v>9</v>
      </c>
      <c r="K4663">
        <f>_xlfn.XLOOKUP(Comuni[[#This Row],[Regione]],Table_0[Regione],Table_0[Totale])</f>
        <v>1642975</v>
      </c>
      <c r="L4663">
        <f>_xlfn.XLOOKUP(Comuni[[#This Row],[Regione]],Table_0[Regione],Table_0[Guariti])</f>
        <v>1625600</v>
      </c>
      <c r="M4663">
        <f>_xlfn.XLOOKUP(Comuni[[#This Row],[Regione]],Table_0[Regione],Table_0[Deceduti])</f>
        <v>12293</v>
      </c>
      <c r="N4663" s="1">
        <f>(Comuni[[#This Row],[Popolazione2011]]/Comuni[[#This Row],[Ammalati TOT]])*100</f>
        <v>0.5977571174241848</v>
      </c>
      <c r="O4663">
        <f>_xlfn.XLOOKUP(Comuni[[#This Row],[Regione]],Table_0[Regione],Table_0[TOT AREA])</f>
        <v>5330380</v>
      </c>
      <c r="P4663" s="1">
        <f>(Comuni[[#This Row],[Popolazione2011]]/Comuni[[#This Row],[Ammalati AREA]])*100</f>
        <v>0.18424577609851456</v>
      </c>
    </row>
    <row r="4664" spans="1:16" x14ac:dyDescent="0.3">
      <c r="A4664" t="s">
        <v>4724</v>
      </c>
      <c r="B4664" t="s">
        <v>8028</v>
      </c>
      <c r="C4664" t="s">
        <v>4718</v>
      </c>
      <c r="D4664">
        <v>6012</v>
      </c>
      <c r="E4664" s="1">
        <f>(Comuni[[#This Row],[Popolazione2011]]/SUM(D:D))*100</f>
        <v>1.0117302482135103E-2</v>
      </c>
      <c r="F4664">
        <f t="shared" si="72"/>
        <v>3672202</v>
      </c>
      <c r="G4664" s="1">
        <f>(Comuni[[#This Row],[Popolazione2011]]/Comuni[[#This Row],[TOT POP REGIONE ]])*100</f>
        <v>0.16371648400605412</v>
      </c>
      <c r="H4664" t="str">
        <f>IF(Comuni[[#This Row],[Popolazione2011]]&gt;300000,"MAGGIORE","")</f>
        <v/>
      </c>
      <c r="I4664" t="str">
        <f>_xlfn.XLOOKUP(Comuni[[#This Row],[Regione]],Ripartizione_geografica[Regione],Ripartizione_geografica[Ripartizione geografica])</f>
        <v>Centro</v>
      </c>
      <c r="J4664">
        <f>_xlfn.XLOOKUP(Comuni[[#This Row],[Regione]],Ripartizione_geografica[Regione],Ripartizione_geografica[Codice Regione])</f>
        <v>9</v>
      </c>
      <c r="K4664">
        <f>_xlfn.XLOOKUP(Comuni[[#This Row],[Regione]],Table_0[Regione],Table_0[Totale])</f>
        <v>1642975</v>
      </c>
      <c r="L4664">
        <f>_xlfn.XLOOKUP(Comuni[[#This Row],[Regione]],Table_0[Regione],Table_0[Guariti])</f>
        <v>1625600</v>
      </c>
      <c r="M4664">
        <f>_xlfn.XLOOKUP(Comuni[[#This Row],[Regione]],Table_0[Regione],Table_0[Deceduti])</f>
        <v>12293</v>
      </c>
      <c r="N4664" s="1">
        <f>(Comuni[[#This Row],[Popolazione2011]]/Comuni[[#This Row],[Ammalati TOT]])*100</f>
        <v>0.36592157519134499</v>
      </c>
      <c r="O4664">
        <f>_xlfn.XLOOKUP(Comuni[[#This Row],[Regione]],Table_0[Regione],Table_0[TOT AREA])</f>
        <v>5330380</v>
      </c>
      <c r="P4664" s="1">
        <f>(Comuni[[#This Row],[Popolazione2011]]/Comuni[[#This Row],[Ammalati AREA]])*100</f>
        <v>0.11278745605378979</v>
      </c>
    </row>
    <row r="4665" spans="1:16" x14ac:dyDescent="0.3">
      <c r="A4665" t="s">
        <v>4725</v>
      </c>
      <c r="B4665" t="s">
        <v>8029</v>
      </c>
      <c r="C4665" t="s">
        <v>4726</v>
      </c>
      <c r="D4665">
        <v>27377</v>
      </c>
      <c r="E4665" s="1">
        <f>(Comuni[[#This Row],[Popolazione2011]]/SUM(D:D))*100</f>
        <v>4.6071422164572967E-2</v>
      </c>
      <c r="F4665">
        <f t="shared" si="72"/>
        <v>884268</v>
      </c>
      <c r="G4665" s="1">
        <f>(Comuni[[#This Row],[Popolazione2011]]/Comuni[[#This Row],[TOT POP REGIONE ]])*100</f>
        <v>3.0960070928722967</v>
      </c>
      <c r="H4665" t="str">
        <f>IF(Comuni[[#This Row],[Popolazione2011]]&gt;300000,"MAGGIORE","")</f>
        <v/>
      </c>
      <c r="I4665" t="str">
        <f>_xlfn.XLOOKUP(Comuni[[#This Row],[Regione]],Ripartizione_geografica[Regione],Ripartizione_geografica[Ripartizione geografica])</f>
        <v>Centro</v>
      </c>
      <c r="J4665">
        <f>_xlfn.XLOOKUP(Comuni[[#This Row],[Regione]],Ripartizione_geografica[Regione],Ripartizione_geografica[Codice Regione])</f>
        <v>10</v>
      </c>
      <c r="K4665">
        <f>_xlfn.XLOOKUP(Comuni[[#This Row],[Regione]],Table_0[Regione],Table_0[Totale])</f>
        <v>455875</v>
      </c>
      <c r="L4665">
        <f>_xlfn.XLOOKUP(Comuni[[#This Row],[Regione]],Table_0[Regione],Table_0[Guariti])</f>
        <v>450837</v>
      </c>
      <c r="M4665">
        <f>_xlfn.XLOOKUP(Comuni[[#This Row],[Regione]],Table_0[Regione],Table_0[Deceduti])</f>
        <v>2519</v>
      </c>
      <c r="N4665" s="1">
        <f>(Comuni[[#This Row],[Popolazione2011]]/Comuni[[#This Row],[Ammalati TOT]])*100</f>
        <v>6.0053742802303267</v>
      </c>
      <c r="O4665">
        <f>_xlfn.XLOOKUP(Comuni[[#This Row],[Regione]],Table_0[Regione],Table_0[TOT AREA])</f>
        <v>5330380</v>
      </c>
      <c r="P4665" s="1">
        <f>(Comuni[[#This Row],[Popolazione2011]]/Comuni[[#This Row],[Ammalati AREA]])*100</f>
        <v>0.51360315774860332</v>
      </c>
    </row>
    <row r="4666" spans="1:16" x14ac:dyDescent="0.3">
      <c r="A4666" t="s">
        <v>4727</v>
      </c>
      <c r="B4666" t="s">
        <v>8029</v>
      </c>
      <c r="C4666" t="s">
        <v>4726</v>
      </c>
      <c r="D4666">
        <v>21653</v>
      </c>
      <c r="E4666" s="1">
        <f>(Comuni[[#This Row],[Popolazione2011]]/SUM(D:D))*100</f>
        <v>3.6438780879186852E-2</v>
      </c>
      <c r="F4666">
        <f t="shared" si="72"/>
        <v>884268</v>
      </c>
      <c r="G4666" s="1">
        <f>(Comuni[[#This Row],[Popolazione2011]]/Comuni[[#This Row],[TOT POP REGIONE ]])*100</f>
        <v>2.4486920254945335</v>
      </c>
      <c r="H4666" t="str">
        <f>IF(Comuni[[#This Row],[Popolazione2011]]&gt;300000,"MAGGIORE","")</f>
        <v/>
      </c>
      <c r="I4666" t="str">
        <f>_xlfn.XLOOKUP(Comuni[[#This Row],[Regione]],Ripartizione_geografica[Regione],Ripartizione_geografica[Ripartizione geografica])</f>
        <v>Centro</v>
      </c>
      <c r="J4666">
        <f>_xlfn.XLOOKUP(Comuni[[#This Row],[Regione]],Ripartizione_geografica[Regione],Ripartizione_geografica[Codice Regione])</f>
        <v>10</v>
      </c>
      <c r="K4666">
        <f>_xlfn.XLOOKUP(Comuni[[#This Row],[Regione]],Table_0[Regione],Table_0[Totale])</f>
        <v>455875</v>
      </c>
      <c r="L4666">
        <f>_xlfn.XLOOKUP(Comuni[[#This Row],[Regione]],Table_0[Regione],Table_0[Guariti])</f>
        <v>450837</v>
      </c>
      <c r="M4666">
        <f>_xlfn.XLOOKUP(Comuni[[#This Row],[Regione]],Table_0[Regione],Table_0[Deceduti])</f>
        <v>2519</v>
      </c>
      <c r="N4666" s="1">
        <f>(Comuni[[#This Row],[Popolazione2011]]/Comuni[[#This Row],[Ammalati TOT]])*100</f>
        <v>4.7497669317247055</v>
      </c>
      <c r="O4666">
        <f>_xlfn.XLOOKUP(Comuni[[#This Row],[Regione]],Table_0[Regione],Table_0[TOT AREA])</f>
        <v>5330380</v>
      </c>
      <c r="P4666" s="1">
        <f>(Comuni[[#This Row],[Popolazione2011]]/Comuni[[#This Row],[Ammalati AREA]])*100</f>
        <v>0.40621869360158186</v>
      </c>
    </row>
    <row r="4667" spans="1:16" x14ac:dyDescent="0.3">
      <c r="A4667" t="s">
        <v>4728</v>
      </c>
      <c r="B4667" t="s">
        <v>8029</v>
      </c>
      <c r="C4667" t="s">
        <v>4726</v>
      </c>
      <c r="D4667">
        <v>4302</v>
      </c>
      <c r="E4667" s="1">
        <f>(Comuni[[#This Row],[Popolazione2011]]/SUM(D:D))*100</f>
        <v>7.2396266264379916E-3</v>
      </c>
      <c r="F4667">
        <f t="shared" si="72"/>
        <v>884268</v>
      </c>
      <c r="G4667" s="1">
        <f>(Comuni[[#This Row],[Popolazione2011]]/Comuni[[#This Row],[TOT POP REGIONE ]])*100</f>
        <v>0.48650409151976548</v>
      </c>
      <c r="H4667" t="str">
        <f>IF(Comuni[[#This Row],[Popolazione2011]]&gt;300000,"MAGGIORE","")</f>
        <v/>
      </c>
      <c r="I4667" t="str">
        <f>_xlfn.XLOOKUP(Comuni[[#This Row],[Regione]],Ripartizione_geografica[Regione],Ripartizione_geografica[Ripartizione geografica])</f>
        <v>Centro</v>
      </c>
      <c r="J4667">
        <f>_xlfn.XLOOKUP(Comuni[[#This Row],[Regione]],Ripartizione_geografica[Regione],Ripartizione_geografica[Codice Regione])</f>
        <v>10</v>
      </c>
      <c r="K4667">
        <f>_xlfn.XLOOKUP(Comuni[[#This Row],[Regione]],Table_0[Regione],Table_0[Totale])</f>
        <v>455875</v>
      </c>
      <c r="L4667">
        <f>_xlfn.XLOOKUP(Comuni[[#This Row],[Regione]],Table_0[Regione],Table_0[Guariti])</f>
        <v>450837</v>
      </c>
      <c r="M4667">
        <f>_xlfn.XLOOKUP(Comuni[[#This Row],[Regione]],Table_0[Regione],Table_0[Deceduti])</f>
        <v>2519</v>
      </c>
      <c r="N4667" s="1">
        <f>(Comuni[[#This Row],[Popolazione2011]]/Comuni[[#This Row],[Ammalati TOT]])*100</f>
        <v>0.94367973676994787</v>
      </c>
      <c r="O4667">
        <f>_xlfn.XLOOKUP(Comuni[[#This Row],[Regione]],Table_0[Regione],Table_0[TOT AREA])</f>
        <v>5330380</v>
      </c>
      <c r="P4667" s="1">
        <f>(Comuni[[#This Row],[Popolazione2011]]/Comuni[[#This Row],[Ammalati AREA]])*100</f>
        <v>8.0707191607352582E-2</v>
      </c>
    </row>
    <row r="4668" spans="1:16" x14ac:dyDescent="0.3">
      <c r="A4668" t="s">
        <v>4729</v>
      </c>
      <c r="B4668" t="s">
        <v>8029</v>
      </c>
      <c r="C4668" t="s">
        <v>4726</v>
      </c>
      <c r="D4668">
        <v>5074</v>
      </c>
      <c r="E4668" s="1">
        <f>(Comuni[[#This Row],[Popolazione2011]]/SUM(D:D))*100</f>
        <v>8.5387878899456926E-3</v>
      </c>
      <c r="F4668">
        <f t="shared" si="72"/>
        <v>884268</v>
      </c>
      <c r="G4668" s="1">
        <f>(Comuni[[#This Row],[Popolazione2011]]/Comuni[[#This Row],[TOT POP REGIONE ]])*100</f>
        <v>0.57380794057910045</v>
      </c>
      <c r="H4668" t="str">
        <f>IF(Comuni[[#This Row],[Popolazione2011]]&gt;300000,"MAGGIORE","")</f>
        <v/>
      </c>
      <c r="I4668" t="str">
        <f>_xlfn.XLOOKUP(Comuni[[#This Row],[Regione]],Ripartizione_geografica[Regione],Ripartizione_geografica[Ripartizione geografica])</f>
        <v>Centro</v>
      </c>
      <c r="J4668">
        <f>_xlfn.XLOOKUP(Comuni[[#This Row],[Regione]],Ripartizione_geografica[Regione],Ripartizione_geografica[Codice Regione])</f>
        <v>10</v>
      </c>
      <c r="K4668">
        <f>_xlfn.XLOOKUP(Comuni[[#This Row],[Regione]],Table_0[Regione],Table_0[Totale])</f>
        <v>455875</v>
      </c>
      <c r="L4668">
        <f>_xlfn.XLOOKUP(Comuni[[#This Row],[Regione]],Table_0[Regione],Table_0[Guariti])</f>
        <v>450837</v>
      </c>
      <c r="M4668">
        <f>_xlfn.XLOOKUP(Comuni[[#This Row],[Regione]],Table_0[Regione],Table_0[Deceduti])</f>
        <v>2519</v>
      </c>
      <c r="N4668" s="1">
        <f>(Comuni[[#This Row],[Popolazione2011]]/Comuni[[#This Row],[Ammalati TOT]])*100</f>
        <v>1.1130244036194132</v>
      </c>
      <c r="O4668">
        <f>_xlfn.XLOOKUP(Comuni[[#This Row],[Regione]],Table_0[Regione],Table_0[TOT AREA])</f>
        <v>5330380</v>
      </c>
      <c r="P4668" s="1">
        <f>(Comuni[[#This Row],[Popolazione2011]]/Comuni[[#This Row],[Ammalati AREA]])*100</f>
        <v>9.5190211579662246E-2</v>
      </c>
    </row>
    <row r="4669" spans="1:16" x14ac:dyDescent="0.3">
      <c r="A4669" t="s">
        <v>4730</v>
      </c>
      <c r="B4669" t="s">
        <v>8029</v>
      </c>
      <c r="C4669" t="s">
        <v>4726</v>
      </c>
      <c r="D4669">
        <v>2500</v>
      </c>
      <c r="E4669" s="1">
        <f>(Comuni[[#This Row],[Popolazione2011]]/SUM(D:D))*100</f>
        <v>4.2071284440016229E-3</v>
      </c>
      <c r="F4669">
        <f t="shared" si="72"/>
        <v>884268</v>
      </c>
      <c r="G4669" s="1">
        <f>(Comuni[[#This Row],[Popolazione2011]]/Comuni[[#This Row],[TOT POP REGIONE ]])*100</f>
        <v>0.2827197184563956</v>
      </c>
      <c r="H4669" t="str">
        <f>IF(Comuni[[#This Row],[Popolazione2011]]&gt;300000,"MAGGIORE","")</f>
        <v/>
      </c>
      <c r="I4669" t="str">
        <f>_xlfn.XLOOKUP(Comuni[[#This Row],[Regione]],Ripartizione_geografica[Regione],Ripartizione_geografica[Ripartizione geografica])</f>
        <v>Centro</v>
      </c>
      <c r="J4669">
        <f>_xlfn.XLOOKUP(Comuni[[#This Row],[Regione]],Ripartizione_geografica[Regione],Ripartizione_geografica[Codice Regione])</f>
        <v>10</v>
      </c>
      <c r="K4669">
        <f>_xlfn.XLOOKUP(Comuni[[#This Row],[Regione]],Table_0[Regione],Table_0[Totale])</f>
        <v>455875</v>
      </c>
      <c r="L4669">
        <f>_xlfn.XLOOKUP(Comuni[[#This Row],[Regione]],Table_0[Regione],Table_0[Guariti])</f>
        <v>450837</v>
      </c>
      <c r="M4669">
        <f>_xlfn.XLOOKUP(Comuni[[#This Row],[Regione]],Table_0[Regione],Table_0[Deceduti])</f>
        <v>2519</v>
      </c>
      <c r="N4669" s="1">
        <f>(Comuni[[#This Row],[Popolazione2011]]/Comuni[[#This Row],[Ammalati TOT]])*100</f>
        <v>0.54839594187003016</v>
      </c>
      <c r="O4669">
        <f>_xlfn.XLOOKUP(Comuni[[#This Row],[Regione]],Table_0[Regione],Table_0[TOT AREA])</f>
        <v>5330380</v>
      </c>
      <c r="P4669" s="1">
        <f>(Comuni[[#This Row],[Popolazione2011]]/Comuni[[#This Row],[Ammalati AREA]])*100</f>
        <v>4.6900971412919899E-2</v>
      </c>
    </row>
    <row r="4670" spans="1:16" x14ac:dyDescent="0.3">
      <c r="A4670" t="s">
        <v>4731</v>
      </c>
      <c r="B4670" t="s">
        <v>8029</v>
      </c>
      <c r="C4670" t="s">
        <v>4726</v>
      </c>
      <c r="D4670">
        <v>4308</v>
      </c>
      <c r="E4670" s="1">
        <f>(Comuni[[#This Row],[Popolazione2011]]/SUM(D:D))*100</f>
        <v>7.249723734703597E-3</v>
      </c>
      <c r="F4670">
        <f t="shared" si="72"/>
        <v>884268</v>
      </c>
      <c r="G4670" s="1">
        <f>(Comuni[[#This Row],[Popolazione2011]]/Comuni[[#This Row],[TOT POP REGIONE ]])*100</f>
        <v>0.48718261884406089</v>
      </c>
      <c r="H4670" t="str">
        <f>IF(Comuni[[#This Row],[Popolazione2011]]&gt;300000,"MAGGIORE","")</f>
        <v/>
      </c>
      <c r="I4670" t="str">
        <f>_xlfn.XLOOKUP(Comuni[[#This Row],[Regione]],Ripartizione_geografica[Regione],Ripartizione_geografica[Ripartizione geografica])</f>
        <v>Centro</v>
      </c>
      <c r="J4670">
        <f>_xlfn.XLOOKUP(Comuni[[#This Row],[Regione]],Ripartizione_geografica[Regione],Ripartizione_geografica[Codice Regione])</f>
        <v>10</v>
      </c>
      <c r="K4670">
        <f>_xlfn.XLOOKUP(Comuni[[#This Row],[Regione]],Table_0[Regione],Table_0[Totale])</f>
        <v>455875</v>
      </c>
      <c r="L4670">
        <f>_xlfn.XLOOKUP(Comuni[[#This Row],[Regione]],Table_0[Regione],Table_0[Guariti])</f>
        <v>450837</v>
      </c>
      <c r="M4670">
        <f>_xlfn.XLOOKUP(Comuni[[#This Row],[Regione]],Table_0[Regione],Table_0[Deceduti])</f>
        <v>2519</v>
      </c>
      <c r="N4670" s="1">
        <f>(Comuni[[#This Row],[Popolazione2011]]/Comuni[[#This Row],[Ammalati TOT]])*100</f>
        <v>0.94499588703043591</v>
      </c>
      <c r="O4670">
        <f>_xlfn.XLOOKUP(Comuni[[#This Row],[Regione]],Table_0[Regione],Table_0[TOT AREA])</f>
        <v>5330380</v>
      </c>
      <c r="P4670" s="1">
        <f>(Comuni[[#This Row],[Popolazione2011]]/Comuni[[#This Row],[Ammalati AREA]])*100</f>
        <v>8.0819753938743577E-2</v>
      </c>
    </row>
    <row r="4671" spans="1:16" x14ac:dyDescent="0.3">
      <c r="A4671" t="s">
        <v>4732</v>
      </c>
      <c r="B4671" t="s">
        <v>8029</v>
      </c>
      <c r="C4671" t="s">
        <v>4726</v>
      </c>
      <c r="D4671">
        <v>3248</v>
      </c>
      <c r="E4671" s="1">
        <f>(Comuni[[#This Row],[Popolazione2011]]/SUM(D:D))*100</f>
        <v>5.4659012744469083E-3</v>
      </c>
      <c r="F4671">
        <f t="shared" si="72"/>
        <v>884268</v>
      </c>
      <c r="G4671" s="1">
        <f>(Comuni[[#This Row],[Popolazione2011]]/Comuni[[#This Row],[TOT POP REGIONE ]])*100</f>
        <v>0.3673094582185491</v>
      </c>
      <c r="H4671" t="str">
        <f>IF(Comuni[[#This Row],[Popolazione2011]]&gt;300000,"MAGGIORE","")</f>
        <v/>
      </c>
      <c r="I4671" t="str">
        <f>_xlfn.XLOOKUP(Comuni[[#This Row],[Regione]],Ripartizione_geografica[Regione],Ripartizione_geografica[Ripartizione geografica])</f>
        <v>Centro</v>
      </c>
      <c r="J4671">
        <f>_xlfn.XLOOKUP(Comuni[[#This Row],[Regione]],Ripartizione_geografica[Regione],Ripartizione_geografica[Codice Regione])</f>
        <v>10</v>
      </c>
      <c r="K4671">
        <f>_xlfn.XLOOKUP(Comuni[[#This Row],[Regione]],Table_0[Regione],Table_0[Totale])</f>
        <v>455875</v>
      </c>
      <c r="L4671">
        <f>_xlfn.XLOOKUP(Comuni[[#This Row],[Regione]],Table_0[Regione],Table_0[Guariti])</f>
        <v>450837</v>
      </c>
      <c r="M4671">
        <f>_xlfn.XLOOKUP(Comuni[[#This Row],[Regione]],Table_0[Regione],Table_0[Deceduti])</f>
        <v>2519</v>
      </c>
      <c r="N4671" s="1">
        <f>(Comuni[[#This Row],[Popolazione2011]]/Comuni[[#This Row],[Ammalati TOT]])*100</f>
        <v>0.71247600767754315</v>
      </c>
      <c r="O4671">
        <f>_xlfn.XLOOKUP(Comuni[[#This Row],[Regione]],Table_0[Regione],Table_0[TOT AREA])</f>
        <v>5330380</v>
      </c>
      <c r="P4671" s="1">
        <f>(Comuni[[#This Row],[Popolazione2011]]/Comuni[[#This Row],[Ammalati AREA]])*100</f>
        <v>6.0933742059665542E-2</v>
      </c>
    </row>
    <row r="4672" spans="1:16" x14ac:dyDescent="0.3">
      <c r="A4672" t="s">
        <v>4733</v>
      </c>
      <c r="B4672" t="s">
        <v>8029</v>
      </c>
      <c r="C4672" t="s">
        <v>4726</v>
      </c>
      <c r="D4672">
        <v>3319</v>
      </c>
      <c r="E4672" s="1">
        <f>(Comuni[[#This Row],[Popolazione2011]]/SUM(D:D))*100</f>
        <v>5.5853837222565542E-3</v>
      </c>
      <c r="F4672">
        <f t="shared" si="72"/>
        <v>884268</v>
      </c>
      <c r="G4672" s="1">
        <f>(Comuni[[#This Row],[Popolazione2011]]/Comuni[[#This Row],[TOT POP REGIONE ]])*100</f>
        <v>0.37533869822271076</v>
      </c>
      <c r="H4672" t="str">
        <f>IF(Comuni[[#This Row],[Popolazione2011]]&gt;300000,"MAGGIORE","")</f>
        <v/>
      </c>
      <c r="I4672" t="str">
        <f>_xlfn.XLOOKUP(Comuni[[#This Row],[Regione]],Ripartizione_geografica[Regione],Ripartizione_geografica[Ripartizione geografica])</f>
        <v>Centro</v>
      </c>
      <c r="J4672">
        <f>_xlfn.XLOOKUP(Comuni[[#This Row],[Regione]],Ripartizione_geografica[Regione],Ripartizione_geografica[Codice Regione])</f>
        <v>10</v>
      </c>
      <c r="K4672">
        <f>_xlfn.XLOOKUP(Comuni[[#This Row],[Regione]],Table_0[Regione],Table_0[Totale])</f>
        <v>455875</v>
      </c>
      <c r="L4672">
        <f>_xlfn.XLOOKUP(Comuni[[#This Row],[Regione]],Table_0[Regione],Table_0[Guariti])</f>
        <v>450837</v>
      </c>
      <c r="M4672">
        <f>_xlfn.XLOOKUP(Comuni[[#This Row],[Regione]],Table_0[Regione],Table_0[Deceduti])</f>
        <v>2519</v>
      </c>
      <c r="N4672" s="1">
        <f>(Comuni[[#This Row],[Popolazione2011]]/Comuni[[#This Row],[Ammalati TOT]])*100</f>
        <v>0.72805045242665201</v>
      </c>
      <c r="O4672">
        <f>_xlfn.XLOOKUP(Comuni[[#This Row],[Regione]],Table_0[Regione],Table_0[TOT AREA])</f>
        <v>5330380</v>
      </c>
      <c r="P4672" s="1">
        <f>(Comuni[[#This Row],[Popolazione2011]]/Comuni[[#This Row],[Ammalati AREA]])*100</f>
        <v>6.2265729647792464E-2</v>
      </c>
    </row>
    <row r="4673" spans="1:16" x14ac:dyDescent="0.3">
      <c r="A4673" t="s">
        <v>4734</v>
      </c>
      <c r="B4673" t="s">
        <v>8029</v>
      </c>
      <c r="C4673" t="s">
        <v>4726</v>
      </c>
      <c r="D4673">
        <v>15422</v>
      </c>
      <c r="E4673" s="1">
        <f>(Comuni[[#This Row],[Popolazione2011]]/SUM(D:D))*100</f>
        <v>2.5952933945357214E-2</v>
      </c>
      <c r="F4673">
        <f t="shared" si="72"/>
        <v>884268</v>
      </c>
      <c r="G4673" s="1">
        <f>(Comuni[[#This Row],[Popolazione2011]]/Comuni[[#This Row],[TOT POP REGIONE ]])*100</f>
        <v>1.7440413992138131</v>
      </c>
      <c r="H4673" t="str">
        <f>IF(Comuni[[#This Row],[Popolazione2011]]&gt;300000,"MAGGIORE","")</f>
        <v/>
      </c>
      <c r="I4673" t="str">
        <f>_xlfn.XLOOKUP(Comuni[[#This Row],[Regione]],Ripartizione_geografica[Regione],Ripartizione_geografica[Ripartizione geografica])</f>
        <v>Centro</v>
      </c>
      <c r="J4673">
        <f>_xlfn.XLOOKUP(Comuni[[#This Row],[Regione]],Ripartizione_geografica[Regione],Ripartizione_geografica[Codice Regione])</f>
        <v>10</v>
      </c>
      <c r="K4673">
        <f>_xlfn.XLOOKUP(Comuni[[#This Row],[Regione]],Table_0[Regione],Table_0[Totale])</f>
        <v>455875</v>
      </c>
      <c r="L4673">
        <f>_xlfn.XLOOKUP(Comuni[[#This Row],[Regione]],Table_0[Regione],Table_0[Guariti])</f>
        <v>450837</v>
      </c>
      <c r="M4673">
        <f>_xlfn.XLOOKUP(Comuni[[#This Row],[Regione]],Table_0[Regione],Table_0[Deceduti])</f>
        <v>2519</v>
      </c>
      <c r="N4673" s="1">
        <f>(Comuni[[#This Row],[Popolazione2011]]/Comuni[[#This Row],[Ammalati TOT]])*100</f>
        <v>3.382944886207842</v>
      </c>
      <c r="O4673">
        <f>_xlfn.XLOOKUP(Comuni[[#This Row],[Regione]],Table_0[Regione],Table_0[TOT AREA])</f>
        <v>5330380</v>
      </c>
      <c r="P4673" s="1">
        <f>(Comuni[[#This Row],[Popolazione2011]]/Comuni[[#This Row],[Ammalati AREA]])*100</f>
        <v>0.28932271245202029</v>
      </c>
    </row>
    <row r="4674" spans="1:16" x14ac:dyDescent="0.3">
      <c r="A4674" t="s">
        <v>4735</v>
      </c>
      <c r="B4674" t="s">
        <v>8029</v>
      </c>
      <c r="C4674" t="s">
        <v>4726</v>
      </c>
      <c r="D4674">
        <v>1122</v>
      </c>
      <c r="E4674" s="1">
        <f>(Comuni[[#This Row],[Popolazione2011]]/SUM(D:D))*100</f>
        <v>1.8881592456679282E-3</v>
      </c>
      <c r="F4674">
        <f t="shared" ref="F4674:F4737" si="73">SUMIFS(D:D,B:B,B4674)</f>
        <v>884268</v>
      </c>
      <c r="G4674" s="1">
        <f>(Comuni[[#This Row],[Popolazione2011]]/Comuni[[#This Row],[TOT POP REGIONE ]])*100</f>
        <v>0.12688460964323031</v>
      </c>
      <c r="H4674" t="str">
        <f>IF(Comuni[[#This Row],[Popolazione2011]]&gt;300000,"MAGGIORE","")</f>
        <v/>
      </c>
      <c r="I4674" t="str">
        <f>_xlfn.XLOOKUP(Comuni[[#This Row],[Regione]],Ripartizione_geografica[Regione],Ripartizione_geografica[Ripartizione geografica])</f>
        <v>Centro</v>
      </c>
      <c r="J4674">
        <f>_xlfn.XLOOKUP(Comuni[[#This Row],[Regione]],Ripartizione_geografica[Regione],Ripartizione_geografica[Codice Regione])</f>
        <v>10</v>
      </c>
      <c r="K4674">
        <f>_xlfn.XLOOKUP(Comuni[[#This Row],[Regione]],Table_0[Regione],Table_0[Totale])</f>
        <v>455875</v>
      </c>
      <c r="L4674">
        <f>_xlfn.XLOOKUP(Comuni[[#This Row],[Regione]],Table_0[Regione],Table_0[Guariti])</f>
        <v>450837</v>
      </c>
      <c r="M4674">
        <f>_xlfn.XLOOKUP(Comuni[[#This Row],[Regione]],Table_0[Regione],Table_0[Deceduti])</f>
        <v>2519</v>
      </c>
      <c r="N4674" s="1">
        <f>(Comuni[[#This Row],[Popolazione2011]]/Comuni[[#This Row],[Ammalati TOT]])*100</f>
        <v>0.24612009871126952</v>
      </c>
      <c r="O4674">
        <f>_xlfn.XLOOKUP(Comuni[[#This Row],[Regione]],Table_0[Regione],Table_0[TOT AREA])</f>
        <v>5330380</v>
      </c>
      <c r="P4674" s="1">
        <f>(Comuni[[#This Row],[Popolazione2011]]/Comuni[[#This Row],[Ammalati AREA]])*100</f>
        <v>2.1049155970118454E-2</v>
      </c>
    </row>
    <row r="4675" spans="1:16" x14ac:dyDescent="0.3">
      <c r="A4675" t="s">
        <v>4736</v>
      </c>
      <c r="B4675" t="s">
        <v>8029</v>
      </c>
      <c r="C4675" t="s">
        <v>4726</v>
      </c>
      <c r="D4675">
        <v>3458</v>
      </c>
      <c r="E4675" s="1">
        <f>(Comuni[[#This Row],[Popolazione2011]]/SUM(D:D))*100</f>
        <v>5.819300063743045E-3</v>
      </c>
      <c r="F4675">
        <f t="shared" si="73"/>
        <v>884268</v>
      </c>
      <c r="G4675" s="1">
        <f>(Comuni[[#This Row],[Popolazione2011]]/Comuni[[#This Row],[TOT POP REGIONE ]])*100</f>
        <v>0.39105791456888639</v>
      </c>
      <c r="H4675" t="str">
        <f>IF(Comuni[[#This Row],[Popolazione2011]]&gt;300000,"MAGGIORE","")</f>
        <v/>
      </c>
      <c r="I4675" t="str">
        <f>_xlfn.XLOOKUP(Comuni[[#This Row],[Regione]],Ripartizione_geografica[Regione],Ripartizione_geografica[Ripartizione geografica])</f>
        <v>Centro</v>
      </c>
      <c r="J4675">
        <f>_xlfn.XLOOKUP(Comuni[[#This Row],[Regione]],Ripartizione_geografica[Regione],Ripartizione_geografica[Codice Regione])</f>
        <v>10</v>
      </c>
      <c r="K4675">
        <f>_xlfn.XLOOKUP(Comuni[[#This Row],[Regione]],Table_0[Regione],Table_0[Totale])</f>
        <v>455875</v>
      </c>
      <c r="L4675">
        <f>_xlfn.XLOOKUP(Comuni[[#This Row],[Regione]],Table_0[Regione],Table_0[Guariti])</f>
        <v>450837</v>
      </c>
      <c r="M4675">
        <f>_xlfn.XLOOKUP(Comuni[[#This Row],[Regione]],Table_0[Regione],Table_0[Deceduti])</f>
        <v>2519</v>
      </c>
      <c r="N4675" s="1">
        <f>(Comuni[[#This Row],[Popolazione2011]]/Comuni[[#This Row],[Ammalati TOT]])*100</f>
        <v>0.75854126679462575</v>
      </c>
      <c r="O4675">
        <f>_xlfn.XLOOKUP(Comuni[[#This Row],[Regione]],Table_0[Regione],Table_0[TOT AREA])</f>
        <v>5330380</v>
      </c>
      <c r="P4675" s="1">
        <f>(Comuni[[#This Row],[Popolazione2011]]/Comuni[[#This Row],[Ammalati AREA]])*100</f>
        <v>6.4873423658350804E-2</v>
      </c>
    </row>
    <row r="4676" spans="1:16" x14ac:dyDescent="0.3">
      <c r="A4676" t="s">
        <v>4737</v>
      </c>
      <c r="B4676" t="s">
        <v>8029</v>
      </c>
      <c r="C4676" t="s">
        <v>4726</v>
      </c>
      <c r="D4676">
        <v>7803</v>
      </c>
      <c r="E4676" s="1">
        <f>(Comuni[[#This Row],[Popolazione2011]]/SUM(D:D))*100</f>
        <v>1.3131289299417865E-2</v>
      </c>
      <c r="F4676">
        <f t="shared" si="73"/>
        <v>884268</v>
      </c>
      <c r="G4676" s="1">
        <f>(Comuni[[#This Row],[Popolazione2011]]/Comuni[[#This Row],[TOT POP REGIONE ]])*100</f>
        <v>0.88242478524610191</v>
      </c>
      <c r="H4676" t="str">
        <f>IF(Comuni[[#This Row],[Popolazione2011]]&gt;300000,"MAGGIORE","")</f>
        <v/>
      </c>
      <c r="I4676" t="str">
        <f>_xlfn.XLOOKUP(Comuni[[#This Row],[Regione]],Ripartizione_geografica[Regione],Ripartizione_geografica[Ripartizione geografica])</f>
        <v>Centro</v>
      </c>
      <c r="J4676">
        <f>_xlfn.XLOOKUP(Comuni[[#This Row],[Regione]],Ripartizione_geografica[Regione],Ripartizione_geografica[Codice Regione])</f>
        <v>10</v>
      </c>
      <c r="K4676">
        <f>_xlfn.XLOOKUP(Comuni[[#This Row],[Regione]],Table_0[Regione],Table_0[Totale])</f>
        <v>455875</v>
      </c>
      <c r="L4676">
        <f>_xlfn.XLOOKUP(Comuni[[#This Row],[Regione]],Table_0[Regione],Table_0[Guariti])</f>
        <v>450837</v>
      </c>
      <c r="M4676">
        <f>_xlfn.XLOOKUP(Comuni[[#This Row],[Regione]],Table_0[Regione],Table_0[Deceduti])</f>
        <v>2519</v>
      </c>
      <c r="N4676" s="1">
        <f>(Comuni[[#This Row],[Popolazione2011]]/Comuni[[#This Row],[Ammalati TOT]])*100</f>
        <v>1.7116534137647381</v>
      </c>
      <c r="O4676">
        <f>_xlfn.XLOOKUP(Comuni[[#This Row],[Regione]],Table_0[Regione],Table_0[TOT AREA])</f>
        <v>5330380</v>
      </c>
      <c r="P4676" s="1">
        <f>(Comuni[[#This Row],[Popolazione2011]]/Comuni[[#This Row],[Ammalati AREA]])*100</f>
        <v>0.14638731197400562</v>
      </c>
    </row>
    <row r="4677" spans="1:16" x14ac:dyDescent="0.3">
      <c r="A4677" t="s">
        <v>4738</v>
      </c>
      <c r="B4677" t="s">
        <v>8029</v>
      </c>
      <c r="C4677" t="s">
        <v>4726</v>
      </c>
      <c r="D4677">
        <v>40064</v>
      </c>
      <c r="E4677" s="1">
        <f>(Comuni[[#This Row],[Popolazione2011]]/SUM(D:D))*100</f>
        <v>6.7421757592192405E-2</v>
      </c>
      <c r="F4677">
        <f t="shared" si="73"/>
        <v>884268</v>
      </c>
      <c r="G4677" s="1">
        <f>(Comuni[[#This Row],[Popolazione2011]]/Comuni[[#This Row],[TOT POP REGIONE ]])*100</f>
        <v>4.530753120094813</v>
      </c>
      <c r="H4677" t="str">
        <f>IF(Comuni[[#This Row],[Popolazione2011]]&gt;300000,"MAGGIORE","")</f>
        <v/>
      </c>
      <c r="I4677" t="str">
        <f>_xlfn.XLOOKUP(Comuni[[#This Row],[Regione]],Ripartizione_geografica[Regione],Ripartizione_geografica[Ripartizione geografica])</f>
        <v>Centro</v>
      </c>
      <c r="J4677">
        <f>_xlfn.XLOOKUP(Comuni[[#This Row],[Regione]],Ripartizione_geografica[Regione],Ripartizione_geografica[Codice Regione])</f>
        <v>10</v>
      </c>
      <c r="K4677">
        <f>_xlfn.XLOOKUP(Comuni[[#This Row],[Regione]],Table_0[Regione],Table_0[Totale])</f>
        <v>455875</v>
      </c>
      <c r="L4677">
        <f>_xlfn.XLOOKUP(Comuni[[#This Row],[Regione]],Table_0[Regione],Table_0[Guariti])</f>
        <v>450837</v>
      </c>
      <c r="M4677">
        <f>_xlfn.XLOOKUP(Comuni[[#This Row],[Regione]],Table_0[Regione],Table_0[Deceduti])</f>
        <v>2519</v>
      </c>
      <c r="N4677" s="1">
        <f>(Comuni[[#This Row],[Popolazione2011]]/Comuni[[#This Row],[Ammalati TOT]])*100</f>
        <v>8.7883740060323561</v>
      </c>
      <c r="O4677">
        <f>_xlfn.XLOOKUP(Comuni[[#This Row],[Regione]],Table_0[Regione],Table_0[TOT AREA])</f>
        <v>5330380</v>
      </c>
      <c r="P4677" s="1">
        <f>(Comuni[[#This Row],[Popolazione2011]]/Comuni[[#This Row],[Ammalati AREA]])*100</f>
        <v>0.75161620747488922</v>
      </c>
    </row>
    <row r="4678" spans="1:16" x14ac:dyDescent="0.3">
      <c r="A4678" t="s">
        <v>4739</v>
      </c>
      <c r="B4678" t="s">
        <v>8029</v>
      </c>
      <c r="C4678" t="s">
        <v>4726</v>
      </c>
      <c r="D4678">
        <v>3578</v>
      </c>
      <c r="E4678" s="1">
        <f>(Comuni[[#This Row],[Popolazione2011]]/SUM(D:D))*100</f>
        <v>6.0212422290551225E-3</v>
      </c>
      <c r="F4678">
        <f t="shared" si="73"/>
        <v>884268</v>
      </c>
      <c r="G4678" s="1">
        <f>(Comuni[[#This Row],[Popolazione2011]]/Comuni[[#This Row],[TOT POP REGIONE ]])*100</f>
        <v>0.40462846105479333</v>
      </c>
      <c r="H4678" t="str">
        <f>IF(Comuni[[#This Row],[Popolazione2011]]&gt;300000,"MAGGIORE","")</f>
        <v/>
      </c>
      <c r="I4678" t="str">
        <f>_xlfn.XLOOKUP(Comuni[[#This Row],[Regione]],Ripartizione_geografica[Regione],Ripartizione_geografica[Ripartizione geografica])</f>
        <v>Centro</v>
      </c>
      <c r="J4678">
        <f>_xlfn.XLOOKUP(Comuni[[#This Row],[Regione]],Ripartizione_geografica[Regione],Ripartizione_geografica[Codice Regione])</f>
        <v>10</v>
      </c>
      <c r="K4678">
        <f>_xlfn.XLOOKUP(Comuni[[#This Row],[Regione]],Table_0[Regione],Table_0[Totale])</f>
        <v>455875</v>
      </c>
      <c r="L4678">
        <f>_xlfn.XLOOKUP(Comuni[[#This Row],[Regione]],Table_0[Regione],Table_0[Guariti])</f>
        <v>450837</v>
      </c>
      <c r="M4678">
        <f>_xlfn.XLOOKUP(Comuni[[#This Row],[Regione]],Table_0[Regione],Table_0[Deceduti])</f>
        <v>2519</v>
      </c>
      <c r="N4678" s="1">
        <f>(Comuni[[#This Row],[Popolazione2011]]/Comuni[[#This Row],[Ammalati TOT]])*100</f>
        <v>0.78486427200438713</v>
      </c>
      <c r="O4678">
        <f>_xlfn.XLOOKUP(Comuni[[#This Row],[Regione]],Table_0[Regione],Table_0[TOT AREA])</f>
        <v>5330380</v>
      </c>
      <c r="P4678" s="1">
        <f>(Comuni[[#This Row],[Popolazione2011]]/Comuni[[#This Row],[Ammalati AREA]])*100</f>
        <v>6.7124670286170973E-2</v>
      </c>
    </row>
    <row r="4679" spans="1:16" x14ac:dyDescent="0.3">
      <c r="A4679" t="s">
        <v>4740</v>
      </c>
      <c r="B4679" t="s">
        <v>8029</v>
      </c>
      <c r="C4679" t="s">
        <v>4726</v>
      </c>
      <c r="D4679">
        <v>20255</v>
      </c>
      <c r="E4679" s="1">
        <f>(Comuni[[#This Row],[Popolazione2011]]/SUM(D:D))*100</f>
        <v>3.408615465330115E-2</v>
      </c>
      <c r="F4679">
        <f t="shared" si="73"/>
        <v>884268</v>
      </c>
      <c r="G4679" s="1">
        <f>(Comuni[[#This Row],[Popolazione2011]]/Comuni[[#This Row],[TOT POP REGIONE ]])*100</f>
        <v>2.290595158933717</v>
      </c>
      <c r="H4679" t="str">
        <f>IF(Comuni[[#This Row],[Popolazione2011]]&gt;300000,"MAGGIORE","")</f>
        <v/>
      </c>
      <c r="I4679" t="str">
        <f>_xlfn.XLOOKUP(Comuni[[#This Row],[Regione]],Ripartizione_geografica[Regione],Ripartizione_geografica[Ripartizione geografica])</f>
        <v>Centro</v>
      </c>
      <c r="J4679">
        <f>_xlfn.XLOOKUP(Comuni[[#This Row],[Regione]],Ripartizione_geografica[Regione],Ripartizione_geografica[Codice Regione])</f>
        <v>10</v>
      </c>
      <c r="K4679">
        <f>_xlfn.XLOOKUP(Comuni[[#This Row],[Regione]],Table_0[Regione],Table_0[Totale])</f>
        <v>455875</v>
      </c>
      <c r="L4679">
        <f>_xlfn.XLOOKUP(Comuni[[#This Row],[Regione]],Table_0[Regione],Table_0[Guariti])</f>
        <v>450837</v>
      </c>
      <c r="M4679">
        <f>_xlfn.XLOOKUP(Comuni[[#This Row],[Regione]],Table_0[Regione],Table_0[Deceduti])</f>
        <v>2519</v>
      </c>
      <c r="N4679" s="1">
        <f>(Comuni[[#This Row],[Popolazione2011]]/Comuni[[#This Row],[Ammalati TOT]])*100</f>
        <v>4.4431039210309846</v>
      </c>
      <c r="O4679">
        <f>_xlfn.XLOOKUP(Comuni[[#This Row],[Regione]],Table_0[Regione],Table_0[TOT AREA])</f>
        <v>5330380</v>
      </c>
      <c r="P4679" s="1">
        <f>(Comuni[[#This Row],[Popolazione2011]]/Comuni[[#This Row],[Ammalati AREA]])*100</f>
        <v>0.37999167038747705</v>
      </c>
    </row>
    <row r="4680" spans="1:16" x14ac:dyDescent="0.3">
      <c r="A4680" t="s">
        <v>4741</v>
      </c>
      <c r="B4680" t="s">
        <v>8029</v>
      </c>
      <c r="C4680" t="s">
        <v>4726</v>
      </c>
      <c r="D4680">
        <v>1283</v>
      </c>
      <c r="E4680" s="1">
        <f>(Comuni[[#This Row],[Popolazione2011]]/SUM(D:D))*100</f>
        <v>2.1590983174616329E-3</v>
      </c>
      <c r="F4680">
        <f t="shared" si="73"/>
        <v>884268</v>
      </c>
      <c r="G4680" s="1">
        <f>(Comuni[[#This Row],[Popolazione2011]]/Comuni[[#This Row],[TOT POP REGIONE ]])*100</f>
        <v>0.14509175951182221</v>
      </c>
      <c r="H4680" t="str">
        <f>IF(Comuni[[#This Row],[Popolazione2011]]&gt;300000,"MAGGIORE","")</f>
        <v/>
      </c>
      <c r="I4680" t="str">
        <f>_xlfn.XLOOKUP(Comuni[[#This Row],[Regione]],Ripartizione_geografica[Regione],Ripartizione_geografica[Ripartizione geografica])</f>
        <v>Centro</v>
      </c>
      <c r="J4680">
        <f>_xlfn.XLOOKUP(Comuni[[#This Row],[Regione]],Ripartizione_geografica[Regione],Ripartizione_geografica[Codice Regione])</f>
        <v>10</v>
      </c>
      <c r="K4680">
        <f>_xlfn.XLOOKUP(Comuni[[#This Row],[Regione]],Table_0[Regione],Table_0[Totale])</f>
        <v>455875</v>
      </c>
      <c r="L4680">
        <f>_xlfn.XLOOKUP(Comuni[[#This Row],[Regione]],Table_0[Regione],Table_0[Guariti])</f>
        <v>450837</v>
      </c>
      <c r="M4680">
        <f>_xlfn.XLOOKUP(Comuni[[#This Row],[Regione]],Table_0[Regione],Table_0[Deceduti])</f>
        <v>2519</v>
      </c>
      <c r="N4680" s="1">
        <f>(Comuni[[#This Row],[Popolazione2011]]/Comuni[[#This Row],[Ammalati TOT]])*100</f>
        <v>0.2814367973676995</v>
      </c>
      <c r="O4680">
        <f>_xlfn.XLOOKUP(Comuni[[#This Row],[Regione]],Table_0[Regione],Table_0[TOT AREA])</f>
        <v>5330380</v>
      </c>
      <c r="P4680" s="1">
        <f>(Comuni[[#This Row],[Popolazione2011]]/Comuni[[#This Row],[Ammalati AREA]])*100</f>
        <v>2.4069578529110496E-2</v>
      </c>
    </row>
    <row r="4681" spans="1:16" x14ac:dyDescent="0.3">
      <c r="A4681" t="s">
        <v>4742</v>
      </c>
      <c r="B4681" t="s">
        <v>8029</v>
      </c>
      <c r="C4681" t="s">
        <v>4726</v>
      </c>
      <c r="D4681">
        <v>9456</v>
      </c>
      <c r="E4681" s="1">
        <f>(Comuni[[#This Row],[Popolazione2011]]/SUM(D:D))*100</f>
        <v>1.5913042626591736E-2</v>
      </c>
      <c r="F4681">
        <f t="shared" si="73"/>
        <v>884268</v>
      </c>
      <c r="G4681" s="1">
        <f>(Comuni[[#This Row],[Popolazione2011]]/Comuni[[#This Row],[TOT POP REGIONE ]])*100</f>
        <v>1.0693590630894705</v>
      </c>
      <c r="H4681" t="str">
        <f>IF(Comuni[[#This Row],[Popolazione2011]]&gt;300000,"MAGGIORE","")</f>
        <v/>
      </c>
      <c r="I4681" t="str">
        <f>_xlfn.XLOOKUP(Comuni[[#This Row],[Regione]],Ripartizione_geografica[Regione],Ripartizione_geografica[Ripartizione geografica])</f>
        <v>Centro</v>
      </c>
      <c r="J4681">
        <f>_xlfn.XLOOKUP(Comuni[[#This Row],[Regione]],Ripartizione_geografica[Regione],Ripartizione_geografica[Codice Regione])</f>
        <v>10</v>
      </c>
      <c r="K4681">
        <f>_xlfn.XLOOKUP(Comuni[[#This Row],[Regione]],Table_0[Regione],Table_0[Totale])</f>
        <v>455875</v>
      </c>
      <c r="L4681">
        <f>_xlfn.XLOOKUP(Comuni[[#This Row],[Regione]],Table_0[Regione],Table_0[Guariti])</f>
        <v>450837</v>
      </c>
      <c r="M4681">
        <f>_xlfn.XLOOKUP(Comuni[[#This Row],[Regione]],Table_0[Regione],Table_0[Deceduti])</f>
        <v>2519</v>
      </c>
      <c r="N4681" s="1">
        <f>(Comuni[[#This Row],[Popolazione2011]]/Comuni[[#This Row],[Ammalati TOT]])*100</f>
        <v>2.074252810529202</v>
      </c>
      <c r="O4681">
        <f>_xlfn.XLOOKUP(Comuni[[#This Row],[Regione]],Table_0[Regione],Table_0[TOT AREA])</f>
        <v>5330380</v>
      </c>
      <c r="P4681" s="1">
        <f>(Comuni[[#This Row],[Popolazione2011]]/Comuni[[#This Row],[Ammalati AREA]])*100</f>
        <v>0.17739823427222826</v>
      </c>
    </row>
    <row r="4682" spans="1:16" x14ac:dyDescent="0.3">
      <c r="A4682" t="s">
        <v>4743</v>
      </c>
      <c r="B4682" t="s">
        <v>8029</v>
      </c>
      <c r="C4682" t="s">
        <v>4726</v>
      </c>
      <c r="D4682">
        <v>56045</v>
      </c>
      <c r="E4682" s="1">
        <f>(Comuni[[#This Row],[Popolazione2011]]/SUM(D:D))*100</f>
        <v>9.4315405457628385E-2</v>
      </c>
      <c r="F4682">
        <f t="shared" si="73"/>
        <v>884268</v>
      </c>
      <c r="G4682" s="1">
        <f>(Comuni[[#This Row],[Popolazione2011]]/Comuni[[#This Row],[TOT POP REGIONE ]])*100</f>
        <v>6.3380106483554757</v>
      </c>
      <c r="H4682" t="str">
        <f>IF(Comuni[[#This Row],[Popolazione2011]]&gt;300000,"MAGGIORE","")</f>
        <v/>
      </c>
      <c r="I4682" t="str">
        <f>_xlfn.XLOOKUP(Comuni[[#This Row],[Regione]],Ripartizione_geografica[Regione],Ripartizione_geografica[Ripartizione geografica])</f>
        <v>Centro</v>
      </c>
      <c r="J4682">
        <f>_xlfn.XLOOKUP(Comuni[[#This Row],[Regione]],Ripartizione_geografica[Regione],Ripartizione_geografica[Codice Regione])</f>
        <v>10</v>
      </c>
      <c r="K4682">
        <f>_xlfn.XLOOKUP(Comuni[[#This Row],[Regione]],Table_0[Regione],Table_0[Totale])</f>
        <v>455875</v>
      </c>
      <c r="L4682">
        <f>_xlfn.XLOOKUP(Comuni[[#This Row],[Regione]],Table_0[Regione],Table_0[Guariti])</f>
        <v>450837</v>
      </c>
      <c r="M4682">
        <f>_xlfn.XLOOKUP(Comuni[[#This Row],[Regione]],Table_0[Regione],Table_0[Deceduti])</f>
        <v>2519</v>
      </c>
      <c r="N4682" s="1">
        <f>(Comuni[[#This Row],[Popolazione2011]]/Comuni[[#This Row],[Ammalati TOT]])*100</f>
        <v>12.293940224842338</v>
      </c>
      <c r="O4682">
        <f>_xlfn.XLOOKUP(Comuni[[#This Row],[Regione]],Table_0[Regione],Table_0[TOT AREA])</f>
        <v>5330380</v>
      </c>
      <c r="P4682" s="1">
        <f>(Comuni[[#This Row],[Popolazione2011]]/Comuni[[#This Row],[Ammalati AREA]])*100</f>
        <v>1.0514259771348384</v>
      </c>
    </row>
    <row r="4683" spans="1:16" x14ac:dyDescent="0.3">
      <c r="A4683" t="s">
        <v>4744</v>
      </c>
      <c r="B4683" t="s">
        <v>8029</v>
      </c>
      <c r="C4683" t="s">
        <v>4726</v>
      </c>
      <c r="D4683">
        <v>2817</v>
      </c>
      <c r="E4683" s="1">
        <f>(Comuni[[#This Row],[Popolazione2011]]/SUM(D:D))*100</f>
        <v>4.7405923307010283E-3</v>
      </c>
      <c r="F4683">
        <f t="shared" si="73"/>
        <v>884268</v>
      </c>
      <c r="G4683" s="1">
        <f>(Comuni[[#This Row],[Popolazione2011]]/Comuni[[#This Row],[TOT POP REGIONE ]])*100</f>
        <v>0.31856857875666655</v>
      </c>
      <c r="H4683" t="str">
        <f>IF(Comuni[[#This Row],[Popolazione2011]]&gt;300000,"MAGGIORE","")</f>
        <v/>
      </c>
      <c r="I4683" t="str">
        <f>_xlfn.XLOOKUP(Comuni[[#This Row],[Regione]],Ripartizione_geografica[Regione],Ripartizione_geografica[Ripartizione geografica])</f>
        <v>Centro</v>
      </c>
      <c r="J4683">
        <f>_xlfn.XLOOKUP(Comuni[[#This Row],[Regione]],Ripartizione_geografica[Regione],Ripartizione_geografica[Codice Regione])</f>
        <v>10</v>
      </c>
      <c r="K4683">
        <f>_xlfn.XLOOKUP(Comuni[[#This Row],[Regione]],Table_0[Regione],Table_0[Totale])</f>
        <v>455875</v>
      </c>
      <c r="L4683">
        <f>_xlfn.XLOOKUP(Comuni[[#This Row],[Regione]],Table_0[Regione],Table_0[Guariti])</f>
        <v>450837</v>
      </c>
      <c r="M4683">
        <f>_xlfn.XLOOKUP(Comuni[[#This Row],[Regione]],Table_0[Regione],Table_0[Deceduti])</f>
        <v>2519</v>
      </c>
      <c r="N4683" s="1">
        <f>(Comuni[[#This Row],[Popolazione2011]]/Comuni[[#This Row],[Ammalati TOT]])*100</f>
        <v>0.61793254729914993</v>
      </c>
      <c r="O4683">
        <f>_xlfn.XLOOKUP(Comuni[[#This Row],[Regione]],Table_0[Regione],Table_0[TOT AREA])</f>
        <v>5330380</v>
      </c>
      <c r="P4683" s="1">
        <f>(Comuni[[#This Row],[Popolazione2011]]/Comuni[[#This Row],[Ammalati AREA]])*100</f>
        <v>5.2848014588078154E-2</v>
      </c>
    </row>
    <row r="4684" spans="1:16" x14ac:dyDescent="0.3">
      <c r="A4684" t="s">
        <v>4745</v>
      </c>
      <c r="B4684" t="s">
        <v>8029</v>
      </c>
      <c r="C4684" t="s">
        <v>4726</v>
      </c>
      <c r="D4684">
        <v>1840</v>
      </c>
      <c r="E4684" s="1">
        <f>(Comuni[[#This Row],[Popolazione2011]]/SUM(D:D))*100</f>
        <v>3.0964465347851945E-3</v>
      </c>
      <c r="F4684">
        <f t="shared" si="73"/>
        <v>884268</v>
      </c>
      <c r="G4684" s="1">
        <f>(Comuni[[#This Row],[Popolazione2011]]/Comuni[[#This Row],[TOT POP REGIONE ]])*100</f>
        <v>0.20808171278390714</v>
      </c>
      <c r="H4684" t="str">
        <f>IF(Comuni[[#This Row],[Popolazione2011]]&gt;300000,"MAGGIORE","")</f>
        <v/>
      </c>
      <c r="I4684" t="str">
        <f>_xlfn.XLOOKUP(Comuni[[#This Row],[Regione]],Ripartizione_geografica[Regione],Ripartizione_geografica[Ripartizione geografica])</f>
        <v>Centro</v>
      </c>
      <c r="J4684">
        <f>_xlfn.XLOOKUP(Comuni[[#This Row],[Regione]],Ripartizione_geografica[Regione],Ripartizione_geografica[Codice Regione])</f>
        <v>10</v>
      </c>
      <c r="K4684">
        <f>_xlfn.XLOOKUP(Comuni[[#This Row],[Regione]],Table_0[Regione],Table_0[Totale])</f>
        <v>455875</v>
      </c>
      <c r="L4684">
        <f>_xlfn.XLOOKUP(Comuni[[#This Row],[Regione]],Table_0[Regione],Table_0[Guariti])</f>
        <v>450837</v>
      </c>
      <c r="M4684">
        <f>_xlfn.XLOOKUP(Comuni[[#This Row],[Regione]],Table_0[Regione],Table_0[Deceduti])</f>
        <v>2519</v>
      </c>
      <c r="N4684" s="1">
        <f>(Comuni[[#This Row],[Popolazione2011]]/Comuni[[#This Row],[Ammalati TOT]])*100</f>
        <v>0.40361941321634215</v>
      </c>
      <c r="O4684">
        <f>_xlfn.XLOOKUP(Comuni[[#This Row],[Regione]],Table_0[Regione],Table_0[TOT AREA])</f>
        <v>5330380</v>
      </c>
      <c r="P4684" s="1">
        <f>(Comuni[[#This Row],[Popolazione2011]]/Comuni[[#This Row],[Ammalati AREA]])*100</f>
        <v>3.4519114959909052E-2</v>
      </c>
    </row>
    <row r="4685" spans="1:16" x14ac:dyDescent="0.3">
      <c r="A4685" t="s">
        <v>4746</v>
      </c>
      <c r="B4685" t="s">
        <v>8029</v>
      </c>
      <c r="C4685" t="s">
        <v>4726</v>
      </c>
      <c r="D4685">
        <v>3816</v>
      </c>
      <c r="E4685" s="1">
        <f>(Comuni[[#This Row],[Popolazione2011]]/SUM(D:D))*100</f>
        <v>6.4217608569240763E-3</v>
      </c>
      <c r="F4685">
        <f t="shared" si="73"/>
        <v>884268</v>
      </c>
      <c r="G4685" s="1">
        <f>(Comuni[[#This Row],[Popolazione2011]]/Comuni[[#This Row],[TOT POP REGIONE ]])*100</f>
        <v>0.43154337825184219</v>
      </c>
      <c r="H4685" t="str">
        <f>IF(Comuni[[#This Row],[Popolazione2011]]&gt;300000,"MAGGIORE","")</f>
        <v/>
      </c>
      <c r="I4685" t="str">
        <f>_xlfn.XLOOKUP(Comuni[[#This Row],[Regione]],Ripartizione_geografica[Regione],Ripartizione_geografica[Ripartizione geografica])</f>
        <v>Centro</v>
      </c>
      <c r="J4685">
        <f>_xlfn.XLOOKUP(Comuni[[#This Row],[Regione]],Ripartizione_geografica[Regione],Ripartizione_geografica[Codice Regione])</f>
        <v>10</v>
      </c>
      <c r="K4685">
        <f>_xlfn.XLOOKUP(Comuni[[#This Row],[Regione]],Table_0[Regione],Table_0[Totale])</f>
        <v>455875</v>
      </c>
      <c r="L4685">
        <f>_xlfn.XLOOKUP(Comuni[[#This Row],[Regione]],Table_0[Regione],Table_0[Guariti])</f>
        <v>450837</v>
      </c>
      <c r="M4685">
        <f>_xlfn.XLOOKUP(Comuni[[#This Row],[Regione]],Table_0[Regione],Table_0[Deceduti])</f>
        <v>2519</v>
      </c>
      <c r="N4685" s="1">
        <f>(Comuni[[#This Row],[Popolazione2011]]/Comuni[[#This Row],[Ammalati TOT]])*100</f>
        <v>0.83707156567041396</v>
      </c>
      <c r="O4685">
        <f>_xlfn.XLOOKUP(Comuni[[#This Row],[Regione]],Table_0[Regione],Table_0[TOT AREA])</f>
        <v>5330380</v>
      </c>
      <c r="P4685" s="1">
        <f>(Comuni[[#This Row],[Popolazione2011]]/Comuni[[#This Row],[Ammalati AREA]])*100</f>
        <v>7.1589642764680939E-2</v>
      </c>
    </row>
    <row r="4686" spans="1:16" x14ac:dyDescent="0.3">
      <c r="A4686" t="s">
        <v>4747</v>
      </c>
      <c r="B4686" t="s">
        <v>8029</v>
      </c>
      <c r="C4686" t="s">
        <v>4726</v>
      </c>
      <c r="D4686">
        <v>6278</v>
      </c>
      <c r="E4686" s="1">
        <f>(Comuni[[#This Row],[Popolazione2011]]/SUM(D:D))*100</f>
        <v>1.0564940948576875E-2</v>
      </c>
      <c r="F4686">
        <f t="shared" si="73"/>
        <v>884268</v>
      </c>
      <c r="G4686" s="1">
        <f>(Comuni[[#This Row],[Popolazione2011]]/Comuni[[#This Row],[TOT POP REGIONE ]])*100</f>
        <v>0.70996575698770059</v>
      </c>
      <c r="H4686" t="str">
        <f>IF(Comuni[[#This Row],[Popolazione2011]]&gt;300000,"MAGGIORE","")</f>
        <v/>
      </c>
      <c r="I4686" t="str">
        <f>_xlfn.XLOOKUP(Comuni[[#This Row],[Regione]],Ripartizione_geografica[Regione],Ripartizione_geografica[Ripartizione geografica])</f>
        <v>Centro</v>
      </c>
      <c r="J4686">
        <f>_xlfn.XLOOKUP(Comuni[[#This Row],[Regione]],Ripartizione_geografica[Regione],Ripartizione_geografica[Codice Regione])</f>
        <v>10</v>
      </c>
      <c r="K4686">
        <f>_xlfn.XLOOKUP(Comuni[[#This Row],[Regione]],Table_0[Regione],Table_0[Totale])</f>
        <v>455875</v>
      </c>
      <c r="L4686">
        <f>_xlfn.XLOOKUP(Comuni[[#This Row],[Regione]],Table_0[Regione],Table_0[Guariti])</f>
        <v>450837</v>
      </c>
      <c r="M4686">
        <f>_xlfn.XLOOKUP(Comuni[[#This Row],[Regione]],Table_0[Regione],Table_0[Deceduti])</f>
        <v>2519</v>
      </c>
      <c r="N4686" s="1">
        <f>(Comuni[[#This Row],[Popolazione2011]]/Comuni[[#This Row],[Ammalati TOT]])*100</f>
        <v>1.3771318892240199</v>
      </c>
      <c r="O4686">
        <f>_xlfn.XLOOKUP(Comuni[[#This Row],[Regione]],Table_0[Regione],Table_0[TOT AREA])</f>
        <v>5330380</v>
      </c>
      <c r="P4686" s="1">
        <f>(Comuni[[#This Row],[Popolazione2011]]/Comuni[[#This Row],[Ammalati AREA]])*100</f>
        <v>0.11777771941212445</v>
      </c>
    </row>
    <row r="4687" spans="1:16" x14ac:dyDescent="0.3">
      <c r="A4687" t="s">
        <v>4748</v>
      </c>
      <c r="B4687" t="s">
        <v>8029</v>
      </c>
      <c r="C4687" t="s">
        <v>4726</v>
      </c>
      <c r="D4687">
        <v>15453</v>
      </c>
      <c r="E4687" s="1">
        <f>(Comuni[[#This Row],[Popolazione2011]]/SUM(D:D))*100</f>
        <v>2.600510233806283E-2</v>
      </c>
      <c r="F4687">
        <f t="shared" si="73"/>
        <v>884268</v>
      </c>
      <c r="G4687" s="1">
        <f>(Comuni[[#This Row],[Popolazione2011]]/Comuni[[#This Row],[TOT POP REGIONE ]])*100</f>
        <v>1.7475471237226723</v>
      </c>
      <c r="H4687" t="str">
        <f>IF(Comuni[[#This Row],[Popolazione2011]]&gt;300000,"MAGGIORE","")</f>
        <v/>
      </c>
      <c r="I4687" t="str">
        <f>_xlfn.XLOOKUP(Comuni[[#This Row],[Regione]],Ripartizione_geografica[Regione],Ripartizione_geografica[Ripartizione geografica])</f>
        <v>Centro</v>
      </c>
      <c r="J4687">
        <f>_xlfn.XLOOKUP(Comuni[[#This Row],[Regione]],Ripartizione_geografica[Regione],Ripartizione_geografica[Codice Regione])</f>
        <v>10</v>
      </c>
      <c r="K4687">
        <f>_xlfn.XLOOKUP(Comuni[[#This Row],[Regione]],Table_0[Regione],Table_0[Totale])</f>
        <v>455875</v>
      </c>
      <c r="L4687">
        <f>_xlfn.XLOOKUP(Comuni[[#This Row],[Regione]],Table_0[Regione],Table_0[Guariti])</f>
        <v>450837</v>
      </c>
      <c r="M4687">
        <f>_xlfn.XLOOKUP(Comuni[[#This Row],[Regione]],Table_0[Regione],Table_0[Deceduti])</f>
        <v>2519</v>
      </c>
      <c r="N4687" s="1">
        <f>(Comuni[[#This Row],[Popolazione2011]]/Comuni[[#This Row],[Ammalati TOT]])*100</f>
        <v>3.3897449958870305</v>
      </c>
      <c r="O4687">
        <f>_xlfn.XLOOKUP(Comuni[[#This Row],[Regione]],Table_0[Regione],Table_0[TOT AREA])</f>
        <v>5330380</v>
      </c>
      <c r="P4687" s="1">
        <f>(Comuni[[#This Row],[Popolazione2011]]/Comuni[[#This Row],[Ammalati AREA]])*100</f>
        <v>0.28990428449754052</v>
      </c>
    </row>
    <row r="4688" spans="1:16" x14ac:dyDescent="0.3">
      <c r="A4688" t="s">
        <v>4749</v>
      </c>
      <c r="B4688" t="s">
        <v>8029</v>
      </c>
      <c r="C4688" t="s">
        <v>4726</v>
      </c>
      <c r="D4688">
        <v>32432</v>
      </c>
      <c r="E4688" s="1">
        <f>(Comuni[[#This Row],[Popolazione2011]]/SUM(D:D))*100</f>
        <v>5.4578235878344247E-2</v>
      </c>
      <c r="F4688">
        <f t="shared" si="73"/>
        <v>884268</v>
      </c>
      <c r="G4688" s="1">
        <f>(Comuni[[#This Row],[Popolazione2011]]/Comuni[[#This Row],[TOT POP REGIONE ]])*100</f>
        <v>3.6676663635911289</v>
      </c>
      <c r="H4688" t="str">
        <f>IF(Comuni[[#This Row],[Popolazione2011]]&gt;300000,"MAGGIORE","")</f>
        <v/>
      </c>
      <c r="I4688" t="str">
        <f>_xlfn.XLOOKUP(Comuni[[#This Row],[Regione]],Ripartizione_geografica[Regione],Ripartizione_geografica[Ripartizione geografica])</f>
        <v>Centro</v>
      </c>
      <c r="J4688">
        <f>_xlfn.XLOOKUP(Comuni[[#This Row],[Regione]],Ripartizione_geografica[Regione],Ripartizione_geografica[Codice Regione])</f>
        <v>10</v>
      </c>
      <c r="K4688">
        <f>_xlfn.XLOOKUP(Comuni[[#This Row],[Regione]],Table_0[Regione],Table_0[Totale])</f>
        <v>455875</v>
      </c>
      <c r="L4688">
        <f>_xlfn.XLOOKUP(Comuni[[#This Row],[Regione]],Table_0[Regione],Table_0[Guariti])</f>
        <v>450837</v>
      </c>
      <c r="M4688">
        <f>_xlfn.XLOOKUP(Comuni[[#This Row],[Regione]],Table_0[Regione],Table_0[Deceduti])</f>
        <v>2519</v>
      </c>
      <c r="N4688" s="1">
        <f>(Comuni[[#This Row],[Popolazione2011]]/Comuni[[#This Row],[Ammalati TOT]])*100</f>
        <v>7.1142308746915264</v>
      </c>
      <c r="O4688">
        <f>_xlfn.XLOOKUP(Comuni[[#This Row],[Regione]],Table_0[Regione],Table_0[TOT AREA])</f>
        <v>5330380</v>
      </c>
      <c r="P4688" s="1">
        <f>(Comuni[[#This Row],[Popolazione2011]]/Comuni[[#This Row],[Ammalati AREA]])*100</f>
        <v>0.60843692194552734</v>
      </c>
    </row>
    <row r="4689" spans="1:16" x14ac:dyDescent="0.3">
      <c r="A4689" t="s">
        <v>4750</v>
      </c>
      <c r="B4689" t="s">
        <v>8029</v>
      </c>
      <c r="C4689" t="s">
        <v>4726</v>
      </c>
      <c r="D4689">
        <v>624</v>
      </c>
      <c r="E4689" s="1">
        <f>(Comuni[[#This Row],[Popolazione2011]]/SUM(D:D))*100</f>
        <v>1.0500992596228049E-3</v>
      </c>
      <c r="F4689">
        <f t="shared" si="73"/>
        <v>884268</v>
      </c>
      <c r="G4689" s="1">
        <f>(Comuni[[#This Row],[Popolazione2011]]/Comuni[[#This Row],[TOT POP REGIONE ]])*100</f>
        <v>7.0566841726716331E-2</v>
      </c>
      <c r="H4689" t="str">
        <f>IF(Comuni[[#This Row],[Popolazione2011]]&gt;300000,"MAGGIORE","")</f>
        <v/>
      </c>
      <c r="I4689" t="str">
        <f>_xlfn.XLOOKUP(Comuni[[#This Row],[Regione]],Ripartizione_geografica[Regione],Ripartizione_geografica[Ripartizione geografica])</f>
        <v>Centro</v>
      </c>
      <c r="J4689">
        <f>_xlfn.XLOOKUP(Comuni[[#This Row],[Regione]],Ripartizione_geografica[Regione],Ripartizione_geografica[Codice Regione])</f>
        <v>10</v>
      </c>
      <c r="K4689">
        <f>_xlfn.XLOOKUP(Comuni[[#This Row],[Regione]],Table_0[Regione],Table_0[Totale])</f>
        <v>455875</v>
      </c>
      <c r="L4689">
        <f>_xlfn.XLOOKUP(Comuni[[#This Row],[Regione]],Table_0[Regione],Table_0[Guariti])</f>
        <v>450837</v>
      </c>
      <c r="M4689">
        <f>_xlfn.XLOOKUP(Comuni[[#This Row],[Regione]],Table_0[Regione],Table_0[Deceduti])</f>
        <v>2519</v>
      </c>
      <c r="N4689" s="1">
        <f>(Comuni[[#This Row],[Popolazione2011]]/Comuni[[#This Row],[Ammalati TOT]])*100</f>
        <v>0.13687962709075951</v>
      </c>
      <c r="O4689">
        <f>_xlfn.XLOOKUP(Comuni[[#This Row],[Regione]],Table_0[Regione],Table_0[TOT AREA])</f>
        <v>5330380</v>
      </c>
      <c r="P4689" s="1">
        <f>(Comuni[[#This Row],[Popolazione2011]]/Comuni[[#This Row],[Ammalati AREA]])*100</f>
        <v>1.1706482464664807E-2</v>
      </c>
    </row>
    <row r="4690" spans="1:16" x14ac:dyDescent="0.3">
      <c r="A4690" t="s">
        <v>4751</v>
      </c>
      <c r="B4690" t="s">
        <v>8029</v>
      </c>
      <c r="C4690" t="s">
        <v>4726</v>
      </c>
      <c r="D4690">
        <v>14589</v>
      </c>
      <c r="E4690" s="1">
        <f>(Comuni[[#This Row],[Popolazione2011]]/SUM(D:D))*100</f>
        <v>2.4551118747815872E-2</v>
      </c>
      <c r="F4690">
        <f t="shared" si="73"/>
        <v>884268</v>
      </c>
      <c r="G4690" s="1">
        <f>(Comuni[[#This Row],[Popolazione2011]]/Comuni[[#This Row],[TOT POP REGIONE ]])*100</f>
        <v>1.6498391890241419</v>
      </c>
      <c r="H4690" t="str">
        <f>IF(Comuni[[#This Row],[Popolazione2011]]&gt;300000,"MAGGIORE","")</f>
        <v/>
      </c>
      <c r="I4690" t="str">
        <f>_xlfn.XLOOKUP(Comuni[[#This Row],[Regione]],Ripartizione_geografica[Regione],Ripartizione_geografica[Ripartizione geografica])</f>
        <v>Centro</v>
      </c>
      <c r="J4690">
        <f>_xlfn.XLOOKUP(Comuni[[#This Row],[Regione]],Ripartizione_geografica[Regione],Ripartizione_geografica[Codice Regione])</f>
        <v>10</v>
      </c>
      <c r="K4690">
        <f>_xlfn.XLOOKUP(Comuni[[#This Row],[Regione]],Table_0[Regione],Table_0[Totale])</f>
        <v>455875</v>
      </c>
      <c r="L4690">
        <f>_xlfn.XLOOKUP(Comuni[[#This Row],[Regione]],Table_0[Regione],Table_0[Guariti])</f>
        <v>450837</v>
      </c>
      <c r="M4690">
        <f>_xlfn.XLOOKUP(Comuni[[#This Row],[Regione]],Table_0[Regione],Table_0[Deceduti])</f>
        <v>2519</v>
      </c>
      <c r="N4690" s="1">
        <f>(Comuni[[#This Row],[Popolazione2011]]/Comuni[[#This Row],[Ammalati TOT]])*100</f>
        <v>3.2002193583767475</v>
      </c>
      <c r="O4690">
        <f>_xlfn.XLOOKUP(Comuni[[#This Row],[Regione]],Table_0[Regione],Table_0[TOT AREA])</f>
        <v>5330380</v>
      </c>
      <c r="P4690" s="1">
        <f>(Comuni[[#This Row],[Popolazione2011]]/Comuni[[#This Row],[Ammalati AREA]])*100</f>
        <v>0.27369530877723541</v>
      </c>
    </row>
    <row r="4691" spans="1:16" x14ac:dyDescent="0.3">
      <c r="A4691" t="s">
        <v>4752</v>
      </c>
      <c r="B4691" t="s">
        <v>8029</v>
      </c>
      <c r="C4691" t="s">
        <v>4726</v>
      </c>
      <c r="D4691">
        <v>18701</v>
      </c>
      <c r="E4691" s="1">
        <f>(Comuni[[#This Row],[Popolazione2011]]/SUM(D:D))*100</f>
        <v>3.1471003612509735E-2</v>
      </c>
      <c r="F4691">
        <f t="shared" si="73"/>
        <v>884268</v>
      </c>
      <c r="G4691" s="1">
        <f>(Comuni[[#This Row],[Popolazione2011]]/Comuni[[#This Row],[TOT POP REGIONE ]])*100</f>
        <v>2.1148565819412211</v>
      </c>
      <c r="H4691" t="str">
        <f>IF(Comuni[[#This Row],[Popolazione2011]]&gt;300000,"MAGGIORE","")</f>
        <v/>
      </c>
      <c r="I4691" t="str">
        <f>_xlfn.XLOOKUP(Comuni[[#This Row],[Regione]],Ripartizione_geografica[Regione],Ripartizione_geografica[Ripartizione geografica])</f>
        <v>Centro</v>
      </c>
      <c r="J4691">
        <f>_xlfn.XLOOKUP(Comuni[[#This Row],[Regione]],Ripartizione_geografica[Regione],Ripartizione_geografica[Codice Regione])</f>
        <v>10</v>
      </c>
      <c r="K4691">
        <f>_xlfn.XLOOKUP(Comuni[[#This Row],[Regione]],Table_0[Regione],Table_0[Totale])</f>
        <v>455875</v>
      </c>
      <c r="L4691">
        <f>_xlfn.XLOOKUP(Comuni[[#This Row],[Regione]],Table_0[Regione],Table_0[Guariti])</f>
        <v>450837</v>
      </c>
      <c r="M4691">
        <f>_xlfn.XLOOKUP(Comuni[[#This Row],[Regione]],Table_0[Regione],Table_0[Deceduti])</f>
        <v>2519</v>
      </c>
      <c r="N4691" s="1">
        <f>(Comuni[[#This Row],[Popolazione2011]]/Comuni[[#This Row],[Ammalati TOT]])*100</f>
        <v>4.1022210035645736</v>
      </c>
      <c r="O4691">
        <f>_xlfn.XLOOKUP(Comuni[[#This Row],[Regione]],Table_0[Regione],Table_0[TOT AREA])</f>
        <v>5330380</v>
      </c>
      <c r="P4691" s="1">
        <f>(Comuni[[#This Row],[Popolazione2011]]/Comuni[[#This Row],[Ammalati AREA]])*100</f>
        <v>0.35083802655720608</v>
      </c>
    </row>
    <row r="4692" spans="1:16" x14ac:dyDescent="0.3">
      <c r="A4692" t="s">
        <v>4753</v>
      </c>
      <c r="B4692" t="s">
        <v>8029</v>
      </c>
      <c r="C4692" t="s">
        <v>4726</v>
      </c>
      <c r="D4692">
        <v>3822</v>
      </c>
      <c r="E4692" s="1">
        <f>(Comuni[[#This Row],[Popolazione2011]]/SUM(D:D))*100</f>
        <v>6.4318579651896808E-3</v>
      </c>
      <c r="F4692">
        <f t="shared" si="73"/>
        <v>884268</v>
      </c>
      <c r="G4692" s="1">
        <f>(Comuni[[#This Row],[Popolazione2011]]/Comuni[[#This Row],[TOT POP REGIONE ]])*100</f>
        <v>0.43222190557613749</v>
      </c>
      <c r="H4692" t="str">
        <f>IF(Comuni[[#This Row],[Popolazione2011]]&gt;300000,"MAGGIORE","")</f>
        <v/>
      </c>
      <c r="I4692" t="str">
        <f>_xlfn.XLOOKUP(Comuni[[#This Row],[Regione]],Ripartizione_geografica[Regione],Ripartizione_geografica[Ripartizione geografica])</f>
        <v>Centro</v>
      </c>
      <c r="J4692">
        <f>_xlfn.XLOOKUP(Comuni[[#This Row],[Regione]],Ripartizione_geografica[Regione],Ripartizione_geografica[Codice Regione])</f>
        <v>10</v>
      </c>
      <c r="K4692">
        <f>_xlfn.XLOOKUP(Comuni[[#This Row],[Regione]],Table_0[Regione],Table_0[Totale])</f>
        <v>455875</v>
      </c>
      <c r="L4692">
        <f>_xlfn.XLOOKUP(Comuni[[#This Row],[Regione]],Table_0[Regione],Table_0[Guariti])</f>
        <v>450837</v>
      </c>
      <c r="M4692">
        <f>_xlfn.XLOOKUP(Comuni[[#This Row],[Regione]],Table_0[Regione],Table_0[Deceduti])</f>
        <v>2519</v>
      </c>
      <c r="N4692" s="1">
        <f>(Comuni[[#This Row],[Popolazione2011]]/Comuni[[#This Row],[Ammalati TOT]])*100</f>
        <v>0.838387715930902</v>
      </c>
      <c r="O4692">
        <f>_xlfn.XLOOKUP(Comuni[[#This Row],[Regione]],Table_0[Regione],Table_0[TOT AREA])</f>
        <v>5330380</v>
      </c>
      <c r="P4692" s="1">
        <f>(Comuni[[#This Row],[Popolazione2011]]/Comuni[[#This Row],[Ammalati AREA]])*100</f>
        <v>7.1702205096071947E-2</v>
      </c>
    </row>
    <row r="4693" spans="1:16" x14ac:dyDescent="0.3">
      <c r="A4693" t="s">
        <v>4754</v>
      </c>
      <c r="B4693" t="s">
        <v>8029</v>
      </c>
      <c r="C4693" t="s">
        <v>4726</v>
      </c>
      <c r="D4693">
        <v>1620</v>
      </c>
      <c r="E4693" s="1">
        <f>(Comuni[[#This Row],[Popolazione2011]]/SUM(D:D))*100</f>
        <v>2.7262192317130513E-3</v>
      </c>
      <c r="F4693">
        <f t="shared" si="73"/>
        <v>884268</v>
      </c>
      <c r="G4693" s="1">
        <f>(Comuni[[#This Row],[Popolazione2011]]/Comuni[[#This Row],[TOT POP REGIONE ]])*100</f>
        <v>0.18320237755974433</v>
      </c>
      <c r="H4693" t="str">
        <f>IF(Comuni[[#This Row],[Popolazione2011]]&gt;300000,"MAGGIORE","")</f>
        <v/>
      </c>
      <c r="I4693" t="str">
        <f>_xlfn.XLOOKUP(Comuni[[#This Row],[Regione]],Ripartizione_geografica[Regione],Ripartizione_geografica[Ripartizione geografica])</f>
        <v>Centro</v>
      </c>
      <c r="J4693">
        <f>_xlfn.XLOOKUP(Comuni[[#This Row],[Regione]],Ripartizione_geografica[Regione],Ripartizione_geografica[Codice Regione])</f>
        <v>10</v>
      </c>
      <c r="K4693">
        <f>_xlfn.XLOOKUP(Comuni[[#This Row],[Regione]],Table_0[Regione],Table_0[Totale])</f>
        <v>455875</v>
      </c>
      <c r="L4693">
        <f>_xlfn.XLOOKUP(Comuni[[#This Row],[Regione]],Table_0[Regione],Table_0[Guariti])</f>
        <v>450837</v>
      </c>
      <c r="M4693">
        <f>_xlfn.XLOOKUP(Comuni[[#This Row],[Regione]],Table_0[Regione],Table_0[Deceduti])</f>
        <v>2519</v>
      </c>
      <c r="N4693" s="1">
        <f>(Comuni[[#This Row],[Popolazione2011]]/Comuni[[#This Row],[Ammalati TOT]])*100</f>
        <v>0.35536057033177954</v>
      </c>
      <c r="O4693">
        <f>_xlfn.XLOOKUP(Comuni[[#This Row],[Regione]],Table_0[Regione],Table_0[TOT AREA])</f>
        <v>5330380</v>
      </c>
      <c r="P4693" s="1">
        <f>(Comuni[[#This Row],[Popolazione2011]]/Comuni[[#This Row],[Ammalati AREA]])*100</f>
        <v>3.0391829475572101E-2</v>
      </c>
    </row>
    <row r="4694" spans="1:16" x14ac:dyDescent="0.3">
      <c r="A4694" t="s">
        <v>4755</v>
      </c>
      <c r="B4694" t="s">
        <v>8029</v>
      </c>
      <c r="C4694" t="s">
        <v>4726</v>
      </c>
      <c r="D4694">
        <v>5691</v>
      </c>
      <c r="E4694" s="1">
        <f>(Comuni[[#This Row],[Popolazione2011]]/SUM(D:D))*100</f>
        <v>9.5771071899252939E-3</v>
      </c>
      <c r="F4694">
        <f t="shared" si="73"/>
        <v>884268</v>
      </c>
      <c r="G4694" s="1">
        <f>(Comuni[[#This Row],[Popolazione2011]]/Comuni[[#This Row],[TOT POP REGIONE ]])*100</f>
        <v>0.64358316709413887</v>
      </c>
      <c r="H4694" t="str">
        <f>IF(Comuni[[#This Row],[Popolazione2011]]&gt;300000,"MAGGIORE","")</f>
        <v/>
      </c>
      <c r="I4694" t="str">
        <f>_xlfn.XLOOKUP(Comuni[[#This Row],[Regione]],Ripartizione_geografica[Regione],Ripartizione_geografica[Ripartizione geografica])</f>
        <v>Centro</v>
      </c>
      <c r="J4694">
        <f>_xlfn.XLOOKUP(Comuni[[#This Row],[Regione]],Ripartizione_geografica[Regione],Ripartizione_geografica[Codice Regione])</f>
        <v>10</v>
      </c>
      <c r="K4694">
        <f>_xlfn.XLOOKUP(Comuni[[#This Row],[Regione]],Table_0[Regione],Table_0[Totale])</f>
        <v>455875</v>
      </c>
      <c r="L4694">
        <f>_xlfn.XLOOKUP(Comuni[[#This Row],[Regione]],Table_0[Regione],Table_0[Guariti])</f>
        <v>450837</v>
      </c>
      <c r="M4694">
        <f>_xlfn.XLOOKUP(Comuni[[#This Row],[Regione]],Table_0[Regione],Table_0[Deceduti])</f>
        <v>2519</v>
      </c>
      <c r="N4694" s="1">
        <f>(Comuni[[#This Row],[Popolazione2011]]/Comuni[[#This Row],[Ammalati TOT]])*100</f>
        <v>1.2483685220729366</v>
      </c>
      <c r="O4694">
        <f>_xlfn.XLOOKUP(Comuni[[#This Row],[Regione]],Table_0[Regione],Table_0[TOT AREA])</f>
        <v>5330380</v>
      </c>
      <c r="P4694" s="1">
        <f>(Comuni[[#This Row],[Popolazione2011]]/Comuni[[#This Row],[Ammalati AREA]])*100</f>
        <v>0.10676537132437086</v>
      </c>
    </row>
    <row r="4695" spans="1:16" x14ac:dyDescent="0.3">
      <c r="A4695" t="s">
        <v>4756</v>
      </c>
      <c r="B4695" t="s">
        <v>8029</v>
      </c>
      <c r="C4695" t="s">
        <v>4726</v>
      </c>
      <c r="D4695">
        <v>626</v>
      </c>
      <c r="E4695" s="1">
        <f>(Comuni[[#This Row],[Popolazione2011]]/SUM(D:D))*100</f>
        <v>1.0534649623780063E-3</v>
      </c>
      <c r="F4695">
        <f t="shared" si="73"/>
        <v>884268</v>
      </c>
      <c r="G4695" s="1">
        <f>(Comuni[[#This Row],[Popolazione2011]]/Comuni[[#This Row],[TOT POP REGIONE ]])*100</f>
        <v>7.0793017501481453E-2</v>
      </c>
      <c r="H4695" t="str">
        <f>IF(Comuni[[#This Row],[Popolazione2011]]&gt;300000,"MAGGIORE","")</f>
        <v/>
      </c>
      <c r="I4695" t="str">
        <f>_xlfn.XLOOKUP(Comuni[[#This Row],[Regione]],Ripartizione_geografica[Regione],Ripartizione_geografica[Ripartizione geografica])</f>
        <v>Centro</v>
      </c>
      <c r="J4695">
        <f>_xlfn.XLOOKUP(Comuni[[#This Row],[Regione]],Ripartizione_geografica[Regione],Ripartizione_geografica[Codice Regione])</f>
        <v>10</v>
      </c>
      <c r="K4695">
        <f>_xlfn.XLOOKUP(Comuni[[#This Row],[Regione]],Table_0[Regione],Table_0[Totale])</f>
        <v>455875</v>
      </c>
      <c r="L4695">
        <f>_xlfn.XLOOKUP(Comuni[[#This Row],[Regione]],Table_0[Regione],Table_0[Guariti])</f>
        <v>450837</v>
      </c>
      <c r="M4695">
        <f>_xlfn.XLOOKUP(Comuni[[#This Row],[Regione]],Table_0[Regione],Table_0[Deceduti])</f>
        <v>2519</v>
      </c>
      <c r="N4695" s="1">
        <f>(Comuni[[#This Row],[Popolazione2011]]/Comuni[[#This Row],[Ammalati TOT]])*100</f>
        <v>0.13731834384425556</v>
      </c>
      <c r="O4695">
        <f>_xlfn.XLOOKUP(Comuni[[#This Row],[Regione]],Table_0[Regione],Table_0[TOT AREA])</f>
        <v>5330380</v>
      </c>
      <c r="P4695" s="1">
        <f>(Comuni[[#This Row],[Popolazione2011]]/Comuni[[#This Row],[Ammalati AREA]])*100</f>
        <v>1.1744003241795144E-2</v>
      </c>
    </row>
    <row r="4696" spans="1:16" x14ac:dyDescent="0.3">
      <c r="A4696" t="s">
        <v>4757</v>
      </c>
      <c r="B4696" t="s">
        <v>8029</v>
      </c>
      <c r="C4696" t="s">
        <v>4726</v>
      </c>
      <c r="D4696">
        <v>1216</v>
      </c>
      <c r="E4696" s="1">
        <f>(Comuni[[#This Row],[Popolazione2011]]/SUM(D:D))*100</f>
        <v>2.0463472751623894E-3</v>
      </c>
      <c r="F4696">
        <f t="shared" si="73"/>
        <v>884268</v>
      </c>
      <c r="G4696" s="1">
        <f>(Comuni[[#This Row],[Popolazione2011]]/Comuni[[#This Row],[TOT POP REGIONE ]])*100</f>
        <v>0.13751487105719079</v>
      </c>
      <c r="H4696" t="str">
        <f>IF(Comuni[[#This Row],[Popolazione2011]]&gt;300000,"MAGGIORE","")</f>
        <v/>
      </c>
      <c r="I4696" t="str">
        <f>_xlfn.XLOOKUP(Comuni[[#This Row],[Regione]],Ripartizione_geografica[Regione],Ripartizione_geografica[Ripartizione geografica])</f>
        <v>Centro</v>
      </c>
      <c r="J4696">
        <f>_xlfn.XLOOKUP(Comuni[[#This Row],[Regione]],Ripartizione_geografica[Regione],Ripartizione_geografica[Codice Regione])</f>
        <v>10</v>
      </c>
      <c r="K4696">
        <f>_xlfn.XLOOKUP(Comuni[[#This Row],[Regione]],Table_0[Regione],Table_0[Totale])</f>
        <v>455875</v>
      </c>
      <c r="L4696">
        <f>_xlfn.XLOOKUP(Comuni[[#This Row],[Regione]],Table_0[Regione],Table_0[Guariti])</f>
        <v>450837</v>
      </c>
      <c r="M4696">
        <f>_xlfn.XLOOKUP(Comuni[[#This Row],[Regione]],Table_0[Regione],Table_0[Deceduti])</f>
        <v>2519</v>
      </c>
      <c r="N4696" s="1">
        <f>(Comuni[[#This Row],[Popolazione2011]]/Comuni[[#This Row],[Ammalati TOT]])*100</f>
        <v>0.26673978612558269</v>
      </c>
      <c r="O4696">
        <f>_xlfn.XLOOKUP(Comuni[[#This Row],[Regione]],Table_0[Regione],Table_0[TOT AREA])</f>
        <v>5330380</v>
      </c>
      <c r="P4696" s="1">
        <f>(Comuni[[#This Row],[Popolazione2011]]/Comuni[[#This Row],[Ammalati AREA]])*100</f>
        <v>2.2812632495244241E-2</v>
      </c>
    </row>
    <row r="4697" spans="1:16" x14ac:dyDescent="0.3">
      <c r="A4697" t="s">
        <v>4758</v>
      </c>
      <c r="B4697" t="s">
        <v>8029</v>
      </c>
      <c r="C4697" t="s">
        <v>4726</v>
      </c>
      <c r="D4697">
        <v>1663</v>
      </c>
      <c r="E4697" s="1">
        <f>(Comuni[[#This Row],[Popolazione2011]]/SUM(D:D))*100</f>
        <v>2.7985818409498797E-3</v>
      </c>
      <c r="F4697">
        <f t="shared" si="73"/>
        <v>884268</v>
      </c>
      <c r="G4697" s="1">
        <f>(Comuni[[#This Row],[Popolazione2011]]/Comuni[[#This Row],[TOT POP REGIONE ]])*100</f>
        <v>0.18806515671719434</v>
      </c>
      <c r="H4697" t="str">
        <f>IF(Comuni[[#This Row],[Popolazione2011]]&gt;300000,"MAGGIORE","")</f>
        <v/>
      </c>
      <c r="I4697" t="str">
        <f>_xlfn.XLOOKUP(Comuni[[#This Row],[Regione]],Ripartizione_geografica[Regione],Ripartizione_geografica[Ripartizione geografica])</f>
        <v>Centro</v>
      </c>
      <c r="J4697">
        <f>_xlfn.XLOOKUP(Comuni[[#This Row],[Regione]],Ripartizione_geografica[Regione],Ripartizione_geografica[Codice Regione])</f>
        <v>10</v>
      </c>
      <c r="K4697">
        <f>_xlfn.XLOOKUP(Comuni[[#This Row],[Regione]],Table_0[Regione],Table_0[Totale])</f>
        <v>455875</v>
      </c>
      <c r="L4697">
        <f>_xlfn.XLOOKUP(Comuni[[#This Row],[Regione]],Table_0[Regione],Table_0[Guariti])</f>
        <v>450837</v>
      </c>
      <c r="M4697">
        <f>_xlfn.XLOOKUP(Comuni[[#This Row],[Regione]],Table_0[Regione],Table_0[Deceduti])</f>
        <v>2519</v>
      </c>
      <c r="N4697" s="1">
        <f>(Comuni[[#This Row],[Popolazione2011]]/Comuni[[#This Row],[Ammalati TOT]])*100</f>
        <v>0.36479298053194409</v>
      </c>
      <c r="O4697">
        <f>_xlfn.XLOOKUP(Comuni[[#This Row],[Regione]],Table_0[Regione],Table_0[TOT AREA])</f>
        <v>5330380</v>
      </c>
      <c r="P4697" s="1">
        <f>(Comuni[[#This Row],[Popolazione2011]]/Comuni[[#This Row],[Ammalati AREA]])*100</f>
        <v>3.1198526183874319E-2</v>
      </c>
    </row>
    <row r="4698" spans="1:16" x14ac:dyDescent="0.3">
      <c r="A4698" t="s">
        <v>4759</v>
      </c>
      <c r="B4698" t="s">
        <v>8029</v>
      </c>
      <c r="C4698" t="s">
        <v>4726</v>
      </c>
      <c r="D4698">
        <v>5953</v>
      </c>
      <c r="E4698" s="1">
        <f>(Comuni[[#This Row],[Popolazione2011]]/SUM(D:D))*100</f>
        <v>1.0018014250856664E-2</v>
      </c>
      <c r="F4698">
        <f t="shared" si="73"/>
        <v>884268</v>
      </c>
      <c r="G4698" s="1">
        <f>(Comuni[[#This Row],[Popolazione2011]]/Comuni[[#This Row],[TOT POP REGIONE ]])*100</f>
        <v>0.67321219358836915</v>
      </c>
      <c r="H4698" t="str">
        <f>IF(Comuni[[#This Row],[Popolazione2011]]&gt;300000,"MAGGIORE","")</f>
        <v/>
      </c>
      <c r="I4698" t="str">
        <f>_xlfn.XLOOKUP(Comuni[[#This Row],[Regione]],Ripartizione_geografica[Regione],Ripartizione_geografica[Ripartizione geografica])</f>
        <v>Centro</v>
      </c>
      <c r="J4698">
        <f>_xlfn.XLOOKUP(Comuni[[#This Row],[Regione]],Ripartizione_geografica[Regione],Ripartizione_geografica[Codice Regione])</f>
        <v>10</v>
      </c>
      <c r="K4698">
        <f>_xlfn.XLOOKUP(Comuni[[#This Row],[Regione]],Table_0[Regione],Table_0[Totale])</f>
        <v>455875</v>
      </c>
      <c r="L4698">
        <f>_xlfn.XLOOKUP(Comuni[[#This Row],[Regione]],Table_0[Regione],Table_0[Guariti])</f>
        <v>450837</v>
      </c>
      <c r="M4698">
        <f>_xlfn.XLOOKUP(Comuni[[#This Row],[Regione]],Table_0[Regione],Table_0[Deceduti])</f>
        <v>2519</v>
      </c>
      <c r="N4698" s="1">
        <f>(Comuni[[#This Row],[Popolazione2011]]/Comuni[[#This Row],[Ammalati TOT]])*100</f>
        <v>1.3058404167809159</v>
      </c>
      <c r="O4698">
        <f>_xlfn.XLOOKUP(Comuni[[#This Row],[Regione]],Table_0[Regione],Table_0[TOT AREA])</f>
        <v>5330380</v>
      </c>
      <c r="P4698" s="1">
        <f>(Comuni[[#This Row],[Popolazione2011]]/Comuni[[#This Row],[Ammalati AREA]])*100</f>
        <v>0.11168059312844486</v>
      </c>
    </row>
    <row r="4699" spans="1:16" x14ac:dyDescent="0.3">
      <c r="A4699" t="s">
        <v>4760</v>
      </c>
      <c r="B4699" t="s">
        <v>8029</v>
      </c>
      <c r="C4699" t="s">
        <v>4726</v>
      </c>
      <c r="D4699">
        <v>4915</v>
      </c>
      <c r="E4699" s="1">
        <f>(Comuni[[#This Row],[Popolazione2011]]/SUM(D:D))*100</f>
        <v>8.2712145209071896E-3</v>
      </c>
      <c r="F4699">
        <f t="shared" si="73"/>
        <v>884268</v>
      </c>
      <c r="G4699" s="1">
        <f>(Comuni[[#This Row],[Popolazione2011]]/Comuni[[#This Row],[TOT POP REGIONE ]])*100</f>
        <v>0.55582696648527374</v>
      </c>
      <c r="H4699" t="str">
        <f>IF(Comuni[[#This Row],[Popolazione2011]]&gt;300000,"MAGGIORE","")</f>
        <v/>
      </c>
      <c r="I4699" t="str">
        <f>_xlfn.XLOOKUP(Comuni[[#This Row],[Regione]],Ripartizione_geografica[Regione],Ripartizione_geografica[Ripartizione geografica])</f>
        <v>Centro</v>
      </c>
      <c r="J4699">
        <f>_xlfn.XLOOKUP(Comuni[[#This Row],[Regione]],Ripartizione_geografica[Regione],Ripartizione_geografica[Codice Regione])</f>
        <v>10</v>
      </c>
      <c r="K4699">
        <f>_xlfn.XLOOKUP(Comuni[[#This Row],[Regione]],Table_0[Regione],Table_0[Totale])</f>
        <v>455875</v>
      </c>
      <c r="L4699">
        <f>_xlfn.XLOOKUP(Comuni[[#This Row],[Regione]],Table_0[Regione],Table_0[Guariti])</f>
        <v>450837</v>
      </c>
      <c r="M4699">
        <f>_xlfn.XLOOKUP(Comuni[[#This Row],[Regione]],Table_0[Regione],Table_0[Deceduti])</f>
        <v>2519</v>
      </c>
      <c r="N4699" s="1">
        <f>(Comuni[[#This Row],[Popolazione2011]]/Comuni[[#This Row],[Ammalati TOT]])*100</f>
        <v>1.0781464217164793</v>
      </c>
      <c r="O4699">
        <f>_xlfn.XLOOKUP(Comuni[[#This Row],[Regione]],Table_0[Regione],Table_0[TOT AREA])</f>
        <v>5330380</v>
      </c>
      <c r="P4699" s="1">
        <f>(Comuni[[#This Row],[Popolazione2011]]/Comuni[[#This Row],[Ammalati AREA]])*100</f>
        <v>9.2207309797800535E-2</v>
      </c>
    </row>
    <row r="4700" spans="1:16" x14ac:dyDescent="0.3">
      <c r="A4700" t="s">
        <v>4761</v>
      </c>
      <c r="B4700" t="s">
        <v>8029</v>
      </c>
      <c r="C4700" t="s">
        <v>4726</v>
      </c>
      <c r="D4700">
        <v>982</v>
      </c>
      <c r="E4700" s="1">
        <f>(Comuni[[#This Row],[Popolazione2011]]/SUM(D:D))*100</f>
        <v>1.6525600528038374E-3</v>
      </c>
      <c r="F4700">
        <f t="shared" si="73"/>
        <v>884268</v>
      </c>
      <c r="G4700" s="1">
        <f>(Comuni[[#This Row],[Popolazione2011]]/Comuni[[#This Row],[TOT POP REGIONE ]])*100</f>
        <v>0.11105230540967219</v>
      </c>
      <c r="H4700" t="str">
        <f>IF(Comuni[[#This Row],[Popolazione2011]]&gt;300000,"MAGGIORE","")</f>
        <v/>
      </c>
      <c r="I4700" t="str">
        <f>_xlfn.XLOOKUP(Comuni[[#This Row],[Regione]],Ripartizione_geografica[Regione],Ripartizione_geografica[Ripartizione geografica])</f>
        <v>Centro</v>
      </c>
      <c r="J4700">
        <f>_xlfn.XLOOKUP(Comuni[[#This Row],[Regione]],Ripartizione_geografica[Regione],Ripartizione_geografica[Codice Regione])</f>
        <v>10</v>
      </c>
      <c r="K4700">
        <f>_xlfn.XLOOKUP(Comuni[[#This Row],[Regione]],Table_0[Regione],Table_0[Totale])</f>
        <v>455875</v>
      </c>
      <c r="L4700">
        <f>_xlfn.XLOOKUP(Comuni[[#This Row],[Regione]],Table_0[Regione],Table_0[Guariti])</f>
        <v>450837</v>
      </c>
      <c r="M4700">
        <f>_xlfn.XLOOKUP(Comuni[[#This Row],[Regione]],Table_0[Regione],Table_0[Deceduti])</f>
        <v>2519</v>
      </c>
      <c r="N4700" s="1">
        <f>(Comuni[[#This Row],[Popolazione2011]]/Comuni[[#This Row],[Ammalati TOT]])*100</f>
        <v>0.21540992596654784</v>
      </c>
      <c r="O4700">
        <f>_xlfn.XLOOKUP(Comuni[[#This Row],[Regione]],Table_0[Regione],Table_0[TOT AREA])</f>
        <v>5330380</v>
      </c>
      <c r="P4700" s="1">
        <f>(Comuni[[#This Row],[Popolazione2011]]/Comuni[[#This Row],[Ammalati AREA]])*100</f>
        <v>1.8422701570994938E-2</v>
      </c>
    </row>
    <row r="4701" spans="1:16" x14ac:dyDescent="0.3">
      <c r="A4701" t="s">
        <v>4762</v>
      </c>
      <c r="B4701" t="s">
        <v>8029</v>
      </c>
      <c r="C4701" t="s">
        <v>4726</v>
      </c>
      <c r="D4701">
        <v>5734</v>
      </c>
      <c r="E4701" s="1">
        <f>(Comuni[[#This Row],[Popolazione2011]]/SUM(D:D))*100</f>
        <v>9.6494697991621227E-3</v>
      </c>
      <c r="F4701">
        <f t="shared" si="73"/>
        <v>884268</v>
      </c>
      <c r="G4701" s="1">
        <f>(Comuni[[#This Row],[Popolazione2011]]/Comuni[[#This Row],[TOT POP REGIONE ]])*100</f>
        <v>0.64844594625158891</v>
      </c>
      <c r="H4701" t="str">
        <f>IF(Comuni[[#This Row],[Popolazione2011]]&gt;300000,"MAGGIORE","")</f>
        <v/>
      </c>
      <c r="I4701" t="str">
        <f>_xlfn.XLOOKUP(Comuni[[#This Row],[Regione]],Ripartizione_geografica[Regione],Ripartizione_geografica[Ripartizione geografica])</f>
        <v>Centro</v>
      </c>
      <c r="J4701">
        <f>_xlfn.XLOOKUP(Comuni[[#This Row],[Regione]],Ripartizione_geografica[Regione],Ripartizione_geografica[Codice Regione])</f>
        <v>10</v>
      </c>
      <c r="K4701">
        <f>_xlfn.XLOOKUP(Comuni[[#This Row],[Regione]],Table_0[Regione],Table_0[Totale])</f>
        <v>455875</v>
      </c>
      <c r="L4701">
        <f>_xlfn.XLOOKUP(Comuni[[#This Row],[Regione]],Table_0[Regione],Table_0[Guariti])</f>
        <v>450837</v>
      </c>
      <c r="M4701">
        <f>_xlfn.XLOOKUP(Comuni[[#This Row],[Regione]],Table_0[Regione],Table_0[Deceduti])</f>
        <v>2519</v>
      </c>
      <c r="N4701" s="1">
        <f>(Comuni[[#This Row],[Popolazione2011]]/Comuni[[#This Row],[Ammalati TOT]])*100</f>
        <v>1.2578009322731012</v>
      </c>
      <c r="O4701">
        <f>_xlfn.XLOOKUP(Comuni[[#This Row],[Regione]],Table_0[Regione],Table_0[TOT AREA])</f>
        <v>5330380</v>
      </c>
      <c r="P4701" s="1">
        <f>(Comuni[[#This Row],[Popolazione2011]]/Comuni[[#This Row],[Ammalati AREA]])*100</f>
        <v>0.10757206803267309</v>
      </c>
    </row>
    <row r="4702" spans="1:16" x14ac:dyDescent="0.3">
      <c r="A4702" t="s">
        <v>4763</v>
      </c>
      <c r="B4702" t="s">
        <v>8029</v>
      </c>
      <c r="C4702" t="s">
        <v>4726</v>
      </c>
      <c r="D4702">
        <v>5522</v>
      </c>
      <c r="E4702" s="1">
        <f>(Comuni[[#This Row],[Popolazione2011]]/SUM(D:D))*100</f>
        <v>9.292705307110783E-3</v>
      </c>
      <c r="F4702">
        <f t="shared" si="73"/>
        <v>884268</v>
      </c>
      <c r="G4702" s="1">
        <f>(Comuni[[#This Row],[Popolazione2011]]/Comuni[[#This Row],[TOT POP REGIONE ]])*100</f>
        <v>0.62447131412648649</v>
      </c>
      <c r="H4702" t="str">
        <f>IF(Comuni[[#This Row],[Popolazione2011]]&gt;300000,"MAGGIORE","")</f>
        <v/>
      </c>
      <c r="I4702" t="str">
        <f>_xlfn.XLOOKUP(Comuni[[#This Row],[Regione]],Ripartizione_geografica[Regione],Ripartizione_geografica[Ripartizione geografica])</f>
        <v>Centro</v>
      </c>
      <c r="J4702">
        <f>_xlfn.XLOOKUP(Comuni[[#This Row],[Regione]],Ripartizione_geografica[Regione],Ripartizione_geografica[Codice Regione])</f>
        <v>10</v>
      </c>
      <c r="K4702">
        <f>_xlfn.XLOOKUP(Comuni[[#This Row],[Regione]],Table_0[Regione],Table_0[Totale])</f>
        <v>455875</v>
      </c>
      <c r="L4702">
        <f>_xlfn.XLOOKUP(Comuni[[#This Row],[Regione]],Table_0[Regione],Table_0[Guariti])</f>
        <v>450837</v>
      </c>
      <c r="M4702">
        <f>_xlfn.XLOOKUP(Comuni[[#This Row],[Regione]],Table_0[Regione],Table_0[Deceduti])</f>
        <v>2519</v>
      </c>
      <c r="N4702" s="1">
        <f>(Comuni[[#This Row],[Popolazione2011]]/Comuni[[#This Row],[Ammalati TOT]])*100</f>
        <v>1.2112969564025227</v>
      </c>
      <c r="O4702">
        <f>_xlfn.XLOOKUP(Comuni[[#This Row],[Regione]],Table_0[Regione],Table_0[TOT AREA])</f>
        <v>5330380</v>
      </c>
      <c r="P4702" s="1">
        <f>(Comuni[[#This Row],[Popolazione2011]]/Comuni[[#This Row],[Ammalati AREA]])*100</f>
        <v>0.10359486565685748</v>
      </c>
    </row>
    <row r="4703" spans="1:16" x14ac:dyDescent="0.3">
      <c r="A4703" t="s">
        <v>4764</v>
      </c>
      <c r="B4703" t="s">
        <v>8029</v>
      </c>
      <c r="C4703" t="s">
        <v>4726</v>
      </c>
      <c r="D4703">
        <v>162449</v>
      </c>
      <c r="E4703" s="1">
        <f>(Comuni[[#This Row],[Popolazione2011]]/SUM(D:D))*100</f>
        <v>0.27337752343984784</v>
      </c>
      <c r="F4703">
        <f t="shared" si="73"/>
        <v>884268</v>
      </c>
      <c r="G4703" s="1">
        <f>(Comuni[[#This Row],[Popolazione2011]]/Comuni[[#This Row],[TOT POP REGIONE ]])*100</f>
        <v>18.371014217409201</v>
      </c>
      <c r="H4703" t="str">
        <f>IF(Comuni[[#This Row],[Popolazione2011]]&gt;300000,"MAGGIORE","")</f>
        <v/>
      </c>
      <c r="I4703" t="str">
        <f>_xlfn.XLOOKUP(Comuni[[#This Row],[Regione]],Ripartizione_geografica[Regione],Ripartizione_geografica[Ripartizione geografica])</f>
        <v>Centro</v>
      </c>
      <c r="J4703">
        <f>_xlfn.XLOOKUP(Comuni[[#This Row],[Regione]],Ripartizione_geografica[Regione],Ripartizione_geografica[Codice Regione])</f>
        <v>10</v>
      </c>
      <c r="K4703">
        <f>_xlfn.XLOOKUP(Comuni[[#This Row],[Regione]],Table_0[Regione],Table_0[Totale])</f>
        <v>455875</v>
      </c>
      <c r="L4703">
        <f>_xlfn.XLOOKUP(Comuni[[#This Row],[Regione]],Table_0[Regione],Table_0[Guariti])</f>
        <v>450837</v>
      </c>
      <c r="M4703">
        <f>_xlfn.XLOOKUP(Comuni[[#This Row],[Regione]],Table_0[Regione],Table_0[Deceduti])</f>
        <v>2519</v>
      </c>
      <c r="N4703" s="1">
        <f>(Comuni[[#This Row],[Popolazione2011]]/Comuni[[#This Row],[Ammalati TOT]])*100</f>
        <v>35.634548944337816</v>
      </c>
      <c r="O4703">
        <f>_xlfn.XLOOKUP(Comuni[[#This Row],[Regione]],Table_0[Regione],Table_0[TOT AREA])</f>
        <v>5330380</v>
      </c>
      <c r="P4703" s="1">
        <f>(Comuni[[#This Row],[Popolazione2011]]/Comuni[[#This Row],[Ammalati AREA]])*100</f>
        <v>3.0476063620229703</v>
      </c>
    </row>
    <row r="4704" spans="1:16" x14ac:dyDescent="0.3">
      <c r="A4704" t="s">
        <v>4765</v>
      </c>
      <c r="B4704" t="s">
        <v>8029</v>
      </c>
      <c r="C4704" t="s">
        <v>4726</v>
      </c>
      <c r="D4704">
        <v>3799</v>
      </c>
      <c r="E4704" s="1">
        <f>(Comuni[[#This Row],[Popolazione2011]]/SUM(D:D))*100</f>
        <v>6.3931523835048659E-3</v>
      </c>
      <c r="F4704">
        <f t="shared" si="73"/>
        <v>884268</v>
      </c>
      <c r="G4704" s="1">
        <f>(Comuni[[#This Row],[Popolazione2011]]/Comuni[[#This Row],[TOT POP REGIONE ]])*100</f>
        <v>0.42962088416633865</v>
      </c>
      <c r="H4704" t="str">
        <f>IF(Comuni[[#This Row],[Popolazione2011]]&gt;300000,"MAGGIORE","")</f>
        <v/>
      </c>
      <c r="I4704" t="str">
        <f>_xlfn.XLOOKUP(Comuni[[#This Row],[Regione]],Ripartizione_geografica[Regione],Ripartizione_geografica[Ripartizione geografica])</f>
        <v>Centro</v>
      </c>
      <c r="J4704">
        <f>_xlfn.XLOOKUP(Comuni[[#This Row],[Regione]],Ripartizione_geografica[Regione],Ripartizione_geografica[Codice Regione])</f>
        <v>10</v>
      </c>
      <c r="K4704">
        <f>_xlfn.XLOOKUP(Comuni[[#This Row],[Regione]],Table_0[Regione],Table_0[Totale])</f>
        <v>455875</v>
      </c>
      <c r="L4704">
        <f>_xlfn.XLOOKUP(Comuni[[#This Row],[Regione]],Table_0[Regione],Table_0[Guariti])</f>
        <v>450837</v>
      </c>
      <c r="M4704">
        <f>_xlfn.XLOOKUP(Comuni[[#This Row],[Regione]],Table_0[Regione],Table_0[Deceduti])</f>
        <v>2519</v>
      </c>
      <c r="N4704" s="1">
        <f>(Comuni[[#This Row],[Popolazione2011]]/Comuni[[#This Row],[Ammalati TOT]])*100</f>
        <v>0.83334247326569777</v>
      </c>
      <c r="O4704">
        <f>_xlfn.XLOOKUP(Comuni[[#This Row],[Regione]],Table_0[Regione],Table_0[TOT AREA])</f>
        <v>5330380</v>
      </c>
      <c r="P4704" s="1">
        <f>(Comuni[[#This Row],[Popolazione2011]]/Comuni[[#This Row],[Ammalati AREA]])*100</f>
        <v>7.1270716159073086E-2</v>
      </c>
    </row>
    <row r="4705" spans="1:16" x14ac:dyDescent="0.3">
      <c r="A4705" t="s">
        <v>4766</v>
      </c>
      <c r="B4705" t="s">
        <v>8029</v>
      </c>
      <c r="C4705" t="s">
        <v>4726</v>
      </c>
      <c r="D4705">
        <v>2182</v>
      </c>
      <c r="E4705" s="1">
        <f>(Comuni[[#This Row],[Popolazione2011]]/SUM(D:D))*100</f>
        <v>3.671981705924616E-3</v>
      </c>
      <c r="F4705">
        <f t="shared" si="73"/>
        <v>884268</v>
      </c>
      <c r="G4705" s="1">
        <f>(Comuni[[#This Row],[Popolazione2011]]/Comuni[[#This Row],[TOT POP REGIONE ]])*100</f>
        <v>0.24675777026874207</v>
      </c>
      <c r="H4705" t="str">
        <f>IF(Comuni[[#This Row],[Popolazione2011]]&gt;300000,"MAGGIORE","")</f>
        <v/>
      </c>
      <c r="I4705" t="str">
        <f>_xlfn.XLOOKUP(Comuni[[#This Row],[Regione]],Ripartizione_geografica[Regione],Ripartizione_geografica[Ripartizione geografica])</f>
        <v>Centro</v>
      </c>
      <c r="J4705">
        <f>_xlfn.XLOOKUP(Comuni[[#This Row],[Regione]],Ripartizione_geografica[Regione],Ripartizione_geografica[Codice Regione])</f>
        <v>10</v>
      </c>
      <c r="K4705">
        <f>_xlfn.XLOOKUP(Comuni[[#This Row],[Regione]],Table_0[Regione],Table_0[Totale])</f>
        <v>455875</v>
      </c>
      <c r="L4705">
        <f>_xlfn.XLOOKUP(Comuni[[#This Row],[Regione]],Table_0[Regione],Table_0[Guariti])</f>
        <v>450837</v>
      </c>
      <c r="M4705">
        <f>_xlfn.XLOOKUP(Comuni[[#This Row],[Regione]],Table_0[Regione],Table_0[Deceduti])</f>
        <v>2519</v>
      </c>
      <c r="N4705" s="1">
        <f>(Comuni[[#This Row],[Popolazione2011]]/Comuni[[#This Row],[Ammalati TOT]])*100</f>
        <v>0.47863997806416236</v>
      </c>
      <c r="O4705">
        <f>_xlfn.XLOOKUP(Comuni[[#This Row],[Regione]],Table_0[Regione],Table_0[TOT AREA])</f>
        <v>5330380</v>
      </c>
      <c r="P4705" s="1">
        <f>(Comuni[[#This Row],[Popolazione2011]]/Comuni[[#This Row],[Ammalati AREA]])*100</f>
        <v>4.0935167849196492E-2</v>
      </c>
    </row>
    <row r="4706" spans="1:16" x14ac:dyDescent="0.3">
      <c r="A4706" t="s">
        <v>4767</v>
      </c>
      <c r="B4706" t="s">
        <v>8029</v>
      </c>
      <c r="C4706" t="s">
        <v>4726</v>
      </c>
      <c r="D4706">
        <v>135</v>
      </c>
      <c r="E4706" s="1">
        <f>(Comuni[[#This Row],[Popolazione2011]]/SUM(D:D))*100</f>
        <v>2.2718493597608761E-4</v>
      </c>
      <c r="F4706">
        <f t="shared" si="73"/>
        <v>884268</v>
      </c>
      <c r="G4706" s="1">
        <f>(Comuni[[#This Row],[Popolazione2011]]/Comuni[[#This Row],[TOT POP REGIONE ]])*100</f>
        <v>1.5266864796645362E-2</v>
      </c>
      <c r="H4706" t="str">
        <f>IF(Comuni[[#This Row],[Popolazione2011]]&gt;300000,"MAGGIORE","")</f>
        <v/>
      </c>
      <c r="I4706" t="str">
        <f>_xlfn.XLOOKUP(Comuni[[#This Row],[Regione]],Ripartizione_geografica[Regione],Ripartizione_geografica[Ripartizione geografica])</f>
        <v>Centro</v>
      </c>
      <c r="J4706">
        <f>_xlfn.XLOOKUP(Comuni[[#This Row],[Regione]],Ripartizione_geografica[Regione],Ripartizione_geografica[Codice Regione])</f>
        <v>10</v>
      </c>
      <c r="K4706">
        <f>_xlfn.XLOOKUP(Comuni[[#This Row],[Regione]],Table_0[Regione],Table_0[Totale])</f>
        <v>455875</v>
      </c>
      <c r="L4706">
        <f>_xlfn.XLOOKUP(Comuni[[#This Row],[Regione]],Table_0[Regione],Table_0[Guariti])</f>
        <v>450837</v>
      </c>
      <c r="M4706">
        <f>_xlfn.XLOOKUP(Comuni[[#This Row],[Regione]],Table_0[Regione],Table_0[Deceduti])</f>
        <v>2519</v>
      </c>
      <c r="N4706" s="1">
        <f>(Comuni[[#This Row],[Popolazione2011]]/Comuni[[#This Row],[Ammalati TOT]])*100</f>
        <v>2.9613380860981628E-2</v>
      </c>
      <c r="O4706">
        <f>_xlfn.XLOOKUP(Comuni[[#This Row],[Regione]],Table_0[Regione],Table_0[TOT AREA])</f>
        <v>5330380</v>
      </c>
      <c r="P4706" s="1">
        <f>(Comuni[[#This Row],[Popolazione2011]]/Comuni[[#This Row],[Ammalati AREA]])*100</f>
        <v>2.5326524562976748E-3</v>
      </c>
    </row>
    <row r="4707" spans="1:16" x14ac:dyDescent="0.3">
      <c r="A4707" t="s">
        <v>4768</v>
      </c>
      <c r="B4707" t="s">
        <v>8029</v>
      </c>
      <c r="C4707" t="s">
        <v>4726</v>
      </c>
      <c r="D4707">
        <v>757</v>
      </c>
      <c r="E4707" s="1">
        <f>(Comuni[[#This Row],[Popolazione2011]]/SUM(D:D))*100</f>
        <v>1.2739184928436912E-3</v>
      </c>
      <c r="F4707">
        <f t="shared" si="73"/>
        <v>884268</v>
      </c>
      <c r="G4707" s="1">
        <f>(Comuni[[#This Row],[Popolazione2011]]/Comuni[[#This Row],[TOT POP REGIONE ]])*100</f>
        <v>8.5607530748596575E-2</v>
      </c>
      <c r="H4707" t="str">
        <f>IF(Comuni[[#This Row],[Popolazione2011]]&gt;300000,"MAGGIORE","")</f>
        <v/>
      </c>
      <c r="I4707" t="str">
        <f>_xlfn.XLOOKUP(Comuni[[#This Row],[Regione]],Ripartizione_geografica[Regione],Ripartizione_geografica[Ripartizione geografica])</f>
        <v>Centro</v>
      </c>
      <c r="J4707">
        <f>_xlfn.XLOOKUP(Comuni[[#This Row],[Regione]],Ripartizione_geografica[Regione],Ripartizione_geografica[Codice Regione])</f>
        <v>10</v>
      </c>
      <c r="K4707">
        <f>_xlfn.XLOOKUP(Comuni[[#This Row],[Regione]],Table_0[Regione],Table_0[Totale])</f>
        <v>455875</v>
      </c>
      <c r="L4707">
        <f>_xlfn.XLOOKUP(Comuni[[#This Row],[Regione]],Table_0[Regione],Table_0[Guariti])</f>
        <v>450837</v>
      </c>
      <c r="M4707">
        <f>_xlfn.XLOOKUP(Comuni[[#This Row],[Regione]],Table_0[Regione],Table_0[Deceduti])</f>
        <v>2519</v>
      </c>
      <c r="N4707" s="1">
        <f>(Comuni[[#This Row],[Popolazione2011]]/Comuni[[#This Row],[Ammalati TOT]])*100</f>
        <v>0.16605429119824514</v>
      </c>
      <c r="O4707">
        <f>_xlfn.XLOOKUP(Comuni[[#This Row],[Regione]],Table_0[Regione],Table_0[TOT AREA])</f>
        <v>5330380</v>
      </c>
      <c r="P4707" s="1">
        <f>(Comuni[[#This Row],[Popolazione2011]]/Comuni[[#This Row],[Ammalati AREA]])*100</f>
        <v>1.4201614143832147E-2</v>
      </c>
    </row>
    <row r="4708" spans="1:16" x14ac:dyDescent="0.3">
      <c r="A4708" t="s">
        <v>4769</v>
      </c>
      <c r="B4708" t="s">
        <v>8029</v>
      </c>
      <c r="C4708" t="s">
        <v>4726</v>
      </c>
      <c r="D4708">
        <v>11337</v>
      </c>
      <c r="E4708" s="1">
        <f>(Comuni[[#This Row],[Popolazione2011]]/SUM(D:D))*100</f>
        <v>1.9078486067858558E-2</v>
      </c>
      <c r="F4708">
        <f t="shared" si="73"/>
        <v>884268</v>
      </c>
      <c r="G4708" s="1">
        <f>(Comuni[[#This Row],[Popolazione2011]]/Comuni[[#This Row],[TOT POP REGIONE ]])*100</f>
        <v>1.2820773792560627</v>
      </c>
      <c r="H4708" t="str">
        <f>IF(Comuni[[#This Row],[Popolazione2011]]&gt;300000,"MAGGIORE","")</f>
        <v/>
      </c>
      <c r="I4708" t="str">
        <f>_xlfn.XLOOKUP(Comuni[[#This Row],[Regione]],Ripartizione_geografica[Regione],Ripartizione_geografica[Ripartizione geografica])</f>
        <v>Centro</v>
      </c>
      <c r="J4708">
        <f>_xlfn.XLOOKUP(Comuni[[#This Row],[Regione]],Ripartizione_geografica[Regione],Ripartizione_geografica[Codice Regione])</f>
        <v>10</v>
      </c>
      <c r="K4708">
        <f>_xlfn.XLOOKUP(Comuni[[#This Row],[Regione]],Table_0[Regione],Table_0[Totale])</f>
        <v>455875</v>
      </c>
      <c r="L4708">
        <f>_xlfn.XLOOKUP(Comuni[[#This Row],[Regione]],Table_0[Regione],Table_0[Guariti])</f>
        <v>450837</v>
      </c>
      <c r="M4708">
        <f>_xlfn.XLOOKUP(Comuni[[#This Row],[Regione]],Table_0[Regione],Table_0[Deceduti])</f>
        <v>2519</v>
      </c>
      <c r="N4708" s="1">
        <f>(Comuni[[#This Row],[Popolazione2011]]/Comuni[[#This Row],[Ammalati TOT]])*100</f>
        <v>2.4868659171922127</v>
      </c>
      <c r="O4708">
        <f>_xlfn.XLOOKUP(Comuni[[#This Row],[Regione]],Table_0[Regione],Table_0[TOT AREA])</f>
        <v>5330380</v>
      </c>
      <c r="P4708" s="1">
        <f>(Comuni[[#This Row],[Popolazione2011]]/Comuni[[#This Row],[Ammalati AREA]])*100</f>
        <v>0.21268652516330919</v>
      </c>
    </row>
    <row r="4709" spans="1:16" x14ac:dyDescent="0.3">
      <c r="A4709" t="s">
        <v>4770</v>
      </c>
      <c r="B4709" t="s">
        <v>8029</v>
      </c>
      <c r="C4709" t="s">
        <v>4726</v>
      </c>
      <c r="D4709">
        <v>558</v>
      </c>
      <c r="E4709" s="1">
        <f>(Comuni[[#This Row],[Popolazione2011]]/SUM(D:D))*100</f>
        <v>9.3903106870116217E-4</v>
      </c>
      <c r="F4709">
        <f t="shared" si="73"/>
        <v>884268</v>
      </c>
      <c r="G4709" s="1">
        <f>(Comuni[[#This Row],[Popolazione2011]]/Comuni[[#This Row],[TOT POP REGIONE ]])*100</f>
        <v>6.3103041159467493E-2</v>
      </c>
      <c r="H4709" t="str">
        <f>IF(Comuni[[#This Row],[Popolazione2011]]&gt;300000,"MAGGIORE","")</f>
        <v/>
      </c>
      <c r="I4709" t="str">
        <f>_xlfn.XLOOKUP(Comuni[[#This Row],[Regione]],Ripartizione_geografica[Regione],Ripartizione_geografica[Ripartizione geografica])</f>
        <v>Centro</v>
      </c>
      <c r="J4709">
        <f>_xlfn.XLOOKUP(Comuni[[#This Row],[Regione]],Ripartizione_geografica[Regione],Ripartizione_geografica[Codice Regione])</f>
        <v>10</v>
      </c>
      <c r="K4709">
        <f>_xlfn.XLOOKUP(Comuni[[#This Row],[Regione]],Table_0[Regione],Table_0[Totale])</f>
        <v>455875</v>
      </c>
      <c r="L4709">
        <f>_xlfn.XLOOKUP(Comuni[[#This Row],[Regione]],Table_0[Regione],Table_0[Guariti])</f>
        <v>450837</v>
      </c>
      <c r="M4709">
        <f>_xlfn.XLOOKUP(Comuni[[#This Row],[Regione]],Table_0[Regione],Table_0[Deceduti])</f>
        <v>2519</v>
      </c>
      <c r="N4709" s="1">
        <f>(Comuni[[#This Row],[Popolazione2011]]/Comuni[[#This Row],[Ammalati TOT]])*100</f>
        <v>0.12240197422539072</v>
      </c>
      <c r="O4709">
        <f>_xlfn.XLOOKUP(Comuni[[#This Row],[Regione]],Table_0[Regione],Table_0[TOT AREA])</f>
        <v>5330380</v>
      </c>
      <c r="P4709" s="1">
        <f>(Comuni[[#This Row],[Popolazione2011]]/Comuni[[#This Row],[Ammalati AREA]])*100</f>
        <v>1.0468296819363723E-2</v>
      </c>
    </row>
    <row r="4710" spans="1:16" x14ac:dyDescent="0.3">
      <c r="A4710" t="s">
        <v>4771</v>
      </c>
      <c r="B4710" t="s">
        <v>8029</v>
      </c>
      <c r="C4710" t="s">
        <v>4726</v>
      </c>
      <c r="D4710">
        <v>1442</v>
      </c>
      <c r="E4710" s="1">
        <f>(Comuni[[#This Row],[Popolazione2011]]/SUM(D:D))*100</f>
        <v>2.4266716865001359E-3</v>
      </c>
      <c r="F4710">
        <f t="shared" si="73"/>
        <v>884268</v>
      </c>
      <c r="G4710" s="1">
        <f>(Comuni[[#This Row],[Popolazione2011]]/Comuni[[#This Row],[TOT POP REGIONE ]])*100</f>
        <v>0.16307273360564897</v>
      </c>
      <c r="H4710" t="str">
        <f>IF(Comuni[[#This Row],[Popolazione2011]]&gt;300000,"MAGGIORE","")</f>
        <v/>
      </c>
      <c r="I4710" t="str">
        <f>_xlfn.XLOOKUP(Comuni[[#This Row],[Regione]],Ripartizione_geografica[Regione],Ripartizione_geografica[Ripartizione geografica])</f>
        <v>Centro</v>
      </c>
      <c r="J4710">
        <f>_xlfn.XLOOKUP(Comuni[[#This Row],[Regione]],Ripartizione_geografica[Regione],Ripartizione_geografica[Codice Regione])</f>
        <v>10</v>
      </c>
      <c r="K4710">
        <f>_xlfn.XLOOKUP(Comuni[[#This Row],[Regione]],Table_0[Regione],Table_0[Totale])</f>
        <v>455875</v>
      </c>
      <c r="L4710">
        <f>_xlfn.XLOOKUP(Comuni[[#This Row],[Regione]],Table_0[Regione],Table_0[Guariti])</f>
        <v>450837</v>
      </c>
      <c r="M4710">
        <f>_xlfn.XLOOKUP(Comuni[[#This Row],[Regione]],Table_0[Regione],Table_0[Deceduti])</f>
        <v>2519</v>
      </c>
      <c r="N4710" s="1">
        <f>(Comuni[[#This Row],[Popolazione2011]]/Comuni[[#This Row],[Ammalati TOT]])*100</f>
        <v>0.31631477927063339</v>
      </c>
      <c r="O4710">
        <f>_xlfn.XLOOKUP(Comuni[[#This Row],[Regione]],Table_0[Regione],Table_0[TOT AREA])</f>
        <v>5330380</v>
      </c>
      <c r="P4710" s="1">
        <f>(Comuni[[#This Row],[Popolazione2011]]/Comuni[[#This Row],[Ammalati AREA]])*100</f>
        <v>2.7052480310972203E-2</v>
      </c>
    </row>
    <row r="4711" spans="1:16" x14ac:dyDescent="0.3">
      <c r="A4711" t="s">
        <v>4772</v>
      </c>
      <c r="B4711" t="s">
        <v>8029</v>
      </c>
      <c r="C4711" t="s">
        <v>4726</v>
      </c>
      <c r="D4711">
        <v>481</v>
      </c>
      <c r="E4711" s="1">
        <f>(Comuni[[#This Row],[Popolazione2011]]/SUM(D:D))*100</f>
        <v>8.0945151262591219E-4</v>
      </c>
      <c r="F4711">
        <f t="shared" si="73"/>
        <v>884268</v>
      </c>
      <c r="G4711" s="1">
        <f>(Comuni[[#This Row],[Popolazione2011]]/Comuni[[#This Row],[TOT POP REGIONE ]])*100</f>
        <v>5.4395273831010511E-2</v>
      </c>
      <c r="H4711" t="str">
        <f>IF(Comuni[[#This Row],[Popolazione2011]]&gt;300000,"MAGGIORE","")</f>
        <v/>
      </c>
      <c r="I4711" t="str">
        <f>_xlfn.XLOOKUP(Comuni[[#This Row],[Regione]],Ripartizione_geografica[Regione],Ripartizione_geografica[Ripartizione geografica])</f>
        <v>Centro</v>
      </c>
      <c r="J4711">
        <f>_xlfn.XLOOKUP(Comuni[[#This Row],[Regione]],Ripartizione_geografica[Regione],Ripartizione_geografica[Codice Regione])</f>
        <v>10</v>
      </c>
      <c r="K4711">
        <f>_xlfn.XLOOKUP(Comuni[[#This Row],[Regione]],Table_0[Regione],Table_0[Totale])</f>
        <v>455875</v>
      </c>
      <c r="L4711">
        <f>_xlfn.XLOOKUP(Comuni[[#This Row],[Regione]],Table_0[Regione],Table_0[Guariti])</f>
        <v>450837</v>
      </c>
      <c r="M4711">
        <f>_xlfn.XLOOKUP(Comuni[[#This Row],[Regione]],Table_0[Regione],Table_0[Deceduti])</f>
        <v>2519</v>
      </c>
      <c r="N4711" s="1">
        <f>(Comuni[[#This Row],[Popolazione2011]]/Comuni[[#This Row],[Ammalati TOT]])*100</f>
        <v>0.10551137921579382</v>
      </c>
      <c r="O4711">
        <f>_xlfn.XLOOKUP(Comuni[[#This Row],[Regione]],Table_0[Regione],Table_0[TOT AREA])</f>
        <v>5330380</v>
      </c>
      <c r="P4711" s="1">
        <f>(Comuni[[#This Row],[Popolazione2011]]/Comuni[[#This Row],[Ammalati AREA]])*100</f>
        <v>9.0237468998457891E-3</v>
      </c>
    </row>
    <row r="4712" spans="1:16" x14ac:dyDescent="0.3">
      <c r="A4712" t="s">
        <v>4773</v>
      </c>
      <c r="B4712" t="s">
        <v>8029</v>
      </c>
      <c r="C4712" t="s">
        <v>4726</v>
      </c>
      <c r="D4712">
        <v>1140</v>
      </c>
      <c r="E4712" s="1">
        <f>(Comuni[[#This Row],[Popolazione2011]]/SUM(D:D))*100</f>
        <v>1.91845057046474E-3</v>
      </c>
      <c r="F4712">
        <f t="shared" si="73"/>
        <v>884268</v>
      </c>
      <c r="G4712" s="1">
        <f>(Comuni[[#This Row],[Popolazione2011]]/Comuni[[#This Row],[TOT POP REGIONE ]])*100</f>
        <v>0.1289201916161164</v>
      </c>
      <c r="H4712" t="str">
        <f>IF(Comuni[[#This Row],[Popolazione2011]]&gt;300000,"MAGGIORE","")</f>
        <v/>
      </c>
      <c r="I4712" t="str">
        <f>_xlfn.XLOOKUP(Comuni[[#This Row],[Regione]],Ripartizione_geografica[Regione],Ripartizione_geografica[Ripartizione geografica])</f>
        <v>Centro</v>
      </c>
      <c r="J4712">
        <f>_xlfn.XLOOKUP(Comuni[[#This Row],[Regione]],Ripartizione_geografica[Regione],Ripartizione_geografica[Codice Regione])</f>
        <v>10</v>
      </c>
      <c r="K4712">
        <f>_xlfn.XLOOKUP(Comuni[[#This Row],[Regione]],Table_0[Regione],Table_0[Totale])</f>
        <v>455875</v>
      </c>
      <c r="L4712">
        <f>_xlfn.XLOOKUP(Comuni[[#This Row],[Regione]],Table_0[Regione],Table_0[Guariti])</f>
        <v>450837</v>
      </c>
      <c r="M4712">
        <f>_xlfn.XLOOKUP(Comuni[[#This Row],[Regione]],Table_0[Regione],Table_0[Deceduti])</f>
        <v>2519</v>
      </c>
      <c r="N4712" s="1">
        <f>(Comuni[[#This Row],[Popolazione2011]]/Comuni[[#This Row],[Ammalati TOT]])*100</f>
        <v>0.25006854949273377</v>
      </c>
      <c r="O4712">
        <f>_xlfn.XLOOKUP(Comuni[[#This Row],[Regione]],Table_0[Regione],Table_0[TOT AREA])</f>
        <v>5330380</v>
      </c>
      <c r="P4712" s="1">
        <f>(Comuni[[#This Row],[Popolazione2011]]/Comuni[[#This Row],[Ammalati AREA]])*100</f>
        <v>2.1386842964291476E-2</v>
      </c>
    </row>
    <row r="4713" spans="1:16" x14ac:dyDescent="0.3">
      <c r="A4713" t="s">
        <v>4774</v>
      </c>
      <c r="B4713" t="s">
        <v>8029</v>
      </c>
      <c r="C4713" t="s">
        <v>4726</v>
      </c>
      <c r="D4713">
        <v>2468</v>
      </c>
      <c r="E4713" s="1">
        <f>(Comuni[[#This Row],[Popolazione2011]]/SUM(D:D))*100</f>
        <v>4.1532771999184016E-3</v>
      </c>
      <c r="F4713">
        <f t="shared" si="73"/>
        <v>884268</v>
      </c>
      <c r="G4713" s="1">
        <f>(Comuni[[#This Row],[Popolazione2011]]/Comuni[[#This Row],[TOT POP REGIONE ]])*100</f>
        <v>0.2791009060601537</v>
      </c>
      <c r="H4713" t="str">
        <f>IF(Comuni[[#This Row],[Popolazione2011]]&gt;300000,"MAGGIORE","")</f>
        <v/>
      </c>
      <c r="I4713" t="str">
        <f>_xlfn.XLOOKUP(Comuni[[#This Row],[Regione]],Ripartizione_geografica[Regione],Ripartizione_geografica[Ripartizione geografica])</f>
        <v>Centro</v>
      </c>
      <c r="J4713">
        <f>_xlfn.XLOOKUP(Comuni[[#This Row],[Regione]],Ripartizione_geografica[Regione],Ripartizione_geografica[Codice Regione])</f>
        <v>10</v>
      </c>
      <c r="K4713">
        <f>_xlfn.XLOOKUP(Comuni[[#This Row],[Regione]],Table_0[Regione],Table_0[Totale])</f>
        <v>455875</v>
      </c>
      <c r="L4713">
        <f>_xlfn.XLOOKUP(Comuni[[#This Row],[Regione]],Table_0[Regione],Table_0[Guariti])</f>
        <v>450837</v>
      </c>
      <c r="M4713">
        <f>_xlfn.XLOOKUP(Comuni[[#This Row],[Regione]],Table_0[Regione],Table_0[Deceduti])</f>
        <v>2519</v>
      </c>
      <c r="N4713" s="1">
        <f>(Comuni[[#This Row],[Popolazione2011]]/Comuni[[#This Row],[Ammalati TOT]])*100</f>
        <v>0.54137647381409382</v>
      </c>
      <c r="O4713">
        <f>_xlfn.XLOOKUP(Comuni[[#This Row],[Regione]],Table_0[Regione],Table_0[TOT AREA])</f>
        <v>5330380</v>
      </c>
      <c r="P4713" s="1">
        <f>(Comuni[[#This Row],[Popolazione2011]]/Comuni[[#This Row],[Ammalati AREA]])*100</f>
        <v>4.6300638978834525E-2</v>
      </c>
    </row>
    <row r="4714" spans="1:16" x14ac:dyDescent="0.3">
      <c r="A4714" t="s">
        <v>4775</v>
      </c>
      <c r="B4714" t="s">
        <v>8029</v>
      </c>
      <c r="C4714" t="s">
        <v>4726</v>
      </c>
      <c r="D4714">
        <v>8631</v>
      </c>
      <c r="E4714" s="1">
        <f>(Comuni[[#This Row],[Popolazione2011]]/SUM(D:D))*100</f>
        <v>1.4524690240071202E-2</v>
      </c>
      <c r="F4714">
        <f t="shared" si="73"/>
        <v>884268</v>
      </c>
      <c r="G4714" s="1">
        <f>(Comuni[[#This Row],[Popolazione2011]]/Comuni[[#This Row],[TOT POP REGIONE ]])*100</f>
        <v>0.97606155599886013</v>
      </c>
      <c r="H4714" t="str">
        <f>IF(Comuni[[#This Row],[Popolazione2011]]&gt;300000,"MAGGIORE","")</f>
        <v/>
      </c>
      <c r="I4714" t="str">
        <f>_xlfn.XLOOKUP(Comuni[[#This Row],[Regione]],Ripartizione_geografica[Regione],Ripartizione_geografica[Ripartizione geografica])</f>
        <v>Centro</v>
      </c>
      <c r="J4714">
        <f>_xlfn.XLOOKUP(Comuni[[#This Row],[Regione]],Ripartizione_geografica[Regione],Ripartizione_geografica[Codice Regione])</f>
        <v>10</v>
      </c>
      <c r="K4714">
        <f>_xlfn.XLOOKUP(Comuni[[#This Row],[Regione]],Table_0[Regione],Table_0[Totale])</f>
        <v>455875</v>
      </c>
      <c r="L4714">
        <f>_xlfn.XLOOKUP(Comuni[[#This Row],[Regione]],Table_0[Regione],Table_0[Guariti])</f>
        <v>450837</v>
      </c>
      <c r="M4714">
        <f>_xlfn.XLOOKUP(Comuni[[#This Row],[Regione]],Table_0[Regione],Table_0[Deceduti])</f>
        <v>2519</v>
      </c>
      <c r="N4714" s="1">
        <f>(Comuni[[#This Row],[Popolazione2011]]/Comuni[[#This Row],[Ammalati TOT]])*100</f>
        <v>1.893282149712092</v>
      </c>
      <c r="O4714">
        <f>_xlfn.XLOOKUP(Comuni[[#This Row],[Regione]],Table_0[Regione],Table_0[TOT AREA])</f>
        <v>5330380</v>
      </c>
      <c r="P4714" s="1">
        <f>(Comuni[[#This Row],[Popolazione2011]]/Comuni[[#This Row],[Ammalati AREA]])*100</f>
        <v>0.16192091370596468</v>
      </c>
    </row>
    <row r="4715" spans="1:16" x14ac:dyDescent="0.3">
      <c r="A4715" t="s">
        <v>4776</v>
      </c>
      <c r="B4715" t="s">
        <v>8029</v>
      </c>
      <c r="C4715" t="s">
        <v>4726</v>
      </c>
      <c r="D4715">
        <v>38429</v>
      </c>
      <c r="E4715" s="1">
        <f>(Comuni[[#This Row],[Popolazione2011]]/SUM(D:D))*100</f>
        <v>6.4670295589815352E-2</v>
      </c>
      <c r="F4715">
        <f t="shared" si="73"/>
        <v>884268</v>
      </c>
      <c r="G4715" s="1">
        <f>(Comuni[[#This Row],[Popolazione2011]]/Comuni[[#This Row],[TOT POP REGIONE ]])*100</f>
        <v>4.3458544242243304</v>
      </c>
      <c r="H4715" t="str">
        <f>IF(Comuni[[#This Row],[Popolazione2011]]&gt;300000,"MAGGIORE","")</f>
        <v/>
      </c>
      <c r="I4715" t="str">
        <f>_xlfn.XLOOKUP(Comuni[[#This Row],[Regione]],Ripartizione_geografica[Regione],Ripartizione_geografica[Ripartizione geografica])</f>
        <v>Centro</v>
      </c>
      <c r="J4715">
        <f>_xlfn.XLOOKUP(Comuni[[#This Row],[Regione]],Ripartizione_geografica[Regione],Ripartizione_geografica[Codice Regione])</f>
        <v>10</v>
      </c>
      <c r="K4715">
        <f>_xlfn.XLOOKUP(Comuni[[#This Row],[Regione]],Table_0[Regione],Table_0[Totale])</f>
        <v>455875</v>
      </c>
      <c r="L4715">
        <f>_xlfn.XLOOKUP(Comuni[[#This Row],[Regione]],Table_0[Regione],Table_0[Guariti])</f>
        <v>450837</v>
      </c>
      <c r="M4715">
        <f>_xlfn.XLOOKUP(Comuni[[#This Row],[Regione]],Table_0[Regione],Table_0[Deceduti])</f>
        <v>2519</v>
      </c>
      <c r="N4715" s="1">
        <f>(Comuni[[#This Row],[Popolazione2011]]/Comuni[[#This Row],[Ammalati TOT]])*100</f>
        <v>8.4297230600493567</v>
      </c>
      <c r="O4715">
        <f>_xlfn.XLOOKUP(Comuni[[#This Row],[Regione]],Table_0[Regione],Table_0[TOT AREA])</f>
        <v>5330380</v>
      </c>
      <c r="P4715" s="1">
        <f>(Comuni[[#This Row],[Popolazione2011]]/Comuni[[#This Row],[Ammalati AREA]])*100</f>
        <v>0.72094297217083958</v>
      </c>
    </row>
    <row r="4716" spans="1:16" x14ac:dyDescent="0.3">
      <c r="A4716" t="s">
        <v>4777</v>
      </c>
      <c r="B4716" t="s">
        <v>8029</v>
      </c>
      <c r="C4716" t="s">
        <v>4726</v>
      </c>
      <c r="D4716">
        <v>16900</v>
      </c>
      <c r="E4716" s="1">
        <f>(Comuni[[#This Row],[Popolazione2011]]/SUM(D:D))*100</f>
        <v>2.8440188281450968E-2</v>
      </c>
      <c r="F4716">
        <f t="shared" si="73"/>
        <v>884268</v>
      </c>
      <c r="G4716" s="1">
        <f>(Comuni[[#This Row],[Popolazione2011]]/Comuni[[#This Row],[TOT POP REGIONE ]])*100</f>
        <v>1.9111852967652343</v>
      </c>
      <c r="H4716" t="str">
        <f>IF(Comuni[[#This Row],[Popolazione2011]]&gt;300000,"MAGGIORE","")</f>
        <v/>
      </c>
      <c r="I4716" t="str">
        <f>_xlfn.XLOOKUP(Comuni[[#This Row],[Regione]],Ripartizione_geografica[Regione],Ripartizione_geografica[Ripartizione geografica])</f>
        <v>Centro</v>
      </c>
      <c r="J4716">
        <f>_xlfn.XLOOKUP(Comuni[[#This Row],[Regione]],Ripartizione_geografica[Regione],Ripartizione_geografica[Codice Regione])</f>
        <v>10</v>
      </c>
      <c r="K4716">
        <f>_xlfn.XLOOKUP(Comuni[[#This Row],[Regione]],Table_0[Regione],Table_0[Totale])</f>
        <v>455875</v>
      </c>
      <c r="L4716">
        <f>_xlfn.XLOOKUP(Comuni[[#This Row],[Regione]],Table_0[Regione],Table_0[Guariti])</f>
        <v>450837</v>
      </c>
      <c r="M4716">
        <f>_xlfn.XLOOKUP(Comuni[[#This Row],[Regione]],Table_0[Regione],Table_0[Deceduti])</f>
        <v>2519</v>
      </c>
      <c r="N4716" s="1">
        <f>(Comuni[[#This Row],[Popolazione2011]]/Comuni[[#This Row],[Ammalati TOT]])*100</f>
        <v>3.7071565670414039</v>
      </c>
      <c r="O4716">
        <f>_xlfn.XLOOKUP(Comuni[[#This Row],[Regione]],Table_0[Regione],Table_0[TOT AREA])</f>
        <v>5330380</v>
      </c>
      <c r="P4716" s="1">
        <f>(Comuni[[#This Row],[Popolazione2011]]/Comuni[[#This Row],[Ammalati AREA]])*100</f>
        <v>0.31705056675133853</v>
      </c>
    </row>
    <row r="4717" spans="1:16" x14ac:dyDescent="0.3">
      <c r="A4717" t="s">
        <v>4778</v>
      </c>
      <c r="B4717" t="s">
        <v>8029</v>
      </c>
      <c r="C4717" t="s">
        <v>4726</v>
      </c>
      <c r="D4717">
        <v>6520</v>
      </c>
      <c r="E4717" s="1">
        <f>(Comuni[[#This Row],[Popolazione2011]]/SUM(D:D))*100</f>
        <v>1.0972190981956231E-2</v>
      </c>
      <c r="F4717">
        <f t="shared" si="73"/>
        <v>884268</v>
      </c>
      <c r="G4717" s="1">
        <f>(Comuni[[#This Row],[Popolazione2011]]/Comuni[[#This Row],[TOT POP REGIONE ]])*100</f>
        <v>0.73733302573427961</v>
      </c>
      <c r="H4717" t="str">
        <f>IF(Comuni[[#This Row],[Popolazione2011]]&gt;300000,"MAGGIORE","")</f>
        <v/>
      </c>
      <c r="I4717" t="str">
        <f>_xlfn.XLOOKUP(Comuni[[#This Row],[Regione]],Ripartizione_geografica[Regione],Ripartizione_geografica[Ripartizione geografica])</f>
        <v>Centro</v>
      </c>
      <c r="J4717">
        <f>_xlfn.XLOOKUP(Comuni[[#This Row],[Regione]],Ripartizione_geografica[Regione],Ripartizione_geografica[Codice Regione])</f>
        <v>10</v>
      </c>
      <c r="K4717">
        <f>_xlfn.XLOOKUP(Comuni[[#This Row],[Regione]],Table_0[Regione],Table_0[Totale])</f>
        <v>455875</v>
      </c>
      <c r="L4717">
        <f>_xlfn.XLOOKUP(Comuni[[#This Row],[Regione]],Table_0[Regione],Table_0[Guariti])</f>
        <v>450837</v>
      </c>
      <c r="M4717">
        <f>_xlfn.XLOOKUP(Comuni[[#This Row],[Regione]],Table_0[Regione],Table_0[Deceduti])</f>
        <v>2519</v>
      </c>
      <c r="N4717" s="1">
        <f>(Comuni[[#This Row],[Popolazione2011]]/Comuni[[#This Row],[Ammalati TOT]])*100</f>
        <v>1.4302166163970387</v>
      </c>
      <c r="O4717">
        <f>_xlfn.XLOOKUP(Comuni[[#This Row],[Regione]],Table_0[Regione],Table_0[TOT AREA])</f>
        <v>5330380</v>
      </c>
      <c r="P4717" s="1">
        <f>(Comuni[[#This Row],[Popolazione2011]]/Comuni[[#This Row],[Ammalati AREA]])*100</f>
        <v>0.12231773344489512</v>
      </c>
    </row>
    <row r="4718" spans="1:16" x14ac:dyDescent="0.3">
      <c r="A4718" t="s">
        <v>4779</v>
      </c>
      <c r="B4718" t="s">
        <v>8029</v>
      </c>
      <c r="C4718" t="s">
        <v>4726</v>
      </c>
      <c r="D4718">
        <v>8335</v>
      </c>
      <c r="E4718" s="1">
        <f>(Comuni[[#This Row],[Popolazione2011]]/SUM(D:D))*100</f>
        <v>1.402656623230141E-2</v>
      </c>
      <c r="F4718">
        <f t="shared" si="73"/>
        <v>884268</v>
      </c>
      <c r="G4718" s="1">
        <f>(Comuni[[#This Row],[Popolazione2011]]/Comuni[[#This Row],[TOT POP REGIONE ]])*100</f>
        <v>0.94258754133362288</v>
      </c>
      <c r="H4718" t="str">
        <f>IF(Comuni[[#This Row],[Popolazione2011]]&gt;300000,"MAGGIORE","")</f>
        <v/>
      </c>
      <c r="I4718" t="str">
        <f>_xlfn.XLOOKUP(Comuni[[#This Row],[Regione]],Ripartizione_geografica[Regione],Ripartizione_geografica[Ripartizione geografica])</f>
        <v>Centro</v>
      </c>
      <c r="J4718">
        <f>_xlfn.XLOOKUP(Comuni[[#This Row],[Regione]],Ripartizione_geografica[Regione],Ripartizione_geografica[Codice Regione])</f>
        <v>10</v>
      </c>
      <c r="K4718">
        <f>_xlfn.XLOOKUP(Comuni[[#This Row],[Regione]],Table_0[Regione],Table_0[Totale])</f>
        <v>455875</v>
      </c>
      <c r="L4718">
        <f>_xlfn.XLOOKUP(Comuni[[#This Row],[Regione]],Table_0[Regione],Table_0[Guariti])</f>
        <v>450837</v>
      </c>
      <c r="M4718">
        <f>_xlfn.XLOOKUP(Comuni[[#This Row],[Regione]],Table_0[Regione],Table_0[Deceduti])</f>
        <v>2519</v>
      </c>
      <c r="N4718" s="1">
        <f>(Comuni[[#This Row],[Popolazione2011]]/Comuni[[#This Row],[Ammalati TOT]])*100</f>
        <v>1.8283520701946807</v>
      </c>
      <c r="O4718">
        <f>_xlfn.XLOOKUP(Comuni[[#This Row],[Regione]],Table_0[Regione],Table_0[TOT AREA])</f>
        <v>5330380</v>
      </c>
      <c r="P4718" s="1">
        <f>(Comuni[[#This Row],[Popolazione2011]]/Comuni[[#This Row],[Ammalati AREA]])*100</f>
        <v>0.15636783869067497</v>
      </c>
    </row>
    <row r="4719" spans="1:16" x14ac:dyDescent="0.3">
      <c r="A4719" t="s">
        <v>4780</v>
      </c>
      <c r="B4719" t="s">
        <v>8029</v>
      </c>
      <c r="C4719" t="s">
        <v>4726</v>
      </c>
      <c r="D4719">
        <v>3850</v>
      </c>
      <c r="E4719" s="1">
        <f>(Comuni[[#This Row],[Popolazione2011]]/SUM(D:D))*100</f>
        <v>6.4789778037624987E-3</v>
      </c>
      <c r="F4719">
        <f t="shared" si="73"/>
        <v>884268</v>
      </c>
      <c r="G4719" s="1">
        <f>(Comuni[[#This Row],[Popolazione2011]]/Comuni[[#This Row],[TOT POP REGIONE ]])*100</f>
        <v>0.43538836642284917</v>
      </c>
      <c r="H4719" t="str">
        <f>IF(Comuni[[#This Row],[Popolazione2011]]&gt;300000,"MAGGIORE","")</f>
        <v/>
      </c>
      <c r="I4719" t="str">
        <f>_xlfn.XLOOKUP(Comuni[[#This Row],[Regione]],Ripartizione_geografica[Regione],Ripartizione_geografica[Ripartizione geografica])</f>
        <v>Centro</v>
      </c>
      <c r="J4719">
        <f>_xlfn.XLOOKUP(Comuni[[#This Row],[Regione]],Ripartizione_geografica[Regione],Ripartizione_geografica[Codice Regione])</f>
        <v>10</v>
      </c>
      <c r="K4719">
        <f>_xlfn.XLOOKUP(Comuni[[#This Row],[Regione]],Table_0[Regione],Table_0[Totale])</f>
        <v>455875</v>
      </c>
      <c r="L4719">
        <f>_xlfn.XLOOKUP(Comuni[[#This Row],[Regione]],Table_0[Regione],Table_0[Guariti])</f>
        <v>450837</v>
      </c>
      <c r="M4719">
        <f>_xlfn.XLOOKUP(Comuni[[#This Row],[Regione]],Table_0[Regione],Table_0[Deceduti])</f>
        <v>2519</v>
      </c>
      <c r="N4719" s="1">
        <f>(Comuni[[#This Row],[Popolazione2011]]/Comuni[[#This Row],[Ammalati TOT]])*100</f>
        <v>0.84452975047984646</v>
      </c>
      <c r="O4719">
        <f>_xlfn.XLOOKUP(Comuni[[#This Row],[Regione]],Table_0[Regione],Table_0[TOT AREA])</f>
        <v>5330380</v>
      </c>
      <c r="P4719" s="1">
        <f>(Comuni[[#This Row],[Popolazione2011]]/Comuni[[#This Row],[Ammalati AREA]])*100</f>
        <v>7.2227495975896644E-2</v>
      </c>
    </row>
    <row r="4720" spans="1:16" x14ac:dyDescent="0.3">
      <c r="A4720" t="s">
        <v>4781</v>
      </c>
      <c r="B4720" t="s">
        <v>8029</v>
      </c>
      <c r="C4720" t="s">
        <v>4726</v>
      </c>
      <c r="D4720">
        <v>16481</v>
      </c>
      <c r="E4720" s="1">
        <f>(Comuni[[#This Row],[Popolazione2011]]/SUM(D:D))*100</f>
        <v>2.7735073554236295E-2</v>
      </c>
      <c r="F4720">
        <f t="shared" si="73"/>
        <v>884268</v>
      </c>
      <c r="G4720" s="1">
        <f>(Comuni[[#This Row],[Popolazione2011]]/Comuni[[#This Row],[TOT POP REGIONE ]])*100</f>
        <v>1.863801471951942</v>
      </c>
      <c r="H4720" t="str">
        <f>IF(Comuni[[#This Row],[Popolazione2011]]&gt;300000,"MAGGIORE","")</f>
        <v/>
      </c>
      <c r="I4720" t="str">
        <f>_xlfn.XLOOKUP(Comuni[[#This Row],[Regione]],Ripartizione_geografica[Regione],Ripartizione_geografica[Ripartizione geografica])</f>
        <v>Centro</v>
      </c>
      <c r="J4720">
        <f>_xlfn.XLOOKUP(Comuni[[#This Row],[Regione]],Ripartizione_geografica[Regione],Ripartizione_geografica[Codice Regione])</f>
        <v>10</v>
      </c>
      <c r="K4720">
        <f>_xlfn.XLOOKUP(Comuni[[#This Row],[Regione]],Table_0[Regione],Table_0[Totale])</f>
        <v>455875</v>
      </c>
      <c r="L4720">
        <f>_xlfn.XLOOKUP(Comuni[[#This Row],[Regione]],Table_0[Regione],Table_0[Guariti])</f>
        <v>450837</v>
      </c>
      <c r="M4720">
        <f>_xlfn.XLOOKUP(Comuni[[#This Row],[Regione]],Table_0[Regione],Table_0[Deceduti])</f>
        <v>2519</v>
      </c>
      <c r="N4720" s="1">
        <f>(Comuni[[#This Row],[Popolazione2011]]/Comuni[[#This Row],[Ammalati TOT]])*100</f>
        <v>3.6152454071839868</v>
      </c>
      <c r="O4720">
        <f>_xlfn.XLOOKUP(Comuni[[#This Row],[Regione]],Table_0[Regione],Table_0[TOT AREA])</f>
        <v>5330380</v>
      </c>
      <c r="P4720" s="1">
        <f>(Comuni[[#This Row],[Popolazione2011]]/Comuni[[#This Row],[Ammalati AREA]])*100</f>
        <v>0.30918996394253317</v>
      </c>
    </row>
    <row r="4721" spans="1:16" x14ac:dyDescent="0.3">
      <c r="A4721" t="s">
        <v>4782</v>
      </c>
      <c r="B4721" t="s">
        <v>8029</v>
      </c>
      <c r="C4721" t="s">
        <v>4726</v>
      </c>
      <c r="D4721">
        <v>3502</v>
      </c>
      <c r="E4721" s="1">
        <f>(Comuni[[#This Row],[Popolazione2011]]/SUM(D:D))*100</f>
        <v>5.8933455243574727E-3</v>
      </c>
      <c r="F4721">
        <f t="shared" si="73"/>
        <v>884268</v>
      </c>
      <c r="G4721" s="1">
        <f>(Comuni[[#This Row],[Popolazione2011]]/Comuni[[#This Row],[TOT POP REGIONE ]])*100</f>
        <v>0.39603378161371894</v>
      </c>
      <c r="H4721" t="str">
        <f>IF(Comuni[[#This Row],[Popolazione2011]]&gt;300000,"MAGGIORE","")</f>
        <v/>
      </c>
      <c r="I4721" t="str">
        <f>_xlfn.XLOOKUP(Comuni[[#This Row],[Regione]],Ripartizione_geografica[Regione],Ripartizione_geografica[Ripartizione geografica])</f>
        <v>Centro</v>
      </c>
      <c r="J4721">
        <f>_xlfn.XLOOKUP(Comuni[[#This Row],[Regione]],Ripartizione_geografica[Regione],Ripartizione_geografica[Codice Regione])</f>
        <v>10</v>
      </c>
      <c r="K4721">
        <f>_xlfn.XLOOKUP(Comuni[[#This Row],[Regione]],Table_0[Regione],Table_0[Totale])</f>
        <v>455875</v>
      </c>
      <c r="L4721">
        <f>_xlfn.XLOOKUP(Comuni[[#This Row],[Regione]],Table_0[Regione],Table_0[Guariti])</f>
        <v>450837</v>
      </c>
      <c r="M4721">
        <f>_xlfn.XLOOKUP(Comuni[[#This Row],[Regione]],Table_0[Regione],Table_0[Deceduti])</f>
        <v>2519</v>
      </c>
      <c r="N4721" s="1">
        <f>(Comuni[[#This Row],[Popolazione2011]]/Comuni[[#This Row],[Ammalati TOT]])*100</f>
        <v>0.76819303537153827</v>
      </c>
      <c r="O4721">
        <f>_xlfn.XLOOKUP(Comuni[[#This Row],[Regione]],Table_0[Regione],Table_0[TOT AREA])</f>
        <v>5330380</v>
      </c>
      <c r="P4721" s="1">
        <f>(Comuni[[#This Row],[Popolazione2011]]/Comuni[[#This Row],[Ammalati AREA]])*100</f>
        <v>6.5698880755218195E-2</v>
      </c>
    </row>
    <row r="4722" spans="1:16" x14ac:dyDescent="0.3">
      <c r="A4722" t="s">
        <v>4783</v>
      </c>
      <c r="B4722" t="s">
        <v>8029</v>
      </c>
      <c r="C4722" t="s">
        <v>4726</v>
      </c>
      <c r="D4722">
        <v>401</v>
      </c>
      <c r="E4722" s="1">
        <f>(Comuni[[#This Row],[Popolazione2011]]/SUM(D:D))*100</f>
        <v>6.7482340241786028E-4</v>
      </c>
      <c r="F4722">
        <f t="shared" si="73"/>
        <v>884268</v>
      </c>
      <c r="G4722" s="1">
        <f>(Comuni[[#This Row],[Popolazione2011]]/Comuni[[#This Row],[TOT POP REGIONE ]])*100</f>
        <v>4.5348242840405846E-2</v>
      </c>
      <c r="H4722" t="str">
        <f>IF(Comuni[[#This Row],[Popolazione2011]]&gt;300000,"MAGGIORE","")</f>
        <v/>
      </c>
      <c r="I4722" t="str">
        <f>_xlfn.XLOOKUP(Comuni[[#This Row],[Regione]],Ripartizione_geografica[Regione],Ripartizione_geografica[Ripartizione geografica])</f>
        <v>Centro</v>
      </c>
      <c r="J4722">
        <f>_xlfn.XLOOKUP(Comuni[[#This Row],[Regione]],Ripartizione_geografica[Regione],Ripartizione_geografica[Codice Regione])</f>
        <v>10</v>
      </c>
      <c r="K4722">
        <f>_xlfn.XLOOKUP(Comuni[[#This Row],[Regione]],Table_0[Regione],Table_0[Totale])</f>
        <v>455875</v>
      </c>
      <c r="L4722">
        <f>_xlfn.XLOOKUP(Comuni[[#This Row],[Regione]],Table_0[Regione],Table_0[Guariti])</f>
        <v>450837</v>
      </c>
      <c r="M4722">
        <f>_xlfn.XLOOKUP(Comuni[[#This Row],[Regione]],Table_0[Regione],Table_0[Deceduti])</f>
        <v>2519</v>
      </c>
      <c r="N4722" s="1">
        <f>(Comuni[[#This Row],[Popolazione2011]]/Comuni[[#This Row],[Ammalati TOT]])*100</f>
        <v>8.7962709075952841E-2</v>
      </c>
      <c r="O4722">
        <f>_xlfn.XLOOKUP(Comuni[[#This Row],[Regione]],Table_0[Regione],Table_0[TOT AREA])</f>
        <v>5330380</v>
      </c>
      <c r="P4722" s="1">
        <f>(Comuni[[#This Row],[Popolazione2011]]/Comuni[[#This Row],[Ammalati AREA]])*100</f>
        <v>7.5229158146323536E-3</v>
      </c>
    </row>
    <row r="4723" spans="1:16" x14ac:dyDescent="0.3">
      <c r="A4723" t="s">
        <v>4784</v>
      </c>
      <c r="B4723" t="s">
        <v>8029</v>
      </c>
      <c r="C4723" t="s">
        <v>4726</v>
      </c>
      <c r="D4723">
        <v>1486</v>
      </c>
      <c r="E4723" s="1">
        <f>(Comuni[[#This Row],[Popolazione2011]]/SUM(D:D))*100</f>
        <v>2.5007171471145644E-3</v>
      </c>
      <c r="F4723">
        <f t="shared" si="73"/>
        <v>884268</v>
      </c>
      <c r="G4723" s="1">
        <f>(Comuni[[#This Row],[Popolazione2011]]/Comuni[[#This Row],[TOT POP REGIONE ]])*100</f>
        <v>0.16804860065048152</v>
      </c>
      <c r="H4723" t="str">
        <f>IF(Comuni[[#This Row],[Popolazione2011]]&gt;300000,"MAGGIORE","")</f>
        <v/>
      </c>
      <c r="I4723" t="str">
        <f>_xlfn.XLOOKUP(Comuni[[#This Row],[Regione]],Ripartizione_geografica[Regione],Ripartizione_geografica[Ripartizione geografica])</f>
        <v>Centro</v>
      </c>
      <c r="J4723">
        <f>_xlfn.XLOOKUP(Comuni[[#This Row],[Regione]],Ripartizione_geografica[Regione],Ripartizione_geografica[Codice Regione])</f>
        <v>10</v>
      </c>
      <c r="K4723">
        <f>_xlfn.XLOOKUP(Comuni[[#This Row],[Regione]],Table_0[Regione],Table_0[Totale])</f>
        <v>455875</v>
      </c>
      <c r="L4723">
        <f>_xlfn.XLOOKUP(Comuni[[#This Row],[Regione]],Table_0[Regione],Table_0[Guariti])</f>
        <v>450837</v>
      </c>
      <c r="M4723">
        <f>_xlfn.XLOOKUP(Comuni[[#This Row],[Regione]],Table_0[Regione],Table_0[Deceduti])</f>
        <v>2519</v>
      </c>
      <c r="N4723" s="1">
        <f>(Comuni[[#This Row],[Popolazione2011]]/Comuni[[#This Row],[Ammalati TOT]])*100</f>
        <v>0.32596654784754597</v>
      </c>
      <c r="O4723">
        <f>_xlfn.XLOOKUP(Comuni[[#This Row],[Regione]],Table_0[Regione],Table_0[TOT AREA])</f>
        <v>5330380</v>
      </c>
      <c r="P4723" s="1">
        <f>(Comuni[[#This Row],[Popolazione2011]]/Comuni[[#This Row],[Ammalati AREA]])*100</f>
        <v>2.787793740783959E-2</v>
      </c>
    </row>
    <row r="4724" spans="1:16" x14ac:dyDescent="0.3">
      <c r="A4724" t="s">
        <v>4785</v>
      </c>
      <c r="B4724" t="s">
        <v>8029</v>
      </c>
      <c r="C4724" t="s">
        <v>4786</v>
      </c>
      <c r="D4724">
        <v>4929</v>
      </c>
      <c r="E4724" s="1">
        <f>(Comuni[[#This Row],[Popolazione2011]]/SUM(D:D))*100</f>
        <v>8.2947744401935999E-3</v>
      </c>
      <c r="F4724">
        <f t="shared" si="73"/>
        <v>884268</v>
      </c>
      <c r="G4724" s="1">
        <f>(Comuni[[#This Row],[Popolazione2011]]/Comuni[[#This Row],[TOT POP REGIONE ]])*100</f>
        <v>0.55741019690862958</v>
      </c>
      <c r="H4724" t="str">
        <f>IF(Comuni[[#This Row],[Popolazione2011]]&gt;300000,"MAGGIORE","")</f>
        <v/>
      </c>
      <c r="I4724" t="str">
        <f>_xlfn.XLOOKUP(Comuni[[#This Row],[Regione]],Ripartizione_geografica[Regione],Ripartizione_geografica[Ripartizione geografica])</f>
        <v>Centro</v>
      </c>
      <c r="J4724">
        <f>_xlfn.XLOOKUP(Comuni[[#This Row],[Regione]],Ripartizione_geografica[Regione],Ripartizione_geografica[Codice Regione])</f>
        <v>10</v>
      </c>
      <c r="K4724">
        <f>_xlfn.XLOOKUP(Comuni[[#This Row],[Regione]],Table_0[Regione],Table_0[Totale])</f>
        <v>455875</v>
      </c>
      <c r="L4724">
        <f>_xlfn.XLOOKUP(Comuni[[#This Row],[Regione]],Table_0[Regione],Table_0[Guariti])</f>
        <v>450837</v>
      </c>
      <c r="M4724">
        <f>_xlfn.XLOOKUP(Comuni[[#This Row],[Regione]],Table_0[Regione],Table_0[Deceduti])</f>
        <v>2519</v>
      </c>
      <c r="N4724" s="1">
        <f>(Comuni[[#This Row],[Popolazione2011]]/Comuni[[#This Row],[Ammalati TOT]])*100</f>
        <v>1.0812174389909515</v>
      </c>
      <c r="O4724">
        <f>_xlfn.XLOOKUP(Comuni[[#This Row],[Regione]],Table_0[Regione],Table_0[TOT AREA])</f>
        <v>5330380</v>
      </c>
      <c r="P4724" s="1">
        <f>(Comuni[[#This Row],[Popolazione2011]]/Comuni[[#This Row],[Ammalati AREA]])*100</f>
        <v>9.2469955237712884E-2</v>
      </c>
    </row>
    <row r="4725" spans="1:16" x14ac:dyDescent="0.3">
      <c r="A4725" t="s">
        <v>4787</v>
      </c>
      <c r="B4725" t="s">
        <v>8029</v>
      </c>
      <c r="C4725" t="s">
        <v>4786</v>
      </c>
      <c r="D4725">
        <v>1859</v>
      </c>
      <c r="E4725" s="1">
        <f>(Comuni[[#This Row],[Popolazione2011]]/SUM(D:D))*100</f>
        <v>3.128420710959607E-3</v>
      </c>
      <c r="F4725">
        <f t="shared" si="73"/>
        <v>884268</v>
      </c>
      <c r="G4725" s="1">
        <f>(Comuni[[#This Row],[Popolazione2011]]/Comuni[[#This Row],[TOT POP REGIONE ]])*100</f>
        <v>0.21023038264417573</v>
      </c>
      <c r="H4725" t="str">
        <f>IF(Comuni[[#This Row],[Popolazione2011]]&gt;300000,"MAGGIORE","")</f>
        <v/>
      </c>
      <c r="I4725" t="str">
        <f>_xlfn.XLOOKUP(Comuni[[#This Row],[Regione]],Ripartizione_geografica[Regione],Ripartizione_geografica[Ripartizione geografica])</f>
        <v>Centro</v>
      </c>
      <c r="J4725">
        <f>_xlfn.XLOOKUP(Comuni[[#This Row],[Regione]],Ripartizione_geografica[Regione],Ripartizione_geografica[Codice Regione])</f>
        <v>10</v>
      </c>
      <c r="K4725">
        <f>_xlfn.XLOOKUP(Comuni[[#This Row],[Regione]],Table_0[Regione],Table_0[Totale])</f>
        <v>455875</v>
      </c>
      <c r="L4725">
        <f>_xlfn.XLOOKUP(Comuni[[#This Row],[Regione]],Table_0[Regione],Table_0[Guariti])</f>
        <v>450837</v>
      </c>
      <c r="M4725">
        <f>_xlfn.XLOOKUP(Comuni[[#This Row],[Regione]],Table_0[Regione],Table_0[Deceduti])</f>
        <v>2519</v>
      </c>
      <c r="N4725" s="1">
        <f>(Comuni[[#This Row],[Popolazione2011]]/Comuni[[#This Row],[Ammalati TOT]])*100</f>
        <v>0.40778722237455445</v>
      </c>
      <c r="O4725">
        <f>_xlfn.XLOOKUP(Comuni[[#This Row],[Regione]],Table_0[Regione],Table_0[TOT AREA])</f>
        <v>5330380</v>
      </c>
      <c r="P4725" s="1">
        <f>(Comuni[[#This Row],[Popolazione2011]]/Comuni[[#This Row],[Ammalati AREA]])*100</f>
        <v>3.4875562342647243E-2</v>
      </c>
    </row>
    <row r="4726" spans="1:16" x14ac:dyDescent="0.3">
      <c r="A4726" t="s">
        <v>4788</v>
      </c>
      <c r="B4726" t="s">
        <v>8029</v>
      </c>
      <c r="C4726" t="s">
        <v>4786</v>
      </c>
      <c r="D4726">
        <v>1514</v>
      </c>
      <c r="E4726" s="1">
        <f>(Comuni[[#This Row],[Popolazione2011]]/SUM(D:D))*100</f>
        <v>2.5478369856873823E-3</v>
      </c>
      <c r="F4726">
        <f t="shared" si="73"/>
        <v>884268</v>
      </c>
      <c r="G4726" s="1">
        <f>(Comuni[[#This Row],[Popolazione2011]]/Comuni[[#This Row],[TOT POP REGIONE ]])*100</f>
        <v>0.17121506149719315</v>
      </c>
      <c r="H4726" t="str">
        <f>IF(Comuni[[#This Row],[Popolazione2011]]&gt;300000,"MAGGIORE","")</f>
        <v/>
      </c>
      <c r="I4726" t="str">
        <f>_xlfn.XLOOKUP(Comuni[[#This Row],[Regione]],Ripartizione_geografica[Regione],Ripartizione_geografica[Ripartizione geografica])</f>
        <v>Centro</v>
      </c>
      <c r="J4726">
        <f>_xlfn.XLOOKUP(Comuni[[#This Row],[Regione]],Ripartizione_geografica[Regione],Ripartizione_geografica[Codice Regione])</f>
        <v>10</v>
      </c>
      <c r="K4726">
        <f>_xlfn.XLOOKUP(Comuni[[#This Row],[Regione]],Table_0[Regione],Table_0[Totale])</f>
        <v>455875</v>
      </c>
      <c r="L4726">
        <f>_xlfn.XLOOKUP(Comuni[[#This Row],[Regione]],Table_0[Regione],Table_0[Guariti])</f>
        <v>450837</v>
      </c>
      <c r="M4726">
        <f>_xlfn.XLOOKUP(Comuni[[#This Row],[Regione]],Table_0[Regione],Table_0[Deceduti])</f>
        <v>2519</v>
      </c>
      <c r="N4726" s="1">
        <f>(Comuni[[#This Row],[Popolazione2011]]/Comuni[[#This Row],[Ammalati TOT]])*100</f>
        <v>0.33210858239649027</v>
      </c>
      <c r="O4726">
        <f>_xlfn.XLOOKUP(Comuni[[#This Row],[Regione]],Table_0[Regione],Table_0[TOT AREA])</f>
        <v>5330380</v>
      </c>
      <c r="P4726" s="1">
        <f>(Comuni[[#This Row],[Popolazione2011]]/Comuni[[#This Row],[Ammalati AREA]])*100</f>
        <v>2.8403228287664294E-2</v>
      </c>
    </row>
    <row r="4727" spans="1:16" x14ac:dyDescent="0.3">
      <c r="A4727" t="s">
        <v>4789</v>
      </c>
      <c r="B4727" t="s">
        <v>8029</v>
      </c>
      <c r="C4727" t="s">
        <v>4786</v>
      </c>
      <c r="D4727">
        <v>11781</v>
      </c>
      <c r="E4727" s="1">
        <f>(Comuni[[#This Row],[Popolazione2011]]/SUM(D:D))*100</f>
        <v>1.9825672079513246E-2</v>
      </c>
      <c r="F4727">
        <f t="shared" si="73"/>
        <v>884268</v>
      </c>
      <c r="G4727" s="1">
        <f>(Comuni[[#This Row],[Popolazione2011]]/Comuni[[#This Row],[TOT POP REGIONE ]])*100</f>
        <v>1.3322884012539185</v>
      </c>
      <c r="H4727" t="str">
        <f>IF(Comuni[[#This Row],[Popolazione2011]]&gt;300000,"MAGGIORE","")</f>
        <v/>
      </c>
      <c r="I4727" t="str">
        <f>_xlfn.XLOOKUP(Comuni[[#This Row],[Regione]],Ripartizione_geografica[Regione],Ripartizione_geografica[Ripartizione geografica])</f>
        <v>Centro</v>
      </c>
      <c r="J4727">
        <f>_xlfn.XLOOKUP(Comuni[[#This Row],[Regione]],Ripartizione_geografica[Regione],Ripartizione_geografica[Codice Regione])</f>
        <v>10</v>
      </c>
      <c r="K4727">
        <f>_xlfn.XLOOKUP(Comuni[[#This Row],[Regione]],Table_0[Regione],Table_0[Totale])</f>
        <v>455875</v>
      </c>
      <c r="L4727">
        <f>_xlfn.XLOOKUP(Comuni[[#This Row],[Regione]],Table_0[Regione],Table_0[Guariti])</f>
        <v>450837</v>
      </c>
      <c r="M4727">
        <f>_xlfn.XLOOKUP(Comuni[[#This Row],[Regione]],Table_0[Regione],Table_0[Deceduti])</f>
        <v>2519</v>
      </c>
      <c r="N4727" s="1">
        <f>(Comuni[[#This Row],[Popolazione2011]]/Comuni[[#This Row],[Ammalati TOT]])*100</f>
        <v>2.5842610364683303</v>
      </c>
      <c r="O4727">
        <f>_xlfn.XLOOKUP(Comuni[[#This Row],[Regione]],Table_0[Regione],Table_0[TOT AREA])</f>
        <v>5330380</v>
      </c>
      <c r="P4727" s="1">
        <f>(Comuni[[#This Row],[Popolazione2011]]/Comuni[[#This Row],[Ammalati AREA]])*100</f>
        <v>0.22101613768624376</v>
      </c>
    </row>
    <row r="4728" spans="1:16" x14ac:dyDescent="0.3">
      <c r="A4728" t="s">
        <v>4790</v>
      </c>
      <c r="B4728" t="s">
        <v>8029</v>
      </c>
      <c r="C4728" t="s">
        <v>4786</v>
      </c>
      <c r="D4728">
        <v>2839</v>
      </c>
      <c r="E4728" s="1">
        <f>(Comuni[[#This Row],[Popolazione2011]]/SUM(D:D))*100</f>
        <v>4.7776150610082425E-3</v>
      </c>
      <c r="F4728">
        <f t="shared" si="73"/>
        <v>884268</v>
      </c>
      <c r="G4728" s="1">
        <f>(Comuni[[#This Row],[Popolazione2011]]/Comuni[[#This Row],[TOT POP REGIONE ]])*100</f>
        <v>0.32105651227908283</v>
      </c>
      <c r="H4728" t="str">
        <f>IF(Comuni[[#This Row],[Popolazione2011]]&gt;300000,"MAGGIORE","")</f>
        <v/>
      </c>
      <c r="I4728" t="str">
        <f>_xlfn.XLOOKUP(Comuni[[#This Row],[Regione]],Ripartizione_geografica[Regione],Ripartizione_geografica[Ripartizione geografica])</f>
        <v>Centro</v>
      </c>
      <c r="J4728">
        <f>_xlfn.XLOOKUP(Comuni[[#This Row],[Regione]],Ripartizione_geografica[Regione],Ripartizione_geografica[Codice Regione])</f>
        <v>10</v>
      </c>
      <c r="K4728">
        <f>_xlfn.XLOOKUP(Comuni[[#This Row],[Regione]],Table_0[Regione],Table_0[Totale])</f>
        <v>455875</v>
      </c>
      <c r="L4728">
        <f>_xlfn.XLOOKUP(Comuni[[#This Row],[Regione]],Table_0[Regione],Table_0[Guariti])</f>
        <v>450837</v>
      </c>
      <c r="M4728">
        <f>_xlfn.XLOOKUP(Comuni[[#This Row],[Regione]],Table_0[Regione],Table_0[Deceduti])</f>
        <v>2519</v>
      </c>
      <c r="N4728" s="1">
        <f>(Comuni[[#This Row],[Popolazione2011]]/Comuni[[#This Row],[Ammalati TOT]])*100</f>
        <v>0.62275843158760624</v>
      </c>
      <c r="O4728">
        <f>_xlfn.XLOOKUP(Comuni[[#This Row],[Regione]],Table_0[Regione],Table_0[TOT AREA])</f>
        <v>5330380</v>
      </c>
      <c r="P4728" s="1">
        <f>(Comuni[[#This Row],[Popolazione2011]]/Comuni[[#This Row],[Ammalati AREA]])*100</f>
        <v>5.326074313651185E-2</v>
      </c>
    </row>
    <row r="4729" spans="1:16" x14ac:dyDescent="0.3">
      <c r="A4729" t="s">
        <v>4791</v>
      </c>
      <c r="B4729" t="s">
        <v>8029</v>
      </c>
      <c r="C4729" t="s">
        <v>4786</v>
      </c>
      <c r="D4729">
        <v>1917</v>
      </c>
      <c r="E4729" s="1">
        <f>(Comuni[[#This Row],[Popolazione2011]]/SUM(D:D))*100</f>
        <v>3.2260260908604441E-3</v>
      </c>
      <c r="F4729">
        <f t="shared" si="73"/>
        <v>884268</v>
      </c>
      <c r="G4729" s="1">
        <f>(Comuni[[#This Row],[Popolazione2011]]/Comuni[[#This Row],[TOT POP REGIONE ]])*100</f>
        <v>0.21678948011236415</v>
      </c>
      <c r="H4729" t="str">
        <f>IF(Comuni[[#This Row],[Popolazione2011]]&gt;300000,"MAGGIORE","")</f>
        <v/>
      </c>
      <c r="I4729" t="str">
        <f>_xlfn.XLOOKUP(Comuni[[#This Row],[Regione]],Ripartizione_geografica[Regione],Ripartizione_geografica[Ripartizione geografica])</f>
        <v>Centro</v>
      </c>
      <c r="J4729">
        <f>_xlfn.XLOOKUP(Comuni[[#This Row],[Regione]],Ripartizione_geografica[Regione],Ripartizione_geografica[Codice Regione])</f>
        <v>10</v>
      </c>
      <c r="K4729">
        <f>_xlfn.XLOOKUP(Comuni[[#This Row],[Regione]],Table_0[Regione],Table_0[Totale])</f>
        <v>455875</v>
      </c>
      <c r="L4729">
        <f>_xlfn.XLOOKUP(Comuni[[#This Row],[Regione]],Table_0[Regione],Table_0[Guariti])</f>
        <v>450837</v>
      </c>
      <c r="M4729">
        <f>_xlfn.XLOOKUP(Comuni[[#This Row],[Regione]],Table_0[Regione],Table_0[Deceduti])</f>
        <v>2519</v>
      </c>
      <c r="N4729" s="1">
        <f>(Comuni[[#This Row],[Popolazione2011]]/Comuni[[#This Row],[Ammalati TOT]])*100</f>
        <v>0.42051000822593909</v>
      </c>
      <c r="O4729">
        <f>_xlfn.XLOOKUP(Comuni[[#This Row],[Regione]],Table_0[Regione],Table_0[TOT AREA])</f>
        <v>5330380</v>
      </c>
      <c r="P4729" s="1">
        <f>(Comuni[[#This Row],[Popolazione2011]]/Comuni[[#This Row],[Ammalati AREA]])*100</f>
        <v>3.5963664879426982E-2</v>
      </c>
    </row>
    <row r="4730" spans="1:16" x14ac:dyDescent="0.3">
      <c r="A4730" t="s">
        <v>4792</v>
      </c>
      <c r="B4730" t="s">
        <v>8029</v>
      </c>
      <c r="C4730" t="s">
        <v>4786</v>
      </c>
      <c r="D4730">
        <v>2803</v>
      </c>
      <c r="E4730" s="1">
        <f>(Comuni[[#This Row],[Popolazione2011]]/SUM(D:D))*100</f>
        <v>4.7170324114146189E-3</v>
      </c>
      <c r="F4730">
        <f t="shared" si="73"/>
        <v>884268</v>
      </c>
      <c r="G4730" s="1">
        <f>(Comuni[[#This Row],[Popolazione2011]]/Comuni[[#This Row],[TOT POP REGIONE ]])*100</f>
        <v>0.31698534833331071</v>
      </c>
      <c r="H4730" t="str">
        <f>IF(Comuni[[#This Row],[Popolazione2011]]&gt;300000,"MAGGIORE","")</f>
        <v/>
      </c>
      <c r="I4730" t="str">
        <f>_xlfn.XLOOKUP(Comuni[[#This Row],[Regione]],Ripartizione_geografica[Regione],Ripartizione_geografica[Ripartizione geografica])</f>
        <v>Centro</v>
      </c>
      <c r="J4730">
        <f>_xlfn.XLOOKUP(Comuni[[#This Row],[Regione]],Ripartizione_geografica[Regione],Ripartizione_geografica[Codice Regione])</f>
        <v>10</v>
      </c>
      <c r="K4730">
        <f>_xlfn.XLOOKUP(Comuni[[#This Row],[Regione]],Table_0[Regione],Table_0[Totale])</f>
        <v>455875</v>
      </c>
      <c r="L4730">
        <f>_xlfn.XLOOKUP(Comuni[[#This Row],[Regione]],Table_0[Regione],Table_0[Guariti])</f>
        <v>450837</v>
      </c>
      <c r="M4730">
        <f>_xlfn.XLOOKUP(Comuni[[#This Row],[Regione]],Table_0[Regione],Table_0[Deceduti])</f>
        <v>2519</v>
      </c>
      <c r="N4730" s="1">
        <f>(Comuni[[#This Row],[Popolazione2011]]/Comuni[[#This Row],[Ammalati TOT]])*100</f>
        <v>0.6148615300246778</v>
      </c>
      <c r="O4730">
        <f>_xlfn.XLOOKUP(Comuni[[#This Row],[Regione]],Table_0[Regione],Table_0[TOT AREA])</f>
        <v>5330380</v>
      </c>
      <c r="P4730" s="1">
        <f>(Comuni[[#This Row],[Popolazione2011]]/Comuni[[#This Row],[Ammalati AREA]])*100</f>
        <v>5.2585369148165799E-2</v>
      </c>
    </row>
    <row r="4731" spans="1:16" x14ac:dyDescent="0.3">
      <c r="A4731" t="s">
        <v>4793</v>
      </c>
      <c r="B4731" t="s">
        <v>8029</v>
      </c>
      <c r="C4731" t="s">
        <v>4786</v>
      </c>
      <c r="D4731">
        <v>1883</v>
      </c>
      <c r="E4731" s="1">
        <f>(Comuni[[#This Row],[Popolazione2011]]/SUM(D:D))*100</f>
        <v>3.168809144022022E-3</v>
      </c>
      <c r="F4731">
        <f t="shared" si="73"/>
        <v>884268</v>
      </c>
      <c r="G4731" s="1">
        <f>(Comuni[[#This Row],[Popolazione2011]]/Comuni[[#This Row],[TOT POP REGIONE ]])*100</f>
        <v>0.21294449194135717</v>
      </c>
      <c r="H4731" t="str">
        <f>IF(Comuni[[#This Row],[Popolazione2011]]&gt;300000,"MAGGIORE","")</f>
        <v/>
      </c>
      <c r="I4731" t="str">
        <f>_xlfn.XLOOKUP(Comuni[[#This Row],[Regione]],Ripartizione_geografica[Regione],Ripartizione_geografica[Ripartizione geografica])</f>
        <v>Centro</v>
      </c>
      <c r="J4731">
        <f>_xlfn.XLOOKUP(Comuni[[#This Row],[Regione]],Ripartizione_geografica[Regione],Ripartizione_geografica[Codice Regione])</f>
        <v>10</v>
      </c>
      <c r="K4731">
        <f>_xlfn.XLOOKUP(Comuni[[#This Row],[Regione]],Table_0[Regione],Table_0[Totale])</f>
        <v>455875</v>
      </c>
      <c r="L4731">
        <f>_xlfn.XLOOKUP(Comuni[[#This Row],[Regione]],Table_0[Regione],Table_0[Guariti])</f>
        <v>450837</v>
      </c>
      <c r="M4731">
        <f>_xlfn.XLOOKUP(Comuni[[#This Row],[Regione]],Table_0[Regione],Table_0[Deceduti])</f>
        <v>2519</v>
      </c>
      <c r="N4731" s="1">
        <f>(Comuni[[#This Row],[Popolazione2011]]/Comuni[[#This Row],[Ammalati TOT]])*100</f>
        <v>0.4130518234165067</v>
      </c>
      <c r="O4731">
        <f>_xlfn.XLOOKUP(Comuni[[#This Row],[Regione]],Table_0[Regione],Table_0[TOT AREA])</f>
        <v>5330380</v>
      </c>
      <c r="P4731" s="1">
        <f>(Comuni[[#This Row],[Popolazione2011]]/Comuni[[#This Row],[Ammalati AREA]])*100</f>
        <v>3.532581166821127E-2</v>
      </c>
    </row>
    <row r="4732" spans="1:16" x14ac:dyDescent="0.3">
      <c r="A4732" t="s">
        <v>4794</v>
      </c>
      <c r="B4732" t="s">
        <v>8029</v>
      </c>
      <c r="C4732" t="s">
        <v>4786</v>
      </c>
      <c r="D4732">
        <v>2178</v>
      </c>
      <c r="E4732" s="1">
        <f>(Comuni[[#This Row],[Popolazione2011]]/SUM(D:D))*100</f>
        <v>3.6652503004142136E-3</v>
      </c>
      <c r="F4732">
        <f t="shared" si="73"/>
        <v>884268</v>
      </c>
      <c r="G4732" s="1">
        <f>(Comuni[[#This Row],[Popolazione2011]]/Comuni[[#This Row],[TOT POP REGIONE ]])*100</f>
        <v>0.24630541871921183</v>
      </c>
      <c r="H4732" t="str">
        <f>IF(Comuni[[#This Row],[Popolazione2011]]&gt;300000,"MAGGIORE","")</f>
        <v/>
      </c>
      <c r="I4732" t="str">
        <f>_xlfn.XLOOKUP(Comuni[[#This Row],[Regione]],Ripartizione_geografica[Regione],Ripartizione_geografica[Ripartizione geografica])</f>
        <v>Centro</v>
      </c>
      <c r="J4732">
        <f>_xlfn.XLOOKUP(Comuni[[#This Row],[Regione]],Ripartizione_geografica[Regione],Ripartizione_geografica[Codice Regione])</f>
        <v>10</v>
      </c>
      <c r="K4732">
        <f>_xlfn.XLOOKUP(Comuni[[#This Row],[Regione]],Table_0[Regione],Table_0[Totale])</f>
        <v>455875</v>
      </c>
      <c r="L4732">
        <f>_xlfn.XLOOKUP(Comuni[[#This Row],[Regione]],Table_0[Regione],Table_0[Guariti])</f>
        <v>450837</v>
      </c>
      <c r="M4732">
        <f>_xlfn.XLOOKUP(Comuni[[#This Row],[Regione]],Table_0[Regione],Table_0[Deceduti])</f>
        <v>2519</v>
      </c>
      <c r="N4732" s="1">
        <f>(Comuni[[#This Row],[Popolazione2011]]/Comuni[[#This Row],[Ammalati TOT]])*100</f>
        <v>0.47776254455717027</v>
      </c>
      <c r="O4732">
        <f>_xlfn.XLOOKUP(Comuni[[#This Row],[Regione]],Table_0[Regione],Table_0[TOT AREA])</f>
        <v>5330380</v>
      </c>
      <c r="P4732" s="1">
        <f>(Comuni[[#This Row],[Popolazione2011]]/Comuni[[#This Row],[Ammalati AREA]])*100</f>
        <v>4.0860126294935822E-2</v>
      </c>
    </row>
    <row r="4733" spans="1:16" x14ac:dyDescent="0.3">
      <c r="A4733" t="s">
        <v>4795</v>
      </c>
      <c r="B4733" t="s">
        <v>8029</v>
      </c>
      <c r="C4733" t="s">
        <v>4786</v>
      </c>
      <c r="D4733">
        <v>3028</v>
      </c>
      <c r="E4733" s="1">
        <f>(Comuni[[#This Row],[Popolazione2011]]/SUM(D:D))*100</f>
        <v>5.0956739713747647E-3</v>
      </c>
      <c r="F4733">
        <f t="shared" si="73"/>
        <v>884268</v>
      </c>
      <c r="G4733" s="1">
        <f>(Comuni[[#This Row],[Popolazione2011]]/Comuni[[#This Row],[TOT POP REGIONE ]])*100</f>
        <v>0.3424301229943863</v>
      </c>
      <c r="H4733" t="str">
        <f>IF(Comuni[[#This Row],[Popolazione2011]]&gt;300000,"MAGGIORE","")</f>
        <v/>
      </c>
      <c r="I4733" t="str">
        <f>_xlfn.XLOOKUP(Comuni[[#This Row],[Regione]],Ripartizione_geografica[Regione],Ripartizione_geografica[Ripartizione geografica])</f>
        <v>Centro</v>
      </c>
      <c r="J4733">
        <f>_xlfn.XLOOKUP(Comuni[[#This Row],[Regione]],Ripartizione_geografica[Regione],Ripartizione_geografica[Codice Regione])</f>
        <v>10</v>
      </c>
      <c r="K4733">
        <f>_xlfn.XLOOKUP(Comuni[[#This Row],[Regione]],Table_0[Regione],Table_0[Totale])</f>
        <v>455875</v>
      </c>
      <c r="L4733">
        <f>_xlfn.XLOOKUP(Comuni[[#This Row],[Regione]],Table_0[Regione],Table_0[Guariti])</f>
        <v>450837</v>
      </c>
      <c r="M4733">
        <f>_xlfn.XLOOKUP(Comuni[[#This Row],[Regione]],Table_0[Regione],Table_0[Deceduti])</f>
        <v>2519</v>
      </c>
      <c r="N4733" s="1">
        <f>(Comuni[[#This Row],[Popolazione2011]]/Comuni[[#This Row],[Ammalati TOT]])*100</f>
        <v>0.66421716479298054</v>
      </c>
      <c r="O4733">
        <f>_xlfn.XLOOKUP(Comuni[[#This Row],[Regione]],Table_0[Regione],Table_0[TOT AREA])</f>
        <v>5330380</v>
      </c>
      <c r="P4733" s="1">
        <f>(Comuni[[#This Row],[Popolazione2011]]/Comuni[[#This Row],[Ammalati AREA]])*100</f>
        <v>5.6806456575328589E-2</v>
      </c>
    </row>
    <row r="4734" spans="1:16" x14ac:dyDescent="0.3">
      <c r="A4734" t="s">
        <v>4796</v>
      </c>
      <c r="B4734" t="s">
        <v>8029</v>
      </c>
      <c r="C4734" t="s">
        <v>4786</v>
      </c>
      <c r="D4734">
        <v>2906</v>
      </c>
      <c r="E4734" s="1">
        <f>(Comuni[[#This Row],[Popolazione2011]]/SUM(D:D))*100</f>
        <v>4.8903661033074869E-3</v>
      </c>
      <c r="F4734">
        <f t="shared" si="73"/>
        <v>884268</v>
      </c>
      <c r="G4734" s="1">
        <f>(Comuni[[#This Row],[Popolazione2011]]/Comuni[[#This Row],[TOT POP REGIONE ]])*100</f>
        <v>0.32863340073371422</v>
      </c>
      <c r="H4734" t="str">
        <f>IF(Comuni[[#This Row],[Popolazione2011]]&gt;300000,"MAGGIORE","")</f>
        <v/>
      </c>
      <c r="I4734" t="str">
        <f>_xlfn.XLOOKUP(Comuni[[#This Row],[Regione]],Ripartizione_geografica[Regione],Ripartizione_geografica[Ripartizione geografica])</f>
        <v>Centro</v>
      </c>
      <c r="J4734">
        <f>_xlfn.XLOOKUP(Comuni[[#This Row],[Regione]],Ripartizione_geografica[Regione],Ripartizione_geografica[Codice Regione])</f>
        <v>10</v>
      </c>
      <c r="K4734">
        <f>_xlfn.XLOOKUP(Comuni[[#This Row],[Regione]],Table_0[Regione],Table_0[Totale])</f>
        <v>455875</v>
      </c>
      <c r="L4734">
        <f>_xlfn.XLOOKUP(Comuni[[#This Row],[Regione]],Table_0[Regione],Table_0[Guariti])</f>
        <v>450837</v>
      </c>
      <c r="M4734">
        <f>_xlfn.XLOOKUP(Comuni[[#This Row],[Regione]],Table_0[Regione],Table_0[Deceduti])</f>
        <v>2519</v>
      </c>
      <c r="N4734" s="1">
        <f>(Comuni[[#This Row],[Popolazione2011]]/Comuni[[#This Row],[Ammalati TOT]])*100</f>
        <v>0.637455442829723</v>
      </c>
      <c r="O4734">
        <f>_xlfn.XLOOKUP(Comuni[[#This Row],[Regione]],Table_0[Regione],Table_0[TOT AREA])</f>
        <v>5330380</v>
      </c>
      <c r="P4734" s="1">
        <f>(Comuni[[#This Row],[Popolazione2011]]/Comuni[[#This Row],[Ammalati AREA]])*100</f>
        <v>5.4517689170378102E-2</v>
      </c>
    </row>
    <row r="4735" spans="1:16" x14ac:dyDescent="0.3">
      <c r="A4735" t="s">
        <v>4797</v>
      </c>
      <c r="B4735" t="s">
        <v>8029</v>
      </c>
      <c r="C4735" t="s">
        <v>4786</v>
      </c>
      <c r="D4735">
        <v>1963</v>
      </c>
      <c r="E4735" s="1">
        <f>(Comuni[[#This Row],[Popolazione2011]]/SUM(D:D))*100</f>
        <v>3.3034372542300743E-3</v>
      </c>
      <c r="F4735">
        <f t="shared" si="73"/>
        <v>884268</v>
      </c>
      <c r="G4735" s="1">
        <f>(Comuni[[#This Row],[Popolazione2011]]/Comuni[[#This Row],[TOT POP REGIONE ]])*100</f>
        <v>0.22199152293196184</v>
      </c>
      <c r="H4735" t="str">
        <f>IF(Comuni[[#This Row],[Popolazione2011]]&gt;300000,"MAGGIORE","")</f>
        <v/>
      </c>
      <c r="I4735" t="str">
        <f>_xlfn.XLOOKUP(Comuni[[#This Row],[Regione]],Ripartizione_geografica[Regione],Ripartizione_geografica[Ripartizione geografica])</f>
        <v>Centro</v>
      </c>
      <c r="J4735">
        <f>_xlfn.XLOOKUP(Comuni[[#This Row],[Regione]],Ripartizione_geografica[Regione],Ripartizione_geografica[Codice Regione])</f>
        <v>10</v>
      </c>
      <c r="K4735">
        <f>_xlfn.XLOOKUP(Comuni[[#This Row],[Regione]],Table_0[Regione],Table_0[Totale])</f>
        <v>455875</v>
      </c>
      <c r="L4735">
        <f>_xlfn.XLOOKUP(Comuni[[#This Row],[Regione]],Table_0[Regione],Table_0[Guariti])</f>
        <v>450837</v>
      </c>
      <c r="M4735">
        <f>_xlfn.XLOOKUP(Comuni[[#This Row],[Regione]],Table_0[Regione],Table_0[Deceduti])</f>
        <v>2519</v>
      </c>
      <c r="N4735" s="1">
        <f>(Comuni[[#This Row],[Popolazione2011]]/Comuni[[#This Row],[Ammalati TOT]])*100</f>
        <v>0.43060049355634772</v>
      </c>
      <c r="O4735">
        <f>_xlfn.XLOOKUP(Comuni[[#This Row],[Regione]],Table_0[Regione],Table_0[TOT AREA])</f>
        <v>5330380</v>
      </c>
      <c r="P4735" s="1">
        <f>(Comuni[[#This Row],[Popolazione2011]]/Comuni[[#This Row],[Ammalati AREA]])*100</f>
        <v>3.6826642753424711E-2</v>
      </c>
    </row>
    <row r="4736" spans="1:16" x14ac:dyDescent="0.3">
      <c r="A4736" t="s">
        <v>4798</v>
      </c>
      <c r="B4736" t="s">
        <v>8029</v>
      </c>
      <c r="C4736" t="s">
        <v>4786</v>
      </c>
      <c r="D4736">
        <v>1695</v>
      </c>
      <c r="E4736" s="1">
        <f>(Comuni[[#This Row],[Popolazione2011]]/SUM(D:D))*100</f>
        <v>2.8524330850331001E-3</v>
      </c>
      <c r="F4736">
        <f t="shared" si="73"/>
        <v>884268</v>
      </c>
      <c r="G4736" s="1">
        <f>(Comuni[[#This Row],[Popolazione2011]]/Comuni[[#This Row],[TOT POP REGIONE ]])*100</f>
        <v>0.19168396911343621</v>
      </c>
      <c r="H4736" t="str">
        <f>IF(Comuni[[#This Row],[Popolazione2011]]&gt;300000,"MAGGIORE","")</f>
        <v/>
      </c>
      <c r="I4736" t="str">
        <f>_xlfn.XLOOKUP(Comuni[[#This Row],[Regione]],Ripartizione_geografica[Regione],Ripartizione_geografica[Ripartizione geografica])</f>
        <v>Centro</v>
      </c>
      <c r="J4736">
        <f>_xlfn.XLOOKUP(Comuni[[#This Row],[Regione]],Ripartizione_geografica[Regione],Ripartizione_geografica[Codice Regione])</f>
        <v>10</v>
      </c>
      <c r="K4736">
        <f>_xlfn.XLOOKUP(Comuni[[#This Row],[Regione]],Table_0[Regione],Table_0[Totale])</f>
        <v>455875</v>
      </c>
      <c r="L4736">
        <f>_xlfn.XLOOKUP(Comuni[[#This Row],[Regione]],Table_0[Regione],Table_0[Guariti])</f>
        <v>450837</v>
      </c>
      <c r="M4736">
        <f>_xlfn.XLOOKUP(Comuni[[#This Row],[Regione]],Table_0[Regione],Table_0[Deceduti])</f>
        <v>2519</v>
      </c>
      <c r="N4736" s="1">
        <f>(Comuni[[#This Row],[Popolazione2011]]/Comuni[[#This Row],[Ammalati TOT]])*100</f>
        <v>0.37181244858788043</v>
      </c>
      <c r="O4736">
        <f>_xlfn.XLOOKUP(Comuni[[#This Row],[Regione]],Table_0[Regione],Table_0[TOT AREA])</f>
        <v>5330380</v>
      </c>
      <c r="P4736" s="1">
        <f>(Comuni[[#This Row],[Popolazione2011]]/Comuni[[#This Row],[Ammalati AREA]])*100</f>
        <v>3.1798858617959697E-2</v>
      </c>
    </row>
    <row r="4737" spans="1:16" x14ac:dyDescent="0.3">
      <c r="A4737" t="s">
        <v>4799</v>
      </c>
      <c r="B4737" t="s">
        <v>8029</v>
      </c>
      <c r="C4737" t="s">
        <v>4786</v>
      </c>
      <c r="D4737">
        <v>1900</v>
      </c>
      <c r="E4737" s="1">
        <f>(Comuni[[#This Row],[Popolazione2011]]/SUM(D:D))*100</f>
        <v>3.1974176174412333E-3</v>
      </c>
      <c r="F4737">
        <f t="shared" si="73"/>
        <v>884268</v>
      </c>
      <c r="G4737" s="1">
        <f>(Comuni[[#This Row],[Popolazione2011]]/Comuni[[#This Row],[TOT POP REGIONE ]])*100</f>
        <v>0.21486698602686066</v>
      </c>
      <c r="H4737" t="str">
        <f>IF(Comuni[[#This Row],[Popolazione2011]]&gt;300000,"MAGGIORE","")</f>
        <v/>
      </c>
      <c r="I4737" t="str">
        <f>_xlfn.XLOOKUP(Comuni[[#This Row],[Regione]],Ripartizione_geografica[Regione],Ripartizione_geografica[Ripartizione geografica])</f>
        <v>Centro</v>
      </c>
      <c r="J4737">
        <f>_xlfn.XLOOKUP(Comuni[[#This Row],[Regione]],Ripartizione_geografica[Regione],Ripartizione_geografica[Codice Regione])</f>
        <v>10</v>
      </c>
      <c r="K4737">
        <f>_xlfn.XLOOKUP(Comuni[[#This Row],[Regione]],Table_0[Regione],Table_0[Totale])</f>
        <v>455875</v>
      </c>
      <c r="L4737">
        <f>_xlfn.XLOOKUP(Comuni[[#This Row],[Regione]],Table_0[Regione],Table_0[Guariti])</f>
        <v>450837</v>
      </c>
      <c r="M4737">
        <f>_xlfn.XLOOKUP(Comuni[[#This Row],[Regione]],Table_0[Regione],Table_0[Deceduti])</f>
        <v>2519</v>
      </c>
      <c r="N4737" s="1">
        <f>(Comuni[[#This Row],[Popolazione2011]]/Comuni[[#This Row],[Ammalati TOT]])*100</f>
        <v>0.41678091582122295</v>
      </c>
      <c r="O4737">
        <f>_xlfn.XLOOKUP(Comuni[[#This Row],[Regione]],Table_0[Regione],Table_0[TOT AREA])</f>
        <v>5330380</v>
      </c>
      <c r="P4737" s="1">
        <f>(Comuni[[#This Row],[Popolazione2011]]/Comuni[[#This Row],[Ammalati AREA]])*100</f>
        <v>3.5644738273819129E-2</v>
      </c>
    </row>
    <row r="4738" spans="1:16" x14ac:dyDescent="0.3">
      <c r="A4738" t="s">
        <v>4800</v>
      </c>
      <c r="B4738" t="s">
        <v>8029</v>
      </c>
      <c r="C4738" t="s">
        <v>4786</v>
      </c>
      <c r="D4738">
        <v>1863</v>
      </c>
      <c r="E4738" s="1">
        <f>(Comuni[[#This Row],[Popolazione2011]]/SUM(D:D))*100</f>
        <v>3.1351521164700094E-3</v>
      </c>
      <c r="F4738">
        <f t="shared" ref="F4738:F4801" si="74">SUMIFS(D:D,B:B,B4738)</f>
        <v>884268</v>
      </c>
      <c r="G4738" s="1">
        <f>(Comuni[[#This Row],[Popolazione2011]]/Comuni[[#This Row],[TOT POP REGIONE ]])*100</f>
        <v>0.21068273419370598</v>
      </c>
      <c r="H4738" t="str">
        <f>IF(Comuni[[#This Row],[Popolazione2011]]&gt;300000,"MAGGIORE","")</f>
        <v/>
      </c>
      <c r="I4738" t="str">
        <f>_xlfn.XLOOKUP(Comuni[[#This Row],[Regione]],Ripartizione_geografica[Regione],Ripartizione_geografica[Ripartizione geografica])</f>
        <v>Centro</v>
      </c>
      <c r="J4738">
        <f>_xlfn.XLOOKUP(Comuni[[#This Row],[Regione]],Ripartizione_geografica[Regione],Ripartizione_geografica[Codice Regione])</f>
        <v>10</v>
      </c>
      <c r="K4738">
        <f>_xlfn.XLOOKUP(Comuni[[#This Row],[Regione]],Table_0[Regione],Table_0[Totale])</f>
        <v>455875</v>
      </c>
      <c r="L4738">
        <f>_xlfn.XLOOKUP(Comuni[[#This Row],[Regione]],Table_0[Regione],Table_0[Guariti])</f>
        <v>450837</v>
      </c>
      <c r="M4738">
        <f>_xlfn.XLOOKUP(Comuni[[#This Row],[Regione]],Table_0[Regione],Table_0[Deceduti])</f>
        <v>2519</v>
      </c>
      <c r="N4738" s="1">
        <f>(Comuni[[#This Row],[Popolazione2011]]/Comuni[[#This Row],[Ammalati TOT]])*100</f>
        <v>0.40866465588154643</v>
      </c>
      <c r="O4738">
        <f>_xlfn.XLOOKUP(Comuni[[#This Row],[Regione]],Table_0[Regione],Table_0[TOT AREA])</f>
        <v>5330380</v>
      </c>
      <c r="P4738" s="1">
        <f>(Comuni[[#This Row],[Popolazione2011]]/Comuni[[#This Row],[Ammalati AREA]])*100</f>
        <v>3.4950603896907913E-2</v>
      </c>
    </row>
    <row r="4739" spans="1:16" x14ac:dyDescent="0.3">
      <c r="A4739" t="s">
        <v>4801</v>
      </c>
      <c r="B4739" t="s">
        <v>8029</v>
      </c>
      <c r="C4739" t="s">
        <v>4786</v>
      </c>
      <c r="D4739">
        <v>1539</v>
      </c>
      <c r="E4739" s="1">
        <f>(Comuni[[#This Row],[Popolazione2011]]/SUM(D:D))*100</f>
        <v>2.5899082701273989E-3</v>
      </c>
      <c r="F4739">
        <f t="shared" si="74"/>
        <v>884268</v>
      </c>
      <c r="G4739" s="1">
        <f>(Comuni[[#This Row],[Popolazione2011]]/Comuni[[#This Row],[TOT POP REGIONE ]])*100</f>
        <v>0.17404225868175713</v>
      </c>
      <c r="H4739" t="str">
        <f>IF(Comuni[[#This Row],[Popolazione2011]]&gt;300000,"MAGGIORE","")</f>
        <v/>
      </c>
      <c r="I4739" t="str">
        <f>_xlfn.XLOOKUP(Comuni[[#This Row],[Regione]],Ripartizione_geografica[Regione],Ripartizione_geografica[Ripartizione geografica])</f>
        <v>Centro</v>
      </c>
      <c r="J4739">
        <f>_xlfn.XLOOKUP(Comuni[[#This Row],[Regione]],Ripartizione_geografica[Regione],Ripartizione_geografica[Codice Regione])</f>
        <v>10</v>
      </c>
      <c r="K4739">
        <f>_xlfn.XLOOKUP(Comuni[[#This Row],[Regione]],Table_0[Regione],Table_0[Totale])</f>
        <v>455875</v>
      </c>
      <c r="L4739">
        <f>_xlfn.XLOOKUP(Comuni[[#This Row],[Regione]],Table_0[Regione],Table_0[Guariti])</f>
        <v>450837</v>
      </c>
      <c r="M4739">
        <f>_xlfn.XLOOKUP(Comuni[[#This Row],[Regione]],Table_0[Regione],Table_0[Deceduti])</f>
        <v>2519</v>
      </c>
      <c r="N4739" s="1">
        <f>(Comuni[[#This Row],[Popolazione2011]]/Comuni[[#This Row],[Ammalati TOT]])*100</f>
        <v>0.33759254181519055</v>
      </c>
      <c r="O4739">
        <f>_xlfn.XLOOKUP(Comuni[[#This Row],[Regione]],Table_0[Regione],Table_0[TOT AREA])</f>
        <v>5330380</v>
      </c>
      <c r="P4739" s="1">
        <f>(Comuni[[#This Row],[Popolazione2011]]/Comuni[[#This Row],[Ammalati AREA]])*100</f>
        <v>2.887223800179349E-2</v>
      </c>
    </row>
    <row r="4740" spans="1:16" x14ac:dyDescent="0.3">
      <c r="A4740" t="s">
        <v>4802</v>
      </c>
      <c r="B4740" t="s">
        <v>8029</v>
      </c>
      <c r="C4740" t="s">
        <v>4786</v>
      </c>
      <c r="D4740">
        <v>5190</v>
      </c>
      <c r="E4740" s="1">
        <f>(Comuni[[#This Row],[Popolazione2011]]/SUM(D:D))*100</f>
        <v>8.7339986497473685E-3</v>
      </c>
      <c r="F4740">
        <f t="shared" si="74"/>
        <v>884268</v>
      </c>
      <c r="G4740" s="1">
        <f>(Comuni[[#This Row],[Popolazione2011]]/Comuni[[#This Row],[TOT POP REGIONE ]])*100</f>
        <v>0.58692613551547712</v>
      </c>
      <c r="H4740" t="str">
        <f>IF(Comuni[[#This Row],[Popolazione2011]]&gt;300000,"MAGGIORE","")</f>
        <v/>
      </c>
      <c r="I4740" t="str">
        <f>_xlfn.XLOOKUP(Comuni[[#This Row],[Regione]],Ripartizione_geografica[Regione],Ripartizione_geografica[Ripartizione geografica])</f>
        <v>Centro</v>
      </c>
      <c r="J4740">
        <f>_xlfn.XLOOKUP(Comuni[[#This Row],[Regione]],Ripartizione_geografica[Regione],Ripartizione_geografica[Codice Regione])</f>
        <v>10</v>
      </c>
      <c r="K4740">
        <f>_xlfn.XLOOKUP(Comuni[[#This Row],[Regione]],Table_0[Regione],Table_0[Totale])</f>
        <v>455875</v>
      </c>
      <c r="L4740">
        <f>_xlfn.XLOOKUP(Comuni[[#This Row],[Regione]],Table_0[Regione],Table_0[Guariti])</f>
        <v>450837</v>
      </c>
      <c r="M4740">
        <f>_xlfn.XLOOKUP(Comuni[[#This Row],[Regione]],Table_0[Regione],Table_0[Deceduti])</f>
        <v>2519</v>
      </c>
      <c r="N4740" s="1">
        <f>(Comuni[[#This Row],[Popolazione2011]]/Comuni[[#This Row],[Ammalati TOT]])*100</f>
        <v>1.1384699753221827</v>
      </c>
      <c r="O4740">
        <f>_xlfn.XLOOKUP(Comuni[[#This Row],[Regione]],Table_0[Regione],Table_0[TOT AREA])</f>
        <v>5330380</v>
      </c>
      <c r="P4740" s="1">
        <f>(Comuni[[#This Row],[Popolazione2011]]/Comuni[[#This Row],[Ammalati AREA]])*100</f>
        <v>9.7366416653221724E-2</v>
      </c>
    </row>
    <row r="4741" spans="1:16" x14ac:dyDescent="0.3">
      <c r="A4741" t="s">
        <v>4803</v>
      </c>
      <c r="B4741" t="s">
        <v>8029</v>
      </c>
      <c r="C4741" t="s">
        <v>4786</v>
      </c>
      <c r="D4741">
        <v>1723</v>
      </c>
      <c r="E4741" s="1">
        <f>(Comuni[[#This Row],[Popolazione2011]]/SUM(D:D))*100</f>
        <v>2.8995529236059184E-3</v>
      </c>
      <c r="F4741">
        <f t="shared" si="74"/>
        <v>884268</v>
      </c>
      <c r="G4741" s="1">
        <f>(Comuni[[#This Row],[Popolazione2011]]/Comuni[[#This Row],[TOT POP REGIONE ]])*100</f>
        <v>0.19485042996014784</v>
      </c>
      <c r="H4741" t="str">
        <f>IF(Comuni[[#This Row],[Popolazione2011]]&gt;300000,"MAGGIORE","")</f>
        <v/>
      </c>
      <c r="I4741" t="str">
        <f>_xlfn.XLOOKUP(Comuni[[#This Row],[Regione]],Ripartizione_geografica[Regione],Ripartizione_geografica[Ripartizione geografica])</f>
        <v>Centro</v>
      </c>
      <c r="J4741">
        <f>_xlfn.XLOOKUP(Comuni[[#This Row],[Regione]],Ripartizione_geografica[Regione],Ripartizione_geografica[Codice Regione])</f>
        <v>10</v>
      </c>
      <c r="K4741">
        <f>_xlfn.XLOOKUP(Comuni[[#This Row],[Regione]],Table_0[Regione],Table_0[Totale])</f>
        <v>455875</v>
      </c>
      <c r="L4741">
        <f>_xlfn.XLOOKUP(Comuni[[#This Row],[Regione]],Table_0[Regione],Table_0[Guariti])</f>
        <v>450837</v>
      </c>
      <c r="M4741">
        <f>_xlfn.XLOOKUP(Comuni[[#This Row],[Regione]],Table_0[Regione],Table_0[Deceduti])</f>
        <v>2519</v>
      </c>
      <c r="N4741" s="1">
        <f>(Comuni[[#This Row],[Popolazione2011]]/Comuni[[#This Row],[Ammalati TOT]])*100</f>
        <v>0.37795448313682478</v>
      </c>
      <c r="O4741">
        <f>_xlfn.XLOOKUP(Comuni[[#This Row],[Regione]],Table_0[Regione],Table_0[TOT AREA])</f>
        <v>5330380</v>
      </c>
      <c r="P4741" s="1">
        <f>(Comuni[[#This Row],[Popolazione2011]]/Comuni[[#This Row],[Ammalati AREA]])*100</f>
        <v>3.2324149497784394E-2</v>
      </c>
    </row>
    <row r="4742" spans="1:16" x14ac:dyDescent="0.3">
      <c r="A4742" t="s">
        <v>4804</v>
      </c>
      <c r="B4742" t="s">
        <v>8029</v>
      </c>
      <c r="C4742" t="s">
        <v>4786</v>
      </c>
      <c r="D4742">
        <v>1289</v>
      </c>
      <c r="E4742" s="1">
        <f>(Comuni[[#This Row],[Popolazione2011]]/SUM(D:D))*100</f>
        <v>2.1691954257272365E-3</v>
      </c>
      <c r="F4742">
        <f t="shared" si="74"/>
        <v>884268</v>
      </c>
      <c r="G4742" s="1">
        <f>(Comuni[[#This Row],[Popolazione2011]]/Comuni[[#This Row],[TOT POP REGIONE ]])*100</f>
        <v>0.14577028683611756</v>
      </c>
      <c r="H4742" t="str">
        <f>IF(Comuni[[#This Row],[Popolazione2011]]&gt;300000,"MAGGIORE","")</f>
        <v/>
      </c>
      <c r="I4742" t="str">
        <f>_xlfn.XLOOKUP(Comuni[[#This Row],[Regione]],Ripartizione_geografica[Regione],Ripartizione_geografica[Ripartizione geografica])</f>
        <v>Centro</v>
      </c>
      <c r="J4742">
        <f>_xlfn.XLOOKUP(Comuni[[#This Row],[Regione]],Ripartizione_geografica[Regione],Ripartizione_geografica[Codice Regione])</f>
        <v>10</v>
      </c>
      <c r="K4742">
        <f>_xlfn.XLOOKUP(Comuni[[#This Row],[Regione]],Table_0[Regione],Table_0[Totale])</f>
        <v>455875</v>
      </c>
      <c r="L4742">
        <f>_xlfn.XLOOKUP(Comuni[[#This Row],[Regione]],Table_0[Regione],Table_0[Guariti])</f>
        <v>450837</v>
      </c>
      <c r="M4742">
        <f>_xlfn.XLOOKUP(Comuni[[#This Row],[Regione]],Table_0[Regione],Table_0[Deceduti])</f>
        <v>2519</v>
      </c>
      <c r="N4742" s="1">
        <f>(Comuni[[#This Row],[Popolazione2011]]/Comuni[[#This Row],[Ammalati TOT]])*100</f>
        <v>0.28275294762818753</v>
      </c>
      <c r="O4742">
        <f>_xlfn.XLOOKUP(Comuni[[#This Row],[Regione]],Table_0[Regione],Table_0[TOT AREA])</f>
        <v>5330380</v>
      </c>
      <c r="P4742" s="1">
        <f>(Comuni[[#This Row],[Popolazione2011]]/Comuni[[#This Row],[Ammalati AREA]])*100</f>
        <v>2.4182140860501505E-2</v>
      </c>
    </row>
    <row r="4743" spans="1:16" x14ac:dyDescent="0.3">
      <c r="A4743" t="s">
        <v>4805</v>
      </c>
      <c r="B4743" t="s">
        <v>8029</v>
      </c>
      <c r="C4743" t="s">
        <v>4786</v>
      </c>
      <c r="D4743">
        <v>1235</v>
      </c>
      <c r="E4743" s="1">
        <f>(Comuni[[#This Row],[Popolazione2011]]/SUM(D:D))*100</f>
        <v>2.0783214513368019E-3</v>
      </c>
      <c r="F4743">
        <f t="shared" si="74"/>
        <v>884268</v>
      </c>
      <c r="G4743" s="1">
        <f>(Comuni[[#This Row],[Popolazione2011]]/Comuni[[#This Row],[TOT POP REGIONE ]])*100</f>
        <v>0.13966354091745942</v>
      </c>
      <c r="H4743" t="str">
        <f>IF(Comuni[[#This Row],[Popolazione2011]]&gt;300000,"MAGGIORE","")</f>
        <v/>
      </c>
      <c r="I4743" t="str">
        <f>_xlfn.XLOOKUP(Comuni[[#This Row],[Regione]],Ripartizione_geografica[Regione],Ripartizione_geografica[Ripartizione geografica])</f>
        <v>Centro</v>
      </c>
      <c r="J4743">
        <f>_xlfn.XLOOKUP(Comuni[[#This Row],[Regione]],Ripartizione_geografica[Regione],Ripartizione_geografica[Codice Regione])</f>
        <v>10</v>
      </c>
      <c r="K4743">
        <f>_xlfn.XLOOKUP(Comuni[[#This Row],[Regione]],Table_0[Regione],Table_0[Totale])</f>
        <v>455875</v>
      </c>
      <c r="L4743">
        <f>_xlfn.XLOOKUP(Comuni[[#This Row],[Regione]],Table_0[Regione],Table_0[Guariti])</f>
        <v>450837</v>
      </c>
      <c r="M4743">
        <f>_xlfn.XLOOKUP(Comuni[[#This Row],[Regione]],Table_0[Regione],Table_0[Deceduti])</f>
        <v>2519</v>
      </c>
      <c r="N4743" s="1">
        <f>(Comuni[[#This Row],[Popolazione2011]]/Comuni[[#This Row],[Ammalati TOT]])*100</f>
        <v>0.27090759528379493</v>
      </c>
      <c r="O4743">
        <f>_xlfn.XLOOKUP(Comuni[[#This Row],[Regione]],Table_0[Regione],Table_0[TOT AREA])</f>
        <v>5330380</v>
      </c>
      <c r="P4743" s="1">
        <f>(Comuni[[#This Row],[Popolazione2011]]/Comuni[[#This Row],[Ammalati AREA]])*100</f>
        <v>2.3169079877982432E-2</v>
      </c>
    </row>
    <row r="4744" spans="1:16" x14ac:dyDescent="0.3">
      <c r="A4744" t="s">
        <v>4806</v>
      </c>
      <c r="B4744" t="s">
        <v>8029</v>
      </c>
      <c r="C4744" t="s">
        <v>4786</v>
      </c>
      <c r="D4744">
        <v>1559</v>
      </c>
      <c r="E4744" s="1">
        <f>(Comuni[[#This Row],[Popolazione2011]]/SUM(D:D))*100</f>
        <v>2.6235652976794119E-3</v>
      </c>
      <c r="F4744">
        <f t="shared" si="74"/>
        <v>884268</v>
      </c>
      <c r="G4744" s="1">
        <f>(Comuni[[#This Row],[Popolazione2011]]/Comuni[[#This Row],[TOT POP REGIONE ]])*100</f>
        <v>0.17630401642940827</v>
      </c>
      <c r="H4744" t="str">
        <f>IF(Comuni[[#This Row],[Popolazione2011]]&gt;300000,"MAGGIORE","")</f>
        <v/>
      </c>
      <c r="I4744" t="str">
        <f>_xlfn.XLOOKUP(Comuni[[#This Row],[Regione]],Ripartizione_geografica[Regione],Ripartizione_geografica[Ripartizione geografica])</f>
        <v>Centro</v>
      </c>
      <c r="J4744">
        <f>_xlfn.XLOOKUP(Comuni[[#This Row],[Regione]],Ripartizione_geografica[Regione],Ripartizione_geografica[Codice Regione])</f>
        <v>10</v>
      </c>
      <c r="K4744">
        <f>_xlfn.XLOOKUP(Comuni[[#This Row],[Regione]],Table_0[Regione],Table_0[Totale])</f>
        <v>455875</v>
      </c>
      <c r="L4744">
        <f>_xlfn.XLOOKUP(Comuni[[#This Row],[Regione]],Table_0[Regione],Table_0[Guariti])</f>
        <v>450837</v>
      </c>
      <c r="M4744">
        <f>_xlfn.XLOOKUP(Comuni[[#This Row],[Regione]],Table_0[Regione],Table_0[Deceduti])</f>
        <v>2519</v>
      </c>
      <c r="N4744" s="1">
        <f>(Comuni[[#This Row],[Popolazione2011]]/Comuni[[#This Row],[Ammalati TOT]])*100</f>
        <v>0.34197970935015082</v>
      </c>
      <c r="O4744">
        <f>_xlfn.XLOOKUP(Comuni[[#This Row],[Regione]],Table_0[Regione],Table_0[TOT AREA])</f>
        <v>5330380</v>
      </c>
      <c r="P4744" s="1">
        <f>(Comuni[[#This Row],[Popolazione2011]]/Comuni[[#This Row],[Ammalati AREA]])*100</f>
        <v>2.9247445773096851E-2</v>
      </c>
    </row>
    <row r="4745" spans="1:16" x14ac:dyDescent="0.3">
      <c r="A4745" t="s">
        <v>4807</v>
      </c>
      <c r="B4745" t="s">
        <v>8029</v>
      </c>
      <c r="C4745" t="s">
        <v>4786</v>
      </c>
      <c r="D4745">
        <v>20054</v>
      </c>
      <c r="E4745" s="1">
        <f>(Comuni[[#This Row],[Popolazione2011]]/SUM(D:D))*100</f>
        <v>3.3747901526403418E-2</v>
      </c>
      <c r="F4745">
        <f t="shared" si="74"/>
        <v>884268</v>
      </c>
      <c r="G4745" s="1">
        <f>(Comuni[[#This Row],[Popolazione2011]]/Comuni[[#This Row],[TOT POP REGIONE ]])*100</f>
        <v>2.2678644935698227</v>
      </c>
      <c r="H4745" t="str">
        <f>IF(Comuni[[#This Row],[Popolazione2011]]&gt;300000,"MAGGIORE","")</f>
        <v/>
      </c>
      <c r="I4745" t="str">
        <f>_xlfn.XLOOKUP(Comuni[[#This Row],[Regione]],Ripartizione_geografica[Regione],Ripartizione_geografica[Ripartizione geografica])</f>
        <v>Centro</v>
      </c>
      <c r="J4745">
        <f>_xlfn.XLOOKUP(Comuni[[#This Row],[Regione]],Ripartizione_geografica[Regione],Ripartizione_geografica[Codice Regione])</f>
        <v>10</v>
      </c>
      <c r="K4745">
        <f>_xlfn.XLOOKUP(Comuni[[#This Row],[Regione]],Table_0[Regione],Table_0[Totale])</f>
        <v>455875</v>
      </c>
      <c r="L4745">
        <f>_xlfn.XLOOKUP(Comuni[[#This Row],[Regione]],Table_0[Regione],Table_0[Guariti])</f>
        <v>450837</v>
      </c>
      <c r="M4745">
        <f>_xlfn.XLOOKUP(Comuni[[#This Row],[Regione]],Table_0[Regione],Table_0[Deceduti])</f>
        <v>2519</v>
      </c>
      <c r="N4745" s="1">
        <f>(Comuni[[#This Row],[Popolazione2011]]/Comuni[[#This Row],[Ammalati TOT]])*100</f>
        <v>4.3990128873046341</v>
      </c>
      <c r="O4745">
        <f>_xlfn.XLOOKUP(Comuni[[#This Row],[Regione]],Table_0[Regione],Table_0[TOT AREA])</f>
        <v>5330380</v>
      </c>
      <c r="P4745" s="1">
        <f>(Comuni[[#This Row],[Popolazione2011]]/Comuni[[#This Row],[Ammalati AREA]])*100</f>
        <v>0.37622083228587833</v>
      </c>
    </row>
    <row r="4746" spans="1:16" x14ac:dyDescent="0.3">
      <c r="A4746" t="s">
        <v>4808</v>
      </c>
      <c r="B4746" t="s">
        <v>8029</v>
      </c>
      <c r="C4746" t="s">
        <v>4786</v>
      </c>
      <c r="D4746">
        <v>21064</v>
      </c>
      <c r="E4746" s="1">
        <f>(Comuni[[#This Row],[Popolazione2011]]/SUM(D:D))*100</f>
        <v>3.5447581417780073E-2</v>
      </c>
      <c r="F4746">
        <f t="shared" si="74"/>
        <v>884268</v>
      </c>
      <c r="G4746" s="1">
        <f>(Comuni[[#This Row],[Popolazione2011]]/Comuni[[#This Row],[TOT POP REGIONE ]])*100</f>
        <v>2.3820832598262065</v>
      </c>
      <c r="H4746" t="str">
        <f>IF(Comuni[[#This Row],[Popolazione2011]]&gt;300000,"MAGGIORE","")</f>
        <v/>
      </c>
      <c r="I4746" t="str">
        <f>_xlfn.XLOOKUP(Comuni[[#This Row],[Regione]],Ripartizione_geografica[Regione],Ripartizione_geografica[Ripartizione geografica])</f>
        <v>Centro</v>
      </c>
      <c r="J4746">
        <f>_xlfn.XLOOKUP(Comuni[[#This Row],[Regione]],Ripartizione_geografica[Regione],Ripartizione_geografica[Codice Regione])</f>
        <v>10</v>
      </c>
      <c r="K4746">
        <f>_xlfn.XLOOKUP(Comuni[[#This Row],[Regione]],Table_0[Regione],Table_0[Totale])</f>
        <v>455875</v>
      </c>
      <c r="L4746">
        <f>_xlfn.XLOOKUP(Comuni[[#This Row],[Regione]],Table_0[Regione],Table_0[Guariti])</f>
        <v>450837</v>
      </c>
      <c r="M4746">
        <f>_xlfn.XLOOKUP(Comuni[[#This Row],[Regione]],Table_0[Regione],Table_0[Deceduti])</f>
        <v>2519</v>
      </c>
      <c r="N4746" s="1">
        <f>(Comuni[[#This Row],[Popolazione2011]]/Comuni[[#This Row],[Ammalati TOT]])*100</f>
        <v>4.620564847820126</v>
      </c>
      <c r="O4746">
        <f>_xlfn.XLOOKUP(Comuni[[#This Row],[Regione]],Table_0[Regione],Table_0[TOT AREA])</f>
        <v>5330380</v>
      </c>
      <c r="P4746" s="1">
        <f>(Comuni[[#This Row],[Popolazione2011]]/Comuni[[#This Row],[Ammalati AREA]])*100</f>
        <v>0.39516882473669795</v>
      </c>
    </row>
    <row r="4747" spans="1:16" x14ac:dyDescent="0.3">
      <c r="A4747" t="s">
        <v>4809</v>
      </c>
      <c r="B4747" t="s">
        <v>8029</v>
      </c>
      <c r="C4747" t="s">
        <v>4786</v>
      </c>
      <c r="D4747">
        <v>1915</v>
      </c>
      <c r="E4747" s="1">
        <f>(Comuni[[#This Row],[Popolazione2011]]/SUM(D:D))*100</f>
        <v>3.2226603881052428E-3</v>
      </c>
      <c r="F4747">
        <f t="shared" si="74"/>
        <v>884268</v>
      </c>
      <c r="G4747" s="1">
        <f>(Comuni[[#This Row],[Popolazione2011]]/Comuni[[#This Row],[TOT POP REGIONE ]])*100</f>
        <v>0.21656330433759899</v>
      </c>
      <c r="H4747" t="str">
        <f>IF(Comuni[[#This Row],[Popolazione2011]]&gt;300000,"MAGGIORE","")</f>
        <v/>
      </c>
      <c r="I4747" t="str">
        <f>_xlfn.XLOOKUP(Comuni[[#This Row],[Regione]],Ripartizione_geografica[Regione],Ripartizione_geografica[Ripartizione geografica])</f>
        <v>Centro</v>
      </c>
      <c r="J4747">
        <f>_xlfn.XLOOKUP(Comuni[[#This Row],[Regione]],Ripartizione_geografica[Regione],Ripartizione_geografica[Codice Regione])</f>
        <v>10</v>
      </c>
      <c r="K4747">
        <f>_xlfn.XLOOKUP(Comuni[[#This Row],[Regione]],Table_0[Regione],Table_0[Totale])</f>
        <v>455875</v>
      </c>
      <c r="L4747">
        <f>_xlfn.XLOOKUP(Comuni[[#This Row],[Regione]],Table_0[Regione],Table_0[Guariti])</f>
        <v>450837</v>
      </c>
      <c r="M4747">
        <f>_xlfn.XLOOKUP(Comuni[[#This Row],[Regione]],Table_0[Regione],Table_0[Deceduti])</f>
        <v>2519</v>
      </c>
      <c r="N4747" s="1">
        <f>(Comuni[[#This Row],[Popolazione2011]]/Comuni[[#This Row],[Ammalati TOT]])*100</f>
        <v>0.42007129147244315</v>
      </c>
      <c r="O4747">
        <f>_xlfn.XLOOKUP(Comuni[[#This Row],[Regione]],Table_0[Regione],Table_0[TOT AREA])</f>
        <v>5330380</v>
      </c>
      <c r="P4747" s="1">
        <f>(Comuni[[#This Row],[Popolazione2011]]/Comuni[[#This Row],[Ammalati AREA]])*100</f>
        <v>3.5926144102296644E-2</v>
      </c>
    </row>
    <row r="4748" spans="1:16" x14ac:dyDescent="0.3">
      <c r="A4748" t="s">
        <v>4810</v>
      </c>
      <c r="B4748" t="s">
        <v>8029</v>
      </c>
      <c r="C4748" t="s">
        <v>4786</v>
      </c>
      <c r="D4748">
        <v>590</v>
      </c>
      <c r="E4748" s="1">
        <f>(Comuni[[#This Row],[Popolazione2011]]/SUM(D:D))*100</f>
        <v>9.9288231278438308E-4</v>
      </c>
      <c r="F4748">
        <f t="shared" si="74"/>
        <v>884268</v>
      </c>
      <c r="G4748" s="1">
        <f>(Comuni[[#This Row],[Popolazione2011]]/Comuni[[#This Row],[TOT POP REGIONE ]])*100</f>
        <v>6.6721853555709365E-2</v>
      </c>
      <c r="H4748" t="str">
        <f>IF(Comuni[[#This Row],[Popolazione2011]]&gt;300000,"MAGGIORE","")</f>
        <v/>
      </c>
      <c r="I4748" t="str">
        <f>_xlfn.XLOOKUP(Comuni[[#This Row],[Regione]],Ripartizione_geografica[Regione],Ripartizione_geografica[Ripartizione geografica])</f>
        <v>Centro</v>
      </c>
      <c r="J4748">
        <f>_xlfn.XLOOKUP(Comuni[[#This Row],[Regione]],Ripartizione_geografica[Regione],Ripartizione_geografica[Codice Regione])</f>
        <v>10</v>
      </c>
      <c r="K4748">
        <f>_xlfn.XLOOKUP(Comuni[[#This Row],[Regione]],Table_0[Regione],Table_0[Totale])</f>
        <v>455875</v>
      </c>
      <c r="L4748">
        <f>_xlfn.XLOOKUP(Comuni[[#This Row],[Regione]],Table_0[Regione],Table_0[Guariti])</f>
        <v>450837</v>
      </c>
      <c r="M4748">
        <f>_xlfn.XLOOKUP(Comuni[[#This Row],[Regione]],Table_0[Regione],Table_0[Deceduti])</f>
        <v>2519</v>
      </c>
      <c r="N4748" s="1">
        <f>(Comuni[[#This Row],[Popolazione2011]]/Comuni[[#This Row],[Ammalati TOT]])*100</f>
        <v>0.12942144228132713</v>
      </c>
      <c r="O4748">
        <f>_xlfn.XLOOKUP(Comuni[[#This Row],[Regione]],Table_0[Regione],Table_0[TOT AREA])</f>
        <v>5330380</v>
      </c>
      <c r="P4748" s="1">
        <f>(Comuni[[#This Row],[Popolazione2011]]/Comuni[[#This Row],[Ammalati AREA]])*100</f>
        <v>1.1068629253449098E-2</v>
      </c>
    </row>
    <row r="4749" spans="1:16" x14ac:dyDescent="0.3">
      <c r="A4749" t="s">
        <v>4811</v>
      </c>
      <c r="B4749" t="s">
        <v>8029</v>
      </c>
      <c r="C4749" t="s">
        <v>4786</v>
      </c>
      <c r="D4749">
        <v>1056</v>
      </c>
      <c r="E4749" s="1">
        <f>(Comuni[[#This Row],[Popolazione2011]]/SUM(D:D))*100</f>
        <v>1.7770910547462852E-3</v>
      </c>
      <c r="F4749">
        <f t="shared" si="74"/>
        <v>884268</v>
      </c>
      <c r="G4749" s="1">
        <f>(Comuni[[#This Row],[Popolazione2011]]/Comuni[[#This Row],[TOT POP REGIONE ]])*100</f>
        <v>0.11942080907598147</v>
      </c>
      <c r="H4749" t="str">
        <f>IF(Comuni[[#This Row],[Popolazione2011]]&gt;300000,"MAGGIORE","")</f>
        <v/>
      </c>
      <c r="I4749" t="str">
        <f>_xlfn.XLOOKUP(Comuni[[#This Row],[Regione]],Ripartizione_geografica[Regione],Ripartizione_geografica[Ripartizione geografica])</f>
        <v>Centro</v>
      </c>
      <c r="J4749">
        <f>_xlfn.XLOOKUP(Comuni[[#This Row],[Regione]],Ripartizione_geografica[Regione],Ripartizione_geografica[Codice Regione])</f>
        <v>10</v>
      </c>
      <c r="K4749">
        <f>_xlfn.XLOOKUP(Comuni[[#This Row],[Regione]],Table_0[Regione],Table_0[Totale])</f>
        <v>455875</v>
      </c>
      <c r="L4749">
        <f>_xlfn.XLOOKUP(Comuni[[#This Row],[Regione]],Table_0[Regione],Table_0[Guariti])</f>
        <v>450837</v>
      </c>
      <c r="M4749">
        <f>_xlfn.XLOOKUP(Comuni[[#This Row],[Regione]],Table_0[Regione],Table_0[Deceduti])</f>
        <v>2519</v>
      </c>
      <c r="N4749" s="1">
        <f>(Comuni[[#This Row],[Popolazione2011]]/Comuni[[#This Row],[Ammalati TOT]])*100</f>
        <v>0.23164244584590074</v>
      </c>
      <c r="O4749">
        <f>_xlfn.XLOOKUP(Comuni[[#This Row],[Regione]],Table_0[Regione],Table_0[TOT AREA])</f>
        <v>5330380</v>
      </c>
      <c r="P4749" s="1">
        <f>(Comuni[[#This Row],[Popolazione2011]]/Comuni[[#This Row],[Ammalati AREA]])*100</f>
        <v>1.9810970324817368E-2</v>
      </c>
    </row>
    <row r="4750" spans="1:16" x14ac:dyDescent="0.3">
      <c r="A4750" t="s">
        <v>4812</v>
      </c>
      <c r="B4750" t="s">
        <v>8029</v>
      </c>
      <c r="C4750" t="s">
        <v>4786</v>
      </c>
      <c r="D4750">
        <v>246</v>
      </c>
      <c r="E4750" s="1">
        <f>(Comuni[[#This Row],[Popolazione2011]]/SUM(D:D))*100</f>
        <v>4.1398143888975967E-4</v>
      </c>
      <c r="F4750">
        <f t="shared" si="74"/>
        <v>884268</v>
      </c>
      <c r="G4750" s="1">
        <f>(Comuni[[#This Row],[Popolazione2011]]/Comuni[[#This Row],[TOT POP REGIONE ]])*100</f>
        <v>2.7819620296109321E-2</v>
      </c>
      <c r="H4750" t="str">
        <f>IF(Comuni[[#This Row],[Popolazione2011]]&gt;300000,"MAGGIORE","")</f>
        <v/>
      </c>
      <c r="I4750" t="str">
        <f>_xlfn.XLOOKUP(Comuni[[#This Row],[Regione]],Ripartizione_geografica[Regione],Ripartizione_geografica[Ripartizione geografica])</f>
        <v>Centro</v>
      </c>
      <c r="J4750">
        <f>_xlfn.XLOOKUP(Comuni[[#This Row],[Regione]],Ripartizione_geografica[Regione],Ripartizione_geografica[Codice Regione])</f>
        <v>10</v>
      </c>
      <c r="K4750">
        <f>_xlfn.XLOOKUP(Comuni[[#This Row],[Regione]],Table_0[Regione],Table_0[Totale])</f>
        <v>455875</v>
      </c>
      <c r="L4750">
        <f>_xlfn.XLOOKUP(Comuni[[#This Row],[Regione]],Table_0[Regione],Table_0[Guariti])</f>
        <v>450837</v>
      </c>
      <c r="M4750">
        <f>_xlfn.XLOOKUP(Comuni[[#This Row],[Regione]],Table_0[Regione],Table_0[Deceduti])</f>
        <v>2519</v>
      </c>
      <c r="N4750" s="1">
        <f>(Comuni[[#This Row],[Popolazione2011]]/Comuni[[#This Row],[Ammalati TOT]])*100</f>
        <v>5.3962160680010973E-2</v>
      </c>
      <c r="O4750">
        <f>_xlfn.XLOOKUP(Comuni[[#This Row],[Regione]],Table_0[Regione],Table_0[TOT AREA])</f>
        <v>5330380</v>
      </c>
      <c r="P4750" s="1">
        <f>(Comuni[[#This Row],[Popolazione2011]]/Comuni[[#This Row],[Ammalati AREA]])*100</f>
        <v>4.6150555870313192E-3</v>
      </c>
    </row>
    <row r="4751" spans="1:16" x14ac:dyDescent="0.3">
      <c r="A4751" t="s">
        <v>4813</v>
      </c>
      <c r="B4751" t="s">
        <v>8029</v>
      </c>
      <c r="C4751" t="s">
        <v>4786</v>
      </c>
      <c r="D4751">
        <v>1989</v>
      </c>
      <c r="E4751" s="1">
        <f>(Comuni[[#This Row],[Popolazione2011]]/SUM(D:D))*100</f>
        <v>3.3471913900476906E-3</v>
      </c>
      <c r="F4751">
        <f t="shared" si="74"/>
        <v>884268</v>
      </c>
      <c r="G4751" s="1">
        <f>(Comuni[[#This Row],[Popolazione2011]]/Comuni[[#This Row],[TOT POP REGIONE ]])*100</f>
        <v>0.22493180800390833</v>
      </c>
      <c r="H4751" t="str">
        <f>IF(Comuni[[#This Row],[Popolazione2011]]&gt;300000,"MAGGIORE","")</f>
        <v/>
      </c>
      <c r="I4751" t="str">
        <f>_xlfn.XLOOKUP(Comuni[[#This Row],[Regione]],Ripartizione_geografica[Regione],Ripartizione_geografica[Ripartizione geografica])</f>
        <v>Centro</v>
      </c>
      <c r="J4751">
        <f>_xlfn.XLOOKUP(Comuni[[#This Row],[Regione]],Ripartizione_geografica[Regione],Ripartizione_geografica[Codice Regione])</f>
        <v>10</v>
      </c>
      <c r="K4751">
        <f>_xlfn.XLOOKUP(Comuni[[#This Row],[Regione]],Table_0[Regione],Table_0[Totale])</f>
        <v>455875</v>
      </c>
      <c r="L4751">
        <f>_xlfn.XLOOKUP(Comuni[[#This Row],[Regione]],Table_0[Regione],Table_0[Guariti])</f>
        <v>450837</v>
      </c>
      <c r="M4751">
        <f>_xlfn.XLOOKUP(Comuni[[#This Row],[Regione]],Table_0[Regione],Table_0[Deceduti])</f>
        <v>2519</v>
      </c>
      <c r="N4751" s="1">
        <f>(Comuni[[#This Row],[Popolazione2011]]/Comuni[[#This Row],[Ammalati TOT]])*100</f>
        <v>0.43630381135179602</v>
      </c>
      <c r="O4751">
        <f>_xlfn.XLOOKUP(Comuni[[#This Row],[Regione]],Table_0[Regione],Table_0[TOT AREA])</f>
        <v>5330380</v>
      </c>
      <c r="P4751" s="1">
        <f>(Comuni[[#This Row],[Popolazione2011]]/Comuni[[#This Row],[Ammalati AREA]])*100</f>
        <v>3.7314412856119077E-2</v>
      </c>
    </row>
    <row r="4752" spans="1:16" x14ac:dyDescent="0.3">
      <c r="A4752" t="s">
        <v>4814</v>
      </c>
      <c r="B4752" t="s">
        <v>8029</v>
      </c>
      <c r="C4752" t="s">
        <v>4786</v>
      </c>
      <c r="D4752">
        <v>4921</v>
      </c>
      <c r="E4752" s="1">
        <f>(Comuni[[#This Row],[Popolazione2011]]/SUM(D:D))*100</f>
        <v>8.2813116291727933E-3</v>
      </c>
      <c r="F4752">
        <f t="shared" si="74"/>
        <v>884268</v>
      </c>
      <c r="G4752" s="1">
        <f>(Comuni[[#This Row],[Popolazione2011]]/Comuni[[#This Row],[TOT POP REGIONE ]])*100</f>
        <v>0.55650549380956904</v>
      </c>
      <c r="H4752" t="str">
        <f>IF(Comuni[[#This Row],[Popolazione2011]]&gt;300000,"MAGGIORE","")</f>
        <v/>
      </c>
      <c r="I4752" t="str">
        <f>_xlfn.XLOOKUP(Comuni[[#This Row],[Regione]],Ripartizione_geografica[Regione],Ripartizione_geografica[Ripartizione geografica])</f>
        <v>Centro</v>
      </c>
      <c r="J4752">
        <f>_xlfn.XLOOKUP(Comuni[[#This Row],[Regione]],Ripartizione_geografica[Regione],Ripartizione_geografica[Codice Regione])</f>
        <v>10</v>
      </c>
      <c r="K4752">
        <f>_xlfn.XLOOKUP(Comuni[[#This Row],[Regione]],Table_0[Regione],Table_0[Totale])</f>
        <v>455875</v>
      </c>
      <c r="L4752">
        <f>_xlfn.XLOOKUP(Comuni[[#This Row],[Regione]],Table_0[Regione],Table_0[Guariti])</f>
        <v>450837</v>
      </c>
      <c r="M4752">
        <f>_xlfn.XLOOKUP(Comuni[[#This Row],[Regione]],Table_0[Regione],Table_0[Deceduti])</f>
        <v>2519</v>
      </c>
      <c r="N4752" s="1">
        <f>(Comuni[[#This Row],[Popolazione2011]]/Comuni[[#This Row],[Ammalati TOT]])*100</f>
        <v>1.0794625719769673</v>
      </c>
      <c r="O4752">
        <f>_xlfn.XLOOKUP(Comuni[[#This Row],[Regione]],Table_0[Regione],Table_0[TOT AREA])</f>
        <v>5330380</v>
      </c>
      <c r="P4752" s="1">
        <f>(Comuni[[#This Row],[Popolazione2011]]/Comuni[[#This Row],[Ammalati AREA]])*100</f>
        <v>9.2319872129191544E-2</v>
      </c>
    </row>
    <row r="4753" spans="1:16" x14ac:dyDescent="0.3">
      <c r="A4753" t="s">
        <v>4815</v>
      </c>
      <c r="B4753" t="s">
        <v>8029</v>
      </c>
      <c r="C4753" t="s">
        <v>4786</v>
      </c>
      <c r="D4753">
        <v>2311</v>
      </c>
      <c r="E4753" s="1">
        <f>(Comuni[[#This Row],[Popolazione2011]]/SUM(D:D))*100</f>
        <v>3.8890695336350999E-3</v>
      </c>
      <c r="F4753">
        <f t="shared" si="74"/>
        <v>884268</v>
      </c>
      <c r="G4753" s="1">
        <f>(Comuni[[#This Row],[Popolazione2011]]/Comuni[[#This Row],[TOT POP REGIONE ]])*100</f>
        <v>0.26134610774109207</v>
      </c>
      <c r="H4753" t="str">
        <f>IF(Comuni[[#This Row],[Popolazione2011]]&gt;300000,"MAGGIORE","")</f>
        <v/>
      </c>
      <c r="I4753" t="str">
        <f>_xlfn.XLOOKUP(Comuni[[#This Row],[Regione]],Ripartizione_geografica[Regione],Ripartizione_geografica[Ripartizione geografica])</f>
        <v>Centro</v>
      </c>
      <c r="J4753">
        <f>_xlfn.XLOOKUP(Comuni[[#This Row],[Regione]],Ripartizione_geografica[Regione],Ripartizione_geografica[Codice Regione])</f>
        <v>10</v>
      </c>
      <c r="K4753">
        <f>_xlfn.XLOOKUP(Comuni[[#This Row],[Regione]],Table_0[Regione],Table_0[Totale])</f>
        <v>455875</v>
      </c>
      <c r="L4753">
        <f>_xlfn.XLOOKUP(Comuni[[#This Row],[Regione]],Table_0[Regione],Table_0[Guariti])</f>
        <v>450837</v>
      </c>
      <c r="M4753">
        <f>_xlfn.XLOOKUP(Comuni[[#This Row],[Regione]],Table_0[Regione],Table_0[Deceduti])</f>
        <v>2519</v>
      </c>
      <c r="N4753" s="1">
        <f>(Comuni[[#This Row],[Popolazione2011]]/Comuni[[#This Row],[Ammalati TOT]])*100</f>
        <v>0.50693720866465586</v>
      </c>
      <c r="O4753">
        <f>_xlfn.XLOOKUP(Comuni[[#This Row],[Regione]],Table_0[Regione],Table_0[TOT AREA])</f>
        <v>5330380</v>
      </c>
      <c r="P4753" s="1">
        <f>(Comuni[[#This Row],[Popolazione2011]]/Comuni[[#This Row],[Ammalati AREA]])*100</f>
        <v>4.335525797410316E-2</v>
      </c>
    </row>
    <row r="4754" spans="1:16" x14ac:dyDescent="0.3">
      <c r="A4754" t="s">
        <v>4816</v>
      </c>
      <c r="B4754" t="s">
        <v>8029</v>
      </c>
      <c r="C4754" t="s">
        <v>4786</v>
      </c>
      <c r="D4754">
        <v>4924</v>
      </c>
      <c r="E4754" s="1">
        <f>(Comuni[[#This Row],[Popolazione2011]]/SUM(D:D))*100</f>
        <v>8.286360183305596E-3</v>
      </c>
      <c r="F4754">
        <f t="shared" si="74"/>
        <v>884268</v>
      </c>
      <c r="G4754" s="1">
        <f>(Comuni[[#This Row],[Popolazione2011]]/Comuni[[#This Row],[TOT POP REGIONE ]])*100</f>
        <v>0.55684475747171669</v>
      </c>
      <c r="H4754" t="str">
        <f>IF(Comuni[[#This Row],[Popolazione2011]]&gt;300000,"MAGGIORE","")</f>
        <v/>
      </c>
      <c r="I4754" t="str">
        <f>_xlfn.XLOOKUP(Comuni[[#This Row],[Regione]],Ripartizione_geografica[Regione],Ripartizione_geografica[Ripartizione geografica])</f>
        <v>Centro</v>
      </c>
      <c r="J4754">
        <f>_xlfn.XLOOKUP(Comuni[[#This Row],[Regione]],Ripartizione_geografica[Regione],Ripartizione_geografica[Codice Regione])</f>
        <v>10</v>
      </c>
      <c r="K4754">
        <f>_xlfn.XLOOKUP(Comuni[[#This Row],[Regione]],Table_0[Regione],Table_0[Totale])</f>
        <v>455875</v>
      </c>
      <c r="L4754">
        <f>_xlfn.XLOOKUP(Comuni[[#This Row],[Regione]],Table_0[Regione],Table_0[Guariti])</f>
        <v>450837</v>
      </c>
      <c r="M4754">
        <f>_xlfn.XLOOKUP(Comuni[[#This Row],[Regione]],Table_0[Regione],Table_0[Deceduti])</f>
        <v>2519</v>
      </c>
      <c r="N4754" s="1">
        <f>(Comuni[[#This Row],[Popolazione2011]]/Comuni[[#This Row],[Ammalati TOT]])*100</f>
        <v>1.0801206471072113</v>
      </c>
      <c r="O4754">
        <f>_xlfn.XLOOKUP(Comuni[[#This Row],[Regione]],Table_0[Regione],Table_0[TOT AREA])</f>
        <v>5330380</v>
      </c>
      <c r="P4754" s="1">
        <f>(Comuni[[#This Row],[Popolazione2011]]/Comuni[[#This Row],[Ammalati AREA]])*100</f>
        <v>9.2376153294887048E-2</v>
      </c>
    </row>
    <row r="4755" spans="1:16" x14ac:dyDescent="0.3">
      <c r="A4755" t="s">
        <v>4817</v>
      </c>
      <c r="B4755" t="s">
        <v>8029</v>
      </c>
      <c r="C4755" t="s">
        <v>4786</v>
      </c>
      <c r="D4755">
        <v>109193</v>
      </c>
      <c r="E4755" s="1">
        <f>(Comuni[[#This Row],[Popolazione2011]]/SUM(D:D))*100</f>
        <v>0.18375559047434767</v>
      </c>
      <c r="F4755">
        <f t="shared" si="74"/>
        <v>884268</v>
      </c>
      <c r="G4755" s="1">
        <f>(Comuni[[#This Row],[Popolazione2011]]/Comuni[[#This Row],[TOT POP REGIONE ]])*100</f>
        <v>12.34840568696368</v>
      </c>
      <c r="H4755" t="str">
        <f>IF(Comuni[[#This Row],[Popolazione2011]]&gt;300000,"MAGGIORE","")</f>
        <v/>
      </c>
      <c r="I4755" t="str">
        <f>_xlfn.XLOOKUP(Comuni[[#This Row],[Regione]],Ripartizione_geografica[Regione],Ripartizione_geografica[Ripartizione geografica])</f>
        <v>Centro</v>
      </c>
      <c r="J4755">
        <f>_xlfn.XLOOKUP(Comuni[[#This Row],[Regione]],Ripartizione_geografica[Regione],Ripartizione_geografica[Codice Regione])</f>
        <v>10</v>
      </c>
      <c r="K4755">
        <f>_xlfn.XLOOKUP(Comuni[[#This Row],[Regione]],Table_0[Regione],Table_0[Totale])</f>
        <v>455875</v>
      </c>
      <c r="L4755">
        <f>_xlfn.XLOOKUP(Comuni[[#This Row],[Regione]],Table_0[Regione],Table_0[Guariti])</f>
        <v>450837</v>
      </c>
      <c r="M4755">
        <f>_xlfn.XLOOKUP(Comuni[[#This Row],[Regione]],Table_0[Regione],Table_0[Deceduti])</f>
        <v>2519</v>
      </c>
      <c r="N4755" s="1">
        <f>(Comuni[[#This Row],[Popolazione2011]]/Comuni[[#This Row],[Ammalati TOT]])*100</f>
        <v>23.952399232245682</v>
      </c>
      <c r="O4755">
        <f>_xlfn.XLOOKUP(Comuni[[#This Row],[Regione]],Table_0[Regione],Table_0[TOT AREA])</f>
        <v>5330380</v>
      </c>
      <c r="P4755" s="1">
        <f>(Comuni[[#This Row],[Popolazione2011]]/Comuni[[#This Row],[Ammalati AREA]])*100</f>
        <v>2.048503108596385</v>
      </c>
    </row>
    <row r="4756" spans="1:16" x14ac:dyDescent="0.3">
      <c r="A4756" t="s">
        <v>4818</v>
      </c>
      <c r="B4756" t="s">
        <v>8029</v>
      </c>
      <c r="C4756" t="s">
        <v>4786</v>
      </c>
      <c r="D4756">
        <v>2568</v>
      </c>
      <c r="E4756" s="1">
        <f>(Comuni[[#This Row],[Popolazione2011]]/SUM(D:D))*100</f>
        <v>4.3215623376784669E-3</v>
      </c>
      <c r="F4756">
        <f t="shared" si="74"/>
        <v>884268</v>
      </c>
      <c r="G4756" s="1">
        <f>(Comuni[[#This Row],[Popolazione2011]]/Comuni[[#This Row],[TOT POP REGIONE ]])*100</f>
        <v>0.29040969479840956</v>
      </c>
      <c r="H4756" t="str">
        <f>IF(Comuni[[#This Row],[Popolazione2011]]&gt;300000,"MAGGIORE","")</f>
        <v/>
      </c>
      <c r="I4756" t="str">
        <f>_xlfn.XLOOKUP(Comuni[[#This Row],[Regione]],Ripartizione_geografica[Regione],Ripartizione_geografica[Ripartizione geografica])</f>
        <v>Centro</v>
      </c>
      <c r="J4756">
        <f>_xlfn.XLOOKUP(Comuni[[#This Row],[Regione]],Ripartizione_geografica[Regione],Ripartizione_geografica[Codice Regione])</f>
        <v>10</v>
      </c>
      <c r="K4756">
        <f>_xlfn.XLOOKUP(Comuni[[#This Row],[Regione]],Table_0[Regione],Table_0[Totale])</f>
        <v>455875</v>
      </c>
      <c r="L4756">
        <f>_xlfn.XLOOKUP(Comuni[[#This Row],[Regione]],Table_0[Regione],Table_0[Guariti])</f>
        <v>450837</v>
      </c>
      <c r="M4756">
        <f>_xlfn.XLOOKUP(Comuni[[#This Row],[Regione]],Table_0[Regione],Table_0[Deceduti])</f>
        <v>2519</v>
      </c>
      <c r="N4756" s="1">
        <f>(Comuni[[#This Row],[Popolazione2011]]/Comuni[[#This Row],[Ammalati TOT]])*100</f>
        <v>0.56331231148889505</v>
      </c>
      <c r="O4756">
        <f>_xlfn.XLOOKUP(Comuni[[#This Row],[Regione]],Table_0[Regione],Table_0[TOT AREA])</f>
        <v>5330380</v>
      </c>
      <c r="P4756" s="1">
        <f>(Comuni[[#This Row],[Popolazione2011]]/Comuni[[#This Row],[Ammalati AREA]])*100</f>
        <v>4.8176677835351324E-2</v>
      </c>
    </row>
    <row r="4757" spans="1:16" x14ac:dyDescent="0.3">
      <c r="A4757" t="s">
        <v>4819</v>
      </c>
      <c r="B4757" t="s">
        <v>8030</v>
      </c>
      <c r="C4757" t="s">
        <v>4820</v>
      </c>
      <c r="D4757">
        <v>4496</v>
      </c>
      <c r="E4757" s="1">
        <f>(Comuni[[#This Row],[Popolazione2011]]/SUM(D:D))*100</f>
        <v>7.5660997936925186E-3</v>
      </c>
      <c r="F4757">
        <f t="shared" si="74"/>
        <v>1540584</v>
      </c>
      <c r="G4757" s="1">
        <f>(Comuni[[#This Row],[Popolazione2011]]/Comuni[[#This Row],[TOT POP REGIONE ]])*100</f>
        <v>0.2918373811489669</v>
      </c>
      <c r="H4757" t="str">
        <f>IF(Comuni[[#This Row],[Popolazione2011]]&gt;300000,"MAGGIORE","")</f>
        <v/>
      </c>
      <c r="I4757" t="str">
        <f>_xlfn.XLOOKUP(Comuni[[#This Row],[Regione]],Ripartizione_geografica[Regione],Ripartizione_geografica[Ripartizione geografica])</f>
        <v>Centro</v>
      </c>
      <c r="J4757">
        <f>_xlfn.XLOOKUP(Comuni[[#This Row],[Regione]],Ripartizione_geografica[Regione],Ripartizione_geografica[Codice Regione])</f>
        <v>11</v>
      </c>
      <c r="K4757">
        <f>_xlfn.XLOOKUP(Comuni[[#This Row],[Regione]],Table_0[Regione],Table_0[Totale])</f>
        <v>732570</v>
      </c>
      <c r="L4757">
        <f>_xlfn.XLOOKUP(Comuni[[#This Row],[Regione]],Table_0[Regione],Table_0[Guariti])</f>
        <v>727781</v>
      </c>
      <c r="M4757">
        <f>_xlfn.XLOOKUP(Comuni[[#This Row],[Regione]],Table_0[Regione],Table_0[Deceduti])</f>
        <v>4504</v>
      </c>
      <c r="N4757" s="1">
        <f>(Comuni[[#This Row],[Popolazione2011]]/Comuni[[#This Row],[Ammalati TOT]])*100</f>
        <v>0.61372974596284313</v>
      </c>
      <c r="O4757">
        <f>_xlfn.XLOOKUP(Comuni[[#This Row],[Regione]],Table_0[Regione],Table_0[TOT AREA])</f>
        <v>5330380</v>
      </c>
      <c r="P4757" s="1">
        <f>(Comuni[[#This Row],[Popolazione2011]]/Comuni[[#This Row],[Ammalati AREA]])*100</f>
        <v>8.4346706988995157E-2</v>
      </c>
    </row>
    <row r="4758" spans="1:16" x14ac:dyDescent="0.3">
      <c r="A4758" t="s">
        <v>4821</v>
      </c>
      <c r="B4758" t="s">
        <v>8030</v>
      </c>
      <c r="C4758" t="s">
        <v>4820</v>
      </c>
      <c r="D4758">
        <v>2013</v>
      </c>
      <c r="E4758" s="1">
        <f>(Comuni[[#This Row],[Popolazione2011]]/SUM(D:D))*100</f>
        <v>3.3875798231101069E-3</v>
      </c>
      <c r="F4758">
        <f t="shared" si="74"/>
        <v>1540584</v>
      </c>
      <c r="G4758" s="1">
        <f>(Comuni[[#This Row],[Popolazione2011]]/Comuni[[#This Row],[TOT POP REGIONE ]])*100</f>
        <v>0.13066473493168826</v>
      </c>
      <c r="H4758" t="str">
        <f>IF(Comuni[[#This Row],[Popolazione2011]]&gt;300000,"MAGGIORE","")</f>
        <v/>
      </c>
      <c r="I4758" t="str">
        <f>_xlfn.XLOOKUP(Comuni[[#This Row],[Regione]],Ripartizione_geografica[Regione],Ripartizione_geografica[Ripartizione geografica])</f>
        <v>Centro</v>
      </c>
      <c r="J4758">
        <f>_xlfn.XLOOKUP(Comuni[[#This Row],[Regione]],Ripartizione_geografica[Regione],Ripartizione_geografica[Codice Regione])</f>
        <v>11</v>
      </c>
      <c r="K4758">
        <f>_xlfn.XLOOKUP(Comuni[[#This Row],[Regione]],Table_0[Regione],Table_0[Totale])</f>
        <v>732570</v>
      </c>
      <c r="L4758">
        <f>_xlfn.XLOOKUP(Comuni[[#This Row],[Regione]],Table_0[Regione],Table_0[Guariti])</f>
        <v>727781</v>
      </c>
      <c r="M4758">
        <f>_xlfn.XLOOKUP(Comuni[[#This Row],[Regione]],Table_0[Regione],Table_0[Deceduti])</f>
        <v>4504</v>
      </c>
      <c r="N4758" s="1">
        <f>(Comuni[[#This Row],[Popolazione2011]]/Comuni[[#This Row],[Ammalati TOT]])*100</f>
        <v>0.2747860272738441</v>
      </c>
      <c r="O4758">
        <f>_xlfn.XLOOKUP(Comuni[[#This Row],[Regione]],Table_0[Regione],Table_0[TOT AREA])</f>
        <v>5330380</v>
      </c>
      <c r="P4758" s="1">
        <f>(Comuni[[#This Row],[Popolazione2011]]/Comuni[[#This Row],[Ammalati AREA]])*100</f>
        <v>3.776466218168311E-2</v>
      </c>
    </row>
    <row r="4759" spans="1:16" x14ac:dyDescent="0.3">
      <c r="A4759" t="s">
        <v>4822</v>
      </c>
      <c r="B4759" t="s">
        <v>8030</v>
      </c>
      <c r="C4759" t="s">
        <v>4820</v>
      </c>
      <c r="D4759">
        <v>788</v>
      </c>
      <c r="E4759" s="1">
        <f>(Comuni[[#This Row],[Popolazione2011]]/SUM(D:D))*100</f>
        <v>1.3260868855493116E-3</v>
      </c>
      <c r="F4759">
        <f t="shared" si="74"/>
        <v>1540584</v>
      </c>
      <c r="G4759" s="1">
        <f>(Comuni[[#This Row],[Popolazione2011]]/Comuni[[#This Row],[TOT POP REGIONE ]])*100</f>
        <v>5.114943424052177E-2</v>
      </c>
      <c r="H4759" t="str">
        <f>IF(Comuni[[#This Row],[Popolazione2011]]&gt;300000,"MAGGIORE","")</f>
        <v/>
      </c>
      <c r="I4759" t="str">
        <f>_xlfn.XLOOKUP(Comuni[[#This Row],[Regione]],Ripartizione_geografica[Regione],Ripartizione_geografica[Ripartizione geografica])</f>
        <v>Centro</v>
      </c>
      <c r="J4759">
        <f>_xlfn.XLOOKUP(Comuni[[#This Row],[Regione]],Ripartizione_geografica[Regione],Ripartizione_geografica[Codice Regione])</f>
        <v>11</v>
      </c>
      <c r="K4759">
        <f>_xlfn.XLOOKUP(Comuni[[#This Row],[Regione]],Table_0[Regione],Table_0[Totale])</f>
        <v>732570</v>
      </c>
      <c r="L4759">
        <f>_xlfn.XLOOKUP(Comuni[[#This Row],[Regione]],Table_0[Regione],Table_0[Guariti])</f>
        <v>727781</v>
      </c>
      <c r="M4759">
        <f>_xlfn.XLOOKUP(Comuni[[#This Row],[Regione]],Table_0[Regione],Table_0[Deceduti])</f>
        <v>4504</v>
      </c>
      <c r="N4759" s="1">
        <f>(Comuni[[#This Row],[Popolazione2011]]/Comuni[[#This Row],[Ammalati TOT]])*100</f>
        <v>0.10756651241519583</v>
      </c>
      <c r="O4759">
        <f>_xlfn.XLOOKUP(Comuni[[#This Row],[Regione]],Table_0[Regione],Table_0[TOT AREA])</f>
        <v>5330380</v>
      </c>
      <c r="P4759" s="1">
        <f>(Comuni[[#This Row],[Popolazione2011]]/Comuni[[#This Row],[Ammalati AREA]])*100</f>
        <v>1.4783186189352353E-2</v>
      </c>
    </row>
    <row r="4760" spans="1:16" x14ac:dyDescent="0.3">
      <c r="A4760" t="s">
        <v>4823</v>
      </c>
      <c r="B4760" t="s">
        <v>8030</v>
      </c>
      <c r="C4760" t="s">
        <v>4820</v>
      </c>
      <c r="D4760">
        <v>643</v>
      </c>
      <c r="E4760" s="1">
        <f>(Comuni[[#This Row],[Popolazione2011]]/SUM(D:D))*100</f>
        <v>1.0820734357972173E-3</v>
      </c>
      <c r="F4760">
        <f t="shared" si="74"/>
        <v>1540584</v>
      </c>
      <c r="G4760" s="1">
        <f>(Comuni[[#This Row],[Popolazione2011]]/Comuni[[#This Row],[TOT POP REGIONE ]])*100</f>
        <v>4.1737419056669417E-2</v>
      </c>
      <c r="H4760" t="str">
        <f>IF(Comuni[[#This Row],[Popolazione2011]]&gt;300000,"MAGGIORE","")</f>
        <v/>
      </c>
      <c r="I4760" t="str">
        <f>_xlfn.XLOOKUP(Comuni[[#This Row],[Regione]],Ripartizione_geografica[Regione],Ripartizione_geografica[Ripartizione geografica])</f>
        <v>Centro</v>
      </c>
      <c r="J4760">
        <f>_xlfn.XLOOKUP(Comuni[[#This Row],[Regione]],Ripartizione_geografica[Regione],Ripartizione_geografica[Codice Regione])</f>
        <v>11</v>
      </c>
      <c r="K4760">
        <f>_xlfn.XLOOKUP(Comuni[[#This Row],[Regione]],Table_0[Regione],Table_0[Totale])</f>
        <v>732570</v>
      </c>
      <c r="L4760">
        <f>_xlfn.XLOOKUP(Comuni[[#This Row],[Regione]],Table_0[Regione],Table_0[Guariti])</f>
        <v>727781</v>
      </c>
      <c r="M4760">
        <f>_xlfn.XLOOKUP(Comuni[[#This Row],[Regione]],Table_0[Regione],Table_0[Deceduti])</f>
        <v>4504</v>
      </c>
      <c r="N4760" s="1">
        <f>(Comuni[[#This Row],[Popolazione2011]]/Comuni[[#This Row],[Ammalati TOT]])*100</f>
        <v>8.7773182084988466E-2</v>
      </c>
      <c r="O4760">
        <f>_xlfn.XLOOKUP(Comuni[[#This Row],[Regione]],Table_0[Regione],Table_0[TOT AREA])</f>
        <v>5330380</v>
      </c>
      <c r="P4760" s="1">
        <f>(Comuni[[#This Row],[Popolazione2011]]/Comuni[[#This Row],[Ammalati AREA]])*100</f>
        <v>1.2062929847403E-2</v>
      </c>
    </row>
    <row r="4761" spans="1:16" x14ac:dyDescent="0.3">
      <c r="A4761" t="s">
        <v>4824</v>
      </c>
      <c r="B4761" t="s">
        <v>8030</v>
      </c>
      <c r="C4761" t="s">
        <v>4820</v>
      </c>
      <c r="D4761">
        <v>9013</v>
      </c>
      <c r="E4761" s="1">
        <f>(Comuni[[#This Row],[Popolazione2011]]/SUM(D:D))*100</f>
        <v>1.5167539466314649E-2</v>
      </c>
      <c r="F4761">
        <f t="shared" si="74"/>
        <v>1540584</v>
      </c>
      <c r="G4761" s="1">
        <f>(Comuni[[#This Row],[Popolazione2011]]/Comuni[[#This Row],[TOT POP REGIONE ]])*100</f>
        <v>0.58503788173835369</v>
      </c>
      <c r="H4761" t="str">
        <f>IF(Comuni[[#This Row],[Popolazione2011]]&gt;300000,"MAGGIORE","")</f>
        <v/>
      </c>
      <c r="I4761" t="str">
        <f>_xlfn.XLOOKUP(Comuni[[#This Row],[Regione]],Ripartizione_geografica[Regione],Ripartizione_geografica[Ripartizione geografica])</f>
        <v>Centro</v>
      </c>
      <c r="J4761">
        <f>_xlfn.XLOOKUP(Comuni[[#This Row],[Regione]],Ripartizione_geografica[Regione],Ripartizione_geografica[Codice Regione])</f>
        <v>11</v>
      </c>
      <c r="K4761">
        <f>_xlfn.XLOOKUP(Comuni[[#This Row],[Regione]],Table_0[Regione],Table_0[Totale])</f>
        <v>732570</v>
      </c>
      <c r="L4761">
        <f>_xlfn.XLOOKUP(Comuni[[#This Row],[Regione]],Table_0[Regione],Table_0[Guariti])</f>
        <v>727781</v>
      </c>
      <c r="M4761">
        <f>_xlfn.XLOOKUP(Comuni[[#This Row],[Regione]],Table_0[Regione],Table_0[Deceduti])</f>
        <v>4504</v>
      </c>
      <c r="N4761" s="1">
        <f>(Comuni[[#This Row],[Popolazione2011]]/Comuni[[#This Row],[Ammalati TOT]])*100</f>
        <v>1.2303261121804059</v>
      </c>
      <c r="O4761">
        <f>_xlfn.XLOOKUP(Comuni[[#This Row],[Regione]],Table_0[Regione],Table_0[TOT AREA])</f>
        <v>5330380</v>
      </c>
      <c r="P4761" s="1">
        <f>(Comuni[[#This Row],[Popolazione2011]]/Comuni[[#This Row],[Ammalati AREA]])*100</f>
        <v>0.16908738213785884</v>
      </c>
    </row>
    <row r="4762" spans="1:16" x14ac:dyDescent="0.3">
      <c r="A4762" t="s">
        <v>4825</v>
      </c>
      <c r="B4762" t="s">
        <v>8030</v>
      </c>
      <c r="C4762" t="s">
        <v>4820</v>
      </c>
      <c r="D4762">
        <v>2356</v>
      </c>
      <c r="E4762" s="1">
        <f>(Comuni[[#This Row],[Popolazione2011]]/SUM(D:D))*100</f>
        <v>3.964797845627129E-3</v>
      </c>
      <c r="F4762">
        <f t="shared" si="74"/>
        <v>1540584</v>
      </c>
      <c r="G4762" s="1">
        <f>(Comuni[[#This Row],[Popolazione2011]]/Comuni[[#This Row],[TOT POP REGIONE ]])*100</f>
        <v>0.15292901912521484</v>
      </c>
      <c r="H4762" t="str">
        <f>IF(Comuni[[#This Row],[Popolazione2011]]&gt;300000,"MAGGIORE","")</f>
        <v/>
      </c>
      <c r="I4762" t="str">
        <f>_xlfn.XLOOKUP(Comuni[[#This Row],[Regione]],Ripartizione_geografica[Regione],Ripartizione_geografica[Ripartizione geografica])</f>
        <v>Centro</v>
      </c>
      <c r="J4762">
        <f>_xlfn.XLOOKUP(Comuni[[#This Row],[Regione]],Ripartizione_geografica[Regione],Ripartizione_geografica[Codice Regione])</f>
        <v>11</v>
      </c>
      <c r="K4762">
        <f>_xlfn.XLOOKUP(Comuni[[#This Row],[Regione]],Table_0[Regione],Table_0[Totale])</f>
        <v>732570</v>
      </c>
      <c r="L4762">
        <f>_xlfn.XLOOKUP(Comuni[[#This Row],[Regione]],Table_0[Regione],Table_0[Guariti])</f>
        <v>727781</v>
      </c>
      <c r="M4762">
        <f>_xlfn.XLOOKUP(Comuni[[#This Row],[Regione]],Table_0[Regione],Table_0[Deceduti])</f>
        <v>4504</v>
      </c>
      <c r="N4762" s="1">
        <f>(Comuni[[#This Row],[Popolazione2011]]/Comuni[[#This Row],[Ammalati TOT]])*100</f>
        <v>0.32160749143426565</v>
      </c>
      <c r="O4762">
        <f>_xlfn.XLOOKUP(Comuni[[#This Row],[Regione]],Table_0[Regione],Table_0[TOT AREA])</f>
        <v>5330380</v>
      </c>
      <c r="P4762" s="1">
        <f>(Comuni[[#This Row],[Popolazione2011]]/Comuni[[#This Row],[Ammalati AREA]])*100</f>
        <v>4.4199475459535717E-2</v>
      </c>
    </row>
    <row r="4763" spans="1:16" x14ac:dyDescent="0.3">
      <c r="A4763" t="s">
        <v>4826</v>
      </c>
      <c r="B4763" t="s">
        <v>8030</v>
      </c>
      <c r="C4763" t="s">
        <v>4820</v>
      </c>
      <c r="D4763">
        <v>1670</v>
      </c>
      <c r="E4763" s="1">
        <f>(Comuni[[#This Row],[Popolazione2011]]/SUM(D:D))*100</f>
        <v>2.810361800593084E-3</v>
      </c>
      <c r="F4763">
        <f t="shared" si="74"/>
        <v>1540584</v>
      </c>
      <c r="G4763" s="1">
        <f>(Comuni[[#This Row],[Popolazione2011]]/Comuni[[#This Row],[TOT POP REGIONE ]])*100</f>
        <v>0.10840045073816162</v>
      </c>
      <c r="H4763" t="str">
        <f>IF(Comuni[[#This Row],[Popolazione2011]]&gt;300000,"MAGGIORE","")</f>
        <v/>
      </c>
      <c r="I4763" t="str">
        <f>_xlfn.XLOOKUP(Comuni[[#This Row],[Regione]],Ripartizione_geografica[Regione],Ripartizione_geografica[Ripartizione geografica])</f>
        <v>Centro</v>
      </c>
      <c r="J4763">
        <f>_xlfn.XLOOKUP(Comuni[[#This Row],[Regione]],Ripartizione_geografica[Regione],Ripartizione_geografica[Codice Regione])</f>
        <v>11</v>
      </c>
      <c r="K4763">
        <f>_xlfn.XLOOKUP(Comuni[[#This Row],[Regione]],Table_0[Regione],Table_0[Totale])</f>
        <v>732570</v>
      </c>
      <c r="L4763">
        <f>_xlfn.XLOOKUP(Comuni[[#This Row],[Regione]],Table_0[Regione],Table_0[Guariti])</f>
        <v>727781</v>
      </c>
      <c r="M4763">
        <f>_xlfn.XLOOKUP(Comuni[[#This Row],[Regione]],Table_0[Regione],Table_0[Deceduti])</f>
        <v>4504</v>
      </c>
      <c r="N4763" s="1">
        <f>(Comuni[[#This Row],[Popolazione2011]]/Comuni[[#This Row],[Ammalati TOT]])*100</f>
        <v>0.22796456311342259</v>
      </c>
      <c r="O4763">
        <f>_xlfn.XLOOKUP(Comuni[[#This Row],[Regione]],Table_0[Regione],Table_0[TOT AREA])</f>
        <v>5330380</v>
      </c>
      <c r="P4763" s="1">
        <f>(Comuni[[#This Row],[Popolazione2011]]/Comuni[[#This Row],[Ammalati AREA]])*100</f>
        <v>3.1329848903830497E-2</v>
      </c>
    </row>
    <row r="4764" spans="1:16" x14ac:dyDescent="0.3">
      <c r="A4764" t="s">
        <v>4827</v>
      </c>
      <c r="B4764" t="s">
        <v>8030</v>
      </c>
      <c r="C4764" t="s">
        <v>4820</v>
      </c>
      <c r="D4764">
        <v>7850</v>
      </c>
      <c r="E4764" s="1">
        <f>(Comuni[[#This Row],[Popolazione2011]]/SUM(D:D))*100</f>
        <v>1.3210383314165094E-2</v>
      </c>
      <c r="F4764">
        <f t="shared" si="74"/>
        <v>1540584</v>
      </c>
      <c r="G4764" s="1">
        <f>(Comuni[[#This Row],[Popolazione2011]]/Comuni[[#This Row],[TOT POP REGIONE ]])*100</f>
        <v>0.50954702891890347</v>
      </c>
      <c r="H4764" t="str">
        <f>IF(Comuni[[#This Row],[Popolazione2011]]&gt;300000,"MAGGIORE","")</f>
        <v/>
      </c>
      <c r="I4764" t="str">
        <f>_xlfn.XLOOKUP(Comuni[[#This Row],[Regione]],Ripartizione_geografica[Regione],Ripartizione_geografica[Ripartizione geografica])</f>
        <v>Centro</v>
      </c>
      <c r="J4764">
        <f>_xlfn.XLOOKUP(Comuni[[#This Row],[Regione]],Ripartizione_geografica[Regione],Ripartizione_geografica[Codice Regione])</f>
        <v>11</v>
      </c>
      <c r="K4764">
        <f>_xlfn.XLOOKUP(Comuni[[#This Row],[Regione]],Table_0[Regione],Table_0[Totale])</f>
        <v>732570</v>
      </c>
      <c r="L4764">
        <f>_xlfn.XLOOKUP(Comuni[[#This Row],[Regione]],Table_0[Regione],Table_0[Guariti])</f>
        <v>727781</v>
      </c>
      <c r="M4764">
        <f>_xlfn.XLOOKUP(Comuni[[#This Row],[Regione]],Table_0[Regione],Table_0[Deceduti])</f>
        <v>4504</v>
      </c>
      <c r="N4764" s="1">
        <f>(Comuni[[#This Row],[Popolazione2011]]/Comuni[[#This Row],[Ammalati TOT]])*100</f>
        <v>1.0715699523595015</v>
      </c>
      <c r="O4764">
        <f>_xlfn.XLOOKUP(Comuni[[#This Row],[Regione]],Table_0[Regione],Table_0[TOT AREA])</f>
        <v>5330380</v>
      </c>
      <c r="P4764" s="1">
        <f>(Comuni[[#This Row],[Popolazione2011]]/Comuni[[#This Row],[Ammalati AREA]])*100</f>
        <v>0.1472690502365685</v>
      </c>
    </row>
    <row r="4765" spans="1:16" x14ac:dyDescent="0.3">
      <c r="A4765" t="s">
        <v>4828</v>
      </c>
      <c r="B4765" t="s">
        <v>8030</v>
      </c>
      <c r="C4765" t="s">
        <v>4820</v>
      </c>
      <c r="D4765">
        <v>62901</v>
      </c>
      <c r="E4765" s="1">
        <f>(Comuni[[#This Row],[Popolazione2011]]/SUM(D:D))*100</f>
        <v>0.10585303450245842</v>
      </c>
      <c r="F4765">
        <f t="shared" si="74"/>
        <v>1540584</v>
      </c>
      <c r="G4765" s="1">
        <f>(Comuni[[#This Row],[Popolazione2011]]/Comuni[[#This Row],[TOT POP REGIONE ]])*100</f>
        <v>4.0829321867551522</v>
      </c>
      <c r="H4765" t="str">
        <f>IF(Comuni[[#This Row],[Popolazione2011]]&gt;300000,"MAGGIORE","")</f>
        <v/>
      </c>
      <c r="I4765" t="str">
        <f>_xlfn.XLOOKUP(Comuni[[#This Row],[Regione]],Ripartizione_geografica[Regione],Ripartizione_geografica[Ripartizione geografica])</f>
        <v>Centro</v>
      </c>
      <c r="J4765">
        <f>_xlfn.XLOOKUP(Comuni[[#This Row],[Regione]],Ripartizione_geografica[Regione],Ripartizione_geografica[Codice Regione])</f>
        <v>11</v>
      </c>
      <c r="K4765">
        <f>_xlfn.XLOOKUP(Comuni[[#This Row],[Regione]],Table_0[Regione],Table_0[Totale])</f>
        <v>732570</v>
      </c>
      <c r="L4765">
        <f>_xlfn.XLOOKUP(Comuni[[#This Row],[Regione]],Table_0[Regione],Table_0[Guariti])</f>
        <v>727781</v>
      </c>
      <c r="M4765">
        <f>_xlfn.XLOOKUP(Comuni[[#This Row],[Regione]],Table_0[Regione],Table_0[Deceduti])</f>
        <v>4504</v>
      </c>
      <c r="N4765" s="1">
        <f>(Comuni[[#This Row],[Popolazione2011]]/Comuni[[#This Row],[Ammalati TOT]])*100</f>
        <v>8.5863466972439486</v>
      </c>
      <c r="O4765">
        <f>_xlfn.XLOOKUP(Comuni[[#This Row],[Regione]],Table_0[Regione],Table_0[TOT AREA])</f>
        <v>5330380</v>
      </c>
      <c r="P4765" s="1">
        <f>(Comuni[[#This Row],[Popolazione2011]]/Comuni[[#This Row],[Ammalati AREA]])*100</f>
        <v>1.18004720113763</v>
      </c>
    </row>
    <row r="4766" spans="1:16" x14ac:dyDescent="0.3">
      <c r="A4766" t="s">
        <v>4829</v>
      </c>
      <c r="B4766" t="s">
        <v>8030</v>
      </c>
      <c r="C4766" t="s">
        <v>4820</v>
      </c>
      <c r="D4766">
        <v>8615</v>
      </c>
      <c r="E4766" s="1">
        <f>(Comuni[[#This Row],[Popolazione2011]]/SUM(D:D))*100</f>
        <v>1.4497764618029593E-2</v>
      </c>
      <c r="F4766">
        <f t="shared" si="74"/>
        <v>1540584</v>
      </c>
      <c r="G4766" s="1">
        <f>(Comuni[[#This Row],[Popolazione2011]]/Comuni[[#This Row],[TOT POP REGIONE ]])*100</f>
        <v>0.55920352281991759</v>
      </c>
      <c r="H4766" t="str">
        <f>IF(Comuni[[#This Row],[Popolazione2011]]&gt;300000,"MAGGIORE","")</f>
        <v/>
      </c>
      <c r="I4766" t="str">
        <f>_xlfn.XLOOKUP(Comuni[[#This Row],[Regione]],Ripartizione_geografica[Regione],Ripartizione_geografica[Ripartizione geografica])</f>
        <v>Centro</v>
      </c>
      <c r="J4766">
        <f>_xlfn.XLOOKUP(Comuni[[#This Row],[Regione]],Ripartizione_geografica[Regione],Ripartizione_geografica[Codice Regione])</f>
        <v>11</v>
      </c>
      <c r="K4766">
        <f>_xlfn.XLOOKUP(Comuni[[#This Row],[Regione]],Table_0[Regione],Table_0[Totale])</f>
        <v>732570</v>
      </c>
      <c r="L4766">
        <f>_xlfn.XLOOKUP(Comuni[[#This Row],[Regione]],Table_0[Regione],Table_0[Guariti])</f>
        <v>727781</v>
      </c>
      <c r="M4766">
        <f>_xlfn.XLOOKUP(Comuni[[#This Row],[Regione]],Table_0[Regione],Table_0[Deceduti])</f>
        <v>4504</v>
      </c>
      <c r="N4766" s="1">
        <f>(Comuni[[#This Row],[Popolazione2011]]/Comuni[[#This Row],[Ammalati TOT]])*100</f>
        <v>1.1759968330671473</v>
      </c>
      <c r="O4766">
        <f>_xlfn.XLOOKUP(Comuni[[#This Row],[Regione]],Table_0[Regione],Table_0[TOT AREA])</f>
        <v>5330380</v>
      </c>
      <c r="P4766" s="1">
        <f>(Comuni[[#This Row],[Popolazione2011]]/Comuni[[#This Row],[Ammalati AREA]])*100</f>
        <v>0.161620747488922</v>
      </c>
    </row>
    <row r="4767" spans="1:16" x14ac:dyDescent="0.3">
      <c r="A4767" t="s">
        <v>4830</v>
      </c>
      <c r="B4767" t="s">
        <v>8030</v>
      </c>
      <c r="C4767" t="s">
        <v>4820</v>
      </c>
      <c r="D4767">
        <v>9858</v>
      </c>
      <c r="E4767" s="1">
        <f>(Comuni[[#This Row],[Popolazione2011]]/SUM(D:D))*100</f>
        <v>1.65895488803872E-2</v>
      </c>
      <c r="F4767">
        <f t="shared" si="74"/>
        <v>1540584</v>
      </c>
      <c r="G4767" s="1">
        <f>(Comuni[[#This Row],[Popolazione2011]]/Comuni[[#This Row],[TOT POP REGIONE ]])*100</f>
        <v>0.63988721160287265</v>
      </c>
      <c r="H4767" t="str">
        <f>IF(Comuni[[#This Row],[Popolazione2011]]&gt;300000,"MAGGIORE","")</f>
        <v/>
      </c>
      <c r="I4767" t="str">
        <f>_xlfn.XLOOKUP(Comuni[[#This Row],[Regione]],Ripartizione_geografica[Regione],Ripartizione_geografica[Ripartizione geografica])</f>
        <v>Centro</v>
      </c>
      <c r="J4767">
        <f>_xlfn.XLOOKUP(Comuni[[#This Row],[Regione]],Ripartizione_geografica[Regione],Ripartizione_geografica[Codice Regione])</f>
        <v>11</v>
      </c>
      <c r="K4767">
        <f>_xlfn.XLOOKUP(Comuni[[#This Row],[Regione]],Table_0[Regione],Table_0[Totale])</f>
        <v>732570</v>
      </c>
      <c r="L4767">
        <f>_xlfn.XLOOKUP(Comuni[[#This Row],[Regione]],Table_0[Regione],Table_0[Guariti])</f>
        <v>727781</v>
      </c>
      <c r="M4767">
        <f>_xlfn.XLOOKUP(Comuni[[#This Row],[Regione]],Table_0[Regione],Table_0[Deceduti])</f>
        <v>4504</v>
      </c>
      <c r="N4767" s="1">
        <f>(Comuni[[#This Row],[Popolazione2011]]/Comuni[[#This Row],[Ammalati TOT]])*100</f>
        <v>1.3456734510012696</v>
      </c>
      <c r="O4767">
        <f>_xlfn.XLOOKUP(Comuni[[#This Row],[Regione]],Table_0[Regione],Table_0[TOT AREA])</f>
        <v>5330380</v>
      </c>
      <c r="P4767" s="1">
        <f>(Comuni[[#This Row],[Popolazione2011]]/Comuni[[#This Row],[Ammalati AREA]])*100</f>
        <v>0.18493991047542577</v>
      </c>
    </row>
    <row r="4768" spans="1:16" x14ac:dyDescent="0.3">
      <c r="A4768" t="s">
        <v>4831</v>
      </c>
      <c r="B4768" t="s">
        <v>8030</v>
      </c>
      <c r="C4768" t="s">
        <v>4820</v>
      </c>
      <c r="D4768">
        <v>1017</v>
      </c>
      <c r="E4768" s="1">
        <f>(Comuni[[#This Row],[Popolazione2011]]/SUM(D:D))*100</f>
        <v>1.7114598510198601E-3</v>
      </c>
      <c r="F4768">
        <f t="shared" si="74"/>
        <v>1540584</v>
      </c>
      <c r="G4768" s="1">
        <f>(Comuni[[#This Row],[Popolazione2011]]/Comuni[[#This Row],[TOT POP REGIONE ]])*100</f>
        <v>6.6013927186054117E-2</v>
      </c>
      <c r="H4768" t="str">
        <f>IF(Comuni[[#This Row],[Popolazione2011]]&gt;300000,"MAGGIORE","")</f>
        <v/>
      </c>
      <c r="I4768" t="str">
        <f>_xlfn.XLOOKUP(Comuni[[#This Row],[Regione]],Ripartizione_geografica[Regione],Ripartizione_geografica[Ripartizione geografica])</f>
        <v>Centro</v>
      </c>
      <c r="J4768">
        <f>_xlfn.XLOOKUP(Comuni[[#This Row],[Regione]],Ripartizione_geografica[Regione],Ripartizione_geografica[Codice Regione])</f>
        <v>11</v>
      </c>
      <c r="K4768">
        <f>_xlfn.XLOOKUP(Comuni[[#This Row],[Regione]],Table_0[Regione],Table_0[Totale])</f>
        <v>732570</v>
      </c>
      <c r="L4768">
        <f>_xlfn.XLOOKUP(Comuni[[#This Row],[Regione]],Table_0[Regione],Table_0[Guariti])</f>
        <v>727781</v>
      </c>
      <c r="M4768">
        <f>_xlfn.XLOOKUP(Comuni[[#This Row],[Regione]],Table_0[Regione],Table_0[Deceduti])</f>
        <v>4504</v>
      </c>
      <c r="N4768" s="1">
        <f>(Comuni[[#This Row],[Popolazione2011]]/Comuni[[#This Row],[Ammalati TOT]])*100</f>
        <v>0.13882632376428192</v>
      </c>
      <c r="O4768">
        <f>_xlfn.XLOOKUP(Comuni[[#This Row],[Regione]],Table_0[Regione],Table_0[TOT AREA])</f>
        <v>5330380</v>
      </c>
      <c r="P4768" s="1">
        <f>(Comuni[[#This Row],[Popolazione2011]]/Comuni[[#This Row],[Ammalati AREA]])*100</f>
        <v>1.9079315170775817E-2</v>
      </c>
    </row>
    <row r="4769" spans="1:16" x14ac:dyDescent="0.3">
      <c r="A4769" t="s">
        <v>4832</v>
      </c>
      <c r="B4769" t="s">
        <v>8030</v>
      </c>
      <c r="C4769" t="s">
        <v>4820</v>
      </c>
      <c r="D4769">
        <v>313</v>
      </c>
      <c r="E4769" s="1">
        <f>(Comuni[[#This Row],[Popolazione2011]]/SUM(D:D))*100</f>
        <v>5.2673248118900316E-4</v>
      </c>
      <c r="F4769">
        <f t="shared" si="74"/>
        <v>1540584</v>
      </c>
      <c r="G4769" s="1">
        <f>(Comuni[[#This Row],[Popolazione2011]]/Comuni[[#This Row],[TOT POP REGIONE ]])*100</f>
        <v>2.0316970707212331E-2</v>
      </c>
      <c r="H4769" t="str">
        <f>IF(Comuni[[#This Row],[Popolazione2011]]&gt;300000,"MAGGIORE","")</f>
        <v/>
      </c>
      <c r="I4769" t="str">
        <f>_xlfn.XLOOKUP(Comuni[[#This Row],[Regione]],Ripartizione_geografica[Regione],Ripartizione_geografica[Ripartizione geografica])</f>
        <v>Centro</v>
      </c>
      <c r="J4769">
        <f>_xlfn.XLOOKUP(Comuni[[#This Row],[Regione]],Ripartizione_geografica[Regione],Ripartizione_geografica[Codice Regione])</f>
        <v>11</v>
      </c>
      <c r="K4769">
        <f>_xlfn.XLOOKUP(Comuni[[#This Row],[Regione]],Table_0[Regione],Table_0[Totale])</f>
        <v>732570</v>
      </c>
      <c r="L4769">
        <f>_xlfn.XLOOKUP(Comuni[[#This Row],[Regione]],Table_0[Regione],Table_0[Guariti])</f>
        <v>727781</v>
      </c>
      <c r="M4769">
        <f>_xlfn.XLOOKUP(Comuni[[#This Row],[Regione]],Table_0[Regione],Table_0[Deceduti])</f>
        <v>4504</v>
      </c>
      <c r="N4769" s="1">
        <f>(Comuni[[#This Row],[Popolazione2011]]/Comuni[[#This Row],[Ammalati TOT]])*100</f>
        <v>4.2726292367964838E-2</v>
      </c>
      <c r="O4769">
        <f>_xlfn.XLOOKUP(Comuni[[#This Row],[Regione]],Table_0[Regione],Table_0[TOT AREA])</f>
        <v>5330380</v>
      </c>
      <c r="P4769" s="1">
        <f>(Comuni[[#This Row],[Popolazione2011]]/Comuni[[#This Row],[Ammalati AREA]])*100</f>
        <v>5.872001620897572E-3</v>
      </c>
    </row>
    <row r="4770" spans="1:16" x14ac:dyDescent="0.3">
      <c r="A4770" t="s">
        <v>4833</v>
      </c>
      <c r="B4770" t="s">
        <v>8030</v>
      </c>
      <c r="C4770" t="s">
        <v>4820</v>
      </c>
      <c r="D4770">
        <v>1348</v>
      </c>
      <c r="E4770" s="1">
        <f>(Comuni[[#This Row],[Popolazione2011]]/SUM(D:D))*100</f>
        <v>2.2684836570056751E-3</v>
      </c>
      <c r="F4770">
        <f t="shared" si="74"/>
        <v>1540584</v>
      </c>
      <c r="G4770" s="1">
        <f>(Comuni[[#This Row],[Popolazione2011]]/Comuni[[#This Row],[TOT POP REGIONE ]])*100</f>
        <v>8.749928598505502E-2</v>
      </c>
      <c r="H4770" t="str">
        <f>IF(Comuni[[#This Row],[Popolazione2011]]&gt;300000,"MAGGIORE","")</f>
        <v/>
      </c>
      <c r="I4770" t="str">
        <f>_xlfn.XLOOKUP(Comuni[[#This Row],[Regione]],Ripartizione_geografica[Regione],Ripartizione_geografica[Ripartizione geografica])</f>
        <v>Centro</v>
      </c>
      <c r="J4770">
        <f>_xlfn.XLOOKUP(Comuni[[#This Row],[Regione]],Ripartizione_geografica[Regione],Ripartizione_geografica[Codice Regione])</f>
        <v>11</v>
      </c>
      <c r="K4770">
        <f>_xlfn.XLOOKUP(Comuni[[#This Row],[Regione]],Table_0[Regione],Table_0[Totale])</f>
        <v>732570</v>
      </c>
      <c r="L4770">
        <f>_xlfn.XLOOKUP(Comuni[[#This Row],[Regione]],Table_0[Regione],Table_0[Guariti])</f>
        <v>727781</v>
      </c>
      <c r="M4770">
        <f>_xlfn.XLOOKUP(Comuni[[#This Row],[Regione]],Table_0[Regione],Table_0[Deceduti])</f>
        <v>4504</v>
      </c>
      <c r="N4770" s="1">
        <f>(Comuni[[#This Row],[Popolazione2011]]/Comuni[[#This Row],[Ammalati TOT]])*100</f>
        <v>0.18400971920772077</v>
      </c>
      <c r="O4770">
        <f>_xlfn.XLOOKUP(Comuni[[#This Row],[Regione]],Table_0[Regione],Table_0[TOT AREA])</f>
        <v>5330380</v>
      </c>
      <c r="P4770" s="1">
        <f>(Comuni[[#This Row],[Popolazione2011]]/Comuni[[#This Row],[Ammalati AREA]])*100</f>
        <v>2.528900378584641E-2</v>
      </c>
    </row>
    <row r="4771" spans="1:16" x14ac:dyDescent="0.3">
      <c r="A4771" t="s">
        <v>4834</v>
      </c>
      <c r="B4771" t="s">
        <v>8030</v>
      </c>
      <c r="C4771" t="s">
        <v>4820</v>
      </c>
      <c r="D4771">
        <v>5845</v>
      </c>
      <c r="E4771" s="1">
        <f>(Comuni[[#This Row],[Popolazione2011]]/SUM(D:D))*100</f>
        <v>9.8362663020757947E-3</v>
      </c>
      <c r="F4771">
        <f t="shared" si="74"/>
        <v>1540584</v>
      </c>
      <c r="G4771" s="1">
        <f>(Comuni[[#This Row],[Popolazione2011]]/Comuni[[#This Row],[TOT POP REGIONE ]])*100</f>
        <v>0.37940157758356569</v>
      </c>
      <c r="H4771" t="str">
        <f>IF(Comuni[[#This Row],[Popolazione2011]]&gt;300000,"MAGGIORE","")</f>
        <v/>
      </c>
      <c r="I4771" t="str">
        <f>_xlfn.XLOOKUP(Comuni[[#This Row],[Regione]],Ripartizione_geografica[Regione],Ripartizione_geografica[Ripartizione geografica])</f>
        <v>Centro</v>
      </c>
      <c r="J4771">
        <f>_xlfn.XLOOKUP(Comuni[[#This Row],[Regione]],Ripartizione_geografica[Regione],Ripartizione_geografica[Codice Regione])</f>
        <v>11</v>
      </c>
      <c r="K4771">
        <f>_xlfn.XLOOKUP(Comuni[[#This Row],[Regione]],Table_0[Regione],Table_0[Totale])</f>
        <v>732570</v>
      </c>
      <c r="L4771">
        <f>_xlfn.XLOOKUP(Comuni[[#This Row],[Regione]],Table_0[Regione],Table_0[Guariti])</f>
        <v>727781</v>
      </c>
      <c r="M4771">
        <f>_xlfn.XLOOKUP(Comuni[[#This Row],[Regione]],Table_0[Regione],Table_0[Deceduti])</f>
        <v>4504</v>
      </c>
      <c r="N4771" s="1">
        <f>(Comuni[[#This Row],[Popolazione2011]]/Comuni[[#This Row],[Ammalati TOT]])*100</f>
        <v>0.79787597089697915</v>
      </c>
      <c r="O4771">
        <f>_xlfn.XLOOKUP(Comuni[[#This Row],[Regione]],Table_0[Regione],Table_0[TOT AREA])</f>
        <v>5330380</v>
      </c>
      <c r="P4771" s="1">
        <f>(Comuni[[#This Row],[Popolazione2011]]/Comuni[[#This Row],[Ammalati AREA]])*100</f>
        <v>0.10965447116340674</v>
      </c>
    </row>
    <row r="4772" spans="1:16" x14ac:dyDescent="0.3">
      <c r="A4772" t="s">
        <v>4835</v>
      </c>
      <c r="B4772" t="s">
        <v>8030</v>
      </c>
      <c r="C4772" t="s">
        <v>4820</v>
      </c>
      <c r="D4772">
        <v>4758</v>
      </c>
      <c r="E4772" s="1">
        <f>(Comuni[[#This Row],[Popolazione2011]]/SUM(D:D))*100</f>
        <v>8.0070068546238878E-3</v>
      </c>
      <c r="F4772">
        <f t="shared" si="74"/>
        <v>1540584</v>
      </c>
      <c r="G4772" s="1">
        <f>(Comuni[[#This Row],[Popolazione2011]]/Comuni[[#This Row],[TOT POP REGIONE ]])*100</f>
        <v>0.30884391892944496</v>
      </c>
      <c r="H4772" t="str">
        <f>IF(Comuni[[#This Row],[Popolazione2011]]&gt;300000,"MAGGIORE","")</f>
        <v/>
      </c>
      <c r="I4772" t="str">
        <f>_xlfn.XLOOKUP(Comuni[[#This Row],[Regione]],Ripartizione_geografica[Regione],Ripartizione_geografica[Ripartizione geografica])</f>
        <v>Centro</v>
      </c>
      <c r="J4772">
        <f>_xlfn.XLOOKUP(Comuni[[#This Row],[Regione]],Ripartizione_geografica[Regione],Ripartizione_geografica[Codice Regione])</f>
        <v>11</v>
      </c>
      <c r="K4772">
        <f>_xlfn.XLOOKUP(Comuni[[#This Row],[Regione]],Table_0[Regione],Table_0[Totale])</f>
        <v>732570</v>
      </c>
      <c r="L4772">
        <f>_xlfn.XLOOKUP(Comuni[[#This Row],[Regione]],Table_0[Regione],Table_0[Guariti])</f>
        <v>727781</v>
      </c>
      <c r="M4772">
        <f>_xlfn.XLOOKUP(Comuni[[#This Row],[Regione]],Table_0[Regione],Table_0[Deceduti])</f>
        <v>4504</v>
      </c>
      <c r="N4772" s="1">
        <f>(Comuni[[#This Row],[Popolazione2011]]/Comuni[[#This Row],[Ammalati TOT]])*100</f>
        <v>0.64949424628363162</v>
      </c>
      <c r="O4772">
        <f>_xlfn.XLOOKUP(Comuni[[#This Row],[Regione]],Table_0[Regione],Table_0[TOT AREA])</f>
        <v>5330380</v>
      </c>
      <c r="P4772" s="1">
        <f>(Comuni[[#This Row],[Popolazione2011]]/Comuni[[#This Row],[Ammalati AREA]])*100</f>
        <v>8.926192879306917E-2</v>
      </c>
    </row>
    <row r="4773" spans="1:16" x14ac:dyDescent="0.3">
      <c r="A4773" t="s">
        <v>4836</v>
      </c>
      <c r="B4773" t="s">
        <v>8030</v>
      </c>
      <c r="C4773" t="s">
        <v>4820</v>
      </c>
      <c r="D4773">
        <v>635</v>
      </c>
      <c r="E4773" s="1">
        <f>(Comuni[[#This Row],[Popolazione2011]]/SUM(D:D))*100</f>
        <v>1.0686106247764122E-3</v>
      </c>
      <c r="F4773">
        <f t="shared" si="74"/>
        <v>1540584</v>
      </c>
      <c r="G4773" s="1">
        <f>(Comuni[[#This Row],[Popolazione2011]]/Comuni[[#This Row],[TOT POP REGIONE ]])*100</f>
        <v>4.1218135460318946E-2</v>
      </c>
      <c r="H4773" t="str">
        <f>IF(Comuni[[#This Row],[Popolazione2011]]&gt;300000,"MAGGIORE","")</f>
        <v/>
      </c>
      <c r="I4773" t="str">
        <f>_xlfn.XLOOKUP(Comuni[[#This Row],[Regione]],Ripartizione_geografica[Regione],Ripartizione_geografica[Ripartizione geografica])</f>
        <v>Centro</v>
      </c>
      <c r="J4773">
        <f>_xlfn.XLOOKUP(Comuni[[#This Row],[Regione]],Ripartizione_geografica[Regione],Ripartizione_geografica[Codice Regione])</f>
        <v>11</v>
      </c>
      <c r="K4773">
        <f>_xlfn.XLOOKUP(Comuni[[#This Row],[Regione]],Table_0[Regione],Table_0[Totale])</f>
        <v>732570</v>
      </c>
      <c r="L4773">
        <f>_xlfn.XLOOKUP(Comuni[[#This Row],[Regione]],Table_0[Regione],Table_0[Guariti])</f>
        <v>727781</v>
      </c>
      <c r="M4773">
        <f>_xlfn.XLOOKUP(Comuni[[#This Row],[Regione]],Table_0[Regione],Table_0[Deceduti])</f>
        <v>4504</v>
      </c>
      <c r="N4773" s="1">
        <f>(Comuni[[#This Row],[Popolazione2011]]/Comuni[[#This Row],[Ammalati TOT]])*100</f>
        <v>8.6681136273666679E-2</v>
      </c>
      <c r="O4773">
        <f>_xlfn.XLOOKUP(Comuni[[#This Row],[Regione]],Table_0[Regione],Table_0[TOT AREA])</f>
        <v>5330380</v>
      </c>
      <c r="P4773" s="1">
        <f>(Comuni[[#This Row],[Popolazione2011]]/Comuni[[#This Row],[Ammalati AREA]])*100</f>
        <v>1.1912846738881657E-2</v>
      </c>
    </row>
    <row r="4774" spans="1:16" x14ac:dyDescent="0.3">
      <c r="A4774" t="s">
        <v>4837</v>
      </c>
      <c r="B4774" t="s">
        <v>8030</v>
      </c>
      <c r="C4774" t="s">
        <v>4820</v>
      </c>
      <c r="D4774">
        <v>1528</v>
      </c>
      <c r="E4774" s="1">
        <f>(Comuni[[#This Row],[Popolazione2011]]/SUM(D:D))*100</f>
        <v>2.5713969049737917E-3</v>
      </c>
      <c r="F4774">
        <f t="shared" si="74"/>
        <v>1540584</v>
      </c>
      <c r="G4774" s="1">
        <f>(Comuni[[#This Row],[Popolazione2011]]/Comuni[[#This Row],[TOT POP REGIONE ]])*100</f>
        <v>9.9183166902940711E-2</v>
      </c>
      <c r="H4774" t="str">
        <f>IF(Comuni[[#This Row],[Popolazione2011]]&gt;300000,"MAGGIORE","")</f>
        <v/>
      </c>
      <c r="I4774" t="str">
        <f>_xlfn.XLOOKUP(Comuni[[#This Row],[Regione]],Ripartizione_geografica[Regione],Ripartizione_geografica[Ripartizione geografica])</f>
        <v>Centro</v>
      </c>
      <c r="J4774">
        <f>_xlfn.XLOOKUP(Comuni[[#This Row],[Regione]],Ripartizione_geografica[Regione],Ripartizione_geografica[Codice Regione])</f>
        <v>11</v>
      </c>
      <c r="K4774">
        <f>_xlfn.XLOOKUP(Comuni[[#This Row],[Regione]],Table_0[Regione],Table_0[Totale])</f>
        <v>732570</v>
      </c>
      <c r="L4774">
        <f>_xlfn.XLOOKUP(Comuni[[#This Row],[Regione]],Table_0[Regione],Table_0[Guariti])</f>
        <v>727781</v>
      </c>
      <c r="M4774">
        <f>_xlfn.XLOOKUP(Comuni[[#This Row],[Regione]],Table_0[Regione],Table_0[Deceduti])</f>
        <v>4504</v>
      </c>
      <c r="N4774" s="1">
        <f>(Comuni[[#This Row],[Popolazione2011]]/Comuni[[#This Row],[Ammalati TOT]])*100</f>
        <v>0.20858074996246093</v>
      </c>
      <c r="O4774">
        <f>_xlfn.XLOOKUP(Comuni[[#This Row],[Regione]],Table_0[Regione],Table_0[TOT AREA])</f>
        <v>5330380</v>
      </c>
      <c r="P4774" s="1">
        <f>(Comuni[[#This Row],[Popolazione2011]]/Comuni[[#This Row],[Ammalati AREA]])*100</f>
        <v>2.8665873727576646E-2</v>
      </c>
    </row>
    <row r="4775" spans="1:16" x14ac:dyDescent="0.3">
      <c r="A4775" t="s">
        <v>4838</v>
      </c>
      <c r="B4775" t="s">
        <v>8030</v>
      </c>
      <c r="C4775" t="s">
        <v>4820</v>
      </c>
      <c r="D4775">
        <v>2072</v>
      </c>
      <c r="E4775" s="1">
        <f>(Comuni[[#This Row],[Popolazione2011]]/SUM(D:D))*100</f>
        <v>3.4868680543885451E-3</v>
      </c>
      <c r="F4775">
        <f t="shared" si="74"/>
        <v>1540584</v>
      </c>
      <c r="G4775" s="1">
        <f>(Comuni[[#This Row],[Popolazione2011]]/Comuni[[#This Row],[TOT POP REGIONE ]])*100</f>
        <v>0.13449445145477301</v>
      </c>
      <c r="H4775" t="str">
        <f>IF(Comuni[[#This Row],[Popolazione2011]]&gt;300000,"MAGGIORE","")</f>
        <v/>
      </c>
      <c r="I4775" t="str">
        <f>_xlfn.XLOOKUP(Comuni[[#This Row],[Regione]],Ripartizione_geografica[Regione],Ripartizione_geografica[Ripartizione geografica])</f>
        <v>Centro</v>
      </c>
      <c r="J4775">
        <f>_xlfn.XLOOKUP(Comuni[[#This Row],[Regione]],Ripartizione_geografica[Regione],Ripartizione_geografica[Codice Regione])</f>
        <v>11</v>
      </c>
      <c r="K4775">
        <f>_xlfn.XLOOKUP(Comuni[[#This Row],[Regione]],Table_0[Regione],Table_0[Totale])</f>
        <v>732570</v>
      </c>
      <c r="L4775">
        <f>_xlfn.XLOOKUP(Comuni[[#This Row],[Regione]],Table_0[Regione],Table_0[Guariti])</f>
        <v>727781</v>
      </c>
      <c r="M4775">
        <f>_xlfn.XLOOKUP(Comuni[[#This Row],[Regione]],Table_0[Regione],Table_0[Deceduti])</f>
        <v>4504</v>
      </c>
      <c r="N4775" s="1">
        <f>(Comuni[[#This Row],[Popolazione2011]]/Comuni[[#This Row],[Ammalati TOT]])*100</f>
        <v>0.28283986513234227</v>
      </c>
      <c r="O4775">
        <f>_xlfn.XLOOKUP(Comuni[[#This Row],[Regione]],Table_0[Regione],Table_0[TOT AREA])</f>
        <v>5330380</v>
      </c>
      <c r="P4775" s="1">
        <f>(Comuni[[#This Row],[Popolazione2011]]/Comuni[[#This Row],[Ammalati AREA]])*100</f>
        <v>3.8871525107028015E-2</v>
      </c>
    </row>
    <row r="4776" spans="1:16" x14ac:dyDescent="0.3">
      <c r="A4776" t="s">
        <v>4839</v>
      </c>
      <c r="B4776" t="s">
        <v>8030</v>
      </c>
      <c r="C4776" t="s">
        <v>4820</v>
      </c>
      <c r="D4776">
        <v>1437</v>
      </c>
      <c r="E4776" s="1">
        <f>(Comuni[[#This Row],[Popolazione2011]]/SUM(D:D))*100</f>
        <v>2.4182574296121324E-3</v>
      </c>
      <c r="F4776">
        <f t="shared" si="74"/>
        <v>1540584</v>
      </c>
      <c r="G4776" s="1">
        <f>(Comuni[[#This Row],[Popolazione2011]]/Comuni[[#This Row],[TOT POP REGIONE ]])*100</f>
        <v>9.3276315994454059E-2</v>
      </c>
      <c r="H4776" t="str">
        <f>IF(Comuni[[#This Row],[Popolazione2011]]&gt;300000,"MAGGIORE","")</f>
        <v/>
      </c>
      <c r="I4776" t="str">
        <f>_xlfn.XLOOKUP(Comuni[[#This Row],[Regione]],Ripartizione_geografica[Regione],Ripartizione_geografica[Ripartizione geografica])</f>
        <v>Centro</v>
      </c>
      <c r="J4776">
        <f>_xlfn.XLOOKUP(Comuni[[#This Row],[Regione]],Ripartizione_geografica[Regione],Ripartizione_geografica[Codice Regione])</f>
        <v>11</v>
      </c>
      <c r="K4776">
        <f>_xlfn.XLOOKUP(Comuni[[#This Row],[Regione]],Table_0[Regione],Table_0[Totale])</f>
        <v>732570</v>
      </c>
      <c r="L4776">
        <f>_xlfn.XLOOKUP(Comuni[[#This Row],[Regione]],Table_0[Regione],Table_0[Guariti])</f>
        <v>727781</v>
      </c>
      <c r="M4776">
        <f>_xlfn.XLOOKUP(Comuni[[#This Row],[Regione]],Table_0[Regione],Table_0[Deceduti])</f>
        <v>4504</v>
      </c>
      <c r="N4776" s="1">
        <f>(Comuni[[#This Row],[Popolazione2011]]/Comuni[[#This Row],[Ammalati TOT]])*100</f>
        <v>0.19615872885867564</v>
      </c>
      <c r="O4776">
        <f>_xlfn.XLOOKUP(Comuni[[#This Row],[Regione]],Table_0[Regione],Table_0[TOT AREA])</f>
        <v>5330380</v>
      </c>
      <c r="P4776" s="1">
        <f>(Comuni[[#This Row],[Popolazione2011]]/Comuni[[#This Row],[Ammalati AREA]])*100</f>
        <v>2.6958678368146364E-2</v>
      </c>
    </row>
    <row r="4777" spans="1:16" x14ac:dyDescent="0.3">
      <c r="A4777" t="s">
        <v>4840</v>
      </c>
      <c r="B4777" t="s">
        <v>8030</v>
      </c>
      <c r="C4777" t="s">
        <v>4820</v>
      </c>
      <c r="D4777">
        <v>1108</v>
      </c>
      <c r="E4777" s="1">
        <f>(Comuni[[#This Row],[Popolazione2011]]/SUM(D:D))*100</f>
        <v>1.8645993263815192E-3</v>
      </c>
      <c r="F4777">
        <f t="shared" si="74"/>
        <v>1540584</v>
      </c>
      <c r="G4777" s="1">
        <f>(Comuni[[#This Row],[Popolazione2011]]/Comuni[[#This Row],[TOT POP REGIONE ]])*100</f>
        <v>7.1920778094540783E-2</v>
      </c>
      <c r="H4777" t="str">
        <f>IF(Comuni[[#This Row],[Popolazione2011]]&gt;300000,"MAGGIORE","")</f>
        <v/>
      </c>
      <c r="I4777" t="str">
        <f>_xlfn.XLOOKUP(Comuni[[#This Row],[Regione]],Ripartizione_geografica[Regione],Ripartizione_geografica[Ripartizione geografica])</f>
        <v>Centro</v>
      </c>
      <c r="J4777">
        <f>_xlfn.XLOOKUP(Comuni[[#This Row],[Regione]],Ripartizione_geografica[Regione],Ripartizione_geografica[Codice Regione])</f>
        <v>11</v>
      </c>
      <c r="K4777">
        <f>_xlfn.XLOOKUP(Comuni[[#This Row],[Regione]],Table_0[Regione],Table_0[Totale])</f>
        <v>732570</v>
      </c>
      <c r="L4777">
        <f>_xlfn.XLOOKUP(Comuni[[#This Row],[Regione]],Table_0[Regione],Table_0[Guariti])</f>
        <v>727781</v>
      </c>
      <c r="M4777">
        <f>_xlfn.XLOOKUP(Comuni[[#This Row],[Regione]],Table_0[Regione],Table_0[Deceduti])</f>
        <v>4504</v>
      </c>
      <c r="N4777" s="1">
        <f>(Comuni[[#This Row],[Popolazione2011]]/Comuni[[#This Row],[Ammalati TOT]])*100</f>
        <v>0.15124834486806721</v>
      </c>
      <c r="O4777">
        <f>_xlfn.XLOOKUP(Comuni[[#This Row],[Regione]],Table_0[Regione],Table_0[TOT AREA])</f>
        <v>5330380</v>
      </c>
      <c r="P4777" s="1">
        <f>(Comuni[[#This Row],[Popolazione2011]]/Comuni[[#This Row],[Ammalati AREA]])*100</f>
        <v>2.0786510530206102E-2</v>
      </c>
    </row>
    <row r="4778" spans="1:16" x14ac:dyDescent="0.3">
      <c r="A4778" t="s">
        <v>4841</v>
      </c>
      <c r="B4778" t="s">
        <v>8030</v>
      </c>
      <c r="C4778" t="s">
        <v>4820</v>
      </c>
      <c r="D4778">
        <v>2134</v>
      </c>
      <c r="E4778" s="1">
        <f>(Comuni[[#This Row],[Popolazione2011]]/SUM(D:D))*100</f>
        <v>3.5912048397997855E-3</v>
      </c>
      <c r="F4778">
        <f t="shared" si="74"/>
        <v>1540584</v>
      </c>
      <c r="G4778" s="1">
        <f>(Comuni[[#This Row],[Popolazione2011]]/Comuni[[#This Row],[TOT POP REGIONE ]])*100</f>
        <v>0.13851889932648917</v>
      </c>
      <c r="H4778" t="str">
        <f>IF(Comuni[[#This Row],[Popolazione2011]]&gt;300000,"MAGGIORE","")</f>
        <v/>
      </c>
      <c r="I4778" t="str">
        <f>_xlfn.XLOOKUP(Comuni[[#This Row],[Regione]],Ripartizione_geografica[Regione],Ripartizione_geografica[Ripartizione geografica])</f>
        <v>Centro</v>
      </c>
      <c r="J4778">
        <f>_xlfn.XLOOKUP(Comuni[[#This Row],[Regione]],Ripartizione_geografica[Regione],Ripartizione_geografica[Codice Regione])</f>
        <v>11</v>
      </c>
      <c r="K4778">
        <f>_xlfn.XLOOKUP(Comuni[[#This Row],[Regione]],Table_0[Regione],Table_0[Totale])</f>
        <v>732570</v>
      </c>
      <c r="L4778">
        <f>_xlfn.XLOOKUP(Comuni[[#This Row],[Regione]],Table_0[Regione],Table_0[Guariti])</f>
        <v>727781</v>
      </c>
      <c r="M4778">
        <f>_xlfn.XLOOKUP(Comuni[[#This Row],[Regione]],Table_0[Regione],Table_0[Deceduti])</f>
        <v>4504</v>
      </c>
      <c r="N4778" s="1">
        <f>(Comuni[[#This Row],[Popolazione2011]]/Comuni[[#This Row],[Ammalati TOT]])*100</f>
        <v>0.29130322017008614</v>
      </c>
      <c r="O4778">
        <f>_xlfn.XLOOKUP(Comuni[[#This Row],[Regione]],Table_0[Regione],Table_0[TOT AREA])</f>
        <v>5330380</v>
      </c>
      <c r="P4778" s="1">
        <f>(Comuni[[#This Row],[Popolazione2011]]/Comuni[[#This Row],[Ammalati AREA]])*100</f>
        <v>4.0034669198068425E-2</v>
      </c>
    </row>
    <row r="4779" spans="1:16" x14ac:dyDescent="0.3">
      <c r="A4779" t="s">
        <v>4842</v>
      </c>
      <c r="B4779" t="s">
        <v>8030</v>
      </c>
      <c r="C4779" t="s">
        <v>4820</v>
      </c>
      <c r="D4779">
        <v>3929</v>
      </c>
      <c r="E4779" s="1">
        <f>(Comuni[[#This Row],[Popolazione2011]]/SUM(D:D))*100</f>
        <v>6.6119230625929512E-3</v>
      </c>
      <c r="F4779">
        <f t="shared" si="74"/>
        <v>1540584</v>
      </c>
      <c r="G4779" s="1">
        <f>(Comuni[[#This Row],[Popolazione2011]]/Comuni[[#This Row],[TOT POP REGIONE ]])*100</f>
        <v>0.25503315625762696</v>
      </c>
      <c r="H4779" t="str">
        <f>IF(Comuni[[#This Row],[Popolazione2011]]&gt;300000,"MAGGIORE","")</f>
        <v/>
      </c>
      <c r="I4779" t="str">
        <f>_xlfn.XLOOKUP(Comuni[[#This Row],[Regione]],Ripartizione_geografica[Regione],Ripartizione_geografica[Ripartizione geografica])</f>
        <v>Centro</v>
      </c>
      <c r="J4779">
        <f>_xlfn.XLOOKUP(Comuni[[#This Row],[Regione]],Ripartizione_geografica[Regione],Ripartizione_geografica[Codice Regione])</f>
        <v>11</v>
      </c>
      <c r="K4779">
        <f>_xlfn.XLOOKUP(Comuni[[#This Row],[Regione]],Table_0[Regione],Table_0[Totale])</f>
        <v>732570</v>
      </c>
      <c r="L4779">
        <f>_xlfn.XLOOKUP(Comuni[[#This Row],[Regione]],Table_0[Regione],Table_0[Guariti])</f>
        <v>727781</v>
      </c>
      <c r="M4779">
        <f>_xlfn.XLOOKUP(Comuni[[#This Row],[Regione]],Table_0[Regione],Table_0[Deceduti])</f>
        <v>4504</v>
      </c>
      <c r="N4779" s="1">
        <f>(Comuni[[#This Row],[Popolazione2011]]/Comuni[[#This Row],[Ammalati TOT]])*100</f>
        <v>0.5363309990854116</v>
      </c>
      <c r="O4779">
        <f>_xlfn.XLOOKUP(Comuni[[#This Row],[Regione]],Table_0[Regione],Table_0[TOT AREA])</f>
        <v>5330380</v>
      </c>
      <c r="P4779" s="1">
        <f>(Comuni[[#This Row],[Popolazione2011]]/Comuni[[#This Row],[Ammalati AREA]])*100</f>
        <v>7.3709566672544927E-2</v>
      </c>
    </row>
    <row r="4780" spans="1:16" x14ac:dyDescent="0.3">
      <c r="A4780" t="s">
        <v>4843</v>
      </c>
      <c r="B4780" t="s">
        <v>8030</v>
      </c>
      <c r="C4780" t="s">
        <v>4820</v>
      </c>
      <c r="D4780">
        <v>11735</v>
      </c>
      <c r="E4780" s="1">
        <f>(Comuni[[#This Row],[Popolazione2011]]/SUM(D:D))*100</f>
        <v>1.9748260916143616E-2</v>
      </c>
      <c r="F4780">
        <f t="shared" si="74"/>
        <v>1540584</v>
      </c>
      <c r="G4780" s="1">
        <f>(Comuni[[#This Row],[Popolazione2011]]/Comuni[[#This Row],[TOT POP REGIONE ]])*100</f>
        <v>0.76172412539660284</v>
      </c>
      <c r="H4780" t="str">
        <f>IF(Comuni[[#This Row],[Popolazione2011]]&gt;300000,"MAGGIORE","")</f>
        <v/>
      </c>
      <c r="I4780" t="str">
        <f>_xlfn.XLOOKUP(Comuni[[#This Row],[Regione]],Ripartizione_geografica[Regione],Ripartizione_geografica[Ripartizione geografica])</f>
        <v>Centro</v>
      </c>
      <c r="J4780">
        <f>_xlfn.XLOOKUP(Comuni[[#This Row],[Regione]],Ripartizione_geografica[Regione],Ripartizione_geografica[Codice Regione])</f>
        <v>11</v>
      </c>
      <c r="K4780">
        <f>_xlfn.XLOOKUP(Comuni[[#This Row],[Regione]],Table_0[Regione],Table_0[Totale])</f>
        <v>732570</v>
      </c>
      <c r="L4780">
        <f>_xlfn.XLOOKUP(Comuni[[#This Row],[Regione]],Table_0[Regione],Table_0[Guariti])</f>
        <v>727781</v>
      </c>
      <c r="M4780">
        <f>_xlfn.XLOOKUP(Comuni[[#This Row],[Regione]],Table_0[Regione],Table_0[Deceduti])</f>
        <v>4504</v>
      </c>
      <c r="N4780" s="1">
        <f>(Comuni[[#This Row],[Popolazione2011]]/Comuni[[#This Row],[Ammalati TOT]])*100</f>
        <v>1.6018946994826433</v>
      </c>
      <c r="O4780">
        <f>_xlfn.XLOOKUP(Comuni[[#This Row],[Regione]],Table_0[Regione],Table_0[TOT AREA])</f>
        <v>5330380</v>
      </c>
      <c r="P4780" s="1">
        <f>(Comuni[[#This Row],[Popolazione2011]]/Comuni[[#This Row],[Ammalati AREA]])*100</f>
        <v>0.22015315981224604</v>
      </c>
    </row>
    <row r="4781" spans="1:16" x14ac:dyDescent="0.3">
      <c r="A4781" t="s">
        <v>4844</v>
      </c>
      <c r="B4781" t="s">
        <v>8030</v>
      </c>
      <c r="C4781" t="s">
        <v>4820</v>
      </c>
      <c r="D4781">
        <v>2700</v>
      </c>
      <c r="E4781" s="1">
        <f>(Comuni[[#This Row],[Popolazione2011]]/SUM(D:D))*100</f>
        <v>4.5436987195217526E-3</v>
      </c>
      <c r="F4781">
        <f t="shared" si="74"/>
        <v>1540584</v>
      </c>
      <c r="G4781" s="1">
        <f>(Comuni[[#This Row],[Popolazione2011]]/Comuni[[#This Row],[TOT POP REGIONE ]])*100</f>
        <v>0.17525821376828526</v>
      </c>
      <c r="H4781" t="str">
        <f>IF(Comuni[[#This Row],[Popolazione2011]]&gt;300000,"MAGGIORE","")</f>
        <v/>
      </c>
      <c r="I4781" t="str">
        <f>_xlfn.XLOOKUP(Comuni[[#This Row],[Regione]],Ripartizione_geografica[Regione],Ripartizione_geografica[Ripartizione geografica])</f>
        <v>Centro</v>
      </c>
      <c r="J4781">
        <f>_xlfn.XLOOKUP(Comuni[[#This Row],[Regione]],Ripartizione_geografica[Regione],Ripartizione_geografica[Codice Regione])</f>
        <v>11</v>
      </c>
      <c r="K4781">
        <f>_xlfn.XLOOKUP(Comuni[[#This Row],[Regione]],Table_0[Regione],Table_0[Totale])</f>
        <v>732570</v>
      </c>
      <c r="L4781">
        <f>_xlfn.XLOOKUP(Comuni[[#This Row],[Regione]],Table_0[Regione],Table_0[Guariti])</f>
        <v>727781</v>
      </c>
      <c r="M4781">
        <f>_xlfn.XLOOKUP(Comuni[[#This Row],[Regione]],Table_0[Regione],Table_0[Deceduti])</f>
        <v>4504</v>
      </c>
      <c r="N4781" s="1">
        <f>(Comuni[[#This Row],[Popolazione2011]]/Comuni[[#This Row],[Ammalati TOT]])*100</f>
        <v>0.36856546132110241</v>
      </c>
      <c r="O4781">
        <f>_xlfn.XLOOKUP(Comuni[[#This Row],[Regione]],Table_0[Regione],Table_0[TOT AREA])</f>
        <v>5330380</v>
      </c>
      <c r="P4781" s="1">
        <f>(Comuni[[#This Row],[Popolazione2011]]/Comuni[[#This Row],[Ammalati AREA]])*100</f>
        <v>5.0653049125953496E-2</v>
      </c>
    </row>
    <row r="4782" spans="1:16" x14ac:dyDescent="0.3">
      <c r="A4782" t="s">
        <v>4845</v>
      </c>
      <c r="B4782" t="s">
        <v>8030</v>
      </c>
      <c r="C4782" t="s">
        <v>4820</v>
      </c>
      <c r="D4782">
        <v>678</v>
      </c>
      <c r="E4782" s="1">
        <f>(Comuni[[#This Row],[Popolazione2011]]/SUM(D:D))*100</f>
        <v>1.14097323401324E-3</v>
      </c>
      <c r="F4782">
        <f t="shared" si="74"/>
        <v>1540584</v>
      </c>
      <c r="G4782" s="1">
        <f>(Comuni[[#This Row],[Popolazione2011]]/Comuni[[#This Row],[TOT POP REGIONE ]])*100</f>
        <v>4.4009284790702749E-2</v>
      </c>
      <c r="H4782" t="str">
        <f>IF(Comuni[[#This Row],[Popolazione2011]]&gt;300000,"MAGGIORE","")</f>
        <v/>
      </c>
      <c r="I4782" t="str">
        <f>_xlfn.XLOOKUP(Comuni[[#This Row],[Regione]],Ripartizione_geografica[Regione],Ripartizione_geografica[Ripartizione geografica])</f>
        <v>Centro</v>
      </c>
      <c r="J4782">
        <f>_xlfn.XLOOKUP(Comuni[[#This Row],[Regione]],Ripartizione_geografica[Regione],Ripartizione_geografica[Codice Regione])</f>
        <v>11</v>
      </c>
      <c r="K4782">
        <f>_xlfn.XLOOKUP(Comuni[[#This Row],[Regione]],Table_0[Regione],Table_0[Totale])</f>
        <v>732570</v>
      </c>
      <c r="L4782">
        <f>_xlfn.XLOOKUP(Comuni[[#This Row],[Regione]],Table_0[Regione],Table_0[Guariti])</f>
        <v>727781</v>
      </c>
      <c r="M4782">
        <f>_xlfn.XLOOKUP(Comuni[[#This Row],[Regione]],Table_0[Regione],Table_0[Deceduti])</f>
        <v>4504</v>
      </c>
      <c r="N4782" s="1">
        <f>(Comuni[[#This Row],[Popolazione2011]]/Comuni[[#This Row],[Ammalati TOT]])*100</f>
        <v>9.2550882509521273E-2</v>
      </c>
      <c r="O4782">
        <f>_xlfn.XLOOKUP(Comuni[[#This Row],[Regione]],Table_0[Regione],Table_0[TOT AREA])</f>
        <v>5330380</v>
      </c>
      <c r="P4782" s="1">
        <f>(Comuni[[#This Row],[Popolazione2011]]/Comuni[[#This Row],[Ammalati AREA]])*100</f>
        <v>1.2719543447183877E-2</v>
      </c>
    </row>
    <row r="4783" spans="1:16" x14ac:dyDescent="0.3">
      <c r="A4783" t="s">
        <v>4846</v>
      </c>
      <c r="B4783" t="s">
        <v>8030</v>
      </c>
      <c r="C4783" t="s">
        <v>4820</v>
      </c>
      <c r="D4783">
        <v>1686</v>
      </c>
      <c r="E4783" s="1">
        <f>(Comuni[[#This Row],[Popolazione2011]]/SUM(D:D))*100</f>
        <v>2.8372874226346941E-3</v>
      </c>
      <c r="F4783">
        <f t="shared" si="74"/>
        <v>1540584</v>
      </c>
      <c r="G4783" s="1">
        <f>(Comuni[[#This Row],[Popolazione2011]]/Comuni[[#This Row],[TOT POP REGIONE ]])*100</f>
        <v>0.10943901793086258</v>
      </c>
      <c r="H4783" t="str">
        <f>IF(Comuni[[#This Row],[Popolazione2011]]&gt;300000,"MAGGIORE","")</f>
        <v/>
      </c>
      <c r="I4783" t="str">
        <f>_xlfn.XLOOKUP(Comuni[[#This Row],[Regione]],Ripartizione_geografica[Regione],Ripartizione_geografica[Ripartizione geografica])</f>
        <v>Centro</v>
      </c>
      <c r="J4783">
        <f>_xlfn.XLOOKUP(Comuni[[#This Row],[Regione]],Ripartizione_geografica[Regione],Ripartizione_geografica[Codice Regione])</f>
        <v>11</v>
      </c>
      <c r="K4783">
        <f>_xlfn.XLOOKUP(Comuni[[#This Row],[Regione]],Table_0[Regione],Table_0[Totale])</f>
        <v>732570</v>
      </c>
      <c r="L4783">
        <f>_xlfn.XLOOKUP(Comuni[[#This Row],[Regione]],Table_0[Regione],Table_0[Guariti])</f>
        <v>727781</v>
      </c>
      <c r="M4783">
        <f>_xlfn.XLOOKUP(Comuni[[#This Row],[Regione]],Table_0[Regione],Table_0[Deceduti])</f>
        <v>4504</v>
      </c>
      <c r="N4783" s="1">
        <f>(Comuni[[#This Row],[Popolazione2011]]/Comuni[[#This Row],[Ammalati TOT]])*100</f>
        <v>0.23014865473606616</v>
      </c>
      <c r="O4783">
        <f>_xlfn.XLOOKUP(Comuni[[#This Row],[Regione]],Table_0[Regione],Table_0[TOT AREA])</f>
        <v>5330380</v>
      </c>
      <c r="P4783" s="1">
        <f>(Comuni[[#This Row],[Popolazione2011]]/Comuni[[#This Row],[Ammalati AREA]])*100</f>
        <v>3.1630015120873184E-2</v>
      </c>
    </row>
    <row r="4784" spans="1:16" x14ac:dyDescent="0.3">
      <c r="A4784" t="s">
        <v>4847</v>
      </c>
      <c r="B4784" t="s">
        <v>8030</v>
      </c>
      <c r="C4784" t="s">
        <v>4820</v>
      </c>
      <c r="D4784">
        <v>1175</v>
      </c>
      <c r="E4784" s="1">
        <f>(Comuni[[#This Row],[Popolazione2011]]/SUM(D:D))*100</f>
        <v>1.9773503686807627E-3</v>
      </c>
      <c r="F4784">
        <f t="shared" si="74"/>
        <v>1540584</v>
      </c>
      <c r="G4784" s="1">
        <f>(Comuni[[#This Row],[Popolazione2011]]/Comuni[[#This Row],[TOT POP REGIONE ]])*100</f>
        <v>7.6269778213976E-2</v>
      </c>
      <c r="H4784" t="str">
        <f>IF(Comuni[[#This Row],[Popolazione2011]]&gt;300000,"MAGGIORE","")</f>
        <v/>
      </c>
      <c r="I4784" t="str">
        <f>_xlfn.XLOOKUP(Comuni[[#This Row],[Regione]],Ripartizione_geografica[Regione],Ripartizione_geografica[Ripartizione geografica])</f>
        <v>Centro</v>
      </c>
      <c r="J4784">
        <f>_xlfn.XLOOKUP(Comuni[[#This Row],[Regione]],Ripartizione_geografica[Regione],Ripartizione_geografica[Codice Regione])</f>
        <v>11</v>
      </c>
      <c r="K4784">
        <f>_xlfn.XLOOKUP(Comuni[[#This Row],[Regione]],Table_0[Regione],Table_0[Totale])</f>
        <v>732570</v>
      </c>
      <c r="L4784">
        <f>_xlfn.XLOOKUP(Comuni[[#This Row],[Regione]],Table_0[Regione],Table_0[Guariti])</f>
        <v>727781</v>
      </c>
      <c r="M4784">
        <f>_xlfn.XLOOKUP(Comuni[[#This Row],[Regione]],Table_0[Regione],Table_0[Deceduti])</f>
        <v>4504</v>
      </c>
      <c r="N4784" s="1">
        <f>(Comuni[[#This Row],[Popolazione2011]]/Comuni[[#This Row],[Ammalati TOT]])*100</f>
        <v>0.16039422853788718</v>
      </c>
      <c r="O4784">
        <f>_xlfn.XLOOKUP(Comuni[[#This Row],[Regione]],Table_0[Regione],Table_0[TOT AREA])</f>
        <v>5330380</v>
      </c>
      <c r="P4784" s="1">
        <f>(Comuni[[#This Row],[Popolazione2011]]/Comuni[[#This Row],[Ammalati AREA]])*100</f>
        <v>2.2043456564072358E-2</v>
      </c>
    </row>
    <row r="4785" spans="1:16" x14ac:dyDescent="0.3">
      <c r="A4785" t="s">
        <v>4848</v>
      </c>
      <c r="B4785" t="s">
        <v>8030</v>
      </c>
      <c r="C4785" t="s">
        <v>4820</v>
      </c>
      <c r="D4785">
        <v>2726</v>
      </c>
      <c r="E4785" s="1">
        <f>(Comuni[[#This Row],[Popolazione2011]]/SUM(D:D))*100</f>
        <v>4.5874528553393693E-3</v>
      </c>
      <c r="F4785">
        <f t="shared" si="74"/>
        <v>1540584</v>
      </c>
      <c r="G4785" s="1">
        <f>(Comuni[[#This Row],[Popolazione2011]]/Comuni[[#This Row],[TOT POP REGIONE ]])*100</f>
        <v>0.17694588545642431</v>
      </c>
      <c r="H4785" t="str">
        <f>IF(Comuni[[#This Row],[Popolazione2011]]&gt;300000,"MAGGIORE","")</f>
        <v/>
      </c>
      <c r="I4785" t="str">
        <f>_xlfn.XLOOKUP(Comuni[[#This Row],[Regione]],Ripartizione_geografica[Regione],Ripartizione_geografica[Ripartizione geografica])</f>
        <v>Centro</v>
      </c>
      <c r="J4785">
        <f>_xlfn.XLOOKUP(Comuni[[#This Row],[Regione]],Ripartizione_geografica[Regione],Ripartizione_geografica[Codice Regione])</f>
        <v>11</v>
      </c>
      <c r="K4785">
        <f>_xlfn.XLOOKUP(Comuni[[#This Row],[Regione]],Table_0[Regione],Table_0[Totale])</f>
        <v>732570</v>
      </c>
      <c r="L4785">
        <f>_xlfn.XLOOKUP(Comuni[[#This Row],[Regione]],Table_0[Regione],Table_0[Guariti])</f>
        <v>727781</v>
      </c>
      <c r="M4785">
        <f>_xlfn.XLOOKUP(Comuni[[#This Row],[Regione]],Table_0[Regione],Table_0[Deceduti])</f>
        <v>4504</v>
      </c>
      <c r="N4785" s="1">
        <f>(Comuni[[#This Row],[Popolazione2011]]/Comuni[[#This Row],[Ammalati TOT]])*100</f>
        <v>0.37211461020789821</v>
      </c>
      <c r="O4785">
        <f>_xlfn.XLOOKUP(Comuni[[#This Row],[Regione]],Table_0[Regione],Table_0[TOT AREA])</f>
        <v>5330380</v>
      </c>
      <c r="P4785" s="1">
        <f>(Comuni[[#This Row],[Popolazione2011]]/Comuni[[#This Row],[Ammalati AREA]])*100</f>
        <v>5.1140819228647862E-2</v>
      </c>
    </row>
    <row r="4786" spans="1:16" x14ac:dyDescent="0.3">
      <c r="A4786" t="s">
        <v>4849</v>
      </c>
      <c r="B4786" t="s">
        <v>8030</v>
      </c>
      <c r="C4786" t="s">
        <v>4820</v>
      </c>
      <c r="D4786">
        <v>1166</v>
      </c>
      <c r="E4786" s="1">
        <f>(Comuni[[#This Row],[Popolazione2011]]/SUM(D:D))*100</f>
        <v>1.9622047062823568E-3</v>
      </c>
      <c r="F4786">
        <f t="shared" si="74"/>
        <v>1540584</v>
      </c>
      <c r="G4786" s="1">
        <f>(Comuni[[#This Row],[Popolazione2011]]/Comuni[[#This Row],[TOT POP REGIONE ]])*100</f>
        <v>7.5685584168081715E-2</v>
      </c>
      <c r="H4786" t="str">
        <f>IF(Comuni[[#This Row],[Popolazione2011]]&gt;300000,"MAGGIORE","")</f>
        <v/>
      </c>
      <c r="I4786" t="str">
        <f>_xlfn.XLOOKUP(Comuni[[#This Row],[Regione]],Ripartizione_geografica[Regione],Ripartizione_geografica[Ripartizione geografica])</f>
        <v>Centro</v>
      </c>
      <c r="J4786">
        <f>_xlfn.XLOOKUP(Comuni[[#This Row],[Regione]],Ripartizione_geografica[Regione],Ripartizione_geografica[Codice Regione])</f>
        <v>11</v>
      </c>
      <c r="K4786">
        <f>_xlfn.XLOOKUP(Comuni[[#This Row],[Regione]],Table_0[Regione],Table_0[Totale])</f>
        <v>732570</v>
      </c>
      <c r="L4786">
        <f>_xlfn.XLOOKUP(Comuni[[#This Row],[Regione]],Table_0[Regione],Table_0[Guariti])</f>
        <v>727781</v>
      </c>
      <c r="M4786">
        <f>_xlfn.XLOOKUP(Comuni[[#This Row],[Regione]],Table_0[Regione],Table_0[Deceduti])</f>
        <v>4504</v>
      </c>
      <c r="N4786" s="1">
        <f>(Comuni[[#This Row],[Popolazione2011]]/Comuni[[#This Row],[Ammalati TOT]])*100</f>
        <v>0.15916567700015014</v>
      </c>
      <c r="O4786">
        <f>_xlfn.XLOOKUP(Comuni[[#This Row],[Regione]],Table_0[Regione],Table_0[TOT AREA])</f>
        <v>5330380</v>
      </c>
      <c r="P4786" s="1">
        <f>(Comuni[[#This Row],[Popolazione2011]]/Comuni[[#This Row],[Ammalati AREA]])*100</f>
        <v>2.1874613066985845E-2</v>
      </c>
    </row>
    <row r="4787" spans="1:16" x14ac:dyDescent="0.3">
      <c r="A4787" t="s">
        <v>4850</v>
      </c>
      <c r="B4787" t="s">
        <v>8030</v>
      </c>
      <c r="C4787" t="s">
        <v>4820</v>
      </c>
      <c r="D4787">
        <v>6719</v>
      </c>
      <c r="E4787" s="1">
        <f>(Comuni[[#This Row],[Popolazione2011]]/SUM(D:D))*100</f>
        <v>1.1307078406098762E-2</v>
      </c>
      <c r="F4787">
        <f t="shared" si="74"/>
        <v>1540584</v>
      </c>
      <c r="G4787" s="1">
        <f>(Comuni[[#This Row],[Popolazione2011]]/Comuni[[#This Row],[TOT POP REGIONE ]])*100</f>
        <v>0.4361333104848551</v>
      </c>
      <c r="H4787" t="str">
        <f>IF(Comuni[[#This Row],[Popolazione2011]]&gt;300000,"MAGGIORE","")</f>
        <v/>
      </c>
      <c r="I4787" t="str">
        <f>_xlfn.XLOOKUP(Comuni[[#This Row],[Regione]],Ripartizione_geografica[Regione],Ripartizione_geografica[Ripartizione geografica])</f>
        <v>Centro</v>
      </c>
      <c r="J4787">
        <f>_xlfn.XLOOKUP(Comuni[[#This Row],[Regione]],Ripartizione_geografica[Regione],Ripartizione_geografica[Codice Regione])</f>
        <v>11</v>
      </c>
      <c r="K4787">
        <f>_xlfn.XLOOKUP(Comuni[[#This Row],[Regione]],Table_0[Regione],Table_0[Totale])</f>
        <v>732570</v>
      </c>
      <c r="L4787">
        <f>_xlfn.XLOOKUP(Comuni[[#This Row],[Regione]],Table_0[Regione],Table_0[Guariti])</f>
        <v>727781</v>
      </c>
      <c r="M4787">
        <f>_xlfn.XLOOKUP(Comuni[[#This Row],[Regione]],Table_0[Regione],Table_0[Deceduti])</f>
        <v>4504</v>
      </c>
      <c r="N4787" s="1">
        <f>(Comuni[[#This Row],[Popolazione2011]]/Comuni[[#This Row],[Ammalati TOT]])*100</f>
        <v>0.91718197578388416</v>
      </c>
      <c r="O4787">
        <f>_xlfn.XLOOKUP(Comuni[[#This Row],[Regione]],Table_0[Regione],Table_0[TOT AREA])</f>
        <v>5330380</v>
      </c>
      <c r="P4787" s="1">
        <f>(Comuni[[#This Row],[Popolazione2011]]/Comuni[[#This Row],[Ammalati AREA]])*100</f>
        <v>0.12605105076936354</v>
      </c>
    </row>
    <row r="4788" spans="1:16" x14ac:dyDescent="0.3">
      <c r="A4788" t="s">
        <v>4851</v>
      </c>
      <c r="B4788" t="s">
        <v>8030</v>
      </c>
      <c r="C4788" t="s">
        <v>4820</v>
      </c>
      <c r="D4788">
        <v>2802</v>
      </c>
      <c r="E4788" s="1">
        <f>(Comuni[[#This Row],[Popolazione2011]]/SUM(D:D))*100</f>
        <v>4.7153495600370183E-3</v>
      </c>
      <c r="F4788">
        <f t="shared" si="74"/>
        <v>1540584</v>
      </c>
      <c r="G4788" s="1">
        <f>(Comuni[[#This Row],[Popolazione2011]]/Comuni[[#This Row],[TOT POP REGIONE ]])*100</f>
        <v>0.18187907962175384</v>
      </c>
      <c r="H4788" t="str">
        <f>IF(Comuni[[#This Row],[Popolazione2011]]&gt;300000,"MAGGIORE","")</f>
        <v/>
      </c>
      <c r="I4788" t="str">
        <f>_xlfn.XLOOKUP(Comuni[[#This Row],[Regione]],Ripartizione_geografica[Regione],Ripartizione_geografica[Ripartizione geografica])</f>
        <v>Centro</v>
      </c>
      <c r="J4788">
        <f>_xlfn.XLOOKUP(Comuni[[#This Row],[Regione]],Ripartizione_geografica[Regione],Ripartizione_geografica[Codice Regione])</f>
        <v>11</v>
      </c>
      <c r="K4788">
        <f>_xlfn.XLOOKUP(Comuni[[#This Row],[Regione]],Table_0[Regione],Table_0[Totale])</f>
        <v>732570</v>
      </c>
      <c r="L4788">
        <f>_xlfn.XLOOKUP(Comuni[[#This Row],[Regione]],Table_0[Regione],Table_0[Guariti])</f>
        <v>727781</v>
      </c>
      <c r="M4788">
        <f>_xlfn.XLOOKUP(Comuni[[#This Row],[Regione]],Table_0[Regione],Table_0[Deceduti])</f>
        <v>4504</v>
      </c>
      <c r="N4788" s="1">
        <f>(Comuni[[#This Row],[Popolazione2011]]/Comuni[[#This Row],[Ammalati TOT]])*100</f>
        <v>0.38248904541545514</v>
      </c>
      <c r="O4788">
        <f>_xlfn.XLOOKUP(Comuni[[#This Row],[Regione]],Table_0[Regione],Table_0[TOT AREA])</f>
        <v>5330380</v>
      </c>
      <c r="P4788" s="1">
        <f>(Comuni[[#This Row],[Popolazione2011]]/Comuni[[#This Row],[Ammalati AREA]])*100</f>
        <v>5.2566608759600633E-2</v>
      </c>
    </row>
    <row r="4789" spans="1:16" x14ac:dyDescent="0.3">
      <c r="A4789" t="s">
        <v>4852</v>
      </c>
      <c r="B4789" t="s">
        <v>8030</v>
      </c>
      <c r="C4789" t="s">
        <v>4820</v>
      </c>
      <c r="D4789">
        <v>6555</v>
      </c>
      <c r="E4789" s="1">
        <f>(Comuni[[#This Row],[Popolazione2011]]/SUM(D:D))*100</f>
        <v>1.1031090780172255E-2</v>
      </c>
      <c r="F4789">
        <f t="shared" si="74"/>
        <v>1540584</v>
      </c>
      <c r="G4789" s="1">
        <f>(Comuni[[#This Row],[Popolazione2011]]/Comuni[[#This Row],[TOT POP REGIONE ]])*100</f>
        <v>0.42548799675967036</v>
      </c>
      <c r="H4789" t="str">
        <f>IF(Comuni[[#This Row],[Popolazione2011]]&gt;300000,"MAGGIORE","")</f>
        <v/>
      </c>
      <c r="I4789" t="str">
        <f>_xlfn.XLOOKUP(Comuni[[#This Row],[Regione]],Ripartizione_geografica[Regione],Ripartizione_geografica[Ripartizione geografica])</f>
        <v>Centro</v>
      </c>
      <c r="J4789">
        <f>_xlfn.XLOOKUP(Comuni[[#This Row],[Regione]],Ripartizione_geografica[Regione],Ripartizione_geografica[Codice Regione])</f>
        <v>11</v>
      </c>
      <c r="K4789">
        <f>_xlfn.XLOOKUP(Comuni[[#This Row],[Regione]],Table_0[Regione],Table_0[Totale])</f>
        <v>732570</v>
      </c>
      <c r="L4789">
        <f>_xlfn.XLOOKUP(Comuni[[#This Row],[Regione]],Table_0[Regione],Table_0[Guariti])</f>
        <v>727781</v>
      </c>
      <c r="M4789">
        <f>_xlfn.XLOOKUP(Comuni[[#This Row],[Regione]],Table_0[Regione],Table_0[Deceduti])</f>
        <v>4504</v>
      </c>
      <c r="N4789" s="1">
        <f>(Comuni[[#This Row],[Popolazione2011]]/Comuni[[#This Row],[Ammalati TOT]])*100</f>
        <v>0.8947950366517875</v>
      </c>
      <c r="O4789">
        <f>_xlfn.XLOOKUP(Comuni[[#This Row],[Regione]],Table_0[Regione],Table_0[TOT AREA])</f>
        <v>5330380</v>
      </c>
      <c r="P4789" s="1">
        <f>(Comuni[[#This Row],[Popolazione2011]]/Comuni[[#This Row],[Ammalati AREA]])*100</f>
        <v>0.12297434704467598</v>
      </c>
    </row>
    <row r="4790" spans="1:16" x14ac:dyDescent="0.3">
      <c r="A4790" t="s">
        <v>4853</v>
      </c>
      <c r="B4790" t="s">
        <v>8030</v>
      </c>
      <c r="C4790" t="s">
        <v>4820</v>
      </c>
      <c r="D4790">
        <v>94237</v>
      </c>
      <c r="E4790" s="1">
        <f>(Comuni[[#This Row],[Popolazione2011]]/SUM(D:D))*100</f>
        <v>0.15858686527095237</v>
      </c>
      <c r="F4790">
        <f t="shared" si="74"/>
        <v>1540584</v>
      </c>
      <c r="G4790" s="1">
        <f>(Comuni[[#This Row],[Popolazione2011]]/Comuni[[#This Row],[TOT POP REGIONE ]])*100</f>
        <v>6.1169660336599625</v>
      </c>
      <c r="H4790" t="str">
        <f>IF(Comuni[[#This Row],[Popolazione2011]]&gt;300000,"MAGGIORE","")</f>
        <v/>
      </c>
      <c r="I4790" t="str">
        <f>_xlfn.XLOOKUP(Comuni[[#This Row],[Regione]],Ripartizione_geografica[Regione],Ripartizione_geografica[Ripartizione geografica])</f>
        <v>Centro</v>
      </c>
      <c r="J4790">
        <f>_xlfn.XLOOKUP(Comuni[[#This Row],[Regione]],Ripartizione_geografica[Regione],Ripartizione_geografica[Codice Regione])</f>
        <v>11</v>
      </c>
      <c r="K4790">
        <f>_xlfn.XLOOKUP(Comuni[[#This Row],[Regione]],Table_0[Regione],Table_0[Totale])</f>
        <v>732570</v>
      </c>
      <c r="L4790">
        <f>_xlfn.XLOOKUP(Comuni[[#This Row],[Regione]],Table_0[Regione],Table_0[Guariti])</f>
        <v>727781</v>
      </c>
      <c r="M4790">
        <f>_xlfn.XLOOKUP(Comuni[[#This Row],[Regione]],Table_0[Regione],Table_0[Deceduti])</f>
        <v>4504</v>
      </c>
      <c r="N4790" s="1">
        <f>(Comuni[[#This Row],[Popolazione2011]]/Comuni[[#This Row],[Ammalati TOT]])*100</f>
        <v>12.86389014019138</v>
      </c>
      <c r="O4790">
        <f>_xlfn.XLOOKUP(Comuni[[#This Row],[Regione]],Table_0[Regione],Table_0[TOT AREA])</f>
        <v>5330380</v>
      </c>
      <c r="P4790" s="1">
        <f>(Comuni[[#This Row],[Popolazione2011]]/Comuni[[#This Row],[Ammalati AREA]])*100</f>
        <v>1.7679227372157331</v>
      </c>
    </row>
    <row r="4791" spans="1:16" x14ac:dyDescent="0.3">
      <c r="A4791" t="s">
        <v>4854</v>
      </c>
      <c r="B4791" t="s">
        <v>8030</v>
      </c>
      <c r="C4791" t="s">
        <v>4820</v>
      </c>
      <c r="D4791">
        <v>2814</v>
      </c>
      <c r="E4791" s="1">
        <f>(Comuni[[#This Row],[Popolazione2011]]/SUM(D:D))*100</f>
        <v>4.7355437765682264E-3</v>
      </c>
      <c r="F4791">
        <f t="shared" si="74"/>
        <v>1540584</v>
      </c>
      <c r="G4791" s="1">
        <f>(Comuni[[#This Row],[Popolazione2011]]/Comuni[[#This Row],[TOT POP REGIONE ]])*100</f>
        <v>0.18265800501627955</v>
      </c>
      <c r="H4791" t="str">
        <f>IF(Comuni[[#This Row],[Popolazione2011]]&gt;300000,"MAGGIORE","")</f>
        <v/>
      </c>
      <c r="I4791" t="str">
        <f>_xlfn.XLOOKUP(Comuni[[#This Row],[Regione]],Ripartizione_geografica[Regione],Ripartizione_geografica[Ripartizione geografica])</f>
        <v>Centro</v>
      </c>
      <c r="J4791">
        <f>_xlfn.XLOOKUP(Comuni[[#This Row],[Regione]],Ripartizione_geografica[Regione],Ripartizione_geografica[Codice Regione])</f>
        <v>11</v>
      </c>
      <c r="K4791">
        <f>_xlfn.XLOOKUP(Comuni[[#This Row],[Regione]],Table_0[Regione],Table_0[Totale])</f>
        <v>732570</v>
      </c>
      <c r="L4791">
        <f>_xlfn.XLOOKUP(Comuni[[#This Row],[Regione]],Table_0[Regione],Table_0[Guariti])</f>
        <v>727781</v>
      </c>
      <c r="M4791">
        <f>_xlfn.XLOOKUP(Comuni[[#This Row],[Regione]],Table_0[Regione],Table_0[Deceduti])</f>
        <v>4504</v>
      </c>
      <c r="N4791" s="1">
        <f>(Comuni[[#This Row],[Popolazione2011]]/Comuni[[#This Row],[Ammalati TOT]])*100</f>
        <v>0.38412711413243789</v>
      </c>
      <c r="O4791">
        <f>_xlfn.XLOOKUP(Comuni[[#This Row],[Regione]],Table_0[Regione],Table_0[TOT AREA])</f>
        <v>5330380</v>
      </c>
      <c r="P4791" s="1">
        <f>(Comuni[[#This Row],[Popolazione2011]]/Comuni[[#This Row],[Ammalati AREA]])*100</f>
        <v>5.279173342238265E-2</v>
      </c>
    </row>
    <row r="4792" spans="1:16" x14ac:dyDescent="0.3">
      <c r="A4792" t="s">
        <v>4855</v>
      </c>
      <c r="B4792" t="s">
        <v>8030</v>
      </c>
      <c r="C4792" t="s">
        <v>4820</v>
      </c>
      <c r="D4792">
        <v>2146</v>
      </c>
      <c r="E4792" s="1">
        <f>(Comuni[[#This Row],[Popolazione2011]]/SUM(D:D))*100</f>
        <v>3.6113990563309932E-3</v>
      </c>
      <c r="F4792">
        <f t="shared" si="74"/>
        <v>1540584</v>
      </c>
      <c r="G4792" s="1">
        <f>(Comuni[[#This Row],[Popolazione2011]]/Comuni[[#This Row],[TOT POP REGIONE ]])*100</f>
        <v>0.13929782472101487</v>
      </c>
      <c r="H4792" t="str">
        <f>IF(Comuni[[#This Row],[Popolazione2011]]&gt;300000,"MAGGIORE","")</f>
        <v/>
      </c>
      <c r="I4792" t="str">
        <f>_xlfn.XLOOKUP(Comuni[[#This Row],[Regione]],Ripartizione_geografica[Regione],Ripartizione_geografica[Ripartizione geografica])</f>
        <v>Centro</v>
      </c>
      <c r="J4792">
        <f>_xlfn.XLOOKUP(Comuni[[#This Row],[Regione]],Ripartizione_geografica[Regione],Ripartizione_geografica[Codice Regione])</f>
        <v>11</v>
      </c>
      <c r="K4792">
        <f>_xlfn.XLOOKUP(Comuni[[#This Row],[Regione]],Table_0[Regione],Table_0[Totale])</f>
        <v>732570</v>
      </c>
      <c r="L4792">
        <f>_xlfn.XLOOKUP(Comuni[[#This Row],[Regione]],Table_0[Regione],Table_0[Guariti])</f>
        <v>727781</v>
      </c>
      <c r="M4792">
        <f>_xlfn.XLOOKUP(Comuni[[#This Row],[Regione]],Table_0[Regione],Table_0[Deceduti])</f>
        <v>4504</v>
      </c>
      <c r="N4792" s="1">
        <f>(Comuni[[#This Row],[Popolazione2011]]/Comuni[[#This Row],[Ammalati TOT]])*100</f>
        <v>0.29294128888706883</v>
      </c>
      <c r="O4792">
        <f>_xlfn.XLOOKUP(Comuni[[#This Row],[Regione]],Table_0[Regione],Table_0[TOT AREA])</f>
        <v>5330380</v>
      </c>
      <c r="P4792" s="1">
        <f>(Comuni[[#This Row],[Popolazione2011]]/Comuni[[#This Row],[Ammalati AREA]])*100</f>
        <v>4.0259793860850449E-2</v>
      </c>
    </row>
    <row r="4793" spans="1:16" x14ac:dyDescent="0.3">
      <c r="A4793" t="s">
        <v>4856</v>
      </c>
      <c r="B4793" t="s">
        <v>8030</v>
      </c>
      <c r="C4793" t="s">
        <v>4820</v>
      </c>
      <c r="D4793">
        <v>689</v>
      </c>
      <c r="E4793" s="1">
        <f>(Comuni[[#This Row],[Popolazione2011]]/SUM(D:D))*100</f>
        <v>1.1594845991668473E-3</v>
      </c>
      <c r="F4793">
        <f t="shared" si="74"/>
        <v>1540584</v>
      </c>
      <c r="G4793" s="1">
        <f>(Comuni[[#This Row],[Popolazione2011]]/Comuni[[#This Row],[TOT POP REGIONE ]])*100</f>
        <v>4.4723299735684653E-2</v>
      </c>
      <c r="H4793" t="str">
        <f>IF(Comuni[[#This Row],[Popolazione2011]]&gt;300000,"MAGGIORE","")</f>
        <v/>
      </c>
      <c r="I4793" t="str">
        <f>_xlfn.XLOOKUP(Comuni[[#This Row],[Regione]],Ripartizione_geografica[Regione],Ripartizione_geografica[Ripartizione geografica])</f>
        <v>Centro</v>
      </c>
      <c r="J4793">
        <f>_xlfn.XLOOKUP(Comuni[[#This Row],[Regione]],Ripartizione_geografica[Regione],Ripartizione_geografica[Codice Regione])</f>
        <v>11</v>
      </c>
      <c r="K4793">
        <f>_xlfn.XLOOKUP(Comuni[[#This Row],[Regione]],Table_0[Regione],Table_0[Totale])</f>
        <v>732570</v>
      </c>
      <c r="L4793">
        <f>_xlfn.XLOOKUP(Comuni[[#This Row],[Regione]],Table_0[Regione],Table_0[Guariti])</f>
        <v>727781</v>
      </c>
      <c r="M4793">
        <f>_xlfn.XLOOKUP(Comuni[[#This Row],[Regione]],Table_0[Regione],Table_0[Deceduti])</f>
        <v>4504</v>
      </c>
      <c r="N4793" s="1">
        <f>(Comuni[[#This Row],[Popolazione2011]]/Comuni[[#This Row],[Ammalati TOT]])*100</f>
        <v>9.4052445500088733E-2</v>
      </c>
      <c r="O4793">
        <f>_xlfn.XLOOKUP(Comuni[[#This Row],[Regione]],Table_0[Regione],Table_0[TOT AREA])</f>
        <v>5330380</v>
      </c>
      <c r="P4793" s="1">
        <f>(Comuni[[#This Row],[Popolazione2011]]/Comuni[[#This Row],[Ammalati AREA]])*100</f>
        <v>1.2925907721400724E-2</v>
      </c>
    </row>
    <row r="4794" spans="1:16" x14ac:dyDescent="0.3">
      <c r="A4794" t="s">
        <v>4857</v>
      </c>
      <c r="B4794" t="s">
        <v>8030</v>
      </c>
      <c r="C4794" t="s">
        <v>4820</v>
      </c>
      <c r="D4794">
        <v>2109</v>
      </c>
      <c r="E4794" s="1">
        <f>(Comuni[[#This Row],[Popolazione2011]]/SUM(D:D))*100</f>
        <v>3.5491335553597689E-3</v>
      </c>
      <c r="F4794">
        <f t="shared" si="74"/>
        <v>1540584</v>
      </c>
      <c r="G4794" s="1">
        <f>(Comuni[[#This Row],[Popolazione2011]]/Comuni[[#This Row],[TOT POP REGIONE ]])*100</f>
        <v>0.13689613808789394</v>
      </c>
      <c r="H4794" t="str">
        <f>IF(Comuni[[#This Row],[Popolazione2011]]&gt;300000,"MAGGIORE","")</f>
        <v/>
      </c>
      <c r="I4794" t="str">
        <f>_xlfn.XLOOKUP(Comuni[[#This Row],[Regione]],Ripartizione_geografica[Regione],Ripartizione_geografica[Ripartizione geografica])</f>
        <v>Centro</v>
      </c>
      <c r="J4794">
        <f>_xlfn.XLOOKUP(Comuni[[#This Row],[Regione]],Ripartizione_geografica[Regione],Ripartizione_geografica[Codice Regione])</f>
        <v>11</v>
      </c>
      <c r="K4794">
        <f>_xlfn.XLOOKUP(Comuni[[#This Row],[Regione]],Table_0[Regione],Table_0[Totale])</f>
        <v>732570</v>
      </c>
      <c r="L4794">
        <f>_xlfn.XLOOKUP(Comuni[[#This Row],[Regione]],Table_0[Regione],Table_0[Guariti])</f>
        <v>727781</v>
      </c>
      <c r="M4794">
        <f>_xlfn.XLOOKUP(Comuni[[#This Row],[Regione]],Table_0[Regione],Table_0[Deceduti])</f>
        <v>4504</v>
      </c>
      <c r="N4794" s="1">
        <f>(Comuni[[#This Row],[Popolazione2011]]/Comuni[[#This Row],[Ammalati TOT]])*100</f>
        <v>0.28789057700970555</v>
      </c>
      <c r="O4794">
        <f>_xlfn.XLOOKUP(Comuni[[#This Row],[Regione]],Table_0[Regione],Table_0[TOT AREA])</f>
        <v>5330380</v>
      </c>
      <c r="P4794" s="1">
        <f>(Comuni[[#This Row],[Popolazione2011]]/Comuni[[#This Row],[Ammalati AREA]])*100</f>
        <v>3.9565659483939232E-2</v>
      </c>
    </row>
    <row r="4795" spans="1:16" x14ac:dyDescent="0.3">
      <c r="A4795" t="s">
        <v>4858</v>
      </c>
      <c r="B4795" t="s">
        <v>8030</v>
      </c>
      <c r="C4795" t="s">
        <v>4820</v>
      </c>
      <c r="D4795">
        <v>4841</v>
      </c>
      <c r="E4795" s="1">
        <f>(Comuni[[#This Row],[Popolazione2011]]/SUM(D:D))*100</f>
        <v>8.146683518964741E-3</v>
      </c>
      <c r="F4795">
        <f t="shared" si="74"/>
        <v>1540584</v>
      </c>
      <c r="G4795" s="1">
        <f>(Comuni[[#This Row],[Popolazione2011]]/Comuni[[#This Row],[TOT POP REGIONE ]])*100</f>
        <v>0.31423148624158115</v>
      </c>
      <c r="H4795" t="str">
        <f>IF(Comuni[[#This Row],[Popolazione2011]]&gt;300000,"MAGGIORE","")</f>
        <v/>
      </c>
      <c r="I4795" t="str">
        <f>_xlfn.XLOOKUP(Comuni[[#This Row],[Regione]],Ripartizione_geografica[Regione],Ripartizione_geografica[Ripartizione geografica])</f>
        <v>Centro</v>
      </c>
      <c r="J4795">
        <f>_xlfn.XLOOKUP(Comuni[[#This Row],[Regione]],Ripartizione_geografica[Regione],Ripartizione_geografica[Codice Regione])</f>
        <v>11</v>
      </c>
      <c r="K4795">
        <f>_xlfn.XLOOKUP(Comuni[[#This Row],[Regione]],Table_0[Regione],Table_0[Totale])</f>
        <v>732570</v>
      </c>
      <c r="L4795">
        <f>_xlfn.XLOOKUP(Comuni[[#This Row],[Regione]],Table_0[Regione],Table_0[Guariti])</f>
        <v>727781</v>
      </c>
      <c r="M4795">
        <f>_xlfn.XLOOKUP(Comuni[[#This Row],[Regione]],Table_0[Regione],Table_0[Deceduti])</f>
        <v>4504</v>
      </c>
      <c r="N4795" s="1">
        <f>(Comuni[[#This Row],[Popolazione2011]]/Comuni[[#This Row],[Ammalati TOT]])*100</f>
        <v>0.66082422157609511</v>
      </c>
      <c r="O4795">
        <f>_xlfn.XLOOKUP(Comuni[[#This Row],[Regione]],Table_0[Regione],Table_0[TOT AREA])</f>
        <v>5330380</v>
      </c>
      <c r="P4795" s="1">
        <f>(Comuni[[#This Row],[Popolazione2011]]/Comuni[[#This Row],[Ammalati AREA]])*100</f>
        <v>9.0819041043978102E-2</v>
      </c>
    </row>
    <row r="4796" spans="1:16" x14ac:dyDescent="0.3">
      <c r="A4796" t="s">
        <v>4859</v>
      </c>
      <c r="B4796" t="s">
        <v>8030</v>
      </c>
      <c r="C4796" t="s">
        <v>4820</v>
      </c>
      <c r="D4796">
        <v>3496</v>
      </c>
      <c r="E4796" s="1">
        <f>(Comuni[[#This Row],[Popolazione2011]]/SUM(D:D))*100</f>
        <v>5.8832484160918691E-3</v>
      </c>
      <c r="F4796">
        <f t="shared" si="74"/>
        <v>1540584</v>
      </c>
      <c r="G4796" s="1">
        <f>(Comuni[[#This Row],[Popolazione2011]]/Comuni[[#This Row],[TOT POP REGIONE ]])*100</f>
        <v>0.22692693160515751</v>
      </c>
      <c r="H4796" t="str">
        <f>IF(Comuni[[#This Row],[Popolazione2011]]&gt;300000,"MAGGIORE","")</f>
        <v/>
      </c>
      <c r="I4796" t="str">
        <f>_xlfn.XLOOKUP(Comuni[[#This Row],[Regione]],Ripartizione_geografica[Regione],Ripartizione_geografica[Ripartizione geografica])</f>
        <v>Centro</v>
      </c>
      <c r="J4796">
        <f>_xlfn.XLOOKUP(Comuni[[#This Row],[Regione]],Ripartizione_geografica[Regione],Ripartizione_geografica[Codice Regione])</f>
        <v>11</v>
      </c>
      <c r="K4796">
        <f>_xlfn.XLOOKUP(Comuni[[#This Row],[Regione]],Table_0[Regione],Table_0[Totale])</f>
        <v>732570</v>
      </c>
      <c r="L4796">
        <f>_xlfn.XLOOKUP(Comuni[[#This Row],[Regione]],Table_0[Regione],Table_0[Guariti])</f>
        <v>727781</v>
      </c>
      <c r="M4796">
        <f>_xlfn.XLOOKUP(Comuni[[#This Row],[Regione]],Table_0[Regione],Table_0[Deceduti])</f>
        <v>4504</v>
      </c>
      <c r="N4796" s="1">
        <f>(Comuni[[#This Row],[Popolazione2011]]/Comuni[[#This Row],[Ammalati TOT]])*100</f>
        <v>0.47722401954762</v>
      </c>
      <c r="O4796">
        <f>_xlfn.XLOOKUP(Comuni[[#This Row],[Regione]],Table_0[Regione],Table_0[TOT AREA])</f>
        <v>5330380</v>
      </c>
      <c r="P4796" s="1">
        <f>(Comuni[[#This Row],[Popolazione2011]]/Comuni[[#This Row],[Ammalati AREA]])*100</f>
        <v>6.5586318423827186E-2</v>
      </c>
    </row>
    <row r="4797" spans="1:16" x14ac:dyDescent="0.3">
      <c r="A4797" t="s">
        <v>4860</v>
      </c>
      <c r="B4797" t="s">
        <v>8030</v>
      </c>
      <c r="C4797" t="s">
        <v>4820</v>
      </c>
      <c r="D4797">
        <v>4107</v>
      </c>
      <c r="E4797" s="1">
        <f>(Comuni[[#This Row],[Popolazione2011]]/SUM(D:D))*100</f>
        <v>6.9114706078058658E-3</v>
      </c>
      <c r="F4797">
        <f t="shared" si="74"/>
        <v>1540584</v>
      </c>
      <c r="G4797" s="1">
        <f>(Comuni[[#This Row],[Popolazione2011]]/Comuni[[#This Row],[TOT POP REGIONE ]])*100</f>
        <v>0.26658721627642507</v>
      </c>
      <c r="H4797" t="str">
        <f>IF(Comuni[[#This Row],[Popolazione2011]]&gt;300000,"MAGGIORE","")</f>
        <v/>
      </c>
      <c r="I4797" t="str">
        <f>_xlfn.XLOOKUP(Comuni[[#This Row],[Regione]],Ripartizione_geografica[Regione],Ripartizione_geografica[Ripartizione geografica])</f>
        <v>Centro</v>
      </c>
      <c r="J4797">
        <f>_xlfn.XLOOKUP(Comuni[[#This Row],[Regione]],Ripartizione_geografica[Regione],Ripartizione_geografica[Codice Regione])</f>
        <v>11</v>
      </c>
      <c r="K4797">
        <f>_xlfn.XLOOKUP(Comuni[[#This Row],[Regione]],Table_0[Regione],Table_0[Totale])</f>
        <v>732570</v>
      </c>
      <c r="L4797">
        <f>_xlfn.XLOOKUP(Comuni[[#This Row],[Regione]],Table_0[Regione],Table_0[Guariti])</f>
        <v>727781</v>
      </c>
      <c r="M4797">
        <f>_xlfn.XLOOKUP(Comuni[[#This Row],[Regione]],Table_0[Regione],Table_0[Deceduti])</f>
        <v>4504</v>
      </c>
      <c r="N4797" s="1">
        <f>(Comuni[[#This Row],[Popolazione2011]]/Comuni[[#This Row],[Ammalati TOT]])*100</f>
        <v>0.56062901838732138</v>
      </c>
      <c r="O4797">
        <f>_xlfn.XLOOKUP(Comuni[[#This Row],[Regione]],Table_0[Regione],Table_0[TOT AREA])</f>
        <v>5330380</v>
      </c>
      <c r="P4797" s="1">
        <f>(Comuni[[#This Row],[Popolazione2011]]/Comuni[[#This Row],[Ammalati AREA]])*100</f>
        <v>7.7048915837144821E-2</v>
      </c>
    </row>
    <row r="4798" spans="1:16" x14ac:dyDescent="0.3">
      <c r="A4798" t="s">
        <v>4861</v>
      </c>
      <c r="B4798" t="s">
        <v>8030</v>
      </c>
      <c r="C4798" t="s">
        <v>4820</v>
      </c>
      <c r="D4798">
        <v>1574</v>
      </c>
      <c r="E4798" s="1">
        <f>(Comuni[[#This Row],[Popolazione2011]]/SUM(D:D))*100</f>
        <v>2.6488080683434215E-3</v>
      </c>
      <c r="F4798">
        <f t="shared" si="74"/>
        <v>1540584</v>
      </c>
      <c r="G4798" s="1">
        <f>(Comuni[[#This Row],[Popolazione2011]]/Comuni[[#This Row],[TOT POP REGIONE ]])*100</f>
        <v>0.10216904758195593</v>
      </c>
      <c r="H4798" t="str">
        <f>IF(Comuni[[#This Row],[Popolazione2011]]&gt;300000,"MAGGIORE","")</f>
        <v/>
      </c>
      <c r="I4798" t="str">
        <f>_xlfn.XLOOKUP(Comuni[[#This Row],[Regione]],Ripartizione_geografica[Regione],Ripartizione_geografica[Ripartizione geografica])</f>
        <v>Centro</v>
      </c>
      <c r="J4798">
        <f>_xlfn.XLOOKUP(Comuni[[#This Row],[Regione]],Ripartizione_geografica[Regione],Ripartizione_geografica[Codice Regione])</f>
        <v>11</v>
      </c>
      <c r="K4798">
        <f>_xlfn.XLOOKUP(Comuni[[#This Row],[Regione]],Table_0[Regione],Table_0[Totale])</f>
        <v>732570</v>
      </c>
      <c r="L4798">
        <f>_xlfn.XLOOKUP(Comuni[[#This Row],[Regione]],Table_0[Regione],Table_0[Guariti])</f>
        <v>727781</v>
      </c>
      <c r="M4798">
        <f>_xlfn.XLOOKUP(Comuni[[#This Row],[Regione]],Table_0[Regione],Table_0[Deceduti])</f>
        <v>4504</v>
      </c>
      <c r="N4798" s="1">
        <f>(Comuni[[#This Row],[Popolazione2011]]/Comuni[[#This Row],[Ammalati TOT]])*100</f>
        <v>0.21486001337756117</v>
      </c>
      <c r="O4798">
        <f>_xlfn.XLOOKUP(Comuni[[#This Row],[Regione]],Table_0[Regione],Table_0[TOT AREA])</f>
        <v>5330380</v>
      </c>
      <c r="P4798" s="1">
        <f>(Comuni[[#This Row],[Popolazione2011]]/Comuni[[#This Row],[Ammalati AREA]])*100</f>
        <v>2.9528851601574369E-2</v>
      </c>
    </row>
    <row r="4799" spans="1:16" x14ac:dyDescent="0.3">
      <c r="A4799" t="s">
        <v>4862</v>
      </c>
      <c r="B4799" t="s">
        <v>8030</v>
      </c>
      <c r="C4799" t="s">
        <v>4820</v>
      </c>
      <c r="D4799">
        <v>1445</v>
      </c>
      <c r="E4799" s="1">
        <f>(Comuni[[#This Row],[Popolazione2011]]/SUM(D:D))*100</f>
        <v>2.4317202406329381E-3</v>
      </c>
      <c r="F4799">
        <f t="shared" si="74"/>
        <v>1540584</v>
      </c>
      <c r="G4799" s="1">
        <f>(Comuni[[#This Row],[Popolazione2011]]/Comuni[[#This Row],[TOT POP REGIONE ]])*100</f>
        <v>9.3795599590804524E-2</v>
      </c>
      <c r="H4799" t="str">
        <f>IF(Comuni[[#This Row],[Popolazione2011]]&gt;300000,"MAGGIORE","")</f>
        <v/>
      </c>
      <c r="I4799" t="str">
        <f>_xlfn.XLOOKUP(Comuni[[#This Row],[Regione]],Ripartizione_geografica[Regione],Ripartizione_geografica[Ripartizione geografica])</f>
        <v>Centro</v>
      </c>
      <c r="J4799">
        <f>_xlfn.XLOOKUP(Comuni[[#This Row],[Regione]],Ripartizione_geografica[Regione],Ripartizione_geografica[Codice Regione])</f>
        <v>11</v>
      </c>
      <c r="K4799">
        <f>_xlfn.XLOOKUP(Comuni[[#This Row],[Regione]],Table_0[Regione],Table_0[Totale])</f>
        <v>732570</v>
      </c>
      <c r="L4799">
        <f>_xlfn.XLOOKUP(Comuni[[#This Row],[Regione]],Table_0[Regione],Table_0[Guariti])</f>
        <v>727781</v>
      </c>
      <c r="M4799">
        <f>_xlfn.XLOOKUP(Comuni[[#This Row],[Regione]],Table_0[Regione],Table_0[Deceduti])</f>
        <v>4504</v>
      </c>
      <c r="N4799" s="1">
        <f>(Comuni[[#This Row],[Popolazione2011]]/Comuni[[#This Row],[Ammalati TOT]])*100</f>
        <v>0.19725077466999741</v>
      </c>
      <c r="O4799">
        <f>_xlfn.XLOOKUP(Comuni[[#This Row],[Regione]],Table_0[Regione],Table_0[TOT AREA])</f>
        <v>5330380</v>
      </c>
      <c r="P4799" s="1">
        <f>(Comuni[[#This Row],[Popolazione2011]]/Comuni[[#This Row],[Ammalati AREA]])*100</f>
        <v>2.7108761476667707E-2</v>
      </c>
    </row>
    <row r="4800" spans="1:16" x14ac:dyDescent="0.3">
      <c r="A4800" t="s">
        <v>4863</v>
      </c>
      <c r="B4800" t="s">
        <v>8030</v>
      </c>
      <c r="C4800" t="s">
        <v>4820</v>
      </c>
      <c r="D4800">
        <v>1099</v>
      </c>
      <c r="E4800" s="1">
        <f>(Comuni[[#This Row],[Popolazione2011]]/SUM(D:D))*100</f>
        <v>1.8494536639831133E-3</v>
      </c>
      <c r="F4800">
        <f t="shared" si="74"/>
        <v>1540584</v>
      </c>
      <c r="G4800" s="1">
        <f>(Comuni[[#This Row],[Popolazione2011]]/Comuni[[#This Row],[TOT POP REGIONE ]])*100</f>
        <v>7.1336584048646498E-2</v>
      </c>
      <c r="H4800" t="str">
        <f>IF(Comuni[[#This Row],[Popolazione2011]]&gt;300000,"MAGGIORE","")</f>
        <v/>
      </c>
      <c r="I4800" t="str">
        <f>_xlfn.XLOOKUP(Comuni[[#This Row],[Regione]],Ripartizione_geografica[Regione],Ripartizione_geografica[Ripartizione geografica])</f>
        <v>Centro</v>
      </c>
      <c r="J4800">
        <f>_xlfn.XLOOKUP(Comuni[[#This Row],[Regione]],Ripartizione_geografica[Regione],Ripartizione_geografica[Codice Regione])</f>
        <v>11</v>
      </c>
      <c r="K4800">
        <f>_xlfn.XLOOKUP(Comuni[[#This Row],[Regione]],Table_0[Regione],Table_0[Totale])</f>
        <v>732570</v>
      </c>
      <c r="L4800">
        <f>_xlfn.XLOOKUP(Comuni[[#This Row],[Regione]],Table_0[Regione],Table_0[Guariti])</f>
        <v>727781</v>
      </c>
      <c r="M4800">
        <f>_xlfn.XLOOKUP(Comuni[[#This Row],[Regione]],Table_0[Regione],Table_0[Deceduti])</f>
        <v>4504</v>
      </c>
      <c r="N4800" s="1">
        <f>(Comuni[[#This Row],[Popolazione2011]]/Comuni[[#This Row],[Ammalati TOT]])*100</f>
        <v>0.15001979333033019</v>
      </c>
      <c r="O4800">
        <f>_xlfn.XLOOKUP(Comuni[[#This Row],[Regione]],Table_0[Regione],Table_0[TOT AREA])</f>
        <v>5330380</v>
      </c>
      <c r="P4800" s="1">
        <f>(Comuni[[#This Row],[Popolazione2011]]/Comuni[[#This Row],[Ammalati AREA]])*100</f>
        <v>2.061766703311959E-2</v>
      </c>
    </row>
    <row r="4801" spans="1:16" x14ac:dyDescent="0.3">
      <c r="A4801" t="s">
        <v>4864</v>
      </c>
      <c r="B4801" t="s">
        <v>8030</v>
      </c>
      <c r="C4801" t="s">
        <v>4820</v>
      </c>
      <c r="D4801">
        <v>894</v>
      </c>
      <c r="E4801" s="1">
        <f>(Comuni[[#This Row],[Popolazione2011]]/SUM(D:D))*100</f>
        <v>1.5044691315749801E-3</v>
      </c>
      <c r="F4801">
        <f t="shared" si="74"/>
        <v>1540584</v>
      </c>
      <c r="G4801" s="1">
        <f>(Comuni[[#This Row],[Popolazione2011]]/Comuni[[#This Row],[TOT POP REGIONE ]])*100</f>
        <v>5.8029941892165565E-2</v>
      </c>
      <c r="H4801" t="str">
        <f>IF(Comuni[[#This Row],[Popolazione2011]]&gt;300000,"MAGGIORE","")</f>
        <v/>
      </c>
      <c r="I4801" t="str">
        <f>_xlfn.XLOOKUP(Comuni[[#This Row],[Regione]],Ripartizione_geografica[Regione],Ripartizione_geografica[Ripartizione geografica])</f>
        <v>Centro</v>
      </c>
      <c r="J4801">
        <f>_xlfn.XLOOKUP(Comuni[[#This Row],[Regione]],Ripartizione_geografica[Regione],Ripartizione_geografica[Codice Regione])</f>
        <v>11</v>
      </c>
      <c r="K4801">
        <f>_xlfn.XLOOKUP(Comuni[[#This Row],[Regione]],Table_0[Regione],Table_0[Totale])</f>
        <v>732570</v>
      </c>
      <c r="L4801">
        <f>_xlfn.XLOOKUP(Comuni[[#This Row],[Regione]],Table_0[Regione],Table_0[Guariti])</f>
        <v>727781</v>
      </c>
      <c r="M4801">
        <f>_xlfn.XLOOKUP(Comuni[[#This Row],[Regione]],Table_0[Regione],Table_0[Deceduti])</f>
        <v>4504</v>
      </c>
      <c r="N4801" s="1">
        <f>(Comuni[[#This Row],[Popolazione2011]]/Comuni[[#This Row],[Ammalati TOT]])*100</f>
        <v>0.12203611941520946</v>
      </c>
      <c r="O4801">
        <f>_xlfn.XLOOKUP(Comuni[[#This Row],[Regione]],Table_0[Regione],Table_0[TOT AREA])</f>
        <v>5330380</v>
      </c>
      <c r="P4801" s="1">
        <f>(Comuni[[#This Row],[Popolazione2011]]/Comuni[[#This Row],[Ammalati AREA]])*100</f>
        <v>1.677178737726016E-2</v>
      </c>
    </row>
    <row r="4802" spans="1:16" x14ac:dyDescent="0.3">
      <c r="A4802" t="s">
        <v>4865</v>
      </c>
      <c r="B4802" t="s">
        <v>8030</v>
      </c>
      <c r="C4802" t="s">
        <v>4820</v>
      </c>
      <c r="D4802">
        <v>7866</v>
      </c>
      <c r="E4802" s="1">
        <f>(Comuni[[#This Row],[Popolazione2011]]/SUM(D:D))*100</f>
        <v>1.3237308936206706E-2</v>
      </c>
      <c r="F4802">
        <f t="shared" ref="F4802:F4865" si="75">SUMIFS(D:D,B:B,B4802)</f>
        <v>1540584</v>
      </c>
      <c r="G4802" s="1">
        <f>(Comuni[[#This Row],[Popolazione2011]]/Comuni[[#This Row],[TOT POP REGIONE ]])*100</f>
        <v>0.51058559611160448</v>
      </c>
      <c r="H4802" t="str">
        <f>IF(Comuni[[#This Row],[Popolazione2011]]&gt;300000,"MAGGIORE","")</f>
        <v/>
      </c>
      <c r="I4802" t="str">
        <f>_xlfn.XLOOKUP(Comuni[[#This Row],[Regione]],Ripartizione_geografica[Regione],Ripartizione_geografica[Ripartizione geografica])</f>
        <v>Centro</v>
      </c>
      <c r="J4802">
        <f>_xlfn.XLOOKUP(Comuni[[#This Row],[Regione]],Ripartizione_geografica[Regione],Ripartizione_geografica[Codice Regione])</f>
        <v>11</v>
      </c>
      <c r="K4802">
        <f>_xlfn.XLOOKUP(Comuni[[#This Row],[Regione]],Table_0[Regione],Table_0[Totale])</f>
        <v>732570</v>
      </c>
      <c r="L4802">
        <f>_xlfn.XLOOKUP(Comuni[[#This Row],[Regione]],Table_0[Regione],Table_0[Guariti])</f>
        <v>727781</v>
      </c>
      <c r="M4802">
        <f>_xlfn.XLOOKUP(Comuni[[#This Row],[Regione]],Table_0[Regione],Table_0[Deceduti])</f>
        <v>4504</v>
      </c>
      <c r="N4802" s="1">
        <f>(Comuni[[#This Row],[Popolazione2011]]/Comuni[[#This Row],[Ammalati TOT]])*100</f>
        <v>1.0737540439821451</v>
      </c>
      <c r="O4802">
        <f>_xlfn.XLOOKUP(Comuni[[#This Row],[Regione]],Table_0[Regione],Table_0[TOT AREA])</f>
        <v>5330380</v>
      </c>
      <c r="P4802" s="1">
        <f>(Comuni[[#This Row],[Popolazione2011]]/Comuni[[#This Row],[Ammalati AREA]])*100</f>
        <v>0.14756921645361121</v>
      </c>
    </row>
    <row r="4803" spans="1:16" x14ac:dyDescent="0.3">
      <c r="A4803" t="s">
        <v>4866</v>
      </c>
      <c r="B4803" t="s">
        <v>8030</v>
      </c>
      <c r="C4803" t="s">
        <v>4820</v>
      </c>
      <c r="D4803">
        <v>7077</v>
      </c>
      <c r="E4803" s="1">
        <f>(Comuni[[#This Row],[Popolazione2011]]/SUM(D:D))*100</f>
        <v>1.1909539199279793E-2</v>
      </c>
      <c r="F4803">
        <f t="shared" si="75"/>
        <v>1540584</v>
      </c>
      <c r="G4803" s="1">
        <f>(Comuni[[#This Row],[Popolazione2011]]/Comuni[[#This Row],[TOT POP REGIONE ]])*100</f>
        <v>0.4593712514215389</v>
      </c>
      <c r="H4803" t="str">
        <f>IF(Comuni[[#This Row],[Popolazione2011]]&gt;300000,"MAGGIORE","")</f>
        <v/>
      </c>
      <c r="I4803" t="str">
        <f>_xlfn.XLOOKUP(Comuni[[#This Row],[Regione]],Ripartizione_geografica[Regione],Ripartizione_geografica[Ripartizione geografica])</f>
        <v>Centro</v>
      </c>
      <c r="J4803">
        <f>_xlfn.XLOOKUP(Comuni[[#This Row],[Regione]],Ripartizione_geografica[Regione],Ripartizione_geografica[Codice Regione])</f>
        <v>11</v>
      </c>
      <c r="K4803">
        <f>_xlfn.XLOOKUP(Comuni[[#This Row],[Regione]],Table_0[Regione],Table_0[Totale])</f>
        <v>732570</v>
      </c>
      <c r="L4803">
        <f>_xlfn.XLOOKUP(Comuni[[#This Row],[Regione]],Table_0[Regione],Table_0[Guariti])</f>
        <v>727781</v>
      </c>
      <c r="M4803">
        <f>_xlfn.XLOOKUP(Comuni[[#This Row],[Regione]],Table_0[Regione],Table_0[Deceduti])</f>
        <v>4504</v>
      </c>
      <c r="N4803" s="1">
        <f>(Comuni[[#This Row],[Popolazione2011]]/Comuni[[#This Row],[Ammalati TOT]])*100</f>
        <v>0.96605102584053393</v>
      </c>
      <c r="O4803">
        <f>_xlfn.XLOOKUP(Comuni[[#This Row],[Regione]],Table_0[Regione],Table_0[TOT AREA])</f>
        <v>5330380</v>
      </c>
      <c r="P4803" s="1">
        <f>(Comuni[[#This Row],[Popolazione2011]]/Comuni[[#This Row],[Ammalati AREA]])*100</f>
        <v>0.13276726987569368</v>
      </c>
    </row>
    <row r="4804" spans="1:16" x14ac:dyDescent="0.3">
      <c r="A4804" t="s">
        <v>4867</v>
      </c>
      <c r="B4804" t="s">
        <v>8030</v>
      </c>
      <c r="C4804" t="s">
        <v>4820</v>
      </c>
      <c r="D4804">
        <v>15501</v>
      </c>
      <c r="E4804" s="1">
        <f>(Comuni[[#This Row],[Popolazione2011]]/SUM(D:D))*100</f>
        <v>2.6085879204187663E-2</v>
      </c>
      <c r="F4804">
        <f t="shared" si="75"/>
        <v>1540584</v>
      </c>
      <c r="G4804" s="1">
        <f>(Comuni[[#This Row],[Popolazione2011]]/Comuni[[#This Row],[TOT POP REGIONE ]])*100</f>
        <v>1.0061768783785889</v>
      </c>
      <c r="H4804" t="str">
        <f>IF(Comuni[[#This Row],[Popolazione2011]]&gt;300000,"MAGGIORE","")</f>
        <v/>
      </c>
      <c r="I4804" t="str">
        <f>_xlfn.XLOOKUP(Comuni[[#This Row],[Regione]],Ripartizione_geografica[Regione],Ripartizione_geografica[Ripartizione geografica])</f>
        <v>Centro</v>
      </c>
      <c r="J4804">
        <f>_xlfn.XLOOKUP(Comuni[[#This Row],[Regione]],Ripartizione_geografica[Regione],Ripartizione_geografica[Codice Regione])</f>
        <v>11</v>
      </c>
      <c r="K4804">
        <f>_xlfn.XLOOKUP(Comuni[[#This Row],[Regione]],Table_0[Regione],Table_0[Totale])</f>
        <v>732570</v>
      </c>
      <c r="L4804">
        <f>_xlfn.XLOOKUP(Comuni[[#This Row],[Regione]],Table_0[Regione],Table_0[Guariti])</f>
        <v>727781</v>
      </c>
      <c r="M4804">
        <f>_xlfn.XLOOKUP(Comuni[[#This Row],[Regione]],Table_0[Regione],Table_0[Deceduti])</f>
        <v>4504</v>
      </c>
      <c r="N4804" s="1">
        <f>(Comuni[[#This Row],[Popolazione2011]]/Comuni[[#This Row],[Ammalati TOT]])*100</f>
        <v>2.1159752651623736</v>
      </c>
      <c r="O4804">
        <f>_xlfn.XLOOKUP(Comuni[[#This Row],[Regione]],Table_0[Regione],Table_0[TOT AREA])</f>
        <v>5330380</v>
      </c>
      <c r="P4804" s="1">
        <f>(Comuni[[#This Row],[Popolazione2011]]/Comuni[[#This Row],[Ammalati AREA]])*100</f>
        <v>0.29080478314866859</v>
      </c>
    </row>
    <row r="4805" spans="1:16" x14ac:dyDescent="0.3">
      <c r="A4805" t="s">
        <v>4868</v>
      </c>
      <c r="B4805" t="s">
        <v>8030</v>
      </c>
      <c r="C4805" t="s">
        <v>4820</v>
      </c>
      <c r="D4805">
        <v>14814</v>
      </c>
      <c r="E4805" s="1">
        <f>(Comuni[[#This Row],[Popolazione2011]]/SUM(D:D))*100</f>
        <v>2.4929760307776015E-2</v>
      </c>
      <c r="F4805">
        <f t="shared" si="75"/>
        <v>1540584</v>
      </c>
      <c r="G4805" s="1">
        <f>(Comuni[[#This Row],[Popolazione2011]]/Comuni[[#This Row],[TOT POP REGIONE ]])*100</f>
        <v>0.9615833995419919</v>
      </c>
      <c r="H4805" t="str">
        <f>IF(Comuni[[#This Row],[Popolazione2011]]&gt;300000,"MAGGIORE","")</f>
        <v/>
      </c>
      <c r="I4805" t="str">
        <f>_xlfn.XLOOKUP(Comuni[[#This Row],[Regione]],Ripartizione_geografica[Regione],Ripartizione_geografica[Ripartizione geografica])</f>
        <v>Centro</v>
      </c>
      <c r="J4805">
        <f>_xlfn.XLOOKUP(Comuni[[#This Row],[Regione]],Ripartizione_geografica[Regione],Ripartizione_geografica[Codice Regione])</f>
        <v>11</v>
      </c>
      <c r="K4805">
        <f>_xlfn.XLOOKUP(Comuni[[#This Row],[Regione]],Table_0[Regione],Table_0[Totale])</f>
        <v>732570</v>
      </c>
      <c r="L4805">
        <f>_xlfn.XLOOKUP(Comuni[[#This Row],[Regione]],Table_0[Regione],Table_0[Guariti])</f>
        <v>727781</v>
      </c>
      <c r="M4805">
        <f>_xlfn.XLOOKUP(Comuni[[#This Row],[Regione]],Table_0[Regione],Table_0[Deceduti])</f>
        <v>4504</v>
      </c>
      <c r="N4805" s="1">
        <f>(Comuni[[#This Row],[Popolazione2011]]/Comuni[[#This Row],[Ammalati TOT]])*100</f>
        <v>2.0221958311151154</v>
      </c>
      <c r="O4805">
        <f>_xlfn.XLOOKUP(Comuni[[#This Row],[Regione]],Table_0[Regione],Table_0[TOT AREA])</f>
        <v>5330380</v>
      </c>
      <c r="P4805" s="1">
        <f>(Comuni[[#This Row],[Popolazione2011]]/Comuni[[#This Row],[Ammalati AREA]])*100</f>
        <v>0.27791639620439818</v>
      </c>
    </row>
    <row r="4806" spans="1:16" x14ac:dyDescent="0.3">
      <c r="A4806" t="s">
        <v>4869</v>
      </c>
      <c r="B4806" t="s">
        <v>8030</v>
      </c>
      <c r="C4806" t="s">
        <v>4820</v>
      </c>
      <c r="D4806">
        <v>12166</v>
      </c>
      <c r="E4806" s="1">
        <f>(Comuni[[#This Row],[Popolazione2011]]/SUM(D:D))*100</f>
        <v>2.0473569859889497E-2</v>
      </c>
      <c r="F4806">
        <f t="shared" si="75"/>
        <v>1540584</v>
      </c>
      <c r="G4806" s="1">
        <f>(Comuni[[#This Row],[Popolazione2011]]/Comuni[[#This Row],[TOT POP REGIONE ]])*100</f>
        <v>0.78970052914998468</v>
      </c>
      <c r="H4806" t="str">
        <f>IF(Comuni[[#This Row],[Popolazione2011]]&gt;300000,"MAGGIORE","")</f>
        <v/>
      </c>
      <c r="I4806" t="str">
        <f>_xlfn.XLOOKUP(Comuni[[#This Row],[Regione]],Ripartizione_geografica[Regione],Ripartizione_geografica[Ripartizione geografica])</f>
        <v>Centro</v>
      </c>
      <c r="J4806">
        <f>_xlfn.XLOOKUP(Comuni[[#This Row],[Regione]],Ripartizione_geografica[Regione],Ripartizione_geografica[Codice Regione])</f>
        <v>11</v>
      </c>
      <c r="K4806">
        <f>_xlfn.XLOOKUP(Comuni[[#This Row],[Regione]],Table_0[Regione],Table_0[Totale])</f>
        <v>732570</v>
      </c>
      <c r="L4806">
        <f>_xlfn.XLOOKUP(Comuni[[#This Row],[Regione]],Table_0[Regione],Table_0[Guariti])</f>
        <v>727781</v>
      </c>
      <c r="M4806">
        <f>_xlfn.XLOOKUP(Comuni[[#This Row],[Regione]],Table_0[Regione],Table_0[Deceduti])</f>
        <v>4504</v>
      </c>
      <c r="N4806" s="1">
        <f>(Comuni[[#This Row],[Popolazione2011]]/Comuni[[#This Row],[Ammalati TOT]])*100</f>
        <v>1.6607286675676045</v>
      </c>
      <c r="O4806">
        <f>_xlfn.XLOOKUP(Comuni[[#This Row],[Regione]],Table_0[Regione],Table_0[TOT AREA])</f>
        <v>5330380</v>
      </c>
      <c r="P4806" s="1">
        <f>(Comuni[[#This Row],[Popolazione2011]]/Comuni[[#This Row],[Ammalati AREA]])*100</f>
        <v>0.22823888728383343</v>
      </c>
    </row>
    <row r="4807" spans="1:16" x14ac:dyDescent="0.3">
      <c r="A4807" t="s">
        <v>4870</v>
      </c>
      <c r="B4807" t="s">
        <v>8030</v>
      </c>
      <c r="C4807" t="s">
        <v>4820</v>
      </c>
      <c r="D4807">
        <v>5624</v>
      </c>
      <c r="E4807" s="1">
        <f>(Comuni[[#This Row],[Popolazione2011]]/SUM(D:D))*100</f>
        <v>9.4643561476260504E-3</v>
      </c>
      <c r="F4807">
        <f t="shared" si="75"/>
        <v>1540584</v>
      </c>
      <c r="G4807" s="1">
        <f>(Comuni[[#This Row],[Popolazione2011]]/Comuni[[#This Row],[TOT POP REGIONE ]])*100</f>
        <v>0.36505636823438387</v>
      </c>
      <c r="H4807" t="str">
        <f>IF(Comuni[[#This Row],[Popolazione2011]]&gt;300000,"MAGGIORE","")</f>
        <v/>
      </c>
      <c r="I4807" t="str">
        <f>_xlfn.XLOOKUP(Comuni[[#This Row],[Regione]],Ripartizione_geografica[Regione],Ripartizione_geografica[Ripartizione geografica])</f>
        <v>Centro</v>
      </c>
      <c r="J4807">
        <f>_xlfn.XLOOKUP(Comuni[[#This Row],[Regione]],Ripartizione_geografica[Regione],Ripartizione_geografica[Codice Regione])</f>
        <v>11</v>
      </c>
      <c r="K4807">
        <f>_xlfn.XLOOKUP(Comuni[[#This Row],[Regione]],Table_0[Regione],Table_0[Totale])</f>
        <v>732570</v>
      </c>
      <c r="L4807">
        <f>_xlfn.XLOOKUP(Comuni[[#This Row],[Regione]],Table_0[Regione],Table_0[Guariti])</f>
        <v>727781</v>
      </c>
      <c r="M4807">
        <f>_xlfn.XLOOKUP(Comuni[[#This Row],[Regione]],Table_0[Regione],Table_0[Deceduti])</f>
        <v>4504</v>
      </c>
      <c r="N4807" s="1">
        <f>(Comuni[[#This Row],[Popolazione2011]]/Comuni[[#This Row],[Ammalati TOT]])*100</f>
        <v>0.7677082053592148</v>
      </c>
      <c r="O4807">
        <f>_xlfn.XLOOKUP(Comuni[[#This Row],[Regione]],Table_0[Regione],Table_0[TOT AREA])</f>
        <v>5330380</v>
      </c>
      <c r="P4807" s="1">
        <f>(Comuni[[#This Row],[Popolazione2011]]/Comuni[[#This Row],[Ammalati AREA]])*100</f>
        <v>0.10550842529050462</v>
      </c>
    </row>
    <row r="4808" spans="1:16" x14ac:dyDescent="0.3">
      <c r="A4808" t="s">
        <v>4871</v>
      </c>
      <c r="B4808" t="s">
        <v>8030</v>
      </c>
      <c r="C4808" t="s">
        <v>4820</v>
      </c>
      <c r="D4808">
        <v>5080</v>
      </c>
      <c r="E4808" s="1">
        <f>(Comuni[[#This Row],[Popolazione2011]]/SUM(D:D))*100</f>
        <v>8.548884998211298E-3</v>
      </c>
      <c r="F4808">
        <f t="shared" si="75"/>
        <v>1540584</v>
      </c>
      <c r="G4808" s="1">
        <f>(Comuni[[#This Row],[Popolazione2011]]/Comuni[[#This Row],[TOT POP REGIONE ]])*100</f>
        <v>0.32974508368255157</v>
      </c>
      <c r="H4808" t="str">
        <f>IF(Comuni[[#This Row],[Popolazione2011]]&gt;300000,"MAGGIORE","")</f>
        <v/>
      </c>
      <c r="I4808" t="str">
        <f>_xlfn.XLOOKUP(Comuni[[#This Row],[Regione]],Ripartizione_geografica[Regione],Ripartizione_geografica[Ripartizione geografica])</f>
        <v>Centro</v>
      </c>
      <c r="J4808">
        <f>_xlfn.XLOOKUP(Comuni[[#This Row],[Regione]],Ripartizione_geografica[Regione],Ripartizione_geografica[Codice Regione])</f>
        <v>11</v>
      </c>
      <c r="K4808">
        <f>_xlfn.XLOOKUP(Comuni[[#This Row],[Regione]],Table_0[Regione],Table_0[Totale])</f>
        <v>732570</v>
      </c>
      <c r="L4808">
        <f>_xlfn.XLOOKUP(Comuni[[#This Row],[Regione]],Table_0[Regione],Table_0[Guariti])</f>
        <v>727781</v>
      </c>
      <c r="M4808">
        <f>_xlfn.XLOOKUP(Comuni[[#This Row],[Regione]],Table_0[Regione],Table_0[Deceduti])</f>
        <v>4504</v>
      </c>
      <c r="N4808" s="1">
        <f>(Comuni[[#This Row],[Popolazione2011]]/Comuni[[#This Row],[Ammalati TOT]])*100</f>
        <v>0.69344909018933343</v>
      </c>
      <c r="O4808">
        <f>_xlfn.XLOOKUP(Comuni[[#This Row],[Regione]],Table_0[Regione],Table_0[TOT AREA])</f>
        <v>5330380</v>
      </c>
      <c r="P4808" s="1">
        <f>(Comuni[[#This Row],[Popolazione2011]]/Comuni[[#This Row],[Ammalati AREA]])*100</f>
        <v>9.5302773911053254E-2</v>
      </c>
    </row>
    <row r="4809" spans="1:16" x14ac:dyDescent="0.3">
      <c r="A4809" t="s">
        <v>4872</v>
      </c>
      <c r="B4809" t="s">
        <v>8030</v>
      </c>
      <c r="C4809" t="s">
        <v>4873</v>
      </c>
      <c r="D4809">
        <v>4870</v>
      </c>
      <c r="E4809" s="1">
        <f>(Comuni[[#This Row],[Popolazione2011]]/SUM(D:D))*100</f>
        <v>8.1954862089151613E-3</v>
      </c>
      <c r="F4809">
        <f t="shared" si="75"/>
        <v>1540584</v>
      </c>
      <c r="G4809" s="1">
        <f>(Comuni[[#This Row],[Popolazione2011]]/Comuni[[#This Row],[TOT POP REGIONE ]])*100</f>
        <v>0.3161138892783516</v>
      </c>
      <c r="H4809" t="str">
        <f>IF(Comuni[[#This Row],[Popolazione2011]]&gt;300000,"MAGGIORE","")</f>
        <v/>
      </c>
      <c r="I4809" t="str">
        <f>_xlfn.XLOOKUP(Comuni[[#This Row],[Regione]],Ripartizione_geografica[Regione],Ripartizione_geografica[Ripartizione geografica])</f>
        <v>Centro</v>
      </c>
      <c r="J4809">
        <f>_xlfn.XLOOKUP(Comuni[[#This Row],[Regione]],Ripartizione_geografica[Regione],Ripartizione_geografica[Codice Regione])</f>
        <v>11</v>
      </c>
      <c r="K4809">
        <f>_xlfn.XLOOKUP(Comuni[[#This Row],[Regione]],Table_0[Regione],Table_0[Totale])</f>
        <v>732570</v>
      </c>
      <c r="L4809">
        <f>_xlfn.XLOOKUP(Comuni[[#This Row],[Regione]],Table_0[Regione],Table_0[Guariti])</f>
        <v>727781</v>
      </c>
      <c r="M4809">
        <f>_xlfn.XLOOKUP(Comuni[[#This Row],[Regione]],Table_0[Regione],Table_0[Deceduti])</f>
        <v>4504</v>
      </c>
      <c r="N4809" s="1">
        <f>(Comuni[[#This Row],[Popolazione2011]]/Comuni[[#This Row],[Ammalati TOT]])*100</f>
        <v>0.66478288764213656</v>
      </c>
      <c r="O4809">
        <f>_xlfn.XLOOKUP(Comuni[[#This Row],[Regione]],Table_0[Regione],Table_0[TOT AREA])</f>
        <v>5330380</v>
      </c>
      <c r="P4809" s="1">
        <f>(Comuni[[#This Row],[Popolazione2011]]/Comuni[[#This Row],[Ammalati AREA]])*100</f>
        <v>9.1363092312367972E-2</v>
      </c>
    </row>
    <row r="4810" spans="1:16" x14ac:dyDescent="0.3">
      <c r="A4810" t="s">
        <v>4874</v>
      </c>
      <c r="B4810" t="s">
        <v>8030</v>
      </c>
      <c r="C4810" t="s">
        <v>4873</v>
      </c>
      <c r="D4810">
        <v>100497</v>
      </c>
      <c r="E4810" s="1">
        <f>(Comuni[[#This Row],[Popolazione2011]]/SUM(D:D))*100</f>
        <v>0.16912151489473243</v>
      </c>
      <c r="F4810">
        <f t="shared" si="75"/>
        <v>1540584</v>
      </c>
      <c r="G4810" s="1">
        <f>(Comuni[[#This Row],[Popolazione2011]]/Comuni[[#This Row],[TOT POP REGIONE ]])*100</f>
        <v>6.5233054478042094</v>
      </c>
      <c r="H4810" t="str">
        <f>IF(Comuni[[#This Row],[Popolazione2011]]&gt;300000,"MAGGIORE","")</f>
        <v/>
      </c>
      <c r="I4810" t="str">
        <f>_xlfn.XLOOKUP(Comuni[[#This Row],[Regione]],Ripartizione_geografica[Regione],Ripartizione_geografica[Ripartizione geografica])</f>
        <v>Centro</v>
      </c>
      <c r="J4810">
        <f>_xlfn.XLOOKUP(Comuni[[#This Row],[Regione]],Ripartizione_geografica[Regione],Ripartizione_geografica[Codice Regione])</f>
        <v>11</v>
      </c>
      <c r="K4810">
        <f>_xlfn.XLOOKUP(Comuni[[#This Row],[Regione]],Table_0[Regione],Table_0[Totale])</f>
        <v>732570</v>
      </c>
      <c r="L4810">
        <f>_xlfn.XLOOKUP(Comuni[[#This Row],[Regione]],Table_0[Regione],Table_0[Guariti])</f>
        <v>727781</v>
      </c>
      <c r="M4810">
        <f>_xlfn.XLOOKUP(Comuni[[#This Row],[Regione]],Table_0[Regione],Table_0[Deceduti])</f>
        <v>4504</v>
      </c>
      <c r="N4810" s="1">
        <f>(Comuni[[#This Row],[Popolazione2011]]/Comuni[[#This Row],[Ammalati TOT]])*100</f>
        <v>13.718415987550678</v>
      </c>
      <c r="O4810">
        <f>_xlfn.XLOOKUP(Comuni[[#This Row],[Regione]],Table_0[Regione],Table_0[TOT AREA])</f>
        <v>5330380</v>
      </c>
      <c r="P4810" s="1">
        <f>(Comuni[[#This Row],[Popolazione2011]]/Comuni[[#This Row],[Ammalati AREA]])*100</f>
        <v>1.8853627696336848</v>
      </c>
    </row>
    <row r="4811" spans="1:16" x14ac:dyDescent="0.3">
      <c r="A4811" t="s">
        <v>4875</v>
      </c>
      <c r="B4811" t="s">
        <v>8030</v>
      </c>
      <c r="C4811" t="s">
        <v>4873</v>
      </c>
      <c r="D4811">
        <v>4914</v>
      </c>
      <c r="E4811" s="1">
        <f>(Comuni[[#This Row],[Popolazione2011]]/SUM(D:D))*100</f>
        <v>8.2695316695295881E-3</v>
      </c>
      <c r="F4811">
        <f t="shared" si="75"/>
        <v>1540584</v>
      </c>
      <c r="G4811" s="1">
        <f>(Comuni[[#This Row],[Popolazione2011]]/Comuni[[#This Row],[TOT POP REGIONE ]])*100</f>
        <v>0.31896994905827919</v>
      </c>
      <c r="H4811" t="str">
        <f>IF(Comuni[[#This Row],[Popolazione2011]]&gt;300000,"MAGGIORE","")</f>
        <v/>
      </c>
      <c r="I4811" t="str">
        <f>_xlfn.XLOOKUP(Comuni[[#This Row],[Regione]],Ripartizione_geografica[Regione],Ripartizione_geografica[Ripartizione geografica])</f>
        <v>Centro</v>
      </c>
      <c r="J4811">
        <f>_xlfn.XLOOKUP(Comuni[[#This Row],[Regione]],Ripartizione_geografica[Regione],Ripartizione_geografica[Codice Regione])</f>
        <v>11</v>
      </c>
      <c r="K4811">
        <f>_xlfn.XLOOKUP(Comuni[[#This Row],[Regione]],Table_0[Regione],Table_0[Totale])</f>
        <v>732570</v>
      </c>
      <c r="L4811">
        <f>_xlfn.XLOOKUP(Comuni[[#This Row],[Regione]],Table_0[Regione],Table_0[Guariti])</f>
        <v>727781</v>
      </c>
      <c r="M4811">
        <f>_xlfn.XLOOKUP(Comuni[[#This Row],[Regione]],Table_0[Regione],Table_0[Deceduti])</f>
        <v>4504</v>
      </c>
      <c r="N4811" s="1">
        <f>(Comuni[[#This Row],[Popolazione2011]]/Comuni[[#This Row],[Ammalati TOT]])*100</f>
        <v>0.67078913960440645</v>
      </c>
      <c r="O4811">
        <f>_xlfn.XLOOKUP(Comuni[[#This Row],[Regione]],Table_0[Regione],Table_0[TOT AREA])</f>
        <v>5330380</v>
      </c>
      <c r="P4811" s="1">
        <f>(Comuni[[#This Row],[Popolazione2011]]/Comuni[[#This Row],[Ammalati AREA]])*100</f>
        <v>9.2188549409235362E-2</v>
      </c>
    </row>
    <row r="4812" spans="1:16" x14ac:dyDescent="0.3">
      <c r="A4812" t="s">
        <v>4876</v>
      </c>
      <c r="B4812" t="s">
        <v>8030</v>
      </c>
      <c r="C4812" t="s">
        <v>4873</v>
      </c>
      <c r="D4812">
        <v>1408</v>
      </c>
      <c r="E4812" s="1">
        <f>(Comuni[[#This Row],[Popolazione2011]]/SUM(D:D))*100</f>
        <v>2.3694547396617138E-3</v>
      </c>
      <c r="F4812">
        <f t="shared" si="75"/>
        <v>1540584</v>
      </c>
      <c r="G4812" s="1">
        <f>(Comuni[[#This Row],[Popolazione2011]]/Comuni[[#This Row],[TOT POP REGIONE ]])*100</f>
        <v>9.1393912957683579E-2</v>
      </c>
      <c r="H4812" t="str">
        <f>IF(Comuni[[#This Row],[Popolazione2011]]&gt;300000,"MAGGIORE","")</f>
        <v/>
      </c>
      <c r="I4812" t="str">
        <f>_xlfn.XLOOKUP(Comuni[[#This Row],[Regione]],Ripartizione_geografica[Regione],Ripartizione_geografica[Ripartizione geografica])</f>
        <v>Centro</v>
      </c>
      <c r="J4812">
        <f>_xlfn.XLOOKUP(Comuni[[#This Row],[Regione]],Ripartizione_geografica[Regione],Ripartizione_geografica[Codice Regione])</f>
        <v>11</v>
      </c>
      <c r="K4812">
        <f>_xlfn.XLOOKUP(Comuni[[#This Row],[Regione]],Table_0[Regione],Table_0[Totale])</f>
        <v>732570</v>
      </c>
      <c r="L4812">
        <f>_xlfn.XLOOKUP(Comuni[[#This Row],[Regione]],Table_0[Regione],Table_0[Guariti])</f>
        <v>727781</v>
      </c>
      <c r="M4812">
        <f>_xlfn.XLOOKUP(Comuni[[#This Row],[Regione]],Table_0[Regione],Table_0[Deceduti])</f>
        <v>4504</v>
      </c>
      <c r="N4812" s="1">
        <f>(Comuni[[#This Row],[Popolazione2011]]/Comuni[[#This Row],[Ammalati TOT]])*100</f>
        <v>0.19220006279263416</v>
      </c>
      <c r="O4812">
        <f>_xlfn.XLOOKUP(Comuni[[#This Row],[Regione]],Table_0[Regione],Table_0[TOT AREA])</f>
        <v>5330380</v>
      </c>
      <c r="P4812" s="1">
        <f>(Comuni[[#This Row],[Popolazione2011]]/Comuni[[#This Row],[Ammalati AREA]])*100</f>
        <v>2.6414627099756491E-2</v>
      </c>
    </row>
    <row r="4813" spans="1:16" x14ac:dyDescent="0.3">
      <c r="A4813" t="s">
        <v>4877</v>
      </c>
      <c r="B4813" t="s">
        <v>8030</v>
      </c>
      <c r="C4813" t="s">
        <v>4873</v>
      </c>
      <c r="D4813">
        <v>2288</v>
      </c>
      <c r="E4813" s="1">
        <f>(Comuni[[#This Row],[Popolazione2011]]/SUM(D:D))*100</f>
        <v>3.8503639519502854E-3</v>
      </c>
      <c r="F4813">
        <f t="shared" si="75"/>
        <v>1540584</v>
      </c>
      <c r="G4813" s="1">
        <f>(Comuni[[#This Row],[Popolazione2011]]/Comuni[[#This Row],[TOT POP REGIONE ]])*100</f>
        <v>0.14851510855623581</v>
      </c>
      <c r="H4813" t="str">
        <f>IF(Comuni[[#This Row],[Popolazione2011]]&gt;300000,"MAGGIORE","")</f>
        <v/>
      </c>
      <c r="I4813" t="str">
        <f>_xlfn.XLOOKUP(Comuni[[#This Row],[Regione]],Ripartizione_geografica[Regione],Ripartizione_geografica[Ripartizione geografica])</f>
        <v>Centro</v>
      </c>
      <c r="J4813">
        <f>_xlfn.XLOOKUP(Comuni[[#This Row],[Regione]],Ripartizione_geografica[Regione],Ripartizione_geografica[Codice Regione])</f>
        <v>11</v>
      </c>
      <c r="K4813">
        <f>_xlfn.XLOOKUP(Comuni[[#This Row],[Regione]],Table_0[Regione],Table_0[Totale])</f>
        <v>732570</v>
      </c>
      <c r="L4813">
        <f>_xlfn.XLOOKUP(Comuni[[#This Row],[Regione]],Table_0[Regione],Table_0[Guariti])</f>
        <v>727781</v>
      </c>
      <c r="M4813">
        <f>_xlfn.XLOOKUP(Comuni[[#This Row],[Regione]],Table_0[Regione],Table_0[Deceduti])</f>
        <v>4504</v>
      </c>
      <c r="N4813" s="1">
        <f>(Comuni[[#This Row],[Popolazione2011]]/Comuni[[#This Row],[Ammalati TOT]])*100</f>
        <v>0.31232510203803049</v>
      </c>
      <c r="O4813">
        <f>_xlfn.XLOOKUP(Comuni[[#This Row],[Regione]],Table_0[Regione],Table_0[TOT AREA])</f>
        <v>5330380</v>
      </c>
      <c r="P4813" s="1">
        <f>(Comuni[[#This Row],[Popolazione2011]]/Comuni[[#This Row],[Ammalati AREA]])*100</f>
        <v>4.2923769037104292E-2</v>
      </c>
    </row>
    <row r="4814" spans="1:16" x14ac:dyDescent="0.3">
      <c r="A4814" t="s">
        <v>4878</v>
      </c>
      <c r="B4814" t="s">
        <v>8030</v>
      </c>
      <c r="C4814" t="s">
        <v>4873</v>
      </c>
      <c r="D4814">
        <v>7213</v>
      </c>
      <c r="E4814" s="1">
        <f>(Comuni[[#This Row],[Popolazione2011]]/SUM(D:D))*100</f>
        <v>1.2138406986633482E-2</v>
      </c>
      <c r="F4814">
        <f t="shared" si="75"/>
        <v>1540584</v>
      </c>
      <c r="G4814" s="1">
        <f>(Comuni[[#This Row],[Popolazione2011]]/Comuni[[#This Row],[TOT POP REGIONE ]])*100</f>
        <v>0.46819907255949689</v>
      </c>
      <c r="H4814" t="str">
        <f>IF(Comuni[[#This Row],[Popolazione2011]]&gt;300000,"MAGGIORE","")</f>
        <v/>
      </c>
      <c r="I4814" t="str">
        <f>_xlfn.XLOOKUP(Comuni[[#This Row],[Regione]],Ripartizione_geografica[Regione],Ripartizione_geografica[Ripartizione geografica])</f>
        <v>Centro</v>
      </c>
      <c r="J4814">
        <f>_xlfn.XLOOKUP(Comuni[[#This Row],[Regione]],Ripartizione_geografica[Regione],Ripartizione_geografica[Codice Regione])</f>
        <v>11</v>
      </c>
      <c r="K4814">
        <f>_xlfn.XLOOKUP(Comuni[[#This Row],[Regione]],Table_0[Regione],Table_0[Totale])</f>
        <v>732570</v>
      </c>
      <c r="L4814">
        <f>_xlfn.XLOOKUP(Comuni[[#This Row],[Regione]],Table_0[Regione],Table_0[Guariti])</f>
        <v>727781</v>
      </c>
      <c r="M4814">
        <f>_xlfn.XLOOKUP(Comuni[[#This Row],[Regione]],Table_0[Regione],Table_0[Deceduti])</f>
        <v>4504</v>
      </c>
      <c r="N4814" s="1">
        <f>(Comuni[[#This Row],[Popolazione2011]]/Comuni[[#This Row],[Ammalati TOT]])*100</f>
        <v>0.98461580463300424</v>
      </c>
      <c r="O4814">
        <f>_xlfn.XLOOKUP(Comuni[[#This Row],[Regione]],Table_0[Regione],Table_0[TOT AREA])</f>
        <v>5330380</v>
      </c>
      <c r="P4814" s="1">
        <f>(Comuni[[#This Row],[Popolazione2011]]/Comuni[[#This Row],[Ammalati AREA]])*100</f>
        <v>0.1353186827205565</v>
      </c>
    </row>
    <row r="4815" spans="1:16" x14ac:dyDescent="0.3">
      <c r="A4815" t="s">
        <v>4879</v>
      </c>
      <c r="B4815" t="s">
        <v>8030</v>
      </c>
      <c r="C4815" t="s">
        <v>4873</v>
      </c>
      <c r="D4815">
        <v>2419</v>
      </c>
      <c r="E4815" s="1">
        <f>(Comuni[[#This Row],[Popolazione2011]]/SUM(D:D))*100</f>
        <v>4.07081748241597E-3</v>
      </c>
      <c r="F4815">
        <f t="shared" si="75"/>
        <v>1540584</v>
      </c>
      <c r="G4815" s="1">
        <f>(Comuni[[#This Row],[Popolazione2011]]/Comuni[[#This Row],[TOT POP REGIONE ]])*100</f>
        <v>0.15701837744647484</v>
      </c>
      <c r="H4815" t="str">
        <f>IF(Comuni[[#This Row],[Popolazione2011]]&gt;300000,"MAGGIORE","")</f>
        <v/>
      </c>
      <c r="I4815" t="str">
        <f>_xlfn.XLOOKUP(Comuni[[#This Row],[Regione]],Ripartizione_geografica[Regione],Ripartizione_geografica[Ripartizione geografica])</f>
        <v>Centro</v>
      </c>
      <c r="J4815">
        <f>_xlfn.XLOOKUP(Comuni[[#This Row],[Regione]],Ripartizione_geografica[Regione],Ripartizione_geografica[Codice Regione])</f>
        <v>11</v>
      </c>
      <c r="K4815">
        <f>_xlfn.XLOOKUP(Comuni[[#This Row],[Regione]],Table_0[Regione],Table_0[Totale])</f>
        <v>732570</v>
      </c>
      <c r="L4815">
        <f>_xlfn.XLOOKUP(Comuni[[#This Row],[Regione]],Table_0[Regione],Table_0[Guariti])</f>
        <v>727781</v>
      </c>
      <c r="M4815">
        <f>_xlfn.XLOOKUP(Comuni[[#This Row],[Regione]],Table_0[Regione],Table_0[Deceduti])</f>
        <v>4504</v>
      </c>
      <c r="N4815" s="1">
        <f>(Comuni[[#This Row],[Popolazione2011]]/Comuni[[#This Row],[Ammalati TOT]])*100</f>
        <v>0.33020735219842473</v>
      </c>
      <c r="O4815">
        <f>_xlfn.XLOOKUP(Comuni[[#This Row],[Regione]],Table_0[Regione],Table_0[TOT AREA])</f>
        <v>5330380</v>
      </c>
      <c r="P4815" s="1">
        <f>(Comuni[[#This Row],[Popolazione2011]]/Comuni[[#This Row],[Ammalati AREA]])*100</f>
        <v>4.5381379939141299E-2</v>
      </c>
    </row>
    <row r="4816" spans="1:16" x14ac:dyDescent="0.3">
      <c r="A4816" t="s">
        <v>4880</v>
      </c>
      <c r="B4816" t="s">
        <v>8030</v>
      </c>
      <c r="C4816" t="s">
        <v>4873</v>
      </c>
      <c r="D4816">
        <v>4763</v>
      </c>
      <c r="E4816" s="1">
        <f>(Comuni[[#This Row],[Popolazione2011]]/SUM(D:D))*100</f>
        <v>8.0154211115118917E-3</v>
      </c>
      <c r="F4816">
        <f t="shared" si="75"/>
        <v>1540584</v>
      </c>
      <c r="G4816" s="1">
        <f>(Comuni[[#This Row],[Popolazione2011]]/Comuni[[#This Row],[TOT POP REGIONE ]])*100</f>
        <v>0.30916847117716401</v>
      </c>
      <c r="H4816" t="str">
        <f>IF(Comuni[[#This Row],[Popolazione2011]]&gt;300000,"MAGGIORE","")</f>
        <v/>
      </c>
      <c r="I4816" t="str">
        <f>_xlfn.XLOOKUP(Comuni[[#This Row],[Regione]],Ripartizione_geografica[Regione],Ripartizione_geografica[Ripartizione geografica])</f>
        <v>Centro</v>
      </c>
      <c r="J4816">
        <f>_xlfn.XLOOKUP(Comuni[[#This Row],[Regione]],Ripartizione_geografica[Regione],Ripartizione_geografica[Codice Regione])</f>
        <v>11</v>
      </c>
      <c r="K4816">
        <f>_xlfn.XLOOKUP(Comuni[[#This Row],[Regione]],Table_0[Regione],Table_0[Totale])</f>
        <v>732570</v>
      </c>
      <c r="L4816">
        <f>_xlfn.XLOOKUP(Comuni[[#This Row],[Regione]],Table_0[Regione],Table_0[Guariti])</f>
        <v>727781</v>
      </c>
      <c r="M4816">
        <f>_xlfn.XLOOKUP(Comuni[[#This Row],[Regione]],Table_0[Regione],Table_0[Deceduti])</f>
        <v>4504</v>
      </c>
      <c r="N4816" s="1">
        <f>(Comuni[[#This Row],[Popolazione2011]]/Comuni[[#This Row],[Ammalati TOT]])*100</f>
        <v>0.65017677491570769</v>
      </c>
      <c r="O4816">
        <f>_xlfn.XLOOKUP(Comuni[[#This Row],[Regione]],Table_0[Regione],Table_0[TOT AREA])</f>
        <v>5330380</v>
      </c>
      <c r="P4816" s="1">
        <f>(Comuni[[#This Row],[Popolazione2011]]/Comuni[[#This Row],[Ammalati AREA]])*100</f>
        <v>8.9355730735895006E-2</v>
      </c>
    </row>
    <row r="4817" spans="1:16" x14ac:dyDescent="0.3">
      <c r="A4817" t="s">
        <v>4881</v>
      </c>
      <c r="B4817" t="s">
        <v>8030</v>
      </c>
      <c r="C4817" t="s">
        <v>4873</v>
      </c>
      <c r="D4817">
        <v>18645</v>
      </c>
      <c r="E4817" s="1">
        <f>(Comuni[[#This Row],[Popolazione2011]]/SUM(D:D))*100</f>
        <v>3.1376763935364101E-2</v>
      </c>
      <c r="F4817">
        <f t="shared" si="75"/>
        <v>1540584</v>
      </c>
      <c r="G4817" s="1">
        <f>(Comuni[[#This Row],[Popolazione2011]]/Comuni[[#This Row],[TOT POP REGIONE ]])*100</f>
        <v>1.2102553317443256</v>
      </c>
      <c r="H4817" t="str">
        <f>IF(Comuni[[#This Row],[Popolazione2011]]&gt;300000,"MAGGIORE","")</f>
        <v/>
      </c>
      <c r="I4817" t="str">
        <f>_xlfn.XLOOKUP(Comuni[[#This Row],[Regione]],Ripartizione_geografica[Regione],Ripartizione_geografica[Ripartizione geografica])</f>
        <v>Centro</v>
      </c>
      <c r="J4817">
        <f>_xlfn.XLOOKUP(Comuni[[#This Row],[Regione]],Ripartizione_geografica[Regione],Ripartizione_geografica[Codice Regione])</f>
        <v>11</v>
      </c>
      <c r="K4817">
        <f>_xlfn.XLOOKUP(Comuni[[#This Row],[Regione]],Table_0[Regione],Table_0[Totale])</f>
        <v>732570</v>
      </c>
      <c r="L4817">
        <f>_xlfn.XLOOKUP(Comuni[[#This Row],[Regione]],Table_0[Regione],Table_0[Guariti])</f>
        <v>727781</v>
      </c>
      <c r="M4817">
        <f>_xlfn.XLOOKUP(Comuni[[#This Row],[Regione]],Table_0[Regione],Table_0[Deceduti])</f>
        <v>4504</v>
      </c>
      <c r="N4817" s="1">
        <f>(Comuni[[#This Row],[Popolazione2011]]/Comuni[[#This Row],[Ammalati TOT]])*100</f>
        <v>2.5451492690118349</v>
      </c>
      <c r="O4817">
        <f>_xlfn.XLOOKUP(Comuni[[#This Row],[Regione]],Table_0[Regione],Table_0[TOT AREA])</f>
        <v>5330380</v>
      </c>
      <c r="P4817" s="1">
        <f>(Comuni[[#This Row],[Popolazione2011]]/Comuni[[#This Row],[Ammalati AREA]])*100</f>
        <v>0.34978744479755663</v>
      </c>
    </row>
    <row r="4818" spans="1:16" x14ac:dyDescent="0.3">
      <c r="A4818" t="s">
        <v>4882</v>
      </c>
      <c r="B4818" t="s">
        <v>8030</v>
      </c>
      <c r="C4818" t="s">
        <v>4873</v>
      </c>
      <c r="D4818">
        <v>1702</v>
      </c>
      <c r="E4818" s="1">
        <f>(Comuni[[#This Row],[Popolazione2011]]/SUM(D:D))*100</f>
        <v>2.8642130446763048E-3</v>
      </c>
      <c r="F4818">
        <f t="shared" si="75"/>
        <v>1540584</v>
      </c>
      <c r="G4818" s="1">
        <f>(Comuni[[#This Row],[Popolazione2011]]/Comuni[[#This Row],[TOT POP REGIONE ]])*100</f>
        <v>0.11047758512356352</v>
      </c>
      <c r="H4818" t="str">
        <f>IF(Comuni[[#This Row],[Popolazione2011]]&gt;300000,"MAGGIORE","")</f>
        <v/>
      </c>
      <c r="I4818" t="str">
        <f>_xlfn.XLOOKUP(Comuni[[#This Row],[Regione]],Ripartizione_geografica[Regione],Ripartizione_geografica[Ripartizione geografica])</f>
        <v>Centro</v>
      </c>
      <c r="J4818">
        <f>_xlfn.XLOOKUP(Comuni[[#This Row],[Regione]],Ripartizione_geografica[Regione],Ripartizione_geografica[Codice Regione])</f>
        <v>11</v>
      </c>
      <c r="K4818">
        <f>_xlfn.XLOOKUP(Comuni[[#This Row],[Regione]],Table_0[Regione],Table_0[Totale])</f>
        <v>732570</v>
      </c>
      <c r="L4818">
        <f>_xlfn.XLOOKUP(Comuni[[#This Row],[Regione]],Table_0[Regione],Table_0[Guariti])</f>
        <v>727781</v>
      </c>
      <c r="M4818">
        <f>_xlfn.XLOOKUP(Comuni[[#This Row],[Regione]],Table_0[Regione],Table_0[Deceduti])</f>
        <v>4504</v>
      </c>
      <c r="N4818" s="1">
        <f>(Comuni[[#This Row],[Popolazione2011]]/Comuni[[#This Row],[Ammalati TOT]])*100</f>
        <v>0.23233274635870976</v>
      </c>
      <c r="O4818">
        <f>_xlfn.XLOOKUP(Comuni[[#This Row],[Regione]],Table_0[Regione],Table_0[TOT AREA])</f>
        <v>5330380</v>
      </c>
      <c r="P4818" s="1">
        <f>(Comuni[[#This Row],[Popolazione2011]]/Comuni[[#This Row],[Ammalati AREA]])*100</f>
        <v>3.1930181337915871E-2</v>
      </c>
    </row>
    <row r="4819" spans="1:16" x14ac:dyDescent="0.3">
      <c r="A4819" t="s">
        <v>4883</v>
      </c>
      <c r="B4819" t="s">
        <v>8030</v>
      </c>
      <c r="C4819" t="s">
        <v>4873</v>
      </c>
      <c r="D4819">
        <v>3482</v>
      </c>
      <c r="E4819" s="1">
        <f>(Comuni[[#This Row],[Popolazione2011]]/SUM(D:D))*100</f>
        <v>5.8596884968054597E-3</v>
      </c>
      <c r="F4819">
        <f t="shared" si="75"/>
        <v>1540584</v>
      </c>
      <c r="G4819" s="1">
        <f>(Comuni[[#This Row],[Popolazione2011]]/Comuni[[#This Row],[TOT POP REGIONE ]])*100</f>
        <v>0.22601818531154419</v>
      </c>
      <c r="H4819" t="str">
        <f>IF(Comuni[[#This Row],[Popolazione2011]]&gt;300000,"MAGGIORE","")</f>
        <v/>
      </c>
      <c r="I4819" t="str">
        <f>_xlfn.XLOOKUP(Comuni[[#This Row],[Regione]],Ripartizione_geografica[Regione],Ripartizione_geografica[Ripartizione geografica])</f>
        <v>Centro</v>
      </c>
      <c r="J4819">
        <f>_xlfn.XLOOKUP(Comuni[[#This Row],[Regione]],Ripartizione_geografica[Regione],Ripartizione_geografica[Codice Regione])</f>
        <v>11</v>
      </c>
      <c r="K4819">
        <f>_xlfn.XLOOKUP(Comuni[[#This Row],[Regione]],Table_0[Regione],Table_0[Totale])</f>
        <v>732570</v>
      </c>
      <c r="L4819">
        <f>_xlfn.XLOOKUP(Comuni[[#This Row],[Regione]],Table_0[Regione],Table_0[Guariti])</f>
        <v>727781</v>
      </c>
      <c r="M4819">
        <f>_xlfn.XLOOKUP(Comuni[[#This Row],[Regione]],Table_0[Regione],Table_0[Deceduti])</f>
        <v>4504</v>
      </c>
      <c r="N4819" s="1">
        <f>(Comuni[[#This Row],[Popolazione2011]]/Comuni[[#This Row],[Ammalati TOT]])*100</f>
        <v>0.47531293937780694</v>
      </c>
      <c r="O4819">
        <f>_xlfn.XLOOKUP(Comuni[[#This Row],[Regione]],Table_0[Regione],Table_0[TOT AREA])</f>
        <v>5330380</v>
      </c>
      <c r="P4819" s="1">
        <f>(Comuni[[#This Row],[Popolazione2011]]/Comuni[[#This Row],[Ammalati AREA]])*100</f>
        <v>6.5323672983914838E-2</v>
      </c>
    </row>
    <row r="4820" spans="1:16" x14ac:dyDescent="0.3">
      <c r="A4820" t="s">
        <v>4884</v>
      </c>
      <c r="B4820" t="s">
        <v>8030</v>
      </c>
      <c r="C4820" t="s">
        <v>4873</v>
      </c>
      <c r="D4820">
        <v>3967</v>
      </c>
      <c r="E4820" s="1">
        <f>(Comuni[[#This Row],[Popolazione2011]]/SUM(D:D))*100</f>
        <v>6.6758714149417744E-3</v>
      </c>
      <c r="F4820">
        <f t="shared" si="75"/>
        <v>1540584</v>
      </c>
      <c r="G4820" s="1">
        <f>(Comuni[[#This Row],[Popolazione2011]]/Comuni[[#This Row],[TOT POP REGIONE ]])*100</f>
        <v>0.25749975334029174</v>
      </c>
      <c r="H4820" t="str">
        <f>IF(Comuni[[#This Row],[Popolazione2011]]&gt;300000,"MAGGIORE","")</f>
        <v/>
      </c>
      <c r="I4820" t="str">
        <f>_xlfn.XLOOKUP(Comuni[[#This Row],[Regione]],Ripartizione_geografica[Regione],Ripartizione_geografica[Ripartizione geografica])</f>
        <v>Centro</v>
      </c>
      <c r="J4820">
        <f>_xlfn.XLOOKUP(Comuni[[#This Row],[Regione]],Ripartizione_geografica[Regione],Ripartizione_geografica[Codice Regione])</f>
        <v>11</v>
      </c>
      <c r="K4820">
        <f>_xlfn.XLOOKUP(Comuni[[#This Row],[Regione]],Table_0[Regione],Table_0[Totale])</f>
        <v>732570</v>
      </c>
      <c r="L4820">
        <f>_xlfn.XLOOKUP(Comuni[[#This Row],[Regione]],Table_0[Regione],Table_0[Guariti])</f>
        <v>727781</v>
      </c>
      <c r="M4820">
        <f>_xlfn.XLOOKUP(Comuni[[#This Row],[Regione]],Table_0[Regione],Table_0[Deceduti])</f>
        <v>4504</v>
      </c>
      <c r="N4820" s="1">
        <f>(Comuni[[#This Row],[Popolazione2011]]/Comuni[[#This Row],[Ammalati TOT]])*100</f>
        <v>0.5415182166891902</v>
      </c>
      <c r="O4820">
        <f>_xlfn.XLOOKUP(Comuni[[#This Row],[Regione]],Table_0[Regione],Table_0[TOT AREA])</f>
        <v>5330380</v>
      </c>
      <c r="P4820" s="1">
        <f>(Comuni[[#This Row],[Popolazione2011]]/Comuni[[#This Row],[Ammalati AREA]])*100</f>
        <v>7.4422461438021309E-2</v>
      </c>
    </row>
    <row r="4821" spans="1:16" x14ac:dyDescent="0.3">
      <c r="A4821" t="s">
        <v>4885</v>
      </c>
      <c r="B4821" t="s">
        <v>8030</v>
      </c>
      <c r="C4821" t="s">
        <v>4873</v>
      </c>
      <c r="D4821">
        <v>14858</v>
      </c>
      <c r="E4821" s="1">
        <f>(Comuni[[#This Row],[Popolazione2011]]/SUM(D:D))*100</f>
        <v>2.5003805768390442E-2</v>
      </c>
      <c r="F4821">
        <f t="shared" si="75"/>
        <v>1540584</v>
      </c>
      <c r="G4821" s="1">
        <f>(Comuni[[#This Row],[Popolazione2011]]/Comuni[[#This Row],[TOT POP REGIONE ]])*100</f>
        <v>0.96443945932191943</v>
      </c>
      <c r="H4821" t="str">
        <f>IF(Comuni[[#This Row],[Popolazione2011]]&gt;300000,"MAGGIORE","")</f>
        <v/>
      </c>
      <c r="I4821" t="str">
        <f>_xlfn.XLOOKUP(Comuni[[#This Row],[Regione]],Ripartizione_geografica[Regione],Ripartizione_geografica[Ripartizione geografica])</f>
        <v>Centro</v>
      </c>
      <c r="J4821">
        <f>_xlfn.XLOOKUP(Comuni[[#This Row],[Regione]],Ripartizione_geografica[Regione],Ripartizione_geografica[Codice Regione])</f>
        <v>11</v>
      </c>
      <c r="K4821">
        <f>_xlfn.XLOOKUP(Comuni[[#This Row],[Regione]],Table_0[Regione],Table_0[Totale])</f>
        <v>732570</v>
      </c>
      <c r="L4821">
        <f>_xlfn.XLOOKUP(Comuni[[#This Row],[Regione]],Table_0[Regione],Table_0[Guariti])</f>
        <v>727781</v>
      </c>
      <c r="M4821">
        <f>_xlfn.XLOOKUP(Comuni[[#This Row],[Regione]],Table_0[Regione],Table_0[Deceduti])</f>
        <v>4504</v>
      </c>
      <c r="N4821" s="1">
        <f>(Comuni[[#This Row],[Popolazione2011]]/Comuni[[#This Row],[Ammalati TOT]])*100</f>
        <v>2.0282020830773853</v>
      </c>
      <c r="O4821">
        <f>_xlfn.XLOOKUP(Comuni[[#This Row],[Regione]],Table_0[Regione],Table_0[TOT AREA])</f>
        <v>5330380</v>
      </c>
      <c r="P4821" s="1">
        <f>(Comuni[[#This Row],[Popolazione2011]]/Comuni[[#This Row],[Ammalati AREA]])*100</f>
        <v>0.27874185330126555</v>
      </c>
    </row>
    <row r="4822" spans="1:16" x14ac:dyDescent="0.3">
      <c r="A4822" t="s">
        <v>4886</v>
      </c>
      <c r="B4822" t="s">
        <v>8030</v>
      </c>
      <c r="C4822" t="s">
        <v>4873</v>
      </c>
      <c r="D4822">
        <v>5106</v>
      </c>
      <c r="E4822" s="1">
        <f>(Comuni[[#This Row],[Popolazione2011]]/SUM(D:D))*100</f>
        <v>8.5926391340289138E-3</v>
      </c>
      <c r="F4822">
        <f t="shared" si="75"/>
        <v>1540584</v>
      </c>
      <c r="G4822" s="1">
        <f>(Comuni[[#This Row],[Popolazione2011]]/Comuni[[#This Row],[TOT POP REGIONE ]])*100</f>
        <v>0.33143275537069061</v>
      </c>
      <c r="H4822" t="str">
        <f>IF(Comuni[[#This Row],[Popolazione2011]]&gt;300000,"MAGGIORE","")</f>
        <v/>
      </c>
      <c r="I4822" t="str">
        <f>_xlfn.XLOOKUP(Comuni[[#This Row],[Regione]],Ripartizione_geografica[Regione],Ripartizione_geografica[Ripartizione geografica])</f>
        <v>Centro</v>
      </c>
      <c r="J4822">
        <f>_xlfn.XLOOKUP(Comuni[[#This Row],[Regione]],Ripartizione_geografica[Regione],Ripartizione_geografica[Codice Regione])</f>
        <v>11</v>
      </c>
      <c r="K4822">
        <f>_xlfn.XLOOKUP(Comuni[[#This Row],[Regione]],Table_0[Regione],Table_0[Totale])</f>
        <v>732570</v>
      </c>
      <c r="L4822">
        <f>_xlfn.XLOOKUP(Comuni[[#This Row],[Regione]],Table_0[Regione],Table_0[Guariti])</f>
        <v>727781</v>
      </c>
      <c r="M4822">
        <f>_xlfn.XLOOKUP(Comuni[[#This Row],[Regione]],Table_0[Regione],Table_0[Deceduti])</f>
        <v>4504</v>
      </c>
      <c r="N4822" s="1">
        <f>(Comuni[[#This Row],[Popolazione2011]]/Comuni[[#This Row],[Ammalati TOT]])*100</f>
        <v>0.69699823907612923</v>
      </c>
      <c r="O4822">
        <f>_xlfn.XLOOKUP(Comuni[[#This Row],[Regione]],Table_0[Regione],Table_0[TOT AREA])</f>
        <v>5330380</v>
      </c>
      <c r="P4822" s="1">
        <f>(Comuni[[#This Row],[Popolazione2011]]/Comuni[[#This Row],[Ammalati AREA]])*100</f>
        <v>9.5790544013747619E-2</v>
      </c>
    </row>
    <row r="4823" spans="1:16" x14ac:dyDescent="0.3">
      <c r="A4823" t="s">
        <v>4887</v>
      </c>
      <c r="B4823" t="s">
        <v>8030</v>
      </c>
      <c r="C4823" t="s">
        <v>4873</v>
      </c>
      <c r="D4823">
        <v>4838</v>
      </c>
      <c r="E4823" s="1">
        <f>(Comuni[[#This Row],[Popolazione2011]]/SUM(D:D))*100</f>
        <v>8.1416349648319401E-3</v>
      </c>
      <c r="F4823">
        <f t="shared" si="75"/>
        <v>1540584</v>
      </c>
      <c r="G4823" s="1">
        <f>(Comuni[[#This Row],[Popolazione2011]]/Comuni[[#This Row],[TOT POP REGIONE ]])*100</f>
        <v>0.31403675489294969</v>
      </c>
      <c r="H4823" t="str">
        <f>IF(Comuni[[#This Row],[Popolazione2011]]&gt;300000,"MAGGIORE","")</f>
        <v/>
      </c>
      <c r="I4823" t="str">
        <f>_xlfn.XLOOKUP(Comuni[[#This Row],[Regione]],Ripartizione_geografica[Regione],Ripartizione_geografica[Ripartizione geografica])</f>
        <v>Centro</v>
      </c>
      <c r="J4823">
        <f>_xlfn.XLOOKUP(Comuni[[#This Row],[Regione]],Ripartizione_geografica[Regione],Ripartizione_geografica[Codice Regione])</f>
        <v>11</v>
      </c>
      <c r="K4823">
        <f>_xlfn.XLOOKUP(Comuni[[#This Row],[Regione]],Table_0[Regione],Table_0[Totale])</f>
        <v>732570</v>
      </c>
      <c r="L4823">
        <f>_xlfn.XLOOKUP(Comuni[[#This Row],[Regione]],Table_0[Regione],Table_0[Guariti])</f>
        <v>727781</v>
      </c>
      <c r="M4823">
        <f>_xlfn.XLOOKUP(Comuni[[#This Row],[Regione]],Table_0[Regione],Table_0[Deceduti])</f>
        <v>4504</v>
      </c>
      <c r="N4823" s="1">
        <f>(Comuni[[#This Row],[Popolazione2011]]/Comuni[[#This Row],[Ammalati TOT]])*100</f>
        <v>0.66041470439684946</v>
      </c>
      <c r="O4823">
        <f>_xlfn.XLOOKUP(Comuni[[#This Row],[Regione]],Table_0[Regione],Table_0[TOT AREA])</f>
        <v>5330380</v>
      </c>
      <c r="P4823" s="1">
        <f>(Comuni[[#This Row],[Popolazione2011]]/Comuni[[#This Row],[Ammalati AREA]])*100</f>
        <v>9.0762759878282598E-2</v>
      </c>
    </row>
    <row r="4824" spans="1:16" x14ac:dyDescent="0.3">
      <c r="A4824" t="s">
        <v>4888</v>
      </c>
      <c r="B4824" t="s">
        <v>8030</v>
      </c>
      <c r="C4824" t="s">
        <v>4873</v>
      </c>
      <c r="D4824">
        <v>31020</v>
      </c>
      <c r="E4824" s="1">
        <f>(Comuni[[#This Row],[Popolazione2011]]/SUM(D:D))*100</f>
        <v>5.2202049733172134E-2</v>
      </c>
      <c r="F4824">
        <f t="shared" si="75"/>
        <v>1540584</v>
      </c>
      <c r="G4824" s="1">
        <f>(Comuni[[#This Row],[Popolazione2011]]/Comuni[[#This Row],[TOT POP REGIONE ]])*100</f>
        <v>2.0135221448489662</v>
      </c>
      <c r="H4824" t="str">
        <f>IF(Comuni[[#This Row],[Popolazione2011]]&gt;300000,"MAGGIORE","")</f>
        <v/>
      </c>
      <c r="I4824" t="str">
        <f>_xlfn.XLOOKUP(Comuni[[#This Row],[Regione]],Ripartizione_geografica[Regione],Ripartizione_geografica[Ripartizione geografica])</f>
        <v>Centro</v>
      </c>
      <c r="J4824">
        <f>_xlfn.XLOOKUP(Comuni[[#This Row],[Regione]],Ripartizione_geografica[Regione],Ripartizione_geografica[Codice Regione])</f>
        <v>11</v>
      </c>
      <c r="K4824">
        <f>_xlfn.XLOOKUP(Comuni[[#This Row],[Regione]],Table_0[Regione],Table_0[Totale])</f>
        <v>732570</v>
      </c>
      <c r="L4824">
        <f>_xlfn.XLOOKUP(Comuni[[#This Row],[Regione]],Table_0[Regione],Table_0[Guariti])</f>
        <v>727781</v>
      </c>
      <c r="M4824">
        <f>_xlfn.XLOOKUP(Comuni[[#This Row],[Regione]],Table_0[Regione],Table_0[Deceduti])</f>
        <v>4504</v>
      </c>
      <c r="N4824" s="1">
        <f>(Comuni[[#This Row],[Popolazione2011]]/Comuni[[#This Row],[Ammalati TOT]])*100</f>
        <v>4.2344076334002212</v>
      </c>
      <c r="O4824">
        <f>_xlfn.XLOOKUP(Comuni[[#This Row],[Regione]],Table_0[Regione],Table_0[TOT AREA])</f>
        <v>5330380</v>
      </c>
      <c r="P4824" s="1">
        <f>(Comuni[[#This Row],[Popolazione2011]]/Comuni[[#This Row],[Ammalati AREA]])*100</f>
        <v>0.5819472532915102</v>
      </c>
    </row>
    <row r="4825" spans="1:16" x14ac:dyDescent="0.3">
      <c r="A4825" t="s">
        <v>4889</v>
      </c>
      <c r="B4825" t="s">
        <v>8030</v>
      </c>
      <c r="C4825" t="s">
        <v>4873</v>
      </c>
      <c r="D4825">
        <v>26710</v>
      </c>
      <c r="E4825" s="1">
        <f>(Comuni[[#This Row],[Popolazione2011]]/SUM(D:D))*100</f>
        <v>4.4948960295713332E-2</v>
      </c>
      <c r="F4825">
        <f t="shared" si="75"/>
        <v>1540584</v>
      </c>
      <c r="G4825" s="1">
        <f>(Comuni[[#This Row],[Popolazione2011]]/Comuni[[#This Row],[TOT POP REGIONE ]])*100</f>
        <v>1.733758107315148</v>
      </c>
      <c r="H4825" t="str">
        <f>IF(Comuni[[#This Row],[Popolazione2011]]&gt;300000,"MAGGIORE","")</f>
        <v/>
      </c>
      <c r="I4825" t="str">
        <f>_xlfn.XLOOKUP(Comuni[[#This Row],[Regione]],Ripartizione_geografica[Regione],Ripartizione_geografica[Ripartizione geografica])</f>
        <v>Centro</v>
      </c>
      <c r="J4825">
        <f>_xlfn.XLOOKUP(Comuni[[#This Row],[Regione]],Ripartizione_geografica[Regione],Ripartizione_geografica[Codice Regione])</f>
        <v>11</v>
      </c>
      <c r="K4825">
        <f>_xlfn.XLOOKUP(Comuni[[#This Row],[Regione]],Table_0[Regione],Table_0[Totale])</f>
        <v>732570</v>
      </c>
      <c r="L4825">
        <f>_xlfn.XLOOKUP(Comuni[[#This Row],[Regione]],Table_0[Regione],Table_0[Guariti])</f>
        <v>727781</v>
      </c>
      <c r="M4825">
        <f>_xlfn.XLOOKUP(Comuni[[#This Row],[Regione]],Table_0[Regione],Table_0[Deceduti])</f>
        <v>4504</v>
      </c>
      <c r="N4825" s="1">
        <f>(Comuni[[#This Row],[Popolazione2011]]/Comuni[[#This Row],[Ammalati TOT]])*100</f>
        <v>3.6460679525506094</v>
      </c>
      <c r="O4825">
        <f>_xlfn.XLOOKUP(Comuni[[#This Row],[Regione]],Table_0[Regione],Table_0[TOT AREA])</f>
        <v>5330380</v>
      </c>
      <c r="P4825" s="1">
        <f>(Comuni[[#This Row],[Popolazione2011]]/Comuni[[#This Row],[Ammalati AREA]])*100</f>
        <v>0.50108997857563631</v>
      </c>
    </row>
    <row r="4826" spans="1:16" x14ac:dyDescent="0.3">
      <c r="A4826" t="s">
        <v>4890</v>
      </c>
      <c r="B4826" t="s">
        <v>8030</v>
      </c>
      <c r="C4826" t="s">
        <v>4873</v>
      </c>
      <c r="D4826">
        <v>9622</v>
      </c>
      <c r="E4826" s="1">
        <f>(Comuni[[#This Row],[Popolazione2011]]/SUM(D:D))*100</f>
        <v>1.6192395955273445E-2</v>
      </c>
      <c r="F4826">
        <f t="shared" si="75"/>
        <v>1540584</v>
      </c>
      <c r="G4826" s="1">
        <f>(Comuni[[#This Row],[Popolazione2011]]/Comuni[[#This Row],[TOT POP REGIONE ]])*100</f>
        <v>0.62456834551053364</v>
      </c>
      <c r="H4826" t="str">
        <f>IF(Comuni[[#This Row],[Popolazione2011]]&gt;300000,"MAGGIORE","")</f>
        <v/>
      </c>
      <c r="I4826" t="str">
        <f>_xlfn.XLOOKUP(Comuni[[#This Row],[Regione]],Ripartizione_geografica[Regione],Ripartizione_geografica[Ripartizione geografica])</f>
        <v>Centro</v>
      </c>
      <c r="J4826">
        <f>_xlfn.XLOOKUP(Comuni[[#This Row],[Regione]],Ripartizione_geografica[Regione],Ripartizione_geografica[Codice Regione])</f>
        <v>11</v>
      </c>
      <c r="K4826">
        <f>_xlfn.XLOOKUP(Comuni[[#This Row],[Regione]],Table_0[Regione],Table_0[Totale])</f>
        <v>732570</v>
      </c>
      <c r="L4826">
        <f>_xlfn.XLOOKUP(Comuni[[#This Row],[Regione]],Table_0[Regione],Table_0[Guariti])</f>
        <v>727781</v>
      </c>
      <c r="M4826">
        <f>_xlfn.XLOOKUP(Comuni[[#This Row],[Regione]],Table_0[Regione],Table_0[Deceduti])</f>
        <v>4504</v>
      </c>
      <c r="N4826" s="1">
        <f>(Comuni[[#This Row],[Popolazione2011]]/Comuni[[#This Row],[Ammalati TOT]])*100</f>
        <v>1.3134580995672769</v>
      </c>
      <c r="O4826">
        <f>_xlfn.XLOOKUP(Comuni[[#This Row],[Regione]],Table_0[Regione],Table_0[TOT AREA])</f>
        <v>5330380</v>
      </c>
      <c r="P4826" s="1">
        <f>(Comuni[[#This Row],[Popolazione2011]]/Comuni[[#This Row],[Ammalati AREA]])*100</f>
        <v>0.18051245877404612</v>
      </c>
    </row>
    <row r="4827" spans="1:16" x14ac:dyDescent="0.3">
      <c r="A4827" t="s">
        <v>4891</v>
      </c>
      <c r="B4827" t="s">
        <v>8030</v>
      </c>
      <c r="C4827" t="s">
        <v>4873</v>
      </c>
      <c r="D4827">
        <v>1875</v>
      </c>
      <c r="E4827" s="1">
        <f>(Comuni[[#This Row],[Popolazione2011]]/SUM(D:D))*100</f>
        <v>3.1553463330012167E-3</v>
      </c>
      <c r="F4827">
        <f t="shared" si="75"/>
        <v>1540584</v>
      </c>
      <c r="G4827" s="1">
        <f>(Comuni[[#This Row],[Popolazione2011]]/Comuni[[#This Row],[TOT POP REGIONE ]])*100</f>
        <v>0.12170709289464254</v>
      </c>
      <c r="H4827" t="str">
        <f>IF(Comuni[[#This Row],[Popolazione2011]]&gt;300000,"MAGGIORE","")</f>
        <v/>
      </c>
      <c r="I4827" t="str">
        <f>_xlfn.XLOOKUP(Comuni[[#This Row],[Regione]],Ripartizione_geografica[Regione],Ripartizione_geografica[Ripartizione geografica])</f>
        <v>Centro</v>
      </c>
      <c r="J4827">
        <f>_xlfn.XLOOKUP(Comuni[[#This Row],[Regione]],Ripartizione_geografica[Regione],Ripartizione_geografica[Codice Regione])</f>
        <v>11</v>
      </c>
      <c r="K4827">
        <f>_xlfn.XLOOKUP(Comuni[[#This Row],[Regione]],Table_0[Regione],Table_0[Totale])</f>
        <v>732570</v>
      </c>
      <c r="L4827">
        <f>_xlfn.XLOOKUP(Comuni[[#This Row],[Regione]],Table_0[Regione],Table_0[Guariti])</f>
        <v>727781</v>
      </c>
      <c r="M4827">
        <f>_xlfn.XLOOKUP(Comuni[[#This Row],[Regione]],Table_0[Regione],Table_0[Deceduti])</f>
        <v>4504</v>
      </c>
      <c r="N4827" s="1">
        <f>(Comuni[[#This Row],[Popolazione2011]]/Comuni[[#This Row],[Ammalati TOT]])*100</f>
        <v>0.25594823702854336</v>
      </c>
      <c r="O4827">
        <f>_xlfn.XLOOKUP(Comuni[[#This Row],[Regione]],Table_0[Regione],Table_0[TOT AREA])</f>
        <v>5330380</v>
      </c>
      <c r="P4827" s="1">
        <f>(Comuni[[#This Row],[Popolazione2011]]/Comuni[[#This Row],[Ammalati AREA]])*100</f>
        <v>3.517572855968993E-2</v>
      </c>
    </row>
    <row r="4828" spans="1:16" x14ac:dyDescent="0.3">
      <c r="A4828" t="s">
        <v>4892</v>
      </c>
      <c r="B4828" t="s">
        <v>8030</v>
      </c>
      <c r="C4828" t="s">
        <v>4873</v>
      </c>
      <c r="D4828">
        <v>40303</v>
      </c>
      <c r="E4828" s="1">
        <f>(Comuni[[#This Row],[Popolazione2011]]/SUM(D:D))*100</f>
        <v>6.7823959071438955E-2</v>
      </c>
      <c r="F4828">
        <f t="shared" si="75"/>
        <v>1540584</v>
      </c>
      <c r="G4828" s="1">
        <f>(Comuni[[#This Row],[Popolazione2011]]/Comuni[[#This Row],[TOT POP REGIONE ]])*100</f>
        <v>2.6160858479641487</v>
      </c>
      <c r="H4828" t="str">
        <f>IF(Comuni[[#This Row],[Popolazione2011]]&gt;300000,"MAGGIORE","")</f>
        <v/>
      </c>
      <c r="I4828" t="str">
        <f>_xlfn.XLOOKUP(Comuni[[#This Row],[Regione]],Ripartizione_geografica[Regione],Ripartizione_geografica[Ripartizione geografica])</f>
        <v>Centro</v>
      </c>
      <c r="J4828">
        <f>_xlfn.XLOOKUP(Comuni[[#This Row],[Regione]],Ripartizione_geografica[Regione],Ripartizione_geografica[Codice Regione])</f>
        <v>11</v>
      </c>
      <c r="K4828">
        <f>_xlfn.XLOOKUP(Comuni[[#This Row],[Regione]],Table_0[Regione],Table_0[Totale])</f>
        <v>732570</v>
      </c>
      <c r="L4828">
        <f>_xlfn.XLOOKUP(Comuni[[#This Row],[Regione]],Table_0[Regione],Table_0[Guariti])</f>
        <v>727781</v>
      </c>
      <c r="M4828">
        <f>_xlfn.XLOOKUP(Comuni[[#This Row],[Regione]],Table_0[Regione],Table_0[Deceduti])</f>
        <v>4504</v>
      </c>
      <c r="N4828" s="1">
        <f>(Comuni[[#This Row],[Popolazione2011]]/Comuni[[#This Row],[Ammalati TOT]])*100</f>
        <v>5.5015902917127368</v>
      </c>
      <c r="O4828">
        <f>_xlfn.XLOOKUP(Comuni[[#This Row],[Regione]],Table_0[Regione],Table_0[TOT AREA])</f>
        <v>5330380</v>
      </c>
      <c r="P4828" s="1">
        <f>(Comuni[[#This Row],[Popolazione2011]]/Comuni[[#This Row],[Ammalati AREA]])*100</f>
        <v>0.75609994034196437</v>
      </c>
    </row>
    <row r="4829" spans="1:16" x14ac:dyDescent="0.3">
      <c r="A4829" t="s">
        <v>4893</v>
      </c>
      <c r="B4829" t="s">
        <v>8030</v>
      </c>
      <c r="C4829" t="s">
        <v>4873</v>
      </c>
      <c r="D4829">
        <v>12533</v>
      </c>
      <c r="E4829" s="1">
        <f>(Comuni[[#This Row],[Popolazione2011]]/SUM(D:D))*100</f>
        <v>2.1091176315468935E-2</v>
      </c>
      <c r="F4829">
        <f t="shared" si="75"/>
        <v>1540584</v>
      </c>
      <c r="G4829" s="1">
        <f>(Comuni[[#This Row],[Popolazione2011]]/Comuni[[#This Row],[TOT POP REGIONE ]])*100</f>
        <v>0.81352266413256269</v>
      </c>
      <c r="H4829" t="str">
        <f>IF(Comuni[[#This Row],[Popolazione2011]]&gt;300000,"MAGGIORE","")</f>
        <v/>
      </c>
      <c r="I4829" t="str">
        <f>_xlfn.XLOOKUP(Comuni[[#This Row],[Regione]],Ripartizione_geografica[Regione],Ripartizione_geografica[Ripartizione geografica])</f>
        <v>Centro</v>
      </c>
      <c r="J4829">
        <f>_xlfn.XLOOKUP(Comuni[[#This Row],[Regione]],Ripartizione_geografica[Regione],Ripartizione_geografica[Codice Regione])</f>
        <v>11</v>
      </c>
      <c r="K4829">
        <f>_xlfn.XLOOKUP(Comuni[[#This Row],[Regione]],Table_0[Regione],Table_0[Totale])</f>
        <v>732570</v>
      </c>
      <c r="L4829">
        <f>_xlfn.XLOOKUP(Comuni[[#This Row],[Regione]],Table_0[Regione],Table_0[Guariti])</f>
        <v>727781</v>
      </c>
      <c r="M4829">
        <f>_xlfn.XLOOKUP(Comuni[[#This Row],[Regione]],Table_0[Regione],Table_0[Deceduti])</f>
        <v>4504</v>
      </c>
      <c r="N4829" s="1">
        <f>(Comuni[[#This Row],[Popolazione2011]]/Comuni[[#This Row],[Ammalati TOT]])*100</f>
        <v>1.7108262691619913</v>
      </c>
      <c r="O4829">
        <f>_xlfn.XLOOKUP(Comuni[[#This Row],[Regione]],Table_0[Regione],Table_0[TOT AREA])</f>
        <v>5330380</v>
      </c>
      <c r="P4829" s="1">
        <f>(Comuni[[#This Row],[Popolazione2011]]/Comuni[[#This Row],[Ammalati AREA]])*100</f>
        <v>0.23512394988725008</v>
      </c>
    </row>
    <row r="4830" spans="1:16" x14ac:dyDescent="0.3">
      <c r="A4830" t="s">
        <v>4894</v>
      </c>
      <c r="B4830" t="s">
        <v>8030</v>
      </c>
      <c r="C4830" t="s">
        <v>4873</v>
      </c>
      <c r="D4830">
        <v>6175</v>
      </c>
      <c r="E4830" s="1">
        <f>(Comuni[[#This Row],[Popolazione2011]]/SUM(D:D))*100</f>
        <v>1.0391607256684008E-2</v>
      </c>
      <c r="F4830">
        <f t="shared" si="75"/>
        <v>1540584</v>
      </c>
      <c r="G4830" s="1">
        <f>(Comuni[[#This Row],[Popolazione2011]]/Comuni[[#This Row],[TOT POP REGIONE ]])*100</f>
        <v>0.4008220259330228</v>
      </c>
      <c r="H4830" t="str">
        <f>IF(Comuni[[#This Row],[Popolazione2011]]&gt;300000,"MAGGIORE","")</f>
        <v/>
      </c>
      <c r="I4830" t="str">
        <f>_xlfn.XLOOKUP(Comuni[[#This Row],[Regione]],Ripartizione_geografica[Regione],Ripartizione_geografica[Ripartizione geografica])</f>
        <v>Centro</v>
      </c>
      <c r="J4830">
        <f>_xlfn.XLOOKUP(Comuni[[#This Row],[Regione]],Ripartizione_geografica[Regione],Ripartizione_geografica[Codice Regione])</f>
        <v>11</v>
      </c>
      <c r="K4830">
        <f>_xlfn.XLOOKUP(Comuni[[#This Row],[Regione]],Table_0[Regione],Table_0[Totale])</f>
        <v>732570</v>
      </c>
      <c r="L4830">
        <f>_xlfn.XLOOKUP(Comuni[[#This Row],[Regione]],Table_0[Regione],Table_0[Guariti])</f>
        <v>727781</v>
      </c>
      <c r="M4830">
        <f>_xlfn.XLOOKUP(Comuni[[#This Row],[Regione]],Table_0[Regione],Table_0[Deceduti])</f>
        <v>4504</v>
      </c>
      <c r="N4830" s="1">
        <f>(Comuni[[#This Row],[Popolazione2011]]/Comuni[[#This Row],[Ammalati TOT]])*100</f>
        <v>0.84292286061400279</v>
      </c>
      <c r="O4830">
        <f>_xlfn.XLOOKUP(Comuni[[#This Row],[Regione]],Table_0[Regione],Table_0[TOT AREA])</f>
        <v>5330380</v>
      </c>
      <c r="P4830" s="1">
        <f>(Comuni[[#This Row],[Popolazione2011]]/Comuni[[#This Row],[Ammalati AREA]])*100</f>
        <v>0.11584539938991217</v>
      </c>
    </row>
    <row r="4831" spans="1:16" x14ac:dyDescent="0.3">
      <c r="A4831" t="s">
        <v>4895</v>
      </c>
      <c r="B4831" t="s">
        <v>8030</v>
      </c>
      <c r="C4831" t="s">
        <v>4873</v>
      </c>
      <c r="D4831">
        <v>1083</v>
      </c>
      <c r="E4831" s="1">
        <f>(Comuni[[#This Row],[Popolazione2011]]/SUM(D:D))*100</f>
        <v>1.8225280419415029E-3</v>
      </c>
      <c r="F4831">
        <f t="shared" si="75"/>
        <v>1540584</v>
      </c>
      <c r="G4831" s="1">
        <f>(Comuni[[#This Row],[Popolazione2011]]/Comuni[[#This Row],[TOT POP REGIONE ]])*100</f>
        <v>7.0298016855945542E-2</v>
      </c>
      <c r="H4831" t="str">
        <f>IF(Comuni[[#This Row],[Popolazione2011]]&gt;300000,"MAGGIORE","")</f>
        <v/>
      </c>
      <c r="I4831" t="str">
        <f>_xlfn.XLOOKUP(Comuni[[#This Row],[Regione]],Ripartizione_geografica[Regione],Ripartizione_geografica[Ripartizione geografica])</f>
        <v>Centro</v>
      </c>
      <c r="J4831">
        <f>_xlfn.XLOOKUP(Comuni[[#This Row],[Regione]],Ripartizione_geografica[Regione],Ripartizione_geografica[Codice Regione])</f>
        <v>11</v>
      </c>
      <c r="K4831">
        <f>_xlfn.XLOOKUP(Comuni[[#This Row],[Regione]],Table_0[Regione],Table_0[Totale])</f>
        <v>732570</v>
      </c>
      <c r="L4831">
        <f>_xlfn.XLOOKUP(Comuni[[#This Row],[Regione]],Table_0[Regione],Table_0[Guariti])</f>
        <v>727781</v>
      </c>
      <c r="M4831">
        <f>_xlfn.XLOOKUP(Comuni[[#This Row],[Regione]],Table_0[Regione],Table_0[Deceduti])</f>
        <v>4504</v>
      </c>
      <c r="N4831" s="1">
        <f>(Comuni[[#This Row],[Popolazione2011]]/Comuni[[#This Row],[Ammalati TOT]])*100</f>
        <v>0.14783570170768665</v>
      </c>
      <c r="O4831">
        <f>_xlfn.XLOOKUP(Comuni[[#This Row],[Regione]],Table_0[Regione],Table_0[TOT AREA])</f>
        <v>5330380</v>
      </c>
      <c r="P4831" s="1">
        <f>(Comuni[[#This Row],[Popolazione2011]]/Comuni[[#This Row],[Ammalati AREA]])*100</f>
        <v>2.0317500816076903E-2</v>
      </c>
    </row>
    <row r="4832" spans="1:16" x14ac:dyDescent="0.3">
      <c r="A4832" t="s">
        <v>4896</v>
      </c>
      <c r="B4832" t="s">
        <v>8030</v>
      </c>
      <c r="C4832" t="s">
        <v>4873</v>
      </c>
      <c r="D4832">
        <v>3353</v>
      </c>
      <c r="E4832" s="1">
        <f>(Comuni[[#This Row],[Popolazione2011]]/SUM(D:D))*100</f>
        <v>5.6426006690949758E-3</v>
      </c>
      <c r="F4832">
        <f t="shared" si="75"/>
        <v>1540584</v>
      </c>
      <c r="G4832" s="1">
        <f>(Comuni[[#This Row],[Popolazione2011]]/Comuni[[#This Row],[TOT POP REGIONE ]])*100</f>
        <v>0.2176447373203928</v>
      </c>
      <c r="H4832" t="str">
        <f>IF(Comuni[[#This Row],[Popolazione2011]]&gt;300000,"MAGGIORE","")</f>
        <v/>
      </c>
      <c r="I4832" t="str">
        <f>_xlfn.XLOOKUP(Comuni[[#This Row],[Regione]],Ripartizione_geografica[Regione],Ripartizione_geografica[Ripartizione geografica])</f>
        <v>Centro</v>
      </c>
      <c r="J4832">
        <f>_xlfn.XLOOKUP(Comuni[[#This Row],[Regione]],Ripartizione_geografica[Regione],Ripartizione_geografica[Codice Regione])</f>
        <v>11</v>
      </c>
      <c r="K4832">
        <f>_xlfn.XLOOKUP(Comuni[[#This Row],[Regione]],Table_0[Regione],Table_0[Totale])</f>
        <v>732570</v>
      </c>
      <c r="L4832">
        <f>_xlfn.XLOOKUP(Comuni[[#This Row],[Regione]],Table_0[Regione],Table_0[Guariti])</f>
        <v>727781</v>
      </c>
      <c r="M4832">
        <f>_xlfn.XLOOKUP(Comuni[[#This Row],[Regione]],Table_0[Regione],Table_0[Deceduti])</f>
        <v>4504</v>
      </c>
      <c r="N4832" s="1">
        <f>(Comuni[[#This Row],[Popolazione2011]]/Comuni[[#This Row],[Ammalati TOT]])*100</f>
        <v>0.45770370067024313</v>
      </c>
      <c r="O4832">
        <f>_xlfn.XLOOKUP(Comuni[[#This Row],[Regione]],Table_0[Regione],Table_0[TOT AREA])</f>
        <v>5330380</v>
      </c>
      <c r="P4832" s="1">
        <f>(Comuni[[#This Row],[Popolazione2011]]/Comuni[[#This Row],[Ammalati AREA]])*100</f>
        <v>6.290358285900817E-2</v>
      </c>
    </row>
    <row r="4833" spans="1:16" x14ac:dyDescent="0.3">
      <c r="A4833" t="s">
        <v>4897</v>
      </c>
      <c r="B4833" t="s">
        <v>8030</v>
      </c>
      <c r="C4833" t="s">
        <v>4873</v>
      </c>
      <c r="D4833">
        <v>2080</v>
      </c>
      <c r="E4833" s="1">
        <f>(Comuni[[#This Row],[Popolazione2011]]/SUM(D:D))*100</f>
        <v>3.5003308654093499E-3</v>
      </c>
      <c r="F4833">
        <f t="shared" si="75"/>
        <v>1540584</v>
      </c>
      <c r="G4833" s="1">
        <f>(Comuni[[#This Row],[Popolazione2011]]/Comuni[[#This Row],[TOT POP REGIONE ]])*100</f>
        <v>0.13501373505112349</v>
      </c>
      <c r="H4833" t="str">
        <f>IF(Comuni[[#This Row],[Popolazione2011]]&gt;300000,"MAGGIORE","")</f>
        <v/>
      </c>
      <c r="I4833" t="str">
        <f>_xlfn.XLOOKUP(Comuni[[#This Row],[Regione]],Ripartizione_geografica[Regione],Ripartizione_geografica[Ripartizione geografica])</f>
        <v>Centro</v>
      </c>
      <c r="J4833">
        <f>_xlfn.XLOOKUP(Comuni[[#This Row],[Regione]],Ripartizione_geografica[Regione],Ripartizione_geografica[Codice Regione])</f>
        <v>11</v>
      </c>
      <c r="K4833">
        <f>_xlfn.XLOOKUP(Comuni[[#This Row],[Regione]],Table_0[Regione],Table_0[Totale])</f>
        <v>732570</v>
      </c>
      <c r="L4833">
        <f>_xlfn.XLOOKUP(Comuni[[#This Row],[Regione]],Table_0[Regione],Table_0[Guariti])</f>
        <v>727781</v>
      </c>
      <c r="M4833">
        <f>_xlfn.XLOOKUP(Comuni[[#This Row],[Regione]],Table_0[Regione],Table_0[Deceduti])</f>
        <v>4504</v>
      </c>
      <c r="N4833" s="1">
        <f>(Comuni[[#This Row],[Popolazione2011]]/Comuni[[#This Row],[Ammalati TOT]])*100</f>
        <v>0.2839319109436641</v>
      </c>
      <c r="O4833">
        <f>_xlfn.XLOOKUP(Comuni[[#This Row],[Regione]],Table_0[Regione],Table_0[TOT AREA])</f>
        <v>5330380</v>
      </c>
      <c r="P4833" s="1">
        <f>(Comuni[[#This Row],[Popolazione2011]]/Comuni[[#This Row],[Ammalati AREA]])*100</f>
        <v>3.9021608215549362E-2</v>
      </c>
    </row>
    <row r="4834" spans="1:16" x14ac:dyDescent="0.3">
      <c r="A4834" t="s">
        <v>4898</v>
      </c>
      <c r="B4834" t="s">
        <v>8030</v>
      </c>
      <c r="C4834" t="s">
        <v>4873</v>
      </c>
      <c r="D4834">
        <v>10110</v>
      </c>
      <c r="E4834" s="1">
        <f>(Comuni[[#This Row],[Popolazione2011]]/SUM(D:D))*100</f>
        <v>1.7013627427542564E-2</v>
      </c>
      <c r="F4834">
        <f t="shared" si="75"/>
        <v>1540584</v>
      </c>
      <c r="G4834" s="1">
        <f>(Comuni[[#This Row],[Popolazione2011]]/Comuni[[#This Row],[TOT POP REGIONE ]])*100</f>
        <v>0.65624464488791256</v>
      </c>
      <c r="H4834" t="str">
        <f>IF(Comuni[[#This Row],[Popolazione2011]]&gt;300000,"MAGGIORE","")</f>
        <v/>
      </c>
      <c r="I4834" t="str">
        <f>_xlfn.XLOOKUP(Comuni[[#This Row],[Regione]],Ripartizione_geografica[Regione],Ripartizione_geografica[Ripartizione geografica])</f>
        <v>Centro</v>
      </c>
      <c r="J4834">
        <f>_xlfn.XLOOKUP(Comuni[[#This Row],[Regione]],Ripartizione_geografica[Regione],Ripartizione_geografica[Codice Regione])</f>
        <v>11</v>
      </c>
      <c r="K4834">
        <f>_xlfn.XLOOKUP(Comuni[[#This Row],[Regione]],Table_0[Regione],Table_0[Totale])</f>
        <v>732570</v>
      </c>
      <c r="L4834">
        <f>_xlfn.XLOOKUP(Comuni[[#This Row],[Regione]],Table_0[Regione],Table_0[Guariti])</f>
        <v>727781</v>
      </c>
      <c r="M4834">
        <f>_xlfn.XLOOKUP(Comuni[[#This Row],[Regione]],Table_0[Regione],Table_0[Deceduti])</f>
        <v>4504</v>
      </c>
      <c r="N4834" s="1">
        <f>(Comuni[[#This Row],[Popolazione2011]]/Comuni[[#This Row],[Ammalati TOT]])*100</f>
        <v>1.3800728940579057</v>
      </c>
      <c r="O4834">
        <f>_xlfn.XLOOKUP(Comuni[[#This Row],[Regione]],Table_0[Regione],Table_0[TOT AREA])</f>
        <v>5330380</v>
      </c>
      <c r="P4834" s="1">
        <f>(Comuni[[#This Row],[Popolazione2011]]/Comuni[[#This Row],[Ammalati AREA]])*100</f>
        <v>0.18966752839384809</v>
      </c>
    </row>
    <row r="4835" spans="1:16" x14ac:dyDescent="0.3">
      <c r="A4835" t="s">
        <v>4899</v>
      </c>
      <c r="B4835" t="s">
        <v>8030</v>
      </c>
      <c r="C4835" t="s">
        <v>4873</v>
      </c>
      <c r="D4835">
        <v>3026</v>
      </c>
      <c r="E4835" s="1">
        <f>(Comuni[[#This Row],[Popolazione2011]]/SUM(D:D))*100</f>
        <v>5.0923082686195635E-3</v>
      </c>
      <c r="F4835">
        <f t="shared" si="75"/>
        <v>1540584</v>
      </c>
      <c r="G4835" s="1">
        <f>(Comuni[[#This Row],[Popolazione2011]]/Comuni[[#This Row],[TOT POP REGIONE ]])*100</f>
        <v>0.19641902031956715</v>
      </c>
      <c r="H4835" t="str">
        <f>IF(Comuni[[#This Row],[Popolazione2011]]&gt;300000,"MAGGIORE","")</f>
        <v/>
      </c>
      <c r="I4835" t="str">
        <f>_xlfn.XLOOKUP(Comuni[[#This Row],[Regione]],Ripartizione_geografica[Regione],Ripartizione_geografica[Ripartizione geografica])</f>
        <v>Centro</v>
      </c>
      <c r="J4835">
        <f>_xlfn.XLOOKUP(Comuni[[#This Row],[Regione]],Ripartizione_geografica[Regione],Ripartizione_geografica[Codice Regione])</f>
        <v>11</v>
      </c>
      <c r="K4835">
        <f>_xlfn.XLOOKUP(Comuni[[#This Row],[Regione]],Table_0[Regione],Table_0[Totale])</f>
        <v>732570</v>
      </c>
      <c r="L4835">
        <f>_xlfn.XLOOKUP(Comuni[[#This Row],[Regione]],Table_0[Regione],Table_0[Guariti])</f>
        <v>727781</v>
      </c>
      <c r="M4835">
        <f>_xlfn.XLOOKUP(Comuni[[#This Row],[Regione]],Table_0[Regione],Table_0[Deceduti])</f>
        <v>4504</v>
      </c>
      <c r="N4835" s="1">
        <f>(Comuni[[#This Row],[Popolazione2011]]/Comuni[[#This Row],[Ammalati TOT]])*100</f>
        <v>0.41306632813246519</v>
      </c>
      <c r="O4835">
        <f>_xlfn.XLOOKUP(Comuni[[#This Row],[Regione]],Table_0[Regione],Table_0[TOT AREA])</f>
        <v>5330380</v>
      </c>
      <c r="P4835" s="1">
        <f>(Comuni[[#This Row],[Popolazione2011]]/Comuni[[#This Row],[Ammalati AREA]])*100</f>
        <v>5.676893579819825E-2</v>
      </c>
    </row>
    <row r="4836" spans="1:16" x14ac:dyDescent="0.3">
      <c r="A4836" t="s">
        <v>4900</v>
      </c>
      <c r="B4836" t="s">
        <v>8030</v>
      </c>
      <c r="C4836" t="s">
        <v>4873</v>
      </c>
      <c r="D4836">
        <v>6706</v>
      </c>
      <c r="E4836" s="1">
        <f>(Comuni[[#This Row],[Popolazione2011]]/SUM(D:D))*100</f>
        <v>1.1285201338189952E-2</v>
      </c>
      <c r="F4836">
        <f t="shared" si="75"/>
        <v>1540584</v>
      </c>
      <c r="G4836" s="1">
        <f>(Comuni[[#This Row],[Popolazione2011]]/Comuni[[#This Row],[TOT POP REGIONE ]])*100</f>
        <v>0.4352894746407856</v>
      </c>
      <c r="H4836" t="str">
        <f>IF(Comuni[[#This Row],[Popolazione2011]]&gt;300000,"MAGGIORE","")</f>
        <v/>
      </c>
      <c r="I4836" t="str">
        <f>_xlfn.XLOOKUP(Comuni[[#This Row],[Regione]],Ripartizione_geografica[Regione],Ripartizione_geografica[Ripartizione geografica])</f>
        <v>Centro</v>
      </c>
      <c r="J4836">
        <f>_xlfn.XLOOKUP(Comuni[[#This Row],[Regione]],Ripartizione_geografica[Regione],Ripartizione_geografica[Codice Regione])</f>
        <v>11</v>
      </c>
      <c r="K4836">
        <f>_xlfn.XLOOKUP(Comuni[[#This Row],[Regione]],Table_0[Regione],Table_0[Totale])</f>
        <v>732570</v>
      </c>
      <c r="L4836">
        <f>_xlfn.XLOOKUP(Comuni[[#This Row],[Regione]],Table_0[Regione],Table_0[Guariti])</f>
        <v>727781</v>
      </c>
      <c r="M4836">
        <f>_xlfn.XLOOKUP(Comuni[[#This Row],[Regione]],Table_0[Regione],Table_0[Deceduti])</f>
        <v>4504</v>
      </c>
      <c r="N4836" s="1">
        <f>(Comuni[[#This Row],[Popolazione2011]]/Comuni[[#This Row],[Ammalati TOT]])*100</f>
        <v>0.91540740134048626</v>
      </c>
      <c r="O4836">
        <f>_xlfn.XLOOKUP(Comuni[[#This Row],[Regione]],Table_0[Regione],Table_0[TOT AREA])</f>
        <v>5330380</v>
      </c>
      <c r="P4836" s="1">
        <f>(Comuni[[#This Row],[Popolazione2011]]/Comuni[[#This Row],[Ammalati AREA]])*100</f>
        <v>0.12580716571801634</v>
      </c>
    </row>
    <row r="4837" spans="1:16" x14ac:dyDescent="0.3">
      <c r="A4837" t="s">
        <v>4901</v>
      </c>
      <c r="B4837" t="s">
        <v>8030</v>
      </c>
      <c r="C4837" t="s">
        <v>4873</v>
      </c>
      <c r="D4837">
        <v>1977</v>
      </c>
      <c r="E4837" s="1">
        <f>(Comuni[[#This Row],[Popolazione2011]]/SUM(D:D))*100</f>
        <v>3.3269971735164832E-3</v>
      </c>
      <c r="F4837">
        <f t="shared" si="75"/>
        <v>1540584</v>
      </c>
      <c r="G4837" s="1">
        <f>(Comuni[[#This Row],[Popolazione2011]]/Comuni[[#This Row],[TOT POP REGIONE ]])*100</f>
        <v>0.12832795874811112</v>
      </c>
      <c r="H4837" t="str">
        <f>IF(Comuni[[#This Row],[Popolazione2011]]&gt;300000,"MAGGIORE","")</f>
        <v/>
      </c>
      <c r="I4837" t="str">
        <f>_xlfn.XLOOKUP(Comuni[[#This Row],[Regione]],Ripartizione_geografica[Regione],Ripartizione_geografica[Ripartizione geografica])</f>
        <v>Centro</v>
      </c>
      <c r="J4837">
        <f>_xlfn.XLOOKUP(Comuni[[#This Row],[Regione]],Ripartizione_geografica[Regione],Ripartizione_geografica[Codice Regione])</f>
        <v>11</v>
      </c>
      <c r="K4837">
        <f>_xlfn.XLOOKUP(Comuni[[#This Row],[Regione]],Table_0[Regione],Table_0[Totale])</f>
        <v>732570</v>
      </c>
      <c r="L4837">
        <f>_xlfn.XLOOKUP(Comuni[[#This Row],[Regione]],Table_0[Regione],Table_0[Guariti])</f>
        <v>727781</v>
      </c>
      <c r="M4837">
        <f>_xlfn.XLOOKUP(Comuni[[#This Row],[Regione]],Table_0[Regione],Table_0[Deceduti])</f>
        <v>4504</v>
      </c>
      <c r="N4837" s="1">
        <f>(Comuni[[#This Row],[Popolazione2011]]/Comuni[[#This Row],[Ammalati TOT]])*100</f>
        <v>0.26987182112289609</v>
      </c>
      <c r="O4837">
        <f>_xlfn.XLOOKUP(Comuni[[#This Row],[Regione]],Table_0[Regione],Table_0[TOT AREA])</f>
        <v>5330380</v>
      </c>
      <c r="P4837" s="1">
        <f>(Comuni[[#This Row],[Popolazione2011]]/Comuni[[#This Row],[Ammalati AREA]])*100</f>
        <v>3.708928819333706E-2</v>
      </c>
    </row>
    <row r="4838" spans="1:16" x14ac:dyDescent="0.3">
      <c r="A4838" t="s">
        <v>4902</v>
      </c>
      <c r="B4838" t="s">
        <v>8030</v>
      </c>
      <c r="C4838" t="s">
        <v>4873</v>
      </c>
      <c r="D4838">
        <v>3716</v>
      </c>
      <c r="E4838" s="1">
        <f>(Comuni[[#This Row],[Popolazione2011]]/SUM(D:D))*100</f>
        <v>6.2534757191640127E-3</v>
      </c>
      <c r="F4838">
        <f t="shared" si="75"/>
        <v>1540584</v>
      </c>
      <c r="G4838" s="1">
        <f>(Comuni[[#This Row],[Popolazione2011]]/Comuni[[#This Row],[TOT POP REGIONE ]])*100</f>
        <v>0.24120723050479559</v>
      </c>
      <c r="H4838" t="str">
        <f>IF(Comuni[[#This Row],[Popolazione2011]]&gt;300000,"MAGGIORE","")</f>
        <v/>
      </c>
      <c r="I4838" t="str">
        <f>_xlfn.XLOOKUP(Comuni[[#This Row],[Regione]],Ripartizione_geografica[Regione],Ripartizione_geografica[Ripartizione geografica])</f>
        <v>Centro</v>
      </c>
      <c r="J4838">
        <f>_xlfn.XLOOKUP(Comuni[[#This Row],[Regione]],Ripartizione_geografica[Regione],Ripartizione_geografica[Codice Regione])</f>
        <v>11</v>
      </c>
      <c r="K4838">
        <f>_xlfn.XLOOKUP(Comuni[[#This Row],[Regione]],Table_0[Regione],Table_0[Totale])</f>
        <v>732570</v>
      </c>
      <c r="L4838">
        <f>_xlfn.XLOOKUP(Comuni[[#This Row],[Regione]],Table_0[Regione],Table_0[Guariti])</f>
        <v>727781</v>
      </c>
      <c r="M4838">
        <f>_xlfn.XLOOKUP(Comuni[[#This Row],[Regione]],Table_0[Regione],Table_0[Deceduti])</f>
        <v>4504</v>
      </c>
      <c r="N4838" s="1">
        <f>(Comuni[[#This Row],[Popolazione2011]]/Comuni[[#This Row],[Ammalati TOT]])*100</f>
        <v>0.50725527935896919</v>
      </c>
      <c r="O4838">
        <f>_xlfn.XLOOKUP(Comuni[[#This Row],[Regione]],Table_0[Regione],Table_0[TOT AREA])</f>
        <v>5330380</v>
      </c>
      <c r="P4838" s="1">
        <f>(Comuni[[#This Row],[Popolazione2011]]/Comuni[[#This Row],[Ammalati AREA]])*100</f>
        <v>6.971360390816414E-2</v>
      </c>
    </row>
    <row r="4839" spans="1:16" x14ac:dyDescent="0.3">
      <c r="A4839" t="s">
        <v>4903</v>
      </c>
      <c r="B4839" t="s">
        <v>8030</v>
      </c>
      <c r="C4839" t="s">
        <v>4873</v>
      </c>
      <c r="D4839">
        <v>1880</v>
      </c>
      <c r="E4839" s="1">
        <f>(Comuni[[#This Row],[Popolazione2011]]/SUM(D:D))*100</f>
        <v>3.1637605898892206E-3</v>
      </c>
      <c r="F4839">
        <f t="shared" si="75"/>
        <v>1540584</v>
      </c>
      <c r="G4839" s="1">
        <f>(Comuni[[#This Row],[Popolazione2011]]/Comuni[[#This Row],[TOT POP REGIONE ]])*100</f>
        <v>0.12203164514236159</v>
      </c>
      <c r="H4839" t="str">
        <f>IF(Comuni[[#This Row],[Popolazione2011]]&gt;300000,"MAGGIORE","")</f>
        <v/>
      </c>
      <c r="I4839" t="str">
        <f>_xlfn.XLOOKUP(Comuni[[#This Row],[Regione]],Ripartizione_geografica[Regione],Ripartizione_geografica[Ripartizione geografica])</f>
        <v>Centro</v>
      </c>
      <c r="J4839">
        <f>_xlfn.XLOOKUP(Comuni[[#This Row],[Regione]],Ripartizione_geografica[Regione],Ripartizione_geografica[Codice Regione])</f>
        <v>11</v>
      </c>
      <c r="K4839">
        <f>_xlfn.XLOOKUP(Comuni[[#This Row],[Regione]],Table_0[Regione],Table_0[Totale])</f>
        <v>732570</v>
      </c>
      <c r="L4839">
        <f>_xlfn.XLOOKUP(Comuni[[#This Row],[Regione]],Table_0[Regione],Table_0[Guariti])</f>
        <v>727781</v>
      </c>
      <c r="M4839">
        <f>_xlfn.XLOOKUP(Comuni[[#This Row],[Regione]],Table_0[Regione],Table_0[Deceduti])</f>
        <v>4504</v>
      </c>
      <c r="N4839" s="1">
        <f>(Comuni[[#This Row],[Popolazione2011]]/Comuni[[#This Row],[Ammalati TOT]])*100</f>
        <v>0.25663076566061949</v>
      </c>
      <c r="O4839">
        <f>_xlfn.XLOOKUP(Comuni[[#This Row],[Regione]],Table_0[Regione],Table_0[TOT AREA])</f>
        <v>5330380</v>
      </c>
      <c r="P4839" s="1">
        <f>(Comuni[[#This Row],[Popolazione2011]]/Comuni[[#This Row],[Ammalati AREA]])*100</f>
        <v>3.5269530502515765E-2</v>
      </c>
    </row>
    <row r="4840" spans="1:16" x14ac:dyDescent="0.3">
      <c r="A4840" t="s">
        <v>4904</v>
      </c>
      <c r="B4840" t="s">
        <v>8030</v>
      </c>
      <c r="C4840" t="s">
        <v>4873</v>
      </c>
      <c r="D4840">
        <v>33991</v>
      </c>
      <c r="E4840" s="1">
        <f>(Comuni[[#This Row],[Popolazione2011]]/SUM(D:D))*100</f>
        <v>5.7201801176023664E-2</v>
      </c>
      <c r="F4840">
        <f t="shared" si="75"/>
        <v>1540584</v>
      </c>
      <c r="G4840" s="1">
        <f>(Comuni[[#This Row],[Popolazione2011]]/Comuni[[#This Row],[TOT POP REGIONE ]])*100</f>
        <v>2.206371090443624</v>
      </c>
      <c r="H4840" t="str">
        <f>IF(Comuni[[#This Row],[Popolazione2011]]&gt;300000,"MAGGIORE","")</f>
        <v/>
      </c>
      <c r="I4840" t="str">
        <f>_xlfn.XLOOKUP(Comuni[[#This Row],[Regione]],Ripartizione_geografica[Regione],Ripartizione_geografica[Ripartizione geografica])</f>
        <v>Centro</v>
      </c>
      <c r="J4840">
        <f>_xlfn.XLOOKUP(Comuni[[#This Row],[Regione]],Ripartizione_geografica[Regione],Ripartizione_geografica[Codice Regione])</f>
        <v>11</v>
      </c>
      <c r="K4840">
        <f>_xlfn.XLOOKUP(Comuni[[#This Row],[Regione]],Table_0[Regione],Table_0[Totale])</f>
        <v>732570</v>
      </c>
      <c r="L4840">
        <f>_xlfn.XLOOKUP(Comuni[[#This Row],[Regione]],Table_0[Regione],Table_0[Guariti])</f>
        <v>727781</v>
      </c>
      <c r="M4840">
        <f>_xlfn.XLOOKUP(Comuni[[#This Row],[Regione]],Table_0[Regione],Table_0[Deceduti])</f>
        <v>4504</v>
      </c>
      <c r="N4840" s="1">
        <f>(Comuni[[#This Row],[Popolazione2011]]/Comuni[[#This Row],[Ammalati TOT]])*100</f>
        <v>4.639966146579849</v>
      </c>
      <c r="O4840">
        <f>_xlfn.XLOOKUP(Comuni[[#This Row],[Regione]],Table_0[Regione],Table_0[TOT AREA])</f>
        <v>5330380</v>
      </c>
      <c r="P4840" s="1">
        <f>(Comuni[[#This Row],[Popolazione2011]]/Comuni[[#This Row],[Ammalati AREA]])*100</f>
        <v>0.63768436771862425</v>
      </c>
    </row>
    <row r="4841" spans="1:16" x14ac:dyDescent="0.3">
      <c r="A4841" t="s">
        <v>4905</v>
      </c>
      <c r="B4841" t="s">
        <v>8030</v>
      </c>
      <c r="C4841" t="s">
        <v>4873</v>
      </c>
      <c r="D4841">
        <v>6743</v>
      </c>
      <c r="E4841" s="1">
        <f>(Comuni[[#This Row],[Popolazione2011]]/SUM(D:D))*100</f>
        <v>1.1347466839161177E-2</v>
      </c>
      <c r="F4841">
        <f t="shared" si="75"/>
        <v>1540584</v>
      </c>
      <c r="G4841" s="1">
        <f>(Comuni[[#This Row],[Popolazione2011]]/Comuni[[#This Row],[TOT POP REGIONE ]])*100</f>
        <v>0.4376911612739065</v>
      </c>
      <c r="H4841" t="str">
        <f>IF(Comuni[[#This Row],[Popolazione2011]]&gt;300000,"MAGGIORE","")</f>
        <v/>
      </c>
      <c r="I4841" t="str">
        <f>_xlfn.XLOOKUP(Comuni[[#This Row],[Regione]],Ripartizione_geografica[Regione],Ripartizione_geografica[Ripartizione geografica])</f>
        <v>Centro</v>
      </c>
      <c r="J4841">
        <f>_xlfn.XLOOKUP(Comuni[[#This Row],[Regione]],Ripartizione_geografica[Regione],Ripartizione_geografica[Codice Regione])</f>
        <v>11</v>
      </c>
      <c r="K4841">
        <f>_xlfn.XLOOKUP(Comuni[[#This Row],[Regione]],Table_0[Regione],Table_0[Totale])</f>
        <v>732570</v>
      </c>
      <c r="L4841">
        <f>_xlfn.XLOOKUP(Comuni[[#This Row],[Regione]],Table_0[Regione],Table_0[Guariti])</f>
        <v>727781</v>
      </c>
      <c r="M4841">
        <f>_xlfn.XLOOKUP(Comuni[[#This Row],[Regione]],Table_0[Regione],Table_0[Deceduti])</f>
        <v>4504</v>
      </c>
      <c r="N4841" s="1">
        <f>(Comuni[[#This Row],[Popolazione2011]]/Comuni[[#This Row],[Ammalati TOT]])*100</f>
        <v>0.92045811321784954</v>
      </c>
      <c r="O4841">
        <f>_xlfn.XLOOKUP(Comuni[[#This Row],[Regione]],Table_0[Regione],Table_0[TOT AREA])</f>
        <v>5330380</v>
      </c>
      <c r="P4841" s="1">
        <f>(Comuni[[#This Row],[Popolazione2011]]/Comuni[[#This Row],[Ammalati AREA]])*100</f>
        <v>0.12650130009492758</v>
      </c>
    </row>
    <row r="4842" spans="1:16" x14ac:dyDescent="0.3">
      <c r="A4842" t="s">
        <v>4906</v>
      </c>
      <c r="B4842" t="s">
        <v>8030</v>
      </c>
      <c r="C4842" t="s">
        <v>4873</v>
      </c>
      <c r="D4842">
        <v>3471</v>
      </c>
      <c r="E4842" s="1">
        <f>(Comuni[[#This Row],[Popolazione2011]]/SUM(D:D))*100</f>
        <v>5.841177131651853E-3</v>
      </c>
      <c r="F4842">
        <f t="shared" si="75"/>
        <v>1540584</v>
      </c>
      <c r="G4842" s="1">
        <f>(Comuni[[#This Row],[Popolazione2011]]/Comuni[[#This Row],[TOT POP REGIONE ]])*100</f>
        <v>0.22530417036656231</v>
      </c>
      <c r="H4842" t="str">
        <f>IF(Comuni[[#This Row],[Popolazione2011]]&gt;300000,"MAGGIORE","")</f>
        <v/>
      </c>
      <c r="I4842" t="str">
        <f>_xlfn.XLOOKUP(Comuni[[#This Row],[Regione]],Ripartizione_geografica[Regione],Ripartizione_geografica[Ripartizione geografica])</f>
        <v>Centro</v>
      </c>
      <c r="J4842">
        <f>_xlfn.XLOOKUP(Comuni[[#This Row],[Regione]],Ripartizione_geografica[Regione],Ripartizione_geografica[Codice Regione])</f>
        <v>11</v>
      </c>
      <c r="K4842">
        <f>_xlfn.XLOOKUP(Comuni[[#This Row],[Regione]],Table_0[Regione],Table_0[Totale])</f>
        <v>732570</v>
      </c>
      <c r="L4842">
        <f>_xlfn.XLOOKUP(Comuni[[#This Row],[Regione]],Table_0[Regione],Table_0[Guariti])</f>
        <v>727781</v>
      </c>
      <c r="M4842">
        <f>_xlfn.XLOOKUP(Comuni[[#This Row],[Regione]],Table_0[Regione],Table_0[Deceduti])</f>
        <v>4504</v>
      </c>
      <c r="N4842" s="1">
        <f>(Comuni[[#This Row],[Popolazione2011]]/Comuni[[#This Row],[Ammalati TOT]])*100</f>
        <v>0.47381137638723947</v>
      </c>
      <c r="O4842">
        <f>_xlfn.XLOOKUP(Comuni[[#This Row],[Regione]],Table_0[Regione],Table_0[TOT AREA])</f>
        <v>5330380</v>
      </c>
      <c r="P4842" s="1">
        <f>(Comuni[[#This Row],[Popolazione2011]]/Comuni[[#This Row],[Ammalati AREA]])*100</f>
        <v>6.5117308709697994E-2</v>
      </c>
    </row>
    <row r="4843" spans="1:16" x14ac:dyDescent="0.3">
      <c r="A4843" t="s">
        <v>4907</v>
      </c>
      <c r="B4843" t="s">
        <v>8030</v>
      </c>
      <c r="C4843" t="s">
        <v>4873</v>
      </c>
      <c r="D4843">
        <v>731</v>
      </c>
      <c r="E4843" s="1">
        <f>(Comuni[[#This Row],[Popolazione2011]]/SUM(D:D))*100</f>
        <v>1.2301643570260745E-3</v>
      </c>
      <c r="F4843">
        <f t="shared" si="75"/>
        <v>1540584</v>
      </c>
      <c r="G4843" s="1">
        <f>(Comuni[[#This Row],[Popolazione2011]]/Comuni[[#This Row],[TOT POP REGIONE ]])*100</f>
        <v>4.7449538616524643E-2</v>
      </c>
      <c r="H4843" t="str">
        <f>IF(Comuni[[#This Row],[Popolazione2011]]&gt;300000,"MAGGIORE","")</f>
        <v/>
      </c>
      <c r="I4843" t="str">
        <f>_xlfn.XLOOKUP(Comuni[[#This Row],[Regione]],Ripartizione_geografica[Regione],Ripartizione_geografica[Ripartizione geografica])</f>
        <v>Centro</v>
      </c>
      <c r="J4843">
        <f>_xlfn.XLOOKUP(Comuni[[#This Row],[Regione]],Ripartizione_geografica[Regione],Ripartizione_geografica[Codice Regione])</f>
        <v>11</v>
      </c>
      <c r="K4843">
        <f>_xlfn.XLOOKUP(Comuni[[#This Row],[Regione]],Table_0[Regione],Table_0[Totale])</f>
        <v>732570</v>
      </c>
      <c r="L4843">
        <f>_xlfn.XLOOKUP(Comuni[[#This Row],[Regione]],Table_0[Regione],Table_0[Guariti])</f>
        <v>727781</v>
      </c>
      <c r="M4843">
        <f>_xlfn.XLOOKUP(Comuni[[#This Row],[Regione]],Table_0[Regione],Table_0[Deceduti])</f>
        <v>4504</v>
      </c>
      <c r="N4843" s="1">
        <f>(Comuni[[#This Row],[Popolazione2011]]/Comuni[[#This Row],[Ammalati TOT]])*100</f>
        <v>9.9785686009528085E-2</v>
      </c>
      <c r="O4843">
        <f>_xlfn.XLOOKUP(Comuni[[#This Row],[Regione]],Table_0[Regione],Table_0[TOT AREA])</f>
        <v>5330380</v>
      </c>
      <c r="P4843" s="1">
        <f>(Comuni[[#This Row],[Popolazione2011]]/Comuni[[#This Row],[Ammalati AREA]])*100</f>
        <v>1.371384404113778E-2</v>
      </c>
    </row>
    <row r="4844" spans="1:16" x14ac:dyDescent="0.3">
      <c r="A4844" t="s">
        <v>4908</v>
      </c>
      <c r="B4844" t="s">
        <v>8030</v>
      </c>
      <c r="C4844" t="s">
        <v>4873</v>
      </c>
      <c r="D4844">
        <v>4327</v>
      </c>
      <c r="E4844" s="1">
        <f>(Comuni[[#This Row],[Popolazione2011]]/SUM(D:D))*100</f>
        <v>7.2816979108780086E-3</v>
      </c>
      <c r="F4844">
        <f t="shared" si="75"/>
        <v>1540584</v>
      </c>
      <c r="G4844" s="1">
        <f>(Comuni[[#This Row],[Popolazione2011]]/Comuni[[#This Row],[TOT POP REGIONE ]])*100</f>
        <v>0.28086751517606312</v>
      </c>
      <c r="H4844" t="str">
        <f>IF(Comuni[[#This Row],[Popolazione2011]]&gt;300000,"MAGGIORE","")</f>
        <v/>
      </c>
      <c r="I4844" t="str">
        <f>_xlfn.XLOOKUP(Comuni[[#This Row],[Regione]],Ripartizione_geografica[Regione],Ripartizione_geografica[Ripartizione geografica])</f>
        <v>Centro</v>
      </c>
      <c r="J4844">
        <f>_xlfn.XLOOKUP(Comuni[[#This Row],[Regione]],Ripartizione_geografica[Regione],Ripartizione_geografica[Codice Regione])</f>
        <v>11</v>
      </c>
      <c r="K4844">
        <f>_xlfn.XLOOKUP(Comuni[[#This Row],[Regione]],Table_0[Regione],Table_0[Totale])</f>
        <v>732570</v>
      </c>
      <c r="L4844">
        <f>_xlfn.XLOOKUP(Comuni[[#This Row],[Regione]],Table_0[Regione],Table_0[Guariti])</f>
        <v>727781</v>
      </c>
      <c r="M4844">
        <f>_xlfn.XLOOKUP(Comuni[[#This Row],[Regione]],Table_0[Regione],Table_0[Deceduti])</f>
        <v>4504</v>
      </c>
      <c r="N4844" s="1">
        <f>(Comuni[[#This Row],[Popolazione2011]]/Comuni[[#This Row],[Ammalati TOT]])*100</f>
        <v>0.5906602781986704</v>
      </c>
      <c r="O4844">
        <f>_xlfn.XLOOKUP(Comuni[[#This Row],[Regione]],Table_0[Regione],Table_0[TOT AREA])</f>
        <v>5330380</v>
      </c>
      <c r="P4844" s="1">
        <f>(Comuni[[#This Row],[Popolazione2011]]/Comuni[[#This Row],[Ammalati AREA]])*100</f>
        <v>8.1176201321481775E-2</v>
      </c>
    </row>
    <row r="4845" spans="1:16" x14ac:dyDescent="0.3">
      <c r="A4845" t="s">
        <v>4909</v>
      </c>
      <c r="B4845" t="s">
        <v>8030</v>
      </c>
      <c r="C4845" t="s">
        <v>4873</v>
      </c>
      <c r="D4845">
        <v>1988</v>
      </c>
      <c r="E4845" s="1">
        <f>(Comuni[[#This Row],[Popolazione2011]]/SUM(D:D))*100</f>
        <v>3.3455085386700899E-3</v>
      </c>
      <c r="F4845">
        <f t="shared" si="75"/>
        <v>1540584</v>
      </c>
      <c r="G4845" s="1">
        <f>(Comuni[[#This Row],[Popolazione2011]]/Comuni[[#This Row],[TOT POP REGIONE ]])*100</f>
        <v>0.129041973693093</v>
      </c>
      <c r="H4845" t="str">
        <f>IF(Comuni[[#This Row],[Popolazione2011]]&gt;300000,"MAGGIORE","")</f>
        <v/>
      </c>
      <c r="I4845" t="str">
        <f>_xlfn.XLOOKUP(Comuni[[#This Row],[Regione]],Ripartizione_geografica[Regione],Ripartizione_geografica[Ripartizione geografica])</f>
        <v>Centro</v>
      </c>
      <c r="J4845">
        <f>_xlfn.XLOOKUP(Comuni[[#This Row],[Regione]],Ripartizione_geografica[Regione],Ripartizione_geografica[Codice Regione])</f>
        <v>11</v>
      </c>
      <c r="K4845">
        <f>_xlfn.XLOOKUP(Comuni[[#This Row],[Regione]],Table_0[Regione],Table_0[Totale])</f>
        <v>732570</v>
      </c>
      <c r="L4845">
        <f>_xlfn.XLOOKUP(Comuni[[#This Row],[Regione]],Table_0[Regione],Table_0[Guariti])</f>
        <v>727781</v>
      </c>
      <c r="M4845">
        <f>_xlfn.XLOOKUP(Comuni[[#This Row],[Regione]],Table_0[Regione],Table_0[Deceduti])</f>
        <v>4504</v>
      </c>
      <c r="N4845" s="1">
        <f>(Comuni[[#This Row],[Popolazione2011]]/Comuni[[#This Row],[Ammalati TOT]])*100</f>
        <v>0.27137338411346357</v>
      </c>
      <c r="O4845">
        <f>_xlfn.XLOOKUP(Comuni[[#This Row],[Regione]],Table_0[Regione],Table_0[TOT AREA])</f>
        <v>5330380</v>
      </c>
      <c r="P4845" s="1">
        <f>(Comuni[[#This Row],[Popolazione2011]]/Comuni[[#This Row],[Ammalati AREA]])*100</f>
        <v>3.7295652467553911E-2</v>
      </c>
    </row>
    <row r="4846" spans="1:16" x14ac:dyDescent="0.3">
      <c r="A4846" t="s">
        <v>4910</v>
      </c>
      <c r="B4846" t="s">
        <v>8030</v>
      </c>
      <c r="C4846" t="s">
        <v>4873</v>
      </c>
      <c r="D4846">
        <v>2069</v>
      </c>
      <c r="E4846" s="1">
        <f>(Comuni[[#This Row],[Popolazione2011]]/SUM(D:D))*100</f>
        <v>3.4818195002557428E-3</v>
      </c>
      <c r="F4846">
        <f t="shared" si="75"/>
        <v>1540584</v>
      </c>
      <c r="G4846" s="1">
        <f>(Comuni[[#This Row],[Popolazione2011]]/Comuni[[#This Row],[TOT POP REGIONE ]])*100</f>
        <v>0.13429972010614155</v>
      </c>
      <c r="H4846" t="str">
        <f>IF(Comuni[[#This Row],[Popolazione2011]]&gt;300000,"MAGGIORE","")</f>
        <v/>
      </c>
      <c r="I4846" t="str">
        <f>_xlfn.XLOOKUP(Comuni[[#This Row],[Regione]],Ripartizione_geografica[Regione],Ripartizione_geografica[Ripartizione geografica])</f>
        <v>Centro</v>
      </c>
      <c r="J4846">
        <f>_xlfn.XLOOKUP(Comuni[[#This Row],[Regione]],Ripartizione_geografica[Regione],Ripartizione_geografica[Codice Regione])</f>
        <v>11</v>
      </c>
      <c r="K4846">
        <f>_xlfn.XLOOKUP(Comuni[[#This Row],[Regione]],Table_0[Regione],Table_0[Totale])</f>
        <v>732570</v>
      </c>
      <c r="L4846">
        <f>_xlfn.XLOOKUP(Comuni[[#This Row],[Regione]],Table_0[Regione],Table_0[Guariti])</f>
        <v>727781</v>
      </c>
      <c r="M4846">
        <f>_xlfn.XLOOKUP(Comuni[[#This Row],[Regione]],Table_0[Regione],Table_0[Deceduti])</f>
        <v>4504</v>
      </c>
      <c r="N4846" s="1">
        <f>(Comuni[[#This Row],[Popolazione2011]]/Comuni[[#This Row],[Ammalati TOT]])*100</f>
        <v>0.28243034795309663</v>
      </c>
      <c r="O4846">
        <f>_xlfn.XLOOKUP(Comuni[[#This Row],[Regione]],Table_0[Regione],Table_0[TOT AREA])</f>
        <v>5330380</v>
      </c>
      <c r="P4846" s="1">
        <f>(Comuni[[#This Row],[Popolazione2011]]/Comuni[[#This Row],[Ammalati AREA]])*100</f>
        <v>3.8815243941332511E-2</v>
      </c>
    </row>
    <row r="4847" spans="1:16" x14ac:dyDescent="0.3">
      <c r="A4847" t="s">
        <v>4911</v>
      </c>
      <c r="B4847" t="s">
        <v>8030</v>
      </c>
      <c r="C4847" t="s">
        <v>4873</v>
      </c>
      <c r="D4847">
        <v>902</v>
      </c>
      <c r="E4847" s="1">
        <f>(Comuni[[#This Row],[Popolazione2011]]/SUM(D:D))*100</f>
        <v>1.5179319425957854E-3</v>
      </c>
      <c r="F4847">
        <f t="shared" si="75"/>
        <v>1540584</v>
      </c>
      <c r="G4847" s="1">
        <f>(Comuni[[#This Row],[Popolazione2011]]/Comuni[[#This Row],[TOT POP REGIONE ]])*100</f>
        <v>5.8549225488516043E-2</v>
      </c>
      <c r="H4847" t="str">
        <f>IF(Comuni[[#This Row],[Popolazione2011]]&gt;300000,"MAGGIORE","")</f>
        <v/>
      </c>
      <c r="I4847" t="str">
        <f>_xlfn.XLOOKUP(Comuni[[#This Row],[Regione]],Ripartizione_geografica[Regione],Ripartizione_geografica[Ripartizione geografica])</f>
        <v>Centro</v>
      </c>
      <c r="J4847">
        <f>_xlfn.XLOOKUP(Comuni[[#This Row],[Regione]],Ripartizione_geografica[Regione],Ripartizione_geografica[Codice Regione])</f>
        <v>11</v>
      </c>
      <c r="K4847">
        <f>_xlfn.XLOOKUP(Comuni[[#This Row],[Regione]],Table_0[Regione],Table_0[Totale])</f>
        <v>732570</v>
      </c>
      <c r="L4847">
        <f>_xlfn.XLOOKUP(Comuni[[#This Row],[Regione]],Table_0[Regione],Table_0[Guariti])</f>
        <v>727781</v>
      </c>
      <c r="M4847">
        <f>_xlfn.XLOOKUP(Comuni[[#This Row],[Regione]],Table_0[Regione],Table_0[Deceduti])</f>
        <v>4504</v>
      </c>
      <c r="N4847" s="1">
        <f>(Comuni[[#This Row],[Popolazione2011]]/Comuni[[#This Row],[Ammalati TOT]])*100</f>
        <v>0.12312816522653126</v>
      </c>
      <c r="O4847">
        <f>_xlfn.XLOOKUP(Comuni[[#This Row],[Regione]],Table_0[Regione],Table_0[TOT AREA])</f>
        <v>5330380</v>
      </c>
      <c r="P4847" s="1">
        <f>(Comuni[[#This Row],[Popolazione2011]]/Comuni[[#This Row],[Ammalati AREA]])*100</f>
        <v>1.6921870485781504E-2</v>
      </c>
    </row>
    <row r="4848" spans="1:16" x14ac:dyDescent="0.3">
      <c r="A4848" t="s">
        <v>4912</v>
      </c>
      <c r="B4848" t="s">
        <v>8030</v>
      </c>
      <c r="C4848" t="s">
        <v>4873</v>
      </c>
      <c r="D4848">
        <v>4199</v>
      </c>
      <c r="E4848" s="1">
        <f>(Comuni[[#This Row],[Popolazione2011]]/SUM(D:D))*100</f>
        <v>7.0662929345451254E-3</v>
      </c>
      <c r="F4848">
        <f t="shared" si="75"/>
        <v>1540584</v>
      </c>
      <c r="G4848" s="1">
        <f>(Comuni[[#This Row],[Popolazione2011]]/Comuni[[#This Row],[TOT POP REGIONE ]])*100</f>
        <v>0.27255897763445552</v>
      </c>
      <c r="H4848" t="str">
        <f>IF(Comuni[[#This Row],[Popolazione2011]]&gt;300000,"MAGGIORE","")</f>
        <v/>
      </c>
      <c r="I4848" t="str">
        <f>_xlfn.XLOOKUP(Comuni[[#This Row],[Regione]],Ripartizione_geografica[Regione],Ripartizione_geografica[Ripartizione geografica])</f>
        <v>Centro</v>
      </c>
      <c r="J4848">
        <f>_xlfn.XLOOKUP(Comuni[[#This Row],[Regione]],Ripartizione_geografica[Regione],Ripartizione_geografica[Codice Regione])</f>
        <v>11</v>
      </c>
      <c r="K4848">
        <f>_xlfn.XLOOKUP(Comuni[[#This Row],[Regione]],Table_0[Regione],Table_0[Totale])</f>
        <v>732570</v>
      </c>
      <c r="L4848">
        <f>_xlfn.XLOOKUP(Comuni[[#This Row],[Regione]],Table_0[Regione],Table_0[Guariti])</f>
        <v>727781</v>
      </c>
      <c r="M4848">
        <f>_xlfn.XLOOKUP(Comuni[[#This Row],[Regione]],Table_0[Regione],Table_0[Deceduti])</f>
        <v>4504</v>
      </c>
      <c r="N4848" s="1">
        <f>(Comuni[[#This Row],[Popolazione2011]]/Comuni[[#This Row],[Ammalati TOT]])*100</f>
        <v>0.57318754521752191</v>
      </c>
      <c r="O4848">
        <f>_xlfn.XLOOKUP(Comuni[[#This Row],[Regione]],Table_0[Regione],Table_0[TOT AREA])</f>
        <v>5330380</v>
      </c>
      <c r="P4848" s="1">
        <f>(Comuni[[#This Row],[Popolazione2011]]/Comuni[[#This Row],[Ammalati AREA]])*100</f>
        <v>7.8774871585140266E-2</v>
      </c>
    </row>
    <row r="4849" spans="1:16" x14ac:dyDescent="0.3">
      <c r="A4849" t="s">
        <v>4913</v>
      </c>
      <c r="B4849" t="s">
        <v>8030</v>
      </c>
      <c r="C4849" t="s">
        <v>4873</v>
      </c>
      <c r="D4849">
        <v>7532</v>
      </c>
      <c r="E4849" s="1">
        <f>(Comuni[[#This Row],[Popolazione2011]]/SUM(D:D))*100</f>
        <v>1.2675236576088088E-2</v>
      </c>
      <c r="F4849">
        <f t="shared" si="75"/>
        <v>1540584</v>
      </c>
      <c r="G4849" s="1">
        <f>(Comuni[[#This Row],[Popolazione2011]]/Comuni[[#This Row],[TOT POP REGIONE ]])*100</f>
        <v>0.48890550596397209</v>
      </c>
      <c r="H4849" t="str">
        <f>IF(Comuni[[#This Row],[Popolazione2011]]&gt;300000,"MAGGIORE","")</f>
        <v/>
      </c>
      <c r="I4849" t="str">
        <f>_xlfn.XLOOKUP(Comuni[[#This Row],[Regione]],Ripartizione_geografica[Regione],Ripartizione_geografica[Ripartizione geografica])</f>
        <v>Centro</v>
      </c>
      <c r="J4849">
        <f>_xlfn.XLOOKUP(Comuni[[#This Row],[Regione]],Ripartizione_geografica[Regione],Ripartizione_geografica[Codice Regione])</f>
        <v>11</v>
      </c>
      <c r="K4849">
        <f>_xlfn.XLOOKUP(Comuni[[#This Row],[Regione]],Table_0[Regione],Table_0[Totale])</f>
        <v>732570</v>
      </c>
      <c r="L4849">
        <f>_xlfn.XLOOKUP(Comuni[[#This Row],[Regione]],Table_0[Regione],Table_0[Guariti])</f>
        <v>727781</v>
      </c>
      <c r="M4849">
        <f>_xlfn.XLOOKUP(Comuni[[#This Row],[Regione]],Table_0[Regione],Table_0[Deceduti])</f>
        <v>4504</v>
      </c>
      <c r="N4849" s="1">
        <f>(Comuni[[#This Row],[Popolazione2011]]/Comuni[[#This Row],[Ammalati TOT]])*100</f>
        <v>1.0281611313594605</v>
      </c>
      <c r="O4849">
        <f>_xlfn.XLOOKUP(Comuni[[#This Row],[Regione]],Table_0[Regione],Table_0[TOT AREA])</f>
        <v>5330380</v>
      </c>
      <c r="P4849" s="1">
        <f>(Comuni[[#This Row],[Popolazione2011]]/Comuni[[#This Row],[Ammalati AREA]])*100</f>
        <v>0.14130324667284508</v>
      </c>
    </row>
    <row r="4850" spans="1:16" x14ac:dyDescent="0.3">
      <c r="A4850" t="s">
        <v>4914</v>
      </c>
      <c r="B4850" t="s">
        <v>8030</v>
      </c>
      <c r="C4850" t="s">
        <v>4873</v>
      </c>
      <c r="D4850">
        <v>44361</v>
      </c>
      <c r="E4850" s="1">
        <f>(Comuni[[#This Row],[Popolazione2011]]/SUM(D:D))*100</f>
        <v>7.4652969961742394E-2</v>
      </c>
      <c r="F4850">
        <f t="shared" si="75"/>
        <v>1540584</v>
      </c>
      <c r="G4850" s="1">
        <f>(Comuni[[#This Row],[Popolazione2011]]/Comuni[[#This Row],[TOT POP REGIONE ]])*100</f>
        <v>2.879492452212927</v>
      </c>
      <c r="H4850" t="str">
        <f>IF(Comuni[[#This Row],[Popolazione2011]]&gt;300000,"MAGGIORE","")</f>
        <v/>
      </c>
      <c r="I4850" t="str">
        <f>_xlfn.XLOOKUP(Comuni[[#This Row],[Regione]],Ripartizione_geografica[Regione],Ripartizione_geografica[Ripartizione geografica])</f>
        <v>Centro</v>
      </c>
      <c r="J4850">
        <f>_xlfn.XLOOKUP(Comuni[[#This Row],[Regione]],Ripartizione_geografica[Regione],Ripartizione_geografica[Codice Regione])</f>
        <v>11</v>
      </c>
      <c r="K4850">
        <f>_xlfn.XLOOKUP(Comuni[[#This Row],[Regione]],Table_0[Regione],Table_0[Totale])</f>
        <v>732570</v>
      </c>
      <c r="L4850">
        <f>_xlfn.XLOOKUP(Comuni[[#This Row],[Regione]],Table_0[Regione],Table_0[Guariti])</f>
        <v>727781</v>
      </c>
      <c r="M4850">
        <f>_xlfn.XLOOKUP(Comuni[[#This Row],[Regione]],Table_0[Regione],Table_0[Deceduti])</f>
        <v>4504</v>
      </c>
      <c r="N4850" s="1">
        <f>(Comuni[[#This Row],[Popolazione2011]]/Comuni[[#This Row],[Ammalati TOT]])*100</f>
        <v>6.0555305295057131</v>
      </c>
      <c r="O4850">
        <f>_xlfn.XLOOKUP(Comuni[[#This Row],[Regione]],Table_0[Regione],Table_0[TOT AREA])</f>
        <v>5330380</v>
      </c>
      <c r="P4850" s="1">
        <f>(Comuni[[#This Row],[Popolazione2011]]/Comuni[[#This Row],[Ammalati AREA]])*100</f>
        <v>0.83222959713941602</v>
      </c>
    </row>
    <row r="4851" spans="1:16" x14ac:dyDescent="0.3">
      <c r="A4851" t="s">
        <v>4915</v>
      </c>
      <c r="B4851" t="s">
        <v>8030</v>
      </c>
      <c r="C4851" t="s">
        <v>4873</v>
      </c>
      <c r="D4851">
        <v>3722</v>
      </c>
      <c r="E4851" s="1">
        <f>(Comuni[[#This Row],[Popolazione2011]]/SUM(D:D))*100</f>
        <v>6.2635728274296164E-3</v>
      </c>
      <c r="F4851">
        <f t="shared" si="75"/>
        <v>1540584</v>
      </c>
      <c r="G4851" s="1">
        <f>(Comuni[[#This Row],[Popolazione2011]]/Comuni[[#This Row],[TOT POP REGIONE ]])*100</f>
        <v>0.24159669320205843</v>
      </c>
      <c r="H4851" t="str">
        <f>IF(Comuni[[#This Row],[Popolazione2011]]&gt;300000,"MAGGIORE","")</f>
        <v/>
      </c>
      <c r="I4851" t="str">
        <f>_xlfn.XLOOKUP(Comuni[[#This Row],[Regione]],Ripartizione_geografica[Regione],Ripartizione_geografica[Ripartizione geografica])</f>
        <v>Centro</v>
      </c>
      <c r="J4851">
        <f>_xlfn.XLOOKUP(Comuni[[#This Row],[Regione]],Ripartizione_geografica[Regione],Ripartizione_geografica[Codice Regione])</f>
        <v>11</v>
      </c>
      <c r="K4851">
        <f>_xlfn.XLOOKUP(Comuni[[#This Row],[Regione]],Table_0[Regione],Table_0[Totale])</f>
        <v>732570</v>
      </c>
      <c r="L4851">
        <f>_xlfn.XLOOKUP(Comuni[[#This Row],[Regione]],Table_0[Regione],Table_0[Guariti])</f>
        <v>727781</v>
      </c>
      <c r="M4851">
        <f>_xlfn.XLOOKUP(Comuni[[#This Row],[Regione]],Table_0[Regione],Table_0[Deceduti])</f>
        <v>4504</v>
      </c>
      <c r="N4851" s="1">
        <f>(Comuni[[#This Row],[Popolazione2011]]/Comuni[[#This Row],[Ammalati TOT]])*100</f>
        <v>0.50807431371746048</v>
      </c>
      <c r="O4851">
        <f>_xlfn.XLOOKUP(Comuni[[#This Row],[Regione]],Table_0[Regione],Table_0[TOT AREA])</f>
        <v>5330380</v>
      </c>
      <c r="P4851" s="1">
        <f>(Comuni[[#This Row],[Popolazione2011]]/Comuni[[#This Row],[Ammalati AREA]])*100</f>
        <v>6.9826166239555149E-2</v>
      </c>
    </row>
    <row r="4852" spans="1:16" x14ac:dyDescent="0.3">
      <c r="A4852" t="s">
        <v>4916</v>
      </c>
      <c r="B4852" t="s">
        <v>8030</v>
      </c>
      <c r="C4852" t="s">
        <v>4873</v>
      </c>
      <c r="D4852">
        <v>2967</v>
      </c>
      <c r="E4852" s="1">
        <f>(Comuni[[#This Row],[Popolazione2011]]/SUM(D:D))*100</f>
        <v>4.9930200373411258E-3</v>
      </c>
      <c r="F4852">
        <f t="shared" si="75"/>
        <v>1540584</v>
      </c>
      <c r="G4852" s="1">
        <f>(Comuni[[#This Row],[Popolazione2011]]/Comuni[[#This Row],[TOT POP REGIONE ]])*100</f>
        <v>0.19258930379648237</v>
      </c>
      <c r="H4852" t="str">
        <f>IF(Comuni[[#This Row],[Popolazione2011]]&gt;300000,"MAGGIORE","")</f>
        <v/>
      </c>
      <c r="I4852" t="str">
        <f>_xlfn.XLOOKUP(Comuni[[#This Row],[Regione]],Ripartizione_geografica[Regione],Ripartizione_geografica[Ripartizione geografica])</f>
        <v>Centro</v>
      </c>
      <c r="J4852">
        <f>_xlfn.XLOOKUP(Comuni[[#This Row],[Regione]],Ripartizione_geografica[Regione],Ripartizione_geografica[Codice Regione])</f>
        <v>11</v>
      </c>
      <c r="K4852">
        <f>_xlfn.XLOOKUP(Comuni[[#This Row],[Regione]],Table_0[Regione],Table_0[Totale])</f>
        <v>732570</v>
      </c>
      <c r="L4852">
        <f>_xlfn.XLOOKUP(Comuni[[#This Row],[Regione]],Table_0[Regione],Table_0[Guariti])</f>
        <v>727781</v>
      </c>
      <c r="M4852">
        <f>_xlfn.XLOOKUP(Comuni[[#This Row],[Regione]],Table_0[Regione],Table_0[Deceduti])</f>
        <v>4504</v>
      </c>
      <c r="N4852" s="1">
        <f>(Comuni[[#This Row],[Popolazione2011]]/Comuni[[#This Row],[Ammalati TOT]])*100</f>
        <v>0.40501249027396702</v>
      </c>
      <c r="O4852">
        <f>_xlfn.XLOOKUP(Comuni[[#This Row],[Regione]],Table_0[Regione],Table_0[TOT AREA])</f>
        <v>5330380</v>
      </c>
      <c r="P4852" s="1">
        <f>(Comuni[[#This Row],[Popolazione2011]]/Comuni[[#This Row],[Ammalati AREA]])*100</f>
        <v>5.5662072872853345E-2</v>
      </c>
    </row>
    <row r="4853" spans="1:16" x14ac:dyDescent="0.3">
      <c r="A4853" t="s">
        <v>4917</v>
      </c>
      <c r="B4853" t="s">
        <v>8030</v>
      </c>
      <c r="C4853" t="s">
        <v>4873</v>
      </c>
      <c r="D4853">
        <v>3856</v>
      </c>
      <c r="E4853" s="1">
        <f>(Comuni[[#This Row],[Popolazione2011]]/SUM(D:D))*100</f>
        <v>6.4890749120281024E-3</v>
      </c>
      <c r="F4853">
        <f t="shared" si="75"/>
        <v>1540584</v>
      </c>
      <c r="G4853" s="1">
        <f>(Comuni[[#This Row],[Popolazione2011]]/Comuni[[#This Row],[TOT POP REGIONE ]])*100</f>
        <v>0.25029469344092892</v>
      </c>
      <c r="H4853" t="str">
        <f>IF(Comuni[[#This Row],[Popolazione2011]]&gt;300000,"MAGGIORE","")</f>
        <v/>
      </c>
      <c r="I4853" t="str">
        <f>_xlfn.XLOOKUP(Comuni[[#This Row],[Regione]],Ripartizione_geografica[Regione],Ripartizione_geografica[Ripartizione geografica])</f>
        <v>Centro</v>
      </c>
      <c r="J4853">
        <f>_xlfn.XLOOKUP(Comuni[[#This Row],[Regione]],Ripartizione_geografica[Regione],Ripartizione_geografica[Codice Regione])</f>
        <v>11</v>
      </c>
      <c r="K4853">
        <f>_xlfn.XLOOKUP(Comuni[[#This Row],[Regione]],Table_0[Regione],Table_0[Totale])</f>
        <v>732570</v>
      </c>
      <c r="L4853">
        <f>_xlfn.XLOOKUP(Comuni[[#This Row],[Regione]],Table_0[Regione],Table_0[Guariti])</f>
        <v>727781</v>
      </c>
      <c r="M4853">
        <f>_xlfn.XLOOKUP(Comuni[[#This Row],[Regione]],Table_0[Regione],Table_0[Deceduti])</f>
        <v>4504</v>
      </c>
      <c r="N4853" s="1">
        <f>(Comuni[[#This Row],[Popolazione2011]]/Comuni[[#This Row],[Ammalati TOT]])*100</f>
        <v>0.52636608105710037</v>
      </c>
      <c r="O4853">
        <f>_xlfn.XLOOKUP(Comuni[[#This Row],[Regione]],Table_0[Regione],Table_0[TOT AREA])</f>
        <v>5330380</v>
      </c>
      <c r="P4853" s="1">
        <f>(Comuni[[#This Row],[Popolazione2011]]/Comuni[[#This Row],[Ammalati AREA]])*100</f>
        <v>7.2340058307287652E-2</v>
      </c>
    </row>
    <row r="4854" spans="1:16" x14ac:dyDescent="0.3">
      <c r="A4854" t="s">
        <v>4918</v>
      </c>
      <c r="B4854" t="s">
        <v>8030</v>
      </c>
      <c r="C4854" t="s">
        <v>4873</v>
      </c>
      <c r="D4854">
        <v>2290</v>
      </c>
      <c r="E4854" s="1">
        <f>(Comuni[[#This Row],[Popolazione2011]]/SUM(D:D))*100</f>
        <v>3.8537296547054862E-3</v>
      </c>
      <c r="F4854">
        <f t="shared" si="75"/>
        <v>1540584</v>
      </c>
      <c r="G4854" s="1">
        <f>(Comuni[[#This Row],[Popolazione2011]]/Comuni[[#This Row],[TOT POP REGIONE ]])*100</f>
        <v>0.14864492945532343</v>
      </c>
      <c r="H4854" t="str">
        <f>IF(Comuni[[#This Row],[Popolazione2011]]&gt;300000,"MAGGIORE","")</f>
        <v/>
      </c>
      <c r="I4854" t="str">
        <f>_xlfn.XLOOKUP(Comuni[[#This Row],[Regione]],Ripartizione_geografica[Regione],Ripartizione_geografica[Ripartizione geografica])</f>
        <v>Centro</v>
      </c>
      <c r="J4854">
        <f>_xlfn.XLOOKUP(Comuni[[#This Row],[Regione]],Ripartizione_geografica[Regione],Ripartizione_geografica[Codice Regione])</f>
        <v>11</v>
      </c>
      <c r="K4854">
        <f>_xlfn.XLOOKUP(Comuni[[#This Row],[Regione]],Table_0[Regione],Table_0[Totale])</f>
        <v>732570</v>
      </c>
      <c r="L4854">
        <f>_xlfn.XLOOKUP(Comuni[[#This Row],[Regione]],Table_0[Regione],Table_0[Guariti])</f>
        <v>727781</v>
      </c>
      <c r="M4854">
        <f>_xlfn.XLOOKUP(Comuni[[#This Row],[Regione]],Table_0[Regione],Table_0[Deceduti])</f>
        <v>4504</v>
      </c>
      <c r="N4854" s="1">
        <f>(Comuni[[#This Row],[Popolazione2011]]/Comuni[[#This Row],[Ammalati TOT]])*100</f>
        <v>0.31259811349086092</v>
      </c>
      <c r="O4854">
        <f>_xlfn.XLOOKUP(Comuni[[#This Row],[Regione]],Table_0[Regione],Table_0[TOT AREA])</f>
        <v>5330380</v>
      </c>
      <c r="P4854" s="1">
        <f>(Comuni[[#This Row],[Popolazione2011]]/Comuni[[#This Row],[Ammalati AREA]])*100</f>
        <v>4.2961289814234631E-2</v>
      </c>
    </row>
    <row r="4855" spans="1:16" x14ac:dyDescent="0.3">
      <c r="A4855" t="s">
        <v>4919</v>
      </c>
      <c r="B4855" t="s">
        <v>8030</v>
      </c>
      <c r="C4855" t="s">
        <v>4873</v>
      </c>
      <c r="D4855">
        <v>7577</v>
      </c>
      <c r="E4855" s="1">
        <f>(Comuni[[#This Row],[Popolazione2011]]/SUM(D:D))*100</f>
        <v>1.2750964888080118E-2</v>
      </c>
      <c r="F4855">
        <f t="shared" si="75"/>
        <v>1540584</v>
      </c>
      <c r="G4855" s="1">
        <f>(Comuni[[#This Row],[Popolazione2011]]/Comuni[[#This Row],[TOT POP REGIONE ]])*100</f>
        <v>0.4918264761934435</v>
      </c>
      <c r="H4855" t="str">
        <f>IF(Comuni[[#This Row],[Popolazione2011]]&gt;300000,"MAGGIORE","")</f>
        <v/>
      </c>
      <c r="I4855" t="str">
        <f>_xlfn.XLOOKUP(Comuni[[#This Row],[Regione]],Ripartizione_geografica[Regione],Ripartizione_geografica[Ripartizione geografica])</f>
        <v>Centro</v>
      </c>
      <c r="J4855">
        <f>_xlfn.XLOOKUP(Comuni[[#This Row],[Regione]],Ripartizione_geografica[Regione],Ripartizione_geografica[Codice Regione])</f>
        <v>11</v>
      </c>
      <c r="K4855">
        <f>_xlfn.XLOOKUP(Comuni[[#This Row],[Regione]],Table_0[Regione],Table_0[Totale])</f>
        <v>732570</v>
      </c>
      <c r="L4855">
        <f>_xlfn.XLOOKUP(Comuni[[#This Row],[Regione]],Table_0[Regione],Table_0[Guariti])</f>
        <v>727781</v>
      </c>
      <c r="M4855">
        <f>_xlfn.XLOOKUP(Comuni[[#This Row],[Regione]],Table_0[Regione],Table_0[Deceduti])</f>
        <v>4504</v>
      </c>
      <c r="N4855" s="1">
        <f>(Comuni[[#This Row],[Popolazione2011]]/Comuni[[#This Row],[Ammalati TOT]])*100</f>
        <v>1.0343038890481457</v>
      </c>
      <c r="O4855">
        <f>_xlfn.XLOOKUP(Comuni[[#This Row],[Regione]],Table_0[Regione],Table_0[TOT AREA])</f>
        <v>5330380</v>
      </c>
      <c r="P4855" s="1">
        <f>(Comuni[[#This Row],[Popolazione2011]]/Comuni[[#This Row],[Ammalati AREA]])*100</f>
        <v>0.14214746415827764</v>
      </c>
    </row>
    <row r="4856" spans="1:16" x14ac:dyDescent="0.3">
      <c r="A4856" t="s">
        <v>4920</v>
      </c>
      <c r="B4856" t="s">
        <v>8030</v>
      </c>
      <c r="C4856" t="s">
        <v>4921</v>
      </c>
      <c r="D4856">
        <v>2421</v>
      </c>
      <c r="E4856" s="1">
        <f>(Comuni[[#This Row],[Popolazione2011]]/SUM(D:D))*100</f>
        <v>4.0741831851711712E-3</v>
      </c>
      <c r="F4856">
        <f t="shared" si="75"/>
        <v>1540584</v>
      </c>
      <c r="G4856" s="1">
        <f>(Comuni[[#This Row],[Popolazione2011]]/Comuni[[#This Row],[TOT POP REGIONE ]])*100</f>
        <v>0.15714819834556246</v>
      </c>
      <c r="H4856" t="str">
        <f>IF(Comuni[[#This Row],[Popolazione2011]]&gt;300000,"MAGGIORE","")</f>
        <v/>
      </c>
      <c r="I4856" t="str">
        <f>_xlfn.XLOOKUP(Comuni[[#This Row],[Regione]],Ripartizione_geografica[Regione],Ripartizione_geografica[Ripartizione geografica])</f>
        <v>Centro</v>
      </c>
      <c r="J4856">
        <f>_xlfn.XLOOKUP(Comuni[[#This Row],[Regione]],Ripartizione_geografica[Regione],Ripartizione_geografica[Codice Regione])</f>
        <v>11</v>
      </c>
      <c r="K4856">
        <f>_xlfn.XLOOKUP(Comuni[[#This Row],[Regione]],Table_0[Regione],Table_0[Totale])</f>
        <v>732570</v>
      </c>
      <c r="L4856">
        <f>_xlfn.XLOOKUP(Comuni[[#This Row],[Regione]],Table_0[Regione],Table_0[Guariti])</f>
        <v>727781</v>
      </c>
      <c r="M4856">
        <f>_xlfn.XLOOKUP(Comuni[[#This Row],[Regione]],Table_0[Regione],Table_0[Deceduti])</f>
        <v>4504</v>
      </c>
      <c r="N4856" s="1">
        <f>(Comuni[[#This Row],[Popolazione2011]]/Comuni[[#This Row],[Ammalati TOT]])*100</f>
        <v>0.33048036365125516</v>
      </c>
      <c r="O4856">
        <f>_xlfn.XLOOKUP(Comuni[[#This Row],[Regione]],Table_0[Regione],Table_0[TOT AREA])</f>
        <v>5330380</v>
      </c>
      <c r="P4856" s="1">
        <f>(Comuni[[#This Row],[Popolazione2011]]/Comuni[[#This Row],[Ammalati AREA]])*100</f>
        <v>4.5418900716271637E-2</v>
      </c>
    </row>
    <row r="4857" spans="1:16" x14ac:dyDescent="0.3">
      <c r="A4857" t="s">
        <v>4922</v>
      </c>
      <c r="B4857" t="s">
        <v>8030</v>
      </c>
      <c r="C4857" t="s">
        <v>4921</v>
      </c>
      <c r="D4857">
        <v>4212</v>
      </c>
      <c r="E4857" s="1">
        <f>(Comuni[[#This Row],[Popolazione2011]]/SUM(D:D))*100</f>
        <v>7.0881700024539342E-3</v>
      </c>
      <c r="F4857">
        <f t="shared" si="75"/>
        <v>1540584</v>
      </c>
      <c r="G4857" s="1">
        <f>(Comuni[[#This Row],[Popolazione2011]]/Comuni[[#This Row],[TOT POP REGIONE ]])*100</f>
        <v>0.27340281347852502</v>
      </c>
      <c r="H4857" t="str">
        <f>IF(Comuni[[#This Row],[Popolazione2011]]&gt;300000,"MAGGIORE","")</f>
        <v/>
      </c>
      <c r="I4857" t="str">
        <f>_xlfn.XLOOKUP(Comuni[[#This Row],[Regione]],Ripartizione_geografica[Regione],Ripartizione_geografica[Ripartizione geografica])</f>
        <v>Centro</v>
      </c>
      <c r="J4857">
        <f>_xlfn.XLOOKUP(Comuni[[#This Row],[Regione]],Ripartizione_geografica[Regione],Ripartizione_geografica[Codice Regione])</f>
        <v>11</v>
      </c>
      <c r="K4857">
        <f>_xlfn.XLOOKUP(Comuni[[#This Row],[Regione]],Table_0[Regione],Table_0[Totale])</f>
        <v>732570</v>
      </c>
      <c r="L4857">
        <f>_xlfn.XLOOKUP(Comuni[[#This Row],[Regione]],Table_0[Regione],Table_0[Guariti])</f>
        <v>727781</v>
      </c>
      <c r="M4857">
        <f>_xlfn.XLOOKUP(Comuni[[#This Row],[Regione]],Table_0[Regione],Table_0[Deceduti])</f>
        <v>4504</v>
      </c>
      <c r="N4857" s="1">
        <f>(Comuni[[#This Row],[Popolazione2011]]/Comuni[[#This Row],[Ammalati TOT]])*100</f>
        <v>0.57496211966091981</v>
      </c>
      <c r="O4857">
        <f>_xlfn.XLOOKUP(Comuni[[#This Row],[Regione]],Table_0[Regione],Table_0[TOT AREA])</f>
        <v>5330380</v>
      </c>
      <c r="P4857" s="1">
        <f>(Comuni[[#This Row],[Popolazione2011]]/Comuni[[#This Row],[Ammalati AREA]])*100</f>
        <v>7.9018756636487456E-2</v>
      </c>
    </row>
    <row r="4858" spans="1:16" x14ac:dyDescent="0.3">
      <c r="A4858" t="s">
        <v>4923</v>
      </c>
      <c r="B4858" t="s">
        <v>8030</v>
      </c>
      <c r="C4858" t="s">
        <v>4921</v>
      </c>
      <c r="D4858">
        <v>1860</v>
      </c>
      <c r="E4858" s="1">
        <f>(Comuni[[#This Row],[Popolazione2011]]/SUM(D:D))*100</f>
        <v>3.1301035623372076E-3</v>
      </c>
      <c r="F4858">
        <f t="shared" si="75"/>
        <v>1540584</v>
      </c>
      <c r="G4858" s="1">
        <f>(Comuni[[#This Row],[Popolazione2011]]/Comuni[[#This Row],[TOT POP REGIONE ]])*100</f>
        <v>0.12073343615148541</v>
      </c>
      <c r="H4858" t="str">
        <f>IF(Comuni[[#This Row],[Popolazione2011]]&gt;300000,"MAGGIORE","")</f>
        <v/>
      </c>
      <c r="I4858" t="str">
        <f>_xlfn.XLOOKUP(Comuni[[#This Row],[Regione]],Ripartizione_geografica[Regione],Ripartizione_geografica[Ripartizione geografica])</f>
        <v>Centro</v>
      </c>
      <c r="J4858">
        <f>_xlfn.XLOOKUP(Comuni[[#This Row],[Regione]],Ripartizione_geografica[Regione],Ripartizione_geografica[Codice Regione])</f>
        <v>11</v>
      </c>
      <c r="K4858">
        <f>_xlfn.XLOOKUP(Comuni[[#This Row],[Regione]],Table_0[Regione],Table_0[Totale])</f>
        <v>732570</v>
      </c>
      <c r="L4858">
        <f>_xlfn.XLOOKUP(Comuni[[#This Row],[Regione]],Table_0[Regione],Table_0[Guariti])</f>
        <v>727781</v>
      </c>
      <c r="M4858">
        <f>_xlfn.XLOOKUP(Comuni[[#This Row],[Regione]],Table_0[Regione],Table_0[Deceduti])</f>
        <v>4504</v>
      </c>
      <c r="N4858" s="1">
        <f>(Comuni[[#This Row],[Popolazione2011]]/Comuni[[#This Row],[Ammalati TOT]])*100</f>
        <v>0.25390065113231497</v>
      </c>
      <c r="O4858">
        <f>_xlfn.XLOOKUP(Comuni[[#This Row],[Regione]],Table_0[Regione],Table_0[TOT AREA])</f>
        <v>5330380</v>
      </c>
      <c r="P4858" s="1">
        <f>(Comuni[[#This Row],[Popolazione2011]]/Comuni[[#This Row],[Ammalati AREA]])*100</f>
        <v>3.4894322731212409E-2</v>
      </c>
    </row>
    <row r="4859" spans="1:16" x14ac:dyDescent="0.3">
      <c r="A4859" t="s">
        <v>4924</v>
      </c>
      <c r="B4859" t="s">
        <v>8030</v>
      </c>
      <c r="C4859" t="s">
        <v>4921</v>
      </c>
      <c r="D4859">
        <v>161</v>
      </c>
      <c r="E4859" s="1">
        <f>(Comuni[[#This Row],[Popolazione2011]]/SUM(D:D))*100</f>
        <v>2.7093907179370449E-4</v>
      </c>
      <c r="F4859">
        <f t="shared" si="75"/>
        <v>1540584</v>
      </c>
      <c r="G4859" s="1">
        <f>(Comuni[[#This Row],[Popolazione2011]]/Comuni[[#This Row],[TOT POP REGIONE ]])*100</f>
        <v>1.0450582376553308E-2</v>
      </c>
      <c r="H4859" t="str">
        <f>IF(Comuni[[#This Row],[Popolazione2011]]&gt;300000,"MAGGIORE","")</f>
        <v/>
      </c>
      <c r="I4859" t="str">
        <f>_xlfn.XLOOKUP(Comuni[[#This Row],[Regione]],Ripartizione_geografica[Regione],Ripartizione_geografica[Ripartizione geografica])</f>
        <v>Centro</v>
      </c>
      <c r="J4859">
        <f>_xlfn.XLOOKUP(Comuni[[#This Row],[Regione]],Ripartizione_geografica[Regione],Ripartizione_geografica[Codice Regione])</f>
        <v>11</v>
      </c>
      <c r="K4859">
        <f>_xlfn.XLOOKUP(Comuni[[#This Row],[Regione]],Table_0[Regione],Table_0[Totale])</f>
        <v>732570</v>
      </c>
      <c r="L4859">
        <f>_xlfn.XLOOKUP(Comuni[[#This Row],[Regione]],Table_0[Regione],Table_0[Guariti])</f>
        <v>727781</v>
      </c>
      <c r="M4859">
        <f>_xlfn.XLOOKUP(Comuni[[#This Row],[Regione]],Table_0[Regione],Table_0[Deceduti])</f>
        <v>4504</v>
      </c>
      <c r="N4859" s="1">
        <f>(Comuni[[#This Row],[Popolazione2011]]/Comuni[[#This Row],[Ammalati TOT]])*100</f>
        <v>2.1977421952850924E-2</v>
      </c>
      <c r="O4859">
        <f>_xlfn.XLOOKUP(Comuni[[#This Row],[Regione]],Table_0[Regione],Table_0[TOT AREA])</f>
        <v>5330380</v>
      </c>
      <c r="P4859" s="1">
        <f>(Comuni[[#This Row],[Popolazione2011]]/Comuni[[#This Row],[Ammalati AREA]])*100</f>
        <v>3.0204225589920419E-3</v>
      </c>
    </row>
    <row r="4860" spans="1:16" x14ac:dyDescent="0.3">
      <c r="A4860" t="s">
        <v>4925</v>
      </c>
      <c r="B4860" t="s">
        <v>8030</v>
      </c>
      <c r="C4860" t="s">
        <v>4921</v>
      </c>
      <c r="D4860">
        <v>1839</v>
      </c>
      <c r="E4860" s="1">
        <f>(Comuni[[#This Row],[Popolazione2011]]/SUM(D:D))*100</f>
        <v>3.0947636834075939E-3</v>
      </c>
      <c r="F4860">
        <f t="shared" si="75"/>
        <v>1540584</v>
      </c>
      <c r="G4860" s="1">
        <f>(Comuni[[#This Row],[Popolazione2011]]/Comuni[[#This Row],[TOT POP REGIONE ]])*100</f>
        <v>0.11937031671106541</v>
      </c>
      <c r="H4860" t="str">
        <f>IF(Comuni[[#This Row],[Popolazione2011]]&gt;300000,"MAGGIORE","")</f>
        <v/>
      </c>
      <c r="I4860" t="str">
        <f>_xlfn.XLOOKUP(Comuni[[#This Row],[Regione]],Ripartizione_geografica[Regione],Ripartizione_geografica[Ripartizione geografica])</f>
        <v>Centro</v>
      </c>
      <c r="J4860">
        <f>_xlfn.XLOOKUP(Comuni[[#This Row],[Regione]],Ripartizione_geografica[Regione],Ripartizione_geografica[Codice Regione])</f>
        <v>11</v>
      </c>
      <c r="K4860">
        <f>_xlfn.XLOOKUP(Comuni[[#This Row],[Regione]],Table_0[Regione],Table_0[Totale])</f>
        <v>732570</v>
      </c>
      <c r="L4860">
        <f>_xlfn.XLOOKUP(Comuni[[#This Row],[Regione]],Table_0[Regione],Table_0[Guariti])</f>
        <v>727781</v>
      </c>
      <c r="M4860">
        <f>_xlfn.XLOOKUP(Comuni[[#This Row],[Regione]],Table_0[Regione],Table_0[Deceduti])</f>
        <v>4504</v>
      </c>
      <c r="N4860" s="1">
        <f>(Comuni[[#This Row],[Popolazione2011]]/Comuni[[#This Row],[Ammalati TOT]])*100</f>
        <v>0.25103403087759529</v>
      </c>
      <c r="O4860">
        <f>_xlfn.XLOOKUP(Comuni[[#This Row],[Regione]],Table_0[Regione],Table_0[TOT AREA])</f>
        <v>5330380</v>
      </c>
      <c r="P4860" s="1">
        <f>(Comuni[[#This Row],[Popolazione2011]]/Comuni[[#This Row],[Ammalati AREA]])*100</f>
        <v>3.4500354571343886E-2</v>
      </c>
    </row>
    <row r="4861" spans="1:16" x14ac:dyDescent="0.3">
      <c r="A4861" t="s">
        <v>4926</v>
      </c>
      <c r="B4861" t="s">
        <v>8030</v>
      </c>
      <c r="C4861" t="s">
        <v>4921</v>
      </c>
      <c r="D4861">
        <v>6902</v>
      </c>
      <c r="E4861" s="1">
        <f>(Comuni[[#This Row],[Popolazione2011]]/SUM(D:D))*100</f>
        <v>1.161504020819968E-2</v>
      </c>
      <c r="F4861">
        <f t="shared" si="75"/>
        <v>1540584</v>
      </c>
      <c r="G4861" s="1">
        <f>(Comuni[[#This Row],[Popolazione2011]]/Comuni[[#This Row],[TOT POP REGIONE ]])*100</f>
        <v>0.44801192275137219</v>
      </c>
      <c r="H4861" t="str">
        <f>IF(Comuni[[#This Row],[Popolazione2011]]&gt;300000,"MAGGIORE","")</f>
        <v/>
      </c>
      <c r="I4861" t="str">
        <f>_xlfn.XLOOKUP(Comuni[[#This Row],[Regione]],Ripartizione_geografica[Regione],Ripartizione_geografica[Ripartizione geografica])</f>
        <v>Centro</v>
      </c>
      <c r="J4861">
        <f>_xlfn.XLOOKUP(Comuni[[#This Row],[Regione]],Ripartizione_geografica[Regione],Ripartizione_geografica[Codice Regione])</f>
        <v>11</v>
      </c>
      <c r="K4861">
        <f>_xlfn.XLOOKUP(Comuni[[#This Row],[Regione]],Table_0[Regione],Table_0[Totale])</f>
        <v>732570</v>
      </c>
      <c r="L4861">
        <f>_xlfn.XLOOKUP(Comuni[[#This Row],[Regione]],Table_0[Regione],Table_0[Guariti])</f>
        <v>727781</v>
      </c>
      <c r="M4861">
        <f>_xlfn.XLOOKUP(Comuni[[#This Row],[Regione]],Table_0[Regione],Table_0[Deceduti])</f>
        <v>4504</v>
      </c>
      <c r="N4861" s="1">
        <f>(Comuni[[#This Row],[Popolazione2011]]/Comuni[[#This Row],[Ammalati TOT]])*100</f>
        <v>0.94216252371787002</v>
      </c>
      <c r="O4861">
        <f>_xlfn.XLOOKUP(Comuni[[#This Row],[Regione]],Table_0[Regione],Table_0[TOT AREA])</f>
        <v>5330380</v>
      </c>
      <c r="P4861" s="1">
        <f>(Comuni[[#This Row],[Popolazione2011]]/Comuni[[#This Row],[Ammalati AREA]])*100</f>
        <v>0.12948420187678927</v>
      </c>
    </row>
    <row r="4862" spans="1:16" x14ac:dyDescent="0.3">
      <c r="A4862" t="s">
        <v>4927</v>
      </c>
      <c r="B4862" t="s">
        <v>8030</v>
      </c>
      <c r="C4862" t="s">
        <v>4921</v>
      </c>
      <c r="D4862">
        <v>589</v>
      </c>
      <c r="E4862" s="1">
        <f>(Comuni[[#This Row],[Popolazione2011]]/SUM(D:D))*100</f>
        <v>9.9119946140678226E-4</v>
      </c>
      <c r="F4862">
        <f t="shared" si="75"/>
        <v>1540584</v>
      </c>
      <c r="G4862" s="1">
        <f>(Comuni[[#This Row],[Popolazione2011]]/Comuni[[#This Row],[TOT POP REGIONE ]])*100</f>
        <v>3.8232254781303709E-2</v>
      </c>
      <c r="H4862" t="str">
        <f>IF(Comuni[[#This Row],[Popolazione2011]]&gt;300000,"MAGGIORE","")</f>
        <v/>
      </c>
      <c r="I4862" t="str">
        <f>_xlfn.XLOOKUP(Comuni[[#This Row],[Regione]],Ripartizione_geografica[Regione],Ripartizione_geografica[Ripartizione geografica])</f>
        <v>Centro</v>
      </c>
      <c r="J4862">
        <f>_xlfn.XLOOKUP(Comuni[[#This Row],[Regione]],Ripartizione_geografica[Regione],Ripartizione_geografica[Codice Regione])</f>
        <v>11</v>
      </c>
      <c r="K4862">
        <f>_xlfn.XLOOKUP(Comuni[[#This Row],[Regione]],Table_0[Regione],Table_0[Totale])</f>
        <v>732570</v>
      </c>
      <c r="L4862">
        <f>_xlfn.XLOOKUP(Comuni[[#This Row],[Regione]],Table_0[Regione],Table_0[Guariti])</f>
        <v>727781</v>
      </c>
      <c r="M4862">
        <f>_xlfn.XLOOKUP(Comuni[[#This Row],[Regione]],Table_0[Regione],Table_0[Deceduti])</f>
        <v>4504</v>
      </c>
      <c r="N4862" s="1">
        <f>(Comuni[[#This Row],[Popolazione2011]]/Comuni[[#This Row],[Ammalati TOT]])*100</f>
        <v>8.0401872858566412E-2</v>
      </c>
      <c r="O4862">
        <f>_xlfn.XLOOKUP(Comuni[[#This Row],[Regione]],Table_0[Regione],Table_0[TOT AREA])</f>
        <v>5330380</v>
      </c>
      <c r="P4862" s="1">
        <f>(Comuni[[#This Row],[Popolazione2011]]/Comuni[[#This Row],[Ammalati AREA]])*100</f>
        <v>1.1049868864883929E-2</v>
      </c>
    </row>
    <row r="4863" spans="1:16" x14ac:dyDescent="0.3">
      <c r="A4863" t="s">
        <v>4928</v>
      </c>
      <c r="B4863" t="s">
        <v>8030</v>
      </c>
      <c r="C4863" t="s">
        <v>4921</v>
      </c>
      <c r="D4863">
        <v>4741</v>
      </c>
      <c r="E4863" s="1">
        <f>(Comuni[[#This Row],[Popolazione2011]]/SUM(D:D))*100</f>
        <v>7.9783983812046766E-3</v>
      </c>
      <c r="F4863">
        <f t="shared" si="75"/>
        <v>1540584</v>
      </c>
      <c r="G4863" s="1">
        <f>(Comuni[[#This Row],[Popolazione2011]]/Comuni[[#This Row],[TOT POP REGIONE ]])*100</f>
        <v>0.30774044128720018</v>
      </c>
      <c r="H4863" t="str">
        <f>IF(Comuni[[#This Row],[Popolazione2011]]&gt;300000,"MAGGIORE","")</f>
        <v/>
      </c>
      <c r="I4863" t="str">
        <f>_xlfn.XLOOKUP(Comuni[[#This Row],[Regione]],Ripartizione_geografica[Regione],Ripartizione_geografica[Ripartizione geografica])</f>
        <v>Centro</v>
      </c>
      <c r="J4863">
        <f>_xlfn.XLOOKUP(Comuni[[#This Row],[Regione]],Ripartizione_geografica[Regione],Ripartizione_geografica[Codice Regione])</f>
        <v>11</v>
      </c>
      <c r="K4863">
        <f>_xlfn.XLOOKUP(Comuni[[#This Row],[Regione]],Table_0[Regione],Table_0[Totale])</f>
        <v>732570</v>
      </c>
      <c r="L4863">
        <f>_xlfn.XLOOKUP(Comuni[[#This Row],[Regione]],Table_0[Regione],Table_0[Guariti])</f>
        <v>727781</v>
      </c>
      <c r="M4863">
        <f>_xlfn.XLOOKUP(Comuni[[#This Row],[Regione]],Table_0[Regione],Table_0[Deceduti])</f>
        <v>4504</v>
      </c>
      <c r="N4863" s="1">
        <f>(Comuni[[#This Row],[Popolazione2011]]/Comuni[[#This Row],[Ammalati TOT]])*100</f>
        <v>0.64717364893457274</v>
      </c>
      <c r="O4863">
        <f>_xlfn.XLOOKUP(Comuni[[#This Row],[Regione]],Table_0[Regione],Table_0[TOT AREA])</f>
        <v>5330380</v>
      </c>
      <c r="P4863" s="1">
        <f>(Comuni[[#This Row],[Popolazione2011]]/Comuni[[#This Row],[Ammalati AREA]])*100</f>
        <v>8.8943002187461304E-2</v>
      </c>
    </row>
    <row r="4864" spans="1:16" x14ac:dyDescent="0.3">
      <c r="A4864" t="s">
        <v>4929</v>
      </c>
      <c r="B4864" t="s">
        <v>8030</v>
      </c>
      <c r="C4864" t="s">
        <v>4921</v>
      </c>
      <c r="D4864">
        <v>310</v>
      </c>
      <c r="E4864" s="1">
        <f>(Comuni[[#This Row],[Popolazione2011]]/SUM(D:D))*100</f>
        <v>5.2168392705620123E-4</v>
      </c>
      <c r="F4864">
        <f t="shared" si="75"/>
        <v>1540584</v>
      </c>
      <c r="G4864" s="1">
        <f>(Comuni[[#This Row],[Popolazione2011]]/Comuni[[#This Row],[TOT POP REGIONE ]])*100</f>
        <v>2.0122239358580901E-2</v>
      </c>
      <c r="H4864" t="str">
        <f>IF(Comuni[[#This Row],[Popolazione2011]]&gt;300000,"MAGGIORE","")</f>
        <v/>
      </c>
      <c r="I4864" t="str">
        <f>_xlfn.XLOOKUP(Comuni[[#This Row],[Regione]],Ripartizione_geografica[Regione],Ripartizione_geografica[Ripartizione geografica])</f>
        <v>Centro</v>
      </c>
      <c r="J4864">
        <f>_xlfn.XLOOKUP(Comuni[[#This Row],[Regione]],Ripartizione_geografica[Regione],Ripartizione_geografica[Codice Regione])</f>
        <v>11</v>
      </c>
      <c r="K4864">
        <f>_xlfn.XLOOKUP(Comuni[[#This Row],[Regione]],Table_0[Regione],Table_0[Totale])</f>
        <v>732570</v>
      </c>
      <c r="L4864">
        <f>_xlfn.XLOOKUP(Comuni[[#This Row],[Regione]],Table_0[Regione],Table_0[Guariti])</f>
        <v>727781</v>
      </c>
      <c r="M4864">
        <f>_xlfn.XLOOKUP(Comuni[[#This Row],[Regione]],Table_0[Regione],Table_0[Deceduti])</f>
        <v>4504</v>
      </c>
      <c r="N4864" s="1">
        <f>(Comuni[[#This Row],[Popolazione2011]]/Comuni[[#This Row],[Ammalati TOT]])*100</f>
        <v>4.2316775188719166E-2</v>
      </c>
      <c r="O4864">
        <f>_xlfn.XLOOKUP(Comuni[[#This Row],[Regione]],Table_0[Regione],Table_0[TOT AREA])</f>
        <v>5330380</v>
      </c>
      <c r="P4864" s="1">
        <f>(Comuni[[#This Row],[Popolazione2011]]/Comuni[[#This Row],[Ammalati AREA]])*100</f>
        <v>5.8157204552020678E-3</v>
      </c>
    </row>
    <row r="4865" spans="1:16" x14ac:dyDescent="0.3">
      <c r="A4865" t="s">
        <v>4930</v>
      </c>
      <c r="B4865" t="s">
        <v>8030</v>
      </c>
      <c r="C4865" t="s">
        <v>4921</v>
      </c>
      <c r="D4865">
        <v>546</v>
      </c>
      <c r="E4865" s="1">
        <f>(Comuni[[#This Row],[Popolazione2011]]/SUM(D:D))*100</f>
        <v>9.1883685216995442E-4</v>
      </c>
      <c r="F4865">
        <f t="shared" si="75"/>
        <v>1540584</v>
      </c>
      <c r="G4865" s="1">
        <f>(Comuni[[#This Row],[Popolazione2011]]/Comuni[[#This Row],[TOT POP REGIONE ]])*100</f>
        <v>3.5441105450919913E-2</v>
      </c>
      <c r="H4865" t="str">
        <f>IF(Comuni[[#This Row],[Popolazione2011]]&gt;300000,"MAGGIORE","")</f>
        <v/>
      </c>
      <c r="I4865" t="str">
        <f>_xlfn.XLOOKUP(Comuni[[#This Row],[Regione]],Ripartizione_geografica[Regione],Ripartizione_geografica[Ripartizione geografica])</f>
        <v>Centro</v>
      </c>
      <c r="J4865">
        <f>_xlfn.XLOOKUP(Comuni[[#This Row],[Regione]],Ripartizione_geografica[Regione],Ripartizione_geografica[Codice Regione])</f>
        <v>11</v>
      </c>
      <c r="K4865">
        <f>_xlfn.XLOOKUP(Comuni[[#This Row],[Regione]],Table_0[Regione],Table_0[Totale])</f>
        <v>732570</v>
      </c>
      <c r="L4865">
        <f>_xlfn.XLOOKUP(Comuni[[#This Row],[Regione]],Table_0[Regione],Table_0[Guariti])</f>
        <v>727781</v>
      </c>
      <c r="M4865">
        <f>_xlfn.XLOOKUP(Comuni[[#This Row],[Regione]],Table_0[Regione],Table_0[Deceduti])</f>
        <v>4504</v>
      </c>
      <c r="N4865" s="1">
        <f>(Comuni[[#This Row],[Popolazione2011]]/Comuni[[#This Row],[Ammalati TOT]])*100</f>
        <v>7.4532126622711817E-2</v>
      </c>
      <c r="O4865">
        <f>_xlfn.XLOOKUP(Comuni[[#This Row],[Regione]],Table_0[Regione],Table_0[TOT AREA])</f>
        <v>5330380</v>
      </c>
      <c r="P4865" s="1">
        <f>(Comuni[[#This Row],[Popolazione2011]]/Comuni[[#This Row],[Ammalati AREA]])*100</f>
        <v>1.0243172156581708E-2</v>
      </c>
    </row>
    <row r="4866" spans="1:16" x14ac:dyDescent="0.3">
      <c r="A4866" t="s">
        <v>4931</v>
      </c>
      <c r="B4866" t="s">
        <v>8030</v>
      </c>
      <c r="C4866" t="s">
        <v>4921</v>
      </c>
      <c r="D4866">
        <v>10509</v>
      </c>
      <c r="E4866" s="1">
        <f>(Comuni[[#This Row],[Popolazione2011]]/SUM(D:D))*100</f>
        <v>1.7685085127205222E-2</v>
      </c>
      <c r="F4866">
        <f t="shared" ref="F4866:F4929" si="76">SUMIFS(D:D,B:B,B4866)</f>
        <v>1540584</v>
      </c>
      <c r="G4866" s="1">
        <f>(Comuni[[#This Row],[Popolazione2011]]/Comuni[[#This Row],[TOT POP REGIONE ]])*100</f>
        <v>0.6821439142558926</v>
      </c>
      <c r="H4866" t="str">
        <f>IF(Comuni[[#This Row],[Popolazione2011]]&gt;300000,"MAGGIORE","")</f>
        <v/>
      </c>
      <c r="I4866" t="str">
        <f>_xlfn.XLOOKUP(Comuni[[#This Row],[Regione]],Ripartizione_geografica[Regione],Ripartizione_geografica[Ripartizione geografica])</f>
        <v>Centro</v>
      </c>
      <c r="J4866">
        <f>_xlfn.XLOOKUP(Comuni[[#This Row],[Regione]],Ripartizione_geografica[Regione],Ripartizione_geografica[Codice Regione])</f>
        <v>11</v>
      </c>
      <c r="K4866">
        <f>_xlfn.XLOOKUP(Comuni[[#This Row],[Regione]],Table_0[Regione],Table_0[Totale])</f>
        <v>732570</v>
      </c>
      <c r="L4866">
        <f>_xlfn.XLOOKUP(Comuni[[#This Row],[Regione]],Table_0[Regione],Table_0[Guariti])</f>
        <v>727781</v>
      </c>
      <c r="M4866">
        <f>_xlfn.XLOOKUP(Comuni[[#This Row],[Regione]],Table_0[Regione],Table_0[Deceduti])</f>
        <v>4504</v>
      </c>
      <c r="N4866" s="1">
        <f>(Comuni[[#This Row],[Popolazione2011]]/Comuni[[#This Row],[Ammalati TOT]])*100</f>
        <v>1.4345386788975798</v>
      </c>
      <c r="O4866">
        <f>_xlfn.XLOOKUP(Comuni[[#This Row],[Regione]],Table_0[Regione],Table_0[TOT AREA])</f>
        <v>5330380</v>
      </c>
      <c r="P4866" s="1">
        <f>(Comuni[[#This Row],[Popolazione2011]]/Comuni[[#This Row],[Ammalati AREA]])*100</f>
        <v>0.1971529234313501</v>
      </c>
    </row>
    <row r="4867" spans="1:16" x14ac:dyDescent="0.3">
      <c r="A4867" t="s">
        <v>4932</v>
      </c>
      <c r="B4867" t="s">
        <v>8030</v>
      </c>
      <c r="C4867" t="s">
        <v>4921</v>
      </c>
      <c r="D4867">
        <v>40217</v>
      </c>
      <c r="E4867" s="1">
        <f>(Comuni[[#This Row],[Popolazione2011]]/SUM(D:D))*100</f>
        <v>6.7679233852965301E-2</v>
      </c>
      <c r="F4867">
        <f t="shared" si="76"/>
        <v>1540584</v>
      </c>
      <c r="G4867" s="1">
        <f>(Comuni[[#This Row],[Popolazione2011]]/Comuni[[#This Row],[TOT POP REGIONE ]])*100</f>
        <v>2.610503549303381</v>
      </c>
      <c r="H4867" t="str">
        <f>IF(Comuni[[#This Row],[Popolazione2011]]&gt;300000,"MAGGIORE","")</f>
        <v/>
      </c>
      <c r="I4867" t="str">
        <f>_xlfn.XLOOKUP(Comuni[[#This Row],[Regione]],Ripartizione_geografica[Regione],Ripartizione_geografica[Ripartizione geografica])</f>
        <v>Centro</v>
      </c>
      <c r="J4867">
        <f>_xlfn.XLOOKUP(Comuni[[#This Row],[Regione]],Ripartizione_geografica[Regione],Ripartizione_geografica[Codice Regione])</f>
        <v>11</v>
      </c>
      <c r="K4867">
        <f>_xlfn.XLOOKUP(Comuni[[#This Row],[Regione]],Table_0[Regione],Table_0[Totale])</f>
        <v>732570</v>
      </c>
      <c r="L4867">
        <f>_xlfn.XLOOKUP(Comuni[[#This Row],[Regione]],Table_0[Regione],Table_0[Guariti])</f>
        <v>727781</v>
      </c>
      <c r="M4867">
        <f>_xlfn.XLOOKUP(Comuni[[#This Row],[Regione]],Table_0[Regione],Table_0[Deceduti])</f>
        <v>4504</v>
      </c>
      <c r="N4867" s="1">
        <f>(Comuni[[#This Row],[Popolazione2011]]/Comuni[[#This Row],[Ammalati TOT]])*100</f>
        <v>5.4898507992410286</v>
      </c>
      <c r="O4867">
        <f>_xlfn.XLOOKUP(Comuni[[#This Row],[Regione]],Table_0[Regione],Table_0[TOT AREA])</f>
        <v>5330380</v>
      </c>
      <c r="P4867" s="1">
        <f>(Comuni[[#This Row],[Popolazione2011]]/Comuni[[#This Row],[Ammalati AREA]])*100</f>
        <v>0.75448654692535988</v>
      </c>
    </row>
    <row r="4868" spans="1:16" x14ac:dyDescent="0.3">
      <c r="A4868" t="s">
        <v>4933</v>
      </c>
      <c r="B4868" t="s">
        <v>8030</v>
      </c>
      <c r="C4868" t="s">
        <v>4921</v>
      </c>
      <c r="D4868">
        <v>1278</v>
      </c>
      <c r="E4868" s="1">
        <f>(Comuni[[#This Row],[Popolazione2011]]/SUM(D:D))*100</f>
        <v>2.1506840605736294E-3</v>
      </c>
      <c r="F4868">
        <f t="shared" si="76"/>
        <v>1540584</v>
      </c>
      <c r="G4868" s="1">
        <f>(Comuni[[#This Row],[Popolazione2011]]/Comuni[[#This Row],[TOT POP REGIONE ]])*100</f>
        <v>8.295555451698837E-2</v>
      </c>
      <c r="H4868" t="str">
        <f>IF(Comuni[[#This Row],[Popolazione2011]]&gt;300000,"MAGGIORE","")</f>
        <v/>
      </c>
      <c r="I4868" t="str">
        <f>_xlfn.XLOOKUP(Comuni[[#This Row],[Regione]],Ripartizione_geografica[Regione],Ripartizione_geografica[Ripartizione geografica])</f>
        <v>Centro</v>
      </c>
      <c r="J4868">
        <f>_xlfn.XLOOKUP(Comuni[[#This Row],[Regione]],Ripartizione_geografica[Regione],Ripartizione_geografica[Codice Regione])</f>
        <v>11</v>
      </c>
      <c r="K4868">
        <f>_xlfn.XLOOKUP(Comuni[[#This Row],[Regione]],Table_0[Regione],Table_0[Totale])</f>
        <v>732570</v>
      </c>
      <c r="L4868">
        <f>_xlfn.XLOOKUP(Comuni[[#This Row],[Regione]],Table_0[Regione],Table_0[Guariti])</f>
        <v>727781</v>
      </c>
      <c r="M4868">
        <f>_xlfn.XLOOKUP(Comuni[[#This Row],[Regione]],Table_0[Regione],Table_0[Deceduti])</f>
        <v>4504</v>
      </c>
      <c r="N4868" s="1">
        <f>(Comuni[[#This Row],[Popolazione2011]]/Comuni[[#This Row],[Ammalati TOT]])*100</f>
        <v>0.17445431835865513</v>
      </c>
      <c r="O4868">
        <f>_xlfn.XLOOKUP(Comuni[[#This Row],[Regione]],Table_0[Regione],Table_0[TOT AREA])</f>
        <v>5330380</v>
      </c>
      <c r="P4868" s="1">
        <f>(Comuni[[#This Row],[Popolazione2011]]/Comuni[[#This Row],[Ammalati AREA]])*100</f>
        <v>2.3975776586284657E-2</v>
      </c>
    </row>
    <row r="4869" spans="1:16" x14ac:dyDescent="0.3">
      <c r="A4869" t="s">
        <v>4934</v>
      </c>
      <c r="B4869" t="s">
        <v>8030</v>
      </c>
      <c r="C4869" t="s">
        <v>4921</v>
      </c>
      <c r="D4869">
        <v>15322</v>
      </c>
      <c r="E4869" s="1">
        <f>(Comuni[[#This Row],[Popolazione2011]]/SUM(D:D))*100</f>
        <v>2.5784648807597146E-2</v>
      </c>
      <c r="F4869">
        <f t="shared" si="76"/>
        <v>1540584</v>
      </c>
      <c r="G4869" s="1">
        <f>(Comuni[[#This Row],[Popolazione2011]]/Comuni[[#This Row],[TOT POP REGIONE ]])*100</f>
        <v>0.99455790791024712</v>
      </c>
      <c r="H4869" t="str">
        <f>IF(Comuni[[#This Row],[Popolazione2011]]&gt;300000,"MAGGIORE","")</f>
        <v/>
      </c>
      <c r="I4869" t="str">
        <f>_xlfn.XLOOKUP(Comuni[[#This Row],[Regione]],Ripartizione_geografica[Regione],Ripartizione_geografica[Ripartizione geografica])</f>
        <v>Centro</v>
      </c>
      <c r="J4869">
        <f>_xlfn.XLOOKUP(Comuni[[#This Row],[Regione]],Ripartizione_geografica[Regione],Ripartizione_geografica[Codice Regione])</f>
        <v>11</v>
      </c>
      <c r="K4869">
        <f>_xlfn.XLOOKUP(Comuni[[#This Row],[Regione]],Table_0[Regione],Table_0[Totale])</f>
        <v>732570</v>
      </c>
      <c r="L4869">
        <f>_xlfn.XLOOKUP(Comuni[[#This Row],[Regione]],Table_0[Regione],Table_0[Guariti])</f>
        <v>727781</v>
      </c>
      <c r="M4869">
        <f>_xlfn.XLOOKUP(Comuni[[#This Row],[Regione]],Table_0[Regione],Table_0[Deceduti])</f>
        <v>4504</v>
      </c>
      <c r="N4869" s="1">
        <f>(Comuni[[#This Row],[Popolazione2011]]/Comuni[[#This Row],[Ammalati TOT]])*100</f>
        <v>2.0915407401340484</v>
      </c>
      <c r="O4869">
        <f>_xlfn.XLOOKUP(Comuni[[#This Row],[Regione]],Table_0[Regione],Table_0[TOT AREA])</f>
        <v>5330380</v>
      </c>
      <c r="P4869" s="1">
        <f>(Comuni[[#This Row],[Popolazione2011]]/Comuni[[#This Row],[Ammalati AREA]])*100</f>
        <v>0.28744667359550352</v>
      </c>
    </row>
    <row r="4870" spans="1:16" x14ac:dyDescent="0.3">
      <c r="A4870" t="s">
        <v>4935</v>
      </c>
      <c r="B4870" t="s">
        <v>8030</v>
      </c>
      <c r="C4870" t="s">
        <v>4921</v>
      </c>
      <c r="D4870">
        <v>2147</v>
      </c>
      <c r="E4870" s="1">
        <f>(Comuni[[#This Row],[Popolazione2011]]/SUM(D:D))*100</f>
        <v>3.6130819077085938E-3</v>
      </c>
      <c r="F4870">
        <f t="shared" si="76"/>
        <v>1540584</v>
      </c>
      <c r="G4870" s="1">
        <f>(Comuni[[#This Row],[Popolazione2011]]/Comuni[[#This Row],[TOT POP REGIONE ]])*100</f>
        <v>0.13936273517055869</v>
      </c>
      <c r="H4870" t="str">
        <f>IF(Comuni[[#This Row],[Popolazione2011]]&gt;300000,"MAGGIORE","")</f>
        <v/>
      </c>
      <c r="I4870" t="str">
        <f>_xlfn.XLOOKUP(Comuni[[#This Row],[Regione]],Ripartizione_geografica[Regione],Ripartizione_geografica[Ripartizione geografica])</f>
        <v>Centro</v>
      </c>
      <c r="J4870">
        <f>_xlfn.XLOOKUP(Comuni[[#This Row],[Regione]],Ripartizione_geografica[Regione],Ripartizione_geografica[Codice Regione])</f>
        <v>11</v>
      </c>
      <c r="K4870">
        <f>_xlfn.XLOOKUP(Comuni[[#This Row],[Regione]],Table_0[Regione],Table_0[Totale])</f>
        <v>732570</v>
      </c>
      <c r="L4870">
        <f>_xlfn.XLOOKUP(Comuni[[#This Row],[Regione]],Table_0[Regione],Table_0[Guariti])</f>
        <v>727781</v>
      </c>
      <c r="M4870">
        <f>_xlfn.XLOOKUP(Comuni[[#This Row],[Regione]],Table_0[Regione],Table_0[Deceduti])</f>
        <v>4504</v>
      </c>
      <c r="N4870" s="1">
        <f>(Comuni[[#This Row],[Popolazione2011]]/Comuni[[#This Row],[Ammalati TOT]])*100</f>
        <v>0.29307779461348404</v>
      </c>
      <c r="O4870">
        <f>_xlfn.XLOOKUP(Comuni[[#This Row],[Regione]],Table_0[Regione],Table_0[TOT AREA])</f>
        <v>5330380</v>
      </c>
      <c r="P4870" s="1">
        <f>(Comuni[[#This Row],[Popolazione2011]]/Comuni[[#This Row],[Ammalati AREA]])*100</f>
        <v>4.0278554249415614E-2</v>
      </c>
    </row>
    <row r="4871" spans="1:16" x14ac:dyDescent="0.3">
      <c r="A4871" t="s">
        <v>4936</v>
      </c>
      <c r="B4871" t="s">
        <v>8030</v>
      </c>
      <c r="C4871" t="s">
        <v>4921</v>
      </c>
      <c r="D4871">
        <v>700</v>
      </c>
      <c r="E4871" s="1">
        <f>(Comuni[[#This Row],[Popolazione2011]]/SUM(D:D))*100</f>
        <v>1.1779959643204543E-3</v>
      </c>
      <c r="F4871">
        <f t="shared" si="76"/>
        <v>1540584</v>
      </c>
      <c r="G4871" s="1">
        <f>(Comuni[[#This Row],[Popolazione2011]]/Comuni[[#This Row],[TOT POP REGIONE ]])*100</f>
        <v>4.543731468066655E-2</v>
      </c>
      <c r="H4871" t="str">
        <f>IF(Comuni[[#This Row],[Popolazione2011]]&gt;300000,"MAGGIORE","")</f>
        <v/>
      </c>
      <c r="I4871" t="str">
        <f>_xlfn.XLOOKUP(Comuni[[#This Row],[Regione]],Ripartizione_geografica[Regione],Ripartizione_geografica[Ripartizione geografica])</f>
        <v>Centro</v>
      </c>
      <c r="J4871">
        <f>_xlfn.XLOOKUP(Comuni[[#This Row],[Regione]],Ripartizione_geografica[Regione],Ripartizione_geografica[Codice Regione])</f>
        <v>11</v>
      </c>
      <c r="K4871">
        <f>_xlfn.XLOOKUP(Comuni[[#This Row],[Regione]],Table_0[Regione],Table_0[Totale])</f>
        <v>732570</v>
      </c>
      <c r="L4871">
        <f>_xlfn.XLOOKUP(Comuni[[#This Row],[Regione]],Table_0[Regione],Table_0[Guariti])</f>
        <v>727781</v>
      </c>
      <c r="M4871">
        <f>_xlfn.XLOOKUP(Comuni[[#This Row],[Regione]],Table_0[Regione],Table_0[Deceduti])</f>
        <v>4504</v>
      </c>
      <c r="N4871" s="1">
        <f>(Comuni[[#This Row],[Popolazione2011]]/Comuni[[#This Row],[Ammalati TOT]])*100</f>
        <v>9.5554008490656192E-2</v>
      </c>
      <c r="O4871">
        <f>_xlfn.XLOOKUP(Comuni[[#This Row],[Regione]],Table_0[Regione],Table_0[TOT AREA])</f>
        <v>5330380</v>
      </c>
      <c r="P4871" s="1">
        <f>(Comuni[[#This Row],[Popolazione2011]]/Comuni[[#This Row],[Ammalati AREA]])*100</f>
        <v>1.3132271995617575E-2</v>
      </c>
    </row>
    <row r="4872" spans="1:16" x14ac:dyDescent="0.3">
      <c r="A4872" t="s">
        <v>4937</v>
      </c>
      <c r="B4872" t="s">
        <v>8030</v>
      </c>
      <c r="C4872" t="s">
        <v>4921</v>
      </c>
      <c r="D4872">
        <v>1497</v>
      </c>
      <c r="E4872" s="1">
        <f>(Comuni[[#This Row],[Popolazione2011]]/SUM(D:D))*100</f>
        <v>2.5192285122681716E-3</v>
      </c>
      <c r="F4872">
        <f t="shared" si="76"/>
        <v>1540584</v>
      </c>
      <c r="G4872" s="1">
        <f>(Comuni[[#This Row],[Popolazione2011]]/Comuni[[#This Row],[TOT POP REGIONE ]])*100</f>
        <v>9.7170942967082619E-2</v>
      </c>
      <c r="H4872" t="str">
        <f>IF(Comuni[[#This Row],[Popolazione2011]]&gt;300000,"MAGGIORE","")</f>
        <v/>
      </c>
      <c r="I4872" t="str">
        <f>_xlfn.XLOOKUP(Comuni[[#This Row],[Regione]],Ripartizione_geografica[Regione],Ripartizione_geografica[Ripartizione geografica])</f>
        <v>Centro</v>
      </c>
      <c r="J4872">
        <f>_xlfn.XLOOKUP(Comuni[[#This Row],[Regione]],Ripartizione_geografica[Regione],Ripartizione_geografica[Codice Regione])</f>
        <v>11</v>
      </c>
      <c r="K4872">
        <f>_xlfn.XLOOKUP(Comuni[[#This Row],[Regione]],Table_0[Regione],Table_0[Totale])</f>
        <v>732570</v>
      </c>
      <c r="L4872">
        <f>_xlfn.XLOOKUP(Comuni[[#This Row],[Regione]],Table_0[Regione],Table_0[Guariti])</f>
        <v>727781</v>
      </c>
      <c r="M4872">
        <f>_xlfn.XLOOKUP(Comuni[[#This Row],[Regione]],Table_0[Regione],Table_0[Deceduti])</f>
        <v>4504</v>
      </c>
      <c r="N4872" s="1">
        <f>(Comuni[[#This Row],[Popolazione2011]]/Comuni[[#This Row],[Ammalati TOT]])*100</f>
        <v>0.20434907244358899</v>
      </c>
      <c r="O4872">
        <f>_xlfn.XLOOKUP(Comuni[[#This Row],[Regione]],Table_0[Regione],Table_0[TOT AREA])</f>
        <v>5330380</v>
      </c>
      <c r="P4872" s="1">
        <f>(Comuni[[#This Row],[Popolazione2011]]/Comuni[[#This Row],[Ammalati AREA]])*100</f>
        <v>2.8084301682056438E-2</v>
      </c>
    </row>
    <row r="4873" spans="1:16" x14ac:dyDescent="0.3">
      <c r="A4873" t="s">
        <v>4938</v>
      </c>
      <c r="B4873" t="s">
        <v>8030</v>
      </c>
      <c r="C4873" t="s">
        <v>4921</v>
      </c>
      <c r="D4873">
        <v>655</v>
      </c>
      <c r="E4873" s="1">
        <f>(Comuni[[#This Row],[Popolazione2011]]/SUM(D:D))*100</f>
        <v>1.1022676523284251E-3</v>
      </c>
      <c r="F4873">
        <f t="shared" si="76"/>
        <v>1540584</v>
      </c>
      <c r="G4873" s="1">
        <f>(Comuni[[#This Row],[Popolazione2011]]/Comuni[[#This Row],[TOT POP REGIONE ]])*100</f>
        <v>4.2516344451195134E-2</v>
      </c>
      <c r="H4873" t="str">
        <f>IF(Comuni[[#This Row],[Popolazione2011]]&gt;300000,"MAGGIORE","")</f>
        <v/>
      </c>
      <c r="I4873" t="str">
        <f>_xlfn.XLOOKUP(Comuni[[#This Row],[Regione]],Ripartizione_geografica[Regione],Ripartizione_geografica[Ripartizione geografica])</f>
        <v>Centro</v>
      </c>
      <c r="J4873">
        <f>_xlfn.XLOOKUP(Comuni[[#This Row],[Regione]],Ripartizione_geografica[Regione],Ripartizione_geografica[Codice Regione])</f>
        <v>11</v>
      </c>
      <c r="K4873">
        <f>_xlfn.XLOOKUP(Comuni[[#This Row],[Regione]],Table_0[Regione],Table_0[Totale])</f>
        <v>732570</v>
      </c>
      <c r="L4873">
        <f>_xlfn.XLOOKUP(Comuni[[#This Row],[Regione]],Table_0[Regione],Table_0[Guariti])</f>
        <v>727781</v>
      </c>
      <c r="M4873">
        <f>_xlfn.XLOOKUP(Comuni[[#This Row],[Regione]],Table_0[Regione],Table_0[Deceduti])</f>
        <v>4504</v>
      </c>
      <c r="N4873" s="1">
        <f>(Comuni[[#This Row],[Popolazione2011]]/Comuni[[#This Row],[Ammalati TOT]])*100</f>
        <v>8.941125080197114E-2</v>
      </c>
      <c r="O4873">
        <f>_xlfn.XLOOKUP(Comuni[[#This Row],[Regione]],Table_0[Regione],Table_0[TOT AREA])</f>
        <v>5330380</v>
      </c>
      <c r="P4873" s="1">
        <f>(Comuni[[#This Row],[Popolazione2011]]/Comuni[[#This Row],[Ammalati AREA]])*100</f>
        <v>1.2288054510185015E-2</v>
      </c>
    </row>
    <row r="4874" spans="1:16" x14ac:dyDescent="0.3">
      <c r="A4874" t="s">
        <v>4939</v>
      </c>
      <c r="B4874" t="s">
        <v>8030</v>
      </c>
      <c r="C4874" t="s">
        <v>4921</v>
      </c>
      <c r="D4874">
        <v>868</v>
      </c>
      <c r="E4874" s="1">
        <f>(Comuni[[#This Row],[Popolazione2011]]/SUM(D:D))*100</f>
        <v>1.4607149957573634E-3</v>
      </c>
      <c r="F4874">
        <f t="shared" si="76"/>
        <v>1540584</v>
      </c>
      <c r="G4874" s="1">
        <f>(Comuni[[#This Row],[Popolazione2011]]/Comuni[[#This Row],[TOT POP REGIONE ]])*100</f>
        <v>5.6342270204026525E-2</v>
      </c>
      <c r="H4874" t="str">
        <f>IF(Comuni[[#This Row],[Popolazione2011]]&gt;300000,"MAGGIORE","")</f>
        <v/>
      </c>
      <c r="I4874" t="str">
        <f>_xlfn.XLOOKUP(Comuni[[#This Row],[Regione]],Ripartizione_geografica[Regione],Ripartizione_geografica[Ripartizione geografica])</f>
        <v>Centro</v>
      </c>
      <c r="J4874">
        <f>_xlfn.XLOOKUP(Comuni[[#This Row],[Regione]],Ripartizione_geografica[Regione],Ripartizione_geografica[Codice Regione])</f>
        <v>11</v>
      </c>
      <c r="K4874">
        <f>_xlfn.XLOOKUP(Comuni[[#This Row],[Regione]],Table_0[Regione],Table_0[Totale])</f>
        <v>732570</v>
      </c>
      <c r="L4874">
        <f>_xlfn.XLOOKUP(Comuni[[#This Row],[Regione]],Table_0[Regione],Table_0[Guariti])</f>
        <v>727781</v>
      </c>
      <c r="M4874">
        <f>_xlfn.XLOOKUP(Comuni[[#This Row],[Regione]],Table_0[Regione],Table_0[Deceduti])</f>
        <v>4504</v>
      </c>
      <c r="N4874" s="1">
        <f>(Comuni[[#This Row],[Popolazione2011]]/Comuni[[#This Row],[Ammalati TOT]])*100</f>
        <v>0.11848697052841367</v>
      </c>
      <c r="O4874">
        <f>_xlfn.XLOOKUP(Comuni[[#This Row],[Regione]],Table_0[Regione],Table_0[TOT AREA])</f>
        <v>5330380</v>
      </c>
      <c r="P4874" s="1">
        <f>(Comuni[[#This Row],[Popolazione2011]]/Comuni[[#This Row],[Ammalati AREA]])*100</f>
        <v>1.6284017274565792E-2</v>
      </c>
    </row>
    <row r="4875" spans="1:16" x14ac:dyDescent="0.3">
      <c r="A4875" t="s">
        <v>4940</v>
      </c>
      <c r="B4875" t="s">
        <v>8030</v>
      </c>
      <c r="C4875" t="s">
        <v>4921</v>
      </c>
      <c r="D4875">
        <v>2481</v>
      </c>
      <c r="E4875" s="1">
        <f>(Comuni[[#This Row],[Popolazione2011]]/SUM(D:D))*100</f>
        <v>4.1751542678272104E-3</v>
      </c>
      <c r="F4875">
        <f t="shared" si="76"/>
        <v>1540584</v>
      </c>
      <c r="G4875" s="1">
        <f>(Comuni[[#This Row],[Popolazione2011]]/Comuni[[#This Row],[TOT POP REGIONE ]])*100</f>
        <v>0.16104282531819103</v>
      </c>
      <c r="H4875" t="str">
        <f>IF(Comuni[[#This Row],[Popolazione2011]]&gt;300000,"MAGGIORE","")</f>
        <v/>
      </c>
      <c r="I4875" t="str">
        <f>_xlfn.XLOOKUP(Comuni[[#This Row],[Regione]],Ripartizione_geografica[Regione],Ripartizione_geografica[Ripartizione geografica])</f>
        <v>Centro</v>
      </c>
      <c r="J4875">
        <f>_xlfn.XLOOKUP(Comuni[[#This Row],[Regione]],Ripartizione_geografica[Regione],Ripartizione_geografica[Codice Regione])</f>
        <v>11</v>
      </c>
      <c r="K4875">
        <f>_xlfn.XLOOKUP(Comuni[[#This Row],[Regione]],Table_0[Regione],Table_0[Totale])</f>
        <v>732570</v>
      </c>
      <c r="L4875">
        <f>_xlfn.XLOOKUP(Comuni[[#This Row],[Regione]],Table_0[Regione],Table_0[Guariti])</f>
        <v>727781</v>
      </c>
      <c r="M4875">
        <f>_xlfn.XLOOKUP(Comuni[[#This Row],[Regione]],Table_0[Regione],Table_0[Deceduti])</f>
        <v>4504</v>
      </c>
      <c r="N4875" s="1">
        <f>(Comuni[[#This Row],[Popolazione2011]]/Comuni[[#This Row],[Ammalati TOT]])*100</f>
        <v>0.3386707072361686</v>
      </c>
      <c r="O4875">
        <f>_xlfn.XLOOKUP(Comuni[[#This Row],[Regione]],Table_0[Regione],Table_0[TOT AREA])</f>
        <v>5330380</v>
      </c>
      <c r="P4875" s="1">
        <f>(Comuni[[#This Row],[Popolazione2011]]/Comuni[[#This Row],[Ammalati AREA]])*100</f>
        <v>4.6544524030181708E-2</v>
      </c>
    </row>
    <row r="4876" spans="1:16" x14ac:dyDescent="0.3">
      <c r="A4876" t="s">
        <v>4941</v>
      </c>
      <c r="B4876" t="s">
        <v>8030</v>
      </c>
      <c r="C4876" t="s">
        <v>4921</v>
      </c>
      <c r="D4876">
        <v>42019</v>
      </c>
      <c r="E4876" s="1">
        <f>(Comuni[[#This Row],[Popolazione2011]]/SUM(D:D))*100</f>
        <v>7.0711732035401667E-2</v>
      </c>
      <c r="F4876">
        <f t="shared" si="76"/>
        <v>1540584</v>
      </c>
      <c r="G4876" s="1">
        <f>(Comuni[[#This Row],[Popolazione2011]]/Comuni[[#This Row],[TOT POP REGIONE ]])*100</f>
        <v>2.7274721793813255</v>
      </c>
      <c r="H4876" t="str">
        <f>IF(Comuni[[#This Row],[Popolazione2011]]&gt;300000,"MAGGIORE","")</f>
        <v/>
      </c>
      <c r="I4876" t="str">
        <f>_xlfn.XLOOKUP(Comuni[[#This Row],[Regione]],Ripartizione_geografica[Regione],Ripartizione_geografica[Ripartizione geografica])</f>
        <v>Centro</v>
      </c>
      <c r="J4876">
        <f>_xlfn.XLOOKUP(Comuni[[#This Row],[Regione]],Ripartizione_geografica[Regione],Ripartizione_geografica[Codice Regione])</f>
        <v>11</v>
      </c>
      <c r="K4876">
        <f>_xlfn.XLOOKUP(Comuni[[#This Row],[Regione]],Table_0[Regione],Table_0[Totale])</f>
        <v>732570</v>
      </c>
      <c r="L4876">
        <f>_xlfn.XLOOKUP(Comuni[[#This Row],[Regione]],Table_0[Regione],Table_0[Guariti])</f>
        <v>727781</v>
      </c>
      <c r="M4876">
        <f>_xlfn.XLOOKUP(Comuni[[#This Row],[Regione]],Table_0[Regione],Table_0[Deceduti])</f>
        <v>4504</v>
      </c>
      <c r="N4876" s="1">
        <f>(Comuni[[#This Row],[Popolazione2011]]/Comuni[[#This Row],[Ammalati TOT]])*100</f>
        <v>5.73583411824126</v>
      </c>
      <c r="O4876">
        <f>_xlfn.XLOOKUP(Comuni[[#This Row],[Regione]],Table_0[Regione],Table_0[TOT AREA])</f>
        <v>5330380</v>
      </c>
      <c r="P4876" s="1">
        <f>(Comuni[[#This Row],[Popolazione2011]]/Comuni[[#This Row],[Ammalati AREA]])*100</f>
        <v>0.78829276711979246</v>
      </c>
    </row>
    <row r="4877" spans="1:16" x14ac:dyDescent="0.3">
      <c r="A4877" t="s">
        <v>4942</v>
      </c>
      <c r="B4877" t="s">
        <v>8030</v>
      </c>
      <c r="C4877" t="s">
        <v>4921</v>
      </c>
      <c r="D4877">
        <v>10178</v>
      </c>
      <c r="E4877" s="1">
        <f>(Comuni[[#This Row],[Popolazione2011]]/SUM(D:D))*100</f>
        <v>1.7128061321219405E-2</v>
      </c>
      <c r="F4877">
        <f t="shared" si="76"/>
        <v>1540584</v>
      </c>
      <c r="G4877" s="1">
        <f>(Comuni[[#This Row],[Popolazione2011]]/Comuni[[#This Row],[TOT POP REGIONE ]])*100</f>
        <v>0.66065855545689167</v>
      </c>
      <c r="H4877" t="str">
        <f>IF(Comuni[[#This Row],[Popolazione2011]]&gt;300000,"MAGGIORE","")</f>
        <v/>
      </c>
      <c r="I4877" t="str">
        <f>_xlfn.XLOOKUP(Comuni[[#This Row],[Regione]],Ripartizione_geografica[Regione],Ripartizione_geografica[Ripartizione geografica])</f>
        <v>Centro</v>
      </c>
      <c r="J4877">
        <f>_xlfn.XLOOKUP(Comuni[[#This Row],[Regione]],Ripartizione_geografica[Regione],Ripartizione_geografica[Codice Regione])</f>
        <v>11</v>
      </c>
      <c r="K4877">
        <f>_xlfn.XLOOKUP(Comuni[[#This Row],[Regione]],Table_0[Regione],Table_0[Totale])</f>
        <v>732570</v>
      </c>
      <c r="L4877">
        <f>_xlfn.XLOOKUP(Comuni[[#This Row],[Regione]],Table_0[Regione],Table_0[Guariti])</f>
        <v>727781</v>
      </c>
      <c r="M4877">
        <f>_xlfn.XLOOKUP(Comuni[[#This Row],[Regione]],Table_0[Regione],Table_0[Deceduti])</f>
        <v>4504</v>
      </c>
      <c r="N4877" s="1">
        <f>(Comuni[[#This Row],[Popolazione2011]]/Comuni[[#This Row],[Ammalati TOT]])*100</f>
        <v>1.3893552834541407</v>
      </c>
      <c r="O4877">
        <f>_xlfn.XLOOKUP(Comuni[[#This Row],[Regione]],Table_0[Regione],Table_0[TOT AREA])</f>
        <v>5330380</v>
      </c>
      <c r="P4877" s="1">
        <f>(Comuni[[#This Row],[Popolazione2011]]/Comuni[[#This Row],[Ammalati AREA]])*100</f>
        <v>0.19094323481627953</v>
      </c>
    </row>
    <row r="4878" spans="1:16" x14ac:dyDescent="0.3">
      <c r="A4878" t="s">
        <v>4943</v>
      </c>
      <c r="B4878" t="s">
        <v>8030</v>
      </c>
      <c r="C4878" t="s">
        <v>4921</v>
      </c>
      <c r="D4878">
        <v>4773</v>
      </c>
      <c r="E4878" s="1">
        <f>(Comuni[[#This Row],[Popolazione2011]]/SUM(D:D))*100</f>
        <v>8.0322496252878978E-3</v>
      </c>
      <c r="F4878">
        <f t="shared" si="76"/>
        <v>1540584</v>
      </c>
      <c r="G4878" s="1">
        <f>(Comuni[[#This Row],[Popolazione2011]]/Comuni[[#This Row],[TOT POP REGIONE ]])*100</f>
        <v>0.3098175756726021</v>
      </c>
      <c r="H4878" t="str">
        <f>IF(Comuni[[#This Row],[Popolazione2011]]&gt;300000,"MAGGIORE","")</f>
        <v/>
      </c>
      <c r="I4878" t="str">
        <f>_xlfn.XLOOKUP(Comuni[[#This Row],[Regione]],Ripartizione_geografica[Regione],Ripartizione_geografica[Ripartizione geografica])</f>
        <v>Centro</v>
      </c>
      <c r="J4878">
        <f>_xlfn.XLOOKUP(Comuni[[#This Row],[Regione]],Ripartizione_geografica[Regione],Ripartizione_geografica[Codice Regione])</f>
        <v>11</v>
      </c>
      <c r="K4878">
        <f>_xlfn.XLOOKUP(Comuni[[#This Row],[Regione]],Table_0[Regione],Table_0[Totale])</f>
        <v>732570</v>
      </c>
      <c r="L4878">
        <f>_xlfn.XLOOKUP(Comuni[[#This Row],[Regione]],Table_0[Regione],Table_0[Guariti])</f>
        <v>727781</v>
      </c>
      <c r="M4878">
        <f>_xlfn.XLOOKUP(Comuni[[#This Row],[Regione]],Table_0[Regione],Table_0[Deceduti])</f>
        <v>4504</v>
      </c>
      <c r="N4878" s="1">
        <f>(Comuni[[#This Row],[Popolazione2011]]/Comuni[[#This Row],[Ammalati TOT]])*100</f>
        <v>0.65154183217985995</v>
      </c>
      <c r="O4878">
        <f>_xlfn.XLOOKUP(Comuni[[#This Row],[Regione]],Table_0[Regione],Table_0[TOT AREA])</f>
        <v>5330380</v>
      </c>
      <c r="P4878" s="1">
        <f>(Comuni[[#This Row],[Popolazione2011]]/Comuni[[#This Row],[Ammalati AREA]])*100</f>
        <v>8.9543334621546677E-2</v>
      </c>
    </row>
    <row r="4879" spans="1:16" x14ac:dyDescent="0.3">
      <c r="A4879" t="s">
        <v>4944</v>
      </c>
      <c r="B4879" t="s">
        <v>8030</v>
      </c>
      <c r="C4879" t="s">
        <v>4921</v>
      </c>
      <c r="D4879">
        <v>7185</v>
      </c>
      <c r="E4879" s="1">
        <f>(Comuni[[#This Row],[Popolazione2011]]/SUM(D:D))*100</f>
        <v>1.2091287148060664E-2</v>
      </c>
      <c r="F4879">
        <f t="shared" si="76"/>
        <v>1540584</v>
      </c>
      <c r="G4879" s="1">
        <f>(Comuni[[#This Row],[Popolazione2011]]/Comuni[[#This Row],[TOT POP REGIONE ]])*100</f>
        <v>0.46638157997227031</v>
      </c>
      <c r="H4879" t="str">
        <f>IF(Comuni[[#This Row],[Popolazione2011]]&gt;300000,"MAGGIORE","")</f>
        <v/>
      </c>
      <c r="I4879" t="str">
        <f>_xlfn.XLOOKUP(Comuni[[#This Row],[Regione]],Ripartizione_geografica[Regione],Ripartizione_geografica[Ripartizione geografica])</f>
        <v>Centro</v>
      </c>
      <c r="J4879">
        <f>_xlfn.XLOOKUP(Comuni[[#This Row],[Regione]],Ripartizione_geografica[Regione],Ripartizione_geografica[Codice Regione])</f>
        <v>11</v>
      </c>
      <c r="K4879">
        <f>_xlfn.XLOOKUP(Comuni[[#This Row],[Regione]],Table_0[Regione],Table_0[Totale])</f>
        <v>732570</v>
      </c>
      <c r="L4879">
        <f>_xlfn.XLOOKUP(Comuni[[#This Row],[Regione]],Table_0[Regione],Table_0[Guariti])</f>
        <v>727781</v>
      </c>
      <c r="M4879">
        <f>_xlfn.XLOOKUP(Comuni[[#This Row],[Regione]],Table_0[Regione],Table_0[Deceduti])</f>
        <v>4504</v>
      </c>
      <c r="N4879" s="1">
        <f>(Comuni[[#This Row],[Popolazione2011]]/Comuni[[#This Row],[Ammalati TOT]])*100</f>
        <v>0.98079364429337812</v>
      </c>
      <c r="O4879">
        <f>_xlfn.XLOOKUP(Comuni[[#This Row],[Regione]],Table_0[Regione],Table_0[TOT AREA])</f>
        <v>5330380</v>
      </c>
      <c r="P4879" s="1">
        <f>(Comuni[[#This Row],[Popolazione2011]]/Comuni[[#This Row],[Ammalati AREA]])*100</f>
        <v>0.1347933918407318</v>
      </c>
    </row>
    <row r="4880" spans="1:16" x14ac:dyDescent="0.3">
      <c r="A4880" t="s">
        <v>4945</v>
      </c>
      <c r="B4880" t="s">
        <v>8030</v>
      </c>
      <c r="C4880" t="s">
        <v>4921</v>
      </c>
      <c r="D4880">
        <v>149</v>
      </c>
      <c r="E4880" s="1">
        <f>(Comuni[[#This Row],[Popolazione2011]]/SUM(D:D))*100</f>
        <v>2.5074485526249668E-4</v>
      </c>
      <c r="F4880">
        <f t="shared" si="76"/>
        <v>1540584</v>
      </c>
      <c r="G4880" s="1">
        <f>(Comuni[[#This Row],[Popolazione2011]]/Comuni[[#This Row],[TOT POP REGIONE ]])*100</f>
        <v>9.6716569820275954E-3</v>
      </c>
      <c r="H4880" t="str">
        <f>IF(Comuni[[#This Row],[Popolazione2011]]&gt;300000,"MAGGIORE","")</f>
        <v/>
      </c>
      <c r="I4880" t="str">
        <f>_xlfn.XLOOKUP(Comuni[[#This Row],[Regione]],Ripartizione_geografica[Regione],Ripartizione_geografica[Ripartizione geografica])</f>
        <v>Centro</v>
      </c>
      <c r="J4880">
        <f>_xlfn.XLOOKUP(Comuni[[#This Row],[Regione]],Ripartizione_geografica[Regione],Ripartizione_geografica[Codice Regione])</f>
        <v>11</v>
      </c>
      <c r="K4880">
        <f>_xlfn.XLOOKUP(Comuni[[#This Row],[Regione]],Table_0[Regione],Table_0[Totale])</f>
        <v>732570</v>
      </c>
      <c r="L4880">
        <f>_xlfn.XLOOKUP(Comuni[[#This Row],[Regione]],Table_0[Regione],Table_0[Guariti])</f>
        <v>727781</v>
      </c>
      <c r="M4880">
        <f>_xlfn.XLOOKUP(Comuni[[#This Row],[Regione]],Table_0[Regione],Table_0[Deceduti])</f>
        <v>4504</v>
      </c>
      <c r="N4880" s="1">
        <f>(Comuni[[#This Row],[Popolazione2011]]/Comuni[[#This Row],[Ammalati TOT]])*100</f>
        <v>2.0339353235868246E-2</v>
      </c>
      <c r="O4880">
        <f>_xlfn.XLOOKUP(Comuni[[#This Row],[Regione]],Table_0[Regione],Table_0[TOT AREA])</f>
        <v>5330380</v>
      </c>
      <c r="P4880" s="1">
        <f>(Comuni[[#This Row],[Popolazione2011]]/Comuni[[#This Row],[Ammalati AREA]])*100</f>
        <v>2.7952978962100263E-3</v>
      </c>
    </row>
    <row r="4881" spans="1:16" x14ac:dyDescent="0.3">
      <c r="A4881" t="s">
        <v>4946</v>
      </c>
      <c r="B4881" t="s">
        <v>8030</v>
      </c>
      <c r="C4881" t="s">
        <v>4921</v>
      </c>
      <c r="D4881">
        <v>6918</v>
      </c>
      <c r="E4881" s="1">
        <f>(Comuni[[#This Row],[Popolazione2011]]/SUM(D:D))*100</f>
        <v>1.1641965830241291E-2</v>
      </c>
      <c r="F4881">
        <f t="shared" si="76"/>
        <v>1540584</v>
      </c>
      <c r="G4881" s="1">
        <f>(Comuni[[#This Row],[Popolazione2011]]/Comuni[[#This Row],[TOT POP REGIONE ]])*100</f>
        <v>0.44905048994407315</v>
      </c>
      <c r="H4881" t="str">
        <f>IF(Comuni[[#This Row],[Popolazione2011]]&gt;300000,"MAGGIORE","")</f>
        <v/>
      </c>
      <c r="I4881" t="str">
        <f>_xlfn.XLOOKUP(Comuni[[#This Row],[Regione]],Ripartizione_geografica[Regione],Ripartizione_geografica[Ripartizione geografica])</f>
        <v>Centro</v>
      </c>
      <c r="J4881">
        <f>_xlfn.XLOOKUP(Comuni[[#This Row],[Regione]],Ripartizione_geografica[Regione],Ripartizione_geografica[Codice Regione])</f>
        <v>11</v>
      </c>
      <c r="K4881">
        <f>_xlfn.XLOOKUP(Comuni[[#This Row],[Regione]],Table_0[Regione],Table_0[Totale])</f>
        <v>732570</v>
      </c>
      <c r="L4881">
        <f>_xlfn.XLOOKUP(Comuni[[#This Row],[Regione]],Table_0[Regione],Table_0[Guariti])</f>
        <v>727781</v>
      </c>
      <c r="M4881">
        <f>_xlfn.XLOOKUP(Comuni[[#This Row],[Regione]],Table_0[Regione],Table_0[Deceduti])</f>
        <v>4504</v>
      </c>
      <c r="N4881" s="1">
        <f>(Comuni[[#This Row],[Popolazione2011]]/Comuni[[#This Row],[Ammalati TOT]])*100</f>
        <v>0.94434661534051356</v>
      </c>
      <c r="O4881">
        <f>_xlfn.XLOOKUP(Comuni[[#This Row],[Regione]],Table_0[Regione],Table_0[TOT AREA])</f>
        <v>5330380</v>
      </c>
      <c r="P4881" s="1">
        <f>(Comuni[[#This Row],[Popolazione2011]]/Comuni[[#This Row],[Ammalati AREA]])*100</f>
        <v>0.12978436809383195</v>
      </c>
    </row>
    <row r="4882" spans="1:16" x14ac:dyDescent="0.3">
      <c r="A4882" t="s">
        <v>4947</v>
      </c>
      <c r="B4882" t="s">
        <v>8030</v>
      </c>
      <c r="C4882" t="s">
        <v>4921</v>
      </c>
      <c r="D4882">
        <v>3555</v>
      </c>
      <c r="E4882" s="1">
        <f>(Comuni[[#This Row],[Popolazione2011]]/SUM(D:D))*100</f>
        <v>5.9825366473703076E-3</v>
      </c>
      <c r="F4882">
        <f t="shared" si="76"/>
        <v>1540584</v>
      </c>
      <c r="G4882" s="1">
        <f>(Comuni[[#This Row],[Popolazione2011]]/Comuni[[#This Row],[TOT POP REGIONE ]])*100</f>
        <v>0.23075664812824229</v>
      </c>
      <c r="H4882" t="str">
        <f>IF(Comuni[[#This Row],[Popolazione2011]]&gt;300000,"MAGGIORE","")</f>
        <v/>
      </c>
      <c r="I4882" t="str">
        <f>_xlfn.XLOOKUP(Comuni[[#This Row],[Regione]],Ripartizione_geografica[Regione],Ripartizione_geografica[Ripartizione geografica])</f>
        <v>Centro</v>
      </c>
      <c r="J4882">
        <f>_xlfn.XLOOKUP(Comuni[[#This Row],[Regione]],Ripartizione_geografica[Regione],Ripartizione_geografica[Codice Regione])</f>
        <v>11</v>
      </c>
      <c r="K4882">
        <f>_xlfn.XLOOKUP(Comuni[[#This Row],[Regione]],Table_0[Regione],Table_0[Totale])</f>
        <v>732570</v>
      </c>
      <c r="L4882">
        <f>_xlfn.XLOOKUP(Comuni[[#This Row],[Regione]],Table_0[Regione],Table_0[Guariti])</f>
        <v>727781</v>
      </c>
      <c r="M4882">
        <f>_xlfn.XLOOKUP(Comuni[[#This Row],[Regione]],Table_0[Regione],Table_0[Deceduti])</f>
        <v>4504</v>
      </c>
      <c r="N4882" s="1">
        <f>(Comuni[[#This Row],[Popolazione2011]]/Comuni[[#This Row],[Ammalati TOT]])*100</f>
        <v>0.48527785740611817</v>
      </c>
      <c r="O4882">
        <f>_xlfn.XLOOKUP(Comuni[[#This Row],[Regione]],Table_0[Regione],Table_0[TOT AREA])</f>
        <v>5330380</v>
      </c>
      <c r="P4882" s="1">
        <f>(Comuni[[#This Row],[Popolazione2011]]/Comuni[[#This Row],[Ammalati AREA]])*100</f>
        <v>6.6693181349172112E-2</v>
      </c>
    </row>
    <row r="4883" spans="1:16" x14ac:dyDescent="0.3">
      <c r="A4883" t="s">
        <v>4948</v>
      </c>
      <c r="B4883" t="s">
        <v>8030</v>
      </c>
      <c r="C4883" t="s">
        <v>4921</v>
      </c>
      <c r="D4883">
        <v>3658</v>
      </c>
      <c r="E4883" s="1">
        <f>(Comuni[[#This Row],[Popolazione2011]]/SUM(D:D))*100</f>
        <v>6.1558703392631748E-3</v>
      </c>
      <c r="F4883">
        <f t="shared" si="76"/>
        <v>1540584</v>
      </c>
      <c r="G4883" s="1">
        <f>(Comuni[[#This Row],[Popolazione2011]]/Comuni[[#This Row],[TOT POP REGIONE ]])*100</f>
        <v>0.23744242443125463</v>
      </c>
      <c r="H4883" t="str">
        <f>IF(Comuni[[#This Row],[Popolazione2011]]&gt;300000,"MAGGIORE","")</f>
        <v/>
      </c>
      <c r="I4883" t="str">
        <f>_xlfn.XLOOKUP(Comuni[[#This Row],[Regione]],Ripartizione_geografica[Regione],Ripartizione_geografica[Ripartizione geografica])</f>
        <v>Centro</v>
      </c>
      <c r="J4883">
        <f>_xlfn.XLOOKUP(Comuni[[#This Row],[Regione]],Ripartizione_geografica[Regione],Ripartizione_geografica[Codice Regione])</f>
        <v>11</v>
      </c>
      <c r="K4883">
        <f>_xlfn.XLOOKUP(Comuni[[#This Row],[Regione]],Table_0[Regione],Table_0[Totale])</f>
        <v>732570</v>
      </c>
      <c r="L4883">
        <f>_xlfn.XLOOKUP(Comuni[[#This Row],[Regione]],Table_0[Regione],Table_0[Guariti])</f>
        <v>727781</v>
      </c>
      <c r="M4883">
        <f>_xlfn.XLOOKUP(Comuni[[#This Row],[Regione]],Table_0[Regione],Table_0[Deceduti])</f>
        <v>4504</v>
      </c>
      <c r="N4883" s="1">
        <f>(Comuni[[#This Row],[Popolazione2011]]/Comuni[[#This Row],[Ammalati TOT]])*100</f>
        <v>0.49933794722688618</v>
      </c>
      <c r="O4883">
        <f>_xlfn.XLOOKUP(Comuni[[#This Row],[Regione]],Table_0[Regione],Table_0[TOT AREA])</f>
        <v>5330380</v>
      </c>
      <c r="P4883" s="1">
        <f>(Comuni[[#This Row],[Popolazione2011]]/Comuni[[#This Row],[Ammalati AREA]])*100</f>
        <v>6.8625501371384401E-2</v>
      </c>
    </row>
    <row r="4884" spans="1:16" x14ac:dyDescent="0.3">
      <c r="A4884" t="s">
        <v>4949</v>
      </c>
      <c r="B4884" t="s">
        <v>8030</v>
      </c>
      <c r="C4884" t="s">
        <v>4921</v>
      </c>
      <c r="D4884">
        <v>8071</v>
      </c>
      <c r="E4884" s="1">
        <f>(Comuni[[#This Row],[Popolazione2011]]/SUM(D:D))*100</f>
        <v>1.3582293468614837E-2</v>
      </c>
      <c r="F4884">
        <f t="shared" si="76"/>
        <v>1540584</v>
      </c>
      <c r="G4884" s="1">
        <f>(Comuni[[#This Row],[Popolazione2011]]/Comuni[[#This Row],[TOT POP REGIONE ]])*100</f>
        <v>0.52389223826808529</v>
      </c>
      <c r="H4884" t="str">
        <f>IF(Comuni[[#This Row],[Popolazione2011]]&gt;300000,"MAGGIORE","")</f>
        <v/>
      </c>
      <c r="I4884" t="str">
        <f>_xlfn.XLOOKUP(Comuni[[#This Row],[Regione]],Ripartizione_geografica[Regione],Ripartizione_geografica[Ripartizione geografica])</f>
        <v>Centro</v>
      </c>
      <c r="J4884">
        <f>_xlfn.XLOOKUP(Comuni[[#This Row],[Regione]],Ripartizione_geografica[Regione],Ripartizione_geografica[Codice Regione])</f>
        <v>11</v>
      </c>
      <c r="K4884">
        <f>_xlfn.XLOOKUP(Comuni[[#This Row],[Regione]],Table_0[Regione],Table_0[Totale])</f>
        <v>732570</v>
      </c>
      <c r="L4884">
        <f>_xlfn.XLOOKUP(Comuni[[#This Row],[Regione]],Table_0[Regione],Table_0[Guariti])</f>
        <v>727781</v>
      </c>
      <c r="M4884">
        <f>_xlfn.XLOOKUP(Comuni[[#This Row],[Regione]],Table_0[Regione],Table_0[Deceduti])</f>
        <v>4504</v>
      </c>
      <c r="N4884" s="1">
        <f>(Comuni[[#This Row],[Popolazione2011]]/Comuni[[#This Row],[Ammalati TOT]])*100</f>
        <v>1.1017377178972658</v>
      </c>
      <c r="O4884">
        <f>_xlfn.XLOOKUP(Comuni[[#This Row],[Regione]],Table_0[Regione],Table_0[TOT AREA])</f>
        <v>5330380</v>
      </c>
      <c r="P4884" s="1">
        <f>(Comuni[[#This Row],[Popolazione2011]]/Comuni[[#This Row],[Ammalati AREA]])*100</f>
        <v>0.15141509610947063</v>
      </c>
    </row>
    <row r="4885" spans="1:16" x14ac:dyDescent="0.3">
      <c r="A4885" t="s">
        <v>4950</v>
      </c>
      <c r="B4885" t="s">
        <v>8030</v>
      </c>
      <c r="C4885" t="s">
        <v>4921</v>
      </c>
      <c r="D4885">
        <v>792</v>
      </c>
      <c r="E4885" s="1">
        <f>(Comuni[[#This Row],[Popolazione2011]]/SUM(D:D))*100</f>
        <v>1.332818291059714E-3</v>
      </c>
      <c r="F4885">
        <f t="shared" si="76"/>
        <v>1540584</v>
      </c>
      <c r="G4885" s="1">
        <f>(Comuni[[#This Row],[Popolazione2011]]/Comuni[[#This Row],[TOT POP REGIONE ]])*100</f>
        <v>5.1409076038697009E-2</v>
      </c>
      <c r="H4885" t="str">
        <f>IF(Comuni[[#This Row],[Popolazione2011]]&gt;300000,"MAGGIORE","")</f>
        <v/>
      </c>
      <c r="I4885" t="str">
        <f>_xlfn.XLOOKUP(Comuni[[#This Row],[Regione]],Ripartizione_geografica[Regione],Ripartizione_geografica[Ripartizione geografica])</f>
        <v>Centro</v>
      </c>
      <c r="J4885">
        <f>_xlfn.XLOOKUP(Comuni[[#This Row],[Regione]],Ripartizione_geografica[Regione],Ripartizione_geografica[Codice Regione])</f>
        <v>11</v>
      </c>
      <c r="K4885">
        <f>_xlfn.XLOOKUP(Comuni[[#This Row],[Regione]],Table_0[Regione],Table_0[Totale])</f>
        <v>732570</v>
      </c>
      <c r="L4885">
        <f>_xlfn.XLOOKUP(Comuni[[#This Row],[Regione]],Table_0[Regione],Table_0[Guariti])</f>
        <v>727781</v>
      </c>
      <c r="M4885">
        <f>_xlfn.XLOOKUP(Comuni[[#This Row],[Regione]],Table_0[Regione],Table_0[Deceduti])</f>
        <v>4504</v>
      </c>
      <c r="N4885" s="1">
        <f>(Comuni[[#This Row],[Popolazione2011]]/Comuni[[#This Row],[Ammalati TOT]])*100</f>
        <v>0.10811253532085671</v>
      </c>
      <c r="O4885">
        <f>_xlfn.XLOOKUP(Comuni[[#This Row],[Regione]],Table_0[Regione],Table_0[TOT AREA])</f>
        <v>5330380</v>
      </c>
      <c r="P4885" s="1">
        <f>(Comuni[[#This Row],[Popolazione2011]]/Comuni[[#This Row],[Ammalati AREA]])*100</f>
        <v>1.4858227743613027E-2</v>
      </c>
    </row>
    <row r="4886" spans="1:16" x14ac:dyDescent="0.3">
      <c r="A4886" t="s">
        <v>4951</v>
      </c>
      <c r="B4886" t="s">
        <v>8030</v>
      </c>
      <c r="C4886" t="s">
        <v>4921</v>
      </c>
      <c r="D4886">
        <v>10287</v>
      </c>
      <c r="E4886" s="1">
        <f>(Comuni[[#This Row],[Popolazione2011]]/SUM(D:D))*100</f>
        <v>1.7311492121377878E-2</v>
      </c>
      <c r="F4886">
        <f t="shared" si="76"/>
        <v>1540584</v>
      </c>
      <c r="G4886" s="1">
        <f>(Comuni[[#This Row],[Popolazione2011]]/Comuni[[#This Row],[TOT POP REGIONE ]])*100</f>
        <v>0.66773379445716696</v>
      </c>
      <c r="H4886" t="str">
        <f>IF(Comuni[[#This Row],[Popolazione2011]]&gt;300000,"MAGGIORE","")</f>
        <v/>
      </c>
      <c r="I4886" t="str">
        <f>_xlfn.XLOOKUP(Comuni[[#This Row],[Regione]],Ripartizione_geografica[Regione],Ripartizione_geografica[Ripartizione geografica])</f>
        <v>Centro</v>
      </c>
      <c r="J4886">
        <f>_xlfn.XLOOKUP(Comuni[[#This Row],[Regione]],Ripartizione_geografica[Regione],Ripartizione_geografica[Codice Regione])</f>
        <v>11</v>
      </c>
      <c r="K4886">
        <f>_xlfn.XLOOKUP(Comuni[[#This Row],[Regione]],Table_0[Regione],Table_0[Totale])</f>
        <v>732570</v>
      </c>
      <c r="L4886">
        <f>_xlfn.XLOOKUP(Comuni[[#This Row],[Regione]],Table_0[Regione],Table_0[Guariti])</f>
        <v>727781</v>
      </c>
      <c r="M4886">
        <f>_xlfn.XLOOKUP(Comuni[[#This Row],[Regione]],Table_0[Regione],Table_0[Deceduti])</f>
        <v>4504</v>
      </c>
      <c r="N4886" s="1">
        <f>(Comuni[[#This Row],[Popolazione2011]]/Comuni[[#This Row],[Ammalati TOT]])*100</f>
        <v>1.4042344076334001</v>
      </c>
      <c r="O4886">
        <f>_xlfn.XLOOKUP(Comuni[[#This Row],[Regione]],Table_0[Regione],Table_0[TOT AREA])</f>
        <v>5330380</v>
      </c>
      <c r="P4886" s="1">
        <f>(Comuni[[#This Row],[Popolazione2011]]/Comuni[[#This Row],[Ammalati AREA]])*100</f>
        <v>0.19298811716988282</v>
      </c>
    </row>
    <row r="4887" spans="1:16" x14ac:dyDescent="0.3">
      <c r="A4887" t="s">
        <v>4952</v>
      </c>
      <c r="B4887" t="s">
        <v>8030</v>
      </c>
      <c r="C4887" t="s">
        <v>4921</v>
      </c>
      <c r="D4887">
        <v>929</v>
      </c>
      <c r="E4887" s="1">
        <f>(Comuni[[#This Row],[Popolazione2011]]/SUM(D:D))*100</f>
        <v>1.5633689297910032E-3</v>
      </c>
      <c r="F4887">
        <f t="shared" si="76"/>
        <v>1540584</v>
      </c>
      <c r="G4887" s="1">
        <f>(Comuni[[#This Row],[Popolazione2011]]/Comuni[[#This Row],[TOT POP REGIONE ]])*100</f>
        <v>6.0301807626198897E-2</v>
      </c>
      <c r="H4887" t="str">
        <f>IF(Comuni[[#This Row],[Popolazione2011]]&gt;300000,"MAGGIORE","")</f>
        <v/>
      </c>
      <c r="I4887" t="str">
        <f>_xlfn.XLOOKUP(Comuni[[#This Row],[Regione]],Ripartizione_geografica[Regione],Ripartizione_geografica[Ripartizione geografica])</f>
        <v>Centro</v>
      </c>
      <c r="J4887">
        <f>_xlfn.XLOOKUP(Comuni[[#This Row],[Regione]],Ripartizione_geografica[Regione],Ripartizione_geografica[Codice Regione])</f>
        <v>11</v>
      </c>
      <c r="K4887">
        <f>_xlfn.XLOOKUP(Comuni[[#This Row],[Regione]],Table_0[Regione],Table_0[Totale])</f>
        <v>732570</v>
      </c>
      <c r="L4887">
        <f>_xlfn.XLOOKUP(Comuni[[#This Row],[Regione]],Table_0[Regione],Table_0[Guariti])</f>
        <v>727781</v>
      </c>
      <c r="M4887">
        <f>_xlfn.XLOOKUP(Comuni[[#This Row],[Regione]],Table_0[Regione],Table_0[Deceduti])</f>
        <v>4504</v>
      </c>
      <c r="N4887" s="1">
        <f>(Comuni[[#This Row],[Popolazione2011]]/Comuni[[#This Row],[Ammalati TOT]])*100</f>
        <v>0.1268138198397423</v>
      </c>
      <c r="O4887">
        <f>_xlfn.XLOOKUP(Comuni[[#This Row],[Regione]],Table_0[Regione],Table_0[TOT AREA])</f>
        <v>5330380</v>
      </c>
      <c r="P4887" s="1">
        <f>(Comuni[[#This Row],[Popolazione2011]]/Comuni[[#This Row],[Ammalati AREA]])*100</f>
        <v>1.7428400977041035E-2</v>
      </c>
    </row>
    <row r="4888" spans="1:16" x14ac:dyDescent="0.3">
      <c r="A4888" t="s">
        <v>4953</v>
      </c>
      <c r="B4888" t="s">
        <v>8030</v>
      </c>
      <c r="C4888" t="s">
        <v>4921</v>
      </c>
      <c r="D4888">
        <v>1154</v>
      </c>
      <c r="E4888" s="1">
        <f>(Comuni[[#This Row],[Popolazione2011]]/SUM(D:D))*100</f>
        <v>1.942010489751149E-3</v>
      </c>
      <c r="F4888">
        <f t="shared" si="76"/>
        <v>1540584</v>
      </c>
      <c r="G4888" s="1">
        <f>(Comuni[[#This Row],[Popolazione2011]]/Comuni[[#This Row],[TOT POP REGIONE ]])*100</f>
        <v>7.4906658773555998E-2</v>
      </c>
      <c r="H4888" t="str">
        <f>IF(Comuni[[#This Row],[Popolazione2011]]&gt;300000,"MAGGIORE","")</f>
        <v/>
      </c>
      <c r="I4888" t="str">
        <f>_xlfn.XLOOKUP(Comuni[[#This Row],[Regione]],Ripartizione_geografica[Regione],Ripartizione_geografica[Ripartizione geografica])</f>
        <v>Centro</v>
      </c>
      <c r="J4888">
        <f>_xlfn.XLOOKUP(Comuni[[#This Row],[Regione]],Ripartizione_geografica[Regione],Ripartizione_geografica[Codice Regione])</f>
        <v>11</v>
      </c>
      <c r="K4888">
        <f>_xlfn.XLOOKUP(Comuni[[#This Row],[Regione]],Table_0[Regione],Table_0[Totale])</f>
        <v>732570</v>
      </c>
      <c r="L4888">
        <f>_xlfn.XLOOKUP(Comuni[[#This Row],[Regione]],Table_0[Regione],Table_0[Guariti])</f>
        <v>727781</v>
      </c>
      <c r="M4888">
        <f>_xlfn.XLOOKUP(Comuni[[#This Row],[Regione]],Table_0[Regione],Table_0[Deceduti])</f>
        <v>4504</v>
      </c>
      <c r="N4888" s="1">
        <f>(Comuni[[#This Row],[Popolazione2011]]/Comuni[[#This Row],[Ammalati TOT]])*100</f>
        <v>0.15752760828316748</v>
      </c>
      <c r="O4888">
        <f>_xlfn.XLOOKUP(Comuni[[#This Row],[Regione]],Table_0[Regione],Table_0[TOT AREA])</f>
        <v>5330380</v>
      </c>
      <c r="P4888" s="1">
        <f>(Comuni[[#This Row],[Popolazione2011]]/Comuni[[#This Row],[Ammalati AREA]])*100</f>
        <v>2.1649488404203828E-2</v>
      </c>
    </row>
    <row r="4889" spans="1:16" x14ac:dyDescent="0.3">
      <c r="A4889" t="s">
        <v>4954</v>
      </c>
      <c r="B4889" t="s">
        <v>8030</v>
      </c>
      <c r="C4889" t="s">
        <v>4921</v>
      </c>
      <c r="D4889">
        <v>1977</v>
      </c>
      <c r="E4889" s="1">
        <f>(Comuni[[#This Row],[Popolazione2011]]/SUM(D:D))*100</f>
        <v>3.3269971735164832E-3</v>
      </c>
      <c r="F4889">
        <f t="shared" si="76"/>
        <v>1540584</v>
      </c>
      <c r="G4889" s="1">
        <f>(Comuni[[#This Row],[Popolazione2011]]/Comuni[[#This Row],[TOT POP REGIONE ]])*100</f>
        <v>0.12832795874811112</v>
      </c>
      <c r="H4889" t="str">
        <f>IF(Comuni[[#This Row],[Popolazione2011]]&gt;300000,"MAGGIORE","")</f>
        <v/>
      </c>
      <c r="I4889" t="str">
        <f>_xlfn.XLOOKUP(Comuni[[#This Row],[Regione]],Ripartizione_geografica[Regione],Ripartizione_geografica[Ripartizione geografica])</f>
        <v>Centro</v>
      </c>
      <c r="J4889">
        <f>_xlfn.XLOOKUP(Comuni[[#This Row],[Regione]],Ripartizione_geografica[Regione],Ripartizione_geografica[Codice Regione])</f>
        <v>11</v>
      </c>
      <c r="K4889">
        <f>_xlfn.XLOOKUP(Comuni[[#This Row],[Regione]],Table_0[Regione],Table_0[Totale])</f>
        <v>732570</v>
      </c>
      <c r="L4889">
        <f>_xlfn.XLOOKUP(Comuni[[#This Row],[Regione]],Table_0[Regione],Table_0[Guariti])</f>
        <v>727781</v>
      </c>
      <c r="M4889">
        <f>_xlfn.XLOOKUP(Comuni[[#This Row],[Regione]],Table_0[Regione],Table_0[Deceduti])</f>
        <v>4504</v>
      </c>
      <c r="N4889" s="1">
        <f>(Comuni[[#This Row],[Popolazione2011]]/Comuni[[#This Row],[Ammalati TOT]])*100</f>
        <v>0.26987182112289609</v>
      </c>
      <c r="O4889">
        <f>_xlfn.XLOOKUP(Comuni[[#This Row],[Regione]],Table_0[Regione],Table_0[TOT AREA])</f>
        <v>5330380</v>
      </c>
      <c r="P4889" s="1">
        <f>(Comuni[[#This Row],[Popolazione2011]]/Comuni[[#This Row],[Ammalati AREA]])*100</f>
        <v>3.708928819333706E-2</v>
      </c>
    </row>
    <row r="4890" spans="1:16" x14ac:dyDescent="0.3">
      <c r="A4890" t="s">
        <v>4955</v>
      </c>
      <c r="B4890" t="s">
        <v>8030</v>
      </c>
      <c r="C4890" t="s">
        <v>4921</v>
      </c>
      <c r="D4890">
        <v>1483</v>
      </c>
      <c r="E4890" s="1">
        <f>(Comuni[[#This Row],[Popolazione2011]]/SUM(D:D))*100</f>
        <v>2.4956685929817626E-3</v>
      </c>
      <c r="F4890">
        <f t="shared" si="76"/>
        <v>1540584</v>
      </c>
      <c r="G4890" s="1">
        <f>(Comuni[[#This Row],[Popolazione2011]]/Comuni[[#This Row],[TOT POP REGIONE ]])*100</f>
        <v>9.6262196673469289E-2</v>
      </c>
      <c r="H4890" t="str">
        <f>IF(Comuni[[#This Row],[Popolazione2011]]&gt;300000,"MAGGIORE","")</f>
        <v/>
      </c>
      <c r="I4890" t="str">
        <f>_xlfn.XLOOKUP(Comuni[[#This Row],[Regione]],Ripartizione_geografica[Regione],Ripartizione_geografica[Ripartizione geografica])</f>
        <v>Centro</v>
      </c>
      <c r="J4890">
        <f>_xlfn.XLOOKUP(Comuni[[#This Row],[Regione]],Ripartizione_geografica[Regione],Ripartizione_geografica[Codice Regione])</f>
        <v>11</v>
      </c>
      <c r="K4890">
        <f>_xlfn.XLOOKUP(Comuni[[#This Row],[Regione]],Table_0[Regione],Table_0[Totale])</f>
        <v>732570</v>
      </c>
      <c r="L4890">
        <f>_xlfn.XLOOKUP(Comuni[[#This Row],[Regione]],Table_0[Regione],Table_0[Guariti])</f>
        <v>727781</v>
      </c>
      <c r="M4890">
        <f>_xlfn.XLOOKUP(Comuni[[#This Row],[Regione]],Table_0[Regione],Table_0[Deceduti])</f>
        <v>4504</v>
      </c>
      <c r="N4890" s="1">
        <f>(Comuni[[#This Row],[Popolazione2011]]/Comuni[[#This Row],[Ammalati TOT]])*100</f>
        <v>0.20243799227377587</v>
      </c>
      <c r="O4890">
        <f>_xlfn.XLOOKUP(Comuni[[#This Row],[Regione]],Table_0[Regione],Table_0[TOT AREA])</f>
        <v>5330380</v>
      </c>
      <c r="P4890" s="1">
        <f>(Comuni[[#This Row],[Popolazione2011]]/Comuni[[#This Row],[Ammalati AREA]])*100</f>
        <v>2.7821656242144086E-2</v>
      </c>
    </row>
    <row r="4891" spans="1:16" x14ac:dyDescent="0.3">
      <c r="A4891" t="s">
        <v>4956</v>
      </c>
      <c r="B4891" t="s">
        <v>8030</v>
      </c>
      <c r="C4891" t="s">
        <v>4921</v>
      </c>
      <c r="D4891">
        <v>1250</v>
      </c>
      <c r="E4891" s="1">
        <f>(Comuni[[#This Row],[Popolazione2011]]/SUM(D:D))*100</f>
        <v>2.1035642220008114E-3</v>
      </c>
      <c r="F4891">
        <f t="shared" si="76"/>
        <v>1540584</v>
      </c>
      <c r="G4891" s="1">
        <f>(Comuni[[#This Row],[Popolazione2011]]/Comuni[[#This Row],[TOT POP REGIONE ]])*100</f>
        <v>8.1138061929761696E-2</v>
      </c>
      <c r="H4891" t="str">
        <f>IF(Comuni[[#This Row],[Popolazione2011]]&gt;300000,"MAGGIORE","")</f>
        <v/>
      </c>
      <c r="I4891" t="str">
        <f>_xlfn.XLOOKUP(Comuni[[#This Row],[Regione]],Ripartizione_geografica[Regione],Ripartizione_geografica[Ripartizione geografica])</f>
        <v>Centro</v>
      </c>
      <c r="J4891">
        <f>_xlfn.XLOOKUP(Comuni[[#This Row],[Regione]],Ripartizione_geografica[Regione],Ripartizione_geografica[Codice Regione])</f>
        <v>11</v>
      </c>
      <c r="K4891">
        <f>_xlfn.XLOOKUP(Comuni[[#This Row],[Regione]],Table_0[Regione],Table_0[Totale])</f>
        <v>732570</v>
      </c>
      <c r="L4891">
        <f>_xlfn.XLOOKUP(Comuni[[#This Row],[Regione]],Table_0[Regione],Table_0[Guariti])</f>
        <v>727781</v>
      </c>
      <c r="M4891">
        <f>_xlfn.XLOOKUP(Comuni[[#This Row],[Regione]],Table_0[Regione],Table_0[Deceduti])</f>
        <v>4504</v>
      </c>
      <c r="N4891" s="1">
        <f>(Comuni[[#This Row],[Popolazione2011]]/Comuni[[#This Row],[Ammalati TOT]])*100</f>
        <v>0.1706321580190289</v>
      </c>
      <c r="O4891">
        <f>_xlfn.XLOOKUP(Comuni[[#This Row],[Regione]],Table_0[Regione],Table_0[TOT AREA])</f>
        <v>5330380</v>
      </c>
      <c r="P4891" s="1">
        <f>(Comuni[[#This Row],[Popolazione2011]]/Comuni[[#This Row],[Ammalati AREA]])*100</f>
        <v>2.345048570645995E-2</v>
      </c>
    </row>
    <row r="4892" spans="1:16" x14ac:dyDescent="0.3">
      <c r="A4892" t="s">
        <v>4957</v>
      </c>
      <c r="B4892" t="s">
        <v>8030</v>
      </c>
      <c r="C4892" t="s">
        <v>4921</v>
      </c>
      <c r="D4892">
        <v>297</v>
      </c>
      <c r="E4892" s="1">
        <f>(Comuni[[#This Row],[Popolazione2011]]/SUM(D:D))*100</f>
        <v>4.9980685914739276E-4</v>
      </c>
      <c r="F4892">
        <f t="shared" si="76"/>
        <v>1540584</v>
      </c>
      <c r="G4892" s="1">
        <f>(Comuni[[#This Row],[Popolazione2011]]/Comuni[[#This Row],[TOT POP REGIONE ]])*100</f>
        <v>1.9278403514511381E-2</v>
      </c>
      <c r="H4892" t="str">
        <f>IF(Comuni[[#This Row],[Popolazione2011]]&gt;300000,"MAGGIORE","")</f>
        <v/>
      </c>
      <c r="I4892" t="str">
        <f>_xlfn.XLOOKUP(Comuni[[#This Row],[Regione]],Ripartizione_geografica[Regione],Ripartizione_geografica[Ripartizione geografica])</f>
        <v>Centro</v>
      </c>
      <c r="J4892">
        <f>_xlfn.XLOOKUP(Comuni[[#This Row],[Regione]],Ripartizione_geografica[Regione],Ripartizione_geografica[Codice Regione])</f>
        <v>11</v>
      </c>
      <c r="K4892">
        <f>_xlfn.XLOOKUP(Comuni[[#This Row],[Regione]],Table_0[Regione],Table_0[Totale])</f>
        <v>732570</v>
      </c>
      <c r="L4892">
        <f>_xlfn.XLOOKUP(Comuni[[#This Row],[Regione]],Table_0[Regione],Table_0[Guariti])</f>
        <v>727781</v>
      </c>
      <c r="M4892">
        <f>_xlfn.XLOOKUP(Comuni[[#This Row],[Regione]],Table_0[Regione],Table_0[Deceduti])</f>
        <v>4504</v>
      </c>
      <c r="N4892" s="1">
        <f>(Comuni[[#This Row],[Popolazione2011]]/Comuni[[#This Row],[Ammalati TOT]])*100</f>
        <v>4.0542200745321263E-2</v>
      </c>
      <c r="O4892">
        <f>_xlfn.XLOOKUP(Comuni[[#This Row],[Regione]],Table_0[Regione],Table_0[TOT AREA])</f>
        <v>5330380</v>
      </c>
      <c r="P4892" s="1">
        <f>(Comuni[[#This Row],[Popolazione2011]]/Comuni[[#This Row],[Ammalati AREA]])*100</f>
        <v>5.5718354038548851E-3</v>
      </c>
    </row>
    <row r="4893" spans="1:16" x14ac:dyDescent="0.3">
      <c r="A4893" t="s">
        <v>4958</v>
      </c>
      <c r="B4893" t="s">
        <v>8030</v>
      </c>
      <c r="C4893" t="s">
        <v>4921</v>
      </c>
      <c r="D4893">
        <v>6583</v>
      </c>
      <c r="E4893" s="1">
        <f>(Comuni[[#This Row],[Popolazione2011]]/SUM(D:D))*100</f>
        <v>1.1078210618745072E-2</v>
      </c>
      <c r="F4893">
        <f t="shared" si="76"/>
        <v>1540584</v>
      </c>
      <c r="G4893" s="1">
        <f>(Comuni[[#This Row],[Popolazione2011]]/Comuni[[#This Row],[TOT POP REGIONE ]])*100</f>
        <v>0.42730548934689699</v>
      </c>
      <c r="H4893" t="str">
        <f>IF(Comuni[[#This Row],[Popolazione2011]]&gt;300000,"MAGGIORE","")</f>
        <v/>
      </c>
      <c r="I4893" t="str">
        <f>_xlfn.XLOOKUP(Comuni[[#This Row],[Regione]],Ripartizione_geografica[Regione],Ripartizione_geografica[Ripartizione geografica])</f>
        <v>Centro</v>
      </c>
      <c r="J4893">
        <f>_xlfn.XLOOKUP(Comuni[[#This Row],[Regione]],Ripartizione_geografica[Regione],Ripartizione_geografica[Codice Regione])</f>
        <v>11</v>
      </c>
      <c r="K4893">
        <f>_xlfn.XLOOKUP(Comuni[[#This Row],[Regione]],Table_0[Regione],Table_0[Totale])</f>
        <v>732570</v>
      </c>
      <c r="L4893">
        <f>_xlfn.XLOOKUP(Comuni[[#This Row],[Regione]],Table_0[Regione],Table_0[Guariti])</f>
        <v>727781</v>
      </c>
      <c r="M4893">
        <f>_xlfn.XLOOKUP(Comuni[[#This Row],[Regione]],Table_0[Regione],Table_0[Deceduti])</f>
        <v>4504</v>
      </c>
      <c r="N4893" s="1">
        <f>(Comuni[[#This Row],[Popolazione2011]]/Comuni[[#This Row],[Ammalati TOT]])*100</f>
        <v>0.89861719699141385</v>
      </c>
      <c r="O4893">
        <f>_xlfn.XLOOKUP(Comuni[[#This Row],[Regione]],Table_0[Regione],Table_0[TOT AREA])</f>
        <v>5330380</v>
      </c>
      <c r="P4893" s="1">
        <f>(Comuni[[#This Row],[Popolazione2011]]/Comuni[[#This Row],[Ammalati AREA]])*100</f>
        <v>0.12349963792450068</v>
      </c>
    </row>
    <row r="4894" spans="1:16" x14ac:dyDescent="0.3">
      <c r="A4894" t="s">
        <v>4959</v>
      </c>
      <c r="B4894" t="s">
        <v>8030</v>
      </c>
      <c r="C4894" t="s">
        <v>4921</v>
      </c>
      <c r="D4894">
        <v>11495</v>
      </c>
      <c r="E4894" s="1">
        <f>(Comuni[[#This Row],[Popolazione2011]]/SUM(D:D))*100</f>
        <v>1.9344376585519463E-2</v>
      </c>
      <c r="F4894">
        <f t="shared" si="76"/>
        <v>1540584</v>
      </c>
      <c r="G4894" s="1">
        <f>(Comuni[[#This Row],[Popolazione2011]]/Comuni[[#This Row],[TOT POP REGIONE ]])*100</f>
        <v>0.74614561750608854</v>
      </c>
      <c r="H4894" t="str">
        <f>IF(Comuni[[#This Row],[Popolazione2011]]&gt;300000,"MAGGIORE","")</f>
        <v/>
      </c>
      <c r="I4894" t="str">
        <f>_xlfn.XLOOKUP(Comuni[[#This Row],[Regione]],Ripartizione_geografica[Regione],Ripartizione_geografica[Ripartizione geografica])</f>
        <v>Centro</v>
      </c>
      <c r="J4894">
        <f>_xlfn.XLOOKUP(Comuni[[#This Row],[Regione]],Ripartizione_geografica[Regione],Ripartizione_geografica[Codice Regione])</f>
        <v>11</v>
      </c>
      <c r="K4894">
        <f>_xlfn.XLOOKUP(Comuni[[#This Row],[Regione]],Table_0[Regione],Table_0[Totale])</f>
        <v>732570</v>
      </c>
      <c r="L4894">
        <f>_xlfn.XLOOKUP(Comuni[[#This Row],[Regione]],Table_0[Regione],Table_0[Guariti])</f>
        <v>727781</v>
      </c>
      <c r="M4894">
        <f>_xlfn.XLOOKUP(Comuni[[#This Row],[Regione]],Table_0[Regione],Table_0[Deceduti])</f>
        <v>4504</v>
      </c>
      <c r="N4894" s="1">
        <f>(Comuni[[#This Row],[Popolazione2011]]/Comuni[[#This Row],[Ammalati TOT]])*100</f>
        <v>1.5691333251429895</v>
      </c>
      <c r="O4894">
        <f>_xlfn.XLOOKUP(Comuni[[#This Row],[Regione]],Table_0[Regione],Table_0[TOT AREA])</f>
        <v>5330380</v>
      </c>
      <c r="P4894" s="1">
        <f>(Comuni[[#This Row],[Popolazione2011]]/Comuni[[#This Row],[Ammalati AREA]])*100</f>
        <v>0.2156506665566057</v>
      </c>
    </row>
    <row r="4895" spans="1:16" x14ac:dyDescent="0.3">
      <c r="A4895" t="s">
        <v>4960</v>
      </c>
      <c r="B4895" t="s">
        <v>8030</v>
      </c>
      <c r="C4895" t="s">
        <v>4921</v>
      </c>
      <c r="D4895">
        <v>15843</v>
      </c>
      <c r="E4895" s="1">
        <f>(Comuni[[#This Row],[Popolazione2011]]/SUM(D:D))*100</f>
        <v>2.6661414375327083E-2</v>
      </c>
      <c r="F4895">
        <f t="shared" si="76"/>
        <v>1540584</v>
      </c>
      <c r="G4895" s="1">
        <f>(Comuni[[#This Row],[Popolazione2011]]/Comuni[[#This Row],[TOT POP REGIONE ]])*100</f>
        <v>1.0283762521225717</v>
      </c>
      <c r="H4895" t="str">
        <f>IF(Comuni[[#This Row],[Popolazione2011]]&gt;300000,"MAGGIORE","")</f>
        <v/>
      </c>
      <c r="I4895" t="str">
        <f>_xlfn.XLOOKUP(Comuni[[#This Row],[Regione]],Ripartizione_geografica[Regione],Ripartizione_geografica[Ripartizione geografica])</f>
        <v>Centro</v>
      </c>
      <c r="J4895">
        <f>_xlfn.XLOOKUP(Comuni[[#This Row],[Regione]],Ripartizione_geografica[Regione],Ripartizione_geografica[Codice Regione])</f>
        <v>11</v>
      </c>
      <c r="K4895">
        <f>_xlfn.XLOOKUP(Comuni[[#This Row],[Regione]],Table_0[Regione],Table_0[Totale])</f>
        <v>732570</v>
      </c>
      <c r="L4895">
        <f>_xlfn.XLOOKUP(Comuni[[#This Row],[Regione]],Table_0[Regione],Table_0[Guariti])</f>
        <v>727781</v>
      </c>
      <c r="M4895">
        <f>_xlfn.XLOOKUP(Comuni[[#This Row],[Regione]],Table_0[Regione],Table_0[Deceduti])</f>
        <v>4504</v>
      </c>
      <c r="N4895" s="1">
        <f>(Comuni[[#This Row],[Popolazione2011]]/Comuni[[#This Row],[Ammalati TOT]])*100</f>
        <v>2.1626602235963799</v>
      </c>
      <c r="O4895">
        <f>_xlfn.XLOOKUP(Comuni[[#This Row],[Regione]],Table_0[Regione],Table_0[TOT AREA])</f>
        <v>5330380</v>
      </c>
      <c r="P4895" s="1">
        <f>(Comuni[[#This Row],[Popolazione2011]]/Comuni[[#This Row],[Ammalati AREA]])*100</f>
        <v>0.29722083603795602</v>
      </c>
    </row>
    <row r="4896" spans="1:16" x14ac:dyDescent="0.3">
      <c r="A4896" t="s">
        <v>4961</v>
      </c>
      <c r="B4896" t="s">
        <v>8030</v>
      </c>
      <c r="C4896" t="s">
        <v>4921</v>
      </c>
      <c r="D4896">
        <v>21416</v>
      </c>
      <c r="E4896" s="1">
        <f>(Comuni[[#This Row],[Popolazione2011]]/SUM(D:D))*100</f>
        <v>3.6039945102695502E-2</v>
      </c>
      <c r="F4896">
        <f t="shared" si="76"/>
        <v>1540584</v>
      </c>
      <c r="G4896" s="1">
        <f>(Comuni[[#This Row],[Popolazione2011]]/Comuni[[#This Row],[TOT POP REGIONE ]])*100</f>
        <v>1.3901221874302212</v>
      </c>
      <c r="H4896" t="str">
        <f>IF(Comuni[[#This Row],[Popolazione2011]]&gt;300000,"MAGGIORE","")</f>
        <v/>
      </c>
      <c r="I4896" t="str">
        <f>_xlfn.XLOOKUP(Comuni[[#This Row],[Regione]],Ripartizione_geografica[Regione],Ripartizione_geografica[Ripartizione geografica])</f>
        <v>Centro</v>
      </c>
      <c r="J4896">
        <f>_xlfn.XLOOKUP(Comuni[[#This Row],[Regione]],Ripartizione_geografica[Regione],Ripartizione_geografica[Codice Regione])</f>
        <v>11</v>
      </c>
      <c r="K4896">
        <f>_xlfn.XLOOKUP(Comuni[[#This Row],[Regione]],Table_0[Regione],Table_0[Totale])</f>
        <v>732570</v>
      </c>
      <c r="L4896">
        <f>_xlfn.XLOOKUP(Comuni[[#This Row],[Regione]],Table_0[Regione],Table_0[Guariti])</f>
        <v>727781</v>
      </c>
      <c r="M4896">
        <f>_xlfn.XLOOKUP(Comuni[[#This Row],[Regione]],Table_0[Regione],Table_0[Deceduti])</f>
        <v>4504</v>
      </c>
      <c r="N4896" s="1">
        <f>(Comuni[[#This Row],[Popolazione2011]]/Comuni[[#This Row],[Ammalati TOT]])*100</f>
        <v>2.9234066369084184</v>
      </c>
      <c r="O4896">
        <f>_xlfn.XLOOKUP(Comuni[[#This Row],[Regione]],Table_0[Regione],Table_0[TOT AREA])</f>
        <v>5330380</v>
      </c>
      <c r="P4896" s="1">
        <f>(Comuni[[#This Row],[Popolazione2011]]/Comuni[[#This Row],[Ammalati AREA]])*100</f>
        <v>0.40177248151163703</v>
      </c>
    </row>
    <row r="4897" spans="1:16" x14ac:dyDescent="0.3">
      <c r="A4897" t="s">
        <v>4962</v>
      </c>
      <c r="B4897" t="s">
        <v>8030</v>
      </c>
      <c r="C4897" t="s">
        <v>4921</v>
      </c>
      <c r="D4897">
        <v>860</v>
      </c>
      <c r="E4897" s="1">
        <f>(Comuni[[#This Row],[Popolazione2011]]/SUM(D:D))*100</f>
        <v>1.4472521847365583E-3</v>
      </c>
      <c r="F4897">
        <f t="shared" si="76"/>
        <v>1540584</v>
      </c>
      <c r="G4897" s="1">
        <f>(Comuni[[#This Row],[Popolazione2011]]/Comuni[[#This Row],[TOT POP REGIONE ]])*100</f>
        <v>5.5822986607676046E-2</v>
      </c>
      <c r="H4897" t="str">
        <f>IF(Comuni[[#This Row],[Popolazione2011]]&gt;300000,"MAGGIORE","")</f>
        <v/>
      </c>
      <c r="I4897" t="str">
        <f>_xlfn.XLOOKUP(Comuni[[#This Row],[Regione]],Ripartizione_geografica[Regione],Ripartizione_geografica[Ripartizione geografica])</f>
        <v>Centro</v>
      </c>
      <c r="J4897">
        <f>_xlfn.XLOOKUP(Comuni[[#This Row],[Regione]],Ripartizione_geografica[Regione],Ripartizione_geografica[Codice Regione])</f>
        <v>11</v>
      </c>
      <c r="K4897">
        <f>_xlfn.XLOOKUP(Comuni[[#This Row],[Regione]],Table_0[Regione],Table_0[Totale])</f>
        <v>732570</v>
      </c>
      <c r="L4897">
        <f>_xlfn.XLOOKUP(Comuni[[#This Row],[Regione]],Table_0[Regione],Table_0[Guariti])</f>
        <v>727781</v>
      </c>
      <c r="M4897">
        <f>_xlfn.XLOOKUP(Comuni[[#This Row],[Regione]],Table_0[Regione],Table_0[Deceduti])</f>
        <v>4504</v>
      </c>
      <c r="N4897" s="1">
        <f>(Comuni[[#This Row],[Popolazione2011]]/Comuni[[#This Row],[Ammalati TOT]])*100</f>
        <v>0.11739492471709188</v>
      </c>
      <c r="O4897">
        <f>_xlfn.XLOOKUP(Comuni[[#This Row],[Regione]],Table_0[Regione],Table_0[TOT AREA])</f>
        <v>5330380</v>
      </c>
      <c r="P4897" s="1">
        <f>(Comuni[[#This Row],[Popolazione2011]]/Comuni[[#This Row],[Ammalati AREA]])*100</f>
        <v>1.6133934166044448E-2</v>
      </c>
    </row>
    <row r="4898" spans="1:16" x14ac:dyDescent="0.3">
      <c r="A4898" t="s">
        <v>4963</v>
      </c>
      <c r="B4898" t="s">
        <v>8030</v>
      </c>
      <c r="C4898" t="s">
        <v>4921</v>
      </c>
      <c r="D4898">
        <v>3644</v>
      </c>
      <c r="E4898" s="1">
        <f>(Comuni[[#This Row],[Popolazione2011]]/SUM(D:D))*100</f>
        <v>6.1323104199767654E-3</v>
      </c>
      <c r="F4898">
        <f t="shared" si="76"/>
        <v>1540584</v>
      </c>
      <c r="G4898" s="1">
        <f>(Comuni[[#This Row],[Popolazione2011]]/Comuni[[#This Row],[TOT POP REGIONE ]])*100</f>
        <v>0.23653367813764131</v>
      </c>
      <c r="H4898" t="str">
        <f>IF(Comuni[[#This Row],[Popolazione2011]]&gt;300000,"MAGGIORE","")</f>
        <v/>
      </c>
      <c r="I4898" t="str">
        <f>_xlfn.XLOOKUP(Comuni[[#This Row],[Regione]],Ripartizione_geografica[Regione],Ripartizione_geografica[Ripartizione geografica])</f>
        <v>Centro</v>
      </c>
      <c r="J4898">
        <f>_xlfn.XLOOKUP(Comuni[[#This Row],[Regione]],Ripartizione_geografica[Regione],Ripartizione_geografica[Codice Regione])</f>
        <v>11</v>
      </c>
      <c r="K4898">
        <f>_xlfn.XLOOKUP(Comuni[[#This Row],[Regione]],Table_0[Regione],Table_0[Totale])</f>
        <v>732570</v>
      </c>
      <c r="L4898">
        <f>_xlfn.XLOOKUP(Comuni[[#This Row],[Regione]],Table_0[Regione],Table_0[Guariti])</f>
        <v>727781</v>
      </c>
      <c r="M4898">
        <f>_xlfn.XLOOKUP(Comuni[[#This Row],[Regione]],Table_0[Regione],Table_0[Deceduti])</f>
        <v>4504</v>
      </c>
      <c r="N4898" s="1">
        <f>(Comuni[[#This Row],[Popolazione2011]]/Comuni[[#This Row],[Ammalati TOT]])*100</f>
        <v>0.49742686705707306</v>
      </c>
      <c r="O4898">
        <f>_xlfn.XLOOKUP(Comuni[[#This Row],[Regione]],Table_0[Regione],Table_0[TOT AREA])</f>
        <v>5330380</v>
      </c>
      <c r="P4898" s="1">
        <f>(Comuni[[#This Row],[Popolazione2011]]/Comuni[[#This Row],[Ammalati AREA]])*100</f>
        <v>6.8362855931472052E-2</v>
      </c>
    </row>
    <row r="4899" spans="1:16" x14ac:dyDescent="0.3">
      <c r="A4899" t="s">
        <v>4964</v>
      </c>
      <c r="B4899" t="s">
        <v>8030</v>
      </c>
      <c r="C4899" t="s">
        <v>4921</v>
      </c>
      <c r="D4899">
        <v>13018</v>
      </c>
      <c r="E4899" s="1">
        <f>(Comuni[[#This Row],[Popolazione2011]]/SUM(D:D))*100</f>
        <v>2.1907359233605248E-2</v>
      </c>
      <c r="F4899">
        <f t="shared" si="76"/>
        <v>1540584</v>
      </c>
      <c r="G4899" s="1">
        <f>(Comuni[[#This Row],[Popolazione2011]]/Comuni[[#This Row],[TOT POP REGIONE ]])*100</f>
        <v>0.84500423216131026</v>
      </c>
      <c r="H4899" t="str">
        <f>IF(Comuni[[#This Row],[Popolazione2011]]&gt;300000,"MAGGIORE","")</f>
        <v/>
      </c>
      <c r="I4899" t="str">
        <f>_xlfn.XLOOKUP(Comuni[[#This Row],[Regione]],Ripartizione_geografica[Regione],Ripartizione_geografica[Ripartizione geografica])</f>
        <v>Centro</v>
      </c>
      <c r="J4899">
        <f>_xlfn.XLOOKUP(Comuni[[#This Row],[Regione]],Ripartizione_geografica[Regione],Ripartizione_geografica[Codice Regione])</f>
        <v>11</v>
      </c>
      <c r="K4899">
        <f>_xlfn.XLOOKUP(Comuni[[#This Row],[Regione]],Table_0[Regione],Table_0[Totale])</f>
        <v>732570</v>
      </c>
      <c r="L4899">
        <f>_xlfn.XLOOKUP(Comuni[[#This Row],[Regione]],Table_0[Regione],Table_0[Guariti])</f>
        <v>727781</v>
      </c>
      <c r="M4899">
        <f>_xlfn.XLOOKUP(Comuni[[#This Row],[Regione]],Table_0[Regione],Table_0[Deceduti])</f>
        <v>4504</v>
      </c>
      <c r="N4899" s="1">
        <f>(Comuni[[#This Row],[Popolazione2011]]/Comuni[[#This Row],[Ammalati TOT]])*100</f>
        <v>1.7770315464733746</v>
      </c>
      <c r="O4899">
        <f>_xlfn.XLOOKUP(Comuni[[#This Row],[Regione]],Table_0[Regione],Table_0[TOT AREA])</f>
        <v>5330380</v>
      </c>
      <c r="P4899" s="1">
        <f>(Comuni[[#This Row],[Popolazione2011]]/Comuni[[#This Row],[Ammalati AREA]])*100</f>
        <v>0.24422273834135652</v>
      </c>
    </row>
    <row r="4900" spans="1:16" x14ac:dyDescent="0.3">
      <c r="A4900" t="s">
        <v>4965</v>
      </c>
      <c r="B4900" t="s">
        <v>8030</v>
      </c>
      <c r="C4900" t="s">
        <v>4921</v>
      </c>
      <c r="D4900">
        <v>1483</v>
      </c>
      <c r="E4900" s="1">
        <f>(Comuni[[#This Row],[Popolazione2011]]/SUM(D:D))*100</f>
        <v>2.4956685929817626E-3</v>
      </c>
      <c r="F4900">
        <f t="shared" si="76"/>
        <v>1540584</v>
      </c>
      <c r="G4900" s="1">
        <f>(Comuni[[#This Row],[Popolazione2011]]/Comuni[[#This Row],[TOT POP REGIONE ]])*100</f>
        <v>9.6262196673469289E-2</v>
      </c>
      <c r="H4900" t="str">
        <f>IF(Comuni[[#This Row],[Popolazione2011]]&gt;300000,"MAGGIORE","")</f>
        <v/>
      </c>
      <c r="I4900" t="str">
        <f>_xlfn.XLOOKUP(Comuni[[#This Row],[Regione]],Ripartizione_geografica[Regione],Ripartizione_geografica[Ripartizione geografica])</f>
        <v>Centro</v>
      </c>
      <c r="J4900">
        <f>_xlfn.XLOOKUP(Comuni[[#This Row],[Regione]],Ripartizione_geografica[Regione],Ripartizione_geografica[Codice Regione])</f>
        <v>11</v>
      </c>
      <c r="K4900">
        <f>_xlfn.XLOOKUP(Comuni[[#This Row],[Regione]],Table_0[Regione],Table_0[Totale])</f>
        <v>732570</v>
      </c>
      <c r="L4900">
        <f>_xlfn.XLOOKUP(Comuni[[#This Row],[Regione]],Table_0[Regione],Table_0[Guariti])</f>
        <v>727781</v>
      </c>
      <c r="M4900">
        <f>_xlfn.XLOOKUP(Comuni[[#This Row],[Regione]],Table_0[Regione],Table_0[Deceduti])</f>
        <v>4504</v>
      </c>
      <c r="N4900" s="1">
        <f>(Comuni[[#This Row],[Popolazione2011]]/Comuni[[#This Row],[Ammalati TOT]])*100</f>
        <v>0.20243799227377587</v>
      </c>
      <c r="O4900">
        <f>_xlfn.XLOOKUP(Comuni[[#This Row],[Regione]],Table_0[Regione],Table_0[TOT AREA])</f>
        <v>5330380</v>
      </c>
      <c r="P4900" s="1">
        <f>(Comuni[[#This Row],[Popolazione2011]]/Comuni[[#This Row],[Ammalati AREA]])*100</f>
        <v>2.7821656242144086E-2</v>
      </c>
    </row>
    <row r="4901" spans="1:16" x14ac:dyDescent="0.3">
      <c r="A4901" t="s">
        <v>4966</v>
      </c>
      <c r="B4901" t="s">
        <v>8030</v>
      </c>
      <c r="C4901" t="s">
        <v>4921</v>
      </c>
      <c r="D4901">
        <v>3367</v>
      </c>
      <c r="E4901" s="1">
        <f>(Comuni[[#This Row],[Popolazione2011]]/SUM(D:D))*100</f>
        <v>5.6661605883813852E-3</v>
      </c>
      <c r="F4901">
        <f t="shared" si="76"/>
        <v>1540584</v>
      </c>
      <c r="G4901" s="1">
        <f>(Comuni[[#This Row],[Popolazione2011]]/Comuni[[#This Row],[TOT POP REGIONE ]])*100</f>
        <v>0.21855348361400612</v>
      </c>
      <c r="H4901" t="str">
        <f>IF(Comuni[[#This Row],[Popolazione2011]]&gt;300000,"MAGGIORE","")</f>
        <v/>
      </c>
      <c r="I4901" t="str">
        <f>_xlfn.XLOOKUP(Comuni[[#This Row],[Regione]],Ripartizione_geografica[Regione],Ripartizione_geografica[Ripartizione geografica])</f>
        <v>Centro</v>
      </c>
      <c r="J4901">
        <f>_xlfn.XLOOKUP(Comuni[[#This Row],[Regione]],Ripartizione_geografica[Regione],Ripartizione_geografica[Codice Regione])</f>
        <v>11</v>
      </c>
      <c r="K4901">
        <f>_xlfn.XLOOKUP(Comuni[[#This Row],[Regione]],Table_0[Regione],Table_0[Totale])</f>
        <v>732570</v>
      </c>
      <c r="L4901">
        <f>_xlfn.XLOOKUP(Comuni[[#This Row],[Regione]],Table_0[Regione],Table_0[Guariti])</f>
        <v>727781</v>
      </c>
      <c r="M4901">
        <f>_xlfn.XLOOKUP(Comuni[[#This Row],[Regione]],Table_0[Regione],Table_0[Deceduti])</f>
        <v>4504</v>
      </c>
      <c r="N4901" s="1">
        <f>(Comuni[[#This Row],[Popolazione2011]]/Comuni[[#This Row],[Ammalati TOT]])*100</f>
        <v>0.45961478084005625</v>
      </c>
      <c r="O4901">
        <f>_xlfn.XLOOKUP(Comuni[[#This Row],[Regione]],Table_0[Regione],Table_0[TOT AREA])</f>
        <v>5330380</v>
      </c>
      <c r="P4901" s="1">
        <f>(Comuni[[#This Row],[Popolazione2011]]/Comuni[[#This Row],[Ammalati AREA]])*100</f>
        <v>6.3166228298920532E-2</v>
      </c>
    </row>
    <row r="4902" spans="1:16" x14ac:dyDescent="0.3">
      <c r="A4902" t="s">
        <v>4967</v>
      </c>
      <c r="B4902" t="s">
        <v>8030</v>
      </c>
      <c r="C4902" t="s">
        <v>4921</v>
      </c>
      <c r="D4902">
        <v>431</v>
      </c>
      <c r="E4902" s="1">
        <f>(Comuni[[#This Row],[Popolazione2011]]/SUM(D:D))*100</f>
        <v>7.2530894374587976E-4</v>
      </c>
      <c r="F4902">
        <f t="shared" si="76"/>
        <v>1540584</v>
      </c>
      <c r="G4902" s="1">
        <f>(Comuni[[#This Row],[Popolazione2011]]/Comuni[[#This Row],[TOT POP REGIONE ]])*100</f>
        <v>2.7976403753381833E-2</v>
      </c>
      <c r="H4902" t="str">
        <f>IF(Comuni[[#This Row],[Popolazione2011]]&gt;300000,"MAGGIORE","")</f>
        <v/>
      </c>
      <c r="I4902" t="str">
        <f>_xlfn.XLOOKUP(Comuni[[#This Row],[Regione]],Ripartizione_geografica[Regione],Ripartizione_geografica[Ripartizione geografica])</f>
        <v>Centro</v>
      </c>
      <c r="J4902">
        <f>_xlfn.XLOOKUP(Comuni[[#This Row],[Regione]],Ripartizione_geografica[Regione],Ripartizione_geografica[Codice Regione])</f>
        <v>11</v>
      </c>
      <c r="K4902">
        <f>_xlfn.XLOOKUP(Comuni[[#This Row],[Regione]],Table_0[Regione],Table_0[Totale])</f>
        <v>732570</v>
      </c>
      <c r="L4902">
        <f>_xlfn.XLOOKUP(Comuni[[#This Row],[Regione]],Table_0[Regione],Table_0[Guariti])</f>
        <v>727781</v>
      </c>
      <c r="M4902">
        <f>_xlfn.XLOOKUP(Comuni[[#This Row],[Regione]],Table_0[Regione],Table_0[Deceduti])</f>
        <v>4504</v>
      </c>
      <c r="N4902" s="1">
        <f>(Comuni[[#This Row],[Popolazione2011]]/Comuni[[#This Row],[Ammalati TOT]])*100</f>
        <v>5.8833968084961163E-2</v>
      </c>
      <c r="O4902">
        <f>_xlfn.XLOOKUP(Comuni[[#This Row],[Regione]],Table_0[Regione],Table_0[TOT AREA])</f>
        <v>5330380</v>
      </c>
      <c r="P4902" s="1">
        <f>(Comuni[[#This Row],[Popolazione2011]]/Comuni[[#This Row],[Ammalati AREA]])*100</f>
        <v>8.0857274715873916E-3</v>
      </c>
    </row>
    <row r="4903" spans="1:16" x14ac:dyDescent="0.3">
      <c r="A4903" t="s">
        <v>4968</v>
      </c>
      <c r="B4903" t="s">
        <v>8030</v>
      </c>
      <c r="C4903" t="s">
        <v>4921</v>
      </c>
      <c r="D4903">
        <v>1008</v>
      </c>
      <c r="E4903" s="1">
        <f>(Comuni[[#This Row],[Popolazione2011]]/SUM(D:D))*100</f>
        <v>1.6963141886214542E-3</v>
      </c>
      <c r="F4903">
        <f t="shared" si="76"/>
        <v>1540584</v>
      </c>
      <c r="G4903" s="1">
        <f>(Comuni[[#This Row],[Popolazione2011]]/Comuni[[#This Row],[TOT POP REGIONE ]])*100</f>
        <v>6.5429733140159832E-2</v>
      </c>
      <c r="H4903" t="str">
        <f>IF(Comuni[[#This Row],[Popolazione2011]]&gt;300000,"MAGGIORE","")</f>
        <v/>
      </c>
      <c r="I4903" t="str">
        <f>_xlfn.XLOOKUP(Comuni[[#This Row],[Regione]],Ripartizione_geografica[Regione],Ripartizione_geografica[Ripartizione geografica])</f>
        <v>Centro</v>
      </c>
      <c r="J4903">
        <f>_xlfn.XLOOKUP(Comuni[[#This Row],[Regione]],Ripartizione_geografica[Regione],Ripartizione_geografica[Codice Regione])</f>
        <v>11</v>
      </c>
      <c r="K4903">
        <f>_xlfn.XLOOKUP(Comuni[[#This Row],[Regione]],Table_0[Regione],Table_0[Totale])</f>
        <v>732570</v>
      </c>
      <c r="L4903">
        <f>_xlfn.XLOOKUP(Comuni[[#This Row],[Regione]],Table_0[Regione],Table_0[Guariti])</f>
        <v>727781</v>
      </c>
      <c r="M4903">
        <f>_xlfn.XLOOKUP(Comuni[[#This Row],[Regione]],Table_0[Regione],Table_0[Deceduti])</f>
        <v>4504</v>
      </c>
      <c r="N4903" s="1">
        <f>(Comuni[[#This Row],[Popolazione2011]]/Comuni[[#This Row],[Ammalati TOT]])*100</f>
        <v>0.1375977722265449</v>
      </c>
      <c r="O4903">
        <f>_xlfn.XLOOKUP(Comuni[[#This Row],[Regione]],Table_0[Regione],Table_0[TOT AREA])</f>
        <v>5330380</v>
      </c>
      <c r="P4903" s="1">
        <f>(Comuni[[#This Row],[Popolazione2011]]/Comuni[[#This Row],[Ammalati AREA]])*100</f>
        <v>1.8910471673689307E-2</v>
      </c>
    </row>
    <row r="4904" spans="1:16" x14ac:dyDescent="0.3">
      <c r="A4904" t="s">
        <v>4969</v>
      </c>
      <c r="B4904" t="s">
        <v>8030</v>
      </c>
      <c r="C4904" t="s">
        <v>4921</v>
      </c>
      <c r="D4904">
        <v>1085</v>
      </c>
      <c r="E4904" s="1">
        <f>(Comuni[[#This Row],[Popolazione2011]]/SUM(D:D))*100</f>
        <v>1.8258937446967041E-3</v>
      </c>
      <c r="F4904">
        <f t="shared" si="76"/>
        <v>1540584</v>
      </c>
      <c r="G4904" s="1">
        <f>(Comuni[[#This Row],[Popolazione2011]]/Comuni[[#This Row],[TOT POP REGIONE ]])*100</f>
        <v>7.0427837755033154E-2</v>
      </c>
      <c r="H4904" t="str">
        <f>IF(Comuni[[#This Row],[Popolazione2011]]&gt;300000,"MAGGIORE","")</f>
        <v/>
      </c>
      <c r="I4904" t="str">
        <f>_xlfn.XLOOKUP(Comuni[[#This Row],[Regione]],Ripartizione_geografica[Regione],Ripartizione_geografica[Ripartizione geografica])</f>
        <v>Centro</v>
      </c>
      <c r="J4904">
        <f>_xlfn.XLOOKUP(Comuni[[#This Row],[Regione]],Ripartizione_geografica[Regione],Ripartizione_geografica[Codice Regione])</f>
        <v>11</v>
      </c>
      <c r="K4904">
        <f>_xlfn.XLOOKUP(Comuni[[#This Row],[Regione]],Table_0[Regione],Table_0[Totale])</f>
        <v>732570</v>
      </c>
      <c r="L4904">
        <f>_xlfn.XLOOKUP(Comuni[[#This Row],[Regione]],Table_0[Regione],Table_0[Guariti])</f>
        <v>727781</v>
      </c>
      <c r="M4904">
        <f>_xlfn.XLOOKUP(Comuni[[#This Row],[Regione]],Table_0[Regione],Table_0[Deceduti])</f>
        <v>4504</v>
      </c>
      <c r="N4904" s="1">
        <f>(Comuni[[#This Row],[Popolazione2011]]/Comuni[[#This Row],[Ammalati TOT]])*100</f>
        <v>0.14810871316051707</v>
      </c>
      <c r="O4904">
        <f>_xlfn.XLOOKUP(Comuni[[#This Row],[Regione]],Table_0[Regione],Table_0[TOT AREA])</f>
        <v>5330380</v>
      </c>
      <c r="P4904" s="1">
        <f>(Comuni[[#This Row],[Popolazione2011]]/Comuni[[#This Row],[Ammalati AREA]])*100</f>
        <v>2.0355021593207241E-2</v>
      </c>
    </row>
    <row r="4905" spans="1:16" x14ac:dyDescent="0.3">
      <c r="A4905" t="s">
        <v>4970</v>
      </c>
      <c r="B4905" t="s">
        <v>8030</v>
      </c>
      <c r="C4905" t="s">
        <v>4921</v>
      </c>
      <c r="D4905">
        <v>20336</v>
      </c>
      <c r="E4905" s="1">
        <f>(Comuni[[#This Row],[Popolazione2011]]/SUM(D:D))*100</f>
        <v>3.4222465614886802E-2</v>
      </c>
      <c r="F4905">
        <f t="shared" si="76"/>
        <v>1540584</v>
      </c>
      <c r="G4905" s="1">
        <f>(Comuni[[#This Row],[Popolazione2011]]/Comuni[[#This Row],[TOT POP REGIONE ]])*100</f>
        <v>1.3200189019229072</v>
      </c>
      <c r="H4905" t="str">
        <f>IF(Comuni[[#This Row],[Popolazione2011]]&gt;300000,"MAGGIORE","")</f>
        <v/>
      </c>
      <c r="I4905" t="str">
        <f>_xlfn.XLOOKUP(Comuni[[#This Row],[Regione]],Ripartizione_geografica[Regione],Ripartizione_geografica[Ripartizione geografica])</f>
        <v>Centro</v>
      </c>
      <c r="J4905">
        <f>_xlfn.XLOOKUP(Comuni[[#This Row],[Regione]],Ripartizione_geografica[Regione],Ripartizione_geografica[Codice Regione])</f>
        <v>11</v>
      </c>
      <c r="K4905">
        <f>_xlfn.XLOOKUP(Comuni[[#This Row],[Regione]],Table_0[Regione],Table_0[Totale])</f>
        <v>732570</v>
      </c>
      <c r="L4905">
        <f>_xlfn.XLOOKUP(Comuni[[#This Row],[Regione]],Table_0[Regione],Table_0[Guariti])</f>
        <v>727781</v>
      </c>
      <c r="M4905">
        <f>_xlfn.XLOOKUP(Comuni[[#This Row],[Regione]],Table_0[Regione],Table_0[Deceduti])</f>
        <v>4504</v>
      </c>
      <c r="N4905" s="1">
        <f>(Comuni[[#This Row],[Popolazione2011]]/Comuni[[#This Row],[Ammalati TOT]])*100</f>
        <v>2.7759804523799771</v>
      </c>
      <c r="O4905">
        <f>_xlfn.XLOOKUP(Comuni[[#This Row],[Regione]],Table_0[Regione],Table_0[TOT AREA])</f>
        <v>5330380</v>
      </c>
      <c r="P4905" s="1">
        <f>(Comuni[[#This Row],[Popolazione2011]]/Comuni[[#This Row],[Ammalati AREA]])*100</f>
        <v>0.38151126186125567</v>
      </c>
    </row>
    <row r="4906" spans="1:16" x14ac:dyDescent="0.3">
      <c r="A4906" t="s">
        <v>4971</v>
      </c>
      <c r="B4906" t="s">
        <v>8030</v>
      </c>
      <c r="C4906" t="s">
        <v>4921</v>
      </c>
      <c r="D4906">
        <v>9745</v>
      </c>
      <c r="E4906" s="1">
        <f>(Comuni[[#This Row],[Popolazione2011]]/SUM(D:D))*100</f>
        <v>1.6399386674718325E-2</v>
      </c>
      <c r="F4906">
        <f t="shared" si="76"/>
        <v>1540584</v>
      </c>
      <c r="G4906" s="1">
        <f>(Comuni[[#This Row],[Popolazione2011]]/Comuni[[#This Row],[TOT POP REGIONE ]])*100</f>
        <v>0.6325523308044223</v>
      </c>
      <c r="H4906" t="str">
        <f>IF(Comuni[[#This Row],[Popolazione2011]]&gt;300000,"MAGGIORE","")</f>
        <v/>
      </c>
      <c r="I4906" t="str">
        <f>_xlfn.XLOOKUP(Comuni[[#This Row],[Regione]],Ripartizione_geografica[Regione],Ripartizione_geografica[Ripartizione geografica])</f>
        <v>Centro</v>
      </c>
      <c r="J4906">
        <f>_xlfn.XLOOKUP(Comuni[[#This Row],[Regione]],Ripartizione_geografica[Regione],Ripartizione_geografica[Codice Regione])</f>
        <v>11</v>
      </c>
      <c r="K4906">
        <f>_xlfn.XLOOKUP(Comuni[[#This Row],[Regione]],Table_0[Regione],Table_0[Totale])</f>
        <v>732570</v>
      </c>
      <c r="L4906">
        <f>_xlfn.XLOOKUP(Comuni[[#This Row],[Regione]],Table_0[Regione],Table_0[Guariti])</f>
        <v>727781</v>
      </c>
      <c r="M4906">
        <f>_xlfn.XLOOKUP(Comuni[[#This Row],[Regione]],Table_0[Regione],Table_0[Deceduti])</f>
        <v>4504</v>
      </c>
      <c r="N4906" s="1">
        <f>(Comuni[[#This Row],[Popolazione2011]]/Comuni[[#This Row],[Ammalati TOT]])*100</f>
        <v>1.3302483039163493</v>
      </c>
      <c r="O4906">
        <f>_xlfn.XLOOKUP(Comuni[[#This Row],[Regione]],Table_0[Regione],Table_0[TOT AREA])</f>
        <v>5330380</v>
      </c>
      <c r="P4906" s="1">
        <f>(Comuni[[#This Row],[Popolazione2011]]/Comuni[[#This Row],[Ammalati AREA]])*100</f>
        <v>0.18281998656756179</v>
      </c>
    </row>
    <row r="4907" spans="1:16" x14ac:dyDescent="0.3">
      <c r="A4907" t="s">
        <v>4972</v>
      </c>
      <c r="B4907" t="s">
        <v>8030</v>
      </c>
      <c r="C4907" t="s">
        <v>4921</v>
      </c>
      <c r="D4907">
        <v>2712</v>
      </c>
      <c r="E4907" s="1">
        <f>(Comuni[[#This Row],[Popolazione2011]]/SUM(D:D))*100</f>
        <v>4.5638929360529599E-3</v>
      </c>
      <c r="F4907">
        <f t="shared" si="76"/>
        <v>1540584</v>
      </c>
      <c r="G4907" s="1">
        <f>(Comuni[[#This Row],[Popolazione2011]]/Comuni[[#This Row],[TOT POP REGIONE ]])*100</f>
        <v>0.176037139162811</v>
      </c>
      <c r="H4907" t="str">
        <f>IF(Comuni[[#This Row],[Popolazione2011]]&gt;300000,"MAGGIORE","")</f>
        <v/>
      </c>
      <c r="I4907" t="str">
        <f>_xlfn.XLOOKUP(Comuni[[#This Row],[Regione]],Ripartizione_geografica[Regione],Ripartizione_geografica[Ripartizione geografica])</f>
        <v>Centro</v>
      </c>
      <c r="J4907">
        <f>_xlfn.XLOOKUP(Comuni[[#This Row],[Regione]],Ripartizione_geografica[Regione],Ripartizione_geografica[Codice Regione])</f>
        <v>11</v>
      </c>
      <c r="K4907">
        <f>_xlfn.XLOOKUP(Comuni[[#This Row],[Regione]],Table_0[Regione],Table_0[Totale])</f>
        <v>732570</v>
      </c>
      <c r="L4907">
        <f>_xlfn.XLOOKUP(Comuni[[#This Row],[Regione]],Table_0[Regione],Table_0[Guariti])</f>
        <v>727781</v>
      </c>
      <c r="M4907">
        <f>_xlfn.XLOOKUP(Comuni[[#This Row],[Regione]],Table_0[Regione],Table_0[Deceduti])</f>
        <v>4504</v>
      </c>
      <c r="N4907" s="1">
        <f>(Comuni[[#This Row],[Popolazione2011]]/Comuni[[#This Row],[Ammalati TOT]])*100</f>
        <v>0.37020353003808509</v>
      </c>
      <c r="O4907">
        <f>_xlfn.XLOOKUP(Comuni[[#This Row],[Regione]],Table_0[Regione],Table_0[TOT AREA])</f>
        <v>5330380</v>
      </c>
      <c r="P4907" s="1">
        <f>(Comuni[[#This Row],[Popolazione2011]]/Comuni[[#This Row],[Ammalati AREA]])*100</f>
        <v>5.0878173788735506E-2</v>
      </c>
    </row>
    <row r="4908" spans="1:16" x14ac:dyDescent="0.3">
      <c r="A4908" t="s">
        <v>4973</v>
      </c>
      <c r="B4908" t="s">
        <v>8030</v>
      </c>
      <c r="C4908" t="s">
        <v>4921</v>
      </c>
      <c r="D4908">
        <v>420</v>
      </c>
      <c r="E4908" s="1">
        <f>(Comuni[[#This Row],[Popolazione2011]]/SUM(D:D))*100</f>
        <v>7.0679757859227262E-4</v>
      </c>
      <c r="F4908">
        <f t="shared" si="76"/>
        <v>1540584</v>
      </c>
      <c r="G4908" s="1">
        <f>(Comuni[[#This Row],[Popolazione2011]]/Comuni[[#This Row],[TOT POP REGIONE ]])*100</f>
        <v>2.7262388808399929E-2</v>
      </c>
      <c r="H4908" t="str">
        <f>IF(Comuni[[#This Row],[Popolazione2011]]&gt;300000,"MAGGIORE","")</f>
        <v/>
      </c>
      <c r="I4908" t="str">
        <f>_xlfn.XLOOKUP(Comuni[[#This Row],[Regione]],Ripartizione_geografica[Regione],Ripartizione_geografica[Ripartizione geografica])</f>
        <v>Centro</v>
      </c>
      <c r="J4908">
        <f>_xlfn.XLOOKUP(Comuni[[#This Row],[Regione]],Ripartizione_geografica[Regione],Ripartizione_geografica[Codice Regione])</f>
        <v>11</v>
      </c>
      <c r="K4908">
        <f>_xlfn.XLOOKUP(Comuni[[#This Row],[Regione]],Table_0[Regione],Table_0[Totale])</f>
        <v>732570</v>
      </c>
      <c r="L4908">
        <f>_xlfn.XLOOKUP(Comuni[[#This Row],[Regione]],Table_0[Regione],Table_0[Guariti])</f>
        <v>727781</v>
      </c>
      <c r="M4908">
        <f>_xlfn.XLOOKUP(Comuni[[#This Row],[Regione]],Table_0[Regione],Table_0[Deceduti])</f>
        <v>4504</v>
      </c>
      <c r="N4908" s="1">
        <f>(Comuni[[#This Row],[Popolazione2011]]/Comuni[[#This Row],[Ammalati TOT]])*100</f>
        <v>5.7332405094393704E-2</v>
      </c>
      <c r="O4908">
        <f>_xlfn.XLOOKUP(Comuni[[#This Row],[Regione]],Table_0[Regione],Table_0[TOT AREA])</f>
        <v>5330380</v>
      </c>
      <c r="P4908" s="1">
        <f>(Comuni[[#This Row],[Popolazione2011]]/Comuni[[#This Row],[Ammalati AREA]])*100</f>
        <v>7.8793631973705439E-3</v>
      </c>
    </row>
    <row r="4909" spans="1:16" x14ac:dyDescent="0.3">
      <c r="A4909" t="s">
        <v>4974</v>
      </c>
      <c r="B4909" t="s">
        <v>8030</v>
      </c>
      <c r="C4909" t="s">
        <v>4921</v>
      </c>
      <c r="D4909">
        <v>1180</v>
      </c>
      <c r="E4909" s="1">
        <f>(Comuni[[#This Row],[Popolazione2011]]/SUM(D:D))*100</f>
        <v>1.9857646255687662E-3</v>
      </c>
      <c r="F4909">
        <f t="shared" si="76"/>
        <v>1540584</v>
      </c>
      <c r="G4909" s="1">
        <f>(Comuni[[#This Row],[Popolazione2011]]/Comuni[[#This Row],[TOT POP REGIONE ]])*100</f>
        <v>7.6594330461695045E-2</v>
      </c>
      <c r="H4909" t="str">
        <f>IF(Comuni[[#This Row],[Popolazione2011]]&gt;300000,"MAGGIORE","")</f>
        <v/>
      </c>
      <c r="I4909" t="str">
        <f>_xlfn.XLOOKUP(Comuni[[#This Row],[Regione]],Ripartizione_geografica[Regione],Ripartizione_geografica[Ripartizione geografica])</f>
        <v>Centro</v>
      </c>
      <c r="J4909">
        <f>_xlfn.XLOOKUP(Comuni[[#This Row],[Regione]],Ripartizione_geografica[Regione],Ripartizione_geografica[Codice Regione])</f>
        <v>11</v>
      </c>
      <c r="K4909">
        <f>_xlfn.XLOOKUP(Comuni[[#This Row],[Regione]],Table_0[Regione],Table_0[Totale])</f>
        <v>732570</v>
      </c>
      <c r="L4909">
        <f>_xlfn.XLOOKUP(Comuni[[#This Row],[Regione]],Table_0[Regione],Table_0[Guariti])</f>
        <v>727781</v>
      </c>
      <c r="M4909">
        <f>_xlfn.XLOOKUP(Comuni[[#This Row],[Regione]],Table_0[Regione],Table_0[Deceduti])</f>
        <v>4504</v>
      </c>
      <c r="N4909" s="1">
        <f>(Comuni[[#This Row],[Popolazione2011]]/Comuni[[#This Row],[Ammalati TOT]])*100</f>
        <v>0.16107675716996328</v>
      </c>
      <c r="O4909">
        <f>_xlfn.XLOOKUP(Comuni[[#This Row],[Regione]],Table_0[Regione],Table_0[TOT AREA])</f>
        <v>5330380</v>
      </c>
      <c r="P4909" s="1">
        <f>(Comuni[[#This Row],[Popolazione2011]]/Comuni[[#This Row],[Ammalati AREA]])*100</f>
        <v>2.2137258506898197E-2</v>
      </c>
    </row>
    <row r="4910" spans="1:16" x14ac:dyDescent="0.3">
      <c r="A4910" t="s">
        <v>4975</v>
      </c>
      <c r="B4910" t="s">
        <v>8030</v>
      </c>
      <c r="C4910" t="s">
        <v>4921</v>
      </c>
      <c r="D4910">
        <v>1051</v>
      </c>
      <c r="E4910" s="1">
        <f>(Comuni[[#This Row],[Popolazione2011]]/SUM(D:D))*100</f>
        <v>1.7686767978582823E-3</v>
      </c>
      <c r="F4910">
        <f t="shared" si="76"/>
        <v>1540584</v>
      </c>
      <c r="G4910" s="1">
        <f>(Comuni[[#This Row],[Popolazione2011]]/Comuni[[#This Row],[TOT POP REGIONE ]])*100</f>
        <v>6.8220882470543628E-2</v>
      </c>
      <c r="H4910" t="str">
        <f>IF(Comuni[[#This Row],[Popolazione2011]]&gt;300000,"MAGGIORE","")</f>
        <v/>
      </c>
      <c r="I4910" t="str">
        <f>_xlfn.XLOOKUP(Comuni[[#This Row],[Regione]],Ripartizione_geografica[Regione],Ripartizione_geografica[Ripartizione geografica])</f>
        <v>Centro</v>
      </c>
      <c r="J4910">
        <f>_xlfn.XLOOKUP(Comuni[[#This Row],[Regione]],Ripartizione_geografica[Regione],Ripartizione_geografica[Codice Regione])</f>
        <v>11</v>
      </c>
      <c r="K4910">
        <f>_xlfn.XLOOKUP(Comuni[[#This Row],[Regione]],Table_0[Regione],Table_0[Totale])</f>
        <v>732570</v>
      </c>
      <c r="L4910">
        <f>_xlfn.XLOOKUP(Comuni[[#This Row],[Regione]],Table_0[Regione],Table_0[Guariti])</f>
        <v>727781</v>
      </c>
      <c r="M4910">
        <f>_xlfn.XLOOKUP(Comuni[[#This Row],[Regione]],Table_0[Regione],Table_0[Deceduti])</f>
        <v>4504</v>
      </c>
      <c r="N4910" s="1">
        <f>(Comuni[[#This Row],[Popolazione2011]]/Comuni[[#This Row],[Ammalati TOT]])*100</f>
        <v>0.1434675184623995</v>
      </c>
      <c r="O4910">
        <f>_xlfn.XLOOKUP(Comuni[[#This Row],[Regione]],Table_0[Regione],Table_0[TOT AREA])</f>
        <v>5330380</v>
      </c>
      <c r="P4910" s="1">
        <f>(Comuni[[#This Row],[Popolazione2011]]/Comuni[[#This Row],[Ammalati AREA]])*100</f>
        <v>1.9717168381991525E-2</v>
      </c>
    </row>
    <row r="4911" spans="1:16" x14ac:dyDescent="0.3">
      <c r="A4911" t="s">
        <v>4976</v>
      </c>
      <c r="B4911" t="s">
        <v>8030</v>
      </c>
      <c r="C4911" t="s">
        <v>4977</v>
      </c>
      <c r="D4911">
        <v>3050</v>
      </c>
      <c r="E4911" s="1">
        <f>(Comuni[[#This Row],[Popolazione2011]]/SUM(D:D))*100</f>
        <v>5.1326967016819798E-3</v>
      </c>
      <c r="F4911">
        <f t="shared" si="76"/>
        <v>1540584</v>
      </c>
      <c r="G4911" s="1">
        <f>(Comuni[[#This Row],[Popolazione2011]]/Comuni[[#This Row],[TOT POP REGIONE ]])*100</f>
        <v>0.19797687110861853</v>
      </c>
      <c r="H4911" t="str">
        <f>IF(Comuni[[#This Row],[Popolazione2011]]&gt;300000,"MAGGIORE","")</f>
        <v/>
      </c>
      <c r="I4911" t="str">
        <f>_xlfn.XLOOKUP(Comuni[[#This Row],[Regione]],Ripartizione_geografica[Regione],Ripartizione_geografica[Ripartizione geografica])</f>
        <v>Centro</v>
      </c>
      <c r="J4911">
        <f>_xlfn.XLOOKUP(Comuni[[#This Row],[Regione]],Ripartizione_geografica[Regione],Ripartizione_geografica[Codice Regione])</f>
        <v>11</v>
      </c>
      <c r="K4911">
        <f>_xlfn.XLOOKUP(Comuni[[#This Row],[Regione]],Table_0[Regione],Table_0[Totale])</f>
        <v>732570</v>
      </c>
      <c r="L4911">
        <f>_xlfn.XLOOKUP(Comuni[[#This Row],[Regione]],Table_0[Regione],Table_0[Guariti])</f>
        <v>727781</v>
      </c>
      <c r="M4911">
        <f>_xlfn.XLOOKUP(Comuni[[#This Row],[Regione]],Table_0[Regione],Table_0[Deceduti])</f>
        <v>4504</v>
      </c>
      <c r="N4911" s="1">
        <f>(Comuni[[#This Row],[Popolazione2011]]/Comuni[[#This Row],[Ammalati TOT]])*100</f>
        <v>0.41634246556643045</v>
      </c>
      <c r="O4911">
        <f>_xlfn.XLOOKUP(Comuni[[#This Row],[Regione]],Table_0[Regione],Table_0[TOT AREA])</f>
        <v>5330380</v>
      </c>
      <c r="P4911" s="1">
        <f>(Comuni[[#This Row],[Popolazione2011]]/Comuni[[#This Row],[Ammalati AREA]])*100</f>
        <v>5.7219185123762284E-2</v>
      </c>
    </row>
    <row r="4912" spans="1:16" x14ac:dyDescent="0.3">
      <c r="A4912" t="s">
        <v>4978</v>
      </c>
      <c r="B4912" t="s">
        <v>8030</v>
      </c>
      <c r="C4912" t="s">
        <v>4977</v>
      </c>
      <c r="D4912">
        <v>3848</v>
      </c>
      <c r="E4912" s="1">
        <f>(Comuni[[#This Row],[Popolazione2011]]/SUM(D:D))*100</f>
        <v>6.4756121010072975E-3</v>
      </c>
      <c r="F4912">
        <f t="shared" si="76"/>
        <v>1540584</v>
      </c>
      <c r="G4912" s="1">
        <f>(Comuni[[#This Row],[Popolazione2011]]/Comuni[[#This Row],[TOT POP REGIONE ]])*100</f>
        <v>0.24977540984457841</v>
      </c>
      <c r="H4912" t="str">
        <f>IF(Comuni[[#This Row],[Popolazione2011]]&gt;300000,"MAGGIORE","")</f>
        <v/>
      </c>
      <c r="I4912" t="str">
        <f>_xlfn.XLOOKUP(Comuni[[#This Row],[Regione]],Ripartizione_geografica[Regione],Ripartizione_geografica[Ripartizione geografica])</f>
        <v>Centro</v>
      </c>
      <c r="J4912">
        <f>_xlfn.XLOOKUP(Comuni[[#This Row],[Regione]],Ripartizione_geografica[Regione],Ripartizione_geografica[Codice Regione])</f>
        <v>11</v>
      </c>
      <c r="K4912">
        <f>_xlfn.XLOOKUP(Comuni[[#This Row],[Regione]],Table_0[Regione],Table_0[Totale])</f>
        <v>732570</v>
      </c>
      <c r="L4912">
        <f>_xlfn.XLOOKUP(Comuni[[#This Row],[Regione]],Table_0[Regione],Table_0[Guariti])</f>
        <v>727781</v>
      </c>
      <c r="M4912">
        <f>_xlfn.XLOOKUP(Comuni[[#This Row],[Regione]],Table_0[Regione],Table_0[Deceduti])</f>
        <v>4504</v>
      </c>
      <c r="N4912" s="1">
        <f>(Comuni[[#This Row],[Popolazione2011]]/Comuni[[#This Row],[Ammalati TOT]])*100</f>
        <v>0.52527403524577854</v>
      </c>
      <c r="O4912">
        <f>_xlfn.XLOOKUP(Comuni[[#This Row],[Regione]],Table_0[Regione],Table_0[TOT AREA])</f>
        <v>5330380</v>
      </c>
      <c r="P4912" s="1">
        <f>(Comuni[[#This Row],[Popolazione2011]]/Comuni[[#This Row],[Ammalati AREA]])*100</f>
        <v>7.2189975198766312E-2</v>
      </c>
    </row>
    <row r="4913" spans="1:16" x14ac:dyDescent="0.3">
      <c r="A4913" t="s">
        <v>4979</v>
      </c>
      <c r="B4913" t="s">
        <v>8030</v>
      </c>
      <c r="C4913" t="s">
        <v>4977</v>
      </c>
      <c r="D4913">
        <v>1852</v>
      </c>
      <c r="E4913" s="1">
        <f>(Comuni[[#This Row],[Popolazione2011]]/SUM(D:D))*100</f>
        <v>3.1166407513164023E-3</v>
      </c>
      <c r="F4913">
        <f t="shared" si="76"/>
        <v>1540584</v>
      </c>
      <c r="G4913" s="1">
        <f>(Comuni[[#This Row],[Popolazione2011]]/Comuni[[#This Row],[TOT POP REGIONE ]])*100</f>
        <v>0.12021415255513493</v>
      </c>
      <c r="H4913" t="str">
        <f>IF(Comuni[[#This Row],[Popolazione2011]]&gt;300000,"MAGGIORE","")</f>
        <v/>
      </c>
      <c r="I4913" t="str">
        <f>_xlfn.XLOOKUP(Comuni[[#This Row],[Regione]],Ripartizione_geografica[Regione],Ripartizione_geografica[Ripartizione geografica])</f>
        <v>Centro</v>
      </c>
      <c r="J4913">
        <f>_xlfn.XLOOKUP(Comuni[[#This Row],[Regione]],Ripartizione_geografica[Regione],Ripartizione_geografica[Codice Regione])</f>
        <v>11</v>
      </c>
      <c r="K4913">
        <f>_xlfn.XLOOKUP(Comuni[[#This Row],[Regione]],Table_0[Regione],Table_0[Totale])</f>
        <v>732570</v>
      </c>
      <c r="L4913">
        <f>_xlfn.XLOOKUP(Comuni[[#This Row],[Regione]],Table_0[Regione],Table_0[Guariti])</f>
        <v>727781</v>
      </c>
      <c r="M4913">
        <f>_xlfn.XLOOKUP(Comuni[[#This Row],[Regione]],Table_0[Regione],Table_0[Deceduti])</f>
        <v>4504</v>
      </c>
      <c r="N4913" s="1">
        <f>(Comuni[[#This Row],[Popolazione2011]]/Comuni[[#This Row],[Ammalati TOT]])*100</f>
        <v>0.25280860532099325</v>
      </c>
      <c r="O4913">
        <f>_xlfn.XLOOKUP(Comuni[[#This Row],[Regione]],Table_0[Regione],Table_0[TOT AREA])</f>
        <v>5330380</v>
      </c>
      <c r="P4913" s="1">
        <f>(Comuni[[#This Row],[Popolazione2011]]/Comuni[[#This Row],[Ammalati AREA]])*100</f>
        <v>3.4744239622691069E-2</v>
      </c>
    </row>
    <row r="4914" spans="1:16" x14ac:dyDescent="0.3">
      <c r="A4914" t="s">
        <v>4980</v>
      </c>
      <c r="B4914" t="s">
        <v>8030</v>
      </c>
      <c r="C4914" t="s">
        <v>4977</v>
      </c>
      <c r="D4914">
        <v>1287</v>
      </c>
      <c r="E4914" s="1">
        <f>(Comuni[[#This Row],[Popolazione2011]]/SUM(D:D))*100</f>
        <v>2.1658297229720353E-3</v>
      </c>
      <c r="F4914">
        <f t="shared" si="76"/>
        <v>1540584</v>
      </c>
      <c r="G4914" s="1">
        <f>(Comuni[[#This Row],[Popolazione2011]]/Comuni[[#This Row],[TOT POP REGIONE ]])*100</f>
        <v>8.3539748562882654E-2</v>
      </c>
      <c r="H4914" t="str">
        <f>IF(Comuni[[#This Row],[Popolazione2011]]&gt;300000,"MAGGIORE","")</f>
        <v/>
      </c>
      <c r="I4914" t="str">
        <f>_xlfn.XLOOKUP(Comuni[[#This Row],[Regione]],Ripartizione_geografica[Regione],Ripartizione_geografica[Ripartizione geografica])</f>
        <v>Centro</v>
      </c>
      <c r="J4914">
        <f>_xlfn.XLOOKUP(Comuni[[#This Row],[Regione]],Ripartizione_geografica[Regione],Ripartizione_geografica[Codice Regione])</f>
        <v>11</v>
      </c>
      <c r="K4914">
        <f>_xlfn.XLOOKUP(Comuni[[#This Row],[Regione]],Table_0[Regione],Table_0[Totale])</f>
        <v>732570</v>
      </c>
      <c r="L4914">
        <f>_xlfn.XLOOKUP(Comuni[[#This Row],[Regione]],Table_0[Regione],Table_0[Guariti])</f>
        <v>727781</v>
      </c>
      <c r="M4914">
        <f>_xlfn.XLOOKUP(Comuni[[#This Row],[Regione]],Table_0[Regione],Table_0[Deceduti])</f>
        <v>4504</v>
      </c>
      <c r="N4914" s="1">
        <f>(Comuni[[#This Row],[Popolazione2011]]/Comuni[[#This Row],[Ammalati TOT]])*100</f>
        <v>0.17568286989639215</v>
      </c>
      <c r="O4914">
        <f>_xlfn.XLOOKUP(Comuni[[#This Row],[Regione]],Table_0[Regione],Table_0[TOT AREA])</f>
        <v>5330380</v>
      </c>
      <c r="P4914" s="1">
        <f>(Comuni[[#This Row],[Popolazione2011]]/Comuni[[#This Row],[Ammalati AREA]])*100</f>
        <v>2.4144620083371166E-2</v>
      </c>
    </row>
    <row r="4915" spans="1:16" x14ac:dyDescent="0.3">
      <c r="A4915" t="s">
        <v>4981</v>
      </c>
      <c r="B4915" t="s">
        <v>8030</v>
      </c>
      <c r="C4915" t="s">
        <v>4977</v>
      </c>
      <c r="D4915">
        <v>49958</v>
      </c>
      <c r="E4915" s="1">
        <f>(Comuni[[#This Row],[Popolazione2011]]/SUM(D:D))*100</f>
        <v>8.4071889122173227E-2</v>
      </c>
      <c r="F4915">
        <f t="shared" si="76"/>
        <v>1540584</v>
      </c>
      <c r="G4915" s="1">
        <f>(Comuni[[#This Row],[Popolazione2011]]/Comuni[[#This Row],[TOT POP REGIONE ]])*100</f>
        <v>3.2427962383096283</v>
      </c>
      <c r="H4915" t="str">
        <f>IF(Comuni[[#This Row],[Popolazione2011]]&gt;300000,"MAGGIORE","")</f>
        <v/>
      </c>
      <c r="I4915" t="str">
        <f>_xlfn.XLOOKUP(Comuni[[#This Row],[Regione]],Ripartizione_geografica[Regione],Ripartizione_geografica[Ripartizione geografica])</f>
        <v>Centro</v>
      </c>
      <c r="J4915">
        <f>_xlfn.XLOOKUP(Comuni[[#This Row],[Regione]],Ripartizione_geografica[Regione],Ripartizione_geografica[Codice Regione])</f>
        <v>11</v>
      </c>
      <c r="K4915">
        <f>_xlfn.XLOOKUP(Comuni[[#This Row],[Regione]],Table_0[Regione],Table_0[Totale])</f>
        <v>732570</v>
      </c>
      <c r="L4915">
        <f>_xlfn.XLOOKUP(Comuni[[#This Row],[Regione]],Table_0[Regione],Table_0[Guariti])</f>
        <v>727781</v>
      </c>
      <c r="M4915">
        <f>_xlfn.XLOOKUP(Comuni[[#This Row],[Regione]],Table_0[Regione],Table_0[Deceduti])</f>
        <v>4504</v>
      </c>
      <c r="N4915" s="1">
        <f>(Comuni[[#This Row],[Popolazione2011]]/Comuni[[#This Row],[Ammalati TOT]])*100</f>
        <v>6.8195530802517172</v>
      </c>
      <c r="O4915">
        <f>_xlfn.XLOOKUP(Comuni[[#This Row],[Regione]],Table_0[Regione],Table_0[TOT AREA])</f>
        <v>5330380</v>
      </c>
      <c r="P4915" s="1">
        <f>(Comuni[[#This Row],[Popolazione2011]]/Comuni[[#This Row],[Ammalati AREA]])*100</f>
        <v>0.93723149193866095</v>
      </c>
    </row>
    <row r="4916" spans="1:16" x14ac:dyDescent="0.3">
      <c r="A4916" t="s">
        <v>4982</v>
      </c>
      <c r="B4916" t="s">
        <v>8030</v>
      </c>
      <c r="C4916" t="s">
        <v>4977</v>
      </c>
      <c r="D4916">
        <v>1116</v>
      </c>
      <c r="E4916" s="1">
        <f>(Comuni[[#This Row],[Popolazione2011]]/SUM(D:D))*100</f>
        <v>1.8780621374023243E-3</v>
      </c>
      <c r="F4916">
        <f t="shared" si="76"/>
        <v>1540584</v>
      </c>
      <c r="G4916" s="1">
        <f>(Comuni[[#This Row],[Popolazione2011]]/Comuni[[#This Row],[TOT POP REGIONE ]])*100</f>
        <v>7.2440061690891247E-2</v>
      </c>
      <c r="H4916" t="str">
        <f>IF(Comuni[[#This Row],[Popolazione2011]]&gt;300000,"MAGGIORE","")</f>
        <v/>
      </c>
      <c r="I4916" t="str">
        <f>_xlfn.XLOOKUP(Comuni[[#This Row],[Regione]],Ripartizione_geografica[Regione],Ripartizione_geografica[Ripartizione geografica])</f>
        <v>Centro</v>
      </c>
      <c r="J4916">
        <f>_xlfn.XLOOKUP(Comuni[[#This Row],[Regione]],Ripartizione_geografica[Regione],Ripartizione_geografica[Codice Regione])</f>
        <v>11</v>
      </c>
      <c r="K4916">
        <f>_xlfn.XLOOKUP(Comuni[[#This Row],[Regione]],Table_0[Regione],Table_0[Totale])</f>
        <v>732570</v>
      </c>
      <c r="L4916">
        <f>_xlfn.XLOOKUP(Comuni[[#This Row],[Regione]],Table_0[Regione],Table_0[Guariti])</f>
        <v>727781</v>
      </c>
      <c r="M4916">
        <f>_xlfn.XLOOKUP(Comuni[[#This Row],[Regione]],Table_0[Regione],Table_0[Deceduti])</f>
        <v>4504</v>
      </c>
      <c r="N4916" s="1">
        <f>(Comuni[[#This Row],[Popolazione2011]]/Comuni[[#This Row],[Ammalati TOT]])*100</f>
        <v>0.15234039067938901</v>
      </c>
      <c r="O4916">
        <f>_xlfn.XLOOKUP(Comuni[[#This Row],[Regione]],Table_0[Regione],Table_0[TOT AREA])</f>
        <v>5330380</v>
      </c>
      <c r="P4916" s="1">
        <f>(Comuni[[#This Row],[Popolazione2011]]/Comuni[[#This Row],[Ammalati AREA]])*100</f>
        <v>2.0936593638727446E-2</v>
      </c>
    </row>
    <row r="4917" spans="1:16" x14ac:dyDescent="0.3">
      <c r="A4917" t="s">
        <v>4983</v>
      </c>
      <c r="B4917" t="s">
        <v>8030</v>
      </c>
      <c r="C4917" t="s">
        <v>4977</v>
      </c>
      <c r="D4917">
        <v>8470</v>
      </c>
      <c r="E4917" s="1">
        <f>(Comuni[[#This Row],[Popolazione2011]]/SUM(D:D))*100</f>
        <v>1.4253751168277498E-2</v>
      </c>
      <c r="F4917">
        <f t="shared" si="76"/>
        <v>1540584</v>
      </c>
      <c r="G4917" s="1">
        <f>(Comuni[[#This Row],[Popolazione2011]]/Comuni[[#This Row],[TOT POP REGIONE ]])*100</f>
        <v>0.54979150763606532</v>
      </c>
      <c r="H4917" t="str">
        <f>IF(Comuni[[#This Row],[Popolazione2011]]&gt;300000,"MAGGIORE","")</f>
        <v/>
      </c>
      <c r="I4917" t="str">
        <f>_xlfn.XLOOKUP(Comuni[[#This Row],[Regione]],Ripartizione_geografica[Regione],Ripartizione_geografica[Ripartizione geografica])</f>
        <v>Centro</v>
      </c>
      <c r="J4917">
        <f>_xlfn.XLOOKUP(Comuni[[#This Row],[Regione]],Ripartizione_geografica[Regione],Ripartizione_geografica[Codice Regione])</f>
        <v>11</v>
      </c>
      <c r="K4917">
        <f>_xlfn.XLOOKUP(Comuni[[#This Row],[Regione]],Table_0[Regione],Table_0[Totale])</f>
        <v>732570</v>
      </c>
      <c r="L4917">
        <f>_xlfn.XLOOKUP(Comuni[[#This Row],[Regione]],Table_0[Regione],Table_0[Guariti])</f>
        <v>727781</v>
      </c>
      <c r="M4917">
        <f>_xlfn.XLOOKUP(Comuni[[#This Row],[Regione]],Table_0[Regione],Table_0[Deceduti])</f>
        <v>4504</v>
      </c>
      <c r="N4917" s="1">
        <f>(Comuni[[#This Row],[Popolazione2011]]/Comuni[[#This Row],[Ammalati TOT]])*100</f>
        <v>1.1562035027369399</v>
      </c>
      <c r="O4917">
        <f>_xlfn.XLOOKUP(Comuni[[#This Row],[Regione]],Table_0[Regione],Table_0[TOT AREA])</f>
        <v>5330380</v>
      </c>
      <c r="P4917" s="1">
        <f>(Comuni[[#This Row],[Popolazione2011]]/Comuni[[#This Row],[Ammalati AREA]])*100</f>
        <v>0.15890049114697263</v>
      </c>
    </row>
    <row r="4918" spans="1:16" x14ac:dyDescent="0.3">
      <c r="A4918" t="s">
        <v>4984</v>
      </c>
      <c r="B4918" t="s">
        <v>8030</v>
      </c>
      <c r="C4918" t="s">
        <v>4977</v>
      </c>
      <c r="D4918">
        <v>2947</v>
      </c>
      <c r="E4918" s="1">
        <f>(Comuni[[#This Row],[Popolazione2011]]/SUM(D:D))*100</f>
        <v>4.9593630097891127E-3</v>
      </c>
      <c r="F4918">
        <f t="shared" si="76"/>
        <v>1540584</v>
      </c>
      <c r="G4918" s="1">
        <f>(Comuni[[#This Row],[Popolazione2011]]/Comuni[[#This Row],[TOT POP REGIONE ]])*100</f>
        <v>0.19129109480560619</v>
      </c>
      <c r="H4918" t="str">
        <f>IF(Comuni[[#This Row],[Popolazione2011]]&gt;300000,"MAGGIORE","")</f>
        <v/>
      </c>
      <c r="I4918" t="str">
        <f>_xlfn.XLOOKUP(Comuni[[#This Row],[Regione]],Ripartizione_geografica[Regione],Ripartizione_geografica[Ripartizione geografica])</f>
        <v>Centro</v>
      </c>
      <c r="J4918">
        <f>_xlfn.XLOOKUP(Comuni[[#This Row],[Regione]],Ripartizione_geografica[Regione],Ripartizione_geografica[Codice Regione])</f>
        <v>11</v>
      </c>
      <c r="K4918">
        <f>_xlfn.XLOOKUP(Comuni[[#This Row],[Regione]],Table_0[Regione],Table_0[Totale])</f>
        <v>732570</v>
      </c>
      <c r="L4918">
        <f>_xlfn.XLOOKUP(Comuni[[#This Row],[Regione]],Table_0[Regione],Table_0[Guariti])</f>
        <v>727781</v>
      </c>
      <c r="M4918">
        <f>_xlfn.XLOOKUP(Comuni[[#This Row],[Regione]],Table_0[Regione],Table_0[Deceduti])</f>
        <v>4504</v>
      </c>
      <c r="N4918" s="1">
        <f>(Comuni[[#This Row],[Popolazione2011]]/Comuni[[#This Row],[Ammalati TOT]])*100</f>
        <v>0.4022823757456625</v>
      </c>
      <c r="O4918">
        <f>_xlfn.XLOOKUP(Comuni[[#This Row],[Regione]],Table_0[Regione],Table_0[TOT AREA])</f>
        <v>5330380</v>
      </c>
      <c r="P4918" s="1">
        <f>(Comuni[[#This Row],[Popolazione2011]]/Comuni[[#This Row],[Ammalati AREA]])*100</f>
        <v>5.5286865101549981E-2</v>
      </c>
    </row>
    <row r="4919" spans="1:16" x14ac:dyDescent="0.3">
      <c r="A4919" t="s">
        <v>4985</v>
      </c>
      <c r="B4919" t="s">
        <v>8030</v>
      </c>
      <c r="C4919" t="s">
        <v>4977</v>
      </c>
      <c r="D4919">
        <v>2322</v>
      </c>
      <c r="E4919" s="1">
        <f>(Comuni[[#This Row],[Popolazione2011]]/SUM(D:D))*100</f>
        <v>3.9075808987887074E-3</v>
      </c>
      <c r="F4919">
        <f t="shared" si="76"/>
        <v>1540584</v>
      </c>
      <c r="G4919" s="1">
        <f>(Comuni[[#This Row],[Popolazione2011]]/Comuni[[#This Row],[TOT POP REGIONE ]])*100</f>
        <v>0.15072206384072534</v>
      </c>
      <c r="H4919" t="str">
        <f>IF(Comuni[[#This Row],[Popolazione2011]]&gt;300000,"MAGGIORE","")</f>
        <v/>
      </c>
      <c r="I4919" t="str">
        <f>_xlfn.XLOOKUP(Comuni[[#This Row],[Regione]],Ripartizione_geografica[Regione],Ripartizione_geografica[Ripartizione geografica])</f>
        <v>Centro</v>
      </c>
      <c r="J4919">
        <f>_xlfn.XLOOKUP(Comuni[[#This Row],[Regione]],Ripartizione_geografica[Regione],Ripartizione_geografica[Codice Regione])</f>
        <v>11</v>
      </c>
      <c r="K4919">
        <f>_xlfn.XLOOKUP(Comuni[[#This Row],[Regione]],Table_0[Regione],Table_0[Totale])</f>
        <v>732570</v>
      </c>
      <c r="L4919">
        <f>_xlfn.XLOOKUP(Comuni[[#This Row],[Regione]],Table_0[Regione],Table_0[Guariti])</f>
        <v>727781</v>
      </c>
      <c r="M4919">
        <f>_xlfn.XLOOKUP(Comuni[[#This Row],[Regione]],Table_0[Regione],Table_0[Deceduti])</f>
        <v>4504</v>
      </c>
      <c r="N4919" s="1">
        <f>(Comuni[[#This Row],[Popolazione2011]]/Comuni[[#This Row],[Ammalati TOT]])*100</f>
        <v>0.31696629673614812</v>
      </c>
      <c r="O4919">
        <f>_xlfn.XLOOKUP(Comuni[[#This Row],[Regione]],Table_0[Regione],Table_0[TOT AREA])</f>
        <v>5330380</v>
      </c>
      <c r="P4919" s="1">
        <f>(Comuni[[#This Row],[Popolazione2011]]/Comuni[[#This Row],[Ammalati AREA]])*100</f>
        <v>4.3561622248320005E-2</v>
      </c>
    </row>
    <row r="4920" spans="1:16" x14ac:dyDescent="0.3">
      <c r="A4920" t="s">
        <v>4986</v>
      </c>
      <c r="B4920" t="s">
        <v>8030</v>
      </c>
      <c r="C4920" t="s">
        <v>4977</v>
      </c>
      <c r="D4920">
        <v>3566</v>
      </c>
      <c r="E4920" s="1">
        <f>(Comuni[[#This Row],[Popolazione2011]]/SUM(D:D))*100</f>
        <v>6.0010480125239143E-3</v>
      </c>
      <c r="F4920">
        <f t="shared" si="76"/>
        <v>1540584</v>
      </c>
      <c r="G4920" s="1">
        <f>(Comuni[[#This Row],[Popolazione2011]]/Comuni[[#This Row],[TOT POP REGIONE ]])*100</f>
        <v>0.23147066307322417</v>
      </c>
      <c r="H4920" t="str">
        <f>IF(Comuni[[#This Row],[Popolazione2011]]&gt;300000,"MAGGIORE","")</f>
        <v/>
      </c>
      <c r="I4920" t="str">
        <f>_xlfn.XLOOKUP(Comuni[[#This Row],[Regione]],Ripartizione_geografica[Regione],Ripartizione_geografica[Ripartizione geografica])</f>
        <v>Centro</v>
      </c>
      <c r="J4920">
        <f>_xlfn.XLOOKUP(Comuni[[#This Row],[Regione]],Ripartizione_geografica[Regione],Ripartizione_geografica[Codice Regione])</f>
        <v>11</v>
      </c>
      <c r="K4920">
        <f>_xlfn.XLOOKUP(Comuni[[#This Row],[Regione]],Table_0[Regione],Table_0[Totale])</f>
        <v>732570</v>
      </c>
      <c r="L4920">
        <f>_xlfn.XLOOKUP(Comuni[[#This Row],[Regione]],Table_0[Regione],Table_0[Guariti])</f>
        <v>727781</v>
      </c>
      <c r="M4920">
        <f>_xlfn.XLOOKUP(Comuni[[#This Row],[Regione]],Table_0[Regione],Table_0[Deceduti])</f>
        <v>4504</v>
      </c>
      <c r="N4920" s="1">
        <f>(Comuni[[#This Row],[Popolazione2011]]/Comuni[[#This Row],[Ammalati TOT]])*100</f>
        <v>0.48677942039668565</v>
      </c>
      <c r="O4920">
        <f>_xlfn.XLOOKUP(Comuni[[#This Row],[Regione]],Table_0[Regione],Table_0[TOT AREA])</f>
        <v>5330380</v>
      </c>
      <c r="P4920" s="1">
        <f>(Comuni[[#This Row],[Popolazione2011]]/Comuni[[#This Row],[Ammalati AREA]])*100</f>
        <v>6.6899545623388956E-2</v>
      </c>
    </row>
    <row r="4921" spans="1:16" x14ac:dyDescent="0.3">
      <c r="A4921" t="s">
        <v>4987</v>
      </c>
      <c r="B4921" t="s">
        <v>8030</v>
      </c>
      <c r="C4921" t="s">
        <v>4977</v>
      </c>
      <c r="D4921">
        <v>3204</v>
      </c>
      <c r="E4921" s="1">
        <f>(Comuni[[#This Row],[Popolazione2011]]/SUM(D:D))*100</f>
        <v>5.3918558138324798E-3</v>
      </c>
      <c r="F4921">
        <f t="shared" si="76"/>
        <v>1540584</v>
      </c>
      <c r="G4921" s="1">
        <f>(Comuni[[#This Row],[Popolazione2011]]/Comuni[[#This Row],[TOT POP REGIONE ]])*100</f>
        <v>0.20797308033836517</v>
      </c>
      <c r="H4921" t="str">
        <f>IF(Comuni[[#This Row],[Popolazione2011]]&gt;300000,"MAGGIORE","")</f>
        <v/>
      </c>
      <c r="I4921" t="str">
        <f>_xlfn.XLOOKUP(Comuni[[#This Row],[Regione]],Ripartizione_geografica[Regione],Ripartizione_geografica[Ripartizione geografica])</f>
        <v>Centro</v>
      </c>
      <c r="J4921">
        <f>_xlfn.XLOOKUP(Comuni[[#This Row],[Regione]],Ripartizione_geografica[Regione],Ripartizione_geografica[Codice Regione])</f>
        <v>11</v>
      </c>
      <c r="K4921">
        <f>_xlfn.XLOOKUP(Comuni[[#This Row],[Regione]],Table_0[Regione],Table_0[Totale])</f>
        <v>732570</v>
      </c>
      <c r="L4921">
        <f>_xlfn.XLOOKUP(Comuni[[#This Row],[Regione]],Table_0[Regione],Table_0[Guariti])</f>
        <v>727781</v>
      </c>
      <c r="M4921">
        <f>_xlfn.XLOOKUP(Comuni[[#This Row],[Regione]],Table_0[Regione],Table_0[Deceduti])</f>
        <v>4504</v>
      </c>
      <c r="N4921" s="1">
        <f>(Comuni[[#This Row],[Popolazione2011]]/Comuni[[#This Row],[Ammalati TOT]])*100</f>
        <v>0.43736434743437491</v>
      </c>
      <c r="O4921">
        <f>_xlfn.XLOOKUP(Comuni[[#This Row],[Regione]],Table_0[Regione],Table_0[TOT AREA])</f>
        <v>5330380</v>
      </c>
      <c r="P4921" s="1">
        <f>(Comuni[[#This Row],[Popolazione2011]]/Comuni[[#This Row],[Ammalati AREA]])*100</f>
        <v>6.0108284962798152E-2</v>
      </c>
    </row>
    <row r="4922" spans="1:16" x14ac:dyDescent="0.3">
      <c r="A4922" t="s">
        <v>4988</v>
      </c>
      <c r="B4922" t="s">
        <v>8030</v>
      </c>
      <c r="C4922" t="s">
        <v>4977</v>
      </c>
      <c r="D4922">
        <v>1015</v>
      </c>
      <c r="E4922" s="1">
        <f>(Comuni[[#This Row],[Popolazione2011]]/SUM(D:D))*100</f>
        <v>1.7080941482646586E-3</v>
      </c>
      <c r="F4922">
        <f t="shared" si="76"/>
        <v>1540584</v>
      </c>
      <c r="G4922" s="1">
        <f>(Comuni[[#This Row],[Popolazione2011]]/Comuni[[#This Row],[TOT POP REGIONE ]])*100</f>
        <v>6.5884106286966504E-2</v>
      </c>
      <c r="H4922" t="str">
        <f>IF(Comuni[[#This Row],[Popolazione2011]]&gt;300000,"MAGGIORE","")</f>
        <v/>
      </c>
      <c r="I4922" t="str">
        <f>_xlfn.XLOOKUP(Comuni[[#This Row],[Regione]],Ripartizione_geografica[Regione],Ripartizione_geografica[Ripartizione geografica])</f>
        <v>Centro</v>
      </c>
      <c r="J4922">
        <f>_xlfn.XLOOKUP(Comuni[[#This Row],[Regione]],Ripartizione_geografica[Regione],Ripartizione_geografica[Codice Regione])</f>
        <v>11</v>
      </c>
      <c r="K4922">
        <f>_xlfn.XLOOKUP(Comuni[[#This Row],[Regione]],Table_0[Regione],Table_0[Totale])</f>
        <v>732570</v>
      </c>
      <c r="L4922">
        <f>_xlfn.XLOOKUP(Comuni[[#This Row],[Regione]],Table_0[Regione],Table_0[Guariti])</f>
        <v>727781</v>
      </c>
      <c r="M4922">
        <f>_xlfn.XLOOKUP(Comuni[[#This Row],[Regione]],Table_0[Regione],Table_0[Deceduti])</f>
        <v>4504</v>
      </c>
      <c r="N4922" s="1">
        <f>(Comuni[[#This Row],[Popolazione2011]]/Comuni[[#This Row],[Ammalati TOT]])*100</f>
        <v>0.13855331231145146</v>
      </c>
      <c r="O4922">
        <f>_xlfn.XLOOKUP(Comuni[[#This Row],[Regione]],Table_0[Regione],Table_0[TOT AREA])</f>
        <v>5330380</v>
      </c>
      <c r="P4922" s="1">
        <f>(Comuni[[#This Row],[Popolazione2011]]/Comuni[[#This Row],[Ammalati AREA]])*100</f>
        <v>1.9041794393645482E-2</v>
      </c>
    </row>
    <row r="4923" spans="1:16" x14ac:dyDescent="0.3">
      <c r="A4923" t="s">
        <v>4989</v>
      </c>
      <c r="B4923" t="s">
        <v>8030</v>
      </c>
      <c r="C4923" t="s">
        <v>4977</v>
      </c>
      <c r="D4923">
        <v>5378</v>
      </c>
      <c r="E4923" s="1">
        <f>(Comuni[[#This Row],[Popolazione2011]]/SUM(D:D))*100</f>
        <v>9.0503747087362901E-3</v>
      </c>
      <c r="F4923">
        <f t="shared" si="76"/>
        <v>1540584</v>
      </c>
      <c r="G4923" s="1">
        <f>(Comuni[[#This Row],[Popolazione2011]]/Comuni[[#This Row],[TOT POP REGIONE ]])*100</f>
        <v>0.34908839764660676</v>
      </c>
      <c r="H4923" t="str">
        <f>IF(Comuni[[#This Row],[Popolazione2011]]&gt;300000,"MAGGIORE","")</f>
        <v/>
      </c>
      <c r="I4923" t="str">
        <f>_xlfn.XLOOKUP(Comuni[[#This Row],[Regione]],Ripartizione_geografica[Regione],Ripartizione_geografica[Ripartizione geografica])</f>
        <v>Centro</v>
      </c>
      <c r="J4923">
        <f>_xlfn.XLOOKUP(Comuni[[#This Row],[Regione]],Ripartizione_geografica[Regione],Ripartizione_geografica[Codice Regione])</f>
        <v>11</v>
      </c>
      <c r="K4923">
        <f>_xlfn.XLOOKUP(Comuni[[#This Row],[Regione]],Table_0[Regione],Table_0[Totale])</f>
        <v>732570</v>
      </c>
      <c r="L4923">
        <f>_xlfn.XLOOKUP(Comuni[[#This Row],[Regione]],Table_0[Regione],Table_0[Guariti])</f>
        <v>727781</v>
      </c>
      <c r="M4923">
        <f>_xlfn.XLOOKUP(Comuni[[#This Row],[Regione]],Table_0[Regione],Table_0[Deceduti])</f>
        <v>4504</v>
      </c>
      <c r="N4923" s="1">
        <f>(Comuni[[#This Row],[Popolazione2011]]/Comuni[[#This Row],[Ammalati TOT]])*100</f>
        <v>0.73412779666106998</v>
      </c>
      <c r="O4923">
        <f>_xlfn.XLOOKUP(Comuni[[#This Row],[Regione]],Table_0[Regione],Table_0[TOT AREA])</f>
        <v>5330380</v>
      </c>
      <c r="P4923" s="1">
        <f>(Comuni[[#This Row],[Popolazione2011]]/Comuni[[#This Row],[Ammalati AREA]])*100</f>
        <v>0.10089336970347329</v>
      </c>
    </row>
    <row r="4924" spans="1:16" x14ac:dyDescent="0.3">
      <c r="A4924" t="s">
        <v>4990</v>
      </c>
      <c r="B4924" t="s">
        <v>8030</v>
      </c>
      <c r="C4924" t="s">
        <v>4977</v>
      </c>
      <c r="D4924">
        <v>9302</v>
      </c>
      <c r="E4924" s="1">
        <f>(Comuni[[#This Row],[Popolazione2011]]/SUM(D:D))*100</f>
        <v>1.5653883514441237E-2</v>
      </c>
      <c r="F4924">
        <f t="shared" si="76"/>
        <v>1540584</v>
      </c>
      <c r="G4924" s="1">
        <f>(Comuni[[#This Row],[Popolazione2011]]/Comuni[[#This Row],[TOT POP REGIONE ]])*100</f>
        <v>0.60379700165651473</v>
      </c>
      <c r="H4924" t="str">
        <f>IF(Comuni[[#This Row],[Popolazione2011]]&gt;300000,"MAGGIORE","")</f>
        <v/>
      </c>
      <c r="I4924" t="str">
        <f>_xlfn.XLOOKUP(Comuni[[#This Row],[Regione]],Ripartizione_geografica[Regione],Ripartizione_geografica[Ripartizione geografica])</f>
        <v>Centro</v>
      </c>
      <c r="J4924">
        <f>_xlfn.XLOOKUP(Comuni[[#This Row],[Regione]],Ripartizione_geografica[Regione],Ripartizione_geografica[Codice Regione])</f>
        <v>11</v>
      </c>
      <c r="K4924">
        <f>_xlfn.XLOOKUP(Comuni[[#This Row],[Regione]],Table_0[Regione],Table_0[Totale])</f>
        <v>732570</v>
      </c>
      <c r="L4924">
        <f>_xlfn.XLOOKUP(Comuni[[#This Row],[Regione]],Table_0[Regione],Table_0[Guariti])</f>
        <v>727781</v>
      </c>
      <c r="M4924">
        <f>_xlfn.XLOOKUP(Comuni[[#This Row],[Regione]],Table_0[Regione],Table_0[Deceduti])</f>
        <v>4504</v>
      </c>
      <c r="N4924" s="1">
        <f>(Comuni[[#This Row],[Popolazione2011]]/Comuni[[#This Row],[Ammalati TOT]])*100</f>
        <v>1.2697762671144055</v>
      </c>
      <c r="O4924">
        <f>_xlfn.XLOOKUP(Comuni[[#This Row],[Regione]],Table_0[Regione],Table_0[TOT AREA])</f>
        <v>5330380</v>
      </c>
      <c r="P4924" s="1">
        <f>(Comuni[[#This Row],[Popolazione2011]]/Comuni[[#This Row],[Ammalati AREA]])*100</f>
        <v>0.17450913443319238</v>
      </c>
    </row>
    <row r="4925" spans="1:16" x14ac:dyDescent="0.3">
      <c r="A4925" t="s">
        <v>4991</v>
      </c>
      <c r="B4925" t="s">
        <v>8030</v>
      </c>
      <c r="C4925" t="s">
        <v>4977</v>
      </c>
      <c r="D4925">
        <v>1428</v>
      </c>
      <c r="E4925" s="1">
        <f>(Comuni[[#This Row],[Popolazione2011]]/SUM(D:D))*100</f>
        <v>2.4031117672137269E-3</v>
      </c>
      <c r="F4925">
        <f t="shared" si="76"/>
        <v>1540584</v>
      </c>
      <c r="G4925" s="1">
        <f>(Comuni[[#This Row],[Popolazione2011]]/Comuni[[#This Row],[TOT POP REGIONE ]])*100</f>
        <v>9.2692121948559775E-2</v>
      </c>
      <c r="H4925" t="str">
        <f>IF(Comuni[[#This Row],[Popolazione2011]]&gt;300000,"MAGGIORE","")</f>
        <v/>
      </c>
      <c r="I4925" t="str">
        <f>_xlfn.XLOOKUP(Comuni[[#This Row],[Regione]],Ripartizione_geografica[Regione],Ripartizione_geografica[Ripartizione geografica])</f>
        <v>Centro</v>
      </c>
      <c r="J4925">
        <f>_xlfn.XLOOKUP(Comuni[[#This Row],[Regione]],Ripartizione_geografica[Regione],Ripartizione_geografica[Codice Regione])</f>
        <v>11</v>
      </c>
      <c r="K4925">
        <f>_xlfn.XLOOKUP(Comuni[[#This Row],[Regione]],Table_0[Regione],Table_0[Totale])</f>
        <v>732570</v>
      </c>
      <c r="L4925">
        <f>_xlfn.XLOOKUP(Comuni[[#This Row],[Regione]],Table_0[Regione],Table_0[Guariti])</f>
        <v>727781</v>
      </c>
      <c r="M4925">
        <f>_xlfn.XLOOKUP(Comuni[[#This Row],[Regione]],Table_0[Regione],Table_0[Deceduti])</f>
        <v>4504</v>
      </c>
      <c r="N4925" s="1">
        <f>(Comuni[[#This Row],[Popolazione2011]]/Comuni[[#This Row],[Ammalati TOT]])*100</f>
        <v>0.19493017732093862</v>
      </c>
      <c r="O4925">
        <f>_xlfn.XLOOKUP(Comuni[[#This Row],[Regione]],Table_0[Regione],Table_0[TOT AREA])</f>
        <v>5330380</v>
      </c>
      <c r="P4925" s="1">
        <f>(Comuni[[#This Row],[Popolazione2011]]/Comuni[[#This Row],[Ammalati AREA]])*100</f>
        <v>2.6789834871059851E-2</v>
      </c>
    </row>
    <row r="4926" spans="1:16" x14ac:dyDescent="0.3">
      <c r="A4926" t="s">
        <v>4992</v>
      </c>
      <c r="B4926" t="s">
        <v>8030</v>
      </c>
      <c r="C4926" t="s">
        <v>4977</v>
      </c>
      <c r="D4926">
        <v>15615</v>
      </c>
      <c r="E4926" s="1">
        <f>(Comuni[[#This Row],[Popolazione2011]]/SUM(D:D))*100</f>
        <v>2.6277724261234137E-2</v>
      </c>
      <c r="F4926">
        <f t="shared" si="76"/>
        <v>1540584</v>
      </c>
      <c r="G4926" s="1">
        <f>(Comuni[[#This Row],[Popolazione2011]]/Comuni[[#This Row],[TOT POP REGIONE ]])*100</f>
        <v>1.0135766696265833</v>
      </c>
      <c r="H4926" t="str">
        <f>IF(Comuni[[#This Row],[Popolazione2011]]&gt;300000,"MAGGIORE","")</f>
        <v/>
      </c>
      <c r="I4926" t="str">
        <f>_xlfn.XLOOKUP(Comuni[[#This Row],[Regione]],Ripartizione_geografica[Regione],Ripartizione_geografica[Ripartizione geografica])</f>
        <v>Centro</v>
      </c>
      <c r="J4926">
        <f>_xlfn.XLOOKUP(Comuni[[#This Row],[Regione]],Ripartizione_geografica[Regione],Ripartizione_geografica[Codice Regione])</f>
        <v>11</v>
      </c>
      <c r="K4926">
        <f>_xlfn.XLOOKUP(Comuni[[#This Row],[Regione]],Table_0[Regione],Table_0[Totale])</f>
        <v>732570</v>
      </c>
      <c r="L4926">
        <f>_xlfn.XLOOKUP(Comuni[[#This Row],[Regione]],Table_0[Regione],Table_0[Guariti])</f>
        <v>727781</v>
      </c>
      <c r="M4926">
        <f>_xlfn.XLOOKUP(Comuni[[#This Row],[Regione]],Table_0[Regione],Table_0[Deceduti])</f>
        <v>4504</v>
      </c>
      <c r="N4926" s="1">
        <f>(Comuni[[#This Row],[Popolazione2011]]/Comuni[[#This Row],[Ammalati TOT]])*100</f>
        <v>2.1315369179737091</v>
      </c>
      <c r="O4926">
        <f>_xlfn.XLOOKUP(Comuni[[#This Row],[Regione]],Table_0[Regione],Table_0[TOT AREA])</f>
        <v>5330380</v>
      </c>
      <c r="P4926" s="1">
        <f>(Comuni[[#This Row],[Popolazione2011]]/Comuni[[#This Row],[Ammalati AREA]])*100</f>
        <v>0.29294346744509769</v>
      </c>
    </row>
    <row r="4927" spans="1:16" x14ac:dyDescent="0.3">
      <c r="A4927" t="s">
        <v>4993</v>
      </c>
      <c r="B4927" t="s">
        <v>8030</v>
      </c>
      <c r="C4927" t="s">
        <v>4977</v>
      </c>
      <c r="D4927">
        <v>2483</v>
      </c>
      <c r="E4927" s="1">
        <f>(Comuni[[#This Row],[Popolazione2011]]/SUM(D:D))*100</f>
        <v>4.1785199705824116E-3</v>
      </c>
      <c r="F4927">
        <f t="shared" si="76"/>
        <v>1540584</v>
      </c>
      <c r="G4927" s="1">
        <f>(Comuni[[#This Row],[Popolazione2011]]/Comuni[[#This Row],[TOT POP REGIONE ]])*100</f>
        <v>0.16117264621727864</v>
      </c>
      <c r="H4927" t="str">
        <f>IF(Comuni[[#This Row],[Popolazione2011]]&gt;300000,"MAGGIORE","")</f>
        <v/>
      </c>
      <c r="I4927" t="str">
        <f>_xlfn.XLOOKUP(Comuni[[#This Row],[Regione]],Ripartizione_geografica[Regione],Ripartizione_geografica[Ripartizione geografica])</f>
        <v>Centro</v>
      </c>
      <c r="J4927">
        <f>_xlfn.XLOOKUP(Comuni[[#This Row],[Regione]],Ripartizione_geografica[Regione],Ripartizione_geografica[Codice Regione])</f>
        <v>11</v>
      </c>
      <c r="K4927">
        <f>_xlfn.XLOOKUP(Comuni[[#This Row],[Regione]],Table_0[Regione],Table_0[Totale])</f>
        <v>732570</v>
      </c>
      <c r="L4927">
        <f>_xlfn.XLOOKUP(Comuni[[#This Row],[Regione]],Table_0[Regione],Table_0[Guariti])</f>
        <v>727781</v>
      </c>
      <c r="M4927">
        <f>_xlfn.XLOOKUP(Comuni[[#This Row],[Regione]],Table_0[Regione],Table_0[Deceduti])</f>
        <v>4504</v>
      </c>
      <c r="N4927" s="1">
        <f>(Comuni[[#This Row],[Popolazione2011]]/Comuni[[#This Row],[Ammalati TOT]])*100</f>
        <v>0.33894371868899897</v>
      </c>
      <c r="O4927">
        <f>_xlfn.XLOOKUP(Comuni[[#This Row],[Regione]],Table_0[Regione],Table_0[TOT AREA])</f>
        <v>5330380</v>
      </c>
      <c r="P4927" s="1">
        <f>(Comuni[[#This Row],[Popolazione2011]]/Comuni[[#This Row],[Ammalati AREA]])*100</f>
        <v>4.6582044807312047E-2</v>
      </c>
    </row>
    <row r="4928" spans="1:16" x14ac:dyDescent="0.3">
      <c r="A4928" t="s">
        <v>4994</v>
      </c>
      <c r="B4928" t="s">
        <v>8030</v>
      </c>
      <c r="C4928" t="s">
        <v>4977</v>
      </c>
      <c r="D4928">
        <v>1655</v>
      </c>
      <c r="E4928" s="1">
        <f>(Comuni[[#This Row],[Popolazione2011]]/SUM(D:D))*100</f>
        <v>2.7851190299290739E-3</v>
      </c>
      <c r="F4928">
        <f t="shared" si="76"/>
        <v>1540584</v>
      </c>
      <c r="G4928" s="1">
        <f>(Comuni[[#This Row],[Popolazione2011]]/Comuni[[#This Row],[TOT POP REGIONE ]])*100</f>
        <v>0.10742679399500449</v>
      </c>
      <c r="H4928" t="str">
        <f>IF(Comuni[[#This Row],[Popolazione2011]]&gt;300000,"MAGGIORE","")</f>
        <v/>
      </c>
      <c r="I4928" t="str">
        <f>_xlfn.XLOOKUP(Comuni[[#This Row],[Regione]],Ripartizione_geografica[Regione],Ripartizione_geografica[Ripartizione geografica])</f>
        <v>Centro</v>
      </c>
      <c r="J4928">
        <f>_xlfn.XLOOKUP(Comuni[[#This Row],[Regione]],Ripartizione_geografica[Regione],Ripartizione_geografica[Codice Regione])</f>
        <v>11</v>
      </c>
      <c r="K4928">
        <f>_xlfn.XLOOKUP(Comuni[[#This Row],[Regione]],Table_0[Regione],Table_0[Totale])</f>
        <v>732570</v>
      </c>
      <c r="L4928">
        <f>_xlfn.XLOOKUP(Comuni[[#This Row],[Regione]],Table_0[Regione],Table_0[Guariti])</f>
        <v>727781</v>
      </c>
      <c r="M4928">
        <f>_xlfn.XLOOKUP(Comuni[[#This Row],[Regione]],Table_0[Regione],Table_0[Deceduti])</f>
        <v>4504</v>
      </c>
      <c r="N4928" s="1">
        <f>(Comuni[[#This Row],[Popolazione2011]]/Comuni[[#This Row],[Ammalati TOT]])*100</f>
        <v>0.22591697721719428</v>
      </c>
      <c r="O4928">
        <f>_xlfn.XLOOKUP(Comuni[[#This Row],[Regione]],Table_0[Regione],Table_0[TOT AREA])</f>
        <v>5330380</v>
      </c>
      <c r="P4928" s="1">
        <f>(Comuni[[#This Row],[Popolazione2011]]/Comuni[[#This Row],[Ammalati AREA]])*100</f>
        <v>3.1048443075352976E-2</v>
      </c>
    </row>
    <row r="4929" spans="1:16" x14ac:dyDescent="0.3">
      <c r="A4929" t="s">
        <v>4995</v>
      </c>
      <c r="B4929" t="s">
        <v>8030</v>
      </c>
      <c r="C4929" t="s">
        <v>4977</v>
      </c>
      <c r="D4929">
        <v>4563</v>
      </c>
      <c r="E4929" s="1">
        <f>(Comuni[[#This Row],[Popolazione2011]]/SUM(D:D))*100</f>
        <v>7.678850835991762E-3</v>
      </c>
      <c r="F4929">
        <f t="shared" si="76"/>
        <v>1540584</v>
      </c>
      <c r="G4929" s="1">
        <f>(Comuni[[#This Row],[Popolazione2011]]/Comuni[[#This Row],[TOT POP REGIONE ]])*100</f>
        <v>0.29618638126840213</v>
      </c>
      <c r="H4929" t="str">
        <f>IF(Comuni[[#This Row],[Popolazione2011]]&gt;300000,"MAGGIORE","")</f>
        <v/>
      </c>
      <c r="I4929" t="str">
        <f>_xlfn.XLOOKUP(Comuni[[#This Row],[Regione]],Ripartizione_geografica[Regione],Ripartizione_geografica[Ripartizione geografica])</f>
        <v>Centro</v>
      </c>
      <c r="J4929">
        <f>_xlfn.XLOOKUP(Comuni[[#This Row],[Regione]],Ripartizione_geografica[Regione],Ripartizione_geografica[Codice Regione])</f>
        <v>11</v>
      </c>
      <c r="K4929">
        <f>_xlfn.XLOOKUP(Comuni[[#This Row],[Regione]],Table_0[Regione],Table_0[Totale])</f>
        <v>732570</v>
      </c>
      <c r="L4929">
        <f>_xlfn.XLOOKUP(Comuni[[#This Row],[Regione]],Table_0[Regione],Table_0[Guariti])</f>
        <v>727781</v>
      </c>
      <c r="M4929">
        <f>_xlfn.XLOOKUP(Comuni[[#This Row],[Regione]],Table_0[Regione],Table_0[Deceduti])</f>
        <v>4504</v>
      </c>
      <c r="N4929" s="1">
        <f>(Comuni[[#This Row],[Popolazione2011]]/Comuni[[#This Row],[Ammalati TOT]])*100</f>
        <v>0.62287562963266307</v>
      </c>
      <c r="O4929">
        <f>_xlfn.XLOOKUP(Comuni[[#This Row],[Regione]],Table_0[Regione],Table_0[TOT AREA])</f>
        <v>5330380</v>
      </c>
      <c r="P4929" s="1">
        <f>(Comuni[[#This Row],[Popolazione2011]]/Comuni[[#This Row],[Ammalati AREA]])*100</f>
        <v>8.5603653022861409E-2</v>
      </c>
    </row>
    <row r="4930" spans="1:16" x14ac:dyDescent="0.3">
      <c r="A4930" t="s">
        <v>4996</v>
      </c>
      <c r="B4930" t="s">
        <v>8030</v>
      </c>
      <c r="C4930" t="s">
        <v>4977</v>
      </c>
      <c r="D4930">
        <v>2260</v>
      </c>
      <c r="E4930" s="1">
        <f>(Comuni[[#This Row],[Popolazione2011]]/SUM(D:D))*100</f>
        <v>3.803244113377467E-3</v>
      </c>
      <c r="F4930">
        <f t="shared" ref="F4930:F4993" si="77">SUMIFS(D:D,B:B,B4930)</f>
        <v>1540584</v>
      </c>
      <c r="G4930" s="1">
        <f>(Comuni[[#This Row],[Popolazione2011]]/Comuni[[#This Row],[TOT POP REGIONE ]])*100</f>
        <v>0.14669761596900915</v>
      </c>
      <c r="H4930" t="str">
        <f>IF(Comuni[[#This Row],[Popolazione2011]]&gt;300000,"MAGGIORE","")</f>
        <v/>
      </c>
      <c r="I4930" t="str">
        <f>_xlfn.XLOOKUP(Comuni[[#This Row],[Regione]],Ripartizione_geografica[Regione],Ripartizione_geografica[Ripartizione geografica])</f>
        <v>Centro</v>
      </c>
      <c r="J4930">
        <f>_xlfn.XLOOKUP(Comuni[[#This Row],[Regione]],Ripartizione_geografica[Regione],Ripartizione_geografica[Codice Regione])</f>
        <v>11</v>
      </c>
      <c r="K4930">
        <f>_xlfn.XLOOKUP(Comuni[[#This Row],[Regione]],Table_0[Regione],Table_0[Totale])</f>
        <v>732570</v>
      </c>
      <c r="L4930">
        <f>_xlfn.XLOOKUP(Comuni[[#This Row],[Regione]],Table_0[Regione],Table_0[Guariti])</f>
        <v>727781</v>
      </c>
      <c r="M4930">
        <f>_xlfn.XLOOKUP(Comuni[[#This Row],[Regione]],Table_0[Regione],Table_0[Deceduti])</f>
        <v>4504</v>
      </c>
      <c r="N4930" s="1">
        <f>(Comuni[[#This Row],[Popolazione2011]]/Comuni[[#This Row],[Ammalati TOT]])*100</f>
        <v>0.30850294169840425</v>
      </c>
      <c r="O4930">
        <f>_xlfn.XLOOKUP(Comuni[[#This Row],[Regione]],Table_0[Regione],Table_0[TOT AREA])</f>
        <v>5330380</v>
      </c>
      <c r="P4930" s="1">
        <f>(Comuni[[#This Row],[Popolazione2011]]/Comuni[[#This Row],[Ammalati AREA]])*100</f>
        <v>4.2398478157279595E-2</v>
      </c>
    </row>
    <row r="4931" spans="1:16" x14ac:dyDescent="0.3">
      <c r="A4931" t="s">
        <v>4997</v>
      </c>
      <c r="B4931" t="s">
        <v>8030</v>
      </c>
      <c r="C4931" t="s">
        <v>4977</v>
      </c>
      <c r="D4931">
        <v>505</v>
      </c>
      <c r="E4931" s="1">
        <f>(Comuni[[#This Row],[Popolazione2011]]/SUM(D:D))*100</f>
        <v>8.4983994568832769E-4</v>
      </c>
      <c r="F4931">
        <f t="shared" si="77"/>
        <v>1540584</v>
      </c>
      <c r="G4931" s="1">
        <f>(Comuni[[#This Row],[Popolazione2011]]/Comuni[[#This Row],[TOT POP REGIONE ]])*100</f>
        <v>3.2779777019623722E-2</v>
      </c>
      <c r="H4931" t="str">
        <f>IF(Comuni[[#This Row],[Popolazione2011]]&gt;300000,"MAGGIORE","")</f>
        <v/>
      </c>
      <c r="I4931" t="str">
        <f>_xlfn.XLOOKUP(Comuni[[#This Row],[Regione]],Ripartizione_geografica[Regione],Ripartizione_geografica[Ripartizione geografica])</f>
        <v>Centro</v>
      </c>
      <c r="J4931">
        <f>_xlfn.XLOOKUP(Comuni[[#This Row],[Regione]],Ripartizione_geografica[Regione],Ripartizione_geografica[Codice Regione])</f>
        <v>11</v>
      </c>
      <c r="K4931">
        <f>_xlfn.XLOOKUP(Comuni[[#This Row],[Regione]],Table_0[Regione],Table_0[Totale])</f>
        <v>732570</v>
      </c>
      <c r="L4931">
        <f>_xlfn.XLOOKUP(Comuni[[#This Row],[Regione]],Table_0[Regione],Table_0[Guariti])</f>
        <v>727781</v>
      </c>
      <c r="M4931">
        <f>_xlfn.XLOOKUP(Comuni[[#This Row],[Regione]],Table_0[Regione],Table_0[Deceduti])</f>
        <v>4504</v>
      </c>
      <c r="N4931" s="1">
        <f>(Comuni[[#This Row],[Popolazione2011]]/Comuni[[#This Row],[Ammalati TOT]])*100</f>
        <v>6.8935391839687679E-2</v>
      </c>
      <c r="O4931">
        <f>_xlfn.XLOOKUP(Comuni[[#This Row],[Regione]],Table_0[Regione],Table_0[TOT AREA])</f>
        <v>5330380</v>
      </c>
      <c r="P4931" s="1">
        <f>(Comuni[[#This Row],[Popolazione2011]]/Comuni[[#This Row],[Ammalati AREA]])*100</f>
        <v>9.4739962254098212E-3</v>
      </c>
    </row>
    <row r="4932" spans="1:16" x14ac:dyDescent="0.3">
      <c r="A4932" t="s">
        <v>4998</v>
      </c>
      <c r="B4932" t="s">
        <v>8030</v>
      </c>
      <c r="C4932" t="s">
        <v>4977</v>
      </c>
      <c r="D4932">
        <v>2180</v>
      </c>
      <c r="E4932" s="1">
        <f>(Comuni[[#This Row],[Popolazione2011]]/SUM(D:D))*100</f>
        <v>3.6686160031694148E-3</v>
      </c>
      <c r="F4932">
        <f t="shared" si="77"/>
        <v>1540584</v>
      </c>
      <c r="G4932" s="1">
        <f>(Comuni[[#This Row],[Popolazione2011]]/Comuni[[#This Row],[TOT POP REGIONE ]])*100</f>
        <v>0.14150478000550443</v>
      </c>
      <c r="H4932" t="str">
        <f>IF(Comuni[[#This Row],[Popolazione2011]]&gt;300000,"MAGGIORE","")</f>
        <v/>
      </c>
      <c r="I4932" t="str">
        <f>_xlfn.XLOOKUP(Comuni[[#This Row],[Regione]],Ripartizione_geografica[Regione],Ripartizione_geografica[Ripartizione geografica])</f>
        <v>Centro</v>
      </c>
      <c r="J4932">
        <f>_xlfn.XLOOKUP(Comuni[[#This Row],[Regione]],Ripartizione_geografica[Regione],Ripartizione_geografica[Codice Regione])</f>
        <v>11</v>
      </c>
      <c r="K4932">
        <f>_xlfn.XLOOKUP(Comuni[[#This Row],[Regione]],Table_0[Regione],Table_0[Totale])</f>
        <v>732570</v>
      </c>
      <c r="L4932">
        <f>_xlfn.XLOOKUP(Comuni[[#This Row],[Regione]],Table_0[Regione],Table_0[Guariti])</f>
        <v>727781</v>
      </c>
      <c r="M4932">
        <f>_xlfn.XLOOKUP(Comuni[[#This Row],[Regione]],Table_0[Regione],Table_0[Deceduti])</f>
        <v>4504</v>
      </c>
      <c r="N4932" s="1">
        <f>(Comuni[[#This Row],[Popolazione2011]]/Comuni[[#This Row],[Ammalati TOT]])*100</f>
        <v>0.29758248358518641</v>
      </c>
      <c r="O4932">
        <f>_xlfn.XLOOKUP(Comuni[[#This Row],[Regione]],Table_0[Regione],Table_0[TOT AREA])</f>
        <v>5330380</v>
      </c>
      <c r="P4932" s="1">
        <f>(Comuni[[#This Row],[Popolazione2011]]/Comuni[[#This Row],[Ammalati AREA]])*100</f>
        <v>4.0897647072066161E-2</v>
      </c>
    </row>
    <row r="4933" spans="1:16" x14ac:dyDescent="0.3">
      <c r="A4933" t="s">
        <v>4999</v>
      </c>
      <c r="B4933" t="s">
        <v>8030</v>
      </c>
      <c r="C4933" t="s">
        <v>4977</v>
      </c>
      <c r="D4933">
        <v>573</v>
      </c>
      <c r="E4933" s="1">
        <f>(Comuni[[#This Row],[Popolazione2011]]/SUM(D:D))*100</f>
        <v>9.6427383936517185E-4</v>
      </c>
      <c r="F4933">
        <f t="shared" si="77"/>
        <v>1540584</v>
      </c>
      <c r="G4933" s="1">
        <f>(Comuni[[#This Row],[Popolazione2011]]/Comuni[[#This Row],[TOT POP REGIONE ]])*100</f>
        <v>3.719368758860276E-2</v>
      </c>
      <c r="H4933" t="str">
        <f>IF(Comuni[[#This Row],[Popolazione2011]]&gt;300000,"MAGGIORE","")</f>
        <v/>
      </c>
      <c r="I4933" t="str">
        <f>_xlfn.XLOOKUP(Comuni[[#This Row],[Regione]],Ripartizione_geografica[Regione],Ripartizione_geografica[Ripartizione geografica])</f>
        <v>Centro</v>
      </c>
      <c r="J4933">
        <f>_xlfn.XLOOKUP(Comuni[[#This Row],[Regione]],Ripartizione_geografica[Regione],Ripartizione_geografica[Codice Regione])</f>
        <v>11</v>
      </c>
      <c r="K4933">
        <f>_xlfn.XLOOKUP(Comuni[[#This Row],[Regione]],Table_0[Regione],Table_0[Totale])</f>
        <v>732570</v>
      </c>
      <c r="L4933">
        <f>_xlfn.XLOOKUP(Comuni[[#This Row],[Regione]],Table_0[Regione],Table_0[Guariti])</f>
        <v>727781</v>
      </c>
      <c r="M4933">
        <f>_xlfn.XLOOKUP(Comuni[[#This Row],[Regione]],Table_0[Regione],Table_0[Deceduti])</f>
        <v>4504</v>
      </c>
      <c r="N4933" s="1">
        <f>(Comuni[[#This Row],[Popolazione2011]]/Comuni[[#This Row],[Ammalati TOT]])*100</f>
        <v>7.8217781235922851E-2</v>
      </c>
      <c r="O4933">
        <f>_xlfn.XLOOKUP(Comuni[[#This Row],[Regione]],Table_0[Regione],Table_0[TOT AREA])</f>
        <v>5330380</v>
      </c>
      <c r="P4933" s="1">
        <f>(Comuni[[#This Row],[Popolazione2011]]/Comuni[[#This Row],[Ammalati AREA]])*100</f>
        <v>1.0749702647841242E-2</v>
      </c>
    </row>
    <row r="4934" spans="1:16" x14ac:dyDescent="0.3">
      <c r="A4934" t="s">
        <v>5000</v>
      </c>
      <c r="B4934" t="s">
        <v>8030</v>
      </c>
      <c r="C4934" t="s">
        <v>4977</v>
      </c>
      <c r="D4934">
        <v>635</v>
      </c>
      <c r="E4934" s="1">
        <f>(Comuni[[#This Row],[Popolazione2011]]/SUM(D:D))*100</f>
        <v>1.0686106247764122E-3</v>
      </c>
      <c r="F4934">
        <f t="shared" si="77"/>
        <v>1540584</v>
      </c>
      <c r="G4934" s="1">
        <f>(Comuni[[#This Row],[Popolazione2011]]/Comuni[[#This Row],[TOT POP REGIONE ]])*100</f>
        <v>4.1218135460318946E-2</v>
      </c>
      <c r="H4934" t="str">
        <f>IF(Comuni[[#This Row],[Popolazione2011]]&gt;300000,"MAGGIORE","")</f>
        <v/>
      </c>
      <c r="I4934" t="str">
        <f>_xlfn.XLOOKUP(Comuni[[#This Row],[Regione]],Ripartizione_geografica[Regione],Ripartizione_geografica[Ripartizione geografica])</f>
        <v>Centro</v>
      </c>
      <c r="J4934">
        <f>_xlfn.XLOOKUP(Comuni[[#This Row],[Regione]],Ripartizione_geografica[Regione],Ripartizione_geografica[Codice Regione])</f>
        <v>11</v>
      </c>
      <c r="K4934">
        <f>_xlfn.XLOOKUP(Comuni[[#This Row],[Regione]],Table_0[Regione],Table_0[Totale])</f>
        <v>732570</v>
      </c>
      <c r="L4934">
        <f>_xlfn.XLOOKUP(Comuni[[#This Row],[Regione]],Table_0[Regione],Table_0[Guariti])</f>
        <v>727781</v>
      </c>
      <c r="M4934">
        <f>_xlfn.XLOOKUP(Comuni[[#This Row],[Regione]],Table_0[Regione],Table_0[Deceduti])</f>
        <v>4504</v>
      </c>
      <c r="N4934" s="1">
        <f>(Comuni[[#This Row],[Popolazione2011]]/Comuni[[#This Row],[Ammalati TOT]])*100</f>
        <v>8.6681136273666679E-2</v>
      </c>
      <c r="O4934">
        <f>_xlfn.XLOOKUP(Comuni[[#This Row],[Regione]],Table_0[Regione],Table_0[TOT AREA])</f>
        <v>5330380</v>
      </c>
      <c r="P4934" s="1">
        <f>(Comuni[[#This Row],[Popolazione2011]]/Comuni[[#This Row],[Ammalati AREA]])*100</f>
        <v>1.1912846738881657E-2</v>
      </c>
    </row>
    <row r="4935" spans="1:16" x14ac:dyDescent="0.3">
      <c r="A4935" t="s">
        <v>5001</v>
      </c>
      <c r="B4935" t="s">
        <v>8030</v>
      </c>
      <c r="C4935" t="s">
        <v>4977</v>
      </c>
      <c r="D4935">
        <v>12211</v>
      </c>
      <c r="E4935" s="1">
        <f>(Comuni[[#This Row],[Popolazione2011]]/SUM(D:D))*100</f>
        <v>2.0549298171881527E-2</v>
      </c>
      <c r="F4935">
        <f t="shared" si="77"/>
        <v>1540584</v>
      </c>
      <c r="G4935" s="1">
        <f>(Comuni[[#This Row],[Popolazione2011]]/Comuni[[#This Row],[TOT POP REGIONE ]])*100</f>
        <v>0.79262149937945614</v>
      </c>
      <c r="H4935" t="str">
        <f>IF(Comuni[[#This Row],[Popolazione2011]]&gt;300000,"MAGGIORE","")</f>
        <v/>
      </c>
      <c r="I4935" t="str">
        <f>_xlfn.XLOOKUP(Comuni[[#This Row],[Regione]],Ripartizione_geografica[Regione],Ripartizione_geografica[Ripartizione geografica])</f>
        <v>Centro</v>
      </c>
      <c r="J4935">
        <f>_xlfn.XLOOKUP(Comuni[[#This Row],[Regione]],Ripartizione_geografica[Regione],Ripartizione_geografica[Codice Regione])</f>
        <v>11</v>
      </c>
      <c r="K4935">
        <f>_xlfn.XLOOKUP(Comuni[[#This Row],[Regione]],Table_0[Regione],Table_0[Totale])</f>
        <v>732570</v>
      </c>
      <c r="L4935">
        <f>_xlfn.XLOOKUP(Comuni[[#This Row],[Regione]],Table_0[Regione],Table_0[Guariti])</f>
        <v>727781</v>
      </c>
      <c r="M4935">
        <f>_xlfn.XLOOKUP(Comuni[[#This Row],[Regione]],Table_0[Regione],Table_0[Deceduti])</f>
        <v>4504</v>
      </c>
      <c r="N4935" s="1">
        <f>(Comuni[[#This Row],[Popolazione2011]]/Comuni[[#This Row],[Ammalati TOT]])*100</f>
        <v>1.6668714252562895</v>
      </c>
      <c r="O4935">
        <f>_xlfn.XLOOKUP(Comuni[[#This Row],[Regione]],Table_0[Regione],Table_0[TOT AREA])</f>
        <v>5330380</v>
      </c>
      <c r="P4935" s="1">
        <f>(Comuni[[#This Row],[Popolazione2011]]/Comuni[[#This Row],[Ammalati AREA]])*100</f>
        <v>0.22908310476926599</v>
      </c>
    </row>
    <row r="4936" spans="1:16" x14ac:dyDescent="0.3">
      <c r="A4936" t="s">
        <v>5002</v>
      </c>
      <c r="B4936" t="s">
        <v>8030</v>
      </c>
      <c r="C4936" t="s">
        <v>4977</v>
      </c>
      <c r="D4936">
        <v>5215</v>
      </c>
      <c r="E4936" s="1">
        <f>(Comuni[[#This Row],[Popolazione2011]]/SUM(D:D))*100</f>
        <v>8.7760699341873846E-3</v>
      </c>
      <c r="F4936">
        <f t="shared" si="77"/>
        <v>1540584</v>
      </c>
      <c r="G4936" s="1">
        <f>(Comuni[[#This Row],[Popolazione2011]]/Comuni[[#This Row],[TOT POP REGIONE ]])*100</f>
        <v>0.33850799437096579</v>
      </c>
      <c r="H4936" t="str">
        <f>IF(Comuni[[#This Row],[Popolazione2011]]&gt;300000,"MAGGIORE","")</f>
        <v/>
      </c>
      <c r="I4936" t="str">
        <f>_xlfn.XLOOKUP(Comuni[[#This Row],[Regione]],Ripartizione_geografica[Regione],Ripartizione_geografica[Ripartizione geografica])</f>
        <v>Centro</v>
      </c>
      <c r="J4936">
        <f>_xlfn.XLOOKUP(Comuni[[#This Row],[Regione]],Ripartizione_geografica[Regione],Ripartizione_geografica[Codice Regione])</f>
        <v>11</v>
      </c>
      <c r="K4936">
        <f>_xlfn.XLOOKUP(Comuni[[#This Row],[Regione]],Table_0[Regione],Table_0[Totale])</f>
        <v>732570</v>
      </c>
      <c r="L4936">
        <f>_xlfn.XLOOKUP(Comuni[[#This Row],[Regione]],Table_0[Regione],Table_0[Guariti])</f>
        <v>727781</v>
      </c>
      <c r="M4936">
        <f>_xlfn.XLOOKUP(Comuni[[#This Row],[Regione]],Table_0[Regione],Table_0[Deceduti])</f>
        <v>4504</v>
      </c>
      <c r="N4936" s="1">
        <f>(Comuni[[#This Row],[Popolazione2011]]/Comuni[[#This Row],[Ammalati TOT]])*100</f>
        <v>0.71187736325538853</v>
      </c>
      <c r="O4936">
        <f>_xlfn.XLOOKUP(Comuni[[#This Row],[Regione]],Table_0[Regione],Table_0[TOT AREA])</f>
        <v>5330380</v>
      </c>
      <c r="P4936" s="1">
        <f>(Comuni[[#This Row],[Popolazione2011]]/Comuni[[#This Row],[Ammalati AREA]])*100</f>
        <v>9.7835426367350903E-2</v>
      </c>
    </row>
    <row r="4937" spans="1:16" x14ac:dyDescent="0.3">
      <c r="A4937" t="s">
        <v>5003</v>
      </c>
      <c r="B4937" t="s">
        <v>8030</v>
      </c>
      <c r="C4937" t="s">
        <v>4977</v>
      </c>
      <c r="D4937">
        <v>214</v>
      </c>
      <c r="E4937" s="1">
        <f>(Comuni[[#This Row],[Popolazione2011]]/SUM(D:D))*100</f>
        <v>3.6013019480653891E-4</v>
      </c>
      <c r="F4937">
        <f t="shared" si="77"/>
        <v>1540584</v>
      </c>
      <c r="G4937" s="1">
        <f>(Comuni[[#This Row],[Popolazione2011]]/Comuni[[#This Row],[TOT POP REGIONE ]])*100</f>
        <v>1.3890836202375202E-2</v>
      </c>
      <c r="H4937" t="str">
        <f>IF(Comuni[[#This Row],[Popolazione2011]]&gt;300000,"MAGGIORE","")</f>
        <v/>
      </c>
      <c r="I4937" t="str">
        <f>_xlfn.XLOOKUP(Comuni[[#This Row],[Regione]],Ripartizione_geografica[Regione],Ripartizione_geografica[Ripartizione geografica])</f>
        <v>Centro</v>
      </c>
      <c r="J4937">
        <f>_xlfn.XLOOKUP(Comuni[[#This Row],[Regione]],Ripartizione_geografica[Regione],Ripartizione_geografica[Codice Regione])</f>
        <v>11</v>
      </c>
      <c r="K4937">
        <f>_xlfn.XLOOKUP(Comuni[[#This Row],[Regione]],Table_0[Regione],Table_0[Totale])</f>
        <v>732570</v>
      </c>
      <c r="L4937">
        <f>_xlfn.XLOOKUP(Comuni[[#This Row],[Regione]],Table_0[Regione],Table_0[Guariti])</f>
        <v>727781</v>
      </c>
      <c r="M4937">
        <f>_xlfn.XLOOKUP(Comuni[[#This Row],[Regione]],Table_0[Regione],Table_0[Deceduti])</f>
        <v>4504</v>
      </c>
      <c r="N4937" s="1">
        <f>(Comuni[[#This Row],[Popolazione2011]]/Comuni[[#This Row],[Ammalati TOT]])*100</f>
        <v>2.9212225452857749E-2</v>
      </c>
      <c r="O4937">
        <f>_xlfn.XLOOKUP(Comuni[[#This Row],[Regione]],Table_0[Regione],Table_0[TOT AREA])</f>
        <v>5330380</v>
      </c>
      <c r="P4937" s="1">
        <f>(Comuni[[#This Row],[Popolazione2011]]/Comuni[[#This Row],[Ammalati AREA]])*100</f>
        <v>4.0147231529459437E-3</v>
      </c>
    </row>
    <row r="4938" spans="1:16" x14ac:dyDescent="0.3">
      <c r="A4938" t="s">
        <v>5004</v>
      </c>
      <c r="B4938" t="s">
        <v>8030</v>
      </c>
      <c r="C4938" t="s">
        <v>4977</v>
      </c>
      <c r="D4938">
        <v>4341</v>
      </c>
      <c r="E4938" s="1">
        <f>(Comuni[[#This Row],[Popolazione2011]]/SUM(D:D))*100</f>
        <v>7.305257830164418E-3</v>
      </c>
      <c r="F4938">
        <f t="shared" si="77"/>
        <v>1540584</v>
      </c>
      <c r="G4938" s="1">
        <f>(Comuni[[#This Row],[Popolazione2011]]/Comuni[[#This Row],[TOT POP REGIONE ]])*100</f>
        <v>0.28177626146967644</v>
      </c>
      <c r="H4938" t="str">
        <f>IF(Comuni[[#This Row],[Popolazione2011]]&gt;300000,"MAGGIORE","")</f>
        <v/>
      </c>
      <c r="I4938" t="str">
        <f>_xlfn.XLOOKUP(Comuni[[#This Row],[Regione]],Ripartizione_geografica[Regione],Ripartizione_geografica[Ripartizione geografica])</f>
        <v>Centro</v>
      </c>
      <c r="J4938">
        <f>_xlfn.XLOOKUP(Comuni[[#This Row],[Regione]],Ripartizione_geografica[Regione],Ripartizione_geografica[Codice Regione])</f>
        <v>11</v>
      </c>
      <c r="K4938">
        <f>_xlfn.XLOOKUP(Comuni[[#This Row],[Regione]],Table_0[Regione],Table_0[Totale])</f>
        <v>732570</v>
      </c>
      <c r="L4938">
        <f>_xlfn.XLOOKUP(Comuni[[#This Row],[Regione]],Table_0[Regione],Table_0[Guariti])</f>
        <v>727781</v>
      </c>
      <c r="M4938">
        <f>_xlfn.XLOOKUP(Comuni[[#This Row],[Regione]],Table_0[Regione],Table_0[Deceduti])</f>
        <v>4504</v>
      </c>
      <c r="N4938" s="1">
        <f>(Comuni[[#This Row],[Popolazione2011]]/Comuni[[#This Row],[Ammalati TOT]])*100</f>
        <v>0.59257135836848351</v>
      </c>
      <c r="O4938">
        <f>_xlfn.XLOOKUP(Comuni[[#This Row],[Regione]],Table_0[Regione],Table_0[TOT AREA])</f>
        <v>5330380</v>
      </c>
      <c r="P4938" s="1">
        <f>(Comuni[[#This Row],[Popolazione2011]]/Comuni[[#This Row],[Ammalati AREA]])*100</f>
        <v>8.1438846761394124E-2</v>
      </c>
    </row>
    <row r="4939" spans="1:16" x14ac:dyDescent="0.3">
      <c r="A4939" t="s">
        <v>5005</v>
      </c>
      <c r="B4939" t="s">
        <v>8030</v>
      </c>
      <c r="C4939" t="s">
        <v>4977</v>
      </c>
      <c r="D4939">
        <v>2061</v>
      </c>
      <c r="E4939" s="1">
        <f>(Comuni[[#This Row],[Popolazione2011]]/SUM(D:D))*100</f>
        <v>3.4683566892349375E-3</v>
      </c>
      <c r="F4939">
        <f t="shared" si="77"/>
        <v>1540584</v>
      </c>
      <c r="G4939" s="1">
        <f>(Comuni[[#This Row],[Popolazione2011]]/Comuni[[#This Row],[TOT POP REGIONE ]])*100</f>
        <v>0.13378043650979107</v>
      </c>
      <c r="H4939" t="str">
        <f>IF(Comuni[[#This Row],[Popolazione2011]]&gt;300000,"MAGGIORE","")</f>
        <v/>
      </c>
      <c r="I4939" t="str">
        <f>_xlfn.XLOOKUP(Comuni[[#This Row],[Regione]],Ripartizione_geografica[Regione],Ripartizione_geografica[Ripartizione geografica])</f>
        <v>Centro</v>
      </c>
      <c r="J4939">
        <f>_xlfn.XLOOKUP(Comuni[[#This Row],[Regione]],Ripartizione_geografica[Regione],Ripartizione_geografica[Codice Regione])</f>
        <v>11</v>
      </c>
      <c r="K4939">
        <f>_xlfn.XLOOKUP(Comuni[[#This Row],[Regione]],Table_0[Regione],Table_0[Totale])</f>
        <v>732570</v>
      </c>
      <c r="L4939">
        <f>_xlfn.XLOOKUP(Comuni[[#This Row],[Regione]],Table_0[Regione],Table_0[Guariti])</f>
        <v>727781</v>
      </c>
      <c r="M4939">
        <f>_xlfn.XLOOKUP(Comuni[[#This Row],[Regione]],Table_0[Regione],Table_0[Deceduti])</f>
        <v>4504</v>
      </c>
      <c r="N4939" s="1">
        <f>(Comuni[[#This Row],[Popolazione2011]]/Comuni[[#This Row],[Ammalati TOT]])*100</f>
        <v>0.28133830214177485</v>
      </c>
      <c r="O4939">
        <f>_xlfn.XLOOKUP(Comuni[[#This Row],[Regione]],Table_0[Regione],Table_0[TOT AREA])</f>
        <v>5330380</v>
      </c>
      <c r="P4939" s="1">
        <f>(Comuni[[#This Row],[Popolazione2011]]/Comuni[[#This Row],[Ammalati AREA]])*100</f>
        <v>3.8665160832811171E-2</v>
      </c>
    </row>
    <row r="4940" spans="1:16" x14ac:dyDescent="0.3">
      <c r="A4940" t="s">
        <v>5006</v>
      </c>
      <c r="B4940" t="s">
        <v>8030</v>
      </c>
      <c r="C4940" t="s">
        <v>4977</v>
      </c>
      <c r="D4940">
        <v>936</v>
      </c>
      <c r="E4940" s="1">
        <f>(Comuni[[#This Row],[Popolazione2011]]/SUM(D:D))*100</f>
        <v>1.5751488894342074E-3</v>
      </c>
      <c r="F4940">
        <f t="shared" si="77"/>
        <v>1540584</v>
      </c>
      <c r="G4940" s="1">
        <f>(Comuni[[#This Row],[Popolazione2011]]/Comuni[[#This Row],[TOT POP REGIONE ]])*100</f>
        <v>6.0756180773005562E-2</v>
      </c>
      <c r="H4940" t="str">
        <f>IF(Comuni[[#This Row],[Popolazione2011]]&gt;300000,"MAGGIORE","")</f>
        <v/>
      </c>
      <c r="I4940" t="str">
        <f>_xlfn.XLOOKUP(Comuni[[#This Row],[Regione]],Ripartizione_geografica[Regione],Ripartizione_geografica[Ripartizione geografica])</f>
        <v>Centro</v>
      </c>
      <c r="J4940">
        <f>_xlfn.XLOOKUP(Comuni[[#This Row],[Regione]],Ripartizione_geografica[Regione],Ripartizione_geografica[Codice Regione])</f>
        <v>11</v>
      </c>
      <c r="K4940">
        <f>_xlfn.XLOOKUP(Comuni[[#This Row],[Regione]],Table_0[Regione],Table_0[Totale])</f>
        <v>732570</v>
      </c>
      <c r="L4940">
        <f>_xlfn.XLOOKUP(Comuni[[#This Row],[Regione]],Table_0[Regione],Table_0[Guariti])</f>
        <v>727781</v>
      </c>
      <c r="M4940">
        <f>_xlfn.XLOOKUP(Comuni[[#This Row],[Regione]],Table_0[Regione],Table_0[Deceduti])</f>
        <v>4504</v>
      </c>
      <c r="N4940" s="1">
        <f>(Comuni[[#This Row],[Popolazione2011]]/Comuni[[#This Row],[Ammalati TOT]])*100</f>
        <v>0.12776935992464886</v>
      </c>
      <c r="O4940">
        <f>_xlfn.XLOOKUP(Comuni[[#This Row],[Regione]],Table_0[Regione],Table_0[TOT AREA])</f>
        <v>5330380</v>
      </c>
      <c r="P4940" s="1">
        <f>(Comuni[[#This Row],[Popolazione2011]]/Comuni[[#This Row],[Ammalati AREA]])*100</f>
        <v>1.7559723696997213E-2</v>
      </c>
    </row>
    <row r="4941" spans="1:16" x14ac:dyDescent="0.3">
      <c r="A4941" t="s">
        <v>5007</v>
      </c>
      <c r="B4941" t="s">
        <v>8030</v>
      </c>
      <c r="C4941" t="s">
        <v>4977</v>
      </c>
      <c r="D4941">
        <v>46963</v>
      </c>
      <c r="E4941" s="1">
        <f>(Comuni[[#This Row],[Popolazione2011]]/SUM(D:D))*100</f>
        <v>7.9031749246259289E-2</v>
      </c>
      <c r="F4941">
        <f t="shared" si="77"/>
        <v>1540584</v>
      </c>
      <c r="G4941" s="1">
        <f>(Comuni[[#This Row],[Popolazione2011]]/Comuni[[#This Row],[TOT POP REGIONE ]])*100</f>
        <v>3.0483894419259192</v>
      </c>
      <c r="H4941" t="str">
        <f>IF(Comuni[[#This Row],[Popolazione2011]]&gt;300000,"MAGGIORE","")</f>
        <v/>
      </c>
      <c r="I4941" t="str">
        <f>_xlfn.XLOOKUP(Comuni[[#This Row],[Regione]],Ripartizione_geografica[Regione],Ripartizione_geografica[Ripartizione geografica])</f>
        <v>Centro</v>
      </c>
      <c r="J4941">
        <f>_xlfn.XLOOKUP(Comuni[[#This Row],[Regione]],Ripartizione_geografica[Regione],Ripartizione_geografica[Codice Regione])</f>
        <v>11</v>
      </c>
      <c r="K4941">
        <f>_xlfn.XLOOKUP(Comuni[[#This Row],[Regione]],Table_0[Regione],Table_0[Totale])</f>
        <v>732570</v>
      </c>
      <c r="L4941">
        <f>_xlfn.XLOOKUP(Comuni[[#This Row],[Regione]],Table_0[Regione],Table_0[Guariti])</f>
        <v>727781</v>
      </c>
      <c r="M4941">
        <f>_xlfn.XLOOKUP(Comuni[[#This Row],[Regione]],Table_0[Regione],Table_0[Deceduti])</f>
        <v>4504</v>
      </c>
      <c r="N4941" s="1">
        <f>(Comuni[[#This Row],[Popolazione2011]]/Comuni[[#This Row],[Ammalati TOT]])*100</f>
        <v>6.4107184296381234</v>
      </c>
      <c r="O4941">
        <f>_xlfn.XLOOKUP(Comuni[[#This Row],[Regione]],Table_0[Regione],Table_0[TOT AREA])</f>
        <v>5330380</v>
      </c>
      <c r="P4941" s="1">
        <f>(Comuni[[#This Row],[Popolazione2011]]/Comuni[[#This Row],[Ammalati AREA]])*100</f>
        <v>0.88104412818598288</v>
      </c>
    </row>
    <row r="4942" spans="1:16" x14ac:dyDescent="0.3">
      <c r="A4942" t="s">
        <v>5008</v>
      </c>
      <c r="B4942" t="s">
        <v>8030</v>
      </c>
      <c r="C4942" t="s">
        <v>4977</v>
      </c>
      <c r="D4942">
        <v>7108</v>
      </c>
      <c r="E4942" s="1">
        <f>(Comuni[[#This Row],[Popolazione2011]]/SUM(D:D))*100</f>
        <v>1.1961707591985414E-2</v>
      </c>
      <c r="F4942">
        <f t="shared" si="77"/>
        <v>1540584</v>
      </c>
      <c r="G4942" s="1">
        <f>(Comuni[[#This Row],[Popolazione2011]]/Comuni[[#This Row],[TOT POP REGIONE ]])*100</f>
        <v>0.46138347535739693</v>
      </c>
      <c r="H4942" t="str">
        <f>IF(Comuni[[#This Row],[Popolazione2011]]&gt;300000,"MAGGIORE","")</f>
        <v/>
      </c>
      <c r="I4942" t="str">
        <f>_xlfn.XLOOKUP(Comuni[[#This Row],[Regione]],Ripartizione_geografica[Regione],Ripartizione_geografica[Ripartizione geografica])</f>
        <v>Centro</v>
      </c>
      <c r="J4942">
        <f>_xlfn.XLOOKUP(Comuni[[#This Row],[Regione]],Ripartizione_geografica[Regione],Ripartizione_geografica[Codice Regione])</f>
        <v>11</v>
      </c>
      <c r="K4942">
        <f>_xlfn.XLOOKUP(Comuni[[#This Row],[Regione]],Table_0[Regione],Table_0[Totale])</f>
        <v>732570</v>
      </c>
      <c r="L4942">
        <f>_xlfn.XLOOKUP(Comuni[[#This Row],[Regione]],Table_0[Regione],Table_0[Guariti])</f>
        <v>727781</v>
      </c>
      <c r="M4942">
        <f>_xlfn.XLOOKUP(Comuni[[#This Row],[Regione]],Table_0[Regione],Table_0[Deceduti])</f>
        <v>4504</v>
      </c>
      <c r="N4942" s="1">
        <f>(Comuni[[#This Row],[Popolazione2011]]/Comuni[[#This Row],[Ammalati TOT]])*100</f>
        <v>0.97028270335940592</v>
      </c>
      <c r="O4942">
        <f>_xlfn.XLOOKUP(Comuni[[#This Row],[Regione]],Table_0[Regione],Table_0[TOT AREA])</f>
        <v>5330380</v>
      </c>
      <c r="P4942" s="1">
        <f>(Comuni[[#This Row],[Popolazione2011]]/Comuni[[#This Row],[Ammalati AREA]])*100</f>
        <v>0.13334884192121388</v>
      </c>
    </row>
    <row r="4943" spans="1:16" x14ac:dyDescent="0.3">
      <c r="A4943" t="s">
        <v>5009</v>
      </c>
      <c r="B4943" t="s">
        <v>8030</v>
      </c>
      <c r="C4943" t="s">
        <v>4977</v>
      </c>
      <c r="D4943">
        <v>2146</v>
      </c>
      <c r="E4943" s="1">
        <f>(Comuni[[#This Row],[Popolazione2011]]/SUM(D:D))*100</f>
        <v>3.6113990563309932E-3</v>
      </c>
      <c r="F4943">
        <f t="shared" si="77"/>
        <v>1540584</v>
      </c>
      <c r="G4943" s="1">
        <f>(Comuni[[#This Row],[Popolazione2011]]/Comuni[[#This Row],[TOT POP REGIONE ]])*100</f>
        <v>0.13929782472101487</v>
      </c>
      <c r="H4943" t="str">
        <f>IF(Comuni[[#This Row],[Popolazione2011]]&gt;300000,"MAGGIORE","")</f>
        <v/>
      </c>
      <c r="I4943" t="str">
        <f>_xlfn.XLOOKUP(Comuni[[#This Row],[Regione]],Ripartizione_geografica[Regione],Ripartizione_geografica[Ripartizione geografica])</f>
        <v>Centro</v>
      </c>
      <c r="J4943">
        <f>_xlfn.XLOOKUP(Comuni[[#This Row],[Regione]],Ripartizione_geografica[Regione],Ripartizione_geografica[Codice Regione])</f>
        <v>11</v>
      </c>
      <c r="K4943">
        <f>_xlfn.XLOOKUP(Comuni[[#This Row],[Regione]],Table_0[Regione],Table_0[Totale])</f>
        <v>732570</v>
      </c>
      <c r="L4943">
        <f>_xlfn.XLOOKUP(Comuni[[#This Row],[Regione]],Table_0[Regione],Table_0[Guariti])</f>
        <v>727781</v>
      </c>
      <c r="M4943">
        <f>_xlfn.XLOOKUP(Comuni[[#This Row],[Regione]],Table_0[Regione],Table_0[Deceduti])</f>
        <v>4504</v>
      </c>
      <c r="N4943" s="1">
        <f>(Comuni[[#This Row],[Popolazione2011]]/Comuni[[#This Row],[Ammalati TOT]])*100</f>
        <v>0.29294128888706883</v>
      </c>
      <c r="O4943">
        <f>_xlfn.XLOOKUP(Comuni[[#This Row],[Regione]],Table_0[Regione],Table_0[TOT AREA])</f>
        <v>5330380</v>
      </c>
      <c r="P4943" s="1">
        <f>(Comuni[[#This Row],[Popolazione2011]]/Comuni[[#This Row],[Ammalati AREA]])*100</f>
        <v>4.0259793860850449E-2</v>
      </c>
    </row>
    <row r="4944" spans="1:16" x14ac:dyDescent="0.3">
      <c r="A4944" t="s">
        <v>5010</v>
      </c>
      <c r="B4944" t="s">
        <v>8030</v>
      </c>
      <c r="C4944" t="s">
        <v>5011</v>
      </c>
      <c r="D4944">
        <v>3234</v>
      </c>
      <c r="E4944" s="1">
        <f>(Comuni[[#This Row],[Popolazione2011]]/SUM(D:D))*100</f>
        <v>5.4423413551604989E-3</v>
      </c>
      <c r="F4944">
        <f t="shared" si="77"/>
        <v>1540584</v>
      </c>
      <c r="G4944" s="1">
        <f>(Comuni[[#This Row],[Popolazione2011]]/Comuni[[#This Row],[TOT POP REGIONE ]])*100</f>
        <v>0.2099203938246795</v>
      </c>
      <c r="H4944" t="str">
        <f>IF(Comuni[[#This Row],[Popolazione2011]]&gt;300000,"MAGGIORE","")</f>
        <v/>
      </c>
      <c r="I4944" t="str">
        <f>_xlfn.XLOOKUP(Comuni[[#This Row],[Regione]],Ripartizione_geografica[Regione],Ripartizione_geografica[Ripartizione geografica])</f>
        <v>Centro</v>
      </c>
      <c r="J4944">
        <f>_xlfn.XLOOKUP(Comuni[[#This Row],[Regione]],Ripartizione_geografica[Regione],Ripartizione_geografica[Codice Regione])</f>
        <v>11</v>
      </c>
      <c r="K4944">
        <f>_xlfn.XLOOKUP(Comuni[[#This Row],[Regione]],Table_0[Regione],Table_0[Totale])</f>
        <v>732570</v>
      </c>
      <c r="L4944">
        <f>_xlfn.XLOOKUP(Comuni[[#This Row],[Regione]],Table_0[Regione],Table_0[Guariti])</f>
        <v>727781</v>
      </c>
      <c r="M4944">
        <f>_xlfn.XLOOKUP(Comuni[[#This Row],[Regione]],Table_0[Regione],Table_0[Deceduti])</f>
        <v>4504</v>
      </c>
      <c r="N4944" s="1">
        <f>(Comuni[[#This Row],[Popolazione2011]]/Comuni[[#This Row],[Ammalati TOT]])*100</f>
        <v>0.44145951922683152</v>
      </c>
      <c r="O4944">
        <f>_xlfn.XLOOKUP(Comuni[[#This Row],[Regione]],Table_0[Regione],Table_0[TOT AREA])</f>
        <v>5330380</v>
      </c>
      <c r="P4944" s="1">
        <f>(Comuni[[#This Row],[Popolazione2011]]/Comuni[[#This Row],[Ammalati AREA]])*100</f>
        <v>6.0671096619753194E-2</v>
      </c>
    </row>
    <row r="4945" spans="1:16" x14ac:dyDescent="0.3">
      <c r="A4945" t="s">
        <v>5012</v>
      </c>
      <c r="B4945" t="s">
        <v>8030</v>
      </c>
      <c r="C4945" t="s">
        <v>5011</v>
      </c>
      <c r="D4945">
        <v>3709</v>
      </c>
      <c r="E4945" s="1">
        <f>(Comuni[[#This Row],[Popolazione2011]]/SUM(D:D))*100</f>
        <v>6.2416957595208076E-3</v>
      </c>
      <c r="F4945">
        <f t="shared" si="77"/>
        <v>1540584</v>
      </c>
      <c r="G4945" s="1">
        <f>(Comuni[[#This Row],[Popolazione2011]]/Comuni[[#This Row],[TOT POP REGIONE ]])*100</f>
        <v>0.24075285735798893</v>
      </c>
      <c r="H4945" t="str">
        <f>IF(Comuni[[#This Row],[Popolazione2011]]&gt;300000,"MAGGIORE","")</f>
        <v/>
      </c>
      <c r="I4945" t="str">
        <f>_xlfn.XLOOKUP(Comuni[[#This Row],[Regione]],Ripartizione_geografica[Regione],Ripartizione_geografica[Ripartizione geografica])</f>
        <v>Centro</v>
      </c>
      <c r="J4945">
        <f>_xlfn.XLOOKUP(Comuni[[#This Row],[Regione]],Ripartizione_geografica[Regione],Ripartizione_geografica[Codice Regione])</f>
        <v>11</v>
      </c>
      <c r="K4945">
        <f>_xlfn.XLOOKUP(Comuni[[#This Row],[Regione]],Table_0[Regione],Table_0[Totale])</f>
        <v>732570</v>
      </c>
      <c r="L4945">
        <f>_xlfn.XLOOKUP(Comuni[[#This Row],[Regione]],Table_0[Regione],Table_0[Guariti])</f>
        <v>727781</v>
      </c>
      <c r="M4945">
        <f>_xlfn.XLOOKUP(Comuni[[#This Row],[Regione]],Table_0[Regione],Table_0[Deceduti])</f>
        <v>4504</v>
      </c>
      <c r="N4945" s="1">
        <f>(Comuni[[#This Row],[Popolazione2011]]/Comuni[[#This Row],[Ammalati TOT]])*100</f>
        <v>0.50629973927406258</v>
      </c>
      <c r="O4945">
        <f>_xlfn.XLOOKUP(Comuni[[#This Row],[Regione]],Table_0[Regione],Table_0[TOT AREA])</f>
        <v>5330380</v>
      </c>
      <c r="P4945" s="1">
        <f>(Comuni[[#This Row],[Popolazione2011]]/Comuni[[#This Row],[Ammalati AREA]])*100</f>
        <v>6.9582281188207973E-2</v>
      </c>
    </row>
    <row r="4946" spans="1:16" x14ac:dyDescent="0.3">
      <c r="A4946" t="s">
        <v>5013</v>
      </c>
      <c r="B4946" t="s">
        <v>8030</v>
      </c>
      <c r="C4946" t="s">
        <v>5011</v>
      </c>
      <c r="D4946">
        <v>664</v>
      </c>
      <c r="E4946" s="1">
        <f>(Comuni[[#This Row],[Popolazione2011]]/SUM(D:D))*100</f>
        <v>1.117413314726831E-3</v>
      </c>
      <c r="F4946">
        <f t="shared" si="77"/>
        <v>1540584</v>
      </c>
      <c r="G4946" s="1">
        <f>(Comuni[[#This Row],[Popolazione2011]]/Comuni[[#This Row],[TOT POP REGIONE ]])*100</f>
        <v>4.3100538497089419E-2</v>
      </c>
      <c r="H4946" t="str">
        <f>IF(Comuni[[#This Row],[Popolazione2011]]&gt;300000,"MAGGIORE","")</f>
        <v/>
      </c>
      <c r="I4946" t="str">
        <f>_xlfn.XLOOKUP(Comuni[[#This Row],[Regione]],Ripartizione_geografica[Regione],Ripartizione_geografica[Ripartizione geografica])</f>
        <v>Centro</v>
      </c>
      <c r="J4946">
        <f>_xlfn.XLOOKUP(Comuni[[#This Row],[Regione]],Ripartizione_geografica[Regione],Ripartizione_geografica[Codice Regione])</f>
        <v>11</v>
      </c>
      <c r="K4946">
        <f>_xlfn.XLOOKUP(Comuni[[#This Row],[Regione]],Table_0[Regione],Table_0[Totale])</f>
        <v>732570</v>
      </c>
      <c r="L4946">
        <f>_xlfn.XLOOKUP(Comuni[[#This Row],[Regione]],Table_0[Regione],Table_0[Guariti])</f>
        <v>727781</v>
      </c>
      <c r="M4946">
        <f>_xlfn.XLOOKUP(Comuni[[#This Row],[Regione]],Table_0[Regione],Table_0[Deceduti])</f>
        <v>4504</v>
      </c>
      <c r="N4946" s="1">
        <f>(Comuni[[#This Row],[Popolazione2011]]/Comuni[[#This Row],[Ammalati TOT]])*100</f>
        <v>9.0639802339708142E-2</v>
      </c>
      <c r="O4946">
        <f>_xlfn.XLOOKUP(Comuni[[#This Row],[Regione]],Table_0[Regione],Table_0[TOT AREA])</f>
        <v>5330380</v>
      </c>
      <c r="P4946" s="1">
        <f>(Comuni[[#This Row],[Popolazione2011]]/Comuni[[#This Row],[Ammalati AREA]])*100</f>
        <v>1.2456898007271526E-2</v>
      </c>
    </row>
    <row r="4947" spans="1:16" x14ac:dyDescent="0.3">
      <c r="A4947" t="s">
        <v>5014</v>
      </c>
      <c r="B4947" t="s">
        <v>8030</v>
      </c>
      <c r="C4947" t="s">
        <v>5011</v>
      </c>
      <c r="D4947">
        <v>1951</v>
      </c>
      <c r="E4947" s="1">
        <f>(Comuni[[#This Row],[Popolazione2011]]/SUM(D:D))*100</f>
        <v>3.2832430376988665E-3</v>
      </c>
      <c r="F4947">
        <f t="shared" si="77"/>
        <v>1540584</v>
      </c>
      <c r="G4947" s="1">
        <f>(Comuni[[#This Row],[Popolazione2011]]/Comuni[[#This Row],[TOT POP REGIONE ]])*100</f>
        <v>0.12664028705997205</v>
      </c>
      <c r="H4947" t="str">
        <f>IF(Comuni[[#This Row],[Popolazione2011]]&gt;300000,"MAGGIORE","")</f>
        <v/>
      </c>
      <c r="I4947" t="str">
        <f>_xlfn.XLOOKUP(Comuni[[#This Row],[Regione]],Ripartizione_geografica[Regione],Ripartizione_geografica[Ripartizione geografica])</f>
        <v>Centro</v>
      </c>
      <c r="J4947">
        <f>_xlfn.XLOOKUP(Comuni[[#This Row],[Regione]],Ripartizione_geografica[Regione],Ripartizione_geografica[Codice Regione])</f>
        <v>11</v>
      </c>
      <c r="K4947">
        <f>_xlfn.XLOOKUP(Comuni[[#This Row],[Regione]],Table_0[Regione],Table_0[Totale])</f>
        <v>732570</v>
      </c>
      <c r="L4947">
        <f>_xlfn.XLOOKUP(Comuni[[#This Row],[Regione]],Table_0[Regione],Table_0[Guariti])</f>
        <v>727781</v>
      </c>
      <c r="M4947">
        <f>_xlfn.XLOOKUP(Comuni[[#This Row],[Regione]],Table_0[Regione],Table_0[Deceduti])</f>
        <v>4504</v>
      </c>
      <c r="N4947" s="1">
        <f>(Comuni[[#This Row],[Popolazione2011]]/Comuni[[#This Row],[Ammalati TOT]])*100</f>
        <v>0.26632267223610029</v>
      </c>
      <c r="O4947">
        <f>_xlfn.XLOOKUP(Comuni[[#This Row],[Regione]],Table_0[Regione],Table_0[TOT AREA])</f>
        <v>5330380</v>
      </c>
      <c r="P4947" s="1">
        <f>(Comuni[[#This Row],[Popolazione2011]]/Comuni[[#This Row],[Ammalati AREA]])*100</f>
        <v>3.6601518090642687E-2</v>
      </c>
    </row>
    <row r="4948" spans="1:16" x14ac:dyDescent="0.3">
      <c r="A4948" t="s">
        <v>5015</v>
      </c>
      <c r="B4948" t="s">
        <v>8030</v>
      </c>
      <c r="C4948" t="s">
        <v>5011</v>
      </c>
      <c r="D4948">
        <v>3395</v>
      </c>
      <c r="E4948" s="1">
        <f>(Comuni[[#This Row],[Popolazione2011]]/SUM(D:D))*100</f>
        <v>5.713280426954204E-3</v>
      </c>
      <c r="F4948">
        <f t="shared" si="77"/>
        <v>1540584</v>
      </c>
      <c r="G4948" s="1">
        <f>(Comuni[[#This Row],[Popolazione2011]]/Comuni[[#This Row],[TOT POP REGIONE ]])*100</f>
        <v>0.22037097620123278</v>
      </c>
      <c r="H4948" t="str">
        <f>IF(Comuni[[#This Row],[Popolazione2011]]&gt;300000,"MAGGIORE","")</f>
        <v/>
      </c>
      <c r="I4948" t="str">
        <f>_xlfn.XLOOKUP(Comuni[[#This Row],[Regione]],Ripartizione_geografica[Regione],Ripartizione_geografica[Ripartizione geografica])</f>
        <v>Centro</v>
      </c>
      <c r="J4948">
        <f>_xlfn.XLOOKUP(Comuni[[#This Row],[Regione]],Ripartizione_geografica[Regione],Ripartizione_geografica[Codice Regione])</f>
        <v>11</v>
      </c>
      <c r="K4948">
        <f>_xlfn.XLOOKUP(Comuni[[#This Row],[Regione]],Table_0[Regione],Table_0[Totale])</f>
        <v>732570</v>
      </c>
      <c r="L4948">
        <f>_xlfn.XLOOKUP(Comuni[[#This Row],[Regione]],Table_0[Regione],Table_0[Guariti])</f>
        <v>727781</v>
      </c>
      <c r="M4948">
        <f>_xlfn.XLOOKUP(Comuni[[#This Row],[Regione]],Table_0[Regione],Table_0[Deceduti])</f>
        <v>4504</v>
      </c>
      <c r="N4948" s="1">
        <f>(Comuni[[#This Row],[Popolazione2011]]/Comuni[[#This Row],[Ammalati TOT]])*100</f>
        <v>0.46343694117968248</v>
      </c>
      <c r="O4948">
        <f>_xlfn.XLOOKUP(Comuni[[#This Row],[Regione]],Table_0[Regione],Table_0[TOT AREA])</f>
        <v>5330380</v>
      </c>
      <c r="P4948" s="1">
        <f>(Comuni[[#This Row],[Popolazione2011]]/Comuni[[#This Row],[Ammalati AREA]])*100</f>
        <v>6.3691519178745229E-2</v>
      </c>
    </row>
    <row r="4949" spans="1:16" x14ac:dyDescent="0.3">
      <c r="A4949" t="s">
        <v>5016</v>
      </c>
      <c r="B4949" t="s">
        <v>8030</v>
      </c>
      <c r="C4949" t="s">
        <v>5011</v>
      </c>
      <c r="D4949">
        <v>37016</v>
      </c>
      <c r="E4949" s="1">
        <f>(Comuni[[#This Row],[Popolazione2011]]/SUM(D:D))*100</f>
        <v>6.2292426593265629E-2</v>
      </c>
      <c r="F4949">
        <f t="shared" si="77"/>
        <v>1540584</v>
      </c>
      <c r="G4949" s="1">
        <f>(Comuni[[#This Row],[Popolazione2011]]/Comuni[[#This Row],[TOT POP REGIONE ]])*100</f>
        <v>2.4027252003136472</v>
      </c>
      <c r="H4949" t="str">
        <f>IF(Comuni[[#This Row],[Popolazione2011]]&gt;300000,"MAGGIORE","")</f>
        <v/>
      </c>
      <c r="I4949" t="str">
        <f>_xlfn.XLOOKUP(Comuni[[#This Row],[Regione]],Ripartizione_geografica[Regione],Ripartizione_geografica[Ripartizione geografica])</f>
        <v>Centro</v>
      </c>
      <c r="J4949">
        <f>_xlfn.XLOOKUP(Comuni[[#This Row],[Regione]],Ripartizione_geografica[Regione],Ripartizione_geografica[Codice Regione])</f>
        <v>11</v>
      </c>
      <c r="K4949">
        <f>_xlfn.XLOOKUP(Comuni[[#This Row],[Regione]],Table_0[Regione],Table_0[Totale])</f>
        <v>732570</v>
      </c>
      <c r="L4949">
        <f>_xlfn.XLOOKUP(Comuni[[#This Row],[Regione]],Table_0[Regione],Table_0[Guariti])</f>
        <v>727781</v>
      </c>
      <c r="M4949">
        <f>_xlfn.XLOOKUP(Comuni[[#This Row],[Regione]],Table_0[Regione],Table_0[Deceduti])</f>
        <v>4504</v>
      </c>
      <c r="N4949" s="1">
        <f>(Comuni[[#This Row],[Popolazione2011]]/Comuni[[#This Row],[Ammalati TOT]])*100</f>
        <v>5.052895968985899</v>
      </c>
      <c r="O4949">
        <f>_xlfn.XLOOKUP(Comuni[[#This Row],[Regione]],Table_0[Regione],Table_0[TOT AREA])</f>
        <v>5330380</v>
      </c>
      <c r="P4949" s="1">
        <f>(Comuni[[#This Row],[Popolazione2011]]/Comuni[[#This Row],[Ammalati AREA]])*100</f>
        <v>0.69443454312825725</v>
      </c>
    </row>
    <row r="4950" spans="1:16" x14ac:dyDescent="0.3">
      <c r="A4950" t="s">
        <v>5017</v>
      </c>
      <c r="B4950" t="s">
        <v>8030</v>
      </c>
      <c r="C4950" t="s">
        <v>5011</v>
      </c>
      <c r="D4950">
        <v>1009</v>
      </c>
      <c r="E4950" s="1">
        <f>(Comuni[[#This Row],[Popolazione2011]]/SUM(D:D))*100</f>
        <v>1.6979970399990548E-3</v>
      </c>
      <c r="F4950">
        <f t="shared" si="77"/>
        <v>1540584</v>
      </c>
      <c r="G4950" s="1">
        <f>(Comuni[[#This Row],[Popolazione2011]]/Comuni[[#This Row],[TOT POP REGIONE ]])*100</f>
        <v>6.5494643589703652E-2</v>
      </c>
      <c r="H4950" t="str">
        <f>IF(Comuni[[#This Row],[Popolazione2011]]&gt;300000,"MAGGIORE","")</f>
        <v/>
      </c>
      <c r="I4950" t="str">
        <f>_xlfn.XLOOKUP(Comuni[[#This Row],[Regione]],Ripartizione_geografica[Regione],Ripartizione_geografica[Ripartizione geografica])</f>
        <v>Centro</v>
      </c>
      <c r="J4950">
        <f>_xlfn.XLOOKUP(Comuni[[#This Row],[Regione]],Ripartizione_geografica[Regione],Ripartizione_geografica[Codice Regione])</f>
        <v>11</v>
      </c>
      <c r="K4950">
        <f>_xlfn.XLOOKUP(Comuni[[#This Row],[Regione]],Table_0[Regione],Table_0[Totale])</f>
        <v>732570</v>
      </c>
      <c r="L4950">
        <f>_xlfn.XLOOKUP(Comuni[[#This Row],[Regione]],Table_0[Regione],Table_0[Guariti])</f>
        <v>727781</v>
      </c>
      <c r="M4950">
        <f>_xlfn.XLOOKUP(Comuni[[#This Row],[Regione]],Table_0[Regione],Table_0[Deceduti])</f>
        <v>4504</v>
      </c>
      <c r="N4950" s="1">
        <f>(Comuni[[#This Row],[Popolazione2011]]/Comuni[[#This Row],[Ammalati TOT]])*100</f>
        <v>0.13773427795296012</v>
      </c>
      <c r="O4950">
        <f>_xlfn.XLOOKUP(Comuni[[#This Row],[Regione]],Table_0[Regione],Table_0[TOT AREA])</f>
        <v>5330380</v>
      </c>
      <c r="P4950" s="1">
        <f>(Comuni[[#This Row],[Popolazione2011]]/Comuni[[#This Row],[Ammalati AREA]])*100</f>
        <v>1.8929232062254473E-2</v>
      </c>
    </row>
    <row r="4951" spans="1:16" x14ac:dyDescent="0.3">
      <c r="A4951" t="s">
        <v>5018</v>
      </c>
      <c r="B4951" t="s">
        <v>8030</v>
      </c>
      <c r="C4951" t="s">
        <v>5011</v>
      </c>
      <c r="D4951">
        <v>3287</v>
      </c>
      <c r="E4951" s="1">
        <f>(Comuni[[#This Row],[Popolazione2011]]/SUM(D:D))*100</f>
        <v>5.5315324781733339E-3</v>
      </c>
      <c r="F4951">
        <f t="shared" si="77"/>
        <v>1540584</v>
      </c>
      <c r="G4951" s="1">
        <f>(Comuni[[#This Row],[Popolazione2011]]/Comuni[[#This Row],[TOT POP REGIONE ]])*100</f>
        <v>0.21336064765050136</v>
      </c>
      <c r="H4951" t="str">
        <f>IF(Comuni[[#This Row],[Popolazione2011]]&gt;300000,"MAGGIORE","")</f>
        <v/>
      </c>
      <c r="I4951" t="str">
        <f>_xlfn.XLOOKUP(Comuni[[#This Row],[Regione]],Ripartizione_geografica[Regione],Ripartizione_geografica[Ripartizione geografica])</f>
        <v>Centro</v>
      </c>
      <c r="J4951">
        <f>_xlfn.XLOOKUP(Comuni[[#This Row],[Regione]],Ripartizione_geografica[Regione],Ripartizione_geografica[Codice Regione])</f>
        <v>11</v>
      </c>
      <c r="K4951">
        <f>_xlfn.XLOOKUP(Comuni[[#This Row],[Regione]],Table_0[Regione],Table_0[Totale])</f>
        <v>732570</v>
      </c>
      <c r="L4951">
        <f>_xlfn.XLOOKUP(Comuni[[#This Row],[Regione]],Table_0[Regione],Table_0[Guariti])</f>
        <v>727781</v>
      </c>
      <c r="M4951">
        <f>_xlfn.XLOOKUP(Comuni[[#This Row],[Regione]],Table_0[Regione],Table_0[Deceduti])</f>
        <v>4504</v>
      </c>
      <c r="N4951" s="1">
        <f>(Comuni[[#This Row],[Popolazione2011]]/Comuni[[#This Row],[Ammalati TOT]])*100</f>
        <v>0.4486943227268384</v>
      </c>
      <c r="O4951">
        <f>_xlfn.XLOOKUP(Comuni[[#This Row],[Regione]],Table_0[Regione],Table_0[TOT AREA])</f>
        <v>5330380</v>
      </c>
      <c r="P4951" s="1">
        <f>(Comuni[[#This Row],[Popolazione2011]]/Comuni[[#This Row],[Ammalati AREA]])*100</f>
        <v>6.166539721370709E-2</v>
      </c>
    </row>
    <row r="4952" spans="1:16" x14ac:dyDescent="0.3">
      <c r="A4952" t="s">
        <v>5019</v>
      </c>
      <c r="B4952" t="s">
        <v>8030</v>
      </c>
      <c r="C4952" t="s">
        <v>5011</v>
      </c>
      <c r="D4952">
        <v>1175</v>
      </c>
      <c r="E4952" s="1">
        <f>(Comuni[[#This Row],[Popolazione2011]]/SUM(D:D))*100</f>
        <v>1.9773503686807627E-3</v>
      </c>
      <c r="F4952">
        <f t="shared" si="77"/>
        <v>1540584</v>
      </c>
      <c r="G4952" s="1">
        <f>(Comuni[[#This Row],[Popolazione2011]]/Comuni[[#This Row],[TOT POP REGIONE ]])*100</f>
        <v>7.6269778213976E-2</v>
      </c>
      <c r="H4952" t="str">
        <f>IF(Comuni[[#This Row],[Popolazione2011]]&gt;300000,"MAGGIORE","")</f>
        <v/>
      </c>
      <c r="I4952" t="str">
        <f>_xlfn.XLOOKUP(Comuni[[#This Row],[Regione]],Ripartizione_geografica[Regione],Ripartizione_geografica[Ripartizione geografica])</f>
        <v>Centro</v>
      </c>
      <c r="J4952">
        <f>_xlfn.XLOOKUP(Comuni[[#This Row],[Regione]],Ripartizione_geografica[Regione],Ripartizione_geografica[Codice Regione])</f>
        <v>11</v>
      </c>
      <c r="K4952">
        <f>_xlfn.XLOOKUP(Comuni[[#This Row],[Regione]],Table_0[Regione],Table_0[Totale])</f>
        <v>732570</v>
      </c>
      <c r="L4952">
        <f>_xlfn.XLOOKUP(Comuni[[#This Row],[Regione]],Table_0[Regione],Table_0[Guariti])</f>
        <v>727781</v>
      </c>
      <c r="M4952">
        <f>_xlfn.XLOOKUP(Comuni[[#This Row],[Regione]],Table_0[Regione],Table_0[Deceduti])</f>
        <v>4504</v>
      </c>
      <c r="N4952" s="1">
        <f>(Comuni[[#This Row],[Popolazione2011]]/Comuni[[#This Row],[Ammalati TOT]])*100</f>
        <v>0.16039422853788718</v>
      </c>
      <c r="O4952">
        <f>_xlfn.XLOOKUP(Comuni[[#This Row],[Regione]],Table_0[Regione],Table_0[TOT AREA])</f>
        <v>5330380</v>
      </c>
      <c r="P4952" s="1">
        <f>(Comuni[[#This Row],[Popolazione2011]]/Comuni[[#This Row],[Ammalati AREA]])*100</f>
        <v>2.2043456564072358E-2</v>
      </c>
    </row>
    <row r="4953" spans="1:16" x14ac:dyDescent="0.3">
      <c r="A4953" t="s">
        <v>5020</v>
      </c>
      <c r="B4953" t="s">
        <v>8030</v>
      </c>
      <c r="C4953" t="s">
        <v>5011</v>
      </c>
      <c r="D4953">
        <v>1426</v>
      </c>
      <c r="E4953" s="1">
        <f>(Comuni[[#This Row],[Popolazione2011]]/SUM(D:D))*100</f>
        <v>2.3997460644585257E-3</v>
      </c>
      <c r="F4953">
        <f t="shared" si="77"/>
        <v>1540584</v>
      </c>
      <c r="G4953" s="1">
        <f>(Comuni[[#This Row],[Popolazione2011]]/Comuni[[#This Row],[TOT POP REGIONE ]])*100</f>
        <v>9.2562301049472148E-2</v>
      </c>
      <c r="H4953" t="str">
        <f>IF(Comuni[[#This Row],[Popolazione2011]]&gt;300000,"MAGGIORE","")</f>
        <v/>
      </c>
      <c r="I4953" t="str">
        <f>_xlfn.XLOOKUP(Comuni[[#This Row],[Regione]],Ripartizione_geografica[Regione],Ripartizione_geografica[Ripartizione geografica])</f>
        <v>Centro</v>
      </c>
      <c r="J4953">
        <f>_xlfn.XLOOKUP(Comuni[[#This Row],[Regione]],Ripartizione_geografica[Regione],Ripartizione_geografica[Codice Regione])</f>
        <v>11</v>
      </c>
      <c r="K4953">
        <f>_xlfn.XLOOKUP(Comuni[[#This Row],[Regione]],Table_0[Regione],Table_0[Totale])</f>
        <v>732570</v>
      </c>
      <c r="L4953">
        <f>_xlfn.XLOOKUP(Comuni[[#This Row],[Regione]],Table_0[Regione],Table_0[Guariti])</f>
        <v>727781</v>
      </c>
      <c r="M4953">
        <f>_xlfn.XLOOKUP(Comuni[[#This Row],[Regione]],Table_0[Regione],Table_0[Deceduti])</f>
        <v>4504</v>
      </c>
      <c r="N4953" s="1">
        <f>(Comuni[[#This Row],[Popolazione2011]]/Comuni[[#This Row],[Ammalati TOT]])*100</f>
        <v>0.19465716586810816</v>
      </c>
      <c r="O4953">
        <f>_xlfn.XLOOKUP(Comuni[[#This Row],[Regione]],Table_0[Regione],Table_0[TOT AREA])</f>
        <v>5330380</v>
      </c>
      <c r="P4953" s="1">
        <f>(Comuni[[#This Row],[Popolazione2011]]/Comuni[[#This Row],[Ammalati AREA]])*100</f>
        <v>2.6752314093929516E-2</v>
      </c>
    </row>
    <row r="4954" spans="1:16" x14ac:dyDescent="0.3">
      <c r="A4954" t="s">
        <v>5021</v>
      </c>
      <c r="B4954" t="s">
        <v>8030</v>
      </c>
      <c r="C4954" t="s">
        <v>5011</v>
      </c>
      <c r="D4954">
        <v>1002</v>
      </c>
      <c r="E4954" s="1">
        <f>(Comuni[[#This Row],[Popolazione2011]]/SUM(D:D))*100</f>
        <v>1.6862170803558505E-3</v>
      </c>
      <c r="F4954">
        <f t="shared" si="77"/>
        <v>1540584</v>
      </c>
      <c r="G4954" s="1">
        <f>(Comuni[[#This Row],[Popolazione2011]]/Comuni[[#This Row],[TOT POP REGIONE ]])*100</f>
        <v>6.504027044289698E-2</v>
      </c>
      <c r="H4954" t="str">
        <f>IF(Comuni[[#This Row],[Popolazione2011]]&gt;300000,"MAGGIORE","")</f>
        <v/>
      </c>
      <c r="I4954" t="str">
        <f>_xlfn.XLOOKUP(Comuni[[#This Row],[Regione]],Ripartizione_geografica[Regione],Ripartizione_geografica[Ripartizione geografica])</f>
        <v>Centro</v>
      </c>
      <c r="J4954">
        <f>_xlfn.XLOOKUP(Comuni[[#This Row],[Regione]],Ripartizione_geografica[Regione],Ripartizione_geografica[Codice Regione])</f>
        <v>11</v>
      </c>
      <c r="K4954">
        <f>_xlfn.XLOOKUP(Comuni[[#This Row],[Regione]],Table_0[Regione],Table_0[Totale])</f>
        <v>732570</v>
      </c>
      <c r="L4954">
        <f>_xlfn.XLOOKUP(Comuni[[#This Row],[Regione]],Table_0[Regione],Table_0[Guariti])</f>
        <v>727781</v>
      </c>
      <c r="M4954">
        <f>_xlfn.XLOOKUP(Comuni[[#This Row],[Regione]],Table_0[Regione],Table_0[Deceduti])</f>
        <v>4504</v>
      </c>
      <c r="N4954" s="1">
        <f>(Comuni[[#This Row],[Popolazione2011]]/Comuni[[#This Row],[Ammalati TOT]])*100</f>
        <v>0.13677873786805356</v>
      </c>
      <c r="O4954">
        <f>_xlfn.XLOOKUP(Comuni[[#This Row],[Regione]],Table_0[Regione],Table_0[TOT AREA])</f>
        <v>5330380</v>
      </c>
      <c r="P4954" s="1">
        <f>(Comuni[[#This Row],[Popolazione2011]]/Comuni[[#This Row],[Ammalati AREA]])*100</f>
        <v>1.8797909342298299E-2</v>
      </c>
    </row>
    <row r="4955" spans="1:16" x14ac:dyDescent="0.3">
      <c r="A4955" t="s">
        <v>5022</v>
      </c>
      <c r="B4955" t="s">
        <v>8030</v>
      </c>
      <c r="C4955" t="s">
        <v>5011</v>
      </c>
      <c r="D4955">
        <v>682</v>
      </c>
      <c r="E4955" s="1">
        <f>(Comuni[[#This Row],[Popolazione2011]]/SUM(D:D))*100</f>
        <v>1.1477046395236426E-3</v>
      </c>
      <c r="F4955">
        <f t="shared" si="77"/>
        <v>1540584</v>
      </c>
      <c r="G4955" s="1">
        <f>(Comuni[[#This Row],[Popolazione2011]]/Comuni[[#This Row],[TOT POP REGIONE ]])*100</f>
        <v>4.4268926588877981E-2</v>
      </c>
      <c r="H4955" t="str">
        <f>IF(Comuni[[#This Row],[Popolazione2011]]&gt;300000,"MAGGIORE","")</f>
        <v/>
      </c>
      <c r="I4955" t="str">
        <f>_xlfn.XLOOKUP(Comuni[[#This Row],[Regione]],Ripartizione_geografica[Regione],Ripartizione_geografica[Ripartizione geografica])</f>
        <v>Centro</v>
      </c>
      <c r="J4955">
        <f>_xlfn.XLOOKUP(Comuni[[#This Row],[Regione]],Ripartizione_geografica[Regione],Ripartizione_geografica[Codice Regione])</f>
        <v>11</v>
      </c>
      <c r="K4955">
        <f>_xlfn.XLOOKUP(Comuni[[#This Row],[Regione]],Table_0[Regione],Table_0[Totale])</f>
        <v>732570</v>
      </c>
      <c r="L4955">
        <f>_xlfn.XLOOKUP(Comuni[[#This Row],[Regione]],Table_0[Regione],Table_0[Guariti])</f>
        <v>727781</v>
      </c>
      <c r="M4955">
        <f>_xlfn.XLOOKUP(Comuni[[#This Row],[Regione]],Table_0[Regione],Table_0[Deceduti])</f>
        <v>4504</v>
      </c>
      <c r="N4955" s="1">
        <f>(Comuni[[#This Row],[Popolazione2011]]/Comuni[[#This Row],[Ammalati TOT]])*100</f>
        <v>9.3096905415182174E-2</v>
      </c>
      <c r="O4955">
        <f>_xlfn.XLOOKUP(Comuni[[#This Row],[Regione]],Table_0[Regione],Table_0[TOT AREA])</f>
        <v>5330380</v>
      </c>
      <c r="P4955" s="1">
        <f>(Comuni[[#This Row],[Popolazione2011]]/Comuni[[#This Row],[Ammalati AREA]])*100</f>
        <v>1.2794585001444548E-2</v>
      </c>
    </row>
    <row r="4956" spans="1:16" x14ac:dyDescent="0.3">
      <c r="A4956" t="s">
        <v>5023</v>
      </c>
      <c r="B4956" t="s">
        <v>8030</v>
      </c>
      <c r="C4956" t="s">
        <v>5011</v>
      </c>
      <c r="D4956">
        <v>1749</v>
      </c>
      <c r="E4956" s="1">
        <f>(Comuni[[#This Row],[Popolazione2011]]/SUM(D:D))*100</f>
        <v>2.9433070594235351E-3</v>
      </c>
      <c r="F4956">
        <f t="shared" si="77"/>
        <v>1540584</v>
      </c>
      <c r="G4956" s="1">
        <f>(Comuni[[#This Row],[Popolazione2011]]/Comuni[[#This Row],[TOT POP REGIONE ]])*100</f>
        <v>0.11352837625212259</v>
      </c>
      <c r="H4956" t="str">
        <f>IF(Comuni[[#This Row],[Popolazione2011]]&gt;300000,"MAGGIORE","")</f>
        <v/>
      </c>
      <c r="I4956" t="str">
        <f>_xlfn.XLOOKUP(Comuni[[#This Row],[Regione]],Ripartizione_geografica[Regione],Ripartizione_geografica[Ripartizione geografica])</f>
        <v>Centro</v>
      </c>
      <c r="J4956">
        <f>_xlfn.XLOOKUP(Comuni[[#This Row],[Regione]],Ripartizione_geografica[Regione],Ripartizione_geografica[Codice Regione])</f>
        <v>11</v>
      </c>
      <c r="K4956">
        <f>_xlfn.XLOOKUP(Comuni[[#This Row],[Regione]],Table_0[Regione],Table_0[Totale])</f>
        <v>732570</v>
      </c>
      <c r="L4956">
        <f>_xlfn.XLOOKUP(Comuni[[#This Row],[Regione]],Table_0[Regione],Table_0[Guariti])</f>
        <v>727781</v>
      </c>
      <c r="M4956">
        <f>_xlfn.XLOOKUP(Comuni[[#This Row],[Regione]],Table_0[Regione],Table_0[Deceduti])</f>
        <v>4504</v>
      </c>
      <c r="N4956" s="1">
        <f>(Comuni[[#This Row],[Popolazione2011]]/Comuni[[#This Row],[Ammalati TOT]])*100</f>
        <v>0.23874851550022524</v>
      </c>
      <c r="O4956">
        <f>_xlfn.XLOOKUP(Comuni[[#This Row],[Regione]],Table_0[Regione],Table_0[TOT AREA])</f>
        <v>5330380</v>
      </c>
      <c r="P4956" s="1">
        <f>(Comuni[[#This Row],[Popolazione2011]]/Comuni[[#This Row],[Ammalati AREA]])*100</f>
        <v>3.2811919600478766E-2</v>
      </c>
    </row>
    <row r="4957" spans="1:16" x14ac:dyDescent="0.3">
      <c r="A4957" t="s">
        <v>5024</v>
      </c>
      <c r="B4957" t="s">
        <v>8030</v>
      </c>
      <c r="C4957" t="s">
        <v>5011</v>
      </c>
      <c r="D4957">
        <v>445</v>
      </c>
      <c r="E4957" s="1">
        <f>(Comuni[[#This Row],[Popolazione2011]]/SUM(D:D))*100</f>
        <v>7.4886886303228884E-4</v>
      </c>
      <c r="F4957">
        <f t="shared" si="77"/>
        <v>1540584</v>
      </c>
      <c r="G4957" s="1">
        <f>(Comuni[[#This Row],[Popolazione2011]]/Comuni[[#This Row],[TOT POP REGIONE ]])*100</f>
        <v>2.8885150046995163E-2</v>
      </c>
      <c r="H4957" t="str">
        <f>IF(Comuni[[#This Row],[Popolazione2011]]&gt;300000,"MAGGIORE","")</f>
        <v/>
      </c>
      <c r="I4957" t="str">
        <f>_xlfn.XLOOKUP(Comuni[[#This Row],[Regione]],Ripartizione_geografica[Regione],Ripartizione_geografica[Ripartizione geografica])</f>
        <v>Centro</v>
      </c>
      <c r="J4957">
        <f>_xlfn.XLOOKUP(Comuni[[#This Row],[Regione]],Ripartizione_geografica[Regione],Ripartizione_geografica[Codice Regione])</f>
        <v>11</v>
      </c>
      <c r="K4957">
        <f>_xlfn.XLOOKUP(Comuni[[#This Row],[Regione]],Table_0[Regione],Table_0[Totale])</f>
        <v>732570</v>
      </c>
      <c r="L4957">
        <f>_xlfn.XLOOKUP(Comuni[[#This Row],[Regione]],Table_0[Regione],Table_0[Guariti])</f>
        <v>727781</v>
      </c>
      <c r="M4957">
        <f>_xlfn.XLOOKUP(Comuni[[#This Row],[Regione]],Table_0[Regione],Table_0[Deceduti])</f>
        <v>4504</v>
      </c>
      <c r="N4957" s="1">
        <f>(Comuni[[#This Row],[Popolazione2011]]/Comuni[[#This Row],[Ammalati TOT]])*100</f>
        <v>6.0745048254774295E-2</v>
      </c>
      <c r="O4957">
        <f>_xlfn.XLOOKUP(Comuni[[#This Row],[Regione]],Table_0[Regione],Table_0[TOT AREA])</f>
        <v>5330380</v>
      </c>
      <c r="P4957" s="1">
        <f>(Comuni[[#This Row],[Popolazione2011]]/Comuni[[#This Row],[Ammalati AREA]])*100</f>
        <v>8.3483729114997435E-3</v>
      </c>
    </row>
    <row r="4958" spans="1:16" x14ac:dyDescent="0.3">
      <c r="A4958" t="s">
        <v>5025</v>
      </c>
      <c r="B4958" t="s">
        <v>8030</v>
      </c>
      <c r="C4958" t="s">
        <v>5011</v>
      </c>
      <c r="D4958">
        <v>1214</v>
      </c>
      <c r="E4958" s="1">
        <f>(Comuni[[#This Row],[Popolazione2011]]/SUM(D:D))*100</f>
        <v>2.0429815724071882E-3</v>
      </c>
      <c r="F4958">
        <f t="shared" si="77"/>
        <v>1540584</v>
      </c>
      <c r="G4958" s="1">
        <f>(Comuni[[#This Row],[Popolazione2011]]/Comuni[[#This Row],[TOT POP REGIONE ]])*100</f>
        <v>7.8801285746184557E-2</v>
      </c>
      <c r="H4958" t="str">
        <f>IF(Comuni[[#This Row],[Popolazione2011]]&gt;300000,"MAGGIORE","")</f>
        <v/>
      </c>
      <c r="I4958" t="str">
        <f>_xlfn.XLOOKUP(Comuni[[#This Row],[Regione]],Ripartizione_geografica[Regione],Ripartizione_geografica[Ripartizione geografica])</f>
        <v>Centro</v>
      </c>
      <c r="J4958">
        <f>_xlfn.XLOOKUP(Comuni[[#This Row],[Regione]],Ripartizione_geografica[Regione],Ripartizione_geografica[Codice Regione])</f>
        <v>11</v>
      </c>
      <c r="K4958">
        <f>_xlfn.XLOOKUP(Comuni[[#This Row],[Regione]],Table_0[Regione],Table_0[Totale])</f>
        <v>732570</v>
      </c>
      <c r="L4958">
        <f>_xlfn.XLOOKUP(Comuni[[#This Row],[Regione]],Table_0[Regione],Table_0[Guariti])</f>
        <v>727781</v>
      </c>
      <c r="M4958">
        <f>_xlfn.XLOOKUP(Comuni[[#This Row],[Regione]],Table_0[Regione],Table_0[Deceduti])</f>
        <v>4504</v>
      </c>
      <c r="N4958" s="1">
        <f>(Comuni[[#This Row],[Popolazione2011]]/Comuni[[#This Row],[Ammalati TOT]])*100</f>
        <v>0.16571795186808089</v>
      </c>
      <c r="O4958">
        <f>_xlfn.XLOOKUP(Comuni[[#This Row],[Regione]],Table_0[Regione],Table_0[TOT AREA])</f>
        <v>5330380</v>
      </c>
      <c r="P4958" s="1">
        <f>(Comuni[[#This Row],[Popolazione2011]]/Comuni[[#This Row],[Ammalati AREA]])*100</f>
        <v>2.2775111718113906E-2</v>
      </c>
    </row>
    <row r="4959" spans="1:16" x14ac:dyDescent="0.3">
      <c r="A4959" t="s">
        <v>5026</v>
      </c>
      <c r="B4959" t="s">
        <v>8030</v>
      </c>
      <c r="C4959" t="s">
        <v>5011</v>
      </c>
      <c r="D4959">
        <v>815</v>
      </c>
      <c r="E4959" s="1">
        <f>(Comuni[[#This Row],[Popolazione2011]]/SUM(D:D))*100</f>
        <v>1.3715238727445289E-3</v>
      </c>
      <c r="F4959">
        <f t="shared" si="77"/>
        <v>1540584</v>
      </c>
      <c r="G4959" s="1">
        <f>(Comuni[[#This Row],[Popolazione2011]]/Comuni[[#This Row],[TOT POP REGIONE ]])*100</f>
        <v>5.2902016378204623E-2</v>
      </c>
      <c r="H4959" t="str">
        <f>IF(Comuni[[#This Row],[Popolazione2011]]&gt;300000,"MAGGIORE","")</f>
        <v/>
      </c>
      <c r="I4959" t="str">
        <f>_xlfn.XLOOKUP(Comuni[[#This Row],[Regione]],Ripartizione_geografica[Regione],Ripartizione_geografica[Ripartizione geografica])</f>
        <v>Centro</v>
      </c>
      <c r="J4959">
        <f>_xlfn.XLOOKUP(Comuni[[#This Row],[Regione]],Ripartizione_geografica[Regione],Ripartizione_geografica[Codice Regione])</f>
        <v>11</v>
      </c>
      <c r="K4959">
        <f>_xlfn.XLOOKUP(Comuni[[#This Row],[Regione]],Table_0[Regione],Table_0[Totale])</f>
        <v>732570</v>
      </c>
      <c r="L4959">
        <f>_xlfn.XLOOKUP(Comuni[[#This Row],[Regione]],Table_0[Regione],Table_0[Guariti])</f>
        <v>727781</v>
      </c>
      <c r="M4959">
        <f>_xlfn.XLOOKUP(Comuni[[#This Row],[Regione]],Table_0[Regione],Table_0[Deceduti])</f>
        <v>4504</v>
      </c>
      <c r="N4959" s="1">
        <f>(Comuni[[#This Row],[Popolazione2011]]/Comuni[[#This Row],[Ammalati TOT]])*100</f>
        <v>0.11125216702840685</v>
      </c>
      <c r="O4959">
        <f>_xlfn.XLOOKUP(Comuni[[#This Row],[Regione]],Table_0[Regione],Table_0[TOT AREA])</f>
        <v>5330380</v>
      </c>
      <c r="P4959" s="1">
        <f>(Comuni[[#This Row],[Popolazione2011]]/Comuni[[#This Row],[Ammalati AREA]])*100</f>
        <v>1.528971668061189E-2</v>
      </c>
    </row>
    <row r="4960" spans="1:16" x14ac:dyDescent="0.3">
      <c r="A4960" t="s">
        <v>5027</v>
      </c>
      <c r="B4960" t="s">
        <v>8030</v>
      </c>
      <c r="C4960" t="s">
        <v>5011</v>
      </c>
      <c r="D4960">
        <v>6965</v>
      </c>
      <c r="E4960" s="1">
        <f>(Comuni[[#This Row],[Popolazione2011]]/SUM(D:D))*100</f>
        <v>1.1721059844988521E-2</v>
      </c>
      <c r="F4960">
        <f t="shared" si="77"/>
        <v>1540584</v>
      </c>
      <c r="G4960" s="1">
        <f>(Comuni[[#This Row],[Popolazione2011]]/Comuni[[#This Row],[TOT POP REGIONE ]])*100</f>
        <v>0.45210128107263214</v>
      </c>
      <c r="H4960" t="str">
        <f>IF(Comuni[[#This Row],[Popolazione2011]]&gt;300000,"MAGGIORE","")</f>
        <v/>
      </c>
      <c r="I4960" t="str">
        <f>_xlfn.XLOOKUP(Comuni[[#This Row],[Regione]],Ripartizione_geografica[Regione],Ripartizione_geografica[Ripartizione geografica])</f>
        <v>Centro</v>
      </c>
      <c r="J4960">
        <f>_xlfn.XLOOKUP(Comuni[[#This Row],[Regione]],Ripartizione_geografica[Regione],Ripartizione_geografica[Codice Regione])</f>
        <v>11</v>
      </c>
      <c r="K4960">
        <f>_xlfn.XLOOKUP(Comuni[[#This Row],[Regione]],Table_0[Regione],Table_0[Totale])</f>
        <v>732570</v>
      </c>
      <c r="L4960">
        <f>_xlfn.XLOOKUP(Comuni[[#This Row],[Regione]],Table_0[Regione],Table_0[Guariti])</f>
        <v>727781</v>
      </c>
      <c r="M4960">
        <f>_xlfn.XLOOKUP(Comuni[[#This Row],[Regione]],Table_0[Regione],Table_0[Deceduti])</f>
        <v>4504</v>
      </c>
      <c r="N4960" s="1">
        <f>(Comuni[[#This Row],[Popolazione2011]]/Comuni[[#This Row],[Ammalati TOT]])*100</f>
        <v>0.95076238448202899</v>
      </c>
      <c r="O4960">
        <f>_xlfn.XLOOKUP(Comuni[[#This Row],[Regione]],Table_0[Regione],Table_0[TOT AREA])</f>
        <v>5330380</v>
      </c>
      <c r="P4960" s="1">
        <f>(Comuni[[#This Row],[Popolazione2011]]/Comuni[[#This Row],[Ammalati AREA]])*100</f>
        <v>0.13066610635639486</v>
      </c>
    </row>
    <row r="4961" spans="1:16" x14ac:dyDescent="0.3">
      <c r="A4961" t="s">
        <v>5028</v>
      </c>
      <c r="B4961" t="s">
        <v>8030</v>
      </c>
      <c r="C4961" t="s">
        <v>5011</v>
      </c>
      <c r="D4961">
        <v>13153</v>
      </c>
      <c r="E4961" s="1">
        <f>(Comuni[[#This Row],[Popolazione2011]]/SUM(D:D))*100</f>
        <v>2.2134544169581338E-2</v>
      </c>
      <c r="F4961">
        <f t="shared" si="77"/>
        <v>1540584</v>
      </c>
      <c r="G4961" s="1">
        <f>(Comuni[[#This Row],[Popolazione2011]]/Comuni[[#This Row],[TOT POP REGIONE ]])*100</f>
        <v>0.85376714284972444</v>
      </c>
      <c r="H4961" t="str">
        <f>IF(Comuni[[#This Row],[Popolazione2011]]&gt;300000,"MAGGIORE","")</f>
        <v/>
      </c>
      <c r="I4961" t="str">
        <f>_xlfn.XLOOKUP(Comuni[[#This Row],[Regione]],Ripartizione_geografica[Regione],Ripartizione_geografica[Ripartizione geografica])</f>
        <v>Centro</v>
      </c>
      <c r="J4961">
        <f>_xlfn.XLOOKUP(Comuni[[#This Row],[Regione]],Ripartizione_geografica[Regione],Ripartizione_geografica[Codice Regione])</f>
        <v>11</v>
      </c>
      <c r="K4961">
        <f>_xlfn.XLOOKUP(Comuni[[#This Row],[Regione]],Table_0[Regione],Table_0[Totale])</f>
        <v>732570</v>
      </c>
      <c r="L4961">
        <f>_xlfn.XLOOKUP(Comuni[[#This Row],[Regione]],Table_0[Regione],Table_0[Guariti])</f>
        <v>727781</v>
      </c>
      <c r="M4961">
        <f>_xlfn.XLOOKUP(Comuni[[#This Row],[Regione]],Table_0[Regione],Table_0[Deceduti])</f>
        <v>4504</v>
      </c>
      <c r="N4961" s="1">
        <f>(Comuni[[#This Row],[Popolazione2011]]/Comuni[[#This Row],[Ammalati TOT]])*100</f>
        <v>1.7954598195394296</v>
      </c>
      <c r="O4961">
        <f>_xlfn.XLOOKUP(Comuni[[#This Row],[Regione]],Table_0[Regione],Table_0[TOT AREA])</f>
        <v>5330380</v>
      </c>
      <c r="P4961" s="1">
        <f>(Comuni[[#This Row],[Popolazione2011]]/Comuni[[#This Row],[Ammalati AREA]])*100</f>
        <v>0.24675539079765418</v>
      </c>
    </row>
    <row r="4962" spans="1:16" x14ac:dyDescent="0.3">
      <c r="A4962" t="s">
        <v>5029</v>
      </c>
      <c r="B4962" t="s">
        <v>8030</v>
      </c>
      <c r="C4962" t="s">
        <v>5011</v>
      </c>
      <c r="D4962">
        <v>436</v>
      </c>
      <c r="E4962" s="1">
        <f>(Comuni[[#This Row],[Popolazione2011]]/SUM(D:D))*100</f>
        <v>7.3372320063388302E-4</v>
      </c>
      <c r="F4962">
        <f t="shared" si="77"/>
        <v>1540584</v>
      </c>
      <c r="G4962" s="1">
        <f>(Comuni[[#This Row],[Popolazione2011]]/Comuni[[#This Row],[TOT POP REGIONE ]])*100</f>
        <v>2.8300956001100885E-2</v>
      </c>
      <c r="H4962" t="str">
        <f>IF(Comuni[[#This Row],[Popolazione2011]]&gt;300000,"MAGGIORE","")</f>
        <v/>
      </c>
      <c r="I4962" t="str">
        <f>_xlfn.XLOOKUP(Comuni[[#This Row],[Regione]],Ripartizione_geografica[Regione],Ripartizione_geografica[Ripartizione geografica])</f>
        <v>Centro</v>
      </c>
      <c r="J4962">
        <f>_xlfn.XLOOKUP(Comuni[[#This Row],[Regione]],Ripartizione_geografica[Regione],Ripartizione_geografica[Codice Regione])</f>
        <v>11</v>
      </c>
      <c r="K4962">
        <f>_xlfn.XLOOKUP(Comuni[[#This Row],[Regione]],Table_0[Regione],Table_0[Totale])</f>
        <v>732570</v>
      </c>
      <c r="L4962">
        <f>_xlfn.XLOOKUP(Comuni[[#This Row],[Regione]],Table_0[Regione],Table_0[Guariti])</f>
        <v>727781</v>
      </c>
      <c r="M4962">
        <f>_xlfn.XLOOKUP(Comuni[[#This Row],[Regione]],Table_0[Regione],Table_0[Deceduti])</f>
        <v>4504</v>
      </c>
      <c r="N4962" s="1">
        <f>(Comuni[[#This Row],[Popolazione2011]]/Comuni[[#This Row],[Ammalati TOT]])*100</f>
        <v>5.9516496717037279E-2</v>
      </c>
      <c r="O4962">
        <f>_xlfn.XLOOKUP(Comuni[[#This Row],[Regione]],Table_0[Regione],Table_0[TOT AREA])</f>
        <v>5330380</v>
      </c>
      <c r="P4962" s="1">
        <f>(Comuni[[#This Row],[Popolazione2011]]/Comuni[[#This Row],[Ammalati AREA]])*100</f>
        <v>8.1795294144132308E-3</v>
      </c>
    </row>
    <row r="4963" spans="1:16" x14ac:dyDescent="0.3">
      <c r="A4963" t="s">
        <v>5030</v>
      </c>
      <c r="B4963" t="s">
        <v>8030</v>
      </c>
      <c r="C4963" t="s">
        <v>5011</v>
      </c>
      <c r="D4963">
        <v>861</v>
      </c>
      <c r="E4963" s="1">
        <f>(Comuni[[#This Row],[Popolazione2011]]/SUM(D:D))*100</f>
        <v>1.4489350361141587E-3</v>
      </c>
      <c r="F4963">
        <f t="shared" si="77"/>
        <v>1540584</v>
      </c>
      <c r="G4963" s="1">
        <f>(Comuni[[#This Row],[Popolazione2011]]/Comuni[[#This Row],[TOT POP REGIONE ]])*100</f>
        <v>5.588789705721986E-2</v>
      </c>
      <c r="H4963" t="str">
        <f>IF(Comuni[[#This Row],[Popolazione2011]]&gt;300000,"MAGGIORE","")</f>
        <v/>
      </c>
      <c r="I4963" t="str">
        <f>_xlfn.XLOOKUP(Comuni[[#This Row],[Regione]],Ripartizione_geografica[Regione],Ripartizione_geografica[Ripartizione geografica])</f>
        <v>Centro</v>
      </c>
      <c r="J4963">
        <f>_xlfn.XLOOKUP(Comuni[[#This Row],[Regione]],Ripartizione_geografica[Regione],Ripartizione_geografica[Codice Regione])</f>
        <v>11</v>
      </c>
      <c r="K4963">
        <f>_xlfn.XLOOKUP(Comuni[[#This Row],[Regione]],Table_0[Regione],Table_0[Totale])</f>
        <v>732570</v>
      </c>
      <c r="L4963">
        <f>_xlfn.XLOOKUP(Comuni[[#This Row],[Regione]],Table_0[Regione],Table_0[Guariti])</f>
        <v>727781</v>
      </c>
      <c r="M4963">
        <f>_xlfn.XLOOKUP(Comuni[[#This Row],[Regione]],Table_0[Regione],Table_0[Deceduti])</f>
        <v>4504</v>
      </c>
      <c r="N4963" s="1">
        <f>(Comuni[[#This Row],[Popolazione2011]]/Comuni[[#This Row],[Ammalati TOT]])*100</f>
        <v>0.11753143044350711</v>
      </c>
      <c r="O4963">
        <f>_xlfn.XLOOKUP(Comuni[[#This Row],[Regione]],Table_0[Regione],Table_0[TOT AREA])</f>
        <v>5330380</v>
      </c>
      <c r="P4963" s="1">
        <f>(Comuni[[#This Row],[Popolazione2011]]/Comuni[[#This Row],[Ammalati AREA]])*100</f>
        <v>1.6152694554609614E-2</v>
      </c>
    </row>
    <row r="4964" spans="1:16" x14ac:dyDescent="0.3">
      <c r="A4964" t="s">
        <v>5031</v>
      </c>
      <c r="B4964" t="s">
        <v>8030</v>
      </c>
      <c r="C4964" t="s">
        <v>5011</v>
      </c>
      <c r="D4964">
        <v>397</v>
      </c>
      <c r="E4964" s="1">
        <f>(Comuni[[#This Row],[Popolazione2011]]/SUM(D:D))*100</f>
        <v>6.6809199690745762E-4</v>
      </c>
      <c r="F4964">
        <f t="shared" si="77"/>
        <v>1540584</v>
      </c>
      <c r="G4964" s="1">
        <f>(Comuni[[#This Row],[Popolazione2011]]/Comuni[[#This Row],[TOT POP REGIONE ]])*100</f>
        <v>2.5769448468892314E-2</v>
      </c>
      <c r="H4964" t="str">
        <f>IF(Comuni[[#This Row],[Popolazione2011]]&gt;300000,"MAGGIORE","")</f>
        <v/>
      </c>
      <c r="I4964" t="str">
        <f>_xlfn.XLOOKUP(Comuni[[#This Row],[Regione]],Ripartizione_geografica[Regione],Ripartizione_geografica[Ripartizione geografica])</f>
        <v>Centro</v>
      </c>
      <c r="J4964">
        <f>_xlfn.XLOOKUP(Comuni[[#This Row],[Regione]],Ripartizione_geografica[Regione],Ripartizione_geografica[Codice Regione])</f>
        <v>11</v>
      </c>
      <c r="K4964">
        <f>_xlfn.XLOOKUP(Comuni[[#This Row],[Regione]],Table_0[Regione],Table_0[Totale])</f>
        <v>732570</v>
      </c>
      <c r="L4964">
        <f>_xlfn.XLOOKUP(Comuni[[#This Row],[Regione]],Table_0[Regione],Table_0[Guariti])</f>
        <v>727781</v>
      </c>
      <c r="M4964">
        <f>_xlfn.XLOOKUP(Comuni[[#This Row],[Regione]],Table_0[Regione],Table_0[Deceduti])</f>
        <v>4504</v>
      </c>
      <c r="N4964" s="1">
        <f>(Comuni[[#This Row],[Popolazione2011]]/Comuni[[#This Row],[Ammalati TOT]])*100</f>
        <v>5.4192773386843571E-2</v>
      </c>
      <c r="O4964">
        <f>_xlfn.XLOOKUP(Comuni[[#This Row],[Regione]],Table_0[Regione],Table_0[TOT AREA])</f>
        <v>5330380</v>
      </c>
      <c r="P4964" s="1">
        <f>(Comuni[[#This Row],[Popolazione2011]]/Comuni[[#This Row],[Ammalati AREA]])*100</f>
        <v>7.4478742603716818E-3</v>
      </c>
    </row>
    <row r="4965" spans="1:16" x14ac:dyDescent="0.3">
      <c r="A4965" t="s">
        <v>5032</v>
      </c>
      <c r="B4965" t="s">
        <v>8030</v>
      </c>
      <c r="C4965" t="s">
        <v>5011</v>
      </c>
      <c r="D4965">
        <v>2351</v>
      </c>
      <c r="E4965" s="1">
        <f>(Comuni[[#This Row],[Popolazione2011]]/SUM(D:D))*100</f>
        <v>3.956383588739126E-3</v>
      </c>
      <c r="F4965">
        <f t="shared" si="77"/>
        <v>1540584</v>
      </c>
      <c r="G4965" s="1">
        <f>(Comuni[[#This Row],[Popolazione2011]]/Comuni[[#This Row],[TOT POP REGIONE ]])*100</f>
        <v>0.15260446687749579</v>
      </c>
      <c r="H4965" t="str">
        <f>IF(Comuni[[#This Row],[Popolazione2011]]&gt;300000,"MAGGIORE","")</f>
        <v/>
      </c>
      <c r="I4965" t="str">
        <f>_xlfn.XLOOKUP(Comuni[[#This Row],[Regione]],Ripartizione_geografica[Regione],Ripartizione_geografica[Ripartizione geografica])</f>
        <v>Centro</v>
      </c>
      <c r="J4965">
        <f>_xlfn.XLOOKUP(Comuni[[#This Row],[Regione]],Ripartizione_geografica[Regione],Ripartizione_geografica[Codice Regione])</f>
        <v>11</v>
      </c>
      <c r="K4965">
        <f>_xlfn.XLOOKUP(Comuni[[#This Row],[Regione]],Table_0[Regione],Table_0[Totale])</f>
        <v>732570</v>
      </c>
      <c r="L4965">
        <f>_xlfn.XLOOKUP(Comuni[[#This Row],[Regione]],Table_0[Regione],Table_0[Guariti])</f>
        <v>727781</v>
      </c>
      <c r="M4965">
        <f>_xlfn.XLOOKUP(Comuni[[#This Row],[Regione]],Table_0[Regione],Table_0[Deceduti])</f>
        <v>4504</v>
      </c>
      <c r="N4965" s="1">
        <f>(Comuni[[#This Row],[Popolazione2011]]/Comuni[[#This Row],[Ammalati TOT]])*100</f>
        <v>0.32092496280218957</v>
      </c>
      <c r="O4965">
        <f>_xlfn.XLOOKUP(Comuni[[#This Row],[Regione]],Table_0[Regione],Table_0[TOT AREA])</f>
        <v>5330380</v>
      </c>
      <c r="P4965" s="1">
        <f>(Comuni[[#This Row],[Popolazione2011]]/Comuni[[#This Row],[Ammalati AREA]])*100</f>
        <v>4.4105673516709881E-2</v>
      </c>
    </row>
    <row r="4966" spans="1:16" x14ac:dyDescent="0.3">
      <c r="A4966" t="s">
        <v>5033</v>
      </c>
      <c r="B4966" t="s">
        <v>8030</v>
      </c>
      <c r="C4966" t="s">
        <v>5011</v>
      </c>
      <c r="D4966">
        <v>2547</v>
      </c>
      <c r="E4966" s="1">
        <f>(Comuni[[#This Row],[Popolazione2011]]/SUM(D:D))*100</f>
        <v>4.2862224587488533E-3</v>
      </c>
      <c r="F4966">
        <f t="shared" si="77"/>
        <v>1540584</v>
      </c>
      <c r="G4966" s="1">
        <f>(Comuni[[#This Row],[Popolazione2011]]/Comuni[[#This Row],[TOT POP REGIONE ]])*100</f>
        <v>0.16532691498808244</v>
      </c>
      <c r="H4966" t="str">
        <f>IF(Comuni[[#This Row],[Popolazione2011]]&gt;300000,"MAGGIORE","")</f>
        <v/>
      </c>
      <c r="I4966" t="str">
        <f>_xlfn.XLOOKUP(Comuni[[#This Row],[Regione]],Ripartizione_geografica[Regione],Ripartizione_geografica[Ripartizione geografica])</f>
        <v>Centro</v>
      </c>
      <c r="J4966">
        <f>_xlfn.XLOOKUP(Comuni[[#This Row],[Regione]],Ripartizione_geografica[Regione],Ripartizione_geografica[Codice Regione])</f>
        <v>11</v>
      </c>
      <c r="K4966">
        <f>_xlfn.XLOOKUP(Comuni[[#This Row],[Regione]],Table_0[Regione],Table_0[Totale])</f>
        <v>732570</v>
      </c>
      <c r="L4966">
        <f>_xlfn.XLOOKUP(Comuni[[#This Row],[Regione]],Table_0[Regione],Table_0[Guariti])</f>
        <v>727781</v>
      </c>
      <c r="M4966">
        <f>_xlfn.XLOOKUP(Comuni[[#This Row],[Regione]],Table_0[Regione],Table_0[Deceduti])</f>
        <v>4504</v>
      </c>
      <c r="N4966" s="1">
        <f>(Comuni[[#This Row],[Popolazione2011]]/Comuni[[#This Row],[Ammalati TOT]])*100</f>
        <v>0.34768008517957327</v>
      </c>
      <c r="O4966">
        <f>_xlfn.XLOOKUP(Comuni[[#This Row],[Regione]],Table_0[Regione],Table_0[TOT AREA])</f>
        <v>5330380</v>
      </c>
      <c r="P4966" s="1">
        <f>(Comuni[[#This Row],[Popolazione2011]]/Comuni[[#This Row],[Ammalati AREA]])*100</f>
        <v>4.7782709675482801E-2</v>
      </c>
    </row>
    <row r="4967" spans="1:16" x14ac:dyDescent="0.3">
      <c r="A4967" t="s">
        <v>5034</v>
      </c>
      <c r="B4967" t="s">
        <v>8030</v>
      </c>
      <c r="C4967" t="s">
        <v>5011</v>
      </c>
      <c r="D4967">
        <v>8283</v>
      </c>
      <c r="E4967" s="1">
        <f>(Comuni[[#This Row],[Popolazione2011]]/SUM(D:D))*100</f>
        <v>1.3939057960666176E-2</v>
      </c>
      <c r="F4967">
        <f t="shared" si="77"/>
        <v>1540584</v>
      </c>
      <c r="G4967" s="1">
        <f>(Comuni[[#This Row],[Popolazione2011]]/Comuni[[#This Row],[TOT POP REGIONE ]])*100</f>
        <v>0.53765325357137295</v>
      </c>
      <c r="H4967" t="str">
        <f>IF(Comuni[[#This Row],[Popolazione2011]]&gt;300000,"MAGGIORE","")</f>
        <v/>
      </c>
      <c r="I4967" t="str">
        <f>_xlfn.XLOOKUP(Comuni[[#This Row],[Regione]],Ripartizione_geografica[Regione],Ripartizione_geografica[Ripartizione geografica])</f>
        <v>Centro</v>
      </c>
      <c r="J4967">
        <f>_xlfn.XLOOKUP(Comuni[[#This Row],[Regione]],Ripartizione_geografica[Regione],Ripartizione_geografica[Codice Regione])</f>
        <v>11</v>
      </c>
      <c r="K4967">
        <f>_xlfn.XLOOKUP(Comuni[[#This Row],[Regione]],Table_0[Regione],Table_0[Totale])</f>
        <v>732570</v>
      </c>
      <c r="L4967">
        <f>_xlfn.XLOOKUP(Comuni[[#This Row],[Regione]],Table_0[Regione],Table_0[Guariti])</f>
        <v>727781</v>
      </c>
      <c r="M4967">
        <f>_xlfn.XLOOKUP(Comuni[[#This Row],[Regione]],Table_0[Regione],Table_0[Deceduti])</f>
        <v>4504</v>
      </c>
      <c r="N4967" s="1">
        <f>(Comuni[[#This Row],[Popolazione2011]]/Comuni[[#This Row],[Ammalati TOT]])*100</f>
        <v>1.1306769318972931</v>
      </c>
      <c r="O4967">
        <f>_xlfn.XLOOKUP(Comuni[[#This Row],[Regione]],Table_0[Regione],Table_0[TOT AREA])</f>
        <v>5330380</v>
      </c>
      <c r="P4967" s="1">
        <f>(Comuni[[#This Row],[Popolazione2011]]/Comuni[[#This Row],[Ammalati AREA]])*100</f>
        <v>0.15539229848528624</v>
      </c>
    </row>
    <row r="4968" spans="1:16" x14ac:dyDescent="0.3">
      <c r="A4968" t="s">
        <v>5035</v>
      </c>
      <c r="B4968" t="s">
        <v>8030</v>
      </c>
      <c r="C4968" t="s">
        <v>5011</v>
      </c>
      <c r="D4968">
        <v>459</v>
      </c>
      <c r="E4968" s="1">
        <f>(Comuni[[#This Row],[Popolazione2011]]/SUM(D:D))*100</f>
        <v>7.724287823186978E-4</v>
      </c>
      <c r="F4968">
        <f t="shared" si="77"/>
        <v>1540584</v>
      </c>
      <c r="G4968" s="1">
        <f>(Comuni[[#This Row],[Popolazione2011]]/Comuni[[#This Row],[TOT POP REGIONE ]])*100</f>
        <v>2.9793896340608497E-2</v>
      </c>
      <c r="H4968" t="str">
        <f>IF(Comuni[[#This Row],[Popolazione2011]]&gt;300000,"MAGGIORE","")</f>
        <v/>
      </c>
      <c r="I4968" t="str">
        <f>_xlfn.XLOOKUP(Comuni[[#This Row],[Regione]],Ripartizione_geografica[Regione],Ripartizione_geografica[Ripartizione geografica])</f>
        <v>Centro</v>
      </c>
      <c r="J4968">
        <f>_xlfn.XLOOKUP(Comuni[[#This Row],[Regione]],Ripartizione_geografica[Regione],Ripartizione_geografica[Codice Regione])</f>
        <v>11</v>
      </c>
      <c r="K4968">
        <f>_xlfn.XLOOKUP(Comuni[[#This Row],[Regione]],Table_0[Regione],Table_0[Totale])</f>
        <v>732570</v>
      </c>
      <c r="L4968">
        <f>_xlfn.XLOOKUP(Comuni[[#This Row],[Regione]],Table_0[Regione],Table_0[Guariti])</f>
        <v>727781</v>
      </c>
      <c r="M4968">
        <f>_xlfn.XLOOKUP(Comuni[[#This Row],[Regione]],Table_0[Regione],Table_0[Deceduti])</f>
        <v>4504</v>
      </c>
      <c r="N4968" s="1">
        <f>(Comuni[[#This Row],[Popolazione2011]]/Comuni[[#This Row],[Ammalati TOT]])*100</f>
        <v>6.2656128424587412E-2</v>
      </c>
      <c r="O4968">
        <f>_xlfn.XLOOKUP(Comuni[[#This Row],[Regione]],Table_0[Regione],Table_0[TOT AREA])</f>
        <v>5330380</v>
      </c>
      <c r="P4968" s="1">
        <f>(Comuni[[#This Row],[Popolazione2011]]/Comuni[[#This Row],[Ammalati AREA]])*100</f>
        <v>8.6110183514120954E-3</v>
      </c>
    </row>
    <row r="4969" spans="1:16" x14ac:dyDescent="0.3">
      <c r="A4969" t="s">
        <v>5036</v>
      </c>
      <c r="B4969" t="s">
        <v>8030</v>
      </c>
      <c r="C4969" t="s">
        <v>5011</v>
      </c>
      <c r="D4969">
        <v>777</v>
      </c>
      <c r="E4969" s="1">
        <f>(Comuni[[#This Row],[Popolazione2011]]/SUM(D:D))*100</f>
        <v>1.3075755203957042E-3</v>
      </c>
      <c r="F4969">
        <f t="shared" si="77"/>
        <v>1540584</v>
      </c>
      <c r="G4969" s="1">
        <f>(Comuni[[#This Row],[Popolazione2011]]/Comuni[[#This Row],[TOT POP REGIONE ]])*100</f>
        <v>5.0435419295539879E-2</v>
      </c>
      <c r="H4969" t="str">
        <f>IF(Comuni[[#This Row],[Popolazione2011]]&gt;300000,"MAGGIORE","")</f>
        <v/>
      </c>
      <c r="I4969" t="str">
        <f>_xlfn.XLOOKUP(Comuni[[#This Row],[Regione]],Ripartizione_geografica[Regione],Ripartizione_geografica[Ripartizione geografica])</f>
        <v>Centro</v>
      </c>
      <c r="J4969">
        <f>_xlfn.XLOOKUP(Comuni[[#This Row],[Regione]],Ripartizione_geografica[Regione],Ripartizione_geografica[Codice Regione])</f>
        <v>11</v>
      </c>
      <c r="K4969">
        <f>_xlfn.XLOOKUP(Comuni[[#This Row],[Regione]],Table_0[Regione],Table_0[Totale])</f>
        <v>732570</v>
      </c>
      <c r="L4969">
        <f>_xlfn.XLOOKUP(Comuni[[#This Row],[Regione]],Table_0[Regione],Table_0[Guariti])</f>
        <v>727781</v>
      </c>
      <c r="M4969">
        <f>_xlfn.XLOOKUP(Comuni[[#This Row],[Regione]],Table_0[Regione],Table_0[Deceduti])</f>
        <v>4504</v>
      </c>
      <c r="N4969" s="1">
        <f>(Comuni[[#This Row],[Popolazione2011]]/Comuni[[#This Row],[Ammalati TOT]])*100</f>
        <v>0.10606494942462835</v>
      </c>
      <c r="O4969">
        <f>_xlfn.XLOOKUP(Comuni[[#This Row],[Regione]],Table_0[Regione],Table_0[TOT AREA])</f>
        <v>5330380</v>
      </c>
      <c r="P4969" s="1">
        <f>(Comuni[[#This Row],[Popolazione2011]]/Comuni[[#This Row],[Ammalati AREA]])*100</f>
        <v>1.4576821915135506E-2</v>
      </c>
    </row>
    <row r="4970" spans="1:16" x14ac:dyDescent="0.3">
      <c r="A4970" t="s">
        <v>5037</v>
      </c>
      <c r="B4970" t="s">
        <v>8030</v>
      </c>
      <c r="C4970" t="s">
        <v>5011</v>
      </c>
      <c r="D4970">
        <v>1011</v>
      </c>
      <c r="E4970" s="1">
        <f>(Comuni[[#This Row],[Popolazione2011]]/SUM(D:D))*100</f>
        <v>1.7013627427542564E-3</v>
      </c>
      <c r="F4970">
        <f t="shared" si="77"/>
        <v>1540584</v>
      </c>
      <c r="G4970" s="1">
        <f>(Comuni[[#This Row],[Popolazione2011]]/Comuni[[#This Row],[TOT POP REGIONE ]])*100</f>
        <v>6.5624464488791265E-2</v>
      </c>
      <c r="H4970" t="str">
        <f>IF(Comuni[[#This Row],[Popolazione2011]]&gt;300000,"MAGGIORE","")</f>
        <v/>
      </c>
      <c r="I4970" t="str">
        <f>_xlfn.XLOOKUP(Comuni[[#This Row],[Regione]],Ripartizione_geografica[Regione],Ripartizione_geografica[Ripartizione geografica])</f>
        <v>Centro</v>
      </c>
      <c r="J4970">
        <f>_xlfn.XLOOKUP(Comuni[[#This Row],[Regione]],Ripartizione_geografica[Regione],Ripartizione_geografica[Codice Regione])</f>
        <v>11</v>
      </c>
      <c r="K4970">
        <f>_xlfn.XLOOKUP(Comuni[[#This Row],[Regione]],Table_0[Regione],Table_0[Totale])</f>
        <v>732570</v>
      </c>
      <c r="L4970">
        <f>_xlfn.XLOOKUP(Comuni[[#This Row],[Regione]],Table_0[Regione],Table_0[Guariti])</f>
        <v>727781</v>
      </c>
      <c r="M4970">
        <f>_xlfn.XLOOKUP(Comuni[[#This Row],[Regione]],Table_0[Regione],Table_0[Deceduti])</f>
        <v>4504</v>
      </c>
      <c r="N4970" s="1">
        <f>(Comuni[[#This Row],[Popolazione2011]]/Comuni[[#This Row],[Ammalati TOT]])*100</f>
        <v>0.13800728940579057</v>
      </c>
      <c r="O4970">
        <f>_xlfn.XLOOKUP(Comuni[[#This Row],[Regione]],Table_0[Regione],Table_0[TOT AREA])</f>
        <v>5330380</v>
      </c>
      <c r="P4970" s="1">
        <f>(Comuni[[#This Row],[Popolazione2011]]/Comuni[[#This Row],[Ammalati AREA]])*100</f>
        <v>1.8966752839384808E-2</v>
      </c>
    </row>
    <row r="4971" spans="1:16" x14ac:dyDescent="0.3">
      <c r="A4971" t="s">
        <v>5038</v>
      </c>
      <c r="B4971" t="s">
        <v>8030</v>
      </c>
      <c r="C4971" t="s">
        <v>5011</v>
      </c>
      <c r="D4971">
        <v>605</v>
      </c>
      <c r="E4971" s="1">
        <f>(Comuni[[#This Row],[Popolazione2011]]/SUM(D:D))*100</f>
        <v>1.0181250834483927E-3</v>
      </c>
      <c r="F4971">
        <f t="shared" si="77"/>
        <v>1540584</v>
      </c>
      <c r="G4971" s="1">
        <f>(Comuni[[#This Row],[Popolazione2011]]/Comuni[[#This Row],[TOT POP REGIONE ]])*100</f>
        <v>3.9270821974004666E-2</v>
      </c>
      <c r="H4971" t="str">
        <f>IF(Comuni[[#This Row],[Popolazione2011]]&gt;300000,"MAGGIORE","")</f>
        <v/>
      </c>
      <c r="I4971" t="str">
        <f>_xlfn.XLOOKUP(Comuni[[#This Row],[Regione]],Ripartizione_geografica[Regione],Ripartizione_geografica[Ripartizione geografica])</f>
        <v>Centro</v>
      </c>
      <c r="J4971">
        <f>_xlfn.XLOOKUP(Comuni[[#This Row],[Regione]],Ripartizione_geografica[Regione],Ripartizione_geografica[Codice Regione])</f>
        <v>11</v>
      </c>
      <c r="K4971">
        <f>_xlfn.XLOOKUP(Comuni[[#This Row],[Regione]],Table_0[Regione],Table_0[Totale])</f>
        <v>732570</v>
      </c>
      <c r="L4971">
        <f>_xlfn.XLOOKUP(Comuni[[#This Row],[Regione]],Table_0[Regione],Table_0[Guariti])</f>
        <v>727781</v>
      </c>
      <c r="M4971">
        <f>_xlfn.XLOOKUP(Comuni[[#This Row],[Regione]],Table_0[Regione],Table_0[Deceduti])</f>
        <v>4504</v>
      </c>
      <c r="N4971" s="1">
        <f>(Comuni[[#This Row],[Popolazione2011]]/Comuni[[#This Row],[Ammalati TOT]])*100</f>
        <v>8.2585964481209986E-2</v>
      </c>
      <c r="O4971">
        <f>_xlfn.XLOOKUP(Comuni[[#This Row],[Regione]],Table_0[Regione],Table_0[TOT AREA])</f>
        <v>5330380</v>
      </c>
      <c r="P4971" s="1">
        <f>(Comuni[[#This Row],[Popolazione2011]]/Comuni[[#This Row],[Ammalati AREA]])*100</f>
        <v>1.1350035081926616E-2</v>
      </c>
    </row>
    <row r="4972" spans="1:16" x14ac:dyDescent="0.3">
      <c r="A4972" t="s">
        <v>5039</v>
      </c>
      <c r="B4972" t="s">
        <v>8030</v>
      </c>
      <c r="C4972" t="s">
        <v>5011</v>
      </c>
      <c r="D4972">
        <v>791</v>
      </c>
      <c r="E4972" s="1">
        <f>(Comuni[[#This Row],[Popolazione2011]]/SUM(D:D))*100</f>
        <v>1.3311354396821134E-3</v>
      </c>
      <c r="F4972">
        <f t="shared" si="77"/>
        <v>1540584</v>
      </c>
      <c r="G4972" s="1">
        <f>(Comuni[[#This Row],[Popolazione2011]]/Comuni[[#This Row],[TOT POP REGIONE ]])*100</f>
        <v>5.1344165589153209E-2</v>
      </c>
      <c r="H4972" t="str">
        <f>IF(Comuni[[#This Row],[Popolazione2011]]&gt;300000,"MAGGIORE","")</f>
        <v/>
      </c>
      <c r="I4972" t="str">
        <f>_xlfn.XLOOKUP(Comuni[[#This Row],[Regione]],Ripartizione_geografica[Regione],Ripartizione_geografica[Ripartizione geografica])</f>
        <v>Centro</v>
      </c>
      <c r="J4972">
        <f>_xlfn.XLOOKUP(Comuni[[#This Row],[Regione]],Ripartizione_geografica[Regione],Ripartizione_geografica[Codice Regione])</f>
        <v>11</v>
      </c>
      <c r="K4972">
        <f>_xlfn.XLOOKUP(Comuni[[#This Row],[Regione]],Table_0[Regione],Table_0[Totale])</f>
        <v>732570</v>
      </c>
      <c r="L4972">
        <f>_xlfn.XLOOKUP(Comuni[[#This Row],[Regione]],Table_0[Regione],Table_0[Guariti])</f>
        <v>727781</v>
      </c>
      <c r="M4972">
        <f>_xlfn.XLOOKUP(Comuni[[#This Row],[Regione]],Table_0[Regione],Table_0[Deceduti])</f>
        <v>4504</v>
      </c>
      <c r="N4972" s="1">
        <f>(Comuni[[#This Row],[Popolazione2011]]/Comuni[[#This Row],[Ammalati TOT]])*100</f>
        <v>0.1079760295944415</v>
      </c>
      <c r="O4972">
        <f>_xlfn.XLOOKUP(Comuni[[#This Row],[Regione]],Table_0[Regione],Table_0[TOT AREA])</f>
        <v>5330380</v>
      </c>
      <c r="P4972" s="1">
        <f>(Comuni[[#This Row],[Popolazione2011]]/Comuni[[#This Row],[Ammalati AREA]])*100</f>
        <v>1.4839467355047856E-2</v>
      </c>
    </row>
    <row r="4973" spans="1:16" x14ac:dyDescent="0.3">
      <c r="A4973" t="s">
        <v>5040</v>
      </c>
      <c r="B4973" t="s">
        <v>8030</v>
      </c>
      <c r="C4973" t="s">
        <v>5011</v>
      </c>
      <c r="D4973">
        <v>2771</v>
      </c>
      <c r="E4973" s="1">
        <f>(Comuni[[#This Row],[Popolazione2011]]/SUM(D:D))*100</f>
        <v>4.6631811673313985E-3</v>
      </c>
      <c r="F4973">
        <f t="shared" si="77"/>
        <v>1540584</v>
      </c>
      <c r="G4973" s="1">
        <f>(Comuni[[#This Row],[Popolazione2011]]/Comuni[[#This Row],[TOT POP REGIONE ]])*100</f>
        <v>0.17986685568589575</v>
      </c>
      <c r="H4973" t="str">
        <f>IF(Comuni[[#This Row],[Popolazione2011]]&gt;300000,"MAGGIORE","")</f>
        <v/>
      </c>
      <c r="I4973" t="str">
        <f>_xlfn.XLOOKUP(Comuni[[#This Row],[Regione]],Ripartizione_geografica[Regione],Ripartizione_geografica[Ripartizione geografica])</f>
        <v>Centro</v>
      </c>
      <c r="J4973">
        <f>_xlfn.XLOOKUP(Comuni[[#This Row],[Regione]],Ripartizione_geografica[Regione],Ripartizione_geografica[Codice Regione])</f>
        <v>11</v>
      </c>
      <c r="K4973">
        <f>_xlfn.XLOOKUP(Comuni[[#This Row],[Regione]],Table_0[Regione],Table_0[Totale])</f>
        <v>732570</v>
      </c>
      <c r="L4973">
        <f>_xlfn.XLOOKUP(Comuni[[#This Row],[Regione]],Table_0[Regione],Table_0[Guariti])</f>
        <v>727781</v>
      </c>
      <c r="M4973">
        <f>_xlfn.XLOOKUP(Comuni[[#This Row],[Regione]],Table_0[Regione],Table_0[Deceduti])</f>
        <v>4504</v>
      </c>
      <c r="N4973" s="1">
        <f>(Comuni[[#This Row],[Popolazione2011]]/Comuni[[#This Row],[Ammalati TOT]])*100</f>
        <v>0.37825736789658326</v>
      </c>
      <c r="O4973">
        <f>_xlfn.XLOOKUP(Comuni[[#This Row],[Regione]],Table_0[Regione],Table_0[TOT AREA])</f>
        <v>5330380</v>
      </c>
      <c r="P4973" s="1">
        <f>(Comuni[[#This Row],[Popolazione2011]]/Comuni[[#This Row],[Ammalati AREA]])*100</f>
        <v>5.1985036714080418E-2</v>
      </c>
    </row>
    <row r="4974" spans="1:16" x14ac:dyDescent="0.3">
      <c r="A4974" t="s">
        <v>5041</v>
      </c>
      <c r="B4974" t="s">
        <v>8030</v>
      </c>
      <c r="C4974" t="s">
        <v>5011</v>
      </c>
      <c r="D4974">
        <v>2440</v>
      </c>
      <c r="E4974" s="1">
        <f>(Comuni[[#This Row],[Popolazione2011]]/SUM(D:D))*100</f>
        <v>4.1061573613455837E-3</v>
      </c>
      <c r="F4974">
        <f t="shared" si="77"/>
        <v>1540584</v>
      </c>
      <c r="G4974" s="1">
        <f>(Comuni[[#This Row],[Popolazione2011]]/Comuni[[#This Row],[TOT POP REGIONE ]])*100</f>
        <v>0.15838149688689485</v>
      </c>
      <c r="H4974" t="str">
        <f>IF(Comuni[[#This Row],[Popolazione2011]]&gt;300000,"MAGGIORE","")</f>
        <v/>
      </c>
      <c r="I4974" t="str">
        <f>_xlfn.XLOOKUP(Comuni[[#This Row],[Regione]],Ripartizione_geografica[Regione],Ripartizione_geografica[Ripartizione geografica])</f>
        <v>Centro</v>
      </c>
      <c r="J4974">
        <f>_xlfn.XLOOKUP(Comuni[[#This Row],[Regione]],Ripartizione_geografica[Regione],Ripartizione_geografica[Codice Regione])</f>
        <v>11</v>
      </c>
      <c r="K4974">
        <f>_xlfn.XLOOKUP(Comuni[[#This Row],[Regione]],Table_0[Regione],Table_0[Totale])</f>
        <v>732570</v>
      </c>
      <c r="L4974">
        <f>_xlfn.XLOOKUP(Comuni[[#This Row],[Regione]],Table_0[Regione],Table_0[Guariti])</f>
        <v>727781</v>
      </c>
      <c r="M4974">
        <f>_xlfn.XLOOKUP(Comuni[[#This Row],[Regione]],Table_0[Regione],Table_0[Deceduti])</f>
        <v>4504</v>
      </c>
      <c r="N4974" s="1">
        <f>(Comuni[[#This Row],[Popolazione2011]]/Comuni[[#This Row],[Ammalati TOT]])*100</f>
        <v>0.33307397245314441</v>
      </c>
      <c r="O4974">
        <f>_xlfn.XLOOKUP(Comuni[[#This Row],[Regione]],Table_0[Regione],Table_0[TOT AREA])</f>
        <v>5330380</v>
      </c>
      <c r="P4974" s="1">
        <f>(Comuni[[#This Row],[Popolazione2011]]/Comuni[[#This Row],[Ammalati AREA]])*100</f>
        <v>4.5775348099009829E-2</v>
      </c>
    </row>
    <row r="4975" spans="1:16" x14ac:dyDescent="0.3">
      <c r="A4975" t="s">
        <v>5042</v>
      </c>
      <c r="B4975" t="s">
        <v>8030</v>
      </c>
      <c r="C4975" t="s">
        <v>5011</v>
      </c>
      <c r="D4975">
        <v>1708</v>
      </c>
      <c r="E4975" s="1">
        <f>(Comuni[[#This Row],[Popolazione2011]]/SUM(D:D))*100</f>
        <v>2.8743101529419088E-3</v>
      </c>
      <c r="F4975">
        <f t="shared" si="77"/>
        <v>1540584</v>
      </c>
      <c r="G4975" s="1">
        <f>(Comuni[[#This Row],[Popolazione2011]]/Comuni[[#This Row],[TOT POP REGIONE ]])*100</f>
        <v>0.1108670478208264</v>
      </c>
      <c r="H4975" t="str">
        <f>IF(Comuni[[#This Row],[Popolazione2011]]&gt;300000,"MAGGIORE","")</f>
        <v/>
      </c>
      <c r="I4975" t="str">
        <f>_xlfn.XLOOKUP(Comuni[[#This Row],[Regione]],Ripartizione_geografica[Regione],Ripartizione_geografica[Ripartizione geografica])</f>
        <v>Centro</v>
      </c>
      <c r="J4975">
        <f>_xlfn.XLOOKUP(Comuni[[#This Row],[Regione]],Ripartizione_geografica[Regione],Ripartizione_geografica[Codice Regione])</f>
        <v>11</v>
      </c>
      <c r="K4975">
        <f>_xlfn.XLOOKUP(Comuni[[#This Row],[Regione]],Table_0[Regione],Table_0[Totale])</f>
        <v>732570</v>
      </c>
      <c r="L4975">
        <f>_xlfn.XLOOKUP(Comuni[[#This Row],[Regione]],Table_0[Regione],Table_0[Guariti])</f>
        <v>727781</v>
      </c>
      <c r="M4975">
        <f>_xlfn.XLOOKUP(Comuni[[#This Row],[Regione]],Table_0[Regione],Table_0[Deceduti])</f>
        <v>4504</v>
      </c>
      <c r="N4975" s="1">
        <f>(Comuni[[#This Row],[Popolazione2011]]/Comuni[[#This Row],[Ammalati TOT]])*100</f>
        <v>0.23315178071720111</v>
      </c>
      <c r="O4975">
        <f>_xlfn.XLOOKUP(Comuni[[#This Row],[Regione]],Table_0[Regione],Table_0[TOT AREA])</f>
        <v>5330380</v>
      </c>
      <c r="P4975" s="1">
        <f>(Comuni[[#This Row],[Popolazione2011]]/Comuni[[#This Row],[Ammalati AREA]])*100</f>
        <v>3.2042743669306879E-2</v>
      </c>
    </row>
    <row r="4976" spans="1:16" x14ac:dyDescent="0.3">
      <c r="A4976" t="s">
        <v>5043</v>
      </c>
      <c r="B4976" t="s">
        <v>8030</v>
      </c>
      <c r="C4976" t="s">
        <v>5011</v>
      </c>
      <c r="D4976">
        <v>15957</v>
      </c>
      <c r="E4976" s="1">
        <f>(Comuni[[#This Row],[Popolazione2011]]/SUM(D:D))*100</f>
        <v>2.6853259432373554E-2</v>
      </c>
      <c r="F4976">
        <f t="shared" si="77"/>
        <v>1540584</v>
      </c>
      <c r="G4976" s="1">
        <f>(Comuni[[#This Row],[Popolazione2011]]/Comuni[[#This Row],[TOT POP REGIONE ]])*100</f>
        <v>1.0357760433705661</v>
      </c>
      <c r="H4976" t="str">
        <f>IF(Comuni[[#This Row],[Popolazione2011]]&gt;300000,"MAGGIORE","")</f>
        <v/>
      </c>
      <c r="I4976" t="str">
        <f>_xlfn.XLOOKUP(Comuni[[#This Row],[Regione]],Ripartizione_geografica[Regione],Ripartizione_geografica[Ripartizione geografica])</f>
        <v>Centro</v>
      </c>
      <c r="J4976">
        <f>_xlfn.XLOOKUP(Comuni[[#This Row],[Regione]],Ripartizione_geografica[Regione],Ripartizione_geografica[Codice Regione])</f>
        <v>11</v>
      </c>
      <c r="K4976">
        <f>_xlfn.XLOOKUP(Comuni[[#This Row],[Regione]],Table_0[Regione],Table_0[Totale])</f>
        <v>732570</v>
      </c>
      <c r="L4976">
        <f>_xlfn.XLOOKUP(Comuni[[#This Row],[Regione]],Table_0[Regione],Table_0[Guariti])</f>
        <v>727781</v>
      </c>
      <c r="M4976">
        <f>_xlfn.XLOOKUP(Comuni[[#This Row],[Regione]],Table_0[Regione],Table_0[Deceduti])</f>
        <v>4504</v>
      </c>
      <c r="N4976" s="1">
        <f>(Comuni[[#This Row],[Popolazione2011]]/Comuni[[#This Row],[Ammalati TOT]])*100</f>
        <v>2.1782218764077155</v>
      </c>
      <c r="O4976">
        <f>_xlfn.XLOOKUP(Comuni[[#This Row],[Regione]],Table_0[Regione],Table_0[TOT AREA])</f>
        <v>5330380</v>
      </c>
      <c r="P4976" s="1">
        <f>(Comuni[[#This Row],[Popolazione2011]]/Comuni[[#This Row],[Ammalati AREA]])*100</f>
        <v>0.29935952033438518</v>
      </c>
    </row>
    <row r="4977" spans="1:16" x14ac:dyDescent="0.3">
      <c r="A4977" t="s">
        <v>5044</v>
      </c>
      <c r="B4977" t="s">
        <v>8030</v>
      </c>
      <c r="C4977" t="s">
        <v>5011</v>
      </c>
      <c r="D4977">
        <v>25324</v>
      </c>
      <c r="E4977" s="1">
        <f>(Comuni[[#This Row],[Popolazione2011]]/SUM(D:D))*100</f>
        <v>4.261652828635884E-2</v>
      </c>
      <c r="F4977">
        <f t="shared" si="77"/>
        <v>1540584</v>
      </c>
      <c r="G4977" s="1">
        <f>(Comuni[[#This Row],[Popolazione2011]]/Comuni[[#This Row],[TOT POP REGIONE ]])*100</f>
        <v>1.6437922242474281</v>
      </c>
      <c r="H4977" t="str">
        <f>IF(Comuni[[#This Row],[Popolazione2011]]&gt;300000,"MAGGIORE","")</f>
        <v/>
      </c>
      <c r="I4977" t="str">
        <f>_xlfn.XLOOKUP(Comuni[[#This Row],[Regione]],Ripartizione_geografica[Regione],Ripartizione_geografica[Ripartizione geografica])</f>
        <v>Centro</v>
      </c>
      <c r="J4977">
        <f>_xlfn.XLOOKUP(Comuni[[#This Row],[Regione]],Ripartizione_geografica[Regione],Ripartizione_geografica[Codice Regione])</f>
        <v>11</v>
      </c>
      <c r="K4977">
        <f>_xlfn.XLOOKUP(Comuni[[#This Row],[Regione]],Table_0[Regione],Table_0[Totale])</f>
        <v>732570</v>
      </c>
      <c r="L4977">
        <f>_xlfn.XLOOKUP(Comuni[[#This Row],[Regione]],Table_0[Regione],Table_0[Guariti])</f>
        <v>727781</v>
      </c>
      <c r="M4977">
        <f>_xlfn.XLOOKUP(Comuni[[#This Row],[Regione]],Table_0[Regione],Table_0[Deceduti])</f>
        <v>4504</v>
      </c>
      <c r="N4977" s="1">
        <f>(Comuni[[#This Row],[Popolazione2011]]/Comuni[[#This Row],[Ammalati TOT]])*100</f>
        <v>3.45687101573911</v>
      </c>
      <c r="O4977">
        <f>_xlfn.XLOOKUP(Comuni[[#This Row],[Regione]],Table_0[Regione],Table_0[TOT AREA])</f>
        <v>5330380</v>
      </c>
      <c r="P4977" s="1">
        <f>(Comuni[[#This Row],[Popolazione2011]]/Comuni[[#This Row],[Ammalati AREA]])*100</f>
        <v>0.47508808002431346</v>
      </c>
    </row>
    <row r="4978" spans="1:16" x14ac:dyDescent="0.3">
      <c r="A4978" t="s">
        <v>5045</v>
      </c>
      <c r="B4978" t="s">
        <v>8030</v>
      </c>
      <c r="C4978" t="s">
        <v>5011</v>
      </c>
      <c r="D4978">
        <v>2044</v>
      </c>
      <c r="E4978" s="1">
        <f>(Comuni[[#This Row],[Popolazione2011]]/SUM(D:D))*100</f>
        <v>3.4397482158157267E-3</v>
      </c>
      <c r="F4978">
        <f t="shared" si="77"/>
        <v>1540584</v>
      </c>
      <c r="G4978" s="1">
        <f>(Comuni[[#This Row],[Popolazione2011]]/Comuni[[#This Row],[TOT POP REGIONE ]])*100</f>
        <v>0.13267695886754635</v>
      </c>
      <c r="H4978" t="str">
        <f>IF(Comuni[[#This Row],[Popolazione2011]]&gt;300000,"MAGGIORE","")</f>
        <v/>
      </c>
      <c r="I4978" t="str">
        <f>_xlfn.XLOOKUP(Comuni[[#This Row],[Regione]],Ripartizione_geografica[Regione],Ripartizione_geografica[Ripartizione geografica])</f>
        <v>Centro</v>
      </c>
      <c r="J4978">
        <f>_xlfn.XLOOKUP(Comuni[[#This Row],[Regione]],Ripartizione_geografica[Regione],Ripartizione_geografica[Codice Regione])</f>
        <v>11</v>
      </c>
      <c r="K4978">
        <f>_xlfn.XLOOKUP(Comuni[[#This Row],[Regione]],Table_0[Regione],Table_0[Totale])</f>
        <v>732570</v>
      </c>
      <c r="L4978">
        <f>_xlfn.XLOOKUP(Comuni[[#This Row],[Regione]],Table_0[Regione],Table_0[Guariti])</f>
        <v>727781</v>
      </c>
      <c r="M4978">
        <f>_xlfn.XLOOKUP(Comuni[[#This Row],[Regione]],Table_0[Regione],Table_0[Deceduti])</f>
        <v>4504</v>
      </c>
      <c r="N4978" s="1">
        <f>(Comuni[[#This Row],[Popolazione2011]]/Comuni[[#This Row],[Ammalati TOT]])*100</f>
        <v>0.27901770479271604</v>
      </c>
      <c r="O4978">
        <f>_xlfn.XLOOKUP(Comuni[[#This Row],[Regione]],Table_0[Regione],Table_0[TOT AREA])</f>
        <v>5330380</v>
      </c>
      <c r="P4978" s="1">
        <f>(Comuni[[#This Row],[Popolazione2011]]/Comuni[[#This Row],[Ammalati AREA]])*100</f>
        <v>3.8346234227203312E-2</v>
      </c>
    </row>
    <row r="4979" spans="1:16" x14ac:dyDescent="0.3">
      <c r="A4979" t="s">
        <v>5046</v>
      </c>
      <c r="B4979" t="s">
        <v>8030</v>
      </c>
      <c r="C4979" t="s">
        <v>5011</v>
      </c>
      <c r="D4979">
        <v>1422</v>
      </c>
      <c r="E4979" s="1">
        <f>(Comuni[[#This Row],[Popolazione2011]]/SUM(D:D))*100</f>
        <v>2.3930146589481228E-3</v>
      </c>
      <c r="F4979">
        <f t="shared" si="77"/>
        <v>1540584</v>
      </c>
      <c r="G4979" s="1">
        <f>(Comuni[[#This Row],[Popolazione2011]]/Comuni[[#This Row],[TOT POP REGIONE ]])*100</f>
        <v>9.2302659251296909E-2</v>
      </c>
      <c r="H4979" t="str">
        <f>IF(Comuni[[#This Row],[Popolazione2011]]&gt;300000,"MAGGIORE","")</f>
        <v/>
      </c>
      <c r="I4979" t="str">
        <f>_xlfn.XLOOKUP(Comuni[[#This Row],[Regione]],Ripartizione_geografica[Regione],Ripartizione_geografica[Ripartizione geografica])</f>
        <v>Centro</v>
      </c>
      <c r="J4979">
        <f>_xlfn.XLOOKUP(Comuni[[#This Row],[Regione]],Ripartizione_geografica[Regione],Ripartizione_geografica[Codice Regione])</f>
        <v>11</v>
      </c>
      <c r="K4979">
        <f>_xlfn.XLOOKUP(Comuni[[#This Row],[Regione]],Table_0[Regione],Table_0[Totale])</f>
        <v>732570</v>
      </c>
      <c r="L4979">
        <f>_xlfn.XLOOKUP(Comuni[[#This Row],[Regione]],Table_0[Regione],Table_0[Guariti])</f>
        <v>727781</v>
      </c>
      <c r="M4979">
        <f>_xlfn.XLOOKUP(Comuni[[#This Row],[Regione]],Table_0[Regione],Table_0[Deceduti])</f>
        <v>4504</v>
      </c>
      <c r="N4979" s="1">
        <f>(Comuni[[#This Row],[Popolazione2011]]/Comuni[[#This Row],[Ammalati TOT]])*100</f>
        <v>0.19411114296244728</v>
      </c>
      <c r="O4979">
        <f>_xlfn.XLOOKUP(Comuni[[#This Row],[Regione]],Table_0[Regione],Table_0[TOT AREA])</f>
        <v>5330380</v>
      </c>
      <c r="P4979" s="1">
        <f>(Comuni[[#This Row],[Popolazione2011]]/Comuni[[#This Row],[Ammalati AREA]])*100</f>
        <v>2.6677272539668843E-2</v>
      </c>
    </row>
    <row r="4980" spans="1:16" x14ac:dyDescent="0.3">
      <c r="A4980" t="s">
        <v>5047</v>
      </c>
      <c r="B4980" t="s">
        <v>8030</v>
      </c>
      <c r="C4980" t="s">
        <v>5011</v>
      </c>
      <c r="D4980">
        <v>16968</v>
      </c>
      <c r="E4980" s="1">
        <f>(Comuni[[#This Row],[Popolazione2011]]/SUM(D:D))*100</f>
        <v>2.855462217512781E-2</v>
      </c>
      <c r="F4980">
        <f t="shared" si="77"/>
        <v>1540584</v>
      </c>
      <c r="G4980" s="1">
        <f>(Comuni[[#This Row],[Popolazione2011]]/Comuni[[#This Row],[TOT POP REGIONE ]])*100</f>
        <v>1.1014005078593574</v>
      </c>
      <c r="H4980" t="str">
        <f>IF(Comuni[[#This Row],[Popolazione2011]]&gt;300000,"MAGGIORE","")</f>
        <v/>
      </c>
      <c r="I4980" t="str">
        <f>_xlfn.XLOOKUP(Comuni[[#This Row],[Regione]],Ripartizione_geografica[Regione],Ripartizione_geografica[Ripartizione geografica])</f>
        <v>Centro</v>
      </c>
      <c r="J4980">
        <f>_xlfn.XLOOKUP(Comuni[[#This Row],[Regione]],Ripartizione_geografica[Regione],Ripartizione_geografica[Codice Regione])</f>
        <v>11</v>
      </c>
      <c r="K4980">
        <f>_xlfn.XLOOKUP(Comuni[[#This Row],[Regione]],Table_0[Regione],Table_0[Totale])</f>
        <v>732570</v>
      </c>
      <c r="L4980">
        <f>_xlfn.XLOOKUP(Comuni[[#This Row],[Regione]],Table_0[Regione],Table_0[Guariti])</f>
        <v>727781</v>
      </c>
      <c r="M4980">
        <f>_xlfn.XLOOKUP(Comuni[[#This Row],[Regione]],Table_0[Regione],Table_0[Deceduti])</f>
        <v>4504</v>
      </c>
      <c r="N4980" s="1">
        <f>(Comuni[[#This Row],[Popolazione2011]]/Comuni[[#This Row],[Ammalati TOT]])*100</f>
        <v>2.3162291658135059</v>
      </c>
      <c r="O4980">
        <f>_xlfn.XLOOKUP(Comuni[[#This Row],[Regione]],Table_0[Regione],Table_0[TOT AREA])</f>
        <v>5330380</v>
      </c>
      <c r="P4980" s="1">
        <f>(Comuni[[#This Row],[Popolazione2011]]/Comuni[[#This Row],[Ammalati AREA]])*100</f>
        <v>0.31832627317376994</v>
      </c>
    </row>
    <row r="4981" spans="1:16" x14ac:dyDescent="0.3">
      <c r="A4981" t="s">
        <v>5048</v>
      </c>
      <c r="B4981" t="s">
        <v>8030</v>
      </c>
      <c r="C4981" t="s">
        <v>5011</v>
      </c>
      <c r="D4981">
        <v>2347</v>
      </c>
      <c r="E4981" s="1">
        <f>(Comuni[[#This Row],[Popolazione2011]]/SUM(D:D))*100</f>
        <v>3.9496521832287235E-3</v>
      </c>
      <c r="F4981">
        <f t="shared" si="77"/>
        <v>1540584</v>
      </c>
      <c r="G4981" s="1">
        <f>(Comuni[[#This Row],[Popolazione2011]]/Comuni[[#This Row],[TOT POP REGIONE ]])*100</f>
        <v>0.15234482507932057</v>
      </c>
      <c r="H4981" t="str">
        <f>IF(Comuni[[#This Row],[Popolazione2011]]&gt;300000,"MAGGIORE","")</f>
        <v/>
      </c>
      <c r="I4981" t="str">
        <f>_xlfn.XLOOKUP(Comuni[[#This Row],[Regione]],Ripartizione_geografica[Regione],Ripartizione_geografica[Ripartizione geografica])</f>
        <v>Centro</v>
      </c>
      <c r="J4981">
        <f>_xlfn.XLOOKUP(Comuni[[#This Row],[Regione]],Ripartizione_geografica[Regione],Ripartizione_geografica[Codice Regione])</f>
        <v>11</v>
      </c>
      <c r="K4981">
        <f>_xlfn.XLOOKUP(Comuni[[#This Row],[Regione]],Table_0[Regione],Table_0[Totale])</f>
        <v>732570</v>
      </c>
      <c r="L4981">
        <f>_xlfn.XLOOKUP(Comuni[[#This Row],[Regione]],Table_0[Regione],Table_0[Guariti])</f>
        <v>727781</v>
      </c>
      <c r="M4981">
        <f>_xlfn.XLOOKUP(Comuni[[#This Row],[Regione]],Table_0[Regione],Table_0[Deceduti])</f>
        <v>4504</v>
      </c>
      <c r="N4981" s="1">
        <f>(Comuni[[#This Row],[Popolazione2011]]/Comuni[[#This Row],[Ammalati TOT]])*100</f>
        <v>0.32037893989652866</v>
      </c>
      <c r="O4981">
        <f>_xlfn.XLOOKUP(Comuni[[#This Row],[Regione]],Table_0[Regione],Table_0[TOT AREA])</f>
        <v>5330380</v>
      </c>
      <c r="P4981" s="1">
        <f>(Comuni[[#This Row],[Popolazione2011]]/Comuni[[#This Row],[Ammalati AREA]])*100</f>
        <v>4.4030631962449211E-2</v>
      </c>
    </row>
    <row r="4982" spans="1:16" x14ac:dyDescent="0.3">
      <c r="A4982" t="s">
        <v>5049</v>
      </c>
      <c r="B4982" t="s">
        <v>8030</v>
      </c>
      <c r="C4982" t="s">
        <v>5011</v>
      </c>
      <c r="D4982">
        <v>389</v>
      </c>
      <c r="E4982" s="1">
        <f>(Comuni[[#This Row],[Popolazione2011]]/SUM(D:D))*100</f>
        <v>6.5462918588665253E-4</v>
      </c>
      <c r="F4982">
        <f t="shared" si="77"/>
        <v>1540584</v>
      </c>
      <c r="G4982" s="1">
        <f>(Comuni[[#This Row],[Popolazione2011]]/Comuni[[#This Row],[TOT POP REGIONE ]])*100</f>
        <v>2.5250164872541839E-2</v>
      </c>
      <c r="H4982" t="str">
        <f>IF(Comuni[[#This Row],[Popolazione2011]]&gt;300000,"MAGGIORE","")</f>
        <v/>
      </c>
      <c r="I4982" t="str">
        <f>_xlfn.XLOOKUP(Comuni[[#This Row],[Regione]],Ripartizione_geografica[Regione],Ripartizione_geografica[Ripartizione geografica])</f>
        <v>Centro</v>
      </c>
      <c r="J4982">
        <f>_xlfn.XLOOKUP(Comuni[[#This Row],[Regione]],Ripartizione_geografica[Regione],Ripartizione_geografica[Codice Regione])</f>
        <v>11</v>
      </c>
      <c r="K4982">
        <f>_xlfn.XLOOKUP(Comuni[[#This Row],[Regione]],Table_0[Regione],Table_0[Totale])</f>
        <v>732570</v>
      </c>
      <c r="L4982">
        <f>_xlfn.XLOOKUP(Comuni[[#This Row],[Regione]],Table_0[Regione],Table_0[Guariti])</f>
        <v>727781</v>
      </c>
      <c r="M4982">
        <f>_xlfn.XLOOKUP(Comuni[[#This Row],[Regione]],Table_0[Regione],Table_0[Deceduti])</f>
        <v>4504</v>
      </c>
      <c r="N4982" s="1">
        <f>(Comuni[[#This Row],[Popolazione2011]]/Comuni[[#This Row],[Ammalati TOT]])*100</f>
        <v>5.310072757552179E-2</v>
      </c>
      <c r="O4982">
        <f>_xlfn.XLOOKUP(Comuni[[#This Row],[Regione]],Table_0[Regione],Table_0[TOT AREA])</f>
        <v>5330380</v>
      </c>
      <c r="P4982" s="1">
        <f>(Comuni[[#This Row],[Popolazione2011]]/Comuni[[#This Row],[Ammalati AREA]])*100</f>
        <v>7.2977911518503366E-3</v>
      </c>
    </row>
    <row r="4983" spans="1:16" x14ac:dyDescent="0.3">
      <c r="A4983" t="s">
        <v>5050</v>
      </c>
      <c r="B4983" t="s">
        <v>8030</v>
      </c>
      <c r="C4983" t="s">
        <v>5011</v>
      </c>
      <c r="D4983">
        <v>2078</v>
      </c>
      <c r="E4983" s="1">
        <f>(Comuni[[#This Row],[Popolazione2011]]/SUM(D:D))*100</f>
        <v>3.4969651626541487E-3</v>
      </c>
      <c r="F4983">
        <f t="shared" si="77"/>
        <v>1540584</v>
      </c>
      <c r="G4983" s="1">
        <f>(Comuni[[#This Row],[Popolazione2011]]/Comuni[[#This Row],[TOT POP REGIONE ]])*100</f>
        <v>0.13488391415203585</v>
      </c>
      <c r="H4983" t="str">
        <f>IF(Comuni[[#This Row],[Popolazione2011]]&gt;300000,"MAGGIORE","")</f>
        <v/>
      </c>
      <c r="I4983" t="str">
        <f>_xlfn.XLOOKUP(Comuni[[#This Row],[Regione]],Ripartizione_geografica[Regione],Ripartizione_geografica[Ripartizione geografica])</f>
        <v>Centro</v>
      </c>
      <c r="J4983">
        <f>_xlfn.XLOOKUP(Comuni[[#This Row],[Regione]],Ripartizione_geografica[Regione],Ripartizione_geografica[Codice Regione])</f>
        <v>11</v>
      </c>
      <c r="K4983">
        <f>_xlfn.XLOOKUP(Comuni[[#This Row],[Regione]],Table_0[Regione],Table_0[Totale])</f>
        <v>732570</v>
      </c>
      <c r="L4983">
        <f>_xlfn.XLOOKUP(Comuni[[#This Row],[Regione]],Table_0[Regione],Table_0[Guariti])</f>
        <v>727781</v>
      </c>
      <c r="M4983">
        <f>_xlfn.XLOOKUP(Comuni[[#This Row],[Regione]],Table_0[Regione],Table_0[Deceduti])</f>
        <v>4504</v>
      </c>
      <c r="N4983" s="1">
        <f>(Comuni[[#This Row],[Popolazione2011]]/Comuni[[#This Row],[Ammalati TOT]])*100</f>
        <v>0.28365889949083362</v>
      </c>
      <c r="O4983">
        <f>_xlfn.XLOOKUP(Comuni[[#This Row],[Regione]],Table_0[Regione],Table_0[TOT AREA])</f>
        <v>5330380</v>
      </c>
      <c r="P4983" s="1">
        <f>(Comuni[[#This Row],[Popolazione2011]]/Comuni[[#This Row],[Ammalati AREA]])*100</f>
        <v>3.8984087438419024E-2</v>
      </c>
    </row>
    <row r="4984" spans="1:16" x14ac:dyDescent="0.3">
      <c r="A4984" t="s">
        <v>5051</v>
      </c>
      <c r="B4984" t="s">
        <v>8031</v>
      </c>
      <c r="C4984" t="s">
        <v>5052</v>
      </c>
      <c r="D4984">
        <v>5655</v>
      </c>
      <c r="E4984" s="1">
        <f>(Comuni[[#This Row],[Popolazione2011]]/SUM(D:D))*100</f>
        <v>9.5165245403316702E-3</v>
      </c>
      <c r="F4984">
        <f t="shared" si="77"/>
        <v>5502886</v>
      </c>
      <c r="G4984" s="1">
        <f>(Comuni[[#This Row],[Popolazione2011]]/Comuni[[#This Row],[TOT POP REGIONE ]])*100</f>
        <v>0.10276425860902805</v>
      </c>
      <c r="H4984" t="str">
        <f>IF(Comuni[[#This Row],[Popolazione2011]]&gt;300000,"MAGGIORE","")</f>
        <v/>
      </c>
      <c r="I4984" t="str">
        <f>_xlfn.XLOOKUP(Comuni[[#This Row],[Regione]],Ripartizione_geografica[Regione],Ripartizione_geografica[Ripartizione geografica])</f>
        <v>Centro</v>
      </c>
      <c r="J4984">
        <f>_xlfn.XLOOKUP(Comuni[[#This Row],[Regione]],Ripartizione_geografica[Regione],Ripartizione_geografica[Codice Regione])</f>
        <v>12</v>
      </c>
      <c r="K4984">
        <f>_xlfn.XLOOKUP(Comuni[[#This Row],[Regione]],Table_0[Regione],Table_0[Totale])</f>
        <v>2498960</v>
      </c>
      <c r="L4984">
        <f>_xlfn.XLOOKUP(Comuni[[#This Row],[Regione]],Table_0[Regione],Table_0[Guariti])</f>
        <v>2438883</v>
      </c>
      <c r="M4984">
        <f>_xlfn.XLOOKUP(Comuni[[#This Row],[Regione]],Table_0[Regione],Table_0[Deceduti])</f>
        <v>13122</v>
      </c>
      <c r="N4984" s="1">
        <f>(Comuni[[#This Row],[Popolazione2011]]/Comuni[[#This Row],[Ammalati TOT]])*100</f>
        <v>0.22629413836155843</v>
      </c>
      <c r="O4984">
        <f>_xlfn.XLOOKUP(Comuni[[#This Row],[Regione]],Table_0[Regione],Table_0[TOT AREA])</f>
        <v>5330380</v>
      </c>
      <c r="P4984" s="1">
        <f>(Comuni[[#This Row],[Popolazione2011]]/Comuni[[#This Row],[Ammalati AREA]])*100</f>
        <v>0.10608999733602482</v>
      </c>
    </row>
    <row r="4985" spans="1:16" x14ac:dyDescent="0.3">
      <c r="A4985" t="s">
        <v>5053</v>
      </c>
      <c r="B4985" t="s">
        <v>8031</v>
      </c>
      <c r="C4985" t="s">
        <v>5052</v>
      </c>
      <c r="D4985">
        <v>886</v>
      </c>
      <c r="E4985" s="1">
        <f>(Comuni[[#This Row],[Popolazione2011]]/SUM(D:D))*100</f>
        <v>1.491006320554175E-3</v>
      </c>
      <c r="F4985">
        <f t="shared" si="77"/>
        <v>5502886</v>
      </c>
      <c r="G4985" s="1">
        <f>(Comuni[[#This Row],[Popolazione2011]]/Comuni[[#This Row],[TOT POP REGIONE ]])*100</f>
        <v>1.6100642462882203E-2</v>
      </c>
      <c r="H4985" t="str">
        <f>IF(Comuni[[#This Row],[Popolazione2011]]&gt;300000,"MAGGIORE","")</f>
        <v/>
      </c>
      <c r="I4985" t="str">
        <f>_xlfn.XLOOKUP(Comuni[[#This Row],[Regione]],Ripartizione_geografica[Regione],Ripartizione_geografica[Ripartizione geografica])</f>
        <v>Centro</v>
      </c>
      <c r="J4985">
        <f>_xlfn.XLOOKUP(Comuni[[#This Row],[Regione]],Ripartizione_geografica[Regione],Ripartizione_geografica[Codice Regione])</f>
        <v>12</v>
      </c>
      <c r="K4985">
        <f>_xlfn.XLOOKUP(Comuni[[#This Row],[Regione]],Table_0[Regione],Table_0[Totale])</f>
        <v>2498960</v>
      </c>
      <c r="L4985">
        <f>_xlfn.XLOOKUP(Comuni[[#This Row],[Regione]],Table_0[Regione],Table_0[Guariti])</f>
        <v>2438883</v>
      </c>
      <c r="M4985">
        <f>_xlfn.XLOOKUP(Comuni[[#This Row],[Regione]],Table_0[Regione],Table_0[Deceduti])</f>
        <v>13122</v>
      </c>
      <c r="N4985" s="1">
        <f>(Comuni[[#This Row],[Popolazione2011]]/Comuni[[#This Row],[Ammalati TOT]])*100</f>
        <v>3.5454749175657073E-2</v>
      </c>
      <c r="O4985">
        <f>_xlfn.XLOOKUP(Comuni[[#This Row],[Regione]],Table_0[Regione],Table_0[TOT AREA])</f>
        <v>5330380</v>
      </c>
      <c r="P4985" s="1">
        <f>(Comuni[[#This Row],[Popolazione2011]]/Comuni[[#This Row],[Ammalati AREA]])*100</f>
        <v>1.6621704268738817E-2</v>
      </c>
    </row>
    <row r="4986" spans="1:16" x14ac:dyDescent="0.3">
      <c r="A4986" t="s">
        <v>5054</v>
      </c>
      <c r="B4986" t="s">
        <v>8031</v>
      </c>
      <c r="C4986" t="s">
        <v>5052</v>
      </c>
      <c r="D4986">
        <v>3674</v>
      </c>
      <c r="E4986" s="1">
        <f>(Comuni[[#This Row],[Popolazione2011]]/SUM(D:D))*100</f>
        <v>6.1827959613047836E-3</v>
      </c>
      <c r="F4986">
        <f t="shared" si="77"/>
        <v>5502886</v>
      </c>
      <c r="G4986" s="1">
        <f>(Comuni[[#This Row],[Popolazione2011]]/Comuni[[#This Row],[TOT POP REGIONE ]])*100</f>
        <v>6.6764966601161643E-2</v>
      </c>
      <c r="H4986" t="str">
        <f>IF(Comuni[[#This Row],[Popolazione2011]]&gt;300000,"MAGGIORE","")</f>
        <v/>
      </c>
      <c r="I4986" t="str">
        <f>_xlfn.XLOOKUP(Comuni[[#This Row],[Regione]],Ripartizione_geografica[Regione],Ripartizione_geografica[Ripartizione geografica])</f>
        <v>Centro</v>
      </c>
      <c r="J4986">
        <f>_xlfn.XLOOKUP(Comuni[[#This Row],[Regione]],Ripartizione_geografica[Regione],Ripartizione_geografica[Codice Regione])</f>
        <v>12</v>
      </c>
      <c r="K4986">
        <f>_xlfn.XLOOKUP(Comuni[[#This Row],[Regione]],Table_0[Regione],Table_0[Totale])</f>
        <v>2498960</v>
      </c>
      <c r="L4986">
        <f>_xlfn.XLOOKUP(Comuni[[#This Row],[Regione]],Table_0[Regione],Table_0[Guariti])</f>
        <v>2438883</v>
      </c>
      <c r="M4986">
        <f>_xlfn.XLOOKUP(Comuni[[#This Row],[Regione]],Table_0[Regione],Table_0[Deceduti])</f>
        <v>13122</v>
      </c>
      <c r="N4986" s="1">
        <f>(Comuni[[#This Row],[Popolazione2011]]/Comuni[[#This Row],[Ammalati TOT]])*100</f>
        <v>0.14702116080289401</v>
      </c>
      <c r="O4986">
        <f>_xlfn.XLOOKUP(Comuni[[#This Row],[Regione]],Table_0[Regione],Table_0[TOT AREA])</f>
        <v>5330380</v>
      </c>
      <c r="P4986" s="1">
        <f>(Comuni[[#This Row],[Popolazione2011]]/Comuni[[#This Row],[Ammalati AREA]])*100</f>
        <v>6.8925667588427095E-2</v>
      </c>
    </row>
    <row r="4987" spans="1:16" x14ac:dyDescent="0.3">
      <c r="A4987" t="s">
        <v>5055</v>
      </c>
      <c r="B4987" t="s">
        <v>8031</v>
      </c>
      <c r="C4987" t="s">
        <v>5052</v>
      </c>
      <c r="D4987">
        <v>1085</v>
      </c>
      <c r="E4987" s="1">
        <f>(Comuni[[#This Row],[Popolazione2011]]/SUM(D:D))*100</f>
        <v>1.8258937446967041E-3</v>
      </c>
      <c r="F4987">
        <f t="shared" si="77"/>
        <v>5502886</v>
      </c>
      <c r="G4987" s="1">
        <f>(Comuni[[#This Row],[Popolazione2011]]/Comuni[[#This Row],[TOT POP REGIONE ]])*100</f>
        <v>1.9716926718089382E-2</v>
      </c>
      <c r="H4987" t="str">
        <f>IF(Comuni[[#This Row],[Popolazione2011]]&gt;300000,"MAGGIORE","")</f>
        <v/>
      </c>
      <c r="I4987" t="str">
        <f>_xlfn.XLOOKUP(Comuni[[#This Row],[Regione]],Ripartizione_geografica[Regione],Ripartizione_geografica[Ripartizione geografica])</f>
        <v>Centro</v>
      </c>
      <c r="J4987">
        <f>_xlfn.XLOOKUP(Comuni[[#This Row],[Regione]],Ripartizione_geografica[Regione],Ripartizione_geografica[Codice Regione])</f>
        <v>12</v>
      </c>
      <c r="K4987">
        <f>_xlfn.XLOOKUP(Comuni[[#This Row],[Regione]],Table_0[Regione],Table_0[Totale])</f>
        <v>2498960</v>
      </c>
      <c r="L4987">
        <f>_xlfn.XLOOKUP(Comuni[[#This Row],[Regione]],Table_0[Regione],Table_0[Guariti])</f>
        <v>2438883</v>
      </c>
      <c r="M4987">
        <f>_xlfn.XLOOKUP(Comuni[[#This Row],[Regione]],Table_0[Regione],Table_0[Deceduti])</f>
        <v>13122</v>
      </c>
      <c r="N4987" s="1">
        <f>(Comuni[[#This Row],[Popolazione2011]]/Comuni[[#This Row],[Ammalati TOT]])*100</f>
        <v>4.341806191375612E-2</v>
      </c>
      <c r="O4987">
        <f>_xlfn.XLOOKUP(Comuni[[#This Row],[Regione]],Table_0[Regione],Table_0[TOT AREA])</f>
        <v>5330380</v>
      </c>
      <c r="P4987" s="1">
        <f>(Comuni[[#This Row],[Popolazione2011]]/Comuni[[#This Row],[Ammalati AREA]])*100</f>
        <v>2.0355021593207241E-2</v>
      </c>
    </row>
    <row r="4988" spans="1:16" x14ac:dyDescent="0.3">
      <c r="A4988" t="s">
        <v>5056</v>
      </c>
      <c r="B4988" t="s">
        <v>8031</v>
      </c>
      <c r="C4988" t="s">
        <v>5052</v>
      </c>
      <c r="D4988">
        <v>4834</v>
      </c>
      <c r="E4988" s="1">
        <f>(Comuni[[#This Row],[Popolazione2011]]/SUM(D:D))*100</f>
        <v>8.1349035593215376E-3</v>
      </c>
      <c r="F4988">
        <f t="shared" si="77"/>
        <v>5502886</v>
      </c>
      <c r="G4988" s="1">
        <f>(Comuni[[#This Row],[Popolazione2011]]/Comuni[[#This Row],[TOT POP REGIONE ]])*100</f>
        <v>8.784481452096228E-2</v>
      </c>
      <c r="H4988" t="str">
        <f>IF(Comuni[[#This Row],[Popolazione2011]]&gt;300000,"MAGGIORE","")</f>
        <v/>
      </c>
      <c r="I4988" t="str">
        <f>_xlfn.XLOOKUP(Comuni[[#This Row],[Regione]],Ripartizione_geografica[Regione],Ripartizione_geografica[Ripartizione geografica])</f>
        <v>Centro</v>
      </c>
      <c r="J4988">
        <f>_xlfn.XLOOKUP(Comuni[[#This Row],[Regione]],Ripartizione_geografica[Regione],Ripartizione_geografica[Codice Regione])</f>
        <v>12</v>
      </c>
      <c r="K4988">
        <f>_xlfn.XLOOKUP(Comuni[[#This Row],[Regione]],Table_0[Regione],Table_0[Totale])</f>
        <v>2498960</v>
      </c>
      <c r="L4988">
        <f>_xlfn.XLOOKUP(Comuni[[#This Row],[Regione]],Table_0[Regione],Table_0[Guariti])</f>
        <v>2438883</v>
      </c>
      <c r="M4988">
        <f>_xlfn.XLOOKUP(Comuni[[#This Row],[Regione]],Table_0[Regione],Table_0[Deceduti])</f>
        <v>13122</v>
      </c>
      <c r="N4988" s="1">
        <f>(Comuni[[#This Row],[Popolazione2011]]/Comuni[[#This Row],[Ammalati TOT]])*100</f>
        <v>0.19344047123603419</v>
      </c>
      <c r="O4988">
        <f>_xlfn.XLOOKUP(Comuni[[#This Row],[Regione]],Table_0[Regione],Table_0[TOT AREA])</f>
        <v>5330380</v>
      </c>
      <c r="P4988" s="1">
        <f>(Comuni[[#This Row],[Popolazione2011]]/Comuni[[#This Row],[Ammalati AREA]])*100</f>
        <v>9.0687718324021921E-2</v>
      </c>
    </row>
    <row r="4989" spans="1:16" x14ac:dyDescent="0.3">
      <c r="A4989" t="s">
        <v>5057</v>
      </c>
      <c r="B4989" t="s">
        <v>8031</v>
      </c>
      <c r="C4989" t="s">
        <v>5052</v>
      </c>
      <c r="D4989">
        <v>1277</v>
      </c>
      <c r="E4989" s="1">
        <f>(Comuni[[#This Row],[Popolazione2011]]/SUM(D:D))*100</f>
        <v>2.1490012091960288E-3</v>
      </c>
      <c r="F4989">
        <f t="shared" si="77"/>
        <v>5502886</v>
      </c>
      <c r="G4989" s="1">
        <f>(Comuni[[#This Row],[Popolazione2011]]/Comuni[[#This Row],[TOT POP REGIONE ]])*100</f>
        <v>2.3206004994470175E-2</v>
      </c>
      <c r="H4989" t="str">
        <f>IF(Comuni[[#This Row],[Popolazione2011]]&gt;300000,"MAGGIORE","")</f>
        <v/>
      </c>
      <c r="I4989" t="str">
        <f>_xlfn.XLOOKUP(Comuni[[#This Row],[Regione]],Ripartizione_geografica[Regione],Ripartizione_geografica[Ripartizione geografica])</f>
        <v>Centro</v>
      </c>
      <c r="J4989">
        <f>_xlfn.XLOOKUP(Comuni[[#This Row],[Regione]],Ripartizione_geografica[Regione],Ripartizione_geografica[Codice Regione])</f>
        <v>12</v>
      </c>
      <c r="K4989">
        <f>_xlfn.XLOOKUP(Comuni[[#This Row],[Regione]],Table_0[Regione],Table_0[Totale])</f>
        <v>2498960</v>
      </c>
      <c r="L4989">
        <f>_xlfn.XLOOKUP(Comuni[[#This Row],[Regione]],Table_0[Regione],Table_0[Guariti])</f>
        <v>2438883</v>
      </c>
      <c r="M4989">
        <f>_xlfn.XLOOKUP(Comuni[[#This Row],[Regione]],Table_0[Regione],Table_0[Deceduti])</f>
        <v>13122</v>
      </c>
      <c r="N4989" s="1">
        <f>(Comuni[[#This Row],[Popolazione2011]]/Comuni[[#This Row],[Ammalati TOT]])*100</f>
        <v>5.1101258123379324E-2</v>
      </c>
      <c r="O4989">
        <f>_xlfn.XLOOKUP(Comuni[[#This Row],[Regione]],Table_0[Regione],Table_0[TOT AREA])</f>
        <v>5330380</v>
      </c>
      <c r="P4989" s="1">
        <f>(Comuni[[#This Row],[Popolazione2011]]/Comuni[[#This Row],[Ammalati AREA]])*100</f>
        <v>2.3957016197719488E-2</v>
      </c>
    </row>
    <row r="4990" spans="1:16" x14ac:dyDescent="0.3">
      <c r="A4990" t="s">
        <v>5058</v>
      </c>
      <c r="B4990" t="s">
        <v>8031</v>
      </c>
      <c r="C4990" t="s">
        <v>5052</v>
      </c>
      <c r="D4990">
        <v>3356</v>
      </c>
      <c r="E4990" s="1">
        <f>(Comuni[[#This Row],[Popolazione2011]]/SUM(D:D))*100</f>
        <v>5.6476492232277785E-3</v>
      </c>
      <c r="F4990">
        <f t="shared" si="77"/>
        <v>5502886</v>
      </c>
      <c r="G4990" s="1">
        <f>(Comuni[[#This Row],[Popolazione2011]]/Comuni[[#This Row],[TOT POP REGIONE ]])*100</f>
        <v>6.0986180705905953E-2</v>
      </c>
      <c r="H4990" t="str">
        <f>IF(Comuni[[#This Row],[Popolazione2011]]&gt;300000,"MAGGIORE","")</f>
        <v/>
      </c>
      <c r="I4990" t="str">
        <f>_xlfn.XLOOKUP(Comuni[[#This Row],[Regione]],Ripartizione_geografica[Regione],Ripartizione_geografica[Ripartizione geografica])</f>
        <v>Centro</v>
      </c>
      <c r="J4990">
        <f>_xlfn.XLOOKUP(Comuni[[#This Row],[Regione]],Ripartizione_geografica[Regione],Ripartizione_geografica[Codice Regione])</f>
        <v>12</v>
      </c>
      <c r="K4990">
        <f>_xlfn.XLOOKUP(Comuni[[#This Row],[Regione]],Table_0[Regione],Table_0[Totale])</f>
        <v>2498960</v>
      </c>
      <c r="L4990">
        <f>_xlfn.XLOOKUP(Comuni[[#This Row],[Regione]],Table_0[Regione],Table_0[Guariti])</f>
        <v>2438883</v>
      </c>
      <c r="M4990">
        <f>_xlfn.XLOOKUP(Comuni[[#This Row],[Regione]],Table_0[Regione],Table_0[Deceduti])</f>
        <v>13122</v>
      </c>
      <c r="N4990" s="1">
        <f>(Comuni[[#This Row],[Popolazione2011]]/Comuni[[#This Row],[Ammalati TOT]])*100</f>
        <v>0.13429586708070557</v>
      </c>
      <c r="O4990">
        <f>_xlfn.XLOOKUP(Comuni[[#This Row],[Regione]],Table_0[Regione],Table_0[TOT AREA])</f>
        <v>5330380</v>
      </c>
      <c r="P4990" s="1">
        <f>(Comuni[[#This Row],[Popolazione2011]]/Comuni[[#This Row],[Ammalati AREA]])*100</f>
        <v>6.2959864024703674E-2</v>
      </c>
    </row>
    <row r="4991" spans="1:16" x14ac:dyDescent="0.3">
      <c r="A4991" t="s">
        <v>5059</v>
      </c>
      <c r="B4991" t="s">
        <v>8031</v>
      </c>
      <c r="C4991" t="s">
        <v>5052</v>
      </c>
      <c r="D4991">
        <v>4137</v>
      </c>
      <c r="E4991" s="1">
        <f>(Comuni[[#This Row],[Popolazione2011]]/SUM(D:D))*100</f>
        <v>6.9619561491338858E-3</v>
      </c>
      <c r="F4991">
        <f t="shared" si="77"/>
        <v>5502886</v>
      </c>
      <c r="G4991" s="1">
        <f>(Comuni[[#This Row],[Popolazione2011]]/Comuni[[#This Row],[TOT POP REGIONE ]])*100</f>
        <v>7.517873348639241E-2</v>
      </c>
      <c r="H4991" t="str">
        <f>IF(Comuni[[#This Row],[Popolazione2011]]&gt;300000,"MAGGIORE","")</f>
        <v/>
      </c>
      <c r="I4991" t="str">
        <f>_xlfn.XLOOKUP(Comuni[[#This Row],[Regione]],Ripartizione_geografica[Regione],Ripartizione_geografica[Ripartizione geografica])</f>
        <v>Centro</v>
      </c>
      <c r="J4991">
        <f>_xlfn.XLOOKUP(Comuni[[#This Row],[Regione]],Ripartizione_geografica[Regione],Ripartizione_geografica[Codice Regione])</f>
        <v>12</v>
      </c>
      <c r="K4991">
        <f>_xlfn.XLOOKUP(Comuni[[#This Row],[Regione]],Table_0[Regione],Table_0[Totale])</f>
        <v>2498960</v>
      </c>
      <c r="L4991">
        <f>_xlfn.XLOOKUP(Comuni[[#This Row],[Regione]],Table_0[Regione],Table_0[Guariti])</f>
        <v>2438883</v>
      </c>
      <c r="M4991">
        <f>_xlfn.XLOOKUP(Comuni[[#This Row],[Regione]],Table_0[Regione],Table_0[Deceduti])</f>
        <v>13122</v>
      </c>
      <c r="N4991" s="1">
        <f>(Comuni[[#This Row],[Popolazione2011]]/Comuni[[#This Row],[Ammalati TOT]])*100</f>
        <v>0.16554886832922494</v>
      </c>
      <c r="O4991">
        <f>_xlfn.XLOOKUP(Comuni[[#This Row],[Regione]],Table_0[Regione],Table_0[TOT AREA])</f>
        <v>5330380</v>
      </c>
      <c r="P4991" s="1">
        <f>(Comuni[[#This Row],[Popolazione2011]]/Comuni[[#This Row],[Ammalati AREA]])*100</f>
        <v>7.7611727494099864E-2</v>
      </c>
    </row>
    <row r="4992" spans="1:16" x14ac:dyDescent="0.3">
      <c r="A4992" t="s">
        <v>5060</v>
      </c>
      <c r="B4992" t="s">
        <v>8031</v>
      </c>
      <c r="C4992" t="s">
        <v>5052</v>
      </c>
      <c r="D4992">
        <v>1814</v>
      </c>
      <c r="E4992" s="1">
        <f>(Comuni[[#This Row],[Popolazione2011]]/SUM(D:D))*100</f>
        <v>3.0526923989675774E-3</v>
      </c>
      <c r="F4992">
        <f t="shared" si="77"/>
        <v>5502886</v>
      </c>
      <c r="G4992" s="1">
        <f>(Comuni[[#This Row],[Popolazione2011]]/Comuni[[#This Row],[TOT POP REGIONE ]])*100</f>
        <v>3.2964520798722703E-2</v>
      </c>
      <c r="H4992" t="str">
        <f>IF(Comuni[[#This Row],[Popolazione2011]]&gt;300000,"MAGGIORE","")</f>
        <v/>
      </c>
      <c r="I4992" t="str">
        <f>_xlfn.XLOOKUP(Comuni[[#This Row],[Regione]],Ripartizione_geografica[Regione],Ripartizione_geografica[Ripartizione geografica])</f>
        <v>Centro</v>
      </c>
      <c r="J4992">
        <f>_xlfn.XLOOKUP(Comuni[[#This Row],[Regione]],Ripartizione_geografica[Regione],Ripartizione_geografica[Codice Regione])</f>
        <v>12</v>
      </c>
      <c r="K4992">
        <f>_xlfn.XLOOKUP(Comuni[[#This Row],[Regione]],Table_0[Regione],Table_0[Totale])</f>
        <v>2498960</v>
      </c>
      <c r="L4992">
        <f>_xlfn.XLOOKUP(Comuni[[#This Row],[Regione]],Table_0[Regione],Table_0[Guariti])</f>
        <v>2438883</v>
      </c>
      <c r="M4992">
        <f>_xlfn.XLOOKUP(Comuni[[#This Row],[Regione]],Table_0[Regione],Table_0[Deceduti])</f>
        <v>13122</v>
      </c>
      <c r="N4992" s="1">
        <f>(Comuni[[#This Row],[Popolazione2011]]/Comuni[[#This Row],[Ammalati TOT]])*100</f>
        <v>7.259019752216922E-2</v>
      </c>
      <c r="O4992">
        <f>_xlfn.XLOOKUP(Comuni[[#This Row],[Regione]],Table_0[Regione],Table_0[TOT AREA])</f>
        <v>5330380</v>
      </c>
      <c r="P4992" s="1">
        <f>(Comuni[[#This Row],[Popolazione2011]]/Comuni[[#This Row],[Ammalati AREA]])*100</f>
        <v>3.4031344857214686E-2</v>
      </c>
    </row>
    <row r="4993" spans="1:16" x14ac:dyDescent="0.3">
      <c r="A4993" t="s">
        <v>5061</v>
      </c>
      <c r="B4993" t="s">
        <v>8031</v>
      </c>
      <c r="C4993" t="s">
        <v>5052</v>
      </c>
      <c r="D4993">
        <v>905</v>
      </c>
      <c r="E4993" s="1">
        <f>(Comuni[[#This Row],[Popolazione2011]]/SUM(D:D))*100</f>
        <v>1.5229804967285875E-3</v>
      </c>
      <c r="F4993">
        <f t="shared" si="77"/>
        <v>5502886</v>
      </c>
      <c r="G4993" s="1">
        <f>(Comuni[[#This Row],[Popolazione2011]]/Comuni[[#This Row],[TOT POP REGIONE ]])*100</f>
        <v>1.6445915833982385E-2</v>
      </c>
      <c r="H4993" t="str">
        <f>IF(Comuni[[#This Row],[Popolazione2011]]&gt;300000,"MAGGIORE","")</f>
        <v/>
      </c>
      <c r="I4993" t="str">
        <f>_xlfn.XLOOKUP(Comuni[[#This Row],[Regione]],Ripartizione_geografica[Regione],Ripartizione_geografica[Ripartizione geografica])</f>
        <v>Centro</v>
      </c>
      <c r="J4993">
        <f>_xlfn.XLOOKUP(Comuni[[#This Row],[Regione]],Ripartizione_geografica[Regione],Ripartizione_geografica[Codice Regione])</f>
        <v>12</v>
      </c>
      <c r="K4993">
        <f>_xlfn.XLOOKUP(Comuni[[#This Row],[Regione]],Table_0[Regione],Table_0[Totale])</f>
        <v>2498960</v>
      </c>
      <c r="L4993">
        <f>_xlfn.XLOOKUP(Comuni[[#This Row],[Regione]],Table_0[Regione],Table_0[Guariti])</f>
        <v>2438883</v>
      </c>
      <c r="M4993">
        <f>_xlfn.XLOOKUP(Comuni[[#This Row],[Regione]],Table_0[Regione],Table_0[Deceduti])</f>
        <v>13122</v>
      </c>
      <c r="N4993" s="1">
        <f>(Comuni[[#This Row],[Popolazione2011]]/Comuni[[#This Row],[Ammalati TOT]])*100</f>
        <v>3.6215065467234367E-2</v>
      </c>
      <c r="O4993">
        <f>_xlfn.XLOOKUP(Comuni[[#This Row],[Regione]],Table_0[Regione],Table_0[TOT AREA])</f>
        <v>5330380</v>
      </c>
      <c r="P4993" s="1">
        <f>(Comuni[[#This Row],[Popolazione2011]]/Comuni[[#This Row],[Ammalati AREA]])*100</f>
        <v>1.6978151651477005E-2</v>
      </c>
    </row>
    <row r="4994" spans="1:16" x14ac:dyDescent="0.3">
      <c r="A4994" t="s">
        <v>5062</v>
      </c>
      <c r="B4994" t="s">
        <v>8031</v>
      </c>
      <c r="C4994" t="s">
        <v>5052</v>
      </c>
      <c r="D4994">
        <v>3149</v>
      </c>
      <c r="E4994" s="1">
        <f>(Comuni[[#This Row],[Popolazione2011]]/SUM(D:D))*100</f>
        <v>5.2992989880644437E-3</v>
      </c>
      <c r="F4994">
        <f t="shared" ref="F4994:F5057" si="78">SUMIFS(D:D,B:B,B4994)</f>
        <v>5502886</v>
      </c>
      <c r="G4994" s="1">
        <f>(Comuni[[#This Row],[Popolazione2011]]/Comuni[[#This Row],[TOT POP REGIONE ]])*100</f>
        <v>5.7224518189182914E-2</v>
      </c>
      <c r="H4994" t="str">
        <f>IF(Comuni[[#This Row],[Popolazione2011]]&gt;300000,"MAGGIORE","")</f>
        <v/>
      </c>
      <c r="I4994" t="str">
        <f>_xlfn.XLOOKUP(Comuni[[#This Row],[Regione]],Ripartizione_geografica[Regione],Ripartizione_geografica[Ripartizione geografica])</f>
        <v>Centro</v>
      </c>
      <c r="J4994">
        <f>_xlfn.XLOOKUP(Comuni[[#This Row],[Regione]],Ripartizione_geografica[Regione],Ripartizione_geografica[Codice Regione])</f>
        <v>12</v>
      </c>
      <c r="K4994">
        <f>_xlfn.XLOOKUP(Comuni[[#This Row],[Regione]],Table_0[Regione],Table_0[Totale])</f>
        <v>2498960</v>
      </c>
      <c r="L4994">
        <f>_xlfn.XLOOKUP(Comuni[[#This Row],[Regione]],Table_0[Regione],Table_0[Guariti])</f>
        <v>2438883</v>
      </c>
      <c r="M4994">
        <f>_xlfn.XLOOKUP(Comuni[[#This Row],[Regione]],Table_0[Regione],Table_0[Deceduti])</f>
        <v>13122</v>
      </c>
      <c r="N4994" s="1">
        <f>(Comuni[[#This Row],[Popolazione2011]]/Comuni[[#This Row],[Ammalati TOT]])*100</f>
        <v>0.12601242116720557</v>
      </c>
      <c r="O4994">
        <f>_xlfn.XLOOKUP(Comuni[[#This Row],[Regione]],Table_0[Regione],Table_0[TOT AREA])</f>
        <v>5330380</v>
      </c>
      <c r="P4994" s="1">
        <f>(Comuni[[#This Row],[Popolazione2011]]/Comuni[[#This Row],[Ammalati AREA]])*100</f>
        <v>5.907646359171391E-2</v>
      </c>
    </row>
    <row r="4995" spans="1:16" x14ac:dyDescent="0.3">
      <c r="A4995" t="s">
        <v>5063</v>
      </c>
      <c r="B4995" t="s">
        <v>8031</v>
      </c>
      <c r="C4995" t="s">
        <v>5052</v>
      </c>
      <c r="D4995">
        <v>5270</v>
      </c>
      <c r="E4995" s="1">
        <f>(Comuni[[#This Row],[Popolazione2011]]/SUM(D:D))*100</f>
        <v>8.8686267599554208E-3</v>
      </c>
      <c r="F4995">
        <f t="shared" si="78"/>
        <v>5502886</v>
      </c>
      <c r="G4995" s="1">
        <f>(Comuni[[#This Row],[Popolazione2011]]/Comuni[[#This Row],[TOT POP REGIONE ]])*100</f>
        <v>9.5767929773576996E-2</v>
      </c>
      <c r="H4995" t="str">
        <f>IF(Comuni[[#This Row],[Popolazione2011]]&gt;300000,"MAGGIORE","")</f>
        <v/>
      </c>
      <c r="I4995" t="str">
        <f>_xlfn.XLOOKUP(Comuni[[#This Row],[Regione]],Ripartizione_geografica[Regione],Ripartizione_geografica[Ripartizione geografica])</f>
        <v>Centro</v>
      </c>
      <c r="J4995">
        <f>_xlfn.XLOOKUP(Comuni[[#This Row],[Regione]],Ripartizione_geografica[Regione],Ripartizione_geografica[Codice Regione])</f>
        <v>12</v>
      </c>
      <c r="K4995">
        <f>_xlfn.XLOOKUP(Comuni[[#This Row],[Regione]],Table_0[Regione],Table_0[Totale])</f>
        <v>2498960</v>
      </c>
      <c r="L4995">
        <f>_xlfn.XLOOKUP(Comuni[[#This Row],[Regione]],Table_0[Regione],Table_0[Guariti])</f>
        <v>2438883</v>
      </c>
      <c r="M4995">
        <f>_xlfn.XLOOKUP(Comuni[[#This Row],[Regione]],Table_0[Regione],Table_0[Deceduti])</f>
        <v>13122</v>
      </c>
      <c r="N4995" s="1">
        <f>(Comuni[[#This Row],[Popolazione2011]]/Comuni[[#This Row],[Ammalati TOT]])*100</f>
        <v>0.21088772929538691</v>
      </c>
      <c r="O4995">
        <f>_xlfn.XLOOKUP(Comuni[[#This Row],[Regione]],Table_0[Regione],Table_0[TOT AREA])</f>
        <v>5330380</v>
      </c>
      <c r="P4995" s="1">
        <f>(Comuni[[#This Row],[Popolazione2011]]/Comuni[[#This Row],[Ammalati AREA]])*100</f>
        <v>9.8867247738435152E-2</v>
      </c>
    </row>
    <row r="4996" spans="1:16" x14ac:dyDescent="0.3">
      <c r="A4996" t="s">
        <v>5064</v>
      </c>
      <c r="B4996" t="s">
        <v>8031</v>
      </c>
      <c r="C4996" t="s">
        <v>5052</v>
      </c>
      <c r="D4996">
        <v>1741</v>
      </c>
      <c r="E4996" s="1">
        <f>(Comuni[[#This Row],[Popolazione2011]]/SUM(D:D))*100</f>
        <v>2.9298442484027298E-3</v>
      </c>
      <c r="F4996">
        <f t="shared" si="78"/>
        <v>5502886</v>
      </c>
      <c r="G4996" s="1">
        <f>(Comuni[[#This Row],[Popolazione2011]]/Comuni[[#This Row],[TOT POP REGIONE ]])*100</f>
        <v>3.1637944162390429E-2</v>
      </c>
      <c r="H4996" t="str">
        <f>IF(Comuni[[#This Row],[Popolazione2011]]&gt;300000,"MAGGIORE","")</f>
        <v/>
      </c>
      <c r="I4996" t="str">
        <f>_xlfn.XLOOKUP(Comuni[[#This Row],[Regione]],Ripartizione_geografica[Regione],Ripartizione_geografica[Ripartizione geografica])</f>
        <v>Centro</v>
      </c>
      <c r="J4996">
        <f>_xlfn.XLOOKUP(Comuni[[#This Row],[Regione]],Ripartizione_geografica[Regione],Ripartizione_geografica[Codice Regione])</f>
        <v>12</v>
      </c>
      <c r="K4996">
        <f>_xlfn.XLOOKUP(Comuni[[#This Row],[Regione]],Table_0[Regione],Table_0[Totale])</f>
        <v>2498960</v>
      </c>
      <c r="L4996">
        <f>_xlfn.XLOOKUP(Comuni[[#This Row],[Regione]],Table_0[Regione],Table_0[Guariti])</f>
        <v>2438883</v>
      </c>
      <c r="M4996">
        <f>_xlfn.XLOOKUP(Comuni[[#This Row],[Regione]],Table_0[Regione],Table_0[Deceduti])</f>
        <v>13122</v>
      </c>
      <c r="N4996" s="1">
        <f>(Comuni[[#This Row],[Popolazione2011]]/Comuni[[#This Row],[Ammalati TOT]])*100</f>
        <v>6.9668982296635401E-2</v>
      </c>
      <c r="O4996">
        <f>_xlfn.XLOOKUP(Comuni[[#This Row],[Regione]],Table_0[Regione],Table_0[TOT AREA])</f>
        <v>5330380</v>
      </c>
      <c r="P4996" s="1">
        <f>(Comuni[[#This Row],[Popolazione2011]]/Comuni[[#This Row],[Ammalati AREA]])*100</f>
        <v>3.2661836491957419E-2</v>
      </c>
    </row>
    <row r="4997" spans="1:16" x14ac:dyDescent="0.3">
      <c r="A4997" t="s">
        <v>5065</v>
      </c>
      <c r="B4997" t="s">
        <v>8031</v>
      </c>
      <c r="C4997" t="s">
        <v>5052</v>
      </c>
      <c r="D4997">
        <v>6644</v>
      </c>
      <c r="E4997" s="1">
        <f>(Comuni[[#This Row],[Popolazione2011]]/SUM(D:D))*100</f>
        <v>1.1180864552778712E-2</v>
      </c>
      <c r="F4997">
        <f t="shared" si="78"/>
        <v>5502886</v>
      </c>
      <c r="G4997" s="1">
        <f>(Comuni[[#This Row],[Popolazione2011]]/Comuni[[#This Row],[TOT POP REGIONE ]])*100</f>
        <v>0.12073664618892704</v>
      </c>
      <c r="H4997" t="str">
        <f>IF(Comuni[[#This Row],[Popolazione2011]]&gt;300000,"MAGGIORE","")</f>
        <v/>
      </c>
      <c r="I4997" t="str">
        <f>_xlfn.XLOOKUP(Comuni[[#This Row],[Regione]],Ripartizione_geografica[Regione],Ripartizione_geografica[Ripartizione geografica])</f>
        <v>Centro</v>
      </c>
      <c r="J4997">
        <f>_xlfn.XLOOKUP(Comuni[[#This Row],[Regione]],Ripartizione_geografica[Regione],Ripartizione_geografica[Codice Regione])</f>
        <v>12</v>
      </c>
      <c r="K4997">
        <f>_xlfn.XLOOKUP(Comuni[[#This Row],[Regione]],Table_0[Regione],Table_0[Totale])</f>
        <v>2498960</v>
      </c>
      <c r="L4997">
        <f>_xlfn.XLOOKUP(Comuni[[#This Row],[Regione]],Table_0[Regione],Table_0[Guariti])</f>
        <v>2438883</v>
      </c>
      <c r="M4997">
        <f>_xlfn.XLOOKUP(Comuni[[#This Row],[Regione]],Table_0[Regione],Table_0[Deceduti])</f>
        <v>13122</v>
      </c>
      <c r="N4997" s="1">
        <f>(Comuni[[#This Row],[Popolazione2011]]/Comuni[[#This Row],[Ammalati TOT]])*100</f>
        <v>0.2658706021705029</v>
      </c>
      <c r="O4997">
        <f>_xlfn.XLOOKUP(Comuni[[#This Row],[Regione]],Table_0[Regione],Table_0[TOT AREA])</f>
        <v>5330380</v>
      </c>
      <c r="P4997" s="1">
        <f>(Comuni[[#This Row],[Popolazione2011]]/Comuni[[#This Row],[Ammalati AREA]])*100</f>
        <v>0.12464402162697594</v>
      </c>
    </row>
    <row r="4998" spans="1:16" x14ac:dyDescent="0.3">
      <c r="A4998" t="s">
        <v>5066</v>
      </c>
      <c r="B4998" t="s">
        <v>8031</v>
      </c>
      <c r="C4998" t="s">
        <v>5052</v>
      </c>
      <c r="D4998">
        <v>5345</v>
      </c>
      <c r="E4998" s="1">
        <f>(Comuni[[#This Row],[Popolazione2011]]/SUM(D:D))*100</f>
        <v>8.9948406132754691E-3</v>
      </c>
      <c r="F4998">
        <f t="shared" si="78"/>
        <v>5502886</v>
      </c>
      <c r="G4998" s="1">
        <f>(Comuni[[#This Row],[Popolazione2011]]/Comuni[[#This Row],[TOT POP REGIONE ]])*100</f>
        <v>9.7130850975288244E-2</v>
      </c>
      <c r="H4998" t="str">
        <f>IF(Comuni[[#This Row],[Popolazione2011]]&gt;300000,"MAGGIORE","")</f>
        <v/>
      </c>
      <c r="I4998" t="str">
        <f>_xlfn.XLOOKUP(Comuni[[#This Row],[Regione]],Ripartizione_geografica[Regione],Ripartizione_geografica[Ripartizione geografica])</f>
        <v>Centro</v>
      </c>
      <c r="J4998">
        <f>_xlfn.XLOOKUP(Comuni[[#This Row],[Regione]],Ripartizione_geografica[Regione],Ripartizione_geografica[Codice Regione])</f>
        <v>12</v>
      </c>
      <c r="K4998">
        <f>_xlfn.XLOOKUP(Comuni[[#This Row],[Regione]],Table_0[Regione],Table_0[Totale])</f>
        <v>2498960</v>
      </c>
      <c r="L4998">
        <f>_xlfn.XLOOKUP(Comuni[[#This Row],[Regione]],Table_0[Regione],Table_0[Guariti])</f>
        <v>2438883</v>
      </c>
      <c r="M4998">
        <f>_xlfn.XLOOKUP(Comuni[[#This Row],[Regione]],Table_0[Regione],Table_0[Deceduti])</f>
        <v>13122</v>
      </c>
      <c r="N4998" s="1">
        <f>(Comuni[[#This Row],[Popolazione2011]]/Comuni[[#This Row],[Ammalati TOT]])*100</f>
        <v>0.21388897781477095</v>
      </c>
      <c r="O4998">
        <f>_xlfn.XLOOKUP(Comuni[[#This Row],[Regione]],Table_0[Regione],Table_0[TOT AREA])</f>
        <v>5330380</v>
      </c>
      <c r="P4998" s="1">
        <f>(Comuni[[#This Row],[Popolazione2011]]/Comuni[[#This Row],[Ammalati AREA]])*100</f>
        <v>0.10027427688082276</v>
      </c>
    </row>
    <row r="4999" spans="1:16" x14ac:dyDescent="0.3">
      <c r="A4999" t="s">
        <v>5067</v>
      </c>
      <c r="B4999" t="s">
        <v>8031</v>
      </c>
      <c r="C4999" t="s">
        <v>5052</v>
      </c>
      <c r="D4999">
        <v>2042</v>
      </c>
      <c r="E4999" s="1">
        <f>(Comuni[[#This Row],[Popolazione2011]]/SUM(D:D))*100</f>
        <v>3.4363825130605255E-3</v>
      </c>
      <c r="F4999">
        <f t="shared" si="78"/>
        <v>5502886</v>
      </c>
      <c r="G4999" s="1">
        <f>(Comuni[[#This Row],[Popolazione2011]]/Comuni[[#This Row],[TOT POP REGIONE ]])*100</f>
        <v>3.71078012519249E-2</v>
      </c>
      <c r="H4999" t="str">
        <f>IF(Comuni[[#This Row],[Popolazione2011]]&gt;300000,"MAGGIORE","")</f>
        <v/>
      </c>
      <c r="I4999" t="str">
        <f>_xlfn.XLOOKUP(Comuni[[#This Row],[Regione]],Ripartizione_geografica[Regione],Ripartizione_geografica[Ripartizione geografica])</f>
        <v>Centro</v>
      </c>
      <c r="J4999">
        <f>_xlfn.XLOOKUP(Comuni[[#This Row],[Regione]],Ripartizione_geografica[Regione],Ripartizione_geografica[Codice Regione])</f>
        <v>12</v>
      </c>
      <c r="K4999">
        <f>_xlfn.XLOOKUP(Comuni[[#This Row],[Regione]],Table_0[Regione],Table_0[Totale])</f>
        <v>2498960</v>
      </c>
      <c r="L4999">
        <f>_xlfn.XLOOKUP(Comuni[[#This Row],[Regione]],Table_0[Regione],Table_0[Guariti])</f>
        <v>2438883</v>
      </c>
      <c r="M4999">
        <f>_xlfn.XLOOKUP(Comuni[[#This Row],[Regione]],Table_0[Regione],Table_0[Deceduti])</f>
        <v>13122</v>
      </c>
      <c r="N4999" s="1">
        <f>(Comuni[[#This Row],[Popolazione2011]]/Comuni[[#This Row],[Ammalati TOT]])*100</f>
        <v>8.1713993021096776E-2</v>
      </c>
      <c r="O4999">
        <f>_xlfn.XLOOKUP(Comuni[[#This Row],[Regione]],Table_0[Regione],Table_0[TOT AREA])</f>
        <v>5330380</v>
      </c>
      <c r="P4999" s="1">
        <f>(Comuni[[#This Row],[Popolazione2011]]/Comuni[[#This Row],[Ammalati AREA]])*100</f>
        <v>3.830871345007298E-2</v>
      </c>
    </row>
    <row r="5000" spans="1:16" x14ac:dyDescent="0.3">
      <c r="A5000" t="s">
        <v>5068</v>
      </c>
      <c r="B5000" t="s">
        <v>8031</v>
      </c>
      <c r="C5000" t="s">
        <v>5052</v>
      </c>
      <c r="D5000">
        <v>2558</v>
      </c>
      <c r="E5000" s="1">
        <f>(Comuni[[#This Row],[Popolazione2011]]/SUM(D:D))*100</f>
        <v>4.30473382390246E-3</v>
      </c>
      <c r="F5000">
        <f t="shared" si="78"/>
        <v>5502886</v>
      </c>
      <c r="G5000" s="1">
        <f>(Comuni[[#This Row],[Popolazione2011]]/Comuni[[#This Row],[TOT POP REGIONE ]])*100</f>
        <v>4.6484699119698283E-2</v>
      </c>
      <c r="H5000" t="str">
        <f>IF(Comuni[[#This Row],[Popolazione2011]]&gt;300000,"MAGGIORE","")</f>
        <v/>
      </c>
      <c r="I5000" t="str">
        <f>_xlfn.XLOOKUP(Comuni[[#This Row],[Regione]],Ripartizione_geografica[Regione],Ripartizione_geografica[Ripartizione geografica])</f>
        <v>Centro</v>
      </c>
      <c r="J5000">
        <f>_xlfn.XLOOKUP(Comuni[[#This Row],[Regione]],Ripartizione_geografica[Regione],Ripartizione_geografica[Codice Regione])</f>
        <v>12</v>
      </c>
      <c r="K5000">
        <f>_xlfn.XLOOKUP(Comuni[[#This Row],[Regione]],Table_0[Regione],Table_0[Totale])</f>
        <v>2498960</v>
      </c>
      <c r="L5000">
        <f>_xlfn.XLOOKUP(Comuni[[#This Row],[Regione]],Table_0[Regione],Table_0[Guariti])</f>
        <v>2438883</v>
      </c>
      <c r="M5000">
        <f>_xlfn.XLOOKUP(Comuni[[#This Row],[Regione]],Table_0[Regione],Table_0[Deceduti])</f>
        <v>13122</v>
      </c>
      <c r="N5000" s="1">
        <f>(Comuni[[#This Row],[Popolazione2011]]/Comuni[[#This Row],[Ammalati TOT]])*100</f>
        <v>0.10236258283445913</v>
      </c>
      <c r="O5000">
        <f>_xlfn.XLOOKUP(Comuni[[#This Row],[Regione]],Table_0[Regione],Table_0[TOT AREA])</f>
        <v>5330380</v>
      </c>
      <c r="P5000" s="1">
        <f>(Comuni[[#This Row],[Popolazione2011]]/Comuni[[#This Row],[Ammalati AREA]])*100</f>
        <v>4.7989073949699645E-2</v>
      </c>
    </row>
    <row r="5001" spans="1:16" x14ac:dyDescent="0.3">
      <c r="A5001" t="s">
        <v>5069</v>
      </c>
      <c r="B5001" t="s">
        <v>8031</v>
      </c>
      <c r="C5001" t="s">
        <v>5052</v>
      </c>
      <c r="D5001">
        <v>2385</v>
      </c>
      <c r="E5001" s="1">
        <f>(Comuni[[#This Row],[Popolazione2011]]/SUM(D:D))*100</f>
        <v>4.0136005355775476E-3</v>
      </c>
      <c r="F5001">
        <f t="shared" si="78"/>
        <v>5502886</v>
      </c>
      <c r="G5001" s="1">
        <f>(Comuni[[#This Row],[Popolazione2011]]/Comuni[[#This Row],[TOT POP REGIONE ]])*100</f>
        <v>4.3340894214417676E-2</v>
      </c>
      <c r="H5001" t="str">
        <f>IF(Comuni[[#This Row],[Popolazione2011]]&gt;300000,"MAGGIORE","")</f>
        <v/>
      </c>
      <c r="I5001" t="str">
        <f>_xlfn.XLOOKUP(Comuni[[#This Row],[Regione]],Ripartizione_geografica[Regione],Ripartizione_geografica[Ripartizione geografica])</f>
        <v>Centro</v>
      </c>
      <c r="J5001">
        <f>_xlfn.XLOOKUP(Comuni[[#This Row],[Regione]],Ripartizione_geografica[Regione],Ripartizione_geografica[Codice Regione])</f>
        <v>12</v>
      </c>
      <c r="K5001">
        <f>_xlfn.XLOOKUP(Comuni[[#This Row],[Regione]],Table_0[Regione],Table_0[Totale])</f>
        <v>2498960</v>
      </c>
      <c r="L5001">
        <f>_xlfn.XLOOKUP(Comuni[[#This Row],[Regione]],Table_0[Regione],Table_0[Guariti])</f>
        <v>2438883</v>
      </c>
      <c r="M5001">
        <f>_xlfn.XLOOKUP(Comuni[[#This Row],[Regione]],Table_0[Regione],Table_0[Deceduti])</f>
        <v>13122</v>
      </c>
      <c r="N5001" s="1">
        <f>(Comuni[[#This Row],[Popolazione2011]]/Comuni[[#This Row],[Ammalati TOT]])*100</f>
        <v>9.5439702916413238E-2</v>
      </c>
      <c r="O5001">
        <f>_xlfn.XLOOKUP(Comuni[[#This Row],[Regione]],Table_0[Regione],Table_0[TOT AREA])</f>
        <v>5330380</v>
      </c>
      <c r="P5001" s="1">
        <f>(Comuni[[#This Row],[Popolazione2011]]/Comuni[[#This Row],[Ammalati AREA]])*100</f>
        <v>4.4743526727925587E-2</v>
      </c>
    </row>
    <row r="5002" spans="1:16" x14ac:dyDescent="0.3">
      <c r="A5002" t="s">
        <v>5070</v>
      </c>
      <c r="B5002" t="s">
        <v>8031</v>
      </c>
      <c r="C5002" t="s">
        <v>5052</v>
      </c>
      <c r="D5002">
        <v>1343</v>
      </c>
      <c r="E5002" s="1">
        <f>(Comuni[[#This Row],[Popolazione2011]]/SUM(D:D))*100</f>
        <v>2.2600694001176716E-3</v>
      </c>
      <c r="F5002">
        <f t="shared" si="78"/>
        <v>5502886</v>
      </c>
      <c r="G5002" s="1">
        <f>(Comuni[[#This Row],[Popolazione2011]]/Comuni[[#This Row],[TOT POP REGIONE ]])*100</f>
        <v>2.4405375651976074E-2</v>
      </c>
      <c r="H5002" t="str">
        <f>IF(Comuni[[#This Row],[Popolazione2011]]&gt;300000,"MAGGIORE","")</f>
        <v/>
      </c>
      <c r="I5002" t="str">
        <f>_xlfn.XLOOKUP(Comuni[[#This Row],[Regione]],Ripartizione_geografica[Regione],Ripartizione_geografica[Ripartizione geografica])</f>
        <v>Centro</v>
      </c>
      <c r="J5002">
        <f>_xlfn.XLOOKUP(Comuni[[#This Row],[Regione]],Ripartizione_geografica[Regione],Ripartizione_geografica[Codice Regione])</f>
        <v>12</v>
      </c>
      <c r="K5002">
        <f>_xlfn.XLOOKUP(Comuni[[#This Row],[Regione]],Table_0[Regione],Table_0[Totale])</f>
        <v>2498960</v>
      </c>
      <c r="L5002">
        <f>_xlfn.XLOOKUP(Comuni[[#This Row],[Regione]],Table_0[Regione],Table_0[Guariti])</f>
        <v>2438883</v>
      </c>
      <c r="M5002">
        <f>_xlfn.XLOOKUP(Comuni[[#This Row],[Regione]],Table_0[Regione],Table_0[Deceduti])</f>
        <v>13122</v>
      </c>
      <c r="N5002" s="1">
        <f>(Comuni[[#This Row],[Popolazione2011]]/Comuni[[#This Row],[Ammalati TOT]])*100</f>
        <v>5.3742356820437306E-2</v>
      </c>
      <c r="O5002">
        <f>_xlfn.XLOOKUP(Comuni[[#This Row],[Regione]],Table_0[Regione],Table_0[TOT AREA])</f>
        <v>5330380</v>
      </c>
      <c r="P5002" s="1">
        <f>(Comuni[[#This Row],[Popolazione2011]]/Comuni[[#This Row],[Ammalati AREA]])*100</f>
        <v>2.519520184302057E-2</v>
      </c>
    </row>
    <row r="5003" spans="1:16" x14ac:dyDescent="0.3">
      <c r="A5003" t="s">
        <v>5071</v>
      </c>
      <c r="B5003" t="s">
        <v>8031</v>
      </c>
      <c r="C5003" t="s">
        <v>5052</v>
      </c>
      <c r="D5003">
        <v>1230</v>
      </c>
      <c r="E5003" s="1">
        <f>(Comuni[[#This Row],[Popolazione2011]]/SUM(D:D))*100</f>
        <v>2.0699071944487984E-3</v>
      </c>
      <c r="F5003">
        <f t="shared" si="78"/>
        <v>5502886</v>
      </c>
      <c r="G5003" s="1">
        <f>(Comuni[[#This Row],[Popolazione2011]]/Comuni[[#This Row],[TOT POP REGIONE ]])*100</f>
        <v>2.2351907708064458E-2</v>
      </c>
      <c r="H5003" t="str">
        <f>IF(Comuni[[#This Row],[Popolazione2011]]&gt;300000,"MAGGIORE","")</f>
        <v/>
      </c>
      <c r="I5003" t="str">
        <f>_xlfn.XLOOKUP(Comuni[[#This Row],[Regione]],Ripartizione_geografica[Regione],Ripartizione_geografica[Ripartizione geografica])</f>
        <v>Centro</v>
      </c>
      <c r="J5003">
        <f>_xlfn.XLOOKUP(Comuni[[#This Row],[Regione]],Ripartizione_geografica[Regione],Ripartizione_geografica[Codice Regione])</f>
        <v>12</v>
      </c>
      <c r="K5003">
        <f>_xlfn.XLOOKUP(Comuni[[#This Row],[Regione]],Table_0[Regione],Table_0[Totale])</f>
        <v>2498960</v>
      </c>
      <c r="L5003">
        <f>_xlfn.XLOOKUP(Comuni[[#This Row],[Regione]],Table_0[Regione],Table_0[Guariti])</f>
        <v>2438883</v>
      </c>
      <c r="M5003">
        <f>_xlfn.XLOOKUP(Comuni[[#This Row],[Regione]],Table_0[Regione],Table_0[Deceduti])</f>
        <v>13122</v>
      </c>
      <c r="N5003" s="1">
        <f>(Comuni[[#This Row],[Popolazione2011]]/Comuni[[#This Row],[Ammalati TOT]])*100</f>
        <v>4.922047571789865E-2</v>
      </c>
      <c r="O5003">
        <f>_xlfn.XLOOKUP(Comuni[[#This Row],[Regione]],Table_0[Regione],Table_0[TOT AREA])</f>
        <v>5330380</v>
      </c>
      <c r="P5003" s="1">
        <f>(Comuni[[#This Row],[Popolazione2011]]/Comuni[[#This Row],[Ammalati AREA]])*100</f>
        <v>2.3075277935156593E-2</v>
      </c>
    </row>
    <row r="5004" spans="1:16" x14ac:dyDescent="0.3">
      <c r="A5004" t="s">
        <v>5072</v>
      </c>
      <c r="B5004" t="s">
        <v>8031</v>
      </c>
      <c r="C5004" t="s">
        <v>5052</v>
      </c>
      <c r="D5004">
        <v>15596</v>
      </c>
      <c r="E5004" s="1">
        <f>(Comuni[[#This Row],[Popolazione2011]]/SUM(D:D))*100</f>
        <v>2.6245750085059721E-2</v>
      </c>
      <c r="F5004">
        <f t="shared" si="78"/>
        <v>5502886</v>
      </c>
      <c r="G5004" s="1">
        <f>(Comuni[[#This Row],[Popolazione2011]]/Comuni[[#This Row],[TOT POP REGIONE ]])*100</f>
        <v>0.28341492082518155</v>
      </c>
      <c r="H5004" t="str">
        <f>IF(Comuni[[#This Row],[Popolazione2011]]&gt;300000,"MAGGIORE","")</f>
        <v/>
      </c>
      <c r="I5004" t="str">
        <f>_xlfn.XLOOKUP(Comuni[[#This Row],[Regione]],Ripartizione_geografica[Regione],Ripartizione_geografica[Ripartizione geografica])</f>
        <v>Centro</v>
      </c>
      <c r="J5004">
        <f>_xlfn.XLOOKUP(Comuni[[#This Row],[Regione]],Ripartizione_geografica[Regione],Ripartizione_geografica[Codice Regione])</f>
        <v>12</v>
      </c>
      <c r="K5004">
        <f>_xlfn.XLOOKUP(Comuni[[#This Row],[Regione]],Table_0[Regione],Table_0[Totale])</f>
        <v>2498960</v>
      </c>
      <c r="L5004">
        <f>_xlfn.XLOOKUP(Comuni[[#This Row],[Regione]],Table_0[Regione],Table_0[Guariti])</f>
        <v>2438883</v>
      </c>
      <c r="M5004">
        <f>_xlfn.XLOOKUP(Comuni[[#This Row],[Regione]],Table_0[Regione],Table_0[Deceduti])</f>
        <v>13122</v>
      </c>
      <c r="N5004" s="1">
        <f>(Comuni[[#This Row],[Popolazione2011]]/Comuni[[#This Row],[Ammalati TOT]])*100</f>
        <v>0.62409962544418485</v>
      </c>
      <c r="O5004">
        <f>_xlfn.XLOOKUP(Comuni[[#This Row],[Regione]],Table_0[Regione],Table_0[TOT AREA])</f>
        <v>5330380</v>
      </c>
      <c r="P5004" s="1">
        <f>(Comuni[[#This Row],[Popolazione2011]]/Comuni[[#This Row],[Ammalati AREA]])*100</f>
        <v>0.29258702006235954</v>
      </c>
    </row>
    <row r="5005" spans="1:16" x14ac:dyDescent="0.3">
      <c r="A5005" t="s">
        <v>5073</v>
      </c>
      <c r="B5005" t="s">
        <v>8031</v>
      </c>
      <c r="C5005" t="s">
        <v>5052</v>
      </c>
      <c r="D5005">
        <v>1658</v>
      </c>
      <c r="E5005" s="1">
        <f>(Comuni[[#This Row],[Popolazione2011]]/SUM(D:D))*100</f>
        <v>2.7901675840618762E-3</v>
      </c>
      <c r="F5005">
        <f t="shared" si="78"/>
        <v>5502886</v>
      </c>
      <c r="G5005" s="1">
        <f>(Comuni[[#This Row],[Popolazione2011]]/Comuni[[#This Row],[TOT POP REGIONE ]])*100</f>
        <v>3.0129644699163311E-2</v>
      </c>
      <c r="H5005" t="str">
        <f>IF(Comuni[[#This Row],[Popolazione2011]]&gt;300000,"MAGGIORE","")</f>
        <v/>
      </c>
      <c r="I5005" t="str">
        <f>_xlfn.XLOOKUP(Comuni[[#This Row],[Regione]],Ripartizione_geografica[Regione],Ripartizione_geografica[Ripartizione geografica])</f>
        <v>Centro</v>
      </c>
      <c r="J5005">
        <f>_xlfn.XLOOKUP(Comuni[[#This Row],[Regione]],Ripartizione_geografica[Regione],Ripartizione_geografica[Codice Regione])</f>
        <v>12</v>
      </c>
      <c r="K5005">
        <f>_xlfn.XLOOKUP(Comuni[[#This Row],[Regione]],Table_0[Regione],Table_0[Totale])</f>
        <v>2498960</v>
      </c>
      <c r="L5005">
        <f>_xlfn.XLOOKUP(Comuni[[#This Row],[Regione]],Table_0[Regione],Table_0[Guariti])</f>
        <v>2438883</v>
      </c>
      <c r="M5005">
        <f>_xlfn.XLOOKUP(Comuni[[#This Row],[Regione]],Table_0[Regione],Table_0[Deceduti])</f>
        <v>13122</v>
      </c>
      <c r="N5005" s="1">
        <f>(Comuni[[#This Row],[Popolazione2011]]/Comuni[[#This Row],[Ammalati TOT]])*100</f>
        <v>6.6347600601850368E-2</v>
      </c>
      <c r="O5005">
        <f>_xlfn.XLOOKUP(Comuni[[#This Row],[Regione]],Table_0[Regione],Table_0[TOT AREA])</f>
        <v>5330380</v>
      </c>
      <c r="P5005" s="1">
        <f>(Comuni[[#This Row],[Popolazione2011]]/Comuni[[#This Row],[Ammalati AREA]])*100</f>
        <v>3.110472424104848E-2</v>
      </c>
    </row>
    <row r="5006" spans="1:16" x14ac:dyDescent="0.3">
      <c r="A5006" t="s">
        <v>5074</v>
      </c>
      <c r="B5006" t="s">
        <v>8031</v>
      </c>
      <c r="C5006" t="s">
        <v>5052</v>
      </c>
      <c r="D5006">
        <v>3740</v>
      </c>
      <c r="E5006" s="1">
        <f>(Comuni[[#This Row],[Popolazione2011]]/SUM(D:D))*100</f>
        <v>6.2938641522264282E-3</v>
      </c>
      <c r="F5006">
        <f t="shared" si="78"/>
        <v>5502886</v>
      </c>
      <c r="G5006" s="1">
        <f>(Comuni[[#This Row],[Popolazione2011]]/Comuni[[#This Row],[TOT POP REGIONE ]])*100</f>
        <v>6.7964337258667545E-2</v>
      </c>
      <c r="H5006" t="str">
        <f>IF(Comuni[[#This Row],[Popolazione2011]]&gt;300000,"MAGGIORE","")</f>
        <v/>
      </c>
      <c r="I5006" t="str">
        <f>_xlfn.XLOOKUP(Comuni[[#This Row],[Regione]],Ripartizione_geografica[Regione],Ripartizione_geografica[Ripartizione geografica])</f>
        <v>Centro</v>
      </c>
      <c r="J5006">
        <f>_xlfn.XLOOKUP(Comuni[[#This Row],[Regione]],Ripartizione_geografica[Regione],Ripartizione_geografica[Codice Regione])</f>
        <v>12</v>
      </c>
      <c r="K5006">
        <f>_xlfn.XLOOKUP(Comuni[[#This Row],[Regione]],Table_0[Regione],Table_0[Totale])</f>
        <v>2498960</v>
      </c>
      <c r="L5006">
        <f>_xlfn.XLOOKUP(Comuni[[#This Row],[Regione]],Table_0[Regione],Table_0[Guariti])</f>
        <v>2438883</v>
      </c>
      <c r="M5006">
        <f>_xlfn.XLOOKUP(Comuni[[#This Row],[Regione]],Table_0[Regione],Table_0[Deceduti])</f>
        <v>13122</v>
      </c>
      <c r="N5006" s="1">
        <f>(Comuni[[#This Row],[Popolazione2011]]/Comuni[[#This Row],[Ammalati TOT]])*100</f>
        <v>0.14966225949995199</v>
      </c>
      <c r="O5006">
        <f>_xlfn.XLOOKUP(Comuni[[#This Row],[Regione]],Table_0[Regione],Table_0[TOT AREA])</f>
        <v>5330380</v>
      </c>
      <c r="P5006" s="1">
        <f>(Comuni[[#This Row],[Popolazione2011]]/Comuni[[#This Row],[Ammalati AREA]])*100</f>
        <v>7.0163853233728174E-2</v>
      </c>
    </row>
    <row r="5007" spans="1:16" x14ac:dyDescent="0.3">
      <c r="A5007" t="s">
        <v>5075</v>
      </c>
      <c r="B5007" t="s">
        <v>8031</v>
      </c>
      <c r="C5007" t="s">
        <v>5052</v>
      </c>
      <c r="D5007">
        <v>8136</v>
      </c>
      <c r="E5007" s="1">
        <f>(Comuni[[#This Row],[Popolazione2011]]/SUM(D:D))*100</f>
        <v>1.3691678808158881E-2</v>
      </c>
      <c r="F5007">
        <f t="shared" si="78"/>
        <v>5502886</v>
      </c>
      <c r="G5007" s="1">
        <f>(Comuni[[#This Row],[Popolazione2011]]/Comuni[[#This Row],[TOT POP REGIONE ]])*100</f>
        <v>0.14784969196163614</v>
      </c>
      <c r="H5007" t="str">
        <f>IF(Comuni[[#This Row],[Popolazione2011]]&gt;300000,"MAGGIORE","")</f>
        <v/>
      </c>
      <c r="I5007" t="str">
        <f>_xlfn.XLOOKUP(Comuni[[#This Row],[Regione]],Ripartizione_geografica[Regione],Ripartizione_geografica[Ripartizione geografica])</f>
        <v>Centro</v>
      </c>
      <c r="J5007">
        <f>_xlfn.XLOOKUP(Comuni[[#This Row],[Regione]],Ripartizione_geografica[Regione],Ripartizione_geografica[Codice Regione])</f>
        <v>12</v>
      </c>
      <c r="K5007">
        <f>_xlfn.XLOOKUP(Comuni[[#This Row],[Regione]],Table_0[Regione],Table_0[Totale])</f>
        <v>2498960</v>
      </c>
      <c r="L5007">
        <f>_xlfn.XLOOKUP(Comuni[[#This Row],[Regione]],Table_0[Regione],Table_0[Guariti])</f>
        <v>2438883</v>
      </c>
      <c r="M5007">
        <f>_xlfn.XLOOKUP(Comuni[[#This Row],[Regione]],Table_0[Regione],Table_0[Deceduti])</f>
        <v>13122</v>
      </c>
      <c r="N5007" s="1">
        <f>(Comuni[[#This Row],[Popolazione2011]]/Comuni[[#This Row],[Ammalati TOT]])*100</f>
        <v>0.32557543938278322</v>
      </c>
      <c r="O5007">
        <f>_xlfn.XLOOKUP(Comuni[[#This Row],[Regione]],Table_0[Regione],Table_0[TOT AREA])</f>
        <v>5330380</v>
      </c>
      <c r="P5007" s="1">
        <f>(Comuni[[#This Row],[Popolazione2011]]/Comuni[[#This Row],[Ammalati AREA]])*100</f>
        <v>0.15263452136620653</v>
      </c>
    </row>
    <row r="5008" spans="1:16" x14ac:dyDescent="0.3">
      <c r="A5008" t="s">
        <v>5076</v>
      </c>
      <c r="B5008" t="s">
        <v>8031</v>
      </c>
      <c r="C5008" t="s">
        <v>5052</v>
      </c>
      <c r="D5008">
        <v>2115</v>
      </c>
      <c r="E5008" s="1">
        <f>(Comuni[[#This Row],[Popolazione2011]]/SUM(D:D))*100</f>
        <v>3.559230663625373E-3</v>
      </c>
      <c r="F5008">
        <f t="shared" si="78"/>
        <v>5502886</v>
      </c>
      <c r="G5008" s="1">
        <f>(Comuni[[#This Row],[Popolazione2011]]/Comuni[[#This Row],[TOT POP REGIONE ]])*100</f>
        <v>3.8434377888257182E-2</v>
      </c>
      <c r="H5008" t="str">
        <f>IF(Comuni[[#This Row],[Popolazione2011]]&gt;300000,"MAGGIORE","")</f>
        <v/>
      </c>
      <c r="I5008" t="str">
        <f>_xlfn.XLOOKUP(Comuni[[#This Row],[Regione]],Ripartizione_geografica[Regione],Ripartizione_geografica[Ripartizione geografica])</f>
        <v>Centro</v>
      </c>
      <c r="J5008">
        <f>_xlfn.XLOOKUP(Comuni[[#This Row],[Regione]],Ripartizione_geografica[Regione],Ripartizione_geografica[Codice Regione])</f>
        <v>12</v>
      </c>
      <c r="K5008">
        <f>_xlfn.XLOOKUP(Comuni[[#This Row],[Regione]],Table_0[Regione],Table_0[Totale])</f>
        <v>2498960</v>
      </c>
      <c r="L5008">
        <f>_xlfn.XLOOKUP(Comuni[[#This Row],[Regione]],Table_0[Regione],Table_0[Guariti])</f>
        <v>2438883</v>
      </c>
      <c r="M5008">
        <f>_xlfn.XLOOKUP(Comuni[[#This Row],[Regione]],Table_0[Regione],Table_0[Deceduti])</f>
        <v>13122</v>
      </c>
      <c r="N5008" s="1">
        <f>(Comuni[[#This Row],[Popolazione2011]]/Comuni[[#This Row],[Ammalati TOT]])*100</f>
        <v>8.4635208246630594E-2</v>
      </c>
      <c r="O5008">
        <f>_xlfn.XLOOKUP(Comuni[[#This Row],[Regione]],Table_0[Regione],Table_0[TOT AREA])</f>
        <v>5330380</v>
      </c>
      <c r="P5008" s="1">
        <f>(Comuni[[#This Row],[Popolazione2011]]/Comuni[[#This Row],[Ammalati AREA]])*100</f>
        <v>3.967822181533024E-2</v>
      </c>
    </row>
    <row r="5009" spans="1:16" x14ac:dyDescent="0.3">
      <c r="A5009" t="s">
        <v>5077</v>
      </c>
      <c r="B5009" t="s">
        <v>8031</v>
      </c>
      <c r="C5009" t="s">
        <v>5052</v>
      </c>
      <c r="D5009">
        <v>1631</v>
      </c>
      <c r="E5009" s="1">
        <f>(Comuni[[#This Row],[Popolazione2011]]/SUM(D:D))*100</f>
        <v>2.7447305968666584E-3</v>
      </c>
      <c r="F5009">
        <f t="shared" si="78"/>
        <v>5502886</v>
      </c>
      <c r="G5009" s="1">
        <f>(Comuni[[#This Row],[Popolazione2011]]/Comuni[[#This Row],[TOT POP REGIONE ]])*100</f>
        <v>2.9638993066547263E-2</v>
      </c>
      <c r="H5009" t="str">
        <f>IF(Comuni[[#This Row],[Popolazione2011]]&gt;300000,"MAGGIORE","")</f>
        <v/>
      </c>
      <c r="I5009" t="str">
        <f>_xlfn.XLOOKUP(Comuni[[#This Row],[Regione]],Ripartizione_geografica[Regione],Ripartizione_geografica[Ripartizione geografica])</f>
        <v>Centro</v>
      </c>
      <c r="J5009">
        <f>_xlfn.XLOOKUP(Comuni[[#This Row],[Regione]],Ripartizione_geografica[Regione],Ripartizione_geografica[Codice Regione])</f>
        <v>12</v>
      </c>
      <c r="K5009">
        <f>_xlfn.XLOOKUP(Comuni[[#This Row],[Regione]],Table_0[Regione],Table_0[Totale])</f>
        <v>2498960</v>
      </c>
      <c r="L5009">
        <f>_xlfn.XLOOKUP(Comuni[[#This Row],[Regione]],Table_0[Regione],Table_0[Guariti])</f>
        <v>2438883</v>
      </c>
      <c r="M5009">
        <f>_xlfn.XLOOKUP(Comuni[[#This Row],[Regione]],Table_0[Regione],Table_0[Deceduti])</f>
        <v>13122</v>
      </c>
      <c r="N5009" s="1">
        <f>(Comuni[[#This Row],[Popolazione2011]]/Comuni[[#This Row],[Ammalati TOT]])*100</f>
        <v>6.5267151134872109E-2</v>
      </c>
      <c r="O5009">
        <f>_xlfn.XLOOKUP(Comuni[[#This Row],[Regione]],Table_0[Regione],Table_0[TOT AREA])</f>
        <v>5330380</v>
      </c>
      <c r="P5009" s="1">
        <f>(Comuni[[#This Row],[Popolazione2011]]/Comuni[[#This Row],[Ammalati AREA]])*100</f>
        <v>3.0598193749788945E-2</v>
      </c>
    </row>
    <row r="5010" spans="1:16" x14ac:dyDescent="0.3">
      <c r="A5010" t="s">
        <v>5078</v>
      </c>
      <c r="B5010" t="s">
        <v>8031</v>
      </c>
      <c r="C5010" t="s">
        <v>5052</v>
      </c>
      <c r="D5010">
        <v>2994</v>
      </c>
      <c r="E5010" s="1">
        <f>(Comuni[[#This Row],[Popolazione2011]]/SUM(D:D))*100</f>
        <v>5.0384570245363431E-3</v>
      </c>
      <c r="F5010">
        <f t="shared" si="78"/>
        <v>5502886</v>
      </c>
      <c r="G5010" s="1">
        <f>(Comuni[[#This Row],[Popolazione2011]]/Comuni[[#This Row],[TOT POP REGIONE ]])*100</f>
        <v>5.4407814372312999E-2</v>
      </c>
      <c r="H5010" t="str">
        <f>IF(Comuni[[#This Row],[Popolazione2011]]&gt;300000,"MAGGIORE","")</f>
        <v/>
      </c>
      <c r="I5010" t="str">
        <f>_xlfn.XLOOKUP(Comuni[[#This Row],[Regione]],Ripartizione_geografica[Regione],Ripartizione_geografica[Ripartizione geografica])</f>
        <v>Centro</v>
      </c>
      <c r="J5010">
        <f>_xlfn.XLOOKUP(Comuni[[#This Row],[Regione]],Ripartizione_geografica[Regione],Ripartizione_geografica[Codice Regione])</f>
        <v>12</v>
      </c>
      <c r="K5010">
        <f>_xlfn.XLOOKUP(Comuni[[#This Row],[Regione]],Table_0[Regione],Table_0[Totale])</f>
        <v>2498960</v>
      </c>
      <c r="L5010">
        <f>_xlfn.XLOOKUP(Comuni[[#This Row],[Regione]],Table_0[Regione],Table_0[Guariti])</f>
        <v>2438883</v>
      </c>
      <c r="M5010">
        <f>_xlfn.XLOOKUP(Comuni[[#This Row],[Regione]],Table_0[Regione],Table_0[Deceduti])</f>
        <v>13122</v>
      </c>
      <c r="N5010" s="1">
        <f>(Comuni[[#This Row],[Popolazione2011]]/Comuni[[#This Row],[Ammalati TOT]])*100</f>
        <v>0.11980984089381183</v>
      </c>
      <c r="O5010">
        <f>_xlfn.XLOOKUP(Comuni[[#This Row],[Regione]],Table_0[Regione],Table_0[TOT AREA])</f>
        <v>5330380</v>
      </c>
      <c r="P5010" s="1">
        <f>(Comuni[[#This Row],[Popolazione2011]]/Comuni[[#This Row],[Ammalati AREA]])*100</f>
        <v>5.6168603364112876E-2</v>
      </c>
    </row>
    <row r="5011" spans="1:16" x14ac:dyDescent="0.3">
      <c r="A5011" t="s">
        <v>5079</v>
      </c>
      <c r="B5011" t="s">
        <v>8031</v>
      </c>
      <c r="C5011" t="s">
        <v>5052</v>
      </c>
      <c r="D5011">
        <v>1474</v>
      </c>
      <c r="E5011" s="1">
        <f>(Comuni[[#This Row],[Popolazione2011]]/SUM(D:D))*100</f>
        <v>2.4805229305833567E-3</v>
      </c>
      <c r="F5011">
        <f t="shared" si="78"/>
        <v>5502886</v>
      </c>
      <c r="G5011" s="1">
        <f>(Comuni[[#This Row],[Popolazione2011]]/Comuni[[#This Row],[TOT POP REGIONE ]])*100</f>
        <v>2.6785944684298384E-2</v>
      </c>
      <c r="H5011" t="str">
        <f>IF(Comuni[[#This Row],[Popolazione2011]]&gt;300000,"MAGGIORE","")</f>
        <v/>
      </c>
      <c r="I5011" t="str">
        <f>_xlfn.XLOOKUP(Comuni[[#This Row],[Regione]],Ripartizione_geografica[Regione],Ripartizione_geografica[Ripartizione geografica])</f>
        <v>Centro</v>
      </c>
      <c r="J5011">
        <f>_xlfn.XLOOKUP(Comuni[[#This Row],[Regione]],Ripartizione_geografica[Regione],Ripartizione_geografica[Codice Regione])</f>
        <v>12</v>
      </c>
      <c r="K5011">
        <f>_xlfn.XLOOKUP(Comuni[[#This Row],[Regione]],Table_0[Regione],Table_0[Totale])</f>
        <v>2498960</v>
      </c>
      <c r="L5011">
        <f>_xlfn.XLOOKUP(Comuni[[#This Row],[Regione]],Table_0[Regione],Table_0[Guariti])</f>
        <v>2438883</v>
      </c>
      <c r="M5011">
        <f>_xlfn.XLOOKUP(Comuni[[#This Row],[Regione]],Table_0[Regione],Table_0[Deceduti])</f>
        <v>13122</v>
      </c>
      <c r="N5011" s="1">
        <f>(Comuni[[#This Row],[Popolazione2011]]/Comuni[[#This Row],[Ammalati TOT]])*100</f>
        <v>5.8984537567628129E-2</v>
      </c>
      <c r="O5011">
        <f>_xlfn.XLOOKUP(Comuni[[#This Row],[Regione]],Table_0[Regione],Table_0[TOT AREA])</f>
        <v>5330380</v>
      </c>
      <c r="P5011" s="1">
        <f>(Comuni[[#This Row],[Popolazione2011]]/Comuni[[#This Row],[Ammalati AREA]])*100</f>
        <v>2.7652812745057577E-2</v>
      </c>
    </row>
    <row r="5012" spans="1:16" x14ac:dyDescent="0.3">
      <c r="A5012" t="s">
        <v>5080</v>
      </c>
      <c r="B5012" t="s">
        <v>8031</v>
      </c>
      <c r="C5012" t="s">
        <v>5052</v>
      </c>
      <c r="D5012">
        <v>2319</v>
      </c>
      <c r="E5012" s="1">
        <f>(Comuni[[#This Row],[Popolazione2011]]/SUM(D:D))*100</f>
        <v>3.9025323446559052E-3</v>
      </c>
      <c r="F5012">
        <f t="shared" si="78"/>
        <v>5502886</v>
      </c>
      <c r="G5012" s="1">
        <f>(Comuni[[#This Row],[Popolazione2011]]/Comuni[[#This Row],[TOT POP REGIONE ]])*100</f>
        <v>4.2141523556911774E-2</v>
      </c>
      <c r="H5012" t="str">
        <f>IF(Comuni[[#This Row],[Popolazione2011]]&gt;300000,"MAGGIORE","")</f>
        <v/>
      </c>
      <c r="I5012" t="str">
        <f>_xlfn.XLOOKUP(Comuni[[#This Row],[Regione]],Ripartizione_geografica[Regione],Ripartizione_geografica[Ripartizione geografica])</f>
        <v>Centro</v>
      </c>
      <c r="J5012">
        <f>_xlfn.XLOOKUP(Comuni[[#This Row],[Regione]],Ripartizione_geografica[Regione],Ripartizione_geografica[Codice Regione])</f>
        <v>12</v>
      </c>
      <c r="K5012">
        <f>_xlfn.XLOOKUP(Comuni[[#This Row],[Regione]],Table_0[Regione],Table_0[Totale])</f>
        <v>2498960</v>
      </c>
      <c r="L5012">
        <f>_xlfn.XLOOKUP(Comuni[[#This Row],[Regione]],Table_0[Regione],Table_0[Guariti])</f>
        <v>2438883</v>
      </c>
      <c r="M5012">
        <f>_xlfn.XLOOKUP(Comuni[[#This Row],[Regione]],Table_0[Regione],Table_0[Deceduti])</f>
        <v>13122</v>
      </c>
      <c r="N5012" s="1">
        <f>(Comuni[[#This Row],[Popolazione2011]]/Comuni[[#This Row],[Ammalati TOT]])*100</f>
        <v>9.2798604219355249E-2</v>
      </c>
      <c r="O5012">
        <f>_xlfn.XLOOKUP(Comuni[[#This Row],[Regione]],Table_0[Regione],Table_0[TOT AREA])</f>
        <v>5330380</v>
      </c>
      <c r="P5012" s="1">
        <f>(Comuni[[#This Row],[Popolazione2011]]/Comuni[[#This Row],[Ammalati AREA]])*100</f>
        <v>4.35053410826245E-2</v>
      </c>
    </row>
    <row r="5013" spans="1:16" x14ac:dyDescent="0.3">
      <c r="A5013" t="s">
        <v>5081</v>
      </c>
      <c r="B5013" t="s">
        <v>8031</v>
      </c>
      <c r="C5013" t="s">
        <v>5052</v>
      </c>
      <c r="D5013">
        <v>2795</v>
      </c>
      <c r="E5013" s="1">
        <f>(Comuni[[#This Row],[Popolazione2011]]/SUM(D:D))*100</f>
        <v>4.703569600393814E-3</v>
      </c>
      <c r="F5013">
        <f t="shared" si="78"/>
        <v>5502886</v>
      </c>
      <c r="G5013" s="1">
        <f>(Comuni[[#This Row],[Popolazione2011]]/Comuni[[#This Row],[TOT POP REGIONE ]])*100</f>
        <v>5.0791530117105819E-2</v>
      </c>
      <c r="H5013" t="str">
        <f>IF(Comuni[[#This Row],[Popolazione2011]]&gt;300000,"MAGGIORE","")</f>
        <v/>
      </c>
      <c r="I5013" t="str">
        <f>_xlfn.XLOOKUP(Comuni[[#This Row],[Regione]],Ripartizione_geografica[Regione],Ripartizione_geografica[Ripartizione geografica])</f>
        <v>Centro</v>
      </c>
      <c r="J5013">
        <f>_xlfn.XLOOKUP(Comuni[[#This Row],[Regione]],Ripartizione_geografica[Regione],Ripartizione_geografica[Codice Regione])</f>
        <v>12</v>
      </c>
      <c r="K5013">
        <f>_xlfn.XLOOKUP(Comuni[[#This Row],[Regione]],Table_0[Regione],Table_0[Totale])</f>
        <v>2498960</v>
      </c>
      <c r="L5013">
        <f>_xlfn.XLOOKUP(Comuni[[#This Row],[Regione]],Table_0[Regione],Table_0[Guariti])</f>
        <v>2438883</v>
      </c>
      <c r="M5013">
        <f>_xlfn.XLOOKUP(Comuni[[#This Row],[Regione]],Table_0[Regione],Table_0[Deceduti])</f>
        <v>13122</v>
      </c>
      <c r="N5013" s="1">
        <f>(Comuni[[#This Row],[Popolazione2011]]/Comuni[[#This Row],[Ammalati TOT]])*100</f>
        <v>0.11184652815571278</v>
      </c>
      <c r="O5013">
        <f>_xlfn.XLOOKUP(Comuni[[#This Row],[Regione]],Table_0[Regione],Table_0[TOT AREA])</f>
        <v>5330380</v>
      </c>
      <c r="P5013" s="1">
        <f>(Comuni[[#This Row],[Popolazione2011]]/Comuni[[#This Row],[Ammalati AREA]])*100</f>
        <v>5.2435286039644459E-2</v>
      </c>
    </row>
    <row r="5014" spans="1:16" x14ac:dyDescent="0.3">
      <c r="A5014" t="s">
        <v>5082</v>
      </c>
      <c r="B5014" t="s">
        <v>8031</v>
      </c>
      <c r="C5014" t="s">
        <v>5052</v>
      </c>
      <c r="D5014">
        <v>2377</v>
      </c>
      <c r="E5014" s="1">
        <f>(Comuni[[#This Row],[Popolazione2011]]/SUM(D:D))*100</f>
        <v>4.0001377245567436E-3</v>
      </c>
      <c r="F5014">
        <f t="shared" si="78"/>
        <v>5502886</v>
      </c>
      <c r="G5014" s="1">
        <f>(Comuni[[#This Row],[Popolazione2011]]/Comuni[[#This Row],[TOT POP REGIONE ]])*100</f>
        <v>4.319551595290181E-2</v>
      </c>
      <c r="H5014" t="str">
        <f>IF(Comuni[[#This Row],[Popolazione2011]]&gt;300000,"MAGGIORE","")</f>
        <v/>
      </c>
      <c r="I5014" t="str">
        <f>_xlfn.XLOOKUP(Comuni[[#This Row],[Regione]],Ripartizione_geografica[Regione],Ripartizione_geografica[Ripartizione geografica])</f>
        <v>Centro</v>
      </c>
      <c r="J5014">
        <f>_xlfn.XLOOKUP(Comuni[[#This Row],[Regione]],Ripartizione_geografica[Regione],Ripartizione_geografica[Codice Regione])</f>
        <v>12</v>
      </c>
      <c r="K5014">
        <f>_xlfn.XLOOKUP(Comuni[[#This Row],[Regione]],Table_0[Regione],Table_0[Totale])</f>
        <v>2498960</v>
      </c>
      <c r="L5014">
        <f>_xlfn.XLOOKUP(Comuni[[#This Row],[Regione]],Table_0[Regione],Table_0[Guariti])</f>
        <v>2438883</v>
      </c>
      <c r="M5014">
        <f>_xlfn.XLOOKUP(Comuni[[#This Row],[Regione]],Table_0[Regione],Table_0[Deceduti])</f>
        <v>13122</v>
      </c>
      <c r="N5014" s="1">
        <f>(Comuni[[#This Row],[Popolazione2011]]/Comuni[[#This Row],[Ammalati TOT]])*100</f>
        <v>9.5119569741012266E-2</v>
      </c>
      <c r="O5014">
        <f>_xlfn.XLOOKUP(Comuni[[#This Row],[Regione]],Table_0[Regione],Table_0[TOT AREA])</f>
        <v>5330380</v>
      </c>
      <c r="P5014" s="1">
        <f>(Comuni[[#This Row],[Popolazione2011]]/Comuni[[#This Row],[Ammalati AREA]])*100</f>
        <v>4.4593443619404247E-2</v>
      </c>
    </row>
    <row r="5015" spans="1:16" x14ac:dyDescent="0.3">
      <c r="A5015" t="s">
        <v>5083</v>
      </c>
      <c r="B5015" t="s">
        <v>8031</v>
      </c>
      <c r="C5015" t="s">
        <v>5052</v>
      </c>
      <c r="D5015">
        <v>933</v>
      </c>
      <c r="E5015" s="1">
        <f>(Comuni[[#This Row],[Popolazione2011]]/SUM(D:D))*100</f>
        <v>1.5701003353014054E-3</v>
      </c>
      <c r="F5015">
        <f t="shared" si="78"/>
        <v>5502886</v>
      </c>
      <c r="G5015" s="1">
        <f>(Comuni[[#This Row],[Popolazione2011]]/Comuni[[#This Row],[TOT POP REGIONE ]])*100</f>
        <v>1.695473974928792E-2</v>
      </c>
      <c r="H5015" t="str">
        <f>IF(Comuni[[#This Row],[Popolazione2011]]&gt;300000,"MAGGIORE","")</f>
        <v/>
      </c>
      <c r="I5015" t="str">
        <f>_xlfn.XLOOKUP(Comuni[[#This Row],[Regione]],Ripartizione_geografica[Regione],Ripartizione_geografica[Ripartizione geografica])</f>
        <v>Centro</v>
      </c>
      <c r="J5015">
        <f>_xlfn.XLOOKUP(Comuni[[#This Row],[Regione]],Ripartizione_geografica[Regione],Ripartizione_geografica[Codice Regione])</f>
        <v>12</v>
      </c>
      <c r="K5015">
        <f>_xlfn.XLOOKUP(Comuni[[#This Row],[Regione]],Table_0[Regione],Table_0[Totale])</f>
        <v>2498960</v>
      </c>
      <c r="L5015">
        <f>_xlfn.XLOOKUP(Comuni[[#This Row],[Regione]],Table_0[Regione],Table_0[Guariti])</f>
        <v>2438883</v>
      </c>
      <c r="M5015">
        <f>_xlfn.XLOOKUP(Comuni[[#This Row],[Regione]],Table_0[Regione],Table_0[Deceduti])</f>
        <v>13122</v>
      </c>
      <c r="N5015" s="1">
        <f>(Comuni[[#This Row],[Popolazione2011]]/Comuni[[#This Row],[Ammalati TOT]])*100</f>
        <v>3.7335531581137754E-2</v>
      </c>
      <c r="O5015">
        <f>_xlfn.XLOOKUP(Comuni[[#This Row],[Regione]],Table_0[Regione],Table_0[TOT AREA])</f>
        <v>5330380</v>
      </c>
      <c r="P5015" s="1">
        <f>(Comuni[[#This Row],[Popolazione2011]]/Comuni[[#This Row],[Ammalati AREA]])*100</f>
        <v>1.7503442531301708E-2</v>
      </c>
    </row>
    <row r="5016" spans="1:16" x14ac:dyDescent="0.3">
      <c r="A5016" t="s">
        <v>5084</v>
      </c>
      <c r="B5016" t="s">
        <v>8031</v>
      </c>
      <c r="C5016" t="s">
        <v>5052</v>
      </c>
      <c r="D5016">
        <v>919</v>
      </c>
      <c r="E5016" s="1">
        <f>(Comuni[[#This Row],[Popolazione2011]]/SUM(D:D))*100</f>
        <v>1.5465404160149967E-3</v>
      </c>
      <c r="F5016">
        <f t="shared" si="78"/>
        <v>5502886</v>
      </c>
      <c r="G5016" s="1">
        <f>(Comuni[[#This Row],[Popolazione2011]]/Comuni[[#This Row],[TOT POP REGIONE ]])*100</f>
        <v>1.6700327791635154E-2</v>
      </c>
      <c r="H5016" t="str">
        <f>IF(Comuni[[#This Row],[Popolazione2011]]&gt;300000,"MAGGIORE","")</f>
        <v/>
      </c>
      <c r="I5016" t="str">
        <f>_xlfn.XLOOKUP(Comuni[[#This Row],[Regione]],Ripartizione_geografica[Regione],Ripartizione_geografica[Ripartizione geografica])</f>
        <v>Centro</v>
      </c>
      <c r="J5016">
        <f>_xlfn.XLOOKUP(Comuni[[#This Row],[Regione]],Ripartizione_geografica[Regione],Ripartizione_geografica[Codice Regione])</f>
        <v>12</v>
      </c>
      <c r="K5016">
        <f>_xlfn.XLOOKUP(Comuni[[#This Row],[Regione]],Table_0[Regione],Table_0[Totale])</f>
        <v>2498960</v>
      </c>
      <c r="L5016">
        <f>_xlfn.XLOOKUP(Comuni[[#This Row],[Regione]],Table_0[Regione],Table_0[Guariti])</f>
        <v>2438883</v>
      </c>
      <c r="M5016">
        <f>_xlfn.XLOOKUP(Comuni[[#This Row],[Regione]],Table_0[Regione],Table_0[Deceduti])</f>
        <v>13122</v>
      </c>
      <c r="N5016" s="1">
        <f>(Comuni[[#This Row],[Popolazione2011]]/Comuni[[#This Row],[Ammalati TOT]])*100</f>
        <v>3.6775298524186061E-2</v>
      </c>
      <c r="O5016">
        <f>_xlfn.XLOOKUP(Comuni[[#This Row],[Regione]],Table_0[Regione],Table_0[TOT AREA])</f>
        <v>5330380</v>
      </c>
      <c r="P5016" s="1">
        <f>(Comuni[[#This Row],[Popolazione2011]]/Comuni[[#This Row],[Ammalati AREA]])*100</f>
        <v>1.7240797091389357E-2</v>
      </c>
    </row>
    <row r="5017" spans="1:16" x14ac:dyDescent="0.3">
      <c r="A5017" t="s">
        <v>5085</v>
      </c>
      <c r="B5017" t="s">
        <v>8031</v>
      </c>
      <c r="C5017" t="s">
        <v>5052</v>
      </c>
      <c r="D5017">
        <v>3520</v>
      </c>
      <c r="E5017" s="1">
        <f>(Comuni[[#This Row],[Popolazione2011]]/SUM(D:D))*100</f>
        <v>5.9236368491542846E-3</v>
      </c>
      <c r="F5017">
        <f t="shared" si="78"/>
        <v>5502886</v>
      </c>
      <c r="G5017" s="1">
        <f>(Comuni[[#This Row],[Popolazione2011]]/Comuni[[#This Row],[TOT POP REGIONE ]])*100</f>
        <v>6.3966435066981214E-2</v>
      </c>
      <c r="H5017" t="str">
        <f>IF(Comuni[[#This Row],[Popolazione2011]]&gt;300000,"MAGGIORE","")</f>
        <v/>
      </c>
      <c r="I5017" t="str">
        <f>_xlfn.XLOOKUP(Comuni[[#This Row],[Regione]],Ripartizione_geografica[Regione],Ripartizione_geografica[Ripartizione geografica])</f>
        <v>Centro</v>
      </c>
      <c r="J5017">
        <f>_xlfn.XLOOKUP(Comuni[[#This Row],[Regione]],Ripartizione_geografica[Regione],Ripartizione_geografica[Codice Regione])</f>
        <v>12</v>
      </c>
      <c r="K5017">
        <f>_xlfn.XLOOKUP(Comuni[[#This Row],[Regione]],Table_0[Regione],Table_0[Totale])</f>
        <v>2498960</v>
      </c>
      <c r="L5017">
        <f>_xlfn.XLOOKUP(Comuni[[#This Row],[Regione]],Table_0[Regione],Table_0[Guariti])</f>
        <v>2438883</v>
      </c>
      <c r="M5017">
        <f>_xlfn.XLOOKUP(Comuni[[#This Row],[Regione]],Table_0[Regione],Table_0[Deceduti])</f>
        <v>13122</v>
      </c>
      <c r="N5017" s="1">
        <f>(Comuni[[#This Row],[Popolazione2011]]/Comuni[[#This Row],[Ammalati TOT]])*100</f>
        <v>0.14085859717642538</v>
      </c>
      <c r="O5017">
        <f>_xlfn.XLOOKUP(Comuni[[#This Row],[Regione]],Table_0[Regione],Table_0[TOT AREA])</f>
        <v>5330380</v>
      </c>
      <c r="P5017" s="1">
        <f>(Comuni[[#This Row],[Popolazione2011]]/Comuni[[#This Row],[Ammalati AREA]])*100</f>
        <v>6.603656774939122E-2</v>
      </c>
    </row>
    <row r="5018" spans="1:16" x14ac:dyDescent="0.3">
      <c r="A5018" t="s">
        <v>5086</v>
      </c>
      <c r="B5018" t="s">
        <v>8031</v>
      </c>
      <c r="C5018" t="s">
        <v>5052</v>
      </c>
      <c r="D5018">
        <v>8770</v>
      </c>
      <c r="E5018" s="1">
        <f>(Comuni[[#This Row],[Popolazione2011]]/SUM(D:D))*100</f>
        <v>1.4758606581557693E-2</v>
      </c>
      <c r="F5018">
        <f t="shared" si="78"/>
        <v>5502886</v>
      </c>
      <c r="G5018" s="1">
        <f>(Comuni[[#This Row],[Popolazione2011]]/Comuni[[#This Row],[TOT POP REGIONE ]])*100</f>
        <v>0.15937091918676854</v>
      </c>
      <c r="H5018" t="str">
        <f>IF(Comuni[[#This Row],[Popolazione2011]]&gt;300000,"MAGGIORE","")</f>
        <v/>
      </c>
      <c r="I5018" t="str">
        <f>_xlfn.XLOOKUP(Comuni[[#This Row],[Regione]],Ripartizione_geografica[Regione],Ripartizione_geografica[Ripartizione geografica])</f>
        <v>Centro</v>
      </c>
      <c r="J5018">
        <f>_xlfn.XLOOKUP(Comuni[[#This Row],[Regione]],Ripartizione_geografica[Regione],Ripartizione_geografica[Codice Regione])</f>
        <v>12</v>
      </c>
      <c r="K5018">
        <f>_xlfn.XLOOKUP(Comuni[[#This Row],[Regione]],Table_0[Regione],Table_0[Totale])</f>
        <v>2498960</v>
      </c>
      <c r="L5018">
        <f>_xlfn.XLOOKUP(Comuni[[#This Row],[Regione]],Table_0[Regione],Table_0[Guariti])</f>
        <v>2438883</v>
      </c>
      <c r="M5018">
        <f>_xlfn.XLOOKUP(Comuni[[#This Row],[Regione]],Table_0[Regione],Table_0[Deceduti])</f>
        <v>13122</v>
      </c>
      <c r="N5018" s="1">
        <f>(Comuni[[#This Row],[Popolazione2011]]/Comuni[[#This Row],[Ammalati TOT]])*100</f>
        <v>0.35094599353330985</v>
      </c>
      <c r="O5018">
        <f>_xlfn.XLOOKUP(Comuni[[#This Row],[Regione]],Table_0[Regione],Table_0[TOT AREA])</f>
        <v>5330380</v>
      </c>
      <c r="P5018" s="1">
        <f>(Comuni[[#This Row],[Popolazione2011]]/Comuni[[#This Row],[Ammalati AREA]])*100</f>
        <v>0.16452860771652303</v>
      </c>
    </row>
    <row r="5019" spans="1:16" x14ac:dyDescent="0.3">
      <c r="A5019" t="s">
        <v>5087</v>
      </c>
      <c r="B5019" t="s">
        <v>8031</v>
      </c>
      <c r="C5019" t="s">
        <v>5052</v>
      </c>
      <c r="D5019">
        <v>13388</v>
      </c>
      <c r="E5019" s="1">
        <f>(Comuni[[#This Row],[Popolazione2011]]/SUM(D:D))*100</f>
        <v>2.2530014243317489E-2</v>
      </c>
      <c r="F5019">
        <f t="shared" si="78"/>
        <v>5502886</v>
      </c>
      <c r="G5019" s="1">
        <f>(Comuni[[#This Row],[Popolazione2011]]/Comuni[[#This Row],[TOT POP REGIONE ]])*100</f>
        <v>0.2432905206468024</v>
      </c>
      <c r="H5019" t="str">
        <f>IF(Comuni[[#This Row],[Popolazione2011]]&gt;300000,"MAGGIORE","")</f>
        <v/>
      </c>
      <c r="I5019" t="str">
        <f>_xlfn.XLOOKUP(Comuni[[#This Row],[Regione]],Ripartizione_geografica[Regione],Ripartizione_geografica[Ripartizione geografica])</f>
        <v>Centro</v>
      </c>
      <c r="J5019">
        <f>_xlfn.XLOOKUP(Comuni[[#This Row],[Regione]],Ripartizione_geografica[Regione],Ripartizione_geografica[Codice Regione])</f>
        <v>12</v>
      </c>
      <c r="K5019">
        <f>_xlfn.XLOOKUP(Comuni[[#This Row],[Regione]],Table_0[Regione],Table_0[Totale])</f>
        <v>2498960</v>
      </c>
      <c r="L5019">
        <f>_xlfn.XLOOKUP(Comuni[[#This Row],[Regione]],Table_0[Regione],Table_0[Guariti])</f>
        <v>2438883</v>
      </c>
      <c r="M5019">
        <f>_xlfn.XLOOKUP(Comuni[[#This Row],[Regione]],Table_0[Regione],Table_0[Deceduti])</f>
        <v>13122</v>
      </c>
      <c r="N5019" s="1">
        <f>(Comuni[[#This Row],[Popolazione2011]]/Comuni[[#This Row],[Ammalati TOT]])*100</f>
        <v>0.53574286903351798</v>
      </c>
      <c r="O5019">
        <f>_xlfn.XLOOKUP(Comuni[[#This Row],[Regione]],Table_0[Regione],Table_0[TOT AREA])</f>
        <v>5330380</v>
      </c>
      <c r="P5019" s="1">
        <f>(Comuni[[#This Row],[Popolazione2011]]/Comuni[[#This Row],[Ammalati AREA]])*100</f>
        <v>0.2511640821104687</v>
      </c>
    </row>
    <row r="5020" spans="1:16" x14ac:dyDescent="0.3">
      <c r="A5020" t="s">
        <v>5088</v>
      </c>
      <c r="B5020" t="s">
        <v>8031</v>
      </c>
      <c r="C5020" t="s">
        <v>5052</v>
      </c>
      <c r="D5020">
        <v>2007</v>
      </c>
      <c r="E5020" s="1">
        <f>(Comuni[[#This Row],[Popolazione2011]]/SUM(D:D))*100</f>
        <v>3.3774827148445024E-3</v>
      </c>
      <c r="F5020">
        <f t="shared" si="78"/>
        <v>5502886</v>
      </c>
      <c r="G5020" s="1">
        <f>(Comuni[[#This Row],[Popolazione2011]]/Comuni[[#This Row],[TOT POP REGIONE ]])*100</f>
        <v>3.6471771357792983E-2</v>
      </c>
      <c r="H5020" t="str">
        <f>IF(Comuni[[#This Row],[Popolazione2011]]&gt;300000,"MAGGIORE","")</f>
        <v/>
      </c>
      <c r="I5020" t="str">
        <f>_xlfn.XLOOKUP(Comuni[[#This Row],[Regione]],Ripartizione_geografica[Regione],Ripartizione_geografica[Ripartizione geografica])</f>
        <v>Centro</v>
      </c>
      <c r="J5020">
        <f>_xlfn.XLOOKUP(Comuni[[#This Row],[Regione]],Ripartizione_geografica[Regione],Ripartizione_geografica[Codice Regione])</f>
        <v>12</v>
      </c>
      <c r="K5020">
        <f>_xlfn.XLOOKUP(Comuni[[#This Row],[Regione]],Table_0[Regione],Table_0[Totale])</f>
        <v>2498960</v>
      </c>
      <c r="L5020">
        <f>_xlfn.XLOOKUP(Comuni[[#This Row],[Regione]],Table_0[Regione],Table_0[Guariti])</f>
        <v>2438883</v>
      </c>
      <c r="M5020">
        <f>_xlfn.XLOOKUP(Comuni[[#This Row],[Regione]],Table_0[Regione],Table_0[Deceduti])</f>
        <v>13122</v>
      </c>
      <c r="N5020" s="1">
        <f>(Comuni[[#This Row],[Popolazione2011]]/Comuni[[#This Row],[Ammalati TOT]])*100</f>
        <v>8.0313410378717545E-2</v>
      </c>
      <c r="O5020">
        <f>_xlfn.XLOOKUP(Comuni[[#This Row],[Regione]],Table_0[Regione],Table_0[TOT AREA])</f>
        <v>5330380</v>
      </c>
      <c r="P5020" s="1">
        <f>(Comuni[[#This Row],[Popolazione2011]]/Comuni[[#This Row],[Ammalati AREA]])*100</f>
        <v>3.7652099850292102E-2</v>
      </c>
    </row>
    <row r="5021" spans="1:16" x14ac:dyDescent="0.3">
      <c r="A5021" t="s">
        <v>5089</v>
      </c>
      <c r="B5021" t="s">
        <v>8031</v>
      </c>
      <c r="C5021" t="s">
        <v>5052</v>
      </c>
      <c r="D5021">
        <v>3868</v>
      </c>
      <c r="E5021" s="1">
        <f>(Comuni[[#This Row],[Popolazione2011]]/SUM(D:D))*100</f>
        <v>6.5092691285593106E-3</v>
      </c>
      <c r="F5021">
        <f t="shared" si="78"/>
        <v>5502886</v>
      </c>
      <c r="G5021" s="1">
        <f>(Comuni[[#This Row],[Popolazione2011]]/Comuni[[#This Row],[TOT POP REGIONE ]])*100</f>
        <v>7.0290389442921403E-2</v>
      </c>
      <c r="H5021" t="str">
        <f>IF(Comuni[[#This Row],[Popolazione2011]]&gt;300000,"MAGGIORE","")</f>
        <v/>
      </c>
      <c r="I5021" t="str">
        <f>_xlfn.XLOOKUP(Comuni[[#This Row],[Regione]],Ripartizione_geografica[Regione],Ripartizione_geografica[Ripartizione geografica])</f>
        <v>Centro</v>
      </c>
      <c r="J5021">
        <f>_xlfn.XLOOKUP(Comuni[[#This Row],[Regione]],Ripartizione_geografica[Regione],Ripartizione_geografica[Codice Regione])</f>
        <v>12</v>
      </c>
      <c r="K5021">
        <f>_xlfn.XLOOKUP(Comuni[[#This Row],[Regione]],Table_0[Regione],Table_0[Totale])</f>
        <v>2498960</v>
      </c>
      <c r="L5021">
        <f>_xlfn.XLOOKUP(Comuni[[#This Row],[Regione]],Table_0[Regione],Table_0[Guariti])</f>
        <v>2438883</v>
      </c>
      <c r="M5021">
        <f>_xlfn.XLOOKUP(Comuni[[#This Row],[Regione]],Table_0[Regione],Table_0[Deceduti])</f>
        <v>13122</v>
      </c>
      <c r="N5021" s="1">
        <f>(Comuni[[#This Row],[Popolazione2011]]/Comuni[[#This Row],[Ammalati TOT]])*100</f>
        <v>0.15478439030636745</v>
      </c>
      <c r="O5021">
        <f>_xlfn.XLOOKUP(Comuni[[#This Row],[Regione]],Table_0[Regione],Table_0[TOT AREA])</f>
        <v>5330380</v>
      </c>
      <c r="P5021" s="1">
        <f>(Comuni[[#This Row],[Popolazione2011]]/Comuni[[#This Row],[Ammalati AREA]])*100</f>
        <v>7.2565182970069669E-2</v>
      </c>
    </row>
    <row r="5022" spans="1:16" x14ac:dyDescent="0.3">
      <c r="A5022" t="s">
        <v>5090</v>
      </c>
      <c r="B5022" t="s">
        <v>8031</v>
      </c>
      <c r="C5022" t="s">
        <v>5052</v>
      </c>
      <c r="D5022">
        <v>9353</v>
      </c>
      <c r="E5022" s="1">
        <f>(Comuni[[#This Row],[Popolazione2011]]/SUM(D:D))*100</f>
        <v>1.5739708934698868E-2</v>
      </c>
      <c r="F5022">
        <f t="shared" si="78"/>
        <v>5502886</v>
      </c>
      <c r="G5022" s="1">
        <f>(Comuni[[#This Row],[Popolazione2011]]/Comuni[[#This Row],[TOT POP REGIONE ]])*100</f>
        <v>0.1699653599947373</v>
      </c>
      <c r="H5022" t="str">
        <f>IF(Comuni[[#This Row],[Popolazione2011]]&gt;300000,"MAGGIORE","")</f>
        <v/>
      </c>
      <c r="I5022" t="str">
        <f>_xlfn.XLOOKUP(Comuni[[#This Row],[Regione]],Ripartizione_geografica[Regione],Ripartizione_geografica[Ripartizione geografica])</f>
        <v>Centro</v>
      </c>
      <c r="J5022">
        <f>_xlfn.XLOOKUP(Comuni[[#This Row],[Regione]],Ripartizione_geografica[Regione],Ripartizione_geografica[Codice Regione])</f>
        <v>12</v>
      </c>
      <c r="K5022">
        <f>_xlfn.XLOOKUP(Comuni[[#This Row],[Regione]],Table_0[Regione],Table_0[Totale])</f>
        <v>2498960</v>
      </c>
      <c r="L5022">
        <f>_xlfn.XLOOKUP(Comuni[[#This Row],[Regione]],Table_0[Regione],Table_0[Guariti])</f>
        <v>2438883</v>
      </c>
      <c r="M5022">
        <f>_xlfn.XLOOKUP(Comuni[[#This Row],[Regione]],Table_0[Regione],Table_0[Deceduti])</f>
        <v>13122</v>
      </c>
      <c r="N5022" s="1">
        <f>(Comuni[[#This Row],[Popolazione2011]]/Comuni[[#This Row],[Ammalati TOT]])*100</f>
        <v>0.37427569869065536</v>
      </c>
      <c r="O5022">
        <f>_xlfn.XLOOKUP(Comuni[[#This Row],[Regione]],Table_0[Regione],Table_0[TOT AREA])</f>
        <v>5330380</v>
      </c>
      <c r="P5022" s="1">
        <f>(Comuni[[#This Row],[Popolazione2011]]/Comuni[[#This Row],[Ammalati AREA]])*100</f>
        <v>0.17546591425001595</v>
      </c>
    </row>
    <row r="5023" spans="1:16" x14ac:dyDescent="0.3">
      <c r="A5023" t="s">
        <v>5091</v>
      </c>
      <c r="B5023" t="s">
        <v>8031</v>
      </c>
      <c r="C5023" t="s">
        <v>5052</v>
      </c>
      <c r="D5023">
        <v>1017</v>
      </c>
      <c r="E5023" s="1">
        <f>(Comuni[[#This Row],[Popolazione2011]]/SUM(D:D))*100</f>
        <v>1.7114598510198601E-3</v>
      </c>
      <c r="F5023">
        <f t="shared" si="78"/>
        <v>5502886</v>
      </c>
      <c r="G5023" s="1">
        <f>(Comuni[[#This Row],[Popolazione2011]]/Comuni[[#This Row],[TOT POP REGIONE ]])*100</f>
        <v>1.8481211495204517E-2</v>
      </c>
      <c r="H5023" t="str">
        <f>IF(Comuni[[#This Row],[Popolazione2011]]&gt;300000,"MAGGIORE","")</f>
        <v/>
      </c>
      <c r="I5023" t="str">
        <f>_xlfn.XLOOKUP(Comuni[[#This Row],[Regione]],Ripartizione_geografica[Regione],Ripartizione_geografica[Ripartizione geografica])</f>
        <v>Centro</v>
      </c>
      <c r="J5023">
        <f>_xlfn.XLOOKUP(Comuni[[#This Row],[Regione]],Ripartizione_geografica[Regione],Ripartizione_geografica[Codice Regione])</f>
        <v>12</v>
      </c>
      <c r="K5023">
        <f>_xlfn.XLOOKUP(Comuni[[#This Row],[Regione]],Table_0[Regione],Table_0[Totale])</f>
        <v>2498960</v>
      </c>
      <c r="L5023">
        <f>_xlfn.XLOOKUP(Comuni[[#This Row],[Regione]],Table_0[Regione],Table_0[Guariti])</f>
        <v>2438883</v>
      </c>
      <c r="M5023">
        <f>_xlfn.XLOOKUP(Comuni[[#This Row],[Regione]],Table_0[Regione],Table_0[Deceduti])</f>
        <v>13122</v>
      </c>
      <c r="N5023" s="1">
        <f>(Comuni[[#This Row],[Popolazione2011]]/Comuni[[#This Row],[Ammalati TOT]])*100</f>
        <v>4.0696929922847902E-2</v>
      </c>
      <c r="O5023">
        <f>_xlfn.XLOOKUP(Comuni[[#This Row],[Regione]],Table_0[Regione],Table_0[TOT AREA])</f>
        <v>5330380</v>
      </c>
      <c r="P5023" s="1">
        <f>(Comuni[[#This Row],[Popolazione2011]]/Comuni[[#This Row],[Ammalati AREA]])*100</f>
        <v>1.9079315170775817E-2</v>
      </c>
    </row>
    <row r="5024" spans="1:16" x14ac:dyDescent="0.3">
      <c r="A5024" t="s">
        <v>5092</v>
      </c>
      <c r="B5024" t="s">
        <v>8031</v>
      </c>
      <c r="C5024" t="s">
        <v>5052</v>
      </c>
      <c r="D5024">
        <v>3648</v>
      </c>
      <c r="E5024" s="1">
        <f>(Comuni[[#This Row],[Popolazione2011]]/SUM(D:D))*100</f>
        <v>6.1390418254871678E-3</v>
      </c>
      <c r="F5024">
        <f t="shared" si="78"/>
        <v>5502886</v>
      </c>
      <c r="G5024" s="1">
        <f>(Comuni[[#This Row],[Popolazione2011]]/Comuni[[#This Row],[TOT POP REGIONE ]])*100</f>
        <v>6.6292487251235085E-2</v>
      </c>
      <c r="H5024" t="str">
        <f>IF(Comuni[[#This Row],[Popolazione2011]]&gt;300000,"MAGGIORE","")</f>
        <v/>
      </c>
      <c r="I5024" t="str">
        <f>_xlfn.XLOOKUP(Comuni[[#This Row],[Regione]],Ripartizione_geografica[Regione],Ripartizione_geografica[Ripartizione geografica])</f>
        <v>Centro</v>
      </c>
      <c r="J5024">
        <f>_xlfn.XLOOKUP(Comuni[[#This Row],[Regione]],Ripartizione_geografica[Regione],Ripartizione_geografica[Codice Regione])</f>
        <v>12</v>
      </c>
      <c r="K5024">
        <f>_xlfn.XLOOKUP(Comuni[[#This Row],[Regione]],Table_0[Regione],Table_0[Totale])</f>
        <v>2498960</v>
      </c>
      <c r="L5024">
        <f>_xlfn.XLOOKUP(Comuni[[#This Row],[Regione]],Table_0[Regione],Table_0[Guariti])</f>
        <v>2438883</v>
      </c>
      <c r="M5024">
        <f>_xlfn.XLOOKUP(Comuni[[#This Row],[Regione]],Table_0[Regione],Table_0[Deceduti])</f>
        <v>13122</v>
      </c>
      <c r="N5024" s="1">
        <f>(Comuni[[#This Row],[Popolazione2011]]/Comuni[[#This Row],[Ammalati TOT]])*100</f>
        <v>0.14598072798284084</v>
      </c>
      <c r="O5024">
        <f>_xlfn.XLOOKUP(Comuni[[#This Row],[Regione]],Table_0[Regione],Table_0[TOT AREA])</f>
        <v>5330380</v>
      </c>
      <c r="P5024" s="1">
        <f>(Comuni[[#This Row],[Popolazione2011]]/Comuni[[#This Row],[Ammalati AREA]])*100</f>
        <v>6.8437897485732729E-2</v>
      </c>
    </row>
    <row r="5025" spans="1:16" x14ac:dyDescent="0.3">
      <c r="A5025" t="s">
        <v>5093</v>
      </c>
      <c r="B5025" t="s">
        <v>8031</v>
      </c>
      <c r="C5025" t="s">
        <v>5052</v>
      </c>
      <c r="D5025">
        <v>8665</v>
      </c>
      <c r="E5025" s="1">
        <f>(Comuni[[#This Row],[Popolazione2011]]/SUM(D:D))*100</f>
        <v>1.4581907186909625E-2</v>
      </c>
      <c r="F5025">
        <f t="shared" si="78"/>
        <v>5502886</v>
      </c>
      <c r="G5025" s="1">
        <f>(Comuni[[#This Row],[Popolazione2011]]/Comuni[[#This Row],[TOT POP REGIONE ]])*100</f>
        <v>0.15746282950437279</v>
      </c>
      <c r="H5025" t="str">
        <f>IF(Comuni[[#This Row],[Popolazione2011]]&gt;300000,"MAGGIORE","")</f>
        <v/>
      </c>
      <c r="I5025" t="str">
        <f>_xlfn.XLOOKUP(Comuni[[#This Row],[Regione]],Ripartizione_geografica[Regione],Ripartizione_geografica[Ripartizione geografica])</f>
        <v>Centro</v>
      </c>
      <c r="J5025">
        <f>_xlfn.XLOOKUP(Comuni[[#This Row],[Regione]],Ripartizione_geografica[Regione],Ripartizione_geografica[Codice Regione])</f>
        <v>12</v>
      </c>
      <c r="K5025">
        <f>_xlfn.XLOOKUP(Comuni[[#This Row],[Regione]],Table_0[Regione],Table_0[Totale])</f>
        <v>2498960</v>
      </c>
      <c r="L5025">
        <f>_xlfn.XLOOKUP(Comuni[[#This Row],[Regione]],Table_0[Regione],Table_0[Guariti])</f>
        <v>2438883</v>
      </c>
      <c r="M5025">
        <f>_xlfn.XLOOKUP(Comuni[[#This Row],[Regione]],Table_0[Regione],Table_0[Deceduti])</f>
        <v>13122</v>
      </c>
      <c r="N5025" s="1">
        <f>(Comuni[[#This Row],[Popolazione2011]]/Comuni[[#This Row],[Ammalati TOT]])*100</f>
        <v>0.34674424560617217</v>
      </c>
      <c r="O5025">
        <f>_xlfn.XLOOKUP(Comuni[[#This Row],[Regione]],Table_0[Regione],Table_0[TOT AREA])</f>
        <v>5330380</v>
      </c>
      <c r="P5025" s="1">
        <f>(Comuni[[#This Row],[Popolazione2011]]/Comuni[[#This Row],[Ammalati AREA]])*100</f>
        <v>0.16255876691718038</v>
      </c>
    </row>
    <row r="5026" spans="1:16" x14ac:dyDescent="0.3">
      <c r="A5026" t="s">
        <v>5094</v>
      </c>
      <c r="B5026" t="s">
        <v>8031</v>
      </c>
      <c r="C5026" t="s">
        <v>5052</v>
      </c>
      <c r="D5026">
        <v>2147</v>
      </c>
      <c r="E5026" s="1">
        <f>(Comuni[[#This Row],[Popolazione2011]]/SUM(D:D))*100</f>
        <v>3.6130819077085938E-3</v>
      </c>
      <c r="F5026">
        <f t="shared" si="78"/>
        <v>5502886</v>
      </c>
      <c r="G5026" s="1">
        <f>(Comuni[[#This Row],[Popolazione2011]]/Comuni[[#This Row],[TOT POP REGIONE ]])*100</f>
        <v>3.9015890934320646E-2</v>
      </c>
      <c r="H5026" t="str">
        <f>IF(Comuni[[#This Row],[Popolazione2011]]&gt;300000,"MAGGIORE","")</f>
        <v/>
      </c>
      <c r="I5026" t="str">
        <f>_xlfn.XLOOKUP(Comuni[[#This Row],[Regione]],Ripartizione_geografica[Regione],Ripartizione_geografica[Ripartizione geografica])</f>
        <v>Centro</v>
      </c>
      <c r="J5026">
        <f>_xlfn.XLOOKUP(Comuni[[#This Row],[Regione]],Ripartizione_geografica[Regione],Ripartizione_geografica[Codice Regione])</f>
        <v>12</v>
      </c>
      <c r="K5026">
        <f>_xlfn.XLOOKUP(Comuni[[#This Row],[Regione]],Table_0[Regione],Table_0[Totale])</f>
        <v>2498960</v>
      </c>
      <c r="L5026">
        <f>_xlfn.XLOOKUP(Comuni[[#This Row],[Regione]],Table_0[Regione],Table_0[Guariti])</f>
        <v>2438883</v>
      </c>
      <c r="M5026">
        <f>_xlfn.XLOOKUP(Comuni[[#This Row],[Regione]],Table_0[Regione],Table_0[Deceduti])</f>
        <v>13122</v>
      </c>
      <c r="N5026" s="1">
        <f>(Comuni[[#This Row],[Popolazione2011]]/Comuni[[#This Row],[Ammalati TOT]])*100</f>
        <v>8.5915740948234468E-2</v>
      </c>
      <c r="O5026">
        <f>_xlfn.XLOOKUP(Comuni[[#This Row],[Regione]],Table_0[Regione],Table_0[TOT AREA])</f>
        <v>5330380</v>
      </c>
      <c r="P5026" s="1">
        <f>(Comuni[[#This Row],[Popolazione2011]]/Comuni[[#This Row],[Ammalati AREA]])*100</f>
        <v>4.0278554249415614E-2</v>
      </c>
    </row>
    <row r="5027" spans="1:16" x14ac:dyDescent="0.3">
      <c r="A5027" t="s">
        <v>5095</v>
      </c>
      <c r="B5027" t="s">
        <v>8031</v>
      </c>
      <c r="C5027" t="s">
        <v>5052</v>
      </c>
      <c r="D5027">
        <v>605</v>
      </c>
      <c r="E5027" s="1">
        <f>(Comuni[[#This Row],[Popolazione2011]]/SUM(D:D))*100</f>
        <v>1.0181250834483927E-3</v>
      </c>
      <c r="F5027">
        <f t="shared" si="78"/>
        <v>5502886</v>
      </c>
      <c r="G5027" s="1">
        <f>(Comuni[[#This Row],[Popolazione2011]]/Comuni[[#This Row],[TOT POP REGIONE ]])*100</f>
        <v>1.0994231027137397E-2</v>
      </c>
      <c r="H5027" t="str">
        <f>IF(Comuni[[#This Row],[Popolazione2011]]&gt;300000,"MAGGIORE","")</f>
        <v/>
      </c>
      <c r="I5027" t="str">
        <f>_xlfn.XLOOKUP(Comuni[[#This Row],[Regione]],Ripartizione_geografica[Regione],Ripartizione_geografica[Ripartizione geografica])</f>
        <v>Centro</v>
      </c>
      <c r="J5027">
        <f>_xlfn.XLOOKUP(Comuni[[#This Row],[Regione]],Ripartizione_geografica[Regione],Ripartizione_geografica[Codice Regione])</f>
        <v>12</v>
      </c>
      <c r="K5027">
        <f>_xlfn.XLOOKUP(Comuni[[#This Row],[Regione]],Table_0[Regione],Table_0[Totale])</f>
        <v>2498960</v>
      </c>
      <c r="L5027">
        <f>_xlfn.XLOOKUP(Comuni[[#This Row],[Regione]],Table_0[Regione],Table_0[Guariti])</f>
        <v>2438883</v>
      </c>
      <c r="M5027">
        <f>_xlfn.XLOOKUP(Comuni[[#This Row],[Regione]],Table_0[Regione],Table_0[Deceduti])</f>
        <v>13122</v>
      </c>
      <c r="N5027" s="1">
        <f>(Comuni[[#This Row],[Popolazione2011]]/Comuni[[#This Row],[Ammalati TOT]])*100</f>
        <v>2.4210071389698114E-2</v>
      </c>
      <c r="O5027">
        <f>_xlfn.XLOOKUP(Comuni[[#This Row],[Regione]],Table_0[Regione],Table_0[TOT AREA])</f>
        <v>5330380</v>
      </c>
      <c r="P5027" s="1">
        <f>(Comuni[[#This Row],[Popolazione2011]]/Comuni[[#This Row],[Ammalati AREA]])*100</f>
        <v>1.1350035081926616E-2</v>
      </c>
    </row>
    <row r="5028" spans="1:16" x14ac:dyDescent="0.3">
      <c r="A5028" t="s">
        <v>5096</v>
      </c>
      <c r="B5028" t="s">
        <v>8031</v>
      </c>
      <c r="C5028" t="s">
        <v>5052</v>
      </c>
      <c r="D5028">
        <v>8308</v>
      </c>
      <c r="E5028" s="1">
        <f>(Comuni[[#This Row],[Popolazione2011]]/SUM(D:D))*100</f>
        <v>1.3981129245106192E-2</v>
      </c>
      <c r="F5028">
        <f t="shared" si="78"/>
        <v>5502886</v>
      </c>
      <c r="G5028" s="1">
        <f>(Comuni[[#This Row],[Popolazione2011]]/Comuni[[#This Row],[TOT POP REGIONE ]])*100</f>
        <v>0.15097532458422724</v>
      </c>
      <c r="H5028" t="str">
        <f>IF(Comuni[[#This Row],[Popolazione2011]]&gt;300000,"MAGGIORE","")</f>
        <v/>
      </c>
      <c r="I5028" t="str">
        <f>_xlfn.XLOOKUP(Comuni[[#This Row],[Regione]],Ripartizione_geografica[Regione],Ripartizione_geografica[Ripartizione geografica])</f>
        <v>Centro</v>
      </c>
      <c r="J5028">
        <f>_xlfn.XLOOKUP(Comuni[[#This Row],[Regione]],Ripartizione_geografica[Regione],Ripartizione_geografica[Codice Regione])</f>
        <v>12</v>
      </c>
      <c r="K5028">
        <f>_xlfn.XLOOKUP(Comuni[[#This Row],[Regione]],Table_0[Regione],Table_0[Totale])</f>
        <v>2498960</v>
      </c>
      <c r="L5028">
        <f>_xlfn.XLOOKUP(Comuni[[#This Row],[Regione]],Table_0[Regione],Table_0[Guariti])</f>
        <v>2438883</v>
      </c>
      <c r="M5028">
        <f>_xlfn.XLOOKUP(Comuni[[#This Row],[Regione]],Table_0[Regione],Table_0[Deceduti])</f>
        <v>13122</v>
      </c>
      <c r="N5028" s="1">
        <f>(Comuni[[#This Row],[Popolazione2011]]/Comuni[[#This Row],[Ammalati TOT]])*100</f>
        <v>0.33245830265390403</v>
      </c>
      <c r="O5028">
        <f>_xlfn.XLOOKUP(Comuni[[#This Row],[Regione]],Table_0[Regione],Table_0[TOT AREA])</f>
        <v>5330380</v>
      </c>
      <c r="P5028" s="1">
        <f>(Comuni[[#This Row],[Popolazione2011]]/Comuni[[#This Row],[Ammalati AREA]])*100</f>
        <v>0.15586130819941543</v>
      </c>
    </row>
    <row r="5029" spans="1:16" x14ac:dyDescent="0.3">
      <c r="A5029" t="s">
        <v>5097</v>
      </c>
      <c r="B5029" t="s">
        <v>8031</v>
      </c>
      <c r="C5029" t="s">
        <v>5052</v>
      </c>
      <c r="D5029">
        <v>1313</v>
      </c>
      <c r="E5029" s="1">
        <f>(Comuni[[#This Row],[Popolazione2011]]/SUM(D:D))*100</f>
        <v>2.2095838587896524E-3</v>
      </c>
      <c r="F5029">
        <f t="shared" si="78"/>
        <v>5502886</v>
      </c>
      <c r="G5029" s="1">
        <f>(Comuni[[#This Row],[Popolazione2011]]/Comuni[[#This Row],[TOT POP REGIONE ]])*100</f>
        <v>2.3860207171291573E-2</v>
      </c>
      <c r="H5029" t="str">
        <f>IF(Comuni[[#This Row],[Popolazione2011]]&gt;300000,"MAGGIORE","")</f>
        <v/>
      </c>
      <c r="I5029" t="str">
        <f>_xlfn.XLOOKUP(Comuni[[#This Row],[Regione]],Ripartizione_geografica[Regione],Ripartizione_geografica[Ripartizione geografica])</f>
        <v>Centro</v>
      </c>
      <c r="J5029">
        <f>_xlfn.XLOOKUP(Comuni[[#This Row],[Regione]],Ripartizione_geografica[Regione],Ripartizione_geografica[Codice Regione])</f>
        <v>12</v>
      </c>
      <c r="K5029">
        <f>_xlfn.XLOOKUP(Comuni[[#This Row],[Regione]],Table_0[Regione],Table_0[Totale])</f>
        <v>2498960</v>
      </c>
      <c r="L5029">
        <f>_xlfn.XLOOKUP(Comuni[[#This Row],[Regione]],Table_0[Regione],Table_0[Guariti])</f>
        <v>2438883</v>
      </c>
      <c r="M5029">
        <f>_xlfn.XLOOKUP(Comuni[[#This Row],[Regione]],Table_0[Regione],Table_0[Deceduti])</f>
        <v>13122</v>
      </c>
      <c r="N5029" s="1">
        <f>(Comuni[[#This Row],[Popolazione2011]]/Comuni[[#This Row],[Ammalati TOT]])*100</f>
        <v>5.2541857412683669E-2</v>
      </c>
      <c r="O5029">
        <f>_xlfn.XLOOKUP(Comuni[[#This Row],[Regione]],Table_0[Regione],Table_0[TOT AREA])</f>
        <v>5330380</v>
      </c>
      <c r="P5029" s="1">
        <f>(Comuni[[#This Row],[Popolazione2011]]/Comuni[[#This Row],[Ammalati AREA]])*100</f>
        <v>2.4632390186065535E-2</v>
      </c>
    </row>
    <row r="5030" spans="1:16" x14ac:dyDescent="0.3">
      <c r="A5030" t="s">
        <v>5098</v>
      </c>
      <c r="B5030" t="s">
        <v>8031</v>
      </c>
      <c r="C5030" t="s">
        <v>5052</v>
      </c>
      <c r="D5030">
        <v>2166</v>
      </c>
      <c r="E5030" s="1">
        <f>(Comuni[[#This Row],[Popolazione2011]]/SUM(D:D))*100</f>
        <v>3.6450560838830058E-3</v>
      </c>
      <c r="F5030">
        <f t="shared" si="78"/>
        <v>5502886</v>
      </c>
      <c r="G5030" s="1">
        <f>(Comuni[[#This Row],[Popolazione2011]]/Comuni[[#This Row],[TOT POP REGIONE ]])*100</f>
        <v>3.9361164305420832E-2</v>
      </c>
      <c r="H5030" t="str">
        <f>IF(Comuni[[#This Row],[Popolazione2011]]&gt;300000,"MAGGIORE","")</f>
        <v/>
      </c>
      <c r="I5030" t="str">
        <f>_xlfn.XLOOKUP(Comuni[[#This Row],[Regione]],Ripartizione_geografica[Regione],Ripartizione_geografica[Ripartizione geografica])</f>
        <v>Centro</v>
      </c>
      <c r="J5030">
        <f>_xlfn.XLOOKUP(Comuni[[#This Row],[Regione]],Ripartizione_geografica[Regione],Ripartizione_geografica[Codice Regione])</f>
        <v>12</v>
      </c>
      <c r="K5030">
        <f>_xlfn.XLOOKUP(Comuni[[#This Row],[Regione]],Table_0[Regione],Table_0[Totale])</f>
        <v>2498960</v>
      </c>
      <c r="L5030">
        <f>_xlfn.XLOOKUP(Comuni[[#This Row],[Regione]],Table_0[Regione],Table_0[Guariti])</f>
        <v>2438883</v>
      </c>
      <c r="M5030">
        <f>_xlfn.XLOOKUP(Comuni[[#This Row],[Regione]],Table_0[Regione],Table_0[Deceduti])</f>
        <v>13122</v>
      </c>
      <c r="N5030" s="1">
        <f>(Comuni[[#This Row],[Popolazione2011]]/Comuni[[#This Row],[Ammalati TOT]])*100</f>
        <v>8.6676057239811755E-2</v>
      </c>
      <c r="O5030">
        <f>_xlfn.XLOOKUP(Comuni[[#This Row],[Regione]],Table_0[Regione],Table_0[TOT AREA])</f>
        <v>5330380</v>
      </c>
      <c r="P5030" s="1">
        <f>(Comuni[[#This Row],[Popolazione2011]]/Comuni[[#This Row],[Ammalati AREA]])*100</f>
        <v>4.0635001632153805E-2</v>
      </c>
    </row>
    <row r="5031" spans="1:16" x14ac:dyDescent="0.3">
      <c r="A5031" t="s">
        <v>5099</v>
      </c>
      <c r="B5031" t="s">
        <v>8031</v>
      </c>
      <c r="C5031" t="s">
        <v>5052</v>
      </c>
      <c r="D5031">
        <v>8544</v>
      </c>
      <c r="E5031" s="1">
        <f>(Comuni[[#This Row],[Popolazione2011]]/SUM(D:D))*100</f>
        <v>1.4378282170219947E-2</v>
      </c>
      <c r="F5031">
        <f t="shared" si="78"/>
        <v>5502886</v>
      </c>
      <c r="G5031" s="1">
        <f>(Comuni[[#This Row],[Popolazione2011]]/Comuni[[#This Row],[TOT POP REGIONE ]])*100</f>
        <v>0.15526398329894531</v>
      </c>
      <c r="H5031" t="str">
        <f>IF(Comuni[[#This Row],[Popolazione2011]]&gt;300000,"MAGGIORE","")</f>
        <v/>
      </c>
      <c r="I5031" t="str">
        <f>_xlfn.XLOOKUP(Comuni[[#This Row],[Regione]],Ripartizione_geografica[Regione],Ripartizione_geografica[Ripartizione geografica])</f>
        <v>Centro</v>
      </c>
      <c r="J5031">
        <f>_xlfn.XLOOKUP(Comuni[[#This Row],[Regione]],Ripartizione_geografica[Regione],Ripartizione_geografica[Codice Regione])</f>
        <v>12</v>
      </c>
      <c r="K5031">
        <f>_xlfn.XLOOKUP(Comuni[[#This Row],[Regione]],Table_0[Regione],Table_0[Totale])</f>
        <v>2498960</v>
      </c>
      <c r="L5031">
        <f>_xlfn.XLOOKUP(Comuni[[#This Row],[Regione]],Table_0[Regione],Table_0[Guariti])</f>
        <v>2438883</v>
      </c>
      <c r="M5031">
        <f>_xlfn.XLOOKUP(Comuni[[#This Row],[Regione]],Table_0[Regione],Table_0[Deceduti])</f>
        <v>13122</v>
      </c>
      <c r="N5031" s="1">
        <f>(Comuni[[#This Row],[Popolazione2011]]/Comuni[[#This Row],[Ammalati TOT]])*100</f>
        <v>0.34190223132823255</v>
      </c>
      <c r="O5031">
        <f>_xlfn.XLOOKUP(Comuni[[#This Row],[Regione]],Table_0[Regione],Table_0[TOT AREA])</f>
        <v>5330380</v>
      </c>
      <c r="P5031" s="1">
        <f>(Comuni[[#This Row],[Popolazione2011]]/Comuni[[#This Row],[Ammalati AREA]])*100</f>
        <v>0.16028875990079505</v>
      </c>
    </row>
    <row r="5032" spans="1:16" x14ac:dyDescent="0.3">
      <c r="A5032" t="s">
        <v>5100</v>
      </c>
      <c r="B5032" t="s">
        <v>8031</v>
      </c>
      <c r="C5032" t="s">
        <v>5052</v>
      </c>
      <c r="D5032">
        <v>6552</v>
      </c>
      <c r="E5032" s="1">
        <f>(Comuni[[#This Row],[Popolazione2011]]/SUM(D:D))*100</f>
        <v>1.1026042226039453E-2</v>
      </c>
      <c r="F5032">
        <f t="shared" si="78"/>
        <v>5502886</v>
      </c>
      <c r="G5032" s="1">
        <f>(Comuni[[#This Row],[Popolazione2011]]/Comuni[[#This Row],[TOT POP REGIONE ]])*100</f>
        <v>0.11906479618149458</v>
      </c>
      <c r="H5032" t="str">
        <f>IF(Comuni[[#This Row],[Popolazione2011]]&gt;300000,"MAGGIORE","")</f>
        <v/>
      </c>
      <c r="I5032" t="str">
        <f>_xlfn.XLOOKUP(Comuni[[#This Row],[Regione]],Ripartizione_geografica[Regione],Ripartizione_geografica[Ripartizione geografica])</f>
        <v>Centro</v>
      </c>
      <c r="J5032">
        <f>_xlfn.XLOOKUP(Comuni[[#This Row],[Regione]],Ripartizione_geografica[Regione],Ripartizione_geografica[Codice Regione])</f>
        <v>12</v>
      </c>
      <c r="K5032">
        <f>_xlfn.XLOOKUP(Comuni[[#This Row],[Regione]],Table_0[Regione],Table_0[Totale])</f>
        <v>2498960</v>
      </c>
      <c r="L5032">
        <f>_xlfn.XLOOKUP(Comuni[[#This Row],[Regione]],Table_0[Regione],Table_0[Guariti])</f>
        <v>2438883</v>
      </c>
      <c r="M5032">
        <f>_xlfn.XLOOKUP(Comuni[[#This Row],[Regione]],Table_0[Regione],Table_0[Deceduti])</f>
        <v>13122</v>
      </c>
      <c r="N5032" s="1">
        <f>(Comuni[[#This Row],[Popolazione2011]]/Comuni[[#This Row],[Ammalati TOT]])*100</f>
        <v>0.26218907065339181</v>
      </c>
      <c r="O5032">
        <f>_xlfn.XLOOKUP(Comuni[[#This Row],[Regione]],Table_0[Regione],Table_0[TOT AREA])</f>
        <v>5330380</v>
      </c>
      <c r="P5032" s="1">
        <f>(Comuni[[#This Row],[Popolazione2011]]/Comuni[[#This Row],[Ammalati AREA]])*100</f>
        <v>0.12291806587898049</v>
      </c>
    </row>
    <row r="5033" spans="1:16" x14ac:dyDescent="0.3">
      <c r="A5033" t="s">
        <v>5101</v>
      </c>
      <c r="B5033" t="s">
        <v>8031</v>
      </c>
      <c r="C5033" t="s">
        <v>5052</v>
      </c>
      <c r="D5033">
        <v>16016</v>
      </c>
      <c r="E5033" s="1">
        <f>(Comuni[[#This Row],[Popolazione2011]]/SUM(D:D))*100</f>
        <v>2.6952547663651998E-2</v>
      </c>
      <c r="F5033">
        <f t="shared" si="78"/>
        <v>5502886</v>
      </c>
      <c r="G5033" s="1">
        <f>(Comuni[[#This Row],[Popolazione2011]]/Comuni[[#This Row],[TOT POP REGIONE ]])*100</f>
        <v>0.29104727955476456</v>
      </c>
      <c r="H5033" t="str">
        <f>IF(Comuni[[#This Row],[Popolazione2011]]&gt;300000,"MAGGIORE","")</f>
        <v/>
      </c>
      <c r="I5033" t="str">
        <f>_xlfn.XLOOKUP(Comuni[[#This Row],[Regione]],Ripartizione_geografica[Regione],Ripartizione_geografica[Ripartizione geografica])</f>
        <v>Centro</v>
      </c>
      <c r="J5033">
        <f>_xlfn.XLOOKUP(Comuni[[#This Row],[Regione]],Ripartizione_geografica[Regione],Ripartizione_geografica[Codice Regione])</f>
        <v>12</v>
      </c>
      <c r="K5033">
        <f>_xlfn.XLOOKUP(Comuni[[#This Row],[Regione]],Table_0[Regione],Table_0[Totale])</f>
        <v>2498960</v>
      </c>
      <c r="L5033">
        <f>_xlfn.XLOOKUP(Comuni[[#This Row],[Regione]],Table_0[Regione],Table_0[Guariti])</f>
        <v>2438883</v>
      </c>
      <c r="M5033">
        <f>_xlfn.XLOOKUP(Comuni[[#This Row],[Regione]],Table_0[Regione],Table_0[Deceduti])</f>
        <v>13122</v>
      </c>
      <c r="N5033" s="1">
        <f>(Comuni[[#This Row],[Popolazione2011]]/Comuni[[#This Row],[Ammalati TOT]])*100</f>
        <v>0.64090661715273556</v>
      </c>
      <c r="O5033">
        <f>_xlfn.XLOOKUP(Comuni[[#This Row],[Regione]],Table_0[Regione],Table_0[TOT AREA])</f>
        <v>5330380</v>
      </c>
      <c r="P5033" s="1">
        <f>(Comuni[[#This Row],[Popolazione2011]]/Comuni[[#This Row],[Ammalati AREA]])*100</f>
        <v>0.30046638325973007</v>
      </c>
    </row>
    <row r="5034" spans="1:16" x14ac:dyDescent="0.3">
      <c r="A5034" t="s">
        <v>5102</v>
      </c>
      <c r="B5034" t="s">
        <v>8031</v>
      </c>
      <c r="C5034" t="s">
        <v>5052</v>
      </c>
      <c r="D5034">
        <v>350</v>
      </c>
      <c r="E5034" s="1">
        <f>(Comuni[[#This Row],[Popolazione2011]]/SUM(D:D))*100</f>
        <v>5.8899798216022713E-4</v>
      </c>
      <c r="F5034">
        <f t="shared" si="78"/>
        <v>5502886</v>
      </c>
      <c r="G5034" s="1">
        <f>(Comuni[[#This Row],[Popolazione2011]]/Comuni[[#This Row],[TOT POP REGIONE ]])*100</f>
        <v>6.3602989413191549E-3</v>
      </c>
      <c r="H5034" t="str">
        <f>IF(Comuni[[#This Row],[Popolazione2011]]&gt;300000,"MAGGIORE","")</f>
        <v/>
      </c>
      <c r="I5034" t="str">
        <f>_xlfn.XLOOKUP(Comuni[[#This Row],[Regione]],Ripartizione_geografica[Regione],Ripartizione_geografica[Ripartizione geografica])</f>
        <v>Centro</v>
      </c>
      <c r="J5034">
        <f>_xlfn.XLOOKUP(Comuni[[#This Row],[Regione]],Ripartizione_geografica[Regione],Ripartizione_geografica[Codice Regione])</f>
        <v>12</v>
      </c>
      <c r="K5034">
        <f>_xlfn.XLOOKUP(Comuni[[#This Row],[Regione]],Table_0[Regione],Table_0[Totale])</f>
        <v>2498960</v>
      </c>
      <c r="L5034">
        <f>_xlfn.XLOOKUP(Comuni[[#This Row],[Regione]],Table_0[Regione],Table_0[Guariti])</f>
        <v>2438883</v>
      </c>
      <c r="M5034">
        <f>_xlfn.XLOOKUP(Comuni[[#This Row],[Regione]],Table_0[Regione],Table_0[Deceduti])</f>
        <v>13122</v>
      </c>
      <c r="N5034" s="1">
        <f>(Comuni[[#This Row],[Popolazione2011]]/Comuni[[#This Row],[Ammalati TOT]])*100</f>
        <v>1.4005826423792297E-2</v>
      </c>
      <c r="O5034">
        <f>_xlfn.XLOOKUP(Comuni[[#This Row],[Regione]],Table_0[Regione],Table_0[TOT AREA])</f>
        <v>5330380</v>
      </c>
      <c r="P5034" s="1">
        <f>(Comuni[[#This Row],[Popolazione2011]]/Comuni[[#This Row],[Ammalati AREA]])*100</f>
        <v>6.5661359978087877E-3</v>
      </c>
    </row>
    <row r="5035" spans="1:16" x14ac:dyDescent="0.3">
      <c r="A5035" t="s">
        <v>5103</v>
      </c>
      <c r="B5035" t="s">
        <v>8031</v>
      </c>
      <c r="C5035" t="s">
        <v>5052</v>
      </c>
      <c r="D5035">
        <v>8145</v>
      </c>
      <c r="E5035" s="1">
        <f>(Comuni[[#This Row],[Popolazione2011]]/SUM(D:D))*100</f>
        <v>1.3706824470557287E-2</v>
      </c>
      <c r="F5035">
        <f t="shared" si="78"/>
        <v>5502886</v>
      </c>
      <c r="G5035" s="1">
        <f>(Comuni[[#This Row],[Popolazione2011]]/Comuni[[#This Row],[TOT POP REGIONE ]])*100</f>
        <v>0.14801324250584147</v>
      </c>
      <c r="H5035" t="str">
        <f>IF(Comuni[[#This Row],[Popolazione2011]]&gt;300000,"MAGGIORE","")</f>
        <v/>
      </c>
      <c r="I5035" t="str">
        <f>_xlfn.XLOOKUP(Comuni[[#This Row],[Regione]],Ripartizione_geografica[Regione],Ripartizione_geografica[Ripartizione geografica])</f>
        <v>Centro</v>
      </c>
      <c r="J5035">
        <f>_xlfn.XLOOKUP(Comuni[[#This Row],[Regione]],Ripartizione_geografica[Regione],Ripartizione_geografica[Codice Regione])</f>
        <v>12</v>
      </c>
      <c r="K5035">
        <f>_xlfn.XLOOKUP(Comuni[[#This Row],[Regione]],Table_0[Regione],Table_0[Totale])</f>
        <v>2498960</v>
      </c>
      <c r="L5035">
        <f>_xlfn.XLOOKUP(Comuni[[#This Row],[Regione]],Table_0[Regione],Table_0[Guariti])</f>
        <v>2438883</v>
      </c>
      <c r="M5035">
        <f>_xlfn.XLOOKUP(Comuni[[#This Row],[Regione]],Table_0[Regione],Table_0[Deceduti])</f>
        <v>13122</v>
      </c>
      <c r="N5035" s="1">
        <f>(Comuni[[#This Row],[Popolazione2011]]/Comuni[[#This Row],[Ammalati TOT]])*100</f>
        <v>0.32593558920510934</v>
      </c>
      <c r="O5035">
        <f>_xlfn.XLOOKUP(Comuni[[#This Row],[Regione]],Table_0[Regione],Table_0[TOT AREA])</f>
        <v>5330380</v>
      </c>
      <c r="P5035" s="1">
        <f>(Comuni[[#This Row],[Popolazione2011]]/Comuni[[#This Row],[Ammalati AREA]])*100</f>
        <v>0.15280336486329305</v>
      </c>
    </row>
    <row r="5036" spans="1:16" x14ac:dyDescent="0.3">
      <c r="A5036" t="s">
        <v>5104</v>
      </c>
      <c r="B5036" t="s">
        <v>8031</v>
      </c>
      <c r="C5036" t="s">
        <v>5052</v>
      </c>
      <c r="D5036">
        <v>2895</v>
      </c>
      <c r="E5036" s="1">
        <f>(Comuni[[#This Row],[Popolazione2011]]/SUM(D:D))*100</f>
        <v>4.8718547381538784E-3</v>
      </c>
      <c r="F5036">
        <f t="shared" si="78"/>
        <v>5502886</v>
      </c>
      <c r="G5036" s="1">
        <f>(Comuni[[#This Row],[Popolazione2011]]/Comuni[[#This Row],[TOT POP REGIONE ]])*100</f>
        <v>5.2608758386054159E-2</v>
      </c>
      <c r="H5036" t="str">
        <f>IF(Comuni[[#This Row],[Popolazione2011]]&gt;300000,"MAGGIORE","")</f>
        <v/>
      </c>
      <c r="I5036" t="str">
        <f>_xlfn.XLOOKUP(Comuni[[#This Row],[Regione]],Ripartizione_geografica[Regione],Ripartizione_geografica[Ripartizione geografica])</f>
        <v>Centro</v>
      </c>
      <c r="J5036">
        <f>_xlfn.XLOOKUP(Comuni[[#This Row],[Regione]],Ripartizione_geografica[Regione],Ripartizione_geografica[Codice Regione])</f>
        <v>12</v>
      </c>
      <c r="K5036">
        <f>_xlfn.XLOOKUP(Comuni[[#This Row],[Regione]],Table_0[Regione],Table_0[Totale])</f>
        <v>2498960</v>
      </c>
      <c r="L5036">
        <f>_xlfn.XLOOKUP(Comuni[[#This Row],[Regione]],Table_0[Regione],Table_0[Guariti])</f>
        <v>2438883</v>
      </c>
      <c r="M5036">
        <f>_xlfn.XLOOKUP(Comuni[[#This Row],[Regione]],Table_0[Regione],Table_0[Deceduti])</f>
        <v>13122</v>
      </c>
      <c r="N5036" s="1">
        <f>(Comuni[[#This Row],[Popolazione2011]]/Comuni[[#This Row],[Ammalati TOT]])*100</f>
        <v>0.11584819284822485</v>
      </c>
      <c r="O5036">
        <f>_xlfn.XLOOKUP(Comuni[[#This Row],[Regione]],Table_0[Regione],Table_0[TOT AREA])</f>
        <v>5330380</v>
      </c>
      <c r="P5036" s="1">
        <f>(Comuni[[#This Row],[Popolazione2011]]/Comuni[[#This Row],[Ammalati AREA]])*100</f>
        <v>5.431132489616125E-2</v>
      </c>
    </row>
    <row r="5037" spans="1:16" x14ac:dyDescent="0.3">
      <c r="A5037" t="s">
        <v>5105</v>
      </c>
      <c r="B5037" t="s">
        <v>8031</v>
      </c>
      <c r="C5037" t="s">
        <v>5052</v>
      </c>
      <c r="D5037">
        <v>2613</v>
      </c>
      <c r="E5037" s="1">
        <f>(Comuni[[#This Row],[Popolazione2011]]/SUM(D:D))*100</f>
        <v>4.3972906496704961E-3</v>
      </c>
      <c r="F5037">
        <f t="shared" si="78"/>
        <v>5502886</v>
      </c>
      <c r="G5037" s="1">
        <f>(Comuni[[#This Row],[Popolazione2011]]/Comuni[[#This Row],[TOT POP REGIONE ]])*100</f>
        <v>4.7484174667619859E-2</v>
      </c>
      <c r="H5037" t="str">
        <f>IF(Comuni[[#This Row],[Popolazione2011]]&gt;300000,"MAGGIORE","")</f>
        <v/>
      </c>
      <c r="I5037" t="str">
        <f>_xlfn.XLOOKUP(Comuni[[#This Row],[Regione]],Ripartizione_geografica[Regione],Ripartizione_geografica[Ripartizione geografica])</f>
        <v>Centro</v>
      </c>
      <c r="J5037">
        <f>_xlfn.XLOOKUP(Comuni[[#This Row],[Regione]],Ripartizione_geografica[Regione],Ripartizione_geografica[Codice Regione])</f>
        <v>12</v>
      </c>
      <c r="K5037">
        <f>_xlfn.XLOOKUP(Comuni[[#This Row],[Regione]],Table_0[Regione],Table_0[Totale])</f>
        <v>2498960</v>
      </c>
      <c r="L5037">
        <f>_xlfn.XLOOKUP(Comuni[[#This Row],[Regione]],Table_0[Regione],Table_0[Guariti])</f>
        <v>2438883</v>
      </c>
      <c r="M5037">
        <f>_xlfn.XLOOKUP(Comuni[[#This Row],[Regione]],Table_0[Regione],Table_0[Deceduti])</f>
        <v>13122</v>
      </c>
      <c r="N5037" s="1">
        <f>(Comuni[[#This Row],[Popolazione2011]]/Comuni[[#This Row],[Ammalati TOT]])*100</f>
        <v>0.10456349841534078</v>
      </c>
      <c r="O5037">
        <f>_xlfn.XLOOKUP(Comuni[[#This Row],[Regione]],Table_0[Regione],Table_0[TOT AREA])</f>
        <v>5330380</v>
      </c>
      <c r="P5037" s="1">
        <f>(Comuni[[#This Row],[Popolazione2011]]/Comuni[[#This Row],[Ammalati AREA]])*100</f>
        <v>4.902089532078388E-2</v>
      </c>
    </row>
    <row r="5038" spans="1:16" x14ac:dyDescent="0.3">
      <c r="A5038" t="s">
        <v>5106</v>
      </c>
      <c r="B5038" t="s">
        <v>8031</v>
      </c>
      <c r="C5038" t="s">
        <v>5052</v>
      </c>
      <c r="D5038">
        <v>4161</v>
      </c>
      <c r="E5038" s="1">
        <f>(Comuni[[#This Row],[Popolazione2011]]/SUM(D:D))*100</f>
        <v>7.0023445821963005E-3</v>
      </c>
      <c r="F5038">
        <f t="shared" si="78"/>
        <v>5502886</v>
      </c>
      <c r="G5038" s="1">
        <f>(Comuni[[#This Row],[Popolazione2011]]/Comuni[[#This Row],[TOT POP REGIONE ]])*100</f>
        <v>7.5614868270940008E-2</v>
      </c>
      <c r="H5038" t="str">
        <f>IF(Comuni[[#This Row],[Popolazione2011]]&gt;300000,"MAGGIORE","")</f>
        <v/>
      </c>
      <c r="I5038" t="str">
        <f>_xlfn.XLOOKUP(Comuni[[#This Row],[Regione]],Ripartizione_geografica[Regione],Ripartizione_geografica[Ripartizione geografica])</f>
        <v>Centro</v>
      </c>
      <c r="J5038">
        <f>_xlfn.XLOOKUP(Comuni[[#This Row],[Regione]],Ripartizione_geografica[Regione],Ripartizione_geografica[Codice Regione])</f>
        <v>12</v>
      </c>
      <c r="K5038">
        <f>_xlfn.XLOOKUP(Comuni[[#This Row],[Regione]],Table_0[Regione],Table_0[Totale])</f>
        <v>2498960</v>
      </c>
      <c r="L5038">
        <f>_xlfn.XLOOKUP(Comuni[[#This Row],[Regione]],Table_0[Regione],Table_0[Guariti])</f>
        <v>2438883</v>
      </c>
      <c r="M5038">
        <f>_xlfn.XLOOKUP(Comuni[[#This Row],[Regione]],Table_0[Regione],Table_0[Deceduti])</f>
        <v>13122</v>
      </c>
      <c r="N5038" s="1">
        <f>(Comuni[[#This Row],[Popolazione2011]]/Comuni[[#This Row],[Ammalati TOT]])*100</f>
        <v>0.16650926785542786</v>
      </c>
      <c r="O5038">
        <f>_xlfn.XLOOKUP(Comuni[[#This Row],[Regione]],Table_0[Regione],Table_0[TOT AREA])</f>
        <v>5330380</v>
      </c>
      <c r="P5038" s="1">
        <f>(Comuni[[#This Row],[Popolazione2011]]/Comuni[[#This Row],[Ammalati AREA]])*100</f>
        <v>7.8061976819663884E-2</v>
      </c>
    </row>
    <row r="5039" spans="1:16" x14ac:dyDescent="0.3">
      <c r="A5039" t="s">
        <v>5107</v>
      </c>
      <c r="B5039" t="s">
        <v>8031</v>
      </c>
      <c r="C5039" t="s">
        <v>5052</v>
      </c>
      <c r="D5039">
        <v>2298</v>
      </c>
      <c r="E5039" s="1">
        <f>(Comuni[[#This Row],[Popolazione2011]]/SUM(D:D))*100</f>
        <v>3.8671924657262919E-3</v>
      </c>
      <c r="F5039">
        <f t="shared" si="78"/>
        <v>5502886</v>
      </c>
      <c r="G5039" s="1">
        <f>(Comuni[[#This Row],[Popolazione2011]]/Comuni[[#This Row],[TOT POP REGIONE ]])*100</f>
        <v>4.1759905620432622E-2</v>
      </c>
      <c r="H5039" t="str">
        <f>IF(Comuni[[#This Row],[Popolazione2011]]&gt;300000,"MAGGIORE","")</f>
        <v/>
      </c>
      <c r="I5039" t="str">
        <f>_xlfn.XLOOKUP(Comuni[[#This Row],[Regione]],Ripartizione_geografica[Regione],Ripartizione_geografica[Ripartizione geografica])</f>
        <v>Centro</v>
      </c>
      <c r="J5039">
        <f>_xlfn.XLOOKUP(Comuni[[#This Row],[Regione]],Ripartizione_geografica[Regione],Ripartizione_geografica[Codice Regione])</f>
        <v>12</v>
      </c>
      <c r="K5039">
        <f>_xlfn.XLOOKUP(Comuni[[#This Row],[Regione]],Table_0[Regione],Table_0[Totale])</f>
        <v>2498960</v>
      </c>
      <c r="L5039">
        <f>_xlfn.XLOOKUP(Comuni[[#This Row],[Regione]],Table_0[Regione],Table_0[Guariti])</f>
        <v>2438883</v>
      </c>
      <c r="M5039">
        <f>_xlfn.XLOOKUP(Comuni[[#This Row],[Regione]],Table_0[Regione],Table_0[Deceduti])</f>
        <v>13122</v>
      </c>
      <c r="N5039" s="1">
        <f>(Comuni[[#This Row],[Popolazione2011]]/Comuni[[#This Row],[Ammalati TOT]])*100</f>
        <v>9.1958254633927719E-2</v>
      </c>
      <c r="O5039">
        <f>_xlfn.XLOOKUP(Comuni[[#This Row],[Regione]],Table_0[Regione],Table_0[TOT AREA])</f>
        <v>5330380</v>
      </c>
      <c r="P5039" s="1">
        <f>(Comuni[[#This Row],[Popolazione2011]]/Comuni[[#This Row],[Ammalati AREA]])*100</f>
        <v>4.3111372922755978E-2</v>
      </c>
    </row>
    <row r="5040" spans="1:16" x14ac:dyDescent="0.3">
      <c r="A5040" t="s">
        <v>5108</v>
      </c>
      <c r="B5040" t="s">
        <v>8031</v>
      </c>
      <c r="C5040" t="s">
        <v>5052</v>
      </c>
      <c r="D5040">
        <v>13507</v>
      </c>
      <c r="E5040" s="1">
        <f>(Comuni[[#This Row],[Popolazione2011]]/SUM(D:D))*100</f>
        <v>2.2730273557251966E-2</v>
      </c>
      <c r="F5040">
        <f t="shared" si="78"/>
        <v>5502886</v>
      </c>
      <c r="G5040" s="1">
        <f>(Comuni[[#This Row],[Popolazione2011]]/Comuni[[#This Row],[TOT POP REGIONE ]])*100</f>
        <v>0.24545302228685092</v>
      </c>
      <c r="H5040" t="str">
        <f>IF(Comuni[[#This Row],[Popolazione2011]]&gt;300000,"MAGGIORE","")</f>
        <v/>
      </c>
      <c r="I5040" t="str">
        <f>_xlfn.XLOOKUP(Comuni[[#This Row],[Regione]],Ripartizione_geografica[Regione],Ripartizione_geografica[Ripartizione geografica])</f>
        <v>Centro</v>
      </c>
      <c r="J5040">
        <f>_xlfn.XLOOKUP(Comuni[[#This Row],[Regione]],Ripartizione_geografica[Regione],Ripartizione_geografica[Codice Regione])</f>
        <v>12</v>
      </c>
      <c r="K5040">
        <f>_xlfn.XLOOKUP(Comuni[[#This Row],[Regione]],Table_0[Regione],Table_0[Totale])</f>
        <v>2498960</v>
      </c>
      <c r="L5040">
        <f>_xlfn.XLOOKUP(Comuni[[#This Row],[Regione]],Table_0[Regione],Table_0[Guariti])</f>
        <v>2438883</v>
      </c>
      <c r="M5040">
        <f>_xlfn.XLOOKUP(Comuni[[#This Row],[Regione]],Table_0[Regione],Table_0[Deceduti])</f>
        <v>13122</v>
      </c>
      <c r="N5040" s="1">
        <f>(Comuni[[#This Row],[Popolazione2011]]/Comuni[[#This Row],[Ammalati TOT]])*100</f>
        <v>0.54050485001760729</v>
      </c>
      <c r="O5040">
        <f>_xlfn.XLOOKUP(Comuni[[#This Row],[Regione]],Table_0[Regione],Table_0[TOT AREA])</f>
        <v>5330380</v>
      </c>
      <c r="P5040" s="1">
        <f>(Comuni[[#This Row],[Popolazione2011]]/Comuni[[#This Row],[Ammalati AREA]])*100</f>
        <v>0.25339656834972368</v>
      </c>
    </row>
    <row r="5041" spans="1:16" x14ac:dyDescent="0.3">
      <c r="A5041" t="s">
        <v>5109</v>
      </c>
      <c r="B5041" t="s">
        <v>8031</v>
      </c>
      <c r="C5041" t="s">
        <v>5052</v>
      </c>
      <c r="D5041">
        <v>4826</v>
      </c>
      <c r="E5041" s="1">
        <f>(Comuni[[#This Row],[Popolazione2011]]/SUM(D:D))*100</f>
        <v>8.1214407483007327E-3</v>
      </c>
      <c r="F5041">
        <f t="shared" si="78"/>
        <v>5502886</v>
      </c>
      <c r="G5041" s="1">
        <f>(Comuni[[#This Row],[Popolazione2011]]/Comuni[[#This Row],[TOT POP REGIONE ]])*100</f>
        <v>8.7699436259446414E-2</v>
      </c>
      <c r="H5041" t="str">
        <f>IF(Comuni[[#This Row],[Popolazione2011]]&gt;300000,"MAGGIORE","")</f>
        <v/>
      </c>
      <c r="I5041" t="str">
        <f>_xlfn.XLOOKUP(Comuni[[#This Row],[Regione]],Ripartizione_geografica[Regione],Ripartizione_geografica[Ripartizione geografica])</f>
        <v>Centro</v>
      </c>
      <c r="J5041">
        <f>_xlfn.XLOOKUP(Comuni[[#This Row],[Regione]],Ripartizione_geografica[Regione],Ripartizione_geografica[Codice Regione])</f>
        <v>12</v>
      </c>
      <c r="K5041">
        <f>_xlfn.XLOOKUP(Comuni[[#This Row],[Regione]],Table_0[Regione],Table_0[Totale])</f>
        <v>2498960</v>
      </c>
      <c r="L5041">
        <f>_xlfn.XLOOKUP(Comuni[[#This Row],[Regione]],Table_0[Regione],Table_0[Guariti])</f>
        <v>2438883</v>
      </c>
      <c r="M5041">
        <f>_xlfn.XLOOKUP(Comuni[[#This Row],[Regione]],Table_0[Regione],Table_0[Deceduti])</f>
        <v>13122</v>
      </c>
      <c r="N5041" s="1">
        <f>(Comuni[[#This Row],[Popolazione2011]]/Comuni[[#This Row],[Ammalati TOT]])*100</f>
        <v>0.19312033806063322</v>
      </c>
      <c r="O5041">
        <f>_xlfn.XLOOKUP(Comuni[[#This Row],[Regione]],Table_0[Regione],Table_0[TOT AREA])</f>
        <v>5330380</v>
      </c>
      <c r="P5041" s="1">
        <f>(Comuni[[#This Row],[Popolazione2011]]/Comuni[[#This Row],[Ammalati AREA]])*100</f>
        <v>9.0537635215500581E-2</v>
      </c>
    </row>
    <row r="5042" spans="1:16" x14ac:dyDescent="0.3">
      <c r="A5042" t="s">
        <v>5110</v>
      </c>
      <c r="B5042" t="s">
        <v>8031</v>
      </c>
      <c r="C5042" t="s">
        <v>5052</v>
      </c>
      <c r="D5042">
        <v>63209</v>
      </c>
      <c r="E5042" s="1">
        <f>(Comuni[[#This Row],[Popolazione2011]]/SUM(D:D))*100</f>
        <v>0.10637135272675943</v>
      </c>
      <c r="F5042">
        <f t="shared" si="78"/>
        <v>5502886</v>
      </c>
      <c r="G5042" s="1">
        <f>(Comuni[[#This Row],[Popolazione2011]]/Comuni[[#This Row],[TOT POP REGIONE ]])*100</f>
        <v>1.1486518165195498</v>
      </c>
      <c r="H5042" t="str">
        <f>IF(Comuni[[#This Row],[Popolazione2011]]&gt;300000,"MAGGIORE","")</f>
        <v/>
      </c>
      <c r="I5042" t="str">
        <f>_xlfn.XLOOKUP(Comuni[[#This Row],[Regione]],Ripartizione_geografica[Regione],Ripartizione_geografica[Ripartizione geografica])</f>
        <v>Centro</v>
      </c>
      <c r="J5042">
        <f>_xlfn.XLOOKUP(Comuni[[#This Row],[Regione]],Ripartizione_geografica[Regione],Ripartizione_geografica[Codice Regione])</f>
        <v>12</v>
      </c>
      <c r="K5042">
        <f>_xlfn.XLOOKUP(Comuni[[#This Row],[Regione]],Table_0[Regione],Table_0[Totale])</f>
        <v>2498960</v>
      </c>
      <c r="L5042">
        <f>_xlfn.XLOOKUP(Comuni[[#This Row],[Regione]],Table_0[Regione],Table_0[Guariti])</f>
        <v>2438883</v>
      </c>
      <c r="M5042">
        <f>_xlfn.XLOOKUP(Comuni[[#This Row],[Regione]],Table_0[Regione],Table_0[Deceduti])</f>
        <v>13122</v>
      </c>
      <c r="N5042" s="1">
        <f>(Comuni[[#This Row],[Popolazione2011]]/Comuni[[#This Row],[Ammalati TOT]])*100</f>
        <v>2.5294122354899642</v>
      </c>
      <c r="O5042">
        <f>_xlfn.XLOOKUP(Comuni[[#This Row],[Regione]],Table_0[Regione],Table_0[TOT AREA])</f>
        <v>5330380</v>
      </c>
      <c r="P5042" s="1">
        <f>(Comuni[[#This Row],[Popolazione2011]]/Comuni[[#This Row],[Ammalati AREA]])*100</f>
        <v>1.1858254008157016</v>
      </c>
    </row>
    <row r="5043" spans="1:16" x14ac:dyDescent="0.3">
      <c r="A5043" t="s">
        <v>5111</v>
      </c>
      <c r="B5043" t="s">
        <v>8031</v>
      </c>
      <c r="C5043" t="s">
        <v>5052</v>
      </c>
      <c r="D5043">
        <v>4956</v>
      </c>
      <c r="E5043" s="1">
        <f>(Comuni[[#This Row],[Popolazione2011]]/SUM(D:D))*100</f>
        <v>8.3402114273888155E-3</v>
      </c>
      <c r="F5043">
        <f t="shared" si="78"/>
        <v>5502886</v>
      </c>
      <c r="G5043" s="1">
        <f>(Comuni[[#This Row],[Popolazione2011]]/Comuni[[#This Row],[TOT POP REGIONE ]])*100</f>
        <v>9.0061833009079231E-2</v>
      </c>
      <c r="H5043" t="str">
        <f>IF(Comuni[[#This Row],[Popolazione2011]]&gt;300000,"MAGGIORE","")</f>
        <v/>
      </c>
      <c r="I5043" t="str">
        <f>_xlfn.XLOOKUP(Comuni[[#This Row],[Regione]],Ripartizione_geografica[Regione],Ripartizione_geografica[Ripartizione geografica])</f>
        <v>Centro</v>
      </c>
      <c r="J5043">
        <f>_xlfn.XLOOKUP(Comuni[[#This Row],[Regione]],Ripartizione_geografica[Regione],Ripartizione_geografica[Codice Regione])</f>
        <v>12</v>
      </c>
      <c r="K5043">
        <f>_xlfn.XLOOKUP(Comuni[[#This Row],[Regione]],Table_0[Regione],Table_0[Totale])</f>
        <v>2498960</v>
      </c>
      <c r="L5043">
        <f>_xlfn.XLOOKUP(Comuni[[#This Row],[Regione]],Table_0[Regione],Table_0[Guariti])</f>
        <v>2438883</v>
      </c>
      <c r="M5043">
        <f>_xlfn.XLOOKUP(Comuni[[#This Row],[Regione]],Table_0[Regione],Table_0[Deceduti])</f>
        <v>13122</v>
      </c>
      <c r="N5043" s="1">
        <f>(Comuni[[#This Row],[Popolazione2011]]/Comuni[[#This Row],[Ammalati TOT]])*100</f>
        <v>0.19832250216089892</v>
      </c>
      <c r="O5043">
        <f>_xlfn.XLOOKUP(Comuni[[#This Row],[Regione]],Table_0[Regione],Table_0[TOT AREA])</f>
        <v>5330380</v>
      </c>
      <c r="P5043" s="1">
        <f>(Comuni[[#This Row],[Popolazione2011]]/Comuni[[#This Row],[Ammalati AREA]])*100</f>
        <v>9.2976485728972422E-2</v>
      </c>
    </row>
    <row r="5044" spans="1:16" x14ac:dyDescent="0.3">
      <c r="A5044" t="s">
        <v>5112</v>
      </c>
      <c r="B5044" t="s">
        <v>8031</v>
      </c>
      <c r="C5044" t="s">
        <v>5113</v>
      </c>
      <c r="D5044">
        <v>653</v>
      </c>
      <c r="E5044" s="1">
        <f>(Comuni[[#This Row],[Popolazione2011]]/SUM(D:D))*100</f>
        <v>1.0989019495732239E-3</v>
      </c>
      <c r="F5044">
        <f t="shared" si="78"/>
        <v>5502886</v>
      </c>
      <c r="G5044" s="1">
        <f>(Comuni[[#This Row],[Popolazione2011]]/Comuni[[#This Row],[TOT POP REGIONE ]])*100</f>
        <v>1.1866500596232595E-2</v>
      </c>
      <c r="H5044" t="str">
        <f>IF(Comuni[[#This Row],[Popolazione2011]]&gt;300000,"MAGGIORE","")</f>
        <v/>
      </c>
      <c r="I5044" t="str">
        <f>_xlfn.XLOOKUP(Comuni[[#This Row],[Regione]],Ripartizione_geografica[Regione],Ripartizione_geografica[Ripartizione geografica])</f>
        <v>Centro</v>
      </c>
      <c r="J5044">
        <f>_xlfn.XLOOKUP(Comuni[[#This Row],[Regione]],Ripartizione_geografica[Regione],Ripartizione_geografica[Codice Regione])</f>
        <v>12</v>
      </c>
      <c r="K5044">
        <f>_xlfn.XLOOKUP(Comuni[[#This Row],[Regione]],Table_0[Regione],Table_0[Totale])</f>
        <v>2498960</v>
      </c>
      <c r="L5044">
        <f>_xlfn.XLOOKUP(Comuni[[#This Row],[Regione]],Table_0[Regione],Table_0[Guariti])</f>
        <v>2438883</v>
      </c>
      <c r="M5044">
        <f>_xlfn.XLOOKUP(Comuni[[#This Row],[Regione]],Table_0[Regione],Table_0[Deceduti])</f>
        <v>13122</v>
      </c>
      <c r="N5044" s="1">
        <f>(Comuni[[#This Row],[Popolazione2011]]/Comuni[[#This Row],[Ammalati TOT]])*100</f>
        <v>2.6130870442103916E-2</v>
      </c>
      <c r="O5044">
        <f>_xlfn.XLOOKUP(Comuni[[#This Row],[Regione]],Table_0[Regione],Table_0[TOT AREA])</f>
        <v>5330380</v>
      </c>
      <c r="P5044" s="1">
        <f>(Comuni[[#This Row],[Popolazione2011]]/Comuni[[#This Row],[Ammalati AREA]])*100</f>
        <v>1.2250533733054679E-2</v>
      </c>
    </row>
    <row r="5045" spans="1:16" x14ac:dyDescent="0.3">
      <c r="A5045" t="s">
        <v>5114</v>
      </c>
      <c r="B5045" t="s">
        <v>8031</v>
      </c>
      <c r="C5045" t="s">
        <v>5113</v>
      </c>
      <c r="D5045">
        <v>2646</v>
      </c>
      <c r="E5045" s="1">
        <f>(Comuni[[#This Row],[Popolazione2011]]/SUM(D:D))*100</f>
        <v>4.4528247451313171E-3</v>
      </c>
      <c r="F5045">
        <f t="shared" si="78"/>
        <v>5502886</v>
      </c>
      <c r="G5045" s="1">
        <f>(Comuni[[#This Row],[Popolazione2011]]/Comuni[[#This Row],[TOT POP REGIONE ]])*100</f>
        <v>4.8083859996372817E-2</v>
      </c>
      <c r="H5045" t="str">
        <f>IF(Comuni[[#This Row],[Popolazione2011]]&gt;300000,"MAGGIORE","")</f>
        <v/>
      </c>
      <c r="I5045" t="str">
        <f>_xlfn.XLOOKUP(Comuni[[#This Row],[Regione]],Ripartizione_geografica[Regione],Ripartizione_geografica[Ripartizione geografica])</f>
        <v>Centro</v>
      </c>
      <c r="J5045">
        <f>_xlfn.XLOOKUP(Comuni[[#This Row],[Regione]],Ripartizione_geografica[Regione],Ripartizione_geografica[Codice Regione])</f>
        <v>12</v>
      </c>
      <c r="K5045">
        <f>_xlfn.XLOOKUP(Comuni[[#This Row],[Regione]],Table_0[Regione],Table_0[Totale])</f>
        <v>2498960</v>
      </c>
      <c r="L5045">
        <f>_xlfn.XLOOKUP(Comuni[[#This Row],[Regione]],Table_0[Regione],Table_0[Guariti])</f>
        <v>2438883</v>
      </c>
      <c r="M5045">
        <f>_xlfn.XLOOKUP(Comuni[[#This Row],[Regione]],Table_0[Regione],Table_0[Deceduti])</f>
        <v>13122</v>
      </c>
      <c r="N5045" s="1">
        <f>(Comuni[[#This Row],[Popolazione2011]]/Comuni[[#This Row],[Ammalati TOT]])*100</f>
        <v>0.10588404776386975</v>
      </c>
      <c r="O5045">
        <f>_xlfn.XLOOKUP(Comuni[[#This Row],[Regione]],Table_0[Regione],Table_0[TOT AREA])</f>
        <v>5330380</v>
      </c>
      <c r="P5045" s="1">
        <f>(Comuni[[#This Row],[Popolazione2011]]/Comuni[[#This Row],[Ammalati AREA]])*100</f>
        <v>4.9639988143434427E-2</v>
      </c>
    </row>
    <row r="5046" spans="1:16" x14ac:dyDescent="0.3">
      <c r="A5046" t="s">
        <v>5115</v>
      </c>
      <c r="B5046" t="s">
        <v>8031</v>
      </c>
      <c r="C5046" t="s">
        <v>5113</v>
      </c>
      <c r="D5046">
        <v>2704</v>
      </c>
      <c r="E5046" s="1">
        <f>(Comuni[[#This Row],[Popolazione2011]]/SUM(D:D))*100</f>
        <v>4.550430125032155E-3</v>
      </c>
      <c r="F5046">
        <f t="shared" si="78"/>
        <v>5502886</v>
      </c>
      <c r="G5046" s="1">
        <f>(Comuni[[#This Row],[Popolazione2011]]/Comuni[[#This Row],[TOT POP REGIONE ]])*100</f>
        <v>4.9137852392362846E-2</v>
      </c>
      <c r="H5046" t="str">
        <f>IF(Comuni[[#This Row],[Popolazione2011]]&gt;300000,"MAGGIORE","")</f>
        <v/>
      </c>
      <c r="I5046" t="str">
        <f>_xlfn.XLOOKUP(Comuni[[#This Row],[Regione]],Ripartizione_geografica[Regione],Ripartizione_geografica[Ripartizione geografica])</f>
        <v>Centro</v>
      </c>
      <c r="J5046">
        <f>_xlfn.XLOOKUP(Comuni[[#This Row],[Regione]],Ripartizione_geografica[Regione],Ripartizione_geografica[Codice Regione])</f>
        <v>12</v>
      </c>
      <c r="K5046">
        <f>_xlfn.XLOOKUP(Comuni[[#This Row],[Regione]],Table_0[Regione],Table_0[Totale])</f>
        <v>2498960</v>
      </c>
      <c r="L5046">
        <f>_xlfn.XLOOKUP(Comuni[[#This Row],[Regione]],Table_0[Regione],Table_0[Guariti])</f>
        <v>2438883</v>
      </c>
      <c r="M5046">
        <f>_xlfn.XLOOKUP(Comuni[[#This Row],[Regione]],Table_0[Regione],Table_0[Deceduti])</f>
        <v>13122</v>
      </c>
      <c r="N5046" s="1">
        <f>(Comuni[[#This Row],[Popolazione2011]]/Comuni[[#This Row],[Ammalati TOT]])*100</f>
        <v>0.10820501328552679</v>
      </c>
      <c r="O5046">
        <f>_xlfn.XLOOKUP(Comuni[[#This Row],[Regione]],Table_0[Regione],Table_0[TOT AREA])</f>
        <v>5330380</v>
      </c>
      <c r="P5046" s="1">
        <f>(Comuni[[#This Row],[Popolazione2011]]/Comuni[[#This Row],[Ammalati AREA]])*100</f>
        <v>5.0728090680214166E-2</v>
      </c>
    </row>
    <row r="5047" spans="1:16" x14ac:dyDescent="0.3">
      <c r="A5047" t="s">
        <v>5116</v>
      </c>
      <c r="B5047" t="s">
        <v>8031</v>
      </c>
      <c r="C5047" t="s">
        <v>5113</v>
      </c>
      <c r="D5047">
        <v>266</v>
      </c>
      <c r="E5047" s="1">
        <f>(Comuni[[#This Row],[Popolazione2011]]/SUM(D:D))*100</f>
        <v>4.4763846644177267E-4</v>
      </c>
      <c r="F5047">
        <f t="shared" si="78"/>
        <v>5502886</v>
      </c>
      <c r="G5047" s="1">
        <f>(Comuni[[#This Row],[Popolazione2011]]/Comuni[[#This Row],[TOT POP REGIONE ]])*100</f>
        <v>4.8338271954025576E-3</v>
      </c>
      <c r="H5047" t="str">
        <f>IF(Comuni[[#This Row],[Popolazione2011]]&gt;300000,"MAGGIORE","")</f>
        <v/>
      </c>
      <c r="I5047" t="str">
        <f>_xlfn.XLOOKUP(Comuni[[#This Row],[Regione]],Ripartizione_geografica[Regione],Ripartizione_geografica[Ripartizione geografica])</f>
        <v>Centro</v>
      </c>
      <c r="J5047">
        <f>_xlfn.XLOOKUP(Comuni[[#This Row],[Regione]],Ripartizione_geografica[Regione],Ripartizione_geografica[Codice Regione])</f>
        <v>12</v>
      </c>
      <c r="K5047">
        <f>_xlfn.XLOOKUP(Comuni[[#This Row],[Regione]],Table_0[Regione],Table_0[Totale])</f>
        <v>2498960</v>
      </c>
      <c r="L5047">
        <f>_xlfn.XLOOKUP(Comuni[[#This Row],[Regione]],Table_0[Regione],Table_0[Guariti])</f>
        <v>2438883</v>
      </c>
      <c r="M5047">
        <f>_xlfn.XLOOKUP(Comuni[[#This Row],[Regione]],Table_0[Regione],Table_0[Deceduti])</f>
        <v>13122</v>
      </c>
      <c r="N5047" s="1">
        <f>(Comuni[[#This Row],[Popolazione2011]]/Comuni[[#This Row],[Ammalati TOT]])*100</f>
        <v>1.0644428082082146E-2</v>
      </c>
      <c r="O5047">
        <f>_xlfn.XLOOKUP(Comuni[[#This Row],[Regione]],Table_0[Regione],Table_0[TOT AREA])</f>
        <v>5330380</v>
      </c>
      <c r="P5047" s="1">
        <f>(Comuni[[#This Row],[Popolazione2011]]/Comuni[[#This Row],[Ammalati AREA]])*100</f>
        <v>4.9902633583346779E-3</v>
      </c>
    </row>
    <row r="5048" spans="1:16" x14ac:dyDescent="0.3">
      <c r="A5048" t="s">
        <v>5117</v>
      </c>
      <c r="B5048" t="s">
        <v>8031</v>
      </c>
      <c r="C5048" t="s">
        <v>5113</v>
      </c>
      <c r="D5048">
        <v>649</v>
      </c>
      <c r="E5048" s="1">
        <f>(Comuni[[#This Row],[Popolazione2011]]/SUM(D:D))*100</f>
        <v>1.0921705440628212E-3</v>
      </c>
      <c r="F5048">
        <f t="shared" si="78"/>
        <v>5502886</v>
      </c>
      <c r="G5048" s="1">
        <f>(Comuni[[#This Row],[Popolazione2011]]/Comuni[[#This Row],[TOT POP REGIONE ]])*100</f>
        <v>1.1793811465474662E-2</v>
      </c>
      <c r="H5048" t="str">
        <f>IF(Comuni[[#This Row],[Popolazione2011]]&gt;300000,"MAGGIORE","")</f>
        <v/>
      </c>
      <c r="I5048" t="str">
        <f>_xlfn.XLOOKUP(Comuni[[#This Row],[Regione]],Ripartizione_geografica[Regione],Ripartizione_geografica[Ripartizione geografica])</f>
        <v>Centro</v>
      </c>
      <c r="J5048">
        <f>_xlfn.XLOOKUP(Comuni[[#This Row],[Regione]],Ripartizione_geografica[Regione],Ripartizione_geografica[Codice Regione])</f>
        <v>12</v>
      </c>
      <c r="K5048">
        <f>_xlfn.XLOOKUP(Comuni[[#This Row],[Regione]],Table_0[Regione],Table_0[Totale])</f>
        <v>2498960</v>
      </c>
      <c r="L5048">
        <f>_xlfn.XLOOKUP(Comuni[[#This Row],[Regione]],Table_0[Regione],Table_0[Guariti])</f>
        <v>2438883</v>
      </c>
      <c r="M5048">
        <f>_xlfn.XLOOKUP(Comuni[[#This Row],[Regione]],Table_0[Regione],Table_0[Deceduti])</f>
        <v>13122</v>
      </c>
      <c r="N5048" s="1">
        <f>(Comuni[[#This Row],[Popolazione2011]]/Comuni[[#This Row],[Ammalati TOT]])*100</f>
        <v>2.5970803854403434E-2</v>
      </c>
      <c r="O5048">
        <f>_xlfn.XLOOKUP(Comuni[[#This Row],[Regione]],Table_0[Regione],Table_0[TOT AREA])</f>
        <v>5330380</v>
      </c>
      <c r="P5048" s="1">
        <f>(Comuni[[#This Row],[Popolazione2011]]/Comuni[[#This Row],[Ammalati AREA]])*100</f>
        <v>1.2175492178794007E-2</v>
      </c>
    </row>
    <row r="5049" spans="1:16" x14ac:dyDescent="0.3">
      <c r="A5049" t="s">
        <v>5118</v>
      </c>
      <c r="B5049" t="s">
        <v>8031</v>
      </c>
      <c r="C5049" t="s">
        <v>5113</v>
      </c>
      <c r="D5049">
        <v>650</v>
      </c>
      <c r="E5049" s="1">
        <f>(Comuni[[#This Row],[Popolazione2011]]/SUM(D:D))*100</f>
        <v>1.0938533954404218E-3</v>
      </c>
      <c r="F5049">
        <f t="shared" si="78"/>
        <v>5502886</v>
      </c>
      <c r="G5049" s="1">
        <f>(Comuni[[#This Row],[Popolazione2011]]/Comuni[[#This Row],[TOT POP REGIONE ]])*100</f>
        <v>1.1811983748164145E-2</v>
      </c>
      <c r="H5049" t="str">
        <f>IF(Comuni[[#This Row],[Popolazione2011]]&gt;300000,"MAGGIORE","")</f>
        <v/>
      </c>
      <c r="I5049" t="str">
        <f>_xlfn.XLOOKUP(Comuni[[#This Row],[Regione]],Ripartizione_geografica[Regione],Ripartizione_geografica[Ripartizione geografica])</f>
        <v>Centro</v>
      </c>
      <c r="J5049">
        <f>_xlfn.XLOOKUP(Comuni[[#This Row],[Regione]],Ripartizione_geografica[Regione],Ripartizione_geografica[Codice Regione])</f>
        <v>12</v>
      </c>
      <c r="K5049">
        <f>_xlfn.XLOOKUP(Comuni[[#This Row],[Regione]],Table_0[Regione],Table_0[Totale])</f>
        <v>2498960</v>
      </c>
      <c r="L5049">
        <f>_xlfn.XLOOKUP(Comuni[[#This Row],[Regione]],Table_0[Regione],Table_0[Guariti])</f>
        <v>2438883</v>
      </c>
      <c r="M5049">
        <f>_xlfn.XLOOKUP(Comuni[[#This Row],[Regione]],Table_0[Regione],Table_0[Deceduti])</f>
        <v>13122</v>
      </c>
      <c r="N5049" s="1">
        <f>(Comuni[[#This Row],[Popolazione2011]]/Comuni[[#This Row],[Ammalati TOT]])*100</f>
        <v>2.6010820501328552E-2</v>
      </c>
      <c r="O5049">
        <f>_xlfn.XLOOKUP(Comuni[[#This Row],[Regione]],Table_0[Regione],Table_0[TOT AREA])</f>
        <v>5330380</v>
      </c>
      <c r="P5049" s="1">
        <f>(Comuni[[#This Row],[Popolazione2011]]/Comuni[[#This Row],[Ammalati AREA]])*100</f>
        <v>1.2194252567359174E-2</v>
      </c>
    </row>
    <row r="5050" spans="1:16" x14ac:dyDescent="0.3">
      <c r="A5050" t="s">
        <v>5119</v>
      </c>
      <c r="B5050" t="s">
        <v>8031</v>
      </c>
      <c r="C5050" t="s">
        <v>5113</v>
      </c>
      <c r="D5050">
        <v>4615</v>
      </c>
      <c r="E5050" s="1">
        <f>(Comuni[[#This Row],[Popolazione2011]]/SUM(D:D))*100</f>
        <v>7.7663591076269954E-3</v>
      </c>
      <c r="F5050">
        <f t="shared" si="78"/>
        <v>5502886</v>
      </c>
      <c r="G5050" s="1">
        <f>(Comuni[[#This Row],[Popolazione2011]]/Comuni[[#This Row],[TOT POP REGIONE ]])*100</f>
        <v>8.3865084611965429E-2</v>
      </c>
      <c r="H5050" t="str">
        <f>IF(Comuni[[#This Row],[Popolazione2011]]&gt;300000,"MAGGIORE","")</f>
        <v/>
      </c>
      <c r="I5050" t="str">
        <f>_xlfn.XLOOKUP(Comuni[[#This Row],[Regione]],Ripartizione_geografica[Regione],Ripartizione_geografica[Ripartizione geografica])</f>
        <v>Centro</v>
      </c>
      <c r="J5050">
        <f>_xlfn.XLOOKUP(Comuni[[#This Row],[Regione]],Ripartizione_geografica[Regione],Ripartizione_geografica[Codice Regione])</f>
        <v>12</v>
      </c>
      <c r="K5050">
        <f>_xlfn.XLOOKUP(Comuni[[#This Row],[Regione]],Table_0[Regione],Table_0[Totale])</f>
        <v>2498960</v>
      </c>
      <c r="L5050">
        <f>_xlfn.XLOOKUP(Comuni[[#This Row],[Regione]],Table_0[Regione],Table_0[Guariti])</f>
        <v>2438883</v>
      </c>
      <c r="M5050">
        <f>_xlfn.XLOOKUP(Comuni[[#This Row],[Regione]],Table_0[Regione],Table_0[Deceduti])</f>
        <v>13122</v>
      </c>
      <c r="N5050" s="1">
        <f>(Comuni[[#This Row],[Popolazione2011]]/Comuni[[#This Row],[Ammalati TOT]])*100</f>
        <v>0.18467682555943274</v>
      </c>
      <c r="O5050">
        <f>_xlfn.XLOOKUP(Comuni[[#This Row],[Regione]],Table_0[Regione],Table_0[TOT AREA])</f>
        <v>5330380</v>
      </c>
      <c r="P5050" s="1">
        <f>(Comuni[[#This Row],[Popolazione2011]]/Comuni[[#This Row],[Ammalati AREA]])*100</f>
        <v>8.657919322825014E-2</v>
      </c>
    </row>
    <row r="5051" spans="1:16" x14ac:dyDescent="0.3">
      <c r="A5051" t="s">
        <v>5120</v>
      </c>
      <c r="B5051" t="s">
        <v>8031</v>
      </c>
      <c r="C5051" t="s">
        <v>5113</v>
      </c>
      <c r="D5051">
        <v>990</v>
      </c>
      <c r="E5051" s="1">
        <f>(Comuni[[#This Row],[Popolazione2011]]/SUM(D:D))*100</f>
        <v>1.6660228638246428E-3</v>
      </c>
      <c r="F5051">
        <f t="shared" si="78"/>
        <v>5502886</v>
      </c>
      <c r="G5051" s="1">
        <f>(Comuni[[#This Row],[Popolazione2011]]/Comuni[[#This Row],[TOT POP REGIONE ]])*100</f>
        <v>1.7990559862588469E-2</v>
      </c>
      <c r="H5051" t="str">
        <f>IF(Comuni[[#This Row],[Popolazione2011]]&gt;300000,"MAGGIORE","")</f>
        <v/>
      </c>
      <c r="I5051" t="str">
        <f>_xlfn.XLOOKUP(Comuni[[#This Row],[Regione]],Ripartizione_geografica[Regione],Ripartizione_geografica[Ripartizione geografica])</f>
        <v>Centro</v>
      </c>
      <c r="J5051">
        <f>_xlfn.XLOOKUP(Comuni[[#This Row],[Regione]],Ripartizione_geografica[Regione],Ripartizione_geografica[Codice Regione])</f>
        <v>12</v>
      </c>
      <c r="K5051">
        <f>_xlfn.XLOOKUP(Comuni[[#This Row],[Regione]],Table_0[Regione],Table_0[Totale])</f>
        <v>2498960</v>
      </c>
      <c r="L5051">
        <f>_xlfn.XLOOKUP(Comuni[[#This Row],[Regione]],Table_0[Regione],Table_0[Guariti])</f>
        <v>2438883</v>
      </c>
      <c r="M5051">
        <f>_xlfn.XLOOKUP(Comuni[[#This Row],[Regione]],Table_0[Regione],Table_0[Deceduti])</f>
        <v>13122</v>
      </c>
      <c r="N5051" s="1">
        <f>(Comuni[[#This Row],[Popolazione2011]]/Comuni[[#This Row],[Ammalati TOT]])*100</f>
        <v>3.9616480455869643E-2</v>
      </c>
      <c r="O5051">
        <f>_xlfn.XLOOKUP(Comuni[[#This Row],[Regione]],Table_0[Regione],Table_0[TOT AREA])</f>
        <v>5330380</v>
      </c>
      <c r="P5051" s="1">
        <f>(Comuni[[#This Row],[Popolazione2011]]/Comuni[[#This Row],[Ammalati AREA]])*100</f>
        <v>1.8572784679516282E-2</v>
      </c>
    </row>
    <row r="5052" spans="1:16" x14ac:dyDescent="0.3">
      <c r="A5052" t="s">
        <v>5121</v>
      </c>
      <c r="B5052" t="s">
        <v>8031</v>
      </c>
      <c r="C5052" t="s">
        <v>5113</v>
      </c>
      <c r="D5052">
        <v>2726</v>
      </c>
      <c r="E5052" s="1">
        <f>(Comuni[[#This Row],[Popolazione2011]]/SUM(D:D))*100</f>
        <v>4.5874528553393693E-3</v>
      </c>
      <c r="F5052">
        <f t="shared" si="78"/>
        <v>5502886</v>
      </c>
      <c r="G5052" s="1">
        <f>(Comuni[[#This Row],[Popolazione2011]]/Comuni[[#This Row],[TOT POP REGIONE ]])*100</f>
        <v>4.9537642611531478E-2</v>
      </c>
      <c r="H5052" t="str">
        <f>IF(Comuni[[#This Row],[Popolazione2011]]&gt;300000,"MAGGIORE","")</f>
        <v/>
      </c>
      <c r="I5052" t="str">
        <f>_xlfn.XLOOKUP(Comuni[[#This Row],[Regione]],Ripartizione_geografica[Regione],Ripartizione_geografica[Ripartizione geografica])</f>
        <v>Centro</v>
      </c>
      <c r="J5052">
        <f>_xlfn.XLOOKUP(Comuni[[#This Row],[Regione]],Ripartizione_geografica[Regione],Ripartizione_geografica[Codice Regione])</f>
        <v>12</v>
      </c>
      <c r="K5052">
        <f>_xlfn.XLOOKUP(Comuni[[#This Row],[Regione]],Table_0[Regione],Table_0[Totale])</f>
        <v>2498960</v>
      </c>
      <c r="L5052">
        <f>_xlfn.XLOOKUP(Comuni[[#This Row],[Regione]],Table_0[Regione],Table_0[Guariti])</f>
        <v>2438883</v>
      </c>
      <c r="M5052">
        <f>_xlfn.XLOOKUP(Comuni[[#This Row],[Regione]],Table_0[Regione],Table_0[Deceduti])</f>
        <v>13122</v>
      </c>
      <c r="N5052" s="1">
        <f>(Comuni[[#This Row],[Popolazione2011]]/Comuni[[#This Row],[Ammalati TOT]])*100</f>
        <v>0.10908537951787944</v>
      </c>
      <c r="O5052">
        <f>_xlfn.XLOOKUP(Comuni[[#This Row],[Regione]],Table_0[Regione],Table_0[TOT AREA])</f>
        <v>5330380</v>
      </c>
      <c r="P5052" s="1">
        <f>(Comuni[[#This Row],[Popolazione2011]]/Comuni[[#This Row],[Ammalati AREA]])*100</f>
        <v>5.1140819228647862E-2</v>
      </c>
    </row>
    <row r="5053" spans="1:16" x14ac:dyDescent="0.3">
      <c r="A5053" t="s">
        <v>5122</v>
      </c>
      <c r="B5053" t="s">
        <v>8031</v>
      </c>
      <c r="C5053" t="s">
        <v>5113</v>
      </c>
      <c r="D5053">
        <v>1736</v>
      </c>
      <c r="E5053" s="1">
        <f>(Comuni[[#This Row],[Popolazione2011]]/SUM(D:D))*100</f>
        <v>2.9214299915147268E-3</v>
      </c>
      <c r="F5053">
        <f t="shared" si="78"/>
        <v>5502886</v>
      </c>
      <c r="G5053" s="1">
        <f>(Comuni[[#This Row],[Popolazione2011]]/Comuni[[#This Row],[TOT POP REGIONE ]])*100</f>
        <v>3.1547082748943009E-2</v>
      </c>
      <c r="H5053" t="str">
        <f>IF(Comuni[[#This Row],[Popolazione2011]]&gt;300000,"MAGGIORE","")</f>
        <v/>
      </c>
      <c r="I5053" t="str">
        <f>_xlfn.XLOOKUP(Comuni[[#This Row],[Regione]],Ripartizione_geografica[Regione],Ripartizione_geografica[Ripartizione geografica])</f>
        <v>Centro</v>
      </c>
      <c r="J5053">
        <f>_xlfn.XLOOKUP(Comuni[[#This Row],[Regione]],Ripartizione_geografica[Regione],Ripartizione_geografica[Codice Regione])</f>
        <v>12</v>
      </c>
      <c r="K5053">
        <f>_xlfn.XLOOKUP(Comuni[[#This Row],[Regione]],Table_0[Regione],Table_0[Totale])</f>
        <v>2498960</v>
      </c>
      <c r="L5053">
        <f>_xlfn.XLOOKUP(Comuni[[#This Row],[Regione]],Table_0[Regione],Table_0[Guariti])</f>
        <v>2438883</v>
      </c>
      <c r="M5053">
        <f>_xlfn.XLOOKUP(Comuni[[#This Row],[Regione]],Table_0[Regione],Table_0[Deceduti])</f>
        <v>13122</v>
      </c>
      <c r="N5053" s="1">
        <f>(Comuni[[#This Row],[Popolazione2011]]/Comuni[[#This Row],[Ammalati TOT]])*100</f>
        <v>6.9468899062009801E-2</v>
      </c>
      <c r="O5053">
        <f>_xlfn.XLOOKUP(Comuni[[#This Row],[Regione]],Table_0[Regione],Table_0[TOT AREA])</f>
        <v>5330380</v>
      </c>
      <c r="P5053" s="1">
        <f>(Comuni[[#This Row],[Popolazione2011]]/Comuni[[#This Row],[Ammalati AREA]])*100</f>
        <v>3.2568034549131583E-2</v>
      </c>
    </row>
    <row r="5054" spans="1:16" x14ac:dyDescent="0.3">
      <c r="A5054" t="s">
        <v>5123</v>
      </c>
      <c r="B5054" t="s">
        <v>8031</v>
      </c>
      <c r="C5054" t="s">
        <v>5113</v>
      </c>
      <c r="D5054">
        <v>723</v>
      </c>
      <c r="E5054" s="1">
        <f>(Comuni[[#This Row],[Popolazione2011]]/SUM(D:D))*100</f>
        <v>1.2167015460052694E-3</v>
      </c>
      <c r="F5054">
        <f t="shared" si="78"/>
        <v>5502886</v>
      </c>
      <c r="G5054" s="1">
        <f>(Comuni[[#This Row],[Popolazione2011]]/Comuni[[#This Row],[TOT POP REGIONE ]])*100</f>
        <v>1.3138560384496427E-2</v>
      </c>
      <c r="H5054" t="str">
        <f>IF(Comuni[[#This Row],[Popolazione2011]]&gt;300000,"MAGGIORE","")</f>
        <v/>
      </c>
      <c r="I5054" t="str">
        <f>_xlfn.XLOOKUP(Comuni[[#This Row],[Regione]],Ripartizione_geografica[Regione],Ripartizione_geografica[Ripartizione geografica])</f>
        <v>Centro</v>
      </c>
      <c r="J5054">
        <f>_xlfn.XLOOKUP(Comuni[[#This Row],[Regione]],Ripartizione_geografica[Regione],Ripartizione_geografica[Codice Regione])</f>
        <v>12</v>
      </c>
      <c r="K5054">
        <f>_xlfn.XLOOKUP(Comuni[[#This Row],[Regione]],Table_0[Regione],Table_0[Totale])</f>
        <v>2498960</v>
      </c>
      <c r="L5054">
        <f>_xlfn.XLOOKUP(Comuni[[#This Row],[Regione]],Table_0[Regione],Table_0[Guariti])</f>
        <v>2438883</v>
      </c>
      <c r="M5054">
        <f>_xlfn.XLOOKUP(Comuni[[#This Row],[Regione]],Table_0[Regione],Table_0[Deceduti])</f>
        <v>13122</v>
      </c>
      <c r="N5054" s="1">
        <f>(Comuni[[#This Row],[Popolazione2011]]/Comuni[[#This Row],[Ammalati TOT]])*100</f>
        <v>2.8932035726862374E-2</v>
      </c>
      <c r="O5054">
        <f>_xlfn.XLOOKUP(Comuni[[#This Row],[Regione]],Table_0[Regione],Table_0[TOT AREA])</f>
        <v>5330380</v>
      </c>
      <c r="P5054" s="1">
        <f>(Comuni[[#This Row],[Popolazione2011]]/Comuni[[#This Row],[Ammalati AREA]])*100</f>
        <v>1.3563760932616437E-2</v>
      </c>
    </row>
    <row r="5055" spans="1:16" x14ac:dyDescent="0.3">
      <c r="A5055" t="s">
        <v>5124</v>
      </c>
      <c r="B5055" t="s">
        <v>8031</v>
      </c>
      <c r="C5055" t="s">
        <v>5113</v>
      </c>
      <c r="D5055">
        <v>1231</v>
      </c>
      <c r="E5055" s="1">
        <f>(Comuni[[#This Row],[Popolazione2011]]/SUM(D:D))*100</f>
        <v>2.071590045826399E-3</v>
      </c>
      <c r="F5055">
        <f t="shared" si="78"/>
        <v>5502886</v>
      </c>
      <c r="G5055" s="1">
        <f>(Comuni[[#This Row],[Popolazione2011]]/Comuni[[#This Row],[TOT POP REGIONE ]])*100</f>
        <v>2.2370079990753942E-2</v>
      </c>
      <c r="H5055" t="str">
        <f>IF(Comuni[[#This Row],[Popolazione2011]]&gt;300000,"MAGGIORE","")</f>
        <v/>
      </c>
      <c r="I5055" t="str">
        <f>_xlfn.XLOOKUP(Comuni[[#This Row],[Regione]],Ripartizione_geografica[Regione],Ripartizione_geografica[Ripartizione geografica])</f>
        <v>Centro</v>
      </c>
      <c r="J5055">
        <f>_xlfn.XLOOKUP(Comuni[[#This Row],[Regione]],Ripartizione_geografica[Regione],Ripartizione_geografica[Codice Regione])</f>
        <v>12</v>
      </c>
      <c r="K5055">
        <f>_xlfn.XLOOKUP(Comuni[[#This Row],[Regione]],Table_0[Regione],Table_0[Totale])</f>
        <v>2498960</v>
      </c>
      <c r="L5055">
        <f>_xlfn.XLOOKUP(Comuni[[#This Row],[Regione]],Table_0[Regione],Table_0[Guariti])</f>
        <v>2438883</v>
      </c>
      <c r="M5055">
        <f>_xlfn.XLOOKUP(Comuni[[#This Row],[Regione]],Table_0[Regione],Table_0[Deceduti])</f>
        <v>13122</v>
      </c>
      <c r="N5055" s="1">
        <f>(Comuni[[#This Row],[Popolazione2011]]/Comuni[[#This Row],[Ammalati TOT]])*100</f>
        <v>4.9260492364823764E-2</v>
      </c>
      <c r="O5055">
        <f>_xlfn.XLOOKUP(Comuni[[#This Row],[Regione]],Table_0[Regione],Table_0[TOT AREA])</f>
        <v>5330380</v>
      </c>
      <c r="P5055" s="1">
        <f>(Comuni[[#This Row],[Popolazione2011]]/Comuni[[#This Row],[Ammalati AREA]])*100</f>
        <v>2.3094038323721762E-2</v>
      </c>
    </row>
    <row r="5056" spans="1:16" x14ac:dyDescent="0.3">
      <c r="A5056" t="s">
        <v>5125</v>
      </c>
      <c r="B5056" t="s">
        <v>8031</v>
      </c>
      <c r="C5056" t="s">
        <v>5113</v>
      </c>
      <c r="D5056">
        <v>299</v>
      </c>
      <c r="E5056" s="1">
        <f>(Comuni[[#This Row],[Popolazione2011]]/SUM(D:D))*100</f>
        <v>5.0317256190259409E-4</v>
      </c>
      <c r="F5056">
        <f t="shared" si="78"/>
        <v>5502886</v>
      </c>
      <c r="G5056" s="1">
        <f>(Comuni[[#This Row],[Popolazione2011]]/Comuni[[#This Row],[TOT POP REGIONE ]])*100</f>
        <v>5.4335125241555069E-3</v>
      </c>
      <c r="H5056" t="str">
        <f>IF(Comuni[[#This Row],[Popolazione2011]]&gt;300000,"MAGGIORE","")</f>
        <v/>
      </c>
      <c r="I5056" t="str">
        <f>_xlfn.XLOOKUP(Comuni[[#This Row],[Regione]],Ripartizione_geografica[Regione],Ripartizione_geografica[Ripartizione geografica])</f>
        <v>Centro</v>
      </c>
      <c r="J5056">
        <f>_xlfn.XLOOKUP(Comuni[[#This Row],[Regione]],Ripartizione_geografica[Regione],Ripartizione_geografica[Codice Regione])</f>
        <v>12</v>
      </c>
      <c r="K5056">
        <f>_xlfn.XLOOKUP(Comuni[[#This Row],[Regione]],Table_0[Regione],Table_0[Totale])</f>
        <v>2498960</v>
      </c>
      <c r="L5056">
        <f>_xlfn.XLOOKUP(Comuni[[#This Row],[Regione]],Table_0[Regione],Table_0[Guariti])</f>
        <v>2438883</v>
      </c>
      <c r="M5056">
        <f>_xlfn.XLOOKUP(Comuni[[#This Row],[Regione]],Table_0[Regione],Table_0[Deceduti])</f>
        <v>13122</v>
      </c>
      <c r="N5056" s="1">
        <f>(Comuni[[#This Row],[Popolazione2011]]/Comuni[[#This Row],[Ammalati TOT]])*100</f>
        <v>1.1964977430611133E-2</v>
      </c>
      <c r="O5056">
        <f>_xlfn.XLOOKUP(Comuni[[#This Row],[Regione]],Table_0[Regione],Table_0[TOT AREA])</f>
        <v>5330380</v>
      </c>
      <c r="P5056" s="1">
        <f>(Comuni[[#This Row],[Popolazione2011]]/Comuni[[#This Row],[Ammalati AREA]])*100</f>
        <v>5.609356180985221E-3</v>
      </c>
    </row>
    <row r="5057" spans="1:16" x14ac:dyDescent="0.3">
      <c r="A5057" t="s">
        <v>5126</v>
      </c>
      <c r="B5057" t="s">
        <v>8031</v>
      </c>
      <c r="C5057" t="s">
        <v>5113</v>
      </c>
      <c r="D5057">
        <v>1047</v>
      </c>
      <c r="E5057" s="1">
        <f>(Comuni[[#This Row],[Popolazione2011]]/SUM(D:D))*100</f>
        <v>1.7619453923478797E-3</v>
      </c>
      <c r="F5057">
        <f t="shared" si="78"/>
        <v>5502886</v>
      </c>
      <c r="G5057" s="1">
        <f>(Comuni[[#This Row],[Popolazione2011]]/Comuni[[#This Row],[TOT POP REGIONE ]])*100</f>
        <v>1.9026379975889018E-2</v>
      </c>
      <c r="H5057" t="str">
        <f>IF(Comuni[[#This Row],[Popolazione2011]]&gt;300000,"MAGGIORE","")</f>
        <v/>
      </c>
      <c r="I5057" t="str">
        <f>_xlfn.XLOOKUP(Comuni[[#This Row],[Regione]],Ripartizione_geografica[Regione],Ripartizione_geografica[Ripartizione geografica])</f>
        <v>Centro</v>
      </c>
      <c r="J5057">
        <f>_xlfn.XLOOKUP(Comuni[[#This Row],[Regione]],Ripartizione_geografica[Regione],Ripartizione_geografica[Codice Regione])</f>
        <v>12</v>
      </c>
      <c r="K5057">
        <f>_xlfn.XLOOKUP(Comuni[[#This Row],[Regione]],Table_0[Regione],Table_0[Totale])</f>
        <v>2498960</v>
      </c>
      <c r="L5057">
        <f>_xlfn.XLOOKUP(Comuni[[#This Row],[Regione]],Table_0[Regione],Table_0[Guariti])</f>
        <v>2438883</v>
      </c>
      <c r="M5057">
        <f>_xlfn.XLOOKUP(Comuni[[#This Row],[Regione]],Table_0[Regione],Table_0[Deceduti])</f>
        <v>13122</v>
      </c>
      <c r="N5057" s="1">
        <f>(Comuni[[#This Row],[Popolazione2011]]/Comuni[[#This Row],[Ammalati TOT]])*100</f>
        <v>4.1897429330601532E-2</v>
      </c>
      <c r="O5057">
        <f>_xlfn.XLOOKUP(Comuni[[#This Row],[Regione]],Table_0[Regione],Table_0[TOT AREA])</f>
        <v>5330380</v>
      </c>
      <c r="P5057" s="1">
        <f>(Comuni[[#This Row],[Popolazione2011]]/Comuni[[#This Row],[Ammalati AREA]])*100</f>
        <v>1.9642126827730855E-2</v>
      </c>
    </row>
    <row r="5058" spans="1:16" x14ac:dyDescent="0.3">
      <c r="A5058" t="s">
        <v>5127</v>
      </c>
      <c r="B5058" t="s">
        <v>8031</v>
      </c>
      <c r="C5058" t="s">
        <v>5113</v>
      </c>
      <c r="D5058">
        <v>1289</v>
      </c>
      <c r="E5058" s="1">
        <f>(Comuni[[#This Row],[Popolazione2011]]/SUM(D:D))*100</f>
        <v>2.1691954257272365E-3</v>
      </c>
      <c r="F5058">
        <f t="shared" ref="F5058:F5121" si="79">SUMIFS(D:D,B:B,B5058)</f>
        <v>5502886</v>
      </c>
      <c r="G5058" s="1">
        <f>(Comuni[[#This Row],[Popolazione2011]]/Comuni[[#This Row],[TOT POP REGIONE ]])*100</f>
        <v>2.3424072386743974E-2</v>
      </c>
      <c r="H5058" t="str">
        <f>IF(Comuni[[#This Row],[Popolazione2011]]&gt;300000,"MAGGIORE","")</f>
        <v/>
      </c>
      <c r="I5058" t="str">
        <f>_xlfn.XLOOKUP(Comuni[[#This Row],[Regione]],Ripartizione_geografica[Regione],Ripartizione_geografica[Ripartizione geografica])</f>
        <v>Centro</v>
      </c>
      <c r="J5058">
        <f>_xlfn.XLOOKUP(Comuni[[#This Row],[Regione]],Ripartizione_geografica[Regione],Ripartizione_geografica[Codice Regione])</f>
        <v>12</v>
      </c>
      <c r="K5058">
        <f>_xlfn.XLOOKUP(Comuni[[#This Row],[Regione]],Table_0[Regione],Table_0[Totale])</f>
        <v>2498960</v>
      </c>
      <c r="L5058">
        <f>_xlfn.XLOOKUP(Comuni[[#This Row],[Regione]],Table_0[Regione],Table_0[Guariti])</f>
        <v>2438883</v>
      </c>
      <c r="M5058">
        <f>_xlfn.XLOOKUP(Comuni[[#This Row],[Regione]],Table_0[Regione],Table_0[Deceduti])</f>
        <v>13122</v>
      </c>
      <c r="N5058" s="1">
        <f>(Comuni[[#This Row],[Popolazione2011]]/Comuni[[#This Row],[Ammalati TOT]])*100</f>
        <v>5.1581457886480775E-2</v>
      </c>
      <c r="O5058">
        <f>_xlfn.XLOOKUP(Comuni[[#This Row],[Regione]],Table_0[Regione],Table_0[TOT AREA])</f>
        <v>5330380</v>
      </c>
      <c r="P5058" s="1">
        <f>(Comuni[[#This Row],[Popolazione2011]]/Comuni[[#This Row],[Ammalati AREA]])*100</f>
        <v>2.4182140860501505E-2</v>
      </c>
    </row>
    <row r="5059" spans="1:16" x14ac:dyDescent="0.3">
      <c r="A5059" t="s">
        <v>5128</v>
      </c>
      <c r="B5059" t="s">
        <v>8031</v>
      </c>
      <c r="C5059" t="s">
        <v>5113</v>
      </c>
      <c r="D5059">
        <v>6900</v>
      </c>
      <c r="E5059" s="1">
        <f>(Comuni[[#This Row],[Popolazione2011]]/SUM(D:D))*100</f>
        <v>1.1611674505444479E-2</v>
      </c>
      <c r="F5059">
        <f t="shared" si="79"/>
        <v>5502886</v>
      </c>
      <c r="G5059" s="1">
        <f>(Comuni[[#This Row],[Popolazione2011]]/Comuni[[#This Row],[TOT POP REGIONE ]])*100</f>
        <v>0.12538875055743479</v>
      </c>
      <c r="H5059" t="str">
        <f>IF(Comuni[[#This Row],[Popolazione2011]]&gt;300000,"MAGGIORE","")</f>
        <v/>
      </c>
      <c r="I5059" t="str">
        <f>_xlfn.XLOOKUP(Comuni[[#This Row],[Regione]],Ripartizione_geografica[Regione],Ripartizione_geografica[Ripartizione geografica])</f>
        <v>Centro</v>
      </c>
      <c r="J5059">
        <f>_xlfn.XLOOKUP(Comuni[[#This Row],[Regione]],Ripartizione_geografica[Regione],Ripartizione_geografica[Codice Regione])</f>
        <v>12</v>
      </c>
      <c r="K5059">
        <f>_xlfn.XLOOKUP(Comuni[[#This Row],[Regione]],Table_0[Regione],Table_0[Totale])</f>
        <v>2498960</v>
      </c>
      <c r="L5059">
        <f>_xlfn.XLOOKUP(Comuni[[#This Row],[Regione]],Table_0[Regione],Table_0[Guariti])</f>
        <v>2438883</v>
      </c>
      <c r="M5059">
        <f>_xlfn.XLOOKUP(Comuni[[#This Row],[Regione]],Table_0[Regione],Table_0[Deceduti])</f>
        <v>13122</v>
      </c>
      <c r="N5059" s="1">
        <f>(Comuni[[#This Row],[Popolazione2011]]/Comuni[[#This Row],[Ammalati TOT]])*100</f>
        <v>0.27611486378333389</v>
      </c>
      <c r="O5059">
        <f>_xlfn.XLOOKUP(Comuni[[#This Row],[Regione]],Table_0[Regione],Table_0[TOT AREA])</f>
        <v>5330380</v>
      </c>
      <c r="P5059" s="1">
        <f>(Comuni[[#This Row],[Popolazione2011]]/Comuni[[#This Row],[Ammalati AREA]])*100</f>
        <v>0.12944668109965893</v>
      </c>
    </row>
    <row r="5060" spans="1:16" x14ac:dyDescent="0.3">
      <c r="A5060" t="s">
        <v>5129</v>
      </c>
      <c r="B5060" t="s">
        <v>8031</v>
      </c>
      <c r="C5060" t="s">
        <v>5113</v>
      </c>
      <c r="D5060">
        <v>470</v>
      </c>
      <c r="E5060" s="1">
        <f>(Comuni[[#This Row],[Popolazione2011]]/SUM(D:D))*100</f>
        <v>7.9094014747230516E-4</v>
      </c>
      <c r="F5060">
        <f t="shared" si="79"/>
        <v>5502886</v>
      </c>
      <c r="G5060" s="1">
        <f>(Comuni[[#This Row],[Popolazione2011]]/Comuni[[#This Row],[TOT POP REGIONE ]])*100</f>
        <v>8.5409728640571513E-3</v>
      </c>
      <c r="H5060" t="str">
        <f>IF(Comuni[[#This Row],[Popolazione2011]]&gt;300000,"MAGGIORE","")</f>
        <v/>
      </c>
      <c r="I5060" t="str">
        <f>_xlfn.XLOOKUP(Comuni[[#This Row],[Regione]],Ripartizione_geografica[Regione],Ripartizione_geografica[Ripartizione geografica])</f>
        <v>Centro</v>
      </c>
      <c r="J5060">
        <f>_xlfn.XLOOKUP(Comuni[[#This Row],[Regione]],Ripartizione_geografica[Regione],Ripartizione_geografica[Codice Regione])</f>
        <v>12</v>
      </c>
      <c r="K5060">
        <f>_xlfn.XLOOKUP(Comuni[[#This Row],[Regione]],Table_0[Regione],Table_0[Totale])</f>
        <v>2498960</v>
      </c>
      <c r="L5060">
        <f>_xlfn.XLOOKUP(Comuni[[#This Row],[Regione]],Table_0[Regione],Table_0[Guariti])</f>
        <v>2438883</v>
      </c>
      <c r="M5060">
        <f>_xlfn.XLOOKUP(Comuni[[#This Row],[Regione]],Table_0[Regione],Table_0[Deceduti])</f>
        <v>13122</v>
      </c>
      <c r="N5060" s="1">
        <f>(Comuni[[#This Row],[Popolazione2011]]/Comuni[[#This Row],[Ammalati TOT]])*100</f>
        <v>1.8807824054806802E-2</v>
      </c>
      <c r="O5060">
        <f>_xlfn.XLOOKUP(Comuni[[#This Row],[Regione]],Table_0[Regione],Table_0[TOT AREA])</f>
        <v>5330380</v>
      </c>
      <c r="P5060" s="1">
        <f>(Comuni[[#This Row],[Popolazione2011]]/Comuni[[#This Row],[Ammalati AREA]])*100</f>
        <v>8.8173826256289414E-3</v>
      </c>
    </row>
    <row r="5061" spans="1:16" x14ac:dyDescent="0.3">
      <c r="A5061" t="s">
        <v>5130</v>
      </c>
      <c r="B5061" t="s">
        <v>8031</v>
      </c>
      <c r="C5061" t="s">
        <v>5113</v>
      </c>
      <c r="D5061">
        <v>440</v>
      </c>
      <c r="E5061" s="1">
        <f>(Comuni[[#This Row],[Popolazione2011]]/SUM(D:D))*100</f>
        <v>7.4045460614428557E-4</v>
      </c>
      <c r="F5061">
        <f t="shared" si="79"/>
        <v>5502886</v>
      </c>
      <c r="G5061" s="1">
        <f>(Comuni[[#This Row],[Popolazione2011]]/Comuni[[#This Row],[TOT POP REGIONE ]])*100</f>
        <v>7.9958043833726518E-3</v>
      </c>
      <c r="H5061" t="str">
        <f>IF(Comuni[[#This Row],[Popolazione2011]]&gt;300000,"MAGGIORE","")</f>
        <v/>
      </c>
      <c r="I5061" t="str">
        <f>_xlfn.XLOOKUP(Comuni[[#This Row],[Regione]],Ripartizione_geografica[Regione],Ripartizione_geografica[Ripartizione geografica])</f>
        <v>Centro</v>
      </c>
      <c r="J5061">
        <f>_xlfn.XLOOKUP(Comuni[[#This Row],[Regione]],Ripartizione_geografica[Regione],Ripartizione_geografica[Codice Regione])</f>
        <v>12</v>
      </c>
      <c r="K5061">
        <f>_xlfn.XLOOKUP(Comuni[[#This Row],[Regione]],Table_0[Regione],Table_0[Totale])</f>
        <v>2498960</v>
      </c>
      <c r="L5061">
        <f>_xlfn.XLOOKUP(Comuni[[#This Row],[Regione]],Table_0[Regione],Table_0[Guariti])</f>
        <v>2438883</v>
      </c>
      <c r="M5061">
        <f>_xlfn.XLOOKUP(Comuni[[#This Row],[Regione]],Table_0[Regione],Table_0[Deceduti])</f>
        <v>13122</v>
      </c>
      <c r="N5061" s="1">
        <f>(Comuni[[#This Row],[Popolazione2011]]/Comuni[[#This Row],[Ammalati TOT]])*100</f>
        <v>1.7607324647053172E-2</v>
      </c>
      <c r="O5061">
        <f>_xlfn.XLOOKUP(Comuni[[#This Row],[Regione]],Table_0[Regione],Table_0[TOT AREA])</f>
        <v>5330380</v>
      </c>
      <c r="P5061" s="1">
        <f>(Comuni[[#This Row],[Popolazione2011]]/Comuni[[#This Row],[Ammalati AREA]])*100</f>
        <v>8.2545709686739025E-3</v>
      </c>
    </row>
    <row r="5062" spans="1:16" x14ac:dyDescent="0.3">
      <c r="A5062" t="s">
        <v>5131</v>
      </c>
      <c r="B5062" t="s">
        <v>8031</v>
      </c>
      <c r="C5062" t="s">
        <v>5113</v>
      </c>
      <c r="D5062">
        <v>384</v>
      </c>
      <c r="E5062" s="1">
        <f>(Comuni[[#This Row],[Popolazione2011]]/SUM(D:D))*100</f>
        <v>6.4621492899864926E-4</v>
      </c>
      <c r="F5062">
        <f t="shared" si="79"/>
        <v>5502886</v>
      </c>
      <c r="G5062" s="1">
        <f>(Comuni[[#This Row],[Popolazione2011]]/Comuni[[#This Row],[TOT POP REGIONE ]])*100</f>
        <v>6.9781565527615866E-3</v>
      </c>
      <c r="H5062" t="str">
        <f>IF(Comuni[[#This Row],[Popolazione2011]]&gt;300000,"MAGGIORE","")</f>
        <v/>
      </c>
      <c r="I5062" t="str">
        <f>_xlfn.XLOOKUP(Comuni[[#This Row],[Regione]],Ripartizione_geografica[Regione],Ripartizione_geografica[Ripartizione geografica])</f>
        <v>Centro</v>
      </c>
      <c r="J5062">
        <f>_xlfn.XLOOKUP(Comuni[[#This Row],[Regione]],Ripartizione_geografica[Regione],Ripartizione_geografica[Codice Regione])</f>
        <v>12</v>
      </c>
      <c r="K5062">
        <f>_xlfn.XLOOKUP(Comuni[[#This Row],[Regione]],Table_0[Regione],Table_0[Totale])</f>
        <v>2498960</v>
      </c>
      <c r="L5062">
        <f>_xlfn.XLOOKUP(Comuni[[#This Row],[Regione]],Table_0[Regione],Table_0[Guariti])</f>
        <v>2438883</v>
      </c>
      <c r="M5062">
        <f>_xlfn.XLOOKUP(Comuni[[#This Row],[Regione]],Table_0[Regione],Table_0[Deceduti])</f>
        <v>13122</v>
      </c>
      <c r="N5062" s="1">
        <f>(Comuni[[#This Row],[Popolazione2011]]/Comuni[[#This Row],[Ammalati TOT]])*100</f>
        <v>1.5366392419246408E-2</v>
      </c>
      <c r="O5062">
        <f>_xlfn.XLOOKUP(Comuni[[#This Row],[Regione]],Table_0[Regione],Table_0[TOT AREA])</f>
        <v>5330380</v>
      </c>
      <c r="P5062" s="1">
        <f>(Comuni[[#This Row],[Popolazione2011]]/Comuni[[#This Row],[Ammalati AREA]])*100</f>
        <v>7.2039892090244965E-3</v>
      </c>
    </row>
    <row r="5063" spans="1:16" x14ac:dyDescent="0.3">
      <c r="A5063" t="s">
        <v>5132</v>
      </c>
      <c r="B5063" t="s">
        <v>8031</v>
      </c>
      <c r="C5063" t="s">
        <v>5113</v>
      </c>
      <c r="D5063">
        <v>169</v>
      </c>
      <c r="E5063" s="1">
        <f>(Comuni[[#This Row],[Popolazione2011]]/SUM(D:D))*100</f>
        <v>2.8440188281450969E-4</v>
      </c>
      <c r="F5063">
        <f t="shared" si="79"/>
        <v>5502886</v>
      </c>
      <c r="G5063" s="1">
        <f>(Comuni[[#This Row],[Popolazione2011]]/Comuni[[#This Row],[TOT POP REGIONE ]])*100</f>
        <v>3.0711157745226779E-3</v>
      </c>
      <c r="H5063" t="str">
        <f>IF(Comuni[[#This Row],[Popolazione2011]]&gt;300000,"MAGGIORE","")</f>
        <v/>
      </c>
      <c r="I5063" t="str">
        <f>_xlfn.XLOOKUP(Comuni[[#This Row],[Regione]],Ripartizione_geografica[Regione],Ripartizione_geografica[Ripartizione geografica])</f>
        <v>Centro</v>
      </c>
      <c r="J5063">
        <f>_xlfn.XLOOKUP(Comuni[[#This Row],[Regione]],Ripartizione_geografica[Regione],Ripartizione_geografica[Codice Regione])</f>
        <v>12</v>
      </c>
      <c r="K5063">
        <f>_xlfn.XLOOKUP(Comuni[[#This Row],[Regione]],Table_0[Regione],Table_0[Totale])</f>
        <v>2498960</v>
      </c>
      <c r="L5063">
        <f>_xlfn.XLOOKUP(Comuni[[#This Row],[Regione]],Table_0[Regione],Table_0[Guariti])</f>
        <v>2438883</v>
      </c>
      <c r="M5063">
        <f>_xlfn.XLOOKUP(Comuni[[#This Row],[Regione]],Table_0[Regione],Table_0[Deceduti])</f>
        <v>13122</v>
      </c>
      <c r="N5063" s="1">
        <f>(Comuni[[#This Row],[Popolazione2011]]/Comuni[[#This Row],[Ammalati TOT]])*100</f>
        <v>6.7628133303454241E-3</v>
      </c>
      <c r="O5063">
        <f>_xlfn.XLOOKUP(Comuni[[#This Row],[Regione]],Table_0[Regione],Table_0[TOT AREA])</f>
        <v>5330380</v>
      </c>
      <c r="P5063" s="1">
        <f>(Comuni[[#This Row],[Popolazione2011]]/Comuni[[#This Row],[Ammalati AREA]])*100</f>
        <v>3.1705056675133854E-3</v>
      </c>
    </row>
    <row r="5064" spans="1:16" x14ac:dyDescent="0.3">
      <c r="A5064" t="s">
        <v>5133</v>
      </c>
      <c r="B5064" t="s">
        <v>8031</v>
      </c>
      <c r="C5064" t="s">
        <v>5113</v>
      </c>
      <c r="D5064">
        <v>1595</v>
      </c>
      <c r="E5064" s="1">
        <f>(Comuni[[#This Row],[Popolazione2011]]/SUM(D:D))*100</f>
        <v>2.6841479472730352E-3</v>
      </c>
      <c r="F5064">
        <f t="shared" si="79"/>
        <v>5502886</v>
      </c>
      <c r="G5064" s="1">
        <f>(Comuni[[#This Row],[Popolazione2011]]/Comuni[[#This Row],[TOT POP REGIONE ]])*100</f>
        <v>2.8984790889725866E-2</v>
      </c>
      <c r="H5064" t="str">
        <f>IF(Comuni[[#This Row],[Popolazione2011]]&gt;300000,"MAGGIORE","")</f>
        <v/>
      </c>
      <c r="I5064" t="str">
        <f>_xlfn.XLOOKUP(Comuni[[#This Row],[Regione]],Ripartizione_geografica[Regione],Ripartizione_geografica[Ripartizione geografica])</f>
        <v>Centro</v>
      </c>
      <c r="J5064">
        <f>_xlfn.XLOOKUP(Comuni[[#This Row],[Regione]],Ripartizione_geografica[Regione],Ripartizione_geografica[Codice Regione])</f>
        <v>12</v>
      </c>
      <c r="K5064">
        <f>_xlfn.XLOOKUP(Comuni[[#This Row],[Regione]],Table_0[Regione],Table_0[Totale])</f>
        <v>2498960</v>
      </c>
      <c r="L5064">
        <f>_xlfn.XLOOKUP(Comuni[[#This Row],[Regione]],Table_0[Regione],Table_0[Guariti])</f>
        <v>2438883</v>
      </c>
      <c r="M5064">
        <f>_xlfn.XLOOKUP(Comuni[[#This Row],[Regione]],Table_0[Regione],Table_0[Deceduti])</f>
        <v>13122</v>
      </c>
      <c r="N5064" s="1">
        <f>(Comuni[[#This Row],[Popolazione2011]]/Comuni[[#This Row],[Ammalati TOT]])*100</f>
        <v>6.382655184556775E-2</v>
      </c>
      <c r="O5064">
        <f>_xlfn.XLOOKUP(Comuni[[#This Row],[Regione]],Table_0[Regione],Table_0[TOT AREA])</f>
        <v>5330380</v>
      </c>
      <c r="P5064" s="1">
        <f>(Comuni[[#This Row],[Popolazione2011]]/Comuni[[#This Row],[Ammalati AREA]])*100</f>
        <v>2.9922819761442902E-2</v>
      </c>
    </row>
    <row r="5065" spans="1:16" x14ac:dyDescent="0.3">
      <c r="A5065" t="s">
        <v>5134</v>
      </c>
      <c r="B5065" t="s">
        <v>8031</v>
      </c>
      <c r="C5065" t="s">
        <v>5113</v>
      </c>
      <c r="D5065">
        <v>524</v>
      </c>
      <c r="E5065" s="1">
        <f>(Comuni[[#This Row],[Popolazione2011]]/SUM(D:D))*100</f>
        <v>8.8181412186274014E-4</v>
      </c>
      <c r="F5065">
        <f t="shared" si="79"/>
        <v>5502886</v>
      </c>
      <c r="G5065" s="1">
        <f>(Comuni[[#This Row],[Popolazione2011]]/Comuni[[#This Row],[TOT POP REGIONE ]])*100</f>
        <v>9.5222761292892491E-3</v>
      </c>
      <c r="H5065" t="str">
        <f>IF(Comuni[[#This Row],[Popolazione2011]]&gt;300000,"MAGGIORE","")</f>
        <v/>
      </c>
      <c r="I5065" t="str">
        <f>_xlfn.XLOOKUP(Comuni[[#This Row],[Regione]],Ripartizione_geografica[Regione],Ripartizione_geografica[Ripartizione geografica])</f>
        <v>Centro</v>
      </c>
      <c r="J5065">
        <f>_xlfn.XLOOKUP(Comuni[[#This Row],[Regione]],Ripartizione_geografica[Regione],Ripartizione_geografica[Codice Regione])</f>
        <v>12</v>
      </c>
      <c r="K5065">
        <f>_xlfn.XLOOKUP(Comuni[[#This Row],[Regione]],Table_0[Regione],Table_0[Totale])</f>
        <v>2498960</v>
      </c>
      <c r="L5065">
        <f>_xlfn.XLOOKUP(Comuni[[#This Row],[Regione]],Table_0[Regione],Table_0[Guariti])</f>
        <v>2438883</v>
      </c>
      <c r="M5065">
        <f>_xlfn.XLOOKUP(Comuni[[#This Row],[Regione]],Table_0[Regione],Table_0[Deceduti])</f>
        <v>13122</v>
      </c>
      <c r="N5065" s="1">
        <f>(Comuni[[#This Row],[Popolazione2011]]/Comuni[[#This Row],[Ammalati TOT]])*100</f>
        <v>2.0968722988763323E-2</v>
      </c>
      <c r="O5065">
        <f>_xlfn.XLOOKUP(Comuni[[#This Row],[Regione]],Table_0[Regione],Table_0[TOT AREA])</f>
        <v>5330380</v>
      </c>
      <c r="P5065" s="1">
        <f>(Comuni[[#This Row],[Popolazione2011]]/Comuni[[#This Row],[Ammalati AREA]])*100</f>
        <v>9.8304436081480123E-3</v>
      </c>
    </row>
    <row r="5066" spans="1:16" x14ac:dyDescent="0.3">
      <c r="A5066" t="s">
        <v>5135</v>
      </c>
      <c r="B5066" t="s">
        <v>8031</v>
      </c>
      <c r="C5066" t="s">
        <v>5113</v>
      </c>
      <c r="D5066">
        <v>311</v>
      </c>
      <c r="E5066" s="1">
        <f>(Comuni[[#This Row],[Popolazione2011]]/SUM(D:D))*100</f>
        <v>5.2336677843380184E-4</v>
      </c>
      <c r="F5066">
        <f t="shared" si="79"/>
        <v>5502886</v>
      </c>
      <c r="G5066" s="1">
        <f>(Comuni[[#This Row],[Popolazione2011]]/Comuni[[#This Row],[TOT POP REGIONE ]])*100</f>
        <v>5.651579916429306E-3</v>
      </c>
      <c r="H5066" t="str">
        <f>IF(Comuni[[#This Row],[Popolazione2011]]&gt;300000,"MAGGIORE","")</f>
        <v/>
      </c>
      <c r="I5066" t="str">
        <f>_xlfn.XLOOKUP(Comuni[[#This Row],[Regione]],Ripartizione_geografica[Regione],Ripartizione_geografica[Ripartizione geografica])</f>
        <v>Centro</v>
      </c>
      <c r="J5066">
        <f>_xlfn.XLOOKUP(Comuni[[#This Row],[Regione]],Ripartizione_geografica[Regione],Ripartizione_geografica[Codice Regione])</f>
        <v>12</v>
      </c>
      <c r="K5066">
        <f>_xlfn.XLOOKUP(Comuni[[#This Row],[Regione]],Table_0[Regione],Table_0[Totale])</f>
        <v>2498960</v>
      </c>
      <c r="L5066">
        <f>_xlfn.XLOOKUP(Comuni[[#This Row],[Regione]],Table_0[Regione],Table_0[Guariti])</f>
        <v>2438883</v>
      </c>
      <c r="M5066">
        <f>_xlfn.XLOOKUP(Comuni[[#This Row],[Regione]],Table_0[Regione],Table_0[Deceduti])</f>
        <v>13122</v>
      </c>
      <c r="N5066" s="1">
        <f>(Comuni[[#This Row],[Popolazione2011]]/Comuni[[#This Row],[Ammalati TOT]])*100</f>
        <v>1.2445177193712586E-2</v>
      </c>
      <c r="O5066">
        <f>_xlfn.XLOOKUP(Comuni[[#This Row],[Regione]],Table_0[Regione],Table_0[TOT AREA])</f>
        <v>5330380</v>
      </c>
      <c r="P5066" s="1">
        <f>(Comuni[[#This Row],[Popolazione2011]]/Comuni[[#This Row],[Ammalati AREA]])*100</f>
        <v>5.8344808437672362E-3</v>
      </c>
    </row>
    <row r="5067" spans="1:16" x14ac:dyDescent="0.3">
      <c r="A5067" t="s">
        <v>5136</v>
      </c>
      <c r="B5067" t="s">
        <v>8031</v>
      </c>
      <c r="C5067" t="s">
        <v>5113</v>
      </c>
      <c r="D5067">
        <v>672</v>
      </c>
      <c r="E5067" s="1">
        <f>(Comuni[[#This Row],[Popolazione2011]]/SUM(D:D))*100</f>
        <v>1.1308761257476361E-3</v>
      </c>
      <c r="F5067">
        <f t="shared" si="79"/>
        <v>5502886</v>
      </c>
      <c r="G5067" s="1">
        <f>(Comuni[[#This Row],[Popolazione2011]]/Comuni[[#This Row],[TOT POP REGIONE ]])*100</f>
        <v>1.2211773967332779E-2</v>
      </c>
      <c r="H5067" t="str">
        <f>IF(Comuni[[#This Row],[Popolazione2011]]&gt;300000,"MAGGIORE","")</f>
        <v/>
      </c>
      <c r="I5067" t="str">
        <f>_xlfn.XLOOKUP(Comuni[[#This Row],[Regione]],Ripartizione_geografica[Regione],Ripartizione_geografica[Ripartizione geografica])</f>
        <v>Centro</v>
      </c>
      <c r="J5067">
        <f>_xlfn.XLOOKUP(Comuni[[#This Row],[Regione]],Ripartizione_geografica[Regione],Ripartizione_geografica[Codice Regione])</f>
        <v>12</v>
      </c>
      <c r="K5067">
        <f>_xlfn.XLOOKUP(Comuni[[#This Row],[Regione]],Table_0[Regione],Table_0[Totale])</f>
        <v>2498960</v>
      </c>
      <c r="L5067">
        <f>_xlfn.XLOOKUP(Comuni[[#This Row],[Regione]],Table_0[Regione],Table_0[Guariti])</f>
        <v>2438883</v>
      </c>
      <c r="M5067">
        <f>_xlfn.XLOOKUP(Comuni[[#This Row],[Regione]],Table_0[Regione],Table_0[Deceduti])</f>
        <v>13122</v>
      </c>
      <c r="N5067" s="1">
        <f>(Comuni[[#This Row],[Popolazione2011]]/Comuni[[#This Row],[Ammalati TOT]])*100</f>
        <v>2.689118673368121E-2</v>
      </c>
      <c r="O5067">
        <f>_xlfn.XLOOKUP(Comuni[[#This Row],[Regione]],Table_0[Regione],Table_0[TOT AREA])</f>
        <v>5330380</v>
      </c>
      <c r="P5067" s="1">
        <f>(Comuni[[#This Row],[Popolazione2011]]/Comuni[[#This Row],[Ammalati AREA]])*100</f>
        <v>1.260698111579287E-2</v>
      </c>
    </row>
    <row r="5068" spans="1:16" x14ac:dyDescent="0.3">
      <c r="A5068" t="s">
        <v>5137</v>
      </c>
      <c r="B5068" t="s">
        <v>8031</v>
      </c>
      <c r="C5068" t="s">
        <v>5113</v>
      </c>
      <c r="D5068">
        <v>3601</v>
      </c>
      <c r="E5068" s="1">
        <f>(Comuni[[#This Row],[Popolazione2011]]/SUM(D:D))*100</f>
        <v>6.0599478107399374E-3</v>
      </c>
      <c r="F5068">
        <f t="shared" si="79"/>
        <v>5502886</v>
      </c>
      <c r="G5068" s="1">
        <f>(Comuni[[#This Row],[Popolazione2011]]/Comuni[[#This Row],[TOT POP REGIONE ]])*100</f>
        <v>6.5438389964829355E-2</v>
      </c>
      <c r="H5068" t="str">
        <f>IF(Comuni[[#This Row],[Popolazione2011]]&gt;300000,"MAGGIORE","")</f>
        <v/>
      </c>
      <c r="I5068" t="str">
        <f>_xlfn.XLOOKUP(Comuni[[#This Row],[Regione]],Ripartizione_geografica[Regione],Ripartizione_geografica[Ripartizione geografica])</f>
        <v>Centro</v>
      </c>
      <c r="J5068">
        <f>_xlfn.XLOOKUP(Comuni[[#This Row],[Regione]],Ripartizione_geografica[Regione],Ripartizione_geografica[Codice Regione])</f>
        <v>12</v>
      </c>
      <c r="K5068">
        <f>_xlfn.XLOOKUP(Comuni[[#This Row],[Regione]],Table_0[Regione],Table_0[Totale])</f>
        <v>2498960</v>
      </c>
      <c r="L5068">
        <f>_xlfn.XLOOKUP(Comuni[[#This Row],[Regione]],Table_0[Regione],Table_0[Guariti])</f>
        <v>2438883</v>
      </c>
      <c r="M5068">
        <f>_xlfn.XLOOKUP(Comuni[[#This Row],[Regione]],Table_0[Regione],Table_0[Deceduti])</f>
        <v>13122</v>
      </c>
      <c r="N5068" s="1">
        <f>(Comuni[[#This Row],[Popolazione2011]]/Comuni[[#This Row],[Ammalati TOT]])*100</f>
        <v>0.14409994557736019</v>
      </c>
      <c r="O5068">
        <f>_xlfn.XLOOKUP(Comuni[[#This Row],[Regione]],Table_0[Regione],Table_0[TOT AREA])</f>
        <v>5330380</v>
      </c>
      <c r="P5068" s="1">
        <f>(Comuni[[#This Row],[Popolazione2011]]/Comuni[[#This Row],[Ammalati AREA]])*100</f>
        <v>6.7556159223169834E-2</v>
      </c>
    </row>
    <row r="5069" spans="1:16" x14ac:dyDescent="0.3">
      <c r="A5069" t="s">
        <v>5138</v>
      </c>
      <c r="B5069" t="s">
        <v>8031</v>
      </c>
      <c r="C5069" t="s">
        <v>5113</v>
      </c>
      <c r="D5069">
        <v>562</v>
      </c>
      <c r="E5069" s="1">
        <f>(Comuni[[#This Row],[Popolazione2011]]/SUM(D:D))*100</f>
        <v>9.4576247421156482E-4</v>
      </c>
      <c r="F5069">
        <f t="shared" si="79"/>
        <v>5502886</v>
      </c>
      <c r="G5069" s="1">
        <f>(Comuni[[#This Row],[Popolazione2011]]/Comuni[[#This Row],[TOT POP REGIONE ]])*100</f>
        <v>1.0212822871489615E-2</v>
      </c>
      <c r="H5069" t="str">
        <f>IF(Comuni[[#This Row],[Popolazione2011]]&gt;300000,"MAGGIORE","")</f>
        <v/>
      </c>
      <c r="I5069" t="str">
        <f>_xlfn.XLOOKUP(Comuni[[#This Row],[Regione]],Ripartizione_geografica[Regione],Ripartizione_geografica[Ripartizione geografica])</f>
        <v>Centro</v>
      </c>
      <c r="J5069">
        <f>_xlfn.XLOOKUP(Comuni[[#This Row],[Regione]],Ripartizione_geografica[Regione],Ripartizione_geografica[Codice Regione])</f>
        <v>12</v>
      </c>
      <c r="K5069">
        <f>_xlfn.XLOOKUP(Comuni[[#This Row],[Regione]],Table_0[Regione],Table_0[Totale])</f>
        <v>2498960</v>
      </c>
      <c r="L5069">
        <f>_xlfn.XLOOKUP(Comuni[[#This Row],[Regione]],Table_0[Regione],Table_0[Guariti])</f>
        <v>2438883</v>
      </c>
      <c r="M5069">
        <f>_xlfn.XLOOKUP(Comuni[[#This Row],[Regione]],Table_0[Regione],Table_0[Deceduti])</f>
        <v>13122</v>
      </c>
      <c r="N5069" s="1">
        <f>(Comuni[[#This Row],[Popolazione2011]]/Comuni[[#This Row],[Ammalati TOT]])*100</f>
        <v>2.2489355571917918E-2</v>
      </c>
      <c r="O5069">
        <f>_xlfn.XLOOKUP(Comuni[[#This Row],[Regione]],Table_0[Regione],Table_0[TOT AREA])</f>
        <v>5330380</v>
      </c>
      <c r="P5069" s="1">
        <f>(Comuni[[#This Row],[Popolazione2011]]/Comuni[[#This Row],[Ammalati AREA]])*100</f>
        <v>1.0543338373624395E-2</v>
      </c>
    </row>
    <row r="5070" spans="1:16" x14ac:dyDescent="0.3">
      <c r="A5070" t="s">
        <v>5139</v>
      </c>
      <c r="B5070" t="s">
        <v>8031</v>
      </c>
      <c r="C5070" t="s">
        <v>5113</v>
      </c>
      <c r="D5070">
        <v>12326</v>
      </c>
      <c r="E5070" s="1">
        <f>(Comuni[[#This Row],[Popolazione2011]]/SUM(D:D))*100</f>
        <v>2.0742826080305601E-2</v>
      </c>
      <c r="F5070">
        <f t="shared" si="79"/>
        <v>5502886</v>
      </c>
      <c r="G5070" s="1">
        <f>(Comuni[[#This Row],[Popolazione2011]]/Comuni[[#This Row],[TOT POP REGIONE ]])*100</f>
        <v>0.22399155643057114</v>
      </c>
      <c r="H5070" t="str">
        <f>IF(Comuni[[#This Row],[Popolazione2011]]&gt;300000,"MAGGIORE","")</f>
        <v/>
      </c>
      <c r="I5070" t="str">
        <f>_xlfn.XLOOKUP(Comuni[[#This Row],[Regione]],Ripartizione_geografica[Regione],Ripartizione_geografica[Ripartizione geografica])</f>
        <v>Centro</v>
      </c>
      <c r="J5070">
        <f>_xlfn.XLOOKUP(Comuni[[#This Row],[Regione]],Ripartizione_geografica[Regione],Ripartizione_geografica[Codice Regione])</f>
        <v>12</v>
      </c>
      <c r="K5070">
        <f>_xlfn.XLOOKUP(Comuni[[#This Row],[Regione]],Table_0[Regione],Table_0[Totale])</f>
        <v>2498960</v>
      </c>
      <c r="L5070">
        <f>_xlfn.XLOOKUP(Comuni[[#This Row],[Regione]],Table_0[Regione],Table_0[Guariti])</f>
        <v>2438883</v>
      </c>
      <c r="M5070">
        <f>_xlfn.XLOOKUP(Comuni[[#This Row],[Regione]],Table_0[Regione],Table_0[Deceduti])</f>
        <v>13122</v>
      </c>
      <c r="N5070" s="1">
        <f>(Comuni[[#This Row],[Popolazione2011]]/Comuni[[#This Row],[Ammalati TOT]])*100</f>
        <v>0.49324518999903955</v>
      </c>
      <c r="O5070">
        <f>_xlfn.XLOOKUP(Comuni[[#This Row],[Regione]],Table_0[Regione],Table_0[TOT AREA])</f>
        <v>5330380</v>
      </c>
      <c r="P5070" s="1">
        <f>(Comuni[[#This Row],[Popolazione2011]]/Comuni[[#This Row],[Ammalati AREA]])*100</f>
        <v>0.23124054945426031</v>
      </c>
    </row>
    <row r="5071" spans="1:16" x14ac:dyDescent="0.3">
      <c r="A5071" t="s">
        <v>5140</v>
      </c>
      <c r="B5071" t="s">
        <v>8031</v>
      </c>
      <c r="C5071" t="s">
        <v>5113</v>
      </c>
      <c r="D5071">
        <v>1455</v>
      </c>
      <c r="E5071" s="1">
        <f>(Comuni[[#This Row],[Popolazione2011]]/SUM(D:D))*100</f>
        <v>2.4485487544089442E-3</v>
      </c>
      <c r="F5071">
        <f t="shared" si="79"/>
        <v>5502886</v>
      </c>
      <c r="G5071" s="1">
        <f>(Comuni[[#This Row],[Popolazione2011]]/Comuni[[#This Row],[TOT POP REGIONE ]])*100</f>
        <v>2.6440671313198202E-2</v>
      </c>
      <c r="H5071" t="str">
        <f>IF(Comuni[[#This Row],[Popolazione2011]]&gt;300000,"MAGGIORE","")</f>
        <v/>
      </c>
      <c r="I5071" t="str">
        <f>_xlfn.XLOOKUP(Comuni[[#This Row],[Regione]],Ripartizione_geografica[Regione],Ripartizione_geografica[Ripartizione geografica])</f>
        <v>Centro</v>
      </c>
      <c r="J5071">
        <f>_xlfn.XLOOKUP(Comuni[[#This Row],[Regione]],Ripartizione_geografica[Regione],Ripartizione_geografica[Codice Regione])</f>
        <v>12</v>
      </c>
      <c r="K5071">
        <f>_xlfn.XLOOKUP(Comuni[[#This Row],[Regione]],Table_0[Regione],Table_0[Totale])</f>
        <v>2498960</v>
      </c>
      <c r="L5071">
        <f>_xlfn.XLOOKUP(Comuni[[#This Row],[Regione]],Table_0[Regione],Table_0[Guariti])</f>
        <v>2438883</v>
      </c>
      <c r="M5071">
        <f>_xlfn.XLOOKUP(Comuni[[#This Row],[Regione]],Table_0[Regione],Table_0[Deceduti])</f>
        <v>13122</v>
      </c>
      <c r="N5071" s="1">
        <f>(Comuni[[#This Row],[Popolazione2011]]/Comuni[[#This Row],[Ammalati TOT]])*100</f>
        <v>5.8224221276050842E-2</v>
      </c>
      <c r="O5071">
        <f>_xlfn.XLOOKUP(Comuni[[#This Row],[Regione]],Table_0[Regione],Table_0[TOT AREA])</f>
        <v>5330380</v>
      </c>
      <c r="P5071" s="1">
        <f>(Comuni[[#This Row],[Popolazione2011]]/Comuni[[#This Row],[Ammalati AREA]])*100</f>
        <v>2.7296365362319386E-2</v>
      </c>
    </row>
    <row r="5072" spans="1:16" x14ac:dyDescent="0.3">
      <c r="A5072" t="s">
        <v>5141</v>
      </c>
      <c r="B5072" t="s">
        <v>8031</v>
      </c>
      <c r="C5072" t="s">
        <v>5113</v>
      </c>
      <c r="D5072">
        <v>2933</v>
      </c>
      <c r="E5072" s="1">
        <f>(Comuni[[#This Row],[Popolazione2011]]/SUM(D:D))*100</f>
        <v>4.9358030905027033E-3</v>
      </c>
      <c r="F5072">
        <f t="shared" si="79"/>
        <v>5502886</v>
      </c>
      <c r="G5072" s="1">
        <f>(Comuni[[#This Row],[Popolazione2011]]/Comuni[[#This Row],[TOT POP REGIONE ]])*100</f>
        <v>5.3299305128254523E-2</v>
      </c>
      <c r="H5072" t="str">
        <f>IF(Comuni[[#This Row],[Popolazione2011]]&gt;300000,"MAGGIORE","")</f>
        <v/>
      </c>
      <c r="I5072" t="str">
        <f>_xlfn.XLOOKUP(Comuni[[#This Row],[Regione]],Ripartizione_geografica[Regione],Ripartizione_geografica[Ripartizione geografica])</f>
        <v>Centro</v>
      </c>
      <c r="J5072">
        <f>_xlfn.XLOOKUP(Comuni[[#This Row],[Regione]],Ripartizione_geografica[Regione],Ripartizione_geografica[Codice Regione])</f>
        <v>12</v>
      </c>
      <c r="K5072">
        <f>_xlfn.XLOOKUP(Comuni[[#This Row],[Regione]],Table_0[Regione],Table_0[Totale])</f>
        <v>2498960</v>
      </c>
      <c r="L5072">
        <f>_xlfn.XLOOKUP(Comuni[[#This Row],[Regione]],Table_0[Regione],Table_0[Guariti])</f>
        <v>2438883</v>
      </c>
      <c r="M5072">
        <f>_xlfn.XLOOKUP(Comuni[[#This Row],[Regione]],Table_0[Regione],Table_0[Deceduti])</f>
        <v>13122</v>
      </c>
      <c r="N5072" s="1">
        <f>(Comuni[[#This Row],[Popolazione2011]]/Comuni[[#This Row],[Ammalati TOT]])*100</f>
        <v>0.11736882543137946</v>
      </c>
      <c r="O5072">
        <f>_xlfn.XLOOKUP(Comuni[[#This Row],[Regione]],Table_0[Regione],Table_0[TOT AREA])</f>
        <v>5330380</v>
      </c>
      <c r="P5072" s="1">
        <f>(Comuni[[#This Row],[Popolazione2011]]/Comuni[[#This Row],[Ammalati AREA]])*100</f>
        <v>5.5024219661637633E-2</v>
      </c>
    </row>
    <row r="5073" spans="1:16" x14ac:dyDescent="0.3">
      <c r="A5073" t="s">
        <v>5142</v>
      </c>
      <c r="B5073" t="s">
        <v>8031</v>
      </c>
      <c r="C5073" t="s">
        <v>5113</v>
      </c>
      <c r="D5073">
        <v>688</v>
      </c>
      <c r="E5073" s="1">
        <f>(Comuni[[#This Row],[Popolazione2011]]/SUM(D:D))*100</f>
        <v>1.1578017477892465E-3</v>
      </c>
      <c r="F5073">
        <f t="shared" si="79"/>
        <v>5502886</v>
      </c>
      <c r="G5073" s="1">
        <f>(Comuni[[#This Row],[Popolazione2011]]/Comuni[[#This Row],[TOT POP REGIONE ]])*100</f>
        <v>1.2502530490364511E-2</v>
      </c>
      <c r="H5073" t="str">
        <f>IF(Comuni[[#This Row],[Popolazione2011]]&gt;300000,"MAGGIORE","")</f>
        <v/>
      </c>
      <c r="I5073" t="str">
        <f>_xlfn.XLOOKUP(Comuni[[#This Row],[Regione]],Ripartizione_geografica[Regione],Ripartizione_geografica[Ripartizione geografica])</f>
        <v>Centro</v>
      </c>
      <c r="J5073">
        <f>_xlfn.XLOOKUP(Comuni[[#This Row],[Regione]],Ripartizione_geografica[Regione],Ripartizione_geografica[Codice Regione])</f>
        <v>12</v>
      </c>
      <c r="K5073">
        <f>_xlfn.XLOOKUP(Comuni[[#This Row],[Regione]],Table_0[Regione],Table_0[Totale])</f>
        <v>2498960</v>
      </c>
      <c r="L5073">
        <f>_xlfn.XLOOKUP(Comuni[[#This Row],[Regione]],Table_0[Regione],Table_0[Guariti])</f>
        <v>2438883</v>
      </c>
      <c r="M5073">
        <f>_xlfn.XLOOKUP(Comuni[[#This Row],[Regione]],Table_0[Regione],Table_0[Deceduti])</f>
        <v>13122</v>
      </c>
      <c r="N5073" s="1">
        <f>(Comuni[[#This Row],[Popolazione2011]]/Comuni[[#This Row],[Ammalati TOT]])*100</f>
        <v>2.7531453084483144E-2</v>
      </c>
      <c r="O5073">
        <f>_xlfn.XLOOKUP(Comuni[[#This Row],[Regione]],Table_0[Regione],Table_0[TOT AREA])</f>
        <v>5330380</v>
      </c>
      <c r="P5073" s="1">
        <f>(Comuni[[#This Row],[Popolazione2011]]/Comuni[[#This Row],[Ammalati AREA]])*100</f>
        <v>1.2907147332835557E-2</v>
      </c>
    </row>
    <row r="5074" spans="1:16" x14ac:dyDescent="0.3">
      <c r="A5074" t="s">
        <v>5143</v>
      </c>
      <c r="B5074" t="s">
        <v>8031</v>
      </c>
      <c r="C5074" t="s">
        <v>5113</v>
      </c>
      <c r="D5074">
        <v>1520</v>
      </c>
      <c r="E5074" s="1">
        <f>(Comuni[[#This Row],[Popolazione2011]]/SUM(D:D))*100</f>
        <v>2.5579340939529869E-3</v>
      </c>
      <c r="F5074">
        <f t="shared" si="79"/>
        <v>5502886</v>
      </c>
      <c r="G5074" s="1">
        <f>(Comuni[[#This Row],[Popolazione2011]]/Comuni[[#This Row],[TOT POP REGIONE ]])*100</f>
        <v>2.7621869688014614E-2</v>
      </c>
      <c r="H5074" t="str">
        <f>IF(Comuni[[#This Row],[Popolazione2011]]&gt;300000,"MAGGIORE","")</f>
        <v/>
      </c>
      <c r="I5074" t="str">
        <f>_xlfn.XLOOKUP(Comuni[[#This Row],[Regione]],Ripartizione_geografica[Regione],Ripartizione_geografica[Ripartizione geografica])</f>
        <v>Centro</v>
      </c>
      <c r="J5074">
        <f>_xlfn.XLOOKUP(Comuni[[#This Row],[Regione]],Ripartizione_geografica[Regione],Ripartizione_geografica[Codice Regione])</f>
        <v>12</v>
      </c>
      <c r="K5074">
        <f>_xlfn.XLOOKUP(Comuni[[#This Row],[Regione]],Table_0[Regione],Table_0[Totale])</f>
        <v>2498960</v>
      </c>
      <c r="L5074">
        <f>_xlfn.XLOOKUP(Comuni[[#This Row],[Regione]],Table_0[Regione],Table_0[Guariti])</f>
        <v>2438883</v>
      </c>
      <c r="M5074">
        <f>_xlfn.XLOOKUP(Comuni[[#This Row],[Regione]],Table_0[Regione],Table_0[Deceduti])</f>
        <v>13122</v>
      </c>
      <c r="N5074" s="1">
        <f>(Comuni[[#This Row],[Popolazione2011]]/Comuni[[#This Row],[Ammalati TOT]])*100</f>
        <v>6.0825303326183695E-2</v>
      </c>
      <c r="O5074">
        <f>_xlfn.XLOOKUP(Comuni[[#This Row],[Regione]],Table_0[Regione],Table_0[TOT AREA])</f>
        <v>5330380</v>
      </c>
      <c r="P5074" s="1">
        <f>(Comuni[[#This Row],[Popolazione2011]]/Comuni[[#This Row],[Ammalati AREA]])*100</f>
        <v>2.8515790619055299E-2</v>
      </c>
    </row>
    <row r="5075" spans="1:16" x14ac:dyDescent="0.3">
      <c r="A5075" t="s">
        <v>5144</v>
      </c>
      <c r="B5075" t="s">
        <v>8031</v>
      </c>
      <c r="C5075" t="s">
        <v>5113</v>
      </c>
      <c r="D5075">
        <v>344</v>
      </c>
      <c r="E5075" s="1">
        <f>(Comuni[[#This Row],[Popolazione2011]]/SUM(D:D))*100</f>
        <v>5.7890087389462325E-4</v>
      </c>
      <c r="F5075">
        <f t="shared" si="79"/>
        <v>5502886</v>
      </c>
      <c r="G5075" s="1">
        <f>(Comuni[[#This Row],[Popolazione2011]]/Comuni[[#This Row],[TOT POP REGIONE ]])*100</f>
        <v>6.2512652451822553E-3</v>
      </c>
      <c r="H5075" t="str">
        <f>IF(Comuni[[#This Row],[Popolazione2011]]&gt;300000,"MAGGIORE","")</f>
        <v/>
      </c>
      <c r="I5075" t="str">
        <f>_xlfn.XLOOKUP(Comuni[[#This Row],[Regione]],Ripartizione_geografica[Regione],Ripartizione_geografica[Ripartizione geografica])</f>
        <v>Centro</v>
      </c>
      <c r="J5075">
        <f>_xlfn.XLOOKUP(Comuni[[#This Row],[Regione]],Ripartizione_geografica[Regione],Ripartizione_geografica[Codice Regione])</f>
        <v>12</v>
      </c>
      <c r="K5075">
        <f>_xlfn.XLOOKUP(Comuni[[#This Row],[Regione]],Table_0[Regione],Table_0[Totale])</f>
        <v>2498960</v>
      </c>
      <c r="L5075">
        <f>_xlfn.XLOOKUP(Comuni[[#This Row],[Regione]],Table_0[Regione],Table_0[Guariti])</f>
        <v>2438883</v>
      </c>
      <c r="M5075">
        <f>_xlfn.XLOOKUP(Comuni[[#This Row],[Regione]],Table_0[Regione],Table_0[Deceduti])</f>
        <v>13122</v>
      </c>
      <c r="N5075" s="1">
        <f>(Comuni[[#This Row],[Popolazione2011]]/Comuni[[#This Row],[Ammalati TOT]])*100</f>
        <v>1.3765726542241572E-2</v>
      </c>
      <c r="O5075">
        <f>_xlfn.XLOOKUP(Comuni[[#This Row],[Regione]],Table_0[Regione],Table_0[TOT AREA])</f>
        <v>5330380</v>
      </c>
      <c r="P5075" s="1">
        <f>(Comuni[[#This Row],[Popolazione2011]]/Comuni[[#This Row],[Ammalati AREA]])*100</f>
        <v>6.4535736664177784E-3</v>
      </c>
    </row>
    <row r="5076" spans="1:16" x14ac:dyDescent="0.3">
      <c r="A5076" t="s">
        <v>5145</v>
      </c>
      <c r="B5076" t="s">
        <v>8031</v>
      </c>
      <c r="C5076" t="s">
        <v>5113</v>
      </c>
      <c r="D5076">
        <v>2480</v>
      </c>
      <c r="E5076" s="1">
        <f>(Comuni[[#This Row],[Popolazione2011]]/SUM(D:D))*100</f>
        <v>4.1734714164496098E-3</v>
      </c>
      <c r="F5076">
        <f t="shared" si="79"/>
        <v>5502886</v>
      </c>
      <c r="G5076" s="1">
        <f>(Comuni[[#This Row],[Popolazione2011]]/Comuni[[#This Row],[TOT POP REGIONE ]])*100</f>
        <v>4.5067261069918582E-2</v>
      </c>
      <c r="H5076" t="str">
        <f>IF(Comuni[[#This Row],[Popolazione2011]]&gt;300000,"MAGGIORE","")</f>
        <v/>
      </c>
      <c r="I5076" t="str">
        <f>_xlfn.XLOOKUP(Comuni[[#This Row],[Regione]],Ripartizione_geografica[Regione],Ripartizione_geografica[Ripartizione geografica])</f>
        <v>Centro</v>
      </c>
      <c r="J5076">
        <f>_xlfn.XLOOKUP(Comuni[[#This Row],[Regione]],Ripartizione_geografica[Regione],Ripartizione_geografica[Codice Regione])</f>
        <v>12</v>
      </c>
      <c r="K5076">
        <f>_xlfn.XLOOKUP(Comuni[[#This Row],[Regione]],Table_0[Regione],Table_0[Totale])</f>
        <v>2498960</v>
      </c>
      <c r="L5076">
        <f>_xlfn.XLOOKUP(Comuni[[#This Row],[Regione]],Table_0[Regione],Table_0[Guariti])</f>
        <v>2438883</v>
      </c>
      <c r="M5076">
        <f>_xlfn.XLOOKUP(Comuni[[#This Row],[Regione]],Table_0[Regione],Table_0[Deceduti])</f>
        <v>13122</v>
      </c>
      <c r="N5076" s="1">
        <f>(Comuni[[#This Row],[Popolazione2011]]/Comuni[[#This Row],[Ammalati TOT]])*100</f>
        <v>9.9241284374299715E-2</v>
      </c>
      <c r="O5076">
        <f>_xlfn.XLOOKUP(Comuni[[#This Row],[Regione]],Table_0[Regione],Table_0[TOT AREA])</f>
        <v>5330380</v>
      </c>
      <c r="P5076" s="1">
        <f>(Comuni[[#This Row],[Popolazione2011]]/Comuni[[#This Row],[Ammalati AREA]])*100</f>
        <v>4.6525763641616542E-2</v>
      </c>
    </row>
    <row r="5077" spans="1:16" x14ac:dyDescent="0.3">
      <c r="A5077" t="s">
        <v>5146</v>
      </c>
      <c r="B5077" t="s">
        <v>8031</v>
      </c>
      <c r="C5077" t="s">
        <v>5113</v>
      </c>
      <c r="D5077">
        <v>583</v>
      </c>
      <c r="E5077" s="1">
        <f>(Comuni[[#This Row],[Popolazione2011]]/SUM(D:D))*100</f>
        <v>9.8110235314117838E-4</v>
      </c>
      <c r="F5077">
        <f t="shared" si="79"/>
        <v>5502886</v>
      </c>
      <c r="G5077" s="1">
        <f>(Comuni[[#This Row],[Popolazione2011]]/Comuni[[#This Row],[TOT POP REGIONE ]])*100</f>
        <v>1.0594440807968763E-2</v>
      </c>
      <c r="H5077" t="str">
        <f>IF(Comuni[[#This Row],[Popolazione2011]]&gt;300000,"MAGGIORE","")</f>
        <v/>
      </c>
      <c r="I5077" t="str">
        <f>_xlfn.XLOOKUP(Comuni[[#This Row],[Regione]],Ripartizione_geografica[Regione],Ripartizione_geografica[Ripartizione geografica])</f>
        <v>Centro</v>
      </c>
      <c r="J5077">
        <f>_xlfn.XLOOKUP(Comuni[[#This Row],[Regione]],Ripartizione_geografica[Regione],Ripartizione_geografica[Codice Regione])</f>
        <v>12</v>
      </c>
      <c r="K5077">
        <f>_xlfn.XLOOKUP(Comuni[[#This Row],[Regione]],Table_0[Regione],Table_0[Totale])</f>
        <v>2498960</v>
      </c>
      <c r="L5077">
        <f>_xlfn.XLOOKUP(Comuni[[#This Row],[Regione]],Table_0[Regione],Table_0[Guariti])</f>
        <v>2438883</v>
      </c>
      <c r="M5077">
        <f>_xlfn.XLOOKUP(Comuni[[#This Row],[Regione]],Table_0[Regione],Table_0[Deceduti])</f>
        <v>13122</v>
      </c>
      <c r="N5077" s="1">
        <f>(Comuni[[#This Row],[Popolazione2011]]/Comuni[[#This Row],[Ammalati TOT]])*100</f>
        <v>2.3329705157345455E-2</v>
      </c>
      <c r="O5077">
        <f>_xlfn.XLOOKUP(Comuni[[#This Row],[Regione]],Table_0[Regione],Table_0[TOT AREA])</f>
        <v>5330380</v>
      </c>
      <c r="P5077" s="1">
        <f>(Comuni[[#This Row],[Popolazione2011]]/Comuni[[#This Row],[Ammalati AREA]])*100</f>
        <v>1.0937306533492923E-2</v>
      </c>
    </row>
    <row r="5078" spans="1:16" x14ac:dyDescent="0.3">
      <c r="A5078" t="s">
        <v>5147</v>
      </c>
      <c r="B5078" t="s">
        <v>8031</v>
      </c>
      <c r="C5078" t="s">
        <v>5113</v>
      </c>
      <c r="D5078">
        <v>3799</v>
      </c>
      <c r="E5078" s="1">
        <f>(Comuni[[#This Row],[Popolazione2011]]/SUM(D:D))*100</f>
        <v>6.3931523835048659E-3</v>
      </c>
      <c r="F5078">
        <f t="shared" si="79"/>
        <v>5502886</v>
      </c>
      <c r="G5078" s="1">
        <f>(Comuni[[#This Row],[Popolazione2011]]/Comuni[[#This Row],[TOT POP REGIONE ]])*100</f>
        <v>6.9036501937347061E-2</v>
      </c>
      <c r="H5078" t="str">
        <f>IF(Comuni[[#This Row],[Popolazione2011]]&gt;300000,"MAGGIORE","")</f>
        <v/>
      </c>
      <c r="I5078" t="str">
        <f>_xlfn.XLOOKUP(Comuni[[#This Row],[Regione]],Ripartizione_geografica[Regione],Ripartizione_geografica[Ripartizione geografica])</f>
        <v>Centro</v>
      </c>
      <c r="J5078">
        <f>_xlfn.XLOOKUP(Comuni[[#This Row],[Regione]],Ripartizione_geografica[Regione],Ripartizione_geografica[Codice Regione])</f>
        <v>12</v>
      </c>
      <c r="K5078">
        <f>_xlfn.XLOOKUP(Comuni[[#This Row],[Regione]],Table_0[Regione],Table_0[Totale])</f>
        <v>2498960</v>
      </c>
      <c r="L5078">
        <f>_xlfn.XLOOKUP(Comuni[[#This Row],[Regione]],Table_0[Regione],Table_0[Guariti])</f>
        <v>2438883</v>
      </c>
      <c r="M5078">
        <f>_xlfn.XLOOKUP(Comuni[[#This Row],[Regione]],Table_0[Regione],Table_0[Deceduti])</f>
        <v>13122</v>
      </c>
      <c r="N5078" s="1">
        <f>(Comuni[[#This Row],[Popolazione2011]]/Comuni[[#This Row],[Ammalati TOT]])*100</f>
        <v>0.15202324166853409</v>
      </c>
      <c r="O5078">
        <f>_xlfn.XLOOKUP(Comuni[[#This Row],[Regione]],Table_0[Regione],Table_0[TOT AREA])</f>
        <v>5330380</v>
      </c>
      <c r="P5078" s="1">
        <f>(Comuni[[#This Row],[Popolazione2011]]/Comuni[[#This Row],[Ammalati AREA]])*100</f>
        <v>7.1270716159073086E-2</v>
      </c>
    </row>
    <row r="5079" spans="1:16" x14ac:dyDescent="0.3">
      <c r="A5079" t="s">
        <v>5148</v>
      </c>
      <c r="B5079" t="s">
        <v>8031</v>
      </c>
      <c r="C5079" t="s">
        <v>5113</v>
      </c>
      <c r="D5079">
        <v>97</v>
      </c>
      <c r="E5079" s="1">
        <f>(Comuni[[#This Row],[Popolazione2011]]/SUM(D:D))*100</f>
        <v>1.6323658362726295E-4</v>
      </c>
      <c r="F5079">
        <f t="shared" si="79"/>
        <v>5502886</v>
      </c>
      <c r="G5079" s="1">
        <f>(Comuni[[#This Row],[Popolazione2011]]/Comuni[[#This Row],[TOT POP REGIONE ]])*100</f>
        <v>1.7627114208798799E-3</v>
      </c>
      <c r="H5079" t="str">
        <f>IF(Comuni[[#This Row],[Popolazione2011]]&gt;300000,"MAGGIORE","")</f>
        <v/>
      </c>
      <c r="I5079" t="str">
        <f>_xlfn.XLOOKUP(Comuni[[#This Row],[Regione]],Ripartizione_geografica[Regione],Ripartizione_geografica[Ripartizione geografica])</f>
        <v>Centro</v>
      </c>
      <c r="J5079">
        <f>_xlfn.XLOOKUP(Comuni[[#This Row],[Regione]],Ripartizione_geografica[Regione],Ripartizione_geografica[Codice Regione])</f>
        <v>12</v>
      </c>
      <c r="K5079">
        <f>_xlfn.XLOOKUP(Comuni[[#This Row],[Regione]],Table_0[Regione],Table_0[Totale])</f>
        <v>2498960</v>
      </c>
      <c r="L5079">
        <f>_xlfn.XLOOKUP(Comuni[[#This Row],[Regione]],Table_0[Regione],Table_0[Guariti])</f>
        <v>2438883</v>
      </c>
      <c r="M5079">
        <f>_xlfn.XLOOKUP(Comuni[[#This Row],[Regione]],Table_0[Regione],Table_0[Deceduti])</f>
        <v>13122</v>
      </c>
      <c r="N5079" s="1">
        <f>(Comuni[[#This Row],[Popolazione2011]]/Comuni[[#This Row],[Ammalati TOT]])*100</f>
        <v>3.8816147517367226E-3</v>
      </c>
      <c r="O5079">
        <f>_xlfn.XLOOKUP(Comuni[[#This Row],[Regione]],Table_0[Regione],Table_0[TOT AREA])</f>
        <v>5330380</v>
      </c>
      <c r="P5079" s="1">
        <f>(Comuni[[#This Row],[Popolazione2011]]/Comuni[[#This Row],[Ammalati AREA]])*100</f>
        <v>1.8197576908212921E-3</v>
      </c>
    </row>
    <row r="5080" spans="1:16" x14ac:dyDescent="0.3">
      <c r="A5080" t="s">
        <v>5149</v>
      </c>
      <c r="B5080" t="s">
        <v>8031</v>
      </c>
      <c r="C5080" t="s">
        <v>5113</v>
      </c>
      <c r="D5080">
        <v>131</v>
      </c>
      <c r="E5080" s="1">
        <f>(Comuni[[#This Row],[Popolazione2011]]/SUM(D:D))*100</f>
        <v>2.2045353046568503E-4</v>
      </c>
      <c r="F5080">
        <f t="shared" si="79"/>
        <v>5502886</v>
      </c>
      <c r="G5080" s="1">
        <f>(Comuni[[#This Row],[Popolazione2011]]/Comuni[[#This Row],[TOT POP REGIONE ]])*100</f>
        <v>2.3805690323223123E-3</v>
      </c>
      <c r="H5080" t="str">
        <f>IF(Comuni[[#This Row],[Popolazione2011]]&gt;300000,"MAGGIORE","")</f>
        <v/>
      </c>
      <c r="I5080" t="str">
        <f>_xlfn.XLOOKUP(Comuni[[#This Row],[Regione]],Ripartizione_geografica[Regione],Ripartizione_geografica[Ripartizione geografica])</f>
        <v>Centro</v>
      </c>
      <c r="J5080">
        <f>_xlfn.XLOOKUP(Comuni[[#This Row],[Regione]],Ripartizione_geografica[Regione],Ripartizione_geografica[Codice Regione])</f>
        <v>12</v>
      </c>
      <c r="K5080">
        <f>_xlfn.XLOOKUP(Comuni[[#This Row],[Regione]],Table_0[Regione],Table_0[Totale])</f>
        <v>2498960</v>
      </c>
      <c r="L5080">
        <f>_xlfn.XLOOKUP(Comuni[[#This Row],[Regione]],Table_0[Regione],Table_0[Guariti])</f>
        <v>2438883</v>
      </c>
      <c r="M5080">
        <f>_xlfn.XLOOKUP(Comuni[[#This Row],[Regione]],Table_0[Regione],Table_0[Deceduti])</f>
        <v>13122</v>
      </c>
      <c r="N5080" s="1">
        <f>(Comuni[[#This Row],[Popolazione2011]]/Comuni[[#This Row],[Ammalati TOT]])*100</f>
        <v>5.2421807471908308E-3</v>
      </c>
      <c r="O5080">
        <f>_xlfn.XLOOKUP(Comuni[[#This Row],[Regione]],Table_0[Regione],Table_0[TOT AREA])</f>
        <v>5330380</v>
      </c>
      <c r="P5080" s="1">
        <f>(Comuni[[#This Row],[Popolazione2011]]/Comuni[[#This Row],[Ammalati AREA]])*100</f>
        <v>2.4576109020370031E-3</v>
      </c>
    </row>
    <row r="5081" spans="1:16" x14ac:dyDescent="0.3">
      <c r="A5081" t="s">
        <v>5150</v>
      </c>
      <c r="B5081" t="s">
        <v>8031</v>
      </c>
      <c r="C5081" t="s">
        <v>5113</v>
      </c>
      <c r="D5081">
        <v>534</v>
      </c>
      <c r="E5081" s="1">
        <f>(Comuni[[#This Row],[Popolazione2011]]/SUM(D:D))*100</f>
        <v>8.9864263563874667E-4</v>
      </c>
      <c r="F5081">
        <f t="shared" si="79"/>
        <v>5502886</v>
      </c>
      <c r="G5081" s="1">
        <f>(Comuni[[#This Row],[Popolazione2011]]/Comuni[[#This Row],[TOT POP REGIONE ]])*100</f>
        <v>9.7039989561840817E-3</v>
      </c>
      <c r="H5081" t="str">
        <f>IF(Comuni[[#This Row],[Popolazione2011]]&gt;300000,"MAGGIORE","")</f>
        <v/>
      </c>
      <c r="I5081" t="str">
        <f>_xlfn.XLOOKUP(Comuni[[#This Row],[Regione]],Ripartizione_geografica[Regione],Ripartizione_geografica[Ripartizione geografica])</f>
        <v>Centro</v>
      </c>
      <c r="J5081">
        <f>_xlfn.XLOOKUP(Comuni[[#This Row],[Regione]],Ripartizione_geografica[Regione],Ripartizione_geografica[Codice Regione])</f>
        <v>12</v>
      </c>
      <c r="K5081">
        <f>_xlfn.XLOOKUP(Comuni[[#This Row],[Regione]],Table_0[Regione],Table_0[Totale])</f>
        <v>2498960</v>
      </c>
      <c r="L5081">
        <f>_xlfn.XLOOKUP(Comuni[[#This Row],[Regione]],Table_0[Regione],Table_0[Guariti])</f>
        <v>2438883</v>
      </c>
      <c r="M5081">
        <f>_xlfn.XLOOKUP(Comuni[[#This Row],[Regione]],Table_0[Regione],Table_0[Deceduti])</f>
        <v>13122</v>
      </c>
      <c r="N5081" s="1">
        <f>(Comuni[[#This Row],[Popolazione2011]]/Comuni[[#This Row],[Ammalati TOT]])*100</f>
        <v>2.1368889458014535E-2</v>
      </c>
      <c r="O5081">
        <f>_xlfn.XLOOKUP(Comuni[[#This Row],[Regione]],Table_0[Regione],Table_0[TOT AREA])</f>
        <v>5330380</v>
      </c>
      <c r="P5081" s="1">
        <f>(Comuni[[#This Row],[Popolazione2011]]/Comuni[[#This Row],[Ammalati AREA]])*100</f>
        <v>1.0018047493799691E-2</v>
      </c>
    </row>
    <row r="5082" spans="1:16" x14ac:dyDescent="0.3">
      <c r="A5082" t="s">
        <v>5151</v>
      </c>
      <c r="B5082" t="s">
        <v>8031</v>
      </c>
      <c r="C5082" t="s">
        <v>5113</v>
      </c>
      <c r="D5082">
        <v>403</v>
      </c>
      <c r="E5082" s="1">
        <f>(Comuni[[#This Row],[Popolazione2011]]/SUM(D:D))*100</f>
        <v>6.7818910517306161E-4</v>
      </c>
      <c r="F5082">
        <f t="shared" si="79"/>
        <v>5502886</v>
      </c>
      <c r="G5082" s="1">
        <f>(Comuni[[#This Row],[Popolazione2011]]/Comuni[[#This Row],[TOT POP REGIONE ]])*100</f>
        <v>7.3234299238617703E-3</v>
      </c>
      <c r="H5082" t="str">
        <f>IF(Comuni[[#This Row],[Popolazione2011]]&gt;300000,"MAGGIORE","")</f>
        <v/>
      </c>
      <c r="I5082" t="str">
        <f>_xlfn.XLOOKUP(Comuni[[#This Row],[Regione]],Ripartizione_geografica[Regione],Ripartizione_geografica[Ripartizione geografica])</f>
        <v>Centro</v>
      </c>
      <c r="J5082">
        <f>_xlfn.XLOOKUP(Comuni[[#This Row],[Regione]],Ripartizione_geografica[Regione],Ripartizione_geografica[Codice Regione])</f>
        <v>12</v>
      </c>
      <c r="K5082">
        <f>_xlfn.XLOOKUP(Comuni[[#This Row],[Regione]],Table_0[Regione],Table_0[Totale])</f>
        <v>2498960</v>
      </c>
      <c r="L5082">
        <f>_xlfn.XLOOKUP(Comuni[[#This Row],[Regione]],Table_0[Regione],Table_0[Guariti])</f>
        <v>2438883</v>
      </c>
      <c r="M5082">
        <f>_xlfn.XLOOKUP(Comuni[[#This Row],[Regione]],Table_0[Regione],Table_0[Deceduti])</f>
        <v>13122</v>
      </c>
      <c r="N5082" s="1">
        <f>(Comuni[[#This Row],[Popolazione2011]]/Comuni[[#This Row],[Ammalati TOT]])*100</f>
        <v>1.6126708710823702E-2</v>
      </c>
      <c r="O5082">
        <f>_xlfn.XLOOKUP(Comuni[[#This Row],[Regione]],Table_0[Regione],Table_0[TOT AREA])</f>
        <v>5330380</v>
      </c>
      <c r="P5082" s="1">
        <f>(Comuni[[#This Row],[Popolazione2011]]/Comuni[[#This Row],[Ammalati AREA]])*100</f>
        <v>7.5604365917626894E-3</v>
      </c>
    </row>
    <row r="5083" spans="1:16" x14ac:dyDescent="0.3">
      <c r="A5083" t="s">
        <v>5152</v>
      </c>
      <c r="B5083" t="s">
        <v>8031</v>
      </c>
      <c r="C5083" t="s">
        <v>5113</v>
      </c>
      <c r="D5083">
        <v>917</v>
      </c>
      <c r="E5083" s="1">
        <f>(Comuni[[#This Row],[Popolazione2011]]/SUM(D:D))*100</f>
        <v>1.5431747132597952E-3</v>
      </c>
      <c r="F5083">
        <f t="shared" si="79"/>
        <v>5502886</v>
      </c>
      <c r="G5083" s="1">
        <f>(Comuni[[#This Row],[Popolazione2011]]/Comuni[[#This Row],[TOT POP REGIONE ]])*100</f>
        <v>1.6663983226256188E-2</v>
      </c>
      <c r="H5083" t="str">
        <f>IF(Comuni[[#This Row],[Popolazione2011]]&gt;300000,"MAGGIORE","")</f>
        <v/>
      </c>
      <c r="I5083" t="str">
        <f>_xlfn.XLOOKUP(Comuni[[#This Row],[Regione]],Ripartizione_geografica[Regione],Ripartizione_geografica[Ripartizione geografica])</f>
        <v>Centro</v>
      </c>
      <c r="J5083">
        <f>_xlfn.XLOOKUP(Comuni[[#This Row],[Regione]],Ripartizione_geografica[Regione],Ripartizione_geografica[Codice Regione])</f>
        <v>12</v>
      </c>
      <c r="K5083">
        <f>_xlfn.XLOOKUP(Comuni[[#This Row],[Regione]],Table_0[Regione],Table_0[Totale])</f>
        <v>2498960</v>
      </c>
      <c r="L5083">
        <f>_xlfn.XLOOKUP(Comuni[[#This Row],[Regione]],Table_0[Regione],Table_0[Guariti])</f>
        <v>2438883</v>
      </c>
      <c r="M5083">
        <f>_xlfn.XLOOKUP(Comuni[[#This Row],[Regione]],Table_0[Regione],Table_0[Deceduti])</f>
        <v>13122</v>
      </c>
      <c r="N5083" s="1">
        <f>(Comuni[[#This Row],[Popolazione2011]]/Comuni[[#This Row],[Ammalati TOT]])*100</f>
        <v>3.6695265230335818E-2</v>
      </c>
      <c r="O5083">
        <f>_xlfn.XLOOKUP(Comuni[[#This Row],[Regione]],Table_0[Regione],Table_0[TOT AREA])</f>
        <v>5330380</v>
      </c>
      <c r="P5083" s="1">
        <f>(Comuni[[#This Row],[Popolazione2011]]/Comuni[[#This Row],[Ammalati AREA]])*100</f>
        <v>1.7203276314259022E-2</v>
      </c>
    </row>
    <row r="5084" spans="1:16" x14ac:dyDescent="0.3">
      <c r="A5084" t="s">
        <v>5153</v>
      </c>
      <c r="B5084" t="s">
        <v>8031</v>
      </c>
      <c r="C5084" t="s">
        <v>5113</v>
      </c>
      <c r="D5084">
        <v>1232</v>
      </c>
      <c r="E5084" s="1">
        <f>(Comuni[[#This Row],[Popolazione2011]]/SUM(D:D))*100</f>
        <v>2.0732728972039996E-3</v>
      </c>
      <c r="F5084">
        <f t="shared" si="79"/>
        <v>5502886</v>
      </c>
      <c r="G5084" s="1">
        <f>(Comuni[[#This Row],[Popolazione2011]]/Comuni[[#This Row],[TOT POP REGIONE ]])*100</f>
        <v>2.2388252273443425E-2</v>
      </c>
      <c r="H5084" t="str">
        <f>IF(Comuni[[#This Row],[Popolazione2011]]&gt;300000,"MAGGIORE","")</f>
        <v/>
      </c>
      <c r="I5084" t="str">
        <f>_xlfn.XLOOKUP(Comuni[[#This Row],[Regione]],Ripartizione_geografica[Regione],Ripartizione_geografica[Ripartizione geografica])</f>
        <v>Centro</v>
      </c>
      <c r="J5084">
        <f>_xlfn.XLOOKUP(Comuni[[#This Row],[Regione]],Ripartizione_geografica[Regione],Ripartizione_geografica[Codice Regione])</f>
        <v>12</v>
      </c>
      <c r="K5084">
        <f>_xlfn.XLOOKUP(Comuni[[#This Row],[Regione]],Table_0[Regione],Table_0[Totale])</f>
        <v>2498960</v>
      </c>
      <c r="L5084">
        <f>_xlfn.XLOOKUP(Comuni[[#This Row],[Regione]],Table_0[Regione],Table_0[Guariti])</f>
        <v>2438883</v>
      </c>
      <c r="M5084">
        <f>_xlfn.XLOOKUP(Comuni[[#This Row],[Regione]],Table_0[Regione],Table_0[Deceduti])</f>
        <v>13122</v>
      </c>
      <c r="N5084" s="1">
        <f>(Comuni[[#This Row],[Popolazione2011]]/Comuni[[#This Row],[Ammalati TOT]])*100</f>
        <v>4.9300509011748893E-2</v>
      </c>
      <c r="O5084">
        <f>_xlfn.XLOOKUP(Comuni[[#This Row],[Regione]],Table_0[Regione],Table_0[TOT AREA])</f>
        <v>5330380</v>
      </c>
      <c r="P5084" s="1">
        <f>(Comuni[[#This Row],[Popolazione2011]]/Comuni[[#This Row],[Ammalati AREA]])*100</f>
        <v>2.3112798712286928E-2</v>
      </c>
    </row>
    <row r="5085" spans="1:16" x14ac:dyDescent="0.3">
      <c r="A5085" t="s">
        <v>5154</v>
      </c>
      <c r="B5085" t="s">
        <v>8031</v>
      </c>
      <c r="C5085" t="s">
        <v>5113</v>
      </c>
      <c r="D5085">
        <v>295</v>
      </c>
      <c r="E5085" s="1">
        <f>(Comuni[[#This Row],[Popolazione2011]]/SUM(D:D))*100</f>
        <v>4.9644115639219154E-4</v>
      </c>
      <c r="F5085">
        <f t="shared" si="79"/>
        <v>5502886</v>
      </c>
      <c r="G5085" s="1">
        <f>(Comuni[[#This Row],[Popolazione2011]]/Comuni[[#This Row],[TOT POP REGIONE ]])*100</f>
        <v>5.360823393397573E-3</v>
      </c>
      <c r="H5085" t="str">
        <f>IF(Comuni[[#This Row],[Popolazione2011]]&gt;300000,"MAGGIORE","")</f>
        <v/>
      </c>
      <c r="I5085" t="str">
        <f>_xlfn.XLOOKUP(Comuni[[#This Row],[Regione]],Ripartizione_geografica[Regione],Ripartizione_geografica[Ripartizione geografica])</f>
        <v>Centro</v>
      </c>
      <c r="J5085">
        <f>_xlfn.XLOOKUP(Comuni[[#This Row],[Regione]],Ripartizione_geografica[Regione],Ripartizione_geografica[Codice Regione])</f>
        <v>12</v>
      </c>
      <c r="K5085">
        <f>_xlfn.XLOOKUP(Comuni[[#This Row],[Regione]],Table_0[Regione],Table_0[Totale])</f>
        <v>2498960</v>
      </c>
      <c r="L5085">
        <f>_xlfn.XLOOKUP(Comuni[[#This Row],[Regione]],Table_0[Regione],Table_0[Guariti])</f>
        <v>2438883</v>
      </c>
      <c r="M5085">
        <f>_xlfn.XLOOKUP(Comuni[[#This Row],[Regione]],Table_0[Regione],Table_0[Deceduti])</f>
        <v>13122</v>
      </c>
      <c r="N5085" s="1">
        <f>(Comuni[[#This Row],[Popolazione2011]]/Comuni[[#This Row],[Ammalati TOT]])*100</f>
        <v>1.1804910842910651E-2</v>
      </c>
      <c r="O5085">
        <f>_xlfn.XLOOKUP(Comuni[[#This Row],[Regione]],Table_0[Regione],Table_0[TOT AREA])</f>
        <v>5330380</v>
      </c>
      <c r="P5085" s="1">
        <f>(Comuni[[#This Row],[Popolazione2011]]/Comuni[[#This Row],[Ammalati AREA]])*100</f>
        <v>5.5343146267245492E-3</v>
      </c>
    </row>
    <row r="5086" spans="1:16" x14ac:dyDescent="0.3">
      <c r="A5086" t="s">
        <v>5155</v>
      </c>
      <c r="B5086" t="s">
        <v>8031</v>
      </c>
      <c r="C5086" t="s">
        <v>5113</v>
      </c>
      <c r="D5086">
        <v>752</v>
      </c>
      <c r="E5086" s="1">
        <f>(Comuni[[#This Row],[Popolazione2011]]/SUM(D:D))*100</f>
        <v>1.2655042359556881E-3</v>
      </c>
      <c r="F5086">
        <f t="shared" si="79"/>
        <v>5502886</v>
      </c>
      <c r="G5086" s="1">
        <f>(Comuni[[#This Row],[Popolazione2011]]/Comuni[[#This Row],[TOT POP REGIONE ]])*100</f>
        <v>1.3665556582491441E-2</v>
      </c>
      <c r="H5086" t="str">
        <f>IF(Comuni[[#This Row],[Popolazione2011]]&gt;300000,"MAGGIORE","")</f>
        <v/>
      </c>
      <c r="I5086" t="str">
        <f>_xlfn.XLOOKUP(Comuni[[#This Row],[Regione]],Ripartizione_geografica[Regione],Ripartizione_geografica[Ripartizione geografica])</f>
        <v>Centro</v>
      </c>
      <c r="J5086">
        <f>_xlfn.XLOOKUP(Comuni[[#This Row],[Regione]],Ripartizione_geografica[Regione],Ripartizione_geografica[Codice Regione])</f>
        <v>12</v>
      </c>
      <c r="K5086">
        <f>_xlfn.XLOOKUP(Comuni[[#This Row],[Regione]],Table_0[Regione],Table_0[Totale])</f>
        <v>2498960</v>
      </c>
      <c r="L5086">
        <f>_xlfn.XLOOKUP(Comuni[[#This Row],[Regione]],Table_0[Regione],Table_0[Guariti])</f>
        <v>2438883</v>
      </c>
      <c r="M5086">
        <f>_xlfn.XLOOKUP(Comuni[[#This Row],[Regione]],Table_0[Regione],Table_0[Deceduti])</f>
        <v>13122</v>
      </c>
      <c r="N5086" s="1">
        <f>(Comuni[[#This Row],[Popolazione2011]]/Comuni[[#This Row],[Ammalati TOT]])*100</f>
        <v>3.0092518487690876E-2</v>
      </c>
      <c r="O5086">
        <f>_xlfn.XLOOKUP(Comuni[[#This Row],[Regione]],Table_0[Regione],Table_0[TOT AREA])</f>
        <v>5330380</v>
      </c>
      <c r="P5086" s="1">
        <f>(Comuni[[#This Row],[Popolazione2011]]/Comuni[[#This Row],[Ammalati AREA]])*100</f>
        <v>1.4107812201006306E-2</v>
      </c>
    </row>
    <row r="5087" spans="1:16" x14ac:dyDescent="0.3">
      <c r="A5087" t="s">
        <v>5156</v>
      </c>
      <c r="B5087" t="s">
        <v>8031</v>
      </c>
      <c r="C5087" t="s">
        <v>5113</v>
      </c>
      <c r="D5087">
        <v>4222</v>
      </c>
      <c r="E5087" s="1">
        <f>(Comuni[[#This Row],[Popolazione2011]]/SUM(D:D))*100</f>
        <v>7.1049985162299403E-3</v>
      </c>
      <c r="F5087">
        <f t="shared" si="79"/>
        <v>5502886</v>
      </c>
      <c r="G5087" s="1">
        <f>(Comuni[[#This Row],[Popolazione2011]]/Comuni[[#This Row],[TOT POP REGIONE ]])*100</f>
        <v>7.6723377514998498E-2</v>
      </c>
      <c r="H5087" t="str">
        <f>IF(Comuni[[#This Row],[Popolazione2011]]&gt;300000,"MAGGIORE","")</f>
        <v/>
      </c>
      <c r="I5087" t="str">
        <f>_xlfn.XLOOKUP(Comuni[[#This Row],[Regione]],Ripartizione_geografica[Regione],Ripartizione_geografica[Ripartizione geografica])</f>
        <v>Centro</v>
      </c>
      <c r="J5087">
        <f>_xlfn.XLOOKUP(Comuni[[#This Row],[Regione]],Ripartizione_geografica[Regione],Ripartizione_geografica[Codice Regione])</f>
        <v>12</v>
      </c>
      <c r="K5087">
        <f>_xlfn.XLOOKUP(Comuni[[#This Row],[Regione]],Table_0[Regione],Table_0[Totale])</f>
        <v>2498960</v>
      </c>
      <c r="L5087">
        <f>_xlfn.XLOOKUP(Comuni[[#This Row],[Regione]],Table_0[Regione],Table_0[Guariti])</f>
        <v>2438883</v>
      </c>
      <c r="M5087">
        <f>_xlfn.XLOOKUP(Comuni[[#This Row],[Regione]],Table_0[Regione],Table_0[Deceduti])</f>
        <v>13122</v>
      </c>
      <c r="N5087" s="1">
        <f>(Comuni[[#This Row],[Popolazione2011]]/Comuni[[#This Row],[Ammalati TOT]])*100</f>
        <v>0.16895028331786024</v>
      </c>
      <c r="O5087">
        <f>_xlfn.XLOOKUP(Comuni[[#This Row],[Regione]],Table_0[Regione],Table_0[TOT AREA])</f>
        <v>5330380</v>
      </c>
      <c r="P5087" s="1">
        <f>(Comuni[[#This Row],[Popolazione2011]]/Comuni[[#This Row],[Ammalati AREA]])*100</f>
        <v>7.9206360522139127E-2</v>
      </c>
    </row>
    <row r="5088" spans="1:16" x14ac:dyDescent="0.3">
      <c r="A5088" t="s">
        <v>5157</v>
      </c>
      <c r="B5088" t="s">
        <v>8031</v>
      </c>
      <c r="C5088" t="s">
        <v>5113</v>
      </c>
      <c r="D5088">
        <v>356</v>
      </c>
      <c r="E5088" s="1">
        <f>(Comuni[[#This Row],[Popolazione2011]]/SUM(D:D))*100</f>
        <v>5.9909509042583111E-4</v>
      </c>
      <c r="F5088">
        <f t="shared" si="79"/>
        <v>5502886</v>
      </c>
      <c r="G5088" s="1">
        <f>(Comuni[[#This Row],[Popolazione2011]]/Comuni[[#This Row],[TOT POP REGIONE ]])*100</f>
        <v>6.4693326374560553E-3</v>
      </c>
      <c r="H5088" t="str">
        <f>IF(Comuni[[#This Row],[Popolazione2011]]&gt;300000,"MAGGIORE","")</f>
        <v/>
      </c>
      <c r="I5088" t="str">
        <f>_xlfn.XLOOKUP(Comuni[[#This Row],[Regione]],Ripartizione_geografica[Regione],Ripartizione_geografica[Ripartizione geografica])</f>
        <v>Centro</v>
      </c>
      <c r="J5088">
        <f>_xlfn.XLOOKUP(Comuni[[#This Row],[Regione]],Ripartizione_geografica[Regione],Ripartizione_geografica[Codice Regione])</f>
        <v>12</v>
      </c>
      <c r="K5088">
        <f>_xlfn.XLOOKUP(Comuni[[#This Row],[Regione]],Table_0[Regione],Table_0[Totale])</f>
        <v>2498960</v>
      </c>
      <c r="L5088">
        <f>_xlfn.XLOOKUP(Comuni[[#This Row],[Regione]],Table_0[Regione],Table_0[Guariti])</f>
        <v>2438883</v>
      </c>
      <c r="M5088">
        <f>_xlfn.XLOOKUP(Comuni[[#This Row],[Regione]],Table_0[Regione],Table_0[Deceduti])</f>
        <v>13122</v>
      </c>
      <c r="N5088" s="1">
        <f>(Comuni[[#This Row],[Popolazione2011]]/Comuni[[#This Row],[Ammalati TOT]])*100</f>
        <v>1.4245926305343022E-2</v>
      </c>
      <c r="O5088">
        <f>_xlfn.XLOOKUP(Comuni[[#This Row],[Regione]],Table_0[Regione],Table_0[TOT AREA])</f>
        <v>5330380</v>
      </c>
      <c r="P5088" s="1">
        <f>(Comuni[[#This Row],[Popolazione2011]]/Comuni[[#This Row],[Ammalati AREA]])*100</f>
        <v>6.6786983291997944E-3</v>
      </c>
    </row>
    <row r="5089" spans="1:16" x14ac:dyDescent="0.3">
      <c r="A5089" t="s">
        <v>5158</v>
      </c>
      <c r="B5089" t="s">
        <v>8031</v>
      </c>
      <c r="C5089" t="s">
        <v>5113</v>
      </c>
      <c r="D5089">
        <v>274</v>
      </c>
      <c r="E5089" s="1">
        <f>(Comuni[[#This Row],[Popolazione2011]]/SUM(D:D))*100</f>
        <v>4.6110127746257782E-4</v>
      </c>
      <c r="F5089">
        <f t="shared" si="79"/>
        <v>5502886</v>
      </c>
      <c r="G5089" s="1">
        <f>(Comuni[[#This Row],[Popolazione2011]]/Comuni[[#This Row],[TOT POP REGIONE ]])*100</f>
        <v>4.9792054569184237E-3</v>
      </c>
      <c r="H5089" t="str">
        <f>IF(Comuni[[#This Row],[Popolazione2011]]&gt;300000,"MAGGIORE","")</f>
        <v/>
      </c>
      <c r="I5089" t="str">
        <f>_xlfn.XLOOKUP(Comuni[[#This Row],[Regione]],Ripartizione_geografica[Regione],Ripartizione_geografica[Ripartizione geografica])</f>
        <v>Centro</v>
      </c>
      <c r="J5089">
        <f>_xlfn.XLOOKUP(Comuni[[#This Row],[Regione]],Ripartizione_geografica[Regione],Ripartizione_geografica[Codice Regione])</f>
        <v>12</v>
      </c>
      <c r="K5089">
        <f>_xlfn.XLOOKUP(Comuni[[#This Row],[Regione]],Table_0[Regione],Table_0[Totale])</f>
        <v>2498960</v>
      </c>
      <c r="L5089">
        <f>_xlfn.XLOOKUP(Comuni[[#This Row],[Regione]],Table_0[Regione],Table_0[Guariti])</f>
        <v>2438883</v>
      </c>
      <c r="M5089">
        <f>_xlfn.XLOOKUP(Comuni[[#This Row],[Regione]],Table_0[Regione],Table_0[Deceduti])</f>
        <v>13122</v>
      </c>
      <c r="N5089" s="1">
        <f>(Comuni[[#This Row],[Popolazione2011]]/Comuni[[#This Row],[Ammalati TOT]])*100</f>
        <v>1.0964561257483114E-2</v>
      </c>
      <c r="O5089">
        <f>_xlfn.XLOOKUP(Comuni[[#This Row],[Regione]],Table_0[Regione],Table_0[TOT AREA])</f>
        <v>5330380</v>
      </c>
      <c r="P5089" s="1">
        <f>(Comuni[[#This Row],[Popolazione2011]]/Comuni[[#This Row],[Ammalati AREA]])*100</f>
        <v>5.1403464668560214E-3</v>
      </c>
    </row>
    <row r="5090" spans="1:16" x14ac:dyDescent="0.3">
      <c r="A5090" t="s">
        <v>5159</v>
      </c>
      <c r="B5090" t="s">
        <v>8031</v>
      </c>
      <c r="C5090" t="s">
        <v>5113</v>
      </c>
      <c r="D5090">
        <v>448</v>
      </c>
      <c r="E5090" s="1">
        <f>(Comuni[[#This Row],[Popolazione2011]]/SUM(D:D))*100</f>
        <v>7.5391741716509077E-4</v>
      </c>
      <c r="F5090">
        <f t="shared" si="79"/>
        <v>5502886</v>
      </c>
      <c r="G5090" s="1">
        <f>(Comuni[[#This Row],[Popolazione2011]]/Comuni[[#This Row],[TOT POP REGIONE ]])*100</f>
        <v>8.1411826448885179E-3</v>
      </c>
      <c r="H5090" t="str">
        <f>IF(Comuni[[#This Row],[Popolazione2011]]&gt;300000,"MAGGIORE","")</f>
        <v/>
      </c>
      <c r="I5090" t="str">
        <f>_xlfn.XLOOKUP(Comuni[[#This Row],[Regione]],Ripartizione_geografica[Regione],Ripartizione_geografica[Ripartizione geografica])</f>
        <v>Centro</v>
      </c>
      <c r="J5090">
        <f>_xlfn.XLOOKUP(Comuni[[#This Row],[Regione]],Ripartizione_geografica[Regione],Ripartizione_geografica[Codice Regione])</f>
        <v>12</v>
      </c>
      <c r="K5090">
        <f>_xlfn.XLOOKUP(Comuni[[#This Row],[Regione]],Table_0[Regione],Table_0[Totale])</f>
        <v>2498960</v>
      </c>
      <c r="L5090">
        <f>_xlfn.XLOOKUP(Comuni[[#This Row],[Regione]],Table_0[Regione],Table_0[Guariti])</f>
        <v>2438883</v>
      </c>
      <c r="M5090">
        <f>_xlfn.XLOOKUP(Comuni[[#This Row],[Regione]],Table_0[Regione],Table_0[Deceduti])</f>
        <v>13122</v>
      </c>
      <c r="N5090" s="1">
        <f>(Comuni[[#This Row],[Popolazione2011]]/Comuni[[#This Row],[Ammalati TOT]])*100</f>
        <v>1.792745782245414E-2</v>
      </c>
      <c r="O5090">
        <f>_xlfn.XLOOKUP(Comuni[[#This Row],[Regione]],Table_0[Regione],Table_0[TOT AREA])</f>
        <v>5330380</v>
      </c>
      <c r="P5090" s="1">
        <f>(Comuni[[#This Row],[Popolazione2011]]/Comuni[[#This Row],[Ammalati AREA]])*100</f>
        <v>8.4046540771952477E-3</v>
      </c>
    </row>
    <row r="5091" spans="1:16" x14ac:dyDescent="0.3">
      <c r="A5091" t="s">
        <v>5160</v>
      </c>
      <c r="B5091" t="s">
        <v>8031</v>
      </c>
      <c r="C5091" t="s">
        <v>5113</v>
      </c>
      <c r="D5091">
        <v>172</v>
      </c>
      <c r="E5091" s="1">
        <f>(Comuni[[#This Row],[Popolazione2011]]/SUM(D:D))*100</f>
        <v>2.8945043694731163E-4</v>
      </c>
      <c r="F5091">
        <f t="shared" si="79"/>
        <v>5502886</v>
      </c>
      <c r="G5091" s="1">
        <f>(Comuni[[#This Row],[Popolazione2011]]/Comuni[[#This Row],[TOT POP REGIONE ]])*100</f>
        <v>3.1256326225911277E-3</v>
      </c>
      <c r="H5091" t="str">
        <f>IF(Comuni[[#This Row],[Popolazione2011]]&gt;300000,"MAGGIORE","")</f>
        <v/>
      </c>
      <c r="I5091" t="str">
        <f>_xlfn.XLOOKUP(Comuni[[#This Row],[Regione]],Ripartizione_geografica[Regione],Ripartizione_geografica[Ripartizione geografica])</f>
        <v>Centro</v>
      </c>
      <c r="J5091">
        <f>_xlfn.XLOOKUP(Comuni[[#This Row],[Regione]],Ripartizione_geografica[Regione],Ripartizione_geografica[Codice Regione])</f>
        <v>12</v>
      </c>
      <c r="K5091">
        <f>_xlfn.XLOOKUP(Comuni[[#This Row],[Regione]],Table_0[Regione],Table_0[Totale])</f>
        <v>2498960</v>
      </c>
      <c r="L5091">
        <f>_xlfn.XLOOKUP(Comuni[[#This Row],[Regione]],Table_0[Regione],Table_0[Guariti])</f>
        <v>2438883</v>
      </c>
      <c r="M5091">
        <f>_xlfn.XLOOKUP(Comuni[[#This Row],[Regione]],Table_0[Regione],Table_0[Deceduti])</f>
        <v>13122</v>
      </c>
      <c r="N5091" s="1">
        <f>(Comuni[[#This Row],[Popolazione2011]]/Comuni[[#This Row],[Ammalati TOT]])*100</f>
        <v>6.8828632711207859E-3</v>
      </c>
      <c r="O5091">
        <f>_xlfn.XLOOKUP(Comuni[[#This Row],[Regione]],Table_0[Regione],Table_0[TOT AREA])</f>
        <v>5330380</v>
      </c>
      <c r="P5091" s="1">
        <f>(Comuni[[#This Row],[Popolazione2011]]/Comuni[[#This Row],[Ammalati AREA]])*100</f>
        <v>3.2267868332088892E-3</v>
      </c>
    </row>
    <row r="5092" spans="1:16" x14ac:dyDescent="0.3">
      <c r="A5092" t="s">
        <v>5161</v>
      </c>
      <c r="B5092" t="s">
        <v>8031</v>
      </c>
      <c r="C5092" t="s">
        <v>5113</v>
      </c>
      <c r="D5092">
        <v>2211</v>
      </c>
      <c r="E5092" s="1">
        <f>(Comuni[[#This Row],[Popolazione2011]]/SUM(D:D))*100</f>
        <v>3.720784395875035E-3</v>
      </c>
      <c r="F5092">
        <f t="shared" si="79"/>
        <v>5502886</v>
      </c>
      <c r="G5092" s="1">
        <f>(Comuni[[#This Row],[Popolazione2011]]/Comuni[[#This Row],[TOT POP REGIONE ]])*100</f>
        <v>4.0178917026447575E-2</v>
      </c>
      <c r="H5092" t="str">
        <f>IF(Comuni[[#This Row],[Popolazione2011]]&gt;300000,"MAGGIORE","")</f>
        <v/>
      </c>
      <c r="I5092" t="str">
        <f>_xlfn.XLOOKUP(Comuni[[#This Row],[Regione]],Ripartizione_geografica[Regione],Ripartizione_geografica[Ripartizione geografica])</f>
        <v>Centro</v>
      </c>
      <c r="J5092">
        <f>_xlfn.XLOOKUP(Comuni[[#This Row],[Regione]],Ripartizione_geografica[Regione],Ripartizione_geografica[Codice Regione])</f>
        <v>12</v>
      </c>
      <c r="K5092">
        <f>_xlfn.XLOOKUP(Comuni[[#This Row],[Regione]],Table_0[Regione],Table_0[Totale])</f>
        <v>2498960</v>
      </c>
      <c r="L5092">
        <f>_xlfn.XLOOKUP(Comuni[[#This Row],[Regione]],Table_0[Regione],Table_0[Guariti])</f>
        <v>2438883</v>
      </c>
      <c r="M5092">
        <f>_xlfn.XLOOKUP(Comuni[[#This Row],[Regione]],Table_0[Regione],Table_0[Deceduti])</f>
        <v>13122</v>
      </c>
      <c r="N5092" s="1">
        <f>(Comuni[[#This Row],[Popolazione2011]]/Comuni[[#This Row],[Ammalati TOT]])*100</f>
        <v>8.84768063514422E-2</v>
      </c>
      <c r="O5092">
        <f>_xlfn.XLOOKUP(Comuni[[#This Row],[Regione]],Table_0[Regione],Table_0[TOT AREA])</f>
        <v>5330380</v>
      </c>
      <c r="P5092" s="1">
        <f>(Comuni[[#This Row],[Popolazione2011]]/Comuni[[#This Row],[Ammalati AREA]])*100</f>
        <v>4.1479219117586362E-2</v>
      </c>
    </row>
    <row r="5093" spans="1:16" x14ac:dyDescent="0.3">
      <c r="A5093" t="s">
        <v>5162</v>
      </c>
      <c r="B5093" t="s">
        <v>8031</v>
      </c>
      <c r="C5093" t="s">
        <v>5113</v>
      </c>
      <c r="D5093">
        <v>1212</v>
      </c>
      <c r="E5093" s="1">
        <f>(Comuni[[#This Row],[Popolazione2011]]/SUM(D:D))*100</f>
        <v>2.0396158696519865E-3</v>
      </c>
      <c r="F5093">
        <f t="shared" si="79"/>
        <v>5502886</v>
      </c>
      <c r="G5093" s="1">
        <f>(Comuni[[#This Row],[Popolazione2011]]/Comuni[[#This Row],[TOT POP REGIONE ]])*100</f>
        <v>2.202480661965376E-2</v>
      </c>
      <c r="H5093" t="str">
        <f>IF(Comuni[[#This Row],[Popolazione2011]]&gt;300000,"MAGGIORE","")</f>
        <v/>
      </c>
      <c r="I5093" t="str">
        <f>_xlfn.XLOOKUP(Comuni[[#This Row],[Regione]],Ripartizione_geografica[Regione],Ripartizione_geografica[Ripartizione geografica])</f>
        <v>Centro</v>
      </c>
      <c r="J5093">
        <f>_xlfn.XLOOKUP(Comuni[[#This Row],[Regione]],Ripartizione_geografica[Regione],Ripartizione_geografica[Codice Regione])</f>
        <v>12</v>
      </c>
      <c r="K5093">
        <f>_xlfn.XLOOKUP(Comuni[[#This Row],[Regione]],Table_0[Regione],Table_0[Totale])</f>
        <v>2498960</v>
      </c>
      <c r="L5093">
        <f>_xlfn.XLOOKUP(Comuni[[#This Row],[Regione]],Table_0[Regione],Table_0[Guariti])</f>
        <v>2438883</v>
      </c>
      <c r="M5093">
        <f>_xlfn.XLOOKUP(Comuni[[#This Row],[Regione]],Table_0[Regione],Table_0[Deceduti])</f>
        <v>13122</v>
      </c>
      <c r="N5093" s="1">
        <f>(Comuni[[#This Row],[Popolazione2011]]/Comuni[[#This Row],[Ammalati TOT]])*100</f>
        <v>4.850017607324647E-2</v>
      </c>
      <c r="O5093">
        <f>_xlfn.XLOOKUP(Comuni[[#This Row],[Regione]],Table_0[Regione],Table_0[TOT AREA])</f>
        <v>5330380</v>
      </c>
      <c r="P5093" s="1">
        <f>(Comuni[[#This Row],[Popolazione2011]]/Comuni[[#This Row],[Ammalati AREA]])*100</f>
        <v>2.2737590940983571E-2</v>
      </c>
    </row>
    <row r="5094" spans="1:16" x14ac:dyDescent="0.3">
      <c r="A5094" t="s">
        <v>5163</v>
      </c>
      <c r="B5094" t="s">
        <v>8031</v>
      </c>
      <c r="C5094" t="s">
        <v>5113</v>
      </c>
      <c r="D5094">
        <v>2130</v>
      </c>
      <c r="E5094" s="1">
        <f>(Comuni[[#This Row],[Popolazione2011]]/SUM(D:D))*100</f>
        <v>3.5844734342893821E-3</v>
      </c>
      <c r="F5094">
        <f t="shared" si="79"/>
        <v>5502886</v>
      </c>
      <c r="G5094" s="1">
        <f>(Comuni[[#This Row],[Popolazione2011]]/Comuni[[#This Row],[TOT POP REGIONE ]])*100</f>
        <v>3.8706962128599434E-2</v>
      </c>
      <c r="H5094" t="str">
        <f>IF(Comuni[[#This Row],[Popolazione2011]]&gt;300000,"MAGGIORE","")</f>
        <v/>
      </c>
      <c r="I5094" t="str">
        <f>_xlfn.XLOOKUP(Comuni[[#This Row],[Regione]],Ripartizione_geografica[Regione],Ripartizione_geografica[Ripartizione geografica])</f>
        <v>Centro</v>
      </c>
      <c r="J5094">
        <f>_xlfn.XLOOKUP(Comuni[[#This Row],[Regione]],Ripartizione_geografica[Regione],Ripartizione_geografica[Codice Regione])</f>
        <v>12</v>
      </c>
      <c r="K5094">
        <f>_xlfn.XLOOKUP(Comuni[[#This Row],[Regione]],Table_0[Regione],Table_0[Totale])</f>
        <v>2498960</v>
      </c>
      <c r="L5094">
        <f>_xlfn.XLOOKUP(Comuni[[#This Row],[Regione]],Table_0[Regione],Table_0[Guariti])</f>
        <v>2438883</v>
      </c>
      <c r="M5094">
        <f>_xlfn.XLOOKUP(Comuni[[#This Row],[Regione]],Table_0[Regione],Table_0[Deceduti])</f>
        <v>13122</v>
      </c>
      <c r="N5094" s="1">
        <f>(Comuni[[#This Row],[Popolazione2011]]/Comuni[[#This Row],[Ammalati TOT]])*100</f>
        <v>8.5235457950507409E-2</v>
      </c>
      <c r="O5094">
        <f>_xlfn.XLOOKUP(Comuni[[#This Row],[Regione]],Table_0[Regione],Table_0[TOT AREA])</f>
        <v>5330380</v>
      </c>
      <c r="P5094" s="1">
        <f>(Comuni[[#This Row],[Popolazione2011]]/Comuni[[#This Row],[Ammalati AREA]])*100</f>
        <v>3.9959627643807755E-2</v>
      </c>
    </row>
    <row r="5095" spans="1:16" x14ac:dyDescent="0.3">
      <c r="A5095" t="s">
        <v>5164</v>
      </c>
      <c r="B5095" t="s">
        <v>8031</v>
      </c>
      <c r="C5095" t="s">
        <v>5113</v>
      </c>
      <c r="D5095">
        <v>1335</v>
      </c>
      <c r="E5095" s="1">
        <f>(Comuni[[#This Row],[Popolazione2011]]/SUM(D:D))*100</f>
        <v>2.2466065890968663E-3</v>
      </c>
      <c r="F5095">
        <f t="shared" si="79"/>
        <v>5502886</v>
      </c>
      <c r="G5095" s="1">
        <f>(Comuni[[#This Row],[Popolazione2011]]/Comuni[[#This Row],[TOT POP REGIONE ]])*100</f>
        <v>2.4259997390460208E-2</v>
      </c>
      <c r="H5095" t="str">
        <f>IF(Comuni[[#This Row],[Popolazione2011]]&gt;300000,"MAGGIORE","")</f>
        <v/>
      </c>
      <c r="I5095" t="str">
        <f>_xlfn.XLOOKUP(Comuni[[#This Row],[Regione]],Ripartizione_geografica[Regione],Ripartizione_geografica[Ripartizione geografica])</f>
        <v>Centro</v>
      </c>
      <c r="J5095">
        <f>_xlfn.XLOOKUP(Comuni[[#This Row],[Regione]],Ripartizione_geografica[Regione],Ripartizione_geografica[Codice Regione])</f>
        <v>12</v>
      </c>
      <c r="K5095">
        <f>_xlfn.XLOOKUP(Comuni[[#This Row],[Regione]],Table_0[Regione],Table_0[Totale])</f>
        <v>2498960</v>
      </c>
      <c r="L5095">
        <f>_xlfn.XLOOKUP(Comuni[[#This Row],[Regione]],Table_0[Regione],Table_0[Guariti])</f>
        <v>2438883</v>
      </c>
      <c r="M5095">
        <f>_xlfn.XLOOKUP(Comuni[[#This Row],[Regione]],Table_0[Regione],Table_0[Deceduti])</f>
        <v>13122</v>
      </c>
      <c r="N5095" s="1">
        <f>(Comuni[[#This Row],[Popolazione2011]]/Comuni[[#This Row],[Ammalati TOT]])*100</f>
        <v>5.3422223645036328E-2</v>
      </c>
      <c r="O5095">
        <f>_xlfn.XLOOKUP(Comuni[[#This Row],[Regione]],Table_0[Regione],Table_0[TOT AREA])</f>
        <v>5330380</v>
      </c>
      <c r="P5095" s="1">
        <f>(Comuni[[#This Row],[Popolazione2011]]/Comuni[[#This Row],[Ammalati AREA]])*100</f>
        <v>2.5045118734499227E-2</v>
      </c>
    </row>
    <row r="5096" spans="1:16" x14ac:dyDescent="0.3">
      <c r="A5096" t="s">
        <v>5165</v>
      </c>
      <c r="B5096" t="s">
        <v>8031</v>
      </c>
      <c r="C5096" t="s">
        <v>5113</v>
      </c>
      <c r="D5096">
        <v>5995</v>
      </c>
      <c r="E5096" s="1">
        <f>(Comuni[[#This Row],[Popolazione2011]]/SUM(D:D))*100</f>
        <v>1.0088694008715891E-2</v>
      </c>
      <c r="F5096">
        <f t="shared" si="79"/>
        <v>5502886</v>
      </c>
      <c r="G5096" s="1">
        <f>(Comuni[[#This Row],[Popolazione2011]]/Comuni[[#This Row],[TOT POP REGIONE ]])*100</f>
        <v>0.10894283472345238</v>
      </c>
      <c r="H5096" t="str">
        <f>IF(Comuni[[#This Row],[Popolazione2011]]&gt;300000,"MAGGIORE","")</f>
        <v/>
      </c>
      <c r="I5096" t="str">
        <f>_xlfn.XLOOKUP(Comuni[[#This Row],[Regione]],Ripartizione_geografica[Regione],Ripartizione_geografica[Ripartizione geografica])</f>
        <v>Centro</v>
      </c>
      <c r="J5096">
        <f>_xlfn.XLOOKUP(Comuni[[#This Row],[Regione]],Ripartizione_geografica[Regione],Ripartizione_geografica[Codice Regione])</f>
        <v>12</v>
      </c>
      <c r="K5096">
        <f>_xlfn.XLOOKUP(Comuni[[#This Row],[Regione]],Table_0[Regione],Table_0[Totale])</f>
        <v>2498960</v>
      </c>
      <c r="L5096">
        <f>_xlfn.XLOOKUP(Comuni[[#This Row],[Regione]],Table_0[Regione],Table_0[Guariti])</f>
        <v>2438883</v>
      </c>
      <c r="M5096">
        <f>_xlfn.XLOOKUP(Comuni[[#This Row],[Regione]],Table_0[Regione],Table_0[Deceduti])</f>
        <v>13122</v>
      </c>
      <c r="N5096" s="1">
        <f>(Comuni[[#This Row],[Popolazione2011]]/Comuni[[#This Row],[Ammalati TOT]])*100</f>
        <v>0.23989979831609948</v>
      </c>
      <c r="O5096">
        <f>_xlfn.XLOOKUP(Comuni[[#This Row],[Regione]],Table_0[Regione],Table_0[TOT AREA])</f>
        <v>5330380</v>
      </c>
      <c r="P5096" s="1">
        <f>(Comuni[[#This Row],[Popolazione2011]]/Comuni[[#This Row],[Ammalati AREA]])*100</f>
        <v>0.11246852944818195</v>
      </c>
    </row>
    <row r="5097" spans="1:16" x14ac:dyDescent="0.3">
      <c r="A5097" t="s">
        <v>5166</v>
      </c>
      <c r="B5097" t="s">
        <v>8031</v>
      </c>
      <c r="C5097" t="s">
        <v>5113</v>
      </c>
      <c r="D5097">
        <v>2798</v>
      </c>
      <c r="E5097" s="1">
        <f>(Comuni[[#This Row],[Popolazione2011]]/SUM(D:D))*100</f>
        <v>4.7086181545266158E-3</v>
      </c>
      <c r="F5097">
        <f t="shared" si="79"/>
        <v>5502886</v>
      </c>
      <c r="G5097" s="1">
        <f>(Comuni[[#This Row],[Popolazione2011]]/Comuni[[#This Row],[TOT POP REGIONE ]])*100</f>
        <v>5.0846046965174273E-2</v>
      </c>
      <c r="H5097" t="str">
        <f>IF(Comuni[[#This Row],[Popolazione2011]]&gt;300000,"MAGGIORE","")</f>
        <v/>
      </c>
      <c r="I5097" t="str">
        <f>_xlfn.XLOOKUP(Comuni[[#This Row],[Regione]],Ripartizione_geografica[Regione],Ripartizione_geografica[Ripartizione geografica])</f>
        <v>Centro</v>
      </c>
      <c r="J5097">
        <f>_xlfn.XLOOKUP(Comuni[[#This Row],[Regione]],Ripartizione_geografica[Regione],Ripartizione_geografica[Codice Regione])</f>
        <v>12</v>
      </c>
      <c r="K5097">
        <f>_xlfn.XLOOKUP(Comuni[[#This Row],[Regione]],Table_0[Regione],Table_0[Totale])</f>
        <v>2498960</v>
      </c>
      <c r="L5097">
        <f>_xlfn.XLOOKUP(Comuni[[#This Row],[Regione]],Table_0[Regione],Table_0[Guariti])</f>
        <v>2438883</v>
      </c>
      <c r="M5097">
        <f>_xlfn.XLOOKUP(Comuni[[#This Row],[Regione]],Table_0[Regione],Table_0[Deceduti])</f>
        <v>13122</v>
      </c>
      <c r="N5097" s="1">
        <f>(Comuni[[#This Row],[Popolazione2011]]/Comuni[[#This Row],[Ammalati TOT]])*100</f>
        <v>0.11196657809648815</v>
      </c>
      <c r="O5097">
        <f>_xlfn.XLOOKUP(Comuni[[#This Row],[Regione]],Table_0[Regione],Table_0[TOT AREA])</f>
        <v>5330380</v>
      </c>
      <c r="P5097" s="1">
        <f>(Comuni[[#This Row],[Popolazione2011]]/Comuni[[#This Row],[Ammalati AREA]])*100</f>
        <v>5.2491567205339963E-2</v>
      </c>
    </row>
    <row r="5098" spans="1:16" x14ac:dyDescent="0.3">
      <c r="A5098" t="s">
        <v>5167</v>
      </c>
      <c r="B5098" t="s">
        <v>8031</v>
      </c>
      <c r="C5098" t="s">
        <v>5113</v>
      </c>
      <c r="D5098">
        <v>2456</v>
      </c>
      <c r="E5098" s="1">
        <f>(Comuni[[#This Row],[Popolazione2011]]/SUM(D:D))*100</f>
        <v>4.1330829833871943E-3</v>
      </c>
      <c r="F5098">
        <f t="shared" si="79"/>
        <v>5502886</v>
      </c>
      <c r="G5098" s="1">
        <f>(Comuni[[#This Row],[Popolazione2011]]/Comuni[[#This Row],[TOT POP REGIONE ]])*100</f>
        <v>4.4631126285370984E-2</v>
      </c>
      <c r="H5098" t="str">
        <f>IF(Comuni[[#This Row],[Popolazione2011]]&gt;300000,"MAGGIORE","")</f>
        <v/>
      </c>
      <c r="I5098" t="str">
        <f>_xlfn.XLOOKUP(Comuni[[#This Row],[Regione]],Ripartizione_geografica[Regione],Ripartizione_geografica[Ripartizione geografica])</f>
        <v>Centro</v>
      </c>
      <c r="J5098">
        <f>_xlfn.XLOOKUP(Comuni[[#This Row],[Regione]],Ripartizione_geografica[Regione],Ripartizione_geografica[Codice Regione])</f>
        <v>12</v>
      </c>
      <c r="K5098">
        <f>_xlfn.XLOOKUP(Comuni[[#This Row],[Regione]],Table_0[Regione],Table_0[Totale])</f>
        <v>2498960</v>
      </c>
      <c r="L5098">
        <f>_xlfn.XLOOKUP(Comuni[[#This Row],[Regione]],Table_0[Regione],Table_0[Guariti])</f>
        <v>2438883</v>
      </c>
      <c r="M5098">
        <f>_xlfn.XLOOKUP(Comuni[[#This Row],[Regione]],Table_0[Regione],Table_0[Deceduti])</f>
        <v>13122</v>
      </c>
      <c r="N5098" s="1">
        <f>(Comuni[[#This Row],[Popolazione2011]]/Comuni[[#This Row],[Ammalati TOT]])*100</f>
        <v>9.8280884848096814E-2</v>
      </c>
      <c r="O5098">
        <f>_xlfn.XLOOKUP(Comuni[[#This Row],[Regione]],Table_0[Regione],Table_0[TOT AREA])</f>
        <v>5330380</v>
      </c>
      <c r="P5098" s="1">
        <f>(Comuni[[#This Row],[Popolazione2011]]/Comuni[[#This Row],[Ammalati AREA]])*100</f>
        <v>4.6075514316052515E-2</v>
      </c>
    </row>
    <row r="5099" spans="1:16" x14ac:dyDescent="0.3">
      <c r="A5099" t="s">
        <v>5168</v>
      </c>
      <c r="B5099" t="s">
        <v>8031</v>
      </c>
      <c r="C5099" t="s">
        <v>5113</v>
      </c>
      <c r="D5099">
        <v>580</v>
      </c>
      <c r="E5099" s="1">
        <f>(Comuni[[#This Row],[Popolazione2011]]/SUM(D:D))*100</f>
        <v>9.7605379900837644E-4</v>
      </c>
      <c r="F5099">
        <f t="shared" si="79"/>
        <v>5502886</v>
      </c>
      <c r="G5099" s="1">
        <f>(Comuni[[#This Row],[Popolazione2011]]/Comuni[[#This Row],[TOT POP REGIONE ]])*100</f>
        <v>1.0539923959900313E-2</v>
      </c>
      <c r="H5099" t="str">
        <f>IF(Comuni[[#This Row],[Popolazione2011]]&gt;300000,"MAGGIORE","")</f>
        <v/>
      </c>
      <c r="I5099" t="str">
        <f>_xlfn.XLOOKUP(Comuni[[#This Row],[Regione]],Ripartizione_geografica[Regione],Ripartizione_geografica[Ripartizione geografica])</f>
        <v>Centro</v>
      </c>
      <c r="J5099">
        <f>_xlfn.XLOOKUP(Comuni[[#This Row],[Regione]],Ripartizione_geografica[Regione],Ripartizione_geografica[Codice Regione])</f>
        <v>12</v>
      </c>
      <c r="K5099">
        <f>_xlfn.XLOOKUP(Comuni[[#This Row],[Regione]],Table_0[Regione],Table_0[Totale])</f>
        <v>2498960</v>
      </c>
      <c r="L5099">
        <f>_xlfn.XLOOKUP(Comuni[[#This Row],[Regione]],Table_0[Regione],Table_0[Guariti])</f>
        <v>2438883</v>
      </c>
      <c r="M5099">
        <f>_xlfn.XLOOKUP(Comuni[[#This Row],[Regione]],Table_0[Regione],Table_0[Deceduti])</f>
        <v>13122</v>
      </c>
      <c r="N5099" s="1">
        <f>(Comuni[[#This Row],[Popolazione2011]]/Comuni[[#This Row],[Ammalati TOT]])*100</f>
        <v>2.3209655216570094E-2</v>
      </c>
      <c r="O5099">
        <f>_xlfn.XLOOKUP(Comuni[[#This Row],[Regione]],Table_0[Regione],Table_0[TOT AREA])</f>
        <v>5330380</v>
      </c>
      <c r="P5099" s="1">
        <f>(Comuni[[#This Row],[Popolazione2011]]/Comuni[[#This Row],[Ammalati AREA]])*100</f>
        <v>1.0881025367797417E-2</v>
      </c>
    </row>
    <row r="5100" spans="1:16" x14ac:dyDescent="0.3">
      <c r="A5100" t="s">
        <v>5169</v>
      </c>
      <c r="B5100" t="s">
        <v>8031</v>
      </c>
      <c r="C5100" t="s">
        <v>5113</v>
      </c>
      <c r="D5100">
        <v>686</v>
      </c>
      <c r="E5100" s="1">
        <f>(Comuni[[#This Row],[Popolazione2011]]/SUM(D:D))*100</f>
        <v>1.1544360450340453E-3</v>
      </c>
      <c r="F5100">
        <f t="shared" si="79"/>
        <v>5502886</v>
      </c>
      <c r="G5100" s="1">
        <f>(Comuni[[#This Row],[Popolazione2011]]/Comuni[[#This Row],[TOT POP REGIONE ]])*100</f>
        <v>1.2466185924985544E-2</v>
      </c>
      <c r="H5100" t="str">
        <f>IF(Comuni[[#This Row],[Popolazione2011]]&gt;300000,"MAGGIORE","")</f>
        <v/>
      </c>
      <c r="I5100" t="str">
        <f>_xlfn.XLOOKUP(Comuni[[#This Row],[Regione]],Ripartizione_geografica[Regione],Ripartizione_geografica[Ripartizione geografica])</f>
        <v>Centro</v>
      </c>
      <c r="J5100">
        <f>_xlfn.XLOOKUP(Comuni[[#This Row],[Regione]],Ripartizione_geografica[Regione],Ripartizione_geografica[Codice Regione])</f>
        <v>12</v>
      </c>
      <c r="K5100">
        <f>_xlfn.XLOOKUP(Comuni[[#This Row],[Regione]],Table_0[Regione],Table_0[Totale])</f>
        <v>2498960</v>
      </c>
      <c r="L5100">
        <f>_xlfn.XLOOKUP(Comuni[[#This Row],[Regione]],Table_0[Regione],Table_0[Guariti])</f>
        <v>2438883</v>
      </c>
      <c r="M5100">
        <f>_xlfn.XLOOKUP(Comuni[[#This Row],[Regione]],Table_0[Regione],Table_0[Deceduti])</f>
        <v>13122</v>
      </c>
      <c r="N5100" s="1">
        <f>(Comuni[[#This Row],[Popolazione2011]]/Comuni[[#This Row],[Ammalati TOT]])*100</f>
        <v>2.7451419790632904E-2</v>
      </c>
      <c r="O5100">
        <f>_xlfn.XLOOKUP(Comuni[[#This Row],[Regione]],Table_0[Regione],Table_0[TOT AREA])</f>
        <v>5330380</v>
      </c>
      <c r="P5100" s="1">
        <f>(Comuni[[#This Row],[Popolazione2011]]/Comuni[[#This Row],[Ammalati AREA]])*100</f>
        <v>1.286962655570522E-2</v>
      </c>
    </row>
    <row r="5101" spans="1:16" x14ac:dyDescent="0.3">
      <c r="A5101" t="s">
        <v>5170</v>
      </c>
      <c r="B5101" t="s">
        <v>8031</v>
      </c>
      <c r="C5101" t="s">
        <v>5113</v>
      </c>
      <c r="D5101">
        <v>361</v>
      </c>
      <c r="E5101" s="1">
        <f>(Comuni[[#This Row],[Popolazione2011]]/SUM(D:D))*100</f>
        <v>6.0750934731383438E-4</v>
      </c>
      <c r="F5101">
        <f t="shared" si="79"/>
        <v>5502886</v>
      </c>
      <c r="G5101" s="1">
        <f>(Comuni[[#This Row],[Popolazione2011]]/Comuni[[#This Row],[TOT POP REGIONE ]])*100</f>
        <v>6.5601940509034716E-3</v>
      </c>
      <c r="H5101" t="str">
        <f>IF(Comuni[[#This Row],[Popolazione2011]]&gt;300000,"MAGGIORE","")</f>
        <v/>
      </c>
      <c r="I5101" t="str">
        <f>_xlfn.XLOOKUP(Comuni[[#This Row],[Regione]],Ripartizione_geografica[Regione],Ripartizione_geografica[Ripartizione geografica])</f>
        <v>Centro</v>
      </c>
      <c r="J5101">
        <f>_xlfn.XLOOKUP(Comuni[[#This Row],[Regione]],Ripartizione_geografica[Regione],Ripartizione_geografica[Codice Regione])</f>
        <v>12</v>
      </c>
      <c r="K5101">
        <f>_xlfn.XLOOKUP(Comuni[[#This Row],[Regione]],Table_0[Regione],Table_0[Totale])</f>
        <v>2498960</v>
      </c>
      <c r="L5101">
        <f>_xlfn.XLOOKUP(Comuni[[#This Row],[Regione]],Table_0[Regione],Table_0[Guariti])</f>
        <v>2438883</v>
      </c>
      <c r="M5101">
        <f>_xlfn.XLOOKUP(Comuni[[#This Row],[Regione]],Table_0[Regione],Table_0[Deceduti])</f>
        <v>13122</v>
      </c>
      <c r="N5101" s="1">
        <f>(Comuni[[#This Row],[Popolazione2011]]/Comuni[[#This Row],[Ammalati TOT]])*100</f>
        <v>1.4446009539968626E-2</v>
      </c>
      <c r="O5101">
        <f>_xlfn.XLOOKUP(Comuni[[#This Row],[Regione]],Table_0[Regione],Table_0[TOT AREA])</f>
        <v>5330380</v>
      </c>
      <c r="P5101" s="1">
        <f>(Comuni[[#This Row],[Popolazione2011]]/Comuni[[#This Row],[Ammalati AREA]])*100</f>
        <v>6.7725002720256345E-3</v>
      </c>
    </row>
    <row r="5102" spans="1:16" x14ac:dyDescent="0.3">
      <c r="A5102" t="s">
        <v>5171</v>
      </c>
      <c r="B5102" t="s">
        <v>8031</v>
      </c>
      <c r="C5102" t="s">
        <v>5113</v>
      </c>
      <c r="D5102">
        <v>46187</v>
      </c>
      <c r="E5102" s="1">
        <f>(Comuni[[#This Row],[Popolazione2011]]/SUM(D:D))*100</f>
        <v>7.7725856577241167E-2</v>
      </c>
      <c r="F5102">
        <f t="shared" si="79"/>
        <v>5502886</v>
      </c>
      <c r="G5102" s="1">
        <f>(Comuni[[#This Row],[Popolazione2011]]/Comuni[[#This Row],[TOT POP REGIONE ]])*100</f>
        <v>0.8393232205791652</v>
      </c>
      <c r="H5102" t="str">
        <f>IF(Comuni[[#This Row],[Popolazione2011]]&gt;300000,"MAGGIORE","")</f>
        <v/>
      </c>
      <c r="I5102" t="str">
        <f>_xlfn.XLOOKUP(Comuni[[#This Row],[Regione]],Ripartizione_geografica[Regione],Ripartizione_geografica[Ripartizione geografica])</f>
        <v>Centro</v>
      </c>
      <c r="J5102">
        <f>_xlfn.XLOOKUP(Comuni[[#This Row],[Regione]],Ripartizione_geografica[Regione],Ripartizione_geografica[Codice Regione])</f>
        <v>12</v>
      </c>
      <c r="K5102">
        <f>_xlfn.XLOOKUP(Comuni[[#This Row],[Regione]],Table_0[Regione],Table_0[Totale])</f>
        <v>2498960</v>
      </c>
      <c r="L5102">
        <f>_xlfn.XLOOKUP(Comuni[[#This Row],[Regione]],Table_0[Regione],Table_0[Guariti])</f>
        <v>2438883</v>
      </c>
      <c r="M5102">
        <f>_xlfn.XLOOKUP(Comuni[[#This Row],[Regione]],Table_0[Regione],Table_0[Deceduti])</f>
        <v>13122</v>
      </c>
      <c r="N5102" s="1">
        <f>(Comuni[[#This Row],[Popolazione2011]]/Comuni[[#This Row],[Ammalati TOT]])*100</f>
        <v>1.8482488715305567</v>
      </c>
      <c r="O5102">
        <f>_xlfn.XLOOKUP(Comuni[[#This Row],[Regione]],Table_0[Regione],Table_0[TOT AREA])</f>
        <v>5330380</v>
      </c>
      <c r="P5102" s="1">
        <f>(Comuni[[#This Row],[Popolazione2011]]/Comuni[[#This Row],[Ammalati AREA]])*100</f>
        <v>0.86648606665941275</v>
      </c>
    </row>
    <row r="5103" spans="1:16" x14ac:dyDescent="0.3">
      <c r="A5103" t="s">
        <v>5172</v>
      </c>
      <c r="B5103" t="s">
        <v>8031</v>
      </c>
      <c r="C5103" t="s">
        <v>5113</v>
      </c>
      <c r="D5103">
        <v>1297</v>
      </c>
      <c r="E5103" s="1">
        <f>(Comuni[[#This Row],[Popolazione2011]]/SUM(D:D))*100</f>
        <v>2.1826582367480418E-3</v>
      </c>
      <c r="F5103">
        <f t="shared" si="79"/>
        <v>5502886</v>
      </c>
      <c r="G5103" s="1">
        <f>(Comuni[[#This Row],[Popolazione2011]]/Comuni[[#This Row],[TOT POP REGIONE ]])*100</f>
        <v>2.356945064825984E-2</v>
      </c>
      <c r="H5103" t="str">
        <f>IF(Comuni[[#This Row],[Popolazione2011]]&gt;300000,"MAGGIORE","")</f>
        <v/>
      </c>
      <c r="I5103" t="str">
        <f>_xlfn.XLOOKUP(Comuni[[#This Row],[Regione]],Ripartizione_geografica[Regione],Ripartizione_geografica[Ripartizione geografica])</f>
        <v>Centro</v>
      </c>
      <c r="J5103">
        <f>_xlfn.XLOOKUP(Comuni[[#This Row],[Regione]],Ripartizione_geografica[Regione],Ripartizione_geografica[Codice Regione])</f>
        <v>12</v>
      </c>
      <c r="K5103">
        <f>_xlfn.XLOOKUP(Comuni[[#This Row],[Regione]],Table_0[Regione],Table_0[Totale])</f>
        <v>2498960</v>
      </c>
      <c r="L5103">
        <f>_xlfn.XLOOKUP(Comuni[[#This Row],[Regione]],Table_0[Regione],Table_0[Guariti])</f>
        <v>2438883</v>
      </c>
      <c r="M5103">
        <f>_xlfn.XLOOKUP(Comuni[[#This Row],[Regione]],Table_0[Regione],Table_0[Deceduti])</f>
        <v>13122</v>
      </c>
      <c r="N5103" s="1">
        <f>(Comuni[[#This Row],[Popolazione2011]]/Comuni[[#This Row],[Ammalati TOT]])*100</f>
        <v>5.190159106188174E-2</v>
      </c>
      <c r="O5103">
        <f>_xlfn.XLOOKUP(Comuni[[#This Row],[Regione]],Table_0[Regione],Table_0[TOT AREA])</f>
        <v>5330380</v>
      </c>
      <c r="P5103" s="1">
        <f>(Comuni[[#This Row],[Popolazione2011]]/Comuni[[#This Row],[Ammalati AREA]])*100</f>
        <v>2.4332223969022848E-2</v>
      </c>
    </row>
    <row r="5104" spans="1:16" x14ac:dyDescent="0.3">
      <c r="A5104" t="s">
        <v>5173</v>
      </c>
      <c r="B5104" t="s">
        <v>8031</v>
      </c>
      <c r="C5104" t="s">
        <v>5113</v>
      </c>
      <c r="D5104">
        <v>605</v>
      </c>
      <c r="E5104" s="1">
        <f>(Comuni[[#This Row],[Popolazione2011]]/SUM(D:D))*100</f>
        <v>1.0181250834483927E-3</v>
      </c>
      <c r="F5104">
        <f t="shared" si="79"/>
        <v>5502886</v>
      </c>
      <c r="G5104" s="1">
        <f>(Comuni[[#This Row],[Popolazione2011]]/Comuni[[#This Row],[TOT POP REGIONE ]])*100</f>
        <v>1.0994231027137397E-2</v>
      </c>
      <c r="H5104" t="str">
        <f>IF(Comuni[[#This Row],[Popolazione2011]]&gt;300000,"MAGGIORE","")</f>
        <v/>
      </c>
      <c r="I5104" t="str">
        <f>_xlfn.XLOOKUP(Comuni[[#This Row],[Regione]],Ripartizione_geografica[Regione],Ripartizione_geografica[Ripartizione geografica])</f>
        <v>Centro</v>
      </c>
      <c r="J5104">
        <f>_xlfn.XLOOKUP(Comuni[[#This Row],[Regione]],Ripartizione_geografica[Regione],Ripartizione_geografica[Codice Regione])</f>
        <v>12</v>
      </c>
      <c r="K5104">
        <f>_xlfn.XLOOKUP(Comuni[[#This Row],[Regione]],Table_0[Regione],Table_0[Totale])</f>
        <v>2498960</v>
      </c>
      <c r="L5104">
        <f>_xlfn.XLOOKUP(Comuni[[#This Row],[Regione]],Table_0[Regione],Table_0[Guariti])</f>
        <v>2438883</v>
      </c>
      <c r="M5104">
        <f>_xlfn.XLOOKUP(Comuni[[#This Row],[Regione]],Table_0[Regione],Table_0[Deceduti])</f>
        <v>13122</v>
      </c>
      <c r="N5104" s="1">
        <f>(Comuni[[#This Row],[Popolazione2011]]/Comuni[[#This Row],[Ammalati TOT]])*100</f>
        <v>2.4210071389698114E-2</v>
      </c>
      <c r="O5104">
        <f>_xlfn.XLOOKUP(Comuni[[#This Row],[Regione]],Table_0[Regione],Table_0[TOT AREA])</f>
        <v>5330380</v>
      </c>
      <c r="P5104" s="1">
        <f>(Comuni[[#This Row],[Popolazione2011]]/Comuni[[#This Row],[Ammalati AREA]])*100</f>
        <v>1.1350035081926616E-2</v>
      </c>
    </row>
    <row r="5105" spans="1:16" x14ac:dyDescent="0.3">
      <c r="A5105" t="s">
        <v>5174</v>
      </c>
      <c r="B5105" t="s">
        <v>8031</v>
      </c>
      <c r="C5105" t="s">
        <v>5113</v>
      </c>
      <c r="D5105">
        <v>853</v>
      </c>
      <c r="E5105" s="1">
        <f>(Comuni[[#This Row],[Popolazione2011]]/SUM(D:D))*100</f>
        <v>1.4354722250933536E-3</v>
      </c>
      <c r="F5105">
        <f t="shared" si="79"/>
        <v>5502886</v>
      </c>
      <c r="G5105" s="1">
        <f>(Comuni[[#This Row],[Popolazione2011]]/Comuni[[#This Row],[TOT POP REGIONE ]])*100</f>
        <v>1.5500957134129256E-2</v>
      </c>
      <c r="H5105" t="str">
        <f>IF(Comuni[[#This Row],[Popolazione2011]]&gt;300000,"MAGGIORE","")</f>
        <v/>
      </c>
      <c r="I5105" t="str">
        <f>_xlfn.XLOOKUP(Comuni[[#This Row],[Regione]],Ripartizione_geografica[Regione],Ripartizione_geografica[Ripartizione geografica])</f>
        <v>Centro</v>
      </c>
      <c r="J5105">
        <f>_xlfn.XLOOKUP(Comuni[[#This Row],[Regione]],Ripartizione_geografica[Regione],Ripartizione_geografica[Codice Regione])</f>
        <v>12</v>
      </c>
      <c r="K5105">
        <f>_xlfn.XLOOKUP(Comuni[[#This Row],[Regione]],Table_0[Regione],Table_0[Totale])</f>
        <v>2498960</v>
      </c>
      <c r="L5105">
        <f>_xlfn.XLOOKUP(Comuni[[#This Row],[Regione]],Table_0[Regione],Table_0[Guariti])</f>
        <v>2438883</v>
      </c>
      <c r="M5105">
        <f>_xlfn.XLOOKUP(Comuni[[#This Row],[Regione]],Table_0[Regione],Table_0[Deceduti])</f>
        <v>13122</v>
      </c>
      <c r="N5105" s="1">
        <f>(Comuni[[#This Row],[Popolazione2011]]/Comuni[[#This Row],[Ammalati TOT]])*100</f>
        <v>3.4134199827128085E-2</v>
      </c>
      <c r="O5105">
        <f>_xlfn.XLOOKUP(Comuni[[#This Row],[Regione]],Table_0[Regione],Table_0[TOT AREA])</f>
        <v>5330380</v>
      </c>
      <c r="P5105" s="1">
        <f>(Comuni[[#This Row],[Popolazione2011]]/Comuni[[#This Row],[Ammalati AREA]])*100</f>
        <v>1.600261144608827E-2</v>
      </c>
    </row>
    <row r="5106" spans="1:16" x14ac:dyDescent="0.3">
      <c r="A5106" t="s">
        <v>5175</v>
      </c>
      <c r="B5106" t="s">
        <v>8031</v>
      </c>
      <c r="C5106" t="s">
        <v>5113</v>
      </c>
      <c r="D5106">
        <v>558</v>
      </c>
      <c r="E5106" s="1">
        <f>(Comuni[[#This Row],[Popolazione2011]]/SUM(D:D))*100</f>
        <v>9.3903106870116217E-4</v>
      </c>
      <c r="F5106">
        <f t="shared" si="79"/>
        <v>5502886</v>
      </c>
      <c r="G5106" s="1">
        <f>(Comuni[[#This Row],[Popolazione2011]]/Comuni[[#This Row],[TOT POP REGIONE ]])*100</f>
        <v>1.0140133740731682E-2</v>
      </c>
      <c r="H5106" t="str">
        <f>IF(Comuni[[#This Row],[Popolazione2011]]&gt;300000,"MAGGIORE","")</f>
        <v/>
      </c>
      <c r="I5106" t="str">
        <f>_xlfn.XLOOKUP(Comuni[[#This Row],[Regione]],Ripartizione_geografica[Regione],Ripartizione_geografica[Ripartizione geografica])</f>
        <v>Centro</v>
      </c>
      <c r="J5106">
        <f>_xlfn.XLOOKUP(Comuni[[#This Row],[Regione]],Ripartizione_geografica[Regione],Ripartizione_geografica[Codice Regione])</f>
        <v>12</v>
      </c>
      <c r="K5106">
        <f>_xlfn.XLOOKUP(Comuni[[#This Row],[Regione]],Table_0[Regione],Table_0[Totale])</f>
        <v>2498960</v>
      </c>
      <c r="L5106">
        <f>_xlfn.XLOOKUP(Comuni[[#This Row],[Regione]],Table_0[Regione],Table_0[Guariti])</f>
        <v>2438883</v>
      </c>
      <c r="M5106">
        <f>_xlfn.XLOOKUP(Comuni[[#This Row],[Regione]],Table_0[Regione],Table_0[Deceduti])</f>
        <v>13122</v>
      </c>
      <c r="N5106" s="1">
        <f>(Comuni[[#This Row],[Popolazione2011]]/Comuni[[#This Row],[Ammalati TOT]])*100</f>
        <v>2.2329288984217436E-2</v>
      </c>
      <c r="O5106">
        <f>_xlfn.XLOOKUP(Comuni[[#This Row],[Regione]],Table_0[Regione],Table_0[TOT AREA])</f>
        <v>5330380</v>
      </c>
      <c r="P5106" s="1">
        <f>(Comuni[[#This Row],[Popolazione2011]]/Comuni[[#This Row],[Ammalati AREA]])*100</f>
        <v>1.0468296819363723E-2</v>
      </c>
    </row>
    <row r="5107" spans="1:16" x14ac:dyDescent="0.3">
      <c r="A5107" t="s">
        <v>5176</v>
      </c>
      <c r="B5107" t="s">
        <v>8031</v>
      </c>
      <c r="C5107" t="s">
        <v>5113</v>
      </c>
      <c r="D5107">
        <v>2934</v>
      </c>
      <c r="E5107" s="1">
        <f>(Comuni[[#This Row],[Popolazione2011]]/SUM(D:D))*100</f>
        <v>4.9374859418803039E-3</v>
      </c>
      <c r="F5107">
        <f t="shared" si="79"/>
        <v>5502886</v>
      </c>
      <c r="G5107" s="1">
        <f>(Comuni[[#This Row],[Popolazione2011]]/Comuni[[#This Row],[TOT POP REGIONE ]])*100</f>
        <v>5.3317477410944003E-2</v>
      </c>
      <c r="H5107" t="str">
        <f>IF(Comuni[[#This Row],[Popolazione2011]]&gt;300000,"MAGGIORE","")</f>
        <v/>
      </c>
      <c r="I5107" t="str">
        <f>_xlfn.XLOOKUP(Comuni[[#This Row],[Regione]],Ripartizione_geografica[Regione],Ripartizione_geografica[Ripartizione geografica])</f>
        <v>Centro</v>
      </c>
      <c r="J5107">
        <f>_xlfn.XLOOKUP(Comuni[[#This Row],[Regione]],Ripartizione_geografica[Regione],Ripartizione_geografica[Codice Regione])</f>
        <v>12</v>
      </c>
      <c r="K5107">
        <f>_xlfn.XLOOKUP(Comuni[[#This Row],[Regione]],Table_0[Regione],Table_0[Totale])</f>
        <v>2498960</v>
      </c>
      <c r="L5107">
        <f>_xlfn.XLOOKUP(Comuni[[#This Row],[Regione]],Table_0[Regione],Table_0[Guariti])</f>
        <v>2438883</v>
      </c>
      <c r="M5107">
        <f>_xlfn.XLOOKUP(Comuni[[#This Row],[Regione]],Table_0[Regione],Table_0[Deceduti])</f>
        <v>13122</v>
      </c>
      <c r="N5107" s="1">
        <f>(Comuni[[#This Row],[Popolazione2011]]/Comuni[[#This Row],[Ammalati TOT]])*100</f>
        <v>0.11740884207830457</v>
      </c>
      <c r="O5107">
        <f>_xlfn.XLOOKUP(Comuni[[#This Row],[Regione]],Table_0[Regione],Table_0[TOT AREA])</f>
        <v>5330380</v>
      </c>
      <c r="P5107" s="1">
        <f>(Comuni[[#This Row],[Popolazione2011]]/Comuni[[#This Row],[Ammalati AREA]])*100</f>
        <v>5.5042980050202799E-2</v>
      </c>
    </row>
    <row r="5108" spans="1:16" x14ac:dyDescent="0.3">
      <c r="A5108" t="s">
        <v>5177</v>
      </c>
      <c r="B5108" t="s">
        <v>8031</v>
      </c>
      <c r="C5108" t="s">
        <v>5113</v>
      </c>
      <c r="D5108">
        <v>1106</v>
      </c>
      <c r="E5108" s="1">
        <f>(Comuni[[#This Row],[Popolazione2011]]/SUM(D:D))*100</f>
        <v>1.8612336236263178E-3</v>
      </c>
      <c r="F5108">
        <f t="shared" si="79"/>
        <v>5502886</v>
      </c>
      <c r="G5108" s="1">
        <f>(Comuni[[#This Row],[Popolazione2011]]/Comuni[[#This Row],[TOT POP REGIONE ]])*100</f>
        <v>2.0098544654568527E-2</v>
      </c>
      <c r="H5108" t="str">
        <f>IF(Comuni[[#This Row],[Popolazione2011]]&gt;300000,"MAGGIORE","")</f>
        <v/>
      </c>
      <c r="I5108" t="str">
        <f>_xlfn.XLOOKUP(Comuni[[#This Row],[Regione]],Ripartizione_geografica[Regione],Ripartizione_geografica[Ripartizione geografica])</f>
        <v>Centro</v>
      </c>
      <c r="J5108">
        <f>_xlfn.XLOOKUP(Comuni[[#This Row],[Regione]],Ripartizione_geografica[Regione],Ripartizione_geografica[Codice Regione])</f>
        <v>12</v>
      </c>
      <c r="K5108">
        <f>_xlfn.XLOOKUP(Comuni[[#This Row],[Regione]],Table_0[Regione],Table_0[Totale])</f>
        <v>2498960</v>
      </c>
      <c r="L5108">
        <f>_xlfn.XLOOKUP(Comuni[[#This Row],[Regione]],Table_0[Regione],Table_0[Guariti])</f>
        <v>2438883</v>
      </c>
      <c r="M5108">
        <f>_xlfn.XLOOKUP(Comuni[[#This Row],[Regione]],Table_0[Regione],Table_0[Deceduti])</f>
        <v>13122</v>
      </c>
      <c r="N5108" s="1">
        <f>(Comuni[[#This Row],[Popolazione2011]]/Comuni[[#This Row],[Ammalati TOT]])*100</f>
        <v>4.4258411499183664E-2</v>
      </c>
      <c r="O5108">
        <f>_xlfn.XLOOKUP(Comuni[[#This Row],[Regione]],Table_0[Regione],Table_0[TOT AREA])</f>
        <v>5330380</v>
      </c>
      <c r="P5108" s="1">
        <f>(Comuni[[#This Row],[Popolazione2011]]/Comuni[[#This Row],[Ammalati AREA]])*100</f>
        <v>2.0748989753075767E-2</v>
      </c>
    </row>
    <row r="5109" spans="1:16" x14ac:dyDescent="0.3">
      <c r="A5109" t="s">
        <v>5178</v>
      </c>
      <c r="B5109" t="s">
        <v>8031</v>
      </c>
      <c r="C5109" t="s">
        <v>5113</v>
      </c>
      <c r="D5109">
        <v>2241</v>
      </c>
      <c r="E5109" s="1">
        <f>(Comuni[[#This Row],[Popolazione2011]]/SUM(D:D))*100</f>
        <v>3.7712699372030546E-3</v>
      </c>
      <c r="F5109">
        <f t="shared" si="79"/>
        <v>5502886</v>
      </c>
      <c r="G5109" s="1">
        <f>(Comuni[[#This Row],[Popolazione2011]]/Comuni[[#This Row],[TOT POP REGIONE ]])*100</f>
        <v>4.072408550713208E-2</v>
      </c>
      <c r="H5109" t="str">
        <f>IF(Comuni[[#This Row],[Popolazione2011]]&gt;300000,"MAGGIORE","")</f>
        <v/>
      </c>
      <c r="I5109" t="str">
        <f>_xlfn.XLOOKUP(Comuni[[#This Row],[Regione]],Ripartizione_geografica[Regione],Ripartizione_geografica[Ripartizione geografica])</f>
        <v>Centro</v>
      </c>
      <c r="J5109">
        <f>_xlfn.XLOOKUP(Comuni[[#This Row],[Regione]],Ripartizione_geografica[Regione],Ripartizione_geografica[Codice Regione])</f>
        <v>12</v>
      </c>
      <c r="K5109">
        <f>_xlfn.XLOOKUP(Comuni[[#This Row],[Regione]],Table_0[Regione],Table_0[Totale])</f>
        <v>2498960</v>
      </c>
      <c r="L5109">
        <f>_xlfn.XLOOKUP(Comuni[[#This Row],[Regione]],Table_0[Regione],Table_0[Guariti])</f>
        <v>2438883</v>
      </c>
      <c r="M5109">
        <f>_xlfn.XLOOKUP(Comuni[[#This Row],[Regione]],Table_0[Regione],Table_0[Deceduti])</f>
        <v>13122</v>
      </c>
      <c r="N5109" s="1">
        <f>(Comuni[[#This Row],[Popolazione2011]]/Comuni[[#This Row],[Ammalati TOT]])*100</f>
        <v>8.967730575919583E-2</v>
      </c>
      <c r="O5109">
        <f>_xlfn.XLOOKUP(Comuni[[#This Row],[Regione]],Table_0[Regione],Table_0[TOT AREA])</f>
        <v>5330380</v>
      </c>
      <c r="P5109" s="1">
        <f>(Comuni[[#This Row],[Popolazione2011]]/Comuni[[#This Row],[Ammalati AREA]])*100</f>
        <v>4.2042030774541404E-2</v>
      </c>
    </row>
    <row r="5110" spans="1:16" x14ac:dyDescent="0.3">
      <c r="A5110" t="s">
        <v>5179</v>
      </c>
      <c r="B5110" t="s">
        <v>8031</v>
      </c>
      <c r="C5110" t="s">
        <v>5113</v>
      </c>
      <c r="D5110">
        <v>1431</v>
      </c>
      <c r="E5110" s="1">
        <f>(Comuni[[#This Row],[Popolazione2011]]/SUM(D:D))*100</f>
        <v>2.4081603213465287E-3</v>
      </c>
      <c r="F5110">
        <f t="shared" si="79"/>
        <v>5502886</v>
      </c>
      <c r="G5110" s="1">
        <f>(Comuni[[#This Row],[Popolazione2011]]/Comuni[[#This Row],[TOT POP REGIONE ]])*100</f>
        <v>2.6004536528650604E-2</v>
      </c>
      <c r="H5110" t="str">
        <f>IF(Comuni[[#This Row],[Popolazione2011]]&gt;300000,"MAGGIORE","")</f>
        <v/>
      </c>
      <c r="I5110" t="str">
        <f>_xlfn.XLOOKUP(Comuni[[#This Row],[Regione]],Ripartizione_geografica[Regione],Ripartizione_geografica[Ripartizione geografica])</f>
        <v>Centro</v>
      </c>
      <c r="J5110">
        <f>_xlfn.XLOOKUP(Comuni[[#This Row],[Regione]],Ripartizione_geografica[Regione],Ripartizione_geografica[Codice Regione])</f>
        <v>12</v>
      </c>
      <c r="K5110">
        <f>_xlfn.XLOOKUP(Comuni[[#This Row],[Regione]],Table_0[Regione],Table_0[Totale])</f>
        <v>2498960</v>
      </c>
      <c r="L5110">
        <f>_xlfn.XLOOKUP(Comuni[[#This Row],[Regione]],Table_0[Regione],Table_0[Guariti])</f>
        <v>2438883</v>
      </c>
      <c r="M5110">
        <f>_xlfn.XLOOKUP(Comuni[[#This Row],[Regione]],Table_0[Regione],Table_0[Deceduti])</f>
        <v>13122</v>
      </c>
      <c r="N5110" s="1">
        <f>(Comuni[[#This Row],[Popolazione2011]]/Comuni[[#This Row],[Ammalati TOT]])*100</f>
        <v>5.726382174984794E-2</v>
      </c>
      <c r="O5110">
        <f>_xlfn.XLOOKUP(Comuni[[#This Row],[Regione]],Table_0[Regione],Table_0[TOT AREA])</f>
        <v>5330380</v>
      </c>
      <c r="P5110" s="1">
        <f>(Comuni[[#This Row],[Popolazione2011]]/Comuni[[#This Row],[Ammalati AREA]])*100</f>
        <v>2.6846116036755355E-2</v>
      </c>
    </row>
    <row r="5111" spans="1:16" x14ac:dyDescent="0.3">
      <c r="A5111" t="s">
        <v>5180</v>
      </c>
      <c r="B5111" t="s">
        <v>8031</v>
      </c>
      <c r="C5111" t="s">
        <v>5113</v>
      </c>
      <c r="D5111">
        <v>1002</v>
      </c>
      <c r="E5111" s="1">
        <f>(Comuni[[#This Row],[Popolazione2011]]/SUM(D:D))*100</f>
        <v>1.6862170803558505E-3</v>
      </c>
      <c r="F5111">
        <f t="shared" si="79"/>
        <v>5502886</v>
      </c>
      <c r="G5111" s="1">
        <f>(Comuni[[#This Row],[Popolazione2011]]/Comuni[[#This Row],[TOT POP REGIONE ]])*100</f>
        <v>1.8208627254862268E-2</v>
      </c>
      <c r="H5111" t="str">
        <f>IF(Comuni[[#This Row],[Popolazione2011]]&gt;300000,"MAGGIORE","")</f>
        <v/>
      </c>
      <c r="I5111" t="str">
        <f>_xlfn.XLOOKUP(Comuni[[#This Row],[Regione]],Ripartizione_geografica[Regione],Ripartizione_geografica[Ripartizione geografica])</f>
        <v>Centro</v>
      </c>
      <c r="J5111">
        <f>_xlfn.XLOOKUP(Comuni[[#This Row],[Regione]],Ripartizione_geografica[Regione],Ripartizione_geografica[Codice Regione])</f>
        <v>12</v>
      </c>
      <c r="K5111">
        <f>_xlfn.XLOOKUP(Comuni[[#This Row],[Regione]],Table_0[Regione],Table_0[Totale])</f>
        <v>2498960</v>
      </c>
      <c r="L5111">
        <f>_xlfn.XLOOKUP(Comuni[[#This Row],[Regione]],Table_0[Regione],Table_0[Guariti])</f>
        <v>2438883</v>
      </c>
      <c r="M5111">
        <f>_xlfn.XLOOKUP(Comuni[[#This Row],[Regione]],Table_0[Regione],Table_0[Deceduti])</f>
        <v>13122</v>
      </c>
      <c r="N5111" s="1">
        <f>(Comuni[[#This Row],[Popolazione2011]]/Comuni[[#This Row],[Ammalati TOT]])*100</f>
        <v>4.0096680218971094E-2</v>
      </c>
      <c r="O5111">
        <f>_xlfn.XLOOKUP(Comuni[[#This Row],[Regione]],Table_0[Regione],Table_0[TOT AREA])</f>
        <v>5330380</v>
      </c>
      <c r="P5111" s="1">
        <f>(Comuni[[#This Row],[Popolazione2011]]/Comuni[[#This Row],[Ammalati AREA]])*100</f>
        <v>1.8797909342298299E-2</v>
      </c>
    </row>
    <row r="5112" spans="1:16" x14ac:dyDescent="0.3">
      <c r="A5112" t="s">
        <v>5181</v>
      </c>
      <c r="B5112" t="s">
        <v>8031</v>
      </c>
      <c r="C5112" t="s">
        <v>5113</v>
      </c>
      <c r="D5112">
        <v>1405</v>
      </c>
      <c r="E5112" s="1">
        <f>(Comuni[[#This Row],[Popolazione2011]]/SUM(D:D))*100</f>
        <v>2.364406185528912E-3</v>
      </c>
      <c r="F5112">
        <f t="shared" si="79"/>
        <v>5502886</v>
      </c>
      <c r="G5112" s="1">
        <f>(Comuni[[#This Row],[Popolazione2011]]/Comuni[[#This Row],[TOT POP REGIONE ]])*100</f>
        <v>2.5532057178724036E-2</v>
      </c>
      <c r="H5112" t="str">
        <f>IF(Comuni[[#This Row],[Popolazione2011]]&gt;300000,"MAGGIORE","")</f>
        <v/>
      </c>
      <c r="I5112" t="str">
        <f>_xlfn.XLOOKUP(Comuni[[#This Row],[Regione]],Ripartizione_geografica[Regione],Ripartizione_geografica[Ripartizione geografica])</f>
        <v>Centro</v>
      </c>
      <c r="J5112">
        <f>_xlfn.XLOOKUP(Comuni[[#This Row],[Regione]],Ripartizione_geografica[Regione],Ripartizione_geografica[Codice Regione])</f>
        <v>12</v>
      </c>
      <c r="K5112">
        <f>_xlfn.XLOOKUP(Comuni[[#This Row],[Regione]],Table_0[Regione],Table_0[Totale])</f>
        <v>2498960</v>
      </c>
      <c r="L5112">
        <f>_xlfn.XLOOKUP(Comuni[[#This Row],[Regione]],Table_0[Regione],Table_0[Guariti])</f>
        <v>2438883</v>
      </c>
      <c r="M5112">
        <f>_xlfn.XLOOKUP(Comuni[[#This Row],[Regione]],Table_0[Regione],Table_0[Deceduti])</f>
        <v>13122</v>
      </c>
      <c r="N5112" s="1">
        <f>(Comuni[[#This Row],[Popolazione2011]]/Comuni[[#This Row],[Ammalati TOT]])*100</f>
        <v>5.6223388929794796E-2</v>
      </c>
      <c r="O5112">
        <f>_xlfn.XLOOKUP(Comuni[[#This Row],[Regione]],Table_0[Regione],Table_0[TOT AREA])</f>
        <v>5330380</v>
      </c>
      <c r="P5112" s="1">
        <f>(Comuni[[#This Row],[Popolazione2011]]/Comuni[[#This Row],[Ammalati AREA]])*100</f>
        <v>2.635834593406099E-2</v>
      </c>
    </row>
    <row r="5113" spans="1:16" x14ac:dyDescent="0.3">
      <c r="A5113" t="s">
        <v>5182</v>
      </c>
      <c r="B5113" t="s">
        <v>8031</v>
      </c>
      <c r="C5113" t="s">
        <v>5113</v>
      </c>
      <c r="D5113">
        <v>1249</v>
      </c>
      <c r="E5113" s="1">
        <f>(Comuni[[#This Row],[Popolazione2011]]/SUM(D:D))*100</f>
        <v>2.1018813706232104E-3</v>
      </c>
      <c r="F5113">
        <f t="shared" si="79"/>
        <v>5502886</v>
      </c>
      <c r="G5113" s="1">
        <f>(Comuni[[#This Row],[Popolazione2011]]/Comuni[[#This Row],[TOT POP REGIONE ]])*100</f>
        <v>2.269718107916464E-2</v>
      </c>
      <c r="H5113" t="str">
        <f>IF(Comuni[[#This Row],[Popolazione2011]]&gt;300000,"MAGGIORE","")</f>
        <v/>
      </c>
      <c r="I5113" t="str">
        <f>_xlfn.XLOOKUP(Comuni[[#This Row],[Regione]],Ripartizione_geografica[Regione],Ripartizione_geografica[Ripartizione geografica])</f>
        <v>Centro</v>
      </c>
      <c r="J5113">
        <f>_xlfn.XLOOKUP(Comuni[[#This Row],[Regione]],Ripartizione_geografica[Regione],Ripartizione_geografica[Codice Regione])</f>
        <v>12</v>
      </c>
      <c r="K5113">
        <f>_xlfn.XLOOKUP(Comuni[[#This Row],[Regione]],Table_0[Regione],Table_0[Totale])</f>
        <v>2498960</v>
      </c>
      <c r="L5113">
        <f>_xlfn.XLOOKUP(Comuni[[#This Row],[Regione]],Table_0[Regione],Table_0[Guariti])</f>
        <v>2438883</v>
      </c>
      <c r="M5113">
        <f>_xlfn.XLOOKUP(Comuni[[#This Row],[Regione]],Table_0[Regione],Table_0[Deceduti])</f>
        <v>13122</v>
      </c>
      <c r="N5113" s="1">
        <f>(Comuni[[#This Row],[Popolazione2011]]/Comuni[[#This Row],[Ammalati TOT]])*100</f>
        <v>4.9980792009475937E-2</v>
      </c>
      <c r="O5113">
        <f>_xlfn.XLOOKUP(Comuni[[#This Row],[Regione]],Table_0[Regione],Table_0[TOT AREA])</f>
        <v>5330380</v>
      </c>
      <c r="P5113" s="1">
        <f>(Comuni[[#This Row],[Popolazione2011]]/Comuni[[#This Row],[Ammalati AREA]])*100</f>
        <v>2.3431725317894784E-2</v>
      </c>
    </row>
    <row r="5114" spans="1:16" x14ac:dyDescent="0.3">
      <c r="A5114" t="s">
        <v>5183</v>
      </c>
      <c r="B5114" t="s">
        <v>8031</v>
      </c>
      <c r="C5114" t="s">
        <v>5113</v>
      </c>
      <c r="D5114">
        <v>245</v>
      </c>
      <c r="E5114" s="1">
        <f>(Comuni[[#This Row],[Popolazione2011]]/SUM(D:D))*100</f>
        <v>4.1229858751215906E-4</v>
      </c>
      <c r="F5114">
        <f t="shared" si="79"/>
        <v>5502886</v>
      </c>
      <c r="G5114" s="1">
        <f>(Comuni[[#This Row],[Popolazione2011]]/Comuni[[#This Row],[TOT POP REGIONE ]])*100</f>
        <v>4.4522092589234091E-3</v>
      </c>
      <c r="H5114" t="str">
        <f>IF(Comuni[[#This Row],[Popolazione2011]]&gt;300000,"MAGGIORE","")</f>
        <v/>
      </c>
      <c r="I5114" t="str">
        <f>_xlfn.XLOOKUP(Comuni[[#This Row],[Regione]],Ripartizione_geografica[Regione],Ripartizione_geografica[Ripartizione geografica])</f>
        <v>Centro</v>
      </c>
      <c r="J5114">
        <f>_xlfn.XLOOKUP(Comuni[[#This Row],[Regione]],Ripartizione_geografica[Regione],Ripartizione_geografica[Codice Regione])</f>
        <v>12</v>
      </c>
      <c r="K5114">
        <f>_xlfn.XLOOKUP(Comuni[[#This Row],[Regione]],Table_0[Regione],Table_0[Totale])</f>
        <v>2498960</v>
      </c>
      <c r="L5114">
        <f>_xlfn.XLOOKUP(Comuni[[#This Row],[Regione]],Table_0[Regione],Table_0[Guariti])</f>
        <v>2438883</v>
      </c>
      <c r="M5114">
        <f>_xlfn.XLOOKUP(Comuni[[#This Row],[Regione]],Table_0[Regione],Table_0[Deceduti])</f>
        <v>13122</v>
      </c>
      <c r="N5114" s="1">
        <f>(Comuni[[#This Row],[Popolazione2011]]/Comuni[[#This Row],[Ammalati TOT]])*100</f>
        <v>9.8040784966546089E-3</v>
      </c>
      <c r="O5114">
        <f>_xlfn.XLOOKUP(Comuni[[#This Row],[Regione]],Table_0[Regione],Table_0[TOT AREA])</f>
        <v>5330380</v>
      </c>
      <c r="P5114" s="1">
        <f>(Comuni[[#This Row],[Popolazione2011]]/Comuni[[#This Row],[Ammalati AREA]])*100</f>
        <v>4.5962951984661509E-3</v>
      </c>
    </row>
    <row r="5115" spans="1:16" x14ac:dyDescent="0.3">
      <c r="A5115" t="s">
        <v>5184</v>
      </c>
      <c r="B5115" t="s">
        <v>8031</v>
      </c>
      <c r="C5115" t="s">
        <v>5113</v>
      </c>
      <c r="D5115">
        <v>264</v>
      </c>
      <c r="E5115" s="1">
        <f>(Comuni[[#This Row],[Popolazione2011]]/SUM(D:D))*100</f>
        <v>4.4427276368657129E-4</v>
      </c>
      <c r="F5115">
        <f t="shared" si="79"/>
        <v>5502886</v>
      </c>
      <c r="G5115" s="1">
        <f>(Comuni[[#This Row],[Popolazione2011]]/Comuni[[#This Row],[TOT POP REGIONE ]])*100</f>
        <v>4.7974826300235911E-3</v>
      </c>
      <c r="H5115" t="str">
        <f>IF(Comuni[[#This Row],[Popolazione2011]]&gt;300000,"MAGGIORE","")</f>
        <v/>
      </c>
      <c r="I5115" t="str">
        <f>_xlfn.XLOOKUP(Comuni[[#This Row],[Regione]],Ripartizione_geografica[Regione],Ripartizione_geografica[Ripartizione geografica])</f>
        <v>Centro</v>
      </c>
      <c r="J5115">
        <f>_xlfn.XLOOKUP(Comuni[[#This Row],[Regione]],Ripartizione_geografica[Regione],Ripartizione_geografica[Codice Regione])</f>
        <v>12</v>
      </c>
      <c r="K5115">
        <f>_xlfn.XLOOKUP(Comuni[[#This Row],[Regione]],Table_0[Regione],Table_0[Totale])</f>
        <v>2498960</v>
      </c>
      <c r="L5115">
        <f>_xlfn.XLOOKUP(Comuni[[#This Row],[Regione]],Table_0[Regione],Table_0[Guariti])</f>
        <v>2438883</v>
      </c>
      <c r="M5115">
        <f>_xlfn.XLOOKUP(Comuni[[#This Row],[Regione]],Table_0[Regione],Table_0[Deceduti])</f>
        <v>13122</v>
      </c>
      <c r="N5115" s="1">
        <f>(Comuni[[#This Row],[Popolazione2011]]/Comuni[[#This Row],[Ammalati TOT]])*100</f>
        <v>1.0564394788231905E-2</v>
      </c>
      <c r="O5115">
        <f>_xlfn.XLOOKUP(Comuni[[#This Row],[Regione]],Table_0[Regione],Table_0[TOT AREA])</f>
        <v>5330380</v>
      </c>
      <c r="P5115" s="1">
        <f>(Comuni[[#This Row],[Popolazione2011]]/Comuni[[#This Row],[Ammalati AREA]])*100</f>
        <v>4.952742581204342E-3</v>
      </c>
    </row>
    <row r="5116" spans="1:16" x14ac:dyDescent="0.3">
      <c r="A5116" t="s">
        <v>5185</v>
      </c>
      <c r="B5116" t="s">
        <v>8031</v>
      </c>
      <c r="C5116" t="s">
        <v>5113</v>
      </c>
      <c r="D5116">
        <v>210</v>
      </c>
      <c r="E5116" s="1">
        <f>(Comuni[[#This Row],[Popolazione2011]]/SUM(D:D))*100</f>
        <v>3.5339878929613631E-4</v>
      </c>
      <c r="F5116">
        <f t="shared" si="79"/>
        <v>5502886</v>
      </c>
      <c r="G5116" s="1">
        <f>(Comuni[[#This Row],[Popolazione2011]]/Comuni[[#This Row],[TOT POP REGIONE ]])*100</f>
        <v>3.8161793647914929E-3</v>
      </c>
      <c r="H5116" t="str">
        <f>IF(Comuni[[#This Row],[Popolazione2011]]&gt;300000,"MAGGIORE","")</f>
        <v/>
      </c>
      <c r="I5116" t="str">
        <f>_xlfn.XLOOKUP(Comuni[[#This Row],[Regione]],Ripartizione_geografica[Regione],Ripartizione_geografica[Ripartizione geografica])</f>
        <v>Centro</v>
      </c>
      <c r="J5116">
        <f>_xlfn.XLOOKUP(Comuni[[#This Row],[Regione]],Ripartizione_geografica[Regione],Ripartizione_geografica[Codice Regione])</f>
        <v>12</v>
      </c>
      <c r="K5116">
        <f>_xlfn.XLOOKUP(Comuni[[#This Row],[Regione]],Table_0[Regione],Table_0[Totale])</f>
        <v>2498960</v>
      </c>
      <c r="L5116">
        <f>_xlfn.XLOOKUP(Comuni[[#This Row],[Regione]],Table_0[Regione],Table_0[Guariti])</f>
        <v>2438883</v>
      </c>
      <c r="M5116">
        <f>_xlfn.XLOOKUP(Comuni[[#This Row],[Regione]],Table_0[Regione],Table_0[Deceduti])</f>
        <v>13122</v>
      </c>
      <c r="N5116" s="1">
        <f>(Comuni[[#This Row],[Popolazione2011]]/Comuni[[#This Row],[Ammalati TOT]])*100</f>
        <v>8.4034958542753783E-3</v>
      </c>
      <c r="O5116">
        <f>_xlfn.XLOOKUP(Comuni[[#This Row],[Regione]],Table_0[Regione],Table_0[TOT AREA])</f>
        <v>5330380</v>
      </c>
      <c r="P5116" s="1">
        <f>(Comuni[[#This Row],[Popolazione2011]]/Comuni[[#This Row],[Ammalati AREA]])*100</f>
        <v>3.9396815986852719E-3</v>
      </c>
    </row>
    <row r="5117" spans="1:16" x14ac:dyDescent="0.3">
      <c r="A5117" t="s">
        <v>5186</v>
      </c>
      <c r="B5117" t="s">
        <v>8031</v>
      </c>
      <c r="C5117" t="s">
        <v>5187</v>
      </c>
      <c r="D5117">
        <v>1552</v>
      </c>
      <c r="E5117" s="1">
        <f>(Comuni[[#This Row],[Popolazione2011]]/SUM(D:D))*100</f>
        <v>2.6117853380362072E-3</v>
      </c>
      <c r="F5117">
        <f t="shared" si="79"/>
        <v>5502886</v>
      </c>
      <c r="G5117" s="1">
        <f>(Comuni[[#This Row],[Popolazione2011]]/Comuni[[#This Row],[TOT POP REGIONE ]])*100</f>
        <v>2.8203382734078079E-2</v>
      </c>
      <c r="H5117" t="str">
        <f>IF(Comuni[[#This Row],[Popolazione2011]]&gt;300000,"MAGGIORE","")</f>
        <v/>
      </c>
      <c r="I5117" t="str">
        <f>_xlfn.XLOOKUP(Comuni[[#This Row],[Regione]],Ripartizione_geografica[Regione],Ripartizione_geografica[Ripartizione geografica])</f>
        <v>Centro</v>
      </c>
      <c r="J5117">
        <f>_xlfn.XLOOKUP(Comuni[[#This Row],[Regione]],Ripartizione_geografica[Regione],Ripartizione_geografica[Codice Regione])</f>
        <v>12</v>
      </c>
      <c r="K5117">
        <f>_xlfn.XLOOKUP(Comuni[[#This Row],[Regione]],Table_0[Regione],Table_0[Totale])</f>
        <v>2498960</v>
      </c>
      <c r="L5117">
        <f>_xlfn.XLOOKUP(Comuni[[#This Row],[Regione]],Table_0[Regione],Table_0[Guariti])</f>
        <v>2438883</v>
      </c>
      <c r="M5117">
        <f>_xlfn.XLOOKUP(Comuni[[#This Row],[Regione]],Table_0[Regione],Table_0[Deceduti])</f>
        <v>13122</v>
      </c>
      <c r="N5117" s="1">
        <f>(Comuni[[#This Row],[Popolazione2011]]/Comuni[[#This Row],[Ammalati TOT]])*100</f>
        <v>6.2105836027787562E-2</v>
      </c>
      <c r="O5117">
        <f>_xlfn.XLOOKUP(Comuni[[#This Row],[Regione]],Table_0[Regione],Table_0[TOT AREA])</f>
        <v>5330380</v>
      </c>
      <c r="P5117" s="1">
        <f>(Comuni[[#This Row],[Popolazione2011]]/Comuni[[#This Row],[Ammalati AREA]])*100</f>
        <v>2.9116123053140673E-2</v>
      </c>
    </row>
    <row r="5118" spans="1:16" x14ac:dyDescent="0.3">
      <c r="A5118" t="s">
        <v>5188</v>
      </c>
      <c r="B5118" t="s">
        <v>8031</v>
      </c>
      <c r="C5118" t="s">
        <v>5187</v>
      </c>
      <c r="D5118">
        <v>1760</v>
      </c>
      <c r="E5118" s="1">
        <f>(Comuni[[#This Row],[Popolazione2011]]/SUM(D:D))*100</f>
        <v>2.9618184245771423E-3</v>
      </c>
      <c r="F5118">
        <f t="shared" si="79"/>
        <v>5502886</v>
      </c>
      <c r="G5118" s="1">
        <f>(Comuni[[#This Row],[Popolazione2011]]/Comuni[[#This Row],[TOT POP REGIONE ]])*100</f>
        <v>3.1983217533490607E-2</v>
      </c>
      <c r="H5118" t="str">
        <f>IF(Comuni[[#This Row],[Popolazione2011]]&gt;300000,"MAGGIORE","")</f>
        <v/>
      </c>
      <c r="I5118" t="str">
        <f>_xlfn.XLOOKUP(Comuni[[#This Row],[Regione]],Ripartizione_geografica[Regione],Ripartizione_geografica[Ripartizione geografica])</f>
        <v>Centro</v>
      </c>
      <c r="J5118">
        <f>_xlfn.XLOOKUP(Comuni[[#This Row],[Regione]],Ripartizione_geografica[Regione],Ripartizione_geografica[Codice Regione])</f>
        <v>12</v>
      </c>
      <c r="K5118">
        <f>_xlfn.XLOOKUP(Comuni[[#This Row],[Regione]],Table_0[Regione],Table_0[Totale])</f>
        <v>2498960</v>
      </c>
      <c r="L5118">
        <f>_xlfn.XLOOKUP(Comuni[[#This Row],[Regione]],Table_0[Regione],Table_0[Guariti])</f>
        <v>2438883</v>
      </c>
      <c r="M5118">
        <f>_xlfn.XLOOKUP(Comuni[[#This Row],[Regione]],Table_0[Regione],Table_0[Deceduti])</f>
        <v>13122</v>
      </c>
      <c r="N5118" s="1">
        <f>(Comuni[[#This Row],[Popolazione2011]]/Comuni[[#This Row],[Ammalati TOT]])*100</f>
        <v>7.0429298588212688E-2</v>
      </c>
      <c r="O5118">
        <f>_xlfn.XLOOKUP(Comuni[[#This Row],[Regione]],Table_0[Regione],Table_0[TOT AREA])</f>
        <v>5330380</v>
      </c>
      <c r="P5118" s="1">
        <f>(Comuni[[#This Row],[Popolazione2011]]/Comuni[[#This Row],[Ammalati AREA]])*100</f>
        <v>3.301828387469561E-2</v>
      </c>
    </row>
    <row r="5119" spans="1:16" x14ac:dyDescent="0.3">
      <c r="A5119" t="s">
        <v>5189</v>
      </c>
      <c r="B5119" t="s">
        <v>8031</v>
      </c>
      <c r="C5119" t="s">
        <v>5187</v>
      </c>
      <c r="D5119">
        <v>38433</v>
      </c>
      <c r="E5119" s="1">
        <f>(Comuni[[#This Row],[Popolazione2011]]/SUM(D:D))*100</f>
        <v>6.4677026995325737E-2</v>
      </c>
      <c r="F5119">
        <f t="shared" si="79"/>
        <v>5502886</v>
      </c>
      <c r="G5119" s="1">
        <f>(Comuni[[#This Row],[Popolazione2011]]/Comuni[[#This Row],[TOT POP REGIONE ]])*100</f>
        <v>0.69841534060491173</v>
      </c>
      <c r="H5119" t="str">
        <f>IF(Comuni[[#This Row],[Popolazione2011]]&gt;300000,"MAGGIORE","")</f>
        <v/>
      </c>
      <c r="I5119" t="str">
        <f>_xlfn.XLOOKUP(Comuni[[#This Row],[Regione]],Ripartizione_geografica[Regione],Ripartizione_geografica[Ripartizione geografica])</f>
        <v>Centro</v>
      </c>
      <c r="J5119">
        <f>_xlfn.XLOOKUP(Comuni[[#This Row],[Regione]],Ripartizione_geografica[Regione],Ripartizione_geografica[Codice Regione])</f>
        <v>12</v>
      </c>
      <c r="K5119">
        <f>_xlfn.XLOOKUP(Comuni[[#This Row],[Regione]],Table_0[Regione],Table_0[Totale])</f>
        <v>2498960</v>
      </c>
      <c r="L5119">
        <f>_xlfn.XLOOKUP(Comuni[[#This Row],[Regione]],Table_0[Regione],Table_0[Guariti])</f>
        <v>2438883</v>
      </c>
      <c r="M5119">
        <f>_xlfn.XLOOKUP(Comuni[[#This Row],[Regione]],Table_0[Regione],Table_0[Deceduti])</f>
        <v>13122</v>
      </c>
      <c r="N5119" s="1">
        <f>(Comuni[[#This Row],[Popolazione2011]]/Comuni[[#This Row],[Ammalati TOT]])*100</f>
        <v>1.5379597912731695</v>
      </c>
      <c r="O5119">
        <f>_xlfn.XLOOKUP(Comuni[[#This Row],[Regione]],Table_0[Regione],Table_0[TOT AREA])</f>
        <v>5330380</v>
      </c>
      <c r="P5119" s="1">
        <f>(Comuni[[#This Row],[Popolazione2011]]/Comuni[[#This Row],[Ammalati AREA]])*100</f>
        <v>0.72101801372510033</v>
      </c>
    </row>
    <row r="5120" spans="1:16" x14ac:dyDescent="0.3">
      <c r="A5120" t="s">
        <v>5190</v>
      </c>
      <c r="B5120" t="s">
        <v>8031</v>
      </c>
      <c r="C5120" t="s">
        <v>5187</v>
      </c>
      <c r="D5120">
        <v>4133</v>
      </c>
      <c r="E5120" s="1">
        <f>(Comuni[[#This Row],[Popolazione2011]]/SUM(D:D))*100</f>
        <v>6.9552247436234834E-3</v>
      </c>
      <c r="F5120">
        <f t="shared" si="79"/>
        <v>5502886</v>
      </c>
      <c r="G5120" s="1">
        <f>(Comuni[[#This Row],[Popolazione2011]]/Comuni[[#This Row],[TOT POP REGIONE ]])*100</f>
        <v>7.5106044355634477E-2</v>
      </c>
      <c r="H5120" t="str">
        <f>IF(Comuni[[#This Row],[Popolazione2011]]&gt;300000,"MAGGIORE","")</f>
        <v/>
      </c>
      <c r="I5120" t="str">
        <f>_xlfn.XLOOKUP(Comuni[[#This Row],[Regione]],Ripartizione_geografica[Regione],Ripartizione_geografica[Ripartizione geografica])</f>
        <v>Centro</v>
      </c>
      <c r="J5120">
        <f>_xlfn.XLOOKUP(Comuni[[#This Row],[Regione]],Ripartizione_geografica[Regione],Ripartizione_geografica[Codice Regione])</f>
        <v>12</v>
      </c>
      <c r="K5120">
        <f>_xlfn.XLOOKUP(Comuni[[#This Row],[Regione]],Table_0[Regione],Table_0[Totale])</f>
        <v>2498960</v>
      </c>
      <c r="L5120">
        <f>_xlfn.XLOOKUP(Comuni[[#This Row],[Regione]],Table_0[Regione],Table_0[Guariti])</f>
        <v>2438883</v>
      </c>
      <c r="M5120">
        <f>_xlfn.XLOOKUP(Comuni[[#This Row],[Regione]],Table_0[Regione],Table_0[Deceduti])</f>
        <v>13122</v>
      </c>
      <c r="N5120" s="1">
        <f>(Comuni[[#This Row],[Popolazione2011]]/Comuni[[#This Row],[Ammalati TOT]])*100</f>
        <v>0.16538880174152445</v>
      </c>
      <c r="O5120">
        <f>_xlfn.XLOOKUP(Comuni[[#This Row],[Regione]],Table_0[Regione],Table_0[TOT AREA])</f>
        <v>5330380</v>
      </c>
      <c r="P5120" s="1">
        <f>(Comuni[[#This Row],[Popolazione2011]]/Comuni[[#This Row],[Ammalati AREA]])*100</f>
        <v>7.7536685939839187E-2</v>
      </c>
    </row>
    <row r="5121" spans="1:16" x14ac:dyDescent="0.3">
      <c r="A5121" t="s">
        <v>5191</v>
      </c>
      <c r="B5121" t="s">
        <v>8031</v>
      </c>
      <c r="C5121" t="s">
        <v>5187</v>
      </c>
      <c r="D5121">
        <v>18575</v>
      </c>
      <c r="E5121" s="1">
        <f>(Comuni[[#This Row],[Popolazione2011]]/SUM(D:D))*100</f>
        <v>3.1258964338932056E-2</v>
      </c>
      <c r="F5121">
        <f t="shared" si="79"/>
        <v>5502886</v>
      </c>
      <c r="G5121" s="1">
        <f>(Comuni[[#This Row],[Popolazione2011]]/Comuni[[#This Row],[TOT POP REGIONE ]])*100</f>
        <v>0.3375501509571523</v>
      </c>
      <c r="H5121" t="str">
        <f>IF(Comuni[[#This Row],[Popolazione2011]]&gt;300000,"MAGGIORE","")</f>
        <v/>
      </c>
      <c r="I5121" t="str">
        <f>_xlfn.XLOOKUP(Comuni[[#This Row],[Regione]],Ripartizione_geografica[Regione],Ripartizione_geografica[Ripartizione geografica])</f>
        <v>Centro</v>
      </c>
      <c r="J5121">
        <f>_xlfn.XLOOKUP(Comuni[[#This Row],[Regione]],Ripartizione_geografica[Regione],Ripartizione_geografica[Codice Regione])</f>
        <v>12</v>
      </c>
      <c r="K5121">
        <f>_xlfn.XLOOKUP(Comuni[[#This Row],[Regione]],Table_0[Regione],Table_0[Totale])</f>
        <v>2498960</v>
      </c>
      <c r="L5121">
        <f>_xlfn.XLOOKUP(Comuni[[#This Row],[Regione]],Table_0[Regione],Table_0[Guariti])</f>
        <v>2438883</v>
      </c>
      <c r="M5121">
        <f>_xlfn.XLOOKUP(Comuni[[#This Row],[Regione]],Table_0[Regione],Table_0[Deceduti])</f>
        <v>13122</v>
      </c>
      <c r="N5121" s="1">
        <f>(Comuni[[#This Row],[Popolazione2011]]/Comuni[[#This Row],[Ammalati TOT]])*100</f>
        <v>0.74330921663411986</v>
      </c>
      <c r="O5121">
        <f>_xlfn.XLOOKUP(Comuni[[#This Row],[Regione]],Table_0[Regione],Table_0[TOT AREA])</f>
        <v>5330380</v>
      </c>
      <c r="P5121" s="1">
        <f>(Comuni[[#This Row],[Popolazione2011]]/Comuni[[#This Row],[Ammalati AREA]])*100</f>
        <v>0.34847421759799491</v>
      </c>
    </row>
    <row r="5122" spans="1:16" x14ac:dyDescent="0.3">
      <c r="A5122" t="s">
        <v>5192</v>
      </c>
      <c r="B5122" t="s">
        <v>8031</v>
      </c>
      <c r="C5122" t="s">
        <v>5187</v>
      </c>
      <c r="D5122">
        <v>942</v>
      </c>
      <c r="E5122" s="1">
        <f>(Comuni[[#This Row],[Popolazione2011]]/SUM(D:D))*100</f>
        <v>1.5852459976998113E-3</v>
      </c>
      <c r="F5122">
        <f t="shared" ref="F5122:F5185" si="80">SUMIFS(D:D,B:B,B5122)</f>
        <v>5502886</v>
      </c>
      <c r="G5122" s="1">
        <f>(Comuni[[#This Row],[Popolazione2011]]/Comuni[[#This Row],[TOT POP REGIONE ]])*100</f>
        <v>1.7118290293493269E-2</v>
      </c>
      <c r="H5122" t="str">
        <f>IF(Comuni[[#This Row],[Popolazione2011]]&gt;300000,"MAGGIORE","")</f>
        <v/>
      </c>
      <c r="I5122" t="str">
        <f>_xlfn.XLOOKUP(Comuni[[#This Row],[Regione]],Ripartizione_geografica[Regione],Ripartizione_geografica[Ripartizione geografica])</f>
        <v>Centro</v>
      </c>
      <c r="J5122">
        <f>_xlfn.XLOOKUP(Comuni[[#This Row],[Regione]],Ripartizione_geografica[Regione],Ripartizione_geografica[Codice Regione])</f>
        <v>12</v>
      </c>
      <c r="K5122">
        <f>_xlfn.XLOOKUP(Comuni[[#This Row],[Regione]],Table_0[Regione],Table_0[Totale])</f>
        <v>2498960</v>
      </c>
      <c r="L5122">
        <f>_xlfn.XLOOKUP(Comuni[[#This Row],[Regione]],Table_0[Regione],Table_0[Guariti])</f>
        <v>2438883</v>
      </c>
      <c r="M5122">
        <f>_xlfn.XLOOKUP(Comuni[[#This Row],[Regione]],Table_0[Regione],Table_0[Deceduti])</f>
        <v>13122</v>
      </c>
      <c r="N5122" s="1">
        <f>(Comuni[[#This Row],[Popolazione2011]]/Comuni[[#This Row],[Ammalati TOT]])*100</f>
        <v>3.769568140346384E-2</v>
      </c>
      <c r="O5122">
        <f>_xlfn.XLOOKUP(Comuni[[#This Row],[Regione]],Table_0[Regione],Table_0[TOT AREA])</f>
        <v>5330380</v>
      </c>
      <c r="P5122" s="1">
        <f>(Comuni[[#This Row],[Popolazione2011]]/Comuni[[#This Row],[Ammalati AREA]])*100</f>
        <v>1.7672286028388221E-2</v>
      </c>
    </row>
    <row r="5123" spans="1:16" x14ac:dyDescent="0.3">
      <c r="A5123" t="s">
        <v>5193</v>
      </c>
      <c r="B5123" t="s">
        <v>8031</v>
      </c>
      <c r="C5123" t="s">
        <v>5187</v>
      </c>
      <c r="D5123">
        <v>49731</v>
      </c>
      <c r="E5123" s="1">
        <f>(Comuni[[#This Row],[Popolazione2011]]/SUM(D:D))*100</f>
        <v>8.3689881859457887E-2</v>
      </c>
      <c r="F5123">
        <f t="shared" si="80"/>
        <v>5502886</v>
      </c>
      <c r="G5123" s="1">
        <f>(Comuni[[#This Row],[Popolazione2011]]/Comuni[[#This Row],[TOT POP REGIONE ]])*100</f>
        <v>0.90372579043069401</v>
      </c>
      <c r="H5123" t="str">
        <f>IF(Comuni[[#This Row],[Popolazione2011]]&gt;300000,"MAGGIORE","")</f>
        <v/>
      </c>
      <c r="I5123" t="str">
        <f>_xlfn.XLOOKUP(Comuni[[#This Row],[Regione]],Ripartizione_geografica[Regione],Ripartizione_geografica[Ripartizione geografica])</f>
        <v>Centro</v>
      </c>
      <c r="J5123">
        <f>_xlfn.XLOOKUP(Comuni[[#This Row],[Regione]],Ripartizione_geografica[Regione],Ripartizione_geografica[Codice Regione])</f>
        <v>12</v>
      </c>
      <c r="K5123">
        <f>_xlfn.XLOOKUP(Comuni[[#This Row],[Regione]],Table_0[Regione],Table_0[Totale])</f>
        <v>2498960</v>
      </c>
      <c r="L5123">
        <f>_xlfn.XLOOKUP(Comuni[[#This Row],[Regione]],Table_0[Regione],Table_0[Guariti])</f>
        <v>2438883</v>
      </c>
      <c r="M5123">
        <f>_xlfn.XLOOKUP(Comuni[[#This Row],[Regione]],Table_0[Regione],Table_0[Deceduti])</f>
        <v>13122</v>
      </c>
      <c r="N5123" s="1">
        <f>(Comuni[[#This Row],[Popolazione2011]]/Comuni[[#This Row],[Ammalati TOT]])*100</f>
        <v>1.9900678682331849</v>
      </c>
      <c r="O5123">
        <f>_xlfn.XLOOKUP(Comuni[[#This Row],[Regione]],Table_0[Regione],Table_0[TOT AREA])</f>
        <v>5330380</v>
      </c>
      <c r="P5123" s="1">
        <f>(Comuni[[#This Row],[Popolazione2011]]/Comuni[[#This Row],[Ammalati AREA]])*100</f>
        <v>0.93297288373436793</v>
      </c>
    </row>
    <row r="5124" spans="1:16" x14ac:dyDescent="0.3">
      <c r="A5124" t="s">
        <v>5194</v>
      </c>
      <c r="B5124" t="s">
        <v>8031</v>
      </c>
      <c r="C5124" t="s">
        <v>5187</v>
      </c>
      <c r="D5124">
        <v>1394</v>
      </c>
      <c r="E5124" s="1">
        <f>(Comuni[[#This Row],[Popolazione2011]]/SUM(D:D))*100</f>
        <v>2.3458948203753049E-3</v>
      </c>
      <c r="F5124">
        <f t="shared" si="80"/>
        <v>5502886</v>
      </c>
      <c r="G5124" s="1">
        <f>(Comuni[[#This Row],[Popolazione2011]]/Comuni[[#This Row],[TOT POP REGIONE ]])*100</f>
        <v>2.533216206913972E-2</v>
      </c>
      <c r="H5124" t="str">
        <f>IF(Comuni[[#This Row],[Popolazione2011]]&gt;300000,"MAGGIORE","")</f>
        <v/>
      </c>
      <c r="I5124" t="str">
        <f>_xlfn.XLOOKUP(Comuni[[#This Row],[Regione]],Ripartizione_geografica[Regione],Ripartizione_geografica[Ripartizione geografica])</f>
        <v>Centro</v>
      </c>
      <c r="J5124">
        <f>_xlfn.XLOOKUP(Comuni[[#This Row],[Regione]],Ripartizione_geografica[Regione],Ripartizione_geografica[Codice Regione])</f>
        <v>12</v>
      </c>
      <c r="K5124">
        <f>_xlfn.XLOOKUP(Comuni[[#This Row],[Regione]],Table_0[Regione],Table_0[Totale])</f>
        <v>2498960</v>
      </c>
      <c r="L5124">
        <f>_xlfn.XLOOKUP(Comuni[[#This Row],[Regione]],Table_0[Regione],Table_0[Guariti])</f>
        <v>2438883</v>
      </c>
      <c r="M5124">
        <f>_xlfn.XLOOKUP(Comuni[[#This Row],[Regione]],Table_0[Regione],Table_0[Deceduti])</f>
        <v>13122</v>
      </c>
      <c r="N5124" s="1">
        <f>(Comuni[[#This Row],[Popolazione2011]]/Comuni[[#This Row],[Ammalati TOT]])*100</f>
        <v>5.5783205813618467E-2</v>
      </c>
      <c r="O5124">
        <f>_xlfn.XLOOKUP(Comuni[[#This Row],[Regione]],Table_0[Regione],Table_0[TOT AREA])</f>
        <v>5330380</v>
      </c>
      <c r="P5124" s="1">
        <f>(Comuni[[#This Row],[Popolazione2011]]/Comuni[[#This Row],[Ammalati AREA]])*100</f>
        <v>2.6151981659844135E-2</v>
      </c>
    </row>
    <row r="5125" spans="1:16" x14ac:dyDescent="0.3">
      <c r="A5125" t="s">
        <v>5195</v>
      </c>
      <c r="B5125" t="s">
        <v>8031</v>
      </c>
      <c r="C5125" t="s">
        <v>5187</v>
      </c>
      <c r="D5125">
        <v>18311</v>
      </c>
      <c r="E5125" s="1">
        <f>(Comuni[[#This Row],[Popolazione2011]]/SUM(D:D))*100</f>
        <v>3.0814691575245485E-2</v>
      </c>
      <c r="F5125">
        <f t="shared" si="80"/>
        <v>5502886</v>
      </c>
      <c r="G5125" s="1">
        <f>(Comuni[[#This Row],[Popolazione2011]]/Comuni[[#This Row],[TOT POP REGIONE ]])*100</f>
        <v>0.33275266832712869</v>
      </c>
      <c r="H5125" t="str">
        <f>IF(Comuni[[#This Row],[Popolazione2011]]&gt;300000,"MAGGIORE","")</f>
        <v/>
      </c>
      <c r="I5125" t="str">
        <f>_xlfn.XLOOKUP(Comuni[[#This Row],[Regione]],Ripartizione_geografica[Regione],Ripartizione_geografica[Ripartizione geografica])</f>
        <v>Centro</v>
      </c>
      <c r="J5125">
        <f>_xlfn.XLOOKUP(Comuni[[#This Row],[Regione]],Ripartizione_geografica[Regione],Ripartizione_geografica[Codice Regione])</f>
        <v>12</v>
      </c>
      <c r="K5125">
        <f>_xlfn.XLOOKUP(Comuni[[#This Row],[Regione]],Table_0[Regione],Table_0[Totale])</f>
        <v>2498960</v>
      </c>
      <c r="L5125">
        <f>_xlfn.XLOOKUP(Comuni[[#This Row],[Regione]],Table_0[Regione],Table_0[Guariti])</f>
        <v>2438883</v>
      </c>
      <c r="M5125">
        <f>_xlfn.XLOOKUP(Comuni[[#This Row],[Regione]],Table_0[Regione],Table_0[Deceduti])</f>
        <v>13122</v>
      </c>
      <c r="N5125" s="1">
        <f>(Comuni[[#This Row],[Popolazione2011]]/Comuni[[#This Row],[Ammalati TOT]])*100</f>
        <v>0.73274482184588785</v>
      </c>
      <c r="O5125">
        <f>_xlfn.XLOOKUP(Comuni[[#This Row],[Regione]],Table_0[Regione],Table_0[TOT AREA])</f>
        <v>5330380</v>
      </c>
      <c r="P5125" s="1">
        <f>(Comuni[[#This Row],[Popolazione2011]]/Comuni[[#This Row],[Ammalati AREA]])*100</f>
        <v>0.34352147501679053</v>
      </c>
    </row>
    <row r="5126" spans="1:16" x14ac:dyDescent="0.3">
      <c r="A5126" t="s">
        <v>5196</v>
      </c>
      <c r="B5126" t="s">
        <v>8031</v>
      </c>
      <c r="C5126" t="s">
        <v>5187</v>
      </c>
      <c r="D5126">
        <v>1647</v>
      </c>
      <c r="E5126" s="1">
        <f>(Comuni[[#This Row],[Popolazione2011]]/SUM(D:D))*100</f>
        <v>2.7716562189082691E-3</v>
      </c>
      <c r="F5126">
        <f t="shared" si="80"/>
        <v>5502886</v>
      </c>
      <c r="G5126" s="1">
        <f>(Comuni[[#This Row],[Popolazione2011]]/Comuni[[#This Row],[TOT POP REGIONE ]])*100</f>
        <v>2.9929749589578995E-2</v>
      </c>
      <c r="H5126" t="str">
        <f>IF(Comuni[[#This Row],[Popolazione2011]]&gt;300000,"MAGGIORE","")</f>
        <v/>
      </c>
      <c r="I5126" t="str">
        <f>_xlfn.XLOOKUP(Comuni[[#This Row],[Regione]],Ripartizione_geografica[Regione],Ripartizione_geografica[Ripartizione geografica])</f>
        <v>Centro</v>
      </c>
      <c r="J5126">
        <f>_xlfn.XLOOKUP(Comuni[[#This Row],[Regione]],Ripartizione_geografica[Regione],Ripartizione_geografica[Codice Regione])</f>
        <v>12</v>
      </c>
      <c r="K5126">
        <f>_xlfn.XLOOKUP(Comuni[[#This Row],[Regione]],Table_0[Regione],Table_0[Totale])</f>
        <v>2498960</v>
      </c>
      <c r="L5126">
        <f>_xlfn.XLOOKUP(Comuni[[#This Row],[Regione]],Table_0[Regione],Table_0[Guariti])</f>
        <v>2438883</v>
      </c>
      <c r="M5126">
        <f>_xlfn.XLOOKUP(Comuni[[#This Row],[Regione]],Table_0[Regione],Table_0[Deceduti])</f>
        <v>13122</v>
      </c>
      <c r="N5126" s="1">
        <f>(Comuni[[#This Row],[Popolazione2011]]/Comuni[[#This Row],[Ammalati TOT]])*100</f>
        <v>6.5907417485674039E-2</v>
      </c>
      <c r="O5126">
        <f>_xlfn.XLOOKUP(Comuni[[#This Row],[Regione]],Table_0[Regione],Table_0[TOT AREA])</f>
        <v>5330380</v>
      </c>
      <c r="P5126" s="1">
        <f>(Comuni[[#This Row],[Popolazione2011]]/Comuni[[#This Row],[Ammalati AREA]])*100</f>
        <v>3.0898359966831632E-2</v>
      </c>
    </row>
    <row r="5127" spans="1:16" x14ac:dyDescent="0.3">
      <c r="A5127" t="s">
        <v>5197</v>
      </c>
      <c r="B5127" t="s">
        <v>8031</v>
      </c>
      <c r="C5127" t="s">
        <v>5187</v>
      </c>
      <c r="D5127">
        <v>13665</v>
      </c>
      <c r="E5127" s="1">
        <f>(Comuni[[#This Row],[Popolazione2011]]/SUM(D:D))*100</f>
        <v>2.2996164074912867E-2</v>
      </c>
      <c r="F5127">
        <f t="shared" si="80"/>
        <v>5502886</v>
      </c>
      <c r="G5127" s="1">
        <f>(Comuni[[#This Row],[Popolazione2011]]/Comuni[[#This Row],[TOT POP REGIONE ]])*100</f>
        <v>0.24832424295178931</v>
      </c>
      <c r="H5127" t="str">
        <f>IF(Comuni[[#This Row],[Popolazione2011]]&gt;300000,"MAGGIORE","")</f>
        <v/>
      </c>
      <c r="I5127" t="str">
        <f>_xlfn.XLOOKUP(Comuni[[#This Row],[Regione]],Ripartizione_geografica[Regione],Ripartizione_geografica[Ripartizione geografica])</f>
        <v>Centro</v>
      </c>
      <c r="J5127">
        <f>_xlfn.XLOOKUP(Comuni[[#This Row],[Regione]],Ripartizione_geografica[Regione],Ripartizione_geografica[Codice Regione])</f>
        <v>12</v>
      </c>
      <c r="K5127">
        <f>_xlfn.XLOOKUP(Comuni[[#This Row],[Regione]],Table_0[Regione],Table_0[Totale])</f>
        <v>2498960</v>
      </c>
      <c r="L5127">
        <f>_xlfn.XLOOKUP(Comuni[[#This Row],[Regione]],Table_0[Regione],Table_0[Guariti])</f>
        <v>2438883</v>
      </c>
      <c r="M5127">
        <f>_xlfn.XLOOKUP(Comuni[[#This Row],[Regione]],Table_0[Regione],Table_0[Deceduti])</f>
        <v>13122</v>
      </c>
      <c r="N5127" s="1">
        <f>(Comuni[[#This Row],[Popolazione2011]]/Comuni[[#This Row],[Ammalati TOT]])*100</f>
        <v>0.54682748023177641</v>
      </c>
      <c r="O5127">
        <f>_xlfn.XLOOKUP(Comuni[[#This Row],[Regione]],Table_0[Regione],Table_0[TOT AREA])</f>
        <v>5330380</v>
      </c>
      <c r="P5127" s="1">
        <f>(Comuni[[#This Row],[Popolazione2011]]/Comuni[[#This Row],[Ammalati AREA]])*100</f>
        <v>0.25636070974302017</v>
      </c>
    </row>
    <row r="5128" spans="1:16" x14ac:dyDescent="0.3">
      <c r="A5128" t="s">
        <v>5198</v>
      </c>
      <c r="B5128" t="s">
        <v>8031</v>
      </c>
      <c r="C5128" t="s">
        <v>5187</v>
      </c>
      <c r="D5128">
        <v>2948</v>
      </c>
      <c r="E5128" s="1">
        <f>(Comuni[[#This Row],[Popolazione2011]]/SUM(D:D))*100</f>
        <v>4.9610458611667133E-3</v>
      </c>
      <c r="F5128">
        <f t="shared" si="80"/>
        <v>5502886</v>
      </c>
      <c r="G5128" s="1">
        <f>(Comuni[[#This Row],[Popolazione2011]]/Comuni[[#This Row],[TOT POP REGIONE ]])*100</f>
        <v>5.3571889368596769E-2</v>
      </c>
      <c r="H5128" t="str">
        <f>IF(Comuni[[#This Row],[Popolazione2011]]&gt;300000,"MAGGIORE","")</f>
        <v/>
      </c>
      <c r="I5128" t="str">
        <f>_xlfn.XLOOKUP(Comuni[[#This Row],[Regione]],Ripartizione_geografica[Regione],Ripartizione_geografica[Ripartizione geografica])</f>
        <v>Centro</v>
      </c>
      <c r="J5128">
        <f>_xlfn.XLOOKUP(Comuni[[#This Row],[Regione]],Ripartizione_geografica[Regione],Ripartizione_geografica[Codice Regione])</f>
        <v>12</v>
      </c>
      <c r="K5128">
        <f>_xlfn.XLOOKUP(Comuni[[#This Row],[Regione]],Table_0[Regione],Table_0[Totale])</f>
        <v>2498960</v>
      </c>
      <c r="L5128">
        <f>_xlfn.XLOOKUP(Comuni[[#This Row],[Regione]],Table_0[Regione],Table_0[Guariti])</f>
        <v>2438883</v>
      </c>
      <c r="M5128">
        <f>_xlfn.XLOOKUP(Comuni[[#This Row],[Regione]],Table_0[Regione],Table_0[Deceduti])</f>
        <v>13122</v>
      </c>
      <c r="N5128" s="1">
        <f>(Comuni[[#This Row],[Popolazione2011]]/Comuni[[#This Row],[Ammalati TOT]])*100</f>
        <v>0.11796907513525626</v>
      </c>
      <c r="O5128">
        <f>_xlfn.XLOOKUP(Comuni[[#This Row],[Regione]],Table_0[Regione],Table_0[TOT AREA])</f>
        <v>5330380</v>
      </c>
      <c r="P5128" s="1">
        <f>(Comuni[[#This Row],[Popolazione2011]]/Comuni[[#This Row],[Ammalati AREA]])*100</f>
        <v>5.5305625490115154E-2</v>
      </c>
    </row>
    <row r="5129" spans="1:16" x14ac:dyDescent="0.3">
      <c r="A5129" t="s">
        <v>5199</v>
      </c>
      <c r="B5129" t="s">
        <v>8031</v>
      </c>
      <c r="C5129" t="s">
        <v>5187</v>
      </c>
      <c r="D5129">
        <v>18549</v>
      </c>
      <c r="E5129" s="1">
        <f>(Comuni[[#This Row],[Popolazione2011]]/SUM(D:D))*100</f>
        <v>3.1215210203114439E-2</v>
      </c>
      <c r="F5129">
        <f t="shared" si="80"/>
        <v>5502886</v>
      </c>
      <c r="G5129" s="1">
        <f>(Comuni[[#This Row],[Popolazione2011]]/Comuni[[#This Row],[TOT POP REGIONE ]])*100</f>
        <v>0.33707767160722574</v>
      </c>
      <c r="H5129" t="str">
        <f>IF(Comuni[[#This Row],[Popolazione2011]]&gt;300000,"MAGGIORE","")</f>
        <v/>
      </c>
      <c r="I5129" t="str">
        <f>_xlfn.XLOOKUP(Comuni[[#This Row],[Regione]],Ripartizione_geografica[Regione],Ripartizione_geografica[Ripartizione geografica])</f>
        <v>Centro</v>
      </c>
      <c r="J5129">
        <f>_xlfn.XLOOKUP(Comuni[[#This Row],[Regione]],Ripartizione_geografica[Regione],Ripartizione_geografica[Codice Regione])</f>
        <v>12</v>
      </c>
      <c r="K5129">
        <f>_xlfn.XLOOKUP(Comuni[[#This Row],[Regione]],Table_0[Regione],Table_0[Totale])</f>
        <v>2498960</v>
      </c>
      <c r="L5129">
        <f>_xlfn.XLOOKUP(Comuni[[#This Row],[Regione]],Table_0[Regione],Table_0[Guariti])</f>
        <v>2438883</v>
      </c>
      <c r="M5129">
        <f>_xlfn.XLOOKUP(Comuni[[#This Row],[Regione]],Table_0[Regione],Table_0[Deceduti])</f>
        <v>13122</v>
      </c>
      <c r="N5129" s="1">
        <f>(Comuni[[#This Row],[Popolazione2011]]/Comuni[[#This Row],[Ammalati TOT]])*100</f>
        <v>0.74226878381406658</v>
      </c>
      <c r="O5129">
        <f>_xlfn.XLOOKUP(Comuni[[#This Row],[Regione]],Table_0[Regione],Table_0[TOT AREA])</f>
        <v>5330380</v>
      </c>
      <c r="P5129" s="1">
        <f>(Comuni[[#This Row],[Popolazione2011]]/Comuni[[#This Row],[Ammalati AREA]])*100</f>
        <v>0.34798644749530055</v>
      </c>
    </row>
    <row r="5130" spans="1:16" x14ac:dyDescent="0.3">
      <c r="A5130" t="s">
        <v>5200</v>
      </c>
      <c r="B5130" t="s">
        <v>8031</v>
      </c>
      <c r="C5130" t="s">
        <v>5187</v>
      </c>
      <c r="D5130">
        <v>460</v>
      </c>
      <c r="E5130" s="1">
        <f>(Comuni[[#This Row],[Popolazione2011]]/SUM(D:D))*100</f>
        <v>7.7411163369629863E-4</v>
      </c>
      <c r="F5130">
        <f t="shared" si="80"/>
        <v>5502886</v>
      </c>
      <c r="G5130" s="1">
        <f>(Comuni[[#This Row],[Popolazione2011]]/Comuni[[#This Row],[TOT POP REGIONE ]])*100</f>
        <v>8.3592500371623187E-3</v>
      </c>
      <c r="H5130" t="str">
        <f>IF(Comuni[[#This Row],[Popolazione2011]]&gt;300000,"MAGGIORE","")</f>
        <v/>
      </c>
      <c r="I5130" t="str">
        <f>_xlfn.XLOOKUP(Comuni[[#This Row],[Regione]],Ripartizione_geografica[Regione],Ripartizione_geografica[Ripartizione geografica])</f>
        <v>Centro</v>
      </c>
      <c r="J5130">
        <f>_xlfn.XLOOKUP(Comuni[[#This Row],[Regione]],Ripartizione_geografica[Regione],Ripartizione_geografica[Codice Regione])</f>
        <v>12</v>
      </c>
      <c r="K5130">
        <f>_xlfn.XLOOKUP(Comuni[[#This Row],[Regione]],Table_0[Regione],Table_0[Totale])</f>
        <v>2498960</v>
      </c>
      <c r="L5130">
        <f>_xlfn.XLOOKUP(Comuni[[#This Row],[Regione]],Table_0[Regione],Table_0[Guariti])</f>
        <v>2438883</v>
      </c>
      <c r="M5130">
        <f>_xlfn.XLOOKUP(Comuni[[#This Row],[Regione]],Table_0[Regione],Table_0[Deceduti])</f>
        <v>13122</v>
      </c>
      <c r="N5130" s="1">
        <f>(Comuni[[#This Row],[Popolazione2011]]/Comuni[[#This Row],[Ammalati TOT]])*100</f>
        <v>1.8407657585555591E-2</v>
      </c>
      <c r="O5130">
        <f>_xlfn.XLOOKUP(Comuni[[#This Row],[Regione]],Table_0[Regione],Table_0[TOT AREA])</f>
        <v>5330380</v>
      </c>
      <c r="P5130" s="1">
        <f>(Comuni[[#This Row],[Popolazione2011]]/Comuni[[#This Row],[Ammalati AREA]])*100</f>
        <v>8.6297787399772629E-3</v>
      </c>
    </row>
    <row r="5131" spans="1:16" x14ac:dyDescent="0.3">
      <c r="A5131" t="s">
        <v>5201</v>
      </c>
      <c r="B5131" t="s">
        <v>8031</v>
      </c>
      <c r="C5131" t="s">
        <v>5187</v>
      </c>
      <c r="D5131">
        <v>11107</v>
      </c>
      <c r="E5131" s="1">
        <f>(Comuni[[#This Row],[Popolazione2011]]/SUM(D:D))*100</f>
        <v>1.8691430251010409E-2</v>
      </c>
      <c r="F5131">
        <f t="shared" si="80"/>
        <v>5502886</v>
      </c>
      <c r="G5131" s="1">
        <f>(Comuni[[#This Row],[Popolazione2011]]/Comuni[[#This Row],[TOT POP REGIONE ]])*100</f>
        <v>0.20183954383209102</v>
      </c>
      <c r="H5131" t="str">
        <f>IF(Comuni[[#This Row],[Popolazione2011]]&gt;300000,"MAGGIORE","")</f>
        <v/>
      </c>
      <c r="I5131" t="str">
        <f>_xlfn.XLOOKUP(Comuni[[#This Row],[Regione]],Ripartizione_geografica[Regione],Ripartizione_geografica[Ripartizione geografica])</f>
        <v>Centro</v>
      </c>
      <c r="J5131">
        <f>_xlfn.XLOOKUP(Comuni[[#This Row],[Regione]],Ripartizione_geografica[Regione],Ripartizione_geografica[Codice Regione])</f>
        <v>12</v>
      </c>
      <c r="K5131">
        <f>_xlfn.XLOOKUP(Comuni[[#This Row],[Regione]],Table_0[Regione],Table_0[Totale])</f>
        <v>2498960</v>
      </c>
      <c r="L5131">
        <f>_xlfn.XLOOKUP(Comuni[[#This Row],[Regione]],Table_0[Regione],Table_0[Guariti])</f>
        <v>2438883</v>
      </c>
      <c r="M5131">
        <f>_xlfn.XLOOKUP(Comuni[[#This Row],[Regione]],Table_0[Regione],Table_0[Deceduti])</f>
        <v>13122</v>
      </c>
      <c r="N5131" s="1">
        <f>(Comuni[[#This Row],[Popolazione2011]]/Comuni[[#This Row],[Ammalati TOT]])*100</f>
        <v>0.44446489739731726</v>
      </c>
      <c r="O5131">
        <f>_xlfn.XLOOKUP(Comuni[[#This Row],[Regione]],Table_0[Regione],Table_0[TOT AREA])</f>
        <v>5330380</v>
      </c>
      <c r="P5131" s="1">
        <f>(Comuni[[#This Row],[Popolazione2011]]/Comuni[[#This Row],[Ammalati AREA]])*100</f>
        <v>0.20837163579332055</v>
      </c>
    </row>
    <row r="5132" spans="1:16" x14ac:dyDescent="0.3">
      <c r="A5132" t="s">
        <v>5202</v>
      </c>
      <c r="B5132" t="s">
        <v>8031</v>
      </c>
      <c r="C5132" t="s">
        <v>5187</v>
      </c>
      <c r="D5132">
        <v>4071</v>
      </c>
      <c r="E5132" s="1">
        <f>(Comuni[[#This Row],[Popolazione2011]]/SUM(D:D))*100</f>
        <v>6.8508879582122421E-3</v>
      </c>
      <c r="F5132">
        <f t="shared" si="80"/>
        <v>5502886</v>
      </c>
      <c r="G5132" s="1">
        <f>(Comuni[[#This Row],[Popolazione2011]]/Comuni[[#This Row],[TOT POP REGIONE ]])*100</f>
        <v>7.3979362828886508E-2</v>
      </c>
      <c r="H5132" t="str">
        <f>IF(Comuni[[#This Row],[Popolazione2011]]&gt;300000,"MAGGIORE","")</f>
        <v/>
      </c>
      <c r="I5132" t="str">
        <f>_xlfn.XLOOKUP(Comuni[[#This Row],[Regione]],Ripartizione_geografica[Regione],Ripartizione_geografica[Ripartizione geografica])</f>
        <v>Centro</v>
      </c>
      <c r="J5132">
        <f>_xlfn.XLOOKUP(Comuni[[#This Row],[Regione]],Ripartizione_geografica[Regione],Ripartizione_geografica[Codice Regione])</f>
        <v>12</v>
      </c>
      <c r="K5132">
        <f>_xlfn.XLOOKUP(Comuni[[#This Row],[Regione]],Table_0[Regione],Table_0[Totale])</f>
        <v>2498960</v>
      </c>
      <c r="L5132">
        <f>_xlfn.XLOOKUP(Comuni[[#This Row],[Regione]],Table_0[Regione],Table_0[Guariti])</f>
        <v>2438883</v>
      </c>
      <c r="M5132">
        <f>_xlfn.XLOOKUP(Comuni[[#This Row],[Regione]],Table_0[Regione],Table_0[Deceduti])</f>
        <v>13122</v>
      </c>
      <c r="N5132" s="1">
        <f>(Comuni[[#This Row],[Popolazione2011]]/Comuni[[#This Row],[Ammalati TOT]])*100</f>
        <v>0.16290776963216699</v>
      </c>
      <c r="O5132">
        <f>_xlfn.XLOOKUP(Comuni[[#This Row],[Regione]],Table_0[Regione],Table_0[TOT AREA])</f>
        <v>5330380</v>
      </c>
      <c r="P5132" s="1">
        <f>(Comuni[[#This Row],[Popolazione2011]]/Comuni[[#This Row],[Ammalati AREA]])*100</f>
        <v>7.6373541848798771E-2</v>
      </c>
    </row>
    <row r="5133" spans="1:16" x14ac:dyDescent="0.3">
      <c r="A5133" t="s">
        <v>5203</v>
      </c>
      <c r="B5133" t="s">
        <v>8031</v>
      </c>
      <c r="C5133" t="s">
        <v>5187</v>
      </c>
      <c r="D5133">
        <v>359</v>
      </c>
      <c r="E5133" s="1">
        <f>(Comuni[[#This Row],[Popolazione2011]]/SUM(D:D))*100</f>
        <v>6.0414364455863305E-4</v>
      </c>
      <c r="F5133">
        <f t="shared" si="80"/>
        <v>5502886</v>
      </c>
      <c r="G5133" s="1">
        <f>(Comuni[[#This Row],[Popolazione2011]]/Comuni[[#This Row],[TOT POP REGIONE ]])*100</f>
        <v>6.5238494855245051E-3</v>
      </c>
      <c r="H5133" t="str">
        <f>IF(Comuni[[#This Row],[Popolazione2011]]&gt;300000,"MAGGIORE","")</f>
        <v/>
      </c>
      <c r="I5133" t="str">
        <f>_xlfn.XLOOKUP(Comuni[[#This Row],[Regione]],Ripartizione_geografica[Regione],Ripartizione_geografica[Ripartizione geografica])</f>
        <v>Centro</v>
      </c>
      <c r="J5133">
        <f>_xlfn.XLOOKUP(Comuni[[#This Row],[Regione]],Ripartizione_geografica[Regione],Ripartizione_geografica[Codice Regione])</f>
        <v>12</v>
      </c>
      <c r="K5133">
        <f>_xlfn.XLOOKUP(Comuni[[#This Row],[Regione]],Table_0[Regione],Table_0[Totale])</f>
        <v>2498960</v>
      </c>
      <c r="L5133">
        <f>_xlfn.XLOOKUP(Comuni[[#This Row],[Regione]],Table_0[Regione],Table_0[Guariti])</f>
        <v>2438883</v>
      </c>
      <c r="M5133">
        <f>_xlfn.XLOOKUP(Comuni[[#This Row],[Regione]],Table_0[Regione],Table_0[Deceduti])</f>
        <v>13122</v>
      </c>
      <c r="N5133" s="1">
        <f>(Comuni[[#This Row],[Popolazione2011]]/Comuni[[#This Row],[Ammalati TOT]])*100</f>
        <v>1.4365976246118385E-2</v>
      </c>
      <c r="O5133">
        <f>_xlfn.XLOOKUP(Comuni[[#This Row],[Regione]],Table_0[Regione],Table_0[TOT AREA])</f>
        <v>5330380</v>
      </c>
      <c r="P5133" s="1">
        <f>(Comuni[[#This Row],[Popolazione2011]]/Comuni[[#This Row],[Ammalati AREA]])*100</f>
        <v>6.7349794948952987E-3</v>
      </c>
    </row>
    <row r="5134" spans="1:16" x14ac:dyDescent="0.3">
      <c r="A5134" t="s">
        <v>5204</v>
      </c>
      <c r="B5134" t="s">
        <v>8031</v>
      </c>
      <c r="C5134" t="s">
        <v>5187</v>
      </c>
      <c r="D5134">
        <v>9488</v>
      </c>
      <c r="E5134" s="1">
        <f>(Comuni[[#This Row],[Popolazione2011]]/SUM(D:D))*100</f>
        <v>1.5966893870674959E-2</v>
      </c>
      <c r="F5134">
        <f t="shared" si="80"/>
        <v>5502886</v>
      </c>
      <c r="G5134" s="1">
        <f>(Comuni[[#This Row],[Popolazione2011]]/Comuni[[#This Row],[TOT POP REGIONE ]])*100</f>
        <v>0.17241861815781756</v>
      </c>
      <c r="H5134" t="str">
        <f>IF(Comuni[[#This Row],[Popolazione2011]]&gt;300000,"MAGGIORE","")</f>
        <v/>
      </c>
      <c r="I5134" t="str">
        <f>_xlfn.XLOOKUP(Comuni[[#This Row],[Regione]],Ripartizione_geografica[Regione],Ripartizione_geografica[Ripartizione geografica])</f>
        <v>Centro</v>
      </c>
      <c r="J5134">
        <f>_xlfn.XLOOKUP(Comuni[[#This Row],[Regione]],Ripartizione_geografica[Regione],Ripartizione_geografica[Codice Regione])</f>
        <v>12</v>
      </c>
      <c r="K5134">
        <f>_xlfn.XLOOKUP(Comuni[[#This Row],[Regione]],Table_0[Regione],Table_0[Totale])</f>
        <v>2498960</v>
      </c>
      <c r="L5134">
        <f>_xlfn.XLOOKUP(Comuni[[#This Row],[Regione]],Table_0[Regione],Table_0[Guariti])</f>
        <v>2438883</v>
      </c>
      <c r="M5134">
        <f>_xlfn.XLOOKUP(Comuni[[#This Row],[Regione]],Table_0[Regione],Table_0[Deceduti])</f>
        <v>13122</v>
      </c>
      <c r="N5134" s="1">
        <f>(Comuni[[#This Row],[Popolazione2011]]/Comuni[[#This Row],[Ammalati TOT]])*100</f>
        <v>0.37967794602554661</v>
      </c>
      <c r="O5134">
        <f>_xlfn.XLOOKUP(Comuni[[#This Row],[Regione]],Table_0[Regione],Table_0[TOT AREA])</f>
        <v>5330380</v>
      </c>
      <c r="P5134" s="1">
        <f>(Comuni[[#This Row],[Popolazione2011]]/Comuni[[#This Row],[Ammalati AREA]])*100</f>
        <v>0.17799856670631362</v>
      </c>
    </row>
    <row r="5135" spans="1:16" x14ac:dyDescent="0.3">
      <c r="A5135" t="s">
        <v>5205</v>
      </c>
      <c r="B5135" t="s">
        <v>8031</v>
      </c>
      <c r="C5135" t="s">
        <v>5187</v>
      </c>
      <c r="D5135">
        <v>330</v>
      </c>
      <c r="E5135" s="1">
        <f>(Comuni[[#This Row],[Popolazione2011]]/SUM(D:D))*100</f>
        <v>5.5534095460821418E-4</v>
      </c>
      <c r="F5135">
        <f t="shared" si="80"/>
        <v>5502886</v>
      </c>
      <c r="G5135" s="1">
        <f>(Comuni[[#This Row],[Popolazione2011]]/Comuni[[#This Row],[TOT POP REGIONE ]])*100</f>
        <v>5.9968532875294897E-3</v>
      </c>
      <c r="H5135" t="str">
        <f>IF(Comuni[[#This Row],[Popolazione2011]]&gt;300000,"MAGGIORE","")</f>
        <v/>
      </c>
      <c r="I5135" t="str">
        <f>_xlfn.XLOOKUP(Comuni[[#This Row],[Regione]],Ripartizione_geografica[Regione],Ripartizione_geografica[Ripartizione geografica])</f>
        <v>Centro</v>
      </c>
      <c r="J5135">
        <f>_xlfn.XLOOKUP(Comuni[[#This Row],[Regione]],Ripartizione_geografica[Regione],Ripartizione_geografica[Codice Regione])</f>
        <v>12</v>
      </c>
      <c r="K5135">
        <f>_xlfn.XLOOKUP(Comuni[[#This Row],[Regione]],Table_0[Regione],Table_0[Totale])</f>
        <v>2498960</v>
      </c>
      <c r="L5135">
        <f>_xlfn.XLOOKUP(Comuni[[#This Row],[Regione]],Table_0[Regione],Table_0[Guariti])</f>
        <v>2438883</v>
      </c>
      <c r="M5135">
        <f>_xlfn.XLOOKUP(Comuni[[#This Row],[Regione]],Table_0[Regione],Table_0[Deceduti])</f>
        <v>13122</v>
      </c>
      <c r="N5135" s="1">
        <f>(Comuni[[#This Row],[Popolazione2011]]/Comuni[[#This Row],[Ammalati TOT]])*100</f>
        <v>1.320549348528988E-2</v>
      </c>
      <c r="O5135">
        <f>_xlfn.XLOOKUP(Comuni[[#This Row],[Regione]],Table_0[Regione],Table_0[TOT AREA])</f>
        <v>5330380</v>
      </c>
      <c r="P5135" s="1">
        <f>(Comuni[[#This Row],[Popolazione2011]]/Comuni[[#This Row],[Ammalati AREA]])*100</f>
        <v>6.1909282265054273E-3</v>
      </c>
    </row>
    <row r="5136" spans="1:16" x14ac:dyDescent="0.3">
      <c r="A5136" t="s">
        <v>5206</v>
      </c>
      <c r="B5136" t="s">
        <v>8031</v>
      </c>
      <c r="C5136" t="s">
        <v>5187</v>
      </c>
      <c r="D5136">
        <v>4649</v>
      </c>
      <c r="E5136" s="1">
        <f>(Comuni[[#This Row],[Popolazione2011]]/SUM(D:D))*100</f>
        <v>7.823576054465417E-3</v>
      </c>
      <c r="F5136">
        <f t="shared" si="80"/>
        <v>5502886</v>
      </c>
      <c r="G5136" s="1">
        <f>(Comuni[[#This Row],[Popolazione2011]]/Comuni[[#This Row],[TOT POP REGIONE ]])*100</f>
        <v>8.4482942223407867E-2</v>
      </c>
      <c r="H5136" t="str">
        <f>IF(Comuni[[#This Row],[Popolazione2011]]&gt;300000,"MAGGIORE","")</f>
        <v/>
      </c>
      <c r="I5136" t="str">
        <f>_xlfn.XLOOKUP(Comuni[[#This Row],[Regione]],Ripartizione_geografica[Regione],Ripartizione_geografica[Ripartizione geografica])</f>
        <v>Centro</v>
      </c>
      <c r="J5136">
        <f>_xlfn.XLOOKUP(Comuni[[#This Row],[Regione]],Ripartizione_geografica[Regione],Ripartizione_geografica[Codice Regione])</f>
        <v>12</v>
      </c>
      <c r="K5136">
        <f>_xlfn.XLOOKUP(Comuni[[#This Row],[Regione]],Table_0[Regione],Table_0[Totale])</f>
        <v>2498960</v>
      </c>
      <c r="L5136">
        <f>_xlfn.XLOOKUP(Comuni[[#This Row],[Regione]],Table_0[Regione],Table_0[Guariti])</f>
        <v>2438883</v>
      </c>
      <c r="M5136">
        <f>_xlfn.XLOOKUP(Comuni[[#This Row],[Regione]],Table_0[Regione],Table_0[Deceduti])</f>
        <v>13122</v>
      </c>
      <c r="N5136" s="1">
        <f>(Comuni[[#This Row],[Popolazione2011]]/Comuni[[#This Row],[Ammalati TOT]])*100</f>
        <v>0.18603739155488683</v>
      </c>
      <c r="O5136">
        <f>_xlfn.XLOOKUP(Comuni[[#This Row],[Regione]],Table_0[Regione],Table_0[TOT AREA])</f>
        <v>5330380</v>
      </c>
      <c r="P5136" s="1">
        <f>(Comuni[[#This Row],[Popolazione2011]]/Comuni[[#This Row],[Ammalati AREA]])*100</f>
        <v>8.7217046439465845E-2</v>
      </c>
    </row>
    <row r="5137" spans="1:16" x14ac:dyDescent="0.3">
      <c r="A5137" t="s">
        <v>5207</v>
      </c>
      <c r="B5137" t="s">
        <v>8031</v>
      </c>
      <c r="C5137" t="s">
        <v>5187</v>
      </c>
      <c r="D5137">
        <v>737</v>
      </c>
      <c r="E5137" s="1">
        <f>(Comuni[[#This Row],[Popolazione2011]]/SUM(D:D))*100</f>
        <v>1.2402614652916783E-3</v>
      </c>
      <c r="F5137">
        <f t="shared" si="80"/>
        <v>5502886</v>
      </c>
      <c r="G5137" s="1">
        <f>(Comuni[[#This Row],[Popolazione2011]]/Comuni[[#This Row],[TOT POP REGIONE ]])*100</f>
        <v>1.3392972342149192E-2</v>
      </c>
      <c r="H5137" t="str">
        <f>IF(Comuni[[#This Row],[Popolazione2011]]&gt;300000,"MAGGIORE","")</f>
        <v/>
      </c>
      <c r="I5137" t="str">
        <f>_xlfn.XLOOKUP(Comuni[[#This Row],[Regione]],Ripartizione_geografica[Regione],Ripartizione_geografica[Ripartizione geografica])</f>
        <v>Centro</v>
      </c>
      <c r="J5137">
        <f>_xlfn.XLOOKUP(Comuni[[#This Row],[Regione]],Ripartizione_geografica[Regione],Ripartizione_geografica[Codice Regione])</f>
        <v>12</v>
      </c>
      <c r="K5137">
        <f>_xlfn.XLOOKUP(Comuni[[#This Row],[Regione]],Table_0[Regione],Table_0[Totale])</f>
        <v>2498960</v>
      </c>
      <c r="L5137">
        <f>_xlfn.XLOOKUP(Comuni[[#This Row],[Regione]],Table_0[Regione],Table_0[Guariti])</f>
        <v>2438883</v>
      </c>
      <c r="M5137">
        <f>_xlfn.XLOOKUP(Comuni[[#This Row],[Regione]],Table_0[Regione],Table_0[Deceduti])</f>
        <v>13122</v>
      </c>
      <c r="N5137" s="1">
        <f>(Comuni[[#This Row],[Popolazione2011]]/Comuni[[#This Row],[Ammalati TOT]])*100</f>
        <v>2.9492268783814064E-2</v>
      </c>
      <c r="O5137">
        <f>_xlfn.XLOOKUP(Comuni[[#This Row],[Regione]],Table_0[Regione],Table_0[TOT AREA])</f>
        <v>5330380</v>
      </c>
      <c r="P5137" s="1">
        <f>(Comuni[[#This Row],[Popolazione2011]]/Comuni[[#This Row],[Ammalati AREA]])*100</f>
        <v>1.3826406372528788E-2</v>
      </c>
    </row>
    <row r="5138" spans="1:16" x14ac:dyDescent="0.3">
      <c r="A5138" t="s">
        <v>5208</v>
      </c>
      <c r="B5138" t="s">
        <v>8031</v>
      </c>
      <c r="C5138" t="s">
        <v>5187</v>
      </c>
      <c r="D5138">
        <v>8782</v>
      </c>
      <c r="E5138" s="1">
        <f>(Comuni[[#This Row],[Popolazione2011]]/SUM(D:D))*100</f>
        <v>1.4778800798088899E-2</v>
      </c>
      <c r="F5138">
        <f t="shared" si="80"/>
        <v>5502886</v>
      </c>
      <c r="G5138" s="1">
        <f>(Comuni[[#This Row],[Popolazione2011]]/Comuni[[#This Row],[TOT POP REGIONE ]])*100</f>
        <v>0.15958898657904233</v>
      </c>
      <c r="H5138" t="str">
        <f>IF(Comuni[[#This Row],[Popolazione2011]]&gt;300000,"MAGGIORE","")</f>
        <v/>
      </c>
      <c r="I5138" t="str">
        <f>_xlfn.XLOOKUP(Comuni[[#This Row],[Regione]],Ripartizione_geografica[Regione],Ripartizione_geografica[Ripartizione geografica])</f>
        <v>Centro</v>
      </c>
      <c r="J5138">
        <f>_xlfn.XLOOKUP(Comuni[[#This Row],[Regione]],Ripartizione_geografica[Regione],Ripartizione_geografica[Codice Regione])</f>
        <v>12</v>
      </c>
      <c r="K5138">
        <f>_xlfn.XLOOKUP(Comuni[[#This Row],[Regione]],Table_0[Regione],Table_0[Totale])</f>
        <v>2498960</v>
      </c>
      <c r="L5138">
        <f>_xlfn.XLOOKUP(Comuni[[#This Row],[Regione]],Table_0[Regione],Table_0[Guariti])</f>
        <v>2438883</v>
      </c>
      <c r="M5138">
        <f>_xlfn.XLOOKUP(Comuni[[#This Row],[Regione]],Table_0[Regione],Table_0[Deceduti])</f>
        <v>13122</v>
      </c>
      <c r="N5138" s="1">
        <f>(Comuni[[#This Row],[Popolazione2011]]/Comuni[[#This Row],[Ammalati TOT]])*100</f>
        <v>0.35142619329641128</v>
      </c>
      <c r="O5138">
        <f>_xlfn.XLOOKUP(Comuni[[#This Row],[Regione]],Table_0[Regione],Table_0[TOT AREA])</f>
        <v>5330380</v>
      </c>
      <c r="P5138" s="1">
        <f>(Comuni[[#This Row],[Popolazione2011]]/Comuni[[#This Row],[Ammalati AREA]])*100</f>
        <v>0.16475373237930505</v>
      </c>
    </row>
    <row r="5139" spans="1:16" x14ac:dyDescent="0.3">
      <c r="A5139" t="s">
        <v>5209</v>
      </c>
      <c r="B5139" t="s">
        <v>8031</v>
      </c>
      <c r="C5139" t="s">
        <v>5187</v>
      </c>
      <c r="D5139">
        <v>7328</v>
      </c>
      <c r="E5139" s="1">
        <f>(Comuni[[#This Row],[Popolazione2011]]/SUM(D:D))*100</f>
        <v>1.2331934895057557E-2</v>
      </c>
      <c r="F5139">
        <f t="shared" si="80"/>
        <v>5502886</v>
      </c>
      <c r="G5139" s="1">
        <f>(Comuni[[#This Row],[Popolazione2011]]/Comuni[[#This Row],[TOT POP REGIONE ]])*100</f>
        <v>0.13316648754853364</v>
      </c>
      <c r="H5139" t="str">
        <f>IF(Comuni[[#This Row],[Popolazione2011]]&gt;300000,"MAGGIORE","")</f>
        <v/>
      </c>
      <c r="I5139" t="str">
        <f>_xlfn.XLOOKUP(Comuni[[#This Row],[Regione]],Ripartizione_geografica[Regione],Ripartizione_geografica[Ripartizione geografica])</f>
        <v>Centro</v>
      </c>
      <c r="J5139">
        <f>_xlfn.XLOOKUP(Comuni[[#This Row],[Regione]],Ripartizione_geografica[Regione],Ripartizione_geografica[Codice Regione])</f>
        <v>12</v>
      </c>
      <c r="K5139">
        <f>_xlfn.XLOOKUP(Comuni[[#This Row],[Regione]],Table_0[Regione],Table_0[Totale])</f>
        <v>2498960</v>
      </c>
      <c r="L5139">
        <f>_xlfn.XLOOKUP(Comuni[[#This Row],[Regione]],Table_0[Regione],Table_0[Guariti])</f>
        <v>2438883</v>
      </c>
      <c r="M5139">
        <f>_xlfn.XLOOKUP(Comuni[[#This Row],[Regione]],Table_0[Regione],Table_0[Deceduti])</f>
        <v>13122</v>
      </c>
      <c r="N5139" s="1">
        <f>(Comuni[[#This Row],[Popolazione2011]]/Comuni[[#This Row],[Ammalati TOT]])*100</f>
        <v>0.29324198866728557</v>
      </c>
      <c r="O5139">
        <f>_xlfn.XLOOKUP(Comuni[[#This Row],[Regione]],Table_0[Regione],Table_0[TOT AREA])</f>
        <v>5330380</v>
      </c>
      <c r="P5139" s="1">
        <f>(Comuni[[#This Row],[Popolazione2011]]/Comuni[[#This Row],[Ammalati AREA]])*100</f>
        <v>0.13747612740555082</v>
      </c>
    </row>
    <row r="5140" spans="1:16" x14ac:dyDescent="0.3">
      <c r="A5140" t="s">
        <v>5210</v>
      </c>
      <c r="B5140" t="s">
        <v>8031</v>
      </c>
      <c r="C5140" t="s">
        <v>5187</v>
      </c>
      <c r="D5140">
        <v>8059</v>
      </c>
      <c r="E5140" s="1">
        <f>(Comuni[[#This Row],[Popolazione2011]]/SUM(D:D))*100</f>
        <v>1.3562099252083631E-2</v>
      </c>
      <c r="F5140">
        <f t="shared" si="80"/>
        <v>5502886</v>
      </c>
      <c r="G5140" s="1">
        <f>(Comuni[[#This Row],[Popolazione2011]]/Comuni[[#This Row],[TOT POP REGIONE ]])*100</f>
        <v>0.14645042619454593</v>
      </c>
      <c r="H5140" t="str">
        <f>IF(Comuni[[#This Row],[Popolazione2011]]&gt;300000,"MAGGIORE","")</f>
        <v/>
      </c>
      <c r="I5140" t="str">
        <f>_xlfn.XLOOKUP(Comuni[[#This Row],[Regione]],Ripartizione_geografica[Regione],Ripartizione_geografica[Ripartizione geografica])</f>
        <v>Centro</v>
      </c>
      <c r="J5140">
        <f>_xlfn.XLOOKUP(Comuni[[#This Row],[Regione]],Ripartizione_geografica[Regione],Ripartizione_geografica[Codice Regione])</f>
        <v>12</v>
      </c>
      <c r="K5140">
        <f>_xlfn.XLOOKUP(Comuni[[#This Row],[Regione]],Table_0[Regione],Table_0[Totale])</f>
        <v>2498960</v>
      </c>
      <c r="L5140">
        <f>_xlfn.XLOOKUP(Comuni[[#This Row],[Regione]],Table_0[Regione],Table_0[Guariti])</f>
        <v>2438883</v>
      </c>
      <c r="M5140">
        <f>_xlfn.XLOOKUP(Comuni[[#This Row],[Regione]],Table_0[Regione],Table_0[Deceduti])</f>
        <v>13122</v>
      </c>
      <c r="N5140" s="1">
        <f>(Comuni[[#This Row],[Popolazione2011]]/Comuni[[#This Row],[Ammalati TOT]])*100</f>
        <v>0.32249415756954891</v>
      </c>
      <c r="O5140">
        <f>_xlfn.XLOOKUP(Comuni[[#This Row],[Regione]],Table_0[Regione],Table_0[TOT AREA])</f>
        <v>5330380</v>
      </c>
      <c r="P5140" s="1">
        <f>(Comuni[[#This Row],[Popolazione2011]]/Comuni[[#This Row],[Ammalati AREA]])*100</f>
        <v>0.15118997144668861</v>
      </c>
    </row>
    <row r="5141" spans="1:16" x14ac:dyDescent="0.3">
      <c r="A5141" t="s">
        <v>5211</v>
      </c>
      <c r="B5141" t="s">
        <v>8031</v>
      </c>
      <c r="C5141" t="s">
        <v>5187</v>
      </c>
      <c r="D5141">
        <v>855</v>
      </c>
      <c r="E5141" s="1">
        <f>(Comuni[[#This Row],[Popolazione2011]]/SUM(D:D))*100</f>
        <v>1.438837927848555E-3</v>
      </c>
      <c r="F5141">
        <f t="shared" si="80"/>
        <v>5502886</v>
      </c>
      <c r="G5141" s="1">
        <f>(Comuni[[#This Row],[Popolazione2011]]/Comuni[[#This Row],[TOT POP REGIONE ]])*100</f>
        <v>1.5537301699508222E-2</v>
      </c>
      <c r="H5141" t="str">
        <f>IF(Comuni[[#This Row],[Popolazione2011]]&gt;300000,"MAGGIORE","")</f>
        <v/>
      </c>
      <c r="I5141" t="str">
        <f>_xlfn.XLOOKUP(Comuni[[#This Row],[Regione]],Ripartizione_geografica[Regione],Ripartizione_geografica[Ripartizione geografica])</f>
        <v>Centro</v>
      </c>
      <c r="J5141">
        <f>_xlfn.XLOOKUP(Comuni[[#This Row],[Regione]],Ripartizione_geografica[Regione],Ripartizione_geografica[Codice Regione])</f>
        <v>12</v>
      </c>
      <c r="K5141">
        <f>_xlfn.XLOOKUP(Comuni[[#This Row],[Regione]],Table_0[Regione],Table_0[Totale])</f>
        <v>2498960</v>
      </c>
      <c r="L5141">
        <f>_xlfn.XLOOKUP(Comuni[[#This Row],[Regione]],Table_0[Regione],Table_0[Guariti])</f>
        <v>2438883</v>
      </c>
      <c r="M5141">
        <f>_xlfn.XLOOKUP(Comuni[[#This Row],[Regione]],Table_0[Regione],Table_0[Deceduti])</f>
        <v>13122</v>
      </c>
      <c r="N5141" s="1">
        <f>(Comuni[[#This Row],[Popolazione2011]]/Comuni[[#This Row],[Ammalati TOT]])*100</f>
        <v>3.4214233120978328E-2</v>
      </c>
      <c r="O5141">
        <f>_xlfn.XLOOKUP(Comuni[[#This Row],[Regione]],Table_0[Regione],Table_0[TOT AREA])</f>
        <v>5330380</v>
      </c>
      <c r="P5141" s="1">
        <f>(Comuni[[#This Row],[Popolazione2011]]/Comuni[[#This Row],[Ammalati AREA]])*100</f>
        <v>1.6040132223218605E-2</v>
      </c>
    </row>
    <row r="5142" spans="1:16" x14ac:dyDescent="0.3">
      <c r="A5142" t="s">
        <v>5212</v>
      </c>
      <c r="B5142" t="s">
        <v>8031</v>
      </c>
      <c r="C5142" t="s">
        <v>5187</v>
      </c>
      <c r="D5142">
        <v>10421</v>
      </c>
      <c r="E5142" s="1">
        <f>(Comuni[[#This Row],[Popolazione2011]]/SUM(D:D))*100</f>
        <v>1.7536994205976365E-2</v>
      </c>
      <c r="F5142">
        <f t="shared" si="80"/>
        <v>5502886</v>
      </c>
      <c r="G5142" s="1">
        <f>(Comuni[[#This Row],[Popolazione2011]]/Comuni[[#This Row],[TOT POP REGIONE ]])*100</f>
        <v>0.18937335790710547</v>
      </c>
      <c r="H5142" t="str">
        <f>IF(Comuni[[#This Row],[Popolazione2011]]&gt;300000,"MAGGIORE","")</f>
        <v/>
      </c>
      <c r="I5142" t="str">
        <f>_xlfn.XLOOKUP(Comuni[[#This Row],[Regione]],Ripartizione_geografica[Regione],Ripartizione_geografica[Ripartizione geografica])</f>
        <v>Centro</v>
      </c>
      <c r="J5142">
        <f>_xlfn.XLOOKUP(Comuni[[#This Row],[Regione]],Ripartizione_geografica[Regione],Ripartizione_geografica[Codice Regione])</f>
        <v>12</v>
      </c>
      <c r="K5142">
        <f>_xlfn.XLOOKUP(Comuni[[#This Row],[Regione]],Table_0[Regione],Table_0[Totale])</f>
        <v>2498960</v>
      </c>
      <c r="L5142">
        <f>_xlfn.XLOOKUP(Comuni[[#This Row],[Regione]],Table_0[Regione],Table_0[Guariti])</f>
        <v>2438883</v>
      </c>
      <c r="M5142">
        <f>_xlfn.XLOOKUP(Comuni[[#This Row],[Regione]],Table_0[Regione],Table_0[Deceduti])</f>
        <v>13122</v>
      </c>
      <c r="N5142" s="1">
        <f>(Comuni[[#This Row],[Popolazione2011]]/Comuni[[#This Row],[Ammalati TOT]])*100</f>
        <v>0.41701347760668434</v>
      </c>
      <c r="O5142">
        <f>_xlfn.XLOOKUP(Comuni[[#This Row],[Regione]],Table_0[Regione],Table_0[TOT AREA])</f>
        <v>5330380</v>
      </c>
      <c r="P5142" s="1">
        <f>(Comuni[[#This Row],[Popolazione2011]]/Comuni[[#This Row],[Ammalati AREA]])*100</f>
        <v>0.19550200923761532</v>
      </c>
    </row>
    <row r="5143" spans="1:16" x14ac:dyDescent="0.3">
      <c r="A5143" t="s">
        <v>5213</v>
      </c>
      <c r="B5143" t="s">
        <v>8031</v>
      </c>
      <c r="C5143" t="s">
        <v>5187</v>
      </c>
      <c r="D5143">
        <v>1192</v>
      </c>
      <c r="E5143" s="1">
        <f>(Comuni[[#This Row],[Popolazione2011]]/SUM(D:D))*100</f>
        <v>2.0059588420999735E-3</v>
      </c>
      <c r="F5143">
        <f t="shared" si="80"/>
        <v>5502886</v>
      </c>
      <c r="G5143" s="1">
        <f>(Comuni[[#This Row],[Popolazione2011]]/Comuni[[#This Row],[TOT POP REGIONE ]])*100</f>
        <v>2.1661360965864095E-2</v>
      </c>
      <c r="H5143" t="str">
        <f>IF(Comuni[[#This Row],[Popolazione2011]]&gt;300000,"MAGGIORE","")</f>
        <v/>
      </c>
      <c r="I5143" t="str">
        <f>_xlfn.XLOOKUP(Comuni[[#This Row],[Regione]],Ripartizione_geografica[Regione],Ripartizione_geografica[Ripartizione geografica])</f>
        <v>Centro</v>
      </c>
      <c r="J5143">
        <f>_xlfn.XLOOKUP(Comuni[[#This Row],[Regione]],Ripartizione_geografica[Regione],Ripartizione_geografica[Codice Regione])</f>
        <v>12</v>
      </c>
      <c r="K5143">
        <f>_xlfn.XLOOKUP(Comuni[[#This Row],[Regione]],Table_0[Regione],Table_0[Totale])</f>
        <v>2498960</v>
      </c>
      <c r="L5143">
        <f>_xlfn.XLOOKUP(Comuni[[#This Row],[Regione]],Table_0[Regione],Table_0[Guariti])</f>
        <v>2438883</v>
      </c>
      <c r="M5143">
        <f>_xlfn.XLOOKUP(Comuni[[#This Row],[Regione]],Table_0[Regione],Table_0[Deceduti])</f>
        <v>13122</v>
      </c>
      <c r="N5143" s="1">
        <f>(Comuni[[#This Row],[Popolazione2011]]/Comuni[[#This Row],[Ammalati TOT]])*100</f>
        <v>4.7699843134744055E-2</v>
      </c>
      <c r="O5143">
        <f>_xlfn.XLOOKUP(Comuni[[#This Row],[Regione]],Table_0[Regione],Table_0[TOT AREA])</f>
        <v>5330380</v>
      </c>
      <c r="P5143" s="1">
        <f>(Comuni[[#This Row],[Popolazione2011]]/Comuni[[#This Row],[Ammalati AREA]])*100</f>
        <v>2.236238316968021E-2</v>
      </c>
    </row>
    <row r="5144" spans="1:16" x14ac:dyDescent="0.3">
      <c r="A5144" t="s">
        <v>5214</v>
      </c>
      <c r="B5144" t="s">
        <v>8031</v>
      </c>
      <c r="C5144" t="s">
        <v>5187</v>
      </c>
      <c r="D5144">
        <v>472</v>
      </c>
      <c r="E5144" s="1">
        <f>(Comuni[[#This Row],[Popolazione2011]]/SUM(D:D))*100</f>
        <v>7.9430585022750627E-4</v>
      </c>
      <c r="F5144">
        <f t="shared" si="80"/>
        <v>5502886</v>
      </c>
      <c r="G5144" s="1">
        <f>(Comuni[[#This Row],[Popolazione2011]]/Comuni[[#This Row],[TOT POP REGIONE ]])*100</f>
        <v>8.5773174294361178E-3</v>
      </c>
      <c r="H5144" t="str">
        <f>IF(Comuni[[#This Row],[Popolazione2011]]&gt;300000,"MAGGIORE","")</f>
        <v/>
      </c>
      <c r="I5144" t="str">
        <f>_xlfn.XLOOKUP(Comuni[[#This Row],[Regione]],Ripartizione_geografica[Regione],Ripartizione_geografica[Ripartizione geografica])</f>
        <v>Centro</v>
      </c>
      <c r="J5144">
        <f>_xlfn.XLOOKUP(Comuni[[#This Row],[Regione]],Ripartizione_geografica[Regione],Ripartizione_geografica[Codice Regione])</f>
        <v>12</v>
      </c>
      <c r="K5144">
        <f>_xlfn.XLOOKUP(Comuni[[#This Row],[Regione]],Table_0[Regione],Table_0[Totale])</f>
        <v>2498960</v>
      </c>
      <c r="L5144">
        <f>_xlfn.XLOOKUP(Comuni[[#This Row],[Regione]],Table_0[Regione],Table_0[Guariti])</f>
        <v>2438883</v>
      </c>
      <c r="M5144">
        <f>_xlfn.XLOOKUP(Comuni[[#This Row],[Regione]],Table_0[Regione],Table_0[Deceduti])</f>
        <v>13122</v>
      </c>
      <c r="N5144" s="1">
        <f>(Comuni[[#This Row],[Popolazione2011]]/Comuni[[#This Row],[Ammalati TOT]])*100</f>
        <v>1.8887857348657042E-2</v>
      </c>
      <c r="O5144">
        <f>_xlfn.XLOOKUP(Comuni[[#This Row],[Regione]],Table_0[Regione],Table_0[TOT AREA])</f>
        <v>5330380</v>
      </c>
      <c r="P5144" s="1">
        <f>(Comuni[[#This Row],[Popolazione2011]]/Comuni[[#This Row],[Ammalati AREA]])*100</f>
        <v>8.8549034027592781E-3</v>
      </c>
    </row>
    <row r="5145" spans="1:16" x14ac:dyDescent="0.3">
      <c r="A5145" t="s">
        <v>5215</v>
      </c>
      <c r="B5145" t="s">
        <v>8031</v>
      </c>
      <c r="C5145" t="s">
        <v>5187</v>
      </c>
      <c r="D5145">
        <v>35207</v>
      </c>
      <c r="E5145" s="1">
        <f>(Comuni[[#This Row],[Popolazione2011]]/SUM(D:D))*100</f>
        <v>5.9248148451186047E-2</v>
      </c>
      <c r="F5145">
        <f t="shared" si="80"/>
        <v>5502886</v>
      </c>
      <c r="G5145" s="1">
        <f>(Comuni[[#This Row],[Popolazione2011]]/Comuni[[#This Row],[TOT POP REGIONE ]])*100</f>
        <v>0.63979155664863852</v>
      </c>
      <c r="H5145" t="str">
        <f>IF(Comuni[[#This Row],[Popolazione2011]]&gt;300000,"MAGGIORE","")</f>
        <v/>
      </c>
      <c r="I5145" t="str">
        <f>_xlfn.XLOOKUP(Comuni[[#This Row],[Regione]],Ripartizione_geografica[Regione],Ripartizione_geografica[Ripartizione geografica])</f>
        <v>Centro</v>
      </c>
      <c r="J5145">
        <f>_xlfn.XLOOKUP(Comuni[[#This Row],[Regione]],Ripartizione_geografica[Regione],Ripartizione_geografica[Codice Regione])</f>
        <v>12</v>
      </c>
      <c r="K5145">
        <f>_xlfn.XLOOKUP(Comuni[[#This Row],[Regione]],Table_0[Regione],Table_0[Totale])</f>
        <v>2498960</v>
      </c>
      <c r="L5145">
        <f>_xlfn.XLOOKUP(Comuni[[#This Row],[Regione]],Table_0[Regione],Table_0[Guariti])</f>
        <v>2438883</v>
      </c>
      <c r="M5145">
        <f>_xlfn.XLOOKUP(Comuni[[#This Row],[Regione]],Table_0[Regione],Table_0[Deceduti])</f>
        <v>13122</v>
      </c>
      <c r="N5145" s="1">
        <f>(Comuni[[#This Row],[Popolazione2011]]/Comuni[[#This Row],[Ammalati TOT]])*100</f>
        <v>1.4088660882927297</v>
      </c>
      <c r="O5145">
        <f>_xlfn.XLOOKUP(Comuni[[#This Row],[Regione]],Table_0[Regione],Table_0[TOT AREA])</f>
        <v>5330380</v>
      </c>
      <c r="P5145" s="1">
        <f>(Comuni[[#This Row],[Popolazione2011]]/Comuni[[#This Row],[Ammalati AREA]])*100</f>
        <v>0.66049700021386837</v>
      </c>
    </row>
    <row r="5146" spans="1:16" x14ac:dyDescent="0.3">
      <c r="A5146" t="s">
        <v>5216</v>
      </c>
      <c r="B5146" t="s">
        <v>8031</v>
      </c>
      <c r="C5146" t="s">
        <v>5187</v>
      </c>
      <c r="D5146">
        <v>1353</v>
      </c>
      <c r="E5146" s="1">
        <f>(Comuni[[#This Row],[Popolazione2011]]/SUM(D:D))*100</f>
        <v>2.2768979138936781E-3</v>
      </c>
      <c r="F5146">
        <f t="shared" si="80"/>
        <v>5502886</v>
      </c>
      <c r="G5146" s="1">
        <f>(Comuni[[#This Row],[Popolazione2011]]/Comuni[[#This Row],[TOT POP REGIONE ]])*100</f>
        <v>2.4587098478870906E-2</v>
      </c>
      <c r="H5146" t="str">
        <f>IF(Comuni[[#This Row],[Popolazione2011]]&gt;300000,"MAGGIORE","")</f>
        <v/>
      </c>
      <c r="I5146" t="str">
        <f>_xlfn.XLOOKUP(Comuni[[#This Row],[Regione]],Ripartizione_geografica[Regione],Ripartizione_geografica[Ripartizione geografica])</f>
        <v>Centro</v>
      </c>
      <c r="J5146">
        <f>_xlfn.XLOOKUP(Comuni[[#This Row],[Regione]],Ripartizione_geografica[Regione],Ripartizione_geografica[Codice Regione])</f>
        <v>12</v>
      </c>
      <c r="K5146">
        <f>_xlfn.XLOOKUP(Comuni[[#This Row],[Regione]],Table_0[Regione],Table_0[Totale])</f>
        <v>2498960</v>
      </c>
      <c r="L5146">
        <f>_xlfn.XLOOKUP(Comuni[[#This Row],[Regione]],Table_0[Regione],Table_0[Guariti])</f>
        <v>2438883</v>
      </c>
      <c r="M5146">
        <f>_xlfn.XLOOKUP(Comuni[[#This Row],[Regione]],Table_0[Regione],Table_0[Deceduti])</f>
        <v>13122</v>
      </c>
      <c r="N5146" s="1">
        <f>(Comuni[[#This Row],[Popolazione2011]]/Comuni[[#This Row],[Ammalati TOT]])*100</f>
        <v>5.4142523289688514E-2</v>
      </c>
      <c r="O5146">
        <f>_xlfn.XLOOKUP(Comuni[[#This Row],[Regione]],Table_0[Regione],Table_0[TOT AREA])</f>
        <v>5330380</v>
      </c>
      <c r="P5146" s="1">
        <f>(Comuni[[#This Row],[Popolazione2011]]/Comuni[[#This Row],[Ammalati AREA]])*100</f>
        <v>2.5382805728672252E-2</v>
      </c>
    </row>
    <row r="5147" spans="1:16" x14ac:dyDescent="0.3">
      <c r="A5147" t="s">
        <v>5217</v>
      </c>
      <c r="B5147" t="s">
        <v>8031</v>
      </c>
      <c r="C5147" t="s">
        <v>5187</v>
      </c>
      <c r="D5147">
        <v>641</v>
      </c>
      <c r="E5147" s="1">
        <f>(Comuni[[#This Row],[Popolazione2011]]/SUM(D:D))*100</f>
        <v>1.0787077330420161E-3</v>
      </c>
      <c r="F5147">
        <f t="shared" si="80"/>
        <v>5502886</v>
      </c>
      <c r="G5147" s="1">
        <f>(Comuni[[#This Row],[Popolazione2011]]/Comuni[[#This Row],[TOT POP REGIONE ]])*100</f>
        <v>1.1648433203958796E-2</v>
      </c>
      <c r="H5147" t="str">
        <f>IF(Comuni[[#This Row],[Popolazione2011]]&gt;300000,"MAGGIORE","")</f>
        <v/>
      </c>
      <c r="I5147" t="str">
        <f>_xlfn.XLOOKUP(Comuni[[#This Row],[Regione]],Ripartizione_geografica[Regione],Ripartizione_geografica[Ripartizione geografica])</f>
        <v>Centro</v>
      </c>
      <c r="J5147">
        <f>_xlfn.XLOOKUP(Comuni[[#This Row],[Regione]],Ripartizione_geografica[Regione],Ripartizione_geografica[Codice Regione])</f>
        <v>12</v>
      </c>
      <c r="K5147">
        <f>_xlfn.XLOOKUP(Comuni[[#This Row],[Regione]],Table_0[Regione],Table_0[Totale])</f>
        <v>2498960</v>
      </c>
      <c r="L5147">
        <f>_xlfn.XLOOKUP(Comuni[[#This Row],[Regione]],Table_0[Regione],Table_0[Guariti])</f>
        <v>2438883</v>
      </c>
      <c r="M5147">
        <f>_xlfn.XLOOKUP(Comuni[[#This Row],[Regione]],Table_0[Regione],Table_0[Deceduti])</f>
        <v>13122</v>
      </c>
      <c r="N5147" s="1">
        <f>(Comuni[[#This Row],[Popolazione2011]]/Comuni[[#This Row],[Ammalati TOT]])*100</f>
        <v>2.5650670679002466E-2</v>
      </c>
      <c r="O5147">
        <f>_xlfn.XLOOKUP(Comuni[[#This Row],[Regione]],Table_0[Regione],Table_0[TOT AREA])</f>
        <v>5330380</v>
      </c>
      <c r="P5147" s="1">
        <f>(Comuni[[#This Row],[Popolazione2011]]/Comuni[[#This Row],[Ammalati AREA]])*100</f>
        <v>1.2025409070272663E-2</v>
      </c>
    </row>
    <row r="5148" spans="1:16" x14ac:dyDescent="0.3">
      <c r="A5148" t="s">
        <v>5218</v>
      </c>
      <c r="B5148" t="s">
        <v>8031</v>
      </c>
      <c r="C5148" t="s">
        <v>5187</v>
      </c>
      <c r="D5148">
        <v>51229</v>
      </c>
      <c r="E5148" s="1">
        <f>(Comuni[[#This Row],[Popolazione2011]]/SUM(D:D))*100</f>
        <v>8.6210793223103654E-2</v>
      </c>
      <c r="F5148">
        <f t="shared" si="80"/>
        <v>5502886</v>
      </c>
      <c r="G5148" s="1">
        <f>(Comuni[[#This Row],[Popolazione2011]]/Comuni[[#This Row],[TOT POP REGIONE ]])*100</f>
        <v>0.93094786989953993</v>
      </c>
      <c r="H5148" t="str">
        <f>IF(Comuni[[#This Row],[Popolazione2011]]&gt;300000,"MAGGIORE","")</f>
        <v/>
      </c>
      <c r="I5148" t="str">
        <f>_xlfn.XLOOKUP(Comuni[[#This Row],[Regione]],Ripartizione_geografica[Regione],Ripartizione_geografica[Ripartizione geografica])</f>
        <v>Centro</v>
      </c>
      <c r="J5148">
        <f>_xlfn.XLOOKUP(Comuni[[#This Row],[Regione]],Ripartizione_geografica[Regione],Ripartizione_geografica[Codice Regione])</f>
        <v>12</v>
      </c>
      <c r="K5148">
        <f>_xlfn.XLOOKUP(Comuni[[#This Row],[Regione]],Table_0[Regione],Table_0[Totale])</f>
        <v>2498960</v>
      </c>
      <c r="L5148">
        <f>_xlfn.XLOOKUP(Comuni[[#This Row],[Regione]],Table_0[Regione],Table_0[Guariti])</f>
        <v>2438883</v>
      </c>
      <c r="M5148">
        <f>_xlfn.XLOOKUP(Comuni[[#This Row],[Regione]],Table_0[Regione],Table_0[Deceduti])</f>
        <v>13122</v>
      </c>
      <c r="N5148" s="1">
        <f>(Comuni[[#This Row],[Popolazione2011]]/Comuni[[#This Row],[Ammalati TOT]])*100</f>
        <v>2.0500128053270164</v>
      </c>
      <c r="O5148">
        <f>_xlfn.XLOOKUP(Comuni[[#This Row],[Regione]],Table_0[Regione],Table_0[TOT AREA])</f>
        <v>5330380</v>
      </c>
      <c r="P5148" s="1">
        <f>(Comuni[[#This Row],[Popolazione2011]]/Comuni[[#This Row],[Ammalati AREA]])*100</f>
        <v>0.96107594580498945</v>
      </c>
    </row>
    <row r="5149" spans="1:16" x14ac:dyDescent="0.3">
      <c r="A5149" t="s">
        <v>5219</v>
      </c>
      <c r="B5149" t="s">
        <v>8031</v>
      </c>
      <c r="C5149" t="s">
        <v>5187</v>
      </c>
      <c r="D5149">
        <v>1754</v>
      </c>
      <c r="E5149" s="1">
        <f>(Comuni[[#This Row],[Popolazione2011]]/SUM(D:D))*100</f>
        <v>2.9517213163115386E-3</v>
      </c>
      <c r="F5149">
        <f t="shared" si="80"/>
        <v>5502886</v>
      </c>
      <c r="G5149" s="1">
        <f>(Comuni[[#This Row],[Popolazione2011]]/Comuni[[#This Row],[TOT POP REGIONE ]])*100</f>
        <v>3.1874183837353708E-2</v>
      </c>
      <c r="H5149" t="str">
        <f>IF(Comuni[[#This Row],[Popolazione2011]]&gt;300000,"MAGGIORE","")</f>
        <v/>
      </c>
      <c r="I5149" t="str">
        <f>_xlfn.XLOOKUP(Comuni[[#This Row],[Regione]],Ripartizione_geografica[Regione],Ripartizione_geografica[Ripartizione geografica])</f>
        <v>Centro</v>
      </c>
      <c r="J5149">
        <f>_xlfn.XLOOKUP(Comuni[[#This Row],[Regione]],Ripartizione_geografica[Regione],Ripartizione_geografica[Codice Regione])</f>
        <v>12</v>
      </c>
      <c r="K5149">
        <f>_xlfn.XLOOKUP(Comuni[[#This Row],[Regione]],Table_0[Regione],Table_0[Totale])</f>
        <v>2498960</v>
      </c>
      <c r="L5149">
        <f>_xlfn.XLOOKUP(Comuni[[#This Row],[Regione]],Table_0[Regione],Table_0[Guariti])</f>
        <v>2438883</v>
      </c>
      <c r="M5149">
        <f>_xlfn.XLOOKUP(Comuni[[#This Row],[Regione]],Table_0[Regione],Table_0[Deceduti])</f>
        <v>13122</v>
      </c>
      <c r="N5149" s="1">
        <f>(Comuni[[#This Row],[Popolazione2011]]/Comuni[[#This Row],[Ammalati TOT]])*100</f>
        <v>7.0189198706661973E-2</v>
      </c>
      <c r="O5149">
        <f>_xlfn.XLOOKUP(Comuni[[#This Row],[Regione]],Table_0[Regione],Table_0[TOT AREA])</f>
        <v>5330380</v>
      </c>
      <c r="P5149" s="1">
        <f>(Comuni[[#This Row],[Popolazione2011]]/Comuni[[#This Row],[Ammalati AREA]])*100</f>
        <v>3.2905721543304602E-2</v>
      </c>
    </row>
    <row r="5150" spans="1:16" x14ac:dyDescent="0.3">
      <c r="A5150" t="s">
        <v>5220</v>
      </c>
      <c r="B5150" t="s">
        <v>8031</v>
      </c>
      <c r="C5150" t="s">
        <v>5187</v>
      </c>
      <c r="D5150">
        <v>21574</v>
      </c>
      <c r="E5150" s="1">
        <f>(Comuni[[#This Row],[Popolazione2011]]/SUM(D:D))*100</f>
        <v>3.63058356203564E-2</v>
      </c>
      <c r="F5150">
        <f t="shared" si="80"/>
        <v>5502886</v>
      </c>
      <c r="G5150" s="1">
        <f>(Comuni[[#This Row],[Popolazione2011]]/Comuni[[#This Row],[TOT POP REGIONE ]])*100</f>
        <v>0.39204882674291275</v>
      </c>
      <c r="H5150" t="str">
        <f>IF(Comuni[[#This Row],[Popolazione2011]]&gt;300000,"MAGGIORE","")</f>
        <v/>
      </c>
      <c r="I5150" t="str">
        <f>_xlfn.XLOOKUP(Comuni[[#This Row],[Regione]],Ripartizione_geografica[Regione],Ripartizione_geografica[Ripartizione geografica])</f>
        <v>Centro</v>
      </c>
      <c r="J5150">
        <f>_xlfn.XLOOKUP(Comuni[[#This Row],[Regione]],Ripartizione_geografica[Regione],Ripartizione_geografica[Codice Regione])</f>
        <v>12</v>
      </c>
      <c r="K5150">
        <f>_xlfn.XLOOKUP(Comuni[[#This Row],[Regione]],Table_0[Regione],Table_0[Totale])</f>
        <v>2498960</v>
      </c>
      <c r="L5150">
        <f>_xlfn.XLOOKUP(Comuni[[#This Row],[Regione]],Table_0[Regione],Table_0[Guariti])</f>
        <v>2438883</v>
      </c>
      <c r="M5150">
        <f>_xlfn.XLOOKUP(Comuni[[#This Row],[Regione]],Table_0[Regione],Table_0[Deceduti])</f>
        <v>13122</v>
      </c>
      <c r="N5150" s="1">
        <f>(Comuni[[#This Row],[Popolazione2011]]/Comuni[[#This Row],[Ammalati TOT]])*100</f>
        <v>0.86331914076255722</v>
      </c>
      <c r="O5150">
        <f>_xlfn.XLOOKUP(Comuni[[#This Row],[Regione]],Table_0[Regione],Table_0[TOT AREA])</f>
        <v>5330380</v>
      </c>
      <c r="P5150" s="1">
        <f>(Comuni[[#This Row],[Popolazione2011]]/Comuni[[#This Row],[Ammalati AREA]])*100</f>
        <v>0.40473662290493362</v>
      </c>
    </row>
    <row r="5151" spans="1:16" x14ac:dyDescent="0.3">
      <c r="A5151" t="s">
        <v>5221</v>
      </c>
      <c r="B5151" t="s">
        <v>8031</v>
      </c>
      <c r="C5151" t="s">
        <v>5187</v>
      </c>
      <c r="D5151">
        <v>4002</v>
      </c>
      <c r="E5151" s="1">
        <f>(Comuni[[#This Row],[Popolazione2011]]/SUM(D:D))*100</f>
        <v>6.7347712131577983E-3</v>
      </c>
      <c r="F5151">
        <f t="shared" si="80"/>
        <v>5502886</v>
      </c>
      <c r="G5151" s="1">
        <f>(Comuni[[#This Row],[Popolazione2011]]/Comuni[[#This Row],[TOT POP REGIONE ]])*100</f>
        <v>7.2725475323312166E-2</v>
      </c>
      <c r="H5151" t="str">
        <f>IF(Comuni[[#This Row],[Popolazione2011]]&gt;300000,"MAGGIORE","")</f>
        <v/>
      </c>
      <c r="I5151" t="str">
        <f>_xlfn.XLOOKUP(Comuni[[#This Row],[Regione]],Ripartizione_geografica[Regione],Ripartizione_geografica[Ripartizione geografica])</f>
        <v>Centro</v>
      </c>
      <c r="J5151">
        <f>_xlfn.XLOOKUP(Comuni[[#This Row],[Regione]],Ripartizione_geografica[Regione],Ripartizione_geografica[Codice Regione])</f>
        <v>12</v>
      </c>
      <c r="K5151">
        <f>_xlfn.XLOOKUP(Comuni[[#This Row],[Regione]],Table_0[Regione],Table_0[Totale])</f>
        <v>2498960</v>
      </c>
      <c r="L5151">
        <f>_xlfn.XLOOKUP(Comuni[[#This Row],[Regione]],Table_0[Regione],Table_0[Guariti])</f>
        <v>2438883</v>
      </c>
      <c r="M5151">
        <f>_xlfn.XLOOKUP(Comuni[[#This Row],[Regione]],Table_0[Regione],Table_0[Deceduti])</f>
        <v>13122</v>
      </c>
      <c r="N5151" s="1">
        <f>(Comuni[[#This Row],[Popolazione2011]]/Comuni[[#This Row],[Ammalati TOT]])*100</f>
        <v>0.16014662099433363</v>
      </c>
      <c r="O5151">
        <f>_xlfn.XLOOKUP(Comuni[[#This Row],[Regione]],Table_0[Regione],Table_0[TOT AREA])</f>
        <v>5330380</v>
      </c>
      <c r="P5151" s="1">
        <f>(Comuni[[#This Row],[Popolazione2011]]/Comuni[[#This Row],[Ammalati AREA]])*100</f>
        <v>7.5079075037802187E-2</v>
      </c>
    </row>
    <row r="5152" spans="1:16" x14ac:dyDescent="0.3">
      <c r="A5152" t="s">
        <v>5222</v>
      </c>
      <c r="B5152" t="s">
        <v>8031</v>
      </c>
      <c r="C5152" t="s">
        <v>5187</v>
      </c>
      <c r="D5152">
        <v>13059</v>
      </c>
      <c r="E5152" s="1">
        <f>(Comuni[[#This Row],[Popolazione2011]]/SUM(D:D))*100</f>
        <v>2.1976356140086875E-2</v>
      </c>
      <c r="F5152">
        <f t="shared" si="80"/>
        <v>5502886</v>
      </c>
      <c r="G5152" s="1">
        <f>(Comuni[[#This Row],[Popolazione2011]]/Comuni[[#This Row],[TOT POP REGIONE ]])*100</f>
        <v>0.23731183964196242</v>
      </c>
      <c r="H5152" t="str">
        <f>IF(Comuni[[#This Row],[Popolazione2011]]&gt;300000,"MAGGIORE","")</f>
        <v/>
      </c>
      <c r="I5152" t="str">
        <f>_xlfn.XLOOKUP(Comuni[[#This Row],[Regione]],Ripartizione_geografica[Regione],Ripartizione_geografica[Ripartizione geografica])</f>
        <v>Centro</v>
      </c>
      <c r="J5152">
        <f>_xlfn.XLOOKUP(Comuni[[#This Row],[Regione]],Ripartizione_geografica[Regione],Ripartizione_geografica[Codice Regione])</f>
        <v>12</v>
      </c>
      <c r="K5152">
        <f>_xlfn.XLOOKUP(Comuni[[#This Row],[Regione]],Table_0[Regione],Table_0[Totale])</f>
        <v>2498960</v>
      </c>
      <c r="L5152">
        <f>_xlfn.XLOOKUP(Comuni[[#This Row],[Regione]],Table_0[Regione],Table_0[Guariti])</f>
        <v>2438883</v>
      </c>
      <c r="M5152">
        <f>_xlfn.XLOOKUP(Comuni[[#This Row],[Regione]],Table_0[Regione],Table_0[Deceduti])</f>
        <v>13122</v>
      </c>
      <c r="N5152" s="1">
        <f>(Comuni[[#This Row],[Popolazione2011]]/Comuni[[#This Row],[Ammalati TOT]])*100</f>
        <v>0.5225773921951532</v>
      </c>
      <c r="O5152">
        <f>_xlfn.XLOOKUP(Comuni[[#This Row],[Regione]],Table_0[Regione],Table_0[TOT AREA])</f>
        <v>5330380</v>
      </c>
      <c r="P5152" s="1">
        <f>(Comuni[[#This Row],[Popolazione2011]]/Comuni[[#This Row],[Ammalati AREA]])*100</f>
        <v>0.24499191427252842</v>
      </c>
    </row>
    <row r="5153" spans="1:16" x14ac:dyDescent="0.3">
      <c r="A5153" t="s">
        <v>5223</v>
      </c>
      <c r="B5153" t="s">
        <v>8031</v>
      </c>
      <c r="C5153" t="s">
        <v>5187</v>
      </c>
      <c r="D5153">
        <v>490</v>
      </c>
      <c r="E5153" s="1">
        <f>(Comuni[[#This Row],[Popolazione2011]]/SUM(D:D))*100</f>
        <v>8.2459717502431811E-4</v>
      </c>
      <c r="F5153">
        <f t="shared" si="80"/>
        <v>5502886</v>
      </c>
      <c r="G5153" s="1">
        <f>(Comuni[[#This Row],[Popolazione2011]]/Comuni[[#This Row],[TOT POP REGIONE ]])*100</f>
        <v>8.9044185178468183E-3</v>
      </c>
      <c r="H5153" t="str">
        <f>IF(Comuni[[#This Row],[Popolazione2011]]&gt;300000,"MAGGIORE","")</f>
        <v/>
      </c>
      <c r="I5153" t="str">
        <f>_xlfn.XLOOKUP(Comuni[[#This Row],[Regione]],Ripartizione_geografica[Regione],Ripartizione_geografica[Ripartizione geografica])</f>
        <v>Centro</v>
      </c>
      <c r="J5153">
        <f>_xlfn.XLOOKUP(Comuni[[#This Row],[Regione]],Ripartizione_geografica[Regione],Ripartizione_geografica[Codice Regione])</f>
        <v>12</v>
      </c>
      <c r="K5153">
        <f>_xlfn.XLOOKUP(Comuni[[#This Row],[Regione]],Table_0[Regione],Table_0[Totale])</f>
        <v>2498960</v>
      </c>
      <c r="L5153">
        <f>_xlfn.XLOOKUP(Comuni[[#This Row],[Regione]],Table_0[Regione],Table_0[Guariti])</f>
        <v>2438883</v>
      </c>
      <c r="M5153">
        <f>_xlfn.XLOOKUP(Comuni[[#This Row],[Regione]],Table_0[Regione],Table_0[Deceduti])</f>
        <v>13122</v>
      </c>
      <c r="N5153" s="1">
        <f>(Comuni[[#This Row],[Popolazione2011]]/Comuni[[#This Row],[Ammalati TOT]])*100</f>
        <v>1.9608156993309218E-2</v>
      </c>
      <c r="O5153">
        <f>_xlfn.XLOOKUP(Comuni[[#This Row],[Regione]],Table_0[Regione],Table_0[TOT AREA])</f>
        <v>5330380</v>
      </c>
      <c r="P5153" s="1">
        <f>(Comuni[[#This Row],[Popolazione2011]]/Comuni[[#This Row],[Ammalati AREA]])*100</f>
        <v>9.1925903969323017E-3</v>
      </c>
    </row>
    <row r="5154" spans="1:16" x14ac:dyDescent="0.3">
      <c r="A5154" t="s">
        <v>5224</v>
      </c>
      <c r="B5154" t="s">
        <v>8031</v>
      </c>
      <c r="C5154" t="s">
        <v>5187</v>
      </c>
      <c r="D5154">
        <v>11909</v>
      </c>
      <c r="E5154" s="1">
        <f>(Comuni[[#This Row],[Popolazione2011]]/SUM(D:D))*100</f>
        <v>2.0041077055846131E-2</v>
      </c>
      <c r="F5154">
        <f t="shared" si="80"/>
        <v>5502886</v>
      </c>
      <c r="G5154" s="1">
        <f>(Comuni[[#This Row],[Popolazione2011]]/Comuni[[#This Row],[TOT POP REGIONE ]])*100</f>
        <v>0.21641371454905661</v>
      </c>
      <c r="H5154" t="str">
        <f>IF(Comuni[[#This Row],[Popolazione2011]]&gt;300000,"MAGGIORE","")</f>
        <v/>
      </c>
      <c r="I5154" t="str">
        <f>_xlfn.XLOOKUP(Comuni[[#This Row],[Regione]],Ripartizione_geografica[Regione],Ripartizione_geografica[Ripartizione geografica])</f>
        <v>Centro</v>
      </c>
      <c r="J5154">
        <f>_xlfn.XLOOKUP(Comuni[[#This Row],[Regione]],Ripartizione_geografica[Regione],Ripartizione_geografica[Codice Regione])</f>
        <v>12</v>
      </c>
      <c r="K5154">
        <f>_xlfn.XLOOKUP(Comuni[[#This Row],[Regione]],Table_0[Regione],Table_0[Totale])</f>
        <v>2498960</v>
      </c>
      <c r="L5154">
        <f>_xlfn.XLOOKUP(Comuni[[#This Row],[Regione]],Table_0[Regione],Table_0[Guariti])</f>
        <v>2438883</v>
      </c>
      <c r="M5154">
        <f>_xlfn.XLOOKUP(Comuni[[#This Row],[Regione]],Table_0[Regione],Table_0[Deceduti])</f>
        <v>13122</v>
      </c>
      <c r="N5154" s="1">
        <f>(Comuni[[#This Row],[Popolazione2011]]/Comuni[[#This Row],[Ammalati TOT]])*100</f>
        <v>0.47655824823126419</v>
      </c>
      <c r="O5154">
        <f>_xlfn.XLOOKUP(Comuni[[#This Row],[Regione]],Table_0[Regione],Table_0[TOT AREA])</f>
        <v>5330380</v>
      </c>
      <c r="P5154" s="1">
        <f>(Comuni[[#This Row],[Popolazione2011]]/Comuni[[#This Row],[Ammalati AREA]])*100</f>
        <v>0.22341746742258525</v>
      </c>
    </row>
    <row r="5155" spans="1:16" x14ac:dyDescent="0.3">
      <c r="A5155" t="s">
        <v>5225</v>
      </c>
      <c r="B5155" t="s">
        <v>8031</v>
      </c>
      <c r="C5155" t="s">
        <v>5187</v>
      </c>
      <c r="D5155">
        <v>20755</v>
      </c>
      <c r="E5155" s="1">
        <f>(Comuni[[#This Row],[Popolazione2011]]/SUM(D:D))*100</f>
        <v>3.4927580342101472E-2</v>
      </c>
      <c r="F5155">
        <f t="shared" si="80"/>
        <v>5502886</v>
      </c>
      <c r="G5155" s="1">
        <f>(Comuni[[#This Row],[Popolazione2011]]/Comuni[[#This Row],[TOT POP REGIONE ]])*100</f>
        <v>0.3771657272202259</v>
      </c>
      <c r="H5155" t="str">
        <f>IF(Comuni[[#This Row],[Popolazione2011]]&gt;300000,"MAGGIORE","")</f>
        <v/>
      </c>
      <c r="I5155" t="str">
        <f>_xlfn.XLOOKUP(Comuni[[#This Row],[Regione]],Ripartizione_geografica[Regione],Ripartizione_geografica[Ripartizione geografica])</f>
        <v>Centro</v>
      </c>
      <c r="J5155">
        <f>_xlfn.XLOOKUP(Comuni[[#This Row],[Regione]],Ripartizione_geografica[Regione],Ripartizione_geografica[Codice Regione])</f>
        <v>12</v>
      </c>
      <c r="K5155">
        <f>_xlfn.XLOOKUP(Comuni[[#This Row],[Regione]],Table_0[Regione],Table_0[Totale])</f>
        <v>2498960</v>
      </c>
      <c r="L5155">
        <f>_xlfn.XLOOKUP(Comuni[[#This Row],[Regione]],Table_0[Regione],Table_0[Guariti])</f>
        <v>2438883</v>
      </c>
      <c r="M5155">
        <f>_xlfn.XLOOKUP(Comuni[[#This Row],[Regione]],Table_0[Regione],Table_0[Deceduti])</f>
        <v>13122</v>
      </c>
      <c r="N5155" s="1">
        <f>(Comuni[[#This Row],[Popolazione2011]]/Comuni[[#This Row],[Ammalati TOT]])*100</f>
        <v>0.83054550693088325</v>
      </c>
      <c r="O5155">
        <f>_xlfn.XLOOKUP(Comuni[[#This Row],[Regione]],Table_0[Regione],Table_0[TOT AREA])</f>
        <v>5330380</v>
      </c>
      <c r="P5155" s="1">
        <f>(Comuni[[#This Row],[Popolazione2011]]/Comuni[[#This Row],[Ammalati AREA]])*100</f>
        <v>0.38937186467006107</v>
      </c>
    </row>
    <row r="5156" spans="1:16" x14ac:dyDescent="0.3">
      <c r="A5156" t="s">
        <v>5226</v>
      </c>
      <c r="B5156" t="s">
        <v>8031</v>
      </c>
      <c r="C5156" t="s">
        <v>5187</v>
      </c>
      <c r="D5156">
        <v>5749</v>
      </c>
      <c r="E5156" s="1">
        <f>(Comuni[[#This Row],[Popolazione2011]]/SUM(D:D))*100</f>
        <v>9.674712569826131E-3</v>
      </c>
      <c r="F5156">
        <f t="shared" si="80"/>
        <v>5502886</v>
      </c>
      <c r="G5156" s="1">
        <f>(Comuni[[#This Row],[Popolazione2011]]/Comuni[[#This Row],[TOT POP REGIONE ]])*100</f>
        <v>0.10447245318183949</v>
      </c>
      <c r="H5156" t="str">
        <f>IF(Comuni[[#This Row],[Popolazione2011]]&gt;300000,"MAGGIORE","")</f>
        <v/>
      </c>
      <c r="I5156" t="str">
        <f>_xlfn.XLOOKUP(Comuni[[#This Row],[Regione]],Ripartizione_geografica[Regione],Ripartizione_geografica[Ripartizione geografica])</f>
        <v>Centro</v>
      </c>
      <c r="J5156">
        <f>_xlfn.XLOOKUP(Comuni[[#This Row],[Regione]],Ripartizione_geografica[Regione],Ripartizione_geografica[Codice Regione])</f>
        <v>12</v>
      </c>
      <c r="K5156">
        <f>_xlfn.XLOOKUP(Comuni[[#This Row],[Regione]],Table_0[Regione],Table_0[Totale])</f>
        <v>2498960</v>
      </c>
      <c r="L5156">
        <f>_xlfn.XLOOKUP(Comuni[[#This Row],[Regione]],Table_0[Regione],Table_0[Guariti])</f>
        <v>2438883</v>
      </c>
      <c r="M5156">
        <f>_xlfn.XLOOKUP(Comuni[[#This Row],[Regione]],Table_0[Regione],Table_0[Deceduti])</f>
        <v>13122</v>
      </c>
      <c r="N5156" s="1">
        <f>(Comuni[[#This Row],[Popolazione2011]]/Comuni[[#This Row],[Ammalati TOT]])*100</f>
        <v>0.23005570317251975</v>
      </c>
      <c r="O5156">
        <f>_xlfn.XLOOKUP(Comuni[[#This Row],[Regione]],Table_0[Regione],Table_0[TOT AREA])</f>
        <v>5330380</v>
      </c>
      <c r="P5156" s="1">
        <f>(Comuni[[#This Row],[Popolazione2011]]/Comuni[[#This Row],[Ammalati AREA]])*100</f>
        <v>0.1078534738611506</v>
      </c>
    </row>
    <row r="5157" spans="1:16" x14ac:dyDescent="0.3">
      <c r="A5157" t="s">
        <v>5227</v>
      </c>
      <c r="B5157" t="s">
        <v>8031</v>
      </c>
      <c r="C5157" t="s">
        <v>5187</v>
      </c>
      <c r="D5157">
        <v>1956</v>
      </c>
      <c r="E5157" s="1">
        <f>(Comuni[[#This Row],[Popolazione2011]]/SUM(D:D))*100</f>
        <v>3.2916572945868696E-3</v>
      </c>
      <c r="F5157">
        <f t="shared" si="80"/>
        <v>5502886</v>
      </c>
      <c r="G5157" s="1">
        <f>(Comuni[[#This Row],[Popolazione2011]]/Comuni[[#This Row],[TOT POP REGIONE ]])*100</f>
        <v>3.5544984940629333E-2</v>
      </c>
      <c r="H5157" t="str">
        <f>IF(Comuni[[#This Row],[Popolazione2011]]&gt;300000,"MAGGIORE","")</f>
        <v/>
      </c>
      <c r="I5157" t="str">
        <f>_xlfn.XLOOKUP(Comuni[[#This Row],[Regione]],Ripartizione_geografica[Regione],Ripartizione_geografica[Ripartizione geografica])</f>
        <v>Centro</v>
      </c>
      <c r="J5157">
        <f>_xlfn.XLOOKUP(Comuni[[#This Row],[Regione]],Ripartizione_geografica[Regione],Ripartizione_geografica[Codice Regione])</f>
        <v>12</v>
      </c>
      <c r="K5157">
        <f>_xlfn.XLOOKUP(Comuni[[#This Row],[Regione]],Table_0[Regione],Table_0[Totale])</f>
        <v>2498960</v>
      </c>
      <c r="L5157">
        <f>_xlfn.XLOOKUP(Comuni[[#This Row],[Regione]],Table_0[Regione],Table_0[Guariti])</f>
        <v>2438883</v>
      </c>
      <c r="M5157">
        <f>_xlfn.XLOOKUP(Comuni[[#This Row],[Regione]],Table_0[Regione],Table_0[Deceduti])</f>
        <v>13122</v>
      </c>
      <c r="N5157" s="1">
        <f>(Comuni[[#This Row],[Popolazione2011]]/Comuni[[#This Row],[Ammalati TOT]])*100</f>
        <v>7.8272561385536385E-2</v>
      </c>
      <c r="O5157">
        <f>_xlfn.XLOOKUP(Comuni[[#This Row],[Regione]],Table_0[Regione],Table_0[TOT AREA])</f>
        <v>5330380</v>
      </c>
      <c r="P5157" s="1">
        <f>(Comuni[[#This Row],[Popolazione2011]]/Comuni[[#This Row],[Ammalati AREA]])*100</f>
        <v>3.6695320033468537E-2</v>
      </c>
    </row>
    <row r="5158" spans="1:16" x14ac:dyDescent="0.3">
      <c r="A5158" t="s">
        <v>5228</v>
      </c>
      <c r="B5158" t="s">
        <v>8031</v>
      </c>
      <c r="C5158" t="s">
        <v>5187</v>
      </c>
      <c r="D5158">
        <v>5959</v>
      </c>
      <c r="E5158" s="1">
        <f>(Comuni[[#This Row],[Popolazione2011]]/SUM(D:D))*100</f>
        <v>1.0028111359122268E-2</v>
      </c>
      <c r="F5158">
        <f t="shared" si="80"/>
        <v>5502886</v>
      </c>
      <c r="G5158" s="1">
        <f>(Comuni[[#This Row],[Popolazione2011]]/Comuni[[#This Row],[TOT POP REGIONE ]])*100</f>
        <v>0.10828863254663099</v>
      </c>
      <c r="H5158" t="str">
        <f>IF(Comuni[[#This Row],[Popolazione2011]]&gt;300000,"MAGGIORE","")</f>
        <v/>
      </c>
      <c r="I5158" t="str">
        <f>_xlfn.XLOOKUP(Comuni[[#This Row],[Regione]],Ripartizione_geografica[Regione],Ripartizione_geografica[Ripartizione geografica])</f>
        <v>Centro</v>
      </c>
      <c r="J5158">
        <f>_xlfn.XLOOKUP(Comuni[[#This Row],[Regione]],Ripartizione_geografica[Regione],Ripartizione_geografica[Codice Regione])</f>
        <v>12</v>
      </c>
      <c r="K5158">
        <f>_xlfn.XLOOKUP(Comuni[[#This Row],[Regione]],Table_0[Regione],Table_0[Totale])</f>
        <v>2498960</v>
      </c>
      <c r="L5158">
        <f>_xlfn.XLOOKUP(Comuni[[#This Row],[Regione]],Table_0[Regione],Table_0[Guariti])</f>
        <v>2438883</v>
      </c>
      <c r="M5158">
        <f>_xlfn.XLOOKUP(Comuni[[#This Row],[Regione]],Table_0[Regione],Table_0[Deceduti])</f>
        <v>13122</v>
      </c>
      <c r="N5158" s="1">
        <f>(Comuni[[#This Row],[Popolazione2011]]/Comuni[[#This Row],[Ammalati TOT]])*100</f>
        <v>0.23845919902679516</v>
      </c>
      <c r="O5158">
        <f>_xlfn.XLOOKUP(Comuni[[#This Row],[Regione]],Table_0[Regione],Table_0[TOT AREA])</f>
        <v>5330380</v>
      </c>
      <c r="P5158" s="1">
        <f>(Comuni[[#This Row],[Popolazione2011]]/Comuni[[#This Row],[Ammalati AREA]])*100</f>
        <v>0.11179315545983587</v>
      </c>
    </row>
    <row r="5159" spans="1:16" x14ac:dyDescent="0.3">
      <c r="A5159" t="s">
        <v>5229</v>
      </c>
      <c r="B5159" t="s">
        <v>8031</v>
      </c>
      <c r="C5159" t="s">
        <v>5187</v>
      </c>
      <c r="D5159">
        <v>23780</v>
      </c>
      <c r="E5159" s="1">
        <f>(Comuni[[#This Row],[Popolazione2011]]/SUM(D:D))*100</f>
        <v>4.0018205759343436E-2</v>
      </c>
      <c r="F5159">
        <f t="shared" si="80"/>
        <v>5502886</v>
      </c>
      <c r="G5159" s="1">
        <f>(Comuni[[#This Row],[Popolazione2011]]/Comuni[[#This Row],[TOT POP REGIONE ]])*100</f>
        <v>0.43213688235591285</v>
      </c>
      <c r="H5159" t="str">
        <f>IF(Comuni[[#This Row],[Popolazione2011]]&gt;300000,"MAGGIORE","")</f>
        <v/>
      </c>
      <c r="I5159" t="str">
        <f>_xlfn.XLOOKUP(Comuni[[#This Row],[Regione]],Ripartizione_geografica[Regione],Ripartizione_geografica[Ripartizione geografica])</f>
        <v>Centro</v>
      </c>
      <c r="J5159">
        <f>_xlfn.XLOOKUP(Comuni[[#This Row],[Regione]],Ripartizione_geografica[Regione],Ripartizione_geografica[Codice Regione])</f>
        <v>12</v>
      </c>
      <c r="K5159">
        <f>_xlfn.XLOOKUP(Comuni[[#This Row],[Regione]],Table_0[Regione],Table_0[Totale])</f>
        <v>2498960</v>
      </c>
      <c r="L5159">
        <f>_xlfn.XLOOKUP(Comuni[[#This Row],[Regione]],Table_0[Regione],Table_0[Guariti])</f>
        <v>2438883</v>
      </c>
      <c r="M5159">
        <f>_xlfn.XLOOKUP(Comuni[[#This Row],[Regione]],Table_0[Regione],Table_0[Deceduti])</f>
        <v>13122</v>
      </c>
      <c r="N5159" s="1">
        <f>(Comuni[[#This Row],[Popolazione2011]]/Comuni[[#This Row],[Ammalati TOT]])*100</f>
        <v>0.95159586387937378</v>
      </c>
      <c r="O5159">
        <f>_xlfn.XLOOKUP(Comuni[[#This Row],[Regione]],Table_0[Regione],Table_0[TOT AREA])</f>
        <v>5330380</v>
      </c>
      <c r="P5159" s="1">
        <f>(Comuni[[#This Row],[Popolazione2011]]/Comuni[[#This Row],[Ammalati AREA]])*100</f>
        <v>0.44612204007969408</v>
      </c>
    </row>
    <row r="5160" spans="1:16" x14ac:dyDescent="0.3">
      <c r="A5160" t="s">
        <v>5230</v>
      </c>
      <c r="B5160" t="s">
        <v>8031</v>
      </c>
      <c r="C5160" t="s">
        <v>5187</v>
      </c>
      <c r="D5160">
        <v>1248</v>
      </c>
      <c r="E5160" s="1">
        <f>(Comuni[[#This Row],[Popolazione2011]]/SUM(D:D))*100</f>
        <v>2.1001985192456098E-3</v>
      </c>
      <c r="F5160">
        <f t="shared" si="80"/>
        <v>5502886</v>
      </c>
      <c r="G5160" s="1">
        <f>(Comuni[[#This Row],[Popolazione2011]]/Comuni[[#This Row],[TOT POP REGIONE ]])*100</f>
        <v>2.2679008796475157E-2</v>
      </c>
      <c r="H5160" t="str">
        <f>IF(Comuni[[#This Row],[Popolazione2011]]&gt;300000,"MAGGIORE","")</f>
        <v/>
      </c>
      <c r="I5160" t="str">
        <f>_xlfn.XLOOKUP(Comuni[[#This Row],[Regione]],Ripartizione_geografica[Regione],Ripartizione_geografica[Ripartizione geografica])</f>
        <v>Centro</v>
      </c>
      <c r="J5160">
        <f>_xlfn.XLOOKUP(Comuni[[#This Row],[Regione]],Ripartizione_geografica[Regione],Ripartizione_geografica[Codice Regione])</f>
        <v>12</v>
      </c>
      <c r="K5160">
        <f>_xlfn.XLOOKUP(Comuni[[#This Row],[Regione]],Table_0[Regione],Table_0[Totale])</f>
        <v>2498960</v>
      </c>
      <c r="L5160">
        <f>_xlfn.XLOOKUP(Comuni[[#This Row],[Regione]],Table_0[Regione],Table_0[Guariti])</f>
        <v>2438883</v>
      </c>
      <c r="M5160">
        <f>_xlfn.XLOOKUP(Comuni[[#This Row],[Regione]],Table_0[Regione],Table_0[Deceduti])</f>
        <v>13122</v>
      </c>
      <c r="N5160" s="1">
        <f>(Comuni[[#This Row],[Popolazione2011]]/Comuni[[#This Row],[Ammalati TOT]])*100</f>
        <v>4.9940775362550822E-2</v>
      </c>
      <c r="O5160">
        <f>_xlfn.XLOOKUP(Comuni[[#This Row],[Regione]],Table_0[Regione],Table_0[TOT AREA])</f>
        <v>5330380</v>
      </c>
      <c r="P5160" s="1">
        <f>(Comuni[[#This Row],[Popolazione2011]]/Comuni[[#This Row],[Ammalati AREA]])*100</f>
        <v>2.3412964929329615E-2</v>
      </c>
    </row>
    <row r="5161" spans="1:16" x14ac:dyDescent="0.3">
      <c r="A5161" t="s">
        <v>5231</v>
      </c>
      <c r="B5161" t="s">
        <v>8031</v>
      </c>
      <c r="C5161" t="s">
        <v>5187</v>
      </c>
      <c r="D5161">
        <v>767</v>
      </c>
      <c r="E5161" s="1">
        <f>(Comuni[[#This Row],[Popolazione2011]]/SUM(D:D))*100</f>
        <v>1.2907470066196977E-3</v>
      </c>
      <c r="F5161">
        <f t="shared" si="80"/>
        <v>5502886</v>
      </c>
      <c r="G5161" s="1">
        <f>(Comuni[[#This Row],[Popolazione2011]]/Comuni[[#This Row],[TOT POP REGIONE ]])*100</f>
        <v>1.393814082283369E-2</v>
      </c>
      <c r="H5161" t="str">
        <f>IF(Comuni[[#This Row],[Popolazione2011]]&gt;300000,"MAGGIORE","")</f>
        <v/>
      </c>
      <c r="I5161" t="str">
        <f>_xlfn.XLOOKUP(Comuni[[#This Row],[Regione]],Ripartizione_geografica[Regione],Ripartizione_geografica[Ripartizione geografica])</f>
        <v>Centro</v>
      </c>
      <c r="J5161">
        <f>_xlfn.XLOOKUP(Comuni[[#This Row],[Regione]],Ripartizione_geografica[Regione],Ripartizione_geografica[Codice Regione])</f>
        <v>12</v>
      </c>
      <c r="K5161">
        <f>_xlfn.XLOOKUP(Comuni[[#This Row],[Regione]],Table_0[Regione],Table_0[Totale])</f>
        <v>2498960</v>
      </c>
      <c r="L5161">
        <f>_xlfn.XLOOKUP(Comuni[[#This Row],[Regione]],Table_0[Regione],Table_0[Guariti])</f>
        <v>2438883</v>
      </c>
      <c r="M5161">
        <f>_xlfn.XLOOKUP(Comuni[[#This Row],[Regione]],Table_0[Regione],Table_0[Deceduti])</f>
        <v>13122</v>
      </c>
      <c r="N5161" s="1">
        <f>(Comuni[[#This Row],[Popolazione2011]]/Comuni[[#This Row],[Ammalati TOT]])*100</f>
        <v>3.0692768191567694E-2</v>
      </c>
      <c r="O5161">
        <f>_xlfn.XLOOKUP(Comuni[[#This Row],[Regione]],Table_0[Regione],Table_0[TOT AREA])</f>
        <v>5330380</v>
      </c>
      <c r="P5161" s="1">
        <f>(Comuni[[#This Row],[Popolazione2011]]/Comuni[[#This Row],[Ammalati AREA]])*100</f>
        <v>1.4389218029483826E-2</v>
      </c>
    </row>
    <row r="5162" spans="1:16" x14ac:dyDescent="0.3">
      <c r="A5162" t="s">
        <v>5232</v>
      </c>
      <c r="B5162" t="s">
        <v>8031</v>
      </c>
      <c r="C5162" t="s">
        <v>5187</v>
      </c>
      <c r="D5162">
        <v>19156</v>
      </c>
      <c r="E5162" s="1">
        <f>(Comuni[[#This Row],[Popolazione2011]]/SUM(D:D))*100</f>
        <v>3.2236700989318037E-2</v>
      </c>
      <c r="F5162">
        <f t="shared" si="80"/>
        <v>5502886</v>
      </c>
      <c r="G5162" s="1">
        <f>(Comuni[[#This Row],[Popolazione2011]]/Comuni[[#This Row],[TOT POP REGIONE ]])*100</f>
        <v>0.34810824719974209</v>
      </c>
      <c r="H5162" t="str">
        <f>IF(Comuni[[#This Row],[Popolazione2011]]&gt;300000,"MAGGIORE","")</f>
        <v/>
      </c>
      <c r="I5162" t="str">
        <f>_xlfn.XLOOKUP(Comuni[[#This Row],[Regione]],Ripartizione_geografica[Regione],Ripartizione_geografica[Ripartizione geografica])</f>
        <v>Centro</v>
      </c>
      <c r="J5162">
        <f>_xlfn.XLOOKUP(Comuni[[#This Row],[Regione]],Ripartizione_geografica[Regione],Ripartizione_geografica[Codice Regione])</f>
        <v>12</v>
      </c>
      <c r="K5162">
        <f>_xlfn.XLOOKUP(Comuni[[#This Row],[Regione]],Table_0[Regione],Table_0[Totale])</f>
        <v>2498960</v>
      </c>
      <c r="L5162">
        <f>_xlfn.XLOOKUP(Comuni[[#This Row],[Regione]],Table_0[Regione],Table_0[Guariti])</f>
        <v>2438883</v>
      </c>
      <c r="M5162">
        <f>_xlfn.XLOOKUP(Comuni[[#This Row],[Regione]],Table_0[Regione],Table_0[Deceduti])</f>
        <v>13122</v>
      </c>
      <c r="N5162" s="1">
        <f>(Comuni[[#This Row],[Popolazione2011]]/Comuni[[#This Row],[Ammalati TOT]])*100</f>
        <v>0.766558888497615</v>
      </c>
      <c r="O5162">
        <f>_xlfn.XLOOKUP(Comuni[[#This Row],[Regione]],Table_0[Regione],Table_0[TOT AREA])</f>
        <v>5330380</v>
      </c>
      <c r="P5162" s="1">
        <f>(Comuni[[#This Row],[Popolazione2011]]/Comuni[[#This Row],[Ammalati AREA]])*100</f>
        <v>0.35937400335435749</v>
      </c>
    </row>
    <row r="5163" spans="1:16" x14ac:dyDescent="0.3">
      <c r="A5163" t="s">
        <v>5233</v>
      </c>
      <c r="B5163" t="s">
        <v>8031</v>
      </c>
      <c r="C5163" t="s">
        <v>5187</v>
      </c>
      <c r="D5163">
        <v>81447</v>
      </c>
      <c r="E5163" s="1">
        <f>(Comuni[[#This Row],[Popolazione2011]]/SUM(D:D))*100</f>
        <v>0.13706319615144005</v>
      </c>
      <c r="F5163">
        <f t="shared" si="80"/>
        <v>5502886</v>
      </c>
      <c r="G5163" s="1">
        <f>(Comuni[[#This Row],[Popolazione2011]]/Comuni[[#This Row],[TOT POP REGIONE ]])*100</f>
        <v>1.4800779082103463</v>
      </c>
      <c r="H5163" t="str">
        <f>IF(Comuni[[#This Row],[Popolazione2011]]&gt;300000,"MAGGIORE","")</f>
        <v/>
      </c>
      <c r="I5163" t="str">
        <f>_xlfn.XLOOKUP(Comuni[[#This Row],[Regione]],Ripartizione_geografica[Regione],Ripartizione_geografica[Ripartizione geografica])</f>
        <v>Centro</v>
      </c>
      <c r="J5163">
        <f>_xlfn.XLOOKUP(Comuni[[#This Row],[Regione]],Ripartizione_geografica[Regione],Ripartizione_geografica[Codice Regione])</f>
        <v>12</v>
      </c>
      <c r="K5163">
        <f>_xlfn.XLOOKUP(Comuni[[#This Row],[Regione]],Table_0[Regione],Table_0[Totale])</f>
        <v>2498960</v>
      </c>
      <c r="L5163">
        <f>_xlfn.XLOOKUP(Comuni[[#This Row],[Regione]],Table_0[Regione],Table_0[Guariti])</f>
        <v>2438883</v>
      </c>
      <c r="M5163">
        <f>_xlfn.XLOOKUP(Comuni[[#This Row],[Regione]],Table_0[Regione],Table_0[Deceduti])</f>
        <v>13122</v>
      </c>
      <c r="N5163" s="1">
        <f>(Comuni[[#This Row],[Popolazione2011]]/Comuni[[#This Row],[Ammalati TOT]])*100</f>
        <v>3.2592358421103182</v>
      </c>
      <c r="O5163">
        <f>_xlfn.XLOOKUP(Comuni[[#This Row],[Regione]],Table_0[Regione],Table_0[TOT AREA])</f>
        <v>5330380</v>
      </c>
      <c r="P5163" s="1">
        <f>(Comuni[[#This Row],[Popolazione2011]]/Comuni[[#This Row],[Ammalati AREA]])*100</f>
        <v>1.527977367467235</v>
      </c>
    </row>
    <row r="5164" spans="1:16" x14ac:dyDescent="0.3">
      <c r="A5164" t="s">
        <v>5234</v>
      </c>
      <c r="B5164" t="s">
        <v>8031</v>
      </c>
      <c r="C5164" t="s">
        <v>5187</v>
      </c>
      <c r="D5164">
        <v>398</v>
      </c>
      <c r="E5164" s="1">
        <f>(Comuni[[#This Row],[Popolazione2011]]/SUM(D:D))*100</f>
        <v>6.6977484828505834E-4</v>
      </c>
      <c r="F5164">
        <f t="shared" si="80"/>
        <v>5502886</v>
      </c>
      <c r="G5164" s="1">
        <f>(Comuni[[#This Row],[Popolazione2011]]/Comuni[[#This Row],[TOT POP REGIONE ]])*100</f>
        <v>7.232568510414354E-3</v>
      </c>
      <c r="H5164" t="str">
        <f>IF(Comuni[[#This Row],[Popolazione2011]]&gt;300000,"MAGGIORE","")</f>
        <v/>
      </c>
      <c r="I5164" t="str">
        <f>_xlfn.XLOOKUP(Comuni[[#This Row],[Regione]],Ripartizione_geografica[Regione],Ripartizione_geografica[Ripartizione geografica])</f>
        <v>Centro</v>
      </c>
      <c r="J5164">
        <f>_xlfn.XLOOKUP(Comuni[[#This Row],[Regione]],Ripartizione_geografica[Regione],Ripartizione_geografica[Codice Regione])</f>
        <v>12</v>
      </c>
      <c r="K5164">
        <f>_xlfn.XLOOKUP(Comuni[[#This Row],[Regione]],Table_0[Regione],Table_0[Totale])</f>
        <v>2498960</v>
      </c>
      <c r="L5164">
        <f>_xlfn.XLOOKUP(Comuni[[#This Row],[Regione]],Table_0[Regione],Table_0[Guariti])</f>
        <v>2438883</v>
      </c>
      <c r="M5164">
        <f>_xlfn.XLOOKUP(Comuni[[#This Row],[Regione]],Table_0[Regione],Table_0[Deceduti])</f>
        <v>13122</v>
      </c>
      <c r="N5164" s="1">
        <f>(Comuni[[#This Row],[Popolazione2011]]/Comuni[[#This Row],[Ammalati TOT]])*100</f>
        <v>1.5926625476198098E-2</v>
      </c>
      <c r="O5164">
        <f>_xlfn.XLOOKUP(Comuni[[#This Row],[Regione]],Table_0[Regione],Table_0[TOT AREA])</f>
        <v>5330380</v>
      </c>
      <c r="P5164" s="1">
        <f>(Comuni[[#This Row],[Popolazione2011]]/Comuni[[#This Row],[Ammalati AREA]])*100</f>
        <v>7.4666346489368493E-3</v>
      </c>
    </row>
    <row r="5165" spans="1:16" x14ac:dyDescent="0.3">
      <c r="A5165" t="s">
        <v>5235</v>
      </c>
      <c r="B5165" t="s">
        <v>8031</v>
      </c>
      <c r="C5165" t="s">
        <v>5187</v>
      </c>
      <c r="D5165">
        <v>5979</v>
      </c>
      <c r="E5165" s="1">
        <f>(Comuni[[#This Row],[Popolazione2011]]/SUM(D:D))*100</f>
        <v>1.006176838667428E-2</v>
      </c>
      <c r="F5165">
        <f t="shared" si="80"/>
        <v>5502886</v>
      </c>
      <c r="G5165" s="1">
        <f>(Comuni[[#This Row],[Popolazione2011]]/Comuni[[#This Row],[TOT POP REGIONE ]])*100</f>
        <v>0.10865207820042065</v>
      </c>
      <c r="H5165" t="str">
        <f>IF(Comuni[[#This Row],[Popolazione2011]]&gt;300000,"MAGGIORE","")</f>
        <v/>
      </c>
      <c r="I5165" t="str">
        <f>_xlfn.XLOOKUP(Comuni[[#This Row],[Regione]],Ripartizione_geografica[Regione],Ripartizione_geografica[Ripartizione geografica])</f>
        <v>Centro</v>
      </c>
      <c r="J5165">
        <f>_xlfn.XLOOKUP(Comuni[[#This Row],[Regione]],Ripartizione_geografica[Regione],Ripartizione_geografica[Codice Regione])</f>
        <v>12</v>
      </c>
      <c r="K5165">
        <f>_xlfn.XLOOKUP(Comuni[[#This Row],[Regione]],Table_0[Regione],Table_0[Totale])</f>
        <v>2498960</v>
      </c>
      <c r="L5165">
        <f>_xlfn.XLOOKUP(Comuni[[#This Row],[Regione]],Table_0[Regione],Table_0[Guariti])</f>
        <v>2438883</v>
      </c>
      <c r="M5165">
        <f>_xlfn.XLOOKUP(Comuni[[#This Row],[Regione]],Table_0[Regione],Table_0[Deceduti])</f>
        <v>13122</v>
      </c>
      <c r="N5165" s="1">
        <f>(Comuni[[#This Row],[Popolazione2011]]/Comuni[[#This Row],[Ammalati TOT]])*100</f>
        <v>0.23925953196529756</v>
      </c>
      <c r="O5165">
        <f>_xlfn.XLOOKUP(Comuni[[#This Row],[Regione]],Table_0[Regione],Table_0[TOT AREA])</f>
        <v>5330380</v>
      </c>
      <c r="P5165" s="1">
        <f>(Comuni[[#This Row],[Popolazione2011]]/Comuni[[#This Row],[Ammalati AREA]])*100</f>
        <v>0.11216836323113925</v>
      </c>
    </row>
    <row r="5166" spans="1:16" x14ac:dyDescent="0.3">
      <c r="A5166" t="s">
        <v>5236</v>
      </c>
      <c r="B5166" t="s">
        <v>8031</v>
      </c>
      <c r="C5166" t="s">
        <v>5187</v>
      </c>
      <c r="D5166">
        <v>13006</v>
      </c>
      <c r="E5166" s="1">
        <f>(Comuni[[#This Row],[Popolazione2011]]/SUM(D:D))*100</f>
        <v>2.1887165017074044E-2</v>
      </c>
      <c r="F5166">
        <f t="shared" si="80"/>
        <v>5502886</v>
      </c>
      <c r="G5166" s="1">
        <f>(Comuni[[#This Row],[Popolazione2011]]/Comuni[[#This Row],[TOT POP REGIONE ]])*100</f>
        <v>0.23634870865941981</v>
      </c>
      <c r="H5166" t="str">
        <f>IF(Comuni[[#This Row],[Popolazione2011]]&gt;300000,"MAGGIORE","")</f>
        <v/>
      </c>
      <c r="I5166" t="str">
        <f>_xlfn.XLOOKUP(Comuni[[#This Row],[Regione]],Ripartizione_geografica[Regione],Ripartizione_geografica[Ripartizione geografica])</f>
        <v>Centro</v>
      </c>
      <c r="J5166">
        <f>_xlfn.XLOOKUP(Comuni[[#This Row],[Regione]],Ripartizione_geografica[Regione],Ripartizione_geografica[Codice Regione])</f>
        <v>12</v>
      </c>
      <c r="K5166">
        <f>_xlfn.XLOOKUP(Comuni[[#This Row],[Regione]],Table_0[Regione],Table_0[Totale])</f>
        <v>2498960</v>
      </c>
      <c r="L5166">
        <f>_xlfn.XLOOKUP(Comuni[[#This Row],[Regione]],Table_0[Regione],Table_0[Guariti])</f>
        <v>2438883</v>
      </c>
      <c r="M5166">
        <f>_xlfn.XLOOKUP(Comuni[[#This Row],[Regione]],Table_0[Regione],Table_0[Deceduti])</f>
        <v>13122</v>
      </c>
      <c r="N5166" s="1">
        <f>(Comuni[[#This Row],[Popolazione2011]]/Comuni[[#This Row],[Ammalati TOT]])*100</f>
        <v>0.52045650990812176</v>
      </c>
      <c r="O5166">
        <f>_xlfn.XLOOKUP(Comuni[[#This Row],[Regione]],Table_0[Regione],Table_0[TOT AREA])</f>
        <v>5330380</v>
      </c>
      <c r="P5166" s="1">
        <f>(Comuni[[#This Row],[Popolazione2011]]/Comuni[[#This Row],[Ammalati AREA]])*100</f>
        <v>0.2439976136785745</v>
      </c>
    </row>
    <row r="5167" spans="1:16" x14ac:dyDescent="0.3">
      <c r="A5167" t="s">
        <v>5237</v>
      </c>
      <c r="B5167" t="s">
        <v>8031</v>
      </c>
      <c r="C5167" t="s">
        <v>5187</v>
      </c>
      <c r="D5167">
        <v>1012</v>
      </c>
      <c r="E5167" s="1">
        <f>(Comuni[[#This Row],[Popolazione2011]]/SUM(D:D))*100</f>
        <v>1.7030455941318568E-3</v>
      </c>
      <c r="F5167">
        <f t="shared" si="80"/>
        <v>5502886</v>
      </c>
      <c r="G5167" s="1">
        <f>(Comuni[[#This Row],[Popolazione2011]]/Comuni[[#This Row],[TOT POP REGIONE ]])*100</f>
        <v>1.8390350081757101E-2</v>
      </c>
      <c r="H5167" t="str">
        <f>IF(Comuni[[#This Row],[Popolazione2011]]&gt;300000,"MAGGIORE","")</f>
        <v/>
      </c>
      <c r="I5167" t="str">
        <f>_xlfn.XLOOKUP(Comuni[[#This Row],[Regione]],Ripartizione_geografica[Regione],Ripartizione_geografica[Ripartizione geografica])</f>
        <v>Centro</v>
      </c>
      <c r="J5167">
        <f>_xlfn.XLOOKUP(Comuni[[#This Row],[Regione]],Ripartizione_geografica[Regione],Ripartizione_geografica[Codice Regione])</f>
        <v>12</v>
      </c>
      <c r="K5167">
        <f>_xlfn.XLOOKUP(Comuni[[#This Row],[Regione]],Table_0[Regione],Table_0[Totale])</f>
        <v>2498960</v>
      </c>
      <c r="L5167">
        <f>_xlfn.XLOOKUP(Comuni[[#This Row],[Regione]],Table_0[Regione],Table_0[Guariti])</f>
        <v>2438883</v>
      </c>
      <c r="M5167">
        <f>_xlfn.XLOOKUP(Comuni[[#This Row],[Regione]],Table_0[Regione],Table_0[Deceduti])</f>
        <v>13122</v>
      </c>
      <c r="N5167" s="1">
        <f>(Comuni[[#This Row],[Popolazione2011]]/Comuni[[#This Row],[Ammalati TOT]])*100</f>
        <v>4.0496846688222302E-2</v>
      </c>
      <c r="O5167">
        <f>_xlfn.XLOOKUP(Comuni[[#This Row],[Regione]],Table_0[Regione],Table_0[TOT AREA])</f>
        <v>5330380</v>
      </c>
      <c r="P5167" s="1">
        <f>(Comuni[[#This Row],[Popolazione2011]]/Comuni[[#This Row],[Ammalati AREA]])*100</f>
        <v>1.8985513227949977E-2</v>
      </c>
    </row>
    <row r="5168" spans="1:16" x14ac:dyDescent="0.3">
      <c r="A5168" t="s">
        <v>5238</v>
      </c>
      <c r="B5168" t="s">
        <v>8031</v>
      </c>
      <c r="C5168" t="s">
        <v>5187</v>
      </c>
      <c r="D5168">
        <v>1470</v>
      </c>
      <c r="E5168" s="1">
        <f>(Comuni[[#This Row],[Popolazione2011]]/SUM(D:D))*100</f>
        <v>2.4737915250729542E-3</v>
      </c>
      <c r="F5168">
        <f t="shared" si="80"/>
        <v>5502886</v>
      </c>
      <c r="G5168" s="1">
        <f>(Comuni[[#This Row],[Popolazione2011]]/Comuni[[#This Row],[TOT POP REGIONE ]])*100</f>
        <v>2.6713255553540451E-2</v>
      </c>
      <c r="H5168" t="str">
        <f>IF(Comuni[[#This Row],[Popolazione2011]]&gt;300000,"MAGGIORE","")</f>
        <v/>
      </c>
      <c r="I5168" t="str">
        <f>_xlfn.XLOOKUP(Comuni[[#This Row],[Regione]],Ripartizione_geografica[Regione],Ripartizione_geografica[Ripartizione geografica])</f>
        <v>Centro</v>
      </c>
      <c r="J5168">
        <f>_xlfn.XLOOKUP(Comuni[[#This Row],[Regione]],Ripartizione_geografica[Regione],Ripartizione_geografica[Codice Regione])</f>
        <v>12</v>
      </c>
      <c r="K5168">
        <f>_xlfn.XLOOKUP(Comuni[[#This Row],[Regione]],Table_0[Regione],Table_0[Totale])</f>
        <v>2498960</v>
      </c>
      <c r="L5168">
        <f>_xlfn.XLOOKUP(Comuni[[#This Row],[Regione]],Table_0[Regione],Table_0[Guariti])</f>
        <v>2438883</v>
      </c>
      <c r="M5168">
        <f>_xlfn.XLOOKUP(Comuni[[#This Row],[Regione]],Table_0[Regione],Table_0[Deceduti])</f>
        <v>13122</v>
      </c>
      <c r="N5168" s="1">
        <f>(Comuni[[#This Row],[Popolazione2011]]/Comuni[[#This Row],[Ammalati TOT]])*100</f>
        <v>5.8824470979927643E-2</v>
      </c>
      <c r="O5168">
        <f>_xlfn.XLOOKUP(Comuni[[#This Row],[Regione]],Table_0[Regione],Table_0[TOT AREA])</f>
        <v>5330380</v>
      </c>
      <c r="P5168" s="1">
        <f>(Comuni[[#This Row],[Popolazione2011]]/Comuni[[#This Row],[Ammalati AREA]])*100</f>
        <v>2.7577771190796904E-2</v>
      </c>
    </row>
    <row r="5169" spans="1:16" x14ac:dyDescent="0.3">
      <c r="A5169" t="s">
        <v>5239</v>
      </c>
      <c r="B5169" t="s">
        <v>8031</v>
      </c>
      <c r="C5169" t="s">
        <v>5187</v>
      </c>
      <c r="D5169">
        <v>897</v>
      </c>
      <c r="E5169" s="1">
        <f>(Comuni[[#This Row],[Popolazione2011]]/SUM(D:D))*100</f>
        <v>1.5095176857077824E-3</v>
      </c>
      <c r="F5169">
        <f t="shared" si="80"/>
        <v>5502886</v>
      </c>
      <c r="G5169" s="1">
        <f>(Comuni[[#This Row],[Popolazione2011]]/Comuni[[#This Row],[TOT POP REGIONE ]])*100</f>
        <v>1.6300537572466519E-2</v>
      </c>
      <c r="H5169" t="str">
        <f>IF(Comuni[[#This Row],[Popolazione2011]]&gt;300000,"MAGGIORE","")</f>
        <v/>
      </c>
      <c r="I5169" t="str">
        <f>_xlfn.XLOOKUP(Comuni[[#This Row],[Regione]],Ripartizione_geografica[Regione],Ripartizione_geografica[Ripartizione geografica])</f>
        <v>Centro</v>
      </c>
      <c r="J5169">
        <f>_xlfn.XLOOKUP(Comuni[[#This Row],[Regione]],Ripartizione_geografica[Regione],Ripartizione_geografica[Codice Regione])</f>
        <v>12</v>
      </c>
      <c r="K5169">
        <f>_xlfn.XLOOKUP(Comuni[[#This Row],[Regione]],Table_0[Regione],Table_0[Totale])</f>
        <v>2498960</v>
      </c>
      <c r="L5169">
        <f>_xlfn.XLOOKUP(Comuni[[#This Row],[Regione]],Table_0[Regione],Table_0[Guariti])</f>
        <v>2438883</v>
      </c>
      <c r="M5169">
        <f>_xlfn.XLOOKUP(Comuni[[#This Row],[Regione]],Table_0[Regione],Table_0[Deceduti])</f>
        <v>13122</v>
      </c>
      <c r="N5169" s="1">
        <f>(Comuni[[#This Row],[Popolazione2011]]/Comuni[[#This Row],[Ammalati TOT]])*100</f>
        <v>3.5894932291833402E-2</v>
      </c>
      <c r="O5169">
        <f>_xlfn.XLOOKUP(Comuni[[#This Row],[Regione]],Table_0[Regione],Table_0[TOT AREA])</f>
        <v>5330380</v>
      </c>
      <c r="P5169" s="1">
        <f>(Comuni[[#This Row],[Popolazione2011]]/Comuni[[#This Row],[Ammalati AREA]])*100</f>
        <v>1.6828068542955661E-2</v>
      </c>
    </row>
    <row r="5170" spans="1:16" x14ac:dyDescent="0.3">
      <c r="A5170" t="s">
        <v>5240</v>
      </c>
      <c r="B5170" t="s">
        <v>8031</v>
      </c>
      <c r="C5170" t="s">
        <v>5187</v>
      </c>
      <c r="D5170">
        <v>7082</v>
      </c>
      <c r="E5170" s="1">
        <f>(Comuni[[#This Row],[Popolazione2011]]/SUM(D:D))*100</f>
        <v>1.1917953456167796E-2</v>
      </c>
      <c r="F5170">
        <f t="shared" si="80"/>
        <v>5502886</v>
      </c>
      <c r="G5170" s="1">
        <f>(Comuni[[#This Row],[Popolazione2011]]/Comuni[[#This Row],[TOT POP REGIONE ]])*100</f>
        <v>0.12869610600692072</v>
      </c>
      <c r="H5170" t="str">
        <f>IF(Comuni[[#This Row],[Popolazione2011]]&gt;300000,"MAGGIORE","")</f>
        <v/>
      </c>
      <c r="I5170" t="str">
        <f>_xlfn.XLOOKUP(Comuni[[#This Row],[Regione]],Ripartizione_geografica[Regione],Ripartizione_geografica[Ripartizione geografica])</f>
        <v>Centro</v>
      </c>
      <c r="J5170">
        <f>_xlfn.XLOOKUP(Comuni[[#This Row],[Regione]],Ripartizione_geografica[Regione],Ripartizione_geografica[Codice Regione])</f>
        <v>12</v>
      </c>
      <c r="K5170">
        <f>_xlfn.XLOOKUP(Comuni[[#This Row],[Regione]],Table_0[Regione],Table_0[Totale])</f>
        <v>2498960</v>
      </c>
      <c r="L5170">
        <f>_xlfn.XLOOKUP(Comuni[[#This Row],[Regione]],Table_0[Regione],Table_0[Guariti])</f>
        <v>2438883</v>
      </c>
      <c r="M5170">
        <f>_xlfn.XLOOKUP(Comuni[[#This Row],[Regione]],Table_0[Regione],Table_0[Deceduti])</f>
        <v>13122</v>
      </c>
      <c r="N5170" s="1">
        <f>(Comuni[[#This Row],[Popolazione2011]]/Comuni[[#This Row],[Ammalati TOT]])*100</f>
        <v>0.28339789352370587</v>
      </c>
      <c r="O5170">
        <f>_xlfn.XLOOKUP(Comuni[[#This Row],[Regione]],Table_0[Regione],Table_0[TOT AREA])</f>
        <v>5330380</v>
      </c>
      <c r="P5170" s="1">
        <f>(Comuni[[#This Row],[Popolazione2011]]/Comuni[[#This Row],[Ammalati AREA]])*100</f>
        <v>0.13286107181851953</v>
      </c>
    </row>
    <row r="5171" spans="1:16" x14ac:dyDescent="0.3">
      <c r="A5171" t="s">
        <v>5241</v>
      </c>
      <c r="B5171" t="s">
        <v>8031</v>
      </c>
      <c r="C5171" t="s">
        <v>5187</v>
      </c>
      <c r="D5171">
        <v>786</v>
      </c>
      <c r="E5171" s="1">
        <f>(Comuni[[#This Row],[Popolazione2011]]/SUM(D:D))*100</f>
        <v>1.3227211827941102E-3</v>
      </c>
      <c r="F5171">
        <f t="shared" si="80"/>
        <v>5502886</v>
      </c>
      <c r="G5171" s="1">
        <f>(Comuni[[#This Row],[Popolazione2011]]/Comuni[[#This Row],[TOT POP REGIONE ]])*100</f>
        <v>1.4283414193933875E-2</v>
      </c>
      <c r="H5171" t="str">
        <f>IF(Comuni[[#This Row],[Popolazione2011]]&gt;300000,"MAGGIORE","")</f>
        <v/>
      </c>
      <c r="I5171" t="str">
        <f>_xlfn.XLOOKUP(Comuni[[#This Row],[Regione]],Ripartizione_geografica[Regione],Ripartizione_geografica[Ripartizione geografica])</f>
        <v>Centro</v>
      </c>
      <c r="J5171">
        <f>_xlfn.XLOOKUP(Comuni[[#This Row],[Regione]],Ripartizione_geografica[Regione],Ripartizione_geografica[Codice Regione])</f>
        <v>12</v>
      </c>
      <c r="K5171">
        <f>_xlfn.XLOOKUP(Comuni[[#This Row],[Regione]],Table_0[Regione],Table_0[Totale])</f>
        <v>2498960</v>
      </c>
      <c r="L5171">
        <f>_xlfn.XLOOKUP(Comuni[[#This Row],[Regione]],Table_0[Regione],Table_0[Guariti])</f>
        <v>2438883</v>
      </c>
      <c r="M5171">
        <f>_xlfn.XLOOKUP(Comuni[[#This Row],[Regione]],Table_0[Regione],Table_0[Deceduti])</f>
        <v>13122</v>
      </c>
      <c r="N5171" s="1">
        <f>(Comuni[[#This Row],[Popolazione2011]]/Comuni[[#This Row],[Ammalati TOT]])*100</f>
        <v>3.1453084483144989E-2</v>
      </c>
      <c r="O5171">
        <f>_xlfn.XLOOKUP(Comuni[[#This Row],[Regione]],Table_0[Regione],Table_0[TOT AREA])</f>
        <v>5330380</v>
      </c>
      <c r="P5171" s="1">
        <f>(Comuni[[#This Row],[Popolazione2011]]/Comuni[[#This Row],[Ammalati AREA]])*100</f>
        <v>1.4745665412222017E-2</v>
      </c>
    </row>
    <row r="5172" spans="1:16" x14ac:dyDescent="0.3">
      <c r="A5172" t="s">
        <v>5242</v>
      </c>
      <c r="B5172" t="s">
        <v>8031</v>
      </c>
      <c r="C5172" t="s">
        <v>5187</v>
      </c>
      <c r="D5172">
        <v>6901</v>
      </c>
      <c r="E5172" s="1">
        <f>(Comuni[[#This Row],[Popolazione2011]]/SUM(D:D))*100</f>
        <v>1.161335735682208E-2</v>
      </c>
      <c r="F5172">
        <f t="shared" si="80"/>
        <v>5502886</v>
      </c>
      <c r="G5172" s="1">
        <f>(Comuni[[#This Row],[Popolazione2011]]/Comuni[[#This Row],[TOT POP REGIONE ]])*100</f>
        <v>0.12540692284012425</v>
      </c>
      <c r="H5172" t="str">
        <f>IF(Comuni[[#This Row],[Popolazione2011]]&gt;300000,"MAGGIORE","")</f>
        <v/>
      </c>
      <c r="I5172" t="str">
        <f>_xlfn.XLOOKUP(Comuni[[#This Row],[Regione]],Ripartizione_geografica[Regione],Ripartizione_geografica[Ripartizione geografica])</f>
        <v>Centro</v>
      </c>
      <c r="J5172">
        <f>_xlfn.XLOOKUP(Comuni[[#This Row],[Regione]],Ripartizione_geografica[Regione],Ripartizione_geografica[Codice Regione])</f>
        <v>12</v>
      </c>
      <c r="K5172">
        <f>_xlfn.XLOOKUP(Comuni[[#This Row],[Regione]],Table_0[Regione],Table_0[Totale])</f>
        <v>2498960</v>
      </c>
      <c r="L5172">
        <f>_xlfn.XLOOKUP(Comuni[[#This Row],[Regione]],Table_0[Regione],Table_0[Guariti])</f>
        <v>2438883</v>
      </c>
      <c r="M5172">
        <f>_xlfn.XLOOKUP(Comuni[[#This Row],[Regione]],Table_0[Regione],Table_0[Deceduti])</f>
        <v>13122</v>
      </c>
      <c r="N5172" s="1">
        <f>(Comuni[[#This Row],[Popolazione2011]]/Comuni[[#This Row],[Ammalati TOT]])*100</f>
        <v>0.27615488043025899</v>
      </c>
      <c r="O5172">
        <f>_xlfn.XLOOKUP(Comuni[[#This Row],[Regione]],Table_0[Regione],Table_0[TOT AREA])</f>
        <v>5330380</v>
      </c>
      <c r="P5172" s="1">
        <f>(Comuni[[#This Row],[Popolazione2011]]/Comuni[[#This Row],[Ammalati AREA]])*100</f>
        <v>0.12946544148822411</v>
      </c>
    </row>
    <row r="5173" spans="1:16" x14ac:dyDescent="0.3">
      <c r="A5173" t="s">
        <v>5243</v>
      </c>
      <c r="B5173" t="s">
        <v>8031</v>
      </c>
      <c r="C5173" t="s">
        <v>5187</v>
      </c>
      <c r="D5173">
        <v>38245</v>
      </c>
      <c r="E5173" s="1">
        <f>(Comuni[[#This Row],[Popolazione2011]]/SUM(D:D))*100</f>
        <v>6.4360650936336819E-2</v>
      </c>
      <c r="F5173">
        <f t="shared" si="80"/>
        <v>5502886</v>
      </c>
      <c r="G5173" s="1">
        <f>(Comuni[[#This Row],[Popolazione2011]]/Comuni[[#This Row],[TOT POP REGIONE ]])*100</f>
        <v>0.69499895145928881</v>
      </c>
      <c r="H5173" t="str">
        <f>IF(Comuni[[#This Row],[Popolazione2011]]&gt;300000,"MAGGIORE","")</f>
        <v/>
      </c>
      <c r="I5173" t="str">
        <f>_xlfn.XLOOKUP(Comuni[[#This Row],[Regione]],Ripartizione_geografica[Regione],Ripartizione_geografica[Ripartizione geografica])</f>
        <v>Centro</v>
      </c>
      <c r="J5173">
        <f>_xlfn.XLOOKUP(Comuni[[#This Row],[Regione]],Ripartizione_geografica[Regione],Ripartizione_geografica[Codice Regione])</f>
        <v>12</v>
      </c>
      <c r="K5173">
        <f>_xlfn.XLOOKUP(Comuni[[#This Row],[Regione]],Table_0[Regione],Table_0[Totale])</f>
        <v>2498960</v>
      </c>
      <c r="L5173">
        <f>_xlfn.XLOOKUP(Comuni[[#This Row],[Regione]],Table_0[Regione],Table_0[Guariti])</f>
        <v>2438883</v>
      </c>
      <c r="M5173">
        <f>_xlfn.XLOOKUP(Comuni[[#This Row],[Regione]],Table_0[Regione],Table_0[Deceduti])</f>
        <v>13122</v>
      </c>
      <c r="N5173" s="1">
        <f>(Comuni[[#This Row],[Popolazione2011]]/Comuni[[#This Row],[Ammalati TOT]])*100</f>
        <v>1.530436661651247</v>
      </c>
      <c r="O5173">
        <f>_xlfn.XLOOKUP(Comuni[[#This Row],[Regione]],Table_0[Regione],Table_0[TOT AREA])</f>
        <v>5330380</v>
      </c>
      <c r="P5173" s="1">
        <f>(Comuni[[#This Row],[Popolazione2011]]/Comuni[[#This Row],[Ammalati AREA]])*100</f>
        <v>0.71749106067484869</v>
      </c>
    </row>
    <row r="5174" spans="1:16" x14ac:dyDescent="0.3">
      <c r="A5174" t="s">
        <v>5244</v>
      </c>
      <c r="B5174" t="s">
        <v>8031</v>
      </c>
      <c r="C5174" t="s">
        <v>5187</v>
      </c>
      <c r="D5174">
        <v>3056</v>
      </c>
      <c r="E5174" s="1">
        <f>(Comuni[[#This Row],[Popolazione2011]]/SUM(D:D))*100</f>
        <v>5.1427938099475835E-3</v>
      </c>
      <c r="F5174">
        <f t="shared" si="80"/>
        <v>5502886</v>
      </c>
      <c r="G5174" s="1">
        <f>(Comuni[[#This Row],[Popolazione2011]]/Comuni[[#This Row],[TOT POP REGIONE ]])*100</f>
        <v>5.5534495899060961E-2</v>
      </c>
      <c r="H5174" t="str">
        <f>IF(Comuni[[#This Row],[Popolazione2011]]&gt;300000,"MAGGIORE","")</f>
        <v/>
      </c>
      <c r="I5174" t="str">
        <f>_xlfn.XLOOKUP(Comuni[[#This Row],[Regione]],Ripartizione_geografica[Regione],Ripartizione_geografica[Ripartizione geografica])</f>
        <v>Centro</v>
      </c>
      <c r="J5174">
        <f>_xlfn.XLOOKUP(Comuni[[#This Row],[Regione]],Ripartizione_geografica[Regione],Ripartizione_geografica[Codice Regione])</f>
        <v>12</v>
      </c>
      <c r="K5174">
        <f>_xlfn.XLOOKUP(Comuni[[#This Row],[Regione]],Table_0[Regione],Table_0[Totale])</f>
        <v>2498960</v>
      </c>
      <c r="L5174">
        <f>_xlfn.XLOOKUP(Comuni[[#This Row],[Regione]],Table_0[Regione],Table_0[Guariti])</f>
        <v>2438883</v>
      </c>
      <c r="M5174">
        <f>_xlfn.XLOOKUP(Comuni[[#This Row],[Regione]],Table_0[Regione],Table_0[Deceduti])</f>
        <v>13122</v>
      </c>
      <c r="N5174" s="1">
        <f>(Comuni[[#This Row],[Popolazione2011]]/Comuni[[#This Row],[Ammalati TOT]])*100</f>
        <v>0.12229087300316933</v>
      </c>
      <c r="O5174">
        <f>_xlfn.XLOOKUP(Comuni[[#This Row],[Regione]],Table_0[Regione],Table_0[TOT AREA])</f>
        <v>5330380</v>
      </c>
      <c r="P5174" s="1">
        <f>(Comuni[[#This Row],[Popolazione2011]]/Comuni[[#This Row],[Ammalati AREA]])*100</f>
        <v>5.7331747455153292E-2</v>
      </c>
    </row>
    <row r="5175" spans="1:16" x14ac:dyDescent="0.3">
      <c r="A5175" t="s">
        <v>5245</v>
      </c>
      <c r="B5175" t="s">
        <v>8031</v>
      </c>
      <c r="C5175" t="s">
        <v>5187</v>
      </c>
      <c r="D5175">
        <v>20772</v>
      </c>
      <c r="E5175" s="1">
        <f>(Comuni[[#This Row],[Popolazione2011]]/SUM(D:D))*100</f>
        <v>3.4956188815520685E-2</v>
      </c>
      <c r="F5175">
        <f t="shared" si="80"/>
        <v>5502886</v>
      </c>
      <c r="G5175" s="1">
        <f>(Comuni[[#This Row],[Popolazione2011]]/Comuni[[#This Row],[TOT POP REGIONE ]])*100</f>
        <v>0.3774746560259471</v>
      </c>
      <c r="H5175" t="str">
        <f>IF(Comuni[[#This Row],[Popolazione2011]]&gt;300000,"MAGGIORE","")</f>
        <v/>
      </c>
      <c r="I5175" t="str">
        <f>_xlfn.XLOOKUP(Comuni[[#This Row],[Regione]],Ripartizione_geografica[Regione],Ripartizione_geografica[Ripartizione geografica])</f>
        <v>Centro</v>
      </c>
      <c r="J5175">
        <f>_xlfn.XLOOKUP(Comuni[[#This Row],[Regione]],Ripartizione_geografica[Regione],Ripartizione_geografica[Codice Regione])</f>
        <v>12</v>
      </c>
      <c r="K5175">
        <f>_xlfn.XLOOKUP(Comuni[[#This Row],[Regione]],Table_0[Regione],Table_0[Totale])</f>
        <v>2498960</v>
      </c>
      <c r="L5175">
        <f>_xlfn.XLOOKUP(Comuni[[#This Row],[Regione]],Table_0[Regione],Table_0[Guariti])</f>
        <v>2438883</v>
      </c>
      <c r="M5175">
        <f>_xlfn.XLOOKUP(Comuni[[#This Row],[Regione]],Table_0[Regione],Table_0[Deceduti])</f>
        <v>13122</v>
      </c>
      <c r="N5175" s="1">
        <f>(Comuni[[#This Row],[Popolazione2011]]/Comuni[[#This Row],[Ammalati TOT]])*100</f>
        <v>0.83122578992861018</v>
      </c>
      <c r="O5175">
        <f>_xlfn.XLOOKUP(Comuni[[#This Row],[Regione]],Table_0[Regione],Table_0[TOT AREA])</f>
        <v>5330380</v>
      </c>
      <c r="P5175" s="1">
        <f>(Comuni[[#This Row],[Popolazione2011]]/Comuni[[#This Row],[Ammalati AREA]])*100</f>
        <v>0.38969079127566891</v>
      </c>
    </row>
    <row r="5176" spans="1:16" x14ac:dyDescent="0.3">
      <c r="A5176" t="s">
        <v>5246</v>
      </c>
      <c r="B5176" t="s">
        <v>8031</v>
      </c>
      <c r="C5176" t="s">
        <v>5187</v>
      </c>
      <c r="D5176">
        <v>11234</v>
      </c>
      <c r="E5176" s="1">
        <f>(Comuni[[#This Row],[Popolazione2011]]/SUM(D:D))*100</f>
        <v>1.8905152375965691E-2</v>
      </c>
      <c r="F5176">
        <f t="shared" si="80"/>
        <v>5502886</v>
      </c>
      <c r="G5176" s="1">
        <f>(Comuni[[#This Row],[Popolazione2011]]/Comuni[[#This Row],[TOT POP REGIONE ]])*100</f>
        <v>0.20414742373365538</v>
      </c>
      <c r="H5176" t="str">
        <f>IF(Comuni[[#This Row],[Popolazione2011]]&gt;300000,"MAGGIORE","")</f>
        <v/>
      </c>
      <c r="I5176" t="str">
        <f>_xlfn.XLOOKUP(Comuni[[#This Row],[Regione]],Ripartizione_geografica[Regione],Ripartizione_geografica[Ripartizione geografica])</f>
        <v>Centro</v>
      </c>
      <c r="J5176">
        <f>_xlfn.XLOOKUP(Comuni[[#This Row],[Regione]],Ripartizione_geografica[Regione],Ripartizione_geografica[Codice Regione])</f>
        <v>12</v>
      </c>
      <c r="K5176">
        <f>_xlfn.XLOOKUP(Comuni[[#This Row],[Regione]],Table_0[Regione],Table_0[Totale])</f>
        <v>2498960</v>
      </c>
      <c r="L5176">
        <f>_xlfn.XLOOKUP(Comuni[[#This Row],[Regione]],Table_0[Regione],Table_0[Guariti])</f>
        <v>2438883</v>
      </c>
      <c r="M5176">
        <f>_xlfn.XLOOKUP(Comuni[[#This Row],[Regione]],Table_0[Regione],Table_0[Deceduti])</f>
        <v>13122</v>
      </c>
      <c r="N5176" s="1">
        <f>(Comuni[[#This Row],[Popolazione2011]]/Comuni[[#This Row],[Ammalati TOT]])*100</f>
        <v>0.44954701155680765</v>
      </c>
      <c r="O5176">
        <f>_xlfn.XLOOKUP(Comuni[[#This Row],[Regione]],Table_0[Regione],Table_0[TOT AREA])</f>
        <v>5330380</v>
      </c>
      <c r="P5176" s="1">
        <f>(Comuni[[#This Row],[Popolazione2011]]/Comuni[[#This Row],[Ammalati AREA]])*100</f>
        <v>0.21075420514109688</v>
      </c>
    </row>
    <row r="5177" spans="1:16" x14ac:dyDescent="0.3">
      <c r="A5177" t="s">
        <v>5247</v>
      </c>
      <c r="B5177" t="s">
        <v>8031</v>
      </c>
      <c r="C5177" t="s">
        <v>5187</v>
      </c>
      <c r="D5177">
        <v>1399</v>
      </c>
      <c r="E5177" s="1">
        <f>(Comuni[[#This Row],[Popolazione2011]]/SUM(D:D))*100</f>
        <v>2.3543090772633079E-3</v>
      </c>
      <c r="F5177">
        <f t="shared" si="80"/>
        <v>5502886</v>
      </c>
      <c r="G5177" s="1">
        <f>(Comuni[[#This Row],[Popolazione2011]]/Comuni[[#This Row],[TOT POP REGIONE ]])*100</f>
        <v>2.5423023482587136E-2</v>
      </c>
      <c r="H5177" t="str">
        <f>IF(Comuni[[#This Row],[Popolazione2011]]&gt;300000,"MAGGIORE","")</f>
        <v/>
      </c>
      <c r="I5177" t="str">
        <f>_xlfn.XLOOKUP(Comuni[[#This Row],[Regione]],Ripartizione_geografica[Regione],Ripartizione_geografica[Ripartizione geografica])</f>
        <v>Centro</v>
      </c>
      <c r="J5177">
        <f>_xlfn.XLOOKUP(Comuni[[#This Row],[Regione]],Ripartizione_geografica[Regione],Ripartizione_geografica[Codice Regione])</f>
        <v>12</v>
      </c>
      <c r="K5177">
        <f>_xlfn.XLOOKUP(Comuni[[#This Row],[Regione]],Table_0[Regione],Table_0[Totale])</f>
        <v>2498960</v>
      </c>
      <c r="L5177">
        <f>_xlfn.XLOOKUP(Comuni[[#This Row],[Regione]],Table_0[Regione],Table_0[Guariti])</f>
        <v>2438883</v>
      </c>
      <c r="M5177">
        <f>_xlfn.XLOOKUP(Comuni[[#This Row],[Regione]],Table_0[Regione],Table_0[Deceduti])</f>
        <v>13122</v>
      </c>
      <c r="N5177" s="1">
        <f>(Comuni[[#This Row],[Popolazione2011]]/Comuni[[#This Row],[Ammalati TOT]])*100</f>
        <v>5.5983289048244074E-2</v>
      </c>
      <c r="O5177">
        <f>_xlfn.XLOOKUP(Comuni[[#This Row],[Regione]],Table_0[Regione],Table_0[TOT AREA])</f>
        <v>5330380</v>
      </c>
      <c r="P5177" s="1">
        <f>(Comuni[[#This Row],[Popolazione2011]]/Comuni[[#This Row],[Ammalati AREA]])*100</f>
        <v>2.6245783602669982E-2</v>
      </c>
    </row>
    <row r="5178" spans="1:16" x14ac:dyDescent="0.3">
      <c r="A5178" t="s">
        <v>5248</v>
      </c>
      <c r="B5178" t="s">
        <v>8031</v>
      </c>
      <c r="C5178" t="s">
        <v>5187</v>
      </c>
      <c r="D5178">
        <v>2152</v>
      </c>
      <c r="E5178" s="1">
        <f>(Comuni[[#This Row],[Popolazione2011]]/SUM(D:D))*100</f>
        <v>3.6214961645965964E-3</v>
      </c>
      <c r="F5178">
        <f t="shared" si="80"/>
        <v>5502886</v>
      </c>
      <c r="G5178" s="1">
        <f>(Comuni[[#This Row],[Popolazione2011]]/Comuni[[#This Row],[TOT POP REGIONE ]])*100</f>
        <v>3.9106752347768059E-2</v>
      </c>
      <c r="H5178" t="str">
        <f>IF(Comuni[[#This Row],[Popolazione2011]]&gt;300000,"MAGGIORE","")</f>
        <v/>
      </c>
      <c r="I5178" t="str">
        <f>_xlfn.XLOOKUP(Comuni[[#This Row],[Regione]],Ripartizione_geografica[Regione],Ripartizione_geografica[Ripartizione geografica])</f>
        <v>Centro</v>
      </c>
      <c r="J5178">
        <f>_xlfn.XLOOKUP(Comuni[[#This Row],[Regione]],Ripartizione_geografica[Regione],Ripartizione_geografica[Codice Regione])</f>
        <v>12</v>
      </c>
      <c r="K5178">
        <f>_xlfn.XLOOKUP(Comuni[[#This Row],[Regione]],Table_0[Regione],Table_0[Totale])</f>
        <v>2498960</v>
      </c>
      <c r="L5178">
        <f>_xlfn.XLOOKUP(Comuni[[#This Row],[Regione]],Table_0[Regione],Table_0[Guariti])</f>
        <v>2438883</v>
      </c>
      <c r="M5178">
        <f>_xlfn.XLOOKUP(Comuni[[#This Row],[Regione]],Table_0[Regione],Table_0[Deceduti])</f>
        <v>13122</v>
      </c>
      <c r="N5178" s="1">
        <f>(Comuni[[#This Row],[Popolazione2011]]/Comuni[[#This Row],[Ammalati TOT]])*100</f>
        <v>8.6115824182860068E-2</v>
      </c>
      <c r="O5178">
        <f>_xlfn.XLOOKUP(Comuni[[#This Row],[Regione]],Table_0[Regione],Table_0[TOT AREA])</f>
        <v>5330380</v>
      </c>
      <c r="P5178" s="1">
        <f>(Comuni[[#This Row],[Popolazione2011]]/Comuni[[#This Row],[Ammalati AREA]])*100</f>
        <v>4.0372356192241457E-2</v>
      </c>
    </row>
    <row r="5179" spans="1:16" x14ac:dyDescent="0.3">
      <c r="A5179" t="s">
        <v>5249</v>
      </c>
      <c r="B5179" t="s">
        <v>8031</v>
      </c>
      <c r="C5179" t="s">
        <v>5187</v>
      </c>
      <c r="D5179">
        <v>5213</v>
      </c>
      <c r="E5179" s="1">
        <f>(Comuni[[#This Row],[Popolazione2011]]/SUM(D:D))*100</f>
        <v>8.7727042314321834E-3</v>
      </c>
      <c r="F5179">
        <f t="shared" si="80"/>
        <v>5502886</v>
      </c>
      <c r="G5179" s="1">
        <f>(Comuni[[#This Row],[Popolazione2011]]/Comuni[[#This Row],[TOT POP REGIONE ]])*100</f>
        <v>9.473210966027644E-2</v>
      </c>
      <c r="H5179" t="str">
        <f>IF(Comuni[[#This Row],[Popolazione2011]]&gt;300000,"MAGGIORE","")</f>
        <v/>
      </c>
      <c r="I5179" t="str">
        <f>_xlfn.XLOOKUP(Comuni[[#This Row],[Regione]],Ripartizione_geografica[Regione],Ripartizione_geografica[Ripartizione geografica])</f>
        <v>Centro</v>
      </c>
      <c r="J5179">
        <f>_xlfn.XLOOKUP(Comuni[[#This Row],[Regione]],Ripartizione_geografica[Regione],Ripartizione_geografica[Codice Regione])</f>
        <v>12</v>
      </c>
      <c r="K5179">
        <f>_xlfn.XLOOKUP(Comuni[[#This Row],[Regione]],Table_0[Regione],Table_0[Totale])</f>
        <v>2498960</v>
      </c>
      <c r="L5179">
        <f>_xlfn.XLOOKUP(Comuni[[#This Row],[Regione]],Table_0[Regione],Table_0[Guariti])</f>
        <v>2438883</v>
      </c>
      <c r="M5179">
        <f>_xlfn.XLOOKUP(Comuni[[#This Row],[Regione]],Table_0[Regione],Table_0[Deceduti])</f>
        <v>13122</v>
      </c>
      <c r="N5179" s="1">
        <f>(Comuni[[#This Row],[Popolazione2011]]/Comuni[[#This Row],[Ammalati TOT]])*100</f>
        <v>0.208606780420655</v>
      </c>
      <c r="O5179">
        <f>_xlfn.XLOOKUP(Comuni[[#This Row],[Regione]],Table_0[Regione],Table_0[TOT AREA])</f>
        <v>5330380</v>
      </c>
      <c r="P5179" s="1">
        <f>(Comuni[[#This Row],[Popolazione2011]]/Comuni[[#This Row],[Ammalati AREA]])*100</f>
        <v>9.7797905590220571E-2</v>
      </c>
    </row>
    <row r="5180" spans="1:16" x14ac:dyDescent="0.3">
      <c r="A5180" t="s">
        <v>5250</v>
      </c>
      <c r="B5180" t="s">
        <v>8031</v>
      </c>
      <c r="C5180" t="s">
        <v>5187</v>
      </c>
      <c r="D5180">
        <v>8617</v>
      </c>
      <c r="E5180" s="1">
        <f>(Comuni[[#This Row],[Popolazione2011]]/SUM(D:D))*100</f>
        <v>1.4501130320784792E-2</v>
      </c>
      <c r="F5180">
        <f t="shared" si="80"/>
        <v>5502886</v>
      </c>
      <c r="G5180" s="1">
        <f>(Comuni[[#This Row],[Popolazione2011]]/Comuni[[#This Row],[TOT POP REGIONE ]])*100</f>
        <v>0.1565905599352776</v>
      </c>
      <c r="H5180" t="str">
        <f>IF(Comuni[[#This Row],[Popolazione2011]]&gt;300000,"MAGGIORE","")</f>
        <v/>
      </c>
      <c r="I5180" t="str">
        <f>_xlfn.XLOOKUP(Comuni[[#This Row],[Regione]],Ripartizione_geografica[Regione],Ripartizione_geografica[Ripartizione geografica])</f>
        <v>Centro</v>
      </c>
      <c r="J5180">
        <f>_xlfn.XLOOKUP(Comuni[[#This Row],[Regione]],Ripartizione_geografica[Regione],Ripartizione_geografica[Codice Regione])</f>
        <v>12</v>
      </c>
      <c r="K5180">
        <f>_xlfn.XLOOKUP(Comuni[[#This Row],[Regione]],Table_0[Regione],Table_0[Totale])</f>
        <v>2498960</v>
      </c>
      <c r="L5180">
        <f>_xlfn.XLOOKUP(Comuni[[#This Row],[Regione]],Table_0[Regione],Table_0[Guariti])</f>
        <v>2438883</v>
      </c>
      <c r="M5180">
        <f>_xlfn.XLOOKUP(Comuni[[#This Row],[Regione]],Table_0[Regione],Table_0[Deceduti])</f>
        <v>13122</v>
      </c>
      <c r="N5180" s="1">
        <f>(Comuni[[#This Row],[Popolazione2011]]/Comuni[[#This Row],[Ammalati TOT]])*100</f>
        <v>0.34482344655376634</v>
      </c>
      <c r="O5180">
        <f>_xlfn.XLOOKUP(Comuni[[#This Row],[Regione]],Table_0[Regione],Table_0[TOT AREA])</f>
        <v>5330380</v>
      </c>
      <c r="P5180" s="1">
        <f>(Comuni[[#This Row],[Popolazione2011]]/Comuni[[#This Row],[Ammalati AREA]])*100</f>
        <v>0.16165826826605231</v>
      </c>
    </row>
    <row r="5181" spans="1:16" x14ac:dyDescent="0.3">
      <c r="A5181" t="s">
        <v>5251</v>
      </c>
      <c r="B5181" t="s">
        <v>8031</v>
      </c>
      <c r="C5181" t="s">
        <v>5187</v>
      </c>
      <c r="D5181">
        <v>39502</v>
      </c>
      <c r="E5181" s="1">
        <f>(Comuni[[#This Row],[Popolazione2011]]/SUM(D:D))*100</f>
        <v>6.6475995117980843E-2</v>
      </c>
      <c r="F5181">
        <f t="shared" si="80"/>
        <v>5502886</v>
      </c>
      <c r="G5181" s="1">
        <f>(Comuni[[#This Row],[Popolazione2011]]/Comuni[[#This Row],[TOT POP REGIONE ]])*100</f>
        <v>0.71784151079996927</v>
      </c>
      <c r="H5181" t="str">
        <f>IF(Comuni[[#This Row],[Popolazione2011]]&gt;300000,"MAGGIORE","")</f>
        <v/>
      </c>
      <c r="I5181" t="str">
        <f>_xlfn.XLOOKUP(Comuni[[#This Row],[Regione]],Ripartizione_geografica[Regione],Ripartizione_geografica[Ripartizione geografica])</f>
        <v>Centro</v>
      </c>
      <c r="J5181">
        <f>_xlfn.XLOOKUP(Comuni[[#This Row],[Regione]],Ripartizione_geografica[Regione],Ripartizione_geografica[Codice Regione])</f>
        <v>12</v>
      </c>
      <c r="K5181">
        <f>_xlfn.XLOOKUP(Comuni[[#This Row],[Regione]],Table_0[Regione],Table_0[Totale])</f>
        <v>2498960</v>
      </c>
      <c r="L5181">
        <f>_xlfn.XLOOKUP(Comuni[[#This Row],[Regione]],Table_0[Regione],Table_0[Guariti])</f>
        <v>2438883</v>
      </c>
      <c r="M5181">
        <f>_xlfn.XLOOKUP(Comuni[[#This Row],[Regione]],Table_0[Regione],Table_0[Deceduti])</f>
        <v>13122</v>
      </c>
      <c r="N5181" s="1">
        <f>(Comuni[[#This Row],[Popolazione2011]]/Comuni[[#This Row],[Ammalati TOT]])*100</f>
        <v>1.580737586836124</v>
      </c>
      <c r="O5181">
        <f>_xlfn.XLOOKUP(Comuni[[#This Row],[Regione]],Table_0[Regione],Table_0[TOT AREA])</f>
        <v>5330380</v>
      </c>
      <c r="P5181" s="1">
        <f>(Comuni[[#This Row],[Popolazione2011]]/Comuni[[#This Row],[Ammalati AREA]])*100</f>
        <v>0.7410728691012648</v>
      </c>
    </row>
    <row r="5182" spans="1:16" x14ac:dyDescent="0.3">
      <c r="A5182" t="s">
        <v>5252</v>
      </c>
      <c r="B5182" t="s">
        <v>8031</v>
      </c>
      <c r="C5182" t="s">
        <v>5187</v>
      </c>
      <c r="D5182">
        <v>2035</v>
      </c>
      <c r="E5182" s="1">
        <f>(Comuni[[#This Row],[Popolazione2011]]/SUM(D:D))*100</f>
        <v>3.4246025534173208E-3</v>
      </c>
      <c r="F5182">
        <f t="shared" si="80"/>
        <v>5502886</v>
      </c>
      <c r="G5182" s="1">
        <f>(Comuni[[#This Row],[Popolazione2011]]/Comuni[[#This Row],[TOT POP REGIONE ]])*100</f>
        <v>3.6980595273098514E-2</v>
      </c>
      <c r="H5182" t="str">
        <f>IF(Comuni[[#This Row],[Popolazione2011]]&gt;300000,"MAGGIORE","")</f>
        <v/>
      </c>
      <c r="I5182" t="str">
        <f>_xlfn.XLOOKUP(Comuni[[#This Row],[Regione]],Ripartizione_geografica[Regione],Ripartizione_geografica[Ripartizione geografica])</f>
        <v>Centro</v>
      </c>
      <c r="J5182">
        <f>_xlfn.XLOOKUP(Comuni[[#This Row],[Regione]],Ripartizione_geografica[Regione],Ripartizione_geografica[Codice Regione])</f>
        <v>12</v>
      </c>
      <c r="K5182">
        <f>_xlfn.XLOOKUP(Comuni[[#This Row],[Regione]],Table_0[Regione],Table_0[Totale])</f>
        <v>2498960</v>
      </c>
      <c r="L5182">
        <f>_xlfn.XLOOKUP(Comuni[[#This Row],[Regione]],Table_0[Regione],Table_0[Guariti])</f>
        <v>2438883</v>
      </c>
      <c r="M5182">
        <f>_xlfn.XLOOKUP(Comuni[[#This Row],[Regione]],Table_0[Regione],Table_0[Deceduti])</f>
        <v>13122</v>
      </c>
      <c r="N5182" s="1">
        <f>(Comuni[[#This Row],[Popolazione2011]]/Comuni[[#This Row],[Ammalati TOT]])*100</f>
        <v>8.1433876492620932E-2</v>
      </c>
      <c r="O5182">
        <f>_xlfn.XLOOKUP(Comuni[[#This Row],[Regione]],Table_0[Regione],Table_0[TOT AREA])</f>
        <v>5330380</v>
      </c>
      <c r="P5182" s="1">
        <f>(Comuni[[#This Row],[Popolazione2011]]/Comuni[[#This Row],[Ammalati AREA]])*100</f>
        <v>3.8177390730116806E-2</v>
      </c>
    </row>
    <row r="5183" spans="1:16" x14ac:dyDescent="0.3">
      <c r="A5183" t="s">
        <v>5253</v>
      </c>
      <c r="B5183" t="s">
        <v>8031</v>
      </c>
      <c r="C5183" t="s">
        <v>5187</v>
      </c>
      <c r="D5183">
        <v>2683</v>
      </c>
      <c r="E5183" s="1">
        <f>(Comuni[[#This Row],[Popolazione2011]]/SUM(D:D))*100</f>
        <v>4.5150902461025414E-3</v>
      </c>
      <c r="F5183">
        <f t="shared" si="80"/>
        <v>5502886</v>
      </c>
      <c r="G5183" s="1">
        <f>(Comuni[[#This Row],[Popolazione2011]]/Comuni[[#This Row],[TOT POP REGIONE ]])*100</f>
        <v>4.8756234455883694E-2</v>
      </c>
      <c r="H5183" t="str">
        <f>IF(Comuni[[#This Row],[Popolazione2011]]&gt;300000,"MAGGIORE","")</f>
        <v/>
      </c>
      <c r="I5183" t="str">
        <f>_xlfn.XLOOKUP(Comuni[[#This Row],[Regione]],Ripartizione_geografica[Regione],Ripartizione_geografica[Ripartizione geografica])</f>
        <v>Centro</v>
      </c>
      <c r="J5183">
        <f>_xlfn.XLOOKUP(Comuni[[#This Row],[Regione]],Ripartizione_geografica[Regione],Ripartizione_geografica[Codice Regione])</f>
        <v>12</v>
      </c>
      <c r="K5183">
        <f>_xlfn.XLOOKUP(Comuni[[#This Row],[Regione]],Table_0[Regione],Table_0[Totale])</f>
        <v>2498960</v>
      </c>
      <c r="L5183">
        <f>_xlfn.XLOOKUP(Comuni[[#This Row],[Regione]],Table_0[Regione],Table_0[Guariti])</f>
        <v>2438883</v>
      </c>
      <c r="M5183">
        <f>_xlfn.XLOOKUP(Comuni[[#This Row],[Regione]],Table_0[Regione],Table_0[Deceduti])</f>
        <v>13122</v>
      </c>
      <c r="N5183" s="1">
        <f>(Comuni[[#This Row],[Popolazione2011]]/Comuni[[#This Row],[Ammalati TOT]])*100</f>
        <v>0.10736466370009924</v>
      </c>
      <c r="O5183">
        <f>_xlfn.XLOOKUP(Comuni[[#This Row],[Regione]],Table_0[Regione],Table_0[TOT AREA])</f>
        <v>5330380</v>
      </c>
      <c r="P5183" s="1">
        <f>(Comuni[[#This Row],[Popolazione2011]]/Comuni[[#This Row],[Ammalati AREA]])*100</f>
        <v>5.0334122520345637E-2</v>
      </c>
    </row>
    <row r="5184" spans="1:16" x14ac:dyDescent="0.3">
      <c r="A5184" t="s">
        <v>5254</v>
      </c>
      <c r="B5184" t="s">
        <v>8031</v>
      </c>
      <c r="C5184" t="s">
        <v>5187</v>
      </c>
      <c r="D5184">
        <v>8122</v>
      </c>
      <c r="E5184" s="1">
        <f>(Comuni[[#This Row],[Popolazione2011]]/SUM(D:D))*100</f>
        <v>1.3668118888872472E-2</v>
      </c>
      <c r="F5184">
        <f t="shared" si="80"/>
        <v>5502886</v>
      </c>
      <c r="G5184" s="1">
        <f>(Comuni[[#This Row],[Popolazione2011]]/Comuni[[#This Row],[TOT POP REGIONE ]])*100</f>
        <v>0.14759528000398336</v>
      </c>
      <c r="H5184" t="str">
        <f>IF(Comuni[[#This Row],[Popolazione2011]]&gt;300000,"MAGGIORE","")</f>
        <v/>
      </c>
      <c r="I5184" t="str">
        <f>_xlfn.XLOOKUP(Comuni[[#This Row],[Regione]],Ripartizione_geografica[Regione],Ripartizione_geografica[Ripartizione geografica])</f>
        <v>Centro</v>
      </c>
      <c r="J5184">
        <f>_xlfn.XLOOKUP(Comuni[[#This Row],[Regione]],Ripartizione_geografica[Regione],Ripartizione_geografica[Codice Regione])</f>
        <v>12</v>
      </c>
      <c r="K5184">
        <f>_xlfn.XLOOKUP(Comuni[[#This Row],[Regione]],Table_0[Regione],Table_0[Totale])</f>
        <v>2498960</v>
      </c>
      <c r="L5184">
        <f>_xlfn.XLOOKUP(Comuni[[#This Row],[Regione]],Table_0[Regione],Table_0[Guariti])</f>
        <v>2438883</v>
      </c>
      <c r="M5184">
        <f>_xlfn.XLOOKUP(Comuni[[#This Row],[Regione]],Table_0[Regione],Table_0[Deceduti])</f>
        <v>13122</v>
      </c>
      <c r="N5184" s="1">
        <f>(Comuni[[#This Row],[Popolazione2011]]/Comuni[[#This Row],[Ammalati TOT]])*100</f>
        <v>0.32501520632583153</v>
      </c>
      <c r="O5184">
        <f>_xlfn.XLOOKUP(Comuni[[#This Row],[Regione]],Table_0[Regione],Table_0[TOT AREA])</f>
        <v>5330380</v>
      </c>
      <c r="P5184" s="1">
        <f>(Comuni[[#This Row],[Popolazione2011]]/Comuni[[#This Row],[Ammalati AREA]])*100</f>
        <v>0.1523718759262942</v>
      </c>
    </row>
    <row r="5185" spans="1:16" x14ac:dyDescent="0.3">
      <c r="A5185" t="s">
        <v>5255</v>
      </c>
      <c r="B5185" t="s">
        <v>8031</v>
      </c>
      <c r="C5185" t="s">
        <v>5187</v>
      </c>
      <c r="D5185">
        <v>1361</v>
      </c>
      <c r="E5185" s="1">
        <f>(Comuni[[#This Row],[Popolazione2011]]/SUM(D:D))*100</f>
        <v>2.2903607249144834E-3</v>
      </c>
      <c r="F5185">
        <f t="shared" si="80"/>
        <v>5502886</v>
      </c>
      <c r="G5185" s="1">
        <f>(Comuni[[#This Row],[Popolazione2011]]/Comuni[[#This Row],[TOT POP REGIONE ]])*100</f>
        <v>2.4732476740386772E-2</v>
      </c>
      <c r="H5185" t="str">
        <f>IF(Comuni[[#This Row],[Popolazione2011]]&gt;300000,"MAGGIORE","")</f>
        <v/>
      </c>
      <c r="I5185" t="str">
        <f>_xlfn.XLOOKUP(Comuni[[#This Row],[Regione]],Ripartizione_geografica[Regione],Ripartizione_geografica[Ripartizione geografica])</f>
        <v>Centro</v>
      </c>
      <c r="J5185">
        <f>_xlfn.XLOOKUP(Comuni[[#This Row],[Regione]],Ripartizione_geografica[Regione],Ripartizione_geografica[Codice Regione])</f>
        <v>12</v>
      </c>
      <c r="K5185">
        <f>_xlfn.XLOOKUP(Comuni[[#This Row],[Regione]],Table_0[Regione],Table_0[Totale])</f>
        <v>2498960</v>
      </c>
      <c r="L5185">
        <f>_xlfn.XLOOKUP(Comuni[[#This Row],[Regione]],Table_0[Regione],Table_0[Guariti])</f>
        <v>2438883</v>
      </c>
      <c r="M5185">
        <f>_xlfn.XLOOKUP(Comuni[[#This Row],[Regione]],Table_0[Regione],Table_0[Deceduti])</f>
        <v>13122</v>
      </c>
      <c r="N5185" s="1">
        <f>(Comuni[[#This Row],[Popolazione2011]]/Comuni[[#This Row],[Ammalati TOT]])*100</f>
        <v>5.4462656465089479E-2</v>
      </c>
      <c r="O5185">
        <f>_xlfn.XLOOKUP(Comuni[[#This Row],[Regione]],Table_0[Regione],Table_0[TOT AREA])</f>
        <v>5330380</v>
      </c>
      <c r="P5185" s="1">
        <f>(Comuni[[#This Row],[Popolazione2011]]/Comuni[[#This Row],[Ammalati AREA]])*100</f>
        <v>2.5532888837193596E-2</v>
      </c>
    </row>
    <row r="5186" spans="1:16" x14ac:dyDescent="0.3">
      <c r="A5186" t="s">
        <v>5256</v>
      </c>
      <c r="B5186" t="s">
        <v>8031</v>
      </c>
      <c r="C5186" t="s">
        <v>5187</v>
      </c>
      <c r="D5186">
        <v>1925</v>
      </c>
      <c r="E5186" s="1">
        <f>(Comuni[[#This Row],[Popolazione2011]]/SUM(D:D))*100</f>
        <v>3.2394889018812494E-3</v>
      </c>
      <c r="F5186">
        <f t="shared" ref="F5186:F5249" si="81">SUMIFS(D:D,B:B,B5186)</f>
        <v>5502886</v>
      </c>
      <c r="G5186" s="1">
        <f>(Comuni[[#This Row],[Popolazione2011]]/Comuni[[#This Row],[TOT POP REGIONE ]])*100</f>
        <v>3.4981644177255349E-2</v>
      </c>
      <c r="H5186" t="str">
        <f>IF(Comuni[[#This Row],[Popolazione2011]]&gt;300000,"MAGGIORE","")</f>
        <v/>
      </c>
      <c r="I5186" t="str">
        <f>_xlfn.XLOOKUP(Comuni[[#This Row],[Regione]],Ripartizione_geografica[Regione],Ripartizione_geografica[Ripartizione geografica])</f>
        <v>Centro</v>
      </c>
      <c r="J5186">
        <f>_xlfn.XLOOKUP(Comuni[[#This Row],[Regione]],Ripartizione_geografica[Regione],Ripartizione_geografica[Codice Regione])</f>
        <v>12</v>
      </c>
      <c r="K5186">
        <f>_xlfn.XLOOKUP(Comuni[[#This Row],[Regione]],Table_0[Regione],Table_0[Totale])</f>
        <v>2498960</v>
      </c>
      <c r="L5186">
        <f>_xlfn.XLOOKUP(Comuni[[#This Row],[Regione]],Table_0[Regione],Table_0[Guariti])</f>
        <v>2438883</v>
      </c>
      <c r="M5186">
        <f>_xlfn.XLOOKUP(Comuni[[#This Row],[Regione]],Table_0[Regione],Table_0[Deceduti])</f>
        <v>13122</v>
      </c>
      <c r="N5186" s="1">
        <f>(Comuni[[#This Row],[Popolazione2011]]/Comuni[[#This Row],[Ammalati TOT]])*100</f>
        <v>7.703204533085764E-2</v>
      </c>
      <c r="O5186">
        <f>_xlfn.XLOOKUP(Comuni[[#This Row],[Regione]],Table_0[Regione],Table_0[TOT AREA])</f>
        <v>5330380</v>
      </c>
      <c r="P5186" s="1">
        <f>(Comuni[[#This Row],[Popolazione2011]]/Comuni[[#This Row],[Ammalati AREA]])*100</f>
        <v>3.6113747987948322E-2</v>
      </c>
    </row>
    <row r="5187" spans="1:16" x14ac:dyDescent="0.3">
      <c r="A5187" t="s">
        <v>5257</v>
      </c>
      <c r="B5187" t="s">
        <v>8031</v>
      </c>
      <c r="C5187" t="s">
        <v>5187</v>
      </c>
      <c r="D5187">
        <v>1821</v>
      </c>
      <c r="E5187" s="1">
        <f>(Comuni[[#This Row],[Popolazione2011]]/SUM(D:D))*100</f>
        <v>3.0644723586107821E-3</v>
      </c>
      <c r="F5187">
        <f t="shared" si="81"/>
        <v>5502886</v>
      </c>
      <c r="G5187" s="1">
        <f>(Comuni[[#This Row],[Popolazione2011]]/Comuni[[#This Row],[TOT POP REGIONE ]])*100</f>
        <v>3.3091726777549089E-2</v>
      </c>
      <c r="H5187" t="str">
        <f>IF(Comuni[[#This Row],[Popolazione2011]]&gt;300000,"MAGGIORE","")</f>
        <v/>
      </c>
      <c r="I5187" t="str">
        <f>_xlfn.XLOOKUP(Comuni[[#This Row],[Regione]],Ripartizione_geografica[Regione],Ripartizione_geografica[Ripartizione geografica])</f>
        <v>Centro</v>
      </c>
      <c r="J5187">
        <f>_xlfn.XLOOKUP(Comuni[[#This Row],[Regione]],Ripartizione_geografica[Regione],Ripartizione_geografica[Codice Regione])</f>
        <v>12</v>
      </c>
      <c r="K5187">
        <f>_xlfn.XLOOKUP(Comuni[[#This Row],[Regione]],Table_0[Regione],Table_0[Totale])</f>
        <v>2498960</v>
      </c>
      <c r="L5187">
        <f>_xlfn.XLOOKUP(Comuni[[#This Row],[Regione]],Table_0[Regione],Table_0[Guariti])</f>
        <v>2438883</v>
      </c>
      <c r="M5187">
        <f>_xlfn.XLOOKUP(Comuni[[#This Row],[Regione]],Table_0[Regione],Table_0[Deceduti])</f>
        <v>13122</v>
      </c>
      <c r="N5187" s="1">
        <f>(Comuni[[#This Row],[Popolazione2011]]/Comuni[[#This Row],[Ammalati TOT]])*100</f>
        <v>7.2870314050645063E-2</v>
      </c>
      <c r="O5187">
        <f>_xlfn.XLOOKUP(Comuni[[#This Row],[Regione]],Table_0[Regione],Table_0[TOT AREA])</f>
        <v>5330380</v>
      </c>
      <c r="P5187" s="1">
        <f>(Comuni[[#This Row],[Popolazione2011]]/Comuni[[#This Row],[Ammalati AREA]])*100</f>
        <v>3.416266757717086E-2</v>
      </c>
    </row>
    <row r="5188" spans="1:16" x14ac:dyDescent="0.3">
      <c r="A5188" t="s">
        <v>5258</v>
      </c>
      <c r="B5188" t="s">
        <v>8031</v>
      </c>
      <c r="C5188" t="s">
        <v>5187</v>
      </c>
      <c r="D5188">
        <v>45460</v>
      </c>
      <c r="E5188" s="1">
        <f>(Comuni[[#This Row],[Popolazione2011]]/SUM(D:D))*100</f>
        <v>7.6502423625725513E-2</v>
      </c>
      <c r="F5188">
        <f t="shared" si="81"/>
        <v>5502886</v>
      </c>
      <c r="G5188" s="1">
        <f>(Comuni[[#This Row],[Popolazione2011]]/Comuni[[#This Row],[TOT POP REGIONE ]])*100</f>
        <v>0.82611197106391088</v>
      </c>
      <c r="H5188" t="str">
        <f>IF(Comuni[[#This Row],[Popolazione2011]]&gt;300000,"MAGGIORE","")</f>
        <v/>
      </c>
      <c r="I5188" t="str">
        <f>_xlfn.XLOOKUP(Comuni[[#This Row],[Regione]],Ripartizione_geografica[Regione],Ripartizione_geografica[Ripartizione geografica])</f>
        <v>Centro</v>
      </c>
      <c r="J5188">
        <f>_xlfn.XLOOKUP(Comuni[[#This Row],[Regione]],Ripartizione_geografica[Regione],Ripartizione_geografica[Codice Regione])</f>
        <v>12</v>
      </c>
      <c r="K5188">
        <f>_xlfn.XLOOKUP(Comuni[[#This Row],[Regione]],Table_0[Regione],Table_0[Totale])</f>
        <v>2498960</v>
      </c>
      <c r="L5188">
        <f>_xlfn.XLOOKUP(Comuni[[#This Row],[Regione]],Table_0[Regione],Table_0[Guariti])</f>
        <v>2438883</v>
      </c>
      <c r="M5188">
        <f>_xlfn.XLOOKUP(Comuni[[#This Row],[Regione]],Table_0[Regione],Table_0[Deceduti])</f>
        <v>13122</v>
      </c>
      <c r="N5188" s="1">
        <f>(Comuni[[#This Row],[Popolazione2011]]/Comuni[[#This Row],[Ammalati TOT]])*100</f>
        <v>1.819156769215994</v>
      </c>
      <c r="O5188">
        <f>_xlfn.XLOOKUP(Comuni[[#This Row],[Regione]],Table_0[Regione],Table_0[TOT AREA])</f>
        <v>5330380</v>
      </c>
      <c r="P5188" s="1">
        <f>(Comuni[[#This Row],[Popolazione2011]]/Comuni[[#This Row],[Ammalati AREA]])*100</f>
        <v>0.85284726417253554</v>
      </c>
    </row>
    <row r="5189" spans="1:16" x14ac:dyDescent="0.3">
      <c r="A5189" t="s">
        <v>5259</v>
      </c>
      <c r="B5189" t="s">
        <v>8031</v>
      </c>
      <c r="C5189" t="s">
        <v>5187</v>
      </c>
      <c r="D5189">
        <v>6742</v>
      </c>
      <c r="E5189" s="1">
        <f>(Comuni[[#This Row],[Popolazione2011]]/SUM(D:D))*100</f>
        <v>1.1345783987783575E-2</v>
      </c>
      <c r="F5189">
        <f t="shared" si="81"/>
        <v>5502886</v>
      </c>
      <c r="G5189" s="1">
        <f>(Comuni[[#This Row],[Popolazione2011]]/Comuni[[#This Row],[TOT POP REGIONE ]])*100</f>
        <v>0.1225175298924964</v>
      </c>
      <c r="H5189" t="str">
        <f>IF(Comuni[[#This Row],[Popolazione2011]]&gt;300000,"MAGGIORE","")</f>
        <v/>
      </c>
      <c r="I5189" t="str">
        <f>_xlfn.XLOOKUP(Comuni[[#This Row],[Regione]],Ripartizione_geografica[Regione],Ripartizione_geografica[Ripartizione geografica])</f>
        <v>Centro</v>
      </c>
      <c r="J5189">
        <f>_xlfn.XLOOKUP(Comuni[[#This Row],[Regione]],Ripartizione_geografica[Regione],Ripartizione_geografica[Codice Regione])</f>
        <v>12</v>
      </c>
      <c r="K5189">
        <f>_xlfn.XLOOKUP(Comuni[[#This Row],[Regione]],Table_0[Regione],Table_0[Totale])</f>
        <v>2498960</v>
      </c>
      <c r="L5189">
        <f>_xlfn.XLOOKUP(Comuni[[#This Row],[Regione]],Table_0[Regione],Table_0[Guariti])</f>
        <v>2438883</v>
      </c>
      <c r="M5189">
        <f>_xlfn.XLOOKUP(Comuni[[#This Row],[Regione]],Table_0[Regione],Table_0[Deceduti])</f>
        <v>13122</v>
      </c>
      <c r="N5189" s="1">
        <f>(Comuni[[#This Row],[Popolazione2011]]/Comuni[[#This Row],[Ammalati TOT]])*100</f>
        <v>0.26979223356916476</v>
      </c>
      <c r="O5189">
        <f>_xlfn.XLOOKUP(Comuni[[#This Row],[Regione]],Table_0[Regione],Table_0[TOT AREA])</f>
        <v>5330380</v>
      </c>
      <c r="P5189" s="1">
        <f>(Comuni[[#This Row],[Popolazione2011]]/Comuni[[#This Row],[Ammalati AREA]])*100</f>
        <v>0.12648253970636239</v>
      </c>
    </row>
    <row r="5190" spans="1:16" x14ac:dyDescent="0.3">
      <c r="A5190" t="s">
        <v>5260</v>
      </c>
      <c r="B5190" t="s">
        <v>8031</v>
      </c>
      <c r="C5190" t="s">
        <v>5187</v>
      </c>
      <c r="D5190">
        <v>20498</v>
      </c>
      <c r="E5190" s="1">
        <f>(Comuni[[#This Row],[Popolazione2011]]/SUM(D:D))*100</f>
        <v>3.4495087538058099E-2</v>
      </c>
      <c r="F5190">
        <f t="shared" si="81"/>
        <v>5502886</v>
      </c>
      <c r="G5190" s="1">
        <f>(Comuni[[#This Row],[Popolazione2011]]/Comuni[[#This Row],[TOT POP REGIONE ]])*100</f>
        <v>0.37249545056902866</v>
      </c>
      <c r="H5190" t="str">
        <f>IF(Comuni[[#This Row],[Popolazione2011]]&gt;300000,"MAGGIORE","")</f>
        <v/>
      </c>
      <c r="I5190" t="str">
        <f>_xlfn.XLOOKUP(Comuni[[#This Row],[Regione]],Ripartizione_geografica[Regione],Ripartizione_geografica[Ripartizione geografica])</f>
        <v>Centro</v>
      </c>
      <c r="J5190">
        <f>_xlfn.XLOOKUP(Comuni[[#This Row],[Regione]],Ripartizione_geografica[Regione],Ripartizione_geografica[Codice Regione])</f>
        <v>12</v>
      </c>
      <c r="K5190">
        <f>_xlfn.XLOOKUP(Comuni[[#This Row],[Regione]],Table_0[Regione],Table_0[Totale])</f>
        <v>2498960</v>
      </c>
      <c r="L5190">
        <f>_xlfn.XLOOKUP(Comuni[[#This Row],[Regione]],Table_0[Regione],Table_0[Guariti])</f>
        <v>2438883</v>
      </c>
      <c r="M5190">
        <f>_xlfn.XLOOKUP(Comuni[[#This Row],[Regione]],Table_0[Regione],Table_0[Deceduti])</f>
        <v>13122</v>
      </c>
      <c r="N5190" s="1">
        <f>(Comuni[[#This Row],[Popolazione2011]]/Comuni[[#This Row],[Ammalati TOT]])*100</f>
        <v>0.82026122867112727</v>
      </c>
      <c r="O5190">
        <f>_xlfn.XLOOKUP(Comuni[[#This Row],[Regione]],Table_0[Regione],Table_0[TOT AREA])</f>
        <v>5330380</v>
      </c>
      <c r="P5190" s="1">
        <f>(Comuni[[#This Row],[Popolazione2011]]/Comuni[[#This Row],[Ammalati AREA]])*100</f>
        <v>0.38455044480881284</v>
      </c>
    </row>
    <row r="5191" spans="1:16" x14ac:dyDescent="0.3">
      <c r="A5191" t="s">
        <v>5261</v>
      </c>
      <c r="B5191" t="s">
        <v>8031</v>
      </c>
      <c r="C5191" t="s">
        <v>5187</v>
      </c>
      <c r="D5191">
        <v>12167</v>
      </c>
      <c r="E5191" s="1">
        <f>(Comuni[[#This Row],[Popolazione2011]]/SUM(D:D))*100</f>
        <v>2.0475252711267097E-2</v>
      </c>
      <c r="F5191">
        <f t="shared" si="81"/>
        <v>5502886</v>
      </c>
      <c r="G5191" s="1">
        <f>(Comuni[[#This Row],[Popolazione2011]]/Comuni[[#This Row],[TOT POP REGIONE ]])*100</f>
        <v>0.22110216348294331</v>
      </c>
      <c r="H5191" t="str">
        <f>IF(Comuni[[#This Row],[Popolazione2011]]&gt;300000,"MAGGIORE","")</f>
        <v/>
      </c>
      <c r="I5191" t="str">
        <f>_xlfn.XLOOKUP(Comuni[[#This Row],[Regione]],Ripartizione_geografica[Regione],Ripartizione_geografica[Ripartizione geografica])</f>
        <v>Centro</v>
      </c>
      <c r="J5191">
        <f>_xlfn.XLOOKUP(Comuni[[#This Row],[Regione]],Ripartizione_geografica[Regione],Ripartizione_geografica[Codice Regione])</f>
        <v>12</v>
      </c>
      <c r="K5191">
        <f>_xlfn.XLOOKUP(Comuni[[#This Row],[Regione]],Table_0[Regione],Table_0[Totale])</f>
        <v>2498960</v>
      </c>
      <c r="L5191">
        <f>_xlfn.XLOOKUP(Comuni[[#This Row],[Regione]],Table_0[Regione],Table_0[Guariti])</f>
        <v>2438883</v>
      </c>
      <c r="M5191">
        <f>_xlfn.XLOOKUP(Comuni[[#This Row],[Regione]],Table_0[Regione],Table_0[Deceduti])</f>
        <v>13122</v>
      </c>
      <c r="N5191" s="1">
        <f>(Comuni[[#This Row],[Popolazione2011]]/Comuni[[#This Row],[Ammalati TOT]])*100</f>
        <v>0.48688254313794543</v>
      </c>
      <c r="O5191">
        <f>_xlfn.XLOOKUP(Comuni[[#This Row],[Regione]],Table_0[Regione],Table_0[TOT AREA])</f>
        <v>5330380</v>
      </c>
      <c r="P5191" s="1">
        <f>(Comuni[[#This Row],[Popolazione2011]]/Comuni[[#This Row],[Ammalati AREA]])*100</f>
        <v>0.22825764767239859</v>
      </c>
    </row>
    <row r="5192" spans="1:16" x14ac:dyDescent="0.3">
      <c r="A5192" t="s">
        <v>5262</v>
      </c>
      <c r="B5192" t="s">
        <v>8031</v>
      </c>
      <c r="C5192" t="s">
        <v>5187</v>
      </c>
      <c r="D5192">
        <v>277</v>
      </c>
      <c r="E5192" s="1">
        <f>(Comuni[[#This Row],[Popolazione2011]]/SUM(D:D))*100</f>
        <v>4.6614983159537981E-4</v>
      </c>
      <c r="F5192">
        <f t="shared" si="81"/>
        <v>5502886</v>
      </c>
      <c r="G5192" s="1">
        <f>(Comuni[[#This Row],[Popolazione2011]]/Comuni[[#This Row],[TOT POP REGIONE ]])*100</f>
        <v>5.0337223049868735E-3</v>
      </c>
      <c r="H5192" t="str">
        <f>IF(Comuni[[#This Row],[Popolazione2011]]&gt;300000,"MAGGIORE","")</f>
        <v/>
      </c>
      <c r="I5192" t="str">
        <f>_xlfn.XLOOKUP(Comuni[[#This Row],[Regione]],Ripartizione_geografica[Regione],Ripartizione_geografica[Ripartizione geografica])</f>
        <v>Centro</v>
      </c>
      <c r="J5192">
        <f>_xlfn.XLOOKUP(Comuni[[#This Row],[Regione]],Ripartizione_geografica[Regione],Ripartizione_geografica[Codice Regione])</f>
        <v>12</v>
      </c>
      <c r="K5192">
        <f>_xlfn.XLOOKUP(Comuni[[#This Row],[Regione]],Table_0[Regione],Table_0[Totale])</f>
        <v>2498960</v>
      </c>
      <c r="L5192">
        <f>_xlfn.XLOOKUP(Comuni[[#This Row],[Regione]],Table_0[Regione],Table_0[Guariti])</f>
        <v>2438883</v>
      </c>
      <c r="M5192">
        <f>_xlfn.XLOOKUP(Comuni[[#This Row],[Regione]],Table_0[Regione],Table_0[Deceduti])</f>
        <v>13122</v>
      </c>
      <c r="N5192" s="1">
        <f>(Comuni[[#This Row],[Popolazione2011]]/Comuni[[#This Row],[Ammalati TOT]])*100</f>
        <v>1.1084611198258477E-2</v>
      </c>
      <c r="O5192">
        <f>_xlfn.XLOOKUP(Comuni[[#This Row],[Regione]],Table_0[Regione],Table_0[TOT AREA])</f>
        <v>5330380</v>
      </c>
      <c r="P5192" s="1">
        <f>(Comuni[[#This Row],[Popolazione2011]]/Comuni[[#This Row],[Ammalati AREA]])*100</f>
        <v>5.1966276325515256E-3</v>
      </c>
    </row>
    <row r="5193" spans="1:16" x14ac:dyDescent="0.3">
      <c r="A5193" t="s">
        <v>5263</v>
      </c>
      <c r="B5193" t="s">
        <v>8031</v>
      </c>
      <c r="C5193" t="s">
        <v>5187</v>
      </c>
      <c r="D5193">
        <v>803</v>
      </c>
      <c r="E5193" s="1">
        <f>(Comuni[[#This Row],[Popolazione2011]]/SUM(D:D))*100</f>
        <v>1.3513296562133212E-3</v>
      </c>
      <c r="F5193">
        <f t="shared" si="81"/>
        <v>5502886</v>
      </c>
      <c r="G5193" s="1">
        <f>(Comuni[[#This Row],[Popolazione2011]]/Comuni[[#This Row],[TOT POP REGIONE ]])*100</f>
        <v>1.4592342999655091E-2</v>
      </c>
      <c r="H5193" t="str">
        <f>IF(Comuni[[#This Row],[Popolazione2011]]&gt;300000,"MAGGIORE","")</f>
        <v/>
      </c>
      <c r="I5193" t="str">
        <f>_xlfn.XLOOKUP(Comuni[[#This Row],[Regione]],Ripartizione_geografica[Regione],Ripartizione_geografica[Ripartizione geografica])</f>
        <v>Centro</v>
      </c>
      <c r="J5193">
        <f>_xlfn.XLOOKUP(Comuni[[#This Row],[Regione]],Ripartizione_geografica[Regione],Ripartizione_geografica[Codice Regione])</f>
        <v>12</v>
      </c>
      <c r="K5193">
        <f>_xlfn.XLOOKUP(Comuni[[#This Row],[Regione]],Table_0[Regione],Table_0[Totale])</f>
        <v>2498960</v>
      </c>
      <c r="L5193">
        <f>_xlfn.XLOOKUP(Comuni[[#This Row],[Regione]],Table_0[Regione],Table_0[Guariti])</f>
        <v>2438883</v>
      </c>
      <c r="M5193">
        <f>_xlfn.XLOOKUP(Comuni[[#This Row],[Regione]],Table_0[Regione],Table_0[Deceduti])</f>
        <v>13122</v>
      </c>
      <c r="N5193" s="1">
        <f>(Comuni[[#This Row],[Popolazione2011]]/Comuni[[#This Row],[Ammalati TOT]])*100</f>
        <v>3.2133367480872047E-2</v>
      </c>
      <c r="O5193">
        <f>_xlfn.XLOOKUP(Comuni[[#This Row],[Regione]],Table_0[Regione],Table_0[TOT AREA])</f>
        <v>5330380</v>
      </c>
      <c r="P5193" s="1">
        <f>(Comuni[[#This Row],[Popolazione2011]]/Comuni[[#This Row],[Ammalati AREA]])*100</f>
        <v>1.5064592017829875E-2</v>
      </c>
    </row>
    <row r="5194" spans="1:16" x14ac:dyDescent="0.3">
      <c r="A5194" t="s">
        <v>5264</v>
      </c>
      <c r="B5194" t="s">
        <v>8031</v>
      </c>
      <c r="C5194" t="s">
        <v>5187</v>
      </c>
      <c r="D5194">
        <v>2433</v>
      </c>
      <c r="E5194" s="1">
        <f>(Comuni[[#This Row],[Popolazione2011]]/SUM(D:D))*100</f>
        <v>4.0943774017023794E-3</v>
      </c>
      <c r="F5194">
        <f t="shared" si="81"/>
        <v>5502886</v>
      </c>
      <c r="G5194" s="1">
        <f>(Comuni[[#This Row],[Popolazione2011]]/Comuni[[#This Row],[TOT POP REGIONE ]])*100</f>
        <v>4.4213163783512872E-2</v>
      </c>
      <c r="H5194" t="str">
        <f>IF(Comuni[[#This Row],[Popolazione2011]]&gt;300000,"MAGGIORE","")</f>
        <v/>
      </c>
      <c r="I5194" t="str">
        <f>_xlfn.XLOOKUP(Comuni[[#This Row],[Regione]],Ripartizione_geografica[Regione],Ripartizione_geografica[Ripartizione geografica])</f>
        <v>Centro</v>
      </c>
      <c r="J5194">
        <f>_xlfn.XLOOKUP(Comuni[[#This Row],[Regione]],Ripartizione_geografica[Regione],Ripartizione_geografica[Codice Regione])</f>
        <v>12</v>
      </c>
      <c r="K5194">
        <f>_xlfn.XLOOKUP(Comuni[[#This Row],[Regione]],Table_0[Regione],Table_0[Totale])</f>
        <v>2498960</v>
      </c>
      <c r="L5194">
        <f>_xlfn.XLOOKUP(Comuni[[#This Row],[Regione]],Table_0[Regione],Table_0[Guariti])</f>
        <v>2438883</v>
      </c>
      <c r="M5194">
        <f>_xlfn.XLOOKUP(Comuni[[#This Row],[Regione]],Table_0[Regione],Table_0[Deceduti])</f>
        <v>13122</v>
      </c>
      <c r="N5194" s="1">
        <f>(Comuni[[#This Row],[Popolazione2011]]/Comuni[[#This Row],[Ammalati TOT]])*100</f>
        <v>9.7360501968819027E-2</v>
      </c>
      <c r="O5194">
        <f>_xlfn.XLOOKUP(Comuni[[#This Row],[Regione]],Table_0[Regione],Table_0[TOT AREA])</f>
        <v>5330380</v>
      </c>
      <c r="P5194" s="1">
        <f>(Comuni[[#This Row],[Popolazione2011]]/Comuni[[#This Row],[Ammalati AREA]])*100</f>
        <v>4.5644025379053647E-2</v>
      </c>
    </row>
    <row r="5195" spans="1:16" x14ac:dyDescent="0.3">
      <c r="A5195" t="s">
        <v>5265</v>
      </c>
      <c r="B5195" t="s">
        <v>8031</v>
      </c>
      <c r="C5195" t="s">
        <v>5187</v>
      </c>
      <c r="D5195">
        <v>56372</v>
      </c>
      <c r="E5195" s="1">
        <f>(Comuni[[#This Row],[Popolazione2011]]/SUM(D:D))*100</f>
        <v>9.4865697858103795E-2</v>
      </c>
      <c r="F5195">
        <f t="shared" si="81"/>
        <v>5502886</v>
      </c>
      <c r="G5195" s="1">
        <f>(Comuni[[#This Row],[Popolazione2011]]/Comuni[[#This Row],[TOT POP REGIONE ]])*100</f>
        <v>1.0244079197715525</v>
      </c>
      <c r="H5195" t="str">
        <f>IF(Comuni[[#This Row],[Popolazione2011]]&gt;300000,"MAGGIORE","")</f>
        <v/>
      </c>
      <c r="I5195" t="str">
        <f>_xlfn.XLOOKUP(Comuni[[#This Row],[Regione]],Ripartizione_geografica[Regione],Ripartizione_geografica[Ripartizione geografica])</f>
        <v>Centro</v>
      </c>
      <c r="J5195">
        <f>_xlfn.XLOOKUP(Comuni[[#This Row],[Regione]],Ripartizione_geografica[Regione],Ripartizione_geografica[Codice Regione])</f>
        <v>12</v>
      </c>
      <c r="K5195">
        <f>_xlfn.XLOOKUP(Comuni[[#This Row],[Regione]],Table_0[Regione],Table_0[Totale])</f>
        <v>2498960</v>
      </c>
      <c r="L5195">
        <f>_xlfn.XLOOKUP(Comuni[[#This Row],[Regione]],Table_0[Regione],Table_0[Guariti])</f>
        <v>2438883</v>
      </c>
      <c r="M5195">
        <f>_xlfn.XLOOKUP(Comuni[[#This Row],[Regione]],Table_0[Regione],Table_0[Deceduti])</f>
        <v>13122</v>
      </c>
      <c r="N5195" s="1">
        <f>(Comuni[[#This Row],[Popolazione2011]]/Comuni[[#This Row],[Ammalati TOT]])*100</f>
        <v>2.2558184204629126</v>
      </c>
      <c r="O5195">
        <f>_xlfn.XLOOKUP(Comuni[[#This Row],[Regione]],Table_0[Regione],Table_0[TOT AREA])</f>
        <v>5330380</v>
      </c>
      <c r="P5195" s="1">
        <f>(Comuni[[#This Row],[Popolazione2011]]/Comuni[[#This Row],[Ammalati AREA]])*100</f>
        <v>1.0575606241956483</v>
      </c>
    </row>
    <row r="5196" spans="1:16" x14ac:dyDescent="0.3">
      <c r="A5196" t="s">
        <v>5266</v>
      </c>
      <c r="B5196" t="s">
        <v>8031</v>
      </c>
      <c r="C5196" t="s">
        <v>5187</v>
      </c>
      <c r="D5196">
        <v>1158</v>
      </c>
      <c r="E5196" s="1">
        <f>(Comuni[[#This Row],[Popolazione2011]]/SUM(D:D))*100</f>
        <v>1.9487418952615519E-3</v>
      </c>
      <c r="F5196">
        <f t="shared" si="81"/>
        <v>5502886</v>
      </c>
      <c r="G5196" s="1">
        <f>(Comuni[[#This Row],[Popolazione2011]]/Comuni[[#This Row],[TOT POP REGIONE ]])*100</f>
        <v>2.104350335442166E-2</v>
      </c>
      <c r="H5196" t="str">
        <f>IF(Comuni[[#This Row],[Popolazione2011]]&gt;300000,"MAGGIORE","")</f>
        <v/>
      </c>
      <c r="I5196" t="str">
        <f>_xlfn.XLOOKUP(Comuni[[#This Row],[Regione]],Ripartizione_geografica[Regione],Ripartizione_geografica[Ripartizione geografica])</f>
        <v>Centro</v>
      </c>
      <c r="J5196">
        <f>_xlfn.XLOOKUP(Comuni[[#This Row],[Regione]],Ripartizione_geografica[Regione],Ripartizione_geografica[Codice Regione])</f>
        <v>12</v>
      </c>
      <c r="K5196">
        <f>_xlfn.XLOOKUP(Comuni[[#This Row],[Regione]],Table_0[Regione],Table_0[Totale])</f>
        <v>2498960</v>
      </c>
      <c r="L5196">
        <f>_xlfn.XLOOKUP(Comuni[[#This Row],[Regione]],Table_0[Regione],Table_0[Guariti])</f>
        <v>2438883</v>
      </c>
      <c r="M5196">
        <f>_xlfn.XLOOKUP(Comuni[[#This Row],[Regione]],Table_0[Regione],Table_0[Deceduti])</f>
        <v>13122</v>
      </c>
      <c r="N5196" s="1">
        <f>(Comuni[[#This Row],[Popolazione2011]]/Comuni[[#This Row],[Ammalati TOT]])*100</f>
        <v>4.6339277139289946E-2</v>
      </c>
      <c r="O5196">
        <f>_xlfn.XLOOKUP(Comuni[[#This Row],[Regione]],Table_0[Regione],Table_0[TOT AREA])</f>
        <v>5330380</v>
      </c>
      <c r="P5196" s="1">
        <f>(Comuni[[#This Row],[Popolazione2011]]/Comuni[[#This Row],[Ammalati AREA]])*100</f>
        <v>2.1724529958464498E-2</v>
      </c>
    </row>
    <row r="5197" spans="1:16" x14ac:dyDescent="0.3">
      <c r="A5197" t="s">
        <v>5267</v>
      </c>
      <c r="B5197" t="s">
        <v>8031</v>
      </c>
      <c r="C5197" t="s">
        <v>5187</v>
      </c>
      <c r="D5197">
        <v>9536</v>
      </c>
      <c r="E5197" s="1">
        <f>(Comuni[[#This Row],[Popolazione2011]]/SUM(D:D))*100</f>
        <v>1.6047670736799788E-2</v>
      </c>
      <c r="F5197">
        <f t="shared" si="81"/>
        <v>5502886</v>
      </c>
      <c r="G5197" s="1">
        <f>(Comuni[[#This Row],[Popolazione2011]]/Comuni[[#This Row],[TOT POP REGIONE ]])*100</f>
        <v>0.17329088772691276</v>
      </c>
      <c r="H5197" t="str">
        <f>IF(Comuni[[#This Row],[Popolazione2011]]&gt;300000,"MAGGIORE","")</f>
        <v/>
      </c>
      <c r="I5197" t="str">
        <f>_xlfn.XLOOKUP(Comuni[[#This Row],[Regione]],Ripartizione_geografica[Regione],Ripartizione_geografica[Ripartizione geografica])</f>
        <v>Centro</v>
      </c>
      <c r="J5197">
        <f>_xlfn.XLOOKUP(Comuni[[#This Row],[Regione]],Ripartizione_geografica[Regione],Ripartizione_geografica[Codice Regione])</f>
        <v>12</v>
      </c>
      <c r="K5197">
        <f>_xlfn.XLOOKUP(Comuni[[#This Row],[Regione]],Table_0[Regione],Table_0[Totale])</f>
        <v>2498960</v>
      </c>
      <c r="L5197">
        <f>_xlfn.XLOOKUP(Comuni[[#This Row],[Regione]],Table_0[Regione],Table_0[Guariti])</f>
        <v>2438883</v>
      </c>
      <c r="M5197">
        <f>_xlfn.XLOOKUP(Comuni[[#This Row],[Regione]],Table_0[Regione],Table_0[Deceduti])</f>
        <v>13122</v>
      </c>
      <c r="N5197" s="1">
        <f>(Comuni[[#This Row],[Popolazione2011]]/Comuni[[#This Row],[Ammalati TOT]])*100</f>
        <v>0.38159874507795244</v>
      </c>
      <c r="O5197">
        <f>_xlfn.XLOOKUP(Comuni[[#This Row],[Regione]],Table_0[Regione],Table_0[TOT AREA])</f>
        <v>5330380</v>
      </c>
      <c r="P5197" s="1">
        <f>(Comuni[[#This Row],[Popolazione2011]]/Comuni[[#This Row],[Ammalati AREA]])*100</f>
        <v>0.17889906535744168</v>
      </c>
    </row>
    <row r="5198" spans="1:16" x14ac:dyDescent="0.3">
      <c r="A5198" t="s">
        <v>5268</v>
      </c>
      <c r="B5198" t="s">
        <v>8031</v>
      </c>
      <c r="C5198" t="s">
        <v>5187</v>
      </c>
      <c r="D5198">
        <v>9573</v>
      </c>
      <c r="E5198" s="1">
        <f>(Comuni[[#This Row],[Popolazione2011]]/SUM(D:D))*100</f>
        <v>1.6109936237771013E-2</v>
      </c>
      <c r="F5198">
        <f t="shared" si="81"/>
        <v>5502886</v>
      </c>
      <c r="G5198" s="1">
        <f>(Comuni[[#This Row],[Popolazione2011]]/Comuni[[#This Row],[TOT POP REGIONE ]])*100</f>
        <v>0.17396326218642363</v>
      </c>
      <c r="H5198" t="str">
        <f>IF(Comuni[[#This Row],[Popolazione2011]]&gt;300000,"MAGGIORE","")</f>
        <v/>
      </c>
      <c r="I5198" t="str">
        <f>_xlfn.XLOOKUP(Comuni[[#This Row],[Regione]],Ripartizione_geografica[Regione],Ripartizione_geografica[Ripartizione geografica])</f>
        <v>Centro</v>
      </c>
      <c r="J5198">
        <f>_xlfn.XLOOKUP(Comuni[[#This Row],[Regione]],Ripartizione_geografica[Regione],Ripartizione_geografica[Codice Regione])</f>
        <v>12</v>
      </c>
      <c r="K5198">
        <f>_xlfn.XLOOKUP(Comuni[[#This Row],[Regione]],Table_0[Regione],Table_0[Totale])</f>
        <v>2498960</v>
      </c>
      <c r="L5198">
        <f>_xlfn.XLOOKUP(Comuni[[#This Row],[Regione]],Table_0[Regione],Table_0[Guariti])</f>
        <v>2438883</v>
      </c>
      <c r="M5198">
        <f>_xlfn.XLOOKUP(Comuni[[#This Row],[Regione]],Table_0[Regione],Table_0[Deceduti])</f>
        <v>13122</v>
      </c>
      <c r="N5198" s="1">
        <f>(Comuni[[#This Row],[Popolazione2011]]/Comuni[[#This Row],[Ammalati TOT]])*100</f>
        <v>0.38307936101418189</v>
      </c>
      <c r="O5198">
        <f>_xlfn.XLOOKUP(Comuni[[#This Row],[Regione]],Table_0[Regione],Table_0[TOT AREA])</f>
        <v>5330380</v>
      </c>
      <c r="P5198" s="1">
        <f>(Comuni[[#This Row],[Popolazione2011]]/Comuni[[#This Row],[Ammalati AREA]])*100</f>
        <v>0.17959319973435289</v>
      </c>
    </row>
    <row r="5199" spans="1:16" x14ac:dyDescent="0.3">
      <c r="A5199" t="s">
        <v>5269</v>
      </c>
      <c r="B5199" t="s">
        <v>8031</v>
      </c>
      <c r="C5199" t="s">
        <v>5187</v>
      </c>
      <c r="D5199">
        <v>762</v>
      </c>
      <c r="E5199" s="1">
        <f>(Comuni[[#This Row],[Popolazione2011]]/SUM(D:D))*100</f>
        <v>1.2823327497316944E-3</v>
      </c>
      <c r="F5199">
        <f t="shared" si="81"/>
        <v>5502886</v>
      </c>
      <c r="G5199" s="1">
        <f>(Comuni[[#This Row],[Popolazione2011]]/Comuni[[#This Row],[TOT POP REGIONE ]])*100</f>
        <v>1.3847279409386274E-2</v>
      </c>
      <c r="H5199" t="str">
        <f>IF(Comuni[[#This Row],[Popolazione2011]]&gt;300000,"MAGGIORE","")</f>
        <v/>
      </c>
      <c r="I5199" t="str">
        <f>_xlfn.XLOOKUP(Comuni[[#This Row],[Regione]],Ripartizione_geografica[Regione],Ripartizione_geografica[Ripartizione geografica])</f>
        <v>Centro</v>
      </c>
      <c r="J5199">
        <f>_xlfn.XLOOKUP(Comuni[[#This Row],[Regione]],Ripartizione_geografica[Regione],Ripartizione_geografica[Codice Regione])</f>
        <v>12</v>
      </c>
      <c r="K5199">
        <f>_xlfn.XLOOKUP(Comuni[[#This Row],[Regione]],Table_0[Regione],Table_0[Totale])</f>
        <v>2498960</v>
      </c>
      <c r="L5199">
        <f>_xlfn.XLOOKUP(Comuni[[#This Row],[Regione]],Table_0[Regione],Table_0[Guariti])</f>
        <v>2438883</v>
      </c>
      <c r="M5199">
        <f>_xlfn.XLOOKUP(Comuni[[#This Row],[Regione]],Table_0[Regione],Table_0[Deceduti])</f>
        <v>13122</v>
      </c>
      <c r="N5199" s="1">
        <f>(Comuni[[#This Row],[Popolazione2011]]/Comuni[[#This Row],[Ammalati TOT]])*100</f>
        <v>3.0492684956942091E-2</v>
      </c>
      <c r="O5199">
        <f>_xlfn.XLOOKUP(Comuni[[#This Row],[Regione]],Table_0[Regione],Table_0[TOT AREA])</f>
        <v>5330380</v>
      </c>
      <c r="P5199" s="1">
        <f>(Comuni[[#This Row],[Popolazione2011]]/Comuni[[#This Row],[Ammalati AREA]])*100</f>
        <v>1.4295416086657986E-2</v>
      </c>
    </row>
    <row r="5200" spans="1:16" x14ac:dyDescent="0.3">
      <c r="A5200" t="s">
        <v>5270</v>
      </c>
      <c r="B5200" t="s">
        <v>8031</v>
      </c>
      <c r="C5200" t="s">
        <v>5187</v>
      </c>
      <c r="D5200">
        <v>207</v>
      </c>
      <c r="E5200" s="1">
        <f>(Comuni[[#This Row],[Popolazione2011]]/SUM(D:D))*100</f>
        <v>3.4835023516333432E-4</v>
      </c>
      <c r="F5200">
        <f t="shared" si="81"/>
        <v>5502886</v>
      </c>
      <c r="G5200" s="1">
        <f>(Comuni[[#This Row],[Popolazione2011]]/Comuni[[#This Row],[TOT POP REGIONE ]])*100</f>
        <v>3.7616625167230431E-3</v>
      </c>
      <c r="H5200" t="str">
        <f>IF(Comuni[[#This Row],[Popolazione2011]]&gt;300000,"MAGGIORE","")</f>
        <v/>
      </c>
      <c r="I5200" t="str">
        <f>_xlfn.XLOOKUP(Comuni[[#This Row],[Regione]],Ripartizione_geografica[Regione],Ripartizione_geografica[Ripartizione geografica])</f>
        <v>Centro</v>
      </c>
      <c r="J5200">
        <f>_xlfn.XLOOKUP(Comuni[[#This Row],[Regione]],Ripartizione_geografica[Regione],Ripartizione_geografica[Codice Regione])</f>
        <v>12</v>
      </c>
      <c r="K5200">
        <f>_xlfn.XLOOKUP(Comuni[[#This Row],[Regione]],Table_0[Regione],Table_0[Totale])</f>
        <v>2498960</v>
      </c>
      <c r="L5200">
        <f>_xlfn.XLOOKUP(Comuni[[#This Row],[Regione]],Table_0[Regione],Table_0[Guariti])</f>
        <v>2438883</v>
      </c>
      <c r="M5200">
        <f>_xlfn.XLOOKUP(Comuni[[#This Row],[Regione]],Table_0[Regione],Table_0[Deceduti])</f>
        <v>13122</v>
      </c>
      <c r="N5200" s="1">
        <f>(Comuni[[#This Row],[Popolazione2011]]/Comuni[[#This Row],[Ammalati TOT]])*100</f>
        <v>8.2834459135000156E-3</v>
      </c>
      <c r="O5200">
        <f>_xlfn.XLOOKUP(Comuni[[#This Row],[Regione]],Table_0[Regione],Table_0[TOT AREA])</f>
        <v>5330380</v>
      </c>
      <c r="P5200" s="1">
        <f>(Comuni[[#This Row],[Popolazione2011]]/Comuni[[#This Row],[Ammalati AREA]])*100</f>
        <v>3.8834004329897681E-3</v>
      </c>
    </row>
    <row r="5201" spans="1:16" x14ac:dyDescent="0.3">
      <c r="A5201" t="s">
        <v>5271</v>
      </c>
      <c r="B5201" t="s">
        <v>8031</v>
      </c>
      <c r="C5201" t="s">
        <v>5187</v>
      </c>
      <c r="D5201">
        <v>396</v>
      </c>
      <c r="E5201" s="1">
        <f>(Comuni[[#This Row],[Popolazione2011]]/SUM(D:D))*100</f>
        <v>6.6640914552985701E-4</v>
      </c>
      <c r="F5201">
        <f t="shared" si="81"/>
        <v>5502886</v>
      </c>
      <c r="G5201" s="1">
        <f>(Comuni[[#This Row],[Popolazione2011]]/Comuni[[#This Row],[TOT POP REGIONE ]])*100</f>
        <v>7.1962239450353875E-3</v>
      </c>
      <c r="H5201" t="str">
        <f>IF(Comuni[[#This Row],[Popolazione2011]]&gt;300000,"MAGGIORE","")</f>
        <v/>
      </c>
      <c r="I5201" t="str">
        <f>_xlfn.XLOOKUP(Comuni[[#This Row],[Regione]],Ripartizione_geografica[Regione],Ripartizione_geografica[Ripartizione geografica])</f>
        <v>Centro</v>
      </c>
      <c r="J5201">
        <f>_xlfn.XLOOKUP(Comuni[[#This Row],[Regione]],Ripartizione_geografica[Regione],Ripartizione_geografica[Codice Regione])</f>
        <v>12</v>
      </c>
      <c r="K5201">
        <f>_xlfn.XLOOKUP(Comuni[[#This Row],[Regione]],Table_0[Regione],Table_0[Totale])</f>
        <v>2498960</v>
      </c>
      <c r="L5201">
        <f>_xlfn.XLOOKUP(Comuni[[#This Row],[Regione]],Table_0[Regione],Table_0[Guariti])</f>
        <v>2438883</v>
      </c>
      <c r="M5201">
        <f>_xlfn.XLOOKUP(Comuni[[#This Row],[Regione]],Table_0[Regione],Table_0[Deceduti])</f>
        <v>13122</v>
      </c>
      <c r="N5201" s="1">
        <f>(Comuni[[#This Row],[Popolazione2011]]/Comuni[[#This Row],[Ammalati TOT]])*100</f>
        <v>1.5846592182347859E-2</v>
      </c>
      <c r="O5201">
        <f>_xlfn.XLOOKUP(Comuni[[#This Row],[Regione]],Table_0[Regione],Table_0[TOT AREA])</f>
        <v>5330380</v>
      </c>
      <c r="P5201" s="1">
        <f>(Comuni[[#This Row],[Popolazione2011]]/Comuni[[#This Row],[Ammalati AREA]])*100</f>
        <v>7.4291138718065135E-3</v>
      </c>
    </row>
    <row r="5202" spans="1:16" x14ac:dyDescent="0.3">
      <c r="A5202" t="s">
        <v>5272</v>
      </c>
      <c r="B5202" t="s">
        <v>8031</v>
      </c>
      <c r="C5202" t="s">
        <v>5187</v>
      </c>
      <c r="D5202">
        <v>15576</v>
      </c>
      <c r="E5202" s="1">
        <f>(Comuni[[#This Row],[Popolazione2011]]/SUM(D:D))*100</f>
        <v>2.6212093057507709E-2</v>
      </c>
      <c r="F5202">
        <f t="shared" si="81"/>
        <v>5502886</v>
      </c>
      <c r="G5202" s="1">
        <f>(Comuni[[#This Row],[Popolazione2011]]/Comuni[[#This Row],[TOT POP REGIONE ]])*100</f>
        <v>0.28305147517139184</v>
      </c>
      <c r="H5202" t="str">
        <f>IF(Comuni[[#This Row],[Popolazione2011]]&gt;300000,"MAGGIORE","")</f>
        <v/>
      </c>
      <c r="I5202" t="str">
        <f>_xlfn.XLOOKUP(Comuni[[#This Row],[Regione]],Ripartizione_geografica[Regione],Ripartizione_geografica[Ripartizione geografica])</f>
        <v>Centro</v>
      </c>
      <c r="J5202">
        <f>_xlfn.XLOOKUP(Comuni[[#This Row],[Regione]],Ripartizione_geografica[Regione],Ripartizione_geografica[Codice Regione])</f>
        <v>12</v>
      </c>
      <c r="K5202">
        <f>_xlfn.XLOOKUP(Comuni[[#This Row],[Regione]],Table_0[Regione],Table_0[Totale])</f>
        <v>2498960</v>
      </c>
      <c r="L5202">
        <f>_xlfn.XLOOKUP(Comuni[[#This Row],[Regione]],Table_0[Regione],Table_0[Guariti])</f>
        <v>2438883</v>
      </c>
      <c r="M5202">
        <f>_xlfn.XLOOKUP(Comuni[[#This Row],[Regione]],Table_0[Regione],Table_0[Deceduti])</f>
        <v>13122</v>
      </c>
      <c r="N5202" s="1">
        <f>(Comuni[[#This Row],[Popolazione2011]]/Comuni[[#This Row],[Ammalati TOT]])*100</f>
        <v>0.62329929250568239</v>
      </c>
      <c r="O5202">
        <f>_xlfn.XLOOKUP(Comuni[[#This Row],[Regione]],Table_0[Regione],Table_0[TOT AREA])</f>
        <v>5330380</v>
      </c>
      <c r="P5202" s="1">
        <f>(Comuni[[#This Row],[Popolazione2011]]/Comuni[[#This Row],[Ammalati AREA]])*100</f>
        <v>0.29221181229105614</v>
      </c>
    </row>
    <row r="5203" spans="1:16" x14ac:dyDescent="0.3">
      <c r="A5203" t="s">
        <v>5273</v>
      </c>
      <c r="B5203" t="s">
        <v>8031</v>
      </c>
      <c r="C5203" t="s">
        <v>5187</v>
      </c>
      <c r="D5203">
        <v>280</v>
      </c>
      <c r="E5203" s="1">
        <f>(Comuni[[#This Row],[Popolazione2011]]/SUM(D:D))*100</f>
        <v>4.7119838572818175E-4</v>
      </c>
      <c r="F5203">
        <f t="shared" si="81"/>
        <v>5502886</v>
      </c>
      <c r="G5203" s="1">
        <f>(Comuni[[#This Row],[Popolazione2011]]/Comuni[[#This Row],[TOT POP REGIONE ]])*100</f>
        <v>5.0882391530553241E-3</v>
      </c>
      <c r="H5203" t="str">
        <f>IF(Comuni[[#This Row],[Popolazione2011]]&gt;300000,"MAGGIORE","")</f>
        <v/>
      </c>
      <c r="I5203" t="str">
        <f>_xlfn.XLOOKUP(Comuni[[#This Row],[Regione]],Ripartizione_geografica[Regione],Ripartizione_geografica[Ripartizione geografica])</f>
        <v>Centro</v>
      </c>
      <c r="J5203">
        <f>_xlfn.XLOOKUP(Comuni[[#This Row],[Regione]],Ripartizione_geografica[Regione],Ripartizione_geografica[Codice Regione])</f>
        <v>12</v>
      </c>
      <c r="K5203">
        <f>_xlfn.XLOOKUP(Comuni[[#This Row],[Regione]],Table_0[Regione],Table_0[Totale])</f>
        <v>2498960</v>
      </c>
      <c r="L5203">
        <f>_xlfn.XLOOKUP(Comuni[[#This Row],[Regione]],Table_0[Regione],Table_0[Guariti])</f>
        <v>2438883</v>
      </c>
      <c r="M5203">
        <f>_xlfn.XLOOKUP(Comuni[[#This Row],[Regione]],Table_0[Regione],Table_0[Deceduti])</f>
        <v>13122</v>
      </c>
      <c r="N5203" s="1">
        <f>(Comuni[[#This Row],[Popolazione2011]]/Comuni[[#This Row],[Ammalati TOT]])*100</f>
        <v>1.1204661139033838E-2</v>
      </c>
      <c r="O5203">
        <f>_xlfn.XLOOKUP(Comuni[[#This Row],[Regione]],Table_0[Regione],Table_0[TOT AREA])</f>
        <v>5330380</v>
      </c>
      <c r="P5203" s="1">
        <f>(Comuni[[#This Row],[Popolazione2011]]/Comuni[[#This Row],[Ammalati AREA]])*100</f>
        <v>5.252908798247029E-3</v>
      </c>
    </row>
    <row r="5204" spans="1:16" x14ac:dyDescent="0.3">
      <c r="A5204" t="s">
        <v>5274</v>
      </c>
      <c r="B5204" t="s">
        <v>8031</v>
      </c>
      <c r="C5204" t="s">
        <v>5187</v>
      </c>
      <c r="D5204">
        <v>10819</v>
      </c>
      <c r="E5204" s="1">
        <f>(Comuni[[#This Row],[Popolazione2011]]/SUM(D:D))*100</f>
        <v>1.8206769054261423E-2</v>
      </c>
      <c r="F5204">
        <f t="shared" si="81"/>
        <v>5502886</v>
      </c>
      <c r="G5204" s="1">
        <f>(Comuni[[#This Row],[Popolazione2011]]/Comuni[[#This Row],[TOT POP REGIONE ]])*100</f>
        <v>0.19660592641751984</v>
      </c>
      <c r="H5204" t="str">
        <f>IF(Comuni[[#This Row],[Popolazione2011]]&gt;300000,"MAGGIORE","")</f>
        <v/>
      </c>
      <c r="I5204" t="str">
        <f>_xlfn.XLOOKUP(Comuni[[#This Row],[Regione]],Ripartizione_geografica[Regione],Ripartizione_geografica[Ripartizione geografica])</f>
        <v>Centro</v>
      </c>
      <c r="J5204">
        <f>_xlfn.XLOOKUP(Comuni[[#This Row],[Regione]],Ripartizione_geografica[Regione],Ripartizione_geografica[Codice Regione])</f>
        <v>12</v>
      </c>
      <c r="K5204">
        <f>_xlfn.XLOOKUP(Comuni[[#This Row],[Regione]],Table_0[Regione],Table_0[Totale])</f>
        <v>2498960</v>
      </c>
      <c r="L5204">
        <f>_xlfn.XLOOKUP(Comuni[[#This Row],[Regione]],Table_0[Regione],Table_0[Guariti])</f>
        <v>2438883</v>
      </c>
      <c r="M5204">
        <f>_xlfn.XLOOKUP(Comuni[[#This Row],[Regione]],Table_0[Regione],Table_0[Deceduti])</f>
        <v>13122</v>
      </c>
      <c r="N5204" s="1">
        <f>(Comuni[[#This Row],[Popolazione2011]]/Comuni[[#This Row],[Ammalati TOT]])*100</f>
        <v>0.4329401030828825</v>
      </c>
      <c r="O5204">
        <f>_xlfn.XLOOKUP(Comuni[[#This Row],[Regione]],Table_0[Regione],Table_0[TOT AREA])</f>
        <v>5330380</v>
      </c>
      <c r="P5204" s="1">
        <f>(Comuni[[#This Row],[Popolazione2011]]/Comuni[[#This Row],[Ammalati AREA]])*100</f>
        <v>0.20296864388655217</v>
      </c>
    </row>
    <row r="5205" spans="1:16" x14ac:dyDescent="0.3">
      <c r="A5205" t="s">
        <v>5275</v>
      </c>
      <c r="B5205" t="s">
        <v>8031</v>
      </c>
      <c r="C5205" t="s">
        <v>5187</v>
      </c>
      <c r="D5205">
        <v>1028</v>
      </c>
      <c r="E5205" s="1">
        <f>(Comuni[[#This Row],[Popolazione2011]]/SUM(D:D))*100</f>
        <v>1.7299712161734672E-3</v>
      </c>
      <c r="F5205">
        <f t="shared" si="81"/>
        <v>5502886</v>
      </c>
      <c r="G5205" s="1">
        <f>(Comuni[[#This Row],[Popolazione2011]]/Comuni[[#This Row],[TOT POP REGIONE ]])*100</f>
        <v>1.8681106604788833E-2</v>
      </c>
      <c r="H5205" t="str">
        <f>IF(Comuni[[#This Row],[Popolazione2011]]&gt;300000,"MAGGIORE","")</f>
        <v/>
      </c>
      <c r="I5205" t="str">
        <f>_xlfn.XLOOKUP(Comuni[[#This Row],[Regione]],Ripartizione_geografica[Regione],Ripartizione_geografica[Ripartizione geografica])</f>
        <v>Centro</v>
      </c>
      <c r="J5205">
        <f>_xlfn.XLOOKUP(Comuni[[#This Row],[Regione]],Ripartizione_geografica[Regione],Ripartizione_geografica[Codice Regione])</f>
        <v>12</v>
      </c>
      <c r="K5205">
        <f>_xlfn.XLOOKUP(Comuni[[#This Row],[Regione]],Table_0[Regione],Table_0[Totale])</f>
        <v>2498960</v>
      </c>
      <c r="L5205">
        <f>_xlfn.XLOOKUP(Comuni[[#This Row],[Regione]],Table_0[Regione],Table_0[Guariti])</f>
        <v>2438883</v>
      </c>
      <c r="M5205">
        <f>_xlfn.XLOOKUP(Comuni[[#This Row],[Regione]],Table_0[Regione],Table_0[Deceduti])</f>
        <v>13122</v>
      </c>
      <c r="N5205" s="1">
        <f>(Comuni[[#This Row],[Popolazione2011]]/Comuni[[#This Row],[Ammalati TOT]])*100</f>
        <v>4.1137113039024231E-2</v>
      </c>
      <c r="O5205">
        <f>_xlfn.XLOOKUP(Comuni[[#This Row],[Regione]],Table_0[Regione],Table_0[TOT AREA])</f>
        <v>5330380</v>
      </c>
      <c r="P5205" s="1">
        <f>(Comuni[[#This Row],[Popolazione2011]]/Comuni[[#This Row],[Ammalati AREA]])*100</f>
        <v>1.9285679444992664E-2</v>
      </c>
    </row>
    <row r="5206" spans="1:16" x14ac:dyDescent="0.3">
      <c r="A5206" t="s">
        <v>5276</v>
      </c>
      <c r="B5206" t="s">
        <v>8031</v>
      </c>
      <c r="C5206" t="s">
        <v>5187</v>
      </c>
      <c r="D5206">
        <v>749</v>
      </c>
      <c r="E5206" s="1">
        <f>(Comuni[[#This Row],[Popolazione2011]]/SUM(D:D))*100</f>
        <v>1.2604556818228861E-3</v>
      </c>
      <c r="F5206">
        <f t="shared" si="81"/>
        <v>5502886</v>
      </c>
      <c r="G5206" s="1">
        <f>(Comuni[[#This Row],[Popolazione2011]]/Comuni[[#This Row],[TOT POP REGIONE ]])*100</f>
        <v>1.3611039734422991E-2</v>
      </c>
      <c r="H5206" t="str">
        <f>IF(Comuni[[#This Row],[Popolazione2011]]&gt;300000,"MAGGIORE","")</f>
        <v/>
      </c>
      <c r="I5206" t="str">
        <f>_xlfn.XLOOKUP(Comuni[[#This Row],[Regione]],Ripartizione_geografica[Regione],Ripartizione_geografica[Ripartizione geografica])</f>
        <v>Centro</v>
      </c>
      <c r="J5206">
        <f>_xlfn.XLOOKUP(Comuni[[#This Row],[Regione]],Ripartizione_geografica[Regione],Ripartizione_geografica[Codice Regione])</f>
        <v>12</v>
      </c>
      <c r="K5206">
        <f>_xlfn.XLOOKUP(Comuni[[#This Row],[Regione]],Table_0[Regione],Table_0[Totale])</f>
        <v>2498960</v>
      </c>
      <c r="L5206">
        <f>_xlfn.XLOOKUP(Comuni[[#This Row],[Regione]],Table_0[Regione],Table_0[Guariti])</f>
        <v>2438883</v>
      </c>
      <c r="M5206">
        <f>_xlfn.XLOOKUP(Comuni[[#This Row],[Regione]],Table_0[Regione],Table_0[Deceduti])</f>
        <v>13122</v>
      </c>
      <c r="N5206" s="1">
        <f>(Comuni[[#This Row],[Popolazione2011]]/Comuni[[#This Row],[Ammalati TOT]])*100</f>
        <v>2.9972468546915515E-2</v>
      </c>
      <c r="O5206">
        <f>_xlfn.XLOOKUP(Comuni[[#This Row],[Regione]],Table_0[Regione],Table_0[TOT AREA])</f>
        <v>5330380</v>
      </c>
      <c r="P5206" s="1">
        <f>(Comuni[[#This Row],[Popolazione2011]]/Comuni[[#This Row],[Ammalati AREA]])*100</f>
        <v>1.4051531035310804E-2</v>
      </c>
    </row>
    <row r="5207" spans="1:16" x14ac:dyDescent="0.3">
      <c r="A5207" t="s">
        <v>5277</v>
      </c>
      <c r="B5207" t="s">
        <v>8031</v>
      </c>
      <c r="C5207" t="s">
        <v>5187</v>
      </c>
      <c r="D5207">
        <v>2617175</v>
      </c>
      <c r="E5207" s="1">
        <f>(Comuni[[#This Row],[Popolazione2011]]/SUM(D:D))*100</f>
        <v>4.4043165541719791</v>
      </c>
      <c r="F5207">
        <f t="shared" si="81"/>
        <v>5502886</v>
      </c>
      <c r="G5207" s="1">
        <f>(Comuni[[#This Row],[Popolazione2011]]/Comuni[[#This Row],[TOT POP REGIONE ]])*100</f>
        <v>47.560043947848456</v>
      </c>
      <c r="H5207" t="str">
        <f>IF(Comuni[[#This Row],[Popolazione2011]]&gt;300000,"MAGGIORE","")</f>
        <v>MAGGIORE</v>
      </c>
      <c r="I5207" t="str">
        <f>_xlfn.XLOOKUP(Comuni[[#This Row],[Regione]],Ripartizione_geografica[Regione],Ripartizione_geografica[Ripartizione geografica])</f>
        <v>Centro</v>
      </c>
      <c r="J5207">
        <f>_xlfn.XLOOKUP(Comuni[[#This Row],[Regione]],Ripartizione_geografica[Regione],Ripartizione_geografica[Codice Regione])</f>
        <v>12</v>
      </c>
      <c r="K5207">
        <f>_xlfn.XLOOKUP(Comuni[[#This Row],[Regione]],Table_0[Regione],Table_0[Totale])</f>
        <v>2498960</v>
      </c>
      <c r="L5207">
        <f>_xlfn.XLOOKUP(Comuni[[#This Row],[Regione]],Table_0[Regione],Table_0[Guariti])</f>
        <v>2438883</v>
      </c>
      <c r="M5207">
        <f>_xlfn.XLOOKUP(Comuni[[#This Row],[Regione]],Table_0[Regione],Table_0[Deceduti])</f>
        <v>13122</v>
      </c>
      <c r="N5207" s="1">
        <f>(Comuni[[#This Row],[Popolazione2011]]/Comuni[[#This Row],[Ammalati TOT]])*100</f>
        <v>104.73056791625316</v>
      </c>
      <c r="O5207">
        <f>_xlfn.XLOOKUP(Comuni[[#This Row],[Regione]],Table_0[Regione],Table_0[TOT AREA])</f>
        <v>5330380</v>
      </c>
      <c r="P5207" s="1">
        <f>(Comuni[[#This Row],[Popolazione2011]]/Comuni[[#This Row],[Ammalati AREA]])*100</f>
        <v>49.099219943043458</v>
      </c>
    </row>
    <row r="5208" spans="1:16" x14ac:dyDescent="0.3">
      <c r="A5208" t="s">
        <v>5278</v>
      </c>
      <c r="B5208" t="s">
        <v>8031</v>
      </c>
      <c r="C5208" t="s">
        <v>5187</v>
      </c>
      <c r="D5208">
        <v>1392</v>
      </c>
      <c r="E5208" s="1">
        <f>(Comuni[[#This Row],[Popolazione2011]]/SUM(D:D))*100</f>
        <v>2.3425291176201036E-3</v>
      </c>
      <c r="F5208">
        <f t="shared" si="81"/>
        <v>5502886</v>
      </c>
      <c r="G5208" s="1">
        <f>(Comuni[[#This Row],[Popolazione2011]]/Comuni[[#This Row],[TOT POP REGIONE ]])*100</f>
        <v>2.5295817503760754E-2</v>
      </c>
      <c r="H5208" t="str">
        <f>IF(Comuni[[#This Row],[Popolazione2011]]&gt;300000,"MAGGIORE","")</f>
        <v/>
      </c>
      <c r="I5208" t="str">
        <f>_xlfn.XLOOKUP(Comuni[[#This Row],[Regione]],Ripartizione_geografica[Regione],Ripartizione_geografica[Ripartizione geografica])</f>
        <v>Centro</v>
      </c>
      <c r="J5208">
        <f>_xlfn.XLOOKUP(Comuni[[#This Row],[Regione]],Ripartizione_geografica[Regione],Ripartizione_geografica[Codice Regione])</f>
        <v>12</v>
      </c>
      <c r="K5208">
        <f>_xlfn.XLOOKUP(Comuni[[#This Row],[Regione]],Table_0[Regione],Table_0[Totale])</f>
        <v>2498960</v>
      </c>
      <c r="L5208">
        <f>_xlfn.XLOOKUP(Comuni[[#This Row],[Regione]],Table_0[Regione],Table_0[Guariti])</f>
        <v>2438883</v>
      </c>
      <c r="M5208">
        <f>_xlfn.XLOOKUP(Comuni[[#This Row],[Regione]],Table_0[Regione],Table_0[Deceduti])</f>
        <v>13122</v>
      </c>
      <c r="N5208" s="1">
        <f>(Comuni[[#This Row],[Popolazione2011]]/Comuni[[#This Row],[Ammalati TOT]])*100</f>
        <v>5.5703172519768224E-2</v>
      </c>
      <c r="O5208">
        <f>_xlfn.XLOOKUP(Comuni[[#This Row],[Regione]],Table_0[Regione],Table_0[TOT AREA])</f>
        <v>5330380</v>
      </c>
      <c r="P5208" s="1">
        <f>(Comuni[[#This Row],[Popolazione2011]]/Comuni[[#This Row],[Ammalati AREA]])*100</f>
        <v>2.61144608827138E-2</v>
      </c>
    </row>
    <row r="5209" spans="1:16" x14ac:dyDescent="0.3">
      <c r="A5209" t="s">
        <v>5279</v>
      </c>
      <c r="B5209" t="s">
        <v>8031</v>
      </c>
      <c r="C5209" t="s">
        <v>5187</v>
      </c>
      <c r="D5209">
        <v>6668</v>
      </c>
      <c r="E5209" s="1">
        <f>(Comuni[[#This Row],[Popolazione2011]]/SUM(D:D))*100</f>
        <v>1.1221252985841128E-2</v>
      </c>
      <c r="F5209">
        <f t="shared" si="81"/>
        <v>5502886</v>
      </c>
      <c r="G5209" s="1">
        <f>(Comuni[[#This Row],[Popolazione2011]]/Comuni[[#This Row],[TOT POP REGIONE ]])*100</f>
        <v>0.12117278097347464</v>
      </c>
      <c r="H5209" t="str">
        <f>IF(Comuni[[#This Row],[Popolazione2011]]&gt;300000,"MAGGIORE","")</f>
        <v/>
      </c>
      <c r="I5209" t="str">
        <f>_xlfn.XLOOKUP(Comuni[[#This Row],[Regione]],Ripartizione_geografica[Regione],Ripartizione_geografica[Ripartizione geografica])</f>
        <v>Centro</v>
      </c>
      <c r="J5209">
        <f>_xlfn.XLOOKUP(Comuni[[#This Row],[Regione]],Ripartizione_geografica[Regione],Ripartizione_geografica[Codice Regione])</f>
        <v>12</v>
      </c>
      <c r="K5209">
        <f>_xlfn.XLOOKUP(Comuni[[#This Row],[Regione]],Table_0[Regione],Table_0[Totale])</f>
        <v>2498960</v>
      </c>
      <c r="L5209">
        <f>_xlfn.XLOOKUP(Comuni[[#This Row],[Regione]],Table_0[Regione],Table_0[Guariti])</f>
        <v>2438883</v>
      </c>
      <c r="M5209">
        <f>_xlfn.XLOOKUP(Comuni[[#This Row],[Regione]],Table_0[Regione],Table_0[Deceduti])</f>
        <v>13122</v>
      </c>
      <c r="N5209" s="1">
        <f>(Comuni[[#This Row],[Popolazione2011]]/Comuni[[#This Row],[Ammalati TOT]])*100</f>
        <v>0.26683100169670582</v>
      </c>
      <c r="O5209">
        <f>_xlfn.XLOOKUP(Comuni[[#This Row],[Regione]],Table_0[Regione],Table_0[TOT AREA])</f>
        <v>5330380</v>
      </c>
      <c r="P5209" s="1">
        <f>(Comuni[[#This Row],[Popolazione2011]]/Comuni[[#This Row],[Ammalati AREA]])*100</f>
        <v>0.12509427095253997</v>
      </c>
    </row>
    <row r="5210" spans="1:16" x14ac:dyDescent="0.3">
      <c r="A5210" t="s">
        <v>5280</v>
      </c>
      <c r="B5210" t="s">
        <v>8031</v>
      </c>
      <c r="C5210" t="s">
        <v>5187</v>
      </c>
      <c r="D5210">
        <v>936</v>
      </c>
      <c r="E5210" s="1">
        <f>(Comuni[[#This Row],[Popolazione2011]]/SUM(D:D))*100</f>
        <v>1.5751488894342074E-3</v>
      </c>
      <c r="F5210">
        <f t="shared" si="81"/>
        <v>5502886</v>
      </c>
      <c r="G5210" s="1">
        <f>(Comuni[[#This Row],[Popolazione2011]]/Comuni[[#This Row],[TOT POP REGIONE ]])*100</f>
        <v>1.700925659735637E-2</v>
      </c>
      <c r="H5210" t="str">
        <f>IF(Comuni[[#This Row],[Popolazione2011]]&gt;300000,"MAGGIORE","")</f>
        <v/>
      </c>
      <c r="I5210" t="str">
        <f>_xlfn.XLOOKUP(Comuni[[#This Row],[Regione]],Ripartizione_geografica[Regione],Ripartizione_geografica[Ripartizione geografica])</f>
        <v>Centro</v>
      </c>
      <c r="J5210">
        <f>_xlfn.XLOOKUP(Comuni[[#This Row],[Regione]],Ripartizione_geografica[Regione],Ripartizione_geografica[Codice Regione])</f>
        <v>12</v>
      </c>
      <c r="K5210">
        <f>_xlfn.XLOOKUP(Comuni[[#This Row],[Regione]],Table_0[Regione],Table_0[Totale])</f>
        <v>2498960</v>
      </c>
      <c r="L5210">
        <f>_xlfn.XLOOKUP(Comuni[[#This Row],[Regione]],Table_0[Regione],Table_0[Guariti])</f>
        <v>2438883</v>
      </c>
      <c r="M5210">
        <f>_xlfn.XLOOKUP(Comuni[[#This Row],[Regione]],Table_0[Regione],Table_0[Deceduti])</f>
        <v>13122</v>
      </c>
      <c r="N5210" s="1">
        <f>(Comuni[[#This Row],[Popolazione2011]]/Comuni[[#This Row],[Ammalati TOT]])*100</f>
        <v>3.7455581521913119E-2</v>
      </c>
      <c r="O5210">
        <f>_xlfn.XLOOKUP(Comuni[[#This Row],[Regione]],Table_0[Regione],Table_0[TOT AREA])</f>
        <v>5330380</v>
      </c>
      <c r="P5210" s="1">
        <f>(Comuni[[#This Row],[Popolazione2011]]/Comuni[[#This Row],[Ammalati AREA]])*100</f>
        <v>1.7559723696997213E-2</v>
      </c>
    </row>
    <row r="5211" spans="1:16" x14ac:dyDescent="0.3">
      <c r="A5211" t="s">
        <v>5281</v>
      </c>
      <c r="B5211" t="s">
        <v>8031</v>
      </c>
      <c r="C5211" t="s">
        <v>5187</v>
      </c>
      <c r="D5211">
        <v>1553</v>
      </c>
      <c r="E5211" s="1">
        <f>(Comuni[[#This Row],[Popolazione2011]]/SUM(D:D))*100</f>
        <v>2.6134681894138079E-3</v>
      </c>
      <c r="F5211">
        <f t="shared" si="81"/>
        <v>5502886</v>
      </c>
      <c r="G5211" s="1">
        <f>(Comuni[[#This Row],[Popolazione2011]]/Comuni[[#This Row],[TOT POP REGIONE ]])*100</f>
        <v>2.8221555016767562E-2</v>
      </c>
      <c r="H5211" t="str">
        <f>IF(Comuni[[#This Row],[Popolazione2011]]&gt;300000,"MAGGIORE","")</f>
        <v/>
      </c>
      <c r="I5211" t="str">
        <f>_xlfn.XLOOKUP(Comuni[[#This Row],[Regione]],Ripartizione_geografica[Regione],Ripartizione_geografica[Ripartizione geografica])</f>
        <v>Centro</v>
      </c>
      <c r="J5211">
        <f>_xlfn.XLOOKUP(Comuni[[#This Row],[Regione]],Ripartizione_geografica[Regione],Ripartizione_geografica[Codice Regione])</f>
        <v>12</v>
      </c>
      <c r="K5211">
        <f>_xlfn.XLOOKUP(Comuni[[#This Row],[Regione]],Table_0[Regione],Table_0[Totale])</f>
        <v>2498960</v>
      </c>
      <c r="L5211">
        <f>_xlfn.XLOOKUP(Comuni[[#This Row],[Regione]],Table_0[Regione],Table_0[Guariti])</f>
        <v>2438883</v>
      </c>
      <c r="M5211">
        <f>_xlfn.XLOOKUP(Comuni[[#This Row],[Regione]],Table_0[Regione],Table_0[Deceduti])</f>
        <v>13122</v>
      </c>
      <c r="N5211" s="1">
        <f>(Comuni[[#This Row],[Popolazione2011]]/Comuni[[#This Row],[Ammalati TOT]])*100</f>
        <v>6.2145852674712676E-2</v>
      </c>
      <c r="O5211">
        <f>_xlfn.XLOOKUP(Comuni[[#This Row],[Regione]],Table_0[Regione],Table_0[TOT AREA])</f>
        <v>5330380</v>
      </c>
      <c r="P5211" s="1">
        <f>(Comuni[[#This Row],[Popolazione2011]]/Comuni[[#This Row],[Ammalati AREA]])*100</f>
        <v>2.9134883441705842E-2</v>
      </c>
    </row>
    <row r="5212" spans="1:16" x14ac:dyDescent="0.3">
      <c r="A5212" t="s">
        <v>5282</v>
      </c>
      <c r="B5212" t="s">
        <v>8031</v>
      </c>
      <c r="C5212" t="s">
        <v>5187</v>
      </c>
      <c r="D5212">
        <v>2984</v>
      </c>
      <c r="E5212" s="1">
        <f>(Comuni[[#This Row],[Popolazione2011]]/SUM(D:D))*100</f>
        <v>5.021628510760337E-3</v>
      </c>
      <c r="F5212">
        <f t="shared" si="81"/>
        <v>5502886</v>
      </c>
      <c r="G5212" s="1">
        <f>(Comuni[[#This Row],[Popolazione2011]]/Comuni[[#This Row],[TOT POP REGIONE ]])*100</f>
        <v>5.4226091545418166E-2</v>
      </c>
      <c r="H5212" t="str">
        <f>IF(Comuni[[#This Row],[Popolazione2011]]&gt;300000,"MAGGIORE","")</f>
        <v/>
      </c>
      <c r="I5212" t="str">
        <f>_xlfn.XLOOKUP(Comuni[[#This Row],[Regione]],Ripartizione_geografica[Regione],Ripartizione_geografica[Ripartizione geografica])</f>
        <v>Centro</v>
      </c>
      <c r="J5212">
        <f>_xlfn.XLOOKUP(Comuni[[#This Row],[Regione]],Ripartizione_geografica[Regione],Ripartizione_geografica[Codice Regione])</f>
        <v>12</v>
      </c>
      <c r="K5212">
        <f>_xlfn.XLOOKUP(Comuni[[#This Row],[Regione]],Table_0[Regione],Table_0[Totale])</f>
        <v>2498960</v>
      </c>
      <c r="L5212">
        <f>_xlfn.XLOOKUP(Comuni[[#This Row],[Regione]],Table_0[Regione],Table_0[Guariti])</f>
        <v>2438883</v>
      </c>
      <c r="M5212">
        <f>_xlfn.XLOOKUP(Comuni[[#This Row],[Regione]],Table_0[Regione],Table_0[Deceduti])</f>
        <v>13122</v>
      </c>
      <c r="N5212" s="1">
        <f>(Comuni[[#This Row],[Popolazione2011]]/Comuni[[#This Row],[Ammalati TOT]])*100</f>
        <v>0.1194096744245606</v>
      </c>
      <c r="O5212">
        <f>_xlfn.XLOOKUP(Comuni[[#This Row],[Regione]],Table_0[Regione],Table_0[TOT AREA])</f>
        <v>5330380</v>
      </c>
      <c r="P5212" s="1">
        <f>(Comuni[[#This Row],[Popolazione2011]]/Comuni[[#This Row],[Ammalati AREA]])*100</f>
        <v>5.5980999478461198E-2</v>
      </c>
    </row>
    <row r="5213" spans="1:16" x14ac:dyDescent="0.3">
      <c r="A5213" t="s">
        <v>5283</v>
      </c>
      <c r="B5213" t="s">
        <v>8031</v>
      </c>
      <c r="C5213" t="s">
        <v>5187</v>
      </c>
      <c r="D5213">
        <v>17403</v>
      </c>
      <c r="E5213" s="1">
        <f>(Comuni[[#This Row],[Popolazione2011]]/SUM(D:D))*100</f>
        <v>2.9286662524384093E-2</v>
      </c>
      <c r="F5213">
        <f t="shared" si="81"/>
        <v>5502886</v>
      </c>
      <c r="G5213" s="1">
        <f>(Comuni[[#This Row],[Popolazione2011]]/Comuni[[#This Row],[TOT POP REGIONE ]])*100</f>
        <v>0.31625223564507787</v>
      </c>
      <c r="H5213" t="str">
        <f>IF(Comuni[[#This Row],[Popolazione2011]]&gt;300000,"MAGGIORE","")</f>
        <v/>
      </c>
      <c r="I5213" t="str">
        <f>_xlfn.XLOOKUP(Comuni[[#This Row],[Regione]],Ripartizione_geografica[Regione],Ripartizione_geografica[Ripartizione geografica])</f>
        <v>Centro</v>
      </c>
      <c r="J5213">
        <f>_xlfn.XLOOKUP(Comuni[[#This Row],[Regione]],Ripartizione_geografica[Regione],Ripartizione_geografica[Codice Regione])</f>
        <v>12</v>
      </c>
      <c r="K5213">
        <f>_xlfn.XLOOKUP(Comuni[[#This Row],[Regione]],Table_0[Regione],Table_0[Totale])</f>
        <v>2498960</v>
      </c>
      <c r="L5213">
        <f>_xlfn.XLOOKUP(Comuni[[#This Row],[Regione]],Table_0[Regione],Table_0[Guariti])</f>
        <v>2438883</v>
      </c>
      <c r="M5213">
        <f>_xlfn.XLOOKUP(Comuni[[#This Row],[Regione]],Table_0[Regione],Table_0[Deceduti])</f>
        <v>13122</v>
      </c>
      <c r="N5213" s="1">
        <f>(Comuni[[#This Row],[Popolazione2011]]/Comuni[[#This Row],[Ammalati TOT]])*100</f>
        <v>0.69640970643787814</v>
      </c>
      <c r="O5213">
        <f>_xlfn.XLOOKUP(Comuni[[#This Row],[Regione]],Table_0[Regione],Table_0[TOT AREA])</f>
        <v>5330380</v>
      </c>
      <c r="P5213" s="1">
        <f>(Comuni[[#This Row],[Popolazione2011]]/Comuni[[#This Row],[Ammalati AREA]])*100</f>
        <v>0.32648704219961799</v>
      </c>
    </row>
    <row r="5214" spans="1:16" x14ac:dyDescent="0.3">
      <c r="A5214" t="s">
        <v>5284</v>
      </c>
      <c r="B5214" t="s">
        <v>8031</v>
      </c>
      <c r="C5214" t="s">
        <v>5187</v>
      </c>
      <c r="D5214">
        <v>4488</v>
      </c>
      <c r="E5214" s="1">
        <f>(Comuni[[#This Row],[Popolazione2011]]/SUM(D:D))*100</f>
        <v>7.5526369826717128E-3</v>
      </c>
      <c r="F5214">
        <f t="shared" si="81"/>
        <v>5502886</v>
      </c>
      <c r="G5214" s="1">
        <f>(Comuni[[#This Row],[Popolazione2011]]/Comuni[[#This Row],[TOT POP REGIONE ]])*100</f>
        <v>8.1557204710401052E-2</v>
      </c>
      <c r="H5214" t="str">
        <f>IF(Comuni[[#This Row],[Popolazione2011]]&gt;300000,"MAGGIORE","")</f>
        <v/>
      </c>
      <c r="I5214" t="str">
        <f>_xlfn.XLOOKUP(Comuni[[#This Row],[Regione]],Ripartizione_geografica[Regione],Ripartizione_geografica[Ripartizione geografica])</f>
        <v>Centro</v>
      </c>
      <c r="J5214">
        <f>_xlfn.XLOOKUP(Comuni[[#This Row],[Regione]],Ripartizione_geografica[Regione],Ripartizione_geografica[Codice Regione])</f>
        <v>12</v>
      </c>
      <c r="K5214">
        <f>_xlfn.XLOOKUP(Comuni[[#This Row],[Regione]],Table_0[Regione],Table_0[Totale])</f>
        <v>2498960</v>
      </c>
      <c r="L5214">
        <f>_xlfn.XLOOKUP(Comuni[[#This Row],[Regione]],Table_0[Regione],Table_0[Guariti])</f>
        <v>2438883</v>
      </c>
      <c r="M5214">
        <f>_xlfn.XLOOKUP(Comuni[[#This Row],[Regione]],Table_0[Regione],Table_0[Deceduti])</f>
        <v>13122</v>
      </c>
      <c r="N5214" s="1">
        <f>(Comuni[[#This Row],[Popolazione2011]]/Comuni[[#This Row],[Ammalati TOT]])*100</f>
        <v>0.17959471139994237</v>
      </c>
      <c r="O5214">
        <f>_xlfn.XLOOKUP(Comuni[[#This Row],[Regione]],Table_0[Regione],Table_0[TOT AREA])</f>
        <v>5330380</v>
      </c>
      <c r="P5214" s="1">
        <f>(Comuni[[#This Row],[Popolazione2011]]/Comuni[[#This Row],[Ammalati AREA]])*100</f>
        <v>8.4196623880473817E-2</v>
      </c>
    </row>
    <row r="5215" spans="1:16" x14ac:dyDescent="0.3">
      <c r="A5215" t="s">
        <v>5285</v>
      </c>
      <c r="B5215" t="s">
        <v>8031</v>
      </c>
      <c r="C5215" t="s">
        <v>5187</v>
      </c>
      <c r="D5215">
        <v>3702</v>
      </c>
      <c r="E5215" s="1">
        <f>(Comuni[[#This Row],[Popolazione2011]]/SUM(D:D))*100</f>
        <v>6.2299157998776033E-3</v>
      </c>
      <c r="F5215">
        <f t="shared" si="81"/>
        <v>5502886</v>
      </c>
      <c r="G5215" s="1">
        <f>(Comuni[[#This Row],[Popolazione2011]]/Comuni[[#This Row],[TOT POP REGIONE ]])*100</f>
        <v>6.7273790516467175E-2</v>
      </c>
      <c r="H5215" t="str">
        <f>IF(Comuni[[#This Row],[Popolazione2011]]&gt;300000,"MAGGIORE","")</f>
        <v/>
      </c>
      <c r="I5215" t="str">
        <f>_xlfn.XLOOKUP(Comuni[[#This Row],[Regione]],Ripartizione_geografica[Regione],Ripartizione_geografica[Ripartizione geografica])</f>
        <v>Centro</v>
      </c>
      <c r="J5215">
        <f>_xlfn.XLOOKUP(Comuni[[#This Row],[Regione]],Ripartizione_geografica[Regione],Ripartizione_geografica[Codice Regione])</f>
        <v>12</v>
      </c>
      <c r="K5215">
        <f>_xlfn.XLOOKUP(Comuni[[#This Row],[Regione]],Table_0[Regione],Table_0[Totale])</f>
        <v>2498960</v>
      </c>
      <c r="L5215">
        <f>_xlfn.XLOOKUP(Comuni[[#This Row],[Regione]],Table_0[Regione],Table_0[Guariti])</f>
        <v>2438883</v>
      </c>
      <c r="M5215">
        <f>_xlfn.XLOOKUP(Comuni[[#This Row],[Regione]],Table_0[Regione],Table_0[Deceduti])</f>
        <v>13122</v>
      </c>
      <c r="N5215" s="1">
        <f>(Comuni[[#This Row],[Popolazione2011]]/Comuni[[#This Row],[Ammalati TOT]])*100</f>
        <v>0.14814162691679739</v>
      </c>
      <c r="O5215">
        <f>_xlfn.XLOOKUP(Comuni[[#This Row],[Regione]],Table_0[Regione],Table_0[TOT AREA])</f>
        <v>5330380</v>
      </c>
      <c r="P5215" s="1">
        <f>(Comuni[[#This Row],[Popolazione2011]]/Comuni[[#This Row],[Ammalati AREA]])*100</f>
        <v>6.9450958468251792E-2</v>
      </c>
    </row>
    <row r="5216" spans="1:16" x14ac:dyDescent="0.3">
      <c r="A5216" t="s">
        <v>5286</v>
      </c>
      <c r="B5216" t="s">
        <v>8031</v>
      </c>
      <c r="C5216" t="s">
        <v>5187</v>
      </c>
      <c r="D5216">
        <v>3366</v>
      </c>
      <c r="E5216" s="1">
        <f>(Comuni[[#This Row],[Popolazione2011]]/SUM(D:D))*100</f>
        <v>5.6644777370037846E-3</v>
      </c>
      <c r="F5216">
        <f t="shared" si="81"/>
        <v>5502886</v>
      </c>
      <c r="G5216" s="1">
        <f>(Comuni[[#This Row],[Popolazione2011]]/Comuni[[#This Row],[TOT POP REGIONE ]])*100</f>
        <v>6.1167903532800785E-2</v>
      </c>
      <c r="H5216" t="str">
        <f>IF(Comuni[[#This Row],[Popolazione2011]]&gt;300000,"MAGGIORE","")</f>
        <v/>
      </c>
      <c r="I5216" t="str">
        <f>_xlfn.XLOOKUP(Comuni[[#This Row],[Regione]],Ripartizione_geografica[Regione],Ripartizione_geografica[Ripartizione geografica])</f>
        <v>Centro</v>
      </c>
      <c r="J5216">
        <f>_xlfn.XLOOKUP(Comuni[[#This Row],[Regione]],Ripartizione_geografica[Regione],Ripartizione_geografica[Codice Regione])</f>
        <v>12</v>
      </c>
      <c r="K5216">
        <f>_xlfn.XLOOKUP(Comuni[[#This Row],[Regione]],Table_0[Regione],Table_0[Totale])</f>
        <v>2498960</v>
      </c>
      <c r="L5216">
        <f>_xlfn.XLOOKUP(Comuni[[#This Row],[Regione]],Table_0[Regione],Table_0[Guariti])</f>
        <v>2438883</v>
      </c>
      <c r="M5216">
        <f>_xlfn.XLOOKUP(Comuni[[#This Row],[Regione]],Table_0[Regione],Table_0[Deceduti])</f>
        <v>13122</v>
      </c>
      <c r="N5216" s="1">
        <f>(Comuni[[#This Row],[Popolazione2011]]/Comuni[[#This Row],[Ammalati TOT]])*100</f>
        <v>0.1346960335499568</v>
      </c>
      <c r="O5216">
        <f>_xlfn.XLOOKUP(Comuni[[#This Row],[Regione]],Table_0[Regione],Table_0[TOT AREA])</f>
        <v>5330380</v>
      </c>
      <c r="P5216" s="1">
        <f>(Comuni[[#This Row],[Popolazione2011]]/Comuni[[#This Row],[Ammalati AREA]])*100</f>
        <v>6.3147467910355359E-2</v>
      </c>
    </row>
    <row r="5217" spans="1:16" x14ac:dyDescent="0.3">
      <c r="A5217" t="s">
        <v>5287</v>
      </c>
      <c r="B5217" t="s">
        <v>8031</v>
      </c>
      <c r="C5217" t="s">
        <v>5187</v>
      </c>
      <c r="D5217">
        <v>184</v>
      </c>
      <c r="E5217" s="1">
        <f>(Comuni[[#This Row],[Popolazione2011]]/SUM(D:D))*100</f>
        <v>3.0964465347851943E-4</v>
      </c>
      <c r="F5217">
        <f t="shared" si="81"/>
        <v>5502886</v>
      </c>
      <c r="G5217" s="1">
        <f>(Comuni[[#This Row],[Popolazione2011]]/Comuni[[#This Row],[TOT POP REGIONE ]])*100</f>
        <v>3.3437000148649272E-3</v>
      </c>
      <c r="H5217" t="str">
        <f>IF(Comuni[[#This Row],[Popolazione2011]]&gt;300000,"MAGGIORE","")</f>
        <v/>
      </c>
      <c r="I5217" t="str">
        <f>_xlfn.XLOOKUP(Comuni[[#This Row],[Regione]],Ripartizione_geografica[Regione],Ripartizione_geografica[Ripartizione geografica])</f>
        <v>Centro</v>
      </c>
      <c r="J5217">
        <f>_xlfn.XLOOKUP(Comuni[[#This Row],[Regione]],Ripartizione_geografica[Regione],Ripartizione_geografica[Codice Regione])</f>
        <v>12</v>
      </c>
      <c r="K5217">
        <f>_xlfn.XLOOKUP(Comuni[[#This Row],[Regione]],Table_0[Regione],Table_0[Totale])</f>
        <v>2498960</v>
      </c>
      <c r="L5217">
        <f>_xlfn.XLOOKUP(Comuni[[#This Row],[Regione]],Table_0[Regione],Table_0[Guariti])</f>
        <v>2438883</v>
      </c>
      <c r="M5217">
        <f>_xlfn.XLOOKUP(Comuni[[#This Row],[Regione]],Table_0[Regione],Table_0[Deceduti])</f>
        <v>13122</v>
      </c>
      <c r="N5217" s="1">
        <f>(Comuni[[#This Row],[Popolazione2011]]/Comuni[[#This Row],[Ammalati TOT]])*100</f>
        <v>7.3630630342222357E-3</v>
      </c>
      <c r="O5217">
        <f>_xlfn.XLOOKUP(Comuni[[#This Row],[Regione]],Table_0[Regione],Table_0[TOT AREA])</f>
        <v>5330380</v>
      </c>
      <c r="P5217" s="1">
        <f>(Comuni[[#This Row],[Popolazione2011]]/Comuni[[#This Row],[Ammalati AREA]])*100</f>
        <v>3.4519114959909048E-3</v>
      </c>
    </row>
    <row r="5218" spans="1:16" x14ac:dyDescent="0.3">
      <c r="A5218" t="s">
        <v>5288</v>
      </c>
      <c r="B5218" t="s">
        <v>8031</v>
      </c>
      <c r="C5218" t="s">
        <v>5187</v>
      </c>
      <c r="D5218">
        <v>9101</v>
      </c>
      <c r="E5218" s="1">
        <f>(Comuni[[#This Row],[Popolazione2011]]/SUM(D:D))*100</f>
        <v>1.5315630387543506E-2</v>
      </c>
      <c r="F5218">
        <f t="shared" si="81"/>
        <v>5502886</v>
      </c>
      <c r="G5218" s="1">
        <f>(Comuni[[#This Row],[Popolazione2011]]/Comuni[[#This Row],[TOT POP REGIONE ]])*100</f>
        <v>0.16538594475698751</v>
      </c>
      <c r="H5218" t="str">
        <f>IF(Comuni[[#This Row],[Popolazione2011]]&gt;300000,"MAGGIORE","")</f>
        <v/>
      </c>
      <c r="I5218" t="str">
        <f>_xlfn.XLOOKUP(Comuni[[#This Row],[Regione]],Ripartizione_geografica[Regione],Ripartizione_geografica[Ripartizione geografica])</f>
        <v>Centro</v>
      </c>
      <c r="J5218">
        <f>_xlfn.XLOOKUP(Comuni[[#This Row],[Regione]],Ripartizione_geografica[Regione],Ripartizione_geografica[Codice Regione])</f>
        <v>12</v>
      </c>
      <c r="K5218">
        <f>_xlfn.XLOOKUP(Comuni[[#This Row],[Regione]],Table_0[Regione],Table_0[Totale])</f>
        <v>2498960</v>
      </c>
      <c r="L5218">
        <f>_xlfn.XLOOKUP(Comuni[[#This Row],[Regione]],Table_0[Regione],Table_0[Guariti])</f>
        <v>2438883</v>
      </c>
      <c r="M5218">
        <f>_xlfn.XLOOKUP(Comuni[[#This Row],[Regione]],Table_0[Regione],Table_0[Deceduti])</f>
        <v>13122</v>
      </c>
      <c r="N5218" s="1">
        <f>(Comuni[[#This Row],[Popolazione2011]]/Comuni[[#This Row],[Ammalati TOT]])*100</f>
        <v>0.36419150366552488</v>
      </c>
      <c r="O5218">
        <f>_xlfn.XLOOKUP(Comuni[[#This Row],[Regione]],Table_0[Regione],Table_0[TOT AREA])</f>
        <v>5330380</v>
      </c>
      <c r="P5218" s="1">
        <f>(Comuni[[#This Row],[Popolazione2011]]/Comuni[[#This Row],[Ammalati AREA]])*100</f>
        <v>0.17073829633159363</v>
      </c>
    </row>
    <row r="5219" spans="1:16" x14ac:dyDescent="0.3">
      <c r="A5219" t="s">
        <v>5289</v>
      </c>
      <c r="B5219" t="s">
        <v>8031</v>
      </c>
      <c r="C5219" t="s">
        <v>5187</v>
      </c>
      <c r="D5219">
        <v>9066</v>
      </c>
      <c r="E5219" s="1">
        <f>(Comuni[[#This Row],[Popolazione2011]]/SUM(D:D))*100</f>
        <v>1.5256730589327484E-2</v>
      </c>
      <c r="F5219">
        <f t="shared" si="81"/>
        <v>5502886</v>
      </c>
      <c r="G5219" s="1">
        <f>(Comuni[[#This Row],[Popolazione2011]]/Comuni[[#This Row],[TOT POP REGIONE ]])*100</f>
        <v>0.16474991486285562</v>
      </c>
      <c r="H5219" t="str">
        <f>IF(Comuni[[#This Row],[Popolazione2011]]&gt;300000,"MAGGIORE","")</f>
        <v/>
      </c>
      <c r="I5219" t="str">
        <f>_xlfn.XLOOKUP(Comuni[[#This Row],[Regione]],Ripartizione_geografica[Regione],Ripartizione_geografica[Ripartizione geografica])</f>
        <v>Centro</v>
      </c>
      <c r="J5219">
        <f>_xlfn.XLOOKUP(Comuni[[#This Row],[Regione]],Ripartizione_geografica[Regione],Ripartizione_geografica[Codice Regione])</f>
        <v>12</v>
      </c>
      <c r="K5219">
        <f>_xlfn.XLOOKUP(Comuni[[#This Row],[Regione]],Table_0[Regione],Table_0[Totale])</f>
        <v>2498960</v>
      </c>
      <c r="L5219">
        <f>_xlfn.XLOOKUP(Comuni[[#This Row],[Regione]],Table_0[Regione],Table_0[Guariti])</f>
        <v>2438883</v>
      </c>
      <c r="M5219">
        <f>_xlfn.XLOOKUP(Comuni[[#This Row],[Regione]],Table_0[Regione],Table_0[Deceduti])</f>
        <v>13122</v>
      </c>
      <c r="N5219" s="1">
        <f>(Comuni[[#This Row],[Popolazione2011]]/Comuni[[#This Row],[Ammalati TOT]])*100</f>
        <v>0.36279092102314564</v>
      </c>
      <c r="O5219">
        <f>_xlfn.XLOOKUP(Comuni[[#This Row],[Regione]],Table_0[Regione],Table_0[TOT AREA])</f>
        <v>5330380</v>
      </c>
      <c r="P5219" s="1">
        <f>(Comuni[[#This Row],[Popolazione2011]]/Comuni[[#This Row],[Ammalati AREA]])*100</f>
        <v>0.17008168273181273</v>
      </c>
    </row>
    <row r="5220" spans="1:16" x14ac:dyDescent="0.3">
      <c r="A5220" t="s">
        <v>5290</v>
      </c>
      <c r="B5220" t="s">
        <v>8031</v>
      </c>
      <c r="C5220" t="s">
        <v>5187</v>
      </c>
      <c r="D5220">
        <v>52910</v>
      </c>
      <c r="E5220" s="1">
        <f>(Comuni[[#This Row],[Popolazione2011]]/SUM(D:D))*100</f>
        <v>8.9039666388850344E-2</v>
      </c>
      <c r="F5220">
        <f t="shared" si="81"/>
        <v>5502886</v>
      </c>
      <c r="G5220" s="1">
        <f>(Comuni[[#This Row],[Popolazione2011]]/Comuni[[#This Row],[TOT POP REGIONE ]])*100</f>
        <v>0.96149547710056138</v>
      </c>
      <c r="H5220" t="str">
        <f>IF(Comuni[[#This Row],[Popolazione2011]]&gt;300000,"MAGGIORE","")</f>
        <v/>
      </c>
      <c r="I5220" t="str">
        <f>_xlfn.XLOOKUP(Comuni[[#This Row],[Regione]],Ripartizione_geografica[Regione],Ripartizione_geografica[Ripartizione geografica])</f>
        <v>Centro</v>
      </c>
      <c r="J5220">
        <f>_xlfn.XLOOKUP(Comuni[[#This Row],[Regione]],Ripartizione_geografica[Regione],Ripartizione_geografica[Codice Regione])</f>
        <v>12</v>
      </c>
      <c r="K5220">
        <f>_xlfn.XLOOKUP(Comuni[[#This Row],[Regione]],Table_0[Regione],Table_0[Totale])</f>
        <v>2498960</v>
      </c>
      <c r="L5220">
        <f>_xlfn.XLOOKUP(Comuni[[#This Row],[Regione]],Table_0[Regione],Table_0[Guariti])</f>
        <v>2438883</v>
      </c>
      <c r="M5220">
        <f>_xlfn.XLOOKUP(Comuni[[#This Row],[Regione]],Table_0[Regione],Table_0[Deceduti])</f>
        <v>13122</v>
      </c>
      <c r="N5220" s="1">
        <f>(Comuni[[#This Row],[Popolazione2011]]/Comuni[[#This Row],[Ammalati TOT]])*100</f>
        <v>2.1172807888081442</v>
      </c>
      <c r="O5220">
        <f>_xlfn.XLOOKUP(Comuni[[#This Row],[Regione]],Table_0[Regione],Table_0[TOT AREA])</f>
        <v>5330380</v>
      </c>
      <c r="P5220" s="1">
        <f>(Comuni[[#This Row],[Popolazione2011]]/Comuni[[#This Row],[Ammalati AREA]])*100</f>
        <v>0.99261215898303679</v>
      </c>
    </row>
    <row r="5221" spans="1:16" x14ac:dyDescent="0.3">
      <c r="A5221" t="s">
        <v>5291</v>
      </c>
      <c r="B5221" t="s">
        <v>8031</v>
      </c>
      <c r="C5221" t="s">
        <v>5187</v>
      </c>
      <c r="D5221">
        <v>5147</v>
      </c>
      <c r="E5221" s="1">
        <f>(Comuni[[#This Row],[Popolazione2011]]/SUM(D:D))*100</f>
        <v>8.6616360405105397E-3</v>
      </c>
      <c r="F5221">
        <f t="shared" si="81"/>
        <v>5502886</v>
      </c>
      <c r="G5221" s="1">
        <f>(Comuni[[#This Row],[Popolazione2011]]/Comuni[[#This Row],[TOT POP REGIONE ]])*100</f>
        <v>9.3532739002770551E-2</v>
      </c>
      <c r="H5221" t="str">
        <f>IF(Comuni[[#This Row],[Popolazione2011]]&gt;300000,"MAGGIORE","")</f>
        <v/>
      </c>
      <c r="I5221" t="str">
        <f>_xlfn.XLOOKUP(Comuni[[#This Row],[Regione]],Ripartizione_geografica[Regione],Ripartizione_geografica[Ripartizione geografica])</f>
        <v>Centro</v>
      </c>
      <c r="J5221">
        <f>_xlfn.XLOOKUP(Comuni[[#This Row],[Regione]],Ripartizione_geografica[Regione],Ripartizione_geografica[Codice Regione])</f>
        <v>12</v>
      </c>
      <c r="K5221">
        <f>_xlfn.XLOOKUP(Comuni[[#This Row],[Regione]],Table_0[Regione],Table_0[Totale])</f>
        <v>2498960</v>
      </c>
      <c r="L5221">
        <f>_xlfn.XLOOKUP(Comuni[[#This Row],[Regione]],Table_0[Regione],Table_0[Guariti])</f>
        <v>2438883</v>
      </c>
      <c r="M5221">
        <f>_xlfn.XLOOKUP(Comuni[[#This Row],[Regione]],Table_0[Regione],Table_0[Deceduti])</f>
        <v>13122</v>
      </c>
      <c r="N5221" s="1">
        <f>(Comuni[[#This Row],[Popolazione2011]]/Comuni[[#This Row],[Ammalati TOT]])*100</f>
        <v>0.20596568172359703</v>
      </c>
      <c r="O5221">
        <f>_xlfn.XLOOKUP(Comuni[[#This Row],[Regione]],Table_0[Regione],Table_0[TOT AREA])</f>
        <v>5330380</v>
      </c>
      <c r="P5221" s="1">
        <f>(Comuni[[#This Row],[Popolazione2011]]/Comuni[[#This Row],[Ammalati AREA]])*100</f>
        <v>9.6559719944919506E-2</v>
      </c>
    </row>
    <row r="5222" spans="1:16" x14ac:dyDescent="0.3">
      <c r="A5222" t="s">
        <v>5292</v>
      </c>
      <c r="B5222" t="s">
        <v>8031</v>
      </c>
      <c r="C5222" t="s">
        <v>5187</v>
      </c>
      <c r="D5222">
        <v>1071</v>
      </c>
      <c r="E5222" s="1">
        <f>(Comuni[[#This Row],[Popolazione2011]]/SUM(D:D))*100</f>
        <v>1.8023338254102949E-3</v>
      </c>
      <c r="F5222">
        <f t="shared" si="81"/>
        <v>5502886</v>
      </c>
      <c r="G5222" s="1">
        <f>(Comuni[[#This Row],[Popolazione2011]]/Comuni[[#This Row],[TOT POP REGIONE ]])*100</f>
        <v>1.9462514760436617E-2</v>
      </c>
      <c r="H5222" t="str">
        <f>IF(Comuni[[#This Row],[Popolazione2011]]&gt;300000,"MAGGIORE","")</f>
        <v/>
      </c>
      <c r="I5222" t="str">
        <f>_xlfn.XLOOKUP(Comuni[[#This Row],[Regione]],Ripartizione_geografica[Regione],Ripartizione_geografica[Ripartizione geografica])</f>
        <v>Centro</v>
      </c>
      <c r="J5222">
        <f>_xlfn.XLOOKUP(Comuni[[#This Row],[Regione]],Ripartizione_geografica[Regione],Ripartizione_geografica[Codice Regione])</f>
        <v>12</v>
      </c>
      <c r="K5222">
        <f>_xlfn.XLOOKUP(Comuni[[#This Row],[Regione]],Table_0[Regione],Table_0[Totale])</f>
        <v>2498960</v>
      </c>
      <c r="L5222">
        <f>_xlfn.XLOOKUP(Comuni[[#This Row],[Regione]],Table_0[Regione],Table_0[Guariti])</f>
        <v>2438883</v>
      </c>
      <c r="M5222">
        <f>_xlfn.XLOOKUP(Comuni[[#This Row],[Regione]],Table_0[Regione],Table_0[Deceduti])</f>
        <v>13122</v>
      </c>
      <c r="N5222" s="1">
        <f>(Comuni[[#This Row],[Popolazione2011]]/Comuni[[#This Row],[Ammalati TOT]])*100</f>
        <v>4.2857828856804427E-2</v>
      </c>
      <c r="O5222">
        <f>_xlfn.XLOOKUP(Comuni[[#This Row],[Regione]],Table_0[Regione],Table_0[TOT AREA])</f>
        <v>5330380</v>
      </c>
      <c r="P5222" s="1">
        <f>(Comuni[[#This Row],[Popolazione2011]]/Comuni[[#This Row],[Ammalati AREA]])*100</f>
        <v>2.0092376153294886E-2</v>
      </c>
    </row>
    <row r="5223" spans="1:16" x14ac:dyDescent="0.3">
      <c r="A5223" t="s">
        <v>5293</v>
      </c>
      <c r="B5223" t="s">
        <v>8031</v>
      </c>
      <c r="C5223" t="s">
        <v>5187</v>
      </c>
      <c r="D5223">
        <v>5274</v>
      </c>
      <c r="E5223" s="1">
        <f>(Comuni[[#This Row],[Popolazione2011]]/SUM(D:D))*100</f>
        <v>8.8753581654658232E-3</v>
      </c>
      <c r="F5223">
        <f t="shared" si="81"/>
        <v>5502886</v>
      </c>
      <c r="G5223" s="1">
        <f>(Comuni[[#This Row],[Popolazione2011]]/Comuni[[#This Row],[TOT POP REGIONE ]])*100</f>
        <v>9.5840618904334929E-2</v>
      </c>
      <c r="H5223" t="str">
        <f>IF(Comuni[[#This Row],[Popolazione2011]]&gt;300000,"MAGGIORE","")</f>
        <v/>
      </c>
      <c r="I5223" t="str">
        <f>_xlfn.XLOOKUP(Comuni[[#This Row],[Regione]],Ripartizione_geografica[Regione],Ripartizione_geografica[Ripartizione geografica])</f>
        <v>Centro</v>
      </c>
      <c r="J5223">
        <f>_xlfn.XLOOKUP(Comuni[[#This Row],[Regione]],Ripartizione_geografica[Regione],Ripartizione_geografica[Codice Regione])</f>
        <v>12</v>
      </c>
      <c r="K5223">
        <f>_xlfn.XLOOKUP(Comuni[[#This Row],[Regione]],Table_0[Regione],Table_0[Totale])</f>
        <v>2498960</v>
      </c>
      <c r="L5223">
        <f>_xlfn.XLOOKUP(Comuni[[#This Row],[Regione]],Table_0[Regione],Table_0[Guariti])</f>
        <v>2438883</v>
      </c>
      <c r="M5223">
        <f>_xlfn.XLOOKUP(Comuni[[#This Row],[Regione]],Table_0[Regione],Table_0[Deceduti])</f>
        <v>13122</v>
      </c>
      <c r="N5223" s="1">
        <f>(Comuni[[#This Row],[Popolazione2011]]/Comuni[[#This Row],[Ammalati TOT]])*100</f>
        <v>0.21104779588308736</v>
      </c>
      <c r="O5223">
        <f>_xlfn.XLOOKUP(Comuni[[#This Row],[Regione]],Table_0[Regione],Table_0[TOT AREA])</f>
        <v>5330380</v>
      </c>
      <c r="P5223" s="1">
        <f>(Comuni[[#This Row],[Popolazione2011]]/Comuni[[#This Row],[Ammalati AREA]])*100</f>
        <v>9.8942289292695829E-2</v>
      </c>
    </row>
    <row r="5224" spans="1:16" x14ac:dyDescent="0.3">
      <c r="A5224" t="s">
        <v>5294</v>
      </c>
      <c r="B5224" t="s">
        <v>8031</v>
      </c>
      <c r="C5224" t="s">
        <v>5187</v>
      </c>
      <c r="D5224">
        <v>306</v>
      </c>
      <c r="E5224" s="1">
        <f>(Comuni[[#This Row],[Popolazione2011]]/SUM(D:D))*100</f>
        <v>5.1495252154579868E-4</v>
      </c>
      <c r="F5224">
        <f t="shared" si="81"/>
        <v>5502886</v>
      </c>
      <c r="G5224" s="1">
        <f>(Comuni[[#This Row],[Popolazione2011]]/Comuni[[#This Row],[TOT POP REGIONE ]])*100</f>
        <v>5.5607185029818897E-3</v>
      </c>
      <c r="H5224" t="str">
        <f>IF(Comuni[[#This Row],[Popolazione2011]]&gt;300000,"MAGGIORE","")</f>
        <v/>
      </c>
      <c r="I5224" t="str">
        <f>_xlfn.XLOOKUP(Comuni[[#This Row],[Regione]],Ripartizione_geografica[Regione],Ripartizione_geografica[Ripartizione geografica])</f>
        <v>Centro</v>
      </c>
      <c r="J5224">
        <f>_xlfn.XLOOKUP(Comuni[[#This Row],[Regione]],Ripartizione_geografica[Regione],Ripartizione_geografica[Codice Regione])</f>
        <v>12</v>
      </c>
      <c r="K5224">
        <f>_xlfn.XLOOKUP(Comuni[[#This Row],[Regione]],Table_0[Regione],Table_0[Totale])</f>
        <v>2498960</v>
      </c>
      <c r="L5224">
        <f>_xlfn.XLOOKUP(Comuni[[#This Row],[Regione]],Table_0[Regione],Table_0[Guariti])</f>
        <v>2438883</v>
      </c>
      <c r="M5224">
        <f>_xlfn.XLOOKUP(Comuni[[#This Row],[Regione]],Table_0[Regione],Table_0[Deceduti])</f>
        <v>13122</v>
      </c>
      <c r="N5224" s="1">
        <f>(Comuni[[#This Row],[Popolazione2011]]/Comuni[[#This Row],[Ammalati TOT]])*100</f>
        <v>1.2245093959086982E-2</v>
      </c>
      <c r="O5224">
        <f>_xlfn.XLOOKUP(Comuni[[#This Row],[Regione]],Table_0[Regione],Table_0[TOT AREA])</f>
        <v>5330380</v>
      </c>
      <c r="P5224" s="1">
        <f>(Comuni[[#This Row],[Popolazione2011]]/Comuni[[#This Row],[Ammalati AREA]])*100</f>
        <v>5.7406789009413961E-3</v>
      </c>
    </row>
    <row r="5225" spans="1:16" x14ac:dyDescent="0.3">
      <c r="A5225" t="s">
        <v>5295</v>
      </c>
      <c r="B5225" t="s">
        <v>8031</v>
      </c>
      <c r="C5225" t="s">
        <v>5187</v>
      </c>
      <c r="D5225">
        <v>317</v>
      </c>
      <c r="E5225" s="1">
        <f>(Comuni[[#This Row],[Popolazione2011]]/SUM(D:D))*100</f>
        <v>5.3346388669940571E-4</v>
      </c>
      <c r="F5225">
        <f t="shared" si="81"/>
        <v>5502886</v>
      </c>
      <c r="G5225" s="1">
        <f>(Comuni[[#This Row],[Popolazione2011]]/Comuni[[#This Row],[TOT POP REGIONE ]])*100</f>
        <v>5.7606136125662065E-3</v>
      </c>
      <c r="H5225" t="str">
        <f>IF(Comuni[[#This Row],[Popolazione2011]]&gt;300000,"MAGGIORE","")</f>
        <v/>
      </c>
      <c r="I5225" t="str">
        <f>_xlfn.XLOOKUP(Comuni[[#This Row],[Regione]],Ripartizione_geografica[Regione],Ripartizione_geografica[Ripartizione geografica])</f>
        <v>Centro</v>
      </c>
      <c r="J5225">
        <f>_xlfn.XLOOKUP(Comuni[[#This Row],[Regione]],Ripartizione_geografica[Regione],Ripartizione_geografica[Codice Regione])</f>
        <v>12</v>
      </c>
      <c r="K5225">
        <f>_xlfn.XLOOKUP(Comuni[[#This Row],[Regione]],Table_0[Regione],Table_0[Totale])</f>
        <v>2498960</v>
      </c>
      <c r="L5225">
        <f>_xlfn.XLOOKUP(Comuni[[#This Row],[Regione]],Table_0[Regione],Table_0[Guariti])</f>
        <v>2438883</v>
      </c>
      <c r="M5225">
        <f>_xlfn.XLOOKUP(Comuni[[#This Row],[Regione]],Table_0[Regione],Table_0[Deceduti])</f>
        <v>13122</v>
      </c>
      <c r="N5225" s="1">
        <f>(Comuni[[#This Row],[Popolazione2011]]/Comuni[[#This Row],[Ammalati TOT]])*100</f>
        <v>1.2685277075263309E-2</v>
      </c>
      <c r="O5225">
        <f>_xlfn.XLOOKUP(Comuni[[#This Row],[Regione]],Table_0[Regione],Table_0[TOT AREA])</f>
        <v>5330380</v>
      </c>
      <c r="P5225" s="1">
        <f>(Comuni[[#This Row],[Popolazione2011]]/Comuni[[#This Row],[Ammalati AREA]])*100</f>
        <v>5.9470431751582438E-3</v>
      </c>
    </row>
    <row r="5226" spans="1:16" x14ac:dyDescent="0.3">
      <c r="A5226" t="s">
        <v>5296</v>
      </c>
      <c r="B5226" t="s">
        <v>8031</v>
      </c>
      <c r="C5226" t="s">
        <v>5187</v>
      </c>
      <c r="D5226">
        <v>14975</v>
      </c>
      <c r="E5226" s="1">
        <f>(Comuni[[#This Row],[Popolazione2011]]/SUM(D:D))*100</f>
        <v>2.5200699379569719E-2</v>
      </c>
      <c r="F5226">
        <f t="shared" si="81"/>
        <v>5502886</v>
      </c>
      <c r="G5226" s="1">
        <f>(Comuni[[#This Row],[Popolazione2011]]/Comuni[[#This Row],[TOT POP REGIONE ]])*100</f>
        <v>0.27212993327501245</v>
      </c>
      <c r="H5226" t="str">
        <f>IF(Comuni[[#This Row],[Popolazione2011]]&gt;300000,"MAGGIORE","")</f>
        <v/>
      </c>
      <c r="I5226" t="str">
        <f>_xlfn.XLOOKUP(Comuni[[#This Row],[Regione]],Ripartizione_geografica[Regione],Ripartizione_geografica[Ripartizione geografica])</f>
        <v>Centro</v>
      </c>
      <c r="J5226">
        <f>_xlfn.XLOOKUP(Comuni[[#This Row],[Regione]],Ripartizione_geografica[Regione],Ripartizione_geografica[Codice Regione])</f>
        <v>12</v>
      </c>
      <c r="K5226">
        <f>_xlfn.XLOOKUP(Comuni[[#This Row],[Regione]],Table_0[Regione],Table_0[Totale])</f>
        <v>2498960</v>
      </c>
      <c r="L5226">
        <f>_xlfn.XLOOKUP(Comuni[[#This Row],[Regione]],Table_0[Regione],Table_0[Guariti])</f>
        <v>2438883</v>
      </c>
      <c r="M5226">
        <f>_xlfn.XLOOKUP(Comuni[[#This Row],[Regione]],Table_0[Regione],Table_0[Deceduti])</f>
        <v>13122</v>
      </c>
      <c r="N5226" s="1">
        <f>(Comuni[[#This Row],[Popolazione2011]]/Comuni[[#This Row],[Ammalati TOT]])*100</f>
        <v>0.59924928770368469</v>
      </c>
      <c r="O5226">
        <f>_xlfn.XLOOKUP(Comuni[[#This Row],[Regione]],Table_0[Regione],Table_0[TOT AREA])</f>
        <v>5330380</v>
      </c>
      <c r="P5226" s="1">
        <f>(Comuni[[#This Row],[Popolazione2011]]/Comuni[[#This Row],[Ammalati AREA]])*100</f>
        <v>0.28093681876339022</v>
      </c>
    </row>
    <row r="5227" spans="1:16" x14ac:dyDescent="0.3">
      <c r="A5227" t="s">
        <v>5297</v>
      </c>
      <c r="B5227" t="s">
        <v>8031</v>
      </c>
      <c r="C5227" t="s">
        <v>5187</v>
      </c>
      <c r="D5227">
        <v>52295</v>
      </c>
      <c r="E5227" s="1">
        <f>(Comuni[[#This Row],[Popolazione2011]]/SUM(D:D))*100</f>
        <v>8.8004712791625944E-2</v>
      </c>
      <c r="F5227">
        <f t="shared" si="81"/>
        <v>5502886</v>
      </c>
      <c r="G5227" s="1">
        <f>(Comuni[[#This Row],[Popolazione2011]]/Comuni[[#This Row],[TOT POP REGIONE ]])*100</f>
        <v>0.95031952324652924</v>
      </c>
      <c r="H5227" t="str">
        <f>IF(Comuni[[#This Row],[Popolazione2011]]&gt;300000,"MAGGIORE","")</f>
        <v/>
      </c>
      <c r="I5227" t="str">
        <f>_xlfn.XLOOKUP(Comuni[[#This Row],[Regione]],Ripartizione_geografica[Regione],Ripartizione_geografica[Ripartizione geografica])</f>
        <v>Centro</v>
      </c>
      <c r="J5227">
        <f>_xlfn.XLOOKUP(Comuni[[#This Row],[Regione]],Ripartizione_geografica[Regione],Ripartizione_geografica[Codice Regione])</f>
        <v>12</v>
      </c>
      <c r="K5227">
        <f>_xlfn.XLOOKUP(Comuni[[#This Row],[Regione]],Table_0[Regione],Table_0[Totale])</f>
        <v>2498960</v>
      </c>
      <c r="L5227">
        <f>_xlfn.XLOOKUP(Comuni[[#This Row],[Regione]],Table_0[Regione],Table_0[Guariti])</f>
        <v>2438883</v>
      </c>
      <c r="M5227">
        <f>_xlfn.XLOOKUP(Comuni[[#This Row],[Regione]],Table_0[Regione],Table_0[Deceduti])</f>
        <v>13122</v>
      </c>
      <c r="N5227" s="1">
        <f>(Comuni[[#This Row],[Popolazione2011]]/Comuni[[#This Row],[Ammalati TOT]])*100</f>
        <v>2.0926705509491947</v>
      </c>
      <c r="O5227">
        <f>_xlfn.XLOOKUP(Comuni[[#This Row],[Regione]],Table_0[Regione],Table_0[TOT AREA])</f>
        <v>5330380</v>
      </c>
      <c r="P5227" s="1">
        <f>(Comuni[[#This Row],[Popolazione2011]]/Comuni[[#This Row],[Ammalati AREA]])*100</f>
        <v>0.98107452001545847</v>
      </c>
    </row>
    <row r="5228" spans="1:16" x14ac:dyDescent="0.3">
      <c r="A5228" t="s">
        <v>5298</v>
      </c>
      <c r="B5228" t="s">
        <v>8031</v>
      </c>
      <c r="C5228" t="s">
        <v>5187</v>
      </c>
      <c r="D5228">
        <v>3937</v>
      </c>
      <c r="E5228" s="1">
        <f>(Comuni[[#This Row],[Popolazione2011]]/SUM(D:D))*100</f>
        <v>6.6253858736137552E-3</v>
      </c>
      <c r="F5228">
        <f t="shared" si="81"/>
        <v>5502886</v>
      </c>
      <c r="G5228" s="1">
        <f>(Comuni[[#This Row],[Popolazione2011]]/Comuni[[#This Row],[TOT POP REGIONE ]])*100</f>
        <v>7.1544276948495758E-2</v>
      </c>
      <c r="H5228" t="str">
        <f>IF(Comuni[[#This Row],[Popolazione2011]]&gt;300000,"MAGGIORE","")</f>
        <v/>
      </c>
      <c r="I5228" t="str">
        <f>_xlfn.XLOOKUP(Comuni[[#This Row],[Regione]],Ripartizione_geografica[Regione],Ripartizione_geografica[Ripartizione geografica])</f>
        <v>Centro</v>
      </c>
      <c r="J5228">
        <f>_xlfn.XLOOKUP(Comuni[[#This Row],[Regione]],Ripartizione_geografica[Regione],Ripartizione_geografica[Codice Regione])</f>
        <v>12</v>
      </c>
      <c r="K5228">
        <f>_xlfn.XLOOKUP(Comuni[[#This Row],[Regione]],Table_0[Regione],Table_0[Totale])</f>
        <v>2498960</v>
      </c>
      <c r="L5228">
        <f>_xlfn.XLOOKUP(Comuni[[#This Row],[Regione]],Table_0[Regione],Table_0[Guariti])</f>
        <v>2438883</v>
      </c>
      <c r="M5228">
        <f>_xlfn.XLOOKUP(Comuni[[#This Row],[Regione]],Table_0[Regione],Table_0[Deceduti])</f>
        <v>13122</v>
      </c>
      <c r="N5228" s="1">
        <f>(Comuni[[#This Row],[Popolazione2011]]/Comuni[[#This Row],[Ammalati TOT]])*100</f>
        <v>0.15754553894420079</v>
      </c>
      <c r="O5228">
        <f>_xlfn.XLOOKUP(Comuni[[#This Row],[Regione]],Table_0[Regione],Table_0[TOT AREA])</f>
        <v>5330380</v>
      </c>
      <c r="P5228" s="1">
        <f>(Comuni[[#This Row],[Popolazione2011]]/Comuni[[#This Row],[Ammalati AREA]])*100</f>
        <v>7.3859649781066267E-2</v>
      </c>
    </row>
    <row r="5229" spans="1:16" x14ac:dyDescent="0.3">
      <c r="A5229" t="s">
        <v>5299</v>
      </c>
      <c r="B5229" t="s">
        <v>8031</v>
      </c>
      <c r="C5229" t="s">
        <v>5187</v>
      </c>
      <c r="D5229">
        <v>177</v>
      </c>
      <c r="E5229" s="1">
        <f>(Comuni[[#This Row],[Popolazione2011]]/SUM(D:D))*100</f>
        <v>2.9786469383531489E-4</v>
      </c>
      <c r="F5229">
        <f t="shared" si="81"/>
        <v>5502886</v>
      </c>
      <c r="G5229" s="1">
        <f>(Comuni[[#This Row],[Popolazione2011]]/Comuni[[#This Row],[TOT POP REGIONE ]])*100</f>
        <v>3.216494036038544E-3</v>
      </c>
      <c r="H5229" t="str">
        <f>IF(Comuni[[#This Row],[Popolazione2011]]&gt;300000,"MAGGIORE","")</f>
        <v/>
      </c>
      <c r="I5229" t="str">
        <f>_xlfn.XLOOKUP(Comuni[[#This Row],[Regione]],Ripartizione_geografica[Regione],Ripartizione_geografica[Ripartizione geografica])</f>
        <v>Centro</v>
      </c>
      <c r="J5229">
        <f>_xlfn.XLOOKUP(Comuni[[#This Row],[Regione]],Ripartizione_geografica[Regione],Ripartizione_geografica[Codice Regione])</f>
        <v>12</v>
      </c>
      <c r="K5229">
        <f>_xlfn.XLOOKUP(Comuni[[#This Row],[Regione]],Table_0[Regione],Table_0[Totale])</f>
        <v>2498960</v>
      </c>
      <c r="L5229">
        <f>_xlfn.XLOOKUP(Comuni[[#This Row],[Regione]],Table_0[Regione],Table_0[Guariti])</f>
        <v>2438883</v>
      </c>
      <c r="M5229">
        <f>_xlfn.XLOOKUP(Comuni[[#This Row],[Regione]],Table_0[Regione],Table_0[Deceduti])</f>
        <v>13122</v>
      </c>
      <c r="N5229" s="1">
        <f>(Comuni[[#This Row],[Popolazione2011]]/Comuni[[#This Row],[Ammalati TOT]])*100</f>
        <v>7.0829465057463906E-3</v>
      </c>
      <c r="O5229">
        <f>_xlfn.XLOOKUP(Comuni[[#This Row],[Regione]],Table_0[Regione],Table_0[TOT AREA])</f>
        <v>5330380</v>
      </c>
      <c r="P5229" s="1">
        <f>(Comuni[[#This Row],[Popolazione2011]]/Comuni[[#This Row],[Ammalati AREA]])*100</f>
        <v>3.3205887760347297E-3</v>
      </c>
    </row>
    <row r="5230" spans="1:16" x14ac:dyDescent="0.3">
      <c r="A5230" t="s">
        <v>5300</v>
      </c>
      <c r="B5230" t="s">
        <v>8031</v>
      </c>
      <c r="C5230" t="s">
        <v>5187</v>
      </c>
      <c r="D5230">
        <v>16922</v>
      </c>
      <c r="E5230" s="1">
        <f>(Comuni[[#This Row],[Popolazione2011]]/SUM(D:D))*100</f>
        <v>2.8477211011758187E-2</v>
      </c>
      <c r="F5230">
        <f t="shared" si="81"/>
        <v>5502886</v>
      </c>
      <c r="G5230" s="1">
        <f>(Comuni[[#This Row],[Popolazione2011]]/Comuni[[#This Row],[TOT POP REGIONE ]])*100</f>
        <v>0.30751136767143644</v>
      </c>
      <c r="H5230" t="str">
        <f>IF(Comuni[[#This Row],[Popolazione2011]]&gt;300000,"MAGGIORE","")</f>
        <v/>
      </c>
      <c r="I5230" t="str">
        <f>_xlfn.XLOOKUP(Comuni[[#This Row],[Regione]],Ripartizione_geografica[Regione],Ripartizione_geografica[Ripartizione geografica])</f>
        <v>Centro</v>
      </c>
      <c r="J5230">
        <f>_xlfn.XLOOKUP(Comuni[[#This Row],[Regione]],Ripartizione_geografica[Regione],Ripartizione_geografica[Codice Regione])</f>
        <v>12</v>
      </c>
      <c r="K5230">
        <f>_xlfn.XLOOKUP(Comuni[[#This Row],[Regione]],Table_0[Regione],Table_0[Totale])</f>
        <v>2498960</v>
      </c>
      <c r="L5230">
        <f>_xlfn.XLOOKUP(Comuni[[#This Row],[Regione]],Table_0[Regione],Table_0[Guariti])</f>
        <v>2438883</v>
      </c>
      <c r="M5230">
        <f>_xlfn.XLOOKUP(Comuni[[#This Row],[Regione]],Table_0[Regione],Table_0[Deceduti])</f>
        <v>13122</v>
      </c>
      <c r="N5230" s="1">
        <f>(Comuni[[#This Row],[Popolazione2011]]/Comuni[[#This Row],[Ammalati TOT]])*100</f>
        <v>0.67716169926689496</v>
      </c>
      <c r="O5230">
        <f>_xlfn.XLOOKUP(Comuni[[#This Row],[Regione]],Table_0[Regione],Table_0[TOT AREA])</f>
        <v>5330380</v>
      </c>
      <c r="P5230" s="1">
        <f>(Comuni[[#This Row],[Popolazione2011]]/Comuni[[#This Row],[Ammalati AREA]])*100</f>
        <v>0.31746329529977224</v>
      </c>
    </row>
    <row r="5231" spans="1:16" x14ac:dyDescent="0.3">
      <c r="A5231" t="s">
        <v>5301</v>
      </c>
      <c r="B5231" t="s">
        <v>8031</v>
      </c>
      <c r="C5231" t="s">
        <v>5187</v>
      </c>
      <c r="D5231">
        <v>12893</v>
      </c>
      <c r="E5231" s="1">
        <f>(Comuni[[#This Row],[Popolazione2011]]/SUM(D:D))*100</f>
        <v>2.1697002811405169E-2</v>
      </c>
      <c r="F5231">
        <f t="shared" si="81"/>
        <v>5502886</v>
      </c>
      <c r="G5231" s="1">
        <f>(Comuni[[#This Row],[Popolazione2011]]/Comuni[[#This Row],[TOT POP REGIONE ]])*100</f>
        <v>0.2342952407155082</v>
      </c>
      <c r="H5231" t="str">
        <f>IF(Comuni[[#This Row],[Popolazione2011]]&gt;300000,"MAGGIORE","")</f>
        <v/>
      </c>
      <c r="I5231" t="str">
        <f>_xlfn.XLOOKUP(Comuni[[#This Row],[Regione]],Ripartizione_geografica[Regione],Ripartizione_geografica[Ripartizione geografica])</f>
        <v>Centro</v>
      </c>
      <c r="J5231">
        <f>_xlfn.XLOOKUP(Comuni[[#This Row],[Regione]],Ripartizione_geografica[Regione],Ripartizione_geografica[Codice Regione])</f>
        <v>12</v>
      </c>
      <c r="K5231">
        <f>_xlfn.XLOOKUP(Comuni[[#This Row],[Regione]],Table_0[Regione],Table_0[Totale])</f>
        <v>2498960</v>
      </c>
      <c r="L5231">
        <f>_xlfn.XLOOKUP(Comuni[[#This Row],[Regione]],Table_0[Regione],Table_0[Guariti])</f>
        <v>2438883</v>
      </c>
      <c r="M5231">
        <f>_xlfn.XLOOKUP(Comuni[[#This Row],[Regione]],Table_0[Regione],Table_0[Deceduti])</f>
        <v>13122</v>
      </c>
      <c r="N5231" s="1">
        <f>(Comuni[[#This Row],[Popolazione2011]]/Comuni[[#This Row],[Ammalati TOT]])*100</f>
        <v>0.51593462880558316</v>
      </c>
      <c r="O5231">
        <f>_xlfn.XLOOKUP(Comuni[[#This Row],[Regione]],Table_0[Regione],Table_0[TOT AREA])</f>
        <v>5330380</v>
      </c>
      <c r="P5231" s="1">
        <f>(Comuni[[#This Row],[Popolazione2011]]/Comuni[[#This Row],[Ammalati AREA]])*100</f>
        <v>0.24187768977071053</v>
      </c>
    </row>
    <row r="5232" spans="1:16" x14ac:dyDescent="0.3">
      <c r="A5232" t="s">
        <v>5302</v>
      </c>
      <c r="B5232" t="s">
        <v>8031</v>
      </c>
      <c r="C5232" t="s">
        <v>5187</v>
      </c>
      <c r="D5232">
        <v>37293</v>
      </c>
      <c r="E5232" s="1">
        <f>(Comuni[[#This Row],[Popolazione2011]]/SUM(D:D))*100</f>
        <v>6.2758576424861004E-2</v>
      </c>
      <c r="F5232">
        <f t="shared" si="81"/>
        <v>5502886</v>
      </c>
      <c r="G5232" s="1">
        <f>(Comuni[[#This Row],[Popolazione2011]]/Comuni[[#This Row],[TOT POP REGIONE ]])*100</f>
        <v>0.67769893833890071</v>
      </c>
      <c r="H5232" t="str">
        <f>IF(Comuni[[#This Row],[Popolazione2011]]&gt;300000,"MAGGIORE","")</f>
        <v/>
      </c>
      <c r="I5232" t="str">
        <f>_xlfn.XLOOKUP(Comuni[[#This Row],[Regione]],Ripartizione_geografica[Regione],Ripartizione_geografica[Ripartizione geografica])</f>
        <v>Centro</v>
      </c>
      <c r="J5232">
        <f>_xlfn.XLOOKUP(Comuni[[#This Row],[Regione]],Ripartizione_geografica[Regione],Ripartizione_geografica[Codice Regione])</f>
        <v>12</v>
      </c>
      <c r="K5232">
        <f>_xlfn.XLOOKUP(Comuni[[#This Row],[Regione]],Table_0[Regione],Table_0[Totale])</f>
        <v>2498960</v>
      </c>
      <c r="L5232">
        <f>_xlfn.XLOOKUP(Comuni[[#This Row],[Regione]],Table_0[Regione],Table_0[Guariti])</f>
        <v>2438883</v>
      </c>
      <c r="M5232">
        <f>_xlfn.XLOOKUP(Comuni[[#This Row],[Regione]],Table_0[Regione],Table_0[Deceduti])</f>
        <v>13122</v>
      </c>
      <c r="N5232" s="1">
        <f>(Comuni[[#This Row],[Popolazione2011]]/Comuni[[#This Row],[Ammalati TOT]])*100</f>
        <v>1.4923408137785319</v>
      </c>
      <c r="O5232">
        <f>_xlfn.XLOOKUP(Comuni[[#This Row],[Regione]],Table_0[Regione],Table_0[TOT AREA])</f>
        <v>5330380</v>
      </c>
      <c r="P5232" s="1">
        <f>(Comuni[[#This Row],[Popolazione2011]]/Comuni[[#This Row],[Ammalati AREA]])*100</f>
        <v>0.69963117076080883</v>
      </c>
    </row>
    <row r="5233" spans="1:16" x14ac:dyDescent="0.3">
      <c r="A5233" t="s">
        <v>5303</v>
      </c>
      <c r="B5233" t="s">
        <v>8031</v>
      </c>
      <c r="C5233" t="s">
        <v>5187</v>
      </c>
      <c r="D5233">
        <v>44202</v>
      </c>
      <c r="E5233" s="1">
        <f>(Comuni[[#This Row],[Popolazione2011]]/SUM(D:D))*100</f>
        <v>7.4385396592703892E-2</v>
      </c>
      <c r="F5233">
        <f t="shared" si="81"/>
        <v>5502886</v>
      </c>
      <c r="G5233" s="1">
        <f>(Comuni[[#This Row],[Popolazione2011]]/Comuni[[#This Row],[TOT POP REGIONE ]])*100</f>
        <v>0.80325123944054078</v>
      </c>
      <c r="H5233" t="str">
        <f>IF(Comuni[[#This Row],[Popolazione2011]]&gt;300000,"MAGGIORE","")</f>
        <v/>
      </c>
      <c r="I5233" t="str">
        <f>_xlfn.XLOOKUP(Comuni[[#This Row],[Regione]],Ripartizione_geografica[Regione],Ripartizione_geografica[Ripartizione geografica])</f>
        <v>Centro</v>
      </c>
      <c r="J5233">
        <f>_xlfn.XLOOKUP(Comuni[[#This Row],[Regione]],Ripartizione_geografica[Regione],Ripartizione_geografica[Codice Regione])</f>
        <v>12</v>
      </c>
      <c r="K5233">
        <f>_xlfn.XLOOKUP(Comuni[[#This Row],[Regione]],Table_0[Regione],Table_0[Totale])</f>
        <v>2498960</v>
      </c>
      <c r="L5233">
        <f>_xlfn.XLOOKUP(Comuni[[#This Row],[Regione]],Table_0[Regione],Table_0[Guariti])</f>
        <v>2438883</v>
      </c>
      <c r="M5233">
        <f>_xlfn.XLOOKUP(Comuni[[#This Row],[Regione]],Table_0[Regione],Table_0[Deceduti])</f>
        <v>13122</v>
      </c>
      <c r="N5233" s="1">
        <f>(Comuni[[#This Row],[Popolazione2011]]/Comuni[[#This Row],[Ammalati TOT]])*100</f>
        <v>1.7688158273841916</v>
      </c>
      <c r="O5233">
        <f>_xlfn.XLOOKUP(Comuni[[#This Row],[Regione]],Table_0[Regione],Table_0[TOT AREA])</f>
        <v>5330380</v>
      </c>
      <c r="P5233" s="1">
        <f>(Comuni[[#This Row],[Popolazione2011]]/Comuni[[#This Row],[Ammalati AREA]])*100</f>
        <v>0.82924669535755435</v>
      </c>
    </row>
    <row r="5234" spans="1:16" x14ac:dyDescent="0.3">
      <c r="A5234" t="s">
        <v>5304</v>
      </c>
      <c r="B5234" t="s">
        <v>8031</v>
      </c>
      <c r="C5234" t="s">
        <v>5187</v>
      </c>
      <c r="D5234">
        <v>37235</v>
      </c>
      <c r="E5234" s="1">
        <f>(Comuni[[#This Row],[Popolazione2011]]/SUM(D:D))*100</f>
        <v>6.266097104496017E-2</v>
      </c>
      <c r="F5234">
        <f t="shared" si="81"/>
        <v>5502886</v>
      </c>
      <c r="G5234" s="1">
        <f>(Comuni[[#This Row],[Popolazione2011]]/Comuni[[#This Row],[TOT POP REGIONE ]])*100</f>
        <v>0.67664494594291069</v>
      </c>
      <c r="H5234" t="str">
        <f>IF(Comuni[[#This Row],[Popolazione2011]]&gt;300000,"MAGGIORE","")</f>
        <v/>
      </c>
      <c r="I5234" t="str">
        <f>_xlfn.XLOOKUP(Comuni[[#This Row],[Regione]],Ripartizione_geografica[Regione],Ripartizione_geografica[Ripartizione geografica])</f>
        <v>Centro</v>
      </c>
      <c r="J5234">
        <f>_xlfn.XLOOKUP(Comuni[[#This Row],[Regione]],Ripartizione_geografica[Regione],Ripartizione_geografica[Codice Regione])</f>
        <v>12</v>
      </c>
      <c r="K5234">
        <f>_xlfn.XLOOKUP(Comuni[[#This Row],[Regione]],Table_0[Regione],Table_0[Totale])</f>
        <v>2498960</v>
      </c>
      <c r="L5234">
        <f>_xlfn.XLOOKUP(Comuni[[#This Row],[Regione]],Table_0[Regione],Table_0[Guariti])</f>
        <v>2438883</v>
      </c>
      <c r="M5234">
        <f>_xlfn.XLOOKUP(Comuni[[#This Row],[Regione]],Table_0[Regione],Table_0[Deceduti])</f>
        <v>13122</v>
      </c>
      <c r="N5234" s="1">
        <f>(Comuni[[#This Row],[Popolazione2011]]/Comuni[[#This Row],[Ammalati TOT]])*100</f>
        <v>1.4900198482568749</v>
      </c>
      <c r="O5234">
        <f>_xlfn.XLOOKUP(Comuni[[#This Row],[Regione]],Table_0[Regione],Table_0[TOT AREA])</f>
        <v>5330380</v>
      </c>
      <c r="P5234" s="1">
        <f>(Comuni[[#This Row],[Popolazione2011]]/Comuni[[#This Row],[Ammalati AREA]])*100</f>
        <v>0.69854306822402901</v>
      </c>
    </row>
    <row r="5235" spans="1:16" x14ac:dyDescent="0.3">
      <c r="A5235" t="s">
        <v>5305</v>
      </c>
      <c r="B5235" t="s">
        <v>8031</v>
      </c>
      <c r="C5235" t="s">
        <v>5187</v>
      </c>
      <c r="D5235">
        <v>13806</v>
      </c>
      <c r="E5235" s="1">
        <f>(Comuni[[#This Row],[Popolazione2011]]/SUM(D:D))*100</f>
        <v>2.3233446119154563E-2</v>
      </c>
      <c r="F5235">
        <f t="shared" si="81"/>
        <v>5502886</v>
      </c>
      <c r="G5235" s="1">
        <f>(Comuni[[#This Row],[Popolazione2011]]/Comuni[[#This Row],[TOT POP REGIONE ]])*100</f>
        <v>0.25088653481100648</v>
      </c>
      <c r="H5235" t="str">
        <f>IF(Comuni[[#This Row],[Popolazione2011]]&gt;300000,"MAGGIORE","")</f>
        <v/>
      </c>
      <c r="I5235" t="str">
        <f>_xlfn.XLOOKUP(Comuni[[#This Row],[Regione]],Ripartizione_geografica[Regione],Ripartizione_geografica[Ripartizione geografica])</f>
        <v>Centro</v>
      </c>
      <c r="J5235">
        <f>_xlfn.XLOOKUP(Comuni[[#This Row],[Regione]],Ripartizione_geografica[Regione],Ripartizione_geografica[Codice Regione])</f>
        <v>12</v>
      </c>
      <c r="K5235">
        <f>_xlfn.XLOOKUP(Comuni[[#This Row],[Regione]],Table_0[Regione],Table_0[Totale])</f>
        <v>2498960</v>
      </c>
      <c r="L5235">
        <f>_xlfn.XLOOKUP(Comuni[[#This Row],[Regione]],Table_0[Regione],Table_0[Guariti])</f>
        <v>2438883</v>
      </c>
      <c r="M5235">
        <f>_xlfn.XLOOKUP(Comuni[[#This Row],[Regione]],Table_0[Regione],Table_0[Deceduti])</f>
        <v>13122</v>
      </c>
      <c r="N5235" s="1">
        <f>(Comuni[[#This Row],[Popolazione2011]]/Comuni[[#This Row],[Ammalati TOT]])*100</f>
        <v>0.55246982744821849</v>
      </c>
      <c r="O5235">
        <f>_xlfn.XLOOKUP(Comuni[[#This Row],[Regione]],Table_0[Regione],Table_0[TOT AREA])</f>
        <v>5330380</v>
      </c>
      <c r="P5235" s="1">
        <f>(Comuni[[#This Row],[Popolazione2011]]/Comuni[[#This Row],[Ammalati AREA]])*100</f>
        <v>0.25900592453070886</v>
      </c>
    </row>
    <row r="5236" spans="1:16" x14ac:dyDescent="0.3">
      <c r="A5236" t="s">
        <v>5306</v>
      </c>
      <c r="B5236" t="s">
        <v>8031</v>
      </c>
      <c r="C5236" t="s">
        <v>5187</v>
      </c>
      <c r="D5236">
        <v>67626</v>
      </c>
      <c r="E5236" s="1">
        <f>(Comuni[[#This Row],[Popolazione2011]]/SUM(D:D))*100</f>
        <v>0.1138045072616215</v>
      </c>
      <c r="F5236">
        <f t="shared" si="81"/>
        <v>5502886</v>
      </c>
      <c r="G5236" s="1">
        <f>(Comuni[[#This Row],[Popolazione2011]]/Comuni[[#This Row],[TOT POP REGIONE ]])*100</f>
        <v>1.2289187891589977</v>
      </c>
      <c r="H5236" t="str">
        <f>IF(Comuni[[#This Row],[Popolazione2011]]&gt;300000,"MAGGIORE","")</f>
        <v/>
      </c>
      <c r="I5236" t="str">
        <f>_xlfn.XLOOKUP(Comuni[[#This Row],[Regione]],Ripartizione_geografica[Regione],Ripartizione_geografica[Ripartizione geografica])</f>
        <v>Centro</v>
      </c>
      <c r="J5236">
        <f>_xlfn.XLOOKUP(Comuni[[#This Row],[Regione]],Ripartizione_geografica[Regione],Ripartizione_geografica[Codice Regione])</f>
        <v>12</v>
      </c>
      <c r="K5236">
        <f>_xlfn.XLOOKUP(Comuni[[#This Row],[Regione]],Table_0[Regione],Table_0[Totale])</f>
        <v>2498960</v>
      </c>
      <c r="L5236">
        <f>_xlfn.XLOOKUP(Comuni[[#This Row],[Regione]],Table_0[Regione],Table_0[Guariti])</f>
        <v>2438883</v>
      </c>
      <c r="M5236">
        <f>_xlfn.XLOOKUP(Comuni[[#This Row],[Regione]],Table_0[Regione],Table_0[Deceduti])</f>
        <v>13122</v>
      </c>
      <c r="N5236" s="1">
        <f>(Comuni[[#This Row],[Popolazione2011]]/Comuni[[#This Row],[Ammalati TOT]])*100</f>
        <v>2.7061657649582229</v>
      </c>
      <c r="O5236">
        <f>_xlfn.XLOOKUP(Comuni[[#This Row],[Regione]],Table_0[Regione],Table_0[TOT AREA])</f>
        <v>5330380</v>
      </c>
      <c r="P5236" s="1">
        <f>(Comuni[[#This Row],[Popolazione2011]]/Comuni[[#This Row],[Ammalati AREA]])*100</f>
        <v>1.2686900371080485</v>
      </c>
    </row>
    <row r="5237" spans="1:16" x14ac:dyDescent="0.3">
      <c r="A5237" t="s">
        <v>5307</v>
      </c>
      <c r="B5237" t="s">
        <v>8031</v>
      </c>
      <c r="C5237" t="s">
        <v>5187</v>
      </c>
      <c r="D5237">
        <v>30572</v>
      </c>
      <c r="E5237" s="1">
        <f>(Comuni[[#This Row],[Popolazione2011]]/SUM(D:D))*100</f>
        <v>5.1448132316007041E-2</v>
      </c>
      <c r="F5237">
        <f t="shared" si="81"/>
        <v>5502886</v>
      </c>
      <c r="G5237" s="1">
        <f>(Comuni[[#This Row],[Popolazione2011]]/Comuni[[#This Row],[TOT POP REGIONE ]])*100</f>
        <v>0.55556302638288346</v>
      </c>
      <c r="H5237" t="str">
        <f>IF(Comuni[[#This Row],[Popolazione2011]]&gt;300000,"MAGGIORE","")</f>
        <v/>
      </c>
      <c r="I5237" t="str">
        <f>_xlfn.XLOOKUP(Comuni[[#This Row],[Regione]],Ripartizione_geografica[Regione],Ripartizione_geografica[Ripartizione geografica])</f>
        <v>Centro</v>
      </c>
      <c r="J5237">
        <f>_xlfn.XLOOKUP(Comuni[[#This Row],[Regione]],Ripartizione_geografica[Regione],Ripartizione_geografica[Codice Regione])</f>
        <v>12</v>
      </c>
      <c r="K5237">
        <f>_xlfn.XLOOKUP(Comuni[[#This Row],[Regione]],Table_0[Regione],Table_0[Totale])</f>
        <v>2498960</v>
      </c>
      <c r="L5237">
        <f>_xlfn.XLOOKUP(Comuni[[#This Row],[Regione]],Table_0[Regione],Table_0[Guariti])</f>
        <v>2438883</v>
      </c>
      <c r="M5237">
        <f>_xlfn.XLOOKUP(Comuni[[#This Row],[Regione]],Table_0[Regione],Table_0[Deceduti])</f>
        <v>13122</v>
      </c>
      <c r="N5237" s="1">
        <f>(Comuni[[#This Row],[Popolazione2011]]/Comuni[[#This Row],[Ammalati TOT]])*100</f>
        <v>1.2233889297947946</v>
      </c>
      <c r="O5237">
        <f>_xlfn.XLOOKUP(Comuni[[#This Row],[Regione]],Table_0[Regione],Table_0[TOT AREA])</f>
        <v>5330380</v>
      </c>
      <c r="P5237" s="1">
        <f>(Comuni[[#This Row],[Popolazione2011]]/Comuni[[#This Row],[Ammalati AREA]])*100</f>
        <v>0.57354259921431494</v>
      </c>
    </row>
    <row r="5238" spans="1:16" x14ac:dyDescent="0.3">
      <c r="A5238" t="s">
        <v>5308</v>
      </c>
      <c r="B5238" t="s">
        <v>8031</v>
      </c>
      <c r="C5238" t="s">
        <v>5309</v>
      </c>
      <c r="D5238">
        <v>66979</v>
      </c>
      <c r="E5238" s="1">
        <f>(Comuni[[#This Row],[Popolazione2011]]/SUM(D:D))*100</f>
        <v>0.11271570242031388</v>
      </c>
      <c r="F5238">
        <f t="shared" si="81"/>
        <v>5502886</v>
      </c>
      <c r="G5238" s="1">
        <f>(Comuni[[#This Row],[Popolazione2011]]/Comuni[[#This Row],[TOT POP REGIONE ]])*100</f>
        <v>1.2171613222589019</v>
      </c>
      <c r="H5238" t="str">
        <f>IF(Comuni[[#This Row],[Popolazione2011]]&gt;300000,"MAGGIORE","")</f>
        <v/>
      </c>
      <c r="I5238" t="str">
        <f>_xlfn.XLOOKUP(Comuni[[#This Row],[Regione]],Ripartizione_geografica[Regione],Ripartizione_geografica[Ripartizione geografica])</f>
        <v>Centro</v>
      </c>
      <c r="J5238">
        <f>_xlfn.XLOOKUP(Comuni[[#This Row],[Regione]],Ripartizione_geografica[Regione],Ripartizione_geografica[Codice Regione])</f>
        <v>12</v>
      </c>
      <c r="K5238">
        <f>_xlfn.XLOOKUP(Comuni[[#This Row],[Regione]],Table_0[Regione],Table_0[Totale])</f>
        <v>2498960</v>
      </c>
      <c r="L5238">
        <f>_xlfn.XLOOKUP(Comuni[[#This Row],[Regione]],Table_0[Regione],Table_0[Guariti])</f>
        <v>2438883</v>
      </c>
      <c r="M5238">
        <f>_xlfn.XLOOKUP(Comuni[[#This Row],[Regione]],Table_0[Regione],Table_0[Deceduti])</f>
        <v>13122</v>
      </c>
      <c r="N5238" s="1">
        <f>(Comuni[[#This Row],[Popolazione2011]]/Comuni[[#This Row],[Ammalati TOT]])*100</f>
        <v>2.6802749943976694</v>
      </c>
      <c r="O5238">
        <f>_xlfn.XLOOKUP(Comuni[[#This Row],[Regione]],Table_0[Regione],Table_0[TOT AREA])</f>
        <v>5330380</v>
      </c>
      <c r="P5238" s="1">
        <f>(Comuni[[#This Row],[Popolazione2011]]/Comuni[[#This Row],[Ammalati AREA]])*100</f>
        <v>1.2565520657063849</v>
      </c>
    </row>
    <row r="5239" spans="1:16" x14ac:dyDescent="0.3">
      <c r="A5239" t="s">
        <v>5310</v>
      </c>
      <c r="B5239" t="s">
        <v>8031</v>
      </c>
      <c r="C5239" t="s">
        <v>5309</v>
      </c>
      <c r="D5239">
        <v>1580</v>
      </c>
      <c r="E5239" s="1">
        <f>(Comuni[[#This Row],[Popolazione2011]]/SUM(D:D))*100</f>
        <v>2.6589051766090252E-3</v>
      </c>
      <c r="F5239">
        <f t="shared" si="81"/>
        <v>5502886</v>
      </c>
      <c r="G5239" s="1">
        <f>(Comuni[[#This Row],[Popolazione2011]]/Comuni[[#This Row],[TOT POP REGIONE ]])*100</f>
        <v>2.8712206649383617E-2</v>
      </c>
      <c r="H5239" t="str">
        <f>IF(Comuni[[#This Row],[Popolazione2011]]&gt;300000,"MAGGIORE","")</f>
        <v/>
      </c>
      <c r="I5239" t="str">
        <f>_xlfn.XLOOKUP(Comuni[[#This Row],[Regione]],Ripartizione_geografica[Regione],Ripartizione_geografica[Ripartizione geografica])</f>
        <v>Centro</v>
      </c>
      <c r="J5239">
        <f>_xlfn.XLOOKUP(Comuni[[#This Row],[Regione]],Ripartizione_geografica[Regione],Ripartizione_geografica[Codice Regione])</f>
        <v>12</v>
      </c>
      <c r="K5239">
        <f>_xlfn.XLOOKUP(Comuni[[#This Row],[Regione]],Table_0[Regione],Table_0[Totale])</f>
        <v>2498960</v>
      </c>
      <c r="L5239">
        <f>_xlfn.XLOOKUP(Comuni[[#This Row],[Regione]],Table_0[Regione],Table_0[Guariti])</f>
        <v>2438883</v>
      </c>
      <c r="M5239">
        <f>_xlfn.XLOOKUP(Comuni[[#This Row],[Regione]],Table_0[Regione],Table_0[Deceduti])</f>
        <v>13122</v>
      </c>
      <c r="N5239" s="1">
        <f>(Comuni[[#This Row],[Popolazione2011]]/Comuni[[#This Row],[Ammalati TOT]])*100</f>
        <v>6.3226302141690949E-2</v>
      </c>
      <c r="O5239">
        <f>_xlfn.XLOOKUP(Comuni[[#This Row],[Regione]],Table_0[Regione],Table_0[TOT AREA])</f>
        <v>5330380</v>
      </c>
      <c r="P5239" s="1">
        <f>(Comuni[[#This Row],[Popolazione2011]]/Comuni[[#This Row],[Ammalati AREA]])*100</f>
        <v>2.9641413932965377E-2</v>
      </c>
    </row>
    <row r="5240" spans="1:16" x14ac:dyDescent="0.3">
      <c r="A5240" t="s">
        <v>5311</v>
      </c>
      <c r="B5240" t="s">
        <v>8031</v>
      </c>
      <c r="C5240" t="s">
        <v>5309</v>
      </c>
      <c r="D5240">
        <v>638</v>
      </c>
      <c r="E5240" s="1">
        <f>(Comuni[[#This Row],[Popolazione2011]]/SUM(D:D))*100</f>
        <v>1.0736591789092141E-3</v>
      </c>
      <c r="F5240">
        <f t="shared" si="81"/>
        <v>5502886</v>
      </c>
      <c r="G5240" s="1">
        <f>(Comuni[[#This Row],[Popolazione2011]]/Comuni[[#This Row],[TOT POP REGIONE ]])*100</f>
        <v>1.1593916355890346E-2</v>
      </c>
      <c r="H5240" t="str">
        <f>IF(Comuni[[#This Row],[Popolazione2011]]&gt;300000,"MAGGIORE","")</f>
        <v/>
      </c>
      <c r="I5240" t="str">
        <f>_xlfn.XLOOKUP(Comuni[[#This Row],[Regione]],Ripartizione_geografica[Regione],Ripartizione_geografica[Ripartizione geografica])</f>
        <v>Centro</v>
      </c>
      <c r="J5240">
        <f>_xlfn.XLOOKUP(Comuni[[#This Row],[Regione]],Ripartizione_geografica[Regione],Ripartizione_geografica[Codice Regione])</f>
        <v>12</v>
      </c>
      <c r="K5240">
        <f>_xlfn.XLOOKUP(Comuni[[#This Row],[Regione]],Table_0[Regione],Table_0[Totale])</f>
        <v>2498960</v>
      </c>
      <c r="L5240">
        <f>_xlfn.XLOOKUP(Comuni[[#This Row],[Regione]],Table_0[Regione],Table_0[Guariti])</f>
        <v>2438883</v>
      </c>
      <c r="M5240">
        <f>_xlfn.XLOOKUP(Comuni[[#This Row],[Regione]],Table_0[Regione],Table_0[Deceduti])</f>
        <v>13122</v>
      </c>
      <c r="N5240" s="1">
        <f>(Comuni[[#This Row],[Popolazione2011]]/Comuni[[#This Row],[Ammalati TOT]])*100</f>
        <v>2.5530620738227105E-2</v>
      </c>
      <c r="O5240">
        <f>_xlfn.XLOOKUP(Comuni[[#This Row],[Regione]],Table_0[Regione],Table_0[TOT AREA])</f>
        <v>5330380</v>
      </c>
      <c r="P5240" s="1">
        <f>(Comuni[[#This Row],[Popolazione2011]]/Comuni[[#This Row],[Ammalati AREA]])*100</f>
        <v>1.1969127904577159E-2</v>
      </c>
    </row>
    <row r="5241" spans="1:16" x14ac:dyDescent="0.3">
      <c r="A5241" t="s">
        <v>5312</v>
      </c>
      <c r="B5241" t="s">
        <v>8031</v>
      </c>
      <c r="C5241" t="s">
        <v>5309</v>
      </c>
      <c r="D5241">
        <v>4401</v>
      </c>
      <c r="E5241" s="1">
        <f>(Comuni[[#This Row],[Popolazione2011]]/SUM(D:D))*100</f>
        <v>7.4062289128204572E-3</v>
      </c>
      <c r="F5241">
        <f t="shared" si="81"/>
        <v>5502886</v>
      </c>
      <c r="G5241" s="1">
        <f>(Comuni[[#This Row],[Popolazione2011]]/Comuni[[#This Row],[TOT POP REGIONE ]])*100</f>
        <v>7.9976216116416005E-2</v>
      </c>
      <c r="H5241" t="str">
        <f>IF(Comuni[[#This Row],[Popolazione2011]]&gt;300000,"MAGGIORE","")</f>
        <v/>
      </c>
      <c r="I5241" t="str">
        <f>_xlfn.XLOOKUP(Comuni[[#This Row],[Regione]],Ripartizione_geografica[Regione],Ripartizione_geografica[Ripartizione geografica])</f>
        <v>Centro</v>
      </c>
      <c r="J5241">
        <f>_xlfn.XLOOKUP(Comuni[[#This Row],[Regione]],Ripartizione_geografica[Regione],Ripartizione_geografica[Codice Regione])</f>
        <v>12</v>
      </c>
      <c r="K5241">
        <f>_xlfn.XLOOKUP(Comuni[[#This Row],[Regione]],Table_0[Regione],Table_0[Totale])</f>
        <v>2498960</v>
      </c>
      <c r="L5241">
        <f>_xlfn.XLOOKUP(Comuni[[#This Row],[Regione]],Table_0[Regione],Table_0[Guariti])</f>
        <v>2438883</v>
      </c>
      <c r="M5241">
        <f>_xlfn.XLOOKUP(Comuni[[#This Row],[Regione]],Table_0[Regione],Table_0[Deceduti])</f>
        <v>13122</v>
      </c>
      <c r="N5241" s="1">
        <f>(Comuni[[#This Row],[Popolazione2011]]/Comuni[[#This Row],[Ammalati TOT]])*100</f>
        <v>0.17611326311745687</v>
      </c>
      <c r="O5241">
        <f>_xlfn.XLOOKUP(Comuni[[#This Row],[Regione]],Table_0[Regione],Table_0[TOT AREA])</f>
        <v>5330380</v>
      </c>
      <c r="P5241" s="1">
        <f>(Comuni[[#This Row],[Popolazione2011]]/Comuni[[#This Row],[Ammalati AREA]])*100</f>
        <v>8.2564470075304208E-2</v>
      </c>
    </row>
    <row r="5242" spans="1:16" x14ac:dyDescent="0.3">
      <c r="A5242" t="s">
        <v>5313</v>
      </c>
      <c r="B5242" t="s">
        <v>8031</v>
      </c>
      <c r="C5242" t="s">
        <v>5309</v>
      </c>
      <c r="D5242">
        <v>35551</v>
      </c>
      <c r="E5242" s="1">
        <f>(Comuni[[#This Row],[Popolazione2011]]/SUM(D:D))*100</f>
        <v>5.9827049325080678E-2</v>
      </c>
      <c r="F5242">
        <f t="shared" si="81"/>
        <v>5502886</v>
      </c>
      <c r="G5242" s="1">
        <f>(Comuni[[#This Row],[Popolazione2011]]/Comuni[[#This Row],[TOT POP REGIONE ]])*100</f>
        <v>0.64604282189382078</v>
      </c>
      <c r="H5242" t="str">
        <f>IF(Comuni[[#This Row],[Popolazione2011]]&gt;300000,"MAGGIORE","")</f>
        <v/>
      </c>
      <c r="I5242" t="str">
        <f>_xlfn.XLOOKUP(Comuni[[#This Row],[Regione]],Ripartizione_geografica[Regione],Ripartizione_geografica[Ripartizione geografica])</f>
        <v>Centro</v>
      </c>
      <c r="J5242">
        <f>_xlfn.XLOOKUP(Comuni[[#This Row],[Regione]],Ripartizione_geografica[Regione],Ripartizione_geografica[Codice Regione])</f>
        <v>12</v>
      </c>
      <c r="K5242">
        <f>_xlfn.XLOOKUP(Comuni[[#This Row],[Regione]],Table_0[Regione],Table_0[Totale])</f>
        <v>2498960</v>
      </c>
      <c r="L5242">
        <f>_xlfn.XLOOKUP(Comuni[[#This Row],[Regione]],Table_0[Regione],Table_0[Guariti])</f>
        <v>2438883</v>
      </c>
      <c r="M5242">
        <f>_xlfn.XLOOKUP(Comuni[[#This Row],[Regione]],Table_0[Regione],Table_0[Deceduti])</f>
        <v>13122</v>
      </c>
      <c r="N5242" s="1">
        <f>(Comuni[[#This Row],[Popolazione2011]]/Comuni[[#This Row],[Ammalati TOT]])*100</f>
        <v>1.4226318148349713</v>
      </c>
      <c r="O5242">
        <f>_xlfn.XLOOKUP(Comuni[[#This Row],[Regione]],Table_0[Regione],Table_0[TOT AREA])</f>
        <v>5330380</v>
      </c>
      <c r="P5242" s="1">
        <f>(Comuni[[#This Row],[Popolazione2011]]/Comuni[[#This Row],[Ammalati AREA]])*100</f>
        <v>0.66695057388028622</v>
      </c>
    </row>
    <row r="5243" spans="1:16" x14ac:dyDescent="0.3">
      <c r="A5243" t="s">
        <v>5314</v>
      </c>
      <c r="B5243" t="s">
        <v>8031</v>
      </c>
      <c r="C5243" t="s">
        <v>5309</v>
      </c>
      <c r="D5243">
        <v>11025</v>
      </c>
      <c r="E5243" s="1">
        <f>(Comuni[[#This Row],[Popolazione2011]]/SUM(D:D))*100</f>
        <v>1.8553436438047157E-2</v>
      </c>
      <c r="F5243">
        <f t="shared" si="81"/>
        <v>5502886</v>
      </c>
      <c r="G5243" s="1">
        <f>(Comuni[[#This Row],[Popolazione2011]]/Comuni[[#This Row],[TOT POP REGIONE ]])*100</f>
        <v>0.20034941665155337</v>
      </c>
      <c r="H5243" t="str">
        <f>IF(Comuni[[#This Row],[Popolazione2011]]&gt;300000,"MAGGIORE","")</f>
        <v/>
      </c>
      <c r="I5243" t="str">
        <f>_xlfn.XLOOKUP(Comuni[[#This Row],[Regione]],Ripartizione_geografica[Regione],Ripartizione_geografica[Ripartizione geografica])</f>
        <v>Centro</v>
      </c>
      <c r="J5243">
        <f>_xlfn.XLOOKUP(Comuni[[#This Row],[Regione]],Ripartizione_geografica[Regione],Ripartizione_geografica[Codice Regione])</f>
        <v>12</v>
      </c>
      <c r="K5243">
        <f>_xlfn.XLOOKUP(Comuni[[#This Row],[Regione]],Table_0[Regione],Table_0[Totale])</f>
        <v>2498960</v>
      </c>
      <c r="L5243">
        <f>_xlfn.XLOOKUP(Comuni[[#This Row],[Regione]],Table_0[Regione],Table_0[Guariti])</f>
        <v>2438883</v>
      </c>
      <c r="M5243">
        <f>_xlfn.XLOOKUP(Comuni[[#This Row],[Regione]],Table_0[Regione],Table_0[Deceduti])</f>
        <v>13122</v>
      </c>
      <c r="N5243" s="1">
        <f>(Comuni[[#This Row],[Popolazione2011]]/Comuni[[#This Row],[Ammalati TOT]])*100</f>
        <v>0.44118353234945734</v>
      </c>
      <c r="O5243">
        <f>_xlfn.XLOOKUP(Comuni[[#This Row],[Regione]],Table_0[Regione],Table_0[TOT AREA])</f>
        <v>5330380</v>
      </c>
      <c r="P5243" s="1">
        <f>(Comuni[[#This Row],[Popolazione2011]]/Comuni[[#This Row],[Ammalati AREA]])*100</f>
        <v>0.2068332839309768</v>
      </c>
    </row>
    <row r="5244" spans="1:16" x14ac:dyDescent="0.3">
      <c r="A5244" t="s">
        <v>5315</v>
      </c>
      <c r="B5244" t="s">
        <v>8031</v>
      </c>
      <c r="C5244" t="s">
        <v>5309</v>
      </c>
      <c r="D5244">
        <v>37180</v>
      </c>
      <c r="E5244" s="1">
        <f>(Comuni[[#This Row],[Popolazione2011]]/SUM(D:D))*100</f>
        <v>6.2568414219192139E-2</v>
      </c>
      <c r="F5244">
        <f t="shared" si="81"/>
        <v>5502886</v>
      </c>
      <c r="G5244" s="1">
        <f>(Comuni[[#This Row],[Popolazione2011]]/Comuni[[#This Row],[TOT POP REGIONE ]])*100</f>
        <v>0.67564547039498912</v>
      </c>
      <c r="H5244" t="str">
        <f>IF(Comuni[[#This Row],[Popolazione2011]]&gt;300000,"MAGGIORE","")</f>
        <v/>
      </c>
      <c r="I5244" t="str">
        <f>_xlfn.XLOOKUP(Comuni[[#This Row],[Regione]],Ripartizione_geografica[Regione],Ripartizione_geografica[Ripartizione geografica])</f>
        <v>Centro</v>
      </c>
      <c r="J5244">
        <f>_xlfn.XLOOKUP(Comuni[[#This Row],[Regione]],Ripartizione_geografica[Regione],Ripartizione_geografica[Codice Regione])</f>
        <v>12</v>
      </c>
      <c r="K5244">
        <f>_xlfn.XLOOKUP(Comuni[[#This Row],[Regione]],Table_0[Regione],Table_0[Totale])</f>
        <v>2498960</v>
      </c>
      <c r="L5244">
        <f>_xlfn.XLOOKUP(Comuni[[#This Row],[Regione]],Table_0[Regione],Table_0[Guariti])</f>
        <v>2438883</v>
      </c>
      <c r="M5244">
        <f>_xlfn.XLOOKUP(Comuni[[#This Row],[Regione]],Table_0[Regione],Table_0[Deceduti])</f>
        <v>13122</v>
      </c>
      <c r="N5244" s="1">
        <f>(Comuni[[#This Row],[Popolazione2011]]/Comuni[[#This Row],[Ammalati TOT]])*100</f>
        <v>1.4878189326759932</v>
      </c>
      <c r="O5244">
        <f>_xlfn.XLOOKUP(Comuni[[#This Row],[Regione]],Table_0[Regione],Table_0[TOT AREA])</f>
        <v>5330380</v>
      </c>
      <c r="P5244" s="1">
        <f>(Comuni[[#This Row],[Popolazione2011]]/Comuni[[#This Row],[Ammalati AREA]])*100</f>
        <v>0.69751124685294486</v>
      </c>
    </row>
    <row r="5245" spans="1:16" x14ac:dyDescent="0.3">
      <c r="A5245" t="s">
        <v>5316</v>
      </c>
      <c r="B5245" t="s">
        <v>8031</v>
      </c>
      <c r="C5245" t="s">
        <v>5309</v>
      </c>
      <c r="D5245">
        <v>36331</v>
      </c>
      <c r="E5245" s="1">
        <f>(Comuni[[#This Row],[Popolazione2011]]/SUM(D:D))*100</f>
        <v>6.1139673399609185E-2</v>
      </c>
      <c r="F5245">
        <f t="shared" si="81"/>
        <v>5502886</v>
      </c>
      <c r="G5245" s="1">
        <f>(Comuni[[#This Row],[Popolazione2011]]/Comuni[[#This Row],[TOT POP REGIONE ]])*100</f>
        <v>0.66021720239161774</v>
      </c>
      <c r="H5245" t="str">
        <f>IF(Comuni[[#This Row],[Popolazione2011]]&gt;300000,"MAGGIORE","")</f>
        <v/>
      </c>
      <c r="I5245" t="str">
        <f>_xlfn.XLOOKUP(Comuni[[#This Row],[Regione]],Ripartizione_geografica[Regione],Ripartizione_geografica[Ripartizione geografica])</f>
        <v>Centro</v>
      </c>
      <c r="J5245">
        <f>_xlfn.XLOOKUP(Comuni[[#This Row],[Regione]],Ripartizione_geografica[Regione],Ripartizione_geografica[Codice Regione])</f>
        <v>12</v>
      </c>
      <c r="K5245">
        <f>_xlfn.XLOOKUP(Comuni[[#This Row],[Regione]],Table_0[Regione],Table_0[Totale])</f>
        <v>2498960</v>
      </c>
      <c r="L5245">
        <f>_xlfn.XLOOKUP(Comuni[[#This Row],[Regione]],Table_0[Regione],Table_0[Guariti])</f>
        <v>2438883</v>
      </c>
      <c r="M5245">
        <f>_xlfn.XLOOKUP(Comuni[[#This Row],[Regione]],Table_0[Regione],Table_0[Deceduti])</f>
        <v>13122</v>
      </c>
      <c r="N5245" s="1">
        <f>(Comuni[[#This Row],[Popolazione2011]]/Comuni[[#This Row],[Ammalati TOT]])*100</f>
        <v>1.4538447994365655</v>
      </c>
      <c r="O5245">
        <f>_xlfn.XLOOKUP(Comuni[[#This Row],[Regione]],Table_0[Regione],Table_0[TOT AREA])</f>
        <v>5330380</v>
      </c>
      <c r="P5245" s="1">
        <f>(Comuni[[#This Row],[Popolazione2011]]/Comuni[[#This Row],[Ammalati AREA]])*100</f>
        <v>0.68158367696111721</v>
      </c>
    </row>
    <row r="5246" spans="1:16" x14ac:dyDescent="0.3">
      <c r="A5246" t="s">
        <v>5317</v>
      </c>
      <c r="B5246" t="s">
        <v>8031</v>
      </c>
      <c r="C5246" t="s">
        <v>5309</v>
      </c>
      <c r="D5246">
        <v>20762</v>
      </c>
      <c r="E5246" s="1">
        <f>(Comuni[[#This Row],[Popolazione2011]]/SUM(D:D))*100</f>
        <v>3.493936030174468E-2</v>
      </c>
      <c r="F5246">
        <f t="shared" si="81"/>
        <v>5502886</v>
      </c>
      <c r="G5246" s="1">
        <f>(Comuni[[#This Row],[Popolazione2011]]/Comuni[[#This Row],[TOT POP REGIONE ]])*100</f>
        <v>0.37729293319905227</v>
      </c>
      <c r="H5246" t="str">
        <f>IF(Comuni[[#This Row],[Popolazione2011]]&gt;300000,"MAGGIORE","")</f>
        <v/>
      </c>
      <c r="I5246" t="str">
        <f>_xlfn.XLOOKUP(Comuni[[#This Row],[Regione]],Ripartizione_geografica[Regione],Ripartizione_geografica[Ripartizione geografica])</f>
        <v>Centro</v>
      </c>
      <c r="J5246">
        <f>_xlfn.XLOOKUP(Comuni[[#This Row],[Regione]],Ripartizione_geografica[Regione],Ripartizione_geografica[Codice Regione])</f>
        <v>12</v>
      </c>
      <c r="K5246">
        <f>_xlfn.XLOOKUP(Comuni[[#This Row],[Regione]],Table_0[Regione],Table_0[Totale])</f>
        <v>2498960</v>
      </c>
      <c r="L5246">
        <f>_xlfn.XLOOKUP(Comuni[[#This Row],[Regione]],Table_0[Regione],Table_0[Guariti])</f>
        <v>2438883</v>
      </c>
      <c r="M5246">
        <f>_xlfn.XLOOKUP(Comuni[[#This Row],[Regione]],Table_0[Regione],Table_0[Deceduti])</f>
        <v>13122</v>
      </c>
      <c r="N5246" s="1">
        <f>(Comuni[[#This Row],[Popolazione2011]]/Comuni[[#This Row],[Ammalati TOT]])*100</f>
        <v>0.83082562345935906</v>
      </c>
      <c r="O5246">
        <f>_xlfn.XLOOKUP(Comuni[[#This Row],[Regione]],Table_0[Regione],Table_0[TOT AREA])</f>
        <v>5330380</v>
      </c>
      <c r="P5246" s="1">
        <f>(Comuni[[#This Row],[Popolazione2011]]/Comuni[[#This Row],[Ammalati AREA]])*100</f>
        <v>0.38950318739001721</v>
      </c>
    </row>
    <row r="5247" spans="1:16" x14ac:dyDescent="0.3">
      <c r="A5247" t="s">
        <v>5318</v>
      </c>
      <c r="B5247" t="s">
        <v>8031</v>
      </c>
      <c r="C5247" t="s">
        <v>5309</v>
      </c>
      <c r="D5247">
        <v>10460</v>
      </c>
      <c r="E5247" s="1">
        <f>(Comuni[[#This Row],[Popolazione2011]]/SUM(D:D))*100</f>
        <v>1.7602625409702789E-2</v>
      </c>
      <c r="F5247">
        <f t="shared" si="81"/>
        <v>5502886</v>
      </c>
      <c r="G5247" s="1">
        <f>(Comuni[[#This Row],[Popolazione2011]]/Comuni[[#This Row],[TOT POP REGIONE ]])*100</f>
        <v>0.1900820769319953</v>
      </c>
      <c r="H5247" t="str">
        <f>IF(Comuni[[#This Row],[Popolazione2011]]&gt;300000,"MAGGIORE","")</f>
        <v/>
      </c>
      <c r="I5247" t="str">
        <f>_xlfn.XLOOKUP(Comuni[[#This Row],[Regione]],Ripartizione_geografica[Regione],Ripartizione_geografica[Ripartizione geografica])</f>
        <v>Centro</v>
      </c>
      <c r="J5247">
        <f>_xlfn.XLOOKUP(Comuni[[#This Row],[Regione]],Ripartizione_geografica[Regione],Ripartizione_geografica[Codice Regione])</f>
        <v>12</v>
      </c>
      <c r="K5247">
        <f>_xlfn.XLOOKUP(Comuni[[#This Row],[Regione]],Table_0[Regione],Table_0[Totale])</f>
        <v>2498960</v>
      </c>
      <c r="L5247">
        <f>_xlfn.XLOOKUP(Comuni[[#This Row],[Regione]],Table_0[Regione],Table_0[Guariti])</f>
        <v>2438883</v>
      </c>
      <c r="M5247">
        <f>_xlfn.XLOOKUP(Comuni[[#This Row],[Regione]],Table_0[Regione],Table_0[Deceduti])</f>
        <v>13122</v>
      </c>
      <c r="N5247" s="1">
        <f>(Comuni[[#This Row],[Popolazione2011]]/Comuni[[#This Row],[Ammalati TOT]])*100</f>
        <v>0.41857412683676415</v>
      </c>
      <c r="O5247">
        <f>_xlfn.XLOOKUP(Comuni[[#This Row],[Regione]],Table_0[Regione],Table_0[TOT AREA])</f>
        <v>5330380</v>
      </c>
      <c r="P5247" s="1">
        <f>(Comuni[[#This Row],[Popolazione2011]]/Comuni[[#This Row],[Ammalati AREA]])*100</f>
        <v>0.19623366439165688</v>
      </c>
    </row>
    <row r="5248" spans="1:16" x14ac:dyDescent="0.3">
      <c r="A5248" t="s">
        <v>5319</v>
      </c>
      <c r="B5248" t="s">
        <v>8031</v>
      </c>
      <c r="C5248" t="s">
        <v>5309</v>
      </c>
      <c r="D5248">
        <v>117892</v>
      </c>
      <c r="E5248" s="1">
        <f>(Comuni[[#This Row],[Popolazione2011]]/SUM(D:D))*100</f>
        <v>0.19839471460809571</v>
      </c>
      <c r="F5248">
        <f t="shared" si="81"/>
        <v>5502886</v>
      </c>
      <c r="G5248" s="1">
        <f>(Comuni[[#This Row],[Popolazione2011]]/Comuni[[#This Row],[TOT POP REGIONE ]])*100</f>
        <v>2.1423667508285655</v>
      </c>
      <c r="H5248" t="str">
        <f>IF(Comuni[[#This Row],[Popolazione2011]]&gt;300000,"MAGGIORE","")</f>
        <v/>
      </c>
      <c r="I5248" t="str">
        <f>_xlfn.XLOOKUP(Comuni[[#This Row],[Regione]],Ripartizione_geografica[Regione],Ripartizione_geografica[Ripartizione geografica])</f>
        <v>Centro</v>
      </c>
      <c r="J5248">
        <f>_xlfn.XLOOKUP(Comuni[[#This Row],[Regione]],Ripartizione_geografica[Regione],Ripartizione_geografica[Codice Regione])</f>
        <v>12</v>
      </c>
      <c r="K5248">
        <f>_xlfn.XLOOKUP(Comuni[[#This Row],[Regione]],Table_0[Regione],Table_0[Totale])</f>
        <v>2498960</v>
      </c>
      <c r="L5248">
        <f>_xlfn.XLOOKUP(Comuni[[#This Row],[Regione]],Table_0[Regione],Table_0[Guariti])</f>
        <v>2438883</v>
      </c>
      <c r="M5248">
        <f>_xlfn.XLOOKUP(Comuni[[#This Row],[Regione]],Table_0[Regione],Table_0[Deceduti])</f>
        <v>13122</v>
      </c>
      <c r="N5248" s="1">
        <f>(Comuni[[#This Row],[Popolazione2011]]/Comuni[[#This Row],[Ammalati TOT]])*100</f>
        <v>4.7176425392963477</v>
      </c>
      <c r="O5248">
        <f>_xlfn.XLOOKUP(Comuni[[#This Row],[Regione]],Table_0[Regione],Table_0[TOT AREA])</f>
        <v>5330380</v>
      </c>
      <c r="P5248" s="1">
        <f>(Comuni[[#This Row],[Popolazione2011]]/Comuni[[#This Row],[Ammalati AREA]])*100</f>
        <v>2.2116997287247817</v>
      </c>
    </row>
    <row r="5249" spans="1:16" x14ac:dyDescent="0.3">
      <c r="A5249" t="s">
        <v>5320</v>
      </c>
      <c r="B5249" t="s">
        <v>8031</v>
      </c>
      <c r="C5249" t="s">
        <v>5309</v>
      </c>
      <c r="D5249">
        <v>4155</v>
      </c>
      <c r="E5249" s="1">
        <f>(Comuni[[#This Row],[Popolazione2011]]/SUM(D:D))*100</f>
        <v>6.9922474739306977E-3</v>
      </c>
      <c r="F5249">
        <f t="shared" si="81"/>
        <v>5502886</v>
      </c>
      <c r="G5249" s="1">
        <f>(Comuni[[#This Row],[Popolazione2011]]/Comuni[[#This Row],[TOT POP REGIONE ]])*100</f>
        <v>7.5505834574803102E-2</v>
      </c>
      <c r="H5249" t="str">
        <f>IF(Comuni[[#This Row],[Popolazione2011]]&gt;300000,"MAGGIORE","")</f>
        <v/>
      </c>
      <c r="I5249" t="str">
        <f>_xlfn.XLOOKUP(Comuni[[#This Row],[Regione]],Ripartizione_geografica[Regione],Ripartizione_geografica[Ripartizione geografica])</f>
        <v>Centro</v>
      </c>
      <c r="J5249">
        <f>_xlfn.XLOOKUP(Comuni[[#This Row],[Regione]],Ripartizione_geografica[Regione],Ripartizione_geografica[Codice Regione])</f>
        <v>12</v>
      </c>
      <c r="K5249">
        <f>_xlfn.XLOOKUP(Comuni[[#This Row],[Regione]],Table_0[Regione],Table_0[Totale])</f>
        <v>2498960</v>
      </c>
      <c r="L5249">
        <f>_xlfn.XLOOKUP(Comuni[[#This Row],[Regione]],Table_0[Regione],Table_0[Guariti])</f>
        <v>2438883</v>
      </c>
      <c r="M5249">
        <f>_xlfn.XLOOKUP(Comuni[[#This Row],[Regione]],Table_0[Regione],Table_0[Deceduti])</f>
        <v>13122</v>
      </c>
      <c r="N5249" s="1">
        <f>(Comuni[[#This Row],[Popolazione2011]]/Comuni[[#This Row],[Ammalati TOT]])*100</f>
        <v>0.16626916797387714</v>
      </c>
      <c r="O5249">
        <f>_xlfn.XLOOKUP(Comuni[[#This Row],[Regione]],Table_0[Regione],Table_0[TOT AREA])</f>
        <v>5330380</v>
      </c>
      <c r="P5249" s="1">
        <f>(Comuni[[#This Row],[Popolazione2011]]/Comuni[[#This Row],[Ammalati AREA]])*100</f>
        <v>7.7949414488272875E-2</v>
      </c>
    </row>
    <row r="5250" spans="1:16" x14ac:dyDescent="0.3">
      <c r="A5250" t="s">
        <v>5321</v>
      </c>
      <c r="B5250" t="s">
        <v>8031</v>
      </c>
      <c r="C5250" t="s">
        <v>5309</v>
      </c>
      <c r="D5250">
        <v>3078</v>
      </c>
      <c r="E5250" s="1">
        <f>(Comuni[[#This Row],[Popolazione2011]]/SUM(D:D))*100</f>
        <v>5.1798165402547978E-3</v>
      </c>
      <c r="F5250">
        <f t="shared" ref="F5250:F5313" si="82">SUMIFS(D:D,B:B,B5250)</f>
        <v>5502886</v>
      </c>
      <c r="G5250" s="1">
        <f>(Comuni[[#This Row],[Popolazione2011]]/Comuni[[#This Row],[TOT POP REGIONE ]])*100</f>
        <v>5.5934286118229593E-2</v>
      </c>
      <c r="H5250" t="str">
        <f>IF(Comuni[[#This Row],[Popolazione2011]]&gt;300000,"MAGGIORE","")</f>
        <v/>
      </c>
      <c r="I5250" t="str">
        <f>_xlfn.XLOOKUP(Comuni[[#This Row],[Regione]],Ripartizione_geografica[Regione],Ripartizione_geografica[Ripartizione geografica])</f>
        <v>Centro</v>
      </c>
      <c r="J5250">
        <f>_xlfn.XLOOKUP(Comuni[[#This Row],[Regione]],Ripartizione_geografica[Regione],Ripartizione_geografica[Codice Regione])</f>
        <v>12</v>
      </c>
      <c r="K5250">
        <f>_xlfn.XLOOKUP(Comuni[[#This Row],[Regione]],Table_0[Regione],Table_0[Totale])</f>
        <v>2498960</v>
      </c>
      <c r="L5250">
        <f>_xlfn.XLOOKUP(Comuni[[#This Row],[Regione]],Table_0[Regione],Table_0[Guariti])</f>
        <v>2438883</v>
      </c>
      <c r="M5250">
        <f>_xlfn.XLOOKUP(Comuni[[#This Row],[Regione]],Table_0[Regione],Table_0[Deceduti])</f>
        <v>13122</v>
      </c>
      <c r="N5250" s="1">
        <f>(Comuni[[#This Row],[Popolazione2011]]/Comuni[[#This Row],[Ammalati TOT]])*100</f>
        <v>0.12317123923552198</v>
      </c>
      <c r="O5250">
        <f>_xlfn.XLOOKUP(Comuni[[#This Row],[Regione]],Table_0[Regione],Table_0[TOT AREA])</f>
        <v>5330380</v>
      </c>
      <c r="P5250" s="1">
        <f>(Comuni[[#This Row],[Popolazione2011]]/Comuni[[#This Row],[Ammalati AREA]])*100</f>
        <v>5.7744476003586981E-2</v>
      </c>
    </row>
    <row r="5251" spans="1:16" x14ac:dyDescent="0.3">
      <c r="A5251" t="s">
        <v>5322</v>
      </c>
      <c r="B5251" t="s">
        <v>8031</v>
      </c>
      <c r="C5251" t="s">
        <v>5309</v>
      </c>
      <c r="D5251">
        <v>19472</v>
      </c>
      <c r="E5251" s="1">
        <f>(Comuni[[#This Row],[Popolazione2011]]/SUM(D:D))*100</f>
        <v>3.276848202463984E-2</v>
      </c>
      <c r="F5251">
        <f t="shared" si="82"/>
        <v>5502886</v>
      </c>
      <c r="G5251" s="1">
        <f>(Comuni[[#This Row],[Popolazione2011]]/Comuni[[#This Row],[TOT POP REGIONE ]])*100</f>
        <v>0.35385068852961882</v>
      </c>
      <c r="H5251" t="str">
        <f>IF(Comuni[[#This Row],[Popolazione2011]]&gt;300000,"MAGGIORE","")</f>
        <v/>
      </c>
      <c r="I5251" t="str">
        <f>_xlfn.XLOOKUP(Comuni[[#This Row],[Regione]],Ripartizione_geografica[Regione],Ripartizione_geografica[Ripartizione geografica])</f>
        <v>Centro</v>
      </c>
      <c r="J5251">
        <f>_xlfn.XLOOKUP(Comuni[[#This Row],[Regione]],Ripartizione_geografica[Regione],Ripartizione_geografica[Codice Regione])</f>
        <v>12</v>
      </c>
      <c r="K5251">
        <f>_xlfn.XLOOKUP(Comuni[[#This Row],[Regione]],Table_0[Regione],Table_0[Totale])</f>
        <v>2498960</v>
      </c>
      <c r="L5251">
        <f>_xlfn.XLOOKUP(Comuni[[#This Row],[Regione]],Table_0[Regione],Table_0[Guariti])</f>
        <v>2438883</v>
      </c>
      <c r="M5251">
        <f>_xlfn.XLOOKUP(Comuni[[#This Row],[Regione]],Table_0[Regione],Table_0[Deceduti])</f>
        <v>13122</v>
      </c>
      <c r="N5251" s="1">
        <f>(Comuni[[#This Row],[Popolazione2011]]/Comuni[[#This Row],[Ammalati TOT]])*100</f>
        <v>0.77920414892595313</v>
      </c>
      <c r="O5251">
        <f>_xlfn.XLOOKUP(Comuni[[#This Row],[Regione]],Table_0[Regione],Table_0[TOT AREA])</f>
        <v>5330380</v>
      </c>
      <c r="P5251" s="1">
        <f>(Comuni[[#This Row],[Popolazione2011]]/Comuni[[#This Row],[Ammalati AREA]])*100</f>
        <v>0.36530228614095056</v>
      </c>
    </row>
    <row r="5252" spans="1:16" x14ac:dyDescent="0.3">
      <c r="A5252" t="s">
        <v>5323</v>
      </c>
      <c r="B5252" t="s">
        <v>8031</v>
      </c>
      <c r="C5252" t="s">
        <v>5309</v>
      </c>
      <c r="D5252">
        <v>6144</v>
      </c>
      <c r="E5252" s="1">
        <f>(Comuni[[#This Row],[Popolazione2011]]/SUM(D:D))*100</f>
        <v>1.0339438863978388E-2</v>
      </c>
      <c r="F5252">
        <f t="shared" si="82"/>
        <v>5502886</v>
      </c>
      <c r="G5252" s="1">
        <f>(Comuni[[#This Row],[Popolazione2011]]/Comuni[[#This Row],[TOT POP REGIONE ]])*100</f>
        <v>0.11165050484418539</v>
      </c>
      <c r="H5252" t="str">
        <f>IF(Comuni[[#This Row],[Popolazione2011]]&gt;300000,"MAGGIORE","")</f>
        <v/>
      </c>
      <c r="I5252" t="str">
        <f>_xlfn.XLOOKUP(Comuni[[#This Row],[Regione]],Ripartizione_geografica[Regione],Ripartizione_geografica[Ripartizione geografica])</f>
        <v>Centro</v>
      </c>
      <c r="J5252">
        <f>_xlfn.XLOOKUP(Comuni[[#This Row],[Regione]],Ripartizione_geografica[Regione],Ripartizione_geografica[Codice Regione])</f>
        <v>12</v>
      </c>
      <c r="K5252">
        <f>_xlfn.XLOOKUP(Comuni[[#This Row],[Regione]],Table_0[Regione],Table_0[Totale])</f>
        <v>2498960</v>
      </c>
      <c r="L5252">
        <f>_xlfn.XLOOKUP(Comuni[[#This Row],[Regione]],Table_0[Regione],Table_0[Guariti])</f>
        <v>2438883</v>
      </c>
      <c r="M5252">
        <f>_xlfn.XLOOKUP(Comuni[[#This Row],[Regione]],Table_0[Regione],Table_0[Deceduti])</f>
        <v>13122</v>
      </c>
      <c r="N5252" s="1">
        <f>(Comuni[[#This Row],[Popolazione2011]]/Comuni[[#This Row],[Ammalati TOT]])*100</f>
        <v>0.24586227870794253</v>
      </c>
      <c r="O5252">
        <f>_xlfn.XLOOKUP(Comuni[[#This Row],[Regione]],Table_0[Regione],Table_0[TOT AREA])</f>
        <v>5330380</v>
      </c>
      <c r="P5252" s="1">
        <f>(Comuni[[#This Row],[Popolazione2011]]/Comuni[[#This Row],[Ammalati AREA]])*100</f>
        <v>0.11526382734439194</v>
      </c>
    </row>
    <row r="5253" spans="1:16" x14ac:dyDescent="0.3">
      <c r="A5253" t="s">
        <v>5324</v>
      </c>
      <c r="B5253" t="s">
        <v>8031</v>
      </c>
      <c r="C5253" t="s">
        <v>5309</v>
      </c>
      <c r="D5253">
        <v>4035</v>
      </c>
      <c r="E5253" s="1">
        <f>(Comuni[[#This Row],[Popolazione2011]]/SUM(D:D))*100</f>
        <v>6.7903053086186193E-3</v>
      </c>
      <c r="F5253">
        <f t="shared" si="82"/>
        <v>5502886</v>
      </c>
      <c r="G5253" s="1">
        <f>(Comuni[[#This Row],[Popolazione2011]]/Comuni[[#This Row],[TOT POP REGIONE ]])*100</f>
        <v>7.3325160652065111E-2</v>
      </c>
      <c r="H5253" t="str">
        <f>IF(Comuni[[#This Row],[Popolazione2011]]&gt;300000,"MAGGIORE","")</f>
        <v/>
      </c>
      <c r="I5253" t="str">
        <f>_xlfn.XLOOKUP(Comuni[[#This Row],[Regione]],Ripartizione_geografica[Regione],Ripartizione_geografica[Ripartizione geografica])</f>
        <v>Centro</v>
      </c>
      <c r="J5253">
        <f>_xlfn.XLOOKUP(Comuni[[#This Row],[Regione]],Ripartizione_geografica[Regione],Ripartizione_geografica[Codice Regione])</f>
        <v>12</v>
      </c>
      <c r="K5253">
        <f>_xlfn.XLOOKUP(Comuni[[#This Row],[Regione]],Table_0[Regione],Table_0[Totale])</f>
        <v>2498960</v>
      </c>
      <c r="L5253">
        <f>_xlfn.XLOOKUP(Comuni[[#This Row],[Regione]],Table_0[Regione],Table_0[Guariti])</f>
        <v>2438883</v>
      </c>
      <c r="M5253">
        <f>_xlfn.XLOOKUP(Comuni[[#This Row],[Regione]],Table_0[Regione],Table_0[Deceduti])</f>
        <v>13122</v>
      </c>
      <c r="N5253" s="1">
        <f>(Comuni[[#This Row],[Popolazione2011]]/Comuni[[#This Row],[Ammalati TOT]])*100</f>
        <v>0.16146717034286265</v>
      </c>
      <c r="O5253">
        <f>_xlfn.XLOOKUP(Comuni[[#This Row],[Regione]],Table_0[Regione],Table_0[TOT AREA])</f>
        <v>5330380</v>
      </c>
      <c r="P5253" s="1">
        <f>(Comuni[[#This Row],[Popolazione2011]]/Comuni[[#This Row],[Ammalati AREA]])*100</f>
        <v>7.5698167860452734E-2</v>
      </c>
    </row>
    <row r="5254" spans="1:16" x14ac:dyDescent="0.3">
      <c r="A5254" t="s">
        <v>5325</v>
      </c>
      <c r="B5254" t="s">
        <v>8031</v>
      </c>
      <c r="C5254" t="s">
        <v>5309</v>
      </c>
      <c r="D5254">
        <v>13812</v>
      </c>
      <c r="E5254" s="1">
        <f>(Comuni[[#This Row],[Popolazione2011]]/SUM(D:D))*100</f>
        <v>2.3243543227420164E-2</v>
      </c>
      <c r="F5254">
        <f t="shared" si="82"/>
        <v>5502886</v>
      </c>
      <c r="G5254" s="1">
        <f>(Comuni[[#This Row],[Popolazione2011]]/Comuni[[#This Row],[TOT POP REGIONE ]])*100</f>
        <v>0.25099556850714333</v>
      </c>
      <c r="H5254" t="str">
        <f>IF(Comuni[[#This Row],[Popolazione2011]]&gt;300000,"MAGGIORE","")</f>
        <v/>
      </c>
      <c r="I5254" t="str">
        <f>_xlfn.XLOOKUP(Comuni[[#This Row],[Regione]],Ripartizione_geografica[Regione],Ripartizione_geografica[Ripartizione geografica])</f>
        <v>Centro</v>
      </c>
      <c r="J5254">
        <f>_xlfn.XLOOKUP(Comuni[[#This Row],[Regione]],Ripartizione_geografica[Regione],Ripartizione_geografica[Codice Regione])</f>
        <v>12</v>
      </c>
      <c r="K5254">
        <f>_xlfn.XLOOKUP(Comuni[[#This Row],[Regione]],Table_0[Regione],Table_0[Totale])</f>
        <v>2498960</v>
      </c>
      <c r="L5254">
        <f>_xlfn.XLOOKUP(Comuni[[#This Row],[Regione]],Table_0[Regione],Table_0[Guariti])</f>
        <v>2438883</v>
      </c>
      <c r="M5254">
        <f>_xlfn.XLOOKUP(Comuni[[#This Row],[Regione]],Table_0[Regione],Table_0[Deceduti])</f>
        <v>13122</v>
      </c>
      <c r="N5254" s="1">
        <f>(Comuni[[#This Row],[Popolazione2011]]/Comuni[[#This Row],[Ammalati TOT]])*100</f>
        <v>0.5527099273297692</v>
      </c>
      <c r="O5254">
        <f>_xlfn.XLOOKUP(Comuni[[#This Row],[Regione]],Table_0[Regione],Table_0[TOT AREA])</f>
        <v>5330380</v>
      </c>
      <c r="P5254" s="1">
        <f>(Comuni[[#This Row],[Popolazione2011]]/Comuni[[#This Row],[Ammalati AREA]])*100</f>
        <v>0.25911848686209987</v>
      </c>
    </row>
    <row r="5255" spans="1:16" x14ac:dyDescent="0.3">
      <c r="A5255" t="s">
        <v>5326</v>
      </c>
      <c r="B5255" t="s">
        <v>8031</v>
      </c>
      <c r="C5255" t="s">
        <v>5309</v>
      </c>
      <c r="D5255">
        <v>3255</v>
      </c>
      <c r="E5255" s="1">
        <f>(Comuni[[#This Row],[Popolazione2011]]/SUM(D:D))*100</f>
        <v>5.4776812340901126E-3</v>
      </c>
      <c r="F5255">
        <f t="shared" si="82"/>
        <v>5502886</v>
      </c>
      <c r="G5255" s="1">
        <f>(Comuni[[#This Row],[Popolazione2011]]/Comuni[[#This Row],[TOT POP REGIONE ]])*100</f>
        <v>5.915078015426814E-2</v>
      </c>
      <c r="H5255" t="str">
        <f>IF(Comuni[[#This Row],[Popolazione2011]]&gt;300000,"MAGGIORE","")</f>
        <v/>
      </c>
      <c r="I5255" t="str">
        <f>_xlfn.XLOOKUP(Comuni[[#This Row],[Regione]],Ripartizione_geografica[Regione],Ripartizione_geografica[Ripartizione geografica])</f>
        <v>Centro</v>
      </c>
      <c r="J5255">
        <f>_xlfn.XLOOKUP(Comuni[[#This Row],[Regione]],Ripartizione_geografica[Regione],Ripartizione_geografica[Codice Regione])</f>
        <v>12</v>
      </c>
      <c r="K5255">
        <f>_xlfn.XLOOKUP(Comuni[[#This Row],[Regione]],Table_0[Regione],Table_0[Totale])</f>
        <v>2498960</v>
      </c>
      <c r="L5255">
        <f>_xlfn.XLOOKUP(Comuni[[#This Row],[Regione]],Table_0[Regione],Table_0[Guariti])</f>
        <v>2438883</v>
      </c>
      <c r="M5255">
        <f>_xlfn.XLOOKUP(Comuni[[#This Row],[Regione]],Table_0[Regione],Table_0[Deceduti])</f>
        <v>13122</v>
      </c>
      <c r="N5255" s="1">
        <f>(Comuni[[#This Row],[Popolazione2011]]/Comuni[[#This Row],[Ammalati TOT]])*100</f>
        <v>0.13025418574126837</v>
      </c>
      <c r="O5255">
        <f>_xlfn.XLOOKUP(Comuni[[#This Row],[Regione]],Table_0[Regione],Table_0[TOT AREA])</f>
        <v>5330380</v>
      </c>
      <c r="P5255" s="1">
        <f>(Comuni[[#This Row],[Popolazione2011]]/Comuni[[#This Row],[Ammalati AREA]])*100</f>
        <v>6.1065064779621717E-2</v>
      </c>
    </row>
    <row r="5256" spans="1:16" x14ac:dyDescent="0.3">
      <c r="A5256" t="s">
        <v>5327</v>
      </c>
      <c r="B5256" t="s">
        <v>8031</v>
      </c>
      <c r="C5256" t="s">
        <v>5309</v>
      </c>
      <c r="D5256">
        <v>13891</v>
      </c>
      <c r="E5256" s="1">
        <f>(Comuni[[#This Row],[Popolazione2011]]/SUM(D:D))*100</f>
        <v>2.3376488486250614E-2</v>
      </c>
      <c r="F5256">
        <f t="shared" si="82"/>
        <v>5502886</v>
      </c>
      <c r="G5256" s="1">
        <f>(Comuni[[#This Row],[Popolazione2011]]/Comuni[[#This Row],[TOT POP REGIONE ]])*100</f>
        <v>0.25243117883961252</v>
      </c>
      <c r="H5256" t="str">
        <f>IF(Comuni[[#This Row],[Popolazione2011]]&gt;300000,"MAGGIORE","")</f>
        <v/>
      </c>
      <c r="I5256" t="str">
        <f>_xlfn.XLOOKUP(Comuni[[#This Row],[Regione]],Ripartizione_geografica[Regione],Ripartizione_geografica[Ripartizione geografica])</f>
        <v>Centro</v>
      </c>
      <c r="J5256">
        <f>_xlfn.XLOOKUP(Comuni[[#This Row],[Regione]],Ripartizione_geografica[Regione],Ripartizione_geografica[Codice Regione])</f>
        <v>12</v>
      </c>
      <c r="K5256">
        <f>_xlfn.XLOOKUP(Comuni[[#This Row],[Regione]],Table_0[Regione],Table_0[Totale])</f>
        <v>2498960</v>
      </c>
      <c r="L5256">
        <f>_xlfn.XLOOKUP(Comuni[[#This Row],[Regione]],Table_0[Regione],Table_0[Guariti])</f>
        <v>2438883</v>
      </c>
      <c r="M5256">
        <f>_xlfn.XLOOKUP(Comuni[[#This Row],[Regione]],Table_0[Regione],Table_0[Deceduti])</f>
        <v>13122</v>
      </c>
      <c r="N5256" s="1">
        <f>(Comuni[[#This Row],[Popolazione2011]]/Comuni[[#This Row],[Ammalati TOT]])*100</f>
        <v>0.55587124243685371</v>
      </c>
      <c r="O5256">
        <f>_xlfn.XLOOKUP(Comuni[[#This Row],[Regione]],Table_0[Regione],Table_0[TOT AREA])</f>
        <v>5330380</v>
      </c>
      <c r="P5256" s="1">
        <f>(Comuni[[#This Row],[Popolazione2011]]/Comuni[[#This Row],[Ammalati AREA]])*100</f>
        <v>0.26060055755874817</v>
      </c>
    </row>
    <row r="5257" spans="1:16" x14ac:dyDescent="0.3">
      <c r="A5257" t="s">
        <v>5328</v>
      </c>
      <c r="B5257" t="s">
        <v>8031</v>
      </c>
      <c r="C5257" t="s">
        <v>5309</v>
      </c>
      <c r="D5257">
        <v>1233</v>
      </c>
      <c r="E5257" s="1">
        <f>(Comuni[[#This Row],[Popolazione2011]]/SUM(D:D))*100</f>
        <v>2.0749557485816002E-3</v>
      </c>
      <c r="F5257">
        <f t="shared" si="82"/>
        <v>5502886</v>
      </c>
      <c r="G5257" s="1">
        <f>(Comuni[[#This Row],[Popolazione2011]]/Comuni[[#This Row],[TOT POP REGIONE ]])*100</f>
        <v>2.2406424556132908E-2</v>
      </c>
      <c r="H5257" t="str">
        <f>IF(Comuni[[#This Row],[Popolazione2011]]&gt;300000,"MAGGIORE","")</f>
        <v/>
      </c>
      <c r="I5257" t="str">
        <f>_xlfn.XLOOKUP(Comuni[[#This Row],[Regione]],Ripartizione_geografica[Regione],Ripartizione_geografica[Ripartizione geografica])</f>
        <v>Centro</v>
      </c>
      <c r="J5257">
        <f>_xlfn.XLOOKUP(Comuni[[#This Row],[Regione]],Ripartizione_geografica[Regione],Ripartizione_geografica[Codice Regione])</f>
        <v>12</v>
      </c>
      <c r="K5257">
        <f>_xlfn.XLOOKUP(Comuni[[#This Row],[Regione]],Table_0[Regione],Table_0[Totale])</f>
        <v>2498960</v>
      </c>
      <c r="L5257">
        <f>_xlfn.XLOOKUP(Comuni[[#This Row],[Regione]],Table_0[Regione],Table_0[Guariti])</f>
        <v>2438883</v>
      </c>
      <c r="M5257">
        <f>_xlfn.XLOOKUP(Comuni[[#This Row],[Regione]],Table_0[Regione],Table_0[Deceduti])</f>
        <v>13122</v>
      </c>
      <c r="N5257" s="1">
        <f>(Comuni[[#This Row],[Popolazione2011]]/Comuni[[#This Row],[Ammalati TOT]])*100</f>
        <v>4.9340525658674007E-2</v>
      </c>
      <c r="O5257">
        <f>_xlfn.XLOOKUP(Comuni[[#This Row],[Regione]],Table_0[Regione],Table_0[TOT AREA])</f>
        <v>5330380</v>
      </c>
      <c r="P5257" s="1">
        <f>(Comuni[[#This Row],[Popolazione2011]]/Comuni[[#This Row],[Ammalati AREA]])*100</f>
        <v>2.3131559100852097E-2</v>
      </c>
    </row>
    <row r="5258" spans="1:16" x14ac:dyDescent="0.3">
      <c r="A5258" t="s">
        <v>5329</v>
      </c>
      <c r="B5258" t="s">
        <v>8031</v>
      </c>
      <c r="C5258" t="s">
        <v>5309</v>
      </c>
      <c r="D5258">
        <v>4552</v>
      </c>
      <c r="E5258" s="1">
        <f>(Comuni[[#This Row],[Popolazione2011]]/SUM(D:D))*100</f>
        <v>7.6603394708381553E-3</v>
      </c>
      <c r="F5258">
        <f t="shared" si="82"/>
        <v>5502886</v>
      </c>
      <c r="G5258" s="1">
        <f>(Comuni[[#This Row],[Popolazione2011]]/Comuni[[#This Row],[TOT POP REGIONE ]])*100</f>
        <v>8.272023080252798E-2</v>
      </c>
      <c r="H5258" t="str">
        <f>IF(Comuni[[#This Row],[Popolazione2011]]&gt;300000,"MAGGIORE","")</f>
        <v/>
      </c>
      <c r="I5258" t="str">
        <f>_xlfn.XLOOKUP(Comuni[[#This Row],[Regione]],Ripartizione_geografica[Regione],Ripartizione_geografica[Ripartizione geografica])</f>
        <v>Centro</v>
      </c>
      <c r="J5258">
        <f>_xlfn.XLOOKUP(Comuni[[#This Row],[Regione]],Ripartizione_geografica[Regione],Ripartizione_geografica[Codice Regione])</f>
        <v>12</v>
      </c>
      <c r="K5258">
        <f>_xlfn.XLOOKUP(Comuni[[#This Row],[Regione]],Table_0[Regione],Table_0[Totale])</f>
        <v>2498960</v>
      </c>
      <c r="L5258">
        <f>_xlfn.XLOOKUP(Comuni[[#This Row],[Regione]],Table_0[Regione],Table_0[Guariti])</f>
        <v>2438883</v>
      </c>
      <c r="M5258">
        <f>_xlfn.XLOOKUP(Comuni[[#This Row],[Regione]],Table_0[Regione],Table_0[Deceduti])</f>
        <v>13122</v>
      </c>
      <c r="N5258" s="1">
        <f>(Comuni[[#This Row],[Popolazione2011]]/Comuni[[#This Row],[Ammalati TOT]])*100</f>
        <v>0.18215577680315012</v>
      </c>
      <c r="O5258">
        <f>_xlfn.XLOOKUP(Comuni[[#This Row],[Regione]],Table_0[Regione],Table_0[TOT AREA])</f>
        <v>5330380</v>
      </c>
      <c r="P5258" s="1">
        <f>(Comuni[[#This Row],[Popolazione2011]]/Comuni[[#This Row],[Ammalati AREA]])*100</f>
        <v>8.5397288748644565E-2</v>
      </c>
    </row>
    <row r="5259" spans="1:16" x14ac:dyDescent="0.3">
      <c r="A5259" t="s">
        <v>5330</v>
      </c>
      <c r="B5259" t="s">
        <v>8031</v>
      </c>
      <c r="C5259" t="s">
        <v>5309</v>
      </c>
      <c r="D5259">
        <v>1094</v>
      </c>
      <c r="E5259" s="1">
        <f>(Comuni[[#This Row],[Popolazione2011]]/SUM(D:D))*100</f>
        <v>1.8410394070951101E-3</v>
      </c>
      <c r="F5259">
        <f t="shared" si="82"/>
        <v>5502886</v>
      </c>
      <c r="G5259" s="1">
        <f>(Comuni[[#This Row],[Popolazione2011]]/Comuni[[#This Row],[TOT POP REGIONE ]])*100</f>
        <v>1.9880477262294728E-2</v>
      </c>
      <c r="H5259" t="str">
        <f>IF(Comuni[[#This Row],[Popolazione2011]]&gt;300000,"MAGGIORE","")</f>
        <v/>
      </c>
      <c r="I5259" t="str">
        <f>_xlfn.XLOOKUP(Comuni[[#This Row],[Regione]],Ripartizione_geografica[Regione],Ripartizione_geografica[Ripartizione geografica])</f>
        <v>Centro</v>
      </c>
      <c r="J5259">
        <f>_xlfn.XLOOKUP(Comuni[[#This Row],[Regione]],Ripartizione_geografica[Regione],Ripartizione_geografica[Codice Regione])</f>
        <v>12</v>
      </c>
      <c r="K5259">
        <f>_xlfn.XLOOKUP(Comuni[[#This Row],[Regione]],Table_0[Regione],Table_0[Totale])</f>
        <v>2498960</v>
      </c>
      <c r="L5259">
        <f>_xlfn.XLOOKUP(Comuni[[#This Row],[Regione]],Table_0[Regione],Table_0[Guariti])</f>
        <v>2438883</v>
      </c>
      <c r="M5259">
        <f>_xlfn.XLOOKUP(Comuni[[#This Row],[Regione]],Table_0[Regione],Table_0[Deceduti])</f>
        <v>13122</v>
      </c>
      <c r="N5259" s="1">
        <f>(Comuni[[#This Row],[Popolazione2011]]/Comuni[[#This Row],[Ammalati TOT]])*100</f>
        <v>4.3778211736082213E-2</v>
      </c>
      <c r="O5259">
        <f>_xlfn.XLOOKUP(Comuni[[#This Row],[Regione]],Table_0[Regione],Table_0[TOT AREA])</f>
        <v>5330380</v>
      </c>
      <c r="P5259" s="1">
        <f>(Comuni[[#This Row],[Popolazione2011]]/Comuni[[#This Row],[Ammalati AREA]])*100</f>
        <v>2.052386509029375E-2</v>
      </c>
    </row>
    <row r="5260" spans="1:16" x14ac:dyDescent="0.3">
      <c r="A5260" t="s">
        <v>5331</v>
      </c>
      <c r="B5260" t="s">
        <v>8031</v>
      </c>
      <c r="C5260" t="s">
        <v>5309</v>
      </c>
      <c r="D5260">
        <v>1126</v>
      </c>
      <c r="E5260" s="1">
        <f>(Comuni[[#This Row],[Popolazione2011]]/SUM(D:D))*100</f>
        <v>1.8948906511783309E-3</v>
      </c>
      <c r="F5260">
        <f t="shared" si="82"/>
        <v>5502886</v>
      </c>
      <c r="G5260" s="1">
        <f>(Comuni[[#This Row],[Popolazione2011]]/Comuni[[#This Row],[TOT POP REGIONE ]])*100</f>
        <v>2.0461990308358196E-2</v>
      </c>
      <c r="H5260" t="str">
        <f>IF(Comuni[[#This Row],[Popolazione2011]]&gt;300000,"MAGGIORE","")</f>
        <v/>
      </c>
      <c r="I5260" t="str">
        <f>_xlfn.XLOOKUP(Comuni[[#This Row],[Regione]],Ripartizione_geografica[Regione],Ripartizione_geografica[Ripartizione geografica])</f>
        <v>Centro</v>
      </c>
      <c r="J5260">
        <f>_xlfn.XLOOKUP(Comuni[[#This Row],[Regione]],Ripartizione_geografica[Regione],Ripartizione_geografica[Codice Regione])</f>
        <v>12</v>
      </c>
      <c r="K5260">
        <f>_xlfn.XLOOKUP(Comuni[[#This Row],[Regione]],Table_0[Regione],Table_0[Totale])</f>
        <v>2498960</v>
      </c>
      <c r="L5260">
        <f>_xlfn.XLOOKUP(Comuni[[#This Row],[Regione]],Table_0[Regione],Table_0[Guariti])</f>
        <v>2438883</v>
      </c>
      <c r="M5260">
        <f>_xlfn.XLOOKUP(Comuni[[#This Row],[Regione]],Table_0[Regione],Table_0[Deceduti])</f>
        <v>13122</v>
      </c>
      <c r="N5260" s="1">
        <f>(Comuni[[#This Row],[Popolazione2011]]/Comuni[[#This Row],[Ammalati TOT]])*100</f>
        <v>4.505874443768608E-2</v>
      </c>
      <c r="O5260">
        <f>_xlfn.XLOOKUP(Comuni[[#This Row],[Regione]],Table_0[Regione],Table_0[TOT AREA])</f>
        <v>5330380</v>
      </c>
      <c r="P5260" s="1">
        <f>(Comuni[[#This Row],[Popolazione2011]]/Comuni[[#This Row],[Ammalati AREA]])*100</f>
        <v>2.1124197524379124E-2</v>
      </c>
    </row>
    <row r="5261" spans="1:16" x14ac:dyDescent="0.3">
      <c r="A5261" t="s">
        <v>5332</v>
      </c>
      <c r="B5261" t="s">
        <v>8031</v>
      </c>
      <c r="C5261" t="s">
        <v>5309</v>
      </c>
      <c r="D5261">
        <v>18812</v>
      </c>
      <c r="E5261" s="1">
        <f>(Comuni[[#This Row],[Popolazione2011]]/SUM(D:D))*100</f>
        <v>3.1657800115423414E-2</v>
      </c>
      <c r="F5261">
        <f t="shared" si="82"/>
        <v>5502886</v>
      </c>
      <c r="G5261" s="1">
        <f>(Comuni[[#This Row],[Popolazione2011]]/Comuni[[#This Row],[TOT POP REGIONE ]])*100</f>
        <v>0.34185698195455982</v>
      </c>
      <c r="H5261" t="str">
        <f>IF(Comuni[[#This Row],[Popolazione2011]]&gt;300000,"MAGGIORE","")</f>
        <v/>
      </c>
      <c r="I5261" t="str">
        <f>_xlfn.XLOOKUP(Comuni[[#This Row],[Regione]],Ripartizione_geografica[Regione],Ripartizione_geografica[Ripartizione geografica])</f>
        <v>Centro</v>
      </c>
      <c r="J5261">
        <f>_xlfn.XLOOKUP(Comuni[[#This Row],[Regione]],Ripartizione_geografica[Regione],Ripartizione_geografica[Codice Regione])</f>
        <v>12</v>
      </c>
      <c r="K5261">
        <f>_xlfn.XLOOKUP(Comuni[[#This Row],[Regione]],Table_0[Regione],Table_0[Totale])</f>
        <v>2498960</v>
      </c>
      <c r="L5261">
        <f>_xlfn.XLOOKUP(Comuni[[#This Row],[Regione]],Table_0[Regione],Table_0[Guariti])</f>
        <v>2438883</v>
      </c>
      <c r="M5261">
        <f>_xlfn.XLOOKUP(Comuni[[#This Row],[Regione]],Table_0[Regione],Table_0[Deceduti])</f>
        <v>13122</v>
      </c>
      <c r="N5261" s="1">
        <f>(Comuni[[#This Row],[Popolazione2011]]/Comuni[[#This Row],[Ammalati TOT]])*100</f>
        <v>0.75279316195537349</v>
      </c>
      <c r="O5261">
        <f>_xlfn.XLOOKUP(Comuni[[#This Row],[Regione]],Table_0[Regione],Table_0[TOT AREA])</f>
        <v>5330380</v>
      </c>
      <c r="P5261" s="1">
        <f>(Comuni[[#This Row],[Popolazione2011]]/Comuni[[#This Row],[Ammalati AREA]])*100</f>
        <v>0.35292042968793969</v>
      </c>
    </row>
    <row r="5262" spans="1:16" x14ac:dyDescent="0.3">
      <c r="A5262" t="s">
        <v>5333</v>
      </c>
      <c r="B5262" t="s">
        <v>8031</v>
      </c>
      <c r="C5262" t="s">
        <v>5309</v>
      </c>
      <c r="D5262">
        <v>8709</v>
      </c>
      <c r="E5262" s="1">
        <f>(Comuni[[#This Row],[Popolazione2011]]/SUM(D:D))*100</f>
        <v>1.4655952647524053E-2</v>
      </c>
      <c r="F5262">
        <f t="shared" si="82"/>
        <v>5502886</v>
      </c>
      <c r="G5262" s="1">
        <f>(Comuni[[#This Row],[Popolazione2011]]/Comuni[[#This Row],[TOT POP REGIONE ]])*100</f>
        <v>0.15826240994271007</v>
      </c>
      <c r="H5262" t="str">
        <f>IF(Comuni[[#This Row],[Popolazione2011]]&gt;300000,"MAGGIORE","")</f>
        <v/>
      </c>
      <c r="I5262" t="str">
        <f>_xlfn.XLOOKUP(Comuni[[#This Row],[Regione]],Ripartizione_geografica[Regione],Ripartizione_geografica[Ripartizione geografica])</f>
        <v>Centro</v>
      </c>
      <c r="J5262">
        <f>_xlfn.XLOOKUP(Comuni[[#This Row],[Regione]],Ripartizione_geografica[Regione],Ripartizione_geografica[Codice Regione])</f>
        <v>12</v>
      </c>
      <c r="K5262">
        <f>_xlfn.XLOOKUP(Comuni[[#This Row],[Regione]],Table_0[Regione],Table_0[Totale])</f>
        <v>2498960</v>
      </c>
      <c r="L5262">
        <f>_xlfn.XLOOKUP(Comuni[[#This Row],[Regione]],Table_0[Regione],Table_0[Guariti])</f>
        <v>2438883</v>
      </c>
      <c r="M5262">
        <f>_xlfn.XLOOKUP(Comuni[[#This Row],[Regione]],Table_0[Regione],Table_0[Deceduti])</f>
        <v>13122</v>
      </c>
      <c r="N5262" s="1">
        <f>(Comuni[[#This Row],[Popolazione2011]]/Comuni[[#This Row],[Ammalati TOT]])*100</f>
        <v>0.34850497807087749</v>
      </c>
      <c r="O5262">
        <f>_xlfn.XLOOKUP(Comuni[[#This Row],[Regione]],Table_0[Regione],Table_0[TOT AREA])</f>
        <v>5330380</v>
      </c>
      <c r="P5262" s="1">
        <f>(Comuni[[#This Row],[Popolazione2011]]/Comuni[[#This Row],[Ammalati AREA]])*100</f>
        <v>0.16338422401404779</v>
      </c>
    </row>
    <row r="5263" spans="1:16" x14ac:dyDescent="0.3">
      <c r="A5263" t="s">
        <v>5334</v>
      </c>
      <c r="B5263" t="s">
        <v>8031</v>
      </c>
      <c r="C5263" t="s">
        <v>5309</v>
      </c>
      <c r="D5263">
        <v>6882</v>
      </c>
      <c r="E5263" s="1">
        <f>(Comuni[[#This Row],[Popolazione2011]]/SUM(D:D))*100</f>
        <v>1.1581383180647668E-2</v>
      </c>
      <c r="F5263">
        <f t="shared" si="82"/>
        <v>5502886</v>
      </c>
      <c r="G5263" s="1">
        <f>(Comuni[[#This Row],[Popolazione2011]]/Comuni[[#This Row],[TOT POP REGIONE ]])*100</f>
        <v>0.12506164946902407</v>
      </c>
      <c r="H5263" t="str">
        <f>IF(Comuni[[#This Row],[Popolazione2011]]&gt;300000,"MAGGIORE","")</f>
        <v/>
      </c>
      <c r="I5263" t="str">
        <f>_xlfn.XLOOKUP(Comuni[[#This Row],[Regione]],Ripartizione_geografica[Regione],Ripartizione_geografica[Ripartizione geografica])</f>
        <v>Centro</v>
      </c>
      <c r="J5263">
        <f>_xlfn.XLOOKUP(Comuni[[#This Row],[Regione]],Ripartizione_geografica[Regione],Ripartizione_geografica[Codice Regione])</f>
        <v>12</v>
      </c>
      <c r="K5263">
        <f>_xlfn.XLOOKUP(Comuni[[#This Row],[Regione]],Table_0[Regione],Table_0[Totale])</f>
        <v>2498960</v>
      </c>
      <c r="L5263">
        <f>_xlfn.XLOOKUP(Comuni[[#This Row],[Regione]],Table_0[Regione],Table_0[Guariti])</f>
        <v>2438883</v>
      </c>
      <c r="M5263">
        <f>_xlfn.XLOOKUP(Comuni[[#This Row],[Regione]],Table_0[Regione],Table_0[Deceduti])</f>
        <v>13122</v>
      </c>
      <c r="N5263" s="1">
        <f>(Comuni[[#This Row],[Popolazione2011]]/Comuni[[#This Row],[Ammalati TOT]])*100</f>
        <v>0.27539456413868169</v>
      </c>
      <c r="O5263">
        <f>_xlfn.XLOOKUP(Comuni[[#This Row],[Regione]],Table_0[Regione],Table_0[TOT AREA])</f>
        <v>5330380</v>
      </c>
      <c r="P5263" s="1">
        <f>(Comuni[[#This Row],[Popolazione2011]]/Comuni[[#This Row],[Ammalati AREA]])*100</f>
        <v>0.1291089941054859</v>
      </c>
    </row>
    <row r="5264" spans="1:16" x14ac:dyDescent="0.3">
      <c r="A5264" t="s">
        <v>5335</v>
      </c>
      <c r="B5264" t="s">
        <v>8031</v>
      </c>
      <c r="C5264" t="s">
        <v>5309</v>
      </c>
      <c r="D5264">
        <v>9129</v>
      </c>
      <c r="E5264" s="1">
        <f>(Comuni[[#This Row],[Popolazione2011]]/SUM(D:D))*100</f>
        <v>1.5362750226116325E-2</v>
      </c>
      <c r="F5264">
        <f t="shared" si="82"/>
        <v>5502886</v>
      </c>
      <c r="G5264" s="1">
        <f>(Comuni[[#This Row],[Popolazione2011]]/Comuni[[#This Row],[TOT POP REGIONE ]])*100</f>
        <v>0.16589476867229305</v>
      </c>
      <c r="H5264" t="str">
        <f>IF(Comuni[[#This Row],[Popolazione2011]]&gt;300000,"MAGGIORE","")</f>
        <v/>
      </c>
      <c r="I5264" t="str">
        <f>_xlfn.XLOOKUP(Comuni[[#This Row],[Regione]],Ripartizione_geografica[Regione],Ripartizione_geografica[Ripartizione geografica])</f>
        <v>Centro</v>
      </c>
      <c r="J5264">
        <f>_xlfn.XLOOKUP(Comuni[[#This Row],[Regione]],Ripartizione_geografica[Regione],Ripartizione_geografica[Codice Regione])</f>
        <v>12</v>
      </c>
      <c r="K5264">
        <f>_xlfn.XLOOKUP(Comuni[[#This Row],[Regione]],Table_0[Regione],Table_0[Totale])</f>
        <v>2498960</v>
      </c>
      <c r="L5264">
        <f>_xlfn.XLOOKUP(Comuni[[#This Row],[Regione]],Table_0[Regione],Table_0[Guariti])</f>
        <v>2438883</v>
      </c>
      <c r="M5264">
        <f>_xlfn.XLOOKUP(Comuni[[#This Row],[Regione]],Table_0[Regione],Table_0[Deceduti])</f>
        <v>13122</v>
      </c>
      <c r="N5264" s="1">
        <f>(Comuni[[#This Row],[Popolazione2011]]/Comuni[[#This Row],[Ammalati TOT]])*100</f>
        <v>0.3653119697794282</v>
      </c>
      <c r="O5264">
        <f>_xlfn.XLOOKUP(Comuni[[#This Row],[Regione]],Table_0[Regione],Table_0[TOT AREA])</f>
        <v>5330380</v>
      </c>
      <c r="P5264" s="1">
        <f>(Comuni[[#This Row],[Popolazione2011]]/Comuni[[#This Row],[Ammalati AREA]])*100</f>
        <v>0.17126358721141832</v>
      </c>
    </row>
    <row r="5265" spans="1:16" x14ac:dyDescent="0.3">
      <c r="A5265" t="s">
        <v>5336</v>
      </c>
      <c r="B5265" t="s">
        <v>8031</v>
      </c>
      <c r="C5265" t="s">
        <v>5309</v>
      </c>
      <c r="D5265">
        <v>24114</v>
      </c>
      <c r="E5265" s="1">
        <f>(Comuni[[#This Row],[Popolazione2011]]/SUM(D:D))*100</f>
        <v>4.0580278119462049E-2</v>
      </c>
      <c r="F5265">
        <f t="shared" si="82"/>
        <v>5502886</v>
      </c>
      <c r="G5265" s="1">
        <f>(Comuni[[#This Row],[Popolazione2011]]/Comuni[[#This Row],[TOT POP REGIONE ]])*100</f>
        <v>0.4382064247742003</v>
      </c>
      <c r="H5265" t="str">
        <f>IF(Comuni[[#This Row],[Popolazione2011]]&gt;300000,"MAGGIORE","")</f>
        <v/>
      </c>
      <c r="I5265" t="str">
        <f>_xlfn.XLOOKUP(Comuni[[#This Row],[Regione]],Ripartizione_geografica[Regione],Ripartizione_geografica[Ripartizione geografica])</f>
        <v>Centro</v>
      </c>
      <c r="J5265">
        <f>_xlfn.XLOOKUP(Comuni[[#This Row],[Regione]],Ripartizione_geografica[Regione],Ripartizione_geografica[Codice Regione])</f>
        <v>12</v>
      </c>
      <c r="K5265">
        <f>_xlfn.XLOOKUP(Comuni[[#This Row],[Regione]],Table_0[Regione],Table_0[Totale])</f>
        <v>2498960</v>
      </c>
      <c r="L5265">
        <f>_xlfn.XLOOKUP(Comuni[[#This Row],[Regione]],Table_0[Regione],Table_0[Guariti])</f>
        <v>2438883</v>
      </c>
      <c r="M5265">
        <f>_xlfn.XLOOKUP(Comuni[[#This Row],[Regione]],Table_0[Regione],Table_0[Deceduti])</f>
        <v>13122</v>
      </c>
      <c r="N5265" s="1">
        <f>(Comuni[[#This Row],[Popolazione2011]]/Comuni[[#This Row],[Ammalati TOT]])*100</f>
        <v>0.96496142395236417</v>
      </c>
      <c r="O5265">
        <f>_xlfn.XLOOKUP(Comuni[[#This Row],[Regione]],Table_0[Regione],Table_0[TOT AREA])</f>
        <v>5330380</v>
      </c>
      <c r="P5265" s="1">
        <f>(Comuni[[#This Row],[Popolazione2011]]/Comuni[[#This Row],[Ammalati AREA]])*100</f>
        <v>0.45238800986046018</v>
      </c>
    </row>
    <row r="5266" spans="1:16" x14ac:dyDescent="0.3">
      <c r="A5266" t="s">
        <v>5337</v>
      </c>
      <c r="B5266" t="s">
        <v>8031</v>
      </c>
      <c r="C5266" t="s">
        <v>5309</v>
      </c>
      <c r="D5266">
        <v>7279</v>
      </c>
      <c r="E5266" s="1">
        <f>(Comuni[[#This Row],[Popolazione2011]]/SUM(D:D))*100</f>
        <v>1.2249475177555124E-2</v>
      </c>
      <c r="F5266">
        <f t="shared" si="82"/>
        <v>5502886</v>
      </c>
      <c r="G5266" s="1">
        <f>(Comuni[[#This Row],[Popolazione2011]]/Comuni[[#This Row],[TOT POP REGIONE ]])*100</f>
        <v>0.13227604569674895</v>
      </c>
      <c r="H5266" t="str">
        <f>IF(Comuni[[#This Row],[Popolazione2011]]&gt;300000,"MAGGIORE","")</f>
        <v/>
      </c>
      <c r="I5266" t="str">
        <f>_xlfn.XLOOKUP(Comuni[[#This Row],[Regione]],Ripartizione_geografica[Regione],Ripartizione_geografica[Ripartizione geografica])</f>
        <v>Centro</v>
      </c>
      <c r="J5266">
        <f>_xlfn.XLOOKUP(Comuni[[#This Row],[Regione]],Ripartizione_geografica[Regione],Ripartizione_geografica[Codice Regione])</f>
        <v>12</v>
      </c>
      <c r="K5266">
        <f>_xlfn.XLOOKUP(Comuni[[#This Row],[Regione]],Table_0[Regione],Table_0[Totale])</f>
        <v>2498960</v>
      </c>
      <c r="L5266">
        <f>_xlfn.XLOOKUP(Comuni[[#This Row],[Regione]],Table_0[Regione],Table_0[Guariti])</f>
        <v>2438883</v>
      </c>
      <c r="M5266">
        <f>_xlfn.XLOOKUP(Comuni[[#This Row],[Regione]],Table_0[Regione],Table_0[Deceduti])</f>
        <v>13122</v>
      </c>
      <c r="N5266" s="1">
        <f>(Comuni[[#This Row],[Popolazione2011]]/Comuni[[#This Row],[Ammalati TOT]])*100</f>
        <v>0.29128117296795469</v>
      </c>
      <c r="O5266">
        <f>_xlfn.XLOOKUP(Comuni[[#This Row],[Regione]],Table_0[Regione],Table_0[TOT AREA])</f>
        <v>5330380</v>
      </c>
      <c r="P5266" s="1">
        <f>(Comuni[[#This Row],[Popolazione2011]]/Comuni[[#This Row],[Ammalati AREA]])*100</f>
        <v>0.13655686836585759</v>
      </c>
    </row>
    <row r="5267" spans="1:16" x14ac:dyDescent="0.3">
      <c r="A5267" t="s">
        <v>5338</v>
      </c>
      <c r="B5267" t="s">
        <v>8031</v>
      </c>
      <c r="C5267" t="s">
        <v>5309</v>
      </c>
      <c r="D5267">
        <v>3334</v>
      </c>
      <c r="E5267" s="1">
        <f>(Comuni[[#This Row],[Popolazione2011]]/SUM(D:D))*100</f>
        <v>5.6106264929205642E-3</v>
      </c>
      <c r="F5267">
        <f t="shared" si="82"/>
        <v>5502886</v>
      </c>
      <c r="G5267" s="1">
        <f>(Comuni[[#This Row],[Popolazione2011]]/Comuni[[#This Row],[TOT POP REGIONE ]])*100</f>
        <v>6.0586390486737321E-2</v>
      </c>
      <c r="H5267" t="str">
        <f>IF(Comuni[[#This Row],[Popolazione2011]]&gt;300000,"MAGGIORE","")</f>
        <v/>
      </c>
      <c r="I5267" t="str">
        <f>_xlfn.XLOOKUP(Comuni[[#This Row],[Regione]],Ripartizione_geografica[Regione],Ripartizione_geografica[Ripartizione geografica])</f>
        <v>Centro</v>
      </c>
      <c r="J5267">
        <f>_xlfn.XLOOKUP(Comuni[[#This Row],[Regione]],Ripartizione_geografica[Regione],Ripartizione_geografica[Codice Regione])</f>
        <v>12</v>
      </c>
      <c r="K5267">
        <f>_xlfn.XLOOKUP(Comuni[[#This Row],[Regione]],Table_0[Regione],Table_0[Totale])</f>
        <v>2498960</v>
      </c>
      <c r="L5267">
        <f>_xlfn.XLOOKUP(Comuni[[#This Row],[Regione]],Table_0[Regione],Table_0[Guariti])</f>
        <v>2438883</v>
      </c>
      <c r="M5267">
        <f>_xlfn.XLOOKUP(Comuni[[#This Row],[Regione]],Table_0[Regione],Table_0[Deceduti])</f>
        <v>13122</v>
      </c>
      <c r="N5267" s="1">
        <f>(Comuni[[#This Row],[Popolazione2011]]/Comuni[[#This Row],[Ammalati TOT]])*100</f>
        <v>0.13341550084835291</v>
      </c>
      <c r="O5267">
        <f>_xlfn.XLOOKUP(Comuni[[#This Row],[Regione]],Table_0[Regione],Table_0[TOT AREA])</f>
        <v>5330380</v>
      </c>
      <c r="P5267" s="1">
        <f>(Comuni[[#This Row],[Popolazione2011]]/Comuni[[#This Row],[Ammalati AREA]])*100</f>
        <v>6.2547135476269985E-2</v>
      </c>
    </row>
    <row r="5268" spans="1:16" x14ac:dyDescent="0.3">
      <c r="A5268" t="s">
        <v>5339</v>
      </c>
      <c r="B5268" t="s">
        <v>8031</v>
      </c>
      <c r="C5268" t="s">
        <v>5309</v>
      </c>
      <c r="D5268">
        <v>2903</v>
      </c>
      <c r="E5268" s="1">
        <f>(Comuni[[#This Row],[Popolazione2011]]/SUM(D:D))*100</f>
        <v>4.8853175491746842E-3</v>
      </c>
      <c r="F5268">
        <f t="shared" si="82"/>
        <v>5502886</v>
      </c>
      <c r="G5268" s="1">
        <f>(Comuni[[#This Row],[Popolazione2011]]/Comuni[[#This Row],[TOT POP REGIONE ]])*100</f>
        <v>5.2754136647570025E-2</v>
      </c>
      <c r="H5268" t="str">
        <f>IF(Comuni[[#This Row],[Popolazione2011]]&gt;300000,"MAGGIORE","")</f>
        <v/>
      </c>
      <c r="I5268" t="str">
        <f>_xlfn.XLOOKUP(Comuni[[#This Row],[Regione]],Ripartizione_geografica[Regione],Ripartizione_geografica[Ripartizione geografica])</f>
        <v>Centro</v>
      </c>
      <c r="J5268">
        <f>_xlfn.XLOOKUP(Comuni[[#This Row],[Regione]],Ripartizione_geografica[Regione],Ripartizione_geografica[Codice Regione])</f>
        <v>12</v>
      </c>
      <c r="K5268">
        <f>_xlfn.XLOOKUP(Comuni[[#This Row],[Regione]],Table_0[Regione],Table_0[Totale])</f>
        <v>2498960</v>
      </c>
      <c r="L5268">
        <f>_xlfn.XLOOKUP(Comuni[[#This Row],[Regione]],Table_0[Regione],Table_0[Guariti])</f>
        <v>2438883</v>
      </c>
      <c r="M5268">
        <f>_xlfn.XLOOKUP(Comuni[[#This Row],[Regione]],Table_0[Regione],Table_0[Deceduti])</f>
        <v>13122</v>
      </c>
      <c r="N5268" s="1">
        <f>(Comuni[[#This Row],[Popolazione2011]]/Comuni[[#This Row],[Ammalati TOT]])*100</f>
        <v>0.11616832602362583</v>
      </c>
      <c r="O5268">
        <f>_xlfn.XLOOKUP(Comuni[[#This Row],[Regione]],Table_0[Regione],Table_0[TOT AREA])</f>
        <v>5330380</v>
      </c>
      <c r="P5268" s="1">
        <f>(Comuni[[#This Row],[Popolazione2011]]/Comuni[[#This Row],[Ammalati AREA]])*100</f>
        <v>5.4461408004682597E-2</v>
      </c>
    </row>
    <row r="5269" spans="1:16" x14ac:dyDescent="0.3">
      <c r="A5269" t="s">
        <v>5340</v>
      </c>
      <c r="B5269" t="s">
        <v>8031</v>
      </c>
      <c r="C5269" t="s">
        <v>5309</v>
      </c>
      <c r="D5269">
        <v>44233</v>
      </c>
      <c r="E5269" s="1">
        <f>(Comuni[[#This Row],[Popolazione2011]]/SUM(D:D))*100</f>
        <v>7.4437564985409516E-2</v>
      </c>
      <c r="F5269">
        <f t="shared" si="82"/>
        <v>5502886</v>
      </c>
      <c r="G5269" s="1">
        <f>(Comuni[[#This Row],[Popolazione2011]]/Comuni[[#This Row],[TOT POP REGIONE ]])*100</f>
        <v>0.80381458020391483</v>
      </c>
      <c r="H5269" t="str">
        <f>IF(Comuni[[#This Row],[Popolazione2011]]&gt;300000,"MAGGIORE","")</f>
        <v/>
      </c>
      <c r="I5269" t="str">
        <f>_xlfn.XLOOKUP(Comuni[[#This Row],[Regione]],Ripartizione_geografica[Regione],Ripartizione_geografica[Ripartizione geografica])</f>
        <v>Centro</v>
      </c>
      <c r="J5269">
        <f>_xlfn.XLOOKUP(Comuni[[#This Row],[Regione]],Ripartizione_geografica[Regione],Ripartizione_geografica[Codice Regione])</f>
        <v>12</v>
      </c>
      <c r="K5269">
        <f>_xlfn.XLOOKUP(Comuni[[#This Row],[Regione]],Table_0[Regione],Table_0[Totale])</f>
        <v>2498960</v>
      </c>
      <c r="L5269">
        <f>_xlfn.XLOOKUP(Comuni[[#This Row],[Regione]],Table_0[Regione],Table_0[Guariti])</f>
        <v>2438883</v>
      </c>
      <c r="M5269">
        <f>_xlfn.XLOOKUP(Comuni[[#This Row],[Regione]],Table_0[Regione],Table_0[Deceduti])</f>
        <v>13122</v>
      </c>
      <c r="N5269" s="1">
        <f>(Comuni[[#This Row],[Popolazione2011]]/Comuni[[#This Row],[Ammalati TOT]])*100</f>
        <v>1.7700563434388705</v>
      </c>
      <c r="O5269">
        <f>_xlfn.XLOOKUP(Comuni[[#This Row],[Regione]],Table_0[Regione],Table_0[TOT AREA])</f>
        <v>5330380</v>
      </c>
      <c r="P5269" s="1">
        <f>(Comuni[[#This Row],[Popolazione2011]]/Comuni[[#This Row],[Ammalati AREA]])*100</f>
        <v>0.82982826740307447</v>
      </c>
    </row>
    <row r="5270" spans="1:16" x14ac:dyDescent="0.3">
      <c r="A5270" t="s">
        <v>5341</v>
      </c>
      <c r="B5270" t="s">
        <v>8031</v>
      </c>
      <c r="C5270" t="s">
        <v>5309</v>
      </c>
      <c r="D5270">
        <v>691</v>
      </c>
      <c r="E5270" s="1">
        <f>(Comuni[[#This Row],[Popolazione2011]]/SUM(D:D))*100</f>
        <v>1.1628503019220486E-3</v>
      </c>
      <c r="F5270">
        <f t="shared" si="82"/>
        <v>5502886</v>
      </c>
      <c r="G5270" s="1">
        <f>(Comuni[[#This Row],[Popolazione2011]]/Comuni[[#This Row],[TOT POP REGIONE ]])*100</f>
        <v>1.255704733843296E-2</v>
      </c>
      <c r="H5270" t="str">
        <f>IF(Comuni[[#This Row],[Popolazione2011]]&gt;300000,"MAGGIORE","")</f>
        <v/>
      </c>
      <c r="I5270" t="str">
        <f>_xlfn.XLOOKUP(Comuni[[#This Row],[Regione]],Ripartizione_geografica[Regione],Ripartizione_geografica[Ripartizione geografica])</f>
        <v>Centro</v>
      </c>
      <c r="J5270">
        <f>_xlfn.XLOOKUP(Comuni[[#This Row],[Regione]],Ripartizione_geografica[Regione],Ripartizione_geografica[Codice Regione])</f>
        <v>12</v>
      </c>
      <c r="K5270">
        <f>_xlfn.XLOOKUP(Comuni[[#This Row],[Regione]],Table_0[Regione],Table_0[Totale])</f>
        <v>2498960</v>
      </c>
      <c r="L5270">
        <f>_xlfn.XLOOKUP(Comuni[[#This Row],[Regione]],Table_0[Regione],Table_0[Guariti])</f>
        <v>2438883</v>
      </c>
      <c r="M5270">
        <f>_xlfn.XLOOKUP(Comuni[[#This Row],[Regione]],Table_0[Regione],Table_0[Deceduti])</f>
        <v>13122</v>
      </c>
      <c r="N5270" s="1">
        <f>(Comuni[[#This Row],[Popolazione2011]]/Comuni[[#This Row],[Ammalati TOT]])*100</f>
        <v>2.7651503025258508E-2</v>
      </c>
      <c r="O5270">
        <f>_xlfn.XLOOKUP(Comuni[[#This Row],[Regione]],Table_0[Regione],Table_0[TOT AREA])</f>
        <v>5330380</v>
      </c>
      <c r="P5270" s="1">
        <f>(Comuni[[#This Row],[Popolazione2011]]/Comuni[[#This Row],[Ammalati AREA]])*100</f>
        <v>1.2963428498531061E-2</v>
      </c>
    </row>
    <row r="5271" spans="1:16" x14ac:dyDescent="0.3">
      <c r="A5271" t="s">
        <v>5342</v>
      </c>
      <c r="B5271" t="s">
        <v>8031</v>
      </c>
      <c r="C5271" t="s">
        <v>5343</v>
      </c>
      <c r="D5271">
        <v>282</v>
      </c>
      <c r="E5271" s="1">
        <f>(Comuni[[#This Row],[Popolazione2011]]/SUM(D:D))*100</f>
        <v>4.7456408848338307E-4</v>
      </c>
      <c r="F5271">
        <f t="shared" si="82"/>
        <v>5502886</v>
      </c>
      <c r="G5271" s="1">
        <f>(Comuni[[#This Row],[Popolazione2011]]/Comuni[[#This Row],[TOT POP REGIONE ]])*100</f>
        <v>5.1245837184342906E-3</v>
      </c>
      <c r="H5271" t="str">
        <f>IF(Comuni[[#This Row],[Popolazione2011]]&gt;300000,"MAGGIORE","")</f>
        <v/>
      </c>
      <c r="I5271" t="str">
        <f>_xlfn.XLOOKUP(Comuni[[#This Row],[Regione]],Ripartizione_geografica[Regione],Ripartizione_geografica[Ripartizione geografica])</f>
        <v>Centro</v>
      </c>
      <c r="J5271">
        <f>_xlfn.XLOOKUP(Comuni[[#This Row],[Regione]],Ripartizione_geografica[Regione],Ripartizione_geografica[Codice Regione])</f>
        <v>12</v>
      </c>
      <c r="K5271">
        <f>_xlfn.XLOOKUP(Comuni[[#This Row],[Regione]],Table_0[Regione],Table_0[Totale])</f>
        <v>2498960</v>
      </c>
      <c r="L5271">
        <f>_xlfn.XLOOKUP(Comuni[[#This Row],[Regione]],Table_0[Regione],Table_0[Guariti])</f>
        <v>2438883</v>
      </c>
      <c r="M5271">
        <f>_xlfn.XLOOKUP(Comuni[[#This Row],[Regione]],Table_0[Regione],Table_0[Deceduti])</f>
        <v>13122</v>
      </c>
      <c r="N5271" s="1">
        <f>(Comuni[[#This Row],[Popolazione2011]]/Comuni[[#This Row],[Ammalati TOT]])*100</f>
        <v>1.1284694432884081E-2</v>
      </c>
      <c r="O5271">
        <f>_xlfn.XLOOKUP(Comuni[[#This Row],[Regione]],Table_0[Regione],Table_0[TOT AREA])</f>
        <v>5330380</v>
      </c>
      <c r="P5271" s="1">
        <f>(Comuni[[#This Row],[Popolazione2011]]/Comuni[[#This Row],[Ammalati AREA]])*100</f>
        <v>5.2904295753773648E-3</v>
      </c>
    </row>
    <row r="5272" spans="1:16" x14ac:dyDescent="0.3">
      <c r="A5272" t="s">
        <v>5344</v>
      </c>
      <c r="B5272" t="s">
        <v>8031</v>
      </c>
      <c r="C5272" t="s">
        <v>5343</v>
      </c>
      <c r="D5272">
        <v>1910</v>
      </c>
      <c r="E5272" s="1">
        <f>(Comuni[[#This Row],[Popolazione2011]]/SUM(D:D))*100</f>
        <v>3.2142461312172398E-3</v>
      </c>
      <c r="F5272">
        <f t="shared" si="82"/>
        <v>5502886</v>
      </c>
      <c r="G5272" s="1">
        <f>(Comuni[[#This Row],[Popolazione2011]]/Comuni[[#This Row],[TOT POP REGIONE ]])*100</f>
        <v>3.4709059936913103E-2</v>
      </c>
      <c r="H5272" t="str">
        <f>IF(Comuni[[#This Row],[Popolazione2011]]&gt;300000,"MAGGIORE","")</f>
        <v/>
      </c>
      <c r="I5272" t="str">
        <f>_xlfn.XLOOKUP(Comuni[[#This Row],[Regione]],Ripartizione_geografica[Regione],Ripartizione_geografica[Ripartizione geografica])</f>
        <v>Centro</v>
      </c>
      <c r="J5272">
        <f>_xlfn.XLOOKUP(Comuni[[#This Row],[Regione]],Ripartizione_geografica[Regione],Ripartizione_geografica[Codice Regione])</f>
        <v>12</v>
      </c>
      <c r="K5272">
        <f>_xlfn.XLOOKUP(Comuni[[#This Row],[Regione]],Table_0[Regione],Table_0[Totale])</f>
        <v>2498960</v>
      </c>
      <c r="L5272">
        <f>_xlfn.XLOOKUP(Comuni[[#This Row],[Regione]],Table_0[Regione],Table_0[Guariti])</f>
        <v>2438883</v>
      </c>
      <c r="M5272">
        <f>_xlfn.XLOOKUP(Comuni[[#This Row],[Regione]],Table_0[Regione],Table_0[Deceduti])</f>
        <v>13122</v>
      </c>
      <c r="N5272" s="1">
        <f>(Comuni[[#This Row],[Popolazione2011]]/Comuni[[#This Row],[Ammalati TOT]])*100</f>
        <v>7.6431795626980825E-2</v>
      </c>
      <c r="O5272">
        <f>_xlfn.XLOOKUP(Comuni[[#This Row],[Regione]],Table_0[Regione],Table_0[TOT AREA])</f>
        <v>5330380</v>
      </c>
      <c r="P5272" s="1">
        <f>(Comuni[[#This Row],[Popolazione2011]]/Comuni[[#This Row],[Ammalati AREA]])*100</f>
        <v>3.5832342159470808E-2</v>
      </c>
    </row>
    <row r="5273" spans="1:16" x14ac:dyDescent="0.3">
      <c r="A5273" t="s">
        <v>5345</v>
      </c>
      <c r="B5273" t="s">
        <v>8031</v>
      </c>
      <c r="C5273" t="s">
        <v>5343</v>
      </c>
      <c r="D5273">
        <v>28609</v>
      </c>
      <c r="E5273" s="1">
        <f>(Comuni[[#This Row],[Popolazione2011]]/SUM(D:D))*100</f>
        <v>4.8144695061776967E-2</v>
      </c>
      <c r="F5273">
        <f t="shared" si="82"/>
        <v>5502886</v>
      </c>
      <c r="G5273" s="1">
        <f>(Comuni[[#This Row],[Popolazione2011]]/Comuni[[#This Row],[TOT POP REGIONE ]])*100</f>
        <v>0.51989083546342774</v>
      </c>
      <c r="H5273" t="str">
        <f>IF(Comuni[[#This Row],[Popolazione2011]]&gt;300000,"MAGGIORE","")</f>
        <v/>
      </c>
      <c r="I5273" t="str">
        <f>_xlfn.XLOOKUP(Comuni[[#This Row],[Regione]],Ripartizione_geografica[Regione],Ripartizione_geografica[Ripartizione geografica])</f>
        <v>Centro</v>
      </c>
      <c r="J5273">
        <f>_xlfn.XLOOKUP(Comuni[[#This Row],[Regione]],Ripartizione_geografica[Regione],Ripartizione_geografica[Codice Regione])</f>
        <v>12</v>
      </c>
      <c r="K5273">
        <f>_xlfn.XLOOKUP(Comuni[[#This Row],[Regione]],Table_0[Regione],Table_0[Totale])</f>
        <v>2498960</v>
      </c>
      <c r="L5273">
        <f>_xlfn.XLOOKUP(Comuni[[#This Row],[Regione]],Table_0[Regione],Table_0[Guariti])</f>
        <v>2438883</v>
      </c>
      <c r="M5273">
        <f>_xlfn.XLOOKUP(Comuni[[#This Row],[Regione]],Table_0[Regione],Table_0[Deceduti])</f>
        <v>13122</v>
      </c>
      <c r="N5273" s="1">
        <f>(Comuni[[#This Row],[Popolazione2011]]/Comuni[[#This Row],[Ammalati TOT]])*100</f>
        <v>1.1448362518807824</v>
      </c>
      <c r="O5273">
        <f>_xlfn.XLOOKUP(Comuni[[#This Row],[Regione]],Table_0[Regione],Table_0[TOT AREA])</f>
        <v>5330380</v>
      </c>
      <c r="P5273" s="1">
        <f>(Comuni[[#This Row],[Popolazione2011]]/Comuni[[#This Row],[Ammalati AREA]])*100</f>
        <v>0.53671595646089021</v>
      </c>
    </row>
    <row r="5274" spans="1:16" x14ac:dyDescent="0.3">
      <c r="A5274" t="s">
        <v>5346</v>
      </c>
      <c r="B5274" t="s">
        <v>8031</v>
      </c>
      <c r="C5274" t="s">
        <v>5343</v>
      </c>
      <c r="D5274">
        <v>2852</v>
      </c>
      <c r="E5274" s="1">
        <f>(Comuni[[#This Row],[Popolazione2011]]/SUM(D:D))*100</f>
        <v>4.7994921289170513E-3</v>
      </c>
      <c r="F5274">
        <f t="shared" si="82"/>
        <v>5502886</v>
      </c>
      <c r="G5274" s="1">
        <f>(Comuni[[#This Row],[Popolazione2011]]/Comuni[[#This Row],[TOT POP REGIONE ]])*100</f>
        <v>5.1827350230406376E-2</v>
      </c>
      <c r="H5274" t="str">
        <f>IF(Comuni[[#This Row],[Popolazione2011]]&gt;300000,"MAGGIORE","")</f>
        <v/>
      </c>
      <c r="I5274" t="str">
        <f>_xlfn.XLOOKUP(Comuni[[#This Row],[Regione]],Ripartizione_geografica[Regione],Ripartizione_geografica[Ripartizione geografica])</f>
        <v>Centro</v>
      </c>
      <c r="J5274">
        <f>_xlfn.XLOOKUP(Comuni[[#This Row],[Regione]],Ripartizione_geografica[Regione],Ripartizione_geografica[Codice Regione])</f>
        <v>12</v>
      </c>
      <c r="K5274">
        <f>_xlfn.XLOOKUP(Comuni[[#This Row],[Regione]],Table_0[Regione],Table_0[Totale])</f>
        <v>2498960</v>
      </c>
      <c r="L5274">
        <f>_xlfn.XLOOKUP(Comuni[[#This Row],[Regione]],Table_0[Regione],Table_0[Guariti])</f>
        <v>2438883</v>
      </c>
      <c r="M5274">
        <f>_xlfn.XLOOKUP(Comuni[[#This Row],[Regione]],Table_0[Regione],Table_0[Deceduti])</f>
        <v>13122</v>
      </c>
      <c r="N5274" s="1">
        <f>(Comuni[[#This Row],[Popolazione2011]]/Comuni[[#This Row],[Ammalati TOT]])*100</f>
        <v>0.11412747703044467</v>
      </c>
      <c r="O5274">
        <f>_xlfn.XLOOKUP(Comuni[[#This Row],[Regione]],Table_0[Regione],Table_0[TOT AREA])</f>
        <v>5330380</v>
      </c>
      <c r="P5274" s="1">
        <f>(Comuni[[#This Row],[Popolazione2011]]/Comuni[[#This Row],[Ammalati AREA]])*100</f>
        <v>5.3504628187859032E-2</v>
      </c>
    </row>
    <row r="5275" spans="1:16" x14ac:dyDescent="0.3">
      <c r="A5275" t="s">
        <v>5347</v>
      </c>
      <c r="B5275" t="s">
        <v>8031</v>
      </c>
      <c r="C5275" t="s">
        <v>5343</v>
      </c>
      <c r="D5275">
        <v>4314</v>
      </c>
      <c r="E5275" s="1">
        <f>(Comuni[[#This Row],[Popolazione2011]]/SUM(D:D))*100</f>
        <v>7.2598208429691998E-3</v>
      </c>
      <c r="F5275">
        <f t="shared" si="82"/>
        <v>5502886</v>
      </c>
      <c r="G5275" s="1">
        <f>(Comuni[[#This Row],[Popolazione2011]]/Comuni[[#This Row],[TOT POP REGIONE ]])*100</f>
        <v>7.8395227522430957E-2</v>
      </c>
      <c r="H5275" t="str">
        <f>IF(Comuni[[#This Row],[Popolazione2011]]&gt;300000,"MAGGIORE","")</f>
        <v/>
      </c>
      <c r="I5275" t="str">
        <f>_xlfn.XLOOKUP(Comuni[[#This Row],[Regione]],Ripartizione_geografica[Regione],Ripartizione_geografica[Ripartizione geografica])</f>
        <v>Centro</v>
      </c>
      <c r="J5275">
        <f>_xlfn.XLOOKUP(Comuni[[#This Row],[Regione]],Ripartizione_geografica[Regione],Ripartizione_geografica[Codice Regione])</f>
        <v>12</v>
      </c>
      <c r="K5275">
        <f>_xlfn.XLOOKUP(Comuni[[#This Row],[Regione]],Table_0[Regione],Table_0[Totale])</f>
        <v>2498960</v>
      </c>
      <c r="L5275">
        <f>_xlfn.XLOOKUP(Comuni[[#This Row],[Regione]],Table_0[Regione],Table_0[Guariti])</f>
        <v>2438883</v>
      </c>
      <c r="M5275">
        <f>_xlfn.XLOOKUP(Comuni[[#This Row],[Regione]],Table_0[Regione],Table_0[Deceduti])</f>
        <v>13122</v>
      </c>
      <c r="N5275" s="1">
        <f>(Comuni[[#This Row],[Popolazione2011]]/Comuni[[#This Row],[Ammalati TOT]])*100</f>
        <v>0.17263181483497134</v>
      </c>
      <c r="O5275">
        <f>_xlfn.XLOOKUP(Comuni[[#This Row],[Regione]],Table_0[Regione],Table_0[TOT AREA])</f>
        <v>5330380</v>
      </c>
      <c r="P5275" s="1">
        <f>(Comuni[[#This Row],[Popolazione2011]]/Comuni[[#This Row],[Ammalati AREA]])*100</f>
        <v>8.0932316270134586E-2</v>
      </c>
    </row>
    <row r="5276" spans="1:16" x14ac:dyDescent="0.3">
      <c r="A5276" t="s">
        <v>5348</v>
      </c>
      <c r="B5276" t="s">
        <v>8031</v>
      </c>
      <c r="C5276" t="s">
        <v>5343</v>
      </c>
      <c r="D5276">
        <v>21441</v>
      </c>
      <c r="E5276" s="1">
        <f>(Comuni[[#This Row],[Popolazione2011]]/SUM(D:D))*100</f>
        <v>3.6082016387135513E-2</v>
      </c>
      <c r="F5276">
        <f t="shared" si="82"/>
        <v>5502886</v>
      </c>
      <c r="G5276" s="1">
        <f>(Comuni[[#This Row],[Popolazione2011]]/Comuni[[#This Row],[TOT POP REGIONE ]])*100</f>
        <v>0.38963191314521145</v>
      </c>
      <c r="H5276" t="str">
        <f>IF(Comuni[[#This Row],[Popolazione2011]]&gt;300000,"MAGGIORE","")</f>
        <v/>
      </c>
      <c r="I5276" t="str">
        <f>_xlfn.XLOOKUP(Comuni[[#This Row],[Regione]],Ripartizione_geografica[Regione],Ripartizione_geografica[Ripartizione geografica])</f>
        <v>Centro</v>
      </c>
      <c r="J5276">
        <f>_xlfn.XLOOKUP(Comuni[[#This Row],[Regione]],Ripartizione_geografica[Regione],Ripartizione_geografica[Codice Regione])</f>
        <v>12</v>
      </c>
      <c r="K5276">
        <f>_xlfn.XLOOKUP(Comuni[[#This Row],[Regione]],Table_0[Regione],Table_0[Totale])</f>
        <v>2498960</v>
      </c>
      <c r="L5276">
        <f>_xlfn.XLOOKUP(Comuni[[#This Row],[Regione]],Table_0[Regione],Table_0[Guariti])</f>
        <v>2438883</v>
      </c>
      <c r="M5276">
        <f>_xlfn.XLOOKUP(Comuni[[#This Row],[Regione]],Table_0[Regione],Table_0[Deceduti])</f>
        <v>13122</v>
      </c>
      <c r="N5276" s="1">
        <f>(Comuni[[#This Row],[Popolazione2011]]/Comuni[[#This Row],[Ammalati TOT]])*100</f>
        <v>0.85799692672151617</v>
      </c>
      <c r="O5276">
        <f>_xlfn.XLOOKUP(Comuni[[#This Row],[Regione]],Table_0[Regione],Table_0[TOT AREA])</f>
        <v>5330380</v>
      </c>
      <c r="P5276" s="1">
        <f>(Comuni[[#This Row],[Popolazione2011]]/Comuni[[#This Row],[Ammalati AREA]])*100</f>
        <v>0.4022414912257663</v>
      </c>
    </row>
    <row r="5277" spans="1:16" x14ac:dyDescent="0.3">
      <c r="A5277" t="s">
        <v>5349</v>
      </c>
      <c r="B5277" t="s">
        <v>8031</v>
      </c>
      <c r="C5277" t="s">
        <v>5343</v>
      </c>
      <c r="D5277">
        <v>5309</v>
      </c>
      <c r="E5277" s="1">
        <f>(Comuni[[#This Row],[Popolazione2011]]/SUM(D:D))*100</f>
        <v>8.9342579636818454E-3</v>
      </c>
      <c r="F5277">
        <f t="shared" si="82"/>
        <v>5502886</v>
      </c>
      <c r="G5277" s="1">
        <f>(Comuni[[#This Row],[Popolazione2011]]/Comuni[[#This Row],[TOT POP REGIONE ]])*100</f>
        <v>9.6476648798466846E-2</v>
      </c>
      <c r="H5277" t="str">
        <f>IF(Comuni[[#This Row],[Popolazione2011]]&gt;300000,"MAGGIORE","")</f>
        <v/>
      </c>
      <c r="I5277" t="str">
        <f>_xlfn.XLOOKUP(Comuni[[#This Row],[Regione]],Ripartizione_geografica[Regione],Ripartizione_geografica[Ripartizione geografica])</f>
        <v>Centro</v>
      </c>
      <c r="J5277">
        <f>_xlfn.XLOOKUP(Comuni[[#This Row],[Regione]],Ripartizione_geografica[Regione],Ripartizione_geografica[Codice Regione])</f>
        <v>12</v>
      </c>
      <c r="K5277">
        <f>_xlfn.XLOOKUP(Comuni[[#This Row],[Regione]],Table_0[Regione],Table_0[Totale])</f>
        <v>2498960</v>
      </c>
      <c r="L5277">
        <f>_xlfn.XLOOKUP(Comuni[[#This Row],[Regione]],Table_0[Regione],Table_0[Guariti])</f>
        <v>2438883</v>
      </c>
      <c r="M5277">
        <f>_xlfn.XLOOKUP(Comuni[[#This Row],[Regione]],Table_0[Regione],Table_0[Deceduti])</f>
        <v>13122</v>
      </c>
      <c r="N5277" s="1">
        <f>(Comuni[[#This Row],[Popolazione2011]]/Comuni[[#This Row],[Ammalati TOT]])*100</f>
        <v>0.21244837852546658</v>
      </c>
      <c r="O5277">
        <f>_xlfn.XLOOKUP(Comuni[[#This Row],[Regione]],Table_0[Regione],Table_0[TOT AREA])</f>
        <v>5330380</v>
      </c>
      <c r="P5277" s="1">
        <f>(Comuni[[#This Row],[Popolazione2011]]/Comuni[[#This Row],[Ammalati AREA]])*100</f>
        <v>9.9598902892476721E-2</v>
      </c>
    </row>
    <row r="5278" spans="1:16" x14ac:dyDescent="0.3">
      <c r="A5278" t="s">
        <v>5350</v>
      </c>
      <c r="B5278" t="s">
        <v>8031</v>
      </c>
      <c r="C5278" t="s">
        <v>5343</v>
      </c>
      <c r="D5278">
        <v>5783</v>
      </c>
      <c r="E5278" s="1">
        <f>(Comuni[[#This Row],[Popolazione2011]]/SUM(D:D))*100</f>
        <v>9.7319295166645534E-3</v>
      </c>
      <c r="F5278">
        <f t="shared" si="82"/>
        <v>5502886</v>
      </c>
      <c r="G5278" s="1">
        <f>(Comuni[[#This Row],[Popolazione2011]]/Comuni[[#This Row],[TOT POP REGIONE ]])*100</f>
        <v>0.10509031079328193</v>
      </c>
      <c r="H5278" t="str">
        <f>IF(Comuni[[#This Row],[Popolazione2011]]&gt;300000,"MAGGIORE","")</f>
        <v/>
      </c>
      <c r="I5278" t="str">
        <f>_xlfn.XLOOKUP(Comuni[[#This Row],[Regione]],Ripartizione_geografica[Regione],Ripartizione_geografica[Ripartizione geografica])</f>
        <v>Centro</v>
      </c>
      <c r="J5278">
        <f>_xlfn.XLOOKUP(Comuni[[#This Row],[Regione]],Ripartizione_geografica[Regione],Ripartizione_geografica[Codice Regione])</f>
        <v>12</v>
      </c>
      <c r="K5278">
        <f>_xlfn.XLOOKUP(Comuni[[#This Row],[Regione]],Table_0[Regione],Table_0[Totale])</f>
        <v>2498960</v>
      </c>
      <c r="L5278">
        <f>_xlfn.XLOOKUP(Comuni[[#This Row],[Regione]],Table_0[Regione],Table_0[Guariti])</f>
        <v>2438883</v>
      </c>
      <c r="M5278">
        <f>_xlfn.XLOOKUP(Comuni[[#This Row],[Regione]],Table_0[Regione],Table_0[Deceduti])</f>
        <v>13122</v>
      </c>
      <c r="N5278" s="1">
        <f>(Comuni[[#This Row],[Popolazione2011]]/Comuni[[#This Row],[Ammalati TOT]])*100</f>
        <v>0.23141626916797389</v>
      </c>
      <c r="O5278">
        <f>_xlfn.XLOOKUP(Comuni[[#This Row],[Regione]],Table_0[Regione],Table_0[TOT AREA])</f>
        <v>5330380</v>
      </c>
      <c r="P5278" s="1">
        <f>(Comuni[[#This Row],[Popolazione2011]]/Comuni[[#This Row],[Ammalati AREA]])*100</f>
        <v>0.10849132707236632</v>
      </c>
    </row>
    <row r="5279" spans="1:16" x14ac:dyDescent="0.3">
      <c r="A5279" t="s">
        <v>5351</v>
      </c>
      <c r="B5279" t="s">
        <v>8031</v>
      </c>
      <c r="C5279" t="s">
        <v>5343</v>
      </c>
      <c r="D5279">
        <v>2379</v>
      </c>
      <c r="E5279" s="1">
        <f>(Comuni[[#This Row],[Popolazione2011]]/SUM(D:D))*100</f>
        <v>4.0035034273119439E-3</v>
      </c>
      <c r="F5279">
        <f t="shared" si="82"/>
        <v>5502886</v>
      </c>
      <c r="G5279" s="1">
        <f>(Comuni[[#This Row],[Popolazione2011]]/Comuni[[#This Row],[TOT POP REGIONE ]])*100</f>
        <v>4.3231860518280776E-2</v>
      </c>
      <c r="H5279" t="str">
        <f>IF(Comuni[[#This Row],[Popolazione2011]]&gt;300000,"MAGGIORE","")</f>
        <v/>
      </c>
      <c r="I5279" t="str">
        <f>_xlfn.XLOOKUP(Comuni[[#This Row],[Regione]],Ripartizione_geografica[Regione],Ripartizione_geografica[Ripartizione geografica])</f>
        <v>Centro</v>
      </c>
      <c r="J5279">
        <f>_xlfn.XLOOKUP(Comuni[[#This Row],[Regione]],Ripartizione_geografica[Regione],Ripartizione_geografica[Codice Regione])</f>
        <v>12</v>
      </c>
      <c r="K5279">
        <f>_xlfn.XLOOKUP(Comuni[[#This Row],[Regione]],Table_0[Regione],Table_0[Totale])</f>
        <v>2498960</v>
      </c>
      <c r="L5279">
        <f>_xlfn.XLOOKUP(Comuni[[#This Row],[Regione]],Table_0[Regione],Table_0[Guariti])</f>
        <v>2438883</v>
      </c>
      <c r="M5279">
        <f>_xlfn.XLOOKUP(Comuni[[#This Row],[Regione]],Table_0[Regione],Table_0[Deceduti])</f>
        <v>13122</v>
      </c>
      <c r="N5279" s="1">
        <f>(Comuni[[#This Row],[Popolazione2011]]/Comuni[[#This Row],[Ammalati TOT]])*100</f>
        <v>9.5199603034862509E-2</v>
      </c>
      <c r="O5279">
        <f>_xlfn.XLOOKUP(Comuni[[#This Row],[Regione]],Table_0[Regione],Table_0[TOT AREA])</f>
        <v>5330380</v>
      </c>
      <c r="P5279" s="1">
        <f>(Comuni[[#This Row],[Popolazione2011]]/Comuni[[#This Row],[Ammalati AREA]])*100</f>
        <v>4.4630964396534585E-2</v>
      </c>
    </row>
    <row r="5280" spans="1:16" x14ac:dyDescent="0.3">
      <c r="A5280" t="s">
        <v>5352</v>
      </c>
      <c r="B5280" t="s">
        <v>8031</v>
      </c>
      <c r="C5280" t="s">
        <v>5343</v>
      </c>
      <c r="D5280">
        <v>7386</v>
      </c>
      <c r="E5280" s="1">
        <f>(Comuni[[#This Row],[Popolazione2011]]/SUM(D:D))*100</f>
        <v>1.2429540274958394E-2</v>
      </c>
      <c r="F5280">
        <f t="shared" si="82"/>
        <v>5502886</v>
      </c>
      <c r="G5280" s="1">
        <f>(Comuni[[#This Row],[Popolazione2011]]/Comuni[[#This Row],[TOT POP REGIONE ]])*100</f>
        <v>0.13422047994452366</v>
      </c>
      <c r="H5280" t="str">
        <f>IF(Comuni[[#This Row],[Popolazione2011]]&gt;300000,"MAGGIORE","")</f>
        <v/>
      </c>
      <c r="I5280" t="str">
        <f>_xlfn.XLOOKUP(Comuni[[#This Row],[Regione]],Ripartizione_geografica[Regione],Ripartizione_geografica[Ripartizione geografica])</f>
        <v>Centro</v>
      </c>
      <c r="J5280">
        <f>_xlfn.XLOOKUP(Comuni[[#This Row],[Regione]],Ripartizione_geografica[Regione],Ripartizione_geografica[Codice Regione])</f>
        <v>12</v>
      </c>
      <c r="K5280">
        <f>_xlfn.XLOOKUP(Comuni[[#This Row],[Regione]],Table_0[Regione],Table_0[Totale])</f>
        <v>2498960</v>
      </c>
      <c r="L5280">
        <f>_xlfn.XLOOKUP(Comuni[[#This Row],[Regione]],Table_0[Regione],Table_0[Guariti])</f>
        <v>2438883</v>
      </c>
      <c r="M5280">
        <f>_xlfn.XLOOKUP(Comuni[[#This Row],[Regione]],Table_0[Regione],Table_0[Deceduti])</f>
        <v>13122</v>
      </c>
      <c r="N5280" s="1">
        <f>(Comuni[[#This Row],[Popolazione2011]]/Comuni[[#This Row],[Ammalati TOT]])*100</f>
        <v>0.29556295418894263</v>
      </c>
      <c r="O5280">
        <f>_xlfn.XLOOKUP(Comuni[[#This Row],[Regione]],Table_0[Regione],Table_0[TOT AREA])</f>
        <v>5330380</v>
      </c>
      <c r="P5280" s="1">
        <f>(Comuni[[#This Row],[Popolazione2011]]/Comuni[[#This Row],[Ammalati AREA]])*100</f>
        <v>0.13856422994233056</v>
      </c>
    </row>
    <row r="5281" spans="1:16" x14ac:dyDescent="0.3">
      <c r="A5281" t="s">
        <v>5353</v>
      </c>
      <c r="B5281" t="s">
        <v>8031</v>
      </c>
      <c r="C5281" t="s">
        <v>5343</v>
      </c>
      <c r="D5281">
        <v>4461</v>
      </c>
      <c r="E5281" s="1">
        <f>(Comuni[[#This Row],[Popolazione2011]]/SUM(D:D))*100</f>
        <v>7.5071999954764964E-3</v>
      </c>
      <c r="F5281">
        <f t="shared" si="82"/>
        <v>5502886</v>
      </c>
      <c r="G5281" s="1">
        <f>(Comuni[[#This Row],[Popolazione2011]]/Comuni[[#This Row],[TOT POP REGIONE ]])*100</f>
        <v>8.1066553077785014E-2</v>
      </c>
      <c r="H5281" t="str">
        <f>IF(Comuni[[#This Row],[Popolazione2011]]&gt;300000,"MAGGIORE","")</f>
        <v/>
      </c>
      <c r="I5281" t="str">
        <f>_xlfn.XLOOKUP(Comuni[[#This Row],[Regione]],Ripartizione_geografica[Regione],Ripartizione_geografica[Ripartizione geografica])</f>
        <v>Centro</v>
      </c>
      <c r="J5281">
        <f>_xlfn.XLOOKUP(Comuni[[#This Row],[Regione]],Ripartizione_geografica[Regione],Ripartizione_geografica[Codice Regione])</f>
        <v>12</v>
      </c>
      <c r="K5281">
        <f>_xlfn.XLOOKUP(Comuni[[#This Row],[Regione]],Table_0[Regione],Table_0[Totale])</f>
        <v>2498960</v>
      </c>
      <c r="L5281">
        <f>_xlfn.XLOOKUP(Comuni[[#This Row],[Regione]],Table_0[Regione],Table_0[Guariti])</f>
        <v>2438883</v>
      </c>
      <c r="M5281">
        <f>_xlfn.XLOOKUP(Comuni[[#This Row],[Regione]],Table_0[Regione],Table_0[Deceduti])</f>
        <v>13122</v>
      </c>
      <c r="N5281" s="1">
        <f>(Comuni[[#This Row],[Popolazione2011]]/Comuni[[#This Row],[Ammalati TOT]])*100</f>
        <v>0.1785142619329641</v>
      </c>
      <c r="O5281">
        <f>_xlfn.XLOOKUP(Comuni[[#This Row],[Regione]],Table_0[Regione],Table_0[TOT AREA])</f>
        <v>5330380</v>
      </c>
      <c r="P5281" s="1">
        <f>(Comuni[[#This Row],[Popolazione2011]]/Comuni[[#This Row],[Ammalati AREA]])*100</f>
        <v>8.3690093389214279E-2</v>
      </c>
    </row>
    <row r="5282" spans="1:16" x14ac:dyDescent="0.3">
      <c r="A5282" t="s">
        <v>5354</v>
      </c>
      <c r="B5282" t="s">
        <v>8031</v>
      </c>
      <c r="C5282" t="s">
        <v>5343</v>
      </c>
      <c r="D5282">
        <v>2650</v>
      </c>
      <c r="E5282" s="1">
        <f>(Comuni[[#This Row],[Popolazione2011]]/SUM(D:D))*100</f>
        <v>4.4595561506417195E-3</v>
      </c>
      <c r="F5282">
        <f t="shared" si="82"/>
        <v>5502886</v>
      </c>
      <c r="G5282" s="1">
        <f>(Comuni[[#This Row],[Popolazione2011]]/Comuni[[#This Row],[TOT POP REGIONE ]])*100</f>
        <v>4.815654912713075E-2</v>
      </c>
      <c r="H5282" t="str">
        <f>IF(Comuni[[#This Row],[Popolazione2011]]&gt;300000,"MAGGIORE","")</f>
        <v/>
      </c>
      <c r="I5282" t="str">
        <f>_xlfn.XLOOKUP(Comuni[[#This Row],[Regione]],Ripartizione_geografica[Regione],Ripartizione_geografica[Ripartizione geografica])</f>
        <v>Centro</v>
      </c>
      <c r="J5282">
        <f>_xlfn.XLOOKUP(Comuni[[#This Row],[Regione]],Ripartizione_geografica[Regione],Ripartizione_geografica[Codice Regione])</f>
        <v>12</v>
      </c>
      <c r="K5282">
        <f>_xlfn.XLOOKUP(Comuni[[#This Row],[Regione]],Table_0[Regione],Table_0[Totale])</f>
        <v>2498960</v>
      </c>
      <c r="L5282">
        <f>_xlfn.XLOOKUP(Comuni[[#This Row],[Regione]],Table_0[Regione],Table_0[Guariti])</f>
        <v>2438883</v>
      </c>
      <c r="M5282">
        <f>_xlfn.XLOOKUP(Comuni[[#This Row],[Regione]],Table_0[Regione],Table_0[Deceduti])</f>
        <v>13122</v>
      </c>
      <c r="N5282" s="1">
        <f>(Comuni[[#This Row],[Popolazione2011]]/Comuni[[#This Row],[Ammalati TOT]])*100</f>
        <v>0.10604411435157024</v>
      </c>
      <c r="O5282">
        <f>_xlfn.XLOOKUP(Comuni[[#This Row],[Regione]],Table_0[Regione],Table_0[TOT AREA])</f>
        <v>5330380</v>
      </c>
      <c r="P5282" s="1">
        <f>(Comuni[[#This Row],[Popolazione2011]]/Comuni[[#This Row],[Ammalati AREA]])*100</f>
        <v>4.9715029697695097E-2</v>
      </c>
    </row>
    <row r="5283" spans="1:16" x14ac:dyDescent="0.3">
      <c r="A5283" t="s">
        <v>5355</v>
      </c>
      <c r="B5283" t="s">
        <v>8031</v>
      </c>
      <c r="C5283" t="s">
        <v>5343</v>
      </c>
      <c r="D5283">
        <v>778</v>
      </c>
      <c r="E5283" s="1">
        <f>(Comuni[[#This Row],[Popolazione2011]]/SUM(D:D))*100</f>
        <v>1.3092583717733051E-3</v>
      </c>
      <c r="F5283">
        <f t="shared" si="82"/>
        <v>5502886</v>
      </c>
      <c r="G5283" s="1">
        <f>(Comuni[[#This Row],[Popolazione2011]]/Comuni[[#This Row],[TOT POP REGIONE ]])*100</f>
        <v>1.4138035932418009E-2</v>
      </c>
      <c r="H5283" t="str">
        <f>IF(Comuni[[#This Row],[Popolazione2011]]&gt;300000,"MAGGIORE","")</f>
        <v/>
      </c>
      <c r="I5283" t="str">
        <f>_xlfn.XLOOKUP(Comuni[[#This Row],[Regione]],Ripartizione_geografica[Regione],Ripartizione_geografica[Ripartizione geografica])</f>
        <v>Centro</v>
      </c>
      <c r="J5283">
        <f>_xlfn.XLOOKUP(Comuni[[#This Row],[Regione]],Ripartizione_geografica[Regione],Ripartizione_geografica[Codice Regione])</f>
        <v>12</v>
      </c>
      <c r="K5283">
        <f>_xlfn.XLOOKUP(Comuni[[#This Row],[Regione]],Table_0[Regione],Table_0[Totale])</f>
        <v>2498960</v>
      </c>
      <c r="L5283">
        <f>_xlfn.XLOOKUP(Comuni[[#This Row],[Regione]],Table_0[Regione],Table_0[Guariti])</f>
        <v>2438883</v>
      </c>
      <c r="M5283">
        <f>_xlfn.XLOOKUP(Comuni[[#This Row],[Regione]],Table_0[Regione],Table_0[Deceduti])</f>
        <v>13122</v>
      </c>
      <c r="N5283" s="1">
        <f>(Comuni[[#This Row],[Popolazione2011]]/Comuni[[#This Row],[Ammalati TOT]])*100</f>
        <v>3.1132951307744024E-2</v>
      </c>
      <c r="O5283">
        <f>_xlfn.XLOOKUP(Comuni[[#This Row],[Regione]],Table_0[Regione],Table_0[TOT AREA])</f>
        <v>5330380</v>
      </c>
      <c r="P5283" s="1">
        <f>(Comuni[[#This Row],[Popolazione2011]]/Comuni[[#This Row],[Ammalati AREA]])*100</f>
        <v>1.4595582303700673E-2</v>
      </c>
    </row>
    <row r="5284" spans="1:16" x14ac:dyDescent="0.3">
      <c r="A5284" t="s">
        <v>5356</v>
      </c>
      <c r="B5284" t="s">
        <v>8031</v>
      </c>
      <c r="C5284" t="s">
        <v>5343</v>
      </c>
      <c r="D5284">
        <v>8811</v>
      </c>
      <c r="E5284" s="1">
        <f>(Comuni[[#This Row],[Popolazione2011]]/SUM(D:D))*100</f>
        <v>1.4827603488039319E-2</v>
      </c>
      <c r="F5284">
        <f t="shared" si="82"/>
        <v>5502886</v>
      </c>
      <c r="G5284" s="1">
        <f>(Comuni[[#This Row],[Popolazione2011]]/Comuni[[#This Row],[TOT POP REGIONE ]])*100</f>
        <v>0.16011598277703734</v>
      </c>
      <c r="H5284" t="str">
        <f>IF(Comuni[[#This Row],[Popolazione2011]]&gt;300000,"MAGGIORE","")</f>
        <v/>
      </c>
      <c r="I5284" t="str">
        <f>_xlfn.XLOOKUP(Comuni[[#This Row],[Regione]],Ripartizione_geografica[Regione],Ripartizione_geografica[Ripartizione geografica])</f>
        <v>Centro</v>
      </c>
      <c r="J5284">
        <f>_xlfn.XLOOKUP(Comuni[[#This Row],[Regione]],Ripartizione_geografica[Regione],Ripartizione_geografica[Codice Regione])</f>
        <v>12</v>
      </c>
      <c r="K5284">
        <f>_xlfn.XLOOKUP(Comuni[[#This Row],[Regione]],Table_0[Regione],Table_0[Totale])</f>
        <v>2498960</v>
      </c>
      <c r="L5284">
        <f>_xlfn.XLOOKUP(Comuni[[#This Row],[Regione]],Table_0[Regione],Table_0[Guariti])</f>
        <v>2438883</v>
      </c>
      <c r="M5284">
        <f>_xlfn.XLOOKUP(Comuni[[#This Row],[Regione]],Table_0[Regione],Table_0[Deceduti])</f>
        <v>13122</v>
      </c>
      <c r="N5284" s="1">
        <f>(Comuni[[#This Row],[Popolazione2011]]/Comuni[[#This Row],[Ammalati TOT]])*100</f>
        <v>0.35258667605723981</v>
      </c>
      <c r="O5284">
        <f>_xlfn.XLOOKUP(Comuni[[#This Row],[Regione]],Table_0[Regione],Table_0[TOT AREA])</f>
        <v>5330380</v>
      </c>
      <c r="P5284" s="1">
        <f>(Comuni[[#This Row],[Popolazione2011]]/Comuni[[#This Row],[Ammalati AREA]])*100</f>
        <v>0.1652977836476949</v>
      </c>
    </row>
    <row r="5285" spans="1:16" x14ac:dyDescent="0.3">
      <c r="A5285" t="s">
        <v>5357</v>
      </c>
      <c r="B5285" t="s">
        <v>8031</v>
      </c>
      <c r="C5285" t="s">
        <v>5343</v>
      </c>
      <c r="D5285">
        <v>2807</v>
      </c>
      <c r="E5285" s="1">
        <f>(Comuni[[#This Row],[Popolazione2011]]/SUM(D:D))*100</f>
        <v>4.7237638169250222E-3</v>
      </c>
      <c r="F5285">
        <f t="shared" si="82"/>
        <v>5502886</v>
      </c>
      <c r="G5285" s="1">
        <f>(Comuni[[#This Row],[Popolazione2011]]/Comuni[[#This Row],[TOT POP REGIONE ]])*100</f>
        <v>5.1009597509379619E-2</v>
      </c>
      <c r="H5285" t="str">
        <f>IF(Comuni[[#This Row],[Popolazione2011]]&gt;300000,"MAGGIORE","")</f>
        <v/>
      </c>
      <c r="I5285" t="str">
        <f>_xlfn.XLOOKUP(Comuni[[#This Row],[Regione]],Ripartizione_geografica[Regione],Ripartizione_geografica[Ripartizione geografica])</f>
        <v>Centro</v>
      </c>
      <c r="J5285">
        <f>_xlfn.XLOOKUP(Comuni[[#This Row],[Regione]],Ripartizione_geografica[Regione],Ripartizione_geografica[Codice Regione])</f>
        <v>12</v>
      </c>
      <c r="K5285">
        <f>_xlfn.XLOOKUP(Comuni[[#This Row],[Regione]],Table_0[Regione],Table_0[Totale])</f>
        <v>2498960</v>
      </c>
      <c r="L5285">
        <f>_xlfn.XLOOKUP(Comuni[[#This Row],[Regione]],Table_0[Regione],Table_0[Guariti])</f>
        <v>2438883</v>
      </c>
      <c r="M5285">
        <f>_xlfn.XLOOKUP(Comuni[[#This Row],[Regione]],Table_0[Regione],Table_0[Deceduti])</f>
        <v>13122</v>
      </c>
      <c r="N5285" s="1">
        <f>(Comuni[[#This Row],[Popolazione2011]]/Comuni[[#This Row],[Ammalati TOT]])*100</f>
        <v>0.11232672791881423</v>
      </c>
      <c r="O5285">
        <f>_xlfn.XLOOKUP(Comuni[[#This Row],[Regione]],Table_0[Regione],Table_0[TOT AREA])</f>
        <v>5330380</v>
      </c>
      <c r="P5285" s="1">
        <f>(Comuni[[#This Row],[Popolazione2011]]/Comuni[[#This Row],[Ammalati AREA]])*100</f>
        <v>5.2660410702426476E-2</v>
      </c>
    </row>
    <row r="5286" spans="1:16" x14ac:dyDescent="0.3">
      <c r="A5286" t="s">
        <v>5358</v>
      </c>
      <c r="B5286" t="s">
        <v>8031</v>
      </c>
      <c r="C5286" t="s">
        <v>5343</v>
      </c>
      <c r="D5286">
        <v>1749</v>
      </c>
      <c r="E5286" s="1">
        <f>(Comuni[[#This Row],[Popolazione2011]]/SUM(D:D))*100</f>
        <v>2.9433070594235351E-3</v>
      </c>
      <c r="F5286">
        <f t="shared" si="82"/>
        <v>5502886</v>
      </c>
      <c r="G5286" s="1">
        <f>(Comuni[[#This Row],[Popolazione2011]]/Comuni[[#This Row],[TOT POP REGIONE ]])*100</f>
        <v>3.1783322423906295E-2</v>
      </c>
      <c r="H5286" t="str">
        <f>IF(Comuni[[#This Row],[Popolazione2011]]&gt;300000,"MAGGIORE","")</f>
        <v/>
      </c>
      <c r="I5286" t="str">
        <f>_xlfn.XLOOKUP(Comuni[[#This Row],[Regione]],Ripartizione_geografica[Regione],Ripartizione_geografica[Ripartizione geografica])</f>
        <v>Centro</v>
      </c>
      <c r="J5286">
        <f>_xlfn.XLOOKUP(Comuni[[#This Row],[Regione]],Ripartizione_geografica[Regione],Ripartizione_geografica[Codice Regione])</f>
        <v>12</v>
      </c>
      <c r="K5286">
        <f>_xlfn.XLOOKUP(Comuni[[#This Row],[Regione]],Table_0[Regione],Table_0[Totale])</f>
        <v>2498960</v>
      </c>
      <c r="L5286">
        <f>_xlfn.XLOOKUP(Comuni[[#This Row],[Regione]],Table_0[Regione],Table_0[Guariti])</f>
        <v>2438883</v>
      </c>
      <c r="M5286">
        <f>_xlfn.XLOOKUP(Comuni[[#This Row],[Regione]],Table_0[Regione],Table_0[Deceduti])</f>
        <v>13122</v>
      </c>
      <c r="N5286" s="1">
        <f>(Comuni[[#This Row],[Popolazione2011]]/Comuni[[#This Row],[Ammalati TOT]])*100</f>
        <v>6.9989115472036373E-2</v>
      </c>
      <c r="O5286">
        <f>_xlfn.XLOOKUP(Comuni[[#This Row],[Regione]],Table_0[Regione],Table_0[TOT AREA])</f>
        <v>5330380</v>
      </c>
      <c r="P5286" s="1">
        <f>(Comuni[[#This Row],[Popolazione2011]]/Comuni[[#This Row],[Ammalati AREA]])*100</f>
        <v>3.2811919600478766E-2</v>
      </c>
    </row>
    <row r="5287" spans="1:16" x14ac:dyDescent="0.3">
      <c r="A5287" t="s">
        <v>5359</v>
      </c>
      <c r="B5287" t="s">
        <v>8031</v>
      </c>
      <c r="C5287" t="s">
        <v>5343</v>
      </c>
      <c r="D5287">
        <v>641</v>
      </c>
      <c r="E5287" s="1">
        <f>(Comuni[[#This Row],[Popolazione2011]]/SUM(D:D))*100</f>
        <v>1.0787077330420161E-3</v>
      </c>
      <c r="F5287">
        <f t="shared" si="82"/>
        <v>5502886</v>
      </c>
      <c r="G5287" s="1">
        <f>(Comuni[[#This Row],[Popolazione2011]]/Comuni[[#This Row],[TOT POP REGIONE ]])*100</f>
        <v>1.1648433203958796E-2</v>
      </c>
      <c r="H5287" t="str">
        <f>IF(Comuni[[#This Row],[Popolazione2011]]&gt;300000,"MAGGIORE","")</f>
        <v/>
      </c>
      <c r="I5287" t="str">
        <f>_xlfn.XLOOKUP(Comuni[[#This Row],[Regione]],Ripartizione_geografica[Regione],Ripartizione_geografica[Ripartizione geografica])</f>
        <v>Centro</v>
      </c>
      <c r="J5287">
        <f>_xlfn.XLOOKUP(Comuni[[#This Row],[Regione]],Ripartizione_geografica[Regione],Ripartizione_geografica[Codice Regione])</f>
        <v>12</v>
      </c>
      <c r="K5287">
        <f>_xlfn.XLOOKUP(Comuni[[#This Row],[Regione]],Table_0[Regione],Table_0[Totale])</f>
        <v>2498960</v>
      </c>
      <c r="L5287">
        <f>_xlfn.XLOOKUP(Comuni[[#This Row],[Regione]],Table_0[Regione],Table_0[Guariti])</f>
        <v>2438883</v>
      </c>
      <c r="M5287">
        <f>_xlfn.XLOOKUP(Comuni[[#This Row],[Regione]],Table_0[Regione],Table_0[Deceduti])</f>
        <v>13122</v>
      </c>
      <c r="N5287" s="1">
        <f>(Comuni[[#This Row],[Popolazione2011]]/Comuni[[#This Row],[Ammalati TOT]])*100</f>
        <v>2.5650670679002466E-2</v>
      </c>
      <c r="O5287">
        <f>_xlfn.XLOOKUP(Comuni[[#This Row],[Regione]],Table_0[Regione],Table_0[TOT AREA])</f>
        <v>5330380</v>
      </c>
      <c r="P5287" s="1">
        <f>(Comuni[[#This Row],[Popolazione2011]]/Comuni[[#This Row],[Ammalati AREA]])*100</f>
        <v>1.2025409070272663E-2</v>
      </c>
    </row>
    <row r="5288" spans="1:16" x14ac:dyDescent="0.3">
      <c r="A5288" t="s">
        <v>5360</v>
      </c>
      <c r="B5288" t="s">
        <v>8031</v>
      </c>
      <c r="C5288" t="s">
        <v>5343</v>
      </c>
      <c r="D5288">
        <v>2867</v>
      </c>
      <c r="E5288" s="1">
        <f>(Comuni[[#This Row],[Popolazione2011]]/SUM(D:D))*100</f>
        <v>4.8247348995810613E-3</v>
      </c>
      <c r="F5288">
        <f t="shared" si="82"/>
        <v>5502886</v>
      </c>
      <c r="G5288" s="1">
        <f>(Comuni[[#This Row],[Popolazione2011]]/Comuni[[#This Row],[TOT POP REGIONE ]])*100</f>
        <v>5.2099934470748628E-2</v>
      </c>
      <c r="H5288" t="str">
        <f>IF(Comuni[[#This Row],[Popolazione2011]]&gt;300000,"MAGGIORE","")</f>
        <v/>
      </c>
      <c r="I5288" t="str">
        <f>_xlfn.XLOOKUP(Comuni[[#This Row],[Regione]],Ripartizione_geografica[Regione],Ripartizione_geografica[Ripartizione geografica])</f>
        <v>Centro</v>
      </c>
      <c r="J5288">
        <f>_xlfn.XLOOKUP(Comuni[[#This Row],[Regione]],Ripartizione_geografica[Regione],Ripartizione_geografica[Codice Regione])</f>
        <v>12</v>
      </c>
      <c r="K5288">
        <f>_xlfn.XLOOKUP(Comuni[[#This Row],[Regione]],Table_0[Regione],Table_0[Totale])</f>
        <v>2498960</v>
      </c>
      <c r="L5288">
        <f>_xlfn.XLOOKUP(Comuni[[#This Row],[Regione]],Table_0[Regione],Table_0[Guariti])</f>
        <v>2438883</v>
      </c>
      <c r="M5288">
        <f>_xlfn.XLOOKUP(Comuni[[#This Row],[Regione]],Table_0[Regione],Table_0[Deceduti])</f>
        <v>13122</v>
      </c>
      <c r="N5288" s="1">
        <f>(Comuni[[#This Row],[Popolazione2011]]/Comuni[[#This Row],[Ammalati TOT]])*100</f>
        <v>0.11472772673432148</v>
      </c>
      <c r="O5288">
        <f>_xlfn.XLOOKUP(Comuni[[#This Row],[Regione]],Table_0[Regione],Table_0[TOT AREA])</f>
        <v>5330380</v>
      </c>
      <c r="P5288" s="1">
        <f>(Comuni[[#This Row],[Popolazione2011]]/Comuni[[#This Row],[Ammalati AREA]])*100</f>
        <v>5.3786034016336547E-2</v>
      </c>
    </row>
    <row r="5289" spans="1:16" x14ac:dyDescent="0.3">
      <c r="A5289" t="s">
        <v>5361</v>
      </c>
      <c r="B5289" t="s">
        <v>8031</v>
      </c>
      <c r="C5289" t="s">
        <v>5343</v>
      </c>
      <c r="D5289">
        <v>33658</v>
      </c>
      <c r="E5289" s="1">
        <f>(Comuni[[#This Row],[Popolazione2011]]/SUM(D:D))*100</f>
        <v>5.6641411667282648E-2</v>
      </c>
      <c r="F5289">
        <f t="shared" si="82"/>
        <v>5502886</v>
      </c>
      <c r="G5289" s="1">
        <f>(Comuni[[#This Row],[Popolazione2011]]/Comuni[[#This Row],[TOT POP REGIONE ]])*100</f>
        <v>0.611642690762629</v>
      </c>
      <c r="H5289" t="str">
        <f>IF(Comuni[[#This Row],[Popolazione2011]]&gt;300000,"MAGGIORE","")</f>
        <v/>
      </c>
      <c r="I5289" t="str">
        <f>_xlfn.XLOOKUP(Comuni[[#This Row],[Regione]],Ripartizione_geografica[Regione],Ripartizione_geografica[Ripartizione geografica])</f>
        <v>Centro</v>
      </c>
      <c r="J5289">
        <f>_xlfn.XLOOKUP(Comuni[[#This Row],[Regione]],Ripartizione_geografica[Regione],Ripartizione_geografica[Codice Regione])</f>
        <v>12</v>
      </c>
      <c r="K5289">
        <f>_xlfn.XLOOKUP(Comuni[[#This Row],[Regione]],Table_0[Regione],Table_0[Totale])</f>
        <v>2498960</v>
      </c>
      <c r="L5289">
        <f>_xlfn.XLOOKUP(Comuni[[#This Row],[Regione]],Table_0[Regione],Table_0[Guariti])</f>
        <v>2438883</v>
      </c>
      <c r="M5289">
        <f>_xlfn.XLOOKUP(Comuni[[#This Row],[Regione]],Table_0[Regione],Table_0[Deceduti])</f>
        <v>13122</v>
      </c>
      <c r="N5289" s="1">
        <f>(Comuni[[#This Row],[Popolazione2011]]/Comuni[[#This Row],[Ammalati TOT]])*100</f>
        <v>1.3468803022057174</v>
      </c>
      <c r="O5289">
        <f>_xlfn.XLOOKUP(Comuni[[#This Row],[Regione]],Table_0[Regione],Table_0[TOT AREA])</f>
        <v>5330380</v>
      </c>
      <c r="P5289" s="1">
        <f>(Comuni[[#This Row],[Popolazione2011]]/Comuni[[#This Row],[Ammalati AREA]])*100</f>
        <v>0.63143715832642333</v>
      </c>
    </row>
    <row r="5290" spans="1:16" x14ac:dyDescent="0.3">
      <c r="A5290" t="s">
        <v>5362</v>
      </c>
      <c r="B5290" t="s">
        <v>8031</v>
      </c>
      <c r="C5290" t="s">
        <v>5343</v>
      </c>
      <c r="D5290">
        <v>3533</v>
      </c>
      <c r="E5290" s="1">
        <f>(Comuni[[#This Row],[Popolazione2011]]/SUM(D:D))*100</f>
        <v>5.9455139170630934E-3</v>
      </c>
      <c r="F5290">
        <f t="shared" si="82"/>
        <v>5502886</v>
      </c>
      <c r="G5290" s="1">
        <f>(Comuni[[#This Row],[Popolazione2011]]/Comuni[[#This Row],[TOT POP REGIONE ]])*100</f>
        <v>6.4202674741944493E-2</v>
      </c>
      <c r="H5290" t="str">
        <f>IF(Comuni[[#This Row],[Popolazione2011]]&gt;300000,"MAGGIORE","")</f>
        <v/>
      </c>
      <c r="I5290" t="str">
        <f>_xlfn.XLOOKUP(Comuni[[#This Row],[Regione]],Ripartizione_geografica[Regione],Ripartizione_geografica[Ripartizione geografica])</f>
        <v>Centro</v>
      </c>
      <c r="J5290">
        <f>_xlfn.XLOOKUP(Comuni[[#This Row],[Regione]],Ripartizione_geografica[Regione],Ripartizione_geografica[Codice Regione])</f>
        <v>12</v>
      </c>
      <c r="K5290">
        <f>_xlfn.XLOOKUP(Comuni[[#This Row],[Regione]],Table_0[Regione],Table_0[Totale])</f>
        <v>2498960</v>
      </c>
      <c r="L5290">
        <f>_xlfn.XLOOKUP(Comuni[[#This Row],[Regione]],Table_0[Regione],Table_0[Guariti])</f>
        <v>2438883</v>
      </c>
      <c r="M5290">
        <f>_xlfn.XLOOKUP(Comuni[[#This Row],[Regione]],Table_0[Regione],Table_0[Deceduti])</f>
        <v>13122</v>
      </c>
      <c r="N5290" s="1">
        <f>(Comuni[[#This Row],[Popolazione2011]]/Comuni[[#This Row],[Ammalati TOT]])*100</f>
        <v>0.14137881358645196</v>
      </c>
      <c r="O5290">
        <f>_xlfn.XLOOKUP(Comuni[[#This Row],[Regione]],Table_0[Regione],Table_0[TOT AREA])</f>
        <v>5330380</v>
      </c>
      <c r="P5290" s="1">
        <f>(Comuni[[#This Row],[Popolazione2011]]/Comuni[[#This Row],[Ammalati AREA]])*100</f>
        <v>6.628045280073841E-2</v>
      </c>
    </row>
    <row r="5291" spans="1:16" x14ac:dyDescent="0.3">
      <c r="A5291" t="s">
        <v>5363</v>
      </c>
      <c r="B5291" t="s">
        <v>8031</v>
      </c>
      <c r="C5291" t="s">
        <v>5343</v>
      </c>
      <c r="D5291">
        <v>902</v>
      </c>
      <c r="E5291" s="1">
        <f>(Comuni[[#This Row],[Popolazione2011]]/SUM(D:D))*100</f>
        <v>1.5179319425957854E-3</v>
      </c>
      <c r="F5291">
        <f t="shared" si="82"/>
        <v>5502886</v>
      </c>
      <c r="G5291" s="1">
        <f>(Comuni[[#This Row],[Popolazione2011]]/Comuni[[#This Row],[TOT POP REGIONE ]])*100</f>
        <v>1.6391398985913935E-2</v>
      </c>
      <c r="H5291" t="str">
        <f>IF(Comuni[[#This Row],[Popolazione2011]]&gt;300000,"MAGGIORE","")</f>
        <v/>
      </c>
      <c r="I5291" t="str">
        <f>_xlfn.XLOOKUP(Comuni[[#This Row],[Regione]],Ripartizione_geografica[Regione],Ripartizione_geografica[Ripartizione geografica])</f>
        <v>Centro</v>
      </c>
      <c r="J5291">
        <f>_xlfn.XLOOKUP(Comuni[[#This Row],[Regione]],Ripartizione_geografica[Regione],Ripartizione_geografica[Codice Regione])</f>
        <v>12</v>
      </c>
      <c r="K5291">
        <f>_xlfn.XLOOKUP(Comuni[[#This Row],[Regione]],Table_0[Regione],Table_0[Totale])</f>
        <v>2498960</v>
      </c>
      <c r="L5291">
        <f>_xlfn.XLOOKUP(Comuni[[#This Row],[Regione]],Table_0[Regione],Table_0[Guariti])</f>
        <v>2438883</v>
      </c>
      <c r="M5291">
        <f>_xlfn.XLOOKUP(Comuni[[#This Row],[Regione]],Table_0[Regione],Table_0[Deceduti])</f>
        <v>13122</v>
      </c>
      <c r="N5291" s="1">
        <f>(Comuni[[#This Row],[Popolazione2011]]/Comuni[[#This Row],[Ammalati TOT]])*100</f>
        <v>3.6095015526459003E-2</v>
      </c>
      <c r="O5291">
        <f>_xlfn.XLOOKUP(Comuni[[#This Row],[Regione]],Table_0[Regione],Table_0[TOT AREA])</f>
        <v>5330380</v>
      </c>
      <c r="P5291" s="1">
        <f>(Comuni[[#This Row],[Popolazione2011]]/Comuni[[#This Row],[Ammalati AREA]])*100</f>
        <v>1.6921870485781504E-2</v>
      </c>
    </row>
    <row r="5292" spans="1:16" x14ac:dyDescent="0.3">
      <c r="A5292" t="s">
        <v>5364</v>
      </c>
      <c r="B5292" t="s">
        <v>8031</v>
      </c>
      <c r="C5292" t="s">
        <v>5343</v>
      </c>
      <c r="D5292">
        <v>3969</v>
      </c>
      <c r="E5292" s="1">
        <f>(Comuni[[#This Row],[Popolazione2011]]/SUM(D:D))*100</f>
        <v>6.6792371176969756E-3</v>
      </c>
      <c r="F5292">
        <f t="shared" si="82"/>
        <v>5502886</v>
      </c>
      <c r="G5292" s="1">
        <f>(Comuni[[#This Row],[Popolazione2011]]/Comuni[[#This Row],[TOT POP REGIONE ]])*100</f>
        <v>7.2125789994559222E-2</v>
      </c>
      <c r="H5292" t="str">
        <f>IF(Comuni[[#This Row],[Popolazione2011]]&gt;300000,"MAGGIORE","")</f>
        <v/>
      </c>
      <c r="I5292" t="str">
        <f>_xlfn.XLOOKUP(Comuni[[#This Row],[Regione]],Ripartizione_geografica[Regione],Ripartizione_geografica[Ripartizione geografica])</f>
        <v>Centro</v>
      </c>
      <c r="J5292">
        <f>_xlfn.XLOOKUP(Comuni[[#This Row],[Regione]],Ripartizione_geografica[Regione],Ripartizione_geografica[Codice Regione])</f>
        <v>12</v>
      </c>
      <c r="K5292">
        <f>_xlfn.XLOOKUP(Comuni[[#This Row],[Regione]],Table_0[Regione],Table_0[Totale])</f>
        <v>2498960</v>
      </c>
      <c r="L5292">
        <f>_xlfn.XLOOKUP(Comuni[[#This Row],[Regione]],Table_0[Regione],Table_0[Guariti])</f>
        <v>2438883</v>
      </c>
      <c r="M5292">
        <f>_xlfn.XLOOKUP(Comuni[[#This Row],[Regione]],Table_0[Regione],Table_0[Deceduti])</f>
        <v>13122</v>
      </c>
      <c r="N5292" s="1">
        <f>(Comuni[[#This Row],[Popolazione2011]]/Comuni[[#This Row],[Ammalati TOT]])*100</f>
        <v>0.15882607164580465</v>
      </c>
      <c r="O5292">
        <f>_xlfn.XLOOKUP(Comuni[[#This Row],[Regione]],Table_0[Regione],Table_0[TOT AREA])</f>
        <v>5330380</v>
      </c>
      <c r="P5292" s="1">
        <f>(Comuni[[#This Row],[Popolazione2011]]/Comuni[[#This Row],[Ammalati AREA]])*100</f>
        <v>7.4459982215151641E-2</v>
      </c>
    </row>
    <row r="5293" spans="1:16" x14ac:dyDescent="0.3">
      <c r="A5293" t="s">
        <v>5365</v>
      </c>
      <c r="B5293" t="s">
        <v>8031</v>
      </c>
      <c r="C5293" t="s">
        <v>5343</v>
      </c>
      <c r="D5293">
        <v>4903</v>
      </c>
      <c r="E5293" s="1">
        <f>(Comuni[[#This Row],[Popolazione2011]]/SUM(D:D))*100</f>
        <v>8.2510203043759823E-3</v>
      </c>
      <c r="F5293">
        <f t="shared" si="82"/>
        <v>5502886</v>
      </c>
      <c r="G5293" s="1">
        <f>(Comuni[[#This Row],[Popolazione2011]]/Comuni[[#This Row],[TOT POP REGIONE ]])*100</f>
        <v>8.9098702026536622E-2</v>
      </c>
      <c r="H5293" t="str">
        <f>IF(Comuni[[#This Row],[Popolazione2011]]&gt;300000,"MAGGIORE","")</f>
        <v/>
      </c>
      <c r="I5293" t="str">
        <f>_xlfn.XLOOKUP(Comuni[[#This Row],[Regione]],Ripartizione_geografica[Regione],Ripartizione_geografica[Ripartizione geografica])</f>
        <v>Centro</v>
      </c>
      <c r="J5293">
        <f>_xlfn.XLOOKUP(Comuni[[#This Row],[Regione]],Ripartizione_geografica[Regione],Ripartizione_geografica[Codice Regione])</f>
        <v>12</v>
      </c>
      <c r="K5293">
        <f>_xlfn.XLOOKUP(Comuni[[#This Row],[Regione]],Table_0[Regione],Table_0[Totale])</f>
        <v>2498960</v>
      </c>
      <c r="L5293">
        <f>_xlfn.XLOOKUP(Comuni[[#This Row],[Regione]],Table_0[Regione],Table_0[Guariti])</f>
        <v>2438883</v>
      </c>
      <c r="M5293">
        <f>_xlfn.XLOOKUP(Comuni[[#This Row],[Regione]],Table_0[Regione],Table_0[Deceduti])</f>
        <v>13122</v>
      </c>
      <c r="N5293" s="1">
        <f>(Comuni[[#This Row],[Popolazione2011]]/Comuni[[#This Row],[Ammalati TOT]])*100</f>
        <v>0.19620161987386753</v>
      </c>
      <c r="O5293">
        <f>_xlfn.XLOOKUP(Comuni[[#This Row],[Regione]],Table_0[Regione],Table_0[TOT AREA])</f>
        <v>5330380</v>
      </c>
      <c r="P5293" s="1">
        <f>(Comuni[[#This Row],[Popolazione2011]]/Comuni[[#This Row],[Ammalati AREA]])*100</f>
        <v>9.1982185135018518E-2</v>
      </c>
    </row>
    <row r="5294" spans="1:16" x14ac:dyDescent="0.3">
      <c r="A5294" t="s">
        <v>5366</v>
      </c>
      <c r="B5294" t="s">
        <v>8031</v>
      </c>
      <c r="C5294" t="s">
        <v>5343</v>
      </c>
      <c r="D5294">
        <v>23098</v>
      </c>
      <c r="E5294" s="1">
        <f>(Comuni[[#This Row],[Popolazione2011]]/SUM(D:D))*100</f>
        <v>3.8870501119819788E-2</v>
      </c>
      <c r="F5294">
        <f t="shared" si="82"/>
        <v>5502886</v>
      </c>
      <c r="G5294" s="1">
        <f>(Comuni[[#This Row],[Popolazione2011]]/Comuni[[#This Row],[TOT POP REGIONE ]])*100</f>
        <v>0.41974338556168528</v>
      </c>
      <c r="H5294" t="str">
        <f>IF(Comuni[[#This Row],[Popolazione2011]]&gt;300000,"MAGGIORE","")</f>
        <v/>
      </c>
      <c r="I5294" t="str">
        <f>_xlfn.XLOOKUP(Comuni[[#This Row],[Regione]],Ripartizione_geografica[Regione],Ripartizione_geografica[Ripartizione geografica])</f>
        <v>Centro</v>
      </c>
      <c r="J5294">
        <f>_xlfn.XLOOKUP(Comuni[[#This Row],[Regione]],Ripartizione_geografica[Regione],Ripartizione_geografica[Codice Regione])</f>
        <v>12</v>
      </c>
      <c r="K5294">
        <f>_xlfn.XLOOKUP(Comuni[[#This Row],[Regione]],Table_0[Regione],Table_0[Totale])</f>
        <v>2498960</v>
      </c>
      <c r="L5294">
        <f>_xlfn.XLOOKUP(Comuni[[#This Row],[Regione]],Table_0[Regione],Table_0[Guariti])</f>
        <v>2438883</v>
      </c>
      <c r="M5294">
        <f>_xlfn.XLOOKUP(Comuni[[#This Row],[Regione]],Table_0[Regione],Table_0[Deceduti])</f>
        <v>13122</v>
      </c>
      <c r="N5294" s="1">
        <f>(Comuni[[#This Row],[Popolazione2011]]/Comuni[[#This Row],[Ammalati TOT]])*100</f>
        <v>0.92430451067644137</v>
      </c>
      <c r="O5294">
        <f>_xlfn.XLOOKUP(Comuni[[#This Row],[Regione]],Table_0[Regione],Table_0[TOT AREA])</f>
        <v>5330380</v>
      </c>
      <c r="P5294" s="1">
        <f>(Comuni[[#This Row],[Popolazione2011]]/Comuni[[#This Row],[Ammalati AREA]])*100</f>
        <v>0.4333274550782496</v>
      </c>
    </row>
    <row r="5295" spans="1:16" x14ac:dyDescent="0.3">
      <c r="A5295" t="s">
        <v>5367</v>
      </c>
      <c r="B5295" t="s">
        <v>8031</v>
      </c>
      <c r="C5295" t="s">
        <v>5343</v>
      </c>
      <c r="D5295">
        <v>8740</v>
      </c>
      <c r="E5295" s="1">
        <f>(Comuni[[#This Row],[Popolazione2011]]/SUM(D:D))*100</f>
        <v>1.4708121040229673E-2</v>
      </c>
      <c r="F5295">
        <f t="shared" si="82"/>
        <v>5502886</v>
      </c>
      <c r="G5295" s="1">
        <f>(Comuni[[#This Row],[Popolazione2011]]/Comuni[[#This Row],[TOT POP REGIONE ]])*100</f>
        <v>0.15882575070608404</v>
      </c>
      <c r="H5295" t="str">
        <f>IF(Comuni[[#This Row],[Popolazione2011]]&gt;300000,"MAGGIORE","")</f>
        <v/>
      </c>
      <c r="I5295" t="str">
        <f>_xlfn.XLOOKUP(Comuni[[#This Row],[Regione]],Ripartizione_geografica[Regione],Ripartizione_geografica[Ripartizione geografica])</f>
        <v>Centro</v>
      </c>
      <c r="J5295">
        <f>_xlfn.XLOOKUP(Comuni[[#This Row],[Regione]],Ripartizione_geografica[Regione],Ripartizione_geografica[Codice Regione])</f>
        <v>12</v>
      </c>
      <c r="K5295">
        <f>_xlfn.XLOOKUP(Comuni[[#This Row],[Regione]],Table_0[Regione],Table_0[Totale])</f>
        <v>2498960</v>
      </c>
      <c r="L5295">
        <f>_xlfn.XLOOKUP(Comuni[[#This Row],[Regione]],Table_0[Regione],Table_0[Guariti])</f>
        <v>2438883</v>
      </c>
      <c r="M5295">
        <f>_xlfn.XLOOKUP(Comuni[[#This Row],[Regione]],Table_0[Regione],Table_0[Deceduti])</f>
        <v>13122</v>
      </c>
      <c r="N5295" s="1">
        <f>(Comuni[[#This Row],[Popolazione2011]]/Comuni[[#This Row],[Ammalati TOT]])*100</f>
        <v>0.34974549412555622</v>
      </c>
      <c r="O5295">
        <f>_xlfn.XLOOKUP(Comuni[[#This Row],[Regione]],Table_0[Regione],Table_0[TOT AREA])</f>
        <v>5330380</v>
      </c>
      <c r="P5295" s="1">
        <f>(Comuni[[#This Row],[Popolazione2011]]/Comuni[[#This Row],[Ammalati AREA]])*100</f>
        <v>0.16396579605956799</v>
      </c>
    </row>
    <row r="5296" spans="1:16" x14ac:dyDescent="0.3">
      <c r="A5296" t="s">
        <v>5368</v>
      </c>
      <c r="B5296" t="s">
        <v>8031</v>
      </c>
      <c r="C5296" t="s">
        <v>5343</v>
      </c>
      <c r="D5296">
        <v>7744</v>
      </c>
      <c r="E5296" s="1">
        <f>(Comuni[[#This Row],[Popolazione2011]]/SUM(D:D))*100</f>
        <v>1.3032001068139426E-2</v>
      </c>
      <c r="F5296">
        <f t="shared" si="82"/>
        <v>5502886</v>
      </c>
      <c r="G5296" s="1">
        <f>(Comuni[[#This Row],[Popolazione2011]]/Comuni[[#This Row],[TOT POP REGIONE ]])*100</f>
        <v>0.14072615714735867</v>
      </c>
      <c r="H5296" t="str">
        <f>IF(Comuni[[#This Row],[Popolazione2011]]&gt;300000,"MAGGIORE","")</f>
        <v/>
      </c>
      <c r="I5296" t="str">
        <f>_xlfn.XLOOKUP(Comuni[[#This Row],[Regione]],Ripartizione_geografica[Regione],Ripartizione_geografica[Ripartizione geografica])</f>
        <v>Centro</v>
      </c>
      <c r="J5296">
        <f>_xlfn.XLOOKUP(Comuni[[#This Row],[Regione]],Ripartizione_geografica[Regione],Ripartizione_geografica[Codice Regione])</f>
        <v>12</v>
      </c>
      <c r="K5296">
        <f>_xlfn.XLOOKUP(Comuni[[#This Row],[Regione]],Table_0[Regione],Table_0[Totale])</f>
        <v>2498960</v>
      </c>
      <c r="L5296">
        <f>_xlfn.XLOOKUP(Comuni[[#This Row],[Regione]],Table_0[Regione],Table_0[Guariti])</f>
        <v>2438883</v>
      </c>
      <c r="M5296">
        <f>_xlfn.XLOOKUP(Comuni[[#This Row],[Regione]],Table_0[Regione],Table_0[Deceduti])</f>
        <v>13122</v>
      </c>
      <c r="N5296" s="1">
        <f>(Comuni[[#This Row],[Popolazione2011]]/Comuni[[#This Row],[Ammalati TOT]])*100</f>
        <v>0.30988891378813588</v>
      </c>
      <c r="O5296">
        <f>_xlfn.XLOOKUP(Comuni[[#This Row],[Regione]],Table_0[Regione],Table_0[TOT AREA])</f>
        <v>5330380</v>
      </c>
      <c r="P5296" s="1">
        <f>(Comuni[[#This Row],[Popolazione2011]]/Comuni[[#This Row],[Ammalati AREA]])*100</f>
        <v>0.14528044904866069</v>
      </c>
    </row>
    <row r="5297" spans="1:16" x14ac:dyDescent="0.3">
      <c r="A5297" t="s">
        <v>5369</v>
      </c>
      <c r="B5297" t="s">
        <v>8031</v>
      </c>
      <c r="C5297" t="s">
        <v>5343</v>
      </c>
      <c r="D5297">
        <v>1853</v>
      </c>
      <c r="E5297" s="1">
        <f>(Comuni[[#This Row],[Popolazione2011]]/SUM(D:D))*100</f>
        <v>3.1183236026940029E-3</v>
      </c>
      <c r="F5297">
        <f t="shared" si="82"/>
        <v>5502886</v>
      </c>
      <c r="G5297" s="1">
        <f>(Comuni[[#This Row],[Popolazione2011]]/Comuni[[#This Row],[TOT POP REGIONE ]])*100</f>
        <v>3.3673239823612554E-2</v>
      </c>
      <c r="H5297" t="str">
        <f>IF(Comuni[[#This Row],[Popolazione2011]]&gt;300000,"MAGGIORE","")</f>
        <v/>
      </c>
      <c r="I5297" t="str">
        <f>_xlfn.XLOOKUP(Comuni[[#This Row],[Regione]],Ripartizione_geografica[Regione],Ripartizione_geografica[Ripartizione geografica])</f>
        <v>Centro</v>
      </c>
      <c r="J5297">
        <f>_xlfn.XLOOKUP(Comuni[[#This Row],[Regione]],Ripartizione_geografica[Regione],Ripartizione_geografica[Codice Regione])</f>
        <v>12</v>
      </c>
      <c r="K5297">
        <f>_xlfn.XLOOKUP(Comuni[[#This Row],[Regione]],Table_0[Regione],Table_0[Totale])</f>
        <v>2498960</v>
      </c>
      <c r="L5297">
        <f>_xlfn.XLOOKUP(Comuni[[#This Row],[Regione]],Table_0[Regione],Table_0[Guariti])</f>
        <v>2438883</v>
      </c>
      <c r="M5297">
        <f>_xlfn.XLOOKUP(Comuni[[#This Row],[Regione]],Table_0[Regione],Table_0[Deceduti])</f>
        <v>13122</v>
      </c>
      <c r="N5297" s="1">
        <f>(Comuni[[#This Row],[Popolazione2011]]/Comuni[[#This Row],[Ammalati TOT]])*100</f>
        <v>7.4150846752248936E-2</v>
      </c>
      <c r="O5297">
        <f>_xlfn.XLOOKUP(Comuni[[#This Row],[Regione]],Table_0[Regione],Table_0[TOT AREA])</f>
        <v>5330380</v>
      </c>
      <c r="P5297" s="1">
        <f>(Comuni[[#This Row],[Popolazione2011]]/Comuni[[#This Row],[Ammalati AREA]])*100</f>
        <v>3.4763000011256234E-2</v>
      </c>
    </row>
    <row r="5298" spans="1:16" x14ac:dyDescent="0.3">
      <c r="A5298" t="s">
        <v>5370</v>
      </c>
      <c r="B5298" t="s">
        <v>8031</v>
      </c>
      <c r="C5298" t="s">
        <v>5343</v>
      </c>
      <c r="D5298">
        <v>975</v>
      </c>
      <c r="E5298" s="1">
        <f>(Comuni[[#This Row],[Popolazione2011]]/SUM(D:D))*100</f>
        <v>1.640780093160633E-3</v>
      </c>
      <c r="F5298">
        <f t="shared" si="82"/>
        <v>5502886</v>
      </c>
      <c r="G5298" s="1">
        <f>(Comuni[[#This Row],[Popolazione2011]]/Comuni[[#This Row],[TOT POP REGIONE ]])*100</f>
        <v>1.7717975622246217E-2</v>
      </c>
      <c r="H5298" t="str">
        <f>IF(Comuni[[#This Row],[Popolazione2011]]&gt;300000,"MAGGIORE","")</f>
        <v/>
      </c>
      <c r="I5298" t="str">
        <f>_xlfn.XLOOKUP(Comuni[[#This Row],[Regione]],Ripartizione_geografica[Regione],Ripartizione_geografica[Ripartizione geografica])</f>
        <v>Centro</v>
      </c>
      <c r="J5298">
        <f>_xlfn.XLOOKUP(Comuni[[#This Row],[Regione]],Ripartizione_geografica[Regione],Ripartizione_geografica[Codice Regione])</f>
        <v>12</v>
      </c>
      <c r="K5298">
        <f>_xlfn.XLOOKUP(Comuni[[#This Row],[Regione]],Table_0[Regione],Table_0[Totale])</f>
        <v>2498960</v>
      </c>
      <c r="L5298">
        <f>_xlfn.XLOOKUP(Comuni[[#This Row],[Regione]],Table_0[Regione],Table_0[Guariti])</f>
        <v>2438883</v>
      </c>
      <c r="M5298">
        <f>_xlfn.XLOOKUP(Comuni[[#This Row],[Regione]],Table_0[Regione],Table_0[Deceduti])</f>
        <v>13122</v>
      </c>
      <c r="N5298" s="1">
        <f>(Comuni[[#This Row],[Popolazione2011]]/Comuni[[#This Row],[Ammalati TOT]])*100</f>
        <v>3.9016230751992828E-2</v>
      </c>
      <c r="O5298">
        <f>_xlfn.XLOOKUP(Comuni[[#This Row],[Regione]],Table_0[Regione],Table_0[TOT AREA])</f>
        <v>5330380</v>
      </c>
      <c r="P5298" s="1">
        <f>(Comuni[[#This Row],[Popolazione2011]]/Comuni[[#This Row],[Ammalati AREA]])*100</f>
        <v>1.8291378851038761E-2</v>
      </c>
    </row>
    <row r="5299" spans="1:16" x14ac:dyDescent="0.3">
      <c r="A5299" t="s">
        <v>5371</v>
      </c>
      <c r="B5299" t="s">
        <v>8031</v>
      </c>
      <c r="C5299" t="s">
        <v>5343</v>
      </c>
      <c r="D5299">
        <v>744</v>
      </c>
      <c r="E5299" s="1">
        <f>(Comuni[[#This Row],[Popolazione2011]]/SUM(D:D))*100</f>
        <v>1.2520414249348828E-3</v>
      </c>
      <c r="F5299">
        <f t="shared" si="82"/>
        <v>5502886</v>
      </c>
      <c r="G5299" s="1">
        <f>(Comuni[[#This Row],[Popolazione2011]]/Comuni[[#This Row],[TOT POP REGIONE ]])*100</f>
        <v>1.3520178320975575E-2</v>
      </c>
      <c r="H5299" t="str">
        <f>IF(Comuni[[#This Row],[Popolazione2011]]&gt;300000,"MAGGIORE","")</f>
        <v/>
      </c>
      <c r="I5299" t="str">
        <f>_xlfn.XLOOKUP(Comuni[[#This Row],[Regione]],Ripartizione_geografica[Regione],Ripartizione_geografica[Ripartizione geografica])</f>
        <v>Centro</v>
      </c>
      <c r="J5299">
        <f>_xlfn.XLOOKUP(Comuni[[#This Row],[Regione]],Ripartizione_geografica[Regione],Ripartizione_geografica[Codice Regione])</f>
        <v>12</v>
      </c>
      <c r="K5299">
        <f>_xlfn.XLOOKUP(Comuni[[#This Row],[Regione]],Table_0[Regione],Table_0[Totale])</f>
        <v>2498960</v>
      </c>
      <c r="L5299">
        <f>_xlfn.XLOOKUP(Comuni[[#This Row],[Regione]],Table_0[Regione],Table_0[Guariti])</f>
        <v>2438883</v>
      </c>
      <c r="M5299">
        <f>_xlfn.XLOOKUP(Comuni[[#This Row],[Regione]],Table_0[Regione],Table_0[Deceduti])</f>
        <v>13122</v>
      </c>
      <c r="N5299" s="1">
        <f>(Comuni[[#This Row],[Popolazione2011]]/Comuni[[#This Row],[Ammalati TOT]])*100</f>
        <v>2.9772385312289911E-2</v>
      </c>
      <c r="O5299">
        <f>_xlfn.XLOOKUP(Comuni[[#This Row],[Regione]],Table_0[Regione],Table_0[TOT AREA])</f>
        <v>5330380</v>
      </c>
      <c r="P5299" s="1">
        <f>(Comuni[[#This Row],[Popolazione2011]]/Comuni[[#This Row],[Ammalati AREA]])*100</f>
        <v>1.3957729092484963E-2</v>
      </c>
    </row>
    <row r="5300" spans="1:16" x14ac:dyDescent="0.3">
      <c r="A5300" t="s">
        <v>5372</v>
      </c>
      <c r="B5300" t="s">
        <v>8031</v>
      </c>
      <c r="C5300" t="s">
        <v>5343</v>
      </c>
      <c r="D5300">
        <v>1671</v>
      </c>
      <c r="E5300" s="1">
        <f>(Comuni[[#This Row],[Popolazione2011]]/SUM(D:D))*100</f>
        <v>2.8120446519706846E-3</v>
      </c>
      <c r="F5300">
        <f t="shared" si="82"/>
        <v>5502886</v>
      </c>
      <c r="G5300" s="1">
        <f>(Comuni[[#This Row],[Popolazione2011]]/Comuni[[#This Row],[TOT POP REGIONE ]])*100</f>
        <v>3.0365884374126594E-2</v>
      </c>
      <c r="H5300" t="str">
        <f>IF(Comuni[[#This Row],[Popolazione2011]]&gt;300000,"MAGGIORE","")</f>
        <v/>
      </c>
      <c r="I5300" t="str">
        <f>_xlfn.XLOOKUP(Comuni[[#This Row],[Regione]],Ripartizione_geografica[Regione],Ripartizione_geografica[Ripartizione geografica])</f>
        <v>Centro</v>
      </c>
      <c r="J5300">
        <f>_xlfn.XLOOKUP(Comuni[[#This Row],[Regione]],Ripartizione_geografica[Regione],Ripartizione_geografica[Codice Regione])</f>
        <v>12</v>
      </c>
      <c r="K5300">
        <f>_xlfn.XLOOKUP(Comuni[[#This Row],[Regione]],Table_0[Regione],Table_0[Totale])</f>
        <v>2498960</v>
      </c>
      <c r="L5300">
        <f>_xlfn.XLOOKUP(Comuni[[#This Row],[Regione]],Table_0[Regione],Table_0[Guariti])</f>
        <v>2438883</v>
      </c>
      <c r="M5300">
        <f>_xlfn.XLOOKUP(Comuni[[#This Row],[Regione]],Table_0[Regione],Table_0[Deceduti])</f>
        <v>13122</v>
      </c>
      <c r="N5300" s="1">
        <f>(Comuni[[#This Row],[Popolazione2011]]/Comuni[[#This Row],[Ammalati TOT]])*100</f>
        <v>6.686781701187694E-2</v>
      </c>
      <c r="O5300">
        <f>_xlfn.XLOOKUP(Comuni[[#This Row],[Regione]],Table_0[Regione],Table_0[TOT AREA])</f>
        <v>5330380</v>
      </c>
      <c r="P5300" s="1">
        <f>(Comuni[[#This Row],[Popolazione2011]]/Comuni[[#This Row],[Ammalati AREA]])*100</f>
        <v>3.1348609292395663E-2</v>
      </c>
    </row>
    <row r="5301" spans="1:16" x14ac:dyDescent="0.3">
      <c r="A5301" t="s">
        <v>5373</v>
      </c>
      <c r="B5301" t="s">
        <v>8031</v>
      </c>
      <c r="C5301" t="s">
        <v>5343</v>
      </c>
      <c r="D5301">
        <v>3903</v>
      </c>
      <c r="E5301" s="1">
        <f>(Comuni[[#This Row],[Popolazione2011]]/SUM(D:D))*100</f>
        <v>6.5681689267753328E-3</v>
      </c>
      <c r="F5301">
        <f t="shared" si="82"/>
        <v>5502886</v>
      </c>
      <c r="G5301" s="1">
        <f>(Comuni[[#This Row],[Popolazione2011]]/Comuni[[#This Row],[TOT POP REGIONE ]])*100</f>
        <v>7.092641933705332E-2</v>
      </c>
      <c r="H5301" t="str">
        <f>IF(Comuni[[#This Row],[Popolazione2011]]&gt;300000,"MAGGIORE","")</f>
        <v/>
      </c>
      <c r="I5301" t="str">
        <f>_xlfn.XLOOKUP(Comuni[[#This Row],[Regione]],Ripartizione_geografica[Regione],Ripartizione_geografica[Ripartizione geografica])</f>
        <v>Centro</v>
      </c>
      <c r="J5301">
        <f>_xlfn.XLOOKUP(Comuni[[#This Row],[Regione]],Ripartizione_geografica[Regione],Ripartizione_geografica[Codice Regione])</f>
        <v>12</v>
      </c>
      <c r="K5301">
        <f>_xlfn.XLOOKUP(Comuni[[#This Row],[Regione]],Table_0[Regione],Table_0[Totale])</f>
        <v>2498960</v>
      </c>
      <c r="L5301">
        <f>_xlfn.XLOOKUP(Comuni[[#This Row],[Regione]],Table_0[Regione],Table_0[Guariti])</f>
        <v>2438883</v>
      </c>
      <c r="M5301">
        <f>_xlfn.XLOOKUP(Comuni[[#This Row],[Regione]],Table_0[Regione],Table_0[Deceduti])</f>
        <v>13122</v>
      </c>
      <c r="N5301" s="1">
        <f>(Comuni[[#This Row],[Popolazione2011]]/Comuni[[#This Row],[Ammalati TOT]])*100</f>
        <v>0.1561849729487467</v>
      </c>
      <c r="O5301">
        <f>_xlfn.XLOOKUP(Comuni[[#This Row],[Regione]],Table_0[Regione],Table_0[TOT AREA])</f>
        <v>5330380</v>
      </c>
      <c r="P5301" s="1">
        <f>(Comuni[[#This Row],[Popolazione2011]]/Comuni[[#This Row],[Ammalati AREA]])*100</f>
        <v>7.3221796569850547E-2</v>
      </c>
    </row>
    <row r="5302" spans="1:16" x14ac:dyDescent="0.3">
      <c r="A5302" t="s">
        <v>5374</v>
      </c>
      <c r="B5302" t="s">
        <v>8031</v>
      </c>
      <c r="C5302" t="s">
        <v>5343</v>
      </c>
      <c r="D5302">
        <v>567</v>
      </c>
      <c r="E5302" s="1">
        <f>(Comuni[[#This Row],[Popolazione2011]]/SUM(D:D))*100</f>
        <v>9.5417673109956809E-4</v>
      </c>
      <c r="F5302">
        <f t="shared" si="82"/>
        <v>5502886</v>
      </c>
      <c r="G5302" s="1">
        <f>(Comuni[[#This Row],[Popolazione2011]]/Comuni[[#This Row],[TOT POP REGIONE ]])*100</f>
        <v>1.0303684284937031E-2</v>
      </c>
      <c r="H5302" t="str">
        <f>IF(Comuni[[#This Row],[Popolazione2011]]&gt;300000,"MAGGIORE","")</f>
        <v/>
      </c>
      <c r="I5302" t="str">
        <f>_xlfn.XLOOKUP(Comuni[[#This Row],[Regione]],Ripartizione_geografica[Regione],Ripartizione_geografica[Ripartizione geografica])</f>
        <v>Centro</v>
      </c>
      <c r="J5302">
        <f>_xlfn.XLOOKUP(Comuni[[#This Row],[Regione]],Ripartizione_geografica[Regione],Ripartizione_geografica[Codice Regione])</f>
        <v>12</v>
      </c>
      <c r="K5302">
        <f>_xlfn.XLOOKUP(Comuni[[#This Row],[Regione]],Table_0[Regione],Table_0[Totale])</f>
        <v>2498960</v>
      </c>
      <c r="L5302">
        <f>_xlfn.XLOOKUP(Comuni[[#This Row],[Regione]],Table_0[Regione],Table_0[Guariti])</f>
        <v>2438883</v>
      </c>
      <c r="M5302">
        <f>_xlfn.XLOOKUP(Comuni[[#This Row],[Regione]],Table_0[Regione],Table_0[Deceduti])</f>
        <v>13122</v>
      </c>
      <c r="N5302" s="1">
        <f>(Comuni[[#This Row],[Popolazione2011]]/Comuni[[#This Row],[Ammalati TOT]])*100</f>
        <v>2.2689438806543522E-2</v>
      </c>
      <c r="O5302">
        <f>_xlfn.XLOOKUP(Comuni[[#This Row],[Regione]],Table_0[Regione],Table_0[TOT AREA])</f>
        <v>5330380</v>
      </c>
      <c r="P5302" s="1">
        <f>(Comuni[[#This Row],[Popolazione2011]]/Comuni[[#This Row],[Ammalati AREA]])*100</f>
        <v>1.0637140316450234E-2</v>
      </c>
    </row>
    <row r="5303" spans="1:16" x14ac:dyDescent="0.3">
      <c r="A5303" t="s">
        <v>5375</v>
      </c>
      <c r="B5303" t="s">
        <v>8031</v>
      </c>
      <c r="C5303" t="s">
        <v>5343</v>
      </c>
      <c r="D5303">
        <v>20966</v>
      </c>
      <c r="E5303" s="1">
        <f>(Comuni[[#This Row],[Popolazione2011]]/SUM(D:D))*100</f>
        <v>3.5282661982775208E-2</v>
      </c>
      <c r="F5303">
        <f t="shared" si="82"/>
        <v>5502886</v>
      </c>
      <c r="G5303" s="1">
        <f>(Comuni[[#This Row],[Popolazione2011]]/Comuni[[#This Row],[TOT POP REGIONE ]])*100</f>
        <v>0.38100007886770687</v>
      </c>
      <c r="H5303" t="str">
        <f>IF(Comuni[[#This Row],[Popolazione2011]]&gt;300000,"MAGGIORE","")</f>
        <v/>
      </c>
      <c r="I5303" t="str">
        <f>_xlfn.XLOOKUP(Comuni[[#This Row],[Regione]],Ripartizione_geografica[Regione],Ripartizione_geografica[Ripartizione geografica])</f>
        <v>Centro</v>
      </c>
      <c r="J5303">
        <f>_xlfn.XLOOKUP(Comuni[[#This Row],[Regione]],Ripartizione_geografica[Regione],Ripartizione_geografica[Codice Regione])</f>
        <v>12</v>
      </c>
      <c r="K5303">
        <f>_xlfn.XLOOKUP(Comuni[[#This Row],[Regione]],Table_0[Regione],Table_0[Totale])</f>
        <v>2498960</v>
      </c>
      <c r="L5303">
        <f>_xlfn.XLOOKUP(Comuni[[#This Row],[Regione]],Table_0[Regione],Table_0[Guariti])</f>
        <v>2438883</v>
      </c>
      <c r="M5303">
        <f>_xlfn.XLOOKUP(Comuni[[#This Row],[Regione]],Table_0[Regione],Table_0[Deceduti])</f>
        <v>13122</v>
      </c>
      <c r="N5303" s="1">
        <f>(Comuni[[#This Row],[Popolazione2011]]/Comuni[[#This Row],[Ammalati TOT]])*100</f>
        <v>0.83898901943208382</v>
      </c>
      <c r="O5303">
        <f>_xlfn.XLOOKUP(Comuni[[#This Row],[Regione]],Table_0[Regione],Table_0[TOT AREA])</f>
        <v>5330380</v>
      </c>
      <c r="P5303" s="1">
        <f>(Comuni[[#This Row],[Popolazione2011]]/Comuni[[#This Row],[Ammalati AREA]])*100</f>
        <v>0.3933303066573115</v>
      </c>
    </row>
    <row r="5304" spans="1:16" x14ac:dyDescent="0.3">
      <c r="A5304" t="s">
        <v>5376</v>
      </c>
      <c r="B5304" t="s">
        <v>8031</v>
      </c>
      <c r="C5304" t="s">
        <v>5343</v>
      </c>
      <c r="D5304">
        <v>551</v>
      </c>
      <c r="E5304" s="1">
        <f>(Comuni[[#This Row],[Popolazione2011]]/SUM(D:D))*100</f>
        <v>9.2725110905795768E-4</v>
      </c>
      <c r="F5304">
        <f t="shared" si="82"/>
        <v>5502886</v>
      </c>
      <c r="G5304" s="1">
        <f>(Comuni[[#This Row],[Popolazione2011]]/Comuni[[#This Row],[TOT POP REGIONE ]])*100</f>
        <v>1.0012927761905297E-2</v>
      </c>
      <c r="H5304" t="str">
        <f>IF(Comuni[[#This Row],[Popolazione2011]]&gt;300000,"MAGGIORE","")</f>
        <v/>
      </c>
      <c r="I5304" t="str">
        <f>_xlfn.XLOOKUP(Comuni[[#This Row],[Regione]],Ripartizione_geografica[Regione],Ripartizione_geografica[Ripartizione geografica])</f>
        <v>Centro</v>
      </c>
      <c r="J5304">
        <f>_xlfn.XLOOKUP(Comuni[[#This Row],[Regione]],Ripartizione_geografica[Regione],Ripartizione_geografica[Codice Regione])</f>
        <v>12</v>
      </c>
      <c r="K5304">
        <f>_xlfn.XLOOKUP(Comuni[[#This Row],[Regione]],Table_0[Regione],Table_0[Totale])</f>
        <v>2498960</v>
      </c>
      <c r="L5304">
        <f>_xlfn.XLOOKUP(Comuni[[#This Row],[Regione]],Table_0[Regione],Table_0[Guariti])</f>
        <v>2438883</v>
      </c>
      <c r="M5304">
        <f>_xlfn.XLOOKUP(Comuni[[#This Row],[Regione]],Table_0[Regione],Table_0[Deceduti])</f>
        <v>13122</v>
      </c>
      <c r="N5304" s="1">
        <f>(Comuni[[#This Row],[Popolazione2011]]/Comuni[[#This Row],[Ammalati TOT]])*100</f>
        <v>2.2049172455741589E-2</v>
      </c>
      <c r="O5304">
        <f>_xlfn.XLOOKUP(Comuni[[#This Row],[Regione]],Table_0[Regione],Table_0[TOT AREA])</f>
        <v>5330380</v>
      </c>
      <c r="P5304" s="1">
        <f>(Comuni[[#This Row],[Popolazione2011]]/Comuni[[#This Row],[Ammalati AREA]])*100</f>
        <v>1.0336974099407547E-2</v>
      </c>
    </row>
    <row r="5305" spans="1:16" x14ac:dyDescent="0.3">
      <c r="A5305" t="s">
        <v>5377</v>
      </c>
      <c r="B5305" t="s">
        <v>8031</v>
      </c>
      <c r="C5305" t="s">
        <v>5343</v>
      </c>
      <c r="D5305">
        <v>9645</v>
      </c>
      <c r="E5305" s="1">
        <f>(Comuni[[#This Row],[Popolazione2011]]/SUM(D:D))*100</f>
        <v>1.623110153695826E-2</v>
      </c>
      <c r="F5305">
        <f t="shared" si="82"/>
        <v>5502886</v>
      </c>
      <c r="G5305" s="1">
        <f>(Comuni[[#This Row],[Popolazione2011]]/Comuni[[#This Row],[TOT POP REGIONE ]])*100</f>
        <v>0.17527166654006643</v>
      </c>
      <c r="H5305" t="str">
        <f>IF(Comuni[[#This Row],[Popolazione2011]]&gt;300000,"MAGGIORE","")</f>
        <v/>
      </c>
      <c r="I5305" t="str">
        <f>_xlfn.XLOOKUP(Comuni[[#This Row],[Regione]],Ripartizione_geografica[Regione],Ripartizione_geografica[Ripartizione geografica])</f>
        <v>Centro</v>
      </c>
      <c r="J5305">
        <f>_xlfn.XLOOKUP(Comuni[[#This Row],[Regione]],Ripartizione_geografica[Regione],Ripartizione_geografica[Codice Regione])</f>
        <v>12</v>
      </c>
      <c r="K5305">
        <f>_xlfn.XLOOKUP(Comuni[[#This Row],[Regione]],Table_0[Regione],Table_0[Totale])</f>
        <v>2498960</v>
      </c>
      <c r="L5305">
        <f>_xlfn.XLOOKUP(Comuni[[#This Row],[Regione]],Table_0[Regione],Table_0[Guariti])</f>
        <v>2438883</v>
      </c>
      <c r="M5305">
        <f>_xlfn.XLOOKUP(Comuni[[#This Row],[Regione]],Table_0[Regione],Table_0[Deceduti])</f>
        <v>13122</v>
      </c>
      <c r="N5305" s="1">
        <f>(Comuni[[#This Row],[Popolazione2011]]/Comuni[[#This Row],[Ammalati TOT]])*100</f>
        <v>0.38596055959279058</v>
      </c>
      <c r="O5305">
        <f>_xlfn.XLOOKUP(Comuni[[#This Row],[Regione]],Table_0[Regione],Table_0[TOT AREA])</f>
        <v>5330380</v>
      </c>
      <c r="P5305" s="1">
        <f>(Comuni[[#This Row],[Popolazione2011]]/Comuni[[#This Row],[Ammalati AREA]])*100</f>
        <v>0.18094394771104499</v>
      </c>
    </row>
    <row r="5306" spans="1:16" x14ac:dyDescent="0.3">
      <c r="A5306" t="s">
        <v>5378</v>
      </c>
      <c r="B5306" t="s">
        <v>8031</v>
      </c>
      <c r="C5306" t="s">
        <v>5343</v>
      </c>
      <c r="D5306">
        <v>2993</v>
      </c>
      <c r="E5306" s="1">
        <f>(Comuni[[#This Row],[Popolazione2011]]/SUM(D:D))*100</f>
        <v>5.0367741731587425E-3</v>
      </c>
      <c r="F5306">
        <f t="shared" si="82"/>
        <v>5502886</v>
      </c>
      <c r="G5306" s="1">
        <f>(Comuni[[#This Row],[Popolazione2011]]/Comuni[[#This Row],[TOT POP REGIONE ]])*100</f>
        <v>5.4389642089623519E-2</v>
      </c>
      <c r="H5306" t="str">
        <f>IF(Comuni[[#This Row],[Popolazione2011]]&gt;300000,"MAGGIORE","")</f>
        <v/>
      </c>
      <c r="I5306" t="str">
        <f>_xlfn.XLOOKUP(Comuni[[#This Row],[Regione]],Ripartizione_geografica[Regione],Ripartizione_geografica[Ripartizione geografica])</f>
        <v>Centro</v>
      </c>
      <c r="J5306">
        <f>_xlfn.XLOOKUP(Comuni[[#This Row],[Regione]],Ripartizione_geografica[Regione],Ripartizione_geografica[Codice Regione])</f>
        <v>12</v>
      </c>
      <c r="K5306">
        <f>_xlfn.XLOOKUP(Comuni[[#This Row],[Regione]],Table_0[Regione],Table_0[Totale])</f>
        <v>2498960</v>
      </c>
      <c r="L5306">
        <f>_xlfn.XLOOKUP(Comuni[[#This Row],[Regione]],Table_0[Regione],Table_0[Guariti])</f>
        <v>2438883</v>
      </c>
      <c r="M5306">
        <f>_xlfn.XLOOKUP(Comuni[[#This Row],[Regione]],Table_0[Regione],Table_0[Deceduti])</f>
        <v>13122</v>
      </c>
      <c r="N5306" s="1">
        <f>(Comuni[[#This Row],[Popolazione2011]]/Comuni[[#This Row],[Ammalati TOT]])*100</f>
        <v>0.11976982424688672</v>
      </c>
      <c r="O5306">
        <f>_xlfn.XLOOKUP(Comuni[[#This Row],[Regione]],Table_0[Regione],Table_0[TOT AREA])</f>
        <v>5330380</v>
      </c>
      <c r="P5306" s="1">
        <f>(Comuni[[#This Row],[Popolazione2011]]/Comuni[[#This Row],[Ammalati AREA]])*100</f>
        <v>5.614984297554771E-2</v>
      </c>
    </row>
    <row r="5307" spans="1:16" x14ac:dyDescent="0.3">
      <c r="A5307" t="s">
        <v>5379</v>
      </c>
      <c r="B5307" t="s">
        <v>8031</v>
      </c>
      <c r="C5307" t="s">
        <v>5343</v>
      </c>
      <c r="D5307">
        <v>1318</v>
      </c>
      <c r="E5307" s="1">
        <f>(Comuni[[#This Row],[Popolazione2011]]/SUM(D:D))*100</f>
        <v>2.2179981156776555E-3</v>
      </c>
      <c r="F5307">
        <f t="shared" si="82"/>
        <v>5502886</v>
      </c>
      <c r="G5307" s="1">
        <f>(Comuni[[#This Row],[Popolazione2011]]/Comuni[[#This Row],[TOT POP REGIONE ]])*100</f>
        <v>2.3951068584738992E-2</v>
      </c>
      <c r="H5307" t="str">
        <f>IF(Comuni[[#This Row],[Popolazione2011]]&gt;300000,"MAGGIORE","")</f>
        <v/>
      </c>
      <c r="I5307" t="str">
        <f>_xlfn.XLOOKUP(Comuni[[#This Row],[Regione]],Ripartizione_geografica[Regione],Ripartizione_geografica[Ripartizione geografica])</f>
        <v>Centro</v>
      </c>
      <c r="J5307">
        <f>_xlfn.XLOOKUP(Comuni[[#This Row],[Regione]],Ripartizione_geografica[Regione],Ripartizione_geografica[Codice Regione])</f>
        <v>12</v>
      </c>
      <c r="K5307">
        <f>_xlfn.XLOOKUP(Comuni[[#This Row],[Regione]],Table_0[Regione],Table_0[Totale])</f>
        <v>2498960</v>
      </c>
      <c r="L5307">
        <f>_xlfn.XLOOKUP(Comuni[[#This Row],[Regione]],Table_0[Regione],Table_0[Guariti])</f>
        <v>2438883</v>
      </c>
      <c r="M5307">
        <f>_xlfn.XLOOKUP(Comuni[[#This Row],[Regione]],Table_0[Regione],Table_0[Deceduti])</f>
        <v>13122</v>
      </c>
      <c r="N5307" s="1">
        <f>(Comuni[[#This Row],[Popolazione2011]]/Comuni[[#This Row],[Ammalati TOT]])*100</f>
        <v>5.2741940647309284E-2</v>
      </c>
      <c r="O5307">
        <f>_xlfn.XLOOKUP(Comuni[[#This Row],[Regione]],Table_0[Regione],Table_0[TOT AREA])</f>
        <v>5330380</v>
      </c>
      <c r="P5307" s="1">
        <f>(Comuni[[#This Row],[Popolazione2011]]/Comuni[[#This Row],[Ammalati AREA]])*100</f>
        <v>2.4726192128891374E-2</v>
      </c>
    </row>
    <row r="5308" spans="1:16" x14ac:dyDescent="0.3">
      <c r="A5308" t="s">
        <v>5380</v>
      </c>
      <c r="B5308" t="s">
        <v>8031</v>
      </c>
      <c r="C5308" t="s">
        <v>5343</v>
      </c>
      <c r="D5308">
        <v>46649</v>
      </c>
      <c r="E5308" s="1">
        <f>(Comuni[[#This Row],[Popolazione2011]]/SUM(D:D))*100</f>
        <v>7.8503333913692672E-2</v>
      </c>
      <c r="F5308">
        <f t="shared" si="82"/>
        <v>5502886</v>
      </c>
      <c r="G5308" s="1">
        <f>(Comuni[[#This Row],[Popolazione2011]]/Comuni[[#This Row],[TOT POP REGIONE ]])*100</f>
        <v>0.84771881518170644</v>
      </c>
      <c r="H5308" t="str">
        <f>IF(Comuni[[#This Row],[Popolazione2011]]&gt;300000,"MAGGIORE","")</f>
        <v/>
      </c>
      <c r="I5308" t="str">
        <f>_xlfn.XLOOKUP(Comuni[[#This Row],[Regione]],Ripartizione_geografica[Regione],Ripartizione_geografica[Ripartizione geografica])</f>
        <v>Centro</v>
      </c>
      <c r="J5308">
        <f>_xlfn.XLOOKUP(Comuni[[#This Row],[Regione]],Ripartizione_geografica[Regione],Ripartizione_geografica[Codice Regione])</f>
        <v>12</v>
      </c>
      <c r="K5308">
        <f>_xlfn.XLOOKUP(Comuni[[#This Row],[Regione]],Table_0[Regione],Table_0[Totale])</f>
        <v>2498960</v>
      </c>
      <c r="L5308">
        <f>_xlfn.XLOOKUP(Comuni[[#This Row],[Regione]],Table_0[Regione],Table_0[Guariti])</f>
        <v>2438883</v>
      </c>
      <c r="M5308">
        <f>_xlfn.XLOOKUP(Comuni[[#This Row],[Regione]],Table_0[Regione],Table_0[Deceduti])</f>
        <v>13122</v>
      </c>
      <c r="N5308" s="1">
        <f>(Comuni[[#This Row],[Popolazione2011]]/Comuni[[#This Row],[Ammalati TOT]])*100</f>
        <v>1.8667365624099626</v>
      </c>
      <c r="O5308">
        <f>_xlfn.XLOOKUP(Comuni[[#This Row],[Regione]],Table_0[Regione],Table_0[TOT AREA])</f>
        <v>5330380</v>
      </c>
      <c r="P5308" s="1">
        <f>(Comuni[[#This Row],[Popolazione2011]]/Comuni[[#This Row],[Ammalati AREA]])*100</f>
        <v>0.87515336617652018</v>
      </c>
    </row>
    <row r="5309" spans="1:16" x14ac:dyDescent="0.3">
      <c r="A5309" t="s">
        <v>5381</v>
      </c>
      <c r="B5309" t="s">
        <v>8031</v>
      </c>
      <c r="C5309" t="s">
        <v>5343</v>
      </c>
      <c r="D5309">
        <v>2180</v>
      </c>
      <c r="E5309" s="1">
        <f>(Comuni[[#This Row],[Popolazione2011]]/SUM(D:D))*100</f>
        <v>3.6686160031694148E-3</v>
      </c>
      <c r="F5309">
        <f t="shared" si="82"/>
        <v>5502886</v>
      </c>
      <c r="G5309" s="1">
        <f>(Comuni[[#This Row],[Popolazione2011]]/Comuni[[#This Row],[TOT POP REGIONE ]])*100</f>
        <v>3.961557626307359E-2</v>
      </c>
      <c r="H5309" t="str">
        <f>IF(Comuni[[#This Row],[Popolazione2011]]&gt;300000,"MAGGIORE","")</f>
        <v/>
      </c>
      <c r="I5309" t="str">
        <f>_xlfn.XLOOKUP(Comuni[[#This Row],[Regione]],Ripartizione_geografica[Regione],Ripartizione_geografica[Ripartizione geografica])</f>
        <v>Centro</v>
      </c>
      <c r="J5309">
        <f>_xlfn.XLOOKUP(Comuni[[#This Row],[Regione]],Ripartizione_geografica[Regione],Ripartizione_geografica[Codice Regione])</f>
        <v>12</v>
      </c>
      <c r="K5309">
        <f>_xlfn.XLOOKUP(Comuni[[#This Row],[Regione]],Table_0[Regione],Table_0[Totale])</f>
        <v>2498960</v>
      </c>
      <c r="L5309">
        <f>_xlfn.XLOOKUP(Comuni[[#This Row],[Regione]],Table_0[Regione],Table_0[Guariti])</f>
        <v>2438883</v>
      </c>
      <c r="M5309">
        <f>_xlfn.XLOOKUP(Comuni[[#This Row],[Regione]],Table_0[Regione],Table_0[Deceduti])</f>
        <v>13122</v>
      </c>
      <c r="N5309" s="1">
        <f>(Comuni[[#This Row],[Popolazione2011]]/Comuni[[#This Row],[Ammalati TOT]])*100</f>
        <v>8.7236290296763441E-2</v>
      </c>
      <c r="O5309">
        <f>_xlfn.XLOOKUP(Comuni[[#This Row],[Regione]],Table_0[Regione],Table_0[TOT AREA])</f>
        <v>5330380</v>
      </c>
      <c r="P5309" s="1">
        <f>(Comuni[[#This Row],[Popolazione2011]]/Comuni[[#This Row],[Ammalati AREA]])*100</f>
        <v>4.0897647072066161E-2</v>
      </c>
    </row>
    <row r="5310" spans="1:16" x14ac:dyDescent="0.3">
      <c r="A5310" t="s">
        <v>5382</v>
      </c>
      <c r="B5310" t="s">
        <v>8031</v>
      </c>
      <c r="C5310" t="s">
        <v>5343</v>
      </c>
      <c r="D5310">
        <v>1246</v>
      </c>
      <c r="E5310" s="1">
        <f>(Comuni[[#This Row],[Popolazione2011]]/SUM(D:D))*100</f>
        <v>2.096832816490409E-3</v>
      </c>
      <c r="F5310">
        <f t="shared" si="82"/>
        <v>5502886</v>
      </c>
      <c r="G5310" s="1">
        <f>(Comuni[[#This Row],[Popolazione2011]]/Comuni[[#This Row],[TOT POP REGIONE ]])*100</f>
        <v>2.2642664231096191E-2</v>
      </c>
      <c r="H5310" t="str">
        <f>IF(Comuni[[#This Row],[Popolazione2011]]&gt;300000,"MAGGIORE","")</f>
        <v/>
      </c>
      <c r="I5310" t="str">
        <f>_xlfn.XLOOKUP(Comuni[[#This Row],[Regione]],Ripartizione_geografica[Regione],Ripartizione_geografica[Ripartizione geografica])</f>
        <v>Centro</v>
      </c>
      <c r="J5310">
        <f>_xlfn.XLOOKUP(Comuni[[#This Row],[Regione]],Ripartizione_geografica[Regione],Ripartizione_geografica[Codice Regione])</f>
        <v>12</v>
      </c>
      <c r="K5310">
        <f>_xlfn.XLOOKUP(Comuni[[#This Row],[Regione]],Table_0[Regione],Table_0[Totale])</f>
        <v>2498960</v>
      </c>
      <c r="L5310">
        <f>_xlfn.XLOOKUP(Comuni[[#This Row],[Regione]],Table_0[Regione],Table_0[Guariti])</f>
        <v>2438883</v>
      </c>
      <c r="M5310">
        <f>_xlfn.XLOOKUP(Comuni[[#This Row],[Regione]],Table_0[Regione],Table_0[Deceduti])</f>
        <v>13122</v>
      </c>
      <c r="N5310" s="1">
        <f>(Comuni[[#This Row],[Popolazione2011]]/Comuni[[#This Row],[Ammalati TOT]])*100</f>
        <v>4.986074206870058E-2</v>
      </c>
      <c r="O5310">
        <f>_xlfn.XLOOKUP(Comuni[[#This Row],[Regione]],Table_0[Regione],Table_0[TOT AREA])</f>
        <v>5330380</v>
      </c>
      <c r="P5310" s="1">
        <f>(Comuni[[#This Row],[Popolazione2011]]/Comuni[[#This Row],[Ammalati AREA]])*100</f>
        <v>2.337544415219928E-2</v>
      </c>
    </row>
    <row r="5311" spans="1:16" x14ac:dyDescent="0.3">
      <c r="A5311" t="s">
        <v>5383</v>
      </c>
      <c r="B5311" t="s">
        <v>8031</v>
      </c>
      <c r="C5311" t="s">
        <v>5343</v>
      </c>
      <c r="D5311">
        <v>2343</v>
      </c>
      <c r="E5311" s="1">
        <f>(Comuni[[#This Row],[Popolazione2011]]/SUM(D:D))*100</f>
        <v>3.9429207777183202E-3</v>
      </c>
      <c r="F5311">
        <f t="shared" si="82"/>
        <v>5502886</v>
      </c>
      <c r="G5311" s="1">
        <f>(Comuni[[#This Row],[Popolazione2011]]/Comuni[[#This Row],[TOT POP REGIONE ]])*100</f>
        <v>4.2577658341459372E-2</v>
      </c>
      <c r="H5311" t="str">
        <f>IF(Comuni[[#This Row],[Popolazione2011]]&gt;300000,"MAGGIORE","")</f>
        <v/>
      </c>
      <c r="I5311" t="str">
        <f>_xlfn.XLOOKUP(Comuni[[#This Row],[Regione]],Ripartizione_geografica[Regione],Ripartizione_geografica[Ripartizione geografica])</f>
        <v>Centro</v>
      </c>
      <c r="J5311">
        <f>_xlfn.XLOOKUP(Comuni[[#This Row],[Regione]],Ripartizione_geografica[Regione],Ripartizione_geografica[Codice Regione])</f>
        <v>12</v>
      </c>
      <c r="K5311">
        <f>_xlfn.XLOOKUP(Comuni[[#This Row],[Regione]],Table_0[Regione],Table_0[Totale])</f>
        <v>2498960</v>
      </c>
      <c r="L5311">
        <f>_xlfn.XLOOKUP(Comuni[[#This Row],[Regione]],Table_0[Regione],Table_0[Guariti])</f>
        <v>2438883</v>
      </c>
      <c r="M5311">
        <f>_xlfn.XLOOKUP(Comuni[[#This Row],[Regione]],Table_0[Regione],Table_0[Deceduti])</f>
        <v>13122</v>
      </c>
      <c r="N5311" s="1">
        <f>(Comuni[[#This Row],[Popolazione2011]]/Comuni[[#This Row],[Ammalati TOT]])*100</f>
        <v>9.375900374555815E-2</v>
      </c>
      <c r="O5311">
        <f>_xlfn.XLOOKUP(Comuni[[#This Row],[Regione]],Table_0[Regione],Table_0[TOT AREA])</f>
        <v>5330380</v>
      </c>
      <c r="P5311" s="1">
        <f>(Comuni[[#This Row],[Popolazione2011]]/Comuni[[#This Row],[Ammalati AREA]])*100</f>
        <v>4.3955590408188534E-2</v>
      </c>
    </row>
    <row r="5312" spans="1:16" x14ac:dyDescent="0.3">
      <c r="A5312" t="s">
        <v>5384</v>
      </c>
      <c r="B5312" t="s">
        <v>8031</v>
      </c>
      <c r="C5312" t="s">
        <v>5343</v>
      </c>
      <c r="D5312">
        <v>1658</v>
      </c>
      <c r="E5312" s="1">
        <f>(Comuni[[#This Row],[Popolazione2011]]/SUM(D:D))*100</f>
        <v>2.7901675840618762E-3</v>
      </c>
      <c r="F5312">
        <f t="shared" si="82"/>
        <v>5502886</v>
      </c>
      <c r="G5312" s="1">
        <f>(Comuni[[#This Row],[Popolazione2011]]/Comuni[[#This Row],[TOT POP REGIONE ]])*100</f>
        <v>3.0129644699163311E-2</v>
      </c>
      <c r="H5312" t="str">
        <f>IF(Comuni[[#This Row],[Popolazione2011]]&gt;300000,"MAGGIORE","")</f>
        <v/>
      </c>
      <c r="I5312" t="str">
        <f>_xlfn.XLOOKUP(Comuni[[#This Row],[Regione]],Ripartizione_geografica[Regione],Ripartizione_geografica[Ripartizione geografica])</f>
        <v>Centro</v>
      </c>
      <c r="J5312">
        <f>_xlfn.XLOOKUP(Comuni[[#This Row],[Regione]],Ripartizione_geografica[Regione],Ripartizione_geografica[Codice Regione])</f>
        <v>12</v>
      </c>
      <c r="K5312">
        <f>_xlfn.XLOOKUP(Comuni[[#This Row],[Regione]],Table_0[Regione],Table_0[Totale])</f>
        <v>2498960</v>
      </c>
      <c r="L5312">
        <f>_xlfn.XLOOKUP(Comuni[[#This Row],[Regione]],Table_0[Regione],Table_0[Guariti])</f>
        <v>2438883</v>
      </c>
      <c r="M5312">
        <f>_xlfn.XLOOKUP(Comuni[[#This Row],[Regione]],Table_0[Regione],Table_0[Deceduti])</f>
        <v>13122</v>
      </c>
      <c r="N5312" s="1">
        <f>(Comuni[[#This Row],[Popolazione2011]]/Comuni[[#This Row],[Ammalati TOT]])*100</f>
        <v>6.6347600601850368E-2</v>
      </c>
      <c r="O5312">
        <f>_xlfn.XLOOKUP(Comuni[[#This Row],[Regione]],Table_0[Regione],Table_0[TOT AREA])</f>
        <v>5330380</v>
      </c>
      <c r="P5312" s="1">
        <f>(Comuni[[#This Row],[Popolazione2011]]/Comuni[[#This Row],[Ammalati AREA]])*100</f>
        <v>3.110472424104848E-2</v>
      </c>
    </row>
    <row r="5313" spans="1:16" x14ac:dyDescent="0.3">
      <c r="A5313" t="s">
        <v>5385</v>
      </c>
      <c r="B5313" t="s">
        <v>8031</v>
      </c>
      <c r="C5313" t="s">
        <v>5343</v>
      </c>
      <c r="D5313">
        <v>11963</v>
      </c>
      <c r="E5313" s="1">
        <f>(Comuni[[#This Row],[Popolazione2011]]/SUM(D:D))*100</f>
        <v>2.0131951030236565E-2</v>
      </c>
      <c r="F5313">
        <f t="shared" si="82"/>
        <v>5502886</v>
      </c>
      <c r="G5313" s="1">
        <f>(Comuni[[#This Row],[Popolazione2011]]/Comuni[[#This Row],[TOT POP REGIONE ]])*100</f>
        <v>0.21739501781428872</v>
      </c>
      <c r="H5313" t="str">
        <f>IF(Comuni[[#This Row],[Popolazione2011]]&gt;300000,"MAGGIORE","")</f>
        <v/>
      </c>
      <c r="I5313" t="str">
        <f>_xlfn.XLOOKUP(Comuni[[#This Row],[Regione]],Ripartizione_geografica[Regione],Ripartizione_geografica[Ripartizione geografica])</f>
        <v>Centro</v>
      </c>
      <c r="J5313">
        <f>_xlfn.XLOOKUP(Comuni[[#This Row],[Regione]],Ripartizione_geografica[Regione],Ripartizione_geografica[Codice Regione])</f>
        <v>12</v>
      </c>
      <c r="K5313">
        <f>_xlfn.XLOOKUP(Comuni[[#This Row],[Regione]],Table_0[Regione],Table_0[Totale])</f>
        <v>2498960</v>
      </c>
      <c r="L5313">
        <f>_xlfn.XLOOKUP(Comuni[[#This Row],[Regione]],Table_0[Regione],Table_0[Guariti])</f>
        <v>2438883</v>
      </c>
      <c r="M5313">
        <f>_xlfn.XLOOKUP(Comuni[[#This Row],[Regione]],Table_0[Regione],Table_0[Deceduti])</f>
        <v>13122</v>
      </c>
      <c r="N5313" s="1">
        <f>(Comuni[[#This Row],[Popolazione2011]]/Comuni[[#This Row],[Ammalati TOT]])*100</f>
        <v>0.47871914716522074</v>
      </c>
      <c r="O5313">
        <f>_xlfn.XLOOKUP(Comuni[[#This Row],[Regione]],Table_0[Regione],Table_0[TOT AREA])</f>
        <v>5330380</v>
      </c>
      <c r="P5313" s="1">
        <f>(Comuni[[#This Row],[Popolazione2011]]/Comuni[[#This Row],[Ammalati AREA]])*100</f>
        <v>0.22443052840510433</v>
      </c>
    </row>
    <row r="5314" spans="1:16" x14ac:dyDescent="0.3">
      <c r="A5314" t="s">
        <v>5386</v>
      </c>
      <c r="B5314" t="s">
        <v>8031</v>
      </c>
      <c r="C5314" t="s">
        <v>5343</v>
      </c>
      <c r="D5314">
        <v>12882</v>
      </c>
      <c r="E5314" s="1">
        <f>(Comuni[[#This Row],[Popolazione2011]]/SUM(D:D))*100</f>
        <v>2.1678491446251561E-2</v>
      </c>
      <c r="F5314">
        <f t="shared" ref="F5314:F5377" si="83">SUMIFS(D:D,B:B,B5314)</f>
        <v>5502886</v>
      </c>
      <c r="G5314" s="1">
        <f>(Comuni[[#This Row],[Popolazione2011]]/Comuni[[#This Row],[TOT POP REGIONE ]])*100</f>
        <v>0.23409534560592388</v>
      </c>
      <c r="H5314" t="str">
        <f>IF(Comuni[[#This Row],[Popolazione2011]]&gt;300000,"MAGGIORE","")</f>
        <v/>
      </c>
      <c r="I5314" t="str">
        <f>_xlfn.XLOOKUP(Comuni[[#This Row],[Regione]],Ripartizione_geografica[Regione],Ripartizione_geografica[Ripartizione geografica])</f>
        <v>Centro</v>
      </c>
      <c r="J5314">
        <f>_xlfn.XLOOKUP(Comuni[[#This Row],[Regione]],Ripartizione_geografica[Regione],Ripartizione_geografica[Codice Regione])</f>
        <v>12</v>
      </c>
      <c r="K5314">
        <f>_xlfn.XLOOKUP(Comuni[[#This Row],[Regione]],Table_0[Regione],Table_0[Totale])</f>
        <v>2498960</v>
      </c>
      <c r="L5314">
        <f>_xlfn.XLOOKUP(Comuni[[#This Row],[Regione]],Table_0[Regione],Table_0[Guariti])</f>
        <v>2438883</v>
      </c>
      <c r="M5314">
        <f>_xlfn.XLOOKUP(Comuni[[#This Row],[Regione]],Table_0[Regione],Table_0[Deceduti])</f>
        <v>13122</v>
      </c>
      <c r="N5314" s="1">
        <f>(Comuni[[#This Row],[Popolazione2011]]/Comuni[[#This Row],[Ammalati TOT]])*100</f>
        <v>0.51549444568940672</v>
      </c>
      <c r="O5314">
        <f>_xlfn.XLOOKUP(Comuni[[#This Row],[Regione]],Table_0[Regione],Table_0[TOT AREA])</f>
        <v>5330380</v>
      </c>
      <c r="P5314" s="1">
        <f>(Comuni[[#This Row],[Popolazione2011]]/Comuni[[#This Row],[Ammalati AREA]])*100</f>
        <v>0.24167132549649367</v>
      </c>
    </row>
    <row r="5315" spans="1:16" x14ac:dyDescent="0.3">
      <c r="A5315" t="s">
        <v>5387</v>
      </c>
      <c r="B5315" t="s">
        <v>8031</v>
      </c>
      <c r="C5315" t="s">
        <v>5343</v>
      </c>
      <c r="D5315">
        <v>3267</v>
      </c>
      <c r="E5315" s="1">
        <f>(Comuni[[#This Row],[Popolazione2011]]/SUM(D:D))*100</f>
        <v>5.4978754506213208E-3</v>
      </c>
      <c r="F5315">
        <f t="shared" si="83"/>
        <v>5502886</v>
      </c>
      <c r="G5315" s="1">
        <f>(Comuni[[#This Row],[Popolazione2011]]/Comuni[[#This Row],[TOT POP REGIONE ]])*100</f>
        <v>5.9368847546541939E-2</v>
      </c>
      <c r="H5315" t="str">
        <f>IF(Comuni[[#This Row],[Popolazione2011]]&gt;300000,"MAGGIORE","")</f>
        <v/>
      </c>
      <c r="I5315" t="str">
        <f>_xlfn.XLOOKUP(Comuni[[#This Row],[Regione]],Ripartizione_geografica[Regione],Ripartizione_geografica[Ripartizione geografica])</f>
        <v>Centro</v>
      </c>
      <c r="J5315">
        <f>_xlfn.XLOOKUP(Comuni[[#This Row],[Regione]],Ripartizione_geografica[Regione],Ripartizione_geografica[Codice Regione])</f>
        <v>12</v>
      </c>
      <c r="K5315">
        <f>_xlfn.XLOOKUP(Comuni[[#This Row],[Regione]],Table_0[Regione],Table_0[Totale])</f>
        <v>2498960</v>
      </c>
      <c r="L5315">
        <f>_xlfn.XLOOKUP(Comuni[[#This Row],[Regione]],Table_0[Regione],Table_0[Guariti])</f>
        <v>2438883</v>
      </c>
      <c r="M5315">
        <f>_xlfn.XLOOKUP(Comuni[[#This Row],[Regione]],Table_0[Regione],Table_0[Deceduti])</f>
        <v>13122</v>
      </c>
      <c r="N5315" s="1">
        <f>(Comuni[[#This Row],[Popolazione2011]]/Comuni[[#This Row],[Ammalati TOT]])*100</f>
        <v>0.13073438550436983</v>
      </c>
      <c r="O5315">
        <f>_xlfn.XLOOKUP(Comuni[[#This Row],[Regione]],Table_0[Regione],Table_0[TOT AREA])</f>
        <v>5330380</v>
      </c>
      <c r="P5315" s="1">
        <f>(Comuni[[#This Row],[Popolazione2011]]/Comuni[[#This Row],[Ammalati AREA]])*100</f>
        <v>6.1290189442403734E-2</v>
      </c>
    </row>
    <row r="5316" spans="1:16" x14ac:dyDescent="0.3">
      <c r="A5316" t="s">
        <v>5388</v>
      </c>
      <c r="B5316" t="s">
        <v>8031</v>
      </c>
      <c r="C5316" t="s">
        <v>5343</v>
      </c>
      <c r="D5316">
        <v>8146</v>
      </c>
      <c r="E5316" s="1">
        <f>(Comuni[[#This Row],[Popolazione2011]]/SUM(D:D))*100</f>
        <v>1.3708507321934888E-2</v>
      </c>
      <c r="F5316">
        <f t="shared" si="83"/>
        <v>5502886</v>
      </c>
      <c r="G5316" s="1">
        <f>(Comuni[[#This Row],[Popolazione2011]]/Comuni[[#This Row],[TOT POP REGIONE ]])*100</f>
        <v>0.14803141478853096</v>
      </c>
      <c r="H5316" t="str">
        <f>IF(Comuni[[#This Row],[Popolazione2011]]&gt;300000,"MAGGIORE","")</f>
        <v/>
      </c>
      <c r="I5316" t="str">
        <f>_xlfn.XLOOKUP(Comuni[[#This Row],[Regione]],Ripartizione_geografica[Regione],Ripartizione_geografica[Ripartizione geografica])</f>
        <v>Centro</v>
      </c>
      <c r="J5316">
        <f>_xlfn.XLOOKUP(Comuni[[#This Row],[Regione]],Ripartizione_geografica[Regione],Ripartizione_geografica[Codice Regione])</f>
        <v>12</v>
      </c>
      <c r="K5316">
        <f>_xlfn.XLOOKUP(Comuni[[#This Row],[Regione]],Table_0[Regione],Table_0[Totale])</f>
        <v>2498960</v>
      </c>
      <c r="L5316">
        <f>_xlfn.XLOOKUP(Comuni[[#This Row],[Regione]],Table_0[Regione],Table_0[Guariti])</f>
        <v>2438883</v>
      </c>
      <c r="M5316">
        <f>_xlfn.XLOOKUP(Comuni[[#This Row],[Regione]],Table_0[Regione],Table_0[Deceduti])</f>
        <v>13122</v>
      </c>
      <c r="N5316" s="1">
        <f>(Comuni[[#This Row],[Popolazione2011]]/Comuni[[#This Row],[Ammalati TOT]])*100</f>
        <v>0.32597560585203444</v>
      </c>
      <c r="O5316">
        <f>_xlfn.XLOOKUP(Comuni[[#This Row],[Regione]],Table_0[Regione],Table_0[TOT AREA])</f>
        <v>5330380</v>
      </c>
      <c r="P5316" s="1">
        <f>(Comuni[[#This Row],[Popolazione2011]]/Comuni[[#This Row],[Ammalati AREA]])*100</f>
        <v>0.15282212525185823</v>
      </c>
    </row>
    <row r="5317" spans="1:16" x14ac:dyDescent="0.3">
      <c r="A5317" t="s">
        <v>5389</v>
      </c>
      <c r="B5317" t="s">
        <v>8031</v>
      </c>
      <c r="C5317" t="s">
        <v>5343</v>
      </c>
      <c r="D5317">
        <v>1528</v>
      </c>
      <c r="E5317" s="1">
        <f>(Comuni[[#This Row],[Popolazione2011]]/SUM(D:D))*100</f>
        <v>2.5713969049737917E-3</v>
      </c>
      <c r="F5317">
        <f t="shared" si="83"/>
        <v>5502886</v>
      </c>
      <c r="G5317" s="1">
        <f>(Comuni[[#This Row],[Popolazione2011]]/Comuni[[#This Row],[TOT POP REGIONE ]])*100</f>
        <v>2.776724794953048E-2</v>
      </c>
      <c r="H5317" t="str">
        <f>IF(Comuni[[#This Row],[Popolazione2011]]&gt;300000,"MAGGIORE","")</f>
        <v/>
      </c>
      <c r="I5317" t="str">
        <f>_xlfn.XLOOKUP(Comuni[[#This Row],[Regione]],Ripartizione_geografica[Regione],Ripartizione_geografica[Ripartizione geografica])</f>
        <v>Centro</v>
      </c>
      <c r="J5317">
        <f>_xlfn.XLOOKUP(Comuni[[#This Row],[Regione]],Ripartizione_geografica[Regione],Ripartizione_geografica[Codice Regione])</f>
        <v>12</v>
      </c>
      <c r="K5317">
        <f>_xlfn.XLOOKUP(Comuni[[#This Row],[Regione]],Table_0[Regione],Table_0[Totale])</f>
        <v>2498960</v>
      </c>
      <c r="L5317">
        <f>_xlfn.XLOOKUP(Comuni[[#This Row],[Regione]],Table_0[Regione],Table_0[Guariti])</f>
        <v>2438883</v>
      </c>
      <c r="M5317">
        <f>_xlfn.XLOOKUP(Comuni[[#This Row],[Regione]],Table_0[Regione],Table_0[Deceduti])</f>
        <v>13122</v>
      </c>
      <c r="N5317" s="1">
        <f>(Comuni[[#This Row],[Popolazione2011]]/Comuni[[#This Row],[Ammalati TOT]])*100</f>
        <v>6.1145436501584667E-2</v>
      </c>
      <c r="O5317">
        <f>_xlfn.XLOOKUP(Comuni[[#This Row],[Regione]],Table_0[Regione],Table_0[TOT AREA])</f>
        <v>5330380</v>
      </c>
      <c r="P5317" s="1">
        <f>(Comuni[[#This Row],[Popolazione2011]]/Comuni[[#This Row],[Ammalati AREA]])*100</f>
        <v>2.8665873727576646E-2</v>
      </c>
    </row>
    <row r="5318" spans="1:16" x14ac:dyDescent="0.3">
      <c r="A5318" t="s">
        <v>5390</v>
      </c>
      <c r="B5318" t="s">
        <v>8031</v>
      </c>
      <c r="C5318" t="s">
        <v>5343</v>
      </c>
      <c r="D5318">
        <v>3084</v>
      </c>
      <c r="E5318" s="1">
        <f>(Comuni[[#This Row],[Popolazione2011]]/SUM(D:D))*100</f>
        <v>5.1899136485204014E-3</v>
      </c>
      <c r="F5318">
        <f t="shared" si="83"/>
        <v>5502886</v>
      </c>
      <c r="G5318" s="1">
        <f>(Comuni[[#This Row],[Popolazione2011]]/Comuni[[#This Row],[TOT POP REGIONE ]])*100</f>
        <v>5.6043319814366492E-2</v>
      </c>
      <c r="H5318" t="str">
        <f>IF(Comuni[[#This Row],[Popolazione2011]]&gt;300000,"MAGGIORE","")</f>
        <v/>
      </c>
      <c r="I5318" t="str">
        <f>_xlfn.XLOOKUP(Comuni[[#This Row],[Regione]],Ripartizione_geografica[Regione],Ripartizione_geografica[Ripartizione geografica])</f>
        <v>Centro</v>
      </c>
      <c r="J5318">
        <f>_xlfn.XLOOKUP(Comuni[[#This Row],[Regione]],Ripartizione_geografica[Regione],Ripartizione_geografica[Codice Regione])</f>
        <v>12</v>
      </c>
      <c r="K5318">
        <f>_xlfn.XLOOKUP(Comuni[[#This Row],[Regione]],Table_0[Regione],Table_0[Totale])</f>
        <v>2498960</v>
      </c>
      <c r="L5318">
        <f>_xlfn.XLOOKUP(Comuni[[#This Row],[Regione]],Table_0[Regione],Table_0[Guariti])</f>
        <v>2438883</v>
      </c>
      <c r="M5318">
        <f>_xlfn.XLOOKUP(Comuni[[#This Row],[Regione]],Table_0[Regione],Table_0[Deceduti])</f>
        <v>13122</v>
      </c>
      <c r="N5318" s="1">
        <f>(Comuni[[#This Row],[Popolazione2011]]/Comuni[[#This Row],[Ammalati TOT]])*100</f>
        <v>0.12341133911707271</v>
      </c>
      <c r="O5318">
        <f>_xlfn.XLOOKUP(Comuni[[#This Row],[Regione]],Table_0[Regione],Table_0[TOT AREA])</f>
        <v>5330380</v>
      </c>
      <c r="P5318" s="1">
        <f>(Comuni[[#This Row],[Popolazione2011]]/Comuni[[#This Row],[Ammalati AREA]])*100</f>
        <v>5.7857038334977989E-2</v>
      </c>
    </row>
    <row r="5319" spans="1:16" x14ac:dyDescent="0.3">
      <c r="A5319" t="s">
        <v>5391</v>
      </c>
      <c r="B5319" t="s">
        <v>8031</v>
      </c>
      <c r="C5319" t="s">
        <v>5343</v>
      </c>
      <c r="D5319">
        <v>1552</v>
      </c>
      <c r="E5319" s="1">
        <f>(Comuni[[#This Row],[Popolazione2011]]/SUM(D:D))*100</f>
        <v>2.6117853380362072E-3</v>
      </c>
      <c r="F5319">
        <f t="shared" si="83"/>
        <v>5502886</v>
      </c>
      <c r="G5319" s="1">
        <f>(Comuni[[#This Row],[Popolazione2011]]/Comuni[[#This Row],[TOT POP REGIONE ]])*100</f>
        <v>2.8203382734078079E-2</v>
      </c>
      <c r="H5319" t="str">
        <f>IF(Comuni[[#This Row],[Popolazione2011]]&gt;300000,"MAGGIORE","")</f>
        <v/>
      </c>
      <c r="I5319" t="str">
        <f>_xlfn.XLOOKUP(Comuni[[#This Row],[Regione]],Ripartizione_geografica[Regione],Ripartizione_geografica[Ripartizione geografica])</f>
        <v>Centro</v>
      </c>
      <c r="J5319">
        <f>_xlfn.XLOOKUP(Comuni[[#This Row],[Regione]],Ripartizione_geografica[Regione],Ripartizione_geografica[Codice Regione])</f>
        <v>12</v>
      </c>
      <c r="K5319">
        <f>_xlfn.XLOOKUP(Comuni[[#This Row],[Regione]],Table_0[Regione],Table_0[Totale])</f>
        <v>2498960</v>
      </c>
      <c r="L5319">
        <f>_xlfn.XLOOKUP(Comuni[[#This Row],[Regione]],Table_0[Regione],Table_0[Guariti])</f>
        <v>2438883</v>
      </c>
      <c r="M5319">
        <f>_xlfn.XLOOKUP(Comuni[[#This Row],[Regione]],Table_0[Regione],Table_0[Deceduti])</f>
        <v>13122</v>
      </c>
      <c r="N5319" s="1">
        <f>(Comuni[[#This Row],[Popolazione2011]]/Comuni[[#This Row],[Ammalati TOT]])*100</f>
        <v>6.2105836027787562E-2</v>
      </c>
      <c r="O5319">
        <f>_xlfn.XLOOKUP(Comuni[[#This Row],[Regione]],Table_0[Regione],Table_0[TOT AREA])</f>
        <v>5330380</v>
      </c>
      <c r="P5319" s="1">
        <f>(Comuni[[#This Row],[Popolazione2011]]/Comuni[[#This Row],[Ammalati AREA]])*100</f>
        <v>2.9116123053140673E-2</v>
      </c>
    </row>
    <row r="5320" spans="1:16" x14ac:dyDescent="0.3">
      <c r="A5320" t="s">
        <v>5392</v>
      </c>
      <c r="B5320" t="s">
        <v>8031</v>
      </c>
      <c r="C5320" t="s">
        <v>5343</v>
      </c>
      <c r="D5320">
        <v>1255</v>
      </c>
      <c r="E5320" s="1">
        <f>(Comuni[[#This Row],[Popolazione2011]]/SUM(D:D))*100</f>
        <v>2.1119784788888149E-3</v>
      </c>
      <c r="F5320">
        <f t="shared" si="83"/>
        <v>5502886</v>
      </c>
      <c r="G5320" s="1">
        <f>(Comuni[[#This Row],[Popolazione2011]]/Comuni[[#This Row],[TOT POP REGIONE ]])*100</f>
        <v>2.2806214775301543E-2</v>
      </c>
      <c r="H5320" t="str">
        <f>IF(Comuni[[#This Row],[Popolazione2011]]&gt;300000,"MAGGIORE","")</f>
        <v/>
      </c>
      <c r="I5320" t="str">
        <f>_xlfn.XLOOKUP(Comuni[[#This Row],[Regione]],Ripartizione_geografica[Regione],Ripartizione_geografica[Ripartizione geografica])</f>
        <v>Centro</v>
      </c>
      <c r="J5320">
        <f>_xlfn.XLOOKUP(Comuni[[#This Row],[Regione]],Ripartizione_geografica[Regione],Ripartizione_geografica[Codice Regione])</f>
        <v>12</v>
      </c>
      <c r="K5320">
        <f>_xlfn.XLOOKUP(Comuni[[#This Row],[Regione]],Table_0[Regione],Table_0[Totale])</f>
        <v>2498960</v>
      </c>
      <c r="L5320">
        <f>_xlfn.XLOOKUP(Comuni[[#This Row],[Regione]],Table_0[Regione],Table_0[Guariti])</f>
        <v>2438883</v>
      </c>
      <c r="M5320">
        <f>_xlfn.XLOOKUP(Comuni[[#This Row],[Regione]],Table_0[Regione],Table_0[Deceduti])</f>
        <v>13122</v>
      </c>
      <c r="N5320" s="1">
        <f>(Comuni[[#This Row],[Popolazione2011]]/Comuni[[#This Row],[Ammalati TOT]])*100</f>
        <v>5.0220891891026666E-2</v>
      </c>
      <c r="O5320">
        <f>_xlfn.XLOOKUP(Comuni[[#This Row],[Regione]],Table_0[Regione],Table_0[TOT AREA])</f>
        <v>5330380</v>
      </c>
      <c r="P5320" s="1">
        <f>(Comuni[[#This Row],[Popolazione2011]]/Comuni[[#This Row],[Ammalati AREA]])*100</f>
        <v>2.3544287649285792E-2</v>
      </c>
    </row>
    <row r="5321" spans="1:16" x14ac:dyDescent="0.3">
      <c r="A5321" t="s">
        <v>5393</v>
      </c>
      <c r="B5321" t="s">
        <v>8031</v>
      </c>
      <c r="C5321" t="s">
        <v>5343</v>
      </c>
      <c r="D5321">
        <v>3004</v>
      </c>
      <c r="E5321" s="1">
        <f>(Comuni[[#This Row],[Popolazione2011]]/SUM(D:D))*100</f>
        <v>5.0552855383123501E-3</v>
      </c>
      <c r="F5321">
        <f t="shared" si="83"/>
        <v>5502886</v>
      </c>
      <c r="G5321" s="1">
        <f>(Comuni[[#This Row],[Popolazione2011]]/Comuni[[#This Row],[TOT POP REGIONE ]])*100</f>
        <v>5.4589537199207831E-2</v>
      </c>
      <c r="H5321" t="str">
        <f>IF(Comuni[[#This Row],[Popolazione2011]]&gt;300000,"MAGGIORE","")</f>
        <v/>
      </c>
      <c r="I5321" t="str">
        <f>_xlfn.XLOOKUP(Comuni[[#This Row],[Regione]],Ripartizione_geografica[Regione],Ripartizione_geografica[Ripartizione geografica])</f>
        <v>Centro</v>
      </c>
      <c r="J5321">
        <f>_xlfn.XLOOKUP(Comuni[[#This Row],[Regione]],Ripartizione_geografica[Regione],Ripartizione_geografica[Codice Regione])</f>
        <v>12</v>
      </c>
      <c r="K5321">
        <f>_xlfn.XLOOKUP(Comuni[[#This Row],[Regione]],Table_0[Regione],Table_0[Totale])</f>
        <v>2498960</v>
      </c>
      <c r="L5321">
        <f>_xlfn.XLOOKUP(Comuni[[#This Row],[Regione]],Table_0[Regione],Table_0[Guariti])</f>
        <v>2438883</v>
      </c>
      <c r="M5321">
        <f>_xlfn.XLOOKUP(Comuni[[#This Row],[Regione]],Table_0[Regione],Table_0[Deceduti])</f>
        <v>13122</v>
      </c>
      <c r="N5321" s="1">
        <f>(Comuni[[#This Row],[Popolazione2011]]/Comuni[[#This Row],[Ammalati TOT]])*100</f>
        <v>0.12021000736306302</v>
      </c>
      <c r="O5321">
        <f>_xlfn.XLOOKUP(Comuni[[#This Row],[Regione]],Table_0[Regione],Table_0[TOT AREA])</f>
        <v>5330380</v>
      </c>
      <c r="P5321" s="1">
        <f>(Comuni[[#This Row],[Popolazione2011]]/Comuni[[#This Row],[Ammalati AREA]])*100</f>
        <v>5.6356207249764555E-2</v>
      </c>
    </row>
    <row r="5322" spans="1:16" x14ac:dyDescent="0.3">
      <c r="A5322" t="s">
        <v>5394</v>
      </c>
      <c r="B5322" t="s">
        <v>8031</v>
      </c>
      <c r="C5322" t="s">
        <v>5343</v>
      </c>
      <c r="D5322">
        <v>6036</v>
      </c>
      <c r="E5322" s="1">
        <f>(Comuni[[#This Row],[Popolazione2011]]/SUM(D:D))*100</f>
        <v>1.0157690915197519E-2</v>
      </c>
      <c r="F5322">
        <f t="shared" si="83"/>
        <v>5502886</v>
      </c>
      <c r="G5322" s="1">
        <f>(Comuni[[#This Row],[Popolazione2011]]/Comuni[[#This Row],[TOT POP REGIONE ]])*100</f>
        <v>0.10968789831372119</v>
      </c>
      <c r="H5322" t="str">
        <f>IF(Comuni[[#This Row],[Popolazione2011]]&gt;300000,"MAGGIORE","")</f>
        <v/>
      </c>
      <c r="I5322" t="str">
        <f>_xlfn.XLOOKUP(Comuni[[#This Row],[Regione]],Ripartizione_geografica[Regione],Ripartizione_geografica[Ripartizione geografica])</f>
        <v>Centro</v>
      </c>
      <c r="J5322">
        <f>_xlfn.XLOOKUP(Comuni[[#This Row],[Regione]],Ripartizione_geografica[Regione],Ripartizione_geografica[Codice Regione])</f>
        <v>12</v>
      </c>
      <c r="K5322">
        <f>_xlfn.XLOOKUP(Comuni[[#This Row],[Regione]],Table_0[Regione],Table_0[Totale])</f>
        <v>2498960</v>
      </c>
      <c r="L5322">
        <f>_xlfn.XLOOKUP(Comuni[[#This Row],[Regione]],Table_0[Regione],Table_0[Guariti])</f>
        <v>2438883</v>
      </c>
      <c r="M5322">
        <f>_xlfn.XLOOKUP(Comuni[[#This Row],[Regione]],Table_0[Regione],Table_0[Deceduti])</f>
        <v>13122</v>
      </c>
      <c r="N5322" s="1">
        <f>(Comuni[[#This Row],[Popolazione2011]]/Comuni[[#This Row],[Ammalati TOT]])*100</f>
        <v>0.24154048084002946</v>
      </c>
      <c r="O5322">
        <f>_xlfn.XLOOKUP(Comuni[[#This Row],[Regione]],Table_0[Regione],Table_0[TOT AREA])</f>
        <v>5330380</v>
      </c>
      <c r="P5322" s="1">
        <f>(Comuni[[#This Row],[Popolazione2011]]/Comuni[[#This Row],[Ammalati AREA]])*100</f>
        <v>0.11323770537935382</v>
      </c>
    </row>
    <row r="5323" spans="1:16" x14ac:dyDescent="0.3">
      <c r="A5323" t="s">
        <v>5395</v>
      </c>
      <c r="B5323" t="s">
        <v>8031</v>
      </c>
      <c r="C5323" t="s">
        <v>5343</v>
      </c>
      <c r="D5323">
        <v>4657</v>
      </c>
      <c r="E5323" s="1">
        <f>(Comuni[[#This Row],[Popolazione2011]]/SUM(D:D))*100</f>
        <v>7.8370388654862219E-3</v>
      </c>
      <c r="F5323">
        <f t="shared" si="83"/>
        <v>5502886</v>
      </c>
      <c r="G5323" s="1">
        <f>(Comuni[[#This Row],[Popolazione2011]]/Comuni[[#This Row],[TOT POP REGIONE ]])*100</f>
        <v>8.4628320484923733E-2</v>
      </c>
      <c r="H5323" t="str">
        <f>IF(Comuni[[#This Row],[Popolazione2011]]&gt;300000,"MAGGIORE","")</f>
        <v/>
      </c>
      <c r="I5323" t="str">
        <f>_xlfn.XLOOKUP(Comuni[[#This Row],[Regione]],Ripartizione_geografica[Regione],Ripartizione_geografica[Ripartizione geografica])</f>
        <v>Centro</v>
      </c>
      <c r="J5323">
        <f>_xlfn.XLOOKUP(Comuni[[#This Row],[Regione]],Ripartizione_geografica[Regione],Ripartizione_geografica[Codice Regione])</f>
        <v>12</v>
      </c>
      <c r="K5323">
        <f>_xlfn.XLOOKUP(Comuni[[#This Row],[Regione]],Table_0[Regione],Table_0[Totale])</f>
        <v>2498960</v>
      </c>
      <c r="L5323">
        <f>_xlfn.XLOOKUP(Comuni[[#This Row],[Regione]],Table_0[Regione],Table_0[Guariti])</f>
        <v>2438883</v>
      </c>
      <c r="M5323">
        <f>_xlfn.XLOOKUP(Comuni[[#This Row],[Regione]],Table_0[Regione],Table_0[Deceduti])</f>
        <v>13122</v>
      </c>
      <c r="N5323" s="1">
        <f>(Comuni[[#This Row],[Popolazione2011]]/Comuni[[#This Row],[Ammalati TOT]])*100</f>
        <v>0.1863575247302878</v>
      </c>
      <c r="O5323">
        <f>_xlfn.XLOOKUP(Comuni[[#This Row],[Regione]],Table_0[Regione],Table_0[TOT AREA])</f>
        <v>5330380</v>
      </c>
      <c r="P5323" s="1">
        <f>(Comuni[[#This Row],[Popolazione2011]]/Comuni[[#This Row],[Ammalati AREA]])*100</f>
        <v>8.7367129547987199E-2</v>
      </c>
    </row>
    <row r="5324" spans="1:16" x14ac:dyDescent="0.3">
      <c r="A5324" t="s">
        <v>5396</v>
      </c>
      <c r="B5324" t="s">
        <v>8031</v>
      </c>
      <c r="C5324" t="s">
        <v>5343</v>
      </c>
      <c r="D5324">
        <v>2558</v>
      </c>
      <c r="E5324" s="1">
        <f>(Comuni[[#This Row],[Popolazione2011]]/SUM(D:D))*100</f>
        <v>4.30473382390246E-3</v>
      </c>
      <c r="F5324">
        <f t="shared" si="83"/>
        <v>5502886</v>
      </c>
      <c r="G5324" s="1">
        <f>(Comuni[[#This Row],[Popolazione2011]]/Comuni[[#This Row],[TOT POP REGIONE ]])*100</f>
        <v>4.6484699119698283E-2</v>
      </c>
      <c r="H5324" t="str">
        <f>IF(Comuni[[#This Row],[Popolazione2011]]&gt;300000,"MAGGIORE","")</f>
        <v/>
      </c>
      <c r="I5324" t="str">
        <f>_xlfn.XLOOKUP(Comuni[[#This Row],[Regione]],Ripartizione_geografica[Regione],Ripartizione_geografica[Ripartizione geografica])</f>
        <v>Centro</v>
      </c>
      <c r="J5324">
        <f>_xlfn.XLOOKUP(Comuni[[#This Row],[Regione]],Ripartizione_geografica[Regione],Ripartizione_geografica[Codice Regione])</f>
        <v>12</v>
      </c>
      <c r="K5324">
        <f>_xlfn.XLOOKUP(Comuni[[#This Row],[Regione]],Table_0[Regione],Table_0[Totale])</f>
        <v>2498960</v>
      </c>
      <c r="L5324">
        <f>_xlfn.XLOOKUP(Comuni[[#This Row],[Regione]],Table_0[Regione],Table_0[Guariti])</f>
        <v>2438883</v>
      </c>
      <c r="M5324">
        <f>_xlfn.XLOOKUP(Comuni[[#This Row],[Regione]],Table_0[Regione],Table_0[Deceduti])</f>
        <v>13122</v>
      </c>
      <c r="N5324" s="1">
        <f>(Comuni[[#This Row],[Popolazione2011]]/Comuni[[#This Row],[Ammalati TOT]])*100</f>
        <v>0.10236258283445913</v>
      </c>
      <c r="O5324">
        <f>_xlfn.XLOOKUP(Comuni[[#This Row],[Regione]],Table_0[Regione],Table_0[TOT AREA])</f>
        <v>5330380</v>
      </c>
      <c r="P5324" s="1">
        <f>(Comuni[[#This Row],[Popolazione2011]]/Comuni[[#This Row],[Ammalati AREA]])*100</f>
        <v>4.7989073949699645E-2</v>
      </c>
    </row>
    <row r="5325" spans="1:16" x14ac:dyDescent="0.3">
      <c r="A5325" t="s">
        <v>5397</v>
      </c>
      <c r="B5325" t="s">
        <v>8031</v>
      </c>
      <c r="C5325" t="s">
        <v>5343</v>
      </c>
      <c r="D5325">
        <v>4303</v>
      </c>
      <c r="E5325" s="1">
        <f>(Comuni[[#This Row],[Popolazione2011]]/SUM(D:D))*100</f>
        <v>7.2413094778155931E-3</v>
      </c>
      <c r="F5325">
        <f t="shared" si="83"/>
        <v>5502886</v>
      </c>
      <c r="G5325" s="1">
        <f>(Comuni[[#This Row],[Popolazione2011]]/Comuni[[#This Row],[TOT POP REGIONE ]])*100</f>
        <v>7.8195332412846638E-2</v>
      </c>
      <c r="H5325" t="str">
        <f>IF(Comuni[[#This Row],[Popolazione2011]]&gt;300000,"MAGGIORE","")</f>
        <v/>
      </c>
      <c r="I5325" t="str">
        <f>_xlfn.XLOOKUP(Comuni[[#This Row],[Regione]],Ripartizione_geografica[Regione],Ripartizione_geografica[Ripartizione geografica])</f>
        <v>Centro</v>
      </c>
      <c r="J5325">
        <f>_xlfn.XLOOKUP(Comuni[[#This Row],[Regione]],Ripartizione_geografica[Regione],Ripartizione_geografica[Codice Regione])</f>
        <v>12</v>
      </c>
      <c r="K5325">
        <f>_xlfn.XLOOKUP(Comuni[[#This Row],[Regione]],Table_0[Regione],Table_0[Totale])</f>
        <v>2498960</v>
      </c>
      <c r="L5325">
        <f>_xlfn.XLOOKUP(Comuni[[#This Row],[Regione]],Table_0[Regione],Table_0[Guariti])</f>
        <v>2438883</v>
      </c>
      <c r="M5325">
        <f>_xlfn.XLOOKUP(Comuni[[#This Row],[Regione]],Table_0[Regione],Table_0[Deceduti])</f>
        <v>13122</v>
      </c>
      <c r="N5325" s="1">
        <f>(Comuni[[#This Row],[Popolazione2011]]/Comuni[[#This Row],[Ammalati TOT]])*100</f>
        <v>0.17219163171879501</v>
      </c>
      <c r="O5325">
        <f>_xlfn.XLOOKUP(Comuni[[#This Row],[Regione]],Table_0[Regione],Table_0[TOT AREA])</f>
        <v>5330380</v>
      </c>
      <c r="P5325" s="1">
        <f>(Comuni[[#This Row],[Popolazione2011]]/Comuni[[#This Row],[Ammalati AREA]])*100</f>
        <v>8.0725951995917741E-2</v>
      </c>
    </row>
    <row r="5326" spans="1:16" x14ac:dyDescent="0.3">
      <c r="A5326" t="s">
        <v>5398</v>
      </c>
      <c r="B5326" t="s">
        <v>8031</v>
      </c>
      <c r="C5326" t="s">
        <v>5343</v>
      </c>
      <c r="D5326">
        <v>13223</v>
      </c>
      <c r="E5326" s="1">
        <f>(Comuni[[#This Row],[Popolazione2011]]/SUM(D:D))*100</f>
        <v>2.2252343766013382E-2</v>
      </c>
      <c r="F5326">
        <f t="shared" si="83"/>
        <v>5502886</v>
      </c>
      <c r="G5326" s="1">
        <f>(Comuni[[#This Row],[Popolazione2011]]/Comuni[[#This Row],[TOT POP REGIONE ]])*100</f>
        <v>0.24029209400303767</v>
      </c>
      <c r="H5326" t="str">
        <f>IF(Comuni[[#This Row],[Popolazione2011]]&gt;300000,"MAGGIORE","")</f>
        <v/>
      </c>
      <c r="I5326" t="str">
        <f>_xlfn.XLOOKUP(Comuni[[#This Row],[Regione]],Ripartizione_geografica[Regione],Ripartizione_geografica[Ripartizione geografica])</f>
        <v>Centro</v>
      </c>
      <c r="J5326">
        <f>_xlfn.XLOOKUP(Comuni[[#This Row],[Regione]],Ripartizione_geografica[Regione],Ripartizione_geografica[Codice Regione])</f>
        <v>12</v>
      </c>
      <c r="K5326">
        <f>_xlfn.XLOOKUP(Comuni[[#This Row],[Regione]],Table_0[Regione],Table_0[Totale])</f>
        <v>2498960</v>
      </c>
      <c r="L5326">
        <f>_xlfn.XLOOKUP(Comuni[[#This Row],[Regione]],Table_0[Regione],Table_0[Guariti])</f>
        <v>2438883</v>
      </c>
      <c r="M5326">
        <f>_xlfn.XLOOKUP(Comuni[[#This Row],[Regione]],Table_0[Regione],Table_0[Deceduti])</f>
        <v>13122</v>
      </c>
      <c r="N5326" s="1">
        <f>(Comuni[[#This Row],[Popolazione2011]]/Comuni[[#This Row],[Ammalati TOT]])*100</f>
        <v>0.52914012229087304</v>
      </c>
      <c r="O5326">
        <f>_xlfn.XLOOKUP(Comuni[[#This Row],[Regione]],Table_0[Regione],Table_0[TOT AREA])</f>
        <v>5330380</v>
      </c>
      <c r="P5326" s="1">
        <f>(Comuni[[#This Row],[Popolazione2011]]/Comuni[[#This Row],[Ammalati AREA]])*100</f>
        <v>0.24806861799721597</v>
      </c>
    </row>
    <row r="5327" spans="1:16" x14ac:dyDescent="0.3">
      <c r="A5327" t="s">
        <v>5399</v>
      </c>
      <c r="B5327" t="s">
        <v>8031</v>
      </c>
      <c r="C5327" t="s">
        <v>5343</v>
      </c>
      <c r="D5327">
        <v>1217</v>
      </c>
      <c r="E5327" s="1">
        <f>(Comuni[[#This Row],[Popolazione2011]]/SUM(D:D))*100</f>
        <v>2.04803012653999E-3</v>
      </c>
      <c r="F5327">
        <f t="shared" si="83"/>
        <v>5502886</v>
      </c>
      <c r="G5327" s="1">
        <f>(Comuni[[#This Row],[Popolazione2011]]/Comuni[[#This Row],[TOT POP REGIONE ]])*100</f>
        <v>2.2115668033101176E-2</v>
      </c>
      <c r="H5327" t="str">
        <f>IF(Comuni[[#This Row],[Popolazione2011]]&gt;300000,"MAGGIORE","")</f>
        <v/>
      </c>
      <c r="I5327" t="str">
        <f>_xlfn.XLOOKUP(Comuni[[#This Row],[Regione]],Ripartizione_geografica[Regione],Ripartizione_geografica[Ripartizione geografica])</f>
        <v>Centro</v>
      </c>
      <c r="J5327">
        <f>_xlfn.XLOOKUP(Comuni[[#This Row],[Regione]],Ripartizione_geografica[Regione],Ripartizione_geografica[Codice Regione])</f>
        <v>12</v>
      </c>
      <c r="K5327">
        <f>_xlfn.XLOOKUP(Comuni[[#This Row],[Regione]],Table_0[Regione],Table_0[Totale])</f>
        <v>2498960</v>
      </c>
      <c r="L5327">
        <f>_xlfn.XLOOKUP(Comuni[[#This Row],[Regione]],Table_0[Regione],Table_0[Guariti])</f>
        <v>2438883</v>
      </c>
      <c r="M5327">
        <f>_xlfn.XLOOKUP(Comuni[[#This Row],[Regione]],Table_0[Regione],Table_0[Deceduti])</f>
        <v>13122</v>
      </c>
      <c r="N5327" s="1">
        <f>(Comuni[[#This Row],[Popolazione2011]]/Comuni[[#This Row],[Ammalati TOT]])*100</f>
        <v>4.8700259307872071E-2</v>
      </c>
      <c r="O5327">
        <f>_xlfn.XLOOKUP(Comuni[[#This Row],[Regione]],Table_0[Regione],Table_0[TOT AREA])</f>
        <v>5330380</v>
      </c>
      <c r="P5327" s="1">
        <f>(Comuni[[#This Row],[Popolazione2011]]/Comuni[[#This Row],[Ammalati AREA]])*100</f>
        <v>2.283139288380941E-2</v>
      </c>
    </row>
    <row r="5328" spans="1:16" x14ac:dyDescent="0.3">
      <c r="A5328" t="s">
        <v>5400</v>
      </c>
      <c r="B5328" t="s">
        <v>8031</v>
      </c>
      <c r="C5328" t="s">
        <v>5343</v>
      </c>
      <c r="D5328">
        <v>5346</v>
      </c>
      <c r="E5328" s="1">
        <f>(Comuni[[#This Row],[Popolazione2011]]/SUM(D:D))*100</f>
        <v>8.9965234646530706E-3</v>
      </c>
      <c r="F5328">
        <f t="shared" si="83"/>
        <v>5502886</v>
      </c>
      <c r="G5328" s="1">
        <f>(Comuni[[#This Row],[Popolazione2011]]/Comuni[[#This Row],[TOT POP REGIONE ]])*100</f>
        <v>9.7149023257977724E-2</v>
      </c>
      <c r="H5328" t="str">
        <f>IF(Comuni[[#This Row],[Popolazione2011]]&gt;300000,"MAGGIORE","")</f>
        <v/>
      </c>
      <c r="I5328" t="str">
        <f>_xlfn.XLOOKUP(Comuni[[#This Row],[Regione]],Ripartizione_geografica[Regione],Ripartizione_geografica[Ripartizione geografica])</f>
        <v>Centro</v>
      </c>
      <c r="J5328">
        <f>_xlfn.XLOOKUP(Comuni[[#This Row],[Regione]],Ripartizione_geografica[Regione],Ripartizione_geografica[Codice Regione])</f>
        <v>12</v>
      </c>
      <c r="K5328">
        <f>_xlfn.XLOOKUP(Comuni[[#This Row],[Regione]],Table_0[Regione],Table_0[Totale])</f>
        <v>2498960</v>
      </c>
      <c r="L5328">
        <f>_xlfn.XLOOKUP(Comuni[[#This Row],[Regione]],Table_0[Regione],Table_0[Guariti])</f>
        <v>2438883</v>
      </c>
      <c r="M5328">
        <f>_xlfn.XLOOKUP(Comuni[[#This Row],[Regione]],Table_0[Regione],Table_0[Deceduti])</f>
        <v>13122</v>
      </c>
      <c r="N5328" s="1">
        <f>(Comuni[[#This Row],[Popolazione2011]]/Comuni[[#This Row],[Ammalati TOT]])*100</f>
        <v>0.21392899446169605</v>
      </c>
      <c r="O5328">
        <f>_xlfn.XLOOKUP(Comuni[[#This Row],[Regione]],Table_0[Regione],Table_0[TOT AREA])</f>
        <v>5330380</v>
      </c>
      <c r="P5328" s="1">
        <f>(Comuni[[#This Row],[Popolazione2011]]/Comuni[[#This Row],[Ammalati AREA]])*100</f>
        <v>0.10029303726938792</v>
      </c>
    </row>
    <row r="5329" spans="1:16" x14ac:dyDescent="0.3">
      <c r="A5329" t="s">
        <v>5401</v>
      </c>
      <c r="B5329" t="s">
        <v>8031</v>
      </c>
      <c r="C5329" t="s">
        <v>5343</v>
      </c>
      <c r="D5329">
        <v>971</v>
      </c>
      <c r="E5329" s="1">
        <f>(Comuni[[#This Row],[Popolazione2011]]/SUM(D:D))*100</f>
        <v>1.6340486876502303E-3</v>
      </c>
      <c r="F5329">
        <f t="shared" si="83"/>
        <v>5502886</v>
      </c>
      <c r="G5329" s="1">
        <f>(Comuni[[#This Row],[Popolazione2011]]/Comuni[[#This Row],[TOT POP REGIONE ]])*100</f>
        <v>1.7645286491488284E-2</v>
      </c>
      <c r="H5329" t="str">
        <f>IF(Comuni[[#This Row],[Popolazione2011]]&gt;300000,"MAGGIORE","")</f>
        <v/>
      </c>
      <c r="I5329" t="str">
        <f>_xlfn.XLOOKUP(Comuni[[#This Row],[Regione]],Ripartizione_geografica[Regione],Ripartizione_geografica[Ripartizione geografica])</f>
        <v>Centro</v>
      </c>
      <c r="J5329">
        <f>_xlfn.XLOOKUP(Comuni[[#This Row],[Regione]],Ripartizione_geografica[Regione],Ripartizione_geografica[Codice Regione])</f>
        <v>12</v>
      </c>
      <c r="K5329">
        <f>_xlfn.XLOOKUP(Comuni[[#This Row],[Regione]],Table_0[Regione],Table_0[Totale])</f>
        <v>2498960</v>
      </c>
      <c r="L5329">
        <f>_xlfn.XLOOKUP(Comuni[[#This Row],[Regione]],Table_0[Regione],Table_0[Guariti])</f>
        <v>2438883</v>
      </c>
      <c r="M5329">
        <f>_xlfn.XLOOKUP(Comuni[[#This Row],[Regione]],Table_0[Regione],Table_0[Deceduti])</f>
        <v>13122</v>
      </c>
      <c r="N5329" s="1">
        <f>(Comuni[[#This Row],[Popolazione2011]]/Comuni[[#This Row],[Ammalati TOT]])*100</f>
        <v>3.8856164164292349E-2</v>
      </c>
      <c r="O5329">
        <f>_xlfn.XLOOKUP(Comuni[[#This Row],[Regione]],Table_0[Regione],Table_0[TOT AREA])</f>
        <v>5330380</v>
      </c>
      <c r="P5329" s="1">
        <f>(Comuni[[#This Row],[Popolazione2011]]/Comuni[[#This Row],[Ammalati AREA]])*100</f>
        <v>1.8216337296778091E-2</v>
      </c>
    </row>
    <row r="5330" spans="1:16" x14ac:dyDescent="0.3">
      <c r="A5330" t="s">
        <v>5402</v>
      </c>
      <c r="B5330" t="s">
        <v>8031</v>
      </c>
      <c r="C5330" t="s">
        <v>5343</v>
      </c>
      <c r="D5330">
        <v>7536</v>
      </c>
      <c r="E5330" s="1">
        <f>(Comuni[[#This Row],[Popolazione2011]]/SUM(D:D))*100</f>
        <v>1.2681967981598491E-2</v>
      </c>
      <c r="F5330">
        <f t="shared" si="83"/>
        <v>5502886</v>
      </c>
      <c r="G5330" s="1">
        <f>(Comuni[[#This Row],[Popolazione2011]]/Comuni[[#This Row],[TOT POP REGIONE ]])*100</f>
        <v>0.13694632234794615</v>
      </c>
      <c r="H5330" t="str">
        <f>IF(Comuni[[#This Row],[Popolazione2011]]&gt;300000,"MAGGIORE","")</f>
        <v/>
      </c>
      <c r="I5330" t="str">
        <f>_xlfn.XLOOKUP(Comuni[[#This Row],[Regione]],Ripartizione_geografica[Regione],Ripartizione_geografica[Ripartizione geografica])</f>
        <v>Centro</v>
      </c>
      <c r="J5330">
        <f>_xlfn.XLOOKUP(Comuni[[#This Row],[Regione]],Ripartizione_geografica[Regione],Ripartizione_geografica[Codice Regione])</f>
        <v>12</v>
      </c>
      <c r="K5330">
        <f>_xlfn.XLOOKUP(Comuni[[#This Row],[Regione]],Table_0[Regione],Table_0[Totale])</f>
        <v>2498960</v>
      </c>
      <c r="L5330">
        <f>_xlfn.XLOOKUP(Comuni[[#This Row],[Regione]],Table_0[Regione],Table_0[Guariti])</f>
        <v>2438883</v>
      </c>
      <c r="M5330">
        <f>_xlfn.XLOOKUP(Comuni[[#This Row],[Regione]],Table_0[Regione],Table_0[Deceduti])</f>
        <v>13122</v>
      </c>
      <c r="N5330" s="1">
        <f>(Comuni[[#This Row],[Popolazione2011]]/Comuni[[#This Row],[Ammalati TOT]])*100</f>
        <v>0.30156545122771072</v>
      </c>
      <c r="O5330">
        <f>_xlfn.XLOOKUP(Comuni[[#This Row],[Regione]],Table_0[Regione],Table_0[TOT AREA])</f>
        <v>5330380</v>
      </c>
      <c r="P5330" s="1">
        <f>(Comuni[[#This Row],[Popolazione2011]]/Comuni[[#This Row],[Ammalati AREA]])*100</f>
        <v>0.14137828822710577</v>
      </c>
    </row>
    <row r="5331" spans="1:16" x14ac:dyDescent="0.3">
      <c r="A5331" t="s">
        <v>5403</v>
      </c>
      <c r="B5331" t="s">
        <v>8031</v>
      </c>
      <c r="C5331" t="s">
        <v>5343</v>
      </c>
      <c r="D5331">
        <v>361</v>
      </c>
      <c r="E5331" s="1">
        <f>(Comuni[[#This Row],[Popolazione2011]]/SUM(D:D))*100</f>
        <v>6.0750934731383438E-4</v>
      </c>
      <c r="F5331">
        <f t="shared" si="83"/>
        <v>5502886</v>
      </c>
      <c r="G5331" s="1">
        <f>(Comuni[[#This Row],[Popolazione2011]]/Comuni[[#This Row],[TOT POP REGIONE ]])*100</f>
        <v>6.5601940509034716E-3</v>
      </c>
      <c r="H5331" t="str">
        <f>IF(Comuni[[#This Row],[Popolazione2011]]&gt;300000,"MAGGIORE","")</f>
        <v/>
      </c>
      <c r="I5331" t="str">
        <f>_xlfn.XLOOKUP(Comuni[[#This Row],[Regione]],Ripartizione_geografica[Regione],Ripartizione_geografica[Ripartizione geografica])</f>
        <v>Centro</v>
      </c>
      <c r="J5331">
        <f>_xlfn.XLOOKUP(Comuni[[#This Row],[Regione]],Ripartizione_geografica[Regione],Ripartizione_geografica[Codice Regione])</f>
        <v>12</v>
      </c>
      <c r="K5331">
        <f>_xlfn.XLOOKUP(Comuni[[#This Row],[Regione]],Table_0[Regione],Table_0[Totale])</f>
        <v>2498960</v>
      </c>
      <c r="L5331">
        <f>_xlfn.XLOOKUP(Comuni[[#This Row],[Regione]],Table_0[Regione],Table_0[Guariti])</f>
        <v>2438883</v>
      </c>
      <c r="M5331">
        <f>_xlfn.XLOOKUP(Comuni[[#This Row],[Regione]],Table_0[Regione],Table_0[Deceduti])</f>
        <v>13122</v>
      </c>
      <c r="N5331" s="1">
        <f>(Comuni[[#This Row],[Popolazione2011]]/Comuni[[#This Row],[Ammalati TOT]])*100</f>
        <v>1.4446009539968626E-2</v>
      </c>
      <c r="O5331">
        <f>_xlfn.XLOOKUP(Comuni[[#This Row],[Regione]],Table_0[Regione],Table_0[TOT AREA])</f>
        <v>5330380</v>
      </c>
      <c r="P5331" s="1">
        <f>(Comuni[[#This Row],[Popolazione2011]]/Comuni[[#This Row],[Ammalati AREA]])*100</f>
        <v>6.7725002720256345E-3</v>
      </c>
    </row>
    <row r="5332" spans="1:16" x14ac:dyDescent="0.3">
      <c r="A5332" t="s">
        <v>5404</v>
      </c>
      <c r="B5332" t="s">
        <v>8031</v>
      </c>
      <c r="C5332" t="s">
        <v>5343</v>
      </c>
      <c r="D5332">
        <v>2122</v>
      </c>
      <c r="E5332" s="1">
        <f>(Comuni[[#This Row],[Popolazione2011]]/SUM(D:D))*100</f>
        <v>3.5710106232685768E-3</v>
      </c>
      <c r="F5332">
        <f t="shared" si="83"/>
        <v>5502886</v>
      </c>
      <c r="G5332" s="1">
        <f>(Comuni[[#This Row],[Popolazione2011]]/Comuni[[#This Row],[TOT POP REGIONE ]])*100</f>
        <v>3.8561583867083568E-2</v>
      </c>
      <c r="H5332" t="str">
        <f>IF(Comuni[[#This Row],[Popolazione2011]]&gt;300000,"MAGGIORE","")</f>
        <v/>
      </c>
      <c r="I5332" t="str">
        <f>_xlfn.XLOOKUP(Comuni[[#This Row],[Regione]],Ripartizione_geografica[Regione],Ripartizione_geografica[Ripartizione geografica])</f>
        <v>Centro</v>
      </c>
      <c r="J5332">
        <f>_xlfn.XLOOKUP(Comuni[[#This Row],[Regione]],Ripartizione_geografica[Regione],Ripartizione_geografica[Codice Regione])</f>
        <v>12</v>
      </c>
      <c r="K5332">
        <f>_xlfn.XLOOKUP(Comuni[[#This Row],[Regione]],Table_0[Regione],Table_0[Totale])</f>
        <v>2498960</v>
      </c>
      <c r="L5332">
        <f>_xlfn.XLOOKUP(Comuni[[#This Row],[Regione]],Table_0[Regione],Table_0[Guariti])</f>
        <v>2438883</v>
      </c>
      <c r="M5332">
        <f>_xlfn.XLOOKUP(Comuni[[#This Row],[Regione]],Table_0[Regione],Table_0[Deceduti])</f>
        <v>13122</v>
      </c>
      <c r="N5332" s="1">
        <f>(Comuni[[#This Row],[Popolazione2011]]/Comuni[[#This Row],[Ammalati TOT]])*100</f>
        <v>8.4915324775106438E-2</v>
      </c>
      <c r="O5332">
        <f>_xlfn.XLOOKUP(Comuni[[#This Row],[Regione]],Table_0[Regione],Table_0[TOT AREA])</f>
        <v>5330380</v>
      </c>
      <c r="P5332" s="1">
        <f>(Comuni[[#This Row],[Popolazione2011]]/Comuni[[#This Row],[Ammalati AREA]])*100</f>
        <v>3.9809544535286415E-2</v>
      </c>
    </row>
    <row r="5333" spans="1:16" x14ac:dyDescent="0.3">
      <c r="A5333" t="s">
        <v>5405</v>
      </c>
      <c r="B5333" t="s">
        <v>8031</v>
      </c>
      <c r="C5333" t="s">
        <v>5343</v>
      </c>
      <c r="D5333">
        <v>3166</v>
      </c>
      <c r="E5333" s="1">
        <f>(Comuni[[#This Row],[Popolazione2011]]/SUM(D:D))*100</f>
        <v>5.3279074614836549E-3</v>
      </c>
      <c r="F5333">
        <f t="shared" si="83"/>
        <v>5502886</v>
      </c>
      <c r="G5333" s="1">
        <f>(Comuni[[#This Row],[Popolazione2011]]/Comuni[[#This Row],[TOT POP REGIONE ]])*100</f>
        <v>5.7533446994904133E-2</v>
      </c>
      <c r="H5333" t="str">
        <f>IF(Comuni[[#This Row],[Popolazione2011]]&gt;300000,"MAGGIORE","")</f>
        <v/>
      </c>
      <c r="I5333" t="str">
        <f>_xlfn.XLOOKUP(Comuni[[#This Row],[Regione]],Ripartizione_geografica[Regione],Ripartizione_geografica[Ripartizione geografica])</f>
        <v>Centro</v>
      </c>
      <c r="J5333">
        <f>_xlfn.XLOOKUP(Comuni[[#This Row],[Regione]],Ripartizione_geografica[Regione],Ripartizione_geografica[Codice Regione])</f>
        <v>12</v>
      </c>
      <c r="K5333">
        <f>_xlfn.XLOOKUP(Comuni[[#This Row],[Regione]],Table_0[Regione],Table_0[Totale])</f>
        <v>2498960</v>
      </c>
      <c r="L5333">
        <f>_xlfn.XLOOKUP(Comuni[[#This Row],[Regione]],Table_0[Regione],Table_0[Guariti])</f>
        <v>2438883</v>
      </c>
      <c r="M5333">
        <f>_xlfn.XLOOKUP(Comuni[[#This Row],[Regione]],Table_0[Regione],Table_0[Deceduti])</f>
        <v>13122</v>
      </c>
      <c r="N5333" s="1">
        <f>(Comuni[[#This Row],[Popolazione2011]]/Comuni[[#This Row],[Ammalati TOT]])*100</f>
        <v>0.12669270416493261</v>
      </c>
      <c r="O5333">
        <f>_xlfn.XLOOKUP(Comuni[[#This Row],[Regione]],Table_0[Regione],Table_0[TOT AREA])</f>
        <v>5330380</v>
      </c>
      <c r="P5333" s="1">
        <f>(Comuni[[#This Row],[Popolazione2011]]/Comuni[[#This Row],[Ammalati AREA]])*100</f>
        <v>5.9395390197321762E-2</v>
      </c>
    </row>
    <row r="5334" spans="1:16" x14ac:dyDescent="0.3">
      <c r="A5334" t="s">
        <v>5406</v>
      </c>
      <c r="B5334" t="s">
        <v>8031</v>
      </c>
      <c r="C5334" t="s">
        <v>5343</v>
      </c>
      <c r="D5334">
        <v>3410</v>
      </c>
      <c r="E5334" s="1">
        <f>(Comuni[[#This Row],[Popolazione2011]]/SUM(D:D))*100</f>
        <v>5.7385231976182132E-3</v>
      </c>
      <c r="F5334">
        <f t="shared" si="83"/>
        <v>5502886</v>
      </c>
      <c r="G5334" s="1">
        <f>(Comuni[[#This Row],[Popolazione2011]]/Comuni[[#This Row],[TOT POP REGIONE ]])*100</f>
        <v>6.1967483971138056E-2</v>
      </c>
      <c r="H5334" t="str">
        <f>IF(Comuni[[#This Row],[Popolazione2011]]&gt;300000,"MAGGIORE","")</f>
        <v/>
      </c>
      <c r="I5334" t="str">
        <f>_xlfn.XLOOKUP(Comuni[[#This Row],[Regione]],Ripartizione_geografica[Regione],Ripartizione_geografica[Ripartizione geografica])</f>
        <v>Centro</v>
      </c>
      <c r="J5334">
        <f>_xlfn.XLOOKUP(Comuni[[#This Row],[Regione]],Ripartizione_geografica[Regione],Ripartizione_geografica[Codice Regione])</f>
        <v>12</v>
      </c>
      <c r="K5334">
        <f>_xlfn.XLOOKUP(Comuni[[#This Row],[Regione]],Table_0[Regione],Table_0[Totale])</f>
        <v>2498960</v>
      </c>
      <c r="L5334">
        <f>_xlfn.XLOOKUP(Comuni[[#This Row],[Regione]],Table_0[Regione],Table_0[Guariti])</f>
        <v>2438883</v>
      </c>
      <c r="M5334">
        <f>_xlfn.XLOOKUP(Comuni[[#This Row],[Regione]],Table_0[Regione],Table_0[Deceduti])</f>
        <v>13122</v>
      </c>
      <c r="N5334" s="1">
        <f>(Comuni[[#This Row],[Popolazione2011]]/Comuni[[#This Row],[Ammalati TOT]])*100</f>
        <v>0.13645676601466211</v>
      </c>
      <c r="O5334">
        <f>_xlfn.XLOOKUP(Comuni[[#This Row],[Regione]],Table_0[Regione],Table_0[TOT AREA])</f>
        <v>5330380</v>
      </c>
      <c r="P5334" s="1">
        <f>(Comuni[[#This Row],[Popolazione2011]]/Comuni[[#This Row],[Ammalati AREA]])*100</f>
        <v>6.397292500722275E-2</v>
      </c>
    </row>
    <row r="5335" spans="1:16" x14ac:dyDescent="0.3">
      <c r="A5335" t="s">
        <v>5407</v>
      </c>
      <c r="B5335" t="s">
        <v>8031</v>
      </c>
      <c r="C5335" t="s">
        <v>5343</v>
      </c>
      <c r="D5335">
        <v>994</v>
      </c>
      <c r="E5335" s="1">
        <f>(Comuni[[#This Row],[Popolazione2011]]/SUM(D:D))*100</f>
        <v>1.672754269335045E-3</v>
      </c>
      <c r="F5335">
        <f t="shared" si="83"/>
        <v>5502886</v>
      </c>
      <c r="G5335" s="1">
        <f>(Comuni[[#This Row],[Popolazione2011]]/Comuni[[#This Row],[TOT POP REGIONE ]])*100</f>
        <v>1.8063248993346402E-2</v>
      </c>
      <c r="H5335" t="str">
        <f>IF(Comuni[[#This Row],[Popolazione2011]]&gt;300000,"MAGGIORE","")</f>
        <v/>
      </c>
      <c r="I5335" t="str">
        <f>_xlfn.XLOOKUP(Comuni[[#This Row],[Regione]],Ripartizione_geografica[Regione],Ripartizione_geografica[Ripartizione geografica])</f>
        <v>Centro</v>
      </c>
      <c r="J5335">
        <f>_xlfn.XLOOKUP(Comuni[[#This Row],[Regione]],Ripartizione_geografica[Regione],Ripartizione_geografica[Codice Regione])</f>
        <v>12</v>
      </c>
      <c r="K5335">
        <f>_xlfn.XLOOKUP(Comuni[[#This Row],[Regione]],Table_0[Regione],Table_0[Totale])</f>
        <v>2498960</v>
      </c>
      <c r="L5335">
        <f>_xlfn.XLOOKUP(Comuni[[#This Row],[Regione]],Table_0[Regione],Table_0[Guariti])</f>
        <v>2438883</v>
      </c>
      <c r="M5335">
        <f>_xlfn.XLOOKUP(Comuni[[#This Row],[Regione]],Table_0[Regione],Table_0[Deceduti])</f>
        <v>13122</v>
      </c>
      <c r="N5335" s="1">
        <f>(Comuni[[#This Row],[Popolazione2011]]/Comuni[[#This Row],[Ammalati TOT]])*100</f>
        <v>3.9776547043570129E-2</v>
      </c>
      <c r="O5335">
        <f>_xlfn.XLOOKUP(Comuni[[#This Row],[Regione]],Table_0[Regione],Table_0[TOT AREA])</f>
        <v>5330380</v>
      </c>
      <c r="P5335" s="1">
        <f>(Comuni[[#This Row],[Popolazione2011]]/Comuni[[#This Row],[Ammalati AREA]])*100</f>
        <v>1.8647826233776955E-2</v>
      </c>
    </row>
    <row r="5336" spans="1:16" x14ac:dyDescent="0.3">
      <c r="A5336" t="s">
        <v>5408</v>
      </c>
      <c r="B5336" t="s">
        <v>8031</v>
      </c>
      <c r="C5336" t="s">
        <v>5343</v>
      </c>
      <c r="D5336">
        <v>1566</v>
      </c>
      <c r="E5336" s="1">
        <f>(Comuni[[#This Row],[Popolazione2011]]/SUM(D:D))*100</f>
        <v>2.6353452573226166E-3</v>
      </c>
      <c r="F5336">
        <f t="shared" si="83"/>
        <v>5502886</v>
      </c>
      <c r="G5336" s="1">
        <f>(Comuni[[#This Row],[Popolazione2011]]/Comuni[[#This Row],[TOT POP REGIONE ]])*100</f>
        <v>2.8457794691730851E-2</v>
      </c>
      <c r="H5336" t="str">
        <f>IF(Comuni[[#This Row],[Popolazione2011]]&gt;300000,"MAGGIORE","")</f>
        <v/>
      </c>
      <c r="I5336" t="str">
        <f>_xlfn.XLOOKUP(Comuni[[#This Row],[Regione]],Ripartizione_geografica[Regione],Ripartizione_geografica[Ripartizione geografica])</f>
        <v>Centro</v>
      </c>
      <c r="J5336">
        <f>_xlfn.XLOOKUP(Comuni[[#This Row],[Regione]],Ripartizione_geografica[Regione],Ripartizione_geografica[Codice Regione])</f>
        <v>12</v>
      </c>
      <c r="K5336">
        <f>_xlfn.XLOOKUP(Comuni[[#This Row],[Regione]],Table_0[Regione],Table_0[Totale])</f>
        <v>2498960</v>
      </c>
      <c r="L5336">
        <f>_xlfn.XLOOKUP(Comuni[[#This Row],[Regione]],Table_0[Regione],Table_0[Guariti])</f>
        <v>2438883</v>
      </c>
      <c r="M5336">
        <f>_xlfn.XLOOKUP(Comuni[[#This Row],[Regione]],Table_0[Regione],Table_0[Deceduti])</f>
        <v>13122</v>
      </c>
      <c r="N5336" s="1">
        <f>(Comuni[[#This Row],[Popolazione2011]]/Comuni[[#This Row],[Ammalati TOT]])*100</f>
        <v>6.2666069084739262E-2</v>
      </c>
      <c r="O5336">
        <f>_xlfn.XLOOKUP(Comuni[[#This Row],[Regione]],Table_0[Regione],Table_0[TOT AREA])</f>
        <v>5330380</v>
      </c>
      <c r="P5336" s="1">
        <f>(Comuni[[#This Row],[Popolazione2011]]/Comuni[[#This Row],[Ammalati AREA]])*100</f>
        <v>2.9378768493053025E-2</v>
      </c>
    </row>
    <row r="5337" spans="1:16" x14ac:dyDescent="0.3">
      <c r="A5337" t="s">
        <v>5409</v>
      </c>
      <c r="B5337" t="s">
        <v>8031</v>
      </c>
      <c r="C5337" t="s">
        <v>5343</v>
      </c>
      <c r="D5337">
        <v>1931</v>
      </c>
      <c r="E5337" s="1">
        <f>(Comuni[[#This Row],[Popolazione2011]]/SUM(D:D))*100</f>
        <v>3.2495860101468535E-3</v>
      </c>
      <c r="F5337">
        <f t="shared" si="83"/>
        <v>5502886</v>
      </c>
      <c r="G5337" s="1">
        <f>(Comuni[[#This Row],[Popolazione2011]]/Comuni[[#This Row],[TOT POP REGIONE ]])*100</f>
        <v>3.5090677873392248E-2</v>
      </c>
      <c r="H5337" t="str">
        <f>IF(Comuni[[#This Row],[Popolazione2011]]&gt;300000,"MAGGIORE","")</f>
        <v/>
      </c>
      <c r="I5337" t="str">
        <f>_xlfn.XLOOKUP(Comuni[[#This Row],[Regione]],Ripartizione_geografica[Regione],Ripartizione_geografica[Ripartizione geografica])</f>
        <v>Centro</v>
      </c>
      <c r="J5337">
        <f>_xlfn.XLOOKUP(Comuni[[#This Row],[Regione]],Ripartizione_geografica[Regione],Ripartizione_geografica[Codice Regione])</f>
        <v>12</v>
      </c>
      <c r="K5337">
        <f>_xlfn.XLOOKUP(Comuni[[#This Row],[Regione]],Table_0[Regione],Table_0[Totale])</f>
        <v>2498960</v>
      </c>
      <c r="L5337">
        <f>_xlfn.XLOOKUP(Comuni[[#This Row],[Regione]],Table_0[Regione],Table_0[Guariti])</f>
        <v>2438883</v>
      </c>
      <c r="M5337">
        <f>_xlfn.XLOOKUP(Comuni[[#This Row],[Regione]],Table_0[Regione],Table_0[Deceduti])</f>
        <v>13122</v>
      </c>
      <c r="N5337" s="1">
        <f>(Comuni[[#This Row],[Popolazione2011]]/Comuni[[#This Row],[Ammalati TOT]])*100</f>
        <v>7.7272145212408355E-2</v>
      </c>
      <c r="O5337">
        <f>_xlfn.XLOOKUP(Comuni[[#This Row],[Regione]],Table_0[Regione],Table_0[TOT AREA])</f>
        <v>5330380</v>
      </c>
      <c r="P5337" s="1">
        <f>(Comuni[[#This Row],[Popolazione2011]]/Comuni[[#This Row],[Ammalati AREA]])*100</f>
        <v>3.622631031933933E-2</v>
      </c>
    </row>
    <row r="5338" spans="1:16" x14ac:dyDescent="0.3">
      <c r="A5338" t="s">
        <v>5410</v>
      </c>
      <c r="B5338" t="s">
        <v>8031</v>
      </c>
      <c r="C5338" t="s">
        <v>5343</v>
      </c>
      <c r="D5338">
        <v>6227</v>
      </c>
      <c r="E5338" s="1">
        <f>(Comuni[[#This Row],[Popolazione2011]]/SUM(D:D))*100</f>
        <v>1.0479115528319241E-2</v>
      </c>
      <c r="F5338">
        <f t="shared" si="83"/>
        <v>5502886</v>
      </c>
      <c r="G5338" s="1">
        <f>(Comuni[[#This Row],[Popolazione2011]]/Comuni[[#This Row],[TOT POP REGIONE ]])*100</f>
        <v>0.11315880430741251</v>
      </c>
      <c r="H5338" t="str">
        <f>IF(Comuni[[#This Row],[Popolazione2011]]&gt;300000,"MAGGIORE","")</f>
        <v/>
      </c>
      <c r="I5338" t="str">
        <f>_xlfn.XLOOKUP(Comuni[[#This Row],[Regione]],Ripartizione_geografica[Regione],Ripartizione_geografica[Ripartizione geografica])</f>
        <v>Centro</v>
      </c>
      <c r="J5338">
        <f>_xlfn.XLOOKUP(Comuni[[#This Row],[Regione]],Ripartizione_geografica[Regione],Ripartizione_geografica[Codice Regione])</f>
        <v>12</v>
      </c>
      <c r="K5338">
        <f>_xlfn.XLOOKUP(Comuni[[#This Row],[Regione]],Table_0[Regione],Table_0[Totale])</f>
        <v>2498960</v>
      </c>
      <c r="L5338">
        <f>_xlfn.XLOOKUP(Comuni[[#This Row],[Regione]],Table_0[Regione],Table_0[Guariti])</f>
        <v>2438883</v>
      </c>
      <c r="M5338">
        <f>_xlfn.XLOOKUP(Comuni[[#This Row],[Regione]],Table_0[Regione],Table_0[Deceduti])</f>
        <v>13122</v>
      </c>
      <c r="N5338" s="1">
        <f>(Comuni[[#This Row],[Popolazione2011]]/Comuni[[#This Row],[Ammalati TOT]])*100</f>
        <v>0.24918366040272755</v>
      </c>
      <c r="O5338">
        <f>_xlfn.XLOOKUP(Comuni[[#This Row],[Regione]],Table_0[Regione],Table_0[TOT AREA])</f>
        <v>5330380</v>
      </c>
      <c r="P5338" s="1">
        <f>(Comuni[[#This Row],[Popolazione2011]]/Comuni[[#This Row],[Ammalati AREA]])*100</f>
        <v>0.1168209395953009</v>
      </c>
    </row>
    <row r="5339" spans="1:16" x14ac:dyDescent="0.3">
      <c r="A5339" t="s">
        <v>5411</v>
      </c>
      <c r="B5339" t="s">
        <v>8031</v>
      </c>
      <c r="C5339" t="s">
        <v>5343</v>
      </c>
      <c r="D5339">
        <v>1410</v>
      </c>
      <c r="E5339" s="1">
        <f>(Comuni[[#This Row],[Popolazione2011]]/SUM(D:D))*100</f>
        <v>2.372820442416915E-3</v>
      </c>
      <c r="F5339">
        <f t="shared" si="83"/>
        <v>5502886</v>
      </c>
      <c r="G5339" s="1">
        <f>(Comuni[[#This Row],[Popolazione2011]]/Comuni[[#This Row],[TOT POP REGIONE ]])*100</f>
        <v>2.5622918592171452E-2</v>
      </c>
      <c r="H5339" t="str">
        <f>IF(Comuni[[#This Row],[Popolazione2011]]&gt;300000,"MAGGIORE","")</f>
        <v/>
      </c>
      <c r="I5339" t="str">
        <f>_xlfn.XLOOKUP(Comuni[[#This Row],[Regione]],Ripartizione_geografica[Regione],Ripartizione_geografica[Ripartizione geografica])</f>
        <v>Centro</v>
      </c>
      <c r="J5339">
        <f>_xlfn.XLOOKUP(Comuni[[#This Row],[Regione]],Ripartizione_geografica[Regione],Ripartizione_geografica[Codice Regione])</f>
        <v>12</v>
      </c>
      <c r="K5339">
        <f>_xlfn.XLOOKUP(Comuni[[#This Row],[Regione]],Table_0[Regione],Table_0[Totale])</f>
        <v>2498960</v>
      </c>
      <c r="L5339">
        <f>_xlfn.XLOOKUP(Comuni[[#This Row],[Regione]],Table_0[Regione],Table_0[Guariti])</f>
        <v>2438883</v>
      </c>
      <c r="M5339">
        <f>_xlfn.XLOOKUP(Comuni[[#This Row],[Regione]],Table_0[Regione],Table_0[Deceduti])</f>
        <v>13122</v>
      </c>
      <c r="N5339" s="1">
        <f>(Comuni[[#This Row],[Popolazione2011]]/Comuni[[#This Row],[Ammalati TOT]])*100</f>
        <v>5.6423472164420396E-2</v>
      </c>
      <c r="O5339">
        <f>_xlfn.XLOOKUP(Comuni[[#This Row],[Regione]],Table_0[Regione],Table_0[TOT AREA])</f>
        <v>5330380</v>
      </c>
      <c r="P5339" s="1">
        <f>(Comuni[[#This Row],[Popolazione2011]]/Comuni[[#This Row],[Ammalati AREA]])*100</f>
        <v>2.6452147876886829E-2</v>
      </c>
    </row>
    <row r="5340" spans="1:16" x14ac:dyDescent="0.3">
      <c r="A5340" t="s">
        <v>5412</v>
      </c>
      <c r="B5340" t="s">
        <v>8031</v>
      </c>
      <c r="C5340" t="s">
        <v>5343</v>
      </c>
      <c r="D5340">
        <v>2679</v>
      </c>
      <c r="E5340" s="1">
        <f>(Comuni[[#This Row],[Popolazione2011]]/SUM(D:D))*100</f>
        <v>4.5083588405921389E-3</v>
      </c>
      <c r="F5340">
        <f t="shared" si="83"/>
        <v>5502886</v>
      </c>
      <c r="G5340" s="1">
        <f>(Comuni[[#This Row],[Popolazione2011]]/Comuni[[#This Row],[TOT POP REGIONE ]])*100</f>
        <v>4.8683545325125761E-2</v>
      </c>
      <c r="H5340" t="str">
        <f>IF(Comuni[[#This Row],[Popolazione2011]]&gt;300000,"MAGGIORE","")</f>
        <v/>
      </c>
      <c r="I5340" t="str">
        <f>_xlfn.XLOOKUP(Comuni[[#This Row],[Regione]],Ripartizione_geografica[Regione],Ripartizione_geografica[Ripartizione geografica])</f>
        <v>Centro</v>
      </c>
      <c r="J5340">
        <f>_xlfn.XLOOKUP(Comuni[[#This Row],[Regione]],Ripartizione_geografica[Regione],Ripartizione_geografica[Codice Regione])</f>
        <v>12</v>
      </c>
      <c r="K5340">
        <f>_xlfn.XLOOKUP(Comuni[[#This Row],[Regione]],Table_0[Regione],Table_0[Totale])</f>
        <v>2498960</v>
      </c>
      <c r="L5340">
        <f>_xlfn.XLOOKUP(Comuni[[#This Row],[Regione]],Table_0[Regione],Table_0[Guariti])</f>
        <v>2438883</v>
      </c>
      <c r="M5340">
        <f>_xlfn.XLOOKUP(Comuni[[#This Row],[Regione]],Table_0[Regione],Table_0[Deceduti])</f>
        <v>13122</v>
      </c>
      <c r="N5340" s="1">
        <f>(Comuni[[#This Row],[Popolazione2011]]/Comuni[[#This Row],[Ammalati TOT]])*100</f>
        <v>0.10720459711239877</v>
      </c>
      <c r="O5340">
        <f>_xlfn.XLOOKUP(Comuni[[#This Row],[Regione]],Table_0[Regione],Table_0[TOT AREA])</f>
        <v>5330380</v>
      </c>
      <c r="P5340" s="1">
        <f>(Comuni[[#This Row],[Popolazione2011]]/Comuni[[#This Row],[Ammalati AREA]])*100</f>
        <v>5.0259080966084967E-2</v>
      </c>
    </row>
    <row r="5341" spans="1:16" x14ac:dyDescent="0.3">
      <c r="A5341" t="s">
        <v>5413</v>
      </c>
      <c r="B5341" t="s">
        <v>8031</v>
      </c>
      <c r="C5341" t="s">
        <v>5343</v>
      </c>
      <c r="D5341">
        <v>3069</v>
      </c>
      <c r="E5341" s="1">
        <f>(Comuni[[#This Row],[Popolazione2011]]/SUM(D:D))*100</f>
        <v>5.1646708778563923E-3</v>
      </c>
      <c r="F5341">
        <f t="shared" si="83"/>
        <v>5502886</v>
      </c>
      <c r="G5341" s="1">
        <f>(Comuni[[#This Row],[Popolazione2011]]/Comuni[[#This Row],[TOT POP REGIONE ]])*100</f>
        <v>5.5770735574024247E-2</v>
      </c>
      <c r="H5341" t="str">
        <f>IF(Comuni[[#This Row],[Popolazione2011]]&gt;300000,"MAGGIORE","")</f>
        <v/>
      </c>
      <c r="I5341" t="str">
        <f>_xlfn.XLOOKUP(Comuni[[#This Row],[Regione]],Ripartizione_geografica[Regione],Ripartizione_geografica[Ripartizione geografica])</f>
        <v>Centro</v>
      </c>
      <c r="J5341">
        <f>_xlfn.XLOOKUP(Comuni[[#This Row],[Regione]],Ripartizione_geografica[Regione],Ripartizione_geografica[Codice Regione])</f>
        <v>12</v>
      </c>
      <c r="K5341">
        <f>_xlfn.XLOOKUP(Comuni[[#This Row],[Regione]],Table_0[Regione],Table_0[Totale])</f>
        <v>2498960</v>
      </c>
      <c r="L5341">
        <f>_xlfn.XLOOKUP(Comuni[[#This Row],[Regione]],Table_0[Regione],Table_0[Guariti])</f>
        <v>2438883</v>
      </c>
      <c r="M5341">
        <f>_xlfn.XLOOKUP(Comuni[[#This Row],[Regione]],Table_0[Regione],Table_0[Deceduti])</f>
        <v>13122</v>
      </c>
      <c r="N5341" s="1">
        <f>(Comuni[[#This Row],[Popolazione2011]]/Comuni[[#This Row],[Ammalati TOT]])*100</f>
        <v>0.12281108941319589</v>
      </c>
      <c r="O5341">
        <f>_xlfn.XLOOKUP(Comuni[[#This Row],[Regione]],Table_0[Regione],Table_0[TOT AREA])</f>
        <v>5330380</v>
      </c>
      <c r="P5341" s="1">
        <f>(Comuni[[#This Row],[Popolazione2011]]/Comuni[[#This Row],[Ammalati AREA]])*100</f>
        <v>5.7575632506500475E-2</v>
      </c>
    </row>
    <row r="5342" spans="1:16" x14ac:dyDescent="0.3">
      <c r="A5342" t="s">
        <v>5414</v>
      </c>
      <c r="B5342" t="s">
        <v>8031</v>
      </c>
      <c r="C5342" t="s">
        <v>5343</v>
      </c>
      <c r="D5342">
        <v>792</v>
      </c>
      <c r="E5342" s="1">
        <f>(Comuni[[#This Row],[Popolazione2011]]/SUM(D:D))*100</f>
        <v>1.332818291059714E-3</v>
      </c>
      <c r="F5342">
        <f t="shared" si="83"/>
        <v>5502886</v>
      </c>
      <c r="G5342" s="1">
        <f>(Comuni[[#This Row],[Popolazione2011]]/Comuni[[#This Row],[TOT POP REGIONE ]])*100</f>
        <v>1.4392447890070775E-2</v>
      </c>
      <c r="H5342" t="str">
        <f>IF(Comuni[[#This Row],[Popolazione2011]]&gt;300000,"MAGGIORE","")</f>
        <v/>
      </c>
      <c r="I5342" t="str">
        <f>_xlfn.XLOOKUP(Comuni[[#This Row],[Regione]],Ripartizione_geografica[Regione],Ripartizione_geografica[Ripartizione geografica])</f>
        <v>Centro</v>
      </c>
      <c r="J5342">
        <f>_xlfn.XLOOKUP(Comuni[[#This Row],[Regione]],Ripartizione_geografica[Regione],Ripartizione_geografica[Codice Regione])</f>
        <v>12</v>
      </c>
      <c r="K5342">
        <f>_xlfn.XLOOKUP(Comuni[[#This Row],[Regione]],Table_0[Regione],Table_0[Totale])</f>
        <v>2498960</v>
      </c>
      <c r="L5342">
        <f>_xlfn.XLOOKUP(Comuni[[#This Row],[Regione]],Table_0[Regione],Table_0[Guariti])</f>
        <v>2438883</v>
      </c>
      <c r="M5342">
        <f>_xlfn.XLOOKUP(Comuni[[#This Row],[Regione]],Table_0[Regione],Table_0[Deceduti])</f>
        <v>13122</v>
      </c>
      <c r="N5342" s="1">
        <f>(Comuni[[#This Row],[Popolazione2011]]/Comuni[[#This Row],[Ammalati TOT]])*100</f>
        <v>3.1693184364695717E-2</v>
      </c>
      <c r="O5342">
        <f>_xlfn.XLOOKUP(Comuni[[#This Row],[Regione]],Table_0[Regione],Table_0[TOT AREA])</f>
        <v>5330380</v>
      </c>
      <c r="P5342" s="1">
        <f>(Comuni[[#This Row],[Popolazione2011]]/Comuni[[#This Row],[Ammalati AREA]])*100</f>
        <v>1.4858227743613027E-2</v>
      </c>
    </row>
    <row r="5343" spans="1:16" x14ac:dyDescent="0.3">
      <c r="A5343" t="s">
        <v>5415</v>
      </c>
      <c r="B5343" t="s">
        <v>8031</v>
      </c>
      <c r="C5343" t="s">
        <v>5343</v>
      </c>
      <c r="D5343">
        <v>2623</v>
      </c>
      <c r="E5343" s="1">
        <f>(Comuni[[#This Row],[Popolazione2011]]/SUM(D:D))*100</f>
        <v>4.4141191634465031E-3</v>
      </c>
      <c r="F5343">
        <f t="shared" si="83"/>
        <v>5502886</v>
      </c>
      <c r="G5343" s="1">
        <f>(Comuni[[#This Row],[Popolazione2011]]/Comuni[[#This Row],[TOT POP REGIONE ]])*100</f>
        <v>4.7665897494514692E-2</v>
      </c>
      <c r="H5343" t="str">
        <f>IF(Comuni[[#This Row],[Popolazione2011]]&gt;300000,"MAGGIORE","")</f>
        <v/>
      </c>
      <c r="I5343" t="str">
        <f>_xlfn.XLOOKUP(Comuni[[#This Row],[Regione]],Ripartizione_geografica[Regione],Ripartizione_geografica[Ripartizione geografica])</f>
        <v>Centro</v>
      </c>
      <c r="J5343">
        <f>_xlfn.XLOOKUP(Comuni[[#This Row],[Regione]],Ripartizione_geografica[Regione],Ripartizione_geografica[Codice Regione])</f>
        <v>12</v>
      </c>
      <c r="K5343">
        <f>_xlfn.XLOOKUP(Comuni[[#This Row],[Regione]],Table_0[Regione],Table_0[Totale])</f>
        <v>2498960</v>
      </c>
      <c r="L5343">
        <f>_xlfn.XLOOKUP(Comuni[[#This Row],[Regione]],Table_0[Regione],Table_0[Guariti])</f>
        <v>2438883</v>
      </c>
      <c r="M5343">
        <f>_xlfn.XLOOKUP(Comuni[[#This Row],[Regione]],Table_0[Regione],Table_0[Deceduti])</f>
        <v>13122</v>
      </c>
      <c r="N5343" s="1">
        <f>(Comuni[[#This Row],[Popolazione2011]]/Comuni[[#This Row],[Ammalati TOT]])*100</f>
        <v>0.104963664884592</v>
      </c>
      <c r="O5343">
        <f>_xlfn.XLOOKUP(Comuni[[#This Row],[Regione]],Table_0[Regione],Table_0[TOT AREA])</f>
        <v>5330380</v>
      </c>
      <c r="P5343" s="1">
        <f>(Comuni[[#This Row],[Popolazione2011]]/Comuni[[#This Row],[Ammalati AREA]])*100</f>
        <v>4.9208499206435566E-2</v>
      </c>
    </row>
    <row r="5344" spans="1:16" x14ac:dyDescent="0.3">
      <c r="A5344" t="s">
        <v>5416</v>
      </c>
      <c r="B5344" t="s">
        <v>8031</v>
      </c>
      <c r="C5344" t="s">
        <v>5343</v>
      </c>
      <c r="D5344">
        <v>26247</v>
      </c>
      <c r="E5344" s="1">
        <f>(Comuni[[#This Row],[Popolazione2011]]/SUM(D:D))*100</f>
        <v>4.4169800107884231E-2</v>
      </c>
      <c r="F5344">
        <f t="shared" si="83"/>
        <v>5502886</v>
      </c>
      <c r="G5344" s="1">
        <f>(Comuni[[#This Row],[Popolazione2011]]/Comuni[[#This Row],[TOT POP REGIONE ]])*100</f>
        <v>0.47696790375086817</v>
      </c>
      <c r="H5344" t="str">
        <f>IF(Comuni[[#This Row],[Popolazione2011]]&gt;300000,"MAGGIORE","")</f>
        <v/>
      </c>
      <c r="I5344" t="str">
        <f>_xlfn.XLOOKUP(Comuni[[#This Row],[Regione]],Ripartizione_geografica[Regione],Ripartizione_geografica[Ripartizione geografica])</f>
        <v>Centro</v>
      </c>
      <c r="J5344">
        <f>_xlfn.XLOOKUP(Comuni[[#This Row],[Regione]],Ripartizione_geografica[Regione],Ripartizione_geografica[Codice Regione])</f>
        <v>12</v>
      </c>
      <c r="K5344">
        <f>_xlfn.XLOOKUP(Comuni[[#This Row],[Regione]],Table_0[Regione],Table_0[Totale])</f>
        <v>2498960</v>
      </c>
      <c r="L5344">
        <f>_xlfn.XLOOKUP(Comuni[[#This Row],[Regione]],Table_0[Regione],Table_0[Guariti])</f>
        <v>2438883</v>
      </c>
      <c r="M5344">
        <f>_xlfn.XLOOKUP(Comuni[[#This Row],[Regione]],Table_0[Regione],Table_0[Deceduti])</f>
        <v>13122</v>
      </c>
      <c r="N5344" s="1">
        <f>(Comuni[[#This Row],[Popolazione2011]]/Comuni[[#This Row],[Ammalati TOT]])*100</f>
        <v>1.0503169318436469</v>
      </c>
      <c r="O5344">
        <f>_xlfn.XLOOKUP(Comuni[[#This Row],[Regione]],Table_0[Regione],Table_0[TOT AREA])</f>
        <v>5330380</v>
      </c>
      <c r="P5344" s="1">
        <f>(Comuni[[#This Row],[Popolazione2011]]/Comuni[[#This Row],[Ammalati AREA]])*100</f>
        <v>0.49240391866996347</v>
      </c>
    </row>
    <row r="5345" spans="1:16" x14ac:dyDescent="0.3">
      <c r="A5345" t="s">
        <v>5417</v>
      </c>
      <c r="B5345" t="s">
        <v>8031</v>
      </c>
      <c r="C5345" t="s">
        <v>5343</v>
      </c>
      <c r="D5345">
        <v>2501</v>
      </c>
      <c r="E5345" s="1">
        <f>(Comuni[[#This Row],[Popolazione2011]]/SUM(D:D))*100</f>
        <v>4.2088112953792235E-3</v>
      </c>
      <c r="F5345">
        <f t="shared" si="83"/>
        <v>5502886</v>
      </c>
      <c r="G5345" s="1">
        <f>(Comuni[[#This Row],[Popolazione2011]]/Comuni[[#This Row],[TOT POP REGIONE ]])*100</f>
        <v>4.5448879006397734E-2</v>
      </c>
      <c r="H5345" t="str">
        <f>IF(Comuni[[#This Row],[Popolazione2011]]&gt;300000,"MAGGIORE","")</f>
        <v/>
      </c>
      <c r="I5345" t="str">
        <f>_xlfn.XLOOKUP(Comuni[[#This Row],[Regione]],Ripartizione_geografica[Regione],Ripartizione_geografica[Ripartizione geografica])</f>
        <v>Centro</v>
      </c>
      <c r="J5345">
        <f>_xlfn.XLOOKUP(Comuni[[#This Row],[Regione]],Ripartizione_geografica[Regione],Ripartizione_geografica[Codice Regione])</f>
        <v>12</v>
      </c>
      <c r="K5345">
        <f>_xlfn.XLOOKUP(Comuni[[#This Row],[Regione]],Table_0[Regione],Table_0[Totale])</f>
        <v>2498960</v>
      </c>
      <c r="L5345">
        <f>_xlfn.XLOOKUP(Comuni[[#This Row],[Regione]],Table_0[Regione],Table_0[Guariti])</f>
        <v>2438883</v>
      </c>
      <c r="M5345">
        <f>_xlfn.XLOOKUP(Comuni[[#This Row],[Regione]],Table_0[Regione],Table_0[Deceduti])</f>
        <v>13122</v>
      </c>
      <c r="N5345" s="1">
        <f>(Comuni[[#This Row],[Popolazione2011]]/Comuni[[#This Row],[Ammalati TOT]])*100</f>
        <v>0.10008163395972725</v>
      </c>
      <c r="O5345">
        <f>_xlfn.XLOOKUP(Comuni[[#This Row],[Regione]],Table_0[Regione],Table_0[TOT AREA])</f>
        <v>5330380</v>
      </c>
      <c r="P5345" s="1">
        <f>(Comuni[[#This Row],[Popolazione2011]]/Comuni[[#This Row],[Ammalati AREA]])*100</f>
        <v>4.6919731801485072E-2</v>
      </c>
    </row>
    <row r="5346" spans="1:16" x14ac:dyDescent="0.3">
      <c r="A5346" t="s">
        <v>5418</v>
      </c>
      <c r="B5346" t="s">
        <v>8031</v>
      </c>
      <c r="C5346" t="s">
        <v>5343</v>
      </c>
      <c r="D5346">
        <v>4893</v>
      </c>
      <c r="E5346" s="1">
        <f>(Comuni[[#This Row],[Popolazione2011]]/SUM(D:D))*100</f>
        <v>8.2341917905999762E-3</v>
      </c>
      <c r="F5346">
        <f t="shared" si="83"/>
        <v>5502886</v>
      </c>
      <c r="G5346" s="1">
        <f>(Comuni[[#This Row],[Popolazione2011]]/Comuni[[#This Row],[TOT POP REGIONE ]])*100</f>
        <v>8.8916979199641782E-2</v>
      </c>
      <c r="H5346" t="str">
        <f>IF(Comuni[[#This Row],[Popolazione2011]]&gt;300000,"MAGGIORE","")</f>
        <v/>
      </c>
      <c r="I5346" t="str">
        <f>_xlfn.XLOOKUP(Comuni[[#This Row],[Regione]],Ripartizione_geografica[Regione],Ripartizione_geografica[Ripartizione geografica])</f>
        <v>Centro</v>
      </c>
      <c r="J5346">
        <f>_xlfn.XLOOKUP(Comuni[[#This Row],[Regione]],Ripartizione_geografica[Regione],Ripartizione_geografica[Codice Regione])</f>
        <v>12</v>
      </c>
      <c r="K5346">
        <f>_xlfn.XLOOKUP(Comuni[[#This Row],[Regione]],Table_0[Regione],Table_0[Totale])</f>
        <v>2498960</v>
      </c>
      <c r="L5346">
        <f>_xlfn.XLOOKUP(Comuni[[#This Row],[Regione]],Table_0[Regione],Table_0[Guariti])</f>
        <v>2438883</v>
      </c>
      <c r="M5346">
        <f>_xlfn.XLOOKUP(Comuni[[#This Row],[Regione]],Table_0[Regione],Table_0[Deceduti])</f>
        <v>13122</v>
      </c>
      <c r="N5346" s="1">
        <f>(Comuni[[#This Row],[Popolazione2011]]/Comuni[[#This Row],[Ammalati TOT]])*100</f>
        <v>0.19580145340461633</v>
      </c>
      <c r="O5346">
        <f>_xlfn.XLOOKUP(Comuni[[#This Row],[Regione]],Table_0[Regione],Table_0[TOT AREA])</f>
        <v>5330380</v>
      </c>
      <c r="P5346" s="1">
        <f>(Comuni[[#This Row],[Popolazione2011]]/Comuni[[#This Row],[Ammalati AREA]])*100</f>
        <v>9.1794581249366833E-2</v>
      </c>
    </row>
    <row r="5347" spans="1:16" x14ac:dyDescent="0.3">
      <c r="A5347" t="s">
        <v>5419</v>
      </c>
      <c r="B5347" t="s">
        <v>8031</v>
      </c>
      <c r="C5347" t="s">
        <v>5343</v>
      </c>
      <c r="D5347">
        <v>460</v>
      </c>
      <c r="E5347" s="1">
        <f>(Comuni[[#This Row],[Popolazione2011]]/SUM(D:D))*100</f>
        <v>7.7411163369629863E-4</v>
      </c>
      <c r="F5347">
        <f t="shared" si="83"/>
        <v>5502886</v>
      </c>
      <c r="G5347" s="1">
        <f>(Comuni[[#This Row],[Popolazione2011]]/Comuni[[#This Row],[TOT POP REGIONE ]])*100</f>
        <v>8.3592500371623187E-3</v>
      </c>
      <c r="H5347" t="str">
        <f>IF(Comuni[[#This Row],[Popolazione2011]]&gt;300000,"MAGGIORE","")</f>
        <v/>
      </c>
      <c r="I5347" t="str">
        <f>_xlfn.XLOOKUP(Comuni[[#This Row],[Regione]],Ripartizione_geografica[Regione],Ripartizione_geografica[Ripartizione geografica])</f>
        <v>Centro</v>
      </c>
      <c r="J5347">
        <f>_xlfn.XLOOKUP(Comuni[[#This Row],[Regione]],Ripartizione_geografica[Regione],Ripartizione_geografica[Codice Regione])</f>
        <v>12</v>
      </c>
      <c r="K5347">
        <f>_xlfn.XLOOKUP(Comuni[[#This Row],[Regione]],Table_0[Regione],Table_0[Totale])</f>
        <v>2498960</v>
      </c>
      <c r="L5347">
        <f>_xlfn.XLOOKUP(Comuni[[#This Row],[Regione]],Table_0[Regione],Table_0[Guariti])</f>
        <v>2438883</v>
      </c>
      <c r="M5347">
        <f>_xlfn.XLOOKUP(Comuni[[#This Row],[Regione]],Table_0[Regione],Table_0[Deceduti])</f>
        <v>13122</v>
      </c>
      <c r="N5347" s="1">
        <f>(Comuni[[#This Row],[Popolazione2011]]/Comuni[[#This Row],[Ammalati TOT]])*100</f>
        <v>1.8407657585555591E-2</v>
      </c>
      <c r="O5347">
        <f>_xlfn.XLOOKUP(Comuni[[#This Row],[Regione]],Table_0[Regione],Table_0[TOT AREA])</f>
        <v>5330380</v>
      </c>
      <c r="P5347" s="1">
        <f>(Comuni[[#This Row],[Popolazione2011]]/Comuni[[#This Row],[Ammalati AREA]])*100</f>
        <v>8.6297787399772629E-3</v>
      </c>
    </row>
    <row r="5348" spans="1:16" x14ac:dyDescent="0.3">
      <c r="A5348" t="s">
        <v>5420</v>
      </c>
      <c r="B5348" t="s">
        <v>8031</v>
      </c>
      <c r="C5348" t="s">
        <v>5343</v>
      </c>
      <c r="D5348">
        <v>1388</v>
      </c>
      <c r="E5348" s="1">
        <f>(Comuni[[#This Row],[Popolazione2011]]/SUM(D:D))*100</f>
        <v>2.3357977121097012E-3</v>
      </c>
      <c r="F5348">
        <f t="shared" si="83"/>
        <v>5502886</v>
      </c>
      <c r="G5348" s="1">
        <f>(Comuni[[#This Row],[Popolazione2011]]/Comuni[[#This Row],[TOT POP REGIONE ]])*100</f>
        <v>2.5223128373002821E-2</v>
      </c>
      <c r="H5348" t="str">
        <f>IF(Comuni[[#This Row],[Popolazione2011]]&gt;300000,"MAGGIORE","")</f>
        <v/>
      </c>
      <c r="I5348" t="str">
        <f>_xlfn.XLOOKUP(Comuni[[#This Row],[Regione]],Ripartizione_geografica[Regione],Ripartizione_geografica[Ripartizione geografica])</f>
        <v>Centro</v>
      </c>
      <c r="J5348">
        <f>_xlfn.XLOOKUP(Comuni[[#This Row],[Regione]],Ripartizione_geografica[Regione],Ripartizione_geografica[Codice Regione])</f>
        <v>12</v>
      </c>
      <c r="K5348">
        <f>_xlfn.XLOOKUP(Comuni[[#This Row],[Regione]],Table_0[Regione],Table_0[Totale])</f>
        <v>2498960</v>
      </c>
      <c r="L5348">
        <f>_xlfn.XLOOKUP(Comuni[[#This Row],[Regione]],Table_0[Regione],Table_0[Guariti])</f>
        <v>2438883</v>
      </c>
      <c r="M5348">
        <f>_xlfn.XLOOKUP(Comuni[[#This Row],[Regione]],Table_0[Regione],Table_0[Deceduti])</f>
        <v>13122</v>
      </c>
      <c r="N5348" s="1">
        <f>(Comuni[[#This Row],[Popolazione2011]]/Comuni[[#This Row],[Ammalati TOT]])*100</f>
        <v>5.5543105932067738E-2</v>
      </c>
      <c r="O5348">
        <f>_xlfn.XLOOKUP(Comuni[[#This Row],[Regione]],Table_0[Regione],Table_0[TOT AREA])</f>
        <v>5330380</v>
      </c>
      <c r="P5348" s="1">
        <f>(Comuni[[#This Row],[Popolazione2011]]/Comuni[[#This Row],[Ammalati AREA]])*100</f>
        <v>2.6039419328453127E-2</v>
      </c>
    </row>
    <row r="5349" spans="1:16" x14ac:dyDescent="0.3">
      <c r="A5349" t="s">
        <v>5421</v>
      </c>
      <c r="B5349" t="s">
        <v>8031</v>
      </c>
      <c r="C5349" t="s">
        <v>5343</v>
      </c>
      <c r="D5349">
        <v>4608</v>
      </c>
      <c r="E5349" s="1">
        <f>(Comuni[[#This Row],[Popolazione2011]]/SUM(D:D))*100</f>
        <v>7.7545791479837903E-3</v>
      </c>
      <c r="F5349">
        <f t="shared" si="83"/>
        <v>5502886</v>
      </c>
      <c r="G5349" s="1">
        <f>(Comuni[[#This Row],[Popolazione2011]]/Comuni[[#This Row],[TOT POP REGIONE ]])*100</f>
        <v>8.3737878633139043E-2</v>
      </c>
      <c r="H5349" t="str">
        <f>IF(Comuni[[#This Row],[Popolazione2011]]&gt;300000,"MAGGIORE","")</f>
        <v/>
      </c>
      <c r="I5349" t="str">
        <f>_xlfn.XLOOKUP(Comuni[[#This Row],[Regione]],Ripartizione_geografica[Regione],Ripartizione_geografica[Ripartizione geografica])</f>
        <v>Centro</v>
      </c>
      <c r="J5349">
        <f>_xlfn.XLOOKUP(Comuni[[#This Row],[Regione]],Ripartizione_geografica[Regione],Ripartizione_geografica[Codice Regione])</f>
        <v>12</v>
      </c>
      <c r="K5349">
        <f>_xlfn.XLOOKUP(Comuni[[#This Row],[Regione]],Table_0[Regione],Table_0[Totale])</f>
        <v>2498960</v>
      </c>
      <c r="L5349">
        <f>_xlfn.XLOOKUP(Comuni[[#This Row],[Regione]],Table_0[Regione],Table_0[Guariti])</f>
        <v>2438883</v>
      </c>
      <c r="M5349">
        <f>_xlfn.XLOOKUP(Comuni[[#This Row],[Regione]],Table_0[Regione],Table_0[Deceduti])</f>
        <v>13122</v>
      </c>
      <c r="N5349" s="1">
        <f>(Comuni[[#This Row],[Popolazione2011]]/Comuni[[#This Row],[Ammalati TOT]])*100</f>
        <v>0.18439670903095687</v>
      </c>
      <c r="O5349">
        <f>_xlfn.XLOOKUP(Comuni[[#This Row],[Regione]],Table_0[Regione],Table_0[TOT AREA])</f>
        <v>5330380</v>
      </c>
      <c r="P5349" s="1">
        <f>(Comuni[[#This Row],[Popolazione2011]]/Comuni[[#This Row],[Ammalati AREA]])*100</f>
        <v>8.6447870508293959E-2</v>
      </c>
    </row>
    <row r="5350" spans="1:16" x14ac:dyDescent="0.3">
      <c r="A5350" t="s">
        <v>5422</v>
      </c>
      <c r="B5350" t="s">
        <v>8031</v>
      </c>
      <c r="C5350" t="s">
        <v>5343</v>
      </c>
      <c r="D5350">
        <v>1853</v>
      </c>
      <c r="E5350" s="1">
        <f>(Comuni[[#This Row],[Popolazione2011]]/SUM(D:D))*100</f>
        <v>3.1183236026940029E-3</v>
      </c>
      <c r="F5350">
        <f t="shared" si="83"/>
        <v>5502886</v>
      </c>
      <c r="G5350" s="1">
        <f>(Comuni[[#This Row],[Popolazione2011]]/Comuni[[#This Row],[TOT POP REGIONE ]])*100</f>
        <v>3.3673239823612554E-2</v>
      </c>
      <c r="H5350" t="str">
        <f>IF(Comuni[[#This Row],[Popolazione2011]]&gt;300000,"MAGGIORE","")</f>
        <v/>
      </c>
      <c r="I5350" t="str">
        <f>_xlfn.XLOOKUP(Comuni[[#This Row],[Regione]],Ripartizione_geografica[Regione],Ripartizione_geografica[Ripartizione geografica])</f>
        <v>Centro</v>
      </c>
      <c r="J5350">
        <f>_xlfn.XLOOKUP(Comuni[[#This Row],[Regione]],Ripartizione_geografica[Regione],Ripartizione_geografica[Codice Regione])</f>
        <v>12</v>
      </c>
      <c r="K5350">
        <f>_xlfn.XLOOKUP(Comuni[[#This Row],[Regione]],Table_0[Regione],Table_0[Totale])</f>
        <v>2498960</v>
      </c>
      <c r="L5350">
        <f>_xlfn.XLOOKUP(Comuni[[#This Row],[Regione]],Table_0[Regione],Table_0[Guariti])</f>
        <v>2438883</v>
      </c>
      <c r="M5350">
        <f>_xlfn.XLOOKUP(Comuni[[#This Row],[Regione]],Table_0[Regione],Table_0[Deceduti])</f>
        <v>13122</v>
      </c>
      <c r="N5350" s="1">
        <f>(Comuni[[#This Row],[Popolazione2011]]/Comuni[[#This Row],[Ammalati TOT]])*100</f>
        <v>7.4150846752248936E-2</v>
      </c>
      <c r="O5350">
        <f>_xlfn.XLOOKUP(Comuni[[#This Row],[Regione]],Table_0[Regione],Table_0[TOT AREA])</f>
        <v>5330380</v>
      </c>
      <c r="P5350" s="1">
        <f>(Comuni[[#This Row],[Popolazione2011]]/Comuni[[#This Row],[Ammalati AREA]])*100</f>
        <v>3.4763000011256234E-2</v>
      </c>
    </row>
    <row r="5351" spans="1:16" x14ac:dyDescent="0.3">
      <c r="A5351" t="s">
        <v>5423</v>
      </c>
      <c r="B5351" t="s">
        <v>8031</v>
      </c>
      <c r="C5351" t="s">
        <v>5343</v>
      </c>
      <c r="D5351">
        <v>1693</v>
      </c>
      <c r="E5351" s="1">
        <f>(Comuni[[#This Row],[Popolazione2011]]/SUM(D:D))*100</f>
        <v>2.8490673822778988E-3</v>
      </c>
      <c r="F5351">
        <f t="shared" si="83"/>
        <v>5502886</v>
      </c>
      <c r="G5351" s="1">
        <f>(Comuni[[#This Row],[Popolazione2011]]/Comuni[[#This Row],[TOT POP REGIONE ]])*100</f>
        <v>3.0765674593295229E-2</v>
      </c>
      <c r="H5351" t="str">
        <f>IF(Comuni[[#This Row],[Popolazione2011]]&gt;300000,"MAGGIORE","")</f>
        <v/>
      </c>
      <c r="I5351" t="str">
        <f>_xlfn.XLOOKUP(Comuni[[#This Row],[Regione]],Ripartizione_geografica[Regione],Ripartizione_geografica[Ripartizione geografica])</f>
        <v>Centro</v>
      </c>
      <c r="J5351">
        <f>_xlfn.XLOOKUP(Comuni[[#This Row],[Regione]],Ripartizione_geografica[Regione],Ripartizione_geografica[Codice Regione])</f>
        <v>12</v>
      </c>
      <c r="K5351">
        <f>_xlfn.XLOOKUP(Comuni[[#This Row],[Regione]],Table_0[Regione],Table_0[Totale])</f>
        <v>2498960</v>
      </c>
      <c r="L5351">
        <f>_xlfn.XLOOKUP(Comuni[[#This Row],[Regione]],Table_0[Regione],Table_0[Guariti])</f>
        <v>2438883</v>
      </c>
      <c r="M5351">
        <f>_xlfn.XLOOKUP(Comuni[[#This Row],[Regione]],Table_0[Regione],Table_0[Deceduti])</f>
        <v>13122</v>
      </c>
      <c r="N5351" s="1">
        <f>(Comuni[[#This Row],[Popolazione2011]]/Comuni[[#This Row],[Ammalati TOT]])*100</f>
        <v>6.7748183244229598E-2</v>
      </c>
      <c r="O5351">
        <f>_xlfn.XLOOKUP(Comuni[[#This Row],[Regione]],Table_0[Regione],Table_0[TOT AREA])</f>
        <v>5330380</v>
      </c>
      <c r="P5351" s="1">
        <f>(Comuni[[#This Row],[Popolazione2011]]/Comuni[[#This Row],[Ammalati AREA]])*100</f>
        <v>3.1761337840829358E-2</v>
      </c>
    </row>
    <row r="5352" spans="1:16" x14ac:dyDescent="0.3">
      <c r="A5352" t="s">
        <v>5424</v>
      </c>
      <c r="B5352" t="s">
        <v>8031</v>
      </c>
      <c r="C5352" t="s">
        <v>5343</v>
      </c>
      <c r="D5352">
        <v>2800</v>
      </c>
      <c r="E5352" s="1">
        <f>(Comuni[[#This Row],[Popolazione2011]]/SUM(D:D))*100</f>
        <v>4.711983857281817E-3</v>
      </c>
      <c r="F5352">
        <f t="shared" si="83"/>
        <v>5502886</v>
      </c>
      <c r="G5352" s="1">
        <f>(Comuni[[#This Row],[Popolazione2011]]/Comuni[[#This Row],[TOT POP REGIONE ]])*100</f>
        <v>5.0882391530553239E-2</v>
      </c>
      <c r="H5352" t="str">
        <f>IF(Comuni[[#This Row],[Popolazione2011]]&gt;300000,"MAGGIORE","")</f>
        <v/>
      </c>
      <c r="I5352" t="str">
        <f>_xlfn.XLOOKUP(Comuni[[#This Row],[Regione]],Ripartizione_geografica[Regione],Ripartizione_geografica[Ripartizione geografica])</f>
        <v>Centro</v>
      </c>
      <c r="J5352">
        <f>_xlfn.XLOOKUP(Comuni[[#This Row],[Regione]],Ripartizione_geografica[Regione],Ripartizione_geografica[Codice Regione])</f>
        <v>12</v>
      </c>
      <c r="K5352">
        <f>_xlfn.XLOOKUP(Comuni[[#This Row],[Regione]],Table_0[Regione],Table_0[Totale])</f>
        <v>2498960</v>
      </c>
      <c r="L5352">
        <f>_xlfn.XLOOKUP(Comuni[[#This Row],[Regione]],Table_0[Regione],Table_0[Guariti])</f>
        <v>2438883</v>
      </c>
      <c r="M5352">
        <f>_xlfn.XLOOKUP(Comuni[[#This Row],[Regione]],Table_0[Regione],Table_0[Deceduti])</f>
        <v>13122</v>
      </c>
      <c r="N5352" s="1">
        <f>(Comuni[[#This Row],[Popolazione2011]]/Comuni[[#This Row],[Ammalati TOT]])*100</f>
        <v>0.11204661139033838</v>
      </c>
      <c r="O5352">
        <f>_xlfn.XLOOKUP(Comuni[[#This Row],[Regione]],Table_0[Regione],Table_0[TOT AREA])</f>
        <v>5330380</v>
      </c>
      <c r="P5352" s="1">
        <f>(Comuni[[#This Row],[Popolazione2011]]/Comuni[[#This Row],[Ammalati AREA]])*100</f>
        <v>5.2529087982470302E-2</v>
      </c>
    </row>
    <row r="5353" spans="1:16" x14ac:dyDescent="0.3">
      <c r="A5353" t="s">
        <v>5425</v>
      </c>
      <c r="B5353" t="s">
        <v>8031</v>
      </c>
      <c r="C5353" t="s">
        <v>5343</v>
      </c>
      <c r="D5353">
        <v>1002</v>
      </c>
      <c r="E5353" s="1">
        <f>(Comuni[[#This Row],[Popolazione2011]]/SUM(D:D))*100</f>
        <v>1.6862170803558505E-3</v>
      </c>
      <c r="F5353">
        <f t="shared" si="83"/>
        <v>5502886</v>
      </c>
      <c r="G5353" s="1">
        <f>(Comuni[[#This Row],[Popolazione2011]]/Comuni[[#This Row],[TOT POP REGIONE ]])*100</f>
        <v>1.8208627254862268E-2</v>
      </c>
      <c r="H5353" t="str">
        <f>IF(Comuni[[#This Row],[Popolazione2011]]&gt;300000,"MAGGIORE","")</f>
        <v/>
      </c>
      <c r="I5353" t="str">
        <f>_xlfn.XLOOKUP(Comuni[[#This Row],[Regione]],Ripartizione_geografica[Regione],Ripartizione_geografica[Ripartizione geografica])</f>
        <v>Centro</v>
      </c>
      <c r="J5353">
        <f>_xlfn.XLOOKUP(Comuni[[#This Row],[Regione]],Ripartizione_geografica[Regione],Ripartizione_geografica[Codice Regione])</f>
        <v>12</v>
      </c>
      <c r="K5353">
        <f>_xlfn.XLOOKUP(Comuni[[#This Row],[Regione]],Table_0[Regione],Table_0[Totale])</f>
        <v>2498960</v>
      </c>
      <c r="L5353">
        <f>_xlfn.XLOOKUP(Comuni[[#This Row],[Regione]],Table_0[Regione],Table_0[Guariti])</f>
        <v>2438883</v>
      </c>
      <c r="M5353">
        <f>_xlfn.XLOOKUP(Comuni[[#This Row],[Regione]],Table_0[Regione],Table_0[Deceduti])</f>
        <v>13122</v>
      </c>
      <c r="N5353" s="1">
        <f>(Comuni[[#This Row],[Popolazione2011]]/Comuni[[#This Row],[Ammalati TOT]])*100</f>
        <v>4.0096680218971094E-2</v>
      </c>
      <c r="O5353">
        <f>_xlfn.XLOOKUP(Comuni[[#This Row],[Regione]],Table_0[Regione],Table_0[TOT AREA])</f>
        <v>5330380</v>
      </c>
      <c r="P5353" s="1">
        <f>(Comuni[[#This Row],[Popolazione2011]]/Comuni[[#This Row],[Ammalati AREA]])*100</f>
        <v>1.8797909342298299E-2</v>
      </c>
    </row>
    <row r="5354" spans="1:16" x14ac:dyDescent="0.3">
      <c r="A5354" t="s">
        <v>5426</v>
      </c>
      <c r="B5354" t="s">
        <v>8031</v>
      </c>
      <c r="C5354" t="s">
        <v>5343</v>
      </c>
      <c r="D5354">
        <v>1671</v>
      </c>
      <c r="E5354" s="1">
        <f>(Comuni[[#This Row],[Popolazione2011]]/SUM(D:D))*100</f>
        <v>2.8120446519706846E-3</v>
      </c>
      <c r="F5354">
        <f t="shared" si="83"/>
        <v>5502886</v>
      </c>
      <c r="G5354" s="1">
        <f>(Comuni[[#This Row],[Popolazione2011]]/Comuni[[#This Row],[TOT POP REGIONE ]])*100</f>
        <v>3.0365884374126594E-2</v>
      </c>
      <c r="H5354" t="str">
        <f>IF(Comuni[[#This Row],[Popolazione2011]]&gt;300000,"MAGGIORE","")</f>
        <v/>
      </c>
      <c r="I5354" t="str">
        <f>_xlfn.XLOOKUP(Comuni[[#This Row],[Regione]],Ripartizione_geografica[Regione],Ripartizione_geografica[Ripartizione geografica])</f>
        <v>Centro</v>
      </c>
      <c r="J5354">
        <f>_xlfn.XLOOKUP(Comuni[[#This Row],[Regione]],Ripartizione_geografica[Regione],Ripartizione_geografica[Codice Regione])</f>
        <v>12</v>
      </c>
      <c r="K5354">
        <f>_xlfn.XLOOKUP(Comuni[[#This Row],[Regione]],Table_0[Regione],Table_0[Totale])</f>
        <v>2498960</v>
      </c>
      <c r="L5354">
        <f>_xlfn.XLOOKUP(Comuni[[#This Row],[Regione]],Table_0[Regione],Table_0[Guariti])</f>
        <v>2438883</v>
      </c>
      <c r="M5354">
        <f>_xlfn.XLOOKUP(Comuni[[#This Row],[Regione]],Table_0[Regione],Table_0[Deceduti])</f>
        <v>13122</v>
      </c>
      <c r="N5354" s="1">
        <f>(Comuni[[#This Row],[Popolazione2011]]/Comuni[[#This Row],[Ammalati TOT]])*100</f>
        <v>6.686781701187694E-2</v>
      </c>
      <c r="O5354">
        <f>_xlfn.XLOOKUP(Comuni[[#This Row],[Regione]],Table_0[Regione],Table_0[TOT AREA])</f>
        <v>5330380</v>
      </c>
      <c r="P5354" s="1">
        <f>(Comuni[[#This Row],[Popolazione2011]]/Comuni[[#This Row],[Ammalati AREA]])*100</f>
        <v>3.1348609292395663E-2</v>
      </c>
    </row>
    <row r="5355" spans="1:16" x14ac:dyDescent="0.3">
      <c r="A5355" t="s">
        <v>5427</v>
      </c>
      <c r="B5355" t="s">
        <v>8031</v>
      </c>
      <c r="C5355" t="s">
        <v>5343</v>
      </c>
      <c r="D5355">
        <v>20763</v>
      </c>
      <c r="E5355" s="1">
        <f>(Comuni[[#This Row],[Popolazione2011]]/SUM(D:D))*100</f>
        <v>3.4941043153122277E-2</v>
      </c>
      <c r="F5355">
        <f t="shared" si="83"/>
        <v>5502886</v>
      </c>
      <c r="G5355" s="1">
        <f>(Comuni[[#This Row],[Popolazione2011]]/Comuni[[#This Row],[TOT POP REGIONE ]])*100</f>
        <v>0.37731110548174174</v>
      </c>
      <c r="H5355" t="str">
        <f>IF(Comuni[[#This Row],[Popolazione2011]]&gt;300000,"MAGGIORE","")</f>
        <v/>
      </c>
      <c r="I5355" t="str">
        <f>_xlfn.XLOOKUP(Comuni[[#This Row],[Regione]],Ripartizione_geografica[Regione],Ripartizione_geografica[Ripartizione geografica])</f>
        <v>Centro</v>
      </c>
      <c r="J5355">
        <f>_xlfn.XLOOKUP(Comuni[[#This Row],[Regione]],Ripartizione_geografica[Regione],Ripartizione_geografica[Codice Regione])</f>
        <v>12</v>
      </c>
      <c r="K5355">
        <f>_xlfn.XLOOKUP(Comuni[[#This Row],[Regione]],Table_0[Regione],Table_0[Totale])</f>
        <v>2498960</v>
      </c>
      <c r="L5355">
        <f>_xlfn.XLOOKUP(Comuni[[#This Row],[Regione]],Table_0[Regione],Table_0[Guariti])</f>
        <v>2438883</v>
      </c>
      <c r="M5355">
        <f>_xlfn.XLOOKUP(Comuni[[#This Row],[Regione]],Table_0[Regione],Table_0[Deceduti])</f>
        <v>13122</v>
      </c>
      <c r="N5355" s="1">
        <f>(Comuni[[#This Row],[Popolazione2011]]/Comuni[[#This Row],[Ammalati TOT]])*100</f>
        <v>0.83086564010628416</v>
      </c>
      <c r="O5355">
        <f>_xlfn.XLOOKUP(Comuni[[#This Row],[Regione]],Table_0[Regione],Table_0[TOT AREA])</f>
        <v>5330380</v>
      </c>
      <c r="P5355" s="1">
        <f>(Comuni[[#This Row],[Popolazione2011]]/Comuni[[#This Row],[Ammalati AREA]])*100</f>
        <v>0.3895219477785824</v>
      </c>
    </row>
    <row r="5356" spans="1:16" x14ac:dyDescent="0.3">
      <c r="A5356" t="s">
        <v>5428</v>
      </c>
      <c r="B5356" t="s">
        <v>8031</v>
      </c>
      <c r="C5356" t="s">
        <v>5343</v>
      </c>
      <c r="D5356">
        <v>806</v>
      </c>
      <c r="E5356" s="1">
        <f>(Comuni[[#This Row],[Popolazione2011]]/SUM(D:D))*100</f>
        <v>1.3563782103461232E-3</v>
      </c>
      <c r="F5356">
        <f t="shared" si="83"/>
        <v>5502886</v>
      </c>
      <c r="G5356" s="1">
        <f>(Comuni[[#This Row],[Popolazione2011]]/Comuni[[#This Row],[TOT POP REGIONE ]])*100</f>
        <v>1.4646859847723541E-2</v>
      </c>
      <c r="H5356" t="str">
        <f>IF(Comuni[[#This Row],[Popolazione2011]]&gt;300000,"MAGGIORE","")</f>
        <v/>
      </c>
      <c r="I5356" t="str">
        <f>_xlfn.XLOOKUP(Comuni[[#This Row],[Regione]],Ripartizione_geografica[Regione],Ripartizione_geografica[Ripartizione geografica])</f>
        <v>Centro</v>
      </c>
      <c r="J5356">
        <f>_xlfn.XLOOKUP(Comuni[[#This Row],[Regione]],Ripartizione_geografica[Regione],Ripartizione_geografica[Codice Regione])</f>
        <v>12</v>
      </c>
      <c r="K5356">
        <f>_xlfn.XLOOKUP(Comuni[[#This Row],[Regione]],Table_0[Regione],Table_0[Totale])</f>
        <v>2498960</v>
      </c>
      <c r="L5356">
        <f>_xlfn.XLOOKUP(Comuni[[#This Row],[Regione]],Table_0[Regione],Table_0[Guariti])</f>
        <v>2438883</v>
      </c>
      <c r="M5356">
        <f>_xlfn.XLOOKUP(Comuni[[#This Row],[Regione]],Table_0[Regione],Table_0[Deceduti])</f>
        <v>13122</v>
      </c>
      <c r="N5356" s="1">
        <f>(Comuni[[#This Row],[Popolazione2011]]/Comuni[[#This Row],[Ammalati TOT]])*100</f>
        <v>3.2253417421647404E-2</v>
      </c>
      <c r="O5356">
        <f>_xlfn.XLOOKUP(Comuni[[#This Row],[Regione]],Table_0[Regione],Table_0[TOT AREA])</f>
        <v>5330380</v>
      </c>
      <c r="P5356" s="1">
        <f>(Comuni[[#This Row],[Popolazione2011]]/Comuni[[#This Row],[Ammalati AREA]])*100</f>
        <v>1.5120873183525379E-2</v>
      </c>
    </row>
    <row r="5357" spans="1:16" x14ac:dyDescent="0.3">
      <c r="A5357" t="s">
        <v>5429</v>
      </c>
      <c r="B5357" t="s">
        <v>8031</v>
      </c>
      <c r="C5357" t="s">
        <v>5343</v>
      </c>
      <c r="D5357">
        <v>2256</v>
      </c>
      <c r="E5357" s="1">
        <f>(Comuni[[#This Row],[Popolazione2011]]/SUM(D:D))*100</f>
        <v>3.7965127078670646E-3</v>
      </c>
      <c r="F5357">
        <f t="shared" si="83"/>
        <v>5502886</v>
      </c>
      <c r="G5357" s="1">
        <f>(Comuni[[#This Row],[Popolazione2011]]/Comuni[[#This Row],[TOT POP REGIONE ]])*100</f>
        <v>4.0996669747474325E-2</v>
      </c>
      <c r="H5357" t="str">
        <f>IF(Comuni[[#This Row],[Popolazione2011]]&gt;300000,"MAGGIORE","")</f>
        <v/>
      </c>
      <c r="I5357" t="str">
        <f>_xlfn.XLOOKUP(Comuni[[#This Row],[Regione]],Ripartizione_geografica[Regione],Ripartizione_geografica[Ripartizione geografica])</f>
        <v>Centro</v>
      </c>
      <c r="J5357">
        <f>_xlfn.XLOOKUP(Comuni[[#This Row],[Regione]],Ripartizione_geografica[Regione],Ripartizione_geografica[Codice Regione])</f>
        <v>12</v>
      </c>
      <c r="K5357">
        <f>_xlfn.XLOOKUP(Comuni[[#This Row],[Regione]],Table_0[Regione],Table_0[Totale])</f>
        <v>2498960</v>
      </c>
      <c r="L5357">
        <f>_xlfn.XLOOKUP(Comuni[[#This Row],[Regione]],Table_0[Regione],Table_0[Guariti])</f>
        <v>2438883</v>
      </c>
      <c r="M5357">
        <f>_xlfn.XLOOKUP(Comuni[[#This Row],[Regione]],Table_0[Regione],Table_0[Deceduti])</f>
        <v>13122</v>
      </c>
      <c r="N5357" s="1">
        <f>(Comuni[[#This Row],[Popolazione2011]]/Comuni[[#This Row],[Ammalati TOT]])*100</f>
        <v>9.0277555463072645E-2</v>
      </c>
      <c r="O5357">
        <f>_xlfn.XLOOKUP(Comuni[[#This Row],[Regione]],Table_0[Regione],Table_0[TOT AREA])</f>
        <v>5330380</v>
      </c>
      <c r="P5357" s="1">
        <f>(Comuni[[#This Row],[Popolazione2011]]/Comuni[[#This Row],[Ammalati AREA]])*100</f>
        <v>4.2323436603018919E-2</v>
      </c>
    </row>
    <row r="5358" spans="1:16" x14ac:dyDescent="0.3">
      <c r="A5358" t="s">
        <v>5430</v>
      </c>
      <c r="B5358" t="s">
        <v>8031</v>
      </c>
      <c r="C5358" t="s">
        <v>5343</v>
      </c>
      <c r="D5358">
        <v>1286</v>
      </c>
      <c r="E5358" s="1">
        <f>(Comuni[[#This Row],[Popolazione2011]]/SUM(D:D))*100</f>
        <v>2.1641468715944347E-3</v>
      </c>
      <c r="F5358">
        <f t="shared" si="83"/>
        <v>5502886</v>
      </c>
      <c r="G5358" s="1">
        <f>(Comuni[[#This Row],[Popolazione2011]]/Comuni[[#This Row],[TOT POP REGIONE ]])*100</f>
        <v>2.3369555538675525E-2</v>
      </c>
      <c r="H5358" t="str">
        <f>IF(Comuni[[#This Row],[Popolazione2011]]&gt;300000,"MAGGIORE","")</f>
        <v/>
      </c>
      <c r="I5358" t="str">
        <f>_xlfn.XLOOKUP(Comuni[[#This Row],[Regione]],Ripartizione_geografica[Regione],Ripartizione_geografica[Ripartizione geografica])</f>
        <v>Centro</v>
      </c>
      <c r="J5358">
        <f>_xlfn.XLOOKUP(Comuni[[#This Row],[Regione]],Ripartizione_geografica[Regione],Ripartizione_geografica[Codice Regione])</f>
        <v>12</v>
      </c>
      <c r="K5358">
        <f>_xlfn.XLOOKUP(Comuni[[#This Row],[Regione]],Table_0[Regione],Table_0[Totale])</f>
        <v>2498960</v>
      </c>
      <c r="L5358">
        <f>_xlfn.XLOOKUP(Comuni[[#This Row],[Regione]],Table_0[Regione],Table_0[Guariti])</f>
        <v>2438883</v>
      </c>
      <c r="M5358">
        <f>_xlfn.XLOOKUP(Comuni[[#This Row],[Regione]],Table_0[Regione],Table_0[Deceduti])</f>
        <v>13122</v>
      </c>
      <c r="N5358" s="1">
        <f>(Comuni[[#This Row],[Popolazione2011]]/Comuni[[#This Row],[Ammalati TOT]])*100</f>
        <v>5.1461407945705417E-2</v>
      </c>
      <c r="O5358">
        <f>_xlfn.XLOOKUP(Comuni[[#This Row],[Regione]],Table_0[Regione],Table_0[TOT AREA])</f>
        <v>5330380</v>
      </c>
      <c r="P5358" s="1">
        <f>(Comuni[[#This Row],[Popolazione2011]]/Comuni[[#This Row],[Ammalati AREA]])*100</f>
        <v>2.4125859694806E-2</v>
      </c>
    </row>
    <row r="5359" spans="1:16" x14ac:dyDescent="0.3">
      <c r="A5359" t="s">
        <v>5431</v>
      </c>
      <c r="B5359" t="s">
        <v>8031</v>
      </c>
      <c r="C5359" t="s">
        <v>5343</v>
      </c>
      <c r="D5359">
        <v>2639</v>
      </c>
      <c r="E5359" s="1">
        <f>(Comuni[[#This Row],[Popolazione2011]]/SUM(D:D))*100</f>
        <v>4.4410447854881128E-3</v>
      </c>
      <c r="F5359">
        <f t="shared" si="83"/>
        <v>5502886</v>
      </c>
      <c r="G5359" s="1">
        <f>(Comuni[[#This Row],[Popolazione2011]]/Comuni[[#This Row],[TOT POP REGIONE ]])*100</f>
        <v>4.7956654017546431E-2</v>
      </c>
      <c r="H5359" t="str">
        <f>IF(Comuni[[#This Row],[Popolazione2011]]&gt;300000,"MAGGIORE","")</f>
        <v/>
      </c>
      <c r="I5359" t="str">
        <f>_xlfn.XLOOKUP(Comuni[[#This Row],[Regione]],Ripartizione_geografica[Regione],Ripartizione_geografica[Ripartizione geografica])</f>
        <v>Centro</v>
      </c>
      <c r="J5359">
        <f>_xlfn.XLOOKUP(Comuni[[#This Row],[Regione]],Ripartizione_geografica[Regione],Ripartizione_geografica[Codice Regione])</f>
        <v>12</v>
      </c>
      <c r="K5359">
        <f>_xlfn.XLOOKUP(Comuni[[#This Row],[Regione]],Table_0[Regione],Table_0[Totale])</f>
        <v>2498960</v>
      </c>
      <c r="L5359">
        <f>_xlfn.XLOOKUP(Comuni[[#This Row],[Regione]],Table_0[Regione],Table_0[Guariti])</f>
        <v>2438883</v>
      </c>
      <c r="M5359">
        <f>_xlfn.XLOOKUP(Comuni[[#This Row],[Regione]],Table_0[Regione],Table_0[Deceduti])</f>
        <v>13122</v>
      </c>
      <c r="N5359" s="1">
        <f>(Comuni[[#This Row],[Popolazione2011]]/Comuni[[#This Row],[Ammalati TOT]])*100</f>
        <v>0.10560393123539392</v>
      </c>
      <c r="O5359">
        <f>_xlfn.XLOOKUP(Comuni[[#This Row],[Regione]],Table_0[Regione],Table_0[TOT AREA])</f>
        <v>5330380</v>
      </c>
      <c r="P5359" s="1">
        <f>(Comuni[[#This Row],[Popolazione2011]]/Comuni[[#This Row],[Ammalati AREA]])*100</f>
        <v>4.9508665423478253E-2</v>
      </c>
    </row>
    <row r="5360" spans="1:16" x14ac:dyDescent="0.3">
      <c r="A5360" t="s">
        <v>5432</v>
      </c>
      <c r="B5360" t="s">
        <v>8031</v>
      </c>
      <c r="C5360" t="s">
        <v>5343</v>
      </c>
      <c r="D5360">
        <v>1707</v>
      </c>
      <c r="E5360" s="1">
        <f>(Comuni[[#This Row],[Popolazione2011]]/SUM(D:D))*100</f>
        <v>2.8726273015643078E-3</v>
      </c>
      <c r="F5360">
        <f t="shared" si="83"/>
        <v>5502886</v>
      </c>
      <c r="G5360" s="1">
        <f>(Comuni[[#This Row],[Popolazione2011]]/Comuni[[#This Row],[TOT POP REGIONE ]])*100</f>
        <v>3.1020086550947994E-2</v>
      </c>
      <c r="H5360" t="str">
        <f>IF(Comuni[[#This Row],[Popolazione2011]]&gt;300000,"MAGGIORE","")</f>
        <v/>
      </c>
      <c r="I5360" t="str">
        <f>_xlfn.XLOOKUP(Comuni[[#This Row],[Regione]],Ripartizione_geografica[Regione],Ripartizione_geografica[Ripartizione geografica])</f>
        <v>Centro</v>
      </c>
      <c r="J5360">
        <f>_xlfn.XLOOKUP(Comuni[[#This Row],[Regione]],Ripartizione_geografica[Regione],Ripartizione_geografica[Codice Regione])</f>
        <v>12</v>
      </c>
      <c r="K5360">
        <f>_xlfn.XLOOKUP(Comuni[[#This Row],[Regione]],Table_0[Regione],Table_0[Totale])</f>
        <v>2498960</v>
      </c>
      <c r="L5360">
        <f>_xlfn.XLOOKUP(Comuni[[#This Row],[Regione]],Table_0[Regione],Table_0[Guariti])</f>
        <v>2438883</v>
      </c>
      <c r="M5360">
        <f>_xlfn.XLOOKUP(Comuni[[#This Row],[Regione]],Table_0[Regione],Table_0[Deceduti])</f>
        <v>13122</v>
      </c>
      <c r="N5360" s="1">
        <f>(Comuni[[#This Row],[Popolazione2011]]/Comuni[[#This Row],[Ammalati TOT]])*100</f>
        <v>6.8308416301181299E-2</v>
      </c>
      <c r="O5360">
        <f>_xlfn.XLOOKUP(Comuni[[#This Row],[Regione]],Table_0[Regione],Table_0[TOT AREA])</f>
        <v>5330380</v>
      </c>
      <c r="P5360" s="1">
        <f>(Comuni[[#This Row],[Popolazione2011]]/Comuni[[#This Row],[Ammalati AREA]])*100</f>
        <v>3.2023983280741707E-2</v>
      </c>
    </row>
    <row r="5361" spans="1:16" x14ac:dyDescent="0.3">
      <c r="A5361" t="s">
        <v>5433</v>
      </c>
      <c r="B5361" t="s">
        <v>8031</v>
      </c>
      <c r="C5361" t="s">
        <v>5343</v>
      </c>
      <c r="D5361">
        <v>372</v>
      </c>
      <c r="E5361" s="1">
        <f>(Comuni[[#This Row],[Popolazione2011]]/SUM(D:D))*100</f>
        <v>6.2602071246744141E-4</v>
      </c>
      <c r="F5361">
        <f t="shared" si="83"/>
        <v>5502886</v>
      </c>
      <c r="G5361" s="1">
        <f>(Comuni[[#This Row],[Popolazione2011]]/Comuni[[#This Row],[TOT POP REGIONE ]])*100</f>
        <v>6.7600891604877875E-3</v>
      </c>
      <c r="H5361" t="str">
        <f>IF(Comuni[[#This Row],[Popolazione2011]]&gt;300000,"MAGGIORE","")</f>
        <v/>
      </c>
      <c r="I5361" t="str">
        <f>_xlfn.XLOOKUP(Comuni[[#This Row],[Regione]],Ripartizione_geografica[Regione],Ripartizione_geografica[Ripartizione geografica])</f>
        <v>Centro</v>
      </c>
      <c r="J5361">
        <f>_xlfn.XLOOKUP(Comuni[[#This Row],[Regione]],Ripartizione_geografica[Regione],Ripartizione_geografica[Codice Regione])</f>
        <v>12</v>
      </c>
      <c r="K5361">
        <f>_xlfn.XLOOKUP(Comuni[[#This Row],[Regione]],Table_0[Regione],Table_0[Totale])</f>
        <v>2498960</v>
      </c>
      <c r="L5361">
        <f>_xlfn.XLOOKUP(Comuni[[#This Row],[Regione]],Table_0[Regione],Table_0[Guariti])</f>
        <v>2438883</v>
      </c>
      <c r="M5361">
        <f>_xlfn.XLOOKUP(Comuni[[#This Row],[Regione]],Table_0[Regione],Table_0[Deceduti])</f>
        <v>13122</v>
      </c>
      <c r="N5361" s="1">
        <f>(Comuni[[#This Row],[Popolazione2011]]/Comuni[[#This Row],[Ammalati TOT]])*100</f>
        <v>1.4886192656144956E-2</v>
      </c>
      <c r="O5361">
        <f>_xlfn.XLOOKUP(Comuni[[#This Row],[Regione]],Table_0[Regione],Table_0[TOT AREA])</f>
        <v>5330380</v>
      </c>
      <c r="P5361" s="1">
        <f>(Comuni[[#This Row],[Popolazione2011]]/Comuni[[#This Row],[Ammalati AREA]])*100</f>
        <v>6.9788645462424814E-3</v>
      </c>
    </row>
    <row r="5362" spans="1:16" x14ac:dyDescent="0.3">
      <c r="A5362" t="s">
        <v>5434</v>
      </c>
      <c r="B5362" t="s">
        <v>8032</v>
      </c>
      <c r="C5362" t="s">
        <v>5435</v>
      </c>
      <c r="D5362">
        <v>351</v>
      </c>
      <c r="E5362" s="1">
        <f>(Comuni[[#This Row],[Popolazione2011]]/SUM(D:D))*100</f>
        <v>5.9068083353782785E-4</v>
      </c>
      <c r="F5362">
        <f t="shared" si="83"/>
        <v>1307309</v>
      </c>
      <c r="G5362" s="1">
        <f>(Comuni[[#This Row],[Popolazione2011]]/Comuni[[#This Row],[TOT POP REGIONE ]])*100</f>
        <v>2.6849046399894747E-2</v>
      </c>
      <c r="H5362" t="str">
        <f>IF(Comuni[[#This Row],[Popolazione2011]]&gt;300000,"MAGGIORE","")</f>
        <v/>
      </c>
      <c r="I5362" t="str">
        <f>_xlfn.XLOOKUP(Comuni[[#This Row],[Regione]],Ripartizione_geografica[Regione],Ripartizione_geografica[Ripartizione geografica])</f>
        <v>Sud</v>
      </c>
      <c r="J5362">
        <f>_xlfn.XLOOKUP(Comuni[[#This Row],[Regione]],Ripartizione_geografica[Regione],Ripartizione_geografica[Codice Regione])</f>
        <v>13</v>
      </c>
      <c r="K5362">
        <f>_xlfn.XLOOKUP(Comuni[[#This Row],[Regione]],Table_0[Regione],Table_0[Totale])</f>
        <v>681425</v>
      </c>
      <c r="L5362">
        <f>_xlfn.XLOOKUP(Comuni[[#This Row],[Regione]],Table_0[Regione],Table_0[Guariti])</f>
        <v>668758</v>
      </c>
      <c r="M5362">
        <f>_xlfn.XLOOKUP(Comuni[[#This Row],[Regione]],Table_0[Regione],Table_0[Deceduti])</f>
        <v>4041</v>
      </c>
      <c r="N5362" s="1">
        <f>(Comuni[[#This Row],[Popolazione2011]]/Comuni[[#This Row],[Ammalati TOT]])*100</f>
        <v>5.1509703929265883E-2</v>
      </c>
      <c r="O5362">
        <f>_xlfn.XLOOKUP(Comuni[[#This Row],[Regione]],Table_0[Regione],Table_0[TOT AREA])</f>
        <v>5834728</v>
      </c>
      <c r="P5362" s="1">
        <f>(Comuni[[#This Row],[Popolazione2011]]/Comuni[[#This Row],[Ammalati AREA]])*100</f>
        <v>6.0157045881144757E-3</v>
      </c>
    </row>
    <row r="5363" spans="1:16" x14ac:dyDescent="0.3">
      <c r="A5363" t="s">
        <v>5436</v>
      </c>
      <c r="B5363" t="s">
        <v>8032</v>
      </c>
      <c r="C5363" t="s">
        <v>5435</v>
      </c>
      <c r="D5363">
        <v>1458</v>
      </c>
      <c r="E5363" s="1">
        <f>(Comuni[[#This Row],[Popolazione2011]]/SUM(D:D))*100</f>
        <v>2.453597308541746E-3</v>
      </c>
      <c r="F5363">
        <f t="shared" si="83"/>
        <v>1307309</v>
      </c>
      <c r="G5363" s="1">
        <f>(Comuni[[#This Row],[Popolazione2011]]/Comuni[[#This Row],[TOT POP REGIONE ]])*100</f>
        <v>0.11152680812263971</v>
      </c>
      <c r="H5363" t="str">
        <f>IF(Comuni[[#This Row],[Popolazione2011]]&gt;300000,"MAGGIORE","")</f>
        <v/>
      </c>
      <c r="I5363" t="str">
        <f>_xlfn.XLOOKUP(Comuni[[#This Row],[Regione]],Ripartizione_geografica[Regione],Ripartizione_geografica[Ripartizione geografica])</f>
        <v>Sud</v>
      </c>
      <c r="J5363">
        <f>_xlfn.XLOOKUP(Comuni[[#This Row],[Regione]],Ripartizione_geografica[Regione],Ripartizione_geografica[Codice Regione])</f>
        <v>13</v>
      </c>
      <c r="K5363">
        <f>_xlfn.XLOOKUP(Comuni[[#This Row],[Regione]],Table_0[Regione],Table_0[Totale])</f>
        <v>681425</v>
      </c>
      <c r="L5363">
        <f>_xlfn.XLOOKUP(Comuni[[#This Row],[Regione]],Table_0[Regione],Table_0[Guariti])</f>
        <v>668758</v>
      </c>
      <c r="M5363">
        <f>_xlfn.XLOOKUP(Comuni[[#This Row],[Regione]],Table_0[Regione],Table_0[Deceduti])</f>
        <v>4041</v>
      </c>
      <c r="N5363" s="1">
        <f>(Comuni[[#This Row],[Popolazione2011]]/Comuni[[#This Row],[Ammalati TOT]])*100</f>
        <v>0.21396338555233518</v>
      </c>
      <c r="O5363">
        <f>_xlfn.XLOOKUP(Comuni[[#This Row],[Regione]],Table_0[Regione],Table_0[TOT AREA])</f>
        <v>5834728</v>
      </c>
      <c r="P5363" s="1">
        <f>(Comuni[[#This Row],[Popolazione2011]]/Comuni[[#This Row],[Ammalati AREA]])*100</f>
        <v>2.4988311366013979E-2</v>
      </c>
    </row>
    <row r="5364" spans="1:16" x14ac:dyDescent="0.3">
      <c r="A5364" t="s">
        <v>5437</v>
      </c>
      <c r="B5364" t="s">
        <v>8032</v>
      </c>
      <c r="C5364" t="s">
        <v>5435</v>
      </c>
      <c r="D5364">
        <v>785</v>
      </c>
      <c r="E5364" s="1">
        <f>(Comuni[[#This Row],[Popolazione2011]]/SUM(D:D))*100</f>
        <v>1.3210383314165093E-3</v>
      </c>
      <c r="F5364">
        <f t="shared" si="83"/>
        <v>1307309</v>
      </c>
      <c r="G5364" s="1">
        <f>(Comuni[[#This Row],[Popolazione2011]]/Comuni[[#This Row],[TOT POP REGIONE ]])*100</f>
        <v>6.0047012603753204E-2</v>
      </c>
      <c r="H5364" t="str">
        <f>IF(Comuni[[#This Row],[Popolazione2011]]&gt;300000,"MAGGIORE","")</f>
        <v/>
      </c>
      <c r="I5364" t="str">
        <f>_xlfn.XLOOKUP(Comuni[[#This Row],[Regione]],Ripartizione_geografica[Regione],Ripartizione_geografica[Ripartizione geografica])</f>
        <v>Sud</v>
      </c>
      <c r="J5364">
        <f>_xlfn.XLOOKUP(Comuni[[#This Row],[Regione]],Ripartizione_geografica[Regione],Ripartizione_geografica[Codice Regione])</f>
        <v>13</v>
      </c>
      <c r="K5364">
        <f>_xlfn.XLOOKUP(Comuni[[#This Row],[Regione]],Table_0[Regione],Table_0[Totale])</f>
        <v>681425</v>
      </c>
      <c r="L5364">
        <f>_xlfn.XLOOKUP(Comuni[[#This Row],[Regione]],Table_0[Regione],Table_0[Guariti])</f>
        <v>668758</v>
      </c>
      <c r="M5364">
        <f>_xlfn.XLOOKUP(Comuni[[#This Row],[Regione]],Table_0[Regione],Table_0[Deceduti])</f>
        <v>4041</v>
      </c>
      <c r="N5364" s="1">
        <f>(Comuni[[#This Row],[Popolazione2011]]/Comuni[[#This Row],[Ammalati TOT]])*100</f>
        <v>0.11519976519793081</v>
      </c>
      <c r="O5364">
        <f>_xlfn.XLOOKUP(Comuni[[#This Row],[Regione]],Table_0[Regione],Table_0[TOT AREA])</f>
        <v>5834728</v>
      </c>
      <c r="P5364" s="1">
        <f>(Comuni[[#This Row],[Popolazione2011]]/Comuni[[#This Row],[Ammalati AREA]])*100</f>
        <v>1.3453926215583657E-2</v>
      </c>
    </row>
    <row r="5365" spans="1:16" x14ac:dyDescent="0.3">
      <c r="A5365" t="s">
        <v>5438</v>
      </c>
      <c r="B5365" t="s">
        <v>8032</v>
      </c>
      <c r="C5365" t="s">
        <v>5435</v>
      </c>
      <c r="D5365">
        <v>368</v>
      </c>
      <c r="E5365" s="1">
        <f>(Comuni[[#This Row],[Popolazione2011]]/SUM(D:D))*100</f>
        <v>6.1928930695703886E-4</v>
      </c>
      <c r="F5365">
        <f t="shared" si="83"/>
        <v>1307309</v>
      </c>
      <c r="G5365" s="1">
        <f>(Comuni[[#This Row],[Popolazione2011]]/Comuni[[#This Row],[TOT POP REGIONE ]])*100</f>
        <v>2.8149427564562013E-2</v>
      </c>
      <c r="H5365" t="str">
        <f>IF(Comuni[[#This Row],[Popolazione2011]]&gt;300000,"MAGGIORE","")</f>
        <v/>
      </c>
      <c r="I5365" t="str">
        <f>_xlfn.XLOOKUP(Comuni[[#This Row],[Regione]],Ripartizione_geografica[Regione],Ripartizione_geografica[Ripartizione geografica])</f>
        <v>Sud</v>
      </c>
      <c r="J5365">
        <f>_xlfn.XLOOKUP(Comuni[[#This Row],[Regione]],Ripartizione_geografica[Regione],Ripartizione_geografica[Codice Regione])</f>
        <v>13</v>
      </c>
      <c r="K5365">
        <f>_xlfn.XLOOKUP(Comuni[[#This Row],[Regione]],Table_0[Regione],Table_0[Totale])</f>
        <v>681425</v>
      </c>
      <c r="L5365">
        <f>_xlfn.XLOOKUP(Comuni[[#This Row],[Regione]],Table_0[Regione],Table_0[Guariti])</f>
        <v>668758</v>
      </c>
      <c r="M5365">
        <f>_xlfn.XLOOKUP(Comuni[[#This Row],[Regione]],Table_0[Regione],Table_0[Deceduti])</f>
        <v>4041</v>
      </c>
      <c r="N5365" s="1">
        <f>(Comuni[[#This Row],[Popolazione2011]]/Comuni[[#This Row],[Ammalati TOT]])*100</f>
        <v>5.4004475914443996E-2</v>
      </c>
      <c r="O5365">
        <f>_xlfn.XLOOKUP(Comuni[[#This Row],[Regione]],Table_0[Regione],Table_0[TOT AREA])</f>
        <v>5834728</v>
      </c>
      <c r="P5365" s="1">
        <f>(Comuni[[#This Row],[Popolazione2011]]/Comuni[[#This Row],[Ammalati AREA]])*100</f>
        <v>6.3070634997895361E-3</v>
      </c>
    </row>
    <row r="5366" spans="1:16" x14ac:dyDescent="0.3">
      <c r="A5366" t="s">
        <v>5439</v>
      </c>
      <c r="B5366" t="s">
        <v>8032</v>
      </c>
      <c r="C5366" t="s">
        <v>5435</v>
      </c>
      <c r="D5366">
        <v>1153</v>
      </c>
      <c r="E5366" s="1">
        <f>(Comuni[[#This Row],[Popolazione2011]]/SUM(D:D))*100</f>
        <v>1.9403276383735486E-3</v>
      </c>
      <c r="F5366">
        <f t="shared" si="83"/>
        <v>1307309</v>
      </c>
      <c r="G5366" s="1">
        <f>(Comuni[[#This Row],[Popolazione2011]]/Comuni[[#This Row],[TOT POP REGIONE ]])*100</f>
        <v>8.8196440168315224E-2</v>
      </c>
      <c r="H5366" t="str">
        <f>IF(Comuni[[#This Row],[Popolazione2011]]&gt;300000,"MAGGIORE","")</f>
        <v/>
      </c>
      <c r="I5366" t="str">
        <f>_xlfn.XLOOKUP(Comuni[[#This Row],[Regione]],Ripartizione_geografica[Regione],Ripartizione_geografica[Ripartizione geografica])</f>
        <v>Sud</v>
      </c>
      <c r="J5366">
        <f>_xlfn.XLOOKUP(Comuni[[#This Row],[Regione]],Ripartizione_geografica[Regione],Ripartizione_geografica[Codice Regione])</f>
        <v>13</v>
      </c>
      <c r="K5366">
        <f>_xlfn.XLOOKUP(Comuni[[#This Row],[Regione]],Table_0[Regione],Table_0[Totale])</f>
        <v>681425</v>
      </c>
      <c r="L5366">
        <f>_xlfn.XLOOKUP(Comuni[[#This Row],[Regione]],Table_0[Regione],Table_0[Guariti])</f>
        <v>668758</v>
      </c>
      <c r="M5366">
        <f>_xlfn.XLOOKUP(Comuni[[#This Row],[Regione]],Table_0[Regione],Table_0[Deceduti])</f>
        <v>4041</v>
      </c>
      <c r="N5366" s="1">
        <f>(Comuni[[#This Row],[Popolazione2011]]/Comuni[[#This Row],[Ammalati TOT]])*100</f>
        <v>0.16920424111237481</v>
      </c>
      <c r="O5366">
        <f>_xlfn.XLOOKUP(Comuni[[#This Row],[Regione]],Table_0[Regione],Table_0[TOT AREA])</f>
        <v>5834728</v>
      </c>
      <c r="P5366" s="1">
        <f>(Comuni[[#This Row],[Popolazione2011]]/Comuni[[#This Row],[Ammalati AREA]])*100</f>
        <v>1.9760989715373194E-2</v>
      </c>
    </row>
    <row r="5367" spans="1:16" x14ac:dyDescent="0.3">
      <c r="A5367" t="s">
        <v>5440</v>
      </c>
      <c r="B5367" t="s">
        <v>8032</v>
      </c>
      <c r="C5367" t="s">
        <v>5435</v>
      </c>
      <c r="D5367">
        <v>40744</v>
      </c>
      <c r="E5367" s="1">
        <f>(Comuni[[#This Row],[Popolazione2011]]/SUM(D:D))*100</f>
        <v>6.8566096528960854E-2</v>
      </c>
      <c r="F5367">
        <f t="shared" si="83"/>
        <v>1307309</v>
      </c>
      <c r="G5367" s="1">
        <f>(Comuni[[#This Row],[Popolazione2011]]/Comuni[[#This Row],[TOT POP REGIONE ]])*100</f>
        <v>3.1166311866590073</v>
      </c>
      <c r="H5367" t="str">
        <f>IF(Comuni[[#This Row],[Popolazione2011]]&gt;300000,"MAGGIORE","")</f>
        <v/>
      </c>
      <c r="I5367" t="str">
        <f>_xlfn.XLOOKUP(Comuni[[#This Row],[Regione]],Ripartizione_geografica[Regione],Ripartizione_geografica[Ripartizione geografica])</f>
        <v>Sud</v>
      </c>
      <c r="J5367">
        <f>_xlfn.XLOOKUP(Comuni[[#This Row],[Regione]],Ripartizione_geografica[Regione],Ripartizione_geografica[Codice Regione])</f>
        <v>13</v>
      </c>
      <c r="K5367">
        <f>_xlfn.XLOOKUP(Comuni[[#This Row],[Regione]],Table_0[Regione],Table_0[Totale])</f>
        <v>681425</v>
      </c>
      <c r="L5367">
        <f>_xlfn.XLOOKUP(Comuni[[#This Row],[Regione]],Table_0[Regione],Table_0[Guariti])</f>
        <v>668758</v>
      </c>
      <c r="M5367">
        <f>_xlfn.XLOOKUP(Comuni[[#This Row],[Regione]],Table_0[Regione],Table_0[Deceduti])</f>
        <v>4041</v>
      </c>
      <c r="N5367" s="1">
        <f>(Comuni[[#This Row],[Popolazione2011]]/Comuni[[#This Row],[Ammalati TOT]])*100</f>
        <v>5.9792346920057238</v>
      </c>
      <c r="O5367">
        <f>_xlfn.XLOOKUP(Comuni[[#This Row],[Regione]],Table_0[Regione],Table_0[TOT AREA])</f>
        <v>5834728</v>
      </c>
      <c r="P5367" s="1">
        <f>(Comuni[[#This Row],[Popolazione2011]]/Comuni[[#This Row],[Ammalati AREA]])*100</f>
        <v>0.69830161748756758</v>
      </c>
    </row>
    <row r="5368" spans="1:16" x14ac:dyDescent="0.3">
      <c r="A5368" t="s">
        <v>5441</v>
      </c>
      <c r="B5368" t="s">
        <v>8032</v>
      </c>
      <c r="C5368" t="s">
        <v>5435</v>
      </c>
      <c r="D5368">
        <v>3655</v>
      </c>
      <c r="E5368" s="1">
        <f>(Comuni[[#This Row],[Popolazione2011]]/SUM(D:D))*100</f>
        <v>6.1508217851303721E-3</v>
      </c>
      <c r="F5368">
        <f t="shared" si="83"/>
        <v>1307309</v>
      </c>
      <c r="G5368" s="1">
        <f>(Comuni[[#This Row],[Popolazione2011]]/Comuni[[#This Row],[TOT POP REGIONE ]])*100</f>
        <v>0.27958195040346234</v>
      </c>
      <c r="H5368" t="str">
        <f>IF(Comuni[[#This Row],[Popolazione2011]]&gt;300000,"MAGGIORE","")</f>
        <v/>
      </c>
      <c r="I5368" t="str">
        <f>_xlfn.XLOOKUP(Comuni[[#This Row],[Regione]],Ripartizione_geografica[Regione],Ripartizione_geografica[Ripartizione geografica])</f>
        <v>Sud</v>
      </c>
      <c r="J5368">
        <f>_xlfn.XLOOKUP(Comuni[[#This Row],[Regione]],Ripartizione_geografica[Regione],Ripartizione_geografica[Codice Regione])</f>
        <v>13</v>
      </c>
      <c r="K5368">
        <f>_xlfn.XLOOKUP(Comuni[[#This Row],[Regione]],Table_0[Regione],Table_0[Totale])</f>
        <v>681425</v>
      </c>
      <c r="L5368">
        <f>_xlfn.XLOOKUP(Comuni[[#This Row],[Regione]],Table_0[Regione],Table_0[Guariti])</f>
        <v>668758</v>
      </c>
      <c r="M5368">
        <f>_xlfn.XLOOKUP(Comuni[[#This Row],[Regione]],Table_0[Regione],Table_0[Deceduti])</f>
        <v>4041</v>
      </c>
      <c r="N5368" s="1">
        <f>(Comuni[[#This Row],[Popolazione2011]]/Comuni[[#This Row],[Ammalati TOT]])*100</f>
        <v>0.53637597681329563</v>
      </c>
      <c r="O5368">
        <f>_xlfn.XLOOKUP(Comuni[[#This Row],[Regione]],Table_0[Regione],Table_0[TOT AREA])</f>
        <v>5834728</v>
      </c>
      <c r="P5368" s="1">
        <f>(Comuni[[#This Row],[Popolazione2011]]/Comuni[[#This Row],[Ammalati AREA]])*100</f>
        <v>6.2642166010137917E-2</v>
      </c>
    </row>
    <row r="5369" spans="1:16" x14ac:dyDescent="0.3">
      <c r="A5369" t="s">
        <v>5442</v>
      </c>
      <c r="B5369" t="s">
        <v>8032</v>
      </c>
      <c r="C5369" t="s">
        <v>5435</v>
      </c>
      <c r="D5369">
        <v>679</v>
      </c>
      <c r="E5369" s="1">
        <f>(Comuni[[#This Row],[Popolazione2011]]/SUM(D:D))*100</f>
        <v>1.1426560853908408E-3</v>
      </c>
      <c r="F5369">
        <f t="shared" si="83"/>
        <v>1307309</v>
      </c>
      <c r="G5369" s="1">
        <f>(Comuni[[#This Row],[Popolazione2011]]/Comuni[[#This Row],[TOT POP REGIONE ]])*100</f>
        <v>5.1938753577004365E-2</v>
      </c>
      <c r="H5369" t="str">
        <f>IF(Comuni[[#This Row],[Popolazione2011]]&gt;300000,"MAGGIORE","")</f>
        <v/>
      </c>
      <c r="I5369" t="str">
        <f>_xlfn.XLOOKUP(Comuni[[#This Row],[Regione]],Ripartizione_geografica[Regione],Ripartizione_geografica[Ripartizione geografica])</f>
        <v>Sud</v>
      </c>
      <c r="J5369">
        <f>_xlfn.XLOOKUP(Comuni[[#This Row],[Regione]],Ripartizione_geografica[Regione],Ripartizione_geografica[Codice Regione])</f>
        <v>13</v>
      </c>
      <c r="K5369">
        <f>_xlfn.XLOOKUP(Comuni[[#This Row],[Regione]],Table_0[Regione],Table_0[Totale])</f>
        <v>681425</v>
      </c>
      <c r="L5369">
        <f>_xlfn.XLOOKUP(Comuni[[#This Row],[Regione]],Table_0[Regione],Table_0[Guariti])</f>
        <v>668758</v>
      </c>
      <c r="M5369">
        <f>_xlfn.XLOOKUP(Comuni[[#This Row],[Regione]],Table_0[Regione],Table_0[Deceduti])</f>
        <v>4041</v>
      </c>
      <c r="N5369" s="1">
        <f>(Comuni[[#This Row],[Popolazione2011]]/Comuni[[#This Row],[Ammalati TOT]])*100</f>
        <v>9.9644128113879002E-2</v>
      </c>
      <c r="O5369">
        <f>_xlfn.XLOOKUP(Comuni[[#This Row],[Regione]],Table_0[Regione],Table_0[TOT AREA])</f>
        <v>5834728</v>
      </c>
      <c r="P5369" s="1">
        <f>(Comuni[[#This Row],[Popolazione2011]]/Comuni[[#This Row],[Ammalati AREA]])*100</f>
        <v>1.1637217707492105E-2</v>
      </c>
    </row>
    <row r="5370" spans="1:16" x14ac:dyDescent="0.3">
      <c r="A5370" t="s">
        <v>5443</v>
      </c>
      <c r="B5370" t="s">
        <v>8032</v>
      </c>
      <c r="C5370" t="s">
        <v>5435</v>
      </c>
      <c r="D5370">
        <v>1853</v>
      </c>
      <c r="E5370" s="1">
        <f>(Comuni[[#This Row],[Popolazione2011]]/SUM(D:D))*100</f>
        <v>3.1183236026940029E-3</v>
      </c>
      <c r="F5370">
        <f t="shared" si="83"/>
        <v>1307309</v>
      </c>
      <c r="G5370" s="1">
        <f>(Comuni[[#This Row],[Popolazione2011]]/Comuni[[#This Row],[TOT POP REGIONE ]])*100</f>
        <v>0.14174154694873209</v>
      </c>
      <c r="H5370" t="str">
        <f>IF(Comuni[[#This Row],[Popolazione2011]]&gt;300000,"MAGGIORE","")</f>
        <v/>
      </c>
      <c r="I5370" t="str">
        <f>_xlfn.XLOOKUP(Comuni[[#This Row],[Regione]],Ripartizione_geografica[Regione],Ripartizione_geografica[Ripartizione geografica])</f>
        <v>Sud</v>
      </c>
      <c r="J5370">
        <f>_xlfn.XLOOKUP(Comuni[[#This Row],[Regione]],Ripartizione_geografica[Regione],Ripartizione_geografica[Codice Regione])</f>
        <v>13</v>
      </c>
      <c r="K5370">
        <f>_xlfn.XLOOKUP(Comuni[[#This Row],[Regione]],Table_0[Regione],Table_0[Totale])</f>
        <v>681425</v>
      </c>
      <c r="L5370">
        <f>_xlfn.XLOOKUP(Comuni[[#This Row],[Regione]],Table_0[Regione],Table_0[Guariti])</f>
        <v>668758</v>
      </c>
      <c r="M5370">
        <f>_xlfn.XLOOKUP(Comuni[[#This Row],[Regione]],Table_0[Regione],Table_0[Deceduti])</f>
        <v>4041</v>
      </c>
      <c r="N5370" s="1">
        <f>(Comuni[[#This Row],[Popolazione2011]]/Comuni[[#This Row],[Ammalati TOT]])*100</f>
        <v>0.27193014638441498</v>
      </c>
      <c r="O5370">
        <f>_xlfn.XLOOKUP(Comuni[[#This Row],[Regione]],Table_0[Regione],Table_0[TOT AREA])</f>
        <v>5834728</v>
      </c>
      <c r="P5370" s="1">
        <f>(Comuni[[#This Row],[Popolazione2011]]/Comuni[[#This Row],[Ammalati AREA]])*100</f>
        <v>3.1758121372581549E-2</v>
      </c>
    </row>
    <row r="5371" spans="1:16" x14ac:dyDescent="0.3">
      <c r="A5371" t="s">
        <v>5444</v>
      </c>
      <c r="B5371" t="s">
        <v>8032</v>
      </c>
      <c r="C5371" t="s">
        <v>5435</v>
      </c>
      <c r="D5371">
        <v>726</v>
      </c>
      <c r="E5371" s="1">
        <f>(Comuni[[#This Row],[Popolazione2011]]/SUM(D:D))*100</f>
        <v>1.2217501001380712E-3</v>
      </c>
      <c r="F5371">
        <f t="shared" si="83"/>
        <v>1307309</v>
      </c>
      <c r="G5371" s="1">
        <f>(Comuni[[#This Row],[Popolazione2011]]/Comuni[[#This Row],[TOT POP REGIONE ]])*100</f>
        <v>5.5533925032260928E-2</v>
      </c>
      <c r="H5371" t="str">
        <f>IF(Comuni[[#This Row],[Popolazione2011]]&gt;300000,"MAGGIORE","")</f>
        <v/>
      </c>
      <c r="I5371" t="str">
        <f>_xlfn.XLOOKUP(Comuni[[#This Row],[Regione]],Ripartizione_geografica[Regione],Ripartizione_geografica[Ripartizione geografica])</f>
        <v>Sud</v>
      </c>
      <c r="J5371">
        <f>_xlfn.XLOOKUP(Comuni[[#This Row],[Regione]],Ripartizione_geografica[Regione],Ripartizione_geografica[Codice Regione])</f>
        <v>13</v>
      </c>
      <c r="K5371">
        <f>_xlfn.XLOOKUP(Comuni[[#This Row],[Regione]],Table_0[Regione],Table_0[Totale])</f>
        <v>681425</v>
      </c>
      <c r="L5371">
        <f>_xlfn.XLOOKUP(Comuni[[#This Row],[Regione]],Table_0[Regione],Table_0[Guariti])</f>
        <v>668758</v>
      </c>
      <c r="M5371">
        <f>_xlfn.XLOOKUP(Comuni[[#This Row],[Regione]],Table_0[Regione],Table_0[Deceduti])</f>
        <v>4041</v>
      </c>
      <c r="N5371" s="1">
        <f>(Comuni[[#This Row],[Popolazione2011]]/Comuni[[#This Row],[Ammalati TOT]])*100</f>
        <v>0.10654143889643028</v>
      </c>
      <c r="O5371">
        <f>_xlfn.XLOOKUP(Comuni[[#This Row],[Regione]],Table_0[Regione],Table_0[TOT AREA])</f>
        <v>5834728</v>
      </c>
      <c r="P5371" s="1">
        <f>(Comuni[[#This Row],[Popolazione2011]]/Comuni[[#This Row],[Ammalati AREA]])*100</f>
        <v>1.2442739404476096E-2</v>
      </c>
    </row>
    <row r="5372" spans="1:16" x14ac:dyDescent="0.3">
      <c r="A5372" t="s">
        <v>5445</v>
      </c>
      <c r="B5372" t="s">
        <v>8032</v>
      </c>
      <c r="C5372" t="s">
        <v>5435</v>
      </c>
      <c r="D5372">
        <v>261</v>
      </c>
      <c r="E5372" s="1">
        <f>(Comuni[[#This Row],[Popolazione2011]]/SUM(D:D))*100</f>
        <v>4.3922420955376941E-4</v>
      </c>
      <c r="F5372">
        <f t="shared" si="83"/>
        <v>1307309</v>
      </c>
      <c r="G5372" s="1">
        <f>(Comuni[[#This Row],[Popolazione2011]]/Comuni[[#This Row],[TOT POP REGIONE ]])*100</f>
        <v>1.9964675528126863E-2</v>
      </c>
      <c r="H5372" t="str">
        <f>IF(Comuni[[#This Row],[Popolazione2011]]&gt;300000,"MAGGIORE","")</f>
        <v/>
      </c>
      <c r="I5372" t="str">
        <f>_xlfn.XLOOKUP(Comuni[[#This Row],[Regione]],Ripartizione_geografica[Regione],Ripartizione_geografica[Ripartizione geografica])</f>
        <v>Sud</v>
      </c>
      <c r="J5372">
        <f>_xlfn.XLOOKUP(Comuni[[#This Row],[Regione]],Ripartizione_geografica[Regione],Ripartizione_geografica[Codice Regione])</f>
        <v>13</v>
      </c>
      <c r="K5372">
        <f>_xlfn.XLOOKUP(Comuni[[#This Row],[Regione]],Table_0[Regione],Table_0[Totale])</f>
        <v>681425</v>
      </c>
      <c r="L5372">
        <f>_xlfn.XLOOKUP(Comuni[[#This Row],[Regione]],Table_0[Regione],Table_0[Guariti])</f>
        <v>668758</v>
      </c>
      <c r="M5372">
        <f>_xlfn.XLOOKUP(Comuni[[#This Row],[Regione]],Table_0[Regione],Table_0[Deceduti])</f>
        <v>4041</v>
      </c>
      <c r="N5372" s="1">
        <f>(Comuni[[#This Row],[Popolazione2011]]/Comuni[[#This Row],[Ammalati TOT]])*100</f>
        <v>3.8302087537146423E-2</v>
      </c>
      <c r="O5372">
        <f>_xlfn.XLOOKUP(Comuni[[#This Row],[Regione]],Table_0[Regione],Table_0[TOT AREA])</f>
        <v>5834728</v>
      </c>
      <c r="P5372" s="1">
        <f>(Comuni[[#This Row],[Popolazione2011]]/Comuni[[#This Row],[Ammalati AREA]])*100</f>
        <v>4.473216232187687E-3</v>
      </c>
    </row>
    <row r="5373" spans="1:16" x14ac:dyDescent="0.3">
      <c r="A5373" t="s">
        <v>5446</v>
      </c>
      <c r="B5373" t="s">
        <v>8032</v>
      </c>
      <c r="C5373" t="s">
        <v>5435</v>
      </c>
      <c r="D5373">
        <v>1106</v>
      </c>
      <c r="E5373" s="1">
        <f>(Comuni[[#This Row],[Popolazione2011]]/SUM(D:D))*100</f>
        <v>1.8612336236263178E-3</v>
      </c>
      <c r="F5373">
        <f t="shared" si="83"/>
        <v>1307309</v>
      </c>
      <c r="G5373" s="1">
        <f>(Comuni[[#This Row],[Popolazione2011]]/Comuni[[#This Row],[TOT POP REGIONE ]])*100</f>
        <v>8.4601268713058647E-2</v>
      </c>
      <c r="H5373" t="str">
        <f>IF(Comuni[[#This Row],[Popolazione2011]]&gt;300000,"MAGGIORE","")</f>
        <v/>
      </c>
      <c r="I5373" t="str">
        <f>_xlfn.XLOOKUP(Comuni[[#This Row],[Regione]],Ripartizione_geografica[Regione],Ripartizione_geografica[Ripartizione geografica])</f>
        <v>Sud</v>
      </c>
      <c r="J5373">
        <f>_xlfn.XLOOKUP(Comuni[[#This Row],[Regione]],Ripartizione_geografica[Regione],Ripartizione_geografica[Codice Regione])</f>
        <v>13</v>
      </c>
      <c r="K5373">
        <f>_xlfn.XLOOKUP(Comuni[[#This Row],[Regione]],Table_0[Regione],Table_0[Totale])</f>
        <v>681425</v>
      </c>
      <c r="L5373">
        <f>_xlfn.XLOOKUP(Comuni[[#This Row],[Regione]],Table_0[Regione],Table_0[Guariti])</f>
        <v>668758</v>
      </c>
      <c r="M5373">
        <f>_xlfn.XLOOKUP(Comuni[[#This Row],[Regione]],Table_0[Regione],Table_0[Deceduti])</f>
        <v>4041</v>
      </c>
      <c r="N5373" s="1">
        <f>(Comuni[[#This Row],[Popolazione2011]]/Comuni[[#This Row],[Ammalati TOT]])*100</f>
        <v>0.16230693032982352</v>
      </c>
      <c r="O5373">
        <f>_xlfn.XLOOKUP(Comuni[[#This Row],[Regione]],Table_0[Regione],Table_0[TOT AREA])</f>
        <v>5834728</v>
      </c>
      <c r="P5373" s="1">
        <f>(Comuni[[#This Row],[Popolazione2011]]/Comuni[[#This Row],[Ammalati AREA]])*100</f>
        <v>1.8955468018389203E-2</v>
      </c>
    </row>
    <row r="5374" spans="1:16" x14ac:dyDescent="0.3">
      <c r="A5374" t="s">
        <v>5447</v>
      </c>
      <c r="B5374" t="s">
        <v>8032</v>
      </c>
      <c r="C5374" t="s">
        <v>5435</v>
      </c>
      <c r="D5374">
        <v>1383</v>
      </c>
      <c r="E5374" s="1">
        <f>(Comuni[[#This Row],[Popolazione2011]]/SUM(D:D))*100</f>
        <v>2.3273834552216977E-3</v>
      </c>
      <c r="F5374">
        <f t="shared" si="83"/>
        <v>1307309</v>
      </c>
      <c r="G5374" s="1">
        <f>(Comuni[[#This Row],[Popolazione2011]]/Comuni[[#This Row],[TOT POP REGIONE ]])*100</f>
        <v>0.10578983239616649</v>
      </c>
      <c r="H5374" t="str">
        <f>IF(Comuni[[#This Row],[Popolazione2011]]&gt;300000,"MAGGIORE","")</f>
        <v/>
      </c>
      <c r="I5374" t="str">
        <f>_xlfn.XLOOKUP(Comuni[[#This Row],[Regione]],Ripartizione_geografica[Regione],Ripartizione_geografica[Ripartizione geografica])</f>
        <v>Sud</v>
      </c>
      <c r="J5374">
        <f>_xlfn.XLOOKUP(Comuni[[#This Row],[Regione]],Ripartizione_geografica[Regione],Ripartizione_geografica[Codice Regione])</f>
        <v>13</v>
      </c>
      <c r="K5374">
        <f>_xlfn.XLOOKUP(Comuni[[#This Row],[Regione]],Table_0[Regione],Table_0[Totale])</f>
        <v>681425</v>
      </c>
      <c r="L5374">
        <f>_xlfn.XLOOKUP(Comuni[[#This Row],[Regione]],Table_0[Regione],Table_0[Guariti])</f>
        <v>668758</v>
      </c>
      <c r="M5374">
        <f>_xlfn.XLOOKUP(Comuni[[#This Row],[Regione]],Table_0[Regione],Table_0[Deceduti])</f>
        <v>4041</v>
      </c>
      <c r="N5374" s="1">
        <f>(Comuni[[#This Row],[Popolazione2011]]/Comuni[[#This Row],[Ammalati TOT]])*100</f>
        <v>0.20295703855890229</v>
      </c>
      <c r="O5374">
        <f>_xlfn.XLOOKUP(Comuni[[#This Row],[Regione]],Table_0[Regione],Table_0[TOT AREA])</f>
        <v>5834728</v>
      </c>
      <c r="P5374" s="1">
        <f>(Comuni[[#This Row],[Popolazione2011]]/Comuni[[#This Row],[Ammalati AREA]])*100</f>
        <v>2.3702904402741653E-2</v>
      </c>
    </row>
    <row r="5375" spans="1:16" x14ac:dyDescent="0.3">
      <c r="A5375" t="s">
        <v>5448</v>
      </c>
      <c r="B5375" t="s">
        <v>8032</v>
      </c>
      <c r="C5375" t="s">
        <v>5435</v>
      </c>
      <c r="D5375">
        <v>137</v>
      </c>
      <c r="E5375" s="1">
        <f>(Comuni[[#This Row],[Popolazione2011]]/SUM(D:D))*100</f>
        <v>2.3055063873128891E-4</v>
      </c>
      <c r="F5375">
        <f t="shared" si="83"/>
        <v>1307309</v>
      </c>
      <c r="G5375" s="1">
        <f>(Comuni[[#This Row],[Popolazione2011]]/Comuni[[#This Row],[TOT POP REGIONE ]])*100</f>
        <v>1.0479542327024444E-2</v>
      </c>
      <c r="H5375" t="str">
        <f>IF(Comuni[[#This Row],[Popolazione2011]]&gt;300000,"MAGGIORE","")</f>
        <v/>
      </c>
      <c r="I5375" t="str">
        <f>_xlfn.XLOOKUP(Comuni[[#This Row],[Regione]],Ripartizione_geografica[Regione],Ripartizione_geografica[Ripartizione geografica])</f>
        <v>Sud</v>
      </c>
      <c r="J5375">
        <f>_xlfn.XLOOKUP(Comuni[[#This Row],[Regione]],Ripartizione_geografica[Regione],Ripartizione_geografica[Codice Regione])</f>
        <v>13</v>
      </c>
      <c r="K5375">
        <f>_xlfn.XLOOKUP(Comuni[[#This Row],[Regione]],Table_0[Regione],Table_0[Totale])</f>
        <v>681425</v>
      </c>
      <c r="L5375">
        <f>_xlfn.XLOOKUP(Comuni[[#This Row],[Regione]],Table_0[Regione],Table_0[Guariti])</f>
        <v>668758</v>
      </c>
      <c r="M5375">
        <f>_xlfn.XLOOKUP(Comuni[[#This Row],[Regione]],Table_0[Regione],Table_0[Deceduti])</f>
        <v>4041</v>
      </c>
      <c r="N5375" s="1">
        <f>(Comuni[[#This Row],[Popolazione2011]]/Comuni[[#This Row],[Ammalati TOT]])*100</f>
        <v>2.0104927174670727E-2</v>
      </c>
      <c r="O5375">
        <f>_xlfn.XLOOKUP(Comuni[[#This Row],[Regione]],Table_0[Regione],Table_0[TOT AREA])</f>
        <v>5834728</v>
      </c>
      <c r="P5375" s="1">
        <f>(Comuni[[#This Row],[Popolazione2011]]/Comuni[[#This Row],[Ammalati AREA]])*100</f>
        <v>2.3480100529107784E-3</v>
      </c>
    </row>
    <row r="5376" spans="1:16" x14ac:dyDescent="0.3">
      <c r="A5376" t="s">
        <v>5449</v>
      </c>
      <c r="B5376" t="s">
        <v>8032</v>
      </c>
      <c r="C5376" t="s">
        <v>5435</v>
      </c>
      <c r="D5376">
        <v>847</v>
      </c>
      <c r="E5376" s="1">
        <f>(Comuni[[#This Row],[Popolazione2011]]/SUM(D:D))*100</f>
        <v>1.4253751168277497E-3</v>
      </c>
      <c r="F5376">
        <f t="shared" si="83"/>
        <v>1307309</v>
      </c>
      <c r="G5376" s="1">
        <f>(Comuni[[#This Row],[Popolazione2011]]/Comuni[[#This Row],[TOT POP REGIONE ]])*100</f>
        <v>6.4789579204304407E-2</v>
      </c>
      <c r="H5376" t="str">
        <f>IF(Comuni[[#This Row],[Popolazione2011]]&gt;300000,"MAGGIORE","")</f>
        <v/>
      </c>
      <c r="I5376" t="str">
        <f>_xlfn.XLOOKUP(Comuni[[#This Row],[Regione]],Ripartizione_geografica[Regione],Ripartizione_geografica[Ripartizione geografica])</f>
        <v>Sud</v>
      </c>
      <c r="J5376">
        <f>_xlfn.XLOOKUP(Comuni[[#This Row],[Regione]],Ripartizione_geografica[Regione],Ripartizione_geografica[Codice Regione])</f>
        <v>13</v>
      </c>
      <c r="K5376">
        <f>_xlfn.XLOOKUP(Comuni[[#This Row],[Regione]],Table_0[Regione],Table_0[Totale])</f>
        <v>681425</v>
      </c>
      <c r="L5376">
        <f>_xlfn.XLOOKUP(Comuni[[#This Row],[Regione]],Table_0[Regione],Table_0[Guariti])</f>
        <v>668758</v>
      </c>
      <c r="M5376">
        <f>_xlfn.XLOOKUP(Comuni[[#This Row],[Regione]],Table_0[Regione],Table_0[Deceduti])</f>
        <v>4041</v>
      </c>
      <c r="N5376" s="1">
        <f>(Comuni[[#This Row],[Popolazione2011]]/Comuni[[#This Row],[Ammalati TOT]])*100</f>
        <v>0.12429834537916866</v>
      </c>
      <c r="O5376">
        <f>_xlfn.XLOOKUP(Comuni[[#This Row],[Regione]],Table_0[Regione],Table_0[TOT AREA])</f>
        <v>5834728</v>
      </c>
      <c r="P5376" s="1">
        <f>(Comuni[[#This Row],[Popolazione2011]]/Comuni[[#This Row],[Ammalati AREA]])*100</f>
        <v>1.451652930522211E-2</v>
      </c>
    </row>
    <row r="5377" spans="1:16" x14ac:dyDescent="0.3">
      <c r="A5377" t="s">
        <v>5450</v>
      </c>
      <c r="B5377" t="s">
        <v>8032</v>
      </c>
      <c r="C5377" t="s">
        <v>5435</v>
      </c>
      <c r="D5377">
        <v>586</v>
      </c>
      <c r="E5377" s="1">
        <f>(Comuni[[#This Row],[Popolazione2011]]/SUM(D:D))*100</f>
        <v>9.8615090727398021E-4</v>
      </c>
      <c r="F5377">
        <f t="shared" si="83"/>
        <v>1307309</v>
      </c>
      <c r="G5377" s="1">
        <f>(Comuni[[#This Row],[Popolazione2011]]/Comuni[[#This Row],[TOT POP REGIONE ]])*100</f>
        <v>4.4824903676177558E-2</v>
      </c>
      <c r="H5377" t="str">
        <f>IF(Comuni[[#This Row],[Popolazione2011]]&gt;300000,"MAGGIORE","")</f>
        <v/>
      </c>
      <c r="I5377" t="str">
        <f>_xlfn.XLOOKUP(Comuni[[#This Row],[Regione]],Ripartizione_geografica[Regione],Ripartizione_geografica[Ripartizione geografica])</f>
        <v>Sud</v>
      </c>
      <c r="J5377">
        <f>_xlfn.XLOOKUP(Comuni[[#This Row],[Regione]],Ripartizione_geografica[Regione],Ripartizione_geografica[Codice Regione])</f>
        <v>13</v>
      </c>
      <c r="K5377">
        <f>_xlfn.XLOOKUP(Comuni[[#This Row],[Regione]],Table_0[Regione],Table_0[Totale])</f>
        <v>681425</v>
      </c>
      <c r="L5377">
        <f>_xlfn.XLOOKUP(Comuni[[#This Row],[Regione]],Table_0[Regione],Table_0[Guariti])</f>
        <v>668758</v>
      </c>
      <c r="M5377">
        <f>_xlfn.XLOOKUP(Comuni[[#This Row],[Regione]],Table_0[Regione],Table_0[Deceduti])</f>
        <v>4041</v>
      </c>
      <c r="N5377" s="1">
        <f>(Comuni[[#This Row],[Popolazione2011]]/Comuni[[#This Row],[Ammalati TOT]])*100</f>
        <v>8.5996257842022236E-2</v>
      </c>
      <c r="O5377">
        <f>_xlfn.XLOOKUP(Comuni[[#This Row],[Regione]],Table_0[Regione],Table_0[TOT AREA])</f>
        <v>5834728</v>
      </c>
      <c r="P5377" s="1">
        <f>(Comuni[[#This Row],[Popolazione2011]]/Comuni[[#This Row],[Ammalati AREA]])*100</f>
        <v>1.0043313073034424E-2</v>
      </c>
    </row>
    <row r="5378" spans="1:16" x14ac:dyDescent="0.3">
      <c r="A5378" t="s">
        <v>5451</v>
      </c>
      <c r="B5378" t="s">
        <v>8032</v>
      </c>
      <c r="C5378" t="s">
        <v>5435</v>
      </c>
      <c r="D5378">
        <v>1023</v>
      </c>
      <c r="E5378" s="1">
        <f>(Comuni[[#This Row],[Popolazione2011]]/SUM(D:D))*100</f>
        <v>1.721556959285464E-3</v>
      </c>
      <c r="F5378">
        <f t="shared" ref="F5378:F5441" si="84">SUMIFS(D:D,B:B,B5378)</f>
        <v>1307309</v>
      </c>
      <c r="G5378" s="1">
        <f>(Comuni[[#This Row],[Popolazione2011]]/Comuni[[#This Row],[TOT POP REGIONE ]])*100</f>
        <v>7.8252348909094938E-2</v>
      </c>
      <c r="H5378" t="str">
        <f>IF(Comuni[[#This Row],[Popolazione2011]]&gt;300000,"MAGGIORE","")</f>
        <v/>
      </c>
      <c r="I5378" t="str">
        <f>_xlfn.XLOOKUP(Comuni[[#This Row],[Regione]],Ripartizione_geografica[Regione],Ripartizione_geografica[Ripartizione geografica])</f>
        <v>Sud</v>
      </c>
      <c r="J5378">
        <f>_xlfn.XLOOKUP(Comuni[[#This Row],[Regione]],Ripartizione_geografica[Regione],Ripartizione_geografica[Codice Regione])</f>
        <v>13</v>
      </c>
      <c r="K5378">
        <f>_xlfn.XLOOKUP(Comuni[[#This Row],[Regione]],Table_0[Regione],Table_0[Totale])</f>
        <v>681425</v>
      </c>
      <c r="L5378">
        <f>_xlfn.XLOOKUP(Comuni[[#This Row],[Regione]],Table_0[Regione],Table_0[Guariti])</f>
        <v>668758</v>
      </c>
      <c r="M5378">
        <f>_xlfn.XLOOKUP(Comuni[[#This Row],[Regione]],Table_0[Regione],Table_0[Deceduti])</f>
        <v>4041</v>
      </c>
      <c r="N5378" s="1">
        <f>(Comuni[[#This Row],[Popolazione2011]]/Comuni[[#This Row],[Ammalati TOT]])*100</f>
        <v>0.15012657299042448</v>
      </c>
      <c r="O5378">
        <f>_xlfn.XLOOKUP(Comuni[[#This Row],[Regione]],Table_0[Regione],Table_0[TOT AREA])</f>
        <v>5834728</v>
      </c>
      <c r="P5378" s="1">
        <f>(Comuni[[#This Row],[Popolazione2011]]/Comuni[[#This Row],[Ammalati AREA]])*100</f>
        <v>1.7532950979034498E-2</v>
      </c>
    </row>
    <row r="5379" spans="1:16" x14ac:dyDescent="0.3">
      <c r="A5379" t="s">
        <v>5452</v>
      </c>
      <c r="B5379" t="s">
        <v>8032</v>
      </c>
      <c r="C5379" t="s">
        <v>5435</v>
      </c>
      <c r="D5379">
        <v>282</v>
      </c>
      <c r="E5379" s="1">
        <f>(Comuni[[#This Row],[Popolazione2011]]/SUM(D:D))*100</f>
        <v>4.7456408848338307E-4</v>
      </c>
      <c r="F5379">
        <f t="shared" si="84"/>
        <v>1307309</v>
      </c>
      <c r="G5379" s="1">
        <f>(Comuni[[#This Row],[Popolazione2011]]/Comuni[[#This Row],[TOT POP REGIONE ]])*100</f>
        <v>2.1571028731539366E-2</v>
      </c>
      <c r="H5379" t="str">
        <f>IF(Comuni[[#This Row],[Popolazione2011]]&gt;300000,"MAGGIORE","")</f>
        <v/>
      </c>
      <c r="I5379" t="str">
        <f>_xlfn.XLOOKUP(Comuni[[#This Row],[Regione]],Ripartizione_geografica[Regione],Ripartizione_geografica[Ripartizione geografica])</f>
        <v>Sud</v>
      </c>
      <c r="J5379">
        <f>_xlfn.XLOOKUP(Comuni[[#This Row],[Regione]],Ripartizione_geografica[Regione],Ripartizione_geografica[Codice Regione])</f>
        <v>13</v>
      </c>
      <c r="K5379">
        <f>_xlfn.XLOOKUP(Comuni[[#This Row],[Regione]],Table_0[Regione],Table_0[Totale])</f>
        <v>681425</v>
      </c>
      <c r="L5379">
        <f>_xlfn.XLOOKUP(Comuni[[#This Row],[Regione]],Table_0[Regione],Table_0[Guariti])</f>
        <v>668758</v>
      </c>
      <c r="M5379">
        <f>_xlfn.XLOOKUP(Comuni[[#This Row],[Regione]],Table_0[Regione],Table_0[Deceduti])</f>
        <v>4041</v>
      </c>
      <c r="N5379" s="1">
        <f>(Comuni[[#This Row],[Popolazione2011]]/Comuni[[#This Row],[Ammalati TOT]])*100</f>
        <v>4.1383864695307623E-2</v>
      </c>
      <c r="O5379">
        <f>_xlfn.XLOOKUP(Comuni[[#This Row],[Regione]],Table_0[Regione],Table_0[TOT AREA])</f>
        <v>5834728</v>
      </c>
      <c r="P5379" s="1">
        <f>(Comuni[[#This Row],[Popolazione2011]]/Comuni[[#This Row],[Ammalati AREA]])*100</f>
        <v>4.8331301819039378E-3</v>
      </c>
    </row>
    <row r="5380" spans="1:16" x14ac:dyDescent="0.3">
      <c r="A5380" t="s">
        <v>5453</v>
      </c>
      <c r="B5380" t="s">
        <v>8032</v>
      </c>
      <c r="C5380" t="s">
        <v>5435</v>
      </c>
      <c r="D5380">
        <v>895</v>
      </c>
      <c r="E5380" s="1">
        <f>(Comuni[[#This Row],[Popolazione2011]]/SUM(D:D))*100</f>
        <v>1.5061519829525809E-3</v>
      </c>
      <c r="F5380">
        <f t="shared" si="84"/>
        <v>1307309</v>
      </c>
      <c r="G5380" s="1">
        <f>(Comuni[[#This Row],[Popolazione2011]]/Comuni[[#This Row],[TOT POP REGIONE ]])*100</f>
        <v>6.8461243669247288E-2</v>
      </c>
      <c r="H5380" t="str">
        <f>IF(Comuni[[#This Row],[Popolazione2011]]&gt;300000,"MAGGIORE","")</f>
        <v/>
      </c>
      <c r="I5380" t="str">
        <f>_xlfn.XLOOKUP(Comuni[[#This Row],[Regione]],Ripartizione_geografica[Regione],Ripartizione_geografica[Ripartizione geografica])</f>
        <v>Sud</v>
      </c>
      <c r="J5380">
        <f>_xlfn.XLOOKUP(Comuni[[#This Row],[Regione]],Ripartizione_geografica[Regione],Ripartizione_geografica[Codice Regione])</f>
        <v>13</v>
      </c>
      <c r="K5380">
        <f>_xlfn.XLOOKUP(Comuni[[#This Row],[Regione]],Table_0[Regione],Table_0[Totale])</f>
        <v>681425</v>
      </c>
      <c r="L5380">
        <f>_xlfn.XLOOKUP(Comuni[[#This Row],[Regione]],Table_0[Regione],Table_0[Guariti])</f>
        <v>668758</v>
      </c>
      <c r="M5380">
        <f>_xlfn.XLOOKUP(Comuni[[#This Row],[Regione]],Table_0[Regione],Table_0[Deceduti])</f>
        <v>4041</v>
      </c>
      <c r="N5380" s="1">
        <f>(Comuni[[#This Row],[Popolazione2011]]/Comuni[[#This Row],[Ammalati TOT]])*100</f>
        <v>0.1313424074549657</v>
      </c>
      <c r="O5380">
        <f>_xlfn.XLOOKUP(Comuni[[#This Row],[Regione]],Table_0[Regione],Table_0[TOT AREA])</f>
        <v>5834728</v>
      </c>
      <c r="P5380" s="1">
        <f>(Comuni[[#This Row],[Popolazione2011]]/Comuni[[#This Row],[Ammalati AREA]])*100</f>
        <v>1.5339189761716398E-2</v>
      </c>
    </row>
    <row r="5381" spans="1:16" x14ac:dyDescent="0.3">
      <c r="A5381" t="s">
        <v>5454</v>
      </c>
      <c r="B5381" t="s">
        <v>8032</v>
      </c>
      <c r="C5381" t="s">
        <v>5435</v>
      </c>
      <c r="D5381">
        <v>5341</v>
      </c>
      <c r="E5381" s="1">
        <f>(Comuni[[#This Row],[Popolazione2011]]/SUM(D:D))*100</f>
        <v>8.9881092077650666E-3</v>
      </c>
      <c r="F5381">
        <f t="shared" si="84"/>
        <v>1307309</v>
      </c>
      <c r="G5381" s="1">
        <f>(Comuni[[#This Row],[Popolazione2011]]/Comuni[[#This Row],[TOT POP REGIONE ]])*100</f>
        <v>0.40854916473458075</v>
      </c>
      <c r="H5381" t="str">
        <f>IF(Comuni[[#This Row],[Popolazione2011]]&gt;300000,"MAGGIORE","")</f>
        <v/>
      </c>
      <c r="I5381" t="str">
        <f>_xlfn.XLOOKUP(Comuni[[#This Row],[Regione]],Ripartizione_geografica[Regione],Ripartizione_geografica[Ripartizione geografica])</f>
        <v>Sud</v>
      </c>
      <c r="J5381">
        <f>_xlfn.XLOOKUP(Comuni[[#This Row],[Regione]],Ripartizione_geografica[Regione],Ripartizione_geografica[Codice Regione])</f>
        <v>13</v>
      </c>
      <c r="K5381">
        <f>_xlfn.XLOOKUP(Comuni[[#This Row],[Regione]],Table_0[Regione],Table_0[Totale])</f>
        <v>681425</v>
      </c>
      <c r="L5381">
        <f>_xlfn.XLOOKUP(Comuni[[#This Row],[Regione]],Table_0[Regione],Table_0[Guariti])</f>
        <v>668758</v>
      </c>
      <c r="M5381">
        <f>_xlfn.XLOOKUP(Comuni[[#This Row],[Regione]],Table_0[Regione],Table_0[Deceduti])</f>
        <v>4041</v>
      </c>
      <c r="N5381" s="1">
        <f>(Comuni[[#This Row],[Popolazione2011]]/Comuni[[#This Row],[Ammalati TOT]])*100</f>
        <v>0.78379865722566677</v>
      </c>
      <c r="O5381">
        <f>_xlfn.XLOOKUP(Comuni[[#This Row],[Regione]],Table_0[Regione],Table_0[TOT AREA])</f>
        <v>5834728</v>
      </c>
      <c r="P5381" s="1">
        <f>(Comuni[[#This Row],[Popolazione2011]]/Comuni[[#This Row],[Ammalati AREA]])*100</f>
        <v>9.1538114544499755E-2</v>
      </c>
    </row>
    <row r="5382" spans="1:16" x14ac:dyDescent="0.3">
      <c r="A5382" t="s">
        <v>5455</v>
      </c>
      <c r="B5382" t="s">
        <v>8032</v>
      </c>
      <c r="C5382" t="s">
        <v>5435</v>
      </c>
      <c r="D5382">
        <v>680</v>
      </c>
      <c r="E5382" s="1">
        <f>(Comuni[[#This Row],[Popolazione2011]]/SUM(D:D))*100</f>
        <v>1.1443389367684414E-3</v>
      </c>
      <c r="F5382">
        <f t="shared" si="84"/>
        <v>1307309</v>
      </c>
      <c r="G5382" s="1">
        <f>(Comuni[[#This Row],[Popolazione2011]]/Comuni[[#This Row],[TOT POP REGIONE ]])*100</f>
        <v>5.2015246586690676E-2</v>
      </c>
      <c r="H5382" t="str">
        <f>IF(Comuni[[#This Row],[Popolazione2011]]&gt;300000,"MAGGIORE","")</f>
        <v/>
      </c>
      <c r="I5382" t="str">
        <f>_xlfn.XLOOKUP(Comuni[[#This Row],[Regione]],Ripartizione_geografica[Regione],Ripartizione_geografica[Ripartizione geografica])</f>
        <v>Sud</v>
      </c>
      <c r="J5382">
        <f>_xlfn.XLOOKUP(Comuni[[#This Row],[Regione]],Ripartizione_geografica[Regione],Ripartizione_geografica[Codice Regione])</f>
        <v>13</v>
      </c>
      <c r="K5382">
        <f>_xlfn.XLOOKUP(Comuni[[#This Row],[Regione]],Table_0[Regione],Table_0[Totale])</f>
        <v>681425</v>
      </c>
      <c r="L5382">
        <f>_xlfn.XLOOKUP(Comuni[[#This Row],[Regione]],Table_0[Regione],Table_0[Guariti])</f>
        <v>668758</v>
      </c>
      <c r="M5382">
        <f>_xlfn.XLOOKUP(Comuni[[#This Row],[Regione]],Table_0[Regione],Table_0[Deceduti])</f>
        <v>4041</v>
      </c>
      <c r="N5382" s="1">
        <f>(Comuni[[#This Row],[Popolazione2011]]/Comuni[[#This Row],[Ammalati TOT]])*100</f>
        <v>9.9790879407124777E-2</v>
      </c>
      <c r="O5382">
        <f>_xlfn.XLOOKUP(Comuni[[#This Row],[Regione]],Table_0[Regione],Table_0[TOT AREA])</f>
        <v>5834728</v>
      </c>
      <c r="P5382" s="1">
        <f>(Comuni[[#This Row],[Popolazione2011]]/Comuni[[#This Row],[Ammalati AREA]])*100</f>
        <v>1.1654356467002403E-2</v>
      </c>
    </row>
    <row r="5383" spans="1:16" x14ac:dyDescent="0.3">
      <c r="A5383" t="s">
        <v>5456</v>
      </c>
      <c r="B5383" t="s">
        <v>8032</v>
      </c>
      <c r="C5383" t="s">
        <v>5435</v>
      </c>
      <c r="D5383">
        <v>235</v>
      </c>
      <c r="E5383" s="1">
        <f>(Comuni[[#This Row],[Popolazione2011]]/SUM(D:D))*100</f>
        <v>3.9547007373615258E-4</v>
      </c>
      <c r="F5383">
        <f t="shared" si="84"/>
        <v>1307309</v>
      </c>
      <c r="G5383" s="1">
        <f>(Comuni[[#This Row],[Popolazione2011]]/Comuni[[#This Row],[TOT POP REGIONE ]])*100</f>
        <v>1.7975857276282807E-2</v>
      </c>
      <c r="H5383" t="str">
        <f>IF(Comuni[[#This Row],[Popolazione2011]]&gt;300000,"MAGGIORE","")</f>
        <v/>
      </c>
      <c r="I5383" t="str">
        <f>_xlfn.XLOOKUP(Comuni[[#This Row],[Regione]],Ripartizione_geografica[Regione],Ripartizione_geografica[Ripartizione geografica])</f>
        <v>Sud</v>
      </c>
      <c r="J5383">
        <f>_xlfn.XLOOKUP(Comuni[[#This Row],[Regione]],Ripartizione_geografica[Regione],Ripartizione_geografica[Codice Regione])</f>
        <v>13</v>
      </c>
      <c r="K5383">
        <f>_xlfn.XLOOKUP(Comuni[[#This Row],[Regione]],Table_0[Regione],Table_0[Totale])</f>
        <v>681425</v>
      </c>
      <c r="L5383">
        <f>_xlfn.XLOOKUP(Comuni[[#This Row],[Regione]],Table_0[Regione],Table_0[Guariti])</f>
        <v>668758</v>
      </c>
      <c r="M5383">
        <f>_xlfn.XLOOKUP(Comuni[[#This Row],[Regione]],Table_0[Regione],Table_0[Deceduti])</f>
        <v>4041</v>
      </c>
      <c r="N5383" s="1">
        <f>(Comuni[[#This Row],[Popolazione2011]]/Comuni[[#This Row],[Ammalati TOT]])*100</f>
        <v>3.448655391275636E-2</v>
      </c>
      <c r="O5383">
        <f>_xlfn.XLOOKUP(Comuni[[#This Row],[Regione]],Table_0[Regione],Table_0[TOT AREA])</f>
        <v>5834728</v>
      </c>
      <c r="P5383" s="1">
        <f>(Comuni[[#This Row],[Popolazione2011]]/Comuni[[#This Row],[Ammalati AREA]])*100</f>
        <v>4.0276084849199482E-3</v>
      </c>
    </row>
    <row r="5384" spans="1:16" x14ac:dyDescent="0.3">
      <c r="A5384" t="s">
        <v>5457</v>
      </c>
      <c r="B5384" t="s">
        <v>8032</v>
      </c>
      <c r="C5384" t="s">
        <v>5435</v>
      </c>
      <c r="D5384">
        <v>551</v>
      </c>
      <c r="E5384" s="1">
        <f>(Comuni[[#This Row],[Popolazione2011]]/SUM(D:D))*100</f>
        <v>9.2725110905795768E-4</v>
      </c>
      <c r="F5384">
        <f t="shared" si="84"/>
        <v>1307309</v>
      </c>
      <c r="G5384" s="1">
        <f>(Comuni[[#This Row],[Popolazione2011]]/Comuni[[#This Row],[TOT POP REGIONE ]])*100</f>
        <v>4.2147648337156708E-2</v>
      </c>
      <c r="H5384" t="str">
        <f>IF(Comuni[[#This Row],[Popolazione2011]]&gt;300000,"MAGGIORE","")</f>
        <v/>
      </c>
      <c r="I5384" t="str">
        <f>_xlfn.XLOOKUP(Comuni[[#This Row],[Regione]],Ripartizione_geografica[Regione],Ripartizione_geografica[Ripartizione geografica])</f>
        <v>Sud</v>
      </c>
      <c r="J5384">
        <f>_xlfn.XLOOKUP(Comuni[[#This Row],[Regione]],Ripartizione_geografica[Regione],Ripartizione_geografica[Codice Regione])</f>
        <v>13</v>
      </c>
      <c r="K5384">
        <f>_xlfn.XLOOKUP(Comuni[[#This Row],[Regione]],Table_0[Regione],Table_0[Totale])</f>
        <v>681425</v>
      </c>
      <c r="L5384">
        <f>_xlfn.XLOOKUP(Comuni[[#This Row],[Regione]],Table_0[Regione],Table_0[Guariti])</f>
        <v>668758</v>
      </c>
      <c r="M5384">
        <f>_xlfn.XLOOKUP(Comuni[[#This Row],[Regione]],Table_0[Regione],Table_0[Deceduti])</f>
        <v>4041</v>
      </c>
      <c r="N5384" s="1">
        <f>(Comuni[[#This Row],[Popolazione2011]]/Comuni[[#This Row],[Ammalati TOT]])*100</f>
        <v>8.0859962578420222E-2</v>
      </c>
      <c r="O5384">
        <f>_xlfn.XLOOKUP(Comuni[[#This Row],[Regione]],Table_0[Regione],Table_0[TOT AREA])</f>
        <v>5834728</v>
      </c>
      <c r="P5384" s="1">
        <f>(Comuni[[#This Row],[Popolazione2011]]/Comuni[[#This Row],[Ammalati AREA]])*100</f>
        <v>9.4434564901740067E-3</v>
      </c>
    </row>
    <row r="5385" spans="1:16" x14ac:dyDescent="0.3">
      <c r="A5385" t="s">
        <v>5458</v>
      </c>
      <c r="B5385" t="s">
        <v>8032</v>
      </c>
      <c r="C5385" t="s">
        <v>5435</v>
      </c>
      <c r="D5385">
        <v>85</v>
      </c>
      <c r="E5385" s="1">
        <f>(Comuni[[#This Row],[Popolazione2011]]/SUM(D:D))*100</f>
        <v>1.4304236709605518E-4</v>
      </c>
      <c r="F5385">
        <f t="shared" si="84"/>
        <v>1307309</v>
      </c>
      <c r="G5385" s="1">
        <f>(Comuni[[#This Row],[Popolazione2011]]/Comuni[[#This Row],[TOT POP REGIONE ]])*100</f>
        <v>6.5019058233363345E-3</v>
      </c>
      <c r="H5385" t="str">
        <f>IF(Comuni[[#This Row],[Popolazione2011]]&gt;300000,"MAGGIORE","")</f>
        <v/>
      </c>
      <c r="I5385" t="str">
        <f>_xlfn.XLOOKUP(Comuni[[#This Row],[Regione]],Ripartizione_geografica[Regione],Ripartizione_geografica[Ripartizione geografica])</f>
        <v>Sud</v>
      </c>
      <c r="J5385">
        <f>_xlfn.XLOOKUP(Comuni[[#This Row],[Regione]],Ripartizione_geografica[Regione],Ripartizione_geografica[Codice Regione])</f>
        <v>13</v>
      </c>
      <c r="K5385">
        <f>_xlfn.XLOOKUP(Comuni[[#This Row],[Regione]],Table_0[Regione],Table_0[Totale])</f>
        <v>681425</v>
      </c>
      <c r="L5385">
        <f>_xlfn.XLOOKUP(Comuni[[#This Row],[Regione]],Table_0[Regione],Table_0[Guariti])</f>
        <v>668758</v>
      </c>
      <c r="M5385">
        <f>_xlfn.XLOOKUP(Comuni[[#This Row],[Regione]],Table_0[Regione],Table_0[Deceduti])</f>
        <v>4041</v>
      </c>
      <c r="N5385" s="1">
        <f>(Comuni[[#This Row],[Popolazione2011]]/Comuni[[#This Row],[Ammalati TOT]])*100</f>
        <v>1.2473859925890597E-2</v>
      </c>
      <c r="O5385">
        <f>_xlfn.XLOOKUP(Comuni[[#This Row],[Regione]],Table_0[Regione],Table_0[TOT AREA])</f>
        <v>5834728</v>
      </c>
      <c r="P5385" s="1">
        <f>(Comuni[[#This Row],[Popolazione2011]]/Comuni[[#This Row],[Ammalati AREA]])*100</f>
        <v>1.4567945583753004E-3</v>
      </c>
    </row>
    <row r="5386" spans="1:16" x14ac:dyDescent="0.3">
      <c r="A5386" t="s">
        <v>5459</v>
      </c>
      <c r="B5386" t="s">
        <v>8032</v>
      </c>
      <c r="C5386" t="s">
        <v>5435</v>
      </c>
      <c r="D5386">
        <v>5419</v>
      </c>
      <c r="E5386" s="1">
        <f>(Comuni[[#This Row],[Popolazione2011]]/SUM(D:D))*100</f>
        <v>9.1193716152179177E-3</v>
      </c>
      <c r="F5386">
        <f t="shared" si="84"/>
        <v>1307309</v>
      </c>
      <c r="G5386" s="1">
        <f>(Comuni[[#This Row],[Popolazione2011]]/Comuni[[#This Row],[TOT POP REGIONE ]])*100</f>
        <v>0.4145156194901129</v>
      </c>
      <c r="H5386" t="str">
        <f>IF(Comuni[[#This Row],[Popolazione2011]]&gt;300000,"MAGGIORE","")</f>
        <v/>
      </c>
      <c r="I5386" t="str">
        <f>_xlfn.XLOOKUP(Comuni[[#This Row],[Regione]],Ripartizione_geografica[Regione],Ripartizione_geografica[Ripartizione geografica])</f>
        <v>Sud</v>
      </c>
      <c r="J5386">
        <f>_xlfn.XLOOKUP(Comuni[[#This Row],[Regione]],Ripartizione_geografica[Regione],Ripartizione_geografica[Codice Regione])</f>
        <v>13</v>
      </c>
      <c r="K5386">
        <f>_xlfn.XLOOKUP(Comuni[[#This Row],[Regione]],Table_0[Regione],Table_0[Totale])</f>
        <v>681425</v>
      </c>
      <c r="L5386">
        <f>_xlfn.XLOOKUP(Comuni[[#This Row],[Regione]],Table_0[Regione],Table_0[Guariti])</f>
        <v>668758</v>
      </c>
      <c r="M5386">
        <f>_xlfn.XLOOKUP(Comuni[[#This Row],[Regione]],Table_0[Regione],Table_0[Deceduti])</f>
        <v>4041</v>
      </c>
      <c r="N5386" s="1">
        <f>(Comuni[[#This Row],[Popolazione2011]]/Comuni[[#This Row],[Ammalati TOT]])*100</f>
        <v>0.79524525809883706</v>
      </c>
      <c r="O5386">
        <f>_xlfn.XLOOKUP(Comuni[[#This Row],[Regione]],Table_0[Regione],Table_0[TOT AREA])</f>
        <v>5834728</v>
      </c>
      <c r="P5386" s="1">
        <f>(Comuni[[#This Row],[Popolazione2011]]/Comuni[[#This Row],[Ammalati AREA]])*100</f>
        <v>9.2874937786302986E-2</v>
      </c>
    </row>
    <row r="5387" spans="1:16" x14ac:dyDescent="0.3">
      <c r="A5387" t="s">
        <v>5460</v>
      </c>
      <c r="B5387" t="s">
        <v>8032</v>
      </c>
      <c r="C5387" t="s">
        <v>5435</v>
      </c>
      <c r="D5387">
        <v>447</v>
      </c>
      <c r="E5387" s="1">
        <f>(Comuni[[#This Row],[Popolazione2011]]/SUM(D:D))*100</f>
        <v>7.5223456578749005E-4</v>
      </c>
      <c r="F5387">
        <f t="shared" si="84"/>
        <v>1307309</v>
      </c>
      <c r="G5387" s="1">
        <f>(Comuni[[#This Row],[Popolazione2011]]/Comuni[[#This Row],[TOT POP REGIONE ]])*100</f>
        <v>3.4192375329780492E-2</v>
      </c>
      <c r="H5387" t="str">
        <f>IF(Comuni[[#This Row],[Popolazione2011]]&gt;300000,"MAGGIORE","")</f>
        <v/>
      </c>
      <c r="I5387" t="str">
        <f>_xlfn.XLOOKUP(Comuni[[#This Row],[Regione]],Ripartizione_geografica[Regione],Ripartizione_geografica[Ripartizione geografica])</f>
        <v>Sud</v>
      </c>
      <c r="J5387">
        <f>_xlfn.XLOOKUP(Comuni[[#This Row],[Regione]],Ripartizione_geografica[Regione],Ripartizione_geografica[Codice Regione])</f>
        <v>13</v>
      </c>
      <c r="K5387">
        <f>_xlfn.XLOOKUP(Comuni[[#This Row],[Regione]],Table_0[Regione],Table_0[Totale])</f>
        <v>681425</v>
      </c>
      <c r="L5387">
        <f>_xlfn.XLOOKUP(Comuni[[#This Row],[Regione]],Table_0[Regione],Table_0[Guariti])</f>
        <v>668758</v>
      </c>
      <c r="M5387">
        <f>_xlfn.XLOOKUP(Comuni[[#This Row],[Regione]],Table_0[Regione],Table_0[Deceduti])</f>
        <v>4041</v>
      </c>
      <c r="N5387" s="1">
        <f>(Comuni[[#This Row],[Popolazione2011]]/Comuni[[#This Row],[Ammalati TOT]])*100</f>
        <v>6.5597828080859968E-2</v>
      </c>
      <c r="O5387">
        <f>_xlfn.XLOOKUP(Comuni[[#This Row],[Regione]],Table_0[Regione],Table_0[TOT AREA])</f>
        <v>5834728</v>
      </c>
      <c r="P5387" s="1">
        <f>(Comuni[[#This Row],[Popolazione2011]]/Comuni[[#This Row],[Ammalati AREA]])*100</f>
        <v>7.6610255011030507E-3</v>
      </c>
    </row>
    <row r="5388" spans="1:16" x14ac:dyDescent="0.3">
      <c r="A5388" t="s">
        <v>5461</v>
      </c>
      <c r="B5388" t="s">
        <v>8032</v>
      </c>
      <c r="C5388" t="s">
        <v>5435</v>
      </c>
      <c r="D5388">
        <v>329</v>
      </c>
      <c r="E5388" s="1">
        <f>(Comuni[[#This Row],[Popolazione2011]]/SUM(D:D))*100</f>
        <v>5.5365810323061357E-4</v>
      </c>
      <c r="F5388">
        <f t="shared" si="84"/>
        <v>1307309</v>
      </c>
      <c r="G5388" s="1">
        <f>(Comuni[[#This Row],[Popolazione2011]]/Comuni[[#This Row],[TOT POP REGIONE ]])*100</f>
        <v>2.5166200186795929E-2</v>
      </c>
      <c r="H5388" t="str">
        <f>IF(Comuni[[#This Row],[Popolazione2011]]&gt;300000,"MAGGIORE","")</f>
        <v/>
      </c>
      <c r="I5388" t="str">
        <f>_xlfn.XLOOKUP(Comuni[[#This Row],[Regione]],Ripartizione_geografica[Regione],Ripartizione_geografica[Ripartizione geografica])</f>
        <v>Sud</v>
      </c>
      <c r="J5388">
        <f>_xlfn.XLOOKUP(Comuni[[#This Row],[Regione]],Ripartizione_geografica[Regione],Ripartizione_geografica[Codice Regione])</f>
        <v>13</v>
      </c>
      <c r="K5388">
        <f>_xlfn.XLOOKUP(Comuni[[#This Row],[Regione]],Table_0[Regione],Table_0[Totale])</f>
        <v>681425</v>
      </c>
      <c r="L5388">
        <f>_xlfn.XLOOKUP(Comuni[[#This Row],[Regione]],Table_0[Regione],Table_0[Guariti])</f>
        <v>668758</v>
      </c>
      <c r="M5388">
        <f>_xlfn.XLOOKUP(Comuni[[#This Row],[Regione]],Table_0[Regione],Table_0[Deceduti])</f>
        <v>4041</v>
      </c>
      <c r="N5388" s="1">
        <f>(Comuni[[#This Row],[Popolazione2011]]/Comuni[[#This Row],[Ammalati TOT]])*100</f>
        <v>4.8281175477858901E-2</v>
      </c>
      <c r="O5388">
        <f>_xlfn.XLOOKUP(Comuni[[#This Row],[Regione]],Table_0[Regione],Table_0[TOT AREA])</f>
        <v>5834728</v>
      </c>
      <c r="P5388" s="1">
        <f>(Comuni[[#This Row],[Popolazione2011]]/Comuni[[#This Row],[Ammalati AREA]])*100</f>
        <v>5.6386518788879283E-3</v>
      </c>
    </row>
    <row r="5389" spans="1:16" x14ac:dyDescent="0.3">
      <c r="A5389" t="s">
        <v>5462</v>
      </c>
      <c r="B5389" t="s">
        <v>8032</v>
      </c>
      <c r="C5389" t="s">
        <v>5435</v>
      </c>
      <c r="D5389">
        <v>5985</v>
      </c>
      <c r="E5389" s="1">
        <f>(Comuni[[#This Row],[Popolazione2011]]/SUM(D:D))*100</f>
        <v>1.0071865494939885E-2</v>
      </c>
      <c r="F5389">
        <f t="shared" si="84"/>
        <v>1307309</v>
      </c>
      <c r="G5389" s="1">
        <f>(Comuni[[#This Row],[Popolazione2011]]/Comuni[[#This Row],[TOT POP REGIONE ]])*100</f>
        <v>0.45781066297256423</v>
      </c>
      <c r="H5389" t="str">
        <f>IF(Comuni[[#This Row],[Popolazione2011]]&gt;300000,"MAGGIORE","")</f>
        <v/>
      </c>
      <c r="I5389" t="str">
        <f>_xlfn.XLOOKUP(Comuni[[#This Row],[Regione]],Ripartizione_geografica[Regione],Ripartizione_geografica[Ripartizione geografica])</f>
        <v>Sud</v>
      </c>
      <c r="J5389">
        <f>_xlfn.XLOOKUP(Comuni[[#This Row],[Regione]],Ripartizione_geografica[Regione],Ripartizione_geografica[Codice Regione])</f>
        <v>13</v>
      </c>
      <c r="K5389">
        <f>_xlfn.XLOOKUP(Comuni[[#This Row],[Regione]],Table_0[Regione],Table_0[Totale])</f>
        <v>681425</v>
      </c>
      <c r="L5389">
        <f>_xlfn.XLOOKUP(Comuni[[#This Row],[Regione]],Table_0[Regione],Table_0[Guariti])</f>
        <v>668758</v>
      </c>
      <c r="M5389">
        <f>_xlfn.XLOOKUP(Comuni[[#This Row],[Regione]],Table_0[Regione],Table_0[Deceduti])</f>
        <v>4041</v>
      </c>
      <c r="N5389" s="1">
        <f>(Comuni[[#This Row],[Popolazione2011]]/Comuni[[#This Row],[Ammalati TOT]])*100</f>
        <v>0.87830649007594375</v>
      </c>
      <c r="O5389">
        <f>_xlfn.XLOOKUP(Comuni[[#This Row],[Regione]],Table_0[Regione],Table_0[TOT AREA])</f>
        <v>5834728</v>
      </c>
      <c r="P5389" s="1">
        <f>(Comuni[[#This Row],[Popolazione2011]]/Comuni[[#This Row],[Ammalati AREA]])*100</f>
        <v>0.10257547566913144</v>
      </c>
    </row>
    <row r="5390" spans="1:16" x14ac:dyDescent="0.3">
      <c r="A5390" t="s">
        <v>5463</v>
      </c>
      <c r="B5390" t="s">
        <v>8032</v>
      </c>
      <c r="C5390" t="s">
        <v>5435</v>
      </c>
      <c r="D5390">
        <v>1099</v>
      </c>
      <c r="E5390" s="1">
        <f>(Comuni[[#This Row],[Popolazione2011]]/SUM(D:D))*100</f>
        <v>1.8494536639831133E-3</v>
      </c>
      <c r="F5390">
        <f t="shared" si="84"/>
        <v>1307309</v>
      </c>
      <c r="G5390" s="1">
        <f>(Comuni[[#This Row],[Popolazione2011]]/Comuni[[#This Row],[TOT POP REGIONE ]])*100</f>
        <v>8.406581764525449E-2</v>
      </c>
      <c r="H5390" t="str">
        <f>IF(Comuni[[#This Row],[Popolazione2011]]&gt;300000,"MAGGIORE","")</f>
        <v/>
      </c>
      <c r="I5390" t="str">
        <f>_xlfn.XLOOKUP(Comuni[[#This Row],[Regione]],Ripartizione_geografica[Regione],Ripartizione_geografica[Ripartizione geografica])</f>
        <v>Sud</v>
      </c>
      <c r="J5390">
        <f>_xlfn.XLOOKUP(Comuni[[#This Row],[Regione]],Ripartizione_geografica[Regione],Ripartizione_geografica[Codice Regione])</f>
        <v>13</v>
      </c>
      <c r="K5390">
        <f>_xlfn.XLOOKUP(Comuni[[#This Row],[Regione]],Table_0[Regione],Table_0[Totale])</f>
        <v>681425</v>
      </c>
      <c r="L5390">
        <f>_xlfn.XLOOKUP(Comuni[[#This Row],[Regione]],Table_0[Regione],Table_0[Guariti])</f>
        <v>668758</v>
      </c>
      <c r="M5390">
        <f>_xlfn.XLOOKUP(Comuni[[#This Row],[Regione]],Table_0[Regione],Table_0[Deceduti])</f>
        <v>4041</v>
      </c>
      <c r="N5390" s="1">
        <f>(Comuni[[#This Row],[Popolazione2011]]/Comuni[[#This Row],[Ammalati TOT]])*100</f>
        <v>0.16127967127710313</v>
      </c>
      <c r="O5390">
        <f>_xlfn.XLOOKUP(Comuni[[#This Row],[Regione]],Table_0[Regione],Table_0[TOT AREA])</f>
        <v>5834728</v>
      </c>
      <c r="P5390" s="1">
        <f>(Comuni[[#This Row],[Popolazione2011]]/Comuni[[#This Row],[Ammalati AREA]])*100</f>
        <v>1.8835496701817118E-2</v>
      </c>
    </row>
    <row r="5391" spans="1:16" x14ac:dyDescent="0.3">
      <c r="A5391" t="s">
        <v>5464</v>
      </c>
      <c r="B5391" t="s">
        <v>8032</v>
      </c>
      <c r="C5391" t="s">
        <v>5435</v>
      </c>
      <c r="D5391">
        <v>159</v>
      </c>
      <c r="E5391" s="1">
        <f>(Comuni[[#This Row],[Popolazione2011]]/SUM(D:D))*100</f>
        <v>2.6757336903850321E-4</v>
      </c>
      <c r="F5391">
        <f t="shared" si="84"/>
        <v>1307309</v>
      </c>
      <c r="G5391" s="1">
        <f>(Comuni[[#This Row],[Popolazione2011]]/Comuni[[#This Row],[TOT POP REGIONE ]])*100</f>
        <v>1.216238854012326E-2</v>
      </c>
      <c r="H5391" t="str">
        <f>IF(Comuni[[#This Row],[Popolazione2011]]&gt;300000,"MAGGIORE","")</f>
        <v/>
      </c>
      <c r="I5391" t="str">
        <f>_xlfn.XLOOKUP(Comuni[[#This Row],[Regione]],Ripartizione_geografica[Regione],Ripartizione_geografica[Ripartizione geografica])</f>
        <v>Sud</v>
      </c>
      <c r="J5391">
        <f>_xlfn.XLOOKUP(Comuni[[#This Row],[Regione]],Ripartizione_geografica[Regione],Ripartizione_geografica[Codice Regione])</f>
        <v>13</v>
      </c>
      <c r="K5391">
        <f>_xlfn.XLOOKUP(Comuni[[#This Row],[Regione]],Table_0[Regione],Table_0[Totale])</f>
        <v>681425</v>
      </c>
      <c r="L5391">
        <f>_xlfn.XLOOKUP(Comuni[[#This Row],[Regione]],Table_0[Regione],Table_0[Guariti])</f>
        <v>668758</v>
      </c>
      <c r="M5391">
        <f>_xlfn.XLOOKUP(Comuni[[#This Row],[Regione]],Table_0[Regione],Table_0[Deceduti])</f>
        <v>4041</v>
      </c>
      <c r="N5391" s="1">
        <f>(Comuni[[#This Row],[Popolazione2011]]/Comuni[[#This Row],[Ammalati TOT]])*100</f>
        <v>2.3333455626077707E-2</v>
      </c>
      <c r="O5391">
        <f>_xlfn.XLOOKUP(Comuni[[#This Row],[Regione]],Table_0[Regione],Table_0[TOT AREA])</f>
        <v>5834728</v>
      </c>
      <c r="P5391" s="1">
        <f>(Comuni[[#This Row],[Popolazione2011]]/Comuni[[#This Row],[Ammalati AREA]])*100</f>
        <v>2.7250627621373267E-3</v>
      </c>
    </row>
    <row r="5392" spans="1:16" x14ac:dyDescent="0.3">
      <c r="A5392" t="s">
        <v>5465</v>
      </c>
      <c r="B5392" t="s">
        <v>8032</v>
      </c>
      <c r="C5392" t="s">
        <v>5435</v>
      </c>
      <c r="D5392">
        <v>1067</v>
      </c>
      <c r="E5392" s="1">
        <f>(Comuni[[#This Row],[Popolazione2011]]/SUM(D:D))*100</f>
        <v>1.7956024198998927E-3</v>
      </c>
      <c r="F5392">
        <f t="shared" si="84"/>
        <v>1307309</v>
      </c>
      <c r="G5392" s="1">
        <f>(Comuni[[#This Row],[Popolazione2011]]/Comuni[[#This Row],[TOT POP REGIONE ]])*100</f>
        <v>8.1618041335292574E-2</v>
      </c>
      <c r="H5392" t="str">
        <f>IF(Comuni[[#This Row],[Popolazione2011]]&gt;300000,"MAGGIORE","")</f>
        <v/>
      </c>
      <c r="I5392" t="str">
        <f>_xlfn.XLOOKUP(Comuni[[#This Row],[Regione]],Ripartizione_geografica[Regione],Ripartizione_geografica[Ripartizione geografica])</f>
        <v>Sud</v>
      </c>
      <c r="J5392">
        <f>_xlfn.XLOOKUP(Comuni[[#This Row],[Regione]],Ripartizione_geografica[Regione],Ripartizione_geografica[Codice Regione])</f>
        <v>13</v>
      </c>
      <c r="K5392">
        <f>_xlfn.XLOOKUP(Comuni[[#This Row],[Regione]],Table_0[Regione],Table_0[Totale])</f>
        <v>681425</v>
      </c>
      <c r="L5392">
        <f>_xlfn.XLOOKUP(Comuni[[#This Row],[Regione]],Table_0[Regione],Table_0[Guariti])</f>
        <v>668758</v>
      </c>
      <c r="M5392">
        <f>_xlfn.XLOOKUP(Comuni[[#This Row],[Regione]],Table_0[Regione],Table_0[Deceduti])</f>
        <v>4041</v>
      </c>
      <c r="N5392" s="1">
        <f>(Comuni[[#This Row],[Popolazione2011]]/Comuni[[#This Row],[Ammalati TOT]])*100</f>
        <v>0.15658362989323843</v>
      </c>
      <c r="O5392">
        <f>_xlfn.XLOOKUP(Comuni[[#This Row],[Regione]],Table_0[Regione],Table_0[TOT AREA])</f>
        <v>5834728</v>
      </c>
      <c r="P5392" s="1">
        <f>(Comuni[[#This Row],[Popolazione2011]]/Comuni[[#This Row],[Ammalati AREA]])*100</f>
        <v>1.8287056397487594E-2</v>
      </c>
    </row>
    <row r="5393" spans="1:16" x14ac:dyDescent="0.3">
      <c r="A5393" t="s">
        <v>5466</v>
      </c>
      <c r="B5393" t="s">
        <v>8032</v>
      </c>
      <c r="C5393" t="s">
        <v>5435</v>
      </c>
      <c r="D5393">
        <v>10828</v>
      </c>
      <c r="E5393" s="1">
        <f>(Comuni[[#This Row],[Popolazione2011]]/SUM(D:D))*100</f>
        <v>1.8221914716659827E-2</v>
      </c>
      <c r="F5393">
        <f t="shared" si="84"/>
        <v>1307309</v>
      </c>
      <c r="G5393" s="1">
        <f>(Comuni[[#This Row],[Popolazione2011]]/Comuni[[#This Row],[TOT POP REGIONE ]])*100</f>
        <v>0.82826630888336272</v>
      </c>
      <c r="H5393" t="str">
        <f>IF(Comuni[[#This Row],[Popolazione2011]]&gt;300000,"MAGGIORE","")</f>
        <v/>
      </c>
      <c r="I5393" t="str">
        <f>_xlfn.XLOOKUP(Comuni[[#This Row],[Regione]],Ripartizione_geografica[Regione],Ripartizione_geografica[Ripartizione geografica])</f>
        <v>Sud</v>
      </c>
      <c r="J5393">
        <f>_xlfn.XLOOKUP(Comuni[[#This Row],[Regione]],Ripartizione_geografica[Regione],Ripartizione_geografica[Codice Regione])</f>
        <v>13</v>
      </c>
      <c r="K5393">
        <f>_xlfn.XLOOKUP(Comuni[[#This Row],[Regione]],Table_0[Regione],Table_0[Totale])</f>
        <v>681425</v>
      </c>
      <c r="L5393">
        <f>_xlfn.XLOOKUP(Comuni[[#This Row],[Regione]],Table_0[Regione],Table_0[Guariti])</f>
        <v>668758</v>
      </c>
      <c r="M5393">
        <f>_xlfn.XLOOKUP(Comuni[[#This Row],[Regione]],Table_0[Regione],Table_0[Deceduti])</f>
        <v>4041</v>
      </c>
      <c r="N5393" s="1">
        <f>(Comuni[[#This Row],[Popolazione2011]]/Comuni[[#This Row],[Ammalati TOT]])*100</f>
        <v>1.5890230032652164</v>
      </c>
      <c r="O5393">
        <f>_xlfn.XLOOKUP(Comuni[[#This Row],[Regione]],Table_0[Regione],Table_0[TOT AREA])</f>
        <v>5834728</v>
      </c>
      <c r="P5393" s="1">
        <f>(Comuni[[#This Row],[Popolazione2011]]/Comuni[[#This Row],[Ammalati AREA]])*100</f>
        <v>0.18557848797750298</v>
      </c>
    </row>
    <row r="5394" spans="1:16" x14ac:dyDescent="0.3">
      <c r="A5394" t="s">
        <v>5467</v>
      </c>
      <c r="B5394" t="s">
        <v>8032</v>
      </c>
      <c r="C5394" t="s">
        <v>5435</v>
      </c>
      <c r="D5394">
        <v>1653</v>
      </c>
      <c r="E5394" s="1">
        <f>(Comuni[[#This Row],[Popolazione2011]]/SUM(D:D))*100</f>
        <v>2.7817533271738732E-3</v>
      </c>
      <c r="F5394">
        <f t="shared" si="84"/>
        <v>1307309</v>
      </c>
      <c r="G5394" s="1">
        <f>(Comuni[[#This Row],[Popolazione2011]]/Comuni[[#This Row],[TOT POP REGIONE ]])*100</f>
        <v>0.12644294501147013</v>
      </c>
      <c r="H5394" t="str">
        <f>IF(Comuni[[#This Row],[Popolazione2011]]&gt;300000,"MAGGIORE","")</f>
        <v/>
      </c>
      <c r="I5394" t="str">
        <f>_xlfn.XLOOKUP(Comuni[[#This Row],[Regione]],Ripartizione_geografica[Regione],Ripartizione_geografica[Ripartizione geografica])</f>
        <v>Sud</v>
      </c>
      <c r="J5394">
        <f>_xlfn.XLOOKUP(Comuni[[#This Row],[Regione]],Ripartizione_geografica[Regione],Ripartizione_geografica[Codice Regione])</f>
        <v>13</v>
      </c>
      <c r="K5394">
        <f>_xlfn.XLOOKUP(Comuni[[#This Row],[Regione]],Table_0[Regione],Table_0[Totale])</f>
        <v>681425</v>
      </c>
      <c r="L5394">
        <f>_xlfn.XLOOKUP(Comuni[[#This Row],[Regione]],Table_0[Regione],Table_0[Guariti])</f>
        <v>668758</v>
      </c>
      <c r="M5394">
        <f>_xlfn.XLOOKUP(Comuni[[#This Row],[Regione]],Table_0[Regione],Table_0[Deceduti])</f>
        <v>4041</v>
      </c>
      <c r="N5394" s="1">
        <f>(Comuni[[#This Row],[Popolazione2011]]/Comuni[[#This Row],[Ammalati TOT]])*100</f>
        <v>0.24257988773526065</v>
      </c>
      <c r="O5394">
        <f>_xlfn.XLOOKUP(Comuni[[#This Row],[Regione]],Table_0[Regione],Table_0[TOT AREA])</f>
        <v>5834728</v>
      </c>
      <c r="P5394" s="1">
        <f>(Comuni[[#This Row],[Popolazione2011]]/Comuni[[#This Row],[Ammalati AREA]])*100</f>
        <v>2.8330369470522022E-2</v>
      </c>
    </row>
    <row r="5395" spans="1:16" x14ac:dyDescent="0.3">
      <c r="A5395" t="s">
        <v>5468</v>
      </c>
      <c r="B5395" t="s">
        <v>8032</v>
      </c>
      <c r="C5395" t="s">
        <v>5435</v>
      </c>
      <c r="D5395">
        <v>994</v>
      </c>
      <c r="E5395" s="1">
        <f>(Comuni[[#This Row],[Popolazione2011]]/SUM(D:D))*100</f>
        <v>1.672754269335045E-3</v>
      </c>
      <c r="F5395">
        <f t="shared" si="84"/>
        <v>1307309</v>
      </c>
      <c r="G5395" s="1">
        <f>(Comuni[[#This Row],[Popolazione2011]]/Comuni[[#This Row],[TOT POP REGIONE ]])*100</f>
        <v>7.6034051628191948E-2</v>
      </c>
      <c r="H5395" t="str">
        <f>IF(Comuni[[#This Row],[Popolazione2011]]&gt;300000,"MAGGIORE","")</f>
        <v/>
      </c>
      <c r="I5395" t="str">
        <f>_xlfn.XLOOKUP(Comuni[[#This Row],[Regione]],Ripartizione_geografica[Regione],Ripartizione_geografica[Ripartizione geografica])</f>
        <v>Sud</v>
      </c>
      <c r="J5395">
        <f>_xlfn.XLOOKUP(Comuni[[#This Row],[Regione]],Ripartizione_geografica[Regione],Ripartizione_geografica[Codice Regione])</f>
        <v>13</v>
      </c>
      <c r="K5395">
        <f>_xlfn.XLOOKUP(Comuni[[#This Row],[Regione]],Table_0[Regione],Table_0[Totale])</f>
        <v>681425</v>
      </c>
      <c r="L5395">
        <f>_xlfn.XLOOKUP(Comuni[[#This Row],[Regione]],Table_0[Regione],Table_0[Guariti])</f>
        <v>668758</v>
      </c>
      <c r="M5395">
        <f>_xlfn.XLOOKUP(Comuni[[#This Row],[Regione]],Table_0[Regione],Table_0[Deceduti])</f>
        <v>4041</v>
      </c>
      <c r="N5395" s="1">
        <f>(Comuni[[#This Row],[Popolazione2011]]/Comuni[[#This Row],[Ammalati TOT]])*100</f>
        <v>0.14587078548629712</v>
      </c>
      <c r="O5395">
        <f>_xlfn.XLOOKUP(Comuni[[#This Row],[Regione]],Table_0[Regione],Table_0[TOT AREA])</f>
        <v>5834728</v>
      </c>
      <c r="P5395" s="1">
        <f>(Comuni[[#This Row],[Popolazione2011]]/Comuni[[#This Row],[Ammalati AREA]])*100</f>
        <v>1.7035926953235869E-2</v>
      </c>
    </row>
    <row r="5396" spans="1:16" x14ac:dyDescent="0.3">
      <c r="A5396" t="s">
        <v>5469</v>
      </c>
      <c r="B5396" t="s">
        <v>8032</v>
      </c>
      <c r="C5396" t="s">
        <v>5435</v>
      </c>
      <c r="D5396">
        <v>303</v>
      </c>
      <c r="E5396" s="1">
        <f>(Comuni[[#This Row],[Popolazione2011]]/SUM(D:D))*100</f>
        <v>5.0990396741299663E-4</v>
      </c>
      <c r="F5396">
        <f t="shared" si="84"/>
        <v>1307309</v>
      </c>
      <c r="G5396" s="1">
        <f>(Comuni[[#This Row],[Popolazione2011]]/Comuni[[#This Row],[TOT POP REGIONE ]])*100</f>
        <v>2.3177381934951873E-2</v>
      </c>
      <c r="H5396" t="str">
        <f>IF(Comuni[[#This Row],[Popolazione2011]]&gt;300000,"MAGGIORE","")</f>
        <v/>
      </c>
      <c r="I5396" t="str">
        <f>_xlfn.XLOOKUP(Comuni[[#This Row],[Regione]],Ripartizione_geografica[Regione],Ripartizione_geografica[Ripartizione geografica])</f>
        <v>Sud</v>
      </c>
      <c r="J5396">
        <f>_xlfn.XLOOKUP(Comuni[[#This Row],[Regione]],Ripartizione_geografica[Regione],Ripartizione_geografica[Codice Regione])</f>
        <v>13</v>
      </c>
      <c r="K5396">
        <f>_xlfn.XLOOKUP(Comuni[[#This Row],[Regione]],Table_0[Regione],Table_0[Totale])</f>
        <v>681425</v>
      </c>
      <c r="L5396">
        <f>_xlfn.XLOOKUP(Comuni[[#This Row],[Regione]],Table_0[Regione],Table_0[Guariti])</f>
        <v>668758</v>
      </c>
      <c r="M5396">
        <f>_xlfn.XLOOKUP(Comuni[[#This Row],[Regione]],Table_0[Regione],Table_0[Deceduti])</f>
        <v>4041</v>
      </c>
      <c r="N5396" s="1">
        <f>(Comuni[[#This Row],[Popolazione2011]]/Comuni[[#This Row],[Ammalati TOT]])*100</f>
        <v>4.4465641853468831E-2</v>
      </c>
      <c r="O5396">
        <f>_xlfn.XLOOKUP(Comuni[[#This Row],[Regione]],Table_0[Regione],Table_0[TOT AREA])</f>
        <v>5834728</v>
      </c>
      <c r="P5396" s="1">
        <f>(Comuni[[#This Row],[Popolazione2011]]/Comuni[[#This Row],[Ammalati AREA]])*100</f>
        <v>5.1930441316201887E-3</v>
      </c>
    </row>
    <row r="5397" spans="1:16" x14ac:dyDescent="0.3">
      <c r="A5397" t="s">
        <v>5470</v>
      </c>
      <c r="B5397" t="s">
        <v>8032</v>
      </c>
      <c r="C5397" t="s">
        <v>5435</v>
      </c>
      <c r="D5397">
        <v>3374</v>
      </c>
      <c r="E5397" s="1">
        <f>(Comuni[[#This Row],[Popolazione2011]]/SUM(D:D))*100</f>
        <v>5.6779405480245895E-3</v>
      </c>
      <c r="F5397">
        <f t="shared" si="84"/>
        <v>1307309</v>
      </c>
      <c r="G5397" s="1">
        <f>(Comuni[[#This Row],[Popolazione2011]]/Comuni[[#This Row],[TOT POP REGIONE ]])*100</f>
        <v>0.25808741468160928</v>
      </c>
      <c r="H5397" t="str">
        <f>IF(Comuni[[#This Row],[Popolazione2011]]&gt;300000,"MAGGIORE","")</f>
        <v/>
      </c>
      <c r="I5397" t="str">
        <f>_xlfn.XLOOKUP(Comuni[[#This Row],[Regione]],Ripartizione_geografica[Regione],Ripartizione_geografica[Ripartizione geografica])</f>
        <v>Sud</v>
      </c>
      <c r="J5397">
        <f>_xlfn.XLOOKUP(Comuni[[#This Row],[Regione]],Ripartizione_geografica[Regione],Ripartizione_geografica[Codice Regione])</f>
        <v>13</v>
      </c>
      <c r="K5397">
        <f>_xlfn.XLOOKUP(Comuni[[#This Row],[Regione]],Table_0[Regione],Table_0[Totale])</f>
        <v>681425</v>
      </c>
      <c r="L5397">
        <f>_xlfn.XLOOKUP(Comuni[[#This Row],[Regione]],Table_0[Regione],Table_0[Guariti])</f>
        <v>668758</v>
      </c>
      <c r="M5397">
        <f>_xlfn.XLOOKUP(Comuni[[#This Row],[Regione]],Table_0[Regione],Table_0[Deceduti])</f>
        <v>4041</v>
      </c>
      <c r="N5397" s="1">
        <f>(Comuni[[#This Row],[Popolazione2011]]/Comuni[[#This Row],[Ammalati TOT]])*100</f>
        <v>0.49513886341123381</v>
      </c>
      <c r="O5397">
        <f>_xlfn.XLOOKUP(Comuni[[#This Row],[Regione]],Table_0[Regione],Table_0[TOT AREA])</f>
        <v>5834728</v>
      </c>
      <c r="P5397" s="1">
        <f>(Comuni[[#This Row],[Popolazione2011]]/Comuni[[#This Row],[Ammalati AREA]])*100</f>
        <v>5.7826174587744278E-2</v>
      </c>
    </row>
    <row r="5398" spans="1:16" x14ac:dyDescent="0.3">
      <c r="A5398" t="s">
        <v>5471</v>
      </c>
      <c r="B5398" t="s">
        <v>8032</v>
      </c>
      <c r="C5398" t="s">
        <v>5435</v>
      </c>
      <c r="D5398">
        <v>265</v>
      </c>
      <c r="E5398" s="1">
        <f>(Comuni[[#This Row],[Popolazione2011]]/SUM(D:D))*100</f>
        <v>4.4595561506417195E-4</v>
      </c>
      <c r="F5398">
        <f t="shared" si="84"/>
        <v>1307309</v>
      </c>
      <c r="G5398" s="1">
        <f>(Comuni[[#This Row],[Popolazione2011]]/Comuni[[#This Row],[TOT POP REGIONE ]])*100</f>
        <v>2.0270647566872104E-2</v>
      </c>
      <c r="H5398" t="str">
        <f>IF(Comuni[[#This Row],[Popolazione2011]]&gt;300000,"MAGGIORE","")</f>
        <v/>
      </c>
      <c r="I5398" t="str">
        <f>_xlfn.XLOOKUP(Comuni[[#This Row],[Regione]],Ripartizione_geografica[Regione],Ripartizione_geografica[Ripartizione geografica])</f>
        <v>Sud</v>
      </c>
      <c r="J5398">
        <f>_xlfn.XLOOKUP(Comuni[[#This Row],[Regione]],Ripartizione_geografica[Regione],Ripartizione_geografica[Codice Regione])</f>
        <v>13</v>
      </c>
      <c r="K5398">
        <f>_xlfn.XLOOKUP(Comuni[[#This Row],[Regione]],Table_0[Regione],Table_0[Totale])</f>
        <v>681425</v>
      </c>
      <c r="L5398">
        <f>_xlfn.XLOOKUP(Comuni[[#This Row],[Regione]],Table_0[Regione],Table_0[Guariti])</f>
        <v>668758</v>
      </c>
      <c r="M5398">
        <f>_xlfn.XLOOKUP(Comuni[[#This Row],[Regione]],Table_0[Regione],Table_0[Deceduti])</f>
        <v>4041</v>
      </c>
      <c r="N5398" s="1">
        <f>(Comuni[[#This Row],[Popolazione2011]]/Comuni[[#This Row],[Ammalati TOT]])*100</f>
        <v>3.8889092710129504E-2</v>
      </c>
      <c r="O5398">
        <f>_xlfn.XLOOKUP(Comuni[[#This Row],[Regione]],Table_0[Regione],Table_0[TOT AREA])</f>
        <v>5834728</v>
      </c>
      <c r="P5398" s="1">
        <f>(Comuni[[#This Row],[Popolazione2011]]/Comuni[[#This Row],[Ammalati AREA]])*100</f>
        <v>4.5417712702288775E-3</v>
      </c>
    </row>
    <row r="5399" spans="1:16" x14ac:dyDescent="0.3">
      <c r="A5399" t="s">
        <v>5472</v>
      </c>
      <c r="B5399" t="s">
        <v>8032</v>
      </c>
      <c r="C5399" t="s">
        <v>5435</v>
      </c>
      <c r="D5399">
        <v>950</v>
      </c>
      <c r="E5399" s="1">
        <f>(Comuni[[#This Row],[Popolazione2011]]/SUM(D:D))*100</f>
        <v>1.5987088087206166E-3</v>
      </c>
      <c r="F5399">
        <f t="shared" si="84"/>
        <v>1307309</v>
      </c>
      <c r="G5399" s="1">
        <f>(Comuni[[#This Row],[Popolazione2011]]/Comuni[[#This Row],[TOT POP REGIONE ]])*100</f>
        <v>7.2668359201994326E-2</v>
      </c>
      <c r="H5399" t="str">
        <f>IF(Comuni[[#This Row],[Popolazione2011]]&gt;300000,"MAGGIORE","")</f>
        <v/>
      </c>
      <c r="I5399" t="str">
        <f>_xlfn.XLOOKUP(Comuni[[#This Row],[Regione]],Ripartizione_geografica[Regione],Ripartizione_geografica[Ripartizione geografica])</f>
        <v>Sud</v>
      </c>
      <c r="J5399">
        <f>_xlfn.XLOOKUP(Comuni[[#This Row],[Regione]],Ripartizione_geografica[Regione],Ripartizione_geografica[Codice Regione])</f>
        <v>13</v>
      </c>
      <c r="K5399">
        <f>_xlfn.XLOOKUP(Comuni[[#This Row],[Regione]],Table_0[Regione],Table_0[Totale])</f>
        <v>681425</v>
      </c>
      <c r="L5399">
        <f>_xlfn.XLOOKUP(Comuni[[#This Row],[Regione]],Table_0[Regione],Table_0[Guariti])</f>
        <v>668758</v>
      </c>
      <c r="M5399">
        <f>_xlfn.XLOOKUP(Comuni[[#This Row],[Regione]],Table_0[Regione],Table_0[Deceduti])</f>
        <v>4041</v>
      </c>
      <c r="N5399" s="1">
        <f>(Comuni[[#This Row],[Popolazione2011]]/Comuni[[#This Row],[Ammalati TOT]])*100</f>
        <v>0.13941372858348314</v>
      </c>
      <c r="O5399">
        <f>_xlfn.XLOOKUP(Comuni[[#This Row],[Regione]],Table_0[Regione],Table_0[TOT AREA])</f>
        <v>5834728</v>
      </c>
      <c r="P5399" s="1">
        <f>(Comuni[[#This Row],[Popolazione2011]]/Comuni[[#This Row],[Ammalati AREA]])*100</f>
        <v>1.6281821534782769E-2</v>
      </c>
    </row>
    <row r="5400" spans="1:16" x14ac:dyDescent="0.3">
      <c r="A5400" t="s">
        <v>5473</v>
      </c>
      <c r="B5400" t="s">
        <v>8032</v>
      </c>
      <c r="C5400" t="s">
        <v>5435</v>
      </c>
      <c r="D5400">
        <v>1313</v>
      </c>
      <c r="E5400" s="1">
        <f>(Comuni[[#This Row],[Popolazione2011]]/SUM(D:D))*100</f>
        <v>2.2095838587896524E-3</v>
      </c>
      <c r="F5400">
        <f t="shared" si="84"/>
        <v>1307309</v>
      </c>
      <c r="G5400" s="1">
        <f>(Comuni[[#This Row],[Popolazione2011]]/Comuni[[#This Row],[TOT POP REGIONE ]])*100</f>
        <v>0.10043532171812479</v>
      </c>
      <c r="H5400" t="str">
        <f>IF(Comuni[[#This Row],[Popolazione2011]]&gt;300000,"MAGGIORE","")</f>
        <v/>
      </c>
      <c r="I5400" t="str">
        <f>_xlfn.XLOOKUP(Comuni[[#This Row],[Regione]],Ripartizione_geografica[Regione],Ripartizione_geografica[Ripartizione geografica])</f>
        <v>Sud</v>
      </c>
      <c r="J5400">
        <f>_xlfn.XLOOKUP(Comuni[[#This Row],[Regione]],Ripartizione_geografica[Regione],Ripartizione_geografica[Codice Regione])</f>
        <v>13</v>
      </c>
      <c r="K5400">
        <f>_xlfn.XLOOKUP(Comuni[[#This Row],[Regione]],Table_0[Regione],Table_0[Totale])</f>
        <v>681425</v>
      </c>
      <c r="L5400">
        <f>_xlfn.XLOOKUP(Comuni[[#This Row],[Regione]],Table_0[Regione],Table_0[Guariti])</f>
        <v>668758</v>
      </c>
      <c r="M5400">
        <f>_xlfn.XLOOKUP(Comuni[[#This Row],[Regione]],Table_0[Regione],Table_0[Deceduti])</f>
        <v>4041</v>
      </c>
      <c r="N5400" s="1">
        <f>(Comuni[[#This Row],[Popolazione2011]]/Comuni[[#This Row],[Ammalati TOT]])*100</f>
        <v>0.19268444803169829</v>
      </c>
      <c r="O5400">
        <f>_xlfn.XLOOKUP(Comuni[[#This Row],[Regione]],Table_0[Regione],Table_0[TOT AREA])</f>
        <v>5834728</v>
      </c>
      <c r="P5400" s="1">
        <f>(Comuni[[#This Row],[Popolazione2011]]/Comuni[[#This Row],[Ammalati AREA]])*100</f>
        <v>2.2503191237020818E-2</v>
      </c>
    </row>
    <row r="5401" spans="1:16" x14ac:dyDescent="0.3">
      <c r="A5401" t="s">
        <v>5474</v>
      </c>
      <c r="B5401" t="s">
        <v>8032</v>
      </c>
      <c r="C5401" t="s">
        <v>5435</v>
      </c>
      <c r="D5401">
        <v>235</v>
      </c>
      <c r="E5401" s="1">
        <f>(Comuni[[#This Row],[Popolazione2011]]/SUM(D:D))*100</f>
        <v>3.9547007373615258E-4</v>
      </c>
      <c r="F5401">
        <f t="shared" si="84"/>
        <v>1307309</v>
      </c>
      <c r="G5401" s="1">
        <f>(Comuni[[#This Row],[Popolazione2011]]/Comuni[[#This Row],[TOT POP REGIONE ]])*100</f>
        <v>1.7975857276282807E-2</v>
      </c>
      <c r="H5401" t="str">
        <f>IF(Comuni[[#This Row],[Popolazione2011]]&gt;300000,"MAGGIORE","")</f>
        <v/>
      </c>
      <c r="I5401" t="str">
        <f>_xlfn.XLOOKUP(Comuni[[#This Row],[Regione]],Ripartizione_geografica[Regione],Ripartizione_geografica[Ripartizione geografica])</f>
        <v>Sud</v>
      </c>
      <c r="J5401">
        <f>_xlfn.XLOOKUP(Comuni[[#This Row],[Regione]],Ripartizione_geografica[Regione],Ripartizione_geografica[Codice Regione])</f>
        <v>13</v>
      </c>
      <c r="K5401">
        <f>_xlfn.XLOOKUP(Comuni[[#This Row],[Regione]],Table_0[Regione],Table_0[Totale])</f>
        <v>681425</v>
      </c>
      <c r="L5401">
        <f>_xlfn.XLOOKUP(Comuni[[#This Row],[Regione]],Table_0[Regione],Table_0[Guariti])</f>
        <v>668758</v>
      </c>
      <c r="M5401">
        <f>_xlfn.XLOOKUP(Comuni[[#This Row],[Regione]],Table_0[Regione],Table_0[Deceduti])</f>
        <v>4041</v>
      </c>
      <c r="N5401" s="1">
        <f>(Comuni[[#This Row],[Popolazione2011]]/Comuni[[#This Row],[Ammalati TOT]])*100</f>
        <v>3.448655391275636E-2</v>
      </c>
      <c r="O5401">
        <f>_xlfn.XLOOKUP(Comuni[[#This Row],[Regione]],Table_0[Regione],Table_0[TOT AREA])</f>
        <v>5834728</v>
      </c>
      <c r="P5401" s="1">
        <f>(Comuni[[#This Row],[Popolazione2011]]/Comuni[[#This Row],[Ammalati AREA]])*100</f>
        <v>4.0276084849199482E-3</v>
      </c>
    </row>
    <row r="5402" spans="1:16" x14ac:dyDescent="0.3">
      <c r="A5402" t="s">
        <v>5475</v>
      </c>
      <c r="B5402" t="s">
        <v>8032</v>
      </c>
      <c r="C5402" t="s">
        <v>5435</v>
      </c>
      <c r="D5402">
        <v>1079</v>
      </c>
      <c r="E5402" s="1">
        <f>(Comuni[[#This Row],[Popolazione2011]]/SUM(D:D))*100</f>
        <v>1.8157966364311003E-3</v>
      </c>
      <c r="F5402">
        <f t="shared" si="84"/>
        <v>1307309</v>
      </c>
      <c r="G5402" s="1">
        <f>(Comuni[[#This Row],[Popolazione2011]]/Comuni[[#This Row],[TOT POP REGIONE ]])*100</f>
        <v>8.2535957451528294E-2</v>
      </c>
      <c r="H5402" t="str">
        <f>IF(Comuni[[#This Row],[Popolazione2011]]&gt;300000,"MAGGIORE","")</f>
        <v/>
      </c>
      <c r="I5402" t="str">
        <f>_xlfn.XLOOKUP(Comuni[[#This Row],[Regione]],Ripartizione_geografica[Regione],Ripartizione_geografica[Ripartizione geografica])</f>
        <v>Sud</v>
      </c>
      <c r="J5402">
        <f>_xlfn.XLOOKUP(Comuni[[#This Row],[Regione]],Ripartizione_geografica[Regione],Ripartizione_geografica[Codice Regione])</f>
        <v>13</v>
      </c>
      <c r="K5402">
        <f>_xlfn.XLOOKUP(Comuni[[#This Row],[Regione]],Table_0[Regione],Table_0[Totale])</f>
        <v>681425</v>
      </c>
      <c r="L5402">
        <f>_xlfn.XLOOKUP(Comuni[[#This Row],[Regione]],Table_0[Regione],Table_0[Guariti])</f>
        <v>668758</v>
      </c>
      <c r="M5402">
        <f>_xlfn.XLOOKUP(Comuni[[#This Row],[Regione]],Table_0[Regione],Table_0[Deceduti])</f>
        <v>4041</v>
      </c>
      <c r="N5402" s="1">
        <f>(Comuni[[#This Row],[Popolazione2011]]/Comuni[[#This Row],[Ammalati TOT]])*100</f>
        <v>0.15834464541218768</v>
      </c>
      <c r="O5402">
        <f>_xlfn.XLOOKUP(Comuni[[#This Row],[Regione]],Table_0[Regione],Table_0[TOT AREA])</f>
        <v>5834728</v>
      </c>
      <c r="P5402" s="1">
        <f>(Comuni[[#This Row],[Popolazione2011]]/Comuni[[#This Row],[Ammalati AREA]])*100</f>
        <v>1.8492721511611167E-2</v>
      </c>
    </row>
    <row r="5403" spans="1:16" x14ac:dyDescent="0.3">
      <c r="A5403" t="s">
        <v>5476</v>
      </c>
      <c r="B5403" t="s">
        <v>8032</v>
      </c>
      <c r="C5403" t="s">
        <v>5435</v>
      </c>
      <c r="D5403">
        <v>440</v>
      </c>
      <c r="E5403" s="1">
        <f>(Comuni[[#This Row],[Popolazione2011]]/SUM(D:D))*100</f>
        <v>7.4045460614428557E-4</v>
      </c>
      <c r="F5403">
        <f t="shared" si="84"/>
        <v>1307309</v>
      </c>
      <c r="G5403" s="1">
        <f>(Comuni[[#This Row],[Popolazione2011]]/Comuni[[#This Row],[TOT POP REGIONE ]])*100</f>
        <v>3.365692426197632E-2</v>
      </c>
      <c r="H5403" t="str">
        <f>IF(Comuni[[#This Row],[Popolazione2011]]&gt;300000,"MAGGIORE","")</f>
        <v/>
      </c>
      <c r="I5403" t="str">
        <f>_xlfn.XLOOKUP(Comuni[[#This Row],[Regione]],Ripartizione_geografica[Regione],Ripartizione_geografica[Ripartizione geografica])</f>
        <v>Sud</v>
      </c>
      <c r="J5403">
        <f>_xlfn.XLOOKUP(Comuni[[#This Row],[Regione]],Ripartizione_geografica[Regione],Ripartizione_geografica[Codice Regione])</f>
        <v>13</v>
      </c>
      <c r="K5403">
        <f>_xlfn.XLOOKUP(Comuni[[#This Row],[Regione]],Table_0[Regione],Table_0[Totale])</f>
        <v>681425</v>
      </c>
      <c r="L5403">
        <f>_xlfn.XLOOKUP(Comuni[[#This Row],[Regione]],Table_0[Regione],Table_0[Guariti])</f>
        <v>668758</v>
      </c>
      <c r="M5403">
        <f>_xlfn.XLOOKUP(Comuni[[#This Row],[Regione]],Table_0[Regione],Table_0[Deceduti])</f>
        <v>4041</v>
      </c>
      <c r="N5403" s="1">
        <f>(Comuni[[#This Row],[Popolazione2011]]/Comuni[[#This Row],[Ammalati TOT]])*100</f>
        <v>6.4570569028139568E-2</v>
      </c>
      <c r="O5403">
        <f>_xlfn.XLOOKUP(Comuni[[#This Row],[Regione]],Table_0[Regione],Table_0[TOT AREA])</f>
        <v>5834728</v>
      </c>
      <c r="P5403" s="1">
        <f>(Comuni[[#This Row],[Popolazione2011]]/Comuni[[#This Row],[Ammalati AREA]])*100</f>
        <v>7.5410541845309671E-3</v>
      </c>
    </row>
    <row r="5404" spans="1:16" x14ac:dyDescent="0.3">
      <c r="A5404" t="s">
        <v>5477</v>
      </c>
      <c r="B5404" t="s">
        <v>8032</v>
      </c>
      <c r="C5404" t="s">
        <v>5435</v>
      </c>
      <c r="D5404">
        <v>410</v>
      </c>
      <c r="E5404" s="1">
        <f>(Comuni[[#This Row],[Popolazione2011]]/SUM(D:D))*100</f>
        <v>6.8996906481626609E-4</v>
      </c>
      <c r="F5404">
        <f t="shared" si="84"/>
        <v>1307309</v>
      </c>
      <c r="G5404" s="1">
        <f>(Comuni[[#This Row],[Popolazione2011]]/Comuni[[#This Row],[TOT POP REGIONE ]])*100</f>
        <v>3.1362133971387027E-2</v>
      </c>
      <c r="H5404" t="str">
        <f>IF(Comuni[[#This Row],[Popolazione2011]]&gt;300000,"MAGGIORE","")</f>
        <v/>
      </c>
      <c r="I5404" t="str">
        <f>_xlfn.XLOOKUP(Comuni[[#This Row],[Regione]],Ripartizione_geografica[Regione],Ripartizione_geografica[Ripartizione geografica])</f>
        <v>Sud</v>
      </c>
      <c r="J5404">
        <f>_xlfn.XLOOKUP(Comuni[[#This Row],[Regione]],Ripartizione_geografica[Regione],Ripartizione_geografica[Codice Regione])</f>
        <v>13</v>
      </c>
      <c r="K5404">
        <f>_xlfn.XLOOKUP(Comuni[[#This Row],[Regione]],Table_0[Regione],Table_0[Totale])</f>
        <v>681425</v>
      </c>
      <c r="L5404">
        <f>_xlfn.XLOOKUP(Comuni[[#This Row],[Regione]],Table_0[Regione],Table_0[Guariti])</f>
        <v>668758</v>
      </c>
      <c r="M5404">
        <f>_xlfn.XLOOKUP(Comuni[[#This Row],[Regione]],Table_0[Regione],Table_0[Deceduti])</f>
        <v>4041</v>
      </c>
      <c r="N5404" s="1">
        <f>(Comuni[[#This Row],[Popolazione2011]]/Comuni[[#This Row],[Ammalati TOT]])*100</f>
        <v>6.016803023076641E-2</v>
      </c>
      <c r="O5404">
        <f>_xlfn.XLOOKUP(Comuni[[#This Row],[Regione]],Table_0[Regione],Table_0[TOT AREA])</f>
        <v>5834728</v>
      </c>
      <c r="P5404" s="1">
        <f>(Comuni[[#This Row],[Popolazione2011]]/Comuni[[#This Row],[Ammalati AREA]])*100</f>
        <v>7.0268913992220378E-3</v>
      </c>
    </row>
    <row r="5405" spans="1:16" x14ac:dyDescent="0.3">
      <c r="A5405" t="s">
        <v>5478</v>
      </c>
      <c r="B5405" t="s">
        <v>8032</v>
      </c>
      <c r="C5405" t="s">
        <v>5435</v>
      </c>
      <c r="D5405">
        <v>690</v>
      </c>
      <c r="E5405" s="1">
        <f>(Comuni[[#This Row],[Popolazione2011]]/SUM(D:D))*100</f>
        <v>1.1611674505444477E-3</v>
      </c>
      <c r="F5405">
        <f t="shared" si="84"/>
        <v>1307309</v>
      </c>
      <c r="G5405" s="1">
        <f>(Comuni[[#This Row],[Popolazione2011]]/Comuni[[#This Row],[TOT POP REGIONE ]])*100</f>
        <v>5.2780176683553774E-2</v>
      </c>
      <c r="H5405" t="str">
        <f>IF(Comuni[[#This Row],[Popolazione2011]]&gt;300000,"MAGGIORE","")</f>
        <v/>
      </c>
      <c r="I5405" t="str">
        <f>_xlfn.XLOOKUP(Comuni[[#This Row],[Regione]],Ripartizione_geografica[Regione],Ripartizione_geografica[Ripartizione geografica])</f>
        <v>Sud</v>
      </c>
      <c r="J5405">
        <f>_xlfn.XLOOKUP(Comuni[[#This Row],[Regione]],Ripartizione_geografica[Regione],Ripartizione_geografica[Codice Regione])</f>
        <v>13</v>
      </c>
      <c r="K5405">
        <f>_xlfn.XLOOKUP(Comuni[[#This Row],[Regione]],Table_0[Regione],Table_0[Totale])</f>
        <v>681425</v>
      </c>
      <c r="L5405">
        <f>_xlfn.XLOOKUP(Comuni[[#This Row],[Regione]],Table_0[Regione],Table_0[Guariti])</f>
        <v>668758</v>
      </c>
      <c r="M5405">
        <f>_xlfn.XLOOKUP(Comuni[[#This Row],[Regione]],Table_0[Regione],Table_0[Deceduti])</f>
        <v>4041</v>
      </c>
      <c r="N5405" s="1">
        <f>(Comuni[[#This Row],[Popolazione2011]]/Comuni[[#This Row],[Ammalati TOT]])*100</f>
        <v>0.10125839233958249</v>
      </c>
      <c r="O5405">
        <f>_xlfn.XLOOKUP(Comuni[[#This Row],[Regione]],Table_0[Regione],Table_0[TOT AREA])</f>
        <v>5834728</v>
      </c>
      <c r="P5405" s="1">
        <f>(Comuni[[#This Row],[Popolazione2011]]/Comuni[[#This Row],[Ammalati AREA]])*100</f>
        <v>1.1825744062105381E-2</v>
      </c>
    </row>
    <row r="5406" spans="1:16" x14ac:dyDescent="0.3">
      <c r="A5406" t="s">
        <v>5479</v>
      </c>
      <c r="B5406" t="s">
        <v>8032</v>
      </c>
      <c r="C5406" t="s">
        <v>5435</v>
      </c>
      <c r="D5406">
        <v>255</v>
      </c>
      <c r="E5406" s="1">
        <f>(Comuni[[#This Row],[Popolazione2011]]/SUM(D:D))*100</f>
        <v>4.2912710128816548E-4</v>
      </c>
      <c r="F5406">
        <f t="shared" si="84"/>
        <v>1307309</v>
      </c>
      <c r="G5406" s="1">
        <f>(Comuni[[#This Row],[Popolazione2011]]/Comuni[[#This Row],[TOT POP REGIONE ]])*100</f>
        <v>1.9505717470009003E-2</v>
      </c>
      <c r="H5406" t="str">
        <f>IF(Comuni[[#This Row],[Popolazione2011]]&gt;300000,"MAGGIORE","")</f>
        <v/>
      </c>
      <c r="I5406" t="str">
        <f>_xlfn.XLOOKUP(Comuni[[#This Row],[Regione]],Ripartizione_geografica[Regione],Ripartizione_geografica[Ripartizione geografica])</f>
        <v>Sud</v>
      </c>
      <c r="J5406">
        <f>_xlfn.XLOOKUP(Comuni[[#This Row],[Regione]],Ripartizione_geografica[Regione],Ripartizione_geografica[Codice Regione])</f>
        <v>13</v>
      </c>
      <c r="K5406">
        <f>_xlfn.XLOOKUP(Comuni[[#This Row],[Regione]],Table_0[Regione],Table_0[Totale])</f>
        <v>681425</v>
      </c>
      <c r="L5406">
        <f>_xlfn.XLOOKUP(Comuni[[#This Row],[Regione]],Table_0[Regione],Table_0[Guariti])</f>
        <v>668758</v>
      </c>
      <c r="M5406">
        <f>_xlfn.XLOOKUP(Comuni[[#This Row],[Regione]],Table_0[Regione],Table_0[Deceduti])</f>
        <v>4041</v>
      </c>
      <c r="N5406" s="1">
        <f>(Comuni[[#This Row],[Popolazione2011]]/Comuni[[#This Row],[Ammalati TOT]])*100</f>
        <v>3.7421579777671792E-2</v>
      </c>
      <c r="O5406">
        <f>_xlfn.XLOOKUP(Comuni[[#This Row],[Regione]],Table_0[Regione],Table_0[TOT AREA])</f>
        <v>5834728</v>
      </c>
      <c r="P5406" s="1">
        <f>(Comuni[[#This Row],[Popolazione2011]]/Comuni[[#This Row],[Ammalati AREA]])*100</f>
        <v>4.3703836751259008E-3</v>
      </c>
    </row>
    <row r="5407" spans="1:16" x14ac:dyDescent="0.3">
      <c r="A5407" t="s">
        <v>5480</v>
      </c>
      <c r="B5407" t="s">
        <v>8032</v>
      </c>
      <c r="C5407" t="s">
        <v>5435</v>
      </c>
      <c r="D5407">
        <v>2111</v>
      </c>
      <c r="E5407" s="1">
        <f>(Comuni[[#This Row],[Popolazione2011]]/SUM(D:D))*100</f>
        <v>3.5524992581149701E-3</v>
      </c>
      <c r="F5407">
        <f t="shared" si="84"/>
        <v>1307309</v>
      </c>
      <c r="G5407" s="1">
        <f>(Comuni[[#This Row],[Popolazione2011]]/Comuni[[#This Row],[TOT POP REGIONE ]])*100</f>
        <v>0.16147674344780003</v>
      </c>
      <c r="H5407" t="str">
        <f>IF(Comuni[[#This Row],[Popolazione2011]]&gt;300000,"MAGGIORE","")</f>
        <v/>
      </c>
      <c r="I5407" t="str">
        <f>_xlfn.XLOOKUP(Comuni[[#This Row],[Regione]],Ripartizione_geografica[Regione],Ripartizione_geografica[Ripartizione geografica])</f>
        <v>Sud</v>
      </c>
      <c r="J5407">
        <f>_xlfn.XLOOKUP(Comuni[[#This Row],[Regione]],Ripartizione_geografica[Regione],Ripartizione_geografica[Codice Regione])</f>
        <v>13</v>
      </c>
      <c r="K5407">
        <f>_xlfn.XLOOKUP(Comuni[[#This Row],[Regione]],Table_0[Regione],Table_0[Totale])</f>
        <v>681425</v>
      </c>
      <c r="L5407">
        <f>_xlfn.XLOOKUP(Comuni[[#This Row],[Regione]],Table_0[Regione],Table_0[Guariti])</f>
        <v>668758</v>
      </c>
      <c r="M5407">
        <f>_xlfn.XLOOKUP(Comuni[[#This Row],[Regione]],Table_0[Regione],Table_0[Deceduti])</f>
        <v>4041</v>
      </c>
      <c r="N5407" s="1">
        <f>(Comuni[[#This Row],[Popolazione2011]]/Comuni[[#This Row],[Ammalati TOT]])*100</f>
        <v>0.30979198004182412</v>
      </c>
      <c r="O5407">
        <f>_xlfn.XLOOKUP(Comuni[[#This Row],[Regione]],Table_0[Regione],Table_0[TOT AREA])</f>
        <v>5834728</v>
      </c>
      <c r="P5407" s="1">
        <f>(Comuni[[#This Row],[Popolazione2011]]/Comuni[[#This Row],[Ammalati AREA]])*100</f>
        <v>3.6179921326238346E-2</v>
      </c>
    </row>
    <row r="5408" spans="1:16" x14ac:dyDescent="0.3">
      <c r="A5408" t="s">
        <v>5481</v>
      </c>
      <c r="B5408" t="s">
        <v>8032</v>
      </c>
      <c r="C5408" t="s">
        <v>5435</v>
      </c>
      <c r="D5408">
        <v>597</v>
      </c>
      <c r="E5408" s="1">
        <f>(Comuni[[#This Row],[Popolazione2011]]/SUM(D:D))*100</f>
        <v>1.0046622724275876E-3</v>
      </c>
      <c r="F5408">
        <f t="shared" si="84"/>
        <v>1307309</v>
      </c>
      <c r="G5408" s="1">
        <f>(Comuni[[#This Row],[Popolazione2011]]/Comuni[[#This Row],[TOT POP REGIONE ]])*100</f>
        <v>4.566632678272696E-2</v>
      </c>
      <c r="H5408" t="str">
        <f>IF(Comuni[[#This Row],[Popolazione2011]]&gt;300000,"MAGGIORE","")</f>
        <v/>
      </c>
      <c r="I5408" t="str">
        <f>_xlfn.XLOOKUP(Comuni[[#This Row],[Regione]],Ripartizione_geografica[Regione],Ripartizione_geografica[Ripartizione geografica])</f>
        <v>Sud</v>
      </c>
      <c r="J5408">
        <f>_xlfn.XLOOKUP(Comuni[[#This Row],[Regione]],Ripartizione_geografica[Regione],Ripartizione_geografica[Codice Regione])</f>
        <v>13</v>
      </c>
      <c r="K5408">
        <f>_xlfn.XLOOKUP(Comuni[[#This Row],[Regione]],Table_0[Regione],Table_0[Totale])</f>
        <v>681425</v>
      </c>
      <c r="L5408">
        <f>_xlfn.XLOOKUP(Comuni[[#This Row],[Regione]],Table_0[Regione],Table_0[Guariti])</f>
        <v>668758</v>
      </c>
      <c r="M5408">
        <f>_xlfn.XLOOKUP(Comuni[[#This Row],[Regione]],Table_0[Regione],Table_0[Deceduti])</f>
        <v>4041</v>
      </c>
      <c r="N5408" s="1">
        <f>(Comuni[[#This Row],[Popolazione2011]]/Comuni[[#This Row],[Ammalati TOT]])*100</f>
        <v>8.7610522067725724E-2</v>
      </c>
      <c r="O5408">
        <f>_xlfn.XLOOKUP(Comuni[[#This Row],[Regione]],Table_0[Regione],Table_0[TOT AREA])</f>
        <v>5834728</v>
      </c>
      <c r="P5408" s="1">
        <f>(Comuni[[#This Row],[Popolazione2011]]/Comuni[[#This Row],[Ammalati AREA]])*100</f>
        <v>1.0231839427647698E-2</v>
      </c>
    </row>
    <row r="5409" spans="1:16" x14ac:dyDescent="0.3">
      <c r="A5409" t="s">
        <v>5482</v>
      </c>
      <c r="B5409" t="s">
        <v>8032</v>
      </c>
      <c r="C5409" t="s">
        <v>5435</v>
      </c>
      <c r="D5409">
        <v>2129</v>
      </c>
      <c r="E5409" s="1">
        <f>(Comuni[[#This Row],[Popolazione2011]]/SUM(D:D))*100</f>
        <v>3.582790582911782E-3</v>
      </c>
      <c r="F5409">
        <f t="shared" si="84"/>
        <v>1307309</v>
      </c>
      <c r="G5409" s="1">
        <f>(Comuni[[#This Row],[Popolazione2011]]/Comuni[[#This Row],[TOT POP REGIONE ]])*100</f>
        <v>0.16285361762215358</v>
      </c>
      <c r="H5409" t="str">
        <f>IF(Comuni[[#This Row],[Popolazione2011]]&gt;300000,"MAGGIORE","")</f>
        <v/>
      </c>
      <c r="I5409" t="str">
        <f>_xlfn.XLOOKUP(Comuni[[#This Row],[Regione]],Ripartizione_geografica[Regione],Ripartizione_geografica[Ripartizione geografica])</f>
        <v>Sud</v>
      </c>
      <c r="J5409">
        <f>_xlfn.XLOOKUP(Comuni[[#This Row],[Regione]],Ripartizione_geografica[Regione],Ripartizione_geografica[Codice Regione])</f>
        <v>13</v>
      </c>
      <c r="K5409">
        <f>_xlfn.XLOOKUP(Comuni[[#This Row],[Regione]],Table_0[Regione],Table_0[Totale])</f>
        <v>681425</v>
      </c>
      <c r="L5409">
        <f>_xlfn.XLOOKUP(Comuni[[#This Row],[Regione]],Table_0[Regione],Table_0[Guariti])</f>
        <v>668758</v>
      </c>
      <c r="M5409">
        <f>_xlfn.XLOOKUP(Comuni[[#This Row],[Regione]],Table_0[Regione],Table_0[Deceduti])</f>
        <v>4041</v>
      </c>
      <c r="N5409" s="1">
        <f>(Comuni[[#This Row],[Popolazione2011]]/Comuni[[#This Row],[Ammalati TOT]])*100</f>
        <v>0.312433503320248</v>
      </c>
      <c r="O5409">
        <f>_xlfn.XLOOKUP(Comuni[[#This Row],[Regione]],Table_0[Regione],Table_0[TOT AREA])</f>
        <v>5834728</v>
      </c>
      <c r="P5409" s="1">
        <f>(Comuni[[#This Row],[Popolazione2011]]/Comuni[[#This Row],[Ammalati AREA]])*100</f>
        <v>3.6488418997423701E-2</v>
      </c>
    </row>
    <row r="5410" spans="1:16" x14ac:dyDescent="0.3">
      <c r="A5410" t="s">
        <v>5483</v>
      </c>
      <c r="B5410" t="s">
        <v>8032</v>
      </c>
      <c r="C5410" t="s">
        <v>5435</v>
      </c>
      <c r="D5410">
        <v>66964</v>
      </c>
      <c r="E5410" s="1">
        <f>(Comuni[[#This Row],[Popolazione2011]]/SUM(D:D))*100</f>
        <v>0.11269045964964987</v>
      </c>
      <c r="F5410">
        <f t="shared" si="84"/>
        <v>1307309</v>
      </c>
      <c r="G5410" s="1">
        <f>(Comuni[[#This Row],[Popolazione2011]]/Comuni[[#This Row],[TOT POP REGIONE ]])*100</f>
        <v>5.1222779006340504</v>
      </c>
      <c r="H5410" t="str">
        <f>IF(Comuni[[#This Row],[Popolazione2011]]&gt;300000,"MAGGIORE","")</f>
        <v/>
      </c>
      <c r="I5410" t="str">
        <f>_xlfn.XLOOKUP(Comuni[[#This Row],[Regione]],Ripartizione_geografica[Regione],Ripartizione_geografica[Ripartizione geografica])</f>
        <v>Sud</v>
      </c>
      <c r="J5410">
        <f>_xlfn.XLOOKUP(Comuni[[#This Row],[Regione]],Ripartizione_geografica[Regione],Ripartizione_geografica[Codice Regione])</f>
        <v>13</v>
      </c>
      <c r="K5410">
        <f>_xlfn.XLOOKUP(Comuni[[#This Row],[Regione]],Table_0[Regione],Table_0[Totale])</f>
        <v>681425</v>
      </c>
      <c r="L5410">
        <f>_xlfn.XLOOKUP(Comuni[[#This Row],[Regione]],Table_0[Regione],Table_0[Guariti])</f>
        <v>668758</v>
      </c>
      <c r="M5410">
        <f>_xlfn.XLOOKUP(Comuni[[#This Row],[Regione]],Table_0[Regione],Table_0[Deceduti])</f>
        <v>4041</v>
      </c>
      <c r="N5410" s="1">
        <f>(Comuni[[#This Row],[Popolazione2011]]/Comuni[[#This Row],[Ammalati TOT]])*100</f>
        <v>9.8270536009098581</v>
      </c>
      <c r="O5410">
        <f>_xlfn.XLOOKUP(Comuni[[#This Row],[Regione]],Table_0[Regione],Table_0[TOT AREA])</f>
        <v>5834728</v>
      </c>
      <c r="P5410" s="1">
        <f>(Comuni[[#This Row],[Popolazione2011]]/Comuni[[#This Row],[Ammalati AREA]])*100</f>
        <v>1.1476798918475721</v>
      </c>
    </row>
    <row r="5411" spans="1:16" x14ac:dyDescent="0.3">
      <c r="A5411" t="s">
        <v>5484</v>
      </c>
      <c r="B5411" t="s">
        <v>8032</v>
      </c>
      <c r="C5411" t="s">
        <v>5435</v>
      </c>
      <c r="D5411">
        <v>1735</v>
      </c>
      <c r="E5411" s="1">
        <f>(Comuni[[#This Row],[Popolazione2011]]/SUM(D:D))*100</f>
        <v>2.9197471401371262E-3</v>
      </c>
      <c r="F5411">
        <f t="shared" si="84"/>
        <v>1307309</v>
      </c>
      <c r="G5411" s="1">
        <f>(Comuni[[#This Row],[Popolazione2011]]/Comuni[[#This Row],[TOT POP REGIONE ]])*100</f>
        <v>0.13271537180574752</v>
      </c>
      <c r="H5411" t="str">
        <f>IF(Comuni[[#This Row],[Popolazione2011]]&gt;300000,"MAGGIORE","")</f>
        <v/>
      </c>
      <c r="I5411" t="str">
        <f>_xlfn.XLOOKUP(Comuni[[#This Row],[Regione]],Ripartizione_geografica[Regione],Ripartizione_geografica[Ripartizione geografica])</f>
        <v>Sud</v>
      </c>
      <c r="J5411">
        <f>_xlfn.XLOOKUP(Comuni[[#This Row],[Regione]],Ripartizione_geografica[Regione],Ripartizione_geografica[Codice Regione])</f>
        <v>13</v>
      </c>
      <c r="K5411">
        <f>_xlfn.XLOOKUP(Comuni[[#This Row],[Regione]],Table_0[Regione],Table_0[Totale])</f>
        <v>681425</v>
      </c>
      <c r="L5411">
        <f>_xlfn.XLOOKUP(Comuni[[#This Row],[Regione]],Table_0[Regione],Table_0[Guariti])</f>
        <v>668758</v>
      </c>
      <c r="M5411">
        <f>_xlfn.XLOOKUP(Comuni[[#This Row],[Regione]],Table_0[Regione],Table_0[Deceduti])</f>
        <v>4041</v>
      </c>
      <c r="N5411" s="1">
        <f>(Comuni[[#This Row],[Popolazione2011]]/Comuni[[#This Row],[Ammalati TOT]])*100</f>
        <v>0.25461349378141396</v>
      </c>
      <c r="O5411">
        <f>_xlfn.XLOOKUP(Comuni[[#This Row],[Regione]],Table_0[Regione],Table_0[TOT AREA])</f>
        <v>5834728</v>
      </c>
      <c r="P5411" s="1">
        <f>(Comuni[[#This Row],[Popolazione2011]]/Comuni[[#This Row],[Ammalati AREA]])*100</f>
        <v>2.9735747750366425E-2</v>
      </c>
    </row>
    <row r="5412" spans="1:16" x14ac:dyDescent="0.3">
      <c r="A5412" t="s">
        <v>5485</v>
      </c>
      <c r="B5412" t="s">
        <v>8032</v>
      </c>
      <c r="C5412" t="s">
        <v>5435</v>
      </c>
      <c r="D5412">
        <v>5868</v>
      </c>
      <c r="E5412" s="1">
        <f>(Comuni[[#This Row],[Popolazione2011]]/SUM(D:D))*100</f>
        <v>9.8749718837606078E-3</v>
      </c>
      <c r="F5412">
        <f t="shared" si="84"/>
        <v>1307309</v>
      </c>
      <c r="G5412" s="1">
        <f>(Comuni[[#This Row],[Popolazione2011]]/Comuni[[#This Row],[TOT POP REGIONE ]])*100</f>
        <v>0.44886098083926601</v>
      </c>
      <c r="H5412" t="str">
        <f>IF(Comuni[[#This Row],[Popolazione2011]]&gt;300000,"MAGGIORE","")</f>
        <v/>
      </c>
      <c r="I5412" t="str">
        <f>_xlfn.XLOOKUP(Comuni[[#This Row],[Regione]],Ripartizione_geografica[Regione],Ripartizione_geografica[Ripartizione geografica])</f>
        <v>Sud</v>
      </c>
      <c r="J5412">
        <f>_xlfn.XLOOKUP(Comuni[[#This Row],[Regione]],Ripartizione_geografica[Regione],Ripartizione_geografica[Codice Regione])</f>
        <v>13</v>
      </c>
      <c r="K5412">
        <f>_xlfn.XLOOKUP(Comuni[[#This Row],[Regione]],Table_0[Regione],Table_0[Totale])</f>
        <v>681425</v>
      </c>
      <c r="L5412">
        <f>_xlfn.XLOOKUP(Comuni[[#This Row],[Regione]],Table_0[Regione],Table_0[Guariti])</f>
        <v>668758</v>
      </c>
      <c r="M5412">
        <f>_xlfn.XLOOKUP(Comuni[[#This Row],[Regione]],Table_0[Regione],Table_0[Deceduti])</f>
        <v>4041</v>
      </c>
      <c r="N5412" s="1">
        <f>(Comuni[[#This Row],[Popolazione2011]]/Comuni[[#This Row],[Ammalati TOT]])*100</f>
        <v>0.86113658876618837</v>
      </c>
      <c r="O5412">
        <f>_xlfn.XLOOKUP(Comuni[[#This Row],[Regione]],Table_0[Regione],Table_0[TOT AREA])</f>
        <v>5834728</v>
      </c>
      <c r="P5412" s="1">
        <f>(Comuni[[#This Row],[Popolazione2011]]/Comuni[[#This Row],[Ammalati AREA]])*100</f>
        <v>0.10057024080642663</v>
      </c>
    </row>
    <row r="5413" spans="1:16" x14ac:dyDescent="0.3">
      <c r="A5413" t="s">
        <v>5486</v>
      </c>
      <c r="B5413" t="s">
        <v>8032</v>
      </c>
      <c r="C5413" t="s">
        <v>5435</v>
      </c>
      <c r="D5413">
        <v>1019</v>
      </c>
      <c r="E5413" s="1">
        <f>(Comuni[[#This Row],[Popolazione2011]]/SUM(D:D))*100</f>
        <v>1.7148255537750613E-3</v>
      </c>
      <c r="F5413">
        <f t="shared" si="84"/>
        <v>1307309</v>
      </c>
      <c r="G5413" s="1">
        <f>(Comuni[[#This Row],[Popolazione2011]]/Comuni[[#This Row],[TOT POP REGIONE ]])*100</f>
        <v>7.7946376870349707E-2</v>
      </c>
      <c r="H5413" t="str">
        <f>IF(Comuni[[#This Row],[Popolazione2011]]&gt;300000,"MAGGIORE","")</f>
        <v/>
      </c>
      <c r="I5413" t="str">
        <f>_xlfn.XLOOKUP(Comuni[[#This Row],[Regione]],Ripartizione_geografica[Regione],Ripartizione_geografica[Ripartizione geografica])</f>
        <v>Sud</v>
      </c>
      <c r="J5413">
        <f>_xlfn.XLOOKUP(Comuni[[#This Row],[Regione]],Ripartizione_geografica[Regione],Ripartizione_geografica[Codice Regione])</f>
        <v>13</v>
      </c>
      <c r="K5413">
        <f>_xlfn.XLOOKUP(Comuni[[#This Row],[Regione]],Table_0[Regione],Table_0[Totale])</f>
        <v>681425</v>
      </c>
      <c r="L5413">
        <f>_xlfn.XLOOKUP(Comuni[[#This Row],[Regione]],Table_0[Regione],Table_0[Guariti])</f>
        <v>668758</v>
      </c>
      <c r="M5413">
        <f>_xlfn.XLOOKUP(Comuni[[#This Row],[Regione]],Table_0[Regione],Table_0[Deceduti])</f>
        <v>4041</v>
      </c>
      <c r="N5413" s="1">
        <f>(Comuni[[#This Row],[Popolazione2011]]/Comuni[[#This Row],[Ammalati TOT]])*100</f>
        <v>0.14953956781744138</v>
      </c>
      <c r="O5413">
        <f>_xlfn.XLOOKUP(Comuni[[#This Row],[Regione]],Table_0[Regione],Table_0[TOT AREA])</f>
        <v>5834728</v>
      </c>
      <c r="P5413" s="1">
        <f>(Comuni[[#This Row],[Popolazione2011]]/Comuni[[#This Row],[Ammalati AREA]])*100</f>
        <v>1.7464395940993308E-2</v>
      </c>
    </row>
    <row r="5414" spans="1:16" x14ac:dyDescent="0.3">
      <c r="A5414" t="s">
        <v>5487</v>
      </c>
      <c r="B5414" t="s">
        <v>8032</v>
      </c>
      <c r="C5414" t="s">
        <v>5435</v>
      </c>
      <c r="D5414">
        <v>3753</v>
      </c>
      <c r="E5414" s="1">
        <f>(Comuni[[#This Row],[Popolazione2011]]/SUM(D:D))*100</f>
        <v>6.3157412201352361E-3</v>
      </c>
      <c r="F5414">
        <f t="shared" si="84"/>
        <v>1307309</v>
      </c>
      <c r="G5414" s="1">
        <f>(Comuni[[#This Row],[Popolazione2011]]/Comuni[[#This Row],[TOT POP REGIONE ]])*100</f>
        <v>0.28707826535272074</v>
      </c>
      <c r="H5414" t="str">
        <f>IF(Comuni[[#This Row],[Popolazione2011]]&gt;300000,"MAGGIORE","")</f>
        <v/>
      </c>
      <c r="I5414" t="str">
        <f>_xlfn.XLOOKUP(Comuni[[#This Row],[Regione]],Ripartizione_geografica[Regione],Ripartizione_geografica[Ripartizione geografica])</f>
        <v>Sud</v>
      </c>
      <c r="J5414">
        <f>_xlfn.XLOOKUP(Comuni[[#This Row],[Regione]],Ripartizione_geografica[Regione],Ripartizione_geografica[Codice Regione])</f>
        <v>13</v>
      </c>
      <c r="K5414">
        <f>_xlfn.XLOOKUP(Comuni[[#This Row],[Regione]],Table_0[Regione],Table_0[Totale])</f>
        <v>681425</v>
      </c>
      <c r="L5414">
        <f>_xlfn.XLOOKUP(Comuni[[#This Row],[Regione]],Table_0[Regione],Table_0[Guariti])</f>
        <v>668758</v>
      </c>
      <c r="M5414">
        <f>_xlfn.XLOOKUP(Comuni[[#This Row],[Regione]],Table_0[Regione],Table_0[Deceduti])</f>
        <v>4041</v>
      </c>
      <c r="N5414" s="1">
        <f>(Comuni[[#This Row],[Popolazione2011]]/Comuni[[#This Row],[Ammalati TOT]])*100</f>
        <v>0.55075760355138137</v>
      </c>
      <c r="O5414">
        <f>_xlfn.XLOOKUP(Comuni[[#This Row],[Regione]],Table_0[Regione],Table_0[TOT AREA])</f>
        <v>5834728</v>
      </c>
      <c r="P5414" s="1">
        <f>(Comuni[[#This Row],[Popolazione2011]]/Comuni[[#This Row],[Ammalati AREA]])*100</f>
        <v>6.4321764442147086E-2</v>
      </c>
    </row>
    <row r="5415" spans="1:16" x14ac:dyDescent="0.3">
      <c r="A5415" t="s">
        <v>5488</v>
      </c>
      <c r="B5415" t="s">
        <v>8032</v>
      </c>
      <c r="C5415" t="s">
        <v>5435</v>
      </c>
      <c r="D5415">
        <v>1509</v>
      </c>
      <c r="E5415" s="1">
        <f>(Comuni[[#This Row],[Popolazione2011]]/SUM(D:D))*100</f>
        <v>2.5394227287993797E-3</v>
      </c>
      <c r="F5415">
        <f t="shared" si="84"/>
        <v>1307309</v>
      </c>
      <c r="G5415" s="1">
        <f>(Comuni[[#This Row],[Popolazione2011]]/Comuni[[#This Row],[TOT POP REGIONE ]])*100</f>
        <v>0.11542795161664152</v>
      </c>
      <c r="H5415" t="str">
        <f>IF(Comuni[[#This Row],[Popolazione2011]]&gt;300000,"MAGGIORE","")</f>
        <v/>
      </c>
      <c r="I5415" t="str">
        <f>_xlfn.XLOOKUP(Comuni[[#This Row],[Regione]],Ripartizione_geografica[Regione],Ripartizione_geografica[Ripartizione geografica])</f>
        <v>Sud</v>
      </c>
      <c r="J5415">
        <f>_xlfn.XLOOKUP(Comuni[[#This Row],[Regione]],Ripartizione_geografica[Regione],Ripartizione_geografica[Codice Regione])</f>
        <v>13</v>
      </c>
      <c r="K5415">
        <f>_xlfn.XLOOKUP(Comuni[[#This Row],[Regione]],Table_0[Regione],Table_0[Totale])</f>
        <v>681425</v>
      </c>
      <c r="L5415">
        <f>_xlfn.XLOOKUP(Comuni[[#This Row],[Regione]],Table_0[Regione],Table_0[Guariti])</f>
        <v>668758</v>
      </c>
      <c r="M5415">
        <f>_xlfn.XLOOKUP(Comuni[[#This Row],[Regione]],Table_0[Regione],Table_0[Deceduti])</f>
        <v>4041</v>
      </c>
      <c r="N5415" s="1">
        <f>(Comuni[[#This Row],[Popolazione2011]]/Comuni[[#This Row],[Ammalati TOT]])*100</f>
        <v>0.22144770150786955</v>
      </c>
      <c r="O5415">
        <f>_xlfn.XLOOKUP(Comuni[[#This Row],[Regione]],Table_0[Regione],Table_0[TOT AREA])</f>
        <v>5834728</v>
      </c>
      <c r="P5415" s="1">
        <f>(Comuni[[#This Row],[Popolazione2011]]/Comuni[[#This Row],[Ammalati AREA]])*100</f>
        <v>2.5862388101039156E-2</v>
      </c>
    </row>
    <row r="5416" spans="1:16" x14ac:dyDescent="0.3">
      <c r="A5416" t="s">
        <v>5489</v>
      </c>
      <c r="B5416" t="s">
        <v>8032</v>
      </c>
      <c r="C5416" t="s">
        <v>5435</v>
      </c>
      <c r="D5416">
        <v>419</v>
      </c>
      <c r="E5416" s="1">
        <f>(Comuni[[#This Row],[Popolazione2011]]/SUM(D:D))*100</f>
        <v>7.051147272146719E-4</v>
      </c>
      <c r="F5416">
        <f t="shared" si="84"/>
        <v>1307309</v>
      </c>
      <c r="G5416" s="1">
        <f>(Comuni[[#This Row],[Popolazione2011]]/Comuni[[#This Row],[TOT POP REGIONE ]])*100</f>
        <v>3.2050571058563813E-2</v>
      </c>
      <c r="H5416" t="str">
        <f>IF(Comuni[[#This Row],[Popolazione2011]]&gt;300000,"MAGGIORE","")</f>
        <v/>
      </c>
      <c r="I5416" t="str">
        <f>_xlfn.XLOOKUP(Comuni[[#This Row],[Regione]],Ripartizione_geografica[Regione],Ripartizione_geografica[Ripartizione geografica])</f>
        <v>Sud</v>
      </c>
      <c r="J5416">
        <f>_xlfn.XLOOKUP(Comuni[[#This Row],[Regione]],Ripartizione_geografica[Regione],Ripartizione_geografica[Codice Regione])</f>
        <v>13</v>
      </c>
      <c r="K5416">
        <f>_xlfn.XLOOKUP(Comuni[[#This Row],[Regione]],Table_0[Regione],Table_0[Totale])</f>
        <v>681425</v>
      </c>
      <c r="L5416">
        <f>_xlfn.XLOOKUP(Comuni[[#This Row],[Regione]],Table_0[Regione],Table_0[Guariti])</f>
        <v>668758</v>
      </c>
      <c r="M5416">
        <f>_xlfn.XLOOKUP(Comuni[[#This Row],[Regione]],Table_0[Regione],Table_0[Deceduti])</f>
        <v>4041</v>
      </c>
      <c r="N5416" s="1">
        <f>(Comuni[[#This Row],[Popolazione2011]]/Comuni[[#This Row],[Ammalati TOT]])*100</f>
        <v>6.1488791869978354E-2</v>
      </c>
      <c r="O5416">
        <f>_xlfn.XLOOKUP(Comuni[[#This Row],[Regione]],Table_0[Regione],Table_0[TOT AREA])</f>
        <v>5834728</v>
      </c>
      <c r="P5416" s="1">
        <f>(Comuni[[#This Row],[Popolazione2011]]/Comuni[[#This Row],[Ammalati AREA]])*100</f>
        <v>7.1811402348147153E-3</v>
      </c>
    </row>
    <row r="5417" spans="1:16" x14ac:dyDescent="0.3">
      <c r="A5417" t="s">
        <v>5490</v>
      </c>
      <c r="B5417" t="s">
        <v>8032</v>
      </c>
      <c r="C5417" t="s">
        <v>5435</v>
      </c>
      <c r="D5417">
        <v>2812</v>
      </c>
      <c r="E5417" s="1">
        <f>(Comuni[[#This Row],[Popolazione2011]]/SUM(D:D))*100</f>
        <v>4.7321780738130252E-3</v>
      </c>
      <c r="F5417">
        <f t="shared" si="84"/>
        <v>1307309</v>
      </c>
      <c r="G5417" s="1">
        <f>(Comuni[[#This Row],[Popolazione2011]]/Comuni[[#This Row],[TOT POP REGIONE ]])*100</f>
        <v>0.21509834323790319</v>
      </c>
      <c r="H5417" t="str">
        <f>IF(Comuni[[#This Row],[Popolazione2011]]&gt;300000,"MAGGIORE","")</f>
        <v/>
      </c>
      <c r="I5417" t="str">
        <f>_xlfn.XLOOKUP(Comuni[[#This Row],[Regione]],Ripartizione_geografica[Regione],Ripartizione_geografica[Ripartizione geografica])</f>
        <v>Sud</v>
      </c>
      <c r="J5417">
        <f>_xlfn.XLOOKUP(Comuni[[#This Row],[Regione]],Ripartizione_geografica[Regione],Ripartizione_geografica[Codice Regione])</f>
        <v>13</v>
      </c>
      <c r="K5417">
        <f>_xlfn.XLOOKUP(Comuni[[#This Row],[Regione]],Table_0[Regione],Table_0[Totale])</f>
        <v>681425</v>
      </c>
      <c r="L5417">
        <f>_xlfn.XLOOKUP(Comuni[[#This Row],[Regione]],Table_0[Regione],Table_0[Guariti])</f>
        <v>668758</v>
      </c>
      <c r="M5417">
        <f>_xlfn.XLOOKUP(Comuni[[#This Row],[Regione]],Table_0[Regione],Table_0[Deceduti])</f>
        <v>4041</v>
      </c>
      <c r="N5417" s="1">
        <f>(Comuni[[#This Row],[Popolazione2011]]/Comuni[[#This Row],[Ammalati TOT]])*100</f>
        <v>0.41266463660711006</v>
      </c>
      <c r="O5417">
        <f>_xlfn.XLOOKUP(Comuni[[#This Row],[Regione]],Table_0[Regione],Table_0[TOT AREA])</f>
        <v>5834728</v>
      </c>
      <c r="P5417" s="1">
        <f>(Comuni[[#This Row],[Popolazione2011]]/Comuni[[#This Row],[Ammalati AREA]])*100</f>
        <v>4.8194191742956999E-2</v>
      </c>
    </row>
    <row r="5418" spans="1:16" x14ac:dyDescent="0.3">
      <c r="A5418" t="s">
        <v>5491</v>
      </c>
      <c r="B5418" t="s">
        <v>8032</v>
      </c>
      <c r="C5418" t="s">
        <v>5435</v>
      </c>
      <c r="D5418">
        <v>1505</v>
      </c>
      <c r="E5418" s="1">
        <f>(Comuni[[#This Row],[Popolazione2011]]/SUM(D:D))*100</f>
        <v>2.5326913232889769E-3</v>
      </c>
      <c r="F5418">
        <f t="shared" si="84"/>
        <v>1307309</v>
      </c>
      <c r="G5418" s="1">
        <f>(Comuni[[#This Row],[Popolazione2011]]/Comuni[[#This Row],[TOT POP REGIONE ]])*100</f>
        <v>0.11512197957789627</v>
      </c>
      <c r="H5418" t="str">
        <f>IF(Comuni[[#This Row],[Popolazione2011]]&gt;300000,"MAGGIORE","")</f>
        <v/>
      </c>
      <c r="I5418" t="str">
        <f>_xlfn.XLOOKUP(Comuni[[#This Row],[Regione]],Ripartizione_geografica[Regione],Ripartizione_geografica[Ripartizione geografica])</f>
        <v>Sud</v>
      </c>
      <c r="J5418">
        <f>_xlfn.XLOOKUP(Comuni[[#This Row],[Regione]],Ripartizione_geografica[Regione],Ripartizione_geografica[Codice Regione])</f>
        <v>13</v>
      </c>
      <c r="K5418">
        <f>_xlfn.XLOOKUP(Comuni[[#This Row],[Regione]],Table_0[Regione],Table_0[Totale])</f>
        <v>681425</v>
      </c>
      <c r="L5418">
        <f>_xlfn.XLOOKUP(Comuni[[#This Row],[Regione]],Table_0[Regione],Table_0[Guariti])</f>
        <v>668758</v>
      </c>
      <c r="M5418">
        <f>_xlfn.XLOOKUP(Comuni[[#This Row],[Regione]],Table_0[Regione],Table_0[Deceduti])</f>
        <v>4041</v>
      </c>
      <c r="N5418" s="1">
        <f>(Comuni[[#This Row],[Popolazione2011]]/Comuni[[#This Row],[Ammalati TOT]])*100</f>
        <v>0.22086069633488642</v>
      </c>
      <c r="O5418">
        <f>_xlfn.XLOOKUP(Comuni[[#This Row],[Regione]],Table_0[Regione],Table_0[TOT AREA])</f>
        <v>5834728</v>
      </c>
      <c r="P5418" s="1">
        <f>(Comuni[[#This Row],[Popolazione2011]]/Comuni[[#This Row],[Ammalati AREA]])*100</f>
        <v>2.5793833062997963E-2</v>
      </c>
    </row>
    <row r="5419" spans="1:16" x14ac:dyDescent="0.3">
      <c r="A5419" t="s">
        <v>5492</v>
      </c>
      <c r="B5419" t="s">
        <v>8032</v>
      </c>
      <c r="C5419" t="s">
        <v>5435</v>
      </c>
      <c r="D5419">
        <v>550</v>
      </c>
      <c r="E5419" s="1">
        <f>(Comuni[[#This Row],[Popolazione2011]]/SUM(D:D))*100</f>
        <v>9.2556825768035696E-4</v>
      </c>
      <c r="F5419">
        <f t="shared" si="84"/>
        <v>1307309</v>
      </c>
      <c r="G5419" s="1">
        <f>(Comuni[[#This Row],[Popolazione2011]]/Comuni[[#This Row],[TOT POP REGIONE ]])*100</f>
        <v>4.2071155327470397E-2</v>
      </c>
      <c r="H5419" t="str">
        <f>IF(Comuni[[#This Row],[Popolazione2011]]&gt;300000,"MAGGIORE","")</f>
        <v/>
      </c>
      <c r="I5419" t="str">
        <f>_xlfn.XLOOKUP(Comuni[[#This Row],[Regione]],Ripartizione_geografica[Regione],Ripartizione_geografica[Ripartizione geografica])</f>
        <v>Sud</v>
      </c>
      <c r="J5419">
        <f>_xlfn.XLOOKUP(Comuni[[#This Row],[Regione]],Ripartizione_geografica[Regione],Ripartizione_geografica[Codice Regione])</f>
        <v>13</v>
      </c>
      <c r="K5419">
        <f>_xlfn.XLOOKUP(Comuni[[#This Row],[Regione]],Table_0[Regione],Table_0[Totale])</f>
        <v>681425</v>
      </c>
      <c r="L5419">
        <f>_xlfn.XLOOKUP(Comuni[[#This Row],[Regione]],Table_0[Regione],Table_0[Guariti])</f>
        <v>668758</v>
      </c>
      <c r="M5419">
        <f>_xlfn.XLOOKUP(Comuni[[#This Row],[Regione]],Table_0[Regione],Table_0[Deceduti])</f>
        <v>4041</v>
      </c>
      <c r="N5419" s="1">
        <f>(Comuni[[#This Row],[Popolazione2011]]/Comuni[[#This Row],[Ammalati TOT]])*100</f>
        <v>8.0713211285174447E-2</v>
      </c>
      <c r="O5419">
        <f>_xlfn.XLOOKUP(Comuni[[#This Row],[Regione]],Table_0[Regione],Table_0[TOT AREA])</f>
        <v>5834728</v>
      </c>
      <c r="P5419" s="1">
        <f>(Comuni[[#This Row],[Popolazione2011]]/Comuni[[#This Row],[Ammalati AREA]])*100</f>
        <v>9.4263177306637101E-3</v>
      </c>
    </row>
    <row r="5420" spans="1:16" x14ac:dyDescent="0.3">
      <c r="A5420" t="s">
        <v>5493</v>
      </c>
      <c r="B5420" t="s">
        <v>8032</v>
      </c>
      <c r="C5420" t="s">
        <v>5435</v>
      </c>
      <c r="D5420">
        <v>1110</v>
      </c>
      <c r="E5420" s="1">
        <f>(Comuni[[#This Row],[Popolazione2011]]/SUM(D:D))*100</f>
        <v>1.8679650291367205E-3</v>
      </c>
      <c r="F5420">
        <f t="shared" si="84"/>
        <v>1307309</v>
      </c>
      <c r="G5420" s="1">
        <f>(Comuni[[#This Row],[Popolazione2011]]/Comuni[[#This Row],[TOT POP REGIONE ]])*100</f>
        <v>8.4907240751803892E-2</v>
      </c>
      <c r="H5420" t="str">
        <f>IF(Comuni[[#This Row],[Popolazione2011]]&gt;300000,"MAGGIORE","")</f>
        <v/>
      </c>
      <c r="I5420" t="str">
        <f>_xlfn.XLOOKUP(Comuni[[#This Row],[Regione]],Ripartizione_geografica[Regione],Ripartizione_geografica[Ripartizione geografica])</f>
        <v>Sud</v>
      </c>
      <c r="J5420">
        <f>_xlfn.XLOOKUP(Comuni[[#This Row],[Regione]],Ripartizione_geografica[Regione],Ripartizione_geografica[Codice Regione])</f>
        <v>13</v>
      </c>
      <c r="K5420">
        <f>_xlfn.XLOOKUP(Comuni[[#This Row],[Regione]],Table_0[Regione],Table_0[Totale])</f>
        <v>681425</v>
      </c>
      <c r="L5420">
        <f>_xlfn.XLOOKUP(Comuni[[#This Row],[Regione]],Table_0[Regione],Table_0[Guariti])</f>
        <v>668758</v>
      </c>
      <c r="M5420">
        <f>_xlfn.XLOOKUP(Comuni[[#This Row],[Regione]],Table_0[Regione],Table_0[Deceduti])</f>
        <v>4041</v>
      </c>
      <c r="N5420" s="1">
        <f>(Comuni[[#This Row],[Popolazione2011]]/Comuni[[#This Row],[Ammalati TOT]])*100</f>
        <v>0.16289393550280662</v>
      </c>
      <c r="O5420">
        <f>_xlfn.XLOOKUP(Comuni[[#This Row],[Regione]],Table_0[Regione],Table_0[TOT AREA])</f>
        <v>5834728</v>
      </c>
      <c r="P5420" s="1">
        <f>(Comuni[[#This Row],[Popolazione2011]]/Comuni[[#This Row],[Ammalati AREA]])*100</f>
        <v>1.9024023056430396E-2</v>
      </c>
    </row>
    <row r="5421" spans="1:16" x14ac:dyDescent="0.3">
      <c r="A5421" t="s">
        <v>5494</v>
      </c>
      <c r="B5421" t="s">
        <v>8032</v>
      </c>
      <c r="C5421" t="s">
        <v>5435</v>
      </c>
      <c r="D5421">
        <v>527</v>
      </c>
      <c r="E5421" s="1">
        <f>(Comuni[[#This Row],[Popolazione2011]]/SUM(D:D))*100</f>
        <v>8.8686267599554208E-4</v>
      </c>
      <c r="F5421">
        <f t="shared" si="84"/>
        <v>1307309</v>
      </c>
      <c r="G5421" s="1">
        <f>(Comuni[[#This Row],[Popolazione2011]]/Comuni[[#This Row],[TOT POP REGIONE ]])*100</f>
        <v>4.0311816104685275E-2</v>
      </c>
      <c r="H5421" t="str">
        <f>IF(Comuni[[#This Row],[Popolazione2011]]&gt;300000,"MAGGIORE","")</f>
        <v/>
      </c>
      <c r="I5421" t="str">
        <f>_xlfn.XLOOKUP(Comuni[[#This Row],[Regione]],Ripartizione_geografica[Regione],Ripartizione_geografica[Ripartizione geografica])</f>
        <v>Sud</v>
      </c>
      <c r="J5421">
        <f>_xlfn.XLOOKUP(Comuni[[#This Row],[Regione]],Ripartizione_geografica[Regione],Ripartizione_geografica[Codice Regione])</f>
        <v>13</v>
      </c>
      <c r="K5421">
        <f>_xlfn.XLOOKUP(Comuni[[#This Row],[Regione]],Table_0[Regione],Table_0[Totale])</f>
        <v>681425</v>
      </c>
      <c r="L5421">
        <f>_xlfn.XLOOKUP(Comuni[[#This Row],[Regione]],Table_0[Regione],Table_0[Guariti])</f>
        <v>668758</v>
      </c>
      <c r="M5421">
        <f>_xlfn.XLOOKUP(Comuni[[#This Row],[Regione]],Table_0[Regione],Table_0[Deceduti])</f>
        <v>4041</v>
      </c>
      <c r="N5421" s="1">
        <f>(Comuni[[#This Row],[Popolazione2011]]/Comuni[[#This Row],[Ammalati TOT]])*100</f>
        <v>7.7337931540521695E-2</v>
      </c>
      <c r="O5421">
        <f>_xlfn.XLOOKUP(Comuni[[#This Row],[Regione]],Table_0[Regione],Table_0[TOT AREA])</f>
        <v>5834728</v>
      </c>
      <c r="P5421" s="1">
        <f>(Comuni[[#This Row],[Popolazione2011]]/Comuni[[#This Row],[Ammalati AREA]])*100</f>
        <v>9.0321262619268618E-3</v>
      </c>
    </row>
    <row r="5422" spans="1:16" x14ac:dyDescent="0.3">
      <c r="A5422" t="s">
        <v>5495</v>
      </c>
      <c r="B5422" t="s">
        <v>8032</v>
      </c>
      <c r="C5422" t="s">
        <v>5435</v>
      </c>
      <c r="D5422">
        <v>428</v>
      </c>
      <c r="E5422" s="1">
        <f>(Comuni[[#This Row],[Popolazione2011]]/SUM(D:D))*100</f>
        <v>7.2026038961307782E-4</v>
      </c>
      <c r="F5422">
        <f t="shared" si="84"/>
        <v>1307309</v>
      </c>
      <c r="G5422" s="1">
        <f>(Comuni[[#This Row],[Popolazione2011]]/Comuni[[#This Row],[TOT POP REGIONE ]])*100</f>
        <v>3.27390081457406E-2</v>
      </c>
      <c r="H5422" t="str">
        <f>IF(Comuni[[#This Row],[Popolazione2011]]&gt;300000,"MAGGIORE","")</f>
        <v/>
      </c>
      <c r="I5422" t="str">
        <f>_xlfn.XLOOKUP(Comuni[[#This Row],[Regione]],Ripartizione_geografica[Regione],Ripartizione_geografica[Ripartizione geografica])</f>
        <v>Sud</v>
      </c>
      <c r="J5422">
        <f>_xlfn.XLOOKUP(Comuni[[#This Row],[Regione]],Ripartizione_geografica[Regione],Ripartizione_geografica[Codice Regione])</f>
        <v>13</v>
      </c>
      <c r="K5422">
        <f>_xlfn.XLOOKUP(Comuni[[#This Row],[Regione]],Table_0[Regione],Table_0[Totale])</f>
        <v>681425</v>
      </c>
      <c r="L5422">
        <f>_xlfn.XLOOKUP(Comuni[[#This Row],[Regione]],Table_0[Regione],Table_0[Guariti])</f>
        <v>668758</v>
      </c>
      <c r="M5422">
        <f>_xlfn.XLOOKUP(Comuni[[#This Row],[Regione]],Table_0[Regione],Table_0[Deceduti])</f>
        <v>4041</v>
      </c>
      <c r="N5422" s="1">
        <f>(Comuni[[#This Row],[Popolazione2011]]/Comuni[[#This Row],[Ammalati TOT]])*100</f>
        <v>6.2809553509190305E-2</v>
      </c>
      <c r="O5422">
        <f>_xlfn.XLOOKUP(Comuni[[#This Row],[Regione]],Table_0[Regione],Table_0[TOT AREA])</f>
        <v>5834728</v>
      </c>
      <c r="P5422" s="1">
        <f>(Comuni[[#This Row],[Popolazione2011]]/Comuni[[#This Row],[Ammalati AREA]])*100</f>
        <v>7.3353890704073946E-3</v>
      </c>
    </row>
    <row r="5423" spans="1:16" x14ac:dyDescent="0.3">
      <c r="A5423" t="s">
        <v>5496</v>
      </c>
      <c r="B5423" t="s">
        <v>8032</v>
      </c>
      <c r="C5423" t="s">
        <v>5435</v>
      </c>
      <c r="D5423">
        <v>1155</v>
      </c>
      <c r="E5423" s="1">
        <f>(Comuni[[#This Row],[Popolazione2011]]/SUM(D:D))*100</f>
        <v>1.9436933411287496E-3</v>
      </c>
      <c r="F5423">
        <f t="shared" si="84"/>
        <v>1307309</v>
      </c>
      <c r="G5423" s="1">
        <f>(Comuni[[#This Row],[Popolazione2011]]/Comuni[[#This Row],[TOT POP REGIONE ]])*100</f>
        <v>8.8349426187687832E-2</v>
      </c>
      <c r="H5423" t="str">
        <f>IF(Comuni[[#This Row],[Popolazione2011]]&gt;300000,"MAGGIORE","")</f>
        <v/>
      </c>
      <c r="I5423" t="str">
        <f>_xlfn.XLOOKUP(Comuni[[#This Row],[Regione]],Ripartizione_geografica[Regione],Ripartizione_geografica[Ripartizione geografica])</f>
        <v>Sud</v>
      </c>
      <c r="J5423">
        <f>_xlfn.XLOOKUP(Comuni[[#This Row],[Regione]],Ripartizione_geografica[Regione],Ripartizione_geografica[Codice Regione])</f>
        <v>13</v>
      </c>
      <c r="K5423">
        <f>_xlfn.XLOOKUP(Comuni[[#This Row],[Regione]],Table_0[Regione],Table_0[Totale])</f>
        <v>681425</v>
      </c>
      <c r="L5423">
        <f>_xlfn.XLOOKUP(Comuni[[#This Row],[Regione]],Table_0[Regione],Table_0[Guariti])</f>
        <v>668758</v>
      </c>
      <c r="M5423">
        <f>_xlfn.XLOOKUP(Comuni[[#This Row],[Regione]],Table_0[Regione],Table_0[Deceduti])</f>
        <v>4041</v>
      </c>
      <c r="N5423" s="1">
        <f>(Comuni[[#This Row],[Popolazione2011]]/Comuni[[#This Row],[Ammalati TOT]])*100</f>
        <v>0.16949774369886633</v>
      </c>
      <c r="O5423">
        <f>_xlfn.XLOOKUP(Comuni[[#This Row],[Regione]],Table_0[Regione],Table_0[TOT AREA])</f>
        <v>5834728</v>
      </c>
      <c r="P5423" s="1">
        <f>(Comuni[[#This Row],[Popolazione2011]]/Comuni[[#This Row],[Ammalati AREA]])*100</f>
        <v>1.9795267234393791E-2</v>
      </c>
    </row>
    <row r="5424" spans="1:16" x14ac:dyDescent="0.3">
      <c r="A5424" t="s">
        <v>5497</v>
      </c>
      <c r="B5424" t="s">
        <v>8032</v>
      </c>
      <c r="C5424" t="s">
        <v>5435</v>
      </c>
      <c r="D5424">
        <v>592</v>
      </c>
      <c r="E5424" s="1">
        <f>(Comuni[[#This Row],[Popolazione2011]]/SUM(D:D))*100</f>
        <v>9.962480155395843E-4</v>
      </c>
      <c r="F5424">
        <f t="shared" si="84"/>
        <v>1307309</v>
      </c>
      <c r="G5424" s="1">
        <f>(Comuni[[#This Row],[Popolazione2011]]/Comuni[[#This Row],[TOT POP REGIONE ]])*100</f>
        <v>4.5283861734295411E-2</v>
      </c>
      <c r="H5424" t="str">
        <f>IF(Comuni[[#This Row],[Popolazione2011]]&gt;300000,"MAGGIORE","")</f>
        <v/>
      </c>
      <c r="I5424" t="str">
        <f>_xlfn.XLOOKUP(Comuni[[#This Row],[Regione]],Ripartizione_geografica[Regione],Ripartizione_geografica[Ripartizione geografica])</f>
        <v>Sud</v>
      </c>
      <c r="J5424">
        <f>_xlfn.XLOOKUP(Comuni[[#This Row],[Regione]],Ripartizione_geografica[Regione],Ripartizione_geografica[Codice Regione])</f>
        <v>13</v>
      </c>
      <c r="K5424">
        <f>_xlfn.XLOOKUP(Comuni[[#This Row],[Regione]],Table_0[Regione],Table_0[Totale])</f>
        <v>681425</v>
      </c>
      <c r="L5424">
        <f>_xlfn.XLOOKUP(Comuni[[#This Row],[Regione]],Table_0[Regione],Table_0[Guariti])</f>
        <v>668758</v>
      </c>
      <c r="M5424">
        <f>_xlfn.XLOOKUP(Comuni[[#This Row],[Regione]],Table_0[Regione],Table_0[Deceduti])</f>
        <v>4041</v>
      </c>
      <c r="N5424" s="1">
        <f>(Comuni[[#This Row],[Popolazione2011]]/Comuni[[#This Row],[Ammalati TOT]])*100</f>
        <v>8.6876765601496861E-2</v>
      </c>
      <c r="O5424">
        <f>_xlfn.XLOOKUP(Comuni[[#This Row],[Regione]],Table_0[Regione],Table_0[TOT AREA])</f>
        <v>5834728</v>
      </c>
      <c r="P5424" s="1">
        <f>(Comuni[[#This Row],[Popolazione2011]]/Comuni[[#This Row],[Ammalati AREA]])*100</f>
        <v>1.014614563009621E-2</v>
      </c>
    </row>
    <row r="5425" spans="1:16" x14ac:dyDescent="0.3">
      <c r="A5425" t="s">
        <v>5498</v>
      </c>
      <c r="B5425" t="s">
        <v>8032</v>
      </c>
      <c r="C5425" t="s">
        <v>5435</v>
      </c>
      <c r="D5425">
        <v>1863</v>
      </c>
      <c r="E5425" s="1">
        <f>(Comuni[[#This Row],[Popolazione2011]]/SUM(D:D))*100</f>
        <v>3.1351521164700094E-3</v>
      </c>
      <c r="F5425">
        <f t="shared" si="84"/>
        <v>1307309</v>
      </c>
      <c r="G5425" s="1">
        <f>(Comuni[[#This Row],[Popolazione2011]]/Comuni[[#This Row],[TOT POP REGIONE ]])*100</f>
        <v>0.14250647704559519</v>
      </c>
      <c r="H5425" t="str">
        <f>IF(Comuni[[#This Row],[Popolazione2011]]&gt;300000,"MAGGIORE","")</f>
        <v/>
      </c>
      <c r="I5425" t="str">
        <f>_xlfn.XLOOKUP(Comuni[[#This Row],[Regione]],Ripartizione_geografica[Regione],Ripartizione_geografica[Ripartizione geografica])</f>
        <v>Sud</v>
      </c>
      <c r="J5425">
        <f>_xlfn.XLOOKUP(Comuni[[#This Row],[Regione]],Ripartizione_geografica[Regione],Ripartizione_geografica[Codice Regione])</f>
        <v>13</v>
      </c>
      <c r="K5425">
        <f>_xlfn.XLOOKUP(Comuni[[#This Row],[Regione]],Table_0[Regione],Table_0[Totale])</f>
        <v>681425</v>
      </c>
      <c r="L5425">
        <f>_xlfn.XLOOKUP(Comuni[[#This Row],[Regione]],Table_0[Regione],Table_0[Guariti])</f>
        <v>668758</v>
      </c>
      <c r="M5425">
        <f>_xlfn.XLOOKUP(Comuni[[#This Row],[Regione]],Table_0[Regione],Table_0[Deceduti])</f>
        <v>4041</v>
      </c>
      <c r="N5425" s="1">
        <f>(Comuni[[#This Row],[Popolazione2011]]/Comuni[[#This Row],[Ammalati TOT]])*100</f>
        <v>0.27339765931687271</v>
      </c>
      <c r="O5425">
        <f>_xlfn.XLOOKUP(Comuni[[#This Row],[Regione]],Table_0[Regione],Table_0[TOT AREA])</f>
        <v>5834728</v>
      </c>
      <c r="P5425" s="1">
        <f>(Comuni[[#This Row],[Popolazione2011]]/Comuni[[#This Row],[Ammalati AREA]])*100</f>
        <v>3.1929508967684525E-2</v>
      </c>
    </row>
    <row r="5426" spans="1:16" x14ac:dyDescent="0.3">
      <c r="A5426" t="s">
        <v>5499</v>
      </c>
      <c r="B5426" t="s">
        <v>8032</v>
      </c>
      <c r="C5426" t="s">
        <v>5435</v>
      </c>
      <c r="D5426">
        <v>1190</v>
      </c>
      <c r="E5426" s="1">
        <f>(Comuni[[#This Row],[Popolazione2011]]/SUM(D:D))*100</f>
        <v>2.0025931393447723E-3</v>
      </c>
      <c r="F5426">
        <f t="shared" si="84"/>
        <v>1307309</v>
      </c>
      <c r="G5426" s="1">
        <f>(Comuni[[#This Row],[Popolazione2011]]/Comuni[[#This Row],[TOT POP REGIONE ]])*100</f>
        <v>9.1026681526708675E-2</v>
      </c>
      <c r="H5426" t="str">
        <f>IF(Comuni[[#This Row],[Popolazione2011]]&gt;300000,"MAGGIORE","")</f>
        <v/>
      </c>
      <c r="I5426" t="str">
        <f>_xlfn.XLOOKUP(Comuni[[#This Row],[Regione]],Ripartizione_geografica[Regione],Ripartizione_geografica[Ripartizione geografica])</f>
        <v>Sud</v>
      </c>
      <c r="J5426">
        <f>_xlfn.XLOOKUP(Comuni[[#This Row],[Regione]],Ripartizione_geografica[Regione],Ripartizione_geografica[Codice Regione])</f>
        <v>13</v>
      </c>
      <c r="K5426">
        <f>_xlfn.XLOOKUP(Comuni[[#This Row],[Regione]],Table_0[Regione],Table_0[Totale])</f>
        <v>681425</v>
      </c>
      <c r="L5426">
        <f>_xlfn.XLOOKUP(Comuni[[#This Row],[Regione]],Table_0[Regione],Table_0[Guariti])</f>
        <v>668758</v>
      </c>
      <c r="M5426">
        <f>_xlfn.XLOOKUP(Comuni[[#This Row],[Regione]],Table_0[Regione],Table_0[Deceduti])</f>
        <v>4041</v>
      </c>
      <c r="N5426" s="1">
        <f>(Comuni[[#This Row],[Popolazione2011]]/Comuni[[#This Row],[Ammalati TOT]])*100</f>
        <v>0.17463403896246835</v>
      </c>
      <c r="O5426">
        <f>_xlfn.XLOOKUP(Comuni[[#This Row],[Regione]],Table_0[Regione],Table_0[TOT AREA])</f>
        <v>5834728</v>
      </c>
      <c r="P5426" s="1">
        <f>(Comuni[[#This Row],[Popolazione2011]]/Comuni[[#This Row],[Ammalati AREA]])*100</f>
        <v>2.0395123817254206E-2</v>
      </c>
    </row>
    <row r="5427" spans="1:16" x14ac:dyDescent="0.3">
      <c r="A5427" t="s">
        <v>5500</v>
      </c>
      <c r="B5427" t="s">
        <v>8032</v>
      </c>
      <c r="C5427" t="s">
        <v>5435</v>
      </c>
      <c r="D5427">
        <v>1211</v>
      </c>
      <c r="E5427" s="1">
        <f>(Comuni[[#This Row],[Popolazione2011]]/SUM(D:D))*100</f>
        <v>2.0379330182743859E-3</v>
      </c>
      <c r="F5427">
        <f t="shared" si="84"/>
        <v>1307309</v>
      </c>
      <c r="G5427" s="1">
        <f>(Comuni[[#This Row],[Popolazione2011]]/Comuni[[#This Row],[TOT POP REGIONE ]])*100</f>
        <v>9.2633034730121189E-2</v>
      </c>
      <c r="H5427" t="str">
        <f>IF(Comuni[[#This Row],[Popolazione2011]]&gt;300000,"MAGGIORE","")</f>
        <v/>
      </c>
      <c r="I5427" t="str">
        <f>_xlfn.XLOOKUP(Comuni[[#This Row],[Regione]],Ripartizione_geografica[Regione],Ripartizione_geografica[Ripartizione geografica])</f>
        <v>Sud</v>
      </c>
      <c r="J5427">
        <f>_xlfn.XLOOKUP(Comuni[[#This Row],[Regione]],Ripartizione_geografica[Regione],Ripartizione_geografica[Codice Regione])</f>
        <v>13</v>
      </c>
      <c r="K5427">
        <f>_xlfn.XLOOKUP(Comuni[[#This Row],[Regione]],Table_0[Regione],Table_0[Totale])</f>
        <v>681425</v>
      </c>
      <c r="L5427">
        <f>_xlfn.XLOOKUP(Comuni[[#This Row],[Regione]],Table_0[Regione],Table_0[Guariti])</f>
        <v>668758</v>
      </c>
      <c r="M5427">
        <f>_xlfn.XLOOKUP(Comuni[[#This Row],[Regione]],Table_0[Regione],Table_0[Deceduti])</f>
        <v>4041</v>
      </c>
      <c r="N5427" s="1">
        <f>(Comuni[[#This Row],[Popolazione2011]]/Comuni[[#This Row],[Ammalati TOT]])*100</f>
        <v>0.17771581612062956</v>
      </c>
      <c r="O5427">
        <f>_xlfn.XLOOKUP(Comuni[[#This Row],[Regione]],Table_0[Regione],Table_0[TOT AREA])</f>
        <v>5834728</v>
      </c>
      <c r="P5427" s="1">
        <f>(Comuni[[#This Row],[Popolazione2011]]/Comuni[[#This Row],[Ammalati AREA]])*100</f>
        <v>2.0755037766970456E-2</v>
      </c>
    </row>
    <row r="5428" spans="1:16" x14ac:dyDescent="0.3">
      <c r="A5428" t="s">
        <v>5501</v>
      </c>
      <c r="B5428" t="s">
        <v>8032</v>
      </c>
      <c r="C5428" t="s">
        <v>5435</v>
      </c>
      <c r="D5428">
        <v>739</v>
      </c>
      <c r="E5428" s="1">
        <f>(Comuni[[#This Row],[Popolazione2011]]/SUM(D:D))*100</f>
        <v>1.2436271680468796E-3</v>
      </c>
      <c r="F5428">
        <f t="shared" si="84"/>
        <v>1307309</v>
      </c>
      <c r="G5428" s="1">
        <f>(Comuni[[#This Row],[Popolazione2011]]/Comuni[[#This Row],[TOT POP REGIONE ]])*100</f>
        <v>5.6528334158182952E-2</v>
      </c>
      <c r="H5428" t="str">
        <f>IF(Comuni[[#This Row],[Popolazione2011]]&gt;300000,"MAGGIORE","")</f>
        <v/>
      </c>
      <c r="I5428" t="str">
        <f>_xlfn.XLOOKUP(Comuni[[#This Row],[Regione]],Ripartizione_geografica[Regione],Ripartizione_geografica[Ripartizione geografica])</f>
        <v>Sud</v>
      </c>
      <c r="J5428">
        <f>_xlfn.XLOOKUP(Comuni[[#This Row],[Regione]],Ripartizione_geografica[Regione],Ripartizione_geografica[Codice Regione])</f>
        <v>13</v>
      </c>
      <c r="K5428">
        <f>_xlfn.XLOOKUP(Comuni[[#This Row],[Regione]],Table_0[Regione],Table_0[Totale])</f>
        <v>681425</v>
      </c>
      <c r="L5428">
        <f>_xlfn.XLOOKUP(Comuni[[#This Row],[Regione]],Table_0[Regione],Table_0[Guariti])</f>
        <v>668758</v>
      </c>
      <c r="M5428">
        <f>_xlfn.XLOOKUP(Comuni[[#This Row],[Regione]],Table_0[Regione],Table_0[Deceduti])</f>
        <v>4041</v>
      </c>
      <c r="N5428" s="1">
        <f>(Comuni[[#This Row],[Popolazione2011]]/Comuni[[#This Row],[Ammalati TOT]])*100</f>
        <v>0.1084492057086253</v>
      </c>
      <c r="O5428">
        <f>_xlfn.XLOOKUP(Comuni[[#This Row],[Regione]],Table_0[Regione],Table_0[TOT AREA])</f>
        <v>5834728</v>
      </c>
      <c r="P5428" s="1">
        <f>(Comuni[[#This Row],[Popolazione2011]]/Comuni[[#This Row],[Ammalati AREA]])*100</f>
        <v>1.2665543278109965E-2</v>
      </c>
    </row>
    <row r="5429" spans="1:16" x14ac:dyDescent="0.3">
      <c r="A5429" t="s">
        <v>5502</v>
      </c>
      <c r="B5429" t="s">
        <v>8032</v>
      </c>
      <c r="C5429" t="s">
        <v>5435</v>
      </c>
      <c r="D5429">
        <v>2227</v>
      </c>
      <c r="E5429" s="1">
        <f>(Comuni[[#This Row],[Popolazione2011]]/SUM(D:D))*100</f>
        <v>3.7477100179166456E-3</v>
      </c>
      <c r="F5429">
        <f t="shared" si="84"/>
        <v>1307309</v>
      </c>
      <c r="G5429" s="1">
        <f>(Comuni[[#This Row],[Popolazione2011]]/Comuni[[#This Row],[TOT POP REGIONE ]])*100</f>
        <v>0.17034993257141195</v>
      </c>
      <c r="H5429" t="str">
        <f>IF(Comuni[[#This Row],[Popolazione2011]]&gt;300000,"MAGGIORE","")</f>
        <v/>
      </c>
      <c r="I5429" t="str">
        <f>_xlfn.XLOOKUP(Comuni[[#This Row],[Regione]],Ripartizione_geografica[Regione],Ripartizione_geografica[Ripartizione geografica])</f>
        <v>Sud</v>
      </c>
      <c r="J5429">
        <f>_xlfn.XLOOKUP(Comuni[[#This Row],[Regione]],Ripartizione_geografica[Regione],Ripartizione_geografica[Codice Regione])</f>
        <v>13</v>
      </c>
      <c r="K5429">
        <f>_xlfn.XLOOKUP(Comuni[[#This Row],[Regione]],Table_0[Regione],Table_0[Totale])</f>
        <v>681425</v>
      </c>
      <c r="L5429">
        <f>_xlfn.XLOOKUP(Comuni[[#This Row],[Regione]],Table_0[Regione],Table_0[Guariti])</f>
        <v>668758</v>
      </c>
      <c r="M5429">
        <f>_xlfn.XLOOKUP(Comuni[[#This Row],[Regione]],Table_0[Regione],Table_0[Deceduti])</f>
        <v>4041</v>
      </c>
      <c r="N5429" s="1">
        <f>(Comuni[[#This Row],[Popolazione2011]]/Comuni[[#This Row],[Ammalati TOT]])*100</f>
        <v>0.32681513005833362</v>
      </c>
      <c r="O5429">
        <f>_xlfn.XLOOKUP(Comuni[[#This Row],[Regione]],Table_0[Regione],Table_0[TOT AREA])</f>
        <v>5834728</v>
      </c>
      <c r="P5429" s="1">
        <f>(Comuni[[#This Row],[Popolazione2011]]/Comuni[[#This Row],[Ammalati AREA]])*100</f>
        <v>3.816801742943287E-2</v>
      </c>
    </row>
    <row r="5430" spans="1:16" x14ac:dyDescent="0.3">
      <c r="A5430" t="s">
        <v>5503</v>
      </c>
      <c r="B5430" t="s">
        <v>8032</v>
      </c>
      <c r="C5430" t="s">
        <v>5435</v>
      </c>
      <c r="D5430">
        <v>4264</v>
      </c>
      <c r="E5430" s="1">
        <f>(Comuni[[#This Row],[Popolazione2011]]/SUM(D:D))*100</f>
        <v>7.1756782740891667E-3</v>
      </c>
      <c r="F5430">
        <f t="shared" si="84"/>
        <v>1307309</v>
      </c>
      <c r="G5430" s="1">
        <f>(Comuni[[#This Row],[Popolazione2011]]/Comuni[[#This Row],[TOT POP REGIONE ]])*100</f>
        <v>0.32616619330242508</v>
      </c>
      <c r="H5430" t="str">
        <f>IF(Comuni[[#This Row],[Popolazione2011]]&gt;300000,"MAGGIORE","")</f>
        <v/>
      </c>
      <c r="I5430" t="str">
        <f>_xlfn.XLOOKUP(Comuni[[#This Row],[Regione]],Ripartizione_geografica[Regione],Ripartizione_geografica[Ripartizione geografica])</f>
        <v>Sud</v>
      </c>
      <c r="J5430">
        <f>_xlfn.XLOOKUP(Comuni[[#This Row],[Regione]],Ripartizione_geografica[Regione],Ripartizione_geografica[Codice Regione])</f>
        <v>13</v>
      </c>
      <c r="K5430">
        <f>_xlfn.XLOOKUP(Comuni[[#This Row],[Regione]],Table_0[Regione],Table_0[Totale])</f>
        <v>681425</v>
      </c>
      <c r="L5430">
        <f>_xlfn.XLOOKUP(Comuni[[#This Row],[Regione]],Table_0[Regione],Table_0[Guariti])</f>
        <v>668758</v>
      </c>
      <c r="M5430">
        <f>_xlfn.XLOOKUP(Comuni[[#This Row],[Regione]],Table_0[Regione],Table_0[Deceduti])</f>
        <v>4041</v>
      </c>
      <c r="N5430" s="1">
        <f>(Comuni[[#This Row],[Popolazione2011]]/Comuni[[#This Row],[Ammalati TOT]])*100</f>
        <v>0.62574751439997067</v>
      </c>
      <c r="O5430">
        <f>_xlfn.XLOOKUP(Comuni[[#This Row],[Regione]],Table_0[Regione],Table_0[TOT AREA])</f>
        <v>5834728</v>
      </c>
      <c r="P5430" s="1">
        <f>(Comuni[[#This Row],[Popolazione2011]]/Comuni[[#This Row],[Ammalati AREA]])*100</f>
        <v>7.3079670551909184E-2</v>
      </c>
    </row>
    <row r="5431" spans="1:16" x14ac:dyDescent="0.3">
      <c r="A5431" t="s">
        <v>5504</v>
      </c>
      <c r="B5431" t="s">
        <v>8032</v>
      </c>
      <c r="C5431" t="s">
        <v>5435</v>
      </c>
      <c r="D5431">
        <v>1161</v>
      </c>
      <c r="E5431" s="1">
        <f>(Comuni[[#This Row],[Popolazione2011]]/SUM(D:D))*100</f>
        <v>1.9537904493943537E-3</v>
      </c>
      <c r="F5431">
        <f t="shared" si="84"/>
        <v>1307309</v>
      </c>
      <c r="G5431" s="1">
        <f>(Comuni[[#This Row],[Popolazione2011]]/Comuni[[#This Row],[TOT POP REGIONE ]])*100</f>
        <v>8.8808384245805699E-2</v>
      </c>
      <c r="H5431" t="str">
        <f>IF(Comuni[[#This Row],[Popolazione2011]]&gt;300000,"MAGGIORE","")</f>
        <v/>
      </c>
      <c r="I5431" t="str">
        <f>_xlfn.XLOOKUP(Comuni[[#This Row],[Regione]],Ripartizione_geografica[Regione],Ripartizione_geografica[Ripartizione geografica])</f>
        <v>Sud</v>
      </c>
      <c r="J5431">
        <f>_xlfn.XLOOKUP(Comuni[[#This Row],[Regione]],Ripartizione_geografica[Regione],Ripartizione_geografica[Codice Regione])</f>
        <v>13</v>
      </c>
      <c r="K5431">
        <f>_xlfn.XLOOKUP(Comuni[[#This Row],[Regione]],Table_0[Regione],Table_0[Totale])</f>
        <v>681425</v>
      </c>
      <c r="L5431">
        <f>_xlfn.XLOOKUP(Comuni[[#This Row],[Regione]],Table_0[Regione],Table_0[Guariti])</f>
        <v>668758</v>
      </c>
      <c r="M5431">
        <f>_xlfn.XLOOKUP(Comuni[[#This Row],[Regione]],Table_0[Regione],Table_0[Deceduti])</f>
        <v>4041</v>
      </c>
      <c r="N5431" s="1">
        <f>(Comuni[[#This Row],[Popolazione2011]]/Comuni[[#This Row],[Ammalati TOT]])*100</f>
        <v>0.17037825145834098</v>
      </c>
      <c r="O5431">
        <f>_xlfn.XLOOKUP(Comuni[[#This Row],[Regione]],Table_0[Regione],Table_0[TOT AREA])</f>
        <v>5834728</v>
      </c>
      <c r="P5431" s="1">
        <f>(Comuni[[#This Row],[Popolazione2011]]/Comuni[[#This Row],[Ammalati AREA]])*100</f>
        <v>1.9898099791455577E-2</v>
      </c>
    </row>
    <row r="5432" spans="1:16" x14ac:dyDescent="0.3">
      <c r="A5432" t="s">
        <v>5505</v>
      </c>
      <c r="B5432" t="s">
        <v>8032</v>
      </c>
      <c r="C5432" t="s">
        <v>5435</v>
      </c>
      <c r="D5432">
        <v>1363</v>
      </c>
      <c r="E5432" s="1">
        <f>(Comuni[[#This Row],[Popolazione2011]]/SUM(D:D))*100</f>
        <v>2.2937264276696847E-3</v>
      </c>
      <c r="F5432">
        <f t="shared" si="84"/>
        <v>1307309</v>
      </c>
      <c r="G5432" s="1">
        <f>(Comuni[[#This Row],[Popolazione2011]]/Comuni[[#This Row],[TOT POP REGIONE ]])*100</f>
        <v>0.10425997220244029</v>
      </c>
      <c r="H5432" t="str">
        <f>IF(Comuni[[#This Row],[Popolazione2011]]&gt;300000,"MAGGIORE","")</f>
        <v/>
      </c>
      <c r="I5432" t="str">
        <f>_xlfn.XLOOKUP(Comuni[[#This Row],[Regione]],Ripartizione_geografica[Regione],Ripartizione_geografica[Ripartizione geografica])</f>
        <v>Sud</v>
      </c>
      <c r="J5432">
        <f>_xlfn.XLOOKUP(Comuni[[#This Row],[Regione]],Ripartizione_geografica[Regione],Ripartizione_geografica[Codice Regione])</f>
        <v>13</v>
      </c>
      <c r="K5432">
        <f>_xlfn.XLOOKUP(Comuni[[#This Row],[Regione]],Table_0[Regione],Table_0[Totale])</f>
        <v>681425</v>
      </c>
      <c r="L5432">
        <f>_xlfn.XLOOKUP(Comuni[[#This Row],[Regione]],Table_0[Regione],Table_0[Guariti])</f>
        <v>668758</v>
      </c>
      <c r="M5432">
        <f>_xlfn.XLOOKUP(Comuni[[#This Row],[Regione]],Table_0[Regione],Table_0[Deceduti])</f>
        <v>4041</v>
      </c>
      <c r="N5432" s="1">
        <f>(Comuni[[#This Row],[Popolazione2011]]/Comuni[[#This Row],[Ammalati TOT]])*100</f>
        <v>0.20002201269398689</v>
      </c>
      <c r="O5432">
        <f>_xlfn.XLOOKUP(Comuni[[#This Row],[Regione]],Table_0[Regione],Table_0[TOT AREA])</f>
        <v>5834728</v>
      </c>
      <c r="P5432" s="1">
        <f>(Comuni[[#This Row],[Popolazione2011]]/Comuni[[#This Row],[Ammalati AREA]])*100</f>
        <v>2.3360129212535701E-2</v>
      </c>
    </row>
    <row r="5433" spans="1:16" x14ac:dyDescent="0.3">
      <c r="A5433" t="s">
        <v>5506</v>
      </c>
      <c r="B5433" t="s">
        <v>8032</v>
      </c>
      <c r="C5433" t="s">
        <v>5435</v>
      </c>
      <c r="D5433">
        <v>3773</v>
      </c>
      <c r="E5433" s="1">
        <f>(Comuni[[#This Row],[Popolazione2011]]/SUM(D:D))*100</f>
        <v>6.3493982476872492E-3</v>
      </c>
      <c r="F5433">
        <f t="shared" si="84"/>
        <v>1307309</v>
      </c>
      <c r="G5433" s="1">
        <f>(Comuni[[#This Row],[Popolazione2011]]/Comuni[[#This Row],[TOT POP REGIONE ]])*100</f>
        <v>0.28860812554644694</v>
      </c>
      <c r="H5433" t="str">
        <f>IF(Comuni[[#This Row],[Popolazione2011]]&gt;300000,"MAGGIORE","")</f>
        <v/>
      </c>
      <c r="I5433" t="str">
        <f>_xlfn.XLOOKUP(Comuni[[#This Row],[Regione]],Ripartizione_geografica[Regione],Ripartizione_geografica[Ripartizione geografica])</f>
        <v>Sud</v>
      </c>
      <c r="J5433">
        <f>_xlfn.XLOOKUP(Comuni[[#This Row],[Regione]],Ripartizione_geografica[Regione],Ripartizione_geografica[Codice Regione])</f>
        <v>13</v>
      </c>
      <c r="K5433">
        <f>_xlfn.XLOOKUP(Comuni[[#This Row],[Regione]],Table_0[Regione],Table_0[Totale])</f>
        <v>681425</v>
      </c>
      <c r="L5433">
        <f>_xlfn.XLOOKUP(Comuni[[#This Row],[Regione]],Table_0[Regione],Table_0[Guariti])</f>
        <v>668758</v>
      </c>
      <c r="M5433">
        <f>_xlfn.XLOOKUP(Comuni[[#This Row],[Regione]],Table_0[Regione],Table_0[Deceduti])</f>
        <v>4041</v>
      </c>
      <c r="N5433" s="1">
        <f>(Comuni[[#This Row],[Popolazione2011]]/Comuni[[#This Row],[Ammalati TOT]])*100</f>
        <v>0.55369262941629671</v>
      </c>
      <c r="O5433">
        <f>_xlfn.XLOOKUP(Comuni[[#This Row],[Regione]],Table_0[Regione],Table_0[TOT AREA])</f>
        <v>5834728</v>
      </c>
      <c r="P5433" s="1">
        <f>(Comuni[[#This Row],[Popolazione2011]]/Comuni[[#This Row],[Ammalati AREA]])*100</f>
        <v>6.4664539632353052E-2</v>
      </c>
    </row>
    <row r="5434" spans="1:16" x14ac:dyDescent="0.3">
      <c r="A5434" t="s">
        <v>5507</v>
      </c>
      <c r="B5434" t="s">
        <v>8032</v>
      </c>
      <c r="C5434" t="s">
        <v>5435</v>
      </c>
      <c r="D5434">
        <v>1068</v>
      </c>
      <c r="E5434" s="1">
        <f>(Comuni[[#This Row],[Popolazione2011]]/SUM(D:D))*100</f>
        <v>1.7972852712774933E-3</v>
      </c>
      <c r="F5434">
        <f t="shared" si="84"/>
        <v>1307309</v>
      </c>
      <c r="G5434" s="1">
        <f>(Comuni[[#This Row],[Popolazione2011]]/Comuni[[#This Row],[TOT POP REGIONE ]])*100</f>
        <v>8.1694534344978878E-2</v>
      </c>
      <c r="H5434" t="str">
        <f>IF(Comuni[[#This Row],[Popolazione2011]]&gt;300000,"MAGGIORE","")</f>
        <v/>
      </c>
      <c r="I5434" t="str">
        <f>_xlfn.XLOOKUP(Comuni[[#This Row],[Regione]],Ripartizione_geografica[Regione],Ripartizione_geografica[Ripartizione geografica])</f>
        <v>Sud</v>
      </c>
      <c r="J5434">
        <f>_xlfn.XLOOKUP(Comuni[[#This Row],[Regione]],Ripartizione_geografica[Regione],Ripartizione_geografica[Codice Regione])</f>
        <v>13</v>
      </c>
      <c r="K5434">
        <f>_xlfn.XLOOKUP(Comuni[[#This Row],[Regione]],Table_0[Regione],Table_0[Totale])</f>
        <v>681425</v>
      </c>
      <c r="L5434">
        <f>_xlfn.XLOOKUP(Comuni[[#This Row],[Regione]],Table_0[Regione],Table_0[Guariti])</f>
        <v>668758</v>
      </c>
      <c r="M5434">
        <f>_xlfn.XLOOKUP(Comuni[[#This Row],[Regione]],Table_0[Regione],Table_0[Deceduti])</f>
        <v>4041</v>
      </c>
      <c r="N5434" s="1">
        <f>(Comuni[[#This Row],[Popolazione2011]]/Comuni[[#This Row],[Ammalati TOT]])*100</f>
        <v>0.15673038118648419</v>
      </c>
      <c r="O5434">
        <f>_xlfn.XLOOKUP(Comuni[[#This Row],[Regione]],Table_0[Regione],Table_0[TOT AREA])</f>
        <v>5834728</v>
      </c>
      <c r="P5434" s="1">
        <f>(Comuni[[#This Row],[Popolazione2011]]/Comuni[[#This Row],[Ammalati AREA]])*100</f>
        <v>1.8304195156997893E-2</v>
      </c>
    </row>
    <row r="5435" spans="1:16" x14ac:dyDescent="0.3">
      <c r="A5435" t="s">
        <v>5508</v>
      </c>
      <c r="B5435" t="s">
        <v>8032</v>
      </c>
      <c r="C5435" t="s">
        <v>5435</v>
      </c>
      <c r="D5435">
        <v>501</v>
      </c>
      <c r="E5435" s="1">
        <f>(Comuni[[#This Row],[Popolazione2011]]/SUM(D:D))*100</f>
        <v>8.4310854017792525E-4</v>
      </c>
      <c r="F5435">
        <f t="shared" si="84"/>
        <v>1307309</v>
      </c>
      <c r="G5435" s="1">
        <f>(Comuni[[#This Row],[Popolazione2011]]/Comuni[[#This Row],[TOT POP REGIONE ]])*100</f>
        <v>3.8322997852841219E-2</v>
      </c>
      <c r="H5435" t="str">
        <f>IF(Comuni[[#This Row],[Popolazione2011]]&gt;300000,"MAGGIORE","")</f>
        <v/>
      </c>
      <c r="I5435" t="str">
        <f>_xlfn.XLOOKUP(Comuni[[#This Row],[Regione]],Ripartizione_geografica[Regione],Ripartizione_geografica[Ripartizione geografica])</f>
        <v>Sud</v>
      </c>
      <c r="J5435">
        <f>_xlfn.XLOOKUP(Comuni[[#This Row],[Regione]],Ripartizione_geografica[Regione],Ripartizione_geografica[Codice Regione])</f>
        <v>13</v>
      </c>
      <c r="K5435">
        <f>_xlfn.XLOOKUP(Comuni[[#This Row],[Regione]],Table_0[Regione],Table_0[Totale])</f>
        <v>681425</v>
      </c>
      <c r="L5435">
        <f>_xlfn.XLOOKUP(Comuni[[#This Row],[Regione]],Table_0[Regione],Table_0[Guariti])</f>
        <v>668758</v>
      </c>
      <c r="M5435">
        <f>_xlfn.XLOOKUP(Comuni[[#This Row],[Regione]],Table_0[Regione],Table_0[Deceduti])</f>
        <v>4041</v>
      </c>
      <c r="N5435" s="1">
        <f>(Comuni[[#This Row],[Popolazione2011]]/Comuni[[#This Row],[Ammalati TOT]])*100</f>
        <v>7.3522397916131632E-2</v>
      </c>
      <c r="O5435">
        <f>_xlfn.XLOOKUP(Comuni[[#This Row],[Regione]],Table_0[Regione],Table_0[TOT AREA])</f>
        <v>5834728</v>
      </c>
      <c r="P5435" s="1">
        <f>(Comuni[[#This Row],[Popolazione2011]]/Comuni[[#This Row],[Ammalati AREA]])*100</f>
        <v>8.5865185146591239E-3</v>
      </c>
    </row>
    <row r="5436" spans="1:16" x14ac:dyDescent="0.3">
      <c r="A5436" t="s">
        <v>5509</v>
      </c>
      <c r="B5436" t="s">
        <v>8032</v>
      </c>
      <c r="C5436" t="s">
        <v>5435</v>
      </c>
      <c r="D5436">
        <v>7840</v>
      </c>
      <c r="E5436" s="1">
        <f>(Comuni[[#This Row],[Popolazione2011]]/SUM(D:D))*100</f>
        <v>1.319355480038909E-2</v>
      </c>
      <c r="F5436">
        <f t="shared" si="84"/>
        <v>1307309</v>
      </c>
      <c r="G5436" s="1">
        <f>(Comuni[[#This Row],[Popolazione2011]]/Comuni[[#This Row],[TOT POP REGIONE ]])*100</f>
        <v>0.59970519594066896</v>
      </c>
      <c r="H5436" t="str">
        <f>IF(Comuni[[#This Row],[Popolazione2011]]&gt;300000,"MAGGIORE","")</f>
        <v/>
      </c>
      <c r="I5436" t="str">
        <f>_xlfn.XLOOKUP(Comuni[[#This Row],[Regione]],Ripartizione_geografica[Regione],Ripartizione_geografica[Ripartizione geografica])</f>
        <v>Sud</v>
      </c>
      <c r="J5436">
        <f>_xlfn.XLOOKUP(Comuni[[#This Row],[Regione]],Ripartizione_geografica[Regione],Ripartizione_geografica[Codice Regione])</f>
        <v>13</v>
      </c>
      <c r="K5436">
        <f>_xlfn.XLOOKUP(Comuni[[#This Row],[Regione]],Table_0[Regione],Table_0[Totale])</f>
        <v>681425</v>
      </c>
      <c r="L5436">
        <f>_xlfn.XLOOKUP(Comuni[[#This Row],[Regione]],Table_0[Regione],Table_0[Guariti])</f>
        <v>668758</v>
      </c>
      <c r="M5436">
        <f>_xlfn.XLOOKUP(Comuni[[#This Row],[Regione]],Table_0[Regione],Table_0[Deceduti])</f>
        <v>4041</v>
      </c>
      <c r="N5436" s="1">
        <f>(Comuni[[#This Row],[Popolazione2011]]/Comuni[[#This Row],[Ammalati TOT]])*100</f>
        <v>1.1505301390468503</v>
      </c>
      <c r="O5436">
        <f>_xlfn.XLOOKUP(Comuni[[#This Row],[Regione]],Table_0[Regione],Table_0[TOT AREA])</f>
        <v>5834728</v>
      </c>
      <c r="P5436" s="1">
        <f>(Comuni[[#This Row],[Popolazione2011]]/Comuni[[#This Row],[Ammalati AREA]])*100</f>
        <v>0.1343678745607336</v>
      </c>
    </row>
    <row r="5437" spans="1:16" x14ac:dyDescent="0.3">
      <c r="A5437" t="s">
        <v>5510</v>
      </c>
      <c r="B5437" t="s">
        <v>8032</v>
      </c>
      <c r="C5437" t="s">
        <v>5435</v>
      </c>
      <c r="D5437">
        <v>1015</v>
      </c>
      <c r="E5437" s="1">
        <f>(Comuni[[#This Row],[Popolazione2011]]/SUM(D:D))*100</f>
        <v>1.7080941482646586E-3</v>
      </c>
      <c r="F5437">
        <f t="shared" si="84"/>
        <v>1307309</v>
      </c>
      <c r="G5437" s="1">
        <f>(Comuni[[#This Row],[Popolazione2011]]/Comuni[[#This Row],[TOT POP REGIONE ]])*100</f>
        <v>7.7640404831604462E-2</v>
      </c>
      <c r="H5437" t="str">
        <f>IF(Comuni[[#This Row],[Popolazione2011]]&gt;300000,"MAGGIORE","")</f>
        <v/>
      </c>
      <c r="I5437" t="str">
        <f>_xlfn.XLOOKUP(Comuni[[#This Row],[Regione]],Ripartizione_geografica[Regione],Ripartizione_geografica[Ripartizione geografica])</f>
        <v>Sud</v>
      </c>
      <c r="J5437">
        <f>_xlfn.XLOOKUP(Comuni[[#This Row],[Regione]],Ripartizione_geografica[Regione],Ripartizione_geografica[Codice Regione])</f>
        <v>13</v>
      </c>
      <c r="K5437">
        <f>_xlfn.XLOOKUP(Comuni[[#This Row],[Regione]],Table_0[Regione],Table_0[Totale])</f>
        <v>681425</v>
      </c>
      <c r="L5437">
        <f>_xlfn.XLOOKUP(Comuni[[#This Row],[Regione]],Table_0[Regione],Table_0[Guariti])</f>
        <v>668758</v>
      </c>
      <c r="M5437">
        <f>_xlfn.XLOOKUP(Comuni[[#This Row],[Regione]],Table_0[Regione],Table_0[Deceduti])</f>
        <v>4041</v>
      </c>
      <c r="N5437" s="1">
        <f>(Comuni[[#This Row],[Popolazione2011]]/Comuni[[#This Row],[Ammalati TOT]])*100</f>
        <v>0.1489525626444583</v>
      </c>
      <c r="O5437">
        <f>_xlfn.XLOOKUP(Comuni[[#This Row],[Regione]],Table_0[Regione],Table_0[TOT AREA])</f>
        <v>5834728</v>
      </c>
      <c r="P5437" s="1">
        <f>(Comuni[[#This Row],[Popolazione2011]]/Comuni[[#This Row],[Ammalati AREA]])*100</f>
        <v>1.7395840902952119E-2</v>
      </c>
    </row>
    <row r="5438" spans="1:16" x14ac:dyDescent="0.3">
      <c r="A5438" t="s">
        <v>5511</v>
      </c>
      <c r="B5438" t="s">
        <v>8032</v>
      </c>
      <c r="C5438" t="s">
        <v>5435</v>
      </c>
      <c r="D5438">
        <v>2812</v>
      </c>
      <c r="E5438" s="1">
        <f>(Comuni[[#This Row],[Popolazione2011]]/SUM(D:D))*100</f>
        <v>4.7321780738130252E-3</v>
      </c>
      <c r="F5438">
        <f t="shared" si="84"/>
        <v>1307309</v>
      </c>
      <c r="G5438" s="1">
        <f>(Comuni[[#This Row],[Popolazione2011]]/Comuni[[#This Row],[TOT POP REGIONE ]])*100</f>
        <v>0.21509834323790319</v>
      </c>
      <c r="H5438" t="str">
        <f>IF(Comuni[[#This Row],[Popolazione2011]]&gt;300000,"MAGGIORE","")</f>
        <v/>
      </c>
      <c r="I5438" t="str">
        <f>_xlfn.XLOOKUP(Comuni[[#This Row],[Regione]],Ripartizione_geografica[Regione],Ripartizione_geografica[Ripartizione geografica])</f>
        <v>Sud</v>
      </c>
      <c r="J5438">
        <f>_xlfn.XLOOKUP(Comuni[[#This Row],[Regione]],Ripartizione_geografica[Regione],Ripartizione_geografica[Codice Regione])</f>
        <v>13</v>
      </c>
      <c r="K5438">
        <f>_xlfn.XLOOKUP(Comuni[[#This Row],[Regione]],Table_0[Regione],Table_0[Totale])</f>
        <v>681425</v>
      </c>
      <c r="L5438">
        <f>_xlfn.XLOOKUP(Comuni[[#This Row],[Regione]],Table_0[Regione],Table_0[Guariti])</f>
        <v>668758</v>
      </c>
      <c r="M5438">
        <f>_xlfn.XLOOKUP(Comuni[[#This Row],[Regione]],Table_0[Regione],Table_0[Deceduti])</f>
        <v>4041</v>
      </c>
      <c r="N5438" s="1">
        <f>(Comuni[[#This Row],[Popolazione2011]]/Comuni[[#This Row],[Ammalati TOT]])*100</f>
        <v>0.41266463660711006</v>
      </c>
      <c r="O5438">
        <f>_xlfn.XLOOKUP(Comuni[[#This Row],[Regione]],Table_0[Regione],Table_0[TOT AREA])</f>
        <v>5834728</v>
      </c>
      <c r="P5438" s="1">
        <f>(Comuni[[#This Row],[Popolazione2011]]/Comuni[[#This Row],[Ammalati AREA]])*100</f>
        <v>4.8194191742956999E-2</v>
      </c>
    </row>
    <row r="5439" spans="1:16" x14ac:dyDescent="0.3">
      <c r="A5439" t="s">
        <v>5512</v>
      </c>
      <c r="B5439" t="s">
        <v>8032</v>
      </c>
      <c r="C5439" t="s">
        <v>5435</v>
      </c>
      <c r="D5439">
        <v>663</v>
      </c>
      <c r="E5439" s="1">
        <f>(Comuni[[#This Row],[Popolazione2011]]/SUM(D:D))*100</f>
        <v>1.1157304633492304E-3</v>
      </c>
      <c r="F5439">
        <f t="shared" si="84"/>
        <v>1307309</v>
      </c>
      <c r="G5439" s="1">
        <f>(Comuni[[#This Row],[Popolazione2011]]/Comuni[[#This Row],[TOT POP REGIONE ]])*100</f>
        <v>5.0714865422023407E-2</v>
      </c>
      <c r="H5439" t="str">
        <f>IF(Comuni[[#This Row],[Popolazione2011]]&gt;300000,"MAGGIORE","")</f>
        <v/>
      </c>
      <c r="I5439" t="str">
        <f>_xlfn.XLOOKUP(Comuni[[#This Row],[Regione]],Ripartizione_geografica[Regione],Ripartizione_geografica[Ripartizione geografica])</f>
        <v>Sud</v>
      </c>
      <c r="J5439">
        <f>_xlfn.XLOOKUP(Comuni[[#This Row],[Regione]],Ripartizione_geografica[Regione],Ripartizione_geografica[Codice Regione])</f>
        <v>13</v>
      </c>
      <c r="K5439">
        <f>_xlfn.XLOOKUP(Comuni[[#This Row],[Regione]],Table_0[Regione],Table_0[Totale])</f>
        <v>681425</v>
      </c>
      <c r="L5439">
        <f>_xlfn.XLOOKUP(Comuni[[#This Row],[Regione]],Table_0[Regione],Table_0[Guariti])</f>
        <v>668758</v>
      </c>
      <c r="M5439">
        <f>_xlfn.XLOOKUP(Comuni[[#This Row],[Regione]],Table_0[Regione],Table_0[Deceduti])</f>
        <v>4041</v>
      </c>
      <c r="N5439" s="1">
        <f>(Comuni[[#This Row],[Popolazione2011]]/Comuni[[#This Row],[Ammalati TOT]])*100</f>
        <v>9.7296107421946651E-2</v>
      </c>
      <c r="O5439">
        <f>_xlfn.XLOOKUP(Comuni[[#This Row],[Regione]],Table_0[Regione],Table_0[TOT AREA])</f>
        <v>5834728</v>
      </c>
      <c r="P5439" s="1">
        <f>(Comuni[[#This Row],[Popolazione2011]]/Comuni[[#This Row],[Ammalati AREA]])*100</f>
        <v>1.1362997555327343E-2</v>
      </c>
    </row>
    <row r="5440" spans="1:16" x14ac:dyDescent="0.3">
      <c r="A5440" t="s">
        <v>5513</v>
      </c>
      <c r="B5440" t="s">
        <v>8032</v>
      </c>
      <c r="C5440" t="s">
        <v>5435</v>
      </c>
      <c r="D5440">
        <v>724</v>
      </c>
      <c r="E5440" s="1">
        <f>(Comuni[[#This Row],[Popolazione2011]]/SUM(D:D))*100</f>
        <v>1.21838439738287E-3</v>
      </c>
      <c r="F5440">
        <f t="shared" si="84"/>
        <v>1307309</v>
      </c>
      <c r="G5440" s="1">
        <f>(Comuni[[#This Row],[Popolazione2011]]/Comuni[[#This Row],[TOT POP REGIONE ]])*100</f>
        <v>5.5380939012888306E-2</v>
      </c>
      <c r="H5440" t="str">
        <f>IF(Comuni[[#This Row],[Popolazione2011]]&gt;300000,"MAGGIORE","")</f>
        <v/>
      </c>
      <c r="I5440" t="str">
        <f>_xlfn.XLOOKUP(Comuni[[#This Row],[Regione]],Ripartizione_geografica[Regione],Ripartizione_geografica[Ripartizione geografica])</f>
        <v>Sud</v>
      </c>
      <c r="J5440">
        <f>_xlfn.XLOOKUP(Comuni[[#This Row],[Regione]],Ripartizione_geografica[Regione],Ripartizione_geografica[Codice Regione])</f>
        <v>13</v>
      </c>
      <c r="K5440">
        <f>_xlfn.XLOOKUP(Comuni[[#This Row],[Regione]],Table_0[Regione],Table_0[Totale])</f>
        <v>681425</v>
      </c>
      <c r="L5440">
        <f>_xlfn.XLOOKUP(Comuni[[#This Row],[Regione]],Table_0[Regione],Table_0[Guariti])</f>
        <v>668758</v>
      </c>
      <c r="M5440">
        <f>_xlfn.XLOOKUP(Comuni[[#This Row],[Regione]],Table_0[Regione],Table_0[Deceduti])</f>
        <v>4041</v>
      </c>
      <c r="N5440" s="1">
        <f>(Comuni[[#This Row],[Popolazione2011]]/Comuni[[#This Row],[Ammalati TOT]])*100</f>
        <v>0.10624793630993873</v>
      </c>
      <c r="O5440">
        <f>_xlfn.XLOOKUP(Comuni[[#This Row],[Regione]],Table_0[Regione],Table_0[TOT AREA])</f>
        <v>5834728</v>
      </c>
      <c r="P5440" s="1">
        <f>(Comuni[[#This Row],[Popolazione2011]]/Comuni[[#This Row],[Ammalati AREA]])*100</f>
        <v>1.24084618854555E-2</v>
      </c>
    </row>
    <row r="5441" spans="1:16" x14ac:dyDescent="0.3">
      <c r="A5441" t="s">
        <v>5514</v>
      </c>
      <c r="B5441" t="s">
        <v>8032</v>
      </c>
      <c r="C5441" t="s">
        <v>5435</v>
      </c>
      <c r="D5441">
        <v>830</v>
      </c>
      <c r="E5441" s="1">
        <f>(Comuni[[#This Row],[Popolazione2011]]/SUM(D:D))*100</f>
        <v>1.3967666434085387E-3</v>
      </c>
      <c r="F5441">
        <f t="shared" si="84"/>
        <v>1307309</v>
      </c>
      <c r="G5441" s="1">
        <f>(Comuni[[#This Row],[Popolazione2011]]/Comuni[[#This Row],[TOT POP REGIONE ]])*100</f>
        <v>6.3489198039637151E-2</v>
      </c>
      <c r="H5441" t="str">
        <f>IF(Comuni[[#This Row],[Popolazione2011]]&gt;300000,"MAGGIORE","")</f>
        <v/>
      </c>
      <c r="I5441" t="str">
        <f>_xlfn.XLOOKUP(Comuni[[#This Row],[Regione]],Ripartizione_geografica[Regione],Ripartizione_geografica[Ripartizione geografica])</f>
        <v>Sud</v>
      </c>
      <c r="J5441">
        <f>_xlfn.XLOOKUP(Comuni[[#This Row],[Regione]],Ripartizione_geografica[Regione],Ripartizione_geografica[Codice Regione])</f>
        <v>13</v>
      </c>
      <c r="K5441">
        <f>_xlfn.XLOOKUP(Comuni[[#This Row],[Regione]],Table_0[Regione],Table_0[Totale])</f>
        <v>681425</v>
      </c>
      <c r="L5441">
        <f>_xlfn.XLOOKUP(Comuni[[#This Row],[Regione]],Table_0[Regione],Table_0[Guariti])</f>
        <v>668758</v>
      </c>
      <c r="M5441">
        <f>_xlfn.XLOOKUP(Comuni[[#This Row],[Regione]],Table_0[Regione],Table_0[Deceduti])</f>
        <v>4041</v>
      </c>
      <c r="N5441" s="1">
        <f>(Comuni[[#This Row],[Popolazione2011]]/Comuni[[#This Row],[Ammalati TOT]])*100</f>
        <v>0.12180357339399053</v>
      </c>
      <c r="O5441">
        <f>_xlfn.XLOOKUP(Comuni[[#This Row],[Regione]],Table_0[Regione],Table_0[TOT AREA])</f>
        <v>5834728</v>
      </c>
      <c r="P5441" s="1">
        <f>(Comuni[[#This Row],[Popolazione2011]]/Comuni[[#This Row],[Ammalati AREA]])*100</f>
        <v>1.4225170393547051E-2</v>
      </c>
    </row>
    <row r="5442" spans="1:16" x14ac:dyDescent="0.3">
      <c r="A5442" t="s">
        <v>5515</v>
      </c>
      <c r="B5442" t="s">
        <v>8032</v>
      </c>
      <c r="C5442" t="s">
        <v>5435</v>
      </c>
      <c r="D5442">
        <v>504</v>
      </c>
      <c r="E5442" s="1">
        <f>(Comuni[[#This Row],[Popolazione2011]]/SUM(D:D))*100</f>
        <v>8.4815709431072708E-4</v>
      </c>
      <c r="F5442">
        <f t="shared" ref="F5442:F5505" si="85">SUMIFS(D:D,B:B,B5442)</f>
        <v>1307309</v>
      </c>
      <c r="G5442" s="1">
        <f>(Comuni[[#This Row],[Popolazione2011]]/Comuni[[#This Row],[TOT POP REGIONE ]])*100</f>
        <v>3.8552476881900145E-2</v>
      </c>
      <c r="H5442" t="str">
        <f>IF(Comuni[[#This Row],[Popolazione2011]]&gt;300000,"MAGGIORE","")</f>
        <v/>
      </c>
      <c r="I5442" t="str">
        <f>_xlfn.XLOOKUP(Comuni[[#This Row],[Regione]],Ripartizione_geografica[Regione],Ripartizione_geografica[Ripartizione geografica])</f>
        <v>Sud</v>
      </c>
      <c r="J5442">
        <f>_xlfn.XLOOKUP(Comuni[[#This Row],[Regione]],Ripartizione_geografica[Regione],Ripartizione_geografica[Codice Regione])</f>
        <v>13</v>
      </c>
      <c r="K5442">
        <f>_xlfn.XLOOKUP(Comuni[[#This Row],[Regione]],Table_0[Regione],Table_0[Totale])</f>
        <v>681425</v>
      </c>
      <c r="L5442">
        <f>_xlfn.XLOOKUP(Comuni[[#This Row],[Regione]],Table_0[Regione],Table_0[Guariti])</f>
        <v>668758</v>
      </c>
      <c r="M5442">
        <f>_xlfn.XLOOKUP(Comuni[[#This Row],[Regione]],Table_0[Regione],Table_0[Deceduti])</f>
        <v>4041</v>
      </c>
      <c r="N5442" s="1">
        <f>(Comuni[[#This Row],[Popolazione2011]]/Comuni[[#This Row],[Ammalati TOT]])*100</f>
        <v>7.3962651795868944E-2</v>
      </c>
      <c r="O5442">
        <f>_xlfn.XLOOKUP(Comuni[[#This Row],[Regione]],Table_0[Regione],Table_0[TOT AREA])</f>
        <v>5834728</v>
      </c>
      <c r="P5442" s="1">
        <f>(Comuni[[#This Row],[Popolazione2011]]/Comuni[[#This Row],[Ammalati AREA]])*100</f>
        <v>8.637934793190017E-3</v>
      </c>
    </row>
    <row r="5443" spans="1:16" x14ac:dyDescent="0.3">
      <c r="A5443" t="s">
        <v>5516</v>
      </c>
      <c r="B5443" t="s">
        <v>8032</v>
      </c>
      <c r="C5443" t="s">
        <v>5435</v>
      </c>
      <c r="D5443">
        <v>1468</v>
      </c>
      <c r="E5443" s="1">
        <f>(Comuni[[#This Row],[Popolazione2011]]/SUM(D:D))*100</f>
        <v>2.4704258223177526E-3</v>
      </c>
      <c r="F5443">
        <f t="shared" si="85"/>
        <v>1307309</v>
      </c>
      <c r="G5443" s="1">
        <f>(Comuni[[#This Row],[Popolazione2011]]/Comuni[[#This Row],[TOT POP REGIONE ]])*100</f>
        <v>0.11229173821950282</v>
      </c>
      <c r="H5443" t="str">
        <f>IF(Comuni[[#This Row],[Popolazione2011]]&gt;300000,"MAGGIORE","")</f>
        <v/>
      </c>
      <c r="I5443" t="str">
        <f>_xlfn.XLOOKUP(Comuni[[#This Row],[Regione]],Ripartizione_geografica[Regione],Ripartizione_geografica[Ripartizione geografica])</f>
        <v>Sud</v>
      </c>
      <c r="J5443">
        <f>_xlfn.XLOOKUP(Comuni[[#This Row],[Regione]],Ripartizione_geografica[Regione],Ripartizione_geografica[Codice Regione])</f>
        <v>13</v>
      </c>
      <c r="K5443">
        <f>_xlfn.XLOOKUP(Comuni[[#This Row],[Regione]],Table_0[Regione],Table_0[Totale])</f>
        <v>681425</v>
      </c>
      <c r="L5443">
        <f>_xlfn.XLOOKUP(Comuni[[#This Row],[Regione]],Table_0[Regione],Table_0[Guariti])</f>
        <v>668758</v>
      </c>
      <c r="M5443">
        <f>_xlfn.XLOOKUP(Comuni[[#This Row],[Regione]],Table_0[Regione],Table_0[Deceduti])</f>
        <v>4041</v>
      </c>
      <c r="N5443" s="1">
        <f>(Comuni[[#This Row],[Popolazione2011]]/Comuni[[#This Row],[Ammalati TOT]])*100</f>
        <v>0.21543089848479291</v>
      </c>
      <c r="O5443">
        <f>_xlfn.XLOOKUP(Comuni[[#This Row],[Regione]],Table_0[Regione],Table_0[TOT AREA])</f>
        <v>5834728</v>
      </c>
      <c r="P5443" s="1">
        <f>(Comuni[[#This Row],[Popolazione2011]]/Comuni[[#This Row],[Ammalati AREA]])*100</f>
        <v>2.5159698961116951E-2</v>
      </c>
    </row>
    <row r="5444" spans="1:16" x14ac:dyDescent="0.3">
      <c r="A5444" t="s">
        <v>5517</v>
      </c>
      <c r="B5444" t="s">
        <v>8032</v>
      </c>
      <c r="C5444" t="s">
        <v>5435</v>
      </c>
      <c r="D5444">
        <v>167</v>
      </c>
      <c r="E5444" s="1">
        <f>(Comuni[[#This Row],[Popolazione2011]]/SUM(D:D))*100</f>
        <v>2.8103618005930842E-4</v>
      </c>
      <c r="F5444">
        <f t="shared" si="85"/>
        <v>1307309</v>
      </c>
      <c r="G5444" s="1">
        <f>(Comuni[[#This Row],[Popolazione2011]]/Comuni[[#This Row],[TOT POP REGIONE ]])*100</f>
        <v>1.2774332617613739E-2</v>
      </c>
      <c r="H5444" t="str">
        <f>IF(Comuni[[#This Row],[Popolazione2011]]&gt;300000,"MAGGIORE","")</f>
        <v/>
      </c>
      <c r="I5444" t="str">
        <f>_xlfn.XLOOKUP(Comuni[[#This Row],[Regione]],Ripartizione_geografica[Regione],Ripartizione_geografica[Ripartizione geografica])</f>
        <v>Sud</v>
      </c>
      <c r="J5444">
        <f>_xlfn.XLOOKUP(Comuni[[#This Row],[Regione]],Ripartizione_geografica[Regione],Ripartizione_geografica[Codice Regione])</f>
        <v>13</v>
      </c>
      <c r="K5444">
        <f>_xlfn.XLOOKUP(Comuni[[#This Row],[Regione]],Table_0[Regione],Table_0[Totale])</f>
        <v>681425</v>
      </c>
      <c r="L5444">
        <f>_xlfn.XLOOKUP(Comuni[[#This Row],[Regione]],Table_0[Regione],Table_0[Guariti])</f>
        <v>668758</v>
      </c>
      <c r="M5444">
        <f>_xlfn.XLOOKUP(Comuni[[#This Row],[Regione]],Table_0[Regione],Table_0[Deceduti])</f>
        <v>4041</v>
      </c>
      <c r="N5444" s="1">
        <f>(Comuni[[#This Row],[Popolazione2011]]/Comuni[[#This Row],[Ammalati TOT]])*100</f>
        <v>2.4507465972043879E-2</v>
      </c>
      <c r="O5444">
        <f>_xlfn.XLOOKUP(Comuni[[#This Row],[Regione]],Table_0[Regione],Table_0[TOT AREA])</f>
        <v>5834728</v>
      </c>
      <c r="P5444" s="1">
        <f>(Comuni[[#This Row],[Popolazione2011]]/Comuni[[#This Row],[Ammalati AREA]])*100</f>
        <v>2.8621728382197077E-3</v>
      </c>
    </row>
    <row r="5445" spans="1:16" x14ac:dyDescent="0.3">
      <c r="A5445" t="s">
        <v>5518</v>
      </c>
      <c r="B5445" t="s">
        <v>8032</v>
      </c>
      <c r="C5445" t="s">
        <v>5435</v>
      </c>
      <c r="D5445">
        <v>1636</v>
      </c>
      <c r="E5445" s="1">
        <f>(Comuni[[#This Row],[Popolazione2011]]/SUM(D:D))*100</f>
        <v>2.7531448537546619E-3</v>
      </c>
      <c r="F5445">
        <f t="shared" si="85"/>
        <v>1307309</v>
      </c>
      <c r="G5445" s="1">
        <f>(Comuni[[#This Row],[Popolazione2011]]/Comuni[[#This Row],[TOT POP REGIONE ]])*100</f>
        <v>0.12514256384680286</v>
      </c>
      <c r="H5445" t="str">
        <f>IF(Comuni[[#This Row],[Popolazione2011]]&gt;300000,"MAGGIORE","")</f>
        <v/>
      </c>
      <c r="I5445" t="str">
        <f>_xlfn.XLOOKUP(Comuni[[#This Row],[Regione]],Ripartizione_geografica[Regione],Ripartizione_geografica[Ripartizione geografica])</f>
        <v>Sud</v>
      </c>
      <c r="J5445">
        <f>_xlfn.XLOOKUP(Comuni[[#This Row],[Regione]],Ripartizione_geografica[Regione],Ripartizione_geografica[Codice Regione])</f>
        <v>13</v>
      </c>
      <c r="K5445">
        <f>_xlfn.XLOOKUP(Comuni[[#This Row],[Regione]],Table_0[Regione],Table_0[Totale])</f>
        <v>681425</v>
      </c>
      <c r="L5445">
        <f>_xlfn.XLOOKUP(Comuni[[#This Row],[Regione]],Table_0[Regione],Table_0[Guariti])</f>
        <v>668758</v>
      </c>
      <c r="M5445">
        <f>_xlfn.XLOOKUP(Comuni[[#This Row],[Regione]],Table_0[Regione],Table_0[Deceduti])</f>
        <v>4041</v>
      </c>
      <c r="N5445" s="1">
        <f>(Comuni[[#This Row],[Popolazione2011]]/Comuni[[#This Row],[Ammalati TOT]])*100</f>
        <v>0.24008511575008257</v>
      </c>
      <c r="O5445">
        <f>_xlfn.XLOOKUP(Comuni[[#This Row],[Regione]],Table_0[Regione],Table_0[TOT AREA])</f>
        <v>5834728</v>
      </c>
      <c r="P5445" s="1">
        <f>(Comuni[[#This Row],[Popolazione2011]]/Comuni[[#This Row],[Ammalati AREA]])*100</f>
        <v>2.8039010558846961E-2</v>
      </c>
    </row>
    <row r="5446" spans="1:16" x14ac:dyDescent="0.3">
      <c r="A5446" t="s">
        <v>5519</v>
      </c>
      <c r="B5446" t="s">
        <v>8032</v>
      </c>
      <c r="C5446" t="s">
        <v>5435</v>
      </c>
      <c r="D5446">
        <v>3910</v>
      </c>
      <c r="E5446" s="1">
        <f>(Comuni[[#This Row],[Popolazione2011]]/SUM(D:D))*100</f>
        <v>6.5799488864185379E-3</v>
      </c>
      <c r="F5446">
        <f t="shared" si="85"/>
        <v>1307309</v>
      </c>
      <c r="G5446" s="1">
        <f>(Comuni[[#This Row],[Popolazione2011]]/Comuni[[#This Row],[TOT POP REGIONE ]])*100</f>
        <v>0.29908766787347135</v>
      </c>
      <c r="H5446" t="str">
        <f>IF(Comuni[[#This Row],[Popolazione2011]]&gt;300000,"MAGGIORE","")</f>
        <v/>
      </c>
      <c r="I5446" t="str">
        <f>_xlfn.XLOOKUP(Comuni[[#This Row],[Regione]],Ripartizione_geografica[Regione],Ripartizione_geografica[Ripartizione geografica])</f>
        <v>Sud</v>
      </c>
      <c r="J5446">
        <f>_xlfn.XLOOKUP(Comuni[[#This Row],[Regione]],Ripartizione_geografica[Regione],Ripartizione_geografica[Codice Regione])</f>
        <v>13</v>
      </c>
      <c r="K5446">
        <f>_xlfn.XLOOKUP(Comuni[[#This Row],[Regione]],Table_0[Regione],Table_0[Totale])</f>
        <v>681425</v>
      </c>
      <c r="L5446">
        <f>_xlfn.XLOOKUP(Comuni[[#This Row],[Regione]],Table_0[Regione],Table_0[Guariti])</f>
        <v>668758</v>
      </c>
      <c r="M5446">
        <f>_xlfn.XLOOKUP(Comuni[[#This Row],[Regione]],Table_0[Regione],Table_0[Deceduti])</f>
        <v>4041</v>
      </c>
      <c r="N5446" s="1">
        <f>(Comuni[[#This Row],[Popolazione2011]]/Comuni[[#This Row],[Ammalati TOT]])*100</f>
        <v>0.57379755659096743</v>
      </c>
      <c r="O5446">
        <f>_xlfn.XLOOKUP(Comuni[[#This Row],[Regione]],Table_0[Regione],Table_0[TOT AREA])</f>
        <v>5834728</v>
      </c>
      <c r="P5446" s="1">
        <f>(Comuni[[#This Row],[Popolazione2011]]/Comuni[[#This Row],[Ammalati AREA]])*100</f>
        <v>6.7012549685263822E-2</v>
      </c>
    </row>
    <row r="5447" spans="1:16" x14ac:dyDescent="0.3">
      <c r="A5447" t="s">
        <v>5520</v>
      </c>
      <c r="B5447" t="s">
        <v>8032</v>
      </c>
      <c r="C5447" t="s">
        <v>5435</v>
      </c>
      <c r="D5447">
        <v>127</v>
      </c>
      <c r="E5447" s="1">
        <f>(Comuni[[#This Row],[Popolazione2011]]/SUM(D:D))*100</f>
        <v>2.1372212495528246E-4</v>
      </c>
      <c r="F5447">
        <f t="shared" si="85"/>
        <v>1307309</v>
      </c>
      <c r="G5447" s="1">
        <f>(Comuni[[#This Row],[Popolazione2011]]/Comuni[[#This Row],[TOT POP REGIONE ]])*100</f>
        <v>9.7146122301613458E-3</v>
      </c>
      <c r="H5447" t="str">
        <f>IF(Comuni[[#This Row],[Popolazione2011]]&gt;300000,"MAGGIORE","")</f>
        <v/>
      </c>
      <c r="I5447" t="str">
        <f>_xlfn.XLOOKUP(Comuni[[#This Row],[Regione]],Ripartizione_geografica[Regione],Ripartizione_geografica[Ripartizione geografica])</f>
        <v>Sud</v>
      </c>
      <c r="J5447">
        <f>_xlfn.XLOOKUP(Comuni[[#This Row],[Regione]],Ripartizione_geografica[Regione],Ripartizione_geografica[Codice Regione])</f>
        <v>13</v>
      </c>
      <c r="K5447">
        <f>_xlfn.XLOOKUP(Comuni[[#This Row],[Regione]],Table_0[Regione],Table_0[Totale])</f>
        <v>681425</v>
      </c>
      <c r="L5447">
        <f>_xlfn.XLOOKUP(Comuni[[#This Row],[Regione]],Table_0[Regione],Table_0[Guariti])</f>
        <v>668758</v>
      </c>
      <c r="M5447">
        <f>_xlfn.XLOOKUP(Comuni[[#This Row],[Regione]],Table_0[Regione],Table_0[Deceduti])</f>
        <v>4041</v>
      </c>
      <c r="N5447" s="1">
        <f>(Comuni[[#This Row],[Popolazione2011]]/Comuni[[#This Row],[Ammalati TOT]])*100</f>
        <v>1.8637414242213012E-2</v>
      </c>
      <c r="O5447">
        <f>_xlfn.XLOOKUP(Comuni[[#This Row],[Regione]],Table_0[Regione],Table_0[TOT AREA])</f>
        <v>5834728</v>
      </c>
      <c r="P5447" s="1">
        <f>(Comuni[[#This Row],[Popolazione2011]]/Comuni[[#This Row],[Ammalati AREA]])*100</f>
        <v>2.1766224578078017E-3</v>
      </c>
    </row>
    <row r="5448" spans="1:16" x14ac:dyDescent="0.3">
      <c r="A5448" t="s">
        <v>5521</v>
      </c>
      <c r="B5448" t="s">
        <v>8032</v>
      </c>
      <c r="C5448" t="s">
        <v>5435</v>
      </c>
      <c r="D5448">
        <v>1836</v>
      </c>
      <c r="E5448" s="1">
        <f>(Comuni[[#This Row],[Popolazione2011]]/SUM(D:D))*100</f>
        <v>3.0897151292747912E-3</v>
      </c>
      <c r="F5448">
        <f t="shared" si="85"/>
        <v>1307309</v>
      </c>
      <c r="G5448" s="1">
        <f>(Comuni[[#This Row],[Popolazione2011]]/Comuni[[#This Row],[TOT POP REGIONE ]])*100</f>
        <v>0.14044116578406482</v>
      </c>
      <c r="H5448" t="str">
        <f>IF(Comuni[[#This Row],[Popolazione2011]]&gt;300000,"MAGGIORE","")</f>
        <v/>
      </c>
      <c r="I5448" t="str">
        <f>_xlfn.XLOOKUP(Comuni[[#This Row],[Regione]],Ripartizione_geografica[Regione],Ripartizione_geografica[Ripartizione geografica])</f>
        <v>Sud</v>
      </c>
      <c r="J5448">
        <f>_xlfn.XLOOKUP(Comuni[[#This Row],[Regione]],Ripartizione_geografica[Regione],Ripartizione_geografica[Codice Regione])</f>
        <v>13</v>
      </c>
      <c r="K5448">
        <f>_xlfn.XLOOKUP(Comuni[[#This Row],[Regione]],Table_0[Regione],Table_0[Totale])</f>
        <v>681425</v>
      </c>
      <c r="L5448">
        <f>_xlfn.XLOOKUP(Comuni[[#This Row],[Regione]],Table_0[Regione],Table_0[Guariti])</f>
        <v>668758</v>
      </c>
      <c r="M5448">
        <f>_xlfn.XLOOKUP(Comuni[[#This Row],[Regione]],Table_0[Regione],Table_0[Deceduti])</f>
        <v>4041</v>
      </c>
      <c r="N5448" s="1">
        <f>(Comuni[[#This Row],[Popolazione2011]]/Comuni[[#This Row],[Ammalati TOT]])*100</f>
        <v>0.26943537439923693</v>
      </c>
      <c r="O5448">
        <f>_xlfn.XLOOKUP(Comuni[[#This Row],[Regione]],Table_0[Regione],Table_0[TOT AREA])</f>
        <v>5834728</v>
      </c>
      <c r="P5448" s="1">
        <f>(Comuni[[#This Row],[Popolazione2011]]/Comuni[[#This Row],[Ammalati AREA]])*100</f>
        <v>3.1466762460906489E-2</v>
      </c>
    </row>
    <row r="5449" spans="1:16" x14ac:dyDescent="0.3">
      <c r="A5449" t="s">
        <v>5522</v>
      </c>
      <c r="B5449" t="s">
        <v>8032</v>
      </c>
      <c r="C5449" t="s">
        <v>5435</v>
      </c>
      <c r="D5449">
        <v>631</v>
      </c>
      <c r="E5449" s="1">
        <f>(Comuni[[#This Row],[Popolazione2011]]/SUM(D:D))*100</f>
        <v>1.0618792192660096E-3</v>
      </c>
      <c r="F5449">
        <f t="shared" si="85"/>
        <v>1307309</v>
      </c>
      <c r="G5449" s="1">
        <f>(Comuni[[#This Row],[Popolazione2011]]/Comuni[[#This Row],[TOT POP REGIONE ]])*100</f>
        <v>4.8267089112061498E-2</v>
      </c>
      <c r="H5449" t="str">
        <f>IF(Comuni[[#This Row],[Popolazione2011]]&gt;300000,"MAGGIORE","")</f>
        <v/>
      </c>
      <c r="I5449" t="str">
        <f>_xlfn.XLOOKUP(Comuni[[#This Row],[Regione]],Ripartizione_geografica[Regione],Ripartizione_geografica[Ripartizione geografica])</f>
        <v>Sud</v>
      </c>
      <c r="J5449">
        <f>_xlfn.XLOOKUP(Comuni[[#This Row],[Regione]],Ripartizione_geografica[Regione],Ripartizione_geografica[Codice Regione])</f>
        <v>13</v>
      </c>
      <c r="K5449">
        <f>_xlfn.XLOOKUP(Comuni[[#This Row],[Regione]],Table_0[Regione],Table_0[Totale])</f>
        <v>681425</v>
      </c>
      <c r="L5449">
        <f>_xlfn.XLOOKUP(Comuni[[#This Row],[Regione]],Table_0[Regione],Table_0[Guariti])</f>
        <v>668758</v>
      </c>
      <c r="M5449">
        <f>_xlfn.XLOOKUP(Comuni[[#This Row],[Regione]],Table_0[Regione],Table_0[Deceduti])</f>
        <v>4041</v>
      </c>
      <c r="N5449" s="1">
        <f>(Comuni[[#This Row],[Popolazione2011]]/Comuni[[#This Row],[Ammalati TOT]])*100</f>
        <v>9.2600066038081963E-2</v>
      </c>
      <c r="O5449">
        <f>_xlfn.XLOOKUP(Comuni[[#This Row],[Regione]],Table_0[Regione],Table_0[TOT AREA])</f>
        <v>5834728</v>
      </c>
      <c r="P5449" s="1">
        <f>(Comuni[[#This Row],[Popolazione2011]]/Comuni[[#This Row],[Ammalati AREA]])*100</f>
        <v>1.0814557250997819E-2</v>
      </c>
    </row>
    <row r="5450" spans="1:16" x14ac:dyDescent="0.3">
      <c r="A5450" t="s">
        <v>5523</v>
      </c>
      <c r="B5450" t="s">
        <v>8032</v>
      </c>
      <c r="C5450" t="s">
        <v>5435</v>
      </c>
      <c r="D5450">
        <v>1208</v>
      </c>
      <c r="E5450" s="1">
        <f>(Comuni[[#This Row],[Popolazione2011]]/SUM(D:D))*100</f>
        <v>2.0328844641415841E-3</v>
      </c>
      <c r="F5450">
        <f t="shared" si="85"/>
        <v>1307309</v>
      </c>
      <c r="G5450" s="1">
        <f>(Comuni[[#This Row],[Popolazione2011]]/Comuni[[#This Row],[TOT POP REGIONE ]])*100</f>
        <v>9.2403555701062248E-2</v>
      </c>
      <c r="H5450" t="str">
        <f>IF(Comuni[[#This Row],[Popolazione2011]]&gt;300000,"MAGGIORE","")</f>
        <v/>
      </c>
      <c r="I5450" t="str">
        <f>_xlfn.XLOOKUP(Comuni[[#This Row],[Regione]],Ripartizione_geografica[Regione],Ripartizione_geografica[Ripartizione geografica])</f>
        <v>Sud</v>
      </c>
      <c r="J5450">
        <f>_xlfn.XLOOKUP(Comuni[[#This Row],[Regione]],Ripartizione_geografica[Regione],Ripartizione_geografica[Codice Regione])</f>
        <v>13</v>
      </c>
      <c r="K5450">
        <f>_xlfn.XLOOKUP(Comuni[[#This Row],[Regione]],Table_0[Regione],Table_0[Totale])</f>
        <v>681425</v>
      </c>
      <c r="L5450">
        <f>_xlfn.XLOOKUP(Comuni[[#This Row],[Regione]],Table_0[Regione],Table_0[Guariti])</f>
        <v>668758</v>
      </c>
      <c r="M5450">
        <f>_xlfn.XLOOKUP(Comuni[[#This Row],[Regione]],Table_0[Regione],Table_0[Deceduti])</f>
        <v>4041</v>
      </c>
      <c r="N5450" s="1">
        <f>(Comuni[[#This Row],[Popolazione2011]]/Comuni[[#This Row],[Ammalati TOT]])*100</f>
        <v>0.17727556224089225</v>
      </c>
      <c r="O5450">
        <f>_xlfn.XLOOKUP(Comuni[[#This Row],[Regione]],Table_0[Regione],Table_0[TOT AREA])</f>
        <v>5834728</v>
      </c>
      <c r="P5450" s="1">
        <f>(Comuni[[#This Row],[Popolazione2011]]/Comuni[[#This Row],[Ammalati AREA]])*100</f>
        <v>2.0703621488439565E-2</v>
      </c>
    </row>
    <row r="5451" spans="1:16" x14ac:dyDescent="0.3">
      <c r="A5451" t="s">
        <v>5524</v>
      </c>
      <c r="B5451" t="s">
        <v>8032</v>
      </c>
      <c r="C5451" t="s">
        <v>5435</v>
      </c>
      <c r="D5451">
        <v>418</v>
      </c>
      <c r="E5451" s="1">
        <f>(Comuni[[#This Row],[Popolazione2011]]/SUM(D:D))*100</f>
        <v>7.034318758370714E-4</v>
      </c>
      <c r="F5451">
        <f t="shared" si="85"/>
        <v>1307309</v>
      </c>
      <c r="G5451" s="1">
        <f>(Comuni[[#This Row],[Popolazione2011]]/Comuni[[#This Row],[TOT POP REGIONE ]])*100</f>
        <v>3.1974078048877502E-2</v>
      </c>
      <c r="H5451" t="str">
        <f>IF(Comuni[[#This Row],[Popolazione2011]]&gt;300000,"MAGGIORE","")</f>
        <v/>
      </c>
      <c r="I5451" t="str">
        <f>_xlfn.XLOOKUP(Comuni[[#This Row],[Regione]],Ripartizione_geografica[Regione],Ripartizione_geografica[Ripartizione geografica])</f>
        <v>Sud</v>
      </c>
      <c r="J5451">
        <f>_xlfn.XLOOKUP(Comuni[[#This Row],[Regione]],Ripartizione_geografica[Regione],Ripartizione_geografica[Codice Regione])</f>
        <v>13</v>
      </c>
      <c r="K5451">
        <f>_xlfn.XLOOKUP(Comuni[[#This Row],[Regione]],Table_0[Regione],Table_0[Totale])</f>
        <v>681425</v>
      </c>
      <c r="L5451">
        <f>_xlfn.XLOOKUP(Comuni[[#This Row],[Regione]],Table_0[Regione],Table_0[Guariti])</f>
        <v>668758</v>
      </c>
      <c r="M5451">
        <f>_xlfn.XLOOKUP(Comuni[[#This Row],[Regione]],Table_0[Regione],Table_0[Deceduti])</f>
        <v>4041</v>
      </c>
      <c r="N5451" s="1">
        <f>(Comuni[[#This Row],[Popolazione2011]]/Comuni[[#This Row],[Ammalati TOT]])*100</f>
        <v>6.1342040576732579E-2</v>
      </c>
      <c r="O5451">
        <f>_xlfn.XLOOKUP(Comuni[[#This Row],[Regione]],Table_0[Regione],Table_0[TOT AREA])</f>
        <v>5834728</v>
      </c>
      <c r="P5451" s="1">
        <f>(Comuni[[#This Row],[Popolazione2011]]/Comuni[[#This Row],[Ammalati AREA]])*100</f>
        <v>7.1640014753044188E-3</v>
      </c>
    </row>
    <row r="5452" spans="1:16" x14ac:dyDescent="0.3">
      <c r="A5452" t="s">
        <v>5525</v>
      </c>
      <c r="B5452" t="s">
        <v>8032</v>
      </c>
      <c r="C5452" t="s">
        <v>5435</v>
      </c>
      <c r="D5452">
        <v>111</v>
      </c>
      <c r="E5452" s="1">
        <f>(Comuni[[#This Row],[Popolazione2011]]/SUM(D:D))*100</f>
        <v>1.8679650291367206E-4</v>
      </c>
      <c r="F5452">
        <f t="shared" si="85"/>
        <v>1307309</v>
      </c>
      <c r="G5452" s="1">
        <f>(Comuni[[#This Row],[Popolazione2011]]/Comuni[[#This Row],[TOT POP REGIONE ]])*100</f>
        <v>8.4907240751803895E-3</v>
      </c>
      <c r="H5452" t="str">
        <f>IF(Comuni[[#This Row],[Popolazione2011]]&gt;300000,"MAGGIORE","")</f>
        <v/>
      </c>
      <c r="I5452" t="str">
        <f>_xlfn.XLOOKUP(Comuni[[#This Row],[Regione]],Ripartizione_geografica[Regione],Ripartizione_geografica[Ripartizione geografica])</f>
        <v>Sud</v>
      </c>
      <c r="J5452">
        <f>_xlfn.XLOOKUP(Comuni[[#This Row],[Regione]],Ripartizione_geografica[Regione],Ripartizione_geografica[Codice Regione])</f>
        <v>13</v>
      </c>
      <c r="K5452">
        <f>_xlfn.XLOOKUP(Comuni[[#This Row],[Regione]],Table_0[Regione],Table_0[Totale])</f>
        <v>681425</v>
      </c>
      <c r="L5452">
        <f>_xlfn.XLOOKUP(Comuni[[#This Row],[Regione]],Table_0[Regione],Table_0[Guariti])</f>
        <v>668758</v>
      </c>
      <c r="M5452">
        <f>_xlfn.XLOOKUP(Comuni[[#This Row],[Regione]],Table_0[Regione],Table_0[Deceduti])</f>
        <v>4041</v>
      </c>
      <c r="N5452" s="1">
        <f>(Comuni[[#This Row],[Popolazione2011]]/Comuni[[#This Row],[Ammalati TOT]])*100</f>
        <v>1.6289393550280661E-2</v>
      </c>
      <c r="O5452">
        <f>_xlfn.XLOOKUP(Comuni[[#This Row],[Regione]],Table_0[Regione],Table_0[TOT AREA])</f>
        <v>5834728</v>
      </c>
      <c r="P5452" s="1">
        <f>(Comuni[[#This Row],[Popolazione2011]]/Comuni[[#This Row],[Ammalati AREA]])*100</f>
        <v>1.9024023056430394E-3</v>
      </c>
    </row>
    <row r="5453" spans="1:16" x14ac:dyDescent="0.3">
      <c r="A5453" t="s">
        <v>5526</v>
      </c>
      <c r="B5453" t="s">
        <v>8032</v>
      </c>
      <c r="C5453" t="s">
        <v>5435</v>
      </c>
      <c r="D5453">
        <v>2433</v>
      </c>
      <c r="E5453" s="1">
        <f>(Comuni[[#This Row],[Popolazione2011]]/SUM(D:D))*100</f>
        <v>4.0943774017023794E-3</v>
      </c>
      <c r="F5453">
        <f t="shared" si="85"/>
        <v>1307309</v>
      </c>
      <c r="G5453" s="1">
        <f>(Comuni[[#This Row],[Popolazione2011]]/Comuni[[#This Row],[TOT POP REGIONE ]])*100</f>
        <v>0.18610749256679179</v>
      </c>
      <c r="H5453" t="str">
        <f>IF(Comuni[[#This Row],[Popolazione2011]]&gt;300000,"MAGGIORE","")</f>
        <v/>
      </c>
      <c r="I5453" t="str">
        <f>_xlfn.XLOOKUP(Comuni[[#This Row],[Regione]],Ripartizione_geografica[Regione],Ripartizione_geografica[Ripartizione geografica])</f>
        <v>Sud</v>
      </c>
      <c r="J5453">
        <f>_xlfn.XLOOKUP(Comuni[[#This Row],[Regione]],Ripartizione_geografica[Regione],Ripartizione_geografica[Codice Regione])</f>
        <v>13</v>
      </c>
      <c r="K5453">
        <f>_xlfn.XLOOKUP(Comuni[[#This Row],[Regione]],Table_0[Regione],Table_0[Totale])</f>
        <v>681425</v>
      </c>
      <c r="L5453">
        <f>_xlfn.XLOOKUP(Comuni[[#This Row],[Regione]],Table_0[Regione],Table_0[Guariti])</f>
        <v>668758</v>
      </c>
      <c r="M5453">
        <f>_xlfn.XLOOKUP(Comuni[[#This Row],[Regione]],Table_0[Regione],Table_0[Deceduti])</f>
        <v>4041</v>
      </c>
      <c r="N5453" s="1">
        <f>(Comuni[[#This Row],[Popolazione2011]]/Comuni[[#This Row],[Ammalati TOT]])*100</f>
        <v>0.35704589646696261</v>
      </c>
      <c r="O5453">
        <f>_xlfn.XLOOKUP(Comuni[[#This Row],[Regione]],Table_0[Regione],Table_0[TOT AREA])</f>
        <v>5834728</v>
      </c>
      <c r="P5453" s="1">
        <f>(Comuni[[#This Row],[Popolazione2011]]/Comuni[[#This Row],[Ammalati AREA]])*100</f>
        <v>4.169860188855419E-2</v>
      </c>
    </row>
    <row r="5454" spans="1:16" x14ac:dyDescent="0.3">
      <c r="A5454" t="s">
        <v>5527</v>
      </c>
      <c r="B5454" t="s">
        <v>8032</v>
      </c>
      <c r="C5454" t="s">
        <v>5435</v>
      </c>
      <c r="D5454">
        <v>1948</v>
      </c>
      <c r="E5454" s="1">
        <f>(Comuni[[#This Row],[Popolazione2011]]/SUM(D:D))*100</f>
        <v>3.2781944835660643E-3</v>
      </c>
      <c r="F5454">
        <f t="shared" si="85"/>
        <v>1307309</v>
      </c>
      <c r="G5454" s="1">
        <f>(Comuni[[#This Row],[Popolazione2011]]/Comuni[[#This Row],[TOT POP REGIONE ]])*100</f>
        <v>0.14900838286893153</v>
      </c>
      <c r="H5454" t="str">
        <f>IF(Comuni[[#This Row],[Popolazione2011]]&gt;300000,"MAGGIORE","")</f>
        <v/>
      </c>
      <c r="I5454" t="str">
        <f>_xlfn.XLOOKUP(Comuni[[#This Row],[Regione]],Ripartizione_geografica[Regione],Ripartizione_geografica[Ripartizione geografica])</f>
        <v>Sud</v>
      </c>
      <c r="J5454">
        <f>_xlfn.XLOOKUP(Comuni[[#This Row],[Regione]],Ripartizione_geografica[Regione],Ripartizione_geografica[Codice Regione])</f>
        <v>13</v>
      </c>
      <c r="K5454">
        <f>_xlfn.XLOOKUP(Comuni[[#This Row],[Regione]],Table_0[Regione],Table_0[Totale])</f>
        <v>681425</v>
      </c>
      <c r="L5454">
        <f>_xlfn.XLOOKUP(Comuni[[#This Row],[Regione]],Table_0[Regione],Table_0[Guariti])</f>
        <v>668758</v>
      </c>
      <c r="M5454">
        <f>_xlfn.XLOOKUP(Comuni[[#This Row],[Regione]],Table_0[Regione],Table_0[Deceduti])</f>
        <v>4041</v>
      </c>
      <c r="N5454" s="1">
        <f>(Comuni[[#This Row],[Popolazione2011]]/Comuni[[#This Row],[Ammalati TOT]])*100</f>
        <v>0.28587151924276333</v>
      </c>
      <c r="O5454">
        <f>_xlfn.XLOOKUP(Comuni[[#This Row],[Regione]],Table_0[Regione],Table_0[TOT AREA])</f>
        <v>5834728</v>
      </c>
      <c r="P5454" s="1">
        <f>(Comuni[[#This Row],[Popolazione2011]]/Comuni[[#This Row],[Ammalati AREA]])*100</f>
        <v>3.3386303526059827E-2</v>
      </c>
    </row>
    <row r="5455" spans="1:16" x14ac:dyDescent="0.3">
      <c r="A5455" t="s">
        <v>5528</v>
      </c>
      <c r="B5455" t="s">
        <v>8032</v>
      </c>
      <c r="C5455" t="s">
        <v>5435</v>
      </c>
      <c r="D5455">
        <v>590</v>
      </c>
      <c r="E5455" s="1">
        <f>(Comuni[[#This Row],[Popolazione2011]]/SUM(D:D))*100</f>
        <v>9.9288231278438308E-4</v>
      </c>
      <c r="F5455">
        <f t="shared" si="85"/>
        <v>1307309</v>
      </c>
      <c r="G5455" s="1">
        <f>(Comuni[[#This Row],[Popolazione2011]]/Comuni[[#This Row],[TOT POP REGIONE ]])*100</f>
        <v>4.5130875714922788E-2</v>
      </c>
      <c r="H5455" t="str">
        <f>IF(Comuni[[#This Row],[Popolazione2011]]&gt;300000,"MAGGIORE","")</f>
        <v/>
      </c>
      <c r="I5455" t="str">
        <f>_xlfn.XLOOKUP(Comuni[[#This Row],[Regione]],Ripartizione_geografica[Regione],Ripartizione_geografica[Ripartizione geografica])</f>
        <v>Sud</v>
      </c>
      <c r="J5455">
        <f>_xlfn.XLOOKUP(Comuni[[#This Row],[Regione]],Ripartizione_geografica[Regione],Ripartizione_geografica[Codice Regione])</f>
        <v>13</v>
      </c>
      <c r="K5455">
        <f>_xlfn.XLOOKUP(Comuni[[#This Row],[Regione]],Table_0[Regione],Table_0[Totale])</f>
        <v>681425</v>
      </c>
      <c r="L5455">
        <f>_xlfn.XLOOKUP(Comuni[[#This Row],[Regione]],Table_0[Regione],Table_0[Guariti])</f>
        <v>668758</v>
      </c>
      <c r="M5455">
        <f>_xlfn.XLOOKUP(Comuni[[#This Row],[Regione]],Table_0[Regione],Table_0[Deceduti])</f>
        <v>4041</v>
      </c>
      <c r="N5455" s="1">
        <f>(Comuni[[#This Row],[Popolazione2011]]/Comuni[[#This Row],[Ammalati TOT]])*100</f>
        <v>8.6583263015005324E-2</v>
      </c>
      <c r="O5455">
        <f>_xlfn.XLOOKUP(Comuni[[#This Row],[Regione]],Table_0[Regione],Table_0[TOT AREA])</f>
        <v>5834728</v>
      </c>
      <c r="P5455" s="1">
        <f>(Comuni[[#This Row],[Popolazione2011]]/Comuni[[#This Row],[Ammalati AREA]])*100</f>
        <v>1.0111868111075615E-2</v>
      </c>
    </row>
    <row r="5456" spans="1:16" x14ac:dyDescent="0.3">
      <c r="A5456" t="s">
        <v>5529</v>
      </c>
      <c r="B5456" t="s">
        <v>8032</v>
      </c>
      <c r="C5456" t="s">
        <v>5435</v>
      </c>
      <c r="D5456">
        <v>3285</v>
      </c>
      <c r="E5456" s="1">
        <f>(Comuni[[#This Row],[Popolazione2011]]/SUM(D:D))*100</f>
        <v>5.5281667754181326E-3</v>
      </c>
      <c r="F5456">
        <f t="shared" si="85"/>
        <v>1307309</v>
      </c>
      <c r="G5456" s="1">
        <f>(Comuni[[#This Row],[Popolazione2011]]/Comuni[[#This Row],[TOT POP REGIONE ]])*100</f>
        <v>0.25127953681952775</v>
      </c>
      <c r="H5456" t="str">
        <f>IF(Comuni[[#This Row],[Popolazione2011]]&gt;300000,"MAGGIORE","")</f>
        <v/>
      </c>
      <c r="I5456" t="str">
        <f>_xlfn.XLOOKUP(Comuni[[#This Row],[Regione]],Ripartizione_geografica[Regione],Ripartizione_geografica[Ripartizione geografica])</f>
        <v>Sud</v>
      </c>
      <c r="J5456">
        <f>_xlfn.XLOOKUP(Comuni[[#This Row],[Regione]],Ripartizione_geografica[Regione],Ripartizione_geografica[Codice Regione])</f>
        <v>13</v>
      </c>
      <c r="K5456">
        <f>_xlfn.XLOOKUP(Comuni[[#This Row],[Regione]],Table_0[Regione],Table_0[Totale])</f>
        <v>681425</v>
      </c>
      <c r="L5456">
        <f>_xlfn.XLOOKUP(Comuni[[#This Row],[Regione]],Table_0[Regione],Table_0[Guariti])</f>
        <v>668758</v>
      </c>
      <c r="M5456">
        <f>_xlfn.XLOOKUP(Comuni[[#This Row],[Regione]],Table_0[Regione],Table_0[Deceduti])</f>
        <v>4041</v>
      </c>
      <c r="N5456" s="1">
        <f>(Comuni[[#This Row],[Popolazione2011]]/Comuni[[#This Row],[Ammalati TOT]])*100</f>
        <v>0.48207799831236015</v>
      </c>
      <c r="O5456">
        <f>_xlfn.XLOOKUP(Comuni[[#This Row],[Regione]],Table_0[Regione],Table_0[TOT AREA])</f>
        <v>5834728</v>
      </c>
      <c r="P5456" s="1">
        <f>(Comuni[[#This Row],[Popolazione2011]]/Comuni[[#This Row],[Ammalati AREA]])*100</f>
        <v>5.6300824991327783E-2</v>
      </c>
    </row>
    <row r="5457" spans="1:16" x14ac:dyDescent="0.3">
      <c r="A5457" t="s">
        <v>5530</v>
      </c>
      <c r="B5457" t="s">
        <v>8032</v>
      </c>
      <c r="C5457" t="s">
        <v>5435</v>
      </c>
      <c r="D5457">
        <v>2762</v>
      </c>
      <c r="E5457" s="1">
        <f>(Comuni[[#This Row],[Popolazione2011]]/SUM(D:D))*100</f>
        <v>4.6480355049329921E-3</v>
      </c>
      <c r="F5457">
        <f t="shared" si="85"/>
        <v>1307309</v>
      </c>
      <c r="G5457" s="1">
        <f>(Comuni[[#This Row],[Popolazione2011]]/Comuni[[#This Row],[TOT POP REGIONE ]])*100</f>
        <v>0.21127369275358771</v>
      </c>
      <c r="H5457" t="str">
        <f>IF(Comuni[[#This Row],[Popolazione2011]]&gt;300000,"MAGGIORE","")</f>
        <v/>
      </c>
      <c r="I5457" t="str">
        <f>_xlfn.XLOOKUP(Comuni[[#This Row],[Regione]],Ripartizione_geografica[Regione],Ripartizione_geografica[Ripartizione geografica])</f>
        <v>Sud</v>
      </c>
      <c r="J5457">
        <f>_xlfn.XLOOKUP(Comuni[[#This Row],[Regione]],Ripartizione_geografica[Regione],Ripartizione_geografica[Codice Regione])</f>
        <v>13</v>
      </c>
      <c r="K5457">
        <f>_xlfn.XLOOKUP(Comuni[[#This Row],[Regione]],Table_0[Regione],Table_0[Totale])</f>
        <v>681425</v>
      </c>
      <c r="L5457">
        <f>_xlfn.XLOOKUP(Comuni[[#This Row],[Regione]],Table_0[Regione],Table_0[Guariti])</f>
        <v>668758</v>
      </c>
      <c r="M5457">
        <f>_xlfn.XLOOKUP(Comuni[[#This Row],[Regione]],Table_0[Regione],Table_0[Deceduti])</f>
        <v>4041</v>
      </c>
      <c r="N5457" s="1">
        <f>(Comuni[[#This Row],[Popolazione2011]]/Comuni[[#This Row],[Ammalati TOT]])*100</f>
        <v>0.40532707194482148</v>
      </c>
      <c r="O5457">
        <f>_xlfn.XLOOKUP(Comuni[[#This Row],[Regione]],Table_0[Regione],Table_0[TOT AREA])</f>
        <v>5834728</v>
      </c>
      <c r="P5457" s="1">
        <f>(Comuni[[#This Row],[Popolazione2011]]/Comuni[[#This Row],[Ammalati AREA]])*100</f>
        <v>4.733725376744212E-2</v>
      </c>
    </row>
    <row r="5458" spans="1:16" x14ac:dyDescent="0.3">
      <c r="A5458" t="s">
        <v>5531</v>
      </c>
      <c r="B5458" t="s">
        <v>8032</v>
      </c>
      <c r="C5458" t="s">
        <v>5435</v>
      </c>
      <c r="D5458">
        <v>383</v>
      </c>
      <c r="E5458" s="1">
        <f>(Comuni[[#This Row],[Popolazione2011]]/SUM(D:D))*100</f>
        <v>6.4453207762104855E-4</v>
      </c>
      <c r="F5458">
        <f t="shared" si="85"/>
        <v>1307309</v>
      </c>
      <c r="G5458" s="1">
        <f>(Comuni[[#This Row],[Popolazione2011]]/Comuni[[#This Row],[TOT POP REGIONE ]])*100</f>
        <v>2.9296822709856656E-2</v>
      </c>
      <c r="H5458" t="str">
        <f>IF(Comuni[[#This Row],[Popolazione2011]]&gt;300000,"MAGGIORE","")</f>
        <v/>
      </c>
      <c r="I5458" t="str">
        <f>_xlfn.XLOOKUP(Comuni[[#This Row],[Regione]],Ripartizione_geografica[Regione],Ripartizione_geografica[Ripartizione geografica])</f>
        <v>Sud</v>
      </c>
      <c r="J5458">
        <f>_xlfn.XLOOKUP(Comuni[[#This Row],[Regione]],Ripartizione_geografica[Regione],Ripartizione_geografica[Codice Regione])</f>
        <v>13</v>
      </c>
      <c r="K5458">
        <f>_xlfn.XLOOKUP(Comuni[[#This Row],[Regione]],Table_0[Regione],Table_0[Totale])</f>
        <v>681425</v>
      </c>
      <c r="L5458">
        <f>_xlfn.XLOOKUP(Comuni[[#This Row],[Regione]],Table_0[Regione],Table_0[Guariti])</f>
        <v>668758</v>
      </c>
      <c r="M5458">
        <f>_xlfn.XLOOKUP(Comuni[[#This Row],[Regione]],Table_0[Regione],Table_0[Deceduti])</f>
        <v>4041</v>
      </c>
      <c r="N5458" s="1">
        <f>(Comuni[[#This Row],[Popolazione2011]]/Comuni[[#This Row],[Ammalati TOT]])*100</f>
        <v>5.6205745313130571E-2</v>
      </c>
      <c r="O5458">
        <f>_xlfn.XLOOKUP(Comuni[[#This Row],[Regione]],Table_0[Regione],Table_0[TOT AREA])</f>
        <v>5834728</v>
      </c>
      <c r="P5458" s="1">
        <f>(Comuni[[#This Row],[Popolazione2011]]/Comuni[[#This Row],[Ammalati AREA]])*100</f>
        <v>6.5641448924440016E-3</v>
      </c>
    </row>
    <row r="5459" spans="1:16" x14ac:dyDescent="0.3">
      <c r="A5459" t="s">
        <v>5532</v>
      </c>
      <c r="B5459" t="s">
        <v>8032</v>
      </c>
      <c r="C5459" t="s">
        <v>5435</v>
      </c>
      <c r="D5459">
        <v>24275</v>
      </c>
      <c r="E5459" s="1">
        <f>(Comuni[[#This Row],[Popolazione2011]]/SUM(D:D))*100</f>
        <v>4.0851217191255756E-2</v>
      </c>
      <c r="F5459">
        <f t="shared" si="85"/>
        <v>1307309</v>
      </c>
      <c r="G5459" s="1">
        <f>(Comuni[[#This Row],[Popolazione2011]]/Comuni[[#This Row],[TOT POP REGIONE ]])*100</f>
        <v>1.8568678101351705</v>
      </c>
      <c r="H5459" t="str">
        <f>IF(Comuni[[#This Row],[Popolazione2011]]&gt;300000,"MAGGIORE","")</f>
        <v/>
      </c>
      <c r="I5459" t="str">
        <f>_xlfn.XLOOKUP(Comuni[[#This Row],[Regione]],Ripartizione_geografica[Regione],Ripartizione_geografica[Ripartizione geografica])</f>
        <v>Sud</v>
      </c>
      <c r="J5459">
        <f>_xlfn.XLOOKUP(Comuni[[#This Row],[Regione]],Ripartizione_geografica[Regione],Ripartizione_geografica[Codice Regione])</f>
        <v>13</v>
      </c>
      <c r="K5459">
        <f>_xlfn.XLOOKUP(Comuni[[#This Row],[Regione]],Table_0[Regione],Table_0[Totale])</f>
        <v>681425</v>
      </c>
      <c r="L5459">
        <f>_xlfn.XLOOKUP(Comuni[[#This Row],[Regione]],Table_0[Regione],Table_0[Guariti])</f>
        <v>668758</v>
      </c>
      <c r="M5459">
        <f>_xlfn.XLOOKUP(Comuni[[#This Row],[Regione]],Table_0[Regione],Table_0[Deceduti])</f>
        <v>4041</v>
      </c>
      <c r="N5459" s="1">
        <f>(Comuni[[#This Row],[Popolazione2011]]/Comuni[[#This Row],[Ammalati TOT]])*100</f>
        <v>3.5623876435411086</v>
      </c>
      <c r="O5459">
        <f>_xlfn.XLOOKUP(Comuni[[#This Row],[Regione]],Table_0[Regione],Table_0[TOT AREA])</f>
        <v>5834728</v>
      </c>
      <c r="P5459" s="1">
        <f>(Comuni[[#This Row],[Popolazione2011]]/Comuni[[#This Row],[Ammalati AREA]])*100</f>
        <v>0.41604338711247557</v>
      </c>
    </row>
    <row r="5460" spans="1:16" x14ac:dyDescent="0.3">
      <c r="A5460" t="s">
        <v>5533</v>
      </c>
      <c r="B5460" t="s">
        <v>8032</v>
      </c>
      <c r="C5460" t="s">
        <v>5435</v>
      </c>
      <c r="D5460">
        <v>6939</v>
      </c>
      <c r="E5460" s="1">
        <f>(Comuni[[#This Row],[Popolazione2011]]/SUM(D:D))*100</f>
        <v>1.1677305709170903E-2</v>
      </c>
      <c r="F5460">
        <f t="shared" si="85"/>
        <v>1307309</v>
      </c>
      <c r="G5460" s="1">
        <f>(Comuni[[#This Row],[Popolazione2011]]/Comuni[[#This Row],[TOT POP REGIONE ]])*100</f>
        <v>0.53078499421330383</v>
      </c>
      <c r="H5460" t="str">
        <f>IF(Comuni[[#This Row],[Popolazione2011]]&gt;300000,"MAGGIORE","")</f>
        <v/>
      </c>
      <c r="I5460" t="str">
        <f>_xlfn.XLOOKUP(Comuni[[#This Row],[Regione]],Ripartizione_geografica[Regione],Ripartizione_geografica[Ripartizione geografica])</f>
        <v>Sud</v>
      </c>
      <c r="J5460">
        <f>_xlfn.XLOOKUP(Comuni[[#This Row],[Regione]],Ripartizione_geografica[Regione],Ripartizione_geografica[Codice Regione])</f>
        <v>13</v>
      </c>
      <c r="K5460">
        <f>_xlfn.XLOOKUP(Comuni[[#This Row],[Regione]],Table_0[Regione],Table_0[Totale])</f>
        <v>681425</v>
      </c>
      <c r="L5460">
        <f>_xlfn.XLOOKUP(Comuni[[#This Row],[Regione]],Table_0[Regione],Table_0[Guariti])</f>
        <v>668758</v>
      </c>
      <c r="M5460">
        <f>_xlfn.XLOOKUP(Comuni[[#This Row],[Regione]],Table_0[Regione],Table_0[Deceduti])</f>
        <v>4041</v>
      </c>
      <c r="N5460" s="1">
        <f>(Comuni[[#This Row],[Popolazione2011]]/Comuni[[#This Row],[Ammalati TOT]])*100</f>
        <v>1.01830722383241</v>
      </c>
      <c r="O5460">
        <f>_xlfn.XLOOKUP(Comuni[[#This Row],[Regione]],Table_0[Regione],Table_0[TOT AREA])</f>
        <v>5834728</v>
      </c>
      <c r="P5460" s="1">
        <f>(Comuni[[#This Row],[Popolazione2011]]/Comuni[[#This Row],[Ammalati AREA]])*100</f>
        <v>0.11892585224195541</v>
      </c>
    </row>
    <row r="5461" spans="1:16" x14ac:dyDescent="0.3">
      <c r="A5461" t="s">
        <v>5534</v>
      </c>
      <c r="B5461" t="s">
        <v>8032</v>
      </c>
      <c r="C5461" t="s">
        <v>5435</v>
      </c>
      <c r="D5461">
        <v>326</v>
      </c>
      <c r="E5461" s="1">
        <f>(Comuni[[#This Row],[Popolazione2011]]/SUM(D:D))*100</f>
        <v>5.4860954909781152E-4</v>
      </c>
      <c r="F5461">
        <f t="shared" si="85"/>
        <v>1307309</v>
      </c>
      <c r="G5461" s="1">
        <f>(Comuni[[#This Row],[Popolazione2011]]/Comuni[[#This Row],[TOT POP REGIONE ]])*100</f>
        <v>2.4936721157736999E-2</v>
      </c>
      <c r="H5461" t="str">
        <f>IF(Comuni[[#This Row],[Popolazione2011]]&gt;300000,"MAGGIORE","")</f>
        <v/>
      </c>
      <c r="I5461" t="str">
        <f>_xlfn.XLOOKUP(Comuni[[#This Row],[Regione]],Ripartizione_geografica[Regione],Ripartizione_geografica[Ripartizione geografica])</f>
        <v>Sud</v>
      </c>
      <c r="J5461">
        <f>_xlfn.XLOOKUP(Comuni[[#This Row],[Regione]],Ripartizione_geografica[Regione],Ripartizione_geografica[Codice Regione])</f>
        <v>13</v>
      </c>
      <c r="K5461">
        <f>_xlfn.XLOOKUP(Comuni[[#This Row],[Regione]],Table_0[Regione],Table_0[Totale])</f>
        <v>681425</v>
      </c>
      <c r="L5461">
        <f>_xlfn.XLOOKUP(Comuni[[#This Row],[Regione]],Table_0[Regione],Table_0[Guariti])</f>
        <v>668758</v>
      </c>
      <c r="M5461">
        <f>_xlfn.XLOOKUP(Comuni[[#This Row],[Regione]],Table_0[Regione],Table_0[Deceduti])</f>
        <v>4041</v>
      </c>
      <c r="N5461" s="1">
        <f>(Comuni[[#This Row],[Popolazione2011]]/Comuni[[#This Row],[Ammalati TOT]])*100</f>
        <v>4.7840921598121582E-2</v>
      </c>
      <c r="O5461">
        <f>_xlfn.XLOOKUP(Comuni[[#This Row],[Regione]],Table_0[Regione],Table_0[TOT AREA])</f>
        <v>5834728</v>
      </c>
      <c r="P5461" s="1">
        <f>(Comuni[[#This Row],[Popolazione2011]]/Comuni[[#This Row],[Ammalati AREA]])*100</f>
        <v>5.5872356003570352E-3</v>
      </c>
    </row>
    <row r="5462" spans="1:16" x14ac:dyDescent="0.3">
      <c r="A5462" t="s">
        <v>5535</v>
      </c>
      <c r="B5462" t="s">
        <v>8032</v>
      </c>
      <c r="C5462" t="s">
        <v>5435</v>
      </c>
      <c r="D5462">
        <v>3096</v>
      </c>
      <c r="E5462" s="1">
        <f>(Comuni[[#This Row],[Popolazione2011]]/SUM(D:D))*100</f>
        <v>5.2101078650516096E-3</v>
      </c>
      <c r="F5462">
        <f t="shared" si="85"/>
        <v>1307309</v>
      </c>
      <c r="G5462" s="1">
        <f>(Comuni[[#This Row],[Popolazione2011]]/Comuni[[#This Row],[TOT POP REGIONE ]])*100</f>
        <v>0.23682235798881518</v>
      </c>
      <c r="H5462" t="str">
        <f>IF(Comuni[[#This Row],[Popolazione2011]]&gt;300000,"MAGGIORE","")</f>
        <v/>
      </c>
      <c r="I5462" t="str">
        <f>_xlfn.XLOOKUP(Comuni[[#This Row],[Regione]],Ripartizione_geografica[Regione],Ripartizione_geografica[Ripartizione geografica])</f>
        <v>Sud</v>
      </c>
      <c r="J5462">
        <f>_xlfn.XLOOKUP(Comuni[[#This Row],[Regione]],Ripartizione_geografica[Regione],Ripartizione_geografica[Codice Regione])</f>
        <v>13</v>
      </c>
      <c r="K5462">
        <f>_xlfn.XLOOKUP(Comuni[[#This Row],[Regione]],Table_0[Regione],Table_0[Totale])</f>
        <v>681425</v>
      </c>
      <c r="L5462">
        <f>_xlfn.XLOOKUP(Comuni[[#This Row],[Regione]],Table_0[Regione],Table_0[Guariti])</f>
        <v>668758</v>
      </c>
      <c r="M5462">
        <f>_xlfn.XLOOKUP(Comuni[[#This Row],[Regione]],Table_0[Regione],Table_0[Deceduti])</f>
        <v>4041</v>
      </c>
      <c r="N5462" s="1">
        <f>(Comuni[[#This Row],[Popolazione2011]]/Comuni[[#This Row],[Ammalati TOT]])*100</f>
        <v>0.45434200388890927</v>
      </c>
      <c r="O5462">
        <f>_xlfn.XLOOKUP(Comuni[[#This Row],[Regione]],Table_0[Regione],Table_0[TOT AREA])</f>
        <v>5834728</v>
      </c>
      <c r="P5462" s="1">
        <f>(Comuni[[#This Row],[Popolazione2011]]/Comuni[[#This Row],[Ammalati AREA]])*100</f>
        <v>5.306159944388153E-2</v>
      </c>
    </row>
    <row r="5463" spans="1:16" x14ac:dyDescent="0.3">
      <c r="A5463" t="s">
        <v>5536</v>
      </c>
      <c r="B5463" t="s">
        <v>8032</v>
      </c>
      <c r="C5463" t="s">
        <v>5435</v>
      </c>
      <c r="D5463">
        <v>6144</v>
      </c>
      <c r="E5463" s="1">
        <f>(Comuni[[#This Row],[Popolazione2011]]/SUM(D:D))*100</f>
        <v>1.0339438863978388E-2</v>
      </c>
      <c r="F5463">
        <f t="shared" si="85"/>
        <v>1307309</v>
      </c>
      <c r="G5463" s="1">
        <f>(Comuni[[#This Row],[Popolazione2011]]/Comuni[[#This Row],[TOT POP REGIONE ]])*100</f>
        <v>0.46997305151268753</v>
      </c>
      <c r="H5463" t="str">
        <f>IF(Comuni[[#This Row],[Popolazione2011]]&gt;300000,"MAGGIORE","")</f>
        <v/>
      </c>
      <c r="I5463" t="str">
        <f>_xlfn.XLOOKUP(Comuni[[#This Row],[Regione]],Ripartizione_geografica[Regione],Ripartizione_geografica[Ripartizione geografica])</f>
        <v>Sud</v>
      </c>
      <c r="J5463">
        <f>_xlfn.XLOOKUP(Comuni[[#This Row],[Regione]],Ripartizione_geografica[Regione],Ripartizione_geografica[Codice Regione])</f>
        <v>13</v>
      </c>
      <c r="K5463">
        <f>_xlfn.XLOOKUP(Comuni[[#This Row],[Regione]],Table_0[Regione],Table_0[Totale])</f>
        <v>681425</v>
      </c>
      <c r="L5463">
        <f>_xlfn.XLOOKUP(Comuni[[#This Row],[Regione]],Table_0[Regione],Table_0[Guariti])</f>
        <v>668758</v>
      </c>
      <c r="M5463">
        <f>_xlfn.XLOOKUP(Comuni[[#This Row],[Regione]],Table_0[Regione],Table_0[Deceduti])</f>
        <v>4041</v>
      </c>
      <c r="N5463" s="1">
        <f>(Comuni[[#This Row],[Popolazione2011]]/Comuni[[#This Row],[Ammalati TOT]])*100</f>
        <v>0.90163994570202144</v>
      </c>
      <c r="O5463">
        <f>_xlfn.XLOOKUP(Comuni[[#This Row],[Regione]],Table_0[Regione],Table_0[TOT AREA])</f>
        <v>5834728</v>
      </c>
      <c r="P5463" s="1">
        <f>(Comuni[[#This Row],[Popolazione2011]]/Comuni[[#This Row],[Ammalati AREA]])*100</f>
        <v>0.10530053843126877</v>
      </c>
    </row>
    <row r="5464" spans="1:16" x14ac:dyDescent="0.3">
      <c r="A5464" t="s">
        <v>5537</v>
      </c>
      <c r="B5464" t="s">
        <v>8032</v>
      </c>
      <c r="C5464" t="s">
        <v>5435</v>
      </c>
      <c r="D5464">
        <v>589</v>
      </c>
      <c r="E5464" s="1">
        <f>(Comuni[[#This Row],[Popolazione2011]]/SUM(D:D))*100</f>
        <v>9.9119946140678226E-4</v>
      </c>
      <c r="F5464">
        <f t="shared" si="85"/>
        <v>1307309</v>
      </c>
      <c r="G5464" s="1">
        <f>(Comuni[[#This Row],[Popolazione2011]]/Comuni[[#This Row],[TOT POP REGIONE ]])*100</f>
        <v>4.5054382705236484E-2</v>
      </c>
      <c r="H5464" t="str">
        <f>IF(Comuni[[#This Row],[Popolazione2011]]&gt;300000,"MAGGIORE","")</f>
        <v/>
      </c>
      <c r="I5464" t="str">
        <f>_xlfn.XLOOKUP(Comuni[[#This Row],[Regione]],Ripartizione_geografica[Regione],Ripartizione_geografica[Ripartizione geografica])</f>
        <v>Sud</v>
      </c>
      <c r="J5464">
        <f>_xlfn.XLOOKUP(Comuni[[#This Row],[Regione]],Ripartizione_geografica[Regione],Ripartizione_geografica[Codice Regione])</f>
        <v>13</v>
      </c>
      <c r="K5464">
        <f>_xlfn.XLOOKUP(Comuni[[#This Row],[Regione]],Table_0[Regione],Table_0[Totale])</f>
        <v>681425</v>
      </c>
      <c r="L5464">
        <f>_xlfn.XLOOKUP(Comuni[[#This Row],[Regione]],Table_0[Regione],Table_0[Guariti])</f>
        <v>668758</v>
      </c>
      <c r="M5464">
        <f>_xlfn.XLOOKUP(Comuni[[#This Row],[Regione]],Table_0[Regione],Table_0[Deceduti])</f>
        <v>4041</v>
      </c>
      <c r="N5464" s="1">
        <f>(Comuni[[#This Row],[Popolazione2011]]/Comuni[[#This Row],[Ammalati TOT]])*100</f>
        <v>8.6436511721759549E-2</v>
      </c>
      <c r="O5464">
        <f>_xlfn.XLOOKUP(Comuni[[#This Row],[Regione]],Table_0[Regione],Table_0[TOT AREA])</f>
        <v>5834728</v>
      </c>
      <c r="P5464" s="1">
        <f>(Comuni[[#This Row],[Popolazione2011]]/Comuni[[#This Row],[Ammalati AREA]])*100</f>
        <v>1.0094729351565317E-2</v>
      </c>
    </row>
    <row r="5465" spans="1:16" x14ac:dyDescent="0.3">
      <c r="A5465" t="s">
        <v>5538</v>
      </c>
      <c r="B5465" t="s">
        <v>8032</v>
      </c>
      <c r="C5465" t="s">
        <v>5435</v>
      </c>
      <c r="D5465">
        <v>141</v>
      </c>
      <c r="E5465" s="1">
        <f>(Comuni[[#This Row],[Popolazione2011]]/SUM(D:D))*100</f>
        <v>2.3728204424169154E-4</v>
      </c>
      <c r="F5465">
        <f t="shared" si="85"/>
        <v>1307309</v>
      </c>
      <c r="G5465" s="1">
        <f>(Comuni[[#This Row],[Popolazione2011]]/Comuni[[#This Row],[TOT POP REGIONE ]])*100</f>
        <v>1.0785514365769683E-2</v>
      </c>
      <c r="H5465" t="str">
        <f>IF(Comuni[[#This Row],[Popolazione2011]]&gt;300000,"MAGGIORE","")</f>
        <v/>
      </c>
      <c r="I5465" t="str">
        <f>_xlfn.XLOOKUP(Comuni[[#This Row],[Regione]],Ripartizione_geografica[Regione],Ripartizione_geografica[Ripartizione geografica])</f>
        <v>Sud</v>
      </c>
      <c r="J5465">
        <f>_xlfn.XLOOKUP(Comuni[[#This Row],[Regione]],Ripartizione_geografica[Regione],Ripartizione_geografica[Codice Regione])</f>
        <v>13</v>
      </c>
      <c r="K5465">
        <f>_xlfn.XLOOKUP(Comuni[[#This Row],[Regione]],Table_0[Regione],Table_0[Totale])</f>
        <v>681425</v>
      </c>
      <c r="L5465">
        <f>_xlfn.XLOOKUP(Comuni[[#This Row],[Regione]],Table_0[Regione],Table_0[Guariti])</f>
        <v>668758</v>
      </c>
      <c r="M5465">
        <f>_xlfn.XLOOKUP(Comuni[[#This Row],[Regione]],Table_0[Regione],Table_0[Deceduti])</f>
        <v>4041</v>
      </c>
      <c r="N5465" s="1">
        <f>(Comuni[[#This Row],[Popolazione2011]]/Comuni[[#This Row],[Ammalati TOT]])*100</f>
        <v>2.0691932347653812E-2</v>
      </c>
      <c r="O5465">
        <f>_xlfn.XLOOKUP(Comuni[[#This Row],[Regione]],Table_0[Regione],Table_0[TOT AREA])</f>
        <v>5834728</v>
      </c>
      <c r="P5465" s="1">
        <f>(Comuni[[#This Row],[Popolazione2011]]/Comuni[[#This Row],[Ammalati AREA]])*100</f>
        <v>2.4165650909519689E-3</v>
      </c>
    </row>
    <row r="5466" spans="1:16" x14ac:dyDescent="0.3">
      <c r="A5466" t="s">
        <v>5539</v>
      </c>
      <c r="B5466" t="s">
        <v>8032</v>
      </c>
      <c r="C5466" t="s">
        <v>5435</v>
      </c>
      <c r="D5466">
        <v>425</v>
      </c>
      <c r="E5466" s="1">
        <f>(Comuni[[#This Row],[Popolazione2011]]/SUM(D:D))*100</f>
        <v>7.1521183548027588E-4</v>
      </c>
      <c r="F5466">
        <f t="shared" si="85"/>
        <v>1307309</v>
      </c>
      <c r="G5466" s="1">
        <f>(Comuni[[#This Row],[Popolazione2011]]/Comuni[[#This Row],[TOT POP REGIONE ]])*100</f>
        <v>3.2509529116681667E-2</v>
      </c>
      <c r="H5466" t="str">
        <f>IF(Comuni[[#This Row],[Popolazione2011]]&gt;300000,"MAGGIORE","")</f>
        <v/>
      </c>
      <c r="I5466" t="str">
        <f>_xlfn.XLOOKUP(Comuni[[#This Row],[Regione]],Ripartizione_geografica[Regione],Ripartizione_geografica[Ripartizione geografica])</f>
        <v>Sud</v>
      </c>
      <c r="J5466">
        <f>_xlfn.XLOOKUP(Comuni[[#This Row],[Regione]],Ripartizione_geografica[Regione],Ripartizione_geografica[Codice Regione])</f>
        <v>13</v>
      </c>
      <c r="K5466">
        <f>_xlfn.XLOOKUP(Comuni[[#This Row],[Regione]],Table_0[Regione],Table_0[Totale])</f>
        <v>681425</v>
      </c>
      <c r="L5466">
        <f>_xlfn.XLOOKUP(Comuni[[#This Row],[Regione]],Table_0[Regione],Table_0[Guariti])</f>
        <v>668758</v>
      </c>
      <c r="M5466">
        <f>_xlfn.XLOOKUP(Comuni[[#This Row],[Regione]],Table_0[Regione],Table_0[Deceduti])</f>
        <v>4041</v>
      </c>
      <c r="N5466" s="1">
        <f>(Comuni[[#This Row],[Popolazione2011]]/Comuni[[#This Row],[Ammalati TOT]])*100</f>
        <v>6.2369299629452986E-2</v>
      </c>
      <c r="O5466">
        <f>_xlfn.XLOOKUP(Comuni[[#This Row],[Regione]],Table_0[Regione],Table_0[TOT AREA])</f>
        <v>5834728</v>
      </c>
      <c r="P5466" s="1">
        <f>(Comuni[[#This Row],[Popolazione2011]]/Comuni[[#This Row],[Ammalati AREA]])*100</f>
        <v>7.2839727918765015E-3</v>
      </c>
    </row>
    <row r="5467" spans="1:16" x14ac:dyDescent="0.3">
      <c r="A5467" t="s">
        <v>5540</v>
      </c>
      <c r="B5467" t="s">
        <v>8032</v>
      </c>
      <c r="C5467" t="s">
        <v>5435</v>
      </c>
      <c r="D5467">
        <v>936</v>
      </c>
      <c r="E5467" s="1">
        <f>(Comuni[[#This Row],[Popolazione2011]]/SUM(D:D))*100</f>
        <v>1.5751488894342074E-3</v>
      </c>
      <c r="F5467">
        <f t="shared" si="85"/>
        <v>1307309</v>
      </c>
      <c r="G5467" s="1">
        <f>(Comuni[[#This Row],[Popolazione2011]]/Comuni[[#This Row],[TOT POP REGIONE ]])*100</f>
        <v>7.1597457066385983E-2</v>
      </c>
      <c r="H5467" t="str">
        <f>IF(Comuni[[#This Row],[Popolazione2011]]&gt;300000,"MAGGIORE","")</f>
        <v/>
      </c>
      <c r="I5467" t="str">
        <f>_xlfn.XLOOKUP(Comuni[[#This Row],[Regione]],Ripartizione_geografica[Regione],Ripartizione_geografica[Ripartizione geografica])</f>
        <v>Sud</v>
      </c>
      <c r="J5467">
        <f>_xlfn.XLOOKUP(Comuni[[#This Row],[Regione]],Ripartizione_geografica[Regione],Ripartizione_geografica[Codice Regione])</f>
        <v>13</v>
      </c>
      <c r="K5467">
        <f>_xlfn.XLOOKUP(Comuni[[#This Row],[Regione]],Table_0[Regione],Table_0[Totale])</f>
        <v>681425</v>
      </c>
      <c r="L5467">
        <f>_xlfn.XLOOKUP(Comuni[[#This Row],[Regione]],Table_0[Regione],Table_0[Guariti])</f>
        <v>668758</v>
      </c>
      <c r="M5467">
        <f>_xlfn.XLOOKUP(Comuni[[#This Row],[Regione]],Table_0[Regione],Table_0[Deceduti])</f>
        <v>4041</v>
      </c>
      <c r="N5467" s="1">
        <f>(Comuni[[#This Row],[Popolazione2011]]/Comuni[[#This Row],[Ammalati TOT]])*100</f>
        <v>0.13735921047804234</v>
      </c>
      <c r="O5467">
        <f>_xlfn.XLOOKUP(Comuni[[#This Row],[Regione]],Table_0[Regione],Table_0[TOT AREA])</f>
        <v>5834728</v>
      </c>
      <c r="P5467" s="1">
        <f>(Comuni[[#This Row],[Popolazione2011]]/Comuni[[#This Row],[Ammalati AREA]])*100</f>
        <v>1.6041878901638603E-2</v>
      </c>
    </row>
    <row r="5468" spans="1:16" x14ac:dyDescent="0.3">
      <c r="A5468" t="s">
        <v>5541</v>
      </c>
      <c r="B5468" t="s">
        <v>8032</v>
      </c>
      <c r="C5468" t="s">
        <v>5435</v>
      </c>
      <c r="D5468">
        <v>652</v>
      </c>
      <c r="E5468" s="1">
        <f>(Comuni[[#This Row],[Popolazione2011]]/SUM(D:D))*100</f>
        <v>1.097219098195623E-3</v>
      </c>
      <c r="F5468">
        <f t="shared" si="85"/>
        <v>1307309</v>
      </c>
      <c r="G5468" s="1">
        <f>(Comuni[[#This Row],[Popolazione2011]]/Comuni[[#This Row],[TOT POP REGIONE ]])*100</f>
        <v>4.9873442315473998E-2</v>
      </c>
      <c r="H5468" t="str">
        <f>IF(Comuni[[#This Row],[Popolazione2011]]&gt;300000,"MAGGIORE","")</f>
        <v/>
      </c>
      <c r="I5468" t="str">
        <f>_xlfn.XLOOKUP(Comuni[[#This Row],[Regione]],Ripartizione_geografica[Regione],Ripartizione_geografica[Ripartizione geografica])</f>
        <v>Sud</v>
      </c>
      <c r="J5468">
        <f>_xlfn.XLOOKUP(Comuni[[#This Row],[Regione]],Ripartizione_geografica[Regione],Ripartizione_geografica[Codice Regione])</f>
        <v>13</v>
      </c>
      <c r="K5468">
        <f>_xlfn.XLOOKUP(Comuni[[#This Row],[Regione]],Table_0[Regione],Table_0[Totale])</f>
        <v>681425</v>
      </c>
      <c r="L5468">
        <f>_xlfn.XLOOKUP(Comuni[[#This Row],[Regione]],Table_0[Regione],Table_0[Guariti])</f>
        <v>668758</v>
      </c>
      <c r="M5468">
        <f>_xlfn.XLOOKUP(Comuni[[#This Row],[Regione]],Table_0[Regione],Table_0[Deceduti])</f>
        <v>4041</v>
      </c>
      <c r="N5468" s="1">
        <f>(Comuni[[#This Row],[Popolazione2011]]/Comuni[[#This Row],[Ammalati TOT]])*100</f>
        <v>9.5681843196243163E-2</v>
      </c>
      <c r="O5468">
        <f>_xlfn.XLOOKUP(Comuni[[#This Row],[Regione]],Table_0[Regione],Table_0[TOT AREA])</f>
        <v>5834728</v>
      </c>
      <c r="P5468" s="1">
        <f>(Comuni[[#This Row],[Popolazione2011]]/Comuni[[#This Row],[Ammalati AREA]])*100</f>
        <v>1.117447120071407E-2</v>
      </c>
    </row>
    <row r="5469" spans="1:16" x14ac:dyDescent="0.3">
      <c r="A5469" t="s">
        <v>5542</v>
      </c>
      <c r="B5469" t="s">
        <v>8032</v>
      </c>
      <c r="C5469" t="s">
        <v>5435</v>
      </c>
      <c r="D5469">
        <v>898</v>
      </c>
      <c r="E5469" s="1">
        <f>(Comuni[[#This Row],[Popolazione2011]]/SUM(D:D))*100</f>
        <v>1.511200537085383E-3</v>
      </c>
      <c r="F5469">
        <f t="shared" si="85"/>
        <v>1307309</v>
      </c>
      <c r="G5469" s="1">
        <f>(Comuni[[#This Row],[Popolazione2011]]/Comuni[[#This Row],[TOT POP REGIONE ]])*100</f>
        <v>6.8690722698306214E-2</v>
      </c>
      <c r="H5469" t="str">
        <f>IF(Comuni[[#This Row],[Popolazione2011]]&gt;300000,"MAGGIORE","")</f>
        <v/>
      </c>
      <c r="I5469" t="str">
        <f>_xlfn.XLOOKUP(Comuni[[#This Row],[Regione]],Ripartizione_geografica[Regione],Ripartizione_geografica[Ripartizione geografica])</f>
        <v>Sud</v>
      </c>
      <c r="J5469">
        <f>_xlfn.XLOOKUP(Comuni[[#This Row],[Regione]],Ripartizione_geografica[Regione],Ripartizione_geografica[Codice Regione])</f>
        <v>13</v>
      </c>
      <c r="K5469">
        <f>_xlfn.XLOOKUP(Comuni[[#This Row],[Regione]],Table_0[Regione],Table_0[Totale])</f>
        <v>681425</v>
      </c>
      <c r="L5469">
        <f>_xlfn.XLOOKUP(Comuni[[#This Row],[Regione]],Table_0[Regione],Table_0[Guariti])</f>
        <v>668758</v>
      </c>
      <c r="M5469">
        <f>_xlfn.XLOOKUP(Comuni[[#This Row],[Regione]],Table_0[Regione],Table_0[Deceduti])</f>
        <v>4041</v>
      </c>
      <c r="N5469" s="1">
        <f>(Comuni[[#This Row],[Popolazione2011]]/Comuni[[#This Row],[Ammalati TOT]])*100</f>
        <v>0.13178266133470301</v>
      </c>
      <c r="O5469">
        <f>_xlfn.XLOOKUP(Comuni[[#This Row],[Regione]],Table_0[Regione],Table_0[TOT AREA])</f>
        <v>5834728</v>
      </c>
      <c r="P5469" s="1">
        <f>(Comuni[[#This Row],[Popolazione2011]]/Comuni[[#This Row],[Ammalati AREA]])*100</f>
        <v>1.5390606040247291E-2</v>
      </c>
    </row>
    <row r="5470" spans="1:16" x14ac:dyDescent="0.3">
      <c r="A5470" t="s">
        <v>5543</v>
      </c>
      <c r="B5470" t="s">
        <v>8032</v>
      </c>
      <c r="C5470" t="s">
        <v>5544</v>
      </c>
      <c r="D5470">
        <v>11565</v>
      </c>
      <c r="E5470" s="1">
        <f>(Comuni[[#This Row],[Popolazione2011]]/SUM(D:D))*100</f>
        <v>1.9462176181951507E-2</v>
      </c>
      <c r="F5470">
        <f t="shared" si="85"/>
        <v>1307309</v>
      </c>
      <c r="G5470" s="1">
        <f>(Comuni[[#This Row],[Popolazione2011]]/Comuni[[#This Row],[TOT POP REGIONE ]])*100</f>
        <v>0.88464165702217301</v>
      </c>
      <c r="H5470" t="str">
        <f>IF(Comuni[[#This Row],[Popolazione2011]]&gt;300000,"MAGGIORE","")</f>
        <v/>
      </c>
      <c r="I5470" t="str">
        <f>_xlfn.XLOOKUP(Comuni[[#This Row],[Regione]],Ripartizione_geografica[Regione],Ripartizione_geografica[Ripartizione geografica])</f>
        <v>Sud</v>
      </c>
      <c r="J5470">
        <f>_xlfn.XLOOKUP(Comuni[[#This Row],[Regione]],Ripartizione_geografica[Regione],Ripartizione_geografica[Codice Regione])</f>
        <v>13</v>
      </c>
      <c r="K5470">
        <f>_xlfn.XLOOKUP(Comuni[[#This Row],[Regione]],Table_0[Regione],Table_0[Totale])</f>
        <v>681425</v>
      </c>
      <c r="L5470">
        <f>_xlfn.XLOOKUP(Comuni[[#This Row],[Regione]],Table_0[Regione],Table_0[Guariti])</f>
        <v>668758</v>
      </c>
      <c r="M5470">
        <f>_xlfn.XLOOKUP(Comuni[[#This Row],[Regione]],Table_0[Regione],Table_0[Deceduti])</f>
        <v>4041</v>
      </c>
      <c r="N5470" s="1">
        <f>(Comuni[[#This Row],[Popolazione2011]]/Comuni[[#This Row],[Ammalati TOT]])*100</f>
        <v>1.6971787063873498</v>
      </c>
      <c r="O5470">
        <f>_xlfn.XLOOKUP(Comuni[[#This Row],[Regione]],Table_0[Regione],Table_0[TOT AREA])</f>
        <v>5834728</v>
      </c>
      <c r="P5470" s="1">
        <f>(Comuni[[#This Row],[Popolazione2011]]/Comuni[[#This Row],[Ammalati AREA]])*100</f>
        <v>0.19820975373659233</v>
      </c>
    </row>
    <row r="5471" spans="1:16" x14ac:dyDescent="0.3">
      <c r="A5471" t="s">
        <v>5545</v>
      </c>
      <c r="B5471" t="s">
        <v>8032</v>
      </c>
      <c r="C5471" t="s">
        <v>5544</v>
      </c>
      <c r="D5471">
        <v>1877</v>
      </c>
      <c r="E5471" s="1">
        <f>(Comuni[[#This Row],[Popolazione2011]]/SUM(D:D))*100</f>
        <v>3.1587120357564179E-3</v>
      </c>
      <c r="F5471">
        <f t="shared" si="85"/>
        <v>1307309</v>
      </c>
      <c r="G5471" s="1">
        <f>(Comuni[[#This Row],[Popolazione2011]]/Comuni[[#This Row],[TOT POP REGIONE ]])*100</f>
        <v>0.14357737918120353</v>
      </c>
      <c r="H5471" t="str">
        <f>IF(Comuni[[#This Row],[Popolazione2011]]&gt;300000,"MAGGIORE","")</f>
        <v/>
      </c>
      <c r="I5471" t="str">
        <f>_xlfn.XLOOKUP(Comuni[[#This Row],[Regione]],Ripartizione_geografica[Regione],Ripartizione_geografica[Ripartizione geografica])</f>
        <v>Sud</v>
      </c>
      <c r="J5471">
        <f>_xlfn.XLOOKUP(Comuni[[#This Row],[Regione]],Ripartizione_geografica[Regione],Ripartizione_geografica[Codice Regione])</f>
        <v>13</v>
      </c>
      <c r="K5471">
        <f>_xlfn.XLOOKUP(Comuni[[#This Row],[Regione]],Table_0[Regione],Table_0[Totale])</f>
        <v>681425</v>
      </c>
      <c r="L5471">
        <f>_xlfn.XLOOKUP(Comuni[[#This Row],[Regione]],Table_0[Regione],Table_0[Guariti])</f>
        <v>668758</v>
      </c>
      <c r="M5471">
        <f>_xlfn.XLOOKUP(Comuni[[#This Row],[Regione]],Table_0[Regione],Table_0[Deceduti])</f>
        <v>4041</v>
      </c>
      <c r="N5471" s="1">
        <f>(Comuni[[#This Row],[Popolazione2011]]/Comuni[[#This Row],[Ammalati TOT]])*100</f>
        <v>0.27545217742231354</v>
      </c>
      <c r="O5471">
        <f>_xlfn.XLOOKUP(Comuni[[#This Row],[Regione]],Table_0[Regione],Table_0[TOT AREA])</f>
        <v>5834728</v>
      </c>
      <c r="P5471" s="1">
        <f>(Comuni[[#This Row],[Popolazione2011]]/Comuni[[#This Row],[Ammalati AREA]])*100</f>
        <v>3.2169451600828694E-2</v>
      </c>
    </row>
    <row r="5472" spans="1:16" x14ac:dyDescent="0.3">
      <c r="A5472" t="s">
        <v>5546</v>
      </c>
      <c r="B5472" t="s">
        <v>8032</v>
      </c>
      <c r="C5472" t="s">
        <v>5544</v>
      </c>
      <c r="D5472">
        <v>871</v>
      </c>
      <c r="E5472" s="1">
        <f>(Comuni[[#This Row],[Popolazione2011]]/SUM(D:D))*100</f>
        <v>1.4657635498901652E-3</v>
      </c>
      <c r="F5472">
        <f t="shared" si="85"/>
        <v>1307309</v>
      </c>
      <c r="G5472" s="1">
        <f>(Comuni[[#This Row],[Popolazione2011]]/Comuni[[#This Row],[TOT POP REGIONE ]])*100</f>
        <v>6.6625411436775847E-2</v>
      </c>
      <c r="H5472" t="str">
        <f>IF(Comuni[[#This Row],[Popolazione2011]]&gt;300000,"MAGGIORE","")</f>
        <v/>
      </c>
      <c r="I5472" t="str">
        <f>_xlfn.XLOOKUP(Comuni[[#This Row],[Regione]],Ripartizione_geografica[Regione],Ripartizione_geografica[Ripartizione geografica])</f>
        <v>Sud</v>
      </c>
      <c r="J5472">
        <f>_xlfn.XLOOKUP(Comuni[[#This Row],[Regione]],Ripartizione_geografica[Regione],Ripartizione_geografica[Codice Regione])</f>
        <v>13</v>
      </c>
      <c r="K5472">
        <f>_xlfn.XLOOKUP(Comuni[[#This Row],[Regione]],Table_0[Regione],Table_0[Totale])</f>
        <v>681425</v>
      </c>
      <c r="L5472">
        <f>_xlfn.XLOOKUP(Comuni[[#This Row],[Regione]],Table_0[Regione],Table_0[Guariti])</f>
        <v>668758</v>
      </c>
      <c r="M5472">
        <f>_xlfn.XLOOKUP(Comuni[[#This Row],[Regione]],Table_0[Regione],Table_0[Deceduti])</f>
        <v>4041</v>
      </c>
      <c r="N5472" s="1">
        <f>(Comuni[[#This Row],[Popolazione2011]]/Comuni[[#This Row],[Ammalati TOT]])*100</f>
        <v>0.12782037641706717</v>
      </c>
      <c r="O5472">
        <f>_xlfn.XLOOKUP(Comuni[[#This Row],[Regione]],Table_0[Regione],Table_0[TOT AREA])</f>
        <v>5834728</v>
      </c>
      <c r="P5472" s="1">
        <f>(Comuni[[#This Row],[Popolazione2011]]/Comuni[[#This Row],[Ammalati AREA]])*100</f>
        <v>1.4927859533469255E-2</v>
      </c>
    </row>
    <row r="5473" spans="1:16" x14ac:dyDescent="0.3">
      <c r="A5473" t="s">
        <v>5547</v>
      </c>
      <c r="B5473" t="s">
        <v>8032</v>
      </c>
      <c r="C5473" t="s">
        <v>5544</v>
      </c>
      <c r="D5473">
        <v>11112</v>
      </c>
      <c r="E5473" s="1">
        <f>(Comuni[[#This Row],[Popolazione2011]]/SUM(D:D))*100</f>
        <v>1.8699844507898411E-2</v>
      </c>
      <c r="F5473">
        <f t="shared" si="85"/>
        <v>1307309</v>
      </c>
      <c r="G5473" s="1">
        <f>(Comuni[[#This Row],[Popolazione2011]]/Comuni[[#This Row],[TOT POP REGIONE ]])*100</f>
        <v>0.84999032363427474</v>
      </c>
      <c r="H5473" t="str">
        <f>IF(Comuni[[#This Row],[Popolazione2011]]&gt;300000,"MAGGIORE","")</f>
        <v/>
      </c>
      <c r="I5473" t="str">
        <f>_xlfn.XLOOKUP(Comuni[[#This Row],[Regione]],Ripartizione_geografica[Regione],Ripartizione_geografica[Ripartizione geografica])</f>
        <v>Sud</v>
      </c>
      <c r="J5473">
        <f>_xlfn.XLOOKUP(Comuni[[#This Row],[Regione]],Ripartizione_geografica[Regione],Ripartizione_geografica[Codice Regione])</f>
        <v>13</v>
      </c>
      <c r="K5473">
        <f>_xlfn.XLOOKUP(Comuni[[#This Row],[Regione]],Table_0[Regione],Table_0[Totale])</f>
        <v>681425</v>
      </c>
      <c r="L5473">
        <f>_xlfn.XLOOKUP(Comuni[[#This Row],[Regione]],Table_0[Regione],Table_0[Guariti])</f>
        <v>668758</v>
      </c>
      <c r="M5473">
        <f>_xlfn.XLOOKUP(Comuni[[#This Row],[Regione]],Table_0[Regione],Table_0[Deceduti])</f>
        <v>4041</v>
      </c>
      <c r="N5473" s="1">
        <f>(Comuni[[#This Row],[Popolazione2011]]/Comuni[[#This Row],[Ammalati TOT]])*100</f>
        <v>1.6307003705470156</v>
      </c>
      <c r="O5473">
        <f>_xlfn.XLOOKUP(Comuni[[#This Row],[Regione]],Table_0[Regione],Table_0[TOT AREA])</f>
        <v>5834728</v>
      </c>
      <c r="P5473" s="1">
        <f>(Comuni[[#This Row],[Popolazione2011]]/Comuni[[#This Row],[Ammalati AREA]])*100</f>
        <v>0.19044589567842751</v>
      </c>
    </row>
    <row r="5474" spans="1:16" x14ac:dyDescent="0.3">
      <c r="A5474" t="s">
        <v>5548</v>
      </c>
      <c r="B5474" t="s">
        <v>8032</v>
      </c>
      <c r="C5474" t="s">
        <v>5544</v>
      </c>
      <c r="D5474">
        <v>2438</v>
      </c>
      <c r="E5474" s="1">
        <f>(Comuni[[#This Row],[Popolazione2011]]/SUM(D:D))*100</f>
        <v>4.1027916585903825E-3</v>
      </c>
      <c r="F5474">
        <f t="shared" si="85"/>
        <v>1307309</v>
      </c>
      <c r="G5474" s="1">
        <f>(Comuni[[#This Row],[Popolazione2011]]/Comuni[[#This Row],[TOT POP REGIONE ]])*100</f>
        <v>0.18648995761522333</v>
      </c>
      <c r="H5474" t="str">
        <f>IF(Comuni[[#This Row],[Popolazione2011]]&gt;300000,"MAGGIORE","")</f>
        <v/>
      </c>
      <c r="I5474" t="str">
        <f>_xlfn.XLOOKUP(Comuni[[#This Row],[Regione]],Ripartizione_geografica[Regione],Ripartizione_geografica[Ripartizione geografica])</f>
        <v>Sud</v>
      </c>
      <c r="J5474">
        <f>_xlfn.XLOOKUP(Comuni[[#This Row],[Regione]],Ripartizione_geografica[Regione],Ripartizione_geografica[Codice Regione])</f>
        <v>13</v>
      </c>
      <c r="K5474">
        <f>_xlfn.XLOOKUP(Comuni[[#This Row],[Regione]],Table_0[Regione],Table_0[Totale])</f>
        <v>681425</v>
      </c>
      <c r="L5474">
        <f>_xlfn.XLOOKUP(Comuni[[#This Row],[Regione]],Table_0[Regione],Table_0[Guariti])</f>
        <v>668758</v>
      </c>
      <c r="M5474">
        <f>_xlfn.XLOOKUP(Comuni[[#This Row],[Regione]],Table_0[Regione],Table_0[Deceduti])</f>
        <v>4041</v>
      </c>
      <c r="N5474" s="1">
        <f>(Comuni[[#This Row],[Popolazione2011]]/Comuni[[#This Row],[Ammalati TOT]])*100</f>
        <v>0.35777965293319147</v>
      </c>
      <c r="O5474">
        <f>_xlfn.XLOOKUP(Comuni[[#This Row],[Regione]],Table_0[Regione],Table_0[TOT AREA])</f>
        <v>5834728</v>
      </c>
      <c r="P5474" s="1">
        <f>(Comuni[[#This Row],[Popolazione2011]]/Comuni[[#This Row],[Ammalati AREA]])*100</f>
        <v>4.1784295686105678E-2</v>
      </c>
    </row>
    <row r="5475" spans="1:16" x14ac:dyDescent="0.3">
      <c r="A5475" t="s">
        <v>5549</v>
      </c>
      <c r="B5475" t="s">
        <v>8032</v>
      </c>
      <c r="C5475" t="s">
        <v>5544</v>
      </c>
      <c r="D5475">
        <v>7160</v>
      </c>
      <c r="E5475" s="1">
        <f>(Comuni[[#This Row],[Popolazione2011]]/SUM(D:D))*100</f>
        <v>1.2049215863620647E-2</v>
      </c>
      <c r="F5475">
        <f t="shared" si="85"/>
        <v>1307309</v>
      </c>
      <c r="G5475" s="1">
        <f>(Comuni[[#This Row],[Popolazione2011]]/Comuni[[#This Row],[TOT POP REGIONE ]])*100</f>
        <v>0.5476899493539783</v>
      </c>
      <c r="H5475" t="str">
        <f>IF(Comuni[[#This Row],[Popolazione2011]]&gt;300000,"MAGGIORE","")</f>
        <v/>
      </c>
      <c r="I5475" t="str">
        <f>_xlfn.XLOOKUP(Comuni[[#This Row],[Regione]],Ripartizione_geografica[Regione],Ripartizione_geografica[Ripartizione geografica])</f>
        <v>Sud</v>
      </c>
      <c r="J5475">
        <f>_xlfn.XLOOKUP(Comuni[[#This Row],[Regione]],Ripartizione_geografica[Regione],Ripartizione_geografica[Codice Regione])</f>
        <v>13</v>
      </c>
      <c r="K5475">
        <f>_xlfn.XLOOKUP(Comuni[[#This Row],[Regione]],Table_0[Regione],Table_0[Totale])</f>
        <v>681425</v>
      </c>
      <c r="L5475">
        <f>_xlfn.XLOOKUP(Comuni[[#This Row],[Regione]],Table_0[Regione],Table_0[Guariti])</f>
        <v>668758</v>
      </c>
      <c r="M5475">
        <f>_xlfn.XLOOKUP(Comuni[[#This Row],[Regione]],Table_0[Regione],Table_0[Deceduti])</f>
        <v>4041</v>
      </c>
      <c r="N5475" s="1">
        <f>(Comuni[[#This Row],[Popolazione2011]]/Comuni[[#This Row],[Ammalati TOT]])*100</f>
        <v>1.0507392596397256</v>
      </c>
      <c r="O5475">
        <f>_xlfn.XLOOKUP(Comuni[[#This Row],[Regione]],Table_0[Regione],Table_0[TOT AREA])</f>
        <v>5834728</v>
      </c>
      <c r="P5475" s="1">
        <f>(Comuni[[#This Row],[Popolazione2011]]/Comuni[[#This Row],[Ammalati AREA]])*100</f>
        <v>0.12271351809373118</v>
      </c>
    </row>
    <row r="5476" spans="1:16" x14ac:dyDescent="0.3">
      <c r="A5476" t="s">
        <v>5550</v>
      </c>
      <c r="B5476" t="s">
        <v>8032</v>
      </c>
      <c r="C5476" t="s">
        <v>5544</v>
      </c>
      <c r="D5476">
        <v>2069</v>
      </c>
      <c r="E5476" s="1">
        <f>(Comuni[[#This Row],[Popolazione2011]]/SUM(D:D))*100</f>
        <v>3.4818195002557428E-3</v>
      </c>
      <c r="F5476">
        <f t="shared" si="85"/>
        <v>1307309</v>
      </c>
      <c r="G5476" s="1">
        <f>(Comuni[[#This Row],[Popolazione2011]]/Comuni[[#This Row],[TOT POP REGIONE ]])*100</f>
        <v>0.15826403704097503</v>
      </c>
      <c r="H5476" t="str">
        <f>IF(Comuni[[#This Row],[Popolazione2011]]&gt;300000,"MAGGIORE","")</f>
        <v/>
      </c>
      <c r="I5476" t="str">
        <f>_xlfn.XLOOKUP(Comuni[[#This Row],[Regione]],Ripartizione_geografica[Regione],Ripartizione_geografica[Ripartizione geografica])</f>
        <v>Sud</v>
      </c>
      <c r="J5476">
        <f>_xlfn.XLOOKUP(Comuni[[#This Row],[Regione]],Ripartizione_geografica[Regione],Ripartizione_geografica[Codice Regione])</f>
        <v>13</v>
      </c>
      <c r="K5476">
        <f>_xlfn.XLOOKUP(Comuni[[#This Row],[Regione]],Table_0[Regione],Table_0[Totale])</f>
        <v>681425</v>
      </c>
      <c r="L5476">
        <f>_xlfn.XLOOKUP(Comuni[[#This Row],[Regione]],Table_0[Regione],Table_0[Guariti])</f>
        <v>668758</v>
      </c>
      <c r="M5476">
        <f>_xlfn.XLOOKUP(Comuni[[#This Row],[Regione]],Table_0[Regione],Table_0[Deceduti])</f>
        <v>4041</v>
      </c>
      <c r="N5476" s="1">
        <f>(Comuni[[#This Row],[Popolazione2011]]/Comuni[[#This Row],[Ammalati TOT]])*100</f>
        <v>0.30362842572550169</v>
      </c>
      <c r="O5476">
        <f>_xlfn.XLOOKUP(Comuni[[#This Row],[Regione]],Table_0[Regione],Table_0[TOT AREA])</f>
        <v>5834728</v>
      </c>
      <c r="P5476" s="1">
        <f>(Comuni[[#This Row],[Popolazione2011]]/Comuni[[#This Row],[Ammalati AREA]])*100</f>
        <v>3.5460093426805846E-2</v>
      </c>
    </row>
    <row r="5477" spans="1:16" x14ac:dyDescent="0.3">
      <c r="A5477" t="s">
        <v>5551</v>
      </c>
      <c r="B5477" t="s">
        <v>8032</v>
      </c>
      <c r="C5477" t="s">
        <v>5544</v>
      </c>
      <c r="D5477">
        <v>7276</v>
      </c>
      <c r="E5477" s="1">
        <f>(Comuni[[#This Row],[Popolazione2011]]/SUM(D:D))*100</f>
        <v>1.2244426623422323E-2</v>
      </c>
      <c r="F5477">
        <f t="shared" si="85"/>
        <v>1307309</v>
      </c>
      <c r="G5477" s="1">
        <f>(Comuni[[#This Row],[Popolazione2011]]/Comuni[[#This Row],[TOT POP REGIONE ]])*100</f>
        <v>0.55656313847759031</v>
      </c>
      <c r="H5477" t="str">
        <f>IF(Comuni[[#This Row],[Popolazione2011]]&gt;300000,"MAGGIORE","")</f>
        <v/>
      </c>
      <c r="I5477" t="str">
        <f>_xlfn.XLOOKUP(Comuni[[#This Row],[Regione]],Ripartizione_geografica[Regione],Ripartizione_geografica[Ripartizione geografica])</f>
        <v>Sud</v>
      </c>
      <c r="J5477">
        <f>_xlfn.XLOOKUP(Comuni[[#This Row],[Regione]],Ripartizione_geografica[Regione],Ripartizione_geografica[Codice Regione])</f>
        <v>13</v>
      </c>
      <c r="K5477">
        <f>_xlfn.XLOOKUP(Comuni[[#This Row],[Regione]],Table_0[Regione],Table_0[Totale])</f>
        <v>681425</v>
      </c>
      <c r="L5477">
        <f>_xlfn.XLOOKUP(Comuni[[#This Row],[Regione]],Table_0[Regione],Table_0[Guariti])</f>
        <v>668758</v>
      </c>
      <c r="M5477">
        <f>_xlfn.XLOOKUP(Comuni[[#This Row],[Regione]],Table_0[Regione],Table_0[Deceduti])</f>
        <v>4041</v>
      </c>
      <c r="N5477" s="1">
        <f>(Comuni[[#This Row],[Popolazione2011]]/Comuni[[#This Row],[Ammalati TOT]])*100</f>
        <v>1.067762409656235</v>
      </c>
      <c r="O5477">
        <f>_xlfn.XLOOKUP(Comuni[[#This Row],[Regione]],Table_0[Regione],Table_0[TOT AREA])</f>
        <v>5834728</v>
      </c>
      <c r="P5477" s="1">
        <f>(Comuni[[#This Row],[Popolazione2011]]/Comuni[[#This Row],[Ammalati AREA]])*100</f>
        <v>0.12470161419692571</v>
      </c>
    </row>
    <row r="5478" spans="1:16" x14ac:dyDescent="0.3">
      <c r="A5478" t="s">
        <v>5552</v>
      </c>
      <c r="B5478" t="s">
        <v>8032</v>
      </c>
      <c r="C5478" t="s">
        <v>5544</v>
      </c>
      <c r="D5478">
        <v>1955</v>
      </c>
      <c r="E5478" s="1">
        <f>(Comuni[[#This Row],[Popolazione2011]]/SUM(D:D))*100</f>
        <v>3.289974443209269E-3</v>
      </c>
      <c r="F5478">
        <f t="shared" si="85"/>
        <v>1307309</v>
      </c>
      <c r="G5478" s="1">
        <f>(Comuni[[#This Row],[Popolazione2011]]/Comuni[[#This Row],[TOT POP REGIONE ]])*100</f>
        <v>0.14954383393673568</v>
      </c>
      <c r="H5478" t="str">
        <f>IF(Comuni[[#This Row],[Popolazione2011]]&gt;300000,"MAGGIORE","")</f>
        <v/>
      </c>
      <c r="I5478" t="str">
        <f>_xlfn.XLOOKUP(Comuni[[#This Row],[Regione]],Ripartizione_geografica[Regione],Ripartizione_geografica[Ripartizione geografica])</f>
        <v>Sud</v>
      </c>
      <c r="J5478">
        <f>_xlfn.XLOOKUP(Comuni[[#This Row],[Regione]],Ripartizione_geografica[Regione],Ripartizione_geografica[Codice Regione])</f>
        <v>13</v>
      </c>
      <c r="K5478">
        <f>_xlfn.XLOOKUP(Comuni[[#This Row],[Regione]],Table_0[Regione],Table_0[Totale])</f>
        <v>681425</v>
      </c>
      <c r="L5478">
        <f>_xlfn.XLOOKUP(Comuni[[#This Row],[Regione]],Table_0[Regione],Table_0[Guariti])</f>
        <v>668758</v>
      </c>
      <c r="M5478">
        <f>_xlfn.XLOOKUP(Comuni[[#This Row],[Regione]],Table_0[Regione],Table_0[Deceduti])</f>
        <v>4041</v>
      </c>
      <c r="N5478" s="1">
        <f>(Comuni[[#This Row],[Popolazione2011]]/Comuni[[#This Row],[Ammalati TOT]])*100</f>
        <v>0.28689877829548371</v>
      </c>
      <c r="O5478">
        <f>_xlfn.XLOOKUP(Comuni[[#This Row],[Regione]],Table_0[Regione],Table_0[TOT AREA])</f>
        <v>5834728</v>
      </c>
      <c r="P5478" s="1">
        <f>(Comuni[[#This Row],[Popolazione2011]]/Comuni[[#This Row],[Ammalati AREA]])*100</f>
        <v>3.3506274842631911E-2</v>
      </c>
    </row>
    <row r="5479" spans="1:16" x14ac:dyDescent="0.3">
      <c r="A5479" t="s">
        <v>5553</v>
      </c>
      <c r="B5479" t="s">
        <v>8032</v>
      </c>
      <c r="C5479" t="s">
        <v>5544</v>
      </c>
      <c r="D5479">
        <v>491</v>
      </c>
      <c r="E5479" s="1">
        <f>(Comuni[[#This Row],[Popolazione2011]]/SUM(D:D))*100</f>
        <v>8.2628002640191872E-4</v>
      </c>
      <c r="F5479">
        <f t="shared" si="85"/>
        <v>1307309</v>
      </c>
      <c r="G5479" s="1">
        <f>(Comuni[[#This Row],[Popolazione2011]]/Comuni[[#This Row],[TOT POP REGIONE ]])*100</f>
        <v>3.7558067755978121E-2</v>
      </c>
      <c r="H5479" t="str">
        <f>IF(Comuni[[#This Row],[Popolazione2011]]&gt;300000,"MAGGIORE","")</f>
        <v/>
      </c>
      <c r="I5479" t="str">
        <f>_xlfn.XLOOKUP(Comuni[[#This Row],[Regione]],Ripartizione_geografica[Regione],Ripartizione_geografica[Ripartizione geografica])</f>
        <v>Sud</v>
      </c>
      <c r="J5479">
        <f>_xlfn.XLOOKUP(Comuni[[#This Row],[Regione]],Ripartizione_geografica[Regione],Ripartizione_geografica[Codice Regione])</f>
        <v>13</v>
      </c>
      <c r="K5479">
        <f>_xlfn.XLOOKUP(Comuni[[#This Row],[Regione]],Table_0[Regione],Table_0[Totale])</f>
        <v>681425</v>
      </c>
      <c r="L5479">
        <f>_xlfn.XLOOKUP(Comuni[[#This Row],[Regione]],Table_0[Regione],Table_0[Guariti])</f>
        <v>668758</v>
      </c>
      <c r="M5479">
        <f>_xlfn.XLOOKUP(Comuni[[#This Row],[Regione]],Table_0[Regione],Table_0[Deceduti])</f>
        <v>4041</v>
      </c>
      <c r="N5479" s="1">
        <f>(Comuni[[#This Row],[Popolazione2011]]/Comuni[[#This Row],[Ammalati TOT]])*100</f>
        <v>7.205488498367392E-2</v>
      </c>
      <c r="O5479">
        <f>_xlfn.XLOOKUP(Comuni[[#This Row],[Regione]],Table_0[Regione],Table_0[TOT AREA])</f>
        <v>5834728</v>
      </c>
      <c r="P5479" s="1">
        <f>(Comuni[[#This Row],[Popolazione2011]]/Comuni[[#This Row],[Ammalati AREA]])*100</f>
        <v>8.4151309195561481E-3</v>
      </c>
    </row>
    <row r="5480" spans="1:16" x14ac:dyDescent="0.3">
      <c r="A5480" t="s">
        <v>5554</v>
      </c>
      <c r="B5480" t="s">
        <v>8032</v>
      </c>
      <c r="C5480" t="s">
        <v>5544</v>
      </c>
      <c r="D5480">
        <v>7359</v>
      </c>
      <c r="E5480" s="1">
        <f>(Comuni[[#This Row],[Popolazione2011]]/SUM(D:D))*100</f>
        <v>1.2384103287763177E-2</v>
      </c>
      <c r="F5480">
        <f t="shared" si="85"/>
        <v>1307309</v>
      </c>
      <c r="G5480" s="1">
        <f>(Comuni[[#This Row],[Popolazione2011]]/Comuni[[#This Row],[TOT POP REGIONE ]])*100</f>
        <v>0.56291205828155388</v>
      </c>
      <c r="H5480" t="str">
        <f>IF(Comuni[[#This Row],[Popolazione2011]]&gt;300000,"MAGGIORE","")</f>
        <v/>
      </c>
      <c r="I5480" t="str">
        <f>_xlfn.XLOOKUP(Comuni[[#This Row],[Regione]],Ripartizione_geografica[Regione],Ripartizione_geografica[Ripartizione geografica])</f>
        <v>Sud</v>
      </c>
      <c r="J5480">
        <f>_xlfn.XLOOKUP(Comuni[[#This Row],[Regione]],Ripartizione_geografica[Regione],Ripartizione_geografica[Codice Regione])</f>
        <v>13</v>
      </c>
      <c r="K5480">
        <f>_xlfn.XLOOKUP(Comuni[[#This Row],[Regione]],Table_0[Regione],Table_0[Totale])</f>
        <v>681425</v>
      </c>
      <c r="L5480">
        <f>_xlfn.XLOOKUP(Comuni[[#This Row],[Regione]],Table_0[Regione],Table_0[Guariti])</f>
        <v>668758</v>
      </c>
      <c r="M5480">
        <f>_xlfn.XLOOKUP(Comuni[[#This Row],[Regione]],Table_0[Regione],Table_0[Deceduti])</f>
        <v>4041</v>
      </c>
      <c r="N5480" s="1">
        <f>(Comuni[[#This Row],[Popolazione2011]]/Comuni[[#This Row],[Ammalati TOT]])*100</f>
        <v>1.0799427669956341</v>
      </c>
      <c r="O5480">
        <f>_xlfn.XLOOKUP(Comuni[[#This Row],[Regione]],Table_0[Regione],Table_0[TOT AREA])</f>
        <v>5834728</v>
      </c>
      <c r="P5480" s="1">
        <f>(Comuni[[#This Row],[Popolazione2011]]/Comuni[[#This Row],[Ammalati AREA]])*100</f>
        <v>0.12612413123628041</v>
      </c>
    </row>
    <row r="5481" spans="1:16" x14ac:dyDescent="0.3">
      <c r="A5481" t="s">
        <v>5555</v>
      </c>
      <c r="B5481" t="s">
        <v>8032</v>
      </c>
      <c r="C5481" t="s">
        <v>5544</v>
      </c>
      <c r="D5481">
        <v>1224</v>
      </c>
      <c r="E5481" s="1">
        <f>(Comuni[[#This Row],[Popolazione2011]]/SUM(D:D))*100</f>
        <v>2.0598100861831947E-3</v>
      </c>
      <c r="F5481">
        <f t="shared" si="85"/>
        <v>1307309</v>
      </c>
      <c r="G5481" s="1">
        <f>(Comuni[[#This Row],[Popolazione2011]]/Comuni[[#This Row],[TOT POP REGIONE ]])*100</f>
        <v>9.3627443856043213E-2</v>
      </c>
      <c r="H5481" t="str">
        <f>IF(Comuni[[#This Row],[Popolazione2011]]&gt;300000,"MAGGIORE","")</f>
        <v/>
      </c>
      <c r="I5481" t="str">
        <f>_xlfn.XLOOKUP(Comuni[[#This Row],[Regione]],Ripartizione_geografica[Regione],Ripartizione_geografica[Ripartizione geografica])</f>
        <v>Sud</v>
      </c>
      <c r="J5481">
        <f>_xlfn.XLOOKUP(Comuni[[#This Row],[Regione]],Ripartizione_geografica[Regione],Ripartizione_geografica[Codice Regione])</f>
        <v>13</v>
      </c>
      <c r="K5481">
        <f>_xlfn.XLOOKUP(Comuni[[#This Row],[Regione]],Table_0[Regione],Table_0[Totale])</f>
        <v>681425</v>
      </c>
      <c r="L5481">
        <f>_xlfn.XLOOKUP(Comuni[[#This Row],[Regione]],Table_0[Regione],Table_0[Guariti])</f>
        <v>668758</v>
      </c>
      <c r="M5481">
        <f>_xlfn.XLOOKUP(Comuni[[#This Row],[Regione]],Table_0[Regione],Table_0[Deceduti])</f>
        <v>4041</v>
      </c>
      <c r="N5481" s="1">
        <f>(Comuni[[#This Row],[Popolazione2011]]/Comuni[[#This Row],[Ammalati TOT]])*100</f>
        <v>0.1796235829328246</v>
      </c>
      <c r="O5481">
        <f>_xlfn.XLOOKUP(Comuni[[#This Row],[Regione]],Table_0[Regione],Table_0[TOT AREA])</f>
        <v>5834728</v>
      </c>
      <c r="P5481" s="1">
        <f>(Comuni[[#This Row],[Popolazione2011]]/Comuni[[#This Row],[Ammalati AREA]])*100</f>
        <v>2.0977841640604327E-2</v>
      </c>
    </row>
    <row r="5482" spans="1:16" x14ac:dyDescent="0.3">
      <c r="A5482" t="s">
        <v>5556</v>
      </c>
      <c r="B5482" t="s">
        <v>8032</v>
      </c>
      <c r="C5482" t="s">
        <v>5544</v>
      </c>
      <c r="D5482">
        <v>2364</v>
      </c>
      <c r="E5482" s="1">
        <f>(Comuni[[#This Row],[Popolazione2011]]/SUM(D:D))*100</f>
        <v>3.9782606566479339E-3</v>
      </c>
      <c r="F5482">
        <f t="shared" si="85"/>
        <v>1307309</v>
      </c>
      <c r="G5482" s="1">
        <f>(Comuni[[#This Row],[Popolazione2011]]/Comuni[[#This Row],[TOT POP REGIONE ]])*100</f>
        <v>0.1808294748984364</v>
      </c>
      <c r="H5482" t="str">
        <f>IF(Comuni[[#This Row],[Popolazione2011]]&gt;300000,"MAGGIORE","")</f>
        <v/>
      </c>
      <c r="I5482" t="str">
        <f>_xlfn.XLOOKUP(Comuni[[#This Row],[Regione]],Ripartizione_geografica[Regione],Ripartizione_geografica[Ripartizione geografica])</f>
        <v>Sud</v>
      </c>
      <c r="J5482">
        <f>_xlfn.XLOOKUP(Comuni[[#This Row],[Regione]],Ripartizione_geografica[Regione],Ripartizione_geografica[Codice Regione])</f>
        <v>13</v>
      </c>
      <c r="K5482">
        <f>_xlfn.XLOOKUP(Comuni[[#This Row],[Regione]],Table_0[Regione],Table_0[Totale])</f>
        <v>681425</v>
      </c>
      <c r="L5482">
        <f>_xlfn.XLOOKUP(Comuni[[#This Row],[Regione]],Table_0[Regione],Table_0[Guariti])</f>
        <v>668758</v>
      </c>
      <c r="M5482">
        <f>_xlfn.XLOOKUP(Comuni[[#This Row],[Regione]],Table_0[Regione],Table_0[Deceduti])</f>
        <v>4041</v>
      </c>
      <c r="N5482" s="1">
        <f>(Comuni[[#This Row],[Popolazione2011]]/Comuni[[#This Row],[Ammalati TOT]])*100</f>
        <v>0.34692005723300434</v>
      </c>
      <c r="O5482">
        <f>_xlfn.XLOOKUP(Comuni[[#This Row],[Regione]],Table_0[Regione],Table_0[TOT AREA])</f>
        <v>5834728</v>
      </c>
      <c r="P5482" s="1">
        <f>(Comuni[[#This Row],[Popolazione2011]]/Comuni[[#This Row],[Ammalati AREA]])*100</f>
        <v>4.0516027482343647E-2</v>
      </c>
    </row>
    <row r="5483" spans="1:16" x14ac:dyDescent="0.3">
      <c r="A5483" t="s">
        <v>5557</v>
      </c>
      <c r="B5483" t="s">
        <v>8032</v>
      </c>
      <c r="C5483" t="s">
        <v>5544</v>
      </c>
      <c r="D5483">
        <v>1551</v>
      </c>
      <c r="E5483" s="1">
        <f>(Comuni[[#This Row],[Popolazione2011]]/SUM(D:D))*100</f>
        <v>2.6101024866586066E-3</v>
      </c>
      <c r="F5483">
        <f t="shared" si="85"/>
        <v>1307309</v>
      </c>
      <c r="G5483" s="1">
        <f>(Comuni[[#This Row],[Popolazione2011]]/Comuni[[#This Row],[TOT POP REGIONE ]])*100</f>
        <v>0.11864065802346653</v>
      </c>
      <c r="H5483" t="str">
        <f>IF(Comuni[[#This Row],[Popolazione2011]]&gt;300000,"MAGGIORE","")</f>
        <v/>
      </c>
      <c r="I5483" t="str">
        <f>_xlfn.XLOOKUP(Comuni[[#This Row],[Regione]],Ripartizione_geografica[Regione],Ripartizione_geografica[Ripartizione geografica])</f>
        <v>Sud</v>
      </c>
      <c r="J5483">
        <f>_xlfn.XLOOKUP(Comuni[[#This Row],[Regione]],Ripartizione_geografica[Regione],Ripartizione_geografica[Codice Regione])</f>
        <v>13</v>
      </c>
      <c r="K5483">
        <f>_xlfn.XLOOKUP(Comuni[[#This Row],[Regione]],Table_0[Regione],Table_0[Totale])</f>
        <v>681425</v>
      </c>
      <c r="L5483">
        <f>_xlfn.XLOOKUP(Comuni[[#This Row],[Regione]],Table_0[Regione],Table_0[Guariti])</f>
        <v>668758</v>
      </c>
      <c r="M5483">
        <f>_xlfn.XLOOKUP(Comuni[[#This Row],[Regione]],Table_0[Regione],Table_0[Deceduti])</f>
        <v>4041</v>
      </c>
      <c r="N5483" s="1">
        <f>(Comuni[[#This Row],[Popolazione2011]]/Comuni[[#This Row],[Ammalati TOT]])*100</f>
        <v>0.22761125582419195</v>
      </c>
      <c r="O5483">
        <f>_xlfn.XLOOKUP(Comuni[[#This Row],[Regione]],Table_0[Regione],Table_0[TOT AREA])</f>
        <v>5834728</v>
      </c>
      <c r="P5483" s="1">
        <f>(Comuni[[#This Row],[Popolazione2011]]/Comuni[[#This Row],[Ammalati AREA]])*100</f>
        <v>2.658221600047166E-2</v>
      </c>
    </row>
    <row r="5484" spans="1:16" x14ac:dyDescent="0.3">
      <c r="A5484" t="s">
        <v>5558</v>
      </c>
      <c r="B5484" t="s">
        <v>8032</v>
      </c>
      <c r="C5484" t="s">
        <v>5544</v>
      </c>
      <c r="D5484">
        <v>2590</v>
      </c>
      <c r="E5484" s="1">
        <f>(Comuni[[#This Row],[Popolazione2011]]/SUM(D:D))*100</f>
        <v>4.3585850679856812E-3</v>
      </c>
      <c r="F5484">
        <f t="shared" si="85"/>
        <v>1307309</v>
      </c>
      <c r="G5484" s="1">
        <f>(Comuni[[#This Row],[Popolazione2011]]/Comuni[[#This Row],[TOT POP REGIONE ]])*100</f>
        <v>0.19811689508754241</v>
      </c>
      <c r="H5484" t="str">
        <f>IF(Comuni[[#This Row],[Popolazione2011]]&gt;300000,"MAGGIORE","")</f>
        <v/>
      </c>
      <c r="I5484" t="str">
        <f>_xlfn.XLOOKUP(Comuni[[#This Row],[Regione]],Ripartizione_geografica[Regione],Ripartizione_geografica[Ripartizione geografica])</f>
        <v>Sud</v>
      </c>
      <c r="J5484">
        <f>_xlfn.XLOOKUP(Comuni[[#This Row],[Regione]],Ripartizione_geografica[Regione],Ripartizione_geografica[Codice Regione])</f>
        <v>13</v>
      </c>
      <c r="K5484">
        <f>_xlfn.XLOOKUP(Comuni[[#This Row],[Regione]],Table_0[Regione],Table_0[Totale])</f>
        <v>681425</v>
      </c>
      <c r="L5484">
        <f>_xlfn.XLOOKUP(Comuni[[#This Row],[Regione]],Table_0[Regione],Table_0[Guariti])</f>
        <v>668758</v>
      </c>
      <c r="M5484">
        <f>_xlfn.XLOOKUP(Comuni[[#This Row],[Regione]],Table_0[Regione],Table_0[Deceduti])</f>
        <v>4041</v>
      </c>
      <c r="N5484" s="1">
        <f>(Comuni[[#This Row],[Popolazione2011]]/Comuni[[#This Row],[Ammalati TOT]])*100</f>
        <v>0.38008584950654878</v>
      </c>
      <c r="O5484">
        <f>_xlfn.XLOOKUP(Comuni[[#This Row],[Regione]],Table_0[Regione],Table_0[TOT AREA])</f>
        <v>5834728</v>
      </c>
      <c r="P5484" s="1">
        <f>(Comuni[[#This Row],[Popolazione2011]]/Comuni[[#This Row],[Ammalati AREA]])*100</f>
        <v>4.438938713167092E-2</v>
      </c>
    </row>
    <row r="5485" spans="1:16" x14ac:dyDescent="0.3">
      <c r="A5485" t="s">
        <v>5559</v>
      </c>
      <c r="B5485" t="s">
        <v>8032</v>
      </c>
      <c r="C5485" t="s">
        <v>5544</v>
      </c>
      <c r="D5485">
        <v>1787</v>
      </c>
      <c r="E5485" s="1">
        <f>(Comuni[[#This Row],[Popolazione2011]]/SUM(D:D))*100</f>
        <v>3.00725541177236E-3</v>
      </c>
      <c r="F5485">
        <f t="shared" si="85"/>
        <v>1307309</v>
      </c>
      <c r="G5485" s="1">
        <f>(Comuni[[#This Row],[Popolazione2011]]/Comuni[[#This Row],[TOT POP REGIONE ]])*100</f>
        <v>0.13669300830943565</v>
      </c>
      <c r="H5485" t="str">
        <f>IF(Comuni[[#This Row],[Popolazione2011]]&gt;300000,"MAGGIORE","")</f>
        <v/>
      </c>
      <c r="I5485" t="str">
        <f>_xlfn.XLOOKUP(Comuni[[#This Row],[Regione]],Ripartizione_geografica[Regione],Ripartizione_geografica[Ripartizione geografica])</f>
        <v>Sud</v>
      </c>
      <c r="J5485">
        <f>_xlfn.XLOOKUP(Comuni[[#This Row],[Regione]],Ripartizione_geografica[Regione],Ripartizione_geografica[Codice Regione])</f>
        <v>13</v>
      </c>
      <c r="K5485">
        <f>_xlfn.XLOOKUP(Comuni[[#This Row],[Regione]],Table_0[Regione],Table_0[Totale])</f>
        <v>681425</v>
      </c>
      <c r="L5485">
        <f>_xlfn.XLOOKUP(Comuni[[#This Row],[Regione]],Table_0[Regione],Table_0[Guariti])</f>
        <v>668758</v>
      </c>
      <c r="M5485">
        <f>_xlfn.XLOOKUP(Comuni[[#This Row],[Regione]],Table_0[Regione],Table_0[Deceduti])</f>
        <v>4041</v>
      </c>
      <c r="N5485" s="1">
        <f>(Comuni[[#This Row],[Popolazione2011]]/Comuni[[#This Row],[Ammalati TOT]])*100</f>
        <v>0.26224456103019406</v>
      </c>
      <c r="O5485">
        <f>_xlfn.XLOOKUP(Comuni[[#This Row],[Regione]],Table_0[Regione],Table_0[TOT AREA])</f>
        <v>5834728</v>
      </c>
      <c r="P5485" s="1">
        <f>(Comuni[[#This Row],[Popolazione2011]]/Comuni[[#This Row],[Ammalati AREA]])*100</f>
        <v>3.0626963244901908E-2</v>
      </c>
    </row>
    <row r="5486" spans="1:16" x14ac:dyDescent="0.3">
      <c r="A5486" t="s">
        <v>5560</v>
      </c>
      <c r="B5486" t="s">
        <v>8032</v>
      </c>
      <c r="C5486" t="s">
        <v>5544</v>
      </c>
      <c r="D5486">
        <v>5333</v>
      </c>
      <c r="E5486" s="1">
        <f>(Comuni[[#This Row],[Popolazione2011]]/SUM(D:D))*100</f>
        <v>8.97464639674426E-3</v>
      </c>
      <c r="F5486">
        <f t="shared" si="85"/>
        <v>1307309</v>
      </c>
      <c r="G5486" s="1">
        <f>(Comuni[[#This Row],[Popolazione2011]]/Comuni[[#This Row],[TOT POP REGIONE ]])*100</f>
        <v>0.4079372206570902</v>
      </c>
      <c r="H5486" t="str">
        <f>IF(Comuni[[#This Row],[Popolazione2011]]&gt;300000,"MAGGIORE","")</f>
        <v/>
      </c>
      <c r="I5486" t="str">
        <f>_xlfn.XLOOKUP(Comuni[[#This Row],[Regione]],Ripartizione_geografica[Regione],Ripartizione_geografica[Ripartizione geografica])</f>
        <v>Sud</v>
      </c>
      <c r="J5486">
        <f>_xlfn.XLOOKUP(Comuni[[#This Row],[Regione]],Ripartizione_geografica[Regione],Ripartizione_geografica[Codice Regione])</f>
        <v>13</v>
      </c>
      <c r="K5486">
        <f>_xlfn.XLOOKUP(Comuni[[#This Row],[Regione]],Table_0[Regione],Table_0[Totale])</f>
        <v>681425</v>
      </c>
      <c r="L5486">
        <f>_xlfn.XLOOKUP(Comuni[[#This Row],[Regione]],Table_0[Regione],Table_0[Guariti])</f>
        <v>668758</v>
      </c>
      <c r="M5486">
        <f>_xlfn.XLOOKUP(Comuni[[#This Row],[Regione]],Table_0[Regione],Table_0[Deceduti])</f>
        <v>4041</v>
      </c>
      <c r="N5486" s="1">
        <f>(Comuni[[#This Row],[Popolazione2011]]/Comuni[[#This Row],[Ammalati TOT]])*100</f>
        <v>0.78262464687970068</v>
      </c>
      <c r="O5486">
        <f>_xlfn.XLOOKUP(Comuni[[#This Row],[Regione]],Table_0[Regione],Table_0[TOT AREA])</f>
        <v>5834728</v>
      </c>
      <c r="P5486" s="1">
        <f>(Comuni[[#This Row],[Popolazione2011]]/Comuni[[#This Row],[Ammalati AREA]])*100</f>
        <v>9.1401004468417382E-2</v>
      </c>
    </row>
    <row r="5487" spans="1:16" x14ac:dyDescent="0.3">
      <c r="A5487" t="s">
        <v>5561</v>
      </c>
      <c r="B5487" t="s">
        <v>8032</v>
      </c>
      <c r="C5487" t="s">
        <v>5544</v>
      </c>
      <c r="D5487">
        <v>2237</v>
      </c>
      <c r="E5487" s="1">
        <f>(Comuni[[#This Row],[Popolazione2011]]/SUM(D:D))*100</f>
        <v>3.7645385316926521E-3</v>
      </c>
      <c r="F5487">
        <f t="shared" si="85"/>
        <v>1307309</v>
      </c>
      <c r="G5487" s="1">
        <f>(Comuni[[#This Row],[Popolazione2011]]/Comuni[[#This Row],[TOT POP REGIONE ]])*100</f>
        <v>0.17111486266827505</v>
      </c>
      <c r="H5487" t="str">
        <f>IF(Comuni[[#This Row],[Popolazione2011]]&gt;300000,"MAGGIORE","")</f>
        <v/>
      </c>
      <c r="I5487" t="str">
        <f>_xlfn.XLOOKUP(Comuni[[#This Row],[Regione]],Ripartizione_geografica[Regione],Ripartizione_geografica[Ripartizione geografica])</f>
        <v>Sud</v>
      </c>
      <c r="J5487">
        <f>_xlfn.XLOOKUP(Comuni[[#This Row],[Regione]],Ripartizione_geografica[Regione],Ripartizione_geografica[Codice Regione])</f>
        <v>13</v>
      </c>
      <c r="K5487">
        <f>_xlfn.XLOOKUP(Comuni[[#This Row],[Regione]],Table_0[Regione],Table_0[Totale])</f>
        <v>681425</v>
      </c>
      <c r="L5487">
        <f>_xlfn.XLOOKUP(Comuni[[#This Row],[Regione]],Table_0[Regione],Table_0[Guariti])</f>
        <v>668758</v>
      </c>
      <c r="M5487">
        <f>_xlfn.XLOOKUP(Comuni[[#This Row],[Regione]],Table_0[Regione],Table_0[Deceduti])</f>
        <v>4041</v>
      </c>
      <c r="N5487" s="1">
        <f>(Comuni[[#This Row],[Popolazione2011]]/Comuni[[#This Row],[Ammalati TOT]])*100</f>
        <v>0.32828264299079135</v>
      </c>
      <c r="O5487">
        <f>_xlfn.XLOOKUP(Comuni[[#This Row],[Regione]],Table_0[Regione],Table_0[TOT AREA])</f>
        <v>5834728</v>
      </c>
      <c r="P5487" s="1">
        <f>(Comuni[[#This Row],[Popolazione2011]]/Comuni[[#This Row],[Ammalati AREA]])*100</f>
        <v>3.8339405024535853E-2</v>
      </c>
    </row>
    <row r="5488" spans="1:16" x14ac:dyDescent="0.3">
      <c r="A5488" t="s">
        <v>5562</v>
      </c>
      <c r="B5488" t="s">
        <v>8032</v>
      </c>
      <c r="C5488" t="s">
        <v>5544</v>
      </c>
      <c r="D5488">
        <v>3768</v>
      </c>
      <c r="E5488" s="1">
        <f>(Comuni[[#This Row],[Popolazione2011]]/SUM(D:D))*100</f>
        <v>6.3409839907992453E-3</v>
      </c>
      <c r="F5488">
        <f t="shared" si="85"/>
        <v>1307309</v>
      </c>
      <c r="G5488" s="1">
        <f>(Comuni[[#This Row],[Popolazione2011]]/Comuni[[#This Row],[TOT POP REGIONE ]])*100</f>
        <v>0.2882256604980154</v>
      </c>
      <c r="H5488" t="str">
        <f>IF(Comuni[[#This Row],[Popolazione2011]]&gt;300000,"MAGGIORE","")</f>
        <v/>
      </c>
      <c r="I5488" t="str">
        <f>_xlfn.XLOOKUP(Comuni[[#This Row],[Regione]],Ripartizione_geografica[Regione],Ripartizione_geografica[Ripartizione geografica])</f>
        <v>Sud</v>
      </c>
      <c r="J5488">
        <f>_xlfn.XLOOKUP(Comuni[[#This Row],[Regione]],Ripartizione_geografica[Regione],Ripartizione_geografica[Codice Regione])</f>
        <v>13</v>
      </c>
      <c r="K5488">
        <f>_xlfn.XLOOKUP(Comuni[[#This Row],[Regione]],Table_0[Regione],Table_0[Totale])</f>
        <v>681425</v>
      </c>
      <c r="L5488">
        <f>_xlfn.XLOOKUP(Comuni[[#This Row],[Regione]],Table_0[Regione],Table_0[Guariti])</f>
        <v>668758</v>
      </c>
      <c r="M5488">
        <f>_xlfn.XLOOKUP(Comuni[[#This Row],[Regione]],Table_0[Regione],Table_0[Deceduti])</f>
        <v>4041</v>
      </c>
      <c r="N5488" s="1">
        <f>(Comuni[[#This Row],[Popolazione2011]]/Comuni[[#This Row],[Ammalati TOT]])*100</f>
        <v>0.55295887295006785</v>
      </c>
      <c r="O5488">
        <f>_xlfn.XLOOKUP(Comuni[[#This Row],[Regione]],Table_0[Regione],Table_0[TOT AREA])</f>
        <v>5834728</v>
      </c>
      <c r="P5488" s="1">
        <f>(Comuni[[#This Row],[Popolazione2011]]/Comuni[[#This Row],[Ammalati AREA]])*100</f>
        <v>6.4578845834801557E-2</v>
      </c>
    </row>
    <row r="5489" spans="1:16" x14ac:dyDescent="0.3">
      <c r="A5489" t="s">
        <v>5563</v>
      </c>
      <c r="B5489" t="s">
        <v>8032</v>
      </c>
      <c r="C5489" t="s">
        <v>5544</v>
      </c>
      <c r="D5489">
        <v>2422</v>
      </c>
      <c r="E5489" s="1">
        <f>(Comuni[[#This Row],[Popolazione2011]]/SUM(D:D))*100</f>
        <v>4.0758660365487719E-3</v>
      </c>
      <c r="F5489">
        <f t="shared" si="85"/>
        <v>1307309</v>
      </c>
      <c r="G5489" s="1">
        <f>(Comuni[[#This Row],[Popolazione2011]]/Comuni[[#This Row],[TOT POP REGIONE ]])*100</f>
        <v>0.18526606946024238</v>
      </c>
      <c r="H5489" t="str">
        <f>IF(Comuni[[#This Row],[Popolazione2011]]&gt;300000,"MAGGIORE","")</f>
        <v/>
      </c>
      <c r="I5489" t="str">
        <f>_xlfn.XLOOKUP(Comuni[[#This Row],[Regione]],Ripartizione_geografica[Regione],Ripartizione_geografica[Ripartizione geografica])</f>
        <v>Sud</v>
      </c>
      <c r="J5489">
        <f>_xlfn.XLOOKUP(Comuni[[#This Row],[Regione]],Ripartizione_geografica[Regione],Ripartizione_geografica[Codice Regione])</f>
        <v>13</v>
      </c>
      <c r="K5489">
        <f>_xlfn.XLOOKUP(Comuni[[#This Row],[Regione]],Table_0[Regione],Table_0[Totale])</f>
        <v>681425</v>
      </c>
      <c r="L5489">
        <f>_xlfn.XLOOKUP(Comuni[[#This Row],[Regione]],Table_0[Regione],Table_0[Guariti])</f>
        <v>668758</v>
      </c>
      <c r="M5489">
        <f>_xlfn.XLOOKUP(Comuni[[#This Row],[Regione]],Table_0[Regione],Table_0[Deceduti])</f>
        <v>4041</v>
      </c>
      <c r="N5489" s="1">
        <f>(Comuni[[#This Row],[Popolazione2011]]/Comuni[[#This Row],[Ammalati TOT]])*100</f>
        <v>0.35543163224125912</v>
      </c>
      <c r="O5489">
        <f>_xlfn.XLOOKUP(Comuni[[#This Row],[Regione]],Table_0[Regione],Table_0[TOT AREA])</f>
        <v>5834728</v>
      </c>
      <c r="P5489" s="1">
        <f>(Comuni[[#This Row],[Popolazione2011]]/Comuni[[#This Row],[Ammalati AREA]])*100</f>
        <v>4.1510075533940913E-2</v>
      </c>
    </row>
    <row r="5490" spans="1:16" x14ac:dyDescent="0.3">
      <c r="A5490" t="s">
        <v>5564</v>
      </c>
      <c r="B5490" t="s">
        <v>8032</v>
      </c>
      <c r="C5490" t="s">
        <v>5544</v>
      </c>
      <c r="D5490">
        <v>4750</v>
      </c>
      <c r="E5490" s="1">
        <f>(Comuni[[#This Row],[Popolazione2011]]/SUM(D:D))*100</f>
        <v>7.9935440436030829E-3</v>
      </c>
      <c r="F5490">
        <f t="shared" si="85"/>
        <v>1307309</v>
      </c>
      <c r="G5490" s="1">
        <f>(Comuni[[#This Row],[Popolazione2011]]/Comuni[[#This Row],[TOT POP REGIONE ]])*100</f>
        <v>0.36334179600997163</v>
      </c>
      <c r="H5490" t="str">
        <f>IF(Comuni[[#This Row],[Popolazione2011]]&gt;300000,"MAGGIORE","")</f>
        <v/>
      </c>
      <c r="I5490" t="str">
        <f>_xlfn.XLOOKUP(Comuni[[#This Row],[Regione]],Ripartizione_geografica[Regione],Ripartizione_geografica[Ripartizione geografica])</f>
        <v>Sud</v>
      </c>
      <c r="J5490">
        <f>_xlfn.XLOOKUP(Comuni[[#This Row],[Regione]],Ripartizione_geografica[Regione],Ripartizione_geografica[Codice Regione])</f>
        <v>13</v>
      </c>
      <c r="K5490">
        <f>_xlfn.XLOOKUP(Comuni[[#This Row],[Regione]],Table_0[Regione],Table_0[Totale])</f>
        <v>681425</v>
      </c>
      <c r="L5490">
        <f>_xlfn.XLOOKUP(Comuni[[#This Row],[Regione]],Table_0[Regione],Table_0[Guariti])</f>
        <v>668758</v>
      </c>
      <c r="M5490">
        <f>_xlfn.XLOOKUP(Comuni[[#This Row],[Regione]],Table_0[Regione],Table_0[Deceduti])</f>
        <v>4041</v>
      </c>
      <c r="N5490" s="1">
        <f>(Comuni[[#This Row],[Popolazione2011]]/Comuni[[#This Row],[Ammalati TOT]])*100</f>
        <v>0.69706864291741577</v>
      </c>
      <c r="O5490">
        <f>_xlfn.XLOOKUP(Comuni[[#This Row],[Regione]],Table_0[Regione],Table_0[TOT AREA])</f>
        <v>5834728</v>
      </c>
      <c r="P5490" s="1">
        <f>(Comuni[[#This Row],[Popolazione2011]]/Comuni[[#This Row],[Ammalati AREA]])*100</f>
        <v>8.140910767391385E-2</v>
      </c>
    </row>
    <row r="5491" spans="1:16" x14ac:dyDescent="0.3">
      <c r="A5491" t="s">
        <v>5565</v>
      </c>
      <c r="B5491" t="s">
        <v>8032</v>
      </c>
      <c r="C5491" t="s">
        <v>5544</v>
      </c>
      <c r="D5491">
        <v>683</v>
      </c>
      <c r="E5491" s="1">
        <f>(Comuni[[#This Row],[Popolazione2011]]/SUM(D:D))*100</f>
        <v>1.1493874909012432E-3</v>
      </c>
      <c r="F5491">
        <f t="shared" si="85"/>
        <v>1307309</v>
      </c>
      <c r="G5491" s="1">
        <f>(Comuni[[#This Row],[Popolazione2011]]/Comuni[[#This Row],[TOT POP REGIONE ]])*100</f>
        <v>5.2244725615749603E-2</v>
      </c>
      <c r="H5491" t="str">
        <f>IF(Comuni[[#This Row],[Popolazione2011]]&gt;300000,"MAGGIORE","")</f>
        <v/>
      </c>
      <c r="I5491" t="str">
        <f>_xlfn.XLOOKUP(Comuni[[#This Row],[Regione]],Ripartizione_geografica[Regione],Ripartizione_geografica[Ripartizione geografica])</f>
        <v>Sud</v>
      </c>
      <c r="J5491">
        <f>_xlfn.XLOOKUP(Comuni[[#This Row],[Regione]],Ripartizione_geografica[Regione],Ripartizione_geografica[Codice Regione])</f>
        <v>13</v>
      </c>
      <c r="K5491">
        <f>_xlfn.XLOOKUP(Comuni[[#This Row],[Regione]],Table_0[Regione],Table_0[Totale])</f>
        <v>681425</v>
      </c>
      <c r="L5491">
        <f>_xlfn.XLOOKUP(Comuni[[#This Row],[Regione]],Table_0[Regione],Table_0[Guariti])</f>
        <v>668758</v>
      </c>
      <c r="M5491">
        <f>_xlfn.XLOOKUP(Comuni[[#This Row],[Regione]],Table_0[Regione],Table_0[Deceduti])</f>
        <v>4041</v>
      </c>
      <c r="N5491" s="1">
        <f>(Comuni[[#This Row],[Popolazione2011]]/Comuni[[#This Row],[Ammalati TOT]])*100</f>
        <v>0.1002311332868621</v>
      </c>
      <c r="O5491">
        <f>_xlfn.XLOOKUP(Comuni[[#This Row],[Regione]],Table_0[Regione],Table_0[TOT AREA])</f>
        <v>5834728</v>
      </c>
      <c r="P5491" s="1">
        <f>(Comuni[[#This Row],[Popolazione2011]]/Comuni[[#This Row],[Ammalati AREA]])*100</f>
        <v>1.1705772745533296E-2</v>
      </c>
    </row>
    <row r="5492" spans="1:16" x14ac:dyDescent="0.3">
      <c r="A5492" t="s">
        <v>5566</v>
      </c>
      <c r="B5492" t="s">
        <v>8032</v>
      </c>
      <c r="C5492" t="s">
        <v>5544</v>
      </c>
      <c r="D5492">
        <v>1416</v>
      </c>
      <c r="E5492" s="1">
        <f>(Comuni[[#This Row],[Popolazione2011]]/SUM(D:D))*100</f>
        <v>2.3829175506825191E-3</v>
      </c>
      <c r="F5492">
        <f t="shared" si="85"/>
        <v>1307309</v>
      </c>
      <c r="G5492" s="1">
        <f>(Comuni[[#This Row],[Popolazione2011]]/Comuni[[#This Row],[TOT POP REGIONE ]])*100</f>
        <v>0.1083141017158147</v>
      </c>
      <c r="H5492" t="str">
        <f>IF(Comuni[[#This Row],[Popolazione2011]]&gt;300000,"MAGGIORE","")</f>
        <v/>
      </c>
      <c r="I5492" t="str">
        <f>_xlfn.XLOOKUP(Comuni[[#This Row],[Regione]],Ripartizione_geografica[Regione],Ripartizione_geografica[Ripartizione geografica])</f>
        <v>Sud</v>
      </c>
      <c r="J5492">
        <f>_xlfn.XLOOKUP(Comuni[[#This Row],[Regione]],Ripartizione_geografica[Regione],Ripartizione_geografica[Codice Regione])</f>
        <v>13</v>
      </c>
      <c r="K5492">
        <f>_xlfn.XLOOKUP(Comuni[[#This Row],[Regione]],Table_0[Regione],Table_0[Totale])</f>
        <v>681425</v>
      </c>
      <c r="L5492">
        <f>_xlfn.XLOOKUP(Comuni[[#This Row],[Regione]],Table_0[Regione],Table_0[Guariti])</f>
        <v>668758</v>
      </c>
      <c r="M5492">
        <f>_xlfn.XLOOKUP(Comuni[[#This Row],[Regione]],Table_0[Regione],Table_0[Deceduti])</f>
        <v>4041</v>
      </c>
      <c r="N5492" s="1">
        <f>(Comuni[[#This Row],[Popolazione2011]]/Comuni[[#This Row],[Ammalati TOT]])*100</f>
        <v>0.20779983123601276</v>
      </c>
      <c r="O5492">
        <f>_xlfn.XLOOKUP(Comuni[[#This Row],[Regione]],Table_0[Regione],Table_0[TOT AREA])</f>
        <v>5834728</v>
      </c>
      <c r="P5492" s="1">
        <f>(Comuni[[#This Row],[Popolazione2011]]/Comuni[[#This Row],[Ammalati AREA]])*100</f>
        <v>2.4268483466581475E-2</v>
      </c>
    </row>
    <row r="5493" spans="1:16" x14ac:dyDescent="0.3">
      <c r="A5493" t="s">
        <v>5567</v>
      </c>
      <c r="B5493" t="s">
        <v>8032</v>
      </c>
      <c r="C5493" t="s">
        <v>5544</v>
      </c>
      <c r="D5493">
        <v>354</v>
      </c>
      <c r="E5493" s="1">
        <f>(Comuni[[#This Row],[Popolazione2011]]/SUM(D:D))*100</f>
        <v>5.9572938767062978E-4</v>
      </c>
      <c r="F5493">
        <f t="shared" si="85"/>
        <v>1307309</v>
      </c>
      <c r="G5493" s="1">
        <f>(Comuni[[#This Row],[Popolazione2011]]/Comuni[[#This Row],[TOT POP REGIONE ]])*100</f>
        <v>2.7078525428953674E-2</v>
      </c>
      <c r="H5493" t="str">
        <f>IF(Comuni[[#This Row],[Popolazione2011]]&gt;300000,"MAGGIORE","")</f>
        <v/>
      </c>
      <c r="I5493" t="str">
        <f>_xlfn.XLOOKUP(Comuni[[#This Row],[Regione]],Ripartizione_geografica[Regione],Ripartizione_geografica[Ripartizione geografica])</f>
        <v>Sud</v>
      </c>
      <c r="J5493">
        <f>_xlfn.XLOOKUP(Comuni[[#This Row],[Regione]],Ripartizione_geografica[Regione],Ripartizione_geografica[Codice Regione])</f>
        <v>13</v>
      </c>
      <c r="K5493">
        <f>_xlfn.XLOOKUP(Comuni[[#This Row],[Regione]],Table_0[Regione],Table_0[Totale])</f>
        <v>681425</v>
      </c>
      <c r="L5493">
        <f>_xlfn.XLOOKUP(Comuni[[#This Row],[Regione]],Table_0[Regione],Table_0[Guariti])</f>
        <v>668758</v>
      </c>
      <c r="M5493">
        <f>_xlfn.XLOOKUP(Comuni[[#This Row],[Regione]],Table_0[Regione],Table_0[Deceduti])</f>
        <v>4041</v>
      </c>
      <c r="N5493" s="1">
        <f>(Comuni[[#This Row],[Popolazione2011]]/Comuni[[#This Row],[Ammalati TOT]])*100</f>
        <v>5.1949957809003189E-2</v>
      </c>
      <c r="O5493">
        <f>_xlfn.XLOOKUP(Comuni[[#This Row],[Regione]],Table_0[Regione],Table_0[TOT AREA])</f>
        <v>5834728</v>
      </c>
      <c r="P5493" s="1">
        <f>(Comuni[[#This Row],[Popolazione2011]]/Comuni[[#This Row],[Ammalati AREA]])*100</f>
        <v>6.0671208666453688E-3</v>
      </c>
    </row>
    <row r="5494" spans="1:16" x14ac:dyDescent="0.3">
      <c r="A5494" t="s">
        <v>5568</v>
      </c>
      <c r="B5494" t="s">
        <v>8032</v>
      </c>
      <c r="C5494" t="s">
        <v>5544</v>
      </c>
      <c r="D5494">
        <v>23199</v>
      </c>
      <c r="E5494" s="1">
        <f>(Comuni[[#This Row],[Popolazione2011]]/SUM(D:D))*100</f>
        <v>3.9040469108957455E-2</v>
      </c>
      <c r="F5494">
        <f t="shared" si="85"/>
        <v>1307309</v>
      </c>
      <c r="G5494" s="1">
        <f>(Comuni[[#This Row],[Popolazione2011]]/Comuni[[#This Row],[TOT POP REGIONE ]])*100</f>
        <v>1.7745613317127016</v>
      </c>
      <c r="H5494" t="str">
        <f>IF(Comuni[[#This Row],[Popolazione2011]]&gt;300000,"MAGGIORE","")</f>
        <v/>
      </c>
      <c r="I5494" t="str">
        <f>_xlfn.XLOOKUP(Comuni[[#This Row],[Regione]],Ripartizione_geografica[Regione],Ripartizione_geografica[Ripartizione geografica])</f>
        <v>Sud</v>
      </c>
      <c r="J5494">
        <f>_xlfn.XLOOKUP(Comuni[[#This Row],[Regione]],Ripartizione_geografica[Regione],Ripartizione_geografica[Codice Regione])</f>
        <v>13</v>
      </c>
      <c r="K5494">
        <f>_xlfn.XLOOKUP(Comuni[[#This Row],[Regione]],Table_0[Regione],Table_0[Totale])</f>
        <v>681425</v>
      </c>
      <c r="L5494">
        <f>_xlfn.XLOOKUP(Comuni[[#This Row],[Regione]],Table_0[Regione],Table_0[Guariti])</f>
        <v>668758</v>
      </c>
      <c r="M5494">
        <f>_xlfn.XLOOKUP(Comuni[[#This Row],[Regione]],Table_0[Regione],Table_0[Deceduti])</f>
        <v>4041</v>
      </c>
      <c r="N5494" s="1">
        <f>(Comuni[[#This Row],[Popolazione2011]]/Comuni[[#This Row],[Ammalati TOT]])*100</f>
        <v>3.4044832520086583</v>
      </c>
      <c r="O5494">
        <f>_xlfn.XLOOKUP(Comuni[[#This Row],[Regione]],Table_0[Regione],Table_0[TOT AREA])</f>
        <v>5834728</v>
      </c>
      <c r="P5494" s="1">
        <f>(Comuni[[#This Row],[Popolazione2011]]/Comuni[[#This Row],[Ammalati AREA]])*100</f>
        <v>0.39760208187939522</v>
      </c>
    </row>
    <row r="5495" spans="1:16" x14ac:dyDescent="0.3">
      <c r="A5495" t="s">
        <v>5569</v>
      </c>
      <c r="B5495" t="s">
        <v>8032</v>
      </c>
      <c r="C5495" t="s">
        <v>5544</v>
      </c>
      <c r="D5495">
        <v>4840</v>
      </c>
      <c r="E5495" s="1">
        <f>(Comuni[[#This Row],[Popolazione2011]]/SUM(D:D))*100</f>
        <v>8.1450006675871413E-3</v>
      </c>
      <c r="F5495">
        <f t="shared" si="85"/>
        <v>1307309</v>
      </c>
      <c r="G5495" s="1">
        <f>(Comuni[[#This Row],[Popolazione2011]]/Comuni[[#This Row],[TOT POP REGIONE ]])*100</f>
        <v>0.37022616688173954</v>
      </c>
      <c r="H5495" t="str">
        <f>IF(Comuni[[#This Row],[Popolazione2011]]&gt;300000,"MAGGIORE","")</f>
        <v/>
      </c>
      <c r="I5495" t="str">
        <f>_xlfn.XLOOKUP(Comuni[[#This Row],[Regione]],Ripartizione_geografica[Regione],Ripartizione_geografica[Ripartizione geografica])</f>
        <v>Sud</v>
      </c>
      <c r="J5495">
        <f>_xlfn.XLOOKUP(Comuni[[#This Row],[Regione]],Ripartizione_geografica[Regione],Ripartizione_geografica[Codice Regione])</f>
        <v>13</v>
      </c>
      <c r="K5495">
        <f>_xlfn.XLOOKUP(Comuni[[#This Row],[Regione]],Table_0[Regione],Table_0[Totale])</f>
        <v>681425</v>
      </c>
      <c r="L5495">
        <f>_xlfn.XLOOKUP(Comuni[[#This Row],[Regione]],Table_0[Regione],Table_0[Guariti])</f>
        <v>668758</v>
      </c>
      <c r="M5495">
        <f>_xlfn.XLOOKUP(Comuni[[#This Row],[Regione]],Table_0[Regione],Table_0[Deceduti])</f>
        <v>4041</v>
      </c>
      <c r="N5495" s="1">
        <f>(Comuni[[#This Row],[Popolazione2011]]/Comuni[[#This Row],[Ammalati TOT]])*100</f>
        <v>0.7102762593095352</v>
      </c>
      <c r="O5495">
        <f>_xlfn.XLOOKUP(Comuni[[#This Row],[Regione]],Table_0[Regione],Table_0[TOT AREA])</f>
        <v>5834728</v>
      </c>
      <c r="P5495" s="1">
        <f>(Comuni[[#This Row],[Popolazione2011]]/Comuni[[#This Row],[Ammalati AREA]])*100</f>
        <v>8.2951596029840646E-2</v>
      </c>
    </row>
    <row r="5496" spans="1:16" x14ac:dyDescent="0.3">
      <c r="A5496" t="s">
        <v>5570</v>
      </c>
      <c r="B5496" t="s">
        <v>8032</v>
      </c>
      <c r="C5496" t="s">
        <v>5544</v>
      </c>
      <c r="D5496">
        <v>1091</v>
      </c>
      <c r="E5496" s="1">
        <f>(Comuni[[#This Row],[Popolazione2011]]/SUM(D:D))*100</f>
        <v>1.835990852962308E-3</v>
      </c>
      <c r="F5496">
        <f t="shared" si="85"/>
        <v>1307309</v>
      </c>
      <c r="G5496" s="1">
        <f>(Comuni[[#This Row],[Popolazione2011]]/Comuni[[#This Row],[TOT POP REGIONE ]])*100</f>
        <v>8.3453873567764014E-2</v>
      </c>
      <c r="H5496" t="str">
        <f>IF(Comuni[[#This Row],[Popolazione2011]]&gt;300000,"MAGGIORE","")</f>
        <v/>
      </c>
      <c r="I5496" t="str">
        <f>_xlfn.XLOOKUP(Comuni[[#This Row],[Regione]],Ripartizione_geografica[Regione],Ripartizione_geografica[Ripartizione geografica])</f>
        <v>Sud</v>
      </c>
      <c r="J5496">
        <f>_xlfn.XLOOKUP(Comuni[[#This Row],[Regione]],Ripartizione_geografica[Regione],Ripartizione_geografica[Codice Regione])</f>
        <v>13</v>
      </c>
      <c r="K5496">
        <f>_xlfn.XLOOKUP(Comuni[[#This Row],[Regione]],Table_0[Regione],Table_0[Totale])</f>
        <v>681425</v>
      </c>
      <c r="L5496">
        <f>_xlfn.XLOOKUP(Comuni[[#This Row],[Regione]],Table_0[Regione],Table_0[Guariti])</f>
        <v>668758</v>
      </c>
      <c r="M5496">
        <f>_xlfn.XLOOKUP(Comuni[[#This Row],[Regione]],Table_0[Regione],Table_0[Deceduti])</f>
        <v>4041</v>
      </c>
      <c r="N5496" s="1">
        <f>(Comuni[[#This Row],[Popolazione2011]]/Comuni[[#This Row],[Ammalati TOT]])*100</f>
        <v>0.16010566093113696</v>
      </c>
      <c r="O5496">
        <f>_xlfn.XLOOKUP(Comuni[[#This Row],[Regione]],Table_0[Regione],Table_0[TOT AREA])</f>
        <v>5834728</v>
      </c>
      <c r="P5496" s="1">
        <f>(Comuni[[#This Row],[Popolazione2011]]/Comuni[[#This Row],[Ammalati AREA]])*100</f>
        <v>1.8698386625734739E-2</v>
      </c>
    </row>
    <row r="5497" spans="1:16" x14ac:dyDescent="0.3">
      <c r="A5497" t="s">
        <v>5571</v>
      </c>
      <c r="B5497" t="s">
        <v>8032</v>
      </c>
      <c r="C5497" t="s">
        <v>5544</v>
      </c>
      <c r="D5497">
        <v>8201</v>
      </c>
      <c r="E5497" s="1">
        <f>(Comuni[[#This Row],[Popolazione2011]]/SUM(D:D))*100</f>
        <v>1.3801064147702923E-2</v>
      </c>
      <c r="F5497">
        <f t="shared" si="85"/>
        <v>1307309</v>
      </c>
      <c r="G5497" s="1">
        <f>(Comuni[[#This Row],[Popolazione2011]]/Comuni[[#This Row],[TOT POP REGIONE ]])*100</f>
        <v>0.62731917243742685</v>
      </c>
      <c r="H5497" t="str">
        <f>IF(Comuni[[#This Row],[Popolazione2011]]&gt;300000,"MAGGIORE","")</f>
        <v/>
      </c>
      <c r="I5497" t="str">
        <f>_xlfn.XLOOKUP(Comuni[[#This Row],[Regione]],Ripartizione_geografica[Regione],Ripartizione_geografica[Ripartizione geografica])</f>
        <v>Sud</v>
      </c>
      <c r="J5497">
        <f>_xlfn.XLOOKUP(Comuni[[#This Row],[Regione]],Ripartizione_geografica[Regione],Ripartizione_geografica[Codice Regione])</f>
        <v>13</v>
      </c>
      <c r="K5497">
        <f>_xlfn.XLOOKUP(Comuni[[#This Row],[Regione]],Table_0[Regione],Table_0[Totale])</f>
        <v>681425</v>
      </c>
      <c r="L5497">
        <f>_xlfn.XLOOKUP(Comuni[[#This Row],[Regione]],Table_0[Regione],Table_0[Guariti])</f>
        <v>668758</v>
      </c>
      <c r="M5497">
        <f>_xlfn.XLOOKUP(Comuni[[#This Row],[Regione]],Table_0[Regione],Table_0[Deceduti])</f>
        <v>4041</v>
      </c>
      <c r="N5497" s="1">
        <f>(Comuni[[#This Row],[Popolazione2011]]/Comuni[[#This Row],[Ammalati TOT]])*100</f>
        <v>1.2035073559085741</v>
      </c>
      <c r="O5497">
        <f>_xlfn.XLOOKUP(Comuni[[#This Row],[Regione]],Table_0[Regione],Table_0[TOT AREA])</f>
        <v>5834728</v>
      </c>
      <c r="P5497" s="1">
        <f>(Comuni[[#This Row],[Popolazione2011]]/Comuni[[#This Row],[Ammalati AREA]])*100</f>
        <v>0.14055496674395104</v>
      </c>
    </row>
    <row r="5498" spans="1:16" x14ac:dyDescent="0.3">
      <c r="A5498" t="s">
        <v>5572</v>
      </c>
      <c r="B5498" t="s">
        <v>8032</v>
      </c>
      <c r="C5498" t="s">
        <v>5544</v>
      </c>
      <c r="D5498">
        <v>3628</v>
      </c>
      <c r="E5498" s="1">
        <f>(Comuni[[#This Row],[Popolazione2011]]/SUM(D:D))*100</f>
        <v>6.1053847979351547E-3</v>
      </c>
      <c r="F5498">
        <f t="shared" si="85"/>
        <v>1307309</v>
      </c>
      <c r="G5498" s="1">
        <f>(Comuni[[#This Row],[Popolazione2011]]/Comuni[[#This Row],[TOT POP REGIONE ]])*100</f>
        <v>0.27751663914193203</v>
      </c>
      <c r="H5498" t="str">
        <f>IF(Comuni[[#This Row],[Popolazione2011]]&gt;300000,"MAGGIORE","")</f>
        <v/>
      </c>
      <c r="I5498" t="str">
        <f>_xlfn.XLOOKUP(Comuni[[#This Row],[Regione]],Ripartizione_geografica[Regione],Ripartizione_geografica[Ripartizione geografica])</f>
        <v>Sud</v>
      </c>
      <c r="J5498">
        <f>_xlfn.XLOOKUP(Comuni[[#This Row],[Regione]],Ripartizione_geografica[Regione],Ripartizione_geografica[Codice Regione])</f>
        <v>13</v>
      </c>
      <c r="K5498">
        <f>_xlfn.XLOOKUP(Comuni[[#This Row],[Regione]],Table_0[Regione],Table_0[Totale])</f>
        <v>681425</v>
      </c>
      <c r="L5498">
        <f>_xlfn.XLOOKUP(Comuni[[#This Row],[Regione]],Table_0[Regione],Table_0[Guariti])</f>
        <v>668758</v>
      </c>
      <c r="M5498">
        <f>_xlfn.XLOOKUP(Comuni[[#This Row],[Regione]],Table_0[Regione],Table_0[Deceduti])</f>
        <v>4041</v>
      </c>
      <c r="N5498" s="1">
        <f>(Comuni[[#This Row],[Popolazione2011]]/Comuni[[#This Row],[Ammalati TOT]])*100</f>
        <v>0.5324136918956599</v>
      </c>
      <c r="O5498">
        <f>_xlfn.XLOOKUP(Comuni[[#This Row],[Regione]],Table_0[Regione],Table_0[TOT AREA])</f>
        <v>5834728</v>
      </c>
      <c r="P5498" s="1">
        <f>(Comuni[[#This Row],[Popolazione2011]]/Comuni[[#This Row],[Ammalati AREA]])*100</f>
        <v>6.2179419503359881E-2</v>
      </c>
    </row>
    <row r="5499" spans="1:16" x14ac:dyDescent="0.3">
      <c r="A5499" t="s">
        <v>5573</v>
      </c>
      <c r="B5499" t="s">
        <v>8032</v>
      </c>
      <c r="C5499" t="s">
        <v>5544</v>
      </c>
      <c r="D5499">
        <v>9251</v>
      </c>
      <c r="E5499" s="1">
        <f>(Comuni[[#This Row],[Popolazione2011]]/SUM(D:D))*100</f>
        <v>1.5568058094183603E-2</v>
      </c>
      <c r="F5499">
        <f t="shared" si="85"/>
        <v>1307309</v>
      </c>
      <c r="G5499" s="1">
        <f>(Comuni[[#This Row],[Popolazione2011]]/Comuni[[#This Row],[TOT POP REGIONE ]])*100</f>
        <v>0.7076368326080521</v>
      </c>
      <c r="H5499" t="str">
        <f>IF(Comuni[[#This Row],[Popolazione2011]]&gt;300000,"MAGGIORE","")</f>
        <v/>
      </c>
      <c r="I5499" t="str">
        <f>_xlfn.XLOOKUP(Comuni[[#This Row],[Regione]],Ripartizione_geografica[Regione],Ripartizione_geografica[Ripartizione geografica])</f>
        <v>Sud</v>
      </c>
      <c r="J5499">
        <f>_xlfn.XLOOKUP(Comuni[[#This Row],[Regione]],Ripartizione_geografica[Regione],Ripartizione_geografica[Codice Regione])</f>
        <v>13</v>
      </c>
      <c r="K5499">
        <f>_xlfn.XLOOKUP(Comuni[[#This Row],[Regione]],Table_0[Regione],Table_0[Totale])</f>
        <v>681425</v>
      </c>
      <c r="L5499">
        <f>_xlfn.XLOOKUP(Comuni[[#This Row],[Regione]],Table_0[Regione],Table_0[Guariti])</f>
        <v>668758</v>
      </c>
      <c r="M5499">
        <f>_xlfn.XLOOKUP(Comuni[[#This Row],[Regione]],Table_0[Regione],Table_0[Deceduti])</f>
        <v>4041</v>
      </c>
      <c r="N5499" s="1">
        <f>(Comuni[[#This Row],[Popolazione2011]]/Comuni[[#This Row],[Ammalati TOT]])*100</f>
        <v>1.3575962138166344</v>
      </c>
      <c r="O5499">
        <f>_xlfn.XLOOKUP(Comuni[[#This Row],[Regione]],Table_0[Regione],Table_0[TOT AREA])</f>
        <v>5834728</v>
      </c>
      <c r="P5499" s="1">
        <f>(Comuni[[#This Row],[Popolazione2011]]/Comuni[[#This Row],[Ammalati AREA]])*100</f>
        <v>0.15855066422976358</v>
      </c>
    </row>
    <row r="5500" spans="1:16" x14ac:dyDescent="0.3">
      <c r="A5500" t="s">
        <v>5574</v>
      </c>
      <c r="B5500" t="s">
        <v>8032</v>
      </c>
      <c r="C5500" t="s">
        <v>5544</v>
      </c>
      <c r="D5500">
        <v>5075</v>
      </c>
      <c r="E5500" s="1">
        <f>(Comuni[[#This Row],[Popolazione2011]]/SUM(D:D))*100</f>
        <v>8.5404707413232941E-3</v>
      </c>
      <c r="F5500">
        <f t="shared" si="85"/>
        <v>1307309</v>
      </c>
      <c r="G5500" s="1">
        <f>(Comuni[[#This Row],[Popolazione2011]]/Comuni[[#This Row],[TOT POP REGIONE ]])*100</f>
        <v>0.3882020241580223</v>
      </c>
      <c r="H5500" t="str">
        <f>IF(Comuni[[#This Row],[Popolazione2011]]&gt;300000,"MAGGIORE","")</f>
        <v/>
      </c>
      <c r="I5500" t="str">
        <f>_xlfn.XLOOKUP(Comuni[[#This Row],[Regione]],Ripartizione_geografica[Regione],Ripartizione_geografica[Ripartizione geografica])</f>
        <v>Sud</v>
      </c>
      <c r="J5500">
        <f>_xlfn.XLOOKUP(Comuni[[#This Row],[Regione]],Ripartizione_geografica[Regione],Ripartizione_geografica[Codice Regione])</f>
        <v>13</v>
      </c>
      <c r="K5500">
        <f>_xlfn.XLOOKUP(Comuni[[#This Row],[Regione]],Table_0[Regione],Table_0[Totale])</f>
        <v>681425</v>
      </c>
      <c r="L5500">
        <f>_xlfn.XLOOKUP(Comuni[[#This Row],[Regione]],Table_0[Regione],Table_0[Guariti])</f>
        <v>668758</v>
      </c>
      <c r="M5500">
        <f>_xlfn.XLOOKUP(Comuni[[#This Row],[Regione]],Table_0[Regione],Table_0[Deceduti])</f>
        <v>4041</v>
      </c>
      <c r="N5500" s="1">
        <f>(Comuni[[#This Row],[Popolazione2011]]/Comuni[[#This Row],[Ammalati TOT]])*100</f>
        <v>0.74476281322229154</v>
      </c>
      <c r="O5500">
        <f>_xlfn.XLOOKUP(Comuni[[#This Row],[Regione]],Table_0[Regione],Table_0[TOT AREA])</f>
        <v>5834728</v>
      </c>
      <c r="P5500" s="1">
        <f>(Comuni[[#This Row],[Popolazione2011]]/Comuni[[#This Row],[Ammalati AREA]])*100</f>
        <v>8.6979204514760586E-2</v>
      </c>
    </row>
    <row r="5501" spans="1:16" x14ac:dyDescent="0.3">
      <c r="A5501" t="s">
        <v>5575</v>
      </c>
      <c r="B5501" t="s">
        <v>8032</v>
      </c>
      <c r="C5501" t="s">
        <v>5544</v>
      </c>
      <c r="D5501">
        <v>6863</v>
      </c>
      <c r="E5501" s="1">
        <f>(Comuni[[#This Row],[Popolazione2011]]/SUM(D:D))*100</f>
        <v>1.1549409004473255E-2</v>
      </c>
      <c r="F5501">
        <f t="shared" si="85"/>
        <v>1307309</v>
      </c>
      <c r="G5501" s="1">
        <f>(Comuni[[#This Row],[Popolazione2011]]/Comuni[[#This Row],[TOT POP REGIONE ]])*100</f>
        <v>0.52497152547714432</v>
      </c>
      <c r="H5501" t="str">
        <f>IF(Comuni[[#This Row],[Popolazione2011]]&gt;300000,"MAGGIORE","")</f>
        <v/>
      </c>
      <c r="I5501" t="str">
        <f>_xlfn.XLOOKUP(Comuni[[#This Row],[Regione]],Ripartizione_geografica[Regione],Ripartizione_geografica[Ripartizione geografica])</f>
        <v>Sud</v>
      </c>
      <c r="J5501">
        <f>_xlfn.XLOOKUP(Comuni[[#This Row],[Regione]],Ripartizione_geografica[Regione],Ripartizione_geografica[Codice Regione])</f>
        <v>13</v>
      </c>
      <c r="K5501">
        <f>_xlfn.XLOOKUP(Comuni[[#This Row],[Regione]],Table_0[Regione],Table_0[Totale])</f>
        <v>681425</v>
      </c>
      <c r="L5501">
        <f>_xlfn.XLOOKUP(Comuni[[#This Row],[Regione]],Table_0[Regione],Table_0[Guariti])</f>
        <v>668758</v>
      </c>
      <c r="M5501">
        <f>_xlfn.XLOOKUP(Comuni[[#This Row],[Regione]],Table_0[Regione],Table_0[Deceduti])</f>
        <v>4041</v>
      </c>
      <c r="N5501" s="1">
        <f>(Comuni[[#This Row],[Popolazione2011]]/Comuni[[#This Row],[Ammalati TOT]])*100</f>
        <v>1.0071541255457312</v>
      </c>
      <c r="O5501">
        <f>_xlfn.XLOOKUP(Comuni[[#This Row],[Regione]],Table_0[Regione],Table_0[TOT AREA])</f>
        <v>5834728</v>
      </c>
      <c r="P5501" s="1">
        <f>(Comuni[[#This Row],[Popolazione2011]]/Comuni[[#This Row],[Ammalati AREA]])*100</f>
        <v>0.1176233065191728</v>
      </c>
    </row>
    <row r="5502" spans="1:16" x14ac:dyDescent="0.3">
      <c r="A5502" t="s">
        <v>5576</v>
      </c>
      <c r="B5502" t="s">
        <v>8032</v>
      </c>
      <c r="C5502" t="s">
        <v>5544</v>
      </c>
      <c r="D5502">
        <v>1728</v>
      </c>
      <c r="E5502" s="1">
        <f>(Comuni[[#This Row],[Popolazione2011]]/SUM(D:D))*100</f>
        <v>2.9079671804939219E-3</v>
      </c>
      <c r="F5502">
        <f t="shared" si="85"/>
        <v>1307309</v>
      </c>
      <c r="G5502" s="1">
        <f>(Comuni[[#This Row],[Popolazione2011]]/Comuni[[#This Row],[TOT POP REGIONE ]])*100</f>
        <v>0.13217992073794335</v>
      </c>
      <c r="H5502" t="str">
        <f>IF(Comuni[[#This Row],[Popolazione2011]]&gt;300000,"MAGGIORE","")</f>
        <v/>
      </c>
      <c r="I5502" t="str">
        <f>_xlfn.XLOOKUP(Comuni[[#This Row],[Regione]],Ripartizione_geografica[Regione],Ripartizione_geografica[Ripartizione geografica])</f>
        <v>Sud</v>
      </c>
      <c r="J5502">
        <f>_xlfn.XLOOKUP(Comuni[[#This Row],[Regione]],Ripartizione_geografica[Regione],Ripartizione_geografica[Codice Regione])</f>
        <v>13</v>
      </c>
      <c r="K5502">
        <f>_xlfn.XLOOKUP(Comuni[[#This Row],[Regione]],Table_0[Regione],Table_0[Totale])</f>
        <v>681425</v>
      </c>
      <c r="L5502">
        <f>_xlfn.XLOOKUP(Comuni[[#This Row],[Regione]],Table_0[Regione],Table_0[Guariti])</f>
        <v>668758</v>
      </c>
      <c r="M5502">
        <f>_xlfn.XLOOKUP(Comuni[[#This Row],[Regione]],Table_0[Regione],Table_0[Deceduti])</f>
        <v>4041</v>
      </c>
      <c r="N5502" s="1">
        <f>(Comuni[[#This Row],[Popolazione2011]]/Comuni[[#This Row],[Ammalati TOT]])*100</f>
        <v>0.25358623472869357</v>
      </c>
      <c r="O5502">
        <f>_xlfn.XLOOKUP(Comuni[[#This Row],[Regione]],Table_0[Regione],Table_0[TOT AREA])</f>
        <v>5834728</v>
      </c>
      <c r="P5502" s="1">
        <f>(Comuni[[#This Row],[Popolazione2011]]/Comuni[[#This Row],[Ammalati AREA]])*100</f>
        <v>2.9615776433794344E-2</v>
      </c>
    </row>
    <row r="5503" spans="1:16" x14ac:dyDescent="0.3">
      <c r="A5503" t="s">
        <v>5577</v>
      </c>
      <c r="B5503" t="s">
        <v>8032</v>
      </c>
      <c r="C5503" t="s">
        <v>5544</v>
      </c>
      <c r="D5503">
        <v>304</v>
      </c>
      <c r="E5503" s="1">
        <f>(Comuni[[#This Row],[Popolazione2011]]/SUM(D:D))*100</f>
        <v>5.1158681879059735E-4</v>
      </c>
      <c r="F5503">
        <f t="shared" si="85"/>
        <v>1307309</v>
      </c>
      <c r="G5503" s="1">
        <f>(Comuni[[#This Row],[Popolazione2011]]/Comuni[[#This Row],[TOT POP REGIONE ]])*100</f>
        <v>2.3253874944638184E-2</v>
      </c>
      <c r="H5503" t="str">
        <f>IF(Comuni[[#This Row],[Popolazione2011]]&gt;300000,"MAGGIORE","")</f>
        <v/>
      </c>
      <c r="I5503" t="str">
        <f>_xlfn.XLOOKUP(Comuni[[#This Row],[Regione]],Ripartizione_geografica[Regione],Ripartizione_geografica[Ripartizione geografica])</f>
        <v>Sud</v>
      </c>
      <c r="J5503">
        <f>_xlfn.XLOOKUP(Comuni[[#This Row],[Regione]],Ripartizione_geografica[Regione],Ripartizione_geografica[Codice Regione])</f>
        <v>13</v>
      </c>
      <c r="K5503">
        <f>_xlfn.XLOOKUP(Comuni[[#This Row],[Regione]],Table_0[Regione],Table_0[Totale])</f>
        <v>681425</v>
      </c>
      <c r="L5503">
        <f>_xlfn.XLOOKUP(Comuni[[#This Row],[Regione]],Table_0[Regione],Table_0[Guariti])</f>
        <v>668758</v>
      </c>
      <c r="M5503">
        <f>_xlfn.XLOOKUP(Comuni[[#This Row],[Regione]],Table_0[Regione],Table_0[Deceduti])</f>
        <v>4041</v>
      </c>
      <c r="N5503" s="1">
        <f>(Comuni[[#This Row],[Popolazione2011]]/Comuni[[#This Row],[Ammalati TOT]])*100</f>
        <v>4.4612393146714606E-2</v>
      </c>
      <c r="O5503">
        <f>_xlfn.XLOOKUP(Comuni[[#This Row],[Regione]],Table_0[Regione],Table_0[TOT AREA])</f>
        <v>5834728</v>
      </c>
      <c r="P5503" s="1">
        <f>(Comuni[[#This Row],[Popolazione2011]]/Comuni[[#This Row],[Ammalati AREA]])*100</f>
        <v>5.2101828911304861E-3</v>
      </c>
    </row>
    <row r="5504" spans="1:16" x14ac:dyDescent="0.3">
      <c r="A5504" t="s">
        <v>5578</v>
      </c>
      <c r="B5504" t="s">
        <v>8032</v>
      </c>
      <c r="C5504" t="s">
        <v>5544</v>
      </c>
      <c r="D5504">
        <v>14631</v>
      </c>
      <c r="E5504" s="1">
        <f>(Comuni[[#This Row],[Popolazione2011]]/SUM(D:D))*100</f>
        <v>2.4621798505675099E-2</v>
      </c>
      <c r="F5504">
        <f t="shared" si="85"/>
        <v>1307309</v>
      </c>
      <c r="G5504" s="1">
        <f>(Comuni[[#This Row],[Popolazione2011]]/Comuni[[#This Row],[TOT POP REGIONE ]])*100</f>
        <v>1.119169224720399</v>
      </c>
      <c r="H5504" t="str">
        <f>IF(Comuni[[#This Row],[Popolazione2011]]&gt;300000,"MAGGIORE","")</f>
        <v/>
      </c>
      <c r="I5504" t="str">
        <f>_xlfn.XLOOKUP(Comuni[[#This Row],[Regione]],Ripartizione_geografica[Regione],Ripartizione_geografica[Ripartizione geografica])</f>
        <v>Sud</v>
      </c>
      <c r="J5504">
        <f>_xlfn.XLOOKUP(Comuni[[#This Row],[Regione]],Ripartizione_geografica[Regione],Ripartizione_geografica[Codice Regione])</f>
        <v>13</v>
      </c>
      <c r="K5504">
        <f>_xlfn.XLOOKUP(Comuni[[#This Row],[Regione]],Table_0[Regione],Table_0[Totale])</f>
        <v>681425</v>
      </c>
      <c r="L5504">
        <f>_xlfn.XLOOKUP(Comuni[[#This Row],[Regione]],Table_0[Regione],Table_0[Guariti])</f>
        <v>668758</v>
      </c>
      <c r="M5504">
        <f>_xlfn.XLOOKUP(Comuni[[#This Row],[Regione]],Table_0[Regione],Table_0[Deceduti])</f>
        <v>4041</v>
      </c>
      <c r="N5504" s="1">
        <f>(Comuni[[#This Row],[Popolazione2011]]/Comuni[[#This Row],[Ammalati TOT]])*100</f>
        <v>2.1471181714788861</v>
      </c>
      <c r="O5504">
        <f>_xlfn.XLOOKUP(Comuni[[#This Row],[Regione]],Table_0[Regione],Table_0[TOT AREA])</f>
        <v>5834728</v>
      </c>
      <c r="P5504" s="1">
        <f>(Comuni[[#This Row],[Popolazione2011]]/Comuni[[#This Row],[Ammalati AREA]])*100</f>
        <v>0.25075719039516492</v>
      </c>
    </row>
    <row r="5505" spans="1:16" x14ac:dyDescent="0.3">
      <c r="A5505" t="s">
        <v>5579</v>
      </c>
      <c r="B5505" t="s">
        <v>8032</v>
      </c>
      <c r="C5505" t="s">
        <v>5544</v>
      </c>
      <c r="D5505">
        <v>569</v>
      </c>
      <c r="E5505" s="1">
        <f>(Comuni[[#This Row],[Popolazione2011]]/SUM(D:D))*100</f>
        <v>9.5754243385476941E-4</v>
      </c>
      <c r="F5505">
        <f t="shared" si="85"/>
        <v>1307309</v>
      </c>
      <c r="G5505" s="1">
        <f>(Comuni[[#This Row],[Popolazione2011]]/Comuni[[#This Row],[TOT POP REGIONE ]])*100</f>
        <v>4.3524522511510282E-2</v>
      </c>
      <c r="H5505" t="str">
        <f>IF(Comuni[[#This Row],[Popolazione2011]]&gt;300000,"MAGGIORE","")</f>
        <v/>
      </c>
      <c r="I5505" t="str">
        <f>_xlfn.XLOOKUP(Comuni[[#This Row],[Regione]],Ripartizione_geografica[Regione],Ripartizione_geografica[Ripartizione geografica])</f>
        <v>Sud</v>
      </c>
      <c r="J5505">
        <f>_xlfn.XLOOKUP(Comuni[[#This Row],[Regione]],Ripartizione_geografica[Regione],Ripartizione_geografica[Codice Regione])</f>
        <v>13</v>
      </c>
      <c r="K5505">
        <f>_xlfn.XLOOKUP(Comuni[[#This Row],[Regione]],Table_0[Regione],Table_0[Totale])</f>
        <v>681425</v>
      </c>
      <c r="L5505">
        <f>_xlfn.XLOOKUP(Comuni[[#This Row],[Regione]],Table_0[Regione],Table_0[Guariti])</f>
        <v>668758</v>
      </c>
      <c r="M5505">
        <f>_xlfn.XLOOKUP(Comuni[[#This Row],[Regione]],Table_0[Regione],Table_0[Deceduti])</f>
        <v>4041</v>
      </c>
      <c r="N5505" s="1">
        <f>(Comuni[[#This Row],[Popolazione2011]]/Comuni[[#This Row],[Ammalati TOT]])*100</f>
        <v>8.350148585684411E-2</v>
      </c>
      <c r="O5505">
        <f>_xlfn.XLOOKUP(Comuni[[#This Row],[Regione]],Table_0[Regione],Table_0[TOT AREA])</f>
        <v>5834728</v>
      </c>
      <c r="P5505" s="1">
        <f>(Comuni[[#This Row],[Popolazione2011]]/Comuni[[#This Row],[Ammalati AREA]])*100</f>
        <v>9.7519541613593635E-3</v>
      </c>
    </row>
    <row r="5506" spans="1:16" x14ac:dyDescent="0.3">
      <c r="A5506" t="s">
        <v>5580</v>
      </c>
      <c r="B5506" t="s">
        <v>8032</v>
      </c>
      <c r="C5506" t="s">
        <v>5544</v>
      </c>
      <c r="D5506">
        <v>24940</v>
      </c>
      <c r="E5506" s="1">
        <f>(Comuni[[#This Row],[Popolazione2011]]/SUM(D:D))*100</f>
        <v>4.1970313357360192E-2</v>
      </c>
      <c r="F5506">
        <f t="shared" ref="F5506:F5569" si="86">SUMIFS(D:D,B:B,B5506)</f>
        <v>1307309</v>
      </c>
      <c r="G5506" s="1">
        <f>(Comuni[[#This Row],[Popolazione2011]]/Comuni[[#This Row],[TOT POP REGIONE ]])*100</f>
        <v>1.9077356615765668</v>
      </c>
      <c r="H5506" t="str">
        <f>IF(Comuni[[#This Row],[Popolazione2011]]&gt;300000,"MAGGIORE","")</f>
        <v/>
      </c>
      <c r="I5506" t="str">
        <f>_xlfn.XLOOKUP(Comuni[[#This Row],[Regione]],Ripartizione_geografica[Regione],Ripartizione_geografica[Ripartizione geografica])</f>
        <v>Sud</v>
      </c>
      <c r="J5506">
        <f>_xlfn.XLOOKUP(Comuni[[#This Row],[Regione]],Ripartizione_geografica[Regione],Ripartizione_geografica[Codice Regione])</f>
        <v>13</v>
      </c>
      <c r="K5506">
        <f>_xlfn.XLOOKUP(Comuni[[#This Row],[Regione]],Table_0[Regione],Table_0[Totale])</f>
        <v>681425</v>
      </c>
      <c r="L5506">
        <f>_xlfn.XLOOKUP(Comuni[[#This Row],[Regione]],Table_0[Regione],Table_0[Guariti])</f>
        <v>668758</v>
      </c>
      <c r="M5506">
        <f>_xlfn.XLOOKUP(Comuni[[#This Row],[Regione]],Table_0[Regione],Table_0[Deceduti])</f>
        <v>4041</v>
      </c>
      <c r="N5506" s="1">
        <f>(Comuni[[#This Row],[Popolazione2011]]/Comuni[[#This Row],[Ammalati TOT]])*100</f>
        <v>3.6599772535495472</v>
      </c>
      <c r="O5506">
        <f>_xlfn.XLOOKUP(Comuni[[#This Row],[Regione]],Table_0[Regione],Table_0[TOT AREA])</f>
        <v>5834728</v>
      </c>
      <c r="P5506" s="1">
        <f>(Comuni[[#This Row],[Popolazione2011]]/Comuni[[#This Row],[Ammalati AREA]])*100</f>
        <v>0.42744066218682347</v>
      </c>
    </row>
    <row r="5507" spans="1:16" x14ac:dyDescent="0.3">
      <c r="A5507" t="s">
        <v>5581</v>
      </c>
      <c r="B5507" t="s">
        <v>8032</v>
      </c>
      <c r="C5507" t="s">
        <v>5544</v>
      </c>
      <c r="D5507">
        <v>9668</v>
      </c>
      <c r="E5507" s="1">
        <f>(Comuni[[#This Row],[Popolazione2011]]/SUM(D:D))*100</f>
        <v>1.6269807118643075E-2</v>
      </c>
      <c r="F5507">
        <f t="shared" si="86"/>
        <v>1307309</v>
      </c>
      <c r="G5507" s="1">
        <f>(Comuni[[#This Row],[Popolazione2011]]/Comuni[[#This Row],[TOT POP REGIONE ]])*100</f>
        <v>0.73953441764724326</v>
      </c>
      <c r="H5507" t="str">
        <f>IF(Comuni[[#This Row],[Popolazione2011]]&gt;300000,"MAGGIORE","")</f>
        <v/>
      </c>
      <c r="I5507" t="str">
        <f>_xlfn.XLOOKUP(Comuni[[#This Row],[Regione]],Ripartizione_geografica[Regione],Ripartizione_geografica[Ripartizione geografica])</f>
        <v>Sud</v>
      </c>
      <c r="J5507">
        <f>_xlfn.XLOOKUP(Comuni[[#This Row],[Regione]],Ripartizione_geografica[Regione],Ripartizione_geografica[Codice Regione])</f>
        <v>13</v>
      </c>
      <c r="K5507">
        <f>_xlfn.XLOOKUP(Comuni[[#This Row],[Regione]],Table_0[Regione],Table_0[Totale])</f>
        <v>681425</v>
      </c>
      <c r="L5507">
        <f>_xlfn.XLOOKUP(Comuni[[#This Row],[Regione]],Table_0[Regione],Table_0[Guariti])</f>
        <v>668758</v>
      </c>
      <c r="M5507">
        <f>_xlfn.XLOOKUP(Comuni[[#This Row],[Regione]],Table_0[Regione],Table_0[Deceduti])</f>
        <v>4041</v>
      </c>
      <c r="N5507" s="1">
        <f>(Comuni[[#This Row],[Popolazione2011]]/Comuni[[#This Row],[Ammalati TOT]])*100</f>
        <v>1.418791503100121</v>
      </c>
      <c r="O5507">
        <f>_xlfn.XLOOKUP(Comuni[[#This Row],[Regione]],Table_0[Regione],Table_0[TOT AREA])</f>
        <v>5834728</v>
      </c>
      <c r="P5507" s="1">
        <f>(Comuni[[#This Row],[Popolazione2011]]/Comuni[[#This Row],[Ammalati AREA]])*100</f>
        <v>0.1656975269455577</v>
      </c>
    </row>
    <row r="5508" spans="1:16" x14ac:dyDescent="0.3">
      <c r="A5508" t="s">
        <v>5582</v>
      </c>
      <c r="B5508" t="s">
        <v>8032</v>
      </c>
      <c r="C5508" t="s">
        <v>5544</v>
      </c>
      <c r="D5508">
        <v>5313</v>
      </c>
      <c r="E5508" s="1">
        <f>(Comuni[[#This Row],[Popolazione2011]]/SUM(D:D))*100</f>
        <v>8.9409893691922478E-3</v>
      </c>
      <c r="F5508">
        <f t="shared" si="86"/>
        <v>1307309</v>
      </c>
      <c r="G5508" s="1">
        <f>(Comuni[[#This Row],[Popolazione2011]]/Comuni[[#This Row],[TOT POP REGIONE ]])*100</f>
        <v>0.40640736046336406</v>
      </c>
      <c r="H5508" t="str">
        <f>IF(Comuni[[#This Row],[Popolazione2011]]&gt;300000,"MAGGIORE","")</f>
        <v/>
      </c>
      <c r="I5508" t="str">
        <f>_xlfn.XLOOKUP(Comuni[[#This Row],[Regione]],Ripartizione_geografica[Regione],Ripartizione_geografica[Ripartizione geografica])</f>
        <v>Sud</v>
      </c>
      <c r="J5508">
        <f>_xlfn.XLOOKUP(Comuni[[#This Row],[Regione]],Ripartizione_geografica[Regione],Ripartizione_geografica[Codice Regione])</f>
        <v>13</v>
      </c>
      <c r="K5508">
        <f>_xlfn.XLOOKUP(Comuni[[#This Row],[Regione]],Table_0[Regione],Table_0[Totale])</f>
        <v>681425</v>
      </c>
      <c r="L5508">
        <f>_xlfn.XLOOKUP(Comuni[[#This Row],[Regione]],Table_0[Regione],Table_0[Guariti])</f>
        <v>668758</v>
      </c>
      <c r="M5508">
        <f>_xlfn.XLOOKUP(Comuni[[#This Row],[Regione]],Table_0[Regione],Table_0[Deceduti])</f>
        <v>4041</v>
      </c>
      <c r="N5508" s="1">
        <f>(Comuni[[#This Row],[Popolazione2011]]/Comuni[[#This Row],[Ammalati TOT]])*100</f>
        <v>0.77968962101478512</v>
      </c>
      <c r="O5508">
        <f>_xlfn.XLOOKUP(Comuni[[#This Row],[Regione]],Table_0[Regione],Table_0[TOT AREA])</f>
        <v>5834728</v>
      </c>
      <c r="P5508" s="1">
        <f>(Comuni[[#This Row],[Popolazione2011]]/Comuni[[#This Row],[Ammalati AREA]])*100</f>
        <v>9.1058229278211431E-2</v>
      </c>
    </row>
    <row r="5509" spans="1:16" x14ac:dyDescent="0.3">
      <c r="A5509" t="s">
        <v>5583</v>
      </c>
      <c r="B5509" t="s">
        <v>8032</v>
      </c>
      <c r="C5509" t="s">
        <v>5544</v>
      </c>
      <c r="D5509">
        <v>15401</v>
      </c>
      <c r="E5509" s="1">
        <f>(Comuni[[#This Row],[Popolazione2011]]/SUM(D:D))*100</f>
        <v>2.5917594066427595E-2</v>
      </c>
      <c r="F5509">
        <f t="shared" si="86"/>
        <v>1307309</v>
      </c>
      <c r="G5509" s="1">
        <f>(Comuni[[#This Row],[Popolazione2011]]/Comuni[[#This Row],[TOT POP REGIONE ]])*100</f>
        <v>1.1780688421788577</v>
      </c>
      <c r="H5509" t="str">
        <f>IF(Comuni[[#This Row],[Popolazione2011]]&gt;300000,"MAGGIORE","")</f>
        <v/>
      </c>
      <c r="I5509" t="str">
        <f>_xlfn.XLOOKUP(Comuni[[#This Row],[Regione]],Ripartizione_geografica[Regione],Ripartizione_geografica[Ripartizione geografica])</f>
        <v>Sud</v>
      </c>
      <c r="J5509">
        <f>_xlfn.XLOOKUP(Comuni[[#This Row],[Regione]],Ripartizione_geografica[Regione],Ripartizione_geografica[Codice Regione])</f>
        <v>13</v>
      </c>
      <c r="K5509">
        <f>_xlfn.XLOOKUP(Comuni[[#This Row],[Regione]],Table_0[Regione],Table_0[Totale])</f>
        <v>681425</v>
      </c>
      <c r="L5509">
        <f>_xlfn.XLOOKUP(Comuni[[#This Row],[Regione]],Table_0[Regione],Table_0[Guariti])</f>
        <v>668758</v>
      </c>
      <c r="M5509">
        <f>_xlfn.XLOOKUP(Comuni[[#This Row],[Regione]],Table_0[Regione],Table_0[Deceduti])</f>
        <v>4041</v>
      </c>
      <c r="N5509" s="1">
        <f>(Comuni[[#This Row],[Popolazione2011]]/Comuni[[#This Row],[Ammalati TOT]])*100</f>
        <v>2.2601166672781305</v>
      </c>
      <c r="O5509">
        <f>_xlfn.XLOOKUP(Comuni[[#This Row],[Regione]],Table_0[Regione],Table_0[TOT AREA])</f>
        <v>5834728</v>
      </c>
      <c r="P5509" s="1">
        <f>(Comuni[[#This Row],[Popolazione2011]]/Comuni[[#This Row],[Ammalati AREA]])*100</f>
        <v>0.26395403521809413</v>
      </c>
    </row>
    <row r="5510" spans="1:16" x14ac:dyDescent="0.3">
      <c r="A5510" t="s">
        <v>5584</v>
      </c>
      <c r="B5510" t="s">
        <v>8032</v>
      </c>
      <c r="C5510" t="s">
        <v>5544</v>
      </c>
      <c r="D5510">
        <v>54294</v>
      </c>
      <c r="E5510" s="1">
        <f>(Comuni[[#This Row],[Popolazione2011]]/SUM(D:D))*100</f>
        <v>9.1368732695449636E-2</v>
      </c>
      <c r="F5510">
        <f t="shared" si="86"/>
        <v>1307309</v>
      </c>
      <c r="G5510" s="1">
        <f>(Comuni[[#This Row],[Popolazione2011]]/Comuni[[#This Row],[TOT POP REGIONE ]])*100</f>
        <v>4.1531114679085057</v>
      </c>
      <c r="H5510" t="str">
        <f>IF(Comuni[[#This Row],[Popolazione2011]]&gt;300000,"MAGGIORE","")</f>
        <v/>
      </c>
      <c r="I5510" t="str">
        <f>_xlfn.XLOOKUP(Comuni[[#This Row],[Regione]],Ripartizione_geografica[Regione],Ripartizione_geografica[Ripartizione geografica])</f>
        <v>Sud</v>
      </c>
      <c r="J5510">
        <f>_xlfn.XLOOKUP(Comuni[[#This Row],[Regione]],Ripartizione_geografica[Regione],Ripartizione_geografica[Codice Regione])</f>
        <v>13</v>
      </c>
      <c r="K5510">
        <f>_xlfn.XLOOKUP(Comuni[[#This Row],[Regione]],Table_0[Regione],Table_0[Totale])</f>
        <v>681425</v>
      </c>
      <c r="L5510">
        <f>_xlfn.XLOOKUP(Comuni[[#This Row],[Regione]],Table_0[Regione],Table_0[Guariti])</f>
        <v>668758</v>
      </c>
      <c r="M5510">
        <f>_xlfn.XLOOKUP(Comuni[[#This Row],[Regione]],Table_0[Regione],Table_0[Deceduti])</f>
        <v>4041</v>
      </c>
      <c r="N5510" s="1">
        <f>(Comuni[[#This Row],[Popolazione2011]]/Comuni[[#This Row],[Ammalati TOT]])*100</f>
        <v>7.9677147154859291</v>
      </c>
      <c r="O5510">
        <f>_xlfn.XLOOKUP(Comuni[[#This Row],[Regione]],Table_0[Regione],Table_0[TOT AREA])</f>
        <v>5834728</v>
      </c>
      <c r="P5510" s="1">
        <f>(Comuni[[#This Row],[Popolazione2011]]/Comuni[[#This Row],[Ammalati AREA]])*100</f>
        <v>0.93053180885210085</v>
      </c>
    </row>
    <row r="5511" spans="1:16" x14ac:dyDescent="0.3">
      <c r="A5511" t="s">
        <v>5585</v>
      </c>
      <c r="B5511" t="s">
        <v>8032</v>
      </c>
      <c r="C5511" t="s">
        <v>5544</v>
      </c>
      <c r="D5511">
        <v>1658</v>
      </c>
      <c r="E5511" s="1">
        <f>(Comuni[[#This Row],[Popolazione2011]]/SUM(D:D))*100</f>
        <v>2.7901675840618762E-3</v>
      </c>
      <c r="F5511">
        <f t="shared" si="86"/>
        <v>1307309</v>
      </c>
      <c r="G5511" s="1">
        <f>(Comuni[[#This Row],[Popolazione2011]]/Comuni[[#This Row],[TOT POP REGIONE ]])*100</f>
        <v>0.12682541005990167</v>
      </c>
      <c r="H5511" t="str">
        <f>IF(Comuni[[#This Row],[Popolazione2011]]&gt;300000,"MAGGIORE","")</f>
        <v/>
      </c>
      <c r="I5511" t="str">
        <f>_xlfn.XLOOKUP(Comuni[[#This Row],[Regione]],Ripartizione_geografica[Regione],Ripartizione_geografica[Ripartizione geografica])</f>
        <v>Sud</v>
      </c>
      <c r="J5511">
        <f>_xlfn.XLOOKUP(Comuni[[#This Row],[Regione]],Ripartizione_geografica[Regione],Ripartizione_geografica[Codice Regione])</f>
        <v>13</v>
      </c>
      <c r="K5511">
        <f>_xlfn.XLOOKUP(Comuni[[#This Row],[Regione]],Table_0[Regione],Table_0[Totale])</f>
        <v>681425</v>
      </c>
      <c r="L5511">
        <f>_xlfn.XLOOKUP(Comuni[[#This Row],[Regione]],Table_0[Regione],Table_0[Guariti])</f>
        <v>668758</v>
      </c>
      <c r="M5511">
        <f>_xlfn.XLOOKUP(Comuni[[#This Row],[Regione]],Table_0[Regione],Table_0[Deceduti])</f>
        <v>4041</v>
      </c>
      <c r="N5511" s="1">
        <f>(Comuni[[#This Row],[Popolazione2011]]/Comuni[[#This Row],[Ammalati TOT]])*100</f>
        <v>0.24331364420148954</v>
      </c>
      <c r="O5511">
        <f>_xlfn.XLOOKUP(Comuni[[#This Row],[Regione]],Table_0[Regione],Table_0[TOT AREA])</f>
        <v>5834728</v>
      </c>
      <c r="P5511" s="1">
        <f>(Comuni[[#This Row],[Popolazione2011]]/Comuni[[#This Row],[Ammalati AREA]])*100</f>
        <v>2.8416063268073506E-2</v>
      </c>
    </row>
    <row r="5512" spans="1:16" x14ac:dyDescent="0.3">
      <c r="A5512" t="s">
        <v>5586</v>
      </c>
      <c r="B5512" t="s">
        <v>8032</v>
      </c>
      <c r="C5512" t="s">
        <v>5544</v>
      </c>
      <c r="D5512">
        <v>2670</v>
      </c>
      <c r="E5512" s="1">
        <f>(Comuni[[#This Row],[Popolazione2011]]/SUM(D:D))*100</f>
        <v>4.4932131781937326E-3</v>
      </c>
      <c r="F5512">
        <f t="shared" si="86"/>
        <v>1307309</v>
      </c>
      <c r="G5512" s="1">
        <f>(Comuni[[#This Row],[Popolazione2011]]/Comuni[[#This Row],[TOT POP REGIONE ]])*100</f>
        <v>0.20423633586244722</v>
      </c>
      <c r="H5512" t="str">
        <f>IF(Comuni[[#This Row],[Popolazione2011]]&gt;300000,"MAGGIORE","")</f>
        <v/>
      </c>
      <c r="I5512" t="str">
        <f>_xlfn.XLOOKUP(Comuni[[#This Row],[Regione]],Ripartizione_geografica[Regione],Ripartizione_geografica[Ripartizione geografica])</f>
        <v>Sud</v>
      </c>
      <c r="J5512">
        <f>_xlfn.XLOOKUP(Comuni[[#This Row],[Regione]],Ripartizione_geografica[Regione],Ripartizione_geografica[Codice Regione])</f>
        <v>13</v>
      </c>
      <c r="K5512">
        <f>_xlfn.XLOOKUP(Comuni[[#This Row],[Regione]],Table_0[Regione],Table_0[Totale])</f>
        <v>681425</v>
      </c>
      <c r="L5512">
        <f>_xlfn.XLOOKUP(Comuni[[#This Row],[Regione]],Table_0[Regione],Table_0[Guariti])</f>
        <v>668758</v>
      </c>
      <c r="M5512">
        <f>_xlfn.XLOOKUP(Comuni[[#This Row],[Regione]],Table_0[Regione],Table_0[Deceduti])</f>
        <v>4041</v>
      </c>
      <c r="N5512" s="1">
        <f>(Comuni[[#This Row],[Popolazione2011]]/Comuni[[#This Row],[Ammalati TOT]])*100</f>
        <v>0.39182595296621053</v>
      </c>
      <c r="O5512">
        <f>_xlfn.XLOOKUP(Comuni[[#This Row],[Regione]],Table_0[Regione],Table_0[TOT AREA])</f>
        <v>5834728</v>
      </c>
      <c r="P5512" s="1">
        <f>(Comuni[[#This Row],[Popolazione2011]]/Comuni[[#This Row],[Ammalati AREA]])*100</f>
        <v>4.5760487892494733E-2</v>
      </c>
    </row>
    <row r="5513" spans="1:16" x14ac:dyDescent="0.3">
      <c r="A5513" t="s">
        <v>5587</v>
      </c>
      <c r="B5513" t="s">
        <v>8032</v>
      </c>
      <c r="C5513" t="s">
        <v>5544</v>
      </c>
      <c r="D5513">
        <v>10442</v>
      </c>
      <c r="E5513" s="1">
        <f>(Comuni[[#This Row],[Popolazione2011]]/SUM(D:D))*100</f>
        <v>1.7572334084905977E-2</v>
      </c>
      <c r="F5513">
        <f t="shared" si="86"/>
        <v>1307309</v>
      </c>
      <c r="G5513" s="1">
        <f>(Comuni[[#This Row],[Popolazione2011]]/Comuni[[#This Row],[TOT POP REGIONE ]])*100</f>
        <v>0.79874000714444704</v>
      </c>
      <c r="H5513" t="str">
        <f>IF(Comuni[[#This Row],[Popolazione2011]]&gt;300000,"MAGGIORE","")</f>
        <v/>
      </c>
      <c r="I5513" t="str">
        <f>_xlfn.XLOOKUP(Comuni[[#This Row],[Regione]],Ripartizione_geografica[Regione],Ripartizione_geografica[Ripartizione geografica])</f>
        <v>Sud</v>
      </c>
      <c r="J5513">
        <f>_xlfn.XLOOKUP(Comuni[[#This Row],[Regione]],Ripartizione_geografica[Regione],Ripartizione_geografica[Codice Regione])</f>
        <v>13</v>
      </c>
      <c r="K5513">
        <f>_xlfn.XLOOKUP(Comuni[[#This Row],[Regione]],Table_0[Regione],Table_0[Totale])</f>
        <v>681425</v>
      </c>
      <c r="L5513">
        <f>_xlfn.XLOOKUP(Comuni[[#This Row],[Regione]],Table_0[Regione],Table_0[Guariti])</f>
        <v>668758</v>
      </c>
      <c r="M5513">
        <f>_xlfn.XLOOKUP(Comuni[[#This Row],[Regione]],Table_0[Regione],Table_0[Deceduti])</f>
        <v>4041</v>
      </c>
      <c r="N5513" s="1">
        <f>(Comuni[[#This Row],[Popolazione2011]]/Comuni[[#This Row],[Ammalati TOT]])*100</f>
        <v>1.5323770040723483</v>
      </c>
      <c r="O5513">
        <f>_xlfn.XLOOKUP(Comuni[[#This Row],[Regione]],Table_0[Regione],Table_0[TOT AREA])</f>
        <v>5834728</v>
      </c>
      <c r="P5513" s="1">
        <f>(Comuni[[#This Row],[Popolazione2011]]/Comuni[[#This Row],[Ammalati AREA]])*100</f>
        <v>0.17896292680652809</v>
      </c>
    </row>
    <row r="5514" spans="1:16" x14ac:dyDescent="0.3">
      <c r="A5514" t="s">
        <v>5588</v>
      </c>
      <c r="B5514" t="s">
        <v>8032</v>
      </c>
      <c r="C5514" t="s">
        <v>5544</v>
      </c>
      <c r="D5514">
        <v>1418</v>
      </c>
      <c r="E5514" s="1">
        <f>(Comuni[[#This Row],[Popolazione2011]]/SUM(D:D))*100</f>
        <v>2.3862832534377204E-3</v>
      </c>
      <c r="F5514">
        <f t="shared" si="86"/>
        <v>1307309</v>
      </c>
      <c r="G5514" s="1">
        <f>(Comuni[[#This Row],[Popolazione2011]]/Comuni[[#This Row],[TOT POP REGIONE ]])*100</f>
        <v>0.10846708773518733</v>
      </c>
      <c r="H5514" t="str">
        <f>IF(Comuni[[#This Row],[Popolazione2011]]&gt;300000,"MAGGIORE","")</f>
        <v/>
      </c>
      <c r="I5514" t="str">
        <f>_xlfn.XLOOKUP(Comuni[[#This Row],[Regione]],Ripartizione_geografica[Regione],Ripartizione_geografica[Ripartizione geografica])</f>
        <v>Sud</v>
      </c>
      <c r="J5514">
        <f>_xlfn.XLOOKUP(Comuni[[#This Row],[Regione]],Ripartizione_geografica[Regione],Ripartizione_geografica[Codice Regione])</f>
        <v>13</v>
      </c>
      <c r="K5514">
        <f>_xlfn.XLOOKUP(Comuni[[#This Row],[Regione]],Table_0[Regione],Table_0[Totale])</f>
        <v>681425</v>
      </c>
      <c r="L5514">
        <f>_xlfn.XLOOKUP(Comuni[[#This Row],[Regione]],Table_0[Regione],Table_0[Guariti])</f>
        <v>668758</v>
      </c>
      <c r="M5514">
        <f>_xlfn.XLOOKUP(Comuni[[#This Row],[Regione]],Table_0[Regione],Table_0[Deceduti])</f>
        <v>4041</v>
      </c>
      <c r="N5514" s="1">
        <f>(Comuni[[#This Row],[Popolazione2011]]/Comuni[[#This Row],[Ammalati TOT]])*100</f>
        <v>0.20809333382250431</v>
      </c>
      <c r="O5514">
        <f>_xlfn.XLOOKUP(Comuni[[#This Row],[Regione]],Table_0[Regione],Table_0[TOT AREA])</f>
        <v>5834728</v>
      </c>
      <c r="P5514" s="1">
        <f>(Comuni[[#This Row],[Popolazione2011]]/Comuni[[#This Row],[Ammalati AREA]])*100</f>
        <v>2.4302760985602072E-2</v>
      </c>
    </row>
    <row r="5515" spans="1:16" x14ac:dyDescent="0.3">
      <c r="A5515" t="s">
        <v>5589</v>
      </c>
      <c r="B5515" t="s">
        <v>8032</v>
      </c>
      <c r="C5515" t="s">
        <v>5544</v>
      </c>
      <c r="D5515">
        <v>1029</v>
      </c>
      <c r="E5515" s="1">
        <f>(Comuni[[#This Row],[Popolazione2011]]/SUM(D:D))*100</f>
        <v>1.7316540675510678E-3</v>
      </c>
      <c r="F5515">
        <f t="shared" si="86"/>
        <v>1307309</v>
      </c>
      <c r="G5515" s="1">
        <f>(Comuni[[#This Row],[Popolazione2011]]/Comuni[[#This Row],[TOT POP REGIONE ]])*100</f>
        <v>7.8711306967212791E-2</v>
      </c>
      <c r="H5515" t="str">
        <f>IF(Comuni[[#This Row],[Popolazione2011]]&gt;300000,"MAGGIORE","")</f>
        <v/>
      </c>
      <c r="I5515" t="str">
        <f>_xlfn.XLOOKUP(Comuni[[#This Row],[Regione]],Ripartizione_geografica[Regione],Ripartizione_geografica[Ripartizione geografica])</f>
        <v>Sud</v>
      </c>
      <c r="J5515">
        <f>_xlfn.XLOOKUP(Comuni[[#This Row],[Regione]],Ripartizione_geografica[Regione],Ripartizione_geografica[Codice Regione])</f>
        <v>13</v>
      </c>
      <c r="K5515">
        <f>_xlfn.XLOOKUP(Comuni[[#This Row],[Regione]],Table_0[Regione],Table_0[Totale])</f>
        <v>681425</v>
      </c>
      <c r="L5515">
        <f>_xlfn.XLOOKUP(Comuni[[#This Row],[Regione]],Table_0[Regione],Table_0[Guariti])</f>
        <v>668758</v>
      </c>
      <c r="M5515">
        <f>_xlfn.XLOOKUP(Comuni[[#This Row],[Regione]],Table_0[Regione],Table_0[Deceduti])</f>
        <v>4041</v>
      </c>
      <c r="N5515" s="1">
        <f>(Comuni[[#This Row],[Popolazione2011]]/Comuni[[#This Row],[Ammalati TOT]])*100</f>
        <v>0.1510070807498991</v>
      </c>
      <c r="O5515">
        <f>_xlfn.XLOOKUP(Comuni[[#This Row],[Regione]],Table_0[Regione],Table_0[TOT AREA])</f>
        <v>5834728</v>
      </c>
      <c r="P5515" s="1">
        <f>(Comuni[[#This Row],[Popolazione2011]]/Comuni[[#This Row],[Ammalati AREA]])*100</f>
        <v>1.7635783536096284E-2</v>
      </c>
    </row>
    <row r="5516" spans="1:16" x14ac:dyDescent="0.3">
      <c r="A5516" t="s">
        <v>5590</v>
      </c>
      <c r="B5516" t="s">
        <v>8032</v>
      </c>
      <c r="C5516" t="s">
        <v>5544</v>
      </c>
      <c r="D5516">
        <v>15484</v>
      </c>
      <c r="E5516" s="1">
        <f>(Comuni[[#This Row],[Popolazione2011]]/SUM(D:D))*100</f>
        <v>2.6057270730768453E-2</v>
      </c>
      <c r="F5516">
        <f t="shared" si="86"/>
        <v>1307309</v>
      </c>
      <c r="G5516" s="1">
        <f>(Comuni[[#This Row],[Popolazione2011]]/Comuni[[#This Row],[TOT POP REGIONE ]])*100</f>
        <v>1.1844177619828211</v>
      </c>
      <c r="H5516" t="str">
        <f>IF(Comuni[[#This Row],[Popolazione2011]]&gt;300000,"MAGGIORE","")</f>
        <v/>
      </c>
      <c r="I5516" t="str">
        <f>_xlfn.XLOOKUP(Comuni[[#This Row],[Regione]],Ripartizione_geografica[Regione],Ripartizione_geografica[Ripartizione geografica])</f>
        <v>Sud</v>
      </c>
      <c r="J5516">
        <f>_xlfn.XLOOKUP(Comuni[[#This Row],[Regione]],Ripartizione_geografica[Regione],Ripartizione_geografica[Codice Regione])</f>
        <v>13</v>
      </c>
      <c r="K5516">
        <f>_xlfn.XLOOKUP(Comuni[[#This Row],[Regione]],Table_0[Regione],Table_0[Totale])</f>
        <v>681425</v>
      </c>
      <c r="L5516">
        <f>_xlfn.XLOOKUP(Comuni[[#This Row],[Regione]],Table_0[Regione],Table_0[Guariti])</f>
        <v>668758</v>
      </c>
      <c r="M5516">
        <f>_xlfn.XLOOKUP(Comuni[[#This Row],[Regione]],Table_0[Regione],Table_0[Deceduti])</f>
        <v>4041</v>
      </c>
      <c r="N5516" s="1">
        <f>(Comuni[[#This Row],[Popolazione2011]]/Comuni[[#This Row],[Ammalati TOT]])*100</f>
        <v>2.2722970246175294</v>
      </c>
      <c r="O5516">
        <f>_xlfn.XLOOKUP(Comuni[[#This Row],[Regione]],Table_0[Regione],Table_0[TOT AREA])</f>
        <v>5834728</v>
      </c>
      <c r="P5516" s="1">
        <f>(Comuni[[#This Row],[Popolazione2011]]/Comuni[[#This Row],[Ammalati AREA]])*100</f>
        <v>0.26537655225744888</v>
      </c>
    </row>
    <row r="5517" spans="1:16" x14ac:dyDescent="0.3">
      <c r="A5517" t="s">
        <v>5591</v>
      </c>
      <c r="B5517" t="s">
        <v>8032</v>
      </c>
      <c r="C5517" t="s">
        <v>5592</v>
      </c>
      <c r="D5517">
        <v>441</v>
      </c>
      <c r="E5517" s="1">
        <f>(Comuni[[#This Row],[Popolazione2011]]/SUM(D:D))*100</f>
        <v>7.4213745752188629E-4</v>
      </c>
      <c r="F5517">
        <f t="shared" si="86"/>
        <v>1307309</v>
      </c>
      <c r="G5517" s="1">
        <f>(Comuni[[#This Row],[Popolazione2011]]/Comuni[[#This Row],[TOT POP REGIONE ]])*100</f>
        <v>3.3733417271662625E-2</v>
      </c>
      <c r="H5517" t="str">
        <f>IF(Comuni[[#This Row],[Popolazione2011]]&gt;300000,"MAGGIORE","")</f>
        <v/>
      </c>
      <c r="I5517" t="str">
        <f>_xlfn.XLOOKUP(Comuni[[#This Row],[Regione]],Ripartizione_geografica[Regione],Ripartizione_geografica[Ripartizione geografica])</f>
        <v>Sud</v>
      </c>
      <c r="J5517">
        <f>_xlfn.XLOOKUP(Comuni[[#This Row],[Regione]],Ripartizione_geografica[Regione],Ripartizione_geografica[Codice Regione])</f>
        <v>13</v>
      </c>
      <c r="K5517">
        <f>_xlfn.XLOOKUP(Comuni[[#This Row],[Regione]],Table_0[Regione],Table_0[Totale])</f>
        <v>681425</v>
      </c>
      <c r="L5517">
        <f>_xlfn.XLOOKUP(Comuni[[#This Row],[Regione]],Table_0[Regione],Table_0[Guariti])</f>
        <v>668758</v>
      </c>
      <c r="M5517">
        <f>_xlfn.XLOOKUP(Comuni[[#This Row],[Regione]],Table_0[Regione],Table_0[Deceduti])</f>
        <v>4041</v>
      </c>
      <c r="N5517" s="1">
        <f>(Comuni[[#This Row],[Popolazione2011]]/Comuni[[#This Row],[Ammalati TOT]])*100</f>
        <v>6.471732032138533E-2</v>
      </c>
      <c r="O5517">
        <f>_xlfn.XLOOKUP(Comuni[[#This Row],[Regione]],Table_0[Regione],Table_0[TOT AREA])</f>
        <v>5834728</v>
      </c>
      <c r="P5517" s="1">
        <f>(Comuni[[#This Row],[Popolazione2011]]/Comuni[[#This Row],[Ammalati AREA]])*100</f>
        <v>7.5581929440412645E-3</v>
      </c>
    </row>
    <row r="5518" spans="1:16" x14ac:dyDescent="0.3">
      <c r="A5518" t="s">
        <v>5593</v>
      </c>
      <c r="B5518" t="s">
        <v>8032</v>
      </c>
      <c r="C5518" t="s">
        <v>5592</v>
      </c>
      <c r="D5518">
        <v>3608</v>
      </c>
      <c r="E5518" s="1">
        <f>(Comuni[[#This Row],[Popolazione2011]]/SUM(D:D))*100</f>
        <v>6.0717277703831417E-3</v>
      </c>
      <c r="F5518">
        <f t="shared" si="86"/>
        <v>1307309</v>
      </c>
      <c r="G5518" s="1">
        <f>(Comuni[[#This Row],[Popolazione2011]]/Comuni[[#This Row],[TOT POP REGIONE ]])*100</f>
        <v>0.27598677894820584</v>
      </c>
      <c r="H5518" t="str">
        <f>IF(Comuni[[#This Row],[Popolazione2011]]&gt;300000,"MAGGIORE","")</f>
        <v/>
      </c>
      <c r="I5518" t="str">
        <f>_xlfn.XLOOKUP(Comuni[[#This Row],[Regione]],Ripartizione_geografica[Regione],Ripartizione_geografica[Ripartizione geografica])</f>
        <v>Sud</v>
      </c>
      <c r="J5518">
        <f>_xlfn.XLOOKUP(Comuni[[#This Row],[Regione]],Ripartizione_geografica[Regione],Ripartizione_geografica[Codice Regione])</f>
        <v>13</v>
      </c>
      <c r="K5518">
        <f>_xlfn.XLOOKUP(Comuni[[#This Row],[Regione]],Table_0[Regione],Table_0[Totale])</f>
        <v>681425</v>
      </c>
      <c r="L5518">
        <f>_xlfn.XLOOKUP(Comuni[[#This Row],[Regione]],Table_0[Regione],Table_0[Guariti])</f>
        <v>668758</v>
      </c>
      <c r="M5518">
        <f>_xlfn.XLOOKUP(Comuni[[#This Row],[Regione]],Table_0[Regione],Table_0[Deceduti])</f>
        <v>4041</v>
      </c>
      <c r="N5518" s="1">
        <f>(Comuni[[#This Row],[Popolazione2011]]/Comuni[[#This Row],[Ammalati TOT]])*100</f>
        <v>0.52947866603074445</v>
      </c>
      <c r="O5518">
        <f>_xlfn.XLOOKUP(Comuni[[#This Row],[Regione]],Table_0[Regione],Table_0[TOT AREA])</f>
        <v>5834728</v>
      </c>
      <c r="P5518" s="1">
        <f>(Comuni[[#This Row],[Popolazione2011]]/Comuni[[#This Row],[Ammalati AREA]])*100</f>
        <v>6.1836644313153923E-2</v>
      </c>
    </row>
    <row r="5519" spans="1:16" x14ac:dyDescent="0.3">
      <c r="A5519" t="s">
        <v>5594</v>
      </c>
      <c r="B5519" t="s">
        <v>8032</v>
      </c>
      <c r="C5519" t="s">
        <v>5592</v>
      </c>
      <c r="D5519">
        <v>1157</v>
      </c>
      <c r="E5519" s="1">
        <f>(Comuni[[#This Row],[Popolazione2011]]/SUM(D:D))*100</f>
        <v>1.9470590438839508E-3</v>
      </c>
      <c r="F5519">
        <f t="shared" si="86"/>
        <v>1307309</v>
      </c>
      <c r="G5519" s="1">
        <f>(Comuni[[#This Row],[Popolazione2011]]/Comuni[[#This Row],[TOT POP REGIONE ]])*100</f>
        <v>8.8502412207060455E-2</v>
      </c>
      <c r="H5519" t="str">
        <f>IF(Comuni[[#This Row],[Popolazione2011]]&gt;300000,"MAGGIORE","")</f>
        <v/>
      </c>
      <c r="I5519" t="str">
        <f>_xlfn.XLOOKUP(Comuni[[#This Row],[Regione]],Ripartizione_geografica[Regione],Ripartizione_geografica[Ripartizione geografica])</f>
        <v>Sud</v>
      </c>
      <c r="J5519">
        <f>_xlfn.XLOOKUP(Comuni[[#This Row],[Regione]],Ripartizione_geografica[Regione],Ripartizione_geografica[Codice Regione])</f>
        <v>13</v>
      </c>
      <c r="K5519">
        <f>_xlfn.XLOOKUP(Comuni[[#This Row],[Regione]],Table_0[Regione],Table_0[Totale])</f>
        <v>681425</v>
      </c>
      <c r="L5519">
        <f>_xlfn.XLOOKUP(Comuni[[#This Row],[Regione]],Table_0[Regione],Table_0[Guariti])</f>
        <v>668758</v>
      </c>
      <c r="M5519">
        <f>_xlfn.XLOOKUP(Comuni[[#This Row],[Regione]],Table_0[Regione],Table_0[Deceduti])</f>
        <v>4041</v>
      </c>
      <c r="N5519" s="1">
        <f>(Comuni[[#This Row],[Popolazione2011]]/Comuni[[#This Row],[Ammalati TOT]])*100</f>
        <v>0.16979124628535788</v>
      </c>
      <c r="O5519">
        <f>_xlfn.XLOOKUP(Comuni[[#This Row],[Regione]],Table_0[Regione],Table_0[TOT AREA])</f>
        <v>5834728</v>
      </c>
      <c r="P5519" s="1">
        <f>(Comuni[[#This Row],[Popolazione2011]]/Comuni[[#This Row],[Ammalati AREA]])*100</f>
        <v>1.9829544753414384E-2</v>
      </c>
    </row>
    <row r="5520" spans="1:16" x14ac:dyDescent="0.3">
      <c r="A5520" t="s">
        <v>5595</v>
      </c>
      <c r="B5520" t="s">
        <v>8032</v>
      </c>
      <c r="C5520" t="s">
        <v>5592</v>
      </c>
      <c r="D5520">
        <v>335</v>
      </c>
      <c r="E5520" s="1">
        <f>(Comuni[[#This Row],[Popolazione2011]]/SUM(D:D))*100</f>
        <v>5.6375521149621744E-4</v>
      </c>
      <c r="F5520">
        <f t="shared" si="86"/>
        <v>1307309</v>
      </c>
      <c r="G5520" s="1">
        <f>(Comuni[[#This Row],[Popolazione2011]]/Comuni[[#This Row],[TOT POP REGIONE ]])*100</f>
        <v>2.5625158244913789E-2</v>
      </c>
      <c r="H5520" t="str">
        <f>IF(Comuni[[#This Row],[Popolazione2011]]&gt;300000,"MAGGIORE","")</f>
        <v/>
      </c>
      <c r="I5520" t="str">
        <f>_xlfn.XLOOKUP(Comuni[[#This Row],[Regione]],Ripartizione_geografica[Regione],Ripartizione_geografica[Ripartizione geografica])</f>
        <v>Sud</v>
      </c>
      <c r="J5520">
        <f>_xlfn.XLOOKUP(Comuni[[#This Row],[Regione]],Ripartizione_geografica[Regione],Ripartizione_geografica[Codice Regione])</f>
        <v>13</v>
      </c>
      <c r="K5520">
        <f>_xlfn.XLOOKUP(Comuni[[#This Row],[Regione]],Table_0[Regione],Table_0[Totale])</f>
        <v>681425</v>
      </c>
      <c r="L5520">
        <f>_xlfn.XLOOKUP(Comuni[[#This Row],[Regione]],Table_0[Regione],Table_0[Guariti])</f>
        <v>668758</v>
      </c>
      <c r="M5520">
        <f>_xlfn.XLOOKUP(Comuni[[#This Row],[Regione]],Table_0[Regione],Table_0[Deceduti])</f>
        <v>4041</v>
      </c>
      <c r="N5520" s="1">
        <f>(Comuni[[#This Row],[Popolazione2011]]/Comuni[[#This Row],[Ammalati TOT]])*100</f>
        <v>4.9161683237333526E-2</v>
      </c>
      <c r="O5520">
        <f>_xlfn.XLOOKUP(Comuni[[#This Row],[Regione]],Table_0[Regione],Table_0[TOT AREA])</f>
        <v>5834728</v>
      </c>
      <c r="P5520" s="1">
        <f>(Comuni[[#This Row],[Popolazione2011]]/Comuni[[#This Row],[Ammalati AREA]])*100</f>
        <v>5.7414844359497137E-3</v>
      </c>
    </row>
    <row r="5521" spans="1:16" x14ac:dyDescent="0.3">
      <c r="A5521" t="s">
        <v>5596</v>
      </c>
      <c r="B5521" t="s">
        <v>8032</v>
      </c>
      <c r="C5521" t="s">
        <v>5592</v>
      </c>
      <c r="D5521">
        <v>2636</v>
      </c>
      <c r="E5521" s="1">
        <f>(Comuni[[#This Row],[Popolazione2011]]/SUM(D:D))*100</f>
        <v>4.435996231355311E-3</v>
      </c>
      <c r="F5521">
        <f t="shared" si="86"/>
        <v>1307309</v>
      </c>
      <c r="G5521" s="1">
        <f>(Comuni[[#This Row],[Popolazione2011]]/Comuni[[#This Row],[TOT POP REGIONE ]])*100</f>
        <v>0.20163557353311268</v>
      </c>
      <c r="H5521" t="str">
        <f>IF(Comuni[[#This Row],[Popolazione2011]]&gt;300000,"MAGGIORE","")</f>
        <v/>
      </c>
      <c r="I5521" t="str">
        <f>_xlfn.XLOOKUP(Comuni[[#This Row],[Regione]],Ripartizione_geografica[Regione],Ripartizione_geografica[Ripartizione geografica])</f>
        <v>Sud</v>
      </c>
      <c r="J5521">
        <f>_xlfn.XLOOKUP(Comuni[[#This Row],[Regione]],Ripartizione_geografica[Regione],Ripartizione_geografica[Codice Regione])</f>
        <v>13</v>
      </c>
      <c r="K5521">
        <f>_xlfn.XLOOKUP(Comuni[[#This Row],[Regione]],Table_0[Regione],Table_0[Totale])</f>
        <v>681425</v>
      </c>
      <c r="L5521">
        <f>_xlfn.XLOOKUP(Comuni[[#This Row],[Regione]],Table_0[Regione],Table_0[Guariti])</f>
        <v>668758</v>
      </c>
      <c r="M5521">
        <f>_xlfn.XLOOKUP(Comuni[[#This Row],[Regione]],Table_0[Regione],Table_0[Deceduti])</f>
        <v>4041</v>
      </c>
      <c r="N5521" s="1">
        <f>(Comuni[[#This Row],[Popolazione2011]]/Comuni[[#This Row],[Ammalati TOT]])*100</f>
        <v>0.38683640899585425</v>
      </c>
      <c r="O5521">
        <f>_xlfn.XLOOKUP(Comuni[[#This Row],[Regione]],Table_0[Regione],Table_0[TOT AREA])</f>
        <v>5834728</v>
      </c>
      <c r="P5521" s="1">
        <f>(Comuni[[#This Row],[Popolazione2011]]/Comuni[[#This Row],[Ammalati AREA]])*100</f>
        <v>4.5177770069144613E-2</v>
      </c>
    </row>
    <row r="5522" spans="1:16" x14ac:dyDescent="0.3">
      <c r="A5522" t="s">
        <v>5597</v>
      </c>
      <c r="B5522" t="s">
        <v>8032</v>
      </c>
      <c r="C5522" t="s">
        <v>5592</v>
      </c>
      <c r="D5522">
        <v>3959</v>
      </c>
      <c r="E5522" s="1">
        <f>(Comuni[[#This Row],[Popolazione2011]]/SUM(D:D))*100</f>
        <v>6.6624086039209695E-3</v>
      </c>
      <c r="F5522">
        <f t="shared" si="86"/>
        <v>1307309</v>
      </c>
      <c r="G5522" s="1">
        <f>(Comuni[[#This Row],[Popolazione2011]]/Comuni[[#This Row],[TOT POP REGIONE ]])*100</f>
        <v>0.30283582534810061</v>
      </c>
      <c r="H5522" t="str">
        <f>IF(Comuni[[#This Row],[Popolazione2011]]&gt;300000,"MAGGIORE","")</f>
        <v/>
      </c>
      <c r="I5522" t="str">
        <f>_xlfn.XLOOKUP(Comuni[[#This Row],[Regione]],Ripartizione_geografica[Regione],Ripartizione_geografica[Ripartizione geografica])</f>
        <v>Sud</v>
      </c>
      <c r="J5522">
        <f>_xlfn.XLOOKUP(Comuni[[#This Row],[Regione]],Ripartizione_geografica[Regione],Ripartizione_geografica[Codice Regione])</f>
        <v>13</v>
      </c>
      <c r="K5522">
        <f>_xlfn.XLOOKUP(Comuni[[#This Row],[Regione]],Table_0[Regione],Table_0[Totale])</f>
        <v>681425</v>
      </c>
      <c r="L5522">
        <f>_xlfn.XLOOKUP(Comuni[[#This Row],[Regione]],Table_0[Regione],Table_0[Guariti])</f>
        <v>668758</v>
      </c>
      <c r="M5522">
        <f>_xlfn.XLOOKUP(Comuni[[#This Row],[Regione]],Table_0[Regione],Table_0[Deceduti])</f>
        <v>4041</v>
      </c>
      <c r="N5522" s="1">
        <f>(Comuni[[#This Row],[Popolazione2011]]/Comuni[[#This Row],[Ammalati TOT]])*100</f>
        <v>0.58098836996001024</v>
      </c>
      <c r="O5522">
        <f>_xlfn.XLOOKUP(Comuni[[#This Row],[Regione]],Table_0[Regione],Table_0[TOT AREA])</f>
        <v>5834728</v>
      </c>
      <c r="P5522" s="1">
        <f>(Comuni[[#This Row],[Popolazione2011]]/Comuni[[#This Row],[Ammalati AREA]])*100</f>
        <v>6.7852348901268414E-2</v>
      </c>
    </row>
    <row r="5523" spans="1:16" x14ac:dyDescent="0.3">
      <c r="A5523" t="s">
        <v>5598</v>
      </c>
      <c r="B5523" t="s">
        <v>8032</v>
      </c>
      <c r="C5523" t="s">
        <v>5592</v>
      </c>
      <c r="D5523">
        <v>2008</v>
      </c>
      <c r="E5523" s="1">
        <f>(Comuni[[#This Row],[Popolazione2011]]/SUM(D:D))*100</f>
        <v>3.379165566222103E-3</v>
      </c>
      <c r="F5523">
        <f t="shared" si="86"/>
        <v>1307309</v>
      </c>
      <c r="G5523" s="1">
        <f>(Comuni[[#This Row],[Popolazione2011]]/Comuni[[#This Row],[TOT POP REGIONE ]])*100</f>
        <v>0.15359796345011012</v>
      </c>
      <c r="H5523" t="str">
        <f>IF(Comuni[[#This Row],[Popolazione2011]]&gt;300000,"MAGGIORE","")</f>
        <v/>
      </c>
      <c r="I5523" t="str">
        <f>_xlfn.XLOOKUP(Comuni[[#This Row],[Regione]],Ripartizione_geografica[Regione],Ripartizione_geografica[Ripartizione geografica])</f>
        <v>Sud</v>
      </c>
      <c r="J5523">
        <f>_xlfn.XLOOKUP(Comuni[[#This Row],[Regione]],Ripartizione_geografica[Regione],Ripartizione_geografica[Codice Regione])</f>
        <v>13</v>
      </c>
      <c r="K5523">
        <f>_xlfn.XLOOKUP(Comuni[[#This Row],[Regione]],Table_0[Regione],Table_0[Totale])</f>
        <v>681425</v>
      </c>
      <c r="L5523">
        <f>_xlfn.XLOOKUP(Comuni[[#This Row],[Regione]],Table_0[Regione],Table_0[Guariti])</f>
        <v>668758</v>
      </c>
      <c r="M5523">
        <f>_xlfn.XLOOKUP(Comuni[[#This Row],[Regione]],Table_0[Regione],Table_0[Deceduti])</f>
        <v>4041</v>
      </c>
      <c r="N5523" s="1">
        <f>(Comuni[[#This Row],[Popolazione2011]]/Comuni[[#This Row],[Ammalati TOT]])*100</f>
        <v>0.29467659683750963</v>
      </c>
      <c r="O5523">
        <f>_xlfn.XLOOKUP(Comuni[[#This Row],[Regione]],Table_0[Regione],Table_0[TOT AREA])</f>
        <v>5834728</v>
      </c>
      <c r="P5523" s="1">
        <f>(Comuni[[#This Row],[Popolazione2011]]/Comuni[[#This Row],[Ammalati AREA]])*100</f>
        <v>3.4414629096677689E-2</v>
      </c>
    </row>
    <row r="5524" spans="1:16" x14ac:dyDescent="0.3">
      <c r="A5524" t="s">
        <v>5599</v>
      </c>
      <c r="B5524" t="s">
        <v>8032</v>
      </c>
      <c r="C5524" t="s">
        <v>5592</v>
      </c>
      <c r="D5524">
        <v>680</v>
      </c>
      <c r="E5524" s="1">
        <f>(Comuni[[#This Row],[Popolazione2011]]/SUM(D:D))*100</f>
        <v>1.1443389367684414E-3</v>
      </c>
      <c r="F5524">
        <f t="shared" si="86"/>
        <v>1307309</v>
      </c>
      <c r="G5524" s="1">
        <f>(Comuni[[#This Row],[Popolazione2011]]/Comuni[[#This Row],[TOT POP REGIONE ]])*100</f>
        <v>5.2015246586690676E-2</v>
      </c>
      <c r="H5524" t="str">
        <f>IF(Comuni[[#This Row],[Popolazione2011]]&gt;300000,"MAGGIORE","")</f>
        <v/>
      </c>
      <c r="I5524" t="str">
        <f>_xlfn.XLOOKUP(Comuni[[#This Row],[Regione]],Ripartizione_geografica[Regione],Ripartizione_geografica[Ripartizione geografica])</f>
        <v>Sud</v>
      </c>
      <c r="J5524">
        <f>_xlfn.XLOOKUP(Comuni[[#This Row],[Regione]],Ripartizione_geografica[Regione],Ripartizione_geografica[Codice Regione])</f>
        <v>13</v>
      </c>
      <c r="K5524">
        <f>_xlfn.XLOOKUP(Comuni[[#This Row],[Regione]],Table_0[Regione],Table_0[Totale])</f>
        <v>681425</v>
      </c>
      <c r="L5524">
        <f>_xlfn.XLOOKUP(Comuni[[#This Row],[Regione]],Table_0[Regione],Table_0[Guariti])</f>
        <v>668758</v>
      </c>
      <c r="M5524">
        <f>_xlfn.XLOOKUP(Comuni[[#This Row],[Regione]],Table_0[Regione],Table_0[Deceduti])</f>
        <v>4041</v>
      </c>
      <c r="N5524" s="1">
        <f>(Comuni[[#This Row],[Popolazione2011]]/Comuni[[#This Row],[Ammalati TOT]])*100</f>
        <v>9.9790879407124777E-2</v>
      </c>
      <c r="O5524">
        <f>_xlfn.XLOOKUP(Comuni[[#This Row],[Regione]],Table_0[Regione],Table_0[TOT AREA])</f>
        <v>5834728</v>
      </c>
      <c r="P5524" s="1">
        <f>(Comuni[[#This Row],[Popolazione2011]]/Comuni[[#This Row],[Ammalati AREA]])*100</f>
        <v>1.1654356467002403E-2</v>
      </c>
    </row>
    <row r="5525" spans="1:16" x14ac:dyDescent="0.3">
      <c r="A5525" t="s">
        <v>5600</v>
      </c>
      <c r="B5525" t="s">
        <v>8032</v>
      </c>
      <c r="C5525" t="s">
        <v>5592</v>
      </c>
      <c r="D5525">
        <v>873</v>
      </c>
      <c r="E5525" s="1">
        <f>(Comuni[[#This Row],[Popolazione2011]]/SUM(D:D))*100</f>
        <v>1.4691292526453667E-3</v>
      </c>
      <c r="F5525">
        <f t="shared" si="86"/>
        <v>1307309</v>
      </c>
      <c r="G5525" s="1">
        <f>(Comuni[[#This Row],[Popolazione2011]]/Comuni[[#This Row],[TOT POP REGIONE ]])*100</f>
        <v>6.6778397456148469E-2</v>
      </c>
      <c r="H5525" t="str">
        <f>IF(Comuni[[#This Row],[Popolazione2011]]&gt;300000,"MAGGIORE","")</f>
        <v/>
      </c>
      <c r="I5525" t="str">
        <f>_xlfn.XLOOKUP(Comuni[[#This Row],[Regione]],Ripartizione_geografica[Regione],Ripartizione_geografica[Ripartizione geografica])</f>
        <v>Sud</v>
      </c>
      <c r="J5525">
        <f>_xlfn.XLOOKUP(Comuni[[#This Row],[Regione]],Ripartizione_geografica[Regione],Ripartizione_geografica[Codice Regione])</f>
        <v>13</v>
      </c>
      <c r="K5525">
        <f>_xlfn.XLOOKUP(Comuni[[#This Row],[Regione]],Table_0[Regione],Table_0[Totale])</f>
        <v>681425</v>
      </c>
      <c r="L5525">
        <f>_xlfn.XLOOKUP(Comuni[[#This Row],[Regione]],Table_0[Regione],Table_0[Guariti])</f>
        <v>668758</v>
      </c>
      <c r="M5525">
        <f>_xlfn.XLOOKUP(Comuni[[#This Row],[Regione]],Table_0[Regione],Table_0[Deceduti])</f>
        <v>4041</v>
      </c>
      <c r="N5525" s="1">
        <f>(Comuni[[#This Row],[Popolazione2011]]/Comuni[[#This Row],[Ammalati TOT]])*100</f>
        <v>0.12811387900355872</v>
      </c>
      <c r="O5525">
        <f>_xlfn.XLOOKUP(Comuni[[#This Row],[Regione]],Table_0[Regione],Table_0[TOT AREA])</f>
        <v>5834728</v>
      </c>
      <c r="P5525" s="1">
        <f>(Comuni[[#This Row],[Popolazione2011]]/Comuni[[#This Row],[Ammalati AREA]])*100</f>
        <v>1.4962137052489851E-2</v>
      </c>
    </row>
    <row r="5526" spans="1:16" x14ac:dyDescent="0.3">
      <c r="A5526" t="s">
        <v>5601</v>
      </c>
      <c r="B5526" t="s">
        <v>8032</v>
      </c>
      <c r="C5526" t="s">
        <v>5592</v>
      </c>
      <c r="D5526">
        <v>1449</v>
      </c>
      <c r="E5526" s="1">
        <f>(Comuni[[#This Row],[Popolazione2011]]/SUM(D:D))*100</f>
        <v>2.4384516461433406E-3</v>
      </c>
      <c r="F5526">
        <f t="shared" si="86"/>
        <v>1307309</v>
      </c>
      <c r="G5526" s="1">
        <f>(Comuni[[#This Row],[Popolazione2011]]/Comuni[[#This Row],[TOT POP REGIONE ]])*100</f>
        <v>0.11083837103546292</v>
      </c>
      <c r="H5526" t="str">
        <f>IF(Comuni[[#This Row],[Popolazione2011]]&gt;300000,"MAGGIORE","")</f>
        <v/>
      </c>
      <c r="I5526" t="str">
        <f>_xlfn.XLOOKUP(Comuni[[#This Row],[Regione]],Ripartizione_geografica[Regione],Ripartizione_geografica[Ripartizione geografica])</f>
        <v>Sud</v>
      </c>
      <c r="J5526">
        <f>_xlfn.XLOOKUP(Comuni[[#This Row],[Regione]],Ripartizione_geografica[Regione],Ripartizione_geografica[Codice Regione])</f>
        <v>13</v>
      </c>
      <c r="K5526">
        <f>_xlfn.XLOOKUP(Comuni[[#This Row],[Regione]],Table_0[Regione],Table_0[Totale])</f>
        <v>681425</v>
      </c>
      <c r="L5526">
        <f>_xlfn.XLOOKUP(Comuni[[#This Row],[Regione]],Table_0[Regione],Table_0[Guariti])</f>
        <v>668758</v>
      </c>
      <c r="M5526">
        <f>_xlfn.XLOOKUP(Comuni[[#This Row],[Regione]],Table_0[Regione],Table_0[Deceduti])</f>
        <v>4041</v>
      </c>
      <c r="N5526" s="1">
        <f>(Comuni[[#This Row],[Popolazione2011]]/Comuni[[#This Row],[Ammalati TOT]])*100</f>
        <v>0.21264262391312325</v>
      </c>
      <c r="O5526">
        <f>_xlfn.XLOOKUP(Comuni[[#This Row],[Regione]],Table_0[Regione],Table_0[TOT AREA])</f>
        <v>5834728</v>
      </c>
      <c r="P5526" s="1">
        <f>(Comuni[[#This Row],[Popolazione2011]]/Comuni[[#This Row],[Ammalati AREA]])*100</f>
        <v>2.4834062530421298E-2</v>
      </c>
    </row>
    <row r="5527" spans="1:16" x14ac:dyDescent="0.3">
      <c r="A5527" t="s">
        <v>5602</v>
      </c>
      <c r="B5527" t="s">
        <v>8032</v>
      </c>
      <c r="C5527" t="s">
        <v>5592</v>
      </c>
      <c r="D5527">
        <v>10449</v>
      </c>
      <c r="E5527" s="1">
        <f>(Comuni[[#This Row],[Popolazione2011]]/SUM(D:D))*100</f>
        <v>1.7584114044549182E-2</v>
      </c>
      <c r="F5527">
        <f t="shared" si="86"/>
        <v>1307309</v>
      </c>
      <c r="G5527" s="1">
        <f>(Comuni[[#This Row],[Popolazione2011]]/Comuni[[#This Row],[TOT POP REGIONE ]])*100</f>
        <v>0.79927545821225132</v>
      </c>
      <c r="H5527" t="str">
        <f>IF(Comuni[[#This Row],[Popolazione2011]]&gt;300000,"MAGGIORE","")</f>
        <v/>
      </c>
      <c r="I5527" t="str">
        <f>_xlfn.XLOOKUP(Comuni[[#This Row],[Regione]],Ripartizione_geografica[Regione],Ripartizione_geografica[Ripartizione geografica])</f>
        <v>Sud</v>
      </c>
      <c r="J5527">
        <f>_xlfn.XLOOKUP(Comuni[[#This Row],[Regione]],Ripartizione_geografica[Regione],Ripartizione_geografica[Codice Regione])</f>
        <v>13</v>
      </c>
      <c r="K5527">
        <f>_xlfn.XLOOKUP(Comuni[[#This Row],[Regione]],Table_0[Regione],Table_0[Totale])</f>
        <v>681425</v>
      </c>
      <c r="L5527">
        <f>_xlfn.XLOOKUP(Comuni[[#This Row],[Regione]],Table_0[Regione],Table_0[Guariti])</f>
        <v>668758</v>
      </c>
      <c r="M5527">
        <f>_xlfn.XLOOKUP(Comuni[[#This Row],[Regione]],Table_0[Regione],Table_0[Deceduti])</f>
        <v>4041</v>
      </c>
      <c r="N5527" s="1">
        <f>(Comuni[[#This Row],[Popolazione2011]]/Comuni[[#This Row],[Ammalati TOT]])*100</f>
        <v>1.5334042631250688</v>
      </c>
      <c r="O5527">
        <f>_xlfn.XLOOKUP(Comuni[[#This Row],[Regione]],Table_0[Regione],Table_0[TOT AREA])</f>
        <v>5834728</v>
      </c>
      <c r="P5527" s="1">
        <f>(Comuni[[#This Row],[Popolazione2011]]/Comuni[[#This Row],[Ammalati AREA]])*100</f>
        <v>0.17908289812310019</v>
      </c>
    </row>
    <row r="5528" spans="1:16" x14ac:dyDescent="0.3">
      <c r="A5528" t="s">
        <v>5603</v>
      </c>
      <c r="B5528" t="s">
        <v>8032</v>
      </c>
      <c r="C5528" t="s">
        <v>5592</v>
      </c>
      <c r="D5528">
        <v>14379</v>
      </c>
      <c r="E5528" s="1">
        <f>(Comuni[[#This Row],[Popolazione2011]]/SUM(D:D))*100</f>
        <v>2.4197719958519732E-2</v>
      </c>
      <c r="F5528">
        <f t="shared" si="86"/>
        <v>1307309</v>
      </c>
      <c r="G5528" s="1">
        <f>(Comuni[[#This Row],[Popolazione2011]]/Comuni[[#This Row],[TOT POP REGIONE ]])*100</f>
        <v>1.0998929862794489</v>
      </c>
      <c r="H5528" t="str">
        <f>IF(Comuni[[#This Row],[Popolazione2011]]&gt;300000,"MAGGIORE","")</f>
        <v/>
      </c>
      <c r="I5528" t="str">
        <f>_xlfn.XLOOKUP(Comuni[[#This Row],[Regione]],Ripartizione_geografica[Regione],Ripartizione_geografica[Ripartizione geografica])</f>
        <v>Sud</v>
      </c>
      <c r="J5528">
        <f>_xlfn.XLOOKUP(Comuni[[#This Row],[Regione]],Ripartizione_geografica[Regione],Ripartizione_geografica[Codice Regione])</f>
        <v>13</v>
      </c>
      <c r="K5528">
        <f>_xlfn.XLOOKUP(Comuni[[#This Row],[Regione]],Table_0[Regione],Table_0[Totale])</f>
        <v>681425</v>
      </c>
      <c r="L5528">
        <f>_xlfn.XLOOKUP(Comuni[[#This Row],[Regione]],Table_0[Regione],Table_0[Guariti])</f>
        <v>668758</v>
      </c>
      <c r="M5528">
        <f>_xlfn.XLOOKUP(Comuni[[#This Row],[Regione]],Table_0[Regione],Table_0[Deceduti])</f>
        <v>4041</v>
      </c>
      <c r="N5528" s="1">
        <f>(Comuni[[#This Row],[Popolazione2011]]/Comuni[[#This Row],[Ammalati TOT]])*100</f>
        <v>2.1101368455809517</v>
      </c>
      <c r="O5528">
        <f>_xlfn.XLOOKUP(Comuni[[#This Row],[Regione]],Table_0[Regione],Table_0[TOT AREA])</f>
        <v>5834728</v>
      </c>
      <c r="P5528" s="1">
        <f>(Comuni[[#This Row],[Popolazione2011]]/Comuni[[#This Row],[Ammalati AREA]])*100</f>
        <v>0.24643822299856996</v>
      </c>
    </row>
    <row r="5529" spans="1:16" x14ac:dyDescent="0.3">
      <c r="A5529" t="s">
        <v>5604</v>
      </c>
      <c r="B5529" t="s">
        <v>8032</v>
      </c>
      <c r="C5529" t="s">
        <v>5592</v>
      </c>
      <c r="D5529">
        <v>1322</v>
      </c>
      <c r="E5529" s="1">
        <f>(Comuni[[#This Row],[Popolazione2011]]/SUM(D:D))*100</f>
        <v>2.2247295211880579E-3</v>
      </c>
      <c r="F5529">
        <f t="shared" si="86"/>
        <v>1307309</v>
      </c>
      <c r="G5529" s="1">
        <f>(Comuni[[#This Row],[Popolazione2011]]/Comuni[[#This Row],[TOT POP REGIONE ]])*100</f>
        <v>0.10112375880530157</v>
      </c>
      <c r="H5529" t="str">
        <f>IF(Comuni[[#This Row],[Popolazione2011]]&gt;300000,"MAGGIORE","")</f>
        <v/>
      </c>
      <c r="I5529" t="str">
        <f>_xlfn.XLOOKUP(Comuni[[#This Row],[Regione]],Ripartizione_geografica[Regione],Ripartizione_geografica[Ripartizione geografica])</f>
        <v>Sud</v>
      </c>
      <c r="J5529">
        <f>_xlfn.XLOOKUP(Comuni[[#This Row],[Regione]],Ripartizione_geografica[Regione],Ripartizione_geografica[Codice Regione])</f>
        <v>13</v>
      </c>
      <c r="K5529">
        <f>_xlfn.XLOOKUP(Comuni[[#This Row],[Regione]],Table_0[Regione],Table_0[Totale])</f>
        <v>681425</v>
      </c>
      <c r="L5529">
        <f>_xlfn.XLOOKUP(Comuni[[#This Row],[Regione]],Table_0[Regione],Table_0[Guariti])</f>
        <v>668758</v>
      </c>
      <c r="M5529">
        <f>_xlfn.XLOOKUP(Comuni[[#This Row],[Regione]],Table_0[Regione],Table_0[Deceduti])</f>
        <v>4041</v>
      </c>
      <c r="N5529" s="1">
        <f>(Comuni[[#This Row],[Popolazione2011]]/Comuni[[#This Row],[Ammalati TOT]])*100</f>
        <v>0.19400520967091023</v>
      </c>
      <c r="O5529">
        <f>_xlfn.XLOOKUP(Comuni[[#This Row],[Regione]],Table_0[Regione],Table_0[TOT AREA])</f>
        <v>5834728</v>
      </c>
      <c r="P5529" s="1">
        <f>(Comuni[[#This Row],[Popolazione2011]]/Comuni[[#This Row],[Ammalati AREA]])*100</f>
        <v>2.2657440072613496E-2</v>
      </c>
    </row>
    <row r="5530" spans="1:16" x14ac:dyDescent="0.3">
      <c r="A5530" t="s">
        <v>5605</v>
      </c>
      <c r="B5530" t="s">
        <v>8032</v>
      </c>
      <c r="C5530" t="s">
        <v>5592</v>
      </c>
      <c r="D5530">
        <v>1875</v>
      </c>
      <c r="E5530" s="1">
        <f>(Comuni[[#This Row],[Popolazione2011]]/SUM(D:D))*100</f>
        <v>3.1553463330012167E-3</v>
      </c>
      <c r="F5530">
        <f t="shared" si="86"/>
        <v>1307309</v>
      </c>
      <c r="G5530" s="1">
        <f>(Comuni[[#This Row],[Popolazione2011]]/Comuni[[#This Row],[TOT POP REGIONE ]])*100</f>
        <v>0.14342439316183092</v>
      </c>
      <c r="H5530" t="str">
        <f>IF(Comuni[[#This Row],[Popolazione2011]]&gt;300000,"MAGGIORE","")</f>
        <v/>
      </c>
      <c r="I5530" t="str">
        <f>_xlfn.XLOOKUP(Comuni[[#This Row],[Regione]],Ripartizione_geografica[Regione],Ripartizione_geografica[Ripartizione geografica])</f>
        <v>Sud</v>
      </c>
      <c r="J5530">
        <f>_xlfn.XLOOKUP(Comuni[[#This Row],[Regione]],Ripartizione_geografica[Regione],Ripartizione_geografica[Codice Regione])</f>
        <v>13</v>
      </c>
      <c r="K5530">
        <f>_xlfn.XLOOKUP(Comuni[[#This Row],[Regione]],Table_0[Regione],Table_0[Totale])</f>
        <v>681425</v>
      </c>
      <c r="L5530">
        <f>_xlfn.XLOOKUP(Comuni[[#This Row],[Regione]],Table_0[Regione],Table_0[Guariti])</f>
        <v>668758</v>
      </c>
      <c r="M5530">
        <f>_xlfn.XLOOKUP(Comuni[[#This Row],[Regione]],Table_0[Regione],Table_0[Deceduti])</f>
        <v>4041</v>
      </c>
      <c r="N5530" s="1">
        <f>(Comuni[[#This Row],[Popolazione2011]]/Comuni[[#This Row],[Ammalati TOT]])*100</f>
        <v>0.27515867483582201</v>
      </c>
      <c r="O5530">
        <f>_xlfn.XLOOKUP(Comuni[[#This Row],[Regione]],Table_0[Regione],Table_0[TOT AREA])</f>
        <v>5834728</v>
      </c>
      <c r="P5530" s="1">
        <f>(Comuni[[#This Row],[Popolazione2011]]/Comuni[[#This Row],[Ammalati AREA]])*100</f>
        <v>3.2135174081808097E-2</v>
      </c>
    </row>
    <row r="5531" spans="1:16" x14ac:dyDescent="0.3">
      <c r="A5531" t="s">
        <v>5606</v>
      </c>
      <c r="B5531" t="s">
        <v>8032</v>
      </c>
      <c r="C5531" t="s">
        <v>5592</v>
      </c>
      <c r="D5531">
        <v>5908</v>
      </c>
      <c r="E5531" s="1">
        <f>(Comuni[[#This Row],[Popolazione2011]]/SUM(D:D))*100</f>
        <v>9.942285938864634E-3</v>
      </c>
      <c r="F5531">
        <f t="shared" si="86"/>
        <v>1307309</v>
      </c>
      <c r="G5531" s="1">
        <f>(Comuni[[#This Row],[Popolazione2011]]/Comuni[[#This Row],[TOT POP REGIONE ]])*100</f>
        <v>0.45192070122671835</v>
      </c>
      <c r="H5531" t="str">
        <f>IF(Comuni[[#This Row],[Popolazione2011]]&gt;300000,"MAGGIORE","")</f>
        <v/>
      </c>
      <c r="I5531" t="str">
        <f>_xlfn.XLOOKUP(Comuni[[#This Row],[Regione]],Ripartizione_geografica[Regione],Ripartizione_geografica[Ripartizione geografica])</f>
        <v>Sud</v>
      </c>
      <c r="J5531">
        <f>_xlfn.XLOOKUP(Comuni[[#This Row],[Regione]],Ripartizione_geografica[Regione],Ripartizione_geografica[Codice Regione])</f>
        <v>13</v>
      </c>
      <c r="K5531">
        <f>_xlfn.XLOOKUP(Comuni[[#This Row],[Regione]],Table_0[Regione],Table_0[Totale])</f>
        <v>681425</v>
      </c>
      <c r="L5531">
        <f>_xlfn.XLOOKUP(Comuni[[#This Row],[Regione]],Table_0[Regione],Table_0[Guariti])</f>
        <v>668758</v>
      </c>
      <c r="M5531">
        <f>_xlfn.XLOOKUP(Comuni[[#This Row],[Regione]],Table_0[Regione],Table_0[Deceduti])</f>
        <v>4041</v>
      </c>
      <c r="N5531" s="1">
        <f>(Comuni[[#This Row],[Popolazione2011]]/Comuni[[#This Row],[Ammalati TOT]])*100</f>
        <v>0.8670066404960195</v>
      </c>
      <c r="O5531">
        <f>_xlfn.XLOOKUP(Comuni[[#This Row],[Regione]],Table_0[Regione],Table_0[TOT AREA])</f>
        <v>5834728</v>
      </c>
      <c r="P5531" s="1">
        <f>(Comuni[[#This Row],[Popolazione2011]]/Comuni[[#This Row],[Ammalati AREA]])*100</f>
        <v>0.10125579118683853</v>
      </c>
    </row>
    <row r="5532" spans="1:16" x14ac:dyDescent="0.3">
      <c r="A5532" t="s">
        <v>5607</v>
      </c>
      <c r="B5532" t="s">
        <v>8032</v>
      </c>
      <c r="C5532" t="s">
        <v>5592</v>
      </c>
      <c r="D5532">
        <v>278</v>
      </c>
      <c r="E5532" s="1">
        <f>(Comuni[[#This Row],[Popolazione2011]]/SUM(D:D))*100</f>
        <v>4.6783268297298047E-4</v>
      </c>
      <c r="F5532">
        <f t="shared" si="86"/>
        <v>1307309</v>
      </c>
      <c r="G5532" s="1">
        <f>(Comuni[[#This Row],[Popolazione2011]]/Comuni[[#This Row],[TOT POP REGIONE ]])*100</f>
        <v>2.1265056692794129E-2</v>
      </c>
      <c r="H5532" t="str">
        <f>IF(Comuni[[#This Row],[Popolazione2011]]&gt;300000,"MAGGIORE","")</f>
        <v/>
      </c>
      <c r="I5532" t="str">
        <f>_xlfn.XLOOKUP(Comuni[[#This Row],[Regione]],Ripartizione_geografica[Regione],Ripartizione_geografica[Ripartizione geografica])</f>
        <v>Sud</v>
      </c>
      <c r="J5532">
        <f>_xlfn.XLOOKUP(Comuni[[#This Row],[Regione]],Ripartizione_geografica[Regione],Ripartizione_geografica[Codice Regione])</f>
        <v>13</v>
      </c>
      <c r="K5532">
        <f>_xlfn.XLOOKUP(Comuni[[#This Row],[Regione]],Table_0[Regione],Table_0[Totale])</f>
        <v>681425</v>
      </c>
      <c r="L5532">
        <f>_xlfn.XLOOKUP(Comuni[[#This Row],[Regione]],Table_0[Regione],Table_0[Guariti])</f>
        <v>668758</v>
      </c>
      <c r="M5532">
        <f>_xlfn.XLOOKUP(Comuni[[#This Row],[Regione]],Table_0[Regione],Table_0[Deceduti])</f>
        <v>4041</v>
      </c>
      <c r="N5532" s="1">
        <f>(Comuni[[#This Row],[Popolazione2011]]/Comuni[[#This Row],[Ammalati TOT]])*100</f>
        <v>4.0796859522324543E-2</v>
      </c>
      <c r="O5532">
        <f>_xlfn.XLOOKUP(Comuni[[#This Row],[Regione]],Table_0[Regione],Table_0[TOT AREA])</f>
        <v>5834728</v>
      </c>
      <c r="P5532" s="1">
        <f>(Comuni[[#This Row],[Popolazione2011]]/Comuni[[#This Row],[Ammalati AREA]])*100</f>
        <v>4.7645751438627473E-3</v>
      </c>
    </row>
    <row r="5533" spans="1:16" x14ac:dyDescent="0.3">
      <c r="A5533" t="s">
        <v>5608</v>
      </c>
      <c r="B5533" t="s">
        <v>8032</v>
      </c>
      <c r="C5533" t="s">
        <v>5592</v>
      </c>
      <c r="D5533">
        <v>1590</v>
      </c>
      <c r="E5533" s="1">
        <f>(Comuni[[#This Row],[Popolazione2011]]/SUM(D:D))*100</f>
        <v>2.6757336903850317E-3</v>
      </c>
      <c r="F5533">
        <f t="shared" si="86"/>
        <v>1307309</v>
      </c>
      <c r="G5533" s="1">
        <f>(Comuni[[#This Row],[Popolazione2011]]/Comuni[[#This Row],[TOT POP REGIONE ]])*100</f>
        <v>0.1216238854012326</v>
      </c>
      <c r="H5533" t="str">
        <f>IF(Comuni[[#This Row],[Popolazione2011]]&gt;300000,"MAGGIORE","")</f>
        <v/>
      </c>
      <c r="I5533" t="str">
        <f>_xlfn.XLOOKUP(Comuni[[#This Row],[Regione]],Ripartizione_geografica[Regione],Ripartizione_geografica[Ripartizione geografica])</f>
        <v>Sud</v>
      </c>
      <c r="J5533">
        <f>_xlfn.XLOOKUP(Comuni[[#This Row],[Regione]],Ripartizione_geografica[Regione],Ripartizione_geografica[Codice Regione])</f>
        <v>13</v>
      </c>
      <c r="K5533">
        <f>_xlfn.XLOOKUP(Comuni[[#This Row],[Regione]],Table_0[Regione],Table_0[Totale])</f>
        <v>681425</v>
      </c>
      <c r="L5533">
        <f>_xlfn.XLOOKUP(Comuni[[#This Row],[Regione]],Table_0[Regione],Table_0[Guariti])</f>
        <v>668758</v>
      </c>
      <c r="M5533">
        <f>_xlfn.XLOOKUP(Comuni[[#This Row],[Regione]],Table_0[Regione],Table_0[Deceduti])</f>
        <v>4041</v>
      </c>
      <c r="N5533" s="1">
        <f>(Comuni[[#This Row],[Popolazione2011]]/Comuni[[#This Row],[Ammalati TOT]])*100</f>
        <v>0.23333455626077704</v>
      </c>
      <c r="O5533">
        <f>_xlfn.XLOOKUP(Comuni[[#This Row],[Regione]],Table_0[Regione],Table_0[TOT AREA])</f>
        <v>5834728</v>
      </c>
      <c r="P5533" s="1">
        <f>(Comuni[[#This Row],[Popolazione2011]]/Comuni[[#This Row],[Ammalati AREA]])*100</f>
        <v>2.7250627621373265E-2</v>
      </c>
    </row>
    <row r="5534" spans="1:16" x14ac:dyDescent="0.3">
      <c r="A5534" t="s">
        <v>5609</v>
      </c>
      <c r="B5534" t="s">
        <v>8032</v>
      </c>
      <c r="C5534" t="s">
        <v>5592</v>
      </c>
      <c r="D5534">
        <v>1729</v>
      </c>
      <c r="E5534" s="1">
        <f>(Comuni[[#This Row],[Popolazione2011]]/SUM(D:D))*100</f>
        <v>2.9096500318715225E-3</v>
      </c>
      <c r="F5534">
        <f t="shared" si="86"/>
        <v>1307309</v>
      </c>
      <c r="G5534" s="1">
        <f>(Comuni[[#This Row],[Popolazione2011]]/Comuni[[#This Row],[TOT POP REGIONE ]])*100</f>
        <v>0.13225641374762967</v>
      </c>
      <c r="H5534" t="str">
        <f>IF(Comuni[[#This Row],[Popolazione2011]]&gt;300000,"MAGGIORE","")</f>
        <v/>
      </c>
      <c r="I5534" t="str">
        <f>_xlfn.XLOOKUP(Comuni[[#This Row],[Regione]],Ripartizione_geografica[Regione],Ripartizione_geografica[Ripartizione geografica])</f>
        <v>Sud</v>
      </c>
      <c r="J5534">
        <f>_xlfn.XLOOKUP(Comuni[[#This Row],[Regione]],Ripartizione_geografica[Regione],Ripartizione_geografica[Codice Regione])</f>
        <v>13</v>
      </c>
      <c r="K5534">
        <f>_xlfn.XLOOKUP(Comuni[[#This Row],[Regione]],Table_0[Regione],Table_0[Totale])</f>
        <v>681425</v>
      </c>
      <c r="L5534">
        <f>_xlfn.XLOOKUP(Comuni[[#This Row],[Regione]],Table_0[Regione],Table_0[Guariti])</f>
        <v>668758</v>
      </c>
      <c r="M5534">
        <f>_xlfn.XLOOKUP(Comuni[[#This Row],[Regione]],Table_0[Regione],Table_0[Deceduti])</f>
        <v>4041</v>
      </c>
      <c r="N5534" s="1">
        <f>(Comuni[[#This Row],[Popolazione2011]]/Comuni[[#This Row],[Ammalati TOT]])*100</f>
        <v>0.25373298602193933</v>
      </c>
      <c r="O5534">
        <f>_xlfn.XLOOKUP(Comuni[[#This Row],[Regione]],Table_0[Regione],Table_0[TOT AREA])</f>
        <v>5834728</v>
      </c>
      <c r="P5534" s="1">
        <f>(Comuni[[#This Row],[Popolazione2011]]/Comuni[[#This Row],[Ammalati AREA]])*100</f>
        <v>2.9632915193304639E-2</v>
      </c>
    </row>
    <row r="5535" spans="1:16" x14ac:dyDescent="0.3">
      <c r="A5535" t="s">
        <v>5610</v>
      </c>
      <c r="B5535" t="s">
        <v>8032</v>
      </c>
      <c r="C5535" t="s">
        <v>5592</v>
      </c>
      <c r="D5535">
        <v>1601</v>
      </c>
      <c r="E5535" s="1">
        <f>(Comuni[[#This Row],[Popolazione2011]]/SUM(D:D))*100</f>
        <v>2.6942450555386393E-3</v>
      </c>
      <c r="F5535">
        <f t="shared" si="86"/>
        <v>1307309</v>
      </c>
      <c r="G5535" s="1">
        <f>(Comuni[[#This Row],[Popolazione2011]]/Comuni[[#This Row],[TOT POP REGIONE ]])*100</f>
        <v>0.12246530850778202</v>
      </c>
      <c r="H5535" t="str">
        <f>IF(Comuni[[#This Row],[Popolazione2011]]&gt;300000,"MAGGIORE","")</f>
        <v/>
      </c>
      <c r="I5535" t="str">
        <f>_xlfn.XLOOKUP(Comuni[[#This Row],[Regione]],Ripartizione_geografica[Regione],Ripartizione_geografica[Ripartizione geografica])</f>
        <v>Sud</v>
      </c>
      <c r="J5535">
        <f>_xlfn.XLOOKUP(Comuni[[#This Row],[Regione]],Ripartizione_geografica[Regione],Ripartizione_geografica[Codice Regione])</f>
        <v>13</v>
      </c>
      <c r="K5535">
        <f>_xlfn.XLOOKUP(Comuni[[#This Row],[Regione]],Table_0[Regione],Table_0[Totale])</f>
        <v>681425</v>
      </c>
      <c r="L5535">
        <f>_xlfn.XLOOKUP(Comuni[[#This Row],[Regione]],Table_0[Regione],Table_0[Guariti])</f>
        <v>668758</v>
      </c>
      <c r="M5535">
        <f>_xlfn.XLOOKUP(Comuni[[#This Row],[Regione]],Table_0[Regione],Table_0[Deceduti])</f>
        <v>4041</v>
      </c>
      <c r="N5535" s="1">
        <f>(Comuni[[#This Row],[Popolazione2011]]/Comuni[[#This Row],[Ammalati TOT]])*100</f>
        <v>0.23494882048648055</v>
      </c>
      <c r="O5535">
        <f>_xlfn.XLOOKUP(Comuni[[#This Row],[Regione]],Table_0[Regione],Table_0[TOT AREA])</f>
        <v>5834728</v>
      </c>
      <c r="P5535" s="1">
        <f>(Comuni[[#This Row],[Popolazione2011]]/Comuni[[#This Row],[Ammalati AREA]])*100</f>
        <v>2.7439153975986542E-2</v>
      </c>
    </row>
    <row r="5536" spans="1:16" x14ac:dyDescent="0.3">
      <c r="A5536" t="s">
        <v>5611</v>
      </c>
      <c r="B5536" t="s">
        <v>8032</v>
      </c>
      <c r="C5536" t="s">
        <v>5592</v>
      </c>
      <c r="D5536">
        <v>3019</v>
      </c>
      <c r="E5536" s="1">
        <f>(Comuni[[#This Row],[Popolazione2011]]/SUM(D:D))*100</f>
        <v>5.0805283089763601E-3</v>
      </c>
      <c r="F5536">
        <f t="shared" si="86"/>
        <v>1307309</v>
      </c>
      <c r="G5536" s="1">
        <f>(Comuni[[#This Row],[Popolazione2011]]/Comuni[[#This Row],[TOT POP REGIONE ]])*100</f>
        <v>0.23093239624296935</v>
      </c>
      <c r="H5536" t="str">
        <f>IF(Comuni[[#This Row],[Popolazione2011]]&gt;300000,"MAGGIORE","")</f>
        <v/>
      </c>
      <c r="I5536" t="str">
        <f>_xlfn.XLOOKUP(Comuni[[#This Row],[Regione]],Ripartizione_geografica[Regione],Ripartizione_geografica[Ripartizione geografica])</f>
        <v>Sud</v>
      </c>
      <c r="J5536">
        <f>_xlfn.XLOOKUP(Comuni[[#This Row],[Regione]],Ripartizione_geografica[Regione],Ripartizione_geografica[Codice Regione])</f>
        <v>13</v>
      </c>
      <c r="K5536">
        <f>_xlfn.XLOOKUP(Comuni[[#This Row],[Regione]],Table_0[Regione],Table_0[Totale])</f>
        <v>681425</v>
      </c>
      <c r="L5536">
        <f>_xlfn.XLOOKUP(Comuni[[#This Row],[Regione]],Table_0[Regione],Table_0[Guariti])</f>
        <v>668758</v>
      </c>
      <c r="M5536">
        <f>_xlfn.XLOOKUP(Comuni[[#This Row],[Regione]],Table_0[Regione],Table_0[Deceduti])</f>
        <v>4041</v>
      </c>
      <c r="N5536" s="1">
        <f>(Comuni[[#This Row],[Popolazione2011]]/Comuni[[#This Row],[Ammalati TOT]])*100</f>
        <v>0.44304215430898486</v>
      </c>
      <c r="O5536">
        <f>_xlfn.XLOOKUP(Comuni[[#This Row],[Regione]],Table_0[Regione],Table_0[TOT AREA])</f>
        <v>5834728</v>
      </c>
      <c r="P5536" s="1">
        <f>(Comuni[[#This Row],[Popolazione2011]]/Comuni[[#This Row],[Ammalati AREA]])*100</f>
        <v>5.1741914961588614E-2</v>
      </c>
    </row>
    <row r="5537" spans="1:16" x14ac:dyDescent="0.3">
      <c r="A5537" t="s">
        <v>5612</v>
      </c>
      <c r="B5537" t="s">
        <v>8032</v>
      </c>
      <c r="C5537" t="s">
        <v>5592</v>
      </c>
      <c r="D5537">
        <v>7619</v>
      </c>
      <c r="E5537" s="1">
        <f>(Comuni[[#This Row],[Popolazione2011]]/SUM(D:D))*100</f>
        <v>1.2821644645939344E-2</v>
      </c>
      <c r="F5537">
        <f t="shared" si="86"/>
        <v>1307309</v>
      </c>
      <c r="G5537" s="1">
        <f>(Comuni[[#This Row],[Popolazione2011]]/Comuni[[#This Row],[TOT POP REGIONE ]])*100</f>
        <v>0.58280024079999448</v>
      </c>
      <c r="H5537" t="str">
        <f>IF(Comuni[[#This Row],[Popolazione2011]]&gt;300000,"MAGGIORE","")</f>
        <v/>
      </c>
      <c r="I5537" t="str">
        <f>_xlfn.XLOOKUP(Comuni[[#This Row],[Regione]],Ripartizione_geografica[Regione],Ripartizione_geografica[Ripartizione geografica])</f>
        <v>Sud</v>
      </c>
      <c r="J5537">
        <f>_xlfn.XLOOKUP(Comuni[[#This Row],[Regione]],Ripartizione_geografica[Regione],Ripartizione_geografica[Codice Regione])</f>
        <v>13</v>
      </c>
      <c r="K5537">
        <f>_xlfn.XLOOKUP(Comuni[[#This Row],[Regione]],Table_0[Regione],Table_0[Totale])</f>
        <v>681425</v>
      </c>
      <c r="L5537">
        <f>_xlfn.XLOOKUP(Comuni[[#This Row],[Regione]],Table_0[Regione],Table_0[Guariti])</f>
        <v>668758</v>
      </c>
      <c r="M5537">
        <f>_xlfn.XLOOKUP(Comuni[[#This Row],[Regione]],Table_0[Regione],Table_0[Deceduti])</f>
        <v>4041</v>
      </c>
      <c r="N5537" s="1">
        <f>(Comuni[[#This Row],[Popolazione2011]]/Comuni[[#This Row],[Ammalati TOT]])*100</f>
        <v>1.1180981032395347</v>
      </c>
      <c r="O5537">
        <f>_xlfn.XLOOKUP(Comuni[[#This Row],[Regione]],Table_0[Regione],Table_0[TOT AREA])</f>
        <v>5834728</v>
      </c>
      <c r="P5537" s="1">
        <f>(Comuni[[#This Row],[Popolazione2011]]/Comuni[[#This Row],[Ammalati AREA]])*100</f>
        <v>0.13058020870895781</v>
      </c>
    </row>
    <row r="5538" spans="1:16" x14ac:dyDescent="0.3">
      <c r="A5538" t="s">
        <v>5613</v>
      </c>
      <c r="B5538" t="s">
        <v>8032</v>
      </c>
      <c r="C5538" t="s">
        <v>5592</v>
      </c>
      <c r="D5538">
        <v>7008</v>
      </c>
      <c r="E5538" s="1">
        <f>(Comuni[[#This Row],[Popolazione2011]]/SUM(D:D))*100</f>
        <v>1.1793422454225348E-2</v>
      </c>
      <c r="F5538">
        <f t="shared" si="86"/>
        <v>1307309</v>
      </c>
      <c r="G5538" s="1">
        <f>(Comuni[[#This Row],[Popolazione2011]]/Comuni[[#This Row],[TOT POP REGIONE ]])*100</f>
        <v>0.53606301188165917</v>
      </c>
      <c r="H5538" t="str">
        <f>IF(Comuni[[#This Row],[Popolazione2011]]&gt;300000,"MAGGIORE","")</f>
        <v/>
      </c>
      <c r="I5538" t="str">
        <f>_xlfn.XLOOKUP(Comuni[[#This Row],[Regione]],Ripartizione_geografica[Regione],Ripartizione_geografica[Ripartizione geografica])</f>
        <v>Sud</v>
      </c>
      <c r="J5538">
        <f>_xlfn.XLOOKUP(Comuni[[#This Row],[Regione]],Ripartizione_geografica[Regione],Ripartizione_geografica[Codice Regione])</f>
        <v>13</v>
      </c>
      <c r="K5538">
        <f>_xlfn.XLOOKUP(Comuni[[#This Row],[Regione]],Table_0[Regione],Table_0[Totale])</f>
        <v>681425</v>
      </c>
      <c r="L5538">
        <f>_xlfn.XLOOKUP(Comuni[[#This Row],[Regione]],Table_0[Regione],Table_0[Guariti])</f>
        <v>668758</v>
      </c>
      <c r="M5538">
        <f>_xlfn.XLOOKUP(Comuni[[#This Row],[Regione]],Table_0[Regione],Table_0[Deceduti])</f>
        <v>4041</v>
      </c>
      <c r="N5538" s="1">
        <f>(Comuni[[#This Row],[Popolazione2011]]/Comuni[[#This Row],[Ammalati TOT]])*100</f>
        <v>1.0284330630663683</v>
      </c>
      <c r="O5538">
        <f>_xlfn.XLOOKUP(Comuni[[#This Row],[Regione]],Table_0[Regione],Table_0[TOT AREA])</f>
        <v>5834728</v>
      </c>
      <c r="P5538" s="1">
        <f>(Comuni[[#This Row],[Popolazione2011]]/Comuni[[#This Row],[Ammalati AREA]])*100</f>
        <v>0.12010842664816596</v>
      </c>
    </row>
    <row r="5539" spans="1:16" x14ac:dyDescent="0.3">
      <c r="A5539" t="s">
        <v>5614</v>
      </c>
      <c r="B5539" t="s">
        <v>8032</v>
      </c>
      <c r="C5539" t="s">
        <v>5592</v>
      </c>
      <c r="D5539">
        <v>1023</v>
      </c>
      <c r="E5539" s="1">
        <f>(Comuni[[#This Row],[Popolazione2011]]/SUM(D:D))*100</f>
        <v>1.721556959285464E-3</v>
      </c>
      <c r="F5539">
        <f t="shared" si="86"/>
        <v>1307309</v>
      </c>
      <c r="G5539" s="1">
        <f>(Comuni[[#This Row],[Popolazione2011]]/Comuni[[#This Row],[TOT POP REGIONE ]])*100</f>
        <v>7.8252348909094938E-2</v>
      </c>
      <c r="H5539" t="str">
        <f>IF(Comuni[[#This Row],[Popolazione2011]]&gt;300000,"MAGGIORE","")</f>
        <v/>
      </c>
      <c r="I5539" t="str">
        <f>_xlfn.XLOOKUP(Comuni[[#This Row],[Regione]],Ripartizione_geografica[Regione],Ripartizione_geografica[Ripartizione geografica])</f>
        <v>Sud</v>
      </c>
      <c r="J5539">
        <f>_xlfn.XLOOKUP(Comuni[[#This Row],[Regione]],Ripartizione_geografica[Regione],Ripartizione_geografica[Codice Regione])</f>
        <v>13</v>
      </c>
      <c r="K5539">
        <f>_xlfn.XLOOKUP(Comuni[[#This Row],[Regione]],Table_0[Regione],Table_0[Totale])</f>
        <v>681425</v>
      </c>
      <c r="L5539">
        <f>_xlfn.XLOOKUP(Comuni[[#This Row],[Regione]],Table_0[Regione],Table_0[Guariti])</f>
        <v>668758</v>
      </c>
      <c r="M5539">
        <f>_xlfn.XLOOKUP(Comuni[[#This Row],[Regione]],Table_0[Regione],Table_0[Deceduti])</f>
        <v>4041</v>
      </c>
      <c r="N5539" s="1">
        <f>(Comuni[[#This Row],[Popolazione2011]]/Comuni[[#This Row],[Ammalati TOT]])*100</f>
        <v>0.15012657299042448</v>
      </c>
      <c r="O5539">
        <f>_xlfn.XLOOKUP(Comuni[[#This Row],[Regione]],Table_0[Regione],Table_0[TOT AREA])</f>
        <v>5834728</v>
      </c>
      <c r="P5539" s="1">
        <f>(Comuni[[#This Row],[Popolazione2011]]/Comuni[[#This Row],[Ammalati AREA]])*100</f>
        <v>1.7532950979034498E-2</v>
      </c>
    </row>
    <row r="5540" spans="1:16" x14ac:dyDescent="0.3">
      <c r="A5540" t="s">
        <v>5615</v>
      </c>
      <c r="B5540" t="s">
        <v>8032</v>
      </c>
      <c r="C5540" t="s">
        <v>5592</v>
      </c>
      <c r="D5540">
        <v>50413</v>
      </c>
      <c r="E5540" s="1">
        <f>(Comuni[[#This Row],[Popolazione2011]]/SUM(D:D))*100</f>
        <v>8.4837586498981515E-2</v>
      </c>
      <c r="F5540">
        <f t="shared" si="86"/>
        <v>1307309</v>
      </c>
      <c r="G5540" s="1">
        <f>(Comuni[[#This Row],[Popolazione2011]]/Comuni[[#This Row],[TOT POP REGIONE ]])*100</f>
        <v>3.8562420973159366</v>
      </c>
      <c r="H5540" t="str">
        <f>IF(Comuni[[#This Row],[Popolazione2011]]&gt;300000,"MAGGIORE","")</f>
        <v/>
      </c>
      <c r="I5540" t="str">
        <f>_xlfn.XLOOKUP(Comuni[[#This Row],[Regione]],Ripartizione_geografica[Regione],Ripartizione_geografica[Ripartizione geografica])</f>
        <v>Sud</v>
      </c>
      <c r="J5540">
        <f>_xlfn.XLOOKUP(Comuni[[#This Row],[Regione]],Ripartizione_geografica[Regione],Ripartizione_geografica[Codice Regione])</f>
        <v>13</v>
      </c>
      <c r="K5540">
        <f>_xlfn.XLOOKUP(Comuni[[#This Row],[Regione]],Table_0[Regione],Table_0[Totale])</f>
        <v>681425</v>
      </c>
      <c r="L5540">
        <f>_xlfn.XLOOKUP(Comuni[[#This Row],[Regione]],Table_0[Regione],Table_0[Guariti])</f>
        <v>668758</v>
      </c>
      <c r="M5540">
        <f>_xlfn.XLOOKUP(Comuni[[#This Row],[Regione]],Table_0[Regione],Table_0[Deceduti])</f>
        <v>4041</v>
      </c>
      <c r="N5540" s="1">
        <f>(Comuni[[#This Row],[Popolazione2011]]/Comuni[[#This Row],[Ammalati TOT]])*100</f>
        <v>7.3981729463990895</v>
      </c>
      <c r="O5540">
        <f>_xlfn.XLOOKUP(Comuni[[#This Row],[Regione]],Table_0[Regione],Table_0[TOT AREA])</f>
        <v>5834728</v>
      </c>
      <c r="P5540" s="1">
        <f>(Comuni[[#This Row],[Popolazione2011]]/Comuni[[#This Row],[Ammalati AREA]])*100</f>
        <v>0.86401628319263557</v>
      </c>
    </row>
    <row r="5541" spans="1:16" x14ac:dyDescent="0.3">
      <c r="A5541" t="s">
        <v>5616</v>
      </c>
      <c r="B5541" t="s">
        <v>8032</v>
      </c>
      <c r="C5541" t="s">
        <v>5592</v>
      </c>
      <c r="D5541">
        <v>3264</v>
      </c>
      <c r="E5541" s="1">
        <f>(Comuni[[#This Row],[Popolazione2011]]/SUM(D:D))*100</f>
        <v>5.492826896488519E-3</v>
      </c>
      <c r="F5541">
        <f t="shared" si="86"/>
        <v>1307309</v>
      </c>
      <c r="G5541" s="1">
        <f>(Comuni[[#This Row],[Popolazione2011]]/Comuni[[#This Row],[TOT POP REGIONE ]])*100</f>
        <v>0.24967318361611524</v>
      </c>
      <c r="H5541" t="str">
        <f>IF(Comuni[[#This Row],[Popolazione2011]]&gt;300000,"MAGGIORE","")</f>
        <v/>
      </c>
      <c r="I5541" t="str">
        <f>_xlfn.XLOOKUP(Comuni[[#This Row],[Regione]],Ripartizione_geografica[Regione],Ripartizione_geografica[Ripartizione geografica])</f>
        <v>Sud</v>
      </c>
      <c r="J5541">
        <f>_xlfn.XLOOKUP(Comuni[[#This Row],[Regione]],Ripartizione_geografica[Regione],Ripartizione_geografica[Codice Regione])</f>
        <v>13</v>
      </c>
      <c r="K5541">
        <f>_xlfn.XLOOKUP(Comuni[[#This Row],[Regione]],Table_0[Regione],Table_0[Totale])</f>
        <v>681425</v>
      </c>
      <c r="L5541">
        <f>_xlfn.XLOOKUP(Comuni[[#This Row],[Regione]],Table_0[Regione],Table_0[Guariti])</f>
        <v>668758</v>
      </c>
      <c r="M5541">
        <f>_xlfn.XLOOKUP(Comuni[[#This Row],[Regione]],Table_0[Regione],Table_0[Deceduti])</f>
        <v>4041</v>
      </c>
      <c r="N5541" s="1">
        <f>(Comuni[[#This Row],[Popolazione2011]]/Comuni[[#This Row],[Ammalati TOT]])*100</f>
        <v>0.47899622115419888</v>
      </c>
      <c r="O5541">
        <f>_xlfn.XLOOKUP(Comuni[[#This Row],[Regione]],Table_0[Regione],Table_0[TOT AREA])</f>
        <v>5834728</v>
      </c>
      <c r="P5541" s="1">
        <f>(Comuni[[#This Row],[Popolazione2011]]/Comuni[[#This Row],[Ammalati AREA]])*100</f>
        <v>5.5940911041611537E-2</v>
      </c>
    </row>
    <row r="5542" spans="1:16" x14ac:dyDescent="0.3">
      <c r="A5542" t="s">
        <v>5617</v>
      </c>
      <c r="B5542" t="s">
        <v>8032</v>
      </c>
      <c r="C5542" t="s">
        <v>5592</v>
      </c>
      <c r="D5542">
        <v>1800</v>
      </c>
      <c r="E5542" s="1">
        <f>(Comuni[[#This Row],[Popolazione2011]]/SUM(D:D))*100</f>
        <v>3.0291324796811684E-3</v>
      </c>
      <c r="F5542">
        <f t="shared" si="86"/>
        <v>1307309</v>
      </c>
      <c r="G5542" s="1">
        <f>(Comuni[[#This Row],[Popolazione2011]]/Comuni[[#This Row],[TOT POP REGIONE ]])*100</f>
        <v>0.13768741743535767</v>
      </c>
      <c r="H5542" t="str">
        <f>IF(Comuni[[#This Row],[Popolazione2011]]&gt;300000,"MAGGIORE","")</f>
        <v/>
      </c>
      <c r="I5542" t="str">
        <f>_xlfn.XLOOKUP(Comuni[[#This Row],[Regione]],Ripartizione_geografica[Regione],Ripartizione_geografica[Ripartizione geografica])</f>
        <v>Sud</v>
      </c>
      <c r="J5542">
        <f>_xlfn.XLOOKUP(Comuni[[#This Row],[Regione]],Ripartizione_geografica[Regione],Ripartizione_geografica[Codice Regione])</f>
        <v>13</v>
      </c>
      <c r="K5542">
        <f>_xlfn.XLOOKUP(Comuni[[#This Row],[Regione]],Table_0[Regione],Table_0[Totale])</f>
        <v>681425</v>
      </c>
      <c r="L5542">
        <f>_xlfn.XLOOKUP(Comuni[[#This Row],[Regione]],Table_0[Regione],Table_0[Guariti])</f>
        <v>668758</v>
      </c>
      <c r="M5542">
        <f>_xlfn.XLOOKUP(Comuni[[#This Row],[Regione]],Table_0[Regione],Table_0[Deceduti])</f>
        <v>4041</v>
      </c>
      <c r="N5542" s="1">
        <f>(Comuni[[#This Row],[Popolazione2011]]/Comuni[[#This Row],[Ammalati TOT]])*100</f>
        <v>0.26415232784238907</v>
      </c>
      <c r="O5542">
        <f>_xlfn.XLOOKUP(Comuni[[#This Row],[Regione]],Table_0[Regione],Table_0[TOT AREA])</f>
        <v>5834728</v>
      </c>
      <c r="P5542" s="1">
        <f>(Comuni[[#This Row],[Popolazione2011]]/Comuni[[#This Row],[Ammalati AREA]])*100</f>
        <v>3.0849767118535775E-2</v>
      </c>
    </row>
    <row r="5543" spans="1:16" x14ac:dyDescent="0.3">
      <c r="A5543" t="s">
        <v>5618</v>
      </c>
      <c r="B5543" t="s">
        <v>8032</v>
      </c>
      <c r="C5543" t="s">
        <v>5592</v>
      </c>
      <c r="D5543">
        <v>12717</v>
      </c>
      <c r="E5543" s="1">
        <f>(Comuni[[#This Row],[Popolazione2011]]/SUM(D:D))*100</f>
        <v>2.1400820968947454E-2</v>
      </c>
      <c r="F5543">
        <f t="shared" si="86"/>
        <v>1307309</v>
      </c>
      <c r="G5543" s="1">
        <f>(Comuni[[#This Row],[Popolazione2011]]/Comuni[[#This Row],[TOT POP REGIONE ]])*100</f>
        <v>0.97276160418080182</v>
      </c>
      <c r="H5543" t="str">
        <f>IF(Comuni[[#This Row],[Popolazione2011]]&gt;300000,"MAGGIORE","")</f>
        <v/>
      </c>
      <c r="I5543" t="str">
        <f>_xlfn.XLOOKUP(Comuni[[#This Row],[Regione]],Ripartizione_geografica[Regione],Ripartizione_geografica[Ripartizione geografica])</f>
        <v>Sud</v>
      </c>
      <c r="J5543">
        <f>_xlfn.XLOOKUP(Comuni[[#This Row],[Regione]],Ripartizione_geografica[Regione],Ripartizione_geografica[Codice Regione])</f>
        <v>13</v>
      </c>
      <c r="K5543">
        <f>_xlfn.XLOOKUP(Comuni[[#This Row],[Regione]],Table_0[Regione],Table_0[Totale])</f>
        <v>681425</v>
      </c>
      <c r="L5543">
        <f>_xlfn.XLOOKUP(Comuni[[#This Row],[Regione]],Table_0[Regione],Table_0[Guariti])</f>
        <v>668758</v>
      </c>
      <c r="M5543">
        <f>_xlfn.XLOOKUP(Comuni[[#This Row],[Regione]],Table_0[Regione],Table_0[Deceduti])</f>
        <v>4041</v>
      </c>
      <c r="N5543" s="1">
        <f>(Comuni[[#This Row],[Popolazione2011]]/Comuni[[#This Row],[Ammalati TOT]])*100</f>
        <v>1.8662361962064791</v>
      </c>
      <c r="O5543">
        <f>_xlfn.XLOOKUP(Comuni[[#This Row],[Regione]],Table_0[Regione],Table_0[TOT AREA])</f>
        <v>5834728</v>
      </c>
      <c r="P5543" s="1">
        <f>(Comuni[[#This Row],[Popolazione2011]]/Comuni[[#This Row],[Ammalati AREA]])*100</f>
        <v>0.21795360469245526</v>
      </c>
    </row>
    <row r="5544" spans="1:16" x14ac:dyDescent="0.3">
      <c r="A5544" t="s">
        <v>5619</v>
      </c>
      <c r="B5544" t="s">
        <v>8032</v>
      </c>
      <c r="C5544" t="s">
        <v>5592</v>
      </c>
      <c r="D5544">
        <v>117166</v>
      </c>
      <c r="E5544" s="1">
        <f>(Comuni[[#This Row],[Popolazione2011]]/SUM(D:D))*100</f>
        <v>0.19717296450795763</v>
      </c>
      <c r="F5544">
        <f t="shared" si="86"/>
        <v>1307309</v>
      </c>
      <c r="G5544" s="1">
        <f>(Comuni[[#This Row],[Popolazione2011]]/Comuni[[#This Row],[TOT POP REGIONE ]])*100</f>
        <v>8.9623799729061755</v>
      </c>
      <c r="H5544" t="str">
        <f>IF(Comuni[[#This Row],[Popolazione2011]]&gt;300000,"MAGGIORE","")</f>
        <v/>
      </c>
      <c r="I5544" t="str">
        <f>_xlfn.XLOOKUP(Comuni[[#This Row],[Regione]],Ripartizione_geografica[Regione],Ripartizione_geografica[Ripartizione geografica])</f>
        <v>Sud</v>
      </c>
      <c r="J5544">
        <f>_xlfn.XLOOKUP(Comuni[[#This Row],[Regione]],Ripartizione_geografica[Regione],Ripartizione_geografica[Codice Regione])</f>
        <v>13</v>
      </c>
      <c r="K5544">
        <f>_xlfn.XLOOKUP(Comuni[[#This Row],[Regione]],Table_0[Regione],Table_0[Totale])</f>
        <v>681425</v>
      </c>
      <c r="L5544">
        <f>_xlfn.XLOOKUP(Comuni[[#This Row],[Regione]],Table_0[Regione],Table_0[Guariti])</f>
        <v>668758</v>
      </c>
      <c r="M5544">
        <f>_xlfn.XLOOKUP(Comuni[[#This Row],[Regione]],Table_0[Regione],Table_0[Deceduti])</f>
        <v>4041</v>
      </c>
      <c r="N5544" s="1">
        <f>(Comuni[[#This Row],[Popolazione2011]]/Comuni[[#This Row],[Ammalati TOT]])*100</f>
        <v>17.194262024434089</v>
      </c>
      <c r="O5544">
        <f>_xlfn.XLOOKUP(Comuni[[#This Row],[Regione]],Table_0[Regione],Table_0[TOT AREA])</f>
        <v>5834728</v>
      </c>
      <c r="P5544" s="1">
        <f>(Comuni[[#This Row],[Popolazione2011]]/Comuni[[#This Row],[Ammalati AREA]])*100</f>
        <v>2.0080798967835345</v>
      </c>
    </row>
    <row r="5545" spans="1:16" x14ac:dyDescent="0.3">
      <c r="A5545" t="s">
        <v>5620</v>
      </c>
      <c r="B5545" t="s">
        <v>8032</v>
      </c>
      <c r="C5545" t="s">
        <v>5592</v>
      </c>
      <c r="D5545">
        <v>517</v>
      </c>
      <c r="E5545" s="1">
        <f>(Comuni[[#This Row],[Popolazione2011]]/SUM(D:D))*100</f>
        <v>8.7003416221953555E-4</v>
      </c>
      <c r="F5545">
        <f t="shared" si="86"/>
        <v>1307309</v>
      </c>
      <c r="G5545" s="1">
        <f>(Comuni[[#This Row],[Popolazione2011]]/Comuni[[#This Row],[TOT POP REGIONE ]])*100</f>
        <v>3.9546886007822177E-2</v>
      </c>
      <c r="H5545" t="str">
        <f>IF(Comuni[[#This Row],[Popolazione2011]]&gt;300000,"MAGGIORE","")</f>
        <v/>
      </c>
      <c r="I5545" t="str">
        <f>_xlfn.XLOOKUP(Comuni[[#This Row],[Regione]],Ripartizione_geografica[Regione],Ripartizione_geografica[Ripartizione geografica])</f>
        <v>Sud</v>
      </c>
      <c r="J5545">
        <f>_xlfn.XLOOKUP(Comuni[[#This Row],[Regione]],Ripartizione_geografica[Regione],Ripartizione_geografica[Codice Regione])</f>
        <v>13</v>
      </c>
      <c r="K5545">
        <f>_xlfn.XLOOKUP(Comuni[[#This Row],[Regione]],Table_0[Regione],Table_0[Totale])</f>
        <v>681425</v>
      </c>
      <c r="L5545">
        <f>_xlfn.XLOOKUP(Comuni[[#This Row],[Regione]],Table_0[Regione],Table_0[Guariti])</f>
        <v>668758</v>
      </c>
      <c r="M5545">
        <f>_xlfn.XLOOKUP(Comuni[[#This Row],[Regione]],Table_0[Regione],Table_0[Deceduti])</f>
        <v>4041</v>
      </c>
      <c r="N5545" s="1">
        <f>(Comuni[[#This Row],[Popolazione2011]]/Comuni[[#This Row],[Ammalati TOT]])*100</f>
        <v>7.5870418608063983E-2</v>
      </c>
      <c r="O5545">
        <f>_xlfn.XLOOKUP(Comuni[[#This Row],[Regione]],Table_0[Regione],Table_0[TOT AREA])</f>
        <v>5834728</v>
      </c>
      <c r="P5545" s="1">
        <f>(Comuni[[#This Row],[Popolazione2011]]/Comuni[[#This Row],[Ammalati AREA]])*100</f>
        <v>8.860738666823886E-3</v>
      </c>
    </row>
    <row r="5546" spans="1:16" x14ac:dyDescent="0.3">
      <c r="A5546" t="s">
        <v>5621</v>
      </c>
      <c r="B5546" t="s">
        <v>8032</v>
      </c>
      <c r="C5546" t="s">
        <v>5592</v>
      </c>
      <c r="D5546">
        <v>8437</v>
      </c>
      <c r="E5546" s="1">
        <f>(Comuni[[#This Row],[Popolazione2011]]/SUM(D:D))*100</f>
        <v>1.4198217072816675E-2</v>
      </c>
      <c r="F5546">
        <f t="shared" si="86"/>
        <v>1307309</v>
      </c>
      <c r="G5546" s="1">
        <f>(Comuni[[#This Row],[Popolazione2011]]/Comuni[[#This Row],[TOT POP REGIONE ]])*100</f>
        <v>0.64537152272339593</v>
      </c>
      <c r="H5546" t="str">
        <f>IF(Comuni[[#This Row],[Popolazione2011]]&gt;300000,"MAGGIORE","")</f>
        <v/>
      </c>
      <c r="I5546" t="str">
        <f>_xlfn.XLOOKUP(Comuni[[#This Row],[Regione]],Ripartizione_geografica[Regione],Ripartizione_geografica[Ripartizione geografica])</f>
        <v>Sud</v>
      </c>
      <c r="J5546">
        <f>_xlfn.XLOOKUP(Comuni[[#This Row],[Regione]],Ripartizione_geografica[Regione],Ripartizione_geografica[Codice Regione])</f>
        <v>13</v>
      </c>
      <c r="K5546">
        <f>_xlfn.XLOOKUP(Comuni[[#This Row],[Regione]],Table_0[Regione],Table_0[Totale])</f>
        <v>681425</v>
      </c>
      <c r="L5546">
        <f>_xlfn.XLOOKUP(Comuni[[#This Row],[Regione]],Table_0[Regione],Table_0[Guariti])</f>
        <v>668758</v>
      </c>
      <c r="M5546">
        <f>_xlfn.XLOOKUP(Comuni[[#This Row],[Regione]],Table_0[Regione],Table_0[Deceduti])</f>
        <v>4041</v>
      </c>
      <c r="N5546" s="1">
        <f>(Comuni[[#This Row],[Popolazione2011]]/Comuni[[#This Row],[Ammalati TOT]])*100</f>
        <v>1.238140661114576</v>
      </c>
      <c r="O5546">
        <f>_xlfn.XLOOKUP(Comuni[[#This Row],[Regione]],Table_0[Regione],Table_0[TOT AREA])</f>
        <v>5834728</v>
      </c>
      <c r="P5546" s="1">
        <f>(Comuni[[#This Row],[Popolazione2011]]/Comuni[[#This Row],[Ammalati AREA]])*100</f>
        <v>0.14459971398838128</v>
      </c>
    </row>
    <row r="5547" spans="1:16" x14ac:dyDescent="0.3">
      <c r="A5547" t="s">
        <v>5622</v>
      </c>
      <c r="B5547" t="s">
        <v>8032</v>
      </c>
      <c r="C5547" t="s">
        <v>5592</v>
      </c>
      <c r="D5547">
        <v>1338</v>
      </c>
      <c r="E5547" s="1">
        <f>(Comuni[[#This Row],[Popolazione2011]]/SUM(D:D))*100</f>
        <v>2.2516551432296686E-3</v>
      </c>
      <c r="F5547">
        <f t="shared" si="86"/>
        <v>1307309</v>
      </c>
      <c r="G5547" s="1">
        <f>(Comuni[[#This Row],[Popolazione2011]]/Comuni[[#This Row],[TOT POP REGIONE ]])*100</f>
        <v>0.10234764696028253</v>
      </c>
      <c r="H5547" t="str">
        <f>IF(Comuni[[#This Row],[Popolazione2011]]&gt;300000,"MAGGIORE","")</f>
        <v/>
      </c>
      <c r="I5547" t="str">
        <f>_xlfn.XLOOKUP(Comuni[[#This Row],[Regione]],Ripartizione_geografica[Regione],Ripartizione_geografica[Ripartizione geografica])</f>
        <v>Sud</v>
      </c>
      <c r="J5547">
        <f>_xlfn.XLOOKUP(Comuni[[#This Row],[Regione]],Ripartizione_geografica[Regione],Ripartizione_geografica[Codice Regione])</f>
        <v>13</v>
      </c>
      <c r="K5547">
        <f>_xlfn.XLOOKUP(Comuni[[#This Row],[Regione]],Table_0[Regione],Table_0[Totale])</f>
        <v>681425</v>
      </c>
      <c r="L5547">
        <f>_xlfn.XLOOKUP(Comuni[[#This Row],[Regione]],Table_0[Regione],Table_0[Guariti])</f>
        <v>668758</v>
      </c>
      <c r="M5547">
        <f>_xlfn.XLOOKUP(Comuni[[#This Row],[Regione]],Table_0[Regione],Table_0[Deceduti])</f>
        <v>4041</v>
      </c>
      <c r="N5547" s="1">
        <f>(Comuni[[#This Row],[Popolazione2011]]/Comuni[[#This Row],[Ammalati TOT]])*100</f>
        <v>0.19635323036284258</v>
      </c>
      <c r="O5547">
        <f>_xlfn.XLOOKUP(Comuni[[#This Row],[Regione]],Table_0[Regione],Table_0[TOT AREA])</f>
        <v>5834728</v>
      </c>
      <c r="P5547" s="1">
        <f>(Comuni[[#This Row],[Popolazione2011]]/Comuni[[#This Row],[Ammalati AREA]])*100</f>
        <v>2.2931660224778258E-2</v>
      </c>
    </row>
    <row r="5548" spans="1:16" x14ac:dyDescent="0.3">
      <c r="A5548" t="s">
        <v>5623</v>
      </c>
      <c r="B5548" t="s">
        <v>8032</v>
      </c>
      <c r="C5548" t="s">
        <v>5592</v>
      </c>
      <c r="D5548">
        <v>509</v>
      </c>
      <c r="E5548" s="1">
        <f>(Comuni[[#This Row],[Popolazione2011]]/SUM(D:D))*100</f>
        <v>8.5657135119873034E-4</v>
      </c>
      <c r="F5548">
        <f t="shared" si="86"/>
        <v>1307309</v>
      </c>
      <c r="G5548" s="1">
        <f>(Comuni[[#This Row],[Popolazione2011]]/Comuni[[#This Row],[TOT POP REGIONE ]])*100</f>
        <v>3.8934941930331701E-2</v>
      </c>
      <c r="H5548" t="str">
        <f>IF(Comuni[[#This Row],[Popolazione2011]]&gt;300000,"MAGGIORE","")</f>
        <v/>
      </c>
      <c r="I5548" t="str">
        <f>_xlfn.XLOOKUP(Comuni[[#This Row],[Regione]],Ripartizione_geografica[Regione],Ripartizione_geografica[Ripartizione geografica])</f>
        <v>Sud</v>
      </c>
      <c r="J5548">
        <f>_xlfn.XLOOKUP(Comuni[[#This Row],[Regione]],Ripartizione_geografica[Regione],Ripartizione_geografica[Codice Regione])</f>
        <v>13</v>
      </c>
      <c r="K5548">
        <f>_xlfn.XLOOKUP(Comuni[[#This Row],[Regione]],Table_0[Regione],Table_0[Totale])</f>
        <v>681425</v>
      </c>
      <c r="L5548">
        <f>_xlfn.XLOOKUP(Comuni[[#This Row],[Regione]],Table_0[Regione],Table_0[Guariti])</f>
        <v>668758</v>
      </c>
      <c r="M5548">
        <f>_xlfn.XLOOKUP(Comuni[[#This Row],[Regione]],Table_0[Regione],Table_0[Deceduti])</f>
        <v>4041</v>
      </c>
      <c r="N5548" s="1">
        <f>(Comuni[[#This Row],[Popolazione2011]]/Comuni[[#This Row],[Ammalati TOT]])*100</f>
        <v>7.4696408262097808E-2</v>
      </c>
      <c r="O5548">
        <f>_xlfn.XLOOKUP(Comuni[[#This Row],[Regione]],Table_0[Regione],Table_0[TOT AREA])</f>
        <v>5834728</v>
      </c>
      <c r="P5548" s="1">
        <f>(Comuni[[#This Row],[Popolazione2011]]/Comuni[[#This Row],[Ammalati AREA]])*100</f>
        <v>8.723628590741505E-3</v>
      </c>
    </row>
    <row r="5549" spans="1:16" x14ac:dyDescent="0.3">
      <c r="A5549" t="s">
        <v>5624</v>
      </c>
      <c r="B5549" t="s">
        <v>8032</v>
      </c>
      <c r="C5549" t="s">
        <v>5592</v>
      </c>
      <c r="D5549">
        <v>5450</v>
      </c>
      <c r="E5549" s="1">
        <f>(Comuni[[#This Row],[Popolazione2011]]/SUM(D:D))*100</f>
        <v>9.1715400079235374E-3</v>
      </c>
      <c r="F5549">
        <f t="shared" si="86"/>
        <v>1307309</v>
      </c>
      <c r="G5549" s="1">
        <f>(Comuni[[#This Row],[Popolazione2011]]/Comuni[[#This Row],[TOT POP REGIONE ]])*100</f>
        <v>0.41688690279038854</v>
      </c>
      <c r="H5549" t="str">
        <f>IF(Comuni[[#This Row],[Popolazione2011]]&gt;300000,"MAGGIORE","")</f>
        <v/>
      </c>
      <c r="I5549" t="str">
        <f>_xlfn.XLOOKUP(Comuni[[#This Row],[Regione]],Ripartizione_geografica[Regione],Ripartizione_geografica[Ripartizione geografica])</f>
        <v>Sud</v>
      </c>
      <c r="J5549">
        <f>_xlfn.XLOOKUP(Comuni[[#This Row],[Regione]],Ripartizione_geografica[Regione],Ripartizione_geografica[Codice Regione])</f>
        <v>13</v>
      </c>
      <c r="K5549">
        <f>_xlfn.XLOOKUP(Comuni[[#This Row],[Regione]],Table_0[Regione],Table_0[Totale])</f>
        <v>681425</v>
      </c>
      <c r="L5549">
        <f>_xlfn.XLOOKUP(Comuni[[#This Row],[Regione]],Table_0[Regione],Table_0[Guariti])</f>
        <v>668758</v>
      </c>
      <c r="M5549">
        <f>_xlfn.XLOOKUP(Comuni[[#This Row],[Regione]],Table_0[Regione],Table_0[Deceduti])</f>
        <v>4041</v>
      </c>
      <c r="N5549" s="1">
        <f>(Comuni[[#This Row],[Popolazione2011]]/Comuni[[#This Row],[Ammalati TOT]])*100</f>
        <v>0.79979454818945583</v>
      </c>
      <c r="O5549">
        <f>_xlfn.XLOOKUP(Comuni[[#This Row],[Regione]],Table_0[Regione],Table_0[TOT AREA])</f>
        <v>5834728</v>
      </c>
      <c r="P5549" s="1">
        <f>(Comuni[[#This Row],[Popolazione2011]]/Comuni[[#This Row],[Ammalati AREA]])*100</f>
        <v>9.3406239331122201E-2</v>
      </c>
    </row>
    <row r="5550" spans="1:16" x14ac:dyDescent="0.3">
      <c r="A5550" t="s">
        <v>5625</v>
      </c>
      <c r="B5550" t="s">
        <v>8032</v>
      </c>
      <c r="C5550" t="s">
        <v>5592</v>
      </c>
      <c r="D5550">
        <v>989</v>
      </c>
      <c r="E5550" s="1">
        <f>(Comuni[[#This Row],[Popolazione2011]]/SUM(D:D))*100</f>
        <v>1.6643400124470419E-3</v>
      </c>
      <c r="F5550">
        <f t="shared" si="86"/>
        <v>1307309</v>
      </c>
      <c r="G5550" s="1">
        <f>(Comuni[[#This Row],[Popolazione2011]]/Comuni[[#This Row],[TOT POP REGIONE ]])*100</f>
        <v>7.5651586579760413E-2</v>
      </c>
      <c r="H5550" t="str">
        <f>IF(Comuni[[#This Row],[Popolazione2011]]&gt;300000,"MAGGIORE","")</f>
        <v/>
      </c>
      <c r="I5550" t="str">
        <f>_xlfn.XLOOKUP(Comuni[[#This Row],[Regione]],Ripartizione_geografica[Regione],Ripartizione_geografica[Ripartizione geografica])</f>
        <v>Sud</v>
      </c>
      <c r="J5550">
        <f>_xlfn.XLOOKUP(Comuni[[#This Row],[Regione]],Ripartizione_geografica[Regione],Ripartizione_geografica[Codice Regione])</f>
        <v>13</v>
      </c>
      <c r="K5550">
        <f>_xlfn.XLOOKUP(Comuni[[#This Row],[Regione]],Table_0[Regione],Table_0[Totale])</f>
        <v>681425</v>
      </c>
      <c r="L5550">
        <f>_xlfn.XLOOKUP(Comuni[[#This Row],[Regione]],Table_0[Regione],Table_0[Guariti])</f>
        <v>668758</v>
      </c>
      <c r="M5550">
        <f>_xlfn.XLOOKUP(Comuni[[#This Row],[Regione]],Table_0[Regione],Table_0[Deceduti])</f>
        <v>4041</v>
      </c>
      <c r="N5550" s="1">
        <f>(Comuni[[#This Row],[Popolazione2011]]/Comuni[[#This Row],[Ammalati TOT]])*100</f>
        <v>0.14513702902006825</v>
      </c>
      <c r="O5550">
        <f>_xlfn.XLOOKUP(Comuni[[#This Row],[Regione]],Table_0[Regione],Table_0[TOT AREA])</f>
        <v>5834728</v>
      </c>
      <c r="P5550" s="1">
        <f>(Comuni[[#This Row],[Popolazione2011]]/Comuni[[#This Row],[Ammalati AREA]])*100</f>
        <v>1.6950233155684377E-2</v>
      </c>
    </row>
    <row r="5551" spans="1:16" x14ac:dyDescent="0.3">
      <c r="A5551" t="s">
        <v>5626</v>
      </c>
      <c r="B5551" t="s">
        <v>8032</v>
      </c>
      <c r="C5551" t="s">
        <v>5592</v>
      </c>
      <c r="D5551">
        <v>3663</v>
      </c>
      <c r="E5551" s="1">
        <f>(Comuni[[#This Row],[Popolazione2011]]/SUM(D:D))*100</f>
        <v>6.1642845961511769E-3</v>
      </c>
      <c r="F5551">
        <f t="shared" si="86"/>
        <v>1307309</v>
      </c>
      <c r="G5551" s="1">
        <f>(Comuni[[#This Row],[Popolazione2011]]/Comuni[[#This Row],[TOT POP REGIONE ]])*100</f>
        <v>0.28019389448095289</v>
      </c>
      <c r="H5551" t="str">
        <f>IF(Comuni[[#This Row],[Popolazione2011]]&gt;300000,"MAGGIORE","")</f>
        <v/>
      </c>
      <c r="I5551" t="str">
        <f>_xlfn.XLOOKUP(Comuni[[#This Row],[Regione]],Ripartizione_geografica[Regione],Ripartizione_geografica[Ripartizione geografica])</f>
        <v>Sud</v>
      </c>
      <c r="J5551">
        <f>_xlfn.XLOOKUP(Comuni[[#This Row],[Regione]],Ripartizione_geografica[Regione],Ripartizione_geografica[Codice Regione])</f>
        <v>13</v>
      </c>
      <c r="K5551">
        <f>_xlfn.XLOOKUP(Comuni[[#This Row],[Regione]],Table_0[Regione],Table_0[Totale])</f>
        <v>681425</v>
      </c>
      <c r="L5551">
        <f>_xlfn.XLOOKUP(Comuni[[#This Row],[Regione]],Table_0[Regione],Table_0[Guariti])</f>
        <v>668758</v>
      </c>
      <c r="M5551">
        <f>_xlfn.XLOOKUP(Comuni[[#This Row],[Regione]],Table_0[Regione],Table_0[Deceduti])</f>
        <v>4041</v>
      </c>
      <c r="N5551" s="1">
        <f>(Comuni[[#This Row],[Popolazione2011]]/Comuni[[#This Row],[Ammalati TOT]])*100</f>
        <v>0.53754998715926183</v>
      </c>
      <c r="O5551">
        <f>_xlfn.XLOOKUP(Comuni[[#This Row],[Regione]],Table_0[Regione],Table_0[TOT AREA])</f>
        <v>5834728</v>
      </c>
      <c r="P5551" s="1">
        <f>(Comuni[[#This Row],[Popolazione2011]]/Comuni[[#This Row],[Ammalati AREA]])*100</f>
        <v>6.277927608622029E-2</v>
      </c>
    </row>
    <row r="5552" spans="1:16" x14ac:dyDescent="0.3">
      <c r="A5552" t="s">
        <v>5627</v>
      </c>
      <c r="B5552" t="s">
        <v>8032</v>
      </c>
      <c r="C5552" t="s">
        <v>5592</v>
      </c>
      <c r="D5552">
        <v>317</v>
      </c>
      <c r="E5552" s="1">
        <f>(Comuni[[#This Row],[Popolazione2011]]/SUM(D:D))*100</f>
        <v>5.3346388669940571E-4</v>
      </c>
      <c r="F5552">
        <f t="shared" si="86"/>
        <v>1307309</v>
      </c>
      <c r="G5552" s="1">
        <f>(Comuni[[#This Row],[Popolazione2011]]/Comuni[[#This Row],[TOT POP REGIONE ]])*100</f>
        <v>2.4248284070560212E-2</v>
      </c>
      <c r="H5552" t="str">
        <f>IF(Comuni[[#This Row],[Popolazione2011]]&gt;300000,"MAGGIORE","")</f>
        <v/>
      </c>
      <c r="I5552" t="str">
        <f>_xlfn.XLOOKUP(Comuni[[#This Row],[Regione]],Ripartizione_geografica[Regione],Ripartizione_geografica[Ripartizione geografica])</f>
        <v>Sud</v>
      </c>
      <c r="J5552">
        <f>_xlfn.XLOOKUP(Comuni[[#This Row],[Regione]],Ripartizione_geografica[Regione],Ripartizione_geografica[Codice Regione])</f>
        <v>13</v>
      </c>
      <c r="K5552">
        <f>_xlfn.XLOOKUP(Comuni[[#This Row],[Regione]],Table_0[Regione],Table_0[Totale])</f>
        <v>681425</v>
      </c>
      <c r="L5552">
        <f>_xlfn.XLOOKUP(Comuni[[#This Row],[Regione]],Table_0[Regione],Table_0[Guariti])</f>
        <v>668758</v>
      </c>
      <c r="M5552">
        <f>_xlfn.XLOOKUP(Comuni[[#This Row],[Regione]],Table_0[Regione],Table_0[Deceduti])</f>
        <v>4041</v>
      </c>
      <c r="N5552" s="1">
        <f>(Comuni[[#This Row],[Popolazione2011]]/Comuni[[#This Row],[Ammalati TOT]])*100</f>
        <v>4.6520159958909638E-2</v>
      </c>
      <c r="O5552">
        <f>_xlfn.XLOOKUP(Comuni[[#This Row],[Regione]],Table_0[Regione],Table_0[TOT AREA])</f>
        <v>5834728</v>
      </c>
      <c r="P5552" s="1">
        <f>(Comuni[[#This Row],[Popolazione2011]]/Comuni[[#This Row],[Ammalati AREA]])*100</f>
        <v>5.4329867647643559E-3</v>
      </c>
    </row>
    <row r="5553" spans="1:16" x14ac:dyDescent="0.3">
      <c r="A5553" t="s">
        <v>5628</v>
      </c>
      <c r="B5553" t="s">
        <v>8032</v>
      </c>
      <c r="C5553" t="s">
        <v>5592</v>
      </c>
      <c r="D5553">
        <v>299</v>
      </c>
      <c r="E5553" s="1">
        <f>(Comuni[[#This Row],[Popolazione2011]]/SUM(D:D))*100</f>
        <v>5.0317256190259409E-4</v>
      </c>
      <c r="F5553">
        <f t="shared" si="86"/>
        <v>1307309</v>
      </c>
      <c r="G5553" s="1">
        <f>(Comuni[[#This Row],[Popolazione2011]]/Comuni[[#This Row],[TOT POP REGIONE ]])*100</f>
        <v>2.2871409896206635E-2</v>
      </c>
      <c r="H5553" t="str">
        <f>IF(Comuni[[#This Row],[Popolazione2011]]&gt;300000,"MAGGIORE","")</f>
        <v/>
      </c>
      <c r="I5553" t="str">
        <f>_xlfn.XLOOKUP(Comuni[[#This Row],[Regione]],Ripartizione_geografica[Regione],Ripartizione_geografica[Ripartizione geografica])</f>
        <v>Sud</v>
      </c>
      <c r="J5553">
        <f>_xlfn.XLOOKUP(Comuni[[#This Row],[Regione]],Ripartizione_geografica[Regione],Ripartizione_geografica[Codice Regione])</f>
        <v>13</v>
      </c>
      <c r="K5553">
        <f>_xlfn.XLOOKUP(Comuni[[#This Row],[Regione]],Table_0[Regione],Table_0[Totale])</f>
        <v>681425</v>
      </c>
      <c r="L5553">
        <f>_xlfn.XLOOKUP(Comuni[[#This Row],[Regione]],Table_0[Regione],Table_0[Guariti])</f>
        <v>668758</v>
      </c>
      <c r="M5553">
        <f>_xlfn.XLOOKUP(Comuni[[#This Row],[Regione]],Table_0[Regione],Table_0[Deceduti])</f>
        <v>4041</v>
      </c>
      <c r="N5553" s="1">
        <f>(Comuni[[#This Row],[Popolazione2011]]/Comuni[[#This Row],[Ammalati TOT]])*100</f>
        <v>4.387863668048575E-2</v>
      </c>
      <c r="O5553">
        <f>_xlfn.XLOOKUP(Comuni[[#This Row],[Regione]],Table_0[Regione],Table_0[TOT AREA])</f>
        <v>5834728</v>
      </c>
      <c r="P5553" s="1">
        <f>(Comuni[[#This Row],[Popolazione2011]]/Comuni[[#This Row],[Ammalati AREA]])*100</f>
        <v>5.1244890935789982E-3</v>
      </c>
    </row>
    <row r="5554" spans="1:16" x14ac:dyDescent="0.3">
      <c r="A5554" t="s">
        <v>5629</v>
      </c>
      <c r="B5554" t="s">
        <v>8032</v>
      </c>
      <c r="C5554" t="s">
        <v>5592</v>
      </c>
      <c r="D5554">
        <v>1930</v>
      </c>
      <c r="E5554" s="1">
        <f>(Comuni[[#This Row],[Popolazione2011]]/SUM(D:D))*100</f>
        <v>3.2479031587692529E-3</v>
      </c>
      <c r="F5554">
        <f t="shared" si="86"/>
        <v>1307309</v>
      </c>
      <c r="G5554" s="1">
        <f>(Comuni[[#This Row],[Popolazione2011]]/Comuni[[#This Row],[TOT POP REGIONE ]])*100</f>
        <v>0.14763150869457795</v>
      </c>
      <c r="H5554" t="str">
        <f>IF(Comuni[[#This Row],[Popolazione2011]]&gt;300000,"MAGGIORE","")</f>
        <v/>
      </c>
      <c r="I5554" t="str">
        <f>_xlfn.XLOOKUP(Comuni[[#This Row],[Regione]],Ripartizione_geografica[Regione],Ripartizione_geografica[Ripartizione geografica])</f>
        <v>Sud</v>
      </c>
      <c r="J5554">
        <f>_xlfn.XLOOKUP(Comuni[[#This Row],[Regione]],Ripartizione_geografica[Regione],Ripartizione_geografica[Codice Regione])</f>
        <v>13</v>
      </c>
      <c r="K5554">
        <f>_xlfn.XLOOKUP(Comuni[[#This Row],[Regione]],Table_0[Regione],Table_0[Totale])</f>
        <v>681425</v>
      </c>
      <c r="L5554">
        <f>_xlfn.XLOOKUP(Comuni[[#This Row],[Regione]],Table_0[Regione],Table_0[Guariti])</f>
        <v>668758</v>
      </c>
      <c r="M5554">
        <f>_xlfn.XLOOKUP(Comuni[[#This Row],[Regione]],Table_0[Regione],Table_0[Deceduti])</f>
        <v>4041</v>
      </c>
      <c r="N5554" s="1">
        <f>(Comuni[[#This Row],[Popolazione2011]]/Comuni[[#This Row],[Ammalati TOT]])*100</f>
        <v>0.2832299959643394</v>
      </c>
      <c r="O5554">
        <f>_xlfn.XLOOKUP(Comuni[[#This Row],[Regione]],Table_0[Regione],Table_0[TOT AREA])</f>
        <v>5834728</v>
      </c>
      <c r="P5554" s="1">
        <f>(Comuni[[#This Row],[Popolazione2011]]/Comuni[[#This Row],[Ammalati AREA]])*100</f>
        <v>3.3077805854874465E-2</v>
      </c>
    </row>
    <row r="5555" spans="1:16" x14ac:dyDescent="0.3">
      <c r="A5555" t="s">
        <v>5630</v>
      </c>
      <c r="B5555" t="s">
        <v>8032</v>
      </c>
      <c r="C5555" t="s">
        <v>5592</v>
      </c>
      <c r="D5555">
        <v>3836</v>
      </c>
      <c r="E5555" s="1">
        <f>(Comuni[[#This Row],[Popolazione2011]]/SUM(D:D))*100</f>
        <v>6.4554178844760893E-3</v>
      </c>
      <c r="F5555">
        <f t="shared" si="86"/>
        <v>1307309</v>
      </c>
      <c r="G5555" s="1">
        <f>(Comuni[[#This Row],[Popolazione2011]]/Comuni[[#This Row],[TOT POP REGIONE ]])*100</f>
        <v>0.29342718515668442</v>
      </c>
      <c r="H5555" t="str">
        <f>IF(Comuni[[#This Row],[Popolazione2011]]&gt;300000,"MAGGIORE","")</f>
        <v/>
      </c>
      <c r="I5555" t="str">
        <f>_xlfn.XLOOKUP(Comuni[[#This Row],[Regione]],Ripartizione_geografica[Regione],Ripartizione_geografica[Ripartizione geografica])</f>
        <v>Sud</v>
      </c>
      <c r="J5555">
        <f>_xlfn.XLOOKUP(Comuni[[#This Row],[Regione]],Ripartizione_geografica[Regione],Ripartizione_geografica[Codice Regione])</f>
        <v>13</v>
      </c>
      <c r="K5555">
        <f>_xlfn.XLOOKUP(Comuni[[#This Row],[Regione]],Table_0[Regione],Table_0[Totale])</f>
        <v>681425</v>
      </c>
      <c r="L5555">
        <f>_xlfn.XLOOKUP(Comuni[[#This Row],[Regione]],Table_0[Regione],Table_0[Guariti])</f>
        <v>668758</v>
      </c>
      <c r="M5555">
        <f>_xlfn.XLOOKUP(Comuni[[#This Row],[Regione]],Table_0[Regione],Table_0[Deceduti])</f>
        <v>4041</v>
      </c>
      <c r="N5555" s="1">
        <f>(Comuni[[#This Row],[Popolazione2011]]/Comuni[[#This Row],[Ammalati TOT]])*100</f>
        <v>0.56293796089078041</v>
      </c>
      <c r="O5555">
        <f>_xlfn.XLOOKUP(Comuni[[#This Row],[Regione]],Table_0[Regione],Table_0[TOT AREA])</f>
        <v>5834728</v>
      </c>
      <c r="P5555" s="1">
        <f>(Comuni[[#This Row],[Popolazione2011]]/Comuni[[#This Row],[Ammalati AREA]])*100</f>
        <v>6.5744281481501798E-2</v>
      </c>
    </row>
    <row r="5556" spans="1:16" x14ac:dyDescent="0.3">
      <c r="A5556" t="s">
        <v>5631</v>
      </c>
      <c r="B5556" t="s">
        <v>8032</v>
      </c>
      <c r="C5556" t="s">
        <v>5592</v>
      </c>
      <c r="D5556">
        <v>582</v>
      </c>
      <c r="E5556" s="1">
        <f>(Comuni[[#This Row],[Popolazione2011]]/SUM(D:D))*100</f>
        <v>9.7941950176357777E-4</v>
      </c>
      <c r="F5556">
        <f t="shared" si="86"/>
        <v>1307309</v>
      </c>
      <c r="G5556" s="1">
        <f>(Comuni[[#This Row],[Popolazione2011]]/Comuni[[#This Row],[TOT POP REGIONE ]])*100</f>
        <v>4.4518931637432313E-2</v>
      </c>
      <c r="H5556" t="str">
        <f>IF(Comuni[[#This Row],[Popolazione2011]]&gt;300000,"MAGGIORE","")</f>
        <v/>
      </c>
      <c r="I5556" t="str">
        <f>_xlfn.XLOOKUP(Comuni[[#This Row],[Regione]],Ripartizione_geografica[Regione],Ripartizione_geografica[Ripartizione geografica])</f>
        <v>Sud</v>
      </c>
      <c r="J5556">
        <f>_xlfn.XLOOKUP(Comuni[[#This Row],[Regione]],Ripartizione_geografica[Regione],Ripartizione_geografica[Codice Regione])</f>
        <v>13</v>
      </c>
      <c r="K5556">
        <f>_xlfn.XLOOKUP(Comuni[[#This Row],[Regione]],Table_0[Regione],Table_0[Totale])</f>
        <v>681425</v>
      </c>
      <c r="L5556">
        <f>_xlfn.XLOOKUP(Comuni[[#This Row],[Regione]],Table_0[Regione],Table_0[Guariti])</f>
        <v>668758</v>
      </c>
      <c r="M5556">
        <f>_xlfn.XLOOKUP(Comuni[[#This Row],[Regione]],Table_0[Regione],Table_0[Deceduti])</f>
        <v>4041</v>
      </c>
      <c r="N5556" s="1">
        <f>(Comuni[[#This Row],[Popolazione2011]]/Comuni[[#This Row],[Ammalati TOT]])*100</f>
        <v>8.5409252669039148E-2</v>
      </c>
      <c r="O5556">
        <f>_xlfn.XLOOKUP(Comuni[[#This Row],[Regione]],Table_0[Regione],Table_0[TOT AREA])</f>
        <v>5834728</v>
      </c>
      <c r="P5556" s="1">
        <f>(Comuni[[#This Row],[Popolazione2011]]/Comuni[[#This Row],[Ammalati AREA]])*100</f>
        <v>9.9747580349932342E-3</v>
      </c>
    </row>
    <row r="5557" spans="1:16" x14ac:dyDescent="0.3">
      <c r="A5557" t="s">
        <v>5632</v>
      </c>
      <c r="B5557" t="s">
        <v>8032</v>
      </c>
      <c r="C5557" t="s">
        <v>5592</v>
      </c>
      <c r="D5557">
        <v>18566</v>
      </c>
      <c r="E5557" s="1">
        <f>(Comuni[[#This Row],[Popolazione2011]]/SUM(D:D))*100</f>
        <v>3.1243818676533648E-2</v>
      </c>
      <c r="F5557">
        <f t="shared" si="86"/>
        <v>1307309</v>
      </c>
      <c r="G5557" s="1">
        <f>(Comuni[[#This Row],[Popolazione2011]]/Comuni[[#This Row],[TOT POP REGIONE ]])*100</f>
        <v>1.4201692178360279</v>
      </c>
      <c r="H5557" t="str">
        <f>IF(Comuni[[#This Row],[Popolazione2011]]&gt;300000,"MAGGIORE","")</f>
        <v/>
      </c>
      <c r="I5557" t="str">
        <f>_xlfn.XLOOKUP(Comuni[[#This Row],[Regione]],Ripartizione_geografica[Regione],Ripartizione_geografica[Ripartizione geografica])</f>
        <v>Sud</v>
      </c>
      <c r="J5557">
        <f>_xlfn.XLOOKUP(Comuni[[#This Row],[Regione]],Ripartizione_geografica[Regione],Ripartizione_geografica[Codice Regione])</f>
        <v>13</v>
      </c>
      <c r="K5557">
        <f>_xlfn.XLOOKUP(Comuni[[#This Row],[Regione]],Table_0[Regione],Table_0[Totale])</f>
        <v>681425</v>
      </c>
      <c r="L5557">
        <f>_xlfn.XLOOKUP(Comuni[[#This Row],[Regione]],Table_0[Regione],Table_0[Guariti])</f>
        <v>668758</v>
      </c>
      <c r="M5557">
        <f>_xlfn.XLOOKUP(Comuni[[#This Row],[Regione]],Table_0[Regione],Table_0[Deceduti])</f>
        <v>4041</v>
      </c>
      <c r="N5557" s="1">
        <f>(Comuni[[#This Row],[Popolazione2011]]/Comuni[[#This Row],[Ammalati TOT]])*100</f>
        <v>2.724584510400998</v>
      </c>
      <c r="O5557">
        <f>_xlfn.XLOOKUP(Comuni[[#This Row],[Regione]],Table_0[Regione],Table_0[TOT AREA])</f>
        <v>5834728</v>
      </c>
      <c r="P5557" s="1">
        <f>(Comuni[[#This Row],[Popolazione2011]]/Comuni[[#This Row],[Ammalati AREA]])*100</f>
        <v>0.31819820906818619</v>
      </c>
    </row>
    <row r="5558" spans="1:16" x14ac:dyDescent="0.3">
      <c r="A5558" t="s">
        <v>5633</v>
      </c>
      <c r="B5558" t="s">
        <v>8032</v>
      </c>
      <c r="C5558" t="s">
        <v>5592</v>
      </c>
      <c r="D5558">
        <v>2721</v>
      </c>
      <c r="E5558" s="1">
        <f>(Comuni[[#This Row],[Popolazione2011]]/SUM(D:D))*100</f>
        <v>4.5790385984513663E-3</v>
      </c>
      <c r="F5558">
        <f t="shared" si="86"/>
        <v>1307309</v>
      </c>
      <c r="G5558" s="1">
        <f>(Comuni[[#This Row],[Popolazione2011]]/Comuni[[#This Row],[TOT POP REGIONE ]])*100</f>
        <v>0.20813747935644902</v>
      </c>
      <c r="H5558" t="str">
        <f>IF(Comuni[[#This Row],[Popolazione2011]]&gt;300000,"MAGGIORE","")</f>
        <v/>
      </c>
      <c r="I5558" t="str">
        <f>_xlfn.XLOOKUP(Comuni[[#This Row],[Regione]],Ripartizione_geografica[Regione],Ripartizione_geografica[Ripartizione geografica])</f>
        <v>Sud</v>
      </c>
      <c r="J5558">
        <f>_xlfn.XLOOKUP(Comuni[[#This Row],[Regione]],Ripartizione_geografica[Regione],Ripartizione_geografica[Codice Regione])</f>
        <v>13</v>
      </c>
      <c r="K5558">
        <f>_xlfn.XLOOKUP(Comuni[[#This Row],[Regione]],Table_0[Regione],Table_0[Totale])</f>
        <v>681425</v>
      </c>
      <c r="L5558">
        <f>_xlfn.XLOOKUP(Comuni[[#This Row],[Regione]],Table_0[Regione],Table_0[Guariti])</f>
        <v>668758</v>
      </c>
      <c r="M5558">
        <f>_xlfn.XLOOKUP(Comuni[[#This Row],[Regione]],Table_0[Regione],Table_0[Deceduti])</f>
        <v>4041</v>
      </c>
      <c r="N5558" s="1">
        <f>(Comuni[[#This Row],[Popolazione2011]]/Comuni[[#This Row],[Ammalati TOT]])*100</f>
        <v>0.39931026892174487</v>
      </c>
      <c r="O5558">
        <f>_xlfn.XLOOKUP(Comuni[[#This Row],[Regione]],Table_0[Regione],Table_0[TOT AREA])</f>
        <v>5834728</v>
      </c>
      <c r="P5558" s="1">
        <f>(Comuni[[#This Row],[Popolazione2011]]/Comuni[[#This Row],[Ammalati AREA]])*100</f>
        <v>4.6634564627519914E-2</v>
      </c>
    </row>
    <row r="5559" spans="1:16" x14ac:dyDescent="0.3">
      <c r="A5559" t="s">
        <v>5634</v>
      </c>
      <c r="B5559" t="s">
        <v>8032</v>
      </c>
      <c r="C5559" t="s">
        <v>5592</v>
      </c>
      <c r="D5559">
        <v>3174</v>
      </c>
      <c r="E5559" s="1">
        <f>(Comuni[[#This Row],[Popolazione2011]]/SUM(D:D))*100</f>
        <v>5.3413702725044606E-3</v>
      </c>
      <c r="F5559">
        <f t="shared" si="86"/>
        <v>1307309</v>
      </c>
      <c r="G5559" s="1">
        <f>(Comuni[[#This Row],[Popolazione2011]]/Comuni[[#This Row],[TOT POP REGIONE ]])*100</f>
        <v>0.24278881274434738</v>
      </c>
      <c r="H5559" t="str">
        <f>IF(Comuni[[#This Row],[Popolazione2011]]&gt;300000,"MAGGIORE","")</f>
        <v/>
      </c>
      <c r="I5559" t="str">
        <f>_xlfn.XLOOKUP(Comuni[[#This Row],[Regione]],Ripartizione_geografica[Regione],Ripartizione_geografica[Ripartizione geografica])</f>
        <v>Sud</v>
      </c>
      <c r="J5559">
        <f>_xlfn.XLOOKUP(Comuni[[#This Row],[Regione]],Ripartizione_geografica[Regione],Ripartizione_geografica[Codice Regione])</f>
        <v>13</v>
      </c>
      <c r="K5559">
        <f>_xlfn.XLOOKUP(Comuni[[#This Row],[Regione]],Table_0[Regione],Table_0[Totale])</f>
        <v>681425</v>
      </c>
      <c r="L5559">
        <f>_xlfn.XLOOKUP(Comuni[[#This Row],[Regione]],Table_0[Regione],Table_0[Guariti])</f>
        <v>668758</v>
      </c>
      <c r="M5559">
        <f>_xlfn.XLOOKUP(Comuni[[#This Row],[Regione]],Table_0[Regione],Table_0[Deceduti])</f>
        <v>4041</v>
      </c>
      <c r="N5559" s="1">
        <f>(Comuni[[#This Row],[Popolazione2011]]/Comuni[[#This Row],[Ammalati TOT]])*100</f>
        <v>0.46578860476207945</v>
      </c>
      <c r="O5559">
        <f>_xlfn.XLOOKUP(Comuni[[#This Row],[Regione]],Table_0[Regione],Table_0[TOT AREA])</f>
        <v>5834728</v>
      </c>
      <c r="P5559" s="1">
        <f>(Comuni[[#This Row],[Popolazione2011]]/Comuni[[#This Row],[Ammalati AREA]])*100</f>
        <v>5.4398422685684747E-2</v>
      </c>
    </row>
    <row r="5560" spans="1:16" x14ac:dyDescent="0.3">
      <c r="A5560" t="s">
        <v>5635</v>
      </c>
      <c r="B5560" t="s">
        <v>8032</v>
      </c>
      <c r="C5560" t="s">
        <v>5592</v>
      </c>
      <c r="D5560">
        <v>884</v>
      </c>
      <c r="E5560" s="1">
        <f>(Comuni[[#This Row],[Popolazione2011]]/SUM(D:D))*100</f>
        <v>1.4876406177989738E-3</v>
      </c>
      <c r="F5560">
        <f t="shared" si="86"/>
        <v>1307309</v>
      </c>
      <c r="G5560" s="1">
        <f>(Comuni[[#This Row],[Popolazione2011]]/Comuni[[#This Row],[TOT POP REGIONE ]])*100</f>
        <v>6.7619820562697885E-2</v>
      </c>
      <c r="H5560" t="str">
        <f>IF(Comuni[[#This Row],[Popolazione2011]]&gt;300000,"MAGGIORE","")</f>
        <v/>
      </c>
      <c r="I5560" t="str">
        <f>_xlfn.XLOOKUP(Comuni[[#This Row],[Regione]],Ripartizione_geografica[Regione],Ripartizione_geografica[Ripartizione geografica])</f>
        <v>Sud</v>
      </c>
      <c r="J5560">
        <f>_xlfn.XLOOKUP(Comuni[[#This Row],[Regione]],Ripartizione_geografica[Regione],Ripartizione_geografica[Codice Regione])</f>
        <v>13</v>
      </c>
      <c r="K5560">
        <f>_xlfn.XLOOKUP(Comuni[[#This Row],[Regione]],Table_0[Regione],Table_0[Totale])</f>
        <v>681425</v>
      </c>
      <c r="L5560">
        <f>_xlfn.XLOOKUP(Comuni[[#This Row],[Regione]],Table_0[Regione],Table_0[Guariti])</f>
        <v>668758</v>
      </c>
      <c r="M5560">
        <f>_xlfn.XLOOKUP(Comuni[[#This Row],[Regione]],Table_0[Regione],Table_0[Deceduti])</f>
        <v>4041</v>
      </c>
      <c r="N5560" s="1">
        <f>(Comuni[[#This Row],[Popolazione2011]]/Comuni[[#This Row],[Ammalati TOT]])*100</f>
        <v>0.12972814322926221</v>
      </c>
      <c r="O5560">
        <f>_xlfn.XLOOKUP(Comuni[[#This Row],[Regione]],Table_0[Regione],Table_0[TOT AREA])</f>
        <v>5834728</v>
      </c>
      <c r="P5560" s="1">
        <f>(Comuni[[#This Row],[Popolazione2011]]/Comuni[[#This Row],[Ammalati AREA]])*100</f>
        <v>1.5150663407103125E-2</v>
      </c>
    </row>
    <row r="5561" spans="1:16" x14ac:dyDescent="0.3">
      <c r="A5561" t="s">
        <v>5636</v>
      </c>
      <c r="B5561" t="s">
        <v>8032</v>
      </c>
      <c r="C5561" t="s">
        <v>5592</v>
      </c>
      <c r="D5561">
        <v>396</v>
      </c>
      <c r="E5561" s="1">
        <f>(Comuni[[#This Row],[Popolazione2011]]/SUM(D:D))*100</f>
        <v>6.6640914552985701E-4</v>
      </c>
      <c r="F5561">
        <f t="shared" si="86"/>
        <v>1307309</v>
      </c>
      <c r="G5561" s="1">
        <f>(Comuni[[#This Row],[Popolazione2011]]/Comuni[[#This Row],[TOT POP REGIONE ]])*100</f>
        <v>3.0291231835778688E-2</v>
      </c>
      <c r="H5561" t="str">
        <f>IF(Comuni[[#This Row],[Popolazione2011]]&gt;300000,"MAGGIORE","")</f>
        <v/>
      </c>
      <c r="I5561" t="str">
        <f>_xlfn.XLOOKUP(Comuni[[#This Row],[Regione]],Ripartizione_geografica[Regione],Ripartizione_geografica[Ripartizione geografica])</f>
        <v>Sud</v>
      </c>
      <c r="J5561">
        <f>_xlfn.XLOOKUP(Comuni[[#This Row],[Regione]],Ripartizione_geografica[Regione],Ripartizione_geografica[Codice Regione])</f>
        <v>13</v>
      </c>
      <c r="K5561">
        <f>_xlfn.XLOOKUP(Comuni[[#This Row],[Regione]],Table_0[Regione],Table_0[Totale])</f>
        <v>681425</v>
      </c>
      <c r="L5561">
        <f>_xlfn.XLOOKUP(Comuni[[#This Row],[Regione]],Table_0[Regione],Table_0[Guariti])</f>
        <v>668758</v>
      </c>
      <c r="M5561">
        <f>_xlfn.XLOOKUP(Comuni[[#This Row],[Regione]],Table_0[Regione],Table_0[Deceduti])</f>
        <v>4041</v>
      </c>
      <c r="N5561" s="1">
        <f>(Comuni[[#This Row],[Popolazione2011]]/Comuni[[#This Row],[Ammalati TOT]])*100</f>
        <v>5.8113512125325603E-2</v>
      </c>
      <c r="O5561">
        <f>_xlfn.XLOOKUP(Comuni[[#This Row],[Regione]],Table_0[Regione],Table_0[TOT AREA])</f>
        <v>5834728</v>
      </c>
      <c r="P5561" s="1">
        <f>(Comuni[[#This Row],[Popolazione2011]]/Comuni[[#This Row],[Ammalati AREA]])*100</f>
        <v>6.7869487660778697E-3</v>
      </c>
    </row>
    <row r="5562" spans="1:16" x14ac:dyDescent="0.3">
      <c r="A5562" t="s">
        <v>5637</v>
      </c>
      <c r="B5562" t="s">
        <v>8032</v>
      </c>
      <c r="C5562" t="s">
        <v>5592</v>
      </c>
      <c r="D5562">
        <v>747</v>
      </c>
      <c r="E5562" s="1">
        <f>(Comuni[[#This Row],[Popolazione2011]]/SUM(D:D))*100</f>
        <v>1.2570899790676849E-3</v>
      </c>
      <c r="F5562">
        <f t="shared" si="86"/>
        <v>1307309</v>
      </c>
      <c r="G5562" s="1">
        <f>(Comuni[[#This Row],[Popolazione2011]]/Comuni[[#This Row],[TOT POP REGIONE ]])*100</f>
        <v>5.7140278235673435E-2</v>
      </c>
      <c r="H5562" t="str">
        <f>IF(Comuni[[#This Row],[Popolazione2011]]&gt;300000,"MAGGIORE","")</f>
        <v/>
      </c>
      <c r="I5562" t="str">
        <f>_xlfn.XLOOKUP(Comuni[[#This Row],[Regione]],Ripartizione_geografica[Regione],Ripartizione_geografica[Ripartizione geografica])</f>
        <v>Sud</v>
      </c>
      <c r="J5562">
        <f>_xlfn.XLOOKUP(Comuni[[#This Row],[Regione]],Ripartizione_geografica[Regione],Ripartizione_geografica[Codice Regione])</f>
        <v>13</v>
      </c>
      <c r="K5562">
        <f>_xlfn.XLOOKUP(Comuni[[#This Row],[Regione]],Table_0[Regione],Table_0[Totale])</f>
        <v>681425</v>
      </c>
      <c r="L5562">
        <f>_xlfn.XLOOKUP(Comuni[[#This Row],[Regione]],Table_0[Regione],Table_0[Guariti])</f>
        <v>668758</v>
      </c>
      <c r="M5562">
        <f>_xlfn.XLOOKUP(Comuni[[#This Row],[Regione]],Table_0[Regione],Table_0[Deceduti])</f>
        <v>4041</v>
      </c>
      <c r="N5562" s="1">
        <f>(Comuni[[#This Row],[Popolazione2011]]/Comuni[[#This Row],[Ammalati TOT]])*100</f>
        <v>0.10962321605459148</v>
      </c>
      <c r="O5562">
        <f>_xlfn.XLOOKUP(Comuni[[#This Row],[Regione]],Table_0[Regione],Table_0[TOT AREA])</f>
        <v>5834728</v>
      </c>
      <c r="P5562" s="1">
        <f>(Comuni[[#This Row],[Popolazione2011]]/Comuni[[#This Row],[Ammalati AREA]])*100</f>
        <v>1.2802653354192348E-2</v>
      </c>
    </row>
    <row r="5563" spans="1:16" x14ac:dyDescent="0.3">
      <c r="A5563" t="s">
        <v>5638</v>
      </c>
      <c r="B5563" t="s">
        <v>8032</v>
      </c>
      <c r="C5563" t="s">
        <v>5639</v>
      </c>
      <c r="D5563">
        <v>2833</v>
      </c>
      <c r="E5563" s="1">
        <f>(Comuni[[#This Row],[Popolazione2011]]/SUM(D:D))*100</f>
        <v>4.7675179527426389E-3</v>
      </c>
      <c r="F5563">
        <f t="shared" si="86"/>
        <v>1307309</v>
      </c>
      <c r="G5563" s="1">
        <f>(Comuni[[#This Row],[Popolazione2011]]/Comuni[[#This Row],[TOT POP REGIONE ]])*100</f>
        <v>0.21670469644131571</v>
      </c>
      <c r="H5563" t="str">
        <f>IF(Comuni[[#This Row],[Popolazione2011]]&gt;300000,"MAGGIORE","")</f>
        <v/>
      </c>
      <c r="I5563" t="str">
        <f>_xlfn.XLOOKUP(Comuni[[#This Row],[Regione]],Ripartizione_geografica[Regione],Ripartizione_geografica[Ripartizione geografica])</f>
        <v>Sud</v>
      </c>
      <c r="J5563">
        <f>_xlfn.XLOOKUP(Comuni[[#This Row],[Regione]],Ripartizione_geografica[Regione],Ripartizione_geografica[Codice Regione])</f>
        <v>13</v>
      </c>
      <c r="K5563">
        <f>_xlfn.XLOOKUP(Comuni[[#This Row],[Regione]],Table_0[Regione],Table_0[Totale])</f>
        <v>681425</v>
      </c>
      <c r="L5563">
        <f>_xlfn.XLOOKUP(Comuni[[#This Row],[Regione]],Table_0[Regione],Table_0[Guariti])</f>
        <v>668758</v>
      </c>
      <c r="M5563">
        <f>_xlfn.XLOOKUP(Comuni[[#This Row],[Regione]],Table_0[Regione],Table_0[Deceduti])</f>
        <v>4041</v>
      </c>
      <c r="N5563" s="1">
        <f>(Comuni[[#This Row],[Popolazione2011]]/Comuni[[#This Row],[Ammalati TOT]])*100</f>
        <v>0.41574641376527133</v>
      </c>
      <c r="O5563">
        <f>_xlfn.XLOOKUP(Comuni[[#This Row],[Regione]],Table_0[Regione],Table_0[TOT AREA])</f>
        <v>5834728</v>
      </c>
      <c r="P5563" s="1">
        <f>(Comuni[[#This Row],[Popolazione2011]]/Comuni[[#This Row],[Ammalati AREA]])*100</f>
        <v>4.8554105692673252E-2</v>
      </c>
    </row>
    <row r="5564" spans="1:16" x14ac:dyDescent="0.3">
      <c r="A5564" t="s">
        <v>5640</v>
      </c>
      <c r="B5564" t="s">
        <v>8032</v>
      </c>
      <c r="C5564" t="s">
        <v>5639</v>
      </c>
      <c r="D5564">
        <v>2282</v>
      </c>
      <c r="E5564" s="1">
        <f>(Comuni[[#This Row],[Popolazione2011]]/SUM(D:D))*100</f>
        <v>3.8402668436846809E-3</v>
      </c>
      <c r="F5564">
        <f t="shared" si="86"/>
        <v>1307309</v>
      </c>
      <c r="G5564" s="1">
        <f>(Comuni[[#This Row],[Popolazione2011]]/Comuni[[#This Row],[TOT POP REGIONE ]])*100</f>
        <v>0.17455704810415898</v>
      </c>
      <c r="H5564" t="str">
        <f>IF(Comuni[[#This Row],[Popolazione2011]]&gt;300000,"MAGGIORE","")</f>
        <v/>
      </c>
      <c r="I5564" t="str">
        <f>_xlfn.XLOOKUP(Comuni[[#This Row],[Regione]],Ripartizione_geografica[Regione],Ripartizione_geografica[Ripartizione geografica])</f>
        <v>Sud</v>
      </c>
      <c r="J5564">
        <f>_xlfn.XLOOKUP(Comuni[[#This Row],[Regione]],Ripartizione_geografica[Regione],Ripartizione_geografica[Codice Regione])</f>
        <v>13</v>
      </c>
      <c r="K5564">
        <f>_xlfn.XLOOKUP(Comuni[[#This Row],[Regione]],Table_0[Regione],Table_0[Totale])</f>
        <v>681425</v>
      </c>
      <c r="L5564">
        <f>_xlfn.XLOOKUP(Comuni[[#This Row],[Regione]],Table_0[Regione],Table_0[Guariti])</f>
        <v>668758</v>
      </c>
      <c r="M5564">
        <f>_xlfn.XLOOKUP(Comuni[[#This Row],[Regione]],Table_0[Regione],Table_0[Deceduti])</f>
        <v>4041</v>
      </c>
      <c r="N5564" s="1">
        <f>(Comuni[[#This Row],[Popolazione2011]]/Comuni[[#This Row],[Ammalati TOT]])*100</f>
        <v>0.33488645118685106</v>
      </c>
      <c r="O5564">
        <f>_xlfn.XLOOKUP(Comuni[[#This Row],[Regione]],Table_0[Regione],Table_0[TOT AREA])</f>
        <v>5834728</v>
      </c>
      <c r="P5564" s="1">
        <f>(Comuni[[#This Row],[Popolazione2011]]/Comuni[[#This Row],[Ammalati AREA]])*100</f>
        <v>3.9110649202499244E-2</v>
      </c>
    </row>
    <row r="5565" spans="1:16" x14ac:dyDescent="0.3">
      <c r="A5565" t="s">
        <v>5641</v>
      </c>
      <c r="B5565" t="s">
        <v>8032</v>
      </c>
      <c r="C5565" t="s">
        <v>5639</v>
      </c>
      <c r="D5565">
        <v>1165</v>
      </c>
      <c r="E5565" s="1">
        <f>(Comuni[[#This Row],[Popolazione2011]]/SUM(D:D))*100</f>
        <v>1.9605218549047562E-3</v>
      </c>
      <c r="F5565">
        <f t="shared" si="86"/>
        <v>1307309</v>
      </c>
      <c r="G5565" s="1">
        <f>(Comuni[[#This Row],[Popolazione2011]]/Comuni[[#This Row],[TOT POP REGIONE ]])*100</f>
        <v>8.9114356284550944E-2</v>
      </c>
      <c r="H5565" t="str">
        <f>IF(Comuni[[#This Row],[Popolazione2011]]&gt;300000,"MAGGIORE","")</f>
        <v/>
      </c>
      <c r="I5565" t="str">
        <f>_xlfn.XLOOKUP(Comuni[[#This Row],[Regione]],Ripartizione_geografica[Regione],Ripartizione_geografica[Ripartizione geografica])</f>
        <v>Sud</v>
      </c>
      <c r="J5565">
        <f>_xlfn.XLOOKUP(Comuni[[#This Row],[Regione]],Ripartizione_geografica[Regione],Ripartizione_geografica[Codice Regione])</f>
        <v>13</v>
      </c>
      <c r="K5565">
        <f>_xlfn.XLOOKUP(Comuni[[#This Row],[Regione]],Table_0[Regione],Table_0[Totale])</f>
        <v>681425</v>
      </c>
      <c r="L5565">
        <f>_xlfn.XLOOKUP(Comuni[[#This Row],[Regione]],Table_0[Regione],Table_0[Guariti])</f>
        <v>668758</v>
      </c>
      <c r="M5565">
        <f>_xlfn.XLOOKUP(Comuni[[#This Row],[Regione]],Table_0[Regione],Table_0[Deceduti])</f>
        <v>4041</v>
      </c>
      <c r="N5565" s="1">
        <f>(Comuni[[#This Row],[Popolazione2011]]/Comuni[[#This Row],[Ammalati TOT]])*100</f>
        <v>0.17096525663132406</v>
      </c>
      <c r="O5565">
        <f>_xlfn.XLOOKUP(Comuni[[#This Row],[Regione]],Table_0[Regione],Table_0[TOT AREA])</f>
        <v>5834728</v>
      </c>
      <c r="P5565" s="1">
        <f>(Comuni[[#This Row],[Popolazione2011]]/Comuni[[#This Row],[Ammalati AREA]])*100</f>
        <v>1.9966654829496767E-2</v>
      </c>
    </row>
    <row r="5566" spans="1:16" x14ac:dyDescent="0.3">
      <c r="A5566" t="s">
        <v>5642</v>
      </c>
      <c r="B5566" t="s">
        <v>8032</v>
      </c>
      <c r="C5566" t="s">
        <v>5639</v>
      </c>
      <c r="D5566">
        <v>1144</v>
      </c>
      <c r="E5566" s="1">
        <f>(Comuni[[#This Row],[Popolazione2011]]/SUM(D:D))*100</f>
        <v>1.9251819759751427E-3</v>
      </c>
      <c r="F5566">
        <f t="shared" si="86"/>
        <v>1307309</v>
      </c>
      <c r="G5566" s="1">
        <f>(Comuni[[#This Row],[Popolazione2011]]/Comuni[[#This Row],[TOT POP REGIONE ]])*100</f>
        <v>8.750800308113843E-2</v>
      </c>
      <c r="H5566" t="str">
        <f>IF(Comuni[[#This Row],[Popolazione2011]]&gt;300000,"MAGGIORE","")</f>
        <v/>
      </c>
      <c r="I5566" t="str">
        <f>_xlfn.XLOOKUP(Comuni[[#This Row],[Regione]],Ripartizione_geografica[Regione],Ripartizione_geografica[Ripartizione geografica])</f>
        <v>Sud</v>
      </c>
      <c r="J5566">
        <f>_xlfn.XLOOKUP(Comuni[[#This Row],[Regione]],Ripartizione_geografica[Regione],Ripartizione_geografica[Codice Regione])</f>
        <v>13</v>
      </c>
      <c r="K5566">
        <f>_xlfn.XLOOKUP(Comuni[[#This Row],[Regione]],Table_0[Regione],Table_0[Totale])</f>
        <v>681425</v>
      </c>
      <c r="L5566">
        <f>_xlfn.XLOOKUP(Comuni[[#This Row],[Regione]],Table_0[Regione],Table_0[Guariti])</f>
        <v>668758</v>
      </c>
      <c r="M5566">
        <f>_xlfn.XLOOKUP(Comuni[[#This Row],[Regione]],Table_0[Regione],Table_0[Deceduti])</f>
        <v>4041</v>
      </c>
      <c r="N5566" s="1">
        <f>(Comuni[[#This Row],[Popolazione2011]]/Comuni[[#This Row],[Ammalati TOT]])*100</f>
        <v>0.16788347947316284</v>
      </c>
      <c r="O5566">
        <f>_xlfn.XLOOKUP(Comuni[[#This Row],[Regione]],Table_0[Regione],Table_0[TOT AREA])</f>
        <v>5834728</v>
      </c>
      <c r="P5566" s="1">
        <f>(Comuni[[#This Row],[Popolazione2011]]/Comuni[[#This Row],[Ammalati AREA]])*100</f>
        <v>1.9606740879780513E-2</v>
      </c>
    </row>
    <row r="5567" spans="1:16" x14ac:dyDescent="0.3">
      <c r="A5567" t="s">
        <v>5643</v>
      </c>
      <c r="B5567" t="s">
        <v>8032</v>
      </c>
      <c r="C5567" t="s">
        <v>5639</v>
      </c>
      <c r="D5567">
        <v>10761</v>
      </c>
      <c r="E5567" s="1">
        <f>(Comuni[[#This Row],[Popolazione2011]]/SUM(D:D))*100</f>
        <v>1.8109163674360586E-2</v>
      </c>
      <c r="F5567">
        <f t="shared" si="86"/>
        <v>1307309</v>
      </c>
      <c r="G5567" s="1">
        <f>(Comuni[[#This Row],[Popolazione2011]]/Comuni[[#This Row],[TOT POP REGIONE ]])*100</f>
        <v>0.82314127723437991</v>
      </c>
      <c r="H5567" t="str">
        <f>IF(Comuni[[#This Row],[Popolazione2011]]&gt;300000,"MAGGIORE","")</f>
        <v/>
      </c>
      <c r="I5567" t="str">
        <f>_xlfn.XLOOKUP(Comuni[[#This Row],[Regione]],Ripartizione_geografica[Regione],Ripartizione_geografica[Ripartizione geografica])</f>
        <v>Sud</v>
      </c>
      <c r="J5567">
        <f>_xlfn.XLOOKUP(Comuni[[#This Row],[Regione]],Ripartizione_geografica[Regione],Ripartizione_geografica[Codice Regione])</f>
        <v>13</v>
      </c>
      <c r="K5567">
        <f>_xlfn.XLOOKUP(Comuni[[#This Row],[Regione]],Table_0[Regione],Table_0[Totale])</f>
        <v>681425</v>
      </c>
      <c r="L5567">
        <f>_xlfn.XLOOKUP(Comuni[[#This Row],[Regione]],Table_0[Regione],Table_0[Guariti])</f>
        <v>668758</v>
      </c>
      <c r="M5567">
        <f>_xlfn.XLOOKUP(Comuni[[#This Row],[Regione]],Table_0[Regione],Table_0[Deceduti])</f>
        <v>4041</v>
      </c>
      <c r="N5567" s="1">
        <f>(Comuni[[#This Row],[Popolazione2011]]/Comuni[[#This Row],[Ammalati TOT]])*100</f>
        <v>1.5791906666177495</v>
      </c>
      <c r="O5567">
        <f>_xlfn.XLOOKUP(Comuni[[#This Row],[Regione]],Table_0[Regione],Table_0[TOT AREA])</f>
        <v>5834728</v>
      </c>
      <c r="P5567" s="1">
        <f>(Comuni[[#This Row],[Popolazione2011]]/Comuni[[#This Row],[Ammalati AREA]])*100</f>
        <v>0.18443019109031303</v>
      </c>
    </row>
    <row r="5568" spans="1:16" x14ac:dyDescent="0.3">
      <c r="A5568" t="s">
        <v>5644</v>
      </c>
      <c r="B5568" t="s">
        <v>8032</v>
      </c>
      <c r="C5568" t="s">
        <v>5639</v>
      </c>
      <c r="D5568">
        <v>885</v>
      </c>
      <c r="E5568" s="1">
        <f>(Comuni[[#This Row],[Popolazione2011]]/SUM(D:D))*100</f>
        <v>1.4893234691765744E-3</v>
      </c>
      <c r="F5568">
        <f t="shared" si="86"/>
        <v>1307309</v>
      </c>
      <c r="G5568" s="1">
        <f>(Comuni[[#This Row],[Popolazione2011]]/Comuni[[#This Row],[TOT POP REGIONE ]])*100</f>
        <v>6.7696313572384176E-2</v>
      </c>
      <c r="H5568" t="str">
        <f>IF(Comuni[[#This Row],[Popolazione2011]]&gt;300000,"MAGGIORE","")</f>
        <v/>
      </c>
      <c r="I5568" t="str">
        <f>_xlfn.XLOOKUP(Comuni[[#This Row],[Regione]],Ripartizione_geografica[Regione],Ripartizione_geografica[Ripartizione geografica])</f>
        <v>Sud</v>
      </c>
      <c r="J5568">
        <f>_xlfn.XLOOKUP(Comuni[[#This Row],[Regione]],Ripartizione_geografica[Regione],Ripartizione_geografica[Codice Regione])</f>
        <v>13</v>
      </c>
      <c r="K5568">
        <f>_xlfn.XLOOKUP(Comuni[[#This Row],[Regione]],Table_0[Regione],Table_0[Totale])</f>
        <v>681425</v>
      </c>
      <c r="L5568">
        <f>_xlfn.XLOOKUP(Comuni[[#This Row],[Regione]],Table_0[Regione],Table_0[Guariti])</f>
        <v>668758</v>
      </c>
      <c r="M5568">
        <f>_xlfn.XLOOKUP(Comuni[[#This Row],[Regione]],Table_0[Regione],Table_0[Deceduti])</f>
        <v>4041</v>
      </c>
      <c r="N5568" s="1">
        <f>(Comuni[[#This Row],[Popolazione2011]]/Comuni[[#This Row],[Ammalati TOT]])*100</f>
        <v>0.12987489452250797</v>
      </c>
      <c r="O5568">
        <f>_xlfn.XLOOKUP(Comuni[[#This Row],[Regione]],Table_0[Regione],Table_0[TOT AREA])</f>
        <v>5834728</v>
      </c>
      <c r="P5568" s="1">
        <f>(Comuni[[#This Row],[Popolazione2011]]/Comuni[[#This Row],[Ammalati AREA]])*100</f>
        <v>1.5167802166613422E-2</v>
      </c>
    </row>
    <row r="5569" spans="1:16" x14ac:dyDescent="0.3">
      <c r="A5569" t="s">
        <v>5645</v>
      </c>
      <c r="B5569" t="s">
        <v>8032</v>
      </c>
      <c r="C5569" t="s">
        <v>5639</v>
      </c>
      <c r="D5569">
        <v>368</v>
      </c>
      <c r="E5569" s="1">
        <f>(Comuni[[#This Row],[Popolazione2011]]/SUM(D:D))*100</f>
        <v>6.1928930695703886E-4</v>
      </c>
      <c r="F5569">
        <f t="shared" si="86"/>
        <v>1307309</v>
      </c>
      <c r="G5569" s="1">
        <f>(Comuni[[#This Row],[Popolazione2011]]/Comuni[[#This Row],[TOT POP REGIONE ]])*100</f>
        <v>2.8149427564562013E-2</v>
      </c>
      <c r="H5569" t="str">
        <f>IF(Comuni[[#This Row],[Popolazione2011]]&gt;300000,"MAGGIORE","")</f>
        <v/>
      </c>
      <c r="I5569" t="str">
        <f>_xlfn.XLOOKUP(Comuni[[#This Row],[Regione]],Ripartizione_geografica[Regione],Ripartizione_geografica[Ripartizione geografica])</f>
        <v>Sud</v>
      </c>
      <c r="J5569">
        <f>_xlfn.XLOOKUP(Comuni[[#This Row],[Regione]],Ripartizione_geografica[Regione],Ripartizione_geografica[Codice Regione])</f>
        <v>13</v>
      </c>
      <c r="K5569">
        <f>_xlfn.XLOOKUP(Comuni[[#This Row],[Regione]],Table_0[Regione],Table_0[Totale])</f>
        <v>681425</v>
      </c>
      <c r="L5569">
        <f>_xlfn.XLOOKUP(Comuni[[#This Row],[Regione]],Table_0[Regione],Table_0[Guariti])</f>
        <v>668758</v>
      </c>
      <c r="M5569">
        <f>_xlfn.XLOOKUP(Comuni[[#This Row],[Regione]],Table_0[Regione],Table_0[Deceduti])</f>
        <v>4041</v>
      </c>
      <c r="N5569" s="1">
        <f>(Comuni[[#This Row],[Popolazione2011]]/Comuni[[#This Row],[Ammalati TOT]])*100</f>
        <v>5.4004475914443996E-2</v>
      </c>
      <c r="O5569">
        <f>_xlfn.XLOOKUP(Comuni[[#This Row],[Regione]],Table_0[Regione],Table_0[TOT AREA])</f>
        <v>5834728</v>
      </c>
      <c r="P5569" s="1">
        <f>(Comuni[[#This Row],[Popolazione2011]]/Comuni[[#This Row],[Ammalati AREA]])*100</f>
        <v>6.3070634997895361E-3</v>
      </c>
    </row>
    <row r="5570" spans="1:16" x14ac:dyDescent="0.3">
      <c r="A5570" t="s">
        <v>5646</v>
      </c>
      <c r="B5570" t="s">
        <v>8032</v>
      </c>
      <c r="C5570" t="s">
        <v>5639</v>
      </c>
      <c r="D5570">
        <v>5221</v>
      </c>
      <c r="E5570" s="1">
        <f>(Comuni[[#This Row],[Popolazione2011]]/SUM(D:D))*100</f>
        <v>8.7861670424529883E-3</v>
      </c>
      <c r="F5570">
        <f t="shared" ref="F5570:F5633" si="87">SUMIFS(D:D,B:B,B5570)</f>
        <v>1307309</v>
      </c>
      <c r="G5570" s="1">
        <f>(Comuni[[#This Row],[Popolazione2011]]/Comuni[[#This Row],[TOT POP REGIONE ]])*100</f>
        <v>0.39937000357222352</v>
      </c>
      <c r="H5570" t="str">
        <f>IF(Comuni[[#This Row],[Popolazione2011]]&gt;300000,"MAGGIORE","")</f>
        <v/>
      </c>
      <c r="I5570" t="str">
        <f>_xlfn.XLOOKUP(Comuni[[#This Row],[Regione]],Ripartizione_geografica[Regione],Ripartizione_geografica[Ripartizione geografica])</f>
        <v>Sud</v>
      </c>
      <c r="J5570">
        <f>_xlfn.XLOOKUP(Comuni[[#This Row],[Regione]],Ripartizione_geografica[Regione],Ripartizione_geografica[Codice Regione])</f>
        <v>13</v>
      </c>
      <c r="K5570">
        <f>_xlfn.XLOOKUP(Comuni[[#This Row],[Regione]],Table_0[Regione],Table_0[Totale])</f>
        <v>681425</v>
      </c>
      <c r="L5570">
        <f>_xlfn.XLOOKUP(Comuni[[#This Row],[Regione]],Table_0[Regione],Table_0[Guariti])</f>
        <v>668758</v>
      </c>
      <c r="M5570">
        <f>_xlfn.XLOOKUP(Comuni[[#This Row],[Regione]],Table_0[Regione],Table_0[Deceduti])</f>
        <v>4041</v>
      </c>
      <c r="N5570" s="1">
        <f>(Comuni[[#This Row],[Popolazione2011]]/Comuni[[#This Row],[Ammalati TOT]])*100</f>
        <v>0.76618850203617417</v>
      </c>
      <c r="O5570">
        <f>_xlfn.XLOOKUP(Comuni[[#This Row],[Regione]],Table_0[Regione],Table_0[TOT AREA])</f>
        <v>5834728</v>
      </c>
      <c r="P5570" s="1">
        <f>(Comuni[[#This Row],[Popolazione2011]]/Comuni[[#This Row],[Ammalati AREA]])*100</f>
        <v>8.9481463403264044E-2</v>
      </c>
    </row>
    <row r="5571" spans="1:16" x14ac:dyDescent="0.3">
      <c r="A5571" t="s">
        <v>5647</v>
      </c>
      <c r="B5571" t="s">
        <v>8032</v>
      </c>
      <c r="C5571" t="s">
        <v>5639</v>
      </c>
      <c r="D5571">
        <v>99</v>
      </c>
      <c r="E5571" s="1">
        <f>(Comuni[[#This Row],[Popolazione2011]]/SUM(D:D))*100</f>
        <v>1.6660228638246425E-4</v>
      </c>
      <c r="F5571">
        <f t="shared" si="87"/>
        <v>1307309</v>
      </c>
      <c r="G5571" s="1">
        <f>(Comuni[[#This Row],[Popolazione2011]]/Comuni[[#This Row],[TOT POP REGIONE ]])*100</f>
        <v>7.5728079589446719E-3</v>
      </c>
      <c r="H5571" t="str">
        <f>IF(Comuni[[#This Row],[Popolazione2011]]&gt;300000,"MAGGIORE","")</f>
        <v/>
      </c>
      <c r="I5571" t="str">
        <f>_xlfn.XLOOKUP(Comuni[[#This Row],[Regione]],Ripartizione_geografica[Regione],Ripartizione_geografica[Ripartizione geografica])</f>
        <v>Sud</v>
      </c>
      <c r="J5571">
        <f>_xlfn.XLOOKUP(Comuni[[#This Row],[Regione]],Ripartizione_geografica[Regione],Ripartizione_geografica[Codice Regione])</f>
        <v>13</v>
      </c>
      <c r="K5571">
        <f>_xlfn.XLOOKUP(Comuni[[#This Row],[Regione]],Table_0[Regione],Table_0[Totale])</f>
        <v>681425</v>
      </c>
      <c r="L5571">
        <f>_xlfn.XLOOKUP(Comuni[[#This Row],[Regione]],Table_0[Regione],Table_0[Guariti])</f>
        <v>668758</v>
      </c>
      <c r="M5571">
        <f>_xlfn.XLOOKUP(Comuni[[#This Row],[Regione]],Table_0[Regione],Table_0[Deceduti])</f>
        <v>4041</v>
      </c>
      <c r="N5571" s="1">
        <f>(Comuni[[#This Row],[Popolazione2011]]/Comuni[[#This Row],[Ammalati TOT]])*100</f>
        <v>1.4528378031331401E-2</v>
      </c>
      <c r="O5571">
        <f>_xlfn.XLOOKUP(Comuni[[#This Row],[Regione]],Table_0[Regione],Table_0[TOT AREA])</f>
        <v>5834728</v>
      </c>
      <c r="P5571" s="1">
        <f>(Comuni[[#This Row],[Popolazione2011]]/Comuni[[#This Row],[Ammalati AREA]])*100</f>
        <v>1.6967371915194674E-3</v>
      </c>
    </row>
    <row r="5572" spans="1:16" x14ac:dyDescent="0.3">
      <c r="A5572" t="s">
        <v>5648</v>
      </c>
      <c r="B5572" t="s">
        <v>8032</v>
      </c>
      <c r="C5572" t="s">
        <v>5639</v>
      </c>
      <c r="D5572">
        <v>1441</v>
      </c>
      <c r="E5572" s="1">
        <f>(Comuni[[#This Row],[Popolazione2011]]/SUM(D:D))*100</f>
        <v>2.4249888351225352E-3</v>
      </c>
      <c r="F5572">
        <f t="shared" si="87"/>
        <v>1307309</v>
      </c>
      <c r="G5572" s="1">
        <f>(Comuni[[#This Row],[Popolazione2011]]/Comuni[[#This Row],[TOT POP REGIONE ]])*100</f>
        <v>0.11022642695797244</v>
      </c>
      <c r="H5572" t="str">
        <f>IF(Comuni[[#This Row],[Popolazione2011]]&gt;300000,"MAGGIORE","")</f>
        <v/>
      </c>
      <c r="I5572" t="str">
        <f>_xlfn.XLOOKUP(Comuni[[#This Row],[Regione]],Ripartizione_geografica[Regione],Ripartizione_geografica[Ripartizione geografica])</f>
        <v>Sud</v>
      </c>
      <c r="J5572">
        <f>_xlfn.XLOOKUP(Comuni[[#This Row],[Regione]],Ripartizione_geografica[Regione],Ripartizione_geografica[Codice Regione])</f>
        <v>13</v>
      </c>
      <c r="K5572">
        <f>_xlfn.XLOOKUP(Comuni[[#This Row],[Regione]],Table_0[Regione],Table_0[Totale])</f>
        <v>681425</v>
      </c>
      <c r="L5572">
        <f>_xlfn.XLOOKUP(Comuni[[#This Row],[Regione]],Table_0[Regione],Table_0[Guariti])</f>
        <v>668758</v>
      </c>
      <c r="M5572">
        <f>_xlfn.XLOOKUP(Comuni[[#This Row],[Regione]],Table_0[Regione],Table_0[Deceduti])</f>
        <v>4041</v>
      </c>
      <c r="N5572" s="1">
        <f>(Comuni[[#This Row],[Popolazione2011]]/Comuni[[#This Row],[Ammalati TOT]])*100</f>
        <v>0.21146861356715704</v>
      </c>
      <c r="O5572">
        <f>_xlfn.XLOOKUP(Comuni[[#This Row],[Regione]],Table_0[Regione],Table_0[TOT AREA])</f>
        <v>5834728</v>
      </c>
      <c r="P5572" s="1">
        <f>(Comuni[[#This Row],[Popolazione2011]]/Comuni[[#This Row],[Ammalati AREA]])*100</f>
        <v>2.4696952454338918E-2</v>
      </c>
    </row>
    <row r="5573" spans="1:16" x14ac:dyDescent="0.3">
      <c r="A5573" t="s">
        <v>5649</v>
      </c>
      <c r="B5573" t="s">
        <v>8032</v>
      </c>
      <c r="C5573" t="s">
        <v>5639</v>
      </c>
      <c r="D5573">
        <v>666</v>
      </c>
      <c r="E5573" s="1">
        <f>(Comuni[[#This Row],[Popolazione2011]]/SUM(D:D))*100</f>
        <v>1.1207790174820322E-3</v>
      </c>
      <c r="F5573">
        <f t="shared" si="87"/>
        <v>1307309</v>
      </c>
      <c r="G5573" s="1">
        <f>(Comuni[[#This Row],[Popolazione2011]]/Comuni[[#This Row],[TOT POP REGIONE ]])*100</f>
        <v>5.0944344451082341E-2</v>
      </c>
      <c r="H5573" t="str">
        <f>IF(Comuni[[#This Row],[Popolazione2011]]&gt;300000,"MAGGIORE","")</f>
        <v/>
      </c>
      <c r="I5573" t="str">
        <f>_xlfn.XLOOKUP(Comuni[[#This Row],[Regione]],Ripartizione_geografica[Regione],Ripartizione_geografica[Ripartizione geografica])</f>
        <v>Sud</v>
      </c>
      <c r="J5573">
        <f>_xlfn.XLOOKUP(Comuni[[#This Row],[Regione]],Ripartizione_geografica[Regione],Ripartizione_geografica[Codice Regione])</f>
        <v>13</v>
      </c>
      <c r="K5573">
        <f>_xlfn.XLOOKUP(Comuni[[#This Row],[Regione]],Table_0[Regione],Table_0[Totale])</f>
        <v>681425</v>
      </c>
      <c r="L5573">
        <f>_xlfn.XLOOKUP(Comuni[[#This Row],[Regione]],Table_0[Regione],Table_0[Guariti])</f>
        <v>668758</v>
      </c>
      <c r="M5573">
        <f>_xlfn.XLOOKUP(Comuni[[#This Row],[Regione]],Table_0[Regione],Table_0[Deceduti])</f>
        <v>4041</v>
      </c>
      <c r="N5573" s="1">
        <f>(Comuni[[#This Row],[Popolazione2011]]/Comuni[[#This Row],[Ammalati TOT]])*100</f>
        <v>9.7736361301683977E-2</v>
      </c>
      <c r="O5573">
        <f>_xlfn.XLOOKUP(Comuni[[#This Row],[Regione]],Table_0[Regione],Table_0[TOT AREA])</f>
        <v>5834728</v>
      </c>
      <c r="P5573" s="1">
        <f>(Comuni[[#This Row],[Popolazione2011]]/Comuni[[#This Row],[Ammalati AREA]])*100</f>
        <v>1.1414413833858236E-2</v>
      </c>
    </row>
    <row r="5574" spans="1:16" x14ac:dyDescent="0.3">
      <c r="A5574" t="s">
        <v>5650</v>
      </c>
      <c r="B5574" t="s">
        <v>8032</v>
      </c>
      <c r="C5574" t="s">
        <v>5639</v>
      </c>
      <c r="D5574">
        <v>639</v>
      </c>
      <c r="E5574" s="1">
        <f>(Comuni[[#This Row],[Popolazione2011]]/SUM(D:D))*100</f>
        <v>1.0753420302868147E-3</v>
      </c>
      <c r="F5574">
        <f t="shared" si="87"/>
        <v>1307309</v>
      </c>
      <c r="G5574" s="1">
        <f>(Comuni[[#This Row],[Popolazione2011]]/Comuni[[#This Row],[TOT POP REGIONE ]])*100</f>
        <v>4.8879033189551974E-2</v>
      </c>
      <c r="H5574" t="str">
        <f>IF(Comuni[[#This Row],[Popolazione2011]]&gt;300000,"MAGGIORE","")</f>
        <v/>
      </c>
      <c r="I5574" t="str">
        <f>_xlfn.XLOOKUP(Comuni[[#This Row],[Regione]],Ripartizione_geografica[Regione],Ripartizione_geografica[Ripartizione geografica])</f>
        <v>Sud</v>
      </c>
      <c r="J5574">
        <f>_xlfn.XLOOKUP(Comuni[[#This Row],[Regione]],Ripartizione_geografica[Regione],Ripartizione_geografica[Codice Regione])</f>
        <v>13</v>
      </c>
      <c r="K5574">
        <f>_xlfn.XLOOKUP(Comuni[[#This Row],[Regione]],Table_0[Regione],Table_0[Totale])</f>
        <v>681425</v>
      </c>
      <c r="L5574">
        <f>_xlfn.XLOOKUP(Comuni[[#This Row],[Regione]],Table_0[Regione],Table_0[Guariti])</f>
        <v>668758</v>
      </c>
      <c r="M5574">
        <f>_xlfn.XLOOKUP(Comuni[[#This Row],[Regione]],Table_0[Regione],Table_0[Deceduti])</f>
        <v>4041</v>
      </c>
      <c r="N5574" s="1">
        <f>(Comuni[[#This Row],[Popolazione2011]]/Comuni[[#This Row],[Ammalati TOT]])*100</f>
        <v>9.3774076384048138E-2</v>
      </c>
      <c r="O5574">
        <f>_xlfn.XLOOKUP(Comuni[[#This Row],[Regione]],Table_0[Regione],Table_0[TOT AREA])</f>
        <v>5834728</v>
      </c>
      <c r="P5574" s="1">
        <f>(Comuni[[#This Row],[Popolazione2011]]/Comuni[[#This Row],[Ammalati AREA]])*100</f>
        <v>1.09516673270802E-2</v>
      </c>
    </row>
    <row r="5575" spans="1:16" x14ac:dyDescent="0.3">
      <c r="A5575" t="s">
        <v>5651</v>
      </c>
      <c r="B5575" t="s">
        <v>8032</v>
      </c>
      <c r="C5575" t="s">
        <v>5639</v>
      </c>
      <c r="D5575">
        <v>1340</v>
      </c>
      <c r="E5575" s="1">
        <f>(Comuni[[#This Row],[Popolazione2011]]/SUM(D:D))*100</f>
        <v>2.2550208459848698E-3</v>
      </c>
      <c r="F5575">
        <f t="shared" si="87"/>
        <v>1307309</v>
      </c>
      <c r="G5575" s="1">
        <f>(Comuni[[#This Row],[Popolazione2011]]/Comuni[[#This Row],[TOT POP REGIONE ]])*100</f>
        <v>0.10250063297965516</v>
      </c>
      <c r="H5575" t="str">
        <f>IF(Comuni[[#This Row],[Popolazione2011]]&gt;300000,"MAGGIORE","")</f>
        <v/>
      </c>
      <c r="I5575" t="str">
        <f>_xlfn.XLOOKUP(Comuni[[#This Row],[Regione]],Ripartizione_geografica[Regione],Ripartizione_geografica[Ripartizione geografica])</f>
        <v>Sud</v>
      </c>
      <c r="J5575">
        <f>_xlfn.XLOOKUP(Comuni[[#This Row],[Regione]],Ripartizione_geografica[Regione],Ripartizione_geografica[Codice Regione])</f>
        <v>13</v>
      </c>
      <c r="K5575">
        <f>_xlfn.XLOOKUP(Comuni[[#This Row],[Regione]],Table_0[Regione],Table_0[Totale])</f>
        <v>681425</v>
      </c>
      <c r="L5575">
        <f>_xlfn.XLOOKUP(Comuni[[#This Row],[Regione]],Table_0[Regione],Table_0[Guariti])</f>
        <v>668758</v>
      </c>
      <c r="M5575">
        <f>_xlfn.XLOOKUP(Comuni[[#This Row],[Regione]],Table_0[Regione],Table_0[Deceduti])</f>
        <v>4041</v>
      </c>
      <c r="N5575" s="1">
        <f>(Comuni[[#This Row],[Popolazione2011]]/Comuni[[#This Row],[Ammalati TOT]])*100</f>
        <v>0.1966467329493341</v>
      </c>
      <c r="O5575">
        <f>_xlfn.XLOOKUP(Comuni[[#This Row],[Regione]],Table_0[Regione],Table_0[TOT AREA])</f>
        <v>5834728</v>
      </c>
      <c r="P5575" s="1">
        <f>(Comuni[[#This Row],[Popolazione2011]]/Comuni[[#This Row],[Ammalati AREA]])*100</f>
        <v>2.2965937743798855E-2</v>
      </c>
    </row>
    <row r="5576" spans="1:16" x14ac:dyDescent="0.3">
      <c r="A5576" t="s">
        <v>5652</v>
      </c>
      <c r="B5576" t="s">
        <v>8032</v>
      </c>
      <c r="C5576" t="s">
        <v>5639</v>
      </c>
      <c r="D5576">
        <v>1006</v>
      </c>
      <c r="E5576" s="1">
        <f>(Comuni[[#This Row],[Popolazione2011]]/SUM(D:D))*100</f>
        <v>1.6929484858662532E-3</v>
      </c>
      <c r="F5576">
        <f t="shared" si="87"/>
        <v>1307309</v>
      </c>
      <c r="G5576" s="1">
        <f>(Comuni[[#This Row],[Popolazione2011]]/Comuni[[#This Row],[TOT POP REGIONE ]])*100</f>
        <v>7.6951967744427682E-2</v>
      </c>
      <c r="H5576" t="str">
        <f>IF(Comuni[[#This Row],[Popolazione2011]]&gt;300000,"MAGGIORE","")</f>
        <v/>
      </c>
      <c r="I5576" t="str">
        <f>_xlfn.XLOOKUP(Comuni[[#This Row],[Regione]],Ripartizione_geografica[Regione],Ripartizione_geografica[Ripartizione geografica])</f>
        <v>Sud</v>
      </c>
      <c r="J5576">
        <f>_xlfn.XLOOKUP(Comuni[[#This Row],[Regione]],Ripartizione_geografica[Regione],Ripartizione_geografica[Codice Regione])</f>
        <v>13</v>
      </c>
      <c r="K5576">
        <f>_xlfn.XLOOKUP(Comuni[[#This Row],[Regione]],Table_0[Regione],Table_0[Totale])</f>
        <v>681425</v>
      </c>
      <c r="L5576">
        <f>_xlfn.XLOOKUP(Comuni[[#This Row],[Regione]],Table_0[Regione],Table_0[Guariti])</f>
        <v>668758</v>
      </c>
      <c r="M5576">
        <f>_xlfn.XLOOKUP(Comuni[[#This Row],[Regione]],Table_0[Regione],Table_0[Deceduti])</f>
        <v>4041</v>
      </c>
      <c r="N5576" s="1">
        <f>(Comuni[[#This Row],[Popolazione2011]]/Comuni[[#This Row],[Ammalati TOT]])*100</f>
        <v>0.14763180100524637</v>
      </c>
      <c r="O5576">
        <f>_xlfn.XLOOKUP(Comuni[[#This Row],[Regione]],Table_0[Regione],Table_0[TOT AREA])</f>
        <v>5834728</v>
      </c>
      <c r="P5576" s="1">
        <f>(Comuni[[#This Row],[Popolazione2011]]/Comuni[[#This Row],[Ammalati AREA]])*100</f>
        <v>1.7241592067359438E-2</v>
      </c>
    </row>
    <row r="5577" spans="1:16" x14ac:dyDescent="0.3">
      <c r="A5577" t="s">
        <v>5653</v>
      </c>
      <c r="B5577" t="s">
        <v>8032</v>
      </c>
      <c r="C5577" t="s">
        <v>5639</v>
      </c>
      <c r="D5577">
        <v>6303</v>
      </c>
      <c r="E5577" s="1">
        <f>(Comuni[[#This Row],[Popolazione2011]]/SUM(D:D))*100</f>
        <v>1.0607012233016891E-2</v>
      </c>
      <c r="F5577">
        <f t="shared" si="87"/>
        <v>1307309</v>
      </c>
      <c r="G5577" s="1">
        <f>(Comuni[[#This Row],[Popolazione2011]]/Comuni[[#This Row],[TOT POP REGIONE ]])*100</f>
        <v>0.48213544005281078</v>
      </c>
      <c r="H5577" t="str">
        <f>IF(Comuni[[#This Row],[Popolazione2011]]&gt;300000,"MAGGIORE","")</f>
        <v/>
      </c>
      <c r="I5577" t="str">
        <f>_xlfn.XLOOKUP(Comuni[[#This Row],[Regione]],Ripartizione_geografica[Regione],Ripartizione_geografica[Ripartizione geografica])</f>
        <v>Sud</v>
      </c>
      <c r="J5577">
        <f>_xlfn.XLOOKUP(Comuni[[#This Row],[Regione]],Ripartizione_geografica[Regione],Ripartizione_geografica[Codice Regione])</f>
        <v>13</v>
      </c>
      <c r="K5577">
        <f>_xlfn.XLOOKUP(Comuni[[#This Row],[Regione]],Table_0[Regione],Table_0[Totale])</f>
        <v>681425</v>
      </c>
      <c r="L5577">
        <f>_xlfn.XLOOKUP(Comuni[[#This Row],[Regione]],Table_0[Regione],Table_0[Guariti])</f>
        <v>668758</v>
      </c>
      <c r="M5577">
        <f>_xlfn.XLOOKUP(Comuni[[#This Row],[Regione]],Table_0[Regione],Table_0[Deceduti])</f>
        <v>4041</v>
      </c>
      <c r="N5577" s="1">
        <f>(Comuni[[#This Row],[Popolazione2011]]/Comuni[[#This Row],[Ammalati TOT]])*100</f>
        <v>0.92497340132809913</v>
      </c>
      <c r="O5577">
        <f>_xlfn.XLOOKUP(Comuni[[#This Row],[Regione]],Table_0[Regione],Table_0[TOT AREA])</f>
        <v>5834728</v>
      </c>
      <c r="P5577" s="1">
        <f>(Comuni[[#This Row],[Popolazione2011]]/Comuni[[#This Row],[Ammalati AREA]])*100</f>
        <v>0.10802560119340611</v>
      </c>
    </row>
    <row r="5578" spans="1:16" x14ac:dyDescent="0.3">
      <c r="A5578" t="s">
        <v>5654</v>
      </c>
      <c r="B5578" t="s">
        <v>8032</v>
      </c>
      <c r="C5578" t="s">
        <v>5639</v>
      </c>
      <c r="D5578">
        <v>3153</v>
      </c>
      <c r="E5578" s="1">
        <f>(Comuni[[#This Row],[Popolazione2011]]/SUM(D:D))*100</f>
        <v>5.306030393574847E-3</v>
      </c>
      <c r="F5578">
        <f t="shared" si="87"/>
        <v>1307309</v>
      </c>
      <c r="G5578" s="1">
        <f>(Comuni[[#This Row],[Popolazione2011]]/Comuni[[#This Row],[TOT POP REGIONE ]])*100</f>
        <v>0.24118245954093484</v>
      </c>
      <c r="H5578" t="str">
        <f>IF(Comuni[[#This Row],[Popolazione2011]]&gt;300000,"MAGGIORE","")</f>
        <v/>
      </c>
      <c r="I5578" t="str">
        <f>_xlfn.XLOOKUP(Comuni[[#This Row],[Regione]],Ripartizione_geografica[Regione],Ripartizione_geografica[Ripartizione geografica])</f>
        <v>Sud</v>
      </c>
      <c r="J5578">
        <f>_xlfn.XLOOKUP(Comuni[[#This Row],[Regione]],Ripartizione_geografica[Regione],Ripartizione_geografica[Codice Regione])</f>
        <v>13</v>
      </c>
      <c r="K5578">
        <f>_xlfn.XLOOKUP(Comuni[[#This Row],[Regione]],Table_0[Regione],Table_0[Totale])</f>
        <v>681425</v>
      </c>
      <c r="L5578">
        <f>_xlfn.XLOOKUP(Comuni[[#This Row],[Regione]],Table_0[Regione],Table_0[Guariti])</f>
        <v>668758</v>
      </c>
      <c r="M5578">
        <f>_xlfn.XLOOKUP(Comuni[[#This Row],[Regione]],Table_0[Regione],Table_0[Deceduti])</f>
        <v>4041</v>
      </c>
      <c r="N5578" s="1">
        <f>(Comuni[[#This Row],[Popolazione2011]]/Comuni[[#This Row],[Ammalati TOT]])*100</f>
        <v>0.46270682760391824</v>
      </c>
      <c r="O5578">
        <f>_xlfn.XLOOKUP(Comuni[[#This Row],[Regione]],Table_0[Regione],Table_0[TOT AREA])</f>
        <v>5834728</v>
      </c>
      <c r="P5578" s="1">
        <f>(Comuni[[#This Row],[Popolazione2011]]/Comuni[[#This Row],[Ammalati AREA]])*100</f>
        <v>5.40385087359685E-2</v>
      </c>
    </row>
    <row r="5579" spans="1:16" x14ac:dyDescent="0.3">
      <c r="A5579" t="s">
        <v>5655</v>
      </c>
      <c r="B5579" t="s">
        <v>8032</v>
      </c>
      <c r="C5579" t="s">
        <v>5639</v>
      </c>
      <c r="D5579">
        <v>5847</v>
      </c>
      <c r="E5579" s="1">
        <f>(Comuni[[#This Row],[Popolazione2011]]/SUM(D:D))*100</f>
        <v>9.8396320048309959E-3</v>
      </c>
      <c r="F5579">
        <f t="shared" si="87"/>
        <v>1307309</v>
      </c>
      <c r="G5579" s="1">
        <f>(Comuni[[#This Row],[Popolazione2011]]/Comuni[[#This Row],[TOT POP REGIONE ]])*100</f>
        <v>0.4472546276358535</v>
      </c>
      <c r="H5579" t="str">
        <f>IF(Comuni[[#This Row],[Popolazione2011]]&gt;300000,"MAGGIORE","")</f>
        <v/>
      </c>
      <c r="I5579" t="str">
        <f>_xlfn.XLOOKUP(Comuni[[#This Row],[Regione]],Ripartizione_geografica[Regione],Ripartizione_geografica[Ripartizione geografica])</f>
        <v>Sud</v>
      </c>
      <c r="J5579">
        <f>_xlfn.XLOOKUP(Comuni[[#This Row],[Regione]],Ripartizione_geografica[Regione],Ripartizione_geografica[Codice Regione])</f>
        <v>13</v>
      </c>
      <c r="K5579">
        <f>_xlfn.XLOOKUP(Comuni[[#This Row],[Regione]],Table_0[Regione],Table_0[Totale])</f>
        <v>681425</v>
      </c>
      <c r="L5579">
        <f>_xlfn.XLOOKUP(Comuni[[#This Row],[Regione]],Table_0[Regione],Table_0[Guariti])</f>
        <v>668758</v>
      </c>
      <c r="M5579">
        <f>_xlfn.XLOOKUP(Comuni[[#This Row],[Regione]],Table_0[Regione],Table_0[Deceduti])</f>
        <v>4041</v>
      </c>
      <c r="N5579" s="1">
        <f>(Comuni[[#This Row],[Popolazione2011]]/Comuni[[#This Row],[Ammalati TOT]])*100</f>
        <v>0.85805481160802721</v>
      </c>
      <c r="O5579">
        <f>_xlfn.XLOOKUP(Comuni[[#This Row],[Regione]],Table_0[Regione],Table_0[TOT AREA])</f>
        <v>5834728</v>
      </c>
      <c r="P5579" s="1">
        <f>(Comuni[[#This Row],[Popolazione2011]]/Comuni[[#This Row],[Ammalati AREA]])*100</f>
        <v>0.10021032685671037</v>
      </c>
    </row>
    <row r="5580" spans="1:16" x14ac:dyDescent="0.3">
      <c r="A5580" t="s">
        <v>5656</v>
      </c>
      <c r="B5580" t="s">
        <v>8032</v>
      </c>
      <c r="C5580" t="s">
        <v>5639</v>
      </c>
      <c r="D5580">
        <v>4311</v>
      </c>
      <c r="E5580" s="1">
        <f>(Comuni[[#This Row],[Popolazione2011]]/SUM(D:D))*100</f>
        <v>7.254772288836398E-3</v>
      </c>
      <c r="F5580">
        <f t="shared" si="87"/>
        <v>1307309</v>
      </c>
      <c r="G5580" s="1">
        <f>(Comuni[[#This Row],[Popolazione2011]]/Comuni[[#This Row],[TOT POP REGIONE ]])*100</f>
        <v>0.32976136475768164</v>
      </c>
      <c r="H5580" t="str">
        <f>IF(Comuni[[#This Row],[Popolazione2011]]&gt;300000,"MAGGIORE","")</f>
        <v/>
      </c>
      <c r="I5580" t="str">
        <f>_xlfn.XLOOKUP(Comuni[[#This Row],[Regione]],Ripartizione_geografica[Regione],Ripartizione_geografica[Ripartizione geografica])</f>
        <v>Sud</v>
      </c>
      <c r="J5580">
        <f>_xlfn.XLOOKUP(Comuni[[#This Row],[Regione]],Ripartizione_geografica[Regione],Ripartizione_geografica[Codice Regione])</f>
        <v>13</v>
      </c>
      <c r="K5580">
        <f>_xlfn.XLOOKUP(Comuni[[#This Row],[Regione]],Table_0[Regione],Table_0[Totale])</f>
        <v>681425</v>
      </c>
      <c r="L5580">
        <f>_xlfn.XLOOKUP(Comuni[[#This Row],[Regione]],Table_0[Regione],Table_0[Guariti])</f>
        <v>668758</v>
      </c>
      <c r="M5580">
        <f>_xlfn.XLOOKUP(Comuni[[#This Row],[Regione]],Table_0[Regione],Table_0[Deceduti])</f>
        <v>4041</v>
      </c>
      <c r="N5580" s="1">
        <f>(Comuni[[#This Row],[Popolazione2011]]/Comuni[[#This Row],[Ammalati TOT]])*100</f>
        <v>0.63264482518252185</v>
      </c>
      <c r="O5580">
        <f>_xlfn.XLOOKUP(Comuni[[#This Row],[Regione]],Table_0[Regione],Table_0[TOT AREA])</f>
        <v>5834728</v>
      </c>
      <c r="P5580" s="1">
        <f>(Comuni[[#This Row],[Popolazione2011]]/Comuni[[#This Row],[Ammalati AREA]])*100</f>
        <v>7.3885192248893186E-2</v>
      </c>
    </row>
    <row r="5581" spans="1:16" x14ac:dyDescent="0.3">
      <c r="A5581" t="s">
        <v>5657</v>
      </c>
      <c r="B5581" t="s">
        <v>8032</v>
      </c>
      <c r="C5581" t="s">
        <v>5639</v>
      </c>
      <c r="D5581">
        <v>416</v>
      </c>
      <c r="E5581" s="1">
        <f>(Comuni[[#This Row],[Popolazione2011]]/SUM(D:D))*100</f>
        <v>7.0006617308186996E-4</v>
      </c>
      <c r="F5581">
        <f t="shared" si="87"/>
        <v>1307309</v>
      </c>
      <c r="G5581" s="1">
        <f>(Comuni[[#This Row],[Popolazione2011]]/Comuni[[#This Row],[TOT POP REGIONE ]])*100</f>
        <v>3.1821092029504887E-2</v>
      </c>
      <c r="H5581" t="str">
        <f>IF(Comuni[[#This Row],[Popolazione2011]]&gt;300000,"MAGGIORE","")</f>
        <v/>
      </c>
      <c r="I5581" t="str">
        <f>_xlfn.XLOOKUP(Comuni[[#This Row],[Regione]],Ripartizione_geografica[Regione],Ripartizione_geografica[Ripartizione geografica])</f>
        <v>Sud</v>
      </c>
      <c r="J5581">
        <f>_xlfn.XLOOKUP(Comuni[[#This Row],[Regione]],Ripartizione_geografica[Regione],Ripartizione_geografica[Codice Regione])</f>
        <v>13</v>
      </c>
      <c r="K5581">
        <f>_xlfn.XLOOKUP(Comuni[[#This Row],[Regione]],Table_0[Regione],Table_0[Totale])</f>
        <v>681425</v>
      </c>
      <c r="L5581">
        <f>_xlfn.XLOOKUP(Comuni[[#This Row],[Regione]],Table_0[Regione],Table_0[Guariti])</f>
        <v>668758</v>
      </c>
      <c r="M5581">
        <f>_xlfn.XLOOKUP(Comuni[[#This Row],[Regione]],Table_0[Regione],Table_0[Deceduti])</f>
        <v>4041</v>
      </c>
      <c r="N5581" s="1">
        <f>(Comuni[[#This Row],[Popolazione2011]]/Comuni[[#This Row],[Ammalati TOT]])*100</f>
        <v>6.1048537990241042E-2</v>
      </c>
      <c r="O5581">
        <f>_xlfn.XLOOKUP(Comuni[[#This Row],[Regione]],Table_0[Regione],Table_0[TOT AREA])</f>
        <v>5834728</v>
      </c>
      <c r="P5581" s="1">
        <f>(Comuni[[#This Row],[Popolazione2011]]/Comuni[[#This Row],[Ammalati AREA]])*100</f>
        <v>7.1297239562838231E-3</v>
      </c>
    </row>
    <row r="5582" spans="1:16" x14ac:dyDescent="0.3">
      <c r="A5582" t="s">
        <v>5658</v>
      </c>
      <c r="B5582" t="s">
        <v>8032</v>
      </c>
      <c r="C5582" t="s">
        <v>5639</v>
      </c>
      <c r="D5582">
        <v>1898</v>
      </c>
      <c r="E5582" s="1">
        <f>(Comuni[[#This Row],[Popolazione2011]]/SUM(D:D))*100</f>
        <v>3.1940519146860316E-3</v>
      </c>
      <c r="F5582">
        <f t="shared" si="87"/>
        <v>1307309</v>
      </c>
      <c r="G5582" s="1">
        <f>(Comuni[[#This Row],[Popolazione2011]]/Comuni[[#This Row],[TOT POP REGIONE ]])*100</f>
        <v>0.14518373238461602</v>
      </c>
      <c r="H5582" t="str">
        <f>IF(Comuni[[#This Row],[Popolazione2011]]&gt;300000,"MAGGIORE","")</f>
        <v/>
      </c>
      <c r="I5582" t="str">
        <f>_xlfn.XLOOKUP(Comuni[[#This Row],[Regione]],Ripartizione_geografica[Regione],Ripartizione_geografica[Ripartizione geografica])</f>
        <v>Sud</v>
      </c>
      <c r="J5582">
        <f>_xlfn.XLOOKUP(Comuni[[#This Row],[Regione]],Ripartizione_geografica[Regione],Ripartizione_geografica[Codice Regione])</f>
        <v>13</v>
      </c>
      <c r="K5582">
        <f>_xlfn.XLOOKUP(Comuni[[#This Row],[Regione]],Table_0[Regione],Table_0[Totale])</f>
        <v>681425</v>
      </c>
      <c r="L5582">
        <f>_xlfn.XLOOKUP(Comuni[[#This Row],[Regione]],Table_0[Regione],Table_0[Guariti])</f>
        <v>668758</v>
      </c>
      <c r="M5582">
        <f>_xlfn.XLOOKUP(Comuni[[#This Row],[Regione]],Table_0[Regione],Table_0[Deceduti])</f>
        <v>4041</v>
      </c>
      <c r="N5582" s="1">
        <f>(Comuni[[#This Row],[Popolazione2011]]/Comuni[[#This Row],[Ammalati TOT]])*100</f>
        <v>0.27853395458047475</v>
      </c>
      <c r="O5582">
        <f>_xlfn.XLOOKUP(Comuni[[#This Row],[Regione]],Table_0[Regione],Table_0[TOT AREA])</f>
        <v>5834728</v>
      </c>
      <c r="P5582" s="1">
        <f>(Comuni[[#This Row],[Popolazione2011]]/Comuni[[#This Row],[Ammalati AREA]])*100</f>
        <v>3.2529365550544947E-2</v>
      </c>
    </row>
    <row r="5583" spans="1:16" x14ac:dyDescent="0.3">
      <c r="A5583" t="s">
        <v>5659</v>
      </c>
      <c r="B5583" t="s">
        <v>8032</v>
      </c>
      <c r="C5583" t="s">
        <v>5639</v>
      </c>
      <c r="D5583">
        <v>974</v>
      </c>
      <c r="E5583" s="1">
        <f>(Comuni[[#This Row],[Popolazione2011]]/SUM(D:D))*100</f>
        <v>1.6390972417830321E-3</v>
      </c>
      <c r="F5583">
        <f t="shared" si="87"/>
        <v>1307309</v>
      </c>
      <c r="G5583" s="1">
        <f>(Comuni[[#This Row],[Popolazione2011]]/Comuni[[#This Row],[TOT POP REGIONE ]])*100</f>
        <v>7.4504191434465766E-2</v>
      </c>
      <c r="H5583" t="str">
        <f>IF(Comuni[[#This Row],[Popolazione2011]]&gt;300000,"MAGGIORE","")</f>
        <v/>
      </c>
      <c r="I5583" t="str">
        <f>_xlfn.XLOOKUP(Comuni[[#This Row],[Regione]],Ripartizione_geografica[Regione],Ripartizione_geografica[Ripartizione geografica])</f>
        <v>Sud</v>
      </c>
      <c r="J5583">
        <f>_xlfn.XLOOKUP(Comuni[[#This Row],[Regione]],Ripartizione_geografica[Regione],Ripartizione_geografica[Codice Regione])</f>
        <v>13</v>
      </c>
      <c r="K5583">
        <f>_xlfn.XLOOKUP(Comuni[[#This Row],[Regione]],Table_0[Regione],Table_0[Totale])</f>
        <v>681425</v>
      </c>
      <c r="L5583">
        <f>_xlfn.XLOOKUP(Comuni[[#This Row],[Regione]],Table_0[Regione],Table_0[Guariti])</f>
        <v>668758</v>
      </c>
      <c r="M5583">
        <f>_xlfn.XLOOKUP(Comuni[[#This Row],[Regione]],Table_0[Regione],Table_0[Deceduti])</f>
        <v>4041</v>
      </c>
      <c r="N5583" s="1">
        <f>(Comuni[[#This Row],[Popolazione2011]]/Comuni[[#This Row],[Ammalati TOT]])*100</f>
        <v>0.14293575962138166</v>
      </c>
      <c r="O5583">
        <f>_xlfn.XLOOKUP(Comuni[[#This Row],[Regione]],Table_0[Regione],Table_0[TOT AREA])</f>
        <v>5834728</v>
      </c>
      <c r="P5583" s="1">
        <f>(Comuni[[#This Row],[Popolazione2011]]/Comuni[[#This Row],[Ammalati AREA]])*100</f>
        <v>1.6693151763029913E-2</v>
      </c>
    </row>
    <row r="5584" spans="1:16" x14ac:dyDescent="0.3">
      <c r="A5584" t="s">
        <v>5660</v>
      </c>
      <c r="B5584" t="s">
        <v>8032</v>
      </c>
      <c r="C5584" t="s">
        <v>5639</v>
      </c>
      <c r="D5584">
        <v>51484</v>
      </c>
      <c r="E5584" s="1">
        <f>(Comuni[[#This Row],[Popolazione2011]]/SUM(D:D))*100</f>
        <v>8.6639920324391814E-2</v>
      </c>
      <c r="F5584">
        <f t="shared" si="87"/>
        <v>1307309</v>
      </c>
      <c r="G5584" s="1">
        <f>(Comuni[[#This Row],[Popolazione2011]]/Comuni[[#This Row],[TOT POP REGIONE ]])*100</f>
        <v>3.9381661106899744</v>
      </c>
      <c r="H5584" t="str">
        <f>IF(Comuni[[#This Row],[Popolazione2011]]&gt;300000,"MAGGIORE","")</f>
        <v/>
      </c>
      <c r="I5584" t="str">
        <f>_xlfn.XLOOKUP(Comuni[[#This Row],[Regione]],Ripartizione_geografica[Regione],Ripartizione_geografica[Ripartizione geografica])</f>
        <v>Sud</v>
      </c>
      <c r="J5584">
        <f>_xlfn.XLOOKUP(Comuni[[#This Row],[Regione]],Ripartizione_geografica[Regione],Ripartizione_geografica[Codice Regione])</f>
        <v>13</v>
      </c>
      <c r="K5584">
        <f>_xlfn.XLOOKUP(Comuni[[#This Row],[Regione]],Table_0[Regione],Table_0[Totale])</f>
        <v>681425</v>
      </c>
      <c r="L5584">
        <f>_xlfn.XLOOKUP(Comuni[[#This Row],[Regione]],Table_0[Regione],Table_0[Guariti])</f>
        <v>668758</v>
      </c>
      <c r="M5584">
        <f>_xlfn.XLOOKUP(Comuni[[#This Row],[Regione]],Table_0[Regione],Table_0[Deceduti])</f>
        <v>4041</v>
      </c>
      <c r="N5584" s="1">
        <f>(Comuni[[#This Row],[Popolazione2011]]/Comuni[[#This Row],[Ammalati TOT]])*100</f>
        <v>7.5553435814653112</v>
      </c>
      <c r="O5584">
        <f>_xlfn.XLOOKUP(Comuni[[#This Row],[Regione]],Table_0[Regione],Table_0[TOT AREA])</f>
        <v>5834728</v>
      </c>
      <c r="P5584" s="1">
        <f>(Comuni[[#This Row],[Popolazione2011]]/Comuni[[#This Row],[Ammalati AREA]])*100</f>
        <v>0.88237189462816423</v>
      </c>
    </row>
    <row r="5585" spans="1:16" x14ac:dyDescent="0.3">
      <c r="A5585" t="s">
        <v>5661</v>
      </c>
      <c r="B5585" t="s">
        <v>8032</v>
      </c>
      <c r="C5585" t="s">
        <v>5639</v>
      </c>
      <c r="D5585">
        <v>349</v>
      </c>
      <c r="E5585" s="1">
        <f>(Comuni[[#This Row],[Popolazione2011]]/SUM(D:D))*100</f>
        <v>5.8731513078262652E-4</v>
      </c>
      <c r="F5585">
        <f t="shared" si="87"/>
        <v>1307309</v>
      </c>
      <c r="G5585" s="1">
        <f>(Comuni[[#This Row],[Popolazione2011]]/Comuni[[#This Row],[TOT POP REGIONE ]])*100</f>
        <v>2.6696060380522128E-2</v>
      </c>
      <c r="H5585" t="str">
        <f>IF(Comuni[[#This Row],[Popolazione2011]]&gt;300000,"MAGGIORE","")</f>
        <v/>
      </c>
      <c r="I5585" t="str">
        <f>_xlfn.XLOOKUP(Comuni[[#This Row],[Regione]],Ripartizione_geografica[Regione],Ripartizione_geografica[Ripartizione geografica])</f>
        <v>Sud</v>
      </c>
      <c r="J5585">
        <f>_xlfn.XLOOKUP(Comuni[[#This Row],[Regione]],Ripartizione_geografica[Regione],Ripartizione_geografica[Codice Regione])</f>
        <v>13</v>
      </c>
      <c r="K5585">
        <f>_xlfn.XLOOKUP(Comuni[[#This Row],[Regione]],Table_0[Regione],Table_0[Totale])</f>
        <v>681425</v>
      </c>
      <c r="L5585">
        <f>_xlfn.XLOOKUP(Comuni[[#This Row],[Regione]],Table_0[Regione],Table_0[Guariti])</f>
        <v>668758</v>
      </c>
      <c r="M5585">
        <f>_xlfn.XLOOKUP(Comuni[[#This Row],[Regione]],Table_0[Regione],Table_0[Deceduti])</f>
        <v>4041</v>
      </c>
      <c r="N5585" s="1">
        <f>(Comuni[[#This Row],[Popolazione2011]]/Comuni[[#This Row],[Ammalati TOT]])*100</f>
        <v>5.1216201342774333E-2</v>
      </c>
      <c r="O5585">
        <f>_xlfn.XLOOKUP(Comuni[[#This Row],[Regione]],Table_0[Regione],Table_0[TOT AREA])</f>
        <v>5834728</v>
      </c>
      <c r="P5585" s="1">
        <f>(Comuni[[#This Row],[Popolazione2011]]/Comuni[[#This Row],[Ammalati AREA]])*100</f>
        <v>5.9814270690938809E-3</v>
      </c>
    </row>
    <row r="5586" spans="1:16" x14ac:dyDescent="0.3">
      <c r="A5586" t="s">
        <v>5662</v>
      </c>
      <c r="B5586" t="s">
        <v>8032</v>
      </c>
      <c r="C5586" t="s">
        <v>5639</v>
      </c>
      <c r="D5586">
        <v>861</v>
      </c>
      <c r="E5586" s="1">
        <f>(Comuni[[#This Row],[Popolazione2011]]/SUM(D:D))*100</f>
        <v>1.4489350361141587E-3</v>
      </c>
      <c r="F5586">
        <f t="shared" si="87"/>
        <v>1307309</v>
      </c>
      <c r="G5586" s="1">
        <f>(Comuni[[#This Row],[Popolazione2011]]/Comuni[[#This Row],[TOT POP REGIONE ]])*100</f>
        <v>6.5860481339912749E-2</v>
      </c>
      <c r="H5586" t="str">
        <f>IF(Comuni[[#This Row],[Popolazione2011]]&gt;300000,"MAGGIORE","")</f>
        <v/>
      </c>
      <c r="I5586" t="str">
        <f>_xlfn.XLOOKUP(Comuni[[#This Row],[Regione]],Ripartizione_geografica[Regione],Ripartizione_geografica[Ripartizione geografica])</f>
        <v>Sud</v>
      </c>
      <c r="J5586">
        <f>_xlfn.XLOOKUP(Comuni[[#This Row],[Regione]],Ripartizione_geografica[Regione],Ripartizione_geografica[Codice Regione])</f>
        <v>13</v>
      </c>
      <c r="K5586">
        <f>_xlfn.XLOOKUP(Comuni[[#This Row],[Regione]],Table_0[Regione],Table_0[Totale])</f>
        <v>681425</v>
      </c>
      <c r="L5586">
        <f>_xlfn.XLOOKUP(Comuni[[#This Row],[Regione]],Table_0[Regione],Table_0[Guariti])</f>
        <v>668758</v>
      </c>
      <c r="M5586">
        <f>_xlfn.XLOOKUP(Comuni[[#This Row],[Regione]],Table_0[Regione],Table_0[Deceduti])</f>
        <v>4041</v>
      </c>
      <c r="N5586" s="1">
        <f>(Comuni[[#This Row],[Popolazione2011]]/Comuni[[#This Row],[Ammalati TOT]])*100</f>
        <v>0.12635286348460947</v>
      </c>
      <c r="O5586">
        <f>_xlfn.XLOOKUP(Comuni[[#This Row],[Regione]],Table_0[Regione],Table_0[TOT AREA])</f>
        <v>5834728</v>
      </c>
      <c r="P5586" s="1">
        <f>(Comuni[[#This Row],[Popolazione2011]]/Comuni[[#This Row],[Ammalati AREA]])*100</f>
        <v>1.4756471938366279E-2</v>
      </c>
    </row>
    <row r="5587" spans="1:16" x14ac:dyDescent="0.3">
      <c r="A5587" t="s">
        <v>5663</v>
      </c>
      <c r="B5587" t="s">
        <v>8032</v>
      </c>
      <c r="C5587" t="s">
        <v>5639</v>
      </c>
      <c r="D5587">
        <v>237</v>
      </c>
      <c r="E5587" s="1">
        <f>(Comuni[[#This Row],[Popolazione2011]]/SUM(D:D))*100</f>
        <v>3.988357764913538E-4</v>
      </c>
      <c r="F5587">
        <f t="shared" si="87"/>
        <v>1307309</v>
      </c>
      <c r="G5587" s="1">
        <f>(Comuni[[#This Row],[Popolazione2011]]/Comuni[[#This Row],[TOT POP REGIONE ]])*100</f>
        <v>1.8128843295655429E-2</v>
      </c>
      <c r="H5587" t="str">
        <f>IF(Comuni[[#This Row],[Popolazione2011]]&gt;300000,"MAGGIORE","")</f>
        <v/>
      </c>
      <c r="I5587" t="str">
        <f>_xlfn.XLOOKUP(Comuni[[#This Row],[Regione]],Ripartizione_geografica[Regione],Ripartizione_geografica[Ripartizione geografica])</f>
        <v>Sud</v>
      </c>
      <c r="J5587">
        <f>_xlfn.XLOOKUP(Comuni[[#This Row],[Regione]],Ripartizione_geografica[Regione],Ripartizione_geografica[Codice Regione])</f>
        <v>13</v>
      </c>
      <c r="K5587">
        <f>_xlfn.XLOOKUP(Comuni[[#This Row],[Regione]],Table_0[Regione],Table_0[Totale])</f>
        <v>681425</v>
      </c>
      <c r="L5587">
        <f>_xlfn.XLOOKUP(Comuni[[#This Row],[Regione]],Table_0[Regione],Table_0[Guariti])</f>
        <v>668758</v>
      </c>
      <c r="M5587">
        <f>_xlfn.XLOOKUP(Comuni[[#This Row],[Regione]],Table_0[Regione],Table_0[Deceduti])</f>
        <v>4041</v>
      </c>
      <c r="N5587" s="1">
        <f>(Comuni[[#This Row],[Popolazione2011]]/Comuni[[#This Row],[Ammalati TOT]])*100</f>
        <v>3.4780056499247904E-2</v>
      </c>
      <c r="O5587">
        <f>_xlfn.XLOOKUP(Comuni[[#This Row],[Regione]],Table_0[Regione],Table_0[TOT AREA])</f>
        <v>5834728</v>
      </c>
      <c r="P5587" s="1">
        <f>(Comuni[[#This Row],[Popolazione2011]]/Comuni[[#This Row],[Ammalati AREA]])*100</f>
        <v>4.0618860039405439E-3</v>
      </c>
    </row>
    <row r="5588" spans="1:16" x14ac:dyDescent="0.3">
      <c r="A5588" t="s">
        <v>5664</v>
      </c>
      <c r="B5588" t="s">
        <v>8032</v>
      </c>
      <c r="C5588" t="s">
        <v>5639</v>
      </c>
      <c r="D5588">
        <v>531</v>
      </c>
      <c r="E5588" s="1">
        <f>(Comuni[[#This Row],[Popolazione2011]]/SUM(D:D))*100</f>
        <v>8.9359408150594473E-4</v>
      </c>
      <c r="F5588">
        <f t="shared" si="87"/>
        <v>1307309</v>
      </c>
      <c r="G5588" s="1">
        <f>(Comuni[[#This Row],[Popolazione2011]]/Comuni[[#This Row],[TOT POP REGIONE ]])*100</f>
        <v>4.0617788143430512E-2</v>
      </c>
      <c r="H5588" t="str">
        <f>IF(Comuni[[#This Row],[Popolazione2011]]&gt;300000,"MAGGIORE","")</f>
        <v/>
      </c>
      <c r="I5588" t="str">
        <f>_xlfn.XLOOKUP(Comuni[[#This Row],[Regione]],Ripartizione_geografica[Regione],Ripartizione_geografica[Ripartizione geografica])</f>
        <v>Sud</v>
      </c>
      <c r="J5588">
        <f>_xlfn.XLOOKUP(Comuni[[#This Row],[Regione]],Ripartizione_geografica[Regione],Ripartizione_geografica[Codice Regione])</f>
        <v>13</v>
      </c>
      <c r="K5588">
        <f>_xlfn.XLOOKUP(Comuni[[#This Row],[Regione]],Table_0[Regione],Table_0[Totale])</f>
        <v>681425</v>
      </c>
      <c r="L5588">
        <f>_xlfn.XLOOKUP(Comuni[[#This Row],[Regione]],Table_0[Regione],Table_0[Guariti])</f>
        <v>668758</v>
      </c>
      <c r="M5588">
        <f>_xlfn.XLOOKUP(Comuni[[#This Row],[Regione]],Table_0[Regione],Table_0[Deceduti])</f>
        <v>4041</v>
      </c>
      <c r="N5588" s="1">
        <f>(Comuni[[#This Row],[Popolazione2011]]/Comuni[[#This Row],[Ammalati TOT]])*100</f>
        <v>7.7924936713504797E-2</v>
      </c>
      <c r="O5588">
        <f>_xlfn.XLOOKUP(Comuni[[#This Row],[Regione]],Table_0[Regione],Table_0[TOT AREA])</f>
        <v>5834728</v>
      </c>
      <c r="P5588" s="1">
        <f>(Comuni[[#This Row],[Popolazione2011]]/Comuni[[#This Row],[Ammalati AREA]])*100</f>
        <v>9.1006812999680532E-3</v>
      </c>
    </row>
    <row r="5589" spans="1:16" x14ac:dyDescent="0.3">
      <c r="A5589" t="s">
        <v>5665</v>
      </c>
      <c r="B5589" t="s">
        <v>8032</v>
      </c>
      <c r="C5589" t="s">
        <v>5639</v>
      </c>
      <c r="D5589">
        <v>2932</v>
      </c>
      <c r="E5589" s="1">
        <f>(Comuni[[#This Row],[Popolazione2011]]/SUM(D:D))*100</f>
        <v>4.9341202391251027E-3</v>
      </c>
      <c r="F5589">
        <f t="shared" si="87"/>
        <v>1307309</v>
      </c>
      <c r="G5589" s="1">
        <f>(Comuni[[#This Row],[Popolazione2011]]/Comuni[[#This Row],[TOT POP REGIONE ]])*100</f>
        <v>0.2242775044002604</v>
      </c>
      <c r="H5589" t="str">
        <f>IF(Comuni[[#This Row],[Popolazione2011]]&gt;300000,"MAGGIORE","")</f>
        <v/>
      </c>
      <c r="I5589" t="str">
        <f>_xlfn.XLOOKUP(Comuni[[#This Row],[Regione]],Ripartizione_geografica[Regione],Ripartizione_geografica[Ripartizione geografica])</f>
        <v>Sud</v>
      </c>
      <c r="J5589">
        <f>_xlfn.XLOOKUP(Comuni[[#This Row],[Regione]],Ripartizione_geografica[Regione],Ripartizione_geografica[Codice Regione])</f>
        <v>13</v>
      </c>
      <c r="K5589">
        <f>_xlfn.XLOOKUP(Comuni[[#This Row],[Regione]],Table_0[Regione],Table_0[Totale])</f>
        <v>681425</v>
      </c>
      <c r="L5589">
        <f>_xlfn.XLOOKUP(Comuni[[#This Row],[Regione]],Table_0[Regione],Table_0[Guariti])</f>
        <v>668758</v>
      </c>
      <c r="M5589">
        <f>_xlfn.XLOOKUP(Comuni[[#This Row],[Regione]],Table_0[Regione],Table_0[Deceduti])</f>
        <v>4041</v>
      </c>
      <c r="N5589" s="1">
        <f>(Comuni[[#This Row],[Popolazione2011]]/Comuni[[#This Row],[Ammalati TOT]])*100</f>
        <v>0.43027479179660272</v>
      </c>
      <c r="O5589">
        <f>_xlfn.XLOOKUP(Comuni[[#This Row],[Regione]],Table_0[Regione],Table_0[TOT AREA])</f>
        <v>5834728</v>
      </c>
      <c r="P5589" s="1">
        <f>(Comuni[[#This Row],[Popolazione2011]]/Comuni[[#This Row],[Ammalati AREA]])*100</f>
        <v>5.0250842884192716E-2</v>
      </c>
    </row>
    <row r="5590" spans="1:16" x14ac:dyDescent="0.3">
      <c r="A5590" t="s">
        <v>5666</v>
      </c>
      <c r="B5590" t="s">
        <v>8032</v>
      </c>
      <c r="C5590" t="s">
        <v>5639</v>
      </c>
      <c r="D5590">
        <v>4848</v>
      </c>
      <c r="E5590" s="1">
        <f>(Comuni[[#This Row],[Popolazione2011]]/SUM(D:D))*100</f>
        <v>8.1584634786079462E-3</v>
      </c>
      <c r="F5590">
        <f t="shared" si="87"/>
        <v>1307309</v>
      </c>
      <c r="G5590" s="1">
        <f>(Comuni[[#This Row],[Popolazione2011]]/Comuni[[#This Row],[TOT POP REGIONE ]])*100</f>
        <v>0.37083811095922997</v>
      </c>
      <c r="H5590" t="str">
        <f>IF(Comuni[[#This Row],[Popolazione2011]]&gt;300000,"MAGGIORE","")</f>
        <v/>
      </c>
      <c r="I5590" t="str">
        <f>_xlfn.XLOOKUP(Comuni[[#This Row],[Regione]],Ripartizione_geografica[Regione],Ripartizione_geografica[Ripartizione geografica])</f>
        <v>Sud</v>
      </c>
      <c r="J5590">
        <f>_xlfn.XLOOKUP(Comuni[[#This Row],[Regione]],Ripartizione_geografica[Regione],Ripartizione_geografica[Codice Regione])</f>
        <v>13</v>
      </c>
      <c r="K5590">
        <f>_xlfn.XLOOKUP(Comuni[[#This Row],[Regione]],Table_0[Regione],Table_0[Totale])</f>
        <v>681425</v>
      </c>
      <c r="L5590">
        <f>_xlfn.XLOOKUP(Comuni[[#This Row],[Regione]],Table_0[Regione],Table_0[Guariti])</f>
        <v>668758</v>
      </c>
      <c r="M5590">
        <f>_xlfn.XLOOKUP(Comuni[[#This Row],[Regione]],Table_0[Regione],Table_0[Deceduti])</f>
        <v>4041</v>
      </c>
      <c r="N5590" s="1">
        <f>(Comuni[[#This Row],[Popolazione2011]]/Comuni[[#This Row],[Ammalati TOT]])*100</f>
        <v>0.71145026965550129</v>
      </c>
      <c r="O5590">
        <f>_xlfn.XLOOKUP(Comuni[[#This Row],[Regione]],Table_0[Regione],Table_0[TOT AREA])</f>
        <v>5834728</v>
      </c>
      <c r="P5590" s="1">
        <f>(Comuni[[#This Row],[Popolazione2011]]/Comuni[[#This Row],[Ammalati AREA]])*100</f>
        <v>8.3088706105923019E-2</v>
      </c>
    </row>
    <row r="5591" spans="1:16" x14ac:dyDescent="0.3">
      <c r="A5591" t="s">
        <v>5667</v>
      </c>
      <c r="B5591" t="s">
        <v>8032</v>
      </c>
      <c r="C5591" t="s">
        <v>5639</v>
      </c>
      <c r="D5591">
        <v>389</v>
      </c>
      <c r="E5591" s="1">
        <f>(Comuni[[#This Row],[Popolazione2011]]/SUM(D:D))*100</f>
        <v>6.5462918588665253E-4</v>
      </c>
      <c r="F5591">
        <f t="shared" si="87"/>
        <v>1307309</v>
      </c>
      <c r="G5591" s="1">
        <f>(Comuni[[#This Row],[Popolazione2011]]/Comuni[[#This Row],[TOT POP REGIONE ]])*100</f>
        <v>2.975578076797452E-2</v>
      </c>
      <c r="H5591" t="str">
        <f>IF(Comuni[[#This Row],[Popolazione2011]]&gt;300000,"MAGGIORE","")</f>
        <v/>
      </c>
      <c r="I5591" t="str">
        <f>_xlfn.XLOOKUP(Comuni[[#This Row],[Regione]],Ripartizione_geografica[Regione],Ripartizione_geografica[Ripartizione geografica])</f>
        <v>Sud</v>
      </c>
      <c r="J5591">
        <f>_xlfn.XLOOKUP(Comuni[[#This Row],[Regione]],Ripartizione_geografica[Regione],Ripartizione_geografica[Codice Regione])</f>
        <v>13</v>
      </c>
      <c r="K5591">
        <f>_xlfn.XLOOKUP(Comuni[[#This Row],[Regione]],Table_0[Regione],Table_0[Totale])</f>
        <v>681425</v>
      </c>
      <c r="L5591">
        <f>_xlfn.XLOOKUP(Comuni[[#This Row],[Regione]],Table_0[Regione],Table_0[Guariti])</f>
        <v>668758</v>
      </c>
      <c r="M5591">
        <f>_xlfn.XLOOKUP(Comuni[[#This Row],[Regione]],Table_0[Regione],Table_0[Deceduti])</f>
        <v>4041</v>
      </c>
      <c r="N5591" s="1">
        <f>(Comuni[[#This Row],[Popolazione2011]]/Comuni[[#This Row],[Ammalati TOT]])*100</f>
        <v>5.7086253072605196E-2</v>
      </c>
      <c r="O5591">
        <f>_xlfn.XLOOKUP(Comuni[[#This Row],[Regione]],Table_0[Regione],Table_0[TOT AREA])</f>
        <v>5834728</v>
      </c>
      <c r="P5591" s="1">
        <f>(Comuni[[#This Row],[Popolazione2011]]/Comuni[[#This Row],[Ammalati AREA]])*100</f>
        <v>6.6669774495057869E-3</v>
      </c>
    </row>
    <row r="5592" spans="1:16" x14ac:dyDescent="0.3">
      <c r="A5592" t="s">
        <v>5668</v>
      </c>
      <c r="B5592" t="s">
        <v>8032</v>
      </c>
      <c r="C5592" t="s">
        <v>5639</v>
      </c>
      <c r="D5592">
        <v>1955</v>
      </c>
      <c r="E5592" s="1">
        <f>(Comuni[[#This Row],[Popolazione2011]]/SUM(D:D))*100</f>
        <v>3.289974443209269E-3</v>
      </c>
      <c r="F5592">
        <f t="shared" si="87"/>
        <v>1307309</v>
      </c>
      <c r="G5592" s="1">
        <f>(Comuni[[#This Row],[Popolazione2011]]/Comuni[[#This Row],[TOT POP REGIONE ]])*100</f>
        <v>0.14954383393673568</v>
      </c>
      <c r="H5592" t="str">
        <f>IF(Comuni[[#This Row],[Popolazione2011]]&gt;300000,"MAGGIORE","")</f>
        <v/>
      </c>
      <c r="I5592" t="str">
        <f>_xlfn.XLOOKUP(Comuni[[#This Row],[Regione]],Ripartizione_geografica[Regione],Ripartizione_geografica[Ripartizione geografica])</f>
        <v>Sud</v>
      </c>
      <c r="J5592">
        <f>_xlfn.XLOOKUP(Comuni[[#This Row],[Regione]],Ripartizione_geografica[Regione],Ripartizione_geografica[Codice Regione])</f>
        <v>13</v>
      </c>
      <c r="K5592">
        <f>_xlfn.XLOOKUP(Comuni[[#This Row],[Regione]],Table_0[Regione],Table_0[Totale])</f>
        <v>681425</v>
      </c>
      <c r="L5592">
        <f>_xlfn.XLOOKUP(Comuni[[#This Row],[Regione]],Table_0[Regione],Table_0[Guariti])</f>
        <v>668758</v>
      </c>
      <c r="M5592">
        <f>_xlfn.XLOOKUP(Comuni[[#This Row],[Regione]],Table_0[Regione],Table_0[Deceduti])</f>
        <v>4041</v>
      </c>
      <c r="N5592" s="1">
        <f>(Comuni[[#This Row],[Popolazione2011]]/Comuni[[#This Row],[Ammalati TOT]])*100</f>
        <v>0.28689877829548371</v>
      </c>
      <c r="O5592">
        <f>_xlfn.XLOOKUP(Comuni[[#This Row],[Regione]],Table_0[Regione],Table_0[TOT AREA])</f>
        <v>5834728</v>
      </c>
      <c r="P5592" s="1">
        <f>(Comuni[[#This Row],[Popolazione2011]]/Comuni[[#This Row],[Ammalati AREA]])*100</f>
        <v>3.3506274842631911E-2</v>
      </c>
    </row>
    <row r="5593" spans="1:16" x14ac:dyDescent="0.3">
      <c r="A5593" t="s">
        <v>5669</v>
      </c>
      <c r="B5593" t="s">
        <v>8032</v>
      </c>
      <c r="C5593" t="s">
        <v>5639</v>
      </c>
      <c r="D5593">
        <v>1524</v>
      </c>
      <c r="E5593" s="1">
        <f>(Comuni[[#This Row],[Popolazione2011]]/SUM(D:D))*100</f>
        <v>2.5646654994633889E-3</v>
      </c>
      <c r="F5593">
        <f t="shared" si="87"/>
        <v>1307309</v>
      </c>
      <c r="G5593" s="1">
        <f>(Comuni[[#This Row],[Popolazione2011]]/Comuni[[#This Row],[TOT POP REGIONE ]])*100</f>
        <v>0.11657534676193616</v>
      </c>
      <c r="H5593" t="str">
        <f>IF(Comuni[[#This Row],[Popolazione2011]]&gt;300000,"MAGGIORE","")</f>
        <v/>
      </c>
      <c r="I5593" t="str">
        <f>_xlfn.XLOOKUP(Comuni[[#This Row],[Regione]],Ripartizione_geografica[Regione],Ripartizione_geografica[Ripartizione geografica])</f>
        <v>Sud</v>
      </c>
      <c r="J5593">
        <f>_xlfn.XLOOKUP(Comuni[[#This Row],[Regione]],Ripartizione_geografica[Regione],Ripartizione_geografica[Codice Regione])</f>
        <v>13</v>
      </c>
      <c r="K5593">
        <f>_xlfn.XLOOKUP(Comuni[[#This Row],[Regione]],Table_0[Regione],Table_0[Totale])</f>
        <v>681425</v>
      </c>
      <c r="L5593">
        <f>_xlfn.XLOOKUP(Comuni[[#This Row],[Regione]],Table_0[Regione],Table_0[Guariti])</f>
        <v>668758</v>
      </c>
      <c r="M5593">
        <f>_xlfn.XLOOKUP(Comuni[[#This Row],[Regione]],Table_0[Regione],Table_0[Deceduti])</f>
        <v>4041</v>
      </c>
      <c r="N5593" s="1">
        <f>(Comuni[[#This Row],[Popolazione2011]]/Comuni[[#This Row],[Ammalati TOT]])*100</f>
        <v>0.22364897090655611</v>
      </c>
      <c r="O5593">
        <f>_xlfn.XLOOKUP(Comuni[[#This Row],[Regione]],Table_0[Regione],Table_0[TOT AREA])</f>
        <v>5834728</v>
      </c>
      <c r="P5593" s="1">
        <f>(Comuni[[#This Row],[Popolazione2011]]/Comuni[[#This Row],[Ammalati AREA]])*100</f>
        <v>2.611946949369362E-2</v>
      </c>
    </row>
    <row r="5594" spans="1:16" x14ac:dyDescent="0.3">
      <c r="A5594" t="s">
        <v>5670</v>
      </c>
      <c r="B5594" t="s">
        <v>8032</v>
      </c>
      <c r="C5594" t="s">
        <v>5639</v>
      </c>
      <c r="D5594">
        <v>1026</v>
      </c>
      <c r="E5594" s="1">
        <f>(Comuni[[#This Row],[Popolazione2011]]/SUM(D:D))*100</f>
        <v>1.726605513418266E-3</v>
      </c>
      <c r="F5594">
        <f t="shared" si="87"/>
        <v>1307309</v>
      </c>
      <c r="G5594" s="1">
        <f>(Comuni[[#This Row],[Popolazione2011]]/Comuni[[#This Row],[TOT POP REGIONE ]])*100</f>
        <v>7.8481827938153864E-2</v>
      </c>
      <c r="H5594" t="str">
        <f>IF(Comuni[[#This Row],[Popolazione2011]]&gt;300000,"MAGGIORE","")</f>
        <v/>
      </c>
      <c r="I5594" t="str">
        <f>_xlfn.XLOOKUP(Comuni[[#This Row],[Regione]],Ripartizione_geografica[Regione],Ripartizione_geografica[Ripartizione geografica])</f>
        <v>Sud</v>
      </c>
      <c r="J5594">
        <f>_xlfn.XLOOKUP(Comuni[[#This Row],[Regione]],Ripartizione_geografica[Regione],Ripartizione_geografica[Codice Regione])</f>
        <v>13</v>
      </c>
      <c r="K5594">
        <f>_xlfn.XLOOKUP(Comuni[[#This Row],[Regione]],Table_0[Regione],Table_0[Totale])</f>
        <v>681425</v>
      </c>
      <c r="L5594">
        <f>_xlfn.XLOOKUP(Comuni[[#This Row],[Regione]],Table_0[Regione],Table_0[Guariti])</f>
        <v>668758</v>
      </c>
      <c r="M5594">
        <f>_xlfn.XLOOKUP(Comuni[[#This Row],[Regione]],Table_0[Regione],Table_0[Deceduti])</f>
        <v>4041</v>
      </c>
      <c r="N5594" s="1">
        <f>(Comuni[[#This Row],[Popolazione2011]]/Comuni[[#This Row],[Ammalati TOT]])*100</f>
        <v>0.15056682687016179</v>
      </c>
      <c r="O5594">
        <f>_xlfn.XLOOKUP(Comuni[[#This Row],[Regione]],Table_0[Regione],Table_0[TOT AREA])</f>
        <v>5834728</v>
      </c>
      <c r="P5594" s="1">
        <f>(Comuni[[#This Row],[Popolazione2011]]/Comuni[[#This Row],[Ammalati AREA]])*100</f>
        <v>1.7584367257565389E-2</v>
      </c>
    </row>
    <row r="5595" spans="1:16" x14ac:dyDescent="0.3">
      <c r="A5595" t="s">
        <v>5671</v>
      </c>
      <c r="B5595" t="s">
        <v>8032</v>
      </c>
      <c r="C5595" t="s">
        <v>5639</v>
      </c>
      <c r="D5595">
        <v>6217</v>
      </c>
      <c r="E5595" s="1">
        <f>(Comuni[[#This Row],[Popolazione2011]]/SUM(D:D))*100</f>
        <v>1.0462287014543235E-2</v>
      </c>
      <c r="F5595">
        <f t="shared" si="87"/>
        <v>1307309</v>
      </c>
      <c r="G5595" s="1">
        <f>(Comuni[[#This Row],[Popolazione2011]]/Comuni[[#This Row],[TOT POP REGIONE ]])*100</f>
        <v>0.47555704121978815</v>
      </c>
      <c r="H5595" t="str">
        <f>IF(Comuni[[#This Row],[Popolazione2011]]&gt;300000,"MAGGIORE","")</f>
        <v/>
      </c>
      <c r="I5595" t="str">
        <f>_xlfn.XLOOKUP(Comuni[[#This Row],[Regione]],Ripartizione_geografica[Regione],Ripartizione_geografica[Ripartizione geografica])</f>
        <v>Sud</v>
      </c>
      <c r="J5595">
        <f>_xlfn.XLOOKUP(Comuni[[#This Row],[Regione]],Ripartizione_geografica[Regione],Ripartizione_geografica[Codice Regione])</f>
        <v>13</v>
      </c>
      <c r="K5595">
        <f>_xlfn.XLOOKUP(Comuni[[#This Row],[Regione]],Table_0[Regione],Table_0[Totale])</f>
        <v>681425</v>
      </c>
      <c r="L5595">
        <f>_xlfn.XLOOKUP(Comuni[[#This Row],[Regione]],Table_0[Regione],Table_0[Guariti])</f>
        <v>668758</v>
      </c>
      <c r="M5595">
        <f>_xlfn.XLOOKUP(Comuni[[#This Row],[Regione]],Table_0[Regione],Table_0[Deceduti])</f>
        <v>4041</v>
      </c>
      <c r="N5595" s="1">
        <f>(Comuni[[#This Row],[Popolazione2011]]/Comuni[[#This Row],[Ammalati TOT]])*100</f>
        <v>0.91235279010896275</v>
      </c>
      <c r="O5595">
        <f>_xlfn.XLOOKUP(Comuni[[#This Row],[Regione]],Table_0[Regione],Table_0[TOT AREA])</f>
        <v>5834728</v>
      </c>
      <c r="P5595" s="1">
        <f>(Comuni[[#This Row],[Popolazione2011]]/Comuni[[#This Row],[Ammalati AREA]])*100</f>
        <v>0.10655166787552051</v>
      </c>
    </row>
    <row r="5596" spans="1:16" x14ac:dyDescent="0.3">
      <c r="A5596" t="s">
        <v>5672</v>
      </c>
      <c r="B5596" t="s">
        <v>8032</v>
      </c>
      <c r="C5596" t="s">
        <v>5639</v>
      </c>
      <c r="D5596">
        <v>396</v>
      </c>
      <c r="E5596" s="1">
        <f>(Comuni[[#This Row],[Popolazione2011]]/SUM(D:D))*100</f>
        <v>6.6640914552985701E-4</v>
      </c>
      <c r="F5596">
        <f t="shared" si="87"/>
        <v>1307309</v>
      </c>
      <c r="G5596" s="1">
        <f>(Comuni[[#This Row],[Popolazione2011]]/Comuni[[#This Row],[TOT POP REGIONE ]])*100</f>
        <v>3.0291231835778688E-2</v>
      </c>
      <c r="H5596" t="str">
        <f>IF(Comuni[[#This Row],[Popolazione2011]]&gt;300000,"MAGGIORE","")</f>
        <v/>
      </c>
      <c r="I5596" t="str">
        <f>_xlfn.XLOOKUP(Comuni[[#This Row],[Regione]],Ripartizione_geografica[Regione],Ripartizione_geografica[Ripartizione geografica])</f>
        <v>Sud</v>
      </c>
      <c r="J5596">
        <f>_xlfn.XLOOKUP(Comuni[[#This Row],[Regione]],Ripartizione_geografica[Regione],Ripartizione_geografica[Codice Regione])</f>
        <v>13</v>
      </c>
      <c r="K5596">
        <f>_xlfn.XLOOKUP(Comuni[[#This Row],[Regione]],Table_0[Regione],Table_0[Totale])</f>
        <v>681425</v>
      </c>
      <c r="L5596">
        <f>_xlfn.XLOOKUP(Comuni[[#This Row],[Regione]],Table_0[Regione],Table_0[Guariti])</f>
        <v>668758</v>
      </c>
      <c r="M5596">
        <f>_xlfn.XLOOKUP(Comuni[[#This Row],[Regione]],Table_0[Regione],Table_0[Deceduti])</f>
        <v>4041</v>
      </c>
      <c r="N5596" s="1">
        <f>(Comuni[[#This Row],[Popolazione2011]]/Comuni[[#This Row],[Ammalati TOT]])*100</f>
        <v>5.8113512125325603E-2</v>
      </c>
      <c r="O5596">
        <f>_xlfn.XLOOKUP(Comuni[[#This Row],[Regione]],Table_0[Regione],Table_0[TOT AREA])</f>
        <v>5834728</v>
      </c>
      <c r="P5596" s="1">
        <f>(Comuni[[#This Row],[Popolazione2011]]/Comuni[[#This Row],[Ammalati AREA]])*100</f>
        <v>6.7869487660778697E-3</v>
      </c>
    </row>
    <row r="5597" spans="1:16" x14ac:dyDescent="0.3">
      <c r="A5597" t="s">
        <v>5673</v>
      </c>
      <c r="B5597" t="s">
        <v>8032</v>
      </c>
      <c r="C5597" t="s">
        <v>5639</v>
      </c>
      <c r="D5597">
        <v>23816</v>
      </c>
      <c r="E5597" s="1">
        <f>(Comuni[[#This Row],[Popolazione2011]]/SUM(D:D))*100</f>
        <v>4.0078788408937055E-2</v>
      </c>
      <c r="F5597">
        <f t="shared" si="87"/>
        <v>1307309</v>
      </c>
      <c r="G5597" s="1">
        <f>(Comuni[[#This Row],[Popolazione2011]]/Comuni[[#This Row],[TOT POP REGIONE ]])*100</f>
        <v>1.8217575186891548</v>
      </c>
      <c r="H5597" t="str">
        <f>IF(Comuni[[#This Row],[Popolazione2011]]&gt;300000,"MAGGIORE","")</f>
        <v/>
      </c>
      <c r="I5597" t="str">
        <f>_xlfn.XLOOKUP(Comuni[[#This Row],[Regione]],Ripartizione_geografica[Regione],Ripartizione_geografica[Ripartizione geografica])</f>
        <v>Sud</v>
      </c>
      <c r="J5597">
        <f>_xlfn.XLOOKUP(Comuni[[#This Row],[Regione]],Ripartizione_geografica[Regione],Ripartizione_geografica[Codice Regione])</f>
        <v>13</v>
      </c>
      <c r="K5597">
        <f>_xlfn.XLOOKUP(Comuni[[#This Row],[Regione]],Table_0[Regione],Table_0[Totale])</f>
        <v>681425</v>
      </c>
      <c r="L5597">
        <f>_xlfn.XLOOKUP(Comuni[[#This Row],[Regione]],Table_0[Regione],Table_0[Guariti])</f>
        <v>668758</v>
      </c>
      <c r="M5597">
        <f>_xlfn.XLOOKUP(Comuni[[#This Row],[Regione]],Table_0[Regione],Table_0[Deceduti])</f>
        <v>4041</v>
      </c>
      <c r="N5597" s="1">
        <f>(Comuni[[#This Row],[Popolazione2011]]/Comuni[[#This Row],[Ammalati TOT]])*100</f>
        <v>3.4950287999412994</v>
      </c>
      <c r="O5597">
        <f>_xlfn.XLOOKUP(Comuni[[#This Row],[Regione]],Table_0[Regione],Table_0[TOT AREA])</f>
        <v>5834728</v>
      </c>
      <c r="P5597" s="1">
        <f>(Comuni[[#This Row],[Popolazione2011]]/Comuni[[#This Row],[Ammalati AREA]])*100</f>
        <v>0.40817669649724886</v>
      </c>
    </row>
    <row r="5598" spans="1:16" x14ac:dyDescent="0.3">
      <c r="A5598" t="s">
        <v>5674</v>
      </c>
      <c r="B5598" t="s">
        <v>8032</v>
      </c>
      <c r="C5598" t="s">
        <v>5639</v>
      </c>
      <c r="D5598">
        <v>1056</v>
      </c>
      <c r="E5598" s="1">
        <f>(Comuni[[#This Row],[Popolazione2011]]/SUM(D:D))*100</f>
        <v>1.7770910547462852E-3</v>
      </c>
      <c r="F5598">
        <f t="shared" si="87"/>
        <v>1307309</v>
      </c>
      <c r="G5598" s="1">
        <f>(Comuni[[#This Row],[Popolazione2011]]/Comuni[[#This Row],[TOT POP REGIONE ]])*100</f>
        <v>8.0776618228743172E-2</v>
      </c>
      <c r="H5598" t="str">
        <f>IF(Comuni[[#This Row],[Popolazione2011]]&gt;300000,"MAGGIORE","")</f>
        <v/>
      </c>
      <c r="I5598" t="str">
        <f>_xlfn.XLOOKUP(Comuni[[#This Row],[Regione]],Ripartizione_geografica[Regione],Ripartizione_geografica[Ripartizione geografica])</f>
        <v>Sud</v>
      </c>
      <c r="J5598">
        <f>_xlfn.XLOOKUP(Comuni[[#This Row],[Regione]],Ripartizione_geografica[Regione],Ripartizione_geografica[Codice Regione])</f>
        <v>13</v>
      </c>
      <c r="K5598">
        <f>_xlfn.XLOOKUP(Comuni[[#This Row],[Regione]],Table_0[Regione],Table_0[Totale])</f>
        <v>681425</v>
      </c>
      <c r="L5598">
        <f>_xlfn.XLOOKUP(Comuni[[#This Row],[Regione]],Table_0[Regione],Table_0[Guariti])</f>
        <v>668758</v>
      </c>
      <c r="M5598">
        <f>_xlfn.XLOOKUP(Comuni[[#This Row],[Regione]],Table_0[Regione],Table_0[Deceduti])</f>
        <v>4041</v>
      </c>
      <c r="N5598" s="1">
        <f>(Comuni[[#This Row],[Popolazione2011]]/Comuni[[#This Row],[Ammalati TOT]])*100</f>
        <v>0.15496936566753494</v>
      </c>
      <c r="O5598">
        <f>_xlfn.XLOOKUP(Comuni[[#This Row],[Regione]],Table_0[Regione],Table_0[TOT AREA])</f>
        <v>5834728</v>
      </c>
      <c r="P5598" s="1">
        <f>(Comuni[[#This Row],[Popolazione2011]]/Comuni[[#This Row],[Ammalati AREA]])*100</f>
        <v>1.809853004287432E-2</v>
      </c>
    </row>
    <row r="5599" spans="1:16" x14ac:dyDescent="0.3">
      <c r="A5599" t="s">
        <v>5675</v>
      </c>
      <c r="B5599" t="s">
        <v>8032</v>
      </c>
      <c r="C5599" t="s">
        <v>5639</v>
      </c>
      <c r="D5599">
        <v>1889</v>
      </c>
      <c r="E5599" s="1">
        <f>(Comuni[[#This Row],[Popolazione2011]]/SUM(D:D))*100</f>
        <v>3.1789062522876266E-3</v>
      </c>
      <c r="F5599">
        <f t="shared" si="87"/>
        <v>1307309</v>
      </c>
      <c r="G5599" s="1">
        <f>(Comuni[[#This Row],[Popolazione2011]]/Comuni[[#This Row],[TOT POP REGIONE ]])*100</f>
        <v>0.14449529529743926</v>
      </c>
      <c r="H5599" t="str">
        <f>IF(Comuni[[#This Row],[Popolazione2011]]&gt;300000,"MAGGIORE","")</f>
        <v/>
      </c>
      <c r="I5599" t="str">
        <f>_xlfn.XLOOKUP(Comuni[[#This Row],[Regione]],Ripartizione_geografica[Regione],Ripartizione_geografica[Ripartizione geografica])</f>
        <v>Sud</v>
      </c>
      <c r="J5599">
        <f>_xlfn.XLOOKUP(Comuni[[#This Row],[Regione]],Ripartizione_geografica[Regione],Ripartizione_geografica[Codice Regione])</f>
        <v>13</v>
      </c>
      <c r="K5599">
        <f>_xlfn.XLOOKUP(Comuni[[#This Row],[Regione]],Table_0[Regione],Table_0[Totale])</f>
        <v>681425</v>
      </c>
      <c r="L5599">
        <f>_xlfn.XLOOKUP(Comuni[[#This Row],[Regione]],Table_0[Regione],Table_0[Guariti])</f>
        <v>668758</v>
      </c>
      <c r="M5599">
        <f>_xlfn.XLOOKUP(Comuni[[#This Row],[Regione]],Table_0[Regione],Table_0[Deceduti])</f>
        <v>4041</v>
      </c>
      <c r="N5599" s="1">
        <f>(Comuni[[#This Row],[Popolazione2011]]/Comuni[[#This Row],[Ammalati TOT]])*100</f>
        <v>0.27721319294126279</v>
      </c>
      <c r="O5599">
        <f>_xlfn.XLOOKUP(Comuni[[#This Row],[Regione]],Table_0[Regione],Table_0[TOT AREA])</f>
        <v>5834728</v>
      </c>
      <c r="P5599" s="1">
        <f>(Comuni[[#This Row],[Popolazione2011]]/Comuni[[#This Row],[Ammalati AREA]])*100</f>
        <v>3.237511671495226E-2</v>
      </c>
    </row>
    <row r="5600" spans="1:16" x14ac:dyDescent="0.3">
      <c r="A5600" t="s">
        <v>5676</v>
      </c>
      <c r="B5600" t="s">
        <v>8032</v>
      </c>
      <c r="C5600" t="s">
        <v>5639</v>
      </c>
      <c r="D5600">
        <v>1088</v>
      </c>
      <c r="E5600" s="1">
        <f>(Comuni[[#This Row],[Popolazione2011]]/SUM(D:D))*100</f>
        <v>1.8309422988295062E-3</v>
      </c>
      <c r="F5600">
        <f t="shared" si="87"/>
        <v>1307309</v>
      </c>
      <c r="G5600" s="1">
        <f>(Comuni[[#This Row],[Popolazione2011]]/Comuni[[#This Row],[TOT POP REGIONE ]])*100</f>
        <v>8.3224394538705088E-2</v>
      </c>
      <c r="H5600" t="str">
        <f>IF(Comuni[[#This Row],[Popolazione2011]]&gt;300000,"MAGGIORE","")</f>
        <v/>
      </c>
      <c r="I5600" t="str">
        <f>_xlfn.XLOOKUP(Comuni[[#This Row],[Regione]],Ripartizione_geografica[Regione],Ripartizione_geografica[Ripartizione geografica])</f>
        <v>Sud</v>
      </c>
      <c r="J5600">
        <f>_xlfn.XLOOKUP(Comuni[[#This Row],[Regione]],Ripartizione_geografica[Regione],Ripartizione_geografica[Codice Regione])</f>
        <v>13</v>
      </c>
      <c r="K5600">
        <f>_xlfn.XLOOKUP(Comuni[[#This Row],[Regione]],Table_0[Regione],Table_0[Totale])</f>
        <v>681425</v>
      </c>
      <c r="L5600">
        <f>_xlfn.XLOOKUP(Comuni[[#This Row],[Regione]],Table_0[Regione],Table_0[Guariti])</f>
        <v>668758</v>
      </c>
      <c r="M5600">
        <f>_xlfn.XLOOKUP(Comuni[[#This Row],[Regione]],Table_0[Regione],Table_0[Deceduti])</f>
        <v>4041</v>
      </c>
      <c r="N5600" s="1">
        <f>(Comuni[[#This Row],[Popolazione2011]]/Comuni[[#This Row],[Ammalati TOT]])*100</f>
        <v>0.15966540705139964</v>
      </c>
      <c r="O5600">
        <f>_xlfn.XLOOKUP(Comuni[[#This Row],[Regione]],Table_0[Regione],Table_0[TOT AREA])</f>
        <v>5834728</v>
      </c>
      <c r="P5600" s="1">
        <f>(Comuni[[#This Row],[Popolazione2011]]/Comuni[[#This Row],[Ammalati AREA]])*100</f>
        <v>1.8646970347203848E-2</v>
      </c>
    </row>
    <row r="5601" spans="1:16" x14ac:dyDescent="0.3">
      <c r="A5601" t="s">
        <v>5677</v>
      </c>
      <c r="B5601" t="s">
        <v>8032</v>
      </c>
      <c r="C5601" t="s">
        <v>5639</v>
      </c>
      <c r="D5601">
        <v>328</v>
      </c>
      <c r="E5601" s="1">
        <f>(Comuni[[#This Row],[Popolazione2011]]/SUM(D:D))*100</f>
        <v>5.5197525185301296E-4</v>
      </c>
      <c r="F5601">
        <f t="shared" si="87"/>
        <v>1307309</v>
      </c>
      <c r="G5601" s="1">
        <f>(Comuni[[#This Row],[Popolazione2011]]/Comuni[[#This Row],[TOT POP REGIONE ]])*100</f>
        <v>2.5089707177109621E-2</v>
      </c>
      <c r="H5601" t="str">
        <f>IF(Comuni[[#This Row],[Popolazione2011]]&gt;300000,"MAGGIORE","")</f>
        <v/>
      </c>
      <c r="I5601" t="str">
        <f>_xlfn.XLOOKUP(Comuni[[#This Row],[Regione]],Ripartizione_geografica[Regione],Ripartizione_geografica[Ripartizione geografica])</f>
        <v>Sud</v>
      </c>
      <c r="J5601">
        <f>_xlfn.XLOOKUP(Comuni[[#This Row],[Regione]],Ripartizione_geografica[Regione],Ripartizione_geografica[Codice Regione])</f>
        <v>13</v>
      </c>
      <c r="K5601">
        <f>_xlfn.XLOOKUP(Comuni[[#This Row],[Regione]],Table_0[Regione],Table_0[Totale])</f>
        <v>681425</v>
      </c>
      <c r="L5601">
        <f>_xlfn.XLOOKUP(Comuni[[#This Row],[Regione]],Table_0[Regione],Table_0[Guariti])</f>
        <v>668758</v>
      </c>
      <c r="M5601">
        <f>_xlfn.XLOOKUP(Comuni[[#This Row],[Regione]],Table_0[Regione],Table_0[Deceduti])</f>
        <v>4041</v>
      </c>
      <c r="N5601" s="1">
        <f>(Comuni[[#This Row],[Popolazione2011]]/Comuni[[#This Row],[Ammalati TOT]])*100</f>
        <v>4.8134424184613125E-2</v>
      </c>
      <c r="O5601">
        <f>_xlfn.XLOOKUP(Comuni[[#This Row],[Regione]],Table_0[Regione],Table_0[TOT AREA])</f>
        <v>5834728</v>
      </c>
      <c r="P5601" s="1">
        <f>(Comuni[[#This Row],[Popolazione2011]]/Comuni[[#This Row],[Ammalati AREA]])*100</f>
        <v>5.62151311937763E-3</v>
      </c>
    </row>
    <row r="5602" spans="1:16" x14ac:dyDescent="0.3">
      <c r="A5602" t="s">
        <v>5678</v>
      </c>
      <c r="B5602" t="s">
        <v>8032</v>
      </c>
      <c r="C5602" t="s">
        <v>5639</v>
      </c>
      <c r="D5602">
        <v>1550</v>
      </c>
      <c r="E5602" s="1">
        <f>(Comuni[[#This Row],[Popolazione2011]]/SUM(D:D))*100</f>
        <v>2.608419635281006E-3</v>
      </c>
      <c r="F5602">
        <f t="shared" si="87"/>
        <v>1307309</v>
      </c>
      <c r="G5602" s="1">
        <f>(Comuni[[#This Row],[Popolazione2011]]/Comuni[[#This Row],[TOT POP REGIONE ]])*100</f>
        <v>0.11856416501378021</v>
      </c>
      <c r="H5602" t="str">
        <f>IF(Comuni[[#This Row],[Popolazione2011]]&gt;300000,"MAGGIORE","")</f>
        <v/>
      </c>
      <c r="I5602" t="str">
        <f>_xlfn.XLOOKUP(Comuni[[#This Row],[Regione]],Ripartizione_geografica[Regione],Ripartizione_geografica[Ripartizione geografica])</f>
        <v>Sud</v>
      </c>
      <c r="J5602">
        <f>_xlfn.XLOOKUP(Comuni[[#This Row],[Regione]],Ripartizione_geografica[Regione],Ripartizione_geografica[Codice Regione])</f>
        <v>13</v>
      </c>
      <c r="K5602">
        <f>_xlfn.XLOOKUP(Comuni[[#This Row],[Regione]],Table_0[Regione],Table_0[Totale])</f>
        <v>681425</v>
      </c>
      <c r="L5602">
        <f>_xlfn.XLOOKUP(Comuni[[#This Row],[Regione]],Table_0[Regione],Table_0[Guariti])</f>
        <v>668758</v>
      </c>
      <c r="M5602">
        <f>_xlfn.XLOOKUP(Comuni[[#This Row],[Regione]],Table_0[Regione],Table_0[Deceduti])</f>
        <v>4041</v>
      </c>
      <c r="N5602" s="1">
        <f>(Comuni[[#This Row],[Popolazione2011]]/Comuni[[#This Row],[Ammalati TOT]])*100</f>
        <v>0.22746450453094619</v>
      </c>
      <c r="O5602">
        <f>_xlfn.XLOOKUP(Comuni[[#This Row],[Regione]],Table_0[Regione],Table_0[TOT AREA])</f>
        <v>5834728</v>
      </c>
      <c r="P5602" s="1">
        <f>(Comuni[[#This Row],[Popolazione2011]]/Comuni[[#This Row],[Ammalati AREA]])*100</f>
        <v>2.6565077240961361E-2</v>
      </c>
    </row>
    <row r="5603" spans="1:16" x14ac:dyDescent="0.3">
      <c r="A5603" t="s">
        <v>5679</v>
      </c>
      <c r="B5603" t="s">
        <v>8032</v>
      </c>
      <c r="C5603" t="s">
        <v>5639</v>
      </c>
      <c r="D5603">
        <v>2935</v>
      </c>
      <c r="E5603" s="1">
        <f>(Comuni[[#This Row],[Popolazione2011]]/SUM(D:D))*100</f>
        <v>4.9391687932579045E-3</v>
      </c>
      <c r="F5603">
        <f t="shared" si="87"/>
        <v>1307309</v>
      </c>
      <c r="G5603" s="1">
        <f>(Comuni[[#This Row],[Popolazione2011]]/Comuni[[#This Row],[TOT POP REGIONE ]])*100</f>
        <v>0.22450698342931932</v>
      </c>
      <c r="H5603" t="str">
        <f>IF(Comuni[[#This Row],[Popolazione2011]]&gt;300000,"MAGGIORE","")</f>
        <v/>
      </c>
      <c r="I5603" t="str">
        <f>_xlfn.XLOOKUP(Comuni[[#This Row],[Regione]],Ripartizione_geografica[Regione],Ripartizione_geografica[Ripartizione geografica])</f>
        <v>Sud</v>
      </c>
      <c r="J5603">
        <f>_xlfn.XLOOKUP(Comuni[[#This Row],[Regione]],Ripartizione_geografica[Regione],Ripartizione_geografica[Codice Regione])</f>
        <v>13</v>
      </c>
      <c r="K5603">
        <f>_xlfn.XLOOKUP(Comuni[[#This Row],[Regione]],Table_0[Regione],Table_0[Totale])</f>
        <v>681425</v>
      </c>
      <c r="L5603">
        <f>_xlfn.XLOOKUP(Comuni[[#This Row],[Regione]],Table_0[Regione],Table_0[Guariti])</f>
        <v>668758</v>
      </c>
      <c r="M5603">
        <f>_xlfn.XLOOKUP(Comuni[[#This Row],[Regione]],Table_0[Regione],Table_0[Deceduti])</f>
        <v>4041</v>
      </c>
      <c r="N5603" s="1">
        <f>(Comuni[[#This Row],[Popolazione2011]]/Comuni[[#This Row],[Ammalati TOT]])*100</f>
        <v>0.43071504567634006</v>
      </c>
      <c r="O5603">
        <f>_xlfn.XLOOKUP(Comuni[[#This Row],[Regione]],Table_0[Regione],Table_0[TOT AREA])</f>
        <v>5834728</v>
      </c>
      <c r="P5603" s="1">
        <f>(Comuni[[#This Row],[Popolazione2011]]/Comuni[[#This Row],[Ammalati AREA]])*100</f>
        <v>5.0302259162723614E-2</v>
      </c>
    </row>
    <row r="5604" spans="1:16" x14ac:dyDescent="0.3">
      <c r="A5604" t="s">
        <v>5680</v>
      </c>
      <c r="B5604" t="s">
        <v>8032</v>
      </c>
      <c r="C5604" t="s">
        <v>5639</v>
      </c>
      <c r="D5604">
        <v>1270</v>
      </c>
      <c r="E5604" s="1">
        <f>(Comuni[[#This Row],[Popolazione2011]]/SUM(D:D))*100</f>
        <v>2.1372212495528245E-3</v>
      </c>
      <c r="F5604">
        <f t="shared" si="87"/>
        <v>1307309</v>
      </c>
      <c r="G5604" s="1">
        <f>(Comuni[[#This Row],[Popolazione2011]]/Comuni[[#This Row],[TOT POP REGIONE ]])*100</f>
        <v>9.7146122301613472E-2</v>
      </c>
      <c r="H5604" t="str">
        <f>IF(Comuni[[#This Row],[Popolazione2011]]&gt;300000,"MAGGIORE","")</f>
        <v/>
      </c>
      <c r="I5604" t="str">
        <f>_xlfn.XLOOKUP(Comuni[[#This Row],[Regione]],Ripartizione_geografica[Regione],Ripartizione_geografica[Ripartizione geografica])</f>
        <v>Sud</v>
      </c>
      <c r="J5604">
        <f>_xlfn.XLOOKUP(Comuni[[#This Row],[Regione]],Ripartizione_geografica[Regione],Ripartizione_geografica[Codice Regione])</f>
        <v>13</v>
      </c>
      <c r="K5604">
        <f>_xlfn.XLOOKUP(Comuni[[#This Row],[Regione]],Table_0[Regione],Table_0[Totale])</f>
        <v>681425</v>
      </c>
      <c r="L5604">
        <f>_xlfn.XLOOKUP(Comuni[[#This Row],[Regione]],Table_0[Regione],Table_0[Guariti])</f>
        <v>668758</v>
      </c>
      <c r="M5604">
        <f>_xlfn.XLOOKUP(Comuni[[#This Row],[Regione]],Table_0[Regione],Table_0[Deceduti])</f>
        <v>4041</v>
      </c>
      <c r="N5604" s="1">
        <f>(Comuni[[#This Row],[Popolazione2011]]/Comuni[[#This Row],[Ammalati TOT]])*100</f>
        <v>0.1863741424221301</v>
      </c>
      <c r="O5604">
        <f>_xlfn.XLOOKUP(Comuni[[#This Row],[Regione]],Table_0[Regione],Table_0[TOT AREA])</f>
        <v>5834728</v>
      </c>
      <c r="P5604" s="1">
        <f>(Comuni[[#This Row],[Popolazione2011]]/Comuni[[#This Row],[Ammalati AREA]])*100</f>
        <v>2.1766224578078017E-2</v>
      </c>
    </row>
    <row r="5605" spans="1:16" x14ac:dyDescent="0.3">
      <c r="A5605" t="s">
        <v>5681</v>
      </c>
      <c r="B5605" t="s">
        <v>8032</v>
      </c>
      <c r="C5605" t="s">
        <v>5639</v>
      </c>
      <c r="D5605">
        <v>9367</v>
      </c>
      <c r="E5605" s="1">
        <f>(Comuni[[#This Row],[Popolazione2011]]/SUM(D:D))*100</f>
        <v>1.5763268853985279E-2</v>
      </c>
      <c r="F5605">
        <f t="shared" si="87"/>
        <v>1307309</v>
      </c>
      <c r="G5605" s="1">
        <f>(Comuni[[#This Row],[Popolazione2011]]/Comuni[[#This Row],[TOT POP REGIONE ]])*100</f>
        <v>0.716510021731664</v>
      </c>
      <c r="H5605" t="str">
        <f>IF(Comuni[[#This Row],[Popolazione2011]]&gt;300000,"MAGGIORE","")</f>
        <v/>
      </c>
      <c r="I5605" t="str">
        <f>_xlfn.XLOOKUP(Comuni[[#This Row],[Regione]],Ripartizione_geografica[Regione],Ripartizione_geografica[Ripartizione geografica])</f>
        <v>Sud</v>
      </c>
      <c r="J5605">
        <f>_xlfn.XLOOKUP(Comuni[[#This Row],[Regione]],Ripartizione_geografica[Regione],Ripartizione_geografica[Codice Regione])</f>
        <v>13</v>
      </c>
      <c r="K5605">
        <f>_xlfn.XLOOKUP(Comuni[[#This Row],[Regione]],Table_0[Regione],Table_0[Totale])</f>
        <v>681425</v>
      </c>
      <c r="L5605">
        <f>_xlfn.XLOOKUP(Comuni[[#This Row],[Regione]],Table_0[Regione],Table_0[Guariti])</f>
        <v>668758</v>
      </c>
      <c r="M5605">
        <f>_xlfn.XLOOKUP(Comuni[[#This Row],[Regione]],Table_0[Regione],Table_0[Deceduti])</f>
        <v>4041</v>
      </c>
      <c r="N5605" s="1">
        <f>(Comuni[[#This Row],[Popolazione2011]]/Comuni[[#This Row],[Ammalati TOT]])*100</f>
        <v>1.3746193638331439</v>
      </c>
      <c r="O5605">
        <f>_xlfn.XLOOKUP(Comuni[[#This Row],[Regione]],Table_0[Regione],Table_0[TOT AREA])</f>
        <v>5834728</v>
      </c>
      <c r="P5605" s="1">
        <f>(Comuni[[#This Row],[Popolazione2011]]/Comuni[[#This Row],[Ammalati AREA]])*100</f>
        <v>0.16053876033295811</v>
      </c>
    </row>
    <row r="5606" spans="1:16" x14ac:dyDescent="0.3">
      <c r="A5606" t="s">
        <v>5682</v>
      </c>
      <c r="B5606" t="s">
        <v>8032</v>
      </c>
      <c r="C5606" t="s">
        <v>5639</v>
      </c>
      <c r="D5606">
        <v>432</v>
      </c>
      <c r="E5606" s="1">
        <f>(Comuni[[#This Row],[Popolazione2011]]/SUM(D:D))*100</f>
        <v>7.2699179512348048E-4</v>
      </c>
      <c r="F5606">
        <f t="shared" si="87"/>
        <v>1307309</v>
      </c>
      <c r="G5606" s="1">
        <f>(Comuni[[#This Row],[Popolazione2011]]/Comuni[[#This Row],[TOT POP REGIONE ]])*100</f>
        <v>3.3044980184485838E-2</v>
      </c>
      <c r="H5606" t="str">
        <f>IF(Comuni[[#This Row],[Popolazione2011]]&gt;300000,"MAGGIORE","")</f>
        <v/>
      </c>
      <c r="I5606" t="str">
        <f>_xlfn.XLOOKUP(Comuni[[#This Row],[Regione]],Ripartizione_geografica[Regione],Ripartizione_geografica[Ripartizione geografica])</f>
        <v>Sud</v>
      </c>
      <c r="J5606">
        <f>_xlfn.XLOOKUP(Comuni[[#This Row],[Regione]],Ripartizione_geografica[Regione],Ripartizione_geografica[Codice Regione])</f>
        <v>13</v>
      </c>
      <c r="K5606">
        <f>_xlfn.XLOOKUP(Comuni[[#This Row],[Regione]],Table_0[Regione],Table_0[Totale])</f>
        <v>681425</v>
      </c>
      <c r="L5606">
        <f>_xlfn.XLOOKUP(Comuni[[#This Row],[Regione]],Table_0[Regione],Table_0[Guariti])</f>
        <v>668758</v>
      </c>
      <c r="M5606">
        <f>_xlfn.XLOOKUP(Comuni[[#This Row],[Regione]],Table_0[Regione],Table_0[Deceduti])</f>
        <v>4041</v>
      </c>
      <c r="N5606" s="1">
        <f>(Comuni[[#This Row],[Popolazione2011]]/Comuni[[#This Row],[Ammalati TOT]])*100</f>
        <v>6.3396558682173393E-2</v>
      </c>
      <c r="O5606">
        <f>_xlfn.XLOOKUP(Comuni[[#This Row],[Regione]],Table_0[Regione],Table_0[TOT AREA])</f>
        <v>5834728</v>
      </c>
      <c r="P5606" s="1">
        <f>(Comuni[[#This Row],[Popolazione2011]]/Comuni[[#This Row],[Ammalati AREA]])*100</f>
        <v>7.403944108448586E-3</v>
      </c>
    </row>
    <row r="5607" spans="1:16" x14ac:dyDescent="0.3">
      <c r="A5607" t="s">
        <v>5683</v>
      </c>
      <c r="B5607" t="s">
        <v>8032</v>
      </c>
      <c r="C5607" t="s">
        <v>5639</v>
      </c>
      <c r="D5607">
        <v>1364</v>
      </c>
      <c r="E5607" s="1">
        <f>(Comuni[[#This Row],[Popolazione2011]]/SUM(D:D))*100</f>
        <v>2.2954092790472853E-3</v>
      </c>
      <c r="F5607">
        <f t="shared" si="87"/>
        <v>1307309</v>
      </c>
      <c r="G5607" s="1">
        <f>(Comuni[[#This Row],[Popolazione2011]]/Comuni[[#This Row],[TOT POP REGIONE ]])*100</f>
        <v>0.10433646521212658</v>
      </c>
      <c r="H5607" t="str">
        <f>IF(Comuni[[#This Row],[Popolazione2011]]&gt;300000,"MAGGIORE","")</f>
        <v/>
      </c>
      <c r="I5607" t="str">
        <f>_xlfn.XLOOKUP(Comuni[[#This Row],[Regione]],Ripartizione_geografica[Regione],Ripartizione_geografica[Ripartizione geografica])</f>
        <v>Sud</v>
      </c>
      <c r="J5607">
        <f>_xlfn.XLOOKUP(Comuni[[#This Row],[Regione]],Ripartizione_geografica[Regione],Ripartizione_geografica[Codice Regione])</f>
        <v>13</v>
      </c>
      <c r="K5607">
        <f>_xlfn.XLOOKUP(Comuni[[#This Row],[Regione]],Table_0[Regione],Table_0[Totale])</f>
        <v>681425</v>
      </c>
      <c r="L5607">
        <f>_xlfn.XLOOKUP(Comuni[[#This Row],[Regione]],Table_0[Regione],Table_0[Guariti])</f>
        <v>668758</v>
      </c>
      <c r="M5607">
        <f>_xlfn.XLOOKUP(Comuni[[#This Row],[Regione]],Table_0[Regione],Table_0[Deceduti])</f>
        <v>4041</v>
      </c>
      <c r="N5607" s="1">
        <f>(Comuni[[#This Row],[Popolazione2011]]/Comuni[[#This Row],[Ammalati TOT]])*100</f>
        <v>0.20016876398723263</v>
      </c>
      <c r="O5607">
        <f>_xlfn.XLOOKUP(Comuni[[#This Row],[Regione]],Table_0[Regione],Table_0[TOT AREA])</f>
        <v>5834728</v>
      </c>
      <c r="P5607" s="1">
        <f>(Comuni[[#This Row],[Popolazione2011]]/Comuni[[#This Row],[Ammalati AREA]])*100</f>
        <v>2.3377267972045996E-2</v>
      </c>
    </row>
    <row r="5608" spans="1:16" x14ac:dyDescent="0.3">
      <c r="A5608" t="s">
        <v>5684</v>
      </c>
      <c r="B5608" t="s">
        <v>8032</v>
      </c>
      <c r="C5608" t="s">
        <v>5639</v>
      </c>
      <c r="D5608">
        <v>35921</v>
      </c>
      <c r="E5608" s="1">
        <f>(Comuni[[#This Row],[Popolazione2011]]/SUM(D:D))*100</f>
        <v>6.0449704334792916E-2</v>
      </c>
      <c r="F5608">
        <f t="shared" si="87"/>
        <v>1307309</v>
      </c>
      <c r="G5608" s="1">
        <f>(Comuni[[#This Row],[Popolazione2011]]/Comuni[[#This Row],[TOT POP REGIONE ]])*100</f>
        <v>2.7477054009419346</v>
      </c>
      <c r="H5608" t="str">
        <f>IF(Comuni[[#This Row],[Popolazione2011]]&gt;300000,"MAGGIORE","")</f>
        <v/>
      </c>
      <c r="I5608" t="str">
        <f>_xlfn.XLOOKUP(Comuni[[#This Row],[Regione]],Ripartizione_geografica[Regione],Ripartizione_geografica[Ripartizione geografica])</f>
        <v>Sud</v>
      </c>
      <c r="J5608">
        <f>_xlfn.XLOOKUP(Comuni[[#This Row],[Regione]],Ripartizione_geografica[Regione],Ripartizione_geografica[Codice Regione])</f>
        <v>13</v>
      </c>
      <c r="K5608">
        <f>_xlfn.XLOOKUP(Comuni[[#This Row],[Regione]],Table_0[Regione],Table_0[Totale])</f>
        <v>681425</v>
      </c>
      <c r="L5608">
        <f>_xlfn.XLOOKUP(Comuni[[#This Row],[Regione]],Table_0[Regione],Table_0[Guariti])</f>
        <v>668758</v>
      </c>
      <c r="M5608">
        <f>_xlfn.XLOOKUP(Comuni[[#This Row],[Regione]],Table_0[Regione],Table_0[Deceduti])</f>
        <v>4041</v>
      </c>
      <c r="N5608" s="1">
        <f>(Comuni[[#This Row],[Popolazione2011]]/Comuni[[#This Row],[Ammalati TOT]])*100</f>
        <v>5.2714532046813662</v>
      </c>
      <c r="O5608">
        <f>_xlfn.XLOOKUP(Comuni[[#This Row],[Regione]],Table_0[Regione],Table_0[TOT AREA])</f>
        <v>5834728</v>
      </c>
      <c r="P5608" s="1">
        <f>(Comuni[[#This Row],[Popolazione2011]]/Comuni[[#This Row],[Ammalati AREA]])*100</f>
        <v>0.61564138036940197</v>
      </c>
    </row>
    <row r="5609" spans="1:16" x14ac:dyDescent="0.3">
      <c r="A5609" t="s">
        <v>5685</v>
      </c>
      <c r="B5609" t="s">
        <v>8032</v>
      </c>
      <c r="C5609" t="s">
        <v>5639</v>
      </c>
      <c r="D5609">
        <v>725</v>
      </c>
      <c r="E5609" s="1">
        <f>(Comuni[[#This Row],[Popolazione2011]]/SUM(D:D))*100</f>
        <v>1.2200672487604706E-3</v>
      </c>
      <c r="F5609">
        <f t="shared" si="87"/>
        <v>1307309</v>
      </c>
      <c r="G5609" s="1">
        <f>(Comuni[[#This Row],[Popolazione2011]]/Comuni[[#This Row],[TOT POP REGIONE ]])*100</f>
        <v>5.5457432022574617E-2</v>
      </c>
      <c r="H5609" t="str">
        <f>IF(Comuni[[#This Row],[Popolazione2011]]&gt;300000,"MAGGIORE","")</f>
        <v/>
      </c>
      <c r="I5609" t="str">
        <f>_xlfn.XLOOKUP(Comuni[[#This Row],[Regione]],Ripartizione_geografica[Regione],Ripartizione_geografica[Ripartizione geografica])</f>
        <v>Sud</v>
      </c>
      <c r="J5609">
        <f>_xlfn.XLOOKUP(Comuni[[#This Row],[Regione]],Ripartizione_geografica[Regione],Ripartizione_geografica[Codice Regione])</f>
        <v>13</v>
      </c>
      <c r="K5609">
        <f>_xlfn.XLOOKUP(Comuni[[#This Row],[Regione]],Table_0[Regione],Table_0[Totale])</f>
        <v>681425</v>
      </c>
      <c r="L5609">
        <f>_xlfn.XLOOKUP(Comuni[[#This Row],[Regione]],Table_0[Regione],Table_0[Guariti])</f>
        <v>668758</v>
      </c>
      <c r="M5609">
        <f>_xlfn.XLOOKUP(Comuni[[#This Row],[Regione]],Table_0[Regione],Table_0[Deceduti])</f>
        <v>4041</v>
      </c>
      <c r="N5609" s="1">
        <f>(Comuni[[#This Row],[Popolazione2011]]/Comuni[[#This Row],[Ammalati TOT]])*100</f>
        <v>0.1063946876031845</v>
      </c>
      <c r="O5609">
        <f>_xlfn.XLOOKUP(Comuni[[#This Row],[Regione]],Table_0[Regione],Table_0[TOT AREA])</f>
        <v>5834728</v>
      </c>
      <c r="P5609" s="1">
        <f>(Comuni[[#This Row],[Popolazione2011]]/Comuni[[#This Row],[Ammalati AREA]])*100</f>
        <v>1.2425600644965798E-2</v>
      </c>
    </row>
    <row r="5610" spans="1:16" x14ac:dyDescent="0.3">
      <c r="A5610" t="s">
        <v>5686</v>
      </c>
      <c r="B5610" t="s">
        <v>8032</v>
      </c>
      <c r="C5610" t="s">
        <v>5639</v>
      </c>
      <c r="D5610">
        <v>365</v>
      </c>
      <c r="E5610" s="1">
        <f>(Comuni[[#This Row],[Popolazione2011]]/SUM(D:D))*100</f>
        <v>6.1424075282423692E-4</v>
      </c>
      <c r="F5610">
        <f t="shared" si="87"/>
        <v>1307309</v>
      </c>
      <c r="G5610" s="1">
        <f>(Comuni[[#This Row],[Popolazione2011]]/Comuni[[#This Row],[TOT POP REGIONE ]])*100</f>
        <v>2.7919948535503086E-2</v>
      </c>
      <c r="H5610" t="str">
        <f>IF(Comuni[[#This Row],[Popolazione2011]]&gt;300000,"MAGGIORE","")</f>
        <v/>
      </c>
      <c r="I5610" t="str">
        <f>_xlfn.XLOOKUP(Comuni[[#This Row],[Regione]],Ripartizione_geografica[Regione],Ripartizione_geografica[Ripartizione geografica])</f>
        <v>Sud</v>
      </c>
      <c r="J5610">
        <f>_xlfn.XLOOKUP(Comuni[[#This Row],[Regione]],Ripartizione_geografica[Regione],Ripartizione_geografica[Codice Regione])</f>
        <v>13</v>
      </c>
      <c r="K5610">
        <f>_xlfn.XLOOKUP(Comuni[[#This Row],[Regione]],Table_0[Regione],Table_0[Totale])</f>
        <v>681425</v>
      </c>
      <c r="L5610">
        <f>_xlfn.XLOOKUP(Comuni[[#This Row],[Regione]],Table_0[Regione],Table_0[Guariti])</f>
        <v>668758</v>
      </c>
      <c r="M5610">
        <f>_xlfn.XLOOKUP(Comuni[[#This Row],[Regione]],Table_0[Regione],Table_0[Deceduti])</f>
        <v>4041</v>
      </c>
      <c r="N5610" s="1">
        <f>(Comuni[[#This Row],[Popolazione2011]]/Comuni[[#This Row],[Ammalati TOT]])*100</f>
        <v>5.3564222034706677E-2</v>
      </c>
      <c r="O5610">
        <f>_xlfn.XLOOKUP(Comuni[[#This Row],[Regione]],Table_0[Regione],Table_0[TOT AREA])</f>
        <v>5834728</v>
      </c>
      <c r="P5610" s="1">
        <f>(Comuni[[#This Row],[Popolazione2011]]/Comuni[[#This Row],[Ammalati AREA]])*100</f>
        <v>6.2556472212586429E-3</v>
      </c>
    </row>
    <row r="5611" spans="1:16" x14ac:dyDescent="0.3">
      <c r="A5611" t="s">
        <v>5687</v>
      </c>
      <c r="B5611" t="s">
        <v>8032</v>
      </c>
      <c r="C5611" t="s">
        <v>5639</v>
      </c>
      <c r="D5611">
        <v>712</v>
      </c>
      <c r="E5611" s="1">
        <f>(Comuni[[#This Row],[Popolazione2011]]/SUM(D:D))*100</f>
        <v>1.1981901808516622E-3</v>
      </c>
      <c r="F5611">
        <f t="shared" si="87"/>
        <v>1307309</v>
      </c>
      <c r="G5611" s="1">
        <f>(Comuni[[#This Row],[Popolazione2011]]/Comuni[[#This Row],[TOT POP REGIONE ]])*100</f>
        <v>5.4463022896652592E-2</v>
      </c>
      <c r="H5611" t="str">
        <f>IF(Comuni[[#This Row],[Popolazione2011]]&gt;300000,"MAGGIORE","")</f>
        <v/>
      </c>
      <c r="I5611" t="str">
        <f>_xlfn.XLOOKUP(Comuni[[#This Row],[Regione]],Ripartizione_geografica[Regione],Ripartizione_geografica[Ripartizione geografica])</f>
        <v>Sud</v>
      </c>
      <c r="J5611">
        <f>_xlfn.XLOOKUP(Comuni[[#This Row],[Regione]],Ripartizione_geografica[Regione],Ripartizione_geografica[Codice Regione])</f>
        <v>13</v>
      </c>
      <c r="K5611">
        <f>_xlfn.XLOOKUP(Comuni[[#This Row],[Regione]],Table_0[Regione],Table_0[Totale])</f>
        <v>681425</v>
      </c>
      <c r="L5611">
        <f>_xlfn.XLOOKUP(Comuni[[#This Row],[Regione]],Table_0[Regione],Table_0[Guariti])</f>
        <v>668758</v>
      </c>
      <c r="M5611">
        <f>_xlfn.XLOOKUP(Comuni[[#This Row],[Regione]],Table_0[Regione],Table_0[Deceduti])</f>
        <v>4041</v>
      </c>
      <c r="N5611" s="1">
        <f>(Comuni[[#This Row],[Popolazione2011]]/Comuni[[#This Row],[Ammalati TOT]])*100</f>
        <v>0.10448692079098948</v>
      </c>
      <c r="O5611">
        <f>_xlfn.XLOOKUP(Comuni[[#This Row],[Regione]],Table_0[Regione],Table_0[TOT AREA])</f>
        <v>5834728</v>
      </c>
      <c r="P5611" s="1">
        <f>(Comuni[[#This Row],[Popolazione2011]]/Comuni[[#This Row],[Ammalati AREA]])*100</f>
        <v>1.2202796771331929E-2</v>
      </c>
    </row>
    <row r="5612" spans="1:16" x14ac:dyDescent="0.3">
      <c r="A5612" t="s">
        <v>5688</v>
      </c>
      <c r="B5612" t="s">
        <v>8032</v>
      </c>
      <c r="C5612" t="s">
        <v>5639</v>
      </c>
      <c r="D5612">
        <v>4844</v>
      </c>
      <c r="E5612" s="1">
        <f>(Comuni[[#This Row],[Popolazione2011]]/SUM(D:D))*100</f>
        <v>8.1517320730975437E-3</v>
      </c>
      <c r="F5612">
        <f t="shared" si="87"/>
        <v>1307309</v>
      </c>
      <c r="G5612" s="1">
        <f>(Comuni[[#This Row],[Popolazione2011]]/Comuni[[#This Row],[TOT POP REGIONE ]])*100</f>
        <v>0.37053213892048475</v>
      </c>
      <c r="H5612" t="str">
        <f>IF(Comuni[[#This Row],[Popolazione2011]]&gt;300000,"MAGGIORE","")</f>
        <v/>
      </c>
      <c r="I5612" t="str">
        <f>_xlfn.XLOOKUP(Comuni[[#This Row],[Regione]],Ripartizione_geografica[Regione],Ripartizione_geografica[Ripartizione geografica])</f>
        <v>Sud</v>
      </c>
      <c r="J5612">
        <f>_xlfn.XLOOKUP(Comuni[[#This Row],[Regione]],Ripartizione_geografica[Regione],Ripartizione_geografica[Codice Regione])</f>
        <v>13</v>
      </c>
      <c r="K5612">
        <f>_xlfn.XLOOKUP(Comuni[[#This Row],[Regione]],Table_0[Regione],Table_0[Totale])</f>
        <v>681425</v>
      </c>
      <c r="L5612">
        <f>_xlfn.XLOOKUP(Comuni[[#This Row],[Regione]],Table_0[Regione],Table_0[Guariti])</f>
        <v>668758</v>
      </c>
      <c r="M5612">
        <f>_xlfn.XLOOKUP(Comuni[[#This Row],[Regione]],Table_0[Regione],Table_0[Deceduti])</f>
        <v>4041</v>
      </c>
      <c r="N5612" s="1">
        <f>(Comuni[[#This Row],[Popolazione2011]]/Comuni[[#This Row],[Ammalati TOT]])*100</f>
        <v>0.71086326448251824</v>
      </c>
      <c r="O5612">
        <f>_xlfn.XLOOKUP(Comuni[[#This Row],[Regione]],Table_0[Regione],Table_0[TOT AREA])</f>
        <v>5834728</v>
      </c>
      <c r="P5612" s="1">
        <f>(Comuni[[#This Row],[Popolazione2011]]/Comuni[[#This Row],[Ammalati AREA]])*100</f>
        <v>8.3020151067881826E-2</v>
      </c>
    </row>
    <row r="5613" spans="1:16" x14ac:dyDescent="0.3">
      <c r="A5613" t="s">
        <v>5689</v>
      </c>
      <c r="B5613" t="s">
        <v>8032</v>
      </c>
      <c r="C5613" t="s">
        <v>5639</v>
      </c>
      <c r="D5613">
        <v>1032</v>
      </c>
      <c r="E5613" s="1">
        <f>(Comuni[[#This Row],[Popolazione2011]]/SUM(D:D))*100</f>
        <v>1.7367026216838699E-3</v>
      </c>
      <c r="F5613">
        <f t="shared" si="87"/>
        <v>1307309</v>
      </c>
      <c r="G5613" s="1">
        <f>(Comuni[[#This Row],[Popolazione2011]]/Comuni[[#This Row],[TOT POP REGIONE ]])*100</f>
        <v>7.8940785996271731E-2</v>
      </c>
      <c r="H5613" t="str">
        <f>IF(Comuni[[#This Row],[Popolazione2011]]&gt;300000,"MAGGIORE","")</f>
        <v/>
      </c>
      <c r="I5613" t="str">
        <f>_xlfn.XLOOKUP(Comuni[[#This Row],[Regione]],Ripartizione_geografica[Regione],Ripartizione_geografica[Ripartizione geografica])</f>
        <v>Sud</v>
      </c>
      <c r="J5613">
        <f>_xlfn.XLOOKUP(Comuni[[#This Row],[Regione]],Ripartizione_geografica[Regione],Ripartizione_geografica[Codice Regione])</f>
        <v>13</v>
      </c>
      <c r="K5613">
        <f>_xlfn.XLOOKUP(Comuni[[#This Row],[Regione]],Table_0[Regione],Table_0[Totale])</f>
        <v>681425</v>
      </c>
      <c r="L5613">
        <f>_xlfn.XLOOKUP(Comuni[[#This Row],[Regione]],Table_0[Regione],Table_0[Guariti])</f>
        <v>668758</v>
      </c>
      <c r="M5613">
        <f>_xlfn.XLOOKUP(Comuni[[#This Row],[Regione]],Table_0[Regione],Table_0[Deceduti])</f>
        <v>4041</v>
      </c>
      <c r="N5613" s="1">
        <f>(Comuni[[#This Row],[Popolazione2011]]/Comuni[[#This Row],[Ammalati TOT]])*100</f>
        <v>0.15144733462963644</v>
      </c>
      <c r="O5613">
        <f>_xlfn.XLOOKUP(Comuni[[#This Row],[Regione]],Table_0[Regione],Table_0[TOT AREA])</f>
        <v>5834728</v>
      </c>
      <c r="P5613" s="1">
        <f>(Comuni[[#This Row],[Popolazione2011]]/Comuni[[#This Row],[Ammalati AREA]])*100</f>
        <v>1.7687199814627175E-2</v>
      </c>
    </row>
    <row r="5614" spans="1:16" x14ac:dyDescent="0.3">
      <c r="A5614" t="s">
        <v>5690</v>
      </c>
      <c r="B5614" t="s">
        <v>8032</v>
      </c>
      <c r="C5614" t="s">
        <v>5639</v>
      </c>
      <c r="D5614">
        <v>141</v>
      </c>
      <c r="E5614" s="1">
        <f>(Comuni[[#This Row],[Popolazione2011]]/SUM(D:D))*100</f>
        <v>2.3728204424169154E-4</v>
      </c>
      <c r="F5614">
        <f t="shared" si="87"/>
        <v>1307309</v>
      </c>
      <c r="G5614" s="1">
        <f>(Comuni[[#This Row],[Popolazione2011]]/Comuni[[#This Row],[TOT POP REGIONE ]])*100</f>
        <v>1.0785514365769683E-2</v>
      </c>
      <c r="H5614" t="str">
        <f>IF(Comuni[[#This Row],[Popolazione2011]]&gt;300000,"MAGGIORE","")</f>
        <v/>
      </c>
      <c r="I5614" t="str">
        <f>_xlfn.XLOOKUP(Comuni[[#This Row],[Regione]],Ripartizione_geografica[Regione],Ripartizione_geografica[Ripartizione geografica])</f>
        <v>Sud</v>
      </c>
      <c r="J5614">
        <f>_xlfn.XLOOKUP(Comuni[[#This Row],[Regione]],Ripartizione_geografica[Regione],Ripartizione_geografica[Codice Regione])</f>
        <v>13</v>
      </c>
      <c r="K5614">
        <f>_xlfn.XLOOKUP(Comuni[[#This Row],[Regione]],Table_0[Regione],Table_0[Totale])</f>
        <v>681425</v>
      </c>
      <c r="L5614">
        <f>_xlfn.XLOOKUP(Comuni[[#This Row],[Regione]],Table_0[Regione],Table_0[Guariti])</f>
        <v>668758</v>
      </c>
      <c r="M5614">
        <f>_xlfn.XLOOKUP(Comuni[[#This Row],[Regione]],Table_0[Regione],Table_0[Deceduti])</f>
        <v>4041</v>
      </c>
      <c r="N5614" s="1">
        <f>(Comuni[[#This Row],[Popolazione2011]]/Comuni[[#This Row],[Ammalati TOT]])*100</f>
        <v>2.0691932347653812E-2</v>
      </c>
      <c r="O5614">
        <f>_xlfn.XLOOKUP(Comuni[[#This Row],[Regione]],Table_0[Regione],Table_0[TOT AREA])</f>
        <v>5834728</v>
      </c>
      <c r="P5614" s="1">
        <f>(Comuni[[#This Row],[Popolazione2011]]/Comuni[[#This Row],[Ammalati AREA]])*100</f>
        <v>2.4165650909519689E-3</v>
      </c>
    </row>
    <row r="5615" spans="1:16" x14ac:dyDescent="0.3">
      <c r="A5615" t="s">
        <v>5691</v>
      </c>
      <c r="B5615" t="s">
        <v>8032</v>
      </c>
      <c r="C5615" t="s">
        <v>5639</v>
      </c>
      <c r="D5615">
        <v>80</v>
      </c>
      <c r="E5615" s="1">
        <f>(Comuni[[#This Row],[Popolazione2011]]/SUM(D:D))*100</f>
        <v>1.3462811020805194E-4</v>
      </c>
      <c r="F5615">
        <f t="shared" si="87"/>
        <v>1307309</v>
      </c>
      <c r="G5615" s="1">
        <f>(Comuni[[#This Row],[Popolazione2011]]/Comuni[[#This Row],[TOT POP REGIONE ]])*100</f>
        <v>6.1194407749047847E-3</v>
      </c>
      <c r="H5615" t="str">
        <f>IF(Comuni[[#This Row],[Popolazione2011]]&gt;300000,"MAGGIORE","")</f>
        <v/>
      </c>
      <c r="I5615" t="str">
        <f>_xlfn.XLOOKUP(Comuni[[#This Row],[Regione]],Ripartizione_geografica[Regione],Ripartizione_geografica[Ripartizione geografica])</f>
        <v>Sud</v>
      </c>
      <c r="J5615">
        <f>_xlfn.XLOOKUP(Comuni[[#This Row],[Regione]],Ripartizione_geografica[Regione],Ripartizione_geografica[Codice Regione])</f>
        <v>13</v>
      </c>
      <c r="K5615">
        <f>_xlfn.XLOOKUP(Comuni[[#This Row],[Regione]],Table_0[Regione],Table_0[Totale])</f>
        <v>681425</v>
      </c>
      <c r="L5615">
        <f>_xlfn.XLOOKUP(Comuni[[#This Row],[Regione]],Table_0[Regione],Table_0[Guariti])</f>
        <v>668758</v>
      </c>
      <c r="M5615">
        <f>_xlfn.XLOOKUP(Comuni[[#This Row],[Regione]],Table_0[Regione],Table_0[Deceduti])</f>
        <v>4041</v>
      </c>
      <c r="N5615" s="1">
        <f>(Comuni[[#This Row],[Popolazione2011]]/Comuni[[#This Row],[Ammalati TOT]])*100</f>
        <v>1.1740103459661737E-2</v>
      </c>
      <c r="O5615">
        <f>_xlfn.XLOOKUP(Comuni[[#This Row],[Regione]],Table_0[Regione],Table_0[TOT AREA])</f>
        <v>5834728</v>
      </c>
      <c r="P5615" s="1">
        <f>(Comuni[[#This Row],[Popolazione2011]]/Comuni[[#This Row],[Ammalati AREA]])*100</f>
        <v>1.3711007608238123E-3</v>
      </c>
    </row>
    <row r="5616" spans="1:16" x14ac:dyDescent="0.3">
      <c r="A5616" t="s">
        <v>5692</v>
      </c>
      <c r="B5616" t="s">
        <v>8032</v>
      </c>
      <c r="C5616" t="s">
        <v>5639</v>
      </c>
      <c r="D5616">
        <v>736</v>
      </c>
      <c r="E5616" s="1">
        <f>(Comuni[[#This Row],[Popolazione2011]]/SUM(D:D))*100</f>
        <v>1.2385786139140777E-3</v>
      </c>
      <c r="F5616">
        <f t="shared" si="87"/>
        <v>1307309</v>
      </c>
      <c r="G5616" s="1">
        <f>(Comuni[[#This Row],[Popolazione2011]]/Comuni[[#This Row],[TOT POP REGIONE ]])*100</f>
        <v>5.6298855129124026E-2</v>
      </c>
      <c r="H5616" t="str">
        <f>IF(Comuni[[#This Row],[Popolazione2011]]&gt;300000,"MAGGIORE","")</f>
        <v/>
      </c>
      <c r="I5616" t="str">
        <f>_xlfn.XLOOKUP(Comuni[[#This Row],[Regione]],Ripartizione_geografica[Regione],Ripartizione_geografica[Ripartizione geografica])</f>
        <v>Sud</v>
      </c>
      <c r="J5616">
        <f>_xlfn.XLOOKUP(Comuni[[#This Row],[Regione]],Ripartizione_geografica[Regione],Ripartizione_geografica[Codice Regione])</f>
        <v>13</v>
      </c>
      <c r="K5616">
        <f>_xlfn.XLOOKUP(Comuni[[#This Row],[Regione]],Table_0[Regione],Table_0[Totale])</f>
        <v>681425</v>
      </c>
      <c r="L5616">
        <f>_xlfn.XLOOKUP(Comuni[[#This Row],[Regione]],Table_0[Regione],Table_0[Guariti])</f>
        <v>668758</v>
      </c>
      <c r="M5616">
        <f>_xlfn.XLOOKUP(Comuni[[#This Row],[Regione]],Table_0[Regione],Table_0[Deceduti])</f>
        <v>4041</v>
      </c>
      <c r="N5616" s="1">
        <f>(Comuni[[#This Row],[Popolazione2011]]/Comuni[[#This Row],[Ammalati TOT]])*100</f>
        <v>0.10800895182888799</v>
      </c>
      <c r="O5616">
        <f>_xlfn.XLOOKUP(Comuni[[#This Row],[Regione]],Table_0[Regione],Table_0[TOT AREA])</f>
        <v>5834728</v>
      </c>
      <c r="P5616" s="1">
        <f>(Comuni[[#This Row],[Popolazione2011]]/Comuni[[#This Row],[Ammalati AREA]])*100</f>
        <v>1.2614126999579072E-2</v>
      </c>
    </row>
    <row r="5617" spans="1:16" x14ac:dyDescent="0.3">
      <c r="A5617" t="s">
        <v>5693</v>
      </c>
      <c r="B5617" t="s">
        <v>8032</v>
      </c>
      <c r="C5617" t="s">
        <v>5639</v>
      </c>
      <c r="D5617">
        <v>2564</v>
      </c>
      <c r="E5617" s="1">
        <f>(Comuni[[#This Row],[Popolazione2011]]/SUM(D:D))*100</f>
        <v>4.3148309321680645E-3</v>
      </c>
      <c r="F5617">
        <f t="shared" si="87"/>
        <v>1307309</v>
      </c>
      <c r="G5617" s="1">
        <f>(Comuni[[#This Row],[Popolazione2011]]/Comuni[[#This Row],[TOT POP REGIONE ]])*100</f>
        <v>0.19612807683569836</v>
      </c>
      <c r="H5617" t="str">
        <f>IF(Comuni[[#This Row],[Popolazione2011]]&gt;300000,"MAGGIORE","")</f>
        <v/>
      </c>
      <c r="I5617" t="str">
        <f>_xlfn.XLOOKUP(Comuni[[#This Row],[Regione]],Ripartizione_geografica[Regione],Ripartizione_geografica[Ripartizione geografica])</f>
        <v>Sud</v>
      </c>
      <c r="J5617">
        <f>_xlfn.XLOOKUP(Comuni[[#This Row],[Regione]],Ripartizione_geografica[Regione],Ripartizione_geografica[Codice Regione])</f>
        <v>13</v>
      </c>
      <c r="K5617">
        <f>_xlfn.XLOOKUP(Comuni[[#This Row],[Regione]],Table_0[Regione],Table_0[Totale])</f>
        <v>681425</v>
      </c>
      <c r="L5617">
        <f>_xlfn.XLOOKUP(Comuni[[#This Row],[Regione]],Table_0[Regione],Table_0[Guariti])</f>
        <v>668758</v>
      </c>
      <c r="M5617">
        <f>_xlfn.XLOOKUP(Comuni[[#This Row],[Regione]],Table_0[Regione],Table_0[Deceduti])</f>
        <v>4041</v>
      </c>
      <c r="N5617" s="1">
        <f>(Comuni[[#This Row],[Popolazione2011]]/Comuni[[#This Row],[Ammalati TOT]])*100</f>
        <v>0.3762703158821587</v>
      </c>
      <c r="O5617">
        <f>_xlfn.XLOOKUP(Comuni[[#This Row],[Regione]],Table_0[Regione],Table_0[TOT AREA])</f>
        <v>5834728</v>
      </c>
      <c r="P5617" s="1">
        <f>(Comuni[[#This Row],[Popolazione2011]]/Comuni[[#This Row],[Ammalati AREA]])*100</f>
        <v>4.3943779384403178E-2</v>
      </c>
    </row>
    <row r="5618" spans="1:16" x14ac:dyDescent="0.3">
      <c r="A5618" t="s">
        <v>5694</v>
      </c>
      <c r="B5618" t="s">
        <v>8032</v>
      </c>
      <c r="C5618" t="s">
        <v>5639</v>
      </c>
      <c r="D5618">
        <v>2291</v>
      </c>
      <c r="E5618" s="1">
        <f>(Comuni[[#This Row],[Popolazione2011]]/SUM(D:D))*100</f>
        <v>3.8554125060830868E-3</v>
      </c>
      <c r="F5618">
        <f t="shared" si="87"/>
        <v>1307309</v>
      </c>
      <c r="G5618" s="1">
        <f>(Comuni[[#This Row],[Popolazione2011]]/Comuni[[#This Row],[TOT POP REGIONE ]])*100</f>
        <v>0.17524548519133579</v>
      </c>
      <c r="H5618" t="str">
        <f>IF(Comuni[[#This Row],[Popolazione2011]]&gt;300000,"MAGGIORE","")</f>
        <v/>
      </c>
      <c r="I5618" t="str">
        <f>_xlfn.XLOOKUP(Comuni[[#This Row],[Regione]],Ripartizione_geografica[Regione],Ripartizione_geografica[Ripartizione geografica])</f>
        <v>Sud</v>
      </c>
      <c r="J5618">
        <f>_xlfn.XLOOKUP(Comuni[[#This Row],[Regione]],Ripartizione_geografica[Regione],Ripartizione_geografica[Codice Regione])</f>
        <v>13</v>
      </c>
      <c r="K5618">
        <f>_xlfn.XLOOKUP(Comuni[[#This Row],[Regione]],Table_0[Regione],Table_0[Totale])</f>
        <v>681425</v>
      </c>
      <c r="L5618">
        <f>_xlfn.XLOOKUP(Comuni[[#This Row],[Regione]],Table_0[Regione],Table_0[Guariti])</f>
        <v>668758</v>
      </c>
      <c r="M5618">
        <f>_xlfn.XLOOKUP(Comuni[[#This Row],[Regione]],Table_0[Regione],Table_0[Deceduti])</f>
        <v>4041</v>
      </c>
      <c r="N5618" s="1">
        <f>(Comuni[[#This Row],[Popolazione2011]]/Comuni[[#This Row],[Ammalati TOT]])*100</f>
        <v>0.33620721282606303</v>
      </c>
      <c r="O5618">
        <f>_xlfn.XLOOKUP(Comuni[[#This Row],[Regione]],Table_0[Regione],Table_0[TOT AREA])</f>
        <v>5834728</v>
      </c>
      <c r="P5618" s="1">
        <f>(Comuni[[#This Row],[Popolazione2011]]/Comuni[[#This Row],[Ammalati AREA]])*100</f>
        <v>3.9264898038091925E-2</v>
      </c>
    </row>
    <row r="5619" spans="1:16" x14ac:dyDescent="0.3">
      <c r="A5619" t="s">
        <v>5695</v>
      </c>
      <c r="B5619" t="s">
        <v>8032</v>
      </c>
      <c r="C5619" t="s">
        <v>5639</v>
      </c>
      <c r="D5619">
        <v>4008</v>
      </c>
      <c r="E5619" s="1">
        <f>(Comuni[[#This Row],[Popolazione2011]]/SUM(D:D))*100</f>
        <v>6.744868321423402E-3</v>
      </c>
      <c r="F5619">
        <f t="shared" si="87"/>
        <v>1307309</v>
      </c>
      <c r="G5619" s="1">
        <f>(Comuni[[#This Row],[Popolazione2011]]/Comuni[[#This Row],[TOT POP REGIONE ]])*100</f>
        <v>0.30658398282272975</v>
      </c>
      <c r="H5619" t="str">
        <f>IF(Comuni[[#This Row],[Popolazione2011]]&gt;300000,"MAGGIORE","")</f>
        <v/>
      </c>
      <c r="I5619" t="str">
        <f>_xlfn.XLOOKUP(Comuni[[#This Row],[Regione]],Ripartizione_geografica[Regione],Ripartizione_geografica[Ripartizione geografica])</f>
        <v>Sud</v>
      </c>
      <c r="J5619">
        <f>_xlfn.XLOOKUP(Comuni[[#This Row],[Regione]],Ripartizione_geografica[Regione],Ripartizione_geografica[Codice Regione])</f>
        <v>13</v>
      </c>
      <c r="K5619">
        <f>_xlfn.XLOOKUP(Comuni[[#This Row],[Regione]],Table_0[Regione],Table_0[Totale])</f>
        <v>681425</v>
      </c>
      <c r="L5619">
        <f>_xlfn.XLOOKUP(Comuni[[#This Row],[Regione]],Table_0[Regione],Table_0[Guariti])</f>
        <v>668758</v>
      </c>
      <c r="M5619">
        <f>_xlfn.XLOOKUP(Comuni[[#This Row],[Regione]],Table_0[Regione],Table_0[Deceduti])</f>
        <v>4041</v>
      </c>
      <c r="N5619" s="1">
        <f>(Comuni[[#This Row],[Popolazione2011]]/Comuni[[#This Row],[Ammalati TOT]])*100</f>
        <v>0.58817918332905306</v>
      </c>
      <c r="O5619">
        <f>_xlfn.XLOOKUP(Comuni[[#This Row],[Regione]],Table_0[Regione],Table_0[TOT AREA])</f>
        <v>5834728</v>
      </c>
      <c r="P5619" s="1">
        <f>(Comuni[[#This Row],[Popolazione2011]]/Comuni[[#This Row],[Ammalati AREA]])*100</f>
        <v>6.8692148117272991E-2</v>
      </c>
    </row>
    <row r="5620" spans="1:16" x14ac:dyDescent="0.3">
      <c r="A5620" t="s">
        <v>5696</v>
      </c>
      <c r="B5620" t="s">
        <v>8032</v>
      </c>
      <c r="C5620" t="s">
        <v>5639</v>
      </c>
      <c r="D5620">
        <v>23425</v>
      </c>
      <c r="E5620" s="1">
        <f>(Comuni[[#This Row],[Popolazione2011]]/SUM(D:D))*100</f>
        <v>3.9420793520295205E-2</v>
      </c>
      <c r="F5620">
        <f t="shared" si="87"/>
        <v>1307309</v>
      </c>
      <c r="G5620" s="1">
        <f>(Comuni[[#This Row],[Popolazione2011]]/Comuni[[#This Row],[TOT POP REGIONE ]])*100</f>
        <v>1.7918487519018076</v>
      </c>
      <c r="H5620" t="str">
        <f>IF(Comuni[[#This Row],[Popolazione2011]]&gt;300000,"MAGGIORE","")</f>
        <v/>
      </c>
      <c r="I5620" t="str">
        <f>_xlfn.XLOOKUP(Comuni[[#This Row],[Regione]],Ripartizione_geografica[Regione],Ripartizione_geografica[Ripartizione geografica])</f>
        <v>Sud</v>
      </c>
      <c r="J5620">
        <f>_xlfn.XLOOKUP(Comuni[[#This Row],[Regione]],Ripartizione_geografica[Regione],Ripartizione_geografica[Codice Regione])</f>
        <v>13</v>
      </c>
      <c r="K5620">
        <f>_xlfn.XLOOKUP(Comuni[[#This Row],[Regione]],Table_0[Regione],Table_0[Totale])</f>
        <v>681425</v>
      </c>
      <c r="L5620">
        <f>_xlfn.XLOOKUP(Comuni[[#This Row],[Regione]],Table_0[Regione],Table_0[Guariti])</f>
        <v>668758</v>
      </c>
      <c r="M5620">
        <f>_xlfn.XLOOKUP(Comuni[[#This Row],[Regione]],Table_0[Regione],Table_0[Deceduti])</f>
        <v>4041</v>
      </c>
      <c r="N5620" s="1">
        <f>(Comuni[[#This Row],[Popolazione2011]]/Comuni[[#This Row],[Ammalati TOT]])*100</f>
        <v>3.4376490442822023</v>
      </c>
      <c r="O5620">
        <f>_xlfn.XLOOKUP(Comuni[[#This Row],[Regione]],Table_0[Regione],Table_0[TOT AREA])</f>
        <v>5834728</v>
      </c>
      <c r="P5620" s="1">
        <f>(Comuni[[#This Row],[Popolazione2011]]/Comuni[[#This Row],[Ammalati AREA]])*100</f>
        <v>0.40147544152872255</v>
      </c>
    </row>
    <row r="5621" spans="1:16" x14ac:dyDescent="0.3">
      <c r="A5621" t="s">
        <v>5697</v>
      </c>
      <c r="B5621" t="s">
        <v>8032</v>
      </c>
      <c r="C5621" t="s">
        <v>5639</v>
      </c>
      <c r="D5621">
        <v>4466</v>
      </c>
      <c r="E5621" s="1">
        <f>(Comuni[[#This Row],[Popolazione2011]]/SUM(D:D))*100</f>
        <v>7.5156142523644985E-3</v>
      </c>
      <c r="F5621">
        <f t="shared" si="87"/>
        <v>1307309</v>
      </c>
      <c r="G5621" s="1">
        <f>(Comuni[[#This Row],[Popolazione2011]]/Comuni[[#This Row],[TOT POP REGIONE ]])*100</f>
        <v>0.34161778125905962</v>
      </c>
      <c r="H5621" t="str">
        <f>IF(Comuni[[#This Row],[Popolazione2011]]&gt;300000,"MAGGIORE","")</f>
        <v/>
      </c>
      <c r="I5621" t="str">
        <f>_xlfn.XLOOKUP(Comuni[[#This Row],[Regione]],Ripartizione_geografica[Regione],Ripartizione_geografica[Ripartizione geografica])</f>
        <v>Sud</v>
      </c>
      <c r="J5621">
        <f>_xlfn.XLOOKUP(Comuni[[#This Row],[Regione]],Ripartizione_geografica[Regione],Ripartizione_geografica[Codice Regione])</f>
        <v>13</v>
      </c>
      <c r="K5621">
        <f>_xlfn.XLOOKUP(Comuni[[#This Row],[Regione]],Table_0[Regione],Table_0[Totale])</f>
        <v>681425</v>
      </c>
      <c r="L5621">
        <f>_xlfn.XLOOKUP(Comuni[[#This Row],[Regione]],Table_0[Regione],Table_0[Guariti])</f>
        <v>668758</v>
      </c>
      <c r="M5621">
        <f>_xlfn.XLOOKUP(Comuni[[#This Row],[Regione]],Table_0[Regione],Table_0[Deceduti])</f>
        <v>4041</v>
      </c>
      <c r="N5621" s="1">
        <f>(Comuni[[#This Row],[Popolazione2011]]/Comuni[[#This Row],[Ammalati TOT]])*100</f>
        <v>0.6553912756356165</v>
      </c>
      <c r="O5621">
        <f>_xlfn.XLOOKUP(Comuni[[#This Row],[Regione]],Table_0[Regione],Table_0[TOT AREA])</f>
        <v>5834728</v>
      </c>
      <c r="P5621" s="1">
        <f>(Comuni[[#This Row],[Popolazione2011]]/Comuni[[#This Row],[Ammalati AREA]])*100</f>
        <v>7.6541699972989319E-2</v>
      </c>
    </row>
    <row r="5622" spans="1:16" x14ac:dyDescent="0.3">
      <c r="A5622" t="s">
        <v>5698</v>
      </c>
      <c r="B5622" t="s">
        <v>8032</v>
      </c>
      <c r="C5622" t="s">
        <v>5639</v>
      </c>
      <c r="D5622">
        <v>1412</v>
      </c>
      <c r="E5622" s="1">
        <f>(Comuni[[#This Row],[Popolazione2011]]/SUM(D:D))*100</f>
        <v>2.3761861451721163E-3</v>
      </c>
      <c r="F5622">
        <f t="shared" si="87"/>
        <v>1307309</v>
      </c>
      <c r="G5622" s="1">
        <f>(Comuni[[#This Row],[Popolazione2011]]/Comuni[[#This Row],[TOT POP REGIONE ]])*100</f>
        <v>0.10800812967706946</v>
      </c>
      <c r="H5622" t="str">
        <f>IF(Comuni[[#This Row],[Popolazione2011]]&gt;300000,"MAGGIORE","")</f>
        <v/>
      </c>
      <c r="I5622" t="str">
        <f>_xlfn.XLOOKUP(Comuni[[#This Row],[Regione]],Ripartizione_geografica[Regione],Ripartizione_geografica[Ripartizione geografica])</f>
        <v>Sud</v>
      </c>
      <c r="J5622">
        <f>_xlfn.XLOOKUP(Comuni[[#This Row],[Regione]],Ripartizione_geografica[Regione],Ripartizione_geografica[Codice Regione])</f>
        <v>13</v>
      </c>
      <c r="K5622">
        <f>_xlfn.XLOOKUP(Comuni[[#This Row],[Regione]],Table_0[Regione],Table_0[Totale])</f>
        <v>681425</v>
      </c>
      <c r="L5622">
        <f>_xlfn.XLOOKUP(Comuni[[#This Row],[Regione]],Table_0[Regione],Table_0[Guariti])</f>
        <v>668758</v>
      </c>
      <c r="M5622">
        <f>_xlfn.XLOOKUP(Comuni[[#This Row],[Regione]],Table_0[Regione],Table_0[Deceduti])</f>
        <v>4041</v>
      </c>
      <c r="N5622" s="1">
        <f>(Comuni[[#This Row],[Popolazione2011]]/Comuni[[#This Row],[Ammalati TOT]])*100</f>
        <v>0.20721282606302968</v>
      </c>
      <c r="O5622">
        <f>_xlfn.XLOOKUP(Comuni[[#This Row],[Regione]],Table_0[Regione],Table_0[TOT AREA])</f>
        <v>5834728</v>
      </c>
      <c r="P5622" s="1">
        <f>(Comuni[[#This Row],[Popolazione2011]]/Comuni[[#This Row],[Ammalati AREA]])*100</f>
        <v>2.4199928428540286E-2</v>
      </c>
    </row>
    <row r="5623" spans="1:16" x14ac:dyDescent="0.3">
      <c r="A5623" t="s">
        <v>5699</v>
      </c>
      <c r="B5623" t="s">
        <v>8032</v>
      </c>
      <c r="C5623" t="s">
        <v>5639</v>
      </c>
      <c r="D5623">
        <v>980</v>
      </c>
      <c r="E5623" s="1">
        <f>(Comuni[[#This Row],[Popolazione2011]]/SUM(D:D))*100</f>
        <v>1.6491943500486362E-3</v>
      </c>
      <c r="F5623">
        <f t="shared" si="87"/>
        <v>1307309</v>
      </c>
      <c r="G5623" s="1">
        <f>(Comuni[[#This Row],[Popolazione2011]]/Comuni[[#This Row],[TOT POP REGIONE ]])*100</f>
        <v>7.4963149492583619E-2</v>
      </c>
      <c r="H5623" t="str">
        <f>IF(Comuni[[#This Row],[Popolazione2011]]&gt;300000,"MAGGIORE","")</f>
        <v/>
      </c>
      <c r="I5623" t="str">
        <f>_xlfn.XLOOKUP(Comuni[[#This Row],[Regione]],Ripartizione_geografica[Regione],Ripartizione_geografica[Ripartizione geografica])</f>
        <v>Sud</v>
      </c>
      <c r="J5623">
        <f>_xlfn.XLOOKUP(Comuni[[#This Row],[Regione]],Ripartizione_geografica[Regione],Ripartizione_geografica[Codice Regione])</f>
        <v>13</v>
      </c>
      <c r="K5623">
        <f>_xlfn.XLOOKUP(Comuni[[#This Row],[Regione]],Table_0[Regione],Table_0[Totale])</f>
        <v>681425</v>
      </c>
      <c r="L5623">
        <f>_xlfn.XLOOKUP(Comuni[[#This Row],[Regione]],Table_0[Regione],Table_0[Guariti])</f>
        <v>668758</v>
      </c>
      <c r="M5623">
        <f>_xlfn.XLOOKUP(Comuni[[#This Row],[Regione]],Table_0[Regione],Table_0[Deceduti])</f>
        <v>4041</v>
      </c>
      <c r="N5623" s="1">
        <f>(Comuni[[#This Row],[Popolazione2011]]/Comuni[[#This Row],[Ammalati TOT]])*100</f>
        <v>0.14381626738085629</v>
      </c>
      <c r="O5623">
        <f>_xlfn.XLOOKUP(Comuni[[#This Row],[Regione]],Table_0[Regione],Table_0[TOT AREA])</f>
        <v>5834728</v>
      </c>
      <c r="P5623" s="1">
        <f>(Comuni[[#This Row],[Popolazione2011]]/Comuni[[#This Row],[Ammalati AREA]])*100</f>
        <v>1.67959843200917E-2</v>
      </c>
    </row>
    <row r="5624" spans="1:16" x14ac:dyDescent="0.3">
      <c r="A5624" t="s">
        <v>5700</v>
      </c>
      <c r="B5624" t="s">
        <v>8032</v>
      </c>
      <c r="C5624" t="s">
        <v>5639</v>
      </c>
      <c r="D5624">
        <v>1108</v>
      </c>
      <c r="E5624" s="1">
        <f>(Comuni[[#This Row],[Popolazione2011]]/SUM(D:D))*100</f>
        <v>1.8645993263815192E-3</v>
      </c>
      <c r="F5624">
        <f t="shared" si="87"/>
        <v>1307309</v>
      </c>
      <c r="G5624" s="1">
        <f>(Comuni[[#This Row],[Popolazione2011]]/Comuni[[#This Row],[TOT POP REGIONE ]])*100</f>
        <v>8.4754254732431283E-2</v>
      </c>
      <c r="H5624" t="str">
        <f>IF(Comuni[[#This Row],[Popolazione2011]]&gt;300000,"MAGGIORE","")</f>
        <v/>
      </c>
      <c r="I5624" t="str">
        <f>_xlfn.XLOOKUP(Comuni[[#This Row],[Regione]],Ripartizione_geografica[Regione],Ripartizione_geografica[Ripartizione geografica])</f>
        <v>Sud</v>
      </c>
      <c r="J5624">
        <f>_xlfn.XLOOKUP(Comuni[[#This Row],[Regione]],Ripartizione_geografica[Regione],Ripartizione_geografica[Codice Regione])</f>
        <v>13</v>
      </c>
      <c r="K5624">
        <f>_xlfn.XLOOKUP(Comuni[[#This Row],[Regione]],Table_0[Regione],Table_0[Totale])</f>
        <v>681425</v>
      </c>
      <c r="L5624">
        <f>_xlfn.XLOOKUP(Comuni[[#This Row],[Regione]],Table_0[Regione],Table_0[Guariti])</f>
        <v>668758</v>
      </c>
      <c r="M5624">
        <f>_xlfn.XLOOKUP(Comuni[[#This Row],[Regione]],Table_0[Regione],Table_0[Deceduti])</f>
        <v>4041</v>
      </c>
      <c r="N5624" s="1">
        <f>(Comuni[[#This Row],[Popolazione2011]]/Comuni[[#This Row],[Ammalati TOT]])*100</f>
        <v>0.1626004329163151</v>
      </c>
      <c r="O5624">
        <f>_xlfn.XLOOKUP(Comuni[[#This Row],[Regione]],Table_0[Regione],Table_0[TOT AREA])</f>
        <v>5834728</v>
      </c>
      <c r="P5624" s="1">
        <f>(Comuni[[#This Row],[Popolazione2011]]/Comuni[[#This Row],[Ammalati AREA]])*100</f>
        <v>1.89897455374098E-2</v>
      </c>
    </row>
    <row r="5625" spans="1:16" x14ac:dyDescent="0.3">
      <c r="A5625" t="s">
        <v>5701</v>
      </c>
      <c r="B5625" t="s">
        <v>8032</v>
      </c>
      <c r="C5625" t="s">
        <v>5639</v>
      </c>
      <c r="D5625">
        <v>311</v>
      </c>
      <c r="E5625" s="1">
        <f>(Comuni[[#This Row],[Popolazione2011]]/SUM(D:D))*100</f>
        <v>5.2336677843380184E-4</v>
      </c>
      <c r="F5625">
        <f t="shared" si="87"/>
        <v>1307309</v>
      </c>
      <c r="G5625" s="1">
        <f>(Comuni[[#This Row],[Popolazione2011]]/Comuni[[#This Row],[TOT POP REGIONE ]])*100</f>
        <v>2.3789326012442352E-2</v>
      </c>
      <c r="H5625" t="str">
        <f>IF(Comuni[[#This Row],[Popolazione2011]]&gt;300000,"MAGGIORE","")</f>
        <v/>
      </c>
      <c r="I5625" t="str">
        <f>_xlfn.XLOOKUP(Comuni[[#This Row],[Regione]],Ripartizione_geografica[Regione],Ripartizione_geografica[Ripartizione geografica])</f>
        <v>Sud</v>
      </c>
      <c r="J5625">
        <f>_xlfn.XLOOKUP(Comuni[[#This Row],[Regione]],Ripartizione_geografica[Regione],Ripartizione_geografica[Codice Regione])</f>
        <v>13</v>
      </c>
      <c r="K5625">
        <f>_xlfn.XLOOKUP(Comuni[[#This Row],[Regione]],Table_0[Regione],Table_0[Totale])</f>
        <v>681425</v>
      </c>
      <c r="L5625">
        <f>_xlfn.XLOOKUP(Comuni[[#This Row],[Regione]],Table_0[Regione],Table_0[Guariti])</f>
        <v>668758</v>
      </c>
      <c r="M5625">
        <f>_xlfn.XLOOKUP(Comuni[[#This Row],[Regione]],Table_0[Regione],Table_0[Deceduti])</f>
        <v>4041</v>
      </c>
      <c r="N5625" s="1">
        <f>(Comuni[[#This Row],[Popolazione2011]]/Comuni[[#This Row],[Ammalati TOT]])*100</f>
        <v>4.5639652199435006E-2</v>
      </c>
      <c r="O5625">
        <f>_xlfn.XLOOKUP(Comuni[[#This Row],[Regione]],Table_0[Regione],Table_0[TOT AREA])</f>
        <v>5834728</v>
      </c>
      <c r="P5625" s="1">
        <f>(Comuni[[#This Row],[Popolazione2011]]/Comuni[[#This Row],[Ammalati AREA]])*100</f>
        <v>5.3301542077025697E-3</v>
      </c>
    </row>
    <row r="5626" spans="1:16" x14ac:dyDescent="0.3">
      <c r="A5626" t="s">
        <v>5702</v>
      </c>
      <c r="B5626" t="s">
        <v>8032</v>
      </c>
      <c r="C5626" t="s">
        <v>5639</v>
      </c>
      <c r="D5626">
        <v>515</v>
      </c>
      <c r="E5626" s="1">
        <f>(Comuni[[#This Row],[Popolazione2011]]/SUM(D:D))*100</f>
        <v>8.6666845946433422E-4</v>
      </c>
      <c r="F5626">
        <f t="shared" si="87"/>
        <v>1307309</v>
      </c>
      <c r="G5626" s="1">
        <f>(Comuni[[#This Row],[Popolazione2011]]/Comuni[[#This Row],[TOT POP REGIONE ]])*100</f>
        <v>3.9393899988449554E-2</v>
      </c>
      <c r="H5626" t="str">
        <f>IF(Comuni[[#This Row],[Popolazione2011]]&gt;300000,"MAGGIORE","")</f>
        <v/>
      </c>
      <c r="I5626" t="str">
        <f>_xlfn.XLOOKUP(Comuni[[#This Row],[Regione]],Ripartizione_geografica[Regione],Ripartizione_geografica[Ripartizione geografica])</f>
        <v>Sud</v>
      </c>
      <c r="J5626">
        <f>_xlfn.XLOOKUP(Comuni[[#This Row],[Regione]],Ripartizione_geografica[Regione],Ripartizione_geografica[Codice Regione])</f>
        <v>13</v>
      </c>
      <c r="K5626">
        <f>_xlfn.XLOOKUP(Comuni[[#This Row],[Regione]],Table_0[Regione],Table_0[Totale])</f>
        <v>681425</v>
      </c>
      <c r="L5626">
        <f>_xlfn.XLOOKUP(Comuni[[#This Row],[Regione]],Table_0[Regione],Table_0[Guariti])</f>
        <v>668758</v>
      </c>
      <c r="M5626">
        <f>_xlfn.XLOOKUP(Comuni[[#This Row],[Regione]],Table_0[Regione],Table_0[Deceduti])</f>
        <v>4041</v>
      </c>
      <c r="N5626" s="1">
        <f>(Comuni[[#This Row],[Popolazione2011]]/Comuni[[#This Row],[Ammalati TOT]])*100</f>
        <v>7.5576916021572432E-2</v>
      </c>
      <c r="O5626">
        <f>_xlfn.XLOOKUP(Comuni[[#This Row],[Regione]],Table_0[Regione],Table_0[TOT AREA])</f>
        <v>5834728</v>
      </c>
      <c r="P5626" s="1">
        <f>(Comuni[[#This Row],[Popolazione2011]]/Comuni[[#This Row],[Ammalati AREA]])*100</f>
        <v>8.8264611478032912E-3</v>
      </c>
    </row>
    <row r="5627" spans="1:16" x14ac:dyDescent="0.3">
      <c r="A5627" t="s">
        <v>5703</v>
      </c>
      <c r="B5627" t="s">
        <v>8032</v>
      </c>
      <c r="C5627" t="s">
        <v>5639</v>
      </c>
      <c r="D5627">
        <v>1664</v>
      </c>
      <c r="E5627" s="1">
        <f>(Comuni[[#This Row],[Popolazione2011]]/SUM(D:D))*100</f>
        <v>2.8002646923274799E-3</v>
      </c>
      <c r="F5627">
        <f t="shared" si="87"/>
        <v>1307309</v>
      </c>
      <c r="G5627" s="1">
        <f>(Comuni[[#This Row],[Popolazione2011]]/Comuni[[#This Row],[TOT POP REGIONE ]])*100</f>
        <v>0.12728436811801955</v>
      </c>
      <c r="H5627" t="str">
        <f>IF(Comuni[[#This Row],[Popolazione2011]]&gt;300000,"MAGGIORE","")</f>
        <v/>
      </c>
      <c r="I5627" t="str">
        <f>_xlfn.XLOOKUP(Comuni[[#This Row],[Regione]],Ripartizione_geografica[Regione],Ripartizione_geografica[Ripartizione geografica])</f>
        <v>Sud</v>
      </c>
      <c r="J5627">
        <f>_xlfn.XLOOKUP(Comuni[[#This Row],[Regione]],Ripartizione_geografica[Regione],Ripartizione_geografica[Codice Regione])</f>
        <v>13</v>
      </c>
      <c r="K5627">
        <f>_xlfn.XLOOKUP(Comuni[[#This Row],[Regione]],Table_0[Regione],Table_0[Totale])</f>
        <v>681425</v>
      </c>
      <c r="L5627">
        <f>_xlfn.XLOOKUP(Comuni[[#This Row],[Regione]],Table_0[Regione],Table_0[Guariti])</f>
        <v>668758</v>
      </c>
      <c r="M5627">
        <f>_xlfn.XLOOKUP(Comuni[[#This Row],[Regione]],Table_0[Regione],Table_0[Deceduti])</f>
        <v>4041</v>
      </c>
      <c r="N5627" s="1">
        <f>(Comuni[[#This Row],[Popolazione2011]]/Comuni[[#This Row],[Ammalati TOT]])*100</f>
        <v>0.24419415196096417</v>
      </c>
      <c r="O5627">
        <f>_xlfn.XLOOKUP(Comuni[[#This Row],[Regione]],Table_0[Regione],Table_0[TOT AREA])</f>
        <v>5834728</v>
      </c>
      <c r="P5627" s="1">
        <f>(Comuni[[#This Row],[Popolazione2011]]/Comuni[[#This Row],[Ammalati AREA]])*100</f>
        <v>2.8518895825135292E-2</v>
      </c>
    </row>
    <row r="5628" spans="1:16" x14ac:dyDescent="0.3">
      <c r="A5628" t="s">
        <v>5704</v>
      </c>
      <c r="B5628" t="s">
        <v>8032</v>
      </c>
      <c r="C5628" t="s">
        <v>5639</v>
      </c>
      <c r="D5628">
        <v>1127</v>
      </c>
      <c r="E5628" s="1">
        <f>(Comuni[[#This Row],[Popolazione2011]]/SUM(D:D))*100</f>
        <v>1.8965735025559313E-3</v>
      </c>
      <c r="F5628">
        <f t="shared" si="87"/>
        <v>1307309</v>
      </c>
      <c r="G5628" s="1">
        <f>(Comuni[[#This Row],[Popolazione2011]]/Comuni[[#This Row],[TOT POP REGIONE ]])*100</f>
        <v>8.6207621916471161E-2</v>
      </c>
      <c r="H5628" t="str">
        <f>IF(Comuni[[#This Row],[Popolazione2011]]&gt;300000,"MAGGIORE","")</f>
        <v/>
      </c>
      <c r="I5628" t="str">
        <f>_xlfn.XLOOKUP(Comuni[[#This Row],[Regione]],Ripartizione_geografica[Regione],Ripartizione_geografica[Ripartizione geografica])</f>
        <v>Sud</v>
      </c>
      <c r="J5628">
        <f>_xlfn.XLOOKUP(Comuni[[#This Row],[Regione]],Ripartizione_geografica[Regione],Ripartizione_geografica[Codice Regione])</f>
        <v>13</v>
      </c>
      <c r="K5628">
        <f>_xlfn.XLOOKUP(Comuni[[#This Row],[Regione]],Table_0[Regione],Table_0[Totale])</f>
        <v>681425</v>
      </c>
      <c r="L5628">
        <f>_xlfn.XLOOKUP(Comuni[[#This Row],[Regione]],Table_0[Regione],Table_0[Guariti])</f>
        <v>668758</v>
      </c>
      <c r="M5628">
        <f>_xlfn.XLOOKUP(Comuni[[#This Row],[Regione]],Table_0[Regione],Table_0[Deceduti])</f>
        <v>4041</v>
      </c>
      <c r="N5628" s="1">
        <f>(Comuni[[#This Row],[Popolazione2011]]/Comuni[[#This Row],[Ammalati TOT]])*100</f>
        <v>0.16538870748798476</v>
      </c>
      <c r="O5628">
        <f>_xlfn.XLOOKUP(Comuni[[#This Row],[Regione]],Table_0[Regione],Table_0[TOT AREA])</f>
        <v>5834728</v>
      </c>
      <c r="P5628" s="1">
        <f>(Comuni[[#This Row],[Popolazione2011]]/Comuni[[#This Row],[Ammalati AREA]])*100</f>
        <v>1.9315381968105453E-2</v>
      </c>
    </row>
    <row r="5629" spans="1:16" x14ac:dyDescent="0.3">
      <c r="A5629" t="s">
        <v>5705</v>
      </c>
      <c r="B5629" t="s">
        <v>8032</v>
      </c>
      <c r="C5629" t="s">
        <v>5639</v>
      </c>
      <c r="D5629">
        <v>943</v>
      </c>
      <c r="E5629" s="1">
        <f>(Comuni[[#This Row],[Popolazione2011]]/SUM(D:D))*100</f>
        <v>1.5869288490774119E-3</v>
      </c>
      <c r="F5629">
        <f t="shared" si="87"/>
        <v>1307309</v>
      </c>
      <c r="G5629" s="1">
        <f>(Comuni[[#This Row],[Popolazione2011]]/Comuni[[#This Row],[TOT POP REGIONE ]])*100</f>
        <v>7.2132908134190155E-2</v>
      </c>
      <c r="H5629" t="str">
        <f>IF(Comuni[[#This Row],[Popolazione2011]]&gt;300000,"MAGGIORE","")</f>
        <v/>
      </c>
      <c r="I5629" t="str">
        <f>_xlfn.XLOOKUP(Comuni[[#This Row],[Regione]],Ripartizione_geografica[Regione],Ripartizione_geografica[Ripartizione geografica])</f>
        <v>Sud</v>
      </c>
      <c r="J5629">
        <f>_xlfn.XLOOKUP(Comuni[[#This Row],[Regione]],Ripartizione_geografica[Regione],Ripartizione_geografica[Codice Regione])</f>
        <v>13</v>
      </c>
      <c r="K5629">
        <f>_xlfn.XLOOKUP(Comuni[[#This Row],[Regione]],Table_0[Regione],Table_0[Totale])</f>
        <v>681425</v>
      </c>
      <c r="L5629">
        <f>_xlfn.XLOOKUP(Comuni[[#This Row],[Regione]],Table_0[Regione],Table_0[Guariti])</f>
        <v>668758</v>
      </c>
      <c r="M5629">
        <f>_xlfn.XLOOKUP(Comuni[[#This Row],[Regione]],Table_0[Regione],Table_0[Deceduti])</f>
        <v>4041</v>
      </c>
      <c r="N5629" s="1">
        <f>(Comuni[[#This Row],[Popolazione2011]]/Comuni[[#This Row],[Ammalati TOT]])*100</f>
        <v>0.13838646953076275</v>
      </c>
      <c r="O5629">
        <f>_xlfn.XLOOKUP(Comuni[[#This Row],[Regione]],Table_0[Regione],Table_0[TOT AREA])</f>
        <v>5834728</v>
      </c>
      <c r="P5629" s="1">
        <f>(Comuni[[#This Row],[Popolazione2011]]/Comuni[[#This Row],[Ammalati AREA]])*100</f>
        <v>1.6161850218210688E-2</v>
      </c>
    </row>
    <row r="5630" spans="1:16" x14ac:dyDescent="0.3">
      <c r="A5630" t="s">
        <v>5706</v>
      </c>
      <c r="B5630" t="s">
        <v>8032</v>
      </c>
      <c r="C5630" t="s">
        <v>5639</v>
      </c>
      <c r="D5630">
        <v>2306</v>
      </c>
      <c r="E5630" s="1">
        <f>(Comuni[[#This Row],[Popolazione2011]]/SUM(D:D))*100</f>
        <v>3.8806552767470972E-3</v>
      </c>
      <c r="F5630">
        <f t="shared" si="87"/>
        <v>1307309</v>
      </c>
      <c r="G5630" s="1">
        <f>(Comuni[[#This Row],[Popolazione2011]]/Comuni[[#This Row],[TOT POP REGIONE ]])*100</f>
        <v>0.17639288033663045</v>
      </c>
      <c r="H5630" t="str">
        <f>IF(Comuni[[#This Row],[Popolazione2011]]&gt;300000,"MAGGIORE","")</f>
        <v/>
      </c>
      <c r="I5630" t="str">
        <f>_xlfn.XLOOKUP(Comuni[[#This Row],[Regione]],Ripartizione_geografica[Regione],Ripartizione_geografica[Ripartizione geografica])</f>
        <v>Sud</v>
      </c>
      <c r="J5630">
        <f>_xlfn.XLOOKUP(Comuni[[#This Row],[Regione]],Ripartizione_geografica[Regione],Ripartizione_geografica[Codice Regione])</f>
        <v>13</v>
      </c>
      <c r="K5630">
        <f>_xlfn.XLOOKUP(Comuni[[#This Row],[Regione]],Table_0[Regione],Table_0[Totale])</f>
        <v>681425</v>
      </c>
      <c r="L5630">
        <f>_xlfn.XLOOKUP(Comuni[[#This Row],[Regione]],Table_0[Regione],Table_0[Guariti])</f>
        <v>668758</v>
      </c>
      <c r="M5630">
        <f>_xlfn.XLOOKUP(Comuni[[#This Row],[Regione]],Table_0[Regione],Table_0[Deceduti])</f>
        <v>4041</v>
      </c>
      <c r="N5630" s="1">
        <f>(Comuni[[#This Row],[Popolazione2011]]/Comuni[[#This Row],[Ammalati TOT]])*100</f>
        <v>0.33840848222474962</v>
      </c>
      <c r="O5630">
        <f>_xlfn.XLOOKUP(Comuni[[#This Row],[Regione]],Table_0[Regione],Table_0[TOT AREA])</f>
        <v>5834728</v>
      </c>
      <c r="P5630" s="1">
        <f>(Comuni[[#This Row],[Popolazione2011]]/Comuni[[#This Row],[Ammalati AREA]])*100</f>
        <v>3.9521979430746389E-2</v>
      </c>
    </row>
    <row r="5631" spans="1:16" x14ac:dyDescent="0.3">
      <c r="A5631" t="s">
        <v>5707</v>
      </c>
      <c r="B5631" t="s">
        <v>8032</v>
      </c>
      <c r="C5631" t="s">
        <v>5639</v>
      </c>
      <c r="D5631">
        <v>989</v>
      </c>
      <c r="E5631" s="1">
        <f>(Comuni[[#This Row],[Popolazione2011]]/SUM(D:D))*100</f>
        <v>1.6643400124470419E-3</v>
      </c>
      <c r="F5631">
        <f t="shared" si="87"/>
        <v>1307309</v>
      </c>
      <c r="G5631" s="1">
        <f>(Comuni[[#This Row],[Popolazione2011]]/Comuni[[#This Row],[TOT POP REGIONE ]])*100</f>
        <v>7.5651586579760413E-2</v>
      </c>
      <c r="H5631" t="str">
        <f>IF(Comuni[[#This Row],[Popolazione2011]]&gt;300000,"MAGGIORE","")</f>
        <v/>
      </c>
      <c r="I5631" t="str">
        <f>_xlfn.XLOOKUP(Comuni[[#This Row],[Regione]],Ripartizione_geografica[Regione],Ripartizione_geografica[Ripartizione geografica])</f>
        <v>Sud</v>
      </c>
      <c r="J5631">
        <f>_xlfn.XLOOKUP(Comuni[[#This Row],[Regione]],Ripartizione_geografica[Regione],Ripartizione_geografica[Codice Regione])</f>
        <v>13</v>
      </c>
      <c r="K5631">
        <f>_xlfn.XLOOKUP(Comuni[[#This Row],[Regione]],Table_0[Regione],Table_0[Totale])</f>
        <v>681425</v>
      </c>
      <c r="L5631">
        <f>_xlfn.XLOOKUP(Comuni[[#This Row],[Regione]],Table_0[Regione],Table_0[Guariti])</f>
        <v>668758</v>
      </c>
      <c r="M5631">
        <f>_xlfn.XLOOKUP(Comuni[[#This Row],[Regione]],Table_0[Regione],Table_0[Deceduti])</f>
        <v>4041</v>
      </c>
      <c r="N5631" s="1">
        <f>(Comuni[[#This Row],[Popolazione2011]]/Comuni[[#This Row],[Ammalati TOT]])*100</f>
        <v>0.14513702902006825</v>
      </c>
      <c r="O5631">
        <f>_xlfn.XLOOKUP(Comuni[[#This Row],[Regione]],Table_0[Regione],Table_0[TOT AREA])</f>
        <v>5834728</v>
      </c>
      <c r="P5631" s="1">
        <f>(Comuni[[#This Row],[Popolazione2011]]/Comuni[[#This Row],[Ammalati AREA]])*100</f>
        <v>1.6950233155684377E-2</v>
      </c>
    </row>
    <row r="5632" spans="1:16" x14ac:dyDescent="0.3">
      <c r="A5632" t="s">
        <v>5708</v>
      </c>
      <c r="B5632" t="s">
        <v>8032</v>
      </c>
      <c r="C5632" t="s">
        <v>5639</v>
      </c>
      <c r="D5632">
        <v>863</v>
      </c>
      <c r="E5632" s="1">
        <f>(Comuni[[#This Row],[Popolazione2011]]/SUM(D:D))*100</f>
        <v>1.4523007388693601E-3</v>
      </c>
      <c r="F5632">
        <f t="shared" si="87"/>
        <v>1307309</v>
      </c>
      <c r="G5632" s="1">
        <f>(Comuni[[#This Row],[Popolazione2011]]/Comuni[[#This Row],[TOT POP REGIONE ]])*100</f>
        <v>6.6013467359285372E-2</v>
      </c>
      <c r="H5632" t="str">
        <f>IF(Comuni[[#This Row],[Popolazione2011]]&gt;300000,"MAGGIORE","")</f>
        <v/>
      </c>
      <c r="I5632" t="str">
        <f>_xlfn.XLOOKUP(Comuni[[#This Row],[Regione]],Ripartizione_geografica[Regione],Ripartizione_geografica[Ripartizione geografica])</f>
        <v>Sud</v>
      </c>
      <c r="J5632">
        <f>_xlfn.XLOOKUP(Comuni[[#This Row],[Regione]],Ripartizione_geografica[Regione],Ripartizione_geografica[Codice Regione])</f>
        <v>13</v>
      </c>
      <c r="K5632">
        <f>_xlfn.XLOOKUP(Comuni[[#This Row],[Regione]],Table_0[Regione],Table_0[Totale])</f>
        <v>681425</v>
      </c>
      <c r="L5632">
        <f>_xlfn.XLOOKUP(Comuni[[#This Row],[Regione]],Table_0[Regione],Table_0[Guariti])</f>
        <v>668758</v>
      </c>
      <c r="M5632">
        <f>_xlfn.XLOOKUP(Comuni[[#This Row],[Regione]],Table_0[Regione],Table_0[Deceduti])</f>
        <v>4041</v>
      </c>
      <c r="N5632" s="1">
        <f>(Comuni[[#This Row],[Popolazione2011]]/Comuni[[#This Row],[Ammalati TOT]])*100</f>
        <v>0.126646366071101</v>
      </c>
      <c r="O5632">
        <f>_xlfn.XLOOKUP(Comuni[[#This Row],[Regione]],Table_0[Regione],Table_0[TOT AREA])</f>
        <v>5834728</v>
      </c>
      <c r="P5632" s="1">
        <f>(Comuni[[#This Row],[Popolazione2011]]/Comuni[[#This Row],[Ammalati AREA]])*100</f>
        <v>1.4790749457386876E-2</v>
      </c>
    </row>
    <row r="5633" spans="1:16" x14ac:dyDescent="0.3">
      <c r="A5633" t="s">
        <v>5709</v>
      </c>
      <c r="B5633" t="s">
        <v>8032</v>
      </c>
      <c r="C5633" t="s">
        <v>5639</v>
      </c>
      <c r="D5633">
        <v>1356</v>
      </c>
      <c r="E5633" s="1">
        <f>(Comuni[[#This Row],[Popolazione2011]]/SUM(D:D))*100</f>
        <v>2.28194646802648E-3</v>
      </c>
      <c r="F5633">
        <f t="shared" si="87"/>
        <v>1307309</v>
      </c>
      <c r="G5633" s="1">
        <f>(Comuni[[#This Row],[Popolazione2011]]/Comuni[[#This Row],[TOT POP REGIONE ]])*100</f>
        <v>0.10372452113463612</v>
      </c>
      <c r="H5633" t="str">
        <f>IF(Comuni[[#This Row],[Popolazione2011]]&gt;300000,"MAGGIORE","")</f>
        <v/>
      </c>
      <c r="I5633" t="str">
        <f>_xlfn.XLOOKUP(Comuni[[#This Row],[Regione]],Ripartizione_geografica[Regione],Ripartizione_geografica[Ripartizione geografica])</f>
        <v>Sud</v>
      </c>
      <c r="J5633">
        <f>_xlfn.XLOOKUP(Comuni[[#This Row],[Regione]],Ripartizione_geografica[Regione],Ripartizione_geografica[Codice Regione])</f>
        <v>13</v>
      </c>
      <c r="K5633">
        <f>_xlfn.XLOOKUP(Comuni[[#This Row],[Regione]],Table_0[Regione],Table_0[Totale])</f>
        <v>681425</v>
      </c>
      <c r="L5633">
        <f>_xlfn.XLOOKUP(Comuni[[#This Row],[Regione]],Table_0[Regione],Table_0[Guariti])</f>
        <v>668758</v>
      </c>
      <c r="M5633">
        <f>_xlfn.XLOOKUP(Comuni[[#This Row],[Regione]],Table_0[Regione],Table_0[Deceduti])</f>
        <v>4041</v>
      </c>
      <c r="N5633" s="1">
        <f>(Comuni[[#This Row],[Popolazione2011]]/Comuni[[#This Row],[Ammalati TOT]])*100</f>
        <v>0.19899475364126645</v>
      </c>
      <c r="O5633">
        <f>_xlfn.XLOOKUP(Comuni[[#This Row],[Regione]],Table_0[Regione],Table_0[TOT AREA])</f>
        <v>5834728</v>
      </c>
      <c r="P5633" s="1">
        <f>(Comuni[[#This Row],[Popolazione2011]]/Comuni[[#This Row],[Ammalati AREA]])*100</f>
        <v>2.3240157895963617E-2</v>
      </c>
    </row>
    <row r="5634" spans="1:16" x14ac:dyDescent="0.3">
      <c r="A5634" t="s">
        <v>5710</v>
      </c>
      <c r="B5634" t="s">
        <v>8032</v>
      </c>
      <c r="C5634" t="s">
        <v>5639</v>
      </c>
      <c r="D5634">
        <v>4188</v>
      </c>
      <c r="E5634" s="1">
        <f>(Comuni[[#This Row],[Popolazione2011]]/SUM(D:D))*100</f>
        <v>7.0477815693915187E-3</v>
      </c>
      <c r="F5634">
        <f t="shared" ref="F5634:F5697" si="88">SUMIFS(D:D,B:B,B5634)</f>
        <v>1307309</v>
      </c>
      <c r="G5634" s="1">
        <f>(Comuni[[#This Row],[Popolazione2011]]/Comuni[[#This Row],[TOT POP REGIONE ]])*100</f>
        <v>0.32035272456626551</v>
      </c>
      <c r="H5634" t="str">
        <f>IF(Comuni[[#This Row],[Popolazione2011]]&gt;300000,"MAGGIORE","")</f>
        <v/>
      </c>
      <c r="I5634" t="str">
        <f>_xlfn.XLOOKUP(Comuni[[#This Row],[Regione]],Ripartizione_geografica[Regione],Ripartizione_geografica[Ripartizione geografica])</f>
        <v>Sud</v>
      </c>
      <c r="J5634">
        <f>_xlfn.XLOOKUP(Comuni[[#This Row],[Regione]],Ripartizione_geografica[Regione],Ripartizione_geografica[Codice Regione])</f>
        <v>13</v>
      </c>
      <c r="K5634">
        <f>_xlfn.XLOOKUP(Comuni[[#This Row],[Regione]],Table_0[Regione],Table_0[Totale])</f>
        <v>681425</v>
      </c>
      <c r="L5634">
        <f>_xlfn.XLOOKUP(Comuni[[#This Row],[Regione]],Table_0[Regione],Table_0[Guariti])</f>
        <v>668758</v>
      </c>
      <c r="M5634">
        <f>_xlfn.XLOOKUP(Comuni[[#This Row],[Regione]],Table_0[Regione],Table_0[Deceduti])</f>
        <v>4041</v>
      </c>
      <c r="N5634" s="1">
        <f>(Comuni[[#This Row],[Popolazione2011]]/Comuni[[#This Row],[Ammalati TOT]])*100</f>
        <v>0.61459441611329202</v>
      </c>
      <c r="O5634">
        <f>_xlfn.XLOOKUP(Comuni[[#This Row],[Regione]],Table_0[Regione],Table_0[TOT AREA])</f>
        <v>5834728</v>
      </c>
      <c r="P5634" s="1">
        <f>(Comuni[[#This Row],[Popolazione2011]]/Comuni[[#This Row],[Ammalati AREA]])*100</f>
        <v>7.1777124829126571E-2</v>
      </c>
    </row>
    <row r="5635" spans="1:16" x14ac:dyDescent="0.3">
      <c r="A5635" t="s">
        <v>5711</v>
      </c>
      <c r="B5635" t="s">
        <v>8032</v>
      </c>
      <c r="C5635" t="s">
        <v>5639</v>
      </c>
      <c r="D5635">
        <v>1792</v>
      </c>
      <c r="E5635" s="1">
        <f>(Comuni[[#This Row],[Popolazione2011]]/SUM(D:D))*100</f>
        <v>3.0156696686603631E-3</v>
      </c>
      <c r="F5635">
        <f t="shared" si="88"/>
        <v>1307309</v>
      </c>
      <c r="G5635" s="1">
        <f>(Comuni[[#This Row],[Popolazione2011]]/Comuni[[#This Row],[TOT POP REGIONE ]])*100</f>
        <v>0.13707547335786718</v>
      </c>
      <c r="H5635" t="str">
        <f>IF(Comuni[[#This Row],[Popolazione2011]]&gt;300000,"MAGGIORE","")</f>
        <v/>
      </c>
      <c r="I5635" t="str">
        <f>_xlfn.XLOOKUP(Comuni[[#This Row],[Regione]],Ripartizione_geografica[Regione],Ripartizione_geografica[Ripartizione geografica])</f>
        <v>Sud</v>
      </c>
      <c r="J5635">
        <f>_xlfn.XLOOKUP(Comuni[[#This Row],[Regione]],Ripartizione_geografica[Regione],Ripartizione_geografica[Codice Regione])</f>
        <v>13</v>
      </c>
      <c r="K5635">
        <f>_xlfn.XLOOKUP(Comuni[[#This Row],[Regione]],Table_0[Regione],Table_0[Totale])</f>
        <v>681425</v>
      </c>
      <c r="L5635">
        <f>_xlfn.XLOOKUP(Comuni[[#This Row],[Regione]],Table_0[Regione],Table_0[Guariti])</f>
        <v>668758</v>
      </c>
      <c r="M5635">
        <f>_xlfn.XLOOKUP(Comuni[[#This Row],[Regione]],Table_0[Regione],Table_0[Deceduti])</f>
        <v>4041</v>
      </c>
      <c r="N5635" s="1">
        <f>(Comuni[[#This Row],[Popolazione2011]]/Comuni[[#This Row],[Ammalati TOT]])*100</f>
        <v>0.26297831749642292</v>
      </c>
      <c r="O5635">
        <f>_xlfn.XLOOKUP(Comuni[[#This Row],[Regione]],Table_0[Regione],Table_0[TOT AREA])</f>
        <v>5834728</v>
      </c>
      <c r="P5635" s="1">
        <f>(Comuni[[#This Row],[Popolazione2011]]/Comuni[[#This Row],[Ammalati AREA]])*100</f>
        <v>3.0712657042453389E-2</v>
      </c>
    </row>
    <row r="5636" spans="1:16" x14ac:dyDescent="0.3">
      <c r="A5636" t="s">
        <v>5712</v>
      </c>
      <c r="B5636" t="s">
        <v>8032</v>
      </c>
      <c r="C5636" t="s">
        <v>5639</v>
      </c>
      <c r="D5636">
        <v>2348</v>
      </c>
      <c r="E5636" s="1">
        <f>(Comuni[[#This Row],[Popolazione2011]]/SUM(D:D))*100</f>
        <v>3.9513350346063241E-3</v>
      </c>
      <c r="F5636">
        <f t="shared" si="88"/>
        <v>1307309</v>
      </c>
      <c r="G5636" s="1">
        <f>(Comuni[[#This Row],[Popolazione2011]]/Comuni[[#This Row],[TOT POP REGIONE ]])*100</f>
        <v>0.17960558674345545</v>
      </c>
      <c r="H5636" t="str">
        <f>IF(Comuni[[#This Row],[Popolazione2011]]&gt;300000,"MAGGIORE","")</f>
        <v/>
      </c>
      <c r="I5636" t="str">
        <f>_xlfn.XLOOKUP(Comuni[[#This Row],[Regione]],Ripartizione_geografica[Regione],Ripartizione_geografica[Ripartizione geografica])</f>
        <v>Sud</v>
      </c>
      <c r="J5636">
        <f>_xlfn.XLOOKUP(Comuni[[#This Row],[Regione]],Ripartizione_geografica[Regione],Ripartizione_geografica[Codice Regione])</f>
        <v>13</v>
      </c>
      <c r="K5636">
        <f>_xlfn.XLOOKUP(Comuni[[#This Row],[Regione]],Table_0[Regione],Table_0[Totale])</f>
        <v>681425</v>
      </c>
      <c r="L5636">
        <f>_xlfn.XLOOKUP(Comuni[[#This Row],[Regione]],Table_0[Regione],Table_0[Guariti])</f>
        <v>668758</v>
      </c>
      <c r="M5636">
        <f>_xlfn.XLOOKUP(Comuni[[#This Row],[Regione]],Table_0[Regione],Table_0[Deceduti])</f>
        <v>4041</v>
      </c>
      <c r="N5636" s="1">
        <f>(Comuni[[#This Row],[Popolazione2011]]/Comuni[[#This Row],[Ammalati TOT]])*100</f>
        <v>0.34457203654107199</v>
      </c>
      <c r="O5636">
        <f>_xlfn.XLOOKUP(Comuni[[#This Row],[Regione]],Table_0[Regione],Table_0[TOT AREA])</f>
        <v>5834728</v>
      </c>
      <c r="P5636" s="1">
        <f>(Comuni[[#This Row],[Popolazione2011]]/Comuni[[#This Row],[Ammalati AREA]])*100</f>
        <v>4.0241807330178889E-2</v>
      </c>
    </row>
    <row r="5637" spans="1:16" x14ac:dyDescent="0.3">
      <c r="A5637" t="s">
        <v>5713</v>
      </c>
      <c r="B5637" t="s">
        <v>8032</v>
      </c>
      <c r="C5637" t="s">
        <v>5639</v>
      </c>
      <c r="D5637">
        <v>1285</v>
      </c>
      <c r="E5637" s="1">
        <f>(Comuni[[#This Row],[Popolazione2011]]/SUM(D:D))*100</f>
        <v>2.1624640202168341E-3</v>
      </c>
      <c r="F5637">
        <f t="shared" si="88"/>
        <v>1307309</v>
      </c>
      <c r="G5637" s="1">
        <f>(Comuni[[#This Row],[Popolazione2011]]/Comuni[[#This Row],[TOT POP REGIONE ]])*100</f>
        <v>9.8293517446908119E-2</v>
      </c>
      <c r="H5637" t="str">
        <f>IF(Comuni[[#This Row],[Popolazione2011]]&gt;300000,"MAGGIORE","")</f>
        <v/>
      </c>
      <c r="I5637" t="str">
        <f>_xlfn.XLOOKUP(Comuni[[#This Row],[Regione]],Ripartizione_geografica[Regione],Ripartizione_geografica[Ripartizione geografica])</f>
        <v>Sud</v>
      </c>
      <c r="J5637">
        <f>_xlfn.XLOOKUP(Comuni[[#This Row],[Regione]],Ripartizione_geografica[Regione],Ripartizione_geografica[Codice Regione])</f>
        <v>13</v>
      </c>
      <c r="K5637">
        <f>_xlfn.XLOOKUP(Comuni[[#This Row],[Regione]],Table_0[Regione],Table_0[Totale])</f>
        <v>681425</v>
      </c>
      <c r="L5637">
        <f>_xlfn.XLOOKUP(Comuni[[#This Row],[Regione]],Table_0[Regione],Table_0[Guariti])</f>
        <v>668758</v>
      </c>
      <c r="M5637">
        <f>_xlfn.XLOOKUP(Comuni[[#This Row],[Regione]],Table_0[Regione],Table_0[Deceduti])</f>
        <v>4041</v>
      </c>
      <c r="N5637" s="1">
        <f>(Comuni[[#This Row],[Popolazione2011]]/Comuni[[#This Row],[Ammalati TOT]])*100</f>
        <v>0.18857541182081666</v>
      </c>
      <c r="O5637">
        <f>_xlfn.XLOOKUP(Comuni[[#This Row],[Regione]],Table_0[Regione],Table_0[TOT AREA])</f>
        <v>5834728</v>
      </c>
      <c r="P5637" s="1">
        <f>(Comuni[[#This Row],[Popolazione2011]]/Comuni[[#This Row],[Ammalati AREA]])*100</f>
        <v>2.202330597073248E-2</v>
      </c>
    </row>
    <row r="5638" spans="1:16" x14ac:dyDescent="0.3">
      <c r="A5638" t="s">
        <v>5714</v>
      </c>
      <c r="B5638" t="s">
        <v>8032</v>
      </c>
      <c r="C5638" t="s">
        <v>5639</v>
      </c>
      <c r="D5638">
        <v>1434</v>
      </c>
      <c r="E5638" s="1">
        <f>(Comuni[[#This Row],[Popolazione2011]]/SUM(D:D))*100</f>
        <v>2.413208875479331E-3</v>
      </c>
      <c r="F5638">
        <f t="shared" si="88"/>
        <v>1307309</v>
      </c>
      <c r="G5638" s="1">
        <f>(Comuni[[#This Row],[Popolazione2011]]/Comuni[[#This Row],[TOT POP REGIONE ]])*100</f>
        <v>0.10969097589016827</v>
      </c>
      <c r="H5638" t="str">
        <f>IF(Comuni[[#This Row],[Popolazione2011]]&gt;300000,"MAGGIORE","")</f>
        <v/>
      </c>
      <c r="I5638" t="str">
        <f>_xlfn.XLOOKUP(Comuni[[#This Row],[Regione]],Ripartizione_geografica[Regione],Ripartizione_geografica[Ripartizione geografica])</f>
        <v>Sud</v>
      </c>
      <c r="J5638">
        <f>_xlfn.XLOOKUP(Comuni[[#This Row],[Regione]],Ripartizione_geografica[Regione],Ripartizione_geografica[Codice Regione])</f>
        <v>13</v>
      </c>
      <c r="K5638">
        <f>_xlfn.XLOOKUP(Comuni[[#This Row],[Regione]],Table_0[Regione],Table_0[Totale])</f>
        <v>681425</v>
      </c>
      <c r="L5638">
        <f>_xlfn.XLOOKUP(Comuni[[#This Row],[Regione]],Table_0[Regione],Table_0[Guariti])</f>
        <v>668758</v>
      </c>
      <c r="M5638">
        <f>_xlfn.XLOOKUP(Comuni[[#This Row],[Regione]],Table_0[Regione],Table_0[Deceduti])</f>
        <v>4041</v>
      </c>
      <c r="N5638" s="1">
        <f>(Comuni[[#This Row],[Popolazione2011]]/Comuni[[#This Row],[Ammalati TOT]])*100</f>
        <v>0.21044135451443666</v>
      </c>
      <c r="O5638">
        <f>_xlfn.XLOOKUP(Comuni[[#This Row],[Regione]],Table_0[Regione],Table_0[TOT AREA])</f>
        <v>5834728</v>
      </c>
      <c r="P5638" s="1">
        <f>(Comuni[[#This Row],[Popolazione2011]]/Comuni[[#This Row],[Ammalati AREA]])*100</f>
        <v>2.4576981137766834E-2</v>
      </c>
    </row>
    <row r="5639" spans="1:16" x14ac:dyDescent="0.3">
      <c r="A5639" t="s">
        <v>5715</v>
      </c>
      <c r="B5639" t="s">
        <v>8032</v>
      </c>
      <c r="C5639" t="s">
        <v>5639</v>
      </c>
      <c r="D5639">
        <v>103</v>
      </c>
      <c r="E5639" s="1">
        <f>(Comuni[[#This Row],[Popolazione2011]]/SUM(D:D))*100</f>
        <v>1.7333369189286685E-4</v>
      </c>
      <c r="F5639">
        <f t="shared" si="88"/>
        <v>1307309</v>
      </c>
      <c r="G5639" s="1">
        <f>(Comuni[[#This Row],[Popolazione2011]]/Comuni[[#This Row],[TOT POP REGIONE ]])*100</f>
        <v>7.8787799976899105E-3</v>
      </c>
      <c r="H5639" t="str">
        <f>IF(Comuni[[#This Row],[Popolazione2011]]&gt;300000,"MAGGIORE","")</f>
        <v/>
      </c>
      <c r="I5639" t="str">
        <f>_xlfn.XLOOKUP(Comuni[[#This Row],[Regione]],Ripartizione_geografica[Regione],Ripartizione_geografica[Ripartizione geografica])</f>
        <v>Sud</v>
      </c>
      <c r="J5639">
        <f>_xlfn.XLOOKUP(Comuni[[#This Row],[Regione]],Ripartizione_geografica[Regione],Ripartizione_geografica[Codice Regione])</f>
        <v>13</v>
      </c>
      <c r="K5639">
        <f>_xlfn.XLOOKUP(Comuni[[#This Row],[Regione]],Table_0[Regione],Table_0[Totale])</f>
        <v>681425</v>
      </c>
      <c r="L5639">
        <f>_xlfn.XLOOKUP(Comuni[[#This Row],[Regione]],Table_0[Regione],Table_0[Guariti])</f>
        <v>668758</v>
      </c>
      <c r="M5639">
        <f>_xlfn.XLOOKUP(Comuni[[#This Row],[Regione]],Table_0[Regione],Table_0[Deceduti])</f>
        <v>4041</v>
      </c>
      <c r="N5639" s="1">
        <f>(Comuni[[#This Row],[Popolazione2011]]/Comuni[[#This Row],[Ammalati TOT]])*100</f>
        <v>1.5115383204314487E-2</v>
      </c>
      <c r="O5639">
        <f>_xlfn.XLOOKUP(Comuni[[#This Row],[Regione]],Table_0[Regione],Table_0[TOT AREA])</f>
        <v>5834728</v>
      </c>
      <c r="P5639" s="1">
        <f>(Comuni[[#This Row],[Popolazione2011]]/Comuni[[#This Row],[Ammalati AREA]])*100</f>
        <v>1.7652922295606581E-3</v>
      </c>
    </row>
    <row r="5640" spans="1:16" x14ac:dyDescent="0.3">
      <c r="A5640" t="s">
        <v>5716</v>
      </c>
      <c r="B5640" t="s">
        <v>8032</v>
      </c>
      <c r="C5640" t="s">
        <v>5639</v>
      </c>
      <c r="D5640">
        <v>253</v>
      </c>
      <c r="E5640" s="1">
        <f>(Comuni[[#This Row],[Popolazione2011]]/SUM(D:D))*100</f>
        <v>4.257613985329642E-4</v>
      </c>
      <c r="F5640">
        <f t="shared" si="88"/>
        <v>1307309</v>
      </c>
      <c r="G5640" s="1">
        <f>(Comuni[[#This Row],[Popolazione2011]]/Comuni[[#This Row],[TOT POP REGIONE ]])*100</f>
        <v>1.9352731450636384E-2</v>
      </c>
      <c r="H5640" t="str">
        <f>IF(Comuni[[#This Row],[Popolazione2011]]&gt;300000,"MAGGIORE","")</f>
        <v/>
      </c>
      <c r="I5640" t="str">
        <f>_xlfn.XLOOKUP(Comuni[[#This Row],[Regione]],Ripartizione_geografica[Regione],Ripartizione_geografica[Ripartizione geografica])</f>
        <v>Sud</v>
      </c>
      <c r="J5640">
        <f>_xlfn.XLOOKUP(Comuni[[#This Row],[Regione]],Ripartizione_geografica[Regione],Ripartizione_geografica[Codice Regione])</f>
        <v>13</v>
      </c>
      <c r="K5640">
        <f>_xlfn.XLOOKUP(Comuni[[#This Row],[Regione]],Table_0[Regione],Table_0[Totale])</f>
        <v>681425</v>
      </c>
      <c r="L5640">
        <f>_xlfn.XLOOKUP(Comuni[[#This Row],[Regione]],Table_0[Regione],Table_0[Guariti])</f>
        <v>668758</v>
      </c>
      <c r="M5640">
        <f>_xlfn.XLOOKUP(Comuni[[#This Row],[Regione]],Table_0[Regione],Table_0[Deceduti])</f>
        <v>4041</v>
      </c>
      <c r="N5640" s="1">
        <f>(Comuni[[#This Row],[Popolazione2011]]/Comuni[[#This Row],[Ammalati TOT]])*100</f>
        <v>3.7128077191180248E-2</v>
      </c>
      <c r="O5640">
        <f>_xlfn.XLOOKUP(Comuni[[#This Row],[Regione]],Table_0[Regione],Table_0[TOT AREA])</f>
        <v>5834728</v>
      </c>
      <c r="P5640" s="1">
        <f>(Comuni[[#This Row],[Popolazione2011]]/Comuni[[#This Row],[Ammalati AREA]])*100</f>
        <v>4.3361061561053059E-3</v>
      </c>
    </row>
    <row r="5641" spans="1:16" x14ac:dyDescent="0.3">
      <c r="A5641" t="s">
        <v>5717</v>
      </c>
      <c r="B5641" t="s">
        <v>8032</v>
      </c>
      <c r="C5641" t="s">
        <v>5639</v>
      </c>
      <c r="D5641">
        <v>1020</v>
      </c>
      <c r="E5641" s="1">
        <f>(Comuni[[#This Row],[Popolazione2011]]/SUM(D:D))*100</f>
        <v>1.7165084051526619E-3</v>
      </c>
      <c r="F5641">
        <f t="shared" si="88"/>
        <v>1307309</v>
      </c>
      <c r="G5641" s="1">
        <f>(Comuni[[#This Row],[Popolazione2011]]/Comuni[[#This Row],[TOT POP REGIONE ]])*100</f>
        <v>7.8022869880036011E-2</v>
      </c>
      <c r="H5641" t="str">
        <f>IF(Comuni[[#This Row],[Popolazione2011]]&gt;300000,"MAGGIORE","")</f>
        <v/>
      </c>
      <c r="I5641" t="str">
        <f>_xlfn.XLOOKUP(Comuni[[#This Row],[Regione]],Ripartizione_geografica[Regione],Ripartizione_geografica[Ripartizione geografica])</f>
        <v>Sud</v>
      </c>
      <c r="J5641">
        <f>_xlfn.XLOOKUP(Comuni[[#This Row],[Regione]],Ripartizione_geografica[Regione],Ripartizione_geografica[Codice Regione])</f>
        <v>13</v>
      </c>
      <c r="K5641">
        <f>_xlfn.XLOOKUP(Comuni[[#This Row],[Regione]],Table_0[Regione],Table_0[Totale])</f>
        <v>681425</v>
      </c>
      <c r="L5641">
        <f>_xlfn.XLOOKUP(Comuni[[#This Row],[Regione]],Table_0[Regione],Table_0[Guariti])</f>
        <v>668758</v>
      </c>
      <c r="M5641">
        <f>_xlfn.XLOOKUP(Comuni[[#This Row],[Regione]],Table_0[Regione],Table_0[Deceduti])</f>
        <v>4041</v>
      </c>
      <c r="N5641" s="1">
        <f>(Comuni[[#This Row],[Popolazione2011]]/Comuni[[#This Row],[Ammalati TOT]])*100</f>
        <v>0.14968631911068717</v>
      </c>
      <c r="O5641">
        <f>_xlfn.XLOOKUP(Comuni[[#This Row],[Regione]],Table_0[Regione],Table_0[TOT AREA])</f>
        <v>5834728</v>
      </c>
      <c r="P5641" s="1">
        <f>(Comuni[[#This Row],[Popolazione2011]]/Comuni[[#This Row],[Ammalati AREA]])*100</f>
        <v>1.7481534700503603E-2</v>
      </c>
    </row>
    <row r="5642" spans="1:16" x14ac:dyDescent="0.3">
      <c r="A5642" t="s">
        <v>5718</v>
      </c>
      <c r="B5642" t="s">
        <v>8032</v>
      </c>
      <c r="C5642" t="s">
        <v>5639</v>
      </c>
      <c r="D5642">
        <v>210</v>
      </c>
      <c r="E5642" s="1">
        <f>(Comuni[[#This Row],[Popolazione2011]]/SUM(D:D))*100</f>
        <v>3.5339878929613631E-4</v>
      </c>
      <c r="F5642">
        <f t="shared" si="88"/>
        <v>1307309</v>
      </c>
      <c r="G5642" s="1">
        <f>(Comuni[[#This Row],[Popolazione2011]]/Comuni[[#This Row],[TOT POP REGIONE ]])*100</f>
        <v>1.6063532034125062E-2</v>
      </c>
      <c r="H5642" t="str">
        <f>IF(Comuni[[#This Row],[Popolazione2011]]&gt;300000,"MAGGIORE","")</f>
        <v/>
      </c>
      <c r="I5642" t="str">
        <f>_xlfn.XLOOKUP(Comuni[[#This Row],[Regione]],Ripartizione_geografica[Regione],Ripartizione_geografica[Ripartizione geografica])</f>
        <v>Sud</v>
      </c>
      <c r="J5642">
        <f>_xlfn.XLOOKUP(Comuni[[#This Row],[Regione]],Ripartizione_geografica[Regione],Ripartizione_geografica[Codice Regione])</f>
        <v>13</v>
      </c>
      <c r="K5642">
        <f>_xlfn.XLOOKUP(Comuni[[#This Row],[Regione]],Table_0[Regione],Table_0[Totale])</f>
        <v>681425</v>
      </c>
      <c r="L5642">
        <f>_xlfn.XLOOKUP(Comuni[[#This Row],[Regione]],Table_0[Regione],Table_0[Guariti])</f>
        <v>668758</v>
      </c>
      <c r="M5642">
        <f>_xlfn.XLOOKUP(Comuni[[#This Row],[Regione]],Table_0[Regione],Table_0[Deceduti])</f>
        <v>4041</v>
      </c>
      <c r="N5642" s="1">
        <f>(Comuni[[#This Row],[Popolazione2011]]/Comuni[[#This Row],[Ammalati TOT]])*100</f>
        <v>3.0817771581612065E-2</v>
      </c>
      <c r="O5642">
        <f>_xlfn.XLOOKUP(Comuni[[#This Row],[Regione]],Table_0[Regione],Table_0[TOT AREA])</f>
        <v>5834728</v>
      </c>
      <c r="P5642" s="1">
        <f>(Comuni[[#This Row],[Popolazione2011]]/Comuni[[#This Row],[Ammalati AREA]])*100</f>
        <v>3.5991394971625068E-3</v>
      </c>
    </row>
    <row r="5643" spans="1:16" x14ac:dyDescent="0.3">
      <c r="A5643" t="s">
        <v>5719</v>
      </c>
      <c r="B5643" t="s">
        <v>8032</v>
      </c>
      <c r="C5643" t="s">
        <v>5639</v>
      </c>
      <c r="D5643">
        <v>12733</v>
      </c>
      <c r="E5643" s="1">
        <f>(Comuni[[#This Row],[Popolazione2011]]/SUM(D:D))*100</f>
        <v>2.1427746590989064E-2</v>
      </c>
      <c r="F5643">
        <f t="shared" si="88"/>
        <v>1307309</v>
      </c>
      <c r="G5643" s="1">
        <f>(Comuni[[#This Row],[Popolazione2011]]/Comuni[[#This Row],[TOT POP REGIONE ]])*100</f>
        <v>0.97398549233578291</v>
      </c>
      <c r="H5643" t="str">
        <f>IF(Comuni[[#This Row],[Popolazione2011]]&gt;300000,"MAGGIORE","")</f>
        <v/>
      </c>
      <c r="I5643" t="str">
        <f>_xlfn.XLOOKUP(Comuni[[#This Row],[Regione]],Ripartizione_geografica[Regione],Ripartizione_geografica[Ripartizione geografica])</f>
        <v>Sud</v>
      </c>
      <c r="J5643">
        <f>_xlfn.XLOOKUP(Comuni[[#This Row],[Regione]],Ripartizione_geografica[Regione],Ripartizione_geografica[Codice Regione])</f>
        <v>13</v>
      </c>
      <c r="K5643">
        <f>_xlfn.XLOOKUP(Comuni[[#This Row],[Regione]],Table_0[Regione],Table_0[Totale])</f>
        <v>681425</v>
      </c>
      <c r="L5643">
        <f>_xlfn.XLOOKUP(Comuni[[#This Row],[Regione]],Table_0[Regione],Table_0[Guariti])</f>
        <v>668758</v>
      </c>
      <c r="M5643">
        <f>_xlfn.XLOOKUP(Comuni[[#This Row],[Regione]],Table_0[Regione],Table_0[Deceduti])</f>
        <v>4041</v>
      </c>
      <c r="N5643" s="1">
        <f>(Comuni[[#This Row],[Popolazione2011]]/Comuni[[#This Row],[Ammalati TOT]])*100</f>
        <v>1.8685842168984113</v>
      </c>
      <c r="O5643">
        <f>_xlfn.XLOOKUP(Comuni[[#This Row],[Regione]],Table_0[Regione],Table_0[TOT AREA])</f>
        <v>5834728</v>
      </c>
      <c r="P5643" s="1">
        <f>(Comuni[[#This Row],[Popolazione2011]]/Comuni[[#This Row],[Ammalati AREA]])*100</f>
        <v>0.21822782484462</v>
      </c>
    </row>
    <row r="5644" spans="1:16" x14ac:dyDescent="0.3">
      <c r="A5644" t="s">
        <v>5720</v>
      </c>
      <c r="B5644" t="s">
        <v>8032</v>
      </c>
      <c r="C5644" t="s">
        <v>5639</v>
      </c>
      <c r="D5644">
        <v>960</v>
      </c>
      <c r="E5644" s="1">
        <f>(Comuni[[#This Row],[Popolazione2011]]/SUM(D:D))*100</f>
        <v>1.6155373224966232E-3</v>
      </c>
      <c r="F5644">
        <f t="shared" si="88"/>
        <v>1307309</v>
      </c>
      <c r="G5644" s="1">
        <f>(Comuni[[#This Row],[Popolazione2011]]/Comuni[[#This Row],[TOT POP REGIONE ]])*100</f>
        <v>7.3433289298857424E-2</v>
      </c>
      <c r="H5644" t="str">
        <f>IF(Comuni[[#This Row],[Popolazione2011]]&gt;300000,"MAGGIORE","")</f>
        <v/>
      </c>
      <c r="I5644" t="str">
        <f>_xlfn.XLOOKUP(Comuni[[#This Row],[Regione]],Ripartizione_geografica[Regione],Ripartizione_geografica[Ripartizione geografica])</f>
        <v>Sud</v>
      </c>
      <c r="J5644">
        <f>_xlfn.XLOOKUP(Comuni[[#This Row],[Regione]],Ripartizione_geografica[Regione],Ripartizione_geografica[Codice Regione])</f>
        <v>13</v>
      </c>
      <c r="K5644">
        <f>_xlfn.XLOOKUP(Comuni[[#This Row],[Regione]],Table_0[Regione],Table_0[Totale])</f>
        <v>681425</v>
      </c>
      <c r="L5644">
        <f>_xlfn.XLOOKUP(Comuni[[#This Row],[Regione]],Table_0[Regione],Table_0[Guariti])</f>
        <v>668758</v>
      </c>
      <c r="M5644">
        <f>_xlfn.XLOOKUP(Comuni[[#This Row],[Regione]],Table_0[Regione],Table_0[Deceduti])</f>
        <v>4041</v>
      </c>
      <c r="N5644" s="1">
        <f>(Comuni[[#This Row],[Popolazione2011]]/Comuni[[#This Row],[Ammalati TOT]])*100</f>
        <v>0.14088124151594086</v>
      </c>
      <c r="O5644">
        <f>_xlfn.XLOOKUP(Comuni[[#This Row],[Regione]],Table_0[Regione],Table_0[TOT AREA])</f>
        <v>5834728</v>
      </c>
      <c r="P5644" s="1">
        <f>(Comuni[[#This Row],[Popolazione2011]]/Comuni[[#This Row],[Ammalati AREA]])*100</f>
        <v>1.6453209129885748E-2</v>
      </c>
    </row>
    <row r="5645" spans="1:16" x14ac:dyDescent="0.3">
      <c r="A5645" t="s">
        <v>5721</v>
      </c>
      <c r="B5645" t="s">
        <v>8032</v>
      </c>
      <c r="C5645" t="s">
        <v>5639</v>
      </c>
      <c r="D5645">
        <v>18848</v>
      </c>
      <c r="E5645" s="1">
        <f>(Comuni[[#This Row],[Popolazione2011]]/SUM(D:D))*100</f>
        <v>3.1718382765017032E-2</v>
      </c>
      <c r="F5645">
        <f t="shared" si="88"/>
        <v>1307309</v>
      </c>
      <c r="G5645" s="1">
        <f>(Comuni[[#This Row],[Popolazione2011]]/Comuni[[#This Row],[TOT POP REGIONE ]])*100</f>
        <v>1.4417402465675675</v>
      </c>
      <c r="H5645" t="str">
        <f>IF(Comuni[[#This Row],[Popolazione2011]]&gt;300000,"MAGGIORE","")</f>
        <v/>
      </c>
      <c r="I5645" t="str">
        <f>_xlfn.XLOOKUP(Comuni[[#This Row],[Regione]],Ripartizione_geografica[Regione],Ripartizione_geografica[Ripartizione geografica])</f>
        <v>Sud</v>
      </c>
      <c r="J5645">
        <f>_xlfn.XLOOKUP(Comuni[[#This Row],[Regione]],Ripartizione_geografica[Regione],Ripartizione_geografica[Codice Regione])</f>
        <v>13</v>
      </c>
      <c r="K5645">
        <f>_xlfn.XLOOKUP(Comuni[[#This Row],[Regione]],Table_0[Regione],Table_0[Totale])</f>
        <v>681425</v>
      </c>
      <c r="L5645">
        <f>_xlfn.XLOOKUP(Comuni[[#This Row],[Regione]],Table_0[Regione],Table_0[Guariti])</f>
        <v>668758</v>
      </c>
      <c r="M5645">
        <f>_xlfn.XLOOKUP(Comuni[[#This Row],[Regione]],Table_0[Regione],Table_0[Deceduti])</f>
        <v>4041</v>
      </c>
      <c r="N5645" s="1">
        <f>(Comuni[[#This Row],[Popolazione2011]]/Comuni[[#This Row],[Ammalati TOT]])*100</f>
        <v>2.7659683750963056</v>
      </c>
      <c r="O5645">
        <f>_xlfn.XLOOKUP(Comuni[[#This Row],[Regione]],Table_0[Regione],Table_0[TOT AREA])</f>
        <v>5834728</v>
      </c>
      <c r="P5645" s="1">
        <f>(Comuni[[#This Row],[Popolazione2011]]/Comuni[[#This Row],[Ammalati AREA]])*100</f>
        <v>0.32303133925009014</v>
      </c>
    </row>
    <row r="5646" spans="1:16" x14ac:dyDescent="0.3">
      <c r="A5646" t="s">
        <v>5722</v>
      </c>
      <c r="B5646" t="s">
        <v>8032</v>
      </c>
      <c r="C5646" t="s">
        <v>5639</v>
      </c>
      <c r="D5646">
        <v>1830</v>
      </c>
      <c r="E5646" s="1">
        <f>(Comuni[[#This Row],[Popolazione2011]]/SUM(D:D))*100</f>
        <v>3.079618021009188E-3</v>
      </c>
      <c r="F5646">
        <f t="shared" si="88"/>
        <v>1307309</v>
      </c>
      <c r="G5646" s="1">
        <f>(Comuni[[#This Row],[Popolazione2011]]/Comuni[[#This Row],[TOT POP REGIONE ]])*100</f>
        <v>0.13998220772594697</v>
      </c>
      <c r="H5646" t="str">
        <f>IF(Comuni[[#This Row],[Popolazione2011]]&gt;300000,"MAGGIORE","")</f>
        <v/>
      </c>
      <c r="I5646" t="str">
        <f>_xlfn.XLOOKUP(Comuni[[#This Row],[Regione]],Ripartizione_geografica[Regione],Ripartizione_geografica[Ripartizione geografica])</f>
        <v>Sud</v>
      </c>
      <c r="J5646">
        <f>_xlfn.XLOOKUP(Comuni[[#This Row],[Regione]],Ripartizione_geografica[Regione],Ripartizione_geografica[Codice Regione])</f>
        <v>13</v>
      </c>
      <c r="K5646">
        <f>_xlfn.XLOOKUP(Comuni[[#This Row],[Regione]],Table_0[Regione],Table_0[Totale])</f>
        <v>681425</v>
      </c>
      <c r="L5646">
        <f>_xlfn.XLOOKUP(Comuni[[#This Row],[Regione]],Table_0[Regione],Table_0[Guariti])</f>
        <v>668758</v>
      </c>
      <c r="M5646">
        <f>_xlfn.XLOOKUP(Comuni[[#This Row],[Regione]],Table_0[Regione],Table_0[Deceduti])</f>
        <v>4041</v>
      </c>
      <c r="N5646" s="1">
        <f>(Comuni[[#This Row],[Popolazione2011]]/Comuni[[#This Row],[Ammalati TOT]])*100</f>
        <v>0.26855486663976225</v>
      </c>
      <c r="O5646">
        <f>_xlfn.XLOOKUP(Comuni[[#This Row],[Regione]],Table_0[Regione],Table_0[TOT AREA])</f>
        <v>5834728</v>
      </c>
      <c r="P5646" s="1">
        <f>(Comuni[[#This Row],[Popolazione2011]]/Comuni[[#This Row],[Ammalati AREA]])*100</f>
        <v>3.1363929903844706E-2</v>
      </c>
    </row>
    <row r="5647" spans="1:16" x14ac:dyDescent="0.3">
      <c r="A5647" t="s">
        <v>5723</v>
      </c>
      <c r="B5647" t="s">
        <v>8032</v>
      </c>
      <c r="C5647" t="s">
        <v>5639</v>
      </c>
      <c r="D5647">
        <v>2453</v>
      </c>
      <c r="E5647" s="1">
        <f>(Comuni[[#This Row],[Popolazione2011]]/SUM(D:D))*100</f>
        <v>4.1280344292543925E-3</v>
      </c>
      <c r="F5647">
        <f t="shared" si="88"/>
        <v>1307309</v>
      </c>
      <c r="G5647" s="1">
        <f>(Comuni[[#This Row],[Popolazione2011]]/Comuni[[#This Row],[TOT POP REGIONE ]])*100</f>
        <v>0.18763735276051799</v>
      </c>
      <c r="H5647" t="str">
        <f>IF(Comuni[[#This Row],[Popolazione2011]]&gt;300000,"MAGGIORE","")</f>
        <v/>
      </c>
      <c r="I5647" t="str">
        <f>_xlfn.XLOOKUP(Comuni[[#This Row],[Regione]],Ripartizione_geografica[Regione],Ripartizione_geografica[Ripartizione geografica])</f>
        <v>Sud</v>
      </c>
      <c r="J5647">
        <f>_xlfn.XLOOKUP(Comuni[[#This Row],[Regione]],Ripartizione_geografica[Regione],Ripartizione_geografica[Codice Regione])</f>
        <v>13</v>
      </c>
      <c r="K5647">
        <f>_xlfn.XLOOKUP(Comuni[[#This Row],[Regione]],Table_0[Regione],Table_0[Totale])</f>
        <v>681425</v>
      </c>
      <c r="L5647">
        <f>_xlfn.XLOOKUP(Comuni[[#This Row],[Regione]],Table_0[Regione],Table_0[Guariti])</f>
        <v>668758</v>
      </c>
      <c r="M5647">
        <f>_xlfn.XLOOKUP(Comuni[[#This Row],[Regione]],Table_0[Regione],Table_0[Deceduti])</f>
        <v>4041</v>
      </c>
      <c r="N5647" s="1">
        <f>(Comuni[[#This Row],[Popolazione2011]]/Comuni[[#This Row],[Ammalati TOT]])*100</f>
        <v>0.35998092233187806</v>
      </c>
      <c r="O5647">
        <f>_xlfn.XLOOKUP(Comuni[[#This Row],[Regione]],Table_0[Regione],Table_0[TOT AREA])</f>
        <v>5834728</v>
      </c>
      <c r="P5647" s="1">
        <f>(Comuni[[#This Row],[Popolazione2011]]/Comuni[[#This Row],[Ammalati AREA]])*100</f>
        <v>4.2041377078760142E-2</v>
      </c>
    </row>
    <row r="5648" spans="1:16" x14ac:dyDescent="0.3">
      <c r="A5648" t="s">
        <v>5724</v>
      </c>
      <c r="B5648" t="s">
        <v>8032</v>
      </c>
      <c r="C5648" t="s">
        <v>5639</v>
      </c>
      <c r="D5648">
        <v>5226</v>
      </c>
      <c r="E5648" s="1">
        <f>(Comuni[[#This Row],[Popolazione2011]]/SUM(D:D))*100</f>
        <v>8.7945812993409922E-3</v>
      </c>
      <c r="F5648">
        <f t="shared" si="88"/>
        <v>1307309</v>
      </c>
      <c r="G5648" s="1">
        <f>(Comuni[[#This Row],[Popolazione2011]]/Comuni[[#This Row],[TOT POP REGIONE ]])*100</f>
        <v>0.39975246862065511</v>
      </c>
      <c r="H5648" t="str">
        <f>IF(Comuni[[#This Row],[Popolazione2011]]&gt;300000,"MAGGIORE","")</f>
        <v/>
      </c>
      <c r="I5648" t="str">
        <f>_xlfn.XLOOKUP(Comuni[[#This Row],[Regione]],Ripartizione_geografica[Regione],Ripartizione_geografica[Ripartizione geografica])</f>
        <v>Sud</v>
      </c>
      <c r="J5648">
        <f>_xlfn.XLOOKUP(Comuni[[#This Row],[Regione]],Ripartizione_geografica[Regione],Ripartizione_geografica[Codice Regione])</f>
        <v>13</v>
      </c>
      <c r="K5648">
        <f>_xlfn.XLOOKUP(Comuni[[#This Row],[Regione]],Table_0[Regione],Table_0[Totale])</f>
        <v>681425</v>
      </c>
      <c r="L5648">
        <f>_xlfn.XLOOKUP(Comuni[[#This Row],[Regione]],Table_0[Regione],Table_0[Guariti])</f>
        <v>668758</v>
      </c>
      <c r="M5648">
        <f>_xlfn.XLOOKUP(Comuni[[#This Row],[Regione]],Table_0[Regione],Table_0[Deceduti])</f>
        <v>4041</v>
      </c>
      <c r="N5648" s="1">
        <f>(Comuni[[#This Row],[Popolazione2011]]/Comuni[[#This Row],[Ammalati TOT]])*100</f>
        <v>0.76692225850240303</v>
      </c>
      <c r="O5648">
        <f>_xlfn.XLOOKUP(Comuni[[#This Row],[Regione]],Table_0[Regione],Table_0[TOT AREA])</f>
        <v>5834728</v>
      </c>
      <c r="P5648" s="1">
        <f>(Comuni[[#This Row],[Popolazione2011]]/Comuni[[#This Row],[Ammalati AREA]])*100</f>
        <v>8.9567157200815525E-2</v>
      </c>
    </row>
    <row r="5649" spans="1:16" x14ac:dyDescent="0.3">
      <c r="A5649" t="s">
        <v>5725</v>
      </c>
      <c r="B5649" t="s">
        <v>8032</v>
      </c>
      <c r="C5649" t="s">
        <v>5639</v>
      </c>
      <c r="D5649">
        <v>3399</v>
      </c>
      <c r="E5649" s="1">
        <f>(Comuni[[#This Row],[Popolazione2011]]/SUM(D:D))*100</f>
        <v>5.7200118324646065E-3</v>
      </c>
      <c r="F5649">
        <f t="shared" si="88"/>
        <v>1307309</v>
      </c>
      <c r="G5649" s="1">
        <f>(Comuni[[#This Row],[Popolazione2011]]/Comuni[[#This Row],[TOT POP REGIONE ]])*100</f>
        <v>0.25999973992376707</v>
      </c>
      <c r="H5649" t="str">
        <f>IF(Comuni[[#This Row],[Popolazione2011]]&gt;300000,"MAGGIORE","")</f>
        <v/>
      </c>
      <c r="I5649" t="str">
        <f>_xlfn.XLOOKUP(Comuni[[#This Row],[Regione]],Ripartizione_geografica[Regione],Ripartizione_geografica[Ripartizione geografica])</f>
        <v>Sud</v>
      </c>
      <c r="J5649">
        <f>_xlfn.XLOOKUP(Comuni[[#This Row],[Regione]],Ripartizione_geografica[Regione],Ripartizione_geografica[Codice Regione])</f>
        <v>13</v>
      </c>
      <c r="K5649">
        <f>_xlfn.XLOOKUP(Comuni[[#This Row],[Regione]],Table_0[Regione],Table_0[Totale])</f>
        <v>681425</v>
      </c>
      <c r="L5649">
        <f>_xlfn.XLOOKUP(Comuni[[#This Row],[Regione]],Table_0[Regione],Table_0[Guariti])</f>
        <v>668758</v>
      </c>
      <c r="M5649">
        <f>_xlfn.XLOOKUP(Comuni[[#This Row],[Regione]],Table_0[Regione],Table_0[Deceduti])</f>
        <v>4041</v>
      </c>
      <c r="N5649" s="1">
        <f>(Comuni[[#This Row],[Popolazione2011]]/Comuni[[#This Row],[Ammalati TOT]])*100</f>
        <v>0.49880764574237813</v>
      </c>
      <c r="O5649">
        <f>_xlfn.XLOOKUP(Comuni[[#This Row],[Regione]],Table_0[Regione],Table_0[TOT AREA])</f>
        <v>5834728</v>
      </c>
      <c r="P5649" s="1">
        <f>(Comuni[[#This Row],[Popolazione2011]]/Comuni[[#This Row],[Ammalati AREA]])*100</f>
        <v>5.8254643575501724E-2</v>
      </c>
    </row>
    <row r="5650" spans="1:16" x14ac:dyDescent="0.3">
      <c r="A5650" t="s">
        <v>5726</v>
      </c>
      <c r="B5650" t="s">
        <v>8032</v>
      </c>
      <c r="C5650" t="s">
        <v>5639</v>
      </c>
      <c r="D5650">
        <v>931</v>
      </c>
      <c r="E5650" s="1">
        <f>(Comuni[[#This Row],[Popolazione2011]]/SUM(D:D))*100</f>
        <v>1.5667346325462044E-3</v>
      </c>
      <c r="F5650">
        <f t="shared" si="88"/>
        <v>1307309</v>
      </c>
      <c r="G5650" s="1">
        <f>(Comuni[[#This Row],[Popolazione2011]]/Comuni[[#This Row],[TOT POP REGIONE ]])*100</f>
        <v>7.1214992017954434E-2</v>
      </c>
      <c r="H5650" t="str">
        <f>IF(Comuni[[#This Row],[Popolazione2011]]&gt;300000,"MAGGIORE","")</f>
        <v/>
      </c>
      <c r="I5650" t="str">
        <f>_xlfn.XLOOKUP(Comuni[[#This Row],[Regione]],Ripartizione_geografica[Regione],Ripartizione_geografica[Ripartizione geografica])</f>
        <v>Sud</v>
      </c>
      <c r="J5650">
        <f>_xlfn.XLOOKUP(Comuni[[#This Row],[Regione]],Ripartizione_geografica[Regione],Ripartizione_geografica[Codice Regione])</f>
        <v>13</v>
      </c>
      <c r="K5650">
        <f>_xlfn.XLOOKUP(Comuni[[#This Row],[Regione]],Table_0[Regione],Table_0[Totale])</f>
        <v>681425</v>
      </c>
      <c r="L5650">
        <f>_xlfn.XLOOKUP(Comuni[[#This Row],[Regione]],Table_0[Regione],Table_0[Guariti])</f>
        <v>668758</v>
      </c>
      <c r="M5650">
        <f>_xlfn.XLOOKUP(Comuni[[#This Row],[Regione]],Table_0[Regione],Table_0[Deceduti])</f>
        <v>4041</v>
      </c>
      <c r="N5650" s="1">
        <f>(Comuni[[#This Row],[Popolazione2011]]/Comuni[[#This Row],[Ammalati TOT]])*100</f>
        <v>0.13662545401181347</v>
      </c>
      <c r="O5650">
        <f>_xlfn.XLOOKUP(Comuni[[#This Row],[Regione]],Table_0[Regione],Table_0[TOT AREA])</f>
        <v>5834728</v>
      </c>
      <c r="P5650" s="1">
        <f>(Comuni[[#This Row],[Popolazione2011]]/Comuni[[#This Row],[Ammalati AREA]])*100</f>
        <v>1.5956185104087115E-2</v>
      </c>
    </row>
    <row r="5651" spans="1:16" x14ac:dyDescent="0.3">
      <c r="A5651" t="s">
        <v>5727</v>
      </c>
      <c r="B5651" t="s">
        <v>8032</v>
      </c>
      <c r="C5651" t="s">
        <v>5639</v>
      </c>
      <c r="D5651">
        <v>399</v>
      </c>
      <c r="E5651" s="1">
        <f>(Comuni[[#This Row],[Popolazione2011]]/SUM(D:D))*100</f>
        <v>6.7145769966265906E-4</v>
      </c>
      <c r="F5651">
        <f t="shared" si="88"/>
        <v>1307309</v>
      </c>
      <c r="G5651" s="1">
        <f>(Comuni[[#This Row],[Popolazione2011]]/Comuni[[#This Row],[TOT POP REGIONE ]])*100</f>
        <v>3.0520710864837614E-2</v>
      </c>
      <c r="H5651" t="str">
        <f>IF(Comuni[[#This Row],[Popolazione2011]]&gt;300000,"MAGGIORE","")</f>
        <v/>
      </c>
      <c r="I5651" t="str">
        <f>_xlfn.XLOOKUP(Comuni[[#This Row],[Regione]],Ripartizione_geografica[Regione],Ripartizione_geografica[Ripartizione geografica])</f>
        <v>Sud</v>
      </c>
      <c r="J5651">
        <f>_xlfn.XLOOKUP(Comuni[[#This Row],[Regione]],Ripartizione_geografica[Regione],Ripartizione_geografica[Codice Regione])</f>
        <v>13</v>
      </c>
      <c r="K5651">
        <f>_xlfn.XLOOKUP(Comuni[[#This Row],[Regione]],Table_0[Regione],Table_0[Totale])</f>
        <v>681425</v>
      </c>
      <c r="L5651">
        <f>_xlfn.XLOOKUP(Comuni[[#This Row],[Regione]],Table_0[Regione],Table_0[Guariti])</f>
        <v>668758</v>
      </c>
      <c r="M5651">
        <f>_xlfn.XLOOKUP(Comuni[[#This Row],[Regione]],Table_0[Regione],Table_0[Deceduti])</f>
        <v>4041</v>
      </c>
      <c r="N5651" s="1">
        <f>(Comuni[[#This Row],[Popolazione2011]]/Comuni[[#This Row],[Ammalati TOT]])*100</f>
        <v>5.8553766005062916E-2</v>
      </c>
      <c r="O5651">
        <f>_xlfn.XLOOKUP(Comuni[[#This Row],[Regione]],Table_0[Regione],Table_0[TOT AREA])</f>
        <v>5834728</v>
      </c>
      <c r="P5651" s="1">
        <f>(Comuni[[#This Row],[Popolazione2011]]/Comuni[[#This Row],[Ammalati AREA]])*100</f>
        <v>6.8383650446087628E-3</v>
      </c>
    </row>
    <row r="5652" spans="1:16" x14ac:dyDescent="0.3">
      <c r="A5652" t="s">
        <v>5728</v>
      </c>
      <c r="B5652" t="s">
        <v>8032</v>
      </c>
      <c r="C5652" t="s">
        <v>5639</v>
      </c>
      <c r="D5652">
        <v>4071</v>
      </c>
      <c r="E5652" s="1">
        <f>(Comuni[[#This Row],[Popolazione2011]]/SUM(D:D))*100</f>
        <v>6.8508879582122421E-3</v>
      </c>
      <c r="F5652">
        <f t="shared" si="88"/>
        <v>1307309</v>
      </c>
      <c r="G5652" s="1">
        <f>(Comuni[[#This Row],[Popolazione2011]]/Comuni[[#This Row],[TOT POP REGIONE ]])*100</f>
        <v>0.31140304243296729</v>
      </c>
      <c r="H5652" t="str">
        <f>IF(Comuni[[#This Row],[Popolazione2011]]&gt;300000,"MAGGIORE","")</f>
        <v/>
      </c>
      <c r="I5652" t="str">
        <f>_xlfn.XLOOKUP(Comuni[[#This Row],[Regione]],Ripartizione_geografica[Regione],Ripartizione_geografica[Ripartizione geografica])</f>
        <v>Sud</v>
      </c>
      <c r="J5652">
        <f>_xlfn.XLOOKUP(Comuni[[#This Row],[Regione]],Ripartizione_geografica[Regione],Ripartizione_geografica[Codice Regione])</f>
        <v>13</v>
      </c>
      <c r="K5652">
        <f>_xlfn.XLOOKUP(Comuni[[#This Row],[Regione]],Table_0[Regione],Table_0[Totale])</f>
        <v>681425</v>
      </c>
      <c r="L5652">
        <f>_xlfn.XLOOKUP(Comuni[[#This Row],[Regione]],Table_0[Regione],Table_0[Guariti])</f>
        <v>668758</v>
      </c>
      <c r="M5652">
        <f>_xlfn.XLOOKUP(Comuni[[#This Row],[Regione]],Table_0[Regione],Table_0[Deceduti])</f>
        <v>4041</v>
      </c>
      <c r="N5652" s="1">
        <f>(Comuni[[#This Row],[Popolazione2011]]/Comuni[[#This Row],[Ammalati TOT]])*100</f>
        <v>0.59742451480353675</v>
      </c>
      <c r="O5652">
        <f>_xlfn.XLOOKUP(Comuni[[#This Row],[Regione]],Table_0[Regione],Table_0[TOT AREA])</f>
        <v>5834728</v>
      </c>
      <c r="P5652" s="1">
        <f>(Comuni[[#This Row],[Popolazione2011]]/Comuni[[#This Row],[Ammalati AREA]])*100</f>
        <v>6.9771889966421738E-2</v>
      </c>
    </row>
    <row r="5653" spans="1:16" x14ac:dyDescent="0.3">
      <c r="A5653" t="s">
        <v>5729</v>
      </c>
      <c r="B5653" t="s">
        <v>8032</v>
      </c>
      <c r="C5653" t="s">
        <v>5639</v>
      </c>
      <c r="D5653">
        <v>3041</v>
      </c>
      <c r="E5653" s="1">
        <f>(Comuni[[#This Row],[Popolazione2011]]/SUM(D:D))*100</f>
        <v>5.1175510392835744E-3</v>
      </c>
      <c r="F5653">
        <f t="shared" si="88"/>
        <v>1307309</v>
      </c>
      <c r="G5653" s="1">
        <f>(Comuni[[#This Row],[Popolazione2011]]/Comuni[[#This Row],[TOT POP REGIONE ]])*100</f>
        <v>0.23261524245606816</v>
      </c>
      <c r="H5653" t="str">
        <f>IF(Comuni[[#This Row],[Popolazione2011]]&gt;300000,"MAGGIORE","")</f>
        <v/>
      </c>
      <c r="I5653" t="str">
        <f>_xlfn.XLOOKUP(Comuni[[#This Row],[Regione]],Ripartizione_geografica[Regione],Ripartizione_geografica[Ripartizione geografica])</f>
        <v>Sud</v>
      </c>
      <c r="J5653">
        <f>_xlfn.XLOOKUP(Comuni[[#This Row],[Regione]],Ripartizione_geografica[Regione],Ripartizione_geografica[Codice Regione])</f>
        <v>13</v>
      </c>
      <c r="K5653">
        <f>_xlfn.XLOOKUP(Comuni[[#This Row],[Regione]],Table_0[Regione],Table_0[Totale])</f>
        <v>681425</v>
      </c>
      <c r="L5653">
        <f>_xlfn.XLOOKUP(Comuni[[#This Row],[Regione]],Table_0[Regione],Table_0[Guariti])</f>
        <v>668758</v>
      </c>
      <c r="M5653">
        <f>_xlfn.XLOOKUP(Comuni[[#This Row],[Regione]],Table_0[Regione],Table_0[Deceduti])</f>
        <v>4041</v>
      </c>
      <c r="N5653" s="1">
        <f>(Comuni[[#This Row],[Popolazione2011]]/Comuni[[#This Row],[Ammalati TOT]])*100</f>
        <v>0.44627068276039178</v>
      </c>
      <c r="O5653">
        <f>_xlfn.XLOOKUP(Comuni[[#This Row],[Regione]],Table_0[Regione],Table_0[TOT AREA])</f>
        <v>5834728</v>
      </c>
      <c r="P5653" s="1">
        <f>(Comuni[[#This Row],[Popolazione2011]]/Comuni[[#This Row],[Ammalati AREA]])*100</f>
        <v>5.2118967670815156E-2</v>
      </c>
    </row>
    <row r="5654" spans="1:16" x14ac:dyDescent="0.3">
      <c r="A5654" t="s">
        <v>5730</v>
      </c>
      <c r="B5654" t="s">
        <v>8032</v>
      </c>
      <c r="C5654" t="s">
        <v>5639</v>
      </c>
      <c r="D5654">
        <v>1932</v>
      </c>
      <c r="E5654" s="1">
        <f>(Comuni[[#This Row],[Popolazione2011]]/SUM(D:D))*100</f>
        <v>3.2512688615244541E-3</v>
      </c>
      <c r="F5654">
        <f t="shared" si="88"/>
        <v>1307309</v>
      </c>
      <c r="G5654" s="1">
        <f>(Comuni[[#This Row],[Popolazione2011]]/Comuni[[#This Row],[TOT POP REGIONE ]])*100</f>
        <v>0.14778449471395055</v>
      </c>
      <c r="H5654" t="str">
        <f>IF(Comuni[[#This Row],[Popolazione2011]]&gt;300000,"MAGGIORE","")</f>
        <v/>
      </c>
      <c r="I5654" t="str">
        <f>_xlfn.XLOOKUP(Comuni[[#This Row],[Regione]],Ripartizione_geografica[Regione],Ripartizione_geografica[Ripartizione geografica])</f>
        <v>Sud</v>
      </c>
      <c r="J5654">
        <f>_xlfn.XLOOKUP(Comuni[[#This Row],[Regione]],Ripartizione_geografica[Regione],Ripartizione_geografica[Codice Regione])</f>
        <v>13</v>
      </c>
      <c r="K5654">
        <f>_xlfn.XLOOKUP(Comuni[[#This Row],[Regione]],Table_0[Regione],Table_0[Totale])</f>
        <v>681425</v>
      </c>
      <c r="L5654">
        <f>_xlfn.XLOOKUP(Comuni[[#This Row],[Regione]],Table_0[Regione],Table_0[Guariti])</f>
        <v>668758</v>
      </c>
      <c r="M5654">
        <f>_xlfn.XLOOKUP(Comuni[[#This Row],[Regione]],Table_0[Regione],Table_0[Deceduti])</f>
        <v>4041</v>
      </c>
      <c r="N5654" s="1">
        <f>(Comuni[[#This Row],[Popolazione2011]]/Comuni[[#This Row],[Ammalati TOT]])*100</f>
        <v>0.28352349855083098</v>
      </c>
      <c r="O5654">
        <f>_xlfn.XLOOKUP(Comuni[[#This Row],[Regione]],Table_0[Regione],Table_0[TOT AREA])</f>
        <v>5834728</v>
      </c>
      <c r="P5654" s="1">
        <f>(Comuni[[#This Row],[Popolazione2011]]/Comuni[[#This Row],[Ammalati AREA]])*100</f>
        <v>3.3112083373895068E-2</v>
      </c>
    </row>
    <row r="5655" spans="1:16" x14ac:dyDescent="0.3">
      <c r="A5655" t="s">
        <v>5731</v>
      </c>
      <c r="B5655" t="s">
        <v>8032</v>
      </c>
      <c r="C5655" t="s">
        <v>5639</v>
      </c>
      <c r="D5655">
        <v>924</v>
      </c>
      <c r="E5655" s="1">
        <f>(Comuni[[#This Row],[Popolazione2011]]/SUM(D:D))*100</f>
        <v>1.5549546729029999E-3</v>
      </c>
      <c r="F5655">
        <f t="shared" si="88"/>
        <v>1307309</v>
      </c>
      <c r="G5655" s="1">
        <f>(Comuni[[#This Row],[Popolazione2011]]/Comuni[[#This Row],[TOT POP REGIONE ]])*100</f>
        <v>7.0679540950150263E-2</v>
      </c>
      <c r="H5655" t="str">
        <f>IF(Comuni[[#This Row],[Popolazione2011]]&gt;300000,"MAGGIORE","")</f>
        <v/>
      </c>
      <c r="I5655" t="str">
        <f>_xlfn.XLOOKUP(Comuni[[#This Row],[Regione]],Ripartizione_geografica[Regione],Ripartizione_geografica[Ripartizione geografica])</f>
        <v>Sud</v>
      </c>
      <c r="J5655">
        <f>_xlfn.XLOOKUP(Comuni[[#This Row],[Regione]],Ripartizione_geografica[Regione],Ripartizione_geografica[Codice Regione])</f>
        <v>13</v>
      </c>
      <c r="K5655">
        <f>_xlfn.XLOOKUP(Comuni[[#This Row],[Regione]],Table_0[Regione],Table_0[Totale])</f>
        <v>681425</v>
      </c>
      <c r="L5655">
        <f>_xlfn.XLOOKUP(Comuni[[#This Row],[Regione]],Table_0[Regione],Table_0[Guariti])</f>
        <v>668758</v>
      </c>
      <c r="M5655">
        <f>_xlfn.XLOOKUP(Comuni[[#This Row],[Regione]],Table_0[Regione],Table_0[Deceduti])</f>
        <v>4041</v>
      </c>
      <c r="N5655" s="1">
        <f>(Comuni[[#This Row],[Popolazione2011]]/Comuni[[#This Row],[Ammalati TOT]])*100</f>
        <v>0.13559819495909309</v>
      </c>
      <c r="O5655">
        <f>_xlfn.XLOOKUP(Comuni[[#This Row],[Regione]],Table_0[Regione],Table_0[TOT AREA])</f>
        <v>5834728</v>
      </c>
      <c r="P5655" s="1">
        <f>(Comuni[[#This Row],[Popolazione2011]]/Comuni[[#This Row],[Ammalati AREA]])*100</f>
        <v>1.5836213787515031E-2</v>
      </c>
    </row>
    <row r="5656" spans="1:16" x14ac:dyDescent="0.3">
      <c r="A5656" t="s">
        <v>5732</v>
      </c>
      <c r="B5656" t="s">
        <v>8032</v>
      </c>
      <c r="C5656" t="s">
        <v>5639</v>
      </c>
      <c r="D5656">
        <v>4092</v>
      </c>
      <c r="E5656" s="1">
        <f>(Comuni[[#This Row],[Popolazione2011]]/SUM(D:D))*100</f>
        <v>6.8862278371418558E-3</v>
      </c>
      <c r="F5656">
        <f t="shared" si="88"/>
        <v>1307309</v>
      </c>
      <c r="G5656" s="1">
        <f>(Comuni[[#This Row],[Popolazione2011]]/Comuni[[#This Row],[TOT POP REGIONE ]])*100</f>
        <v>0.31300939563637975</v>
      </c>
      <c r="H5656" t="str">
        <f>IF(Comuni[[#This Row],[Popolazione2011]]&gt;300000,"MAGGIORE","")</f>
        <v/>
      </c>
      <c r="I5656" t="str">
        <f>_xlfn.XLOOKUP(Comuni[[#This Row],[Regione]],Ripartizione_geografica[Regione],Ripartizione_geografica[Ripartizione geografica])</f>
        <v>Sud</v>
      </c>
      <c r="J5656">
        <f>_xlfn.XLOOKUP(Comuni[[#This Row],[Regione]],Ripartizione_geografica[Regione],Ripartizione_geografica[Codice Regione])</f>
        <v>13</v>
      </c>
      <c r="K5656">
        <f>_xlfn.XLOOKUP(Comuni[[#This Row],[Regione]],Table_0[Regione],Table_0[Totale])</f>
        <v>681425</v>
      </c>
      <c r="L5656">
        <f>_xlfn.XLOOKUP(Comuni[[#This Row],[Regione]],Table_0[Regione],Table_0[Guariti])</f>
        <v>668758</v>
      </c>
      <c r="M5656">
        <f>_xlfn.XLOOKUP(Comuni[[#This Row],[Regione]],Table_0[Regione],Table_0[Deceduti])</f>
        <v>4041</v>
      </c>
      <c r="N5656" s="1">
        <f>(Comuni[[#This Row],[Popolazione2011]]/Comuni[[#This Row],[Ammalati TOT]])*100</f>
        <v>0.60050629196169791</v>
      </c>
      <c r="O5656">
        <f>_xlfn.XLOOKUP(Comuni[[#This Row],[Regione]],Table_0[Regione],Table_0[TOT AREA])</f>
        <v>5834728</v>
      </c>
      <c r="P5656" s="1">
        <f>(Comuni[[#This Row],[Popolazione2011]]/Comuni[[#This Row],[Ammalati AREA]])*100</f>
        <v>7.0131803916137991E-2</v>
      </c>
    </row>
    <row r="5657" spans="1:16" x14ac:dyDescent="0.3">
      <c r="A5657" t="s">
        <v>5733</v>
      </c>
      <c r="B5657" t="s">
        <v>8032</v>
      </c>
      <c r="C5657" t="s">
        <v>5639</v>
      </c>
      <c r="D5657">
        <v>1391</v>
      </c>
      <c r="E5657" s="1">
        <f>(Comuni[[#This Row],[Popolazione2011]]/SUM(D:D))*100</f>
        <v>2.3408462662425026E-3</v>
      </c>
      <c r="F5657">
        <f t="shared" si="88"/>
        <v>1307309</v>
      </c>
      <c r="G5657" s="1">
        <f>(Comuni[[#This Row],[Popolazione2011]]/Comuni[[#This Row],[TOT POP REGIONE ]])*100</f>
        <v>0.10640177647365696</v>
      </c>
      <c r="H5657" t="str">
        <f>IF(Comuni[[#This Row],[Popolazione2011]]&gt;300000,"MAGGIORE","")</f>
        <v/>
      </c>
      <c r="I5657" t="str">
        <f>_xlfn.XLOOKUP(Comuni[[#This Row],[Regione]],Ripartizione_geografica[Regione],Ripartizione_geografica[Ripartizione geografica])</f>
        <v>Sud</v>
      </c>
      <c r="J5657">
        <f>_xlfn.XLOOKUP(Comuni[[#This Row],[Regione]],Ripartizione_geografica[Regione],Ripartizione_geografica[Codice Regione])</f>
        <v>13</v>
      </c>
      <c r="K5657">
        <f>_xlfn.XLOOKUP(Comuni[[#This Row],[Regione]],Table_0[Regione],Table_0[Totale])</f>
        <v>681425</v>
      </c>
      <c r="L5657">
        <f>_xlfn.XLOOKUP(Comuni[[#This Row],[Regione]],Table_0[Regione],Table_0[Guariti])</f>
        <v>668758</v>
      </c>
      <c r="M5657">
        <f>_xlfn.XLOOKUP(Comuni[[#This Row],[Regione]],Table_0[Regione],Table_0[Deceduti])</f>
        <v>4041</v>
      </c>
      <c r="N5657" s="1">
        <f>(Comuni[[#This Row],[Popolazione2011]]/Comuni[[#This Row],[Ammalati TOT]])*100</f>
        <v>0.20413104890486844</v>
      </c>
      <c r="O5657">
        <f>_xlfn.XLOOKUP(Comuni[[#This Row],[Regione]],Table_0[Regione],Table_0[TOT AREA])</f>
        <v>5834728</v>
      </c>
      <c r="P5657" s="1">
        <f>(Comuni[[#This Row],[Popolazione2011]]/Comuni[[#This Row],[Ammalati AREA]])*100</f>
        <v>2.3840014478824032E-2</v>
      </c>
    </row>
    <row r="5658" spans="1:16" x14ac:dyDescent="0.3">
      <c r="A5658" t="s">
        <v>5734</v>
      </c>
      <c r="B5658" t="s">
        <v>8032</v>
      </c>
      <c r="C5658" t="s">
        <v>5639</v>
      </c>
      <c r="D5658">
        <v>1575</v>
      </c>
      <c r="E5658" s="1">
        <f>(Comuni[[#This Row],[Popolazione2011]]/SUM(D:D))*100</f>
        <v>2.6504909197210221E-3</v>
      </c>
      <c r="F5658">
        <f t="shared" si="88"/>
        <v>1307309</v>
      </c>
      <c r="G5658" s="1">
        <f>(Comuni[[#This Row],[Popolazione2011]]/Comuni[[#This Row],[TOT POP REGIONE ]])*100</f>
        <v>0.12047649025593796</v>
      </c>
      <c r="H5658" t="str">
        <f>IF(Comuni[[#This Row],[Popolazione2011]]&gt;300000,"MAGGIORE","")</f>
        <v/>
      </c>
      <c r="I5658" t="str">
        <f>_xlfn.XLOOKUP(Comuni[[#This Row],[Regione]],Ripartizione_geografica[Regione],Ripartizione_geografica[Ripartizione geografica])</f>
        <v>Sud</v>
      </c>
      <c r="J5658">
        <f>_xlfn.XLOOKUP(Comuni[[#This Row],[Regione]],Ripartizione_geografica[Regione],Ripartizione_geografica[Codice Regione])</f>
        <v>13</v>
      </c>
      <c r="K5658">
        <f>_xlfn.XLOOKUP(Comuni[[#This Row],[Regione]],Table_0[Regione],Table_0[Totale])</f>
        <v>681425</v>
      </c>
      <c r="L5658">
        <f>_xlfn.XLOOKUP(Comuni[[#This Row],[Regione]],Table_0[Regione],Table_0[Guariti])</f>
        <v>668758</v>
      </c>
      <c r="M5658">
        <f>_xlfn.XLOOKUP(Comuni[[#This Row],[Regione]],Table_0[Regione],Table_0[Deceduti])</f>
        <v>4041</v>
      </c>
      <c r="N5658" s="1">
        <f>(Comuni[[#This Row],[Popolazione2011]]/Comuni[[#This Row],[Ammalati TOT]])*100</f>
        <v>0.23113328686209045</v>
      </c>
      <c r="O5658">
        <f>_xlfn.XLOOKUP(Comuni[[#This Row],[Regione]],Table_0[Regione],Table_0[TOT AREA])</f>
        <v>5834728</v>
      </c>
      <c r="P5658" s="1">
        <f>(Comuni[[#This Row],[Popolazione2011]]/Comuni[[#This Row],[Ammalati AREA]])*100</f>
        <v>2.6993546228718805E-2</v>
      </c>
    </row>
    <row r="5659" spans="1:16" x14ac:dyDescent="0.3">
      <c r="A5659" t="s">
        <v>5735</v>
      </c>
      <c r="B5659" t="s">
        <v>8032</v>
      </c>
      <c r="C5659" t="s">
        <v>5639</v>
      </c>
      <c r="D5659">
        <v>468</v>
      </c>
      <c r="E5659" s="1">
        <f>(Comuni[[#This Row],[Popolazione2011]]/SUM(D:D))*100</f>
        <v>7.8757444471710372E-4</v>
      </c>
      <c r="F5659">
        <f t="shared" si="88"/>
        <v>1307309</v>
      </c>
      <c r="G5659" s="1">
        <f>(Comuni[[#This Row],[Popolazione2011]]/Comuni[[#This Row],[TOT POP REGIONE ]])*100</f>
        <v>3.5798728533192992E-2</v>
      </c>
      <c r="H5659" t="str">
        <f>IF(Comuni[[#This Row],[Popolazione2011]]&gt;300000,"MAGGIORE","")</f>
        <v/>
      </c>
      <c r="I5659" t="str">
        <f>_xlfn.XLOOKUP(Comuni[[#This Row],[Regione]],Ripartizione_geografica[Regione],Ripartizione_geografica[Ripartizione geografica])</f>
        <v>Sud</v>
      </c>
      <c r="J5659">
        <f>_xlfn.XLOOKUP(Comuni[[#This Row],[Regione]],Ripartizione_geografica[Regione],Ripartizione_geografica[Codice Regione])</f>
        <v>13</v>
      </c>
      <c r="K5659">
        <f>_xlfn.XLOOKUP(Comuni[[#This Row],[Regione]],Table_0[Regione],Table_0[Totale])</f>
        <v>681425</v>
      </c>
      <c r="L5659">
        <f>_xlfn.XLOOKUP(Comuni[[#This Row],[Regione]],Table_0[Regione],Table_0[Guariti])</f>
        <v>668758</v>
      </c>
      <c r="M5659">
        <f>_xlfn.XLOOKUP(Comuni[[#This Row],[Regione]],Table_0[Regione],Table_0[Deceduti])</f>
        <v>4041</v>
      </c>
      <c r="N5659" s="1">
        <f>(Comuni[[#This Row],[Popolazione2011]]/Comuni[[#This Row],[Ammalati TOT]])*100</f>
        <v>6.8679605239021169E-2</v>
      </c>
      <c r="O5659">
        <f>_xlfn.XLOOKUP(Comuni[[#This Row],[Regione]],Table_0[Regione],Table_0[TOT AREA])</f>
        <v>5834728</v>
      </c>
      <c r="P5659" s="1">
        <f>(Comuni[[#This Row],[Popolazione2011]]/Comuni[[#This Row],[Ammalati AREA]])*100</f>
        <v>8.0209394508193015E-3</v>
      </c>
    </row>
    <row r="5660" spans="1:16" x14ac:dyDescent="0.3">
      <c r="A5660" t="s">
        <v>5736</v>
      </c>
      <c r="B5660" t="s">
        <v>8032</v>
      </c>
      <c r="C5660" t="s">
        <v>5639</v>
      </c>
      <c r="D5660">
        <v>1702</v>
      </c>
      <c r="E5660" s="1">
        <f>(Comuni[[#This Row],[Popolazione2011]]/SUM(D:D))*100</f>
        <v>2.8642130446763048E-3</v>
      </c>
      <c r="F5660">
        <f t="shared" si="88"/>
        <v>1307309</v>
      </c>
      <c r="G5660" s="1">
        <f>(Comuni[[#This Row],[Popolazione2011]]/Comuni[[#This Row],[TOT POP REGIONE ]])*100</f>
        <v>0.1301911024860993</v>
      </c>
      <c r="H5660" t="str">
        <f>IF(Comuni[[#This Row],[Popolazione2011]]&gt;300000,"MAGGIORE","")</f>
        <v/>
      </c>
      <c r="I5660" t="str">
        <f>_xlfn.XLOOKUP(Comuni[[#This Row],[Regione]],Ripartizione_geografica[Regione],Ripartizione_geografica[Ripartizione geografica])</f>
        <v>Sud</v>
      </c>
      <c r="J5660">
        <f>_xlfn.XLOOKUP(Comuni[[#This Row],[Regione]],Ripartizione_geografica[Regione],Ripartizione_geografica[Codice Regione])</f>
        <v>13</v>
      </c>
      <c r="K5660">
        <f>_xlfn.XLOOKUP(Comuni[[#This Row],[Regione]],Table_0[Regione],Table_0[Totale])</f>
        <v>681425</v>
      </c>
      <c r="L5660">
        <f>_xlfn.XLOOKUP(Comuni[[#This Row],[Regione]],Table_0[Regione],Table_0[Guariti])</f>
        <v>668758</v>
      </c>
      <c r="M5660">
        <f>_xlfn.XLOOKUP(Comuni[[#This Row],[Regione]],Table_0[Regione],Table_0[Deceduti])</f>
        <v>4041</v>
      </c>
      <c r="N5660" s="1">
        <f>(Comuni[[#This Row],[Popolazione2011]]/Comuni[[#This Row],[Ammalati TOT]])*100</f>
        <v>0.24977070110430349</v>
      </c>
      <c r="O5660">
        <f>_xlfn.XLOOKUP(Comuni[[#This Row],[Regione]],Table_0[Regione],Table_0[TOT AREA])</f>
        <v>5834728</v>
      </c>
      <c r="P5660" s="1">
        <f>(Comuni[[#This Row],[Popolazione2011]]/Comuni[[#This Row],[Ammalati AREA]])*100</f>
        <v>2.9170168686526606E-2</v>
      </c>
    </row>
    <row r="5661" spans="1:16" x14ac:dyDescent="0.3">
      <c r="A5661" t="s">
        <v>5737</v>
      </c>
      <c r="B5661" t="s">
        <v>8032</v>
      </c>
      <c r="C5661" t="s">
        <v>5639</v>
      </c>
      <c r="D5661">
        <v>38747</v>
      </c>
      <c r="E5661" s="1">
        <f>(Comuni[[#This Row],[Popolazione2011]]/SUM(D:D))*100</f>
        <v>6.5205442327892355E-2</v>
      </c>
      <c r="F5661">
        <f t="shared" si="88"/>
        <v>1307309</v>
      </c>
      <c r="G5661" s="1">
        <f>(Comuni[[#This Row],[Popolazione2011]]/Comuni[[#This Row],[TOT POP REGIONE ]])*100</f>
        <v>2.9638746463154462</v>
      </c>
      <c r="H5661" t="str">
        <f>IF(Comuni[[#This Row],[Popolazione2011]]&gt;300000,"MAGGIORE","")</f>
        <v/>
      </c>
      <c r="I5661" t="str">
        <f>_xlfn.XLOOKUP(Comuni[[#This Row],[Regione]],Ripartizione_geografica[Regione],Ripartizione_geografica[Ripartizione geografica])</f>
        <v>Sud</v>
      </c>
      <c r="J5661">
        <f>_xlfn.XLOOKUP(Comuni[[#This Row],[Regione]],Ripartizione_geografica[Regione],Ripartizione_geografica[Codice Regione])</f>
        <v>13</v>
      </c>
      <c r="K5661">
        <f>_xlfn.XLOOKUP(Comuni[[#This Row],[Regione]],Table_0[Regione],Table_0[Totale])</f>
        <v>681425</v>
      </c>
      <c r="L5661">
        <f>_xlfn.XLOOKUP(Comuni[[#This Row],[Regione]],Table_0[Regione],Table_0[Guariti])</f>
        <v>668758</v>
      </c>
      <c r="M5661">
        <f>_xlfn.XLOOKUP(Comuni[[#This Row],[Regione]],Table_0[Regione],Table_0[Deceduti])</f>
        <v>4041</v>
      </c>
      <c r="N5661" s="1">
        <f>(Comuni[[#This Row],[Popolazione2011]]/Comuni[[#This Row],[Ammalati TOT]])*100</f>
        <v>5.6861723593939173</v>
      </c>
      <c r="O5661">
        <f>_xlfn.XLOOKUP(Comuni[[#This Row],[Regione]],Table_0[Regione],Table_0[TOT AREA])</f>
        <v>5834728</v>
      </c>
      <c r="P5661" s="1">
        <f>(Comuni[[#This Row],[Popolazione2011]]/Comuni[[#This Row],[Ammalati AREA]])*100</f>
        <v>0.66407551474550319</v>
      </c>
    </row>
    <row r="5662" spans="1:16" x14ac:dyDescent="0.3">
      <c r="A5662" t="s">
        <v>5738</v>
      </c>
      <c r="B5662" t="s">
        <v>8032</v>
      </c>
      <c r="C5662" t="s">
        <v>5639</v>
      </c>
      <c r="D5662">
        <v>977</v>
      </c>
      <c r="E5662" s="1">
        <f>(Comuni[[#This Row],[Popolazione2011]]/SUM(D:D))*100</f>
        <v>1.6441457959158342E-3</v>
      </c>
      <c r="F5662">
        <f t="shared" si="88"/>
        <v>1307309</v>
      </c>
      <c r="G5662" s="1">
        <f>(Comuni[[#This Row],[Popolazione2011]]/Comuni[[#This Row],[TOT POP REGIONE ]])*100</f>
        <v>7.4733670463524693E-2</v>
      </c>
      <c r="H5662" t="str">
        <f>IF(Comuni[[#This Row],[Popolazione2011]]&gt;300000,"MAGGIORE","")</f>
        <v/>
      </c>
      <c r="I5662" t="str">
        <f>_xlfn.XLOOKUP(Comuni[[#This Row],[Regione]],Ripartizione_geografica[Regione],Ripartizione_geografica[Ripartizione geografica])</f>
        <v>Sud</v>
      </c>
      <c r="J5662">
        <f>_xlfn.XLOOKUP(Comuni[[#This Row],[Regione]],Ripartizione_geografica[Regione],Ripartizione_geografica[Codice Regione])</f>
        <v>13</v>
      </c>
      <c r="K5662">
        <f>_xlfn.XLOOKUP(Comuni[[#This Row],[Regione]],Table_0[Regione],Table_0[Totale])</f>
        <v>681425</v>
      </c>
      <c r="L5662">
        <f>_xlfn.XLOOKUP(Comuni[[#This Row],[Regione]],Table_0[Regione],Table_0[Guariti])</f>
        <v>668758</v>
      </c>
      <c r="M5662">
        <f>_xlfn.XLOOKUP(Comuni[[#This Row],[Regione]],Table_0[Regione],Table_0[Deceduti])</f>
        <v>4041</v>
      </c>
      <c r="N5662" s="1">
        <f>(Comuni[[#This Row],[Popolazione2011]]/Comuni[[#This Row],[Ammalati TOT]])*100</f>
        <v>0.14337601350111898</v>
      </c>
      <c r="O5662">
        <f>_xlfn.XLOOKUP(Comuni[[#This Row],[Regione]],Table_0[Regione],Table_0[TOT AREA])</f>
        <v>5834728</v>
      </c>
      <c r="P5662" s="1">
        <f>(Comuni[[#This Row],[Popolazione2011]]/Comuni[[#This Row],[Ammalati AREA]])*100</f>
        <v>1.6744568041560805E-2</v>
      </c>
    </row>
    <row r="5663" spans="1:16" x14ac:dyDescent="0.3">
      <c r="A5663" t="s">
        <v>5739</v>
      </c>
      <c r="B5663" t="s">
        <v>8032</v>
      </c>
      <c r="C5663" t="s">
        <v>5639</v>
      </c>
      <c r="D5663">
        <v>2437</v>
      </c>
      <c r="E5663" s="1">
        <f>(Comuni[[#This Row],[Popolazione2011]]/SUM(D:D))*100</f>
        <v>4.1011088072127819E-3</v>
      </c>
      <c r="F5663">
        <f t="shared" si="88"/>
        <v>1307309</v>
      </c>
      <c r="G5663" s="1">
        <f>(Comuni[[#This Row],[Popolazione2011]]/Comuni[[#This Row],[TOT POP REGIONE ]])*100</f>
        <v>0.18641346460553701</v>
      </c>
      <c r="H5663" t="str">
        <f>IF(Comuni[[#This Row],[Popolazione2011]]&gt;300000,"MAGGIORE","")</f>
        <v/>
      </c>
      <c r="I5663" t="str">
        <f>_xlfn.XLOOKUP(Comuni[[#This Row],[Regione]],Ripartizione_geografica[Regione],Ripartizione_geografica[Ripartizione geografica])</f>
        <v>Sud</v>
      </c>
      <c r="J5663">
        <f>_xlfn.XLOOKUP(Comuni[[#This Row],[Regione]],Ripartizione_geografica[Regione],Ripartizione_geografica[Codice Regione])</f>
        <v>13</v>
      </c>
      <c r="K5663">
        <f>_xlfn.XLOOKUP(Comuni[[#This Row],[Regione]],Table_0[Regione],Table_0[Totale])</f>
        <v>681425</v>
      </c>
      <c r="L5663">
        <f>_xlfn.XLOOKUP(Comuni[[#This Row],[Regione]],Table_0[Regione],Table_0[Guariti])</f>
        <v>668758</v>
      </c>
      <c r="M5663">
        <f>_xlfn.XLOOKUP(Comuni[[#This Row],[Regione]],Table_0[Regione],Table_0[Deceduti])</f>
        <v>4041</v>
      </c>
      <c r="N5663" s="1">
        <f>(Comuni[[#This Row],[Popolazione2011]]/Comuni[[#This Row],[Ammalati TOT]])*100</f>
        <v>0.35763290163994571</v>
      </c>
      <c r="O5663">
        <f>_xlfn.XLOOKUP(Comuni[[#This Row],[Regione]],Table_0[Regione],Table_0[TOT AREA])</f>
        <v>5834728</v>
      </c>
      <c r="P5663" s="1">
        <f>(Comuni[[#This Row],[Popolazione2011]]/Comuni[[#This Row],[Ammalati AREA]])*100</f>
        <v>4.1767156926595377E-2</v>
      </c>
    </row>
    <row r="5664" spans="1:16" x14ac:dyDescent="0.3">
      <c r="A5664" t="s">
        <v>5740</v>
      </c>
      <c r="B5664" t="s">
        <v>8032</v>
      </c>
      <c r="C5664" t="s">
        <v>5639</v>
      </c>
      <c r="D5664">
        <v>1433</v>
      </c>
      <c r="E5664" s="1">
        <f>(Comuni[[#This Row],[Popolazione2011]]/SUM(D:D))*100</f>
        <v>2.4115260241017304E-3</v>
      </c>
      <c r="F5664">
        <f t="shared" si="88"/>
        <v>1307309</v>
      </c>
      <c r="G5664" s="1">
        <f>(Comuni[[#This Row],[Popolazione2011]]/Comuni[[#This Row],[TOT POP REGIONE ]])*100</f>
        <v>0.10961448288048198</v>
      </c>
      <c r="H5664" t="str">
        <f>IF(Comuni[[#This Row],[Popolazione2011]]&gt;300000,"MAGGIORE","")</f>
        <v/>
      </c>
      <c r="I5664" t="str">
        <f>_xlfn.XLOOKUP(Comuni[[#This Row],[Regione]],Ripartizione_geografica[Regione],Ripartizione_geografica[Ripartizione geografica])</f>
        <v>Sud</v>
      </c>
      <c r="J5664">
        <f>_xlfn.XLOOKUP(Comuni[[#This Row],[Regione]],Ripartizione_geografica[Regione],Ripartizione_geografica[Codice Regione])</f>
        <v>13</v>
      </c>
      <c r="K5664">
        <f>_xlfn.XLOOKUP(Comuni[[#This Row],[Regione]],Table_0[Regione],Table_0[Totale])</f>
        <v>681425</v>
      </c>
      <c r="L5664">
        <f>_xlfn.XLOOKUP(Comuni[[#This Row],[Regione]],Table_0[Regione],Table_0[Guariti])</f>
        <v>668758</v>
      </c>
      <c r="M5664">
        <f>_xlfn.XLOOKUP(Comuni[[#This Row],[Regione]],Table_0[Regione],Table_0[Deceduti])</f>
        <v>4041</v>
      </c>
      <c r="N5664" s="1">
        <f>(Comuni[[#This Row],[Popolazione2011]]/Comuni[[#This Row],[Ammalati TOT]])*100</f>
        <v>0.2102946032211909</v>
      </c>
      <c r="O5664">
        <f>_xlfn.XLOOKUP(Comuni[[#This Row],[Regione]],Table_0[Regione],Table_0[TOT AREA])</f>
        <v>5834728</v>
      </c>
      <c r="P5664" s="1">
        <f>(Comuni[[#This Row],[Popolazione2011]]/Comuni[[#This Row],[Ammalati AREA]])*100</f>
        <v>2.4559842378256532E-2</v>
      </c>
    </row>
    <row r="5665" spans="1:16" x14ac:dyDescent="0.3">
      <c r="A5665" t="s">
        <v>5741</v>
      </c>
      <c r="B5665" t="s">
        <v>8032</v>
      </c>
      <c r="C5665" t="s">
        <v>5639</v>
      </c>
      <c r="D5665">
        <v>128</v>
      </c>
      <c r="E5665" s="1">
        <f>(Comuni[[#This Row],[Popolazione2011]]/SUM(D:D))*100</f>
        <v>2.1540497633288307E-4</v>
      </c>
      <c r="F5665">
        <f t="shared" si="88"/>
        <v>1307309</v>
      </c>
      <c r="G5665" s="1">
        <f>(Comuni[[#This Row],[Popolazione2011]]/Comuni[[#This Row],[TOT POP REGIONE ]])*100</f>
        <v>9.791105239847657E-3</v>
      </c>
      <c r="H5665" t="str">
        <f>IF(Comuni[[#This Row],[Popolazione2011]]&gt;300000,"MAGGIORE","")</f>
        <v/>
      </c>
      <c r="I5665" t="str">
        <f>_xlfn.XLOOKUP(Comuni[[#This Row],[Regione]],Ripartizione_geografica[Regione],Ripartizione_geografica[Ripartizione geografica])</f>
        <v>Sud</v>
      </c>
      <c r="J5665">
        <f>_xlfn.XLOOKUP(Comuni[[#This Row],[Regione]],Ripartizione_geografica[Regione],Ripartizione_geografica[Codice Regione])</f>
        <v>13</v>
      </c>
      <c r="K5665">
        <f>_xlfn.XLOOKUP(Comuni[[#This Row],[Regione]],Table_0[Regione],Table_0[Totale])</f>
        <v>681425</v>
      </c>
      <c r="L5665">
        <f>_xlfn.XLOOKUP(Comuni[[#This Row],[Regione]],Table_0[Regione],Table_0[Guariti])</f>
        <v>668758</v>
      </c>
      <c r="M5665">
        <f>_xlfn.XLOOKUP(Comuni[[#This Row],[Regione]],Table_0[Regione],Table_0[Deceduti])</f>
        <v>4041</v>
      </c>
      <c r="N5665" s="1">
        <f>(Comuni[[#This Row],[Popolazione2011]]/Comuni[[#This Row],[Ammalati TOT]])*100</f>
        <v>1.8784165535458783E-2</v>
      </c>
      <c r="O5665">
        <f>_xlfn.XLOOKUP(Comuni[[#This Row],[Regione]],Table_0[Regione],Table_0[TOT AREA])</f>
        <v>5834728</v>
      </c>
      <c r="P5665" s="1">
        <f>(Comuni[[#This Row],[Popolazione2011]]/Comuni[[#This Row],[Ammalati AREA]])*100</f>
        <v>2.1937612173180995E-3</v>
      </c>
    </row>
    <row r="5666" spans="1:16" x14ac:dyDescent="0.3">
      <c r="A5666" t="s">
        <v>5742</v>
      </c>
      <c r="B5666" t="s">
        <v>8032</v>
      </c>
      <c r="C5666" t="s">
        <v>5639</v>
      </c>
      <c r="D5666">
        <v>146</v>
      </c>
      <c r="E5666" s="1">
        <f>(Comuni[[#This Row],[Popolazione2011]]/SUM(D:D))*100</f>
        <v>2.456963011296948E-4</v>
      </c>
      <c r="F5666">
        <f t="shared" si="88"/>
        <v>1307309</v>
      </c>
      <c r="G5666" s="1">
        <f>(Comuni[[#This Row],[Popolazione2011]]/Comuni[[#This Row],[TOT POP REGIONE ]])*100</f>
        <v>1.1167979414201234E-2</v>
      </c>
      <c r="H5666" t="str">
        <f>IF(Comuni[[#This Row],[Popolazione2011]]&gt;300000,"MAGGIORE","")</f>
        <v/>
      </c>
      <c r="I5666" t="str">
        <f>_xlfn.XLOOKUP(Comuni[[#This Row],[Regione]],Ripartizione_geografica[Regione],Ripartizione_geografica[Ripartizione geografica])</f>
        <v>Sud</v>
      </c>
      <c r="J5666">
        <f>_xlfn.XLOOKUP(Comuni[[#This Row],[Regione]],Ripartizione_geografica[Regione],Ripartizione_geografica[Codice Regione])</f>
        <v>13</v>
      </c>
      <c r="K5666">
        <f>_xlfn.XLOOKUP(Comuni[[#This Row],[Regione]],Table_0[Regione],Table_0[Totale])</f>
        <v>681425</v>
      </c>
      <c r="L5666">
        <f>_xlfn.XLOOKUP(Comuni[[#This Row],[Regione]],Table_0[Regione],Table_0[Guariti])</f>
        <v>668758</v>
      </c>
      <c r="M5666">
        <f>_xlfn.XLOOKUP(Comuni[[#This Row],[Regione]],Table_0[Regione],Table_0[Deceduti])</f>
        <v>4041</v>
      </c>
      <c r="N5666" s="1">
        <f>(Comuni[[#This Row],[Popolazione2011]]/Comuni[[#This Row],[Ammalati TOT]])*100</f>
        <v>2.1425688813882671E-2</v>
      </c>
      <c r="O5666">
        <f>_xlfn.XLOOKUP(Comuni[[#This Row],[Regione]],Table_0[Regione],Table_0[TOT AREA])</f>
        <v>5834728</v>
      </c>
      <c r="P5666" s="1">
        <f>(Comuni[[#This Row],[Popolazione2011]]/Comuni[[#This Row],[Ammalati AREA]])*100</f>
        <v>2.5022588885034573E-3</v>
      </c>
    </row>
    <row r="5667" spans="1:16" x14ac:dyDescent="0.3">
      <c r="A5667" t="s">
        <v>5743</v>
      </c>
      <c r="B5667" t="s">
        <v>8033</v>
      </c>
      <c r="C5667" t="s">
        <v>5745</v>
      </c>
      <c r="D5667">
        <v>674</v>
      </c>
      <c r="E5667" s="1">
        <f>(Comuni[[#This Row],[Popolazione2011]]/SUM(D:D))*100</f>
        <v>1.1342418285028375E-3</v>
      </c>
      <c r="F5667">
        <f t="shared" si="88"/>
        <v>313660</v>
      </c>
      <c r="G5667" s="1">
        <f>(Comuni[[#This Row],[Popolazione2011]]/Comuni[[#This Row],[TOT POP REGIONE ]])*100</f>
        <v>0.21488235669195943</v>
      </c>
      <c r="H5667" t="str">
        <f>IF(Comuni[[#This Row],[Popolazione2011]]&gt;300000,"MAGGIORE","")</f>
        <v/>
      </c>
      <c r="I5667" t="str">
        <f>_xlfn.XLOOKUP(Comuni[[#This Row],[Regione]],Ripartizione_geografica[Regione],Ripartizione_geografica[Ripartizione geografica])</f>
        <v>Sud</v>
      </c>
      <c r="J5667">
        <f>_xlfn.XLOOKUP(Comuni[[#This Row],[Regione]],Ripartizione_geografica[Regione],Ripartizione_geografica[Codice Regione])</f>
        <v>14</v>
      </c>
      <c r="K5667">
        <f>_xlfn.XLOOKUP(Comuni[[#This Row],[Regione]],Table_0[Regione],Table_0[Totale])</f>
        <v>104688</v>
      </c>
      <c r="L5667">
        <f>_xlfn.XLOOKUP(Comuni[[#This Row],[Regione]],Table_0[Regione],Table_0[Guariti])</f>
        <v>102635</v>
      </c>
      <c r="M5667">
        <f>_xlfn.XLOOKUP(Comuni[[#This Row],[Regione]],Table_0[Regione],Table_0[Deceduti])</f>
        <v>778</v>
      </c>
      <c r="N5667" s="1">
        <f>(Comuni[[#This Row],[Popolazione2011]]/Comuni[[#This Row],[Ammalati TOT]])*100</f>
        <v>0.64381782057160319</v>
      </c>
      <c r="O5667">
        <f>_xlfn.XLOOKUP(Comuni[[#This Row],[Regione]],Table_0[Regione],Table_0[TOT AREA])</f>
        <v>5834728</v>
      </c>
      <c r="P5667" s="1">
        <f>(Comuni[[#This Row],[Popolazione2011]]/Comuni[[#This Row],[Ammalati AREA]])*100</f>
        <v>1.1551523909940617E-2</v>
      </c>
    </row>
    <row r="5668" spans="1:16" x14ac:dyDescent="0.3">
      <c r="A5668" t="s">
        <v>5746</v>
      </c>
      <c r="B5668" t="s">
        <v>8033</v>
      </c>
      <c r="C5668" t="s">
        <v>5745</v>
      </c>
      <c r="D5668">
        <v>2732</v>
      </c>
      <c r="E5668" s="1">
        <f>(Comuni[[#This Row],[Popolazione2011]]/SUM(D:D))*100</f>
        <v>4.597549963604973E-3</v>
      </c>
      <c r="F5668">
        <f t="shared" si="88"/>
        <v>313660</v>
      </c>
      <c r="G5668" s="1">
        <f>(Comuni[[#This Row],[Popolazione2011]]/Comuni[[#This Row],[TOT POP REGIONE ]])*100</f>
        <v>0.87100682267423324</v>
      </c>
      <c r="H5668" t="str">
        <f>IF(Comuni[[#This Row],[Popolazione2011]]&gt;300000,"MAGGIORE","")</f>
        <v/>
      </c>
      <c r="I5668" t="str">
        <f>_xlfn.XLOOKUP(Comuni[[#This Row],[Regione]],Ripartizione_geografica[Regione],Ripartizione_geografica[Ripartizione geografica])</f>
        <v>Sud</v>
      </c>
      <c r="J5668">
        <f>_xlfn.XLOOKUP(Comuni[[#This Row],[Regione]],Ripartizione_geografica[Regione],Ripartizione_geografica[Codice Regione])</f>
        <v>14</v>
      </c>
      <c r="K5668">
        <f>_xlfn.XLOOKUP(Comuni[[#This Row],[Regione]],Table_0[Regione],Table_0[Totale])</f>
        <v>104688</v>
      </c>
      <c r="L5668">
        <f>_xlfn.XLOOKUP(Comuni[[#This Row],[Regione]],Table_0[Regione],Table_0[Guariti])</f>
        <v>102635</v>
      </c>
      <c r="M5668">
        <f>_xlfn.XLOOKUP(Comuni[[#This Row],[Regione]],Table_0[Regione],Table_0[Deceduti])</f>
        <v>778</v>
      </c>
      <c r="N5668" s="1">
        <f>(Comuni[[#This Row],[Popolazione2011]]/Comuni[[#This Row],[Ammalati TOT]])*100</f>
        <v>2.6096591777472105</v>
      </c>
      <c r="O5668">
        <f>_xlfn.XLOOKUP(Comuni[[#This Row],[Regione]],Table_0[Regione],Table_0[TOT AREA])</f>
        <v>5834728</v>
      </c>
      <c r="P5668" s="1">
        <f>(Comuni[[#This Row],[Popolazione2011]]/Comuni[[#This Row],[Ammalati AREA]])*100</f>
        <v>4.6823090982133185E-2</v>
      </c>
    </row>
    <row r="5669" spans="1:16" x14ac:dyDescent="0.3">
      <c r="A5669" t="s">
        <v>5747</v>
      </c>
      <c r="B5669" t="s">
        <v>8033</v>
      </c>
      <c r="C5669" t="s">
        <v>5745</v>
      </c>
      <c r="D5669">
        <v>7946</v>
      </c>
      <c r="E5669" s="1">
        <f>(Comuni[[#This Row],[Popolazione2011]]/SUM(D:D))*100</f>
        <v>1.3371937046414758E-2</v>
      </c>
      <c r="F5669">
        <f t="shared" si="88"/>
        <v>313660</v>
      </c>
      <c r="G5669" s="1">
        <f>(Comuni[[#This Row],[Popolazione2011]]/Comuni[[#This Row],[TOT POP REGIONE ]])*100</f>
        <v>2.5333163297838421</v>
      </c>
      <c r="H5669" t="str">
        <f>IF(Comuni[[#This Row],[Popolazione2011]]&gt;300000,"MAGGIORE","")</f>
        <v/>
      </c>
      <c r="I5669" t="str">
        <f>_xlfn.XLOOKUP(Comuni[[#This Row],[Regione]],Ripartizione_geografica[Regione],Ripartizione_geografica[Ripartizione geografica])</f>
        <v>Sud</v>
      </c>
      <c r="J5669">
        <f>_xlfn.XLOOKUP(Comuni[[#This Row],[Regione]],Ripartizione_geografica[Regione],Ripartizione_geografica[Codice Regione])</f>
        <v>14</v>
      </c>
      <c r="K5669">
        <f>_xlfn.XLOOKUP(Comuni[[#This Row],[Regione]],Table_0[Regione],Table_0[Totale])</f>
        <v>104688</v>
      </c>
      <c r="L5669">
        <f>_xlfn.XLOOKUP(Comuni[[#This Row],[Regione]],Table_0[Regione],Table_0[Guariti])</f>
        <v>102635</v>
      </c>
      <c r="M5669">
        <f>_xlfn.XLOOKUP(Comuni[[#This Row],[Regione]],Table_0[Regione],Table_0[Deceduti])</f>
        <v>778</v>
      </c>
      <c r="N5669" s="1">
        <f>(Comuni[[#This Row],[Popolazione2011]]/Comuni[[#This Row],[Ammalati TOT]])*100</f>
        <v>7.5901727036527591</v>
      </c>
      <c r="O5669">
        <f>_xlfn.XLOOKUP(Comuni[[#This Row],[Regione]],Table_0[Regione],Table_0[TOT AREA])</f>
        <v>5834728</v>
      </c>
      <c r="P5669" s="1">
        <f>(Comuni[[#This Row],[Popolazione2011]]/Comuni[[#This Row],[Ammalati AREA]])*100</f>
        <v>0.13618458306882514</v>
      </c>
    </row>
    <row r="5670" spans="1:16" x14ac:dyDescent="0.3">
      <c r="A5670" t="s">
        <v>5748</v>
      </c>
      <c r="B5670" t="s">
        <v>8033</v>
      </c>
      <c r="C5670" t="s">
        <v>5745</v>
      </c>
      <c r="D5670">
        <v>1528</v>
      </c>
      <c r="E5670" s="1">
        <f>(Comuni[[#This Row],[Popolazione2011]]/SUM(D:D))*100</f>
        <v>2.5713969049737917E-3</v>
      </c>
      <c r="F5670">
        <f t="shared" si="88"/>
        <v>313660</v>
      </c>
      <c r="G5670" s="1">
        <f>(Comuni[[#This Row],[Popolazione2011]]/Comuni[[#This Row],[TOT POP REGIONE ]])*100</f>
        <v>0.48715169291589616</v>
      </c>
      <c r="H5670" t="str">
        <f>IF(Comuni[[#This Row],[Popolazione2011]]&gt;300000,"MAGGIORE","")</f>
        <v/>
      </c>
      <c r="I5670" t="str">
        <f>_xlfn.XLOOKUP(Comuni[[#This Row],[Regione]],Ripartizione_geografica[Regione],Ripartizione_geografica[Ripartizione geografica])</f>
        <v>Sud</v>
      </c>
      <c r="J5670">
        <f>_xlfn.XLOOKUP(Comuni[[#This Row],[Regione]],Ripartizione_geografica[Regione],Ripartizione_geografica[Codice Regione])</f>
        <v>14</v>
      </c>
      <c r="K5670">
        <f>_xlfn.XLOOKUP(Comuni[[#This Row],[Regione]],Table_0[Regione],Table_0[Totale])</f>
        <v>104688</v>
      </c>
      <c r="L5670">
        <f>_xlfn.XLOOKUP(Comuni[[#This Row],[Regione]],Table_0[Regione],Table_0[Guariti])</f>
        <v>102635</v>
      </c>
      <c r="M5670">
        <f>_xlfn.XLOOKUP(Comuni[[#This Row],[Regione]],Table_0[Regione],Table_0[Deceduti])</f>
        <v>778</v>
      </c>
      <c r="N5670" s="1">
        <f>(Comuni[[#This Row],[Popolazione2011]]/Comuni[[#This Row],[Ammalati TOT]])*100</f>
        <v>1.4595751184471955</v>
      </c>
      <c r="O5670">
        <f>_xlfn.XLOOKUP(Comuni[[#This Row],[Regione]],Table_0[Regione],Table_0[TOT AREA])</f>
        <v>5834728</v>
      </c>
      <c r="P5670" s="1">
        <f>(Comuni[[#This Row],[Popolazione2011]]/Comuni[[#This Row],[Ammalati AREA]])*100</f>
        <v>2.6188024531734813E-2</v>
      </c>
    </row>
    <row r="5671" spans="1:16" x14ac:dyDescent="0.3">
      <c r="A5671" t="s">
        <v>5749</v>
      </c>
      <c r="B5671" t="s">
        <v>8033</v>
      </c>
      <c r="C5671" t="s">
        <v>5745</v>
      </c>
      <c r="D5671">
        <v>1367</v>
      </c>
      <c r="E5671" s="1">
        <f>(Comuni[[#This Row],[Popolazione2011]]/SUM(D:D))*100</f>
        <v>2.3004578331800875E-3</v>
      </c>
      <c r="F5671">
        <f t="shared" si="88"/>
        <v>313660</v>
      </c>
      <c r="G5671" s="1">
        <f>(Comuni[[#This Row],[Popolazione2011]]/Comuni[[#This Row],[TOT POP REGIONE ]])*100</f>
        <v>0.43582222789007202</v>
      </c>
      <c r="H5671" t="str">
        <f>IF(Comuni[[#This Row],[Popolazione2011]]&gt;300000,"MAGGIORE","")</f>
        <v/>
      </c>
      <c r="I5671" t="str">
        <f>_xlfn.XLOOKUP(Comuni[[#This Row],[Regione]],Ripartizione_geografica[Regione],Ripartizione_geografica[Ripartizione geografica])</f>
        <v>Sud</v>
      </c>
      <c r="J5671">
        <f>_xlfn.XLOOKUP(Comuni[[#This Row],[Regione]],Ripartizione_geografica[Regione],Ripartizione_geografica[Codice Regione])</f>
        <v>14</v>
      </c>
      <c r="K5671">
        <f>_xlfn.XLOOKUP(Comuni[[#This Row],[Regione]],Table_0[Regione],Table_0[Totale])</f>
        <v>104688</v>
      </c>
      <c r="L5671">
        <f>_xlfn.XLOOKUP(Comuni[[#This Row],[Regione]],Table_0[Regione],Table_0[Guariti])</f>
        <v>102635</v>
      </c>
      <c r="M5671">
        <f>_xlfn.XLOOKUP(Comuni[[#This Row],[Regione]],Table_0[Regione],Table_0[Deceduti])</f>
        <v>778</v>
      </c>
      <c r="N5671" s="1">
        <f>(Comuni[[#This Row],[Popolazione2011]]/Comuni[[#This Row],[Ammalati TOT]])*100</f>
        <v>1.305784808191961</v>
      </c>
      <c r="O5671">
        <f>_xlfn.XLOOKUP(Comuni[[#This Row],[Regione]],Table_0[Regione],Table_0[TOT AREA])</f>
        <v>5834728</v>
      </c>
      <c r="P5671" s="1">
        <f>(Comuni[[#This Row],[Popolazione2011]]/Comuni[[#This Row],[Ammalati AREA]])*100</f>
        <v>2.3428684250576891E-2</v>
      </c>
    </row>
    <row r="5672" spans="1:16" x14ac:dyDescent="0.3">
      <c r="A5672" t="s">
        <v>5750</v>
      </c>
      <c r="B5672" t="s">
        <v>8033</v>
      </c>
      <c r="C5672" t="s">
        <v>5745</v>
      </c>
      <c r="D5672">
        <v>48747</v>
      </c>
      <c r="E5672" s="1">
        <f>(Comuni[[#This Row],[Popolazione2011]]/SUM(D:D))*100</f>
        <v>8.2033956103898839E-2</v>
      </c>
      <c r="F5672">
        <f t="shared" si="88"/>
        <v>313660</v>
      </c>
      <c r="G5672" s="1">
        <f>(Comuni[[#This Row],[Popolazione2011]]/Comuni[[#This Row],[TOT POP REGIONE ]])*100</f>
        <v>15.54135050691832</v>
      </c>
      <c r="H5672" t="str">
        <f>IF(Comuni[[#This Row],[Popolazione2011]]&gt;300000,"MAGGIORE","")</f>
        <v/>
      </c>
      <c r="I5672" t="str">
        <f>_xlfn.XLOOKUP(Comuni[[#This Row],[Regione]],Ripartizione_geografica[Regione],Ripartizione_geografica[Ripartizione geografica])</f>
        <v>Sud</v>
      </c>
      <c r="J5672">
        <f>_xlfn.XLOOKUP(Comuni[[#This Row],[Regione]],Ripartizione_geografica[Regione],Ripartizione_geografica[Codice Regione])</f>
        <v>14</v>
      </c>
      <c r="K5672">
        <f>_xlfn.XLOOKUP(Comuni[[#This Row],[Regione]],Table_0[Regione],Table_0[Totale])</f>
        <v>104688</v>
      </c>
      <c r="L5672">
        <f>_xlfn.XLOOKUP(Comuni[[#This Row],[Regione]],Table_0[Regione],Table_0[Guariti])</f>
        <v>102635</v>
      </c>
      <c r="M5672">
        <f>_xlfn.XLOOKUP(Comuni[[#This Row],[Regione]],Table_0[Regione],Table_0[Deceduti])</f>
        <v>778</v>
      </c>
      <c r="N5672" s="1">
        <f>(Comuni[[#This Row],[Popolazione2011]]/Comuni[[#This Row],[Ammalati TOT]])*100</f>
        <v>46.564076111875288</v>
      </c>
      <c r="O5672">
        <f>_xlfn.XLOOKUP(Comuni[[#This Row],[Regione]],Table_0[Regione],Table_0[TOT AREA])</f>
        <v>5834728</v>
      </c>
      <c r="P5672" s="1">
        <f>(Comuni[[#This Row],[Popolazione2011]]/Comuni[[#This Row],[Ammalati AREA]])*100</f>
        <v>0.8354631098484796</v>
      </c>
    </row>
    <row r="5673" spans="1:16" x14ac:dyDescent="0.3">
      <c r="A5673" t="s">
        <v>5751</v>
      </c>
      <c r="B5673" t="s">
        <v>8033</v>
      </c>
      <c r="C5673" t="s">
        <v>5745</v>
      </c>
      <c r="D5673">
        <v>637</v>
      </c>
      <c r="E5673" s="1">
        <f>(Comuni[[#This Row],[Popolazione2011]]/SUM(D:D))*100</f>
        <v>1.0719763275316135E-3</v>
      </c>
      <c r="F5673">
        <f t="shared" si="88"/>
        <v>313660</v>
      </c>
      <c r="G5673" s="1">
        <f>(Comuni[[#This Row],[Popolazione2011]]/Comuni[[#This Row],[TOT POP REGIONE ]])*100</f>
        <v>0.20308614423260857</v>
      </c>
      <c r="H5673" t="str">
        <f>IF(Comuni[[#This Row],[Popolazione2011]]&gt;300000,"MAGGIORE","")</f>
        <v/>
      </c>
      <c r="I5673" t="str">
        <f>_xlfn.XLOOKUP(Comuni[[#This Row],[Regione]],Ripartizione_geografica[Regione],Ripartizione_geografica[Ripartizione geografica])</f>
        <v>Sud</v>
      </c>
      <c r="J5673">
        <f>_xlfn.XLOOKUP(Comuni[[#This Row],[Regione]],Ripartizione_geografica[Regione],Ripartizione_geografica[Codice Regione])</f>
        <v>14</v>
      </c>
      <c r="K5673">
        <f>_xlfn.XLOOKUP(Comuni[[#This Row],[Regione]],Table_0[Regione],Table_0[Totale])</f>
        <v>104688</v>
      </c>
      <c r="L5673">
        <f>_xlfn.XLOOKUP(Comuni[[#This Row],[Regione]],Table_0[Regione],Table_0[Guariti])</f>
        <v>102635</v>
      </c>
      <c r="M5673">
        <f>_xlfn.XLOOKUP(Comuni[[#This Row],[Regione]],Table_0[Regione],Table_0[Deceduti])</f>
        <v>778</v>
      </c>
      <c r="N5673" s="1">
        <f>(Comuni[[#This Row],[Popolazione2011]]/Comuni[[#This Row],[Ammalati TOT]])*100</f>
        <v>0.60847470579244989</v>
      </c>
      <c r="O5673">
        <f>_xlfn.XLOOKUP(Comuni[[#This Row],[Regione]],Table_0[Regione],Table_0[TOT AREA])</f>
        <v>5834728</v>
      </c>
      <c r="P5673" s="1">
        <f>(Comuni[[#This Row],[Popolazione2011]]/Comuni[[#This Row],[Ammalati AREA]])*100</f>
        <v>1.0917389808059605E-2</v>
      </c>
    </row>
    <row r="5674" spans="1:16" x14ac:dyDescent="0.3">
      <c r="A5674" t="s">
        <v>5752</v>
      </c>
      <c r="B5674" t="s">
        <v>8033</v>
      </c>
      <c r="C5674" t="s">
        <v>5745</v>
      </c>
      <c r="D5674">
        <v>2567</v>
      </c>
      <c r="E5674" s="1">
        <f>(Comuni[[#This Row],[Popolazione2011]]/SUM(D:D))*100</f>
        <v>4.3198794863008663E-3</v>
      </c>
      <c r="F5674">
        <f t="shared" si="88"/>
        <v>313660</v>
      </c>
      <c r="G5674" s="1">
        <f>(Comuni[[#This Row],[Popolazione2011]]/Comuni[[#This Row],[TOT POP REGIONE ]])*100</f>
        <v>0.81840209143658726</v>
      </c>
      <c r="H5674" t="str">
        <f>IF(Comuni[[#This Row],[Popolazione2011]]&gt;300000,"MAGGIORE","")</f>
        <v/>
      </c>
      <c r="I5674" t="str">
        <f>_xlfn.XLOOKUP(Comuni[[#This Row],[Regione]],Ripartizione_geografica[Regione],Ripartizione_geografica[Ripartizione geografica])</f>
        <v>Sud</v>
      </c>
      <c r="J5674">
        <f>_xlfn.XLOOKUP(Comuni[[#This Row],[Regione]],Ripartizione_geografica[Regione],Ripartizione_geografica[Codice Regione])</f>
        <v>14</v>
      </c>
      <c r="K5674">
        <f>_xlfn.XLOOKUP(Comuni[[#This Row],[Regione]],Table_0[Regione],Table_0[Totale])</f>
        <v>104688</v>
      </c>
      <c r="L5674">
        <f>_xlfn.XLOOKUP(Comuni[[#This Row],[Regione]],Table_0[Regione],Table_0[Guariti])</f>
        <v>102635</v>
      </c>
      <c r="M5674">
        <f>_xlfn.XLOOKUP(Comuni[[#This Row],[Regione]],Table_0[Regione],Table_0[Deceduti])</f>
        <v>778</v>
      </c>
      <c r="N5674" s="1">
        <f>(Comuni[[#This Row],[Popolazione2011]]/Comuni[[#This Row],[Ammalati TOT]])*100</f>
        <v>2.4520479902185541</v>
      </c>
      <c r="O5674">
        <f>_xlfn.XLOOKUP(Comuni[[#This Row],[Regione]],Table_0[Regione],Table_0[TOT AREA])</f>
        <v>5834728</v>
      </c>
      <c r="P5674" s="1">
        <f>(Comuni[[#This Row],[Popolazione2011]]/Comuni[[#This Row],[Ammalati AREA]])*100</f>
        <v>4.3995195662934077E-2</v>
      </c>
    </row>
    <row r="5675" spans="1:16" x14ac:dyDescent="0.3">
      <c r="A5675" t="s">
        <v>5753</v>
      </c>
      <c r="B5675" t="s">
        <v>8033</v>
      </c>
      <c r="C5675" t="s">
        <v>5745</v>
      </c>
      <c r="D5675">
        <v>938</v>
      </c>
      <c r="E5675" s="1">
        <f>(Comuni[[#This Row],[Popolazione2011]]/SUM(D:D))*100</f>
        <v>1.5785145921894087E-3</v>
      </c>
      <c r="F5675">
        <f t="shared" si="88"/>
        <v>313660</v>
      </c>
      <c r="G5675" s="1">
        <f>(Comuni[[#This Row],[Popolazione2011]]/Comuni[[#This Row],[TOT POP REGIONE ]])*100</f>
        <v>0.29904992667219282</v>
      </c>
      <c r="H5675" t="str">
        <f>IF(Comuni[[#This Row],[Popolazione2011]]&gt;300000,"MAGGIORE","")</f>
        <v/>
      </c>
      <c r="I5675" t="str">
        <f>_xlfn.XLOOKUP(Comuni[[#This Row],[Regione]],Ripartizione_geografica[Regione],Ripartizione_geografica[Ripartizione geografica])</f>
        <v>Sud</v>
      </c>
      <c r="J5675">
        <f>_xlfn.XLOOKUP(Comuni[[#This Row],[Regione]],Ripartizione_geografica[Regione],Ripartizione_geografica[Codice Regione])</f>
        <v>14</v>
      </c>
      <c r="K5675">
        <f>_xlfn.XLOOKUP(Comuni[[#This Row],[Regione]],Table_0[Regione],Table_0[Totale])</f>
        <v>104688</v>
      </c>
      <c r="L5675">
        <f>_xlfn.XLOOKUP(Comuni[[#This Row],[Regione]],Table_0[Regione],Table_0[Guariti])</f>
        <v>102635</v>
      </c>
      <c r="M5675">
        <f>_xlfn.XLOOKUP(Comuni[[#This Row],[Regione]],Table_0[Regione],Table_0[Deceduti])</f>
        <v>778</v>
      </c>
      <c r="N5675" s="1">
        <f>(Comuni[[#This Row],[Popolazione2011]]/Comuni[[#This Row],[Ammalati TOT]])*100</f>
        <v>0.89599572061745369</v>
      </c>
      <c r="O5675">
        <f>_xlfn.XLOOKUP(Comuni[[#This Row],[Regione]],Table_0[Regione],Table_0[TOT AREA])</f>
        <v>5834728</v>
      </c>
      <c r="P5675" s="1">
        <f>(Comuni[[#This Row],[Popolazione2011]]/Comuni[[#This Row],[Ammalati AREA]])*100</f>
        <v>1.6076156420659196E-2</v>
      </c>
    </row>
    <row r="5676" spans="1:16" x14ac:dyDescent="0.3">
      <c r="A5676" t="s">
        <v>5754</v>
      </c>
      <c r="B5676" t="s">
        <v>8033</v>
      </c>
      <c r="C5676" t="s">
        <v>5745</v>
      </c>
      <c r="D5676">
        <v>7068</v>
      </c>
      <c r="E5676" s="1">
        <f>(Comuni[[#This Row],[Popolazione2011]]/SUM(D:D))*100</f>
        <v>1.1894393536881388E-2</v>
      </c>
      <c r="F5676">
        <f t="shared" si="88"/>
        <v>313660</v>
      </c>
      <c r="G5676" s="1">
        <f>(Comuni[[#This Row],[Popolazione2011]]/Comuni[[#This Row],[TOT POP REGIONE ]])*100</f>
        <v>2.2533953962889752</v>
      </c>
      <c r="H5676" t="str">
        <f>IF(Comuni[[#This Row],[Popolazione2011]]&gt;300000,"MAGGIORE","")</f>
        <v/>
      </c>
      <c r="I5676" t="str">
        <f>_xlfn.XLOOKUP(Comuni[[#This Row],[Regione]],Ripartizione_geografica[Regione],Ripartizione_geografica[Ripartizione geografica])</f>
        <v>Sud</v>
      </c>
      <c r="J5676">
        <f>_xlfn.XLOOKUP(Comuni[[#This Row],[Regione]],Ripartizione_geografica[Regione],Ripartizione_geografica[Codice Regione])</f>
        <v>14</v>
      </c>
      <c r="K5676">
        <f>_xlfn.XLOOKUP(Comuni[[#This Row],[Regione]],Table_0[Regione],Table_0[Totale])</f>
        <v>104688</v>
      </c>
      <c r="L5676">
        <f>_xlfn.XLOOKUP(Comuni[[#This Row],[Regione]],Table_0[Regione],Table_0[Guariti])</f>
        <v>102635</v>
      </c>
      <c r="M5676">
        <f>_xlfn.XLOOKUP(Comuni[[#This Row],[Regione]],Table_0[Regione],Table_0[Deceduti])</f>
        <v>778</v>
      </c>
      <c r="N5676" s="1">
        <f>(Comuni[[#This Row],[Popolazione2011]]/Comuni[[#This Row],[Ammalati TOT]])*100</f>
        <v>6.7514901421366345</v>
      </c>
      <c r="O5676">
        <f>_xlfn.XLOOKUP(Comuni[[#This Row],[Regione]],Table_0[Regione],Table_0[TOT AREA])</f>
        <v>5834728</v>
      </c>
      <c r="P5676" s="1">
        <f>(Comuni[[#This Row],[Popolazione2011]]/Comuni[[#This Row],[Ammalati AREA]])*100</f>
        <v>0.1211367522187838</v>
      </c>
    </row>
    <row r="5677" spans="1:16" x14ac:dyDescent="0.3">
      <c r="A5677" t="s">
        <v>5755</v>
      </c>
      <c r="B5677" t="s">
        <v>8033</v>
      </c>
      <c r="C5677" t="s">
        <v>5745</v>
      </c>
      <c r="D5677">
        <v>2207</v>
      </c>
      <c r="E5677" s="1">
        <f>(Comuni[[#This Row],[Popolazione2011]]/SUM(D:D))*100</f>
        <v>3.7140529903646326E-3</v>
      </c>
      <c r="F5677">
        <f t="shared" si="88"/>
        <v>313660</v>
      </c>
      <c r="G5677" s="1">
        <f>(Comuni[[#This Row],[Popolazione2011]]/Comuni[[#This Row],[TOT POP REGIONE ]])*100</f>
        <v>0.70362813237263278</v>
      </c>
      <c r="H5677" t="str">
        <f>IF(Comuni[[#This Row],[Popolazione2011]]&gt;300000,"MAGGIORE","")</f>
        <v/>
      </c>
      <c r="I5677" t="str">
        <f>_xlfn.XLOOKUP(Comuni[[#This Row],[Regione]],Ripartizione_geografica[Regione],Ripartizione_geografica[Ripartizione geografica])</f>
        <v>Sud</v>
      </c>
      <c r="J5677">
        <f>_xlfn.XLOOKUP(Comuni[[#This Row],[Regione]],Ripartizione_geografica[Regione],Ripartizione_geografica[Codice Regione])</f>
        <v>14</v>
      </c>
      <c r="K5677">
        <f>_xlfn.XLOOKUP(Comuni[[#This Row],[Regione]],Table_0[Regione],Table_0[Totale])</f>
        <v>104688</v>
      </c>
      <c r="L5677">
        <f>_xlfn.XLOOKUP(Comuni[[#This Row],[Regione]],Table_0[Regione],Table_0[Guariti])</f>
        <v>102635</v>
      </c>
      <c r="M5677">
        <f>_xlfn.XLOOKUP(Comuni[[#This Row],[Regione]],Table_0[Regione],Table_0[Deceduti])</f>
        <v>778</v>
      </c>
      <c r="N5677" s="1">
        <f>(Comuni[[#This Row],[Popolazione2011]]/Comuni[[#This Row],[Ammalati TOT]])*100</f>
        <v>2.1081690356105764</v>
      </c>
      <c r="O5677">
        <f>_xlfn.XLOOKUP(Comuni[[#This Row],[Regione]],Table_0[Regione],Table_0[TOT AREA])</f>
        <v>5834728</v>
      </c>
      <c r="P5677" s="1">
        <f>(Comuni[[#This Row],[Popolazione2011]]/Comuni[[#This Row],[Ammalati AREA]])*100</f>
        <v>3.7825242239226918E-2</v>
      </c>
    </row>
    <row r="5678" spans="1:16" x14ac:dyDescent="0.3">
      <c r="A5678" t="s">
        <v>5756</v>
      </c>
      <c r="B5678" t="s">
        <v>8033</v>
      </c>
      <c r="C5678" t="s">
        <v>5745</v>
      </c>
      <c r="D5678">
        <v>571</v>
      </c>
      <c r="E5678" s="1">
        <f>(Comuni[[#This Row],[Popolazione2011]]/SUM(D:D))*100</f>
        <v>9.6090813660997052E-4</v>
      </c>
      <c r="F5678">
        <f t="shared" si="88"/>
        <v>313660</v>
      </c>
      <c r="G5678" s="1">
        <f>(Comuni[[#This Row],[Popolazione2011]]/Comuni[[#This Row],[TOT POP REGIONE ]])*100</f>
        <v>0.18204425173755021</v>
      </c>
      <c r="H5678" t="str">
        <f>IF(Comuni[[#This Row],[Popolazione2011]]&gt;300000,"MAGGIORE","")</f>
        <v/>
      </c>
      <c r="I5678" t="str">
        <f>_xlfn.XLOOKUP(Comuni[[#This Row],[Regione]],Ripartizione_geografica[Regione],Ripartizione_geografica[Ripartizione geografica])</f>
        <v>Sud</v>
      </c>
      <c r="J5678">
        <f>_xlfn.XLOOKUP(Comuni[[#This Row],[Regione]],Ripartizione_geografica[Regione],Ripartizione_geografica[Codice Regione])</f>
        <v>14</v>
      </c>
      <c r="K5678">
        <f>_xlfn.XLOOKUP(Comuni[[#This Row],[Regione]],Table_0[Regione],Table_0[Totale])</f>
        <v>104688</v>
      </c>
      <c r="L5678">
        <f>_xlfn.XLOOKUP(Comuni[[#This Row],[Regione]],Table_0[Regione],Table_0[Guariti])</f>
        <v>102635</v>
      </c>
      <c r="M5678">
        <f>_xlfn.XLOOKUP(Comuni[[#This Row],[Regione]],Table_0[Regione],Table_0[Deceduti])</f>
        <v>778</v>
      </c>
      <c r="N5678" s="1">
        <f>(Comuni[[#This Row],[Popolazione2011]]/Comuni[[#This Row],[Ammalati TOT]])*100</f>
        <v>0.54543023078098729</v>
      </c>
      <c r="O5678">
        <f>_xlfn.XLOOKUP(Comuni[[#This Row],[Regione]],Table_0[Regione],Table_0[TOT AREA])</f>
        <v>5834728</v>
      </c>
      <c r="P5678" s="1">
        <f>(Comuni[[#This Row],[Popolazione2011]]/Comuni[[#This Row],[Ammalati AREA]])*100</f>
        <v>9.7862316803799584E-3</v>
      </c>
    </row>
    <row r="5679" spans="1:16" x14ac:dyDescent="0.3">
      <c r="A5679" t="s">
        <v>5757</v>
      </c>
      <c r="B5679" t="s">
        <v>8033</v>
      </c>
      <c r="C5679" t="s">
        <v>5745</v>
      </c>
      <c r="D5679">
        <v>349</v>
      </c>
      <c r="E5679" s="1">
        <f>(Comuni[[#This Row],[Popolazione2011]]/SUM(D:D))*100</f>
        <v>5.8731513078262652E-4</v>
      </c>
      <c r="F5679">
        <f t="shared" si="88"/>
        <v>313660</v>
      </c>
      <c r="G5679" s="1">
        <f>(Comuni[[#This Row],[Popolazione2011]]/Comuni[[#This Row],[TOT POP REGIONE ]])*100</f>
        <v>0.11126697698144487</v>
      </c>
      <c r="H5679" t="str">
        <f>IF(Comuni[[#This Row],[Popolazione2011]]&gt;300000,"MAGGIORE","")</f>
        <v/>
      </c>
      <c r="I5679" t="str">
        <f>_xlfn.XLOOKUP(Comuni[[#This Row],[Regione]],Ripartizione_geografica[Regione],Ripartizione_geografica[Ripartizione geografica])</f>
        <v>Sud</v>
      </c>
      <c r="J5679">
        <f>_xlfn.XLOOKUP(Comuni[[#This Row],[Regione]],Ripartizione_geografica[Regione],Ripartizione_geografica[Codice Regione])</f>
        <v>14</v>
      </c>
      <c r="K5679">
        <f>_xlfn.XLOOKUP(Comuni[[#This Row],[Regione]],Table_0[Regione],Table_0[Totale])</f>
        <v>104688</v>
      </c>
      <c r="L5679">
        <f>_xlfn.XLOOKUP(Comuni[[#This Row],[Regione]],Table_0[Regione],Table_0[Guariti])</f>
        <v>102635</v>
      </c>
      <c r="M5679">
        <f>_xlfn.XLOOKUP(Comuni[[#This Row],[Regione]],Table_0[Regione],Table_0[Deceduti])</f>
        <v>778</v>
      </c>
      <c r="N5679" s="1">
        <f>(Comuni[[#This Row],[Popolazione2011]]/Comuni[[#This Row],[Ammalati TOT]])*100</f>
        <v>0.33337154210606756</v>
      </c>
      <c r="O5679">
        <f>_xlfn.XLOOKUP(Comuni[[#This Row],[Regione]],Table_0[Regione],Table_0[TOT AREA])</f>
        <v>5834728</v>
      </c>
      <c r="P5679" s="1">
        <f>(Comuni[[#This Row],[Popolazione2011]]/Comuni[[#This Row],[Ammalati AREA]])*100</f>
        <v>5.9814270690938809E-3</v>
      </c>
    </row>
    <row r="5680" spans="1:16" x14ac:dyDescent="0.3">
      <c r="A5680" t="s">
        <v>5758</v>
      </c>
      <c r="B5680" t="s">
        <v>8033</v>
      </c>
      <c r="C5680" t="s">
        <v>5745</v>
      </c>
      <c r="D5680">
        <v>589</v>
      </c>
      <c r="E5680" s="1">
        <f>(Comuni[[#This Row],[Popolazione2011]]/SUM(D:D))*100</f>
        <v>9.9119946140678226E-4</v>
      </c>
      <c r="F5680">
        <f t="shared" si="88"/>
        <v>313660</v>
      </c>
      <c r="G5680" s="1">
        <f>(Comuni[[#This Row],[Popolazione2011]]/Comuni[[#This Row],[TOT POP REGIONE ]])*100</f>
        <v>0.18778294969074794</v>
      </c>
      <c r="H5680" t="str">
        <f>IF(Comuni[[#This Row],[Popolazione2011]]&gt;300000,"MAGGIORE","")</f>
        <v/>
      </c>
      <c r="I5680" t="str">
        <f>_xlfn.XLOOKUP(Comuni[[#This Row],[Regione]],Ripartizione_geografica[Regione],Ripartizione_geografica[Ripartizione geografica])</f>
        <v>Sud</v>
      </c>
      <c r="J5680">
        <f>_xlfn.XLOOKUP(Comuni[[#This Row],[Regione]],Ripartizione_geografica[Regione],Ripartizione_geografica[Codice Regione])</f>
        <v>14</v>
      </c>
      <c r="K5680">
        <f>_xlfn.XLOOKUP(Comuni[[#This Row],[Regione]],Table_0[Regione],Table_0[Totale])</f>
        <v>104688</v>
      </c>
      <c r="L5680">
        <f>_xlfn.XLOOKUP(Comuni[[#This Row],[Regione]],Table_0[Regione],Table_0[Guariti])</f>
        <v>102635</v>
      </c>
      <c r="M5680">
        <f>_xlfn.XLOOKUP(Comuni[[#This Row],[Regione]],Table_0[Regione],Table_0[Deceduti])</f>
        <v>778</v>
      </c>
      <c r="N5680" s="1">
        <f>(Comuni[[#This Row],[Popolazione2011]]/Comuni[[#This Row],[Ammalati TOT]])*100</f>
        <v>0.56262417851138624</v>
      </c>
      <c r="O5680">
        <f>_xlfn.XLOOKUP(Comuni[[#This Row],[Regione]],Table_0[Regione],Table_0[TOT AREA])</f>
        <v>5834728</v>
      </c>
      <c r="P5680" s="1">
        <f>(Comuni[[#This Row],[Popolazione2011]]/Comuni[[#This Row],[Ammalati AREA]])*100</f>
        <v>1.0094729351565317E-2</v>
      </c>
    </row>
    <row r="5681" spans="1:16" x14ac:dyDescent="0.3">
      <c r="A5681" t="s">
        <v>5759</v>
      </c>
      <c r="B5681" t="s">
        <v>8033</v>
      </c>
      <c r="C5681" t="s">
        <v>5745</v>
      </c>
      <c r="D5681">
        <v>1638</v>
      </c>
      <c r="E5681" s="1">
        <f>(Comuni[[#This Row],[Popolazione2011]]/SUM(D:D))*100</f>
        <v>2.7565105565098631E-3</v>
      </c>
      <c r="F5681">
        <f t="shared" si="88"/>
        <v>313660</v>
      </c>
      <c r="G5681" s="1">
        <f>(Comuni[[#This Row],[Popolazione2011]]/Comuni[[#This Row],[TOT POP REGIONE ]])*100</f>
        <v>0.52222151374099346</v>
      </c>
      <c r="H5681" t="str">
        <f>IF(Comuni[[#This Row],[Popolazione2011]]&gt;300000,"MAGGIORE","")</f>
        <v/>
      </c>
      <c r="I5681" t="str">
        <f>_xlfn.XLOOKUP(Comuni[[#This Row],[Regione]],Ripartizione_geografica[Regione],Ripartizione_geografica[Ripartizione geografica])</f>
        <v>Sud</v>
      </c>
      <c r="J5681">
        <f>_xlfn.XLOOKUP(Comuni[[#This Row],[Regione]],Ripartizione_geografica[Regione],Ripartizione_geografica[Codice Regione])</f>
        <v>14</v>
      </c>
      <c r="K5681">
        <f>_xlfn.XLOOKUP(Comuni[[#This Row],[Regione]],Table_0[Regione],Table_0[Totale])</f>
        <v>104688</v>
      </c>
      <c r="L5681">
        <f>_xlfn.XLOOKUP(Comuni[[#This Row],[Regione]],Table_0[Regione],Table_0[Guariti])</f>
        <v>102635</v>
      </c>
      <c r="M5681">
        <f>_xlfn.XLOOKUP(Comuni[[#This Row],[Regione]],Table_0[Regione],Table_0[Deceduti])</f>
        <v>778</v>
      </c>
      <c r="N5681" s="1">
        <f>(Comuni[[#This Row],[Popolazione2011]]/Comuni[[#This Row],[Ammalati TOT]])*100</f>
        <v>1.5646492434662997</v>
      </c>
      <c r="O5681">
        <f>_xlfn.XLOOKUP(Comuni[[#This Row],[Regione]],Table_0[Regione],Table_0[TOT AREA])</f>
        <v>5834728</v>
      </c>
      <c r="P5681" s="1">
        <f>(Comuni[[#This Row],[Popolazione2011]]/Comuni[[#This Row],[Ammalati AREA]])*100</f>
        <v>2.8073288077867554E-2</v>
      </c>
    </row>
    <row r="5682" spans="1:16" x14ac:dyDescent="0.3">
      <c r="A5682" t="s">
        <v>5760</v>
      </c>
      <c r="B5682" t="s">
        <v>8033</v>
      </c>
      <c r="C5682" t="s">
        <v>5745</v>
      </c>
      <c r="D5682">
        <v>1029</v>
      </c>
      <c r="E5682" s="1">
        <f>(Comuni[[#This Row],[Popolazione2011]]/SUM(D:D))*100</f>
        <v>1.7316540675510678E-3</v>
      </c>
      <c r="F5682">
        <f t="shared" si="88"/>
        <v>313660</v>
      </c>
      <c r="G5682" s="1">
        <f>(Comuni[[#This Row],[Popolazione2011]]/Comuni[[#This Row],[TOT POP REGIONE ]])*100</f>
        <v>0.3280622329911369</v>
      </c>
      <c r="H5682" t="str">
        <f>IF(Comuni[[#This Row],[Popolazione2011]]&gt;300000,"MAGGIORE","")</f>
        <v/>
      </c>
      <c r="I5682" t="str">
        <f>_xlfn.XLOOKUP(Comuni[[#This Row],[Regione]],Ripartizione_geografica[Regione],Ripartizione_geografica[Ripartizione geografica])</f>
        <v>Sud</v>
      </c>
      <c r="J5682">
        <f>_xlfn.XLOOKUP(Comuni[[#This Row],[Regione]],Ripartizione_geografica[Regione],Ripartizione_geografica[Codice Regione])</f>
        <v>14</v>
      </c>
      <c r="K5682">
        <f>_xlfn.XLOOKUP(Comuni[[#This Row],[Regione]],Table_0[Regione],Table_0[Totale])</f>
        <v>104688</v>
      </c>
      <c r="L5682">
        <f>_xlfn.XLOOKUP(Comuni[[#This Row],[Regione]],Table_0[Regione],Table_0[Guariti])</f>
        <v>102635</v>
      </c>
      <c r="M5682">
        <f>_xlfn.XLOOKUP(Comuni[[#This Row],[Regione]],Table_0[Regione],Table_0[Deceduti])</f>
        <v>778</v>
      </c>
      <c r="N5682" s="1">
        <f>(Comuni[[#This Row],[Popolazione2011]]/Comuni[[#This Row],[Ammalati TOT]])*100</f>
        <v>0.98292067858780385</v>
      </c>
      <c r="O5682">
        <f>_xlfn.XLOOKUP(Comuni[[#This Row],[Regione]],Table_0[Regione],Table_0[TOT AREA])</f>
        <v>5834728</v>
      </c>
      <c r="P5682" s="1">
        <f>(Comuni[[#This Row],[Popolazione2011]]/Comuni[[#This Row],[Ammalati AREA]])*100</f>
        <v>1.7635783536096284E-2</v>
      </c>
    </row>
    <row r="5683" spans="1:16" x14ac:dyDescent="0.3">
      <c r="A5683" t="s">
        <v>5761</v>
      </c>
      <c r="B5683" t="s">
        <v>8033</v>
      </c>
      <c r="C5683" t="s">
        <v>5745</v>
      </c>
      <c r="D5683">
        <v>3927</v>
      </c>
      <c r="E5683" s="1">
        <f>(Comuni[[#This Row],[Popolazione2011]]/SUM(D:D))*100</f>
        <v>6.6085573598377483E-3</v>
      </c>
      <c r="F5683">
        <f t="shared" si="88"/>
        <v>313660</v>
      </c>
      <c r="G5683" s="1">
        <f>(Comuni[[#This Row],[Popolazione2011]]/Comuni[[#This Row],[TOT POP REGIONE ]])*100</f>
        <v>1.2519926034559714</v>
      </c>
      <c r="H5683" t="str">
        <f>IF(Comuni[[#This Row],[Popolazione2011]]&gt;300000,"MAGGIORE","")</f>
        <v/>
      </c>
      <c r="I5683" t="str">
        <f>_xlfn.XLOOKUP(Comuni[[#This Row],[Regione]],Ripartizione_geografica[Regione],Ripartizione_geografica[Ripartizione geografica])</f>
        <v>Sud</v>
      </c>
      <c r="J5683">
        <f>_xlfn.XLOOKUP(Comuni[[#This Row],[Regione]],Ripartizione_geografica[Regione],Ripartizione_geografica[Codice Regione])</f>
        <v>14</v>
      </c>
      <c r="K5683">
        <f>_xlfn.XLOOKUP(Comuni[[#This Row],[Regione]],Table_0[Regione],Table_0[Totale])</f>
        <v>104688</v>
      </c>
      <c r="L5683">
        <f>_xlfn.XLOOKUP(Comuni[[#This Row],[Regione]],Table_0[Regione],Table_0[Guariti])</f>
        <v>102635</v>
      </c>
      <c r="M5683">
        <f>_xlfn.XLOOKUP(Comuni[[#This Row],[Regione]],Table_0[Regione],Table_0[Deceduti])</f>
        <v>778</v>
      </c>
      <c r="N5683" s="1">
        <f>(Comuni[[#This Row],[Popolazione2011]]/Comuni[[#This Row],[Ammalati TOT]])*100</f>
        <v>3.7511462631820267</v>
      </c>
      <c r="O5683">
        <f>_xlfn.XLOOKUP(Comuni[[#This Row],[Regione]],Table_0[Regione],Table_0[TOT AREA])</f>
        <v>5834728</v>
      </c>
      <c r="P5683" s="1">
        <f>(Comuni[[#This Row],[Popolazione2011]]/Comuni[[#This Row],[Ammalati AREA]])*100</f>
        <v>6.7303908596938883E-2</v>
      </c>
    </row>
    <row r="5684" spans="1:16" x14ac:dyDescent="0.3">
      <c r="A5684" t="s">
        <v>5762</v>
      </c>
      <c r="B5684" t="s">
        <v>8033</v>
      </c>
      <c r="C5684" t="s">
        <v>5745</v>
      </c>
      <c r="D5684">
        <v>685</v>
      </c>
      <c r="E5684" s="1">
        <f>(Comuni[[#This Row],[Popolazione2011]]/SUM(D:D))*100</f>
        <v>1.1527531936564447E-3</v>
      </c>
      <c r="F5684">
        <f t="shared" si="88"/>
        <v>313660</v>
      </c>
      <c r="G5684" s="1">
        <f>(Comuni[[#This Row],[Popolazione2011]]/Comuni[[#This Row],[TOT POP REGIONE ]])*100</f>
        <v>0.21838933877446914</v>
      </c>
      <c r="H5684" t="str">
        <f>IF(Comuni[[#This Row],[Popolazione2011]]&gt;300000,"MAGGIORE","")</f>
        <v/>
      </c>
      <c r="I5684" t="str">
        <f>_xlfn.XLOOKUP(Comuni[[#This Row],[Regione]],Ripartizione_geografica[Regione],Ripartizione_geografica[Ripartizione geografica])</f>
        <v>Sud</v>
      </c>
      <c r="J5684">
        <f>_xlfn.XLOOKUP(Comuni[[#This Row],[Regione]],Ripartizione_geografica[Regione],Ripartizione_geografica[Codice Regione])</f>
        <v>14</v>
      </c>
      <c r="K5684">
        <f>_xlfn.XLOOKUP(Comuni[[#This Row],[Regione]],Table_0[Regione],Table_0[Totale])</f>
        <v>104688</v>
      </c>
      <c r="L5684">
        <f>_xlfn.XLOOKUP(Comuni[[#This Row],[Regione]],Table_0[Regione],Table_0[Guariti])</f>
        <v>102635</v>
      </c>
      <c r="M5684">
        <f>_xlfn.XLOOKUP(Comuni[[#This Row],[Regione]],Table_0[Regione],Table_0[Deceduti])</f>
        <v>778</v>
      </c>
      <c r="N5684" s="1">
        <f>(Comuni[[#This Row],[Popolazione2011]]/Comuni[[#This Row],[Ammalati TOT]])*100</f>
        <v>0.65432523307351365</v>
      </c>
      <c r="O5684">
        <f>_xlfn.XLOOKUP(Comuni[[#This Row],[Regione]],Table_0[Regione],Table_0[TOT AREA])</f>
        <v>5834728</v>
      </c>
      <c r="P5684" s="1">
        <f>(Comuni[[#This Row],[Popolazione2011]]/Comuni[[#This Row],[Ammalati AREA]])*100</f>
        <v>1.1740050264553891E-2</v>
      </c>
    </row>
    <row r="5685" spans="1:16" x14ac:dyDescent="0.3">
      <c r="A5685" t="s">
        <v>5763</v>
      </c>
      <c r="B5685" t="s">
        <v>8033</v>
      </c>
      <c r="C5685" t="s">
        <v>5745</v>
      </c>
      <c r="D5685">
        <v>451</v>
      </c>
      <c r="E5685" s="1">
        <f>(Comuni[[#This Row],[Popolazione2011]]/SUM(D:D))*100</f>
        <v>7.5896597129789271E-4</v>
      </c>
      <c r="F5685">
        <f t="shared" si="88"/>
        <v>313660</v>
      </c>
      <c r="G5685" s="1">
        <f>(Comuni[[#This Row],[Popolazione2011]]/Comuni[[#This Row],[TOT POP REGIONE ]])*100</f>
        <v>0.14378626538289868</v>
      </c>
      <c r="H5685" t="str">
        <f>IF(Comuni[[#This Row],[Popolazione2011]]&gt;300000,"MAGGIORE","")</f>
        <v/>
      </c>
      <c r="I5685" t="str">
        <f>_xlfn.XLOOKUP(Comuni[[#This Row],[Regione]],Ripartizione_geografica[Regione],Ripartizione_geografica[Ripartizione geografica])</f>
        <v>Sud</v>
      </c>
      <c r="J5685">
        <f>_xlfn.XLOOKUP(Comuni[[#This Row],[Regione]],Ripartizione_geografica[Regione],Ripartizione_geografica[Codice Regione])</f>
        <v>14</v>
      </c>
      <c r="K5685">
        <f>_xlfn.XLOOKUP(Comuni[[#This Row],[Regione]],Table_0[Regione],Table_0[Totale])</f>
        <v>104688</v>
      </c>
      <c r="L5685">
        <f>_xlfn.XLOOKUP(Comuni[[#This Row],[Regione]],Table_0[Regione],Table_0[Guariti])</f>
        <v>102635</v>
      </c>
      <c r="M5685">
        <f>_xlfn.XLOOKUP(Comuni[[#This Row],[Regione]],Table_0[Regione],Table_0[Deceduti])</f>
        <v>778</v>
      </c>
      <c r="N5685" s="1">
        <f>(Comuni[[#This Row],[Popolazione2011]]/Comuni[[#This Row],[Ammalati TOT]])*100</f>
        <v>0.43080391257832801</v>
      </c>
      <c r="O5685">
        <f>_xlfn.XLOOKUP(Comuni[[#This Row],[Regione]],Table_0[Regione],Table_0[TOT AREA])</f>
        <v>5834728</v>
      </c>
      <c r="P5685" s="1">
        <f>(Comuni[[#This Row],[Popolazione2011]]/Comuni[[#This Row],[Ammalati AREA]])*100</f>
        <v>7.7295805391442403E-3</v>
      </c>
    </row>
    <row r="5686" spans="1:16" x14ac:dyDescent="0.3">
      <c r="A5686" t="s">
        <v>5764</v>
      </c>
      <c r="B5686" t="s">
        <v>8033</v>
      </c>
      <c r="C5686" t="s">
        <v>5745</v>
      </c>
      <c r="D5686">
        <v>802</v>
      </c>
      <c r="E5686" s="1">
        <f>(Comuni[[#This Row],[Popolazione2011]]/SUM(D:D))*100</f>
        <v>1.3496468048357206E-3</v>
      </c>
      <c r="F5686">
        <f t="shared" si="88"/>
        <v>313660</v>
      </c>
      <c r="G5686" s="1">
        <f>(Comuni[[#This Row],[Popolazione2011]]/Comuni[[#This Row],[TOT POP REGIONE ]])*100</f>
        <v>0.25569087547025443</v>
      </c>
      <c r="H5686" t="str">
        <f>IF(Comuni[[#This Row],[Popolazione2011]]&gt;300000,"MAGGIORE","")</f>
        <v/>
      </c>
      <c r="I5686" t="str">
        <f>_xlfn.XLOOKUP(Comuni[[#This Row],[Regione]],Ripartizione_geografica[Regione],Ripartizione_geografica[Ripartizione geografica])</f>
        <v>Sud</v>
      </c>
      <c r="J5686">
        <f>_xlfn.XLOOKUP(Comuni[[#This Row],[Regione]],Ripartizione_geografica[Regione],Ripartizione_geografica[Codice Regione])</f>
        <v>14</v>
      </c>
      <c r="K5686">
        <f>_xlfn.XLOOKUP(Comuni[[#This Row],[Regione]],Table_0[Regione],Table_0[Totale])</f>
        <v>104688</v>
      </c>
      <c r="L5686">
        <f>_xlfn.XLOOKUP(Comuni[[#This Row],[Regione]],Table_0[Regione],Table_0[Guariti])</f>
        <v>102635</v>
      </c>
      <c r="M5686">
        <f>_xlfn.XLOOKUP(Comuni[[#This Row],[Regione]],Table_0[Regione],Table_0[Deceduti])</f>
        <v>778</v>
      </c>
      <c r="N5686" s="1">
        <f>(Comuni[[#This Row],[Popolazione2011]]/Comuni[[#This Row],[Ammalati TOT]])*100</f>
        <v>0.76608589332110655</v>
      </c>
      <c r="O5686">
        <f>_xlfn.XLOOKUP(Comuni[[#This Row],[Regione]],Table_0[Regione],Table_0[TOT AREA])</f>
        <v>5834728</v>
      </c>
      <c r="P5686" s="1">
        <f>(Comuni[[#This Row],[Popolazione2011]]/Comuni[[#This Row],[Ammalati AREA]])*100</f>
        <v>1.3745285127258719E-2</v>
      </c>
    </row>
    <row r="5687" spans="1:16" x14ac:dyDescent="0.3">
      <c r="A5687" t="s">
        <v>5765</v>
      </c>
      <c r="B5687" t="s">
        <v>8033</v>
      </c>
      <c r="C5687" t="s">
        <v>5745</v>
      </c>
      <c r="D5687">
        <v>2087</v>
      </c>
      <c r="E5687" s="1">
        <f>(Comuni[[#This Row],[Popolazione2011]]/SUM(D:D))*100</f>
        <v>3.5121108250525546E-3</v>
      </c>
      <c r="F5687">
        <f t="shared" si="88"/>
        <v>313660</v>
      </c>
      <c r="G5687" s="1">
        <f>(Comuni[[#This Row],[Popolazione2011]]/Comuni[[#This Row],[TOT POP REGIONE ]])*100</f>
        <v>0.66537014601798128</v>
      </c>
      <c r="H5687" t="str">
        <f>IF(Comuni[[#This Row],[Popolazione2011]]&gt;300000,"MAGGIORE","")</f>
        <v/>
      </c>
      <c r="I5687" t="str">
        <f>_xlfn.XLOOKUP(Comuni[[#This Row],[Regione]],Ripartizione_geografica[Regione],Ripartizione_geografica[Ripartizione geografica])</f>
        <v>Sud</v>
      </c>
      <c r="J5687">
        <f>_xlfn.XLOOKUP(Comuni[[#This Row],[Regione]],Ripartizione_geografica[Regione],Ripartizione_geografica[Codice Regione])</f>
        <v>14</v>
      </c>
      <c r="K5687">
        <f>_xlfn.XLOOKUP(Comuni[[#This Row],[Regione]],Table_0[Regione],Table_0[Totale])</f>
        <v>104688</v>
      </c>
      <c r="L5687">
        <f>_xlfn.XLOOKUP(Comuni[[#This Row],[Regione]],Table_0[Regione],Table_0[Guariti])</f>
        <v>102635</v>
      </c>
      <c r="M5687">
        <f>_xlfn.XLOOKUP(Comuni[[#This Row],[Regione]],Table_0[Regione],Table_0[Deceduti])</f>
        <v>778</v>
      </c>
      <c r="N5687" s="1">
        <f>(Comuni[[#This Row],[Popolazione2011]]/Comuni[[#This Row],[Ammalati TOT]])*100</f>
        <v>1.993542717407917</v>
      </c>
      <c r="O5687">
        <f>_xlfn.XLOOKUP(Comuni[[#This Row],[Regione]],Table_0[Regione],Table_0[TOT AREA])</f>
        <v>5834728</v>
      </c>
      <c r="P5687" s="1">
        <f>(Comuni[[#This Row],[Popolazione2011]]/Comuni[[#This Row],[Ammalati AREA]])*100</f>
        <v>3.5768591097991201E-2</v>
      </c>
    </row>
    <row r="5688" spans="1:16" x14ac:dyDescent="0.3">
      <c r="A5688" t="s">
        <v>5766</v>
      </c>
      <c r="B5688" t="s">
        <v>8033</v>
      </c>
      <c r="C5688" t="s">
        <v>5745</v>
      </c>
      <c r="D5688">
        <v>431</v>
      </c>
      <c r="E5688" s="1">
        <f>(Comuni[[#This Row],[Popolazione2011]]/SUM(D:D))*100</f>
        <v>7.2530894374587976E-4</v>
      </c>
      <c r="F5688">
        <f t="shared" si="88"/>
        <v>313660</v>
      </c>
      <c r="G5688" s="1">
        <f>(Comuni[[#This Row],[Popolazione2011]]/Comuni[[#This Row],[TOT POP REGIONE ]])*100</f>
        <v>0.13740993432379009</v>
      </c>
      <c r="H5688" t="str">
        <f>IF(Comuni[[#This Row],[Popolazione2011]]&gt;300000,"MAGGIORE","")</f>
        <v/>
      </c>
      <c r="I5688" t="str">
        <f>_xlfn.XLOOKUP(Comuni[[#This Row],[Regione]],Ripartizione_geografica[Regione],Ripartizione_geografica[Ripartizione geografica])</f>
        <v>Sud</v>
      </c>
      <c r="J5688">
        <f>_xlfn.XLOOKUP(Comuni[[#This Row],[Regione]],Ripartizione_geografica[Regione],Ripartizione_geografica[Codice Regione])</f>
        <v>14</v>
      </c>
      <c r="K5688">
        <f>_xlfn.XLOOKUP(Comuni[[#This Row],[Regione]],Table_0[Regione],Table_0[Totale])</f>
        <v>104688</v>
      </c>
      <c r="L5688">
        <f>_xlfn.XLOOKUP(Comuni[[#This Row],[Regione]],Table_0[Regione],Table_0[Guariti])</f>
        <v>102635</v>
      </c>
      <c r="M5688">
        <f>_xlfn.XLOOKUP(Comuni[[#This Row],[Regione]],Table_0[Regione],Table_0[Deceduti])</f>
        <v>778</v>
      </c>
      <c r="N5688" s="1">
        <f>(Comuni[[#This Row],[Popolazione2011]]/Comuni[[#This Row],[Ammalati TOT]])*100</f>
        <v>0.41169952621121808</v>
      </c>
      <c r="O5688">
        <f>_xlfn.XLOOKUP(Comuni[[#This Row],[Regione]],Table_0[Regione],Table_0[TOT AREA])</f>
        <v>5834728</v>
      </c>
      <c r="P5688" s="1">
        <f>(Comuni[[#This Row],[Popolazione2011]]/Comuni[[#This Row],[Ammalati AREA]])*100</f>
        <v>7.3868053489382877E-3</v>
      </c>
    </row>
    <row r="5689" spans="1:16" x14ac:dyDescent="0.3">
      <c r="A5689" t="s">
        <v>5767</v>
      </c>
      <c r="B5689" t="s">
        <v>8033</v>
      </c>
      <c r="C5689" t="s">
        <v>5745</v>
      </c>
      <c r="D5689">
        <v>3287</v>
      </c>
      <c r="E5689" s="1">
        <f>(Comuni[[#This Row],[Popolazione2011]]/SUM(D:D))*100</f>
        <v>5.5315324781733339E-3</v>
      </c>
      <c r="F5689">
        <f t="shared" si="88"/>
        <v>313660</v>
      </c>
      <c r="G5689" s="1">
        <f>(Comuni[[#This Row],[Popolazione2011]]/Comuni[[#This Row],[TOT POP REGIONE ]])*100</f>
        <v>1.0479500095644965</v>
      </c>
      <c r="H5689" t="str">
        <f>IF(Comuni[[#This Row],[Popolazione2011]]&gt;300000,"MAGGIORE","")</f>
        <v/>
      </c>
      <c r="I5689" t="str">
        <f>_xlfn.XLOOKUP(Comuni[[#This Row],[Regione]],Ripartizione_geografica[Regione],Ripartizione_geografica[Ripartizione geografica])</f>
        <v>Sud</v>
      </c>
      <c r="J5689">
        <f>_xlfn.XLOOKUP(Comuni[[#This Row],[Regione]],Ripartizione_geografica[Regione],Ripartizione_geografica[Codice Regione])</f>
        <v>14</v>
      </c>
      <c r="K5689">
        <f>_xlfn.XLOOKUP(Comuni[[#This Row],[Regione]],Table_0[Regione],Table_0[Totale])</f>
        <v>104688</v>
      </c>
      <c r="L5689">
        <f>_xlfn.XLOOKUP(Comuni[[#This Row],[Regione]],Table_0[Regione],Table_0[Guariti])</f>
        <v>102635</v>
      </c>
      <c r="M5689">
        <f>_xlfn.XLOOKUP(Comuni[[#This Row],[Regione]],Table_0[Regione],Table_0[Deceduti])</f>
        <v>778</v>
      </c>
      <c r="N5689" s="1">
        <f>(Comuni[[#This Row],[Popolazione2011]]/Comuni[[#This Row],[Ammalati TOT]])*100</f>
        <v>3.1398058994345099</v>
      </c>
      <c r="O5689">
        <f>_xlfn.XLOOKUP(Comuni[[#This Row],[Regione]],Table_0[Regione],Table_0[TOT AREA])</f>
        <v>5834728</v>
      </c>
      <c r="P5689" s="1">
        <f>(Comuni[[#This Row],[Popolazione2011]]/Comuni[[#This Row],[Ammalati AREA]])*100</f>
        <v>5.6335102510348387E-2</v>
      </c>
    </row>
    <row r="5690" spans="1:16" x14ac:dyDescent="0.3">
      <c r="A5690" t="s">
        <v>5768</v>
      </c>
      <c r="B5690" t="s">
        <v>8033</v>
      </c>
      <c r="C5690" t="s">
        <v>5745</v>
      </c>
      <c r="D5690">
        <v>1480</v>
      </c>
      <c r="E5690" s="1">
        <f>(Comuni[[#This Row],[Popolazione2011]]/SUM(D:D))*100</f>
        <v>2.4906200388489608E-3</v>
      </c>
      <c r="F5690">
        <f t="shared" si="88"/>
        <v>313660</v>
      </c>
      <c r="G5690" s="1">
        <f>(Comuni[[#This Row],[Popolazione2011]]/Comuni[[#This Row],[TOT POP REGIONE ]])*100</f>
        <v>0.47184849837403559</v>
      </c>
      <c r="H5690" t="str">
        <f>IF(Comuni[[#This Row],[Popolazione2011]]&gt;300000,"MAGGIORE","")</f>
        <v/>
      </c>
      <c r="I5690" t="str">
        <f>_xlfn.XLOOKUP(Comuni[[#This Row],[Regione]],Ripartizione_geografica[Regione],Ripartizione_geografica[Ripartizione geografica])</f>
        <v>Sud</v>
      </c>
      <c r="J5690">
        <f>_xlfn.XLOOKUP(Comuni[[#This Row],[Regione]],Ripartizione_geografica[Regione],Ripartizione_geografica[Codice Regione])</f>
        <v>14</v>
      </c>
      <c r="K5690">
        <f>_xlfn.XLOOKUP(Comuni[[#This Row],[Regione]],Table_0[Regione],Table_0[Totale])</f>
        <v>104688</v>
      </c>
      <c r="L5690">
        <f>_xlfn.XLOOKUP(Comuni[[#This Row],[Regione]],Table_0[Regione],Table_0[Guariti])</f>
        <v>102635</v>
      </c>
      <c r="M5690">
        <f>_xlfn.XLOOKUP(Comuni[[#This Row],[Regione]],Table_0[Regione],Table_0[Deceduti])</f>
        <v>778</v>
      </c>
      <c r="N5690" s="1">
        <f>(Comuni[[#This Row],[Popolazione2011]]/Comuni[[#This Row],[Ammalati TOT]])*100</f>
        <v>1.4137245911661318</v>
      </c>
      <c r="O5690">
        <f>_xlfn.XLOOKUP(Comuni[[#This Row],[Regione]],Table_0[Regione],Table_0[TOT AREA])</f>
        <v>5834728</v>
      </c>
      <c r="P5690" s="1">
        <f>(Comuni[[#This Row],[Popolazione2011]]/Comuni[[#This Row],[Ammalati AREA]])*100</f>
        <v>2.5365364075240524E-2</v>
      </c>
    </row>
    <row r="5691" spans="1:16" x14ac:dyDescent="0.3">
      <c r="A5691" t="s">
        <v>5769</v>
      </c>
      <c r="B5691" t="s">
        <v>8033</v>
      </c>
      <c r="C5691" t="s">
        <v>5745</v>
      </c>
      <c r="D5691">
        <v>1487</v>
      </c>
      <c r="E5691" s="1">
        <f>(Comuni[[#This Row],[Popolazione2011]]/SUM(D:D))*100</f>
        <v>2.502399998492165E-3</v>
      </c>
      <c r="F5691">
        <f t="shared" si="88"/>
        <v>313660</v>
      </c>
      <c r="G5691" s="1">
        <f>(Comuni[[#This Row],[Popolazione2011]]/Comuni[[#This Row],[TOT POP REGIONE ]])*100</f>
        <v>0.47408021424472357</v>
      </c>
      <c r="H5691" t="str">
        <f>IF(Comuni[[#This Row],[Popolazione2011]]&gt;300000,"MAGGIORE","")</f>
        <v/>
      </c>
      <c r="I5691" t="str">
        <f>_xlfn.XLOOKUP(Comuni[[#This Row],[Regione]],Ripartizione_geografica[Regione],Ripartizione_geografica[Ripartizione geografica])</f>
        <v>Sud</v>
      </c>
      <c r="J5691">
        <f>_xlfn.XLOOKUP(Comuni[[#This Row],[Regione]],Ripartizione_geografica[Regione],Ripartizione_geografica[Codice Regione])</f>
        <v>14</v>
      </c>
      <c r="K5691">
        <f>_xlfn.XLOOKUP(Comuni[[#This Row],[Regione]],Table_0[Regione],Table_0[Totale])</f>
        <v>104688</v>
      </c>
      <c r="L5691">
        <f>_xlfn.XLOOKUP(Comuni[[#This Row],[Regione]],Table_0[Regione],Table_0[Guariti])</f>
        <v>102635</v>
      </c>
      <c r="M5691">
        <f>_xlfn.XLOOKUP(Comuni[[#This Row],[Regione]],Table_0[Regione],Table_0[Deceduti])</f>
        <v>778</v>
      </c>
      <c r="N5691" s="1">
        <f>(Comuni[[#This Row],[Popolazione2011]]/Comuni[[#This Row],[Ammalati TOT]])*100</f>
        <v>1.4204111263946202</v>
      </c>
      <c r="O5691">
        <f>_xlfn.XLOOKUP(Comuni[[#This Row],[Regione]],Table_0[Regione],Table_0[TOT AREA])</f>
        <v>5834728</v>
      </c>
      <c r="P5691" s="1">
        <f>(Comuni[[#This Row],[Popolazione2011]]/Comuni[[#This Row],[Ammalati AREA]])*100</f>
        <v>2.5485335391812608E-2</v>
      </c>
    </row>
    <row r="5692" spans="1:16" x14ac:dyDescent="0.3">
      <c r="A5692" t="s">
        <v>5770</v>
      </c>
      <c r="B5692" t="s">
        <v>8033</v>
      </c>
      <c r="C5692" t="s">
        <v>5745</v>
      </c>
      <c r="D5692">
        <v>850</v>
      </c>
      <c r="E5692" s="1">
        <f>(Comuni[[#This Row],[Popolazione2011]]/SUM(D:D))*100</f>
        <v>1.4304236709605518E-3</v>
      </c>
      <c r="F5692">
        <f t="shared" si="88"/>
        <v>313660</v>
      </c>
      <c r="G5692" s="1">
        <f>(Comuni[[#This Row],[Popolazione2011]]/Comuni[[#This Row],[TOT POP REGIONE ]])*100</f>
        <v>0.27099407001211506</v>
      </c>
      <c r="H5692" t="str">
        <f>IF(Comuni[[#This Row],[Popolazione2011]]&gt;300000,"MAGGIORE","")</f>
        <v/>
      </c>
      <c r="I5692" t="str">
        <f>_xlfn.XLOOKUP(Comuni[[#This Row],[Regione]],Ripartizione_geografica[Regione],Ripartizione_geografica[Ripartizione geografica])</f>
        <v>Sud</v>
      </c>
      <c r="J5692">
        <f>_xlfn.XLOOKUP(Comuni[[#This Row],[Regione]],Ripartizione_geografica[Regione],Ripartizione_geografica[Codice Regione])</f>
        <v>14</v>
      </c>
      <c r="K5692">
        <f>_xlfn.XLOOKUP(Comuni[[#This Row],[Regione]],Table_0[Regione],Table_0[Totale])</f>
        <v>104688</v>
      </c>
      <c r="L5692">
        <f>_xlfn.XLOOKUP(Comuni[[#This Row],[Regione]],Table_0[Regione],Table_0[Guariti])</f>
        <v>102635</v>
      </c>
      <c r="M5692">
        <f>_xlfn.XLOOKUP(Comuni[[#This Row],[Regione]],Table_0[Regione],Table_0[Deceduti])</f>
        <v>778</v>
      </c>
      <c r="N5692" s="1">
        <f>(Comuni[[#This Row],[Popolazione2011]]/Comuni[[#This Row],[Ammalati TOT]])*100</f>
        <v>0.81193642060217019</v>
      </c>
      <c r="O5692">
        <f>_xlfn.XLOOKUP(Comuni[[#This Row],[Regione]],Table_0[Regione],Table_0[TOT AREA])</f>
        <v>5834728</v>
      </c>
      <c r="P5692" s="1">
        <f>(Comuni[[#This Row],[Popolazione2011]]/Comuni[[#This Row],[Ammalati AREA]])*100</f>
        <v>1.4567945583753003E-2</v>
      </c>
    </row>
    <row r="5693" spans="1:16" x14ac:dyDescent="0.3">
      <c r="A5693" t="s">
        <v>5771</v>
      </c>
      <c r="B5693" t="s">
        <v>8033</v>
      </c>
      <c r="C5693" t="s">
        <v>5745</v>
      </c>
      <c r="D5693">
        <v>1120</v>
      </c>
      <c r="E5693" s="1">
        <f>(Comuni[[#This Row],[Popolazione2011]]/SUM(D:D))*100</f>
        <v>1.884793542912727E-3</v>
      </c>
      <c r="F5693">
        <f t="shared" si="88"/>
        <v>313660</v>
      </c>
      <c r="G5693" s="1">
        <f>(Comuni[[#This Row],[Popolazione2011]]/Comuni[[#This Row],[TOT POP REGIONE ]])*100</f>
        <v>0.35707453931008099</v>
      </c>
      <c r="H5693" t="str">
        <f>IF(Comuni[[#This Row],[Popolazione2011]]&gt;300000,"MAGGIORE","")</f>
        <v/>
      </c>
      <c r="I5693" t="str">
        <f>_xlfn.XLOOKUP(Comuni[[#This Row],[Regione]],Ripartizione_geografica[Regione],Ripartizione_geografica[Ripartizione geografica])</f>
        <v>Sud</v>
      </c>
      <c r="J5693">
        <f>_xlfn.XLOOKUP(Comuni[[#This Row],[Regione]],Ripartizione_geografica[Regione],Ripartizione_geografica[Codice Regione])</f>
        <v>14</v>
      </c>
      <c r="K5693">
        <f>_xlfn.XLOOKUP(Comuni[[#This Row],[Regione]],Table_0[Regione],Table_0[Totale])</f>
        <v>104688</v>
      </c>
      <c r="L5693">
        <f>_xlfn.XLOOKUP(Comuni[[#This Row],[Regione]],Table_0[Regione],Table_0[Guariti])</f>
        <v>102635</v>
      </c>
      <c r="M5693">
        <f>_xlfn.XLOOKUP(Comuni[[#This Row],[Regione]],Table_0[Regione],Table_0[Deceduti])</f>
        <v>778</v>
      </c>
      <c r="N5693" s="1">
        <f>(Comuni[[#This Row],[Popolazione2011]]/Comuni[[#This Row],[Ammalati TOT]])*100</f>
        <v>1.0698456365581537</v>
      </c>
      <c r="O5693">
        <f>_xlfn.XLOOKUP(Comuni[[#This Row],[Regione]],Table_0[Regione],Table_0[TOT AREA])</f>
        <v>5834728</v>
      </c>
      <c r="P5693" s="1">
        <f>(Comuni[[#This Row],[Popolazione2011]]/Comuni[[#This Row],[Ammalati AREA]])*100</f>
        <v>1.9195410651533372E-2</v>
      </c>
    </row>
    <row r="5694" spans="1:16" x14ac:dyDescent="0.3">
      <c r="A5694" t="s">
        <v>5772</v>
      </c>
      <c r="B5694" t="s">
        <v>8033</v>
      </c>
      <c r="C5694" t="s">
        <v>5745</v>
      </c>
      <c r="D5694">
        <v>787</v>
      </c>
      <c r="E5694" s="1">
        <f>(Comuni[[#This Row],[Popolazione2011]]/SUM(D:D))*100</f>
        <v>1.3244040341717108E-3</v>
      </c>
      <c r="F5694">
        <f t="shared" si="88"/>
        <v>313660</v>
      </c>
      <c r="G5694" s="1">
        <f>(Comuni[[#This Row],[Popolazione2011]]/Comuni[[#This Row],[TOT POP REGIONE ]])*100</f>
        <v>0.25090862717592299</v>
      </c>
      <c r="H5694" t="str">
        <f>IF(Comuni[[#This Row],[Popolazione2011]]&gt;300000,"MAGGIORE","")</f>
        <v/>
      </c>
      <c r="I5694" t="str">
        <f>_xlfn.XLOOKUP(Comuni[[#This Row],[Regione]],Ripartizione_geografica[Regione],Ripartizione_geografica[Ripartizione geografica])</f>
        <v>Sud</v>
      </c>
      <c r="J5694">
        <f>_xlfn.XLOOKUP(Comuni[[#This Row],[Regione]],Ripartizione_geografica[Regione],Ripartizione_geografica[Codice Regione])</f>
        <v>14</v>
      </c>
      <c r="K5694">
        <f>_xlfn.XLOOKUP(Comuni[[#This Row],[Regione]],Table_0[Regione],Table_0[Totale])</f>
        <v>104688</v>
      </c>
      <c r="L5694">
        <f>_xlfn.XLOOKUP(Comuni[[#This Row],[Regione]],Table_0[Regione],Table_0[Guariti])</f>
        <v>102635</v>
      </c>
      <c r="M5694">
        <f>_xlfn.XLOOKUP(Comuni[[#This Row],[Regione]],Table_0[Regione],Table_0[Deceduti])</f>
        <v>778</v>
      </c>
      <c r="N5694" s="1">
        <f>(Comuni[[#This Row],[Popolazione2011]]/Comuni[[#This Row],[Ammalati TOT]])*100</f>
        <v>0.75175760354577403</v>
      </c>
      <c r="O5694">
        <f>_xlfn.XLOOKUP(Comuni[[#This Row],[Regione]],Table_0[Regione],Table_0[TOT AREA])</f>
        <v>5834728</v>
      </c>
      <c r="P5694" s="1">
        <f>(Comuni[[#This Row],[Popolazione2011]]/Comuni[[#This Row],[Ammalati AREA]])*100</f>
        <v>1.3488203734604253E-2</v>
      </c>
    </row>
    <row r="5695" spans="1:16" x14ac:dyDescent="0.3">
      <c r="A5695" t="s">
        <v>5773</v>
      </c>
      <c r="B5695" t="s">
        <v>8033</v>
      </c>
      <c r="C5695" t="s">
        <v>5745</v>
      </c>
      <c r="D5695">
        <v>5449</v>
      </c>
      <c r="E5695" s="1">
        <f>(Comuni[[#This Row],[Popolazione2011]]/SUM(D:D))*100</f>
        <v>9.1698571565459359E-3</v>
      </c>
      <c r="F5695">
        <f t="shared" si="88"/>
        <v>313660</v>
      </c>
      <c r="G5695" s="1">
        <f>(Comuni[[#This Row],[Popolazione2011]]/Comuni[[#This Row],[TOT POP REGIONE ]])*100</f>
        <v>1.7372313970541349</v>
      </c>
      <c r="H5695" t="str">
        <f>IF(Comuni[[#This Row],[Popolazione2011]]&gt;300000,"MAGGIORE","")</f>
        <v/>
      </c>
      <c r="I5695" t="str">
        <f>_xlfn.XLOOKUP(Comuni[[#This Row],[Regione]],Ripartizione_geografica[Regione],Ripartizione_geografica[Ripartizione geografica])</f>
        <v>Sud</v>
      </c>
      <c r="J5695">
        <f>_xlfn.XLOOKUP(Comuni[[#This Row],[Regione]],Ripartizione_geografica[Regione],Ripartizione_geografica[Codice Regione])</f>
        <v>14</v>
      </c>
      <c r="K5695">
        <f>_xlfn.XLOOKUP(Comuni[[#This Row],[Regione]],Table_0[Regione],Table_0[Totale])</f>
        <v>104688</v>
      </c>
      <c r="L5695">
        <f>_xlfn.XLOOKUP(Comuni[[#This Row],[Regione]],Table_0[Regione],Table_0[Guariti])</f>
        <v>102635</v>
      </c>
      <c r="M5695">
        <f>_xlfn.XLOOKUP(Comuni[[#This Row],[Regione]],Table_0[Regione],Table_0[Deceduti])</f>
        <v>778</v>
      </c>
      <c r="N5695" s="1">
        <f>(Comuni[[#This Row],[Popolazione2011]]/Comuni[[#This Row],[Ammalati TOT]])*100</f>
        <v>5.2049900657190884</v>
      </c>
      <c r="O5695">
        <f>_xlfn.XLOOKUP(Comuni[[#This Row],[Regione]],Table_0[Regione],Table_0[TOT AREA])</f>
        <v>5834728</v>
      </c>
      <c r="P5695" s="1">
        <f>(Comuni[[#This Row],[Popolazione2011]]/Comuni[[#This Row],[Ammalati AREA]])*100</f>
        <v>9.3389100571611899E-2</v>
      </c>
    </row>
    <row r="5696" spans="1:16" x14ac:dyDescent="0.3">
      <c r="A5696" t="s">
        <v>5774</v>
      </c>
      <c r="B5696" t="s">
        <v>8033</v>
      </c>
      <c r="C5696" t="s">
        <v>5745</v>
      </c>
      <c r="D5696">
        <v>1797</v>
      </c>
      <c r="E5696" s="1">
        <f>(Comuni[[#This Row],[Popolazione2011]]/SUM(D:D))*100</f>
        <v>3.0240839255483661E-3</v>
      </c>
      <c r="F5696">
        <f t="shared" si="88"/>
        <v>313660</v>
      </c>
      <c r="G5696" s="1">
        <f>(Comuni[[#This Row],[Popolazione2011]]/Comuni[[#This Row],[TOT POP REGIONE ]])*100</f>
        <v>0.57291334566090679</v>
      </c>
      <c r="H5696" t="str">
        <f>IF(Comuni[[#This Row],[Popolazione2011]]&gt;300000,"MAGGIORE","")</f>
        <v/>
      </c>
      <c r="I5696" t="str">
        <f>_xlfn.XLOOKUP(Comuni[[#This Row],[Regione]],Ripartizione_geografica[Regione],Ripartizione_geografica[Ripartizione geografica])</f>
        <v>Sud</v>
      </c>
      <c r="J5696">
        <f>_xlfn.XLOOKUP(Comuni[[#This Row],[Regione]],Ripartizione_geografica[Regione],Ripartizione_geografica[Codice Regione])</f>
        <v>14</v>
      </c>
      <c r="K5696">
        <f>_xlfn.XLOOKUP(Comuni[[#This Row],[Regione]],Table_0[Regione],Table_0[Totale])</f>
        <v>104688</v>
      </c>
      <c r="L5696">
        <f>_xlfn.XLOOKUP(Comuni[[#This Row],[Regione]],Table_0[Regione],Table_0[Guariti])</f>
        <v>102635</v>
      </c>
      <c r="M5696">
        <f>_xlfn.XLOOKUP(Comuni[[#This Row],[Regione]],Table_0[Regione],Table_0[Deceduti])</f>
        <v>778</v>
      </c>
      <c r="N5696" s="1">
        <f>(Comuni[[#This Row],[Popolazione2011]]/Comuni[[#This Row],[Ammalati TOT]])*100</f>
        <v>1.7165291150848236</v>
      </c>
      <c r="O5696">
        <f>_xlfn.XLOOKUP(Comuni[[#This Row],[Regione]],Table_0[Regione],Table_0[TOT AREA])</f>
        <v>5834728</v>
      </c>
      <c r="P5696" s="1">
        <f>(Comuni[[#This Row],[Popolazione2011]]/Comuni[[#This Row],[Ammalati AREA]])*100</f>
        <v>3.079835084000488E-2</v>
      </c>
    </row>
    <row r="5697" spans="1:16" x14ac:dyDescent="0.3">
      <c r="A5697" t="s">
        <v>5775</v>
      </c>
      <c r="B5697" t="s">
        <v>8033</v>
      </c>
      <c r="C5697" t="s">
        <v>5745</v>
      </c>
      <c r="D5697">
        <v>7142</v>
      </c>
      <c r="E5697" s="1">
        <f>(Comuni[[#This Row],[Popolazione2011]]/SUM(D:D))*100</f>
        <v>1.2018924538823837E-2</v>
      </c>
      <c r="F5697">
        <f t="shared" si="88"/>
        <v>313660</v>
      </c>
      <c r="G5697" s="1">
        <f>(Comuni[[#This Row],[Popolazione2011]]/Comuni[[#This Row],[TOT POP REGIONE ]])*100</f>
        <v>2.2769878212076771</v>
      </c>
      <c r="H5697" t="str">
        <f>IF(Comuni[[#This Row],[Popolazione2011]]&gt;300000,"MAGGIORE","")</f>
        <v/>
      </c>
      <c r="I5697" t="str">
        <f>_xlfn.XLOOKUP(Comuni[[#This Row],[Regione]],Ripartizione_geografica[Regione],Ripartizione_geografica[Ripartizione geografica])</f>
        <v>Sud</v>
      </c>
      <c r="J5697">
        <f>_xlfn.XLOOKUP(Comuni[[#This Row],[Regione]],Ripartizione_geografica[Regione],Ripartizione_geografica[Codice Regione])</f>
        <v>14</v>
      </c>
      <c r="K5697">
        <f>_xlfn.XLOOKUP(Comuni[[#This Row],[Regione]],Table_0[Regione],Table_0[Totale])</f>
        <v>104688</v>
      </c>
      <c r="L5697">
        <f>_xlfn.XLOOKUP(Comuni[[#This Row],[Regione]],Table_0[Regione],Table_0[Guariti])</f>
        <v>102635</v>
      </c>
      <c r="M5697">
        <f>_xlfn.XLOOKUP(Comuni[[#This Row],[Regione]],Table_0[Regione],Table_0[Deceduti])</f>
        <v>778</v>
      </c>
      <c r="N5697" s="1">
        <f>(Comuni[[#This Row],[Popolazione2011]]/Comuni[[#This Row],[Ammalati TOT]])*100</f>
        <v>6.8221763716949404</v>
      </c>
      <c r="O5697">
        <f>_xlfn.XLOOKUP(Comuni[[#This Row],[Regione]],Table_0[Regione],Table_0[TOT AREA])</f>
        <v>5834728</v>
      </c>
      <c r="P5697" s="1">
        <f>(Comuni[[#This Row],[Popolazione2011]]/Comuni[[#This Row],[Ammalati AREA]])*100</f>
        <v>0.12240502042254583</v>
      </c>
    </row>
    <row r="5698" spans="1:16" x14ac:dyDescent="0.3">
      <c r="A5698" t="s">
        <v>5776</v>
      </c>
      <c r="B5698" t="s">
        <v>8033</v>
      </c>
      <c r="C5698" t="s">
        <v>5745</v>
      </c>
      <c r="D5698">
        <v>826</v>
      </c>
      <c r="E5698" s="1">
        <f>(Comuni[[#This Row],[Popolazione2011]]/SUM(D:D))*100</f>
        <v>1.3900352378981363E-3</v>
      </c>
      <c r="F5698">
        <f t="shared" ref="F5698:F5761" si="89">SUMIFS(D:D,B:B,B5698)</f>
        <v>313660</v>
      </c>
      <c r="G5698" s="1">
        <f>(Comuni[[#This Row],[Popolazione2011]]/Comuni[[#This Row],[TOT POP REGIONE ]])*100</f>
        <v>0.26334247274118472</v>
      </c>
      <c r="H5698" t="str">
        <f>IF(Comuni[[#This Row],[Popolazione2011]]&gt;300000,"MAGGIORE","")</f>
        <v/>
      </c>
      <c r="I5698" t="str">
        <f>_xlfn.XLOOKUP(Comuni[[#This Row],[Regione]],Ripartizione_geografica[Regione],Ripartizione_geografica[Ripartizione geografica])</f>
        <v>Sud</v>
      </c>
      <c r="J5698">
        <f>_xlfn.XLOOKUP(Comuni[[#This Row],[Regione]],Ripartizione_geografica[Regione],Ripartizione_geografica[Codice Regione])</f>
        <v>14</v>
      </c>
      <c r="K5698">
        <f>_xlfn.XLOOKUP(Comuni[[#This Row],[Regione]],Table_0[Regione],Table_0[Totale])</f>
        <v>104688</v>
      </c>
      <c r="L5698">
        <f>_xlfn.XLOOKUP(Comuni[[#This Row],[Regione]],Table_0[Regione],Table_0[Guariti])</f>
        <v>102635</v>
      </c>
      <c r="M5698">
        <f>_xlfn.XLOOKUP(Comuni[[#This Row],[Regione]],Table_0[Regione],Table_0[Deceduti])</f>
        <v>778</v>
      </c>
      <c r="N5698" s="1">
        <f>(Comuni[[#This Row],[Popolazione2011]]/Comuni[[#This Row],[Ammalati TOT]])*100</f>
        <v>0.78901115696163837</v>
      </c>
      <c r="O5698">
        <f>_xlfn.XLOOKUP(Comuni[[#This Row],[Regione]],Table_0[Regione],Table_0[TOT AREA])</f>
        <v>5834728</v>
      </c>
      <c r="P5698" s="1">
        <f>(Comuni[[#This Row],[Popolazione2011]]/Comuni[[#This Row],[Ammalati AREA]])*100</f>
        <v>1.415661535550586E-2</v>
      </c>
    </row>
    <row r="5699" spans="1:16" x14ac:dyDescent="0.3">
      <c r="A5699" t="s">
        <v>5777</v>
      </c>
      <c r="B5699" t="s">
        <v>8033</v>
      </c>
      <c r="C5699" t="s">
        <v>5745</v>
      </c>
      <c r="D5699">
        <v>734</v>
      </c>
      <c r="E5699" s="1">
        <f>(Comuni[[#This Row],[Popolazione2011]]/SUM(D:D))*100</f>
        <v>1.2352129111588763E-3</v>
      </c>
      <c r="F5699">
        <f t="shared" si="89"/>
        <v>313660</v>
      </c>
      <c r="G5699" s="1">
        <f>(Comuni[[#This Row],[Popolazione2011]]/Comuni[[#This Row],[TOT POP REGIONE ]])*100</f>
        <v>0.23401134986928523</v>
      </c>
      <c r="H5699" t="str">
        <f>IF(Comuni[[#This Row],[Popolazione2011]]&gt;300000,"MAGGIORE","")</f>
        <v/>
      </c>
      <c r="I5699" t="str">
        <f>_xlfn.XLOOKUP(Comuni[[#This Row],[Regione]],Ripartizione_geografica[Regione],Ripartizione_geografica[Ripartizione geografica])</f>
        <v>Sud</v>
      </c>
      <c r="J5699">
        <f>_xlfn.XLOOKUP(Comuni[[#This Row],[Regione]],Ripartizione_geografica[Regione],Ripartizione_geografica[Codice Regione])</f>
        <v>14</v>
      </c>
      <c r="K5699">
        <f>_xlfn.XLOOKUP(Comuni[[#This Row],[Regione]],Table_0[Regione],Table_0[Totale])</f>
        <v>104688</v>
      </c>
      <c r="L5699">
        <f>_xlfn.XLOOKUP(Comuni[[#This Row],[Regione]],Table_0[Regione],Table_0[Guariti])</f>
        <v>102635</v>
      </c>
      <c r="M5699">
        <f>_xlfn.XLOOKUP(Comuni[[#This Row],[Regione]],Table_0[Regione],Table_0[Deceduti])</f>
        <v>778</v>
      </c>
      <c r="N5699" s="1">
        <f>(Comuni[[#This Row],[Popolazione2011]]/Comuni[[#This Row],[Ammalati TOT]])*100</f>
        <v>0.70113097967293281</v>
      </c>
      <c r="O5699">
        <f>_xlfn.XLOOKUP(Comuni[[#This Row],[Regione]],Table_0[Regione],Table_0[TOT AREA])</f>
        <v>5834728</v>
      </c>
      <c r="P5699" s="1">
        <f>(Comuni[[#This Row],[Popolazione2011]]/Comuni[[#This Row],[Ammalati AREA]])*100</f>
        <v>1.2579849480558476E-2</v>
      </c>
    </row>
    <row r="5700" spans="1:16" x14ac:dyDescent="0.3">
      <c r="A5700" t="s">
        <v>5778</v>
      </c>
      <c r="B5700" t="s">
        <v>8033</v>
      </c>
      <c r="C5700" t="s">
        <v>5745</v>
      </c>
      <c r="D5700">
        <v>538</v>
      </c>
      <c r="E5700" s="1">
        <f>(Comuni[[#This Row],[Popolazione2011]]/SUM(D:D))*100</f>
        <v>9.0537404114914911E-4</v>
      </c>
      <c r="F5700">
        <f t="shared" si="89"/>
        <v>313660</v>
      </c>
      <c r="G5700" s="1">
        <f>(Comuni[[#This Row],[Popolazione2011]]/Comuni[[#This Row],[TOT POP REGIONE ]])*100</f>
        <v>0.17152330549002104</v>
      </c>
      <c r="H5700" t="str">
        <f>IF(Comuni[[#This Row],[Popolazione2011]]&gt;300000,"MAGGIORE","")</f>
        <v/>
      </c>
      <c r="I5700" t="str">
        <f>_xlfn.XLOOKUP(Comuni[[#This Row],[Regione]],Ripartizione_geografica[Regione],Ripartizione_geografica[Ripartizione geografica])</f>
        <v>Sud</v>
      </c>
      <c r="J5700">
        <f>_xlfn.XLOOKUP(Comuni[[#This Row],[Regione]],Ripartizione_geografica[Regione],Ripartizione_geografica[Codice Regione])</f>
        <v>14</v>
      </c>
      <c r="K5700">
        <f>_xlfn.XLOOKUP(Comuni[[#This Row],[Regione]],Table_0[Regione],Table_0[Totale])</f>
        <v>104688</v>
      </c>
      <c r="L5700">
        <f>_xlfn.XLOOKUP(Comuni[[#This Row],[Regione]],Table_0[Regione],Table_0[Guariti])</f>
        <v>102635</v>
      </c>
      <c r="M5700">
        <f>_xlfn.XLOOKUP(Comuni[[#This Row],[Regione]],Table_0[Regione],Table_0[Deceduti])</f>
        <v>778</v>
      </c>
      <c r="N5700" s="1">
        <f>(Comuni[[#This Row],[Popolazione2011]]/Comuni[[#This Row],[Ammalati TOT]])*100</f>
        <v>0.51390799327525594</v>
      </c>
      <c r="O5700">
        <f>_xlfn.XLOOKUP(Comuni[[#This Row],[Regione]],Table_0[Regione],Table_0[TOT AREA])</f>
        <v>5834728</v>
      </c>
      <c r="P5700" s="1">
        <f>(Comuni[[#This Row],[Popolazione2011]]/Comuni[[#This Row],[Ammalati AREA]])*100</f>
        <v>9.2206526165401377E-3</v>
      </c>
    </row>
    <row r="5701" spans="1:16" x14ac:dyDescent="0.3">
      <c r="A5701" t="s">
        <v>5779</v>
      </c>
      <c r="B5701" t="s">
        <v>8033</v>
      </c>
      <c r="C5701" t="s">
        <v>5745</v>
      </c>
      <c r="D5701">
        <v>621</v>
      </c>
      <c r="E5701" s="1">
        <f>(Comuni[[#This Row],[Popolazione2011]]/SUM(D:D))*100</f>
        <v>1.0450507054900031E-3</v>
      </c>
      <c r="F5701">
        <f t="shared" si="89"/>
        <v>313660</v>
      </c>
      <c r="G5701" s="1">
        <f>(Comuni[[#This Row],[Popolazione2011]]/Comuni[[#This Row],[TOT POP REGIONE ]])*100</f>
        <v>0.19798507938532167</v>
      </c>
      <c r="H5701" t="str">
        <f>IF(Comuni[[#This Row],[Popolazione2011]]&gt;300000,"MAGGIORE","")</f>
        <v/>
      </c>
      <c r="I5701" t="str">
        <f>_xlfn.XLOOKUP(Comuni[[#This Row],[Regione]],Ripartizione_geografica[Regione],Ripartizione_geografica[Ripartizione geografica])</f>
        <v>Sud</v>
      </c>
      <c r="J5701">
        <f>_xlfn.XLOOKUP(Comuni[[#This Row],[Regione]],Ripartizione_geografica[Regione],Ripartizione_geografica[Codice Regione])</f>
        <v>14</v>
      </c>
      <c r="K5701">
        <f>_xlfn.XLOOKUP(Comuni[[#This Row],[Regione]],Table_0[Regione],Table_0[Totale])</f>
        <v>104688</v>
      </c>
      <c r="L5701">
        <f>_xlfn.XLOOKUP(Comuni[[#This Row],[Regione]],Table_0[Regione],Table_0[Guariti])</f>
        <v>102635</v>
      </c>
      <c r="M5701">
        <f>_xlfn.XLOOKUP(Comuni[[#This Row],[Regione]],Table_0[Regione],Table_0[Deceduti])</f>
        <v>778</v>
      </c>
      <c r="N5701" s="1">
        <f>(Comuni[[#This Row],[Popolazione2011]]/Comuni[[#This Row],[Ammalati TOT]])*100</f>
        <v>0.59319119669876197</v>
      </c>
      <c r="O5701">
        <f>_xlfn.XLOOKUP(Comuni[[#This Row],[Regione]],Table_0[Regione],Table_0[TOT AREA])</f>
        <v>5834728</v>
      </c>
      <c r="P5701" s="1">
        <f>(Comuni[[#This Row],[Popolazione2011]]/Comuni[[#This Row],[Ammalati AREA]])*100</f>
        <v>1.0643169655894841E-2</v>
      </c>
    </row>
    <row r="5702" spans="1:16" x14ac:dyDescent="0.3">
      <c r="A5702" t="s">
        <v>5780</v>
      </c>
      <c r="B5702" t="s">
        <v>8033</v>
      </c>
      <c r="C5702" t="s">
        <v>5745</v>
      </c>
      <c r="D5702">
        <v>1231</v>
      </c>
      <c r="E5702" s="1">
        <f>(Comuni[[#This Row],[Popolazione2011]]/SUM(D:D))*100</f>
        <v>2.071590045826399E-3</v>
      </c>
      <c r="F5702">
        <f t="shared" si="89"/>
        <v>313660</v>
      </c>
      <c r="G5702" s="1">
        <f>(Comuni[[#This Row],[Popolazione2011]]/Comuni[[#This Row],[TOT POP REGIONE ]])*100</f>
        <v>0.39246317668813369</v>
      </c>
      <c r="H5702" t="str">
        <f>IF(Comuni[[#This Row],[Popolazione2011]]&gt;300000,"MAGGIORE","")</f>
        <v/>
      </c>
      <c r="I5702" t="str">
        <f>_xlfn.XLOOKUP(Comuni[[#This Row],[Regione]],Ripartizione_geografica[Regione],Ripartizione_geografica[Ripartizione geografica])</f>
        <v>Sud</v>
      </c>
      <c r="J5702">
        <f>_xlfn.XLOOKUP(Comuni[[#This Row],[Regione]],Ripartizione_geografica[Regione],Ripartizione_geografica[Codice Regione])</f>
        <v>14</v>
      </c>
      <c r="K5702">
        <f>_xlfn.XLOOKUP(Comuni[[#This Row],[Regione]],Table_0[Regione],Table_0[Totale])</f>
        <v>104688</v>
      </c>
      <c r="L5702">
        <f>_xlfn.XLOOKUP(Comuni[[#This Row],[Regione]],Table_0[Regione],Table_0[Guariti])</f>
        <v>102635</v>
      </c>
      <c r="M5702">
        <f>_xlfn.XLOOKUP(Comuni[[#This Row],[Regione]],Table_0[Regione],Table_0[Deceduti])</f>
        <v>778</v>
      </c>
      <c r="N5702" s="1">
        <f>(Comuni[[#This Row],[Popolazione2011]]/Comuni[[#This Row],[Ammalati TOT]])*100</f>
        <v>1.1758749808956137</v>
      </c>
      <c r="O5702">
        <f>_xlfn.XLOOKUP(Comuni[[#This Row],[Regione]],Table_0[Regione],Table_0[TOT AREA])</f>
        <v>5834728</v>
      </c>
      <c r="P5702" s="1">
        <f>(Comuni[[#This Row],[Popolazione2011]]/Comuni[[#This Row],[Ammalati AREA]])*100</f>
        <v>2.1097812957176412E-2</v>
      </c>
    </row>
    <row r="5703" spans="1:16" x14ac:dyDescent="0.3">
      <c r="A5703" t="s">
        <v>5781</v>
      </c>
      <c r="B5703" t="s">
        <v>8033</v>
      </c>
      <c r="C5703" t="s">
        <v>5745</v>
      </c>
      <c r="D5703">
        <v>1110</v>
      </c>
      <c r="E5703" s="1">
        <f>(Comuni[[#This Row],[Popolazione2011]]/SUM(D:D))*100</f>
        <v>1.8679650291367205E-3</v>
      </c>
      <c r="F5703">
        <f t="shared" si="89"/>
        <v>313660</v>
      </c>
      <c r="G5703" s="1">
        <f>(Comuni[[#This Row],[Popolazione2011]]/Comuni[[#This Row],[TOT POP REGIONE ]])*100</f>
        <v>0.35388637378052668</v>
      </c>
      <c r="H5703" t="str">
        <f>IF(Comuni[[#This Row],[Popolazione2011]]&gt;300000,"MAGGIORE","")</f>
        <v/>
      </c>
      <c r="I5703" t="str">
        <f>_xlfn.XLOOKUP(Comuni[[#This Row],[Regione]],Ripartizione_geografica[Regione],Ripartizione_geografica[Ripartizione geografica])</f>
        <v>Sud</v>
      </c>
      <c r="J5703">
        <f>_xlfn.XLOOKUP(Comuni[[#This Row],[Regione]],Ripartizione_geografica[Regione],Ripartizione_geografica[Codice Regione])</f>
        <v>14</v>
      </c>
      <c r="K5703">
        <f>_xlfn.XLOOKUP(Comuni[[#This Row],[Regione]],Table_0[Regione],Table_0[Totale])</f>
        <v>104688</v>
      </c>
      <c r="L5703">
        <f>_xlfn.XLOOKUP(Comuni[[#This Row],[Regione]],Table_0[Regione],Table_0[Guariti])</f>
        <v>102635</v>
      </c>
      <c r="M5703">
        <f>_xlfn.XLOOKUP(Comuni[[#This Row],[Regione]],Table_0[Regione],Table_0[Deceduti])</f>
        <v>778</v>
      </c>
      <c r="N5703" s="1">
        <f>(Comuni[[#This Row],[Popolazione2011]]/Comuni[[#This Row],[Ammalati TOT]])*100</f>
        <v>1.0602934433745987</v>
      </c>
      <c r="O5703">
        <f>_xlfn.XLOOKUP(Comuni[[#This Row],[Regione]],Table_0[Regione],Table_0[TOT AREA])</f>
        <v>5834728</v>
      </c>
      <c r="P5703" s="1">
        <f>(Comuni[[#This Row],[Popolazione2011]]/Comuni[[#This Row],[Ammalati AREA]])*100</f>
        <v>1.9024023056430396E-2</v>
      </c>
    </row>
    <row r="5704" spans="1:16" x14ac:dyDescent="0.3">
      <c r="A5704" t="s">
        <v>5782</v>
      </c>
      <c r="B5704" t="s">
        <v>8033</v>
      </c>
      <c r="C5704" t="s">
        <v>5745</v>
      </c>
      <c r="D5704">
        <v>2157</v>
      </c>
      <c r="E5704" s="1">
        <f>(Comuni[[#This Row],[Popolazione2011]]/SUM(D:D))*100</f>
        <v>3.6299104214845999E-3</v>
      </c>
      <c r="F5704">
        <f t="shared" si="89"/>
        <v>313660</v>
      </c>
      <c r="G5704" s="1">
        <f>(Comuni[[#This Row],[Popolazione2011]]/Comuni[[#This Row],[TOT POP REGIONE ]])*100</f>
        <v>0.68768730472486128</v>
      </c>
      <c r="H5704" t="str">
        <f>IF(Comuni[[#This Row],[Popolazione2011]]&gt;300000,"MAGGIORE","")</f>
        <v/>
      </c>
      <c r="I5704" t="str">
        <f>_xlfn.XLOOKUP(Comuni[[#This Row],[Regione]],Ripartizione_geografica[Regione],Ripartizione_geografica[Ripartizione geografica])</f>
        <v>Sud</v>
      </c>
      <c r="J5704">
        <f>_xlfn.XLOOKUP(Comuni[[#This Row],[Regione]],Ripartizione_geografica[Regione],Ripartizione_geografica[Codice Regione])</f>
        <v>14</v>
      </c>
      <c r="K5704">
        <f>_xlfn.XLOOKUP(Comuni[[#This Row],[Regione]],Table_0[Regione],Table_0[Totale])</f>
        <v>104688</v>
      </c>
      <c r="L5704">
        <f>_xlfn.XLOOKUP(Comuni[[#This Row],[Regione]],Table_0[Regione],Table_0[Guariti])</f>
        <v>102635</v>
      </c>
      <c r="M5704">
        <f>_xlfn.XLOOKUP(Comuni[[#This Row],[Regione]],Table_0[Regione],Table_0[Deceduti])</f>
        <v>778</v>
      </c>
      <c r="N5704" s="1">
        <f>(Comuni[[#This Row],[Popolazione2011]]/Comuni[[#This Row],[Ammalati TOT]])*100</f>
        <v>2.0604080696928015</v>
      </c>
      <c r="O5704">
        <f>_xlfn.XLOOKUP(Comuni[[#This Row],[Regione]],Table_0[Regione],Table_0[TOT AREA])</f>
        <v>5834728</v>
      </c>
      <c r="P5704" s="1">
        <f>(Comuni[[#This Row],[Popolazione2011]]/Comuni[[#This Row],[Ammalati AREA]])*100</f>
        <v>3.6968304263712032E-2</v>
      </c>
    </row>
    <row r="5705" spans="1:16" x14ac:dyDescent="0.3">
      <c r="A5705" t="s">
        <v>5744</v>
      </c>
      <c r="B5705" t="s">
        <v>8033</v>
      </c>
      <c r="C5705" t="s">
        <v>5745</v>
      </c>
      <c r="D5705">
        <v>162</v>
      </c>
      <c r="E5705" s="1">
        <f>(Comuni[[#This Row],[Popolazione2011]]/SUM(D:D))*100</f>
        <v>2.7262192317130515E-4</v>
      </c>
      <c r="F5705">
        <f t="shared" si="89"/>
        <v>313660</v>
      </c>
      <c r="G5705" s="1">
        <f>(Comuni[[#This Row],[Popolazione2011]]/Comuni[[#This Row],[TOT POP REGIONE ]])*100</f>
        <v>5.164828157877957E-2</v>
      </c>
      <c r="H5705" t="str">
        <f>IF(Comuni[[#This Row],[Popolazione2011]]&gt;300000,"MAGGIORE","")</f>
        <v/>
      </c>
      <c r="I5705" t="str">
        <f>_xlfn.XLOOKUP(Comuni[[#This Row],[Regione]],Ripartizione_geografica[Regione],Ripartizione_geografica[Ripartizione geografica])</f>
        <v>Sud</v>
      </c>
      <c r="J5705">
        <f>_xlfn.XLOOKUP(Comuni[[#This Row],[Regione]],Ripartizione_geografica[Regione],Ripartizione_geografica[Codice Regione])</f>
        <v>14</v>
      </c>
      <c r="K5705">
        <f>_xlfn.XLOOKUP(Comuni[[#This Row],[Regione]],Table_0[Regione],Table_0[Totale])</f>
        <v>104688</v>
      </c>
      <c r="L5705">
        <f>_xlfn.XLOOKUP(Comuni[[#This Row],[Regione]],Table_0[Regione],Table_0[Guariti])</f>
        <v>102635</v>
      </c>
      <c r="M5705">
        <f>_xlfn.XLOOKUP(Comuni[[#This Row],[Regione]],Table_0[Regione],Table_0[Deceduti])</f>
        <v>778</v>
      </c>
      <c r="N5705" s="1">
        <f>(Comuni[[#This Row],[Popolazione2011]]/Comuni[[#This Row],[Ammalati TOT]])*100</f>
        <v>0.15474552957359008</v>
      </c>
      <c r="O5705">
        <f>_xlfn.XLOOKUP(Comuni[[#This Row],[Regione]],Table_0[Regione],Table_0[TOT AREA])</f>
        <v>5834728</v>
      </c>
      <c r="P5705" s="1">
        <f>(Comuni[[#This Row],[Popolazione2011]]/Comuni[[#This Row],[Ammalati AREA]])*100</f>
        <v>2.7764790406682198E-3</v>
      </c>
    </row>
    <row r="5706" spans="1:16" x14ac:dyDescent="0.3">
      <c r="A5706" t="s">
        <v>5783</v>
      </c>
      <c r="B5706" t="s">
        <v>8033</v>
      </c>
      <c r="C5706" t="s">
        <v>5745</v>
      </c>
      <c r="D5706">
        <v>553</v>
      </c>
      <c r="E5706" s="1">
        <f>(Comuni[[#This Row],[Popolazione2011]]/SUM(D:D))*100</f>
        <v>9.306168118131589E-4</v>
      </c>
      <c r="F5706">
        <f t="shared" si="89"/>
        <v>313660</v>
      </c>
      <c r="G5706" s="1">
        <f>(Comuni[[#This Row],[Popolazione2011]]/Comuni[[#This Row],[TOT POP REGIONE ]])*100</f>
        <v>0.17630555378435248</v>
      </c>
      <c r="H5706" t="str">
        <f>IF(Comuni[[#This Row],[Popolazione2011]]&gt;300000,"MAGGIORE","")</f>
        <v/>
      </c>
      <c r="I5706" t="str">
        <f>_xlfn.XLOOKUP(Comuni[[#This Row],[Regione]],Ripartizione_geografica[Regione],Ripartizione_geografica[Ripartizione geografica])</f>
        <v>Sud</v>
      </c>
      <c r="J5706">
        <f>_xlfn.XLOOKUP(Comuni[[#This Row],[Regione]],Ripartizione_geografica[Regione],Ripartizione_geografica[Codice Regione])</f>
        <v>14</v>
      </c>
      <c r="K5706">
        <f>_xlfn.XLOOKUP(Comuni[[#This Row],[Regione]],Table_0[Regione],Table_0[Totale])</f>
        <v>104688</v>
      </c>
      <c r="L5706">
        <f>_xlfn.XLOOKUP(Comuni[[#This Row],[Regione]],Table_0[Regione],Table_0[Guariti])</f>
        <v>102635</v>
      </c>
      <c r="M5706">
        <f>_xlfn.XLOOKUP(Comuni[[#This Row],[Regione]],Table_0[Regione],Table_0[Deceduti])</f>
        <v>778</v>
      </c>
      <c r="N5706" s="1">
        <f>(Comuni[[#This Row],[Popolazione2011]]/Comuni[[#This Row],[Ammalati TOT]])*100</f>
        <v>0.52823628305058845</v>
      </c>
      <c r="O5706">
        <f>_xlfn.XLOOKUP(Comuni[[#This Row],[Regione]],Table_0[Regione],Table_0[TOT AREA])</f>
        <v>5834728</v>
      </c>
      <c r="P5706" s="1">
        <f>(Comuni[[#This Row],[Popolazione2011]]/Comuni[[#This Row],[Ammalati AREA]])*100</f>
        <v>9.4777340091946015E-3</v>
      </c>
    </row>
    <row r="5707" spans="1:16" x14ac:dyDescent="0.3">
      <c r="A5707" t="s">
        <v>5784</v>
      </c>
      <c r="B5707" t="s">
        <v>8033</v>
      </c>
      <c r="C5707" t="s">
        <v>5745</v>
      </c>
      <c r="D5707">
        <v>1150</v>
      </c>
      <c r="E5707" s="1">
        <f>(Comuni[[#This Row],[Popolazione2011]]/SUM(D:D))*100</f>
        <v>1.9352790842407464E-3</v>
      </c>
      <c r="F5707">
        <f t="shared" si="89"/>
        <v>313660</v>
      </c>
      <c r="G5707" s="1">
        <f>(Comuni[[#This Row],[Popolazione2011]]/Comuni[[#This Row],[TOT POP REGIONE ]])*100</f>
        <v>0.36663903589874386</v>
      </c>
      <c r="H5707" t="str">
        <f>IF(Comuni[[#This Row],[Popolazione2011]]&gt;300000,"MAGGIORE","")</f>
        <v/>
      </c>
      <c r="I5707" t="str">
        <f>_xlfn.XLOOKUP(Comuni[[#This Row],[Regione]],Ripartizione_geografica[Regione],Ripartizione_geografica[Ripartizione geografica])</f>
        <v>Sud</v>
      </c>
      <c r="J5707">
        <f>_xlfn.XLOOKUP(Comuni[[#This Row],[Regione]],Ripartizione_geografica[Regione],Ripartizione_geografica[Codice Regione])</f>
        <v>14</v>
      </c>
      <c r="K5707">
        <f>_xlfn.XLOOKUP(Comuni[[#This Row],[Regione]],Table_0[Regione],Table_0[Totale])</f>
        <v>104688</v>
      </c>
      <c r="L5707">
        <f>_xlfn.XLOOKUP(Comuni[[#This Row],[Regione]],Table_0[Regione],Table_0[Guariti])</f>
        <v>102635</v>
      </c>
      <c r="M5707">
        <f>_xlfn.XLOOKUP(Comuni[[#This Row],[Regione]],Table_0[Regione],Table_0[Deceduti])</f>
        <v>778</v>
      </c>
      <c r="N5707" s="1">
        <f>(Comuni[[#This Row],[Popolazione2011]]/Comuni[[#This Row],[Ammalati TOT]])*100</f>
        <v>1.0985022161088185</v>
      </c>
      <c r="O5707">
        <f>_xlfn.XLOOKUP(Comuni[[#This Row],[Regione]],Table_0[Regione],Table_0[TOT AREA])</f>
        <v>5834728</v>
      </c>
      <c r="P5707" s="1">
        <f>(Comuni[[#This Row],[Popolazione2011]]/Comuni[[#This Row],[Ammalati AREA]])*100</f>
        <v>1.97095734368423E-2</v>
      </c>
    </row>
    <row r="5708" spans="1:16" x14ac:dyDescent="0.3">
      <c r="A5708" t="s">
        <v>5785</v>
      </c>
      <c r="B5708" t="s">
        <v>8033</v>
      </c>
      <c r="C5708" t="s">
        <v>5745</v>
      </c>
      <c r="D5708">
        <v>1423</v>
      </c>
      <c r="E5708" s="1">
        <f>(Comuni[[#This Row],[Popolazione2011]]/SUM(D:D))*100</f>
        <v>2.3946975103257238E-3</v>
      </c>
      <c r="F5708">
        <f t="shared" si="89"/>
        <v>313660</v>
      </c>
      <c r="G5708" s="1">
        <f>(Comuni[[#This Row],[Popolazione2011]]/Comuni[[#This Row],[TOT POP REGIONE ]])*100</f>
        <v>0.4536759548555761</v>
      </c>
      <c r="H5708" t="str">
        <f>IF(Comuni[[#This Row],[Popolazione2011]]&gt;300000,"MAGGIORE","")</f>
        <v/>
      </c>
      <c r="I5708" t="str">
        <f>_xlfn.XLOOKUP(Comuni[[#This Row],[Regione]],Ripartizione_geografica[Regione],Ripartizione_geografica[Ripartizione geografica])</f>
        <v>Sud</v>
      </c>
      <c r="J5708">
        <f>_xlfn.XLOOKUP(Comuni[[#This Row],[Regione]],Ripartizione_geografica[Regione],Ripartizione_geografica[Codice Regione])</f>
        <v>14</v>
      </c>
      <c r="K5708">
        <f>_xlfn.XLOOKUP(Comuni[[#This Row],[Regione]],Table_0[Regione],Table_0[Totale])</f>
        <v>104688</v>
      </c>
      <c r="L5708">
        <f>_xlfn.XLOOKUP(Comuni[[#This Row],[Regione]],Table_0[Regione],Table_0[Guariti])</f>
        <v>102635</v>
      </c>
      <c r="M5708">
        <f>_xlfn.XLOOKUP(Comuni[[#This Row],[Regione]],Table_0[Regione],Table_0[Deceduti])</f>
        <v>778</v>
      </c>
      <c r="N5708" s="1">
        <f>(Comuni[[#This Row],[Popolazione2011]]/Comuni[[#This Row],[Ammalati TOT]])*100</f>
        <v>1.3592770900198685</v>
      </c>
      <c r="O5708">
        <f>_xlfn.XLOOKUP(Comuni[[#This Row],[Regione]],Table_0[Regione],Table_0[TOT AREA])</f>
        <v>5834728</v>
      </c>
      <c r="P5708" s="1">
        <f>(Comuni[[#This Row],[Popolazione2011]]/Comuni[[#This Row],[Ammalati AREA]])*100</f>
        <v>2.438845478315356E-2</v>
      </c>
    </row>
    <row r="5709" spans="1:16" x14ac:dyDescent="0.3">
      <c r="A5709" t="s">
        <v>5786</v>
      </c>
      <c r="B5709" t="s">
        <v>8033</v>
      </c>
      <c r="C5709" t="s">
        <v>5745</v>
      </c>
      <c r="D5709">
        <v>1650</v>
      </c>
      <c r="E5709" s="1">
        <f>(Comuni[[#This Row],[Popolazione2011]]/SUM(D:D))*100</f>
        <v>2.7767047730410709E-3</v>
      </c>
      <c r="F5709">
        <f t="shared" si="89"/>
        <v>313660</v>
      </c>
      <c r="G5709" s="1">
        <f>(Comuni[[#This Row],[Popolazione2011]]/Comuni[[#This Row],[TOT POP REGIONE ]])*100</f>
        <v>0.52604731237645863</v>
      </c>
      <c r="H5709" t="str">
        <f>IF(Comuni[[#This Row],[Popolazione2011]]&gt;300000,"MAGGIORE","")</f>
        <v/>
      </c>
      <c r="I5709" t="str">
        <f>_xlfn.XLOOKUP(Comuni[[#This Row],[Regione]],Ripartizione_geografica[Regione],Ripartizione_geografica[Ripartizione geografica])</f>
        <v>Sud</v>
      </c>
      <c r="J5709">
        <f>_xlfn.XLOOKUP(Comuni[[#This Row],[Regione]],Ripartizione_geografica[Regione],Ripartizione_geografica[Codice Regione])</f>
        <v>14</v>
      </c>
      <c r="K5709">
        <f>_xlfn.XLOOKUP(Comuni[[#This Row],[Regione]],Table_0[Regione],Table_0[Totale])</f>
        <v>104688</v>
      </c>
      <c r="L5709">
        <f>_xlfn.XLOOKUP(Comuni[[#This Row],[Regione]],Table_0[Regione],Table_0[Guariti])</f>
        <v>102635</v>
      </c>
      <c r="M5709">
        <f>_xlfn.XLOOKUP(Comuni[[#This Row],[Regione]],Table_0[Regione],Table_0[Deceduti])</f>
        <v>778</v>
      </c>
      <c r="N5709" s="1">
        <f>(Comuni[[#This Row],[Popolazione2011]]/Comuni[[#This Row],[Ammalati TOT]])*100</f>
        <v>1.5761118752865657</v>
      </c>
      <c r="O5709">
        <f>_xlfn.XLOOKUP(Comuni[[#This Row],[Regione]],Table_0[Regione],Table_0[TOT AREA])</f>
        <v>5834728</v>
      </c>
      <c r="P5709" s="1">
        <f>(Comuni[[#This Row],[Popolazione2011]]/Comuni[[#This Row],[Ammalati AREA]])*100</f>
        <v>2.8278953191991127E-2</v>
      </c>
    </row>
    <row r="5710" spans="1:16" x14ac:dyDescent="0.3">
      <c r="A5710" t="s">
        <v>5787</v>
      </c>
      <c r="B5710" t="s">
        <v>8033</v>
      </c>
      <c r="C5710" t="s">
        <v>5745</v>
      </c>
      <c r="D5710">
        <v>384</v>
      </c>
      <c r="E5710" s="1">
        <f>(Comuni[[#This Row],[Popolazione2011]]/SUM(D:D))*100</f>
        <v>6.4621492899864926E-4</v>
      </c>
      <c r="F5710">
        <f t="shared" si="89"/>
        <v>313660</v>
      </c>
      <c r="G5710" s="1">
        <f>(Comuni[[#This Row],[Popolazione2011]]/Comuni[[#This Row],[TOT POP REGIONE ]])*100</f>
        <v>0.12242555633488492</v>
      </c>
      <c r="H5710" t="str">
        <f>IF(Comuni[[#This Row],[Popolazione2011]]&gt;300000,"MAGGIORE","")</f>
        <v/>
      </c>
      <c r="I5710" t="str">
        <f>_xlfn.XLOOKUP(Comuni[[#This Row],[Regione]],Ripartizione_geografica[Regione],Ripartizione_geografica[Ripartizione geografica])</f>
        <v>Sud</v>
      </c>
      <c r="J5710">
        <f>_xlfn.XLOOKUP(Comuni[[#This Row],[Regione]],Ripartizione_geografica[Regione],Ripartizione_geografica[Codice Regione])</f>
        <v>14</v>
      </c>
      <c r="K5710">
        <f>_xlfn.XLOOKUP(Comuni[[#This Row],[Regione]],Table_0[Regione],Table_0[Totale])</f>
        <v>104688</v>
      </c>
      <c r="L5710">
        <f>_xlfn.XLOOKUP(Comuni[[#This Row],[Regione]],Table_0[Regione],Table_0[Guariti])</f>
        <v>102635</v>
      </c>
      <c r="M5710">
        <f>_xlfn.XLOOKUP(Comuni[[#This Row],[Regione]],Table_0[Regione],Table_0[Deceduti])</f>
        <v>778</v>
      </c>
      <c r="N5710" s="1">
        <f>(Comuni[[#This Row],[Popolazione2011]]/Comuni[[#This Row],[Ammalati TOT]])*100</f>
        <v>0.36680421824850984</v>
      </c>
      <c r="O5710">
        <f>_xlfn.XLOOKUP(Comuni[[#This Row],[Regione]],Table_0[Regione],Table_0[TOT AREA])</f>
        <v>5834728</v>
      </c>
      <c r="P5710" s="1">
        <f>(Comuni[[#This Row],[Popolazione2011]]/Comuni[[#This Row],[Ammalati AREA]])*100</f>
        <v>6.5812836519542981E-3</v>
      </c>
    </row>
    <row r="5711" spans="1:16" x14ac:dyDescent="0.3">
      <c r="A5711" t="s">
        <v>5788</v>
      </c>
      <c r="B5711" t="s">
        <v>8033</v>
      </c>
      <c r="C5711" t="s">
        <v>5745</v>
      </c>
      <c r="D5711">
        <v>454</v>
      </c>
      <c r="E5711" s="1">
        <f>(Comuni[[#This Row],[Popolazione2011]]/SUM(D:D))*100</f>
        <v>7.6401452543069465E-4</v>
      </c>
      <c r="F5711">
        <f t="shared" si="89"/>
        <v>313660</v>
      </c>
      <c r="G5711" s="1">
        <f>(Comuni[[#This Row],[Popolazione2011]]/Comuni[[#This Row],[TOT POP REGIONE ]])*100</f>
        <v>0.14474271504176497</v>
      </c>
      <c r="H5711" t="str">
        <f>IF(Comuni[[#This Row],[Popolazione2011]]&gt;300000,"MAGGIORE","")</f>
        <v/>
      </c>
      <c r="I5711" t="str">
        <f>_xlfn.XLOOKUP(Comuni[[#This Row],[Regione]],Ripartizione_geografica[Regione],Ripartizione_geografica[Ripartizione geografica])</f>
        <v>Sud</v>
      </c>
      <c r="J5711">
        <f>_xlfn.XLOOKUP(Comuni[[#This Row],[Regione]],Ripartizione_geografica[Regione],Ripartizione_geografica[Codice Regione])</f>
        <v>14</v>
      </c>
      <c r="K5711">
        <f>_xlfn.XLOOKUP(Comuni[[#This Row],[Regione]],Table_0[Regione],Table_0[Totale])</f>
        <v>104688</v>
      </c>
      <c r="L5711">
        <f>_xlfn.XLOOKUP(Comuni[[#This Row],[Regione]],Table_0[Regione],Table_0[Guariti])</f>
        <v>102635</v>
      </c>
      <c r="M5711">
        <f>_xlfn.XLOOKUP(Comuni[[#This Row],[Regione]],Table_0[Regione],Table_0[Deceduti])</f>
        <v>778</v>
      </c>
      <c r="N5711" s="1">
        <f>(Comuni[[#This Row],[Popolazione2011]]/Comuni[[#This Row],[Ammalati TOT]])*100</f>
        <v>0.43366957053339444</v>
      </c>
      <c r="O5711">
        <f>_xlfn.XLOOKUP(Comuni[[#This Row],[Regione]],Table_0[Regione],Table_0[TOT AREA])</f>
        <v>5834728</v>
      </c>
      <c r="P5711" s="1">
        <f>(Comuni[[#This Row],[Popolazione2011]]/Comuni[[#This Row],[Ammalati AREA]])*100</f>
        <v>7.7809968176751334E-3</v>
      </c>
    </row>
    <row r="5712" spans="1:16" x14ac:dyDescent="0.3">
      <c r="A5712" t="s">
        <v>5789</v>
      </c>
      <c r="B5712" t="s">
        <v>8033</v>
      </c>
      <c r="C5712" t="s">
        <v>5745</v>
      </c>
      <c r="D5712">
        <v>6649</v>
      </c>
      <c r="E5712" s="1">
        <f>(Comuni[[#This Row],[Popolazione2011]]/SUM(D:D))*100</f>
        <v>1.1189278809666716E-2</v>
      </c>
      <c r="F5712">
        <f t="shared" si="89"/>
        <v>313660</v>
      </c>
      <c r="G5712" s="1">
        <f>(Comuni[[#This Row],[Popolazione2011]]/Comuni[[#This Row],[TOT POP REGIONE ]])*100</f>
        <v>2.1198112606006503</v>
      </c>
      <c r="H5712" t="str">
        <f>IF(Comuni[[#This Row],[Popolazione2011]]&gt;300000,"MAGGIORE","")</f>
        <v/>
      </c>
      <c r="I5712" t="str">
        <f>_xlfn.XLOOKUP(Comuni[[#This Row],[Regione]],Ripartizione_geografica[Regione],Ripartizione_geografica[Ripartizione geografica])</f>
        <v>Sud</v>
      </c>
      <c r="J5712">
        <f>_xlfn.XLOOKUP(Comuni[[#This Row],[Regione]],Ripartizione_geografica[Regione],Ripartizione_geografica[Codice Regione])</f>
        <v>14</v>
      </c>
      <c r="K5712">
        <f>_xlfn.XLOOKUP(Comuni[[#This Row],[Regione]],Table_0[Regione],Table_0[Totale])</f>
        <v>104688</v>
      </c>
      <c r="L5712">
        <f>_xlfn.XLOOKUP(Comuni[[#This Row],[Regione]],Table_0[Regione],Table_0[Guariti])</f>
        <v>102635</v>
      </c>
      <c r="M5712">
        <f>_xlfn.XLOOKUP(Comuni[[#This Row],[Regione]],Table_0[Regione],Table_0[Deceduti])</f>
        <v>778</v>
      </c>
      <c r="N5712" s="1">
        <f>(Comuni[[#This Row],[Popolazione2011]]/Comuni[[#This Row],[Ammalati TOT]])*100</f>
        <v>6.3512532477456825</v>
      </c>
      <c r="O5712">
        <f>_xlfn.XLOOKUP(Comuni[[#This Row],[Regione]],Table_0[Regione],Table_0[TOT AREA])</f>
        <v>5834728</v>
      </c>
      <c r="P5712" s="1">
        <f>(Comuni[[#This Row],[Popolazione2011]]/Comuni[[#This Row],[Ammalati AREA]])*100</f>
        <v>0.11395561198396909</v>
      </c>
    </row>
    <row r="5713" spans="1:16" x14ac:dyDescent="0.3">
      <c r="A5713" t="s">
        <v>5790</v>
      </c>
      <c r="B5713" t="s">
        <v>8033</v>
      </c>
      <c r="C5713" t="s">
        <v>5745</v>
      </c>
      <c r="D5713">
        <v>466</v>
      </c>
      <c r="E5713" s="1">
        <f>(Comuni[[#This Row],[Popolazione2011]]/SUM(D:D))*100</f>
        <v>7.842087419619024E-4</v>
      </c>
      <c r="F5713">
        <f t="shared" si="89"/>
        <v>313660</v>
      </c>
      <c r="G5713" s="1">
        <f>(Comuni[[#This Row],[Popolazione2011]]/Comuni[[#This Row],[TOT POP REGIONE ]])*100</f>
        <v>0.14856851367723012</v>
      </c>
      <c r="H5713" t="str">
        <f>IF(Comuni[[#This Row],[Popolazione2011]]&gt;300000,"MAGGIORE","")</f>
        <v/>
      </c>
      <c r="I5713" t="str">
        <f>_xlfn.XLOOKUP(Comuni[[#This Row],[Regione]],Ripartizione_geografica[Regione],Ripartizione_geografica[Ripartizione geografica])</f>
        <v>Sud</v>
      </c>
      <c r="J5713">
        <f>_xlfn.XLOOKUP(Comuni[[#This Row],[Regione]],Ripartizione_geografica[Regione],Ripartizione_geografica[Codice Regione])</f>
        <v>14</v>
      </c>
      <c r="K5713">
        <f>_xlfn.XLOOKUP(Comuni[[#This Row],[Regione]],Table_0[Regione],Table_0[Totale])</f>
        <v>104688</v>
      </c>
      <c r="L5713">
        <f>_xlfn.XLOOKUP(Comuni[[#This Row],[Regione]],Table_0[Regione],Table_0[Guariti])</f>
        <v>102635</v>
      </c>
      <c r="M5713">
        <f>_xlfn.XLOOKUP(Comuni[[#This Row],[Regione]],Table_0[Regione],Table_0[Deceduti])</f>
        <v>778</v>
      </c>
      <c r="N5713" s="1">
        <f>(Comuni[[#This Row],[Popolazione2011]]/Comuni[[#This Row],[Ammalati TOT]])*100</f>
        <v>0.44513220235366036</v>
      </c>
      <c r="O5713">
        <f>_xlfn.XLOOKUP(Comuni[[#This Row],[Regione]],Table_0[Regione],Table_0[TOT AREA])</f>
        <v>5834728</v>
      </c>
      <c r="P5713" s="1">
        <f>(Comuni[[#This Row],[Popolazione2011]]/Comuni[[#This Row],[Ammalati AREA]])*100</f>
        <v>7.986661931798705E-3</v>
      </c>
    </row>
    <row r="5714" spans="1:16" x14ac:dyDescent="0.3">
      <c r="A5714" t="s">
        <v>5791</v>
      </c>
      <c r="B5714" t="s">
        <v>8033</v>
      </c>
      <c r="C5714" t="s">
        <v>5745</v>
      </c>
      <c r="D5714">
        <v>648</v>
      </c>
      <c r="E5714" s="1">
        <f>(Comuni[[#This Row],[Popolazione2011]]/SUM(D:D))*100</f>
        <v>1.0904876926852206E-3</v>
      </c>
      <c r="F5714">
        <f t="shared" si="89"/>
        <v>313660</v>
      </c>
      <c r="G5714" s="1">
        <f>(Comuni[[#This Row],[Popolazione2011]]/Comuni[[#This Row],[TOT POP REGIONE ]])*100</f>
        <v>0.20659312631511828</v>
      </c>
      <c r="H5714" t="str">
        <f>IF(Comuni[[#This Row],[Popolazione2011]]&gt;300000,"MAGGIORE","")</f>
        <v/>
      </c>
      <c r="I5714" t="str">
        <f>_xlfn.XLOOKUP(Comuni[[#This Row],[Regione]],Ripartizione_geografica[Regione],Ripartizione_geografica[Ripartizione geografica])</f>
        <v>Sud</v>
      </c>
      <c r="J5714">
        <f>_xlfn.XLOOKUP(Comuni[[#This Row],[Regione]],Ripartizione_geografica[Regione],Ripartizione_geografica[Codice Regione])</f>
        <v>14</v>
      </c>
      <c r="K5714">
        <f>_xlfn.XLOOKUP(Comuni[[#This Row],[Regione]],Table_0[Regione],Table_0[Totale])</f>
        <v>104688</v>
      </c>
      <c r="L5714">
        <f>_xlfn.XLOOKUP(Comuni[[#This Row],[Regione]],Table_0[Regione],Table_0[Guariti])</f>
        <v>102635</v>
      </c>
      <c r="M5714">
        <f>_xlfn.XLOOKUP(Comuni[[#This Row],[Regione]],Table_0[Regione],Table_0[Deceduti])</f>
        <v>778</v>
      </c>
      <c r="N5714" s="1">
        <f>(Comuni[[#This Row],[Popolazione2011]]/Comuni[[#This Row],[Ammalati TOT]])*100</f>
        <v>0.61898211829436034</v>
      </c>
      <c r="O5714">
        <f>_xlfn.XLOOKUP(Comuni[[#This Row],[Regione]],Table_0[Regione],Table_0[TOT AREA])</f>
        <v>5834728</v>
      </c>
      <c r="P5714" s="1">
        <f>(Comuni[[#This Row],[Popolazione2011]]/Comuni[[#This Row],[Ammalati AREA]])*100</f>
        <v>1.1105916162672879E-2</v>
      </c>
    </row>
    <row r="5715" spans="1:16" x14ac:dyDescent="0.3">
      <c r="A5715" t="s">
        <v>5792</v>
      </c>
      <c r="B5715" t="s">
        <v>8033</v>
      </c>
      <c r="C5715" t="s">
        <v>5745</v>
      </c>
      <c r="D5715">
        <v>1560</v>
      </c>
      <c r="E5715" s="1">
        <f>(Comuni[[#This Row],[Popolazione2011]]/SUM(D:D))*100</f>
        <v>2.6252481490570126E-3</v>
      </c>
      <c r="F5715">
        <f t="shared" si="89"/>
        <v>313660</v>
      </c>
      <c r="G5715" s="1">
        <f>(Comuni[[#This Row],[Popolazione2011]]/Comuni[[#This Row],[TOT POP REGIONE ]])*100</f>
        <v>0.49735382261046995</v>
      </c>
      <c r="H5715" t="str">
        <f>IF(Comuni[[#This Row],[Popolazione2011]]&gt;300000,"MAGGIORE","")</f>
        <v/>
      </c>
      <c r="I5715" t="str">
        <f>_xlfn.XLOOKUP(Comuni[[#This Row],[Regione]],Ripartizione_geografica[Regione],Ripartizione_geografica[Ripartizione geografica])</f>
        <v>Sud</v>
      </c>
      <c r="J5715">
        <f>_xlfn.XLOOKUP(Comuni[[#This Row],[Regione]],Ripartizione_geografica[Regione],Ripartizione_geografica[Codice Regione])</f>
        <v>14</v>
      </c>
      <c r="K5715">
        <f>_xlfn.XLOOKUP(Comuni[[#This Row],[Regione]],Table_0[Regione],Table_0[Totale])</f>
        <v>104688</v>
      </c>
      <c r="L5715">
        <f>_xlfn.XLOOKUP(Comuni[[#This Row],[Regione]],Table_0[Regione],Table_0[Guariti])</f>
        <v>102635</v>
      </c>
      <c r="M5715">
        <f>_xlfn.XLOOKUP(Comuni[[#This Row],[Regione]],Table_0[Regione],Table_0[Deceduti])</f>
        <v>778</v>
      </c>
      <c r="N5715" s="1">
        <f>(Comuni[[#This Row],[Popolazione2011]]/Comuni[[#This Row],[Ammalati TOT]])*100</f>
        <v>1.4901421366345713</v>
      </c>
      <c r="O5715">
        <f>_xlfn.XLOOKUP(Comuni[[#This Row],[Regione]],Table_0[Regione],Table_0[TOT AREA])</f>
        <v>5834728</v>
      </c>
      <c r="P5715" s="1">
        <f>(Comuni[[#This Row],[Popolazione2011]]/Comuni[[#This Row],[Ammalati AREA]])*100</f>
        <v>2.6736464836064337E-2</v>
      </c>
    </row>
    <row r="5716" spans="1:16" x14ac:dyDescent="0.3">
      <c r="A5716" t="s">
        <v>5793</v>
      </c>
      <c r="B5716" t="s">
        <v>8033</v>
      </c>
      <c r="C5716" t="s">
        <v>5745</v>
      </c>
      <c r="D5716">
        <v>1769</v>
      </c>
      <c r="E5716" s="1">
        <f>(Comuni[[#This Row],[Popolazione2011]]/SUM(D:D))*100</f>
        <v>2.9769640869755482E-3</v>
      </c>
      <c r="F5716">
        <f t="shared" si="89"/>
        <v>313660</v>
      </c>
      <c r="G5716" s="1">
        <f>(Comuni[[#This Row],[Popolazione2011]]/Comuni[[#This Row],[TOT POP REGIONE ]])*100</f>
        <v>0.56398648217815472</v>
      </c>
      <c r="H5716" t="str">
        <f>IF(Comuni[[#This Row],[Popolazione2011]]&gt;300000,"MAGGIORE","")</f>
        <v/>
      </c>
      <c r="I5716" t="str">
        <f>_xlfn.XLOOKUP(Comuni[[#This Row],[Regione]],Ripartizione_geografica[Regione],Ripartizione_geografica[Ripartizione geografica])</f>
        <v>Sud</v>
      </c>
      <c r="J5716">
        <f>_xlfn.XLOOKUP(Comuni[[#This Row],[Regione]],Ripartizione_geografica[Regione],Ripartizione_geografica[Codice Regione])</f>
        <v>14</v>
      </c>
      <c r="K5716">
        <f>_xlfn.XLOOKUP(Comuni[[#This Row],[Regione]],Table_0[Regione],Table_0[Totale])</f>
        <v>104688</v>
      </c>
      <c r="L5716">
        <f>_xlfn.XLOOKUP(Comuni[[#This Row],[Regione]],Table_0[Regione],Table_0[Guariti])</f>
        <v>102635</v>
      </c>
      <c r="M5716">
        <f>_xlfn.XLOOKUP(Comuni[[#This Row],[Regione]],Table_0[Regione],Table_0[Deceduti])</f>
        <v>778</v>
      </c>
      <c r="N5716" s="1">
        <f>(Comuni[[#This Row],[Popolazione2011]]/Comuni[[#This Row],[Ammalati TOT]])*100</f>
        <v>1.6897829741708699</v>
      </c>
      <c r="O5716">
        <f>_xlfn.XLOOKUP(Comuni[[#This Row],[Regione]],Table_0[Regione],Table_0[TOT AREA])</f>
        <v>5834728</v>
      </c>
      <c r="P5716" s="1">
        <f>(Comuni[[#This Row],[Popolazione2011]]/Comuni[[#This Row],[Ammalati AREA]])*100</f>
        <v>3.0318465573716549E-2</v>
      </c>
    </row>
    <row r="5717" spans="1:16" x14ac:dyDescent="0.3">
      <c r="A5717" t="s">
        <v>5794</v>
      </c>
      <c r="B5717" t="s">
        <v>8033</v>
      </c>
      <c r="C5717" t="s">
        <v>5745</v>
      </c>
      <c r="D5717">
        <v>3638</v>
      </c>
      <c r="E5717" s="1">
        <f>(Comuni[[#This Row],[Popolazione2011]]/SUM(D:D))*100</f>
        <v>6.1222133117111617E-3</v>
      </c>
      <c r="F5717">
        <f t="shared" si="89"/>
        <v>313660</v>
      </c>
      <c r="G5717" s="1">
        <f>(Comuni[[#This Row],[Popolazione2011]]/Comuni[[#This Row],[TOT POP REGIONE ]])*100</f>
        <v>1.1598546196518522</v>
      </c>
      <c r="H5717" t="str">
        <f>IF(Comuni[[#This Row],[Popolazione2011]]&gt;300000,"MAGGIORE","")</f>
        <v/>
      </c>
      <c r="I5717" t="str">
        <f>_xlfn.XLOOKUP(Comuni[[#This Row],[Regione]],Ripartizione_geografica[Regione],Ripartizione_geografica[Ripartizione geografica])</f>
        <v>Sud</v>
      </c>
      <c r="J5717">
        <f>_xlfn.XLOOKUP(Comuni[[#This Row],[Regione]],Ripartizione_geografica[Regione],Ripartizione_geografica[Codice Regione])</f>
        <v>14</v>
      </c>
      <c r="K5717">
        <f>_xlfn.XLOOKUP(Comuni[[#This Row],[Regione]],Table_0[Regione],Table_0[Totale])</f>
        <v>104688</v>
      </c>
      <c r="L5717">
        <f>_xlfn.XLOOKUP(Comuni[[#This Row],[Regione]],Table_0[Regione],Table_0[Guariti])</f>
        <v>102635</v>
      </c>
      <c r="M5717">
        <f>_xlfn.XLOOKUP(Comuni[[#This Row],[Regione]],Table_0[Regione],Table_0[Deceduti])</f>
        <v>778</v>
      </c>
      <c r="N5717" s="1">
        <f>(Comuni[[#This Row],[Popolazione2011]]/Comuni[[#This Row],[Ammalati TOT]])*100</f>
        <v>3.4750878801772891</v>
      </c>
      <c r="O5717">
        <f>_xlfn.XLOOKUP(Comuni[[#This Row],[Regione]],Table_0[Regione],Table_0[TOT AREA])</f>
        <v>5834728</v>
      </c>
      <c r="P5717" s="1">
        <f>(Comuni[[#This Row],[Popolazione2011]]/Comuni[[#This Row],[Ammalati AREA]])*100</f>
        <v>6.2350807098462857E-2</v>
      </c>
    </row>
    <row r="5718" spans="1:16" x14ac:dyDescent="0.3">
      <c r="A5718" t="s">
        <v>5795</v>
      </c>
      <c r="B5718" t="s">
        <v>8033</v>
      </c>
      <c r="C5718" t="s">
        <v>5745</v>
      </c>
      <c r="D5718">
        <v>1206</v>
      </c>
      <c r="E5718" s="1">
        <f>(Comuni[[#This Row],[Popolazione2011]]/SUM(D:D))*100</f>
        <v>2.0295187613863829E-3</v>
      </c>
      <c r="F5718">
        <f t="shared" si="89"/>
        <v>313660</v>
      </c>
      <c r="G5718" s="1">
        <f>(Comuni[[#This Row],[Popolazione2011]]/Comuni[[#This Row],[TOT POP REGIONE ]])*100</f>
        <v>0.38449276286424788</v>
      </c>
      <c r="H5718" t="str">
        <f>IF(Comuni[[#This Row],[Popolazione2011]]&gt;300000,"MAGGIORE","")</f>
        <v/>
      </c>
      <c r="I5718" t="str">
        <f>_xlfn.XLOOKUP(Comuni[[#This Row],[Regione]],Ripartizione_geografica[Regione],Ripartizione_geografica[Ripartizione geografica])</f>
        <v>Sud</v>
      </c>
      <c r="J5718">
        <f>_xlfn.XLOOKUP(Comuni[[#This Row],[Regione]],Ripartizione_geografica[Regione],Ripartizione_geografica[Codice Regione])</f>
        <v>14</v>
      </c>
      <c r="K5718">
        <f>_xlfn.XLOOKUP(Comuni[[#This Row],[Regione]],Table_0[Regione],Table_0[Totale])</f>
        <v>104688</v>
      </c>
      <c r="L5718">
        <f>_xlfn.XLOOKUP(Comuni[[#This Row],[Regione]],Table_0[Regione],Table_0[Guariti])</f>
        <v>102635</v>
      </c>
      <c r="M5718">
        <f>_xlfn.XLOOKUP(Comuni[[#This Row],[Regione]],Table_0[Regione],Table_0[Deceduti])</f>
        <v>778</v>
      </c>
      <c r="N5718" s="1">
        <f>(Comuni[[#This Row],[Popolazione2011]]/Comuni[[#This Row],[Ammalati TOT]])*100</f>
        <v>1.1519944979367263</v>
      </c>
      <c r="O5718">
        <f>_xlfn.XLOOKUP(Comuni[[#This Row],[Regione]],Table_0[Regione],Table_0[TOT AREA])</f>
        <v>5834728</v>
      </c>
      <c r="P5718" s="1">
        <f>(Comuni[[#This Row],[Popolazione2011]]/Comuni[[#This Row],[Ammalati AREA]])*100</f>
        <v>2.0669343969418968E-2</v>
      </c>
    </row>
    <row r="5719" spans="1:16" x14ac:dyDescent="0.3">
      <c r="A5719" t="s">
        <v>5796</v>
      </c>
      <c r="B5719" t="s">
        <v>8033</v>
      </c>
      <c r="C5719" t="s">
        <v>5745</v>
      </c>
      <c r="D5719">
        <v>1433</v>
      </c>
      <c r="E5719" s="1">
        <f>(Comuni[[#This Row],[Popolazione2011]]/SUM(D:D))*100</f>
        <v>2.4115260241017304E-3</v>
      </c>
      <c r="F5719">
        <f t="shared" si="89"/>
        <v>313660</v>
      </c>
      <c r="G5719" s="1">
        <f>(Comuni[[#This Row],[Popolazione2011]]/Comuni[[#This Row],[TOT POP REGIONE ]])*100</f>
        <v>0.45686412038513041</v>
      </c>
      <c r="H5719" t="str">
        <f>IF(Comuni[[#This Row],[Popolazione2011]]&gt;300000,"MAGGIORE","")</f>
        <v/>
      </c>
      <c r="I5719" t="str">
        <f>_xlfn.XLOOKUP(Comuni[[#This Row],[Regione]],Ripartizione_geografica[Regione],Ripartizione_geografica[Ripartizione geografica])</f>
        <v>Sud</v>
      </c>
      <c r="J5719">
        <f>_xlfn.XLOOKUP(Comuni[[#This Row],[Regione]],Ripartizione_geografica[Regione],Ripartizione_geografica[Codice Regione])</f>
        <v>14</v>
      </c>
      <c r="K5719">
        <f>_xlfn.XLOOKUP(Comuni[[#This Row],[Regione]],Table_0[Regione],Table_0[Totale])</f>
        <v>104688</v>
      </c>
      <c r="L5719">
        <f>_xlfn.XLOOKUP(Comuni[[#This Row],[Regione]],Table_0[Regione],Table_0[Guariti])</f>
        <v>102635</v>
      </c>
      <c r="M5719">
        <f>_xlfn.XLOOKUP(Comuni[[#This Row],[Regione]],Table_0[Regione],Table_0[Deceduti])</f>
        <v>778</v>
      </c>
      <c r="N5719" s="1">
        <f>(Comuni[[#This Row],[Popolazione2011]]/Comuni[[#This Row],[Ammalati TOT]])*100</f>
        <v>1.3688292832034235</v>
      </c>
      <c r="O5719">
        <f>_xlfn.XLOOKUP(Comuni[[#This Row],[Regione]],Table_0[Regione],Table_0[TOT AREA])</f>
        <v>5834728</v>
      </c>
      <c r="P5719" s="1">
        <f>(Comuni[[#This Row],[Popolazione2011]]/Comuni[[#This Row],[Ammalati AREA]])*100</f>
        <v>2.4559842378256532E-2</v>
      </c>
    </row>
    <row r="5720" spans="1:16" x14ac:dyDescent="0.3">
      <c r="A5720" t="s">
        <v>5797</v>
      </c>
      <c r="B5720" t="s">
        <v>8033</v>
      </c>
      <c r="C5720" t="s">
        <v>5745</v>
      </c>
      <c r="D5720">
        <v>228</v>
      </c>
      <c r="E5720" s="1">
        <f>(Comuni[[#This Row],[Popolazione2011]]/SUM(D:D))*100</f>
        <v>3.8369011409294799E-4</v>
      </c>
      <c r="F5720">
        <f t="shared" si="89"/>
        <v>313660</v>
      </c>
      <c r="G5720" s="1">
        <f>(Comuni[[#This Row],[Popolazione2011]]/Comuni[[#This Row],[TOT POP REGIONE ]])*100</f>
        <v>7.2690174073837918E-2</v>
      </c>
      <c r="H5720" t="str">
        <f>IF(Comuni[[#This Row],[Popolazione2011]]&gt;300000,"MAGGIORE","")</f>
        <v/>
      </c>
      <c r="I5720" t="str">
        <f>_xlfn.XLOOKUP(Comuni[[#This Row],[Regione]],Ripartizione_geografica[Regione],Ripartizione_geografica[Ripartizione geografica])</f>
        <v>Sud</v>
      </c>
      <c r="J5720">
        <f>_xlfn.XLOOKUP(Comuni[[#This Row],[Regione]],Ripartizione_geografica[Regione],Ripartizione_geografica[Codice Regione])</f>
        <v>14</v>
      </c>
      <c r="K5720">
        <f>_xlfn.XLOOKUP(Comuni[[#This Row],[Regione]],Table_0[Regione],Table_0[Totale])</f>
        <v>104688</v>
      </c>
      <c r="L5720">
        <f>_xlfn.XLOOKUP(Comuni[[#This Row],[Regione]],Table_0[Regione],Table_0[Guariti])</f>
        <v>102635</v>
      </c>
      <c r="M5720">
        <f>_xlfn.XLOOKUP(Comuni[[#This Row],[Regione]],Table_0[Regione],Table_0[Deceduti])</f>
        <v>778</v>
      </c>
      <c r="N5720" s="1">
        <f>(Comuni[[#This Row],[Popolazione2011]]/Comuni[[#This Row],[Ammalati TOT]])*100</f>
        <v>0.21779000458505274</v>
      </c>
      <c r="O5720">
        <f>_xlfn.XLOOKUP(Comuni[[#This Row],[Regione]],Table_0[Regione],Table_0[TOT AREA])</f>
        <v>5834728</v>
      </c>
      <c r="P5720" s="1">
        <f>(Comuni[[#This Row],[Popolazione2011]]/Comuni[[#This Row],[Ammalati AREA]])*100</f>
        <v>3.9076371683478646E-3</v>
      </c>
    </row>
    <row r="5721" spans="1:16" x14ac:dyDescent="0.3">
      <c r="A5721" t="s">
        <v>5798</v>
      </c>
      <c r="B5721" t="s">
        <v>8033</v>
      </c>
      <c r="C5721" t="s">
        <v>5745</v>
      </c>
      <c r="D5721">
        <v>2549</v>
      </c>
      <c r="E5721" s="1">
        <f>(Comuni[[#This Row],[Popolazione2011]]/SUM(D:D))*100</f>
        <v>4.2895881615040545E-3</v>
      </c>
      <c r="F5721">
        <f t="shared" si="89"/>
        <v>313660</v>
      </c>
      <c r="G5721" s="1">
        <f>(Comuni[[#This Row],[Popolazione2011]]/Comuni[[#This Row],[TOT POP REGIONE ]])*100</f>
        <v>0.81266339348338967</v>
      </c>
      <c r="H5721" t="str">
        <f>IF(Comuni[[#This Row],[Popolazione2011]]&gt;300000,"MAGGIORE","")</f>
        <v/>
      </c>
      <c r="I5721" t="str">
        <f>_xlfn.XLOOKUP(Comuni[[#This Row],[Regione]],Ripartizione_geografica[Regione],Ripartizione_geografica[Ripartizione geografica])</f>
        <v>Sud</v>
      </c>
      <c r="J5721">
        <f>_xlfn.XLOOKUP(Comuni[[#This Row],[Regione]],Ripartizione_geografica[Regione],Ripartizione_geografica[Codice Regione])</f>
        <v>14</v>
      </c>
      <c r="K5721">
        <f>_xlfn.XLOOKUP(Comuni[[#This Row],[Regione]],Table_0[Regione],Table_0[Totale])</f>
        <v>104688</v>
      </c>
      <c r="L5721">
        <f>_xlfn.XLOOKUP(Comuni[[#This Row],[Regione]],Table_0[Regione],Table_0[Guariti])</f>
        <v>102635</v>
      </c>
      <c r="M5721">
        <f>_xlfn.XLOOKUP(Comuni[[#This Row],[Regione]],Table_0[Regione],Table_0[Deceduti])</f>
        <v>778</v>
      </c>
      <c r="N5721" s="1">
        <f>(Comuni[[#This Row],[Popolazione2011]]/Comuni[[#This Row],[Ammalati TOT]])*100</f>
        <v>2.4348540424881553</v>
      </c>
      <c r="O5721">
        <f>_xlfn.XLOOKUP(Comuni[[#This Row],[Regione]],Table_0[Regione],Table_0[TOT AREA])</f>
        <v>5834728</v>
      </c>
      <c r="P5721" s="1">
        <f>(Comuni[[#This Row],[Popolazione2011]]/Comuni[[#This Row],[Ammalati AREA]])*100</f>
        <v>4.3686697991748714E-2</v>
      </c>
    </row>
    <row r="5722" spans="1:16" x14ac:dyDescent="0.3">
      <c r="A5722" t="s">
        <v>5799</v>
      </c>
      <c r="B5722" t="s">
        <v>8033</v>
      </c>
      <c r="C5722" t="s">
        <v>5745</v>
      </c>
      <c r="D5722">
        <v>122</v>
      </c>
      <c r="E5722" s="1">
        <f>(Comuni[[#This Row],[Popolazione2011]]/SUM(D:D))*100</f>
        <v>2.053078680672792E-4</v>
      </c>
      <c r="F5722">
        <f t="shared" si="89"/>
        <v>313660</v>
      </c>
      <c r="G5722" s="1">
        <f>(Comuni[[#This Row],[Popolazione2011]]/Comuni[[#This Row],[TOT POP REGIONE ]])*100</f>
        <v>3.8895619460562393E-2</v>
      </c>
      <c r="H5722" t="str">
        <f>IF(Comuni[[#This Row],[Popolazione2011]]&gt;300000,"MAGGIORE","")</f>
        <v/>
      </c>
      <c r="I5722" t="str">
        <f>_xlfn.XLOOKUP(Comuni[[#This Row],[Regione]],Ripartizione_geografica[Regione],Ripartizione_geografica[Ripartizione geografica])</f>
        <v>Sud</v>
      </c>
      <c r="J5722">
        <f>_xlfn.XLOOKUP(Comuni[[#This Row],[Regione]],Ripartizione_geografica[Regione],Ripartizione_geografica[Codice Regione])</f>
        <v>14</v>
      </c>
      <c r="K5722">
        <f>_xlfn.XLOOKUP(Comuni[[#This Row],[Regione]],Table_0[Regione],Table_0[Totale])</f>
        <v>104688</v>
      </c>
      <c r="L5722">
        <f>_xlfn.XLOOKUP(Comuni[[#This Row],[Regione]],Table_0[Regione],Table_0[Guariti])</f>
        <v>102635</v>
      </c>
      <c r="M5722">
        <f>_xlfn.XLOOKUP(Comuni[[#This Row],[Regione]],Table_0[Regione],Table_0[Deceduti])</f>
        <v>778</v>
      </c>
      <c r="N5722" s="1">
        <f>(Comuni[[#This Row],[Popolazione2011]]/Comuni[[#This Row],[Ammalati TOT]])*100</f>
        <v>0.11653675683937033</v>
      </c>
      <c r="O5722">
        <f>_xlfn.XLOOKUP(Comuni[[#This Row],[Regione]],Table_0[Regione],Table_0[TOT AREA])</f>
        <v>5834728</v>
      </c>
      <c r="P5722" s="1">
        <f>(Comuni[[#This Row],[Popolazione2011]]/Comuni[[#This Row],[Ammalati AREA]])*100</f>
        <v>2.0909286602563137E-3</v>
      </c>
    </row>
    <row r="5723" spans="1:16" x14ac:dyDescent="0.3">
      <c r="A5723" t="s">
        <v>5800</v>
      </c>
      <c r="B5723" t="s">
        <v>8033</v>
      </c>
      <c r="C5723" t="s">
        <v>5745</v>
      </c>
      <c r="D5723">
        <v>5403</v>
      </c>
      <c r="E5723" s="1">
        <f>(Comuni[[#This Row],[Popolazione2011]]/SUM(D:D))*100</f>
        <v>9.0924459931763062E-3</v>
      </c>
      <c r="F5723">
        <f t="shared" si="89"/>
        <v>313660</v>
      </c>
      <c r="G5723" s="1">
        <f>(Comuni[[#This Row],[Popolazione2011]]/Comuni[[#This Row],[TOT POP REGIONE ]])*100</f>
        <v>1.7225658356181852</v>
      </c>
      <c r="H5723" t="str">
        <f>IF(Comuni[[#This Row],[Popolazione2011]]&gt;300000,"MAGGIORE","")</f>
        <v/>
      </c>
      <c r="I5723" t="str">
        <f>_xlfn.XLOOKUP(Comuni[[#This Row],[Regione]],Ripartizione_geografica[Regione],Ripartizione_geografica[Ripartizione geografica])</f>
        <v>Sud</v>
      </c>
      <c r="J5723">
        <f>_xlfn.XLOOKUP(Comuni[[#This Row],[Regione]],Ripartizione_geografica[Regione],Ripartizione_geografica[Codice Regione])</f>
        <v>14</v>
      </c>
      <c r="K5723">
        <f>_xlfn.XLOOKUP(Comuni[[#This Row],[Regione]],Table_0[Regione],Table_0[Totale])</f>
        <v>104688</v>
      </c>
      <c r="L5723">
        <f>_xlfn.XLOOKUP(Comuni[[#This Row],[Regione]],Table_0[Regione],Table_0[Guariti])</f>
        <v>102635</v>
      </c>
      <c r="M5723">
        <f>_xlfn.XLOOKUP(Comuni[[#This Row],[Regione]],Table_0[Regione],Table_0[Deceduti])</f>
        <v>778</v>
      </c>
      <c r="N5723" s="1">
        <f>(Comuni[[#This Row],[Popolazione2011]]/Comuni[[#This Row],[Ammalati TOT]])*100</f>
        <v>5.1610499770747369</v>
      </c>
      <c r="O5723">
        <f>_xlfn.XLOOKUP(Comuni[[#This Row],[Regione]],Table_0[Regione],Table_0[TOT AREA])</f>
        <v>5834728</v>
      </c>
      <c r="P5723" s="1">
        <f>(Comuni[[#This Row],[Popolazione2011]]/Comuni[[#This Row],[Ammalati AREA]])*100</f>
        <v>9.2600717634138213E-2</v>
      </c>
    </row>
    <row r="5724" spans="1:16" x14ac:dyDescent="0.3">
      <c r="A5724" t="s">
        <v>5801</v>
      </c>
      <c r="B5724" t="s">
        <v>8033</v>
      </c>
      <c r="C5724" t="s">
        <v>5745</v>
      </c>
      <c r="D5724">
        <v>544</v>
      </c>
      <c r="E5724" s="1">
        <f>(Comuni[[#This Row],[Popolazione2011]]/SUM(D:D))*100</f>
        <v>9.1547114941475309E-4</v>
      </c>
      <c r="F5724">
        <f t="shared" si="89"/>
        <v>313660</v>
      </c>
      <c r="G5724" s="1">
        <f>(Comuni[[#This Row],[Popolazione2011]]/Comuni[[#This Row],[TOT POP REGIONE ]])*100</f>
        <v>0.17343620480775362</v>
      </c>
      <c r="H5724" t="str">
        <f>IF(Comuni[[#This Row],[Popolazione2011]]&gt;300000,"MAGGIORE","")</f>
        <v/>
      </c>
      <c r="I5724" t="str">
        <f>_xlfn.XLOOKUP(Comuni[[#This Row],[Regione]],Ripartizione_geografica[Regione],Ripartizione_geografica[Ripartizione geografica])</f>
        <v>Sud</v>
      </c>
      <c r="J5724">
        <f>_xlfn.XLOOKUP(Comuni[[#This Row],[Regione]],Ripartizione_geografica[Regione],Ripartizione_geografica[Codice Regione])</f>
        <v>14</v>
      </c>
      <c r="K5724">
        <f>_xlfn.XLOOKUP(Comuni[[#This Row],[Regione]],Table_0[Regione],Table_0[Totale])</f>
        <v>104688</v>
      </c>
      <c r="L5724">
        <f>_xlfn.XLOOKUP(Comuni[[#This Row],[Regione]],Table_0[Regione],Table_0[Guariti])</f>
        <v>102635</v>
      </c>
      <c r="M5724">
        <f>_xlfn.XLOOKUP(Comuni[[#This Row],[Regione]],Table_0[Regione],Table_0[Deceduti])</f>
        <v>778</v>
      </c>
      <c r="N5724" s="1">
        <f>(Comuni[[#This Row],[Popolazione2011]]/Comuni[[#This Row],[Ammalati TOT]])*100</f>
        <v>0.51963930918538892</v>
      </c>
      <c r="O5724">
        <f>_xlfn.XLOOKUP(Comuni[[#This Row],[Regione]],Table_0[Regione],Table_0[TOT AREA])</f>
        <v>5834728</v>
      </c>
      <c r="P5724" s="1">
        <f>(Comuni[[#This Row],[Popolazione2011]]/Comuni[[#This Row],[Ammalati AREA]])*100</f>
        <v>9.3234851736019239E-3</v>
      </c>
    </row>
    <row r="5725" spans="1:16" x14ac:dyDescent="0.3">
      <c r="A5725" t="s">
        <v>5802</v>
      </c>
      <c r="B5725" t="s">
        <v>8033</v>
      </c>
      <c r="C5725" t="s">
        <v>5745</v>
      </c>
      <c r="D5725">
        <v>2972</v>
      </c>
      <c r="E5725" s="1">
        <f>(Comuni[[#This Row],[Popolazione2011]]/SUM(D:D))*100</f>
        <v>5.0014342942291288E-3</v>
      </c>
      <c r="F5725">
        <f t="shared" si="89"/>
        <v>313660</v>
      </c>
      <c r="G5725" s="1">
        <f>(Comuni[[#This Row],[Popolazione2011]]/Comuni[[#This Row],[TOT POP REGIONE ]])*100</f>
        <v>0.94752279538353623</v>
      </c>
      <c r="H5725" t="str">
        <f>IF(Comuni[[#This Row],[Popolazione2011]]&gt;300000,"MAGGIORE","")</f>
        <v/>
      </c>
      <c r="I5725" t="str">
        <f>_xlfn.XLOOKUP(Comuni[[#This Row],[Regione]],Ripartizione_geografica[Regione],Ripartizione_geografica[Ripartizione geografica])</f>
        <v>Sud</v>
      </c>
      <c r="J5725">
        <f>_xlfn.XLOOKUP(Comuni[[#This Row],[Regione]],Ripartizione_geografica[Regione],Ripartizione_geografica[Codice Regione])</f>
        <v>14</v>
      </c>
      <c r="K5725">
        <f>_xlfn.XLOOKUP(Comuni[[#This Row],[Regione]],Table_0[Regione],Table_0[Totale])</f>
        <v>104688</v>
      </c>
      <c r="L5725">
        <f>_xlfn.XLOOKUP(Comuni[[#This Row],[Regione]],Table_0[Regione],Table_0[Guariti])</f>
        <v>102635</v>
      </c>
      <c r="M5725">
        <f>_xlfn.XLOOKUP(Comuni[[#This Row],[Regione]],Table_0[Regione],Table_0[Deceduti])</f>
        <v>778</v>
      </c>
      <c r="N5725" s="1">
        <f>(Comuni[[#This Row],[Popolazione2011]]/Comuni[[#This Row],[Ammalati TOT]])*100</f>
        <v>2.8389118141525294</v>
      </c>
      <c r="O5725">
        <f>_xlfn.XLOOKUP(Comuni[[#This Row],[Regione]],Table_0[Regione],Table_0[TOT AREA])</f>
        <v>5834728</v>
      </c>
      <c r="P5725" s="1">
        <f>(Comuni[[#This Row],[Popolazione2011]]/Comuni[[#This Row],[Ammalati AREA]])*100</f>
        <v>5.0936393264604619E-2</v>
      </c>
    </row>
    <row r="5726" spans="1:16" x14ac:dyDescent="0.3">
      <c r="A5726" t="s">
        <v>5803</v>
      </c>
      <c r="B5726" t="s">
        <v>8033</v>
      </c>
      <c r="C5726" t="s">
        <v>5745</v>
      </c>
      <c r="D5726">
        <v>840</v>
      </c>
      <c r="E5726" s="1">
        <f>(Comuni[[#This Row],[Popolazione2011]]/SUM(D:D))*100</f>
        <v>1.4135951571845452E-3</v>
      </c>
      <c r="F5726">
        <f t="shared" si="89"/>
        <v>313660</v>
      </c>
      <c r="G5726" s="1">
        <f>(Comuni[[#This Row],[Popolazione2011]]/Comuni[[#This Row],[TOT POP REGIONE ]])*100</f>
        <v>0.2678059044825607</v>
      </c>
      <c r="H5726" t="str">
        <f>IF(Comuni[[#This Row],[Popolazione2011]]&gt;300000,"MAGGIORE","")</f>
        <v/>
      </c>
      <c r="I5726" t="str">
        <f>_xlfn.XLOOKUP(Comuni[[#This Row],[Regione]],Ripartizione_geografica[Regione],Ripartizione_geografica[Ripartizione geografica])</f>
        <v>Sud</v>
      </c>
      <c r="J5726">
        <f>_xlfn.XLOOKUP(Comuni[[#This Row],[Regione]],Ripartizione_geografica[Regione],Ripartizione_geografica[Codice Regione])</f>
        <v>14</v>
      </c>
      <c r="K5726">
        <f>_xlfn.XLOOKUP(Comuni[[#This Row],[Regione]],Table_0[Regione],Table_0[Totale])</f>
        <v>104688</v>
      </c>
      <c r="L5726">
        <f>_xlfn.XLOOKUP(Comuni[[#This Row],[Regione]],Table_0[Regione],Table_0[Guariti])</f>
        <v>102635</v>
      </c>
      <c r="M5726">
        <f>_xlfn.XLOOKUP(Comuni[[#This Row],[Regione]],Table_0[Regione],Table_0[Deceduti])</f>
        <v>778</v>
      </c>
      <c r="N5726" s="1">
        <f>(Comuni[[#This Row],[Popolazione2011]]/Comuni[[#This Row],[Ammalati TOT]])*100</f>
        <v>0.80238422741861526</v>
      </c>
      <c r="O5726">
        <f>_xlfn.XLOOKUP(Comuni[[#This Row],[Regione]],Table_0[Regione],Table_0[TOT AREA])</f>
        <v>5834728</v>
      </c>
      <c r="P5726" s="1">
        <f>(Comuni[[#This Row],[Popolazione2011]]/Comuni[[#This Row],[Ammalati AREA]])*100</f>
        <v>1.4396557988650027E-2</v>
      </c>
    </row>
    <row r="5727" spans="1:16" x14ac:dyDescent="0.3">
      <c r="A5727" t="s">
        <v>5804</v>
      </c>
      <c r="B5727" t="s">
        <v>8033</v>
      </c>
      <c r="C5727" t="s">
        <v>5745</v>
      </c>
      <c r="D5727">
        <v>1219</v>
      </c>
      <c r="E5727" s="1">
        <f>(Comuni[[#This Row],[Popolazione2011]]/SUM(D:D))*100</f>
        <v>2.0513958292951912E-3</v>
      </c>
      <c r="F5727">
        <f t="shared" si="89"/>
        <v>313660</v>
      </c>
      <c r="G5727" s="1">
        <f>(Comuni[[#This Row],[Popolazione2011]]/Comuni[[#This Row],[TOT POP REGIONE ]])*100</f>
        <v>0.38863737805266846</v>
      </c>
      <c r="H5727" t="str">
        <f>IF(Comuni[[#This Row],[Popolazione2011]]&gt;300000,"MAGGIORE","")</f>
        <v/>
      </c>
      <c r="I5727" t="str">
        <f>_xlfn.XLOOKUP(Comuni[[#This Row],[Regione]],Ripartizione_geografica[Regione],Ripartizione_geografica[Ripartizione geografica])</f>
        <v>Sud</v>
      </c>
      <c r="J5727">
        <f>_xlfn.XLOOKUP(Comuni[[#This Row],[Regione]],Ripartizione_geografica[Regione],Ripartizione_geografica[Codice Regione])</f>
        <v>14</v>
      </c>
      <c r="K5727">
        <f>_xlfn.XLOOKUP(Comuni[[#This Row],[Regione]],Table_0[Regione],Table_0[Totale])</f>
        <v>104688</v>
      </c>
      <c r="L5727">
        <f>_xlfn.XLOOKUP(Comuni[[#This Row],[Regione]],Table_0[Regione],Table_0[Guariti])</f>
        <v>102635</v>
      </c>
      <c r="M5727">
        <f>_xlfn.XLOOKUP(Comuni[[#This Row],[Regione]],Table_0[Regione],Table_0[Deceduti])</f>
        <v>778</v>
      </c>
      <c r="N5727" s="1">
        <f>(Comuni[[#This Row],[Popolazione2011]]/Comuni[[#This Row],[Ammalati TOT]])*100</f>
        <v>1.1644123490753477</v>
      </c>
      <c r="O5727">
        <f>_xlfn.XLOOKUP(Comuni[[#This Row],[Regione]],Table_0[Regione],Table_0[TOT AREA])</f>
        <v>5834728</v>
      </c>
      <c r="P5727" s="1">
        <f>(Comuni[[#This Row],[Popolazione2011]]/Comuni[[#This Row],[Ammalati AREA]])*100</f>
        <v>2.0892147843052839E-2</v>
      </c>
    </row>
    <row r="5728" spans="1:16" x14ac:dyDescent="0.3">
      <c r="A5728" t="s">
        <v>5805</v>
      </c>
      <c r="B5728" t="s">
        <v>8033</v>
      </c>
      <c r="C5728" t="s">
        <v>5745</v>
      </c>
      <c r="D5728">
        <v>695</v>
      </c>
      <c r="E5728" s="1">
        <f>(Comuni[[#This Row],[Popolazione2011]]/SUM(D:D))*100</f>
        <v>1.169581707432451E-3</v>
      </c>
      <c r="F5728">
        <f t="shared" si="89"/>
        <v>313660</v>
      </c>
      <c r="G5728" s="1">
        <f>(Comuni[[#This Row],[Popolazione2011]]/Comuni[[#This Row],[TOT POP REGIONE ]])*100</f>
        <v>0.22157750430402348</v>
      </c>
      <c r="H5728" t="str">
        <f>IF(Comuni[[#This Row],[Popolazione2011]]&gt;300000,"MAGGIORE","")</f>
        <v/>
      </c>
      <c r="I5728" t="str">
        <f>_xlfn.XLOOKUP(Comuni[[#This Row],[Regione]],Ripartizione_geografica[Regione],Ripartizione_geografica[Ripartizione geografica])</f>
        <v>Sud</v>
      </c>
      <c r="J5728">
        <f>_xlfn.XLOOKUP(Comuni[[#This Row],[Regione]],Ripartizione_geografica[Regione],Ripartizione_geografica[Codice Regione])</f>
        <v>14</v>
      </c>
      <c r="K5728">
        <f>_xlfn.XLOOKUP(Comuni[[#This Row],[Regione]],Table_0[Regione],Table_0[Totale])</f>
        <v>104688</v>
      </c>
      <c r="L5728">
        <f>_xlfn.XLOOKUP(Comuni[[#This Row],[Regione]],Table_0[Regione],Table_0[Guariti])</f>
        <v>102635</v>
      </c>
      <c r="M5728">
        <f>_xlfn.XLOOKUP(Comuni[[#This Row],[Regione]],Table_0[Regione],Table_0[Deceduti])</f>
        <v>778</v>
      </c>
      <c r="N5728" s="1">
        <f>(Comuni[[#This Row],[Popolazione2011]]/Comuni[[#This Row],[Ammalati TOT]])*100</f>
        <v>0.66387742625706869</v>
      </c>
      <c r="O5728">
        <f>_xlfn.XLOOKUP(Comuni[[#This Row],[Regione]],Table_0[Regione],Table_0[TOT AREA])</f>
        <v>5834728</v>
      </c>
      <c r="P5728" s="1">
        <f>(Comuni[[#This Row],[Popolazione2011]]/Comuni[[#This Row],[Ammalati AREA]])*100</f>
        <v>1.1911437859656869E-2</v>
      </c>
    </row>
    <row r="5729" spans="1:16" x14ac:dyDescent="0.3">
      <c r="A5729" t="s">
        <v>5806</v>
      </c>
      <c r="B5729" t="s">
        <v>8033</v>
      </c>
      <c r="C5729" t="s">
        <v>5745</v>
      </c>
      <c r="D5729">
        <v>209</v>
      </c>
      <c r="E5729" s="1">
        <f>(Comuni[[#This Row],[Popolazione2011]]/SUM(D:D))*100</f>
        <v>3.517159379185357E-4</v>
      </c>
      <c r="F5729">
        <f t="shared" si="89"/>
        <v>313660</v>
      </c>
      <c r="G5729" s="1">
        <f>(Comuni[[#This Row],[Popolazione2011]]/Comuni[[#This Row],[TOT POP REGIONE ]])*100</f>
        <v>6.6632659567684757E-2</v>
      </c>
      <c r="H5729" t="str">
        <f>IF(Comuni[[#This Row],[Popolazione2011]]&gt;300000,"MAGGIORE","")</f>
        <v/>
      </c>
      <c r="I5729" t="str">
        <f>_xlfn.XLOOKUP(Comuni[[#This Row],[Regione]],Ripartizione_geografica[Regione],Ripartizione_geografica[Ripartizione geografica])</f>
        <v>Sud</v>
      </c>
      <c r="J5729">
        <f>_xlfn.XLOOKUP(Comuni[[#This Row],[Regione]],Ripartizione_geografica[Regione],Ripartizione_geografica[Codice Regione])</f>
        <v>14</v>
      </c>
      <c r="K5729">
        <f>_xlfn.XLOOKUP(Comuni[[#This Row],[Regione]],Table_0[Regione],Table_0[Totale])</f>
        <v>104688</v>
      </c>
      <c r="L5729">
        <f>_xlfn.XLOOKUP(Comuni[[#This Row],[Regione]],Table_0[Regione],Table_0[Guariti])</f>
        <v>102635</v>
      </c>
      <c r="M5729">
        <f>_xlfn.XLOOKUP(Comuni[[#This Row],[Regione]],Table_0[Regione],Table_0[Deceduti])</f>
        <v>778</v>
      </c>
      <c r="N5729" s="1">
        <f>(Comuni[[#This Row],[Popolazione2011]]/Comuni[[#This Row],[Ammalati TOT]])*100</f>
        <v>0.19964083753629833</v>
      </c>
      <c r="O5729">
        <f>_xlfn.XLOOKUP(Comuni[[#This Row],[Regione]],Table_0[Regione],Table_0[TOT AREA])</f>
        <v>5834728</v>
      </c>
      <c r="P5729" s="1">
        <f>(Comuni[[#This Row],[Popolazione2011]]/Comuni[[#This Row],[Ammalati AREA]])*100</f>
        <v>3.5820007376522094E-3</v>
      </c>
    </row>
    <row r="5730" spans="1:16" x14ac:dyDescent="0.3">
      <c r="A5730" t="s">
        <v>5807</v>
      </c>
      <c r="B5730" t="s">
        <v>8033</v>
      </c>
      <c r="C5730" t="s">
        <v>5745</v>
      </c>
      <c r="D5730">
        <v>694</v>
      </c>
      <c r="E5730" s="1">
        <f>(Comuni[[#This Row],[Popolazione2011]]/SUM(D:D))*100</f>
        <v>1.1678988560548506E-3</v>
      </c>
      <c r="F5730">
        <f t="shared" si="89"/>
        <v>313660</v>
      </c>
      <c r="G5730" s="1">
        <f>(Comuni[[#This Row],[Popolazione2011]]/Comuni[[#This Row],[TOT POP REGIONE ]])*100</f>
        <v>0.22125868775106802</v>
      </c>
      <c r="H5730" t="str">
        <f>IF(Comuni[[#This Row],[Popolazione2011]]&gt;300000,"MAGGIORE","")</f>
        <v/>
      </c>
      <c r="I5730" t="str">
        <f>_xlfn.XLOOKUP(Comuni[[#This Row],[Regione]],Ripartizione_geografica[Regione],Ripartizione_geografica[Ripartizione geografica])</f>
        <v>Sud</v>
      </c>
      <c r="J5730">
        <f>_xlfn.XLOOKUP(Comuni[[#This Row],[Regione]],Ripartizione_geografica[Regione],Ripartizione_geografica[Codice Regione])</f>
        <v>14</v>
      </c>
      <c r="K5730">
        <f>_xlfn.XLOOKUP(Comuni[[#This Row],[Regione]],Table_0[Regione],Table_0[Totale])</f>
        <v>104688</v>
      </c>
      <c r="L5730">
        <f>_xlfn.XLOOKUP(Comuni[[#This Row],[Regione]],Table_0[Regione],Table_0[Guariti])</f>
        <v>102635</v>
      </c>
      <c r="M5730">
        <f>_xlfn.XLOOKUP(Comuni[[#This Row],[Regione]],Table_0[Regione],Table_0[Deceduti])</f>
        <v>778</v>
      </c>
      <c r="N5730" s="1">
        <f>(Comuni[[#This Row],[Popolazione2011]]/Comuni[[#This Row],[Ammalati TOT]])*100</f>
        <v>0.66292220693871307</v>
      </c>
      <c r="O5730">
        <f>_xlfn.XLOOKUP(Comuni[[#This Row],[Regione]],Table_0[Regione],Table_0[TOT AREA])</f>
        <v>5834728</v>
      </c>
      <c r="P5730" s="1">
        <f>(Comuni[[#This Row],[Popolazione2011]]/Comuni[[#This Row],[Ammalati AREA]])*100</f>
        <v>1.189429910014657E-2</v>
      </c>
    </row>
    <row r="5731" spans="1:16" x14ac:dyDescent="0.3">
      <c r="A5731" t="s">
        <v>5808</v>
      </c>
      <c r="B5731" t="s">
        <v>8033</v>
      </c>
      <c r="C5731" t="s">
        <v>5745</v>
      </c>
      <c r="D5731">
        <v>1410</v>
      </c>
      <c r="E5731" s="1">
        <f>(Comuni[[#This Row],[Popolazione2011]]/SUM(D:D))*100</f>
        <v>2.372820442416915E-3</v>
      </c>
      <c r="F5731">
        <f t="shared" si="89"/>
        <v>313660</v>
      </c>
      <c r="G5731" s="1">
        <f>(Comuni[[#This Row],[Popolazione2011]]/Comuni[[#This Row],[TOT POP REGIONE ]])*100</f>
        <v>0.44953133966715547</v>
      </c>
      <c r="H5731" t="str">
        <f>IF(Comuni[[#This Row],[Popolazione2011]]&gt;300000,"MAGGIORE","")</f>
        <v/>
      </c>
      <c r="I5731" t="str">
        <f>_xlfn.XLOOKUP(Comuni[[#This Row],[Regione]],Ripartizione_geografica[Regione],Ripartizione_geografica[Ripartizione geografica])</f>
        <v>Sud</v>
      </c>
      <c r="J5731">
        <f>_xlfn.XLOOKUP(Comuni[[#This Row],[Regione]],Ripartizione_geografica[Regione],Ripartizione_geografica[Codice Regione])</f>
        <v>14</v>
      </c>
      <c r="K5731">
        <f>_xlfn.XLOOKUP(Comuni[[#This Row],[Regione]],Table_0[Regione],Table_0[Totale])</f>
        <v>104688</v>
      </c>
      <c r="L5731">
        <f>_xlfn.XLOOKUP(Comuni[[#This Row],[Regione]],Table_0[Regione],Table_0[Guariti])</f>
        <v>102635</v>
      </c>
      <c r="M5731">
        <f>_xlfn.XLOOKUP(Comuni[[#This Row],[Regione]],Table_0[Regione],Table_0[Deceduti])</f>
        <v>778</v>
      </c>
      <c r="N5731" s="1">
        <f>(Comuni[[#This Row],[Popolazione2011]]/Comuni[[#This Row],[Ammalati TOT]])*100</f>
        <v>1.3468592388812473</v>
      </c>
      <c r="O5731">
        <f>_xlfn.XLOOKUP(Comuni[[#This Row],[Regione]],Table_0[Regione],Table_0[TOT AREA])</f>
        <v>5834728</v>
      </c>
      <c r="P5731" s="1">
        <f>(Comuni[[#This Row],[Popolazione2011]]/Comuni[[#This Row],[Ammalati AREA]])*100</f>
        <v>2.4165650909519689E-2</v>
      </c>
    </row>
    <row r="5732" spans="1:16" x14ac:dyDescent="0.3">
      <c r="A5732" t="s">
        <v>5809</v>
      </c>
      <c r="B5732" t="s">
        <v>8033</v>
      </c>
      <c r="C5732" t="s">
        <v>5745</v>
      </c>
      <c r="D5732">
        <v>624</v>
      </c>
      <c r="E5732" s="1">
        <f>(Comuni[[#This Row],[Popolazione2011]]/SUM(D:D))*100</f>
        <v>1.0500992596228049E-3</v>
      </c>
      <c r="F5732">
        <f t="shared" si="89"/>
        <v>313660</v>
      </c>
      <c r="G5732" s="1">
        <f>(Comuni[[#This Row],[Popolazione2011]]/Comuni[[#This Row],[TOT POP REGIONE ]])*100</f>
        <v>0.19894152904418796</v>
      </c>
      <c r="H5732" t="str">
        <f>IF(Comuni[[#This Row],[Popolazione2011]]&gt;300000,"MAGGIORE","")</f>
        <v/>
      </c>
      <c r="I5732" t="str">
        <f>_xlfn.XLOOKUP(Comuni[[#This Row],[Regione]],Ripartizione_geografica[Regione],Ripartizione_geografica[Ripartizione geografica])</f>
        <v>Sud</v>
      </c>
      <c r="J5732">
        <f>_xlfn.XLOOKUP(Comuni[[#This Row],[Regione]],Ripartizione_geografica[Regione],Ripartizione_geografica[Codice Regione])</f>
        <v>14</v>
      </c>
      <c r="K5732">
        <f>_xlfn.XLOOKUP(Comuni[[#This Row],[Regione]],Table_0[Regione],Table_0[Totale])</f>
        <v>104688</v>
      </c>
      <c r="L5732">
        <f>_xlfn.XLOOKUP(Comuni[[#This Row],[Regione]],Table_0[Regione],Table_0[Guariti])</f>
        <v>102635</v>
      </c>
      <c r="M5732">
        <f>_xlfn.XLOOKUP(Comuni[[#This Row],[Regione]],Table_0[Regione],Table_0[Deceduti])</f>
        <v>778</v>
      </c>
      <c r="N5732" s="1">
        <f>(Comuni[[#This Row],[Popolazione2011]]/Comuni[[#This Row],[Ammalati TOT]])*100</f>
        <v>0.59605685465382852</v>
      </c>
      <c r="O5732">
        <f>_xlfn.XLOOKUP(Comuni[[#This Row],[Regione]],Table_0[Regione],Table_0[TOT AREA])</f>
        <v>5834728</v>
      </c>
      <c r="P5732" s="1">
        <f>(Comuni[[#This Row],[Popolazione2011]]/Comuni[[#This Row],[Ammalati AREA]])*100</f>
        <v>1.0694585934425734E-2</v>
      </c>
    </row>
    <row r="5733" spans="1:16" x14ac:dyDescent="0.3">
      <c r="A5733" t="s">
        <v>5810</v>
      </c>
      <c r="B5733" t="s">
        <v>8033</v>
      </c>
      <c r="C5733" t="s">
        <v>5745</v>
      </c>
      <c r="D5733">
        <v>1050</v>
      </c>
      <c r="E5733" s="1">
        <f>(Comuni[[#This Row],[Popolazione2011]]/SUM(D:D))*100</f>
        <v>1.7669939464806815E-3</v>
      </c>
      <c r="F5733">
        <f t="shared" si="89"/>
        <v>313660</v>
      </c>
      <c r="G5733" s="1">
        <f>(Comuni[[#This Row],[Popolazione2011]]/Comuni[[#This Row],[TOT POP REGIONE ]])*100</f>
        <v>0.33475738060320093</v>
      </c>
      <c r="H5733" t="str">
        <f>IF(Comuni[[#This Row],[Popolazione2011]]&gt;300000,"MAGGIORE","")</f>
        <v/>
      </c>
      <c r="I5733" t="str">
        <f>_xlfn.XLOOKUP(Comuni[[#This Row],[Regione]],Ripartizione_geografica[Regione],Ripartizione_geografica[Ripartizione geografica])</f>
        <v>Sud</v>
      </c>
      <c r="J5733">
        <f>_xlfn.XLOOKUP(Comuni[[#This Row],[Regione]],Ripartizione_geografica[Regione],Ripartizione_geografica[Codice Regione])</f>
        <v>14</v>
      </c>
      <c r="K5733">
        <f>_xlfn.XLOOKUP(Comuni[[#This Row],[Regione]],Table_0[Regione],Table_0[Totale])</f>
        <v>104688</v>
      </c>
      <c r="L5733">
        <f>_xlfn.XLOOKUP(Comuni[[#This Row],[Regione]],Table_0[Regione],Table_0[Guariti])</f>
        <v>102635</v>
      </c>
      <c r="M5733">
        <f>_xlfn.XLOOKUP(Comuni[[#This Row],[Regione]],Table_0[Regione],Table_0[Deceduti])</f>
        <v>778</v>
      </c>
      <c r="N5733" s="1">
        <f>(Comuni[[#This Row],[Popolazione2011]]/Comuni[[#This Row],[Ammalati TOT]])*100</f>
        <v>1.0029802842732691</v>
      </c>
      <c r="O5733">
        <f>_xlfn.XLOOKUP(Comuni[[#This Row],[Regione]],Table_0[Regione],Table_0[TOT AREA])</f>
        <v>5834728</v>
      </c>
      <c r="P5733" s="1">
        <f>(Comuni[[#This Row],[Popolazione2011]]/Comuni[[#This Row],[Ammalati AREA]])*100</f>
        <v>1.7995697485812534E-2</v>
      </c>
    </row>
    <row r="5734" spans="1:16" x14ac:dyDescent="0.3">
      <c r="A5734" t="s">
        <v>5811</v>
      </c>
      <c r="B5734" t="s">
        <v>8033</v>
      </c>
      <c r="C5734" t="s">
        <v>5745</v>
      </c>
      <c r="D5734">
        <v>1057</v>
      </c>
      <c r="E5734" s="1">
        <f>(Comuni[[#This Row],[Popolazione2011]]/SUM(D:D))*100</f>
        <v>1.7787739061238862E-3</v>
      </c>
      <c r="F5734">
        <f t="shared" si="89"/>
        <v>313660</v>
      </c>
      <c r="G5734" s="1">
        <f>(Comuni[[#This Row],[Popolazione2011]]/Comuni[[#This Row],[TOT POP REGIONE ]])*100</f>
        <v>0.33698909647388892</v>
      </c>
      <c r="H5734" t="str">
        <f>IF(Comuni[[#This Row],[Popolazione2011]]&gt;300000,"MAGGIORE","")</f>
        <v/>
      </c>
      <c r="I5734" t="str">
        <f>_xlfn.XLOOKUP(Comuni[[#This Row],[Regione]],Ripartizione_geografica[Regione],Ripartizione_geografica[Ripartizione geografica])</f>
        <v>Sud</v>
      </c>
      <c r="J5734">
        <f>_xlfn.XLOOKUP(Comuni[[#This Row],[Regione]],Ripartizione_geografica[Regione],Ripartizione_geografica[Codice Regione])</f>
        <v>14</v>
      </c>
      <c r="K5734">
        <f>_xlfn.XLOOKUP(Comuni[[#This Row],[Regione]],Table_0[Regione],Table_0[Totale])</f>
        <v>104688</v>
      </c>
      <c r="L5734">
        <f>_xlfn.XLOOKUP(Comuni[[#This Row],[Regione]],Table_0[Regione],Table_0[Guariti])</f>
        <v>102635</v>
      </c>
      <c r="M5734">
        <f>_xlfn.XLOOKUP(Comuni[[#This Row],[Regione]],Table_0[Regione],Table_0[Deceduti])</f>
        <v>778</v>
      </c>
      <c r="N5734" s="1">
        <f>(Comuni[[#This Row],[Popolazione2011]]/Comuni[[#This Row],[Ammalati TOT]])*100</f>
        <v>1.0096668195017577</v>
      </c>
      <c r="O5734">
        <f>_xlfn.XLOOKUP(Comuni[[#This Row],[Regione]],Table_0[Regione],Table_0[TOT AREA])</f>
        <v>5834728</v>
      </c>
      <c r="P5734" s="1">
        <f>(Comuni[[#This Row],[Popolazione2011]]/Comuni[[#This Row],[Ammalati AREA]])*100</f>
        <v>1.8115668802384619E-2</v>
      </c>
    </row>
    <row r="5735" spans="1:16" x14ac:dyDescent="0.3">
      <c r="A5735" t="s">
        <v>5812</v>
      </c>
      <c r="B5735" t="s">
        <v>8033</v>
      </c>
      <c r="C5735" t="s">
        <v>5745</v>
      </c>
      <c r="D5735">
        <v>4797</v>
      </c>
      <c r="E5735" s="1">
        <f>(Comuni[[#This Row],[Popolazione2011]]/SUM(D:D))*100</f>
        <v>8.0726380583503142E-3</v>
      </c>
      <c r="F5735">
        <f t="shared" si="89"/>
        <v>313660</v>
      </c>
      <c r="G5735" s="1">
        <f>(Comuni[[#This Row],[Popolazione2011]]/Comuni[[#This Row],[TOT POP REGIONE ]])*100</f>
        <v>1.5293630045271951</v>
      </c>
      <c r="H5735" t="str">
        <f>IF(Comuni[[#This Row],[Popolazione2011]]&gt;300000,"MAGGIORE","")</f>
        <v/>
      </c>
      <c r="I5735" t="str">
        <f>_xlfn.XLOOKUP(Comuni[[#This Row],[Regione]],Ripartizione_geografica[Regione],Ripartizione_geografica[Ripartizione geografica])</f>
        <v>Sud</v>
      </c>
      <c r="J5735">
        <f>_xlfn.XLOOKUP(Comuni[[#This Row],[Regione]],Ripartizione_geografica[Regione],Ripartizione_geografica[Codice Regione])</f>
        <v>14</v>
      </c>
      <c r="K5735">
        <f>_xlfn.XLOOKUP(Comuni[[#This Row],[Regione]],Table_0[Regione],Table_0[Totale])</f>
        <v>104688</v>
      </c>
      <c r="L5735">
        <f>_xlfn.XLOOKUP(Comuni[[#This Row],[Regione]],Table_0[Regione],Table_0[Guariti])</f>
        <v>102635</v>
      </c>
      <c r="M5735">
        <f>_xlfn.XLOOKUP(Comuni[[#This Row],[Regione]],Table_0[Regione],Table_0[Deceduti])</f>
        <v>778</v>
      </c>
      <c r="N5735" s="1">
        <f>(Comuni[[#This Row],[Popolazione2011]]/Comuni[[#This Row],[Ammalati TOT]])*100</f>
        <v>4.5821870701513072</v>
      </c>
      <c r="O5735">
        <f>_xlfn.XLOOKUP(Comuni[[#This Row],[Regione]],Table_0[Regione],Table_0[TOT AREA])</f>
        <v>5834728</v>
      </c>
      <c r="P5735" s="1">
        <f>(Comuni[[#This Row],[Popolazione2011]]/Comuni[[#This Row],[Ammalati AREA]])*100</f>
        <v>8.2214629370897838E-2</v>
      </c>
    </row>
    <row r="5736" spans="1:16" x14ac:dyDescent="0.3">
      <c r="A5736" t="s">
        <v>5813</v>
      </c>
      <c r="B5736" t="s">
        <v>8033</v>
      </c>
      <c r="C5736" t="s">
        <v>5745</v>
      </c>
      <c r="D5736">
        <v>836</v>
      </c>
      <c r="E5736" s="1">
        <f>(Comuni[[#This Row],[Popolazione2011]]/SUM(D:D))*100</f>
        <v>1.4068637516741428E-3</v>
      </c>
      <c r="F5736">
        <f t="shared" si="89"/>
        <v>313660</v>
      </c>
      <c r="G5736" s="1">
        <f>(Comuni[[#This Row],[Popolazione2011]]/Comuni[[#This Row],[TOT POP REGIONE ]])*100</f>
        <v>0.26653063827073903</v>
      </c>
      <c r="H5736" t="str">
        <f>IF(Comuni[[#This Row],[Popolazione2011]]&gt;300000,"MAGGIORE","")</f>
        <v/>
      </c>
      <c r="I5736" t="str">
        <f>_xlfn.XLOOKUP(Comuni[[#This Row],[Regione]],Ripartizione_geografica[Regione],Ripartizione_geografica[Ripartizione geografica])</f>
        <v>Sud</v>
      </c>
      <c r="J5736">
        <f>_xlfn.XLOOKUP(Comuni[[#This Row],[Regione]],Ripartizione_geografica[Regione],Ripartizione_geografica[Codice Regione])</f>
        <v>14</v>
      </c>
      <c r="K5736">
        <f>_xlfn.XLOOKUP(Comuni[[#This Row],[Regione]],Table_0[Regione],Table_0[Totale])</f>
        <v>104688</v>
      </c>
      <c r="L5736">
        <f>_xlfn.XLOOKUP(Comuni[[#This Row],[Regione]],Table_0[Regione],Table_0[Guariti])</f>
        <v>102635</v>
      </c>
      <c r="M5736">
        <f>_xlfn.XLOOKUP(Comuni[[#This Row],[Regione]],Table_0[Regione],Table_0[Deceduti])</f>
        <v>778</v>
      </c>
      <c r="N5736" s="1">
        <f>(Comuni[[#This Row],[Popolazione2011]]/Comuni[[#This Row],[Ammalati TOT]])*100</f>
        <v>0.79856335014519331</v>
      </c>
      <c r="O5736">
        <f>_xlfn.XLOOKUP(Comuni[[#This Row],[Regione]],Table_0[Regione],Table_0[TOT AREA])</f>
        <v>5834728</v>
      </c>
      <c r="P5736" s="1">
        <f>(Comuni[[#This Row],[Popolazione2011]]/Comuni[[#This Row],[Ammalati AREA]])*100</f>
        <v>1.4328002950608838E-2</v>
      </c>
    </row>
    <row r="5737" spans="1:16" x14ac:dyDescent="0.3">
      <c r="A5737" t="s">
        <v>5814</v>
      </c>
      <c r="B5737" t="s">
        <v>8033</v>
      </c>
      <c r="C5737" t="s">
        <v>5745</v>
      </c>
      <c r="D5737">
        <v>458</v>
      </c>
      <c r="E5737" s="1">
        <f>(Comuni[[#This Row],[Popolazione2011]]/SUM(D:D))*100</f>
        <v>7.707459309410973E-4</v>
      </c>
      <c r="F5737">
        <f t="shared" si="89"/>
        <v>313660</v>
      </c>
      <c r="G5737" s="1">
        <f>(Comuni[[#This Row],[Popolazione2011]]/Comuni[[#This Row],[TOT POP REGIONE ]])*100</f>
        <v>0.1460179812535867</v>
      </c>
      <c r="H5737" t="str">
        <f>IF(Comuni[[#This Row],[Popolazione2011]]&gt;300000,"MAGGIORE","")</f>
        <v/>
      </c>
      <c r="I5737" t="str">
        <f>_xlfn.XLOOKUP(Comuni[[#This Row],[Regione]],Ripartizione_geografica[Regione],Ripartizione_geografica[Ripartizione geografica])</f>
        <v>Sud</v>
      </c>
      <c r="J5737">
        <f>_xlfn.XLOOKUP(Comuni[[#This Row],[Regione]],Ripartizione_geografica[Regione],Ripartizione_geografica[Codice Regione])</f>
        <v>14</v>
      </c>
      <c r="K5737">
        <f>_xlfn.XLOOKUP(Comuni[[#This Row],[Regione]],Table_0[Regione],Table_0[Totale])</f>
        <v>104688</v>
      </c>
      <c r="L5737">
        <f>_xlfn.XLOOKUP(Comuni[[#This Row],[Regione]],Table_0[Regione],Table_0[Guariti])</f>
        <v>102635</v>
      </c>
      <c r="M5737">
        <f>_xlfn.XLOOKUP(Comuni[[#This Row],[Regione]],Table_0[Regione],Table_0[Deceduti])</f>
        <v>778</v>
      </c>
      <c r="N5737" s="1">
        <f>(Comuni[[#This Row],[Popolazione2011]]/Comuni[[#This Row],[Ammalati TOT]])*100</f>
        <v>0.43749044780681645</v>
      </c>
      <c r="O5737">
        <f>_xlfn.XLOOKUP(Comuni[[#This Row],[Regione]],Table_0[Regione],Table_0[TOT AREA])</f>
        <v>5834728</v>
      </c>
      <c r="P5737" s="1">
        <f>(Comuni[[#This Row],[Popolazione2011]]/Comuni[[#This Row],[Ammalati AREA]])*100</f>
        <v>7.8495518557163239E-3</v>
      </c>
    </row>
    <row r="5738" spans="1:16" x14ac:dyDescent="0.3">
      <c r="A5738" t="s">
        <v>5815</v>
      </c>
      <c r="B5738" t="s">
        <v>8033</v>
      </c>
      <c r="C5738" t="s">
        <v>5745</v>
      </c>
      <c r="D5738">
        <v>4692</v>
      </c>
      <c r="E5738" s="1">
        <f>(Comuni[[#This Row],[Popolazione2011]]/SUM(D:D))*100</f>
        <v>7.8959386637022441E-3</v>
      </c>
      <c r="F5738">
        <f t="shared" si="89"/>
        <v>313660</v>
      </c>
      <c r="G5738" s="1">
        <f>(Comuni[[#This Row],[Popolazione2011]]/Comuni[[#This Row],[TOT POP REGIONE ]])*100</f>
        <v>1.495887266466875</v>
      </c>
      <c r="H5738" t="str">
        <f>IF(Comuni[[#This Row],[Popolazione2011]]&gt;300000,"MAGGIORE","")</f>
        <v/>
      </c>
      <c r="I5738" t="str">
        <f>_xlfn.XLOOKUP(Comuni[[#This Row],[Regione]],Ripartizione_geografica[Regione],Ripartizione_geografica[Ripartizione geografica])</f>
        <v>Sud</v>
      </c>
      <c r="J5738">
        <f>_xlfn.XLOOKUP(Comuni[[#This Row],[Regione]],Ripartizione_geografica[Regione],Ripartizione_geografica[Codice Regione])</f>
        <v>14</v>
      </c>
      <c r="K5738">
        <f>_xlfn.XLOOKUP(Comuni[[#This Row],[Regione]],Table_0[Regione],Table_0[Totale])</f>
        <v>104688</v>
      </c>
      <c r="L5738">
        <f>_xlfn.XLOOKUP(Comuni[[#This Row],[Regione]],Table_0[Regione],Table_0[Guariti])</f>
        <v>102635</v>
      </c>
      <c r="M5738">
        <f>_xlfn.XLOOKUP(Comuni[[#This Row],[Regione]],Table_0[Regione],Table_0[Deceduti])</f>
        <v>778</v>
      </c>
      <c r="N5738" s="1">
        <f>(Comuni[[#This Row],[Popolazione2011]]/Comuni[[#This Row],[Ammalati TOT]])*100</f>
        <v>4.4818890417239796</v>
      </c>
      <c r="O5738">
        <f>_xlfn.XLOOKUP(Comuni[[#This Row],[Regione]],Table_0[Regione],Table_0[TOT AREA])</f>
        <v>5834728</v>
      </c>
      <c r="P5738" s="1">
        <f>(Comuni[[#This Row],[Popolazione2011]]/Comuni[[#This Row],[Ammalati AREA]])*100</f>
        <v>8.0415059622316584E-2</v>
      </c>
    </row>
    <row r="5739" spans="1:16" x14ac:dyDescent="0.3">
      <c r="A5739" t="s">
        <v>5816</v>
      </c>
      <c r="B5739" t="s">
        <v>8033</v>
      </c>
      <c r="C5739" t="s">
        <v>5745</v>
      </c>
      <c r="D5739">
        <v>348</v>
      </c>
      <c r="E5739" s="1">
        <f>(Comuni[[#This Row],[Popolazione2011]]/SUM(D:D))*100</f>
        <v>5.8563227940502591E-4</v>
      </c>
      <c r="F5739">
        <f t="shared" si="89"/>
        <v>313660</v>
      </c>
      <c r="G5739" s="1">
        <f>(Comuni[[#This Row],[Popolazione2011]]/Comuni[[#This Row],[TOT POP REGIONE ]])*100</f>
        <v>0.11094816042848946</v>
      </c>
      <c r="H5739" t="str">
        <f>IF(Comuni[[#This Row],[Popolazione2011]]&gt;300000,"MAGGIORE","")</f>
        <v/>
      </c>
      <c r="I5739" t="str">
        <f>_xlfn.XLOOKUP(Comuni[[#This Row],[Regione]],Ripartizione_geografica[Regione],Ripartizione_geografica[Ripartizione geografica])</f>
        <v>Sud</v>
      </c>
      <c r="J5739">
        <f>_xlfn.XLOOKUP(Comuni[[#This Row],[Regione]],Ripartizione_geografica[Regione],Ripartizione_geografica[Codice Regione])</f>
        <v>14</v>
      </c>
      <c r="K5739">
        <f>_xlfn.XLOOKUP(Comuni[[#This Row],[Regione]],Table_0[Regione],Table_0[Totale])</f>
        <v>104688</v>
      </c>
      <c r="L5739">
        <f>_xlfn.XLOOKUP(Comuni[[#This Row],[Regione]],Table_0[Regione],Table_0[Guariti])</f>
        <v>102635</v>
      </c>
      <c r="M5739">
        <f>_xlfn.XLOOKUP(Comuni[[#This Row],[Regione]],Table_0[Regione],Table_0[Deceduti])</f>
        <v>778</v>
      </c>
      <c r="N5739" s="1">
        <f>(Comuni[[#This Row],[Popolazione2011]]/Comuni[[#This Row],[Ammalati TOT]])*100</f>
        <v>0.33241632278771205</v>
      </c>
      <c r="O5739">
        <f>_xlfn.XLOOKUP(Comuni[[#This Row],[Regione]],Table_0[Regione],Table_0[TOT AREA])</f>
        <v>5834728</v>
      </c>
      <c r="P5739" s="1">
        <f>(Comuni[[#This Row],[Popolazione2011]]/Comuni[[#This Row],[Ammalati AREA]])*100</f>
        <v>5.9642883095835835E-3</v>
      </c>
    </row>
    <row r="5740" spans="1:16" x14ac:dyDescent="0.3">
      <c r="A5740" t="s">
        <v>5817</v>
      </c>
      <c r="B5740" t="s">
        <v>8033</v>
      </c>
      <c r="C5740" t="s">
        <v>5745</v>
      </c>
      <c r="D5740">
        <v>1910</v>
      </c>
      <c r="E5740" s="1">
        <f>(Comuni[[#This Row],[Popolazione2011]]/SUM(D:D))*100</f>
        <v>3.2142461312172398E-3</v>
      </c>
      <c r="F5740">
        <f t="shared" si="89"/>
        <v>313660</v>
      </c>
      <c r="G5740" s="1">
        <f>(Comuni[[#This Row],[Popolazione2011]]/Comuni[[#This Row],[TOT POP REGIONE ]])*100</f>
        <v>0.60893961614487024</v>
      </c>
      <c r="H5740" t="str">
        <f>IF(Comuni[[#This Row],[Popolazione2011]]&gt;300000,"MAGGIORE","")</f>
        <v/>
      </c>
      <c r="I5740" t="str">
        <f>_xlfn.XLOOKUP(Comuni[[#This Row],[Regione]],Ripartizione_geografica[Regione],Ripartizione_geografica[Ripartizione geografica])</f>
        <v>Sud</v>
      </c>
      <c r="J5740">
        <f>_xlfn.XLOOKUP(Comuni[[#This Row],[Regione]],Ripartizione_geografica[Regione],Ripartizione_geografica[Codice Regione])</f>
        <v>14</v>
      </c>
      <c r="K5740">
        <f>_xlfn.XLOOKUP(Comuni[[#This Row],[Regione]],Table_0[Regione],Table_0[Totale])</f>
        <v>104688</v>
      </c>
      <c r="L5740">
        <f>_xlfn.XLOOKUP(Comuni[[#This Row],[Regione]],Table_0[Regione],Table_0[Guariti])</f>
        <v>102635</v>
      </c>
      <c r="M5740">
        <f>_xlfn.XLOOKUP(Comuni[[#This Row],[Regione]],Table_0[Regione],Table_0[Deceduti])</f>
        <v>778</v>
      </c>
      <c r="N5740" s="1">
        <f>(Comuni[[#This Row],[Popolazione2011]]/Comuni[[#This Row],[Ammalati TOT]])*100</f>
        <v>1.8244688980589945</v>
      </c>
      <c r="O5740">
        <f>_xlfn.XLOOKUP(Comuni[[#This Row],[Regione]],Table_0[Regione],Table_0[TOT AREA])</f>
        <v>5834728</v>
      </c>
      <c r="P5740" s="1">
        <f>(Comuni[[#This Row],[Popolazione2011]]/Comuni[[#This Row],[Ammalati AREA]])*100</f>
        <v>3.2735030664668513E-2</v>
      </c>
    </row>
    <row r="5741" spans="1:16" x14ac:dyDescent="0.3">
      <c r="A5741" t="s">
        <v>5818</v>
      </c>
      <c r="B5741" t="s">
        <v>8033</v>
      </c>
      <c r="C5741" t="s">
        <v>5745</v>
      </c>
      <c r="D5741">
        <v>1985</v>
      </c>
      <c r="E5741" s="1">
        <f>(Comuni[[#This Row],[Popolazione2011]]/SUM(D:D))*100</f>
        <v>3.3404599845372886E-3</v>
      </c>
      <c r="F5741">
        <f t="shared" si="89"/>
        <v>313660</v>
      </c>
      <c r="G5741" s="1">
        <f>(Comuni[[#This Row],[Popolazione2011]]/Comuni[[#This Row],[TOT POP REGIONE ]])*100</f>
        <v>0.63285085761652748</v>
      </c>
      <c r="H5741" t="str">
        <f>IF(Comuni[[#This Row],[Popolazione2011]]&gt;300000,"MAGGIORE","")</f>
        <v/>
      </c>
      <c r="I5741" t="str">
        <f>_xlfn.XLOOKUP(Comuni[[#This Row],[Regione]],Ripartizione_geografica[Regione],Ripartizione_geografica[Ripartizione geografica])</f>
        <v>Sud</v>
      </c>
      <c r="J5741">
        <f>_xlfn.XLOOKUP(Comuni[[#This Row],[Regione]],Ripartizione_geografica[Regione],Ripartizione_geografica[Codice Regione])</f>
        <v>14</v>
      </c>
      <c r="K5741">
        <f>_xlfn.XLOOKUP(Comuni[[#This Row],[Regione]],Table_0[Regione],Table_0[Totale])</f>
        <v>104688</v>
      </c>
      <c r="L5741">
        <f>_xlfn.XLOOKUP(Comuni[[#This Row],[Regione]],Table_0[Regione],Table_0[Guariti])</f>
        <v>102635</v>
      </c>
      <c r="M5741">
        <f>_xlfn.XLOOKUP(Comuni[[#This Row],[Regione]],Table_0[Regione],Table_0[Deceduti])</f>
        <v>778</v>
      </c>
      <c r="N5741" s="1">
        <f>(Comuni[[#This Row],[Popolazione2011]]/Comuni[[#This Row],[Ammalati TOT]])*100</f>
        <v>1.8961103469356564</v>
      </c>
      <c r="O5741">
        <f>_xlfn.XLOOKUP(Comuni[[#This Row],[Regione]],Table_0[Regione],Table_0[TOT AREA])</f>
        <v>5834728</v>
      </c>
      <c r="P5741" s="1">
        <f>(Comuni[[#This Row],[Popolazione2011]]/Comuni[[#This Row],[Ammalati AREA]])*100</f>
        <v>3.4020437627940839E-2</v>
      </c>
    </row>
    <row r="5742" spans="1:16" x14ac:dyDescent="0.3">
      <c r="A5742" t="s">
        <v>5819</v>
      </c>
      <c r="B5742" t="s">
        <v>8033</v>
      </c>
      <c r="C5742" t="s">
        <v>5745</v>
      </c>
      <c r="D5742">
        <v>1373</v>
      </c>
      <c r="E5742" s="1">
        <f>(Comuni[[#This Row],[Popolazione2011]]/SUM(D:D))*100</f>
        <v>2.3105549414456912E-3</v>
      </c>
      <c r="F5742">
        <f t="shared" si="89"/>
        <v>313660</v>
      </c>
      <c r="G5742" s="1">
        <f>(Comuni[[#This Row],[Popolazione2011]]/Comuni[[#This Row],[TOT POP REGIONE ]])*100</f>
        <v>0.43773512720780466</v>
      </c>
      <c r="H5742" t="str">
        <f>IF(Comuni[[#This Row],[Popolazione2011]]&gt;300000,"MAGGIORE","")</f>
        <v/>
      </c>
      <c r="I5742" t="str">
        <f>_xlfn.XLOOKUP(Comuni[[#This Row],[Regione]],Ripartizione_geografica[Regione],Ripartizione_geografica[Ripartizione geografica])</f>
        <v>Sud</v>
      </c>
      <c r="J5742">
        <f>_xlfn.XLOOKUP(Comuni[[#This Row],[Regione]],Ripartizione_geografica[Regione],Ripartizione_geografica[Codice Regione])</f>
        <v>14</v>
      </c>
      <c r="K5742">
        <f>_xlfn.XLOOKUP(Comuni[[#This Row],[Regione]],Table_0[Regione],Table_0[Totale])</f>
        <v>104688</v>
      </c>
      <c r="L5742">
        <f>_xlfn.XLOOKUP(Comuni[[#This Row],[Regione]],Table_0[Regione],Table_0[Guariti])</f>
        <v>102635</v>
      </c>
      <c r="M5742">
        <f>_xlfn.XLOOKUP(Comuni[[#This Row],[Regione]],Table_0[Regione],Table_0[Deceduti])</f>
        <v>778</v>
      </c>
      <c r="N5742" s="1">
        <f>(Comuni[[#This Row],[Popolazione2011]]/Comuni[[#This Row],[Ammalati TOT]])*100</f>
        <v>1.3115161241020938</v>
      </c>
      <c r="O5742">
        <f>_xlfn.XLOOKUP(Comuni[[#This Row],[Regione]],Table_0[Regione],Table_0[TOT AREA])</f>
        <v>5834728</v>
      </c>
      <c r="P5742" s="1">
        <f>(Comuni[[#This Row],[Popolazione2011]]/Comuni[[#This Row],[Ammalati AREA]])*100</f>
        <v>2.3531516807638677E-2</v>
      </c>
    </row>
    <row r="5743" spans="1:16" x14ac:dyDescent="0.3">
      <c r="A5743" t="s">
        <v>5820</v>
      </c>
      <c r="B5743" t="s">
        <v>8033</v>
      </c>
      <c r="C5743" t="s">
        <v>5745</v>
      </c>
      <c r="D5743">
        <v>815</v>
      </c>
      <c r="E5743" s="1">
        <f>(Comuni[[#This Row],[Popolazione2011]]/SUM(D:D))*100</f>
        <v>1.3715238727445289E-3</v>
      </c>
      <c r="F5743">
        <f t="shared" si="89"/>
        <v>313660</v>
      </c>
      <c r="G5743" s="1">
        <f>(Comuni[[#This Row],[Popolazione2011]]/Comuni[[#This Row],[TOT POP REGIONE ]])*100</f>
        <v>0.25983549065867501</v>
      </c>
      <c r="H5743" t="str">
        <f>IF(Comuni[[#This Row],[Popolazione2011]]&gt;300000,"MAGGIORE","")</f>
        <v/>
      </c>
      <c r="I5743" t="str">
        <f>_xlfn.XLOOKUP(Comuni[[#This Row],[Regione]],Ripartizione_geografica[Regione],Ripartizione_geografica[Ripartizione geografica])</f>
        <v>Sud</v>
      </c>
      <c r="J5743">
        <f>_xlfn.XLOOKUP(Comuni[[#This Row],[Regione]],Ripartizione_geografica[Regione],Ripartizione_geografica[Codice Regione])</f>
        <v>14</v>
      </c>
      <c r="K5743">
        <f>_xlfn.XLOOKUP(Comuni[[#This Row],[Regione]],Table_0[Regione],Table_0[Totale])</f>
        <v>104688</v>
      </c>
      <c r="L5743">
        <f>_xlfn.XLOOKUP(Comuni[[#This Row],[Regione]],Table_0[Regione],Table_0[Guariti])</f>
        <v>102635</v>
      </c>
      <c r="M5743">
        <f>_xlfn.XLOOKUP(Comuni[[#This Row],[Regione]],Table_0[Regione],Table_0[Deceduti])</f>
        <v>778</v>
      </c>
      <c r="N5743" s="1">
        <f>(Comuni[[#This Row],[Popolazione2011]]/Comuni[[#This Row],[Ammalati TOT]])*100</f>
        <v>0.77850374445972803</v>
      </c>
      <c r="O5743">
        <f>_xlfn.XLOOKUP(Comuni[[#This Row],[Regione]],Table_0[Regione],Table_0[TOT AREA])</f>
        <v>5834728</v>
      </c>
      <c r="P5743" s="1">
        <f>(Comuni[[#This Row],[Popolazione2011]]/Comuni[[#This Row],[Ammalati AREA]])*100</f>
        <v>1.3968089000892588E-2</v>
      </c>
    </row>
    <row r="5744" spans="1:16" x14ac:dyDescent="0.3">
      <c r="A5744" t="s">
        <v>5821</v>
      </c>
      <c r="B5744" t="s">
        <v>8033</v>
      </c>
      <c r="C5744" t="s">
        <v>5745</v>
      </c>
      <c r="D5744">
        <v>32793</v>
      </c>
      <c r="E5744" s="1">
        <f>(Comuni[[#This Row],[Popolazione2011]]/SUM(D:D))*100</f>
        <v>5.5185745225658084E-2</v>
      </c>
      <c r="F5744">
        <f t="shared" si="89"/>
        <v>313660</v>
      </c>
      <c r="G5744" s="1">
        <f>(Comuni[[#This Row],[Popolazione2011]]/Comuni[[#This Row],[TOT POP REGIONE ]])*100</f>
        <v>10.454951221067397</v>
      </c>
      <c r="H5744" t="str">
        <f>IF(Comuni[[#This Row],[Popolazione2011]]&gt;300000,"MAGGIORE","")</f>
        <v/>
      </c>
      <c r="I5744" t="str">
        <f>_xlfn.XLOOKUP(Comuni[[#This Row],[Regione]],Ripartizione_geografica[Regione],Ripartizione_geografica[Ripartizione geografica])</f>
        <v>Sud</v>
      </c>
      <c r="J5744">
        <f>_xlfn.XLOOKUP(Comuni[[#This Row],[Regione]],Ripartizione_geografica[Regione],Ripartizione_geografica[Codice Regione])</f>
        <v>14</v>
      </c>
      <c r="K5744">
        <f>_xlfn.XLOOKUP(Comuni[[#This Row],[Regione]],Table_0[Regione],Table_0[Totale])</f>
        <v>104688</v>
      </c>
      <c r="L5744">
        <f>_xlfn.XLOOKUP(Comuni[[#This Row],[Regione]],Table_0[Regione],Table_0[Guariti])</f>
        <v>102635</v>
      </c>
      <c r="M5744">
        <f>_xlfn.XLOOKUP(Comuni[[#This Row],[Regione]],Table_0[Regione],Table_0[Deceduti])</f>
        <v>778</v>
      </c>
      <c r="N5744" s="1">
        <f>(Comuni[[#This Row],[Popolazione2011]]/Comuni[[#This Row],[Ammalati TOT]])*100</f>
        <v>31.324507106831728</v>
      </c>
      <c r="O5744">
        <f>_xlfn.XLOOKUP(Comuni[[#This Row],[Regione]],Table_0[Regione],Table_0[TOT AREA])</f>
        <v>5834728</v>
      </c>
      <c r="P5744" s="1">
        <f>(Comuni[[#This Row],[Popolazione2011]]/Comuni[[#This Row],[Ammalati AREA]])*100</f>
        <v>0.56203134062119087</v>
      </c>
    </row>
    <row r="5745" spans="1:16" x14ac:dyDescent="0.3">
      <c r="A5745" t="s">
        <v>5822</v>
      </c>
      <c r="B5745" t="s">
        <v>8033</v>
      </c>
      <c r="C5745" t="s">
        <v>5745</v>
      </c>
      <c r="D5745">
        <v>794</v>
      </c>
      <c r="E5745" s="1">
        <f>(Comuni[[#This Row],[Popolazione2011]]/SUM(D:D))*100</f>
        <v>1.3361839938149152E-3</v>
      </c>
      <c r="F5745">
        <f t="shared" si="89"/>
        <v>313660</v>
      </c>
      <c r="G5745" s="1">
        <f>(Comuni[[#This Row],[Popolazione2011]]/Comuni[[#This Row],[TOT POP REGIONE ]])*100</f>
        <v>0.25314034304661098</v>
      </c>
      <c r="H5745" t="str">
        <f>IF(Comuni[[#This Row],[Popolazione2011]]&gt;300000,"MAGGIORE","")</f>
        <v/>
      </c>
      <c r="I5745" t="str">
        <f>_xlfn.XLOOKUP(Comuni[[#This Row],[Regione]],Ripartizione_geografica[Regione],Ripartizione_geografica[Ripartizione geografica])</f>
        <v>Sud</v>
      </c>
      <c r="J5745">
        <f>_xlfn.XLOOKUP(Comuni[[#This Row],[Regione]],Ripartizione_geografica[Regione],Ripartizione_geografica[Codice Regione])</f>
        <v>14</v>
      </c>
      <c r="K5745">
        <f>_xlfn.XLOOKUP(Comuni[[#This Row],[Regione]],Table_0[Regione],Table_0[Totale])</f>
        <v>104688</v>
      </c>
      <c r="L5745">
        <f>_xlfn.XLOOKUP(Comuni[[#This Row],[Regione]],Table_0[Regione],Table_0[Guariti])</f>
        <v>102635</v>
      </c>
      <c r="M5745">
        <f>_xlfn.XLOOKUP(Comuni[[#This Row],[Regione]],Table_0[Regione],Table_0[Deceduti])</f>
        <v>778</v>
      </c>
      <c r="N5745" s="1">
        <f>(Comuni[[#This Row],[Popolazione2011]]/Comuni[[#This Row],[Ammalati TOT]])*100</f>
        <v>0.75844413877426264</v>
      </c>
      <c r="O5745">
        <f>_xlfn.XLOOKUP(Comuni[[#This Row],[Regione]],Table_0[Regione],Table_0[TOT AREA])</f>
        <v>5834728</v>
      </c>
      <c r="P5745" s="1">
        <f>(Comuni[[#This Row],[Popolazione2011]]/Comuni[[#This Row],[Ammalati AREA]])*100</f>
        <v>1.3608175051176336E-2</v>
      </c>
    </row>
    <row r="5746" spans="1:16" x14ac:dyDescent="0.3">
      <c r="A5746" t="s">
        <v>5823</v>
      </c>
      <c r="B5746" t="s">
        <v>8033</v>
      </c>
      <c r="C5746" t="s">
        <v>5745</v>
      </c>
      <c r="D5746">
        <v>1450</v>
      </c>
      <c r="E5746" s="1">
        <f>(Comuni[[#This Row],[Popolazione2011]]/SUM(D:D))*100</f>
        <v>2.4401344975209412E-3</v>
      </c>
      <c r="F5746">
        <f t="shared" si="89"/>
        <v>313660</v>
      </c>
      <c r="G5746" s="1">
        <f>(Comuni[[#This Row],[Popolazione2011]]/Comuni[[#This Row],[TOT POP REGIONE ]])*100</f>
        <v>0.46228400178537266</v>
      </c>
      <c r="H5746" t="str">
        <f>IF(Comuni[[#This Row],[Popolazione2011]]&gt;300000,"MAGGIORE","")</f>
        <v/>
      </c>
      <c r="I5746" t="str">
        <f>_xlfn.XLOOKUP(Comuni[[#This Row],[Regione]],Ripartizione_geografica[Regione],Ripartizione_geografica[Ripartizione geografica])</f>
        <v>Sud</v>
      </c>
      <c r="J5746">
        <f>_xlfn.XLOOKUP(Comuni[[#This Row],[Regione]],Ripartizione_geografica[Regione],Ripartizione_geografica[Codice Regione])</f>
        <v>14</v>
      </c>
      <c r="K5746">
        <f>_xlfn.XLOOKUP(Comuni[[#This Row],[Regione]],Table_0[Regione],Table_0[Totale])</f>
        <v>104688</v>
      </c>
      <c r="L5746">
        <f>_xlfn.XLOOKUP(Comuni[[#This Row],[Regione]],Table_0[Regione],Table_0[Guariti])</f>
        <v>102635</v>
      </c>
      <c r="M5746">
        <f>_xlfn.XLOOKUP(Comuni[[#This Row],[Regione]],Table_0[Regione],Table_0[Deceduti])</f>
        <v>778</v>
      </c>
      <c r="N5746" s="1">
        <f>(Comuni[[#This Row],[Popolazione2011]]/Comuni[[#This Row],[Ammalati TOT]])*100</f>
        <v>1.385068011615467</v>
      </c>
      <c r="O5746">
        <f>_xlfn.XLOOKUP(Comuni[[#This Row],[Regione]],Table_0[Regione],Table_0[TOT AREA])</f>
        <v>5834728</v>
      </c>
      <c r="P5746" s="1">
        <f>(Comuni[[#This Row],[Popolazione2011]]/Comuni[[#This Row],[Ammalati AREA]])*100</f>
        <v>2.4851201289931596E-2</v>
      </c>
    </row>
    <row r="5747" spans="1:16" x14ac:dyDescent="0.3">
      <c r="A5747" t="s">
        <v>5824</v>
      </c>
      <c r="B5747" t="s">
        <v>8033</v>
      </c>
      <c r="C5747" t="s">
        <v>5745</v>
      </c>
      <c r="D5747">
        <v>4812</v>
      </c>
      <c r="E5747" s="1">
        <f>(Comuni[[#This Row],[Popolazione2011]]/SUM(D:D))*100</f>
        <v>8.0978808290143225E-3</v>
      </c>
      <c r="F5747">
        <f t="shared" si="89"/>
        <v>313660</v>
      </c>
      <c r="G5747" s="1">
        <f>(Comuni[[#This Row],[Popolazione2011]]/Comuni[[#This Row],[TOT POP REGIONE ]])*100</f>
        <v>1.5341452528215265</v>
      </c>
      <c r="H5747" t="str">
        <f>IF(Comuni[[#This Row],[Popolazione2011]]&gt;300000,"MAGGIORE","")</f>
        <v/>
      </c>
      <c r="I5747" t="str">
        <f>_xlfn.XLOOKUP(Comuni[[#This Row],[Regione]],Ripartizione_geografica[Regione],Ripartizione_geografica[Ripartizione geografica])</f>
        <v>Sud</v>
      </c>
      <c r="J5747">
        <f>_xlfn.XLOOKUP(Comuni[[#This Row],[Regione]],Ripartizione_geografica[Regione],Ripartizione_geografica[Codice Regione])</f>
        <v>14</v>
      </c>
      <c r="K5747">
        <f>_xlfn.XLOOKUP(Comuni[[#This Row],[Regione]],Table_0[Regione],Table_0[Totale])</f>
        <v>104688</v>
      </c>
      <c r="L5747">
        <f>_xlfn.XLOOKUP(Comuni[[#This Row],[Regione]],Table_0[Regione],Table_0[Guariti])</f>
        <v>102635</v>
      </c>
      <c r="M5747">
        <f>_xlfn.XLOOKUP(Comuni[[#This Row],[Regione]],Table_0[Regione],Table_0[Deceduti])</f>
        <v>778</v>
      </c>
      <c r="N5747" s="1">
        <f>(Comuni[[#This Row],[Popolazione2011]]/Comuni[[#This Row],[Ammalati TOT]])*100</f>
        <v>4.5965153599266388</v>
      </c>
      <c r="O5747">
        <f>_xlfn.XLOOKUP(Comuni[[#This Row],[Regione]],Table_0[Regione],Table_0[TOT AREA])</f>
        <v>5834728</v>
      </c>
      <c r="P5747" s="1">
        <f>(Comuni[[#This Row],[Popolazione2011]]/Comuni[[#This Row],[Ammalati AREA]])*100</f>
        <v>8.2471710763552294E-2</v>
      </c>
    </row>
    <row r="5748" spans="1:16" x14ac:dyDescent="0.3">
      <c r="A5748" t="s">
        <v>5825</v>
      </c>
      <c r="B5748" t="s">
        <v>8033</v>
      </c>
      <c r="C5748" t="s">
        <v>5745</v>
      </c>
      <c r="D5748">
        <v>978</v>
      </c>
      <c r="E5748" s="1">
        <f>(Comuni[[#This Row],[Popolazione2011]]/SUM(D:D))*100</f>
        <v>1.6458286472934348E-3</v>
      </c>
      <c r="F5748">
        <f t="shared" si="89"/>
        <v>313660</v>
      </c>
      <c r="G5748" s="1">
        <f>(Comuni[[#This Row],[Popolazione2011]]/Comuni[[#This Row],[TOT POP REGIONE ]])*100</f>
        <v>0.31180258879041001</v>
      </c>
      <c r="H5748" t="str">
        <f>IF(Comuni[[#This Row],[Popolazione2011]]&gt;300000,"MAGGIORE","")</f>
        <v/>
      </c>
      <c r="I5748" t="str">
        <f>_xlfn.XLOOKUP(Comuni[[#This Row],[Regione]],Ripartizione_geografica[Regione],Ripartizione_geografica[Ripartizione geografica])</f>
        <v>Sud</v>
      </c>
      <c r="J5748">
        <f>_xlfn.XLOOKUP(Comuni[[#This Row],[Regione]],Ripartizione_geografica[Regione],Ripartizione_geografica[Codice Regione])</f>
        <v>14</v>
      </c>
      <c r="K5748">
        <f>_xlfn.XLOOKUP(Comuni[[#This Row],[Regione]],Table_0[Regione],Table_0[Totale])</f>
        <v>104688</v>
      </c>
      <c r="L5748">
        <f>_xlfn.XLOOKUP(Comuni[[#This Row],[Regione]],Table_0[Regione],Table_0[Guariti])</f>
        <v>102635</v>
      </c>
      <c r="M5748">
        <f>_xlfn.XLOOKUP(Comuni[[#This Row],[Regione]],Table_0[Regione],Table_0[Deceduti])</f>
        <v>778</v>
      </c>
      <c r="N5748" s="1">
        <f>(Comuni[[#This Row],[Popolazione2011]]/Comuni[[#This Row],[Ammalati TOT]])*100</f>
        <v>0.93420449335167355</v>
      </c>
      <c r="O5748">
        <f>_xlfn.XLOOKUP(Comuni[[#This Row],[Regione]],Table_0[Regione],Table_0[TOT AREA])</f>
        <v>5834728</v>
      </c>
      <c r="P5748" s="1">
        <f>(Comuni[[#This Row],[Popolazione2011]]/Comuni[[#This Row],[Ammalati AREA]])*100</f>
        <v>1.6761706801071103E-2</v>
      </c>
    </row>
    <row r="5749" spans="1:16" x14ac:dyDescent="0.3">
      <c r="A5749" t="s">
        <v>5826</v>
      </c>
      <c r="B5749" t="s">
        <v>8033</v>
      </c>
      <c r="C5749" t="s">
        <v>5745</v>
      </c>
      <c r="D5749">
        <v>2793</v>
      </c>
      <c r="E5749" s="1">
        <f>(Comuni[[#This Row],[Popolazione2011]]/SUM(D:D))*100</f>
        <v>4.7002038976386128E-3</v>
      </c>
      <c r="F5749">
        <f t="shared" si="89"/>
        <v>313660</v>
      </c>
      <c r="G5749" s="1">
        <f>(Comuni[[#This Row],[Popolazione2011]]/Comuni[[#This Row],[TOT POP REGIONE ]])*100</f>
        <v>0.89045463240451439</v>
      </c>
      <c r="H5749" t="str">
        <f>IF(Comuni[[#This Row],[Popolazione2011]]&gt;300000,"MAGGIORE","")</f>
        <v/>
      </c>
      <c r="I5749" t="str">
        <f>_xlfn.XLOOKUP(Comuni[[#This Row],[Regione]],Ripartizione_geografica[Regione],Ripartizione_geografica[Ripartizione geografica])</f>
        <v>Sud</v>
      </c>
      <c r="J5749">
        <f>_xlfn.XLOOKUP(Comuni[[#This Row],[Regione]],Ripartizione_geografica[Regione],Ripartizione_geografica[Codice Regione])</f>
        <v>14</v>
      </c>
      <c r="K5749">
        <f>_xlfn.XLOOKUP(Comuni[[#This Row],[Regione]],Table_0[Regione],Table_0[Totale])</f>
        <v>104688</v>
      </c>
      <c r="L5749">
        <f>_xlfn.XLOOKUP(Comuni[[#This Row],[Regione]],Table_0[Regione],Table_0[Guariti])</f>
        <v>102635</v>
      </c>
      <c r="M5749">
        <f>_xlfn.XLOOKUP(Comuni[[#This Row],[Regione]],Table_0[Regione],Table_0[Deceduti])</f>
        <v>778</v>
      </c>
      <c r="N5749" s="1">
        <f>(Comuni[[#This Row],[Popolazione2011]]/Comuni[[#This Row],[Ammalati TOT]])*100</f>
        <v>2.6679275561668958</v>
      </c>
      <c r="O5749">
        <f>_xlfn.XLOOKUP(Comuni[[#This Row],[Regione]],Table_0[Regione],Table_0[TOT AREA])</f>
        <v>5834728</v>
      </c>
      <c r="P5749" s="1">
        <f>(Comuni[[#This Row],[Popolazione2011]]/Comuni[[#This Row],[Ammalati AREA]])*100</f>
        <v>4.7868555312261342E-2</v>
      </c>
    </row>
    <row r="5750" spans="1:16" x14ac:dyDescent="0.3">
      <c r="A5750" t="s">
        <v>5827</v>
      </c>
      <c r="B5750" t="s">
        <v>8033</v>
      </c>
      <c r="C5750" t="s">
        <v>5745</v>
      </c>
      <c r="D5750">
        <v>3238</v>
      </c>
      <c r="E5750" s="1">
        <f>(Comuni[[#This Row],[Popolazione2011]]/SUM(D:D))*100</f>
        <v>5.4490727606709014E-3</v>
      </c>
      <c r="F5750">
        <f t="shared" si="89"/>
        <v>313660</v>
      </c>
      <c r="G5750" s="1">
        <f>(Comuni[[#This Row],[Popolazione2011]]/Comuni[[#This Row],[TOT POP REGIONE ]])*100</f>
        <v>1.0323279984696807</v>
      </c>
      <c r="H5750" t="str">
        <f>IF(Comuni[[#This Row],[Popolazione2011]]&gt;300000,"MAGGIORE","")</f>
        <v/>
      </c>
      <c r="I5750" t="str">
        <f>_xlfn.XLOOKUP(Comuni[[#This Row],[Regione]],Ripartizione_geografica[Regione],Ripartizione_geografica[Ripartizione geografica])</f>
        <v>Sud</v>
      </c>
      <c r="J5750">
        <f>_xlfn.XLOOKUP(Comuni[[#This Row],[Regione]],Ripartizione_geografica[Regione],Ripartizione_geografica[Codice Regione])</f>
        <v>14</v>
      </c>
      <c r="K5750">
        <f>_xlfn.XLOOKUP(Comuni[[#This Row],[Regione]],Table_0[Regione],Table_0[Totale])</f>
        <v>104688</v>
      </c>
      <c r="L5750">
        <f>_xlfn.XLOOKUP(Comuni[[#This Row],[Regione]],Table_0[Regione],Table_0[Guariti])</f>
        <v>102635</v>
      </c>
      <c r="M5750">
        <f>_xlfn.XLOOKUP(Comuni[[#This Row],[Regione]],Table_0[Regione],Table_0[Deceduti])</f>
        <v>778</v>
      </c>
      <c r="N5750" s="1">
        <f>(Comuni[[#This Row],[Popolazione2011]]/Comuni[[#This Row],[Ammalati TOT]])*100</f>
        <v>3.0930001528350912</v>
      </c>
      <c r="O5750">
        <f>_xlfn.XLOOKUP(Comuni[[#This Row],[Regione]],Table_0[Regione],Table_0[TOT AREA])</f>
        <v>5834728</v>
      </c>
      <c r="P5750" s="1">
        <f>(Comuni[[#This Row],[Popolazione2011]]/Comuni[[#This Row],[Ammalati AREA]])*100</f>
        <v>5.5495303294343795E-2</v>
      </c>
    </row>
    <row r="5751" spans="1:16" x14ac:dyDescent="0.3">
      <c r="A5751" t="s">
        <v>5828</v>
      </c>
      <c r="B5751" t="s">
        <v>8033</v>
      </c>
      <c r="C5751" t="s">
        <v>5829</v>
      </c>
      <c r="D5751">
        <v>455</v>
      </c>
      <c r="E5751" s="1">
        <f>(Comuni[[#This Row],[Popolazione2011]]/SUM(D:D))*100</f>
        <v>7.6569737680829537E-4</v>
      </c>
      <c r="F5751">
        <f t="shared" si="89"/>
        <v>313660</v>
      </c>
      <c r="G5751" s="1">
        <f>(Comuni[[#This Row],[Popolazione2011]]/Comuni[[#This Row],[TOT POP REGIONE ]])*100</f>
        <v>0.14506153159472038</v>
      </c>
      <c r="H5751" t="str">
        <f>IF(Comuni[[#This Row],[Popolazione2011]]&gt;300000,"MAGGIORE","")</f>
        <v/>
      </c>
      <c r="I5751" t="str">
        <f>_xlfn.XLOOKUP(Comuni[[#This Row],[Regione]],Ripartizione_geografica[Regione],Ripartizione_geografica[Ripartizione geografica])</f>
        <v>Sud</v>
      </c>
      <c r="J5751">
        <f>_xlfn.XLOOKUP(Comuni[[#This Row],[Regione]],Ripartizione_geografica[Regione],Ripartizione_geografica[Codice Regione])</f>
        <v>14</v>
      </c>
      <c r="K5751">
        <f>_xlfn.XLOOKUP(Comuni[[#This Row],[Regione]],Table_0[Regione],Table_0[Totale])</f>
        <v>104688</v>
      </c>
      <c r="L5751">
        <f>_xlfn.XLOOKUP(Comuni[[#This Row],[Regione]],Table_0[Regione],Table_0[Guariti])</f>
        <v>102635</v>
      </c>
      <c r="M5751">
        <f>_xlfn.XLOOKUP(Comuni[[#This Row],[Regione]],Table_0[Regione],Table_0[Deceduti])</f>
        <v>778</v>
      </c>
      <c r="N5751" s="1">
        <f>(Comuni[[#This Row],[Popolazione2011]]/Comuni[[#This Row],[Ammalati TOT]])*100</f>
        <v>0.4346247898517499</v>
      </c>
      <c r="O5751">
        <f>_xlfn.XLOOKUP(Comuni[[#This Row],[Regione]],Table_0[Regione],Table_0[TOT AREA])</f>
        <v>5834728</v>
      </c>
      <c r="P5751" s="1">
        <f>(Comuni[[#This Row],[Popolazione2011]]/Comuni[[#This Row],[Ammalati AREA]])*100</f>
        <v>7.7981355771854317E-3</v>
      </c>
    </row>
    <row r="5752" spans="1:16" x14ac:dyDescent="0.3">
      <c r="A5752" t="s">
        <v>5830</v>
      </c>
      <c r="B5752" t="s">
        <v>8033</v>
      </c>
      <c r="C5752" t="s">
        <v>5829</v>
      </c>
      <c r="D5752">
        <v>5240</v>
      </c>
      <c r="E5752" s="1">
        <f>(Comuni[[#This Row],[Popolazione2011]]/SUM(D:D))*100</f>
        <v>8.8181412186274007E-3</v>
      </c>
      <c r="F5752">
        <f t="shared" si="89"/>
        <v>313660</v>
      </c>
      <c r="G5752" s="1">
        <f>(Comuni[[#This Row],[Popolazione2011]]/Comuni[[#This Row],[TOT POP REGIONE ]])*100</f>
        <v>1.6705987374864502</v>
      </c>
      <c r="H5752" t="str">
        <f>IF(Comuni[[#This Row],[Popolazione2011]]&gt;300000,"MAGGIORE","")</f>
        <v/>
      </c>
      <c r="I5752" t="str">
        <f>_xlfn.XLOOKUP(Comuni[[#This Row],[Regione]],Ripartizione_geografica[Regione],Ripartizione_geografica[Ripartizione geografica])</f>
        <v>Sud</v>
      </c>
      <c r="J5752">
        <f>_xlfn.XLOOKUP(Comuni[[#This Row],[Regione]],Ripartizione_geografica[Regione],Ripartizione_geografica[Codice Regione])</f>
        <v>14</v>
      </c>
      <c r="K5752">
        <f>_xlfn.XLOOKUP(Comuni[[#This Row],[Regione]],Table_0[Regione],Table_0[Totale])</f>
        <v>104688</v>
      </c>
      <c r="L5752">
        <f>_xlfn.XLOOKUP(Comuni[[#This Row],[Regione]],Table_0[Regione],Table_0[Guariti])</f>
        <v>102635</v>
      </c>
      <c r="M5752">
        <f>_xlfn.XLOOKUP(Comuni[[#This Row],[Regione]],Table_0[Regione],Table_0[Deceduti])</f>
        <v>778</v>
      </c>
      <c r="N5752" s="1">
        <f>(Comuni[[#This Row],[Popolazione2011]]/Comuni[[#This Row],[Ammalati TOT]])*100</f>
        <v>5.0053492281827907</v>
      </c>
      <c r="O5752">
        <f>_xlfn.XLOOKUP(Comuni[[#This Row],[Regione]],Table_0[Regione],Table_0[TOT AREA])</f>
        <v>5834728</v>
      </c>
      <c r="P5752" s="1">
        <f>(Comuni[[#This Row],[Popolazione2011]]/Comuni[[#This Row],[Ammalati AREA]])*100</f>
        <v>8.9807099833959708E-2</v>
      </c>
    </row>
    <row r="5753" spans="1:16" x14ac:dyDescent="0.3">
      <c r="A5753" t="s">
        <v>5831</v>
      </c>
      <c r="B5753" t="s">
        <v>8033</v>
      </c>
      <c r="C5753" t="s">
        <v>5829</v>
      </c>
      <c r="D5753">
        <v>772</v>
      </c>
      <c r="E5753" s="1">
        <f>(Comuni[[#This Row],[Popolazione2011]]/SUM(D:D))*100</f>
        <v>1.299161263507701E-3</v>
      </c>
      <c r="F5753">
        <f t="shared" si="89"/>
        <v>313660</v>
      </c>
      <c r="G5753" s="1">
        <f>(Comuni[[#This Row],[Popolazione2011]]/Comuni[[#This Row],[TOT POP REGIONE ]])*100</f>
        <v>0.24612637888159153</v>
      </c>
      <c r="H5753" t="str">
        <f>IF(Comuni[[#This Row],[Popolazione2011]]&gt;300000,"MAGGIORE","")</f>
        <v/>
      </c>
      <c r="I5753" t="str">
        <f>_xlfn.XLOOKUP(Comuni[[#This Row],[Regione]],Ripartizione_geografica[Regione],Ripartizione_geografica[Ripartizione geografica])</f>
        <v>Sud</v>
      </c>
      <c r="J5753">
        <f>_xlfn.XLOOKUP(Comuni[[#This Row],[Regione]],Ripartizione_geografica[Regione],Ripartizione_geografica[Codice Regione])</f>
        <v>14</v>
      </c>
      <c r="K5753">
        <f>_xlfn.XLOOKUP(Comuni[[#This Row],[Regione]],Table_0[Regione],Table_0[Totale])</f>
        <v>104688</v>
      </c>
      <c r="L5753">
        <f>_xlfn.XLOOKUP(Comuni[[#This Row],[Regione]],Table_0[Regione],Table_0[Guariti])</f>
        <v>102635</v>
      </c>
      <c r="M5753">
        <f>_xlfn.XLOOKUP(Comuni[[#This Row],[Regione]],Table_0[Regione],Table_0[Deceduti])</f>
        <v>778</v>
      </c>
      <c r="N5753" s="1">
        <f>(Comuni[[#This Row],[Popolazione2011]]/Comuni[[#This Row],[Ammalati TOT]])*100</f>
        <v>0.73742931377044174</v>
      </c>
      <c r="O5753">
        <f>_xlfn.XLOOKUP(Comuni[[#This Row],[Regione]],Table_0[Regione],Table_0[TOT AREA])</f>
        <v>5834728</v>
      </c>
      <c r="P5753" s="1">
        <f>(Comuni[[#This Row],[Popolazione2011]]/Comuni[[#This Row],[Ammalati AREA]])*100</f>
        <v>1.3231122341949788E-2</v>
      </c>
    </row>
    <row r="5754" spans="1:16" x14ac:dyDescent="0.3">
      <c r="A5754" t="s">
        <v>5832</v>
      </c>
      <c r="B5754" t="s">
        <v>8033</v>
      </c>
      <c r="C5754" t="s">
        <v>5829</v>
      </c>
      <c r="D5754">
        <v>810</v>
      </c>
      <c r="E5754" s="1">
        <f>(Comuni[[#This Row],[Popolazione2011]]/SUM(D:D))*100</f>
        <v>1.3631096158565257E-3</v>
      </c>
      <c r="F5754">
        <f t="shared" si="89"/>
        <v>313660</v>
      </c>
      <c r="G5754" s="1">
        <f>(Comuni[[#This Row],[Popolazione2011]]/Comuni[[#This Row],[TOT POP REGIONE ]])*100</f>
        <v>0.25824140789389782</v>
      </c>
      <c r="H5754" t="str">
        <f>IF(Comuni[[#This Row],[Popolazione2011]]&gt;300000,"MAGGIORE","")</f>
        <v/>
      </c>
      <c r="I5754" t="str">
        <f>_xlfn.XLOOKUP(Comuni[[#This Row],[Regione]],Ripartizione_geografica[Regione],Ripartizione_geografica[Ripartizione geografica])</f>
        <v>Sud</v>
      </c>
      <c r="J5754">
        <f>_xlfn.XLOOKUP(Comuni[[#This Row],[Regione]],Ripartizione_geografica[Regione],Ripartizione_geografica[Codice Regione])</f>
        <v>14</v>
      </c>
      <c r="K5754">
        <f>_xlfn.XLOOKUP(Comuni[[#This Row],[Regione]],Table_0[Regione],Table_0[Totale])</f>
        <v>104688</v>
      </c>
      <c r="L5754">
        <f>_xlfn.XLOOKUP(Comuni[[#This Row],[Regione]],Table_0[Regione],Table_0[Guariti])</f>
        <v>102635</v>
      </c>
      <c r="M5754">
        <f>_xlfn.XLOOKUP(Comuni[[#This Row],[Regione]],Table_0[Regione],Table_0[Deceduti])</f>
        <v>778</v>
      </c>
      <c r="N5754" s="1">
        <f>(Comuni[[#This Row],[Popolazione2011]]/Comuni[[#This Row],[Ammalati TOT]])*100</f>
        <v>0.77372764786795045</v>
      </c>
      <c r="O5754">
        <f>_xlfn.XLOOKUP(Comuni[[#This Row],[Regione]],Table_0[Regione],Table_0[TOT AREA])</f>
        <v>5834728</v>
      </c>
      <c r="P5754" s="1">
        <f>(Comuni[[#This Row],[Popolazione2011]]/Comuni[[#This Row],[Ammalati AREA]])*100</f>
        <v>1.3882395203341098E-2</v>
      </c>
    </row>
    <row r="5755" spans="1:16" x14ac:dyDescent="0.3">
      <c r="A5755" t="s">
        <v>5833</v>
      </c>
      <c r="B5755" t="s">
        <v>8033</v>
      </c>
      <c r="C5755" t="s">
        <v>5829</v>
      </c>
      <c r="D5755">
        <v>729</v>
      </c>
      <c r="E5755" s="1">
        <f>(Comuni[[#This Row],[Popolazione2011]]/SUM(D:D))*100</f>
        <v>1.226798654270873E-3</v>
      </c>
      <c r="F5755">
        <f t="shared" si="89"/>
        <v>313660</v>
      </c>
      <c r="G5755" s="1">
        <f>(Comuni[[#This Row],[Popolazione2011]]/Comuni[[#This Row],[TOT POP REGIONE ]])*100</f>
        <v>0.23241726710450808</v>
      </c>
      <c r="H5755" t="str">
        <f>IF(Comuni[[#This Row],[Popolazione2011]]&gt;300000,"MAGGIORE","")</f>
        <v/>
      </c>
      <c r="I5755" t="str">
        <f>_xlfn.XLOOKUP(Comuni[[#This Row],[Regione]],Ripartizione_geografica[Regione],Ripartizione_geografica[Ripartizione geografica])</f>
        <v>Sud</v>
      </c>
      <c r="J5755">
        <f>_xlfn.XLOOKUP(Comuni[[#This Row],[Regione]],Ripartizione_geografica[Regione],Ripartizione_geografica[Codice Regione])</f>
        <v>14</v>
      </c>
      <c r="K5755">
        <f>_xlfn.XLOOKUP(Comuni[[#This Row],[Regione]],Table_0[Regione],Table_0[Totale])</f>
        <v>104688</v>
      </c>
      <c r="L5755">
        <f>_xlfn.XLOOKUP(Comuni[[#This Row],[Regione]],Table_0[Regione],Table_0[Guariti])</f>
        <v>102635</v>
      </c>
      <c r="M5755">
        <f>_xlfn.XLOOKUP(Comuni[[#This Row],[Regione]],Table_0[Regione],Table_0[Deceduti])</f>
        <v>778</v>
      </c>
      <c r="N5755" s="1">
        <f>(Comuni[[#This Row],[Popolazione2011]]/Comuni[[#This Row],[Ammalati TOT]])*100</f>
        <v>0.69635488308115545</v>
      </c>
      <c r="O5755">
        <f>_xlfn.XLOOKUP(Comuni[[#This Row],[Regione]],Table_0[Regione],Table_0[TOT AREA])</f>
        <v>5834728</v>
      </c>
      <c r="P5755" s="1">
        <f>(Comuni[[#This Row],[Popolazione2011]]/Comuni[[#This Row],[Ammalati AREA]])*100</f>
        <v>1.2494155683006989E-2</v>
      </c>
    </row>
    <row r="5756" spans="1:16" x14ac:dyDescent="0.3">
      <c r="A5756" t="s">
        <v>5834</v>
      </c>
      <c r="B5756" t="s">
        <v>8033</v>
      </c>
      <c r="C5756" t="s">
        <v>5829</v>
      </c>
      <c r="D5756">
        <v>950</v>
      </c>
      <c r="E5756" s="1">
        <f>(Comuni[[#This Row],[Popolazione2011]]/SUM(D:D))*100</f>
        <v>1.5987088087206166E-3</v>
      </c>
      <c r="F5756">
        <f t="shared" si="89"/>
        <v>313660</v>
      </c>
      <c r="G5756" s="1">
        <f>(Comuni[[#This Row],[Popolazione2011]]/Comuni[[#This Row],[TOT POP REGIONE ]])*100</f>
        <v>0.30287572530765794</v>
      </c>
      <c r="H5756" t="str">
        <f>IF(Comuni[[#This Row],[Popolazione2011]]&gt;300000,"MAGGIORE","")</f>
        <v/>
      </c>
      <c r="I5756" t="str">
        <f>_xlfn.XLOOKUP(Comuni[[#This Row],[Regione]],Ripartizione_geografica[Regione],Ripartizione_geografica[Ripartizione geografica])</f>
        <v>Sud</v>
      </c>
      <c r="J5756">
        <f>_xlfn.XLOOKUP(Comuni[[#This Row],[Regione]],Ripartizione_geografica[Regione],Ripartizione_geografica[Codice Regione])</f>
        <v>14</v>
      </c>
      <c r="K5756">
        <f>_xlfn.XLOOKUP(Comuni[[#This Row],[Regione]],Table_0[Regione],Table_0[Totale])</f>
        <v>104688</v>
      </c>
      <c r="L5756">
        <f>_xlfn.XLOOKUP(Comuni[[#This Row],[Regione]],Table_0[Regione],Table_0[Guariti])</f>
        <v>102635</v>
      </c>
      <c r="M5756">
        <f>_xlfn.XLOOKUP(Comuni[[#This Row],[Regione]],Table_0[Regione],Table_0[Deceduti])</f>
        <v>778</v>
      </c>
      <c r="N5756" s="1">
        <f>(Comuni[[#This Row],[Popolazione2011]]/Comuni[[#This Row],[Ammalati TOT]])*100</f>
        <v>0.90745835243771966</v>
      </c>
      <c r="O5756">
        <f>_xlfn.XLOOKUP(Comuni[[#This Row],[Regione]],Table_0[Regione],Table_0[TOT AREA])</f>
        <v>5834728</v>
      </c>
      <c r="P5756" s="1">
        <f>(Comuni[[#This Row],[Popolazione2011]]/Comuni[[#This Row],[Ammalati AREA]])*100</f>
        <v>1.6281821534782769E-2</v>
      </c>
    </row>
    <row r="5757" spans="1:16" x14ac:dyDescent="0.3">
      <c r="A5757" t="s">
        <v>5835</v>
      </c>
      <c r="B5757" t="s">
        <v>8033</v>
      </c>
      <c r="C5757" t="s">
        <v>5829</v>
      </c>
      <c r="D5757">
        <v>1428</v>
      </c>
      <c r="E5757" s="1">
        <f>(Comuni[[#This Row],[Popolazione2011]]/SUM(D:D))*100</f>
        <v>2.4031117672137269E-3</v>
      </c>
      <c r="F5757">
        <f t="shared" si="89"/>
        <v>313660</v>
      </c>
      <c r="G5757" s="1">
        <f>(Comuni[[#This Row],[Popolazione2011]]/Comuni[[#This Row],[TOT POP REGIONE ]])*100</f>
        <v>0.45527003762035323</v>
      </c>
      <c r="H5757" t="str">
        <f>IF(Comuni[[#This Row],[Popolazione2011]]&gt;300000,"MAGGIORE","")</f>
        <v/>
      </c>
      <c r="I5757" t="str">
        <f>_xlfn.XLOOKUP(Comuni[[#This Row],[Regione]],Ripartizione_geografica[Regione],Ripartizione_geografica[Ripartizione geografica])</f>
        <v>Sud</v>
      </c>
      <c r="J5757">
        <f>_xlfn.XLOOKUP(Comuni[[#This Row],[Regione]],Ripartizione_geografica[Regione],Ripartizione_geografica[Codice Regione])</f>
        <v>14</v>
      </c>
      <c r="K5757">
        <f>_xlfn.XLOOKUP(Comuni[[#This Row],[Regione]],Table_0[Regione],Table_0[Totale])</f>
        <v>104688</v>
      </c>
      <c r="L5757">
        <f>_xlfn.XLOOKUP(Comuni[[#This Row],[Regione]],Table_0[Regione],Table_0[Guariti])</f>
        <v>102635</v>
      </c>
      <c r="M5757">
        <f>_xlfn.XLOOKUP(Comuni[[#This Row],[Regione]],Table_0[Regione],Table_0[Deceduti])</f>
        <v>778</v>
      </c>
      <c r="N5757" s="1">
        <f>(Comuni[[#This Row],[Popolazione2011]]/Comuni[[#This Row],[Ammalati TOT]])*100</f>
        <v>1.3640531866116461</v>
      </c>
      <c r="O5757">
        <f>_xlfn.XLOOKUP(Comuni[[#This Row],[Regione]],Table_0[Regione],Table_0[TOT AREA])</f>
        <v>5834728</v>
      </c>
      <c r="P5757" s="1">
        <f>(Comuni[[#This Row],[Popolazione2011]]/Comuni[[#This Row],[Ammalati AREA]])*100</f>
        <v>2.4474148580705048E-2</v>
      </c>
    </row>
    <row r="5758" spans="1:16" x14ac:dyDescent="0.3">
      <c r="A5758" t="s">
        <v>5836</v>
      </c>
      <c r="B5758" t="s">
        <v>8033</v>
      </c>
      <c r="C5758" t="s">
        <v>5829</v>
      </c>
      <c r="D5758">
        <v>1226</v>
      </c>
      <c r="E5758" s="1">
        <f>(Comuni[[#This Row],[Popolazione2011]]/SUM(D:D))*100</f>
        <v>2.0631757889383959E-3</v>
      </c>
      <c r="F5758">
        <f t="shared" si="89"/>
        <v>313660</v>
      </c>
      <c r="G5758" s="1">
        <f>(Comuni[[#This Row],[Popolazione2011]]/Comuni[[#This Row],[TOT POP REGIONE ]])*100</f>
        <v>0.39086909392335656</v>
      </c>
      <c r="H5758" t="str">
        <f>IF(Comuni[[#This Row],[Popolazione2011]]&gt;300000,"MAGGIORE","")</f>
        <v/>
      </c>
      <c r="I5758" t="str">
        <f>_xlfn.XLOOKUP(Comuni[[#This Row],[Regione]],Ripartizione_geografica[Regione],Ripartizione_geografica[Ripartizione geografica])</f>
        <v>Sud</v>
      </c>
      <c r="J5758">
        <f>_xlfn.XLOOKUP(Comuni[[#This Row],[Regione]],Ripartizione_geografica[Regione],Ripartizione_geografica[Codice Regione])</f>
        <v>14</v>
      </c>
      <c r="K5758">
        <f>_xlfn.XLOOKUP(Comuni[[#This Row],[Regione]],Table_0[Regione],Table_0[Totale])</f>
        <v>104688</v>
      </c>
      <c r="L5758">
        <f>_xlfn.XLOOKUP(Comuni[[#This Row],[Regione]],Table_0[Regione],Table_0[Guariti])</f>
        <v>102635</v>
      </c>
      <c r="M5758">
        <f>_xlfn.XLOOKUP(Comuni[[#This Row],[Regione]],Table_0[Regione],Table_0[Deceduti])</f>
        <v>778</v>
      </c>
      <c r="N5758" s="1">
        <f>(Comuni[[#This Row],[Popolazione2011]]/Comuni[[#This Row],[Ammalati TOT]])*100</f>
        <v>1.1710988843038361</v>
      </c>
      <c r="O5758">
        <f>_xlfn.XLOOKUP(Comuni[[#This Row],[Regione]],Table_0[Regione],Table_0[TOT AREA])</f>
        <v>5834728</v>
      </c>
      <c r="P5758" s="1">
        <f>(Comuni[[#This Row],[Popolazione2011]]/Comuni[[#This Row],[Ammalati AREA]])*100</f>
        <v>2.101211915962492E-2</v>
      </c>
    </row>
    <row r="5759" spans="1:16" x14ac:dyDescent="0.3">
      <c r="A5759" t="s">
        <v>5837</v>
      </c>
      <c r="B5759" t="s">
        <v>8033</v>
      </c>
      <c r="C5759" t="s">
        <v>5829</v>
      </c>
      <c r="D5759">
        <v>355</v>
      </c>
      <c r="E5759" s="1">
        <f>(Comuni[[#This Row],[Popolazione2011]]/SUM(D:D))*100</f>
        <v>5.9741223904823039E-4</v>
      </c>
      <c r="F5759">
        <f t="shared" si="89"/>
        <v>313660</v>
      </c>
      <c r="G5759" s="1">
        <f>(Comuni[[#This Row],[Popolazione2011]]/Comuni[[#This Row],[TOT POP REGIONE ]])*100</f>
        <v>0.11317987629917746</v>
      </c>
      <c r="H5759" t="str">
        <f>IF(Comuni[[#This Row],[Popolazione2011]]&gt;300000,"MAGGIORE","")</f>
        <v/>
      </c>
      <c r="I5759" t="str">
        <f>_xlfn.XLOOKUP(Comuni[[#This Row],[Regione]],Ripartizione_geografica[Regione],Ripartizione_geografica[Ripartizione geografica])</f>
        <v>Sud</v>
      </c>
      <c r="J5759">
        <f>_xlfn.XLOOKUP(Comuni[[#This Row],[Regione]],Ripartizione_geografica[Regione],Ripartizione_geografica[Codice Regione])</f>
        <v>14</v>
      </c>
      <c r="K5759">
        <f>_xlfn.XLOOKUP(Comuni[[#This Row],[Regione]],Table_0[Regione],Table_0[Totale])</f>
        <v>104688</v>
      </c>
      <c r="L5759">
        <f>_xlfn.XLOOKUP(Comuni[[#This Row],[Regione]],Table_0[Regione],Table_0[Guariti])</f>
        <v>102635</v>
      </c>
      <c r="M5759">
        <f>_xlfn.XLOOKUP(Comuni[[#This Row],[Regione]],Table_0[Regione],Table_0[Deceduti])</f>
        <v>778</v>
      </c>
      <c r="N5759" s="1">
        <f>(Comuni[[#This Row],[Popolazione2011]]/Comuni[[#This Row],[Ammalati TOT]])*100</f>
        <v>0.33910285801620049</v>
      </c>
      <c r="O5759">
        <f>_xlfn.XLOOKUP(Comuni[[#This Row],[Regione]],Table_0[Regione],Table_0[TOT AREA])</f>
        <v>5834728</v>
      </c>
      <c r="P5759" s="1">
        <f>(Comuni[[#This Row],[Popolazione2011]]/Comuni[[#This Row],[Ammalati AREA]])*100</f>
        <v>6.0842596261556671E-3</v>
      </c>
    </row>
    <row r="5760" spans="1:16" x14ac:dyDescent="0.3">
      <c r="A5760" t="s">
        <v>5838</v>
      </c>
      <c r="B5760" t="s">
        <v>8033</v>
      </c>
      <c r="C5760" t="s">
        <v>5829</v>
      </c>
      <c r="D5760">
        <v>1662</v>
      </c>
      <c r="E5760" s="1">
        <f>(Comuni[[#This Row],[Popolazione2011]]/SUM(D:D))*100</f>
        <v>2.7968989895722791E-3</v>
      </c>
      <c r="F5760">
        <f t="shared" si="89"/>
        <v>313660</v>
      </c>
      <c r="G5760" s="1">
        <f>(Comuni[[#This Row],[Popolazione2011]]/Comuni[[#This Row],[TOT POP REGIONE ]])*100</f>
        <v>0.5298731110119238</v>
      </c>
      <c r="H5760" t="str">
        <f>IF(Comuni[[#This Row],[Popolazione2011]]&gt;300000,"MAGGIORE","")</f>
        <v/>
      </c>
      <c r="I5760" t="str">
        <f>_xlfn.XLOOKUP(Comuni[[#This Row],[Regione]],Ripartizione_geografica[Regione],Ripartizione_geografica[Ripartizione geografica])</f>
        <v>Sud</v>
      </c>
      <c r="J5760">
        <f>_xlfn.XLOOKUP(Comuni[[#This Row],[Regione]],Ripartizione_geografica[Regione],Ripartizione_geografica[Codice Regione])</f>
        <v>14</v>
      </c>
      <c r="K5760">
        <f>_xlfn.XLOOKUP(Comuni[[#This Row],[Regione]],Table_0[Regione],Table_0[Totale])</f>
        <v>104688</v>
      </c>
      <c r="L5760">
        <f>_xlfn.XLOOKUP(Comuni[[#This Row],[Regione]],Table_0[Regione],Table_0[Guariti])</f>
        <v>102635</v>
      </c>
      <c r="M5760">
        <f>_xlfn.XLOOKUP(Comuni[[#This Row],[Regione]],Table_0[Regione],Table_0[Deceduti])</f>
        <v>778</v>
      </c>
      <c r="N5760" s="1">
        <f>(Comuni[[#This Row],[Popolazione2011]]/Comuni[[#This Row],[Ammalati TOT]])*100</f>
        <v>1.5875745071068319</v>
      </c>
      <c r="O5760">
        <f>_xlfn.XLOOKUP(Comuni[[#This Row],[Regione]],Table_0[Regione],Table_0[TOT AREA])</f>
        <v>5834728</v>
      </c>
      <c r="P5760" s="1">
        <f>(Comuni[[#This Row],[Popolazione2011]]/Comuni[[#This Row],[Ammalati AREA]])*100</f>
        <v>2.8484618306114696E-2</v>
      </c>
    </row>
    <row r="5761" spans="1:16" x14ac:dyDescent="0.3">
      <c r="A5761" t="s">
        <v>5839</v>
      </c>
      <c r="B5761" t="s">
        <v>8033</v>
      </c>
      <c r="C5761" t="s">
        <v>5829</v>
      </c>
      <c r="D5761">
        <v>159</v>
      </c>
      <c r="E5761" s="1">
        <f>(Comuni[[#This Row],[Popolazione2011]]/SUM(D:D))*100</f>
        <v>2.6757336903850321E-4</v>
      </c>
      <c r="F5761">
        <f t="shared" si="89"/>
        <v>313660</v>
      </c>
      <c r="G5761" s="1">
        <f>(Comuni[[#This Row],[Popolazione2011]]/Comuni[[#This Row],[TOT POP REGIONE ]])*100</f>
        <v>5.0691831919913284E-2</v>
      </c>
      <c r="H5761" t="str">
        <f>IF(Comuni[[#This Row],[Popolazione2011]]&gt;300000,"MAGGIORE","")</f>
        <v/>
      </c>
      <c r="I5761" t="str">
        <f>_xlfn.XLOOKUP(Comuni[[#This Row],[Regione]],Ripartizione_geografica[Regione],Ripartizione_geografica[Ripartizione geografica])</f>
        <v>Sud</v>
      </c>
      <c r="J5761">
        <f>_xlfn.XLOOKUP(Comuni[[#This Row],[Regione]],Ripartizione_geografica[Regione],Ripartizione_geografica[Codice Regione])</f>
        <v>14</v>
      </c>
      <c r="K5761">
        <f>_xlfn.XLOOKUP(Comuni[[#This Row],[Regione]],Table_0[Regione],Table_0[Totale])</f>
        <v>104688</v>
      </c>
      <c r="L5761">
        <f>_xlfn.XLOOKUP(Comuni[[#This Row],[Regione]],Table_0[Regione],Table_0[Guariti])</f>
        <v>102635</v>
      </c>
      <c r="M5761">
        <f>_xlfn.XLOOKUP(Comuni[[#This Row],[Regione]],Table_0[Regione],Table_0[Deceduti])</f>
        <v>778</v>
      </c>
      <c r="N5761" s="1">
        <f>(Comuni[[#This Row],[Popolazione2011]]/Comuni[[#This Row],[Ammalati TOT]])*100</f>
        <v>0.15187987161852362</v>
      </c>
      <c r="O5761">
        <f>_xlfn.XLOOKUP(Comuni[[#This Row],[Regione]],Table_0[Regione],Table_0[TOT AREA])</f>
        <v>5834728</v>
      </c>
      <c r="P5761" s="1">
        <f>(Comuni[[#This Row],[Popolazione2011]]/Comuni[[#This Row],[Ammalati AREA]])*100</f>
        <v>2.7250627621373267E-3</v>
      </c>
    </row>
    <row r="5762" spans="1:16" x14ac:dyDescent="0.3">
      <c r="A5762" t="s">
        <v>5840</v>
      </c>
      <c r="B5762" t="s">
        <v>8033</v>
      </c>
      <c r="C5762" t="s">
        <v>5829</v>
      </c>
      <c r="D5762">
        <v>545</v>
      </c>
      <c r="E5762" s="1">
        <f>(Comuni[[#This Row],[Popolazione2011]]/SUM(D:D))*100</f>
        <v>9.171540007923537E-4</v>
      </c>
      <c r="F5762">
        <f t="shared" ref="F5762:F5825" si="90">SUMIFS(D:D,B:B,B5762)</f>
        <v>313660</v>
      </c>
      <c r="G5762" s="1">
        <f>(Comuni[[#This Row],[Popolazione2011]]/Comuni[[#This Row],[TOT POP REGIONE ]])*100</f>
        <v>0.17375502136070903</v>
      </c>
      <c r="H5762" t="str">
        <f>IF(Comuni[[#This Row],[Popolazione2011]]&gt;300000,"MAGGIORE","")</f>
        <v/>
      </c>
      <c r="I5762" t="str">
        <f>_xlfn.XLOOKUP(Comuni[[#This Row],[Regione]],Ripartizione_geografica[Regione],Ripartizione_geografica[Ripartizione geografica])</f>
        <v>Sud</v>
      </c>
      <c r="J5762">
        <f>_xlfn.XLOOKUP(Comuni[[#This Row],[Regione]],Ripartizione_geografica[Regione],Ripartizione_geografica[Codice Regione])</f>
        <v>14</v>
      </c>
      <c r="K5762">
        <f>_xlfn.XLOOKUP(Comuni[[#This Row],[Regione]],Table_0[Regione],Table_0[Totale])</f>
        <v>104688</v>
      </c>
      <c r="L5762">
        <f>_xlfn.XLOOKUP(Comuni[[#This Row],[Regione]],Table_0[Regione],Table_0[Guariti])</f>
        <v>102635</v>
      </c>
      <c r="M5762">
        <f>_xlfn.XLOOKUP(Comuni[[#This Row],[Regione]],Table_0[Regione],Table_0[Deceduti])</f>
        <v>778</v>
      </c>
      <c r="N5762" s="1">
        <f>(Comuni[[#This Row],[Popolazione2011]]/Comuni[[#This Row],[Ammalati TOT]])*100</f>
        <v>0.52059452850374444</v>
      </c>
      <c r="O5762">
        <f>_xlfn.XLOOKUP(Comuni[[#This Row],[Regione]],Table_0[Regione],Table_0[TOT AREA])</f>
        <v>5834728</v>
      </c>
      <c r="P5762" s="1">
        <f>(Comuni[[#This Row],[Popolazione2011]]/Comuni[[#This Row],[Ammalati AREA]])*100</f>
        <v>9.3406239331122205E-3</v>
      </c>
    </row>
    <row r="5763" spans="1:16" x14ac:dyDescent="0.3">
      <c r="A5763" t="s">
        <v>5841</v>
      </c>
      <c r="B5763" t="s">
        <v>8033</v>
      </c>
      <c r="C5763" t="s">
        <v>5829</v>
      </c>
      <c r="D5763">
        <v>124</v>
      </c>
      <c r="E5763" s="1">
        <f>(Comuni[[#This Row],[Popolazione2011]]/SUM(D:D))*100</f>
        <v>2.086735708224805E-4</v>
      </c>
      <c r="F5763">
        <f t="shared" si="90"/>
        <v>313660</v>
      </c>
      <c r="G5763" s="1">
        <f>(Comuni[[#This Row],[Popolazione2011]]/Comuni[[#This Row],[TOT POP REGIONE ]])*100</f>
        <v>3.9533252566473255E-2</v>
      </c>
      <c r="H5763" t="str">
        <f>IF(Comuni[[#This Row],[Popolazione2011]]&gt;300000,"MAGGIORE","")</f>
        <v/>
      </c>
      <c r="I5763" t="str">
        <f>_xlfn.XLOOKUP(Comuni[[#This Row],[Regione]],Ripartizione_geografica[Regione],Ripartizione_geografica[Ripartizione geografica])</f>
        <v>Sud</v>
      </c>
      <c r="J5763">
        <f>_xlfn.XLOOKUP(Comuni[[#This Row],[Regione]],Ripartizione_geografica[Regione],Ripartizione_geografica[Codice Regione])</f>
        <v>14</v>
      </c>
      <c r="K5763">
        <f>_xlfn.XLOOKUP(Comuni[[#This Row],[Regione]],Table_0[Regione],Table_0[Totale])</f>
        <v>104688</v>
      </c>
      <c r="L5763">
        <f>_xlfn.XLOOKUP(Comuni[[#This Row],[Regione]],Table_0[Regione],Table_0[Guariti])</f>
        <v>102635</v>
      </c>
      <c r="M5763">
        <f>_xlfn.XLOOKUP(Comuni[[#This Row],[Regione]],Table_0[Regione],Table_0[Deceduti])</f>
        <v>778</v>
      </c>
      <c r="N5763" s="1">
        <f>(Comuni[[#This Row],[Popolazione2011]]/Comuni[[#This Row],[Ammalati TOT]])*100</f>
        <v>0.1184471954760813</v>
      </c>
      <c r="O5763">
        <f>_xlfn.XLOOKUP(Comuni[[#This Row],[Regione]],Table_0[Regione],Table_0[TOT AREA])</f>
        <v>5834728</v>
      </c>
      <c r="P5763" s="1">
        <f>(Comuni[[#This Row],[Popolazione2011]]/Comuni[[#This Row],[Ammalati AREA]])*100</f>
        <v>2.125206179276909E-3</v>
      </c>
    </row>
    <row r="5764" spans="1:16" x14ac:dyDescent="0.3">
      <c r="A5764" t="s">
        <v>5842</v>
      </c>
      <c r="B5764" t="s">
        <v>8033</v>
      </c>
      <c r="C5764" t="s">
        <v>5829</v>
      </c>
      <c r="D5764">
        <v>1341</v>
      </c>
      <c r="E5764" s="1">
        <f>(Comuni[[#This Row],[Popolazione2011]]/SUM(D:D))*100</f>
        <v>2.2567036973624704E-3</v>
      </c>
      <c r="F5764">
        <f t="shared" si="90"/>
        <v>313660</v>
      </c>
      <c r="G5764" s="1">
        <f>(Comuni[[#This Row],[Popolazione2011]]/Comuni[[#This Row],[TOT POP REGIONE ]])*100</f>
        <v>0.42753299751323087</v>
      </c>
      <c r="H5764" t="str">
        <f>IF(Comuni[[#This Row],[Popolazione2011]]&gt;300000,"MAGGIORE","")</f>
        <v/>
      </c>
      <c r="I5764" t="str">
        <f>_xlfn.XLOOKUP(Comuni[[#This Row],[Regione]],Ripartizione_geografica[Regione],Ripartizione_geografica[Ripartizione geografica])</f>
        <v>Sud</v>
      </c>
      <c r="J5764">
        <f>_xlfn.XLOOKUP(Comuni[[#This Row],[Regione]],Ripartizione_geografica[Regione],Ripartizione_geografica[Codice Regione])</f>
        <v>14</v>
      </c>
      <c r="K5764">
        <f>_xlfn.XLOOKUP(Comuni[[#This Row],[Regione]],Table_0[Regione],Table_0[Totale])</f>
        <v>104688</v>
      </c>
      <c r="L5764">
        <f>_xlfn.XLOOKUP(Comuni[[#This Row],[Regione]],Table_0[Regione],Table_0[Guariti])</f>
        <v>102635</v>
      </c>
      <c r="M5764">
        <f>_xlfn.XLOOKUP(Comuni[[#This Row],[Regione]],Table_0[Regione],Table_0[Deceduti])</f>
        <v>778</v>
      </c>
      <c r="N5764" s="1">
        <f>(Comuni[[#This Row],[Popolazione2011]]/Comuni[[#This Row],[Ammalati TOT]])*100</f>
        <v>1.280949105914718</v>
      </c>
      <c r="O5764">
        <f>_xlfn.XLOOKUP(Comuni[[#This Row],[Regione]],Table_0[Regione],Table_0[TOT AREA])</f>
        <v>5834728</v>
      </c>
      <c r="P5764" s="1">
        <f>(Comuni[[#This Row],[Popolazione2011]]/Comuni[[#This Row],[Ammalati AREA]])*100</f>
        <v>2.2983076503309153E-2</v>
      </c>
    </row>
    <row r="5765" spans="1:16" x14ac:dyDescent="0.3">
      <c r="A5765" t="s">
        <v>5843</v>
      </c>
      <c r="B5765" t="s">
        <v>8033</v>
      </c>
      <c r="C5765" t="s">
        <v>5829</v>
      </c>
      <c r="D5765">
        <v>268</v>
      </c>
      <c r="E5765" s="1">
        <f>(Comuni[[#This Row],[Popolazione2011]]/SUM(D:D))*100</f>
        <v>4.51004169196974E-4</v>
      </c>
      <c r="F5765">
        <f t="shared" si="90"/>
        <v>313660</v>
      </c>
      <c r="G5765" s="1">
        <f>(Comuni[[#This Row],[Popolazione2011]]/Comuni[[#This Row],[TOT POP REGIONE ]])*100</f>
        <v>8.5442836192055088E-2</v>
      </c>
      <c r="H5765" t="str">
        <f>IF(Comuni[[#This Row],[Popolazione2011]]&gt;300000,"MAGGIORE","")</f>
        <v/>
      </c>
      <c r="I5765" t="str">
        <f>_xlfn.XLOOKUP(Comuni[[#This Row],[Regione]],Ripartizione_geografica[Regione],Ripartizione_geografica[Ripartizione geografica])</f>
        <v>Sud</v>
      </c>
      <c r="J5765">
        <f>_xlfn.XLOOKUP(Comuni[[#This Row],[Regione]],Ripartizione_geografica[Regione],Ripartizione_geografica[Codice Regione])</f>
        <v>14</v>
      </c>
      <c r="K5765">
        <f>_xlfn.XLOOKUP(Comuni[[#This Row],[Regione]],Table_0[Regione],Table_0[Totale])</f>
        <v>104688</v>
      </c>
      <c r="L5765">
        <f>_xlfn.XLOOKUP(Comuni[[#This Row],[Regione]],Table_0[Regione],Table_0[Guariti])</f>
        <v>102635</v>
      </c>
      <c r="M5765">
        <f>_xlfn.XLOOKUP(Comuni[[#This Row],[Regione]],Table_0[Regione],Table_0[Deceduti])</f>
        <v>778</v>
      </c>
      <c r="N5765" s="1">
        <f>(Comuni[[#This Row],[Popolazione2011]]/Comuni[[#This Row],[Ammalati TOT]])*100</f>
        <v>0.25599877731927251</v>
      </c>
      <c r="O5765">
        <f>_xlfn.XLOOKUP(Comuni[[#This Row],[Regione]],Table_0[Regione],Table_0[TOT AREA])</f>
        <v>5834728</v>
      </c>
      <c r="P5765" s="1">
        <f>(Comuni[[#This Row],[Popolazione2011]]/Comuni[[#This Row],[Ammalati AREA]])*100</f>
        <v>4.5931875487597706E-3</v>
      </c>
    </row>
    <row r="5766" spans="1:16" x14ac:dyDescent="0.3">
      <c r="A5766" t="s">
        <v>5844</v>
      </c>
      <c r="B5766" t="s">
        <v>8033</v>
      </c>
      <c r="C5766" t="s">
        <v>5829</v>
      </c>
      <c r="D5766">
        <v>955</v>
      </c>
      <c r="E5766" s="1">
        <f>(Comuni[[#This Row],[Popolazione2011]]/SUM(D:D))*100</f>
        <v>1.6071230656086199E-3</v>
      </c>
      <c r="F5766">
        <f t="shared" si="90"/>
        <v>313660</v>
      </c>
      <c r="G5766" s="1">
        <f>(Comuni[[#This Row],[Popolazione2011]]/Comuni[[#This Row],[TOT POP REGIONE ]])*100</f>
        <v>0.30446980807243512</v>
      </c>
      <c r="H5766" t="str">
        <f>IF(Comuni[[#This Row],[Popolazione2011]]&gt;300000,"MAGGIORE","")</f>
        <v/>
      </c>
      <c r="I5766" t="str">
        <f>_xlfn.XLOOKUP(Comuni[[#This Row],[Regione]],Ripartizione_geografica[Regione],Ripartizione_geografica[Ripartizione geografica])</f>
        <v>Sud</v>
      </c>
      <c r="J5766">
        <f>_xlfn.XLOOKUP(Comuni[[#This Row],[Regione]],Ripartizione_geografica[Regione],Ripartizione_geografica[Codice Regione])</f>
        <v>14</v>
      </c>
      <c r="K5766">
        <f>_xlfn.XLOOKUP(Comuni[[#This Row],[Regione]],Table_0[Regione],Table_0[Totale])</f>
        <v>104688</v>
      </c>
      <c r="L5766">
        <f>_xlfn.XLOOKUP(Comuni[[#This Row],[Regione]],Table_0[Regione],Table_0[Guariti])</f>
        <v>102635</v>
      </c>
      <c r="M5766">
        <f>_xlfn.XLOOKUP(Comuni[[#This Row],[Regione]],Table_0[Regione],Table_0[Deceduti])</f>
        <v>778</v>
      </c>
      <c r="N5766" s="1">
        <f>(Comuni[[#This Row],[Popolazione2011]]/Comuni[[#This Row],[Ammalati TOT]])*100</f>
        <v>0.91223444902949724</v>
      </c>
      <c r="O5766">
        <f>_xlfn.XLOOKUP(Comuni[[#This Row],[Regione]],Table_0[Regione],Table_0[TOT AREA])</f>
        <v>5834728</v>
      </c>
      <c r="P5766" s="1">
        <f>(Comuni[[#This Row],[Popolazione2011]]/Comuni[[#This Row],[Ammalati AREA]])*100</f>
        <v>1.6367515332334256E-2</v>
      </c>
    </row>
    <row r="5767" spans="1:16" x14ac:dyDescent="0.3">
      <c r="A5767" t="s">
        <v>5845</v>
      </c>
      <c r="B5767" t="s">
        <v>8033</v>
      </c>
      <c r="C5767" t="s">
        <v>5829</v>
      </c>
      <c r="D5767">
        <v>1382</v>
      </c>
      <c r="E5767" s="1">
        <f>(Comuni[[#This Row],[Popolazione2011]]/SUM(D:D))*100</f>
        <v>2.3257006038440971E-3</v>
      </c>
      <c r="F5767">
        <f t="shared" si="90"/>
        <v>313660</v>
      </c>
      <c r="G5767" s="1">
        <f>(Comuni[[#This Row],[Popolazione2011]]/Comuni[[#This Row],[TOT POP REGIONE ]])*100</f>
        <v>0.44060447618440352</v>
      </c>
      <c r="H5767" t="str">
        <f>IF(Comuni[[#This Row],[Popolazione2011]]&gt;300000,"MAGGIORE","")</f>
        <v/>
      </c>
      <c r="I5767" t="str">
        <f>_xlfn.XLOOKUP(Comuni[[#This Row],[Regione]],Ripartizione_geografica[Regione],Ripartizione_geografica[Ripartizione geografica])</f>
        <v>Sud</v>
      </c>
      <c r="J5767">
        <f>_xlfn.XLOOKUP(Comuni[[#This Row],[Regione]],Ripartizione_geografica[Regione],Ripartizione_geografica[Codice Regione])</f>
        <v>14</v>
      </c>
      <c r="K5767">
        <f>_xlfn.XLOOKUP(Comuni[[#This Row],[Regione]],Table_0[Regione],Table_0[Totale])</f>
        <v>104688</v>
      </c>
      <c r="L5767">
        <f>_xlfn.XLOOKUP(Comuni[[#This Row],[Regione]],Table_0[Regione],Table_0[Guariti])</f>
        <v>102635</v>
      </c>
      <c r="M5767">
        <f>_xlfn.XLOOKUP(Comuni[[#This Row],[Regione]],Table_0[Regione],Table_0[Deceduti])</f>
        <v>778</v>
      </c>
      <c r="N5767" s="1">
        <f>(Comuni[[#This Row],[Popolazione2011]]/Comuni[[#This Row],[Ammalati TOT]])*100</f>
        <v>1.3201130979672933</v>
      </c>
      <c r="O5767">
        <f>_xlfn.XLOOKUP(Comuni[[#This Row],[Regione]],Table_0[Regione],Table_0[TOT AREA])</f>
        <v>5834728</v>
      </c>
      <c r="P5767" s="1">
        <f>(Comuni[[#This Row],[Popolazione2011]]/Comuni[[#This Row],[Ammalati AREA]])*100</f>
        <v>2.3685765643231355E-2</v>
      </c>
    </row>
    <row r="5768" spans="1:16" x14ac:dyDescent="0.3">
      <c r="A5768" t="s">
        <v>5846</v>
      </c>
      <c r="B5768" t="s">
        <v>8033</v>
      </c>
      <c r="C5768" t="s">
        <v>5829</v>
      </c>
      <c r="D5768">
        <v>214</v>
      </c>
      <c r="E5768" s="1">
        <f>(Comuni[[#This Row],[Popolazione2011]]/SUM(D:D))*100</f>
        <v>3.6013019480653891E-4</v>
      </c>
      <c r="F5768">
        <f t="shared" si="90"/>
        <v>313660</v>
      </c>
      <c r="G5768" s="1">
        <f>(Comuni[[#This Row],[Popolazione2011]]/Comuni[[#This Row],[TOT POP REGIONE ]])*100</f>
        <v>6.8226742332461898E-2</v>
      </c>
      <c r="H5768" t="str">
        <f>IF(Comuni[[#This Row],[Popolazione2011]]&gt;300000,"MAGGIORE","")</f>
        <v/>
      </c>
      <c r="I5768" t="str">
        <f>_xlfn.XLOOKUP(Comuni[[#This Row],[Regione]],Ripartizione_geografica[Regione],Ripartizione_geografica[Ripartizione geografica])</f>
        <v>Sud</v>
      </c>
      <c r="J5768">
        <f>_xlfn.XLOOKUP(Comuni[[#This Row],[Regione]],Ripartizione_geografica[Regione],Ripartizione_geografica[Codice Regione])</f>
        <v>14</v>
      </c>
      <c r="K5768">
        <f>_xlfn.XLOOKUP(Comuni[[#This Row],[Regione]],Table_0[Regione],Table_0[Totale])</f>
        <v>104688</v>
      </c>
      <c r="L5768">
        <f>_xlfn.XLOOKUP(Comuni[[#This Row],[Regione]],Table_0[Regione],Table_0[Guariti])</f>
        <v>102635</v>
      </c>
      <c r="M5768">
        <f>_xlfn.XLOOKUP(Comuni[[#This Row],[Regione]],Table_0[Regione],Table_0[Deceduti])</f>
        <v>778</v>
      </c>
      <c r="N5768" s="1">
        <f>(Comuni[[#This Row],[Popolazione2011]]/Comuni[[#This Row],[Ammalati TOT]])*100</f>
        <v>0.20441693412807582</v>
      </c>
      <c r="O5768">
        <f>_xlfn.XLOOKUP(Comuni[[#This Row],[Regione]],Table_0[Regione],Table_0[TOT AREA])</f>
        <v>5834728</v>
      </c>
      <c r="P5768" s="1">
        <f>(Comuni[[#This Row],[Popolazione2011]]/Comuni[[#This Row],[Ammalati AREA]])*100</f>
        <v>3.6676945352036973E-3</v>
      </c>
    </row>
    <row r="5769" spans="1:16" x14ac:dyDescent="0.3">
      <c r="A5769" t="s">
        <v>5847</v>
      </c>
      <c r="B5769" t="s">
        <v>8033</v>
      </c>
      <c r="C5769" t="s">
        <v>5829</v>
      </c>
      <c r="D5769">
        <v>689</v>
      </c>
      <c r="E5769" s="1">
        <f>(Comuni[[#This Row],[Popolazione2011]]/SUM(D:D))*100</f>
        <v>1.1594845991668473E-3</v>
      </c>
      <c r="F5769">
        <f t="shared" si="90"/>
        <v>313660</v>
      </c>
      <c r="G5769" s="1">
        <f>(Comuni[[#This Row],[Popolazione2011]]/Comuni[[#This Row],[TOT POP REGIONE ]])*100</f>
        <v>0.2196646049862909</v>
      </c>
      <c r="H5769" t="str">
        <f>IF(Comuni[[#This Row],[Popolazione2011]]&gt;300000,"MAGGIORE","")</f>
        <v/>
      </c>
      <c r="I5769" t="str">
        <f>_xlfn.XLOOKUP(Comuni[[#This Row],[Regione]],Ripartizione_geografica[Regione],Ripartizione_geografica[Ripartizione geografica])</f>
        <v>Sud</v>
      </c>
      <c r="J5769">
        <f>_xlfn.XLOOKUP(Comuni[[#This Row],[Regione]],Ripartizione_geografica[Regione],Ripartizione_geografica[Codice Regione])</f>
        <v>14</v>
      </c>
      <c r="K5769">
        <f>_xlfn.XLOOKUP(Comuni[[#This Row],[Regione]],Table_0[Regione],Table_0[Totale])</f>
        <v>104688</v>
      </c>
      <c r="L5769">
        <f>_xlfn.XLOOKUP(Comuni[[#This Row],[Regione]],Table_0[Regione],Table_0[Guariti])</f>
        <v>102635</v>
      </c>
      <c r="M5769">
        <f>_xlfn.XLOOKUP(Comuni[[#This Row],[Regione]],Table_0[Regione],Table_0[Deceduti])</f>
        <v>778</v>
      </c>
      <c r="N5769" s="1">
        <f>(Comuni[[#This Row],[Popolazione2011]]/Comuni[[#This Row],[Ammalati TOT]])*100</f>
        <v>0.65814611034693571</v>
      </c>
      <c r="O5769">
        <f>_xlfn.XLOOKUP(Comuni[[#This Row],[Regione]],Table_0[Regione],Table_0[TOT AREA])</f>
        <v>5834728</v>
      </c>
      <c r="P5769" s="1">
        <f>(Comuni[[#This Row],[Popolazione2011]]/Comuni[[#This Row],[Ammalati AREA]])*100</f>
        <v>1.1808605302595082E-2</v>
      </c>
    </row>
    <row r="5770" spans="1:16" x14ac:dyDescent="0.3">
      <c r="A5770" t="s">
        <v>5848</v>
      </c>
      <c r="B5770" t="s">
        <v>8033</v>
      </c>
      <c r="C5770" t="s">
        <v>5829</v>
      </c>
      <c r="D5770">
        <v>735</v>
      </c>
      <c r="E5770" s="1">
        <f>(Comuni[[#This Row],[Popolazione2011]]/SUM(D:D))*100</f>
        <v>1.2368957625364771E-3</v>
      </c>
      <c r="F5770">
        <f t="shared" si="90"/>
        <v>313660</v>
      </c>
      <c r="G5770" s="1">
        <f>(Comuni[[#This Row],[Popolazione2011]]/Comuni[[#This Row],[TOT POP REGIONE ]])*100</f>
        <v>0.23433016642224067</v>
      </c>
      <c r="H5770" t="str">
        <f>IF(Comuni[[#This Row],[Popolazione2011]]&gt;300000,"MAGGIORE","")</f>
        <v/>
      </c>
      <c r="I5770" t="str">
        <f>_xlfn.XLOOKUP(Comuni[[#This Row],[Regione]],Ripartizione_geografica[Regione],Ripartizione_geografica[Ripartizione geografica])</f>
        <v>Sud</v>
      </c>
      <c r="J5770">
        <f>_xlfn.XLOOKUP(Comuni[[#This Row],[Regione]],Ripartizione_geografica[Regione],Ripartizione_geografica[Codice Regione])</f>
        <v>14</v>
      </c>
      <c r="K5770">
        <f>_xlfn.XLOOKUP(Comuni[[#This Row],[Regione]],Table_0[Regione],Table_0[Totale])</f>
        <v>104688</v>
      </c>
      <c r="L5770">
        <f>_xlfn.XLOOKUP(Comuni[[#This Row],[Regione]],Table_0[Regione],Table_0[Guariti])</f>
        <v>102635</v>
      </c>
      <c r="M5770">
        <f>_xlfn.XLOOKUP(Comuni[[#This Row],[Regione]],Table_0[Regione],Table_0[Deceduti])</f>
        <v>778</v>
      </c>
      <c r="N5770" s="1">
        <f>(Comuni[[#This Row],[Popolazione2011]]/Comuni[[#This Row],[Ammalati TOT]])*100</f>
        <v>0.70208619899128843</v>
      </c>
      <c r="O5770">
        <f>_xlfn.XLOOKUP(Comuni[[#This Row],[Regione]],Table_0[Regione],Table_0[TOT AREA])</f>
        <v>5834728</v>
      </c>
      <c r="P5770" s="1">
        <f>(Comuni[[#This Row],[Popolazione2011]]/Comuni[[#This Row],[Ammalati AREA]])*100</f>
        <v>1.2596988240068776E-2</v>
      </c>
    </row>
    <row r="5771" spans="1:16" x14ac:dyDescent="0.3">
      <c r="A5771" t="s">
        <v>5849</v>
      </c>
      <c r="B5771" t="s">
        <v>8033</v>
      </c>
      <c r="C5771" t="s">
        <v>5829</v>
      </c>
      <c r="D5771">
        <v>1925</v>
      </c>
      <c r="E5771" s="1">
        <f>(Comuni[[#This Row],[Popolazione2011]]/SUM(D:D))*100</f>
        <v>3.2394889018812494E-3</v>
      </c>
      <c r="F5771">
        <f t="shared" si="90"/>
        <v>313660</v>
      </c>
      <c r="G5771" s="1">
        <f>(Comuni[[#This Row],[Popolazione2011]]/Comuni[[#This Row],[TOT POP REGIONE ]])*100</f>
        <v>0.61372186443920174</v>
      </c>
      <c r="H5771" t="str">
        <f>IF(Comuni[[#This Row],[Popolazione2011]]&gt;300000,"MAGGIORE","")</f>
        <v/>
      </c>
      <c r="I5771" t="str">
        <f>_xlfn.XLOOKUP(Comuni[[#This Row],[Regione]],Ripartizione_geografica[Regione],Ripartizione_geografica[Ripartizione geografica])</f>
        <v>Sud</v>
      </c>
      <c r="J5771">
        <f>_xlfn.XLOOKUP(Comuni[[#This Row],[Regione]],Ripartizione_geografica[Regione],Ripartizione_geografica[Codice Regione])</f>
        <v>14</v>
      </c>
      <c r="K5771">
        <f>_xlfn.XLOOKUP(Comuni[[#This Row],[Regione]],Table_0[Regione],Table_0[Totale])</f>
        <v>104688</v>
      </c>
      <c r="L5771">
        <f>_xlfn.XLOOKUP(Comuni[[#This Row],[Regione]],Table_0[Regione],Table_0[Guariti])</f>
        <v>102635</v>
      </c>
      <c r="M5771">
        <f>_xlfn.XLOOKUP(Comuni[[#This Row],[Regione]],Table_0[Regione],Table_0[Deceduti])</f>
        <v>778</v>
      </c>
      <c r="N5771" s="1">
        <f>(Comuni[[#This Row],[Popolazione2011]]/Comuni[[#This Row],[Ammalati TOT]])*100</f>
        <v>1.838797187834327</v>
      </c>
      <c r="O5771">
        <f>_xlfn.XLOOKUP(Comuni[[#This Row],[Regione]],Table_0[Regione],Table_0[TOT AREA])</f>
        <v>5834728</v>
      </c>
      <c r="P5771" s="1">
        <f>(Comuni[[#This Row],[Popolazione2011]]/Comuni[[#This Row],[Ammalati AREA]])*100</f>
        <v>3.2992112057322977E-2</v>
      </c>
    </row>
    <row r="5772" spans="1:16" x14ac:dyDescent="0.3">
      <c r="A5772" t="s">
        <v>5850</v>
      </c>
      <c r="B5772" t="s">
        <v>8033</v>
      </c>
      <c r="C5772" t="s">
        <v>5829</v>
      </c>
      <c r="D5772">
        <v>3255</v>
      </c>
      <c r="E5772" s="1">
        <f>(Comuni[[#This Row],[Popolazione2011]]/SUM(D:D))*100</f>
        <v>5.4776812340901126E-3</v>
      </c>
      <c r="F5772">
        <f t="shared" si="90"/>
        <v>313660</v>
      </c>
      <c r="G5772" s="1">
        <f>(Comuni[[#This Row],[Popolazione2011]]/Comuni[[#This Row],[TOT POP REGIONE ]])*100</f>
        <v>1.0377478798699229</v>
      </c>
      <c r="H5772" t="str">
        <f>IF(Comuni[[#This Row],[Popolazione2011]]&gt;300000,"MAGGIORE","")</f>
        <v/>
      </c>
      <c r="I5772" t="str">
        <f>_xlfn.XLOOKUP(Comuni[[#This Row],[Regione]],Ripartizione_geografica[Regione],Ripartizione_geografica[Ripartizione geografica])</f>
        <v>Sud</v>
      </c>
      <c r="J5772">
        <f>_xlfn.XLOOKUP(Comuni[[#This Row],[Regione]],Ripartizione_geografica[Regione],Ripartizione_geografica[Codice Regione])</f>
        <v>14</v>
      </c>
      <c r="K5772">
        <f>_xlfn.XLOOKUP(Comuni[[#This Row],[Regione]],Table_0[Regione],Table_0[Totale])</f>
        <v>104688</v>
      </c>
      <c r="L5772">
        <f>_xlfn.XLOOKUP(Comuni[[#This Row],[Regione]],Table_0[Regione],Table_0[Guariti])</f>
        <v>102635</v>
      </c>
      <c r="M5772">
        <f>_xlfn.XLOOKUP(Comuni[[#This Row],[Regione]],Table_0[Regione],Table_0[Deceduti])</f>
        <v>778</v>
      </c>
      <c r="N5772" s="1">
        <f>(Comuni[[#This Row],[Popolazione2011]]/Comuni[[#This Row],[Ammalati TOT]])*100</f>
        <v>3.1092388812471343</v>
      </c>
      <c r="O5772">
        <f>_xlfn.XLOOKUP(Comuni[[#This Row],[Regione]],Table_0[Regione],Table_0[TOT AREA])</f>
        <v>5834728</v>
      </c>
      <c r="P5772" s="1">
        <f>(Comuni[[#This Row],[Popolazione2011]]/Comuni[[#This Row],[Ammalati AREA]])*100</f>
        <v>5.5786662206018856E-2</v>
      </c>
    </row>
    <row r="5773" spans="1:16" x14ac:dyDescent="0.3">
      <c r="A5773" t="s">
        <v>5851</v>
      </c>
      <c r="B5773" t="s">
        <v>8033</v>
      </c>
      <c r="C5773" t="s">
        <v>5829</v>
      </c>
      <c r="D5773">
        <v>22025</v>
      </c>
      <c r="E5773" s="1">
        <f>(Comuni[[#This Row],[Popolazione2011]]/SUM(D:D))*100</f>
        <v>3.7064801591654296E-2</v>
      </c>
      <c r="F5773">
        <f t="shared" si="90"/>
        <v>313660</v>
      </c>
      <c r="G5773" s="1">
        <f>(Comuni[[#This Row],[Popolazione2011]]/Comuni[[#This Row],[TOT POP REGIONE ]])*100</f>
        <v>7.0219345788433332</v>
      </c>
      <c r="H5773" t="str">
        <f>IF(Comuni[[#This Row],[Popolazione2011]]&gt;300000,"MAGGIORE","")</f>
        <v/>
      </c>
      <c r="I5773" t="str">
        <f>_xlfn.XLOOKUP(Comuni[[#This Row],[Regione]],Ripartizione_geografica[Regione],Ripartizione_geografica[Ripartizione geografica])</f>
        <v>Sud</v>
      </c>
      <c r="J5773">
        <f>_xlfn.XLOOKUP(Comuni[[#This Row],[Regione]],Ripartizione_geografica[Regione],Ripartizione_geografica[Codice Regione])</f>
        <v>14</v>
      </c>
      <c r="K5773">
        <f>_xlfn.XLOOKUP(Comuni[[#This Row],[Regione]],Table_0[Regione],Table_0[Totale])</f>
        <v>104688</v>
      </c>
      <c r="L5773">
        <f>_xlfn.XLOOKUP(Comuni[[#This Row],[Regione]],Table_0[Regione],Table_0[Guariti])</f>
        <v>102635</v>
      </c>
      <c r="M5773">
        <f>_xlfn.XLOOKUP(Comuni[[#This Row],[Regione]],Table_0[Regione],Table_0[Deceduti])</f>
        <v>778</v>
      </c>
      <c r="N5773" s="1">
        <f>(Comuni[[#This Row],[Popolazione2011]]/Comuni[[#This Row],[Ammalati TOT]])*100</f>
        <v>21.038705486779765</v>
      </c>
      <c r="O5773">
        <f>_xlfn.XLOOKUP(Comuni[[#This Row],[Regione]],Table_0[Regione],Table_0[TOT AREA])</f>
        <v>5834728</v>
      </c>
      <c r="P5773" s="1">
        <f>(Comuni[[#This Row],[Popolazione2011]]/Comuni[[#This Row],[Ammalati AREA]])*100</f>
        <v>0.37748117821430582</v>
      </c>
    </row>
    <row r="5774" spans="1:16" x14ac:dyDescent="0.3">
      <c r="A5774" t="s">
        <v>5852</v>
      </c>
      <c r="B5774" t="s">
        <v>8033</v>
      </c>
      <c r="C5774" t="s">
        <v>5829</v>
      </c>
      <c r="D5774">
        <v>697</v>
      </c>
      <c r="E5774" s="1">
        <f>(Comuni[[#This Row],[Popolazione2011]]/SUM(D:D))*100</f>
        <v>1.1729474101876524E-3</v>
      </c>
      <c r="F5774">
        <f t="shared" si="90"/>
        <v>313660</v>
      </c>
      <c r="G5774" s="1">
        <f>(Comuni[[#This Row],[Popolazione2011]]/Comuni[[#This Row],[TOT POP REGIONE ]])*100</f>
        <v>0.22221513740993434</v>
      </c>
      <c r="H5774" t="str">
        <f>IF(Comuni[[#This Row],[Popolazione2011]]&gt;300000,"MAGGIORE","")</f>
        <v/>
      </c>
      <c r="I5774" t="str">
        <f>_xlfn.XLOOKUP(Comuni[[#This Row],[Regione]],Ripartizione_geografica[Regione],Ripartizione_geografica[Ripartizione geografica])</f>
        <v>Sud</v>
      </c>
      <c r="J5774">
        <f>_xlfn.XLOOKUP(Comuni[[#This Row],[Regione]],Ripartizione_geografica[Regione],Ripartizione_geografica[Codice Regione])</f>
        <v>14</v>
      </c>
      <c r="K5774">
        <f>_xlfn.XLOOKUP(Comuni[[#This Row],[Regione]],Table_0[Regione],Table_0[Totale])</f>
        <v>104688</v>
      </c>
      <c r="L5774">
        <f>_xlfn.XLOOKUP(Comuni[[#This Row],[Regione]],Table_0[Regione],Table_0[Guariti])</f>
        <v>102635</v>
      </c>
      <c r="M5774">
        <f>_xlfn.XLOOKUP(Comuni[[#This Row],[Regione]],Table_0[Regione],Table_0[Deceduti])</f>
        <v>778</v>
      </c>
      <c r="N5774" s="1">
        <f>(Comuni[[#This Row],[Popolazione2011]]/Comuni[[#This Row],[Ammalati TOT]])*100</f>
        <v>0.66578786489377961</v>
      </c>
      <c r="O5774">
        <f>_xlfn.XLOOKUP(Comuni[[#This Row],[Regione]],Table_0[Regione],Table_0[TOT AREA])</f>
        <v>5834728</v>
      </c>
      <c r="P5774" s="1">
        <f>(Comuni[[#This Row],[Popolazione2011]]/Comuni[[#This Row],[Ammalati AREA]])*100</f>
        <v>1.1945715378677463E-2</v>
      </c>
    </row>
    <row r="5775" spans="1:16" x14ac:dyDescent="0.3">
      <c r="A5775" t="s">
        <v>5853</v>
      </c>
      <c r="B5775" t="s">
        <v>8033</v>
      </c>
      <c r="C5775" t="s">
        <v>5829</v>
      </c>
      <c r="D5775">
        <v>979</v>
      </c>
      <c r="E5775" s="1">
        <f>(Comuni[[#This Row],[Popolazione2011]]/SUM(D:D))*100</f>
        <v>1.6475114986710354E-3</v>
      </c>
      <c r="F5775">
        <f t="shared" si="90"/>
        <v>313660</v>
      </c>
      <c r="G5775" s="1">
        <f>(Comuni[[#This Row],[Popolazione2011]]/Comuni[[#This Row],[TOT POP REGIONE ]])*100</f>
        <v>0.31212140534336547</v>
      </c>
      <c r="H5775" t="str">
        <f>IF(Comuni[[#This Row],[Popolazione2011]]&gt;300000,"MAGGIORE","")</f>
        <v/>
      </c>
      <c r="I5775" t="str">
        <f>_xlfn.XLOOKUP(Comuni[[#This Row],[Regione]],Ripartizione_geografica[Regione],Ripartizione_geografica[Ripartizione geografica])</f>
        <v>Sud</v>
      </c>
      <c r="J5775">
        <f>_xlfn.XLOOKUP(Comuni[[#This Row],[Regione]],Ripartizione_geografica[Regione],Ripartizione_geografica[Codice Regione])</f>
        <v>14</v>
      </c>
      <c r="K5775">
        <f>_xlfn.XLOOKUP(Comuni[[#This Row],[Regione]],Table_0[Regione],Table_0[Totale])</f>
        <v>104688</v>
      </c>
      <c r="L5775">
        <f>_xlfn.XLOOKUP(Comuni[[#This Row],[Regione]],Table_0[Regione],Table_0[Guariti])</f>
        <v>102635</v>
      </c>
      <c r="M5775">
        <f>_xlfn.XLOOKUP(Comuni[[#This Row],[Regione]],Table_0[Regione],Table_0[Deceduti])</f>
        <v>778</v>
      </c>
      <c r="N5775" s="1">
        <f>(Comuni[[#This Row],[Popolazione2011]]/Comuni[[#This Row],[Ammalati TOT]])*100</f>
        <v>0.93515971267002906</v>
      </c>
      <c r="O5775">
        <f>_xlfn.XLOOKUP(Comuni[[#This Row],[Regione]],Table_0[Regione],Table_0[TOT AREA])</f>
        <v>5834728</v>
      </c>
      <c r="P5775" s="1">
        <f>(Comuni[[#This Row],[Popolazione2011]]/Comuni[[#This Row],[Ammalati AREA]])*100</f>
        <v>1.6778845560581401E-2</v>
      </c>
    </row>
    <row r="5776" spans="1:16" x14ac:dyDescent="0.3">
      <c r="A5776" t="s">
        <v>5854</v>
      </c>
      <c r="B5776" t="s">
        <v>8033</v>
      </c>
      <c r="C5776" t="s">
        <v>5829</v>
      </c>
      <c r="D5776">
        <v>1844</v>
      </c>
      <c r="E5776" s="1">
        <f>(Comuni[[#This Row],[Popolazione2011]]/SUM(D:D))*100</f>
        <v>3.103177940295597E-3</v>
      </c>
      <c r="F5776">
        <f t="shared" si="90"/>
        <v>313660</v>
      </c>
      <c r="G5776" s="1">
        <f>(Comuni[[#This Row],[Popolazione2011]]/Comuni[[#This Row],[TOT POP REGIONE ]])*100</f>
        <v>0.58789772364981197</v>
      </c>
      <c r="H5776" t="str">
        <f>IF(Comuni[[#This Row],[Popolazione2011]]&gt;300000,"MAGGIORE","")</f>
        <v/>
      </c>
      <c r="I5776" t="str">
        <f>_xlfn.XLOOKUP(Comuni[[#This Row],[Regione]],Ripartizione_geografica[Regione],Ripartizione_geografica[Ripartizione geografica])</f>
        <v>Sud</v>
      </c>
      <c r="J5776">
        <f>_xlfn.XLOOKUP(Comuni[[#This Row],[Regione]],Ripartizione_geografica[Regione],Ripartizione_geografica[Codice Regione])</f>
        <v>14</v>
      </c>
      <c r="K5776">
        <f>_xlfn.XLOOKUP(Comuni[[#This Row],[Regione]],Table_0[Regione],Table_0[Totale])</f>
        <v>104688</v>
      </c>
      <c r="L5776">
        <f>_xlfn.XLOOKUP(Comuni[[#This Row],[Regione]],Table_0[Regione],Table_0[Guariti])</f>
        <v>102635</v>
      </c>
      <c r="M5776">
        <f>_xlfn.XLOOKUP(Comuni[[#This Row],[Regione]],Table_0[Regione],Table_0[Deceduti])</f>
        <v>778</v>
      </c>
      <c r="N5776" s="1">
        <f>(Comuni[[#This Row],[Popolazione2011]]/Comuni[[#This Row],[Ammalati TOT]])*100</f>
        <v>1.7614244230475318</v>
      </c>
      <c r="O5776">
        <f>_xlfn.XLOOKUP(Comuni[[#This Row],[Regione]],Table_0[Regione],Table_0[TOT AREA])</f>
        <v>5834728</v>
      </c>
      <c r="P5776" s="1">
        <f>(Comuni[[#This Row],[Popolazione2011]]/Comuni[[#This Row],[Ammalati AREA]])*100</f>
        <v>3.1603872536988868E-2</v>
      </c>
    </row>
    <row r="5777" spans="1:16" x14ac:dyDescent="0.3">
      <c r="A5777" t="s">
        <v>5855</v>
      </c>
      <c r="B5777" t="s">
        <v>8033</v>
      </c>
      <c r="C5777" t="s">
        <v>5829</v>
      </c>
      <c r="D5777">
        <v>1064</v>
      </c>
      <c r="E5777" s="1">
        <f>(Comuni[[#This Row],[Popolazione2011]]/SUM(D:D))*100</f>
        <v>1.7905538657670907E-3</v>
      </c>
      <c r="F5777">
        <f t="shared" si="90"/>
        <v>313660</v>
      </c>
      <c r="G5777" s="1">
        <f>(Comuni[[#This Row],[Popolazione2011]]/Comuni[[#This Row],[TOT POP REGIONE ]])*100</f>
        <v>0.33922081234457696</v>
      </c>
      <c r="H5777" t="str">
        <f>IF(Comuni[[#This Row],[Popolazione2011]]&gt;300000,"MAGGIORE","")</f>
        <v/>
      </c>
      <c r="I5777" t="str">
        <f>_xlfn.XLOOKUP(Comuni[[#This Row],[Regione]],Ripartizione_geografica[Regione],Ripartizione_geografica[Ripartizione geografica])</f>
        <v>Sud</v>
      </c>
      <c r="J5777">
        <f>_xlfn.XLOOKUP(Comuni[[#This Row],[Regione]],Ripartizione_geografica[Regione],Ripartizione_geografica[Codice Regione])</f>
        <v>14</v>
      </c>
      <c r="K5777">
        <f>_xlfn.XLOOKUP(Comuni[[#This Row],[Regione]],Table_0[Regione],Table_0[Totale])</f>
        <v>104688</v>
      </c>
      <c r="L5777">
        <f>_xlfn.XLOOKUP(Comuni[[#This Row],[Regione]],Table_0[Regione],Table_0[Guariti])</f>
        <v>102635</v>
      </c>
      <c r="M5777">
        <f>_xlfn.XLOOKUP(Comuni[[#This Row],[Regione]],Table_0[Regione],Table_0[Deceduti])</f>
        <v>778</v>
      </c>
      <c r="N5777" s="1">
        <f>(Comuni[[#This Row],[Popolazione2011]]/Comuni[[#This Row],[Ammalati TOT]])*100</f>
        <v>1.0163533547302461</v>
      </c>
      <c r="O5777">
        <f>_xlfn.XLOOKUP(Comuni[[#This Row],[Regione]],Table_0[Regione],Table_0[TOT AREA])</f>
        <v>5834728</v>
      </c>
      <c r="P5777" s="1">
        <f>(Comuni[[#This Row],[Popolazione2011]]/Comuni[[#This Row],[Ammalati AREA]])*100</f>
        <v>1.8235640118956703E-2</v>
      </c>
    </row>
    <row r="5778" spans="1:16" x14ac:dyDescent="0.3">
      <c r="A5778" t="s">
        <v>5856</v>
      </c>
      <c r="B5778" t="s">
        <v>8033</v>
      </c>
      <c r="C5778" t="s">
        <v>5829</v>
      </c>
      <c r="D5778">
        <v>2451</v>
      </c>
      <c r="E5778" s="1">
        <f>(Comuni[[#This Row],[Popolazione2011]]/SUM(D:D))*100</f>
        <v>4.1246687264991913E-3</v>
      </c>
      <c r="F5778">
        <f t="shared" si="90"/>
        <v>313660</v>
      </c>
      <c r="G5778" s="1">
        <f>(Comuni[[#This Row],[Popolazione2011]]/Comuni[[#This Row],[TOT POP REGIONE ]])*100</f>
        <v>0.7814193712937576</v>
      </c>
      <c r="H5778" t="str">
        <f>IF(Comuni[[#This Row],[Popolazione2011]]&gt;300000,"MAGGIORE","")</f>
        <v/>
      </c>
      <c r="I5778" t="str">
        <f>_xlfn.XLOOKUP(Comuni[[#This Row],[Regione]],Ripartizione_geografica[Regione],Ripartizione_geografica[Ripartizione geografica])</f>
        <v>Sud</v>
      </c>
      <c r="J5778">
        <f>_xlfn.XLOOKUP(Comuni[[#This Row],[Regione]],Ripartizione_geografica[Regione],Ripartizione_geografica[Codice Regione])</f>
        <v>14</v>
      </c>
      <c r="K5778">
        <f>_xlfn.XLOOKUP(Comuni[[#This Row],[Regione]],Table_0[Regione],Table_0[Totale])</f>
        <v>104688</v>
      </c>
      <c r="L5778">
        <f>_xlfn.XLOOKUP(Comuni[[#This Row],[Regione]],Table_0[Regione],Table_0[Guariti])</f>
        <v>102635</v>
      </c>
      <c r="M5778">
        <f>_xlfn.XLOOKUP(Comuni[[#This Row],[Regione]],Table_0[Regione],Table_0[Deceduti])</f>
        <v>778</v>
      </c>
      <c r="N5778" s="1">
        <f>(Comuni[[#This Row],[Popolazione2011]]/Comuni[[#This Row],[Ammalati TOT]])*100</f>
        <v>2.341242549289317</v>
      </c>
      <c r="O5778">
        <f>_xlfn.XLOOKUP(Comuni[[#This Row],[Regione]],Table_0[Regione],Table_0[TOT AREA])</f>
        <v>5834728</v>
      </c>
      <c r="P5778" s="1">
        <f>(Comuni[[#This Row],[Popolazione2011]]/Comuni[[#This Row],[Ammalati AREA]])*100</f>
        <v>4.2007099559739546E-2</v>
      </c>
    </row>
    <row r="5779" spans="1:16" x14ac:dyDescent="0.3">
      <c r="A5779" t="s">
        <v>5857</v>
      </c>
      <c r="B5779" t="s">
        <v>8033</v>
      </c>
      <c r="C5779" t="s">
        <v>5829</v>
      </c>
      <c r="D5779">
        <v>558</v>
      </c>
      <c r="E5779" s="1">
        <f>(Comuni[[#This Row],[Popolazione2011]]/SUM(D:D))*100</f>
        <v>9.3903106870116217E-4</v>
      </c>
      <c r="F5779">
        <f t="shared" si="90"/>
        <v>313660</v>
      </c>
      <c r="G5779" s="1">
        <f>(Comuni[[#This Row],[Popolazione2011]]/Comuni[[#This Row],[TOT POP REGIONE ]])*100</f>
        <v>0.17789963654912963</v>
      </c>
      <c r="H5779" t="str">
        <f>IF(Comuni[[#This Row],[Popolazione2011]]&gt;300000,"MAGGIORE","")</f>
        <v/>
      </c>
      <c r="I5779" t="str">
        <f>_xlfn.XLOOKUP(Comuni[[#This Row],[Regione]],Ripartizione_geografica[Regione],Ripartizione_geografica[Ripartizione geografica])</f>
        <v>Sud</v>
      </c>
      <c r="J5779">
        <f>_xlfn.XLOOKUP(Comuni[[#This Row],[Regione]],Ripartizione_geografica[Regione],Ripartizione_geografica[Codice Regione])</f>
        <v>14</v>
      </c>
      <c r="K5779">
        <f>_xlfn.XLOOKUP(Comuni[[#This Row],[Regione]],Table_0[Regione],Table_0[Totale])</f>
        <v>104688</v>
      </c>
      <c r="L5779">
        <f>_xlfn.XLOOKUP(Comuni[[#This Row],[Regione]],Table_0[Regione],Table_0[Guariti])</f>
        <v>102635</v>
      </c>
      <c r="M5779">
        <f>_xlfn.XLOOKUP(Comuni[[#This Row],[Regione]],Table_0[Regione],Table_0[Deceduti])</f>
        <v>778</v>
      </c>
      <c r="N5779" s="1">
        <f>(Comuni[[#This Row],[Popolazione2011]]/Comuni[[#This Row],[Ammalati TOT]])*100</f>
        <v>0.53301237964236592</v>
      </c>
      <c r="O5779">
        <f>_xlfn.XLOOKUP(Comuni[[#This Row],[Regione]],Table_0[Regione],Table_0[TOT AREA])</f>
        <v>5834728</v>
      </c>
      <c r="P5779" s="1">
        <f>(Comuni[[#This Row],[Popolazione2011]]/Comuni[[#This Row],[Ammalati AREA]])*100</f>
        <v>9.5634278067460894E-3</v>
      </c>
    </row>
    <row r="5780" spans="1:16" x14ac:dyDescent="0.3">
      <c r="A5780" t="s">
        <v>5858</v>
      </c>
      <c r="B5780" t="s">
        <v>8033</v>
      </c>
      <c r="C5780" t="s">
        <v>5829</v>
      </c>
      <c r="D5780">
        <v>2267</v>
      </c>
      <c r="E5780" s="1">
        <f>(Comuni[[#This Row],[Popolazione2011]]/SUM(D:D))*100</f>
        <v>3.8150240730206717E-3</v>
      </c>
      <c r="F5780">
        <f t="shared" si="90"/>
        <v>313660</v>
      </c>
      <c r="G5780" s="1">
        <f>(Comuni[[#This Row],[Popolazione2011]]/Comuni[[#This Row],[TOT POP REGIONE ]])*100</f>
        <v>0.72275712554995852</v>
      </c>
      <c r="H5780" t="str">
        <f>IF(Comuni[[#This Row],[Popolazione2011]]&gt;300000,"MAGGIORE","")</f>
        <v/>
      </c>
      <c r="I5780" t="str">
        <f>_xlfn.XLOOKUP(Comuni[[#This Row],[Regione]],Ripartizione_geografica[Regione],Ripartizione_geografica[Ripartizione geografica])</f>
        <v>Sud</v>
      </c>
      <c r="J5780">
        <f>_xlfn.XLOOKUP(Comuni[[#This Row],[Regione]],Ripartizione_geografica[Regione],Ripartizione_geografica[Codice Regione])</f>
        <v>14</v>
      </c>
      <c r="K5780">
        <f>_xlfn.XLOOKUP(Comuni[[#This Row],[Regione]],Table_0[Regione],Table_0[Totale])</f>
        <v>104688</v>
      </c>
      <c r="L5780">
        <f>_xlfn.XLOOKUP(Comuni[[#This Row],[Regione]],Table_0[Regione],Table_0[Guariti])</f>
        <v>102635</v>
      </c>
      <c r="M5780">
        <f>_xlfn.XLOOKUP(Comuni[[#This Row],[Regione]],Table_0[Regione],Table_0[Deceduti])</f>
        <v>778</v>
      </c>
      <c r="N5780" s="1">
        <f>(Comuni[[#This Row],[Popolazione2011]]/Comuni[[#This Row],[Ammalati TOT]])*100</f>
        <v>2.1654821947119056</v>
      </c>
      <c r="O5780">
        <f>_xlfn.XLOOKUP(Comuni[[#This Row],[Regione]],Table_0[Regione],Table_0[TOT AREA])</f>
        <v>5834728</v>
      </c>
      <c r="P5780" s="1">
        <f>(Comuni[[#This Row],[Popolazione2011]]/Comuni[[#This Row],[Ammalati AREA]])*100</f>
        <v>3.885356780984478E-2</v>
      </c>
    </row>
    <row r="5781" spans="1:16" x14ac:dyDescent="0.3">
      <c r="A5781" t="s">
        <v>5859</v>
      </c>
      <c r="B5781" t="s">
        <v>8033</v>
      </c>
      <c r="C5781" t="s">
        <v>5829</v>
      </c>
      <c r="D5781">
        <v>1577</v>
      </c>
      <c r="E5781" s="1">
        <f>(Comuni[[#This Row],[Popolazione2011]]/SUM(D:D))*100</f>
        <v>2.6538566224762238E-3</v>
      </c>
      <c r="F5781">
        <f t="shared" si="90"/>
        <v>313660</v>
      </c>
      <c r="G5781" s="1">
        <f>(Comuni[[#This Row],[Popolazione2011]]/Comuni[[#This Row],[TOT POP REGIONE ]])*100</f>
        <v>0.5027737040107122</v>
      </c>
      <c r="H5781" t="str">
        <f>IF(Comuni[[#This Row],[Popolazione2011]]&gt;300000,"MAGGIORE","")</f>
        <v/>
      </c>
      <c r="I5781" t="str">
        <f>_xlfn.XLOOKUP(Comuni[[#This Row],[Regione]],Ripartizione_geografica[Regione],Ripartizione_geografica[Ripartizione geografica])</f>
        <v>Sud</v>
      </c>
      <c r="J5781">
        <f>_xlfn.XLOOKUP(Comuni[[#This Row],[Regione]],Ripartizione_geografica[Regione],Ripartizione_geografica[Codice Regione])</f>
        <v>14</v>
      </c>
      <c r="K5781">
        <f>_xlfn.XLOOKUP(Comuni[[#This Row],[Regione]],Table_0[Regione],Table_0[Totale])</f>
        <v>104688</v>
      </c>
      <c r="L5781">
        <f>_xlfn.XLOOKUP(Comuni[[#This Row],[Regione]],Table_0[Regione],Table_0[Guariti])</f>
        <v>102635</v>
      </c>
      <c r="M5781">
        <f>_xlfn.XLOOKUP(Comuni[[#This Row],[Regione]],Table_0[Regione],Table_0[Deceduti])</f>
        <v>778</v>
      </c>
      <c r="N5781" s="1">
        <f>(Comuni[[#This Row],[Popolazione2011]]/Comuni[[#This Row],[Ammalati TOT]])*100</f>
        <v>1.5063808650466148</v>
      </c>
      <c r="O5781">
        <f>_xlfn.XLOOKUP(Comuni[[#This Row],[Regione]],Table_0[Regione],Table_0[TOT AREA])</f>
        <v>5834728</v>
      </c>
      <c r="P5781" s="1">
        <f>(Comuni[[#This Row],[Popolazione2011]]/Comuni[[#This Row],[Ammalati AREA]])*100</f>
        <v>2.7027823747739398E-2</v>
      </c>
    </row>
    <row r="5782" spans="1:16" x14ac:dyDescent="0.3">
      <c r="A5782" t="s">
        <v>5860</v>
      </c>
      <c r="B5782" t="s">
        <v>8033</v>
      </c>
      <c r="C5782" t="s">
        <v>5829</v>
      </c>
      <c r="D5782">
        <v>878</v>
      </c>
      <c r="E5782" s="1">
        <f>(Comuni[[#This Row],[Popolazione2011]]/SUM(D:D))*100</f>
        <v>1.4775435095333699E-3</v>
      </c>
      <c r="F5782">
        <f t="shared" si="90"/>
        <v>313660</v>
      </c>
      <c r="G5782" s="1">
        <f>(Comuni[[#This Row],[Popolazione2011]]/Comuni[[#This Row],[TOT POP REGIONE ]])*100</f>
        <v>0.27992093349486702</v>
      </c>
      <c r="H5782" t="str">
        <f>IF(Comuni[[#This Row],[Popolazione2011]]&gt;300000,"MAGGIORE","")</f>
        <v/>
      </c>
      <c r="I5782" t="str">
        <f>_xlfn.XLOOKUP(Comuni[[#This Row],[Regione]],Ripartizione_geografica[Regione],Ripartizione_geografica[Ripartizione geografica])</f>
        <v>Sud</v>
      </c>
      <c r="J5782">
        <f>_xlfn.XLOOKUP(Comuni[[#This Row],[Regione]],Ripartizione_geografica[Regione],Ripartizione_geografica[Codice Regione])</f>
        <v>14</v>
      </c>
      <c r="K5782">
        <f>_xlfn.XLOOKUP(Comuni[[#This Row],[Regione]],Table_0[Regione],Table_0[Totale])</f>
        <v>104688</v>
      </c>
      <c r="L5782">
        <f>_xlfn.XLOOKUP(Comuni[[#This Row],[Regione]],Table_0[Regione],Table_0[Guariti])</f>
        <v>102635</v>
      </c>
      <c r="M5782">
        <f>_xlfn.XLOOKUP(Comuni[[#This Row],[Regione]],Table_0[Regione],Table_0[Deceduti])</f>
        <v>778</v>
      </c>
      <c r="N5782" s="1">
        <f>(Comuni[[#This Row],[Popolazione2011]]/Comuni[[#This Row],[Ammalati TOT]])*100</f>
        <v>0.83868256151612397</v>
      </c>
      <c r="O5782">
        <f>_xlfn.XLOOKUP(Comuni[[#This Row],[Regione]],Table_0[Regione],Table_0[TOT AREA])</f>
        <v>5834728</v>
      </c>
      <c r="P5782" s="1">
        <f>(Comuni[[#This Row],[Popolazione2011]]/Comuni[[#This Row],[Ammalati AREA]])*100</f>
        <v>1.5047830850041339E-2</v>
      </c>
    </row>
    <row r="5783" spans="1:16" x14ac:dyDescent="0.3">
      <c r="A5783" t="s">
        <v>5861</v>
      </c>
      <c r="B5783" t="s">
        <v>8033</v>
      </c>
      <c r="C5783" t="s">
        <v>5829</v>
      </c>
      <c r="D5783">
        <v>300</v>
      </c>
      <c r="E5783" s="1">
        <f>(Comuni[[#This Row],[Popolazione2011]]/SUM(D:D))*100</f>
        <v>5.048554132801947E-4</v>
      </c>
      <c r="F5783">
        <f t="shared" si="90"/>
        <v>313660</v>
      </c>
      <c r="G5783" s="1">
        <f>(Comuni[[#This Row],[Popolazione2011]]/Comuni[[#This Row],[TOT POP REGIONE ]])*100</f>
        <v>9.5644965886628824E-2</v>
      </c>
      <c r="H5783" t="str">
        <f>IF(Comuni[[#This Row],[Popolazione2011]]&gt;300000,"MAGGIORE","")</f>
        <v/>
      </c>
      <c r="I5783" t="str">
        <f>_xlfn.XLOOKUP(Comuni[[#This Row],[Regione]],Ripartizione_geografica[Regione],Ripartizione_geografica[Ripartizione geografica])</f>
        <v>Sud</v>
      </c>
      <c r="J5783">
        <f>_xlfn.XLOOKUP(Comuni[[#This Row],[Regione]],Ripartizione_geografica[Regione],Ripartizione_geografica[Codice Regione])</f>
        <v>14</v>
      </c>
      <c r="K5783">
        <f>_xlfn.XLOOKUP(Comuni[[#This Row],[Regione]],Table_0[Regione],Table_0[Totale])</f>
        <v>104688</v>
      </c>
      <c r="L5783">
        <f>_xlfn.XLOOKUP(Comuni[[#This Row],[Regione]],Table_0[Regione],Table_0[Guariti])</f>
        <v>102635</v>
      </c>
      <c r="M5783">
        <f>_xlfn.XLOOKUP(Comuni[[#This Row],[Regione]],Table_0[Regione],Table_0[Deceduti])</f>
        <v>778</v>
      </c>
      <c r="N5783" s="1">
        <f>(Comuni[[#This Row],[Popolazione2011]]/Comuni[[#This Row],[Ammalati TOT]])*100</f>
        <v>0.28656579550664829</v>
      </c>
      <c r="O5783">
        <f>_xlfn.XLOOKUP(Comuni[[#This Row],[Regione]],Table_0[Regione],Table_0[TOT AREA])</f>
        <v>5834728</v>
      </c>
      <c r="P5783" s="1">
        <f>(Comuni[[#This Row],[Popolazione2011]]/Comuni[[#This Row],[Ammalati AREA]])*100</f>
        <v>5.1416278530892956E-3</v>
      </c>
    </row>
    <row r="5784" spans="1:16" x14ac:dyDescent="0.3">
      <c r="A5784" t="s">
        <v>5862</v>
      </c>
      <c r="B5784" t="s">
        <v>8033</v>
      </c>
      <c r="C5784" t="s">
        <v>5829</v>
      </c>
      <c r="D5784">
        <v>459</v>
      </c>
      <c r="E5784" s="1">
        <f>(Comuni[[#This Row],[Popolazione2011]]/SUM(D:D))*100</f>
        <v>7.724287823186978E-4</v>
      </c>
      <c r="F5784">
        <f t="shared" si="90"/>
        <v>313660</v>
      </c>
      <c r="G5784" s="1">
        <f>(Comuni[[#This Row],[Popolazione2011]]/Comuni[[#This Row],[TOT POP REGIONE ]])*100</f>
        <v>0.1463367978065421</v>
      </c>
      <c r="H5784" t="str">
        <f>IF(Comuni[[#This Row],[Popolazione2011]]&gt;300000,"MAGGIORE","")</f>
        <v/>
      </c>
      <c r="I5784" t="str">
        <f>_xlfn.XLOOKUP(Comuni[[#This Row],[Regione]],Ripartizione_geografica[Regione],Ripartizione_geografica[Ripartizione geografica])</f>
        <v>Sud</v>
      </c>
      <c r="J5784">
        <f>_xlfn.XLOOKUP(Comuni[[#This Row],[Regione]],Ripartizione_geografica[Regione],Ripartizione_geografica[Codice Regione])</f>
        <v>14</v>
      </c>
      <c r="K5784">
        <f>_xlfn.XLOOKUP(Comuni[[#This Row],[Regione]],Table_0[Regione],Table_0[Totale])</f>
        <v>104688</v>
      </c>
      <c r="L5784">
        <f>_xlfn.XLOOKUP(Comuni[[#This Row],[Regione]],Table_0[Regione],Table_0[Guariti])</f>
        <v>102635</v>
      </c>
      <c r="M5784">
        <f>_xlfn.XLOOKUP(Comuni[[#This Row],[Regione]],Table_0[Regione],Table_0[Deceduti])</f>
        <v>778</v>
      </c>
      <c r="N5784" s="1">
        <f>(Comuni[[#This Row],[Popolazione2011]]/Comuni[[#This Row],[Ammalati TOT]])*100</f>
        <v>0.43844566712517191</v>
      </c>
      <c r="O5784">
        <f>_xlfn.XLOOKUP(Comuni[[#This Row],[Regione]],Table_0[Regione],Table_0[TOT AREA])</f>
        <v>5834728</v>
      </c>
      <c r="P5784" s="1">
        <f>(Comuni[[#This Row],[Popolazione2011]]/Comuni[[#This Row],[Ammalati AREA]])*100</f>
        <v>7.8666906152266222E-3</v>
      </c>
    </row>
    <row r="5785" spans="1:16" x14ac:dyDescent="0.3">
      <c r="A5785" t="s">
        <v>5863</v>
      </c>
      <c r="B5785" t="s">
        <v>8033</v>
      </c>
      <c r="C5785" t="s">
        <v>5829</v>
      </c>
      <c r="D5785">
        <v>826</v>
      </c>
      <c r="E5785" s="1">
        <f>(Comuni[[#This Row],[Popolazione2011]]/SUM(D:D))*100</f>
        <v>1.3900352378981363E-3</v>
      </c>
      <c r="F5785">
        <f t="shared" si="90"/>
        <v>313660</v>
      </c>
      <c r="G5785" s="1">
        <f>(Comuni[[#This Row],[Popolazione2011]]/Comuni[[#This Row],[TOT POP REGIONE ]])*100</f>
        <v>0.26334247274118472</v>
      </c>
      <c r="H5785" t="str">
        <f>IF(Comuni[[#This Row],[Popolazione2011]]&gt;300000,"MAGGIORE","")</f>
        <v/>
      </c>
      <c r="I5785" t="str">
        <f>_xlfn.XLOOKUP(Comuni[[#This Row],[Regione]],Ripartizione_geografica[Regione],Ripartizione_geografica[Ripartizione geografica])</f>
        <v>Sud</v>
      </c>
      <c r="J5785">
        <f>_xlfn.XLOOKUP(Comuni[[#This Row],[Regione]],Ripartizione_geografica[Regione],Ripartizione_geografica[Codice Regione])</f>
        <v>14</v>
      </c>
      <c r="K5785">
        <f>_xlfn.XLOOKUP(Comuni[[#This Row],[Regione]],Table_0[Regione],Table_0[Totale])</f>
        <v>104688</v>
      </c>
      <c r="L5785">
        <f>_xlfn.XLOOKUP(Comuni[[#This Row],[Regione]],Table_0[Regione],Table_0[Guariti])</f>
        <v>102635</v>
      </c>
      <c r="M5785">
        <f>_xlfn.XLOOKUP(Comuni[[#This Row],[Regione]],Table_0[Regione],Table_0[Deceduti])</f>
        <v>778</v>
      </c>
      <c r="N5785" s="1">
        <f>(Comuni[[#This Row],[Popolazione2011]]/Comuni[[#This Row],[Ammalati TOT]])*100</f>
        <v>0.78901115696163837</v>
      </c>
      <c r="O5785">
        <f>_xlfn.XLOOKUP(Comuni[[#This Row],[Regione]],Table_0[Regione],Table_0[TOT AREA])</f>
        <v>5834728</v>
      </c>
      <c r="P5785" s="1">
        <f>(Comuni[[#This Row],[Popolazione2011]]/Comuni[[#This Row],[Ammalati AREA]])*100</f>
        <v>1.415661535550586E-2</v>
      </c>
    </row>
    <row r="5786" spans="1:16" x14ac:dyDescent="0.3">
      <c r="A5786" t="s">
        <v>5864</v>
      </c>
      <c r="B5786" t="s">
        <v>8033</v>
      </c>
      <c r="C5786" t="s">
        <v>5829</v>
      </c>
      <c r="D5786">
        <v>335</v>
      </c>
      <c r="E5786" s="1">
        <f>(Comuni[[#This Row],[Popolazione2011]]/SUM(D:D))*100</f>
        <v>5.6375521149621744E-4</v>
      </c>
      <c r="F5786">
        <f t="shared" si="90"/>
        <v>313660</v>
      </c>
      <c r="G5786" s="1">
        <f>(Comuni[[#This Row],[Popolazione2011]]/Comuni[[#This Row],[TOT POP REGIONE ]])*100</f>
        <v>0.10680354524006887</v>
      </c>
      <c r="H5786" t="str">
        <f>IF(Comuni[[#This Row],[Popolazione2011]]&gt;300000,"MAGGIORE","")</f>
        <v/>
      </c>
      <c r="I5786" t="str">
        <f>_xlfn.XLOOKUP(Comuni[[#This Row],[Regione]],Ripartizione_geografica[Regione],Ripartizione_geografica[Ripartizione geografica])</f>
        <v>Sud</v>
      </c>
      <c r="J5786">
        <f>_xlfn.XLOOKUP(Comuni[[#This Row],[Regione]],Ripartizione_geografica[Regione],Ripartizione_geografica[Codice Regione])</f>
        <v>14</v>
      </c>
      <c r="K5786">
        <f>_xlfn.XLOOKUP(Comuni[[#This Row],[Regione]],Table_0[Regione],Table_0[Totale])</f>
        <v>104688</v>
      </c>
      <c r="L5786">
        <f>_xlfn.XLOOKUP(Comuni[[#This Row],[Regione]],Table_0[Regione],Table_0[Guariti])</f>
        <v>102635</v>
      </c>
      <c r="M5786">
        <f>_xlfn.XLOOKUP(Comuni[[#This Row],[Regione]],Table_0[Regione],Table_0[Deceduti])</f>
        <v>778</v>
      </c>
      <c r="N5786" s="1">
        <f>(Comuni[[#This Row],[Popolazione2011]]/Comuni[[#This Row],[Ammalati TOT]])*100</f>
        <v>0.31999847164909062</v>
      </c>
      <c r="O5786">
        <f>_xlfn.XLOOKUP(Comuni[[#This Row],[Regione]],Table_0[Regione],Table_0[TOT AREA])</f>
        <v>5834728</v>
      </c>
      <c r="P5786" s="1">
        <f>(Comuni[[#This Row],[Popolazione2011]]/Comuni[[#This Row],[Ammalati AREA]])*100</f>
        <v>5.7414844359497137E-3</v>
      </c>
    </row>
    <row r="5787" spans="1:16" x14ac:dyDescent="0.3">
      <c r="A5787" t="s">
        <v>5865</v>
      </c>
      <c r="B5787" t="s">
        <v>8033</v>
      </c>
      <c r="C5787" t="s">
        <v>5829</v>
      </c>
      <c r="D5787">
        <v>764</v>
      </c>
      <c r="E5787" s="1">
        <f>(Comuni[[#This Row],[Popolazione2011]]/SUM(D:D))*100</f>
        <v>1.2856984524868959E-3</v>
      </c>
      <c r="F5787">
        <f t="shared" si="90"/>
        <v>313660</v>
      </c>
      <c r="G5787" s="1">
        <f>(Comuni[[#This Row],[Popolazione2011]]/Comuni[[#This Row],[TOT POP REGIONE ]])*100</f>
        <v>0.24357584645794808</v>
      </c>
      <c r="H5787" t="str">
        <f>IF(Comuni[[#This Row],[Popolazione2011]]&gt;300000,"MAGGIORE","")</f>
        <v/>
      </c>
      <c r="I5787" t="str">
        <f>_xlfn.XLOOKUP(Comuni[[#This Row],[Regione]],Ripartizione_geografica[Regione],Ripartizione_geografica[Ripartizione geografica])</f>
        <v>Sud</v>
      </c>
      <c r="J5787">
        <f>_xlfn.XLOOKUP(Comuni[[#This Row],[Regione]],Ripartizione_geografica[Regione],Ripartizione_geografica[Codice Regione])</f>
        <v>14</v>
      </c>
      <c r="K5787">
        <f>_xlfn.XLOOKUP(Comuni[[#This Row],[Regione]],Table_0[Regione],Table_0[Totale])</f>
        <v>104688</v>
      </c>
      <c r="L5787">
        <f>_xlfn.XLOOKUP(Comuni[[#This Row],[Regione]],Table_0[Regione],Table_0[Guariti])</f>
        <v>102635</v>
      </c>
      <c r="M5787">
        <f>_xlfn.XLOOKUP(Comuni[[#This Row],[Regione]],Table_0[Regione],Table_0[Deceduti])</f>
        <v>778</v>
      </c>
      <c r="N5787" s="1">
        <f>(Comuni[[#This Row],[Popolazione2011]]/Comuni[[#This Row],[Ammalati TOT]])*100</f>
        <v>0.72978755922359773</v>
      </c>
      <c r="O5787">
        <f>_xlfn.XLOOKUP(Comuni[[#This Row],[Regione]],Table_0[Regione],Table_0[TOT AREA])</f>
        <v>5834728</v>
      </c>
      <c r="P5787" s="1">
        <f>(Comuni[[#This Row],[Popolazione2011]]/Comuni[[#This Row],[Ammalati AREA]])*100</f>
        <v>1.3094012265867407E-2</v>
      </c>
    </row>
    <row r="5788" spans="1:16" x14ac:dyDescent="0.3">
      <c r="A5788" t="s">
        <v>5866</v>
      </c>
      <c r="B5788" t="s">
        <v>8033</v>
      </c>
      <c r="C5788" t="s">
        <v>5829</v>
      </c>
      <c r="D5788">
        <v>2275</v>
      </c>
      <c r="E5788" s="1">
        <f>(Comuni[[#This Row],[Popolazione2011]]/SUM(D:D))*100</f>
        <v>3.828486884041477E-3</v>
      </c>
      <c r="F5788">
        <f t="shared" si="90"/>
        <v>313660</v>
      </c>
      <c r="G5788" s="1">
        <f>(Comuni[[#This Row],[Popolazione2011]]/Comuni[[#This Row],[TOT POP REGIONE ]])*100</f>
        <v>0.72530765797360197</v>
      </c>
      <c r="H5788" t="str">
        <f>IF(Comuni[[#This Row],[Popolazione2011]]&gt;300000,"MAGGIORE","")</f>
        <v/>
      </c>
      <c r="I5788" t="str">
        <f>_xlfn.XLOOKUP(Comuni[[#This Row],[Regione]],Ripartizione_geografica[Regione],Ripartizione_geografica[Ripartizione geografica])</f>
        <v>Sud</v>
      </c>
      <c r="J5788">
        <f>_xlfn.XLOOKUP(Comuni[[#This Row],[Regione]],Ripartizione_geografica[Regione],Ripartizione_geografica[Codice Regione])</f>
        <v>14</v>
      </c>
      <c r="K5788">
        <f>_xlfn.XLOOKUP(Comuni[[#This Row],[Regione]],Table_0[Regione],Table_0[Totale])</f>
        <v>104688</v>
      </c>
      <c r="L5788">
        <f>_xlfn.XLOOKUP(Comuni[[#This Row],[Regione]],Table_0[Regione],Table_0[Guariti])</f>
        <v>102635</v>
      </c>
      <c r="M5788">
        <f>_xlfn.XLOOKUP(Comuni[[#This Row],[Regione]],Table_0[Regione],Table_0[Deceduti])</f>
        <v>778</v>
      </c>
      <c r="N5788" s="1">
        <f>(Comuni[[#This Row],[Popolazione2011]]/Comuni[[#This Row],[Ammalati TOT]])*100</f>
        <v>2.1731239492587497</v>
      </c>
      <c r="O5788">
        <f>_xlfn.XLOOKUP(Comuni[[#This Row],[Regione]],Table_0[Regione],Table_0[TOT AREA])</f>
        <v>5834728</v>
      </c>
      <c r="P5788" s="1">
        <f>(Comuni[[#This Row],[Popolazione2011]]/Comuni[[#This Row],[Ammalati AREA]])*100</f>
        <v>3.8990677885927159E-2</v>
      </c>
    </row>
    <row r="5789" spans="1:16" x14ac:dyDescent="0.3">
      <c r="A5789" t="s">
        <v>5867</v>
      </c>
      <c r="B5789" t="s">
        <v>8033</v>
      </c>
      <c r="C5789" t="s">
        <v>5829</v>
      </c>
      <c r="D5789">
        <v>1129</v>
      </c>
      <c r="E5789" s="1">
        <f>(Comuni[[#This Row],[Popolazione2011]]/SUM(D:D))*100</f>
        <v>1.8999392053111329E-3</v>
      </c>
      <c r="F5789">
        <f t="shared" si="90"/>
        <v>313660</v>
      </c>
      <c r="G5789" s="1">
        <f>(Comuni[[#This Row],[Popolazione2011]]/Comuni[[#This Row],[TOT POP REGIONE ]])*100</f>
        <v>0.35994388828667984</v>
      </c>
      <c r="H5789" t="str">
        <f>IF(Comuni[[#This Row],[Popolazione2011]]&gt;300000,"MAGGIORE","")</f>
        <v/>
      </c>
      <c r="I5789" t="str">
        <f>_xlfn.XLOOKUP(Comuni[[#This Row],[Regione]],Ripartizione_geografica[Regione],Ripartizione_geografica[Ripartizione geografica])</f>
        <v>Sud</v>
      </c>
      <c r="J5789">
        <f>_xlfn.XLOOKUP(Comuni[[#This Row],[Regione]],Ripartizione_geografica[Regione],Ripartizione_geografica[Codice Regione])</f>
        <v>14</v>
      </c>
      <c r="K5789">
        <f>_xlfn.XLOOKUP(Comuni[[#This Row],[Regione]],Table_0[Regione],Table_0[Totale])</f>
        <v>104688</v>
      </c>
      <c r="L5789">
        <f>_xlfn.XLOOKUP(Comuni[[#This Row],[Regione]],Table_0[Regione],Table_0[Guariti])</f>
        <v>102635</v>
      </c>
      <c r="M5789">
        <f>_xlfn.XLOOKUP(Comuni[[#This Row],[Regione]],Table_0[Regione],Table_0[Deceduti])</f>
        <v>778</v>
      </c>
      <c r="N5789" s="1">
        <f>(Comuni[[#This Row],[Popolazione2011]]/Comuni[[#This Row],[Ammalati TOT]])*100</f>
        <v>1.0784426104233531</v>
      </c>
      <c r="O5789">
        <f>_xlfn.XLOOKUP(Comuni[[#This Row],[Regione]],Table_0[Regione],Table_0[TOT AREA])</f>
        <v>5834728</v>
      </c>
      <c r="P5789" s="1">
        <f>(Comuni[[#This Row],[Popolazione2011]]/Comuni[[#This Row],[Ammalati AREA]])*100</f>
        <v>1.934965948712605E-2</v>
      </c>
    </row>
    <row r="5790" spans="1:16" x14ac:dyDescent="0.3">
      <c r="A5790" t="s">
        <v>5868</v>
      </c>
      <c r="B5790" t="s">
        <v>8033</v>
      </c>
      <c r="C5790" t="s">
        <v>5829</v>
      </c>
      <c r="D5790">
        <v>987</v>
      </c>
      <c r="E5790" s="1">
        <f>(Comuni[[#This Row],[Popolazione2011]]/SUM(D:D))*100</f>
        <v>1.6609743096918407E-3</v>
      </c>
      <c r="F5790">
        <f t="shared" si="90"/>
        <v>313660</v>
      </c>
      <c r="G5790" s="1">
        <f>(Comuni[[#This Row],[Popolazione2011]]/Comuni[[#This Row],[TOT POP REGIONE ]])*100</f>
        <v>0.31467193776700886</v>
      </c>
      <c r="H5790" t="str">
        <f>IF(Comuni[[#This Row],[Popolazione2011]]&gt;300000,"MAGGIORE","")</f>
        <v/>
      </c>
      <c r="I5790" t="str">
        <f>_xlfn.XLOOKUP(Comuni[[#This Row],[Regione]],Ripartizione_geografica[Regione],Ripartizione_geografica[Ripartizione geografica])</f>
        <v>Sud</v>
      </c>
      <c r="J5790">
        <f>_xlfn.XLOOKUP(Comuni[[#This Row],[Regione]],Ripartizione_geografica[Regione],Ripartizione_geografica[Codice Regione])</f>
        <v>14</v>
      </c>
      <c r="K5790">
        <f>_xlfn.XLOOKUP(Comuni[[#This Row],[Regione]],Table_0[Regione],Table_0[Totale])</f>
        <v>104688</v>
      </c>
      <c r="L5790">
        <f>_xlfn.XLOOKUP(Comuni[[#This Row],[Regione]],Table_0[Regione],Table_0[Guariti])</f>
        <v>102635</v>
      </c>
      <c r="M5790">
        <f>_xlfn.XLOOKUP(Comuni[[#This Row],[Regione]],Table_0[Regione],Table_0[Deceduti])</f>
        <v>778</v>
      </c>
      <c r="N5790" s="1">
        <f>(Comuni[[#This Row],[Popolazione2011]]/Comuni[[#This Row],[Ammalati TOT]])*100</f>
        <v>0.94280146721687308</v>
      </c>
      <c r="O5790">
        <f>_xlfn.XLOOKUP(Comuni[[#This Row],[Regione]],Table_0[Regione],Table_0[TOT AREA])</f>
        <v>5834728</v>
      </c>
      <c r="P5790" s="1">
        <f>(Comuni[[#This Row],[Popolazione2011]]/Comuni[[#This Row],[Ammalati AREA]])*100</f>
        <v>1.6915955636663781E-2</v>
      </c>
    </row>
    <row r="5791" spans="1:16" x14ac:dyDescent="0.3">
      <c r="A5791" t="s">
        <v>5869</v>
      </c>
      <c r="B5791" t="s">
        <v>8033</v>
      </c>
      <c r="C5791" t="s">
        <v>5829</v>
      </c>
      <c r="D5791">
        <v>559</v>
      </c>
      <c r="E5791" s="1">
        <f>(Comuni[[#This Row],[Popolazione2011]]/SUM(D:D))*100</f>
        <v>9.4071392007876288E-4</v>
      </c>
      <c r="F5791">
        <f t="shared" si="90"/>
        <v>313660</v>
      </c>
      <c r="G5791" s="1">
        <f>(Comuni[[#This Row],[Popolazione2011]]/Comuni[[#This Row],[TOT POP REGIONE ]])*100</f>
        <v>0.17821845310208506</v>
      </c>
      <c r="H5791" t="str">
        <f>IF(Comuni[[#This Row],[Popolazione2011]]&gt;300000,"MAGGIORE","")</f>
        <v/>
      </c>
      <c r="I5791" t="str">
        <f>_xlfn.XLOOKUP(Comuni[[#This Row],[Regione]],Ripartizione_geografica[Regione],Ripartizione_geografica[Ripartizione geografica])</f>
        <v>Sud</v>
      </c>
      <c r="J5791">
        <f>_xlfn.XLOOKUP(Comuni[[#This Row],[Regione]],Ripartizione_geografica[Regione],Ripartizione_geografica[Codice Regione])</f>
        <v>14</v>
      </c>
      <c r="K5791">
        <f>_xlfn.XLOOKUP(Comuni[[#This Row],[Regione]],Table_0[Regione],Table_0[Totale])</f>
        <v>104688</v>
      </c>
      <c r="L5791">
        <f>_xlfn.XLOOKUP(Comuni[[#This Row],[Regione]],Table_0[Regione],Table_0[Guariti])</f>
        <v>102635</v>
      </c>
      <c r="M5791">
        <f>_xlfn.XLOOKUP(Comuni[[#This Row],[Regione]],Table_0[Regione],Table_0[Deceduti])</f>
        <v>778</v>
      </c>
      <c r="N5791" s="1">
        <f>(Comuni[[#This Row],[Popolazione2011]]/Comuni[[#This Row],[Ammalati TOT]])*100</f>
        <v>0.53396759896072143</v>
      </c>
      <c r="O5791">
        <f>_xlfn.XLOOKUP(Comuni[[#This Row],[Regione]],Table_0[Regione],Table_0[TOT AREA])</f>
        <v>5834728</v>
      </c>
      <c r="P5791" s="1">
        <f>(Comuni[[#This Row],[Popolazione2011]]/Comuni[[#This Row],[Ammalati AREA]])*100</f>
        <v>9.5805665662563877E-3</v>
      </c>
    </row>
    <row r="5792" spans="1:16" x14ac:dyDescent="0.3">
      <c r="A5792" t="s">
        <v>5870</v>
      </c>
      <c r="B5792" t="s">
        <v>8033</v>
      </c>
      <c r="C5792" t="s">
        <v>5829</v>
      </c>
      <c r="D5792">
        <v>1064</v>
      </c>
      <c r="E5792" s="1">
        <f>(Comuni[[#This Row],[Popolazione2011]]/SUM(D:D))*100</f>
        <v>1.7905538657670907E-3</v>
      </c>
      <c r="F5792">
        <f t="shared" si="90"/>
        <v>313660</v>
      </c>
      <c r="G5792" s="1">
        <f>(Comuni[[#This Row],[Popolazione2011]]/Comuni[[#This Row],[TOT POP REGIONE ]])*100</f>
        <v>0.33922081234457696</v>
      </c>
      <c r="H5792" t="str">
        <f>IF(Comuni[[#This Row],[Popolazione2011]]&gt;300000,"MAGGIORE","")</f>
        <v/>
      </c>
      <c r="I5792" t="str">
        <f>_xlfn.XLOOKUP(Comuni[[#This Row],[Regione]],Ripartizione_geografica[Regione],Ripartizione_geografica[Ripartizione geografica])</f>
        <v>Sud</v>
      </c>
      <c r="J5792">
        <f>_xlfn.XLOOKUP(Comuni[[#This Row],[Regione]],Ripartizione_geografica[Regione],Ripartizione_geografica[Codice Regione])</f>
        <v>14</v>
      </c>
      <c r="K5792">
        <f>_xlfn.XLOOKUP(Comuni[[#This Row],[Regione]],Table_0[Regione],Table_0[Totale])</f>
        <v>104688</v>
      </c>
      <c r="L5792">
        <f>_xlfn.XLOOKUP(Comuni[[#This Row],[Regione]],Table_0[Regione],Table_0[Guariti])</f>
        <v>102635</v>
      </c>
      <c r="M5792">
        <f>_xlfn.XLOOKUP(Comuni[[#This Row],[Regione]],Table_0[Regione],Table_0[Deceduti])</f>
        <v>778</v>
      </c>
      <c r="N5792" s="1">
        <f>(Comuni[[#This Row],[Popolazione2011]]/Comuni[[#This Row],[Ammalati TOT]])*100</f>
        <v>1.0163533547302461</v>
      </c>
      <c r="O5792">
        <f>_xlfn.XLOOKUP(Comuni[[#This Row],[Regione]],Table_0[Regione],Table_0[TOT AREA])</f>
        <v>5834728</v>
      </c>
      <c r="P5792" s="1">
        <f>(Comuni[[#This Row],[Popolazione2011]]/Comuni[[#This Row],[Ammalati AREA]])*100</f>
        <v>1.8235640118956703E-2</v>
      </c>
    </row>
    <row r="5793" spans="1:16" x14ac:dyDescent="0.3">
      <c r="A5793" t="s">
        <v>5871</v>
      </c>
      <c r="B5793" t="s">
        <v>8033</v>
      </c>
      <c r="C5793" t="s">
        <v>5829</v>
      </c>
      <c r="D5793">
        <v>537</v>
      </c>
      <c r="E5793" s="1">
        <f>(Comuni[[#This Row],[Popolazione2011]]/SUM(D:D))*100</f>
        <v>9.036911897715485E-4</v>
      </c>
      <c r="F5793">
        <f t="shared" si="90"/>
        <v>313660</v>
      </c>
      <c r="G5793" s="1">
        <f>(Comuni[[#This Row],[Popolazione2011]]/Comuni[[#This Row],[TOT POP REGIONE ]])*100</f>
        <v>0.17120448893706561</v>
      </c>
      <c r="H5793" t="str">
        <f>IF(Comuni[[#This Row],[Popolazione2011]]&gt;300000,"MAGGIORE","")</f>
        <v/>
      </c>
      <c r="I5793" t="str">
        <f>_xlfn.XLOOKUP(Comuni[[#This Row],[Regione]],Ripartizione_geografica[Regione],Ripartizione_geografica[Ripartizione geografica])</f>
        <v>Sud</v>
      </c>
      <c r="J5793">
        <f>_xlfn.XLOOKUP(Comuni[[#This Row],[Regione]],Ripartizione_geografica[Regione],Ripartizione_geografica[Codice Regione])</f>
        <v>14</v>
      </c>
      <c r="K5793">
        <f>_xlfn.XLOOKUP(Comuni[[#This Row],[Regione]],Table_0[Regione],Table_0[Totale])</f>
        <v>104688</v>
      </c>
      <c r="L5793">
        <f>_xlfn.XLOOKUP(Comuni[[#This Row],[Regione]],Table_0[Regione],Table_0[Guariti])</f>
        <v>102635</v>
      </c>
      <c r="M5793">
        <f>_xlfn.XLOOKUP(Comuni[[#This Row],[Regione]],Table_0[Regione],Table_0[Deceduti])</f>
        <v>778</v>
      </c>
      <c r="N5793" s="1">
        <f>(Comuni[[#This Row],[Popolazione2011]]/Comuni[[#This Row],[Ammalati TOT]])*100</f>
        <v>0.51295277395690053</v>
      </c>
      <c r="O5793">
        <f>_xlfn.XLOOKUP(Comuni[[#This Row],[Regione]],Table_0[Regione],Table_0[TOT AREA])</f>
        <v>5834728</v>
      </c>
      <c r="P5793" s="1">
        <f>(Comuni[[#This Row],[Popolazione2011]]/Comuni[[#This Row],[Ammalati AREA]])*100</f>
        <v>9.2035138570298394E-3</v>
      </c>
    </row>
    <row r="5794" spans="1:16" x14ac:dyDescent="0.3">
      <c r="A5794" t="s">
        <v>5872</v>
      </c>
      <c r="B5794" t="s">
        <v>8033</v>
      </c>
      <c r="C5794" t="s">
        <v>5829</v>
      </c>
      <c r="D5794">
        <v>1387</v>
      </c>
      <c r="E5794" s="1">
        <f>(Comuni[[#This Row],[Popolazione2011]]/SUM(D:D))*100</f>
        <v>2.3341148607321006E-3</v>
      </c>
      <c r="F5794">
        <f t="shared" si="90"/>
        <v>313660</v>
      </c>
      <c r="G5794" s="1">
        <f>(Comuni[[#This Row],[Popolazione2011]]/Comuni[[#This Row],[TOT POP REGIONE ]])*100</f>
        <v>0.4421985589491807</v>
      </c>
      <c r="H5794" t="str">
        <f>IF(Comuni[[#This Row],[Popolazione2011]]&gt;300000,"MAGGIORE","")</f>
        <v/>
      </c>
      <c r="I5794" t="str">
        <f>_xlfn.XLOOKUP(Comuni[[#This Row],[Regione]],Ripartizione_geografica[Regione],Ripartizione_geografica[Ripartizione geografica])</f>
        <v>Sud</v>
      </c>
      <c r="J5794">
        <f>_xlfn.XLOOKUP(Comuni[[#This Row],[Regione]],Ripartizione_geografica[Regione],Ripartizione_geografica[Codice Regione])</f>
        <v>14</v>
      </c>
      <c r="K5794">
        <f>_xlfn.XLOOKUP(Comuni[[#This Row],[Regione]],Table_0[Regione],Table_0[Totale])</f>
        <v>104688</v>
      </c>
      <c r="L5794">
        <f>_xlfn.XLOOKUP(Comuni[[#This Row],[Regione]],Table_0[Regione],Table_0[Guariti])</f>
        <v>102635</v>
      </c>
      <c r="M5794">
        <f>_xlfn.XLOOKUP(Comuni[[#This Row],[Regione]],Table_0[Regione],Table_0[Deceduti])</f>
        <v>778</v>
      </c>
      <c r="N5794" s="1">
        <f>(Comuni[[#This Row],[Popolazione2011]]/Comuni[[#This Row],[Ammalati TOT]])*100</f>
        <v>1.3248891945590706</v>
      </c>
      <c r="O5794">
        <f>_xlfn.XLOOKUP(Comuni[[#This Row],[Regione]],Table_0[Regione],Table_0[TOT AREA])</f>
        <v>5834728</v>
      </c>
      <c r="P5794" s="1">
        <f>(Comuni[[#This Row],[Popolazione2011]]/Comuni[[#This Row],[Ammalati AREA]])*100</f>
        <v>2.3771459440782843E-2</v>
      </c>
    </row>
    <row r="5795" spans="1:16" x14ac:dyDescent="0.3">
      <c r="A5795" t="s">
        <v>5873</v>
      </c>
      <c r="B5795" t="s">
        <v>8033</v>
      </c>
      <c r="C5795" t="s">
        <v>5829</v>
      </c>
      <c r="D5795">
        <v>635</v>
      </c>
      <c r="E5795" s="1">
        <f>(Comuni[[#This Row],[Popolazione2011]]/SUM(D:D))*100</f>
        <v>1.0686106247764122E-3</v>
      </c>
      <c r="F5795">
        <f t="shared" si="90"/>
        <v>313660</v>
      </c>
      <c r="G5795" s="1">
        <f>(Comuni[[#This Row],[Popolazione2011]]/Comuni[[#This Row],[TOT POP REGIONE ]])*100</f>
        <v>0.20244851112669768</v>
      </c>
      <c r="H5795" t="str">
        <f>IF(Comuni[[#This Row],[Popolazione2011]]&gt;300000,"MAGGIORE","")</f>
        <v/>
      </c>
      <c r="I5795" t="str">
        <f>_xlfn.XLOOKUP(Comuni[[#This Row],[Regione]],Ripartizione_geografica[Regione],Ripartizione_geografica[Ripartizione geografica])</f>
        <v>Sud</v>
      </c>
      <c r="J5795">
        <f>_xlfn.XLOOKUP(Comuni[[#This Row],[Regione]],Ripartizione_geografica[Regione],Ripartizione_geografica[Codice Regione])</f>
        <v>14</v>
      </c>
      <c r="K5795">
        <f>_xlfn.XLOOKUP(Comuni[[#This Row],[Regione]],Table_0[Regione],Table_0[Totale])</f>
        <v>104688</v>
      </c>
      <c r="L5795">
        <f>_xlfn.XLOOKUP(Comuni[[#This Row],[Regione]],Table_0[Regione],Table_0[Guariti])</f>
        <v>102635</v>
      </c>
      <c r="M5795">
        <f>_xlfn.XLOOKUP(Comuni[[#This Row],[Regione]],Table_0[Regione],Table_0[Deceduti])</f>
        <v>778</v>
      </c>
      <c r="N5795" s="1">
        <f>(Comuni[[#This Row],[Popolazione2011]]/Comuni[[#This Row],[Ammalati TOT]])*100</f>
        <v>0.60656426715573897</v>
      </c>
      <c r="O5795">
        <f>_xlfn.XLOOKUP(Comuni[[#This Row],[Regione]],Table_0[Regione],Table_0[TOT AREA])</f>
        <v>5834728</v>
      </c>
      <c r="P5795" s="1">
        <f>(Comuni[[#This Row],[Popolazione2011]]/Comuni[[#This Row],[Ammalati AREA]])*100</f>
        <v>1.0883112289039008E-2</v>
      </c>
    </row>
    <row r="5796" spans="1:16" x14ac:dyDescent="0.3">
      <c r="A5796" t="s">
        <v>5874</v>
      </c>
      <c r="B5796" t="s">
        <v>8033</v>
      </c>
      <c r="C5796" t="s">
        <v>5829</v>
      </c>
      <c r="D5796">
        <v>368</v>
      </c>
      <c r="E5796" s="1">
        <f>(Comuni[[#This Row],[Popolazione2011]]/SUM(D:D))*100</f>
        <v>6.1928930695703886E-4</v>
      </c>
      <c r="F5796">
        <f t="shared" si="90"/>
        <v>313660</v>
      </c>
      <c r="G5796" s="1">
        <f>(Comuni[[#This Row],[Popolazione2011]]/Comuni[[#This Row],[TOT POP REGIONE ]])*100</f>
        <v>0.11732449148759805</v>
      </c>
      <c r="H5796" t="str">
        <f>IF(Comuni[[#This Row],[Popolazione2011]]&gt;300000,"MAGGIORE","")</f>
        <v/>
      </c>
      <c r="I5796" t="str">
        <f>_xlfn.XLOOKUP(Comuni[[#This Row],[Regione]],Ripartizione_geografica[Regione],Ripartizione_geografica[Ripartizione geografica])</f>
        <v>Sud</v>
      </c>
      <c r="J5796">
        <f>_xlfn.XLOOKUP(Comuni[[#This Row],[Regione]],Ripartizione_geografica[Regione],Ripartizione_geografica[Codice Regione])</f>
        <v>14</v>
      </c>
      <c r="K5796">
        <f>_xlfn.XLOOKUP(Comuni[[#This Row],[Regione]],Table_0[Regione],Table_0[Totale])</f>
        <v>104688</v>
      </c>
      <c r="L5796">
        <f>_xlfn.XLOOKUP(Comuni[[#This Row],[Regione]],Table_0[Regione],Table_0[Guariti])</f>
        <v>102635</v>
      </c>
      <c r="M5796">
        <f>_xlfn.XLOOKUP(Comuni[[#This Row],[Regione]],Table_0[Regione],Table_0[Deceduti])</f>
        <v>778</v>
      </c>
      <c r="N5796" s="1">
        <f>(Comuni[[#This Row],[Popolazione2011]]/Comuni[[#This Row],[Ammalati TOT]])*100</f>
        <v>0.35152070915482192</v>
      </c>
      <c r="O5796">
        <f>_xlfn.XLOOKUP(Comuni[[#This Row],[Regione]],Table_0[Regione],Table_0[TOT AREA])</f>
        <v>5834728</v>
      </c>
      <c r="P5796" s="1">
        <f>(Comuni[[#This Row],[Popolazione2011]]/Comuni[[#This Row],[Ammalati AREA]])*100</f>
        <v>6.3070634997895361E-3</v>
      </c>
    </row>
    <row r="5797" spans="1:16" x14ac:dyDescent="0.3">
      <c r="A5797" t="s">
        <v>5875</v>
      </c>
      <c r="B5797" t="s">
        <v>8033</v>
      </c>
      <c r="C5797" t="s">
        <v>5829</v>
      </c>
      <c r="D5797">
        <v>260</v>
      </c>
      <c r="E5797" s="1">
        <f>(Comuni[[#This Row],[Popolazione2011]]/SUM(D:D))*100</f>
        <v>4.3754135817616874E-4</v>
      </c>
      <c r="F5797">
        <f t="shared" si="90"/>
        <v>313660</v>
      </c>
      <c r="G5797" s="1">
        <f>(Comuni[[#This Row],[Popolazione2011]]/Comuni[[#This Row],[TOT POP REGIONE ]])*100</f>
        <v>8.2892303768411654E-2</v>
      </c>
      <c r="H5797" t="str">
        <f>IF(Comuni[[#This Row],[Popolazione2011]]&gt;300000,"MAGGIORE","")</f>
        <v/>
      </c>
      <c r="I5797" t="str">
        <f>_xlfn.XLOOKUP(Comuni[[#This Row],[Regione]],Ripartizione_geografica[Regione],Ripartizione_geografica[Ripartizione geografica])</f>
        <v>Sud</v>
      </c>
      <c r="J5797">
        <f>_xlfn.XLOOKUP(Comuni[[#This Row],[Regione]],Ripartizione_geografica[Regione],Ripartizione_geografica[Codice Regione])</f>
        <v>14</v>
      </c>
      <c r="K5797">
        <f>_xlfn.XLOOKUP(Comuni[[#This Row],[Regione]],Table_0[Regione],Table_0[Totale])</f>
        <v>104688</v>
      </c>
      <c r="L5797">
        <f>_xlfn.XLOOKUP(Comuni[[#This Row],[Regione]],Table_0[Regione],Table_0[Guariti])</f>
        <v>102635</v>
      </c>
      <c r="M5797">
        <f>_xlfn.XLOOKUP(Comuni[[#This Row],[Regione]],Table_0[Regione],Table_0[Deceduti])</f>
        <v>778</v>
      </c>
      <c r="N5797" s="1">
        <f>(Comuni[[#This Row],[Popolazione2011]]/Comuni[[#This Row],[Ammalati TOT]])*100</f>
        <v>0.24835702277242858</v>
      </c>
      <c r="O5797">
        <f>_xlfn.XLOOKUP(Comuni[[#This Row],[Regione]],Table_0[Regione],Table_0[TOT AREA])</f>
        <v>5834728</v>
      </c>
      <c r="P5797" s="1">
        <f>(Comuni[[#This Row],[Popolazione2011]]/Comuni[[#This Row],[Ammalati AREA]])*100</f>
        <v>4.4560774726773895E-3</v>
      </c>
    </row>
    <row r="5798" spans="1:16" x14ac:dyDescent="0.3">
      <c r="A5798" t="s">
        <v>5876</v>
      </c>
      <c r="B5798" t="s">
        <v>8033</v>
      </c>
      <c r="C5798" t="s">
        <v>5829</v>
      </c>
      <c r="D5798">
        <v>758</v>
      </c>
      <c r="E5798" s="1">
        <f>(Comuni[[#This Row],[Popolazione2011]]/SUM(D:D))*100</f>
        <v>1.275601344221292E-3</v>
      </c>
      <c r="F5798">
        <f t="shared" si="90"/>
        <v>313660</v>
      </c>
      <c r="G5798" s="1">
        <f>(Comuni[[#This Row],[Popolazione2011]]/Comuni[[#This Row],[TOT POP REGIONE ]])*100</f>
        <v>0.24166294714021552</v>
      </c>
      <c r="H5798" t="str">
        <f>IF(Comuni[[#This Row],[Popolazione2011]]&gt;300000,"MAGGIORE","")</f>
        <v/>
      </c>
      <c r="I5798" t="str">
        <f>_xlfn.XLOOKUP(Comuni[[#This Row],[Regione]],Ripartizione_geografica[Regione],Ripartizione_geografica[Ripartizione geografica])</f>
        <v>Sud</v>
      </c>
      <c r="J5798">
        <f>_xlfn.XLOOKUP(Comuni[[#This Row],[Regione]],Ripartizione_geografica[Regione],Ripartizione_geografica[Codice Regione])</f>
        <v>14</v>
      </c>
      <c r="K5798">
        <f>_xlfn.XLOOKUP(Comuni[[#This Row],[Regione]],Table_0[Regione],Table_0[Totale])</f>
        <v>104688</v>
      </c>
      <c r="L5798">
        <f>_xlfn.XLOOKUP(Comuni[[#This Row],[Regione]],Table_0[Regione],Table_0[Guariti])</f>
        <v>102635</v>
      </c>
      <c r="M5798">
        <f>_xlfn.XLOOKUP(Comuni[[#This Row],[Regione]],Table_0[Regione],Table_0[Deceduti])</f>
        <v>778</v>
      </c>
      <c r="N5798" s="1">
        <f>(Comuni[[#This Row],[Popolazione2011]]/Comuni[[#This Row],[Ammalati TOT]])*100</f>
        <v>0.72405624331346474</v>
      </c>
      <c r="O5798">
        <f>_xlfn.XLOOKUP(Comuni[[#This Row],[Regione]],Table_0[Regione],Table_0[TOT AREA])</f>
        <v>5834728</v>
      </c>
      <c r="P5798" s="1">
        <f>(Comuni[[#This Row],[Popolazione2011]]/Comuni[[#This Row],[Ammalati AREA]])*100</f>
        <v>1.299117970880562E-2</v>
      </c>
    </row>
    <row r="5799" spans="1:16" x14ac:dyDescent="0.3">
      <c r="A5799" t="s">
        <v>5877</v>
      </c>
      <c r="B5799" t="s">
        <v>8033</v>
      </c>
      <c r="C5799" t="s">
        <v>5829</v>
      </c>
      <c r="D5799">
        <v>744</v>
      </c>
      <c r="E5799" s="1">
        <f>(Comuni[[#This Row],[Popolazione2011]]/SUM(D:D))*100</f>
        <v>1.2520414249348828E-3</v>
      </c>
      <c r="F5799">
        <f t="shared" si="90"/>
        <v>313660</v>
      </c>
      <c r="G5799" s="1">
        <f>(Comuni[[#This Row],[Popolazione2011]]/Comuni[[#This Row],[TOT POP REGIONE ]])*100</f>
        <v>0.23719951539883949</v>
      </c>
      <c r="H5799" t="str">
        <f>IF(Comuni[[#This Row],[Popolazione2011]]&gt;300000,"MAGGIORE","")</f>
        <v/>
      </c>
      <c r="I5799" t="str">
        <f>_xlfn.XLOOKUP(Comuni[[#This Row],[Regione]],Ripartizione_geografica[Regione],Ripartizione_geografica[Ripartizione geografica])</f>
        <v>Sud</v>
      </c>
      <c r="J5799">
        <f>_xlfn.XLOOKUP(Comuni[[#This Row],[Regione]],Ripartizione_geografica[Regione],Ripartizione_geografica[Codice Regione])</f>
        <v>14</v>
      </c>
      <c r="K5799">
        <f>_xlfn.XLOOKUP(Comuni[[#This Row],[Regione]],Table_0[Regione],Table_0[Totale])</f>
        <v>104688</v>
      </c>
      <c r="L5799">
        <f>_xlfn.XLOOKUP(Comuni[[#This Row],[Regione]],Table_0[Regione],Table_0[Guariti])</f>
        <v>102635</v>
      </c>
      <c r="M5799">
        <f>_xlfn.XLOOKUP(Comuni[[#This Row],[Regione]],Table_0[Regione],Table_0[Deceduti])</f>
        <v>778</v>
      </c>
      <c r="N5799" s="1">
        <f>(Comuni[[#This Row],[Popolazione2011]]/Comuni[[#This Row],[Ammalati TOT]])*100</f>
        <v>0.71068317285648785</v>
      </c>
      <c r="O5799">
        <f>_xlfn.XLOOKUP(Comuni[[#This Row],[Regione]],Table_0[Regione],Table_0[TOT AREA])</f>
        <v>5834728</v>
      </c>
      <c r="P5799" s="1">
        <f>(Comuni[[#This Row],[Popolazione2011]]/Comuni[[#This Row],[Ammalati AREA]])*100</f>
        <v>1.2751237075661455E-2</v>
      </c>
    </row>
    <row r="5800" spans="1:16" x14ac:dyDescent="0.3">
      <c r="A5800" t="s">
        <v>5878</v>
      </c>
      <c r="B5800" t="s">
        <v>8033</v>
      </c>
      <c r="C5800" t="s">
        <v>5829</v>
      </c>
      <c r="D5800">
        <v>2331</v>
      </c>
      <c r="E5800" s="1">
        <f>(Comuni[[#This Row],[Popolazione2011]]/SUM(D:D))*100</f>
        <v>3.9227265611871129E-3</v>
      </c>
      <c r="F5800">
        <f t="shared" si="90"/>
        <v>313660</v>
      </c>
      <c r="G5800" s="1">
        <f>(Comuni[[#This Row],[Popolazione2011]]/Comuni[[#This Row],[TOT POP REGIONE ]])*100</f>
        <v>0.743161384939106</v>
      </c>
      <c r="H5800" t="str">
        <f>IF(Comuni[[#This Row],[Popolazione2011]]&gt;300000,"MAGGIORE","")</f>
        <v/>
      </c>
      <c r="I5800" t="str">
        <f>_xlfn.XLOOKUP(Comuni[[#This Row],[Regione]],Ripartizione_geografica[Regione],Ripartizione_geografica[Ripartizione geografica])</f>
        <v>Sud</v>
      </c>
      <c r="J5800">
        <f>_xlfn.XLOOKUP(Comuni[[#This Row],[Regione]],Ripartizione_geografica[Regione],Ripartizione_geografica[Codice Regione])</f>
        <v>14</v>
      </c>
      <c r="K5800">
        <f>_xlfn.XLOOKUP(Comuni[[#This Row],[Regione]],Table_0[Regione],Table_0[Totale])</f>
        <v>104688</v>
      </c>
      <c r="L5800">
        <f>_xlfn.XLOOKUP(Comuni[[#This Row],[Regione]],Table_0[Regione],Table_0[Guariti])</f>
        <v>102635</v>
      </c>
      <c r="M5800">
        <f>_xlfn.XLOOKUP(Comuni[[#This Row],[Regione]],Table_0[Regione],Table_0[Deceduti])</f>
        <v>778</v>
      </c>
      <c r="N5800" s="1">
        <f>(Comuni[[#This Row],[Popolazione2011]]/Comuni[[#This Row],[Ammalati TOT]])*100</f>
        <v>2.2266162310866573</v>
      </c>
      <c r="O5800">
        <f>_xlfn.XLOOKUP(Comuni[[#This Row],[Regione]],Table_0[Regione],Table_0[TOT AREA])</f>
        <v>5834728</v>
      </c>
      <c r="P5800" s="1">
        <f>(Comuni[[#This Row],[Popolazione2011]]/Comuni[[#This Row],[Ammalati AREA]])*100</f>
        <v>3.9950448418503828E-2</v>
      </c>
    </row>
    <row r="5801" spans="1:16" x14ac:dyDescent="0.3">
      <c r="A5801" t="s">
        <v>5879</v>
      </c>
      <c r="B5801" t="s">
        <v>8033</v>
      </c>
      <c r="C5801" t="s">
        <v>5829</v>
      </c>
      <c r="D5801">
        <v>728</v>
      </c>
      <c r="E5801" s="1">
        <f>(Comuni[[#This Row],[Popolazione2011]]/SUM(D:D))*100</f>
        <v>1.2251158028932724E-3</v>
      </c>
      <c r="F5801">
        <f t="shared" si="90"/>
        <v>313660</v>
      </c>
      <c r="G5801" s="1">
        <f>(Comuni[[#This Row],[Popolazione2011]]/Comuni[[#This Row],[TOT POP REGIONE ]])*100</f>
        <v>0.23209845055155265</v>
      </c>
      <c r="H5801" t="str">
        <f>IF(Comuni[[#This Row],[Popolazione2011]]&gt;300000,"MAGGIORE","")</f>
        <v/>
      </c>
      <c r="I5801" t="str">
        <f>_xlfn.XLOOKUP(Comuni[[#This Row],[Regione]],Ripartizione_geografica[Regione],Ripartizione_geografica[Ripartizione geografica])</f>
        <v>Sud</v>
      </c>
      <c r="J5801">
        <f>_xlfn.XLOOKUP(Comuni[[#This Row],[Regione]],Ripartizione_geografica[Regione],Ripartizione_geografica[Codice Regione])</f>
        <v>14</v>
      </c>
      <c r="K5801">
        <f>_xlfn.XLOOKUP(Comuni[[#This Row],[Regione]],Table_0[Regione],Table_0[Totale])</f>
        <v>104688</v>
      </c>
      <c r="L5801">
        <f>_xlfn.XLOOKUP(Comuni[[#This Row],[Regione]],Table_0[Regione],Table_0[Guariti])</f>
        <v>102635</v>
      </c>
      <c r="M5801">
        <f>_xlfn.XLOOKUP(Comuni[[#This Row],[Regione]],Table_0[Regione],Table_0[Deceduti])</f>
        <v>778</v>
      </c>
      <c r="N5801" s="1">
        <f>(Comuni[[#This Row],[Popolazione2011]]/Comuni[[#This Row],[Ammalati TOT]])*100</f>
        <v>0.69539966376279994</v>
      </c>
      <c r="O5801">
        <f>_xlfn.XLOOKUP(Comuni[[#This Row],[Regione]],Table_0[Regione],Table_0[TOT AREA])</f>
        <v>5834728</v>
      </c>
      <c r="P5801" s="1">
        <f>(Comuni[[#This Row],[Popolazione2011]]/Comuni[[#This Row],[Ammalati AREA]])*100</f>
        <v>1.2477016923496689E-2</v>
      </c>
    </row>
    <row r="5802" spans="1:16" x14ac:dyDescent="0.3">
      <c r="A5802" t="s">
        <v>5880</v>
      </c>
      <c r="B5802" t="s">
        <v>8033</v>
      </c>
      <c r="C5802" t="s">
        <v>5829</v>
      </c>
      <c r="D5802">
        <v>11236</v>
      </c>
      <c r="E5802" s="1">
        <f>(Comuni[[#This Row],[Popolazione2011]]/SUM(D:D))*100</f>
        <v>1.8908518078720894E-2</v>
      </c>
      <c r="F5802">
        <f t="shared" si="90"/>
        <v>313660</v>
      </c>
      <c r="G5802" s="1">
        <f>(Comuni[[#This Row],[Popolazione2011]]/Comuni[[#This Row],[TOT POP REGIONE ]])*100</f>
        <v>3.5822227890072056</v>
      </c>
      <c r="H5802" t="str">
        <f>IF(Comuni[[#This Row],[Popolazione2011]]&gt;300000,"MAGGIORE","")</f>
        <v/>
      </c>
      <c r="I5802" t="str">
        <f>_xlfn.XLOOKUP(Comuni[[#This Row],[Regione]],Ripartizione_geografica[Regione],Ripartizione_geografica[Ripartizione geografica])</f>
        <v>Sud</v>
      </c>
      <c r="J5802">
        <f>_xlfn.XLOOKUP(Comuni[[#This Row],[Regione]],Ripartizione_geografica[Regione],Ripartizione_geografica[Codice Regione])</f>
        <v>14</v>
      </c>
      <c r="K5802">
        <f>_xlfn.XLOOKUP(Comuni[[#This Row],[Regione]],Table_0[Regione],Table_0[Totale])</f>
        <v>104688</v>
      </c>
      <c r="L5802">
        <f>_xlfn.XLOOKUP(Comuni[[#This Row],[Regione]],Table_0[Regione],Table_0[Guariti])</f>
        <v>102635</v>
      </c>
      <c r="M5802">
        <f>_xlfn.XLOOKUP(Comuni[[#This Row],[Regione]],Table_0[Regione],Table_0[Deceduti])</f>
        <v>778</v>
      </c>
      <c r="N5802" s="1">
        <f>(Comuni[[#This Row],[Popolazione2011]]/Comuni[[#This Row],[Ammalati TOT]])*100</f>
        <v>10.732844261042334</v>
      </c>
      <c r="O5802">
        <f>_xlfn.XLOOKUP(Comuni[[#This Row],[Regione]],Table_0[Regione],Table_0[TOT AREA])</f>
        <v>5834728</v>
      </c>
      <c r="P5802" s="1">
        <f>(Comuni[[#This Row],[Popolazione2011]]/Comuni[[#This Row],[Ammalati AREA]])*100</f>
        <v>0.19257110185770443</v>
      </c>
    </row>
    <row r="5803" spans="1:16" x14ac:dyDescent="0.3">
      <c r="A5803" t="s">
        <v>5881</v>
      </c>
      <c r="B5803" t="s">
        <v>8034</v>
      </c>
      <c r="C5803" t="s">
        <v>5882</v>
      </c>
      <c r="D5803">
        <v>1380</v>
      </c>
      <c r="E5803" s="1">
        <f>(Comuni[[#This Row],[Popolazione2011]]/SUM(D:D))*100</f>
        <v>2.3223349010888955E-3</v>
      </c>
      <c r="F5803">
        <f t="shared" si="90"/>
        <v>5766810</v>
      </c>
      <c r="G5803" s="1">
        <f>(Comuni[[#This Row],[Popolazione2011]]/Comuni[[#This Row],[TOT POP REGIONE ]])*100</f>
        <v>2.3930041045222575E-2</v>
      </c>
      <c r="H5803" t="str">
        <f>IF(Comuni[[#This Row],[Popolazione2011]]&gt;300000,"MAGGIORE","")</f>
        <v/>
      </c>
      <c r="I5803" t="str">
        <f>_xlfn.XLOOKUP(Comuni[[#This Row],[Regione]],Ripartizione_geografica[Regione],Ripartizione_geografica[Ripartizione geografica])</f>
        <v>Sud</v>
      </c>
      <c r="J5803">
        <f>_xlfn.XLOOKUP(Comuni[[#This Row],[Regione]],Ripartizione_geografica[Regione],Ripartizione_geografica[Codice Regione])</f>
        <v>15</v>
      </c>
      <c r="K5803">
        <f>_xlfn.XLOOKUP(Comuni[[#This Row],[Regione]],Table_0[Regione],Table_0[Totale])</f>
        <v>2524670</v>
      </c>
      <c r="L5803">
        <f>_xlfn.XLOOKUP(Comuni[[#This Row],[Regione]],Table_0[Regione],Table_0[Guariti])</f>
        <v>2482123</v>
      </c>
      <c r="M5803">
        <f>_xlfn.XLOOKUP(Comuni[[#This Row],[Regione]],Table_0[Regione],Table_0[Deceduti])</f>
        <v>12061</v>
      </c>
      <c r="N5803" s="1">
        <f>(Comuni[[#This Row],[Popolazione2011]]/Comuni[[#This Row],[Ammalati TOT]])*100</f>
        <v>5.4660609109309338E-2</v>
      </c>
      <c r="O5803">
        <f>_xlfn.XLOOKUP(Comuni[[#This Row],[Regione]],Table_0[Regione],Table_0[TOT AREA])</f>
        <v>5834728</v>
      </c>
      <c r="P5803" s="1">
        <f>(Comuni[[#This Row],[Popolazione2011]]/Comuni[[#This Row],[Ammalati AREA]])*100</f>
        <v>2.3651488124210761E-2</v>
      </c>
    </row>
    <row r="5804" spans="1:16" x14ac:dyDescent="0.3">
      <c r="A5804" t="s">
        <v>5883</v>
      </c>
      <c r="B5804" t="s">
        <v>8034</v>
      </c>
      <c r="C5804" t="s">
        <v>5882</v>
      </c>
      <c r="D5804">
        <v>7660</v>
      </c>
      <c r="E5804" s="1">
        <f>(Comuni[[#This Row],[Popolazione2011]]/SUM(D:D))*100</f>
        <v>1.2890641552420971E-2</v>
      </c>
      <c r="F5804">
        <f t="shared" si="90"/>
        <v>5766810</v>
      </c>
      <c r="G5804" s="1">
        <f>(Comuni[[#This Row],[Popolazione2011]]/Comuni[[#This Row],[TOT POP REGIONE ]])*100</f>
        <v>0.13282906841043834</v>
      </c>
      <c r="H5804" t="str">
        <f>IF(Comuni[[#This Row],[Popolazione2011]]&gt;300000,"MAGGIORE","")</f>
        <v/>
      </c>
      <c r="I5804" t="str">
        <f>_xlfn.XLOOKUP(Comuni[[#This Row],[Regione]],Ripartizione_geografica[Regione],Ripartizione_geografica[Ripartizione geografica])</f>
        <v>Sud</v>
      </c>
      <c r="J5804">
        <f>_xlfn.XLOOKUP(Comuni[[#This Row],[Regione]],Ripartizione_geografica[Regione],Ripartizione_geografica[Codice Regione])</f>
        <v>15</v>
      </c>
      <c r="K5804">
        <f>_xlfn.XLOOKUP(Comuni[[#This Row],[Regione]],Table_0[Regione],Table_0[Totale])</f>
        <v>2524670</v>
      </c>
      <c r="L5804">
        <f>_xlfn.XLOOKUP(Comuni[[#This Row],[Regione]],Table_0[Regione],Table_0[Guariti])</f>
        <v>2482123</v>
      </c>
      <c r="M5804">
        <f>_xlfn.XLOOKUP(Comuni[[#This Row],[Regione]],Table_0[Regione],Table_0[Deceduti])</f>
        <v>12061</v>
      </c>
      <c r="N5804" s="1">
        <f>(Comuni[[#This Row],[Popolazione2011]]/Comuni[[#This Row],[Ammalati TOT]])*100</f>
        <v>0.30340598969370253</v>
      </c>
      <c r="O5804">
        <f>_xlfn.XLOOKUP(Comuni[[#This Row],[Regione]],Table_0[Regione],Table_0[TOT AREA])</f>
        <v>5834728</v>
      </c>
      <c r="P5804" s="1">
        <f>(Comuni[[#This Row],[Popolazione2011]]/Comuni[[#This Row],[Ammalati AREA]])*100</f>
        <v>0.13128289784888003</v>
      </c>
    </row>
    <row r="5805" spans="1:16" x14ac:dyDescent="0.3">
      <c r="A5805" t="s">
        <v>5884</v>
      </c>
      <c r="B5805" t="s">
        <v>8034</v>
      </c>
      <c r="C5805" t="s">
        <v>5882</v>
      </c>
      <c r="D5805">
        <v>4914</v>
      </c>
      <c r="E5805" s="1">
        <f>(Comuni[[#This Row],[Popolazione2011]]/SUM(D:D))*100</f>
        <v>8.2695316695295881E-3</v>
      </c>
      <c r="F5805">
        <f t="shared" si="90"/>
        <v>5766810</v>
      </c>
      <c r="G5805" s="1">
        <f>(Comuni[[#This Row],[Popolazione2011]]/Comuni[[#This Row],[TOT POP REGIONE ]])*100</f>
        <v>8.5211754852336036E-2</v>
      </c>
      <c r="H5805" t="str">
        <f>IF(Comuni[[#This Row],[Popolazione2011]]&gt;300000,"MAGGIORE","")</f>
        <v/>
      </c>
      <c r="I5805" t="str">
        <f>_xlfn.XLOOKUP(Comuni[[#This Row],[Regione]],Ripartizione_geografica[Regione],Ripartizione_geografica[Ripartizione geografica])</f>
        <v>Sud</v>
      </c>
      <c r="J5805">
        <f>_xlfn.XLOOKUP(Comuni[[#This Row],[Regione]],Ripartizione_geografica[Regione],Ripartizione_geografica[Codice Regione])</f>
        <v>15</v>
      </c>
      <c r="K5805">
        <f>_xlfn.XLOOKUP(Comuni[[#This Row],[Regione]],Table_0[Regione],Table_0[Totale])</f>
        <v>2524670</v>
      </c>
      <c r="L5805">
        <f>_xlfn.XLOOKUP(Comuni[[#This Row],[Regione]],Table_0[Regione],Table_0[Guariti])</f>
        <v>2482123</v>
      </c>
      <c r="M5805">
        <f>_xlfn.XLOOKUP(Comuni[[#This Row],[Regione]],Table_0[Regione],Table_0[Deceduti])</f>
        <v>12061</v>
      </c>
      <c r="N5805" s="1">
        <f>(Comuni[[#This Row],[Popolazione2011]]/Comuni[[#This Row],[Ammalati TOT]])*100</f>
        <v>0.1946392993935841</v>
      </c>
      <c r="O5805">
        <f>_xlfn.XLOOKUP(Comuni[[#This Row],[Regione]],Table_0[Regione],Table_0[TOT AREA])</f>
        <v>5834728</v>
      </c>
      <c r="P5805" s="1">
        <f>(Comuni[[#This Row],[Popolazione2011]]/Comuni[[#This Row],[Ammalati AREA]])*100</f>
        <v>8.421986423360267E-2</v>
      </c>
    </row>
    <row r="5806" spans="1:16" x14ac:dyDescent="0.3">
      <c r="A5806" t="s">
        <v>5885</v>
      </c>
      <c r="B5806" t="s">
        <v>8034</v>
      </c>
      <c r="C5806" t="s">
        <v>5882</v>
      </c>
      <c r="D5806">
        <v>5333</v>
      </c>
      <c r="E5806" s="1">
        <f>(Comuni[[#This Row],[Popolazione2011]]/SUM(D:D))*100</f>
        <v>8.97464639674426E-3</v>
      </c>
      <c r="F5806">
        <f t="shared" si="90"/>
        <v>5766810</v>
      </c>
      <c r="G5806" s="1">
        <f>(Comuni[[#This Row],[Popolazione2011]]/Comuni[[#This Row],[TOT POP REGIONE ]])*100</f>
        <v>9.2477470213168114E-2</v>
      </c>
      <c r="H5806" t="str">
        <f>IF(Comuni[[#This Row],[Popolazione2011]]&gt;300000,"MAGGIORE","")</f>
        <v/>
      </c>
      <c r="I5806" t="str">
        <f>_xlfn.XLOOKUP(Comuni[[#This Row],[Regione]],Ripartizione_geografica[Regione],Ripartizione_geografica[Ripartizione geografica])</f>
        <v>Sud</v>
      </c>
      <c r="J5806">
        <f>_xlfn.XLOOKUP(Comuni[[#This Row],[Regione]],Ripartizione_geografica[Regione],Ripartizione_geografica[Codice Regione])</f>
        <v>15</v>
      </c>
      <c r="K5806">
        <f>_xlfn.XLOOKUP(Comuni[[#This Row],[Regione]],Table_0[Regione],Table_0[Totale])</f>
        <v>2524670</v>
      </c>
      <c r="L5806">
        <f>_xlfn.XLOOKUP(Comuni[[#This Row],[Regione]],Table_0[Regione],Table_0[Guariti])</f>
        <v>2482123</v>
      </c>
      <c r="M5806">
        <f>_xlfn.XLOOKUP(Comuni[[#This Row],[Regione]],Table_0[Regione],Table_0[Deceduti])</f>
        <v>12061</v>
      </c>
      <c r="N5806" s="1">
        <f>(Comuni[[#This Row],[Popolazione2011]]/Comuni[[#This Row],[Ammalati TOT]])*100</f>
        <v>0.21123552781155555</v>
      </c>
      <c r="O5806">
        <f>_xlfn.XLOOKUP(Comuni[[#This Row],[Regione]],Table_0[Regione],Table_0[TOT AREA])</f>
        <v>5834728</v>
      </c>
      <c r="P5806" s="1">
        <f>(Comuni[[#This Row],[Popolazione2011]]/Comuni[[#This Row],[Ammalati AREA]])*100</f>
        <v>9.1401004468417382E-2</v>
      </c>
    </row>
    <row r="5807" spans="1:16" x14ac:dyDescent="0.3">
      <c r="A5807" t="s">
        <v>5886</v>
      </c>
      <c r="B5807" t="s">
        <v>8034</v>
      </c>
      <c r="C5807" t="s">
        <v>5882</v>
      </c>
      <c r="D5807">
        <v>52830</v>
      </c>
      <c r="E5807" s="1">
        <f>(Comuni[[#This Row],[Popolazione2011]]/SUM(D:D))*100</f>
        <v>8.8905038278642295E-2</v>
      </c>
      <c r="F5807">
        <f t="shared" si="90"/>
        <v>5766810</v>
      </c>
      <c r="G5807" s="1">
        <f>(Comuni[[#This Row],[Popolazione2011]]/Comuni[[#This Row],[TOT POP REGIONE ]])*100</f>
        <v>0.91610439740515115</v>
      </c>
      <c r="H5807" t="str">
        <f>IF(Comuni[[#This Row],[Popolazione2011]]&gt;300000,"MAGGIORE","")</f>
        <v/>
      </c>
      <c r="I5807" t="str">
        <f>_xlfn.XLOOKUP(Comuni[[#This Row],[Regione]],Ripartizione_geografica[Regione],Ripartizione_geografica[Ripartizione geografica])</f>
        <v>Sud</v>
      </c>
      <c r="J5807">
        <f>_xlfn.XLOOKUP(Comuni[[#This Row],[Regione]],Ripartizione_geografica[Regione],Ripartizione_geografica[Codice Regione])</f>
        <v>15</v>
      </c>
      <c r="K5807">
        <f>_xlfn.XLOOKUP(Comuni[[#This Row],[Regione]],Table_0[Regione],Table_0[Totale])</f>
        <v>2524670</v>
      </c>
      <c r="L5807">
        <f>_xlfn.XLOOKUP(Comuni[[#This Row],[Regione]],Table_0[Regione],Table_0[Guariti])</f>
        <v>2482123</v>
      </c>
      <c r="M5807">
        <f>_xlfn.XLOOKUP(Comuni[[#This Row],[Regione]],Table_0[Regione],Table_0[Deceduti])</f>
        <v>12061</v>
      </c>
      <c r="N5807" s="1">
        <f>(Comuni[[#This Row],[Popolazione2011]]/Comuni[[#This Row],[Ammalati TOT]])*100</f>
        <v>2.0925507095976901</v>
      </c>
      <c r="O5807">
        <f>_xlfn.XLOOKUP(Comuni[[#This Row],[Regione]],Table_0[Regione],Table_0[TOT AREA])</f>
        <v>5834728</v>
      </c>
      <c r="P5807" s="1">
        <f>(Comuni[[#This Row],[Popolazione2011]]/Comuni[[#This Row],[Ammalati AREA]])*100</f>
        <v>0.90544066492902497</v>
      </c>
    </row>
    <row r="5808" spans="1:16" x14ac:dyDescent="0.3">
      <c r="A5808" t="s">
        <v>5887</v>
      </c>
      <c r="B5808" t="s">
        <v>8034</v>
      </c>
      <c r="C5808" t="s">
        <v>5882</v>
      </c>
      <c r="D5808">
        <v>2251</v>
      </c>
      <c r="E5808" s="1">
        <f>(Comuni[[#This Row],[Popolazione2011]]/SUM(D:D))*100</f>
        <v>3.7880984509790611E-3</v>
      </c>
      <c r="F5808">
        <f t="shared" si="90"/>
        <v>5766810</v>
      </c>
      <c r="G5808" s="1">
        <f>(Comuni[[#This Row],[Popolazione2011]]/Comuni[[#This Row],[TOT POP REGIONE ]])*100</f>
        <v>3.9033711878837696E-2</v>
      </c>
      <c r="H5808" t="str">
        <f>IF(Comuni[[#This Row],[Popolazione2011]]&gt;300000,"MAGGIORE","")</f>
        <v/>
      </c>
      <c r="I5808" t="str">
        <f>_xlfn.XLOOKUP(Comuni[[#This Row],[Regione]],Ripartizione_geografica[Regione],Ripartizione_geografica[Ripartizione geografica])</f>
        <v>Sud</v>
      </c>
      <c r="J5808">
        <f>_xlfn.XLOOKUP(Comuni[[#This Row],[Regione]],Ripartizione_geografica[Regione],Ripartizione_geografica[Codice Regione])</f>
        <v>15</v>
      </c>
      <c r="K5808">
        <f>_xlfn.XLOOKUP(Comuni[[#This Row],[Regione]],Table_0[Regione],Table_0[Totale])</f>
        <v>2524670</v>
      </c>
      <c r="L5808">
        <f>_xlfn.XLOOKUP(Comuni[[#This Row],[Regione]],Table_0[Regione],Table_0[Guariti])</f>
        <v>2482123</v>
      </c>
      <c r="M5808">
        <f>_xlfn.XLOOKUP(Comuni[[#This Row],[Regione]],Table_0[Regione],Table_0[Deceduti])</f>
        <v>12061</v>
      </c>
      <c r="N5808" s="1">
        <f>(Comuni[[#This Row],[Popolazione2011]]/Comuni[[#This Row],[Ammalati TOT]])*100</f>
        <v>8.9160167467431398E-2</v>
      </c>
      <c r="O5808">
        <f>_xlfn.XLOOKUP(Comuni[[#This Row],[Regione]],Table_0[Regione],Table_0[TOT AREA])</f>
        <v>5834728</v>
      </c>
      <c r="P5808" s="1">
        <f>(Comuni[[#This Row],[Popolazione2011]]/Comuni[[#This Row],[Ammalati AREA]])*100</f>
        <v>3.8579347657680015E-2</v>
      </c>
    </row>
    <row r="5809" spans="1:16" x14ac:dyDescent="0.3">
      <c r="A5809" t="s">
        <v>5888</v>
      </c>
      <c r="B5809" t="s">
        <v>8034</v>
      </c>
      <c r="C5809" t="s">
        <v>5882</v>
      </c>
      <c r="D5809">
        <v>5705</v>
      </c>
      <c r="E5809" s="1">
        <f>(Comuni[[#This Row],[Popolazione2011]]/SUM(D:D))*100</f>
        <v>9.6006671092117024E-3</v>
      </c>
      <c r="F5809">
        <f t="shared" si="90"/>
        <v>5766810</v>
      </c>
      <c r="G5809" s="1">
        <f>(Comuni[[#This Row],[Popolazione2011]]/Comuni[[#This Row],[TOT POP REGIONE ]])*100</f>
        <v>9.892817692970636E-2</v>
      </c>
      <c r="H5809" t="str">
        <f>IF(Comuni[[#This Row],[Popolazione2011]]&gt;300000,"MAGGIORE","")</f>
        <v/>
      </c>
      <c r="I5809" t="str">
        <f>_xlfn.XLOOKUP(Comuni[[#This Row],[Regione]],Ripartizione_geografica[Regione],Ripartizione_geografica[Ripartizione geografica])</f>
        <v>Sud</v>
      </c>
      <c r="J5809">
        <f>_xlfn.XLOOKUP(Comuni[[#This Row],[Regione]],Ripartizione_geografica[Regione],Ripartizione_geografica[Codice Regione])</f>
        <v>15</v>
      </c>
      <c r="K5809">
        <f>_xlfn.XLOOKUP(Comuni[[#This Row],[Regione]],Table_0[Regione],Table_0[Totale])</f>
        <v>2524670</v>
      </c>
      <c r="L5809">
        <f>_xlfn.XLOOKUP(Comuni[[#This Row],[Regione]],Table_0[Regione],Table_0[Guariti])</f>
        <v>2482123</v>
      </c>
      <c r="M5809">
        <f>_xlfn.XLOOKUP(Comuni[[#This Row],[Regione]],Table_0[Regione],Table_0[Deceduti])</f>
        <v>12061</v>
      </c>
      <c r="N5809" s="1">
        <f>(Comuni[[#This Row],[Popolazione2011]]/Comuni[[#This Row],[Ammalati TOT]])*100</f>
        <v>0.22597012678884765</v>
      </c>
      <c r="O5809">
        <f>_xlfn.XLOOKUP(Comuni[[#This Row],[Regione]],Table_0[Regione],Table_0[TOT AREA])</f>
        <v>5834728</v>
      </c>
      <c r="P5809" s="1">
        <f>(Comuni[[#This Row],[Popolazione2011]]/Comuni[[#This Row],[Ammalati AREA]])*100</f>
        <v>9.777662300624812E-2</v>
      </c>
    </row>
    <row r="5810" spans="1:16" x14ac:dyDescent="0.3">
      <c r="A5810" t="s">
        <v>5889</v>
      </c>
      <c r="B5810" t="s">
        <v>8034</v>
      </c>
      <c r="C5810" t="s">
        <v>5882</v>
      </c>
      <c r="D5810">
        <v>1782</v>
      </c>
      <c r="E5810" s="1">
        <f>(Comuni[[#This Row],[Popolazione2011]]/SUM(D:D))*100</f>
        <v>2.9988411548843566E-3</v>
      </c>
      <c r="F5810">
        <f t="shared" si="90"/>
        <v>5766810</v>
      </c>
      <c r="G5810" s="1">
        <f>(Comuni[[#This Row],[Popolazione2011]]/Comuni[[#This Row],[TOT POP REGIONE ]])*100</f>
        <v>3.090096604535263E-2</v>
      </c>
      <c r="H5810" t="str">
        <f>IF(Comuni[[#This Row],[Popolazione2011]]&gt;300000,"MAGGIORE","")</f>
        <v/>
      </c>
      <c r="I5810" t="str">
        <f>_xlfn.XLOOKUP(Comuni[[#This Row],[Regione]],Ripartizione_geografica[Regione],Ripartizione_geografica[Ripartizione geografica])</f>
        <v>Sud</v>
      </c>
      <c r="J5810">
        <f>_xlfn.XLOOKUP(Comuni[[#This Row],[Regione]],Ripartizione_geografica[Regione],Ripartizione_geografica[Codice Regione])</f>
        <v>15</v>
      </c>
      <c r="K5810">
        <f>_xlfn.XLOOKUP(Comuni[[#This Row],[Regione]],Table_0[Regione],Table_0[Totale])</f>
        <v>2524670</v>
      </c>
      <c r="L5810">
        <f>_xlfn.XLOOKUP(Comuni[[#This Row],[Regione]],Table_0[Regione],Table_0[Guariti])</f>
        <v>2482123</v>
      </c>
      <c r="M5810">
        <f>_xlfn.XLOOKUP(Comuni[[#This Row],[Regione]],Table_0[Regione],Table_0[Deceduti])</f>
        <v>12061</v>
      </c>
      <c r="N5810" s="1">
        <f>(Comuni[[#This Row],[Popolazione2011]]/Comuni[[#This Row],[Ammalati TOT]])*100</f>
        <v>7.0583482197673353E-2</v>
      </c>
      <c r="O5810">
        <f>_xlfn.XLOOKUP(Comuni[[#This Row],[Regione]],Table_0[Regione],Table_0[TOT AREA])</f>
        <v>5834728</v>
      </c>
      <c r="P5810" s="1">
        <f>(Comuni[[#This Row],[Popolazione2011]]/Comuni[[#This Row],[Ammalati AREA]])*100</f>
        <v>3.0541269447350416E-2</v>
      </c>
    </row>
    <row r="5811" spans="1:16" x14ac:dyDescent="0.3">
      <c r="A5811" t="s">
        <v>5890</v>
      </c>
      <c r="B5811" t="s">
        <v>8034</v>
      </c>
      <c r="C5811" t="s">
        <v>5882</v>
      </c>
      <c r="D5811">
        <v>5657</v>
      </c>
      <c r="E5811" s="1">
        <f>(Comuni[[#This Row],[Popolazione2011]]/SUM(D:D))*100</f>
        <v>9.5198902430868714E-3</v>
      </c>
      <c r="F5811">
        <f t="shared" si="90"/>
        <v>5766810</v>
      </c>
      <c r="G5811" s="1">
        <f>(Comuni[[#This Row],[Popolazione2011]]/Comuni[[#This Row],[TOT POP REGIONE ]])*100</f>
        <v>9.8095827675959493E-2</v>
      </c>
      <c r="H5811" t="str">
        <f>IF(Comuni[[#This Row],[Popolazione2011]]&gt;300000,"MAGGIORE","")</f>
        <v/>
      </c>
      <c r="I5811" t="str">
        <f>_xlfn.XLOOKUP(Comuni[[#This Row],[Regione]],Ripartizione_geografica[Regione],Ripartizione_geografica[Ripartizione geografica])</f>
        <v>Sud</v>
      </c>
      <c r="J5811">
        <f>_xlfn.XLOOKUP(Comuni[[#This Row],[Regione]],Ripartizione_geografica[Regione],Ripartizione_geografica[Codice Regione])</f>
        <v>15</v>
      </c>
      <c r="K5811">
        <f>_xlfn.XLOOKUP(Comuni[[#This Row],[Regione]],Table_0[Regione],Table_0[Totale])</f>
        <v>2524670</v>
      </c>
      <c r="L5811">
        <f>_xlfn.XLOOKUP(Comuni[[#This Row],[Regione]],Table_0[Regione],Table_0[Guariti])</f>
        <v>2482123</v>
      </c>
      <c r="M5811">
        <f>_xlfn.XLOOKUP(Comuni[[#This Row],[Regione]],Table_0[Regione],Table_0[Deceduti])</f>
        <v>12061</v>
      </c>
      <c r="N5811" s="1">
        <f>(Comuni[[#This Row],[Popolazione2011]]/Comuni[[#This Row],[Ammalati TOT]])*100</f>
        <v>0.22406888821113255</v>
      </c>
      <c r="O5811">
        <f>_xlfn.XLOOKUP(Comuni[[#This Row],[Regione]],Table_0[Regione],Table_0[TOT AREA])</f>
        <v>5834728</v>
      </c>
      <c r="P5811" s="1">
        <f>(Comuni[[#This Row],[Popolazione2011]]/Comuni[[#This Row],[Ammalati AREA]])*100</f>
        <v>9.6953962549753817E-2</v>
      </c>
    </row>
    <row r="5812" spans="1:16" x14ac:dyDescent="0.3">
      <c r="A5812" t="s">
        <v>5891</v>
      </c>
      <c r="B5812" t="s">
        <v>8034</v>
      </c>
      <c r="C5812" t="s">
        <v>5882</v>
      </c>
      <c r="D5812">
        <v>5785</v>
      </c>
      <c r="E5812" s="1">
        <f>(Comuni[[#This Row],[Popolazione2011]]/SUM(D:D))*100</f>
        <v>9.7352952194197546E-3</v>
      </c>
      <c r="F5812">
        <f t="shared" si="90"/>
        <v>5766810</v>
      </c>
      <c r="G5812" s="1">
        <f>(Comuni[[#This Row],[Popolazione2011]]/Comuni[[#This Row],[TOT POP REGIONE ]])*100</f>
        <v>0.10031542568595116</v>
      </c>
      <c r="H5812" t="str">
        <f>IF(Comuni[[#This Row],[Popolazione2011]]&gt;300000,"MAGGIORE","")</f>
        <v/>
      </c>
      <c r="I5812" t="str">
        <f>_xlfn.XLOOKUP(Comuni[[#This Row],[Regione]],Ripartizione_geografica[Regione],Ripartizione_geografica[Ripartizione geografica])</f>
        <v>Sud</v>
      </c>
      <c r="J5812">
        <f>_xlfn.XLOOKUP(Comuni[[#This Row],[Regione]],Ripartizione_geografica[Regione],Ripartizione_geografica[Codice Regione])</f>
        <v>15</v>
      </c>
      <c r="K5812">
        <f>_xlfn.XLOOKUP(Comuni[[#This Row],[Regione]],Table_0[Regione],Table_0[Totale])</f>
        <v>2524670</v>
      </c>
      <c r="L5812">
        <f>_xlfn.XLOOKUP(Comuni[[#This Row],[Regione]],Table_0[Regione],Table_0[Guariti])</f>
        <v>2482123</v>
      </c>
      <c r="M5812">
        <f>_xlfn.XLOOKUP(Comuni[[#This Row],[Regione]],Table_0[Regione],Table_0[Deceduti])</f>
        <v>12061</v>
      </c>
      <c r="N5812" s="1">
        <f>(Comuni[[#This Row],[Popolazione2011]]/Comuni[[#This Row],[Ammalati TOT]])*100</f>
        <v>0.22913885775170617</v>
      </c>
      <c r="O5812">
        <f>_xlfn.XLOOKUP(Comuni[[#This Row],[Regione]],Table_0[Regione],Table_0[TOT AREA])</f>
        <v>5834728</v>
      </c>
      <c r="P5812" s="1">
        <f>(Comuni[[#This Row],[Popolazione2011]]/Comuni[[#This Row],[Ammalati AREA]])*100</f>
        <v>9.9147723767071927E-2</v>
      </c>
    </row>
    <row r="5813" spans="1:16" x14ac:dyDescent="0.3">
      <c r="A5813" t="s">
        <v>5892</v>
      </c>
      <c r="B5813" t="s">
        <v>8034</v>
      </c>
      <c r="C5813" t="s">
        <v>5882</v>
      </c>
      <c r="D5813">
        <v>1902</v>
      </c>
      <c r="E5813" s="1">
        <f>(Comuni[[#This Row],[Popolazione2011]]/SUM(D:D))*100</f>
        <v>3.2007833201964345E-3</v>
      </c>
      <c r="F5813">
        <f t="shared" si="90"/>
        <v>5766810</v>
      </c>
      <c r="G5813" s="1">
        <f>(Comuni[[#This Row],[Popolazione2011]]/Comuni[[#This Row],[TOT POP REGIONE ]])*100</f>
        <v>3.2981839179719807E-2</v>
      </c>
      <c r="H5813" t="str">
        <f>IF(Comuni[[#This Row],[Popolazione2011]]&gt;300000,"MAGGIORE","")</f>
        <v/>
      </c>
      <c r="I5813" t="str">
        <f>_xlfn.XLOOKUP(Comuni[[#This Row],[Regione]],Ripartizione_geografica[Regione],Ripartizione_geografica[Ripartizione geografica])</f>
        <v>Sud</v>
      </c>
      <c r="J5813">
        <f>_xlfn.XLOOKUP(Comuni[[#This Row],[Regione]],Ripartizione_geografica[Regione],Ripartizione_geografica[Codice Regione])</f>
        <v>15</v>
      </c>
      <c r="K5813">
        <f>_xlfn.XLOOKUP(Comuni[[#This Row],[Regione]],Table_0[Regione],Table_0[Totale])</f>
        <v>2524670</v>
      </c>
      <c r="L5813">
        <f>_xlfn.XLOOKUP(Comuni[[#This Row],[Regione]],Table_0[Regione],Table_0[Guariti])</f>
        <v>2482123</v>
      </c>
      <c r="M5813">
        <f>_xlfn.XLOOKUP(Comuni[[#This Row],[Regione]],Table_0[Regione],Table_0[Deceduti])</f>
        <v>12061</v>
      </c>
      <c r="N5813" s="1">
        <f>(Comuni[[#This Row],[Popolazione2011]]/Comuni[[#This Row],[Ammalati TOT]])*100</f>
        <v>7.5336578641961124E-2</v>
      </c>
      <c r="O5813">
        <f>_xlfn.XLOOKUP(Comuni[[#This Row],[Regione]],Table_0[Regione],Table_0[TOT AREA])</f>
        <v>5834728</v>
      </c>
      <c r="P5813" s="1">
        <f>(Comuni[[#This Row],[Popolazione2011]]/Comuni[[#This Row],[Ammalati AREA]])*100</f>
        <v>3.2597920588586134E-2</v>
      </c>
    </row>
    <row r="5814" spans="1:16" x14ac:dyDescent="0.3">
      <c r="A5814" t="s">
        <v>5893</v>
      </c>
      <c r="B5814" t="s">
        <v>8034</v>
      </c>
      <c r="C5814" t="s">
        <v>5882</v>
      </c>
      <c r="D5814">
        <v>5428</v>
      </c>
      <c r="E5814" s="1">
        <f>(Comuni[[#This Row],[Popolazione2011]]/SUM(D:D))*100</f>
        <v>9.134517277616324E-3</v>
      </c>
      <c r="F5814">
        <f t="shared" si="90"/>
        <v>5766810</v>
      </c>
      <c r="G5814" s="1">
        <f>(Comuni[[#This Row],[Popolazione2011]]/Comuni[[#This Row],[TOT POP REGIONE ]])*100</f>
        <v>9.4124828111208786E-2</v>
      </c>
      <c r="H5814" t="str">
        <f>IF(Comuni[[#This Row],[Popolazione2011]]&gt;300000,"MAGGIORE","")</f>
        <v/>
      </c>
      <c r="I5814" t="str">
        <f>_xlfn.XLOOKUP(Comuni[[#This Row],[Regione]],Ripartizione_geografica[Regione],Ripartizione_geografica[Ripartizione geografica])</f>
        <v>Sud</v>
      </c>
      <c r="J5814">
        <f>_xlfn.XLOOKUP(Comuni[[#This Row],[Regione]],Ripartizione_geografica[Regione],Ripartizione_geografica[Codice Regione])</f>
        <v>15</v>
      </c>
      <c r="K5814">
        <f>_xlfn.XLOOKUP(Comuni[[#This Row],[Regione]],Table_0[Regione],Table_0[Totale])</f>
        <v>2524670</v>
      </c>
      <c r="L5814">
        <f>_xlfn.XLOOKUP(Comuni[[#This Row],[Regione]],Table_0[Regione],Table_0[Guariti])</f>
        <v>2482123</v>
      </c>
      <c r="M5814">
        <f>_xlfn.XLOOKUP(Comuni[[#This Row],[Regione]],Table_0[Regione],Table_0[Deceduti])</f>
        <v>12061</v>
      </c>
      <c r="N5814" s="1">
        <f>(Comuni[[#This Row],[Popolazione2011]]/Comuni[[#This Row],[Ammalati TOT]])*100</f>
        <v>0.21499839582995003</v>
      </c>
      <c r="O5814">
        <f>_xlfn.XLOOKUP(Comuni[[#This Row],[Regione]],Table_0[Regione],Table_0[TOT AREA])</f>
        <v>5834728</v>
      </c>
      <c r="P5814" s="1">
        <f>(Comuni[[#This Row],[Popolazione2011]]/Comuni[[#This Row],[Ammalati AREA]])*100</f>
        <v>9.302918662189566E-2</v>
      </c>
    </row>
    <row r="5815" spans="1:16" x14ac:dyDescent="0.3">
      <c r="A5815" t="s">
        <v>5894</v>
      </c>
      <c r="B5815" t="s">
        <v>8034</v>
      </c>
      <c r="C5815" t="s">
        <v>5882</v>
      </c>
      <c r="D5815">
        <v>9773</v>
      </c>
      <c r="E5815" s="1">
        <f>(Comuni[[#This Row],[Popolazione2011]]/SUM(D:D))*100</f>
        <v>1.6446506513291145E-2</v>
      </c>
      <c r="F5815">
        <f t="shared" si="90"/>
        <v>5766810</v>
      </c>
      <c r="G5815" s="1">
        <f>(Comuni[[#This Row],[Popolazione2011]]/Comuni[[#This Row],[TOT POP REGIONE ]])*100</f>
        <v>0.16946977618475378</v>
      </c>
      <c r="H5815" t="str">
        <f>IF(Comuni[[#This Row],[Popolazione2011]]&gt;300000,"MAGGIORE","")</f>
        <v/>
      </c>
      <c r="I5815" t="str">
        <f>_xlfn.XLOOKUP(Comuni[[#This Row],[Regione]],Ripartizione_geografica[Regione],Ripartizione_geografica[Ripartizione geografica])</f>
        <v>Sud</v>
      </c>
      <c r="J5815">
        <f>_xlfn.XLOOKUP(Comuni[[#This Row],[Regione]],Ripartizione_geografica[Regione],Ripartizione_geografica[Codice Regione])</f>
        <v>15</v>
      </c>
      <c r="K5815">
        <f>_xlfn.XLOOKUP(Comuni[[#This Row],[Regione]],Table_0[Regione],Table_0[Totale])</f>
        <v>2524670</v>
      </c>
      <c r="L5815">
        <f>_xlfn.XLOOKUP(Comuni[[#This Row],[Regione]],Table_0[Regione],Table_0[Guariti])</f>
        <v>2482123</v>
      </c>
      <c r="M5815">
        <f>_xlfn.XLOOKUP(Comuni[[#This Row],[Regione]],Table_0[Regione],Table_0[Deceduti])</f>
        <v>12061</v>
      </c>
      <c r="N5815" s="1">
        <f>(Comuni[[#This Row],[Popolazione2011]]/Comuni[[#This Row],[Ammalati TOT]])*100</f>
        <v>0.38710009625020297</v>
      </c>
      <c r="O5815">
        <f>_xlfn.XLOOKUP(Comuni[[#This Row],[Regione]],Table_0[Regione],Table_0[TOT AREA])</f>
        <v>5834728</v>
      </c>
      <c r="P5815" s="1">
        <f>(Comuni[[#This Row],[Popolazione2011]]/Comuni[[#This Row],[Ammalati AREA]])*100</f>
        <v>0.16749709669413895</v>
      </c>
    </row>
    <row r="5816" spans="1:16" x14ac:dyDescent="0.3">
      <c r="A5816" t="s">
        <v>5895</v>
      </c>
      <c r="B5816" t="s">
        <v>8034</v>
      </c>
      <c r="C5816" t="s">
        <v>5882</v>
      </c>
      <c r="D5816">
        <v>1594</v>
      </c>
      <c r="E5816" s="1">
        <f>(Comuni[[#This Row],[Popolazione2011]]/SUM(D:D))*100</f>
        <v>2.6824650958954346E-3</v>
      </c>
      <c r="F5816">
        <f t="shared" si="90"/>
        <v>5766810</v>
      </c>
      <c r="G5816" s="1">
        <f>(Comuni[[#This Row],[Popolazione2011]]/Comuni[[#This Row],[TOT POP REGIONE ]])*100</f>
        <v>2.7640931468177383E-2</v>
      </c>
      <c r="H5816" t="str">
        <f>IF(Comuni[[#This Row],[Popolazione2011]]&gt;300000,"MAGGIORE","")</f>
        <v/>
      </c>
      <c r="I5816" t="str">
        <f>_xlfn.XLOOKUP(Comuni[[#This Row],[Regione]],Ripartizione_geografica[Regione],Ripartizione_geografica[Ripartizione geografica])</f>
        <v>Sud</v>
      </c>
      <c r="J5816">
        <f>_xlfn.XLOOKUP(Comuni[[#This Row],[Regione]],Ripartizione_geografica[Regione],Ripartizione_geografica[Codice Regione])</f>
        <v>15</v>
      </c>
      <c r="K5816">
        <f>_xlfn.XLOOKUP(Comuni[[#This Row],[Regione]],Table_0[Regione],Table_0[Totale])</f>
        <v>2524670</v>
      </c>
      <c r="L5816">
        <f>_xlfn.XLOOKUP(Comuni[[#This Row],[Regione]],Table_0[Regione],Table_0[Guariti])</f>
        <v>2482123</v>
      </c>
      <c r="M5816">
        <f>_xlfn.XLOOKUP(Comuni[[#This Row],[Regione]],Table_0[Regione],Table_0[Deceduti])</f>
        <v>12061</v>
      </c>
      <c r="N5816" s="1">
        <f>(Comuni[[#This Row],[Popolazione2011]]/Comuni[[#This Row],[Ammalati TOT]])*100</f>
        <v>6.3136964434955853E-2</v>
      </c>
      <c r="O5816">
        <f>_xlfn.XLOOKUP(Comuni[[#This Row],[Regione]],Table_0[Regione],Table_0[TOT AREA])</f>
        <v>5834728</v>
      </c>
      <c r="P5816" s="1">
        <f>(Comuni[[#This Row],[Popolazione2011]]/Comuni[[#This Row],[Ammalati AREA]])*100</f>
        <v>2.7319182659414458E-2</v>
      </c>
    </row>
    <row r="5817" spans="1:16" x14ac:dyDescent="0.3">
      <c r="A5817" t="s">
        <v>5896</v>
      </c>
      <c r="B5817" t="s">
        <v>8034</v>
      </c>
      <c r="C5817" t="s">
        <v>5882</v>
      </c>
      <c r="D5817">
        <v>19036</v>
      </c>
      <c r="E5817" s="1">
        <f>(Comuni[[#This Row],[Popolazione2011]]/SUM(D:D))*100</f>
        <v>3.2034758824005957E-2</v>
      </c>
      <c r="F5817">
        <f t="shared" si="90"/>
        <v>5766810</v>
      </c>
      <c r="G5817" s="1">
        <f>(Comuni[[#This Row],[Popolazione2011]]/Comuni[[#This Row],[TOT POP REGIONE ]])*100</f>
        <v>0.33009584154844707</v>
      </c>
      <c r="H5817" t="str">
        <f>IF(Comuni[[#This Row],[Popolazione2011]]&gt;300000,"MAGGIORE","")</f>
        <v/>
      </c>
      <c r="I5817" t="str">
        <f>_xlfn.XLOOKUP(Comuni[[#This Row],[Regione]],Ripartizione_geografica[Regione],Ripartizione_geografica[Ripartizione geografica])</f>
        <v>Sud</v>
      </c>
      <c r="J5817">
        <f>_xlfn.XLOOKUP(Comuni[[#This Row],[Regione]],Ripartizione_geografica[Regione],Ripartizione_geografica[Codice Regione])</f>
        <v>15</v>
      </c>
      <c r="K5817">
        <f>_xlfn.XLOOKUP(Comuni[[#This Row],[Regione]],Table_0[Regione],Table_0[Totale])</f>
        <v>2524670</v>
      </c>
      <c r="L5817">
        <f>_xlfn.XLOOKUP(Comuni[[#This Row],[Regione]],Table_0[Regione],Table_0[Guariti])</f>
        <v>2482123</v>
      </c>
      <c r="M5817">
        <f>_xlfn.XLOOKUP(Comuni[[#This Row],[Regione]],Table_0[Regione],Table_0[Deceduti])</f>
        <v>12061</v>
      </c>
      <c r="N5817" s="1">
        <f>(Comuni[[#This Row],[Popolazione2011]]/Comuni[[#This Row],[Ammalati TOT]])*100</f>
        <v>0.753999532612183</v>
      </c>
      <c r="O5817">
        <f>_xlfn.XLOOKUP(Comuni[[#This Row],[Regione]],Table_0[Regione],Table_0[TOT AREA])</f>
        <v>5834728</v>
      </c>
      <c r="P5817" s="1">
        <f>(Comuni[[#This Row],[Popolazione2011]]/Comuni[[#This Row],[Ammalati AREA]])*100</f>
        <v>0.32625342603802615</v>
      </c>
    </row>
    <row r="5818" spans="1:16" x14ac:dyDescent="0.3">
      <c r="A5818" t="s">
        <v>5897</v>
      </c>
      <c r="B5818" t="s">
        <v>8034</v>
      </c>
      <c r="C5818" t="s">
        <v>5882</v>
      </c>
      <c r="D5818">
        <v>6886</v>
      </c>
      <c r="E5818" s="1">
        <f>(Comuni[[#This Row],[Popolazione2011]]/SUM(D:D))*100</f>
        <v>1.1588114586158068E-2</v>
      </c>
      <c r="F5818">
        <f t="shared" si="90"/>
        <v>5766810</v>
      </c>
      <c r="G5818" s="1">
        <f>(Comuni[[#This Row],[Popolazione2011]]/Comuni[[#This Row],[TOT POP REGIONE ]])*100</f>
        <v>0.11940743669377003</v>
      </c>
      <c r="H5818" t="str">
        <f>IF(Comuni[[#This Row],[Popolazione2011]]&gt;300000,"MAGGIORE","")</f>
        <v/>
      </c>
      <c r="I5818" t="str">
        <f>_xlfn.XLOOKUP(Comuni[[#This Row],[Regione]],Ripartizione_geografica[Regione],Ripartizione_geografica[Ripartizione geografica])</f>
        <v>Sud</v>
      </c>
      <c r="J5818">
        <f>_xlfn.XLOOKUP(Comuni[[#This Row],[Regione]],Ripartizione_geografica[Regione],Ripartizione_geografica[Codice Regione])</f>
        <v>15</v>
      </c>
      <c r="K5818">
        <f>_xlfn.XLOOKUP(Comuni[[#This Row],[Regione]],Table_0[Regione],Table_0[Totale])</f>
        <v>2524670</v>
      </c>
      <c r="L5818">
        <f>_xlfn.XLOOKUP(Comuni[[#This Row],[Regione]],Table_0[Regione],Table_0[Guariti])</f>
        <v>2482123</v>
      </c>
      <c r="M5818">
        <f>_xlfn.XLOOKUP(Comuni[[#This Row],[Regione]],Table_0[Regione],Table_0[Deceduti])</f>
        <v>12061</v>
      </c>
      <c r="N5818" s="1">
        <f>(Comuni[[#This Row],[Popolazione2011]]/Comuni[[#This Row],[Ammalati TOT]])*100</f>
        <v>0.27274851762804642</v>
      </c>
      <c r="O5818">
        <f>_xlfn.XLOOKUP(Comuni[[#This Row],[Regione]],Table_0[Regione],Table_0[TOT AREA])</f>
        <v>5834728</v>
      </c>
      <c r="P5818" s="1">
        <f>(Comuni[[#This Row],[Popolazione2011]]/Comuni[[#This Row],[Ammalati AREA]])*100</f>
        <v>0.11801749798790963</v>
      </c>
    </row>
    <row r="5819" spans="1:16" x14ac:dyDescent="0.3">
      <c r="A5819" t="s">
        <v>5898</v>
      </c>
      <c r="B5819" t="s">
        <v>8034</v>
      </c>
      <c r="C5819" t="s">
        <v>5882</v>
      </c>
      <c r="D5819">
        <v>8056</v>
      </c>
      <c r="E5819" s="1">
        <f>(Comuni[[#This Row],[Popolazione2011]]/SUM(D:D))*100</f>
        <v>1.355705069795083E-2</v>
      </c>
      <c r="F5819">
        <f t="shared" si="90"/>
        <v>5766810</v>
      </c>
      <c r="G5819" s="1">
        <f>(Comuni[[#This Row],[Popolazione2011]]/Comuni[[#This Row],[TOT POP REGIONE ]])*100</f>
        <v>0.13969594975385005</v>
      </c>
      <c r="H5819" t="str">
        <f>IF(Comuni[[#This Row],[Popolazione2011]]&gt;300000,"MAGGIORE","")</f>
        <v/>
      </c>
      <c r="I5819" t="str">
        <f>_xlfn.XLOOKUP(Comuni[[#This Row],[Regione]],Ripartizione_geografica[Regione],Ripartizione_geografica[Ripartizione geografica])</f>
        <v>Sud</v>
      </c>
      <c r="J5819">
        <f>_xlfn.XLOOKUP(Comuni[[#This Row],[Regione]],Ripartizione_geografica[Regione],Ripartizione_geografica[Codice Regione])</f>
        <v>15</v>
      </c>
      <c r="K5819">
        <f>_xlfn.XLOOKUP(Comuni[[#This Row],[Regione]],Table_0[Regione],Table_0[Totale])</f>
        <v>2524670</v>
      </c>
      <c r="L5819">
        <f>_xlfn.XLOOKUP(Comuni[[#This Row],[Regione]],Table_0[Regione],Table_0[Guariti])</f>
        <v>2482123</v>
      </c>
      <c r="M5819">
        <f>_xlfn.XLOOKUP(Comuni[[#This Row],[Regione]],Table_0[Regione],Table_0[Deceduti])</f>
        <v>12061</v>
      </c>
      <c r="N5819" s="1">
        <f>(Comuni[[#This Row],[Popolazione2011]]/Comuni[[#This Row],[Ammalati TOT]])*100</f>
        <v>0.31909120795985219</v>
      </c>
      <c r="O5819">
        <f>_xlfn.XLOOKUP(Comuni[[#This Row],[Regione]],Table_0[Regione],Table_0[TOT AREA])</f>
        <v>5834728</v>
      </c>
      <c r="P5819" s="1">
        <f>(Comuni[[#This Row],[Popolazione2011]]/Comuni[[#This Row],[Ammalati AREA]])*100</f>
        <v>0.13806984661495789</v>
      </c>
    </row>
    <row r="5820" spans="1:16" x14ac:dyDescent="0.3">
      <c r="A5820" t="s">
        <v>5899</v>
      </c>
      <c r="B5820" t="s">
        <v>8034</v>
      </c>
      <c r="C5820" t="s">
        <v>5882</v>
      </c>
      <c r="D5820">
        <v>13705</v>
      </c>
      <c r="E5820" s="1">
        <f>(Comuni[[#This Row],[Popolazione2011]]/SUM(D:D))*100</f>
        <v>2.3063478130016895E-2</v>
      </c>
      <c r="F5820">
        <f t="shared" si="90"/>
        <v>5766810</v>
      </c>
      <c r="G5820" s="1">
        <f>(Comuni[[#This Row],[Popolazione2011]]/Comuni[[#This Row],[TOT POP REGIONE ]])*100</f>
        <v>0.23765305255418509</v>
      </c>
      <c r="H5820" t="str">
        <f>IF(Comuni[[#This Row],[Popolazione2011]]&gt;300000,"MAGGIORE","")</f>
        <v/>
      </c>
      <c r="I5820" t="str">
        <f>_xlfn.XLOOKUP(Comuni[[#This Row],[Regione]],Ripartizione_geografica[Regione],Ripartizione_geografica[Ripartizione geografica])</f>
        <v>Sud</v>
      </c>
      <c r="J5820">
        <f>_xlfn.XLOOKUP(Comuni[[#This Row],[Regione]],Ripartizione_geografica[Regione],Ripartizione_geografica[Codice Regione])</f>
        <v>15</v>
      </c>
      <c r="K5820">
        <f>_xlfn.XLOOKUP(Comuni[[#This Row],[Regione]],Table_0[Regione],Table_0[Totale])</f>
        <v>2524670</v>
      </c>
      <c r="L5820">
        <f>_xlfn.XLOOKUP(Comuni[[#This Row],[Regione]],Table_0[Regione],Table_0[Guariti])</f>
        <v>2482123</v>
      </c>
      <c r="M5820">
        <f>_xlfn.XLOOKUP(Comuni[[#This Row],[Regione]],Table_0[Regione],Table_0[Deceduti])</f>
        <v>12061</v>
      </c>
      <c r="N5820" s="1">
        <f>(Comuni[[#This Row],[Popolazione2011]]/Comuni[[#This Row],[Ammalati TOT]])*100</f>
        <v>0.5428432230746989</v>
      </c>
      <c r="O5820">
        <f>_xlfn.XLOOKUP(Comuni[[#This Row],[Regione]],Table_0[Regione],Table_0[TOT AREA])</f>
        <v>5834728</v>
      </c>
      <c r="P5820" s="1">
        <f>(Comuni[[#This Row],[Popolazione2011]]/Comuni[[#This Row],[Ammalati AREA]])*100</f>
        <v>0.23488669908862933</v>
      </c>
    </row>
    <row r="5821" spans="1:16" x14ac:dyDescent="0.3">
      <c r="A5821" t="s">
        <v>5900</v>
      </c>
      <c r="B5821" t="s">
        <v>8034</v>
      </c>
      <c r="C5821" t="s">
        <v>5882</v>
      </c>
      <c r="D5821">
        <v>20828</v>
      </c>
      <c r="E5821" s="1">
        <f>(Comuni[[#This Row],[Popolazione2011]]/SUM(D:D))*100</f>
        <v>3.5050428492666319E-2</v>
      </c>
      <c r="F5821">
        <f t="shared" si="90"/>
        <v>5766810</v>
      </c>
      <c r="G5821" s="1">
        <f>(Comuni[[#This Row],[Popolazione2011]]/Comuni[[#This Row],[TOT POP REGIONE ]])*100</f>
        <v>0.3611702136883303</v>
      </c>
      <c r="H5821" t="str">
        <f>IF(Comuni[[#This Row],[Popolazione2011]]&gt;300000,"MAGGIORE","")</f>
        <v/>
      </c>
      <c r="I5821" t="str">
        <f>_xlfn.XLOOKUP(Comuni[[#This Row],[Regione]],Ripartizione_geografica[Regione],Ripartizione_geografica[Ripartizione geografica])</f>
        <v>Sud</v>
      </c>
      <c r="J5821">
        <f>_xlfn.XLOOKUP(Comuni[[#This Row],[Regione]],Ripartizione_geografica[Regione],Ripartizione_geografica[Codice Regione])</f>
        <v>15</v>
      </c>
      <c r="K5821">
        <f>_xlfn.XLOOKUP(Comuni[[#This Row],[Regione]],Table_0[Regione],Table_0[Totale])</f>
        <v>2524670</v>
      </c>
      <c r="L5821">
        <f>_xlfn.XLOOKUP(Comuni[[#This Row],[Regione]],Table_0[Regione],Table_0[Guariti])</f>
        <v>2482123</v>
      </c>
      <c r="M5821">
        <f>_xlfn.XLOOKUP(Comuni[[#This Row],[Regione]],Table_0[Regione],Table_0[Deceduti])</f>
        <v>12061</v>
      </c>
      <c r="N5821" s="1">
        <f>(Comuni[[#This Row],[Popolazione2011]]/Comuni[[#This Row],[Ammalati TOT]])*100</f>
        <v>0.82497910618021353</v>
      </c>
      <c r="O5821">
        <f>_xlfn.XLOOKUP(Comuni[[#This Row],[Regione]],Table_0[Regione],Table_0[TOT AREA])</f>
        <v>5834728</v>
      </c>
      <c r="P5821" s="1">
        <f>(Comuni[[#This Row],[Popolazione2011]]/Comuni[[#This Row],[Ammalati AREA]])*100</f>
        <v>0.3569660830804795</v>
      </c>
    </row>
    <row r="5822" spans="1:16" x14ac:dyDescent="0.3">
      <c r="A5822" t="s">
        <v>5901</v>
      </c>
      <c r="B5822" t="s">
        <v>8034</v>
      </c>
      <c r="C5822" t="s">
        <v>5882</v>
      </c>
      <c r="D5822">
        <v>10001</v>
      </c>
      <c r="E5822" s="1">
        <f>(Comuni[[#This Row],[Popolazione2011]]/SUM(D:D))*100</f>
        <v>1.6830196627384091E-2</v>
      </c>
      <c r="F5822">
        <f t="shared" si="90"/>
        <v>5766810</v>
      </c>
      <c r="G5822" s="1">
        <f>(Comuni[[#This Row],[Popolazione2011]]/Comuni[[#This Row],[TOT POP REGIONE ]])*100</f>
        <v>0.17342343514005143</v>
      </c>
      <c r="H5822" t="str">
        <f>IF(Comuni[[#This Row],[Popolazione2011]]&gt;300000,"MAGGIORE","")</f>
        <v/>
      </c>
      <c r="I5822" t="str">
        <f>_xlfn.XLOOKUP(Comuni[[#This Row],[Regione]],Ripartizione_geografica[Regione],Ripartizione_geografica[Ripartizione geografica])</f>
        <v>Sud</v>
      </c>
      <c r="J5822">
        <f>_xlfn.XLOOKUP(Comuni[[#This Row],[Regione]],Ripartizione_geografica[Regione],Ripartizione_geografica[Codice Regione])</f>
        <v>15</v>
      </c>
      <c r="K5822">
        <f>_xlfn.XLOOKUP(Comuni[[#This Row],[Regione]],Table_0[Regione],Table_0[Totale])</f>
        <v>2524670</v>
      </c>
      <c r="L5822">
        <f>_xlfn.XLOOKUP(Comuni[[#This Row],[Regione]],Table_0[Regione],Table_0[Guariti])</f>
        <v>2482123</v>
      </c>
      <c r="M5822">
        <f>_xlfn.XLOOKUP(Comuni[[#This Row],[Regione]],Table_0[Regione],Table_0[Deceduti])</f>
        <v>12061</v>
      </c>
      <c r="N5822" s="1">
        <f>(Comuni[[#This Row],[Popolazione2011]]/Comuni[[#This Row],[Ammalati TOT]])*100</f>
        <v>0.39613097949434978</v>
      </c>
      <c r="O5822">
        <f>_xlfn.XLOOKUP(Comuni[[#This Row],[Regione]],Table_0[Regione],Table_0[TOT AREA])</f>
        <v>5834728</v>
      </c>
      <c r="P5822" s="1">
        <f>(Comuni[[#This Row],[Popolazione2011]]/Comuni[[#This Row],[Ammalati AREA]])*100</f>
        <v>0.17140473386248681</v>
      </c>
    </row>
    <row r="5823" spans="1:16" x14ac:dyDescent="0.3">
      <c r="A5823" t="s">
        <v>5902</v>
      </c>
      <c r="B5823" t="s">
        <v>8034</v>
      </c>
      <c r="C5823" t="s">
        <v>5882</v>
      </c>
      <c r="D5823">
        <v>8180</v>
      </c>
      <c r="E5823" s="1">
        <f>(Comuni[[#This Row],[Popolazione2011]]/SUM(D:D))*100</f>
        <v>1.3765724268773309E-2</v>
      </c>
      <c r="F5823">
        <f t="shared" si="90"/>
        <v>5766810</v>
      </c>
      <c r="G5823" s="1">
        <f>(Comuni[[#This Row],[Popolazione2011]]/Comuni[[#This Row],[TOT POP REGIONE ]])*100</f>
        <v>0.14184618532602947</v>
      </c>
      <c r="H5823" t="str">
        <f>IF(Comuni[[#This Row],[Popolazione2011]]&gt;300000,"MAGGIORE","")</f>
        <v/>
      </c>
      <c r="I5823" t="str">
        <f>_xlfn.XLOOKUP(Comuni[[#This Row],[Regione]],Ripartizione_geografica[Regione],Ripartizione_geografica[Ripartizione geografica])</f>
        <v>Sud</v>
      </c>
      <c r="J5823">
        <f>_xlfn.XLOOKUP(Comuni[[#This Row],[Regione]],Ripartizione_geografica[Regione],Ripartizione_geografica[Codice Regione])</f>
        <v>15</v>
      </c>
      <c r="K5823">
        <f>_xlfn.XLOOKUP(Comuni[[#This Row],[Regione]],Table_0[Regione],Table_0[Totale])</f>
        <v>2524670</v>
      </c>
      <c r="L5823">
        <f>_xlfn.XLOOKUP(Comuni[[#This Row],[Regione]],Table_0[Regione],Table_0[Guariti])</f>
        <v>2482123</v>
      </c>
      <c r="M5823">
        <f>_xlfn.XLOOKUP(Comuni[[#This Row],[Regione]],Table_0[Regione],Table_0[Deceduti])</f>
        <v>12061</v>
      </c>
      <c r="N5823" s="1">
        <f>(Comuni[[#This Row],[Popolazione2011]]/Comuni[[#This Row],[Ammalati TOT]])*100</f>
        <v>0.32400274095228287</v>
      </c>
      <c r="O5823">
        <f>_xlfn.XLOOKUP(Comuni[[#This Row],[Regione]],Table_0[Regione],Table_0[TOT AREA])</f>
        <v>5834728</v>
      </c>
      <c r="P5823" s="1">
        <f>(Comuni[[#This Row],[Popolazione2011]]/Comuni[[#This Row],[Ammalati AREA]])*100</f>
        <v>0.1401950527942348</v>
      </c>
    </row>
    <row r="5824" spans="1:16" x14ac:dyDescent="0.3">
      <c r="A5824" t="s">
        <v>5903</v>
      </c>
      <c r="B5824" t="s">
        <v>8034</v>
      </c>
      <c r="C5824" t="s">
        <v>5882</v>
      </c>
      <c r="D5824">
        <v>75640</v>
      </c>
      <c r="E5824" s="1">
        <f>(Comuni[[#This Row],[Popolazione2011]]/SUM(D:D))*100</f>
        <v>0.12729087820171309</v>
      </c>
      <c r="F5824">
        <f t="shared" si="90"/>
        <v>5766810</v>
      </c>
      <c r="G5824" s="1">
        <f>(Comuni[[#This Row],[Popolazione2011]]/Comuni[[#This Row],[TOT POP REGIONE ]])*100</f>
        <v>1.3116436990294462</v>
      </c>
      <c r="H5824" t="str">
        <f>IF(Comuni[[#This Row],[Popolazione2011]]&gt;300000,"MAGGIORE","")</f>
        <v/>
      </c>
      <c r="I5824" t="str">
        <f>_xlfn.XLOOKUP(Comuni[[#This Row],[Regione]],Ripartizione_geografica[Regione],Ripartizione_geografica[Ripartizione geografica])</f>
        <v>Sud</v>
      </c>
      <c r="J5824">
        <f>_xlfn.XLOOKUP(Comuni[[#This Row],[Regione]],Ripartizione_geografica[Regione],Ripartizione_geografica[Codice Regione])</f>
        <v>15</v>
      </c>
      <c r="K5824">
        <f>_xlfn.XLOOKUP(Comuni[[#This Row],[Regione]],Table_0[Regione],Table_0[Totale])</f>
        <v>2524670</v>
      </c>
      <c r="L5824">
        <f>_xlfn.XLOOKUP(Comuni[[#This Row],[Regione]],Table_0[Regione],Table_0[Guariti])</f>
        <v>2482123</v>
      </c>
      <c r="M5824">
        <f>_xlfn.XLOOKUP(Comuni[[#This Row],[Regione]],Table_0[Regione],Table_0[Deceduti])</f>
        <v>12061</v>
      </c>
      <c r="N5824" s="1">
        <f>(Comuni[[#This Row],[Popolazione2011]]/Comuni[[#This Row],[Ammalati TOT]])*100</f>
        <v>2.9960351253827233</v>
      </c>
      <c r="O5824">
        <f>_xlfn.XLOOKUP(Comuni[[#This Row],[Regione]],Table_0[Regione],Table_0[TOT AREA])</f>
        <v>5834728</v>
      </c>
      <c r="P5824" s="1">
        <f>(Comuni[[#This Row],[Popolazione2011]]/Comuni[[#This Row],[Ammalati AREA]])*100</f>
        <v>1.2963757693589144</v>
      </c>
    </row>
    <row r="5825" spans="1:16" x14ac:dyDescent="0.3">
      <c r="A5825" t="s">
        <v>5904</v>
      </c>
      <c r="B5825" t="s">
        <v>8034</v>
      </c>
      <c r="C5825" t="s">
        <v>5882</v>
      </c>
      <c r="D5825">
        <v>1608</v>
      </c>
      <c r="E5825" s="1">
        <f>(Comuni[[#This Row],[Popolazione2011]]/SUM(D:D))*100</f>
        <v>2.7060250151818436E-3</v>
      </c>
      <c r="F5825">
        <f t="shared" si="90"/>
        <v>5766810</v>
      </c>
      <c r="G5825" s="1">
        <f>(Comuni[[#This Row],[Popolazione2011]]/Comuni[[#This Row],[TOT POP REGIONE ]])*100</f>
        <v>2.788370000052022E-2</v>
      </c>
      <c r="H5825" t="str">
        <f>IF(Comuni[[#This Row],[Popolazione2011]]&gt;300000,"MAGGIORE","")</f>
        <v/>
      </c>
      <c r="I5825" t="str">
        <f>_xlfn.XLOOKUP(Comuni[[#This Row],[Regione]],Ripartizione_geografica[Regione],Ripartizione_geografica[Ripartizione geografica])</f>
        <v>Sud</v>
      </c>
      <c r="J5825">
        <f>_xlfn.XLOOKUP(Comuni[[#This Row],[Regione]],Ripartizione_geografica[Regione],Ripartizione_geografica[Codice Regione])</f>
        <v>15</v>
      </c>
      <c r="K5825">
        <f>_xlfn.XLOOKUP(Comuni[[#This Row],[Regione]],Table_0[Regione],Table_0[Totale])</f>
        <v>2524670</v>
      </c>
      <c r="L5825">
        <f>_xlfn.XLOOKUP(Comuni[[#This Row],[Regione]],Table_0[Regione],Table_0[Guariti])</f>
        <v>2482123</v>
      </c>
      <c r="M5825">
        <f>_xlfn.XLOOKUP(Comuni[[#This Row],[Regione]],Table_0[Regione],Table_0[Deceduti])</f>
        <v>12061</v>
      </c>
      <c r="N5825" s="1">
        <f>(Comuni[[#This Row],[Popolazione2011]]/Comuni[[#This Row],[Ammalati TOT]])*100</f>
        <v>6.3691492353456086E-2</v>
      </c>
      <c r="O5825">
        <f>_xlfn.XLOOKUP(Comuni[[#This Row],[Regione]],Table_0[Regione],Table_0[TOT AREA])</f>
        <v>5834728</v>
      </c>
      <c r="P5825" s="1">
        <f>(Comuni[[#This Row],[Popolazione2011]]/Comuni[[#This Row],[Ammalati AREA]])*100</f>
        <v>2.7559125292558623E-2</v>
      </c>
    </row>
    <row r="5826" spans="1:16" x14ac:dyDescent="0.3">
      <c r="A5826" t="s">
        <v>5905</v>
      </c>
      <c r="B5826" t="s">
        <v>8034</v>
      </c>
      <c r="C5826" t="s">
        <v>5882</v>
      </c>
      <c r="D5826">
        <v>1193</v>
      </c>
      <c r="E5826" s="1">
        <f>(Comuni[[#This Row],[Popolazione2011]]/SUM(D:D))*100</f>
        <v>2.0076416934775741E-3</v>
      </c>
      <c r="F5826">
        <f t="shared" ref="F5826:F5889" si="91">SUMIFS(D:D,B:B,B5826)</f>
        <v>5766810</v>
      </c>
      <c r="G5826" s="1">
        <f>(Comuni[[#This Row],[Popolazione2011]]/Comuni[[#This Row],[TOT POP REGIONE ]])*100</f>
        <v>2.0687347077500386E-2</v>
      </c>
      <c r="H5826" t="str">
        <f>IF(Comuni[[#This Row],[Popolazione2011]]&gt;300000,"MAGGIORE","")</f>
        <v/>
      </c>
      <c r="I5826" t="str">
        <f>_xlfn.XLOOKUP(Comuni[[#This Row],[Regione]],Ripartizione_geografica[Regione],Ripartizione_geografica[Ripartizione geografica])</f>
        <v>Sud</v>
      </c>
      <c r="J5826">
        <f>_xlfn.XLOOKUP(Comuni[[#This Row],[Regione]],Ripartizione_geografica[Regione],Ripartizione_geografica[Codice Regione])</f>
        <v>15</v>
      </c>
      <c r="K5826">
        <f>_xlfn.XLOOKUP(Comuni[[#This Row],[Regione]],Table_0[Regione],Table_0[Totale])</f>
        <v>2524670</v>
      </c>
      <c r="L5826">
        <f>_xlfn.XLOOKUP(Comuni[[#This Row],[Regione]],Table_0[Regione],Table_0[Guariti])</f>
        <v>2482123</v>
      </c>
      <c r="M5826">
        <f>_xlfn.XLOOKUP(Comuni[[#This Row],[Regione]],Table_0[Regione],Table_0[Deceduti])</f>
        <v>12061</v>
      </c>
      <c r="N5826" s="1">
        <f>(Comuni[[#This Row],[Popolazione2011]]/Comuni[[#This Row],[Ammalati TOT]])*100</f>
        <v>4.7253700483627564E-2</v>
      </c>
      <c r="O5826">
        <f>_xlfn.XLOOKUP(Comuni[[#This Row],[Regione]],Table_0[Regione],Table_0[TOT AREA])</f>
        <v>5834728</v>
      </c>
      <c r="P5826" s="1">
        <f>(Comuni[[#This Row],[Popolazione2011]]/Comuni[[#This Row],[Ammalati AREA]])*100</f>
        <v>2.0446540095785098E-2</v>
      </c>
    </row>
    <row r="5827" spans="1:16" x14ac:dyDescent="0.3">
      <c r="A5827" t="s">
        <v>5906</v>
      </c>
      <c r="B5827" t="s">
        <v>8034</v>
      </c>
      <c r="C5827" t="s">
        <v>5882</v>
      </c>
      <c r="D5827">
        <v>1509</v>
      </c>
      <c r="E5827" s="1">
        <f>(Comuni[[#This Row],[Popolazione2011]]/SUM(D:D))*100</f>
        <v>2.5394227287993797E-3</v>
      </c>
      <c r="F5827">
        <f t="shared" si="91"/>
        <v>5766810</v>
      </c>
      <c r="G5827" s="1">
        <f>(Comuni[[#This Row],[Popolazione2011]]/Comuni[[#This Row],[TOT POP REGIONE ]])*100</f>
        <v>2.6166979664667297E-2</v>
      </c>
      <c r="H5827" t="str">
        <f>IF(Comuni[[#This Row],[Popolazione2011]]&gt;300000,"MAGGIORE","")</f>
        <v/>
      </c>
      <c r="I5827" t="str">
        <f>_xlfn.XLOOKUP(Comuni[[#This Row],[Regione]],Ripartizione_geografica[Regione],Ripartizione_geografica[Ripartizione geografica])</f>
        <v>Sud</v>
      </c>
      <c r="J5827">
        <f>_xlfn.XLOOKUP(Comuni[[#This Row],[Regione]],Ripartizione_geografica[Regione],Ripartizione_geografica[Codice Regione])</f>
        <v>15</v>
      </c>
      <c r="K5827">
        <f>_xlfn.XLOOKUP(Comuni[[#This Row],[Regione]],Table_0[Regione],Table_0[Totale])</f>
        <v>2524670</v>
      </c>
      <c r="L5827">
        <f>_xlfn.XLOOKUP(Comuni[[#This Row],[Regione]],Table_0[Regione],Table_0[Guariti])</f>
        <v>2482123</v>
      </c>
      <c r="M5827">
        <f>_xlfn.XLOOKUP(Comuni[[#This Row],[Regione]],Table_0[Regione],Table_0[Deceduti])</f>
        <v>12061</v>
      </c>
      <c r="N5827" s="1">
        <f>(Comuni[[#This Row],[Popolazione2011]]/Comuni[[#This Row],[Ammalati TOT]])*100</f>
        <v>5.9770187786918678E-2</v>
      </c>
      <c r="O5827">
        <f>_xlfn.XLOOKUP(Comuni[[#This Row],[Regione]],Table_0[Regione],Table_0[TOT AREA])</f>
        <v>5834728</v>
      </c>
      <c r="P5827" s="1">
        <f>(Comuni[[#This Row],[Popolazione2011]]/Comuni[[#This Row],[Ammalati AREA]])*100</f>
        <v>2.5862388101039156E-2</v>
      </c>
    </row>
    <row r="5828" spans="1:16" x14ac:dyDescent="0.3">
      <c r="A5828" t="s">
        <v>5907</v>
      </c>
      <c r="B5828" t="s">
        <v>8034</v>
      </c>
      <c r="C5828" t="s">
        <v>5882</v>
      </c>
      <c r="D5828">
        <v>3934</v>
      </c>
      <c r="E5828" s="1">
        <f>(Comuni[[#This Row],[Popolazione2011]]/SUM(D:D))*100</f>
        <v>6.6203373194809534E-3</v>
      </c>
      <c r="F5828">
        <f t="shared" si="91"/>
        <v>5766810</v>
      </c>
      <c r="G5828" s="1">
        <f>(Comuni[[#This Row],[Popolazione2011]]/Comuni[[#This Row],[TOT POP REGIONE ]])*100</f>
        <v>6.8217957588337402E-2</v>
      </c>
      <c r="H5828" t="str">
        <f>IF(Comuni[[#This Row],[Popolazione2011]]&gt;300000,"MAGGIORE","")</f>
        <v/>
      </c>
      <c r="I5828" t="str">
        <f>_xlfn.XLOOKUP(Comuni[[#This Row],[Regione]],Ripartizione_geografica[Regione],Ripartizione_geografica[Ripartizione geografica])</f>
        <v>Sud</v>
      </c>
      <c r="J5828">
        <f>_xlfn.XLOOKUP(Comuni[[#This Row],[Regione]],Ripartizione_geografica[Regione],Ripartizione_geografica[Codice Regione])</f>
        <v>15</v>
      </c>
      <c r="K5828">
        <f>_xlfn.XLOOKUP(Comuni[[#This Row],[Regione]],Table_0[Regione],Table_0[Totale])</f>
        <v>2524670</v>
      </c>
      <c r="L5828">
        <f>_xlfn.XLOOKUP(Comuni[[#This Row],[Regione]],Table_0[Regione],Table_0[Guariti])</f>
        <v>2482123</v>
      </c>
      <c r="M5828">
        <f>_xlfn.XLOOKUP(Comuni[[#This Row],[Regione]],Table_0[Regione],Table_0[Deceduti])</f>
        <v>12061</v>
      </c>
      <c r="N5828" s="1">
        <f>(Comuni[[#This Row],[Popolazione2011]]/Comuni[[#This Row],[Ammalati TOT]])*100</f>
        <v>0.15582234509856735</v>
      </c>
      <c r="O5828">
        <f>_xlfn.XLOOKUP(Comuni[[#This Row],[Regione]],Table_0[Regione],Table_0[TOT AREA])</f>
        <v>5834728</v>
      </c>
      <c r="P5828" s="1">
        <f>(Comuni[[#This Row],[Popolazione2011]]/Comuni[[#This Row],[Ammalati AREA]])*100</f>
        <v>6.7423879913510967E-2</v>
      </c>
    </row>
    <row r="5829" spans="1:16" x14ac:dyDescent="0.3">
      <c r="A5829" t="s">
        <v>5908</v>
      </c>
      <c r="B5829" t="s">
        <v>8034</v>
      </c>
      <c r="C5829" t="s">
        <v>5882</v>
      </c>
      <c r="D5829">
        <v>22882</v>
      </c>
      <c r="E5829" s="1">
        <f>(Comuni[[#This Row],[Popolazione2011]]/SUM(D:D))*100</f>
        <v>3.8507005222258056E-2</v>
      </c>
      <c r="F5829">
        <f t="shared" si="91"/>
        <v>5766810</v>
      </c>
      <c r="G5829" s="1">
        <f>(Comuni[[#This Row],[Popolazione2011]]/Comuni[[#This Row],[TOT POP REGIONE ]])*100</f>
        <v>0.3967878255049152</v>
      </c>
      <c r="H5829" t="str">
        <f>IF(Comuni[[#This Row],[Popolazione2011]]&gt;300000,"MAGGIORE","")</f>
        <v/>
      </c>
      <c r="I5829" t="str">
        <f>_xlfn.XLOOKUP(Comuni[[#This Row],[Regione]],Ripartizione_geografica[Regione],Ripartizione_geografica[Ripartizione geografica])</f>
        <v>Sud</v>
      </c>
      <c r="J5829">
        <f>_xlfn.XLOOKUP(Comuni[[#This Row],[Regione]],Ripartizione_geografica[Regione],Ripartizione_geografica[Codice Regione])</f>
        <v>15</v>
      </c>
      <c r="K5829">
        <f>_xlfn.XLOOKUP(Comuni[[#This Row],[Regione]],Table_0[Regione],Table_0[Totale])</f>
        <v>2524670</v>
      </c>
      <c r="L5829">
        <f>_xlfn.XLOOKUP(Comuni[[#This Row],[Regione]],Table_0[Regione],Table_0[Guariti])</f>
        <v>2482123</v>
      </c>
      <c r="M5829">
        <f>_xlfn.XLOOKUP(Comuni[[#This Row],[Regione]],Table_0[Regione],Table_0[Deceduti])</f>
        <v>12061</v>
      </c>
      <c r="N5829" s="1">
        <f>(Comuni[[#This Row],[Popolazione2011]]/Comuni[[#This Row],[Ammalati TOT]])*100</f>
        <v>0.90633627365160596</v>
      </c>
      <c r="O5829">
        <f>_xlfn.XLOOKUP(Comuni[[#This Row],[Regione]],Table_0[Regione],Table_0[TOT AREA])</f>
        <v>5834728</v>
      </c>
      <c r="P5829" s="1">
        <f>(Comuni[[#This Row],[Popolazione2011]]/Comuni[[#This Row],[Ammalati AREA]])*100</f>
        <v>0.39216909511463088</v>
      </c>
    </row>
    <row r="5830" spans="1:16" x14ac:dyDescent="0.3">
      <c r="A5830" t="s">
        <v>5909</v>
      </c>
      <c r="B5830" t="s">
        <v>8034</v>
      </c>
      <c r="C5830" t="s">
        <v>5882</v>
      </c>
      <c r="D5830">
        <v>5024</v>
      </c>
      <c r="E5830" s="1">
        <f>(Comuni[[#This Row],[Popolazione2011]]/SUM(D:D))*100</f>
        <v>8.4546453210656604E-3</v>
      </c>
      <c r="F5830">
        <f t="shared" si="91"/>
        <v>5766810</v>
      </c>
      <c r="G5830" s="1">
        <f>(Comuni[[#This Row],[Popolazione2011]]/Comuni[[#This Row],[TOT POP REGIONE ]])*100</f>
        <v>8.7119221892172624E-2</v>
      </c>
      <c r="H5830" t="str">
        <f>IF(Comuni[[#This Row],[Popolazione2011]]&gt;300000,"MAGGIORE","")</f>
        <v/>
      </c>
      <c r="I5830" t="str">
        <f>_xlfn.XLOOKUP(Comuni[[#This Row],[Regione]],Ripartizione_geografica[Regione],Ripartizione_geografica[Ripartizione geografica])</f>
        <v>Sud</v>
      </c>
      <c r="J5830">
        <f>_xlfn.XLOOKUP(Comuni[[#This Row],[Regione]],Ripartizione_geografica[Regione],Ripartizione_geografica[Codice Regione])</f>
        <v>15</v>
      </c>
      <c r="K5830">
        <f>_xlfn.XLOOKUP(Comuni[[#This Row],[Regione]],Table_0[Regione],Table_0[Totale])</f>
        <v>2524670</v>
      </c>
      <c r="L5830">
        <f>_xlfn.XLOOKUP(Comuni[[#This Row],[Regione]],Table_0[Regione],Table_0[Guariti])</f>
        <v>2482123</v>
      </c>
      <c r="M5830">
        <f>_xlfn.XLOOKUP(Comuni[[#This Row],[Regione]],Table_0[Regione],Table_0[Deceduti])</f>
        <v>12061</v>
      </c>
      <c r="N5830" s="1">
        <f>(Comuni[[#This Row],[Popolazione2011]]/Comuni[[#This Row],[Ammalati TOT]])*100</f>
        <v>0.19899630446751454</v>
      </c>
      <c r="O5830">
        <f>_xlfn.XLOOKUP(Comuni[[#This Row],[Regione]],Table_0[Regione],Table_0[TOT AREA])</f>
        <v>5834728</v>
      </c>
      <c r="P5830" s="1">
        <f>(Comuni[[#This Row],[Popolazione2011]]/Comuni[[#This Row],[Ammalati AREA]])*100</f>
        <v>8.6105127779735405E-2</v>
      </c>
    </row>
    <row r="5831" spans="1:16" x14ac:dyDescent="0.3">
      <c r="A5831" t="s">
        <v>5910</v>
      </c>
      <c r="B5831" t="s">
        <v>8034</v>
      </c>
      <c r="C5831" t="s">
        <v>5882</v>
      </c>
      <c r="D5831">
        <v>8496</v>
      </c>
      <c r="E5831" s="1">
        <f>(Comuni[[#This Row],[Popolazione2011]]/SUM(D:D))*100</f>
        <v>1.4297505304095116E-2</v>
      </c>
      <c r="F5831">
        <f t="shared" si="91"/>
        <v>5766810</v>
      </c>
      <c r="G5831" s="1">
        <f>(Comuni[[#This Row],[Popolazione2011]]/Comuni[[#This Row],[TOT POP REGIONE ]])*100</f>
        <v>0.14732581791319638</v>
      </c>
      <c r="H5831" t="str">
        <f>IF(Comuni[[#This Row],[Popolazione2011]]&gt;300000,"MAGGIORE","")</f>
        <v/>
      </c>
      <c r="I5831" t="str">
        <f>_xlfn.XLOOKUP(Comuni[[#This Row],[Regione]],Ripartizione_geografica[Regione],Ripartizione_geografica[Ripartizione geografica])</f>
        <v>Sud</v>
      </c>
      <c r="J5831">
        <f>_xlfn.XLOOKUP(Comuni[[#This Row],[Regione]],Ripartizione_geografica[Regione],Ripartizione_geografica[Codice Regione])</f>
        <v>15</v>
      </c>
      <c r="K5831">
        <f>_xlfn.XLOOKUP(Comuni[[#This Row],[Regione]],Table_0[Regione],Table_0[Totale])</f>
        <v>2524670</v>
      </c>
      <c r="L5831">
        <f>_xlfn.XLOOKUP(Comuni[[#This Row],[Regione]],Table_0[Regione],Table_0[Guariti])</f>
        <v>2482123</v>
      </c>
      <c r="M5831">
        <f>_xlfn.XLOOKUP(Comuni[[#This Row],[Regione]],Table_0[Regione],Table_0[Deceduti])</f>
        <v>12061</v>
      </c>
      <c r="N5831" s="1">
        <f>(Comuni[[#This Row],[Popolazione2011]]/Comuni[[#This Row],[Ammalati TOT]])*100</f>
        <v>0.33651922825557401</v>
      </c>
      <c r="O5831">
        <f>_xlfn.XLOOKUP(Comuni[[#This Row],[Regione]],Table_0[Regione],Table_0[TOT AREA])</f>
        <v>5834728</v>
      </c>
      <c r="P5831" s="1">
        <f>(Comuni[[#This Row],[Popolazione2011]]/Comuni[[#This Row],[Ammalati AREA]])*100</f>
        <v>0.14561090079948885</v>
      </c>
    </row>
    <row r="5832" spans="1:16" x14ac:dyDescent="0.3">
      <c r="A5832" t="s">
        <v>5911</v>
      </c>
      <c r="B5832" t="s">
        <v>8034</v>
      </c>
      <c r="C5832" t="s">
        <v>5882</v>
      </c>
      <c r="D5832">
        <v>440</v>
      </c>
      <c r="E5832" s="1">
        <f>(Comuni[[#This Row],[Popolazione2011]]/SUM(D:D))*100</f>
        <v>7.4045460614428557E-4</v>
      </c>
      <c r="F5832">
        <f t="shared" si="91"/>
        <v>5766810</v>
      </c>
      <c r="G5832" s="1">
        <f>(Comuni[[#This Row],[Popolazione2011]]/Comuni[[#This Row],[TOT POP REGIONE ]])*100</f>
        <v>7.6298681593463293E-3</v>
      </c>
      <c r="H5832" t="str">
        <f>IF(Comuni[[#This Row],[Popolazione2011]]&gt;300000,"MAGGIORE","")</f>
        <v/>
      </c>
      <c r="I5832" t="str">
        <f>_xlfn.XLOOKUP(Comuni[[#This Row],[Regione]],Ripartizione_geografica[Regione],Ripartizione_geografica[Ripartizione geografica])</f>
        <v>Sud</v>
      </c>
      <c r="J5832">
        <f>_xlfn.XLOOKUP(Comuni[[#This Row],[Regione]],Ripartizione_geografica[Regione],Ripartizione_geografica[Codice Regione])</f>
        <v>15</v>
      </c>
      <c r="K5832">
        <f>_xlfn.XLOOKUP(Comuni[[#This Row],[Regione]],Table_0[Regione],Table_0[Totale])</f>
        <v>2524670</v>
      </c>
      <c r="L5832">
        <f>_xlfn.XLOOKUP(Comuni[[#This Row],[Regione]],Table_0[Regione],Table_0[Guariti])</f>
        <v>2482123</v>
      </c>
      <c r="M5832">
        <f>_xlfn.XLOOKUP(Comuni[[#This Row],[Regione]],Table_0[Regione],Table_0[Deceduti])</f>
        <v>12061</v>
      </c>
      <c r="N5832" s="1">
        <f>(Comuni[[#This Row],[Popolazione2011]]/Comuni[[#This Row],[Ammalati TOT]])*100</f>
        <v>1.7428020295721817E-2</v>
      </c>
      <c r="O5832">
        <f>_xlfn.XLOOKUP(Comuni[[#This Row],[Regione]],Table_0[Regione],Table_0[TOT AREA])</f>
        <v>5834728</v>
      </c>
      <c r="P5832" s="1">
        <f>(Comuni[[#This Row],[Popolazione2011]]/Comuni[[#This Row],[Ammalati AREA]])*100</f>
        <v>7.5410541845309671E-3</v>
      </c>
    </row>
    <row r="5833" spans="1:16" x14ac:dyDescent="0.3">
      <c r="A5833" t="s">
        <v>5912</v>
      </c>
      <c r="B5833" t="s">
        <v>8034</v>
      </c>
      <c r="C5833" t="s">
        <v>5882</v>
      </c>
      <c r="D5833">
        <v>1256</v>
      </c>
      <c r="E5833" s="1">
        <f>(Comuni[[#This Row],[Popolazione2011]]/SUM(D:D))*100</f>
        <v>2.1136613302664151E-3</v>
      </c>
      <c r="F5833">
        <f t="shared" si="91"/>
        <v>5766810</v>
      </c>
      <c r="G5833" s="1">
        <f>(Comuni[[#This Row],[Popolazione2011]]/Comuni[[#This Row],[TOT POP REGIONE ]])*100</f>
        <v>2.1779805473043156E-2</v>
      </c>
      <c r="H5833" t="str">
        <f>IF(Comuni[[#This Row],[Popolazione2011]]&gt;300000,"MAGGIORE","")</f>
        <v/>
      </c>
      <c r="I5833" t="str">
        <f>_xlfn.XLOOKUP(Comuni[[#This Row],[Regione]],Ripartizione_geografica[Regione],Ripartizione_geografica[Ripartizione geografica])</f>
        <v>Sud</v>
      </c>
      <c r="J5833">
        <f>_xlfn.XLOOKUP(Comuni[[#This Row],[Regione]],Ripartizione_geografica[Regione],Ripartizione_geografica[Codice Regione])</f>
        <v>15</v>
      </c>
      <c r="K5833">
        <f>_xlfn.XLOOKUP(Comuni[[#This Row],[Regione]],Table_0[Regione],Table_0[Totale])</f>
        <v>2524670</v>
      </c>
      <c r="L5833">
        <f>_xlfn.XLOOKUP(Comuni[[#This Row],[Regione]],Table_0[Regione],Table_0[Guariti])</f>
        <v>2482123</v>
      </c>
      <c r="M5833">
        <f>_xlfn.XLOOKUP(Comuni[[#This Row],[Regione]],Table_0[Regione],Table_0[Deceduti])</f>
        <v>12061</v>
      </c>
      <c r="N5833" s="1">
        <f>(Comuni[[#This Row],[Popolazione2011]]/Comuni[[#This Row],[Ammalati TOT]])*100</f>
        <v>4.9749076116878635E-2</v>
      </c>
      <c r="O5833">
        <f>_xlfn.XLOOKUP(Comuni[[#This Row],[Regione]],Table_0[Regione],Table_0[TOT AREA])</f>
        <v>5834728</v>
      </c>
      <c r="P5833" s="1">
        <f>(Comuni[[#This Row],[Popolazione2011]]/Comuni[[#This Row],[Ammalati AREA]])*100</f>
        <v>2.1526281944933851E-2</v>
      </c>
    </row>
    <row r="5834" spans="1:16" x14ac:dyDescent="0.3">
      <c r="A5834" t="s">
        <v>5913</v>
      </c>
      <c r="B5834" t="s">
        <v>8034</v>
      </c>
      <c r="C5834" t="s">
        <v>5882</v>
      </c>
      <c r="D5834">
        <v>7110</v>
      </c>
      <c r="E5834" s="1">
        <f>(Comuni[[#This Row],[Popolazione2011]]/SUM(D:D))*100</f>
        <v>1.1965073294740615E-2</v>
      </c>
      <c r="F5834">
        <f t="shared" si="91"/>
        <v>5766810</v>
      </c>
      <c r="G5834" s="1">
        <f>(Comuni[[#This Row],[Popolazione2011]]/Comuni[[#This Row],[TOT POP REGIONE ]])*100</f>
        <v>0.12329173321125544</v>
      </c>
      <c r="H5834" t="str">
        <f>IF(Comuni[[#This Row],[Popolazione2011]]&gt;300000,"MAGGIORE","")</f>
        <v/>
      </c>
      <c r="I5834" t="str">
        <f>_xlfn.XLOOKUP(Comuni[[#This Row],[Regione]],Ripartizione_geografica[Regione],Ripartizione_geografica[Ripartizione geografica])</f>
        <v>Sud</v>
      </c>
      <c r="J5834">
        <f>_xlfn.XLOOKUP(Comuni[[#This Row],[Regione]],Ripartizione_geografica[Regione],Ripartizione_geografica[Codice Regione])</f>
        <v>15</v>
      </c>
      <c r="K5834">
        <f>_xlfn.XLOOKUP(Comuni[[#This Row],[Regione]],Table_0[Regione],Table_0[Totale])</f>
        <v>2524670</v>
      </c>
      <c r="L5834">
        <f>_xlfn.XLOOKUP(Comuni[[#This Row],[Regione]],Table_0[Regione],Table_0[Guariti])</f>
        <v>2482123</v>
      </c>
      <c r="M5834">
        <f>_xlfn.XLOOKUP(Comuni[[#This Row],[Regione]],Table_0[Regione],Table_0[Deceduti])</f>
        <v>12061</v>
      </c>
      <c r="N5834" s="1">
        <f>(Comuni[[#This Row],[Popolazione2011]]/Comuni[[#This Row],[Ammalati TOT]])*100</f>
        <v>0.28162096432405026</v>
      </c>
      <c r="O5834">
        <f>_xlfn.XLOOKUP(Comuni[[#This Row],[Regione]],Table_0[Regione],Table_0[TOT AREA])</f>
        <v>5834728</v>
      </c>
      <c r="P5834" s="1">
        <f>(Comuni[[#This Row],[Popolazione2011]]/Comuni[[#This Row],[Ammalati AREA]])*100</f>
        <v>0.12185658011821632</v>
      </c>
    </row>
    <row r="5835" spans="1:16" x14ac:dyDescent="0.3">
      <c r="A5835" t="s">
        <v>5914</v>
      </c>
      <c r="B5835" t="s">
        <v>8034</v>
      </c>
      <c r="C5835" t="s">
        <v>5882</v>
      </c>
      <c r="D5835">
        <v>2167</v>
      </c>
      <c r="E5835" s="1">
        <f>(Comuni[[#This Row],[Popolazione2011]]/SUM(D:D))*100</f>
        <v>3.6467389352606064E-3</v>
      </c>
      <c r="F5835">
        <f t="shared" si="91"/>
        <v>5766810</v>
      </c>
      <c r="G5835" s="1">
        <f>(Comuni[[#This Row],[Popolazione2011]]/Comuni[[#This Row],[TOT POP REGIONE ]])*100</f>
        <v>3.7577100684780665E-2</v>
      </c>
      <c r="H5835" t="str">
        <f>IF(Comuni[[#This Row],[Popolazione2011]]&gt;300000,"MAGGIORE","")</f>
        <v/>
      </c>
      <c r="I5835" t="str">
        <f>_xlfn.XLOOKUP(Comuni[[#This Row],[Regione]],Ripartizione_geografica[Regione],Ripartizione_geografica[Ripartizione geografica])</f>
        <v>Sud</v>
      </c>
      <c r="J5835">
        <f>_xlfn.XLOOKUP(Comuni[[#This Row],[Regione]],Ripartizione_geografica[Regione],Ripartizione_geografica[Codice Regione])</f>
        <v>15</v>
      </c>
      <c r="K5835">
        <f>_xlfn.XLOOKUP(Comuni[[#This Row],[Regione]],Table_0[Regione],Table_0[Totale])</f>
        <v>2524670</v>
      </c>
      <c r="L5835">
        <f>_xlfn.XLOOKUP(Comuni[[#This Row],[Regione]],Table_0[Regione],Table_0[Guariti])</f>
        <v>2482123</v>
      </c>
      <c r="M5835">
        <f>_xlfn.XLOOKUP(Comuni[[#This Row],[Regione]],Table_0[Regione],Table_0[Deceduti])</f>
        <v>12061</v>
      </c>
      <c r="N5835" s="1">
        <f>(Comuni[[#This Row],[Popolazione2011]]/Comuni[[#This Row],[Ammalati TOT]])*100</f>
        <v>8.5832999956429956E-2</v>
      </c>
      <c r="O5835">
        <f>_xlfn.XLOOKUP(Comuni[[#This Row],[Regione]],Table_0[Regione],Table_0[TOT AREA])</f>
        <v>5834728</v>
      </c>
      <c r="P5835" s="1">
        <f>(Comuni[[#This Row],[Popolazione2011]]/Comuni[[#This Row],[Ammalati AREA]])*100</f>
        <v>3.7139691858815015E-2</v>
      </c>
    </row>
    <row r="5836" spans="1:16" x14ac:dyDescent="0.3">
      <c r="A5836" t="s">
        <v>5915</v>
      </c>
      <c r="B5836" t="s">
        <v>8034</v>
      </c>
      <c r="C5836" t="s">
        <v>5882</v>
      </c>
      <c r="D5836">
        <v>849</v>
      </c>
      <c r="E5836" s="1">
        <f>(Comuni[[#This Row],[Popolazione2011]]/SUM(D:D))*100</f>
        <v>1.4287408195829512E-3</v>
      </c>
      <c r="F5836">
        <f t="shared" si="91"/>
        <v>5766810</v>
      </c>
      <c r="G5836" s="1">
        <f>(Comuni[[#This Row],[Popolazione2011]]/Comuni[[#This Row],[TOT POP REGIONE ]])*100</f>
        <v>1.4722177425647803E-2</v>
      </c>
      <c r="H5836" t="str">
        <f>IF(Comuni[[#This Row],[Popolazione2011]]&gt;300000,"MAGGIORE","")</f>
        <v/>
      </c>
      <c r="I5836" t="str">
        <f>_xlfn.XLOOKUP(Comuni[[#This Row],[Regione]],Ripartizione_geografica[Regione],Ripartizione_geografica[Ripartizione geografica])</f>
        <v>Sud</v>
      </c>
      <c r="J5836">
        <f>_xlfn.XLOOKUP(Comuni[[#This Row],[Regione]],Ripartizione_geografica[Regione],Ripartizione_geografica[Codice Regione])</f>
        <v>15</v>
      </c>
      <c r="K5836">
        <f>_xlfn.XLOOKUP(Comuni[[#This Row],[Regione]],Table_0[Regione],Table_0[Totale])</f>
        <v>2524670</v>
      </c>
      <c r="L5836">
        <f>_xlfn.XLOOKUP(Comuni[[#This Row],[Regione]],Table_0[Regione],Table_0[Guariti])</f>
        <v>2482123</v>
      </c>
      <c r="M5836">
        <f>_xlfn.XLOOKUP(Comuni[[#This Row],[Regione]],Table_0[Regione],Table_0[Deceduti])</f>
        <v>12061</v>
      </c>
      <c r="N5836" s="1">
        <f>(Comuni[[#This Row],[Popolazione2011]]/Comuni[[#This Row],[Ammalati TOT]])*100</f>
        <v>3.3628157343335963E-2</v>
      </c>
      <c r="O5836">
        <f>_xlfn.XLOOKUP(Comuni[[#This Row],[Regione]],Table_0[Regione],Table_0[TOT AREA])</f>
        <v>5834728</v>
      </c>
      <c r="P5836" s="1">
        <f>(Comuni[[#This Row],[Popolazione2011]]/Comuni[[#This Row],[Ammalati AREA]])*100</f>
        <v>1.4550806824242707E-2</v>
      </c>
    </row>
    <row r="5837" spans="1:16" x14ac:dyDescent="0.3">
      <c r="A5837" t="s">
        <v>5916</v>
      </c>
      <c r="B5837" t="s">
        <v>8034</v>
      </c>
      <c r="C5837" t="s">
        <v>5882</v>
      </c>
      <c r="D5837">
        <v>1504</v>
      </c>
      <c r="E5837" s="1">
        <f>(Comuni[[#This Row],[Popolazione2011]]/SUM(D:D))*100</f>
        <v>2.5310084719113763E-3</v>
      </c>
      <c r="F5837">
        <f t="shared" si="91"/>
        <v>5766810</v>
      </c>
      <c r="G5837" s="1">
        <f>(Comuni[[#This Row],[Popolazione2011]]/Comuni[[#This Row],[TOT POP REGIONE ]])*100</f>
        <v>2.6080276617401994E-2</v>
      </c>
      <c r="H5837" t="str">
        <f>IF(Comuni[[#This Row],[Popolazione2011]]&gt;300000,"MAGGIORE","")</f>
        <v/>
      </c>
      <c r="I5837" t="str">
        <f>_xlfn.XLOOKUP(Comuni[[#This Row],[Regione]],Ripartizione_geografica[Regione],Ripartizione_geografica[Ripartizione geografica])</f>
        <v>Sud</v>
      </c>
      <c r="J5837">
        <f>_xlfn.XLOOKUP(Comuni[[#This Row],[Regione]],Ripartizione_geografica[Regione],Ripartizione_geografica[Codice Regione])</f>
        <v>15</v>
      </c>
      <c r="K5837">
        <f>_xlfn.XLOOKUP(Comuni[[#This Row],[Regione]],Table_0[Regione],Table_0[Totale])</f>
        <v>2524670</v>
      </c>
      <c r="L5837">
        <f>_xlfn.XLOOKUP(Comuni[[#This Row],[Regione]],Table_0[Regione],Table_0[Guariti])</f>
        <v>2482123</v>
      </c>
      <c r="M5837">
        <f>_xlfn.XLOOKUP(Comuni[[#This Row],[Regione]],Table_0[Regione],Table_0[Deceduti])</f>
        <v>12061</v>
      </c>
      <c r="N5837" s="1">
        <f>(Comuni[[#This Row],[Popolazione2011]]/Comuni[[#This Row],[Ammalati TOT]])*100</f>
        <v>5.9572142101740035E-2</v>
      </c>
      <c r="O5837">
        <f>_xlfn.XLOOKUP(Comuni[[#This Row],[Regione]],Table_0[Regione],Table_0[TOT AREA])</f>
        <v>5834728</v>
      </c>
      <c r="P5837" s="1">
        <f>(Comuni[[#This Row],[Popolazione2011]]/Comuni[[#This Row],[Ammalati AREA]])*100</f>
        <v>2.5776694303487668E-2</v>
      </c>
    </row>
    <row r="5838" spans="1:16" x14ac:dyDescent="0.3">
      <c r="A5838" t="s">
        <v>5917</v>
      </c>
      <c r="B5838" t="s">
        <v>8034</v>
      </c>
      <c r="C5838" t="s">
        <v>5882</v>
      </c>
      <c r="D5838">
        <v>4921</v>
      </c>
      <c r="E5838" s="1">
        <f>(Comuni[[#This Row],[Popolazione2011]]/SUM(D:D))*100</f>
        <v>8.2813116291727933E-3</v>
      </c>
      <c r="F5838">
        <f t="shared" si="91"/>
        <v>5766810</v>
      </c>
      <c r="G5838" s="1">
        <f>(Comuni[[#This Row],[Popolazione2011]]/Comuni[[#This Row],[TOT POP REGIONE ]])*100</f>
        <v>8.5333139118507456E-2</v>
      </c>
      <c r="H5838" t="str">
        <f>IF(Comuni[[#This Row],[Popolazione2011]]&gt;300000,"MAGGIORE","")</f>
        <v/>
      </c>
      <c r="I5838" t="str">
        <f>_xlfn.XLOOKUP(Comuni[[#This Row],[Regione]],Ripartizione_geografica[Regione],Ripartizione_geografica[Ripartizione geografica])</f>
        <v>Sud</v>
      </c>
      <c r="J5838">
        <f>_xlfn.XLOOKUP(Comuni[[#This Row],[Regione]],Ripartizione_geografica[Regione],Ripartizione_geografica[Codice Regione])</f>
        <v>15</v>
      </c>
      <c r="K5838">
        <f>_xlfn.XLOOKUP(Comuni[[#This Row],[Regione]],Table_0[Regione],Table_0[Totale])</f>
        <v>2524670</v>
      </c>
      <c r="L5838">
        <f>_xlfn.XLOOKUP(Comuni[[#This Row],[Regione]],Table_0[Regione],Table_0[Guariti])</f>
        <v>2482123</v>
      </c>
      <c r="M5838">
        <f>_xlfn.XLOOKUP(Comuni[[#This Row],[Regione]],Table_0[Regione],Table_0[Deceduti])</f>
        <v>12061</v>
      </c>
      <c r="N5838" s="1">
        <f>(Comuni[[#This Row],[Popolazione2011]]/Comuni[[#This Row],[Ammalati TOT]])*100</f>
        <v>0.19491656335283422</v>
      </c>
      <c r="O5838">
        <f>_xlfn.XLOOKUP(Comuni[[#This Row],[Regione]],Table_0[Regione],Table_0[TOT AREA])</f>
        <v>5834728</v>
      </c>
      <c r="P5838" s="1">
        <f>(Comuni[[#This Row],[Popolazione2011]]/Comuni[[#This Row],[Ammalati AREA]])*100</f>
        <v>8.4339835550174755E-2</v>
      </c>
    </row>
    <row r="5839" spans="1:16" x14ac:dyDescent="0.3">
      <c r="A5839" t="s">
        <v>5918</v>
      </c>
      <c r="B5839" t="s">
        <v>8034</v>
      </c>
      <c r="C5839" t="s">
        <v>5882</v>
      </c>
      <c r="D5839">
        <v>8733</v>
      </c>
      <c r="E5839" s="1">
        <f>(Comuni[[#This Row],[Popolazione2011]]/SUM(D:D))*100</f>
        <v>1.4696341080586468E-2</v>
      </c>
      <c r="F5839">
        <f t="shared" si="91"/>
        <v>5766810</v>
      </c>
      <c r="G5839" s="1">
        <f>(Comuni[[#This Row],[Popolazione2011]]/Comuni[[#This Row],[TOT POP REGIONE ]])*100</f>
        <v>0.15143554235357157</v>
      </c>
      <c r="H5839" t="str">
        <f>IF(Comuni[[#This Row],[Popolazione2011]]&gt;300000,"MAGGIORE","")</f>
        <v/>
      </c>
      <c r="I5839" t="str">
        <f>_xlfn.XLOOKUP(Comuni[[#This Row],[Regione]],Ripartizione_geografica[Regione],Ripartizione_geografica[Ripartizione geografica])</f>
        <v>Sud</v>
      </c>
      <c r="J5839">
        <f>_xlfn.XLOOKUP(Comuni[[#This Row],[Regione]],Ripartizione_geografica[Regione],Ripartizione_geografica[Codice Regione])</f>
        <v>15</v>
      </c>
      <c r="K5839">
        <f>_xlfn.XLOOKUP(Comuni[[#This Row],[Regione]],Table_0[Regione],Table_0[Totale])</f>
        <v>2524670</v>
      </c>
      <c r="L5839">
        <f>_xlfn.XLOOKUP(Comuni[[#This Row],[Regione]],Table_0[Regione],Table_0[Guariti])</f>
        <v>2482123</v>
      </c>
      <c r="M5839">
        <f>_xlfn.XLOOKUP(Comuni[[#This Row],[Regione]],Table_0[Regione],Table_0[Deceduti])</f>
        <v>12061</v>
      </c>
      <c r="N5839" s="1">
        <f>(Comuni[[#This Row],[Popolazione2011]]/Comuni[[#This Row],[Ammalati TOT]])*100</f>
        <v>0.34590659373304233</v>
      </c>
      <c r="O5839">
        <f>_xlfn.XLOOKUP(Comuni[[#This Row],[Regione]],Table_0[Regione],Table_0[TOT AREA])</f>
        <v>5834728</v>
      </c>
      <c r="P5839" s="1">
        <f>(Comuni[[#This Row],[Popolazione2011]]/Comuni[[#This Row],[Ammalati AREA]])*100</f>
        <v>0.14967278680342941</v>
      </c>
    </row>
    <row r="5840" spans="1:16" x14ac:dyDescent="0.3">
      <c r="A5840" t="s">
        <v>5919</v>
      </c>
      <c r="B5840" t="s">
        <v>8034</v>
      </c>
      <c r="C5840" t="s">
        <v>5882</v>
      </c>
      <c r="D5840">
        <v>648</v>
      </c>
      <c r="E5840" s="1">
        <f>(Comuni[[#This Row],[Popolazione2011]]/SUM(D:D))*100</f>
        <v>1.0904876926852206E-3</v>
      </c>
      <c r="F5840">
        <f t="shared" si="91"/>
        <v>5766810</v>
      </c>
      <c r="G5840" s="1">
        <f>(Comuni[[#This Row],[Popolazione2011]]/Comuni[[#This Row],[TOT POP REGIONE ]])*100</f>
        <v>1.1236714925582774E-2</v>
      </c>
      <c r="H5840" t="str">
        <f>IF(Comuni[[#This Row],[Popolazione2011]]&gt;300000,"MAGGIORE","")</f>
        <v/>
      </c>
      <c r="I5840" t="str">
        <f>_xlfn.XLOOKUP(Comuni[[#This Row],[Regione]],Ripartizione_geografica[Regione],Ripartizione_geografica[Ripartizione geografica])</f>
        <v>Sud</v>
      </c>
      <c r="J5840">
        <f>_xlfn.XLOOKUP(Comuni[[#This Row],[Regione]],Ripartizione_geografica[Regione],Ripartizione_geografica[Codice Regione])</f>
        <v>15</v>
      </c>
      <c r="K5840">
        <f>_xlfn.XLOOKUP(Comuni[[#This Row],[Regione]],Table_0[Regione],Table_0[Totale])</f>
        <v>2524670</v>
      </c>
      <c r="L5840">
        <f>_xlfn.XLOOKUP(Comuni[[#This Row],[Regione]],Table_0[Regione],Table_0[Guariti])</f>
        <v>2482123</v>
      </c>
      <c r="M5840">
        <f>_xlfn.XLOOKUP(Comuni[[#This Row],[Regione]],Table_0[Regione],Table_0[Deceduti])</f>
        <v>12061</v>
      </c>
      <c r="N5840" s="1">
        <f>(Comuni[[#This Row],[Popolazione2011]]/Comuni[[#This Row],[Ammalati TOT]])*100</f>
        <v>2.5666720799153948E-2</v>
      </c>
      <c r="O5840">
        <f>_xlfn.XLOOKUP(Comuni[[#This Row],[Regione]],Table_0[Regione],Table_0[TOT AREA])</f>
        <v>5834728</v>
      </c>
      <c r="P5840" s="1">
        <f>(Comuni[[#This Row],[Popolazione2011]]/Comuni[[#This Row],[Ammalati AREA]])*100</f>
        <v>1.1105916162672879E-2</v>
      </c>
    </row>
    <row r="5841" spans="1:16" x14ac:dyDescent="0.3">
      <c r="A5841" t="s">
        <v>5920</v>
      </c>
      <c r="B5841" t="s">
        <v>8034</v>
      </c>
      <c r="C5841" t="s">
        <v>5882</v>
      </c>
      <c r="D5841">
        <v>2239</v>
      </c>
      <c r="E5841" s="1">
        <f>(Comuni[[#This Row],[Popolazione2011]]/SUM(D:D))*100</f>
        <v>3.7679042344478534E-3</v>
      </c>
      <c r="F5841">
        <f t="shared" si="91"/>
        <v>5766810</v>
      </c>
      <c r="G5841" s="1">
        <f>(Comuni[[#This Row],[Popolazione2011]]/Comuni[[#This Row],[TOT POP REGIONE ]])*100</f>
        <v>3.8825624565400972E-2</v>
      </c>
      <c r="H5841" t="str">
        <f>IF(Comuni[[#This Row],[Popolazione2011]]&gt;300000,"MAGGIORE","")</f>
        <v/>
      </c>
      <c r="I5841" t="str">
        <f>_xlfn.XLOOKUP(Comuni[[#This Row],[Regione]],Ripartizione_geografica[Regione],Ripartizione_geografica[Ripartizione geografica])</f>
        <v>Sud</v>
      </c>
      <c r="J5841">
        <f>_xlfn.XLOOKUP(Comuni[[#This Row],[Regione]],Ripartizione_geografica[Regione],Ripartizione_geografica[Codice Regione])</f>
        <v>15</v>
      </c>
      <c r="K5841">
        <f>_xlfn.XLOOKUP(Comuni[[#This Row],[Regione]],Table_0[Regione],Table_0[Totale])</f>
        <v>2524670</v>
      </c>
      <c r="L5841">
        <f>_xlfn.XLOOKUP(Comuni[[#This Row],[Regione]],Table_0[Regione],Table_0[Guariti])</f>
        <v>2482123</v>
      </c>
      <c r="M5841">
        <f>_xlfn.XLOOKUP(Comuni[[#This Row],[Regione]],Table_0[Regione],Table_0[Deceduti])</f>
        <v>12061</v>
      </c>
      <c r="N5841" s="1">
        <f>(Comuni[[#This Row],[Popolazione2011]]/Comuni[[#This Row],[Ammalati TOT]])*100</f>
        <v>8.8684857823002616E-2</v>
      </c>
      <c r="O5841">
        <f>_xlfn.XLOOKUP(Comuni[[#This Row],[Regione]],Table_0[Regione],Table_0[TOT AREA])</f>
        <v>5834728</v>
      </c>
      <c r="P5841" s="1">
        <f>(Comuni[[#This Row],[Popolazione2011]]/Comuni[[#This Row],[Ammalati AREA]])*100</f>
        <v>3.8373682543556442E-2</v>
      </c>
    </row>
    <row r="5842" spans="1:16" x14ac:dyDescent="0.3">
      <c r="A5842" t="s">
        <v>5921</v>
      </c>
      <c r="B5842" t="s">
        <v>8034</v>
      </c>
      <c r="C5842" t="s">
        <v>5882</v>
      </c>
      <c r="D5842">
        <v>663</v>
      </c>
      <c r="E5842" s="1">
        <f>(Comuni[[#This Row],[Popolazione2011]]/SUM(D:D))*100</f>
        <v>1.1157304633492304E-3</v>
      </c>
      <c r="F5842">
        <f t="shared" si="91"/>
        <v>5766810</v>
      </c>
      <c r="G5842" s="1">
        <f>(Comuni[[#This Row],[Popolazione2011]]/Comuni[[#This Row],[TOT POP REGIONE ]])*100</f>
        <v>1.1496824067378671E-2</v>
      </c>
      <c r="H5842" t="str">
        <f>IF(Comuni[[#This Row],[Popolazione2011]]&gt;300000,"MAGGIORE","")</f>
        <v/>
      </c>
      <c r="I5842" t="str">
        <f>_xlfn.XLOOKUP(Comuni[[#This Row],[Regione]],Ripartizione_geografica[Regione],Ripartizione_geografica[Ripartizione geografica])</f>
        <v>Sud</v>
      </c>
      <c r="J5842">
        <f>_xlfn.XLOOKUP(Comuni[[#This Row],[Regione]],Ripartizione_geografica[Regione],Ripartizione_geografica[Codice Regione])</f>
        <v>15</v>
      </c>
      <c r="K5842">
        <f>_xlfn.XLOOKUP(Comuni[[#This Row],[Regione]],Table_0[Regione],Table_0[Totale])</f>
        <v>2524670</v>
      </c>
      <c r="L5842">
        <f>_xlfn.XLOOKUP(Comuni[[#This Row],[Regione]],Table_0[Regione],Table_0[Guariti])</f>
        <v>2482123</v>
      </c>
      <c r="M5842">
        <f>_xlfn.XLOOKUP(Comuni[[#This Row],[Regione]],Table_0[Regione],Table_0[Deceduti])</f>
        <v>12061</v>
      </c>
      <c r="N5842" s="1">
        <f>(Comuni[[#This Row],[Popolazione2011]]/Comuni[[#This Row],[Ammalati TOT]])*100</f>
        <v>2.6260857854689918E-2</v>
      </c>
      <c r="O5842">
        <f>_xlfn.XLOOKUP(Comuni[[#This Row],[Regione]],Table_0[Regione],Table_0[TOT AREA])</f>
        <v>5834728</v>
      </c>
      <c r="P5842" s="1">
        <f>(Comuni[[#This Row],[Popolazione2011]]/Comuni[[#This Row],[Ammalati AREA]])*100</f>
        <v>1.1362997555327343E-2</v>
      </c>
    </row>
    <row r="5843" spans="1:16" x14ac:dyDescent="0.3">
      <c r="A5843" t="s">
        <v>5922</v>
      </c>
      <c r="B5843" t="s">
        <v>8034</v>
      </c>
      <c r="C5843" t="s">
        <v>5882</v>
      </c>
      <c r="D5843">
        <v>3640</v>
      </c>
      <c r="E5843" s="1">
        <f>(Comuni[[#This Row],[Popolazione2011]]/SUM(D:D))*100</f>
        <v>6.1255790144663629E-3</v>
      </c>
      <c r="F5843">
        <f t="shared" si="91"/>
        <v>5766810</v>
      </c>
      <c r="G5843" s="1">
        <f>(Comuni[[#This Row],[Popolazione2011]]/Comuni[[#This Row],[TOT POP REGIONE ]])*100</f>
        <v>6.3119818409137815E-2</v>
      </c>
      <c r="H5843" t="str">
        <f>IF(Comuni[[#This Row],[Popolazione2011]]&gt;300000,"MAGGIORE","")</f>
        <v/>
      </c>
      <c r="I5843" t="str">
        <f>_xlfn.XLOOKUP(Comuni[[#This Row],[Regione]],Ripartizione_geografica[Regione],Ripartizione_geografica[Ripartizione geografica])</f>
        <v>Sud</v>
      </c>
      <c r="J5843">
        <f>_xlfn.XLOOKUP(Comuni[[#This Row],[Regione]],Ripartizione_geografica[Regione],Ripartizione_geografica[Codice Regione])</f>
        <v>15</v>
      </c>
      <c r="K5843">
        <f>_xlfn.XLOOKUP(Comuni[[#This Row],[Regione]],Table_0[Regione],Table_0[Totale])</f>
        <v>2524670</v>
      </c>
      <c r="L5843">
        <f>_xlfn.XLOOKUP(Comuni[[#This Row],[Regione]],Table_0[Regione],Table_0[Guariti])</f>
        <v>2482123</v>
      </c>
      <c r="M5843">
        <f>_xlfn.XLOOKUP(Comuni[[#This Row],[Regione]],Table_0[Regione],Table_0[Deceduti])</f>
        <v>12061</v>
      </c>
      <c r="N5843" s="1">
        <f>(Comuni[[#This Row],[Popolazione2011]]/Comuni[[#This Row],[Ammalati TOT]])*100</f>
        <v>0.14417725881006233</v>
      </c>
      <c r="O5843">
        <f>_xlfn.XLOOKUP(Comuni[[#This Row],[Regione]],Table_0[Regione],Table_0[TOT AREA])</f>
        <v>5834728</v>
      </c>
      <c r="P5843" s="1">
        <f>(Comuni[[#This Row],[Popolazione2011]]/Comuni[[#This Row],[Ammalati AREA]])*100</f>
        <v>6.2385084617483454E-2</v>
      </c>
    </row>
    <row r="5844" spans="1:16" x14ac:dyDescent="0.3">
      <c r="A5844" t="s">
        <v>5923</v>
      </c>
      <c r="B5844" t="s">
        <v>8034</v>
      </c>
      <c r="C5844" t="s">
        <v>5882</v>
      </c>
      <c r="D5844">
        <v>7085</v>
      </c>
      <c r="E5844" s="1">
        <f>(Comuni[[#This Row],[Popolazione2011]]/SUM(D:D))*100</f>
        <v>1.1923002010300599E-2</v>
      </c>
      <c r="F5844">
        <f t="shared" si="91"/>
        <v>5766810</v>
      </c>
      <c r="G5844" s="1">
        <f>(Comuni[[#This Row],[Popolazione2011]]/Comuni[[#This Row],[TOT POP REGIONE ]])*100</f>
        <v>0.12285821797492895</v>
      </c>
      <c r="H5844" t="str">
        <f>IF(Comuni[[#This Row],[Popolazione2011]]&gt;300000,"MAGGIORE","")</f>
        <v/>
      </c>
      <c r="I5844" t="str">
        <f>_xlfn.XLOOKUP(Comuni[[#This Row],[Regione]],Ripartizione_geografica[Regione],Ripartizione_geografica[Ripartizione geografica])</f>
        <v>Sud</v>
      </c>
      <c r="J5844">
        <f>_xlfn.XLOOKUP(Comuni[[#This Row],[Regione]],Ripartizione_geografica[Regione],Ripartizione_geografica[Codice Regione])</f>
        <v>15</v>
      </c>
      <c r="K5844">
        <f>_xlfn.XLOOKUP(Comuni[[#This Row],[Regione]],Table_0[Regione],Table_0[Totale])</f>
        <v>2524670</v>
      </c>
      <c r="L5844">
        <f>_xlfn.XLOOKUP(Comuni[[#This Row],[Regione]],Table_0[Regione],Table_0[Guariti])</f>
        <v>2482123</v>
      </c>
      <c r="M5844">
        <f>_xlfn.XLOOKUP(Comuni[[#This Row],[Regione]],Table_0[Regione],Table_0[Deceduti])</f>
        <v>12061</v>
      </c>
      <c r="N5844" s="1">
        <f>(Comuni[[#This Row],[Popolazione2011]]/Comuni[[#This Row],[Ammalati TOT]])*100</f>
        <v>0.28063073589815696</v>
      </c>
      <c r="O5844">
        <f>_xlfn.XLOOKUP(Comuni[[#This Row],[Regione]],Table_0[Regione],Table_0[TOT AREA])</f>
        <v>5834728</v>
      </c>
      <c r="P5844" s="1">
        <f>(Comuni[[#This Row],[Popolazione2011]]/Comuni[[#This Row],[Ammalati AREA]])*100</f>
        <v>0.12142811113045886</v>
      </c>
    </row>
    <row r="5845" spans="1:16" x14ac:dyDescent="0.3">
      <c r="A5845" t="s">
        <v>5924</v>
      </c>
      <c r="B5845" t="s">
        <v>8034</v>
      </c>
      <c r="C5845" t="s">
        <v>5882</v>
      </c>
      <c r="D5845">
        <v>10559</v>
      </c>
      <c r="E5845" s="1">
        <f>(Comuni[[#This Row],[Popolazione2011]]/SUM(D:D))*100</f>
        <v>1.7769227696085254E-2</v>
      </c>
      <c r="F5845">
        <f t="shared" si="91"/>
        <v>5766810</v>
      </c>
      <c r="G5845" s="1">
        <f>(Comuni[[#This Row],[Popolazione2011]]/Comuni[[#This Row],[TOT POP REGIONE ]])*100</f>
        <v>0.1830994952148588</v>
      </c>
      <c r="H5845" t="str">
        <f>IF(Comuni[[#This Row],[Popolazione2011]]&gt;300000,"MAGGIORE","")</f>
        <v/>
      </c>
      <c r="I5845" t="str">
        <f>_xlfn.XLOOKUP(Comuni[[#This Row],[Regione]],Ripartizione_geografica[Regione],Ripartizione_geografica[Ripartizione geografica])</f>
        <v>Sud</v>
      </c>
      <c r="J5845">
        <f>_xlfn.XLOOKUP(Comuni[[#This Row],[Regione]],Ripartizione_geografica[Regione],Ripartizione_geografica[Codice Regione])</f>
        <v>15</v>
      </c>
      <c r="K5845">
        <f>_xlfn.XLOOKUP(Comuni[[#This Row],[Regione]],Table_0[Regione],Table_0[Totale])</f>
        <v>2524670</v>
      </c>
      <c r="L5845">
        <f>_xlfn.XLOOKUP(Comuni[[#This Row],[Regione]],Table_0[Regione],Table_0[Guariti])</f>
        <v>2482123</v>
      </c>
      <c r="M5845">
        <f>_xlfn.XLOOKUP(Comuni[[#This Row],[Regione]],Table_0[Regione],Table_0[Deceduti])</f>
        <v>12061</v>
      </c>
      <c r="N5845" s="1">
        <f>(Comuni[[#This Row],[Popolazione2011]]/Comuni[[#This Row],[Ammalati TOT]])*100</f>
        <v>0.41823287796028785</v>
      </c>
      <c r="O5845">
        <f>_xlfn.XLOOKUP(Comuni[[#This Row],[Regione]],Table_0[Regione],Table_0[TOT AREA])</f>
        <v>5834728</v>
      </c>
      <c r="P5845" s="1">
        <f>(Comuni[[#This Row],[Popolazione2011]]/Comuni[[#This Row],[Ammalati AREA]])*100</f>
        <v>0.18096816166923291</v>
      </c>
    </row>
    <row r="5846" spans="1:16" x14ac:dyDescent="0.3">
      <c r="A5846" t="s">
        <v>5925</v>
      </c>
      <c r="B5846" t="s">
        <v>8034</v>
      </c>
      <c r="C5846" t="s">
        <v>5882</v>
      </c>
      <c r="D5846">
        <v>715</v>
      </c>
      <c r="E5846" s="1">
        <f>(Comuni[[#This Row],[Popolazione2011]]/SUM(D:D))*100</f>
        <v>1.2032387349844641E-3</v>
      </c>
      <c r="F5846">
        <f t="shared" si="91"/>
        <v>5766810</v>
      </c>
      <c r="G5846" s="1">
        <f>(Comuni[[#This Row],[Popolazione2011]]/Comuni[[#This Row],[TOT POP REGIONE ]])*100</f>
        <v>1.2398535758937783E-2</v>
      </c>
      <c r="H5846" t="str">
        <f>IF(Comuni[[#This Row],[Popolazione2011]]&gt;300000,"MAGGIORE","")</f>
        <v/>
      </c>
      <c r="I5846" t="str">
        <f>_xlfn.XLOOKUP(Comuni[[#This Row],[Regione]],Ripartizione_geografica[Regione],Ripartizione_geografica[Ripartizione geografica])</f>
        <v>Sud</v>
      </c>
      <c r="J5846">
        <f>_xlfn.XLOOKUP(Comuni[[#This Row],[Regione]],Ripartizione_geografica[Regione],Ripartizione_geografica[Codice Regione])</f>
        <v>15</v>
      </c>
      <c r="K5846">
        <f>_xlfn.XLOOKUP(Comuni[[#This Row],[Regione]],Table_0[Regione],Table_0[Totale])</f>
        <v>2524670</v>
      </c>
      <c r="L5846">
        <f>_xlfn.XLOOKUP(Comuni[[#This Row],[Regione]],Table_0[Regione],Table_0[Guariti])</f>
        <v>2482123</v>
      </c>
      <c r="M5846">
        <f>_xlfn.XLOOKUP(Comuni[[#This Row],[Regione]],Table_0[Regione],Table_0[Deceduti])</f>
        <v>12061</v>
      </c>
      <c r="N5846" s="1">
        <f>(Comuni[[#This Row],[Popolazione2011]]/Comuni[[#This Row],[Ammalati TOT]])*100</f>
        <v>2.8320532980547954E-2</v>
      </c>
      <c r="O5846">
        <f>_xlfn.XLOOKUP(Comuni[[#This Row],[Regione]],Table_0[Regione],Table_0[TOT AREA])</f>
        <v>5834728</v>
      </c>
      <c r="P5846" s="1">
        <f>(Comuni[[#This Row],[Popolazione2011]]/Comuni[[#This Row],[Ammalati AREA]])*100</f>
        <v>1.2254213049862822E-2</v>
      </c>
    </row>
    <row r="5847" spans="1:16" x14ac:dyDescent="0.3">
      <c r="A5847" t="s">
        <v>5926</v>
      </c>
      <c r="B5847" t="s">
        <v>8034</v>
      </c>
      <c r="C5847" t="s">
        <v>5882</v>
      </c>
      <c r="D5847">
        <v>1157</v>
      </c>
      <c r="E5847" s="1">
        <f>(Comuni[[#This Row],[Popolazione2011]]/SUM(D:D))*100</f>
        <v>1.9470590438839508E-3</v>
      </c>
      <c r="F5847">
        <f t="shared" si="91"/>
        <v>5766810</v>
      </c>
      <c r="G5847" s="1">
        <f>(Comuni[[#This Row],[Popolazione2011]]/Comuni[[#This Row],[TOT POP REGIONE ]])*100</f>
        <v>2.0063085137190233E-2</v>
      </c>
      <c r="H5847" t="str">
        <f>IF(Comuni[[#This Row],[Popolazione2011]]&gt;300000,"MAGGIORE","")</f>
        <v/>
      </c>
      <c r="I5847" t="str">
        <f>_xlfn.XLOOKUP(Comuni[[#This Row],[Regione]],Ripartizione_geografica[Regione],Ripartizione_geografica[Ripartizione geografica])</f>
        <v>Sud</v>
      </c>
      <c r="J5847">
        <f>_xlfn.XLOOKUP(Comuni[[#This Row],[Regione]],Ripartizione_geografica[Regione],Ripartizione_geografica[Codice Regione])</f>
        <v>15</v>
      </c>
      <c r="K5847">
        <f>_xlfn.XLOOKUP(Comuni[[#This Row],[Regione]],Table_0[Regione],Table_0[Totale])</f>
        <v>2524670</v>
      </c>
      <c r="L5847">
        <f>_xlfn.XLOOKUP(Comuni[[#This Row],[Regione]],Table_0[Regione],Table_0[Guariti])</f>
        <v>2482123</v>
      </c>
      <c r="M5847">
        <f>_xlfn.XLOOKUP(Comuni[[#This Row],[Regione]],Table_0[Regione],Table_0[Deceduti])</f>
        <v>12061</v>
      </c>
      <c r="N5847" s="1">
        <f>(Comuni[[#This Row],[Popolazione2011]]/Comuni[[#This Row],[Ammalati TOT]])*100</f>
        <v>4.5827771550341234E-2</v>
      </c>
      <c r="O5847">
        <f>_xlfn.XLOOKUP(Comuni[[#This Row],[Regione]],Table_0[Regione],Table_0[TOT AREA])</f>
        <v>5834728</v>
      </c>
      <c r="P5847" s="1">
        <f>(Comuni[[#This Row],[Popolazione2011]]/Comuni[[#This Row],[Ammalati AREA]])*100</f>
        <v>1.9829544753414384E-2</v>
      </c>
    </row>
    <row r="5848" spans="1:16" x14ac:dyDescent="0.3">
      <c r="A5848" t="s">
        <v>5927</v>
      </c>
      <c r="B5848" t="s">
        <v>8034</v>
      </c>
      <c r="C5848" t="s">
        <v>5882</v>
      </c>
      <c r="D5848">
        <v>14539</v>
      </c>
      <c r="E5848" s="1">
        <f>(Comuni[[#This Row],[Popolazione2011]]/SUM(D:D))*100</f>
        <v>2.4466976178935836E-2</v>
      </c>
      <c r="F5848">
        <f t="shared" si="91"/>
        <v>5766810</v>
      </c>
      <c r="G5848" s="1">
        <f>(Comuni[[#This Row],[Popolazione2011]]/Comuni[[#This Row],[TOT POP REGIONE ]])*100</f>
        <v>0.252115120838037</v>
      </c>
      <c r="H5848" t="str">
        <f>IF(Comuni[[#This Row],[Popolazione2011]]&gt;300000,"MAGGIORE","")</f>
        <v/>
      </c>
      <c r="I5848" t="str">
        <f>_xlfn.XLOOKUP(Comuni[[#This Row],[Regione]],Ripartizione_geografica[Regione],Ripartizione_geografica[Ripartizione geografica])</f>
        <v>Sud</v>
      </c>
      <c r="J5848">
        <f>_xlfn.XLOOKUP(Comuni[[#This Row],[Regione]],Ripartizione_geografica[Regione],Ripartizione_geografica[Codice Regione])</f>
        <v>15</v>
      </c>
      <c r="K5848">
        <f>_xlfn.XLOOKUP(Comuni[[#This Row],[Regione]],Table_0[Regione],Table_0[Totale])</f>
        <v>2524670</v>
      </c>
      <c r="L5848">
        <f>_xlfn.XLOOKUP(Comuni[[#This Row],[Regione]],Table_0[Regione],Table_0[Guariti])</f>
        <v>2482123</v>
      </c>
      <c r="M5848">
        <f>_xlfn.XLOOKUP(Comuni[[#This Row],[Regione]],Table_0[Regione],Table_0[Deceduti])</f>
        <v>12061</v>
      </c>
      <c r="N5848" s="1">
        <f>(Comuni[[#This Row],[Popolazione2011]]/Comuni[[#This Row],[Ammalati TOT]])*100</f>
        <v>0.5758772433624989</v>
      </c>
      <c r="O5848">
        <f>_xlfn.XLOOKUP(Comuni[[#This Row],[Regione]],Table_0[Regione],Table_0[TOT AREA])</f>
        <v>5834728</v>
      </c>
      <c r="P5848" s="1">
        <f>(Comuni[[#This Row],[Popolazione2011]]/Comuni[[#This Row],[Ammalati AREA]])*100</f>
        <v>0.24918042452021757</v>
      </c>
    </row>
    <row r="5849" spans="1:16" x14ac:dyDescent="0.3">
      <c r="A5849" t="s">
        <v>5928</v>
      </c>
      <c r="B5849" t="s">
        <v>8034</v>
      </c>
      <c r="C5849" t="s">
        <v>5882</v>
      </c>
      <c r="D5849">
        <v>10558</v>
      </c>
      <c r="E5849" s="1">
        <f>(Comuni[[#This Row],[Popolazione2011]]/SUM(D:D))*100</f>
        <v>1.7767544844707654E-2</v>
      </c>
      <c r="F5849">
        <f t="shared" si="91"/>
        <v>5766810</v>
      </c>
      <c r="G5849" s="1">
        <f>(Comuni[[#This Row],[Popolazione2011]]/Comuni[[#This Row],[TOT POP REGIONE ]])*100</f>
        <v>0.18308215460540578</v>
      </c>
      <c r="H5849" t="str">
        <f>IF(Comuni[[#This Row],[Popolazione2011]]&gt;300000,"MAGGIORE","")</f>
        <v/>
      </c>
      <c r="I5849" t="str">
        <f>_xlfn.XLOOKUP(Comuni[[#This Row],[Regione]],Ripartizione_geografica[Regione],Ripartizione_geografica[Ripartizione geografica])</f>
        <v>Sud</v>
      </c>
      <c r="J5849">
        <f>_xlfn.XLOOKUP(Comuni[[#This Row],[Regione]],Ripartizione_geografica[Regione],Ripartizione_geografica[Codice Regione])</f>
        <v>15</v>
      </c>
      <c r="K5849">
        <f>_xlfn.XLOOKUP(Comuni[[#This Row],[Regione]],Table_0[Regione],Table_0[Totale])</f>
        <v>2524670</v>
      </c>
      <c r="L5849">
        <f>_xlfn.XLOOKUP(Comuni[[#This Row],[Regione]],Table_0[Regione],Table_0[Guariti])</f>
        <v>2482123</v>
      </c>
      <c r="M5849">
        <f>_xlfn.XLOOKUP(Comuni[[#This Row],[Regione]],Table_0[Regione],Table_0[Deceduti])</f>
        <v>12061</v>
      </c>
      <c r="N5849" s="1">
        <f>(Comuni[[#This Row],[Popolazione2011]]/Comuni[[#This Row],[Ammalati TOT]])*100</f>
        <v>0.41819326882325214</v>
      </c>
      <c r="O5849">
        <f>_xlfn.XLOOKUP(Comuni[[#This Row],[Regione]],Table_0[Regione],Table_0[TOT AREA])</f>
        <v>5834728</v>
      </c>
      <c r="P5849" s="1">
        <f>(Comuni[[#This Row],[Popolazione2011]]/Comuni[[#This Row],[Ammalati AREA]])*100</f>
        <v>0.18095102290972262</v>
      </c>
    </row>
    <row r="5850" spans="1:16" x14ac:dyDescent="0.3">
      <c r="A5850" t="s">
        <v>5929</v>
      </c>
      <c r="B5850" t="s">
        <v>8034</v>
      </c>
      <c r="C5850" t="s">
        <v>5882</v>
      </c>
      <c r="D5850">
        <v>39409</v>
      </c>
      <c r="E5850" s="1">
        <f>(Comuni[[#This Row],[Popolazione2011]]/SUM(D:D))*100</f>
        <v>6.6319489939863974E-2</v>
      </c>
      <c r="F5850">
        <f t="shared" si="91"/>
        <v>5766810</v>
      </c>
      <c r="G5850" s="1">
        <f>(Comuni[[#This Row],[Popolazione2011]]/Comuni[[#This Row],[TOT POP REGIONE ]])*100</f>
        <v>0.68337607793563515</v>
      </c>
      <c r="H5850" t="str">
        <f>IF(Comuni[[#This Row],[Popolazione2011]]&gt;300000,"MAGGIORE","")</f>
        <v/>
      </c>
      <c r="I5850" t="str">
        <f>_xlfn.XLOOKUP(Comuni[[#This Row],[Regione]],Ripartizione_geografica[Regione],Ripartizione_geografica[Ripartizione geografica])</f>
        <v>Sud</v>
      </c>
      <c r="J5850">
        <f>_xlfn.XLOOKUP(Comuni[[#This Row],[Regione]],Ripartizione_geografica[Regione],Ripartizione_geografica[Codice Regione])</f>
        <v>15</v>
      </c>
      <c r="K5850">
        <f>_xlfn.XLOOKUP(Comuni[[#This Row],[Regione]],Table_0[Regione],Table_0[Totale])</f>
        <v>2524670</v>
      </c>
      <c r="L5850">
        <f>_xlfn.XLOOKUP(Comuni[[#This Row],[Regione]],Table_0[Regione],Table_0[Guariti])</f>
        <v>2482123</v>
      </c>
      <c r="M5850">
        <f>_xlfn.XLOOKUP(Comuni[[#This Row],[Regione]],Table_0[Regione],Table_0[Deceduti])</f>
        <v>12061</v>
      </c>
      <c r="N5850" s="1">
        <f>(Comuni[[#This Row],[Popolazione2011]]/Comuni[[#This Row],[Ammalati TOT]])*100</f>
        <v>1.5609564814411387</v>
      </c>
      <c r="O5850">
        <f>_xlfn.XLOOKUP(Comuni[[#This Row],[Regione]],Table_0[Regione],Table_0[TOT AREA])</f>
        <v>5834728</v>
      </c>
      <c r="P5850" s="1">
        <f>(Comuni[[#This Row],[Popolazione2011]]/Comuni[[#This Row],[Ammalati AREA]])*100</f>
        <v>0.67542137354132015</v>
      </c>
    </row>
    <row r="5851" spans="1:16" x14ac:dyDescent="0.3">
      <c r="A5851" t="s">
        <v>5930</v>
      </c>
      <c r="B5851" t="s">
        <v>8034</v>
      </c>
      <c r="C5851" t="s">
        <v>5882</v>
      </c>
      <c r="D5851">
        <v>40297</v>
      </c>
      <c r="E5851" s="1">
        <f>(Comuni[[#This Row],[Popolazione2011]]/SUM(D:D))*100</f>
        <v>6.781386196317335E-2</v>
      </c>
      <c r="F5851">
        <f t="shared" si="91"/>
        <v>5766810</v>
      </c>
      <c r="G5851" s="1">
        <f>(Comuni[[#This Row],[Popolazione2011]]/Comuni[[#This Row],[TOT POP REGIONE ]])*100</f>
        <v>0.69877453912995224</v>
      </c>
      <c r="H5851" t="str">
        <f>IF(Comuni[[#This Row],[Popolazione2011]]&gt;300000,"MAGGIORE","")</f>
        <v/>
      </c>
      <c r="I5851" t="str">
        <f>_xlfn.XLOOKUP(Comuni[[#This Row],[Regione]],Ripartizione_geografica[Regione],Ripartizione_geografica[Ripartizione geografica])</f>
        <v>Sud</v>
      </c>
      <c r="J5851">
        <f>_xlfn.XLOOKUP(Comuni[[#This Row],[Regione]],Ripartizione_geografica[Regione],Ripartizione_geografica[Codice Regione])</f>
        <v>15</v>
      </c>
      <c r="K5851">
        <f>_xlfn.XLOOKUP(Comuni[[#This Row],[Regione]],Table_0[Regione],Table_0[Totale])</f>
        <v>2524670</v>
      </c>
      <c r="L5851">
        <f>_xlfn.XLOOKUP(Comuni[[#This Row],[Regione]],Table_0[Regione],Table_0[Guariti])</f>
        <v>2482123</v>
      </c>
      <c r="M5851">
        <f>_xlfn.XLOOKUP(Comuni[[#This Row],[Regione]],Table_0[Regione],Table_0[Deceduti])</f>
        <v>12061</v>
      </c>
      <c r="N5851" s="1">
        <f>(Comuni[[#This Row],[Popolazione2011]]/Comuni[[#This Row],[Ammalati TOT]])*100</f>
        <v>1.5961293951288684</v>
      </c>
      <c r="O5851">
        <f>_xlfn.XLOOKUP(Comuni[[#This Row],[Regione]],Table_0[Regione],Table_0[TOT AREA])</f>
        <v>5834728</v>
      </c>
      <c r="P5851" s="1">
        <f>(Comuni[[#This Row],[Popolazione2011]]/Comuni[[#This Row],[Ammalati AREA]])*100</f>
        <v>0.69064059198646444</v>
      </c>
    </row>
    <row r="5852" spans="1:16" x14ac:dyDescent="0.3">
      <c r="A5852" t="s">
        <v>5931</v>
      </c>
      <c r="B5852" t="s">
        <v>8034</v>
      </c>
      <c r="C5852" t="s">
        <v>5882</v>
      </c>
      <c r="D5852">
        <v>2345</v>
      </c>
      <c r="E5852" s="1">
        <f>(Comuni[[#This Row],[Popolazione2011]]/SUM(D:D))*100</f>
        <v>3.9462864804735215E-3</v>
      </c>
      <c r="F5852">
        <f t="shared" si="91"/>
        <v>5766810</v>
      </c>
      <c r="G5852" s="1">
        <f>(Comuni[[#This Row],[Popolazione2011]]/Comuni[[#This Row],[TOT POP REGIONE ]])*100</f>
        <v>4.0663729167425319E-2</v>
      </c>
      <c r="H5852" t="str">
        <f>IF(Comuni[[#This Row],[Popolazione2011]]&gt;300000,"MAGGIORE","")</f>
        <v/>
      </c>
      <c r="I5852" t="str">
        <f>_xlfn.XLOOKUP(Comuni[[#This Row],[Regione]],Ripartizione_geografica[Regione],Ripartizione_geografica[Ripartizione geografica])</f>
        <v>Sud</v>
      </c>
      <c r="J5852">
        <f>_xlfn.XLOOKUP(Comuni[[#This Row],[Regione]],Ripartizione_geografica[Regione],Ripartizione_geografica[Codice Regione])</f>
        <v>15</v>
      </c>
      <c r="K5852">
        <f>_xlfn.XLOOKUP(Comuni[[#This Row],[Regione]],Table_0[Regione],Table_0[Totale])</f>
        <v>2524670</v>
      </c>
      <c r="L5852">
        <f>_xlfn.XLOOKUP(Comuni[[#This Row],[Regione]],Table_0[Regione],Table_0[Guariti])</f>
        <v>2482123</v>
      </c>
      <c r="M5852">
        <f>_xlfn.XLOOKUP(Comuni[[#This Row],[Regione]],Table_0[Regione],Table_0[Deceduti])</f>
        <v>12061</v>
      </c>
      <c r="N5852" s="1">
        <f>(Comuni[[#This Row],[Popolazione2011]]/Comuni[[#This Row],[Ammalati TOT]])*100</f>
        <v>9.2883426348790141E-2</v>
      </c>
      <c r="O5852">
        <f>_xlfn.XLOOKUP(Comuni[[#This Row],[Regione]],Table_0[Regione],Table_0[TOT AREA])</f>
        <v>5834728</v>
      </c>
      <c r="P5852" s="1">
        <f>(Comuni[[#This Row],[Popolazione2011]]/Comuni[[#This Row],[Ammalati AREA]])*100</f>
        <v>4.019039105164799E-2</v>
      </c>
    </row>
    <row r="5853" spans="1:16" x14ac:dyDescent="0.3">
      <c r="A5853" t="s">
        <v>5932</v>
      </c>
      <c r="B5853" t="s">
        <v>8034</v>
      </c>
      <c r="C5853" t="s">
        <v>5882</v>
      </c>
      <c r="D5853">
        <v>3258</v>
      </c>
      <c r="E5853" s="1">
        <f>(Comuni[[#This Row],[Popolazione2011]]/SUM(D:D))*100</f>
        <v>5.4827297882229144E-3</v>
      </c>
      <c r="F5853">
        <f t="shared" si="91"/>
        <v>5766810</v>
      </c>
      <c r="G5853" s="1">
        <f>(Comuni[[#This Row],[Popolazione2011]]/Comuni[[#This Row],[TOT POP REGIONE ]])*100</f>
        <v>5.6495705598068956E-2</v>
      </c>
      <c r="H5853" t="str">
        <f>IF(Comuni[[#This Row],[Popolazione2011]]&gt;300000,"MAGGIORE","")</f>
        <v/>
      </c>
      <c r="I5853" t="str">
        <f>_xlfn.XLOOKUP(Comuni[[#This Row],[Regione]],Ripartizione_geografica[Regione],Ripartizione_geografica[Ripartizione geografica])</f>
        <v>Sud</v>
      </c>
      <c r="J5853">
        <f>_xlfn.XLOOKUP(Comuni[[#This Row],[Regione]],Ripartizione_geografica[Regione],Ripartizione_geografica[Codice Regione])</f>
        <v>15</v>
      </c>
      <c r="K5853">
        <f>_xlfn.XLOOKUP(Comuni[[#This Row],[Regione]],Table_0[Regione],Table_0[Totale])</f>
        <v>2524670</v>
      </c>
      <c r="L5853">
        <f>_xlfn.XLOOKUP(Comuni[[#This Row],[Regione]],Table_0[Regione],Table_0[Guariti])</f>
        <v>2482123</v>
      </c>
      <c r="M5853">
        <f>_xlfn.XLOOKUP(Comuni[[#This Row],[Regione]],Table_0[Regione],Table_0[Deceduti])</f>
        <v>12061</v>
      </c>
      <c r="N5853" s="1">
        <f>(Comuni[[#This Row],[Popolazione2011]]/Comuni[[#This Row],[Ammalati TOT]])*100</f>
        <v>0.12904656846241291</v>
      </c>
      <c r="O5853">
        <f>_xlfn.XLOOKUP(Comuni[[#This Row],[Regione]],Table_0[Regione],Table_0[TOT AREA])</f>
        <v>5834728</v>
      </c>
      <c r="P5853" s="1">
        <f>(Comuni[[#This Row],[Popolazione2011]]/Comuni[[#This Row],[Ammalati AREA]])*100</f>
        <v>5.5838078484549754E-2</v>
      </c>
    </row>
    <row r="5854" spans="1:16" x14ac:dyDescent="0.3">
      <c r="A5854" t="s">
        <v>5933</v>
      </c>
      <c r="B5854" t="s">
        <v>8034</v>
      </c>
      <c r="C5854" t="s">
        <v>5882</v>
      </c>
      <c r="D5854">
        <v>27070</v>
      </c>
      <c r="E5854" s="1">
        <f>(Comuni[[#This Row],[Popolazione2011]]/SUM(D:D))*100</f>
        <v>4.5554786791649572E-2</v>
      </c>
      <c r="F5854">
        <f t="shared" si="91"/>
        <v>5766810</v>
      </c>
      <c r="G5854" s="1">
        <f>(Comuni[[#This Row],[Popolazione2011]]/Comuni[[#This Row],[TOT POP REGIONE ]])*100</f>
        <v>0.46941029789432981</v>
      </c>
      <c r="H5854" t="str">
        <f>IF(Comuni[[#This Row],[Popolazione2011]]&gt;300000,"MAGGIORE","")</f>
        <v/>
      </c>
      <c r="I5854" t="str">
        <f>_xlfn.XLOOKUP(Comuni[[#This Row],[Regione]],Ripartizione_geografica[Regione],Ripartizione_geografica[Ripartizione geografica])</f>
        <v>Sud</v>
      </c>
      <c r="J5854">
        <f>_xlfn.XLOOKUP(Comuni[[#This Row],[Regione]],Ripartizione_geografica[Regione],Ripartizione_geografica[Codice Regione])</f>
        <v>15</v>
      </c>
      <c r="K5854">
        <f>_xlfn.XLOOKUP(Comuni[[#This Row],[Regione]],Table_0[Regione],Table_0[Totale])</f>
        <v>2524670</v>
      </c>
      <c r="L5854">
        <f>_xlfn.XLOOKUP(Comuni[[#This Row],[Regione]],Table_0[Regione],Table_0[Guariti])</f>
        <v>2482123</v>
      </c>
      <c r="M5854">
        <f>_xlfn.XLOOKUP(Comuni[[#This Row],[Regione]],Table_0[Regione],Table_0[Deceduti])</f>
        <v>12061</v>
      </c>
      <c r="N5854" s="1">
        <f>(Comuni[[#This Row],[Popolazione2011]]/Comuni[[#This Row],[Ammalati TOT]])*100</f>
        <v>1.072219339557249</v>
      </c>
      <c r="O5854">
        <f>_xlfn.XLOOKUP(Comuni[[#This Row],[Regione]],Table_0[Regione],Table_0[TOT AREA])</f>
        <v>5834728</v>
      </c>
      <c r="P5854" s="1">
        <f>(Comuni[[#This Row],[Popolazione2011]]/Comuni[[#This Row],[Ammalati AREA]])*100</f>
        <v>0.46394621994375745</v>
      </c>
    </row>
    <row r="5855" spans="1:16" x14ac:dyDescent="0.3">
      <c r="A5855" t="s">
        <v>5934</v>
      </c>
      <c r="B5855" t="s">
        <v>8034</v>
      </c>
      <c r="C5855" t="s">
        <v>5882</v>
      </c>
      <c r="D5855">
        <v>24796</v>
      </c>
      <c r="E5855" s="1">
        <f>(Comuni[[#This Row],[Popolazione2011]]/SUM(D:D))*100</f>
        <v>4.1727982758985697E-2</v>
      </c>
      <c r="F5855">
        <f t="shared" si="91"/>
        <v>5766810</v>
      </c>
      <c r="G5855" s="1">
        <f>(Comuni[[#This Row],[Popolazione2011]]/Comuni[[#This Row],[TOT POP REGIONE ]])*100</f>
        <v>0.42997775199807176</v>
      </c>
      <c r="H5855" t="str">
        <f>IF(Comuni[[#This Row],[Popolazione2011]]&gt;300000,"MAGGIORE","")</f>
        <v/>
      </c>
      <c r="I5855" t="str">
        <f>_xlfn.XLOOKUP(Comuni[[#This Row],[Regione]],Ripartizione_geografica[Regione],Ripartizione_geografica[Ripartizione geografica])</f>
        <v>Sud</v>
      </c>
      <c r="J5855">
        <f>_xlfn.XLOOKUP(Comuni[[#This Row],[Regione]],Ripartizione_geografica[Regione],Ripartizione_geografica[Codice Regione])</f>
        <v>15</v>
      </c>
      <c r="K5855">
        <f>_xlfn.XLOOKUP(Comuni[[#This Row],[Regione]],Table_0[Regione],Table_0[Totale])</f>
        <v>2524670</v>
      </c>
      <c r="L5855">
        <f>_xlfn.XLOOKUP(Comuni[[#This Row],[Regione]],Table_0[Regione],Table_0[Guariti])</f>
        <v>2482123</v>
      </c>
      <c r="M5855">
        <f>_xlfn.XLOOKUP(Comuni[[#This Row],[Regione]],Table_0[Regione],Table_0[Deceduti])</f>
        <v>12061</v>
      </c>
      <c r="N5855" s="1">
        <f>(Comuni[[#This Row],[Popolazione2011]]/Comuni[[#This Row],[Ammalati TOT]])*100</f>
        <v>0.98214816193799592</v>
      </c>
      <c r="O5855">
        <f>_xlfn.XLOOKUP(Comuni[[#This Row],[Regione]],Table_0[Regione],Table_0[TOT AREA])</f>
        <v>5834728</v>
      </c>
      <c r="P5855" s="1">
        <f>(Comuni[[#This Row],[Popolazione2011]]/Comuni[[#This Row],[Ammalati AREA]])*100</f>
        <v>0.42497268081734052</v>
      </c>
    </row>
    <row r="5856" spans="1:16" x14ac:dyDescent="0.3">
      <c r="A5856" t="s">
        <v>5935</v>
      </c>
      <c r="B5856" t="s">
        <v>8034</v>
      </c>
      <c r="C5856" t="s">
        <v>5882</v>
      </c>
      <c r="D5856">
        <v>11012</v>
      </c>
      <c r="E5856" s="1">
        <f>(Comuni[[#This Row],[Popolazione2011]]/SUM(D:D))*100</f>
        <v>1.8531559370138347E-2</v>
      </c>
      <c r="F5856">
        <f t="shared" si="91"/>
        <v>5766810</v>
      </c>
      <c r="G5856" s="1">
        <f>(Comuni[[#This Row],[Popolazione2011]]/Comuni[[#This Row],[TOT POP REGIONE ]])*100</f>
        <v>0.19095479129709492</v>
      </c>
      <c r="H5856" t="str">
        <f>IF(Comuni[[#This Row],[Popolazione2011]]&gt;300000,"MAGGIORE","")</f>
        <v/>
      </c>
      <c r="I5856" t="str">
        <f>_xlfn.XLOOKUP(Comuni[[#This Row],[Regione]],Ripartizione_geografica[Regione],Ripartizione_geografica[Ripartizione geografica])</f>
        <v>Sud</v>
      </c>
      <c r="J5856">
        <f>_xlfn.XLOOKUP(Comuni[[#This Row],[Regione]],Ripartizione_geografica[Regione],Ripartizione_geografica[Codice Regione])</f>
        <v>15</v>
      </c>
      <c r="K5856">
        <f>_xlfn.XLOOKUP(Comuni[[#This Row],[Regione]],Table_0[Regione],Table_0[Totale])</f>
        <v>2524670</v>
      </c>
      <c r="L5856">
        <f>_xlfn.XLOOKUP(Comuni[[#This Row],[Regione]],Table_0[Regione],Table_0[Guariti])</f>
        <v>2482123</v>
      </c>
      <c r="M5856">
        <f>_xlfn.XLOOKUP(Comuni[[#This Row],[Regione]],Table_0[Regione],Table_0[Deceduti])</f>
        <v>12061</v>
      </c>
      <c r="N5856" s="1">
        <f>(Comuni[[#This Row],[Popolazione2011]]/Comuni[[#This Row],[Ammalati TOT]])*100</f>
        <v>0.43617581703747421</v>
      </c>
      <c r="O5856">
        <f>_xlfn.XLOOKUP(Comuni[[#This Row],[Regione]],Table_0[Regione],Table_0[TOT AREA])</f>
        <v>5834728</v>
      </c>
      <c r="P5856" s="1">
        <f>(Comuni[[#This Row],[Popolazione2011]]/Comuni[[#This Row],[Ammalati AREA]])*100</f>
        <v>0.18873201972739773</v>
      </c>
    </row>
    <row r="5857" spans="1:16" x14ac:dyDescent="0.3">
      <c r="A5857" t="s">
        <v>5936</v>
      </c>
      <c r="B5857" t="s">
        <v>8034</v>
      </c>
      <c r="C5857" t="s">
        <v>5882</v>
      </c>
      <c r="D5857">
        <v>2920</v>
      </c>
      <c r="E5857" s="1">
        <f>(Comuni[[#This Row],[Popolazione2011]]/SUM(D:D))*100</f>
        <v>4.9139260225938954E-3</v>
      </c>
      <c r="F5857">
        <f t="shared" si="91"/>
        <v>5766810</v>
      </c>
      <c r="G5857" s="1">
        <f>(Comuni[[#This Row],[Popolazione2011]]/Comuni[[#This Row],[TOT POP REGIONE ]])*100</f>
        <v>5.0634579602934722E-2</v>
      </c>
      <c r="H5857" t="str">
        <f>IF(Comuni[[#This Row],[Popolazione2011]]&gt;300000,"MAGGIORE","")</f>
        <v/>
      </c>
      <c r="I5857" t="str">
        <f>_xlfn.XLOOKUP(Comuni[[#This Row],[Regione]],Ripartizione_geografica[Regione],Ripartizione_geografica[Ripartizione geografica])</f>
        <v>Sud</v>
      </c>
      <c r="J5857">
        <f>_xlfn.XLOOKUP(Comuni[[#This Row],[Regione]],Ripartizione_geografica[Regione],Ripartizione_geografica[Codice Regione])</f>
        <v>15</v>
      </c>
      <c r="K5857">
        <f>_xlfn.XLOOKUP(Comuni[[#This Row],[Regione]],Table_0[Regione],Table_0[Totale])</f>
        <v>2524670</v>
      </c>
      <c r="L5857">
        <f>_xlfn.XLOOKUP(Comuni[[#This Row],[Regione]],Table_0[Regione],Table_0[Guariti])</f>
        <v>2482123</v>
      </c>
      <c r="M5857">
        <f>_xlfn.XLOOKUP(Comuni[[#This Row],[Regione]],Table_0[Regione],Table_0[Deceduti])</f>
        <v>12061</v>
      </c>
      <c r="N5857" s="1">
        <f>(Comuni[[#This Row],[Popolazione2011]]/Comuni[[#This Row],[Ammalati TOT]])*100</f>
        <v>0.1156586801443357</v>
      </c>
      <c r="O5857">
        <f>_xlfn.XLOOKUP(Comuni[[#This Row],[Regione]],Table_0[Regione],Table_0[TOT AREA])</f>
        <v>5834728</v>
      </c>
      <c r="P5857" s="1">
        <f>(Comuni[[#This Row],[Popolazione2011]]/Comuni[[#This Row],[Ammalati AREA]])*100</f>
        <v>5.0045177770069144E-2</v>
      </c>
    </row>
    <row r="5858" spans="1:16" x14ac:dyDescent="0.3">
      <c r="A5858" t="s">
        <v>5937</v>
      </c>
      <c r="B5858" t="s">
        <v>8034</v>
      </c>
      <c r="C5858" t="s">
        <v>5882</v>
      </c>
      <c r="D5858">
        <v>2382</v>
      </c>
      <c r="E5858" s="1">
        <f>(Comuni[[#This Row],[Popolazione2011]]/SUM(D:D))*100</f>
        <v>4.0085519814447457E-3</v>
      </c>
      <c r="F5858">
        <f t="shared" si="91"/>
        <v>5766810</v>
      </c>
      <c r="G5858" s="1">
        <f>(Comuni[[#This Row],[Popolazione2011]]/Comuni[[#This Row],[TOT POP REGIONE ]])*100</f>
        <v>4.1305331717188531E-2</v>
      </c>
      <c r="H5858" t="str">
        <f>IF(Comuni[[#This Row],[Popolazione2011]]&gt;300000,"MAGGIORE","")</f>
        <v/>
      </c>
      <c r="I5858" t="str">
        <f>_xlfn.XLOOKUP(Comuni[[#This Row],[Regione]],Ripartizione_geografica[Regione],Ripartizione_geografica[Ripartizione geografica])</f>
        <v>Sud</v>
      </c>
      <c r="J5858">
        <f>_xlfn.XLOOKUP(Comuni[[#This Row],[Regione]],Ripartizione_geografica[Regione],Ripartizione_geografica[Codice Regione])</f>
        <v>15</v>
      </c>
      <c r="K5858">
        <f>_xlfn.XLOOKUP(Comuni[[#This Row],[Regione]],Table_0[Regione],Table_0[Totale])</f>
        <v>2524670</v>
      </c>
      <c r="L5858">
        <f>_xlfn.XLOOKUP(Comuni[[#This Row],[Regione]],Table_0[Regione],Table_0[Guariti])</f>
        <v>2482123</v>
      </c>
      <c r="M5858">
        <f>_xlfn.XLOOKUP(Comuni[[#This Row],[Regione]],Table_0[Regione],Table_0[Deceduti])</f>
        <v>12061</v>
      </c>
      <c r="N5858" s="1">
        <f>(Comuni[[#This Row],[Popolazione2011]]/Comuni[[#This Row],[Ammalati TOT]])*100</f>
        <v>9.4348964419112211E-2</v>
      </c>
      <c r="O5858">
        <f>_xlfn.XLOOKUP(Comuni[[#This Row],[Regione]],Table_0[Regione],Table_0[TOT AREA])</f>
        <v>5834728</v>
      </c>
      <c r="P5858" s="1">
        <f>(Comuni[[#This Row],[Popolazione2011]]/Comuni[[#This Row],[Ammalati AREA]])*100</f>
        <v>4.0824525153529002E-2</v>
      </c>
    </row>
    <row r="5859" spans="1:16" x14ac:dyDescent="0.3">
      <c r="A5859" t="s">
        <v>5938</v>
      </c>
      <c r="B5859" t="s">
        <v>8034</v>
      </c>
      <c r="C5859" t="s">
        <v>5882</v>
      </c>
      <c r="D5859">
        <v>11504</v>
      </c>
      <c r="E5859" s="1">
        <f>(Comuni[[#This Row],[Popolazione2011]]/SUM(D:D))*100</f>
        <v>1.9359522247917867E-2</v>
      </c>
      <c r="F5859">
        <f t="shared" si="91"/>
        <v>5766810</v>
      </c>
      <c r="G5859" s="1">
        <f>(Comuni[[#This Row],[Popolazione2011]]/Comuni[[#This Row],[TOT POP REGIONE ]])*100</f>
        <v>0.19948637114800039</v>
      </c>
      <c r="H5859" t="str">
        <f>IF(Comuni[[#This Row],[Popolazione2011]]&gt;300000,"MAGGIORE","")</f>
        <v/>
      </c>
      <c r="I5859" t="str">
        <f>_xlfn.XLOOKUP(Comuni[[#This Row],[Regione]],Ripartizione_geografica[Regione],Ripartizione_geografica[Ripartizione geografica])</f>
        <v>Sud</v>
      </c>
      <c r="J5859">
        <f>_xlfn.XLOOKUP(Comuni[[#This Row],[Regione]],Ripartizione_geografica[Regione],Ripartizione_geografica[Codice Regione])</f>
        <v>15</v>
      </c>
      <c r="K5859">
        <f>_xlfn.XLOOKUP(Comuni[[#This Row],[Regione]],Table_0[Regione],Table_0[Totale])</f>
        <v>2524670</v>
      </c>
      <c r="L5859">
        <f>_xlfn.XLOOKUP(Comuni[[#This Row],[Regione]],Table_0[Regione],Table_0[Guariti])</f>
        <v>2482123</v>
      </c>
      <c r="M5859">
        <f>_xlfn.XLOOKUP(Comuni[[#This Row],[Regione]],Table_0[Regione],Table_0[Deceduti])</f>
        <v>12061</v>
      </c>
      <c r="N5859" s="1">
        <f>(Comuni[[#This Row],[Popolazione2011]]/Comuni[[#This Row],[Ammalati TOT]])*100</f>
        <v>0.45566351245905407</v>
      </c>
      <c r="O5859">
        <f>_xlfn.XLOOKUP(Comuni[[#This Row],[Regione]],Table_0[Regione],Table_0[TOT AREA])</f>
        <v>5834728</v>
      </c>
      <c r="P5859" s="1">
        <f>(Comuni[[#This Row],[Popolazione2011]]/Comuni[[#This Row],[Ammalati AREA]])*100</f>
        <v>0.19716428940646419</v>
      </c>
    </row>
    <row r="5860" spans="1:16" x14ac:dyDescent="0.3">
      <c r="A5860" t="s">
        <v>5939</v>
      </c>
      <c r="B5860" t="s">
        <v>8034</v>
      </c>
      <c r="C5860" t="s">
        <v>5882</v>
      </c>
      <c r="D5860">
        <v>4657</v>
      </c>
      <c r="E5860" s="1">
        <f>(Comuni[[#This Row],[Popolazione2011]]/SUM(D:D))*100</f>
        <v>7.8370388654862219E-3</v>
      </c>
      <c r="F5860">
        <f t="shared" si="91"/>
        <v>5766810</v>
      </c>
      <c r="G5860" s="1">
        <f>(Comuni[[#This Row],[Popolazione2011]]/Comuni[[#This Row],[TOT POP REGIONE ]])*100</f>
        <v>8.0755218222899661E-2</v>
      </c>
      <c r="H5860" t="str">
        <f>IF(Comuni[[#This Row],[Popolazione2011]]&gt;300000,"MAGGIORE","")</f>
        <v/>
      </c>
      <c r="I5860" t="str">
        <f>_xlfn.XLOOKUP(Comuni[[#This Row],[Regione]],Ripartizione_geografica[Regione],Ripartizione_geografica[Ripartizione geografica])</f>
        <v>Sud</v>
      </c>
      <c r="J5860">
        <f>_xlfn.XLOOKUP(Comuni[[#This Row],[Regione]],Ripartizione_geografica[Regione],Ripartizione_geografica[Codice Regione])</f>
        <v>15</v>
      </c>
      <c r="K5860">
        <f>_xlfn.XLOOKUP(Comuni[[#This Row],[Regione]],Table_0[Regione],Table_0[Totale])</f>
        <v>2524670</v>
      </c>
      <c r="L5860">
        <f>_xlfn.XLOOKUP(Comuni[[#This Row],[Regione]],Table_0[Regione],Table_0[Guariti])</f>
        <v>2482123</v>
      </c>
      <c r="M5860">
        <f>_xlfn.XLOOKUP(Comuni[[#This Row],[Regione]],Table_0[Regione],Table_0[Deceduti])</f>
        <v>12061</v>
      </c>
      <c r="N5860" s="1">
        <f>(Comuni[[#This Row],[Popolazione2011]]/Comuni[[#This Row],[Ammalati TOT]])*100</f>
        <v>0.18445975117540114</v>
      </c>
      <c r="O5860">
        <f>_xlfn.XLOOKUP(Comuni[[#This Row],[Regione]],Table_0[Regione],Table_0[TOT AREA])</f>
        <v>5834728</v>
      </c>
      <c r="P5860" s="1">
        <f>(Comuni[[#This Row],[Popolazione2011]]/Comuni[[#This Row],[Ammalati AREA]])*100</f>
        <v>7.9815203039456162E-2</v>
      </c>
    </row>
    <row r="5861" spans="1:16" x14ac:dyDescent="0.3">
      <c r="A5861" t="s">
        <v>5940</v>
      </c>
      <c r="B5861" t="s">
        <v>8034</v>
      </c>
      <c r="C5861" t="s">
        <v>5882</v>
      </c>
      <c r="D5861">
        <v>3018</v>
      </c>
      <c r="E5861" s="1">
        <f>(Comuni[[#This Row],[Popolazione2011]]/SUM(D:D))*100</f>
        <v>5.0788454575987595E-3</v>
      </c>
      <c r="F5861">
        <f t="shared" si="91"/>
        <v>5766810</v>
      </c>
      <c r="G5861" s="1">
        <f>(Comuni[[#This Row],[Popolazione2011]]/Comuni[[#This Row],[TOT POP REGIONE ]])*100</f>
        <v>5.2333959329334594E-2</v>
      </c>
      <c r="H5861" t="str">
        <f>IF(Comuni[[#This Row],[Popolazione2011]]&gt;300000,"MAGGIORE","")</f>
        <v/>
      </c>
      <c r="I5861" t="str">
        <f>_xlfn.XLOOKUP(Comuni[[#This Row],[Regione]],Ripartizione_geografica[Regione],Ripartizione_geografica[Ripartizione geografica])</f>
        <v>Sud</v>
      </c>
      <c r="J5861">
        <f>_xlfn.XLOOKUP(Comuni[[#This Row],[Regione]],Ripartizione_geografica[Regione],Ripartizione_geografica[Codice Regione])</f>
        <v>15</v>
      </c>
      <c r="K5861">
        <f>_xlfn.XLOOKUP(Comuni[[#This Row],[Regione]],Table_0[Regione],Table_0[Totale])</f>
        <v>2524670</v>
      </c>
      <c r="L5861">
        <f>_xlfn.XLOOKUP(Comuni[[#This Row],[Regione]],Table_0[Regione],Table_0[Guariti])</f>
        <v>2482123</v>
      </c>
      <c r="M5861">
        <f>_xlfn.XLOOKUP(Comuni[[#This Row],[Regione]],Table_0[Regione],Table_0[Deceduti])</f>
        <v>12061</v>
      </c>
      <c r="N5861" s="1">
        <f>(Comuni[[#This Row],[Popolazione2011]]/Comuni[[#This Row],[Ammalati TOT]])*100</f>
        <v>0.11954037557383736</v>
      </c>
      <c r="O5861">
        <f>_xlfn.XLOOKUP(Comuni[[#This Row],[Regione]],Table_0[Regione],Table_0[TOT AREA])</f>
        <v>5834728</v>
      </c>
      <c r="P5861" s="1">
        <f>(Comuni[[#This Row],[Popolazione2011]]/Comuni[[#This Row],[Ammalati AREA]])*100</f>
        <v>5.1724776202078313E-2</v>
      </c>
    </row>
    <row r="5862" spans="1:16" x14ac:dyDescent="0.3">
      <c r="A5862" t="s">
        <v>5941</v>
      </c>
      <c r="B5862" t="s">
        <v>8034</v>
      </c>
      <c r="C5862" t="s">
        <v>5882</v>
      </c>
      <c r="D5862">
        <v>6230</v>
      </c>
      <c r="E5862" s="1">
        <f>(Comuni[[#This Row],[Popolazione2011]]/SUM(D:D))*100</f>
        <v>1.0484164082452044E-2</v>
      </c>
      <c r="F5862">
        <f t="shared" si="91"/>
        <v>5766810</v>
      </c>
      <c r="G5862" s="1">
        <f>(Comuni[[#This Row],[Popolazione2011]]/Comuni[[#This Row],[TOT POP REGIONE ]])*100</f>
        <v>0.10803199689256278</v>
      </c>
      <c r="H5862" t="str">
        <f>IF(Comuni[[#This Row],[Popolazione2011]]&gt;300000,"MAGGIORE","")</f>
        <v/>
      </c>
      <c r="I5862" t="str">
        <f>_xlfn.XLOOKUP(Comuni[[#This Row],[Regione]],Ripartizione_geografica[Regione],Ripartizione_geografica[Ripartizione geografica])</f>
        <v>Sud</v>
      </c>
      <c r="J5862">
        <f>_xlfn.XLOOKUP(Comuni[[#This Row],[Regione]],Ripartizione_geografica[Regione],Ripartizione_geografica[Codice Regione])</f>
        <v>15</v>
      </c>
      <c r="K5862">
        <f>_xlfn.XLOOKUP(Comuni[[#This Row],[Regione]],Table_0[Regione],Table_0[Totale])</f>
        <v>2524670</v>
      </c>
      <c r="L5862">
        <f>_xlfn.XLOOKUP(Comuni[[#This Row],[Regione]],Table_0[Regione],Table_0[Guariti])</f>
        <v>2482123</v>
      </c>
      <c r="M5862">
        <f>_xlfn.XLOOKUP(Comuni[[#This Row],[Regione]],Table_0[Regione],Table_0[Deceduti])</f>
        <v>12061</v>
      </c>
      <c r="N5862" s="1">
        <f>(Comuni[[#This Row],[Popolazione2011]]/Comuni[[#This Row],[Ammalati TOT]])*100</f>
        <v>0.24676492373260664</v>
      </c>
      <c r="O5862">
        <f>_xlfn.XLOOKUP(Comuni[[#This Row],[Regione]],Table_0[Regione],Table_0[TOT AREA])</f>
        <v>5834728</v>
      </c>
      <c r="P5862" s="1">
        <f>(Comuni[[#This Row],[Popolazione2011]]/Comuni[[#This Row],[Ammalati AREA]])*100</f>
        <v>0.10677447174915436</v>
      </c>
    </row>
    <row r="5863" spans="1:16" x14ac:dyDescent="0.3">
      <c r="A5863" t="s">
        <v>5942</v>
      </c>
      <c r="B5863" t="s">
        <v>8034</v>
      </c>
      <c r="C5863" t="s">
        <v>5882</v>
      </c>
      <c r="D5863">
        <v>1758</v>
      </c>
      <c r="E5863" s="1">
        <f>(Comuni[[#This Row],[Popolazione2011]]/SUM(D:D))*100</f>
        <v>2.9584527218219411E-3</v>
      </c>
      <c r="F5863">
        <f t="shared" si="91"/>
        <v>5766810</v>
      </c>
      <c r="G5863" s="1">
        <f>(Comuni[[#This Row],[Popolazione2011]]/Comuni[[#This Row],[TOT POP REGIONE ]])*100</f>
        <v>3.0484791418479196E-2</v>
      </c>
      <c r="H5863" t="str">
        <f>IF(Comuni[[#This Row],[Popolazione2011]]&gt;300000,"MAGGIORE","")</f>
        <v/>
      </c>
      <c r="I5863" t="str">
        <f>_xlfn.XLOOKUP(Comuni[[#This Row],[Regione]],Ripartizione_geografica[Regione],Ripartizione_geografica[Ripartizione geografica])</f>
        <v>Sud</v>
      </c>
      <c r="J5863">
        <f>_xlfn.XLOOKUP(Comuni[[#This Row],[Regione]],Ripartizione_geografica[Regione],Ripartizione_geografica[Codice Regione])</f>
        <v>15</v>
      </c>
      <c r="K5863">
        <f>_xlfn.XLOOKUP(Comuni[[#This Row],[Regione]],Table_0[Regione],Table_0[Totale])</f>
        <v>2524670</v>
      </c>
      <c r="L5863">
        <f>_xlfn.XLOOKUP(Comuni[[#This Row],[Regione]],Table_0[Regione],Table_0[Guariti])</f>
        <v>2482123</v>
      </c>
      <c r="M5863">
        <f>_xlfn.XLOOKUP(Comuni[[#This Row],[Regione]],Table_0[Regione],Table_0[Deceduti])</f>
        <v>12061</v>
      </c>
      <c r="N5863" s="1">
        <f>(Comuni[[#This Row],[Popolazione2011]]/Comuni[[#This Row],[Ammalati TOT]])*100</f>
        <v>6.9632862908815804E-2</v>
      </c>
      <c r="O5863">
        <f>_xlfn.XLOOKUP(Comuni[[#This Row],[Regione]],Table_0[Regione],Table_0[TOT AREA])</f>
        <v>5834728</v>
      </c>
      <c r="P5863" s="1">
        <f>(Comuni[[#This Row],[Popolazione2011]]/Comuni[[#This Row],[Ammalati AREA]])*100</f>
        <v>3.0129939219103272E-2</v>
      </c>
    </row>
    <row r="5864" spans="1:16" x14ac:dyDescent="0.3">
      <c r="A5864" t="s">
        <v>5943</v>
      </c>
      <c r="B5864" t="s">
        <v>8034</v>
      </c>
      <c r="C5864" t="s">
        <v>5882</v>
      </c>
      <c r="D5864">
        <v>7719</v>
      </c>
      <c r="E5864" s="1">
        <f>(Comuni[[#This Row],[Popolazione2011]]/SUM(D:D))*100</f>
        <v>1.298992978369941E-2</v>
      </c>
      <c r="F5864">
        <f t="shared" si="91"/>
        <v>5766810</v>
      </c>
      <c r="G5864" s="1">
        <f>(Comuni[[#This Row],[Popolazione2011]]/Comuni[[#This Row],[TOT POP REGIONE ]])*100</f>
        <v>0.13385216436816888</v>
      </c>
      <c r="H5864" t="str">
        <f>IF(Comuni[[#This Row],[Popolazione2011]]&gt;300000,"MAGGIORE","")</f>
        <v/>
      </c>
      <c r="I5864" t="str">
        <f>_xlfn.XLOOKUP(Comuni[[#This Row],[Regione]],Ripartizione_geografica[Regione],Ripartizione_geografica[Ripartizione geografica])</f>
        <v>Sud</v>
      </c>
      <c r="J5864">
        <f>_xlfn.XLOOKUP(Comuni[[#This Row],[Regione]],Ripartizione_geografica[Regione],Ripartizione_geografica[Codice Regione])</f>
        <v>15</v>
      </c>
      <c r="K5864">
        <f>_xlfn.XLOOKUP(Comuni[[#This Row],[Regione]],Table_0[Regione],Table_0[Totale])</f>
        <v>2524670</v>
      </c>
      <c r="L5864">
        <f>_xlfn.XLOOKUP(Comuni[[#This Row],[Regione]],Table_0[Regione],Table_0[Guariti])</f>
        <v>2482123</v>
      </c>
      <c r="M5864">
        <f>_xlfn.XLOOKUP(Comuni[[#This Row],[Regione]],Table_0[Regione],Table_0[Deceduti])</f>
        <v>12061</v>
      </c>
      <c r="N5864" s="1">
        <f>(Comuni[[#This Row],[Popolazione2011]]/Comuni[[#This Row],[Ammalati TOT]])*100</f>
        <v>0.30574292877881071</v>
      </c>
      <c r="O5864">
        <f>_xlfn.XLOOKUP(Comuni[[#This Row],[Regione]],Table_0[Regione],Table_0[TOT AREA])</f>
        <v>5834728</v>
      </c>
      <c r="P5864" s="1">
        <f>(Comuni[[#This Row],[Popolazione2011]]/Comuni[[#This Row],[Ammalati AREA]])*100</f>
        <v>0.13229408465998757</v>
      </c>
    </row>
    <row r="5865" spans="1:16" x14ac:dyDescent="0.3">
      <c r="A5865" t="s">
        <v>5944</v>
      </c>
      <c r="B5865" t="s">
        <v>8034</v>
      </c>
      <c r="C5865" t="s">
        <v>5882</v>
      </c>
      <c r="D5865">
        <v>1571</v>
      </c>
      <c r="E5865" s="1">
        <f>(Comuni[[#This Row],[Popolazione2011]]/SUM(D:D))*100</f>
        <v>2.6437595142106197E-3</v>
      </c>
      <c r="F5865">
        <f t="shared" si="91"/>
        <v>5766810</v>
      </c>
      <c r="G5865" s="1">
        <f>(Comuni[[#This Row],[Popolazione2011]]/Comuni[[#This Row],[TOT POP REGIONE ]])*100</f>
        <v>2.7242097450757008E-2</v>
      </c>
      <c r="H5865" t="str">
        <f>IF(Comuni[[#This Row],[Popolazione2011]]&gt;300000,"MAGGIORE","")</f>
        <v/>
      </c>
      <c r="I5865" t="str">
        <f>_xlfn.XLOOKUP(Comuni[[#This Row],[Regione]],Ripartizione_geografica[Regione],Ripartizione_geografica[Ripartizione geografica])</f>
        <v>Sud</v>
      </c>
      <c r="J5865">
        <f>_xlfn.XLOOKUP(Comuni[[#This Row],[Regione]],Ripartizione_geografica[Regione],Ripartizione_geografica[Codice Regione])</f>
        <v>15</v>
      </c>
      <c r="K5865">
        <f>_xlfn.XLOOKUP(Comuni[[#This Row],[Regione]],Table_0[Regione],Table_0[Totale])</f>
        <v>2524670</v>
      </c>
      <c r="L5865">
        <f>_xlfn.XLOOKUP(Comuni[[#This Row],[Regione]],Table_0[Regione],Table_0[Guariti])</f>
        <v>2482123</v>
      </c>
      <c r="M5865">
        <f>_xlfn.XLOOKUP(Comuni[[#This Row],[Regione]],Table_0[Regione],Table_0[Deceduti])</f>
        <v>12061</v>
      </c>
      <c r="N5865" s="1">
        <f>(Comuni[[#This Row],[Popolazione2011]]/Comuni[[#This Row],[Ammalati TOT]])*100</f>
        <v>6.222595428313403E-2</v>
      </c>
      <c r="O5865">
        <f>_xlfn.XLOOKUP(Comuni[[#This Row],[Regione]],Table_0[Regione],Table_0[TOT AREA])</f>
        <v>5834728</v>
      </c>
      <c r="P5865" s="1">
        <f>(Comuni[[#This Row],[Popolazione2011]]/Comuni[[#This Row],[Ammalati AREA]])*100</f>
        <v>2.6924991190677611E-2</v>
      </c>
    </row>
    <row r="5866" spans="1:16" x14ac:dyDescent="0.3">
      <c r="A5866" t="s">
        <v>5945</v>
      </c>
      <c r="B5866" t="s">
        <v>8034</v>
      </c>
      <c r="C5866" t="s">
        <v>5882</v>
      </c>
      <c r="D5866">
        <v>1615</v>
      </c>
      <c r="E5866" s="1">
        <f>(Comuni[[#This Row],[Popolazione2011]]/SUM(D:D))*100</f>
        <v>2.7178049748250483E-3</v>
      </c>
      <c r="F5866">
        <f t="shared" si="91"/>
        <v>5766810</v>
      </c>
      <c r="G5866" s="1">
        <f>(Comuni[[#This Row],[Popolazione2011]]/Comuni[[#This Row],[TOT POP REGIONE ]])*100</f>
        <v>2.8005084266691641E-2</v>
      </c>
      <c r="H5866" t="str">
        <f>IF(Comuni[[#This Row],[Popolazione2011]]&gt;300000,"MAGGIORE","")</f>
        <v/>
      </c>
      <c r="I5866" t="str">
        <f>_xlfn.XLOOKUP(Comuni[[#This Row],[Regione]],Ripartizione_geografica[Regione],Ripartizione_geografica[Ripartizione geografica])</f>
        <v>Sud</v>
      </c>
      <c r="J5866">
        <f>_xlfn.XLOOKUP(Comuni[[#This Row],[Regione]],Ripartizione_geografica[Regione],Ripartizione_geografica[Codice Regione])</f>
        <v>15</v>
      </c>
      <c r="K5866">
        <f>_xlfn.XLOOKUP(Comuni[[#This Row],[Regione]],Table_0[Regione],Table_0[Totale])</f>
        <v>2524670</v>
      </c>
      <c r="L5866">
        <f>_xlfn.XLOOKUP(Comuni[[#This Row],[Regione]],Table_0[Regione],Table_0[Guariti])</f>
        <v>2482123</v>
      </c>
      <c r="M5866">
        <f>_xlfn.XLOOKUP(Comuni[[#This Row],[Regione]],Table_0[Regione],Table_0[Deceduti])</f>
        <v>12061</v>
      </c>
      <c r="N5866" s="1">
        <f>(Comuni[[#This Row],[Popolazione2011]]/Comuni[[#This Row],[Ammalati TOT]])*100</f>
        <v>6.396875631270621E-2</v>
      </c>
      <c r="O5866">
        <f>_xlfn.XLOOKUP(Comuni[[#This Row],[Regione]],Table_0[Regione],Table_0[TOT AREA])</f>
        <v>5834728</v>
      </c>
      <c r="P5866" s="1">
        <f>(Comuni[[#This Row],[Popolazione2011]]/Comuni[[#This Row],[Ammalati AREA]])*100</f>
        <v>2.7679096609130704E-2</v>
      </c>
    </row>
    <row r="5867" spans="1:16" x14ac:dyDescent="0.3">
      <c r="A5867" t="s">
        <v>5946</v>
      </c>
      <c r="B5867" t="s">
        <v>8034</v>
      </c>
      <c r="C5867" t="s">
        <v>5882</v>
      </c>
      <c r="D5867">
        <v>1747</v>
      </c>
      <c r="E5867" s="1">
        <f>(Comuni[[#This Row],[Popolazione2011]]/SUM(D:D))*100</f>
        <v>2.9399413566683339E-3</v>
      </c>
      <c r="F5867">
        <f t="shared" si="91"/>
        <v>5766810</v>
      </c>
      <c r="G5867" s="1">
        <f>(Comuni[[#This Row],[Popolazione2011]]/Comuni[[#This Row],[TOT POP REGIONE ]])*100</f>
        <v>3.0294044714495535E-2</v>
      </c>
      <c r="H5867" t="str">
        <f>IF(Comuni[[#This Row],[Popolazione2011]]&gt;300000,"MAGGIORE","")</f>
        <v/>
      </c>
      <c r="I5867" t="str">
        <f>_xlfn.XLOOKUP(Comuni[[#This Row],[Regione]],Ripartizione_geografica[Regione],Ripartizione_geografica[Ripartizione geografica])</f>
        <v>Sud</v>
      </c>
      <c r="J5867">
        <f>_xlfn.XLOOKUP(Comuni[[#This Row],[Regione]],Ripartizione_geografica[Regione],Ripartizione_geografica[Codice Regione])</f>
        <v>15</v>
      </c>
      <c r="K5867">
        <f>_xlfn.XLOOKUP(Comuni[[#This Row],[Regione]],Table_0[Regione],Table_0[Totale])</f>
        <v>2524670</v>
      </c>
      <c r="L5867">
        <f>_xlfn.XLOOKUP(Comuni[[#This Row],[Regione]],Table_0[Regione],Table_0[Guariti])</f>
        <v>2482123</v>
      </c>
      <c r="M5867">
        <f>_xlfn.XLOOKUP(Comuni[[#This Row],[Regione]],Table_0[Regione],Table_0[Deceduti])</f>
        <v>12061</v>
      </c>
      <c r="N5867" s="1">
        <f>(Comuni[[#This Row],[Popolazione2011]]/Comuni[[#This Row],[Ammalati TOT]])*100</f>
        <v>6.9197162401422763E-2</v>
      </c>
      <c r="O5867">
        <f>_xlfn.XLOOKUP(Comuni[[#This Row],[Regione]],Table_0[Regione],Table_0[TOT AREA])</f>
        <v>5834728</v>
      </c>
      <c r="P5867" s="1">
        <f>(Comuni[[#This Row],[Popolazione2011]]/Comuni[[#This Row],[Ammalati AREA]])*100</f>
        <v>2.9941412864489998E-2</v>
      </c>
    </row>
    <row r="5868" spans="1:16" x14ac:dyDescent="0.3">
      <c r="A5868" t="s">
        <v>5947</v>
      </c>
      <c r="B5868" t="s">
        <v>8034</v>
      </c>
      <c r="C5868" t="s">
        <v>5882</v>
      </c>
      <c r="D5868">
        <v>1376</v>
      </c>
      <c r="E5868" s="1">
        <f>(Comuni[[#This Row],[Popolazione2011]]/SUM(D:D))*100</f>
        <v>2.315603495578493E-3</v>
      </c>
      <c r="F5868">
        <f t="shared" si="91"/>
        <v>5766810</v>
      </c>
      <c r="G5868" s="1">
        <f>(Comuni[[#This Row],[Popolazione2011]]/Comuni[[#This Row],[TOT POP REGIONE ]])*100</f>
        <v>2.3860678607410337E-2</v>
      </c>
      <c r="H5868" t="str">
        <f>IF(Comuni[[#This Row],[Popolazione2011]]&gt;300000,"MAGGIORE","")</f>
        <v/>
      </c>
      <c r="I5868" t="str">
        <f>_xlfn.XLOOKUP(Comuni[[#This Row],[Regione]],Ripartizione_geografica[Regione],Ripartizione_geografica[Ripartizione geografica])</f>
        <v>Sud</v>
      </c>
      <c r="J5868">
        <f>_xlfn.XLOOKUP(Comuni[[#This Row],[Regione]],Ripartizione_geografica[Regione],Ripartizione_geografica[Codice Regione])</f>
        <v>15</v>
      </c>
      <c r="K5868">
        <f>_xlfn.XLOOKUP(Comuni[[#This Row],[Regione]],Table_0[Regione],Table_0[Totale])</f>
        <v>2524670</v>
      </c>
      <c r="L5868">
        <f>_xlfn.XLOOKUP(Comuni[[#This Row],[Regione]],Table_0[Regione],Table_0[Guariti])</f>
        <v>2482123</v>
      </c>
      <c r="M5868">
        <f>_xlfn.XLOOKUP(Comuni[[#This Row],[Regione]],Table_0[Regione],Table_0[Deceduti])</f>
        <v>12061</v>
      </c>
      <c r="N5868" s="1">
        <f>(Comuni[[#This Row],[Popolazione2011]]/Comuni[[#This Row],[Ammalati TOT]])*100</f>
        <v>5.4502172561166407E-2</v>
      </c>
      <c r="O5868">
        <f>_xlfn.XLOOKUP(Comuni[[#This Row],[Regione]],Table_0[Regione],Table_0[TOT AREA])</f>
        <v>5834728</v>
      </c>
      <c r="P5868" s="1">
        <f>(Comuni[[#This Row],[Popolazione2011]]/Comuni[[#This Row],[Ammalati AREA]])*100</f>
        <v>2.3582933086169568E-2</v>
      </c>
    </row>
    <row r="5869" spans="1:16" x14ac:dyDescent="0.3">
      <c r="A5869" t="s">
        <v>5948</v>
      </c>
      <c r="B5869" t="s">
        <v>8034</v>
      </c>
      <c r="C5869" t="s">
        <v>5882</v>
      </c>
      <c r="D5869">
        <v>7611</v>
      </c>
      <c r="E5869" s="1">
        <f>(Comuni[[#This Row],[Popolazione2011]]/SUM(D:D))*100</f>
        <v>1.2808181834918539E-2</v>
      </c>
      <c r="F5869">
        <f t="shared" si="91"/>
        <v>5766810</v>
      </c>
      <c r="G5869" s="1">
        <f>(Comuni[[#This Row],[Popolazione2011]]/Comuni[[#This Row],[TOT POP REGIONE ]])*100</f>
        <v>0.13197937854723843</v>
      </c>
      <c r="H5869" t="str">
        <f>IF(Comuni[[#This Row],[Popolazione2011]]&gt;300000,"MAGGIORE","")</f>
        <v/>
      </c>
      <c r="I5869" t="str">
        <f>_xlfn.XLOOKUP(Comuni[[#This Row],[Regione]],Ripartizione_geografica[Regione],Ripartizione_geografica[Ripartizione geografica])</f>
        <v>Sud</v>
      </c>
      <c r="J5869">
        <f>_xlfn.XLOOKUP(Comuni[[#This Row],[Regione]],Ripartizione_geografica[Regione],Ripartizione_geografica[Codice Regione])</f>
        <v>15</v>
      </c>
      <c r="K5869">
        <f>_xlfn.XLOOKUP(Comuni[[#This Row],[Regione]],Table_0[Regione],Table_0[Totale])</f>
        <v>2524670</v>
      </c>
      <c r="L5869">
        <f>_xlfn.XLOOKUP(Comuni[[#This Row],[Regione]],Table_0[Regione],Table_0[Guariti])</f>
        <v>2482123</v>
      </c>
      <c r="M5869">
        <f>_xlfn.XLOOKUP(Comuni[[#This Row],[Regione]],Table_0[Regione],Table_0[Deceduti])</f>
        <v>12061</v>
      </c>
      <c r="N5869" s="1">
        <f>(Comuni[[#This Row],[Popolazione2011]]/Comuni[[#This Row],[Ammalati TOT]])*100</f>
        <v>0.30146514197895169</v>
      </c>
      <c r="O5869">
        <f>_xlfn.XLOOKUP(Comuni[[#This Row],[Regione]],Table_0[Regione],Table_0[TOT AREA])</f>
        <v>5834728</v>
      </c>
      <c r="P5869" s="1">
        <f>(Comuni[[#This Row],[Popolazione2011]]/Comuni[[#This Row],[Ammalati AREA]])*100</f>
        <v>0.13044309863287543</v>
      </c>
    </row>
    <row r="5870" spans="1:16" x14ac:dyDescent="0.3">
      <c r="A5870" t="s">
        <v>5949</v>
      </c>
      <c r="B5870" t="s">
        <v>8034</v>
      </c>
      <c r="C5870" t="s">
        <v>5882</v>
      </c>
      <c r="D5870">
        <v>2412</v>
      </c>
      <c r="E5870" s="1">
        <f>(Comuni[[#This Row],[Popolazione2011]]/SUM(D:D))*100</f>
        <v>4.0590375227727658E-3</v>
      </c>
      <c r="F5870">
        <f t="shared" si="91"/>
        <v>5766810</v>
      </c>
      <c r="G5870" s="1">
        <f>(Comuni[[#This Row],[Popolazione2011]]/Comuni[[#This Row],[TOT POP REGIONE ]])*100</f>
        <v>4.1825550000780323E-2</v>
      </c>
      <c r="H5870" t="str">
        <f>IF(Comuni[[#This Row],[Popolazione2011]]&gt;300000,"MAGGIORE","")</f>
        <v/>
      </c>
      <c r="I5870" t="str">
        <f>_xlfn.XLOOKUP(Comuni[[#This Row],[Regione]],Ripartizione_geografica[Regione],Ripartizione_geografica[Ripartizione geografica])</f>
        <v>Sud</v>
      </c>
      <c r="J5870">
        <f>_xlfn.XLOOKUP(Comuni[[#This Row],[Regione]],Ripartizione_geografica[Regione],Ripartizione_geografica[Codice Regione])</f>
        <v>15</v>
      </c>
      <c r="K5870">
        <f>_xlfn.XLOOKUP(Comuni[[#This Row],[Regione]],Table_0[Regione],Table_0[Totale])</f>
        <v>2524670</v>
      </c>
      <c r="L5870">
        <f>_xlfn.XLOOKUP(Comuni[[#This Row],[Regione]],Table_0[Regione],Table_0[Guariti])</f>
        <v>2482123</v>
      </c>
      <c r="M5870">
        <f>_xlfn.XLOOKUP(Comuni[[#This Row],[Regione]],Table_0[Regione],Table_0[Deceduti])</f>
        <v>12061</v>
      </c>
      <c r="N5870" s="1">
        <f>(Comuni[[#This Row],[Popolazione2011]]/Comuni[[#This Row],[Ammalati TOT]])*100</f>
        <v>9.5537238530184143E-2</v>
      </c>
      <c r="O5870">
        <f>_xlfn.XLOOKUP(Comuni[[#This Row],[Regione]],Table_0[Regione],Table_0[TOT AREA])</f>
        <v>5834728</v>
      </c>
      <c r="P5870" s="1">
        <f>(Comuni[[#This Row],[Popolazione2011]]/Comuni[[#This Row],[Ammalati AREA]])*100</f>
        <v>4.1338687938837937E-2</v>
      </c>
    </row>
    <row r="5871" spans="1:16" x14ac:dyDescent="0.3">
      <c r="A5871" t="s">
        <v>5950</v>
      </c>
      <c r="B5871" t="s">
        <v>8034</v>
      </c>
      <c r="C5871" t="s">
        <v>5882</v>
      </c>
      <c r="D5871">
        <v>3366</v>
      </c>
      <c r="E5871" s="1">
        <f>(Comuni[[#This Row],[Popolazione2011]]/SUM(D:D))*100</f>
        <v>5.6644777370037846E-3</v>
      </c>
      <c r="F5871">
        <f t="shared" si="91"/>
        <v>5766810</v>
      </c>
      <c r="G5871" s="1">
        <f>(Comuni[[#This Row],[Popolazione2011]]/Comuni[[#This Row],[TOT POP REGIONE ]])*100</f>
        <v>5.8368491418999413E-2</v>
      </c>
      <c r="H5871" t="str">
        <f>IF(Comuni[[#This Row],[Popolazione2011]]&gt;300000,"MAGGIORE","")</f>
        <v/>
      </c>
      <c r="I5871" t="str">
        <f>_xlfn.XLOOKUP(Comuni[[#This Row],[Regione]],Ripartizione_geografica[Regione],Ripartizione_geografica[Ripartizione geografica])</f>
        <v>Sud</v>
      </c>
      <c r="J5871">
        <f>_xlfn.XLOOKUP(Comuni[[#This Row],[Regione]],Ripartizione_geografica[Regione],Ripartizione_geografica[Codice Regione])</f>
        <v>15</v>
      </c>
      <c r="K5871">
        <f>_xlfn.XLOOKUP(Comuni[[#This Row],[Regione]],Table_0[Regione],Table_0[Totale])</f>
        <v>2524670</v>
      </c>
      <c r="L5871">
        <f>_xlfn.XLOOKUP(Comuni[[#This Row],[Regione]],Table_0[Regione],Table_0[Guariti])</f>
        <v>2482123</v>
      </c>
      <c r="M5871">
        <f>_xlfn.XLOOKUP(Comuni[[#This Row],[Regione]],Table_0[Regione],Table_0[Deceduti])</f>
        <v>12061</v>
      </c>
      <c r="N5871" s="1">
        <f>(Comuni[[#This Row],[Popolazione2011]]/Comuni[[#This Row],[Ammalati TOT]])*100</f>
        <v>0.1333243552622719</v>
      </c>
      <c r="O5871">
        <f>_xlfn.XLOOKUP(Comuni[[#This Row],[Regione]],Table_0[Regione],Table_0[TOT AREA])</f>
        <v>5834728</v>
      </c>
      <c r="P5871" s="1">
        <f>(Comuni[[#This Row],[Popolazione2011]]/Comuni[[#This Row],[Ammalati AREA]])*100</f>
        <v>5.7689064511661906E-2</v>
      </c>
    </row>
    <row r="5872" spans="1:16" x14ac:dyDescent="0.3">
      <c r="A5872" t="s">
        <v>5951</v>
      </c>
      <c r="B5872" t="s">
        <v>8034</v>
      </c>
      <c r="C5872" t="s">
        <v>5882</v>
      </c>
      <c r="D5872">
        <v>3626</v>
      </c>
      <c r="E5872" s="1">
        <f>(Comuni[[#This Row],[Popolazione2011]]/SUM(D:D))*100</f>
        <v>6.1020190951799535E-3</v>
      </c>
      <c r="F5872">
        <f t="shared" si="91"/>
        <v>5766810</v>
      </c>
      <c r="G5872" s="1">
        <f>(Comuni[[#This Row],[Popolazione2011]]/Comuni[[#This Row],[TOT POP REGIONE ]])*100</f>
        <v>6.2877049876794974E-2</v>
      </c>
      <c r="H5872" t="str">
        <f>IF(Comuni[[#This Row],[Popolazione2011]]&gt;300000,"MAGGIORE","")</f>
        <v/>
      </c>
      <c r="I5872" t="str">
        <f>_xlfn.XLOOKUP(Comuni[[#This Row],[Regione]],Ripartizione_geografica[Regione],Ripartizione_geografica[Ripartizione geografica])</f>
        <v>Sud</v>
      </c>
      <c r="J5872">
        <f>_xlfn.XLOOKUP(Comuni[[#This Row],[Regione]],Ripartizione_geografica[Regione],Ripartizione_geografica[Codice Regione])</f>
        <v>15</v>
      </c>
      <c r="K5872">
        <f>_xlfn.XLOOKUP(Comuni[[#This Row],[Regione]],Table_0[Regione],Table_0[Totale])</f>
        <v>2524670</v>
      </c>
      <c r="L5872">
        <f>_xlfn.XLOOKUP(Comuni[[#This Row],[Regione]],Table_0[Regione],Table_0[Guariti])</f>
        <v>2482123</v>
      </c>
      <c r="M5872">
        <f>_xlfn.XLOOKUP(Comuni[[#This Row],[Regione]],Table_0[Regione],Table_0[Deceduti])</f>
        <v>12061</v>
      </c>
      <c r="N5872" s="1">
        <f>(Comuni[[#This Row],[Popolazione2011]]/Comuni[[#This Row],[Ammalati TOT]])*100</f>
        <v>0.14362273089156208</v>
      </c>
      <c r="O5872">
        <f>_xlfn.XLOOKUP(Comuni[[#This Row],[Regione]],Table_0[Regione],Table_0[TOT AREA])</f>
        <v>5834728</v>
      </c>
      <c r="P5872" s="1">
        <f>(Comuni[[#This Row],[Popolazione2011]]/Comuni[[#This Row],[Ammalati AREA]])*100</f>
        <v>6.2145141984339285E-2</v>
      </c>
    </row>
    <row r="5873" spans="1:16" x14ac:dyDescent="0.3">
      <c r="A5873" t="s">
        <v>5952</v>
      </c>
      <c r="B5873" t="s">
        <v>8034</v>
      </c>
      <c r="C5873" t="s">
        <v>5882</v>
      </c>
      <c r="D5873">
        <v>878</v>
      </c>
      <c r="E5873" s="1">
        <f>(Comuni[[#This Row],[Popolazione2011]]/SUM(D:D))*100</f>
        <v>1.4775435095333699E-3</v>
      </c>
      <c r="F5873">
        <f t="shared" si="91"/>
        <v>5766810</v>
      </c>
      <c r="G5873" s="1">
        <f>(Comuni[[#This Row],[Popolazione2011]]/Comuni[[#This Row],[TOT POP REGIONE ]])*100</f>
        <v>1.5225055099786538E-2</v>
      </c>
      <c r="H5873" t="str">
        <f>IF(Comuni[[#This Row],[Popolazione2011]]&gt;300000,"MAGGIORE","")</f>
        <v/>
      </c>
      <c r="I5873" t="str">
        <f>_xlfn.XLOOKUP(Comuni[[#This Row],[Regione]],Ripartizione_geografica[Regione],Ripartizione_geografica[Ripartizione geografica])</f>
        <v>Sud</v>
      </c>
      <c r="J5873">
        <f>_xlfn.XLOOKUP(Comuni[[#This Row],[Regione]],Ripartizione_geografica[Regione],Ripartizione_geografica[Codice Regione])</f>
        <v>15</v>
      </c>
      <c r="K5873">
        <f>_xlfn.XLOOKUP(Comuni[[#This Row],[Regione]],Table_0[Regione],Table_0[Totale])</f>
        <v>2524670</v>
      </c>
      <c r="L5873">
        <f>_xlfn.XLOOKUP(Comuni[[#This Row],[Regione]],Table_0[Regione],Table_0[Guariti])</f>
        <v>2482123</v>
      </c>
      <c r="M5873">
        <f>_xlfn.XLOOKUP(Comuni[[#This Row],[Regione]],Table_0[Regione],Table_0[Deceduti])</f>
        <v>12061</v>
      </c>
      <c r="N5873" s="1">
        <f>(Comuni[[#This Row],[Popolazione2011]]/Comuni[[#This Row],[Ammalati TOT]])*100</f>
        <v>3.4776822317372169E-2</v>
      </c>
      <c r="O5873">
        <f>_xlfn.XLOOKUP(Comuni[[#This Row],[Regione]],Table_0[Regione],Table_0[TOT AREA])</f>
        <v>5834728</v>
      </c>
      <c r="P5873" s="1">
        <f>(Comuni[[#This Row],[Popolazione2011]]/Comuni[[#This Row],[Ammalati AREA]])*100</f>
        <v>1.5047830850041339E-2</v>
      </c>
    </row>
    <row r="5874" spans="1:16" x14ac:dyDescent="0.3">
      <c r="A5874" t="s">
        <v>5953</v>
      </c>
      <c r="B5874" t="s">
        <v>8034</v>
      </c>
      <c r="C5874" t="s">
        <v>5882</v>
      </c>
      <c r="D5874">
        <v>463</v>
      </c>
      <c r="E5874" s="1">
        <f>(Comuni[[#This Row],[Popolazione2011]]/SUM(D:D))*100</f>
        <v>7.7916018782910057E-4</v>
      </c>
      <c r="F5874">
        <f t="shared" si="91"/>
        <v>5766810</v>
      </c>
      <c r="G5874" s="1">
        <f>(Comuni[[#This Row],[Popolazione2011]]/Comuni[[#This Row],[TOT POP REGIONE ]])*100</f>
        <v>8.0287021767667041E-3</v>
      </c>
      <c r="H5874" t="str">
        <f>IF(Comuni[[#This Row],[Popolazione2011]]&gt;300000,"MAGGIORE","")</f>
        <v/>
      </c>
      <c r="I5874" t="str">
        <f>_xlfn.XLOOKUP(Comuni[[#This Row],[Regione]],Ripartizione_geografica[Regione],Ripartizione_geografica[Ripartizione geografica])</f>
        <v>Sud</v>
      </c>
      <c r="J5874">
        <f>_xlfn.XLOOKUP(Comuni[[#This Row],[Regione]],Ripartizione_geografica[Regione],Ripartizione_geografica[Codice Regione])</f>
        <v>15</v>
      </c>
      <c r="K5874">
        <f>_xlfn.XLOOKUP(Comuni[[#This Row],[Regione]],Table_0[Regione],Table_0[Totale])</f>
        <v>2524670</v>
      </c>
      <c r="L5874">
        <f>_xlfn.XLOOKUP(Comuni[[#This Row],[Regione]],Table_0[Regione],Table_0[Guariti])</f>
        <v>2482123</v>
      </c>
      <c r="M5874">
        <f>_xlfn.XLOOKUP(Comuni[[#This Row],[Regione]],Table_0[Regione],Table_0[Deceduti])</f>
        <v>12061</v>
      </c>
      <c r="N5874" s="1">
        <f>(Comuni[[#This Row],[Popolazione2011]]/Comuni[[#This Row],[Ammalati TOT]])*100</f>
        <v>1.833903044754364E-2</v>
      </c>
      <c r="O5874">
        <f>_xlfn.XLOOKUP(Comuni[[#This Row],[Regione]],Table_0[Regione],Table_0[TOT AREA])</f>
        <v>5834728</v>
      </c>
      <c r="P5874" s="1">
        <f>(Comuni[[#This Row],[Popolazione2011]]/Comuni[[#This Row],[Ammalati AREA]])*100</f>
        <v>7.9352456532678119E-3</v>
      </c>
    </row>
    <row r="5875" spans="1:16" x14ac:dyDescent="0.3">
      <c r="A5875" t="s">
        <v>5954</v>
      </c>
      <c r="B5875" t="s">
        <v>8034</v>
      </c>
      <c r="C5875" t="s">
        <v>5882</v>
      </c>
      <c r="D5875">
        <v>1822</v>
      </c>
      <c r="E5875" s="1">
        <f>(Comuni[[#This Row],[Popolazione2011]]/SUM(D:D))*100</f>
        <v>3.0661552099883827E-3</v>
      </c>
      <c r="F5875">
        <f t="shared" si="91"/>
        <v>5766810</v>
      </c>
      <c r="G5875" s="1">
        <f>(Comuni[[#This Row],[Popolazione2011]]/Comuni[[#This Row],[TOT POP REGIONE ]])*100</f>
        <v>3.1594590423475025E-2</v>
      </c>
      <c r="H5875" t="str">
        <f>IF(Comuni[[#This Row],[Popolazione2011]]&gt;300000,"MAGGIORE","")</f>
        <v/>
      </c>
      <c r="I5875" t="str">
        <f>_xlfn.XLOOKUP(Comuni[[#This Row],[Regione]],Ripartizione_geografica[Regione],Ripartizione_geografica[Ripartizione geografica])</f>
        <v>Sud</v>
      </c>
      <c r="J5875">
        <f>_xlfn.XLOOKUP(Comuni[[#This Row],[Regione]],Ripartizione_geografica[Regione],Ripartizione_geografica[Codice Regione])</f>
        <v>15</v>
      </c>
      <c r="K5875">
        <f>_xlfn.XLOOKUP(Comuni[[#This Row],[Regione]],Table_0[Regione],Table_0[Totale])</f>
        <v>2524670</v>
      </c>
      <c r="L5875">
        <f>_xlfn.XLOOKUP(Comuni[[#This Row],[Regione]],Table_0[Regione],Table_0[Guariti])</f>
        <v>2482123</v>
      </c>
      <c r="M5875">
        <f>_xlfn.XLOOKUP(Comuni[[#This Row],[Regione]],Table_0[Regione],Table_0[Deceduti])</f>
        <v>12061</v>
      </c>
      <c r="N5875" s="1">
        <f>(Comuni[[#This Row],[Popolazione2011]]/Comuni[[#This Row],[Ammalati TOT]])*100</f>
        <v>7.2167847679102615E-2</v>
      </c>
      <c r="O5875">
        <f>_xlfn.XLOOKUP(Comuni[[#This Row],[Regione]],Table_0[Regione],Table_0[TOT AREA])</f>
        <v>5834728</v>
      </c>
      <c r="P5875" s="1">
        <f>(Comuni[[#This Row],[Popolazione2011]]/Comuni[[#This Row],[Ammalati AREA]])*100</f>
        <v>3.122681982776232E-2</v>
      </c>
    </row>
    <row r="5876" spans="1:16" x14ac:dyDescent="0.3">
      <c r="A5876" t="s">
        <v>5955</v>
      </c>
      <c r="B5876" t="s">
        <v>8034</v>
      </c>
      <c r="C5876" t="s">
        <v>5882</v>
      </c>
      <c r="D5876">
        <v>13416</v>
      </c>
      <c r="E5876" s="1">
        <f>(Comuni[[#This Row],[Popolazione2011]]/SUM(D:D))*100</f>
        <v>2.2577134081890309E-2</v>
      </c>
      <c r="F5876">
        <f t="shared" si="91"/>
        <v>5766810</v>
      </c>
      <c r="G5876" s="1">
        <f>(Comuni[[#This Row],[Popolazione2011]]/Comuni[[#This Row],[TOT POP REGIONE ]])*100</f>
        <v>0.23264161642225079</v>
      </c>
      <c r="H5876" t="str">
        <f>IF(Comuni[[#This Row],[Popolazione2011]]&gt;300000,"MAGGIORE","")</f>
        <v/>
      </c>
      <c r="I5876" t="str">
        <f>_xlfn.XLOOKUP(Comuni[[#This Row],[Regione]],Ripartizione_geografica[Regione],Ripartizione_geografica[Ripartizione geografica])</f>
        <v>Sud</v>
      </c>
      <c r="J5876">
        <f>_xlfn.XLOOKUP(Comuni[[#This Row],[Regione]],Ripartizione_geografica[Regione],Ripartizione_geografica[Codice Regione])</f>
        <v>15</v>
      </c>
      <c r="K5876">
        <f>_xlfn.XLOOKUP(Comuni[[#This Row],[Regione]],Table_0[Regione],Table_0[Totale])</f>
        <v>2524670</v>
      </c>
      <c r="L5876">
        <f>_xlfn.XLOOKUP(Comuni[[#This Row],[Regione]],Table_0[Regione],Table_0[Guariti])</f>
        <v>2482123</v>
      </c>
      <c r="M5876">
        <f>_xlfn.XLOOKUP(Comuni[[#This Row],[Regione]],Table_0[Regione],Table_0[Deceduti])</f>
        <v>12061</v>
      </c>
      <c r="N5876" s="1">
        <f>(Comuni[[#This Row],[Popolazione2011]]/Comuni[[#This Row],[Ammalati TOT]])*100</f>
        <v>0.53139618247137255</v>
      </c>
      <c r="O5876">
        <f>_xlfn.XLOOKUP(Comuni[[#This Row],[Regione]],Table_0[Regione],Table_0[TOT AREA])</f>
        <v>5834728</v>
      </c>
      <c r="P5876" s="1">
        <f>(Comuni[[#This Row],[Popolazione2011]]/Comuni[[#This Row],[Ammalati AREA]])*100</f>
        <v>0.22993359759015333</v>
      </c>
    </row>
    <row r="5877" spans="1:16" x14ac:dyDescent="0.3">
      <c r="A5877" t="s">
        <v>5956</v>
      </c>
      <c r="B5877" t="s">
        <v>8034</v>
      </c>
      <c r="C5877" t="s">
        <v>5882</v>
      </c>
      <c r="D5877">
        <v>17110</v>
      </c>
      <c r="E5877" s="1">
        <f>(Comuni[[#This Row],[Popolazione2011]]/SUM(D:D))*100</f>
        <v>2.8793587070747105E-2</v>
      </c>
      <c r="F5877">
        <f t="shared" si="91"/>
        <v>5766810</v>
      </c>
      <c r="G5877" s="1">
        <f>(Comuni[[#This Row],[Popolazione2011]]/Comuni[[#This Row],[TOT POP REGIONE ]])*100</f>
        <v>0.29669782774185383</v>
      </c>
      <c r="H5877" t="str">
        <f>IF(Comuni[[#This Row],[Popolazione2011]]&gt;300000,"MAGGIORE","")</f>
        <v/>
      </c>
      <c r="I5877" t="str">
        <f>_xlfn.XLOOKUP(Comuni[[#This Row],[Regione]],Ripartizione_geografica[Regione],Ripartizione_geografica[Ripartizione geografica])</f>
        <v>Sud</v>
      </c>
      <c r="J5877">
        <f>_xlfn.XLOOKUP(Comuni[[#This Row],[Regione]],Ripartizione_geografica[Regione],Ripartizione_geografica[Codice Regione])</f>
        <v>15</v>
      </c>
      <c r="K5877">
        <f>_xlfn.XLOOKUP(Comuni[[#This Row],[Regione]],Table_0[Regione],Table_0[Totale])</f>
        <v>2524670</v>
      </c>
      <c r="L5877">
        <f>_xlfn.XLOOKUP(Comuni[[#This Row],[Regione]],Table_0[Regione],Table_0[Guariti])</f>
        <v>2482123</v>
      </c>
      <c r="M5877">
        <f>_xlfn.XLOOKUP(Comuni[[#This Row],[Regione]],Table_0[Regione],Table_0[Deceduti])</f>
        <v>12061</v>
      </c>
      <c r="N5877" s="1">
        <f>(Comuni[[#This Row],[Popolazione2011]]/Comuni[[#This Row],[Ammalati TOT]])*100</f>
        <v>0.67771233468136427</v>
      </c>
      <c r="O5877">
        <f>_xlfn.XLOOKUP(Comuni[[#This Row],[Regione]],Table_0[Regione],Table_0[TOT AREA])</f>
        <v>5834728</v>
      </c>
      <c r="P5877" s="1">
        <f>(Comuni[[#This Row],[Popolazione2011]]/Comuni[[#This Row],[Ammalati AREA]])*100</f>
        <v>0.29324417522119284</v>
      </c>
    </row>
    <row r="5878" spans="1:16" x14ac:dyDescent="0.3">
      <c r="A5878" t="s">
        <v>5957</v>
      </c>
      <c r="B5878" t="s">
        <v>8034</v>
      </c>
      <c r="C5878" t="s">
        <v>5882</v>
      </c>
      <c r="D5878">
        <v>1022</v>
      </c>
      <c r="E5878" s="1">
        <f>(Comuni[[#This Row],[Popolazione2011]]/SUM(D:D))*100</f>
        <v>1.7198741079078633E-3</v>
      </c>
      <c r="F5878">
        <f t="shared" si="91"/>
        <v>5766810</v>
      </c>
      <c r="G5878" s="1">
        <f>(Comuni[[#This Row],[Popolazione2011]]/Comuni[[#This Row],[TOT POP REGIONE ]])*100</f>
        <v>1.7722102861027156E-2</v>
      </c>
      <c r="H5878" t="str">
        <f>IF(Comuni[[#This Row],[Popolazione2011]]&gt;300000,"MAGGIORE","")</f>
        <v/>
      </c>
      <c r="I5878" t="str">
        <f>_xlfn.XLOOKUP(Comuni[[#This Row],[Regione]],Ripartizione_geografica[Regione],Ripartizione_geografica[Ripartizione geografica])</f>
        <v>Sud</v>
      </c>
      <c r="J5878">
        <f>_xlfn.XLOOKUP(Comuni[[#This Row],[Regione]],Ripartizione_geografica[Regione],Ripartizione_geografica[Codice Regione])</f>
        <v>15</v>
      </c>
      <c r="K5878">
        <f>_xlfn.XLOOKUP(Comuni[[#This Row],[Regione]],Table_0[Regione],Table_0[Totale])</f>
        <v>2524670</v>
      </c>
      <c r="L5878">
        <f>_xlfn.XLOOKUP(Comuni[[#This Row],[Regione]],Table_0[Regione],Table_0[Guariti])</f>
        <v>2482123</v>
      </c>
      <c r="M5878">
        <f>_xlfn.XLOOKUP(Comuni[[#This Row],[Regione]],Table_0[Regione],Table_0[Deceduti])</f>
        <v>12061</v>
      </c>
      <c r="N5878" s="1">
        <f>(Comuni[[#This Row],[Popolazione2011]]/Comuni[[#This Row],[Ammalati TOT]])*100</f>
        <v>4.0480538050517496E-2</v>
      </c>
      <c r="O5878">
        <f>_xlfn.XLOOKUP(Comuni[[#This Row],[Regione]],Table_0[Regione],Table_0[TOT AREA])</f>
        <v>5834728</v>
      </c>
      <c r="P5878" s="1">
        <f>(Comuni[[#This Row],[Popolazione2011]]/Comuni[[#This Row],[Ammalati AREA]])*100</f>
        <v>1.75158122195242E-2</v>
      </c>
    </row>
    <row r="5879" spans="1:16" x14ac:dyDescent="0.3">
      <c r="A5879" t="s">
        <v>5958</v>
      </c>
      <c r="B5879" t="s">
        <v>8034</v>
      </c>
      <c r="C5879" t="s">
        <v>5882</v>
      </c>
      <c r="D5879">
        <v>12643</v>
      </c>
      <c r="E5879" s="1">
        <f>(Comuni[[#This Row],[Popolazione2011]]/SUM(D:D))*100</f>
        <v>2.1276289967005008E-2</v>
      </c>
      <c r="F5879">
        <f t="shared" si="91"/>
        <v>5766810</v>
      </c>
      <c r="G5879" s="1">
        <f>(Comuni[[#This Row],[Popolazione2011]]/Comuni[[#This Row],[TOT POP REGIONE ]])*100</f>
        <v>0.21923732531503554</v>
      </c>
      <c r="H5879" t="str">
        <f>IF(Comuni[[#This Row],[Popolazione2011]]&gt;300000,"MAGGIORE","")</f>
        <v/>
      </c>
      <c r="I5879" t="str">
        <f>_xlfn.XLOOKUP(Comuni[[#This Row],[Regione]],Ripartizione_geografica[Regione],Ripartizione_geografica[Ripartizione geografica])</f>
        <v>Sud</v>
      </c>
      <c r="J5879">
        <f>_xlfn.XLOOKUP(Comuni[[#This Row],[Regione]],Ripartizione_geografica[Regione],Ripartizione_geografica[Codice Regione])</f>
        <v>15</v>
      </c>
      <c r="K5879">
        <f>_xlfn.XLOOKUP(Comuni[[#This Row],[Regione]],Table_0[Regione],Table_0[Totale])</f>
        <v>2524670</v>
      </c>
      <c r="L5879">
        <f>_xlfn.XLOOKUP(Comuni[[#This Row],[Regione]],Table_0[Regione],Table_0[Guariti])</f>
        <v>2482123</v>
      </c>
      <c r="M5879">
        <f>_xlfn.XLOOKUP(Comuni[[#This Row],[Regione]],Table_0[Regione],Table_0[Deceduti])</f>
        <v>12061</v>
      </c>
      <c r="N5879" s="1">
        <f>(Comuni[[#This Row],[Popolazione2011]]/Comuni[[#This Row],[Ammalati TOT]])*100</f>
        <v>0.50077831954275209</v>
      </c>
      <c r="O5879">
        <f>_xlfn.XLOOKUP(Comuni[[#This Row],[Regione]],Table_0[Regione],Table_0[TOT AREA])</f>
        <v>5834728</v>
      </c>
      <c r="P5879" s="1">
        <f>(Comuni[[#This Row],[Popolazione2011]]/Comuni[[#This Row],[Ammalati AREA]])*100</f>
        <v>0.2166853364886932</v>
      </c>
    </row>
    <row r="5880" spans="1:16" x14ac:dyDescent="0.3">
      <c r="A5880" t="s">
        <v>5959</v>
      </c>
      <c r="B5880" t="s">
        <v>8034</v>
      </c>
      <c r="C5880" t="s">
        <v>5882</v>
      </c>
      <c r="D5880">
        <v>21157</v>
      </c>
      <c r="E5880" s="1">
        <f>(Comuni[[#This Row],[Popolazione2011]]/SUM(D:D))*100</f>
        <v>3.5604086595896929E-2</v>
      </c>
      <c r="F5880">
        <f t="shared" si="91"/>
        <v>5766810</v>
      </c>
      <c r="G5880" s="1">
        <f>(Comuni[[#This Row],[Popolazione2011]]/Comuni[[#This Row],[TOT POP REGIONE ]])*100</f>
        <v>0.36687527419838695</v>
      </c>
      <c r="H5880" t="str">
        <f>IF(Comuni[[#This Row],[Popolazione2011]]&gt;300000,"MAGGIORE","")</f>
        <v/>
      </c>
      <c r="I5880" t="str">
        <f>_xlfn.XLOOKUP(Comuni[[#This Row],[Regione]],Ripartizione_geografica[Regione],Ripartizione_geografica[Ripartizione geografica])</f>
        <v>Sud</v>
      </c>
      <c r="J5880">
        <f>_xlfn.XLOOKUP(Comuni[[#This Row],[Regione]],Ripartizione_geografica[Regione],Ripartizione_geografica[Codice Regione])</f>
        <v>15</v>
      </c>
      <c r="K5880">
        <f>_xlfn.XLOOKUP(Comuni[[#This Row],[Regione]],Table_0[Regione],Table_0[Totale])</f>
        <v>2524670</v>
      </c>
      <c r="L5880">
        <f>_xlfn.XLOOKUP(Comuni[[#This Row],[Regione]],Table_0[Regione],Table_0[Guariti])</f>
        <v>2482123</v>
      </c>
      <c r="M5880">
        <f>_xlfn.XLOOKUP(Comuni[[#This Row],[Regione]],Table_0[Regione],Table_0[Deceduti])</f>
        <v>12061</v>
      </c>
      <c r="N5880" s="1">
        <f>(Comuni[[#This Row],[Popolazione2011]]/Comuni[[#This Row],[Ammalati TOT]])*100</f>
        <v>0.83801051226496925</v>
      </c>
      <c r="O5880">
        <f>_xlfn.XLOOKUP(Comuni[[#This Row],[Regione]],Table_0[Regione],Table_0[TOT AREA])</f>
        <v>5834728</v>
      </c>
      <c r="P5880" s="1">
        <f>(Comuni[[#This Row],[Popolazione2011]]/Comuni[[#This Row],[Ammalati AREA]])*100</f>
        <v>0.3626047349593674</v>
      </c>
    </row>
    <row r="5881" spans="1:16" x14ac:dyDescent="0.3">
      <c r="A5881" t="s">
        <v>5960</v>
      </c>
      <c r="B5881" t="s">
        <v>8034</v>
      </c>
      <c r="C5881" t="s">
        <v>5882</v>
      </c>
      <c r="D5881">
        <v>949</v>
      </c>
      <c r="E5881" s="1">
        <f>(Comuni[[#This Row],[Popolazione2011]]/SUM(D:D))*100</f>
        <v>1.5970259573430158E-3</v>
      </c>
      <c r="F5881">
        <f t="shared" si="91"/>
        <v>5766810</v>
      </c>
      <c r="G5881" s="1">
        <f>(Comuni[[#This Row],[Popolazione2011]]/Comuni[[#This Row],[TOT POP REGIONE ]])*100</f>
        <v>1.6456238370953783E-2</v>
      </c>
      <c r="H5881" t="str">
        <f>IF(Comuni[[#This Row],[Popolazione2011]]&gt;300000,"MAGGIORE","")</f>
        <v/>
      </c>
      <c r="I5881" t="str">
        <f>_xlfn.XLOOKUP(Comuni[[#This Row],[Regione]],Ripartizione_geografica[Regione],Ripartizione_geografica[Ripartizione geografica])</f>
        <v>Sud</v>
      </c>
      <c r="J5881">
        <f>_xlfn.XLOOKUP(Comuni[[#This Row],[Regione]],Ripartizione_geografica[Regione],Ripartizione_geografica[Codice Regione])</f>
        <v>15</v>
      </c>
      <c r="K5881">
        <f>_xlfn.XLOOKUP(Comuni[[#This Row],[Regione]],Table_0[Regione],Table_0[Totale])</f>
        <v>2524670</v>
      </c>
      <c r="L5881">
        <f>_xlfn.XLOOKUP(Comuni[[#This Row],[Regione]],Table_0[Regione],Table_0[Guariti])</f>
        <v>2482123</v>
      </c>
      <c r="M5881">
        <f>_xlfn.XLOOKUP(Comuni[[#This Row],[Regione]],Table_0[Regione],Table_0[Deceduti])</f>
        <v>12061</v>
      </c>
      <c r="N5881" s="1">
        <f>(Comuni[[#This Row],[Popolazione2011]]/Comuni[[#This Row],[Ammalati TOT]])*100</f>
        <v>3.7589071046909096E-2</v>
      </c>
      <c r="O5881">
        <f>_xlfn.XLOOKUP(Comuni[[#This Row],[Regione]],Table_0[Regione],Table_0[TOT AREA])</f>
        <v>5834728</v>
      </c>
      <c r="P5881" s="1">
        <f>(Comuni[[#This Row],[Popolazione2011]]/Comuni[[#This Row],[Ammalati AREA]])*100</f>
        <v>1.6264682775272474E-2</v>
      </c>
    </row>
    <row r="5882" spans="1:16" x14ac:dyDescent="0.3">
      <c r="A5882" t="s">
        <v>5961</v>
      </c>
      <c r="B5882" t="s">
        <v>8034</v>
      </c>
      <c r="C5882" t="s">
        <v>5882</v>
      </c>
      <c r="D5882">
        <v>2000</v>
      </c>
      <c r="E5882" s="1">
        <f>(Comuni[[#This Row],[Popolazione2011]]/SUM(D:D))*100</f>
        <v>3.3657027552012977E-3</v>
      </c>
      <c r="F5882">
        <f t="shared" si="91"/>
        <v>5766810</v>
      </c>
      <c r="G5882" s="1">
        <f>(Comuni[[#This Row],[Popolazione2011]]/Comuni[[#This Row],[TOT POP REGIONE ]])*100</f>
        <v>3.4681218906119679E-2</v>
      </c>
      <c r="H5882" t="str">
        <f>IF(Comuni[[#This Row],[Popolazione2011]]&gt;300000,"MAGGIORE","")</f>
        <v/>
      </c>
      <c r="I5882" t="str">
        <f>_xlfn.XLOOKUP(Comuni[[#This Row],[Regione]],Ripartizione_geografica[Regione],Ripartizione_geografica[Ripartizione geografica])</f>
        <v>Sud</v>
      </c>
      <c r="J5882">
        <f>_xlfn.XLOOKUP(Comuni[[#This Row],[Regione]],Ripartizione_geografica[Regione],Ripartizione_geografica[Codice Regione])</f>
        <v>15</v>
      </c>
      <c r="K5882">
        <f>_xlfn.XLOOKUP(Comuni[[#This Row],[Regione]],Table_0[Regione],Table_0[Totale])</f>
        <v>2524670</v>
      </c>
      <c r="L5882">
        <f>_xlfn.XLOOKUP(Comuni[[#This Row],[Regione]],Table_0[Regione],Table_0[Guariti])</f>
        <v>2482123</v>
      </c>
      <c r="M5882">
        <f>_xlfn.XLOOKUP(Comuni[[#This Row],[Regione]],Table_0[Regione],Table_0[Deceduti])</f>
        <v>12061</v>
      </c>
      <c r="N5882" s="1">
        <f>(Comuni[[#This Row],[Popolazione2011]]/Comuni[[#This Row],[Ammalati TOT]])*100</f>
        <v>7.9218274071462813E-2</v>
      </c>
      <c r="O5882">
        <f>_xlfn.XLOOKUP(Comuni[[#This Row],[Regione]],Table_0[Regione],Table_0[TOT AREA])</f>
        <v>5834728</v>
      </c>
      <c r="P5882" s="1">
        <f>(Comuni[[#This Row],[Popolazione2011]]/Comuni[[#This Row],[Ammalati AREA]])*100</f>
        <v>3.427751902059531E-2</v>
      </c>
    </row>
    <row r="5883" spans="1:16" x14ac:dyDescent="0.3">
      <c r="A5883" t="s">
        <v>5962</v>
      </c>
      <c r="B5883" t="s">
        <v>8034</v>
      </c>
      <c r="C5883" t="s">
        <v>5882</v>
      </c>
      <c r="D5883">
        <v>11903</v>
      </c>
      <c r="E5883" s="1">
        <f>(Comuni[[#This Row],[Popolazione2011]]/SUM(D:D))*100</f>
        <v>2.0030979947580525E-2</v>
      </c>
      <c r="F5883">
        <f t="shared" si="91"/>
        <v>5766810</v>
      </c>
      <c r="G5883" s="1">
        <f>(Comuni[[#This Row],[Popolazione2011]]/Comuni[[#This Row],[TOT POP REGIONE ]])*100</f>
        <v>0.20640527431977124</v>
      </c>
      <c r="H5883" t="str">
        <f>IF(Comuni[[#This Row],[Popolazione2011]]&gt;300000,"MAGGIORE","")</f>
        <v/>
      </c>
      <c r="I5883" t="str">
        <f>_xlfn.XLOOKUP(Comuni[[#This Row],[Regione]],Ripartizione_geografica[Regione],Ripartizione_geografica[Ripartizione geografica])</f>
        <v>Sud</v>
      </c>
      <c r="J5883">
        <f>_xlfn.XLOOKUP(Comuni[[#This Row],[Regione]],Ripartizione_geografica[Regione],Ripartizione_geografica[Codice Regione])</f>
        <v>15</v>
      </c>
      <c r="K5883">
        <f>_xlfn.XLOOKUP(Comuni[[#This Row],[Regione]],Table_0[Regione],Table_0[Totale])</f>
        <v>2524670</v>
      </c>
      <c r="L5883">
        <f>_xlfn.XLOOKUP(Comuni[[#This Row],[Regione]],Table_0[Regione],Table_0[Guariti])</f>
        <v>2482123</v>
      </c>
      <c r="M5883">
        <f>_xlfn.XLOOKUP(Comuni[[#This Row],[Regione]],Table_0[Regione],Table_0[Deceduti])</f>
        <v>12061</v>
      </c>
      <c r="N5883" s="1">
        <f>(Comuni[[#This Row],[Popolazione2011]]/Comuni[[#This Row],[Ammalati TOT]])*100</f>
        <v>0.47146755813631086</v>
      </c>
      <c r="O5883">
        <f>_xlfn.XLOOKUP(Comuni[[#This Row],[Regione]],Table_0[Regione],Table_0[TOT AREA])</f>
        <v>5834728</v>
      </c>
      <c r="P5883" s="1">
        <f>(Comuni[[#This Row],[Popolazione2011]]/Comuni[[#This Row],[Ammalati AREA]])*100</f>
        <v>0.20400265445107293</v>
      </c>
    </row>
    <row r="5884" spans="1:16" x14ac:dyDescent="0.3">
      <c r="A5884" t="s">
        <v>5963</v>
      </c>
      <c r="B5884" t="s">
        <v>8034</v>
      </c>
      <c r="C5884" t="s">
        <v>5882</v>
      </c>
      <c r="D5884">
        <v>14134</v>
      </c>
      <c r="E5884" s="1">
        <f>(Comuni[[#This Row],[Popolazione2011]]/SUM(D:D))*100</f>
        <v>2.3785421371007576E-2</v>
      </c>
      <c r="F5884">
        <f t="shared" si="91"/>
        <v>5766810</v>
      </c>
      <c r="G5884" s="1">
        <f>(Comuni[[#This Row],[Popolazione2011]]/Comuni[[#This Row],[TOT POP REGIONE ]])*100</f>
        <v>0.24509217400954775</v>
      </c>
      <c r="H5884" t="str">
        <f>IF(Comuni[[#This Row],[Popolazione2011]]&gt;300000,"MAGGIORE","")</f>
        <v/>
      </c>
      <c r="I5884" t="str">
        <f>_xlfn.XLOOKUP(Comuni[[#This Row],[Regione]],Ripartizione_geografica[Regione],Ripartizione_geografica[Ripartizione geografica])</f>
        <v>Sud</v>
      </c>
      <c r="J5884">
        <f>_xlfn.XLOOKUP(Comuni[[#This Row],[Regione]],Ripartizione_geografica[Regione],Ripartizione_geografica[Codice Regione])</f>
        <v>15</v>
      </c>
      <c r="K5884">
        <f>_xlfn.XLOOKUP(Comuni[[#This Row],[Regione]],Table_0[Regione],Table_0[Totale])</f>
        <v>2524670</v>
      </c>
      <c r="L5884">
        <f>_xlfn.XLOOKUP(Comuni[[#This Row],[Regione]],Table_0[Regione],Table_0[Guariti])</f>
        <v>2482123</v>
      </c>
      <c r="M5884">
        <f>_xlfn.XLOOKUP(Comuni[[#This Row],[Regione]],Table_0[Regione],Table_0[Deceduti])</f>
        <v>12061</v>
      </c>
      <c r="N5884" s="1">
        <f>(Comuni[[#This Row],[Popolazione2011]]/Comuni[[#This Row],[Ammalati TOT]])*100</f>
        <v>0.55983554286302761</v>
      </c>
      <c r="O5884">
        <f>_xlfn.XLOOKUP(Comuni[[#This Row],[Regione]],Table_0[Regione],Table_0[TOT AREA])</f>
        <v>5834728</v>
      </c>
      <c r="P5884" s="1">
        <f>(Comuni[[#This Row],[Popolazione2011]]/Comuni[[#This Row],[Ammalati AREA]])*100</f>
        <v>0.24223922691854702</v>
      </c>
    </row>
    <row r="5885" spans="1:16" x14ac:dyDescent="0.3">
      <c r="A5885" t="s">
        <v>5964</v>
      </c>
      <c r="B5885" t="s">
        <v>8034</v>
      </c>
      <c r="C5885" t="s">
        <v>5882</v>
      </c>
      <c r="D5885">
        <v>32503</v>
      </c>
      <c r="E5885" s="1">
        <f>(Comuni[[#This Row],[Popolazione2011]]/SUM(D:D))*100</f>
        <v>5.4697718326153902E-2</v>
      </c>
      <c r="F5885">
        <f t="shared" si="91"/>
        <v>5766810</v>
      </c>
      <c r="G5885" s="1">
        <f>(Comuni[[#This Row],[Popolazione2011]]/Comuni[[#This Row],[TOT POP REGIONE ]])*100</f>
        <v>0.56362182905280389</v>
      </c>
      <c r="H5885" t="str">
        <f>IF(Comuni[[#This Row],[Popolazione2011]]&gt;300000,"MAGGIORE","")</f>
        <v/>
      </c>
      <c r="I5885" t="str">
        <f>_xlfn.XLOOKUP(Comuni[[#This Row],[Regione]],Ripartizione_geografica[Regione],Ripartizione_geografica[Ripartizione geografica])</f>
        <v>Sud</v>
      </c>
      <c r="J5885">
        <f>_xlfn.XLOOKUP(Comuni[[#This Row],[Regione]],Ripartizione_geografica[Regione],Ripartizione_geografica[Codice Regione])</f>
        <v>15</v>
      </c>
      <c r="K5885">
        <f>_xlfn.XLOOKUP(Comuni[[#This Row],[Regione]],Table_0[Regione],Table_0[Totale])</f>
        <v>2524670</v>
      </c>
      <c r="L5885">
        <f>_xlfn.XLOOKUP(Comuni[[#This Row],[Regione]],Table_0[Regione],Table_0[Guariti])</f>
        <v>2482123</v>
      </c>
      <c r="M5885">
        <f>_xlfn.XLOOKUP(Comuni[[#This Row],[Regione]],Table_0[Regione],Table_0[Deceduti])</f>
        <v>12061</v>
      </c>
      <c r="N5885" s="1">
        <f>(Comuni[[#This Row],[Popolazione2011]]/Comuni[[#This Row],[Ammalati TOT]])*100</f>
        <v>1.2874157810723776</v>
      </c>
      <c r="O5885">
        <f>_xlfn.XLOOKUP(Comuni[[#This Row],[Regione]],Table_0[Regione],Table_0[TOT AREA])</f>
        <v>5834728</v>
      </c>
      <c r="P5885" s="1">
        <f>(Comuni[[#This Row],[Popolazione2011]]/Comuni[[#This Row],[Ammalati AREA]])*100</f>
        <v>0.55706110036320455</v>
      </c>
    </row>
    <row r="5886" spans="1:16" x14ac:dyDescent="0.3">
      <c r="A5886" t="s">
        <v>5965</v>
      </c>
      <c r="B5886" t="s">
        <v>8034</v>
      </c>
      <c r="C5886" t="s">
        <v>5882</v>
      </c>
      <c r="D5886">
        <v>2682</v>
      </c>
      <c r="E5886" s="1">
        <f>(Comuni[[#This Row],[Popolazione2011]]/SUM(D:D))*100</f>
        <v>4.5134073947249408E-3</v>
      </c>
      <c r="F5886">
        <f t="shared" si="91"/>
        <v>5766810</v>
      </c>
      <c r="G5886" s="1">
        <f>(Comuni[[#This Row],[Popolazione2011]]/Comuni[[#This Row],[TOT POP REGIONE ]])*100</f>
        <v>4.6507514553106484E-2</v>
      </c>
      <c r="H5886" t="str">
        <f>IF(Comuni[[#This Row],[Popolazione2011]]&gt;300000,"MAGGIORE","")</f>
        <v/>
      </c>
      <c r="I5886" t="str">
        <f>_xlfn.XLOOKUP(Comuni[[#This Row],[Regione]],Ripartizione_geografica[Regione],Ripartizione_geografica[Ripartizione geografica])</f>
        <v>Sud</v>
      </c>
      <c r="J5886">
        <f>_xlfn.XLOOKUP(Comuni[[#This Row],[Regione]],Ripartizione_geografica[Regione],Ripartizione_geografica[Codice Regione])</f>
        <v>15</v>
      </c>
      <c r="K5886">
        <f>_xlfn.XLOOKUP(Comuni[[#This Row],[Regione]],Table_0[Regione],Table_0[Totale])</f>
        <v>2524670</v>
      </c>
      <c r="L5886">
        <f>_xlfn.XLOOKUP(Comuni[[#This Row],[Regione]],Table_0[Regione],Table_0[Guariti])</f>
        <v>2482123</v>
      </c>
      <c r="M5886">
        <f>_xlfn.XLOOKUP(Comuni[[#This Row],[Regione]],Table_0[Regione],Table_0[Deceduti])</f>
        <v>12061</v>
      </c>
      <c r="N5886" s="1">
        <f>(Comuni[[#This Row],[Popolazione2011]]/Comuni[[#This Row],[Ammalati TOT]])*100</f>
        <v>0.10623170552983162</v>
      </c>
      <c r="O5886">
        <f>_xlfn.XLOOKUP(Comuni[[#This Row],[Regione]],Table_0[Regione],Table_0[TOT AREA])</f>
        <v>5834728</v>
      </c>
      <c r="P5886" s="1">
        <f>(Comuni[[#This Row],[Popolazione2011]]/Comuni[[#This Row],[Ammalati AREA]])*100</f>
        <v>4.5966153006618306E-2</v>
      </c>
    </row>
    <row r="5887" spans="1:16" x14ac:dyDescent="0.3">
      <c r="A5887" t="s">
        <v>5966</v>
      </c>
      <c r="B5887" t="s">
        <v>8034</v>
      </c>
      <c r="C5887" t="s">
        <v>5882</v>
      </c>
      <c r="D5887">
        <v>5064</v>
      </c>
      <c r="E5887" s="1">
        <f>(Comuni[[#This Row],[Popolazione2011]]/SUM(D:D))*100</f>
        <v>8.5219593761696865E-3</v>
      </c>
      <c r="F5887">
        <f t="shared" si="91"/>
        <v>5766810</v>
      </c>
      <c r="G5887" s="1">
        <f>(Comuni[[#This Row],[Popolazione2011]]/Comuni[[#This Row],[TOT POP REGIONE ]])*100</f>
        <v>8.7812846270295009E-2</v>
      </c>
      <c r="H5887" t="str">
        <f>IF(Comuni[[#This Row],[Popolazione2011]]&gt;300000,"MAGGIORE","")</f>
        <v/>
      </c>
      <c r="I5887" t="str">
        <f>_xlfn.XLOOKUP(Comuni[[#This Row],[Regione]],Ripartizione_geografica[Regione],Ripartizione_geografica[Ripartizione geografica])</f>
        <v>Sud</v>
      </c>
      <c r="J5887">
        <f>_xlfn.XLOOKUP(Comuni[[#This Row],[Regione]],Ripartizione_geografica[Regione],Ripartizione_geografica[Codice Regione])</f>
        <v>15</v>
      </c>
      <c r="K5887">
        <f>_xlfn.XLOOKUP(Comuni[[#This Row],[Regione]],Table_0[Regione],Table_0[Totale])</f>
        <v>2524670</v>
      </c>
      <c r="L5887">
        <f>_xlfn.XLOOKUP(Comuni[[#This Row],[Regione]],Table_0[Regione],Table_0[Guariti])</f>
        <v>2482123</v>
      </c>
      <c r="M5887">
        <f>_xlfn.XLOOKUP(Comuni[[#This Row],[Regione]],Table_0[Regione],Table_0[Deceduti])</f>
        <v>12061</v>
      </c>
      <c r="N5887" s="1">
        <f>(Comuni[[#This Row],[Popolazione2011]]/Comuni[[#This Row],[Ammalati TOT]])*100</f>
        <v>0.20058066994894383</v>
      </c>
      <c r="O5887">
        <f>_xlfn.XLOOKUP(Comuni[[#This Row],[Regione]],Table_0[Regione],Table_0[TOT AREA])</f>
        <v>5834728</v>
      </c>
      <c r="P5887" s="1">
        <f>(Comuni[[#This Row],[Popolazione2011]]/Comuni[[#This Row],[Ammalati AREA]])*100</f>
        <v>8.6790678160147308E-2</v>
      </c>
    </row>
    <row r="5888" spans="1:16" x14ac:dyDescent="0.3">
      <c r="A5888" t="s">
        <v>5967</v>
      </c>
      <c r="B5888" t="s">
        <v>8034</v>
      </c>
      <c r="C5888" t="s">
        <v>5882</v>
      </c>
      <c r="D5888">
        <v>2276</v>
      </c>
      <c r="E5888" s="1">
        <f>(Comuni[[#This Row],[Popolazione2011]]/SUM(D:D))*100</f>
        <v>3.8301697354190777E-3</v>
      </c>
      <c r="F5888">
        <f t="shared" si="91"/>
        <v>5766810</v>
      </c>
      <c r="G5888" s="1">
        <f>(Comuni[[#This Row],[Popolazione2011]]/Comuni[[#This Row],[TOT POP REGIONE ]])*100</f>
        <v>3.9467227115164184E-2</v>
      </c>
      <c r="H5888" t="str">
        <f>IF(Comuni[[#This Row],[Popolazione2011]]&gt;300000,"MAGGIORE","")</f>
        <v/>
      </c>
      <c r="I5888" t="str">
        <f>_xlfn.XLOOKUP(Comuni[[#This Row],[Regione]],Ripartizione_geografica[Regione],Ripartizione_geografica[Ripartizione geografica])</f>
        <v>Sud</v>
      </c>
      <c r="J5888">
        <f>_xlfn.XLOOKUP(Comuni[[#This Row],[Regione]],Ripartizione_geografica[Regione],Ripartizione_geografica[Codice Regione])</f>
        <v>15</v>
      </c>
      <c r="K5888">
        <f>_xlfn.XLOOKUP(Comuni[[#This Row],[Regione]],Table_0[Regione],Table_0[Totale])</f>
        <v>2524670</v>
      </c>
      <c r="L5888">
        <f>_xlfn.XLOOKUP(Comuni[[#This Row],[Regione]],Table_0[Regione],Table_0[Guariti])</f>
        <v>2482123</v>
      </c>
      <c r="M5888">
        <f>_xlfn.XLOOKUP(Comuni[[#This Row],[Regione]],Table_0[Regione],Table_0[Deceduti])</f>
        <v>12061</v>
      </c>
      <c r="N5888" s="1">
        <f>(Comuni[[#This Row],[Popolazione2011]]/Comuni[[#This Row],[Ammalati TOT]])*100</f>
        <v>9.0150395893324672E-2</v>
      </c>
      <c r="O5888">
        <f>_xlfn.XLOOKUP(Comuni[[#This Row],[Regione]],Table_0[Regione],Table_0[TOT AREA])</f>
        <v>5834728</v>
      </c>
      <c r="P5888" s="1">
        <f>(Comuni[[#This Row],[Popolazione2011]]/Comuni[[#This Row],[Ammalati AREA]])*100</f>
        <v>3.9007816645437454E-2</v>
      </c>
    </row>
    <row r="5889" spans="1:16" x14ac:dyDescent="0.3">
      <c r="A5889" t="s">
        <v>5968</v>
      </c>
      <c r="B5889" t="s">
        <v>8034</v>
      </c>
      <c r="C5889" t="s">
        <v>5882</v>
      </c>
      <c r="D5889">
        <v>14076</v>
      </c>
      <c r="E5889" s="1">
        <f>(Comuni[[#This Row],[Popolazione2011]]/SUM(D:D))*100</f>
        <v>2.3687815991106736E-2</v>
      </c>
      <c r="F5889">
        <f t="shared" si="91"/>
        <v>5766810</v>
      </c>
      <c r="G5889" s="1">
        <f>(Comuni[[#This Row],[Popolazione2011]]/Comuni[[#This Row],[TOT POP REGIONE ]])*100</f>
        <v>0.24408641866127029</v>
      </c>
      <c r="H5889" t="str">
        <f>IF(Comuni[[#This Row],[Popolazione2011]]&gt;300000,"MAGGIORE","")</f>
        <v/>
      </c>
      <c r="I5889" t="str">
        <f>_xlfn.XLOOKUP(Comuni[[#This Row],[Regione]],Ripartizione_geografica[Regione],Ripartizione_geografica[Ripartizione geografica])</f>
        <v>Sud</v>
      </c>
      <c r="J5889">
        <f>_xlfn.XLOOKUP(Comuni[[#This Row],[Regione]],Ripartizione_geografica[Regione],Ripartizione_geografica[Codice Regione])</f>
        <v>15</v>
      </c>
      <c r="K5889">
        <f>_xlfn.XLOOKUP(Comuni[[#This Row],[Regione]],Table_0[Regione],Table_0[Totale])</f>
        <v>2524670</v>
      </c>
      <c r="L5889">
        <f>_xlfn.XLOOKUP(Comuni[[#This Row],[Regione]],Table_0[Regione],Table_0[Guariti])</f>
        <v>2482123</v>
      </c>
      <c r="M5889">
        <f>_xlfn.XLOOKUP(Comuni[[#This Row],[Regione]],Table_0[Regione],Table_0[Deceduti])</f>
        <v>12061</v>
      </c>
      <c r="N5889" s="1">
        <f>(Comuni[[#This Row],[Popolazione2011]]/Comuni[[#This Row],[Ammalati TOT]])*100</f>
        <v>0.5575382129149552</v>
      </c>
      <c r="O5889">
        <f>_xlfn.XLOOKUP(Comuni[[#This Row],[Regione]],Table_0[Regione],Table_0[TOT AREA])</f>
        <v>5834728</v>
      </c>
      <c r="P5889" s="1">
        <f>(Comuni[[#This Row],[Popolazione2011]]/Comuni[[#This Row],[Ammalati AREA]])*100</f>
        <v>0.24124517886694977</v>
      </c>
    </row>
    <row r="5890" spans="1:16" x14ac:dyDescent="0.3">
      <c r="A5890" t="s">
        <v>5969</v>
      </c>
      <c r="B5890" t="s">
        <v>8034</v>
      </c>
      <c r="C5890" t="s">
        <v>5882</v>
      </c>
      <c r="D5890">
        <v>22216</v>
      </c>
      <c r="E5890" s="1">
        <f>(Comuni[[#This Row],[Popolazione2011]]/SUM(D:D))*100</f>
        <v>3.7386226204776024E-2</v>
      </c>
      <c r="F5890">
        <f t="shared" ref="F5890:F5953" si="92">SUMIFS(D:D,B:B,B5890)</f>
        <v>5766810</v>
      </c>
      <c r="G5890" s="1">
        <f>(Comuni[[#This Row],[Popolazione2011]]/Comuni[[#This Row],[TOT POP REGIONE ]])*100</f>
        <v>0.38523897960917736</v>
      </c>
      <c r="H5890" t="str">
        <f>IF(Comuni[[#This Row],[Popolazione2011]]&gt;300000,"MAGGIORE","")</f>
        <v/>
      </c>
      <c r="I5890" t="str">
        <f>_xlfn.XLOOKUP(Comuni[[#This Row],[Regione]],Ripartizione_geografica[Regione],Ripartizione_geografica[Ripartizione geografica])</f>
        <v>Sud</v>
      </c>
      <c r="J5890">
        <f>_xlfn.XLOOKUP(Comuni[[#This Row],[Regione]],Ripartizione_geografica[Regione],Ripartizione_geografica[Codice Regione])</f>
        <v>15</v>
      </c>
      <c r="K5890">
        <f>_xlfn.XLOOKUP(Comuni[[#This Row],[Regione]],Table_0[Regione],Table_0[Totale])</f>
        <v>2524670</v>
      </c>
      <c r="L5890">
        <f>_xlfn.XLOOKUP(Comuni[[#This Row],[Regione]],Table_0[Regione],Table_0[Guariti])</f>
        <v>2482123</v>
      </c>
      <c r="M5890">
        <f>_xlfn.XLOOKUP(Comuni[[#This Row],[Regione]],Table_0[Regione],Table_0[Deceduti])</f>
        <v>12061</v>
      </c>
      <c r="N5890" s="1">
        <f>(Comuni[[#This Row],[Popolazione2011]]/Comuni[[#This Row],[Ammalati TOT]])*100</f>
        <v>0.87995658838580881</v>
      </c>
      <c r="O5890">
        <f>_xlfn.XLOOKUP(Comuni[[#This Row],[Regione]],Table_0[Regione],Table_0[TOT AREA])</f>
        <v>5834728</v>
      </c>
      <c r="P5890" s="1">
        <f>(Comuni[[#This Row],[Popolazione2011]]/Comuni[[#This Row],[Ammalati AREA]])*100</f>
        <v>0.38075468128077261</v>
      </c>
    </row>
    <row r="5891" spans="1:16" x14ac:dyDescent="0.3">
      <c r="A5891" t="s">
        <v>5970</v>
      </c>
      <c r="B5891" t="s">
        <v>8034</v>
      </c>
      <c r="C5891" t="s">
        <v>5882</v>
      </c>
      <c r="D5891">
        <v>7509</v>
      </c>
      <c r="E5891" s="1">
        <f>(Comuni[[#This Row],[Popolazione2011]]/SUM(D:D))*100</f>
        <v>1.2636530994403273E-2</v>
      </c>
      <c r="F5891">
        <f t="shared" si="92"/>
        <v>5766810</v>
      </c>
      <c r="G5891" s="1">
        <f>(Comuni[[#This Row],[Popolazione2011]]/Comuni[[#This Row],[TOT POP REGIONE ]])*100</f>
        <v>0.13021063638302632</v>
      </c>
      <c r="H5891" t="str">
        <f>IF(Comuni[[#This Row],[Popolazione2011]]&gt;300000,"MAGGIORE","")</f>
        <v/>
      </c>
      <c r="I5891" t="str">
        <f>_xlfn.XLOOKUP(Comuni[[#This Row],[Regione]],Ripartizione_geografica[Regione],Ripartizione_geografica[Ripartizione geografica])</f>
        <v>Sud</v>
      </c>
      <c r="J5891">
        <f>_xlfn.XLOOKUP(Comuni[[#This Row],[Regione]],Ripartizione_geografica[Regione],Ripartizione_geografica[Codice Regione])</f>
        <v>15</v>
      </c>
      <c r="K5891">
        <f>_xlfn.XLOOKUP(Comuni[[#This Row],[Regione]],Table_0[Regione],Table_0[Totale])</f>
        <v>2524670</v>
      </c>
      <c r="L5891">
        <f>_xlfn.XLOOKUP(Comuni[[#This Row],[Regione]],Table_0[Regione],Table_0[Guariti])</f>
        <v>2482123</v>
      </c>
      <c r="M5891">
        <f>_xlfn.XLOOKUP(Comuni[[#This Row],[Regione]],Table_0[Regione],Table_0[Deceduti])</f>
        <v>12061</v>
      </c>
      <c r="N5891" s="1">
        <f>(Comuni[[#This Row],[Popolazione2011]]/Comuni[[#This Row],[Ammalati TOT]])*100</f>
        <v>0.29742501000130711</v>
      </c>
      <c r="O5891">
        <f>_xlfn.XLOOKUP(Comuni[[#This Row],[Regione]],Table_0[Regione],Table_0[TOT AREA])</f>
        <v>5834728</v>
      </c>
      <c r="P5891" s="1">
        <f>(Comuni[[#This Row],[Popolazione2011]]/Comuni[[#This Row],[Ammalati AREA]])*100</f>
        <v>0.12869494516282506</v>
      </c>
    </row>
    <row r="5892" spans="1:16" x14ac:dyDescent="0.3">
      <c r="A5892" t="s">
        <v>5971</v>
      </c>
      <c r="B5892" t="s">
        <v>8034</v>
      </c>
      <c r="C5892" t="s">
        <v>5882</v>
      </c>
      <c r="D5892">
        <v>8148</v>
      </c>
      <c r="E5892" s="1">
        <f>(Comuni[[#This Row],[Popolazione2011]]/SUM(D:D))*100</f>
        <v>1.3711873024690088E-2</v>
      </c>
      <c r="F5892">
        <f t="shared" si="92"/>
        <v>5766810</v>
      </c>
      <c r="G5892" s="1">
        <f>(Comuni[[#This Row],[Popolazione2011]]/Comuni[[#This Row],[TOT POP REGIONE ]])*100</f>
        <v>0.14129128582353156</v>
      </c>
      <c r="H5892" t="str">
        <f>IF(Comuni[[#This Row],[Popolazione2011]]&gt;300000,"MAGGIORE","")</f>
        <v/>
      </c>
      <c r="I5892" t="str">
        <f>_xlfn.XLOOKUP(Comuni[[#This Row],[Regione]],Ripartizione_geografica[Regione],Ripartizione_geografica[Ripartizione geografica])</f>
        <v>Sud</v>
      </c>
      <c r="J5892">
        <f>_xlfn.XLOOKUP(Comuni[[#This Row],[Regione]],Ripartizione_geografica[Regione],Ripartizione_geografica[Codice Regione])</f>
        <v>15</v>
      </c>
      <c r="K5892">
        <f>_xlfn.XLOOKUP(Comuni[[#This Row],[Regione]],Table_0[Regione],Table_0[Totale])</f>
        <v>2524670</v>
      </c>
      <c r="L5892">
        <f>_xlfn.XLOOKUP(Comuni[[#This Row],[Regione]],Table_0[Regione],Table_0[Guariti])</f>
        <v>2482123</v>
      </c>
      <c r="M5892">
        <f>_xlfn.XLOOKUP(Comuni[[#This Row],[Regione]],Table_0[Regione],Table_0[Deceduti])</f>
        <v>12061</v>
      </c>
      <c r="N5892" s="1">
        <f>(Comuni[[#This Row],[Popolazione2011]]/Comuni[[#This Row],[Ammalati TOT]])*100</f>
        <v>0.32273524856713948</v>
      </c>
      <c r="O5892">
        <f>_xlfn.XLOOKUP(Comuni[[#This Row],[Regione]],Table_0[Regione],Table_0[TOT AREA])</f>
        <v>5834728</v>
      </c>
      <c r="P5892" s="1">
        <f>(Comuni[[#This Row],[Popolazione2011]]/Comuni[[#This Row],[Ammalati AREA]])*100</f>
        <v>0.13964661248990529</v>
      </c>
    </row>
    <row r="5893" spans="1:16" x14ac:dyDescent="0.3">
      <c r="A5893" t="s">
        <v>5972</v>
      </c>
      <c r="B5893" t="s">
        <v>8034</v>
      </c>
      <c r="C5893" t="s">
        <v>5882</v>
      </c>
      <c r="D5893">
        <v>12587</v>
      </c>
      <c r="E5893" s="1">
        <f>(Comuni[[#This Row],[Popolazione2011]]/SUM(D:D))*100</f>
        <v>2.118205028985937E-2</v>
      </c>
      <c r="F5893">
        <f t="shared" si="92"/>
        <v>5766810</v>
      </c>
      <c r="G5893" s="1">
        <f>(Comuni[[#This Row],[Popolazione2011]]/Comuni[[#This Row],[TOT POP REGIONE ]])*100</f>
        <v>0.21826625118566417</v>
      </c>
      <c r="H5893" t="str">
        <f>IF(Comuni[[#This Row],[Popolazione2011]]&gt;300000,"MAGGIORE","")</f>
        <v/>
      </c>
      <c r="I5893" t="str">
        <f>_xlfn.XLOOKUP(Comuni[[#This Row],[Regione]],Ripartizione_geografica[Regione],Ripartizione_geografica[Ripartizione geografica])</f>
        <v>Sud</v>
      </c>
      <c r="J5893">
        <f>_xlfn.XLOOKUP(Comuni[[#This Row],[Regione]],Ripartizione_geografica[Regione],Ripartizione_geografica[Codice Regione])</f>
        <v>15</v>
      </c>
      <c r="K5893">
        <f>_xlfn.XLOOKUP(Comuni[[#This Row],[Regione]],Table_0[Regione],Table_0[Totale])</f>
        <v>2524670</v>
      </c>
      <c r="L5893">
        <f>_xlfn.XLOOKUP(Comuni[[#This Row],[Regione]],Table_0[Regione],Table_0[Guariti])</f>
        <v>2482123</v>
      </c>
      <c r="M5893">
        <f>_xlfn.XLOOKUP(Comuni[[#This Row],[Regione]],Table_0[Regione],Table_0[Deceduti])</f>
        <v>12061</v>
      </c>
      <c r="N5893" s="1">
        <f>(Comuni[[#This Row],[Popolazione2011]]/Comuni[[#This Row],[Ammalati TOT]])*100</f>
        <v>0.49856020786875116</v>
      </c>
      <c r="O5893">
        <f>_xlfn.XLOOKUP(Comuni[[#This Row],[Regione]],Table_0[Regione],Table_0[TOT AREA])</f>
        <v>5834728</v>
      </c>
      <c r="P5893" s="1">
        <f>(Comuni[[#This Row],[Popolazione2011]]/Comuni[[#This Row],[Ammalati AREA]])*100</f>
        <v>0.21572556595611656</v>
      </c>
    </row>
    <row r="5894" spans="1:16" x14ac:dyDescent="0.3">
      <c r="A5894" t="s">
        <v>5973</v>
      </c>
      <c r="B5894" t="s">
        <v>8034</v>
      </c>
      <c r="C5894" t="s">
        <v>5882</v>
      </c>
      <c r="D5894">
        <v>13610</v>
      </c>
      <c r="E5894" s="1">
        <f>(Comuni[[#This Row],[Popolazione2011]]/SUM(D:D))*100</f>
        <v>2.2903607249144836E-2</v>
      </c>
      <c r="F5894">
        <f t="shared" si="92"/>
        <v>5766810</v>
      </c>
      <c r="G5894" s="1">
        <f>(Comuni[[#This Row],[Popolazione2011]]/Comuni[[#This Row],[TOT POP REGIONE ]])*100</f>
        <v>0.2360056946561444</v>
      </c>
      <c r="H5894" t="str">
        <f>IF(Comuni[[#This Row],[Popolazione2011]]&gt;300000,"MAGGIORE","")</f>
        <v/>
      </c>
      <c r="I5894" t="str">
        <f>_xlfn.XLOOKUP(Comuni[[#This Row],[Regione]],Ripartizione_geografica[Regione],Ripartizione_geografica[Ripartizione geografica])</f>
        <v>Sud</v>
      </c>
      <c r="J5894">
        <f>_xlfn.XLOOKUP(Comuni[[#This Row],[Regione]],Ripartizione_geografica[Regione],Ripartizione_geografica[Codice Regione])</f>
        <v>15</v>
      </c>
      <c r="K5894">
        <f>_xlfn.XLOOKUP(Comuni[[#This Row],[Regione]],Table_0[Regione],Table_0[Totale])</f>
        <v>2524670</v>
      </c>
      <c r="L5894">
        <f>_xlfn.XLOOKUP(Comuni[[#This Row],[Regione]],Table_0[Regione],Table_0[Guariti])</f>
        <v>2482123</v>
      </c>
      <c r="M5894">
        <f>_xlfn.XLOOKUP(Comuni[[#This Row],[Regione]],Table_0[Regione],Table_0[Deceduti])</f>
        <v>12061</v>
      </c>
      <c r="N5894" s="1">
        <f>(Comuni[[#This Row],[Popolazione2011]]/Comuni[[#This Row],[Ammalati TOT]])*100</f>
        <v>0.53908035505630436</v>
      </c>
      <c r="O5894">
        <f>_xlfn.XLOOKUP(Comuni[[#This Row],[Regione]],Table_0[Regione],Table_0[TOT AREA])</f>
        <v>5834728</v>
      </c>
      <c r="P5894" s="1">
        <f>(Comuni[[#This Row],[Popolazione2011]]/Comuni[[#This Row],[Ammalati AREA]])*100</f>
        <v>0.23325851693515107</v>
      </c>
    </row>
    <row r="5895" spans="1:16" x14ac:dyDescent="0.3">
      <c r="A5895" t="s">
        <v>5974</v>
      </c>
      <c r="B5895" t="s">
        <v>8034</v>
      </c>
      <c r="C5895" t="s">
        <v>5882</v>
      </c>
      <c r="D5895">
        <v>947</v>
      </c>
      <c r="E5895" s="1">
        <f>(Comuni[[#This Row],[Popolazione2011]]/SUM(D:D))*100</f>
        <v>1.5936602545878146E-3</v>
      </c>
      <c r="F5895">
        <f t="shared" si="92"/>
        <v>5766810</v>
      </c>
      <c r="G5895" s="1">
        <f>(Comuni[[#This Row],[Popolazione2011]]/Comuni[[#This Row],[TOT POP REGIONE ]])*100</f>
        <v>1.6421557152047666E-2</v>
      </c>
      <c r="H5895" t="str">
        <f>IF(Comuni[[#This Row],[Popolazione2011]]&gt;300000,"MAGGIORE","")</f>
        <v/>
      </c>
      <c r="I5895" t="str">
        <f>_xlfn.XLOOKUP(Comuni[[#This Row],[Regione]],Ripartizione_geografica[Regione],Ripartizione_geografica[Ripartizione geografica])</f>
        <v>Sud</v>
      </c>
      <c r="J5895">
        <f>_xlfn.XLOOKUP(Comuni[[#This Row],[Regione]],Ripartizione_geografica[Regione],Ripartizione_geografica[Codice Regione])</f>
        <v>15</v>
      </c>
      <c r="K5895">
        <f>_xlfn.XLOOKUP(Comuni[[#This Row],[Regione]],Table_0[Regione],Table_0[Totale])</f>
        <v>2524670</v>
      </c>
      <c r="L5895">
        <f>_xlfn.XLOOKUP(Comuni[[#This Row],[Regione]],Table_0[Regione],Table_0[Guariti])</f>
        <v>2482123</v>
      </c>
      <c r="M5895">
        <f>_xlfn.XLOOKUP(Comuni[[#This Row],[Regione]],Table_0[Regione],Table_0[Deceduti])</f>
        <v>12061</v>
      </c>
      <c r="N5895" s="1">
        <f>(Comuni[[#This Row],[Popolazione2011]]/Comuni[[#This Row],[Ammalati TOT]])*100</f>
        <v>3.7509852772837637E-2</v>
      </c>
      <c r="O5895">
        <f>_xlfn.XLOOKUP(Comuni[[#This Row],[Regione]],Table_0[Regione],Table_0[TOT AREA])</f>
        <v>5834728</v>
      </c>
      <c r="P5895" s="1">
        <f>(Comuni[[#This Row],[Popolazione2011]]/Comuni[[#This Row],[Ammalati AREA]])*100</f>
        <v>1.6230405256251877E-2</v>
      </c>
    </row>
    <row r="5896" spans="1:16" x14ac:dyDescent="0.3">
      <c r="A5896" t="s">
        <v>5975</v>
      </c>
      <c r="B5896" t="s">
        <v>8034</v>
      </c>
      <c r="C5896" t="s">
        <v>5882</v>
      </c>
      <c r="D5896">
        <v>17797</v>
      </c>
      <c r="E5896" s="1">
        <f>(Comuni[[#This Row],[Popolazione2011]]/SUM(D:D))*100</f>
        <v>2.9949705967158752E-2</v>
      </c>
      <c r="F5896">
        <f t="shared" si="92"/>
        <v>5766810</v>
      </c>
      <c r="G5896" s="1">
        <f>(Comuni[[#This Row],[Popolazione2011]]/Comuni[[#This Row],[TOT POP REGIONE ]])*100</f>
        <v>0.30861082643610593</v>
      </c>
      <c r="H5896" t="str">
        <f>IF(Comuni[[#This Row],[Popolazione2011]]&gt;300000,"MAGGIORE","")</f>
        <v/>
      </c>
      <c r="I5896" t="str">
        <f>_xlfn.XLOOKUP(Comuni[[#This Row],[Regione]],Ripartizione_geografica[Regione],Ripartizione_geografica[Ripartizione geografica])</f>
        <v>Sud</v>
      </c>
      <c r="J5896">
        <f>_xlfn.XLOOKUP(Comuni[[#This Row],[Regione]],Ripartizione_geografica[Regione],Ripartizione_geografica[Codice Regione])</f>
        <v>15</v>
      </c>
      <c r="K5896">
        <f>_xlfn.XLOOKUP(Comuni[[#This Row],[Regione]],Table_0[Regione],Table_0[Totale])</f>
        <v>2524670</v>
      </c>
      <c r="L5896">
        <f>_xlfn.XLOOKUP(Comuni[[#This Row],[Regione]],Table_0[Regione],Table_0[Guariti])</f>
        <v>2482123</v>
      </c>
      <c r="M5896">
        <f>_xlfn.XLOOKUP(Comuni[[#This Row],[Regione]],Table_0[Regione],Table_0[Deceduti])</f>
        <v>12061</v>
      </c>
      <c r="N5896" s="1">
        <f>(Comuni[[#This Row],[Popolazione2011]]/Comuni[[#This Row],[Ammalati TOT]])*100</f>
        <v>0.70492381182491171</v>
      </c>
      <c r="O5896">
        <f>_xlfn.XLOOKUP(Comuni[[#This Row],[Regione]],Table_0[Regione],Table_0[TOT AREA])</f>
        <v>5834728</v>
      </c>
      <c r="P5896" s="1">
        <f>(Comuni[[#This Row],[Popolazione2011]]/Comuni[[#This Row],[Ammalati AREA]])*100</f>
        <v>0.30501850300476729</v>
      </c>
    </row>
    <row r="5897" spans="1:16" x14ac:dyDescent="0.3">
      <c r="A5897" t="s">
        <v>5976</v>
      </c>
      <c r="B5897" t="s">
        <v>8034</v>
      </c>
      <c r="C5897" t="s">
        <v>5882</v>
      </c>
      <c r="D5897">
        <v>6658</v>
      </c>
      <c r="E5897" s="1">
        <f>(Comuni[[#This Row],[Popolazione2011]]/SUM(D:D))*100</f>
        <v>1.1204424472065121E-2</v>
      </c>
      <c r="F5897">
        <f t="shared" si="92"/>
        <v>5766810</v>
      </c>
      <c r="G5897" s="1">
        <f>(Comuni[[#This Row],[Popolazione2011]]/Comuni[[#This Row],[TOT POP REGIONE ]])*100</f>
        <v>0.1154537777384724</v>
      </c>
      <c r="H5897" t="str">
        <f>IF(Comuni[[#This Row],[Popolazione2011]]&gt;300000,"MAGGIORE","")</f>
        <v/>
      </c>
      <c r="I5897" t="str">
        <f>_xlfn.XLOOKUP(Comuni[[#This Row],[Regione]],Ripartizione_geografica[Regione],Ripartizione_geografica[Ripartizione geografica])</f>
        <v>Sud</v>
      </c>
      <c r="J5897">
        <f>_xlfn.XLOOKUP(Comuni[[#This Row],[Regione]],Ripartizione_geografica[Regione],Ripartizione_geografica[Codice Regione])</f>
        <v>15</v>
      </c>
      <c r="K5897">
        <f>_xlfn.XLOOKUP(Comuni[[#This Row],[Regione]],Table_0[Regione],Table_0[Totale])</f>
        <v>2524670</v>
      </c>
      <c r="L5897">
        <f>_xlfn.XLOOKUP(Comuni[[#This Row],[Regione]],Table_0[Regione],Table_0[Guariti])</f>
        <v>2482123</v>
      </c>
      <c r="M5897">
        <f>_xlfn.XLOOKUP(Comuni[[#This Row],[Regione]],Table_0[Regione],Table_0[Deceduti])</f>
        <v>12061</v>
      </c>
      <c r="N5897" s="1">
        <f>(Comuni[[#This Row],[Popolazione2011]]/Comuni[[#This Row],[Ammalati TOT]])*100</f>
        <v>0.26371763438389972</v>
      </c>
      <c r="O5897">
        <f>_xlfn.XLOOKUP(Comuni[[#This Row],[Regione]],Table_0[Regione],Table_0[TOT AREA])</f>
        <v>5834728</v>
      </c>
      <c r="P5897" s="1">
        <f>(Comuni[[#This Row],[Popolazione2011]]/Comuni[[#This Row],[Ammalati AREA]])*100</f>
        <v>0.11410986081956177</v>
      </c>
    </row>
    <row r="5898" spans="1:16" x14ac:dyDescent="0.3">
      <c r="A5898" t="s">
        <v>5977</v>
      </c>
      <c r="B5898" t="s">
        <v>8034</v>
      </c>
      <c r="C5898" t="s">
        <v>5882</v>
      </c>
      <c r="D5898">
        <v>975</v>
      </c>
      <c r="E5898" s="1">
        <f>(Comuni[[#This Row],[Popolazione2011]]/SUM(D:D))*100</f>
        <v>1.640780093160633E-3</v>
      </c>
      <c r="F5898">
        <f t="shared" si="92"/>
        <v>5766810</v>
      </c>
      <c r="G5898" s="1">
        <f>(Comuni[[#This Row],[Popolazione2011]]/Comuni[[#This Row],[TOT POP REGIONE ]])*100</f>
        <v>1.6907094216733341E-2</v>
      </c>
      <c r="H5898" t="str">
        <f>IF(Comuni[[#This Row],[Popolazione2011]]&gt;300000,"MAGGIORE","")</f>
        <v/>
      </c>
      <c r="I5898" t="str">
        <f>_xlfn.XLOOKUP(Comuni[[#This Row],[Regione]],Ripartizione_geografica[Regione],Ripartizione_geografica[Ripartizione geografica])</f>
        <v>Sud</v>
      </c>
      <c r="J5898">
        <f>_xlfn.XLOOKUP(Comuni[[#This Row],[Regione]],Ripartizione_geografica[Regione],Ripartizione_geografica[Codice Regione])</f>
        <v>15</v>
      </c>
      <c r="K5898">
        <f>_xlfn.XLOOKUP(Comuni[[#This Row],[Regione]],Table_0[Regione],Table_0[Totale])</f>
        <v>2524670</v>
      </c>
      <c r="L5898">
        <f>_xlfn.XLOOKUP(Comuni[[#This Row],[Regione]],Table_0[Regione],Table_0[Guariti])</f>
        <v>2482123</v>
      </c>
      <c r="M5898">
        <f>_xlfn.XLOOKUP(Comuni[[#This Row],[Regione]],Table_0[Regione],Table_0[Deceduti])</f>
        <v>12061</v>
      </c>
      <c r="N5898" s="1">
        <f>(Comuni[[#This Row],[Popolazione2011]]/Comuni[[#This Row],[Ammalati TOT]])*100</f>
        <v>3.8618908609838118E-2</v>
      </c>
      <c r="O5898">
        <f>_xlfn.XLOOKUP(Comuni[[#This Row],[Regione]],Table_0[Regione],Table_0[TOT AREA])</f>
        <v>5834728</v>
      </c>
      <c r="P5898" s="1">
        <f>(Comuni[[#This Row],[Popolazione2011]]/Comuni[[#This Row],[Ammalati AREA]])*100</f>
        <v>1.6710290522540208E-2</v>
      </c>
    </row>
    <row r="5899" spans="1:16" x14ac:dyDescent="0.3">
      <c r="A5899" t="s">
        <v>5978</v>
      </c>
      <c r="B5899" t="s">
        <v>8034</v>
      </c>
      <c r="C5899" t="s">
        <v>5882</v>
      </c>
      <c r="D5899">
        <v>2807</v>
      </c>
      <c r="E5899" s="1">
        <f>(Comuni[[#This Row],[Popolazione2011]]/SUM(D:D))*100</f>
        <v>4.7237638169250222E-3</v>
      </c>
      <c r="F5899">
        <f t="shared" si="92"/>
        <v>5766810</v>
      </c>
      <c r="G5899" s="1">
        <f>(Comuni[[#This Row],[Popolazione2011]]/Comuni[[#This Row],[TOT POP REGIONE ]])*100</f>
        <v>4.8675090734738961E-2</v>
      </c>
      <c r="H5899" t="str">
        <f>IF(Comuni[[#This Row],[Popolazione2011]]&gt;300000,"MAGGIORE","")</f>
        <v/>
      </c>
      <c r="I5899" t="str">
        <f>_xlfn.XLOOKUP(Comuni[[#This Row],[Regione]],Ripartizione_geografica[Regione],Ripartizione_geografica[Ripartizione geografica])</f>
        <v>Sud</v>
      </c>
      <c r="J5899">
        <f>_xlfn.XLOOKUP(Comuni[[#This Row],[Regione]],Ripartizione_geografica[Regione],Ripartizione_geografica[Codice Regione])</f>
        <v>15</v>
      </c>
      <c r="K5899">
        <f>_xlfn.XLOOKUP(Comuni[[#This Row],[Regione]],Table_0[Regione],Table_0[Totale])</f>
        <v>2524670</v>
      </c>
      <c r="L5899">
        <f>_xlfn.XLOOKUP(Comuni[[#This Row],[Regione]],Table_0[Regione],Table_0[Guariti])</f>
        <v>2482123</v>
      </c>
      <c r="M5899">
        <f>_xlfn.XLOOKUP(Comuni[[#This Row],[Regione]],Table_0[Regione],Table_0[Deceduti])</f>
        <v>12061</v>
      </c>
      <c r="N5899" s="1">
        <f>(Comuni[[#This Row],[Popolazione2011]]/Comuni[[#This Row],[Ammalati TOT]])*100</f>
        <v>0.11118284765929803</v>
      </c>
      <c r="O5899">
        <f>_xlfn.XLOOKUP(Comuni[[#This Row],[Regione]],Table_0[Regione],Table_0[TOT AREA])</f>
        <v>5834728</v>
      </c>
      <c r="P5899" s="1">
        <f>(Comuni[[#This Row],[Popolazione2011]]/Comuni[[#This Row],[Ammalati AREA]])*100</f>
        <v>4.8108497945405511E-2</v>
      </c>
    </row>
    <row r="5900" spans="1:16" x14ac:dyDescent="0.3">
      <c r="A5900" t="s">
        <v>5979</v>
      </c>
      <c r="B5900" t="s">
        <v>8034</v>
      </c>
      <c r="C5900" t="s">
        <v>5882</v>
      </c>
      <c r="D5900">
        <v>6066</v>
      </c>
      <c r="E5900" s="1">
        <f>(Comuni[[#This Row],[Popolazione2011]]/SUM(D:D))*100</f>
        <v>1.0208176456525537E-2</v>
      </c>
      <c r="F5900">
        <f t="shared" si="92"/>
        <v>5766810</v>
      </c>
      <c r="G5900" s="1">
        <f>(Comuni[[#This Row],[Popolazione2011]]/Comuni[[#This Row],[TOT POP REGIONE ]])*100</f>
        <v>0.10518813694226097</v>
      </c>
      <c r="H5900" t="str">
        <f>IF(Comuni[[#This Row],[Popolazione2011]]&gt;300000,"MAGGIORE","")</f>
        <v/>
      </c>
      <c r="I5900" t="str">
        <f>_xlfn.XLOOKUP(Comuni[[#This Row],[Regione]],Ripartizione_geografica[Regione],Ripartizione_geografica[Ripartizione geografica])</f>
        <v>Sud</v>
      </c>
      <c r="J5900">
        <f>_xlfn.XLOOKUP(Comuni[[#This Row],[Regione]],Ripartizione_geografica[Regione],Ripartizione_geografica[Codice Regione])</f>
        <v>15</v>
      </c>
      <c r="K5900">
        <f>_xlfn.XLOOKUP(Comuni[[#This Row],[Regione]],Table_0[Regione],Table_0[Totale])</f>
        <v>2524670</v>
      </c>
      <c r="L5900">
        <f>_xlfn.XLOOKUP(Comuni[[#This Row],[Regione]],Table_0[Regione],Table_0[Guariti])</f>
        <v>2482123</v>
      </c>
      <c r="M5900">
        <f>_xlfn.XLOOKUP(Comuni[[#This Row],[Regione]],Table_0[Regione],Table_0[Deceduti])</f>
        <v>12061</v>
      </c>
      <c r="N5900" s="1">
        <f>(Comuni[[#This Row],[Popolazione2011]]/Comuni[[#This Row],[Ammalati TOT]])*100</f>
        <v>0.24026902525874669</v>
      </c>
      <c r="O5900">
        <f>_xlfn.XLOOKUP(Comuni[[#This Row],[Regione]],Table_0[Regione],Table_0[TOT AREA])</f>
        <v>5834728</v>
      </c>
      <c r="P5900" s="1">
        <f>(Comuni[[#This Row],[Popolazione2011]]/Comuni[[#This Row],[Ammalati AREA]])*100</f>
        <v>0.10396371518946557</v>
      </c>
    </row>
    <row r="5901" spans="1:16" x14ac:dyDescent="0.3">
      <c r="A5901" t="s">
        <v>5980</v>
      </c>
      <c r="B5901" t="s">
        <v>8034</v>
      </c>
      <c r="C5901" t="s">
        <v>5882</v>
      </c>
      <c r="D5901">
        <v>10715</v>
      </c>
      <c r="E5901" s="1">
        <f>(Comuni[[#This Row],[Popolazione2011]]/SUM(D:D))*100</f>
        <v>1.8031752510990953E-2</v>
      </c>
      <c r="F5901">
        <f t="shared" si="92"/>
        <v>5766810</v>
      </c>
      <c r="G5901" s="1">
        <f>(Comuni[[#This Row],[Popolazione2011]]/Comuni[[#This Row],[TOT POP REGIONE ]])*100</f>
        <v>0.18580463028953614</v>
      </c>
      <c r="H5901" t="str">
        <f>IF(Comuni[[#This Row],[Popolazione2011]]&gt;300000,"MAGGIORE","")</f>
        <v/>
      </c>
      <c r="I5901" t="str">
        <f>_xlfn.XLOOKUP(Comuni[[#This Row],[Regione]],Ripartizione_geografica[Regione],Ripartizione_geografica[Ripartizione geografica])</f>
        <v>Sud</v>
      </c>
      <c r="J5901">
        <f>_xlfn.XLOOKUP(Comuni[[#This Row],[Regione]],Ripartizione_geografica[Regione],Ripartizione_geografica[Codice Regione])</f>
        <v>15</v>
      </c>
      <c r="K5901">
        <f>_xlfn.XLOOKUP(Comuni[[#This Row],[Regione]],Table_0[Regione],Table_0[Totale])</f>
        <v>2524670</v>
      </c>
      <c r="L5901">
        <f>_xlfn.XLOOKUP(Comuni[[#This Row],[Regione]],Table_0[Regione],Table_0[Guariti])</f>
        <v>2482123</v>
      </c>
      <c r="M5901">
        <f>_xlfn.XLOOKUP(Comuni[[#This Row],[Regione]],Table_0[Regione],Table_0[Deceduti])</f>
        <v>12061</v>
      </c>
      <c r="N5901" s="1">
        <f>(Comuni[[#This Row],[Popolazione2011]]/Comuni[[#This Row],[Ammalati TOT]])*100</f>
        <v>0.42441190333786194</v>
      </c>
      <c r="O5901">
        <f>_xlfn.XLOOKUP(Comuni[[#This Row],[Regione]],Table_0[Regione],Table_0[TOT AREA])</f>
        <v>5834728</v>
      </c>
      <c r="P5901" s="1">
        <f>(Comuni[[#This Row],[Popolazione2011]]/Comuni[[#This Row],[Ammalati AREA]])*100</f>
        <v>0.18364180815283934</v>
      </c>
    </row>
    <row r="5902" spans="1:16" x14ac:dyDescent="0.3">
      <c r="A5902" t="s">
        <v>5981</v>
      </c>
      <c r="B5902" t="s">
        <v>8034</v>
      </c>
      <c r="C5902" t="s">
        <v>5882</v>
      </c>
      <c r="D5902">
        <v>7020</v>
      </c>
      <c r="E5902" s="1">
        <f>(Comuni[[#This Row],[Popolazione2011]]/SUM(D:D))*100</f>
        <v>1.1813616670756557E-2</v>
      </c>
      <c r="F5902">
        <f t="shared" si="92"/>
        <v>5766810</v>
      </c>
      <c r="G5902" s="1">
        <f>(Comuni[[#This Row],[Popolazione2011]]/Comuni[[#This Row],[TOT POP REGIONE ]])*100</f>
        <v>0.12173107836048006</v>
      </c>
      <c r="H5902" t="str">
        <f>IF(Comuni[[#This Row],[Popolazione2011]]&gt;300000,"MAGGIORE","")</f>
        <v/>
      </c>
      <c r="I5902" t="str">
        <f>_xlfn.XLOOKUP(Comuni[[#This Row],[Regione]],Ripartizione_geografica[Regione],Ripartizione_geografica[Ripartizione geografica])</f>
        <v>Sud</v>
      </c>
      <c r="J5902">
        <f>_xlfn.XLOOKUP(Comuni[[#This Row],[Regione]],Ripartizione_geografica[Regione],Ripartizione_geografica[Codice Regione])</f>
        <v>15</v>
      </c>
      <c r="K5902">
        <f>_xlfn.XLOOKUP(Comuni[[#This Row],[Regione]],Table_0[Regione],Table_0[Totale])</f>
        <v>2524670</v>
      </c>
      <c r="L5902">
        <f>_xlfn.XLOOKUP(Comuni[[#This Row],[Regione]],Table_0[Regione],Table_0[Guariti])</f>
        <v>2482123</v>
      </c>
      <c r="M5902">
        <f>_xlfn.XLOOKUP(Comuni[[#This Row],[Regione]],Table_0[Regione],Table_0[Deceduti])</f>
        <v>12061</v>
      </c>
      <c r="N5902" s="1">
        <f>(Comuni[[#This Row],[Popolazione2011]]/Comuni[[#This Row],[Ammalati TOT]])*100</f>
        <v>0.27805614199083445</v>
      </c>
      <c r="O5902">
        <f>_xlfn.XLOOKUP(Comuni[[#This Row],[Regione]],Table_0[Regione],Table_0[TOT AREA])</f>
        <v>5834728</v>
      </c>
      <c r="P5902" s="1">
        <f>(Comuni[[#This Row],[Popolazione2011]]/Comuni[[#This Row],[Ammalati AREA]])*100</f>
        <v>0.12031409176228951</v>
      </c>
    </row>
    <row r="5903" spans="1:16" x14ac:dyDescent="0.3">
      <c r="A5903" t="s">
        <v>5982</v>
      </c>
      <c r="B5903" t="s">
        <v>8034</v>
      </c>
      <c r="C5903" t="s">
        <v>5882</v>
      </c>
      <c r="D5903">
        <v>3673</v>
      </c>
      <c r="E5903" s="1">
        <f>(Comuni[[#This Row],[Popolazione2011]]/SUM(D:D))*100</f>
        <v>6.1811131099271839E-3</v>
      </c>
      <c r="F5903">
        <f t="shared" si="92"/>
        <v>5766810</v>
      </c>
      <c r="G5903" s="1">
        <f>(Comuni[[#This Row],[Popolazione2011]]/Comuni[[#This Row],[TOT POP REGIONE ]])*100</f>
        <v>6.3692058521088779E-2</v>
      </c>
      <c r="H5903" t="str">
        <f>IF(Comuni[[#This Row],[Popolazione2011]]&gt;300000,"MAGGIORE","")</f>
        <v/>
      </c>
      <c r="I5903" t="str">
        <f>_xlfn.XLOOKUP(Comuni[[#This Row],[Regione]],Ripartizione_geografica[Regione],Ripartizione_geografica[Ripartizione geografica])</f>
        <v>Sud</v>
      </c>
      <c r="J5903">
        <f>_xlfn.XLOOKUP(Comuni[[#This Row],[Regione]],Ripartizione_geografica[Regione],Ripartizione_geografica[Codice Regione])</f>
        <v>15</v>
      </c>
      <c r="K5903">
        <f>_xlfn.XLOOKUP(Comuni[[#This Row],[Regione]],Table_0[Regione],Table_0[Totale])</f>
        <v>2524670</v>
      </c>
      <c r="L5903">
        <f>_xlfn.XLOOKUP(Comuni[[#This Row],[Regione]],Table_0[Regione],Table_0[Guariti])</f>
        <v>2482123</v>
      </c>
      <c r="M5903">
        <f>_xlfn.XLOOKUP(Comuni[[#This Row],[Regione]],Table_0[Regione],Table_0[Deceduti])</f>
        <v>12061</v>
      </c>
      <c r="N5903" s="1">
        <f>(Comuni[[#This Row],[Popolazione2011]]/Comuni[[#This Row],[Ammalati TOT]])*100</f>
        <v>0.14548436033224144</v>
      </c>
      <c r="O5903">
        <f>_xlfn.XLOOKUP(Comuni[[#This Row],[Regione]],Table_0[Regione],Table_0[TOT AREA])</f>
        <v>5834728</v>
      </c>
      <c r="P5903" s="1">
        <f>(Comuni[[#This Row],[Popolazione2011]]/Comuni[[#This Row],[Ammalati AREA]])*100</f>
        <v>6.2950663681323279E-2</v>
      </c>
    </row>
    <row r="5904" spans="1:16" x14ac:dyDescent="0.3">
      <c r="A5904" t="s">
        <v>5983</v>
      </c>
      <c r="B5904" t="s">
        <v>8034</v>
      </c>
      <c r="C5904" t="s">
        <v>5882</v>
      </c>
      <c r="D5904">
        <v>7684</v>
      </c>
      <c r="E5904" s="1">
        <f>(Comuni[[#This Row],[Popolazione2011]]/SUM(D:D))*100</f>
        <v>1.2931029985483388E-2</v>
      </c>
      <c r="F5904">
        <f t="shared" si="92"/>
        <v>5766810</v>
      </c>
      <c r="G5904" s="1">
        <f>(Comuni[[#This Row],[Popolazione2011]]/Comuni[[#This Row],[TOT POP REGIONE ]])*100</f>
        <v>0.13324524303731178</v>
      </c>
      <c r="H5904" t="str">
        <f>IF(Comuni[[#This Row],[Popolazione2011]]&gt;300000,"MAGGIORE","")</f>
        <v/>
      </c>
      <c r="I5904" t="str">
        <f>_xlfn.XLOOKUP(Comuni[[#This Row],[Regione]],Ripartizione_geografica[Regione],Ripartizione_geografica[Ripartizione geografica])</f>
        <v>Sud</v>
      </c>
      <c r="J5904">
        <f>_xlfn.XLOOKUP(Comuni[[#This Row],[Regione]],Ripartizione_geografica[Regione],Ripartizione_geografica[Codice Regione])</f>
        <v>15</v>
      </c>
      <c r="K5904">
        <f>_xlfn.XLOOKUP(Comuni[[#This Row],[Regione]],Table_0[Regione],Table_0[Totale])</f>
        <v>2524670</v>
      </c>
      <c r="L5904">
        <f>_xlfn.XLOOKUP(Comuni[[#This Row],[Regione]],Table_0[Regione],Table_0[Guariti])</f>
        <v>2482123</v>
      </c>
      <c r="M5904">
        <f>_xlfn.XLOOKUP(Comuni[[#This Row],[Regione]],Table_0[Regione],Table_0[Deceduti])</f>
        <v>12061</v>
      </c>
      <c r="N5904" s="1">
        <f>(Comuni[[#This Row],[Popolazione2011]]/Comuni[[#This Row],[Ammalati TOT]])*100</f>
        <v>0.30435660898256012</v>
      </c>
      <c r="O5904">
        <f>_xlfn.XLOOKUP(Comuni[[#This Row],[Regione]],Table_0[Regione],Table_0[TOT AREA])</f>
        <v>5834728</v>
      </c>
      <c r="P5904" s="1">
        <f>(Comuni[[#This Row],[Popolazione2011]]/Comuni[[#This Row],[Ammalati AREA]])*100</f>
        <v>0.13169422807712716</v>
      </c>
    </row>
    <row r="5905" spans="1:16" x14ac:dyDescent="0.3">
      <c r="A5905" t="s">
        <v>5984</v>
      </c>
      <c r="B5905" t="s">
        <v>8034</v>
      </c>
      <c r="C5905" t="s">
        <v>5882</v>
      </c>
      <c r="D5905">
        <v>6651</v>
      </c>
      <c r="E5905" s="1">
        <f>(Comuni[[#This Row],[Popolazione2011]]/SUM(D:D))*100</f>
        <v>1.1192644512421917E-2</v>
      </c>
      <c r="F5905">
        <f t="shared" si="92"/>
        <v>5766810</v>
      </c>
      <c r="G5905" s="1">
        <f>(Comuni[[#This Row],[Popolazione2011]]/Comuni[[#This Row],[TOT POP REGIONE ]])*100</f>
        <v>0.11533239347230098</v>
      </c>
      <c r="H5905" t="str">
        <f>IF(Comuni[[#This Row],[Popolazione2011]]&gt;300000,"MAGGIORE","")</f>
        <v/>
      </c>
      <c r="I5905" t="str">
        <f>_xlfn.XLOOKUP(Comuni[[#This Row],[Regione]],Ripartizione_geografica[Regione],Ripartizione_geografica[Ripartizione geografica])</f>
        <v>Sud</v>
      </c>
      <c r="J5905">
        <f>_xlfn.XLOOKUP(Comuni[[#This Row],[Regione]],Ripartizione_geografica[Regione],Ripartizione_geografica[Codice Regione])</f>
        <v>15</v>
      </c>
      <c r="K5905">
        <f>_xlfn.XLOOKUP(Comuni[[#This Row],[Regione]],Table_0[Regione],Table_0[Totale])</f>
        <v>2524670</v>
      </c>
      <c r="L5905">
        <f>_xlfn.XLOOKUP(Comuni[[#This Row],[Regione]],Table_0[Regione],Table_0[Guariti])</f>
        <v>2482123</v>
      </c>
      <c r="M5905">
        <f>_xlfn.XLOOKUP(Comuni[[#This Row],[Regione]],Table_0[Regione],Table_0[Deceduti])</f>
        <v>12061</v>
      </c>
      <c r="N5905" s="1">
        <f>(Comuni[[#This Row],[Popolazione2011]]/Comuni[[#This Row],[Ammalati TOT]])*100</f>
        <v>0.26344037042464957</v>
      </c>
      <c r="O5905">
        <f>_xlfn.XLOOKUP(Comuni[[#This Row],[Regione]],Table_0[Regione],Table_0[TOT AREA])</f>
        <v>5834728</v>
      </c>
      <c r="P5905" s="1">
        <f>(Comuni[[#This Row],[Popolazione2011]]/Comuni[[#This Row],[Ammalati AREA]])*100</f>
        <v>0.11398988950298969</v>
      </c>
    </row>
    <row r="5906" spans="1:16" x14ac:dyDescent="0.3">
      <c r="A5906" t="s">
        <v>5985</v>
      </c>
      <c r="B5906" t="s">
        <v>8034</v>
      </c>
      <c r="C5906" t="s">
        <v>5882</v>
      </c>
      <c r="D5906">
        <v>6306</v>
      </c>
      <c r="E5906" s="1">
        <f>(Comuni[[#This Row],[Popolazione2011]]/SUM(D:D))*100</f>
        <v>1.0612060787149694E-2</v>
      </c>
      <c r="F5906">
        <f t="shared" si="92"/>
        <v>5766810</v>
      </c>
      <c r="G5906" s="1">
        <f>(Comuni[[#This Row],[Popolazione2011]]/Comuni[[#This Row],[TOT POP REGIONE ]])*100</f>
        <v>0.10934988321099533</v>
      </c>
      <c r="H5906" t="str">
        <f>IF(Comuni[[#This Row],[Popolazione2011]]&gt;300000,"MAGGIORE","")</f>
        <v/>
      </c>
      <c r="I5906" t="str">
        <f>_xlfn.XLOOKUP(Comuni[[#This Row],[Regione]],Ripartizione_geografica[Regione],Ripartizione_geografica[Ripartizione geografica])</f>
        <v>Sud</v>
      </c>
      <c r="J5906">
        <f>_xlfn.XLOOKUP(Comuni[[#This Row],[Regione]],Ripartizione_geografica[Regione],Ripartizione_geografica[Codice Regione])</f>
        <v>15</v>
      </c>
      <c r="K5906">
        <f>_xlfn.XLOOKUP(Comuni[[#This Row],[Regione]],Table_0[Regione],Table_0[Totale])</f>
        <v>2524670</v>
      </c>
      <c r="L5906">
        <f>_xlfn.XLOOKUP(Comuni[[#This Row],[Regione]],Table_0[Regione],Table_0[Guariti])</f>
        <v>2482123</v>
      </c>
      <c r="M5906">
        <f>_xlfn.XLOOKUP(Comuni[[#This Row],[Regione]],Table_0[Regione],Table_0[Deceduti])</f>
        <v>12061</v>
      </c>
      <c r="N5906" s="1">
        <f>(Comuni[[#This Row],[Popolazione2011]]/Comuni[[#This Row],[Ammalati TOT]])*100</f>
        <v>0.2497752181473222</v>
      </c>
      <c r="O5906">
        <f>_xlfn.XLOOKUP(Comuni[[#This Row],[Regione]],Table_0[Regione],Table_0[TOT AREA])</f>
        <v>5834728</v>
      </c>
      <c r="P5906" s="1">
        <f>(Comuni[[#This Row],[Popolazione2011]]/Comuni[[#This Row],[Ammalati AREA]])*100</f>
        <v>0.108077017471937</v>
      </c>
    </row>
    <row r="5907" spans="1:16" x14ac:dyDescent="0.3">
      <c r="A5907" t="s">
        <v>5986</v>
      </c>
      <c r="B5907" t="s">
        <v>8034</v>
      </c>
      <c r="C5907" t="s">
        <v>5987</v>
      </c>
      <c r="D5907">
        <v>8062</v>
      </c>
      <c r="E5907" s="1">
        <f>(Comuni[[#This Row],[Popolazione2011]]/SUM(D:D))*100</f>
        <v>1.3567147806216434E-2</v>
      </c>
      <c r="F5907">
        <f t="shared" si="92"/>
        <v>5766810</v>
      </c>
      <c r="G5907" s="1">
        <f>(Comuni[[#This Row],[Popolazione2011]]/Comuni[[#This Row],[TOT POP REGIONE ]])*100</f>
        <v>0.13979999341056842</v>
      </c>
      <c r="H5907" t="str">
        <f>IF(Comuni[[#This Row],[Popolazione2011]]&gt;300000,"MAGGIORE","")</f>
        <v/>
      </c>
      <c r="I5907" t="str">
        <f>_xlfn.XLOOKUP(Comuni[[#This Row],[Regione]],Ripartizione_geografica[Regione],Ripartizione_geografica[Ripartizione geografica])</f>
        <v>Sud</v>
      </c>
      <c r="J5907">
        <f>_xlfn.XLOOKUP(Comuni[[#This Row],[Regione]],Ripartizione_geografica[Regione],Ripartizione_geografica[Codice Regione])</f>
        <v>15</v>
      </c>
      <c r="K5907">
        <f>_xlfn.XLOOKUP(Comuni[[#This Row],[Regione]],Table_0[Regione],Table_0[Totale])</f>
        <v>2524670</v>
      </c>
      <c r="L5907">
        <f>_xlfn.XLOOKUP(Comuni[[#This Row],[Regione]],Table_0[Regione],Table_0[Guariti])</f>
        <v>2482123</v>
      </c>
      <c r="M5907">
        <f>_xlfn.XLOOKUP(Comuni[[#This Row],[Regione]],Table_0[Regione],Table_0[Deceduti])</f>
        <v>12061</v>
      </c>
      <c r="N5907" s="1">
        <f>(Comuni[[#This Row],[Popolazione2011]]/Comuni[[#This Row],[Ammalati TOT]])*100</f>
        <v>0.31932886278206657</v>
      </c>
      <c r="O5907">
        <f>_xlfn.XLOOKUP(Comuni[[#This Row],[Regione]],Table_0[Regione],Table_0[TOT AREA])</f>
        <v>5834728</v>
      </c>
      <c r="P5907" s="1">
        <f>(Comuni[[#This Row],[Popolazione2011]]/Comuni[[#This Row],[Ammalati AREA]])*100</f>
        <v>0.13817267917201967</v>
      </c>
    </row>
    <row r="5908" spans="1:16" x14ac:dyDescent="0.3">
      <c r="A5908" t="s">
        <v>5988</v>
      </c>
      <c r="B5908" t="s">
        <v>8034</v>
      </c>
      <c r="C5908" t="s">
        <v>5987</v>
      </c>
      <c r="D5908">
        <v>2836</v>
      </c>
      <c r="E5908" s="1">
        <f>(Comuni[[#This Row],[Popolazione2011]]/SUM(D:D))*100</f>
        <v>4.7725665068754407E-3</v>
      </c>
      <c r="F5908">
        <f t="shared" si="92"/>
        <v>5766810</v>
      </c>
      <c r="G5908" s="1">
        <f>(Comuni[[#This Row],[Popolazione2011]]/Comuni[[#This Row],[TOT POP REGIONE ]])*100</f>
        <v>4.9177968408877698E-2</v>
      </c>
      <c r="H5908" t="str">
        <f>IF(Comuni[[#This Row],[Popolazione2011]]&gt;300000,"MAGGIORE","")</f>
        <v/>
      </c>
      <c r="I5908" t="str">
        <f>_xlfn.XLOOKUP(Comuni[[#This Row],[Regione]],Ripartizione_geografica[Regione],Ripartizione_geografica[Ripartizione geografica])</f>
        <v>Sud</v>
      </c>
      <c r="J5908">
        <f>_xlfn.XLOOKUP(Comuni[[#This Row],[Regione]],Ripartizione_geografica[Regione],Ripartizione_geografica[Codice Regione])</f>
        <v>15</v>
      </c>
      <c r="K5908">
        <f>_xlfn.XLOOKUP(Comuni[[#This Row],[Regione]],Table_0[Regione],Table_0[Totale])</f>
        <v>2524670</v>
      </c>
      <c r="L5908">
        <f>_xlfn.XLOOKUP(Comuni[[#This Row],[Regione]],Table_0[Regione],Table_0[Guariti])</f>
        <v>2482123</v>
      </c>
      <c r="M5908">
        <f>_xlfn.XLOOKUP(Comuni[[#This Row],[Regione]],Table_0[Regione],Table_0[Deceduti])</f>
        <v>12061</v>
      </c>
      <c r="N5908" s="1">
        <f>(Comuni[[#This Row],[Popolazione2011]]/Comuni[[#This Row],[Ammalati TOT]])*100</f>
        <v>0.11233151263333425</v>
      </c>
      <c r="O5908">
        <f>_xlfn.XLOOKUP(Comuni[[#This Row],[Regione]],Table_0[Regione],Table_0[TOT AREA])</f>
        <v>5834728</v>
      </c>
      <c r="P5908" s="1">
        <f>(Comuni[[#This Row],[Popolazione2011]]/Comuni[[#This Row],[Ammalati AREA]])*100</f>
        <v>4.8605521971204144E-2</v>
      </c>
    </row>
    <row r="5909" spans="1:16" x14ac:dyDescent="0.3">
      <c r="A5909" t="s">
        <v>5989</v>
      </c>
      <c r="B5909" t="s">
        <v>8034</v>
      </c>
      <c r="C5909" t="s">
        <v>5987</v>
      </c>
      <c r="D5909">
        <v>5802</v>
      </c>
      <c r="E5909" s="1">
        <f>(Comuni[[#This Row],[Popolazione2011]]/SUM(D:D))*100</f>
        <v>9.7639036928389659E-3</v>
      </c>
      <c r="F5909">
        <f t="shared" si="92"/>
        <v>5766810</v>
      </c>
      <c r="G5909" s="1">
        <f>(Comuni[[#This Row],[Popolazione2011]]/Comuni[[#This Row],[TOT POP REGIONE ]])*100</f>
        <v>0.10061021604665318</v>
      </c>
      <c r="H5909" t="str">
        <f>IF(Comuni[[#This Row],[Popolazione2011]]&gt;300000,"MAGGIORE","")</f>
        <v/>
      </c>
      <c r="I5909" t="str">
        <f>_xlfn.XLOOKUP(Comuni[[#This Row],[Regione]],Ripartizione_geografica[Regione],Ripartizione_geografica[Ripartizione geografica])</f>
        <v>Sud</v>
      </c>
      <c r="J5909">
        <f>_xlfn.XLOOKUP(Comuni[[#This Row],[Regione]],Ripartizione_geografica[Regione],Ripartizione_geografica[Codice Regione])</f>
        <v>15</v>
      </c>
      <c r="K5909">
        <f>_xlfn.XLOOKUP(Comuni[[#This Row],[Regione]],Table_0[Regione],Table_0[Totale])</f>
        <v>2524670</v>
      </c>
      <c r="L5909">
        <f>_xlfn.XLOOKUP(Comuni[[#This Row],[Regione]],Table_0[Regione],Table_0[Guariti])</f>
        <v>2482123</v>
      </c>
      <c r="M5909">
        <f>_xlfn.XLOOKUP(Comuni[[#This Row],[Regione]],Table_0[Regione],Table_0[Deceduti])</f>
        <v>12061</v>
      </c>
      <c r="N5909" s="1">
        <f>(Comuni[[#This Row],[Popolazione2011]]/Comuni[[#This Row],[Ammalati TOT]])*100</f>
        <v>0.22981221308131361</v>
      </c>
      <c r="O5909">
        <f>_xlfn.XLOOKUP(Comuni[[#This Row],[Regione]],Table_0[Regione],Table_0[TOT AREA])</f>
        <v>5834728</v>
      </c>
      <c r="P5909" s="1">
        <f>(Comuni[[#This Row],[Popolazione2011]]/Comuni[[#This Row],[Ammalati AREA]])*100</f>
        <v>9.9439082678746987E-2</v>
      </c>
    </row>
    <row r="5910" spans="1:16" x14ac:dyDescent="0.3">
      <c r="A5910" t="s">
        <v>5990</v>
      </c>
      <c r="B5910" t="s">
        <v>8034</v>
      </c>
      <c r="C5910" t="s">
        <v>5987</v>
      </c>
      <c r="D5910">
        <v>2697</v>
      </c>
      <c r="E5910" s="1">
        <f>(Comuni[[#This Row],[Popolazione2011]]/SUM(D:D))*100</f>
        <v>4.5386501653889508E-3</v>
      </c>
      <c r="F5910">
        <f t="shared" si="92"/>
        <v>5766810</v>
      </c>
      <c r="G5910" s="1">
        <f>(Comuni[[#This Row],[Popolazione2011]]/Comuni[[#This Row],[TOT POP REGIONE ]])*100</f>
        <v>4.676762369490238E-2</v>
      </c>
      <c r="H5910" t="str">
        <f>IF(Comuni[[#This Row],[Popolazione2011]]&gt;300000,"MAGGIORE","")</f>
        <v/>
      </c>
      <c r="I5910" t="str">
        <f>_xlfn.XLOOKUP(Comuni[[#This Row],[Regione]],Ripartizione_geografica[Regione],Ripartizione_geografica[Ripartizione geografica])</f>
        <v>Sud</v>
      </c>
      <c r="J5910">
        <f>_xlfn.XLOOKUP(Comuni[[#This Row],[Regione]],Ripartizione_geografica[Regione],Ripartizione_geografica[Codice Regione])</f>
        <v>15</v>
      </c>
      <c r="K5910">
        <f>_xlfn.XLOOKUP(Comuni[[#This Row],[Regione]],Table_0[Regione],Table_0[Totale])</f>
        <v>2524670</v>
      </c>
      <c r="L5910">
        <f>_xlfn.XLOOKUP(Comuni[[#This Row],[Regione]],Table_0[Regione],Table_0[Guariti])</f>
        <v>2482123</v>
      </c>
      <c r="M5910">
        <f>_xlfn.XLOOKUP(Comuni[[#This Row],[Regione]],Table_0[Regione],Table_0[Deceduti])</f>
        <v>12061</v>
      </c>
      <c r="N5910" s="1">
        <f>(Comuni[[#This Row],[Popolazione2011]]/Comuni[[#This Row],[Ammalati TOT]])*100</f>
        <v>0.10682584258536759</v>
      </c>
      <c r="O5910">
        <f>_xlfn.XLOOKUP(Comuni[[#This Row],[Regione]],Table_0[Regione],Table_0[TOT AREA])</f>
        <v>5834728</v>
      </c>
      <c r="P5910" s="1">
        <f>(Comuni[[#This Row],[Popolazione2011]]/Comuni[[#This Row],[Ammalati AREA]])*100</f>
        <v>4.622323439927277E-2</v>
      </c>
    </row>
    <row r="5911" spans="1:16" x14ac:dyDescent="0.3">
      <c r="A5911" t="s">
        <v>5991</v>
      </c>
      <c r="B5911" t="s">
        <v>8034</v>
      </c>
      <c r="C5911" t="s">
        <v>5987</v>
      </c>
      <c r="D5911">
        <v>2016</v>
      </c>
      <c r="E5911" s="1">
        <f>(Comuni[[#This Row],[Popolazione2011]]/SUM(D:D))*100</f>
        <v>3.3926283772429083E-3</v>
      </c>
      <c r="F5911">
        <f t="shared" si="92"/>
        <v>5766810</v>
      </c>
      <c r="G5911" s="1">
        <f>(Comuni[[#This Row],[Popolazione2011]]/Comuni[[#This Row],[TOT POP REGIONE ]])*100</f>
        <v>3.4958668657368637E-2</v>
      </c>
      <c r="H5911" t="str">
        <f>IF(Comuni[[#This Row],[Popolazione2011]]&gt;300000,"MAGGIORE","")</f>
        <v/>
      </c>
      <c r="I5911" t="str">
        <f>_xlfn.XLOOKUP(Comuni[[#This Row],[Regione]],Ripartizione_geografica[Regione],Ripartizione_geografica[Ripartizione geografica])</f>
        <v>Sud</v>
      </c>
      <c r="J5911">
        <f>_xlfn.XLOOKUP(Comuni[[#This Row],[Regione]],Ripartizione_geografica[Regione],Ripartizione_geografica[Codice Regione])</f>
        <v>15</v>
      </c>
      <c r="K5911">
        <f>_xlfn.XLOOKUP(Comuni[[#This Row],[Regione]],Table_0[Regione],Table_0[Totale])</f>
        <v>2524670</v>
      </c>
      <c r="L5911">
        <f>_xlfn.XLOOKUP(Comuni[[#This Row],[Regione]],Table_0[Regione],Table_0[Guariti])</f>
        <v>2482123</v>
      </c>
      <c r="M5911">
        <f>_xlfn.XLOOKUP(Comuni[[#This Row],[Regione]],Table_0[Regione],Table_0[Deceduti])</f>
        <v>12061</v>
      </c>
      <c r="N5911" s="1">
        <f>(Comuni[[#This Row],[Popolazione2011]]/Comuni[[#This Row],[Ammalati TOT]])*100</f>
        <v>7.9852020264034512E-2</v>
      </c>
      <c r="O5911">
        <f>_xlfn.XLOOKUP(Comuni[[#This Row],[Regione]],Table_0[Regione],Table_0[TOT AREA])</f>
        <v>5834728</v>
      </c>
      <c r="P5911" s="1">
        <f>(Comuni[[#This Row],[Popolazione2011]]/Comuni[[#This Row],[Ammalati AREA]])*100</f>
        <v>3.4551739172760068E-2</v>
      </c>
    </row>
    <row r="5912" spans="1:16" x14ac:dyDescent="0.3">
      <c r="A5912" t="s">
        <v>5992</v>
      </c>
      <c r="B5912" t="s">
        <v>8034</v>
      </c>
      <c r="C5912" t="s">
        <v>5987</v>
      </c>
      <c r="D5912">
        <v>830</v>
      </c>
      <c r="E5912" s="1">
        <f>(Comuni[[#This Row],[Popolazione2011]]/SUM(D:D))*100</f>
        <v>1.3967666434085387E-3</v>
      </c>
      <c r="F5912">
        <f t="shared" si="92"/>
        <v>5766810</v>
      </c>
      <c r="G5912" s="1">
        <f>(Comuni[[#This Row],[Popolazione2011]]/Comuni[[#This Row],[TOT POP REGIONE ]])*100</f>
        <v>1.4392705846039664E-2</v>
      </c>
      <c r="H5912" t="str">
        <f>IF(Comuni[[#This Row],[Popolazione2011]]&gt;300000,"MAGGIORE","")</f>
        <v/>
      </c>
      <c r="I5912" t="str">
        <f>_xlfn.XLOOKUP(Comuni[[#This Row],[Regione]],Ripartizione_geografica[Regione],Ripartizione_geografica[Ripartizione geografica])</f>
        <v>Sud</v>
      </c>
      <c r="J5912">
        <f>_xlfn.XLOOKUP(Comuni[[#This Row],[Regione]],Ripartizione_geografica[Regione],Ripartizione_geografica[Codice Regione])</f>
        <v>15</v>
      </c>
      <c r="K5912">
        <f>_xlfn.XLOOKUP(Comuni[[#This Row],[Regione]],Table_0[Regione],Table_0[Totale])</f>
        <v>2524670</v>
      </c>
      <c r="L5912">
        <f>_xlfn.XLOOKUP(Comuni[[#This Row],[Regione]],Table_0[Regione],Table_0[Guariti])</f>
        <v>2482123</v>
      </c>
      <c r="M5912">
        <f>_xlfn.XLOOKUP(Comuni[[#This Row],[Regione]],Table_0[Regione],Table_0[Deceduti])</f>
        <v>12061</v>
      </c>
      <c r="N5912" s="1">
        <f>(Comuni[[#This Row],[Popolazione2011]]/Comuni[[#This Row],[Ammalati TOT]])*100</f>
        <v>3.2875583739657065E-2</v>
      </c>
      <c r="O5912">
        <f>_xlfn.XLOOKUP(Comuni[[#This Row],[Regione]],Table_0[Regione],Table_0[TOT AREA])</f>
        <v>5834728</v>
      </c>
      <c r="P5912" s="1">
        <f>(Comuni[[#This Row],[Popolazione2011]]/Comuni[[#This Row],[Ammalati AREA]])*100</f>
        <v>1.4225170393547051E-2</v>
      </c>
    </row>
    <row r="5913" spans="1:16" x14ac:dyDescent="0.3">
      <c r="A5913" t="s">
        <v>5993</v>
      </c>
      <c r="B5913" t="s">
        <v>8034</v>
      </c>
      <c r="C5913" t="s">
        <v>5987</v>
      </c>
      <c r="D5913">
        <v>2555</v>
      </c>
      <c r="E5913" s="1">
        <f>(Comuni[[#This Row],[Popolazione2011]]/SUM(D:D))*100</f>
        <v>4.2996852697696581E-3</v>
      </c>
      <c r="F5913">
        <f t="shared" si="92"/>
        <v>5766810</v>
      </c>
      <c r="G5913" s="1">
        <f>(Comuni[[#This Row],[Popolazione2011]]/Comuni[[#This Row],[TOT POP REGIONE ]])*100</f>
        <v>4.4305257152567883E-2</v>
      </c>
      <c r="H5913" t="str">
        <f>IF(Comuni[[#This Row],[Popolazione2011]]&gt;300000,"MAGGIORE","")</f>
        <v/>
      </c>
      <c r="I5913" t="str">
        <f>_xlfn.XLOOKUP(Comuni[[#This Row],[Regione]],Ripartizione_geografica[Regione],Ripartizione_geografica[Ripartizione geografica])</f>
        <v>Sud</v>
      </c>
      <c r="J5913">
        <f>_xlfn.XLOOKUP(Comuni[[#This Row],[Regione]],Ripartizione_geografica[Regione],Ripartizione_geografica[Codice Regione])</f>
        <v>15</v>
      </c>
      <c r="K5913">
        <f>_xlfn.XLOOKUP(Comuni[[#This Row],[Regione]],Table_0[Regione],Table_0[Totale])</f>
        <v>2524670</v>
      </c>
      <c r="L5913">
        <f>_xlfn.XLOOKUP(Comuni[[#This Row],[Regione]],Table_0[Regione],Table_0[Guariti])</f>
        <v>2482123</v>
      </c>
      <c r="M5913">
        <f>_xlfn.XLOOKUP(Comuni[[#This Row],[Regione]],Table_0[Regione],Table_0[Deceduti])</f>
        <v>12061</v>
      </c>
      <c r="N5913" s="1">
        <f>(Comuni[[#This Row],[Popolazione2011]]/Comuni[[#This Row],[Ammalati TOT]])*100</f>
        <v>0.10120134512629374</v>
      </c>
      <c r="O5913">
        <f>_xlfn.XLOOKUP(Comuni[[#This Row],[Regione]],Table_0[Regione],Table_0[TOT AREA])</f>
        <v>5834728</v>
      </c>
      <c r="P5913" s="1">
        <f>(Comuni[[#This Row],[Popolazione2011]]/Comuni[[#This Row],[Ammalati AREA]])*100</f>
        <v>4.3789530548810504E-2</v>
      </c>
    </row>
    <row r="5914" spans="1:16" x14ac:dyDescent="0.3">
      <c r="A5914" t="s">
        <v>5994</v>
      </c>
      <c r="B5914" t="s">
        <v>8034</v>
      </c>
      <c r="C5914" t="s">
        <v>5987</v>
      </c>
      <c r="D5914">
        <v>61489</v>
      </c>
      <c r="E5914" s="1">
        <f>(Comuni[[#This Row],[Popolazione2011]]/SUM(D:D))*100</f>
        <v>0.10347684835728631</v>
      </c>
      <c r="F5914">
        <f t="shared" si="92"/>
        <v>5766810</v>
      </c>
      <c r="G5914" s="1">
        <f>(Comuni[[#This Row],[Popolazione2011]]/Comuni[[#This Row],[TOT POP REGIONE ]])*100</f>
        <v>1.0662567346591962</v>
      </c>
      <c r="H5914" t="str">
        <f>IF(Comuni[[#This Row],[Popolazione2011]]&gt;300000,"MAGGIORE","")</f>
        <v/>
      </c>
      <c r="I5914" t="str">
        <f>_xlfn.XLOOKUP(Comuni[[#This Row],[Regione]],Ripartizione_geografica[Regione],Ripartizione_geografica[Ripartizione geografica])</f>
        <v>Sud</v>
      </c>
      <c r="J5914">
        <f>_xlfn.XLOOKUP(Comuni[[#This Row],[Regione]],Ripartizione_geografica[Regione],Ripartizione_geografica[Codice Regione])</f>
        <v>15</v>
      </c>
      <c r="K5914">
        <f>_xlfn.XLOOKUP(Comuni[[#This Row],[Regione]],Table_0[Regione],Table_0[Totale])</f>
        <v>2524670</v>
      </c>
      <c r="L5914">
        <f>_xlfn.XLOOKUP(Comuni[[#This Row],[Regione]],Table_0[Regione],Table_0[Guariti])</f>
        <v>2482123</v>
      </c>
      <c r="M5914">
        <f>_xlfn.XLOOKUP(Comuni[[#This Row],[Regione]],Table_0[Regione],Table_0[Deceduti])</f>
        <v>12061</v>
      </c>
      <c r="N5914" s="1">
        <f>(Comuni[[#This Row],[Popolazione2011]]/Comuni[[#This Row],[Ammalati TOT]])*100</f>
        <v>2.4355262271900884</v>
      </c>
      <c r="O5914">
        <f>_xlfn.XLOOKUP(Comuni[[#This Row],[Regione]],Table_0[Regione],Table_0[TOT AREA])</f>
        <v>5834728</v>
      </c>
      <c r="P5914" s="1">
        <f>(Comuni[[#This Row],[Popolazione2011]]/Comuni[[#This Row],[Ammalati AREA]])*100</f>
        <v>1.0538451835286924</v>
      </c>
    </row>
    <row r="5915" spans="1:16" x14ac:dyDescent="0.3">
      <c r="A5915" t="s">
        <v>5995</v>
      </c>
      <c r="B5915" t="s">
        <v>8034</v>
      </c>
      <c r="C5915" t="s">
        <v>5987</v>
      </c>
      <c r="D5915">
        <v>1483</v>
      </c>
      <c r="E5915" s="1">
        <f>(Comuni[[#This Row],[Popolazione2011]]/SUM(D:D))*100</f>
        <v>2.4956685929817626E-3</v>
      </c>
      <c r="F5915">
        <f t="shared" si="92"/>
        <v>5766810</v>
      </c>
      <c r="G5915" s="1">
        <f>(Comuni[[#This Row],[Popolazione2011]]/Comuni[[#This Row],[TOT POP REGIONE ]])*100</f>
        <v>2.5716123818887736E-2</v>
      </c>
      <c r="H5915" t="str">
        <f>IF(Comuni[[#This Row],[Popolazione2011]]&gt;300000,"MAGGIORE","")</f>
        <v/>
      </c>
      <c r="I5915" t="str">
        <f>_xlfn.XLOOKUP(Comuni[[#This Row],[Regione]],Ripartizione_geografica[Regione],Ripartizione_geografica[Ripartizione geografica])</f>
        <v>Sud</v>
      </c>
      <c r="J5915">
        <f>_xlfn.XLOOKUP(Comuni[[#This Row],[Regione]],Ripartizione_geografica[Regione],Ripartizione_geografica[Codice Regione])</f>
        <v>15</v>
      </c>
      <c r="K5915">
        <f>_xlfn.XLOOKUP(Comuni[[#This Row],[Regione]],Table_0[Regione],Table_0[Totale])</f>
        <v>2524670</v>
      </c>
      <c r="L5915">
        <f>_xlfn.XLOOKUP(Comuni[[#This Row],[Regione]],Table_0[Regione],Table_0[Guariti])</f>
        <v>2482123</v>
      </c>
      <c r="M5915">
        <f>_xlfn.XLOOKUP(Comuni[[#This Row],[Regione]],Table_0[Regione],Table_0[Deceduti])</f>
        <v>12061</v>
      </c>
      <c r="N5915" s="1">
        <f>(Comuni[[#This Row],[Popolazione2011]]/Comuni[[#This Row],[Ammalati TOT]])*100</f>
        <v>5.8740350223989671E-2</v>
      </c>
      <c r="O5915">
        <f>_xlfn.XLOOKUP(Comuni[[#This Row],[Regione]],Table_0[Regione],Table_0[TOT AREA])</f>
        <v>5834728</v>
      </c>
      <c r="P5915" s="1">
        <f>(Comuni[[#This Row],[Popolazione2011]]/Comuni[[#This Row],[Ammalati AREA]])*100</f>
        <v>2.5416780353771418E-2</v>
      </c>
    </row>
    <row r="5916" spans="1:16" x14ac:dyDescent="0.3">
      <c r="A5916" t="s">
        <v>5996</v>
      </c>
      <c r="B5916" t="s">
        <v>8034</v>
      </c>
      <c r="C5916" t="s">
        <v>5987</v>
      </c>
      <c r="D5916">
        <v>2077</v>
      </c>
      <c r="E5916" s="1">
        <f>(Comuni[[#This Row],[Popolazione2011]]/SUM(D:D))*100</f>
        <v>3.4952823112765481E-3</v>
      </c>
      <c r="F5916">
        <f t="shared" si="92"/>
        <v>5766810</v>
      </c>
      <c r="G5916" s="1">
        <f>(Comuni[[#This Row],[Popolazione2011]]/Comuni[[#This Row],[TOT POP REGIONE ]])*100</f>
        <v>3.6016445834005283E-2</v>
      </c>
      <c r="H5916" t="str">
        <f>IF(Comuni[[#This Row],[Popolazione2011]]&gt;300000,"MAGGIORE","")</f>
        <v/>
      </c>
      <c r="I5916" t="str">
        <f>_xlfn.XLOOKUP(Comuni[[#This Row],[Regione]],Ripartizione_geografica[Regione],Ripartizione_geografica[Ripartizione geografica])</f>
        <v>Sud</v>
      </c>
      <c r="J5916">
        <f>_xlfn.XLOOKUP(Comuni[[#This Row],[Regione]],Ripartizione_geografica[Regione],Ripartizione_geografica[Codice Regione])</f>
        <v>15</v>
      </c>
      <c r="K5916">
        <f>_xlfn.XLOOKUP(Comuni[[#This Row],[Regione]],Table_0[Regione],Table_0[Totale])</f>
        <v>2524670</v>
      </c>
      <c r="L5916">
        <f>_xlfn.XLOOKUP(Comuni[[#This Row],[Regione]],Table_0[Regione],Table_0[Guariti])</f>
        <v>2482123</v>
      </c>
      <c r="M5916">
        <f>_xlfn.XLOOKUP(Comuni[[#This Row],[Regione]],Table_0[Regione],Table_0[Deceduti])</f>
        <v>12061</v>
      </c>
      <c r="N5916" s="1">
        <f>(Comuni[[#This Row],[Popolazione2011]]/Comuni[[#This Row],[Ammalati TOT]])*100</f>
        <v>8.2268177623214117E-2</v>
      </c>
      <c r="O5916">
        <f>_xlfn.XLOOKUP(Comuni[[#This Row],[Regione]],Table_0[Regione],Table_0[TOT AREA])</f>
        <v>5834728</v>
      </c>
      <c r="P5916" s="1">
        <f>(Comuni[[#This Row],[Popolazione2011]]/Comuni[[#This Row],[Ammalati AREA]])*100</f>
        <v>3.5597203502888225E-2</v>
      </c>
    </row>
    <row r="5917" spans="1:16" x14ac:dyDescent="0.3">
      <c r="A5917" t="s">
        <v>5997</v>
      </c>
      <c r="B5917" t="s">
        <v>8034</v>
      </c>
      <c r="C5917" t="s">
        <v>5987</v>
      </c>
      <c r="D5917">
        <v>1824</v>
      </c>
      <c r="E5917" s="1">
        <f>(Comuni[[#This Row],[Popolazione2011]]/SUM(D:D))*100</f>
        <v>3.0695209127435839E-3</v>
      </c>
      <c r="F5917">
        <f t="shared" si="92"/>
        <v>5766810</v>
      </c>
      <c r="G5917" s="1">
        <f>(Comuni[[#This Row],[Popolazione2011]]/Comuni[[#This Row],[TOT POP REGIONE ]])*100</f>
        <v>3.1629271642381142E-2</v>
      </c>
      <c r="H5917" t="str">
        <f>IF(Comuni[[#This Row],[Popolazione2011]]&gt;300000,"MAGGIORE","")</f>
        <v/>
      </c>
      <c r="I5917" t="str">
        <f>_xlfn.XLOOKUP(Comuni[[#This Row],[Regione]],Ripartizione_geografica[Regione],Ripartizione_geografica[Ripartizione geografica])</f>
        <v>Sud</v>
      </c>
      <c r="J5917">
        <f>_xlfn.XLOOKUP(Comuni[[#This Row],[Regione]],Ripartizione_geografica[Regione],Ripartizione_geografica[Codice Regione])</f>
        <v>15</v>
      </c>
      <c r="K5917">
        <f>_xlfn.XLOOKUP(Comuni[[#This Row],[Regione]],Table_0[Regione],Table_0[Totale])</f>
        <v>2524670</v>
      </c>
      <c r="L5917">
        <f>_xlfn.XLOOKUP(Comuni[[#This Row],[Regione]],Table_0[Regione],Table_0[Guariti])</f>
        <v>2482123</v>
      </c>
      <c r="M5917">
        <f>_xlfn.XLOOKUP(Comuni[[#This Row],[Regione]],Table_0[Regione],Table_0[Deceduti])</f>
        <v>12061</v>
      </c>
      <c r="N5917" s="1">
        <f>(Comuni[[#This Row],[Popolazione2011]]/Comuni[[#This Row],[Ammalati TOT]])*100</f>
        <v>7.2247065953174081E-2</v>
      </c>
      <c r="O5917">
        <f>_xlfn.XLOOKUP(Comuni[[#This Row],[Regione]],Table_0[Regione],Table_0[TOT AREA])</f>
        <v>5834728</v>
      </c>
      <c r="P5917" s="1">
        <f>(Comuni[[#This Row],[Popolazione2011]]/Comuni[[#This Row],[Ammalati AREA]])*100</f>
        <v>3.1261097346782916E-2</v>
      </c>
    </row>
    <row r="5918" spans="1:16" x14ac:dyDescent="0.3">
      <c r="A5918" t="s">
        <v>5998</v>
      </c>
      <c r="B5918" t="s">
        <v>8034</v>
      </c>
      <c r="C5918" t="s">
        <v>5987</v>
      </c>
      <c r="D5918">
        <v>2616</v>
      </c>
      <c r="E5918" s="1">
        <f>(Comuni[[#This Row],[Popolazione2011]]/SUM(D:D))*100</f>
        <v>4.4023392038032979E-3</v>
      </c>
      <c r="F5918">
        <f t="shared" si="92"/>
        <v>5766810</v>
      </c>
      <c r="G5918" s="1">
        <f>(Comuni[[#This Row],[Popolazione2011]]/Comuni[[#This Row],[TOT POP REGIONE ]])*100</f>
        <v>4.5363034329204535E-2</v>
      </c>
      <c r="H5918" t="str">
        <f>IF(Comuni[[#This Row],[Popolazione2011]]&gt;300000,"MAGGIORE","")</f>
        <v/>
      </c>
      <c r="I5918" t="str">
        <f>_xlfn.XLOOKUP(Comuni[[#This Row],[Regione]],Ripartizione_geografica[Regione],Ripartizione_geografica[Ripartizione geografica])</f>
        <v>Sud</v>
      </c>
      <c r="J5918">
        <f>_xlfn.XLOOKUP(Comuni[[#This Row],[Regione]],Ripartizione_geografica[Regione],Ripartizione_geografica[Codice Regione])</f>
        <v>15</v>
      </c>
      <c r="K5918">
        <f>_xlfn.XLOOKUP(Comuni[[#This Row],[Regione]],Table_0[Regione],Table_0[Totale])</f>
        <v>2524670</v>
      </c>
      <c r="L5918">
        <f>_xlfn.XLOOKUP(Comuni[[#This Row],[Regione]],Table_0[Regione],Table_0[Guariti])</f>
        <v>2482123</v>
      </c>
      <c r="M5918">
        <f>_xlfn.XLOOKUP(Comuni[[#This Row],[Regione]],Table_0[Regione],Table_0[Deceduti])</f>
        <v>12061</v>
      </c>
      <c r="N5918" s="1">
        <f>(Comuni[[#This Row],[Popolazione2011]]/Comuni[[#This Row],[Ammalati TOT]])*100</f>
        <v>0.10361750248547336</v>
      </c>
      <c r="O5918">
        <f>_xlfn.XLOOKUP(Comuni[[#This Row],[Regione]],Table_0[Regione],Table_0[TOT AREA])</f>
        <v>5834728</v>
      </c>
      <c r="P5918" s="1">
        <f>(Comuni[[#This Row],[Popolazione2011]]/Comuni[[#This Row],[Ammalati AREA]])*100</f>
        <v>4.4834994878938661E-2</v>
      </c>
    </row>
    <row r="5919" spans="1:16" x14ac:dyDescent="0.3">
      <c r="A5919" t="s">
        <v>5999</v>
      </c>
      <c r="B5919" t="s">
        <v>8034</v>
      </c>
      <c r="C5919" t="s">
        <v>5987</v>
      </c>
      <c r="D5919">
        <v>1084</v>
      </c>
      <c r="E5919" s="1">
        <f>(Comuni[[#This Row],[Popolazione2011]]/SUM(D:D))*100</f>
        <v>1.8242108933191035E-3</v>
      </c>
      <c r="F5919">
        <f t="shared" si="92"/>
        <v>5766810</v>
      </c>
      <c r="G5919" s="1">
        <f>(Comuni[[#This Row],[Popolazione2011]]/Comuni[[#This Row],[TOT POP REGIONE ]])*100</f>
        <v>1.8797220647116863E-2</v>
      </c>
      <c r="H5919" t="str">
        <f>IF(Comuni[[#This Row],[Popolazione2011]]&gt;300000,"MAGGIORE","")</f>
        <v/>
      </c>
      <c r="I5919" t="str">
        <f>_xlfn.XLOOKUP(Comuni[[#This Row],[Regione]],Ripartizione_geografica[Regione],Ripartizione_geografica[Ripartizione geografica])</f>
        <v>Sud</v>
      </c>
      <c r="J5919">
        <f>_xlfn.XLOOKUP(Comuni[[#This Row],[Regione]],Ripartizione_geografica[Regione],Ripartizione_geografica[Codice Regione])</f>
        <v>15</v>
      </c>
      <c r="K5919">
        <f>_xlfn.XLOOKUP(Comuni[[#This Row],[Regione]],Table_0[Regione],Table_0[Totale])</f>
        <v>2524670</v>
      </c>
      <c r="L5919">
        <f>_xlfn.XLOOKUP(Comuni[[#This Row],[Regione]],Table_0[Regione],Table_0[Guariti])</f>
        <v>2482123</v>
      </c>
      <c r="M5919">
        <f>_xlfn.XLOOKUP(Comuni[[#This Row],[Regione]],Table_0[Regione],Table_0[Deceduti])</f>
        <v>12061</v>
      </c>
      <c r="N5919" s="1">
        <f>(Comuni[[#This Row],[Popolazione2011]]/Comuni[[#This Row],[Ammalati TOT]])*100</f>
        <v>4.2936304546732841E-2</v>
      </c>
      <c r="O5919">
        <f>_xlfn.XLOOKUP(Comuni[[#This Row],[Regione]],Table_0[Regione],Table_0[TOT AREA])</f>
        <v>5834728</v>
      </c>
      <c r="P5919" s="1">
        <f>(Comuni[[#This Row],[Popolazione2011]]/Comuni[[#This Row],[Ammalati AREA]])*100</f>
        <v>1.8578415309162655E-2</v>
      </c>
    </row>
    <row r="5920" spans="1:16" x14ac:dyDescent="0.3">
      <c r="A5920" t="s">
        <v>6000</v>
      </c>
      <c r="B5920" t="s">
        <v>8034</v>
      </c>
      <c r="C5920" t="s">
        <v>5987</v>
      </c>
      <c r="D5920">
        <v>1546</v>
      </c>
      <c r="E5920" s="1">
        <f>(Comuni[[#This Row],[Popolazione2011]]/SUM(D:D))*100</f>
        <v>2.6016882297706036E-3</v>
      </c>
      <c r="F5920">
        <f t="shared" si="92"/>
        <v>5766810</v>
      </c>
      <c r="G5920" s="1">
        <f>(Comuni[[#This Row],[Popolazione2011]]/Comuni[[#This Row],[TOT POP REGIONE ]])*100</f>
        <v>2.6808582214430509E-2</v>
      </c>
      <c r="H5920" t="str">
        <f>IF(Comuni[[#This Row],[Popolazione2011]]&gt;300000,"MAGGIORE","")</f>
        <v/>
      </c>
      <c r="I5920" t="str">
        <f>_xlfn.XLOOKUP(Comuni[[#This Row],[Regione]],Ripartizione_geografica[Regione],Ripartizione_geografica[Ripartizione geografica])</f>
        <v>Sud</v>
      </c>
      <c r="J5920">
        <f>_xlfn.XLOOKUP(Comuni[[#This Row],[Regione]],Ripartizione_geografica[Regione],Ripartizione_geografica[Codice Regione])</f>
        <v>15</v>
      </c>
      <c r="K5920">
        <f>_xlfn.XLOOKUP(Comuni[[#This Row],[Regione]],Table_0[Regione],Table_0[Totale])</f>
        <v>2524670</v>
      </c>
      <c r="L5920">
        <f>_xlfn.XLOOKUP(Comuni[[#This Row],[Regione]],Table_0[Regione],Table_0[Guariti])</f>
        <v>2482123</v>
      </c>
      <c r="M5920">
        <f>_xlfn.XLOOKUP(Comuni[[#This Row],[Regione]],Table_0[Regione],Table_0[Deceduti])</f>
        <v>12061</v>
      </c>
      <c r="N5920" s="1">
        <f>(Comuni[[#This Row],[Popolazione2011]]/Comuni[[#This Row],[Ammalati TOT]])*100</f>
        <v>6.1235725857240755E-2</v>
      </c>
      <c r="O5920">
        <f>_xlfn.XLOOKUP(Comuni[[#This Row],[Regione]],Table_0[Regione],Table_0[TOT AREA])</f>
        <v>5834728</v>
      </c>
      <c r="P5920" s="1">
        <f>(Comuni[[#This Row],[Popolazione2011]]/Comuni[[#This Row],[Ammalati AREA]])*100</f>
        <v>2.6496522202920168E-2</v>
      </c>
    </row>
    <row r="5921" spans="1:16" x14ac:dyDescent="0.3">
      <c r="A5921" t="s">
        <v>6001</v>
      </c>
      <c r="B5921" t="s">
        <v>8034</v>
      </c>
      <c r="C5921" t="s">
        <v>5987</v>
      </c>
      <c r="D5921">
        <v>1474</v>
      </c>
      <c r="E5921" s="1">
        <f>(Comuni[[#This Row],[Popolazione2011]]/SUM(D:D))*100</f>
        <v>2.4805229305833567E-3</v>
      </c>
      <c r="F5921">
        <f t="shared" si="92"/>
        <v>5766810</v>
      </c>
      <c r="G5921" s="1">
        <f>(Comuni[[#This Row],[Popolazione2011]]/Comuni[[#This Row],[TOT POP REGIONE ]])*100</f>
        <v>2.5560058333810198E-2</v>
      </c>
      <c r="H5921" t="str">
        <f>IF(Comuni[[#This Row],[Popolazione2011]]&gt;300000,"MAGGIORE","")</f>
        <v/>
      </c>
      <c r="I5921" t="str">
        <f>_xlfn.XLOOKUP(Comuni[[#This Row],[Regione]],Ripartizione_geografica[Regione],Ripartizione_geografica[Ripartizione geografica])</f>
        <v>Sud</v>
      </c>
      <c r="J5921">
        <f>_xlfn.XLOOKUP(Comuni[[#This Row],[Regione]],Ripartizione_geografica[Regione],Ripartizione_geografica[Codice Regione])</f>
        <v>15</v>
      </c>
      <c r="K5921">
        <f>_xlfn.XLOOKUP(Comuni[[#This Row],[Regione]],Table_0[Regione],Table_0[Totale])</f>
        <v>2524670</v>
      </c>
      <c r="L5921">
        <f>_xlfn.XLOOKUP(Comuni[[#This Row],[Regione]],Table_0[Regione],Table_0[Guariti])</f>
        <v>2482123</v>
      </c>
      <c r="M5921">
        <f>_xlfn.XLOOKUP(Comuni[[#This Row],[Regione]],Table_0[Regione],Table_0[Deceduti])</f>
        <v>12061</v>
      </c>
      <c r="N5921" s="1">
        <f>(Comuni[[#This Row],[Popolazione2011]]/Comuni[[#This Row],[Ammalati TOT]])*100</f>
        <v>5.8383867990668088E-2</v>
      </c>
      <c r="O5921">
        <f>_xlfn.XLOOKUP(Comuni[[#This Row],[Regione]],Table_0[Regione],Table_0[TOT AREA])</f>
        <v>5834728</v>
      </c>
      <c r="P5921" s="1">
        <f>(Comuni[[#This Row],[Popolazione2011]]/Comuni[[#This Row],[Ammalati AREA]])*100</f>
        <v>2.5262531518178737E-2</v>
      </c>
    </row>
    <row r="5922" spans="1:16" x14ac:dyDescent="0.3">
      <c r="A5922" t="s">
        <v>6002</v>
      </c>
      <c r="B5922" t="s">
        <v>8034</v>
      </c>
      <c r="C5922" t="s">
        <v>5987</v>
      </c>
      <c r="D5922">
        <v>935</v>
      </c>
      <c r="E5922" s="1">
        <f>(Comuni[[#This Row],[Popolazione2011]]/SUM(D:D))*100</f>
        <v>1.5734660380566071E-3</v>
      </c>
      <c r="F5922">
        <f t="shared" si="92"/>
        <v>5766810</v>
      </c>
      <c r="G5922" s="1">
        <f>(Comuni[[#This Row],[Popolazione2011]]/Comuni[[#This Row],[TOT POP REGIONE ]])*100</f>
        <v>1.6213469838610946E-2</v>
      </c>
      <c r="H5922" t="str">
        <f>IF(Comuni[[#This Row],[Popolazione2011]]&gt;300000,"MAGGIORE","")</f>
        <v/>
      </c>
      <c r="I5922" t="str">
        <f>_xlfn.XLOOKUP(Comuni[[#This Row],[Regione]],Ripartizione_geografica[Regione],Ripartizione_geografica[Ripartizione geografica])</f>
        <v>Sud</v>
      </c>
      <c r="J5922">
        <f>_xlfn.XLOOKUP(Comuni[[#This Row],[Regione]],Ripartizione_geografica[Regione],Ripartizione_geografica[Codice Regione])</f>
        <v>15</v>
      </c>
      <c r="K5922">
        <f>_xlfn.XLOOKUP(Comuni[[#This Row],[Regione]],Table_0[Regione],Table_0[Totale])</f>
        <v>2524670</v>
      </c>
      <c r="L5922">
        <f>_xlfn.XLOOKUP(Comuni[[#This Row],[Regione]],Table_0[Regione],Table_0[Guariti])</f>
        <v>2482123</v>
      </c>
      <c r="M5922">
        <f>_xlfn.XLOOKUP(Comuni[[#This Row],[Regione]],Table_0[Regione],Table_0[Deceduti])</f>
        <v>12061</v>
      </c>
      <c r="N5922" s="1">
        <f>(Comuni[[#This Row],[Popolazione2011]]/Comuni[[#This Row],[Ammalati TOT]])*100</f>
        <v>3.7034543128408863E-2</v>
      </c>
      <c r="O5922">
        <f>_xlfn.XLOOKUP(Comuni[[#This Row],[Regione]],Table_0[Regione],Table_0[TOT AREA])</f>
        <v>5834728</v>
      </c>
      <c r="P5922" s="1">
        <f>(Comuni[[#This Row],[Popolazione2011]]/Comuni[[#This Row],[Ammalati AREA]])*100</f>
        <v>1.6024740142128305E-2</v>
      </c>
    </row>
    <row r="5923" spans="1:16" x14ac:dyDescent="0.3">
      <c r="A5923" t="s">
        <v>6003</v>
      </c>
      <c r="B5923" t="s">
        <v>8034</v>
      </c>
      <c r="C5923" t="s">
        <v>5987</v>
      </c>
      <c r="D5923">
        <v>1547</v>
      </c>
      <c r="E5923" s="1">
        <f>(Comuni[[#This Row],[Popolazione2011]]/SUM(D:D))*100</f>
        <v>2.6033710811482042E-3</v>
      </c>
      <c r="F5923">
        <f t="shared" si="92"/>
        <v>5766810</v>
      </c>
      <c r="G5923" s="1">
        <f>(Comuni[[#This Row],[Popolazione2011]]/Comuni[[#This Row],[TOT POP REGIONE ]])*100</f>
        <v>2.6825922823883568E-2</v>
      </c>
      <c r="H5923" t="str">
        <f>IF(Comuni[[#This Row],[Popolazione2011]]&gt;300000,"MAGGIORE","")</f>
        <v/>
      </c>
      <c r="I5923" t="str">
        <f>_xlfn.XLOOKUP(Comuni[[#This Row],[Regione]],Ripartizione_geografica[Regione],Ripartizione_geografica[Ripartizione geografica])</f>
        <v>Sud</v>
      </c>
      <c r="J5923">
        <f>_xlfn.XLOOKUP(Comuni[[#This Row],[Regione]],Ripartizione_geografica[Regione],Ripartizione_geografica[Codice Regione])</f>
        <v>15</v>
      </c>
      <c r="K5923">
        <f>_xlfn.XLOOKUP(Comuni[[#This Row],[Regione]],Table_0[Regione],Table_0[Totale])</f>
        <v>2524670</v>
      </c>
      <c r="L5923">
        <f>_xlfn.XLOOKUP(Comuni[[#This Row],[Regione]],Table_0[Regione],Table_0[Guariti])</f>
        <v>2482123</v>
      </c>
      <c r="M5923">
        <f>_xlfn.XLOOKUP(Comuni[[#This Row],[Regione]],Table_0[Regione],Table_0[Deceduti])</f>
        <v>12061</v>
      </c>
      <c r="N5923" s="1">
        <f>(Comuni[[#This Row],[Popolazione2011]]/Comuni[[#This Row],[Ammalati TOT]])*100</f>
        <v>6.1275334994276481E-2</v>
      </c>
      <c r="O5923">
        <f>_xlfn.XLOOKUP(Comuni[[#This Row],[Regione]],Table_0[Regione],Table_0[TOT AREA])</f>
        <v>5834728</v>
      </c>
      <c r="P5923" s="1">
        <f>(Comuni[[#This Row],[Popolazione2011]]/Comuni[[#This Row],[Ammalati AREA]])*100</f>
        <v>2.6513660962430467E-2</v>
      </c>
    </row>
    <row r="5924" spans="1:16" x14ac:dyDescent="0.3">
      <c r="A5924" t="s">
        <v>6004</v>
      </c>
      <c r="B5924" t="s">
        <v>8034</v>
      </c>
      <c r="C5924" t="s">
        <v>5987</v>
      </c>
      <c r="D5924">
        <v>1326</v>
      </c>
      <c r="E5924" s="1">
        <f>(Comuni[[#This Row],[Popolazione2011]]/SUM(D:D))*100</f>
        <v>2.2314609266984608E-3</v>
      </c>
      <c r="F5924">
        <f t="shared" si="92"/>
        <v>5766810</v>
      </c>
      <c r="G5924" s="1">
        <f>(Comuni[[#This Row],[Popolazione2011]]/Comuni[[#This Row],[TOT POP REGIONE ]])*100</f>
        <v>2.2993648134757343E-2</v>
      </c>
      <c r="H5924" t="str">
        <f>IF(Comuni[[#This Row],[Popolazione2011]]&gt;300000,"MAGGIORE","")</f>
        <v/>
      </c>
      <c r="I5924" t="str">
        <f>_xlfn.XLOOKUP(Comuni[[#This Row],[Regione]],Ripartizione_geografica[Regione],Ripartizione_geografica[Ripartizione geografica])</f>
        <v>Sud</v>
      </c>
      <c r="J5924">
        <f>_xlfn.XLOOKUP(Comuni[[#This Row],[Regione]],Ripartizione_geografica[Regione],Ripartizione_geografica[Codice Regione])</f>
        <v>15</v>
      </c>
      <c r="K5924">
        <f>_xlfn.XLOOKUP(Comuni[[#This Row],[Regione]],Table_0[Regione],Table_0[Totale])</f>
        <v>2524670</v>
      </c>
      <c r="L5924">
        <f>_xlfn.XLOOKUP(Comuni[[#This Row],[Regione]],Table_0[Regione],Table_0[Guariti])</f>
        <v>2482123</v>
      </c>
      <c r="M5924">
        <f>_xlfn.XLOOKUP(Comuni[[#This Row],[Regione]],Table_0[Regione],Table_0[Deceduti])</f>
        <v>12061</v>
      </c>
      <c r="N5924" s="1">
        <f>(Comuni[[#This Row],[Popolazione2011]]/Comuni[[#This Row],[Ammalati TOT]])*100</f>
        <v>5.2521715709379836E-2</v>
      </c>
      <c r="O5924">
        <f>_xlfn.XLOOKUP(Comuni[[#This Row],[Regione]],Table_0[Regione],Table_0[TOT AREA])</f>
        <v>5834728</v>
      </c>
      <c r="P5924" s="1">
        <f>(Comuni[[#This Row],[Popolazione2011]]/Comuni[[#This Row],[Ammalati AREA]])*100</f>
        <v>2.2725995110654686E-2</v>
      </c>
    </row>
    <row r="5925" spans="1:16" x14ac:dyDescent="0.3">
      <c r="A5925" t="s">
        <v>6005</v>
      </c>
      <c r="B5925" t="s">
        <v>8034</v>
      </c>
      <c r="C5925" t="s">
        <v>5987</v>
      </c>
      <c r="D5925">
        <v>2620</v>
      </c>
      <c r="E5925" s="1">
        <f>(Comuni[[#This Row],[Popolazione2011]]/SUM(D:D))*100</f>
        <v>4.4090706093137004E-3</v>
      </c>
      <c r="F5925">
        <f t="shared" si="92"/>
        <v>5766810</v>
      </c>
      <c r="G5925" s="1">
        <f>(Comuni[[#This Row],[Popolazione2011]]/Comuni[[#This Row],[TOT POP REGIONE ]])*100</f>
        <v>4.5432396767016776E-2</v>
      </c>
      <c r="H5925" t="str">
        <f>IF(Comuni[[#This Row],[Popolazione2011]]&gt;300000,"MAGGIORE","")</f>
        <v/>
      </c>
      <c r="I5925" t="str">
        <f>_xlfn.XLOOKUP(Comuni[[#This Row],[Regione]],Ripartizione_geografica[Regione],Ripartizione_geografica[Ripartizione geografica])</f>
        <v>Sud</v>
      </c>
      <c r="J5925">
        <f>_xlfn.XLOOKUP(Comuni[[#This Row],[Regione]],Ripartizione_geografica[Regione],Ripartizione_geografica[Codice Regione])</f>
        <v>15</v>
      </c>
      <c r="K5925">
        <f>_xlfn.XLOOKUP(Comuni[[#This Row],[Regione]],Table_0[Regione],Table_0[Totale])</f>
        <v>2524670</v>
      </c>
      <c r="L5925">
        <f>_xlfn.XLOOKUP(Comuni[[#This Row],[Regione]],Table_0[Regione],Table_0[Guariti])</f>
        <v>2482123</v>
      </c>
      <c r="M5925">
        <f>_xlfn.XLOOKUP(Comuni[[#This Row],[Regione]],Table_0[Regione],Table_0[Deceduti])</f>
        <v>12061</v>
      </c>
      <c r="N5925" s="1">
        <f>(Comuni[[#This Row],[Popolazione2011]]/Comuni[[#This Row],[Ammalati TOT]])*100</f>
        <v>0.10377593903361627</v>
      </c>
      <c r="O5925">
        <f>_xlfn.XLOOKUP(Comuni[[#This Row],[Regione]],Table_0[Regione],Table_0[TOT AREA])</f>
        <v>5834728</v>
      </c>
      <c r="P5925" s="1">
        <f>(Comuni[[#This Row],[Popolazione2011]]/Comuni[[#This Row],[Ammalati AREA]])*100</f>
        <v>4.4903549916979854E-2</v>
      </c>
    </row>
    <row r="5926" spans="1:16" x14ac:dyDescent="0.3">
      <c r="A5926" t="s">
        <v>6006</v>
      </c>
      <c r="B5926" t="s">
        <v>8034</v>
      </c>
      <c r="C5926" t="s">
        <v>5987</v>
      </c>
      <c r="D5926">
        <v>1389</v>
      </c>
      <c r="E5926" s="1">
        <f>(Comuni[[#This Row],[Popolazione2011]]/SUM(D:D))*100</f>
        <v>2.3374805634873014E-3</v>
      </c>
      <c r="F5926">
        <f t="shared" si="92"/>
        <v>5766810</v>
      </c>
      <c r="G5926" s="1">
        <f>(Comuni[[#This Row],[Popolazione2011]]/Comuni[[#This Row],[TOT POP REGIONE ]])*100</f>
        <v>2.4086106530300112E-2</v>
      </c>
      <c r="H5926" t="str">
        <f>IF(Comuni[[#This Row],[Popolazione2011]]&gt;300000,"MAGGIORE","")</f>
        <v/>
      </c>
      <c r="I5926" t="str">
        <f>_xlfn.XLOOKUP(Comuni[[#This Row],[Regione]],Ripartizione_geografica[Regione],Ripartizione_geografica[Ripartizione geografica])</f>
        <v>Sud</v>
      </c>
      <c r="J5926">
        <f>_xlfn.XLOOKUP(Comuni[[#This Row],[Regione]],Ripartizione_geografica[Regione],Ripartizione_geografica[Codice Regione])</f>
        <v>15</v>
      </c>
      <c r="K5926">
        <f>_xlfn.XLOOKUP(Comuni[[#This Row],[Regione]],Table_0[Regione],Table_0[Totale])</f>
        <v>2524670</v>
      </c>
      <c r="L5926">
        <f>_xlfn.XLOOKUP(Comuni[[#This Row],[Regione]],Table_0[Regione],Table_0[Guariti])</f>
        <v>2482123</v>
      </c>
      <c r="M5926">
        <f>_xlfn.XLOOKUP(Comuni[[#This Row],[Regione]],Table_0[Regione],Table_0[Deceduti])</f>
        <v>12061</v>
      </c>
      <c r="N5926" s="1">
        <f>(Comuni[[#This Row],[Popolazione2011]]/Comuni[[#This Row],[Ammalati TOT]])*100</f>
        <v>5.5017091342630921E-2</v>
      </c>
      <c r="O5926">
        <f>_xlfn.XLOOKUP(Comuni[[#This Row],[Regione]],Table_0[Regione],Table_0[TOT AREA])</f>
        <v>5834728</v>
      </c>
      <c r="P5926" s="1">
        <f>(Comuni[[#This Row],[Popolazione2011]]/Comuni[[#This Row],[Ammalati AREA]])*100</f>
        <v>2.3805736959803439E-2</v>
      </c>
    </row>
    <row r="5927" spans="1:16" x14ac:dyDescent="0.3">
      <c r="A5927" t="s">
        <v>6007</v>
      </c>
      <c r="B5927" t="s">
        <v>8034</v>
      </c>
      <c r="C5927" t="s">
        <v>5987</v>
      </c>
      <c r="D5927">
        <v>2091</v>
      </c>
      <c r="E5927" s="1">
        <f>(Comuni[[#This Row],[Popolazione2011]]/SUM(D:D))*100</f>
        <v>3.5188422305629571E-3</v>
      </c>
      <c r="F5927">
        <f t="shared" si="92"/>
        <v>5766810</v>
      </c>
      <c r="G5927" s="1">
        <f>(Comuni[[#This Row],[Popolazione2011]]/Comuni[[#This Row],[TOT POP REGIONE ]])*100</f>
        <v>3.6259214366348116E-2</v>
      </c>
      <c r="H5927" t="str">
        <f>IF(Comuni[[#This Row],[Popolazione2011]]&gt;300000,"MAGGIORE","")</f>
        <v/>
      </c>
      <c r="I5927" t="str">
        <f>_xlfn.XLOOKUP(Comuni[[#This Row],[Regione]],Ripartizione_geografica[Regione],Ripartizione_geografica[Ripartizione geografica])</f>
        <v>Sud</v>
      </c>
      <c r="J5927">
        <f>_xlfn.XLOOKUP(Comuni[[#This Row],[Regione]],Ripartizione_geografica[Regione],Ripartizione_geografica[Codice Regione])</f>
        <v>15</v>
      </c>
      <c r="K5927">
        <f>_xlfn.XLOOKUP(Comuni[[#This Row],[Regione]],Table_0[Regione],Table_0[Totale])</f>
        <v>2524670</v>
      </c>
      <c r="L5927">
        <f>_xlfn.XLOOKUP(Comuni[[#This Row],[Regione]],Table_0[Regione],Table_0[Guariti])</f>
        <v>2482123</v>
      </c>
      <c r="M5927">
        <f>_xlfn.XLOOKUP(Comuni[[#This Row],[Regione]],Table_0[Regione],Table_0[Deceduti])</f>
        <v>12061</v>
      </c>
      <c r="N5927" s="1">
        <f>(Comuni[[#This Row],[Popolazione2011]]/Comuni[[#This Row],[Ammalati TOT]])*100</f>
        <v>8.2822705541714364E-2</v>
      </c>
      <c r="O5927">
        <f>_xlfn.XLOOKUP(Comuni[[#This Row],[Regione]],Table_0[Regione],Table_0[TOT AREA])</f>
        <v>5834728</v>
      </c>
      <c r="P5927" s="1">
        <f>(Comuni[[#This Row],[Popolazione2011]]/Comuni[[#This Row],[Ammalati AREA]])*100</f>
        <v>3.5837146136032394E-2</v>
      </c>
    </row>
    <row r="5928" spans="1:16" x14ac:dyDescent="0.3">
      <c r="A5928" t="s">
        <v>6008</v>
      </c>
      <c r="B5928" t="s">
        <v>8034</v>
      </c>
      <c r="C5928" t="s">
        <v>5987</v>
      </c>
      <c r="D5928">
        <v>3375</v>
      </c>
      <c r="E5928" s="1">
        <f>(Comuni[[#This Row],[Popolazione2011]]/SUM(D:D))*100</f>
        <v>5.679623399402191E-3</v>
      </c>
      <c r="F5928">
        <f t="shared" si="92"/>
        <v>5766810</v>
      </c>
      <c r="G5928" s="1">
        <f>(Comuni[[#This Row],[Popolazione2011]]/Comuni[[#This Row],[TOT POP REGIONE ]])*100</f>
        <v>5.8524556904076958E-2</v>
      </c>
      <c r="H5928" t="str">
        <f>IF(Comuni[[#This Row],[Popolazione2011]]&gt;300000,"MAGGIORE","")</f>
        <v/>
      </c>
      <c r="I5928" t="str">
        <f>_xlfn.XLOOKUP(Comuni[[#This Row],[Regione]],Ripartizione_geografica[Regione],Ripartizione_geografica[Ripartizione geografica])</f>
        <v>Sud</v>
      </c>
      <c r="J5928">
        <f>_xlfn.XLOOKUP(Comuni[[#This Row],[Regione]],Ripartizione_geografica[Regione],Ripartizione_geografica[Codice Regione])</f>
        <v>15</v>
      </c>
      <c r="K5928">
        <f>_xlfn.XLOOKUP(Comuni[[#This Row],[Regione]],Table_0[Regione],Table_0[Totale])</f>
        <v>2524670</v>
      </c>
      <c r="L5928">
        <f>_xlfn.XLOOKUP(Comuni[[#This Row],[Regione]],Table_0[Regione],Table_0[Guariti])</f>
        <v>2482123</v>
      </c>
      <c r="M5928">
        <f>_xlfn.XLOOKUP(Comuni[[#This Row],[Regione]],Table_0[Regione],Table_0[Deceduti])</f>
        <v>12061</v>
      </c>
      <c r="N5928" s="1">
        <f>(Comuni[[#This Row],[Popolazione2011]]/Comuni[[#This Row],[Ammalati TOT]])*100</f>
        <v>0.13368083749559348</v>
      </c>
      <c r="O5928">
        <f>_xlfn.XLOOKUP(Comuni[[#This Row],[Regione]],Table_0[Regione],Table_0[TOT AREA])</f>
        <v>5834728</v>
      </c>
      <c r="P5928" s="1">
        <f>(Comuni[[#This Row],[Popolazione2011]]/Comuni[[#This Row],[Ammalati AREA]])*100</f>
        <v>5.784331334725458E-2</v>
      </c>
    </row>
    <row r="5929" spans="1:16" x14ac:dyDescent="0.3">
      <c r="A5929" t="s">
        <v>6009</v>
      </c>
      <c r="B5929" t="s">
        <v>8034</v>
      </c>
      <c r="C5929" t="s">
        <v>5987</v>
      </c>
      <c r="D5929">
        <v>4083</v>
      </c>
      <c r="E5929" s="1">
        <f>(Comuni[[#This Row],[Popolazione2011]]/SUM(D:D))*100</f>
        <v>6.8710821747434503E-3</v>
      </c>
      <c r="F5929">
        <f t="shared" si="92"/>
        <v>5766810</v>
      </c>
      <c r="G5929" s="1">
        <f>(Comuni[[#This Row],[Popolazione2011]]/Comuni[[#This Row],[TOT POP REGIONE ]])*100</f>
        <v>7.0801708396843313E-2</v>
      </c>
      <c r="H5929" t="str">
        <f>IF(Comuni[[#This Row],[Popolazione2011]]&gt;300000,"MAGGIORE","")</f>
        <v/>
      </c>
      <c r="I5929" t="str">
        <f>_xlfn.XLOOKUP(Comuni[[#This Row],[Regione]],Ripartizione_geografica[Regione],Ripartizione_geografica[Ripartizione geografica])</f>
        <v>Sud</v>
      </c>
      <c r="J5929">
        <f>_xlfn.XLOOKUP(Comuni[[#This Row],[Regione]],Ripartizione_geografica[Regione],Ripartizione_geografica[Codice Regione])</f>
        <v>15</v>
      </c>
      <c r="K5929">
        <f>_xlfn.XLOOKUP(Comuni[[#This Row],[Regione]],Table_0[Regione],Table_0[Totale])</f>
        <v>2524670</v>
      </c>
      <c r="L5929">
        <f>_xlfn.XLOOKUP(Comuni[[#This Row],[Regione]],Table_0[Regione],Table_0[Guariti])</f>
        <v>2482123</v>
      </c>
      <c r="M5929">
        <f>_xlfn.XLOOKUP(Comuni[[#This Row],[Regione]],Table_0[Regione],Table_0[Deceduti])</f>
        <v>12061</v>
      </c>
      <c r="N5929" s="1">
        <f>(Comuni[[#This Row],[Popolazione2011]]/Comuni[[#This Row],[Ammalati TOT]])*100</f>
        <v>0.16172410651689131</v>
      </c>
      <c r="O5929">
        <f>_xlfn.XLOOKUP(Comuni[[#This Row],[Regione]],Table_0[Regione],Table_0[TOT AREA])</f>
        <v>5834728</v>
      </c>
      <c r="P5929" s="1">
        <f>(Comuni[[#This Row],[Popolazione2011]]/Comuni[[#This Row],[Ammalati AREA]])*100</f>
        <v>6.9977555080545317E-2</v>
      </c>
    </row>
    <row r="5930" spans="1:16" x14ac:dyDescent="0.3">
      <c r="A5930" t="s">
        <v>6010</v>
      </c>
      <c r="B5930" t="s">
        <v>8034</v>
      </c>
      <c r="C5930" t="s">
        <v>5987</v>
      </c>
      <c r="D5930">
        <v>2476</v>
      </c>
      <c r="E5930" s="1">
        <f>(Comuni[[#This Row],[Popolazione2011]]/SUM(D:D))*100</f>
        <v>4.1667400109392065E-3</v>
      </c>
      <c r="F5930">
        <f t="shared" si="92"/>
        <v>5766810</v>
      </c>
      <c r="G5930" s="1">
        <f>(Comuni[[#This Row],[Popolazione2011]]/Comuni[[#This Row],[TOT POP REGIONE ]])*100</f>
        <v>4.2935349005776155E-2</v>
      </c>
      <c r="H5930" t="str">
        <f>IF(Comuni[[#This Row],[Popolazione2011]]&gt;300000,"MAGGIORE","")</f>
        <v/>
      </c>
      <c r="I5930" t="str">
        <f>_xlfn.XLOOKUP(Comuni[[#This Row],[Regione]],Ripartizione_geografica[Regione],Ripartizione_geografica[Ripartizione geografica])</f>
        <v>Sud</v>
      </c>
      <c r="J5930">
        <f>_xlfn.XLOOKUP(Comuni[[#This Row],[Regione]],Ripartizione_geografica[Regione],Ripartizione_geografica[Codice Regione])</f>
        <v>15</v>
      </c>
      <c r="K5930">
        <f>_xlfn.XLOOKUP(Comuni[[#This Row],[Regione]],Table_0[Regione],Table_0[Totale])</f>
        <v>2524670</v>
      </c>
      <c r="L5930">
        <f>_xlfn.XLOOKUP(Comuni[[#This Row],[Regione]],Table_0[Regione],Table_0[Guariti])</f>
        <v>2482123</v>
      </c>
      <c r="M5930">
        <f>_xlfn.XLOOKUP(Comuni[[#This Row],[Regione]],Table_0[Regione],Table_0[Deceduti])</f>
        <v>12061</v>
      </c>
      <c r="N5930" s="1">
        <f>(Comuni[[#This Row],[Popolazione2011]]/Comuni[[#This Row],[Ammalati TOT]])*100</f>
        <v>9.8072223300470954E-2</v>
      </c>
      <c r="O5930">
        <f>_xlfn.XLOOKUP(Comuni[[#This Row],[Regione]],Table_0[Regione],Table_0[TOT AREA])</f>
        <v>5834728</v>
      </c>
      <c r="P5930" s="1">
        <f>(Comuni[[#This Row],[Popolazione2011]]/Comuni[[#This Row],[Ammalati AREA]])*100</f>
        <v>4.2435568547496985E-2</v>
      </c>
    </row>
    <row r="5931" spans="1:16" x14ac:dyDescent="0.3">
      <c r="A5931" t="s">
        <v>6011</v>
      </c>
      <c r="B5931" t="s">
        <v>8034</v>
      </c>
      <c r="C5931" t="s">
        <v>5987</v>
      </c>
      <c r="D5931">
        <v>2513</v>
      </c>
      <c r="E5931" s="1">
        <f>(Comuni[[#This Row],[Popolazione2011]]/SUM(D:D))*100</f>
        <v>4.2290055119104308E-3</v>
      </c>
      <c r="F5931">
        <f t="shared" si="92"/>
        <v>5766810</v>
      </c>
      <c r="G5931" s="1">
        <f>(Comuni[[#This Row],[Popolazione2011]]/Comuni[[#This Row],[TOT POP REGIONE ]])*100</f>
        <v>4.3576951555539367E-2</v>
      </c>
      <c r="H5931" t="str">
        <f>IF(Comuni[[#This Row],[Popolazione2011]]&gt;300000,"MAGGIORE","")</f>
        <v/>
      </c>
      <c r="I5931" t="str">
        <f>_xlfn.XLOOKUP(Comuni[[#This Row],[Regione]],Ripartizione_geografica[Regione],Ripartizione_geografica[Ripartizione geografica])</f>
        <v>Sud</v>
      </c>
      <c r="J5931">
        <f>_xlfn.XLOOKUP(Comuni[[#This Row],[Regione]],Ripartizione_geografica[Regione],Ripartizione_geografica[Codice Regione])</f>
        <v>15</v>
      </c>
      <c r="K5931">
        <f>_xlfn.XLOOKUP(Comuni[[#This Row],[Regione]],Table_0[Regione],Table_0[Totale])</f>
        <v>2524670</v>
      </c>
      <c r="L5931">
        <f>_xlfn.XLOOKUP(Comuni[[#This Row],[Regione]],Table_0[Regione],Table_0[Guariti])</f>
        <v>2482123</v>
      </c>
      <c r="M5931">
        <f>_xlfn.XLOOKUP(Comuni[[#This Row],[Regione]],Table_0[Regione],Table_0[Deceduti])</f>
        <v>12061</v>
      </c>
      <c r="N5931" s="1">
        <f>(Comuni[[#This Row],[Popolazione2011]]/Comuni[[#This Row],[Ammalati TOT]])*100</f>
        <v>9.953776137079301E-2</v>
      </c>
      <c r="O5931">
        <f>_xlfn.XLOOKUP(Comuni[[#This Row],[Regione]],Table_0[Regione],Table_0[TOT AREA])</f>
        <v>5834728</v>
      </c>
      <c r="P5931" s="1">
        <f>(Comuni[[#This Row],[Popolazione2011]]/Comuni[[#This Row],[Ammalati AREA]])*100</f>
        <v>4.3069702649377997E-2</v>
      </c>
    </row>
    <row r="5932" spans="1:16" x14ac:dyDescent="0.3">
      <c r="A5932" t="s">
        <v>6012</v>
      </c>
      <c r="B5932" t="s">
        <v>8034</v>
      </c>
      <c r="C5932" t="s">
        <v>5987</v>
      </c>
      <c r="D5932">
        <v>4186</v>
      </c>
      <c r="E5932" s="1">
        <f>(Comuni[[#This Row],[Popolazione2011]]/SUM(D:D))*100</f>
        <v>7.0444158666363174E-3</v>
      </c>
      <c r="F5932">
        <f t="shared" si="92"/>
        <v>5766810</v>
      </c>
      <c r="G5932" s="1">
        <f>(Comuni[[#This Row],[Popolazione2011]]/Comuni[[#This Row],[TOT POP REGIONE ]])*100</f>
        <v>7.2587791170508481E-2</v>
      </c>
      <c r="H5932" t="str">
        <f>IF(Comuni[[#This Row],[Popolazione2011]]&gt;300000,"MAGGIORE","")</f>
        <v/>
      </c>
      <c r="I5932" t="str">
        <f>_xlfn.XLOOKUP(Comuni[[#This Row],[Regione]],Ripartizione_geografica[Regione],Ripartizione_geografica[Ripartizione geografica])</f>
        <v>Sud</v>
      </c>
      <c r="J5932">
        <f>_xlfn.XLOOKUP(Comuni[[#This Row],[Regione]],Ripartizione_geografica[Regione],Ripartizione_geografica[Codice Regione])</f>
        <v>15</v>
      </c>
      <c r="K5932">
        <f>_xlfn.XLOOKUP(Comuni[[#This Row],[Regione]],Table_0[Regione],Table_0[Totale])</f>
        <v>2524670</v>
      </c>
      <c r="L5932">
        <f>_xlfn.XLOOKUP(Comuni[[#This Row],[Regione]],Table_0[Regione],Table_0[Guariti])</f>
        <v>2482123</v>
      </c>
      <c r="M5932">
        <f>_xlfn.XLOOKUP(Comuni[[#This Row],[Regione]],Table_0[Regione],Table_0[Deceduti])</f>
        <v>12061</v>
      </c>
      <c r="N5932" s="1">
        <f>(Comuni[[#This Row],[Popolazione2011]]/Comuni[[#This Row],[Ammalati TOT]])*100</f>
        <v>0.16580384763157166</v>
      </c>
      <c r="O5932">
        <f>_xlfn.XLOOKUP(Comuni[[#This Row],[Regione]],Table_0[Regione],Table_0[TOT AREA])</f>
        <v>5834728</v>
      </c>
      <c r="P5932" s="1">
        <f>(Comuni[[#This Row],[Popolazione2011]]/Comuni[[#This Row],[Ammalati AREA]])*100</f>
        <v>7.1742847310105967E-2</v>
      </c>
    </row>
    <row r="5933" spans="1:16" x14ac:dyDescent="0.3">
      <c r="A5933" t="s">
        <v>6013</v>
      </c>
      <c r="B5933" t="s">
        <v>8034</v>
      </c>
      <c r="C5933" t="s">
        <v>5987</v>
      </c>
      <c r="D5933">
        <v>2752</v>
      </c>
      <c r="E5933" s="1">
        <f>(Comuni[[#This Row],[Popolazione2011]]/SUM(D:D))*100</f>
        <v>4.631206991156986E-3</v>
      </c>
      <c r="F5933">
        <f t="shared" si="92"/>
        <v>5766810</v>
      </c>
      <c r="G5933" s="1">
        <f>(Comuni[[#This Row],[Popolazione2011]]/Comuni[[#This Row],[TOT POP REGIONE ]])*100</f>
        <v>4.7721357214820674E-2</v>
      </c>
      <c r="H5933" t="str">
        <f>IF(Comuni[[#This Row],[Popolazione2011]]&gt;300000,"MAGGIORE","")</f>
        <v/>
      </c>
      <c r="I5933" t="str">
        <f>_xlfn.XLOOKUP(Comuni[[#This Row],[Regione]],Ripartizione_geografica[Regione],Ripartizione_geografica[Ripartizione geografica])</f>
        <v>Sud</v>
      </c>
      <c r="J5933">
        <f>_xlfn.XLOOKUP(Comuni[[#This Row],[Regione]],Ripartizione_geografica[Regione],Ripartizione_geografica[Codice Regione])</f>
        <v>15</v>
      </c>
      <c r="K5933">
        <f>_xlfn.XLOOKUP(Comuni[[#This Row],[Regione]],Table_0[Regione],Table_0[Totale])</f>
        <v>2524670</v>
      </c>
      <c r="L5933">
        <f>_xlfn.XLOOKUP(Comuni[[#This Row],[Regione]],Table_0[Regione],Table_0[Guariti])</f>
        <v>2482123</v>
      </c>
      <c r="M5933">
        <f>_xlfn.XLOOKUP(Comuni[[#This Row],[Regione]],Table_0[Regione],Table_0[Deceduti])</f>
        <v>12061</v>
      </c>
      <c r="N5933" s="1">
        <f>(Comuni[[#This Row],[Popolazione2011]]/Comuni[[#This Row],[Ammalati TOT]])*100</f>
        <v>0.10900434512233281</v>
      </c>
      <c r="O5933">
        <f>_xlfn.XLOOKUP(Comuni[[#This Row],[Regione]],Table_0[Regione],Table_0[TOT AREA])</f>
        <v>5834728</v>
      </c>
      <c r="P5933" s="1">
        <f>(Comuni[[#This Row],[Popolazione2011]]/Comuni[[#This Row],[Ammalati AREA]])*100</f>
        <v>4.7165866172339137E-2</v>
      </c>
    </row>
    <row r="5934" spans="1:16" x14ac:dyDescent="0.3">
      <c r="A5934" t="s">
        <v>6014</v>
      </c>
      <c r="B5934" t="s">
        <v>8034</v>
      </c>
      <c r="C5934" t="s">
        <v>5987</v>
      </c>
      <c r="D5934">
        <v>2247</v>
      </c>
      <c r="E5934" s="1">
        <f>(Comuni[[#This Row],[Popolazione2011]]/SUM(D:D))*100</f>
        <v>3.7813670454686587E-3</v>
      </c>
      <c r="F5934">
        <f t="shared" si="92"/>
        <v>5766810</v>
      </c>
      <c r="G5934" s="1">
        <f>(Comuni[[#This Row],[Popolazione2011]]/Comuni[[#This Row],[TOT POP REGIONE ]])*100</f>
        <v>3.8964349441025455E-2</v>
      </c>
      <c r="H5934" t="str">
        <f>IF(Comuni[[#This Row],[Popolazione2011]]&gt;300000,"MAGGIORE","")</f>
        <v/>
      </c>
      <c r="I5934" t="str">
        <f>_xlfn.XLOOKUP(Comuni[[#This Row],[Regione]],Ripartizione_geografica[Regione],Ripartizione_geografica[Ripartizione geografica])</f>
        <v>Sud</v>
      </c>
      <c r="J5934">
        <f>_xlfn.XLOOKUP(Comuni[[#This Row],[Regione]],Ripartizione_geografica[Regione],Ripartizione_geografica[Codice Regione])</f>
        <v>15</v>
      </c>
      <c r="K5934">
        <f>_xlfn.XLOOKUP(Comuni[[#This Row],[Regione]],Table_0[Regione],Table_0[Totale])</f>
        <v>2524670</v>
      </c>
      <c r="L5934">
        <f>_xlfn.XLOOKUP(Comuni[[#This Row],[Regione]],Table_0[Regione],Table_0[Guariti])</f>
        <v>2482123</v>
      </c>
      <c r="M5934">
        <f>_xlfn.XLOOKUP(Comuni[[#This Row],[Regione]],Table_0[Regione],Table_0[Deceduti])</f>
        <v>12061</v>
      </c>
      <c r="N5934" s="1">
        <f>(Comuni[[#This Row],[Popolazione2011]]/Comuni[[#This Row],[Ammalati TOT]])*100</f>
        <v>8.9001730919288466E-2</v>
      </c>
      <c r="O5934">
        <f>_xlfn.XLOOKUP(Comuni[[#This Row],[Regione]],Table_0[Regione],Table_0[TOT AREA])</f>
        <v>5834728</v>
      </c>
      <c r="P5934" s="1">
        <f>(Comuni[[#This Row],[Popolazione2011]]/Comuni[[#This Row],[Ammalati AREA]])*100</f>
        <v>3.8510792619638821E-2</v>
      </c>
    </row>
    <row r="5935" spans="1:16" x14ac:dyDescent="0.3">
      <c r="A5935" t="s">
        <v>6015</v>
      </c>
      <c r="B5935" t="s">
        <v>8034</v>
      </c>
      <c r="C5935" t="s">
        <v>5987</v>
      </c>
      <c r="D5935">
        <v>3698</v>
      </c>
      <c r="E5935" s="1">
        <f>(Comuni[[#This Row],[Popolazione2011]]/SUM(D:D))*100</f>
        <v>6.2231843943672009E-3</v>
      </c>
      <c r="F5935">
        <f t="shared" si="92"/>
        <v>5766810</v>
      </c>
      <c r="G5935" s="1">
        <f>(Comuni[[#This Row],[Popolazione2011]]/Comuni[[#This Row],[TOT POP REGIONE ]])*100</f>
        <v>6.4125573757415275E-2</v>
      </c>
      <c r="H5935" t="str">
        <f>IF(Comuni[[#This Row],[Popolazione2011]]&gt;300000,"MAGGIORE","")</f>
        <v/>
      </c>
      <c r="I5935" t="str">
        <f>_xlfn.XLOOKUP(Comuni[[#This Row],[Regione]],Ripartizione_geografica[Regione],Ripartizione_geografica[Ripartizione geografica])</f>
        <v>Sud</v>
      </c>
      <c r="J5935">
        <f>_xlfn.XLOOKUP(Comuni[[#This Row],[Regione]],Ripartizione_geografica[Regione],Ripartizione_geografica[Codice Regione])</f>
        <v>15</v>
      </c>
      <c r="K5935">
        <f>_xlfn.XLOOKUP(Comuni[[#This Row],[Regione]],Table_0[Regione],Table_0[Totale])</f>
        <v>2524670</v>
      </c>
      <c r="L5935">
        <f>_xlfn.XLOOKUP(Comuni[[#This Row],[Regione]],Table_0[Regione],Table_0[Guariti])</f>
        <v>2482123</v>
      </c>
      <c r="M5935">
        <f>_xlfn.XLOOKUP(Comuni[[#This Row],[Regione]],Table_0[Regione],Table_0[Deceduti])</f>
        <v>12061</v>
      </c>
      <c r="N5935" s="1">
        <f>(Comuni[[#This Row],[Popolazione2011]]/Comuni[[#This Row],[Ammalati TOT]])*100</f>
        <v>0.14647458875813474</v>
      </c>
      <c r="O5935">
        <f>_xlfn.XLOOKUP(Comuni[[#This Row],[Regione]],Table_0[Regione],Table_0[TOT AREA])</f>
        <v>5834728</v>
      </c>
      <c r="P5935" s="1">
        <f>(Comuni[[#This Row],[Popolazione2011]]/Comuni[[#This Row],[Ammalati AREA]])*100</f>
        <v>6.3379132669080726E-2</v>
      </c>
    </row>
    <row r="5936" spans="1:16" x14ac:dyDescent="0.3">
      <c r="A5936" t="s">
        <v>6016</v>
      </c>
      <c r="B5936" t="s">
        <v>8034</v>
      </c>
      <c r="C5936" t="s">
        <v>5987</v>
      </c>
      <c r="D5936">
        <v>3509</v>
      </c>
      <c r="E5936" s="1">
        <f>(Comuni[[#This Row],[Popolazione2011]]/SUM(D:D))*100</f>
        <v>5.9051254840006779E-3</v>
      </c>
      <c r="F5936">
        <f t="shared" si="92"/>
        <v>5766810</v>
      </c>
      <c r="G5936" s="1">
        <f>(Comuni[[#This Row],[Popolazione2011]]/Comuni[[#This Row],[TOT POP REGIONE ]])*100</f>
        <v>6.0848198570786972E-2</v>
      </c>
      <c r="H5936" t="str">
        <f>IF(Comuni[[#This Row],[Popolazione2011]]&gt;300000,"MAGGIORE","")</f>
        <v/>
      </c>
      <c r="I5936" t="str">
        <f>_xlfn.XLOOKUP(Comuni[[#This Row],[Regione]],Ripartizione_geografica[Regione],Ripartizione_geografica[Ripartizione geografica])</f>
        <v>Sud</v>
      </c>
      <c r="J5936">
        <f>_xlfn.XLOOKUP(Comuni[[#This Row],[Regione]],Ripartizione_geografica[Regione],Ripartizione_geografica[Codice Regione])</f>
        <v>15</v>
      </c>
      <c r="K5936">
        <f>_xlfn.XLOOKUP(Comuni[[#This Row],[Regione]],Table_0[Regione],Table_0[Totale])</f>
        <v>2524670</v>
      </c>
      <c r="L5936">
        <f>_xlfn.XLOOKUP(Comuni[[#This Row],[Regione]],Table_0[Regione],Table_0[Guariti])</f>
        <v>2482123</v>
      </c>
      <c r="M5936">
        <f>_xlfn.XLOOKUP(Comuni[[#This Row],[Regione]],Table_0[Regione],Table_0[Deceduti])</f>
        <v>12061</v>
      </c>
      <c r="N5936" s="1">
        <f>(Comuni[[#This Row],[Popolazione2011]]/Comuni[[#This Row],[Ammalati TOT]])*100</f>
        <v>0.13898846185838148</v>
      </c>
      <c r="O5936">
        <f>_xlfn.XLOOKUP(Comuni[[#This Row],[Regione]],Table_0[Regione],Table_0[TOT AREA])</f>
        <v>5834728</v>
      </c>
      <c r="P5936" s="1">
        <f>(Comuni[[#This Row],[Popolazione2011]]/Comuni[[#This Row],[Ammalati AREA]])*100</f>
        <v>6.0139907121634466E-2</v>
      </c>
    </row>
    <row r="5937" spans="1:16" x14ac:dyDescent="0.3">
      <c r="A5937" t="s">
        <v>6017</v>
      </c>
      <c r="B5937" t="s">
        <v>8034</v>
      </c>
      <c r="C5937" t="s">
        <v>5987</v>
      </c>
      <c r="D5937">
        <v>1477</v>
      </c>
      <c r="E5937" s="1">
        <f>(Comuni[[#This Row],[Popolazione2011]]/SUM(D:D))*100</f>
        <v>2.4855714847161585E-3</v>
      </c>
      <c r="F5937">
        <f t="shared" si="92"/>
        <v>5766810</v>
      </c>
      <c r="G5937" s="1">
        <f>(Comuni[[#This Row],[Popolazione2011]]/Comuni[[#This Row],[TOT POP REGIONE ]])*100</f>
        <v>2.5612080162169381E-2</v>
      </c>
      <c r="H5937" t="str">
        <f>IF(Comuni[[#This Row],[Popolazione2011]]&gt;300000,"MAGGIORE","")</f>
        <v/>
      </c>
      <c r="I5937" t="str">
        <f>_xlfn.XLOOKUP(Comuni[[#This Row],[Regione]],Ripartizione_geografica[Regione],Ripartizione_geografica[Ripartizione geografica])</f>
        <v>Sud</v>
      </c>
      <c r="J5937">
        <f>_xlfn.XLOOKUP(Comuni[[#This Row],[Regione]],Ripartizione_geografica[Regione],Ripartizione_geografica[Codice Regione])</f>
        <v>15</v>
      </c>
      <c r="K5937">
        <f>_xlfn.XLOOKUP(Comuni[[#This Row],[Regione]],Table_0[Regione],Table_0[Totale])</f>
        <v>2524670</v>
      </c>
      <c r="L5937">
        <f>_xlfn.XLOOKUP(Comuni[[#This Row],[Regione]],Table_0[Regione],Table_0[Guariti])</f>
        <v>2482123</v>
      </c>
      <c r="M5937">
        <f>_xlfn.XLOOKUP(Comuni[[#This Row],[Regione]],Table_0[Regione],Table_0[Deceduti])</f>
        <v>12061</v>
      </c>
      <c r="N5937" s="1">
        <f>(Comuni[[#This Row],[Popolazione2011]]/Comuni[[#This Row],[Ammalati TOT]])*100</f>
        <v>5.850269540177528E-2</v>
      </c>
      <c r="O5937">
        <f>_xlfn.XLOOKUP(Comuni[[#This Row],[Regione]],Table_0[Regione],Table_0[TOT AREA])</f>
        <v>5834728</v>
      </c>
      <c r="P5937" s="1">
        <f>(Comuni[[#This Row],[Popolazione2011]]/Comuni[[#This Row],[Ammalati AREA]])*100</f>
        <v>2.5313947796709632E-2</v>
      </c>
    </row>
    <row r="5938" spans="1:16" x14ac:dyDescent="0.3">
      <c r="A5938" t="s">
        <v>6018</v>
      </c>
      <c r="B5938" t="s">
        <v>8034</v>
      </c>
      <c r="C5938" t="s">
        <v>5987</v>
      </c>
      <c r="D5938">
        <v>1238</v>
      </c>
      <c r="E5938" s="1">
        <f>(Comuni[[#This Row],[Popolazione2011]]/SUM(D:D))*100</f>
        <v>2.0833700054696033E-3</v>
      </c>
      <c r="F5938">
        <f t="shared" si="92"/>
        <v>5766810</v>
      </c>
      <c r="G5938" s="1">
        <f>(Comuni[[#This Row],[Popolazione2011]]/Comuni[[#This Row],[TOT POP REGIONE ]])*100</f>
        <v>2.1467674502888077E-2</v>
      </c>
      <c r="H5938" t="str">
        <f>IF(Comuni[[#This Row],[Popolazione2011]]&gt;300000,"MAGGIORE","")</f>
        <v/>
      </c>
      <c r="I5938" t="str">
        <f>_xlfn.XLOOKUP(Comuni[[#This Row],[Regione]],Ripartizione_geografica[Regione],Ripartizione_geografica[Ripartizione geografica])</f>
        <v>Sud</v>
      </c>
      <c r="J5938">
        <f>_xlfn.XLOOKUP(Comuni[[#This Row],[Regione]],Ripartizione_geografica[Regione],Ripartizione_geografica[Codice Regione])</f>
        <v>15</v>
      </c>
      <c r="K5938">
        <f>_xlfn.XLOOKUP(Comuni[[#This Row],[Regione]],Table_0[Regione],Table_0[Totale])</f>
        <v>2524670</v>
      </c>
      <c r="L5938">
        <f>_xlfn.XLOOKUP(Comuni[[#This Row],[Regione]],Table_0[Regione],Table_0[Guariti])</f>
        <v>2482123</v>
      </c>
      <c r="M5938">
        <f>_xlfn.XLOOKUP(Comuni[[#This Row],[Regione]],Table_0[Regione],Table_0[Deceduti])</f>
        <v>12061</v>
      </c>
      <c r="N5938" s="1">
        <f>(Comuni[[#This Row],[Popolazione2011]]/Comuni[[#This Row],[Ammalati TOT]])*100</f>
        <v>4.9036111650235477E-2</v>
      </c>
      <c r="O5938">
        <f>_xlfn.XLOOKUP(Comuni[[#This Row],[Regione]],Table_0[Regione],Table_0[TOT AREA])</f>
        <v>5834728</v>
      </c>
      <c r="P5938" s="1">
        <f>(Comuni[[#This Row],[Popolazione2011]]/Comuni[[#This Row],[Ammalati AREA]])*100</f>
        <v>2.1217784273748493E-2</v>
      </c>
    </row>
    <row r="5939" spans="1:16" x14ac:dyDescent="0.3">
      <c r="A5939" t="s">
        <v>6019</v>
      </c>
      <c r="B5939" t="s">
        <v>8034</v>
      </c>
      <c r="C5939" t="s">
        <v>5987</v>
      </c>
      <c r="D5939">
        <v>1116</v>
      </c>
      <c r="E5939" s="1">
        <f>(Comuni[[#This Row],[Popolazione2011]]/SUM(D:D))*100</f>
        <v>1.8780621374023243E-3</v>
      </c>
      <c r="F5939">
        <f t="shared" si="92"/>
        <v>5766810</v>
      </c>
      <c r="G5939" s="1">
        <f>(Comuni[[#This Row],[Popolazione2011]]/Comuni[[#This Row],[TOT POP REGIONE ]])*100</f>
        <v>1.9352120149614779E-2</v>
      </c>
      <c r="H5939" t="str">
        <f>IF(Comuni[[#This Row],[Popolazione2011]]&gt;300000,"MAGGIORE","")</f>
        <v/>
      </c>
      <c r="I5939" t="str">
        <f>_xlfn.XLOOKUP(Comuni[[#This Row],[Regione]],Ripartizione_geografica[Regione],Ripartizione_geografica[Ripartizione geografica])</f>
        <v>Sud</v>
      </c>
      <c r="J5939">
        <f>_xlfn.XLOOKUP(Comuni[[#This Row],[Regione]],Ripartizione_geografica[Regione],Ripartizione_geografica[Codice Regione])</f>
        <v>15</v>
      </c>
      <c r="K5939">
        <f>_xlfn.XLOOKUP(Comuni[[#This Row],[Regione]],Table_0[Regione],Table_0[Totale])</f>
        <v>2524670</v>
      </c>
      <c r="L5939">
        <f>_xlfn.XLOOKUP(Comuni[[#This Row],[Regione]],Table_0[Regione],Table_0[Guariti])</f>
        <v>2482123</v>
      </c>
      <c r="M5939">
        <f>_xlfn.XLOOKUP(Comuni[[#This Row],[Regione]],Table_0[Regione],Table_0[Deceduti])</f>
        <v>12061</v>
      </c>
      <c r="N5939" s="1">
        <f>(Comuni[[#This Row],[Popolazione2011]]/Comuni[[#This Row],[Ammalati TOT]])*100</f>
        <v>4.4203796931876246E-2</v>
      </c>
      <c r="O5939">
        <f>_xlfn.XLOOKUP(Comuni[[#This Row],[Regione]],Table_0[Regione],Table_0[TOT AREA])</f>
        <v>5834728</v>
      </c>
      <c r="P5939" s="1">
        <f>(Comuni[[#This Row],[Popolazione2011]]/Comuni[[#This Row],[Ammalati AREA]])*100</f>
        <v>1.9126855613492179E-2</v>
      </c>
    </row>
    <row r="5940" spans="1:16" x14ac:dyDescent="0.3">
      <c r="A5940" t="s">
        <v>6020</v>
      </c>
      <c r="B5940" t="s">
        <v>8034</v>
      </c>
      <c r="C5940" t="s">
        <v>5987</v>
      </c>
      <c r="D5940">
        <v>1889</v>
      </c>
      <c r="E5940" s="1">
        <f>(Comuni[[#This Row],[Popolazione2011]]/SUM(D:D))*100</f>
        <v>3.1789062522876266E-3</v>
      </c>
      <c r="F5940">
        <f t="shared" si="92"/>
        <v>5766810</v>
      </c>
      <c r="G5940" s="1">
        <f>(Comuni[[#This Row],[Popolazione2011]]/Comuni[[#This Row],[TOT POP REGIONE ]])*100</f>
        <v>3.2756411256830029E-2</v>
      </c>
      <c r="H5940" t="str">
        <f>IF(Comuni[[#This Row],[Popolazione2011]]&gt;300000,"MAGGIORE","")</f>
        <v/>
      </c>
      <c r="I5940" t="str">
        <f>_xlfn.XLOOKUP(Comuni[[#This Row],[Regione]],Ripartizione_geografica[Regione],Ripartizione_geografica[Ripartizione geografica])</f>
        <v>Sud</v>
      </c>
      <c r="J5940">
        <f>_xlfn.XLOOKUP(Comuni[[#This Row],[Regione]],Ripartizione_geografica[Regione],Ripartizione_geografica[Codice Regione])</f>
        <v>15</v>
      </c>
      <c r="K5940">
        <f>_xlfn.XLOOKUP(Comuni[[#This Row],[Regione]],Table_0[Regione],Table_0[Totale])</f>
        <v>2524670</v>
      </c>
      <c r="L5940">
        <f>_xlfn.XLOOKUP(Comuni[[#This Row],[Regione]],Table_0[Regione],Table_0[Guariti])</f>
        <v>2482123</v>
      </c>
      <c r="M5940">
        <f>_xlfn.XLOOKUP(Comuni[[#This Row],[Regione]],Table_0[Regione],Table_0[Deceduti])</f>
        <v>12061</v>
      </c>
      <c r="N5940" s="1">
        <f>(Comuni[[#This Row],[Popolazione2011]]/Comuni[[#This Row],[Ammalati TOT]])*100</f>
        <v>7.4821659860496617E-2</v>
      </c>
      <c r="O5940">
        <f>_xlfn.XLOOKUP(Comuni[[#This Row],[Regione]],Table_0[Regione],Table_0[TOT AREA])</f>
        <v>5834728</v>
      </c>
      <c r="P5940" s="1">
        <f>(Comuni[[#This Row],[Popolazione2011]]/Comuni[[#This Row],[Ammalati AREA]])*100</f>
        <v>3.237511671495226E-2</v>
      </c>
    </row>
    <row r="5941" spans="1:16" x14ac:dyDescent="0.3">
      <c r="A5941" t="s">
        <v>6021</v>
      </c>
      <c r="B5941" t="s">
        <v>8034</v>
      </c>
      <c r="C5941" t="s">
        <v>5987</v>
      </c>
      <c r="D5941">
        <v>2404</v>
      </c>
      <c r="E5941" s="1">
        <f>(Comuni[[#This Row],[Popolazione2011]]/SUM(D:D))*100</f>
        <v>4.04557471175196E-3</v>
      </c>
      <c r="F5941">
        <f t="shared" si="92"/>
        <v>5766810</v>
      </c>
      <c r="G5941" s="1">
        <f>(Comuni[[#This Row],[Popolazione2011]]/Comuni[[#This Row],[TOT POP REGIONE ]])*100</f>
        <v>4.1686825125155848E-2</v>
      </c>
      <c r="H5941" t="str">
        <f>IF(Comuni[[#This Row],[Popolazione2011]]&gt;300000,"MAGGIORE","")</f>
        <v/>
      </c>
      <c r="I5941" t="str">
        <f>_xlfn.XLOOKUP(Comuni[[#This Row],[Regione]],Ripartizione_geografica[Regione],Ripartizione_geografica[Ripartizione geografica])</f>
        <v>Sud</v>
      </c>
      <c r="J5941">
        <f>_xlfn.XLOOKUP(Comuni[[#This Row],[Regione]],Ripartizione_geografica[Regione],Ripartizione_geografica[Codice Regione])</f>
        <v>15</v>
      </c>
      <c r="K5941">
        <f>_xlfn.XLOOKUP(Comuni[[#This Row],[Regione]],Table_0[Regione],Table_0[Totale])</f>
        <v>2524670</v>
      </c>
      <c r="L5941">
        <f>_xlfn.XLOOKUP(Comuni[[#This Row],[Regione]],Table_0[Regione],Table_0[Guariti])</f>
        <v>2482123</v>
      </c>
      <c r="M5941">
        <f>_xlfn.XLOOKUP(Comuni[[#This Row],[Regione]],Table_0[Regione],Table_0[Deceduti])</f>
        <v>12061</v>
      </c>
      <c r="N5941" s="1">
        <f>(Comuni[[#This Row],[Popolazione2011]]/Comuni[[#This Row],[Ammalati TOT]])*100</f>
        <v>9.5220365433898294E-2</v>
      </c>
      <c r="O5941">
        <f>_xlfn.XLOOKUP(Comuni[[#This Row],[Regione]],Table_0[Regione],Table_0[TOT AREA])</f>
        <v>5834728</v>
      </c>
      <c r="P5941" s="1">
        <f>(Comuni[[#This Row],[Popolazione2011]]/Comuni[[#This Row],[Ammalati AREA]])*100</f>
        <v>4.1201577862755558E-2</v>
      </c>
    </row>
    <row r="5942" spans="1:16" x14ac:dyDescent="0.3">
      <c r="A5942" t="s">
        <v>6022</v>
      </c>
      <c r="B5942" t="s">
        <v>8034</v>
      </c>
      <c r="C5942" t="s">
        <v>5987</v>
      </c>
      <c r="D5942">
        <v>532</v>
      </c>
      <c r="E5942" s="1">
        <f>(Comuni[[#This Row],[Popolazione2011]]/SUM(D:D))*100</f>
        <v>8.9527693288354534E-4</v>
      </c>
      <c r="F5942">
        <f t="shared" si="92"/>
        <v>5766810</v>
      </c>
      <c r="G5942" s="1">
        <f>(Comuni[[#This Row],[Popolazione2011]]/Comuni[[#This Row],[TOT POP REGIONE ]])*100</f>
        <v>9.2252042290278339E-3</v>
      </c>
      <c r="H5942" t="str">
        <f>IF(Comuni[[#This Row],[Popolazione2011]]&gt;300000,"MAGGIORE","")</f>
        <v/>
      </c>
      <c r="I5942" t="str">
        <f>_xlfn.XLOOKUP(Comuni[[#This Row],[Regione]],Ripartizione_geografica[Regione],Ripartizione_geografica[Ripartizione geografica])</f>
        <v>Sud</v>
      </c>
      <c r="J5942">
        <f>_xlfn.XLOOKUP(Comuni[[#This Row],[Regione]],Ripartizione_geografica[Regione],Ripartizione_geografica[Codice Regione])</f>
        <v>15</v>
      </c>
      <c r="K5942">
        <f>_xlfn.XLOOKUP(Comuni[[#This Row],[Regione]],Table_0[Regione],Table_0[Totale])</f>
        <v>2524670</v>
      </c>
      <c r="L5942">
        <f>_xlfn.XLOOKUP(Comuni[[#This Row],[Regione]],Table_0[Regione],Table_0[Guariti])</f>
        <v>2482123</v>
      </c>
      <c r="M5942">
        <f>_xlfn.XLOOKUP(Comuni[[#This Row],[Regione]],Table_0[Regione],Table_0[Deceduti])</f>
        <v>12061</v>
      </c>
      <c r="N5942" s="1">
        <f>(Comuni[[#This Row],[Popolazione2011]]/Comuni[[#This Row],[Ammalati TOT]])*100</f>
        <v>2.1072060903009105E-2</v>
      </c>
      <c r="O5942">
        <f>_xlfn.XLOOKUP(Comuni[[#This Row],[Regione]],Table_0[Regione],Table_0[TOT AREA])</f>
        <v>5834728</v>
      </c>
      <c r="P5942" s="1">
        <f>(Comuni[[#This Row],[Popolazione2011]]/Comuni[[#This Row],[Ammalati AREA]])*100</f>
        <v>9.1178200594783515E-3</v>
      </c>
    </row>
    <row r="5943" spans="1:16" x14ac:dyDescent="0.3">
      <c r="A5943" t="s">
        <v>6023</v>
      </c>
      <c r="B5943" t="s">
        <v>8034</v>
      </c>
      <c r="C5943" t="s">
        <v>5987</v>
      </c>
      <c r="D5943">
        <v>5246</v>
      </c>
      <c r="E5943" s="1">
        <f>(Comuni[[#This Row],[Popolazione2011]]/SUM(D:D))*100</f>
        <v>8.8282383268930061E-3</v>
      </c>
      <c r="F5943">
        <f t="shared" si="92"/>
        <v>5766810</v>
      </c>
      <c r="G5943" s="1">
        <f>(Comuni[[#This Row],[Popolazione2011]]/Comuni[[#This Row],[TOT POP REGIONE ]])*100</f>
        <v>9.0968837190751911E-2</v>
      </c>
      <c r="H5943" t="str">
        <f>IF(Comuni[[#This Row],[Popolazione2011]]&gt;300000,"MAGGIORE","")</f>
        <v/>
      </c>
      <c r="I5943" t="str">
        <f>_xlfn.XLOOKUP(Comuni[[#This Row],[Regione]],Ripartizione_geografica[Regione],Ripartizione_geografica[Ripartizione geografica])</f>
        <v>Sud</v>
      </c>
      <c r="J5943">
        <f>_xlfn.XLOOKUP(Comuni[[#This Row],[Regione]],Ripartizione_geografica[Regione],Ripartizione_geografica[Codice Regione])</f>
        <v>15</v>
      </c>
      <c r="K5943">
        <f>_xlfn.XLOOKUP(Comuni[[#This Row],[Regione]],Table_0[Regione],Table_0[Totale])</f>
        <v>2524670</v>
      </c>
      <c r="L5943">
        <f>_xlfn.XLOOKUP(Comuni[[#This Row],[Regione]],Table_0[Regione],Table_0[Guariti])</f>
        <v>2482123</v>
      </c>
      <c r="M5943">
        <f>_xlfn.XLOOKUP(Comuni[[#This Row],[Regione]],Table_0[Regione],Table_0[Deceduti])</f>
        <v>12061</v>
      </c>
      <c r="N5943" s="1">
        <f>(Comuni[[#This Row],[Popolazione2011]]/Comuni[[#This Row],[Ammalati TOT]])*100</f>
        <v>0.20778953288944696</v>
      </c>
      <c r="O5943">
        <f>_xlfn.XLOOKUP(Comuni[[#This Row],[Regione]],Table_0[Regione],Table_0[TOT AREA])</f>
        <v>5834728</v>
      </c>
      <c r="P5943" s="1">
        <f>(Comuni[[#This Row],[Popolazione2011]]/Comuni[[#This Row],[Ammalati AREA]])*100</f>
        <v>8.9909932391021477E-2</v>
      </c>
    </row>
    <row r="5944" spans="1:16" x14ac:dyDescent="0.3">
      <c r="A5944" t="s">
        <v>6024</v>
      </c>
      <c r="B5944" t="s">
        <v>8034</v>
      </c>
      <c r="C5944" t="s">
        <v>5987</v>
      </c>
      <c r="D5944">
        <v>4077</v>
      </c>
      <c r="E5944" s="1">
        <f>(Comuni[[#This Row],[Popolazione2011]]/SUM(D:D))*100</f>
        <v>6.8609850664778467E-3</v>
      </c>
      <c r="F5944">
        <f t="shared" si="92"/>
        <v>5766810</v>
      </c>
      <c r="G5944" s="1">
        <f>(Comuni[[#This Row],[Popolazione2011]]/Comuni[[#This Row],[TOT POP REGIONE ]])*100</f>
        <v>7.0697664740124955E-2</v>
      </c>
      <c r="H5944" t="str">
        <f>IF(Comuni[[#This Row],[Popolazione2011]]&gt;300000,"MAGGIORE","")</f>
        <v/>
      </c>
      <c r="I5944" t="str">
        <f>_xlfn.XLOOKUP(Comuni[[#This Row],[Regione]],Ripartizione_geografica[Regione],Ripartizione_geografica[Ripartizione geografica])</f>
        <v>Sud</v>
      </c>
      <c r="J5944">
        <f>_xlfn.XLOOKUP(Comuni[[#This Row],[Regione]],Ripartizione_geografica[Regione],Ripartizione_geografica[Codice Regione])</f>
        <v>15</v>
      </c>
      <c r="K5944">
        <f>_xlfn.XLOOKUP(Comuni[[#This Row],[Regione]],Table_0[Regione],Table_0[Totale])</f>
        <v>2524670</v>
      </c>
      <c r="L5944">
        <f>_xlfn.XLOOKUP(Comuni[[#This Row],[Regione]],Table_0[Regione],Table_0[Guariti])</f>
        <v>2482123</v>
      </c>
      <c r="M5944">
        <f>_xlfn.XLOOKUP(Comuni[[#This Row],[Regione]],Table_0[Regione],Table_0[Deceduti])</f>
        <v>12061</v>
      </c>
      <c r="N5944" s="1">
        <f>(Comuni[[#This Row],[Popolazione2011]]/Comuni[[#This Row],[Ammalati TOT]])*100</f>
        <v>0.16148645169467693</v>
      </c>
      <c r="O5944">
        <f>_xlfn.XLOOKUP(Comuni[[#This Row],[Regione]],Table_0[Regione],Table_0[TOT AREA])</f>
        <v>5834728</v>
      </c>
      <c r="P5944" s="1">
        <f>(Comuni[[#This Row],[Popolazione2011]]/Comuni[[#This Row],[Ammalati AREA]])*100</f>
        <v>6.9874722523483535E-2</v>
      </c>
    </row>
    <row r="5945" spans="1:16" x14ac:dyDescent="0.3">
      <c r="A5945" t="s">
        <v>6025</v>
      </c>
      <c r="B5945" t="s">
        <v>8034</v>
      </c>
      <c r="C5945" t="s">
        <v>5987</v>
      </c>
      <c r="D5945">
        <v>1892</v>
      </c>
      <c r="E5945" s="1">
        <f>(Comuni[[#This Row],[Popolazione2011]]/SUM(D:D))*100</f>
        <v>3.183954806420428E-3</v>
      </c>
      <c r="F5945">
        <f t="shared" si="92"/>
        <v>5766810</v>
      </c>
      <c r="G5945" s="1">
        <f>(Comuni[[#This Row],[Popolazione2011]]/Comuni[[#This Row],[TOT POP REGIONE ]])*100</f>
        <v>3.2808433085189215E-2</v>
      </c>
      <c r="H5945" t="str">
        <f>IF(Comuni[[#This Row],[Popolazione2011]]&gt;300000,"MAGGIORE","")</f>
        <v/>
      </c>
      <c r="I5945" t="str">
        <f>_xlfn.XLOOKUP(Comuni[[#This Row],[Regione]],Ripartizione_geografica[Regione],Ripartizione_geografica[Ripartizione geografica])</f>
        <v>Sud</v>
      </c>
      <c r="J5945">
        <f>_xlfn.XLOOKUP(Comuni[[#This Row],[Regione]],Ripartizione_geografica[Regione],Ripartizione_geografica[Codice Regione])</f>
        <v>15</v>
      </c>
      <c r="K5945">
        <f>_xlfn.XLOOKUP(Comuni[[#This Row],[Regione]],Table_0[Regione],Table_0[Totale])</f>
        <v>2524670</v>
      </c>
      <c r="L5945">
        <f>_xlfn.XLOOKUP(Comuni[[#This Row],[Regione]],Table_0[Regione],Table_0[Guariti])</f>
        <v>2482123</v>
      </c>
      <c r="M5945">
        <f>_xlfn.XLOOKUP(Comuni[[#This Row],[Regione]],Table_0[Regione],Table_0[Deceduti])</f>
        <v>12061</v>
      </c>
      <c r="N5945" s="1">
        <f>(Comuni[[#This Row],[Popolazione2011]]/Comuni[[#This Row],[Ammalati TOT]])*100</f>
        <v>7.4940487271603823E-2</v>
      </c>
      <c r="O5945">
        <f>_xlfn.XLOOKUP(Comuni[[#This Row],[Regione]],Table_0[Regione],Table_0[TOT AREA])</f>
        <v>5834728</v>
      </c>
      <c r="P5945" s="1">
        <f>(Comuni[[#This Row],[Popolazione2011]]/Comuni[[#This Row],[Ammalati AREA]])*100</f>
        <v>3.2426532993483158E-2</v>
      </c>
    </row>
    <row r="5946" spans="1:16" x14ac:dyDescent="0.3">
      <c r="A5946" t="s">
        <v>6026</v>
      </c>
      <c r="B5946" t="s">
        <v>8034</v>
      </c>
      <c r="C5946" t="s">
        <v>5987</v>
      </c>
      <c r="D5946">
        <v>4121</v>
      </c>
      <c r="E5946" s="1">
        <f>(Comuni[[#This Row],[Popolazione2011]]/SUM(D:D))*100</f>
        <v>6.9350305270922752E-3</v>
      </c>
      <c r="F5946">
        <f t="shared" si="92"/>
        <v>5766810</v>
      </c>
      <c r="G5946" s="1">
        <f>(Comuni[[#This Row],[Popolazione2011]]/Comuni[[#This Row],[TOT POP REGIONE ]])*100</f>
        <v>7.1460651556059587E-2</v>
      </c>
      <c r="H5946" t="str">
        <f>IF(Comuni[[#This Row],[Popolazione2011]]&gt;300000,"MAGGIORE","")</f>
        <v/>
      </c>
      <c r="I5946" t="str">
        <f>_xlfn.XLOOKUP(Comuni[[#This Row],[Regione]],Ripartizione_geografica[Regione],Ripartizione_geografica[Ripartizione geografica])</f>
        <v>Sud</v>
      </c>
      <c r="J5946">
        <f>_xlfn.XLOOKUP(Comuni[[#This Row],[Regione]],Ripartizione_geografica[Regione],Ripartizione_geografica[Codice Regione])</f>
        <v>15</v>
      </c>
      <c r="K5946">
        <f>_xlfn.XLOOKUP(Comuni[[#This Row],[Regione]],Table_0[Regione],Table_0[Totale])</f>
        <v>2524670</v>
      </c>
      <c r="L5946">
        <f>_xlfn.XLOOKUP(Comuni[[#This Row],[Regione]],Table_0[Regione],Table_0[Guariti])</f>
        <v>2482123</v>
      </c>
      <c r="M5946">
        <f>_xlfn.XLOOKUP(Comuni[[#This Row],[Regione]],Table_0[Regione],Table_0[Deceduti])</f>
        <v>12061</v>
      </c>
      <c r="N5946" s="1">
        <f>(Comuni[[#This Row],[Popolazione2011]]/Comuni[[#This Row],[Ammalati TOT]])*100</f>
        <v>0.16322925372424912</v>
      </c>
      <c r="O5946">
        <f>_xlfn.XLOOKUP(Comuni[[#This Row],[Regione]],Table_0[Regione],Table_0[TOT AREA])</f>
        <v>5834728</v>
      </c>
      <c r="P5946" s="1">
        <f>(Comuni[[#This Row],[Popolazione2011]]/Comuni[[#This Row],[Ammalati AREA]])*100</f>
        <v>7.0628827941936617E-2</v>
      </c>
    </row>
    <row r="5947" spans="1:16" x14ac:dyDescent="0.3">
      <c r="A5947" t="s">
        <v>6027</v>
      </c>
      <c r="B5947" t="s">
        <v>8034</v>
      </c>
      <c r="C5947" t="s">
        <v>5987</v>
      </c>
      <c r="D5947">
        <v>1662</v>
      </c>
      <c r="E5947" s="1">
        <f>(Comuni[[#This Row],[Popolazione2011]]/SUM(D:D))*100</f>
        <v>2.7968989895722791E-3</v>
      </c>
      <c r="F5947">
        <f t="shared" si="92"/>
        <v>5766810</v>
      </c>
      <c r="G5947" s="1">
        <f>(Comuni[[#This Row],[Popolazione2011]]/Comuni[[#This Row],[TOT POP REGIONE ]])*100</f>
        <v>2.8820092910985449E-2</v>
      </c>
      <c r="H5947" t="str">
        <f>IF(Comuni[[#This Row],[Popolazione2011]]&gt;300000,"MAGGIORE","")</f>
        <v/>
      </c>
      <c r="I5947" t="str">
        <f>_xlfn.XLOOKUP(Comuni[[#This Row],[Regione]],Ripartizione_geografica[Regione],Ripartizione_geografica[Ripartizione geografica])</f>
        <v>Sud</v>
      </c>
      <c r="J5947">
        <f>_xlfn.XLOOKUP(Comuni[[#This Row],[Regione]],Ripartizione_geografica[Regione],Ripartizione_geografica[Codice Regione])</f>
        <v>15</v>
      </c>
      <c r="K5947">
        <f>_xlfn.XLOOKUP(Comuni[[#This Row],[Regione]],Table_0[Regione],Table_0[Totale])</f>
        <v>2524670</v>
      </c>
      <c r="L5947">
        <f>_xlfn.XLOOKUP(Comuni[[#This Row],[Regione]],Table_0[Regione],Table_0[Guariti])</f>
        <v>2482123</v>
      </c>
      <c r="M5947">
        <f>_xlfn.XLOOKUP(Comuni[[#This Row],[Regione]],Table_0[Regione],Table_0[Deceduti])</f>
        <v>12061</v>
      </c>
      <c r="N5947" s="1">
        <f>(Comuni[[#This Row],[Popolazione2011]]/Comuni[[#This Row],[Ammalati TOT]])*100</f>
        <v>6.5830385753385595E-2</v>
      </c>
      <c r="O5947">
        <f>_xlfn.XLOOKUP(Comuni[[#This Row],[Regione]],Table_0[Regione],Table_0[TOT AREA])</f>
        <v>5834728</v>
      </c>
      <c r="P5947" s="1">
        <f>(Comuni[[#This Row],[Popolazione2011]]/Comuni[[#This Row],[Ammalati AREA]])*100</f>
        <v>2.8484618306114696E-2</v>
      </c>
    </row>
    <row r="5948" spans="1:16" x14ac:dyDescent="0.3">
      <c r="A5948" t="s">
        <v>6028</v>
      </c>
      <c r="B5948" t="s">
        <v>8034</v>
      </c>
      <c r="C5948" t="s">
        <v>5987</v>
      </c>
      <c r="D5948">
        <v>1650</v>
      </c>
      <c r="E5948" s="1">
        <f>(Comuni[[#This Row],[Popolazione2011]]/SUM(D:D))*100</f>
        <v>2.7767047730410709E-3</v>
      </c>
      <c r="F5948">
        <f t="shared" si="92"/>
        <v>5766810</v>
      </c>
      <c r="G5948" s="1">
        <f>(Comuni[[#This Row],[Popolazione2011]]/Comuni[[#This Row],[TOT POP REGIONE ]])*100</f>
        <v>2.8612005597548732E-2</v>
      </c>
      <c r="H5948" t="str">
        <f>IF(Comuni[[#This Row],[Popolazione2011]]&gt;300000,"MAGGIORE","")</f>
        <v/>
      </c>
      <c r="I5948" t="str">
        <f>_xlfn.XLOOKUP(Comuni[[#This Row],[Regione]],Ripartizione_geografica[Regione],Ripartizione_geografica[Ripartizione geografica])</f>
        <v>Sud</v>
      </c>
      <c r="J5948">
        <f>_xlfn.XLOOKUP(Comuni[[#This Row],[Regione]],Ripartizione_geografica[Regione],Ripartizione_geografica[Codice Regione])</f>
        <v>15</v>
      </c>
      <c r="K5948">
        <f>_xlfn.XLOOKUP(Comuni[[#This Row],[Regione]],Table_0[Regione],Table_0[Totale])</f>
        <v>2524670</v>
      </c>
      <c r="L5948">
        <f>_xlfn.XLOOKUP(Comuni[[#This Row],[Regione]],Table_0[Regione],Table_0[Guariti])</f>
        <v>2482123</v>
      </c>
      <c r="M5948">
        <f>_xlfn.XLOOKUP(Comuni[[#This Row],[Regione]],Table_0[Regione],Table_0[Deceduti])</f>
        <v>12061</v>
      </c>
      <c r="N5948" s="1">
        <f>(Comuni[[#This Row],[Popolazione2011]]/Comuni[[#This Row],[Ammalati TOT]])*100</f>
        <v>6.5355076108956814E-2</v>
      </c>
      <c r="O5948">
        <f>_xlfn.XLOOKUP(Comuni[[#This Row],[Regione]],Table_0[Regione],Table_0[TOT AREA])</f>
        <v>5834728</v>
      </c>
      <c r="P5948" s="1">
        <f>(Comuni[[#This Row],[Popolazione2011]]/Comuni[[#This Row],[Ammalati AREA]])*100</f>
        <v>2.8278953191991127E-2</v>
      </c>
    </row>
    <row r="5949" spans="1:16" x14ac:dyDescent="0.3">
      <c r="A5949" t="s">
        <v>6029</v>
      </c>
      <c r="B5949" t="s">
        <v>8034</v>
      </c>
      <c r="C5949" t="s">
        <v>5987</v>
      </c>
      <c r="D5949">
        <v>13198</v>
      </c>
      <c r="E5949" s="1">
        <f>(Comuni[[#This Row],[Popolazione2011]]/SUM(D:D))*100</f>
        <v>2.2210272481573368E-2</v>
      </c>
      <c r="F5949">
        <f t="shared" si="92"/>
        <v>5766810</v>
      </c>
      <c r="G5949" s="1">
        <f>(Comuni[[#This Row],[Popolazione2011]]/Comuni[[#This Row],[TOT POP REGIONE ]])*100</f>
        <v>0.22886136356148373</v>
      </c>
      <c r="H5949" t="str">
        <f>IF(Comuni[[#This Row],[Popolazione2011]]&gt;300000,"MAGGIORE","")</f>
        <v/>
      </c>
      <c r="I5949" t="str">
        <f>_xlfn.XLOOKUP(Comuni[[#This Row],[Regione]],Ripartizione_geografica[Regione],Ripartizione_geografica[Ripartizione geografica])</f>
        <v>Sud</v>
      </c>
      <c r="J5949">
        <f>_xlfn.XLOOKUP(Comuni[[#This Row],[Regione]],Ripartizione_geografica[Regione],Ripartizione_geografica[Codice Regione])</f>
        <v>15</v>
      </c>
      <c r="K5949">
        <f>_xlfn.XLOOKUP(Comuni[[#This Row],[Regione]],Table_0[Regione],Table_0[Totale])</f>
        <v>2524670</v>
      </c>
      <c r="L5949">
        <f>_xlfn.XLOOKUP(Comuni[[#This Row],[Regione]],Table_0[Regione],Table_0[Guariti])</f>
        <v>2482123</v>
      </c>
      <c r="M5949">
        <f>_xlfn.XLOOKUP(Comuni[[#This Row],[Regione]],Table_0[Regione],Table_0[Deceduti])</f>
        <v>12061</v>
      </c>
      <c r="N5949" s="1">
        <f>(Comuni[[#This Row],[Popolazione2011]]/Comuni[[#This Row],[Ammalati TOT]])*100</f>
        <v>0.52276139059758309</v>
      </c>
      <c r="O5949">
        <f>_xlfn.XLOOKUP(Comuni[[#This Row],[Regione]],Table_0[Regione],Table_0[TOT AREA])</f>
        <v>5834728</v>
      </c>
      <c r="P5949" s="1">
        <f>(Comuni[[#This Row],[Popolazione2011]]/Comuni[[#This Row],[Ammalati AREA]])*100</f>
        <v>0.22619734801690841</v>
      </c>
    </row>
    <row r="5950" spans="1:16" x14ac:dyDescent="0.3">
      <c r="A5950" t="s">
        <v>6030</v>
      </c>
      <c r="B5950" t="s">
        <v>8034</v>
      </c>
      <c r="C5950" t="s">
        <v>5987</v>
      </c>
      <c r="D5950">
        <v>5042</v>
      </c>
      <c r="E5950" s="1">
        <f>(Comuni[[#This Row],[Popolazione2011]]/SUM(D:D))*100</f>
        <v>8.4849366458624731E-3</v>
      </c>
      <c r="F5950">
        <f t="shared" si="92"/>
        <v>5766810</v>
      </c>
      <c r="G5950" s="1">
        <f>(Comuni[[#This Row],[Popolazione2011]]/Comuni[[#This Row],[TOT POP REGIONE ]])*100</f>
        <v>8.7431352862327699E-2</v>
      </c>
      <c r="H5950" t="str">
        <f>IF(Comuni[[#This Row],[Popolazione2011]]&gt;300000,"MAGGIORE","")</f>
        <v/>
      </c>
      <c r="I5950" t="str">
        <f>_xlfn.XLOOKUP(Comuni[[#This Row],[Regione]],Ripartizione_geografica[Regione],Ripartizione_geografica[Ripartizione geografica])</f>
        <v>Sud</v>
      </c>
      <c r="J5950">
        <f>_xlfn.XLOOKUP(Comuni[[#This Row],[Regione]],Ripartizione_geografica[Regione],Ripartizione_geografica[Codice Regione])</f>
        <v>15</v>
      </c>
      <c r="K5950">
        <f>_xlfn.XLOOKUP(Comuni[[#This Row],[Regione]],Table_0[Regione],Table_0[Totale])</f>
        <v>2524670</v>
      </c>
      <c r="L5950">
        <f>_xlfn.XLOOKUP(Comuni[[#This Row],[Regione]],Table_0[Regione],Table_0[Guariti])</f>
        <v>2482123</v>
      </c>
      <c r="M5950">
        <f>_xlfn.XLOOKUP(Comuni[[#This Row],[Regione]],Table_0[Regione],Table_0[Deceduti])</f>
        <v>12061</v>
      </c>
      <c r="N5950" s="1">
        <f>(Comuni[[#This Row],[Popolazione2011]]/Comuni[[#This Row],[Ammalati TOT]])*100</f>
        <v>0.19970926893415772</v>
      </c>
      <c r="O5950">
        <f>_xlfn.XLOOKUP(Comuni[[#This Row],[Regione]],Table_0[Regione],Table_0[TOT AREA])</f>
        <v>5834728</v>
      </c>
      <c r="P5950" s="1">
        <f>(Comuni[[#This Row],[Popolazione2011]]/Comuni[[#This Row],[Ammalati AREA]])*100</f>
        <v>8.6413625450920753E-2</v>
      </c>
    </row>
    <row r="5951" spans="1:16" x14ac:dyDescent="0.3">
      <c r="A5951" t="s">
        <v>6031</v>
      </c>
      <c r="B5951" t="s">
        <v>8034</v>
      </c>
      <c r="C5951" t="s">
        <v>5987</v>
      </c>
      <c r="D5951">
        <v>4085</v>
      </c>
      <c r="E5951" s="1">
        <f>(Comuni[[#This Row],[Popolazione2011]]/SUM(D:D))*100</f>
        <v>6.8744478774986515E-3</v>
      </c>
      <c r="F5951">
        <f t="shared" si="92"/>
        <v>5766810</v>
      </c>
      <c r="G5951" s="1">
        <f>(Comuni[[#This Row],[Popolazione2011]]/Comuni[[#This Row],[TOT POP REGIONE ]])*100</f>
        <v>7.0836389615749437E-2</v>
      </c>
      <c r="H5951" t="str">
        <f>IF(Comuni[[#This Row],[Popolazione2011]]&gt;300000,"MAGGIORE","")</f>
        <v/>
      </c>
      <c r="I5951" t="str">
        <f>_xlfn.XLOOKUP(Comuni[[#This Row],[Regione]],Ripartizione_geografica[Regione],Ripartizione_geografica[Ripartizione geografica])</f>
        <v>Sud</v>
      </c>
      <c r="J5951">
        <f>_xlfn.XLOOKUP(Comuni[[#This Row],[Regione]],Ripartizione_geografica[Regione],Ripartizione_geografica[Codice Regione])</f>
        <v>15</v>
      </c>
      <c r="K5951">
        <f>_xlfn.XLOOKUP(Comuni[[#This Row],[Regione]],Table_0[Regione],Table_0[Totale])</f>
        <v>2524670</v>
      </c>
      <c r="L5951">
        <f>_xlfn.XLOOKUP(Comuni[[#This Row],[Regione]],Table_0[Regione],Table_0[Guariti])</f>
        <v>2482123</v>
      </c>
      <c r="M5951">
        <f>_xlfn.XLOOKUP(Comuni[[#This Row],[Regione]],Table_0[Regione],Table_0[Deceduti])</f>
        <v>12061</v>
      </c>
      <c r="N5951" s="1">
        <f>(Comuni[[#This Row],[Popolazione2011]]/Comuni[[#This Row],[Ammalati TOT]])*100</f>
        <v>0.16180332479096277</v>
      </c>
      <c r="O5951">
        <f>_xlfn.XLOOKUP(Comuni[[#This Row],[Regione]],Table_0[Regione],Table_0[TOT AREA])</f>
        <v>5834728</v>
      </c>
      <c r="P5951" s="1">
        <f>(Comuni[[#This Row],[Popolazione2011]]/Comuni[[#This Row],[Ammalati AREA]])*100</f>
        <v>7.0011832599565907E-2</v>
      </c>
    </row>
    <row r="5952" spans="1:16" x14ac:dyDescent="0.3">
      <c r="A5952" t="s">
        <v>6032</v>
      </c>
      <c r="B5952" t="s">
        <v>8034</v>
      </c>
      <c r="C5952" t="s">
        <v>5987</v>
      </c>
      <c r="D5952">
        <v>2545</v>
      </c>
      <c r="E5952" s="1">
        <f>(Comuni[[#This Row],[Popolazione2011]]/SUM(D:D))*100</f>
        <v>4.282856755993652E-3</v>
      </c>
      <c r="F5952">
        <f t="shared" si="92"/>
        <v>5766810</v>
      </c>
      <c r="G5952" s="1">
        <f>(Comuni[[#This Row],[Popolazione2011]]/Comuni[[#This Row],[TOT POP REGIONE ]])*100</f>
        <v>4.4131851058037283E-2</v>
      </c>
      <c r="H5952" t="str">
        <f>IF(Comuni[[#This Row],[Popolazione2011]]&gt;300000,"MAGGIORE","")</f>
        <v/>
      </c>
      <c r="I5952" t="str">
        <f>_xlfn.XLOOKUP(Comuni[[#This Row],[Regione]],Ripartizione_geografica[Regione],Ripartizione_geografica[Ripartizione geografica])</f>
        <v>Sud</v>
      </c>
      <c r="J5952">
        <f>_xlfn.XLOOKUP(Comuni[[#This Row],[Regione]],Ripartizione_geografica[Regione],Ripartizione_geografica[Codice Regione])</f>
        <v>15</v>
      </c>
      <c r="K5952">
        <f>_xlfn.XLOOKUP(Comuni[[#This Row],[Regione]],Table_0[Regione],Table_0[Totale])</f>
        <v>2524670</v>
      </c>
      <c r="L5952">
        <f>_xlfn.XLOOKUP(Comuni[[#This Row],[Regione]],Table_0[Regione],Table_0[Guariti])</f>
        <v>2482123</v>
      </c>
      <c r="M5952">
        <f>_xlfn.XLOOKUP(Comuni[[#This Row],[Regione]],Table_0[Regione],Table_0[Deceduti])</f>
        <v>12061</v>
      </c>
      <c r="N5952" s="1">
        <f>(Comuni[[#This Row],[Popolazione2011]]/Comuni[[#This Row],[Ammalati TOT]])*100</f>
        <v>0.10080525375593642</v>
      </c>
      <c r="O5952">
        <f>_xlfn.XLOOKUP(Comuni[[#This Row],[Regione]],Table_0[Regione],Table_0[TOT AREA])</f>
        <v>5834728</v>
      </c>
      <c r="P5952" s="1">
        <f>(Comuni[[#This Row],[Popolazione2011]]/Comuni[[#This Row],[Ammalati AREA]])*100</f>
        <v>4.3618142953707521E-2</v>
      </c>
    </row>
    <row r="5953" spans="1:16" x14ac:dyDescent="0.3">
      <c r="A5953" t="s">
        <v>6033</v>
      </c>
      <c r="B5953" t="s">
        <v>8034</v>
      </c>
      <c r="C5953" t="s">
        <v>5987</v>
      </c>
      <c r="D5953">
        <v>2082</v>
      </c>
      <c r="E5953" s="1">
        <f>(Comuni[[#This Row],[Popolazione2011]]/SUM(D:D))*100</f>
        <v>3.5036965681645516E-3</v>
      </c>
      <c r="F5953">
        <f t="shared" si="92"/>
        <v>5766810</v>
      </c>
      <c r="G5953" s="1">
        <f>(Comuni[[#This Row],[Popolazione2011]]/Comuni[[#This Row],[TOT POP REGIONE ]])*100</f>
        <v>3.6103148881270579E-2</v>
      </c>
      <c r="H5953" t="str">
        <f>IF(Comuni[[#This Row],[Popolazione2011]]&gt;300000,"MAGGIORE","")</f>
        <v/>
      </c>
      <c r="I5953" t="str">
        <f>_xlfn.XLOOKUP(Comuni[[#This Row],[Regione]],Ripartizione_geografica[Regione],Ripartizione_geografica[Ripartizione geografica])</f>
        <v>Sud</v>
      </c>
      <c r="J5953">
        <f>_xlfn.XLOOKUP(Comuni[[#This Row],[Regione]],Ripartizione_geografica[Regione],Ripartizione_geografica[Codice Regione])</f>
        <v>15</v>
      </c>
      <c r="K5953">
        <f>_xlfn.XLOOKUP(Comuni[[#This Row],[Regione]],Table_0[Regione],Table_0[Totale])</f>
        <v>2524670</v>
      </c>
      <c r="L5953">
        <f>_xlfn.XLOOKUP(Comuni[[#This Row],[Regione]],Table_0[Regione],Table_0[Guariti])</f>
        <v>2482123</v>
      </c>
      <c r="M5953">
        <f>_xlfn.XLOOKUP(Comuni[[#This Row],[Regione]],Table_0[Regione],Table_0[Deceduti])</f>
        <v>12061</v>
      </c>
      <c r="N5953" s="1">
        <f>(Comuni[[#This Row],[Popolazione2011]]/Comuni[[#This Row],[Ammalati TOT]])*100</f>
        <v>8.2466223308392775E-2</v>
      </c>
      <c r="O5953">
        <f>_xlfn.XLOOKUP(Comuni[[#This Row],[Regione]],Table_0[Regione],Table_0[TOT AREA])</f>
        <v>5834728</v>
      </c>
      <c r="P5953" s="1">
        <f>(Comuni[[#This Row],[Popolazione2011]]/Comuni[[#This Row],[Ammalati AREA]])*100</f>
        <v>3.5682897300439713E-2</v>
      </c>
    </row>
    <row r="5954" spans="1:16" x14ac:dyDescent="0.3">
      <c r="A5954" t="s">
        <v>6034</v>
      </c>
      <c r="B5954" t="s">
        <v>8034</v>
      </c>
      <c r="C5954" t="s">
        <v>5987</v>
      </c>
      <c r="D5954">
        <v>1983</v>
      </c>
      <c r="E5954" s="1">
        <f>(Comuni[[#This Row],[Popolazione2011]]/SUM(D:D))*100</f>
        <v>3.3370942817820873E-3</v>
      </c>
      <c r="F5954">
        <f t="shared" ref="F5954:F6017" si="93">SUMIFS(D:D,B:B,B5954)</f>
        <v>5766810</v>
      </c>
      <c r="G5954" s="1">
        <f>(Comuni[[#This Row],[Popolazione2011]]/Comuni[[#This Row],[TOT POP REGIONE ]])*100</f>
        <v>3.4386428545417659E-2</v>
      </c>
      <c r="H5954" t="str">
        <f>IF(Comuni[[#This Row],[Popolazione2011]]&gt;300000,"MAGGIORE","")</f>
        <v/>
      </c>
      <c r="I5954" t="str">
        <f>_xlfn.XLOOKUP(Comuni[[#This Row],[Regione]],Ripartizione_geografica[Regione],Ripartizione_geografica[Ripartizione geografica])</f>
        <v>Sud</v>
      </c>
      <c r="J5954">
        <f>_xlfn.XLOOKUP(Comuni[[#This Row],[Regione]],Ripartizione_geografica[Regione],Ripartizione_geografica[Codice Regione])</f>
        <v>15</v>
      </c>
      <c r="K5954">
        <f>_xlfn.XLOOKUP(Comuni[[#This Row],[Regione]],Table_0[Regione],Table_0[Totale])</f>
        <v>2524670</v>
      </c>
      <c r="L5954">
        <f>_xlfn.XLOOKUP(Comuni[[#This Row],[Regione]],Table_0[Regione],Table_0[Guariti])</f>
        <v>2482123</v>
      </c>
      <c r="M5954">
        <f>_xlfn.XLOOKUP(Comuni[[#This Row],[Regione]],Table_0[Regione],Table_0[Deceduti])</f>
        <v>12061</v>
      </c>
      <c r="N5954" s="1">
        <f>(Comuni[[#This Row],[Popolazione2011]]/Comuni[[#This Row],[Ammalati TOT]])*100</f>
        <v>7.8544918741855374E-2</v>
      </c>
      <c r="O5954">
        <f>_xlfn.XLOOKUP(Comuni[[#This Row],[Regione]],Table_0[Regione],Table_0[TOT AREA])</f>
        <v>5834728</v>
      </c>
      <c r="P5954" s="1">
        <f>(Comuni[[#This Row],[Popolazione2011]]/Comuni[[#This Row],[Ammalati AREA]])*100</f>
        <v>3.3986160108920242E-2</v>
      </c>
    </row>
    <row r="5955" spans="1:16" x14ac:dyDescent="0.3">
      <c r="A5955" t="s">
        <v>6035</v>
      </c>
      <c r="B5955" t="s">
        <v>8034</v>
      </c>
      <c r="C5955" t="s">
        <v>5987</v>
      </c>
      <c r="D5955">
        <v>1560</v>
      </c>
      <c r="E5955" s="1">
        <f>(Comuni[[#This Row],[Popolazione2011]]/SUM(D:D))*100</f>
        <v>2.6252481490570126E-3</v>
      </c>
      <c r="F5955">
        <f t="shared" si="93"/>
        <v>5766810</v>
      </c>
      <c r="G5955" s="1">
        <f>(Comuni[[#This Row],[Popolazione2011]]/Comuni[[#This Row],[TOT POP REGIONE ]])*100</f>
        <v>2.7051350746773346E-2</v>
      </c>
      <c r="H5955" t="str">
        <f>IF(Comuni[[#This Row],[Popolazione2011]]&gt;300000,"MAGGIORE","")</f>
        <v/>
      </c>
      <c r="I5955" t="str">
        <f>_xlfn.XLOOKUP(Comuni[[#This Row],[Regione]],Ripartizione_geografica[Regione],Ripartizione_geografica[Ripartizione geografica])</f>
        <v>Sud</v>
      </c>
      <c r="J5955">
        <f>_xlfn.XLOOKUP(Comuni[[#This Row],[Regione]],Ripartizione_geografica[Regione],Ripartizione_geografica[Codice Regione])</f>
        <v>15</v>
      </c>
      <c r="K5955">
        <f>_xlfn.XLOOKUP(Comuni[[#This Row],[Regione]],Table_0[Regione],Table_0[Totale])</f>
        <v>2524670</v>
      </c>
      <c r="L5955">
        <f>_xlfn.XLOOKUP(Comuni[[#This Row],[Regione]],Table_0[Regione],Table_0[Guariti])</f>
        <v>2482123</v>
      </c>
      <c r="M5955">
        <f>_xlfn.XLOOKUP(Comuni[[#This Row],[Regione]],Table_0[Regione],Table_0[Deceduti])</f>
        <v>12061</v>
      </c>
      <c r="N5955" s="1">
        <f>(Comuni[[#This Row],[Popolazione2011]]/Comuni[[#This Row],[Ammalati TOT]])*100</f>
        <v>6.1790253775740996E-2</v>
      </c>
      <c r="O5955">
        <f>_xlfn.XLOOKUP(Comuni[[#This Row],[Regione]],Table_0[Regione],Table_0[TOT AREA])</f>
        <v>5834728</v>
      </c>
      <c r="P5955" s="1">
        <f>(Comuni[[#This Row],[Popolazione2011]]/Comuni[[#This Row],[Ammalati AREA]])*100</f>
        <v>2.6736464836064337E-2</v>
      </c>
    </row>
    <row r="5956" spans="1:16" x14ac:dyDescent="0.3">
      <c r="A5956" t="s">
        <v>6036</v>
      </c>
      <c r="B5956" t="s">
        <v>8034</v>
      </c>
      <c r="C5956" t="s">
        <v>5987</v>
      </c>
      <c r="D5956">
        <v>2081</v>
      </c>
      <c r="E5956" s="1">
        <f>(Comuni[[#This Row],[Popolazione2011]]/SUM(D:D))*100</f>
        <v>3.5020137167869505E-3</v>
      </c>
      <c r="F5956">
        <f t="shared" si="93"/>
        <v>5766810</v>
      </c>
      <c r="G5956" s="1">
        <f>(Comuni[[#This Row],[Popolazione2011]]/Comuni[[#This Row],[TOT POP REGIONE ]])*100</f>
        <v>3.6085808271817524E-2</v>
      </c>
      <c r="H5956" t="str">
        <f>IF(Comuni[[#This Row],[Popolazione2011]]&gt;300000,"MAGGIORE","")</f>
        <v/>
      </c>
      <c r="I5956" t="str">
        <f>_xlfn.XLOOKUP(Comuni[[#This Row],[Regione]],Ripartizione_geografica[Regione],Ripartizione_geografica[Ripartizione geografica])</f>
        <v>Sud</v>
      </c>
      <c r="J5956">
        <f>_xlfn.XLOOKUP(Comuni[[#This Row],[Regione]],Ripartizione_geografica[Regione],Ripartizione_geografica[Codice Regione])</f>
        <v>15</v>
      </c>
      <c r="K5956">
        <f>_xlfn.XLOOKUP(Comuni[[#This Row],[Regione]],Table_0[Regione],Table_0[Totale])</f>
        <v>2524670</v>
      </c>
      <c r="L5956">
        <f>_xlfn.XLOOKUP(Comuni[[#This Row],[Regione]],Table_0[Regione],Table_0[Guariti])</f>
        <v>2482123</v>
      </c>
      <c r="M5956">
        <f>_xlfn.XLOOKUP(Comuni[[#This Row],[Regione]],Table_0[Regione],Table_0[Deceduti])</f>
        <v>12061</v>
      </c>
      <c r="N5956" s="1">
        <f>(Comuni[[#This Row],[Popolazione2011]]/Comuni[[#This Row],[Ammalati TOT]])*100</f>
        <v>8.2426614171357049E-2</v>
      </c>
      <c r="O5956">
        <f>_xlfn.XLOOKUP(Comuni[[#This Row],[Regione]],Table_0[Regione],Table_0[TOT AREA])</f>
        <v>5834728</v>
      </c>
      <c r="P5956" s="1">
        <f>(Comuni[[#This Row],[Popolazione2011]]/Comuni[[#This Row],[Ammalati AREA]])*100</f>
        <v>3.5665758540929411E-2</v>
      </c>
    </row>
    <row r="5957" spans="1:16" x14ac:dyDescent="0.3">
      <c r="A5957" t="s">
        <v>6037</v>
      </c>
      <c r="B5957" t="s">
        <v>8034</v>
      </c>
      <c r="C5957" t="s">
        <v>5987</v>
      </c>
      <c r="D5957">
        <v>587</v>
      </c>
      <c r="E5957" s="1">
        <f>(Comuni[[#This Row],[Popolazione2011]]/SUM(D:D))*100</f>
        <v>9.8783375865158104E-4</v>
      </c>
      <c r="F5957">
        <f t="shared" si="93"/>
        <v>5766810</v>
      </c>
      <c r="G5957" s="1">
        <f>(Comuni[[#This Row],[Popolazione2011]]/Comuni[[#This Row],[TOT POP REGIONE ]])*100</f>
        <v>1.0178937748946125E-2</v>
      </c>
      <c r="H5957" t="str">
        <f>IF(Comuni[[#This Row],[Popolazione2011]]&gt;300000,"MAGGIORE","")</f>
        <v/>
      </c>
      <c r="I5957" t="str">
        <f>_xlfn.XLOOKUP(Comuni[[#This Row],[Regione]],Ripartizione_geografica[Regione],Ripartizione_geografica[Ripartizione geografica])</f>
        <v>Sud</v>
      </c>
      <c r="J5957">
        <f>_xlfn.XLOOKUP(Comuni[[#This Row],[Regione]],Ripartizione_geografica[Regione],Ripartizione_geografica[Codice Regione])</f>
        <v>15</v>
      </c>
      <c r="K5957">
        <f>_xlfn.XLOOKUP(Comuni[[#This Row],[Regione]],Table_0[Regione],Table_0[Totale])</f>
        <v>2524670</v>
      </c>
      <c r="L5957">
        <f>_xlfn.XLOOKUP(Comuni[[#This Row],[Regione]],Table_0[Regione],Table_0[Guariti])</f>
        <v>2482123</v>
      </c>
      <c r="M5957">
        <f>_xlfn.XLOOKUP(Comuni[[#This Row],[Regione]],Table_0[Regione],Table_0[Deceduti])</f>
        <v>12061</v>
      </c>
      <c r="N5957" s="1">
        <f>(Comuni[[#This Row],[Popolazione2011]]/Comuni[[#This Row],[Ammalati TOT]])*100</f>
        <v>2.3250563439974333E-2</v>
      </c>
      <c r="O5957">
        <f>_xlfn.XLOOKUP(Comuni[[#This Row],[Regione]],Table_0[Regione],Table_0[TOT AREA])</f>
        <v>5834728</v>
      </c>
      <c r="P5957" s="1">
        <f>(Comuni[[#This Row],[Popolazione2011]]/Comuni[[#This Row],[Ammalati AREA]])*100</f>
        <v>1.0060451832544722E-2</v>
      </c>
    </row>
    <row r="5958" spans="1:16" x14ac:dyDescent="0.3">
      <c r="A5958" t="s">
        <v>6038</v>
      </c>
      <c r="B5958" t="s">
        <v>8034</v>
      </c>
      <c r="C5958" t="s">
        <v>5987</v>
      </c>
      <c r="D5958">
        <v>3081</v>
      </c>
      <c r="E5958" s="1">
        <f>(Comuni[[#This Row],[Popolazione2011]]/SUM(D:D))*100</f>
        <v>5.1848650943875996E-3</v>
      </c>
      <c r="F5958">
        <f t="shared" si="93"/>
        <v>5766810</v>
      </c>
      <c r="G5958" s="1">
        <f>(Comuni[[#This Row],[Popolazione2011]]/Comuni[[#This Row],[TOT POP REGIONE ]])*100</f>
        <v>5.3426417724877363E-2</v>
      </c>
      <c r="H5958" t="str">
        <f>IF(Comuni[[#This Row],[Popolazione2011]]&gt;300000,"MAGGIORE","")</f>
        <v/>
      </c>
      <c r="I5958" t="str">
        <f>_xlfn.XLOOKUP(Comuni[[#This Row],[Regione]],Ripartizione_geografica[Regione],Ripartizione_geografica[Ripartizione geografica])</f>
        <v>Sud</v>
      </c>
      <c r="J5958">
        <f>_xlfn.XLOOKUP(Comuni[[#This Row],[Regione]],Ripartizione_geografica[Regione],Ripartizione_geografica[Codice Regione])</f>
        <v>15</v>
      </c>
      <c r="K5958">
        <f>_xlfn.XLOOKUP(Comuni[[#This Row],[Regione]],Table_0[Regione],Table_0[Totale])</f>
        <v>2524670</v>
      </c>
      <c r="L5958">
        <f>_xlfn.XLOOKUP(Comuni[[#This Row],[Regione]],Table_0[Regione],Table_0[Guariti])</f>
        <v>2482123</v>
      </c>
      <c r="M5958">
        <f>_xlfn.XLOOKUP(Comuni[[#This Row],[Regione]],Table_0[Regione],Table_0[Deceduti])</f>
        <v>12061</v>
      </c>
      <c r="N5958" s="1">
        <f>(Comuni[[#This Row],[Popolazione2011]]/Comuni[[#This Row],[Ammalati TOT]])*100</f>
        <v>0.12203575120708844</v>
      </c>
      <c r="O5958">
        <f>_xlfn.XLOOKUP(Comuni[[#This Row],[Regione]],Table_0[Regione],Table_0[TOT AREA])</f>
        <v>5834728</v>
      </c>
      <c r="P5958" s="1">
        <f>(Comuni[[#This Row],[Popolazione2011]]/Comuni[[#This Row],[Ammalati AREA]])*100</f>
        <v>5.2804518051227073E-2</v>
      </c>
    </row>
    <row r="5959" spans="1:16" x14ac:dyDescent="0.3">
      <c r="A5959" t="s">
        <v>6039</v>
      </c>
      <c r="B5959" t="s">
        <v>8034</v>
      </c>
      <c r="C5959" t="s">
        <v>5987</v>
      </c>
      <c r="D5959">
        <v>2661</v>
      </c>
      <c r="E5959" s="1">
        <f>(Comuni[[#This Row],[Popolazione2011]]/SUM(D:D))*100</f>
        <v>4.4780675157953271E-3</v>
      </c>
      <c r="F5959">
        <f t="shared" si="93"/>
        <v>5766810</v>
      </c>
      <c r="G5959" s="1">
        <f>(Comuni[[#This Row],[Popolazione2011]]/Comuni[[#This Row],[TOT POP REGIONE ]])*100</f>
        <v>4.6143361754592223E-2</v>
      </c>
      <c r="H5959" t="str">
        <f>IF(Comuni[[#This Row],[Popolazione2011]]&gt;300000,"MAGGIORE","")</f>
        <v/>
      </c>
      <c r="I5959" t="str">
        <f>_xlfn.XLOOKUP(Comuni[[#This Row],[Regione]],Ripartizione_geografica[Regione],Ripartizione_geografica[Ripartizione geografica])</f>
        <v>Sud</v>
      </c>
      <c r="J5959">
        <f>_xlfn.XLOOKUP(Comuni[[#This Row],[Regione]],Ripartizione_geografica[Regione],Ripartizione_geografica[Codice Regione])</f>
        <v>15</v>
      </c>
      <c r="K5959">
        <f>_xlfn.XLOOKUP(Comuni[[#This Row],[Regione]],Table_0[Regione],Table_0[Totale])</f>
        <v>2524670</v>
      </c>
      <c r="L5959">
        <f>_xlfn.XLOOKUP(Comuni[[#This Row],[Regione]],Table_0[Regione],Table_0[Guariti])</f>
        <v>2482123</v>
      </c>
      <c r="M5959">
        <f>_xlfn.XLOOKUP(Comuni[[#This Row],[Regione]],Table_0[Regione],Table_0[Deceduti])</f>
        <v>12061</v>
      </c>
      <c r="N5959" s="1">
        <f>(Comuni[[#This Row],[Popolazione2011]]/Comuni[[#This Row],[Ammalati TOT]])*100</f>
        <v>0.10539991365208126</v>
      </c>
      <c r="O5959">
        <f>_xlfn.XLOOKUP(Comuni[[#This Row],[Regione]],Table_0[Regione],Table_0[TOT AREA])</f>
        <v>5834728</v>
      </c>
      <c r="P5959" s="1">
        <f>(Comuni[[#This Row],[Popolazione2011]]/Comuni[[#This Row],[Ammalati AREA]])*100</f>
        <v>4.5606239056902052E-2</v>
      </c>
    </row>
    <row r="5960" spans="1:16" x14ac:dyDescent="0.3">
      <c r="A5960" t="s">
        <v>6040</v>
      </c>
      <c r="B5960" t="s">
        <v>8034</v>
      </c>
      <c r="C5960" t="s">
        <v>5987</v>
      </c>
      <c r="D5960">
        <v>2288</v>
      </c>
      <c r="E5960" s="1">
        <f>(Comuni[[#This Row],[Popolazione2011]]/SUM(D:D))*100</f>
        <v>3.8503639519502854E-3</v>
      </c>
      <c r="F5960">
        <f t="shared" si="93"/>
        <v>5766810</v>
      </c>
      <c r="G5960" s="1">
        <f>(Comuni[[#This Row],[Popolazione2011]]/Comuni[[#This Row],[TOT POP REGIONE ]])*100</f>
        <v>3.9675314428600908E-2</v>
      </c>
      <c r="H5960" t="str">
        <f>IF(Comuni[[#This Row],[Popolazione2011]]&gt;300000,"MAGGIORE","")</f>
        <v/>
      </c>
      <c r="I5960" t="str">
        <f>_xlfn.XLOOKUP(Comuni[[#This Row],[Regione]],Ripartizione_geografica[Regione],Ripartizione_geografica[Ripartizione geografica])</f>
        <v>Sud</v>
      </c>
      <c r="J5960">
        <f>_xlfn.XLOOKUP(Comuni[[#This Row],[Regione]],Ripartizione_geografica[Regione],Ripartizione_geografica[Codice Regione])</f>
        <v>15</v>
      </c>
      <c r="K5960">
        <f>_xlfn.XLOOKUP(Comuni[[#This Row],[Regione]],Table_0[Regione],Table_0[Totale])</f>
        <v>2524670</v>
      </c>
      <c r="L5960">
        <f>_xlfn.XLOOKUP(Comuni[[#This Row],[Regione]],Table_0[Regione],Table_0[Guariti])</f>
        <v>2482123</v>
      </c>
      <c r="M5960">
        <f>_xlfn.XLOOKUP(Comuni[[#This Row],[Regione]],Table_0[Regione],Table_0[Deceduti])</f>
        <v>12061</v>
      </c>
      <c r="N5960" s="1">
        <f>(Comuni[[#This Row],[Popolazione2011]]/Comuni[[#This Row],[Ammalati TOT]])*100</f>
        <v>9.0625705537753454E-2</v>
      </c>
      <c r="O5960">
        <f>_xlfn.XLOOKUP(Comuni[[#This Row],[Regione]],Table_0[Regione],Table_0[TOT AREA])</f>
        <v>5834728</v>
      </c>
      <c r="P5960" s="1">
        <f>(Comuni[[#This Row],[Popolazione2011]]/Comuni[[#This Row],[Ammalati AREA]])*100</f>
        <v>3.9213481759561027E-2</v>
      </c>
    </row>
    <row r="5961" spans="1:16" x14ac:dyDescent="0.3">
      <c r="A5961" t="s">
        <v>6041</v>
      </c>
      <c r="B5961" t="s">
        <v>8034</v>
      </c>
      <c r="C5961" t="s">
        <v>5987</v>
      </c>
      <c r="D5961">
        <v>1380</v>
      </c>
      <c r="E5961" s="1">
        <f>(Comuni[[#This Row],[Popolazione2011]]/SUM(D:D))*100</f>
        <v>2.3223349010888955E-3</v>
      </c>
      <c r="F5961">
        <f t="shared" si="93"/>
        <v>5766810</v>
      </c>
      <c r="G5961" s="1">
        <f>(Comuni[[#This Row],[Popolazione2011]]/Comuni[[#This Row],[TOT POP REGIONE ]])*100</f>
        <v>2.3930041045222575E-2</v>
      </c>
      <c r="H5961" t="str">
        <f>IF(Comuni[[#This Row],[Popolazione2011]]&gt;300000,"MAGGIORE","")</f>
        <v/>
      </c>
      <c r="I5961" t="str">
        <f>_xlfn.XLOOKUP(Comuni[[#This Row],[Regione]],Ripartizione_geografica[Regione],Ripartizione_geografica[Ripartizione geografica])</f>
        <v>Sud</v>
      </c>
      <c r="J5961">
        <f>_xlfn.XLOOKUP(Comuni[[#This Row],[Regione]],Ripartizione_geografica[Regione],Ripartizione_geografica[Codice Regione])</f>
        <v>15</v>
      </c>
      <c r="K5961">
        <f>_xlfn.XLOOKUP(Comuni[[#This Row],[Regione]],Table_0[Regione],Table_0[Totale])</f>
        <v>2524670</v>
      </c>
      <c r="L5961">
        <f>_xlfn.XLOOKUP(Comuni[[#This Row],[Regione]],Table_0[Regione],Table_0[Guariti])</f>
        <v>2482123</v>
      </c>
      <c r="M5961">
        <f>_xlfn.XLOOKUP(Comuni[[#This Row],[Regione]],Table_0[Regione],Table_0[Deceduti])</f>
        <v>12061</v>
      </c>
      <c r="N5961" s="1">
        <f>(Comuni[[#This Row],[Popolazione2011]]/Comuni[[#This Row],[Ammalati TOT]])*100</f>
        <v>5.4660609109309338E-2</v>
      </c>
      <c r="O5961">
        <f>_xlfn.XLOOKUP(Comuni[[#This Row],[Regione]],Table_0[Regione],Table_0[TOT AREA])</f>
        <v>5834728</v>
      </c>
      <c r="P5961" s="1">
        <f>(Comuni[[#This Row],[Popolazione2011]]/Comuni[[#This Row],[Ammalati AREA]])*100</f>
        <v>2.3651488124210761E-2</v>
      </c>
    </row>
    <row r="5962" spans="1:16" x14ac:dyDescent="0.3">
      <c r="A5962" t="s">
        <v>6042</v>
      </c>
      <c r="B5962" t="s">
        <v>8034</v>
      </c>
      <c r="C5962" t="s">
        <v>5987</v>
      </c>
      <c r="D5962">
        <v>1262</v>
      </c>
      <c r="E5962" s="1">
        <f>(Comuni[[#This Row],[Popolazione2011]]/SUM(D:D))*100</f>
        <v>2.1237584385320192E-3</v>
      </c>
      <c r="F5962">
        <f t="shared" si="93"/>
        <v>5766810</v>
      </c>
      <c r="G5962" s="1">
        <f>(Comuni[[#This Row],[Popolazione2011]]/Comuni[[#This Row],[TOT POP REGIONE ]])*100</f>
        <v>2.1883849129761514E-2</v>
      </c>
      <c r="H5962" t="str">
        <f>IF(Comuni[[#This Row],[Popolazione2011]]&gt;300000,"MAGGIORE","")</f>
        <v/>
      </c>
      <c r="I5962" t="str">
        <f>_xlfn.XLOOKUP(Comuni[[#This Row],[Regione]],Ripartizione_geografica[Regione],Ripartizione_geografica[Ripartizione geografica])</f>
        <v>Sud</v>
      </c>
      <c r="J5962">
        <f>_xlfn.XLOOKUP(Comuni[[#This Row],[Regione]],Ripartizione_geografica[Regione],Ripartizione_geografica[Codice Regione])</f>
        <v>15</v>
      </c>
      <c r="K5962">
        <f>_xlfn.XLOOKUP(Comuni[[#This Row],[Regione]],Table_0[Regione],Table_0[Totale])</f>
        <v>2524670</v>
      </c>
      <c r="L5962">
        <f>_xlfn.XLOOKUP(Comuni[[#This Row],[Regione]],Table_0[Regione],Table_0[Guariti])</f>
        <v>2482123</v>
      </c>
      <c r="M5962">
        <f>_xlfn.XLOOKUP(Comuni[[#This Row],[Regione]],Table_0[Regione],Table_0[Deceduti])</f>
        <v>12061</v>
      </c>
      <c r="N5962" s="1">
        <f>(Comuni[[#This Row],[Popolazione2011]]/Comuni[[#This Row],[Ammalati TOT]])*100</f>
        <v>4.9986730939093026E-2</v>
      </c>
      <c r="O5962">
        <f>_xlfn.XLOOKUP(Comuni[[#This Row],[Regione]],Table_0[Regione],Table_0[TOT AREA])</f>
        <v>5834728</v>
      </c>
      <c r="P5962" s="1">
        <f>(Comuni[[#This Row],[Popolazione2011]]/Comuni[[#This Row],[Ammalati AREA]])*100</f>
        <v>2.1629114501995637E-2</v>
      </c>
    </row>
    <row r="5963" spans="1:16" x14ac:dyDescent="0.3">
      <c r="A5963" t="s">
        <v>6043</v>
      </c>
      <c r="B5963" t="s">
        <v>8034</v>
      </c>
      <c r="C5963" t="s">
        <v>5987</v>
      </c>
      <c r="D5963">
        <v>5090</v>
      </c>
      <c r="E5963" s="1">
        <f>(Comuni[[#This Row],[Popolazione2011]]/SUM(D:D))*100</f>
        <v>8.5657135119873041E-3</v>
      </c>
      <c r="F5963">
        <f t="shared" si="93"/>
        <v>5766810</v>
      </c>
      <c r="G5963" s="1">
        <f>(Comuni[[#This Row],[Popolazione2011]]/Comuni[[#This Row],[TOT POP REGIONE ]])*100</f>
        <v>8.8263702116074566E-2</v>
      </c>
      <c r="H5963" t="str">
        <f>IF(Comuni[[#This Row],[Popolazione2011]]&gt;300000,"MAGGIORE","")</f>
        <v/>
      </c>
      <c r="I5963" t="str">
        <f>_xlfn.XLOOKUP(Comuni[[#This Row],[Regione]],Ripartizione_geografica[Regione],Ripartizione_geografica[Ripartizione geografica])</f>
        <v>Sud</v>
      </c>
      <c r="J5963">
        <f>_xlfn.XLOOKUP(Comuni[[#This Row],[Regione]],Ripartizione_geografica[Regione],Ripartizione_geografica[Codice Regione])</f>
        <v>15</v>
      </c>
      <c r="K5963">
        <f>_xlfn.XLOOKUP(Comuni[[#This Row],[Regione]],Table_0[Regione],Table_0[Totale])</f>
        <v>2524670</v>
      </c>
      <c r="L5963">
        <f>_xlfn.XLOOKUP(Comuni[[#This Row],[Regione]],Table_0[Regione],Table_0[Guariti])</f>
        <v>2482123</v>
      </c>
      <c r="M5963">
        <f>_xlfn.XLOOKUP(Comuni[[#This Row],[Regione]],Table_0[Regione],Table_0[Deceduti])</f>
        <v>12061</v>
      </c>
      <c r="N5963" s="1">
        <f>(Comuni[[#This Row],[Popolazione2011]]/Comuni[[#This Row],[Ammalati TOT]])*100</f>
        <v>0.20161050751187284</v>
      </c>
      <c r="O5963">
        <f>_xlfn.XLOOKUP(Comuni[[#This Row],[Regione]],Table_0[Regione],Table_0[TOT AREA])</f>
        <v>5834728</v>
      </c>
      <c r="P5963" s="1">
        <f>(Comuni[[#This Row],[Popolazione2011]]/Comuni[[#This Row],[Ammalati AREA]])*100</f>
        <v>8.7236285907415043E-2</v>
      </c>
    </row>
    <row r="5964" spans="1:16" x14ac:dyDescent="0.3">
      <c r="A5964" t="s">
        <v>6044</v>
      </c>
      <c r="B5964" t="s">
        <v>8034</v>
      </c>
      <c r="C5964" t="s">
        <v>5987</v>
      </c>
      <c r="D5964">
        <v>9809</v>
      </c>
      <c r="E5964" s="1">
        <f>(Comuni[[#This Row],[Popolazione2011]]/SUM(D:D))*100</f>
        <v>1.6507089162884767E-2</v>
      </c>
      <c r="F5964">
        <f t="shared" si="93"/>
        <v>5766810</v>
      </c>
      <c r="G5964" s="1">
        <f>(Comuni[[#This Row],[Popolazione2011]]/Comuni[[#This Row],[TOT POP REGIONE ]])*100</f>
        <v>0.17009403812506396</v>
      </c>
      <c r="H5964" t="str">
        <f>IF(Comuni[[#This Row],[Popolazione2011]]&gt;300000,"MAGGIORE","")</f>
        <v/>
      </c>
      <c r="I5964" t="str">
        <f>_xlfn.XLOOKUP(Comuni[[#This Row],[Regione]],Ripartizione_geografica[Regione],Ripartizione_geografica[Ripartizione geografica])</f>
        <v>Sud</v>
      </c>
      <c r="J5964">
        <f>_xlfn.XLOOKUP(Comuni[[#This Row],[Regione]],Ripartizione_geografica[Regione],Ripartizione_geografica[Codice Regione])</f>
        <v>15</v>
      </c>
      <c r="K5964">
        <f>_xlfn.XLOOKUP(Comuni[[#This Row],[Regione]],Table_0[Regione],Table_0[Totale])</f>
        <v>2524670</v>
      </c>
      <c r="L5964">
        <f>_xlfn.XLOOKUP(Comuni[[#This Row],[Regione]],Table_0[Regione],Table_0[Guariti])</f>
        <v>2482123</v>
      </c>
      <c r="M5964">
        <f>_xlfn.XLOOKUP(Comuni[[#This Row],[Regione]],Table_0[Regione],Table_0[Deceduti])</f>
        <v>12061</v>
      </c>
      <c r="N5964" s="1">
        <f>(Comuni[[#This Row],[Popolazione2011]]/Comuni[[#This Row],[Ammalati TOT]])*100</f>
        <v>0.38852602518348933</v>
      </c>
      <c r="O5964">
        <f>_xlfn.XLOOKUP(Comuni[[#This Row],[Regione]],Table_0[Regione],Table_0[TOT AREA])</f>
        <v>5834728</v>
      </c>
      <c r="P5964" s="1">
        <f>(Comuni[[#This Row],[Popolazione2011]]/Comuni[[#This Row],[Ammalati AREA]])*100</f>
        <v>0.16811409203650968</v>
      </c>
    </row>
    <row r="5965" spans="1:16" x14ac:dyDescent="0.3">
      <c r="A5965" t="s">
        <v>6045</v>
      </c>
      <c r="B5965" t="s">
        <v>8034</v>
      </c>
      <c r="C5965" t="s">
        <v>5987</v>
      </c>
      <c r="D5965">
        <v>3050</v>
      </c>
      <c r="E5965" s="1">
        <f>(Comuni[[#This Row],[Popolazione2011]]/SUM(D:D))*100</f>
        <v>5.1326967016819798E-3</v>
      </c>
      <c r="F5965">
        <f t="shared" si="93"/>
        <v>5766810</v>
      </c>
      <c r="G5965" s="1">
        <f>(Comuni[[#This Row],[Popolazione2011]]/Comuni[[#This Row],[TOT POP REGIONE ]])*100</f>
        <v>5.288885883183251E-2</v>
      </c>
      <c r="H5965" t="str">
        <f>IF(Comuni[[#This Row],[Popolazione2011]]&gt;300000,"MAGGIORE","")</f>
        <v/>
      </c>
      <c r="I5965" t="str">
        <f>_xlfn.XLOOKUP(Comuni[[#This Row],[Regione]],Ripartizione_geografica[Regione],Ripartizione_geografica[Ripartizione geografica])</f>
        <v>Sud</v>
      </c>
      <c r="J5965">
        <f>_xlfn.XLOOKUP(Comuni[[#This Row],[Regione]],Ripartizione_geografica[Regione],Ripartizione_geografica[Codice Regione])</f>
        <v>15</v>
      </c>
      <c r="K5965">
        <f>_xlfn.XLOOKUP(Comuni[[#This Row],[Regione]],Table_0[Regione],Table_0[Totale])</f>
        <v>2524670</v>
      </c>
      <c r="L5965">
        <f>_xlfn.XLOOKUP(Comuni[[#This Row],[Regione]],Table_0[Regione],Table_0[Guariti])</f>
        <v>2482123</v>
      </c>
      <c r="M5965">
        <f>_xlfn.XLOOKUP(Comuni[[#This Row],[Regione]],Table_0[Regione],Table_0[Deceduti])</f>
        <v>12061</v>
      </c>
      <c r="N5965" s="1">
        <f>(Comuni[[#This Row],[Popolazione2011]]/Comuni[[#This Row],[Ammalati TOT]])*100</f>
        <v>0.12080786795898078</v>
      </c>
      <c r="O5965">
        <f>_xlfn.XLOOKUP(Comuni[[#This Row],[Regione]],Table_0[Regione],Table_0[TOT AREA])</f>
        <v>5834728</v>
      </c>
      <c r="P5965" s="1">
        <f>(Comuni[[#This Row],[Popolazione2011]]/Comuni[[#This Row],[Ammalati AREA]])*100</f>
        <v>5.2273216506407844E-2</v>
      </c>
    </row>
    <row r="5966" spans="1:16" x14ac:dyDescent="0.3">
      <c r="A5966" t="s">
        <v>6046</v>
      </c>
      <c r="B5966" t="s">
        <v>8034</v>
      </c>
      <c r="C5966" t="s">
        <v>5987</v>
      </c>
      <c r="D5966">
        <v>3238</v>
      </c>
      <c r="E5966" s="1">
        <f>(Comuni[[#This Row],[Popolazione2011]]/SUM(D:D))*100</f>
        <v>5.4490727606709014E-3</v>
      </c>
      <c r="F5966">
        <f t="shared" si="93"/>
        <v>5766810</v>
      </c>
      <c r="G5966" s="1">
        <f>(Comuni[[#This Row],[Popolazione2011]]/Comuni[[#This Row],[TOT POP REGIONE ]])*100</f>
        <v>5.614889340900775E-2</v>
      </c>
      <c r="H5966" t="str">
        <f>IF(Comuni[[#This Row],[Popolazione2011]]&gt;300000,"MAGGIORE","")</f>
        <v/>
      </c>
      <c r="I5966" t="str">
        <f>_xlfn.XLOOKUP(Comuni[[#This Row],[Regione]],Ripartizione_geografica[Regione],Ripartizione_geografica[Ripartizione geografica])</f>
        <v>Sud</v>
      </c>
      <c r="J5966">
        <f>_xlfn.XLOOKUP(Comuni[[#This Row],[Regione]],Ripartizione_geografica[Regione],Ripartizione_geografica[Codice Regione])</f>
        <v>15</v>
      </c>
      <c r="K5966">
        <f>_xlfn.XLOOKUP(Comuni[[#This Row],[Regione]],Table_0[Regione],Table_0[Totale])</f>
        <v>2524670</v>
      </c>
      <c r="L5966">
        <f>_xlfn.XLOOKUP(Comuni[[#This Row],[Regione]],Table_0[Regione],Table_0[Guariti])</f>
        <v>2482123</v>
      </c>
      <c r="M5966">
        <f>_xlfn.XLOOKUP(Comuni[[#This Row],[Regione]],Table_0[Regione],Table_0[Deceduti])</f>
        <v>12061</v>
      </c>
      <c r="N5966" s="1">
        <f>(Comuni[[#This Row],[Popolazione2011]]/Comuni[[#This Row],[Ammalati TOT]])*100</f>
        <v>0.12825438572169828</v>
      </c>
      <c r="O5966">
        <f>_xlfn.XLOOKUP(Comuni[[#This Row],[Regione]],Table_0[Regione],Table_0[TOT AREA])</f>
        <v>5834728</v>
      </c>
      <c r="P5966" s="1">
        <f>(Comuni[[#This Row],[Popolazione2011]]/Comuni[[#This Row],[Ammalati AREA]])*100</f>
        <v>5.5495303294343795E-2</v>
      </c>
    </row>
    <row r="5967" spans="1:16" x14ac:dyDescent="0.3">
      <c r="A5967" t="s">
        <v>6047</v>
      </c>
      <c r="B5967" t="s">
        <v>8034</v>
      </c>
      <c r="C5967" t="s">
        <v>5987</v>
      </c>
      <c r="D5967">
        <v>2320</v>
      </c>
      <c r="E5967" s="1">
        <f>(Comuni[[#This Row],[Popolazione2011]]/SUM(D:D))*100</f>
        <v>3.9042151960335058E-3</v>
      </c>
      <c r="F5967">
        <f t="shared" si="93"/>
        <v>5766810</v>
      </c>
      <c r="G5967" s="1">
        <f>(Comuni[[#This Row],[Popolazione2011]]/Comuni[[#This Row],[TOT POP REGIONE ]])*100</f>
        <v>4.0230213931098817E-2</v>
      </c>
      <c r="H5967" t="str">
        <f>IF(Comuni[[#This Row],[Popolazione2011]]&gt;300000,"MAGGIORE","")</f>
        <v/>
      </c>
      <c r="I5967" t="str">
        <f>_xlfn.XLOOKUP(Comuni[[#This Row],[Regione]],Ripartizione_geografica[Regione],Ripartizione_geografica[Ripartizione geografica])</f>
        <v>Sud</v>
      </c>
      <c r="J5967">
        <f>_xlfn.XLOOKUP(Comuni[[#This Row],[Regione]],Ripartizione_geografica[Regione],Ripartizione_geografica[Codice Regione])</f>
        <v>15</v>
      </c>
      <c r="K5967">
        <f>_xlfn.XLOOKUP(Comuni[[#This Row],[Regione]],Table_0[Regione],Table_0[Totale])</f>
        <v>2524670</v>
      </c>
      <c r="L5967">
        <f>_xlfn.XLOOKUP(Comuni[[#This Row],[Regione]],Table_0[Regione],Table_0[Guariti])</f>
        <v>2482123</v>
      </c>
      <c r="M5967">
        <f>_xlfn.XLOOKUP(Comuni[[#This Row],[Regione]],Table_0[Regione],Table_0[Deceduti])</f>
        <v>12061</v>
      </c>
      <c r="N5967" s="1">
        <f>(Comuni[[#This Row],[Popolazione2011]]/Comuni[[#This Row],[Ammalati TOT]])*100</f>
        <v>9.1893197922896852E-2</v>
      </c>
      <c r="O5967">
        <f>_xlfn.XLOOKUP(Comuni[[#This Row],[Regione]],Table_0[Regione],Table_0[TOT AREA])</f>
        <v>5834728</v>
      </c>
      <c r="P5967" s="1">
        <f>(Comuni[[#This Row],[Popolazione2011]]/Comuni[[#This Row],[Ammalati AREA]])*100</f>
        <v>3.9761922063890551E-2</v>
      </c>
    </row>
    <row r="5968" spans="1:16" x14ac:dyDescent="0.3">
      <c r="A5968" t="s">
        <v>6048</v>
      </c>
      <c r="B5968" t="s">
        <v>8034</v>
      </c>
      <c r="C5968" t="s">
        <v>5987</v>
      </c>
      <c r="D5968">
        <v>2165</v>
      </c>
      <c r="E5968" s="1">
        <f>(Comuni[[#This Row],[Popolazione2011]]/SUM(D:D))*100</f>
        <v>3.6433732325054057E-3</v>
      </c>
      <c r="F5968">
        <f t="shared" si="93"/>
        <v>5766810</v>
      </c>
      <c r="G5968" s="1">
        <f>(Comuni[[#This Row],[Popolazione2011]]/Comuni[[#This Row],[TOT POP REGIONE ]])*100</f>
        <v>3.7542419465874548E-2</v>
      </c>
      <c r="H5968" t="str">
        <f>IF(Comuni[[#This Row],[Popolazione2011]]&gt;300000,"MAGGIORE","")</f>
        <v/>
      </c>
      <c r="I5968" t="str">
        <f>_xlfn.XLOOKUP(Comuni[[#This Row],[Regione]],Ripartizione_geografica[Regione],Ripartizione_geografica[Ripartizione geografica])</f>
        <v>Sud</v>
      </c>
      <c r="J5968">
        <f>_xlfn.XLOOKUP(Comuni[[#This Row],[Regione]],Ripartizione_geografica[Regione],Ripartizione_geografica[Codice Regione])</f>
        <v>15</v>
      </c>
      <c r="K5968">
        <f>_xlfn.XLOOKUP(Comuni[[#This Row],[Regione]],Table_0[Regione],Table_0[Totale])</f>
        <v>2524670</v>
      </c>
      <c r="L5968">
        <f>_xlfn.XLOOKUP(Comuni[[#This Row],[Regione]],Table_0[Regione],Table_0[Guariti])</f>
        <v>2482123</v>
      </c>
      <c r="M5968">
        <f>_xlfn.XLOOKUP(Comuni[[#This Row],[Regione]],Table_0[Regione],Table_0[Deceduti])</f>
        <v>12061</v>
      </c>
      <c r="N5968" s="1">
        <f>(Comuni[[#This Row],[Popolazione2011]]/Comuni[[#This Row],[Ammalati TOT]])*100</f>
        <v>8.575378168235849E-2</v>
      </c>
      <c r="O5968">
        <f>_xlfn.XLOOKUP(Comuni[[#This Row],[Regione]],Table_0[Regione],Table_0[TOT AREA])</f>
        <v>5834728</v>
      </c>
      <c r="P5968" s="1">
        <f>(Comuni[[#This Row],[Popolazione2011]]/Comuni[[#This Row],[Ammalati AREA]])*100</f>
        <v>3.7105414339794418E-2</v>
      </c>
    </row>
    <row r="5969" spans="1:16" x14ac:dyDescent="0.3">
      <c r="A5969" t="s">
        <v>6049</v>
      </c>
      <c r="B5969" t="s">
        <v>8034</v>
      </c>
      <c r="C5969" t="s">
        <v>5987</v>
      </c>
      <c r="D5969">
        <v>863</v>
      </c>
      <c r="E5969" s="1">
        <f>(Comuni[[#This Row],[Popolazione2011]]/SUM(D:D))*100</f>
        <v>1.4523007388693601E-3</v>
      </c>
      <c r="F5969">
        <f t="shared" si="93"/>
        <v>5766810</v>
      </c>
      <c r="G5969" s="1">
        <f>(Comuni[[#This Row],[Popolazione2011]]/Comuni[[#This Row],[TOT POP REGIONE ]])*100</f>
        <v>1.496494595799064E-2</v>
      </c>
      <c r="H5969" t="str">
        <f>IF(Comuni[[#This Row],[Popolazione2011]]&gt;300000,"MAGGIORE","")</f>
        <v/>
      </c>
      <c r="I5969" t="str">
        <f>_xlfn.XLOOKUP(Comuni[[#This Row],[Regione]],Ripartizione_geografica[Regione],Ripartizione_geografica[Ripartizione geografica])</f>
        <v>Sud</v>
      </c>
      <c r="J5969">
        <f>_xlfn.XLOOKUP(Comuni[[#This Row],[Regione]],Ripartizione_geografica[Regione],Ripartizione_geografica[Codice Regione])</f>
        <v>15</v>
      </c>
      <c r="K5969">
        <f>_xlfn.XLOOKUP(Comuni[[#This Row],[Regione]],Table_0[Regione],Table_0[Totale])</f>
        <v>2524670</v>
      </c>
      <c r="L5969">
        <f>_xlfn.XLOOKUP(Comuni[[#This Row],[Regione]],Table_0[Regione],Table_0[Guariti])</f>
        <v>2482123</v>
      </c>
      <c r="M5969">
        <f>_xlfn.XLOOKUP(Comuni[[#This Row],[Regione]],Table_0[Regione],Table_0[Deceduti])</f>
        <v>12061</v>
      </c>
      <c r="N5969" s="1">
        <f>(Comuni[[#This Row],[Popolazione2011]]/Comuni[[#This Row],[Ammalati TOT]])*100</f>
        <v>3.4182685261836203E-2</v>
      </c>
      <c r="O5969">
        <f>_xlfn.XLOOKUP(Comuni[[#This Row],[Regione]],Table_0[Regione],Table_0[TOT AREA])</f>
        <v>5834728</v>
      </c>
      <c r="P5969" s="1">
        <f>(Comuni[[#This Row],[Popolazione2011]]/Comuni[[#This Row],[Ammalati AREA]])*100</f>
        <v>1.4790749457386876E-2</v>
      </c>
    </row>
    <row r="5970" spans="1:16" x14ac:dyDescent="0.3">
      <c r="A5970" t="s">
        <v>6050</v>
      </c>
      <c r="B5970" t="s">
        <v>8034</v>
      </c>
      <c r="C5970" t="s">
        <v>5987</v>
      </c>
      <c r="D5970">
        <v>3544</v>
      </c>
      <c r="E5970" s="1">
        <f>(Comuni[[#This Row],[Popolazione2011]]/SUM(D:D))*100</f>
        <v>5.9640252822167001E-3</v>
      </c>
      <c r="F5970">
        <f t="shared" si="93"/>
        <v>5766810</v>
      </c>
      <c r="G5970" s="1">
        <f>(Comuni[[#This Row],[Popolazione2011]]/Comuni[[#This Row],[TOT POP REGIONE ]])*100</f>
        <v>6.1455119901644067E-2</v>
      </c>
      <c r="H5970" t="str">
        <f>IF(Comuni[[#This Row],[Popolazione2011]]&gt;300000,"MAGGIORE","")</f>
        <v/>
      </c>
      <c r="I5970" t="str">
        <f>_xlfn.XLOOKUP(Comuni[[#This Row],[Regione]],Ripartizione_geografica[Regione],Ripartizione_geografica[Ripartizione geografica])</f>
        <v>Sud</v>
      </c>
      <c r="J5970">
        <f>_xlfn.XLOOKUP(Comuni[[#This Row],[Regione]],Ripartizione_geografica[Regione],Ripartizione_geografica[Codice Regione])</f>
        <v>15</v>
      </c>
      <c r="K5970">
        <f>_xlfn.XLOOKUP(Comuni[[#This Row],[Regione]],Table_0[Regione],Table_0[Totale])</f>
        <v>2524670</v>
      </c>
      <c r="L5970">
        <f>_xlfn.XLOOKUP(Comuni[[#This Row],[Regione]],Table_0[Regione],Table_0[Guariti])</f>
        <v>2482123</v>
      </c>
      <c r="M5970">
        <f>_xlfn.XLOOKUP(Comuni[[#This Row],[Regione]],Table_0[Regione],Table_0[Deceduti])</f>
        <v>12061</v>
      </c>
      <c r="N5970" s="1">
        <f>(Comuni[[#This Row],[Popolazione2011]]/Comuni[[#This Row],[Ammalati TOT]])*100</f>
        <v>0.1403747816546321</v>
      </c>
      <c r="O5970">
        <f>_xlfn.XLOOKUP(Comuni[[#This Row],[Regione]],Table_0[Regione],Table_0[TOT AREA])</f>
        <v>5834728</v>
      </c>
      <c r="P5970" s="1">
        <f>(Comuni[[#This Row],[Popolazione2011]]/Comuni[[#This Row],[Ammalati AREA]])*100</f>
        <v>6.0739763704494874E-2</v>
      </c>
    </row>
    <row r="5971" spans="1:16" x14ac:dyDescent="0.3">
      <c r="A5971" t="s">
        <v>6051</v>
      </c>
      <c r="B5971" t="s">
        <v>8034</v>
      </c>
      <c r="C5971" t="s">
        <v>5987</v>
      </c>
      <c r="D5971">
        <v>1277</v>
      </c>
      <c r="E5971" s="1">
        <f>(Comuni[[#This Row],[Popolazione2011]]/SUM(D:D))*100</f>
        <v>2.1490012091960288E-3</v>
      </c>
      <c r="F5971">
        <f t="shared" si="93"/>
        <v>5766810</v>
      </c>
      <c r="G5971" s="1">
        <f>(Comuni[[#This Row],[Popolazione2011]]/Comuni[[#This Row],[TOT POP REGIONE ]])*100</f>
        <v>2.2143958271557414E-2</v>
      </c>
      <c r="H5971" t="str">
        <f>IF(Comuni[[#This Row],[Popolazione2011]]&gt;300000,"MAGGIORE","")</f>
        <v/>
      </c>
      <c r="I5971" t="str">
        <f>_xlfn.XLOOKUP(Comuni[[#This Row],[Regione]],Ripartizione_geografica[Regione],Ripartizione_geografica[Ripartizione geografica])</f>
        <v>Sud</v>
      </c>
      <c r="J5971">
        <f>_xlfn.XLOOKUP(Comuni[[#This Row],[Regione]],Ripartizione_geografica[Regione],Ripartizione_geografica[Codice Regione])</f>
        <v>15</v>
      </c>
      <c r="K5971">
        <f>_xlfn.XLOOKUP(Comuni[[#This Row],[Regione]],Table_0[Regione],Table_0[Totale])</f>
        <v>2524670</v>
      </c>
      <c r="L5971">
        <f>_xlfn.XLOOKUP(Comuni[[#This Row],[Regione]],Table_0[Regione],Table_0[Guariti])</f>
        <v>2482123</v>
      </c>
      <c r="M5971">
        <f>_xlfn.XLOOKUP(Comuni[[#This Row],[Regione]],Table_0[Regione],Table_0[Deceduti])</f>
        <v>12061</v>
      </c>
      <c r="N5971" s="1">
        <f>(Comuni[[#This Row],[Popolazione2011]]/Comuni[[#This Row],[Ammalati TOT]])*100</f>
        <v>5.0580867994628999E-2</v>
      </c>
      <c r="O5971">
        <f>_xlfn.XLOOKUP(Comuni[[#This Row],[Regione]],Table_0[Regione],Table_0[TOT AREA])</f>
        <v>5834728</v>
      </c>
      <c r="P5971" s="1">
        <f>(Comuni[[#This Row],[Popolazione2011]]/Comuni[[#This Row],[Ammalati AREA]])*100</f>
        <v>2.1886195894650101E-2</v>
      </c>
    </row>
    <row r="5972" spans="1:16" x14ac:dyDescent="0.3">
      <c r="A5972" t="s">
        <v>6052</v>
      </c>
      <c r="B5972" t="s">
        <v>8034</v>
      </c>
      <c r="C5972" t="s">
        <v>5987</v>
      </c>
      <c r="D5972">
        <v>914</v>
      </c>
      <c r="E5972" s="1">
        <f>(Comuni[[#This Row],[Popolazione2011]]/SUM(D:D))*100</f>
        <v>1.5381261591269934E-3</v>
      </c>
      <c r="F5972">
        <f t="shared" si="93"/>
        <v>5766810</v>
      </c>
      <c r="G5972" s="1">
        <f>(Comuni[[#This Row],[Popolazione2011]]/Comuni[[#This Row],[TOT POP REGIONE ]])*100</f>
        <v>1.5849317040096692E-2</v>
      </c>
      <c r="H5972" t="str">
        <f>IF(Comuni[[#This Row],[Popolazione2011]]&gt;300000,"MAGGIORE","")</f>
        <v/>
      </c>
      <c r="I5972" t="str">
        <f>_xlfn.XLOOKUP(Comuni[[#This Row],[Regione]],Ripartizione_geografica[Regione],Ripartizione_geografica[Ripartizione geografica])</f>
        <v>Sud</v>
      </c>
      <c r="J5972">
        <f>_xlfn.XLOOKUP(Comuni[[#This Row],[Regione]],Ripartizione_geografica[Regione],Ripartizione_geografica[Codice Regione])</f>
        <v>15</v>
      </c>
      <c r="K5972">
        <f>_xlfn.XLOOKUP(Comuni[[#This Row],[Regione]],Table_0[Regione],Table_0[Totale])</f>
        <v>2524670</v>
      </c>
      <c r="L5972">
        <f>_xlfn.XLOOKUP(Comuni[[#This Row],[Regione]],Table_0[Regione],Table_0[Guariti])</f>
        <v>2482123</v>
      </c>
      <c r="M5972">
        <f>_xlfn.XLOOKUP(Comuni[[#This Row],[Regione]],Table_0[Regione],Table_0[Deceduti])</f>
        <v>12061</v>
      </c>
      <c r="N5972" s="1">
        <f>(Comuni[[#This Row],[Popolazione2011]]/Comuni[[#This Row],[Ammalati TOT]])*100</f>
        <v>3.6202751250658506E-2</v>
      </c>
      <c r="O5972">
        <f>_xlfn.XLOOKUP(Comuni[[#This Row],[Regione]],Table_0[Regione],Table_0[TOT AREA])</f>
        <v>5834728</v>
      </c>
      <c r="P5972" s="1">
        <f>(Comuni[[#This Row],[Popolazione2011]]/Comuni[[#This Row],[Ammalati AREA]])*100</f>
        <v>1.5664826192412051E-2</v>
      </c>
    </row>
    <row r="5973" spans="1:16" x14ac:dyDescent="0.3">
      <c r="A5973" t="s">
        <v>6053</v>
      </c>
      <c r="B5973" t="s">
        <v>8034</v>
      </c>
      <c r="C5973" t="s">
        <v>5987</v>
      </c>
      <c r="D5973">
        <v>3624</v>
      </c>
      <c r="E5973" s="1">
        <f>(Comuni[[#This Row],[Popolazione2011]]/SUM(D:D))*100</f>
        <v>6.0986533924247523E-3</v>
      </c>
      <c r="F5973">
        <f t="shared" si="93"/>
        <v>5766810</v>
      </c>
      <c r="G5973" s="1">
        <f>(Comuni[[#This Row],[Popolazione2011]]/Comuni[[#This Row],[TOT POP REGIONE ]])*100</f>
        <v>6.284236865788885E-2</v>
      </c>
      <c r="H5973" t="str">
        <f>IF(Comuni[[#This Row],[Popolazione2011]]&gt;300000,"MAGGIORE","")</f>
        <v/>
      </c>
      <c r="I5973" t="str">
        <f>_xlfn.XLOOKUP(Comuni[[#This Row],[Regione]],Ripartizione_geografica[Regione],Ripartizione_geografica[Ripartizione geografica])</f>
        <v>Sud</v>
      </c>
      <c r="J5973">
        <f>_xlfn.XLOOKUP(Comuni[[#This Row],[Regione]],Ripartizione_geografica[Regione],Ripartizione_geografica[Codice Regione])</f>
        <v>15</v>
      </c>
      <c r="K5973">
        <f>_xlfn.XLOOKUP(Comuni[[#This Row],[Regione]],Table_0[Regione],Table_0[Totale])</f>
        <v>2524670</v>
      </c>
      <c r="L5973">
        <f>_xlfn.XLOOKUP(Comuni[[#This Row],[Regione]],Table_0[Regione],Table_0[Guariti])</f>
        <v>2482123</v>
      </c>
      <c r="M5973">
        <f>_xlfn.XLOOKUP(Comuni[[#This Row],[Regione]],Table_0[Regione],Table_0[Deceduti])</f>
        <v>12061</v>
      </c>
      <c r="N5973" s="1">
        <f>(Comuni[[#This Row],[Popolazione2011]]/Comuni[[#This Row],[Ammalati TOT]])*100</f>
        <v>0.1435435126174906</v>
      </c>
      <c r="O5973">
        <f>_xlfn.XLOOKUP(Comuni[[#This Row],[Regione]],Table_0[Regione],Table_0[TOT AREA])</f>
        <v>5834728</v>
      </c>
      <c r="P5973" s="1">
        <f>(Comuni[[#This Row],[Popolazione2011]]/Comuni[[#This Row],[Ammalati AREA]])*100</f>
        <v>6.2110864465318695E-2</v>
      </c>
    </row>
    <row r="5974" spans="1:16" x14ac:dyDescent="0.3">
      <c r="A5974" t="s">
        <v>6054</v>
      </c>
      <c r="B5974" t="s">
        <v>8034</v>
      </c>
      <c r="C5974" t="s">
        <v>5987</v>
      </c>
      <c r="D5974">
        <v>4038</v>
      </c>
      <c r="E5974" s="1">
        <f>(Comuni[[#This Row],[Popolazione2011]]/SUM(D:D))*100</f>
        <v>6.7953538627514203E-3</v>
      </c>
      <c r="F5974">
        <f t="shared" si="93"/>
        <v>5766810</v>
      </c>
      <c r="G5974" s="1">
        <f>(Comuni[[#This Row],[Popolazione2011]]/Comuni[[#This Row],[TOT POP REGIONE ]])*100</f>
        <v>7.0021380971455618E-2</v>
      </c>
      <c r="H5974" t="str">
        <f>IF(Comuni[[#This Row],[Popolazione2011]]&gt;300000,"MAGGIORE","")</f>
        <v/>
      </c>
      <c r="I5974" t="str">
        <f>_xlfn.XLOOKUP(Comuni[[#This Row],[Regione]],Ripartizione_geografica[Regione],Ripartizione_geografica[Ripartizione geografica])</f>
        <v>Sud</v>
      </c>
      <c r="J5974">
        <f>_xlfn.XLOOKUP(Comuni[[#This Row],[Regione]],Ripartizione_geografica[Regione],Ripartizione_geografica[Codice Regione])</f>
        <v>15</v>
      </c>
      <c r="K5974">
        <f>_xlfn.XLOOKUP(Comuni[[#This Row],[Regione]],Table_0[Regione],Table_0[Totale])</f>
        <v>2524670</v>
      </c>
      <c r="L5974">
        <f>_xlfn.XLOOKUP(Comuni[[#This Row],[Regione]],Table_0[Regione],Table_0[Guariti])</f>
        <v>2482123</v>
      </c>
      <c r="M5974">
        <f>_xlfn.XLOOKUP(Comuni[[#This Row],[Regione]],Table_0[Regione],Table_0[Deceduti])</f>
        <v>12061</v>
      </c>
      <c r="N5974" s="1">
        <f>(Comuni[[#This Row],[Popolazione2011]]/Comuni[[#This Row],[Ammalati TOT]])*100</f>
        <v>0.15994169535028341</v>
      </c>
      <c r="O5974">
        <f>_xlfn.XLOOKUP(Comuni[[#This Row],[Regione]],Table_0[Regione],Table_0[TOT AREA])</f>
        <v>5834728</v>
      </c>
      <c r="P5974" s="1">
        <f>(Comuni[[#This Row],[Popolazione2011]]/Comuni[[#This Row],[Ammalati AREA]])*100</f>
        <v>6.9206310902581919E-2</v>
      </c>
    </row>
    <row r="5975" spans="1:16" x14ac:dyDescent="0.3">
      <c r="A5975" t="s">
        <v>6055</v>
      </c>
      <c r="B5975" t="s">
        <v>8034</v>
      </c>
      <c r="C5975" t="s">
        <v>5987</v>
      </c>
      <c r="D5975">
        <v>985</v>
      </c>
      <c r="E5975" s="1">
        <f>(Comuni[[#This Row],[Popolazione2011]]/SUM(D:D))*100</f>
        <v>1.6576086069366395E-3</v>
      </c>
      <c r="F5975">
        <f t="shared" si="93"/>
        <v>5766810</v>
      </c>
      <c r="G5975" s="1">
        <f>(Comuni[[#This Row],[Popolazione2011]]/Comuni[[#This Row],[TOT POP REGIONE ]])*100</f>
        <v>1.708050031126394E-2</v>
      </c>
      <c r="H5975" t="str">
        <f>IF(Comuni[[#This Row],[Popolazione2011]]&gt;300000,"MAGGIORE","")</f>
        <v/>
      </c>
      <c r="I5975" t="str">
        <f>_xlfn.XLOOKUP(Comuni[[#This Row],[Regione]],Ripartizione_geografica[Regione],Ripartizione_geografica[Ripartizione geografica])</f>
        <v>Sud</v>
      </c>
      <c r="J5975">
        <f>_xlfn.XLOOKUP(Comuni[[#This Row],[Regione]],Ripartizione_geografica[Regione],Ripartizione_geografica[Codice Regione])</f>
        <v>15</v>
      </c>
      <c r="K5975">
        <f>_xlfn.XLOOKUP(Comuni[[#This Row],[Regione]],Table_0[Regione],Table_0[Totale])</f>
        <v>2524670</v>
      </c>
      <c r="L5975">
        <f>_xlfn.XLOOKUP(Comuni[[#This Row],[Regione]],Table_0[Regione],Table_0[Guariti])</f>
        <v>2482123</v>
      </c>
      <c r="M5975">
        <f>_xlfn.XLOOKUP(Comuni[[#This Row],[Regione]],Table_0[Regione],Table_0[Deceduti])</f>
        <v>12061</v>
      </c>
      <c r="N5975" s="1">
        <f>(Comuni[[#This Row],[Popolazione2011]]/Comuni[[#This Row],[Ammalati TOT]])*100</f>
        <v>3.9014999980195426E-2</v>
      </c>
      <c r="O5975">
        <f>_xlfn.XLOOKUP(Comuni[[#This Row],[Regione]],Table_0[Regione],Table_0[TOT AREA])</f>
        <v>5834728</v>
      </c>
      <c r="P5975" s="1">
        <f>(Comuni[[#This Row],[Popolazione2011]]/Comuni[[#This Row],[Ammalati AREA]])*100</f>
        <v>1.6881678117643188E-2</v>
      </c>
    </row>
    <row r="5976" spans="1:16" x14ac:dyDescent="0.3">
      <c r="A5976" t="s">
        <v>6056</v>
      </c>
      <c r="B5976" t="s">
        <v>8034</v>
      </c>
      <c r="C5976" t="s">
        <v>5987</v>
      </c>
      <c r="D5976">
        <v>11310</v>
      </c>
      <c r="E5976" s="1">
        <f>(Comuni[[#This Row],[Popolazione2011]]/SUM(D:D))*100</f>
        <v>1.903304908066334E-2</v>
      </c>
      <c r="F5976">
        <f t="shared" si="93"/>
        <v>5766810</v>
      </c>
      <c r="G5976" s="1">
        <f>(Comuni[[#This Row],[Popolazione2011]]/Comuni[[#This Row],[TOT POP REGIONE ]])*100</f>
        <v>0.19612229291410677</v>
      </c>
      <c r="H5976" t="str">
        <f>IF(Comuni[[#This Row],[Popolazione2011]]&gt;300000,"MAGGIORE","")</f>
        <v/>
      </c>
      <c r="I5976" t="str">
        <f>_xlfn.XLOOKUP(Comuni[[#This Row],[Regione]],Ripartizione_geografica[Regione],Ripartizione_geografica[Ripartizione geografica])</f>
        <v>Sud</v>
      </c>
      <c r="J5976">
        <f>_xlfn.XLOOKUP(Comuni[[#This Row],[Regione]],Ripartizione_geografica[Regione],Ripartizione_geografica[Codice Regione])</f>
        <v>15</v>
      </c>
      <c r="K5976">
        <f>_xlfn.XLOOKUP(Comuni[[#This Row],[Regione]],Table_0[Regione],Table_0[Totale])</f>
        <v>2524670</v>
      </c>
      <c r="L5976">
        <f>_xlfn.XLOOKUP(Comuni[[#This Row],[Regione]],Table_0[Regione],Table_0[Guariti])</f>
        <v>2482123</v>
      </c>
      <c r="M5976">
        <f>_xlfn.XLOOKUP(Comuni[[#This Row],[Regione]],Table_0[Regione],Table_0[Deceduti])</f>
        <v>12061</v>
      </c>
      <c r="N5976" s="1">
        <f>(Comuni[[#This Row],[Popolazione2011]]/Comuni[[#This Row],[Ammalati TOT]])*100</f>
        <v>0.44797933987412214</v>
      </c>
      <c r="O5976">
        <f>_xlfn.XLOOKUP(Comuni[[#This Row],[Regione]],Table_0[Regione],Table_0[TOT AREA])</f>
        <v>5834728</v>
      </c>
      <c r="P5976" s="1">
        <f>(Comuni[[#This Row],[Popolazione2011]]/Comuni[[#This Row],[Ammalati AREA]])*100</f>
        <v>0.19383937006146645</v>
      </c>
    </row>
    <row r="5977" spans="1:16" x14ac:dyDescent="0.3">
      <c r="A5977" t="s">
        <v>6057</v>
      </c>
      <c r="B5977" t="s">
        <v>8034</v>
      </c>
      <c r="C5977" t="s">
        <v>5987</v>
      </c>
      <c r="D5977">
        <v>4264</v>
      </c>
      <c r="E5977" s="1">
        <f>(Comuni[[#This Row],[Popolazione2011]]/SUM(D:D))*100</f>
        <v>7.1756782740891667E-3</v>
      </c>
      <c r="F5977">
        <f t="shared" si="93"/>
        <v>5766810</v>
      </c>
      <c r="G5977" s="1">
        <f>(Comuni[[#This Row],[Popolazione2011]]/Comuni[[#This Row],[TOT POP REGIONE ]])*100</f>
        <v>7.3940358707847154E-2</v>
      </c>
      <c r="H5977" t="str">
        <f>IF(Comuni[[#This Row],[Popolazione2011]]&gt;300000,"MAGGIORE","")</f>
        <v/>
      </c>
      <c r="I5977" t="str">
        <f>_xlfn.XLOOKUP(Comuni[[#This Row],[Regione]],Ripartizione_geografica[Regione],Ripartizione_geografica[Ripartizione geografica])</f>
        <v>Sud</v>
      </c>
      <c r="J5977">
        <f>_xlfn.XLOOKUP(Comuni[[#This Row],[Regione]],Ripartizione_geografica[Regione],Ripartizione_geografica[Codice Regione])</f>
        <v>15</v>
      </c>
      <c r="K5977">
        <f>_xlfn.XLOOKUP(Comuni[[#This Row],[Regione]],Table_0[Regione],Table_0[Totale])</f>
        <v>2524670</v>
      </c>
      <c r="L5977">
        <f>_xlfn.XLOOKUP(Comuni[[#This Row],[Regione]],Table_0[Regione],Table_0[Guariti])</f>
        <v>2482123</v>
      </c>
      <c r="M5977">
        <f>_xlfn.XLOOKUP(Comuni[[#This Row],[Regione]],Table_0[Regione],Table_0[Deceduti])</f>
        <v>12061</v>
      </c>
      <c r="N5977" s="1">
        <f>(Comuni[[#This Row],[Popolazione2011]]/Comuni[[#This Row],[Ammalati TOT]])*100</f>
        <v>0.1688933603203587</v>
      </c>
      <c r="O5977">
        <f>_xlfn.XLOOKUP(Comuni[[#This Row],[Regione]],Table_0[Regione],Table_0[TOT AREA])</f>
        <v>5834728</v>
      </c>
      <c r="P5977" s="1">
        <f>(Comuni[[#This Row],[Popolazione2011]]/Comuni[[#This Row],[Ammalati AREA]])*100</f>
        <v>7.3079670551909184E-2</v>
      </c>
    </row>
    <row r="5978" spans="1:16" x14ac:dyDescent="0.3">
      <c r="A5978" t="s">
        <v>6058</v>
      </c>
      <c r="B5978" t="s">
        <v>8034</v>
      </c>
      <c r="C5978" t="s">
        <v>5987</v>
      </c>
      <c r="D5978">
        <v>659</v>
      </c>
      <c r="E5978" s="1">
        <f>(Comuni[[#This Row],[Popolazione2011]]/SUM(D:D))*100</f>
        <v>1.1089990578388277E-3</v>
      </c>
      <c r="F5978">
        <f t="shared" si="93"/>
        <v>5766810</v>
      </c>
      <c r="G5978" s="1">
        <f>(Comuni[[#This Row],[Popolazione2011]]/Comuni[[#This Row],[TOT POP REGIONE ]])*100</f>
        <v>1.1427461629566434E-2</v>
      </c>
      <c r="H5978" t="str">
        <f>IF(Comuni[[#This Row],[Popolazione2011]]&gt;300000,"MAGGIORE","")</f>
        <v/>
      </c>
      <c r="I5978" t="str">
        <f>_xlfn.XLOOKUP(Comuni[[#This Row],[Regione]],Ripartizione_geografica[Regione],Ripartizione_geografica[Ripartizione geografica])</f>
        <v>Sud</v>
      </c>
      <c r="J5978">
        <f>_xlfn.XLOOKUP(Comuni[[#This Row],[Regione]],Ripartizione_geografica[Regione],Ripartizione_geografica[Codice Regione])</f>
        <v>15</v>
      </c>
      <c r="K5978">
        <f>_xlfn.XLOOKUP(Comuni[[#This Row],[Regione]],Table_0[Regione],Table_0[Totale])</f>
        <v>2524670</v>
      </c>
      <c r="L5978">
        <f>_xlfn.XLOOKUP(Comuni[[#This Row],[Regione]],Table_0[Regione],Table_0[Guariti])</f>
        <v>2482123</v>
      </c>
      <c r="M5978">
        <f>_xlfn.XLOOKUP(Comuni[[#This Row],[Regione]],Table_0[Regione],Table_0[Deceduti])</f>
        <v>12061</v>
      </c>
      <c r="N5978" s="1">
        <f>(Comuni[[#This Row],[Popolazione2011]]/Comuni[[#This Row],[Ammalati TOT]])*100</f>
        <v>2.6102421306546993E-2</v>
      </c>
      <c r="O5978">
        <f>_xlfn.XLOOKUP(Comuni[[#This Row],[Regione]],Table_0[Regione],Table_0[TOT AREA])</f>
        <v>5834728</v>
      </c>
      <c r="P5978" s="1">
        <f>(Comuni[[#This Row],[Popolazione2011]]/Comuni[[#This Row],[Ammalati AREA]])*100</f>
        <v>1.1294442517286153E-2</v>
      </c>
    </row>
    <row r="5979" spans="1:16" x14ac:dyDescent="0.3">
      <c r="A5979" t="s">
        <v>6059</v>
      </c>
      <c r="B5979" t="s">
        <v>8034</v>
      </c>
      <c r="C5979" t="s">
        <v>5987</v>
      </c>
      <c r="D5979">
        <v>3956</v>
      </c>
      <c r="E5979" s="1">
        <f>(Comuni[[#This Row],[Popolazione2011]]/SUM(D:D))*100</f>
        <v>6.6573600497881677E-3</v>
      </c>
      <c r="F5979">
        <f t="shared" si="93"/>
        <v>5766810</v>
      </c>
      <c r="G5979" s="1">
        <f>(Comuni[[#This Row],[Popolazione2011]]/Comuni[[#This Row],[TOT POP REGIONE ]])*100</f>
        <v>6.8599450996304712E-2</v>
      </c>
      <c r="H5979" t="str">
        <f>IF(Comuni[[#This Row],[Popolazione2011]]&gt;300000,"MAGGIORE","")</f>
        <v/>
      </c>
      <c r="I5979" t="str">
        <f>_xlfn.XLOOKUP(Comuni[[#This Row],[Regione]],Ripartizione_geografica[Regione],Ripartizione_geografica[Ripartizione geografica])</f>
        <v>Sud</v>
      </c>
      <c r="J5979">
        <f>_xlfn.XLOOKUP(Comuni[[#This Row],[Regione]],Ripartizione_geografica[Regione],Ripartizione_geografica[Codice Regione])</f>
        <v>15</v>
      </c>
      <c r="K5979">
        <f>_xlfn.XLOOKUP(Comuni[[#This Row],[Regione]],Table_0[Regione],Table_0[Totale])</f>
        <v>2524670</v>
      </c>
      <c r="L5979">
        <f>_xlfn.XLOOKUP(Comuni[[#This Row],[Regione]],Table_0[Regione],Table_0[Guariti])</f>
        <v>2482123</v>
      </c>
      <c r="M5979">
        <f>_xlfn.XLOOKUP(Comuni[[#This Row],[Regione]],Table_0[Regione],Table_0[Deceduti])</f>
        <v>12061</v>
      </c>
      <c r="N5979" s="1">
        <f>(Comuni[[#This Row],[Popolazione2011]]/Comuni[[#This Row],[Ammalati TOT]])*100</f>
        <v>0.15669374611335343</v>
      </c>
      <c r="O5979">
        <f>_xlfn.XLOOKUP(Comuni[[#This Row],[Regione]],Table_0[Regione],Table_0[TOT AREA])</f>
        <v>5834728</v>
      </c>
      <c r="P5979" s="1">
        <f>(Comuni[[#This Row],[Popolazione2011]]/Comuni[[#This Row],[Ammalati AREA]])*100</f>
        <v>6.7800932622737509E-2</v>
      </c>
    </row>
    <row r="5980" spans="1:16" x14ac:dyDescent="0.3">
      <c r="A5980" t="s">
        <v>6060</v>
      </c>
      <c r="B5980" t="s">
        <v>8034</v>
      </c>
      <c r="C5980" t="s">
        <v>5987</v>
      </c>
      <c r="D5980">
        <v>6964</v>
      </c>
      <c r="E5980" s="1">
        <f>(Comuni[[#This Row],[Popolazione2011]]/SUM(D:D))*100</f>
        <v>1.1719376993610919E-2</v>
      </c>
      <c r="F5980">
        <f t="shared" si="93"/>
        <v>5766810</v>
      </c>
      <c r="G5980" s="1">
        <f>(Comuni[[#This Row],[Popolazione2011]]/Comuni[[#This Row],[TOT POP REGIONE ]])*100</f>
        <v>0.12076000423110871</v>
      </c>
      <c r="H5980" t="str">
        <f>IF(Comuni[[#This Row],[Popolazione2011]]&gt;300000,"MAGGIORE","")</f>
        <v/>
      </c>
      <c r="I5980" t="str">
        <f>_xlfn.XLOOKUP(Comuni[[#This Row],[Regione]],Ripartizione_geografica[Regione],Ripartizione_geografica[Ripartizione geografica])</f>
        <v>Sud</v>
      </c>
      <c r="J5980">
        <f>_xlfn.XLOOKUP(Comuni[[#This Row],[Regione]],Ripartizione_geografica[Regione],Ripartizione_geografica[Codice Regione])</f>
        <v>15</v>
      </c>
      <c r="K5980">
        <f>_xlfn.XLOOKUP(Comuni[[#This Row],[Regione]],Table_0[Regione],Table_0[Totale])</f>
        <v>2524670</v>
      </c>
      <c r="L5980">
        <f>_xlfn.XLOOKUP(Comuni[[#This Row],[Regione]],Table_0[Regione],Table_0[Guariti])</f>
        <v>2482123</v>
      </c>
      <c r="M5980">
        <f>_xlfn.XLOOKUP(Comuni[[#This Row],[Regione]],Table_0[Regione],Table_0[Deceduti])</f>
        <v>12061</v>
      </c>
      <c r="N5980" s="1">
        <f>(Comuni[[#This Row],[Popolazione2011]]/Comuni[[#This Row],[Ammalati TOT]])*100</f>
        <v>0.27583803031683352</v>
      </c>
      <c r="O5980">
        <f>_xlfn.XLOOKUP(Comuni[[#This Row],[Regione]],Table_0[Regione],Table_0[TOT AREA])</f>
        <v>5834728</v>
      </c>
      <c r="P5980" s="1">
        <f>(Comuni[[#This Row],[Popolazione2011]]/Comuni[[#This Row],[Ammalati AREA]])*100</f>
        <v>0.11935432122971285</v>
      </c>
    </row>
    <row r="5981" spans="1:16" x14ac:dyDescent="0.3">
      <c r="A5981" t="s">
        <v>6061</v>
      </c>
      <c r="B5981" t="s">
        <v>8034</v>
      </c>
      <c r="C5981" t="s">
        <v>5987</v>
      </c>
      <c r="D5981">
        <v>1543</v>
      </c>
      <c r="E5981" s="1">
        <f>(Comuni[[#This Row],[Popolazione2011]]/SUM(D:D))*100</f>
        <v>2.5966396756378013E-3</v>
      </c>
      <c r="F5981">
        <f t="shared" si="93"/>
        <v>5766810</v>
      </c>
      <c r="G5981" s="1">
        <f>(Comuni[[#This Row],[Popolazione2011]]/Comuni[[#This Row],[TOT POP REGIONE ]])*100</f>
        <v>2.6756560386071326E-2</v>
      </c>
      <c r="H5981" t="str">
        <f>IF(Comuni[[#This Row],[Popolazione2011]]&gt;300000,"MAGGIORE","")</f>
        <v/>
      </c>
      <c r="I5981" t="str">
        <f>_xlfn.XLOOKUP(Comuni[[#This Row],[Regione]],Ripartizione_geografica[Regione],Ripartizione_geografica[Ripartizione geografica])</f>
        <v>Sud</v>
      </c>
      <c r="J5981">
        <f>_xlfn.XLOOKUP(Comuni[[#This Row],[Regione]],Ripartizione_geografica[Regione],Ripartizione_geografica[Codice Regione])</f>
        <v>15</v>
      </c>
      <c r="K5981">
        <f>_xlfn.XLOOKUP(Comuni[[#This Row],[Regione]],Table_0[Regione],Table_0[Totale])</f>
        <v>2524670</v>
      </c>
      <c r="L5981">
        <f>_xlfn.XLOOKUP(Comuni[[#This Row],[Regione]],Table_0[Regione],Table_0[Guariti])</f>
        <v>2482123</v>
      </c>
      <c r="M5981">
        <f>_xlfn.XLOOKUP(Comuni[[#This Row],[Regione]],Table_0[Regione],Table_0[Deceduti])</f>
        <v>12061</v>
      </c>
      <c r="N5981" s="1">
        <f>(Comuni[[#This Row],[Popolazione2011]]/Comuni[[#This Row],[Ammalati TOT]])*100</f>
        <v>6.111689844613355E-2</v>
      </c>
      <c r="O5981">
        <f>_xlfn.XLOOKUP(Comuni[[#This Row],[Regione]],Table_0[Regione],Table_0[TOT AREA])</f>
        <v>5834728</v>
      </c>
      <c r="P5981" s="1">
        <f>(Comuni[[#This Row],[Popolazione2011]]/Comuni[[#This Row],[Ammalati AREA]])*100</f>
        <v>2.644510592438928E-2</v>
      </c>
    </row>
    <row r="5982" spans="1:16" x14ac:dyDescent="0.3">
      <c r="A5982" t="s">
        <v>6062</v>
      </c>
      <c r="B5982" t="s">
        <v>8034</v>
      </c>
      <c r="C5982" t="s">
        <v>5987</v>
      </c>
      <c r="D5982">
        <v>3439</v>
      </c>
      <c r="E5982" s="1">
        <f>(Comuni[[#This Row],[Popolazione2011]]/SUM(D:D))*100</f>
        <v>5.7873258875686326E-3</v>
      </c>
      <c r="F5982">
        <f t="shared" si="93"/>
        <v>5766810</v>
      </c>
      <c r="G5982" s="1">
        <f>(Comuni[[#This Row],[Popolazione2011]]/Comuni[[#This Row],[TOT POP REGIONE ]])*100</f>
        <v>5.9634355909072775E-2</v>
      </c>
      <c r="H5982" t="str">
        <f>IF(Comuni[[#This Row],[Popolazione2011]]&gt;300000,"MAGGIORE","")</f>
        <v/>
      </c>
      <c r="I5982" t="str">
        <f>_xlfn.XLOOKUP(Comuni[[#This Row],[Regione]],Ripartizione_geografica[Regione],Ripartizione_geografica[Ripartizione geografica])</f>
        <v>Sud</v>
      </c>
      <c r="J5982">
        <f>_xlfn.XLOOKUP(Comuni[[#This Row],[Regione]],Ripartizione_geografica[Regione],Ripartizione_geografica[Codice Regione])</f>
        <v>15</v>
      </c>
      <c r="K5982">
        <f>_xlfn.XLOOKUP(Comuni[[#This Row],[Regione]],Table_0[Regione],Table_0[Totale])</f>
        <v>2524670</v>
      </c>
      <c r="L5982">
        <f>_xlfn.XLOOKUP(Comuni[[#This Row],[Regione]],Table_0[Regione],Table_0[Guariti])</f>
        <v>2482123</v>
      </c>
      <c r="M5982">
        <f>_xlfn.XLOOKUP(Comuni[[#This Row],[Regione]],Table_0[Regione],Table_0[Deceduti])</f>
        <v>12061</v>
      </c>
      <c r="N5982" s="1">
        <f>(Comuni[[#This Row],[Popolazione2011]]/Comuni[[#This Row],[Ammalati TOT]])*100</f>
        <v>0.13621582226588028</v>
      </c>
      <c r="O5982">
        <f>_xlfn.XLOOKUP(Comuni[[#This Row],[Regione]],Table_0[Regione],Table_0[TOT AREA])</f>
        <v>5834728</v>
      </c>
      <c r="P5982" s="1">
        <f>(Comuni[[#This Row],[Popolazione2011]]/Comuni[[#This Row],[Ammalati AREA]])*100</f>
        <v>5.8940193955913628E-2</v>
      </c>
    </row>
    <row r="5983" spans="1:16" x14ac:dyDescent="0.3">
      <c r="A5983" t="s">
        <v>6063</v>
      </c>
      <c r="B5983" t="s">
        <v>8034</v>
      </c>
      <c r="C5983" t="s">
        <v>5987</v>
      </c>
      <c r="D5983">
        <v>2930</v>
      </c>
      <c r="E5983" s="1">
        <f>(Comuni[[#This Row],[Popolazione2011]]/SUM(D:D))*100</f>
        <v>4.9307545363699015E-3</v>
      </c>
      <c r="F5983">
        <f t="shared" si="93"/>
        <v>5766810</v>
      </c>
      <c r="G5983" s="1">
        <f>(Comuni[[#This Row],[Popolazione2011]]/Comuni[[#This Row],[TOT POP REGIONE ]])*100</f>
        <v>5.0807985697465329E-2</v>
      </c>
      <c r="H5983" t="str">
        <f>IF(Comuni[[#This Row],[Popolazione2011]]&gt;300000,"MAGGIORE","")</f>
        <v/>
      </c>
      <c r="I5983" t="str">
        <f>_xlfn.XLOOKUP(Comuni[[#This Row],[Regione]],Ripartizione_geografica[Regione],Ripartizione_geografica[Ripartizione geografica])</f>
        <v>Sud</v>
      </c>
      <c r="J5983">
        <f>_xlfn.XLOOKUP(Comuni[[#This Row],[Regione]],Ripartizione_geografica[Regione],Ripartizione_geografica[Codice Regione])</f>
        <v>15</v>
      </c>
      <c r="K5983">
        <f>_xlfn.XLOOKUP(Comuni[[#This Row],[Regione]],Table_0[Regione],Table_0[Totale])</f>
        <v>2524670</v>
      </c>
      <c r="L5983">
        <f>_xlfn.XLOOKUP(Comuni[[#This Row],[Regione]],Table_0[Regione],Table_0[Guariti])</f>
        <v>2482123</v>
      </c>
      <c r="M5983">
        <f>_xlfn.XLOOKUP(Comuni[[#This Row],[Regione]],Table_0[Regione],Table_0[Deceduti])</f>
        <v>12061</v>
      </c>
      <c r="N5983" s="1">
        <f>(Comuni[[#This Row],[Popolazione2011]]/Comuni[[#This Row],[Ammalati TOT]])*100</f>
        <v>0.116054771514693</v>
      </c>
      <c r="O5983">
        <f>_xlfn.XLOOKUP(Comuni[[#This Row],[Regione]],Table_0[Regione],Table_0[TOT AREA])</f>
        <v>5834728</v>
      </c>
      <c r="P5983" s="1">
        <f>(Comuni[[#This Row],[Popolazione2011]]/Comuni[[#This Row],[Ammalati AREA]])*100</f>
        <v>5.0216565365172126E-2</v>
      </c>
    </row>
    <row r="5984" spans="1:16" x14ac:dyDescent="0.3">
      <c r="A5984" t="s">
        <v>6064</v>
      </c>
      <c r="B5984" t="s">
        <v>8034</v>
      </c>
      <c r="C5984" t="s">
        <v>5987</v>
      </c>
      <c r="D5984">
        <v>641</v>
      </c>
      <c r="E5984" s="1">
        <f>(Comuni[[#This Row],[Popolazione2011]]/SUM(D:D))*100</f>
        <v>1.0787077330420161E-3</v>
      </c>
      <c r="F5984">
        <f t="shared" si="93"/>
        <v>5766810</v>
      </c>
      <c r="G5984" s="1">
        <f>(Comuni[[#This Row],[Popolazione2011]]/Comuni[[#This Row],[TOT POP REGIONE ]])*100</f>
        <v>1.1115330659411355E-2</v>
      </c>
      <c r="H5984" t="str">
        <f>IF(Comuni[[#This Row],[Popolazione2011]]&gt;300000,"MAGGIORE","")</f>
        <v/>
      </c>
      <c r="I5984" t="str">
        <f>_xlfn.XLOOKUP(Comuni[[#This Row],[Regione]],Ripartizione_geografica[Regione],Ripartizione_geografica[Ripartizione geografica])</f>
        <v>Sud</v>
      </c>
      <c r="J5984">
        <f>_xlfn.XLOOKUP(Comuni[[#This Row],[Regione]],Ripartizione_geografica[Regione],Ripartizione_geografica[Codice Regione])</f>
        <v>15</v>
      </c>
      <c r="K5984">
        <f>_xlfn.XLOOKUP(Comuni[[#This Row],[Regione]],Table_0[Regione],Table_0[Totale])</f>
        <v>2524670</v>
      </c>
      <c r="L5984">
        <f>_xlfn.XLOOKUP(Comuni[[#This Row],[Regione]],Table_0[Regione],Table_0[Guariti])</f>
        <v>2482123</v>
      </c>
      <c r="M5984">
        <f>_xlfn.XLOOKUP(Comuni[[#This Row],[Regione]],Table_0[Regione],Table_0[Deceduti])</f>
        <v>12061</v>
      </c>
      <c r="N5984" s="1">
        <f>(Comuni[[#This Row],[Popolazione2011]]/Comuni[[#This Row],[Ammalati TOT]])*100</f>
        <v>2.5389456839903828E-2</v>
      </c>
      <c r="O5984">
        <f>_xlfn.XLOOKUP(Comuni[[#This Row],[Regione]],Table_0[Regione],Table_0[TOT AREA])</f>
        <v>5834728</v>
      </c>
      <c r="P5984" s="1">
        <f>(Comuni[[#This Row],[Popolazione2011]]/Comuni[[#This Row],[Ammalati AREA]])*100</f>
        <v>1.0985944846100795E-2</v>
      </c>
    </row>
    <row r="5985" spans="1:16" x14ac:dyDescent="0.3">
      <c r="A5985" t="s">
        <v>6065</v>
      </c>
      <c r="B5985" t="s">
        <v>8034</v>
      </c>
      <c r="C5985" t="s">
        <v>6066</v>
      </c>
      <c r="D5985">
        <v>56465</v>
      </c>
      <c r="E5985" s="1">
        <f>(Comuni[[#This Row],[Popolazione2011]]/SUM(D:D))*100</f>
        <v>9.5022203036220651E-2</v>
      </c>
      <c r="F5985">
        <f t="shared" si="93"/>
        <v>5766810</v>
      </c>
      <c r="G5985" s="1">
        <f>(Comuni[[#This Row],[Popolazione2011]]/Comuni[[#This Row],[TOT POP REGIONE ]])*100</f>
        <v>0.97913751276702365</v>
      </c>
      <c r="H5985" t="str">
        <f>IF(Comuni[[#This Row],[Popolazione2011]]&gt;300000,"MAGGIORE","")</f>
        <v/>
      </c>
      <c r="I5985" t="str">
        <f>_xlfn.XLOOKUP(Comuni[[#This Row],[Regione]],Ripartizione_geografica[Regione],Ripartizione_geografica[Ripartizione geografica])</f>
        <v>Sud</v>
      </c>
      <c r="J5985">
        <f>_xlfn.XLOOKUP(Comuni[[#This Row],[Regione]],Ripartizione_geografica[Regione],Ripartizione_geografica[Codice Regione])</f>
        <v>15</v>
      </c>
      <c r="K5985">
        <f>_xlfn.XLOOKUP(Comuni[[#This Row],[Regione]],Table_0[Regione],Table_0[Totale])</f>
        <v>2524670</v>
      </c>
      <c r="L5985">
        <f>_xlfn.XLOOKUP(Comuni[[#This Row],[Regione]],Table_0[Regione],Table_0[Guariti])</f>
        <v>2482123</v>
      </c>
      <c r="M5985">
        <f>_xlfn.XLOOKUP(Comuni[[#This Row],[Regione]],Table_0[Regione],Table_0[Deceduti])</f>
        <v>12061</v>
      </c>
      <c r="N5985" s="1">
        <f>(Comuni[[#This Row],[Popolazione2011]]/Comuni[[#This Row],[Ammalati TOT]])*100</f>
        <v>2.2365299227225734</v>
      </c>
      <c r="O5985">
        <f>_xlfn.XLOOKUP(Comuni[[#This Row],[Regione]],Table_0[Regione],Table_0[TOT AREA])</f>
        <v>5834728</v>
      </c>
      <c r="P5985" s="1">
        <f>(Comuni[[#This Row],[Popolazione2011]]/Comuni[[#This Row],[Ammalati AREA]])*100</f>
        <v>0.96774005574895694</v>
      </c>
    </row>
    <row r="5986" spans="1:16" x14ac:dyDescent="0.3">
      <c r="A5986" t="s">
        <v>6067</v>
      </c>
      <c r="B5986" t="s">
        <v>8034</v>
      </c>
      <c r="C5986" t="s">
        <v>6066</v>
      </c>
      <c r="D5986">
        <v>63820</v>
      </c>
      <c r="E5986" s="1">
        <f>(Comuni[[#This Row],[Popolazione2011]]/SUM(D:D))*100</f>
        <v>0.10739957491847343</v>
      </c>
      <c r="F5986">
        <f t="shared" si="93"/>
        <v>5766810</v>
      </c>
      <c r="G5986" s="1">
        <f>(Comuni[[#This Row],[Popolazione2011]]/Comuni[[#This Row],[TOT POP REGIONE ]])*100</f>
        <v>1.1066776952942787</v>
      </c>
      <c r="H5986" t="str">
        <f>IF(Comuni[[#This Row],[Popolazione2011]]&gt;300000,"MAGGIORE","")</f>
        <v/>
      </c>
      <c r="I5986" t="str">
        <f>_xlfn.XLOOKUP(Comuni[[#This Row],[Regione]],Ripartizione_geografica[Regione],Ripartizione_geografica[Ripartizione geografica])</f>
        <v>Sud</v>
      </c>
      <c r="J5986">
        <f>_xlfn.XLOOKUP(Comuni[[#This Row],[Regione]],Ripartizione_geografica[Regione],Ripartizione_geografica[Codice Regione])</f>
        <v>15</v>
      </c>
      <c r="K5986">
        <f>_xlfn.XLOOKUP(Comuni[[#This Row],[Regione]],Table_0[Regione],Table_0[Totale])</f>
        <v>2524670</v>
      </c>
      <c r="L5986">
        <f>_xlfn.XLOOKUP(Comuni[[#This Row],[Regione]],Table_0[Regione],Table_0[Guariti])</f>
        <v>2482123</v>
      </c>
      <c r="M5986">
        <f>_xlfn.XLOOKUP(Comuni[[#This Row],[Regione]],Table_0[Regione],Table_0[Deceduti])</f>
        <v>12061</v>
      </c>
      <c r="N5986" s="1">
        <f>(Comuni[[#This Row],[Popolazione2011]]/Comuni[[#This Row],[Ammalati TOT]])*100</f>
        <v>2.5278551256203778</v>
      </c>
      <c r="O5986">
        <f>_xlfn.XLOOKUP(Comuni[[#This Row],[Regione]],Table_0[Regione],Table_0[TOT AREA])</f>
        <v>5834728</v>
      </c>
      <c r="P5986" s="1">
        <f>(Comuni[[#This Row],[Popolazione2011]]/Comuni[[#This Row],[Ammalati AREA]])*100</f>
        <v>1.0937956319471962</v>
      </c>
    </row>
    <row r="5987" spans="1:16" x14ac:dyDescent="0.3">
      <c r="A5987" t="s">
        <v>6068</v>
      </c>
      <c r="B5987" t="s">
        <v>8034</v>
      </c>
      <c r="C5987" t="s">
        <v>6066</v>
      </c>
      <c r="D5987">
        <v>7373</v>
      </c>
      <c r="E5987" s="1">
        <f>(Comuni[[#This Row],[Popolazione2011]]/SUM(D:D))*100</f>
        <v>1.2407663207049585E-2</v>
      </c>
      <c r="F5987">
        <f t="shared" si="93"/>
        <v>5766810</v>
      </c>
      <c r="G5987" s="1">
        <f>(Comuni[[#This Row],[Popolazione2011]]/Comuni[[#This Row],[TOT POP REGIONE ]])*100</f>
        <v>0.12785231349741016</v>
      </c>
      <c r="H5987" t="str">
        <f>IF(Comuni[[#This Row],[Popolazione2011]]&gt;300000,"MAGGIORE","")</f>
        <v/>
      </c>
      <c r="I5987" t="str">
        <f>_xlfn.XLOOKUP(Comuni[[#This Row],[Regione]],Ripartizione_geografica[Regione],Ripartizione_geografica[Ripartizione geografica])</f>
        <v>Sud</v>
      </c>
      <c r="J5987">
        <f>_xlfn.XLOOKUP(Comuni[[#This Row],[Regione]],Ripartizione_geografica[Regione],Ripartizione_geografica[Codice Regione])</f>
        <v>15</v>
      </c>
      <c r="K5987">
        <f>_xlfn.XLOOKUP(Comuni[[#This Row],[Regione]],Table_0[Regione],Table_0[Totale])</f>
        <v>2524670</v>
      </c>
      <c r="L5987">
        <f>_xlfn.XLOOKUP(Comuni[[#This Row],[Regione]],Table_0[Regione],Table_0[Guariti])</f>
        <v>2482123</v>
      </c>
      <c r="M5987">
        <f>_xlfn.XLOOKUP(Comuni[[#This Row],[Regione]],Table_0[Regione],Table_0[Deceduti])</f>
        <v>12061</v>
      </c>
      <c r="N5987" s="1">
        <f>(Comuni[[#This Row],[Popolazione2011]]/Comuni[[#This Row],[Ammalati TOT]])*100</f>
        <v>0.2920381673644476</v>
      </c>
      <c r="O5987">
        <f>_xlfn.XLOOKUP(Comuni[[#This Row],[Regione]],Table_0[Regione],Table_0[TOT AREA])</f>
        <v>5834728</v>
      </c>
      <c r="P5987" s="1">
        <f>(Comuni[[#This Row],[Popolazione2011]]/Comuni[[#This Row],[Ammalati AREA]])*100</f>
        <v>0.12636407386942458</v>
      </c>
    </row>
    <row r="5988" spans="1:16" x14ac:dyDescent="0.3">
      <c r="A5988" t="s">
        <v>6069</v>
      </c>
      <c r="B5988" t="s">
        <v>8034</v>
      </c>
      <c r="C5988" t="s">
        <v>6066</v>
      </c>
      <c r="D5988">
        <v>6546</v>
      </c>
      <c r="E5988" s="1">
        <f>(Comuni[[#This Row],[Popolazione2011]]/SUM(D:D))*100</f>
        <v>1.1015945117773849E-2</v>
      </c>
      <c r="F5988">
        <f t="shared" si="93"/>
        <v>5766810</v>
      </c>
      <c r="G5988" s="1">
        <f>(Comuni[[#This Row],[Popolazione2011]]/Comuni[[#This Row],[TOT POP REGIONE ]])*100</f>
        <v>0.11351162947972969</v>
      </c>
      <c r="H5988" t="str">
        <f>IF(Comuni[[#This Row],[Popolazione2011]]&gt;300000,"MAGGIORE","")</f>
        <v/>
      </c>
      <c r="I5988" t="str">
        <f>_xlfn.XLOOKUP(Comuni[[#This Row],[Regione]],Ripartizione_geografica[Regione],Ripartizione_geografica[Ripartizione geografica])</f>
        <v>Sud</v>
      </c>
      <c r="J5988">
        <f>_xlfn.XLOOKUP(Comuni[[#This Row],[Regione]],Ripartizione_geografica[Regione],Ripartizione_geografica[Codice Regione])</f>
        <v>15</v>
      </c>
      <c r="K5988">
        <f>_xlfn.XLOOKUP(Comuni[[#This Row],[Regione]],Table_0[Regione],Table_0[Totale])</f>
        <v>2524670</v>
      </c>
      <c r="L5988">
        <f>_xlfn.XLOOKUP(Comuni[[#This Row],[Regione]],Table_0[Regione],Table_0[Guariti])</f>
        <v>2482123</v>
      </c>
      <c r="M5988">
        <f>_xlfn.XLOOKUP(Comuni[[#This Row],[Regione]],Table_0[Regione],Table_0[Deceduti])</f>
        <v>12061</v>
      </c>
      <c r="N5988" s="1">
        <f>(Comuni[[#This Row],[Popolazione2011]]/Comuni[[#This Row],[Ammalati TOT]])*100</f>
        <v>0.25928141103589775</v>
      </c>
      <c r="O5988">
        <f>_xlfn.XLOOKUP(Comuni[[#This Row],[Regione]],Table_0[Regione],Table_0[TOT AREA])</f>
        <v>5834728</v>
      </c>
      <c r="P5988" s="1">
        <f>(Comuni[[#This Row],[Popolazione2011]]/Comuni[[#This Row],[Ammalati AREA]])*100</f>
        <v>0.11219031975440842</v>
      </c>
    </row>
    <row r="5989" spans="1:16" x14ac:dyDescent="0.3">
      <c r="A5989" t="s">
        <v>6070</v>
      </c>
      <c r="B5989" t="s">
        <v>8034</v>
      </c>
      <c r="C5989" t="s">
        <v>6066</v>
      </c>
      <c r="D5989">
        <v>34933</v>
      </c>
      <c r="E5989" s="1">
        <f>(Comuni[[#This Row],[Popolazione2011]]/SUM(D:D))*100</f>
        <v>5.8787047173723475E-2</v>
      </c>
      <c r="F5989">
        <f t="shared" si="93"/>
        <v>5766810</v>
      </c>
      <c r="G5989" s="1">
        <f>(Comuni[[#This Row],[Popolazione2011]]/Comuni[[#This Row],[TOT POP REGIONE ]])*100</f>
        <v>0.60575951002373929</v>
      </c>
      <c r="H5989" t="str">
        <f>IF(Comuni[[#This Row],[Popolazione2011]]&gt;300000,"MAGGIORE","")</f>
        <v/>
      </c>
      <c r="I5989" t="str">
        <f>_xlfn.XLOOKUP(Comuni[[#This Row],[Regione]],Ripartizione_geografica[Regione],Ripartizione_geografica[Ripartizione geografica])</f>
        <v>Sud</v>
      </c>
      <c r="J5989">
        <f>_xlfn.XLOOKUP(Comuni[[#This Row],[Regione]],Ripartizione_geografica[Regione],Ripartizione_geografica[Codice Regione])</f>
        <v>15</v>
      </c>
      <c r="K5989">
        <f>_xlfn.XLOOKUP(Comuni[[#This Row],[Regione]],Table_0[Regione],Table_0[Totale])</f>
        <v>2524670</v>
      </c>
      <c r="L5989">
        <f>_xlfn.XLOOKUP(Comuni[[#This Row],[Regione]],Table_0[Regione],Table_0[Guariti])</f>
        <v>2482123</v>
      </c>
      <c r="M5989">
        <f>_xlfn.XLOOKUP(Comuni[[#This Row],[Regione]],Table_0[Regione],Table_0[Deceduti])</f>
        <v>12061</v>
      </c>
      <c r="N5989" s="1">
        <f>(Comuni[[#This Row],[Popolazione2011]]/Comuni[[#This Row],[Ammalati TOT]])*100</f>
        <v>1.3836659840692049</v>
      </c>
      <c r="O5989">
        <f>_xlfn.XLOOKUP(Comuni[[#This Row],[Regione]],Table_0[Regione],Table_0[TOT AREA])</f>
        <v>5834728</v>
      </c>
      <c r="P5989" s="1">
        <f>(Comuni[[#This Row],[Popolazione2011]]/Comuni[[#This Row],[Ammalati AREA]])*100</f>
        <v>0.59870828597322789</v>
      </c>
    </row>
    <row r="5990" spans="1:16" x14ac:dyDescent="0.3">
      <c r="A5990" t="s">
        <v>6071</v>
      </c>
      <c r="B5990" t="s">
        <v>8034</v>
      </c>
      <c r="C5990" t="s">
        <v>6066</v>
      </c>
      <c r="D5990">
        <v>26648</v>
      </c>
      <c r="E5990" s="1">
        <f>(Comuni[[#This Row],[Popolazione2011]]/SUM(D:D))*100</f>
        <v>4.4844623510302092E-2</v>
      </c>
      <c r="F5990">
        <f t="shared" si="93"/>
        <v>5766810</v>
      </c>
      <c r="G5990" s="1">
        <f>(Comuni[[#This Row],[Popolazione2011]]/Comuni[[#This Row],[TOT POP REGIONE ]])*100</f>
        <v>0.46209256070513854</v>
      </c>
      <c r="H5990" t="str">
        <f>IF(Comuni[[#This Row],[Popolazione2011]]&gt;300000,"MAGGIORE","")</f>
        <v/>
      </c>
      <c r="I5990" t="str">
        <f>_xlfn.XLOOKUP(Comuni[[#This Row],[Regione]],Ripartizione_geografica[Regione],Ripartizione_geografica[Ripartizione geografica])</f>
        <v>Sud</v>
      </c>
      <c r="J5990">
        <f>_xlfn.XLOOKUP(Comuni[[#This Row],[Regione]],Ripartizione_geografica[Regione],Ripartizione_geografica[Codice Regione])</f>
        <v>15</v>
      </c>
      <c r="K5990">
        <f>_xlfn.XLOOKUP(Comuni[[#This Row],[Regione]],Table_0[Regione],Table_0[Totale])</f>
        <v>2524670</v>
      </c>
      <c r="L5990">
        <f>_xlfn.XLOOKUP(Comuni[[#This Row],[Regione]],Table_0[Regione],Table_0[Guariti])</f>
        <v>2482123</v>
      </c>
      <c r="M5990">
        <f>_xlfn.XLOOKUP(Comuni[[#This Row],[Regione]],Table_0[Regione],Table_0[Deceduti])</f>
        <v>12061</v>
      </c>
      <c r="N5990" s="1">
        <f>(Comuni[[#This Row],[Popolazione2011]]/Comuni[[#This Row],[Ammalati TOT]])*100</f>
        <v>1.0555042837281705</v>
      </c>
      <c r="O5990">
        <f>_xlfn.XLOOKUP(Comuni[[#This Row],[Regione]],Table_0[Regione],Table_0[TOT AREA])</f>
        <v>5834728</v>
      </c>
      <c r="P5990" s="1">
        <f>(Comuni[[#This Row],[Popolazione2011]]/Comuni[[#This Row],[Ammalati AREA]])*100</f>
        <v>0.45671366343041181</v>
      </c>
    </row>
    <row r="5991" spans="1:16" x14ac:dyDescent="0.3">
      <c r="A5991" t="s">
        <v>6072</v>
      </c>
      <c r="B5991" t="s">
        <v>8034</v>
      </c>
      <c r="C5991" t="s">
        <v>6066</v>
      </c>
      <c r="D5991">
        <v>9882</v>
      </c>
      <c r="E5991" s="1">
        <f>(Comuni[[#This Row],[Popolazione2011]]/SUM(D:D))*100</f>
        <v>1.6629937313449614E-2</v>
      </c>
      <c r="F5991">
        <f t="shared" si="93"/>
        <v>5766810</v>
      </c>
      <c r="G5991" s="1">
        <f>(Comuni[[#This Row],[Popolazione2011]]/Comuni[[#This Row],[TOT POP REGIONE ]])*100</f>
        <v>0.17135990261513731</v>
      </c>
      <c r="H5991" t="str">
        <f>IF(Comuni[[#This Row],[Popolazione2011]]&gt;300000,"MAGGIORE","")</f>
        <v/>
      </c>
      <c r="I5991" t="str">
        <f>_xlfn.XLOOKUP(Comuni[[#This Row],[Regione]],Ripartizione_geografica[Regione],Ripartizione_geografica[Ripartizione geografica])</f>
        <v>Sud</v>
      </c>
      <c r="J5991">
        <f>_xlfn.XLOOKUP(Comuni[[#This Row],[Regione]],Ripartizione_geografica[Regione],Ripartizione_geografica[Codice Regione])</f>
        <v>15</v>
      </c>
      <c r="K5991">
        <f>_xlfn.XLOOKUP(Comuni[[#This Row],[Regione]],Table_0[Regione],Table_0[Totale])</f>
        <v>2524670</v>
      </c>
      <c r="L5991">
        <f>_xlfn.XLOOKUP(Comuni[[#This Row],[Regione]],Table_0[Regione],Table_0[Guariti])</f>
        <v>2482123</v>
      </c>
      <c r="M5991">
        <f>_xlfn.XLOOKUP(Comuni[[#This Row],[Regione]],Table_0[Regione],Table_0[Deceduti])</f>
        <v>12061</v>
      </c>
      <c r="N5991" s="1">
        <f>(Comuni[[#This Row],[Popolazione2011]]/Comuni[[#This Row],[Ammalati TOT]])*100</f>
        <v>0.39141749218709776</v>
      </c>
      <c r="O5991">
        <f>_xlfn.XLOOKUP(Comuni[[#This Row],[Regione]],Table_0[Regione],Table_0[TOT AREA])</f>
        <v>5834728</v>
      </c>
      <c r="P5991" s="1">
        <f>(Comuni[[#This Row],[Popolazione2011]]/Comuni[[#This Row],[Ammalati AREA]])*100</f>
        <v>0.16936522148076139</v>
      </c>
    </row>
    <row r="5992" spans="1:16" x14ac:dyDescent="0.3">
      <c r="A5992" t="s">
        <v>6073</v>
      </c>
      <c r="B5992" t="s">
        <v>8034</v>
      </c>
      <c r="C5992" t="s">
        <v>6066</v>
      </c>
      <c r="D5992">
        <v>27457</v>
      </c>
      <c r="E5992" s="1">
        <f>(Comuni[[#This Row],[Popolazione2011]]/SUM(D:D))*100</f>
        <v>4.6206050274781023E-2</v>
      </c>
      <c r="F5992">
        <f t="shared" si="93"/>
        <v>5766810</v>
      </c>
      <c r="G5992" s="1">
        <f>(Comuni[[#This Row],[Popolazione2011]]/Comuni[[#This Row],[TOT POP REGIONE ]])*100</f>
        <v>0.47612111375266397</v>
      </c>
      <c r="H5992" t="str">
        <f>IF(Comuni[[#This Row],[Popolazione2011]]&gt;300000,"MAGGIORE","")</f>
        <v/>
      </c>
      <c r="I5992" t="str">
        <f>_xlfn.XLOOKUP(Comuni[[#This Row],[Regione]],Ripartizione_geografica[Regione],Ripartizione_geografica[Ripartizione geografica])</f>
        <v>Sud</v>
      </c>
      <c r="J5992">
        <f>_xlfn.XLOOKUP(Comuni[[#This Row],[Regione]],Ripartizione_geografica[Regione],Ripartizione_geografica[Codice Regione])</f>
        <v>15</v>
      </c>
      <c r="K5992">
        <f>_xlfn.XLOOKUP(Comuni[[#This Row],[Regione]],Table_0[Regione],Table_0[Totale])</f>
        <v>2524670</v>
      </c>
      <c r="L5992">
        <f>_xlfn.XLOOKUP(Comuni[[#This Row],[Regione]],Table_0[Regione],Table_0[Guariti])</f>
        <v>2482123</v>
      </c>
      <c r="M5992">
        <f>_xlfn.XLOOKUP(Comuni[[#This Row],[Regione]],Table_0[Regione],Table_0[Deceduti])</f>
        <v>12061</v>
      </c>
      <c r="N5992" s="1">
        <f>(Comuni[[#This Row],[Popolazione2011]]/Comuni[[#This Row],[Ammalati TOT]])*100</f>
        <v>1.087548075590077</v>
      </c>
      <c r="O5992">
        <f>_xlfn.XLOOKUP(Comuni[[#This Row],[Regione]],Table_0[Regione],Table_0[TOT AREA])</f>
        <v>5834728</v>
      </c>
      <c r="P5992" s="1">
        <f>(Comuni[[#This Row],[Popolazione2011]]/Comuni[[#This Row],[Ammalati AREA]])*100</f>
        <v>0.47057891987424261</v>
      </c>
    </row>
    <row r="5993" spans="1:16" x14ac:dyDescent="0.3">
      <c r="A5993" t="s">
        <v>6074</v>
      </c>
      <c r="B5993" t="s">
        <v>8034</v>
      </c>
      <c r="C5993" t="s">
        <v>6066</v>
      </c>
      <c r="D5993">
        <v>10416</v>
      </c>
      <c r="E5993" s="1">
        <f>(Comuni[[#This Row],[Popolazione2011]]/SUM(D:D))*100</f>
        <v>1.7528579949088362E-2</v>
      </c>
      <c r="F5993">
        <f t="shared" si="93"/>
        <v>5766810</v>
      </c>
      <c r="G5993" s="1">
        <f>(Comuni[[#This Row],[Popolazione2011]]/Comuni[[#This Row],[TOT POP REGIONE ]])*100</f>
        <v>0.18061978806307127</v>
      </c>
      <c r="H5993" t="str">
        <f>IF(Comuni[[#This Row],[Popolazione2011]]&gt;300000,"MAGGIORE","")</f>
        <v/>
      </c>
      <c r="I5993" t="str">
        <f>_xlfn.XLOOKUP(Comuni[[#This Row],[Regione]],Ripartizione_geografica[Regione],Ripartizione_geografica[Ripartizione geografica])</f>
        <v>Sud</v>
      </c>
      <c r="J5993">
        <f>_xlfn.XLOOKUP(Comuni[[#This Row],[Regione]],Ripartizione_geografica[Regione],Ripartizione_geografica[Codice Regione])</f>
        <v>15</v>
      </c>
      <c r="K5993">
        <f>_xlfn.XLOOKUP(Comuni[[#This Row],[Regione]],Table_0[Regione],Table_0[Totale])</f>
        <v>2524670</v>
      </c>
      <c r="L5993">
        <f>_xlfn.XLOOKUP(Comuni[[#This Row],[Regione]],Table_0[Regione],Table_0[Guariti])</f>
        <v>2482123</v>
      </c>
      <c r="M5993">
        <f>_xlfn.XLOOKUP(Comuni[[#This Row],[Regione]],Table_0[Regione],Table_0[Deceduti])</f>
        <v>12061</v>
      </c>
      <c r="N5993" s="1">
        <f>(Comuni[[#This Row],[Popolazione2011]]/Comuni[[#This Row],[Ammalati TOT]])*100</f>
        <v>0.4125687713641783</v>
      </c>
      <c r="O5993">
        <f>_xlfn.XLOOKUP(Comuni[[#This Row],[Regione]],Table_0[Regione],Table_0[TOT AREA])</f>
        <v>5834728</v>
      </c>
      <c r="P5993" s="1">
        <f>(Comuni[[#This Row],[Popolazione2011]]/Comuni[[#This Row],[Ammalati AREA]])*100</f>
        <v>0.17851731905926035</v>
      </c>
    </row>
    <row r="5994" spans="1:16" x14ac:dyDescent="0.3">
      <c r="A5994" t="s">
        <v>6075</v>
      </c>
      <c r="B5994" t="s">
        <v>8034</v>
      </c>
      <c r="C5994" t="s">
        <v>6066</v>
      </c>
      <c r="D5994">
        <v>16010</v>
      </c>
      <c r="E5994" s="1">
        <f>(Comuni[[#This Row],[Popolazione2011]]/SUM(D:D))*100</f>
        <v>2.6942450555386389E-2</v>
      </c>
      <c r="F5994">
        <f t="shared" si="93"/>
        <v>5766810</v>
      </c>
      <c r="G5994" s="1">
        <f>(Comuni[[#This Row],[Popolazione2011]]/Comuni[[#This Row],[TOT POP REGIONE ]])*100</f>
        <v>0.27762315734348797</v>
      </c>
      <c r="H5994" t="str">
        <f>IF(Comuni[[#This Row],[Popolazione2011]]&gt;300000,"MAGGIORE","")</f>
        <v/>
      </c>
      <c r="I5994" t="str">
        <f>_xlfn.XLOOKUP(Comuni[[#This Row],[Regione]],Ripartizione_geografica[Regione],Ripartizione_geografica[Ripartizione geografica])</f>
        <v>Sud</v>
      </c>
      <c r="J5994">
        <f>_xlfn.XLOOKUP(Comuni[[#This Row],[Regione]],Ripartizione_geografica[Regione],Ripartizione_geografica[Codice Regione])</f>
        <v>15</v>
      </c>
      <c r="K5994">
        <f>_xlfn.XLOOKUP(Comuni[[#This Row],[Regione]],Table_0[Regione],Table_0[Totale])</f>
        <v>2524670</v>
      </c>
      <c r="L5994">
        <f>_xlfn.XLOOKUP(Comuni[[#This Row],[Regione]],Table_0[Regione],Table_0[Guariti])</f>
        <v>2482123</v>
      </c>
      <c r="M5994">
        <f>_xlfn.XLOOKUP(Comuni[[#This Row],[Regione]],Table_0[Regione],Table_0[Deceduti])</f>
        <v>12061</v>
      </c>
      <c r="N5994" s="1">
        <f>(Comuni[[#This Row],[Popolazione2011]]/Comuni[[#This Row],[Ammalati TOT]])*100</f>
        <v>0.63414228394205974</v>
      </c>
      <c r="O5994">
        <f>_xlfn.XLOOKUP(Comuni[[#This Row],[Regione]],Table_0[Regione],Table_0[TOT AREA])</f>
        <v>5834728</v>
      </c>
      <c r="P5994" s="1">
        <f>(Comuni[[#This Row],[Popolazione2011]]/Comuni[[#This Row],[Ammalati AREA]])*100</f>
        <v>0.27439153975986541</v>
      </c>
    </row>
    <row r="5995" spans="1:16" x14ac:dyDescent="0.3">
      <c r="A5995" t="s">
        <v>6076</v>
      </c>
      <c r="B5995" t="s">
        <v>8034</v>
      </c>
      <c r="C5995" t="s">
        <v>6066</v>
      </c>
      <c r="D5995">
        <v>37654</v>
      </c>
      <c r="E5995" s="1">
        <f>(Comuni[[#This Row],[Popolazione2011]]/SUM(D:D))*100</f>
        <v>6.3366085772174841E-2</v>
      </c>
      <c r="F5995">
        <f t="shared" si="93"/>
        <v>5766810</v>
      </c>
      <c r="G5995" s="1">
        <f>(Comuni[[#This Row],[Popolazione2011]]/Comuni[[#This Row],[TOT POP REGIONE ]])*100</f>
        <v>0.65294330834551506</v>
      </c>
      <c r="H5995" t="str">
        <f>IF(Comuni[[#This Row],[Popolazione2011]]&gt;300000,"MAGGIORE","")</f>
        <v/>
      </c>
      <c r="I5995" t="str">
        <f>_xlfn.XLOOKUP(Comuni[[#This Row],[Regione]],Ripartizione_geografica[Regione],Ripartizione_geografica[Ripartizione geografica])</f>
        <v>Sud</v>
      </c>
      <c r="J5995">
        <f>_xlfn.XLOOKUP(Comuni[[#This Row],[Regione]],Ripartizione_geografica[Regione],Ripartizione_geografica[Codice Regione])</f>
        <v>15</v>
      </c>
      <c r="K5995">
        <f>_xlfn.XLOOKUP(Comuni[[#This Row],[Regione]],Table_0[Regione],Table_0[Totale])</f>
        <v>2524670</v>
      </c>
      <c r="L5995">
        <f>_xlfn.XLOOKUP(Comuni[[#This Row],[Regione]],Table_0[Regione],Table_0[Guariti])</f>
        <v>2482123</v>
      </c>
      <c r="M5995">
        <f>_xlfn.XLOOKUP(Comuni[[#This Row],[Regione]],Table_0[Regione],Table_0[Deceduti])</f>
        <v>12061</v>
      </c>
      <c r="N5995" s="1">
        <f>(Comuni[[#This Row],[Popolazione2011]]/Comuni[[#This Row],[Ammalati TOT]])*100</f>
        <v>1.4914424459434301</v>
      </c>
      <c r="O5995">
        <f>_xlfn.XLOOKUP(Comuni[[#This Row],[Regione]],Table_0[Regione],Table_0[TOT AREA])</f>
        <v>5834728</v>
      </c>
      <c r="P5995" s="1">
        <f>(Comuni[[#This Row],[Popolazione2011]]/Comuni[[#This Row],[Ammalati AREA]])*100</f>
        <v>0.64534285060074781</v>
      </c>
    </row>
    <row r="5996" spans="1:16" x14ac:dyDescent="0.3">
      <c r="A5996" t="s">
        <v>6077</v>
      </c>
      <c r="B5996" t="s">
        <v>8034</v>
      </c>
      <c r="C5996" t="s">
        <v>6066</v>
      </c>
      <c r="D5996">
        <v>12537</v>
      </c>
      <c r="E5996" s="1">
        <f>(Comuni[[#This Row],[Popolazione2011]]/SUM(D:D))*100</f>
        <v>2.1097907720979338E-2</v>
      </c>
      <c r="F5996">
        <f t="shared" si="93"/>
        <v>5766810</v>
      </c>
      <c r="G5996" s="1">
        <f>(Comuni[[#This Row],[Popolazione2011]]/Comuni[[#This Row],[TOT POP REGIONE ]])*100</f>
        <v>0.21739922071301118</v>
      </c>
      <c r="H5996" t="str">
        <f>IF(Comuni[[#This Row],[Popolazione2011]]&gt;300000,"MAGGIORE","")</f>
        <v/>
      </c>
      <c r="I5996" t="str">
        <f>_xlfn.XLOOKUP(Comuni[[#This Row],[Regione]],Ripartizione_geografica[Regione],Ripartizione_geografica[Ripartizione geografica])</f>
        <v>Sud</v>
      </c>
      <c r="J5996">
        <f>_xlfn.XLOOKUP(Comuni[[#This Row],[Regione]],Ripartizione_geografica[Regione],Ripartizione_geografica[Codice Regione])</f>
        <v>15</v>
      </c>
      <c r="K5996">
        <f>_xlfn.XLOOKUP(Comuni[[#This Row],[Regione]],Table_0[Regione],Table_0[Totale])</f>
        <v>2524670</v>
      </c>
      <c r="L5996">
        <f>_xlfn.XLOOKUP(Comuni[[#This Row],[Regione]],Table_0[Regione],Table_0[Guariti])</f>
        <v>2482123</v>
      </c>
      <c r="M5996">
        <f>_xlfn.XLOOKUP(Comuni[[#This Row],[Regione]],Table_0[Regione],Table_0[Deceduti])</f>
        <v>12061</v>
      </c>
      <c r="N5996" s="1">
        <f>(Comuni[[#This Row],[Popolazione2011]]/Comuni[[#This Row],[Ammalati TOT]])*100</f>
        <v>0.49657975101696461</v>
      </c>
      <c r="O5996">
        <f>_xlfn.XLOOKUP(Comuni[[#This Row],[Regione]],Table_0[Regione],Table_0[TOT AREA])</f>
        <v>5834728</v>
      </c>
      <c r="P5996" s="1">
        <f>(Comuni[[#This Row],[Popolazione2011]]/Comuni[[#This Row],[Ammalati AREA]])*100</f>
        <v>0.21486862798060169</v>
      </c>
    </row>
    <row r="5997" spans="1:16" x14ac:dyDescent="0.3">
      <c r="A5997" t="s">
        <v>6078</v>
      </c>
      <c r="B5997" t="s">
        <v>8034</v>
      </c>
      <c r="C5997" t="s">
        <v>6066</v>
      </c>
      <c r="D5997">
        <v>5365</v>
      </c>
      <c r="E5997" s="1">
        <f>(Comuni[[#This Row],[Popolazione2011]]/SUM(D:D))*100</f>
        <v>9.028497640827483E-3</v>
      </c>
      <c r="F5997">
        <f t="shared" si="93"/>
        <v>5766810</v>
      </c>
      <c r="G5997" s="1">
        <f>(Comuni[[#This Row],[Popolazione2011]]/Comuni[[#This Row],[TOT POP REGIONE ]])*100</f>
        <v>9.303236971566603E-2</v>
      </c>
      <c r="H5997" t="str">
        <f>IF(Comuni[[#This Row],[Popolazione2011]]&gt;300000,"MAGGIORE","")</f>
        <v/>
      </c>
      <c r="I5997" t="str">
        <f>_xlfn.XLOOKUP(Comuni[[#This Row],[Regione]],Ripartizione_geografica[Regione],Ripartizione_geografica[Ripartizione geografica])</f>
        <v>Sud</v>
      </c>
      <c r="J5997">
        <f>_xlfn.XLOOKUP(Comuni[[#This Row],[Regione]],Ripartizione_geografica[Regione],Ripartizione_geografica[Codice Regione])</f>
        <v>15</v>
      </c>
      <c r="K5997">
        <f>_xlfn.XLOOKUP(Comuni[[#This Row],[Regione]],Table_0[Regione],Table_0[Totale])</f>
        <v>2524670</v>
      </c>
      <c r="L5997">
        <f>_xlfn.XLOOKUP(Comuni[[#This Row],[Regione]],Table_0[Regione],Table_0[Guariti])</f>
        <v>2482123</v>
      </c>
      <c r="M5997">
        <f>_xlfn.XLOOKUP(Comuni[[#This Row],[Regione]],Table_0[Regione],Table_0[Deceduti])</f>
        <v>12061</v>
      </c>
      <c r="N5997" s="1">
        <f>(Comuni[[#This Row],[Popolazione2011]]/Comuni[[#This Row],[Ammalati TOT]])*100</f>
        <v>0.21250302019669895</v>
      </c>
      <c r="O5997">
        <f>_xlfn.XLOOKUP(Comuni[[#This Row],[Regione]],Table_0[Regione],Table_0[TOT AREA])</f>
        <v>5834728</v>
      </c>
      <c r="P5997" s="1">
        <f>(Comuni[[#This Row],[Popolazione2011]]/Comuni[[#This Row],[Ammalati AREA]])*100</f>
        <v>9.1949444772746899E-2</v>
      </c>
    </row>
    <row r="5998" spans="1:16" x14ac:dyDescent="0.3">
      <c r="A5998" t="s">
        <v>6079</v>
      </c>
      <c r="B5998" t="s">
        <v>8034</v>
      </c>
      <c r="C5998" t="s">
        <v>6066</v>
      </c>
      <c r="D5998">
        <v>6831</v>
      </c>
      <c r="E5998" s="1">
        <f>(Comuni[[#This Row],[Popolazione2011]]/SUM(D:D))*100</f>
        <v>1.1495557760390034E-2</v>
      </c>
      <c r="F5998">
        <f t="shared" si="93"/>
        <v>5766810</v>
      </c>
      <c r="G5998" s="1">
        <f>(Comuni[[#This Row],[Popolazione2011]]/Comuni[[#This Row],[TOT POP REGIONE ]])*100</f>
        <v>0.11845370317385175</v>
      </c>
      <c r="H5998" t="str">
        <f>IF(Comuni[[#This Row],[Popolazione2011]]&gt;300000,"MAGGIORE","")</f>
        <v/>
      </c>
      <c r="I5998" t="str">
        <f>_xlfn.XLOOKUP(Comuni[[#This Row],[Regione]],Ripartizione_geografica[Regione],Ripartizione_geografica[Ripartizione geografica])</f>
        <v>Sud</v>
      </c>
      <c r="J5998">
        <f>_xlfn.XLOOKUP(Comuni[[#This Row],[Regione]],Ripartizione_geografica[Regione],Ripartizione_geografica[Codice Regione])</f>
        <v>15</v>
      </c>
      <c r="K5998">
        <f>_xlfn.XLOOKUP(Comuni[[#This Row],[Regione]],Table_0[Regione],Table_0[Totale])</f>
        <v>2524670</v>
      </c>
      <c r="L5998">
        <f>_xlfn.XLOOKUP(Comuni[[#This Row],[Regione]],Table_0[Regione],Table_0[Guariti])</f>
        <v>2482123</v>
      </c>
      <c r="M5998">
        <f>_xlfn.XLOOKUP(Comuni[[#This Row],[Regione]],Table_0[Regione],Table_0[Deceduti])</f>
        <v>12061</v>
      </c>
      <c r="N5998" s="1">
        <f>(Comuni[[#This Row],[Popolazione2011]]/Comuni[[#This Row],[Ammalati TOT]])*100</f>
        <v>0.2705700150910812</v>
      </c>
      <c r="O5998">
        <f>_xlfn.XLOOKUP(Comuni[[#This Row],[Regione]],Table_0[Regione],Table_0[TOT AREA])</f>
        <v>5834728</v>
      </c>
      <c r="P5998" s="1">
        <f>(Comuni[[#This Row],[Popolazione2011]]/Comuni[[#This Row],[Ammalati AREA]])*100</f>
        <v>0.11707486621484325</v>
      </c>
    </row>
    <row r="5999" spans="1:16" x14ac:dyDescent="0.3">
      <c r="A5999" t="s">
        <v>6080</v>
      </c>
      <c r="B5999" t="s">
        <v>8034</v>
      </c>
      <c r="C5999" t="s">
        <v>6066</v>
      </c>
      <c r="D5999">
        <v>2303</v>
      </c>
      <c r="E5999" s="1">
        <f>(Comuni[[#This Row],[Popolazione2011]]/SUM(D:D))*100</f>
        <v>3.8756067226142945E-3</v>
      </c>
      <c r="F5999">
        <f t="shared" si="93"/>
        <v>5766810</v>
      </c>
      <c r="G5999" s="1">
        <f>(Comuni[[#This Row],[Popolazione2011]]/Comuni[[#This Row],[TOT POP REGIONE ]])*100</f>
        <v>3.9935423570396804E-2</v>
      </c>
      <c r="H5999" t="str">
        <f>IF(Comuni[[#This Row],[Popolazione2011]]&gt;300000,"MAGGIORE","")</f>
        <v/>
      </c>
      <c r="I5999" t="str">
        <f>_xlfn.XLOOKUP(Comuni[[#This Row],[Regione]],Ripartizione_geografica[Regione],Ripartizione_geografica[Ripartizione geografica])</f>
        <v>Sud</v>
      </c>
      <c r="J5999">
        <f>_xlfn.XLOOKUP(Comuni[[#This Row],[Regione]],Ripartizione_geografica[Regione],Ripartizione_geografica[Codice Regione])</f>
        <v>15</v>
      </c>
      <c r="K5999">
        <f>_xlfn.XLOOKUP(Comuni[[#This Row],[Regione]],Table_0[Regione],Table_0[Totale])</f>
        <v>2524670</v>
      </c>
      <c r="L5999">
        <f>_xlfn.XLOOKUP(Comuni[[#This Row],[Regione]],Table_0[Regione],Table_0[Guariti])</f>
        <v>2482123</v>
      </c>
      <c r="M5999">
        <f>_xlfn.XLOOKUP(Comuni[[#This Row],[Regione]],Table_0[Regione],Table_0[Deceduti])</f>
        <v>12061</v>
      </c>
      <c r="N5999" s="1">
        <f>(Comuni[[#This Row],[Popolazione2011]]/Comuni[[#This Row],[Ammalati TOT]])*100</f>
        <v>9.1219842593289427E-2</v>
      </c>
      <c r="O5999">
        <f>_xlfn.XLOOKUP(Comuni[[#This Row],[Regione]],Table_0[Regione],Table_0[TOT AREA])</f>
        <v>5834728</v>
      </c>
      <c r="P5999" s="1">
        <f>(Comuni[[#This Row],[Popolazione2011]]/Comuni[[#This Row],[Ammalati AREA]])*100</f>
        <v>3.947056315221549E-2</v>
      </c>
    </row>
    <row r="6000" spans="1:16" x14ac:dyDescent="0.3">
      <c r="A6000" t="s">
        <v>6081</v>
      </c>
      <c r="B6000" t="s">
        <v>8034</v>
      </c>
      <c r="C6000" t="s">
        <v>6066</v>
      </c>
      <c r="D6000">
        <v>22322</v>
      </c>
      <c r="E6000" s="1">
        <f>(Comuni[[#This Row],[Popolazione2011]]/SUM(D:D))*100</f>
        <v>3.7564608450801687E-2</v>
      </c>
      <c r="F6000">
        <f t="shared" si="93"/>
        <v>5766810</v>
      </c>
      <c r="G6000" s="1">
        <f>(Comuni[[#This Row],[Popolazione2011]]/Comuni[[#This Row],[TOT POP REGIONE ]])*100</f>
        <v>0.38707708421120168</v>
      </c>
      <c r="H6000" t="str">
        <f>IF(Comuni[[#This Row],[Popolazione2011]]&gt;300000,"MAGGIORE","")</f>
        <v/>
      </c>
      <c r="I6000" t="str">
        <f>_xlfn.XLOOKUP(Comuni[[#This Row],[Regione]],Ripartizione_geografica[Regione],Ripartizione_geografica[Ripartizione geografica])</f>
        <v>Sud</v>
      </c>
      <c r="J6000">
        <f>_xlfn.XLOOKUP(Comuni[[#This Row],[Regione]],Ripartizione_geografica[Regione],Ripartizione_geografica[Codice Regione])</f>
        <v>15</v>
      </c>
      <c r="K6000">
        <f>_xlfn.XLOOKUP(Comuni[[#This Row],[Regione]],Table_0[Regione],Table_0[Totale])</f>
        <v>2524670</v>
      </c>
      <c r="L6000">
        <f>_xlfn.XLOOKUP(Comuni[[#This Row],[Regione]],Table_0[Regione],Table_0[Guariti])</f>
        <v>2482123</v>
      </c>
      <c r="M6000">
        <f>_xlfn.XLOOKUP(Comuni[[#This Row],[Regione]],Table_0[Regione],Table_0[Deceduti])</f>
        <v>12061</v>
      </c>
      <c r="N6000" s="1">
        <f>(Comuni[[#This Row],[Popolazione2011]]/Comuni[[#This Row],[Ammalati TOT]])*100</f>
        <v>0.88415515691159641</v>
      </c>
      <c r="O6000">
        <f>_xlfn.XLOOKUP(Comuni[[#This Row],[Regione]],Table_0[Regione],Table_0[TOT AREA])</f>
        <v>5834728</v>
      </c>
      <c r="P6000" s="1">
        <f>(Comuni[[#This Row],[Popolazione2011]]/Comuni[[#This Row],[Ammalati AREA]])*100</f>
        <v>0.38257138978886418</v>
      </c>
    </row>
    <row r="6001" spans="1:16" x14ac:dyDescent="0.3">
      <c r="A6001" t="s">
        <v>6082</v>
      </c>
      <c r="B6001" t="s">
        <v>8034</v>
      </c>
      <c r="C6001" t="s">
        <v>6066</v>
      </c>
      <c r="D6001">
        <v>48621</v>
      </c>
      <c r="E6001" s="1">
        <f>(Comuni[[#This Row],[Popolazione2011]]/SUM(D:D))*100</f>
        <v>8.1821916830321154E-2</v>
      </c>
      <c r="F6001">
        <f t="shared" si="93"/>
        <v>5766810</v>
      </c>
      <c r="G6001" s="1">
        <f>(Comuni[[#This Row],[Popolazione2011]]/Comuni[[#This Row],[TOT POP REGIONE ]])*100</f>
        <v>0.84311777221722228</v>
      </c>
      <c r="H6001" t="str">
        <f>IF(Comuni[[#This Row],[Popolazione2011]]&gt;300000,"MAGGIORE","")</f>
        <v/>
      </c>
      <c r="I6001" t="str">
        <f>_xlfn.XLOOKUP(Comuni[[#This Row],[Regione]],Ripartizione_geografica[Regione],Ripartizione_geografica[Ripartizione geografica])</f>
        <v>Sud</v>
      </c>
      <c r="J6001">
        <f>_xlfn.XLOOKUP(Comuni[[#This Row],[Regione]],Ripartizione_geografica[Regione],Ripartizione_geografica[Codice Regione])</f>
        <v>15</v>
      </c>
      <c r="K6001">
        <f>_xlfn.XLOOKUP(Comuni[[#This Row],[Regione]],Table_0[Regione],Table_0[Totale])</f>
        <v>2524670</v>
      </c>
      <c r="L6001">
        <f>_xlfn.XLOOKUP(Comuni[[#This Row],[Regione]],Table_0[Regione],Table_0[Guariti])</f>
        <v>2482123</v>
      </c>
      <c r="M6001">
        <f>_xlfn.XLOOKUP(Comuni[[#This Row],[Regione]],Table_0[Regione],Table_0[Deceduti])</f>
        <v>12061</v>
      </c>
      <c r="N6001" s="1">
        <f>(Comuni[[#This Row],[Popolazione2011]]/Comuni[[#This Row],[Ammalati TOT]])*100</f>
        <v>1.9258358518142966</v>
      </c>
      <c r="O6001">
        <f>_xlfn.XLOOKUP(Comuni[[#This Row],[Regione]],Table_0[Regione],Table_0[TOT AREA])</f>
        <v>5834728</v>
      </c>
      <c r="P6001" s="1">
        <f>(Comuni[[#This Row],[Popolazione2011]]/Comuni[[#This Row],[Ammalati AREA]])*100</f>
        <v>0.83330362615018228</v>
      </c>
    </row>
    <row r="6002" spans="1:16" x14ac:dyDescent="0.3">
      <c r="A6002" t="s">
        <v>6083</v>
      </c>
      <c r="B6002" t="s">
        <v>8034</v>
      </c>
      <c r="C6002" t="s">
        <v>6066</v>
      </c>
      <c r="D6002">
        <v>3272</v>
      </c>
      <c r="E6002" s="1">
        <f>(Comuni[[#This Row],[Popolazione2011]]/SUM(D:D))*100</f>
        <v>5.5062897075093238E-3</v>
      </c>
      <c r="F6002">
        <f t="shared" si="93"/>
        <v>5766810</v>
      </c>
      <c r="G6002" s="1">
        <f>(Comuni[[#This Row],[Popolazione2011]]/Comuni[[#This Row],[TOT POP REGIONE ]])*100</f>
        <v>5.673847413041179E-2</v>
      </c>
      <c r="H6002" t="str">
        <f>IF(Comuni[[#This Row],[Popolazione2011]]&gt;300000,"MAGGIORE","")</f>
        <v/>
      </c>
      <c r="I6002" t="str">
        <f>_xlfn.XLOOKUP(Comuni[[#This Row],[Regione]],Ripartizione_geografica[Regione],Ripartizione_geografica[Ripartizione geografica])</f>
        <v>Sud</v>
      </c>
      <c r="J6002">
        <f>_xlfn.XLOOKUP(Comuni[[#This Row],[Regione]],Ripartizione_geografica[Regione],Ripartizione_geografica[Codice Regione])</f>
        <v>15</v>
      </c>
      <c r="K6002">
        <f>_xlfn.XLOOKUP(Comuni[[#This Row],[Regione]],Table_0[Regione],Table_0[Totale])</f>
        <v>2524670</v>
      </c>
      <c r="L6002">
        <f>_xlfn.XLOOKUP(Comuni[[#This Row],[Regione]],Table_0[Regione],Table_0[Guariti])</f>
        <v>2482123</v>
      </c>
      <c r="M6002">
        <f>_xlfn.XLOOKUP(Comuni[[#This Row],[Regione]],Table_0[Regione],Table_0[Deceduti])</f>
        <v>12061</v>
      </c>
      <c r="N6002" s="1">
        <f>(Comuni[[#This Row],[Popolazione2011]]/Comuni[[#This Row],[Ammalati TOT]])*100</f>
        <v>0.12960109638091313</v>
      </c>
      <c r="O6002">
        <f>_xlfn.XLOOKUP(Comuni[[#This Row],[Regione]],Table_0[Regione],Table_0[TOT AREA])</f>
        <v>5834728</v>
      </c>
      <c r="P6002" s="1">
        <f>(Comuni[[#This Row],[Popolazione2011]]/Comuni[[#This Row],[Ammalati AREA]])*100</f>
        <v>5.6078021117693923E-2</v>
      </c>
    </row>
    <row r="6003" spans="1:16" x14ac:dyDescent="0.3">
      <c r="A6003" t="s">
        <v>6084</v>
      </c>
      <c r="B6003" t="s">
        <v>8034</v>
      </c>
      <c r="C6003" t="s">
        <v>6066</v>
      </c>
      <c r="D6003">
        <v>8080</v>
      </c>
      <c r="E6003" s="1">
        <f>(Comuni[[#This Row],[Popolazione2011]]/SUM(D:D))*100</f>
        <v>1.3597439131013243E-2</v>
      </c>
      <c r="F6003">
        <f t="shared" si="93"/>
        <v>5766810</v>
      </c>
      <c r="G6003" s="1">
        <f>(Comuni[[#This Row],[Popolazione2011]]/Comuni[[#This Row],[TOT POP REGIONE ]])*100</f>
        <v>0.14011212438072349</v>
      </c>
      <c r="H6003" t="str">
        <f>IF(Comuni[[#This Row],[Popolazione2011]]&gt;300000,"MAGGIORE","")</f>
        <v/>
      </c>
      <c r="I6003" t="str">
        <f>_xlfn.XLOOKUP(Comuni[[#This Row],[Regione]],Ripartizione_geografica[Regione],Ripartizione_geografica[Ripartizione geografica])</f>
        <v>Sud</v>
      </c>
      <c r="J6003">
        <f>_xlfn.XLOOKUP(Comuni[[#This Row],[Regione]],Ripartizione_geografica[Regione],Ripartizione_geografica[Codice Regione])</f>
        <v>15</v>
      </c>
      <c r="K6003">
        <f>_xlfn.XLOOKUP(Comuni[[#This Row],[Regione]],Table_0[Regione],Table_0[Totale])</f>
        <v>2524670</v>
      </c>
      <c r="L6003">
        <f>_xlfn.XLOOKUP(Comuni[[#This Row],[Regione]],Table_0[Regione],Table_0[Guariti])</f>
        <v>2482123</v>
      </c>
      <c r="M6003">
        <f>_xlfn.XLOOKUP(Comuni[[#This Row],[Regione]],Table_0[Regione],Table_0[Deceduti])</f>
        <v>12061</v>
      </c>
      <c r="N6003" s="1">
        <f>(Comuni[[#This Row],[Popolazione2011]]/Comuni[[#This Row],[Ammalati TOT]])*100</f>
        <v>0.32004182724870972</v>
      </c>
      <c r="O6003">
        <f>_xlfn.XLOOKUP(Comuni[[#This Row],[Regione]],Table_0[Regione],Table_0[TOT AREA])</f>
        <v>5834728</v>
      </c>
      <c r="P6003" s="1">
        <f>(Comuni[[#This Row],[Popolazione2011]]/Comuni[[#This Row],[Ammalati AREA]])*100</f>
        <v>0.13848117684320504</v>
      </c>
    </row>
    <row r="6004" spans="1:16" x14ac:dyDescent="0.3">
      <c r="A6004" t="s">
        <v>6085</v>
      </c>
      <c r="B6004" t="s">
        <v>8034</v>
      </c>
      <c r="C6004" t="s">
        <v>6066</v>
      </c>
      <c r="D6004">
        <v>13295</v>
      </c>
      <c r="E6004" s="1">
        <f>(Comuni[[#This Row],[Popolazione2011]]/SUM(D:D))*100</f>
        <v>2.2373509065200629E-2</v>
      </c>
      <c r="F6004">
        <f t="shared" si="93"/>
        <v>5766810</v>
      </c>
      <c r="G6004" s="1">
        <f>(Comuni[[#This Row],[Popolazione2011]]/Comuni[[#This Row],[TOT POP REGIONE ]])*100</f>
        <v>0.23054340267843054</v>
      </c>
      <c r="H6004" t="str">
        <f>IF(Comuni[[#This Row],[Popolazione2011]]&gt;300000,"MAGGIORE","")</f>
        <v/>
      </c>
      <c r="I6004" t="str">
        <f>_xlfn.XLOOKUP(Comuni[[#This Row],[Regione]],Ripartizione_geografica[Regione],Ripartizione_geografica[Ripartizione geografica])</f>
        <v>Sud</v>
      </c>
      <c r="J6004">
        <f>_xlfn.XLOOKUP(Comuni[[#This Row],[Regione]],Ripartizione_geografica[Regione],Ripartizione_geografica[Codice Regione])</f>
        <v>15</v>
      </c>
      <c r="K6004">
        <f>_xlfn.XLOOKUP(Comuni[[#This Row],[Regione]],Table_0[Regione],Table_0[Totale])</f>
        <v>2524670</v>
      </c>
      <c r="L6004">
        <f>_xlfn.XLOOKUP(Comuni[[#This Row],[Regione]],Table_0[Regione],Table_0[Guariti])</f>
        <v>2482123</v>
      </c>
      <c r="M6004">
        <f>_xlfn.XLOOKUP(Comuni[[#This Row],[Regione]],Table_0[Regione],Table_0[Deceduti])</f>
        <v>12061</v>
      </c>
      <c r="N6004" s="1">
        <f>(Comuni[[#This Row],[Popolazione2011]]/Comuni[[#This Row],[Ammalati TOT]])*100</f>
        <v>0.52660347689004905</v>
      </c>
      <c r="O6004">
        <f>_xlfn.XLOOKUP(Comuni[[#This Row],[Regione]],Table_0[Regione],Table_0[TOT AREA])</f>
        <v>5834728</v>
      </c>
      <c r="P6004" s="1">
        <f>(Comuni[[#This Row],[Popolazione2011]]/Comuni[[#This Row],[Ammalati AREA]])*100</f>
        <v>0.22785980768940728</v>
      </c>
    </row>
    <row r="6005" spans="1:16" x14ac:dyDescent="0.3">
      <c r="A6005" t="s">
        <v>6086</v>
      </c>
      <c r="B6005" t="s">
        <v>8034</v>
      </c>
      <c r="C6005" t="s">
        <v>6066</v>
      </c>
      <c r="D6005">
        <v>18663</v>
      </c>
      <c r="E6005" s="1">
        <f>(Comuni[[#This Row],[Popolazione2011]]/SUM(D:D))*100</f>
        <v>3.140705526016091E-2</v>
      </c>
      <c r="F6005">
        <f t="shared" si="93"/>
        <v>5766810</v>
      </c>
      <c r="G6005" s="1">
        <f>(Comuni[[#This Row],[Popolazione2011]]/Comuni[[#This Row],[TOT POP REGIONE ]])*100</f>
        <v>0.32362779422245574</v>
      </c>
      <c r="H6005" t="str">
        <f>IF(Comuni[[#This Row],[Popolazione2011]]&gt;300000,"MAGGIORE","")</f>
        <v/>
      </c>
      <c r="I6005" t="str">
        <f>_xlfn.XLOOKUP(Comuni[[#This Row],[Regione]],Ripartizione_geografica[Regione],Ripartizione_geografica[Ripartizione geografica])</f>
        <v>Sud</v>
      </c>
      <c r="J6005">
        <f>_xlfn.XLOOKUP(Comuni[[#This Row],[Regione]],Ripartizione_geografica[Regione],Ripartizione_geografica[Codice Regione])</f>
        <v>15</v>
      </c>
      <c r="K6005">
        <f>_xlfn.XLOOKUP(Comuni[[#This Row],[Regione]],Table_0[Regione],Table_0[Totale])</f>
        <v>2524670</v>
      </c>
      <c r="L6005">
        <f>_xlfn.XLOOKUP(Comuni[[#This Row],[Regione]],Table_0[Regione],Table_0[Guariti])</f>
        <v>2482123</v>
      </c>
      <c r="M6005">
        <f>_xlfn.XLOOKUP(Comuni[[#This Row],[Regione]],Table_0[Regione],Table_0[Deceduti])</f>
        <v>12061</v>
      </c>
      <c r="N6005" s="1">
        <f>(Comuni[[#This Row],[Popolazione2011]]/Comuni[[#This Row],[Ammalati TOT]])*100</f>
        <v>0.73922532449785516</v>
      </c>
      <c r="O6005">
        <f>_xlfn.XLOOKUP(Comuni[[#This Row],[Regione]],Table_0[Regione],Table_0[TOT AREA])</f>
        <v>5834728</v>
      </c>
      <c r="P6005" s="1">
        <f>(Comuni[[#This Row],[Popolazione2011]]/Comuni[[#This Row],[Ammalati AREA]])*100</f>
        <v>0.31986066874068508</v>
      </c>
    </row>
    <row r="6006" spans="1:16" x14ac:dyDescent="0.3">
      <c r="A6006" t="s">
        <v>6087</v>
      </c>
      <c r="B6006" t="s">
        <v>8034</v>
      </c>
      <c r="C6006" t="s">
        <v>6066</v>
      </c>
      <c r="D6006">
        <v>3852</v>
      </c>
      <c r="E6006" s="1">
        <f>(Comuni[[#This Row],[Popolazione2011]]/SUM(D:D))*100</f>
        <v>6.4823435065177E-3</v>
      </c>
      <c r="F6006">
        <f t="shared" si="93"/>
        <v>5766810</v>
      </c>
      <c r="G6006" s="1">
        <f>(Comuni[[#This Row],[Popolazione2011]]/Comuni[[#This Row],[TOT POP REGIONE ]])*100</f>
        <v>6.6796027613186496E-2</v>
      </c>
      <c r="H6006" t="str">
        <f>IF(Comuni[[#This Row],[Popolazione2011]]&gt;300000,"MAGGIORE","")</f>
        <v/>
      </c>
      <c r="I6006" t="str">
        <f>_xlfn.XLOOKUP(Comuni[[#This Row],[Regione]],Ripartizione_geografica[Regione],Ripartizione_geografica[Ripartizione geografica])</f>
        <v>Sud</v>
      </c>
      <c r="J6006">
        <f>_xlfn.XLOOKUP(Comuni[[#This Row],[Regione]],Ripartizione_geografica[Regione],Ripartizione_geografica[Codice Regione])</f>
        <v>15</v>
      </c>
      <c r="K6006">
        <f>_xlfn.XLOOKUP(Comuni[[#This Row],[Regione]],Table_0[Regione],Table_0[Totale])</f>
        <v>2524670</v>
      </c>
      <c r="L6006">
        <f>_xlfn.XLOOKUP(Comuni[[#This Row],[Regione]],Table_0[Regione],Table_0[Guariti])</f>
        <v>2482123</v>
      </c>
      <c r="M6006">
        <f>_xlfn.XLOOKUP(Comuni[[#This Row],[Regione]],Table_0[Regione],Table_0[Deceduti])</f>
        <v>12061</v>
      </c>
      <c r="N6006" s="1">
        <f>(Comuni[[#This Row],[Popolazione2011]]/Comuni[[#This Row],[Ammalati TOT]])*100</f>
        <v>0.15257439586163735</v>
      </c>
      <c r="O6006">
        <f>_xlfn.XLOOKUP(Comuni[[#This Row],[Regione]],Table_0[Regione],Table_0[TOT AREA])</f>
        <v>5834728</v>
      </c>
      <c r="P6006" s="1">
        <f>(Comuni[[#This Row],[Popolazione2011]]/Comuni[[#This Row],[Ammalati AREA]])*100</f>
        <v>6.6018501633666557E-2</v>
      </c>
    </row>
    <row r="6007" spans="1:16" x14ac:dyDescent="0.3">
      <c r="A6007" t="s">
        <v>6088</v>
      </c>
      <c r="B6007" t="s">
        <v>8034</v>
      </c>
      <c r="C6007" t="s">
        <v>6066</v>
      </c>
      <c r="D6007">
        <v>78647</v>
      </c>
      <c r="E6007" s="1">
        <f>(Comuni[[#This Row],[Popolazione2011]]/SUM(D:D))*100</f>
        <v>0.13235121229415825</v>
      </c>
      <c r="F6007">
        <f t="shared" si="93"/>
        <v>5766810</v>
      </c>
      <c r="G6007" s="1">
        <f>(Comuni[[#This Row],[Popolazione2011]]/Comuni[[#This Row],[TOT POP REGIONE ]])*100</f>
        <v>1.3637869116547969</v>
      </c>
      <c r="H6007" t="str">
        <f>IF(Comuni[[#This Row],[Popolazione2011]]&gt;300000,"MAGGIORE","")</f>
        <v/>
      </c>
      <c r="I6007" t="str">
        <f>_xlfn.XLOOKUP(Comuni[[#This Row],[Regione]],Ripartizione_geografica[Regione],Ripartizione_geografica[Ripartizione geografica])</f>
        <v>Sud</v>
      </c>
      <c r="J6007">
        <f>_xlfn.XLOOKUP(Comuni[[#This Row],[Regione]],Ripartizione_geografica[Regione],Ripartizione_geografica[Codice Regione])</f>
        <v>15</v>
      </c>
      <c r="K6007">
        <f>_xlfn.XLOOKUP(Comuni[[#This Row],[Regione]],Table_0[Regione],Table_0[Totale])</f>
        <v>2524670</v>
      </c>
      <c r="L6007">
        <f>_xlfn.XLOOKUP(Comuni[[#This Row],[Regione]],Table_0[Regione],Table_0[Guariti])</f>
        <v>2482123</v>
      </c>
      <c r="M6007">
        <f>_xlfn.XLOOKUP(Comuni[[#This Row],[Regione]],Table_0[Regione],Table_0[Deceduti])</f>
        <v>12061</v>
      </c>
      <c r="N6007" s="1">
        <f>(Comuni[[#This Row],[Popolazione2011]]/Comuni[[#This Row],[Ammalati TOT]])*100</f>
        <v>3.1151398004491675</v>
      </c>
      <c r="O6007">
        <f>_xlfn.XLOOKUP(Comuni[[#This Row],[Regione]],Table_0[Regione],Table_0[TOT AREA])</f>
        <v>5834728</v>
      </c>
      <c r="P6007" s="1">
        <f>(Comuni[[#This Row],[Popolazione2011]]/Comuni[[#This Row],[Ammalati AREA]])*100</f>
        <v>1.3479120192063794</v>
      </c>
    </row>
    <row r="6008" spans="1:16" x14ac:dyDescent="0.3">
      <c r="A6008" t="s">
        <v>6089</v>
      </c>
      <c r="B6008" t="s">
        <v>8034</v>
      </c>
      <c r="C6008" t="s">
        <v>6066</v>
      </c>
      <c r="D6008">
        <v>65944</v>
      </c>
      <c r="E6008" s="1">
        <f>(Comuni[[#This Row],[Popolazione2011]]/SUM(D:D))*100</f>
        <v>0.11097395124449722</v>
      </c>
      <c r="F6008">
        <f t="shared" si="93"/>
        <v>5766810</v>
      </c>
      <c r="G6008" s="1">
        <f>(Comuni[[#This Row],[Popolazione2011]]/Comuni[[#This Row],[TOT POP REGIONE ]])*100</f>
        <v>1.1435091497725778</v>
      </c>
      <c r="H6008" t="str">
        <f>IF(Comuni[[#This Row],[Popolazione2011]]&gt;300000,"MAGGIORE","")</f>
        <v/>
      </c>
      <c r="I6008" t="str">
        <f>_xlfn.XLOOKUP(Comuni[[#This Row],[Regione]],Ripartizione_geografica[Regione],Ripartizione_geografica[Ripartizione geografica])</f>
        <v>Sud</v>
      </c>
      <c r="J6008">
        <f>_xlfn.XLOOKUP(Comuni[[#This Row],[Regione]],Ripartizione_geografica[Regione],Ripartizione_geografica[Codice Regione])</f>
        <v>15</v>
      </c>
      <c r="K6008">
        <f>_xlfn.XLOOKUP(Comuni[[#This Row],[Regione]],Table_0[Regione],Table_0[Totale])</f>
        <v>2524670</v>
      </c>
      <c r="L6008">
        <f>_xlfn.XLOOKUP(Comuni[[#This Row],[Regione]],Table_0[Regione],Table_0[Guariti])</f>
        <v>2482123</v>
      </c>
      <c r="M6008">
        <f>_xlfn.XLOOKUP(Comuni[[#This Row],[Regione]],Table_0[Regione],Table_0[Deceduti])</f>
        <v>12061</v>
      </c>
      <c r="N6008" s="1">
        <f>(Comuni[[#This Row],[Popolazione2011]]/Comuni[[#This Row],[Ammalati TOT]])*100</f>
        <v>2.6119849326842717</v>
      </c>
      <c r="O6008">
        <f>_xlfn.XLOOKUP(Comuni[[#This Row],[Regione]],Table_0[Regione],Table_0[TOT AREA])</f>
        <v>5834728</v>
      </c>
      <c r="P6008" s="1">
        <f>(Comuni[[#This Row],[Popolazione2011]]/Comuni[[#This Row],[Ammalati AREA]])*100</f>
        <v>1.1301983571470684</v>
      </c>
    </row>
    <row r="6009" spans="1:16" x14ac:dyDescent="0.3">
      <c r="A6009" t="s">
        <v>6090</v>
      </c>
      <c r="B6009" t="s">
        <v>8034</v>
      </c>
      <c r="C6009" t="s">
        <v>6066</v>
      </c>
      <c r="D6009">
        <v>7452</v>
      </c>
      <c r="E6009" s="1">
        <f>(Comuni[[#This Row],[Popolazione2011]]/SUM(D:D))*100</f>
        <v>1.2540608465880038E-2</v>
      </c>
      <c r="F6009">
        <f t="shared" si="93"/>
        <v>5766810</v>
      </c>
      <c r="G6009" s="1">
        <f>(Comuni[[#This Row],[Popolazione2011]]/Comuni[[#This Row],[TOT POP REGIONE ]])*100</f>
        <v>0.12922222164420191</v>
      </c>
      <c r="H6009" t="str">
        <f>IF(Comuni[[#This Row],[Popolazione2011]]&gt;300000,"MAGGIORE","")</f>
        <v/>
      </c>
      <c r="I6009" t="str">
        <f>_xlfn.XLOOKUP(Comuni[[#This Row],[Regione]],Ripartizione_geografica[Regione],Ripartizione_geografica[Ripartizione geografica])</f>
        <v>Sud</v>
      </c>
      <c r="J6009">
        <f>_xlfn.XLOOKUP(Comuni[[#This Row],[Regione]],Ripartizione_geografica[Regione],Ripartizione_geografica[Codice Regione])</f>
        <v>15</v>
      </c>
      <c r="K6009">
        <f>_xlfn.XLOOKUP(Comuni[[#This Row],[Regione]],Table_0[Regione],Table_0[Totale])</f>
        <v>2524670</v>
      </c>
      <c r="L6009">
        <f>_xlfn.XLOOKUP(Comuni[[#This Row],[Regione]],Table_0[Regione],Table_0[Guariti])</f>
        <v>2482123</v>
      </c>
      <c r="M6009">
        <f>_xlfn.XLOOKUP(Comuni[[#This Row],[Regione]],Table_0[Regione],Table_0[Deceduti])</f>
        <v>12061</v>
      </c>
      <c r="N6009" s="1">
        <f>(Comuni[[#This Row],[Popolazione2011]]/Comuni[[#This Row],[Ammalati TOT]])*100</f>
        <v>0.29516728919027041</v>
      </c>
      <c r="O6009">
        <f>_xlfn.XLOOKUP(Comuni[[#This Row],[Regione]],Table_0[Regione],Table_0[TOT AREA])</f>
        <v>5834728</v>
      </c>
      <c r="P6009" s="1">
        <f>(Comuni[[#This Row],[Popolazione2011]]/Comuni[[#This Row],[Ammalati AREA]])*100</f>
        <v>0.1277180358707381</v>
      </c>
    </row>
    <row r="6010" spans="1:16" x14ac:dyDescent="0.3">
      <c r="A6010" t="s">
        <v>6091</v>
      </c>
      <c r="B6010" t="s">
        <v>8034</v>
      </c>
      <c r="C6010" t="s">
        <v>6066</v>
      </c>
      <c r="D6010">
        <v>18128</v>
      </c>
      <c r="E6010" s="1">
        <f>(Comuni[[#This Row],[Popolazione2011]]/SUM(D:D))*100</f>
        <v>3.0506729773144569E-2</v>
      </c>
      <c r="F6010">
        <f t="shared" si="93"/>
        <v>5766810</v>
      </c>
      <c r="G6010" s="1">
        <f>(Comuni[[#This Row],[Popolazione2011]]/Comuni[[#This Row],[TOT POP REGIONE ]])*100</f>
        <v>0.31435056816506873</v>
      </c>
      <c r="H6010" t="str">
        <f>IF(Comuni[[#This Row],[Popolazione2011]]&gt;300000,"MAGGIORE","")</f>
        <v/>
      </c>
      <c r="I6010" t="str">
        <f>_xlfn.XLOOKUP(Comuni[[#This Row],[Regione]],Ripartizione_geografica[Regione],Ripartizione_geografica[Ripartizione geografica])</f>
        <v>Sud</v>
      </c>
      <c r="J6010">
        <f>_xlfn.XLOOKUP(Comuni[[#This Row],[Regione]],Ripartizione_geografica[Regione],Ripartizione_geografica[Codice Regione])</f>
        <v>15</v>
      </c>
      <c r="K6010">
        <f>_xlfn.XLOOKUP(Comuni[[#This Row],[Regione]],Table_0[Regione],Table_0[Totale])</f>
        <v>2524670</v>
      </c>
      <c r="L6010">
        <f>_xlfn.XLOOKUP(Comuni[[#This Row],[Regione]],Table_0[Regione],Table_0[Guariti])</f>
        <v>2482123</v>
      </c>
      <c r="M6010">
        <f>_xlfn.XLOOKUP(Comuni[[#This Row],[Regione]],Table_0[Regione],Table_0[Deceduti])</f>
        <v>12061</v>
      </c>
      <c r="N6010" s="1">
        <f>(Comuni[[#This Row],[Popolazione2011]]/Comuni[[#This Row],[Ammalati TOT]])*100</f>
        <v>0.71803443618373886</v>
      </c>
      <c r="O6010">
        <f>_xlfn.XLOOKUP(Comuni[[#This Row],[Regione]],Table_0[Regione],Table_0[TOT AREA])</f>
        <v>5834728</v>
      </c>
      <c r="P6010" s="1">
        <f>(Comuni[[#This Row],[Popolazione2011]]/Comuni[[#This Row],[Ammalati AREA]])*100</f>
        <v>0.31069143240267583</v>
      </c>
    </row>
    <row r="6011" spans="1:16" x14ac:dyDescent="0.3">
      <c r="A6011" t="s">
        <v>6092</v>
      </c>
      <c r="B6011" t="s">
        <v>8034</v>
      </c>
      <c r="C6011" t="s">
        <v>6066</v>
      </c>
      <c r="D6011">
        <v>12698</v>
      </c>
      <c r="E6011" s="1">
        <f>(Comuni[[#This Row],[Popolazione2011]]/SUM(D:D))*100</f>
        <v>2.1368846792773042E-2</v>
      </c>
      <c r="F6011">
        <f t="shared" si="93"/>
        <v>5766810</v>
      </c>
      <c r="G6011" s="1">
        <f>(Comuni[[#This Row],[Popolazione2011]]/Comuni[[#This Row],[TOT POP REGIONE ]])*100</f>
        <v>0.2201910588349538</v>
      </c>
      <c r="H6011" t="str">
        <f>IF(Comuni[[#This Row],[Popolazione2011]]&gt;300000,"MAGGIORE","")</f>
        <v/>
      </c>
      <c r="I6011" t="str">
        <f>_xlfn.XLOOKUP(Comuni[[#This Row],[Regione]],Ripartizione_geografica[Regione],Ripartizione_geografica[Ripartizione geografica])</f>
        <v>Sud</v>
      </c>
      <c r="J6011">
        <f>_xlfn.XLOOKUP(Comuni[[#This Row],[Regione]],Ripartizione_geografica[Regione],Ripartizione_geografica[Codice Regione])</f>
        <v>15</v>
      </c>
      <c r="K6011">
        <f>_xlfn.XLOOKUP(Comuni[[#This Row],[Regione]],Table_0[Regione],Table_0[Totale])</f>
        <v>2524670</v>
      </c>
      <c r="L6011">
        <f>_xlfn.XLOOKUP(Comuni[[#This Row],[Regione]],Table_0[Regione],Table_0[Guariti])</f>
        <v>2482123</v>
      </c>
      <c r="M6011">
        <f>_xlfn.XLOOKUP(Comuni[[#This Row],[Regione]],Table_0[Regione],Table_0[Deceduti])</f>
        <v>12061</v>
      </c>
      <c r="N6011" s="1">
        <f>(Comuni[[#This Row],[Popolazione2011]]/Comuni[[#This Row],[Ammalati TOT]])*100</f>
        <v>0.50295682207971737</v>
      </c>
      <c r="O6011">
        <f>_xlfn.XLOOKUP(Comuni[[#This Row],[Regione]],Table_0[Regione],Table_0[TOT AREA])</f>
        <v>5834728</v>
      </c>
      <c r="P6011" s="1">
        <f>(Comuni[[#This Row],[Popolazione2011]]/Comuni[[#This Row],[Ammalati AREA]])*100</f>
        <v>0.21762796826175959</v>
      </c>
    </row>
    <row r="6012" spans="1:16" x14ac:dyDescent="0.3">
      <c r="A6012" t="s">
        <v>6093</v>
      </c>
      <c r="B6012" t="s">
        <v>8034</v>
      </c>
      <c r="C6012" t="s">
        <v>6066</v>
      </c>
      <c r="D6012">
        <v>7093</v>
      </c>
      <c r="E6012" s="1">
        <f>(Comuni[[#This Row],[Popolazione2011]]/SUM(D:D))*100</f>
        <v>1.1936464821321404E-2</v>
      </c>
      <c r="F6012">
        <f t="shared" si="93"/>
        <v>5766810</v>
      </c>
      <c r="G6012" s="1">
        <f>(Comuni[[#This Row],[Popolazione2011]]/Comuni[[#This Row],[TOT POP REGIONE ]])*100</f>
        <v>0.12299694285055343</v>
      </c>
      <c r="H6012" t="str">
        <f>IF(Comuni[[#This Row],[Popolazione2011]]&gt;300000,"MAGGIORE","")</f>
        <v/>
      </c>
      <c r="I6012" t="str">
        <f>_xlfn.XLOOKUP(Comuni[[#This Row],[Regione]],Ripartizione_geografica[Regione],Ripartizione_geografica[Ripartizione geografica])</f>
        <v>Sud</v>
      </c>
      <c r="J6012">
        <f>_xlfn.XLOOKUP(Comuni[[#This Row],[Regione]],Ripartizione_geografica[Regione],Ripartizione_geografica[Codice Regione])</f>
        <v>15</v>
      </c>
      <c r="K6012">
        <f>_xlfn.XLOOKUP(Comuni[[#This Row],[Regione]],Table_0[Regione],Table_0[Totale])</f>
        <v>2524670</v>
      </c>
      <c r="L6012">
        <f>_xlfn.XLOOKUP(Comuni[[#This Row],[Regione]],Table_0[Regione],Table_0[Guariti])</f>
        <v>2482123</v>
      </c>
      <c r="M6012">
        <f>_xlfn.XLOOKUP(Comuni[[#This Row],[Regione]],Table_0[Regione],Table_0[Deceduti])</f>
        <v>12061</v>
      </c>
      <c r="N6012" s="1">
        <f>(Comuni[[#This Row],[Popolazione2011]]/Comuni[[#This Row],[Ammalati TOT]])*100</f>
        <v>0.28094760899444282</v>
      </c>
      <c r="O6012">
        <f>_xlfn.XLOOKUP(Comuni[[#This Row],[Regione]],Table_0[Regione],Table_0[TOT AREA])</f>
        <v>5834728</v>
      </c>
      <c r="P6012" s="1">
        <f>(Comuni[[#This Row],[Popolazione2011]]/Comuni[[#This Row],[Ammalati AREA]])*100</f>
        <v>0.12156522120654126</v>
      </c>
    </row>
    <row r="6013" spans="1:16" x14ac:dyDescent="0.3">
      <c r="A6013" t="s">
        <v>6094</v>
      </c>
      <c r="B6013" t="s">
        <v>8034</v>
      </c>
      <c r="C6013" t="s">
        <v>6066</v>
      </c>
      <c r="D6013">
        <v>1842</v>
      </c>
      <c r="E6013" s="1">
        <f>(Comuni[[#This Row],[Popolazione2011]]/SUM(D:D))*100</f>
        <v>3.0998122375403957E-3</v>
      </c>
      <c r="F6013">
        <f t="shared" si="93"/>
        <v>5766810</v>
      </c>
      <c r="G6013" s="1">
        <f>(Comuni[[#This Row],[Popolazione2011]]/Comuni[[#This Row],[TOT POP REGIONE ]])*100</f>
        <v>3.1941402612536217E-2</v>
      </c>
      <c r="H6013" t="str">
        <f>IF(Comuni[[#This Row],[Popolazione2011]]&gt;300000,"MAGGIORE","")</f>
        <v/>
      </c>
      <c r="I6013" t="str">
        <f>_xlfn.XLOOKUP(Comuni[[#This Row],[Regione]],Ripartizione_geografica[Regione],Ripartizione_geografica[Ripartizione geografica])</f>
        <v>Sud</v>
      </c>
      <c r="J6013">
        <f>_xlfn.XLOOKUP(Comuni[[#This Row],[Regione]],Ripartizione_geografica[Regione],Ripartizione_geografica[Codice Regione])</f>
        <v>15</v>
      </c>
      <c r="K6013">
        <f>_xlfn.XLOOKUP(Comuni[[#This Row],[Regione]],Table_0[Regione],Table_0[Totale])</f>
        <v>2524670</v>
      </c>
      <c r="L6013">
        <f>_xlfn.XLOOKUP(Comuni[[#This Row],[Regione]],Table_0[Regione],Table_0[Guariti])</f>
        <v>2482123</v>
      </c>
      <c r="M6013">
        <f>_xlfn.XLOOKUP(Comuni[[#This Row],[Regione]],Table_0[Regione],Table_0[Deceduti])</f>
        <v>12061</v>
      </c>
      <c r="N6013" s="1">
        <f>(Comuni[[#This Row],[Popolazione2011]]/Comuni[[#This Row],[Ammalati TOT]])*100</f>
        <v>7.2960030419817246E-2</v>
      </c>
      <c r="O6013">
        <f>_xlfn.XLOOKUP(Comuni[[#This Row],[Regione]],Table_0[Regione],Table_0[TOT AREA])</f>
        <v>5834728</v>
      </c>
      <c r="P6013" s="1">
        <f>(Comuni[[#This Row],[Popolazione2011]]/Comuni[[#This Row],[Ammalati AREA]])*100</f>
        <v>3.1569595017968279E-2</v>
      </c>
    </row>
    <row r="6014" spans="1:16" x14ac:dyDescent="0.3">
      <c r="A6014" t="s">
        <v>6095</v>
      </c>
      <c r="B6014" t="s">
        <v>8034</v>
      </c>
      <c r="C6014" t="s">
        <v>6066</v>
      </c>
      <c r="D6014">
        <v>12411</v>
      </c>
      <c r="E6014" s="1">
        <f>(Comuni[[#This Row],[Popolazione2011]]/SUM(D:D))*100</f>
        <v>2.0885868447401656E-2</v>
      </c>
      <c r="F6014">
        <f t="shared" si="93"/>
        <v>5766810</v>
      </c>
      <c r="G6014" s="1">
        <f>(Comuni[[#This Row],[Popolazione2011]]/Comuni[[#This Row],[TOT POP REGIONE ]])*100</f>
        <v>0.21521430392192564</v>
      </c>
      <c r="H6014" t="str">
        <f>IF(Comuni[[#This Row],[Popolazione2011]]&gt;300000,"MAGGIORE","")</f>
        <v/>
      </c>
      <c r="I6014" t="str">
        <f>_xlfn.XLOOKUP(Comuni[[#This Row],[Regione]],Ripartizione_geografica[Regione],Ripartizione_geografica[Ripartizione geografica])</f>
        <v>Sud</v>
      </c>
      <c r="J6014">
        <f>_xlfn.XLOOKUP(Comuni[[#This Row],[Regione]],Ripartizione_geografica[Regione],Ripartizione_geografica[Codice Regione])</f>
        <v>15</v>
      </c>
      <c r="K6014">
        <f>_xlfn.XLOOKUP(Comuni[[#This Row],[Regione]],Table_0[Regione],Table_0[Totale])</f>
        <v>2524670</v>
      </c>
      <c r="L6014">
        <f>_xlfn.XLOOKUP(Comuni[[#This Row],[Regione]],Table_0[Regione],Table_0[Guariti])</f>
        <v>2482123</v>
      </c>
      <c r="M6014">
        <f>_xlfn.XLOOKUP(Comuni[[#This Row],[Regione]],Table_0[Regione],Table_0[Deceduti])</f>
        <v>12061</v>
      </c>
      <c r="N6014" s="1">
        <f>(Comuni[[#This Row],[Popolazione2011]]/Comuni[[#This Row],[Ammalati TOT]])*100</f>
        <v>0.49158899975046244</v>
      </c>
      <c r="O6014">
        <f>_xlfn.XLOOKUP(Comuni[[#This Row],[Regione]],Table_0[Regione],Table_0[TOT AREA])</f>
        <v>5834728</v>
      </c>
      <c r="P6014" s="1">
        <f>(Comuni[[#This Row],[Popolazione2011]]/Comuni[[#This Row],[Ammalati AREA]])*100</f>
        <v>0.21270914428230414</v>
      </c>
    </row>
    <row r="6015" spans="1:16" x14ac:dyDescent="0.3">
      <c r="A6015" t="s">
        <v>6096</v>
      </c>
      <c r="B6015" t="s">
        <v>8034</v>
      </c>
      <c r="C6015" t="s">
        <v>6066</v>
      </c>
      <c r="D6015">
        <v>16597</v>
      </c>
      <c r="E6015" s="1">
        <f>(Comuni[[#This Row],[Popolazione2011]]/SUM(D:D))*100</f>
        <v>2.7930284314037972E-2</v>
      </c>
      <c r="F6015">
        <f t="shared" si="93"/>
        <v>5766810</v>
      </c>
      <c r="G6015" s="1">
        <f>(Comuni[[#This Row],[Popolazione2011]]/Comuni[[#This Row],[TOT POP REGIONE ]])*100</f>
        <v>0.28780209509243415</v>
      </c>
      <c r="H6015" t="str">
        <f>IF(Comuni[[#This Row],[Popolazione2011]]&gt;300000,"MAGGIORE","")</f>
        <v/>
      </c>
      <c r="I6015" t="str">
        <f>_xlfn.XLOOKUP(Comuni[[#This Row],[Regione]],Ripartizione_geografica[Regione],Ripartizione_geografica[Ripartizione geografica])</f>
        <v>Sud</v>
      </c>
      <c r="J6015">
        <f>_xlfn.XLOOKUP(Comuni[[#This Row],[Regione]],Ripartizione_geografica[Regione],Ripartizione_geografica[Codice Regione])</f>
        <v>15</v>
      </c>
      <c r="K6015">
        <f>_xlfn.XLOOKUP(Comuni[[#This Row],[Regione]],Table_0[Regione],Table_0[Totale])</f>
        <v>2524670</v>
      </c>
      <c r="L6015">
        <f>_xlfn.XLOOKUP(Comuni[[#This Row],[Regione]],Table_0[Regione],Table_0[Guariti])</f>
        <v>2482123</v>
      </c>
      <c r="M6015">
        <f>_xlfn.XLOOKUP(Comuni[[#This Row],[Regione]],Table_0[Regione],Table_0[Deceduti])</f>
        <v>12061</v>
      </c>
      <c r="N6015" s="1">
        <f>(Comuni[[#This Row],[Popolazione2011]]/Comuni[[#This Row],[Ammalati TOT]])*100</f>
        <v>0.65739284738203407</v>
      </c>
      <c r="O6015">
        <f>_xlfn.XLOOKUP(Comuni[[#This Row],[Regione]],Table_0[Regione],Table_0[TOT AREA])</f>
        <v>5834728</v>
      </c>
      <c r="P6015" s="1">
        <f>(Comuni[[#This Row],[Popolazione2011]]/Comuni[[#This Row],[Ammalati AREA]])*100</f>
        <v>0.28445199159241014</v>
      </c>
    </row>
    <row r="6016" spans="1:16" x14ac:dyDescent="0.3">
      <c r="A6016" t="s">
        <v>6097</v>
      </c>
      <c r="B6016" t="s">
        <v>8034</v>
      </c>
      <c r="C6016" t="s">
        <v>6066</v>
      </c>
      <c r="D6016">
        <v>30241</v>
      </c>
      <c r="E6016" s="1">
        <f>(Comuni[[#This Row],[Popolazione2011]]/SUM(D:D))*100</f>
        <v>5.0891108510021224E-2</v>
      </c>
      <c r="F6016">
        <f t="shared" si="93"/>
        <v>5766810</v>
      </c>
      <c r="G6016" s="1">
        <f>(Comuni[[#This Row],[Popolazione2011]]/Comuni[[#This Row],[TOT POP REGIONE ]])*100</f>
        <v>0.52439737046998247</v>
      </c>
      <c r="H6016" t="str">
        <f>IF(Comuni[[#This Row],[Popolazione2011]]&gt;300000,"MAGGIORE","")</f>
        <v/>
      </c>
      <c r="I6016" t="str">
        <f>_xlfn.XLOOKUP(Comuni[[#This Row],[Regione]],Ripartizione_geografica[Regione],Ripartizione_geografica[Ripartizione geografica])</f>
        <v>Sud</v>
      </c>
      <c r="J6016">
        <f>_xlfn.XLOOKUP(Comuni[[#This Row],[Regione]],Ripartizione_geografica[Regione],Ripartizione_geografica[Codice Regione])</f>
        <v>15</v>
      </c>
      <c r="K6016">
        <f>_xlfn.XLOOKUP(Comuni[[#This Row],[Regione]],Table_0[Regione],Table_0[Totale])</f>
        <v>2524670</v>
      </c>
      <c r="L6016">
        <f>_xlfn.XLOOKUP(Comuni[[#This Row],[Regione]],Table_0[Regione],Table_0[Guariti])</f>
        <v>2482123</v>
      </c>
      <c r="M6016">
        <f>_xlfn.XLOOKUP(Comuni[[#This Row],[Regione]],Table_0[Regione],Table_0[Deceduti])</f>
        <v>12061</v>
      </c>
      <c r="N6016" s="1">
        <f>(Comuni[[#This Row],[Popolazione2011]]/Comuni[[#This Row],[Ammalati TOT]])*100</f>
        <v>1.1978199130975533</v>
      </c>
      <c r="O6016">
        <f>_xlfn.XLOOKUP(Comuni[[#This Row],[Regione]],Table_0[Regione],Table_0[TOT AREA])</f>
        <v>5834728</v>
      </c>
      <c r="P6016" s="1">
        <f>(Comuni[[#This Row],[Popolazione2011]]/Comuni[[#This Row],[Ammalati AREA]])*100</f>
        <v>0.51829322635091135</v>
      </c>
    </row>
    <row r="6017" spans="1:16" x14ac:dyDescent="0.3">
      <c r="A6017" t="s">
        <v>6098</v>
      </c>
      <c r="B6017" t="s">
        <v>8034</v>
      </c>
      <c r="C6017" t="s">
        <v>6066</v>
      </c>
      <c r="D6017">
        <v>15708</v>
      </c>
      <c r="E6017" s="1">
        <f>(Comuni[[#This Row],[Popolazione2011]]/SUM(D:D))*100</f>
        <v>2.6434229439350993E-2</v>
      </c>
      <c r="F6017">
        <f t="shared" si="93"/>
        <v>5766810</v>
      </c>
      <c r="G6017" s="1">
        <f>(Comuni[[#This Row],[Popolazione2011]]/Comuni[[#This Row],[TOT POP REGIONE ]])*100</f>
        <v>0.27238629328866393</v>
      </c>
      <c r="H6017" t="str">
        <f>IF(Comuni[[#This Row],[Popolazione2011]]&gt;300000,"MAGGIORE","")</f>
        <v/>
      </c>
      <c r="I6017" t="str">
        <f>_xlfn.XLOOKUP(Comuni[[#This Row],[Regione]],Ripartizione_geografica[Regione],Ripartizione_geografica[Ripartizione geografica])</f>
        <v>Sud</v>
      </c>
      <c r="J6017">
        <f>_xlfn.XLOOKUP(Comuni[[#This Row],[Regione]],Ripartizione_geografica[Regione],Ripartizione_geografica[Codice Regione])</f>
        <v>15</v>
      </c>
      <c r="K6017">
        <f>_xlfn.XLOOKUP(Comuni[[#This Row],[Regione]],Table_0[Regione],Table_0[Totale])</f>
        <v>2524670</v>
      </c>
      <c r="L6017">
        <f>_xlfn.XLOOKUP(Comuni[[#This Row],[Regione]],Table_0[Regione],Table_0[Guariti])</f>
        <v>2482123</v>
      </c>
      <c r="M6017">
        <f>_xlfn.XLOOKUP(Comuni[[#This Row],[Regione]],Table_0[Regione],Table_0[Deceduti])</f>
        <v>12061</v>
      </c>
      <c r="N6017" s="1">
        <f>(Comuni[[#This Row],[Popolazione2011]]/Comuni[[#This Row],[Ammalati TOT]])*100</f>
        <v>0.6221803245572689</v>
      </c>
      <c r="O6017">
        <f>_xlfn.XLOOKUP(Comuni[[#This Row],[Regione]],Table_0[Regione],Table_0[TOT AREA])</f>
        <v>5834728</v>
      </c>
      <c r="P6017" s="1">
        <f>(Comuni[[#This Row],[Popolazione2011]]/Comuni[[#This Row],[Ammalati AREA]])*100</f>
        <v>0.26921563438775553</v>
      </c>
    </row>
    <row r="6018" spans="1:16" x14ac:dyDescent="0.3">
      <c r="A6018" t="s">
        <v>6099</v>
      </c>
      <c r="B6018" t="s">
        <v>8034</v>
      </c>
      <c r="C6018" t="s">
        <v>6066</v>
      </c>
      <c r="D6018">
        <v>108793</v>
      </c>
      <c r="E6018" s="1">
        <f>(Comuni[[#This Row],[Popolazione2011]]/SUM(D:D))*100</f>
        <v>0.18308244992330741</v>
      </c>
      <c r="F6018">
        <f t="shared" ref="F6018:F6081" si="94">SUMIFS(D:D,B:B,B6018)</f>
        <v>5766810</v>
      </c>
      <c r="G6018" s="1">
        <f>(Comuni[[#This Row],[Popolazione2011]]/Comuni[[#This Row],[TOT POP REGIONE ]])*100</f>
        <v>1.8865369242267389</v>
      </c>
      <c r="H6018" t="str">
        <f>IF(Comuni[[#This Row],[Popolazione2011]]&gt;300000,"MAGGIORE","")</f>
        <v/>
      </c>
      <c r="I6018" t="str">
        <f>_xlfn.XLOOKUP(Comuni[[#This Row],[Regione]],Ripartizione_geografica[Regione],Ripartizione_geografica[Ripartizione geografica])</f>
        <v>Sud</v>
      </c>
      <c r="J6018">
        <f>_xlfn.XLOOKUP(Comuni[[#This Row],[Regione]],Ripartizione_geografica[Regione],Ripartizione_geografica[Codice Regione])</f>
        <v>15</v>
      </c>
      <c r="K6018">
        <f>_xlfn.XLOOKUP(Comuni[[#This Row],[Regione]],Table_0[Regione],Table_0[Totale])</f>
        <v>2524670</v>
      </c>
      <c r="L6018">
        <f>_xlfn.XLOOKUP(Comuni[[#This Row],[Regione]],Table_0[Regione],Table_0[Guariti])</f>
        <v>2482123</v>
      </c>
      <c r="M6018">
        <f>_xlfn.XLOOKUP(Comuni[[#This Row],[Regione]],Table_0[Regione],Table_0[Deceduti])</f>
        <v>12061</v>
      </c>
      <c r="N6018" s="1">
        <f>(Comuni[[#This Row],[Popolazione2011]]/Comuni[[#This Row],[Ammalati TOT]])*100</f>
        <v>4.3091968455283265</v>
      </c>
      <c r="O6018">
        <f>_xlfn.XLOOKUP(Comuni[[#This Row],[Regione]],Table_0[Regione],Table_0[TOT AREA])</f>
        <v>5834728</v>
      </c>
      <c r="P6018" s="1">
        <f>(Comuni[[#This Row],[Popolazione2011]]/Comuni[[#This Row],[Ammalati AREA]])*100</f>
        <v>1.8645770634038124</v>
      </c>
    </row>
    <row r="6019" spans="1:16" x14ac:dyDescent="0.3">
      <c r="A6019" t="s">
        <v>6100</v>
      </c>
      <c r="B6019" t="s">
        <v>8034</v>
      </c>
      <c r="C6019" t="s">
        <v>6066</v>
      </c>
      <c r="D6019">
        <v>29509</v>
      </c>
      <c r="E6019" s="1">
        <f>(Comuni[[#This Row],[Popolazione2011]]/SUM(D:D))*100</f>
        <v>4.9659261301617547E-2</v>
      </c>
      <c r="F6019">
        <f t="shared" si="94"/>
        <v>5766810</v>
      </c>
      <c r="G6019" s="1">
        <f>(Comuni[[#This Row],[Popolazione2011]]/Comuni[[#This Row],[TOT POP REGIONE ]])*100</f>
        <v>0.51170404435034278</v>
      </c>
      <c r="H6019" t="str">
        <f>IF(Comuni[[#This Row],[Popolazione2011]]&gt;300000,"MAGGIORE","")</f>
        <v/>
      </c>
      <c r="I6019" t="str">
        <f>_xlfn.XLOOKUP(Comuni[[#This Row],[Regione]],Ripartizione_geografica[Regione],Ripartizione_geografica[Ripartizione geografica])</f>
        <v>Sud</v>
      </c>
      <c r="J6019">
        <f>_xlfn.XLOOKUP(Comuni[[#This Row],[Regione]],Ripartizione_geografica[Regione],Ripartizione_geografica[Codice Regione])</f>
        <v>15</v>
      </c>
      <c r="K6019">
        <f>_xlfn.XLOOKUP(Comuni[[#This Row],[Regione]],Table_0[Regione],Table_0[Totale])</f>
        <v>2524670</v>
      </c>
      <c r="L6019">
        <f>_xlfn.XLOOKUP(Comuni[[#This Row],[Regione]],Table_0[Regione],Table_0[Guariti])</f>
        <v>2482123</v>
      </c>
      <c r="M6019">
        <f>_xlfn.XLOOKUP(Comuni[[#This Row],[Regione]],Table_0[Regione],Table_0[Deceduti])</f>
        <v>12061</v>
      </c>
      <c r="N6019" s="1">
        <f>(Comuni[[#This Row],[Popolazione2011]]/Comuni[[#This Row],[Ammalati TOT]])*100</f>
        <v>1.1688260247873978</v>
      </c>
      <c r="O6019">
        <f>_xlfn.XLOOKUP(Comuni[[#This Row],[Regione]],Table_0[Regione],Table_0[TOT AREA])</f>
        <v>5834728</v>
      </c>
      <c r="P6019" s="1">
        <f>(Comuni[[#This Row],[Popolazione2011]]/Comuni[[#This Row],[Ammalati AREA]])*100</f>
        <v>0.50574765438937341</v>
      </c>
    </row>
    <row r="6020" spans="1:16" x14ac:dyDescent="0.3">
      <c r="A6020" t="s">
        <v>6101</v>
      </c>
      <c r="B6020" t="s">
        <v>8034</v>
      </c>
      <c r="C6020" t="s">
        <v>6066</v>
      </c>
      <c r="D6020">
        <v>18017</v>
      </c>
      <c r="E6020" s="1">
        <f>(Comuni[[#This Row],[Popolazione2011]]/SUM(D:D))*100</f>
        <v>3.0319933270230894E-2</v>
      </c>
      <c r="F6020">
        <f t="shared" si="94"/>
        <v>5766810</v>
      </c>
      <c r="G6020" s="1">
        <f>(Comuni[[#This Row],[Popolazione2011]]/Comuni[[#This Row],[TOT POP REGIONE ]])*100</f>
        <v>0.31242576051577908</v>
      </c>
      <c r="H6020" t="str">
        <f>IF(Comuni[[#This Row],[Popolazione2011]]&gt;300000,"MAGGIORE","")</f>
        <v/>
      </c>
      <c r="I6020" t="str">
        <f>_xlfn.XLOOKUP(Comuni[[#This Row],[Regione]],Ripartizione_geografica[Regione],Ripartizione_geografica[Ripartizione geografica])</f>
        <v>Sud</v>
      </c>
      <c r="J6020">
        <f>_xlfn.XLOOKUP(Comuni[[#This Row],[Regione]],Ripartizione_geografica[Regione],Ripartizione_geografica[Codice Regione])</f>
        <v>15</v>
      </c>
      <c r="K6020">
        <f>_xlfn.XLOOKUP(Comuni[[#This Row],[Regione]],Table_0[Regione],Table_0[Totale])</f>
        <v>2524670</v>
      </c>
      <c r="L6020">
        <f>_xlfn.XLOOKUP(Comuni[[#This Row],[Regione]],Table_0[Regione],Table_0[Guariti])</f>
        <v>2482123</v>
      </c>
      <c r="M6020">
        <f>_xlfn.XLOOKUP(Comuni[[#This Row],[Regione]],Table_0[Regione],Table_0[Deceduti])</f>
        <v>12061</v>
      </c>
      <c r="N6020" s="1">
        <f>(Comuni[[#This Row],[Popolazione2011]]/Comuni[[#This Row],[Ammalati TOT]])*100</f>
        <v>0.7136378219727727</v>
      </c>
      <c r="O6020">
        <f>_xlfn.XLOOKUP(Comuni[[#This Row],[Regione]],Table_0[Regione],Table_0[TOT AREA])</f>
        <v>5834728</v>
      </c>
      <c r="P6020" s="1">
        <f>(Comuni[[#This Row],[Popolazione2011]]/Comuni[[#This Row],[Ammalati AREA]])*100</f>
        <v>0.30878903009703279</v>
      </c>
    </row>
    <row r="6021" spans="1:16" x14ac:dyDescent="0.3">
      <c r="A6021" t="s">
        <v>6102</v>
      </c>
      <c r="B6021" t="s">
        <v>8034</v>
      </c>
      <c r="C6021" t="s">
        <v>6066</v>
      </c>
      <c r="D6021">
        <v>18688</v>
      </c>
      <c r="E6021" s="1">
        <f>(Comuni[[#This Row],[Popolazione2011]]/SUM(D:D))*100</f>
        <v>3.1449126544600935E-2</v>
      </c>
      <c r="F6021">
        <f t="shared" si="94"/>
        <v>5766810</v>
      </c>
      <c r="G6021" s="1">
        <f>(Comuni[[#This Row],[Popolazione2011]]/Comuni[[#This Row],[TOT POP REGIONE ]])*100</f>
        <v>0.3240613094587822</v>
      </c>
      <c r="H6021" t="str">
        <f>IF(Comuni[[#This Row],[Popolazione2011]]&gt;300000,"MAGGIORE","")</f>
        <v/>
      </c>
      <c r="I6021" t="str">
        <f>_xlfn.XLOOKUP(Comuni[[#This Row],[Regione]],Ripartizione_geografica[Regione],Ripartizione_geografica[Ripartizione geografica])</f>
        <v>Sud</v>
      </c>
      <c r="J6021">
        <f>_xlfn.XLOOKUP(Comuni[[#This Row],[Regione]],Ripartizione_geografica[Regione],Ripartizione_geografica[Codice Regione])</f>
        <v>15</v>
      </c>
      <c r="K6021">
        <f>_xlfn.XLOOKUP(Comuni[[#This Row],[Regione]],Table_0[Regione],Table_0[Totale])</f>
        <v>2524670</v>
      </c>
      <c r="L6021">
        <f>_xlfn.XLOOKUP(Comuni[[#This Row],[Regione]],Table_0[Regione],Table_0[Guariti])</f>
        <v>2482123</v>
      </c>
      <c r="M6021">
        <f>_xlfn.XLOOKUP(Comuni[[#This Row],[Regione]],Table_0[Regione],Table_0[Deceduti])</f>
        <v>12061</v>
      </c>
      <c r="N6021" s="1">
        <f>(Comuni[[#This Row],[Popolazione2011]]/Comuni[[#This Row],[Ammalati TOT]])*100</f>
        <v>0.74021555292374841</v>
      </c>
      <c r="O6021">
        <f>_xlfn.XLOOKUP(Comuni[[#This Row],[Regione]],Table_0[Regione],Table_0[TOT AREA])</f>
        <v>5834728</v>
      </c>
      <c r="P6021" s="1">
        <f>(Comuni[[#This Row],[Popolazione2011]]/Comuni[[#This Row],[Ammalati AREA]])*100</f>
        <v>0.32028913772844253</v>
      </c>
    </row>
    <row r="6022" spans="1:16" x14ac:dyDescent="0.3">
      <c r="A6022" t="s">
        <v>6103</v>
      </c>
      <c r="B6022" t="s">
        <v>8034</v>
      </c>
      <c r="C6022" t="s">
        <v>6066</v>
      </c>
      <c r="D6022">
        <v>4675</v>
      </c>
      <c r="E6022" s="1">
        <f>(Comuni[[#This Row],[Popolazione2011]]/SUM(D:D))*100</f>
        <v>7.8673301902830346E-3</v>
      </c>
      <c r="F6022">
        <f t="shared" si="94"/>
        <v>5766810</v>
      </c>
      <c r="G6022" s="1">
        <f>(Comuni[[#This Row],[Popolazione2011]]/Comuni[[#This Row],[TOT POP REGIONE ]])*100</f>
        <v>8.106734919305475E-2</v>
      </c>
      <c r="H6022" t="str">
        <f>IF(Comuni[[#This Row],[Popolazione2011]]&gt;300000,"MAGGIORE","")</f>
        <v/>
      </c>
      <c r="I6022" t="str">
        <f>_xlfn.XLOOKUP(Comuni[[#This Row],[Regione]],Ripartizione_geografica[Regione],Ripartizione_geografica[Ripartizione geografica])</f>
        <v>Sud</v>
      </c>
      <c r="J6022">
        <f>_xlfn.XLOOKUP(Comuni[[#This Row],[Regione]],Ripartizione_geografica[Regione],Ripartizione_geografica[Codice Regione])</f>
        <v>15</v>
      </c>
      <c r="K6022">
        <f>_xlfn.XLOOKUP(Comuni[[#This Row],[Regione]],Table_0[Regione],Table_0[Totale])</f>
        <v>2524670</v>
      </c>
      <c r="L6022">
        <f>_xlfn.XLOOKUP(Comuni[[#This Row],[Regione]],Table_0[Regione],Table_0[Guariti])</f>
        <v>2482123</v>
      </c>
      <c r="M6022">
        <f>_xlfn.XLOOKUP(Comuni[[#This Row],[Regione]],Table_0[Regione],Table_0[Deceduti])</f>
        <v>12061</v>
      </c>
      <c r="N6022" s="1">
        <f>(Comuni[[#This Row],[Popolazione2011]]/Comuni[[#This Row],[Ammalati TOT]])*100</f>
        <v>0.18517271564204429</v>
      </c>
      <c r="O6022">
        <f>_xlfn.XLOOKUP(Comuni[[#This Row],[Regione]],Table_0[Regione],Table_0[TOT AREA])</f>
        <v>5834728</v>
      </c>
      <c r="P6022" s="1">
        <f>(Comuni[[#This Row],[Popolazione2011]]/Comuni[[#This Row],[Ammalati AREA]])*100</f>
        <v>8.0123700710641524E-2</v>
      </c>
    </row>
    <row r="6023" spans="1:16" x14ac:dyDescent="0.3">
      <c r="A6023" t="s">
        <v>6104</v>
      </c>
      <c r="B6023" t="s">
        <v>8034</v>
      </c>
      <c r="C6023" t="s">
        <v>6066</v>
      </c>
      <c r="D6023">
        <v>6153</v>
      </c>
      <c r="E6023" s="1">
        <f>(Comuni[[#This Row],[Popolazione2011]]/SUM(D:D))*100</f>
        <v>1.0354584526376795E-2</v>
      </c>
      <c r="F6023">
        <f t="shared" si="94"/>
        <v>5766810</v>
      </c>
      <c r="G6023" s="1">
        <f>(Comuni[[#This Row],[Popolazione2011]]/Comuni[[#This Row],[TOT POP REGIONE ]])*100</f>
        <v>0.10669676996467718</v>
      </c>
      <c r="H6023" t="str">
        <f>IF(Comuni[[#This Row],[Popolazione2011]]&gt;300000,"MAGGIORE","")</f>
        <v/>
      </c>
      <c r="I6023" t="str">
        <f>_xlfn.XLOOKUP(Comuni[[#This Row],[Regione]],Ripartizione_geografica[Regione],Ripartizione_geografica[Ripartizione geografica])</f>
        <v>Sud</v>
      </c>
      <c r="J6023">
        <f>_xlfn.XLOOKUP(Comuni[[#This Row],[Regione]],Ripartizione_geografica[Regione],Ripartizione_geografica[Codice Regione])</f>
        <v>15</v>
      </c>
      <c r="K6023">
        <f>_xlfn.XLOOKUP(Comuni[[#This Row],[Regione]],Table_0[Regione],Table_0[Totale])</f>
        <v>2524670</v>
      </c>
      <c r="L6023">
        <f>_xlfn.XLOOKUP(Comuni[[#This Row],[Regione]],Table_0[Regione],Table_0[Guariti])</f>
        <v>2482123</v>
      </c>
      <c r="M6023">
        <f>_xlfn.XLOOKUP(Comuni[[#This Row],[Regione]],Table_0[Regione],Table_0[Deceduti])</f>
        <v>12061</v>
      </c>
      <c r="N6023" s="1">
        <f>(Comuni[[#This Row],[Popolazione2011]]/Comuni[[#This Row],[Ammalati TOT]])*100</f>
        <v>0.24371502018085534</v>
      </c>
      <c r="O6023">
        <f>_xlfn.XLOOKUP(Comuni[[#This Row],[Regione]],Table_0[Regione],Table_0[TOT AREA])</f>
        <v>5834728</v>
      </c>
      <c r="P6023" s="1">
        <f>(Comuni[[#This Row],[Popolazione2011]]/Comuni[[#This Row],[Ammalati AREA]])*100</f>
        <v>0.10545478726686146</v>
      </c>
    </row>
    <row r="6024" spans="1:16" x14ac:dyDescent="0.3">
      <c r="A6024" t="s">
        <v>6105</v>
      </c>
      <c r="B6024" t="s">
        <v>8034</v>
      </c>
      <c r="C6024" t="s">
        <v>6066</v>
      </c>
      <c r="D6024">
        <v>1679</v>
      </c>
      <c r="E6024" s="1">
        <f>(Comuni[[#This Row],[Popolazione2011]]/SUM(D:D))*100</f>
        <v>2.8255074629914899E-3</v>
      </c>
      <c r="F6024">
        <f t="shared" si="94"/>
        <v>5766810</v>
      </c>
      <c r="G6024" s="1">
        <f>(Comuni[[#This Row],[Popolazione2011]]/Comuni[[#This Row],[TOT POP REGIONE ]])*100</f>
        <v>2.9114883271687465E-2</v>
      </c>
      <c r="H6024" t="str">
        <f>IF(Comuni[[#This Row],[Popolazione2011]]&gt;300000,"MAGGIORE","")</f>
        <v/>
      </c>
      <c r="I6024" t="str">
        <f>_xlfn.XLOOKUP(Comuni[[#This Row],[Regione]],Ripartizione_geografica[Regione],Ripartizione_geografica[Ripartizione geografica])</f>
        <v>Sud</v>
      </c>
      <c r="J6024">
        <f>_xlfn.XLOOKUP(Comuni[[#This Row],[Regione]],Ripartizione_geografica[Regione],Ripartizione_geografica[Codice Regione])</f>
        <v>15</v>
      </c>
      <c r="K6024">
        <f>_xlfn.XLOOKUP(Comuni[[#This Row],[Regione]],Table_0[Regione],Table_0[Totale])</f>
        <v>2524670</v>
      </c>
      <c r="L6024">
        <f>_xlfn.XLOOKUP(Comuni[[#This Row],[Regione]],Table_0[Regione],Table_0[Guariti])</f>
        <v>2482123</v>
      </c>
      <c r="M6024">
        <f>_xlfn.XLOOKUP(Comuni[[#This Row],[Regione]],Table_0[Regione],Table_0[Deceduti])</f>
        <v>12061</v>
      </c>
      <c r="N6024" s="1">
        <f>(Comuni[[#This Row],[Popolazione2011]]/Comuni[[#This Row],[Ammalati TOT]])*100</f>
        <v>6.650374108299302E-2</v>
      </c>
      <c r="O6024">
        <f>_xlfn.XLOOKUP(Comuni[[#This Row],[Regione]],Table_0[Regione],Table_0[TOT AREA])</f>
        <v>5834728</v>
      </c>
      <c r="P6024" s="1">
        <f>(Comuni[[#This Row],[Popolazione2011]]/Comuni[[#This Row],[Ammalati AREA]])*100</f>
        <v>2.877597721778976E-2</v>
      </c>
    </row>
    <row r="6025" spans="1:16" x14ac:dyDescent="0.3">
      <c r="A6025" t="s">
        <v>6106</v>
      </c>
      <c r="B6025" t="s">
        <v>8034</v>
      </c>
      <c r="C6025" t="s">
        <v>6066</v>
      </c>
      <c r="D6025">
        <v>57204</v>
      </c>
      <c r="E6025" s="1">
        <f>(Comuni[[#This Row],[Popolazione2011]]/SUM(D:D))*100</f>
        <v>9.626583020426753E-2</v>
      </c>
      <c r="F6025">
        <f t="shared" si="94"/>
        <v>5766810</v>
      </c>
      <c r="G6025" s="1">
        <f>(Comuni[[#This Row],[Popolazione2011]]/Comuni[[#This Row],[TOT POP REGIONE ]])*100</f>
        <v>0.99195222315283482</v>
      </c>
      <c r="H6025" t="str">
        <f>IF(Comuni[[#This Row],[Popolazione2011]]&gt;300000,"MAGGIORE","")</f>
        <v/>
      </c>
      <c r="I6025" t="str">
        <f>_xlfn.XLOOKUP(Comuni[[#This Row],[Regione]],Ripartizione_geografica[Regione],Ripartizione_geografica[Ripartizione geografica])</f>
        <v>Sud</v>
      </c>
      <c r="J6025">
        <f>_xlfn.XLOOKUP(Comuni[[#This Row],[Regione]],Ripartizione_geografica[Regione],Ripartizione_geografica[Codice Regione])</f>
        <v>15</v>
      </c>
      <c r="K6025">
        <f>_xlfn.XLOOKUP(Comuni[[#This Row],[Regione]],Table_0[Regione],Table_0[Totale])</f>
        <v>2524670</v>
      </c>
      <c r="L6025">
        <f>_xlfn.XLOOKUP(Comuni[[#This Row],[Regione]],Table_0[Regione],Table_0[Guariti])</f>
        <v>2482123</v>
      </c>
      <c r="M6025">
        <f>_xlfn.XLOOKUP(Comuni[[#This Row],[Regione]],Table_0[Regione],Table_0[Deceduti])</f>
        <v>12061</v>
      </c>
      <c r="N6025" s="1">
        <f>(Comuni[[#This Row],[Popolazione2011]]/Comuni[[#This Row],[Ammalati TOT]])*100</f>
        <v>2.265801074991979</v>
      </c>
      <c r="O6025">
        <f>_xlfn.XLOOKUP(Comuni[[#This Row],[Regione]],Table_0[Regione],Table_0[TOT AREA])</f>
        <v>5834728</v>
      </c>
      <c r="P6025" s="1">
        <f>(Comuni[[#This Row],[Popolazione2011]]/Comuni[[#This Row],[Ammalati AREA]])*100</f>
        <v>0.98040559902706681</v>
      </c>
    </row>
    <row r="6026" spans="1:16" x14ac:dyDescent="0.3">
      <c r="A6026" t="s">
        <v>6107</v>
      </c>
      <c r="B6026" t="s">
        <v>8034</v>
      </c>
      <c r="C6026" t="s">
        <v>6066</v>
      </c>
      <c r="D6026">
        <v>7572</v>
      </c>
      <c r="E6026" s="1">
        <f>(Comuni[[#This Row],[Popolazione2011]]/SUM(D:D))*100</f>
        <v>1.2742550631192114E-2</v>
      </c>
      <c r="F6026">
        <f t="shared" si="94"/>
        <v>5766810</v>
      </c>
      <c r="G6026" s="1">
        <f>(Comuni[[#This Row],[Popolazione2011]]/Comuni[[#This Row],[TOT POP REGIONE ]])*100</f>
        <v>0.13130309477856908</v>
      </c>
      <c r="H6026" t="str">
        <f>IF(Comuni[[#This Row],[Popolazione2011]]&gt;300000,"MAGGIORE","")</f>
        <v/>
      </c>
      <c r="I6026" t="str">
        <f>_xlfn.XLOOKUP(Comuni[[#This Row],[Regione]],Ripartizione_geografica[Regione],Ripartizione_geografica[Ripartizione geografica])</f>
        <v>Sud</v>
      </c>
      <c r="J6026">
        <f>_xlfn.XLOOKUP(Comuni[[#This Row],[Regione]],Ripartizione_geografica[Regione],Ripartizione_geografica[Codice Regione])</f>
        <v>15</v>
      </c>
      <c r="K6026">
        <f>_xlfn.XLOOKUP(Comuni[[#This Row],[Regione]],Table_0[Regione],Table_0[Totale])</f>
        <v>2524670</v>
      </c>
      <c r="L6026">
        <f>_xlfn.XLOOKUP(Comuni[[#This Row],[Regione]],Table_0[Regione],Table_0[Guariti])</f>
        <v>2482123</v>
      </c>
      <c r="M6026">
        <f>_xlfn.XLOOKUP(Comuni[[#This Row],[Regione]],Table_0[Regione],Table_0[Deceduti])</f>
        <v>12061</v>
      </c>
      <c r="N6026" s="1">
        <f>(Comuni[[#This Row],[Popolazione2011]]/Comuni[[#This Row],[Ammalati TOT]])*100</f>
        <v>0.2999203856345582</v>
      </c>
      <c r="O6026">
        <f>_xlfn.XLOOKUP(Comuni[[#This Row],[Regione]],Table_0[Regione],Table_0[TOT AREA])</f>
        <v>5834728</v>
      </c>
      <c r="P6026" s="1">
        <f>(Comuni[[#This Row],[Popolazione2011]]/Comuni[[#This Row],[Ammalati AREA]])*100</f>
        <v>0.12977468701197381</v>
      </c>
    </row>
    <row r="6027" spans="1:16" x14ac:dyDescent="0.3">
      <c r="A6027" t="s">
        <v>6108</v>
      </c>
      <c r="B6027" t="s">
        <v>8034</v>
      </c>
      <c r="C6027" t="s">
        <v>6066</v>
      </c>
      <c r="D6027">
        <v>30247</v>
      </c>
      <c r="E6027" s="1">
        <f>(Comuni[[#This Row],[Popolazione2011]]/SUM(D:D))*100</f>
        <v>5.0901205618286836E-2</v>
      </c>
      <c r="F6027">
        <f t="shared" si="94"/>
        <v>5766810</v>
      </c>
      <c r="G6027" s="1">
        <f>(Comuni[[#This Row],[Popolazione2011]]/Comuni[[#This Row],[TOT POP REGIONE ]])*100</f>
        <v>0.52450141412670082</v>
      </c>
      <c r="H6027" t="str">
        <f>IF(Comuni[[#This Row],[Popolazione2011]]&gt;300000,"MAGGIORE","")</f>
        <v/>
      </c>
      <c r="I6027" t="str">
        <f>_xlfn.XLOOKUP(Comuni[[#This Row],[Regione]],Ripartizione_geografica[Regione],Ripartizione_geografica[Ripartizione geografica])</f>
        <v>Sud</v>
      </c>
      <c r="J6027">
        <f>_xlfn.XLOOKUP(Comuni[[#This Row],[Regione]],Ripartizione_geografica[Regione],Ripartizione_geografica[Codice Regione])</f>
        <v>15</v>
      </c>
      <c r="K6027">
        <f>_xlfn.XLOOKUP(Comuni[[#This Row],[Regione]],Table_0[Regione],Table_0[Totale])</f>
        <v>2524670</v>
      </c>
      <c r="L6027">
        <f>_xlfn.XLOOKUP(Comuni[[#This Row],[Regione]],Table_0[Regione],Table_0[Guariti])</f>
        <v>2482123</v>
      </c>
      <c r="M6027">
        <f>_xlfn.XLOOKUP(Comuni[[#This Row],[Regione]],Table_0[Regione],Table_0[Deceduti])</f>
        <v>12061</v>
      </c>
      <c r="N6027" s="1">
        <f>(Comuni[[#This Row],[Popolazione2011]]/Comuni[[#This Row],[Ammalati TOT]])*100</f>
        <v>1.1980575679197678</v>
      </c>
      <c r="O6027">
        <f>_xlfn.XLOOKUP(Comuni[[#This Row],[Regione]],Table_0[Regione],Table_0[TOT AREA])</f>
        <v>5834728</v>
      </c>
      <c r="P6027" s="1">
        <f>(Comuni[[#This Row],[Popolazione2011]]/Comuni[[#This Row],[Ammalati AREA]])*100</f>
        <v>0.51839605890797302</v>
      </c>
    </row>
    <row r="6028" spans="1:16" x14ac:dyDescent="0.3">
      <c r="A6028" t="s">
        <v>6109</v>
      </c>
      <c r="B6028" t="s">
        <v>8034</v>
      </c>
      <c r="C6028" t="s">
        <v>6066</v>
      </c>
      <c r="D6028">
        <v>14020</v>
      </c>
      <c r="E6028" s="1">
        <f>(Comuni[[#This Row],[Popolazione2011]]/SUM(D:D))*100</f>
        <v>2.3593576313961098E-2</v>
      </c>
      <c r="F6028">
        <f t="shared" si="94"/>
        <v>5766810</v>
      </c>
      <c r="G6028" s="1">
        <f>(Comuni[[#This Row],[Popolazione2011]]/Comuni[[#This Row],[TOT POP REGIONE ]])*100</f>
        <v>0.24311534453189892</v>
      </c>
      <c r="H6028" t="str">
        <f>IF(Comuni[[#This Row],[Popolazione2011]]&gt;300000,"MAGGIORE","")</f>
        <v/>
      </c>
      <c r="I6028" t="str">
        <f>_xlfn.XLOOKUP(Comuni[[#This Row],[Regione]],Ripartizione_geografica[Regione],Ripartizione_geografica[Ripartizione geografica])</f>
        <v>Sud</v>
      </c>
      <c r="J6028">
        <f>_xlfn.XLOOKUP(Comuni[[#This Row],[Regione]],Ripartizione_geografica[Regione],Ripartizione_geografica[Codice Regione])</f>
        <v>15</v>
      </c>
      <c r="K6028">
        <f>_xlfn.XLOOKUP(Comuni[[#This Row],[Regione]],Table_0[Regione],Table_0[Totale])</f>
        <v>2524670</v>
      </c>
      <c r="L6028">
        <f>_xlfn.XLOOKUP(Comuni[[#This Row],[Regione]],Table_0[Regione],Table_0[Guariti])</f>
        <v>2482123</v>
      </c>
      <c r="M6028">
        <f>_xlfn.XLOOKUP(Comuni[[#This Row],[Regione]],Table_0[Regione],Table_0[Deceduti])</f>
        <v>12061</v>
      </c>
      <c r="N6028" s="1">
        <f>(Comuni[[#This Row],[Popolazione2011]]/Comuni[[#This Row],[Ammalati TOT]])*100</f>
        <v>0.55532010124095432</v>
      </c>
      <c r="O6028">
        <f>_xlfn.XLOOKUP(Comuni[[#This Row],[Regione]],Table_0[Regione],Table_0[TOT AREA])</f>
        <v>5834728</v>
      </c>
      <c r="P6028" s="1">
        <f>(Comuni[[#This Row],[Popolazione2011]]/Comuni[[#This Row],[Ammalati AREA]])*100</f>
        <v>0.24028540833437312</v>
      </c>
    </row>
    <row r="6029" spans="1:16" x14ac:dyDescent="0.3">
      <c r="A6029" t="s">
        <v>6110</v>
      </c>
      <c r="B6029" t="s">
        <v>8034</v>
      </c>
      <c r="C6029" t="s">
        <v>6066</v>
      </c>
      <c r="D6029">
        <v>36933</v>
      </c>
      <c r="E6029" s="1">
        <f>(Comuni[[#This Row],[Popolazione2011]]/SUM(D:D))*100</f>
        <v>6.2152749928924771E-2</v>
      </c>
      <c r="F6029">
        <f t="shared" si="94"/>
        <v>5766810</v>
      </c>
      <c r="G6029" s="1">
        <f>(Comuni[[#This Row],[Popolazione2011]]/Comuni[[#This Row],[TOT POP REGIONE ]])*100</f>
        <v>0.64044072892985893</v>
      </c>
      <c r="H6029" t="str">
        <f>IF(Comuni[[#This Row],[Popolazione2011]]&gt;300000,"MAGGIORE","")</f>
        <v/>
      </c>
      <c r="I6029" t="str">
        <f>_xlfn.XLOOKUP(Comuni[[#This Row],[Regione]],Ripartizione_geografica[Regione],Ripartizione_geografica[Ripartizione geografica])</f>
        <v>Sud</v>
      </c>
      <c r="J6029">
        <f>_xlfn.XLOOKUP(Comuni[[#This Row],[Regione]],Ripartizione_geografica[Regione],Ripartizione_geografica[Codice Regione])</f>
        <v>15</v>
      </c>
      <c r="K6029">
        <f>_xlfn.XLOOKUP(Comuni[[#This Row],[Regione]],Table_0[Regione],Table_0[Totale])</f>
        <v>2524670</v>
      </c>
      <c r="L6029">
        <f>_xlfn.XLOOKUP(Comuni[[#This Row],[Regione]],Table_0[Regione],Table_0[Guariti])</f>
        <v>2482123</v>
      </c>
      <c r="M6029">
        <f>_xlfn.XLOOKUP(Comuni[[#This Row],[Regione]],Table_0[Regione],Table_0[Deceduti])</f>
        <v>12061</v>
      </c>
      <c r="N6029" s="1">
        <f>(Comuni[[#This Row],[Popolazione2011]]/Comuni[[#This Row],[Ammalati TOT]])*100</f>
        <v>1.462884258140668</v>
      </c>
      <c r="O6029">
        <f>_xlfn.XLOOKUP(Comuni[[#This Row],[Regione]],Table_0[Regione],Table_0[TOT AREA])</f>
        <v>5834728</v>
      </c>
      <c r="P6029" s="1">
        <f>(Comuni[[#This Row],[Popolazione2011]]/Comuni[[#This Row],[Ammalati AREA]])*100</f>
        <v>0.63298580499382318</v>
      </c>
    </row>
    <row r="6030" spans="1:16" x14ac:dyDescent="0.3">
      <c r="A6030" t="s">
        <v>6111</v>
      </c>
      <c r="B6030" t="s">
        <v>8034</v>
      </c>
      <c r="C6030" t="s">
        <v>6066</v>
      </c>
      <c r="D6030">
        <v>7969</v>
      </c>
      <c r="E6030" s="1">
        <f>(Comuni[[#This Row],[Popolazione2011]]/SUM(D:D))*100</f>
        <v>1.3410642628099571E-2</v>
      </c>
      <c r="F6030">
        <f t="shared" si="94"/>
        <v>5766810</v>
      </c>
      <c r="G6030" s="1">
        <f>(Comuni[[#This Row],[Popolazione2011]]/Comuni[[#This Row],[TOT POP REGIONE ]])*100</f>
        <v>0.13818731673143383</v>
      </c>
      <c r="H6030" t="str">
        <f>IF(Comuni[[#This Row],[Popolazione2011]]&gt;300000,"MAGGIORE","")</f>
        <v/>
      </c>
      <c r="I6030" t="str">
        <f>_xlfn.XLOOKUP(Comuni[[#This Row],[Regione]],Ripartizione_geografica[Regione],Ripartizione_geografica[Ripartizione geografica])</f>
        <v>Sud</v>
      </c>
      <c r="J6030">
        <f>_xlfn.XLOOKUP(Comuni[[#This Row],[Regione]],Ripartizione_geografica[Regione],Ripartizione_geografica[Codice Regione])</f>
        <v>15</v>
      </c>
      <c r="K6030">
        <f>_xlfn.XLOOKUP(Comuni[[#This Row],[Regione]],Table_0[Regione],Table_0[Totale])</f>
        <v>2524670</v>
      </c>
      <c r="L6030">
        <f>_xlfn.XLOOKUP(Comuni[[#This Row],[Regione]],Table_0[Regione],Table_0[Guariti])</f>
        <v>2482123</v>
      </c>
      <c r="M6030">
        <f>_xlfn.XLOOKUP(Comuni[[#This Row],[Regione]],Table_0[Regione],Table_0[Deceduti])</f>
        <v>12061</v>
      </c>
      <c r="N6030" s="1">
        <f>(Comuni[[#This Row],[Popolazione2011]]/Comuni[[#This Row],[Ammalati TOT]])*100</f>
        <v>0.31564521303774357</v>
      </c>
      <c r="O6030">
        <f>_xlfn.XLOOKUP(Comuni[[#This Row],[Regione]],Table_0[Regione],Table_0[TOT AREA])</f>
        <v>5834728</v>
      </c>
      <c r="P6030" s="1">
        <f>(Comuni[[#This Row],[Popolazione2011]]/Comuni[[#This Row],[Ammalati AREA]])*100</f>
        <v>0.13657877453756201</v>
      </c>
    </row>
    <row r="6031" spans="1:16" x14ac:dyDescent="0.3">
      <c r="A6031" t="s">
        <v>6112</v>
      </c>
      <c r="B6031" t="s">
        <v>8034</v>
      </c>
      <c r="C6031" t="s">
        <v>6066</v>
      </c>
      <c r="D6031">
        <v>12975</v>
      </c>
      <c r="E6031" s="1">
        <f>(Comuni[[#This Row],[Popolazione2011]]/SUM(D:D))*100</f>
        <v>2.183499662436842E-2</v>
      </c>
      <c r="F6031">
        <f t="shared" si="94"/>
        <v>5766810</v>
      </c>
      <c r="G6031" s="1">
        <f>(Comuni[[#This Row],[Popolazione2011]]/Comuni[[#This Row],[TOT POP REGIONE ]])*100</f>
        <v>0.22499440765345138</v>
      </c>
      <c r="H6031" t="str">
        <f>IF(Comuni[[#This Row],[Popolazione2011]]&gt;300000,"MAGGIORE","")</f>
        <v/>
      </c>
      <c r="I6031" t="str">
        <f>_xlfn.XLOOKUP(Comuni[[#This Row],[Regione]],Ripartizione_geografica[Regione],Ripartizione_geografica[Ripartizione geografica])</f>
        <v>Sud</v>
      </c>
      <c r="J6031">
        <f>_xlfn.XLOOKUP(Comuni[[#This Row],[Regione]],Ripartizione_geografica[Regione],Ripartizione_geografica[Codice Regione])</f>
        <v>15</v>
      </c>
      <c r="K6031">
        <f>_xlfn.XLOOKUP(Comuni[[#This Row],[Regione]],Table_0[Regione],Table_0[Totale])</f>
        <v>2524670</v>
      </c>
      <c r="L6031">
        <f>_xlfn.XLOOKUP(Comuni[[#This Row],[Regione]],Table_0[Regione],Table_0[Guariti])</f>
        <v>2482123</v>
      </c>
      <c r="M6031">
        <f>_xlfn.XLOOKUP(Comuni[[#This Row],[Regione]],Table_0[Regione],Table_0[Deceduti])</f>
        <v>12061</v>
      </c>
      <c r="N6031" s="1">
        <f>(Comuni[[#This Row],[Popolazione2011]]/Comuni[[#This Row],[Ammalati TOT]])*100</f>
        <v>0.51392855303861495</v>
      </c>
      <c r="O6031">
        <f>_xlfn.XLOOKUP(Comuni[[#This Row],[Regione]],Table_0[Regione],Table_0[TOT AREA])</f>
        <v>5834728</v>
      </c>
      <c r="P6031" s="1">
        <f>(Comuni[[#This Row],[Popolazione2011]]/Comuni[[#This Row],[Ammalati AREA]])*100</f>
        <v>0.22237540464611202</v>
      </c>
    </row>
    <row r="6032" spans="1:16" x14ac:dyDescent="0.3">
      <c r="A6032" t="s">
        <v>6113</v>
      </c>
      <c r="B6032" t="s">
        <v>8034</v>
      </c>
      <c r="C6032" t="s">
        <v>6066</v>
      </c>
      <c r="D6032">
        <v>34504</v>
      </c>
      <c r="E6032" s="1">
        <f>(Comuni[[#This Row],[Popolazione2011]]/SUM(D:D))*100</f>
        <v>5.8065103932732794E-2</v>
      </c>
      <c r="F6032">
        <f t="shared" si="94"/>
        <v>5766810</v>
      </c>
      <c r="G6032" s="1">
        <f>(Comuni[[#This Row],[Popolazione2011]]/Comuni[[#This Row],[TOT POP REGIONE ]])*100</f>
        <v>0.59832038856837666</v>
      </c>
      <c r="H6032" t="str">
        <f>IF(Comuni[[#This Row],[Popolazione2011]]&gt;300000,"MAGGIORE","")</f>
        <v/>
      </c>
      <c r="I6032" t="str">
        <f>_xlfn.XLOOKUP(Comuni[[#This Row],[Regione]],Ripartizione_geografica[Regione],Ripartizione_geografica[Ripartizione geografica])</f>
        <v>Sud</v>
      </c>
      <c r="J6032">
        <f>_xlfn.XLOOKUP(Comuni[[#This Row],[Regione]],Ripartizione_geografica[Regione],Ripartizione_geografica[Codice Regione])</f>
        <v>15</v>
      </c>
      <c r="K6032">
        <f>_xlfn.XLOOKUP(Comuni[[#This Row],[Regione]],Table_0[Regione],Table_0[Totale])</f>
        <v>2524670</v>
      </c>
      <c r="L6032">
        <f>_xlfn.XLOOKUP(Comuni[[#This Row],[Regione]],Table_0[Regione],Table_0[Guariti])</f>
        <v>2482123</v>
      </c>
      <c r="M6032">
        <f>_xlfn.XLOOKUP(Comuni[[#This Row],[Regione]],Table_0[Regione],Table_0[Deceduti])</f>
        <v>12061</v>
      </c>
      <c r="N6032" s="1">
        <f>(Comuni[[#This Row],[Popolazione2011]]/Comuni[[#This Row],[Ammalati TOT]])*100</f>
        <v>1.3666736642808763</v>
      </c>
      <c r="O6032">
        <f>_xlfn.XLOOKUP(Comuni[[#This Row],[Regione]],Table_0[Regione],Table_0[TOT AREA])</f>
        <v>5834728</v>
      </c>
      <c r="P6032" s="1">
        <f>(Comuni[[#This Row],[Popolazione2011]]/Comuni[[#This Row],[Ammalati AREA]])*100</f>
        <v>0.59135575814331021</v>
      </c>
    </row>
    <row r="6033" spans="1:16" x14ac:dyDescent="0.3">
      <c r="A6033" t="s">
        <v>6114</v>
      </c>
      <c r="B6033" t="s">
        <v>8034</v>
      </c>
      <c r="C6033" t="s">
        <v>6066</v>
      </c>
      <c r="D6033">
        <v>962003</v>
      </c>
      <c r="E6033" s="1">
        <f>(Comuni[[#This Row],[Popolazione2011]]/SUM(D:D))*100</f>
        <v>1.6189080738059574</v>
      </c>
      <c r="F6033">
        <f t="shared" si="94"/>
        <v>5766810</v>
      </c>
      <c r="G6033" s="1">
        <f>(Comuni[[#This Row],[Popolazione2011]]/Comuni[[#This Row],[TOT POP REGIONE ]])*100</f>
        <v>16.681718315671922</v>
      </c>
      <c r="H6033" t="str">
        <f>IF(Comuni[[#This Row],[Popolazione2011]]&gt;300000,"MAGGIORE","")</f>
        <v>MAGGIORE</v>
      </c>
      <c r="I6033" t="str">
        <f>_xlfn.XLOOKUP(Comuni[[#This Row],[Regione]],Ripartizione_geografica[Regione],Ripartizione_geografica[Ripartizione geografica])</f>
        <v>Sud</v>
      </c>
      <c r="J6033">
        <f>_xlfn.XLOOKUP(Comuni[[#This Row],[Regione]],Ripartizione_geografica[Regione],Ripartizione_geografica[Codice Regione])</f>
        <v>15</v>
      </c>
      <c r="K6033">
        <f>_xlfn.XLOOKUP(Comuni[[#This Row],[Regione]],Table_0[Regione],Table_0[Totale])</f>
        <v>2524670</v>
      </c>
      <c r="L6033">
        <f>_xlfn.XLOOKUP(Comuni[[#This Row],[Regione]],Table_0[Regione],Table_0[Guariti])</f>
        <v>2482123</v>
      </c>
      <c r="M6033">
        <f>_xlfn.XLOOKUP(Comuni[[#This Row],[Regione]],Table_0[Regione],Table_0[Deceduti])</f>
        <v>12061</v>
      </c>
      <c r="N6033" s="1">
        <f>(Comuni[[#This Row],[Popolazione2011]]/Comuni[[#This Row],[Ammalati TOT]])*100</f>
        <v>38.104108655784721</v>
      </c>
      <c r="O6033">
        <f>_xlfn.XLOOKUP(Comuni[[#This Row],[Regione]],Table_0[Regione],Table_0[TOT AREA])</f>
        <v>5834728</v>
      </c>
      <c r="P6033" s="1">
        <f>(Comuni[[#This Row],[Popolazione2011]]/Comuni[[#This Row],[Ammalati AREA]])*100</f>
        <v>16.487538065184872</v>
      </c>
    </row>
    <row r="6034" spans="1:16" x14ac:dyDescent="0.3">
      <c r="A6034" t="s">
        <v>6115</v>
      </c>
      <c r="B6034" t="s">
        <v>8034</v>
      </c>
      <c r="C6034" t="s">
        <v>6066</v>
      </c>
      <c r="D6034">
        <v>33979</v>
      </c>
      <c r="E6034" s="1">
        <f>(Comuni[[#This Row],[Popolazione2011]]/SUM(D:D))*100</f>
        <v>5.7181606959492447E-2</v>
      </c>
      <c r="F6034">
        <f t="shared" si="94"/>
        <v>5766810</v>
      </c>
      <c r="G6034" s="1">
        <f>(Comuni[[#This Row],[Popolazione2011]]/Comuni[[#This Row],[TOT POP REGIONE ]])*100</f>
        <v>0.58921656860552019</v>
      </c>
      <c r="H6034" t="str">
        <f>IF(Comuni[[#This Row],[Popolazione2011]]&gt;300000,"MAGGIORE","")</f>
        <v/>
      </c>
      <c r="I6034" t="str">
        <f>_xlfn.XLOOKUP(Comuni[[#This Row],[Regione]],Ripartizione_geografica[Regione],Ripartizione_geografica[Ripartizione geografica])</f>
        <v>Sud</v>
      </c>
      <c r="J6034">
        <f>_xlfn.XLOOKUP(Comuni[[#This Row],[Regione]],Ripartizione_geografica[Regione],Ripartizione_geografica[Codice Regione])</f>
        <v>15</v>
      </c>
      <c r="K6034">
        <f>_xlfn.XLOOKUP(Comuni[[#This Row],[Regione]],Table_0[Regione],Table_0[Totale])</f>
        <v>2524670</v>
      </c>
      <c r="L6034">
        <f>_xlfn.XLOOKUP(Comuni[[#This Row],[Regione]],Table_0[Regione],Table_0[Guariti])</f>
        <v>2482123</v>
      </c>
      <c r="M6034">
        <f>_xlfn.XLOOKUP(Comuni[[#This Row],[Regione]],Table_0[Regione],Table_0[Deceduti])</f>
        <v>12061</v>
      </c>
      <c r="N6034" s="1">
        <f>(Comuni[[#This Row],[Popolazione2011]]/Comuni[[#This Row],[Ammalati TOT]])*100</f>
        <v>1.3458788673371174</v>
      </c>
      <c r="O6034">
        <f>_xlfn.XLOOKUP(Comuni[[#This Row],[Regione]],Table_0[Regione],Table_0[TOT AREA])</f>
        <v>5834728</v>
      </c>
      <c r="P6034" s="1">
        <f>(Comuni[[#This Row],[Popolazione2011]]/Comuni[[#This Row],[Ammalati AREA]])*100</f>
        <v>0.58235790940040399</v>
      </c>
    </row>
    <row r="6035" spans="1:16" x14ac:dyDescent="0.3">
      <c r="A6035" t="s">
        <v>6116</v>
      </c>
      <c r="B6035" t="s">
        <v>8034</v>
      </c>
      <c r="C6035" t="s">
        <v>6066</v>
      </c>
      <c r="D6035">
        <v>23543</v>
      </c>
      <c r="E6035" s="1">
        <f>(Comuni[[#This Row],[Popolazione2011]]/SUM(D:D))*100</f>
        <v>3.9619369982852079E-2</v>
      </c>
      <c r="F6035">
        <f t="shared" si="94"/>
        <v>5766810</v>
      </c>
      <c r="G6035" s="1">
        <f>(Comuni[[#This Row],[Popolazione2011]]/Comuni[[#This Row],[TOT POP REGIONE ]])*100</f>
        <v>0.40824996835338778</v>
      </c>
      <c r="H6035" t="str">
        <f>IF(Comuni[[#This Row],[Popolazione2011]]&gt;300000,"MAGGIORE","")</f>
        <v/>
      </c>
      <c r="I6035" t="str">
        <f>_xlfn.XLOOKUP(Comuni[[#This Row],[Regione]],Ripartizione_geografica[Regione],Ripartizione_geografica[Ripartizione geografica])</f>
        <v>Sud</v>
      </c>
      <c r="J6035">
        <f>_xlfn.XLOOKUP(Comuni[[#This Row],[Regione]],Ripartizione_geografica[Regione],Ripartizione_geografica[Codice Regione])</f>
        <v>15</v>
      </c>
      <c r="K6035">
        <f>_xlfn.XLOOKUP(Comuni[[#This Row],[Regione]],Table_0[Regione],Table_0[Totale])</f>
        <v>2524670</v>
      </c>
      <c r="L6035">
        <f>_xlfn.XLOOKUP(Comuni[[#This Row],[Regione]],Table_0[Regione],Table_0[Guariti])</f>
        <v>2482123</v>
      </c>
      <c r="M6035">
        <f>_xlfn.XLOOKUP(Comuni[[#This Row],[Regione]],Table_0[Regione],Table_0[Deceduti])</f>
        <v>12061</v>
      </c>
      <c r="N6035" s="1">
        <f>(Comuni[[#This Row],[Popolazione2011]]/Comuni[[#This Row],[Ammalati TOT]])*100</f>
        <v>0.93251791323222444</v>
      </c>
      <c r="O6035">
        <f>_xlfn.XLOOKUP(Comuni[[#This Row],[Regione]],Table_0[Regione],Table_0[TOT AREA])</f>
        <v>5834728</v>
      </c>
      <c r="P6035" s="1">
        <f>(Comuni[[#This Row],[Popolazione2011]]/Comuni[[#This Row],[Ammalati AREA]])*100</f>
        <v>0.40349781515093763</v>
      </c>
    </row>
    <row r="6036" spans="1:16" x14ac:dyDescent="0.3">
      <c r="A6036" t="s">
        <v>6117</v>
      </c>
      <c r="B6036" t="s">
        <v>8034</v>
      </c>
      <c r="C6036" t="s">
        <v>6066</v>
      </c>
      <c r="D6036">
        <v>14905</v>
      </c>
      <c r="E6036" s="1">
        <f>(Comuni[[#This Row],[Popolazione2011]]/SUM(D:D))*100</f>
        <v>2.5082899783137675E-2</v>
      </c>
      <c r="F6036">
        <f t="shared" si="94"/>
        <v>5766810</v>
      </c>
      <c r="G6036" s="1">
        <f>(Comuni[[#This Row],[Popolazione2011]]/Comuni[[#This Row],[TOT POP REGIONE ]])*100</f>
        <v>0.2584617838978569</v>
      </c>
      <c r="H6036" t="str">
        <f>IF(Comuni[[#This Row],[Popolazione2011]]&gt;300000,"MAGGIORE","")</f>
        <v/>
      </c>
      <c r="I6036" t="str">
        <f>_xlfn.XLOOKUP(Comuni[[#This Row],[Regione]],Ripartizione_geografica[Regione],Ripartizione_geografica[Ripartizione geografica])</f>
        <v>Sud</v>
      </c>
      <c r="J6036">
        <f>_xlfn.XLOOKUP(Comuni[[#This Row],[Regione]],Ripartizione_geografica[Regione],Ripartizione_geografica[Codice Regione])</f>
        <v>15</v>
      </c>
      <c r="K6036">
        <f>_xlfn.XLOOKUP(Comuni[[#This Row],[Regione]],Table_0[Regione],Table_0[Totale])</f>
        <v>2524670</v>
      </c>
      <c r="L6036">
        <f>_xlfn.XLOOKUP(Comuni[[#This Row],[Regione]],Table_0[Regione],Table_0[Guariti])</f>
        <v>2482123</v>
      </c>
      <c r="M6036">
        <f>_xlfn.XLOOKUP(Comuni[[#This Row],[Regione]],Table_0[Regione],Table_0[Deceduti])</f>
        <v>12061</v>
      </c>
      <c r="N6036" s="1">
        <f>(Comuni[[#This Row],[Popolazione2011]]/Comuni[[#This Row],[Ammalati TOT]])*100</f>
        <v>0.59037418751757653</v>
      </c>
      <c r="O6036">
        <f>_xlfn.XLOOKUP(Comuni[[#This Row],[Regione]],Table_0[Regione],Table_0[TOT AREA])</f>
        <v>5834728</v>
      </c>
      <c r="P6036" s="1">
        <f>(Comuni[[#This Row],[Popolazione2011]]/Comuni[[#This Row],[Ammalati AREA]])*100</f>
        <v>0.25545321050098652</v>
      </c>
    </row>
    <row r="6037" spans="1:16" x14ac:dyDescent="0.3">
      <c r="A6037" t="s">
        <v>6118</v>
      </c>
      <c r="B6037" t="s">
        <v>8034</v>
      </c>
      <c r="C6037" t="s">
        <v>6066</v>
      </c>
      <c r="D6037">
        <v>12991</v>
      </c>
      <c r="E6037" s="1">
        <f>(Comuni[[#This Row],[Popolazione2011]]/SUM(D:D))*100</f>
        <v>2.186192224641003E-2</v>
      </c>
      <c r="F6037">
        <f t="shared" si="94"/>
        <v>5766810</v>
      </c>
      <c r="G6037" s="1">
        <f>(Comuni[[#This Row],[Popolazione2011]]/Comuni[[#This Row],[TOT POP REGIONE ]])*100</f>
        <v>0.22527185740470035</v>
      </c>
      <c r="H6037" t="str">
        <f>IF(Comuni[[#This Row],[Popolazione2011]]&gt;300000,"MAGGIORE","")</f>
        <v/>
      </c>
      <c r="I6037" t="str">
        <f>_xlfn.XLOOKUP(Comuni[[#This Row],[Regione]],Ripartizione_geografica[Regione],Ripartizione_geografica[Ripartizione geografica])</f>
        <v>Sud</v>
      </c>
      <c r="J6037">
        <f>_xlfn.XLOOKUP(Comuni[[#This Row],[Regione]],Ripartizione_geografica[Regione],Ripartizione_geografica[Codice Regione])</f>
        <v>15</v>
      </c>
      <c r="K6037">
        <f>_xlfn.XLOOKUP(Comuni[[#This Row],[Regione]],Table_0[Regione],Table_0[Totale])</f>
        <v>2524670</v>
      </c>
      <c r="L6037">
        <f>_xlfn.XLOOKUP(Comuni[[#This Row],[Regione]],Table_0[Regione],Table_0[Guariti])</f>
        <v>2482123</v>
      </c>
      <c r="M6037">
        <f>_xlfn.XLOOKUP(Comuni[[#This Row],[Regione]],Table_0[Regione],Table_0[Deceduti])</f>
        <v>12061</v>
      </c>
      <c r="N6037" s="1">
        <f>(Comuni[[#This Row],[Popolazione2011]]/Comuni[[#This Row],[Ammalati TOT]])*100</f>
        <v>0.51456229923118657</v>
      </c>
      <c r="O6037">
        <f>_xlfn.XLOOKUP(Comuni[[#This Row],[Regione]],Table_0[Regione],Table_0[TOT AREA])</f>
        <v>5834728</v>
      </c>
      <c r="P6037" s="1">
        <f>(Comuni[[#This Row],[Popolazione2011]]/Comuni[[#This Row],[Ammalati AREA]])*100</f>
        <v>0.22264962479827682</v>
      </c>
    </row>
    <row r="6038" spans="1:16" x14ac:dyDescent="0.3">
      <c r="A6038" t="s">
        <v>6119</v>
      </c>
      <c r="B6038" t="s">
        <v>8034</v>
      </c>
      <c r="C6038" t="s">
        <v>6066</v>
      </c>
      <c r="D6038">
        <v>6000</v>
      </c>
      <c r="E6038" s="1">
        <f>(Comuni[[#This Row],[Popolazione2011]]/SUM(D:D))*100</f>
        <v>1.0097108265603895E-2</v>
      </c>
      <c r="F6038">
        <f t="shared" si="94"/>
        <v>5766810</v>
      </c>
      <c r="G6038" s="1">
        <f>(Comuni[[#This Row],[Popolazione2011]]/Comuni[[#This Row],[TOT POP REGIONE ]])*100</f>
        <v>0.10404365671835902</v>
      </c>
      <c r="H6038" t="str">
        <f>IF(Comuni[[#This Row],[Popolazione2011]]&gt;300000,"MAGGIORE","")</f>
        <v/>
      </c>
      <c r="I6038" t="str">
        <f>_xlfn.XLOOKUP(Comuni[[#This Row],[Regione]],Ripartizione_geografica[Regione],Ripartizione_geografica[Ripartizione geografica])</f>
        <v>Sud</v>
      </c>
      <c r="J6038">
        <f>_xlfn.XLOOKUP(Comuni[[#This Row],[Regione]],Ripartizione_geografica[Regione],Ripartizione_geografica[Codice Regione])</f>
        <v>15</v>
      </c>
      <c r="K6038">
        <f>_xlfn.XLOOKUP(Comuni[[#This Row],[Regione]],Table_0[Regione],Table_0[Totale])</f>
        <v>2524670</v>
      </c>
      <c r="L6038">
        <f>_xlfn.XLOOKUP(Comuni[[#This Row],[Regione]],Table_0[Regione],Table_0[Guariti])</f>
        <v>2482123</v>
      </c>
      <c r="M6038">
        <f>_xlfn.XLOOKUP(Comuni[[#This Row],[Regione]],Table_0[Regione],Table_0[Deceduti])</f>
        <v>12061</v>
      </c>
      <c r="N6038" s="1">
        <f>(Comuni[[#This Row],[Popolazione2011]]/Comuni[[#This Row],[Ammalati TOT]])*100</f>
        <v>0.23765482221438841</v>
      </c>
      <c r="O6038">
        <f>_xlfn.XLOOKUP(Comuni[[#This Row],[Regione]],Table_0[Regione],Table_0[TOT AREA])</f>
        <v>5834728</v>
      </c>
      <c r="P6038" s="1">
        <f>(Comuni[[#This Row],[Popolazione2011]]/Comuni[[#This Row],[Ammalati AREA]])*100</f>
        <v>0.10283255706178593</v>
      </c>
    </row>
    <row r="6039" spans="1:16" x14ac:dyDescent="0.3">
      <c r="A6039" t="s">
        <v>6120</v>
      </c>
      <c r="B6039" t="s">
        <v>8034</v>
      </c>
      <c r="C6039" t="s">
        <v>6066</v>
      </c>
      <c r="D6039">
        <v>21206</v>
      </c>
      <c r="E6039" s="1">
        <f>(Comuni[[#This Row],[Popolazione2011]]/SUM(D:D))*100</f>
        <v>3.5686546313399369E-2</v>
      </c>
      <c r="F6039">
        <f t="shared" si="94"/>
        <v>5766810</v>
      </c>
      <c r="G6039" s="1">
        <f>(Comuni[[#This Row],[Popolazione2011]]/Comuni[[#This Row],[TOT POP REGIONE ]])*100</f>
        <v>0.36772496406158689</v>
      </c>
      <c r="H6039" t="str">
        <f>IF(Comuni[[#This Row],[Popolazione2011]]&gt;300000,"MAGGIORE","")</f>
        <v/>
      </c>
      <c r="I6039" t="str">
        <f>_xlfn.XLOOKUP(Comuni[[#This Row],[Regione]],Ripartizione_geografica[Regione],Ripartizione_geografica[Ripartizione geografica])</f>
        <v>Sud</v>
      </c>
      <c r="J6039">
        <f>_xlfn.XLOOKUP(Comuni[[#This Row],[Regione]],Ripartizione_geografica[Regione],Ripartizione_geografica[Codice Regione])</f>
        <v>15</v>
      </c>
      <c r="K6039">
        <f>_xlfn.XLOOKUP(Comuni[[#This Row],[Regione]],Table_0[Regione],Table_0[Totale])</f>
        <v>2524670</v>
      </c>
      <c r="L6039">
        <f>_xlfn.XLOOKUP(Comuni[[#This Row],[Regione]],Table_0[Regione],Table_0[Guariti])</f>
        <v>2482123</v>
      </c>
      <c r="M6039">
        <f>_xlfn.XLOOKUP(Comuni[[#This Row],[Regione]],Table_0[Regione],Table_0[Deceduti])</f>
        <v>12061</v>
      </c>
      <c r="N6039" s="1">
        <f>(Comuni[[#This Row],[Popolazione2011]]/Comuni[[#This Row],[Ammalati TOT]])*100</f>
        <v>0.83995135997972004</v>
      </c>
      <c r="O6039">
        <f>_xlfn.XLOOKUP(Comuni[[#This Row],[Regione]],Table_0[Regione],Table_0[TOT AREA])</f>
        <v>5834728</v>
      </c>
      <c r="P6039" s="1">
        <f>(Comuni[[#This Row],[Popolazione2011]]/Comuni[[#This Row],[Ammalati AREA]])*100</f>
        <v>0.36344453417537198</v>
      </c>
    </row>
    <row r="6040" spans="1:16" x14ac:dyDescent="0.3">
      <c r="A6040" t="s">
        <v>6121</v>
      </c>
      <c r="B6040" t="s">
        <v>8034</v>
      </c>
      <c r="C6040" t="s">
        <v>6066</v>
      </c>
      <c r="D6040">
        <v>13514</v>
      </c>
      <c r="E6040" s="1">
        <f>(Comuni[[#This Row],[Popolazione2011]]/SUM(D:D))*100</f>
        <v>2.2742053516895171E-2</v>
      </c>
      <c r="F6040">
        <f t="shared" si="94"/>
        <v>5766810</v>
      </c>
      <c r="G6040" s="1">
        <f>(Comuni[[#This Row],[Popolazione2011]]/Comuni[[#This Row],[TOT POP REGIONE ]])*100</f>
        <v>0.23434099614865067</v>
      </c>
      <c r="H6040" t="str">
        <f>IF(Comuni[[#This Row],[Popolazione2011]]&gt;300000,"MAGGIORE","")</f>
        <v/>
      </c>
      <c r="I6040" t="str">
        <f>_xlfn.XLOOKUP(Comuni[[#This Row],[Regione]],Ripartizione_geografica[Regione],Ripartizione_geografica[Ripartizione geografica])</f>
        <v>Sud</v>
      </c>
      <c r="J6040">
        <f>_xlfn.XLOOKUP(Comuni[[#This Row],[Regione]],Ripartizione_geografica[Regione],Ripartizione_geografica[Codice Regione])</f>
        <v>15</v>
      </c>
      <c r="K6040">
        <f>_xlfn.XLOOKUP(Comuni[[#This Row],[Regione]],Table_0[Regione],Table_0[Totale])</f>
        <v>2524670</v>
      </c>
      <c r="L6040">
        <f>_xlfn.XLOOKUP(Comuni[[#This Row],[Regione]],Table_0[Regione],Table_0[Guariti])</f>
        <v>2482123</v>
      </c>
      <c r="M6040">
        <f>_xlfn.XLOOKUP(Comuni[[#This Row],[Regione]],Table_0[Regione],Table_0[Deceduti])</f>
        <v>12061</v>
      </c>
      <c r="N6040" s="1">
        <f>(Comuni[[#This Row],[Popolazione2011]]/Comuni[[#This Row],[Ammalati TOT]])*100</f>
        <v>0.53527787790087422</v>
      </c>
      <c r="O6040">
        <f>_xlfn.XLOOKUP(Comuni[[#This Row],[Regione]],Table_0[Regione],Table_0[TOT AREA])</f>
        <v>5834728</v>
      </c>
      <c r="P6040" s="1">
        <f>(Comuni[[#This Row],[Popolazione2011]]/Comuni[[#This Row],[Ammalati AREA]])*100</f>
        <v>0.23161319602216249</v>
      </c>
    </row>
    <row r="6041" spans="1:16" x14ac:dyDescent="0.3">
      <c r="A6041" t="s">
        <v>6122</v>
      </c>
      <c r="B6041" t="s">
        <v>8034</v>
      </c>
      <c r="C6041" t="s">
        <v>6066</v>
      </c>
      <c r="D6041">
        <v>40083</v>
      </c>
      <c r="E6041" s="1">
        <f>(Comuni[[#This Row],[Popolazione2011]]/SUM(D:D))*100</f>
        <v>6.7453731768366818E-2</v>
      </c>
      <c r="F6041">
        <f t="shared" si="94"/>
        <v>5766810</v>
      </c>
      <c r="G6041" s="1">
        <f>(Comuni[[#This Row],[Popolazione2011]]/Comuni[[#This Row],[TOT POP REGIONE ]])*100</f>
        <v>0.69506364870699744</v>
      </c>
      <c r="H6041" t="str">
        <f>IF(Comuni[[#This Row],[Popolazione2011]]&gt;300000,"MAGGIORE","")</f>
        <v/>
      </c>
      <c r="I6041" t="str">
        <f>_xlfn.XLOOKUP(Comuni[[#This Row],[Regione]],Ripartizione_geografica[Regione],Ripartizione_geografica[Ripartizione geografica])</f>
        <v>Sud</v>
      </c>
      <c r="J6041">
        <f>_xlfn.XLOOKUP(Comuni[[#This Row],[Regione]],Ripartizione_geografica[Regione],Ripartizione_geografica[Codice Regione])</f>
        <v>15</v>
      </c>
      <c r="K6041">
        <f>_xlfn.XLOOKUP(Comuni[[#This Row],[Regione]],Table_0[Regione],Table_0[Totale])</f>
        <v>2524670</v>
      </c>
      <c r="L6041">
        <f>_xlfn.XLOOKUP(Comuni[[#This Row],[Regione]],Table_0[Regione],Table_0[Guariti])</f>
        <v>2482123</v>
      </c>
      <c r="M6041">
        <f>_xlfn.XLOOKUP(Comuni[[#This Row],[Regione]],Table_0[Regione],Table_0[Deceduti])</f>
        <v>12061</v>
      </c>
      <c r="N6041" s="1">
        <f>(Comuni[[#This Row],[Popolazione2011]]/Comuni[[#This Row],[Ammalati TOT]])*100</f>
        <v>1.5876530398032218</v>
      </c>
      <c r="O6041">
        <f>_xlfn.XLOOKUP(Comuni[[#This Row],[Regione]],Table_0[Regione],Table_0[TOT AREA])</f>
        <v>5834728</v>
      </c>
      <c r="P6041" s="1">
        <f>(Comuni[[#This Row],[Popolazione2011]]/Comuni[[#This Row],[Ammalati AREA]])*100</f>
        <v>0.68697289745126078</v>
      </c>
    </row>
    <row r="6042" spans="1:16" x14ac:dyDescent="0.3">
      <c r="A6042" t="s">
        <v>6123</v>
      </c>
      <c r="B6042" t="s">
        <v>8034</v>
      </c>
      <c r="C6042" t="s">
        <v>6066</v>
      </c>
      <c r="D6042">
        <v>25440</v>
      </c>
      <c r="E6042" s="1">
        <f>(Comuni[[#This Row],[Popolazione2011]]/SUM(D:D))*100</f>
        <v>4.2811739046160507E-2</v>
      </c>
      <c r="F6042">
        <f t="shared" si="94"/>
        <v>5766810</v>
      </c>
      <c r="G6042" s="1">
        <f>(Comuni[[#This Row],[Popolazione2011]]/Comuni[[#This Row],[TOT POP REGIONE ]])*100</f>
        <v>0.44114510448584227</v>
      </c>
      <c r="H6042" t="str">
        <f>IF(Comuni[[#This Row],[Popolazione2011]]&gt;300000,"MAGGIORE","")</f>
        <v/>
      </c>
      <c r="I6042" t="str">
        <f>_xlfn.XLOOKUP(Comuni[[#This Row],[Regione]],Ripartizione_geografica[Regione],Ripartizione_geografica[Ripartizione geografica])</f>
        <v>Sud</v>
      </c>
      <c r="J6042">
        <f>_xlfn.XLOOKUP(Comuni[[#This Row],[Regione]],Ripartizione_geografica[Regione],Ripartizione_geografica[Codice Regione])</f>
        <v>15</v>
      </c>
      <c r="K6042">
        <f>_xlfn.XLOOKUP(Comuni[[#This Row],[Regione]],Table_0[Regione],Table_0[Totale])</f>
        <v>2524670</v>
      </c>
      <c r="L6042">
        <f>_xlfn.XLOOKUP(Comuni[[#This Row],[Regione]],Table_0[Regione],Table_0[Guariti])</f>
        <v>2482123</v>
      </c>
      <c r="M6042">
        <f>_xlfn.XLOOKUP(Comuni[[#This Row],[Regione]],Table_0[Regione],Table_0[Deceduti])</f>
        <v>12061</v>
      </c>
      <c r="N6042" s="1">
        <f>(Comuni[[#This Row],[Popolazione2011]]/Comuni[[#This Row],[Ammalati TOT]])*100</f>
        <v>1.007656446189007</v>
      </c>
      <c r="O6042">
        <f>_xlfn.XLOOKUP(Comuni[[#This Row],[Regione]],Table_0[Regione],Table_0[TOT AREA])</f>
        <v>5834728</v>
      </c>
      <c r="P6042" s="1">
        <f>(Comuni[[#This Row],[Popolazione2011]]/Comuni[[#This Row],[Ammalati AREA]])*100</f>
        <v>0.43601004194197224</v>
      </c>
    </row>
    <row r="6043" spans="1:16" x14ac:dyDescent="0.3">
      <c r="A6043" t="s">
        <v>6124</v>
      </c>
      <c r="B6043" t="s">
        <v>8034</v>
      </c>
      <c r="C6043" t="s">
        <v>6066</v>
      </c>
      <c r="D6043">
        <v>55765</v>
      </c>
      <c r="E6043" s="1">
        <f>(Comuni[[#This Row],[Popolazione2011]]/SUM(D:D))*100</f>
        <v>9.3844207071900193E-2</v>
      </c>
      <c r="F6043">
        <f t="shared" si="94"/>
        <v>5766810</v>
      </c>
      <c r="G6043" s="1">
        <f>(Comuni[[#This Row],[Popolazione2011]]/Comuni[[#This Row],[TOT POP REGIONE ]])*100</f>
        <v>0.96699908614988184</v>
      </c>
      <c r="H6043" t="str">
        <f>IF(Comuni[[#This Row],[Popolazione2011]]&gt;300000,"MAGGIORE","")</f>
        <v/>
      </c>
      <c r="I6043" t="str">
        <f>_xlfn.XLOOKUP(Comuni[[#This Row],[Regione]],Ripartizione_geografica[Regione],Ripartizione_geografica[Ripartizione geografica])</f>
        <v>Sud</v>
      </c>
      <c r="J6043">
        <f>_xlfn.XLOOKUP(Comuni[[#This Row],[Regione]],Ripartizione_geografica[Regione],Ripartizione_geografica[Codice Regione])</f>
        <v>15</v>
      </c>
      <c r="K6043">
        <f>_xlfn.XLOOKUP(Comuni[[#This Row],[Regione]],Table_0[Regione],Table_0[Totale])</f>
        <v>2524670</v>
      </c>
      <c r="L6043">
        <f>_xlfn.XLOOKUP(Comuni[[#This Row],[Regione]],Table_0[Regione],Table_0[Guariti])</f>
        <v>2482123</v>
      </c>
      <c r="M6043">
        <f>_xlfn.XLOOKUP(Comuni[[#This Row],[Regione]],Table_0[Regione],Table_0[Deceduti])</f>
        <v>12061</v>
      </c>
      <c r="N6043" s="1">
        <f>(Comuni[[#This Row],[Popolazione2011]]/Comuni[[#This Row],[Ammalati TOT]])*100</f>
        <v>2.2088035267975616</v>
      </c>
      <c r="O6043">
        <f>_xlfn.XLOOKUP(Comuni[[#This Row],[Regione]],Table_0[Regione],Table_0[TOT AREA])</f>
        <v>5834728</v>
      </c>
      <c r="P6043" s="1">
        <f>(Comuni[[#This Row],[Popolazione2011]]/Comuni[[#This Row],[Ammalati AREA]])*100</f>
        <v>0.95574292409174866</v>
      </c>
    </row>
    <row r="6044" spans="1:16" x14ac:dyDescent="0.3">
      <c r="A6044" t="s">
        <v>6125</v>
      </c>
      <c r="B6044" t="s">
        <v>8034</v>
      </c>
      <c r="C6044" t="s">
        <v>6066</v>
      </c>
      <c r="D6044">
        <v>80357</v>
      </c>
      <c r="E6044" s="1">
        <f>(Comuni[[#This Row],[Popolazione2011]]/SUM(D:D))*100</f>
        <v>0.13522888814985534</v>
      </c>
      <c r="F6044">
        <f t="shared" si="94"/>
        <v>5766810</v>
      </c>
      <c r="G6044" s="1">
        <f>(Comuni[[#This Row],[Popolazione2011]]/Comuni[[#This Row],[TOT POP REGIONE ]])*100</f>
        <v>1.3934393538195293</v>
      </c>
      <c r="H6044" t="str">
        <f>IF(Comuni[[#This Row],[Popolazione2011]]&gt;300000,"MAGGIORE","")</f>
        <v/>
      </c>
      <c r="I6044" t="str">
        <f>_xlfn.XLOOKUP(Comuni[[#This Row],[Regione]],Ripartizione_geografica[Regione],Ripartizione_geografica[Ripartizione geografica])</f>
        <v>Sud</v>
      </c>
      <c r="J6044">
        <f>_xlfn.XLOOKUP(Comuni[[#This Row],[Regione]],Ripartizione_geografica[Regione],Ripartizione_geografica[Codice Regione])</f>
        <v>15</v>
      </c>
      <c r="K6044">
        <f>_xlfn.XLOOKUP(Comuni[[#This Row],[Regione]],Table_0[Regione],Table_0[Totale])</f>
        <v>2524670</v>
      </c>
      <c r="L6044">
        <f>_xlfn.XLOOKUP(Comuni[[#This Row],[Regione]],Table_0[Regione],Table_0[Guariti])</f>
        <v>2482123</v>
      </c>
      <c r="M6044">
        <f>_xlfn.XLOOKUP(Comuni[[#This Row],[Regione]],Table_0[Regione],Table_0[Deceduti])</f>
        <v>12061</v>
      </c>
      <c r="N6044" s="1">
        <f>(Comuni[[#This Row],[Popolazione2011]]/Comuni[[#This Row],[Ammalati TOT]])*100</f>
        <v>3.1828714247802683</v>
      </c>
      <c r="O6044">
        <f>_xlfn.XLOOKUP(Comuni[[#This Row],[Regione]],Table_0[Regione],Table_0[TOT AREA])</f>
        <v>5834728</v>
      </c>
      <c r="P6044" s="1">
        <f>(Comuni[[#This Row],[Popolazione2011]]/Comuni[[#This Row],[Ammalati AREA]])*100</f>
        <v>1.3772192979689883</v>
      </c>
    </row>
    <row r="6045" spans="1:16" x14ac:dyDescent="0.3">
      <c r="A6045" t="s">
        <v>6126</v>
      </c>
      <c r="B6045" t="s">
        <v>8034</v>
      </c>
      <c r="C6045" t="s">
        <v>6066</v>
      </c>
      <c r="D6045">
        <v>10228</v>
      </c>
      <c r="E6045" s="1">
        <f>(Comuni[[#This Row],[Popolazione2011]]/SUM(D:D))*100</f>
        <v>1.7212203890099437E-2</v>
      </c>
      <c r="F6045">
        <f t="shared" si="94"/>
        <v>5766810</v>
      </c>
      <c r="G6045" s="1">
        <f>(Comuni[[#This Row],[Popolazione2011]]/Comuni[[#This Row],[TOT POP REGIONE ]])*100</f>
        <v>0.177359753485896</v>
      </c>
      <c r="H6045" t="str">
        <f>IF(Comuni[[#This Row],[Popolazione2011]]&gt;300000,"MAGGIORE","")</f>
        <v/>
      </c>
      <c r="I6045" t="str">
        <f>_xlfn.XLOOKUP(Comuni[[#This Row],[Regione]],Ripartizione_geografica[Regione],Ripartizione_geografica[Ripartizione geografica])</f>
        <v>Sud</v>
      </c>
      <c r="J6045">
        <f>_xlfn.XLOOKUP(Comuni[[#This Row],[Regione]],Ripartizione_geografica[Regione],Ripartizione_geografica[Codice Regione])</f>
        <v>15</v>
      </c>
      <c r="K6045">
        <f>_xlfn.XLOOKUP(Comuni[[#This Row],[Regione]],Table_0[Regione],Table_0[Totale])</f>
        <v>2524670</v>
      </c>
      <c r="L6045">
        <f>_xlfn.XLOOKUP(Comuni[[#This Row],[Regione]],Table_0[Regione],Table_0[Guariti])</f>
        <v>2482123</v>
      </c>
      <c r="M6045">
        <f>_xlfn.XLOOKUP(Comuni[[#This Row],[Regione]],Table_0[Regione],Table_0[Deceduti])</f>
        <v>12061</v>
      </c>
      <c r="N6045" s="1">
        <f>(Comuni[[#This Row],[Popolazione2011]]/Comuni[[#This Row],[Ammalati TOT]])*100</f>
        <v>0.40512225360146081</v>
      </c>
      <c r="O6045">
        <f>_xlfn.XLOOKUP(Comuni[[#This Row],[Regione]],Table_0[Regione],Table_0[TOT AREA])</f>
        <v>5834728</v>
      </c>
      <c r="P6045" s="1">
        <f>(Comuni[[#This Row],[Popolazione2011]]/Comuni[[#This Row],[Ammalati AREA]])*100</f>
        <v>0.17529523227132437</v>
      </c>
    </row>
    <row r="6046" spans="1:16" x14ac:dyDescent="0.3">
      <c r="A6046" t="s">
        <v>6127</v>
      </c>
      <c r="B6046" t="s">
        <v>8034</v>
      </c>
      <c r="C6046" t="s">
        <v>6066</v>
      </c>
      <c r="D6046">
        <v>24744</v>
      </c>
      <c r="E6046" s="1">
        <f>(Comuni[[#This Row],[Popolazione2011]]/SUM(D:D))*100</f>
        <v>4.1640474487350462E-2</v>
      </c>
      <c r="F6046">
        <f t="shared" si="94"/>
        <v>5766810</v>
      </c>
      <c r="G6046" s="1">
        <f>(Comuni[[#This Row],[Popolazione2011]]/Comuni[[#This Row],[TOT POP REGIONE ]])*100</f>
        <v>0.42907604030651258</v>
      </c>
      <c r="H6046" t="str">
        <f>IF(Comuni[[#This Row],[Popolazione2011]]&gt;300000,"MAGGIORE","")</f>
        <v/>
      </c>
      <c r="I6046" t="str">
        <f>_xlfn.XLOOKUP(Comuni[[#This Row],[Regione]],Ripartizione_geografica[Regione],Ripartizione_geografica[Ripartizione geografica])</f>
        <v>Sud</v>
      </c>
      <c r="J6046">
        <f>_xlfn.XLOOKUP(Comuni[[#This Row],[Regione]],Ripartizione_geografica[Regione],Ripartizione_geografica[Codice Regione])</f>
        <v>15</v>
      </c>
      <c r="K6046">
        <f>_xlfn.XLOOKUP(Comuni[[#This Row],[Regione]],Table_0[Regione],Table_0[Totale])</f>
        <v>2524670</v>
      </c>
      <c r="L6046">
        <f>_xlfn.XLOOKUP(Comuni[[#This Row],[Regione]],Table_0[Regione],Table_0[Guariti])</f>
        <v>2482123</v>
      </c>
      <c r="M6046">
        <f>_xlfn.XLOOKUP(Comuni[[#This Row],[Regione]],Table_0[Regione],Table_0[Deceduti])</f>
        <v>12061</v>
      </c>
      <c r="N6046" s="1">
        <f>(Comuni[[#This Row],[Popolazione2011]]/Comuni[[#This Row],[Ammalati TOT]])*100</f>
        <v>0.98008848681213778</v>
      </c>
      <c r="O6046">
        <f>_xlfn.XLOOKUP(Comuni[[#This Row],[Regione]],Table_0[Regione],Table_0[TOT AREA])</f>
        <v>5834728</v>
      </c>
      <c r="P6046" s="1">
        <f>(Comuni[[#This Row],[Popolazione2011]]/Comuni[[#This Row],[Ammalati AREA]])*100</f>
        <v>0.42408146532280516</v>
      </c>
    </row>
    <row r="6047" spans="1:16" x14ac:dyDescent="0.3">
      <c r="A6047" t="s">
        <v>6128</v>
      </c>
      <c r="B6047" t="s">
        <v>8034</v>
      </c>
      <c r="C6047" t="s">
        <v>6066</v>
      </c>
      <c r="D6047">
        <v>39221</v>
      </c>
      <c r="E6047" s="1">
        <f>(Comuni[[#This Row],[Popolazione2011]]/SUM(D:D))*100</f>
        <v>6.6003113880875056E-2</v>
      </c>
      <c r="F6047">
        <f t="shared" si="94"/>
        <v>5766810</v>
      </c>
      <c r="G6047" s="1">
        <f>(Comuni[[#This Row],[Popolazione2011]]/Comuni[[#This Row],[TOT POP REGIONE ]])*100</f>
        <v>0.68011604335845988</v>
      </c>
      <c r="H6047" t="str">
        <f>IF(Comuni[[#This Row],[Popolazione2011]]&gt;300000,"MAGGIORE","")</f>
        <v/>
      </c>
      <c r="I6047" t="str">
        <f>_xlfn.XLOOKUP(Comuni[[#This Row],[Regione]],Ripartizione_geografica[Regione],Ripartizione_geografica[Ripartizione geografica])</f>
        <v>Sud</v>
      </c>
      <c r="J6047">
        <f>_xlfn.XLOOKUP(Comuni[[#This Row],[Regione]],Ripartizione_geografica[Regione],Ripartizione_geografica[Codice Regione])</f>
        <v>15</v>
      </c>
      <c r="K6047">
        <f>_xlfn.XLOOKUP(Comuni[[#This Row],[Regione]],Table_0[Regione],Table_0[Totale])</f>
        <v>2524670</v>
      </c>
      <c r="L6047">
        <f>_xlfn.XLOOKUP(Comuni[[#This Row],[Regione]],Table_0[Regione],Table_0[Guariti])</f>
        <v>2482123</v>
      </c>
      <c r="M6047">
        <f>_xlfn.XLOOKUP(Comuni[[#This Row],[Regione]],Table_0[Regione],Table_0[Deceduti])</f>
        <v>12061</v>
      </c>
      <c r="N6047" s="1">
        <f>(Comuni[[#This Row],[Popolazione2011]]/Comuni[[#This Row],[Ammalati TOT]])*100</f>
        <v>1.5535099636784213</v>
      </c>
      <c r="O6047">
        <f>_xlfn.XLOOKUP(Comuni[[#This Row],[Regione]],Table_0[Regione],Table_0[TOT AREA])</f>
        <v>5834728</v>
      </c>
      <c r="P6047" s="1">
        <f>(Comuni[[#This Row],[Popolazione2011]]/Comuni[[#This Row],[Ammalati AREA]])*100</f>
        <v>0.67219928675338425</v>
      </c>
    </row>
    <row r="6048" spans="1:16" x14ac:dyDescent="0.3">
      <c r="A6048" t="s">
        <v>6129</v>
      </c>
      <c r="B6048" t="s">
        <v>8034</v>
      </c>
      <c r="C6048" t="s">
        <v>6066</v>
      </c>
      <c r="D6048">
        <v>53677</v>
      </c>
      <c r="E6048" s="1">
        <f>(Comuni[[#This Row],[Popolazione2011]]/SUM(D:D))*100</f>
        <v>9.0330413395470044E-2</v>
      </c>
      <c r="F6048">
        <f t="shared" si="94"/>
        <v>5766810</v>
      </c>
      <c r="G6048" s="1">
        <f>(Comuni[[#This Row],[Popolazione2011]]/Comuni[[#This Row],[TOT POP REGIONE ]])*100</f>
        <v>0.93079189361189285</v>
      </c>
      <c r="H6048" t="str">
        <f>IF(Comuni[[#This Row],[Popolazione2011]]&gt;300000,"MAGGIORE","")</f>
        <v/>
      </c>
      <c r="I6048" t="str">
        <f>_xlfn.XLOOKUP(Comuni[[#This Row],[Regione]],Ripartizione_geografica[Regione],Ripartizione_geografica[Ripartizione geografica])</f>
        <v>Sud</v>
      </c>
      <c r="J6048">
        <f>_xlfn.XLOOKUP(Comuni[[#This Row],[Regione]],Ripartizione_geografica[Regione],Ripartizione_geografica[Codice Regione])</f>
        <v>15</v>
      </c>
      <c r="K6048">
        <f>_xlfn.XLOOKUP(Comuni[[#This Row],[Regione]],Table_0[Regione],Table_0[Totale])</f>
        <v>2524670</v>
      </c>
      <c r="L6048">
        <f>_xlfn.XLOOKUP(Comuni[[#This Row],[Regione]],Table_0[Regione],Table_0[Guariti])</f>
        <v>2482123</v>
      </c>
      <c r="M6048">
        <f>_xlfn.XLOOKUP(Comuni[[#This Row],[Regione]],Table_0[Regione],Table_0[Deceduti])</f>
        <v>12061</v>
      </c>
      <c r="N6048" s="1">
        <f>(Comuni[[#This Row],[Popolazione2011]]/Comuni[[#This Row],[Ammalati TOT]])*100</f>
        <v>2.1260996486669548</v>
      </c>
      <c r="O6048">
        <f>_xlfn.XLOOKUP(Comuni[[#This Row],[Regione]],Table_0[Regione],Table_0[TOT AREA])</f>
        <v>5834728</v>
      </c>
      <c r="P6048" s="1">
        <f>(Comuni[[#This Row],[Popolazione2011]]/Comuni[[#This Row],[Ammalati AREA]])*100</f>
        <v>0.91995719423424716</v>
      </c>
    </row>
    <row r="6049" spans="1:16" x14ac:dyDescent="0.3">
      <c r="A6049" t="s">
        <v>6130</v>
      </c>
      <c r="B6049" t="s">
        <v>8034</v>
      </c>
      <c r="C6049" t="s">
        <v>6066</v>
      </c>
      <c r="D6049">
        <v>7164</v>
      </c>
      <c r="E6049" s="1">
        <f>(Comuni[[#This Row],[Popolazione2011]]/SUM(D:D))*100</f>
        <v>1.205594726913105E-2</v>
      </c>
      <c r="F6049">
        <f t="shared" si="94"/>
        <v>5766810</v>
      </c>
      <c r="G6049" s="1">
        <f>(Comuni[[#This Row],[Popolazione2011]]/Comuni[[#This Row],[TOT POP REGIONE ]])*100</f>
        <v>0.12422812612172067</v>
      </c>
      <c r="H6049" t="str">
        <f>IF(Comuni[[#This Row],[Popolazione2011]]&gt;300000,"MAGGIORE","")</f>
        <v/>
      </c>
      <c r="I6049" t="str">
        <f>_xlfn.XLOOKUP(Comuni[[#This Row],[Regione]],Ripartizione_geografica[Regione],Ripartizione_geografica[Ripartizione geografica])</f>
        <v>Sud</v>
      </c>
      <c r="J6049">
        <f>_xlfn.XLOOKUP(Comuni[[#This Row],[Regione]],Ripartizione_geografica[Regione],Ripartizione_geografica[Codice Regione])</f>
        <v>15</v>
      </c>
      <c r="K6049">
        <f>_xlfn.XLOOKUP(Comuni[[#This Row],[Regione]],Table_0[Regione],Table_0[Totale])</f>
        <v>2524670</v>
      </c>
      <c r="L6049">
        <f>_xlfn.XLOOKUP(Comuni[[#This Row],[Regione]],Table_0[Regione],Table_0[Guariti])</f>
        <v>2482123</v>
      </c>
      <c r="M6049">
        <f>_xlfn.XLOOKUP(Comuni[[#This Row],[Regione]],Table_0[Regione],Table_0[Deceduti])</f>
        <v>12061</v>
      </c>
      <c r="N6049" s="1">
        <f>(Comuni[[#This Row],[Popolazione2011]]/Comuni[[#This Row],[Ammalati TOT]])*100</f>
        <v>0.28375985772397977</v>
      </c>
      <c r="O6049">
        <f>_xlfn.XLOOKUP(Comuni[[#This Row],[Regione]],Table_0[Regione],Table_0[TOT AREA])</f>
        <v>5834728</v>
      </c>
      <c r="P6049" s="1">
        <f>(Comuni[[#This Row],[Popolazione2011]]/Comuni[[#This Row],[Ammalati AREA]])*100</f>
        <v>0.12278207313177238</v>
      </c>
    </row>
    <row r="6050" spans="1:16" x14ac:dyDescent="0.3">
      <c r="A6050" t="s">
        <v>6131</v>
      </c>
      <c r="B6050" t="s">
        <v>8034</v>
      </c>
      <c r="C6050" t="s">
        <v>6066</v>
      </c>
      <c r="D6050">
        <v>11073</v>
      </c>
      <c r="E6050" s="1">
        <f>(Comuni[[#This Row],[Popolazione2011]]/SUM(D:D))*100</f>
        <v>1.8634213304171986E-2</v>
      </c>
      <c r="F6050">
        <f t="shared" si="94"/>
        <v>5766810</v>
      </c>
      <c r="G6050" s="1">
        <f>(Comuni[[#This Row],[Popolazione2011]]/Comuni[[#This Row],[TOT POP REGIONE ]])*100</f>
        <v>0.19201256847373158</v>
      </c>
      <c r="H6050" t="str">
        <f>IF(Comuni[[#This Row],[Popolazione2011]]&gt;300000,"MAGGIORE","")</f>
        <v/>
      </c>
      <c r="I6050" t="str">
        <f>_xlfn.XLOOKUP(Comuni[[#This Row],[Regione]],Ripartizione_geografica[Regione],Ripartizione_geografica[Ripartizione geografica])</f>
        <v>Sud</v>
      </c>
      <c r="J6050">
        <f>_xlfn.XLOOKUP(Comuni[[#This Row],[Regione]],Ripartizione_geografica[Regione],Ripartizione_geografica[Codice Regione])</f>
        <v>15</v>
      </c>
      <c r="K6050">
        <f>_xlfn.XLOOKUP(Comuni[[#This Row],[Regione]],Table_0[Regione],Table_0[Totale])</f>
        <v>2524670</v>
      </c>
      <c r="L6050">
        <f>_xlfn.XLOOKUP(Comuni[[#This Row],[Regione]],Table_0[Regione],Table_0[Guariti])</f>
        <v>2482123</v>
      </c>
      <c r="M6050">
        <f>_xlfn.XLOOKUP(Comuni[[#This Row],[Regione]],Table_0[Regione],Table_0[Deceduti])</f>
        <v>12061</v>
      </c>
      <c r="N6050" s="1">
        <f>(Comuni[[#This Row],[Popolazione2011]]/Comuni[[#This Row],[Ammalati TOT]])*100</f>
        <v>0.43859197439665382</v>
      </c>
      <c r="O6050">
        <f>_xlfn.XLOOKUP(Comuni[[#This Row],[Regione]],Table_0[Regione],Table_0[TOT AREA])</f>
        <v>5834728</v>
      </c>
      <c r="P6050" s="1">
        <f>(Comuni[[#This Row],[Popolazione2011]]/Comuni[[#This Row],[Ammalati AREA]])*100</f>
        <v>0.1897774840575259</v>
      </c>
    </row>
    <row r="6051" spans="1:16" x14ac:dyDescent="0.3">
      <c r="A6051" t="s">
        <v>6132</v>
      </c>
      <c r="B6051" t="s">
        <v>8034</v>
      </c>
      <c r="C6051" t="s">
        <v>6066</v>
      </c>
      <c r="D6051">
        <v>45523</v>
      </c>
      <c r="E6051" s="1">
        <f>(Comuni[[#This Row],[Popolazione2011]]/SUM(D:D))*100</f>
        <v>7.6608443262514356E-2</v>
      </c>
      <c r="F6051">
        <f t="shared" si="94"/>
        <v>5766810</v>
      </c>
      <c r="G6051" s="1">
        <f>(Comuni[[#This Row],[Popolazione2011]]/Comuni[[#This Row],[TOT POP REGIONE ]])*100</f>
        <v>0.78939656413164294</v>
      </c>
      <c r="H6051" t="str">
        <f>IF(Comuni[[#This Row],[Popolazione2011]]&gt;300000,"MAGGIORE","")</f>
        <v/>
      </c>
      <c r="I6051" t="str">
        <f>_xlfn.XLOOKUP(Comuni[[#This Row],[Regione]],Ripartizione_geografica[Regione],Ripartizione_geografica[Ripartizione geografica])</f>
        <v>Sud</v>
      </c>
      <c r="J6051">
        <f>_xlfn.XLOOKUP(Comuni[[#This Row],[Regione]],Ripartizione_geografica[Regione],Ripartizione_geografica[Codice Regione])</f>
        <v>15</v>
      </c>
      <c r="K6051">
        <f>_xlfn.XLOOKUP(Comuni[[#This Row],[Regione]],Table_0[Regione],Table_0[Totale])</f>
        <v>2524670</v>
      </c>
      <c r="L6051">
        <f>_xlfn.XLOOKUP(Comuni[[#This Row],[Regione]],Table_0[Regione],Table_0[Guariti])</f>
        <v>2482123</v>
      </c>
      <c r="M6051">
        <f>_xlfn.XLOOKUP(Comuni[[#This Row],[Regione]],Table_0[Regione],Table_0[Deceduti])</f>
        <v>12061</v>
      </c>
      <c r="N6051" s="1">
        <f>(Comuni[[#This Row],[Popolazione2011]]/Comuni[[#This Row],[Ammalati TOT]])*100</f>
        <v>1.8031267452776008</v>
      </c>
      <c r="O6051">
        <f>_xlfn.XLOOKUP(Comuni[[#This Row],[Regione]],Table_0[Regione],Table_0[TOT AREA])</f>
        <v>5834728</v>
      </c>
      <c r="P6051" s="1">
        <f>(Comuni[[#This Row],[Popolazione2011]]/Comuni[[#This Row],[Ammalati AREA]])*100</f>
        <v>0.78020774918728009</v>
      </c>
    </row>
    <row r="6052" spans="1:16" x14ac:dyDescent="0.3">
      <c r="A6052" t="s">
        <v>6133</v>
      </c>
      <c r="B6052" t="s">
        <v>8034</v>
      </c>
      <c r="C6052" t="s">
        <v>6066</v>
      </c>
      <c r="D6052">
        <v>27467</v>
      </c>
      <c r="E6052" s="1">
        <f>(Comuni[[#This Row],[Popolazione2011]]/SUM(D:D))*100</f>
        <v>4.6222878788557027E-2</v>
      </c>
      <c r="F6052">
        <f t="shared" si="94"/>
        <v>5766810</v>
      </c>
      <c r="G6052" s="1">
        <f>(Comuni[[#This Row],[Popolazione2011]]/Comuni[[#This Row],[TOT POP REGIONE ]])*100</f>
        <v>0.47629451984719456</v>
      </c>
      <c r="H6052" t="str">
        <f>IF(Comuni[[#This Row],[Popolazione2011]]&gt;300000,"MAGGIORE","")</f>
        <v/>
      </c>
      <c r="I6052" t="str">
        <f>_xlfn.XLOOKUP(Comuni[[#This Row],[Regione]],Ripartizione_geografica[Regione],Ripartizione_geografica[Ripartizione geografica])</f>
        <v>Sud</v>
      </c>
      <c r="J6052">
        <f>_xlfn.XLOOKUP(Comuni[[#This Row],[Regione]],Ripartizione_geografica[Regione],Ripartizione_geografica[Codice Regione])</f>
        <v>15</v>
      </c>
      <c r="K6052">
        <f>_xlfn.XLOOKUP(Comuni[[#This Row],[Regione]],Table_0[Regione],Table_0[Totale])</f>
        <v>2524670</v>
      </c>
      <c r="L6052">
        <f>_xlfn.XLOOKUP(Comuni[[#This Row],[Regione]],Table_0[Regione],Table_0[Guariti])</f>
        <v>2482123</v>
      </c>
      <c r="M6052">
        <f>_xlfn.XLOOKUP(Comuni[[#This Row],[Regione]],Table_0[Regione],Table_0[Deceduti])</f>
        <v>12061</v>
      </c>
      <c r="N6052" s="1">
        <f>(Comuni[[#This Row],[Popolazione2011]]/Comuni[[#This Row],[Ammalati TOT]])*100</f>
        <v>1.0879441669604344</v>
      </c>
      <c r="O6052">
        <f>_xlfn.XLOOKUP(Comuni[[#This Row],[Regione]],Table_0[Regione],Table_0[TOT AREA])</f>
        <v>5834728</v>
      </c>
      <c r="P6052" s="1">
        <f>(Comuni[[#This Row],[Popolazione2011]]/Comuni[[#This Row],[Ammalati AREA]])*100</f>
        <v>0.47075030746934565</v>
      </c>
    </row>
    <row r="6053" spans="1:16" x14ac:dyDescent="0.3">
      <c r="A6053" t="s">
        <v>6134</v>
      </c>
      <c r="B6053" t="s">
        <v>8034</v>
      </c>
      <c r="C6053" t="s">
        <v>6066</v>
      </c>
      <c r="D6053">
        <v>3422</v>
      </c>
      <c r="E6053" s="1">
        <f>(Comuni[[#This Row],[Popolazione2011]]/SUM(D:D))*100</f>
        <v>5.7587174141494214E-3</v>
      </c>
      <c r="F6053">
        <f t="shared" si="94"/>
        <v>5766810</v>
      </c>
      <c r="G6053" s="1">
        <f>(Comuni[[#This Row],[Popolazione2011]]/Comuni[[#This Row],[TOT POP REGIONE ]])*100</f>
        <v>5.9339565548370762E-2</v>
      </c>
      <c r="H6053" t="str">
        <f>IF(Comuni[[#This Row],[Popolazione2011]]&gt;300000,"MAGGIORE","")</f>
        <v/>
      </c>
      <c r="I6053" t="str">
        <f>_xlfn.XLOOKUP(Comuni[[#This Row],[Regione]],Ripartizione_geografica[Regione],Ripartizione_geografica[Ripartizione geografica])</f>
        <v>Sud</v>
      </c>
      <c r="J6053">
        <f>_xlfn.XLOOKUP(Comuni[[#This Row],[Regione]],Ripartizione_geografica[Regione],Ripartizione_geografica[Codice Regione])</f>
        <v>15</v>
      </c>
      <c r="K6053">
        <f>_xlfn.XLOOKUP(Comuni[[#This Row],[Regione]],Table_0[Regione],Table_0[Totale])</f>
        <v>2524670</v>
      </c>
      <c r="L6053">
        <f>_xlfn.XLOOKUP(Comuni[[#This Row],[Regione]],Table_0[Regione],Table_0[Guariti])</f>
        <v>2482123</v>
      </c>
      <c r="M6053">
        <f>_xlfn.XLOOKUP(Comuni[[#This Row],[Regione]],Table_0[Regione],Table_0[Deceduti])</f>
        <v>12061</v>
      </c>
      <c r="N6053" s="1">
        <f>(Comuni[[#This Row],[Popolazione2011]]/Comuni[[#This Row],[Ammalati TOT]])*100</f>
        <v>0.13554246693627287</v>
      </c>
      <c r="O6053">
        <f>_xlfn.XLOOKUP(Comuni[[#This Row],[Regione]],Table_0[Regione],Table_0[TOT AREA])</f>
        <v>5834728</v>
      </c>
      <c r="P6053" s="1">
        <f>(Comuni[[#This Row],[Popolazione2011]]/Comuni[[#This Row],[Ammalati AREA]])*100</f>
        <v>5.8648835044238568E-2</v>
      </c>
    </row>
    <row r="6054" spans="1:16" x14ac:dyDescent="0.3">
      <c r="A6054" t="s">
        <v>6135</v>
      </c>
      <c r="B6054" t="s">
        <v>8034</v>
      </c>
      <c r="C6054" t="s">
        <v>6066</v>
      </c>
      <c r="D6054">
        <v>9167</v>
      </c>
      <c r="E6054" s="1">
        <f>(Comuni[[#This Row],[Popolazione2011]]/SUM(D:D))*100</f>
        <v>1.5426698578465148E-2</v>
      </c>
      <c r="F6054">
        <f t="shared" si="94"/>
        <v>5766810</v>
      </c>
      <c r="G6054" s="1">
        <f>(Comuni[[#This Row],[Popolazione2011]]/Comuni[[#This Row],[TOT POP REGIONE ]])*100</f>
        <v>0.15896136685619952</v>
      </c>
      <c r="H6054" t="str">
        <f>IF(Comuni[[#This Row],[Popolazione2011]]&gt;300000,"MAGGIORE","")</f>
        <v/>
      </c>
      <c r="I6054" t="str">
        <f>_xlfn.XLOOKUP(Comuni[[#This Row],[Regione]],Ripartizione_geografica[Regione],Ripartizione_geografica[Ripartizione geografica])</f>
        <v>Sud</v>
      </c>
      <c r="J6054">
        <f>_xlfn.XLOOKUP(Comuni[[#This Row],[Regione]],Ripartizione_geografica[Regione],Ripartizione_geografica[Codice Regione])</f>
        <v>15</v>
      </c>
      <c r="K6054">
        <f>_xlfn.XLOOKUP(Comuni[[#This Row],[Regione]],Table_0[Regione],Table_0[Totale])</f>
        <v>2524670</v>
      </c>
      <c r="L6054">
        <f>_xlfn.XLOOKUP(Comuni[[#This Row],[Regione]],Table_0[Regione],Table_0[Guariti])</f>
        <v>2482123</v>
      </c>
      <c r="M6054">
        <f>_xlfn.XLOOKUP(Comuni[[#This Row],[Regione]],Table_0[Regione],Table_0[Deceduti])</f>
        <v>12061</v>
      </c>
      <c r="N6054" s="1">
        <f>(Comuni[[#This Row],[Popolazione2011]]/Comuni[[#This Row],[Ammalati TOT]])*100</f>
        <v>0.36309695920654977</v>
      </c>
      <c r="O6054">
        <f>_xlfn.XLOOKUP(Comuni[[#This Row],[Regione]],Table_0[Regione],Table_0[TOT AREA])</f>
        <v>5834728</v>
      </c>
      <c r="P6054" s="1">
        <f>(Comuni[[#This Row],[Popolazione2011]]/Comuni[[#This Row],[Ammalati AREA]])*100</f>
        <v>0.15711100843089856</v>
      </c>
    </row>
    <row r="6055" spans="1:16" x14ac:dyDescent="0.3">
      <c r="A6055" t="s">
        <v>6136</v>
      </c>
      <c r="B6055" t="s">
        <v>8034</v>
      </c>
      <c r="C6055" t="s">
        <v>6066</v>
      </c>
      <c r="D6055">
        <v>9029</v>
      </c>
      <c r="E6055" s="1">
        <f>(Comuni[[#This Row],[Popolazione2011]]/SUM(D:D))*100</f>
        <v>1.5194465088356262E-2</v>
      </c>
      <c r="F6055">
        <f t="shared" si="94"/>
        <v>5766810</v>
      </c>
      <c r="G6055" s="1">
        <f>(Comuni[[#This Row],[Popolazione2011]]/Comuni[[#This Row],[TOT POP REGIONE ]])*100</f>
        <v>0.15656836275167726</v>
      </c>
      <c r="H6055" t="str">
        <f>IF(Comuni[[#This Row],[Popolazione2011]]&gt;300000,"MAGGIORE","")</f>
        <v/>
      </c>
      <c r="I6055" t="str">
        <f>_xlfn.XLOOKUP(Comuni[[#This Row],[Regione]],Ripartizione_geografica[Regione],Ripartizione_geografica[Ripartizione geografica])</f>
        <v>Sud</v>
      </c>
      <c r="J6055">
        <f>_xlfn.XLOOKUP(Comuni[[#This Row],[Regione]],Ripartizione_geografica[Regione],Ripartizione_geografica[Codice Regione])</f>
        <v>15</v>
      </c>
      <c r="K6055">
        <f>_xlfn.XLOOKUP(Comuni[[#This Row],[Regione]],Table_0[Regione],Table_0[Totale])</f>
        <v>2524670</v>
      </c>
      <c r="L6055">
        <f>_xlfn.XLOOKUP(Comuni[[#This Row],[Regione]],Table_0[Regione],Table_0[Guariti])</f>
        <v>2482123</v>
      </c>
      <c r="M6055">
        <f>_xlfn.XLOOKUP(Comuni[[#This Row],[Regione]],Table_0[Regione],Table_0[Deceduti])</f>
        <v>12061</v>
      </c>
      <c r="N6055" s="1">
        <f>(Comuni[[#This Row],[Popolazione2011]]/Comuni[[#This Row],[Ammalati TOT]])*100</f>
        <v>0.35763089829561884</v>
      </c>
      <c r="O6055">
        <f>_xlfn.XLOOKUP(Comuni[[#This Row],[Regione]],Table_0[Regione],Table_0[TOT AREA])</f>
        <v>5834728</v>
      </c>
      <c r="P6055" s="1">
        <f>(Comuni[[#This Row],[Popolazione2011]]/Comuni[[#This Row],[Ammalati AREA]])*100</f>
        <v>0.1547458596184775</v>
      </c>
    </row>
    <row r="6056" spans="1:16" x14ac:dyDescent="0.3">
      <c r="A6056" t="s">
        <v>6137</v>
      </c>
      <c r="B6056" t="s">
        <v>8034</v>
      </c>
      <c r="C6056" t="s">
        <v>6066</v>
      </c>
      <c r="D6056">
        <v>27296</v>
      </c>
      <c r="E6056" s="1">
        <f>(Comuni[[#This Row],[Popolazione2011]]/SUM(D:D))*100</f>
        <v>4.5935111202987315E-2</v>
      </c>
      <c r="F6056">
        <f t="shared" si="94"/>
        <v>5766810</v>
      </c>
      <c r="G6056" s="1">
        <f>(Comuni[[#This Row],[Popolazione2011]]/Comuni[[#This Row],[TOT POP REGIONE ]])*100</f>
        <v>0.4733292756307213</v>
      </c>
      <c r="H6056" t="str">
        <f>IF(Comuni[[#This Row],[Popolazione2011]]&gt;300000,"MAGGIORE","")</f>
        <v/>
      </c>
      <c r="I6056" t="str">
        <f>_xlfn.XLOOKUP(Comuni[[#This Row],[Regione]],Ripartizione_geografica[Regione],Ripartizione_geografica[Ripartizione geografica])</f>
        <v>Sud</v>
      </c>
      <c r="J6056">
        <f>_xlfn.XLOOKUP(Comuni[[#This Row],[Regione]],Ripartizione_geografica[Regione],Ripartizione_geografica[Codice Regione])</f>
        <v>15</v>
      </c>
      <c r="K6056">
        <f>_xlfn.XLOOKUP(Comuni[[#This Row],[Regione]],Table_0[Regione],Table_0[Totale])</f>
        <v>2524670</v>
      </c>
      <c r="L6056">
        <f>_xlfn.XLOOKUP(Comuni[[#This Row],[Regione]],Table_0[Regione],Table_0[Guariti])</f>
        <v>2482123</v>
      </c>
      <c r="M6056">
        <f>_xlfn.XLOOKUP(Comuni[[#This Row],[Regione]],Table_0[Regione],Table_0[Deceduti])</f>
        <v>12061</v>
      </c>
      <c r="N6056" s="1">
        <f>(Comuni[[#This Row],[Popolazione2011]]/Comuni[[#This Row],[Ammalati TOT]])*100</f>
        <v>1.0811710045273244</v>
      </c>
      <c r="O6056">
        <f>_xlfn.XLOOKUP(Comuni[[#This Row],[Regione]],Table_0[Regione],Table_0[TOT AREA])</f>
        <v>5834728</v>
      </c>
      <c r="P6056" s="1">
        <f>(Comuni[[#This Row],[Popolazione2011]]/Comuni[[#This Row],[Ammalati AREA]])*100</f>
        <v>0.46781957959308468</v>
      </c>
    </row>
    <row r="6057" spans="1:16" x14ac:dyDescent="0.3">
      <c r="A6057" t="s">
        <v>6138</v>
      </c>
      <c r="B6057" t="s">
        <v>8034</v>
      </c>
      <c r="C6057" t="s">
        <v>6066</v>
      </c>
      <c r="D6057">
        <v>34107</v>
      </c>
      <c r="E6057" s="1">
        <f>(Comuni[[#This Row],[Popolazione2011]]/SUM(D:D))*100</f>
        <v>5.7397011935825332E-2</v>
      </c>
      <c r="F6057">
        <f t="shared" si="94"/>
        <v>5766810</v>
      </c>
      <c r="G6057" s="1">
        <f>(Comuni[[#This Row],[Popolazione2011]]/Comuni[[#This Row],[TOT POP REGIONE ]])*100</f>
        <v>0.5914361666155119</v>
      </c>
      <c r="H6057" t="str">
        <f>IF(Comuni[[#This Row],[Popolazione2011]]&gt;300000,"MAGGIORE","")</f>
        <v/>
      </c>
      <c r="I6057" t="str">
        <f>_xlfn.XLOOKUP(Comuni[[#This Row],[Regione]],Ripartizione_geografica[Regione],Ripartizione_geografica[Ripartizione geografica])</f>
        <v>Sud</v>
      </c>
      <c r="J6057">
        <f>_xlfn.XLOOKUP(Comuni[[#This Row],[Regione]],Ripartizione_geografica[Regione],Ripartizione_geografica[Codice Regione])</f>
        <v>15</v>
      </c>
      <c r="K6057">
        <f>_xlfn.XLOOKUP(Comuni[[#This Row],[Regione]],Table_0[Regione],Table_0[Totale])</f>
        <v>2524670</v>
      </c>
      <c r="L6057">
        <f>_xlfn.XLOOKUP(Comuni[[#This Row],[Regione]],Table_0[Regione],Table_0[Guariti])</f>
        <v>2482123</v>
      </c>
      <c r="M6057">
        <f>_xlfn.XLOOKUP(Comuni[[#This Row],[Regione]],Table_0[Regione],Table_0[Deceduti])</f>
        <v>12061</v>
      </c>
      <c r="N6057" s="1">
        <f>(Comuni[[#This Row],[Popolazione2011]]/Comuni[[#This Row],[Ammalati TOT]])*100</f>
        <v>1.350948836877691</v>
      </c>
      <c r="O6057">
        <f>_xlfn.XLOOKUP(Comuni[[#This Row],[Regione]],Table_0[Regione],Table_0[TOT AREA])</f>
        <v>5834728</v>
      </c>
      <c r="P6057" s="1">
        <f>(Comuni[[#This Row],[Popolazione2011]]/Comuni[[#This Row],[Ammalati AREA]])*100</f>
        <v>0.58455167061772206</v>
      </c>
    </row>
    <row r="6058" spans="1:16" x14ac:dyDescent="0.3">
      <c r="A6058" t="s">
        <v>6139</v>
      </c>
      <c r="B6058" t="s">
        <v>8034</v>
      </c>
      <c r="C6058" t="s">
        <v>6066</v>
      </c>
      <c r="D6058">
        <v>19546</v>
      </c>
      <c r="E6058" s="1">
        <f>(Comuni[[#This Row],[Popolazione2011]]/SUM(D:D))*100</f>
        <v>3.2893013026582291E-2</v>
      </c>
      <c r="F6058">
        <f t="shared" si="94"/>
        <v>5766810</v>
      </c>
      <c r="G6058" s="1">
        <f>(Comuni[[#This Row],[Popolazione2011]]/Comuni[[#This Row],[TOT POP REGIONE ]])*100</f>
        <v>0.33893955236950757</v>
      </c>
      <c r="H6058" t="str">
        <f>IF(Comuni[[#This Row],[Popolazione2011]]&gt;300000,"MAGGIORE","")</f>
        <v/>
      </c>
      <c r="I6058" t="str">
        <f>_xlfn.XLOOKUP(Comuni[[#This Row],[Regione]],Ripartizione_geografica[Regione],Ripartizione_geografica[Ripartizione geografica])</f>
        <v>Sud</v>
      </c>
      <c r="J6058">
        <f>_xlfn.XLOOKUP(Comuni[[#This Row],[Regione]],Ripartizione_geografica[Regione],Ripartizione_geografica[Codice Regione])</f>
        <v>15</v>
      </c>
      <c r="K6058">
        <f>_xlfn.XLOOKUP(Comuni[[#This Row],[Regione]],Table_0[Regione],Table_0[Totale])</f>
        <v>2524670</v>
      </c>
      <c r="L6058">
        <f>_xlfn.XLOOKUP(Comuni[[#This Row],[Regione]],Table_0[Regione],Table_0[Guariti])</f>
        <v>2482123</v>
      </c>
      <c r="M6058">
        <f>_xlfn.XLOOKUP(Comuni[[#This Row],[Regione]],Table_0[Regione],Table_0[Deceduti])</f>
        <v>12061</v>
      </c>
      <c r="N6058" s="1">
        <f>(Comuni[[#This Row],[Popolazione2011]]/Comuni[[#This Row],[Ammalati TOT]])*100</f>
        <v>0.77420019250040595</v>
      </c>
      <c r="O6058">
        <f>_xlfn.XLOOKUP(Comuni[[#This Row],[Regione]],Table_0[Regione],Table_0[TOT AREA])</f>
        <v>5834728</v>
      </c>
      <c r="P6058" s="1">
        <f>(Comuni[[#This Row],[Popolazione2011]]/Comuni[[#This Row],[Ammalati AREA]])*100</f>
        <v>0.33499419338827791</v>
      </c>
    </row>
    <row r="6059" spans="1:16" x14ac:dyDescent="0.3">
      <c r="A6059" t="s">
        <v>6140</v>
      </c>
      <c r="B6059" t="s">
        <v>8034</v>
      </c>
      <c r="C6059" t="s">
        <v>6066</v>
      </c>
      <c r="D6059">
        <v>6220</v>
      </c>
      <c r="E6059" s="1">
        <f>(Comuni[[#This Row],[Popolazione2011]]/SUM(D:D))*100</f>
        <v>1.0467335568676038E-2</v>
      </c>
      <c r="F6059">
        <f t="shared" si="94"/>
        <v>5766810</v>
      </c>
      <c r="G6059" s="1">
        <f>(Comuni[[#This Row],[Popolazione2011]]/Comuni[[#This Row],[TOT POP REGIONE ]])*100</f>
        <v>0.1078585907980322</v>
      </c>
      <c r="H6059" t="str">
        <f>IF(Comuni[[#This Row],[Popolazione2011]]&gt;300000,"MAGGIORE","")</f>
        <v/>
      </c>
      <c r="I6059" t="str">
        <f>_xlfn.XLOOKUP(Comuni[[#This Row],[Regione]],Ripartizione_geografica[Regione],Ripartizione_geografica[Ripartizione geografica])</f>
        <v>Sud</v>
      </c>
      <c r="J6059">
        <f>_xlfn.XLOOKUP(Comuni[[#This Row],[Regione]],Ripartizione_geografica[Regione],Ripartizione_geografica[Codice Regione])</f>
        <v>15</v>
      </c>
      <c r="K6059">
        <f>_xlfn.XLOOKUP(Comuni[[#This Row],[Regione]],Table_0[Regione],Table_0[Totale])</f>
        <v>2524670</v>
      </c>
      <c r="L6059">
        <f>_xlfn.XLOOKUP(Comuni[[#This Row],[Regione]],Table_0[Regione],Table_0[Guariti])</f>
        <v>2482123</v>
      </c>
      <c r="M6059">
        <f>_xlfn.XLOOKUP(Comuni[[#This Row],[Regione]],Table_0[Regione],Table_0[Deceduti])</f>
        <v>12061</v>
      </c>
      <c r="N6059" s="1">
        <f>(Comuni[[#This Row],[Popolazione2011]]/Comuni[[#This Row],[Ammalati TOT]])*100</f>
        <v>0.24636883236224932</v>
      </c>
      <c r="O6059">
        <f>_xlfn.XLOOKUP(Comuni[[#This Row],[Regione]],Table_0[Regione],Table_0[TOT AREA])</f>
        <v>5834728</v>
      </c>
      <c r="P6059" s="1">
        <f>(Comuni[[#This Row],[Popolazione2011]]/Comuni[[#This Row],[Ammalati AREA]])*100</f>
        <v>0.10660308415405141</v>
      </c>
    </row>
    <row r="6060" spans="1:16" x14ac:dyDescent="0.3">
      <c r="A6060" t="s">
        <v>6141</v>
      </c>
      <c r="B6060" t="s">
        <v>8034</v>
      </c>
      <c r="C6060" t="s">
        <v>6066</v>
      </c>
      <c r="D6060">
        <v>15488</v>
      </c>
      <c r="E6060" s="1">
        <f>(Comuni[[#This Row],[Popolazione2011]]/SUM(D:D))*100</f>
        <v>2.6064002136278852E-2</v>
      </c>
      <c r="F6060">
        <f t="shared" si="94"/>
        <v>5766810</v>
      </c>
      <c r="G6060" s="1">
        <f>(Comuni[[#This Row],[Popolazione2011]]/Comuni[[#This Row],[TOT POP REGIONE ]])*100</f>
        <v>0.26857135920899078</v>
      </c>
      <c r="H6060" t="str">
        <f>IF(Comuni[[#This Row],[Popolazione2011]]&gt;300000,"MAGGIORE","")</f>
        <v/>
      </c>
      <c r="I6060" t="str">
        <f>_xlfn.XLOOKUP(Comuni[[#This Row],[Regione]],Ripartizione_geografica[Regione],Ripartizione_geografica[Ripartizione geografica])</f>
        <v>Sud</v>
      </c>
      <c r="J6060">
        <f>_xlfn.XLOOKUP(Comuni[[#This Row],[Regione]],Ripartizione_geografica[Regione],Ripartizione_geografica[Codice Regione])</f>
        <v>15</v>
      </c>
      <c r="K6060">
        <f>_xlfn.XLOOKUP(Comuni[[#This Row],[Regione]],Table_0[Regione],Table_0[Totale])</f>
        <v>2524670</v>
      </c>
      <c r="L6060">
        <f>_xlfn.XLOOKUP(Comuni[[#This Row],[Regione]],Table_0[Regione],Table_0[Guariti])</f>
        <v>2482123</v>
      </c>
      <c r="M6060">
        <f>_xlfn.XLOOKUP(Comuni[[#This Row],[Regione]],Table_0[Regione],Table_0[Deceduti])</f>
        <v>12061</v>
      </c>
      <c r="N6060" s="1">
        <f>(Comuni[[#This Row],[Popolazione2011]]/Comuni[[#This Row],[Ammalati TOT]])*100</f>
        <v>0.61346631440940802</v>
      </c>
      <c r="O6060">
        <f>_xlfn.XLOOKUP(Comuni[[#This Row],[Regione]],Table_0[Regione],Table_0[TOT AREA])</f>
        <v>5834728</v>
      </c>
      <c r="P6060" s="1">
        <f>(Comuni[[#This Row],[Popolazione2011]]/Comuni[[#This Row],[Ammalati AREA]])*100</f>
        <v>0.26544510729549003</v>
      </c>
    </row>
    <row r="6061" spans="1:16" x14ac:dyDescent="0.3">
      <c r="A6061" t="s">
        <v>6142</v>
      </c>
      <c r="B6061" t="s">
        <v>8034</v>
      </c>
      <c r="C6061" t="s">
        <v>6066</v>
      </c>
      <c r="D6061">
        <v>5775</v>
      </c>
      <c r="E6061" s="1">
        <f>(Comuni[[#This Row],[Popolazione2011]]/SUM(D:D))*100</f>
        <v>9.7184667056437486E-3</v>
      </c>
      <c r="F6061">
        <f t="shared" si="94"/>
        <v>5766810</v>
      </c>
      <c r="G6061" s="1">
        <f>(Comuni[[#This Row],[Popolazione2011]]/Comuni[[#This Row],[TOT POP REGIONE ]])*100</f>
        <v>0.10014201959142056</v>
      </c>
      <c r="H6061" t="str">
        <f>IF(Comuni[[#This Row],[Popolazione2011]]&gt;300000,"MAGGIORE","")</f>
        <v/>
      </c>
      <c r="I6061" t="str">
        <f>_xlfn.XLOOKUP(Comuni[[#This Row],[Regione]],Ripartizione_geografica[Regione],Ripartizione_geografica[Ripartizione geografica])</f>
        <v>Sud</v>
      </c>
      <c r="J6061">
        <f>_xlfn.XLOOKUP(Comuni[[#This Row],[Regione]],Ripartizione_geografica[Regione],Ripartizione_geografica[Codice Regione])</f>
        <v>15</v>
      </c>
      <c r="K6061">
        <f>_xlfn.XLOOKUP(Comuni[[#This Row],[Regione]],Table_0[Regione],Table_0[Totale])</f>
        <v>2524670</v>
      </c>
      <c r="L6061">
        <f>_xlfn.XLOOKUP(Comuni[[#This Row],[Regione]],Table_0[Regione],Table_0[Guariti])</f>
        <v>2482123</v>
      </c>
      <c r="M6061">
        <f>_xlfn.XLOOKUP(Comuni[[#This Row],[Regione]],Table_0[Regione],Table_0[Deceduti])</f>
        <v>12061</v>
      </c>
      <c r="N6061" s="1">
        <f>(Comuni[[#This Row],[Popolazione2011]]/Comuni[[#This Row],[Ammalati TOT]])*100</f>
        <v>0.22874276638134883</v>
      </c>
      <c r="O6061">
        <f>_xlfn.XLOOKUP(Comuni[[#This Row],[Regione]],Table_0[Regione],Table_0[TOT AREA])</f>
        <v>5834728</v>
      </c>
      <c r="P6061" s="1">
        <f>(Comuni[[#This Row],[Popolazione2011]]/Comuni[[#This Row],[Ammalati AREA]])*100</f>
        <v>9.8976336171968937E-2</v>
      </c>
    </row>
    <row r="6062" spans="1:16" x14ac:dyDescent="0.3">
      <c r="A6062" t="s">
        <v>6143</v>
      </c>
      <c r="B6062" t="s">
        <v>8034</v>
      </c>
      <c r="C6062" t="s">
        <v>6066</v>
      </c>
      <c r="D6062">
        <v>3164</v>
      </c>
      <c r="E6062" s="1">
        <f>(Comuni[[#This Row],[Popolazione2011]]/SUM(D:D))*100</f>
        <v>5.3245417587284537E-3</v>
      </c>
      <c r="F6062">
        <f t="shared" si="94"/>
        <v>5766810</v>
      </c>
      <c r="G6062" s="1">
        <f>(Comuni[[#This Row],[Popolazione2011]]/Comuni[[#This Row],[TOT POP REGIONE ]])*100</f>
        <v>5.4865688309481325E-2</v>
      </c>
      <c r="H6062" t="str">
        <f>IF(Comuni[[#This Row],[Popolazione2011]]&gt;300000,"MAGGIORE","")</f>
        <v/>
      </c>
      <c r="I6062" t="str">
        <f>_xlfn.XLOOKUP(Comuni[[#This Row],[Regione]],Ripartizione_geografica[Regione],Ripartizione_geografica[Ripartizione geografica])</f>
        <v>Sud</v>
      </c>
      <c r="J6062">
        <f>_xlfn.XLOOKUP(Comuni[[#This Row],[Regione]],Ripartizione_geografica[Regione],Ripartizione_geografica[Codice Regione])</f>
        <v>15</v>
      </c>
      <c r="K6062">
        <f>_xlfn.XLOOKUP(Comuni[[#This Row],[Regione]],Table_0[Regione],Table_0[Totale])</f>
        <v>2524670</v>
      </c>
      <c r="L6062">
        <f>_xlfn.XLOOKUP(Comuni[[#This Row],[Regione]],Table_0[Regione],Table_0[Guariti])</f>
        <v>2482123</v>
      </c>
      <c r="M6062">
        <f>_xlfn.XLOOKUP(Comuni[[#This Row],[Regione]],Table_0[Regione],Table_0[Deceduti])</f>
        <v>12061</v>
      </c>
      <c r="N6062" s="1">
        <f>(Comuni[[#This Row],[Popolazione2011]]/Comuni[[#This Row],[Ammalati TOT]])*100</f>
        <v>0.12532330958105417</v>
      </c>
      <c r="O6062">
        <f>_xlfn.XLOOKUP(Comuni[[#This Row],[Regione]],Table_0[Regione],Table_0[TOT AREA])</f>
        <v>5834728</v>
      </c>
      <c r="P6062" s="1">
        <f>(Comuni[[#This Row],[Popolazione2011]]/Comuni[[#This Row],[Ammalati AREA]])*100</f>
        <v>5.4227035090581771E-2</v>
      </c>
    </row>
    <row r="6063" spans="1:16" x14ac:dyDescent="0.3">
      <c r="A6063" t="s">
        <v>6144</v>
      </c>
      <c r="B6063" t="s">
        <v>8034</v>
      </c>
      <c r="C6063" t="s">
        <v>6066</v>
      </c>
      <c r="D6063">
        <v>34592</v>
      </c>
      <c r="E6063" s="1">
        <f>(Comuni[[#This Row],[Popolazione2011]]/SUM(D:D))*100</f>
        <v>5.8213194853961647E-2</v>
      </c>
      <c r="F6063">
        <f t="shared" si="94"/>
        <v>5766810</v>
      </c>
      <c r="G6063" s="1">
        <f>(Comuni[[#This Row],[Popolazione2011]]/Comuni[[#This Row],[TOT POP REGIONE ]])*100</f>
        <v>0.5998463622002459</v>
      </c>
      <c r="H6063" t="str">
        <f>IF(Comuni[[#This Row],[Popolazione2011]]&gt;300000,"MAGGIORE","")</f>
        <v/>
      </c>
      <c r="I6063" t="str">
        <f>_xlfn.XLOOKUP(Comuni[[#This Row],[Regione]],Ripartizione_geografica[Regione],Ripartizione_geografica[Ripartizione geografica])</f>
        <v>Sud</v>
      </c>
      <c r="J6063">
        <f>_xlfn.XLOOKUP(Comuni[[#This Row],[Regione]],Ripartizione_geografica[Regione],Ripartizione_geografica[Codice Regione])</f>
        <v>15</v>
      </c>
      <c r="K6063">
        <f>_xlfn.XLOOKUP(Comuni[[#This Row],[Regione]],Table_0[Regione],Table_0[Totale])</f>
        <v>2524670</v>
      </c>
      <c r="L6063">
        <f>_xlfn.XLOOKUP(Comuni[[#This Row],[Regione]],Table_0[Regione],Table_0[Guariti])</f>
        <v>2482123</v>
      </c>
      <c r="M6063">
        <f>_xlfn.XLOOKUP(Comuni[[#This Row],[Regione]],Table_0[Regione],Table_0[Deceduti])</f>
        <v>12061</v>
      </c>
      <c r="N6063" s="1">
        <f>(Comuni[[#This Row],[Popolazione2011]]/Comuni[[#This Row],[Ammalati TOT]])*100</f>
        <v>1.3701592683400206</v>
      </c>
      <c r="O6063">
        <f>_xlfn.XLOOKUP(Comuni[[#This Row],[Regione]],Table_0[Regione],Table_0[TOT AREA])</f>
        <v>5834728</v>
      </c>
      <c r="P6063" s="1">
        <f>(Comuni[[#This Row],[Popolazione2011]]/Comuni[[#This Row],[Ammalati AREA]])*100</f>
        <v>0.59286396898021632</v>
      </c>
    </row>
    <row r="6064" spans="1:16" x14ac:dyDescent="0.3">
      <c r="A6064" t="s">
        <v>6145</v>
      </c>
      <c r="B6064" t="s">
        <v>8034</v>
      </c>
      <c r="C6064" t="s">
        <v>6066</v>
      </c>
      <c r="D6064">
        <v>16563</v>
      </c>
      <c r="E6064" s="1">
        <f>(Comuni[[#This Row],[Popolazione2011]]/SUM(D:D))*100</f>
        <v>2.787306736719955E-2</v>
      </c>
      <c r="F6064">
        <f t="shared" si="94"/>
        <v>5766810</v>
      </c>
      <c r="G6064" s="1">
        <f>(Comuni[[#This Row],[Popolazione2011]]/Comuni[[#This Row],[TOT POP REGIONE ]])*100</f>
        <v>0.28721251437103007</v>
      </c>
      <c r="H6064" t="str">
        <f>IF(Comuni[[#This Row],[Popolazione2011]]&gt;300000,"MAGGIORE","")</f>
        <v/>
      </c>
      <c r="I6064" t="str">
        <f>_xlfn.XLOOKUP(Comuni[[#This Row],[Regione]],Ripartizione_geografica[Regione],Ripartizione_geografica[Ripartizione geografica])</f>
        <v>Sud</v>
      </c>
      <c r="J6064">
        <f>_xlfn.XLOOKUP(Comuni[[#This Row],[Regione]],Ripartizione_geografica[Regione],Ripartizione_geografica[Codice Regione])</f>
        <v>15</v>
      </c>
      <c r="K6064">
        <f>_xlfn.XLOOKUP(Comuni[[#This Row],[Regione]],Table_0[Regione],Table_0[Totale])</f>
        <v>2524670</v>
      </c>
      <c r="L6064">
        <f>_xlfn.XLOOKUP(Comuni[[#This Row],[Regione]],Table_0[Regione],Table_0[Guariti])</f>
        <v>2482123</v>
      </c>
      <c r="M6064">
        <f>_xlfn.XLOOKUP(Comuni[[#This Row],[Regione]],Table_0[Regione],Table_0[Deceduti])</f>
        <v>12061</v>
      </c>
      <c r="N6064" s="1">
        <f>(Comuni[[#This Row],[Popolazione2011]]/Comuni[[#This Row],[Ammalati TOT]])*100</f>
        <v>0.6560461367228192</v>
      </c>
      <c r="O6064">
        <f>_xlfn.XLOOKUP(Comuni[[#This Row],[Regione]],Table_0[Regione],Table_0[TOT AREA])</f>
        <v>5834728</v>
      </c>
      <c r="P6064" s="1">
        <f>(Comuni[[#This Row],[Popolazione2011]]/Comuni[[#This Row],[Ammalati AREA]])*100</f>
        <v>0.28386927376906002</v>
      </c>
    </row>
    <row r="6065" spans="1:16" x14ac:dyDescent="0.3">
      <c r="A6065" t="s">
        <v>6146</v>
      </c>
      <c r="B6065" t="s">
        <v>8034</v>
      </c>
      <c r="C6065" t="s">
        <v>6066</v>
      </c>
      <c r="D6065">
        <v>8204</v>
      </c>
      <c r="E6065" s="1">
        <f>(Comuni[[#This Row],[Popolazione2011]]/SUM(D:D))*100</f>
        <v>1.3806112701835726E-2</v>
      </c>
      <c r="F6065">
        <f t="shared" si="94"/>
        <v>5766810</v>
      </c>
      <c r="G6065" s="1">
        <f>(Comuni[[#This Row],[Popolazione2011]]/Comuni[[#This Row],[TOT POP REGIONE ]])*100</f>
        <v>0.1422623599529029</v>
      </c>
      <c r="H6065" t="str">
        <f>IF(Comuni[[#This Row],[Popolazione2011]]&gt;300000,"MAGGIORE","")</f>
        <v/>
      </c>
      <c r="I6065" t="str">
        <f>_xlfn.XLOOKUP(Comuni[[#This Row],[Regione]],Ripartizione_geografica[Regione],Ripartizione_geografica[Ripartizione geografica])</f>
        <v>Sud</v>
      </c>
      <c r="J6065">
        <f>_xlfn.XLOOKUP(Comuni[[#This Row],[Regione]],Ripartizione_geografica[Regione],Ripartizione_geografica[Codice Regione])</f>
        <v>15</v>
      </c>
      <c r="K6065">
        <f>_xlfn.XLOOKUP(Comuni[[#This Row],[Regione]],Table_0[Regione],Table_0[Totale])</f>
        <v>2524670</v>
      </c>
      <c r="L6065">
        <f>_xlfn.XLOOKUP(Comuni[[#This Row],[Regione]],Table_0[Regione],Table_0[Guariti])</f>
        <v>2482123</v>
      </c>
      <c r="M6065">
        <f>_xlfn.XLOOKUP(Comuni[[#This Row],[Regione]],Table_0[Regione],Table_0[Deceduti])</f>
        <v>12061</v>
      </c>
      <c r="N6065" s="1">
        <f>(Comuni[[#This Row],[Popolazione2011]]/Comuni[[#This Row],[Ammalati TOT]])*100</f>
        <v>0.32495336024114041</v>
      </c>
      <c r="O6065">
        <f>_xlfn.XLOOKUP(Comuni[[#This Row],[Regione]],Table_0[Regione],Table_0[TOT AREA])</f>
        <v>5834728</v>
      </c>
      <c r="P6065" s="1">
        <f>(Comuni[[#This Row],[Popolazione2011]]/Comuni[[#This Row],[Ammalati AREA]])*100</f>
        <v>0.14060638302248193</v>
      </c>
    </row>
    <row r="6066" spans="1:16" x14ac:dyDescent="0.3">
      <c r="A6066" t="s">
        <v>6147</v>
      </c>
      <c r="B6066" t="s">
        <v>8034</v>
      </c>
      <c r="C6066" t="s">
        <v>6066</v>
      </c>
      <c r="D6066">
        <v>17367</v>
      </c>
      <c r="E6066" s="1">
        <f>(Comuni[[#This Row],[Popolazione2011]]/SUM(D:D))*100</f>
        <v>2.9226079874790471E-2</v>
      </c>
      <c r="F6066">
        <f t="shared" si="94"/>
        <v>5766810</v>
      </c>
      <c r="G6066" s="1">
        <f>(Comuni[[#This Row],[Popolazione2011]]/Comuni[[#This Row],[TOT POP REGIONE ]])*100</f>
        <v>0.30115436437129017</v>
      </c>
      <c r="H6066" t="str">
        <f>IF(Comuni[[#This Row],[Popolazione2011]]&gt;300000,"MAGGIORE","")</f>
        <v/>
      </c>
      <c r="I6066" t="str">
        <f>_xlfn.XLOOKUP(Comuni[[#This Row],[Regione]],Ripartizione_geografica[Regione],Ripartizione_geografica[Ripartizione geografica])</f>
        <v>Sud</v>
      </c>
      <c r="J6066">
        <f>_xlfn.XLOOKUP(Comuni[[#This Row],[Regione]],Ripartizione_geografica[Regione],Ripartizione_geografica[Codice Regione])</f>
        <v>15</v>
      </c>
      <c r="K6066">
        <f>_xlfn.XLOOKUP(Comuni[[#This Row],[Regione]],Table_0[Regione],Table_0[Totale])</f>
        <v>2524670</v>
      </c>
      <c r="L6066">
        <f>_xlfn.XLOOKUP(Comuni[[#This Row],[Regione]],Table_0[Regione],Table_0[Guariti])</f>
        <v>2482123</v>
      </c>
      <c r="M6066">
        <f>_xlfn.XLOOKUP(Comuni[[#This Row],[Regione]],Table_0[Regione],Table_0[Deceduti])</f>
        <v>12061</v>
      </c>
      <c r="N6066" s="1">
        <f>(Comuni[[#This Row],[Popolazione2011]]/Comuni[[#This Row],[Ammalati TOT]])*100</f>
        <v>0.68789188289954728</v>
      </c>
      <c r="O6066">
        <f>_xlfn.XLOOKUP(Comuni[[#This Row],[Regione]],Table_0[Regione],Table_0[TOT AREA])</f>
        <v>5834728</v>
      </c>
      <c r="P6066" s="1">
        <f>(Comuni[[#This Row],[Popolazione2011]]/Comuni[[#This Row],[Ammalati AREA]])*100</f>
        <v>0.29764883641533935</v>
      </c>
    </row>
    <row r="6067" spans="1:16" x14ac:dyDescent="0.3">
      <c r="A6067" t="s">
        <v>6148</v>
      </c>
      <c r="B6067" t="s">
        <v>8034</v>
      </c>
      <c r="C6067" t="s">
        <v>6066</v>
      </c>
      <c r="D6067">
        <v>43521</v>
      </c>
      <c r="E6067" s="1">
        <f>(Comuni[[#This Row],[Popolazione2011]]/SUM(D:D))*100</f>
        <v>7.3239374804557847E-2</v>
      </c>
      <c r="F6067">
        <f t="shared" si="94"/>
        <v>5766810</v>
      </c>
      <c r="G6067" s="1">
        <f>(Comuni[[#This Row],[Popolazione2011]]/Comuni[[#This Row],[TOT POP REGIONE ]])*100</f>
        <v>0.75468066400661715</v>
      </c>
      <c r="H6067" t="str">
        <f>IF(Comuni[[#This Row],[Popolazione2011]]&gt;300000,"MAGGIORE","")</f>
        <v/>
      </c>
      <c r="I6067" t="str">
        <f>_xlfn.XLOOKUP(Comuni[[#This Row],[Regione]],Ripartizione_geografica[Regione],Ripartizione_geografica[Ripartizione geografica])</f>
        <v>Sud</v>
      </c>
      <c r="J6067">
        <f>_xlfn.XLOOKUP(Comuni[[#This Row],[Regione]],Ripartizione_geografica[Regione],Ripartizione_geografica[Codice Regione])</f>
        <v>15</v>
      </c>
      <c r="K6067">
        <f>_xlfn.XLOOKUP(Comuni[[#This Row],[Regione]],Table_0[Regione],Table_0[Totale])</f>
        <v>2524670</v>
      </c>
      <c r="L6067">
        <f>_xlfn.XLOOKUP(Comuni[[#This Row],[Regione]],Table_0[Regione],Table_0[Guariti])</f>
        <v>2482123</v>
      </c>
      <c r="M6067">
        <f>_xlfn.XLOOKUP(Comuni[[#This Row],[Regione]],Table_0[Regione],Table_0[Deceduti])</f>
        <v>12061</v>
      </c>
      <c r="N6067" s="1">
        <f>(Comuni[[#This Row],[Popolazione2011]]/Comuni[[#This Row],[Ammalati TOT]])*100</f>
        <v>1.7238292529320662</v>
      </c>
      <c r="O6067">
        <f>_xlfn.XLOOKUP(Comuni[[#This Row],[Regione]],Table_0[Regione],Table_0[TOT AREA])</f>
        <v>5834728</v>
      </c>
      <c r="P6067" s="1">
        <f>(Comuni[[#This Row],[Popolazione2011]]/Comuni[[#This Row],[Ammalati AREA]])*100</f>
        <v>0.74589595264766406</v>
      </c>
    </row>
    <row r="6068" spans="1:16" x14ac:dyDescent="0.3">
      <c r="A6068" t="s">
        <v>6149</v>
      </c>
      <c r="B6068" t="s">
        <v>8034</v>
      </c>
      <c r="C6068" t="s">
        <v>6066</v>
      </c>
      <c r="D6068">
        <v>85922</v>
      </c>
      <c r="E6068" s="1">
        <f>(Comuni[[#This Row],[Popolazione2011]]/SUM(D:D))*100</f>
        <v>0.14459395606620296</v>
      </c>
      <c r="F6068">
        <f t="shared" si="94"/>
        <v>5766810</v>
      </c>
      <c r="G6068" s="1">
        <f>(Comuni[[#This Row],[Popolazione2011]]/Comuni[[#This Row],[TOT POP REGIONE ]])*100</f>
        <v>1.4899398454258073</v>
      </c>
      <c r="H6068" t="str">
        <f>IF(Comuni[[#This Row],[Popolazione2011]]&gt;300000,"MAGGIORE","")</f>
        <v/>
      </c>
      <c r="I6068" t="str">
        <f>_xlfn.XLOOKUP(Comuni[[#This Row],[Regione]],Ripartizione_geografica[Regione],Ripartizione_geografica[Ripartizione geografica])</f>
        <v>Sud</v>
      </c>
      <c r="J6068">
        <f>_xlfn.XLOOKUP(Comuni[[#This Row],[Regione]],Ripartizione_geografica[Regione],Ripartizione_geografica[Codice Regione])</f>
        <v>15</v>
      </c>
      <c r="K6068">
        <f>_xlfn.XLOOKUP(Comuni[[#This Row],[Regione]],Table_0[Regione],Table_0[Totale])</f>
        <v>2524670</v>
      </c>
      <c r="L6068">
        <f>_xlfn.XLOOKUP(Comuni[[#This Row],[Regione]],Table_0[Regione],Table_0[Guariti])</f>
        <v>2482123</v>
      </c>
      <c r="M6068">
        <f>_xlfn.XLOOKUP(Comuni[[#This Row],[Regione]],Table_0[Regione],Table_0[Deceduti])</f>
        <v>12061</v>
      </c>
      <c r="N6068" s="1">
        <f>(Comuni[[#This Row],[Popolazione2011]]/Comuni[[#This Row],[Ammalati TOT]])*100</f>
        <v>3.4032962723841131</v>
      </c>
      <c r="O6068">
        <f>_xlfn.XLOOKUP(Comuni[[#This Row],[Regione]],Table_0[Regione],Table_0[TOT AREA])</f>
        <v>5834728</v>
      </c>
      <c r="P6068" s="1">
        <f>(Comuni[[#This Row],[Popolazione2011]]/Comuni[[#This Row],[Ammalati AREA]])*100</f>
        <v>1.4725964946437948</v>
      </c>
    </row>
    <row r="6069" spans="1:16" x14ac:dyDescent="0.3">
      <c r="A6069" t="s">
        <v>6150</v>
      </c>
      <c r="B6069" t="s">
        <v>8034</v>
      </c>
      <c r="C6069" t="s">
        <v>6066</v>
      </c>
      <c r="D6069">
        <v>3785</v>
      </c>
      <c r="E6069" s="1">
        <f>(Comuni[[#This Row],[Popolazione2011]]/SUM(D:D))*100</f>
        <v>6.3695924642184565E-3</v>
      </c>
      <c r="F6069">
        <f t="shared" si="94"/>
        <v>5766810</v>
      </c>
      <c r="G6069" s="1">
        <f>(Comuni[[#This Row],[Popolazione2011]]/Comuni[[#This Row],[TOT POP REGIONE ]])*100</f>
        <v>6.5634206779831492E-2</v>
      </c>
      <c r="H6069" t="str">
        <f>IF(Comuni[[#This Row],[Popolazione2011]]&gt;300000,"MAGGIORE","")</f>
        <v/>
      </c>
      <c r="I6069" t="str">
        <f>_xlfn.XLOOKUP(Comuni[[#This Row],[Regione]],Ripartizione_geografica[Regione],Ripartizione_geografica[Ripartizione geografica])</f>
        <v>Sud</v>
      </c>
      <c r="J6069">
        <f>_xlfn.XLOOKUP(Comuni[[#This Row],[Regione]],Ripartizione_geografica[Regione],Ripartizione_geografica[Codice Regione])</f>
        <v>15</v>
      </c>
      <c r="K6069">
        <f>_xlfn.XLOOKUP(Comuni[[#This Row],[Regione]],Table_0[Regione],Table_0[Totale])</f>
        <v>2524670</v>
      </c>
      <c r="L6069">
        <f>_xlfn.XLOOKUP(Comuni[[#This Row],[Regione]],Table_0[Regione],Table_0[Guariti])</f>
        <v>2482123</v>
      </c>
      <c r="M6069">
        <f>_xlfn.XLOOKUP(Comuni[[#This Row],[Regione]],Table_0[Regione],Table_0[Deceduti])</f>
        <v>12061</v>
      </c>
      <c r="N6069" s="1">
        <f>(Comuni[[#This Row],[Popolazione2011]]/Comuni[[#This Row],[Ammalati TOT]])*100</f>
        <v>0.14992058368024336</v>
      </c>
      <c r="O6069">
        <f>_xlfn.XLOOKUP(Comuni[[#This Row],[Regione]],Table_0[Regione],Table_0[TOT AREA])</f>
        <v>5834728</v>
      </c>
      <c r="P6069" s="1">
        <f>(Comuni[[#This Row],[Popolazione2011]]/Comuni[[#This Row],[Ammalati AREA]])*100</f>
        <v>6.4870204746476617E-2</v>
      </c>
    </row>
    <row r="6070" spans="1:16" x14ac:dyDescent="0.3">
      <c r="A6070" t="s">
        <v>6151</v>
      </c>
      <c r="B6070" t="s">
        <v>8034</v>
      </c>
      <c r="C6070" t="s">
        <v>6066</v>
      </c>
      <c r="D6070">
        <v>20839</v>
      </c>
      <c r="E6070" s="1">
        <f>(Comuni[[#This Row],[Popolazione2011]]/SUM(D:D))*100</f>
        <v>3.5068939857819927E-2</v>
      </c>
      <c r="F6070">
        <f t="shared" si="94"/>
        <v>5766810</v>
      </c>
      <c r="G6070" s="1">
        <f>(Comuni[[#This Row],[Popolazione2011]]/Comuni[[#This Row],[TOT POP REGIONE ]])*100</f>
        <v>0.36136096039231397</v>
      </c>
      <c r="H6070" t="str">
        <f>IF(Comuni[[#This Row],[Popolazione2011]]&gt;300000,"MAGGIORE","")</f>
        <v/>
      </c>
      <c r="I6070" t="str">
        <f>_xlfn.XLOOKUP(Comuni[[#This Row],[Regione]],Ripartizione_geografica[Regione],Ripartizione_geografica[Ripartizione geografica])</f>
        <v>Sud</v>
      </c>
      <c r="J6070">
        <f>_xlfn.XLOOKUP(Comuni[[#This Row],[Regione]],Ripartizione_geografica[Regione],Ripartizione_geografica[Codice Regione])</f>
        <v>15</v>
      </c>
      <c r="K6070">
        <f>_xlfn.XLOOKUP(Comuni[[#This Row],[Regione]],Table_0[Regione],Table_0[Totale])</f>
        <v>2524670</v>
      </c>
      <c r="L6070">
        <f>_xlfn.XLOOKUP(Comuni[[#This Row],[Regione]],Table_0[Regione],Table_0[Guariti])</f>
        <v>2482123</v>
      </c>
      <c r="M6070">
        <f>_xlfn.XLOOKUP(Comuni[[#This Row],[Regione]],Table_0[Regione],Table_0[Deceduti])</f>
        <v>12061</v>
      </c>
      <c r="N6070" s="1">
        <f>(Comuni[[#This Row],[Popolazione2011]]/Comuni[[#This Row],[Ammalati TOT]])*100</f>
        <v>0.82541480668760669</v>
      </c>
      <c r="O6070">
        <f>_xlfn.XLOOKUP(Comuni[[#This Row],[Regione]],Table_0[Regione],Table_0[TOT AREA])</f>
        <v>5834728</v>
      </c>
      <c r="P6070" s="1">
        <f>(Comuni[[#This Row],[Popolazione2011]]/Comuni[[#This Row],[Ammalati AREA]])*100</f>
        <v>0.35715460943509275</v>
      </c>
    </row>
    <row r="6071" spans="1:16" x14ac:dyDescent="0.3">
      <c r="A6071" t="s">
        <v>6152</v>
      </c>
      <c r="B6071" t="s">
        <v>8034</v>
      </c>
      <c r="C6071" t="s">
        <v>6066</v>
      </c>
      <c r="D6071">
        <v>30052</v>
      </c>
      <c r="E6071" s="1">
        <f>(Comuni[[#This Row],[Popolazione2011]]/SUM(D:D))*100</f>
        <v>5.0573049599654703E-2</v>
      </c>
      <c r="F6071">
        <f t="shared" si="94"/>
        <v>5766810</v>
      </c>
      <c r="G6071" s="1">
        <f>(Comuni[[#This Row],[Popolazione2011]]/Comuni[[#This Row],[TOT POP REGIONE ]])*100</f>
        <v>0.52111999528335429</v>
      </c>
      <c r="H6071" t="str">
        <f>IF(Comuni[[#This Row],[Popolazione2011]]&gt;300000,"MAGGIORE","")</f>
        <v/>
      </c>
      <c r="I6071" t="str">
        <f>_xlfn.XLOOKUP(Comuni[[#This Row],[Regione]],Ripartizione_geografica[Regione],Ripartizione_geografica[Ripartizione geografica])</f>
        <v>Sud</v>
      </c>
      <c r="J6071">
        <f>_xlfn.XLOOKUP(Comuni[[#This Row],[Regione]],Ripartizione_geografica[Regione],Ripartizione_geografica[Codice Regione])</f>
        <v>15</v>
      </c>
      <c r="K6071">
        <f>_xlfn.XLOOKUP(Comuni[[#This Row],[Regione]],Table_0[Regione],Table_0[Totale])</f>
        <v>2524670</v>
      </c>
      <c r="L6071">
        <f>_xlfn.XLOOKUP(Comuni[[#This Row],[Regione]],Table_0[Regione],Table_0[Guariti])</f>
        <v>2482123</v>
      </c>
      <c r="M6071">
        <f>_xlfn.XLOOKUP(Comuni[[#This Row],[Regione]],Table_0[Regione],Table_0[Deceduti])</f>
        <v>12061</v>
      </c>
      <c r="N6071" s="1">
        <f>(Comuni[[#This Row],[Popolazione2011]]/Comuni[[#This Row],[Ammalati TOT]])*100</f>
        <v>1.1903337861978001</v>
      </c>
      <c r="O6071">
        <f>_xlfn.XLOOKUP(Comuni[[#This Row],[Regione]],Table_0[Regione],Table_0[TOT AREA])</f>
        <v>5834728</v>
      </c>
      <c r="P6071" s="1">
        <f>(Comuni[[#This Row],[Popolazione2011]]/Comuni[[#This Row],[Ammalati AREA]])*100</f>
        <v>0.51505400080346508</v>
      </c>
    </row>
    <row r="6072" spans="1:16" x14ac:dyDescent="0.3">
      <c r="A6072" t="s">
        <v>6153</v>
      </c>
      <c r="B6072" t="s">
        <v>8034</v>
      </c>
      <c r="C6072" t="s">
        <v>6066</v>
      </c>
      <c r="D6072">
        <v>4550</v>
      </c>
      <c r="E6072" s="1">
        <f>(Comuni[[#This Row],[Popolazione2011]]/SUM(D:D))*100</f>
        <v>7.6569737680829541E-3</v>
      </c>
      <c r="F6072">
        <f t="shared" si="94"/>
        <v>5766810</v>
      </c>
      <c r="G6072" s="1">
        <f>(Comuni[[#This Row],[Popolazione2011]]/Comuni[[#This Row],[TOT POP REGIONE ]])*100</f>
        <v>7.8899773011422258E-2</v>
      </c>
      <c r="H6072" t="str">
        <f>IF(Comuni[[#This Row],[Popolazione2011]]&gt;300000,"MAGGIORE","")</f>
        <v/>
      </c>
      <c r="I6072" t="str">
        <f>_xlfn.XLOOKUP(Comuni[[#This Row],[Regione]],Ripartizione_geografica[Regione],Ripartizione_geografica[Ripartizione geografica])</f>
        <v>Sud</v>
      </c>
      <c r="J6072">
        <f>_xlfn.XLOOKUP(Comuni[[#This Row],[Regione]],Ripartizione_geografica[Regione],Ripartizione_geografica[Codice Regione])</f>
        <v>15</v>
      </c>
      <c r="K6072">
        <f>_xlfn.XLOOKUP(Comuni[[#This Row],[Regione]],Table_0[Regione],Table_0[Totale])</f>
        <v>2524670</v>
      </c>
      <c r="L6072">
        <f>_xlfn.XLOOKUP(Comuni[[#This Row],[Regione]],Table_0[Regione],Table_0[Guariti])</f>
        <v>2482123</v>
      </c>
      <c r="M6072">
        <f>_xlfn.XLOOKUP(Comuni[[#This Row],[Regione]],Table_0[Regione],Table_0[Deceduti])</f>
        <v>12061</v>
      </c>
      <c r="N6072" s="1">
        <f>(Comuni[[#This Row],[Popolazione2011]]/Comuni[[#This Row],[Ammalati TOT]])*100</f>
        <v>0.18022157351257789</v>
      </c>
      <c r="O6072">
        <f>_xlfn.XLOOKUP(Comuni[[#This Row],[Regione]],Table_0[Regione],Table_0[TOT AREA])</f>
        <v>5834728</v>
      </c>
      <c r="P6072" s="1">
        <f>(Comuni[[#This Row],[Popolazione2011]]/Comuni[[#This Row],[Ammalati AREA]])*100</f>
        <v>7.7981355771854319E-2</v>
      </c>
    </row>
    <row r="6073" spans="1:16" x14ac:dyDescent="0.3">
      <c r="A6073" t="s">
        <v>6154</v>
      </c>
      <c r="B6073" t="s">
        <v>8034</v>
      </c>
      <c r="C6073" t="s">
        <v>6066</v>
      </c>
      <c r="D6073">
        <v>22989</v>
      </c>
      <c r="E6073" s="1">
        <f>(Comuni[[#This Row],[Popolazione2011]]/SUM(D:D))*100</f>
        <v>3.8687070319661322E-2</v>
      </c>
      <c r="F6073">
        <f t="shared" si="94"/>
        <v>5766810</v>
      </c>
      <c r="G6073" s="1">
        <f>(Comuni[[#This Row],[Popolazione2011]]/Comuni[[#This Row],[TOT POP REGIONE ]])*100</f>
        <v>0.39864327071639261</v>
      </c>
      <c r="H6073" t="str">
        <f>IF(Comuni[[#This Row],[Popolazione2011]]&gt;300000,"MAGGIORE","")</f>
        <v/>
      </c>
      <c r="I6073" t="str">
        <f>_xlfn.XLOOKUP(Comuni[[#This Row],[Regione]],Ripartizione_geografica[Regione],Ripartizione_geografica[Ripartizione geografica])</f>
        <v>Sud</v>
      </c>
      <c r="J6073">
        <f>_xlfn.XLOOKUP(Comuni[[#This Row],[Regione]],Ripartizione_geografica[Regione],Ripartizione_geografica[Codice Regione])</f>
        <v>15</v>
      </c>
      <c r="K6073">
        <f>_xlfn.XLOOKUP(Comuni[[#This Row],[Regione]],Table_0[Regione],Table_0[Totale])</f>
        <v>2524670</v>
      </c>
      <c r="L6073">
        <f>_xlfn.XLOOKUP(Comuni[[#This Row],[Regione]],Table_0[Regione],Table_0[Guariti])</f>
        <v>2482123</v>
      </c>
      <c r="M6073">
        <f>_xlfn.XLOOKUP(Comuni[[#This Row],[Regione]],Table_0[Regione],Table_0[Deceduti])</f>
        <v>12061</v>
      </c>
      <c r="N6073" s="1">
        <f>(Comuni[[#This Row],[Popolazione2011]]/Comuni[[#This Row],[Ammalati TOT]])*100</f>
        <v>0.91057445131442916</v>
      </c>
      <c r="O6073">
        <f>_xlfn.XLOOKUP(Comuni[[#This Row],[Regione]],Table_0[Regione],Table_0[TOT AREA])</f>
        <v>5834728</v>
      </c>
      <c r="P6073" s="1">
        <f>(Comuni[[#This Row],[Popolazione2011]]/Comuni[[#This Row],[Ammalati AREA]])*100</f>
        <v>0.39400294238223271</v>
      </c>
    </row>
    <row r="6074" spans="1:16" x14ac:dyDescent="0.3">
      <c r="A6074" t="s">
        <v>6155</v>
      </c>
      <c r="B6074" t="s">
        <v>8034</v>
      </c>
      <c r="C6074" t="s">
        <v>6066</v>
      </c>
      <c r="D6074">
        <v>11726</v>
      </c>
      <c r="E6074" s="1">
        <f>(Comuni[[#This Row],[Popolazione2011]]/SUM(D:D))*100</f>
        <v>1.9733115253745211E-2</v>
      </c>
      <c r="F6074">
        <f t="shared" si="94"/>
        <v>5766810</v>
      </c>
      <c r="G6074" s="1">
        <f>(Comuni[[#This Row],[Popolazione2011]]/Comuni[[#This Row],[TOT POP REGIONE ]])*100</f>
        <v>0.20333598644657966</v>
      </c>
      <c r="H6074" t="str">
        <f>IF(Comuni[[#This Row],[Popolazione2011]]&gt;300000,"MAGGIORE","")</f>
        <v/>
      </c>
      <c r="I6074" t="str">
        <f>_xlfn.XLOOKUP(Comuni[[#This Row],[Regione]],Ripartizione_geografica[Regione],Ripartizione_geografica[Ripartizione geografica])</f>
        <v>Sud</v>
      </c>
      <c r="J6074">
        <f>_xlfn.XLOOKUP(Comuni[[#This Row],[Regione]],Ripartizione_geografica[Regione],Ripartizione_geografica[Codice Regione])</f>
        <v>15</v>
      </c>
      <c r="K6074">
        <f>_xlfn.XLOOKUP(Comuni[[#This Row],[Regione]],Table_0[Regione],Table_0[Totale])</f>
        <v>2524670</v>
      </c>
      <c r="L6074">
        <f>_xlfn.XLOOKUP(Comuni[[#This Row],[Regione]],Table_0[Regione],Table_0[Guariti])</f>
        <v>2482123</v>
      </c>
      <c r="M6074">
        <f>_xlfn.XLOOKUP(Comuni[[#This Row],[Regione]],Table_0[Regione],Table_0[Deceduti])</f>
        <v>12061</v>
      </c>
      <c r="N6074" s="1">
        <f>(Comuni[[#This Row],[Popolazione2011]]/Comuni[[#This Row],[Ammalati TOT]])*100</f>
        <v>0.46445674088098643</v>
      </c>
      <c r="O6074">
        <f>_xlfn.XLOOKUP(Comuni[[#This Row],[Regione]],Table_0[Regione],Table_0[TOT AREA])</f>
        <v>5834728</v>
      </c>
      <c r="P6074" s="1">
        <f>(Comuni[[#This Row],[Popolazione2011]]/Comuni[[#This Row],[Ammalati AREA]])*100</f>
        <v>0.20096909401775029</v>
      </c>
    </row>
    <row r="6075" spans="1:16" x14ac:dyDescent="0.3">
      <c r="A6075" t="s">
        <v>6156</v>
      </c>
      <c r="B6075" t="s">
        <v>8034</v>
      </c>
      <c r="C6075" t="s">
        <v>6066</v>
      </c>
      <c r="D6075">
        <v>9118</v>
      </c>
      <c r="E6075" s="1">
        <f>(Comuni[[#This Row],[Popolazione2011]]/SUM(D:D))*100</f>
        <v>1.5344238860962717E-2</v>
      </c>
      <c r="F6075">
        <f t="shared" si="94"/>
        <v>5766810</v>
      </c>
      <c r="G6075" s="1">
        <f>(Comuni[[#This Row],[Popolazione2011]]/Comuni[[#This Row],[TOT POP REGIONE ]])*100</f>
        <v>0.15811167699299958</v>
      </c>
      <c r="H6075" t="str">
        <f>IF(Comuni[[#This Row],[Popolazione2011]]&gt;300000,"MAGGIORE","")</f>
        <v/>
      </c>
      <c r="I6075" t="str">
        <f>_xlfn.XLOOKUP(Comuni[[#This Row],[Regione]],Ripartizione_geografica[Regione],Ripartizione_geografica[Ripartizione geografica])</f>
        <v>Sud</v>
      </c>
      <c r="J6075">
        <f>_xlfn.XLOOKUP(Comuni[[#This Row],[Regione]],Ripartizione_geografica[Regione],Ripartizione_geografica[Codice Regione])</f>
        <v>15</v>
      </c>
      <c r="K6075">
        <f>_xlfn.XLOOKUP(Comuni[[#This Row],[Regione]],Table_0[Regione],Table_0[Totale])</f>
        <v>2524670</v>
      </c>
      <c r="L6075">
        <f>_xlfn.XLOOKUP(Comuni[[#This Row],[Regione]],Table_0[Regione],Table_0[Guariti])</f>
        <v>2482123</v>
      </c>
      <c r="M6075">
        <f>_xlfn.XLOOKUP(Comuni[[#This Row],[Regione]],Table_0[Regione],Table_0[Deceduti])</f>
        <v>12061</v>
      </c>
      <c r="N6075" s="1">
        <f>(Comuni[[#This Row],[Popolazione2011]]/Comuni[[#This Row],[Ammalati TOT]])*100</f>
        <v>0.36115611149179894</v>
      </c>
      <c r="O6075">
        <f>_xlfn.XLOOKUP(Comuni[[#This Row],[Regione]],Table_0[Regione],Table_0[TOT AREA])</f>
        <v>5834728</v>
      </c>
      <c r="P6075" s="1">
        <f>(Comuni[[#This Row],[Popolazione2011]]/Comuni[[#This Row],[Ammalati AREA]])*100</f>
        <v>0.15627120921489399</v>
      </c>
    </row>
    <row r="6076" spans="1:16" x14ac:dyDescent="0.3">
      <c r="A6076" t="s">
        <v>6157</v>
      </c>
      <c r="B6076" t="s">
        <v>8034</v>
      </c>
      <c r="C6076" t="s">
        <v>6066</v>
      </c>
      <c r="D6076">
        <v>5587</v>
      </c>
      <c r="E6076" s="1">
        <f>(Comuni[[#This Row],[Popolazione2011]]/SUM(D:D))*100</f>
        <v>9.402090646654827E-3</v>
      </c>
      <c r="F6076">
        <f t="shared" si="94"/>
        <v>5766810</v>
      </c>
      <c r="G6076" s="1">
        <f>(Comuni[[#This Row],[Popolazione2011]]/Comuni[[#This Row],[TOT POP REGIONE ]])*100</f>
        <v>9.6881985014245303E-2</v>
      </c>
      <c r="H6076" t="str">
        <f>IF(Comuni[[#This Row],[Popolazione2011]]&gt;300000,"MAGGIORE","")</f>
        <v/>
      </c>
      <c r="I6076" t="str">
        <f>_xlfn.XLOOKUP(Comuni[[#This Row],[Regione]],Ripartizione_geografica[Regione],Ripartizione_geografica[Ripartizione geografica])</f>
        <v>Sud</v>
      </c>
      <c r="J6076">
        <f>_xlfn.XLOOKUP(Comuni[[#This Row],[Regione]],Ripartizione_geografica[Regione],Ripartizione_geografica[Codice Regione])</f>
        <v>15</v>
      </c>
      <c r="K6076">
        <f>_xlfn.XLOOKUP(Comuni[[#This Row],[Regione]],Table_0[Regione],Table_0[Totale])</f>
        <v>2524670</v>
      </c>
      <c r="L6076">
        <f>_xlfn.XLOOKUP(Comuni[[#This Row],[Regione]],Table_0[Regione],Table_0[Guariti])</f>
        <v>2482123</v>
      </c>
      <c r="M6076">
        <f>_xlfn.XLOOKUP(Comuni[[#This Row],[Regione]],Table_0[Regione],Table_0[Deceduti])</f>
        <v>12061</v>
      </c>
      <c r="N6076" s="1">
        <f>(Comuni[[#This Row],[Popolazione2011]]/Comuni[[#This Row],[Ammalati TOT]])*100</f>
        <v>0.22129624861863137</v>
      </c>
      <c r="O6076">
        <f>_xlfn.XLOOKUP(Comuni[[#This Row],[Regione]],Table_0[Regione],Table_0[TOT AREA])</f>
        <v>5834728</v>
      </c>
      <c r="P6076" s="1">
        <f>(Comuni[[#This Row],[Popolazione2011]]/Comuni[[#This Row],[Ammalati AREA]])*100</f>
        <v>9.5754249384032986E-2</v>
      </c>
    </row>
    <row r="6077" spans="1:16" x14ac:dyDescent="0.3">
      <c r="A6077" t="s">
        <v>6158</v>
      </c>
      <c r="B6077" t="s">
        <v>8034</v>
      </c>
      <c r="C6077" t="s">
        <v>6159</v>
      </c>
      <c r="D6077">
        <v>3971</v>
      </c>
      <c r="E6077" s="1">
        <f>(Comuni[[#This Row],[Popolazione2011]]/SUM(D:D))*100</f>
        <v>6.6826028204521777E-3</v>
      </c>
      <c r="F6077">
        <f t="shared" si="94"/>
        <v>5766810</v>
      </c>
      <c r="G6077" s="1">
        <f>(Comuni[[#This Row],[Popolazione2011]]/Comuni[[#This Row],[TOT POP REGIONE ]])*100</f>
        <v>6.8859560138100614E-2</v>
      </c>
      <c r="H6077" t="str">
        <f>IF(Comuni[[#This Row],[Popolazione2011]]&gt;300000,"MAGGIORE","")</f>
        <v/>
      </c>
      <c r="I6077" t="str">
        <f>_xlfn.XLOOKUP(Comuni[[#This Row],[Regione]],Ripartizione_geografica[Regione],Ripartizione_geografica[Ripartizione geografica])</f>
        <v>Sud</v>
      </c>
      <c r="J6077">
        <f>_xlfn.XLOOKUP(Comuni[[#This Row],[Regione]],Ripartizione_geografica[Regione],Ripartizione_geografica[Codice Regione])</f>
        <v>15</v>
      </c>
      <c r="K6077">
        <f>_xlfn.XLOOKUP(Comuni[[#This Row],[Regione]],Table_0[Regione],Table_0[Totale])</f>
        <v>2524670</v>
      </c>
      <c r="L6077">
        <f>_xlfn.XLOOKUP(Comuni[[#This Row],[Regione]],Table_0[Regione],Table_0[Guariti])</f>
        <v>2482123</v>
      </c>
      <c r="M6077">
        <f>_xlfn.XLOOKUP(Comuni[[#This Row],[Regione]],Table_0[Regione],Table_0[Deceduti])</f>
        <v>12061</v>
      </c>
      <c r="N6077" s="1">
        <f>(Comuni[[#This Row],[Popolazione2011]]/Comuni[[#This Row],[Ammalati TOT]])*100</f>
        <v>0.15728788316888939</v>
      </c>
      <c r="O6077">
        <f>_xlfn.XLOOKUP(Comuni[[#This Row],[Regione]],Table_0[Regione],Table_0[TOT AREA])</f>
        <v>5834728</v>
      </c>
      <c r="P6077" s="1">
        <f>(Comuni[[#This Row],[Popolazione2011]]/Comuni[[#This Row],[Ammalati AREA]])*100</f>
        <v>6.8058014015391979E-2</v>
      </c>
    </row>
    <row r="6078" spans="1:16" x14ac:dyDescent="0.3">
      <c r="A6078" t="s">
        <v>6160</v>
      </c>
      <c r="B6078" t="s">
        <v>8034</v>
      </c>
      <c r="C6078" t="s">
        <v>6159</v>
      </c>
      <c r="D6078">
        <v>4280</v>
      </c>
      <c r="E6078" s="1">
        <f>(Comuni[[#This Row],[Popolazione2011]]/SUM(D:D))*100</f>
        <v>7.2026038961307774E-3</v>
      </c>
      <c r="F6078">
        <f t="shared" si="94"/>
        <v>5766810</v>
      </c>
      <c r="G6078" s="1">
        <f>(Comuni[[#This Row],[Popolazione2011]]/Comuni[[#This Row],[TOT POP REGIONE ]])*100</f>
        <v>7.4217808459096105E-2</v>
      </c>
      <c r="H6078" t="str">
        <f>IF(Comuni[[#This Row],[Popolazione2011]]&gt;300000,"MAGGIORE","")</f>
        <v/>
      </c>
      <c r="I6078" t="str">
        <f>_xlfn.XLOOKUP(Comuni[[#This Row],[Regione]],Ripartizione_geografica[Regione],Ripartizione_geografica[Ripartizione geografica])</f>
        <v>Sud</v>
      </c>
      <c r="J6078">
        <f>_xlfn.XLOOKUP(Comuni[[#This Row],[Regione]],Ripartizione_geografica[Regione],Ripartizione_geografica[Codice Regione])</f>
        <v>15</v>
      </c>
      <c r="K6078">
        <f>_xlfn.XLOOKUP(Comuni[[#This Row],[Regione]],Table_0[Regione],Table_0[Totale])</f>
        <v>2524670</v>
      </c>
      <c r="L6078">
        <f>_xlfn.XLOOKUP(Comuni[[#This Row],[Regione]],Table_0[Regione],Table_0[Guariti])</f>
        <v>2482123</v>
      </c>
      <c r="M6078">
        <f>_xlfn.XLOOKUP(Comuni[[#This Row],[Regione]],Table_0[Regione],Table_0[Deceduti])</f>
        <v>12061</v>
      </c>
      <c r="N6078" s="1">
        <f>(Comuni[[#This Row],[Popolazione2011]]/Comuni[[#This Row],[Ammalati TOT]])*100</f>
        <v>0.1695271065129304</v>
      </c>
      <c r="O6078">
        <f>_xlfn.XLOOKUP(Comuni[[#This Row],[Regione]],Table_0[Regione],Table_0[TOT AREA])</f>
        <v>5834728</v>
      </c>
      <c r="P6078" s="1">
        <f>(Comuni[[#This Row],[Popolazione2011]]/Comuni[[#This Row],[Ammalati AREA]])*100</f>
        <v>7.3353890704073957E-2</v>
      </c>
    </row>
    <row r="6079" spans="1:16" x14ac:dyDescent="0.3">
      <c r="A6079" t="s">
        <v>6161</v>
      </c>
      <c r="B6079" t="s">
        <v>8034</v>
      </c>
      <c r="C6079" t="s">
        <v>6159</v>
      </c>
      <c r="D6079">
        <v>2056</v>
      </c>
      <c r="E6079" s="1">
        <f>(Comuni[[#This Row],[Popolazione2011]]/SUM(D:D))*100</f>
        <v>3.4599424323469344E-3</v>
      </c>
      <c r="F6079">
        <f t="shared" si="94"/>
        <v>5766810</v>
      </c>
      <c r="G6079" s="1">
        <f>(Comuni[[#This Row],[Popolazione2011]]/Comuni[[#This Row],[TOT POP REGIONE ]])*100</f>
        <v>3.5652293035491028E-2</v>
      </c>
      <c r="H6079" t="str">
        <f>IF(Comuni[[#This Row],[Popolazione2011]]&gt;300000,"MAGGIORE","")</f>
        <v/>
      </c>
      <c r="I6079" t="str">
        <f>_xlfn.XLOOKUP(Comuni[[#This Row],[Regione]],Ripartizione_geografica[Regione],Ripartizione_geografica[Ripartizione geografica])</f>
        <v>Sud</v>
      </c>
      <c r="J6079">
        <f>_xlfn.XLOOKUP(Comuni[[#This Row],[Regione]],Ripartizione_geografica[Regione],Ripartizione_geografica[Codice Regione])</f>
        <v>15</v>
      </c>
      <c r="K6079">
        <f>_xlfn.XLOOKUP(Comuni[[#This Row],[Regione]],Table_0[Regione],Table_0[Totale])</f>
        <v>2524670</v>
      </c>
      <c r="L6079">
        <f>_xlfn.XLOOKUP(Comuni[[#This Row],[Regione]],Table_0[Regione],Table_0[Guariti])</f>
        <v>2482123</v>
      </c>
      <c r="M6079">
        <f>_xlfn.XLOOKUP(Comuni[[#This Row],[Regione]],Table_0[Regione],Table_0[Deceduti])</f>
        <v>12061</v>
      </c>
      <c r="N6079" s="1">
        <f>(Comuni[[#This Row],[Popolazione2011]]/Comuni[[#This Row],[Ammalati TOT]])*100</f>
        <v>8.143638574546376E-2</v>
      </c>
      <c r="O6079">
        <f>_xlfn.XLOOKUP(Comuni[[#This Row],[Regione]],Table_0[Regione],Table_0[TOT AREA])</f>
        <v>5834728</v>
      </c>
      <c r="P6079" s="1">
        <f>(Comuni[[#This Row],[Popolazione2011]]/Comuni[[#This Row],[Ammalati AREA]])*100</f>
        <v>3.5237289553171972E-2</v>
      </c>
    </row>
    <row r="6080" spans="1:16" x14ac:dyDescent="0.3">
      <c r="A6080" t="s">
        <v>6162</v>
      </c>
      <c r="B6080" t="s">
        <v>8034</v>
      </c>
      <c r="C6080" t="s">
        <v>6159</v>
      </c>
      <c r="D6080">
        <v>1815</v>
      </c>
      <c r="E6080" s="1">
        <f>(Comuni[[#This Row],[Popolazione2011]]/SUM(D:D))*100</f>
        <v>3.054375250345178E-3</v>
      </c>
      <c r="F6080">
        <f t="shared" si="94"/>
        <v>5766810</v>
      </c>
      <c r="G6080" s="1">
        <f>(Comuni[[#This Row],[Popolazione2011]]/Comuni[[#This Row],[TOT POP REGIONE ]])*100</f>
        <v>3.1473206157303604E-2</v>
      </c>
      <c r="H6080" t="str">
        <f>IF(Comuni[[#This Row],[Popolazione2011]]&gt;300000,"MAGGIORE","")</f>
        <v/>
      </c>
      <c r="I6080" t="str">
        <f>_xlfn.XLOOKUP(Comuni[[#This Row],[Regione]],Ripartizione_geografica[Regione],Ripartizione_geografica[Ripartizione geografica])</f>
        <v>Sud</v>
      </c>
      <c r="J6080">
        <f>_xlfn.XLOOKUP(Comuni[[#This Row],[Regione]],Ripartizione_geografica[Regione],Ripartizione_geografica[Codice Regione])</f>
        <v>15</v>
      </c>
      <c r="K6080">
        <f>_xlfn.XLOOKUP(Comuni[[#This Row],[Regione]],Table_0[Regione],Table_0[Totale])</f>
        <v>2524670</v>
      </c>
      <c r="L6080">
        <f>_xlfn.XLOOKUP(Comuni[[#This Row],[Regione]],Table_0[Regione],Table_0[Guariti])</f>
        <v>2482123</v>
      </c>
      <c r="M6080">
        <f>_xlfn.XLOOKUP(Comuni[[#This Row],[Regione]],Table_0[Regione],Table_0[Deceduti])</f>
        <v>12061</v>
      </c>
      <c r="N6080" s="1">
        <f>(Comuni[[#This Row],[Popolazione2011]]/Comuni[[#This Row],[Ammalati TOT]])*100</f>
        <v>7.1890583719852491E-2</v>
      </c>
      <c r="O6080">
        <f>_xlfn.XLOOKUP(Comuni[[#This Row],[Regione]],Table_0[Regione],Table_0[TOT AREA])</f>
        <v>5834728</v>
      </c>
      <c r="P6080" s="1">
        <f>(Comuni[[#This Row],[Popolazione2011]]/Comuni[[#This Row],[Ammalati AREA]])*100</f>
        <v>3.1106848511190239E-2</v>
      </c>
    </row>
    <row r="6081" spans="1:16" x14ac:dyDescent="0.3">
      <c r="A6081" t="s">
        <v>6163</v>
      </c>
      <c r="B6081" t="s">
        <v>8034</v>
      </c>
      <c r="C6081" t="s">
        <v>6159</v>
      </c>
      <c r="D6081">
        <v>22517</v>
      </c>
      <c r="E6081" s="1">
        <f>(Comuni[[#This Row],[Popolazione2011]]/SUM(D:D))*100</f>
        <v>3.7892764469433814E-2</v>
      </c>
      <c r="F6081">
        <f t="shared" si="94"/>
        <v>5766810</v>
      </c>
      <c r="G6081" s="1">
        <f>(Comuni[[#This Row],[Popolazione2011]]/Comuni[[#This Row],[TOT POP REGIONE ]])*100</f>
        <v>0.39045850305454838</v>
      </c>
      <c r="H6081" t="str">
        <f>IF(Comuni[[#This Row],[Popolazione2011]]&gt;300000,"MAGGIORE","")</f>
        <v/>
      </c>
      <c r="I6081" t="str">
        <f>_xlfn.XLOOKUP(Comuni[[#This Row],[Regione]],Ripartizione_geografica[Regione],Ripartizione_geografica[Ripartizione geografica])</f>
        <v>Sud</v>
      </c>
      <c r="J6081">
        <f>_xlfn.XLOOKUP(Comuni[[#This Row],[Regione]],Ripartizione_geografica[Regione],Ripartizione_geografica[Codice Regione])</f>
        <v>15</v>
      </c>
      <c r="K6081">
        <f>_xlfn.XLOOKUP(Comuni[[#This Row],[Regione]],Table_0[Regione],Table_0[Totale])</f>
        <v>2524670</v>
      </c>
      <c r="L6081">
        <f>_xlfn.XLOOKUP(Comuni[[#This Row],[Regione]],Table_0[Regione],Table_0[Guariti])</f>
        <v>2482123</v>
      </c>
      <c r="M6081">
        <f>_xlfn.XLOOKUP(Comuni[[#This Row],[Regione]],Table_0[Regione],Table_0[Deceduti])</f>
        <v>12061</v>
      </c>
      <c r="N6081" s="1">
        <f>(Comuni[[#This Row],[Popolazione2011]]/Comuni[[#This Row],[Ammalati TOT]])*100</f>
        <v>0.89187893863356404</v>
      </c>
      <c r="O6081">
        <f>_xlfn.XLOOKUP(Comuni[[#This Row],[Regione]],Table_0[Regione],Table_0[TOT AREA])</f>
        <v>5834728</v>
      </c>
      <c r="P6081" s="1">
        <f>(Comuni[[#This Row],[Popolazione2011]]/Comuni[[#This Row],[Ammalati AREA]])*100</f>
        <v>0.38591344789337223</v>
      </c>
    </row>
    <row r="6082" spans="1:16" x14ac:dyDescent="0.3">
      <c r="A6082" t="s">
        <v>6164</v>
      </c>
      <c r="B6082" t="s">
        <v>8034</v>
      </c>
      <c r="C6082" t="s">
        <v>6159</v>
      </c>
      <c r="D6082">
        <v>10926</v>
      </c>
      <c r="E6082" s="1">
        <f>(Comuni[[#This Row],[Popolazione2011]]/SUM(D:D))*100</f>
        <v>1.8386834151664692E-2</v>
      </c>
      <c r="F6082">
        <f t="shared" ref="F6082:F6145" si="95">SUMIFS(D:D,B:B,B6082)</f>
        <v>5766810</v>
      </c>
      <c r="G6082" s="1">
        <f>(Comuni[[#This Row],[Popolazione2011]]/Comuni[[#This Row],[TOT POP REGIONE ]])*100</f>
        <v>0.18946349888413178</v>
      </c>
      <c r="H6082" t="str">
        <f>IF(Comuni[[#This Row],[Popolazione2011]]&gt;300000,"MAGGIORE","")</f>
        <v/>
      </c>
      <c r="I6082" t="str">
        <f>_xlfn.XLOOKUP(Comuni[[#This Row],[Regione]],Ripartizione_geografica[Regione],Ripartizione_geografica[Ripartizione geografica])</f>
        <v>Sud</v>
      </c>
      <c r="J6082">
        <f>_xlfn.XLOOKUP(Comuni[[#This Row],[Regione]],Ripartizione_geografica[Regione],Ripartizione_geografica[Codice Regione])</f>
        <v>15</v>
      </c>
      <c r="K6082">
        <f>_xlfn.XLOOKUP(Comuni[[#This Row],[Regione]],Table_0[Regione],Table_0[Totale])</f>
        <v>2524670</v>
      </c>
      <c r="L6082">
        <f>_xlfn.XLOOKUP(Comuni[[#This Row],[Regione]],Table_0[Regione],Table_0[Guariti])</f>
        <v>2482123</v>
      </c>
      <c r="M6082">
        <f>_xlfn.XLOOKUP(Comuni[[#This Row],[Regione]],Table_0[Regione],Table_0[Deceduti])</f>
        <v>12061</v>
      </c>
      <c r="N6082" s="1">
        <f>(Comuni[[#This Row],[Popolazione2011]]/Comuni[[#This Row],[Ammalati TOT]])*100</f>
        <v>0.43276943125240125</v>
      </c>
      <c r="O6082">
        <f>_xlfn.XLOOKUP(Comuni[[#This Row],[Regione]],Table_0[Regione],Table_0[TOT AREA])</f>
        <v>5834728</v>
      </c>
      <c r="P6082" s="1">
        <f>(Comuni[[#This Row],[Popolazione2011]]/Comuni[[#This Row],[Ammalati AREA]])*100</f>
        <v>0.18725808640951214</v>
      </c>
    </row>
    <row r="6083" spans="1:16" x14ac:dyDescent="0.3">
      <c r="A6083" t="s">
        <v>6165</v>
      </c>
      <c r="B6083" t="s">
        <v>8034</v>
      </c>
      <c r="C6083" t="s">
        <v>6159</v>
      </c>
      <c r="D6083">
        <v>7788</v>
      </c>
      <c r="E6083" s="1">
        <f>(Comuni[[#This Row],[Popolazione2011]]/SUM(D:D))*100</f>
        <v>1.3106046528753855E-2</v>
      </c>
      <c r="F6083">
        <f t="shared" si="95"/>
        <v>5766810</v>
      </c>
      <c r="G6083" s="1">
        <f>(Comuni[[#This Row],[Popolazione2011]]/Comuni[[#This Row],[TOT POP REGIONE ]])*100</f>
        <v>0.13504866642043001</v>
      </c>
      <c r="H6083" t="str">
        <f>IF(Comuni[[#This Row],[Popolazione2011]]&gt;300000,"MAGGIORE","")</f>
        <v/>
      </c>
      <c r="I6083" t="str">
        <f>_xlfn.XLOOKUP(Comuni[[#This Row],[Regione]],Ripartizione_geografica[Regione],Ripartizione_geografica[Ripartizione geografica])</f>
        <v>Sud</v>
      </c>
      <c r="J6083">
        <f>_xlfn.XLOOKUP(Comuni[[#This Row],[Regione]],Ripartizione_geografica[Regione],Ripartizione_geografica[Codice Regione])</f>
        <v>15</v>
      </c>
      <c r="K6083">
        <f>_xlfn.XLOOKUP(Comuni[[#This Row],[Regione]],Table_0[Regione],Table_0[Totale])</f>
        <v>2524670</v>
      </c>
      <c r="L6083">
        <f>_xlfn.XLOOKUP(Comuni[[#This Row],[Regione]],Table_0[Regione],Table_0[Guariti])</f>
        <v>2482123</v>
      </c>
      <c r="M6083">
        <f>_xlfn.XLOOKUP(Comuni[[#This Row],[Regione]],Table_0[Regione],Table_0[Deceduti])</f>
        <v>12061</v>
      </c>
      <c r="N6083" s="1">
        <f>(Comuni[[#This Row],[Popolazione2011]]/Comuni[[#This Row],[Ammalati TOT]])*100</f>
        <v>0.30847595923427618</v>
      </c>
      <c r="O6083">
        <f>_xlfn.XLOOKUP(Comuni[[#This Row],[Regione]],Table_0[Regione],Table_0[TOT AREA])</f>
        <v>5834728</v>
      </c>
      <c r="P6083" s="1">
        <f>(Comuni[[#This Row],[Popolazione2011]]/Comuni[[#This Row],[Ammalati AREA]])*100</f>
        <v>0.13347665906619813</v>
      </c>
    </row>
    <row r="6084" spans="1:16" x14ac:dyDescent="0.3">
      <c r="A6084" t="s">
        <v>6166</v>
      </c>
      <c r="B6084" t="s">
        <v>8034</v>
      </c>
      <c r="C6084" t="s">
        <v>6159</v>
      </c>
      <c r="D6084">
        <v>54222</v>
      </c>
      <c r="E6084" s="1">
        <f>(Comuni[[#This Row],[Popolazione2011]]/SUM(D:D))*100</f>
        <v>9.12475673962624E-2</v>
      </c>
      <c r="F6084">
        <f t="shared" si="95"/>
        <v>5766810</v>
      </c>
      <c r="G6084" s="1">
        <f>(Comuni[[#This Row],[Popolazione2011]]/Comuni[[#This Row],[TOT POP REGIONE ]])*100</f>
        <v>0.9402425257638104</v>
      </c>
      <c r="H6084" t="str">
        <f>IF(Comuni[[#This Row],[Popolazione2011]]&gt;300000,"MAGGIORE","")</f>
        <v/>
      </c>
      <c r="I6084" t="str">
        <f>_xlfn.XLOOKUP(Comuni[[#This Row],[Regione]],Ripartizione_geografica[Regione],Ripartizione_geografica[Ripartizione geografica])</f>
        <v>Sud</v>
      </c>
      <c r="J6084">
        <f>_xlfn.XLOOKUP(Comuni[[#This Row],[Regione]],Ripartizione_geografica[Regione],Ripartizione_geografica[Codice Regione])</f>
        <v>15</v>
      </c>
      <c r="K6084">
        <f>_xlfn.XLOOKUP(Comuni[[#This Row],[Regione]],Table_0[Regione],Table_0[Totale])</f>
        <v>2524670</v>
      </c>
      <c r="L6084">
        <f>_xlfn.XLOOKUP(Comuni[[#This Row],[Regione]],Table_0[Regione],Table_0[Guariti])</f>
        <v>2482123</v>
      </c>
      <c r="M6084">
        <f>_xlfn.XLOOKUP(Comuni[[#This Row],[Regione]],Table_0[Regione],Table_0[Deceduti])</f>
        <v>12061</v>
      </c>
      <c r="N6084" s="1">
        <f>(Comuni[[#This Row],[Popolazione2011]]/Comuni[[#This Row],[Ammalati TOT]])*100</f>
        <v>2.1476866283514284</v>
      </c>
      <c r="O6084">
        <f>_xlfn.XLOOKUP(Comuni[[#This Row],[Regione]],Table_0[Regione],Table_0[TOT AREA])</f>
        <v>5834728</v>
      </c>
      <c r="P6084" s="1">
        <f>(Comuni[[#This Row],[Popolazione2011]]/Comuni[[#This Row],[Ammalati AREA]])*100</f>
        <v>0.92929781816735935</v>
      </c>
    </row>
    <row r="6085" spans="1:16" x14ac:dyDescent="0.3">
      <c r="A6085" t="s">
        <v>6167</v>
      </c>
      <c r="B6085" t="s">
        <v>8034</v>
      </c>
      <c r="C6085" t="s">
        <v>6159</v>
      </c>
      <c r="D6085">
        <v>3274</v>
      </c>
      <c r="E6085" s="1">
        <f>(Comuni[[#This Row],[Popolazione2011]]/SUM(D:D))*100</f>
        <v>5.5096554102645251E-3</v>
      </c>
      <c r="F6085">
        <f t="shared" si="95"/>
        <v>5766810</v>
      </c>
      <c r="G6085" s="1">
        <f>(Comuni[[#This Row],[Popolazione2011]]/Comuni[[#This Row],[TOT POP REGIONE ]])*100</f>
        <v>5.6773155349317907E-2</v>
      </c>
      <c r="H6085" t="str">
        <f>IF(Comuni[[#This Row],[Popolazione2011]]&gt;300000,"MAGGIORE","")</f>
        <v/>
      </c>
      <c r="I6085" t="str">
        <f>_xlfn.XLOOKUP(Comuni[[#This Row],[Regione]],Ripartizione_geografica[Regione],Ripartizione_geografica[Ripartizione geografica])</f>
        <v>Sud</v>
      </c>
      <c r="J6085">
        <f>_xlfn.XLOOKUP(Comuni[[#This Row],[Regione]],Ripartizione_geografica[Regione],Ripartizione_geografica[Codice Regione])</f>
        <v>15</v>
      </c>
      <c r="K6085">
        <f>_xlfn.XLOOKUP(Comuni[[#This Row],[Regione]],Table_0[Regione],Table_0[Totale])</f>
        <v>2524670</v>
      </c>
      <c r="L6085">
        <f>_xlfn.XLOOKUP(Comuni[[#This Row],[Regione]],Table_0[Regione],Table_0[Guariti])</f>
        <v>2482123</v>
      </c>
      <c r="M6085">
        <f>_xlfn.XLOOKUP(Comuni[[#This Row],[Regione]],Table_0[Regione],Table_0[Deceduti])</f>
        <v>12061</v>
      </c>
      <c r="N6085" s="1">
        <f>(Comuni[[#This Row],[Popolazione2011]]/Comuni[[#This Row],[Ammalati TOT]])*100</f>
        <v>0.12968031465498461</v>
      </c>
      <c r="O6085">
        <f>_xlfn.XLOOKUP(Comuni[[#This Row],[Regione]],Table_0[Regione],Table_0[TOT AREA])</f>
        <v>5834728</v>
      </c>
      <c r="P6085" s="1">
        <f>(Comuni[[#This Row],[Popolazione2011]]/Comuni[[#This Row],[Ammalati AREA]])*100</f>
        <v>5.6112298636714512E-2</v>
      </c>
    </row>
    <row r="6086" spans="1:16" x14ac:dyDescent="0.3">
      <c r="A6086" t="s">
        <v>6168</v>
      </c>
      <c r="B6086" t="s">
        <v>8034</v>
      </c>
      <c r="C6086" t="s">
        <v>6159</v>
      </c>
      <c r="D6086">
        <v>4730</v>
      </c>
      <c r="E6086" s="1">
        <f>(Comuni[[#This Row],[Popolazione2011]]/SUM(D:D))*100</f>
        <v>7.959887016051069E-3</v>
      </c>
      <c r="F6086">
        <f t="shared" si="95"/>
        <v>5766810</v>
      </c>
      <c r="G6086" s="1">
        <f>(Comuni[[#This Row],[Popolazione2011]]/Comuni[[#This Row],[TOT POP REGIONE ]])*100</f>
        <v>8.2021082712973037E-2</v>
      </c>
      <c r="H6086" t="str">
        <f>IF(Comuni[[#This Row],[Popolazione2011]]&gt;300000,"MAGGIORE","")</f>
        <v/>
      </c>
      <c r="I6086" t="str">
        <f>_xlfn.XLOOKUP(Comuni[[#This Row],[Regione]],Ripartizione_geografica[Regione],Ripartizione_geografica[Ripartizione geografica])</f>
        <v>Sud</v>
      </c>
      <c r="J6086">
        <f>_xlfn.XLOOKUP(Comuni[[#This Row],[Regione]],Ripartizione_geografica[Regione],Ripartizione_geografica[Codice Regione])</f>
        <v>15</v>
      </c>
      <c r="K6086">
        <f>_xlfn.XLOOKUP(Comuni[[#This Row],[Regione]],Table_0[Regione],Table_0[Totale])</f>
        <v>2524670</v>
      </c>
      <c r="L6086">
        <f>_xlfn.XLOOKUP(Comuni[[#This Row],[Regione]],Table_0[Regione],Table_0[Guariti])</f>
        <v>2482123</v>
      </c>
      <c r="M6086">
        <f>_xlfn.XLOOKUP(Comuni[[#This Row],[Regione]],Table_0[Regione],Table_0[Deceduti])</f>
        <v>12061</v>
      </c>
      <c r="N6086" s="1">
        <f>(Comuni[[#This Row],[Popolazione2011]]/Comuni[[#This Row],[Ammalati TOT]])*100</f>
        <v>0.18735121817900952</v>
      </c>
      <c r="O6086">
        <f>_xlfn.XLOOKUP(Comuni[[#This Row],[Regione]],Table_0[Regione],Table_0[TOT AREA])</f>
        <v>5834728</v>
      </c>
      <c r="P6086" s="1">
        <f>(Comuni[[#This Row],[Popolazione2011]]/Comuni[[#This Row],[Ammalati AREA]])*100</f>
        <v>8.1066332483707898E-2</v>
      </c>
    </row>
    <row r="6087" spans="1:16" x14ac:dyDescent="0.3">
      <c r="A6087" t="s">
        <v>6169</v>
      </c>
      <c r="B6087" t="s">
        <v>8034</v>
      </c>
      <c r="C6087" t="s">
        <v>6159</v>
      </c>
      <c r="D6087">
        <v>3919</v>
      </c>
      <c r="E6087" s="1">
        <f>(Comuni[[#This Row],[Popolazione2011]]/SUM(D:D))*100</f>
        <v>6.5950945488169434E-3</v>
      </c>
      <c r="F6087">
        <f t="shared" si="95"/>
        <v>5766810</v>
      </c>
      <c r="G6087" s="1">
        <f>(Comuni[[#This Row],[Popolazione2011]]/Comuni[[#This Row],[TOT POP REGIONE ]])*100</f>
        <v>6.7957848446541513E-2</v>
      </c>
      <c r="H6087" t="str">
        <f>IF(Comuni[[#This Row],[Popolazione2011]]&gt;300000,"MAGGIORE","")</f>
        <v/>
      </c>
      <c r="I6087" t="str">
        <f>_xlfn.XLOOKUP(Comuni[[#This Row],[Regione]],Ripartizione_geografica[Regione],Ripartizione_geografica[Ripartizione geografica])</f>
        <v>Sud</v>
      </c>
      <c r="J6087">
        <f>_xlfn.XLOOKUP(Comuni[[#This Row],[Regione]],Ripartizione_geografica[Regione],Ripartizione_geografica[Codice Regione])</f>
        <v>15</v>
      </c>
      <c r="K6087">
        <f>_xlfn.XLOOKUP(Comuni[[#This Row],[Regione]],Table_0[Regione],Table_0[Totale])</f>
        <v>2524670</v>
      </c>
      <c r="L6087">
        <f>_xlfn.XLOOKUP(Comuni[[#This Row],[Regione]],Table_0[Regione],Table_0[Guariti])</f>
        <v>2482123</v>
      </c>
      <c r="M6087">
        <f>_xlfn.XLOOKUP(Comuni[[#This Row],[Regione]],Table_0[Regione],Table_0[Deceduti])</f>
        <v>12061</v>
      </c>
      <c r="N6087" s="1">
        <f>(Comuni[[#This Row],[Popolazione2011]]/Comuni[[#This Row],[Ammalati TOT]])*100</f>
        <v>0.15522820804303139</v>
      </c>
      <c r="O6087">
        <f>_xlfn.XLOOKUP(Comuni[[#This Row],[Regione]],Table_0[Regione],Table_0[TOT AREA])</f>
        <v>5834728</v>
      </c>
      <c r="P6087" s="1">
        <f>(Comuni[[#This Row],[Popolazione2011]]/Comuni[[#This Row],[Ammalati AREA]])*100</f>
        <v>6.716679852085651E-2</v>
      </c>
    </row>
    <row r="6088" spans="1:16" x14ac:dyDescent="0.3">
      <c r="A6088" t="s">
        <v>6170</v>
      </c>
      <c r="B6088" t="s">
        <v>8034</v>
      </c>
      <c r="C6088" t="s">
        <v>6159</v>
      </c>
      <c r="D6088">
        <v>2526</v>
      </c>
      <c r="E6088" s="1">
        <f>(Comuni[[#This Row],[Popolazione2011]]/SUM(D:D))*100</f>
        <v>4.2508825798192396E-3</v>
      </c>
      <c r="F6088">
        <f t="shared" si="95"/>
        <v>5766810</v>
      </c>
      <c r="G6088" s="1">
        <f>(Comuni[[#This Row],[Popolazione2011]]/Comuni[[#This Row],[TOT POP REGIONE ]])*100</f>
        <v>4.3802379478429153E-2</v>
      </c>
      <c r="H6088" t="str">
        <f>IF(Comuni[[#This Row],[Popolazione2011]]&gt;300000,"MAGGIORE","")</f>
        <v/>
      </c>
      <c r="I6088" t="str">
        <f>_xlfn.XLOOKUP(Comuni[[#This Row],[Regione]],Ripartizione_geografica[Regione],Ripartizione_geografica[Ripartizione geografica])</f>
        <v>Sud</v>
      </c>
      <c r="J6088">
        <f>_xlfn.XLOOKUP(Comuni[[#This Row],[Regione]],Ripartizione_geografica[Regione],Ripartizione_geografica[Codice Regione])</f>
        <v>15</v>
      </c>
      <c r="K6088">
        <f>_xlfn.XLOOKUP(Comuni[[#This Row],[Regione]],Table_0[Regione],Table_0[Totale])</f>
        <v>2524670</v>
      </c>
      <c r="L6088">
        <f>_xlfn.XLOOKUP(Comuni[[#This Row],[Regione]],Table_0[Regione],Table_0[Guariti])</f>
        <v>2482123</v>
      </c>
      <c r="M6088">
        <f>_xlfn.XLOOKUP(Comuni[[#This Row],[Regione]],Table_0[Regione],Table_0[Deceduti])</f>
        <v>12061</v>
      </c>
      <c r="N6088" s="1">
        <f>(Comuni[[#This Row],[Popolazione2011]]/Comuni[[#This Row],[Ammalati TOT]])*100</f>
        <v>0.10005268015225752</v>
      </c>
      <c r="O6088">
        <f>_xlfn.XLOOKUP(Comuni[[#This Row],[Regione]],Table_0[Regione],Table_0[TOT AREA])</f>
        <v>5834728</v>
      </c>
      <c r="P6088" s="1">
        <f>(Comuni[[#This Row],[Popolazione2011]]/Comuni[[#This Row],[Ammalati AREA]])*100</f>
        <v>4.3292506523011871E-2</v>
      </c>
    </row>
    <row r="6089" spans="1:16" x14ac:dyDescent="0.3">
      <c r="A6089" t="s">
        <v>6171</v>
      </c>
      <c r="B6089" t="s">
        <v>8034</v>
      </c>
      <c r="C6089" t="s">
        <v>6159</v>
      </c>
      <c r="D6089">
        <v>348</v>
      </c>
      <c r="E6089" s="1">
        <f>(Comuni[[#This Row],[Popolazione2011]]/SUM(D:D))*100</f>
        <v>5.8563227940502591E-4</v>
      </c>
      <c r="F6089">
        <f t="shared" si="95"/>
        <v>5766810</v>
      </c>
      <c r="G6089" s="1">
        <f>(Comuni[[#This Row],[Popolazione2011]]/Comuni[[#This Row],[TOT POP REGIONE ]])*100</f>
        <v>6.0345320896648237E-3</v>
      </c>
      <c r="H6089" t="str">
        <f>IF(Comuni[[#This Row],[Popolazione2011]]&gt;300000,"MAGGIORE","")</f>
        <v/>
      </c>
      <c r="I6089" t="str">
        <f>_xlfn.XLOOKUP(Comuni[[#This Row],[Regione]],Ripartizione_geografica[Regione],Ripartizione_geografica[Ripartizione geografica])</f>
        <v>Sud</v>
      </c>
      <c r="J6089">
        <f>_xlfn.XLOOKUP(Comuni[[#This Row],[Regione]],Ripartizione_geografica[Regione],Ripartizione_geografica[Codice Regione])</f>
        <v>15</v>
      </c>
      <c r="K6089">
        <f>_xlfn.XLOOKUP(Comuni[[#This Row],[Regione]],Table_0[Regione],Table_0[Totale])</f>
        <v>2524670</v>
      </c>
      <c r="L6089">
        <f>_xlfn.XLOOKUP(Comuni[[#This Row],[Regione]],Table_0[Regione],Table_0[Guariti])</f>
        <v>2482123</v>
      </c>
      <c r="M6089">
        <f>_xlfn.XLOOKUP(Comuni[[#This Row],[Regione]],Table_0[Regione],Table_0[Deceduti])</f>
        <v>12061</v>
      </c>
      <c r="N6089" s="1">
        <f>(Comuni[[#This Row],[Popolazione2011]]/Comuni[[#This Row],[Ammalati TOT]])*100</f>
        <v>1.3783979688434528E-2</v>
      </c>
      <c r="O6089">
        <f>_xlfn.XLOOKUP(Comuni[[#This Row],[Regione]],Table_0[Regione],Table_0[TOT AREA])</f>
        <v>5834728</v>
      </c>
      <c r="P6089" s="1">
        <f>(Comuni[[#This Row],[Popolazione2011]]/Comuni[[#This Row],[Ammalati AREA]])*100</f>
        <v>5.9642883095835835E-3</v>
      </c>
    </row>
    <row r="6090" spans="1:16" x14ac:dyDescent="0.3">
      <c r="A6090" t="s">
        <v>6172</v>
      </c>
      <c r="B6090" t="s">
        <v>8034</v>
      </c>
      <c r="C6090" t="s">
        <v>6159</v>
      </c>
      <c r="D6090">
        <v>2500</v>
      </c>
      <c r="E6090" s="1">
        <f>(Comuni[[#This Row],[Popolazione2011]]/SUM(D:D))*100</f>
        <v>4.2071284440016229E-3</v>
      </c>
      <c r="F6090">
        <f t="shared" si="95"/>
        <v>5766810</v>
      </c>
      <c r="G6090" s="1">
        <f>(Comuni[[#This Row],[Popolazione2011]]/Comuni[[#This Row],[TOT POP REGIONE ]])*100</f>
        <v>4.3351523632649595E-2</v>
      </c>
      <c r="H6090" t="str">
        <f>IF(Comuni[[#This Row],[Popolazione2011]]&gt;300000,"MAGGIORE","")</f>
        <v/>
      </c>
      <c r="I6090" t="str">
        <f>_xlfn.XLOOKUP(Comuni[[#This Row],[Regione]],Ripartizione_geografica[Regione],Ripartizione_geografica[Ripartizione geografica])</f>
        <v>Sud</v>
      </c>
      <c r="J6090">
        <f>_xlfn.XLOOKUP(Comuni[[#This Row],[Regione]],Ripartizione_geografica[Regione],Ripartizione_geografica[Codice Regione])</f>
        <v>15</v>
      </c>
      <c r="K6090">
        <f>_xlfn.XLOOKUP(Comuni[[#This Row],[Regione]],Table_0[Regione],Table_0[Totale])</f>
        <v>2524670</v>
      </c>
      <c r="L6090">
        <f>_xlfn.XLOOKUP(Comuni[[#This Row],[Regione]],Table_0[Regione],Table_0[Guariti])</f>
        <v>2482123</v>
      </c>
      <c r="M6090">
        <f>_xlfn.XLOOKUP(Comuni[[#This Row],[Regione]],Table_0[Regione],Table_0[Deceduti])</f>
        <v>12061</v>
      </c>
      <c r="N6090" s="1">
        <f>(Comuni[[#This Row],[Popolazione2011]]/Comuni[[#This Row],[Ammalati TOT]])*100</f>
        <v>9.9022842589328516E-2</v>
      </c>
      <c r="O6090">
        <f>_xlfn.XLOOKUP(Comuni[[#This Row],[Regione]],Table_0[Regione],Table_0[TOT AREA])</f>
        <v>5834728</v>
      </c>
      <c r="P6090" s="1">
        <f>(Comuni[[#This Row],[Popolazione2011]]/Comuni[[#This Row],[Ammalati AREA]])*100</f>
        <v>4.284689877574413E-2</v>
      </c>
    </row>
    <row r="6091" spans="1:16" x14ac:dyDescent="0.3">
      <c r="A6091" t="s">
        <v>6173</v>
      </c>
      <c r="B6091" t="s">
        <v>8034</v>
      </c>
      <c r="C6091" t="s">
        <v>6159</v>
      </c>
      <c r="D6091">
        <v>4921</v>
      </c>
      <c r="E6091" s="1">
        <f>(Comuni[[#This Row],[Popolazione2011]]/SUM(D:D))*100</f>
        <v>8.2813116291727933E-3</v>
      </c>
      <c r="F6091">
        <f t="shared" si="95"/>
        <v>5766810</v>
      </c>
      <c r="G6091" s="1">
        <f>(Comuni[[#This Row],[Popolazione2011]]/Comuni[[#This Row],[TOT POP REGIONE ]])*100</f>
        <v>8.5333139118507456E-2</v>
      </c>
      <c r="H6091" t="str">
        <f>IF(Comuni[[#This Row],[Popolazione2011]]&gt;300000,"MAGGIORE","")</f>
        <v/>
      </c>
      <c r="I6091" t="str">
        <f>_xlfn.XLOOKUP(Comuni[[#This Row],[Regione]],Ripartizione_geografica[Regione],Ripartizione_geografica[Ripartizione geografica])</f>
        <v>Sud</v>
      </c>
      <c r="J6091">
        <f>_xlfn.XLOOKUP(Comuni[[#This Row],[Regione]],Ripartizione_geografica[Regione],Ripartizione_geografica[Codice Regione])</f>
        <v>15</v>
      </c>
      <c r="K6091">
        <f>_xlfn.XLOOKUP(Comuni[[#This Row],[Regione]],Table_0[Regione],Table_0[Totale])</f>
        <v>2524670</v>
      </c>
      <c r="L6091">
        <f>_xlfn.XLOOKUP(Comuni[[#This Row],[Regione]],Table_0[Regione],Table_0[Guariti])</f>
        <v>2482123</v>
      </c>
      <c r="M6091">
        <f>_xlfn.XLOOKUP(Comuni[[#This Row],[Regione]],Table_0[Regione],Table_0[Deceduti])</f>
        <v>12061</v>
      </c>
      <c r="N6091" s="1">
        <f>(Comuni[[#This Row],[Popolazione2011]]/Comuni[[#This Row],[Ammalati TOT]])*100</f>
        <v>0.19491656335283422</v>
      </c>
      <c r="O6091">
        <f>_xlfn.XLOOKUP(Comuni[[#This Row],[Regione]],Table_0[Regione],Table_0[TOT AREA])</f>
        <v>5834728</v>
      </c>
      <c r="P6091" s="1">
        <f>(Comuni[[#This Row],[Popolazione2011]]/Comuni[[#This Row],[Ammalati AREA]])*100</f>
        <v>8.4339835550174755E-2</v>
      </c>
    </row>
    <row r="6092" spans="1:16" x14ac:dyDescent="0.3">
      <c r="A6092" t="s">
        <v>6174</v>
      </c>
      <c r="B6092" t="s">
        <v>8034</v>
      </c>
      <c r="C6092" t="s">
        <v>6159</v>
      </c>
      <c r="D6092">
        <v>1152</v>
      </c>
      <c r="E6092" s="1">
        <f>(Comuni[[#This Row],[Popolazione2011]]/SUM(D:D))*100</f>
        <v>1.9386447869959476E-3</v>
      </c>
      <c r="F6092">
        <f t="shared" si="95"/>
        <v>5766810</v>
      </c>
      <c r="G6092" s="1">
        <f>(Comuni[[#This Row],[Popolazione2011]]/Comuni[[#This Row],[TOT POP REGIONE ]])*100</f>
        <v>1.9976382089924933E-2</v>
      </c>
      <c r="H6092" t="str">
        <f>IF(Comuni[[#This Row],[Popolazione2011]]&gt;300000,"MAGGIORE","")</f>
        <v/>
      </c>
      <c r="I6092" t="str">
        <f>_xlfn.XLOOKUP(Comuni[[#This Row],[Regione]],Ripartizione_geografica[Regione],Ripartizione_geografica[Ripartizione geografica])</f>
        <v>Sud</v>
      </c>
      <c r="J6092">
        <f>_xlfn.XLOOKUP(Comuni[[#This Row],[Regione]],Ripartizione_geografica[Regione],Ripartizione_geografica[Codice Regione])</f>
        <v>15</v>
      </c>
      <c r="K6092">
        <f>_xlfn.XLOOKUP(Comuni[[#This Row],[Regione]],Table_0[Regione],Table_0[Totale])</f>
        <v>2524670</v>
      </c>
      <c r="L6092">
        <f>_xlfn.XLOOKUP(Comuni[[#This Row],[Regione]],Table_0[Regione],Table_0[Guariti])</f>
        <v>2482123</v>
      </c>
      <c r="M6092">
        <f>_xlfn.XLOOKUP(Comuni[[#This Row],[Regione]],Table_0[Regione],Table_0[Deceduti])</f>
        <v>12061</v>
      </c>
      <c r="N6092" s="1">
        <f>(Comuni[[#This Row],[Popolazione2011]]/Comuni[[#This Row],[Ammalati TOT]])*100</f>
        <v>4.5629725865162576E-2</v>
      </c>
      <c r="O6092">
        <f>_xlfn.XLOOKUP(Comuni[[#This Row],[Regione]],Table_0[Regione],Table_0[TOT AREA])</f>
        <v>5834728</v>
      </c>
      <c r="P6092" s="1">
        <f>(Comuni[[#This Row],[Popolazione2011]]/Comuni[[#This Row],[Ammalati AREA]])*100</f>
        <v>1.9743850955862896E-2</v>
      </c>
    </row>
    <row r="6093" spans="1:16" x14ac:dyDescent="0.3">
      <c r="A6093" t="s">
        <v>6175</v>
      </c>
      <c r="B6093" t="s">
        <v>8034</v>
      </c>
      <c r="C6093" t="s">
        <v>6159</v>
      </c>
      <c r="D6093">
        <v>3537</v>
      </c>
      <c r="E6093" s="1">
        <f>(Comuni[[#This Row],[Popolazione2011]]/SUM(D:D))*100</f>
        <v>5.9522453225734958E-3</v>
      </c>
      <c r="F6093">
        <f t="shared" si="95"/>
        <v>5766810</v>
      </c>
      <c r="G6093" s="1">
        <f>(Comuni[[#This Row],[Popolazione2011]]/Comuni[[#This Row],[TOT POP REGIONE ]])*100</f>
        <v>6.1333735635472647E-2</v>
      </c>
      <c r="H6093" t="str">
        <f>IF(Comuni[[#This Row],[Popolazione2011]]&gt;300000,"MAGGIORE","")</f>
        <v/>
      </c>
      <c r="I6093" t="str">
        <f>_xlfn.XLOOKUP(Comuni[[#This Row],[Regione]],Ripartizione_geografica[Regione],Ripartizione_geografica[Ripartizione geografica])</f>
        <v>Sud</v>
      </c>
      <c r="J6093">
        <f>_xlfn.XLOOKUP(Comuni[[#This Row],[Regione]],Ripartizione_geografica[Regione],Ripartizione_geografica[Codice Regione])</f>
        <v>15</v>
      </c>
      <c r="K6093">
        <f>_xlfn.XLOOKUP(Comuni[[#This Row],[Regione]],Table_0[Regione],Table_0[Totale])</f>
        <v>2524670</v>
      </c>
      <c r="L6093">
        <f>_xlfn.XLOOKUP(Comuni[[#This Row],[Regione]],Table_0[Regione],Table_0[Guariti])</f>
        <v>2482123</v>
      </c>
      <c r="M6093">
        <f>_xlfn.XLOOKUP(Comuni[[#This Row],[Regione]],Table_0[Regione],Table_0[Deceduti])</f>
        <v>12061</v>
      </c>
      <c r="N6093" s="1">
        <f>(Comuni[[#This Row],[Popolazione2011]]/Comuni[[#This Row],[Ammalati TOT]])*100</f>
        <v>0.14009751769538198</v>
      </c>
      <c r="O6093">
        <f>_xlfn.XLOOKUP(Comuni[[#This Row],[Regione]],Table_0[Regione],Table_0[TOT AREA])</f>
        <v>5834728</v>
      </c>
      <c r="P6093" s="1">
        <f>(Comuni[[#This Row],[Popolazione2011]]/Comuni[[#This Row],[Ammalati AREA]])*100</f>
        <v>6.0619792387922797E-2</v>
      </c>
    </row>
    <row r="6094" spans="1:16" x14ac:dyDescent="0.3">
      <c r="A6094" t="s">
        <v>6176</v>
      </c>
      <c r="B6094" t="s">
        <v>8034</v>
      </c>
      <c r="C6094" t="s">
        <v>6159</v>
      </c>
      <c r="D6094">
        <v>2417</v>
      </c>
      <c r="E6094" s="1">
        <f>(Comuni[[#This Row],[Popolazione2011]]/SUM(D:D))*100</f>
        <v>4.0674517796607688E-3</v>
      </c>
      <c r="F6094">
        <f t="shared" si="95"/>
        <v>5766810</v>
      </c>
      <c r="G6094" s="1">
        <f>(Comuni[[#This Row],[Popolazione2011]]/Comuni[[#This Row],[TOT POP REGIONE ]])*100</f>
        <v>4.1912253048045627E-2</v>
      </c>
      <c r="H6094" t="str">
        <f>IF(Comuni[[#This Row],[Popolazione2011]]&gt;300000,"MAGGIORE","")</f>
        <v/>
      </c>
      <c r="I6094" t="str">
        <f>_xlfn.XLOOKUP(Comuni[[#This Row],[Regione]],Ripartizione_geografica[Regione],Ripartizione_geografica[Ripartizione geografica])</f>
        <v>Sud</v>
      </c>
      <c r="J6094">
        <f>_xlfn.XLOOKUP(Comuni[[#This Row],[Regione]],Ripartizione_geografica[Regione],Ripartizione_geografica[Codice Regione])</f>
        <v>15</v>
      </c>
      <c r="K6094">
        <f>_xlfn.XLOOKUP(Comuni[[#This Row],[Regione]],Table_0[Regione],Table_0[Totale])</f>
        <v>2524670</v>
      </c>
      <c r="L6094">
        <f>_xlfn.XLOOKUP(Comuni[[#This Row],[Regione]],Table_0[Regione],Table_0[Guariti])</f>
        <v>2482123</v>
      </c>
      <c r="M6094">
        <f>_xlfn.XLOOKUP(Comuni[[#This Row],[Regione]],Table_0[Regione],Table_0[Deceduti])</f>
        <v>12061</v>
      </c>
      <c r="N6094" s="1">
        <f>(Comuni[[#This Row],[Popolazione2011]]/Comuni[[#This Row],[Ammalati TOT]])*100</f>
        <v>9.5735284215362801E-2</v>
      </c>
      <c r="O6094">
        <f>_xlfn.XLOOKUP(Comuni[[#This Row],[Regione]],Table_0[Regione],Table_0[TOT AREA])</f>
        <v>5834728</v>
      </c>
      <c r="P6094" s="1">
        <f>(Comuni[[#This Row],[Popolazione2011]]/Comuni[[#This Row],[Ammalati AREA]])*100</f>
        <v>4.1424381736389425E-2</v>
      </c>
    </row>
    <row r="6095" spans="1:16" x14ac:dyDescent="0.3">
      <c r="A6095" t="s">
        <v>6177</v>
      </c>
      <c r="B6095" t="s">
        <v>8034</v>
      </c>
      <c r="C6095" t="s">
        <v>6159</v>
      </c>
      <c r="D6095">
        <v>1498</v>
      </c>
      <c r="E6095" s="1">
        <f>(Comuni[[#This Row],[Popolazione2011]]/SUM(D:D))*100</f>
        <v>2.5209113636457722E-3</v>
      </c>
      <c r="F6095">
        <f t="shared" si="95"/>
        <v>5766810</v>
      </c>
      <c r="G6095" s="1">
        <f>(Comuni[[#This Row],[Popolazione2011]]/Comuni[[#This Row],[TOT POP REGIONE ]])*100</f>
        <v>2.5976232960683639E-2</v>
      </c>
      <c r="H6095" t="str">
        <f>IF(Comuni[[#This Row],[Popolazione2011]]&gt;300000,"MAGGIORE","")</f>
        <v/>
      </c>
      <c r="I6095" t="str">
        <f>_xlfn.XLOOKUP(Comuni[[#This Row],[Regione]],Ripartizione_geografica[Regione],Ripartizione_geografica[Ripartizione geografica])</f>
        <v>Sud</v>
      </c>
      <c r="J6095">
        <f>_xlfn.XLOOKUP(Comuni[[#This Row],[Regione]],Ripartizione_geografica[Regione],Ripartizione_geografica[Codice Regione])</f>
        <v>15</v>
      </c>
      <c r="K6095">
        <f>_xlfn.XLOOKUP(Comuni[[#This Row],[Regione]],Table_0[Regione],Table_0[Totale])</f>
        <v>2524670</v>
      </c>
      <c r="L6095">
        <f>_xlfn.XLOOKUP(Comuni[[#This Row],[Regione]],Table_0[Regione],Table_0[Guariti])</f>
        <v>2482123</v>
      </c>
      <c r="M6095">
        <f>_xlfn.XLOOKUP(Comuni[[#This Row],[Regione]],Table_0[Regione],Table_0[Deceduti])</f>
        <v>12061</v>
      </c>
      <c r="N6095" s="1">
        <f>(Comuni[[#This Row],[Popolazione2011]]/Comuni[[#This Row],[Ammalati TOT]])*100</f>
        <v>5.9334487279525644E-2</v>
      </c>
      <c r="O6095">
        <f>_xlfn.XLOOKUP(Comuni[[#This Row],[Regione]],Table_0[Regione],Table_0[TOT AREA])</f>
        <v>5834728</v>
      </c>
      <c r="P6095" s="1">
        <f>(Comuni[[#This Row],[Popolazione2011]]/Comuni[[#This Row],[Ammalati AREA]])*100</f>
        <v>2.5673861746425882E-2</v>
      </c>
    </row>
    <row r="6096" spans="1:16" x14ac:dyDescent="0.3">
      <c r="A6096" t="s">
        <v>6178</v>
      </c>
      <c r="B6096" t="s">
        <v>8034</v>
      </c>
      <c r="C6096" t="s">
        <v>6159</v>
      </c>
      <c r="D6096">
        <v>1922</v>
      </c>
      <c r="E6096" s="1">
        <f>(Comuni[[#This Row],[Popolazione2011]]/SUM(D:D))*100</f>
        <v>3.2344403477484475E-3</v>
      </c>
      <c r="F6096">
        <f t="shared" si="95"/>
        <v>5766810</v>
      </c>
      <c r="G6096" s="1">
        <f>(Comuni[[#This Row],[Popolazione2011]]/Comuni[[#This Row],[TOT POP REGIONE ]])*100</f>
        <v>3.3328651368781007E-2</v>
      </c>
      <c r="H6096" t="str">
        <f>IF(Comuni[[#This Row],[Popolazione2011]]&gt;300000,"MAGGIORE","")</f>
        <v/>
      </c>
      <c r="I6096" t="str">
        <f>_xlfn.XLOOKUP(Comuni[[#This Row],[Regione]],Ripartizione_geografica[Regione],Ripartizione_geografica[Ripartizione geografica])</f>
        <v>Sud</v>
      </c>
      <c r="J6096">
        <f>_xlfn.XLOOKUP(Comuni[[#This Row],[Regione]],Ripartizione_geografica[Regione],Ripartizione_geografica[Codice Regione])</f>
        <v>15</v>
      </c>
      <c r="K6096">
        <f>_xlfn.XLOOKUP(Comuni[[#This Row],[Regione]],Table_0[Regione],Table_0[Totale])</f>
        <v>2524670</v>
      </c>
      <c r="L6096">
        <f>_xlfn.XLOOKUP(Comuni[[#This Row],[Regione]],Table_0[Regione],Table_0[Guariti])</f>
        <v>2482123</v>
      </c>
      <c r="M6096">
        <f>_xlfn.XLOOKUP(Comuni[[#This Row],[Regione]],Table_0[Regione],Table_0[Deceduti])</f>
        <v>12061</v>
      </c>
      <c r="N6096" s="1">
        <f>(Comuni[[#This Row],[Popolazione2011]]/Comuni[[#This Row],[Ammalati TOT]])*100</f>
        <v>7.6128761382675755E-2</v>
      </c>
      <c r="O6096">
        <f>_xlfn.XLOOKUP(Comuni[[#This Row],[Regione]],Table_0[Regione],Table_0[TOT AREA])</f>
        <v>5834728</v>
      </c>
      <c r="P6096" s="1">
        <f>(Comuni[[#This Row],[Popolazione2011]]/Comuni[[#This Row],[Ammalati AREA]])*100</f>
        <v>3.2940695778792085E-2</v>
      </c>
    </row>
    <row r="6097" spans="1:16" x14ac:dyDescent="0.3">
      <c r="A6097" t="s">
        <v>6179</v>
      </c>
      <c r="B6097" t="s">
        <v>8034</v>
      </c>
      <c r="C6097" t="s">
        <v>6159</v>
      </c>
      <c r="D6097">
        <v>967</v>
      </c>
      <c r="E6097" s="1">
        <f>(Comuni[[#This Row],[Popolazione2011]]/SUM(D:D))*100</f>
        <v>1.6273172821398276E-3</v>
      </c>
      <c r="F6097">
        <f t="shared" si="95"/>
        <v>5766810</v>
      </c>
      <c r="G6097" s="1">
        <f>(Comuni[[#This Row],[Popolazione2011]]/Comuni[[#This Row],[TOT POP REGIONE ]])*100</f>
        <v>1.6768369341108862E-2</v>
      </c>
      <c r="H6097" t="str">
        <f>IF(Comuni[[#This Row],[Popolazione2011]]&gt;300000,"MAGGIORE","")</f>
        <v/>
      </c>
      <c r="I6097" t="str">
        <f>_xlfn.XLOOKUP(Comuni[[#This Row],[Regione]],Ripartizione_geografica[Regione],Ripartizione_geografica[Ripartizione geografica])</f>
        <v>Sud</v>
      </c>
      <c r="J6097">
        <f>_xlfn.XLOOKUP(Comuni[[#This Row],[Regione]],Ripartizione_geografica[Regione],Ripartizione_geografica[Codice Regione])</f>
        <v>15</v>
      </c>
      <c r="K6097">
        <f>_xlfn.XLOOKUP(Comuni[[#This Row],[Regione]],Table_0[Regione],Table_0[Totale])</f>
        <v>2524670</v>
      </c>
      <c r="L6097">
        <f>_xlfn.XLOOKUP(Comuni[[#This Row],[Regione]],Table_0[Regione],Table_0[Guariti])</f>
        <v>2482123</v>
      </c>
      <c r="M6097">
        <f>_xlfn.XLOOKUP(Comuni[[#This Row],[Regione]],Table_0[Regione],Table_0[Deceduti])</f>
        <v>12061</v>
      </c>
      <c r="N6097" s="1">
        <f>(Comuni[[#This Row],[Popolazione2011]]/Comuni[[#This Row],[Ammalati TOT]])*100</f>
        <v>3.8302035513552261E-2</v>
      </c>
      <c r="O6097">
        <f>_xlfn.XLOOKUP(Comuni[[#This Row],[Regione]],Table_0[Regione],Table_0[TOT AREA])</f>
        <v>5834728</v>
      </c>
      <c r="P6097" s="1">
        <f>(Comuni[[#This Row],[Popolazione2011]]/Comuni[[#This Row],[Ammalati AREA]])*100</f>
        <v>1.6573180446457829E-2</v>
      </c>
    </row>
    <row r="6098" spans="1:16" x14ac:dyDescent="0.3">
      <c r="A6098" t="s">
        <v>6180</v>
      </c>
      <c r="B6098" t="s">
        <v>8034</v>
      </c>
      <c r="C6098" t="s">
        <v>6159</v>
      </c>
      <c r="D6098">
        <v>1150</v>
      </c>
      <c r="E6098" s="1">
        <f>(Comuni[[#This Row],[Popolazione2011]]/SUM(D:D))*100</f>
        <v>1.9352790842407464E-3</v>
      </c>
      <c r="F6098">
        <f t="shared" si="95"/>
        <v>5766810</v>
      </c>
      <c r="G6098" s="1">
        <f>(Comuni[[#This Row],[Popolazione2011]]/Comuni[[#This Row],[TOT POP REGIONE ]])*100</f>
        <v>1.9941700871018812E-2</v>
      </c>
      <c r="H6098" t="str">
        <f>IF(Comuni[[#This Row],[Popolazione2011]]&gt;300000,"MAGGIORE","")</f>
        <v/>
      </c>
      <c r="I6098" t="str">
        <f>_xlfn.XLOOKUP(Comuni[[#This Row],[Regione]],Ripartizione_geografica[Regione],Ripartizione_geografica[Ripartizione geografica])</f>
        <v>Sud</v>
      </c>
      <c r="J6098">
        <f>_xlfn.XLOOKUP(Comuni[[#This Row],[Regione]],Ripartizione_geografica[Regione],Ripartizione_geografica[Codice Regione])</f>
        <v>15</v>
      </c>
      <c r="K6098">
        <f>_xlfn.XLOOKUP(Comuni[[#This Row],[Regione]],Table_0[Regione],Table_0[Totale])</f>
        <v>2524670</v>
      </c>
      <c r="L6098">
        <f>_xlfn.XLOOKUP(Comuni[[#This Row],[Regione]],Table_0[Regione],Table_0[Guariti])</f>
        <v>2482123</v>
      </c>
      <c r="M6098">
        <f>_xlfn.XLOOKUP(Comuni[[#This Row],[Regione]],Table_0[Regione],Table_0[Deceduti])</f>
        <v>12061</v>
      </c>
      <c r="N6098" s="1">
        <f>(Comuni[[#This Row],[Popolazione2011]]/Comuni[[#This Row],[Ammalati TOT]])*100</f>
        <v>4.5550507591091111E-2</v>
      </c>
      <c r="O6098">
        <f>_xlfn.XLOOKUP(Comuni[[#This Row],[Regione]],Table_0[Regione],Table_0[TOT AREA])</f>
        <v>5834728</v>
      </c>
      <c r="P6098" s="1">
        <f>(Comuni[[#This Row],[Popolazione2011]]/Comuni[[#This Row],[Ammalati AREA]])*100</f>
        <v>1.97095734368423E-2</v>
      </c>
    </row>
    <row r="6099" spans="1:16" x14ac:dyDescent="0.3">
      <c r="A6099" t="s">
        <v>6181</v>
      </c>
      <c r="B6099" t="s">
        <v>8034</v>
      </c>
      <c r="C6099" t="s">
        <v>6159</v>
      </c>
      <c r="D6099">
        <v>2104</v>
      </c>
      <c r="E6099" s="1">
        <f>(Comuni[[#This Row],[Popolazione2011]]/SUM(D:D))*100</f>
        <v>3.5407192984717659E-3</v>
      </c>
      <c r="F6099">
        <f t="shared" si="95"/>
        <v>5766810</v>
      </c>
      <c r="G6099" s="1">
        <f>(Comuni[[#This Row],[Popolazione2011]]/Comuni[[#This Row],[TOT POP REGIONE ]])*100</f>
        <v>3.6484642289237902E-2</v>
      </c>
      <c r="H6099" t="str">
        <f>IF(Comuni[[#This Row],[Popolazione2011]]&gt;300000,"MAGGIORE","")</f>
        <v/>
      </c>
      <c r="I6099" t="str">
        <f>_xlfn.XLOOKUP(Comuni[[#This Row],[Regione]],Ripartizione_geografica[Regione],Ripartizione_geografica[Ripartizione geografica])</f>
        <v>Sud</v>
      </c>
      <c r="J6099">
        <f>_xlfn.XLOOKUP(Comuni[[#This Row],[Regione]],Ripartizione_geografica[Regione],Ripartizione_geografica[Codice Regione])</f>
        <v>15</v>
      </c>
      <c r="K6099">
        <f>_xlfn.XLOOKUP(Comuni[[#This Row],[Regione]],Table_0[Regione],Table_0[Totale])</f>
        <v>2524670</v>
      </c>
      <c r="L6099">
        <f>_xlfn.XLOOKUP(Comuni[[#This Row],[Regione]],Table_0[Regione],Table_0[Guariti])</f>
        <v>2482123</v>
      </c>
      <c r="M6099">
        <f>_xlfn.XLOOKUP(Comuni[[#This Row],[Regione]],Table_0[Regione],Table_0[Deceduti])</f>
        <v>12061</v>
      </c>
      <c r="N6099" s="1">
        <f>(Comuni[[#This Row],[Popolazione2011]]/Comuni[[#This Row],[Ammalati TOT]])*100</f>
        <v>8.3337624323178872E-2</v>
      </c>
      <c r="O6099">
        <f>_xlfn.XLOOKUP(Comuni[[#This Row],[Regione]],Table_0[Regione],Table_0[TOT AREA])</f>
        <v>5834728</v>
      </c>
      <c r="P6099" s="1">
        <f>(Comuni[[#This Row],[Popolazione2011]]/Comuni[[#This Row],[Ammalati AREA]])*100</f>
        <v>3.6059950009666261E-2</v>
      </c>
    </row>
    <row r="6100" spans="1:16" x14ac:dyDescent="0.3">
      <c r="A6100" t="s">
        <v>6182</v>
      </c>
      <c r="B6100" t="s">
        <v>8034</v>
      </c>
      <c r="C6100" t="s">
        <v>6159</v>
      </c>
      <c r="D6100">
        <v>1672</v>
      </c>
      <c r="E6100" s="1">
        <f>(Comuni[[#This Row],[Popolazione2011]]/SUM(D:D))*100</f>
        <v>2.8137275033482856E-3</v>
      </c>
      <c r="F6100">
        <f t="shared" si="95"/>
        <v>5766810</v>
      </c>
      <c r="G6100" s="1">
        <f>(Comuni[[#This Row],[Popolazione2011]]/Comuni[[#This Row],[TOT POP REGIONE ]])*100</f>
        <v>2.8993499005516045E-2</v>
      </c>
      <c r="H6100" t="str">
        <f>IF(Comuni[[#This Row],[Popolazione2011]]&gt;300000,"MAGGIORE","")</f>
        <v/>
      </c>
      <c r="I6100" t="str">
        <f>_xlfn.XLOOKUP(Comuni[[#This Row],[Regione]],Ripartizione_geografica[Regione],Ripartizione_geografica[Ripartizione geografica])</f>
        <v>Sud</v>
      </c>
      <c r="J6100">
        <f>_xlfn.XLOOKUP(Comuni[[#This Row],[Regione]],Ripartizione_geografica[Regione],Ripartizione_geografica[Codice Regione])</f>
        <v>15</v>
      </c>
      <c r="K6100">
        <f>_xlfn.XLOOKUP(Comuni[[#This Row],[Regione]],Table_0[Regione],Table_0[Totale])</f>
        <v>2524670</v>
      </c>
      <c r="L6100">
        <f>_xlfn.XLOOKUP(Comuni[[#This Row],[Regione]],Table_0[Regione],Table_0[Guariti])</f>
        <v>2482123</v>
      </c>
      <c r="M6100">
        <f>_xlfn.XLOOKUP(Comuni[[#This Row],[Regione]],Table_0[Regione],Table_0[Deceduti])</f>
        <v>12061</v>
      </c>
      <c r="N6100" s="1">
        <f>(Comuni[[#This Row],[Popolazione2011]]/Comuni[[#This Row],[Ammalati TOT]])*100</f>
        <v>6.6226477123742911E-2</v>
      </c>
      <c r="O6100">
        <f>_xlfn.XLOOKUP(Comuni[[#This Row],[Regione]],Table_0[Regione],Table_0[TOT AREA])</f>
        <v>5834728</v>
      </c>
      <c r="P6100" s="1">
        <f>(Comuni[[#This Row],[Popolazione2011]]/Comuni[[#This Row],[Ammalati AREA]])*100</f>
        <v>2.8656005901217675E-2</v>
      </c>
    </row>
    <row r="6101" spans="1:16" x14ac:dyDescent="0.3">
      <c r="A6101" t="s">
        <v>6183</v>
      </c>
      <c r="B6101" t="s">
        <v>8034</v>
      </c>
      <c r="C6101" t="s">
        <v>6159</v>
      </c>
      <c r="D6101">
        <v>9969</v>
      </c>
      <c r="E6101" s="1">
        <f>(Comuni[[#This Row],[Popolazione2011]]/SUM(D:D))*100</f>
        <v>1.6776345383300872E-2</v>
      </c>
      <c r="F6101">
        <f t="shared" si="95"/>
        <v>5766810</v>
      </c>
      <c r="G6101" s="1">
        <f>(Comuni[[#This Row],[Popolazione2011]]/Comuni[[#This Row],[TOT POP REGIONE ]])*100</f>
        <v>0.17286853563755353</v>
      </c>
      <c r="H6101" t="str">
        <f>IF(Comuni[[#This Row],[Popolazione2011]]&gt;300000,"MAGGIORE","")</f>
        <v/>
      </c>
      <c r="I6101" t="str">
        <f>_xlfn.XLOOKUP(Comuni[[#This Row],[Regione]],Ripartizione_geografica[Regione],Ripartizione_geografica[Ripartizione geografica])</f>
        <v>Sud</v>
      </c>
      <c r="J6101">
        <f>_xlfn.XLOOKUP(Comuni[[#This Row],[Regione]],Ripartizione_geografica[Regione],Ripartizione_geografica[Codice Regione])</f>
        <v>15</v>
      </c>
      <c r="K6101">
        <f>_xlfn.XLOOKUP(Comuni[[#This Row],[Regione]],Table_0[Regione],Table_0[Totale])</f>
        <v>2524670</v>
      </c>
      <c r="L6101">
        <f>_xlfn.XLOOKUP(Comuni[[#This Row],[Regione]],Table_0[Regione],Table_0[Guariti])</f>
        <v>2482123</v>
      </c>
      <c r="M6101">
        <f>_xlfn.XLOOKUP(Comuni[[#This Row],[Regione]],Table_0[Regione],Table_0[Deceduti])</f>
        <v>12061</v>
      </c>
      <c r="N6101" s="1">
        <f>(Comuni[[#This Row],[Popolazione2011]]/Comuni[[#This Row],[Ammalati TOT]])*100</f>
        <v>0.39486348710920632</v>
      </c>
      <c r="O6101">
        <f>_xlfn.XLOOKUP(Comuni[[#This Row],[Regione]],Table_0[Regione],Table_0[TOT AREA])</f>
        <v>5834728</v>
      </c>
      <c r="P6101" s="1">
        <f>(Comuni[[#This Row],[Popolazione2011]]/Comuni[[#This Row],[Ammalati AREA]])*100</f>
        <v>0.17085629355815729</v>
      </c>
    </row>
    <row r="6102" spans="1:16" x14ac:dyDescent="0.3">
      <c r="A6102" t="s">
        <v>6184</v>
      </c>
      <c r="B6102" t="s">
        <v>8034</v>
      </c>
      <c r="C6102" t="s">
        <v>6159</v>
      </c>
      <c r="D6102">
        <v>2472</v>
      </c>
      <c r="E6102" s="1">
        <f>(Comuni[[#This Row],[Popolazione2011]]/SUM(D:D))*100</f>
        <v>4.1600086054288049E-3</v>
      </c>
      <c r="F6102">
        <f t="shared" si="95"/>
        <v>5766810</v>
      </c>
      <c r="G6102" s="1">
        <f>(Comuni[[#This Row],[Popolazione2011]]/Comuni[[#This Row],[TOT POP REGIONE ]])*100</f>
        <v>4.2865986567963914E-2</v>
      </c>
      <c r="H6102" t="str">
        <f>IF(Comuni[[#This Row],[Popolazione2011]]&gt;300000,"MAGGIORE","")</f>
        <v/>
      </c>
      <c r="I6102" t="str">
        <f>_xlfn.XLOOKUP(Comuni[[#This Row],[Regione]],Ripartizione_geografica[Regione],Ripartizione_geografica[Ripartizione geografica])</f>
        <v>Sud</v>
      </c>
      <c r="J6102">
        <f>_xlfn.XLOOKUP(Comuni[[#This Row],[Regione]],Ripartizione_geografica[Regione],Ripartizione_geografica[Codice Regione])</f>
        <v>15</v>
      </c>
      <c r="K6102">
        <f>_xlfn.XLOOKUP(Comuni[[#This Row],[Regione]],Table_0[Regione],Table_0[Totale])</f>
        <v>2524670</v>
      </c>
      <c r="L6102">
        <f>_xlfn.XLOOKUP(Comuni[[#This Row],[Regione]],Table_0[Regione],Table_0[Guariti])</f>
        <v>2482123</v>
      </c>
      <c r="M6102">
        <f>_xlfn.XLOOKUP(Comuni[[#This Row],[Regione]],Table_0[Regione],Table_0[Deceduti])</f>
        <v>12061</v>
      </c>
      <c r="N6102" s="1">
        <f>(Comuni[[#This Row],[Popolazione2011]]/Comuni[[#This Row],[Ammalati TOT]])*100</f>
        <v>9.7913786752328036E-2</v>
      </c>
      <c r="O6102">
        <f>_xlfn.XLOOKUP(Comuni[[#This Row],[Regione]],Table_0[Regione],Table_0[TOT AREA])</f>
        <v>5834728</v>
      </c>
      <c r="P6102" s="1">
        <f>(Comuni[[#This Row],[Popolazione2011]]/Comuni[[#This Row],[Ammalati AREA]])*100</f>
        <v>4.2367013509455792E-2</v>
      </c>
    </row>
    <row r="6103" spans="1:16" x14ac:dyDescent="0.3">
      <c r="A6103" t="s">
        <v>6185</v>
      </c>
      <c r="B6103" t="s">
        <v>8034</v>
      </c>
      <c r="C6103" t="s">
        <v>6159</v>
      </c>
      <c r="D6103">
        <v>551</v>
      </c>
      <c r="E6103" s="1">
        <f>(Comuni[[#This Row],[Popolazione2011]]/SUM(D:D))*100</f>
        <v>9.2725110905795768E-4</v>
      </c>
      <c r="F6103">
        <f t="shared" si="95"/>
        <v>5766810</v>
      </c>
      <c r="G6103" s="1">
        <f>(Comuni[[#This Row],[Popolazione2011]]/Comuni[[#This Row],[TOT POP REGIONE ]])*100</f>
        <v>9.5546758086359693E-3</v>
      </c>
      <c r="H6103" t="str">
        <f>IF(Comuni[[#This Row],[Popolazione2011]]&gt;300000,"MAGGIORE","")</f>
        <v/>
      </c>
      <c r="I6103" t="str">
        <f>_xlfn.XLOOKUP(Comuni[[#This Row],[Regione]],Ripartizione_geografica[Regione],Ripartizione_geografica[Ripartizione geografica])</f>
        <v>Sud</v>
      </c>
      <c r="J6103">
        <f>_xlfn.XLOOKUP(Comuni[[#This Row],[Regione]],Ripartizione_geografica[Regione],Ripartizione_geografica[Codice Regione])</f>
        <v>15</v>
      </c>
      <c r="K6103">
        <f>_xlfn.XLOOKUP(Comuni[[#This Row],[Regione]],Table_0[Regione],Table_0[Totale])</f>
        <v>2524670</v>
      </c>
      <c r="L6103">
        <f>_xlfn.XLOOKUP(Comuni[[#This Row],[Regione]],Table_0[Regione],Table_0[Guariti])</f>
        <v>2482123</v>
      </c>
      <c r="M6103">
        <f>_xlfn.XLOOKUP(Comuni[[#This Row],[Regione]],Table_0[Regione],Table_0[Deceduti])</f>
        <v>12061</v>
      </c>
      <c r="N6103" s="1">
        <f>(Comuni[[#This Row],[Popolazione2011]]/Comuni[[#This Row],[Ammalati TOT]])*100</f>
        <v>2.1824634506688003E-2</v>
      </c>
      <c r="O6103">
        <f>_xlfn.XLOOKUP(Comuni[[#This Row],[Regione]],Table_0[Regione],Table_0[TOT AREA])</f>
        <v>5834728</v>
      </c>
      <c r="P6103" s="1">
        <f>(Comuni[[#This Row],[Popolazione2011]]/Comuni[[#This Row],[Ammalati AREA]])*100</f>
        <v>9.4434564901740067E-3</v>
      </c>
    </row>
    <row r="6104" spans="1:16" x14ac:dyDescent="0.3">
      <c r="A6104" t="s">
        <v>6186</v>
      </c>
      <c r="B6104" t="s">
        <v>8034</v>
      </c>
      <c r="C6104" t="s">
        <v>6159</v>
      </c>
      <c r="D6104">
        <v>2351</v>
      </c>
      <c r="E6104" s="1">
        <f>(Comuni[[#This Row],[Popolazione2011]]/SUM(D:D))*100</f>
        <v>3.956383588739126E-3</v>
      </c>
      <c r="F6104">
        <f t="shared" si="95"/>
        <v>5766810</v>
      </c>
      <c r="G6104" s="1">
        <f>(Comuni[[#This Row],[Popolazione2011]]/Comuni[[#This Row],[TOT POP REGIONE ]])*100</f>
        <v>4.0767772824143678E-2</v>
      </c>
      <c r="H6104" t="str">
        <f>IF(Comuni[[#This Row],[Popolazione2011]]&gt;300000,"MAGGIORE","")</f>
        <v/>
      </c>
      <c r="I6104" t="str">
        <f>_xlfn.XLOOKUP(Comuni[[#This Row],[Regione]],Ripartizione_geografica[Regione],Ripartizione_geografica[Ripartizione geografica])</f>
        <v>Sud</v>
      </c>
      <c r="J6104">
        <f>_xlfn.XLOOKUP(Comuni[[#This Row],[Regione]],Ripartizione_geografica[Regione],Ripartizione_geografica[Codice Regione])</f>
        <v>15</v>
      </c>
      <c r="K6104">
        <f>_xlfn.XLOOKUP(Comuni[[#This Row],[Regione]],Table_0[Regione],Table_0[Totale])</f>
        <v>2524670</v>
      </c>
      <c r="L6104">
        <f>_xlfn.XLOOKUP(Comuni[[#This Row],[Regione]],Table_0[Regione],Table_0[Guariti])</f>
        <v>2482123</v>
      </c>
      <c r="M6104">
        <f>_xlfn.XLOOKUP(Comuni[[#This Row],[Regione]],Table_0[Regione],Table_0[Deceduti])</f>
        <v>12061</v>
      </c>
      <c r="N6104" s="1">
        <f>(Comuni[[#This Row],[Popolazione2011]]/Comuni[[#This Row],[Ammalati TOT]])*100</f>
        <v>9.3121081171004524E-2</v>
      </c>
      <c r="O6104">
        <f>_xlfn.XLOOKUP(Comuni[[#This Row],[Regione]],Table_0[Regione],Table_0[TOT AREA])</f>
        <v>5834728</v>
      </c>
      <c r="P6104" s="1">
        <f>(Comuni[[#This Row],[Popolazione2011]]/Comuni[[#This Row],[Ammalati AREA]])*100</f>
        <v>4.029322360870978E-2</v>
      </c>
    </row>
    <row r="6105" spans="1:16" x14ac:dyDescent="0.3">
      <c r="A6105" t="s">
        <v>6187</v>
      </c>
      <c r="B6105" t="s">
        <v>8034</v>
      </c>
      <c r="C6105" t="s">
        <v>6159</v>
      </c>
      <c r="D6105">
        <v>3005</v>
      </c>
      <c r="E6105" s="1">
        <f>(Comuni[[#This Row],[Popolazione2011]]/SUM(D:D))*100</f>
        <v>5.0569683896899507E-3</v>
      </c>
      <c r="F6105">
        <f t="shared" si="95"/>
        <v>5766810</v>
      </c>
      <c r="G6105" s="1">
        <f>(Comuni[[#This Row],[Popolazione2011]]/Comuni[[#This Row],[TOT POP REGIONE ]])*100</f>
        <v>5.2108531406444808E-2</v>
      </c>
      <c r="H6105" t="str">
        <f>IF(Comuni[[#This Row],[Popolazione2011]]&gt;300000,"MAGGIORE","")</f>
        <v/>
      </c>
      <c r="I6105" t="str">
        <f>_xlfn.XLOOKUP(Comuni[[#This Row],[Regione]],Ripartizione_geografica[Regione],Ripartizione_geografica[Ripartizione geografica])</f>
        <v>Sud</v>
      </c>
      <c r="J6105">
        <f>_xlfn.XLOOKUP(Comuni[[#This Row],[Regione]],Ripartizione_geografica[Regione],Ripartizione_geografica[Codice Regione])</f>
        <v>15</v>
      </c>
      <c r="K6105">
        <f>_xlfn.XLOOKUP(Comuni[[#This Row],[Regione]],Table_0[Regione],Table_0[Totale])</f>
        <v>2524670</v>
      </c>
      <c r="L6105">
        <f>_xlfn.XLOOKUP(Comuni[[#This Row],[Regione]],Table_0[Regione],Table_0[Guariti])</f>
        <v>2482123</v>
      </c>
      <c r="M6105">
        <f>_xlfn.XLOOKUP(Comuni[[#This Row],[Regione]],Table_0[Regione],Table_0[Deceduti])</f>
        <v>12061</v>
      </c>
      <c r="N6105" s="1">
        <f>(Comuni[[#This Row],[Popolazione2011]]/Comuni[[#This Row],[Ammalati TOT]])*100</f>
        <v>0.11902545679237286</v>
      </c>
      <c r="O6105">
        <f>_xlfn.XLOOKUP(Comuni[[#This Row],[Regione]],Table_0[Regione],Table_0[TOT AREA])</f>
        <v>5834728</v>
      </c>
      <c r="P6105" s="1">
        <f>(Comuni[[#This Row],[Popolazione2011]]/Comuni[[#This Row],[Ammalati AREA]])*100</f>
        <v>5.1501972328444438E-2</v>
      </c>
    </row>
    <row r="6106" spans="1:16" x14ac:dyDescent="0.3">
      <c r="A6106" t="s">
        <v>6188</v>
      </c>
      <c r="B6106" t="s">
        <v>8034</v>
      </c>
      <c r="C6106" t="s">
        <v>6159</v>
      </c>
      <c r="D6106">
        <v>1432</v>
      </c>
      <c r="E6106" s="1">
        <f>(Comuni[[#This Row],[Popolazione2011]]/SUM(D:D))*100</f>
        <v>2.4098431727241293E-3</v>
      </c>
      <c r="F6106">
        <f t="shared" si="95"/>
        <v>5766810</v>
      </c>
      <c r="G6106" s="1">
        <f>(Comuni[[#This Row],[Popolazione2011]]/Comuni[[#This Row],[TOT POP REGIONE ]])*100</f>
        <v>2.4831752736781686E-2</v>
      </c>
      <c r="H6106" t="str">
        <f>IF(Comuni[[#This Row],[Popolazione2011]]&gt;300000,"MAGGIORE","")</f>
        <v/>
      </c>
      <c r="I6106" t="str">
        <f>_xlfn.XLOOKUP(Comuni[[#This Row],[Regione]],Ripartizione_geografica[Regione],Ripartizione_geografica[Ripartizione geografica])</f>
        <v>Sud</v>
      </c>
      <c r="J6106">
        <f>_xlfn.XLOOKUP(Comuni[[#This Row],[Regione]],Ripartizione_geografica[Regione],Ripartizione_geografica[Codice Regione])</f>
        <v>15</v>
      </c>
      <c r="K6106">
        <f>_xlfn.XLOOKUP(Comuni[[#This Row],[Regione]],Table_0[Regione],Table_0[Totale])</f>
        <v>2524670</v>
      </c>
      <c r="L6106">
        <f>_xlfn.XLOOKUP(Comuni[[#This Row],[Regione]],Table_0[Regione],Table_0[Guariti])</f>
        <v>2482123</v>
      </c>
      <c r="M6106">
        <f>_xlfn.XLOOKUP(Comuni[[#This Row],[Regione]],Table_0[Regione],Table_0[Deceduti])</f>
        <v>12061</v>
      </c>
      <c r="N6106" s="1">
        <f>(Comuni[[#This Row],[Popolazione2011]]/Comuni[[#This Row],[Ammalati TOT]])*100</f>
        <v>5.6720284235167368E-2</v>
      </c>
      <c r="O6106">
        <f>_xlfn.XLOOKUP(Comuni[[#This Row],[Regione]],Table_0[Regione],Table_0[TOT AREA])</f>
        <v>5834728</v>
      </c>
      <c r="P6106" s="1">
        <f>(Comuni[[#This Row],[Popolazione2011]]/Comuni[[#This Row],[Ammalati AREA]])*100</f>
        <v>2.4542703618746237E-2</v>
      </c>
    </row>
    <row r="6107" spans="1:16" x14ac:dyDescent="0.3">
      <c r="A6107" t="s">
        <v>6189</v>
      </c>
      <c r="B6107" t="s">
        <v>8034</v>
      </c>
      <c r="C6107" t="s">
        <v>6159</v>
      </c>
      <c r="D6107">
        <v>1873</v>
      </c>
      <c r="E6107" s="1">
        <f>(Comuni[[#This Row],[Popolazione2011]]/SUM(D:D))*100</f>
        <v>3.1519806302460155E-3</v>
      </c>
      <c r="F6107">
        <f t="shared" si="95"/>
        <v>5766810</v>
      </c>
      <c r="G6107" s="1">
        <f>(Comuni[[#This Row],[Popolazione2011]]/Comuni[[#This Row],[TOT POP REGIONE ]])*100</f>
        <v>3.2478961505581078E-2</v>
      </c>
      <c r="H6107" t="str">
        <f>IF(Comuni[[#This Row],[Popolazione2011]]&gt;300000,"MAGGIORE","")</f>
        <v/>
      </c>
      <c r="I6107" t="str">
        <f>_xlfn.XLOOKUP(Comuni[[#This Row],[Regione]],Ripartizione_geografica[Regione],Ripartizione_geografica[Ripartizione geografica])</f>
        <v>Sud</v>
      </c>
      <c r="J6107">
        <f>_xlfn.XLOOKUP(Comuni[[#This Row],[Regione]],Ripartizione_geografica[Regione],Ripartizione_geografica[Codice Regione])</f>
        <v>15</v>
      </c>
      <c r="K6107">
        <f>_xlfn.XLOOKUP(Comuni[[#This Row],[Regione]],Table_0[Regione],Table_0[Totale])</f>
        <v>2524670</v>
      </c>
      <c r="L6107">
        <f>_xlfn.XLOOKUP(Comuni[[#This Row],[Regione]],Table_0[Regione],Table_0[Guariti])</f>
        <v>2482123</v>
      </c>
      <c r="M6107">
        <f>_xlfn.XLOOKUP(Comuni[[#This Row],[Regione]],Table_0[Regione],Table_0[Deceduti])</f>
        <v>12061</v>
      </c>
      <c r="N6107" s="1">
        <f>(Comuni[[#This Row],[Popolazione2011]]/Comuni[[#This Row],[Ammalati TOT]])*100</f>
        <v>7.4187913667924918E-2</v>
      </c>
      <c r="O6107">
        <f>_xlfn.XLOOKUP(Comuni[[#This Row],[Regione]],Table_0[Regione],Table_0[TOT AREA])</f>
        <v>5834728</v>
      </c>
      <c r="P6107" s="1">
        <f>(Comuni[[#This Row],[Popolazione2011]]/Comuni[[#This Row],[Ammalati AREA]])*100</f>
        <v>3.2100896562787501E-2</v>
      </c>
    </row>
    <row r="6108" spans="1:16" x14ac:dyDescent="0.3">
      <c r="A6108" t="s">
        <v>6190</v>
      </c>
      <c r="B6108" t="s">
        <v>8034</v>
      </c>
      <c r="C6108" t="s">
        <v>6159</v>
      </c>
      <c r="D6108">
        <v>3045</v>
      </c>
      <c r="E6108" s="1">
        <f>(Comuni[[#This Row],[Popolazione2011]]/SUM(D:D))*100</f>
        <v>5.1242824447939759E-3</v>
      </c>
      <c r="F6108">
        <f t="shared" si="95"/>
        <v>5766810</v>
      </c>
      <c r="G6108" s="1">
        <f>(Comuni[[#This Row],[Popolazione2011]]/Comuni[[#This Row],[TOT POP REGIONE ]])*100</f>
        <v>5.2802155784567206E-2</v>
      </c>
      <c r="H6108" t="str">
        <f>IF(Comuni[[#This Row],[Popolazione2011]]&gt;300000,"MAGGIORE","")</f>
        <v/>
      </c>
      <c r="I6108" t="str">
        <f>_xlfn.XLOOKUP(Comuni[[#This Row],[Regione]],Ripartizione_geografica[Regione],Ripartizione_geografica[Ripartizione geografica])</f>
        <v>Sud</v>
      </c>
      <c r="J6108">
        <f>_xlfn.XLOOKUP(Comuni[[#This Row],[Regione]],Ripartizione_geografica[Regione],Ripartizione_geografica[Codice Regione])</f>
        <v>15</v>
      </c>
      <c r="K6108">
        <f>_xlfn.XLOOKUP(Comuni[[#This Row],[Regione]],Table_0[Regione],Table_0[Totale])</f>
        <v>2524670</v>
      </c>
      <c r="L6108">
        <f>_xlfn.XLOOKUP(Comuni[[#This Row],[Regione]],Table_0[Regione],Table_0[Guariti])</f>
        <v>2482123</v>
      </c>
      <c r="M6108">
        <f>_xlfn.XLOOKUP(Comuni[[#This Row],[Regione]],Table_0[Regione],Table_0[Deceduti])</f>
        <v>12061</v>
      </c>
      <c r="N6108" s="1">
        <f>(Comuni[[#This Row],[Popolazione2011]]/Comuni[[#This Row],[Ammalati TOT]])*100</f>
        <v>0.12060982227380213</v>
      </c>
      <c r="O6108">
        <f>_xlfn.XLOOKUP(Comuni[[#This Row],[Regione]],Table_0[Regione],Table_0[TOT AREA])</f>
        <v>5834728</v>
      </c>
      <c r="P6108" s="1">
        <f>(Comuni[[#This Row],[Popolazione2011]]/Comuni[[#This Row],[Ammalati AREA]])*100</f>
        <v>5.2187522708856356E-2</v>
      </c>
    </row>
    <row r="6109" spans="1:16" x14ac:dyDescent="0.3">
      <c r="A6109" t="s">
        <v>6191</v>
      </c>
      <c r="B6109" t="s">
        <v>8034</v>
      </c>
      <c r="C6109" t="s">
        <v>6159</v>
      </c>
      <c r="D6109">
        <v>3301</v>
      </c>
      <c r="E6109" s="1">
        <f>(Comuni[[#This Row],[Popolazione2011]]/SUM(D:D))*100</f>
        <v>5.5550923974597424E-3</v>
      </c>
      <c r="F6109">
        <f t="shared" si="95"/>
        <v>5766810</v>
      </c>
      <c r="G6109" s="1">
        <f>(Comuni[[#This Row],[Popolazione2011]]/Comuni[[#This Row],[TOT POP REGIONE ]])*100</f>
        <v>5.7241351804550526E-2</v>
      </c>
      <c r="H6109" t="str">
        <f>IF(Comuni[[#This Row],[Popolazione2011]]&gt;300000,"MAGGIORE","")</f>
        <v/>
      </c>
      <c r="I6109" t="str">
        <f>_xlfn.XLOOKUP(Comuni[[#This Row],[Regione]],Ripartizione_geografica[Regione],Ripartizione_geografica[Ripartizione geografica])</f>
        <v>Sud</v>
      </c>
      <c r="J6109">
        <f>_xlfn.XLOOKUP(Comuni[[#This Row],[Regione]],Ripartizione_geografica[Regione],Ripartizione_geografica[Codice Regione])</f>
        <v>15</v>
      </c>
      <c r="K6109">
        <f>_xlfn.XLOOKUP(Comuni[[#This Row],[Regione]],Table_0[Regione],Table_0[Totale])</f>
        <v>2524670</v>
      </c>
      <c r="L6109">
        <f>_xlfn.XLOOKUP(Comuni[[#This Row],[Regione]],Table_0[Regione],Table_0[Guariti])</f>
        <v>2482123</v>
      </c>
      <c r="M6109">
        <f>_xlfn.XLOOKUP(Comuni[[#This Row],[Regione]],Table_0[Regione],Table_0[Deceduti])</f>
        <v>12061</v>
      </c>
      <c r="N6109" s="1">
        <f>(Comuni[[#This Row],[Popolazione2011]]/Comuni[[#This Row],[Ammalati TOT]])*100</f>
        <v>0.13074976135494937</v>
      </c>
      <c r="O6109">
        <f>_xlfn.XLOOKUP(Comuni[[#This Row],[Regione]],Table_0[Regione],Table_0[TOT AREA])</f>
        <v>5834728</v>
      </c>
      <c r="P6109" s="1">
        <f>(Comuni[[#This Row],[Popolazione2011]]/Comuni[[#This Row],[Ammalati AREA]])*100</f>
        <v>5.6575045143492556E-2</v>
      </c>
    </row>
    <row r="6110" spans="1:16" x14ac:dyDescent="0.3">
      <c r="A6110" t="s">
        <v>6192</v>
      </c>
      <c r="B6110" t="s">
        <v>8034</v>
      </c>
      <c r="C6110" t="s">
        <v>6159</v>
      </c>
      <c r="D6110">
        <v>5397</v>
      </c>
      <c r="E6110" s="1">
        <f>(Comuni[[#This Row],[Popolazione2011]]/SUM(D:D))*100</f>
        <v>9.0823488849107042E-3</v>
      </c>
      <c r="F6110">
        <f t="shared" si="95"/>
        <v>5766810</v>
      </c>
      <c r="G6110" s="1">
        <f>(Comuni[[#This Row],[Popolazione2011]]/Comuni[[#This Row],[TOT POP REGIONE ]])*100</f>
        <v>9.3587269218163946E-2</v>
      </c>
      <c r="H6110" t="str">
        <f>IF(Comuni[[#This Row],[Popolazione2011]]&gt;300000,"MAGGIORE","")</f>
        <v/>
      </c>
      <c r="I6110" t="str">
        <f>_xlfn.XLOOKUP(Comuni[[#This Row],[Regione]],Ripartizione_geografica[Regione],Ripartizione_geografica[Ripartizione geografica])</f>
        <v>Sud</v>
      </c>
      <c r="J6110">
        <f>_xlfn.XLOOKUP(Comuni[[#This Row],[Regione]],Ripartizione_geografica[Regione],Ripartizione_geografica[Codice Regione])</f>
        <v>15</v>
      </c>
      <c r="K6110">
        <f>_xlfn.XLOOKUP(Comuni[[#This Row],[Regione]],Table_0[Regione],Table_0[Totale])</f>
        <v>2524670</v>
      </c>
      <c r="L6110">
        <f>_xlfn.XLOOKUP(Comuni[[#This Row],[Regione]],Table_0[Regione],Table_0[Guariti])</f>
        <v>2482123</v>
      </c>
      <c r="M6110">
        <f>_xlfn.XLOOKUP(Comuni[[#This Row],[Regione]],Table_0[Regione],Table_0[Deceduti])</f>
        <v>12061</v>
      </c>
      <c r="N6110" s="1">
        <f>(Comuni[[#This Row],[Popolazione2011]]/Comuni[[#This Row],[Ammalati TOT]])*100</f>
        <v>0.2137705125818424</v>
      </c>
      <c r="O6110">
        <f>_xlfn.XLOOKUP(Comuni[[#This Row],[Regione]],Table_0[Regione],Table_0[TOT AREA])</f>
        <v>5834728</v>
      </c>
      <c r="P6110" s="1">
        <f>(Comuni[[#This Row],[Popolazione2011]]/Comuni[[#This Row],[Ammalati AREA]])*100</f>
        <v>9.249788507707643E-2</v>
      </c>
    </row>
    <row r="6111" spans="1:16" x14ac:dyDescent="0.3">
      <c r="A6111" t="s">
        <v>6193</v>
      </c>
      <c r="B6111" t="s">
        <v>8034</v>
      </c>
      <c r="C6111" t="s">
        <v>6159</v>
      </c>
      <c r="D6111">
        <v>3965</v>
      </c>
      <c r="E6111" s="1">
        <f>(Comuni[[#This Row],[Popolazione2011]]/SUM(D:D))*100</f>
        <v>6.6725057121865732E-3</v>
      </c>
      <c r="F6111">
        <f t="shared" si="95"/>
        <v>5766810</v>
      </c>
      <c r="G6111" s="1">
        <f>(Comuni[[#This Row],[Popolazione2011]]/Comuni[[#This Row],[TOT POP REGIONE ]])*100</f>
        <v>6.8755516481382256E-2</v>
      </c>
      <c r="H6111" t="str">
        <f>IF(Comuni[[#This Row],[Popolazione2011]]&gt;300000,"MAGGIORE","")</f>
        <v/>
      </c>
      <c r="I6111" t="str">
        <f>_xlfn.XLOOKUP(Comuni[[#This Row],[Regione]],Ripartizione_geografica[Regione],Ripartizione_geografica[Ripartizione geografica])</f>
        <v>Sud</v>
      </c>
      <c r="J6111">
        <f>_xlfn.XLOOKUP(Comuni[[#This Row],[Regione]],Ripartizione_geografica[Regione],Ripartizione_geografica[Codice Regione])</f>
        <v>15</v>
      </c>
      <c r="K6111">
        <f>_xlfn.XLOOKUP(Comuni[[#This Row],[Regione]],Table_0[Regione],Table_0[Totale])</f>
        <v>2524670</v>
      </c>
      <c r="L6111">
        <f>_xlfn.XLOOKUP(Comuni[[#This Row],[Regione]],Table_0[Regione],Table_0[Guariti])</f>
        <v>2482123</v>
      </c>
      <c r="M6111">
        <f>_xlfn.XLOOKUP(Comuni[[#This Row],[Regione]],Table_0[Regione],Table_0[Deceduti])</f>
        <v>12061</v>
      </c>
      <c r="N6111" s="1">
        <f>(Comuni[[#This Row],[Popolazione2011]]/Comuni[[#This Row],[Ammalati TOT]])*100</f>
        <v>0.15705022834667501</v>
      </c>
      <c r="O6111">
        <f>_xlfn.XLOOKUP(Comuni[[#This Row],[Regione]],Table_0[Regione],Table_0[TOT AREA])</f>
        <v>5834728</v>
      </c>
      <c r="P6111" s="1">
        <f>(Comuni[[#This Row],[Popolazione2011]]/Comuni[[#This Row],[Ammalati AREA]])*100</f>
        <v>6.7955181458330183E-2</v>
      </c>
    </row>
    <row r="6112" spans="1:16" x14ac:dyDescent="0.3">
      <c r="A6112" t="s">
        <v>6194</v>
      </c>
      <c r="B6112" t="s">
        <v>8034</v>
      </c>
      <c r="C6112" t="s">
        <v>6159</v>
      </c>
      <c r="D6112">
        <v>3603</v>
      </c>
      <c r="E6112" s="1">
        <f>(Comuni[[#This Row],[Popolazione2011]]/SUM(D:D))*100</f>
        <v>6.0633135134951386E-3</v>
      </c>
      <c r="F6112">
        <f t="shared" si="95"/>
        <v>5766810</v>
      </c>
      <c r="G6112" s="1">
        <f>(Comuni[[#This Row],[Popolazione2011]]/Comuni[[#This Row],[TOT POP REGIONE ]])*100</f>
        <v>6.2478215859374596E-2</v>
      </c>
      <c r="H6112" t="str">
        <f>IF(Comuni[[#This Row],[Popolazione2011]]&gt;300000,"MAGGIORE","")</f>
        <v/>
      </c>
      <c r="I6112" t="str">
        <f>_xlfn.XLOOKUP(Comuni[[#This Row],[Regione]],Ripartizione_geografica[Regione],Ripartizione_geografica[Ripartizione geografica])</f>
        <v>Sud</v>
      </c>
      <c r="J6112">
        <f>_xlfn.XLOOKUP(Comuni[[#This Row],[Regione]],Ripartizione_geografica[Regione],Ripartizione_geografica[Codice Regione])</f>
        <v>15</v>
      </c>
      <c r="K6112">
        <f>_xlfn.XLOOKUP(Comuni[[#This Row],[Regione]],Table_0[Regione],Table_0[Totale])</f>
        <v>2524670</v>
      </c>
      <c r="L6112">
        <f>_xlfn.XLOOKUP(Comuni[[#This Row],[Regione]],Table_0[Regione],Table_0[Guariti])</f>
        <v>2482123</v>
      </c>
      <c r="M6112">
        <f>_xlfn.XLOOKUP(Comuni[[#This Row],[Regione]],Table_0[Regione],Table_0[Deceduti])</f>
        <v>12061</v>
      </c>
      <c r="N6112" s="1">
        <f>(Comuni[[#This Row],[Popolazione2011]]/Comuni[[#This Row],[Ammalati TOT]])*100</f>
        <v>0.14271172073974026</v>
      </c>
      <c r="O6112">
        <f>_xlfn.XLOOKUP(Comuni[[#This Row],[Regione]],Table_0[Regione],Table_0[TOT AREA])</f>
        <v>5834728</v>
      </c>
      <c r="P6112" s="1">
        <f>(Comuni[[#This Row],[Popolazione2011]]/Comuni[[#This Row],[Ammalati AREA]])*100</f>
        <v>6.1750950515602449E-2</v>
      </c>
    </row>
    <row r="6113" spans="1:16" x14ac:dyDescent="0.3">
      <c r="A6113" t="s">
        <v>6195</v>
      </c>
      <c r="B6113" t="s">
        <v>8034</v>
      </c>
      <c r="C6113" t="s">
        <v>6159</v>
      </c>
      <c r="D6113">
        <v>736</v>
      </c>
      <c r="E6113" s="1">
        <f>(Comuni[[#This Row],[Popolazione2011]]/SUM(D:D))*100</f>
        <v>1.2385786139140777E-3</v>
      </c>
      <c r="F6113">
        <f t="shared" si="95"/>
        <v>5766810</v>
      </c>
      <c r="G6113" s="1">
        <f>(Comuni[[#This Row],[Popolazione2011]]/Comuni[[#This Row],[TOT POP REGIONE ]])*100</f>
        <v>1.2762688557452041E-2</v>
      </c>
      <c r="H6113" t="str">
        <f>IF(Comuni[[#This Row],[Popolazione2011]]&gt;300000,"MAGGIORE","")</f>
        <v/>
      </c>
      <c r="I6113" t="str">
        <f>_xlfn.XLOOKUP(Comuni[[#This Row],[Regione]],Ripartizione_geografica[Regione],Ripartizione_geografica[Ripartizione geografica])</f>
        <v>Sud</v>
      </c>
      <c r="J6113">
        <f>_xlfn.XLOOKUP(Comuni[[#This Row],[Regione]],Ripartizione_geografica[Regione],Ripartizione_geografica[Codice Regione])</f>
        <v>15</v>
      </c>
      <c r="K6113">
        <f>_xlfn.XLOOKUP(Comuni[[#This Row],[Regione]],Table_0[Regione],Table_0[Totale])</f>
        <v>2524670</v>
      </c>
      <c r="L6113">
        <f>_xlfn.XLOOKUP(Comuni[[#This Row],[Regione]],Table_0[Regione],Table_0[Guariti])</f>
        <v>2482123</v>
      </c>
      <c r="M6113">
        <f>_xlfn.XLOOKUP(Comuni[[#This Row],[Regione]],Table_0[Regione],Table_0[Deceduti])</f>
        <v>12061</v>
      </c>
      <c r="N6113" s="1">
        <f>(Comuni[[#This Row],[Popolazione2011]]/Comuni[[#This Row],[Ammalati TOT]])*100</f>
        <v>2.9152324858298311E-2</v>
      </c>
      <c r="O6113">
        <f>_xlfn.XLOOKUP(Comuni[[#This Row],[Regione]],Table_0[Regione],Table_0[TOT AREA])</f>
        <v>5834728</v>
      </c>
      <c r="P6113" s="1">
        <f>(Comuni[[#This Row],[Popolazione2011]]/Comuni[[#This Row],[Ammalati AREA]])*100</f>
        <v>1.2614126999579072E-2</v>
      </c>
    </row>
    <row r="6114" spans="1:16" x14ac:dyDescent="0.3">
      <c r="A6114" t="s">
        <v>6196</v>
      </c>
      <c r="B6114" t="s">
        <v>8034</v>
      </c>
      <c r="C6114" t="s">
        <v>6159</v>
      </c>
      <c r="D6114">
        <v>8297</v>
      </c>
      <c r="E6114" s="1">
        <f>(Comuni[[#This Row],[Popolazione2011]]/SUM(D:D))*100</f>
        <v>1.3962617879952587E-2</v>
      </c>
      <c r="F6114">
        <f t="shared" si="95"/>
        <v>5766810</v>
      </c>
      <c r="G6114" s="1">
        <f>(Comuni[[#This Row],[Popolazione2011]]/Comuni[[#This Row],[TOT POP REGIONE ]])*100</f>
        <v>0.14387503663203749</v>
      </c>
      <c r="H6114" t="str">
        <f>IF(Comuni[[#This Row],[Popolazione2011]]&gt;300000,"MAGGIORE","")</f>
        <v/>
      </c>
      <c r="I6114" t="str">
        <f>_xlfn.XLOOKUP(Comuni[[#This Row],[Regione]],Ripartizione_geografica[Regione],Ripartizione_geografica[Ripartizione geografica])</f>
        <v>Sud</v>
      </c>
      <c r="J6114">
        <f>_xlfn.XLOOKUP(Comuni[[#This Row],[Regione]],Ripartizione_geografica[Regione],Ripartizione_geografica[Codice Regione])</f>
        <v>15</v>
      </c>
      <c r="K6114">
        <f>_xlfn.XLOOKUP(Comuni[[#This Row],[Regione]],Table_0[Regione],Table_0[Totale])</f>
        <v>2524670</v>
      </c>
      <c r="L6114">
        <f>_xlfn.XLOOKUP(Comuni[[#This Row],[Regione]],Table_0[Regione],Table_0[Guariti])</f>
        <v>2482123</v>
      </c>
      <c r="M6114">
        <f>_xlfn.XLOOKUP(Comuni[[#This Row],[Regione]],Table_0[Regione],Table_0[Deceduti])</f>
        <v>12061</v>
      </c>
      <c r="N6114" s="1">
        <f>(Comuni[[#This Row],[Popolazione2011]]/Comuni[[#This Row],[Ammalati TOT]])*100</f>
        <v>0.32863700998546341</v>
      </c>
      <c r="O6114">
        <f>_xlfn.XLOOKUP(Comuni[[#This Row],[Regione]],Table_0[Regione],Table_0[TOT AREA])</f>
        <v>5834728</v>
      </c>
      <c r="P6114" s="1">
        <f>(Comuni[[#This Row],[Popolazione2011]]/Comuni[[#This Row],[Ammalati AREA]])*100</f>
        <v>0.14220028765693962</v>
      </c>
    </row>
    <row r="6115" spans="1:16" x14ac:dyDescent="0.3">
      <c r="A6115" t="s">
        <v>6197</v>
      </c>
      <c r="B6115" t="s">
        <v>8034</v>
      </c>
      <c r="C6115" t="s">
        <v>6159</v>
      </c>
      <c r="D6115">
        <v>1955</v>
      </c>
      <c r="E6115" s="1">
        <f>(Comuni[[#This Row],[Popolazione2011]]/SUM(D:D))*100</f>
        <v>3.289974443209269E-3</v>
      </c>
      <c r="F6115">
        <f t="shared" si="95"/>
        <v>5766810</v>
      </c>
      <c r="G6115" s="1">
        <f>(Comuni[[#This Row],[Popolazione2011]]/Comuni[[#This Row],[TOT POP REGIONE ]])*100</f>
        <v>3.3900891480731984E-2</v>
      </c>
      <c r="H6115" t="str">
        <f>IF(Comuni[[#This Row],[Popolazione2011]]&gt;300000,"MAGGIORE","")</f>
        <v/>
      </c>
      <c r="I6115" t="str">
        <f>_xlfn.XLOOKUP(Comuni[[#This Row],[Regione]],Ripartizione_geografica[Regione],Ripartizione_geografica[Ripartizione geografica])</f>
        <v>Sud</v>
      </c>
      <c r="J6115">
        <f>_xlfn.XLOOKUP(Comuni[[#This Row],[Regione]],Ripartizione_geografica[Regione],Ripartizione_geografica[Codice Regione])</f>
        <v>15</v>
      </c>
      <c r="K6115">
        <f>_xlfn.XLOOKUP(Comuni[[#This Row],[Regione]],Table_0[Regione],Table_0[Totale])</f>
        <v>2524670</v>
      </c>
      <c r="L6115">
        <f>_xlfn.XLOOKUP(Comuni[[#This Row],[Regione]],Table_0[Regione],Table_0[Guariti])</f>
        <v>2482123</v>
      </c>
      <c r="M6115">
        <f>_xlfn.XLOOKUP(Comuni[[#This Row],[Regione]],Table_0[Regione],Table_0[Deceduti])</f>
        <v>12061</v>
      </c>
      <c r="N6115" s="1">
        <f>(Comuni[[#This Row],[Popolazione2011]]/Comuni[[#This Row],[Ammalati TOT]])*100</f>
        <v>7.7435862904854894E-2</v>
      </c>
      <c r="O6115">
        <f>_xlfn.XLOOKUP(Comuni[[#This Row],[Regione]],Table_0[Regione],Table_0[TOT AREA])</f>
        <v>5834728</v>
      </c>
      <c r="P6115" s="1">
        <f>(Comuni[[#This Row],[Popolazione2011]]/Comuni[[#This Row],[Ammalati AREA]])*100</f>
        <v>3.3506274842631911E-2</v>
      </c>
    </row>
    <row r="6116" spans="1:16" x14ac:dyDescent="0.3">
      <c r="A6116" t="s">
        <v>6198</v>
      </c>
      <c r="B6116" t="s">
        <v>8034</v>
      </c>
      <c r="C6116" t="s">
        <v>6159</v>
      </c>
      <c r="D6116">
        <v>1803</v>
      </c>
      <c r="E6116" s="1">
        <f>(Comuni[[#This Row],[Popolazione2011]]/SUM(D:D))*100</f>
        <v>3.0341810338139702E-3</v>
      </c>
      <c r="F6116">
        <f t="shared" si="95"/>
        <v>5766810</v>
      </c>
      <c r="G6116" s="1">
        <f>(Comuni[[#This Row],[Popolazione2011]]/Comuni[[#This Row],[TOT POP REGIONE ]])*100</f>
        <v>3.1265118843866888E-2</v>
      </c>
      <c r="H6116" t="str">
        <f>IF(Comuni[[#This Row],[Popolazione2011]]&gt;300000,"MAGGIORE","")</f>
        <v/>
      </c>
      <c r="I6116" t="str">
        <f>_xlfn.XLOOKUP(Comuni[[#This Row],[Regione]],Ripartizione_geografica[Regione],Ripartizione_geografica[Ripartizione geografica])</f>
        <v>Sud</v>
      </c>
      <c r="J6116">
        <f>_xlfn.XLOOKUP(Comuni[[#This Row],[Regione]],Ripartizione_geografica[Regione],Ripartizione_geografica[Codice Regione])</f>
        <v>15</v>
      </c>
      <c r="K6116">
        <f>_xlfn.XLOOKUP(Comuni[[#This Row],[Regione]],Table_0[Regione],Table_0[Totale])</f>
        <v>2524670</v>
      </c>
      <c r="L6116">
        <f>_xlfn.XLOOKUP(Comuni[[#This Row],[Regione]],Table_0[Regione],Table_0[Guariti])</f>
        <v>2482123</v>
      </c>
      <c r="M6116">
        <f>_xlfn.XLOOKUP(Comuni[[#This Row],[Regione]],Table_0[Regione],Table_0[Deceduti])</f>
        <v>12061</v>
      </c>
      <c r="N6116" s="1">
        <f>(Comuni[[#This Row],[Popolazione2011]]/Comuni[[#This Row],[Ammalati TOT]])*100</f>
        <v>7.141527407542371E-2</v>
      </c>
      <c r="O6116">
        <f>_xlfn.XLOOKUP(Comuni[[#This Row],[Regione]],Table_0[Regione],Table_0[TOT AREA])</f>
        <v>5834728</v>
      </c>
      <c r="P6116" s="1">
        <f>(Comuni[[#This Row],[Popolazione2011]]/Comuni[[#This Row],[Ammalati AREA]])*100</f>
        <v>3.0901183397066666E-2</v>
      </c>
    </row>
    <row r="6117" spans="1:16" x14ac:dyDescent="0.3">
      <c r="A6117" t="s">
        <v>6199</v>
      </c>
      <c r="B6117" t="s">
        <v>8034</v>
      </c>
      <c r="C6117" t="s">
        <v>6159</v>
      </c>
      <c r="D6117">
        <v>2465</v>
      </c>
      <c r="E6117" s="1">
        <f>(Comuni[[#This Row],[Popolazione2011]]/SUM(D:D))*100</f>
        <v>4.1482286457855998E-3</v>
      </c>
      <c r="F6117">
        <f t="shared" si="95"/>
        <v>5766810</v>
      </c>
      <c r="G6117" s="1">
        <f>(Comuni[[#This Row],[Popolazione2011]]/Comuni[[#This Row],[TOT POP REGIONE ]])*100</f>
        <v>4.27446023017925E-2</v>
      </c>
      <c r="H6117" t="str">
        <f>IF(Comuni[[#This Row],[Popolazione2011]]&gt;300000,"MAGGIORE","")</f>
        <v/>
      </c>
      <c r="I6117" t="str">
        <f>_xlfn.XLOOKUP(Comuni[[#This Row],[Regione]],Ripartizione_geografica[Regione],Ripartizione_geografica[Ripartizione geografica])</f>
        <v>Sud</v>
      </c>
      <c r="J6117">
        <f>_xlfn.XLOOKUP(Comuni[[#This Row],[Regione]],Ripartizione_geografica[Regione],Ripartizione_geografica[Codice Regione])</f>
        <v>15</v>
      </c>
      <c r="K6117">
        <f>_xlfn.XLOOKUP(Comuni[[#This Row],[Regione]],Table_0[Regione],Table_0[Totale])</f>
        <v>2524670</v>
      </c>
      <c r="L6117">
        <f>_xlfn.XLOOKUP(Comuni[[#This Row],[Regione]],Table_0[Regione],Table_0[Guariti])</f>
        <v>2482123</v>
      </c>
      <c r="M6117">
        <f>_xlfn.XLOOKUP(Comuni[[#This Row],[Regione]],Table_0[Regione],Table_0[Deceduti])</f>
        <v>12061</v>
      </c>
      <c r="N6117" s="1">
        <f>(Comuni[[#This Row],[Popolazione2011]]/Comuni[[#This Row],[Ammalati TOT]])*100</f>
        <v>9.7636522793077898E-2</v>
      </c>
      <c r="O6117">
        <f>_xlfn.XLOOKUP(Comuni[[#This Row],[Regione]],Table_0[Regione],Table_0[TOT AREA])</f>
        <v>5834728</v>
      </c>
      <c r="P6117" s="1">
        <f>(Comuni[[#This Row],[Popolazione2011]]/Comuni[[#This Row],[Ammalati AREA]])*100</f>
        <v>4.2247042192883714E-2</v>
      </c>
    </row>
    <row r="6118" spans="1:16" x14ac:dyDescent="0.3">
      <c r="A6118" t="s">
        <v>6200</v>
      </c>
      <c r="B6118" t="s">
        <v>8034</v>
      </c>
      <c r="C6118" t="s">
        <v>6159</v>
      </c>
      <c r="D6118">
        <v>1648</v>
      </c>
      <c r="E6118" s="1">
        <f>(Comuni[[#This Row],[Popolazione2011]]/SUM(D:D))*100</f>
        <v>2.7733390702858697E-3</v>
      </c>
      <c r="F6118">
        <f t="shared" si="95"/>
        <v>5766810</v>
      </c>
      <c r="G6118" s="1">
        <f>(Comuni[[#This Row],[Popolazione2011]]/Comuni[[#This Row],[TOT POP REGIONE ]])*100</f>
        <v>2.8577324378642611E-2</v>
      </c>
      <c r="H6118" t="str">
        <f>IF(Comuni[[#This Row],[Popolazione2011]]&gt;300000,"MAGGIORE","")</f>
        <v/>
      </c>
      <c r="I6118" t="str">
        <f>_xlfn.XLOOKUP(Comuni[[#This Row],[Regione]],Ripartizione_geografica[Regione],Ripartizione_geografica[Ripartizione geografica])</f>
        <v>Sud</v>
      </c>
      <c r="J6118">
        <f>_xlfn.XLOOKUP(Comuni[[#This Row],[Regione]],Ripartizione_geografica[Regione],Ripartizione_geografica[Codice Regione])</f>
        <v>15</v>
      </c>
      <c r="K6118">
        <f>_xlfn.XLOOKUP(Comuni[[#This Row],[Regione]],Table_0[Regione],Table_0[Totale])</f>
        <v>2524670</v>
      </c>
      <c r="L6118">
        <f>_xlfn.XLOOKUP(Comuni[[#This Row],[Regione]],Table_0[Regione],Table_0[Guariti])</f>
        <v>2482123</v>
      </c>
      <c r="M6118">
        <f>_xlfn.XLOOKUP(Comuni[[#This Row],[Regione]],Table_0[Regione],Table_0[Deceduti])</f>
        <v>12061</v>
      </c>
      <c r="N6118" s="1">
        <f>(Comuni[[#This Row],[Popolazione2011]]/Comuni[[#This Row],[Ammalati TOT]])*100</f>
        <v>6.5275857834885348E-2</v>
      </c>
      <c r="O6118">
        <f>_xlfn.XLOOKUP(Comuni[[#This Row],[Regione]],Table_0[Regione],Table_0[TOT AREA])</f>
        <v>5834728</v>
      </c>
      <c r="P6118" s="1">
        <f>(Comuni[[#This Row],[Popolazione2011]]/Comuni[[#This Row],[Ammalati AREA]])*100</f>
        <v>2.824467567297053E-2</v>
      </c>
    </row>
    <row r="6119" spans="1:16" x14ac:dyDescent="0.3">
      <c r="A6119" t="s">
        <v>6201</v>
      </c>
      <c r="B6119" t="s">
        <v>8034</v>
      </c>
      <c r="C6119" t="s">
        <v>6159</v>
      </c>
      <c r="D6119">
        <v>3608</v>
      </c>
      <c r="E6119" s="1">
        <f>(Comuni[[#This Row],[Popolazione2011]]/SUM(D:D))*100</f>
        <v>6.0717277703831417E-3</v>
      </c>
      <c r="F6119">
        <f t="shared" si="95"/>
        <v>5766810</v>
      </c>
      <c r="G6119" s="1">
        <f>(Comuni[[#This Row],[Popolazione2011]]/Comuni[[#This Row],[TOT POP REGIONE ]])*100</f>
        <v>6.2564918906639899E-2</v>
      </c>
      <c r="H6119" t="str">
        <f>IF(Comuni[[#This Row],[Popolazione2011]]&gt;300000,"MAGGIORE","")</f>
        <v/>
      </c>
      <c r="I6119" t="str">
        <f>_xlfn.XLOOKUP(Comuni[[#This Row],[Regione]],Ripartizione_geografica[Regione],Ripartizione_geografica[Ripartizione geografica])</f>
        <v>Sud</v>
      </c>
      <c r="J6119">
        <f>_xlfn.XLOOKUP(Comuni[[#This Row],[Regione]],Ripartizione_geografica[Regione],Ripartizione_geografica[Codice Regione])</f>
        <v>15</v>
      </c>
      <c r="K6119">
        <f>_xlfn.XLOOKUP(Comuni[[#This Row],[Regione]],Table_0[Regione],Table_0[Totale])</f>
        <v>2524670</v>
      </c>
      <c r="L6119">
        <f>_xlfn.XLOOKUP(Comuni[[#This Row],[Regione]],Table_0[Regione],Table_0[Guariti])</f>
        <v>2482123</v>
      </c>
      <c r="M6119">
        <f>_xlfn.XLOOKUP(Comuni[[#This Row],[Regione]],Table_0[Regione],Table_0[Deceduti])</f>
        <v>12061</v>
      </c>
      <c r="N6119" s="1">
        <f>(Comuni[[#This Row],[Popolazione2011]]/Comuni[[#This Row],[Ammalati TOT]])*100</f>
        <v>0.1429097664249189</v>
      </c>
      <c r="O6119">
        <f>_xlfn.XLOOKUP(Comuni[[#This Row],[Regione]],Table_0[Regione],Table_0[TOT AREA])</f>
        <v>5834728</v>
      </c>
      <c r="P6119" s="1">
        <f>(Comuni[[#This Row],[Popolazione2011]]/Comuni[[#This Row],[Ammalati AREA]])*100</f>
        <v>6.1836644313153923E-2</v>
      </c>
    </row>
    <row r="6120" spans="1:16" x14ac:dyDescent="0.3">
      <c r="A6120" t="s">
        <v>6202</v>
      </c>
      <c r="B6120" t="s">
        <v>8034</v>
      </c>
      <c r="C6120" t="s">
        <v>6159</v>
      </c>
      <c r="D6120">
        <v>6335</v>
      </c>
      <c r="E6120" s="1">
        <f>(Comuni[[#This Row],[Popolazione2011]]/SUM(D:D))*100</f>
        <v>1.0660863477100112E-2</v>
      </c>
      <c r="F6120">
        <f t="shared" si="95"/>
        <v>5766810</v>
      </c>
      <c r="G6120" s="1">
        <f>(Comuni[[#This Row],[Popolazione2011]]/Comuni[[#This Row],[TOT POP REGIONE ]])*100</f>
        <v>0.10985276088513406</v>
      </c>
      <c r="H6120" t="str">
        <f>IF(Comuni[[#This Row],[Popolazione2011]]&gt;300000,"MAGGIORE","")</f>
        <v/>
      </c>
      <c r="I6120" t="str">
        <f>_xlfn.XLOOKUP(Comuni[[#This Row],[Regione]],Ripartizione_geografica[Regione],Ripartizione_geografica[Ripartizione geografica])</f>
        <v>Sud</v>
      </c>
      <c r="J6120">
        <f>_xlfn.XLOOKUP(Comuni[[#This Row],[Regione]],Ripartizione_geografica[Regione],Ripartizione_geografica[Codice Regione])</f>
        <v>15</v>
      </c>
      <c r="K6120">
        <f>_xlfn.XLOOKUP(Comuni[[#This Row],[Regione]],Table_0[Regione],Table_0[Totale])</f>
        <v>2524670</v>
      </c>
      <c r="L6120">
        <f>_xlfn.XLOOKUP(Comuni[[#This Row],[Regione]],Table_0[Regione],Table_0[Guariti])</f>
        <v>2482123</v>
      </c>
      <c r="M6120">
        <f>_xlfn.XLOOKUP(Comuni[[#This Row],[Regione]],Table_0[Regione],Table_0[Deceduti])</f>
        <v>12061</v>
      </c>
      <c r="N6120" s="1">
        <f>(Comuni[[#This Row],[Popolazione2011]]/Comuni[[#This Row],[Ammalati TOT]])*100</f>
        <v>0.25092388312135844</v>
      </c>
      <c r="O6120">
        <f>_xlfn.XLOOKUP(Comuni[[#This Row],[Regione]],Table_0[Regione],Table_0[TOT AREA])</f>
        <v>5834728</v>
      </c>
      <c r="P6120" s="1">
        <f>(Comuni[[#This Row],[Popolazione2011]]/Comuni[[#This Row],[Ammalati AREA]])*100</f>
        <v>0.10857404149773563</v>
      </c>
    </row>
    <row r="6121" spans="1:16" x14ac:dyDescent="0.3">
      <c r="A6121" t="s">
        <v>6203</v>
      </c>
      <c r="B6121" t="s">
        <v>8034</v>
      </c>
      <c r="C6121" t="s">
        <v>6159</v>
      </c>
      <c r="D6121">
        <v>1238</v>
      </c>
      <c r="E6121" s="1">
        <f>(Comuni[[#This Row],[Popolazione2011]]/SUM(D:D))*100</f>
        <v>2.0833700054696033E-3</v>
      </c>
      <c r="F6121">
        <f t="shared" si="95"/>
        <v>5766810</v>
      </c>
      <c r="G6121" s="1">
        <f>(Comuni[[#This Row],[Popolazione2011]]/Comuni[[#This Row],[TOT POP REGIONE ]])*100</f>
        <v>2.1467674502888077E-2</v>
      </c>
      <c r="H6121" t="str">
        <f>IF(Comuni[[#This Row],[Popolazione2011]]&gt;300000,"MAGGIORE","")</f>
        <v/>
      </c>
      <c r="I6121" t="str">
        <f>_xlfn.XLOOKUP(Comuni[[#This Row],[Regione]],Ripartizione_geografica[Regione],Ripartizione_geografica[Ripartizione geografica])</f>
        <v>Sud</v>
      </c>
      <c r="J6121">
        <f>_xlfn.XLOOKUP(Comuni[[#This Row],[Regione]],Ripartizione_geografica[Regione],Ripartizione_geografica[Codice Regione])</f>
        <v>15</v>
      </c>
      <c r="K6121">
        <f>_xlfn.XLOOKUP(Comuni[[#This Row],[Regione]],Table_0[Regione],Table_0[Totale])</f>
        <v>2524670</v>
      </c>
      <c r="L6121">
        <f>_xlfn.XLOOKUP(Comuni[[#This Row],[Regione]],Table_0[Regione],Table_0[Guariti])</f>
        <v>2482123</v>
      </c>
      <c r="M6121">
        <f>_xlfn.XLOOKUP(Comuni[[#This Row],[Regione]],Table_0[Regione],Table_0[Deceduti])</f>
        <v>12061</v>
      </c>
      <c r="N6121" s="1">
        <f>(Comuni[[#This Row],[Popolazione2011]]/Comuni[[#This Row],[Ammalati TOT]])*100</f>
        <v>4.9036111650235477E-2</v>
      </c>
      <c r="O6121">
        <f>_xlfn.XLOOKUP(Comuni[[#This Row],[Regione]],Table_0[Regione],Table_0[TOT AREA])</f>
        <v>5834728</v>
      </c>
      <c r="P6121" s="1">
        <f>(Comuni[[#This Row],[Popolazione2011]]/Comuni[[#This Row],[Ammalati AREA]])*100</f>
        <v>2.1217784273748493E-2</v>
      </c>
    </row>
    <row r="6122" spans="1:16" x14ac:dyDescent="0.3">
      <c r="A6122" t="s">
        <v>6204</v>
      </c>
      <c r="B6122" t="s">
        <v>8034</v>
      </c>
      <c r="C6122" t="s">
        <v>6159</v>
      </c>
      <c r="D6122">
        <v>3234</v>
      </c>
      <c r="E6122" s="1">
        <f>(Comuni[[#This Row],[Popolazione2011]]/SUM(D:D))*100</f>
        <v>5.4423413551604989E-3</v>
      </c>
      <c r="F6122">
        <f t="shared" si="95"/>
        <v>5766810</v>
      </c>
      <c r="G6122" s="1">
        <f>(Comuni[[#This Row],[Popolazione2011]]/Comuni[[#This Row],[TOT POP REGIONE ]])*100</f>
        <v>5.6079530971195508E-2</v>
      </c>
      <c r="H6122" t="str">
        <f>IF(Comuni[[#This Row],[Popolazione2011]]&gt;300000,"MAGGIORE","")</f>
        <v/>
      </c>
      <c r="I6122" t="str">
        <f>_xlfn.XLOOKUP(Comuni[[#This Row],[Regione]],Ripartizione_geografica[Regione],Ripartizione_geografica[Ripartizione geografica])</f>
        <v>Sud</v>
      </c>
      <c r="J6122">
        <f>_xlfn.XLOOKUP(Comuni[[#This Row],[Regione]],Ripartizione_geografica[Regione],Ripartizione_geografica[Codice Regione])</f>
        <v>15</v>
      </c>
      <c r="K6122">
        <f>_xlfn.XLOOKUP(Comuni[[#This Row],[Regione]],Table_0[Regione],Table_0[Totale])</f>
        <v>2524670</v>
      </c>
      <c r="L6122">
        <f>_xlfn.XLOOKUP(Comuni[[#This Row],[Regione]],Table_0[Regione],Table_0[Guariti])</f>
        <v>2482123</v>
      </c>
      <c r="M6122">
        <f>_xlfn.XLOOKUP(Comuni[[#This Row],[Regione]],Table_0[Regione],Table_0[Deceduti])</f>
        <v>12061</v>
      </c>
      <c r="N6122" s="1">
        <f>(Comuni[[#This Row],[Popolazione2011]]/Comuni[[#This Row],[Ammalati TOT]])*100</f>
        <v>0.12809594917355535</v>
      </c>
      <c r="O6122">
        <f>_xlfn.XLOOKUP(Comuni[[#This Row],[Regione]],Table_0[Regione],Table_0[TOT AREA])</f>
        <v>5834728</v>
      </c>
      <c r="P6122" s="1">
        <f>(Comuni[[#This Row],[Popolazione2011]]/Comuni[[#This Row],[Ammalati AREA]])*100</f>
        <v>5.5426748256302609E-2</v>
      </c>
    </row>
    <row r="6123" spans="1:16" x14ac:dyDescent="0.3">
      <c r="A6123" t="s">
        <v>6205</v>
      </c>
      <c r="B6123" t="s">
        <v>8034</v>
      </c>
      <c r="C6123" t="s">
        <v>6159</v>
      </c>
      <c r="D6123">
        <v>1680</v>
      </c>
      <c r="E6123" s="1">
        <f>(Comuni[[#This Row],[Popolazione2011]]/SUM(D:D))*100</f>
        <v>2.8271903143690905E-3</v>
      </c>
      <c r="F6123">
        <f t="shared" si="95"/>
        <v>5766810</v>
      </c>
      <c r="G6123" s="1">
        <f>(Comuni[[#This Row],[Popolazione2011]]/Comuni[[#This Row],[TOT POP REGIONE ]])*100</f>
        <v>2.9132223881140527E-2</v>
      </c>
      <c r="H6123" t="str">
        <f>IF(Comuni[[#This Row],[Popolazione2011]]&gt;300000,"MAGGIORE","")</f>
        <v/>
      </c>
      <c r="I6123" t="str">
        <f>_xlfn.XLOOKUP(Comuni[[#This Row],[Regione]],Ripartizione_geografica[Regione],Ripartizione_geografica[Ripartizione geografica])</f>
        <v>Sud</v>
      </c>
      <c r="J6123">
        <f>_xlfn.XLOOKUP(Comuni[[#This Row],[Regione]],Ripartizione_geografica[Regione],Ripartizione_geografica[Codice Regione])</f>
        <v>15</v>
      </c>
      <c r="K6123">
        <f>_xlfn.XLOOKUP(Comuni[[#This Row],[Regione]],Table_0[Regione],Table_0[Totale])</f>
        <v>2524670</v>
      </c>
      <c r="L6123">
        <f>_xlfn.XLOOKUP(Comuni[[#This Row],[Regione]],Table_0[Regione],Table_0[Guariti])</f>
        <v>2482123</v>
      </c>
      <c r="M6123">
        <f>_xlfn.XLOOKUP(Comuni[[#This Row],[Regione]],Table_0[Regione],Table_0[Deceduti])</f>
        <v>12061</v>
      </c>
      <c r="N6123" s="1">
        <f>(Comuni[[#This Row],[Popolazione2011]]/Comuni[[#This Row],[Ammalati TOT]])*100</f>
        <v>6.654335022002876E-2</v>
      </c>
      <c r="O6123">
        <f>_xlfn.XLOOKUP(Comuni[[#This Row],[Regione]],Table_0[Regione],Table_0[TOT AREA])</f>
        <v>5834728</v>
      </c>
      <c r="P6123" s="1">
        <f>(Comuni[[#This Row],[Popolazione2011]]/Comuni[[#This Row],[Ammalati AREA]])*100</f>
        <v>2.8793115977300054E-2</v>
      </c>
    </row>
    <row r="6124" spans="1:16" x14ac:dyDescent="0.3">
      <c r="A6124" t="s">
        <v>6206</v>
      </c>
      <c r="B6124" t="s">
        <v>8034</v>
      </c>
      <c r="C6124" t="s">
        <v>6159</v>
      </c>
      <c r="D6124">
        <v>1936</v>
      </c>
      <c r="E6124" s="1">
        <f>(Comuni[[#This Row],[Popolazione2011]]/SUM(D:D))*100</f>
        <v>3.2580002670348565E-3</v>
      </c>
      <c r="F6124">
        <f t="shared" si="95"/>
        <v>5766810</v>
      </c>
      <c r="G6124" s="1">
        <f>(Comuni[[#This Row],[Popolazione2011]]/Comuni[[#This Row],[TOT POP REGIONE ]])*100</f>
        <v>3.3571419901123847E-2</v>
      </c>
      <c r="H6124" t="str">
        <f>IF(Comuni[[#This Row],[Popolazione2011]]&gt;300000,"MAGGIORE","")</f>
        <v/>
      </c>
      <c r="I6124" t="str">
        <f>_xlfn.XLOOKUP(Comuni[[#This Row],[Regione]],Ripartizione_geografica[Regione],Ripartizione_geografica[Ripartizione geografica])</f>
        <v>Sud</v>
      </c>
      <c r="J6124">
        <f>_xlfn.XLOOKUP(Comuni[[#This Row],[Regione]],Ripartizione_geografica[Regione],Ripartizione_geografica[Codice Regione])</f>
        <v>15</v>
      </c>
      <c r="K6124">
        <f>_xlfn.XLOOKUP(Comuni[[#This Row],[Regione]],Table_0[Regione],Table_0[Totale])</f>
        <v>2524670</v>
      </c>
      <c r="L6124">
        <f>_xlfn.XLOOKUP(Comuni[[#This Row],[Regione]],Table_0[Regione],Table_0[Guariti])</f>
        <v>2482123</v>
      </c>
      <c r="M6124">
        <f>_xlfn.XLOOKUP(Comuni[[#This Row],[Regione]],Table_0[Regione],Table_0[Deceduti])</f>
        <v>12061</v>
      </c>
      <c r="N6124" s="1">
        <f>(Comuni[[#This Row],[Popolazione2011]]/Comuni[[#This Row],[Ammalati TOT]])*100</f>
        <v>7.6683289301176003E-2</v>
      </c>
      <c r="O6124">
        <f>_xlfn.XLOOKUP(Comuni[[#This Row],[Regione]],Table_0[Regione],Table_0[TOT AREA])</f>
        <v>5834728</v>
      </c>
      <c r="P6124" s="1">
        <f>(Comuni[[#This Row],[Popolazione2011]]/Comuni[[#This Row],[Ammalati AREA]])*100</f>
        <v>3.3180638411936254E-2</v>
      </c>
    </row>
    <row r="6125" spans="1:16" x14ac:dyDescent="0.3">
      <c r="A6125" t="s">
        <v>6207</v>
      </c>
      <c r="B6125" t="s">
        <v>8034</v>
      </c>
      <c r="C6125" t="s">
        <v>6159</v>
      </c>
      <c r="D6125">
        <v>12403</v>
      </c>
      <c r="E6125" s="1">
        <f>(Comuni[[#This Row],[Popolazione2011]]/SUM(D:D))*100</f>
        <v>2.0872405636380851E-2</v>
      </c>
      <c r="F6125">
        <f t="shared" si="95"/>
        <v>5766810</v>
      </c>
      <c r="G6125" s="1">
        <f>(Comuni[[#This Row],[Popolazione2011]]/Comuni[[#This Row],[TOT POP REGIONE ]])*100</f>
        <v>0.21507557904630117</v>
      </c>
      <c r="H6125" t="str">
        <f>IF(Comuni[[#This Row],[Popolazione2011]]&gt;300000,"MAGGIORE","")</f>
        <v/>
      </c>
      <c r="I6125" t="str">
        <f>_xlfn.XLOOKUP(Comuni[[#This Row],[Regione]],Ripartizione_geografica[Regione],Ripartizione_geografica[Ripartizione geografica])</f>
        <v>Sud</v>
      </c>
      <c r="J6125">
        <f>_xlfn.XLOOKUP(Comuni[[#This Row],[Regione]],Ripartizione_geografica[Regione],Ripartizione_geografica[Codice Regione])</f>
        <v>15</v>
      </c>
      <c r="K6125">
        <f>_xlfn.XLOOKUP(Comuni[[#This Row],[Regione]],Table_0[Regione],Table_0[Totale])</f>
        <v>2524670</v>
      </c>
      <c r="L6125">
        <f>_xlfn.XLOOKUP(Comuni[[#This Row],[Regione]],Table_0[Regione],Table_0[Guariti])</f>
        <v>2482123</v>
      </c>
      <c r="M6125">
        <f>_xlfn.XLOOKUP(Comuni[[#This Row],[Regione]],Table_0[Regione],Table_0[Deceduti])</f>
        <v>12061</v>
      </c>
      <c r="N6125" s="1">
        <f>(Comuni[[#This Row],[Popolazione2011]]/Comuni[[#This Row],[Ammalati TOT]])*100</f>
        <v>0.49127212665417663</v>
      </c>
      <c r="O6125">
        <f>_xlfn.XLOOKUP(Comuni[[#This Row],[Regione]],Table_0[Regione],Table_0[TOT AREA])</f>
        <v>5834728</v>
      </c>
      <c r="P6125" s="1">
        <f>(Comuni[[#This Row],[Popolazione2011]]/Comuni[[#This Row],[Ammalati AREA]])*100</f>
        <v>0.21257203420622178</v>
      </c>
    </row>
    <row r="6126" spans="1:16" x14ac:dyDescent="0.3">
      <c r="A6126" t="s">
        <v>6208</v>
      </c>
      <c r="B6126" t="s">
        <v>8034</v>
      </c>
      <c r="C6126" t="s">
        <v>6159</v>
      </c>
      <c r="D6126">
        <v>7904</v>
      </c>
      <c r="E6126" s="1">
        <f>(Comuni[[#This Row],[Popolazione2011]]/SUM(D:D))*100</f>
        <v>1.3301257288555531E-2</v>
      </c>
      <c r="F6126">
        <f t="shared" si="95"/>
        <v>5766810</v>
      </c>
      <c r="G6126" s="1">
        <f>(Comuni[[#This Row],[Popolazione2011]]/Comuni[[#This Row],[TOT POP REGIONE ]])*100</f>
        <v>0.13706017711698495</v>
      </c>
      <c r="H6126" t="str">
        <f>IF(Comuni[[#This Row],[Popolazione2011]]&gt;300000,"MAGGIORE","")</f>
        <v/>
      </c>
      <c r="I6126" t="str">
        <f>_xlfn.XLOOKUP(Comuni[[#This Row],[Regione]],Ripartizione_geografica[Regione],Ripartizione_geografica[Ripartizione geografica])</f>
        <v>Sud</v>
      </c>
      <c r="J6126">
        <f>_xlfn.XLOOKUP(Comuni[[#This Row],[Regione]],Ripartizione_geografica[Regione],Ripartizione_geografica[Codice Regione])</f>
        <v>15</v>
      </c>
      <c r="K6126">
        <f>_xlfn.XLOOKUP(Comuni[[#This Row],[Regione]],Table_0[Regione],Table_0[Totale])</f>
        <v>2524670</v>
      </c>
      <c r="L6126">
        <f>_xlfn.XLOOKUP(Comuni[[#This Row],[Regione]],Table_0[Regione],Table_0[Guariti])</f>
        <v>2482123</v>
      </c>
      <c r="M6126">
        <f>_xlfn.XLOOKUP(Comuni[[#This Row],[Regione]],Table_0[Regione],Table_0[Deceduti])</f>
        <v>12061</v>
      </c>
      <c r="N6126" s="1">
        <f>(Comuni[[#This Row],[Popolazione2011]]/Comuni[[#This Row],[Ammalati TOT]])*100</f>
        <v>0.313070619130421</v>
      </c>
      <c r="O6126">
        <f>_xlfn.XLOOKUP(Comuni[[#This Row],[Regione]],Table_0[Regione],Table_0[TOT AREA])</f>
        <v>5834728</v>
      </c>
      <c r="P6126" s="1">
        <f>(Comuni[[#This Row],[Popolazione2011]]/Comuni[[#This Row],[Ammalati AREA]])*100</f>
        <v>0.13546475516939266</v>
      </c>
    </row>
    <row r="6127" spans="1:16" x14ac:dyDescent="0.3">
      <c r="A6127" t="s">
        <v>6209</v>
      </c>
      <c r="B6127" t="s">
        <v>8034</v>
      </c>
      <c r="C6127" t="s">
        <v>6159</v>
      </c>
      <c r="D6127">
        <v>451</v>
      </c>
      <c r="E6127" s="1">
        <f>(Comuni[[#This Row],[Popolazione2011]]/SUM(D:D))*100</f>
        <v>7.5896597129789271E-4</v>
      </c>
      <c r="F6127">
        <f t="shared" si="95"/>
        <v>5766810</v>
      </c>
      <c r="G6127" s="1">
        <f>(Comuni[[#This Row],[Popolazione2011]]/Comuni[[#This Row],[TOT POP REGIONE ]])*100</f>
        <v>7.8206148633299874E-3</v>
      </c>
      <c r="H6127" t="str">
        <f>IF(Comuni[[#This Row],[Popolazione2011]]&gt;300000,"MAGGIORE","")</f>
        <v/>
      </c>
      <c r="I6127" t="str">
        <f>_xlfn.XLOOKUP(Comuni[[#This Row],[Regione]],Ripartizione_geografica[Regione],Ripartizione_geografica[Ripartizione geografica])</f>
        <v>Sud</v>
      </c>
      <c r="J6127">
        <f>_xlfn.XLOOKUP(Comuni[[#This Row],[Regione]],Ripartizione_geografica[Regione],Ripartizione_geografica[Codice Regione])</f>
        <v>15</v>
      </c>
      <c r="K6127">
        <f>_xlfn.XLOOKUP(Comuni[[#This Row],[Regione]],Table_0[Regione],Table_0[Totale])</f>
        <v>2524670</v>
      </c>
      <c r="L6127">
        <f>_xlfn.XLOOKUP(Comuni[[#This Row],[Regione]],Table_0[Regione],Table_0[Guariti])</f>
        <v>2482123</v>
      </c>
      <c r="M6127">
        <f>_xlfn.XLOOKUP(Comuni[[#This Row],[Regione]],Table_0[Regione],Table_0[Deceduti])</f>
        <v>12061</v>
      </c>
      <c r="N6127" s="1">
        <f>(Comuni[[#This Row],[Popolazione2011]]/Comuni[[#This Row],[Ammalati TOT]])*100</f>
        <v>1.7863720803114862E-2</v>
      </c>
      <c r="O6127">
        <f>_xlfn.XLOOKUP(Comuni[[#This Row],[Regione]],Table_0[Regione],Table_0[TOT AREA])</f>
        <v>5834728</v>
      </c>
      <c r="P6127" s="1">
        <f>(Comuni[[#This Row],[Popolazione2011]]/Comuni[[#This Row],[Ammalati AREA]])*100</f>
        <v>7.7295805391442403E-3</v>
      </c>
    </row>
    <row r="6128" spans="1:16" x14ac:dyDescent="0.3">
      <c r="A6128" t="s">
        <v>6210</v>
      </c>
      <c r="B6128" t="s">
        <v>8034</v>
      </c>
      <c r="C6128" t="s">
        <v>6159</v>
      </c>
      <c r="D6128">
        <v>3907</v>
      </c>
      <c r="E6128" s="1">
        <f>(Comuni[[#This Row],[Popolazione2011]]/SUM(D:D))*100</f>
        <v>6.5749003322857352E-3</v>
      </c>
      <c r="F6128">
        <f t="shared" si="95"/>
        <v>5766810</v>
      </c>
      <c r="G6128" s="1">
        <f>(Comuni[[#This Row],[Popolazione2011]]/Comuni[[#This Row],[TOT POP REGIONE ]])*100</f>
        <v>6.7749761133104783E-2</v>
      </c>
      <c r="H6128" t="str">
        <f>IF(Comuni[[#This Row],[Popolazione2011]]&gt;300000,"MAGGIORE","")</f>
        <v/>
      </c>
      <c r="I6128" t="str">
        <f>_xlfn.XLOOKUP(Comuni[[#This Row],[Regione]],Ripartizione_geografica[Regione],Ripartizione_geografica[Ripartizione geografica])</f>
        <v>Sud</v>
      </c>
      <c r="J6128">
        <f>_xlfn.XLOOKUP(Comuni[[#This Row],[Regione]],Ripartizione_geografica[Regione],Ripartizione_geografica[Codice Regione])</f>
        <v>15</v>
      </c>
      <c r="K6128">
        <f>_xlfn.XLOOKUP(Comuni[[#This Row],[Regione]],Table_0[Regione],Table_0[Totale])</f>
        <v>2524670</v>
      </c>
      <c r="L6128">
        <f>_xlfn.XLOOKUP(Comuni[[#This Row],[Regione]],Table_0[Regione],Table_0[Guariti])</f>
        <v>2482123</v>
      </c>
      <c r="M6128">
        <f>_xlfn.XLOOKUP(Comuni[[#This Row],[Regione]],Table_0[Regione],Table_0[Deceduti])</f>
        <v>12061</v>
      </c>
      <c r="N6128" s="1">
        <f>(Comuni[[#This Row],[Popolazione2011]]/Comuni[[#This Row],[Ammalati TOT]])*100</f>
        <v>0.1547528983986026</v>
      </c>
      <c r="O6128">
        <f>_xlfn.XLOOKUP(Comuni[[#This Row],[Regione]],Table_0[Regione],Table_0[TOT AREA])</f>
        <v>5834728</v>
      </c>
      <c r="P6128" s="1">
        <f>(Comuni[[#This Row],[Popolazione2011]]/Comuni[[#This Row],[Ammalati AREA]])*100</f>
        <v>6.6961133406732931E-2</v>
      </c>
    </row>
    <row r="6129" spans="1:16" x14ac:dyDescent="0.3">
      <c r="A6129" t="s">
        <v>6211</v>
      </c>
      <c r="B6129" t="s">
        <v>8034</v>
      </c>
      <c r="C6129" t="s">
        <v>6159</v>
      </c>
      <c r="D6129">
        <v>3442</v>
      </c>
      <c r="E6129" s="1">
        <f>(Comuni[[#This Row],[Popolazione2011]]/SUM(D:D))*100</f>
        <v>5.7923744417014335E-3</v>
      </c>
      <c r="F6129">
        <f t="shared" si="95"/>
        <v>5766810</v>
      </c>
      <c r="G6129" s="1">
        <f>(Comuni[[#This Row],[Popolazione2011]]/Comuni[[#This Row],[TOT POP REGIONE ]])*100</f>
        <v>5.9686377737431962E-2</v>
      </c>
      <c r="H6129" t="str">
        <f>IF(Comuni[[#This Row],[Popolazione2011]]&gt;300000,"MAGGIORE","")</f>
        <v/>
      </c>
      <c r="I6129" t="str">
        <f>_xlfn.XLOOKUP(Comuni[[#This Row],[Regione]],Ripartizione_geografica[Regione],Ripartizione_geografica[Ripartizione geografica])</f>
        <v>Sud</v>
      </c>
      <c r="J6129">
        <f>_xlfn.XLOOKUP(Comuni[[#This Row],[Regione]],Ripartizione_geografica[Regione],Ripartizione_geografica[Codice Regione])</f>
        <v>15</v>
      </c>
      <c r="K6129">
        <f>_xlfn.XLOOKUP(Comuni[[#This Row],[Regione]],Table_0[Regione],Table_0[Totale])</f>
        <v>2524670</v>
      </c>
      <c r="L6129">
        <f>_xlfn.XLOOKUP(Comuni[[#This Row],[Regione]],Table_0[Regione],Table_0[Guariti])</f>
        <v>2482123</v>
      </c>
      <c r="M6129">
        <f>_xlfn.XLOOKUP(Comuni[[#This Row],[Regione]],Table_0[Regione],Table_0[Deceduti])</f>
        <v>12061</v>
      </c>
      <c r="N6129" s="1">
        <f>(Comuni[[#This Row],[Popolazione2011]]/Comuni[[#This Row],[Ammalati TOT]])*100</f>
        <v>0.1363346496769875</v>
      </c>
      <c r="O6129">
        <f>_xlfn.XLOOKUP(Comuni[[#This Row],[Regione]],Table_0[Regione],Table_0[TOT AREA])</f>
        <v>5834728</v>
      </c>
      <c r="P6129" s="1">
        <f>(Comuni[[#This Row],[Popolazione2011]]/Comuni[[#This Row],[Ammalati AREA]])*100</f>
        <v>5.8991610234444519E-2</v>
      </c>
    </row>
    <row r="6130" spans="1:16" x14ac:dyDescent="0.3">
      <c r="A6130" t="s">
        <v>6212</v>
      </c>
      <c r="B6130" t="s">
        <v>8034</v>
      </c>
      <c r="C6130" t="s">
        <v>6159</v>
      </c>
      <c r="D6130">
        <v>10878</v>
      </c>
      <c r="E6130" s="1">
        <f>(Comuni[[#This Row],[Popolazione2011]]/SUM(D:D))*100</f>
        <v>1.8306057285539863E-2</v>
      </c>
      <c r="F6130">
        <f t="shared" si="95"/>
        <v>5766810</v>
      </c>
      <c r="G6130" s="1">
        <f>(Comuni[[#This Row],[Popolazione2011]]/Comuni[[#This Row],[TOT POP REGIONE ]])*100</f>
        <v>0.18863114963038491</v>
      </c>
      <c r="H6130" t="str">
        <f>IF(Comuni[[#This Row],[Popolazione2011]]&gt;300000,"MAGGIORE","")</f>
        <v/>
      </c>
      <c r="I6130" t="str">
        <f>_xlfn.XLOOKUP(Comuni[[#This Row],[Regione]],Ripartizione_geografica[Regione],Ripartizione_geografica[Ripartizione geografica])</f>
        <v>Sud</v>
      </c>
      <c r="J6130">
        <f>_xlfn.XLOOKUP(Comuni[[#This Row],[Regione]],Ripartizione_geografica[Regione],Ripartizione_geografica[Codice Regione])</f>
        <v>15</v>
      </c>
      <c r="K6130">
        <f>_xlfn.XLOOKUP(Comuni[[#This Row],[Regione]],Table_0[Regione],Table_0[Totale])</f>
        <v>2524670</v>
      </c>
      <c r="L6130">
        <f>_xlfn.XLOOKUP(Comuni[[#This Row],[Regione]],Table_0[Regione],Table_0[Guariti])</f>
        <v>2482123</v>
      </c>
      <c r="M6130">
        <f>_xlfn.XLOOKUP(Comuni[[#This Row],[Regione]],Table_0[Regione],Table_0[Deceduti])</f>
        <v>12061</v>
      </c>
      <c r="N6130" s="1">
        <f>(Comuni[[#This Row],[Popolazione2011]]/Comuni[[#This Row],[Ammalati TOT]])*100</f>
        <v>0.43086819267468623</v>
      </c>
      <c r="O6130">
        <f>_xlfn.XLOOKUP(Comuni[[#This Row],[Regione]],Table_0[Regione],Table_0[TOT AREA])</f>
        <v>5834728</v>
      </c>
      <c r="P6130" s="1">
        <f>(Comuni[[#This Row],[Popolazione2011]]/Comuni[[#This Row],[Ammalati AREA]])*100</f>
        <v>0.18643542595301785</v>
      </c>
    </row>
    <row r="6131" spans="1:16" x14ac:dyDescent="0.3">
      <c r="A6131" t="s">
        <v>6213</v>
      </c>
      <c r="B6131" t="s">
        <v>8034</v>
      </c>
      <c r="C6131" t="s">
        <v>6159</v>
      </c>
      <c r="D6131">
        <v>2308</v>
      </c>
      <c r="E6131" s="1">
        <f>(Comuni[[#This Row],[Popolazione2011]]/SUM(D:D))*100</f>
        <v>3.884020979502298E-3</v>
      </c>
      <c r="F6131">
        <f t="shared" si="95"/>
        <v>5766810</v>
      </c>
      <c r="G6131" s="1">
        <f>(Comuni[[#This Row],[Popolazione2011]]/Comuni[[#This Row],[TOT POP REGIONE ]])*100</f>
        <v>4.00221266176621E-2</v>
      </c>
      <c r="H6131" t="str">
        <f>IF(Comuni[[#This Row],[Popolazione2011]]&gt;300000,"MAGGIORE","")</f>
        <v/>
      </c>
      <c r="I6131" t="str">
        <f>_xlfn.XLOOKUP(Comuni[[#This Row],[Regione]],Ripartizione_geografica[Regione],Ripartizione_geografica[Ripartizione geografica])</f>
        <v>Sud</v>
      </c>
      <c r="J6131">
        <f>_xlfn.XLOOKUP(Comuni[[#This Row],[Regione]],Ripartizione_geografica[Regione],Ripartizione_geografica[Codice Regione])</f>
        <v>15</v>
      </c>
      <c r="K6131">
        <f>_xlfn.XLOOKUP(Comuni[[#This Row],[Regione]],Table_0[Regione],Table_0[Totale])</f>
        <v>2524670</v>
      </c>
      <c r="L6131">
        <f>_xlfn.XLOOKUP(Comuni[[#This Row],[Regione]],Table_0[Regione],Table_0[Guariti])</f>
        <v>2482123</v>
      </c>
      <c r="M6131">
        <f>_xlfn.XLOOKUP(Comuni[[#This Row],[Regione]],Table_0[Regione],Table_0[Deceduti])</f>
        <v>12061</v>
      </c>
      <c r="N6131" s="1">
        <f>(Comuni[[#This Row],[Popolazione2011]]/Comuni[[#This Row],[Ammalati TOT]])*100</f>
        <v>9.1417888278468071E-2</v>
      </c>
      <c r="O6131">
        <f>_xlfn.XLOOKUP(Comuni[[#This Row],[Regione]],Table_0[Regione],Table_0[TOT AREA])</f>
        <v>5834728</v>
      </c>
      <c r="P6131" s="1">
        <f>(Comuni[[#This Row],[Popolazione2011]]/Comuni[[#This Row],[Ammalati AREA]])*100</f>
        <v>3.9556256949766978E-2</v>
      </c>
    </row>
    <row r="6132" spans="1:16" x14ac:dyDescent="0.3">
      <c r="A6132" t="s">
        <v>6214</v>
      </c>
      <c r="B6132" t="s">
        <v>8034</v>
      </c>
      <c r="C6132" t="s">
        <v>6159</v>
      </c>
      <c r="D6132">
        <v>1393</v>
      </c>
      <c r="E6132" s="1">
        <f>(Comuni[[#This Row],[Popolazione2011]]/SUM(D:D))*100</f>
        <v>2.3442119689977042E-3</v>
      </c>
      <c r="F6132">
        <f t="shared" si="95"/>
        <v>5766810</v>
      </c>
      <c r="G6132" s="1">
        <f>(Comuni[[#This Row],[Popolazione2011]]/Comuni[[#This Row],[TOT POP REGIONE ]])*100</f>
        <v>2.4155468968112354E-2</v>
      </c>
      <c r="H6132" t="str">
        <f>IF(Comuni[[#This Row],[Popolazione2011]]&gt;300000,"MAGGIORE","")</f>
        <v/>
      </c>
      <c r="I6132" t="str">
        <f>_xlfn.XLOOKUP(Comuni[[#This Row],[Regione]],Ripartizione_geografica[Regione],Ripartizione_geografica[Ripartizione geografica])</f>
        <v>Sud</v>
      </c>
      <c r="J6132">
        <f>_xlfn.XLOOKUP(Comuni[[#This Row],[Regione]],Ripartizione_geografica[Regione],Ripartizione_geografica[Codice Regione])</f>
        <v>15</v>
      </c>
      <c r="K6132">
        <f>_xlfn.XLOOKUP(Comuni[[#This Row],[Regione]],Table_0[Regione],Table_0[Totale])</f>
        <v>2524670</v>
      </c>
      <c r="L6132">
        <f>_xlfn.XLOOKUP(Comuni[[#This Row],[Regione]],Table_0[Regione],Table_0[Guariti])</f>
        <v>2482123</v>
      </c>
      <c r="M6132">
        <f>_xlfn.XLOOKUP(Comuni[[#This Row],[Regione]],Table_0[Regione],Table_0[Deceduti])</f>
        <v>12061</v>
      </c>
      <c r="N6132" s="1">
        <f>(Comuni[[#This Row],[Popolazione2011]]/Comuni[[#This Row],[Ammalati TOT]])*100</f>
        <v>5.5175527890773839E-2</v>
      </c>
      <c r="O6132">
        <f>_xlfn.XLOOKUP(Comuni[[#This Row],[Regione]],Table_0[Regione],Table_0[TOT AREA])</f>
        <v>5834728</v>
      </c>
      <c r="P6132" s="1">
        <f>(Comuni[[#This Row],[Popolazione2011]]/Comuni[[#This Row],[Ammalati AREA]])*100</f>
        <v>2.3874291997844629E-2</v>
      </c>
    </row>
    <row r="6133" spans="1:16" x14ac:dyDescent="0.3">
      <c r="A6133" t="s">
        <v>6215</v>
      </c>
      <c r="B6133" t="s">
        <v>8034</v>
      </c>
      <c r="C6133" t="s">
        <v>6159</v>
      </c>
      <c r="D6133">
        <v>7877</v>
      </c>
      <c r="E6133" s="1">
        <f>(Comuni[[#This Row],[Popolazione2011]]/SUM(D:D))*100</f>
        <v>1.3255820301360311E-2</v>
      </c>
      <c r="F6133">
        <f t="shared" si="95"/>
        <v>5766810</v>
      </c>
      <c r="G6133" s="1">
        <f>(Comuni[[#This Row],[Popolazione2011]]/Comuni[[#This Row],[TOT POP REGIONE ]])*100</f>
        <v>0.13659198066175235</v>
      </c>
      <c r="H6133" t="str">
        <f>IF(Comuni[[#This Row],[Popolazione2011]]&gt;300000,"MAGGIORE","")</f>
        <v/>
      </c>
      <c r="I6133" t="str">
        <f>_xlfn.XLOOKUP(Comuni[[#This Row],[Regione]],Ripartizione_geografica[Regione],Ripartizione_geografica[Ripartizione geografica])</f>
        <v>Sud</v>
      </c>
      <c r="J6133">
        <f>_xlfn.XLOOKUP(Comuni[[#This Row],[Regione]],Ripartizione_geografica[Regione],Ripartizione_geografica[Codice Regione])</f>
        <v>15</v>
      </c>
      <c r="K6133">
        <f>_xlfn.XLOOKUP(Comuni[[#This Row],[Regione]],Table_0[Regione],Table_0[Totale])</f>
        <v>2524670</v>
      </c>
      <c r="L6133">
        <f>_xlfn.XLOOKUP(Comuni[[#This Row],[Regione]],Table_0[Regione],Table_0[Guariti])</f>
        <v>2482123</v>
      </c>
      <c r="M6133">
        <f>_xlfn.XLOOKUP(Comuni[[#This Row],[Regione]],Table_0[Regione],Table_0[Deceduti])</f>
        <v>12061</v>
      </c>
      <c r="N6133" s="1">
        <f>(Comuni[[#This Row],[Popolazione2011]]/Comuni[[#This Row],[Ammalati TOT]])*100</f>
        <v>0.31200117243045628</v>
      </c>
      <c r="O6133">
        <f>_xlfn.XLOOKUP(Comuni[[#This Row],[Regione]],Table_0[Regione],Table_0[TOT AREA])</f>
        <v>5834728</v>
      </c>
      <c r="P6133" s="1">
        <f>(Comuni[[#This Row],[Popolazione2011]]/Comuni[[#This Row],[Ammalati AREA]])*100</f>
        <v>0.13500200866261461</v>
      </c>
    </row>
    <row r="6134" spans="1:16" x14ac:dyDescent="0.3">
      <c r="A6134" t="s">
        <v>6216</v>
      </c>
      <c r="B6134" t="s">
        <v>8034</v>
      </c>
      <c r="C6134" t="s">
        <v>6159</v>
      </c>
      <c r="D6134">
        <v>3005</v>
      </c>
      <c r="E6134" s="1">
        <f>(Comuni[[#This Row],[Popolazione2011]]/SUM(D:D))*100</f>
        <v>5.0569683896899507E-3</v>
      </c>
      <c r="F6134">
        <f t="shared" si="95"/>
        <v>5766810</v>
      </c>
      <c r="G6134" s="1">
        <f>(Comuni[[#This Row],[Popolazione2011]]/Comuni[[#This Row],[TOT POP REGIONE ]])*100</f>
        <v>5.2108531406444808E-2</v>
      </c>
      <c r="H6134" t="str">
        <f>IF(Comuni[[#This Row],[Popolazione2011]]&gt;300000,"MAGGIORE","")</f>
        <v/>
      </c>
      <c r="I6134" t="str">
        <f>_xlfn.XLOOKUP(Comuni[[#This Row],[Regione]],Ripartizione_geografica[Regione],Ripartizione_geografica[Ripartizione geografica])</f>
        <v>Sud</v>
      </c>
      <c r="J6134">
        <f>_xlfn.XLOOKUP(Comuni[[#This Row],[Regione]],Ripartizione_geografica[Regione],Ripartizione_geografica[Codice Regione])</f>
        <v>15</v>
      </c>
      <c r="K6134">
        <f>_xlfn.XLOOKUP(Comuni[[#This Row],[Regione]],Table_0[Regione],Table_0[Totale])</f>
        <v>2524670</v>
      </c>
      <c r="L6134">
        <f>_xlfn.XLOOKUP(Comuni[[#This Row],[Regione]],Table_0[Regione],Table_0[Guariti])</f>
        <v>2482123</v>
      </c>
      <c r="M6134">
        <f>_xlfn.XLOOKUP(Comuni[[#This Row],[Regione]],Table_0[Regione],Table_0[Deceduti])</f>
        <v>12061</v>
      </c>
      <c r="N6134" s="1">
        <f>(Comuni[[#This Row],[Popolazione2011]]/Comuni[[#This Row],[Ammalati TOT]])*100</f>
        <v>0.11902545679237286</v>
      </c>
      <c r="O6134">
        <f>_xlfn.XLOOKUP(Comuni[[#This Row],[Regione]],Table_0[Regione],Table_0[TOT AREA])</f>
        <v>5834728</v>
      </c>
      <c r="P6134" s="1">
        <f>(Comuni[[#This Row],[Popolazione2011]]/Comuni[[#This Row],[Ammalati AREA]])*100</f>
        <v>5.1501972328444438E-2</v>
      </c>
    </row>
    <row r="6135" spans="1:16" x14ac:dyDescent="0.3">
      <c r="A6135" t="s">
        <v>6217</v>
      </c>
      <c r="B6135" t="s">
        <v>8034</v>
      </c>
      <c r="C6135" t="s">
        <v>6159</v>
      </c>
      <c r="D6135">
        <v>5361</v>
      </c>
      <c r="E6135" s="1">
        <f>(Comuni[[#This Row],[Popolazione2011]]/SUM(D:D))*100</f>
        <v>9.0217662353170806E-3</v>
      </c>
      <c r="F6135">
        <f t="shared" si="95"/>
        <v>5766810</v>
      </c>
      <c r="G6135" s="1">
        <f>(Comuni[[#This Row],[Popolazione2011]]/Comuni[[#This Row],[TOT POP REGIONE ]])*100</f>
        <v>9.2963007277853782E-2</v>
      </c>
      <c r="H6135" t="str">
        <f>IF(Comuni[[#This Row],[Popolazione2011]]&gt;300000,"MAGGIORE","")</f>
        <v/>
      </c>
      <c r="I6135" t="str">
        <f>_xlfn.XLOOKUP(Comuni[[#This Row],[Regione]],Ripartizione_geografica[Regione],Ripartizione_geografica[Ripartizione geografica])</f>
        <v>Sud</v>
      </c>
      <c r="J6135">
        <f>_xlfn.XLOOKUP(Comuni[[#This Row],[Regione]],Ripartizione_geografica[Regione],Ripartizione_geografica[Codice Regione])</f>
        <v>15</v>
      </c>
      <c r="K6135">
        <f>_xlfn.XLOOKUP(Comuni[[#This Row],[Regione]],Table_0[Regione],Table_0[Totale])</f>
        <v>2524670</v>
      </c>
      <c r="L6135">
        <f>_xlfn.XLOOKUP(Comuni[[#This Row],[Regione]],Table_0[Regione],Table_0[Guariti])</f>
        <v>2482123</v>
      </c>
      <c r="M6135">
        <f>_xlfn.XLOOKUP(Comuni[[#This Row],[Regione]],Table_0[Regione],Table_0[Deceduti])</f>
        <v>12061</v>
      </c>
      <c r="N6135" s="1">
        <f>(Comuni[[#This Row],[Popolazione2011]]/Comuni[[#This Row],[Ammalati TOT]])*100</f>
        <v>0.21234458364855605</v>
      </c>
      <c r="O6135">
        <f>_xlfn.XLOOKUP(Comuni[[#This Row],[Regione]],Table_0[Regione],Table_0[TOT AREA])</f>
        <v>5834728</v>
      </c>
      <c r="P6135" s="1">
        <f>(Comuni[[#This Row],[Popolazione2011]]/Comuni[[#This Row],[Ammalati AREA]])*100</f>
        <v>9.188088973470572E-2</v>
      </c>
    </row>
    <row r="6136" spans="1:16" x14ac:dyDescent="0.3">
      <c r="A6136" t="s">
        <v>6218</v>
      </c>
      <c r="B6136" t="s">
        <v>8034</v>
      </c>
      <c r="C6136" t="s">
        <v>6159</v>
      </c>
      <c r="D6136">
        <v>831</v>
      </c>
      <c r="E6136" s="1">
        <f>(Comuni[[#This Row],[Popolazione2011]]/SUM(D:D))*100</f>
        <v>1.3984494947861395E-3</v>
      </c>
      <c r="F6136">
        <f t="shared" si="95"/>
        <v>5766810</v>
      </c>
      <c r="G6136" s="1">
        <f>(Comuni[[#This Row],[Popolazione2011]]/Comuni[[#This Row],[TOT POP REGIONE ]])*100</f>
        <v>1.4410046455492724E-2</v>
      </c>
      <c r="H6136" t="str">
        <f>IF(Comuni[[#This Row],[Popolazione2011]]&gt;300000,"MAGGIORE","")</f>
        <v/>
      </c>
      <c r="I6136" t="str">
        <f>_xlfn.XLOOKUP(Comuni[[#This Row],[Regione]],Ripartizione_geografica[Regione],Ripartizione_geografica[Ripartizione geografica])</f>
        <v>Sud</v>
      </c>
      <c r="J6136">
        <f>_xlfn.XLOOKUP(Comuni[[#This Row],[Regione]],Ripartizione_geografica[Regione],Ripartizione_geografica[Codice Regione])</f>
        <v>15</v>
      </c>
      <c r="K6136">
        <f>_xlfn.XLOOKUP(Comuni[[#This Row],[Regione]],Table_0[Regione],Table_0[Totale])</f>
        <v>2524670</v>
      </c>
      <c r="L6136">
        <f>_xlfn.XLOOKUP(Comuni[[#This Row],[Regione]],Table_0[Regione],Table_0[Guariti])</f>
        <v>2482123</v>
      </c>
      <c r="M6136">
        <f>_xlfn.XLOOKUP(Comuni[[#This Row],[Regione]],Table_0[Regione],Table_0[Deceduti])</f>
        <v>12061</v>
      </c>
      <c r="N6136" s="1">
        <f>(Comuni[[#This Row],[Popolazione2011]]/Comuni[[#This Row],[Ammalati TOT]])*100</f>
        <v>3.2915192876692798E-2</v>
      </c>
      <c r="O6136">
        <f>_xlfn.XLOOKUP(Comuni[[#This Row],[Regione]],Table_0[Regione],Table_0[TOT AREA])</f>
        <v>5834728</v>
      </c>
      <c r="P6136" s="1">
        <f>(Comuni[[#This Row],[Popolazione2011]]/Comuni[[#This Row],[Ammalati AREA]])*100</f>
        <v>1.4242309153057348E-2</v>
      </c>
    </row>
    <row r="6137" spans="1:16" x14ac:dyDescent="0.3">
      <c r="A6137" t="s">
        <v>6219</v>
      </c>
      <c r="B6137" t="s">
        <v>8034</v>
      </c>
      <c r="C6137" t="s">
        <v>6159</v>
      </c>
      <c r="D6137">
        <v>1309</v>
      </c>
      <c r="E6137" s="1">
        <f>(Comuni[[#This Row],[Popolazione2011]]/SUM(D:D))*100</f>
        <v>2.2028524532792496E-3</v>
      </c>
      <c r="F6137">
        <f t="shared" si="95"/>
        <v>5766810</v>
      </c>
      <c r="G6137" s="1">
        <f>(Comuni[[#This Row],[Popolazione2011]]/Comuni[[#This Row],[TOT POP REGIONE ]])*100</f>
        <v>2.2698857774055326E-2</v>
      </c>
      <c r="H6137" t="str">
        <f>IF(Comuni[[#This Row],[Popolazione2011]]&gt;300000,"MAGGIORE","")</f>
        <v/>
      </c>
      <c r="I6137" t="str">
        <f>_xlfn.XLOOKUP(Comuni[[#This Row],[Regione]],Ripartizione_geografica[Regione],Ripartizione_geografica[Ripartizione geografica])</f>
        <v>Sud</v>
      </c>
      <c r="J6137">
        <f>_xlfn.XLOOKUP(Comuni[[#This Row],[Regione]],Ripartizione_geografica[Regione],Ripartizione_geografica[Codice Regione])</f>
        <v>15</v>
      </c>
      <c r="K6137">
        <f>_xlfn.XLOOKUP(Comuni[[#This Row],[Regione]],Table_0[Regione],Table_0[Totale])</f>
        <v>2524670</v>
      </c>
      <c r="L6137">
        <f>_xlfn.XLOOKUP(Comuni[[#This Row],[Regione]],Table_0[Regione],Table_0[Guariti])</f>
        <v>2482123</v>
      </c>
      <c r="M6137">
        <f>_xlfn.XLOOKUP(Comuni[[#This Row],[Regione]],Table_0[Regione],Table_0[Deceduti])</f>
        <v>12061</v>
      </c>
      <c r="N6137" s="1">
        <f>(Comuni[[#This Row],[Popolazione2011]]/Comuni[[#This Row],[Ammalati TOT]])*100</f>
        <v>5.1848360379772411E-2</v>
      </c>
      <c r="O6137">
        <f>_xlfn.XLOOKUP(Comuni[[#This Row],[Regione]],Table_0[Regione],Table_0[TOT AREA])</f>
        <v>5834728</v>
      </c>
      <c r="P6137" s="1">
        <f>(Comuni[[#This Row],[Popolazione2011]]/Comuni[[#This Row],[Ammalati AREA]])*100</f>
        <v>2.2434636198979625E-2</v>
      </c>
    </row>
    <row r="6138" spans="1:16" x14ac:dyDescent="0.3">
      <c r="A6138" t="s">
        <v>6220</v>
      </c>
      <c r="B6138" t="s">
        <v>8034</v>
      </c>
      <c r="C6138" t="s">
        <v>6159</v>
      </c>
      <c r="D6138">
        <v>1667</v>
      </c>
      <c r="E6138" s="1">
        <f>(Comuni[[#This Row],[Popolazione2011]]/SUM(D:D))*100</f>
        <v>2.8053132464602821E-3</v>
      </c>
      <c r="F6138">
        <f t="shared" si="95"/>
        <v>5766810</v>
      </c>
      <c r="G6138" s="1">
        <f>(Comuni[[#This Row],[Popolazione2011]]/Comuni[[#This Row],[TOT POP REGIONE ]])*100</f>
        <v>2.8906795958250749E-2</v>
      </c>
      <c r="H6138" t="str">
        <f>IF(Comuni[[#This Row],[Popolazione2011]]&gt;300000,"MAGGIORE","")</f>
        <v/>
      </c>
      <c r="I6138" t="str">
        <f>_xlfn.XLOOKUP(Comuni[[#This Row],[Regione]],Ripartizione_geografica[Regione],Ripartizione_geografica[Ripartizione geografica])</f>
        <v>Sud</v>
      </c>
      <c r="J6138">
        <f>_xlfn.XLOOKUP(Comuni[[#This Row],[Regione]],Ripartizione_geografica[Regione],Ripartizione_geografica[Codice Regione])</f>
        <v>15</v>
      </c>
      <c r="K6138">
        <f>_xlfn.XLOOKUP(Comuni[[#This Row],[Regione]],Table_0[Regione],Table_0[Totale])</f>
        <v>2524670</v>
      </c>
      <c r="L6138">
        <f>_xlfn.XLOOKUP(Comuni[[#This Row],[Regione]],Table_0[Regione],Table_0[Guariti])</f>
        <v>2482123</v>
      </c>
      <c r="M6138">
        <f>_xlfn.XLOOKUP(Comuni[[#This Row],[Regione]],Table_0[Regione],Table_0[Deceduti])</f>
        <v>12061</v>
      </c>
      <c r="N6138" s="1">
        <f>(Comuni[[#This Row],[Popolazione2011]]/Comuni[[#This Row],[Ammalati TOT]])*100</f>
        <v>6.6028431438564239E-2</v>
      </c>
      <c r="O6138">
        <f>_xlfn.XLOOKUP(Comuni[[#This Row],[Regione]],Table_0[Regione],Table_0[TOT AREA])</f>
        <v>5834728</v>
      </c>
      <c r="P6138" s="1">
        <f>(Comuni[[#This Row],[Popolazione2011]]/Comuni[[#This Row],[Ammalati AREA]])*100</f>
        <v>2.8570312103666187E-2</v>
      </c>
    </row>
    <row r="6139" spans="1:16" x14ac:dyDescent="0.3">
      <c r="A6139" t="s">
        <v>6221</v>
      </c>
      <c r="B6139" t="s">
        <v>8034</v>
      </c>
      <c r="C6139" t="s">
        <v>6159</v>
      </c>
      <c r="D6139">
        <v>5312</v>
      </c>
      <c r="E6139" s="1">
        <f>(Comuni[[#This Row],[Popolazione2011]]/SUM(D:D))*100</f>
        <v>8.9393065178146481E-3</v>
      </c>
      <c r="F6139">
        <f t="shared" si="95"/>
        <v>5766810</v>
      </c>
      <c r="G6139" s="1">
        <f>(Comuni[[#This Row],[Popolazione2011]]/Comuni[[#This Row],[TOT POP REGIONE ]])*100</f>
        <v>9.2113317414653853E-2</v>
      </c>
      <c r="H6139" t="str">
        <f>IF(Comuni[[#This Row],[Popolazione2011]]&gt;300000,"MAGGIORE","")</f>
        <v/>
      </c>
      <c r="I6139" t="str">
        <f>_xlfn.XLOOKUP(Comuni[[#This Row],[Regione]],Ripartizione_geografica[Regione],Ripartizione_geografica[Ripartizione geografica])</f>
        <v>Sud</v>
      </c>
      <c r="J6139">
        <f>_xlfn.XLOOKUP(Comuni[[#This Row],[Regione]],Ripartizione_geografica[Regione],Ripartizione_geografica[Codice Regione])</f>
        <v>15</v>
      </c>
      <c r="K6139">
        <f>_xlfn.XLOOKUP(Comuni[[#This Row],[Regione]],Table_0[Regione],Table_0[Totale])</f>
        <v>2524670</v>
      </c>
      <c r="L6139">
        <f>_xlfn.XLOOKUP(Comuni[[#This Row],[Regione]],Table_0[Regione],Table_0[Guariti])</f>
        <v>2482123</v>
      </c>
      <c r="M6139">
        <f>_xlfn.XLOOKUP(Comuni[[#This Row],[Regione]],Table_0[Regione],Table_0[Deceduti])</f>
        <v>12061</v>
      </c>
      <c r="N6139" s="1">
        <f>(Comuni[[#This Row],[Popolazione2011]]/Comuni[[#This Row],[Ammalati TOT]])*100</f>
        <v>0.21040373593380518</v>
      </c>
      <c r="O6139">
        <f>_xlfn.XLOOKUP(Comuni[[#This Row],[Regione]],Table_0[Regione],Table_0[TOT AREA])</f>
        <v>5834728</v>
      </c>
      <c r="P6139" s="1">
        <f>(Comuni[[#This Row],[Popolazione2011]]/Comuni[[#This Row],[Ammalati AREA]])*100</f>
        <v>9.1041090518701129E-2</v>
      </c>
    </row>
    <row r="6140" spans="1:16" x14ac:dyDescent="0.3">
      <c r="A6140" t="s">
        <v>6222</v>
      </c>
      <c r="B6140" t="s">
        <v>8034</v>
      </c>
      <c r="C6140" t="s">
        <v>6159</v>
      </c>
      <c r="D6140">
        <v>4258</v>
      </c>
      <c r="E6140" s="1">
        <f>(Comuni[[#This Row],[Popolazione2011]]/SUM(D:D))*100</f>
        <v>7.1655811658235639E-3</v>
      </c>
      <c r="F6140">
        <f t="shared" si="95"/>
        <v>5766810</v>
      </c>
      <c r="G6140" s="1">
        <f>(Comuni[[#This Row],[Popolazione2011]]/Comuni[[#This Row],[TOT POP REGIONE ]])*100</f>
        <v>7.3836315051128795E-2</v>
      </c>
      <c r="H6140" t="str">
        <f>IF(Comuni[[#This Row],[Popolazione2011]]&gt;300000,"MAGGIORE","")</f>
        <v/>
      </c>
      <c r="I6140" t="str">
        <f>_xlfn.XLOOKUP(Comuni[[#This Row],[Regione]],Ripartizione_geografica[Regione],Ripartizione_geografica[Ripartizione geografica])</f>
        <v>Sud</v>
      </c>
      <c r="J6140">
        <f>_xlfn.XLOOKUP(Comuni[[#This Row],[Regione]],Ripartizione_geografica[Regione],Ripartizione_geografica[Codice Regione])</f>
        <v>15</v>
      </c>
      <c r="K6140">
        <f>_xlfn.XLOOKUP(Comuni[[#This Row],[Regione]],Table_0[Regione],Table_0[Totale])</f>
        <v>2524670</v>
      </c>
      <c r="L6140">
        <f>_xlfn.XLOOKUP(Comuni[[#This Row],[Regione]],Table_0[Regione],Table_0[Guariti])</f>
        <v>2482123</v>
      </c>
      <c r="M6140">
        <f>_xlfn.XLOOKUP(Comuni[[#This Row],[Regione]],Table_0[Regione],Table_0[Deceduti])</f>
        <v>12061</v>
      </c>
      <c r="N6140" s="1">
        <f>(Comuni[[#This Row],[Popolazione2011]]/Comuni[[#This Row],[Ammalati TOT]])*100</f>
        <v>0.16865570549814432</v>
      </c>
      <c r="O6140">
        <f>_xlfn.XLOOKUP(Comuni[[#This Row],[Regione]],Table_0[Regione],Table_0[TOT AREA])</f>
        <v>5834728</v>
      </c>
      <c r="P6140" s="1">
        <f>(Comuni[[#This Row],[Popolazione2011]]/Comuni[[#This Row],[Ammalati AREA]])*100</f>
        <v>7.2976837994847402E-2</v>
      </c>
    </row>
    <row r="6141" spans="1:16" x14ac:dyDescent="0.3">
      <c r="A6141" t="s">
        <v>6223</v>
      </c>
      <c r="B6141" t="s">
        <v>8034</v>
      </c>
      <c r="C6141" t="s">
        <v>6159</v>
      </c>
      <c r="D6141">
        <v>1970</v>
      </c>
      <c r="E6141" s="1">
        <f>(Comuni[[#This Row],[Popolazione2011]]/SUM(D:D))*100</f>
        <v>3.315217213873279E-3</v>
      </c>
      <c r="F6141">
        <f t="shared" si="95"/>
        <v>5766810</v>
      </c>
      <c r="G6141" s="1">
        <f>(Comuni[[#This Row],[Popolazione2011]]/Comuni[[#This Row],[TOT POP REGIONE ]])*100</f>
        <v>3.416100062252788E-2</v>
      </c>
      <c r="H6141" t="str">
        <f>IF(Comuni[[#This Row],[Popolazione2011]]&gt;300000,"MAGGIORE","")</f>
        <v/>
      </c>
      <c r="I6141" t="str">
        <f>_xlfn.XLOOKUP(Comuni[[#This Row],[Regione]],Ripartizione_geografica[Regione],Ripartizione_geografica[Ripartizione geografica])</f>
        <v>Sud</v>
      </c>
      <c r="J6141">
        <f>_xlfn.XLOOKUP(Comuni[[#This Row],[Regione]],Ripartizione_geografica[Regione],Ripartizione_geografica[Codice Regione])</f>
        <v>15</v>
      </c>
      <c r="K6141">
        <f>_xlfn.XLOOKUP(Comuni[[#This Row],[Regione]],Table_0[Regione],Table_0[Totale])</f>
        <v>2524670</v>
      </c>
      <c r="L6141">
        <f>_xlfn.XLOOKUP(Comuni[[#This Row],[Regione]],Table_0[Regione],Table_0[Guariti])</f>
        <v>2482123</v>
      </c>
      <c r="M6141">
        <f>_xlfn.XLOOKUP(Comuni[[#This Row],[Regione]],Table_0[Regione],Table_0[Deceduti])</f>
        <v>12061</v>
      </c>
      <c r="N6141" s="1">
        <f>(Comuni[[#This Row],[Popolazione2011]]/Comuni[[#This Row],[Ammalati TOT]])*100</f>
        <v>7.8029999960390853E-2</v>
      </c>
      <c r="O6141">
        <f>_xlfn.XLOOKUP(Comuni[[#This Row],[Regione]],Table_0[Regione],Table_0[TOT AREA])</f>
        <v>5834728</v>
      </c>
      <c r="P6141" s="1">
        <f>(Comuni[[#This Row],[Popolazione2011]]/Comuni[[#This Row],[Ammalati AREA]])*100</f>
        <v>3.3763356235286375E-2</v>
      </c>
    </row>
    <row r="6142" spans="1:16" x14ac:dyDescent="0.3">
      <c r="A6142" t="s">
        <v>6224</v>
      </c>
      <c r="B6142" t="s">
        <v>8034</v>
      </c>
      <c r="C6142" t="s">
        <v>6159</v>
      </c>
      <c r="D6142">
        <v>1851</v>
      </c>
      <c r="E6142" s="1">
        <f>(Comuni[[#This Row],[Popolazione2011]]/SUM(D:D))*100</f>
        <v>3.1149578999388017E-3</v>
      </c>
      <c r="F6142">
        <f t="shared" si="95"/>
        <v>5766810</v>
      </c>
      <c r="G6142" s="1">
        <f>(Comuni[[#This Row],[Popolazione2011]]/Comuni[[#This Row],[TOT POP REGIONE ]])*100</f>
        <v>3.2097468097613761E-2</v>
      </c>
      <c r="H6142" t="str">
        <f>IF(Comuni[[#This Row],[Popolazione2011]]&gt;300000,"MAGGIORE","")</f>
        <v/>
      </c>
      <c r="I6142" t="str">
        <f>_xlfn.XLOOKUP(Comuni[[#This Row],[Regione]],Ripartizione_geografica[Regione],Ripartizione_geografica[Ripartizione geografica])</f>
        <v>Sud</v>
      </c>
      <c r="J6142">
        <f>_xlfn.XLOOKUP(Comuni[[#This Row],[Regione]],Ripartizione_geografica[Regione],Ripartizione_geografica[Codice Regione])</f>
        <v>15</v>
      </c>
      <c r="K6142">
        <f>_xlfn.XLOOKUP(Comuni[[#This Row],[Regione]],Table_0[Regione],Table_0[Totale])</f>
        <v>2524670</v>
      </c>
      <c r="L6142">
        <f>_xlfn.XLOOKUP(Comuni[[#This Row],[Regione]],Table_0[Regione],Table_0[Guariti])</f>
        <v>2482123</v>
      </c>
      <c r="M6142">
        <f>_xlfn.XLOOKUP(Comuni[[#This Row],[Regione]],Table_0[Regione],Table_0[Deceduti])</f>
        <v>12061</v>
      </c>
      <c r="N6142" s="1">
        <f>(Comuni[[#This Row],[Popolazione2011]]/Comuni[[#This Row],[Ammalati TOT]])*100</f>
        <v>7.3316512653138821E-2</v>
      </c>
      <c r="O6142">
        <f>_xlfn.XLOOKUP(Comuni[[#This Row],[Regione]],Table_0[Regione],Table_0[TOT AREA])</f>
        <v>5834728</v>
      </c>
      <c r="P6142" s="1">
        <f>(Comuni[[#This Row],[Popolazione2011]]/Comuni[[#This Row],[Ammalati AREA]])*100</f>
        <v>3.1723843853560953E-2</v>
      </c>
    </row>
    <row r="6143" spans="1:16" x14ac:dyDescent="0.3">
      <c r="A6143" t="s">
        <v>6225</v>
      </c>
      <c r="B6143" t="s">
        <v>8034</v>
      </c>
      <c r="C6143" t="s">
        <v>6159</v>
      </c>
      <c r="D6143">
        <v>686</v>
      </c>
      <c r="E6143" s="1">
        <f>(Comuni[[#This Row],[Popolazione2011]]/SUM(D:D))*100</f>
        <v>1.1544360450340453E-3</v>
      </c>
      <c r="F6143">
        <f t="shared" si="95"/>
        <v>5766810</v>
      </c>
      <c r="G6143" s="1">
        <f>(Comuni[[#This Row],[Popolazione2011]]/Comuni[[#This Row],[TOT POP REGIONE ]])*100</f>
        <v>1.1895658084799048E-2</v>
      </c>
      <c r="H6143" t="str">
        <f>IF(Comuni[[#This Row],[Popolazione2011]]&gt;300000,"MAGGIORE","")</f>
        <v/>
      </c>
      <c r="I6143" t="str">
        <f>_xlfn.XLOOKUP(Comuni[[#This Row],[Regione]],Ripartizione_geografica[Regione],Ripartizione_geografica[Ripartizione geografica])</f>
        <v>Sud</v>
      </c>
      <c r="J6143">
        <f>_xlfn.XLOOKUP(Comuni[[#This Row],[Regione]],Ripartizione_geografica[Regione],Ripartizione_geografica[Codice Regione])</f>
        <v>15</v>
      </c>
      <c r="K6143">
        <f>_xlfn.XLOOKUP(Comuni[[#This Row],[Regione]],Table_0[Regione],Table_0[Totale])</f>
        <v>2524670</v>
      </c>
      <c r="L6143">
        <f>_xlfn.XLOOKUP(Comuni[[#This Row],[Regione]],Table_0[Regione],Table_0[Guariti])</f>
        <v>2482123</v>
      </c>
      <c r="M6143">
        <f>_xlfn.XLOOKUP(Comuni[[#This Row],[Regione]],Table_0[Regione],Table_0[Deceduti])</f>
        <v>12061</v>
      </c>
      <c r="N6143" s="1">
        <f>(Comuni[[#This Row],[Popolazione2011]]/Comuni[[#This Row],[Ammalati TOT]])*100</f>
        <v>2.7171868006511741E-2</v>
      </c>
      <c r="O6143">
        <f>_xlfn.XLOOKUP(Comuni[[#This Row],[Regione]],Table_0[Regione],Table_0[TOT AREA])</f>
        <v>5834728</v>
      </c>
      <c r="P6143" s="1">
        <f>(Comuni[[#This Row],[Popolazione2011]]/Comuni[[#This Row],[Ammalati AREA]])*100</f>
        <v>1.1757189024064189E-2</v>
      </c>
    </row>
    <row r="6144" spans="1:16" x14ac:dyDescent="0.3">
      <c r="A6144" t="s">
        <v>6226</v>
      </c>
      <c r="B6144" t="s">
        <v>8034</v>
      </c>
      <c r="C6144" t="s">
        <v>6159</v>
      </c>
      <c r="D6144">
        <v>2489</v>
      </c>
      <c r="E6144" s="1">
        <f>(Comuni[[#This Row],[Popolazione2011]]/SUM(D:D))*100</f>
        <v>4.1886170788480162E-3</v>
      </c>
      <c r="F6144">
        <f t="shared" si="95"/>
        <v>5766810</v>
      </c>
      <c r="G6144" s="1">
        <f>(Comuni[[#This Row],[Popolazione2011]]/Comuni[[#This Row],[TOT POP REGIONE ]])*100</f>
        <v>4.3160776928665934E-2</v>
      </c>
      <c r="H6144" t="str">
        <f>IF(Comuni[[#This Row],[Popolazione2011]]&gt;300000,"MAGGIORE","")</f>
        <v/>
      </c>
      <c r="I6144" t="str">
        <f>_xlfn.XLOOKUP(Comuni[[#This Row],[Regione]],Ripartizione_geografica[Regione],Ripartizione_geografica[Ripartizione geografica])</f>
        <v>Sud</v>
      </c>
      <c r="J6144">
        <f>_xlfn.XLOOKUP(Comuni[[#This Row],[Regione]],Ripartizione_geografica[Regione],Ripartizione_geografica[Codice Regione])</f>
        <v>15</v>
      </c>
      <c r="K6144">
        <f>_xlfn.XLOOKUP(Comuni[[#This Row],[Regione]],Table_0[Regione],Table_0[Totale])</f>
        <v>2524670</v>
      </c>
      <c r="L6144">
        <f>_xlfn.XLOOKUP(Comuni[[#This Row],[Regione]],Table_0[Regione],Table_0[Guariti])</f>
        <v>2482123</v>
      </c>
      <c r="M6144">
        <f>_xlfn.XLOOKUP(Comuni[[#This Row],[Regione]],Table_0[Regione],Table_0[Deceduti])</f>
        <v>12061</v>
      </c>
      <c r="N6144" s="1">
        <f>(Comuni[[#This Row],[Popolazione2011]]/Comuni[[#This Row],[Ammalati TOT]])*100</f>
        <v>9.8587142081935461E-2</v>
      </c>
      <c r="O6144">
        <f>_xlfn.XLOOKUP(Comuni[[#This Row],[Regione]],Table_0[Regione],Table_0[TOT AREA])</f>
        <v>5834728</v>
      </c>
      <c r="P6144" s="1">
        <f>(Comuni[[#This Row],[Popolazione2011]]/Comuni[[#This Row],[Ammalati AREA]])*100</f>
        <v>4.2658372421130859E-2</v>
      </c>
    </row>
    <row r="6145" spans="1:16" x14ac:dyDescent="0.3">
      <c r="A6145" t="s">
        <v>6227</v>
      </c>
      <c r="B6145" t="s">
        <v>8034</v>
      </c>
      <c r="C6145" t="s">
        <v>6159</v>
      </c>
      <c r="D6145">
        <v>341</v>
      </c>
      <c r="E6145" s="1">
        <f>(Comuni[[#This Row],[Popolazione2011]]/SUM(D:D))*100</f>
        <v>5.7385231976182132E-4</v>
      </c>
      <c r="F6145">
        <f t="shared" si="95"/>
        <v>5766810</v>
      </c>
      <c r="G6145" s="1">
        <f>(Comuni[[#This Row],[Popolazione2011]]/Comuni[[#This Row],[TOT POP REGIONE ]])*100</f>
        <v>5.9131478234934042E-3</v>
      </c>
      <c r="H6145" t="str">
        <f>IF(Comuni[[#This Row],[Popolazione2011]]&gt;300000,"MAGGIORE","")</f>
        <v/>
      </c>
      <c r="I6145" t="str">
        <f>_xlfn.XLOOKUP(Comuni[[#This Row],[Regione]],Ripartizione_geografica[Regione],Ripartizione_geografica[Ripartizione geografica])</f>
        <v>Sud</v>
      </c>
      <c r="J6145">
        <f>_xlfn.XLOOKUP(Comuni[[#This Row],[Regione]],Ripartizione_geografica[Regione],Ripartizione_geografica[Codice Regione])</f>
        <v>15</v>
      </c>
      <c r="K6145">
        <f>_xlfn.XLOOKUP(Comuni[[#This Row],[Regione]],Table_0[Regione],Table_0[Totale])</f>
        <v>2524670</v>
      </c>
      <c r="L6145">
        <f>_xlfn.XLOOKUP(Comuni[[#This Row],[Regione]],Table_0[Regione],Table_0[Guariti])</f>
        <v>2482123</v>
      </c>
      <c r="M6145">
        <f>_xlfn.XLOOKUP(Comuni[[#This Row],[Regione]],Table_0[Regione],Table_0[Deceduti])</f>
        <v>12061</v>
      </c>
      <c r="N6145" s="1">
        <f>(Comuni[[#This Row],[Popolazione2011]]/Comuni[[#This Row],[Ammalati TOT]])*100</f>
        <v>1.3506715729184408E-2</v>
      </c>
      <c r="O6145">
        <f>_xlfn.XLOOKUP(Comuni[[#This Row],[Regione]],Table_0[Regione],Table_0[TOT AREA])</f>
        <v>5834728</v>
      </c>
      <c r="P6145" s="1">
        <f>(Comuni[[#This Row],[Popolazione2011]]/Comuni[[#This Row],[Ammalati AREA]])*100</f>
        <v>5.844316993011499E-3</v>
      </c>
    </row>
    <row r="6146" spans="1:16" x14ac:dyDescent="0.3">
      <c r="A6146" t="s">
        <v>6228</v>
      </c>
      <c r="B6146" t="s">
        <v>8034</v>
      </c>
      <c r="C6146" t="s">
        <v>6159</v>
      </c>
      <c r="D6146">
        <v>2375</v>
      </c>
      <c r="E6146" s="1">
        <f>(Comuni[[#This Row],[Popolazione2011]]/SUM(D:D))*100</f>
        <v>3.9967720218015415E-3</v>
      </c>
      <c r="F6146">
        <f t="shared" ref="F6146:F6209" si="96">SUMIFS(D:D,B:B,B6146)</f>
        <v>5766810</v>
      </c>
      <c r="G6146" s="1">
        <f>(Comuni[[#This Row],[Popolazione2011]]/Comuni[[#This Row],[TOT POP REGIONE ]])*100</f>
        <v>4.1183947451017111E-2</v>
      </c>
      <c r="H6146" t="str">
        <f>IF(Comuni[[#This Row],[Popolazione2011]]&gt;300000,"MAGGIORE","")</f>
        <v/>
      </c>
      <c r="I6146" t="str">
        <f>_xlfn.XLOOKUP(Comuni[[#This Row],[Regione]],Ripartizione_geografica[Regione],Ripartizione_geografica[Ripartizione geografica])</f>
        <v>Sud</v>
      </c>
      <c r="J6146">
        <f>_xlfn.XLOOKUP(Comuni[[#This Row],[Regione]],Ripartizione_geografica[Regione],Ripartizione_geografica[Codice Regione])</f>
        <v>15</v>
      </c>
      <c r="K6146">
        <f>_xlfn.XLOOKUP(Comuni[[#This Row],[Regione]],Table_0[Regione],Table_0[Totale])</f>
        <v>2524670</v>
      </c>
      <c r="L6146">
        <f>_xlfn.XLOOKUP(Comuni[[#This Row],[Regione]],Table_0[Regione],Table_0[Guariti])</f>
        <v>2482123</v>
      </c>
      <c r="M6146">
        <f>_xlfn.XLOOKUP(Comuni[[#This Row],[Regione]],Table_0[Regione],Table_0[Deceduti])</f>
        <v>12061</v>
      </c>
      <c r="N6146" s="1">
        <f>(Comuni[[#This Row],[Popolazione2011]]/Comuni[[#This Row],[Ammalati TOT]])*100</f>
        <v>9.4071700459862087E-2</v>
      </c>
      <c r="O6146">
        <f>_xlfn.XLOOKUP(Comuni[[#This Row],[Regione]],Table_0[Regione],Table_0[TOT AREA])</f>
        <v>5834728</v>
      </c>
      <c r="P6146" s="1">
        <f>(Comuni[[#This Row],[Popolazione2011]]/Comuni[[#This Row],[Ammalati AREA]])*100</f>
        <v>4.0704553836956925E-2</v>
      </c>
    </row>
    <row r="6147" spans="1:16" x14ac:dyDescent="0.3">
      <c r="A6147" t="s">
        <v>6229</v>
      </c>
      <c r="B6147" t="s">
        <v>8034</v>
      </c>
      <c r="C6147" t="s">
        <v>6159</v>
      </c>
      <c r="D6147">
        <v>1568</v>
      </c>
      <c r="E6147" s="1">
        <f>(Comuni[[#This Row],[Popolazione2011]]/SUM(D:D))*100</f>
        <v>2.6387109600778179E-3</v>
      </c>
      <c r="F6147">
        <f t="shared" si="96"/>
        <v>5766810</v>
      </c>
      <c r="G6147" s="1">
        <f>(Comuni[[#This Row],[Popolazione2011]]/Comuni[[#This Row],[TOT POP REGIONE ]])*100</f>
        <v>2.7190075622397822E-2</v>
      </c>
      <c r="H6147" t="str">
        <f>IF(Comuni[[#This Row],[Popolazione2011]]&gt;300000,"MAGGIORE","")</f>
        <v/>
      </c>
      <c r="I6147" t="str">
        <f>_xlfn.XLOOKUP(Comuni[[#This Row],[Regione]],Ripartizione_geografica[Regione],Ripartizione_geografica[Ripartizione geografica])</f>
        <v>Sud</v>
      </c>
      <c r="J6147">
        <f>_xlfn.XLOOKUP(Comuni[[#This Row],[Regione]],Ripartizione_geografica[Regione],Ripartizione_geografica[Codice Regione])</f>
        <v>15</v>
      </c>
      <c r="K6147">
        <f>_xlfn.XLOOKUP(Comuni[[#This Row],[Regione]],Table_0[Regione],Table_0[Totale])</f>
        <v>2524670</v>
      </c>
      <c r="L6147">
        <f>_xlfn.XLOOKUP(Comuni[[#This Row],[Regione]],Table_0[Regione],Table_0[Guariti])</f>
        <v>2482123</v>
      </c>
      <c r="M6147">
        <f>_xlfn.XLOOKUP(Comuni[[#This Row],[Regione]],Table_0[Regione],Table_0[Deceduti])</f>
        <v>12061</v>
      </c>
      <c r="N6147" s="1">
        <f>(Comuni[[#This Row],[Popolazione2011]]/Comuni[[#This Row],[Ammalati TOT]])*100</f>
        <v>6.2107126872026845E-2</v>
      </c>
      <c r="O6147">
        <f>_xlfn.XLOOKUP(Comuni[[#This Row],[Regione]],Table_0[Regione],Table_0[TOT AREA])</f>
        <v>5834728</v>
      </c>
      <c r="P6147" s="1">
        <f>(Comuni[[#This Row],[Popolazione2011]]/Comuni[[#This Row],[Ammalati AREA]])*100</f>
        <v>2.687357491214672E-2</v>
      </c>
    </row>
    <row r="6148" spans="1:16" x14ac:dyDescent="0.3">
      <c r="A6148" t="s">
        <v>6230</v>
      </c>
      <c r="B6148" t="s">
        <v>8034</v>
      </c>
      <c r="C6148" t="s">
        <v>6159</v>
      </c>
      <c r="D6148">
        <v>2978</v>
      </c>
      <c r="E6148" s="1">
        <f>(Comuni[[#This Row],[Popolazione2011]]/SUM(D:D))*100</f>
        <v>5.0115314024947333E-3</v>
      </c>
      <c r="F6148">
        <f t="shared" si="96"/>
        <v>5766810</v>
      </c>
      <c r="G6148" s="1">
        <f>(Comuni[[#This Row],[Popolazione2011]]/Comuni[[#This Row],[TOT POP REGIONE ]])*100</f>
        <v>5.1640334951212195E-2</v>
      </c>
      <c r="H6148" t="str">
        <f>IF(Comuni[[#This Row],[Popolazione2011]]&gt;300000,"MAGGIORE","")</f>
        <v/>
      </c>
      <c r="I6148" t="str">
        <f>_xlfn.XLOOKUP(Comuni[[#This Row],[Regione]],Ripartizione_geografica[Regione],Ripartizione_geografica[Ripartizione geografica])</f>
        <v>Sud</v>
      </c>
      <c r="J6148">
        <f>_xlfn.XLOOKUP(Comuni[[#This Row],[Regione]],Ripartizione_geografica[Regione],Ripartizione_geografica[Codice Regione])</f>
        <v>15</v>
      </c>
      <c r="K6148">
        <f>_xlfn.XLOOKUP(Comuni[[#This Row],[Regione]],Table_0[Regione],Table_0[Totale])</f>
        <v>2524670</v>
      </c>
      <c r="L6148">
        <f>_xlfn.XLOOKUP(Comuni[[#This Row],[Regione]],Table_0[Regione],Table_0[Guariti])</f>
        <v>2482123</v>
      </c>
      <c r="M6148">
        <f>_xlfn.XLOOKUP(Comuni[[#This Row],[Regione]],Table_0[Regione],Table_0[Deceduti])</f>
        <v>12061</v>
      </c>
      <c r="N6148" s="1">
        <f>(Comuni[[#This Row],[Popolazione2011]]/Comuni[[#This Row],[Ammalati TOT]])*100</f>
        <v>0.11795601009240812</v>
      </c>
      <c r="O6148">
        <f>_xlfn.XLOOKUP(Comuni[[#This Row],[Regione]],Table_0[Regione],Table_0[TOT AREA])</f>
        <v>5834728</v>
      </c>
      <c r="P6148" s="1">
        <f>(Comuni[[#This Row],[Popolazione2011]]/Comuni[[#This Row],[Ammalati AREA]])*100</f>
        <v>5.1039225821666409E-2</v>
      </c>
    </row>
    <row r="6149" spans="1:16" x14ac:dyDescent="0.3">
      <c r="A6149" t="s">
        <v>6231</v>
      </c>
      <c r="B6149" t="s">
        <v>8034</v>
      </c>
      <c r="C6149" t="s">
        <v>6159</v>
      </c>
      <c r="D6149">
        <v>3708</v>
      </c>
      <c r="E6149" s="1">
        <f>(Comuni[[#This Row],[Popolazione2011]]/SUM(D:D))*100</f>
        <v>6.2400129081432061E-3</v>
      </c>
      <c r="F6149">
        <f t="shared" si="96"/>
        <v>5766810</v>
      </c>
      <c r="G6149" s="1">
        <f>(Comuni[[#This Row],[Popolazione2011]]/Comuni[[#This Row],[TOT POP REGIONE ]])*100</f>
        <v>6.4298979851945867E-2</v>
      </c>
      <c r="H6149" t="str">
        <f>IF(Comuni[[#This Row],[Popolazione2011]]&gt;300000,"MAGGIORE","")</f>
        <v/>
      </c>
      <c r="I6149" t="str">
        <f>_xlfn.XLOOKUP(Comuni[[#This Row],[Regione]],Ripartizione_geografica[Regione],Ripartizione_geografica[Ripartizione geografica])</f>
        <v>Sud</v>
      </c>
      <c r="J6149">
        <f>_xlfn.XLOOKUP(Comuni[[#This Row],[Regione]],Ripartizione_geografica[Regione],Ripartizione_geografica[Codice Regione])</f>
        <v>15</v>
      </c>
      <c r="K6149">
        <f>_xlfn.XLOOKUP(Comuni[[#This Row],[Regione]],Table_0[Regione],Table_0[Totale])</f>
        <v>2524670</v>
      </c>
      <c r="L6149">
        <f>_xlfn.XLOOKUP(Comuni[[#This Row],[Regione]],Table_0[Regione],Table_0[Guariti])</f>
        <v>2482123</v>
      </c>
      <c r="M6149">
        <f>_xlfn.XLOOKUP(Comuni[[#This Row],[Regione]],Table_0[Regione],Table_0[Deceduti])</f>
        <v>12061</v>
      </c>
      <c r="N6149" s="1">
        <f>(Comuni[[#This Row],[Popolazione2011]]/Comuni[[#This Row],[Ammalati TOT]])*100</f>
        <v>0.14687068012849203</v>
      </c>
      <c r="O6149">
        <f>_xlfn.XLOOKUP(Comuni[[#This Row],[Regione]],Table_0[Regione],Table_0[TOT AREA])</f>
        <v>5834728</v>
      </c>
      <c r="P6149" s="1">
        <f>(Comuni[[#This Row],[Popolazione2011]]/Comuni[[#This Row],[Ammalati AREA]])*100</f>
        <v>6.3550520264183702E-2</v>
      </c>
    </row>
    <row r="6150" spans="1:16" x14ac:dyDescent="0.3">
      <c r="A6150" t="s">
        <v>6232</v>
      </c>
      <c r="B6150" t="s">
        <v>8034</v>
      </c>
      <c r="C6150" t="s">
        <v>6159</v>
      </c>
      <c r="D6150">
        <v>1893</v>
      </c>
      <c r="E6150" s="1">
        <f>(Comuni[[#This Row],[Popolazione2011]]/SUM(D:D))*100</f>
        <v>3.1856376577980286E-3</v>
      </c>
      <c r="F6150">
        <f t="shared" si="96"/>
        <v>5766810</v>
      </c>
      <c r="G6150" s="1">
        <f>(Comuni[[#This Row],[Popolazione2011]]/Comuni[[#This Row],[TOT POP REGIONE ]])*100</f>
        <v>3.282577369464227E-2</v>
      </c>
      <c r="H6150" t="str">
        <f>IF(Comuni[[#This Row],[Popolazione2011]]&gt;300000,"MAGGIORE","")</f>
        <v/>
      </c>
      <c r="I6150" t="str">
        <f>_xlfn.XLOOKUP(Comuni[[#This Row],[Regione]],Ripartizione_geografica[Regione],Ripartizione_geografica[Ripartizione geografica])</f>
        <v>Sud</v>
      </c>
      <c r="J6150">
        <f>_xlfn.XLOOKUP(Comuni[[#This Row],[Regione]],Ripartizione_geografica[Regione],Ripartizione_geografica[Codice Regione])</f>
        <v>15</v>
      </c>
      <c r="K6150">
        <f>_xlfn.XLOOKUP(Comuni[[#This Row],[Regione]],Table_0[Regione],Table_0[Totale])</f>
        <v>2524670</v>
      </c>
      <c r="L6150">
        <f>_xlfn.XLOOKUP(Comuni[[#This Row],[Regione]],Table_0[Regione],Table_0[Guariti])</f>
        <v>2482123</v>
      </c>
      <c r="M6150">
        <f>_xlfn.XLOOKUP(Comuni[[#This Row],[Regione]],Table_0[Regione],Table_0[Deceduti])</f>
        <v>12061</v>
      </c>
      <c r="N6150" s="1">
        <f>(Comuni[[#This Row],[Popolazione2011]]/Comuni[[#This Row],[Ammalati TOT]])*100</f>
        <v>7.4980096408639549E-2</v>
      </c>
      <c r="O6150">
        <f>_xlfn.XLOOKUP(Comuni[[#This Row],[Regione]],Table_0[Regione],Table_0[TOT AREA])</f>
        <v>5834728</v>
      </c>
      <c r="P6150" s="1">
        <f>(Comuni[[#This Row],[Popolazione2011]]/Comuni[[#This Row],[Ammalati AREA]])*100</f>
        <v>3.2443671752993453E-2</v>
      </c>
    </row>
    <row r="6151" spans="1:16" x14ac:dyDescent="0.3">
      <c r="A6151" t="s">
        <v>6233</v>
      </c>
      <c r="B6151" t="s">
        <v>8034</v>
      </c>
      <c r="C6151" t="s">
        <v>6159</v>
      </c>
      <c r="D6151">
        <v>1785</v>
      </c>
      <c r="E6151" s="1">
        <f>(Comuni[[#This Row],[Popolazione2011]]/SUM(D:D))*100</f>
        <v>3.0038897090171588E-3</v>
      </c>
      <c r="F6151">
        <f t="shared" si="96"/>
        <v>5766810</v>
      </c>
      <c r="G6151" s="1">
        <f>(Comuni[[#This Row],[Popolazione2011]]/Comuni[[#This Row],[TOT POP REGIONE ]])*100</f>
        <v>3.0952987873711809E-2</v>
      </c>
      <c r="H6151" t="str">
        <f>IF(Comuni[[#This Row],[Popolazione2011]]&gt;300000,"MAGGIORE","")</f>
        <v/>
      </c>
      <c r="I6151" t="str">
        <f>_xlfn.XLOOKUP(Comuni[[#This Row],[Regione]],Ripartizione_geografica[Regione],Ripartizione_geografica[Ripartizione geografica])</f>
        <v>Sud</v>
      </c>
      <c r="J6151">
        <f>_xlfn.XLOOKUP(Comuni[[#This Row],[Regione]],Ripartizione_geografica[Regione],Ripartizione_geografica[Codice Regione])</f>
        <v>15</v>
      </c>
      <c r="K6151">
        <f>_xlfn.XLOOKUP(Comuni[[#This Row],[Regione]],Table_0[Regione],Table_0[Totale])</f>
        <v>2524670</v>
      </c>
      <c r="L6151">
        <f>_xlfn.XLOOKUP(Comuni[[#This Row],[Regione]],Table_0[Regione],Table_0[Guariti])</f>
        <v>2482123</v>
      </c>
      <c r="M6151">
        <f>_xlfn.XLOOKUP(Comuni[[#This Row],[Regione]],Table_0[Regione],Table_0[Deceduti])</f>
        <v>12061</v>
      </c>
      <c r="N6151" s="1">
        <f>(Comuni[[#This Row],[Popolazione2011]]/Comuni[[#This Row],[Ammalati TOT]])*100</f>
        <v>7.0702309608780559E-2</v>
      </c>
      <c r="O6151">
        <f>_xlfn.XLOOKUP(Comuni[[#This Row],[Regione]],Table_0[Regione],Table_0[TOT AREA])</f>
        <v>5834728</v>
      </c>
      <c r="P6151" s="1">
        <f>(Comuni[[#This Row],[Popolazione2011]]/Comuni[[#This Row],[Ammalati AREA]])*100</f>
        <v>3.0592685725881308E-2</v>
      </c>
    </row>
    <row r="6152" spans="1:16" x14ac:dyDescent="0.3">
      <c r="A6152" t="s">
        <v>6234</v>
      </c>
      <c r="B6152" t="s">
        <v>8034</v>
      </c>
      <c r="C6152" t="s">
        <v>6159</v>
      </c>
      <c r="D6152">
        <v>2366</v>
      </c>
      <c r="E6152" s="1">
        <f>(Comuni[[#This Row],[Popolazione2011]]/SUM(D:D))*100</f>
        <v>3.9816263594031351E-3</v>
      </c>
      <c r="F6152">
        <f t="shared" si="96"/>
        <v>5766810</v>
      </c>
      <c r="G6152" s="1">
        <f>(Comuni[[#This Row],[Popolazione2011]]/Comuni[[#This Row],[TOT POP REGIONE ]])*100</f>
        <v>4.1027881965939574E-2</v>
      </c>
      <c r="H6152" t="str">
        <f>IF(Comuni[[#This Row],[Popolazione2011]]&gt;300000,"MAGGIORE","")</f>
        <v/>
      </c>
      <c r="I6152" t="str">
        <f>_xlfn.XLOOKUP(Comuni[[#This Row],[Regione]],Ripartizione_geografica[Regione],Ripartizione_geografica[Ripartizione geografica])</f>
        <v>Sud</v>
      </c>
      <c r="J6152">
        <f>_xlfn.XLOOKUP(Comuni[[#This Row],[Regione]],Ripartizione_geografica[Regione],Ripartizione_geografica[Codice Regione])</f>
        <v>15</v>
      </c>
      <c r="K6152">
        <f>_xlfn.XLOOKUP(Comuni[[#This Row],[Regione]],Table_0[Regione],Table_0[Totale])</f>
        <v>2524670</v>
      </c>
      <c r="L6152">
        <f>_xlfn.XLOOKUP(Comuni[[#This Row],[Regione]],Table_0[Regione],Table_0[Guariti])</f>
        <v>2482123</v>
      </c>
      <c r="M6152">
        <f>_xlfn.XLOOKUP(Comuni[[#This Row],[Regione]],Table_0[Regione],Table_0[Deceduti])</f>
        <v>12061</v>
      </c>
      <c r="N6152" s="1">
        <f>(Comuni[[#This Row],[Popolazione2011]]/Comuni[[#This Row],[Ammalati TOT]])*100</f>
        <v>9.3715218226540498E-2</v>
      </c>
      <c r="O6152">
        <f>_xlfn.XLOOKUP(Comuni[[#This Row],[Regione]],Table_0[Regione],Table_0[TOT AREA])</f>
        <v>5834728</v>
      </c>
      <c r="P6152" s="1">
        <f>(Comuni[[#This Row],[Popolazione2011]]/Comuni[[#This Row],[Ammalati AREA]])*100</f>
        <v>4.0550305001364244E-2</v>
      </c>
    </row>
    <row r="6153" spans="1:16" x14ac:dyDescent="0.3">
      <c r="A6153" t="s">
        <v>6235</v>
      </c>
      <c r="B6153" t="s">
        <v>8034</v>
      </c>
      <c r="C6153" t="s">
        <v>6159</v>
      </c>
      <c r="D6153">
        <v>869</v>
      </c>
      <c r="E6153" s="1">
        <f>(Comuni[[#This Row],[Popolazione2011]]/SUM(D:D))*100</f>
        <v>1.4623978471349642E-3</v>
      </c>
      <c r="F6153">
        <f t="shared" si="96"/>
        <v>5766810</v>
      </c>
      <c r="G6153" s="1">
        <f>(Comuni[[#This Row],[Popolazione2011]]/Comuni[[#This Row],[TOT POP REGIONE ]])*100</f>
        <v>1.5068989614708999E-2</v>
      </c>
      <c r="H6153" t="str">
        <f>IF(Comuni[[#This Row],[Popolazione2011]]&gt;300000,"MAGGIORE","")</f>
        <v/>
      </c>
      <c r="I6153" t="str">
        <f>_xlfn.XLOOKUP(Comuni[[#This Row],[Regione]],Ripartizione_geografica[Regione],Ripartizione_geografica[Ripartizione geografica])</f>
        <v>Sud</v>
      </c>
      <c r="J6153">
        <f>_xlfn.XLOOKUP(Comuni[[#This Row],[Regione]],Ripartizione_geografica[Regione],Ripartizione_geografica[Codice Regione])</f>
        <v>15</v>
      </c>
      <c r="K6153">
        <f>_xlfn.XLOOKUP(Comuni[[#This Row],[Regione]],Table_0[Regione],Table_0[Totale])</f>
        <v>2524670</v>
      </c>
      <c r="L6153">
        <f>_xlfn.XLOOKUP(Comuni[[#This Row],[Regione]],Table_0[Regione],Table_0[Guariti])</f>
        <v>2482123</v>
      </c>
      <c r="M6153">
        <f>_xlfn.XLOOKUP(Comuni[[#This Row],[Regione]],Table_0[Regione],Table_0[Deceduti])</f>
        <v>12061</v>
      </c>
      <c r="N6153" s="1">
        <f>(Comuni[[#This Row],[Popolazione2011]]/Comuni[[#This Row],[Ammalati TOT]])*100</f>
        <v>3.4420340084050587E-2</v>
      </c>
      <c r="O6153">
        <f>_xlfn.XLOOKUP(Comuni[[#This Row],[Regione]],Table_0[Regione],Table_0[TOT AREA])</f>
        <v>5834728</v>
      </c>
      <c r="P6153" s="1">
        <f>(Comuni[[#This Row],[Popolazione2011]]/Comuni[[#This Row],[Ammalati AREA]])*100</f>
        <v>1.489358201444866E-2</v>
      </c>
    </row>
    <row r="6154" spans="1:16" x14ac:dyDescent="0.3">
      <c r="A6154" t="s">
        <v>6236</v>
      </c>
      <c r="B6154" t="s">
        <v>8034</v>
      </c>
      <c r="C6154" t="s">
        <v>6159</v>
      </c>
      <c r="D6154">
        <v>3580</v>
      </c>
      <c r="E6154" s="1">
        <f>(Comuni[[#This Row],[Popolazione2011]]/SUM(D:D))*100</f>
        <v>6.0246079318103237E-3</v>
      </c>
      <c r="F6154">
        <f t="shared" si="96"/>
        <v>5766810</v>
      </c>
      <c r="G6154" s="1">
        <f>(Comuni[[#This Row],[Popolazione2011]]/Comuni[[#This Row],[TOT POP REGIONE ]])*100</f>
        <v>6.2079381841954225E-2</v>
      </c>
      <c r="H6154" t="str">
        <f>IF(Comuni[[#This Row],[Popolazione2011]]&gt;300000,"MAGGIORE","")</f>
        <v/>
      </c>
      <c r="I6154" t="str">
        <f>_xlfn.XLOOKUP(Comuni[[#This Row],[Regione]],Ripartizione_geografica[Regione],Ripartizione_geografica[Ripartizione geografica])</f>
        <v>Sud</v>
      </c>
      <c r="J6154">
        <f>_xlfn.XLOOKUP(Comuni[[#This Row],[Regione]],Ripartizione_geografica[Regione],Ripartizione_geografica[Codice Regione])</f>
        <v>15</v>
      </c>
      <c r="K6154">
        <f>_xlfn.XLOOKUP(Comuni[[#This Row],[Regione]],Table_0[Regione],Table_0[Totale])</f>
        <v>2524670</v>
      </c>
      <c r="L6154">
        <f>_xlfn.XLOOKUP(Comuni[[#This Row],[Regione]],Table_0[Regione],Table_0[Guariti])</f>
        <v>2482123</v>
      </c>
      <c r="M6154">
        <f>_xlfn.XLOOKUP(Comuni[[#This Row],[Regione]],Table_0[Regione],Table_0[Deceduti])</f>
        <v>12061</v>
      </c>
      <c r="N6154" s="1">
        <f>(Comuni[[#This Row],[Popolazione2011]]/Comuni[[#This Row],[Ammalati TOT]])*100</f>
        <v>0.14180071058791843</v>
      </c>
      <c r="O6154">
        <f>_xlfn.XLOOKUP(Comuni[[#This Row],[Regione]],Table_0[Regione],Table_0[TOT AREA])</f>
        <v>5834728</v>
      </c>
      <c r="P6154" s="1">
        <f>(Comuni[[#This Row],[Popolazione2011]]/Comuni[[#This Row],[Ammalati AREA]])*100</f>
        <v>6.1356759046865592E-2</v>
      </c>
    </row>
    <row r="6155" spans="1:16" x14ac:dyDescent="0.3">
      <c r="A6155" t="s">
        <v>6237</v>
      </c>
      <c r="B6155" t="s">
        <v>8034</v>
      </c>
      <c r="C6155" t="s">
        <v>6159</v>
      </c>
      <c r="D6155">
        <v>767</v>
      </c>
      <c r="E6155" s="1">
        <f>(Comuni[[#This Row],[Popolazione2011]]/SUM(D:D))*100</f>
        <v>1.2907470066196977E-3</v>
      </c>
      <c r="F6155">
        <f t="shared" si="96"/>
        <v>5766810</v>
      </c>
      <c r="G6155" s="1">
        <f>(Comuni[[#This Row],[Popolazione2011]]/Comuni[[#This Row],[TOT POP REGIONE ]])*100</f>
        <v>1.3300247450496894E-2</v>
      </c>
      <c r="H6155" t="str">
        <f>IF(Comuni[[#This Row],[Popolazione2011]]&gt;300000,"MAGGIORE","")</f>
        <v/>
      </c>
      <c r="I6155" t="str">
        <f>_xlfn.XLOOKUP(Comuni[[#This Row],[Regione]],Ripartizione_geografica[Regione],Ripartizione_geografica[Ripartizione geografica])</f>
        <v>Sud</v>
      </c>
      <c r="J6155">
        <f>_xlfn.XLOOKUP(Comuni[[#This Row],[Regione]],Ripartizione_geografica[Regione],Ripartizione_geografica[Codice Regione])</f>
        <v>15</v>
      </c>
      <c r="K6155">
        <f>_xlfn.XLOOKUP(Comuni[[#This Row],[Regione]],Table_0[Regione],Table_0[Totale])</f>
        <v>2524670</v>
      </c>
      <c r="L6155">
        <f>_xlfn.XLOOKUP(Comuni[[#This Row],[Regione]],Table_0[Regione],Table_0[Guariti])</f>
        <v>2482123</v>
      </c>
      <c r="M6155">
        <f>_xlfn.XLOOKUP(Comuni[[#This Row],[Regione]],Table_0[Regione],Table_0[Deceduti])</f>
        <v>12061</v>
      </c>
      <c r="N6155" s="1">
        <f>(Comuni[[#This Row],[Popolazione2011]]/Comuni[[#This Row],[Ammalati TOT]])*100</f>
        <v>3.0380208106405987E-2</v>
      </c>
      <c r="O6155">
        <f>_xlfn.XLOOKUP(Comuni[[#This Row],[Regione]],Table_0[Regione],Table_0[TOT AREA])</f>
        <v>5834728</v>
      </c>
      <c r="P6155" s="1">
        <f>(Comuni[[#This Row],[Popolazione2011]]/Comuni[[#This Row],[Ammalati AREA]])*100</f>
        <v>1.31454285443983E-2</v>
      </c>
    </row>
    <row r="6156" spans="1:16" x14ac:dyDescent="0.3">
      <c r="A6156" t="s">
        <v>6238</v>
      </c>
      <c r="B6156" t="s">
        <v>8034</v>
      </c>
      <c r="C6156" t="s">
        <v>6159</v>
      </c>
      <c r="D6156">
        <v>1192</v>
      </c>
      <c r="E6156" s="1">
        <f>(Comuni[[#This Row],[Popolazione2011]]/SUM(D:D))*100</f>
        <v>2.0059588420999735E-3</v>
      </c>
      <c r="F6156">
        <f t="shared" si="96"/>
        <v>5766810</v>
      </c>
      <c r="G6156" s="1">
        <f>(Comuni[[#This Row],[Popolazione2011]]/Comuni[[#This Row],[TOT POP REGIONE ]])*100</f>
        <v>2.0670006468047324E-2</v>
      </c>
      <c r="H6156" t="str">
        <f>IF(Comuni[[#This Row],[Popolazione2011]]&gt;300000,"MAGGIORE","")</f>
        <v/>
      </c>
      <c r="I6156" t="str">
        <f>_xlfn.XLOOKUP(Comuni[[#This Row],[Regione]],Ripartizione_geografica[Regione],Ripartizione_geografica[Ripartizione geografica])</f>
        <v>Sud</v>
      </c>
      <c r="J6156">
        <f>_xlfn.XLOOKUP(Comuni[[#This Row],[Regione]],Ripartizione_geografica[Regione],Ripartizione_geografica[Codice Regione])</f>
        <v>15</v>
      </c>
      <c r="K6156">
        <f>_xlfn.XLOOKUP(Comuni[[#This Row],[Regione]],Table_0[Regione],Table_0[Totale])</f>
        <v>2524670</v>
      </c>
      <c r="L6156">
        <f>_xlfn.XLOOKUP(Comuni[[#This Row],[Regione]],Table_0[Regione],Table_0[Guariti])</f>
        <v>2482123</v>
      </c>
      <c r="M6156">
        <f>_xlfn.XLOOKUP(Comuni[[#This Row],[Regione]],Table_0[Regione],Table_0[Deceduti])</f>
        <v>12061</v>
      </c>
      <c r="N6156" s="1">
        <f>(Comuni[[#This Row],[Popolazione2011]]/Comuni[[#This Row],[Ammalati TOT]])*100</f>
        <v>4.7214091346591831E-2</v>
      </c>
      <c r="O6156">
        <f>_xlfn.XLOOKUP(Comuni[[#This Row],[Regione]],Table_0[Regione],Table_0[TOT AREA])</f>
        <v>5834728</v>
      </c>
      <c r="P6156" s="1">
        <f>(Comuni[[#This Row],[Popolazione2011]]/Comuni[[#This Row],[Ammalati AREA]])*100</f>
        <v>2.0429401336274803E-2</v>
      </c>
    </row>
    <row r="6157" spans="1:16" x14ac:dyDescent="0.3">
      <c r="A6157" t="s">
        <v>6239</v>
      </c>
      <c r="B6157" t="s">
        <v>8034</v>
      </c>
      <c r="C6157" t="s">
        <v>6159</v>
      </c>
      <c r="D6157">
        <v>4745</v>
      </c>
      <c r="E6157" s="1">
        <f>(Comuni[[#This Row],[Popolazione2011]]/SUM(D:D))*100</f>
        <v>7.9851297867150808E-3</v>
      </c>
      <c r="F6157">
        <f t="shared" si="96"/>
        <v>5766810</v>
      </c>
      <c r="G6157" s="1">
        <f>(Comuni[[#This Row],[Popolazione2011]]/Comuni[[#This Row],[TOT POP REGIONE ]])*100</f>
        <v>8.2281191854768926E-2</v>
      </c>
      <c r="H6157" t="str">
        <f>IF(Comuni[[#This Row],[Popolazione2011]]&gt;300000,"MAGGIORE","")</f>
        <v/>
      </c>
      <c r="I6157" t="str">
        <f>_xlfn.XLOOKUP(Comuni[[#This Row],[Regione]],Ripartizione_geografica[Regione],Ripartizione_geografica[Ripartizione geografica])</f>
        <v>Sud</v>
      </c>
      <c r="J6157">
        <f>_xlfn.XLOOKUP(Comuni[[#This Row],[Regione]],Ripartizione_geografica[Regione],Ripartizione_geografica[Codice Regione])</f>
        <v>15</v>
      </c>
      <c r="K6157">
        <f>_xlfn.XLOOKUP(Comuni[[#This Row],[Regione]],Table_0[Regione],Table_0[Totale])</f>
        <v>2524670</v>
      </c>
      <c r="L6157">
        <f>_xlfn.XLOOKUP(Comuni[[#This Row],[Regione]],Table_0[Regione],Table_0[Guariti])</f>
        <v>2482123</v>
      </c>
      <c r="M6157">
        <f>_xlfn.XLOOKUP(Comuni[[#This Row],[Regione]],Table_0[Regione],Table_0[Deceduti])</f>
        <v>12061</v>
      </c>
      <c r="N6157" s="1">
        <f>(Comuni[[#This Row],[Popolazione2011]]/Comuni[[#This Row],[Ammalati TOT]])*100</f>
        <v>0.1879453552345455</v>
      </c>
      <c r="O6157">
        <f>_xlfn.XLOOKUP(Comuni[[#This Row],[Regione]],Table_0[Regione],Table_0[TOT AREA])</f>
        <v>5834728</v>
      </c>
      <c r="P6157" s="1">
        <f>(Comuni[[#This Row],[Popolazione2011]]/Comuni[[#This Row],[Ammalati AREA]])*100</f>
        <v>8.1323413876362355E-2</v>
      </c>
    </row>
    <row r="6158" spans="1:16" x14ac:dyDescent="0.3">
      <c r="A6158" t="s">
        <v>6240</v>
      </c>
      <c r="B6158" t="s">
        <v>8034</v>
      </c>
      <c r="C6158" t="s">
        <v>6159</v>
      </c>
      <c r="D6158">
        <v>2591</v>
      </c>
      <c r="E6158" s="1">
        <f>(Comuni[[#This Row],[Popolazione2011]]/SUM(D:D))*100</f>
        <v>4.3602679193632818E-3</v>
      </c>
      <c r="F6158">
        <f t="shared" si="96"/>
        <v>5766810</v>
      </c>
      <c r="G6158" s="1">
        <f>(Comuni[[#This Row],[Popolazione2011]]/Comuni[[#This Row],[TOT POP REGIONE ]])*100</f>
        <v>4.492951909287804E-2</v>
      </c>
      <c r="H6158" t="str">
        <f>IF(Comuni[[#This Row],[Popolazione2011]]&gt;300000,"MAGGIORE","")</f>
        <v/>
      </c>
      <c r="I6158" t="str">
        <f>_xlfn.XLOOKUP(Comuni[[#This Row],[Regione]],Ripartizione_geografica[Regione],Ripartizione_geografica[Ripartizione geografica])</f>
        <v>Sud</v>
      </c>
      <c r="J6158">
        <f>_xlfn.XLOOKUP(Comuni[[#This Row],[Regione]],Ripartizione_geografica[Regione],Ripartizione_geografica[Codice Regione])</f>
        <v>15</v>
      </c>
      <c r="K6158">
        <f>_xlfn.XLOOKUP(Comuni[[#This Row],[Regione]],Table_0[Regione],Table_0[Totale])</f>
        <v>2524670</v>
      </c>
      <c r="L6158">
        <f>_xlfn.XLOOKUP(Comuni[[#This Row],[Regione]],Table_0[Regione],Table_0[Guariti])</f>
        <v>2482123</v>
      </c>
      <c r="M6158">
        <f>_xlfn.XLOOKUP(Comuni[[#This Row],[Regione]],Table_0[Regione],Table_0[Deceduti])</f>
        <v>12061</v>
      </c>
      <c r="N6158" s="1">
        <f>(Comuni[[#This Row],[Popolazione2011]]/Comuni[[#This Row],[Ammalati TOT]])*100</f>
        <v>0.10262727405958005</v>
      </c>
      <c r="O6158">
        <f>_xlfn.XLOOKUP(Comuni[[#This Row],[Regione]],Table_0[Regione],Table_0[TOT AREA])</f>
        <v>5834728</v>
      </c>
      <c r="P6158" s="1">
        <f>(Comuni[[#This Row],[Popolazione2011]]/Comuni[[#This Row],[Ammalati AREA]])*100</f>
        <v>4.4406525891181221E-2</v>
      </c>
    </row>
    <row r="6159" spans="1:16" x14ac:dyDescent="0.3">
      <c r="A6159" t="s">
        <v>6241</v>
      </c>
      <c r="B6159" t="s">
        <v>8034</v>
      </c>
      <c r="C6159" t="s">
        <v>6159</v>
      </c>
      <c r="D6159">
        <v>784</v>
      </c>
      <c r="E6159" s="1">
        <f>(Comuni[[#This Row],[Popolazione2011]]/SUM(D:D))*100</f>
        <v>1.3193554800389089E-3</v>
      </c>
      <c r="F6159">
        <f t="shared" si="96"/>
        <v>5766810</v>
      </c>
      <c r="G6159" s="1">
        <f>(Comuni[[#This Row],[Popolazione2011]]/Comuni[[#This Row],[TOT POP REGIONE ]])*100</f>
        <v>1.3595037811198911E-2</v>
      </c>
      <c r="H6159" t="str">
        <f>IF(Comuni[[#This Row],[Popolazione2011]]&gt;300000,"MAGGIORE","")</f>
        <v/>
      </c>
      <c r="I6159" t="str">
        <f>_xlfn.XLOOKUP(Comuni[[#This Row],[Regione]],Ripartizione_geografica[Regione],Ripartizione_geografica[Ripartizione geografica])</f>
        <v>Sud</v>
      </c>
      <c r="J6159">
        <f>_xlfn.XLOOKUP(Comuni[[#This Row],[Regione]],Ripartizione_geografica[Regione],Ripartizione_geografica[Codice Regione])</f>
        <v>15</v>
      </c>
      <c r="K6159">
        <f>_xlfn.XLOOKUP(Comuni[[#This Row],[Regione]],Table_0[Regione],Table_0[Totale])</f>
        <v>2524670</v>
      </c>
      <c r="L6159">
        <f>_xlfn.XLOOKUP(Comuni[[#This Row],[Regione]],Table_0[Regione],Table_0[Guariti])</f>
        <v>2482123</v>
      </c>
      <c r="M6159">
        <f>_xlfn.XLOOKUP(Comuni[[#This Row],[Regione]],Table_0[Regione],Table_0[Deceduti])</f>
        <v>12061</v>
      </c>
      <c r="N6159" s="1">
        <f>(Comuni[[#This Row],[Popolazione2011]]/Comuni[[#This Row],[Ammalati TOT]])*100</f>
        <v>3.1053563436013423E-2</v>
      </c>
      <c r="O6159">
        <f>_xlfn.XLOOKUP(Comuni[[#This Row],[Regione]],Table_0[Regione],Table_0[TOT AREA])</f>
        <v>5834728</v>
      </c>
      <c r="P6159" s="1">
        <f>(Comuni[[#This Row],[Popolazione2011]]/Comuni[[#This Row],[Ammalati AREA]])*100</f>
        <v>1.343678745607336E-2</v>
      </c>
    </row>
    <row r="6160" spans="1:16" x14ac:dyDescent="0.3">
      <c r="A6160" t="s">
        <v>6242</v>
      </c>
      <c r="B6160" t="s">
        <v>8034</v>
      </c>
      <c r="C6160" t="s">
        <v>6159</v>
      </c>
      <c r="D6160">
        <v>1598</v>
      </c>
      <c r="E6160" s="1">
        <f>(Comuni[[#This Row],[Popolazione2011]]/SUM(D:D))*100</f>
        <v>2.689196501405837E-3</v>
      </c>
      <c r="F6160">
        <f t="shared" si="96"/>
        <v>5766810</v>
      </c>
      <c r="G6160" s="1">
        <f>(Comuni[[#This Row],[Popolazione2011]]/Comuni[[#This Row],[TOT POP REGIONE ]])*100</f>
        <v>2.7710293905989617E-2</v>
      </c>
      <c r="H6160" t="str">
        <f>IF(Comuni[[#This Row],[Popolazione2011]]&gt;300000,"MAGGIORE","")</f>
        <v/>
      </c>
      <c r="I6160" t="str">
        <f>_xlfn.XLOOKUP(Comuni[[#This Row],[Regione]],Ripartizione_geografica[Regione],Ripartizione_geografica[Ripartizione geografica])</f>
        <v>Sud</v>
      </c>
      <c r="J6160">
        <f>_xlfn.XLOOKUP(Comuni[[#This Row],[Regione]],Ripartizione_geografica[Regione],Ripartizione_geografica[Codice Regione])</f>
        <v>15</v>
      </c>
      <c r="K6160">
        <f>_xlfn.XLOOKUP(Comuni[[#This Row],[Regione]],Table_0[Regione],Table_0[Totale])</f>
        <v>2524670</v>
      </c>
      <c r="L6160">
        <f>_xlfn.XLOOKUP(Comuni[[#This Row],[Regione]],Table_0[Regione],Table_0[Guariti])</f>
        <v>2482123</v>
      </c>
      <c r="M6160">
        <f>_xlfn.XLOOKUP(Comuni[[#This Row],[Regione]],Table_0[Regione],Table_0[Deceduti])</f>
        <v>12061</v>
      </c>
      <c r="N6160" s="1">
        <f>(Comuni[[#This Row],[Popolazione2011]]/Comuni[[#This Row],[Ammalati TOT]])*100</f>
        <v>6.3295400983098785E-2</v>
      </c>
      <c r="O6160">
        <f>_xlfn.XLOOKUP(Comuni[[#This Row],[Regione]],Table_0[Regione],Table_0[TOT AREA])</f>
        <v>5834728</v>
      </c>
      <c r="P6160" s="1">
        <f>(Comuni[[#This Row],[Popolazione2011]]/Comuni[[#This Row],[Ammalati AREA]])*100</f>
        <v>2.7387737697455651E-2</v>
      </c>
    </row>
    <row r="6161" spans="1:16" x14ac:dyDescent="0.3">
      <c r="A6161" t="s">
        <v>6243</v>
      </c>
      <c r="B6161" t="s">
        <v>8034</v>
      </c>
      <c r="C6161" t="s">
        <v>6159</v>
      </c>
      <c r="D6161">
        <v>1697</v>
      </c>
      <c r="E6161" s="1">
        <f>(Comuni[[#This Row],[Popolazione2011]]/SUM(D:D))*100</f>
        <v>2.8557987877883013E-3</v>
      </c>
      <c r="F6161">
        <f t="shared" si="96"/>
        <v>5766810</v>
      </c>
      <c r="G6161" s="1">
        <f>(Comuni[[#This Row],[Popolazione2011]]/Comuni[[#This Row],[TOT POP REGIONE ]])*100</f>
        <v>2.9427014241842544E-2</v>
      </c>
      <c r="H6161" t="str">
        <f>IF(Comuni[[#This Row],[Popolazione2011]]&gt;300000,"MAGGIORE","")</f>
        <v/>
      </c>
      <c r="I6161" t="str">
        <f>_xlfn.XLOOKUP(Comuni[[#This Row],[Regione]],Ripartizione_geografica[Regione],Ripartizione_geografica[Ripartizione geografica])</f>
        <v>Sud</v>
      </c>
      <c r="J6161">
        <f>_xlfn.XLOOKUP(Comuni[[#This Row],[Regione]],Ripartizione_geografica[Regione],Ripartizione_geografica[Codice Regione])</f>
        <v>15</v>
      </c>
      <c r="K6161">
        <f>_xlfn.XLOOKUP(Comuni[[#This Row],[Regione]],Table_0[Regione],Table_0[Totale])</f>
        <v>2524670</v>
      </c>
      <c r="L6161">
        <f>_xlfn.XLOOKUP(Comuni[[#This Row],[Regione]],Table_0[Regione],Table_0[Guariti])</f>
        <v>2482123</v>
      </c>
      <c r="M6161">
        <f>_xlfn.XLOOKUP(Comuni[[#This Row],[Regione]],Table_0[Regione],Table_0[Deceduti])</f>
        <v>12061</v>
      </c>
      <c r="N6161" s="1">
        <f>(Comuni[[#This Row],[Popolazione2011]]/Comuni[[#This Row],[Ammalati TOT]])*100</f>
        <v>6.7216705549636199E-2</v>
      </c>
      <c r="O6161">
        <f>_xlfn.XLOOKUP(Comuni[[#This Row],[Regione]],Table_0[Regione],Table_0[TOT AREA])</f>
        <v>5834728</v>
      </c>
      <c r="P6161" s="1">
        <f>(Comuni[[#This Row],[Popolazione2011]]/Comuni[[#This Row],[Ammalati AREA]])*100</f>
        <v>2.9084474888975115E-2</v>
      </c>
    </row>
    <row r="6162" spans="1:16" x14ac:dyDescent="0.3">
      <c r="A6162" t="s">
        <v>6244</v>
      </c>
      <c r="B6162" t="s">
        <v>8034</v>
      </c>
      <c r="C6162" t="s">
        <v>6159</v>
      </c>
      <c r="D6162">
        <v>1446</v>
      </c>
      <c r="E6162" s="1">
        <f>(Comuni[[#This Row],[Popolazione2011]]/SUM(D:D))*100</f>
        <v>2.4334030920105387E-3</v>
      </c>
      <c r="F6162">
        <f t="shared" si="96"/>
        <v>5766810</v>
      </c>
      <c r="G6162" s="1">
        <f>(Comuni[[#This Row],[Popolazione2011]]/Comuni[[#This Row],[TOT POP REGIONE ]])*100</f>
        <v>2.5074521269124524E-2</v>
      </c>
      <c r="H6162" t="str">
        <f>IF(Comuni[[#This Row],[Popolazione2011]]&gt;300000,"MAGGIORE","")</f>
        <v/>
      </c>
      <c r="I6162" t="str">
        <f>_xlfn.XLOOKUP(Comuni[[#This Row],[Regione]],Ripartizione_geografica[Regione],Ripartizione_geografica[Ripartizione geografica])</f>
        <v>Sud</v>
      </c>
      <c r="J6162">
        <f>_xlfn.XLOOKUP(Comuni[[#This Row],[Regione]],Ripartizione_geografica[Regione],Ripartizione_geografica[Codice Regione])</f>
        <v>15</v>
      </c>
      <c r="K6162">
        <f>_xlfn.XLOOKUP(Comuni[[#This Row],[Regione]],Table_0[Regione],Table_0[Totale])</f>
        <v>2524670</v>
      </c>
      <c r="L6162">
        <f>_xlfn.XLOOKUP(Comuni[[#This Row],[Regione]],Table_0[Regione],Table_0[Guariti])</f>
        <v>2482123</v>
      </c>
      <c r="M6162">
        <f>_xlfn.XLOOKUP(Comuni[[#This Row],[Regione]],Table_0[Regione],Table_0[Deceduti])</f>
        <v>12061</v>
      </c>
      <c r="N6162" s="1">
        <f>(Comuni[[#This Row],[Popolazione2011]]/Comuni[[#This Row],[Ammalati TOT]])*100</f>
        <v>5.7274812153667608E-2</v>
      </c>
      <c r="O6162">
        <f>_xlfn.XLOOKUP(Comuni[[#This Row],[Regione]],Table_0[Regione],Table_0[TOT AREA])</f>
        <v>5834728</v>
      </c>
      <c r="P6162" s="1">
        <f>(Comuni[[#This Row],[Popolazione2011]]/Comuni[[#This Row],[Ammalati AREA]])*100</f>
        <v>2.4782646251890406E-2</v>
      </c>
    </row>
    <row r="6163" spans="1:16" x14ac:dyDescent="0.3">
      <c r="A6163" t="s">
        <v>6245</v>
      </c>
      <c r="B6163" t="s">
        <v>8034</v>
      </c>
      <c r="C6163" t="s">
        <v>6159</v>
      </c>
      <c r="D6163">
        <v>1662</v>
      </c>
      <c r="E6163" s="1">
        <f>(Comuni[[#This Row],[Popolazione2011]]/SUM(D:D))*100</f>
        <v>2.7968989895722791E-3</v>
      </c>
      <c r="F6163">
        <f t="shared" si="96"/>
        <v>5766810</v>
      </c>
      <c r="G6163" s="1">
        <f>(Comuni[[#This Row],[Popolazione2011]]/Comuni[[#This Row],[TOT POP REGIONE ]])*100</f>
        <v>2.8820092910985449E-2</v>
      </c>
      <c r="H6163" t="str">
        <f>IF(Comuni[[#This Row],[Popolazione2011]]&gt;300000,"MAGGIORE","")</f>
        <v/>
      </c>
      <c r="I6163" t="str">
        <f>_xlfn.XLOOKUP(Comuni[[#This Row],[Regione]],Ripartizione_geografica[Regione],Ripartizione_geografica[Ripartizione geografica])</f>
        <v>Sud</v>
      </c>
      <c r="J6163">
        <f>_xlfn.XLOOKUP(Comuni[[#This Row],[Regione]],Ripartizione_geografica[Regione],Ripartizione_geografica[Codice Regione])</f>
        <v>15</v>
      </c>
      <c r="K6163">
        <f>_xlfn.XLOOKUP(Comuni[[#This Row],[Regione]],Table_0[Regione],Table_0[Totale])</f>
        <v>2524670</v>
      </c>
      <c r="L6163">
        <f>_xlfn.XLOOKUP(Comuni[[#This Row],[Regione]],Table_0[Regione],Table_0[Guariti])</f>
        <v>2482123</v>
      </c>
      <c r="M6163">
        <f>_xlfn.XLOOKUP(Comuni[[#This Row],[Regione]],Table_0[Regione],Table_0[Deceduti])</f>
        <v>12061</v>
      </c>
      <c r="N6163" s="1">
        <f>(Comuni[[#This Row],[Popolazione2011]]/Comuni[[#This Row],[Ammalati TOT]])*100</f>
        <v>6.5830385753385595E-2</v>
      </c>
      <c r="O6163">
        <f>_xlfn.XLOOKUP(Comuni[[#This Row],[Regione]],Table_0[Regione],Table_0[TOT AREA])</f>
        <v>5834728</v>
      </c>
      <c r="P6163" s="1">
        <f>(Comuni[[#This Row],[Popolazione2011]]/Comuni[[#This Row],[Ammalati AREA]])*100</f>
        <v>2.8484618306114696E-2</v>
      </c>
    </row>
    <row r="6164" spans="1:16" x14ac:dyDescent="0.3">
      <c r="A6164" t="s">
        <v>6246</v>
      </c>
      <c r="B6164" t="s">
        <v>8034</v>
      </c>
      <c r="C6164" t="s">
        <v>6159</v>
      </c>
      <c r="D6164">
        <v>836</v>
      </c>
      <c r="E6164" s="1">
        <f>(Comuni[[#This Row],[Popolazione2011]]/SUM(D:D))*100</f>
        <v>1.4068637516741428E-3</v>
      </c>
      <c r="F6164">
        <f t="shared" si="96"/>
        <v>5766810</v>
      </c>
      <c r="G6164" s="1">
        <f>(Comuni[[#This Row],[Popolazione2011]]/Comuni[[#This Row],[TOT POP REGIONE ]])*100</f>
        <v>1.4496749502758022E-2</v>
      </c>
      <c r="H6164" t="str">
        <f>IF(Comuni[[#This Row],[Popolazione2011]]&gt;300000,"MAGGIORE","")</f>
        <v/>
      </c>
      <c r="I6164" t="str">
        <f>_xlfn.XLOOKUP(Comuni[[#This Row],[Regione]],Ripartizione_geografica[Regione],Ripartizione_geografica[Ripartizione geografica])</f>
        <v>Sud</v>
      </c>
      <c r="J6164">
        <f>_xlfn.XLOOKUP(Comuni[[#This Row],[Regione]],Ripartizione_geografica[Regione],Ripartizione_geografica[Codice Regione])</f>
        <v>15</v>
      </c>
      <c r="K6164">
        <f>_xlfn.XLOOKUP(Comuni[[#This Row],[Regione]],Table_0[Regione],Table_0[Totale])</f>
        <v>2524670</v>
      </c>
      <c r="L6164">
        <f>_xlfn.XLOOKUP(Comuni[[#This Row],[Regione]],Table_0[Regione],Table_0[Guariti])</f>
        <v>2482123</v>
      </c>
      <c r="M6164">
        <f>_xlfn.XLOOKUP(Comuni[[#This Row],[Regione]],Table_0[Regione],Table_0[Deceduti])</f>
        <v>12061</v>
      </c>
      <c r="N6164" s="1">
        <f>(Comuni[[#This Row],[Popolazione2011]]/Comuni[[#This Row],[Ammalati TOT]])*100</f>
        <v>3.3113238561871455E-2</v>
      </c>
      <c r="O6164">
        <f>_xlfn.XLOOKUP(Comuni[[#This Row],[Regione]],Table_0[Regione],Table_0[TOT AREA])</f>
        <v>5834728</v>
      </c>
      <c r="P6164" s="1">
        <f>(Comuni[[#This Row],[Popolazione2011]]/Comuni[[#This Row],[Ammalati AREA]])*100</f>
        <v>1.4328002950608838E-2</v>
      </c>
    </row>
    <row r="6165" spans="1:16" x14ac:dyDescent="0.3">
      <c r="A6165" t="s">
        <v>6247</v>
      </c>
      <c r="B6165" t="s">
        <v>8034</v>
      </c>
      <c r="C6165" t="s">
        <v>6159</v>
      </c>
      <c r="D6165">
        <v>755</v>
      </c>
      <c r="E6165" s="1">
        <f>(Comuni[[#This Row],[Popolazione2011]]/SUM(D:D))*100</f>
        <v>1.2705527900884902E-3</v>
      </c>
      <c r="F6165">
        <f t="shared" si="96"/>
        <v>5766810</v>
      </c>
      <c r="G6165" s="1">
        <f>(Comuni[[#This Row],[Popolazione2011]]/Comuni[[#This Row],[TOT POP REGIONE ]])*100</f>
        <v>1.3092160137060178E-2</v>
      </c>
      <c r="H6165" t="str">
        <f>IF(Comuni[[#This Row],[Popolazione2011]]&gt;300000,"MAGGIORE","")</f>
        <v/>
      </c>
      <c r="I6165" t="str">
        <f>_xlfn.XLOOKUP(Comuni[[#This Row],[Regione]],Ripartizione_geografica[Regione],Ripartizione_geografica[Ripartizione geografica])</f>
        <v>Sud</v>
      </c>
      <c r="J6165">
        <f>_xlfn.XLOOKUP(Comuni[[#This Row],[Regione]],Ripartizione_geografica[Regione],Ripartizione_geografica[Codice Regione])</f>
        <v>15</v>
      </c>
      <c r="K6165">
        <f>_xlfn.XLOOKUP(Comuni[[#This Row],[Regione]],Table_0[Regione],Table_0[Totale])</f>
        <v>2524670</v>
      </c>
      <c r="L6165">
        <f>_xlfn.XLOOKUP(Comuni[[#This Row],[Regione]],Table_0[Regione],Table_0[Guariti])</f>
        <v>2482123</v>
      </c>
      <c r="M6165">
        <f>_xlfn.XLOOKUP(Comuni[[#This Row],[Regione]],Table_0[Regione],Table_0[Deceduti])</f>
        <v>12061</v>
      </c>
      <c r="N6165" s="1">
        <f>(Comuni[[#This Row],[Popolazione2011]]/Comuni[[#This Row],[Ammalati TOT]])*100</f>
        <v>2.9904898461977213E-2</v>
      </c>
      <c r="O6165">
        <f>_xlfn.XLOOKUP(Comuni[[#This Row],[Regione]],Table_0[Regione],Table_0[TOT AREA])</f>
        <v>5834728</v>
      </c>
      <c r="P6165" s="1">
        <f>(Comuni[[#This Row],[Popolazione2011]]/Comuni[[#This Row],[Ammalati AREA]])*100</f>
        <v>1.2939763430274727E-2</v>
      </c>
    </row>
    <row r="6166" spans="1:16" x14ac:dyDescent="0.3">
      <c r="A6166" t="s">
        <v>6248</v>
      </c>
      <c r="B6166" t="s">
        <v>8034</v>
      </c>
      <c r="C6166" t="s">
        <v>6159</v>
      </c>
      <c r="D6166">
        <v>4304</v>
      </c>
      <c r="E6166" s="1">
        <f>(Comuni[[#This Row],[Popolazione2011]]/SUM(D:D))*100</f>
        <v>7.2429923291931929E-3</v>
      </c>
      <c r="F6166">
        <f t="shared" si="96"/>
        <v>5766810</v>
      </c>
      <c r="G6166" s="1">
        <f>(Comuni[[#This Row],[Popolazione2011]]/Comuni[[#This Row],[TOT POP REGIONE ]])*100</f>
        <v>7.4633983085969538E-2</v>
      </c>
      <c r="H6166" t="str">
        <f>IF(Comuni[[#This Row],[Popolazione2011]]&gt;300000,"MAGGIORE","")</f>
        <v/>
      </c>
      <c r="I6166" t="str">
        <f>_xlfn.XLOOKUP(Comuni[[#This Row],[Regione]],Ripartizione_geografica[Regione],Ripartizione_geografica[Ripartizione geografica])</f>
        <v>Sud</v>
      </c>
      <c r="J6166">
        <f>_xlfn.XLOOKUP(Comuni[[#This Row],[Regione]],Ripartizione_geografica[Regione],Ripartizione_geografica[Codice Regione])</f>
        <v>15</v>
      </c>
      <c r="K6166">
        <f>_xlfn.XLOOKUP(Comuni[[#This Row],[Regione]],Table_0[Regione],Table_0[Totale])</f>
        <v>2524670</v>
      </c>
      <c r="L6166">
        <f>_xlfn.XLOOKUP(Comuni[[#This Row],[Regione]],Table_0[Regione],Table_0[Guariti])</f>
        <v>2482123</v>
      </c>
      <c r="M6166">
        <f>_xlfn.XLOOKUP(Comuni[[#This Row],[Regione]],Table_0[Regione],Table_0[Deceduti])</f>
        <v>12061</v>
      </c>
      <c r="N6166" s="1">
        <f>(Comuni[[#This Row],[Popolazione2011]]/Comuni[[#This Row],[Ammalati TOT]])*100</f>
        <v>0.17047772580178797</v>
      </c>
      <c r="O6166">
        <f>_xlfn.XLOOKUP(Comuni[[#This Row],[Regione]],Table_0[Regione],Table_0[TOT AREA])</f>
        <v>5834728</v>
      </c>
      <c r="P6166" s="1">
        <f>(Comuni[[#This Row],[Popolazione2011]]/Comuni[[#This Row],[Ammalati AREA]])*100</f>
        <v>7.3765220932321102E-2</v>
      </c>
    </row>
    <row r="6167" spans="1:16" x14ac:dyDescent="0.3">
      <c r="A6167" t="s">
        <v>6249</v>
      </c>
      <c r="B6167" t="s">
        <v>8034</v>
      </c>
      <c r="C6167" t="s">
        <v>6159</v>
      </c>
      <c r="D6167">
        <v>1366</v>
      </c>
      <c r="E6167" s="1">
        <f>(Comuni[[#This Row],[Popolazione2011]]/SUM(D:D))*100</f>
        <v>2.2987749818024865E-3</v>
      </c>
      <c r="F6167">
        <f t="shared" si="96"/>
        <v>5766810</v>
      </c>
      <c r="G6167" s="1">
        <f>(Comuni[[#This Row],[Popolazione2011]]/Comuni[[#This Row],[TOT POP REGIONE ]])*100</f>
        <v>2.3687272512879737E-2</v>
      </c>
      <c r="H6167" t="str">
        <f>IF(Comuni[[#This Row],[Popolazione2011]]&gt;300000,"MAGGIORE","")</f>
        <v/>
      </c>
      <c r="I6167" t="str">
        <f>_xlfn.XLOOKUP(Comuni[[#This Row],[Regione]],Ripartizione_geografica[Regione],Ripartizione_geografica[Ripartizione geografica])</f>
        <v>Sud</v>
      </c>
      <c r="J6167">
        <f>_xlfn.XLOOKUP(Comuni[[#This Row],[Regione]],Ripartizione_geografica[Regione],Ripartizione_geografica[Codice Regione])</f>
        <v>15</v>
      </c>
      <c r="K6167">
        <f>_xlfn.XLOOKUP(Comuni[[#This Row],[Regione]],Table_0[Regione],Table_0[Totale])</f>
        <v>2524670</v>
      </c>
      <c r="L6167">
        <f>_xlfn.XLOOKUP(Comuni[[#This Row],[Regione]],Table_0[Regione],Table_0[Guariti])</f>
        <v>2482123</v>
      </c>
      <c r="M6167">
        <f>_xlfn.XLOOKUP(Comuni[[#This Row],[Regione]],Table_0[Regione],Table_0[Deceduti])</f>
        <v>12061</v>
      </c>
      <c r="N6167" s="1">
        <f>(Comuni[[#This Row],[Popolazione2011]]/Comuni[[#This Row],[Ammalati TOT]])*100</f>
        <v>5.4106081190809098E-2</v>
      </c>
      <c r="O6167">
        <f>_xlfn.XLOOKUP(Comuni[[#This Row],[Regione]],Table_0[Regione],Table_0[TOT AREA])</f>
        <v>5834728</v>
      </c>
      <c r="P6167" s="1">
        <f>(Comuni[[#This Row],[Popolazione2011]]/Comuni[[#This Row],[Ammalati AREA]])*100</f>
        <v>2.3411545491066593E-2</v>
      </c>
    </row>
    <row r="6168" spans="1:16" x14ac:dyDescent="0.3">
      <c r="A6168" t="s">
        <v>6250</v>
      </c>
      <c r="B6168" t="s">
        <v>8034</v>
      </c>
      <c r="C6168" t="s">
        <v>6159</v>
      </c>
      <c r="D6168">
        <v>2189</v>
      </c>
      <c r="E6168" s="1">
        <f>(Comuni[[#This Row],[Popolazione2011]]/SUM(D:D))*100</f>
        <v>3.6837616655678207E-3</v>
      </c>
      <c r="F6168">
        <f t="shared" si="96"/>
        <v>5766810</v>
      </c>
      <c r="G6168" s="1">
        <f>(Comuni[[#This Row],[Popolazione2011]]/Comuni[[#This Row],[TOT POP REGIONE ]])*100</f>
        <v>3.7958594092747988E-2</v>
      </c>
      <c r="H6168" t="str">
        <f>IF(Comuni[[#This Row],[Popolazione2011]]&gt;300000,"MAGGIORE","")</f>
        <v/>
      </c>
      <c r="I6168" t="str">
        <f>_xlfn.XLOOKUP(Comuni[[#This Row],[Regione]],Ripartizione_geografica[Regione],Ripartizione_geografica[Ripartizione geografica])</f>
        <v>Sud</v>
      </c>
      <c r="J6168">
        <f>_xlfn.XLOOKUP(Comuni[[#This Row],[Regione]],Ripartizione_geografica[Regione],Ripartizione_geografica[Codice Regione])</f>
        <v>15</v>
      </c>
      <c r="K6168">
        <f>_xlfn.XLOOKUP(Comuni[[#This Row],[Regione]],Table_0[Regione],Table_0[Totale])</f>
        <v>2524670</v>
      </c>
      <c r="L6168">
        <f>_xlfn.XLOOKUP(Comuni[[#This Row],[Regione]],Table_0[Regione],Table_0[Guariti])</f>
        <v>2482123</v>
      </c>
      <c r="M6168">
        <f>_xlfn.XLOOKUP(Comuni[[#This Row],[Regione]],Table_0[Regione],Table_0[Deceduti])</f>
        <v>12061</v>
      </c>
      <c r="N6168" s="1">
        <f>(Comuni[[#This Row],[Popolazione2011]]/Comuni[[#This Row],[Ammalati TOT]])*100</f>
        <v>8.6704400971216039E-2</v>
      </c>
      <c r="O6168">
        <f>_xlfn.XLOOKUP(Comuni[[#This Row],[Regione]],Table_0[Regione],Table_0[TOT AREA])</f>
        <v>5834728</v>
      </c>
      <c r="P6168" s="1">
        <f>(Comuni[[#This Row],[Popolazione2011]]/Comuni[[#This Row],[Ammalati AREA]])*100</f>
        <v>3.7516744568041563E-2</v>
      </c>
    </row>
    <row r="6169" spans="1:16" x14ac:dyDescent="0.3">
      <c r="A6169" t="s">
        <v>6251</v>
      </c>
      <c r="B6169" t="s">
        <v>8034</v>
      </c>
      <c r="C6169" t="s">
        <v>6159</v>
      </c>
      <c r="D6169">
        <v>1163</v>
      </c>
      <c r="E6169" s="1">
        <f>(Comuni[[#This Row],[Popolazione2011]]/SUM(D:D))*100</f>
        <v>1.9571561521495549E-3</v>
      </c>
      <c r="F6169">
        <f t="shared" si="96"/>
        <v>5766810</v>
      </c>
      <c r="G6169" s="1">
        <f>(Comuni[[#This Row],[Popolazione2011]]/Comuni[[#This Row],[TOT POP REGIONE ]])*100</f>
        <v>2.0167128793908591E-2</v>
      </c>
      <c r="H6169" t="str">
        <f>IF(Comuni[[#This Row],[Popolazione2011]]&gt;300000,"MAGGIORE","")</f>
        <v/>
      </c>
      <c r="I6169" t="str">
        <f>_xlfn.XLOOKUP(Comuni[[#This Row],[Regione]],Ripartizione_geografica[Regione],Ripartizione_geografica[Ripartizione geografica])</f>
        <v>Sud</v>
      </c>
      <c r="J6169">
        <f>_xlfn.XLOOKUP(Comuni[[#This Row],[Regione]],Ripartizione_geografica[Regione],Ripartizione_geografica[Codice Regione])</f>
        <v>15</v>
      </c>
      <c r="K6169">
        <f>_xlfn.XLOOKUP(Comuni[[#This Row],[Regione]],Table_0[Regione],Table_0[Totale])</f>
        <v>2524670</v>
      </c>
      <c r="L6169">
        <f>_xlfn.XLOOKUP(Comuni[[#This Row],[Regione]],Table_0[Regione],Table_0[Guariti])</f>
        <v>2482123</v>
      </c>
      <c r="M6169">
        <f>_xlfn.XLOOKUP(Comuni[[#This Row],[Regione]],Table_0[Regione],Table_0[Deceduti])</f>
        <v>12061</v>
      </c>
      <c r="N6169" s="1">
        <f>(Comuni[[#This Row],[Popolazione2011]]/Comuni[[#This Row],[Ammalati TOT]])*100</f>
        <v>4.6065426372555625E-2</v>
      </c>
      <c r="O6169">
        <f>_xlfn.XLOOKUP(Comuni[[#This Row],[Regione]],Table_0[Regione],Table_0[TOT AREA])</f>
        <v>5834728</v>
      </c>
      <c r="P6169" s="1">
        <f>(Comuni[[#This Row],[Popolazione2011]]/Comuni[[#This Row],[Ammalati AREA]])*100</f>
        <v>1.993237731047617E-2</v>
      </c>
    </row>
    <row r="6170" spans="1:16" x14ac:dyDescent="0.3">
      <c r="A6170" t="s">
        <v>6252</v>
      </c>
      <c r="B6170" t="s">
        <v>8034</v>
      </c>
      <c r="C6170" t="s">
        <v>6159</v>
      </c>
      <c r="D6170">
        <v>1344</v>
      </c>
      <c r="E6170" s="1">
        <f>(Comuni[[#This Row],[Popolazione2011]]/SUM(D:D))*100</f>
        <v>2.2617522514952722E-3</v>
      </c>
      <c r="F6170">
        <f t="shared" si="96"/>
        <v>5766810</v>
      </c>
      <c r="G6170" s="1">
        <f>(Comuni[[#This Row],[Popolazione2011]]/Comuni[[#This Row],[TOT POP REGIONE ]])*100</f>
        <v>2.3305779104912421E-2</v>
      </c>
      <c r="H6170" t="str">
        <f>IF(Comuni[[#This Row],[Popolazione2011]]&gt;300000,"MAGGIORE","")</f>
        <v/>
      </c>
      <c r="I6170" t="str">
        <f>_xlfn.XLOOKUP(Comuni[[#This Row],[Regione]],Ripartizione_geografica[Regione],Ripartizione_geografica[Ripartizione geografica])</f>
        <v>Sud</v>
      </c>
      <c r="J6170">
        <f>_xlfn.XLOOKUP(Comuni[[#This Row],[Regione]],Ripartizione_geografica[Regione],Ripartizione_geografica[Codice Regione])</f>
        <v>15</v>
      </c>
      <c r="K6170">
        <f>_xlfn.XLOOKUP(Comuni[[#This Row],[Regione]],Table_0[Regione],Table_0[Totale])</f>
        <v>2524670</v>
      </c>
      <c r="L6170">
        <f>_xlfn.XLOOKUP(Comuni[[#This Row],[Regione]],Table_0[Regione],Table_0[Guariti])</f>
        <v>2482123</v>
      </c>
      <c r="M6170">
        <f>_xlfn.XLOOKUP(Comuni[[#This Row],[Regione]],Table_0[Regione],Table_0[Deceduti])</f>
        <v>12061</v>
      </c>
      <c r="N6170" s="1">
        <f>(Comuni[[#This Row],[Popolazione2011]]/Comuni[[#This Row],[Ammalati TOT]])*100</f>
        <v>5.3234680176023008E-2</v>
      </c>
      <c r="O6170">
        <f>_xlfn.XLOOKUP(Comuni[[#This Row],[Regione]],Table_0[Regione],Table_0[TOT AREA])</f>
        <v>5834728</v>
      </c>
      <c r="P6170" s="1">
        <f>(Comuni[[#This Row],[Popolazione2011]]/Comuni[[#This Row],[Ammalati AREA]])*100</f>
        <v>2.3034492781840044E-2</v>
      </c>
    </row>
    <row r="6171" spans="1:16" x14ac:dyDescent="0.3">
      <c r="A6171" t="s">
        <v>6253</v>
      </c>
      <c r="B6171" t="s">
        <v>8034</v>
      </c>
      <c r="C6171" t="s">
        <v>6159</v>
      </c>
      <c r="D6171">
        <v>1014</v>
      </c>
      <c r="E6171" s="1">
        <f>(Comuni[[#This Row],[Popolazione2011]]/SUM(D:D))*100</f>
        <v>1.706411296887058E-3</v>
      </c>
      <c r="F6171">
        <f t="shared" si="96"/>
        <v>5766810</v>
      </c>
      <c r="G6171" s="1">
        <f>(Comuni[[#This Row],[Popolazione2011]]/Comuni[[#This Row],[TOT POP REGIONE ]])*100</f>
        <v>1.7583377985402677E-2</v>
      </c>
      <c r="H6171" t="str">
        <f>IF(Comuni[[#This Row],[Popolazione2011]]&gt;300000,"MAGGIORE","")</f>
        <v/>
      </c>
      <c r="I6171" t="str">
        <f>_xlfn.XLOOKUP(Comuni[[#This Row],[Regione]],Ripartizione_geografica[Regione],Ripartizione_geografica[Ripartizione geografica])</f>
        <v>Sud</v>
      </c>
      <c r="J6171">
        <f>_xlfn.XLOOKUP(Comuni[[#This Row],[Regione]],Ripartizione_geografica[Regione],Ripartizione_geografica[Codice Regione])</f>
        <v>15</v>
      </c>
      <c r="K6171">
        <f>_xlfn.XLOOKUP(Comuni[[#This Row],[Regione]],Table_0[Regione],Table_0[Totale])</f>
        <v>2524670</v>
      </c>
      <c r="L6171">
        <f>_xlfn.XLOOKUP(Comuni[[#This Row],[Regione]],Table_0[Regione],Table_0[Guariti])</f>
        <v>2482123</v>
      </c>
      <c r="M6171">
        <f>_xlfn.XLOOKUP(Comuni[[#This Row],[Regione]],Table_0[Regione],Table_0[Deceduti])</f>
        <v>12061</v>
      </c>
      <c r="N6171" s="1">
        <f>(Comuni[[#This Row],[Popolazione2011]]/Comuni[[#This Row],[Ammalati TOT]])*100</f>
        <v>4.0163664954231647E-2</v>
      </c>
      <c r="O6171">
        <f>_xlfn.XLOOKUP(Comuni[[#This Row],[Regione]],Table_0[Regione],Table_0[TOT AREA])</f>
        <v>5834728</v>
      </c>
      <c r="P6171" s="1">
        <f>(Comuni[[#This Row],[Popolazione2011]]/Comuni[[#This Row],[Ammalati AREA]])*100</f>
        <v>1.737870214344182E-2</v>
      </c>
    </row>
    <row r="6172" spans="1:16" x14ac:dyDescent="0.3">
      <c r="A6172" t="s">
        <v>6254</v>
      </c>
      <c r="B6172" t="s">
        <v>8034</v>
      </c>
      <c r="C6172" t="s">
        <v>6159</v>
      </c>
      <c r="D6172">
        <v>7129</v>
      </c>
      <c r="E6172" s="1">
        <f>(Comuni[[#This Row],[Popolazione2011]]/SUM(D:D))*100</f>
        <v>1.1997047470915028E-2</v>
      </c>
      <c r="F6172">
        <f t="shared" si="96"/>
        <v>5766810</v>
      </c>
      <c r="G6172" s="1">
        <f>(Comuni[[#This Row],[Popolazione2011]]/Comuni[[#This Row],[TOT POP REGIONE ]])*100</f>
        <v>0.12362120479086358</v>
      </c>
      <c r="H6172" t="str">
        <f>IF(Comuni[[#This Row],[Popolazione2011]]&gt;300000,"MAGGIORE","")</f>
        <v/>
      </c>
      <c r="I6172" t="str">
        <f>_xlfn.XLOOKUP(Comuni[[#This Row],[Regione]],Ripartizione_geografica[Regione],Ripartizione_geografica[Ripartizione geografica])</f>
        <v>Sud</v>
      </c>
      <c r="J6172">
        <f>_xlfn.XLOOKUP(Comuni[[#This Row],[Regione]],Ripartizione_geografica[Regione],Ripartizione_geografica[Codice Regione])</f>
        <v>15</v>
      </c>
      <c r="K6172">
        <f>_xlfn.XLOOKUP(Comuni[[#This Row],[Regione]],Table_0[Regione],Table_0[Totale])</f>
        <v>2524670</v>
      </c>
      <c r="L6172">
        <f>_xlfn.XLOOKUP(Comuni[[#This Row],[Regione]],Table_0[Regione],Table_0[Guariti])</f>
        <v>2482123</v>
      </c>
      <c r="M6172">
        <f>_xlfn.XLOOKUP(Comuni[[#This Row],[Regione]],Table_0[Regione],Table_0[Deceduti])</f>
        <v>12061</v>
      </c>
      <c r="N6172" s="1">
        <f>(Comuni[[#This Row],[Popolazione2011]]/Comuni[[#This Row],[Ammalati TOT]])*100</f>
        <v>0.28237353792772918</v>
      </c>
      <c r="O6172">
        <f>_xlfn.XLOOKUP(Comuni[[#This Row],[Regione]],Table_0[Regione],Table_0[TOT AREA])</f>
        <v>5834728</v>
      </c>
      <c r="P6172" s="1">
        <f>(Comuni[[#This Row],[Popolazione2011]]/Comuni[[#This Row],[Ammalati AREA]])*100</f>
        <v>0.12218221654891195</v>
      </c>
    </row>
    <row r="6173" spans="1:16" x14ac:dyDescent="0.3">
      <c r="A6173" t="s">
        <v>6255</v>
      </c>
      <c r="B6173" t="s">
        <v>8034</v>
      </c>
      <c r="C6173" t="s">
        <v>6159</v>
      </c>
      <c r="D6173">
        <v>2878</v>
      </c>
      <c r="E6173" s="1">
        <f>(Comuni[[#This Row],[Popolazione2011]]/SUM(D:D))*100</f>
        <v>4.8432462647346681E-3</v>
      </c>
      <c r="F6173">
        <f t="shared" si="96"/>
        <v>5766810</v>
      </c>
      <c r="G6173" s="1">
        <f>(Comuni[[#This Row],[Popolazione2011]]/Comuni[[#This Row],[TOT POP REGIONE ]])*100</f>
        <v>4.9906274005906207E-2</v>
      </c>
      <c r="H6173" t="str">
        <f>IF(Comuni[[#This Row],[Popolazione2011]]&gt;300000,"MAGGIORE","")</f>
        <v/>
      </c>
      <c r="I6173" t="str">
        <f>_xlfn.XLOOKUP(Comuni[[#This Row],[Regione]],Ripartizione_geografica[Regione],Ripartizione_geografica[Ripartizione geografica])</f>
        <v>Sud</v>
      </c>
      <c r="J6173">
        <f>_xlfn.XLOOKUP(Comuni[[#This Row],[Regione]],Ripartizione_geografica[Regione],Ripartizione_geografica[Codice Regione])</f>
        <v>15</v>
      </c>
      <c r="K6173">
        <f>_xlfn.XLOOKUP(Comuni[[#This Row],[Regione]],Table_0[Regione],Table_0[Totale])</f>
        <v>2524670</v>
      </c>
      <c r="L6173">
        <f>_xlfn.XLOOKUP(Comuni[[#This Row],[Regione]],Table_0[Regione],Table_0[Guariti])</f>
        <v>2482123</v>
      </c>
      <c r="M6173">
        <f>_xlfn.XLOOKUP(Comuni[[#This Row],[Regione]],Table_0[Regione],Table_0[Deceduti])</f>
        <v>12061</v>
      </c>
      <c r="N6173" s="1">
        <f>(Comuni[[#This Row],[Popolazione2011]]/Comuni[[#This Row],[Ammalati TOT]])*100</f>
        <v>0.11399509638883498</v>
      </c>
      <c r="O6173">
        <f>_xlfn.XLOOKUP(Comuni[[#This Row],[Regione]],Table_0[Regione],Table_0[TOT AREA])</f>
        <v>5834728</v>
      </c>
      <c r="P6173" s="1">
        <f>(Comuni[[#This Row],[Popolazione2011]]/Comuni[[#This Row],[Ammalati AREA]])*100</f>
        <v>4.9325349870636637E-2</v>
      </c>
    </row>
    <row r="6174" spans="1:16" x14ac:dyDescent="0.3">
      <c r="A6174" t="s">
        <v>6256</v>
      </c>
      <c r="B6174" t="s">
        <v>8034</v>
      </c>
      <c r="C6174" t="s">
        <v>6159</v>
      </c>
      <c r="D6174">
        <v>12419</v>
      </c>
      <c r="E6174" s="1">
        <f>(Comuni[[#This Row],[Popolazione2011]]/SUM(D:D))*100</f>
        <v>2.0899331258422461E-2</v>
      </c>
      <c r="F6174">
        <f t="shared" si="96"/>
        <v>5766810</v>
      </c>
      <c r="G6174" s="1">
        <f>(Comuni[[#This Row],[Popolazione2011]]/Comuni[[#This Row],[TOT POP REGIONE ]])*100</f>
        <v>0.21535302879755014</v>
      </c>
      <c r="H6174" t="str">
        <f>IF(Comuni[[#This Row],[Popolazione2011]]&gt;300000,"MAGGIORE","")</f>
        <v/>
      </c>
      <c r="I6174" t="str">
        <f>_xlfn.XLOOKUP(Comuni[[#This Row],[Regione]],Ripartizione_geografica[Regione],Ripartizione_geografica[Ripartizione geografica])</f>
        <v>Sud</v>
      </c>
      <c r="J6174">
        <f>_xlfn.XLOOKUP(Comuni[[#This Row],[Regione]],Ripartizione_geografica[Regione],Ripartizione_geografica[Codice Regione])</f>
        <v>15</v>
      </c>
      <c r="K6174">
        <f>_xlfn.XLOOKUP(Comuni[[#This Row],[Regione]],Table_0[Regione],Table_0[Totale])</f>
        <v>2524670</v>
      </c>
      <c r="L6174">
        <f>_xlfn.XLOOKUP(Comuni[[#This Row],[Regione]],Table_0[Regione],Table_0[Guariti])</f>
        <v>2482123</v>
      </c>
      <c r="M6174">
        <f>_xlfn.XLOOKUP(Comuni[[#This Row],[Regione]],Table_0[Regione],Table_0[Deceduti])</f>
        <v>12061</v>
      </c>
      <c r="N6174" s="1">
        <f>(Comuni[[#This Row],[Popolazione2011]]/Comuni[[#This Row],[Ammalati TOT]])*100</f>
        <v>0.4919058728467483</v>
      </c>
      <c r="O6174">
        <f>_xlfn.XLOOKUP(Comuni[[#This Row],[Regione]],Table_0[Regione],Table_0[TOT AREA])</f>
        <v>5834728</v>
      </c>
      <c r="P6174" s="1">
        <f>(Comuni[[#This Row],[Popolazione2011]]/Comuni[[#This Row],[Ammalati AREA]])*100</f>
        <v>0.21284625435838653</v>
      </c>
    </row>
    <row r="6175" spans="1:16" x14ac:dyDescent="0.3">
      <c r="A6175" t="s">
        <v>6257</v>
      </c>
      <c r="B6175" t="s">
        <v>8034</v>
      </c>
      <c r="C6175" t="s">
        <v>6159</v>
      </c>
      <c r="D6175">
        <v>594</v>
      </c>
      <c r="E6175" s="1">
        <f>(Comuni[[#This Row],[Popolazione2011]]/SUM(D:D))*100</f>
        <v>9.9961371829478552E-4</v>
      </c>
      <c r="F6175">
        <f t="shared" si="96"/>
        <v>5766810</v>
      </c>
      <c r="G6175" s="1">
        <f>(Comuni[[#This Row],[Popolazione2011]]/Comuni[[#This Row],[TOT POP REGIONE ]])*100</f>
        <v>1.0300322015117543E-2</v>
      </c>
      <c r="H6175" t="str">
        <f>IF(Comuni[[#This Row],[Popolazione2011]]&gt;300000,"MAGGIORE","")</f>
        <v/>
      </c>
      <c r="I6175" t="str">
        <f>_xlfn.XLOOKUP(Comuni[[#This Row],[Regione]],Ripartizione_geografica[Regione],Ripartizione_geografica[Ripartizione geografica])</f>
        <v>Sud</v>
      </c>
      <c r="J6175">
        <f>_xlfn.XLOOKUP(Comuni[[#This Row],[Regione]],Ripartizione_geografica[Regione],Ripartizione_geografica[Codice Regione])</f>
        <v>15</v>
      </c>
      <c r="K6175">
        <f>_xlfn.XLOOKUP(Comuni[[#This Row],[Regione]],Table_0[Regione],Table_0[Totale])</f>
        <v>2524670</v>
      </c>
      <c r="L6175">
        <f>_xlfn.XLOOKUP(Comuni[[#This Row],[Regione]],Table_0[Regione],Table_0[Guariti])</f>
        <v>2482123</v>
      </c>
      <c r="M6175">
        <f>_xlfn.XLOOKUP(Comuni[[#This Row],[Regione]],Table_0[Regione],Table_0[Deceduti])</f>
        <v>12061</v>
      </c>
      <c r="N6175" s="1">
        <f>(Comuni[[#This Row],[Popolazione2011]]/Comuni[[#This Row],[Ammalati TOT]])*100</f>
        <v>2.3527827399224453E-2</v>
      </c>
      <c r="O6175">
        <f>_xlfn.XLOOKUP(Comuni[[#This Row],[Regione]],Table_0[Regione],Table_0[TOT AREA])</f>
        <v>5834728</v>
      </c>
      <c r="P6175" s="1">
        <f>(Comuni[[#This Row],[Popolazione2011]]/Comuni[[#This Row],[Ammalati AREA]])*100</f>
        <v>1.0180423149116805E-2</v>
      </c>
    </row>
    <row r="6176" spans="1:16" x14ac:dyDescent="0.3">
      <c r="A6176" t="s">
        <v>6258</v>
      </c>
      <c r="B6176" t="s">
        <v>8034</v>
      </c>
      <c r="C6176" t="s">
        <v>6159</v>
      </c>
      <c r="D6176">
        <v>3655</v>
      </c>
      <c r="E6176" s="1">
        <f>(Comuni[[#This Row],[Popolazione2011]]/SUM(D:D))*100</f>
        <v>6.1508217851303721E-3</v>
      </c>
      <c r="F6176">
        <f t="shared" si="96"/>
        <v>5766810</v>
      </c>
      <c r="G6176" s="1">
        <f>(Comuni[[#This Row],[Popolazione2011]]/Comuni[[#This Row],[TOT POP REGIONE ]])*100</f>
        <v>6.3379927550933704E-2</v>
      </c>
      <c r="H6176" t="str">
        <f>IF(Comuni[[#This Row],[Popolazione2011]]&gt;300000,"MAGGIORE","")</f>
        <v/>
      </c>
      <c r="I6176" t="str">
        <f>_xlfn.XLOOKUP(Comuni[[#This Row],[Regione]],Ripartizione_geografica[Regione],Ripartizione_geografica[Ripartizione geografica])</f>
        <v>Sud</v>
      </c>
      <c r="J6176">
        <f>_xlfn.XLOOKUP(Comuni[[#This Row],[Regione]],Ripartizione_geografica[Regione],Ripartizione_geografica[Codice Regione])</f>
        <v>15</v>
      </c>
      <c r="K6176">
        <f>_xlfn.XLOOKUP(Comuni[[#This Row],[Regione]],Table_0[Regione],Table_0[Totale])</f>
        <v>2524670</v>
      </c>
      <c r="L6176">
        <f>_xlfn.XLOOKUP(Comuni[[#This Row],[Regione]],Table_0[Regione],Table_0[Guariti])</f>
        <v>2482123</v>
      </c>
      <c r="M6176">
        <f>_xlfn.XLOOKUP(Comuni[[#This Row],[Regione]],Table_0[Regione],Table_0[Deceduti])</f>
        <v>12061</v>
      </c>
      <c r="N6176" s="1">
        <f>(Comuni[[#This Row],[Popolazione2011]]/Comuni[[#This Row],[Ammalati TOT]])*100</f>
        <v>0.14477139586559828</v>
      </c>
      <c r="O6176">
        <f>_xlfn.XLOOKUP(Comuni[[#This Row],[Regione]],Table_0[Regione],Table_0[TOT AREA])</f>
        <v>5834728</v>
      </c>
      <c r="P6176" s="1">
        <f>(Comuni[[#This Row],[Popolazione2011]]/Comuni[[#This Row],[Ammalati AREA]])*100</f>
        <v>6.2642166010137917E-2</v>
      </c>
    </row>
    <row r="6177" spans="1:16" x14ac:dyDescent="0.3">
      <c r="A6177" t="s">
        <v>6259</v>
      </c>
      <c r="B6177" t="s">
        <v>8034</v>
      </c>
      <c r="C6177" t="s">
        <v>6159</v>
      </c>
      <c r="D6177">
        <v>3139</v>
      </c>
      <c r="E6177" s="1">
        <f>(Comuni[[#This Row],[Popolazione2011]]/SUM(D:D))*100</f>
        <v>5.2824704742884376E-3</v>
      </c>
      <c r="F6177">
        <f t="shared" si="96"/>
        <v>5766810</v>
      </c>
      <c r="G6177" s="1">
        <f>(Comuni[[#This Row],[Popolazione2011]]/Comuni[[#This Row],[TOT POP REGIONE ]])*100</f>
        <v>5.4432173073154823E-2</v>
      </c>
      <c r="H6177" t="str">
        <f>IF(Comuni[[#This Row],[Popolazione2011]]&gt;300000,"MAGGIORE","")</f>
        <v/>
      </c>
      <c r="I6177" t="str">
        <f>_xlfn.XLOOKUP(Comuni[[#This Row],[Regione]],Ripartizione_geografica[Regione],Ripartizione_geografica[Ripartizione geografica])</f>
        <v>Sud</v>
      </c>
      <c r="J6177">
        <f>_xlfn.XLOOKUP(Comuni[[#This Row],[Regione]],Ripartizione_geografica[Regione],Ripartizione_geografica[Codice Regione])</f>
        <v>15</v>
      </c>
      <c r="K6177">
        <f>_xlfn.XLOOKUP(Comuni[[#This Row],[Regione]],Table_0[Regione],Table_0[Totale])</f>
        <v>2524670</v>
      </c>
      <c r="L6177">
        <f>_xlfn.XLOOKUP(Comuni[[#This Row],[Regione]],Table_0[Regione],Table_0[Guariti])</f>
        <v>2482123</v>
      </c>
      <c r="M6177">
        <f>_xlfn.XLOOKUP(Comuni[[#This Row],[Regione]],Table_0[Regione],Table_0[Deceduti])</f>
        <v>12061</v>
      </c>
      <c r="N6177" s="1">
        <f>(Comuni[[#This Row],[Popolazione2011]]/Comuni[[#This Row],[Ammalati TOT]])*100</f>
        <v>0.12433308115516087</v>
      </c>
      <c r="O6177">
        <f>_xlfn.XLOOKUP(Comuni[[#This Row],[Regione]],Table_0[Regione],Table_0[TOT AREA])</f>
        <v>5834728</v>
      </c>
      <c r="P6177" s="1">
        <f>(Comuni[[#This Row],[Popolazione2011]]/Comuni[[#This Row],[Ammalati AREA]])*100</f>
        <v>5.3798566102824324E-2</v>
      </c>
    </row>
    <row r="6178" spans="1:16" x14ac:dyDescent="0.3">
      <c r="A6178" t="s">
        <v>6260</v>
      </c>
      <c r="B6178" t="s">
        <v>8034</v>
      </c>
      <c r="C6178" t="s">
        <v>6159</v>
      </c>
      <c r="D6178">
        <v>1613</v>
      </c>
      <c r="E6178" s="1">
        <f>(Comuni[[#This Row],[Popolazione2011]]/SUM(D:D))*100</f>
        <v>2.714439272069847E-3</v>
      </c>
      <c r="F6178">
        <f t="shared" si="96"/>
        <v>5766810</v>
      </c>
      <c r="G6178" s="1">
        <f>(Comuni[[#This Row],[Popolazione2011]]/Comuni[[#This Row],[TOT POP REGIONE ]])*100</f>
        <v>2.797040304778552E-2</v>
      </c>
      <c r="H6178" t="str">
        <f>IF(Comuni[[#This Row],[Popolazione2011]]&gt;300000,"MAGGIORE","")</f>
        <v/>
      </c>
      <c r="I6178" t="str">
        <f>_xlfn.XLOOKUP(Comuni[[#This Row],[Regione]],Ripartizione_geografica[Regione],Ripartizione_geografica[Ripartizione geografica])</f>
        <v>Sud</v>
      </c>
      <c r="J6178">
        <f>_xlfn.XLOOKUP(Comuni[[#This Row],[Regione]],Ripartizione_geografica[Regione],Ripartizione_geografica[Codice Regione])</f>
        <v>15</v>
      </c>
      <c r="K6178">
        <f>_xlfn.XLOOKUP(Comuni[[#This Row],[Regione]],Table_0[Regione],Table_0[Totale])</f>
        <v>2524670</v>
      </c>
      <c r="L6178">
        <f>_xlfn.XLOOKUP(Comuni[[#This Row],[Regione]],Table_0[Regione],Table_0[Guariti])</f>
        <v>2482123</v>
      </c>
      <c r="M6178">
        <f>_xlfn.XLOOKUP(Comuni[[#This Row],[Regione]],Table_0[Regione],Table_0[Deceduti])</f>
        <v>12061</v>
      </c>
      <c r="N6178" s="1">
        <f>(Comuni[[#This Row],[Popolazione2011]]/Comuni[[#This Row],[Ammalati TOT]])*100</f>
        <v>6.3889538038634758E-2</v>
      </c>
      <c r="O6178">
        <f>_xlfn.XLOOKUP(Comuni[[#This Row],[Regione]],Table_0[Regione],Table_0[TOT AREA])</f>
        <v>5834728</v>
      </c>
      <c r="P6178" s="1">
        <f>(Comuni[[#This Row],[Popolazione2011]]/Comuni[[#This Row],[Ammalati AREA]])*100</f>
        <v>2.7644819090110111E-2</v>
      </c>
    </row>
    <row r="6179" spans="1:16" x14ac:dyDescent="0.3">
      <c r="A6179" t="s">
        <v>6261</v>
      </c>
      <c r="B6179" t="s">
        <v>8034</v>
      </c>
      <c r="C6179" t="s">
        <v>6159</v>
      </c>
      <c r="D6179">
        <v>1600</v>
      </c>
      <c r="E6179" s="1">
        <f>(Comuni[[#This Row],[Popolazione2011]]/SUM(D:D))*100</f>
        <v>2.6925622041610382E-3</v>
      </c>
      <c r="F6179">
        <f t="shared" si="96"/>
        <v>5766810</v>
      </c>
      <c r="G6179" s="1">
        <f>(Comuni[[#This Row],[Popolazione2011]]/Comuni[[#This Row],[TOT POP REGIONE ]])*100</f>
        <v>2.7744975124895738E-2</v>
      </c>
      <c r="H6179" t="str">
        <f>IF(Comuni[[#This Row],[Popolazione2011]]&gt;300000,"MAGGIORE","")</f>
        <v/>
      </c>
      <c r="I6179" t="str">
        <f>_xlfn.XLOOKUP(Comuni[[#This Row],[Regione]],Ripartizione_geografica[Regione],Ripartizione_geografica[Ripartizione geografica])</f>
        <v>Sud</v>
      </c>
      <c r="J6179">
        <f>_xlfn.XLOOKUP(Comuni[[#This Row],[Regione]],Ripartizione_geografica[Regione],Ripartizione_geografica[Codice Regione])</f>
        <v>15</v>
      </c>
      <c r="K6179">
        <f>_xlfn.XLOOKUP(Comuni[[#This Row],[Regione]],Table_0[Regione],Table_0[Totale])</f>
        <v>2524670</v>
      </c>
      <c r="L6179">
        <f>_xlfn.XLOOKUP(Comuni[[#This Row],[Regione]],Table_0[Regione],Table_0[Guariti])</f>
        <v>2482123</v>
      </c>
      <c r="M6179">
        <f>_xlfn.XLOOKUP(Comuni[[#This Row],[Regione]],Table_0[Regione],Table_0[Deceduti])</f>
        <v>12061</v>
      </c>
      <c r="N6179" s="1">
        <f>(Comuni[[#This Row],[Popolazione2011]]/Comuni[[#This Row],[Ammalati TOT]])*100</f>
        <v>6.3374619257170237E-2</v>
      </c>
      <c r="O6179">
        <f>_xlfn.XLOOKUP(Comuni[[#This Row],[Regione]],Table_0[Regione],Table_0[TOT AREA])</f>
        <v>5834728</v>
      </c>
      <c r="P6179" s="1">
        <f>(Comuni[[#This Row],[Popolazione2011]]/Comuni[[#This Row],[Ammalati AREA]])*100</f>
        <v>2.7422015216476244E-2</v>
      </c>
    </row>
    <row r="6180" spans="1:16" x14ac:dyDescent="0.3">
      <c r="A6180" t="s">
        <v>6262</v>
      </c>
      <c r="B6180" t="s">
        <v>8034</v>
      </c>
      <c r="C6180" t="s">
        <v>6159</v>
      </c>
      <c r="D6180">
        <v>2444</v>
      </c>
      <c r="E6180" s="1">
        <f>(Comuni[[#This Row],[Popolazione2011]]/SUM(D:D))*100</f>
        <v>4.1128887668559861E-3</v>
      </c>
      <c r="F6180">
        <f t="shared" si="96"/>
        <v>5766810</v>
      </c>
      <c r="G6180" s="1">
        <f>(Comuni[[#This Row],[Popolazione2011]]/Comuni[[#This Row],[TOT POP REGIONE ]])*100</f>
        <v>4.2380449503278239E-2</v>
      </c>
      <c r="H6180" t="str">
        <f>IF(Comuni[[#This Row],[Popolazione2011]]&gt;300000,"MAGGIORE","")</f>
        <v/>
      </c>
      <c r="I6180" t="str">
        <f>_xlfn.XLOOKUP(Comuni[[#This Row],[Regione]],Ripartizione_geografica[Regione],Ripartizione_geografica[Ripartizione geografica])</f>
        <v>Sud</v>
      </c>
      <c r="J6180">
        <f>_xlfn.XLOOKUP(Comuni[[#This Row],[Regione]],Ripartizione_geografica[Regione],Ripartizione_geografica[Codice Regione])</f>
        <v>15</v>
      </c>
      <c r="K6180">
        <f>_xlfn.XLOOKUP(Comuni[[#This Row],[Regione]],Table_0[Regione],Table_0[Totale])</f>
        <v>2524670</v>
      </c>
      <c r="L6180">
        <f>_xlfn.XLOOKUP(Comuni[[#This Row],[Regione]],Table_0[Regione],Table_0[Guariti])</f>
        <v>2482123</v>
      </c>
      <c r="M6180">
        <f>_xlfn.XLOOKUP(Comuni[[#This Row],[Regione]],Table_0[Regione],Table_0[Deceduti])</f>
        <v>12061</v>
      </c>
      <c r="N6180" s="1">
        <f>(Comuni[[#This Row],[Popolazione2011]]/Comuni[[#This Row],[Ammalati TOT]])*100</f>
        <v>9.6804730915327541E-2</v>
      </c>
      <c r="O6180">
        <f>_xlfn.XLOOKUP(Comuni[[#This Row],[Regione]],Table_0[Regione],Table_0[TOT AREA])</f>
        <v>5834728</v>
      </c>
      <c r="P6180" s="1">
        <f>(Comuni[[#This Row],[Popolazione2011]]/Comuni[[#This Row],[Ammalati AREA]])*100</f>
        <v>4.1887128243167461E-2</v>
      </c>
    </row>
    <row r="6181" spans="1:16" x14ac:dyDescent="0.3">
      <c r="A6181" t="s">
        <v>6263</v>
      </c>
      <c r="B6181" t="s">
        <v>8034</v>
      </c>
      <c r="C6181" t="s">
        <v>6159</v>
      </c>
      <c r="D6181">
        <v>1543</v>
      </c>
      <c r="E6181" s="1">
        <f>(Comuni[[#This Row],[Popolazione2011]]/SUM(D:D))*100</f>
        <v>2.5966396756378013E-3</v>
      </c>
      <c r="F6181">
        <f t="shared" si="96"/>
        <v>5766810</v>
      </c>
      <c r="G6181" s="1">
        <f>(Comuni[[#This Row],[Popolazione2011]]/Comuni[[#This Row],[TOT POP REGIONE ]])*100</f>
        <v>2.6756560386071326E-2</v>
      </c>
      <c r="H6181" t="str">
        <f>IF(Comuni[[#This Row],[Popolazione2011]]&gt;300000,"MAGGIORE","")</f>
        <v/>
      </c>
      <c r="I6181" t="str">
        <f>_xlfn.XLOOKUP(Comuni[[#This Row],[Regione]],Ripartizione_geografica[Regione],Ripartizione_geografica[Ripartizione geografica])</f>
        <v>Sud</v>
      </c>
      <c r="J6181">
        <f>_xlfn.XLOOKUP(Comuni[[#This Row],[Regione]],Ripartizione_geografica[Regione],Ripartizione_geografica[Codice Regione])</f>
        <v>15</v>
      </c>
      <c r="K6181">
        <f>_xlfn.XLOOKUP(Comuni[[#This Row],[Regione]],Table_0[Regione],Table_0[Totale])</f>
        <v>2524670</v>
      </c>
      <c r="L6181">
        <f>_xlfn.XLOOKUP(Comuni[[#This Row],[Regione]],Table_0[Regione],Table_0[Guariti])</f>
        <v>2482123</v>
      </c>
      <c r="M6181">
        <f>_xlfn.XLOOKUP(Comuni[[#This Row],[Regione]],Table_0[Regione],Table_0[Deceduti])</f>
        <v>12061</v>
      </c>
      <c r="N6181" s="1">
        <f>(Comuni[[#This Row],[Popolazione2011]]/Comuni[[#This Row],[Ammalati TOT]])*100</f>
        <v>6.111689844613355E-2</v>
      </c>
      <c r="O6181">
        <f>_xlfn.XLOOKUP(Comuni[[#This Row],[Regione]],Table_0[Regione],Table_0[TOT AREA])</f>
        <v>5834728</v>
      </c>
      <c r="P6181" s="1">
        <f>(Comuni[[#This Row],[Popolazione2011]]/Comuni[[#This Row],[Ammalati AREA]])*100</f>
        <v>2.644510592438928E-2</v>
      </c>
    </row>
    <row r="6182" spans="1:16" x14ac:dyDescent="0.3">
      <c r="A6182" t="s">
        <v>6264</v>
      </c>
      <c r="B6182" t="s">
        <v>8034</v>
      </c>
      <c r="C6182" t="s">
        <v>6159</v>
      </c>
      <c r="D6182">
        <v>2225</v>
      </c>
      <c r="E6182" s="1">
        <f>(Comuni[[#This Row],[Popolazione2011]]/SUM(D:D))*100</f>
        <v>3.7443443151614444E-3</v>
      </c>
      <c r="F6182">
        <f t="shared" si="96"/>
        <v>5766810</v>
      </c>
      <c r="G6182" s="1">
        <f>(Comuni[[#This Row],[Popolazione2011]]/Comuni[[#This Row],[TOT POP REGIONE ]])*100</f>
        <v>3.8582856033058138E-2</v>
      </c>
      <c r="H6182" t="str">
        <f>IF(Comuni[[#This Row],[Popolazione2011]]&gt;300000,"MAGGIORE","")</f>
        <v/>
      </c>
      <c r="I6182" t="str">
        <f>_xlfn.XLOOKUP(Comuni[[#This Row],[Regione]],Ripartizione_geografica[Regione],Ripartizione_geografica[Ripartizione geografica])</f>
        <v>Sud</v>
      </c>
      <c r="J6182">
        <f>_xlfn.XLOOKUP(Comuni[[#This Row],[Regione]],Ripartizione_geografica[Regione],Ripartizione_geografica[Codice Regione])</f>
        <v>15</v>
      </c>
      <c r="K6182">
        <f>_xlfn.XLOOKUP(Comuni[[#This Row],[Regione]],Table_0[Regione],Table_0[Totale])</f>
        <v>2524670</v>
      </c>
      <c r="L6182">
        <f>_xlfn.XLOOKUP(Comuni[[#This Row],[Regione]],Table_0[Regione],Table_0[Guariti])</f>
        <v>2482123</v>
      </c>
      <c r="M6182">
        <f>_xlfn.XLOOKUP(Comuni[[#This Row],[Regione]],Table_0[Regione],Table_0[Deceduti])</f>
        <v>12061</v>
      </c>
      <c r="N6182" s="1">
        <f>(Comuni[[#This Row],[Popolazione2011]]/Comuni[[#This Row],[Ammalati TOT]])*100</f>
        <v>8.8130329904502369E-2</v>
      </c>
      <c r="O6182">
        <f>_xlfn.XLOOKUP(Comuni[[#This Row],[Regione]],Table_0[Regione],Table_0[TOT AREA])</f>
        <v>5834728</v>
      </c>
      <c r="P6182" s="1">
        <f>(Comuni[[#This Row],[Popolazione2011]]/Comuni[[#This Row],[Ammalati AREA]])*100</f>
        <v>3.813373991041228E-2</v>
      </c>
    </row>
    <row r="6183" spans="1:16" x14ac:dyDescent="0.3">
      <c r="A6183" t="s">
        <v>6265</v>
      </c>
      <c r="B6183" t="s">
        <v>8034</v>
      </c>
      <c r="C6183" t="s">
        <v>6159</v>
      </c>
      <c r="D6183">
        <v>1360</v>
      </c>
      <c r="E6183" s="1">
        <f>(Comuni[[#This Row],[Popolazione2011]]/SUM(D:D))*100</f>
        <v>2.2886778735368828E-3</v>
      </c>
      <c r="F6183">
        <f t="shared" si="96"/>
        <v>5766810</v>
      </c>
      <c r="G6183" s="1">
        <f>(Comuni[[#This Row],[Popolazione2011]]/Comuni[[#This Row],[TOT POP REGIONE ]])*100</f>
        <v>2.3583228856161379E-2</v>
      </c>
      <c r="H6183" t="str">
        <f>IF(Comuni[[#This Row],[Popolazione2011]]&gt;300000,"MAGGIORE","")</f>
        <v/>
      </c>
      <c r="I6183" t="str">
        <f>_xlfn.XLOOKUP(Comuni[[#This Row],[Regione]],Ripartizione_geografica[Regione],Ripartizione_geografica[Ripartizione geografica])</f>
        <v>Sud</v>
      </c>
      <c r="J6183">
        <f>_xlfn.XLOOKUP(Comuni[[#This Row],[Regione]],Ripartizione_geografica[Regione],Ripartizione_geografica[Codice Regione])</f>
        <v>15</v>
      </c>
      <c r="K6183">
        <f>_xlfn.XLOOKUP(Comuni[[#This Row],[Regione]],Table_0[Regione],Table_0[Totale])</f>
        <v>2524670</v>
      </c>
      <c r="L6183">
        <f>_xlfn.XLOOKUP(Comuni[[#This Row],[Regione]],Table_0[Regione],Table_0[Guariti])</f>
        <v>2482123</v>
      </c>
      <c r="M6183">
        <f>_xlfn.XLOOKUP(Comuni[[#This Row],[Regione]],Table_0[Regione],Table_0[Deceduti])</f>
        <v>12061</v>
      </c>
      <c r="N6183" s="1">
        <f>(Comuni[[#This Row],[Popolazione2011]]/Comuni[[#This Row],[Ammalati TOT]])*100</f>
        <v>5.3868426368594707E-2</v>
      </c>
      <c r="O6183">
        <f>_xlfn.XLOOKUP(Comuni[[#This Row],[Regione]],Table_0[Regione],Table_0[TOT AREA])</f>
        <v>5834728</v>
      </c>
      <c r="P6183" s="1">
        <f>(Comuni[[#This Row],[Popolazione2011]]/Comuni[[#This Row],[Ammalati AREA]])*100</f>
        <v>2.3308712934004806E-2</v>
      </c>
    </row>
    <row r="6184" spans="1:16" x14ac:dyDescent="0.3">
      <c r="A6184" t="s">
        <v>6266</v>
      </c>
      <c r="B6184" t="s">
        <v>8034</v>
      </c>
      <c r="C6184" t="s">
        <v>6159</v>
      </c>
      <c r="D6184">
        <v>578</v>
      </c>
      <c r="E6184" s="1">
        <f>(Comuni[[#This Row],[Popolazione2011]]/SUM(D:D))*100</f>
        <v>9.7268809625317512E-4</v>
      </c>
      <c r="F6184">
        <f t="shared" si="96"/>
        <v>5766810</v>
      </c>
      <c r="G6184" s="1">
        <f>(Comuni[[#This Row],[Popolazione2011]]/Comuni[[#This Row],[TOT POP REGIONE ]])*100</f>
        <v>1.0022872263868585E-2</v>
      </c>
      <c r="H6184" t="str">
        <f>IF(Comuni[[#This Row],[Popolazione2011]]&gt;300000,"MAGGIORE","")</f>
        <v/>
      </c>
      <c r="I6184" t="str">
        <f>_xlfn.XLOOKUP(Comuni[[#This Row],[Regione]],Ripartizione_geografica[Regione],Ripartizione_geografica[Ripartizione geografica])</f>
        <v>Sud</v>
      </c>
      <c r="J6184">
        <f>_xlfn.XLOOKUP(Comuni[[#This Row],[Regione]],Ripartizione_geografica[Regione],Ripartizione_geografica[Codice Regione])</f>
        <v>15</v>
      </c>
      <c r="K6184">
        <f>_xlfn.XLOOKUP(Comuni[[#This Row],[Regione]],Table_0[Regione],Table_0[Totale])</f>
        <v>2524670</v>
      </c>
      <c r="L6184">
        <f>_xlfn.XLOOKUP(Comuni[[#This Row],[Regione]],Table_0[Regione],Table_0[Guariti])</f>
        <v>2482123</v>
      </c>
      <c r="M6184">
        <f>_xlfn.XLOOKUP(Comuni[[#This Row],[Regione]],Table_0[Regione],Table_0[Deceduti])</f>
        <v>12061</v>
      </c>
      <c r="N6184" s="1">
        <f>(Comuni[[#This Row],[Popolazione2011]]/Comuni[[#This Row],[Ammalati TOT]])*100</f>
        <v>2.2894081206652751E-2</v>
      </c>
      <c r="O6184">
        <f>_xlfn.XLOOKUP(Comuni[[#This Row],[Regione]],Table_0[Regione],Table_0[TOT AREA])</f>
        <v>5834728</v>
      </c>
      <c r="P6184" s="1">
        <f>(Comuni[[#This Row],[Popolazione2011]]/Comuni[[#This Row],[Ammalati AREA]])*100</f>
        <v>9.9062029969520429E-3</v>
      </c>
    </row>
    <row r="6185" spans="1:16" x14ac:dyDescent="0.3">
      <c r="A6185" t="s">
        <v>6267</v>
      </c>
      <c r="B6185" t="s">
        <v>8034</v>
      </c>
      <c r="C6185" t="s">
        <v>6159</v>
      </c>
      <c r="D6185">
        <v>1072</v>
      </c>
      <c r="E6185" s="1">
        <f>(Comuni[[#This Row],[Popolazione2011]]/SUM(D:D))*100</f>
        <v>1.804016676787896E-3</v>
      </c>
      <c r="F6185">
        <f t="shared" si="96"/>
        <v>5766810</v>
      </c>
      <c r="G6185" s="1">
        <f>(Comuni[[#This Row],[Popolazione2011]]/Comuni[[#This Row],[TOT POP REGIONE ]])*100</f>
        <v>1.8589133333680147E-2</v>
      </c>
      <c r="H6185" t="str">
        <f>IF(Comuni[[#This Row],[Popolazione2011]]&gt;300000,"MAGGIORE","")</f>
        <v/>
      </c>
      <c r="I6185" t="str">
        <f>_xlfn.XLOOKUP(Comuni[[#This Row],[Regione]],Ripartizione_geografica[Regione],Ripartizione_geografica[Ripartizione geografica])</f>
        <v>Sud</v>
      </c>
      <c r="J6185">
        <f>_xlfn.XLOOKUP(Comuni[[#This Row],[Regione]],Ripartizione_geografica[Regione],Ripartizione_geografica[Codice Regione])</f>
        <v>15</v>
      </c>
      <c r="K6185">
        <f>_xlfn.XLOOKUP(Comuni[[#This Row],[Regione]],Table_0[Regione],Table_0[Totale])</f>
        <v>2524670</v>
      </c>
      <c r="L6185">
        <f>_xlfn.XLOOKUP(Comuni[[#This Row],[Regione]],Table_0[Regione],Table_0[Guariti])</f>
        <v>2482123</v>
      </c>
      <c r="M6185">
        <f>_xlfn.XLOOKUP(Comuni[[#This Row],[Regione]],Table_0[Regione],Table_0[Deceduti])</f>
        <v>12061</v>
      </c>
      <c r="N6185" s="1">
        <f>(Comuni[[#This Row],[Popolazione2011]]/Comuni[[#This Row],[Ammalati TOT]])*100</f>
        <v>4.2460994902304067E-2</v>
      </c>
      <c r="O6185">
        <f>_xlfn.XLOOKUP(Comuni[[#This Row],[Regione]],Table_0[Regione],Table_0[TOT AREA])</f>
        <v>5834728</v>
      </c>
      <c r="P6185" s="1">
        <f>(Comuni[[#This Row],[Popolazione2011]]/Comuni[[#This Row],[Ammalati AREA]])*100</f>
        <v>1.8372750195039082E-2</v>
      </c>
    </row>
    <row r="6186" spans="1:16" x14ac:dyDescent="0.3">
      <c r="A6186" t="s">
        <v>6268</v>
      </c>
      <c r="B6186" t="s">
        <v>8034</v>
      </c>
      <c r="C6186" t="s">
        <v>6159</v>
      </c>
      <c r="D6186">
        <v>924</v>
      </c>
      <c r="E6186" s="1">
        <f>(Comuni[[#This Row],[Popolazione2011]]/SUM(D:D))*100</f>
        <v>1.5549546729029999E-3</v>
      </c>
      <c r="F6186">
        <f t="shared" si="96"/>
        <v>5766810</v>
      </c>
      <c r="G6186" s="1">
        <f>(Comuni[[#This Row],[Popolazione2011]]/Comuni[[#This Row],[TOT POP REGIONE ]])*100</f>
        <v>1.6022723134627291E-2</v>
      </c>
      <c r="H6186" t="str">
        <f>IF(Comuni[[#This Row],[Popolazione2011]]&gt;300000,"MAGGIORE","")</f>
        <v/>
      </c>
      <c r="I6186" t="str">
        <f>_xlfn.XLOOKUP(Comuni[[#This Row],[Regione]],Ripartizione_geografica[Regione],Ripartizione_geografica[Ripartizione geografica])</f>
        <v>Sud</v>
      </c>
      <c r="J6186">
        <f>_xlfn.XLOOKUP(Comuni[[#This Row],[Regione]],Ripartizione_geografica[Regione],Ripartizione_geografica[Codice Regione])</f>
        <v>15</v>
      </c>
      <c r="K6186">
        <f>_xlfn.XLOOKUP(Comuni[[#This Row],[Regione]],Table_0[Regione],Table_0[Totale])</f>
        <v>2524670</v>
      </c>
      <c r="L6186">
        <f>_xlfn.XLOOKUP(Comuni[[#This Row],[Regione]],Table_0[Regione],Table_0[Guariti])</f>
        <v>2482123</v>
      </c>
      <c r="M6186">
        <f>_xlfn.XLOOKUP(Comuni[[#This Row],[Regione]],Table_0[Regione],Table_0[Deceduti])</f>
        <v>12061</v>
      </c>
      <c r="N6186" s="1">
        <f>(Comuni[[#This Row],[Popolazione2011]]/Comuni[[#This Row],[Ammalati TOT]])*100</f>
        <v>3.6598842621015822E-2</v>
      </c>
      <c r="O6186">
        <f>_xlfn.XLOOKUP(Comuni[[#This Row],[Regione]],Table_0[Regione],Table_0[TOT AREA])</f>
        <v>5834728</v>
      </c>
      <c r="P6186" s="1">
        <f>(Comuni[[#This Row],[Popolazione2011]]/Comuni[[#This Row],[Ammalati AREA]])*100</f>
        <v>1.5836213787515031E-2</v>
      </c>
    </row>
    <row r="6187" spans="1:16" x14ac:dyDescent="0.3">
      <c r="A6187" t="s">
        <v>6269</v>
      </c>
      <c r="B6187" t="s">
        <v>8034</v>
      </c>
      <c r="C6187" t="s">
        <v>6159</v>
      </c>
      <c r="D6187">
        <v>2856</v>
      </c>
      <c r="E6187" s="1">
        <f>(Comuni[[#This Row],[Popolazione2011]]/SUM(D:D))*100</f>
        <v>4.8062235344274538E-3</v>
      </c>
      <c r="F6187">
        <f t="shared" si="96"/>
        <v>5766810</v>
      </c>
      <c r="G6187" s="1">
        <f>(Comuni[[#This Row],[Popolazione2011]]/Comuni[[#This Row],[TOT POP REGIONE ]])*100</f>
        <v>4.952478059793889E-2</v>
      </c>
      <c r="H6187" t="str">
        <f>IF(Comuni[[#This Row],[Popolazione2011]]&gt;300000,"MAGGIORE","")</f>
        <v/>
      </c>
      <c r="I6187" t="str">
        <f>_xlfn.XLOOKUP(Comuni[[#This Row],[Regione]],Ripartizione_geografica[Regione],Ripartizione_geografica[Ripartizione geografica])</f>
        <v>Sud</v>
      </c>
      <c r="J6187">
        <f>_xlfn.XLOOKUP(Comuni[[#This Row],[Regione]],Ripartizione_geografica[Regione],Ripartizione_geografica[Codice Regione])</f>
        <v>15</v>
      </c>
      <c r="K6187">
        <f>_xlfn.XLOOKUP(Comuni[[#This Row],[Regione]],Table_0[Regione],Table_0[Totale])</f>
        <v>2524670</v>
      </c>
      <c r="L6187">
        <f>_xlfn.XLOOKUP(Comuni[[#This Row],[Regione]],Table_0[Regione],Table_0[Guariti])</f>
        <v>2482123</v>
      </c>
      <c r="M6187">
        <f>_xlfn.XLOOKUP(Comuni[[#This Row],[Regione]],Table_0[Regione],Table_0[Deceduti])</f>
        <v>12061</v>
      </c>
      <c r="N6187" s="1">
        <f>(Comuni[[#This Row],[Popolazione2011]]/Comuni[[#This Row],[Ammalati TOT]])*100</f>
        <v>0.11312369537404889</v>
      </c>
      <c r="O6187">
        <f>_xlfn.XLOOKUP(Comuni[[#This Row],[Regione]],Table_0[Regione],Table_0[TOT AREA])</f>
        <v>5834728</v>
      </c>
      <c r="P6187" s="1">
        <f>(Comuni[[#This Row],[Popolazione2011]]/Comuni[[#This Row],[Ammalati AREA]])*100</f>
        <v>4.8948297161410095E-2</v>
      </c>
    </row>
    <row r="6188" spans="1:16" x14ac:dyDescent="0.3">
      <c r="A6188" t="s">
        <v>6270</v>
      </c>
      <c r="B6188" t="s">
        <v>8034</v>
      </c>
      <c r="C6188" t="s">
        <v>6159</v>
      </c>
      <c r="D6188">
        <v>1418</v>
      </c>
      <c r="E6188" s="1">
        <f>(Comuni[[#This Row],[Popolazione2011]]/SUM(D:D))*100</f>
        <v>2.3862832534377204E-3</v>
      </c>
      <c r="F6188">
        <f t="shared" si="96"/>
        <v>5766810</v>
      </c>
      <c r="G6188" s="1">
        <f>(Comuni[[#This Row],[Popolazione2011]]/Comuni[[#This Row],[TOT POP REGIONE ]])*100</f>
        <v>2.4588984204438849E-2</v>
      </c>
      <c r="H6188" t="str">
        <f>IF(Comuni[[#This Row],[Popolazione2011]]&gt;300000,"MAGGIORE","")</f>
        <v/>
      </c>
      <c r="I6188" t="str">
        <f>_xlfn.XLOOKUP(Comuni[[#This Row],[Regione]],Ripartizione_geografica[Regione],Ripartizione_geografica[Ripartizione geografica])</f>
        <v>Sud</v>
      </c>
      <c r="J6188">
        <f>_xlfn.XLOOKUP(Comuni[[#This Row],[Regione]],Ripartizione_geografica[Regione],Ripartizione_geografica[Codice Regione])</f>
        <v>15</v>
      </c>
      <c r="K6188">
        <f>_xlfn.XLOOKUP(Comuni[[#This Row],[Regione]],Table_0[Regione],Table_0[Totale])</f>
        <v>2524670</v>
      </c>
      <c r="L6188">
        <f>_xlfn.XLOOKUP(Comuni[[#This Row],[Regione]],Table_0[Regione],Table_0[Guariti])</f>
        <v>2482123</v>
      </c>
      <c r="M6188">
        <f>_xlfn.XLOOKUP(Comuni[[#This Row],[Regione]],Table_0[Regione],Table_0[Deceduti])</f>
        <v>12061</v>
      </c>
      <c r="N6188" s="1">
        <f>(Comuni[[#This Row],[Popolazione2011]]/Comuni[[#This Row],[Ammalati TOT]])*100</f>
        <v>5.6165756316667127E-2</v>
      </c>
      <c r="O6188">
        <f>_xlfn.XLOOKUP(Comuni[[#This Row],[Regione]],Table_0[Regione],Table_0[TOT AREA])</f>
        <v>5834728</v>
      </c>
      <c r="P6188" s="1">
        <f>(Comuni[[#This Row],[Popolazione2011]]/Comuni[[#This Row],[Ammalati AREA]])*100</f>
        <v>2.4302760985602072E-2</v>
      </c>
    </row>
    <row r="6189" spans="1:16" x14ac:dyDescent="0.3">
      <c r="A6189" t="s">
        <v>6271</v>
      </c>
      <c r="B6189" t="s">
        <v>8034</v>
      </c>
      <c r="C6189" t="s">
        <v>6159</v>
      </c>
      <c r="D6189">
        <v>2532</v>
      </c>
      <c r="E6189" s="1">
        <f>(Comuni[[#This Row],[Popolazione2011]]/SUM(D:D))*100</f>
        <v>4.2609796880848433E-3</v>
      </c>
      <c r="F6189">
        <f t="shared" si="96"/>
        <v>5766810</v>
      </c>
      <c r="G6189" s="1">
        <f>(Comuni[[#This Row],[Popolazione2011]]/Comuni[[#This Row],[TOT POP REGIONE ]])*100</f>
        <v>4.3906423135147504E-2</v>
      </c>
      <c r="H6189" t="str">
        <f>IF(Comuni[[#This Row],[Popolazione2011]]&gt;300000,"MAGGIORE","")</f>
        <v/>
      </c>
      <c r="I6189" t="str">
        <f>_xlfn.XLOOKUP(Comuni[[#This Row],[Regione]],Ripartizione_geografica[Regione],Ripartizione_geografica[Ripartizione geografica])</f>
        <v>Sud</v>
      </c>
      <c r="J6189">
        <f>_xlfn.XLOOKUP(Comuni[[#This Row],[Regione]],Ripartizione_geografica[Regione],Ripartizione_geografica[Codice Regione])</f>
        <v>15</v>
      </c>
      <c r="K6189">
        <f>_xlfn.XLOOKUP(Comuni[[#This Row],[Regione]],Table_0[Regione],Table_0[Totale])</f>
        <v>2524670</v>
      </c>
      <c r="L6189">
        <f>_xlfn.XLOOKUP(Comuni[[#This Row],[Regione]],Table_0[Regione],Table_0[Guariti])</f>
        <v>2482123</v>
      </c>
      <c r="M6189">
        <f>_xlfn.XLOOKUP(Comuni[[#This Row],[Regione]],Table_0[Regione],Table_0[Deceduti])</f>
        <v>12061</v>
      </c>
      <c r="N6189" s="1">
        <f>(Comuni[[#This Row],[Popolazione2011]]/Comuni[[#This Row],[Ammalati TOT]])*100</f>
        <v>0.10029033497447191</v>
      </c>
      <c r="O6189">
        <f>_xlfn.XLOOKUP(Comuni[[#This Row],[Regione]],Table_0[Regione],Table_0[TOT AREA])</f>
        <v>5834728</v>
      </c>
      <c r="P6189" s="1">
        <f>(Comuni[[#This Row],[Popolazione2011]]/Comuni[[#This Row],[Ammalati AREA]])*100</f>
        <v>4.3395339080073654E-2</v>
      </c>
    </row>
    <row r="6190" spans="1:16" x14ac:dyDescent="0.3">
      <c r="A6190" t="s">
        <v>6272</v>
      </c>
      <c r="B6190" t="s">
        <v>8034</v>
      </c>
      <c r="C6190" t="s">
        <v>6159</v>
      </c>
      <c r="D6190">
        <v>1018</v>
      </c>
      <c r="E6190" s="1">
        <f>(Comuni[[#This Row],[Popolazione2011]]/SUM(D:D))*100</f>
        <v>1.7131427023974607E-3</v>
      </c>
      <c r="F6190">
        <f t="shared" si="96"/>
        <v>5766810</v>
      </c>
      <c r="G6190" s="1">
        <f>(Comuni[[#This Row],[Popolazione2011]]/Comuni[[#This Row],[TOT POP REGIONE ]])*100</f>
        <v>1.7652740423214915E-2</v>
      </c>
      <c r="H6190" t="str">
        <f>IF(Comuni[[#This Row],[Popolazione2011]]&gt;300000,"MAGGIORE","")</f>
        <v/>
      </c>
      <c r="I6190" t="str">
        <f>_xlfn.XLOOKUP(Comuni[[#This Row],[Regione]],Ripartizione_geografica[Regione],Ripartizione_geografica[Ripartizione geografica])</f>
        <v>Sud</v>
      </c>
      <c r="J6190">
        <f>_xlfn.XLOOKUP(Comuni[[#This Row],[Regione]],Ripartizione_geografica[Regione],Ripartizione_geografica[Codice Regione])</f>
        <v>15</v>
      </c>
      <c r="K6190">
        <f>_xlfn.XLOOKUP(Comuni[[#This Row],[Regione]],Table_0[Regione],Table_0[Totale])</f>
        <v>2524670</v>
      </c>
      <c r="L6190">
        <f>_xlfn.XLOOKUP(Comuni[[#This Row],[Regione]],Table_0[Regione],Table_0[Guariti])</f>
        <v>2482123</v>
      </c>
      <c r="M6190">
        <f>_xlfn.XLOOKUP(Comuni[[#This Row],[Regione]],Table_0[Regione],Table_0[Deceduti])</f>
        <v>12061</v>
      </c>
      <c r="N6190" s="1">
        <f>(Comuni[[#This Row],[Popolazione2011]]/Comuni[[#This Row],[Ammalati TOT]])*100</f>
        <v>4.0322101502374572E-2</v>
      </c>
      <c r="O6190">
        <f>_xlfn.XLOOKUP(Comuni[[#This Row],[Regione]],Table_0[Regione],Table_0[TOT AREA])</f>
        <v>5834728</v>
      </c>
      <c r="P6190" s="1">
        <f>(Comuni[[#This Row],[Popolazione2011]]/Comuni[[#This Row],[Ammalati AREA]])*100</f>
        <v>1.744725718148301E-2</v>
      </c>
    </row>
    <row r="6191" spans="1:16" x14ac:dyDescent="0.3">
      <c r="A6191" t="s">
        <v>6273</v>
      </c>
      <c r="B6191" t="s">
        <v>8034</v>
      </c>
      <c r="C6191" t="s">
        <v>6159</v>
      </c>
      <c r="D6191">
        <v>1777</v>
      </c>
      <c r="E6191" s="1">
        <f>(Comuni[[#This Row],[Popolazione2011]]/SUM(D:D))*100</f>
        <v>2.9904268979963535E-3</v>
      </c>
      <c r="F6191">
        <f t="shared" si="96"/>
        <v>5766810</v>
      </c>
      <c r="G6191" s="1">
        <f>(Comuni[[#This Row],[Popolazione2011]]/Comuni[[#This Row],[TOT POP REGIONE ]])*100</f>
        <v>3.081426299808733E-2</v>
      </c>
      <c r="H6191" t="str">
        <f>IF(Comuni[[#This Row],[Popolazione2011]]&gt;300000,"MAGGIORE","")</f>
        <v/>
      </c>
      <c r="I6191" t="str">
        <f>_xlfn.XLOOKUP(Comuni[[#This Row],[Regione]],Ripartizione_geografica[Regione],Ripartizione_geografica[Ripartizione geografica])</f>
        <v>Sud</v>
      </c>
      <c r="J6191">
        <f>_xlfn.XLOOKUP(Comuni[[#This Row],[Regione]],Ripartizione_geografica[Regione],Ripartizione_geografica[Codice Regione])</f>
        <v>15</v>
      </c>
      <c r="K6191">
        <f>_xlfn.XLOOKUP(Comuni[[#This Row],[Regione]],Table_0[Regione],Table_0[Totale])</f>
        <v>2524670</v>
      </c>
      <c r="L6191">
        <f>_xlfn.XLOOKUP(Comuni[[#This Row],[Regione]],Table_0[Regione],Table_0[Guariti])</f>
        <v>2482123</v>
      </c>
      <c r="M6191">
        <f>_xlfn.XLOOKUP(Comuni[[#This Row],[Regione]],Table_0[Regione],Table_0[Deceduti])</f>
        <v>12061</v>
      </c>
      <c r="N6191" s="1">
        <f>(Comuni[[#This Row],[Popolazione2011]]/Comuni[[#This Row],[Ammalati TOT]])*100</f>
        <v>7.0385436512494709E-2</v>
      </c>
      <c r="O6191">
        <f>_xlfn.XLOOKUP(Comuni[[#This Row],[Regione]],Table_0[Regione],Table_0[TOT AREA])</f>
        <v>5834728</v>
      </c>
      <c r="P6191" s="1">
        <f>(Comuni[[#This Row],[Popolazione2011]]/Comuni[[#This Row],[Ammalati AREA]])*100</f>
        <v>3.0455575649798929E-2</v>
      </c>
    </row>
    <row r="6192" spans="1:16" x14ac:dyDescent="0.3">
      <c r="A6192" t="s">
        <v>6274</v>
      </c>
      <c r="B6192" t="s">
        <v>8034</v>
      </c>
      <c r="C6192" t="s">
        <v>6159</v>
      </c>
      <c r="D6192">
        <v>3401</v>
      </c>
      <c r="E6192" s="1">
        <f>(Comuni[[#This Row],[Popolazione2011]]/SUM(D:D))*100</f>
        <v>5.7233775352198077E-3</v>
      </c>
      <c r="F6192">
        <f t="shared" si="96"/>
        <v>5766810</v>
      </c>
      <c r="G6192" s="1">
        <f>(Comuni[[#This Row],[Popolazione2011]]/Comuni[[#This Row],[TOT POP REGIONE ]])*100</f>
        <v>5.8975412749856501E-2</v>
      </c>
      <c r="H6192" t="str">
        <f>IF(Comuni[[#This Row],[Popolazione2011]]&gt;300000,"MAGGIORE","")</f>
        <v/>
      </c>
      <c r="I6192" t="str">
        <f>_xlfn.XLOOKUP(Comuni[[#This Row],[Regione]],Ripartizione_geografica[Regione],Ripartizione_geografica[Ripartizione geografica])</f>
        <v>Sud</v>
      </c>
      <c r="J6192">
        <f>_xlfn.XLOOKUP(Comuni[[#This Row],[Regione]],Ripartizione_geografica[Regione],Ripartizione_geografica[Codice Regione])</f>
        <v>15</v>
      </c>
      <c r="K6192">
        <f>_xlfn.XLOOKUP(Comuni[[#This Row],[Regione]],Table_0[Regione],Table_0[Totale])</f>
        <v>2524670</v>
      </c>
      <c r="L6192">
        <f>_xlfn.XLOOKUP(Comuni[[#This Row],[Regione]],Table_0[Regione],Table_0[Guariti])</f>
        <v>2482123</v>
      </c>
      <c r="M6192">
        <f>_xlfn.XLOOKUP(Comuni[[#This Row],[Regione]],Table_0[Regione],Table_0[Deceduti])</f>
        <v>12061</v>
      </c>
      <c r="N6192" s="1">
        <f>(Comuni[[#This Row],[Popolazione2011]]/Comuni[[#This Row],[Ammalati TOT]])*100</f>
        <v>0.13471067505852252</v>
      </c>
      <c r="O6192">
        <f>_xlfn.XLOOKUP(Comuni[[#This Row],[Regione]],Table_0[Regione],Table_0[TOT AREA])</f>
        <v>5834728</v>
      </c>
      <c r="P6192" s="1">
        <f>(Comuni[[#This Row],[Popolazione2011]]/Comuni[[#This Row],[Ammalati AREA]])*100</f>
        <v>5.8288921094522314E-2</v>
      </c>
    </row>
    <row r="6193" spans="1:16" x14ac:dyDescent="0.3">
      <c r="A6193" t="s">
        <v>6275</v>
      </c>
      <c r="B6193" t="s">
        <v>8034</v>
      </c>
      <c r="C6193" t="s">
        <v>6159</v>
      </c>
      <c r="D6193">
        <v>1197</v>
      </c>
      <c r="E6193" s="1">
        <f>(Comuni[[#This Row],[Popolazione2011]]/SUM(D:D))*100</f>
        <v>2.014373098987977E-3</v>
      </c>
      <c r="F6193">
        <f t="shared" si="96"/>
        <v>5766810</v>
      </c>
      <c r="G6193" s="1">
        <f>(Comuni[[#This Row],[Popolazione2011]]/Comuni[[#This Row],[TOT POP REGIONE ]])*100</f>
        <v>2.0756709515312628E-2</v>
      </c>
      <c r="H6193" t="str">
        <f>IF(Comuni[[#This Row],[Popolazione2011]]&gt;300000,"MAGGIORE","")</f>
        <v/>
      </c>
      <c r="I6193" t="str">
        <f>_xlfn.XLOOKUP(Comuni[[#This Row],[Regione]],Ripartizione_geografica[Regione],Ripartizione_geografica[Ripartizione geografica])</f>
        <v>Sud</v>
      </c>
      <c r="J6193">
        <f>_xlfn.XLOOKUP(Comuni[[#This Row],[Regione]],Ripartizione_geografica[Regione],Ripartizione_geografica[Codice Regione])</f>
        <v>15</v>
      </c>
      <c r="K6193">
        <f>_xlfn.XLOOKUP(Comuni[[#This Row],[Regione]],Table_0[Regione],Table_0[Totale])</f>
        <v>2524670</v>
      </c>
      <c r="L6193">
        <f>_xlfn.XLOOKUP(Comuni[[#This Row],[Regione]],Table_0[Regione],Table_0[Guariti])</f>
        <v>2482123</v>
      </c>
      <c r="M6193">
        <f>_xlfn.XLOOKUP(Comuni[[#This Row],[Regione]],Table_0[Regione],Table_0[Deceduti])</f>
        <v>12061</v>
      </c>
      <c r="N6193" s="1">
        <f>(Comuni[[#This Row],[Popolazione2011]]/Comuni[[#This Row],[Ammalati TOT]])*100</f>
        <v>4.7412137031770489E-2</v>
      </c>
      <c r="O6193">
        <f>_xlfn.XLOOKUP(Comuni[[#This Row],[Regione]],Table_0[Regione],Table_0[TOT AREA])</f>
        <v>5834728</v>
      </c>
      <c r="P6193" s="1">
        <f>(Comuni[[#This Row],[Popolazione2011]]/Comuni[[#This Row],[Ammalati AREA]])*100</f>
        <v>2.0515095133826287E-2</v>
      </c>
    </row>
    <row r="6194" spans="1:16" x14ac:dyDescent="0.3">
      <c r="A6194" t="s">
        <v>6276</v>
      </c>
      <c r="B6194" t="s">
        <v>8034</v>
      </c>
      <c r="C6194" t="s">
        <v>6159</v>
      </c>
      <c r="D6194">
        <v>19456</v>
      </c>
      <c r="E6194" s="1">
        <f>(Comuni[[#This Row],[Popolazione2011]]/SUM(D:D))*100</f>
        <v>3.2741556402598231E-2</v>
      </c>
      <c r="F6194">
        <f t="shared" si="96"/>
        <v>5766810</v>
      </c>
      <c r="G6194" s="1">
        <f>(Comuni[[#This Row],[Popolazione2011]]/Comuni[[#This Row],[TOT POP REGIONE ]])*100</f>
        <v>0.33737889751873218</v>
      </c>
      <c r="H6194" t="str">
        <f>IF(Comuni[[#This Row],[Popolazione2011]]&gt;300000,"MAGGIORE","")</f>
        <v/>
      </c>
      <c r="I6194" t="str">
        <f>_xlfn.XLOOKUP(Comuni[[#This Row],[Regione]],Ripartizione_geografica[Regione],Ripartizione_geografica[Ripartizione geografica])</f>
        <v>Sud</v>
      </c>
      <c r="J6194">
        <f>_xlfn.XLOOKUP(Comuni[[#This Row],[Regione]],Ripartizione_geografica[Regione],Ripartizione_geografica[Codice Regione])</f>
        <v>15</v>
      </c>
      <c r="K6194">
        <f>_xlfn.XLOOKUP(Comuni[[#This Row],[Regione]],Table_0[Regione],Table_0[Totale])</f>
        <v>2524670</v>
      </c>
      <c r="L6194">
        <f>_xlfn.XLOOKUP(Comuni[[#This Row],[Regione]],Table_0[Regione],Table_0[Guariti])</f>
        <v>2482123</v>
      </c>
      <c r="M6194">
        <f>_xlfn.XLOOKUP(Comuni[[#This Row],[Regione]],Table_0[Regione],Table_0[Deceduti])</f>
        <v>12061</v>
      </c>
      <c r="N6194" s="1">
        <f>(Comuni[[#This Row],[Popolazione2011]]/Comuni[[#This Row],[Ammalati TOT]])*100</f>
        <v>0.77063537016719019</v>
      </c>
      <c r="O6194">
        <f>_xlfn.XLOOKUP(Comuni[[#This Row],[Regione]],Table_0[Regione],Table_0[TOT AREA])</f>
        <v>5834728</v>
      </c>
      <c r="P6194" s="1">
        <f>(Comuni[[#This Row],[Popolazione2011]]/Comuni[[#This Row],[Ammalati AREA]])*100</f>
        <v>0.33345170503235111</v>
      </c>
    </row>
    <row r="6195" spans="1:16" x14ac:dyDescent="0.3">
      <c r="A6195" t="s">
        <v>6277</v>
      </c>
      <c r="B6195" t="s">
        <v>8034</v>
      </c>
      <c r="C6195" t="s">
        <v>6278</v>
      </c>
      <c r="D6195">
        <v>2872</v>
      </c>
      <c r="E6195" s="1">
        <f>(Comuni[[#This Row],[Popolazione2011]]/SUM(D:D))*100</f>
        <v>4.8331491564690644E-3</v>
      </c>
      <c r="F6195">
        <f t="shared" si="96"/>
        <v>5766810</v>
      </c>
      <c r="G6195" s="1">
        <f>(Comuni[[#This Row],[Popolazione2011]]/Comuni[[#This Row],[TOT POP REGIONE ]])*100</f>
        <v>4.9802230349187855E-2</v>
      </c>
      <c r="H6195" t="str">
        <f>IF(Comuni[[#This Row],[Popolazione2011]]&gt;300000,"MAGGIORE","")</f>
        <v/>
      </c>
      <c r="I6195" t="str">
        <f>_xlfn.XLOOKUP(Comuni[[#This Row],[Regione]],Ripartizione_geografica[Regione],Ripartizione_geografica[Ripartizione geografica])</f>
        <v>Sud</v>
      </c>
      <c r="J6195">
        <f>_xlfn.XLOOKUP(Comuni[[#This Row],[Regione]],Ripartizione_geografica[Regione],Ripartizione_geografica[Codice Regione])</f>
        <v>15</v>
      </c>
      <c r="K6195">
        <f>_xlfn.XLOOKUP(Comuni[[#This Row],[Regione]],Table_0[Regione],Table_0[Totale])</f>
        <v>2524670</v>
      </c>
      <c r="L6195">
        <f>_xlfn.XLOOKUP(Comuni[[#This Row],[Regione]],Table_0[Regione],Table_0[Guariti])</f>
        <v>2482123</v>
      </c>
      <c r="M6195">
        <f>_xlfn.XLOOKUP(Comuni[[#This Row],[Regione]],Table_0[Regione],Table_0[Deceduti])</f>
        <v>12061</v>
      </c>
      <c r="N6195" s="1">
        <f>(Comuni[[#This Row],[Popolazione2011]]/Comuni[[#This Row],[Ammalati TOT]])*100</f>
        <v>0.11375744156662058</v>
      </c>
      <c r="O6195">
        <f>_xlfn.XLOOKUP(Comuni[[#This Row],[Regione]],Table_0[Regione],Table_0[TOT AREA])</f>
        <v>5834728</v>
      </c>
      <c r="P6195" s="1">
        <f>(Comuni[[#This Row],[Popolazione2011]]/Comuni[[#This Row],[Ammalati AREA]])*100</f>
        <v>4.9222517313574854E-2</v>
      </c>
    </row>
    <row r="6196" spans="1:16" x14ac:dyDescent="0.3">
      <c r="A6196" t="s">
        <v>6279</v>
      </c>
      <c r="B6196" t="s">
        <v>8034</v>
      </c>
      <c r="C6196" t="s">
        <v>6278</v>
      </c>
      <c r="D6196">
        <v>20610</v>
      </c>
      <c r="E6196" s="1">
        <f>(Comuni[[#This Row],[Popolazione2011]]/SUM(D:D))*100</f>
        <v>3.4683566892349381E-2</v>
      </c>
      <c r="F6196">
        <f t="shared" si="96"/>
        <v>5766810</v>
      </c>
      <c r="G6196" s="1">
        <f>(Comuni[[#This Row],[Popolazione2011]]/Comuni[[#This Row],[TOT POP REGIONE ]])*100</f>
        <v>0.35738996082756325</v>
      </c>
      <c r="H6196" t="str">
        <f>IF(Comuni[[#This Row],[Popolazione2011]]&gt;300000,"MAGGIORE","")</f>
        <v/>
      </c>
      <c r="I6196" t="str">
        <f>_xlfn.XLOOKUP(Comuni[[#This Row],[Regione]],Ripartizione_geografica[Regione],Ripartizione_geografica[Ripartizione geografica])</f>
        <v>Sud</v>
      </c>
      <c r="J6196">
        <f>_xlfn.XLOOKUP(Comuni[[#This Row],[Regione]],Ripartizione_geografica[Regione],Ripartizione_geografica[Codice Regione])</f>
        <v>15</v>
      </c>
      <c r="K6196">
        <f>_xlfn.XLOOKUP(Comuni[[#This Row],[Regione]],Table_0[Regione],Table_0[Totale])</f>
        <v>2524670</v>
      </c>
      <c r="L6196">
        <f>_xlfn.XLOOKUP(Comuni[[#This Row],[Regione]],Table_0[Regione],Table_0[Guariti])</f>
        <v>2482123</v>
      </c>
      <c r="M6196">
        <f>_xlfn.XLOOKUP(Comuni[[#This Row],[Regione]],Table_0[Regione],Table_0[Deceduti])</f>
        <v>12061</v>
      </c>
      <c r="N6196" s="1">
        <f>(Comuni[[#This Row],[Popolazione2011]]/Comuni[[#This Row],[Ammalati TOT]])*100</f>
        <v>0.81634431430642418</v>
      </c>
      <c r="O6196">
        <f>_xlfn.XLOOKUP(Comuni[[#This Row],[Regione]],Table_0[Regione],Table_0[TOT AREA])</f>
        <v>5834728</v>
      </c>
      <c r="P6196" s="1">
        <f>(Comuni[[#This Row],[Popolazione2011]]/Comuni[[#This Row],[Ammalati AREA]])*100</f>
        <v>0.35322983350723464</v>
      </c>
    </row>
    <row r="6197" spans="1:16" x14ac:dyDescent="0.3">
      <c r="A6197" t="s">
        <v>6280</v>
      </c>
      <c r="B6197" t="s">
        <v>8034</v>
      </c>
      <c r="C6197" t="s">
        <v>6278</v>
      </c>
      <c r="D6197">
        <v>6503</v>
      </c>
      <c r="E6197" s="1">
        <f>(Comuni[[#This Row],[Popolazione2011]]/SUM(D:D))*100</f>
        <v>1.0943582508537022E-2</v>
      </c>
      <c r="F6197">
        <f t="shared" si="96"/>
        <v>5766810</v>
      </c>
      <c r="G6197" s="1">
        <f>(Comuni[[#This Row],[Popolazione2011]]/Comuni[[#This Row],[TOT POP REGIONE ]])*100</f>
        <v>0.11276598327324813</v>
      </c>
      <c r="H6197" t="str">
        <f>IF(Comuni[[#This Row],[Popolazione2011]]&gt;300000,"MAGGIORE","")</f>
        <v/>
      </c>
      <c r="I6197" t="str">
        <f>_xlfn.XLOOKUP(Comuni[[#This Row],[Regione]],Ripartizione_geografica[Regione],Ripartizione_geografica[Ripartizione geografica])</f>
        <v>Sud</v>
      </c>
      <c r="J6197">
        <f>_xlfn.XLOOKUP(Comuni[[#This Row],[Regione]],Ripartizione_geografica[Regione],Ripartizione_geografica[Codice Regione])</f>
        <v>15</v>
      </c>
      <c r="K6197">
        <f>_xlfn.XLOOKUP(Comuni[[#This Row],[Regione]],Table_0[Regione],Table_0[Totale])</f>
        <v>2524670</v>
      </c>
      <c r="L6197">
        <f>_xlfn.XLOOKUP(Comuni[[#This Row],[Regione]],Table_0[Regione],Table_0[Guariti])</f>
        <v>2482123</v>
      </c>
      <c r="M6197">
        <f>_xlfn.XLOOKUP(Comuni[[#This Row],[Regione]],Table_0[Regione],Table_0[Deceduti])</f>
        <v>12061</v>
      </c>
      <c r="N6197" s="1">
        <f>(Comuni[[#This Row],[Popolazione2011]]/Comuni[[#This Row],[Ammalati TOT]])*100</f>
        <v>0.25757821814336129</v>
      </c>
      <c r="O6197">
        <f>_xlfn.XLOOKUP(Comuni[[#This Row],[Regione]],Table_0[Regione],Table_0[TOT AREA])</f>
        <v>5834728</v>
      </c>
      <c r="P6197" s="1">
        <f>(Comuni[[#This Row],[Popolazione2011]]/Comuni[[#This Row],[Ammalati AREA]])*100</f>
        <v>0.11145335309546564</v>
      </c>
    </row>
    <row r="6198" spans="1:16" x14ac:dyDescent="0.3">
      <c r="A6198" t="s">
        <v>6281</v>
      </c>
      <c r="B6198" t="s">
        <v>8034</v>
      </c>
      <c r="C6198" t="s">
        <v>6278</v>
      </c>
      <c r="D6198">
        <v>1097</v>
      </c>
      <c r="E6198" s="1">
        <f>(Comuni[[#This Row],[Popolazione2011]]/SUM(D:D))*100</f>
        <v>1.8460879612279121E-3</v>
      </c>
      <c r="F6198">
        <f t="shared" si="96"/>
        <v>5766810</v>
      </c>
      <c r="G6198" s="1">
        <f>(Comuni[[#This Row],[Popolazione2011]]/Comuni[[#This Row],[TOT POP REGIONE ]])*100</f>
        <v>1.9022648570006642E-2</v>
      </c>
      <c r="H6198" t="str">
        <f>IF(Comuni[[#This Row],[Popolazione2011]]&gt;300000,"MAGGIORE","")</f>
        <v/>
      </c>
      <c r="I6198" t="str">
        <f>_xlfn.XLOOKUP(Comuni[[#This Row],[Regione]],Ripartizione_geografica[Regione],Ripartizione_geografica[Ripartizione geografica])</f>
        <v>Sud</v>
      </c>
      <c r="J6198">
        <f>_xlfn.XLOOKUP(Comuni[[#This Row],[Regione]],Ripartizione_geografica[Regione],Ripartizione_geografica[Codice Regione])</f>
        <v>15</v>
      </c>
      <c r="K6198">
        <f>_xlfn.XLOOKUP(Comuni[[#This Row],[Regione]],Table_0[Regione],Table_0[Totale])</f>
        <v>2524670</v>
      </c>
      <c r="L6198">
        <f>_xlfn.XLOOKUP(Comuni[[#This Row],[Regione]],Table_0[Regione],Table_0[Guariti])</f>
        <v>2482123</v>
      </c>
      <c r="M6198">
        <f>_xlfn.XLOOKUP(Comuni[[#This Row],[Regione]],Table_0[Regione],Table_0[Deceduti])</f>
        <v>12061</v>
      </c>
      <c r="N6198" s="1">
        <f>(Comuni[[#This Row],[Popolazione2011]]/Comuni[[#This Row],[Ammalati TOT]])*100</f>
        <v>4.3451223328197348E-2</v>
      </c>
      <c r="O6198">
        <f>_xlfn.XLOOKUP(Comuni[[#This Row],[Regione]],Table_0[Regione],Table_0[TOT AREA])</f>
        <v>5834728</v>
      </c>
      <c r="P6198" s="1">
        <f>(Comuni[[#This Row],[Popolazione2011]]/Comuni[[#This Row],[Ammalati AREA]])*100</f>
        <v>1.8801219182796525E-2</v>
      </c>
    </row>
    <row r="6199" spans="1:16" x14ac:dyDescent="0.3">
      <c r="A6199" t="s">
        <v>6282</v>
      </c>
      <c r="B6199" t="s">
        <v>8034</v>
      </c>
      <c r="C6199" t="s">
        <v>6278</v>
      </c>
      <c r="D6199">
        <v>6997</v>
      </c>
      <c r="E6199" s="1">
        <f>(Comuni[[#This Row],[Popolazione2011]]/SUM(D:D))*100</f>
        <v>1.1774911089071742E-2</v>
      </c>
      <c r="F6199">
        <f t="shared" si="96"/>
        <v>5766810</v>
      </c>
      <c r="G6199" s="1">
        <f>(Comuni[[#This Row],[Popolazione2011]]/Comuni[[#This Row],[TOT POP REGIONE ]])*100</f>
        <v>0.12133224434305968</v>
      </c>
      <c r="H6199" t="str">
        <f>IF(Comuni[[#This Row],[Popolazione2011]]&gt;300000,"MAGGIORE","")</f>
        <v/>
      </c>
      <c r="I6199" t="str">
        <f>_xlfn.XLOOKUP(Comuni[[#This Row],[Regione]],Ripartizione_geografica[Regione],Ripartizione_geografica[Ripartizione geografica])</f>
        <v>Sud</v>
      </c>
      <c r="J6199">
        <f>_xlfn.XLOOKUP(Comuni[[#This Row],[Regione]],Ripartizione_geografica[Regione],Ripartizione_geografica[Codice Regione])</f>
        <v>15</v>
      </c>
      <c r="K6199">
        <f>_xlfn.XLOOKUP(Comuni[[#This Row],[Regione]],Table_0[Regione],Table_0[Totale])</f>
        <v>2524670</v>
      </c>
      <c r="L6199">
        <f>_xlfn.XLOOKUP(Comuni[[#This Row],[Regione]],Table_0[Regione],Table_0[Guariti])</f>
        <v>2482123</v>
      </c>
      <c r="M6199">
        <f>_xlfn.XLOOKUP(Comuni[[#This Row],[Regione]],Table_0[Regione],Table_0[Deceduti])</f>
        <v>12061</v>
      </c>
      <c r="N6199" s="1">
        <f>(Comuni[[#This Row],[Popolazione2011]]/Comuni[[#This Row],[Ammalati TOT]])*100</f>
        <v>0.27714513183901263</v>
      </c>
      <c r="O6199">
        <f>_xlfn.XLOOKUP(Comuni[[#This Row],[Regione]],Table_0[Regione],Table_0[TOT AREA])</f>
        <v>5834728</v>
      </c>
      <c r="P6199" s="1">
        <f>(Comuni[[#This Row],[Popolazione2011]]/Comuni[[#This Row],[Ammalati AREA]])*100</f>
        <v>0.11991990029355268</v>
      </c>
    </row>
    <row r="6200" spans="1:16" x14ac:dyDescent="0.3">
      <c r="A6200" t="s">
        <v>6283</v>
      </c>
      <c r="B6200" t="s">
        <v>8034</v>
      </c>
      <c r="C6200" t="s">
        <v>6278</v>
      </c>
      <c r="D6200">
        <v>5163</v>
      </c>
      <c r="E6200" s="1">
        <f>(Comuni[[#This Row],[Popolazione2011]]/SUM(D:D))*100</f>
        <v>8.6885616625521512E-3</v>
      </c>
      <c r="F6200">
        <f t="shared" si="96"/>
        <v>5766810</v>
      </c>
      <c r="G6200" s="1">
        <f>(Comuni[[#This Row],[Popolazione2011]]/Comuni[[#This Row],[TOT POP REGIONE ]])*100</f>
        <v>8.9529566606147942E-2</v>
      </c>
      <c r="H6200" t="str">
        <f>IF(Comuni[[#This Row],[Popolazione2011]]&gt;300000,"MAGGIORE","")</f>
        <v/>
      </c>
      <c r="I6200" t="str">
        <f>_xlfn.XLOOKUP(Comuni[[#This Row],[Regione]],Ripartizione_geografica[Regione],Ripartizione_geografica[Ripartizione geografica])</f>
        <v>Sud</v>
      </c>
      <c r="J6200">
        <f>_xlfn.XLOOKUP(Comuni[[#This Row],[Regione]],Ripartizione_geografica[Regione],Ripartizione_geografica[Codice Regione])</f>
        <v>15</v>
      </c>
      <c r="K6200">
        <f>_xlfn.XLOOKUP(Comuni[[#This Row],[Regione]],Table_0[Regione],Table_0[Totale])</f>
        <v>2524670</v>
      </c>
      <c r="L6200">
        <f>_xlfn.XLOOKUP(Comuni[[#This Row],[Regione]],Table_0[Regione],Table_0[Guariti])</f>
        <v>2482123</v>
      </c>
      <c r="M6200">
        <f>_xlfn.XLOOKUP(Comuni[[#This Row],[Regione]],Table_0[Regione],Table_0[Deceduti])</f>
        <v>12061</v>
      </c>
      <c r="N6200" s="1">
        <f>(Comuni[[#This Row],[Popolazione2011]]/Comuni[[#This Row],[Ammalati TOT]])*100</f>
        <v>0.20450197451548124</v>
      </c>
      <c r="O6200">
        <f>_xlfn.XLOOKUP(Comuni[[#This Row],[Regione]],Table_0[Regione],Table_0[TOT AREA])</f>
        <v>5834728</v>
      </c>
      <c r="P6200" s="1">
        <f>(Comuni[[#This Row],[Popolazione2011]]/Comuni[[#This Row],[Ammalati AREA]])*100</f>
        <v>8.8487415351666779E-2</v>
      </c>
    </row>
    <row r="6201" spans="1:16" x14ac:dyDescent="0.3">
      <c r="A6201" t="s">
        <v>6284</v>
      </c>
      <c r="B6201" t="s">
        <v>8034</v>
      </c>
      <c r="C6201" t="s">
        <v>6278</v>
      </c>
      <c r="D6201">
        <v>32576</v>
      </c>
      <c r="E6201" s="1">
        <f>(Comuni[[#This Row],[Popolazione2011]]/SUM(D:D))*100</f>
        <v>5.4820566476718742E-2</v>
      </c>
      <c r="F6201">
        <f t="shared" si="96"/>
        <v>5766810</v>
      </c>
      <c r="G6201" s="1">
        <f>(Comuni[[#This Row],[Popolazione2011]]/Comuni[[#This Row],[TOT POP REGIONE ]])*100</f>
        <v>0.56488769354287727</v>
      </c>
      <c r="H6201" t="str">
        <f>IF(Comuni[[#This Row],[Popolazione2011]]&gt;300000,"MAGGIORE","")</f>
        <v/>
      </c>
      <c r="I6201" t="str">
        <f>_xlfn.XLOOKUP(Comuni[[#This Row],[Regione]],Ripartizione_geografica[Regione],Ripartizione_geografica[Ripartizione geografica])</f>
        <v>Sud</v>
      </c>
      <c r="J6201">
        <f>_xlfn.XLOOKUP(Comuni[[#This Row],[Regione]],Ripartizione_geografica[Regione],Ripartizione_geografica[Codice Regione])</f>
        <v>15</v>
      </c>
      <c r="K6201">
        <f>_xlfn.XLOOKUP(Comuni[[#This Row],[Regione]],Table_0[Regione],Table_0[Totale])</f>
        <v>2524670</v>
      </c>
      <c r="L6201">
        <f>_xlfn.XLOOKUP(Comuni[[#This Row],[Regione]],Table_0[Regione],Table_0[Guariti])</f>
        <v>2482123</v>
      </c>
      <c r="M6201">
        <f>_xlfn.XLOOKUP(Comuni[[#This Row],[Regione]],Table_0[Regione],Table_0[Deceduti])</f>
        <v>12061</v>
      </c>
      <c r="N6201" s="1">
        <f>(Comuni[[#This Row],[Popolazione2011]]/Comuni[[#This Row],[Ammalati TOT]])*100</f>
        <v>1.2903072480759863</v>
      </c>
      <c r="O6201">
        <f>_xlfn.XLOOKUP(Comuni[[#This Row],[Regione]],Table_0[Regione],Table_0[TOT AREA])</f>
        <v>5834728</v>
      </c>
      <c r="P6201" s="1">
        <f>(Comuni[[#This Row],[Popolazione2011]]/Comuni[[#This Row],[Ammalati AREA]])*100</f>
        <v>0.55831222980745632</v>
      </c>
    </row>
    <row r="6202" spans="1:16" x14ac:dyDescent="0.3">
      <c r="A6202" t="s">
        <v>6285</v>
      </c>
      <c r="B6202" t="s">
        <v>8034</v>
      </c>
      <c r="C6202" t="s">
        <v>6278</v>
      </c>
      <c r="D6202">
        <v>1550</v>
      </c>
      <c r="E6202" s="1">
        <f>(Comuni[[#This Row],[Popolazione2011]]/SUM(D:D))*100</f>
        <v>2.608419635281006E-3</v>
      </c>
      <c r="F6202">
        <f t="shared" si="96"/>
        <v>5766810</v>
      </c>
      <c r="G6202" s="1">
        <f>(Comuni[[#This Row],[Popolazione2011]]/Comuni[[#This Row],[TOT POP REGIONE ]])*100</f>
        <v>2.6877944652242747E-2</v>
      </c>
      <c r="H6202" t="str">
        <f>IF(Comuni[[#This Row],[Popolazione2011]]&gt;300000,"MAGGIORE","")</f>
        <v/>
      </c>
      <c r="I6202" t="str">
        <f>_xlfn.XLOOKUP(Comuni[[#This Row],[Regione]],Ripartizione_geografica[Regione],Ripartizione_geografica[Ripartizione geografica])</f>
        <v>Sud</v>
      </c>
      <c r="J6202">
        <f>_xlfn.XLOOKUP(Comuni[[#This Row],[Regione]],Ripartizione_geografica[Regione],Ripartizione_geografica[Codice Regione])</f>
        <v>15</v>
      </c>
      <c r="K6202">
        <f>_xlfn.XLOOKUP(Comuni[[#This Row],[Regione]],Table_0[Regione],Table_0[Totale])</f>
        <v>2524670</v>
      </c>
      <c r="L6202">
        <f>_xlfn.XLOOKUP(Comuni[[#This Row],[Regione]],Table_0[Regione],Table_0[Guariti])</f>
        <v>2482123</v>
      </c>
      <c r="M6202">
        <f>_xlfn.XLOOKUP(Comuni[[#This Row],[Regione]],Table_0[Regione],Table_0[Deceduti])</f>
        <v>12061</v>
      </c>
      <c r="N6202" s="1">
        <f>(Comuni[[#This Row],[Popolazione2011]]/Comuni[[#This Row],[Ammalati TOT]])*100</f>
        <v>6.1394162405383673E-2</v>
      </c>
      <c r="O6202">
        <f>_xlfn.XLOOKUP(Comuni[[#This Row],[Regione]],Table_0[Regione],Table_0[TOT AREA])</f>
        <v>5834728</v>
      </c>
      <c r="P6202" s="1">
        <f>(Comuni[[#This Row],[Popolazione2011]]/Comuni[[#This Row],[Ammalati AREA]])*100</f>
        <v>2.6565077240961361E-2</v>
      </c>
    </row>
    <row r="6203" spans="1:16" x14ac:dyDescent="0.3">
      <c r="A6203" t="s">
        <v>6286</v>
      </c>
      <c r="B6203" t="s">
        <v>8034</v>
      </c>
      <c r="C6203" t="s">
        <v>6278</v>
      </c>
      <c r="D6203">
        <v>5580</v>
      </c>
      <c r="E6203" s="1">
        <f>(Comuni[[#This Row],[Popolazione2011]]/SUM(D:D))*100</f>
        <v>9.3903106870116219E-3</v>
      </c>
      <c r="F6203">
        <f t="shared" si="96"/>
        <v>5766810</v>
      </c>
      <c r="G6203" s="1">
        <f>(Comuni[[#This Row],[Popolazione2011]]/Comuni[[#This Row],[TOT POP REGIONE ]])*100</f>
        <v>9.6760600748073883E-2</v>
      </c>
      <c r="H6203" t="str">
        <f>IF(Comuni[[#This Row],[Popolazione2011]]&gt;300000,"MAGGIORE","")</f>
        <v/>
      </c>
      <c r="I6203" t="str">
        <f>_xlfn.XLOOKUP(Comuni[[#This Row],[Regione]],Ripartizione_geografica[Regione],Ripartizione_geografica[Ripartizione geografica])</f>
        <v>Sud</v>
      </c>
      <c r="J6203">
        <f>_xlfn.XLOOKUP(Comuni[[#This Row],[Regione]],Ripartizione_geografica[Regione],Ripartizione_geografica[Codice Regione])</f>
        <v>15</v>
      </c>
      <c r="K6203">
        <f>_xlfn.XLOOKUP(Comuni[[#This Row],[Regione]],Table_0[Regione],Table_0[Totale])</f>
        <v>2524670</v>
      </c>
      <c r="L6203">
        <f>_xlfn.XLOOKUP(Comuni[[#This Row],[Regione]],Table_0[Regione],Table_0[Guariti])</f>
        <v>2482123</v>
      </c>
      <c r="M6203">
        <f>_xlfn.XLOOKUP(Comuni[[#This Row],[Regione]],Table_0[Regione],Table_0[Deceduti])</f>
        <v>12061</v>
      </c>
      <c r="N6203" s="1">
        <f>(Comuni[[#This Row],[Popolazione2011]]/Comuni[[#This Row],[Ammalati TOT]])*100</f>
        <v>0.22101898465938125</v>
      </c>
      <c r="O6203">
        <f>_xlfn.XLOOKUP(Comuni[[#This Row],[Regione]],Table_0[Regione],Table_0[TOT AREA])</f>
        <v>5834728</v>
      </c>
      <c r="P6203" s="1">
        <f>(Comuni[[#This Row],[Popolazione2011]]/Comuni[[#This Row],[Ammalati AREA]])*100</f>
        <v>9.5634278067460901E-2</v>
      </c>
    </row>
    <row r="6204" spans="1:16" x14ac:dyDescent="0.3">
      <c r="A6204" t="s">
        <v>6287</v>
      </c>
      <c r="B6204" t="s">
        <v>8034</v>
      </c>
      <c r="C6204" t="s">
        <v>6278</v>
      </c>
      <c r="D6204">
        <v>2288</v>
      </c>
      <c r="E6204" s="1">
        <f>(Comuni[[#This Row],[Popolazione2011]]/SUM(D:D))*100</f>
        <v>3.8503639519502854E-3</v>
      </c>
      <c r="F6204">
        <f t="shared" si="96"/>
        <v>5766810</v>
      </c>
      <c r="G6204" s="1">
        <f>(Comuni[[#This Row],[Popolazione2011]]/Comuni[[#This Row],[TOT POP REGIONE ]])*100</f>
        <v>3.9675314428600908E-2</v>
      </c>
      <c r="H6204" t="str">
        <f>IF(Comuni[[#This Row],[Popolazione2011]]&gt;300000,"MAGGIORE","")</f>
        <v/>
      </c>
      <c r="I6204" t="str">
        <f>_xlfn.XLOOKUP(Comuni[[#This Row],[Regione]],Ripartizione_geografica[Regione],Ripartizione_geografica[Ripartizione geografica])</f>
        <v>Sud</v>
      </c>
      <c r="J6204">
        <f>_xlfn.XLOOKUP(Comuni[[#This Row],[Regione]],Ripartizione_geografica[Regione],Ripartizione_geografica[Codice Regione])</f>
        <v>15</v>
      </c>
      <c r="K6204">
        <f>_xlfn.XLOOKUP(Comuni[[#This Row],[Regione]],Table_0[Regione],Table_0[Totale])</f>
        <v>2524670</v>
      </c>
      <c r="L6204">
        <f>_xlfn.XLOOKUP(Comuni[[#This Row],[Regione]],Table_0[Regione],Table_0[Guariti])</f>
        <v>2482123</v>
      </c>
      <c r="M6204">
        <f>_xlfn.XLOOKUP(Comuni[[#This Row],[Regione]],Table_0[Regione],Table_0[Deceduti])</f>
        <v>12061</v>
      </c>
      <c r="N6204" s="1">
        <f>(Comuni[[#This Row],[Popolazione2011]]/Comuni[[#This Row],[Ammalati TOT]])*100</f>
        <v>9.0625705537753454E-2</v>
      </c>
      <c r="O6204">
        <f>_xlfn.XLOOKUP(Comuni[[#This Row],[Regione]],Table_0[Regione],Table_0[TOT AREA])</f>
        <v>5834728</v>
      </c>
      <c r="P6204" s="1">
        <f>(Comuni[[#This Row],[Popolazione2011]]/Comuni[[#This Row],[Ammalati AREA]])*100</f>
        <v>3.9213481759561027E-2</v>
      </c>
    </row>
    <row r="6205" spans="1:16" x14ac:dyDescent="0.3">
      <c r="A6205" t="s">
        <v>6288</v>
      </c>
      <c r="B6205" t="s">
        <v>8034</v>
      </c>
      <c r="C6205" t="s">
        <v>6278</v>
      </c>
      <c r="D6205">
        <v>887</v>
      </c>
      <c r="E6205" s="1">
        <f>(Comuni[[#This Row],[Popolazione2011]]/SUM(D:D))*100</f>
        <v>1.4926891719317758E-3</v>
      </c>
      <c r="F6205">
        <f t="shared" si="96"/>
        <v>5766810</v>
      </c>
      <c r="G6205" s="1">
        <f>(Comuni[[#This Row],[Popolazione2011]]/Comuni[[#This Row],[TOT POP REGIONE ]])*100</f>
        <v>1.5381120584864077E-2</v>
      </c>
      <c r="H6205" t="str">
        <f>IF(Comuni[[#This Row],[Popolazione2011]]&gt;300000,"MAGGIORE","")</f>
        <v/>
      </c>
      <c r="I6205" t="str">
        <f>_xlfn.XLOOKUP(Comuni[[#This Row],[Regione]],Ripartizione_geografica[Regione],Ripartizione_geografica[Ripartizione geografica])</f>
        <v>Sud</v>
      </c>
      <c r="J6205">
        <f>_xlfn.XLOOKUP(Comuni[[#This Row],[Regione]],Ripartizione_geografica[Regione],Ripartizione_geografica[Codice Regione])</f>
        <v>15</v>
      </c>
      <c r="K6205">
        <f>_xlfn.XLOOKUP(Comuni[[#This Row],[Regione]],Table_0[Regione],Table_0[Totale])</f>
        <v>2524670</v>
      </c>
      <c r="L6205">
        <f>_xlfn.XLOOKUP(Comuni[[#This Row],[Regione]],Table_0[Regione],Table_0[Guariti])</f>
        <v>2482123</v>
      </c>
      <c r="M6205">
        <f>_xlfn.XLOOKUP(Comuni[[#This Row],[Regione]],Table_0[Regione],Table_0[Deceduti])</f>
        <v>12061</v>
      </c>
      <c r="N6205" s="1">
        <f>(Comuni[[#This Row],[Popolazione2011]]/Comuni[[#This Row],[Ammalati TOT]])*100</f>
        <v>3.5133304550693752E-2</v>
      </c>
      <c r="O6205">
        <f>_xlfn.XLOOKUP(Comuni[[#This Row],[Regione]],Table_0[Regione],Table_0[TOT AREA])</f>
        <v>5834728</v>
      </c>
      <c r="P6205" s="1">
        <f>(Comuni[[#This Row],[Popolazione2011]]/Comuni[[#This Row],[Ammalati AREA]])*100</f>
        <v>1.5202079685634019E-2</v>
      </c>
    </row>
    <row r="6206" spans="1:16" x14ac:dyDescent="0.3">
      <c r="A6206" t="s">
        <v>6289</v>
      </c>
      <c r="B6206" t="s">
        <v>8034</v>
      </c>
      <c r="C6206" t="s">
        <v>6278</v>
      </c>
      <c r="D6206">
        <v>2406</v>
      </c>
      <c r="E6206" s="1">
        <f>(Comuni[[#This Row],[Popolazione2011]]/SUM(D:D))*100</f>
        <v>4.0489404145071612E-3</v>
      </c>
      <c r="F6206">
        <f t="shared" si="96"/>
        <v>5766810</v>
      </c>
      <c r="G6206" s="1">
        <f>(Comuni[[#This Row],[Popolazione2011]]/Comuni[[#This Row],[TOT POP REGIONE ]])*100</f>
        <v>4.1721506344061972E-2</v>
      </c>
      <c r="H6206" t="str">
        <f>IF(Comuni[[#This Row],[Popolazione2011]]&gt;300000,"MAGGIORE","")</f>
        <v/>
      </c>
      <c r="I6206" t="str">
        <f>_xlfn.XLOOKUP(Comuni[[#This Row],[Regione]],Ripartizione_geografica[Regione],Ripartizione_geografica[Ripartizione geografica])</f>
        <v>Sud</v>
      </c>
      <c r="J6206">
        <f>_xlfn.XLOOKUP(Comuni[[#This Row],[Regione]],Ripartizione_geografica[Regione],Ripartizione_geografica[Codice Regione])</f>
        <v>15</v>
      </c>
      <c r="K6206">
        <f>_xlfn.XLOOKUP(Comuni[[#This Row],[Regione]],Table_0[Regione],Table_0[Totale])</f>
        <v>2524670</v>
      </c>
      <c r="L6206">
        <f>_xlfn.XLOOKUP(Comuni[[#This Row],[Regione]],Table_0[Regione],Table_0[Guariti])</f>
        <v>2482123</v>
      </c>
      <c r="M6206">
        <f>_xlfn.XLOOKUP(Comuni[[#This Row],[Regione]],Table_0[Regione],Table_0[Deceduti])</f>
        <v>12061</v>
      </c>
      <c r="N6206" s="1">
        <f>(Comuni[[#This Row],[Popolazione2011]]/Comuni[[#This Row],[Ammalati TOT]])*100</f>
        <v>9.5299583707969759E-2</v>
      </c>
      <c r="O6206">
        <f>_xlfn.XLOOKUP(Comuni[[#This Row],[Regione]],Table_0[Regione],Table_0[TOT AREA])</f>
        <v>5834728</v>
      </c>
      <c r="P6206" s="1">
        <f>(Comuni[[#This Row],[Popolazione2011]]/Comuni[[#This Row],[Ammalati AREA]])*100</f>
        <v>4.1235855381776147E-2</v>
      </c>
    </row>
    <row r="6207" spans="1:16" x14ac:dyDescent="0.3">
      <c r="A6207" t="s">
        <v>6290</v>
      </c>
      <c r="B6207" t="s">
        <v>8034</v>
      </c>
      <c r="C6207" t="s">
        <v>6278</v>
      </c>
      <c r="D6207">
        <v>16790</v>
      </c>
      <c r="E6207" s="1">
        <f>(Comuni[[#This Row],[Popolazione2011]]/SUM(D:D))*100</f>
        <v>2.8255074629914896E-2</v>
      </c>
      <c r="F6207">
        <f t="shared" si="96"/>
        <v>5766810</v>
      </c>
      <c r="G6207" s="1">
        <f>(Comuni[[#This Row],[Popolazione2011]]/Comuni[[#This Row],[TOT POP REGIONE ]])*100</f>
        <v>0.29114883271687469</v>
      </c>
      <c r="H6207" t="str">
        <f>IF(Comuni[[#This Row],[Popolazione2011]]&gt;300000,"MAGGIORE","")</f>
        <v/>
      </c>
      <c r="I6207" t="str">
        <f>_xlfn.XLOOKUP(Comuni[[#This Row],[Regione]],Ripartizione_geografica[Regione],Ripartizione_geografica[Ripartizione geografica])</f>
        <v>Sud</v>
      </c>
      <c r="J6207">
        <f>_xlfn.XLOOKUP(Comuni[[#This Row],[Regione]],Ripartizione_geografica[Regione],Ripartizione_geografica[Codice Regione])</f>
        <v>15</v>
      </c>
      <c r="K6207">
        <f>_xlfn.XLOOKUP(Comuni[[#This Row],[Regione]],Table_0[Regione],Table_0[Totale])</f>
        <v>2524670</v>
      </c>
      <c r="L6207">
        <f>_xlfn.XLOOKUP(Comuni[[#This Row],[Regione]],Table_0[Regione],Table_0[Guariti])</f>
        <v>2482123</v>
      </c>
      <c r="M6207">
        <f>_xlfn.XLOOKUP(Comuni[[#This Row],[Regione]],Table_0[Regione],Table_0[Deceduti])</f>
        <v>12061</v>
      </c>
      <c r="N6207" s="1">
        <f>(Comuni[[#This Row],[Popolazione2011]]/Comuni[[#This Row],[Ammalati TOT]])*100</f>
        <v>0.66503741082993029</v>
      </c>
      <c r="O6207">
        <f>_xlfn.XLOOKUP(Comuni[[#This Row],[Regione]],Table_0[Regione],Table_0[TOT AREA])</f>
        <v>5834728</v>
      </c>
      <c r="P6207" s="1">
        <f>(Comuni[[#This Row],[Popolazione2011]]/Comuni[[#This Row],[Ammalati AREA]])*100</f>
        <v>0.28775977217789761</v>
      </c>
    </row>
    <row r="6208" spans="1:16" x14ac:dyDescent="0.3">
      <c r="A6208" t="s">
        <v>6291</v>
      </c>
      <c r="B6208" t="s">
        <v>8034</v>
      </c>
      <c r="C6208" t="s">
        <v>6278</v>
      </c>
      <c r="D6208">
        <v>50464</v>
      </c>
      <c r="E6208" s="1">
        <f>(Comuni[[#This Row],[Popolazione2011]]/SUM(D:D))*100</f>
        <v>8.4923411919239161E-2</v>
      </c>
      <c r="F6208">
        <f t="shared" si="96"/>
        <v>5766810</v>
      </c>
      <c r="G6208" s="1">
        <f>(Comuni[[#This Row],[Popolazione2011]]/Comuni[[#This Row],[TOT POP REGIONE ]])*100</f>
        <v>0.87507651543921161</v>
      </c>
      <c r="H6208" t="str">
        <f>IF(Comuni[[#This Row],[Popolazione2011]]&gt;300000,"MAGGIORE","")</f>
        <v/>
      </c>
      <c r="I6208" t="str">
        <f>_xlfn.XLOOKUP(Comuni[[#This Row],[Regione]],Ripartizione_geografica[Regione],Ripartizione_geografica[Ripartizione geografica])</f>
        <v>Sud</v>
      </c>
      <c r="J6208">
        <f>_xlfn.XLOOKUP(Comuni[[#This Row],[Regione]],Ripartizione_geografica[Regione],Ripartizione_geografica[Codice Regione])</f>
        <v>15</v>
      </c>
      <c r="K6208">
        <f>_xlfn.XLOOKUP(Comuni[[#This Row],[Regione]],Table_0[Regione],Table_0[Totale])</f>
        <v>2524670</v>
      </c>
      <c r="L6208">
        <f>_xlfn.XLOOKUP(Comuni[[#This Row],[Regione]],Table_0[Regione],Table_0[Guariti])</f>
        <v>2482123</v>
      </c>
      <c r="M6208">
        <f>_xlfn.XLOOKUP(Comuni[[#This Row],[Regione]],Table_0[Regione],Table_0[Deceduti])</f>
        <v>12061</v>
      </c>
      <c r="N6208" s="1">
        <f>(Comuni[[#This Row],[Popolazione2011]]/Comuni[[#This Row],[Ammalati TOT]])*100</f>
        <v>1.9988354913711495</v>
      </c>
      <c r="O6208">
        <f>_xlfn.XLOOKUP(Comuni[[#This Row],[Regione]],Table_0[Regione],Table_0[TOT AREA])</f>
        <v>5834728</v>
      </c>
      <c r="P6208" s="1">
        <f>(Comuni[[#This Row],[Popolazione2011]]/Comuni[[#This Row],[Ammalati AREA]])*100</f>
        <v>0.86489035992766072</v>
      </c>
    </row>
    <row r="6209" spans="1:16" x14ac:dyDescent="0.3">
      <c r="A6209" t="s">
        <v>6292</v>
      </c>
      <c r="B6209" t="s">
        <v>8034</v>
      </c>
      <c r="C6209" t="s">
        <v>6278</v>
      </c>
      <c r="D6209">
        <v>853</v>
      </c>
      <c r="E6209" s="1">
        <f>(Comuni[[#This Row],[Popolazione2011]]/SUM(D:D))*100</f>
        <v>1.4354722250933536E-3</v>
      </c>
      <c r="F6209">
        <f t="shared" si="96"/>
        <v>5766810</v>
      </c>
      <c r="G6209" s="1">
        <f>(Comuni[[#This Row],[Popolazione2011]]/Comuni[[#This Row],[TOT POP REGIONE ]])*100</f>
        <v>1.4791539863460041E-2</v>
      </c>
      <c r="H6209" t="str">
        <f>IF(Comuni[[#This Row],[Popolazione2011]]&gt;300000,"MAGGIORE","")</f>
        <v/>
      </c>
      <c r="I6209" t="str">
        <f>_xlfn.XLOOKUP(Comuni[[#This Row],[Regione]],Ripartizione_geografica[Regione],Ripartizione_geografica[Ripartizione geografica])</f>
        <v>Sud</v>
      </c>
      <c r="J6209">
        <f>_xlfn.XLOOKUP(Comuni[[#This Row],[Regione]],Ripartizione_geografica[Regione],Ripartizione_geografica[Codice Regione])</f>
        <v>15</v>
      </c>
      <c r="K6209">
        <f>_xlfn.XLOOKUP(Comuni[[#This Row],[Regione]],Table_0[Regione],Table_0[Totale])</f>
        <v>2524670</v>
      </c>
      <c r="L6209">
        <f>_xlfn.XLOOKUP(Comuni[[#This Row],[Regione]],Table_0[Regione],Table_0[Guariti])</f>
        <v>2482123</v>
      </c>
      <c r="M6209">
        <f>_xlfn.XLOOKUP(Comuni[[#This Row],[Regione]],Table_0[Regione],Table_0[Deceduti])</f>
        <v>12061</v>
      </c>
      <c r="N6209" s="1">
        <f>(Comuni[[#This Row],[Popolazione2011]]/Comuni[[#This Row],[Ammalati TOT]])*100</f>
        <v>3.3786593891478887E-2</v>
      </c>
      <c r="O6209">
        <f>_xlfn.XLOOKUP(Comuni[[#This Row],[Regione]],Table_0[Regione],Table_0[TOT AREA])</f>
        <v>5834728</v>
      </c>
      <c r="P6209" s="1">
        <f>(Comuni[[#This Row],[Popolazione2011]]/Comuni[[#This Row],[Ammalati AREA]])*100</f>
        <v>1.4619361862283896E-2</v>
      </c>
    </row>
    <row r="6210" spans="1:16" x14ac:dyDescent="0.3">
      <c r="A6210" t="s">
        <v>6293</v>
      </c>
      <c r="B6210" t="s">
        <v>8034</v>
      </c>
      <c r="C6210" t="s">
        <v>6278</v>
      </c>
      <c r="D6210">
        <v>5439</v>
      </c>
      <c r="E6210" s="1">
        <f>(Comuni[[#This Row],[Popolazione2011]]/SUM(D:D))*100</f>
        <v>9.1530286427699316E-3</v>
      </c>
      <c r="F6210">
        <f t="shared" ref="F6210:F6273" si="97">SUMIFS(D:D,B:B,B6210)</f>
        <v>5766810</v>
      </c>
      <c r="G6210" s="1">
        <f>(Comuni[[#This Row],[Popolazione2011]]/Comuni[[#This Row],[TOT POP REGIONE ]])*100</f>
        <v>9.4315574815192454E-2</v>
      </c>
      <c r="H6210" t="str">
        <f>IF(Comuni[[#This Row],[Popolazione2011]]&gt;300000,"MAGGIORE","")</f>
        <v/>
      </c>
      <c r="I6210" t="str">
        <f>_xlfn.XLOOKUP(Comuni[[#This Row],[Regione]],Ripartizione_geografica[Regione],Ripartizione_geografica[Ripartizione geografica])</f>
        <v>Sud</v>
      </c>
      <c r="J6210">
        <f>_xlfn.XLOOKUP(Comuni[[#This Row],[Regione]],Ripartizione_geografica[Regione],Ripartizione_geografica[Codice Regione])</f>
        <v>15</v>
      </c>
      <c r="K6210">
        <f>_xlfn.XLOOKUP(Comuni[[#This Row],[Regione]],Table_0[Regione],Table_0[Totale])</f>
        <v>2524670</v>
      </c>
      <c r="L6210">
        <f>_xlfn.XLOOKUP(Comuni[[#This Row],[Regione]],Table_0[Regione],Table_0[Guariti])</f>
        <v>2482123</v>
      </c>
      <c r="M6210">
        <f>_xlfn.XLOOKUP(Comuni[[#This Row],[Regione]],Table_0[Regione],Table_0[Deceduti])</f>
        <v>12061</v>
      </c>
      <c r="N6210" s="1">
        <f>(Comuni[[#This Row],[Popolazione2011]]/Comuni[[#This Row],[Ammalati TOT]])*100</f>
        <v>0.21543409633734312</v>
      </c>
      <c r="O6210">
        <f>_xlfn.XLOOKUP(Comuni[[#This Row],[Regione]],Table_0[Regione],Table_0[TOT AREA])</f>
        <v>5834728</v>
      </c>
      <c r="P6210" s="1">
        <f>(Comuni[[#This Row],[Popolazione2011]]/Comuni[[#This Row],[Ammalati AREA]])*100</f>
        <v>9.3217712976508924E-2</v>
      </c>
    </row>
    <row r="6211" spans="1:16" x14ac:dyDescent="0.3">
      <c r="A6211" t="s">
        <v>6294</v>
      </c>
      <c r="B6211" t="s">
        <v>8034</v>
      </c>
      <c r="C6211" t="s">
        <v>6278</v>
      </c>
      <c r="D6211">
        <v>5248</v>
      </c>
      <c r="E6211" s="1">
        <f>(Comuni[[#This Row],[Popolazione2011]]/SUM(D:D))*100</f>
        <v>8.8316040296482073E-3</v>
      </c>
      <c r="F6211">
        <f t="shared" si="97"/>
        <v>5766810</v>
      </c>
      <c r="G6211" s="1">
        <f>(Comuni[[#This Row],[Popolazione2011]]/Comuni[[#This Row],[TOT POP REGIONE ]])*100</f>
        <v>9.1003518409658021E-2</v>
      </c>
      <c r="H6211" t="str">
        <f>IF(Comuni[[#This Row],[Popolazione2011]]&gt;300000,"MAGGIORE","")</f>
        <v/>
      </c>
      <c r="I6211" t="str">
        <f>_xlfn.XLOOKUP(Comuni[[#This Row],[Regione]],Ripartizione_geografica[Regione],Ripartizione_geografica[Ripartizione geografica])</f>
        <v>Sud</v>
      </c>
      <c r="J6211">
        <f>_xlfn.XLOOKUP(Comuni[[#This Row],[Regione]],Ripartizione_geografica[Regione],Ripartizione_geografica[Codice Regione])</f>
        <v>15</v>
      </c>
      <c r="K6211">
        <f>_xlfn.XLOOKUP(Comuni[[#This Row],[Regione]],Table_0[Regione],Table_0[Totale])</f>
        <v>2524670</v>
      </c>
      <c r="L6211">
        <f>_xlfn.XLOOKUP(Comuni[[#This Row],[Regione]],Table_0[Regione],Table_0[Guariti])</f>
        <v>2482123</v>
      </c>
      <c r="M6211">
        <f>_xlfn.XLOOKUP(Comuni[[#This Row],[Regione]],Table_0[Regione],Table_0[Deceduti])</f>
        <v>12061</v>
      </c>
      <c r="N6211" s="1">
        <f>(Comuni[[#This Row],[Popolazione2011]]/Comuni[[#This Row],[Ammalati TOT]])*100</f>
        <v>0.20786875116351838</v>
      </c>
      <c r="O6211">
        <f>_xlfn.XLOOKUP(Comuni[[#This Row],[Regione]],Table_0[Regione],Table_0[TOT AREA])</f>
        <v>5834728</v>
      </c>
      <c r="P6211" s="1">
        <f>(Comuni[[#This Row],[Popolazione2011]]/Comuni[[#This Row],[Ammalati AREA]])*100</f>
        <v>8.9944209910042081E-2</v>
      </c>
    </row>
    <row r="6212" spans="1:16" x14ac:dyDescent="0.3">
      <c r="A6212" t="s">
        <v>6295</v>
      </c>
      <c r="B6212" t="s">
        <v>8034</v>
      </c>
      <c r="C6212" t="s">
        <v>6278</v>
      </c>
      <c r="D6212">
        <v>2571</v>
      </c>
      <c r="E6212" s="1">
        <f>(Comuni[[#This Row],[Popolazione2011]]/SUM(D:D))*100</f>
        <v>4.3266108918112688E-3</v>
      </c>
      <c r="F6212">
        <f t="shared" si="97"/>
        <v>5766810</v>
      </c>
      <c r="G6212" s="1">
        <f>(Comuni[[#This Row],[Popolazione2011]]/Comuni[[#This Row],[TOT POP REGIONE ]])*100</f>
        <v>4.4582706903816841E-2</v>
      </c>
      <c r="H6212" t="str">
        <f>IF(Comuni[[#This Row],[Popolazione2011]]&gt;300000,"MAGGIORE","")</f>
        <v/>
      </c>
      <c r="I6212" t="str">
        <f>_xlfn.XLOOKUP(Comuni[[#This Row],[Regione]],Ripartizione_geografica[Regione],Ripartizione_geografica[Ripartizione geografica])</f>
        <v>Sud</v>
      </c>
      <c r="J6212">
        <f>_xlfn.XLOOKUP(Comuni[[#This Row],[Regione]],Ripartizione_geografica[Regione],Ripartizione_geografica[Codice Regione])</f>
        <v>15</v>
      </c>
      <c r="K6212">
        <f>_xlfn.XLOOKUP(Comuni[[#This Row],[Regione]],Table_0[Regione],Table_0[Totale])</f>
        <v>2524670</v>
      </c>
      <c r="L6212">
        <f>_xlfn.XLOOKUP(Comuni[[#This Row],[Regione]],Table_0[Regione],Table_0[Guariti])</f>
        <v>2482123</v>
      </c>
      <c r="M6212">
        <f>_xlfn.XLOOKUP(Comuni[[#This Row],[Regione]],Table_0[Regione],Table_0[Deceduti])</f>
        <v>12061</v>
      </c>
      <c r="N6212" s="1">
        <f>(Comuni[[#This Row],[Popolazione2011]]/Comuni[[#This Row],[Ammalati TOT]])*100</f>
        <v>0.10183509131886544</v>
      </c>
      <c r="O6212">
        <f>_xlfn.XLOOKUP(Comuni[[#This Row],[Regione]],Table_0[Regione],Table_0[TOT AREA])</f>
        <v>5834728</v>
      </c>
      <c r="P6212" s="1">
        <f>(Comuni[[#This Row],[Popolazione2011]]/Comuni[[#This Row],[Ammalati AREA]])*100</f>
        <v>4.406375070097527E-2</v>
      </c>
    </row>
    <row r="6213" spans="1:16" x14ac:dyDescent="0.3">
      <c r="A6213" t="s">
        <v>6296</v>
      </c>
      <c r="B6213" t="s">
        <v>8034</v>
      </c>
      <c r="C6213" t="s">
        <v>6278</v>
      </c>
      <c r="D6213">
        <v>2803</v>
      </c>
      <c r="E6213" s="1">
        <f>(Comuni[[#This Row],[Popolazione2011]]/SUM(D:D))*100</f>
        <v>4.7170324114146189E-3</v>
      </c>
      <c r="F6213">
        <f t="shared" si="97"/>
        <v>5766810</v>
      </c>
      <c r="G6213" s="1">
        <f>(Comuni[[#This Row],[Popolazione2011]]/Comuni[[#This Row],[TOT POP REGIONE ]])*100</f>
        <v>4.8605728296926727E-2</v>
      </c>
      <c r="H6213" t="str">
        <f>IF(Comuni[[#This Row],[Popolazione2011]]&gt;300000,"MAGGIORE","")</f>
        <v/>
      </c>
      <c r="I6213" t="str">
        <f>_xlfn.XLOOKUP(Comuni[[#This Row],[Regione]],Ripartizione_geografica[Regione],Ripartizione_geografica[Ripartizione geografica])</f>
        <v>Sud</v>
      </c>
      <c r="J6213">
        <f>_xlfn.XLOOKUP(Comuni[[#This Row],[Regione]],Ripartizione_geografica[Regione],Ripartizione_geografica[Codice Regione])</f>
        <v>15</v>
      </c>
      <c r="K6213">
        <f>_xlfn.XLOOKUP(Comuni[[#This Row],[Regione]],Table_0[Regione],Table_0[Totale])</f>
        <v>2524670</v>
      </c>
      <c r="L6213">
        <f>_xlfn.XLOOKUP(Comuni[[#This Row],[Regione]],Table_0[Regione],Table_0[Guariti])</f>
        <v>2482123</v>
      </c>
      <c r="M6213">
        <f>_xlfn.XLOOKUP(Comuni[[#This Row],[Regione]],Table_0[Regione],Table_0[Deceduti])</f>
        <v>12061</v>
      </c>
      <c r="N6213" s="1">
        <f>(Comuni[[#This Row],[Popolazione2011]]/Comuni[[#This Row],[Ammalati TOT]])*100</f>
        <v>0.11102441111115512</v>
      </c>
      <c r="O6213">
        <f>_xlfn.XLOOKUP(Comuni[[#This Row],[Regione]],Table_0[Regione],Table_0[TOT AREA])</f>
        <v>5834728</v>
      </c>
      <c r="P6213" s="1">
        <f>(Comuni[[#This Row],[Popolazione2011]]/Comuni[[#This Row],[Ammalati AREA]])*100</f>
        <v>4.8039942907364325E-2</v>
      </c>
    </row>
    <row r="6214" spans="1:16" x14ac:dyDescent="0.3">
      <c r="A6214" t="s">
        <v>6297</v>
      </c>
      <c r="B6214" t="s">
        <v>8034</v>
      </c>
      <c r="C6214" t="s">
        <v>6278</v>
      </c>
      <c r="D6214">
        <v>1570</v>
      </c>
      <c r="E6214" s="1">
        <f>(Comuni[[#This Row],[Popolazione2011]]/SUM(D:D))*100</f>
        <v>2.6420766628330187E-3</v>
      </c>
      <c r="F6214">
        <f t="shared" si="97"/>
        <v>5766810</v>
      </c>
      <c r="G6214" s="1">
        <f>(Comuni[[#This Row],[Popolazione2011]]/Comuni[[#This Row],[TOT POP REGIONE ]])*100</f>
        <v>2.7224756841303942E-2</v>
      </c>
      <c r="H6214" t="str">
        <f>IF(Comuni[[#This Row],[Popolazione2011]]&gt;300000,"MAGGIORE","")</f>
        <v/>
      </c>
      <c r="I6214" t="str">
        <f>_xlfn.XLOOKUP(Comuni[[#This Row],[Regione]],Ripartizione_geografica[Regione],Ripartizione_geografica[Ripartizione geografica])</f>
        <v>Sud</v>
      </c>
      <c r="J6214">
        <f>_xlfn.XLOOKUP(Comuni[[#This Row],[Regione]],Ripartizione_geografica[Regione],Ripartizione_geografica[Codice Regione])</f>
        <v>15</v>
      </c>
      <c r="K6214">
        <f>_xlfn.XLOOKUP(Comuni[[#This Row],[Regione]],Table_0[Regione],Table_0[Totale])</f>
        <v>2524670</v>
      </c>
      <c r="L6214">
        <f>_xlfn.XLOOKUP(Comuni[[#This Row],[Regione]],Table_0[Regione],Table_0[Guariti])</f>
        <v>2482123</v>
      </c>
      <c r="M6214">
        <f>_xlfn.XLOOKUP(Comuni[[#This Row],[Regione]],Table_0[Regione],Table_0[Deceduti])</f>
        <v>12061</v>
      </c>
      <c r="N6214" s="1">
        <f>(Comuni[[#This Row],[Popolazione2011]]/Comuni[[#This Row],[Ammalati TOT]])*100</f>
        <v>6.2186345146098304E-2</v>
      </c>
      <c r="O6214">
        <f>_xlfn.XLOOKUP(Comuni[[#This Row],[Regione]],Table_0[Regione],Table_0[TOT AREA])</f>
        <v>5834728</v>
      </c>
      <c r="P6214" s="1">
        <f>(Comuni[[#This Row],[Popolazione2011]]/Comuni[[#This Row],[Ammalati AREA]])*100</f>
        <v>2.6907852431167313E-2</v>
      </c>
    </row>
    <row r="6215" spans="1:16" x14ac:dyDescent="0.3">
      <c r="A6215" t="s">
        <v>6298</v>
      </c>
      <c r="B6215" t="s">
        <v>8034</v>
      </c>
      <c r="C6215" t="s">
        <v>6278</v>
      </c>
      <c r="D6215">
        <v>6751</v>
      </c>
      <c r="E6215" s="1">
        <f>(Comuni[[#This Row],[Popolazione2011]]/SUM(D:D))*100</f>
        <v>1.1360929650181982E-2</v>
      </c>
      <c r="F6215">
        <f t="shared" si="97"/>
        <v>5766810</v>
      </c>
      <c r="G6215" s="1">
        <f>(Comuni[[#This Row],[Popolazione2011]]/Comuni[[#This Row],[TOT POP REGIONE ]])*100</f>
        <v>0.11706645441760695</v>
      </c>
      <c r="H6215" t="str">
        <f>IF(Comuni[[#This Row],[Popolazione2011]]&gt;300000,"MAGGIORE","")</f>
        <v/>
      </c>
      <c r="I6215" t="str">
        <f>_xlfn.XLOOKUP(Comuni[[#This Row],[Regione]],Ripartizione_geografica[Regione],Ripartizione_geografica[Ripartizione geografica])</f>
        <v>Sud</v>
      </c>
      <c r="J6215">
        <f>_xlfn.XLOOKUP(Comuni[[#This Row],[Regione]],Ripartizione_geografica[Regione],Ripartizione_geografica[Codice Regione])</f>
        <v>15</v>
      </c>
      <c r="K6215">
        <f>_xlfn.XLOOKUP(Comuni[[#This Row],[Regione]],Table_0[Regione],Table_0[Totale])</f>
        <v>2524670</v>
      </c>
      <c r="L6215">
        <f>_xlfn.XLOOKUP(Comuni[[#This Row],[Regione]],Table_0[Regione],Table_0[Guariti])</f>
        <v>2482123</v>
      </c>
      <c r="M6215">
        <f>_xlfn.XLOOKUP(Comuni[[#This Row],[Regione]],Table_0[Regione],Table_0[Deceduti])</f>
        <v>12061</v>
      </c>
      <c r="N6215" s="1">
        <f>(Comuni[[#This Row],[Popolazione2011]]/Comuni[[#This Row],[Ammalati TOT]])*100</f>
        <v>0.26740128412822267</v>
      </c>
      <c r="O6215">
        <f>_xlfn.XLOOKUP(Comuni[[#This Row],[Regione]],Table_0[Regione],Table_0[TOT AREA])</f>
        <v>5834728</v>
      </c>
      <c r="P6215" s="1">
        <f>(Comuni[[#This Row],[Popolazione2011]]/Comuni[[#This Row],[Ammalati AREA]])*100</f>
        <v>0.11570376545401945</v>
      </c>
    </row>
    <row r="6216" spans="1:16" x14ac:dyDescent="0.3">
      <c r="A6216" t="s">
        <v>6299</v>
      </c>
      <c r="B6216" t="s">
        <v>8034</v>
      </c>
      <c r="C6216" t="s">
        <v>6278</v>
      </c>
      <c r="D6216">
        <v>15953</v>
      </c>
      <c r="E6216" s="1">
        <f>(Comuni[[#This Row],[Popolazione2011]]/SUM(D:D))*100</f>
        <v>2.6846528026863156E-2</v>
      </c>
      <c r="F6216">
        <f t="shared" si="97"/>
        <v>5766810</v>
      </c>
      <c r="G6216" s="1">
        <f>(Comuni[[#This Row],[Popolazione2011]]/Comuni[[#This Row],[TOT POP REGIONE ]])*100</f>
        <v>0.27663474260466359</v>
      </c>
      <c r="H6216" t="str">
        <f>IF(Comuni[[#This Row],[Popolazione2011]]&gt;300000,"MAGGIORE","")</f>
        <v/>
      </c>
      <c r="I6216" t="str">
        <f>_xlfn.XLOOKUP(Comuni[[#This Row],[Regione]],Ripartizione_geografica[Regione],Ripartizione_geografica[Ripartizione geografica])</f>
        <v>Sud</v>
      </c>
      <c r="J6216">
        <f>_xlfn.XLOOKUP(Comuni[[#This Row],[Regione]],Ripartizione_geografica[Regione],Ripartizione_geografica[Codice Regione])</f>
        <v>15</v>
      </c>
      <c r="K6216">
        <f>_xlfn.XLOOKUP(Comuni[[#This Row],[Regione]],Table_0[Regione],Table_0[Totale])</f>
        <v>2524670</v>
      </c>
      <c r="L6216">
        <f>_xlfn.XLOOKUP(Comuni[[#This Row],[Regione]],Table_0[Regione],Table_0[Guariti])</f>
        <v>2482123</v>
      </c>
      <c r="M6216">
        <f>_xlfn.XLOOKUP(Comuni[[#This Row],[Regione]],Table_0[Regione],Table_0[Deceduti])</f>
        <v>12061</v>
      </c>
      <c r="N6216" s="1">
        <f>(Comuni[[#This Row],[Popolazione2011]]/Comuni[[#This Row],[Ammalati TOT]])*100</f>
        <v>0.63188456313102304</v>
      </c>
      <c r="O6216">
        <f>_xlfn.XLOOKUP(Comuni[[#This Row],[Regione]],Table_0[Regione],Table_0[TOT AREA])</f>
        <v>5834728</v>
      </c>
      <c r="P6216" s="1">
        <f>(Comuni[[#This Row],[Popolazione2011]]/Comuni[[#This Row],[Ammalati AREA]])*100</f>
        <v>0.27341463046777847</v>
      </c>
    </row>
    <row r="6217" spans="1:16" x14ac:dyDescent="0.3">
      <c r="A6217" t="s">
        <v>6300</v>
      </c>
      <c r="B6217" t="s">
        <v>8034</v>
      </c>
      <c r="C6217" t="s">
        <v>6278</v>
      </c>
      <c r="D6217">
        <v>461</v>
      </c>
      <c r="E6217" s="1">
        <f>(Comuni[[#This Row],[Popolazione2011]]/SUM(D:D))*100</f>
        <v>7.7579448507389924E-4</v>
      </c>
      <c r="F6217">
        <f t="shared" si="97"/>
        <v>5766810</v>
      </c>
      <c r="G6217" s="1">
        <f>(Comuni[[#This Row],[Popolazione2011]]/Comuni[[#This Row],[TOT POP REGIONE ]])*100</f>
        <v>7.9940209578605852E-3</v>
      </c>
      <c r="H6217" t="str">
        <f>IF(Comuni[[#This Row],[Popolazione2011]]&gt;300000,"MAGGIORE","")</f>
        <v/>
      </c>
      <c r="I6217" t="str">
        <f>_xlfn.XLOOKUP(Comuni[[#This Row],[Regione]],Ripartizione_geografica[Regione],Ripartizione_geografica[Ripartizione geografica])</f>
        <v>Sud</v>
      </c>
      <c r="J6217">
        <f>_xlfn.XLOOKUP(Comuni[[#This Row],[Regione]],Ripartizione_geografica[Regione],Ripartizione_geografica[Codice Regione])</f>
        <v>15</v>
      </c>
      <c r="K6217">
        <f>_xlfn.XLOOKUP(Comuni[[#This Row],[Regione]],Table_0[Regione],Table_0[Totale])</f>
        <v>2524670</v>
      </c>
      <c r="L6217">
        <f>_xlfn.XLOOKUP(Comuni[[#This Row],[Regione]],Table_0[Regione],Table_0[Guariti])</f>
        <v>2482123</v>
      </c>
      <c r="M6217">
        <f>_xlfn.XLOOKUP(Comuni[[#This Row],[Regione]],Table_0[Regione],Table_0[Deceduti])</f>
        <v>12061</v>
      </c>
      <c r="N6217" s="1">
        <f>(Comuni[[#This Row],[Popolazione2011]]/Comuni[[#This Row],[Ammalati TOT]])*100</f>
        <v>1.8259812173472178E-2</v>
      </c>
      <c r="O6217">
        <f>_xlfn.XLOOKUP(Comuni[[#This Row],[Regione]],Table_0[Regione],Table_0[TOT AREA])</f>
        <v>5834728</v>
      </c>
      <c r="P6217" s="1">
        <f>(Comuni[[#This Row],[Popolazione2011]]/Comuni[[#This Row],[Ammalati AREA]])*100</f>
        <v>7.900968134247217E-3</v>
      </c>
    </row>
    <row r="6218" spans="1:16" x14ac:dyDescent="0.3">
      <c r="A6218" t="s">
        <v>6301</v>
      </c>
      <c r="B6218" t="s">
        <v>8034</v>
      </c>
      <c r="C6218" t="s">
        <v>6278</v>
      </c>
      <c r="D6218">
        <v>1081</v>
      </c>
      <c r="E6218" s="1">
        <f>(Comuni[[#This Row],[Popolazione2011]]/SUM(D:D))*100</f>
        <v>1.8191623391863015E-3</v>
      </c>
      <c r="F6218">
        <f t="shared" si="97"/>
        <v>5766810</v>
      </c>
      <c r="G6218" s="1">
        <f>(Comuni[[#This Row],[Popolazione2011]]/Comuni[[#This Row],[TOT POP REGIONE ]])*100</f>
        <v>1.8745198818757684E-2</v>
      </c>
      <c r="H6218" t="str">
        <f>IF(Comuni[[#This Row],[Popolazione2011]]&gt;300000,"MAGGIORE","")</f>
        <v/>
      </c>
      <c r="I6218" t="str">
        <f>_xlfn.XLOOKUP(Comuni[[#This Row],[Regione]],Ripartizione_geografica[Regione],Ripartizione_geografica[Ripartizione geografica])</f>
        <v>Sud</v>
      </c>
      <c r="J6218">
        <f>_xlfn.XLOOKUP(Comuni[[#This Row],[Regione]],Ripartizione_geografica[Regione],Ripartizione_geografica[Codice Regione])</f>
        <v>15</v>
      </c>
      <c r="K6218">
        <f>_xlfn.XLOOKUP(Comuni[[#This Row],[Regione]],Table_0[Regione],Table_0[Totale])</f>
        <v>2524670</v>
      </c>
      <c r="L6218">
        <f>_xlfn.XLOOKUP(Comuni[[#This Row],[Regione]],Table_0[Regione],Table_0[Guariti])</f>
        <v>2482123</v>
      </c>
      <c r="M6218">
        <f>_xlfn.XLOOKUP(Comuni[[#This Row],[Regione]],Table_0[Regione],Table_0[Deceduti])</f>
        <v>12061</v>
      </c>
      <c r="N6218" s="1">
        <f>(Comuni[[#This Row],[Popolazione2011]]/Comuni[[#This Row],[Ammalati TOT]])*100</f>
        <v>4.2817477135625642E-2</v>
      </c>
      <c r="O6218">
        <f>_xlfn.XLOOKUP(Comuni[[#This Row],[Regione]],Table_0[Regione],Table_0[TOT AREA])</f>
        <v>5834728</v>
      </c>
      <c r="P6218" s="1">
        <f>(Comuni[[#This Row],[Popolazione2011]]/Comuni[[#This Row],[Ammalati AREA]])*100</f>
        <v>1.852699903063176E-2</v>
      </c>
    </row>
    <row r="6219" spans="1:16" x14ac:dyDescent="0.3">
      <c r="A6219" t="s">
        <v>6302</v>
      </c>
      <c r="B6219" t="s">
        <v>8034</v>
      </c>
      <c r="C6219" t="s">
        <v>6278</v>
      </c>
      <c r="D6219">
        <v>22016</v>
      </c>
      <c r="E6219" s="1">
        <f>(Comuni[[#This Row],[Popolazione2011]]/SUM(D:D))*100</f>
        <v>3.7049655929255888E-2</v>
      </c>
      <c r="F6219">
        <f t="shared" si="97"/>
        <v>5766810</v>
      </c>
      <c r="G6219" s="1">
        <f>(Comuni[[#This Row],[Popolazione2011]]/Comuni[[#This Row],[TOT POP REGIONE ]])*100</f>
        <v>0.38177085771856539</v>
      </c>
      <c r="H6219" t="str">
        <f>IF(Comuni[[#This Row],[Popolazione2011]]&gt;300000,"MAGGIORE","")</f>
        <v/>
      </c>
      <c r="I6219" t="str">
        <f>_xlfn.XLOOKUP(Comuni[[#This Row],[Regione]],Ripartizione_geografica[Regione],Ripartizione_geografica[Ripartizione geografica])</f>
        <v>Sud</v>
      </c>
      <c r="J6219">
        <f>_xlfn.XLOOKUP(Comuni[[#This Row],[Regione]],Ripartizione_geografica[Regione],Ripartizione_geografica[Codice Regione])</f>
        <v>15</v>
      </c>
      <c r="K6219">
        <f>_xlfn.XLOOKUP(Comuni[[#This Row],[Regione]],Table_0[Regione],Table_0[Totale])</f>
        <v>2524670</v>
      </c>
      <c r="L6219">
        <f>_xlfn.XLOOKUP(Comuni[[#This Row],[Regione]],Table_0[Regione],Table_0[Guariti])</f>
        <v>2482123</v>
      </c>
      <c r="M6219">
        <f>_xlfn.XLOOKUP(Comuni[[#This Row],[Regione]],Table_0[Regione],Table_0[Deceduti])</f>
        <v>12061</v>
      </c>
      <c r="N6219" s="1">
        <f>(Comuni[[#This Row],[Popolazione2011]]/Comuni[[#This Row],[Ammalati TOT]])*100</f>
        <v>0.8720347609786625</v>
      </c>
      <c r="O6219">
        <f>_xlfn.XLOOKUP(Comuni[[#This Row],[Regione]],Table_0[Regione],Table_0[TOT AREA])</f>
        <v>5834728</v>
      </c>
      <c r="P6219" s="1">
        <f>(Comuni[[#This Row],[Popolazione2011]]/Comuni[[#This Row],[Ammalati AREA]])*100</f>
        <v>0.37732692937871309</v>
      </c>
    </row>
    <row r="6220" spans="1:16" x14ac:dyDescent="0.3">
      <c r="A6220" t="s">
        <v>6303</v>
      </c>
      <c r="B6220" t="s">
        <v>8034</v>
      </c>
      <c r="C6220" t="s">
        <v>6278</v>
      </c>
      <c r="D6220">
        <v>1211</v>
      </c>
      <c r="E6220" s="1">
        <f>(Comuni[[#This Row],[Popolazione2011]]/SUM(D:D))*100</f>
        <v>2.0379330182743859E-3</v>
      </c>
      <c r="F6220">
        <f t="shared" si="97"/>
        <v>5766810</v>
      </c>
      <c r="G6220" s="1">
        <f>(Comuni[[#This Row],[Popolazione2011]]/Comuni[[#This Row],[TOT POP REGIONE ]])*100</f>
        <v>2.0999478047655465E-2</v>
      </c>
      <c r="H6220" t="str">
        <f>IF(Comuni[[#This Row],[Popolazione2011]]&gt;300000,"MAGGIORE","")</f>
        <v/>
      </c>
      <c r="I6220" t="str">
        <f>_xlfn.XLOOKUP(Comuni[[#This Row],[Regione]],Ripartizione_geografica[Regione],Ripartizione_geografica[Ripartizione geografica])</f>
        <v>Sud</v>
      </c>
      <c r="J6220">
        <f>_xlfn.XLOOKUP(Comuni[[#This Row],[Regione]],Ripartizione_geografica[Regione],Ripartizione_geografica[Codice Regione])</f>
        <v>15</v>
      </c>
      <c r="K6220">
        <f>_xlfn.XLOOKUP(Comuni[[#This Row],[Regione]],Table_0[Regione],Table_0[Totale])</f>
        <v>2524670</v>
      </c>
      <c r="L6220">
        <f>_xlfn.XLOOKUP(Comuni[[#This Row],[Regione]],Table_0[Regione],Table_0[Guariti])</f>
        <v>2482123</v>
      </c>
      <c r="M6220">
        <f>_xlfn.XLOOKUP(Comuni[[#This Row],[Regione]],Table_0[Regione],Table_0[Deceduti])</f>
        <v>12061</v>
      </c>
      <c r="N6220" s="1">
        <f>(Comuni[[#This Row],[Popolazione2011]]/Comuni[[#This Row],[Ammalati TOT]])*100</f>
        <v>4.7966664950270729E-2</v>
      </c>
      <c r="O6220">
        <f>_xlfn.XLOOKUP(Comuni[[#This Row],[Regione]],Table_0[Regione],Table_0[TOT AREA])</f>
        <v>5834728</v>
      </c>
      <c r="P6220" s="1">
        <f>(Comuni[[#This Row],[Popolazione2011]]/Comuni[[#This Row],[Ammalati AREA]])*100</f>
        <v>2.0755037766970456E-2</v>
      </c>
    </row>
    <row r="6221" spans="1:16" x14ac:dyDescent="0.3">
      <c r="A6221" t="s">
        <v>6304</v>
      </c>
      <c r="B6221" t="s">
        <v>8034</v>
      </c>
      <c r="C6221" t="s">
        <v>6278</v>
      </c>
      <c r="D6221">
        <v>1463</v>
      </c>
      <c r="E6221" s="1">
        <f>(Comuni[[#This Row],[Popolazione2011]]/SUM(D:D))*100</f>
        <v>2.4620115654297495E-3</v>
      </c>
      <c r="F6221">
        <f t="shared" si="97"/>
        <v>5766810</v>
      </c>
      <c r="G6221" s="1">
        <f>(Comuni[[#This Row],[Popolazione2011]]/Comuni[[#This Row],[TOT POP REGIONE ]])*100</f>
        <v>2.5369311629826544E-2</v>
      </c>
      <c r="H6221" t="str">
        <f>IF(Comuni[[#This Row],[Popolazione2011]]&gt;300000,"MAGGIORE","")</f>
        <v/>
      </c>
      <c r="I6221" t="str">
        <f>_xlfn.XLOOKUP(Comuni[[#This Row],[Regione]],Ripartizione_geografica[Regione],Ripartizione_geografica[Ripartizione geografica])</f>
        <v>Sud</v>
      </c>
      <c r="J6221">
        <f>_xlfn.XLOOKUP(Comuni[[#This Row],[Regione]],Ripartizione_geografica[Regione],Ripartizione_geografica[Codice Regione])</f>
        <v>15</v>
      </c>
      <c r="K6221">
        <f>_xlfn.XLOOKUP(Comuni[[#This Row],[Regione]],Table_0[Regione],Table_0[Totale])</f>
        <v>2524670</v>
      </c>
      <c r="L6221">
        <f>_xlfn.XLOOKUP(Comuni[[#This Row],[Regione]],Table_0[Regione],Table_0[Guariti])</f>
        <v>2482123</v>
      </c>
      <c r="M6221">
        <f>_xlfn.XLOOKUP(Comuni[[#This Row],[Regione]],Table_0[Regione],Table_0[Deceduti])</f>
        <v>12061</v>
      </c>
      <c r="N6221" s="1">
        <f>(Comuni[[#This Row],[Popolazione2011]]/Comuni[[#This Row],[Ammalati TOT]])*100</f>
        <v>5.794816748327504E-2</v>
      </c>
      <c r="O6221">
        <f>_xlfn.XLOOKUP(Comuni[[#This Row],[Regione]],Table_0[Regione],Table_0[TOT AREA])</f>
        <v>5834728</v>
      </c>
      <c r="P6221" s="1">
        <f>(Comuni[[#This Row],[Popolazione2011]]/Comuni[[#This Row],[Ammalati AREA]])*100</f>
        <v>2.5074005163565463E-2</v>
      </c>
    </row>
    <row r="6222" spans="1:16" x14ac:dyDescent="0.3">
      <c r="A6222" t="s">
        <v>6305</v>
      </c>
      <c r="B6222" t="s">
        <v>8034</v>
      </c>
      <c r="C6222" t="s">
        <v>6278</v>
      </c>
      <c r="D6222">
        <v>4938</v>
      </c>
      <c r="E6222" s="1">
        <f>(Comuni[[#This Row],[Popolazione2011]]/SUM(D:D))*100</f>
        <v>8.3099201025920062E-3</v>
      </c>
      <c r="F6222">
        <f t="shared" si="97"/>
        <v>5766810</v>
      </c>
      <c r="G6222" s="1">
        <f>(Comuni[[#This Row],[Popolazione2011]]/Comuni[[#This Row],[TOT POP REGIONE ]])*100</f>
        <v>8.5627929479209469E-2</v>
      </c>
      <c r="H6222" t="str">
        <f>IF(Comuni[[#This Row],[Popolazione2011]]&gt;300000,"MAGGIORE","")</f>
        <v/>
      </c>
      <c r="I6222" t="str">
        <f>_xlfn.XLOOKUP(Comuni[[#This Row],[Regione]],Ripartizione_geografica[Regione],Ripartizione_geografica[Ripartizione geografica])</f>
        <v>Sud</v>
      </c>
      <c r="J6222">
        <f>_xlfn.XLOOKUP(Comuni[[#This Row],[Regione]],Ripartizione_geografica[Regione],Ripartizione_geografica[Codice Regione])</f>
        <v>15</v>
      </c>
      <c r="K6222">
        <f>_xlfn.XLOOKUP(Comuni[[#This Row],[Regione]],Table_0[Regione],Table_0[Totale])</f>
        <v>2524670</v>
      </c>
      <c r="L6222">
        <f>_xlfn.XLOOKUP(Comuni[[#This Row],[Regione]],Table_0[Regione],Table_0[Guariti])</f>
        <v>2482123</v>
      </c>
      <c r="M6222">
        <f>_xlfn.XLOOKUP(Comuni[[#This Row],[Regione]],Table_0[Regione],Table_0[Deceduti])</f>
        <v>12061</v>
      </c>
      <c r="N6222" s="1">
        <f>(Comuni[[#This Row],[Popolazione2011]]/Comuni[[#This Row],[Ammalati TOT]])*100</f>
        <v>0.19558991868244166</v>
      </c>
      <c r="O6222">
        <f>_xlfn.XLOOKUP(Comuni[[#This Row],[Regione]],Table_0[Regione],Table_0[TOT AREA])</f>
        <v>5834728</v>
      </c>
      <c r="P6222" s="1">
        <f>(Comuni[[#This Row],[Popolazione2011]]/Comuni[[#This Row],[Ammalati AREA]])*100</f>
        <v>8.4631194461849815E-2</v>
      </c>
    </row>
    <row r="6223" spans="1:16" x14ac:dyDescent="0.3">
      <c r="A6223" t="s">
        <v>6306</v>
      </c>
      <c r="B6223" t="s">
        <v>8034</v>
      </c>
      <c r="C6223" t="s">
        <v>6278</v>
      </c>
      <c r="D6223">
        <v>1972</v>
      </c>
      <c r="E6223" s="1">
        <f>(Comuni[[#This Row],[Popolazione2011]]/SUM(D:D))*100</f>
        <v>3.3185829166284802E-3</v>
      </c>
      <c r="F6223">
        <f t="shared" si="97"/>
        <v>5766810</v>
      </c>
      <c r="G6223" s="1">
        <f>(Comuni[[#This Row],[Popolazione2011]]/Comuni[[#This Row],[TOT POP REGIONE ]])*100</f>
        <v>3.4195681841433997E-2</v>
      </c>
      <c r="H6223" t="str">
        <f>IF(Comuni[[#This Row],[Popolazione2011]]&gt;300000,"MAGGIORE","")</f>
        <v/>
      </c>
      <c r="I6223" t="str">
        <f>_xlfn.XLOOKUP(Comuni[[#This Row],[Regione]],Ripartizione_geografica[Regione],Ripartizione_geografica[Ripartizione geografica])</f>
        <v>Sud</v>
      </c>
      <c r="J6223">
        <f>_xlfn.XLOOKUP(Comuni[[#This Row],[Regione]],Ripartizione_geografica[Regione],Ripartizione_geografica[Codice Regione])</f>
        <v>15</v>
      </c>
      <c r="K6223">
        <f>_xlfn.XLOOKUP(Comuni[[#This Row],[Regione]],Table_0[Regione],Table_0[Totale])</f>
        <v>2524670</v>
      </c>
      <c r="L6223">
        <f>_xlfn.XLOOKUP(Comuni[[#This Row],[Regione]],Table_0[Regione],Table_0[Guariti])</f>
        <v>2482123</v>
      </c>
      <c r="M6223">
        <f>_xlfn.XLOOKUP(Comuni[[#This Row],[Regione]],Table_0[Regione],Table_0[Deceduti])</f>
        <v>12061</v>
      </c>
      <c r="N6223" s="1">
        <f>(Comuni[[#This Row],[Popolazione2011]]/Comuni[[#This Row],[Ammalati TOT]])*100</f>
        <v>7.8109218234462333E-2</v>
      </c>
      <c r="O6223">
        <f>_xlfn.XLOOKUP(Comuni[[#This Row],[Regione]],Table_0[Regione],Table_0[TOT AREA])</f>
        <v>5834728</v>
      </c>
      <c r="P6223" s="1">
        <f>(Comuni[[#This Row],[Popolazione2011]]/Comuni[[#This Row],[Ammalati AREA]])*100</f>
        <v>3.3797633754306972E-2</v>
      </c>
    </row>
    <row r="6224" spans="1:16" x14ac:dyDescent="0.3">
      <c r="A6224" t="s">
        <v>6307</v>
      </c>
      <c r="B6224" t="s">
        <v>8034</v>
      </c>
      <c r="C6224" t="s">
        <v>6278</v>
      </c>
      <c r="D6224">
        <v>1834</v>
      </c>
      <c r="E6224" s="1">
        <f>(Comuni[[#This Row],[Popolazione2011]]/SUM(D:D))*100</f>
        <v>3.0863494265195904E-3</v>
      </c>
      <c r="F6224">
        <f t="shared" si="97"/>
        <v>5766810</v>
      </c>
      <c r="G6224" s="1">
        <f>(Comuni[[#This Row],[Popolazione2011]]/Comuni[[#This Row],[TOT POP REGIONE ]])*100</f>
        <v>3.1802677736911741E-2</v>
      </c>
      <c r="H6224" t="str">
        <f>IF(Comuni[[#This Row],[Popolazione2011]]&gt;300000,"MAGGIORE","")</f>
        <v/>
      </c>
      <c r="I6224" t="str">
        <f>_xlfn.XLOOKUP(Comuni[[#This Row],[Regione]],Ripartizione_geografica[Regione],Ripartizione_geografica[Ripartizione geografica])</f>
        <v>Sud</v>
      </c>
      <c r="J6224">
        <f>_xlfn.XLOOKUP(Comuni[[#This Row],[Regione]],Ripartizione_geografica[Regione],Ripartizione_geografica[Codice Regione])</f>
        <v>15</v>
      </c>
      <c r="K6224">
        <f>_xlfn.XLOOKUP(Comuni[[#This Row],[Regione]],Table_0[Regione],Table_0[Totale])</f>
        <v>2524670</v>
      </c>
      <c r="L6224">
        <f>_xlfn.XLOOKUP(Comuni[[#This Row],[Regione]],Table_0[Regione],Table_0[Guariti])</f>
        <v>2482123</v>
      </c>
      <c r="M6224">
        <f>_xlfn.XLOOKUP(Comuni[[#This Row],[Regione]],Table_0[Regione],Table_0[Deceduti])</f>
        <v>12061</v>
      </c>
      <c r="N6224" s="1">
        <f>(Comuni[[#This Row],[Popolazione2011]]/Comuni[[#This Row],[Ammalati TOT]])*100</f>
        <v>7.2643157323531396E-2</v>
      </c>
      <c r="O6224">
        <f>_xlfn.XLOOKUP(Comuni[[#This Row],[Regione]],Table_0[Regione],Table_0[TOT AREA])</f>
        <v>5834728</v>
      </c>
      <c r="P6224" s="1">
        <f>(Comuni[[#This Row],[Popolazione2011]]/Comuni[[#This Row],[Ammalati AREA]])*100</f>
        <v>3.1432484941885892E-2</v>
      </c>
    </row>
    <row r="6225" spans="1:16" x14ac:dyDescent="0.3">
      <c r="A6225" t="s">
        <v>6308</v>
      </c>
      <c r="B6225" t="s">
        <v>8034</v>
      </c>
      <c r="C6225" t="s">
        <v>6278</v>
      </c>
      <c r="D6225">
        <v>8209</v>
      </c>
      <c r="E6225" s="1">
        <f>(Comuni[[#This Row],[Popolazione2011]]/SUM(D:D))*100</f>
        <v>1.3814526958723728E-2</v>
      </c>
      <c r="F6225">
        <f t="shared" si="97"/>
        <v>5766810</v>
      </c>
      <c r="G6225" s="1">
        <f>(Comuni[[#This Row],[Popolazione2011]]/Comuni[[#This Row],[TOT POP REGIONE ]])*100</f>
        <v>0.1423490630001682</v>
      </c>
      <c r="H6225" t="str">
        <f>IF(Comuni[[#This Row],[Popolazione2011]]&gt;300000,"MAGGIORE","")</f>
        <v/>
      </c>
      <c r="I6225" t="str">
        <f>_xlfn.XLOOKUP(Comuni[[#This Row],[Regione]],Ripartizione_geografica[Regione],Ripartizione_geografica[Ripartizione geografica])</f>
        <v>Sud</v>
      </c>
      <c r="J6225">
        <f>_xlfn.XLOOKUP(Comuni[[#This Row],[Regione]],Ripartizione_geografica[Regione],Ripartizione_geografica[Codice Regione])</f>
        <v>15</v>
      </c>
      <c r="K6225">
        <f>_xlfn.XLOOKUP(Comuni[[#This Row],[Regione]],Table_0[Regione],Table_0[Totale])</f>
        <v>2524670</v>
      </c>
      <c r="L6225">
        <f>_xlfn.XLOOKUP(Comuni[[#This Row],[Regione]],Table_0[Regione],Table_0[Guariti])</f>
        <v>2482123</v>
      </c>
      <c r="M6225">
        <f>_xlfn.XLOOKUP(Comuni[[#This Row],[Regione]],Table_0[Regione],Table_0[Deceduti])</f>
        <v>12061</v>
      </c>
      <c r="N6225" s="1">
        <f>(Comuni[[#This Row],[Popolazione2011]]/Comuni[[#This Row],[Ammalati TOT]])*100</f>
        <v>0.32515140592631908</v>
      </c>
      <c r="O6225">
        <f>_xlfn.XLOOKUP(Comuni[[#This Row],[Regione]],Table_0[Regione],Table_0[TOT AREA])</f>
        <v>5834728</v>
      </c>
      <c r="P6225" s="1">
        <f>(Comuni[[#This Row],[Popolazione2011]]/Comuni[[#This Row],[Ammalati AREA]])*100</f>
        <v>0.14069207682003343</v>
      </c>
    </row>
    <row r="6226" spans="1:16" x14ac:dyDescent="0.3">
      <c r="A6226" t="s">
        <v>6309</v>
      </c>
      <c r="B6226" t="s">
        <v>8034</v>
      </c>
      <c r="C6226" t="s">
        <v>6278</v>
      </c>
      <c r="D6226">
        <v>2598</v>
      </c>
      <c r="E6226" s="1">
        <f>(Comuni[[#This Row],[Popolazione2011]]/SUM(D:D))*100</f>
        <v>4.3720478790064861E-3</v>
      </c>
      <c r="F6226">
        <f t="shared" si="97"/>
        <v>5766810</v>
      </c>
      <c r="G6226" s="1">
        <f>(Comuni[[#This Row],[Popolazione2011]]/Comuni[[#This Row],[TOT POP REGIONE ]])*100</f>
        <v>4.505090335904946E-2</v>
      </c>
      <c r="H6226" t="str">
        <f>IF(Comuni[[#This Row],[Popolazione2011]]&gt;300000,"MAGGIORE","")</f>
        <v/>
      </c>
      <c r="I6226" t="str">
        <f>_xlfn.XLOOKUP(Comuni[[#This Row],[Regione]],Ripartizione_geografica[Regione],Ripartizione_geografica[Ripartizione geografica])</f>
        <v>Sud</v>
      </c>
      <c r="J6226">
        <f>_xlfn.XLOOKUP(Comuni[[#This Row],[Regione]],Ripartizione_geografica[Regione],Ripartizione_geografica[Codice Regione])</f>
        <v>15</v>
      </c>
      <c r="K6226">
        <f>_xlfn.XLOOKUP(Comuni[[#This Row],[Regione]],Table_0[Regione],Table_0[Totale])</f>
        <v>2524670</v>
      </c>
      <c r="L6226">
        <f>_xlfn.XLOOKUP(Comuni[[#This Row],[Regione]],Table_0[Regione],Table_0[Guariti])</f>
        <v>2482123</v>
      </c>
      <c r="M6226">
        <f>_xlfn.XLOOKUP(Comuni[[#This Row],[Regione]],Table_0[Regione],Table_0[Deceduti])</f>
        <v>12061</v>
      </c>
      <c r="N6226" s="1">
        <f>(Comuni[[#This Row],[Popolazione2011]]/Comuni[[#This Row],[Ammalati TOT]])*100</f>
        <v>0.10290453801883018</v>
      </c>
      <c r="O6226">
        <f>_xlfn.XLOOKUP(Comuni[[#This Row],[Regione]],Table_0[Regione],Table_0[TOT AREA])</f>
        <v>5834728</v>
      </c>
      <c r="P6226" s="1">
        <f>(Comuni[[#This Row],[Popolazione2011]]/Comuni[[#This Row],[Ammalati AREA]])*100</f>
        <v>4.4526497207753299E-2</v>
      </c>
    </row>
    <row r="6227" spans="1:16" x14ac:dyDescent="0.3">
      <c r="A6227" t="s">
        <v>6310</v>
      </c>
      <c r="B6227" t="s">
        <v>8034</v>
      </c>
      <c r="C6227" t="s">
        <v>6278</v>
      </c>
      <c r="D6227">
        <v>641</v>
      </c>
      <c r="E6227" s="1">
        <f>(Comuni[[#This Row],[Popolazione2011]]/SUM(D:D))*100</f>
        <v>1.0787077330420161E-3</v>
      </c>
      <c r="F6227">
        <f t="shared" si="97"/>
        <v>5766810</v>
      </c>
      <c r="G6227" s="1">
        <f>(Comuni[[#This Row],[Popolazione2011]]/Comuni[[#This Row],[TOT POP REGIONE ]])*100</f>
        <v>1.1115330659411355E-2</v>
      </c>
      <c r="H6227" t="str">
        <f>IF(Comuni[[#This Row],[Popolazione2011]]&gt;300000,"MAGGIORE","")</f>
        <v/>
      </c>
      <c r="I6227" t="str">
        <f>_xlfn.XLOOKUP(Comuni[[#This Row],[Regione]],Ripartizione_geografica[Regione],Ripartizione_geografica[Ripartizione geografica])</f>
        <v>Sud</v>
      </c>
      <c r="J6227">
        <f>_xlfn.XLOOKUP(Comuni[[#This Row],[Regione]],Ripartizione_geografica[Regione],Ripartizione_geografica[Codice Regione])</f>
        <v>15</v>
      </c>
      <c r="K6227">
        <f>_xlfn.XLOOKUP(Comuni[[#This Row],[Regione]],Table_0[Regione],Table_0[Totale])</f>
        <v>2524670</v>
      </c>
      <c r="L6227">
        <f>_xlfn.XLOOKUP(Comuni[[#This Row],[Regione]],Table_0[Regione],Table_0[Guariti])</f>
        <v>2482123</v>
      </c>
      <c r="M6227">
        <f>_xlfn.XLOOKUP(Comuni[[#This Row],[Regione]],Table_0[Regione],Table_0[Deceduti])</f>
        <v>12061</v>
      </c>
      <c r="N6227" s="1">
        <f>(Comuni[[#This Row],[Popolazione2011]]/Comuni[[#This Row],[Ammalati TOT]])*100</f>
        <v>2.5389456839903828E-2</v>
      </c>
      <c r="O6227">
        <f>_xlfn.XLOOKUP(Comuni[[#This Row],[Regione]],Table_0[Regione],Table_0[TOT AREA])</f>
        <v>5834728</v>
      </c>
      <c r="P6227" s="1">
        <f>(Comuni[[#This Row],[Popolazione2011]]/Comuni[[#This Row],[Ammalati AREA]])*100</f>
        <v>1.0985944846100795E-2</v>
      </c>
    </row>
    <row r="6228" spans="1:16" x14ac:dyDescent="0.3">
      <c r="A6228" t="s">
        <v>6311</v>
      </c>
      <c r="B6228" t="s">
        <v>8034</v>
      </c>
      <c r="C6228" t="s">
        <v>6278</v>
      </c>
      <c r="D6228">
        <v>13411</v>
      </c>
      <c r="E6228" s="1">
        <f>(Comuni[[#This Row],[Popolazione2011]]/SUM(D:D))*100</f>
        <v>2.2568719825002307E-2</v>
      </c>
      <c r="F6228">
        <f t="shared" si="97"/>
        <v>5766810</v>
      </c>
      <c r="G6228" s="1">
        <f>(Comuni[[#This Row],[Popolazione2011]]/Comuni[[#This Row],[TOT POP REGIONE ]])*100</f>
        <v>0.23255491337498546</v>
      </c>
      <c r="H6228" t="str">
        <f>IF(Comuni[[#This Row],[Popolazione2011]]&gt;300000,"MAGGIORE","")</f>
        <v/>
      </c>
      <c r="I6228" t="str">
        <f>_xlfn.XLOOKUP(Comuni[[#This Row],[Regione]],Ripartizione_geografica[Regione],Ripartizione_geografica[Ripartizione geografica])</f>
        <v>Sud</v>
      </c>
      <c r="J6228">
        <f>_xlfn.XLOOKUP(Comuni[[#This Row],[Regione]],Ripartizione_geografica[Regione],Ripartizione_geografica[Codice Regione])</f>
        <v>15</v>
      </c>
      <c r="K6228">
        <f>_xlfn.XLOOKUP(Comuni[[#This Row],[Regione]],Table_0[Regione],Table_0[Totale])</f>
        <v>2524670</v>
      </c>
      <c r="L6228">
        <f>_xlfn.XLOOKUP(Comuni[[#This Row],[Regione]],Table_0[Regione],Table_0[Guariti])</f>
        <v>2482123</v>
      </c>
      <c r="M6228">
        <f>_xlfn.XLOOKUP(Comuni[[#This Row],[Regione]],Table_0[Regione],Table_0[Deceduti])</f>
        <v>12061</v>
      </c>
      <c r="N6228" s="1">
        <f>(Comuni[[#This Row],[Popolazione2011]]/Comuni[[#This Row],[Ammalati TOT]])*100</f>
        <v>0.53119813678619388</v>
      </c>
      <c r="O6228">
        <f>_xlfn.XLOOKUP(Comuni[[#This Row],[Regione]],Table_0[Regione],Table_0[TOT AREA])</f>
        <v>5834728</v>
      </c>
      <c r="P6228" s="1">
        <f>(Comuni[[#This Row],[Popolazione2011]]/Comuni[[#This Row],[Ammalati AREA]])*100</f>
        <v>0.22984790379260181</v>
      </c>
    </row>
    <row r="6229" spans="1:16" x14ac:dyDescent="0.3">
      <c r="A6229" t="s">
        <v>6312</v>
      </c>
      <c r="B6229" t="s">
        <v>8034</v>
      </c>
      <c r="C6229" t="s">
        <v>6278</v>
      </c>
      <c r="D6229">
        <v>2632</v>
      </c>
      <c r="E6229" s="1">
        <f>(Comuni[[#This Row],[Popolazione2011]]/SUM(D:D))*100</f>
        <v>4.4292648258449085E-3</v>
      </c>
      <c r="F6229">
        <f t="shared" si="97"/>
        <v>5766810</v>
      </c>
      <c r="G6229" s="1">
        <f>(Comuni[[#This Row],[Popolazione2011]]/Comuni[[#This Row],[TOT POP REGIONE ]])*100</f>
        <v>4.5640484080453493E-2</v>
      </c>
      <c r="H6229" t="str">
        <f>IF(Comuni[[#This Row],[Popolazione2011]]&gt;300000,"MAGGIORE","")</f>
        <v/>
      </c>
      <c r="I6229" t="str">
        <f>_xlfn.XLOOKUP(Comuni[[#This Row],[Regione]],Ripartizione_geografica[Regione],Ripartizione_geografica[Ripartizione geografica])</f>
        <v>Sud</v>
      </c>
      <c r="J6229">
        <f>_xlfn.XLOOKUP(Comuni[[#This Row],[Regione]],Ripartizione_geografica[Regione],Ripartizione_geografica[Codice Regione])</f>
        <v>15</v>
      </c>
      <c r="K6229">
        <f>_xlfn.XLOOKUP(Comuni[[#This Row],[Regione]],Table_0[Regione],Table_0[Totale])</f>
        <v>2524670</v>
      </c>
      <c r="L6229">
        <f>_xlfn.XLOOKUP(Comuni[[#This Row],[Regione]],Table_0[Regione],Table_0[Guariti])</f>
        <v>2482123</v>
      </c>
      <c r="M6229">
        <f>_xlfn.XLOOKUP(Comuni[[#This Row],[Regione]],Table_0[Regione],Table_0[Deceduti])</f>
        <v>12061</v>
      </c>
      <c r="N6229" s="1">
        <f>(Comuni[[#This Row],[Popolazione2011]]/Comuni[[#This Row],[Ammalati TOT]])*100</f>
        <v>0.10425124867804506</v>
      </c>
      <c r="O6229">
        <f>_xlfn.XLOOKUP(Comuni[[#This Row],[Regione]],Table_0[Regione],Table_0[TOT AREA])</f>
        <v>5834728</v>
      </c>
      <c r="P6229" s="1">
        <f>(Comuni[[#This Row],[Popolazione2011]]/Comuni[[#This Row],[Ammalati AREA]])*100</f>
        <v>4.5109215031103427E-2</v>
      </c>
    </row>
    <row r="6230" spans="1:16" x14ac:dyDescent="0.3">
      <c r="A6230" t="s">
        <v>6313</v>
      </c>
      <c r="B6230" t="s">
        <v>8034</v>
      </c>
      <c r="C6230" t="s">
        <v>6278</v>
      </c>
      <c r="D6230">
        <v>1356</v>
      </c>
      <c r="E6230" s="1">
        <f>(Comuni[[#This Row],[Popolazione2011]]/SUM(D:D))*100</f>
        <v>2.28194646802648E-3</v>
      </c>
      <c r="F6230">
        <f t="shared" si="97"/>
        <v>5766810</v>
      </c>
      <c r="G6230" s="1">
        <f>(Comuni[[#This Row],[Popolazione2011]]/Comuni[[#This Row],[TOT POP REGIONE ]])*100</f>
        <v>2.3513866418349141E-2</v>
      </c>
      <c r="H6230" t="str">
        <f>IF(Comuni[[#This Row],[Popolazione2011]]&gt;300000,"MAGGIORE","")</f>
        <v/>
      </c>
      <c r="I6230" t="str">
        <f>_xlfn.XLOOKUP(Comuni[[#This Row],[Regione]],Ripartizione_geografica[Regione],Ripartizione_geografica[Ripartizione geografica])</f>
        <v>Sud</v>
      </c>
      <c r="J6230">
        <f>_xlfn.XLOOKUP(Comuni[[#This Row],[Regione]],Ripartizione_geografica[Regione],Ripartizione_geografica[Codice Regione])</f>
        <v>15</v>
      </c>
      <c r="K6230">
        <f>_xlfn.XLOOKUP(Comuni[[#This Row],[Regione]],Table_0[Regione],Table_0[Totale])</f>
        <v>2524670</v>
      </c>
      <c r="L6230">
        <f>_xlfn.XLOOKUP(Comuni[[#This Row],[Regione]],Table_0[Regione],Table_0[Guariti])</f>
        <v>2482123</v>
      </c>
      <c r="M6230">
        <f>_xlfn.XLOOKUP(Comuni[[#This Row],[Regione]],Table_0[Regione],Table_0[Deceduti])</f>
        <v>12061</v>
      </c>
      <c r="N6230" s="1">
        <f>(Comuni[[#This Row],[Popolazione2011]]/Comuni[[#This Row],[Ammalati TOT]])*100</f>
        <v>5.3709989820451776E-2</v>
      </c>
      <c r="O6230">
        <f>_xlfn.XLOOKUP(Comuni[[#This Row],[Regione]],Table_0[Regione],Table_0[TOT AREA])</f>
        <v>5834728</v>
      </c>
      <c r="P6230" s="1">
        <f>(Comuni[[#This Row],[Popolazione2011]]/Comuni[[#This Row],[Ammalati AREA]])*100</f>
        <v>2.3240157895963617E-2</v>
      </c>
    </row>
    <row r="6231" spans="1:16" x14ac:dyDescent="0.3">
      <c r="A6231" t="s">
        <v>6314</v>
      </c>
      <c r="B6231" t="s">
        <v>8034</v>
      </c>
      <c r="C6231" t="s">
        <v>6278</v>
      </c>
      <c r="D6231">
        <v>53885</v>
      </c>
      <c r="E6231" s="1">
        <f>(Comuni[[#This Row],[Popolazione2011]]/SUM(D:D))*100</f>
        <v>9.0680446482010985E-2</v>
      </c>
      <c r="F6231">
        <f t="shared" si="97"/>
        <v>5766810</v>
      </c>
      <c r="G6231" s="1">
        <f>(Comuni[[#This Row],[Popolazione2011]]/Comuni[[#This Row],[TOT POP REGIONE ]])*100</f>
        <v>0.93439874037812931</v>
      </c>
      <c r="H6231" t="str">
        <f>IF(Comuni[[#This Row],[Popolazione2011]]&gt;300000,"MAGGIORE","")</f>
        <v/>
      </c>
      <c r="I6231" t="str">
        <f>_xlfn.XLOOKUP(Comuni[[#This Row],[Regione]],Ripartizione_geografica[Regione],Ripartizione_geografica[Ripartizione geografica])</f>
        <v>Sud</v>
      </c>
      <c r="J6231">
        <f>_xlfn.XLOOKUP(Comuni[[#This Row],[Regione]],Ripartizione_geografica[Regione],Ripartizione_geografica[Codice Regione])</f>
        <v>15</v>
      </c>
      <c r="K6231">
        <f>_xlfn.XLOOKUP(Comuni[[#This Row],[Regione]],Table_0[Regione],Table_0[Totale])</f>
        <v>2524670</v>
      </c>
      <c r="L6231">
        <f>_xlfn.XLOOKUP(Comuni[[#This Row],[Regione]],Table_0[Regione],Table_0[Guariti])</f>
        <v>2482123</v>
      </c>
      <c r="M6231">
        <f>_xlfn.XLOOKUP(Comuni[[#This Row],[Regione]],Table_0[Regione],Table_0[Deceduti])</f>
        <v>12061</v>
      </c>
      <c r="N6231" s="1">
        <f>(Comuni[[#This Row],[Popolazione2011]]/Comuni[[#This Row],[Ammalati TOT]])*100</f>
        <v>2.1343383491703865</v>
      </c>
      <c r="O6231">
        <f>_xlfn.XLOOKUP(Comuni[[#This Row],[Regione]],Table_0[Regione],Table_0[TOT AREA])</f>
        <v>5834728</v>
      </c>
      <c r="P6231" s="1">
        <f>(Comuni[[#This Row],[Popolazione2011]]/Comuni[[#This Row],[Ammalati AREA]])*100</f>
        <v>0.92352205621238892</v>
      </c>
    </row>
    <row r="6232" spans="1:16" x14ac:dyDescent="0.3">
      <c r="A6232" t="s">
        <v>6315</v>
      </c>
      <c r="B6232" t="s">
        <v>8034</v>
      </c>
      <c r="C6232" t="s">
        <v>6278</v>
      </c>
      <c r="D6232">
        <v>1968</v>
      </c>
      <c r="E6232" s="1">
        <f>(Comuni[[#This Row],[Popolazione2011]]/SUM(D:D))*100</f>
        <v>3.3118515111180773E-3</v>
      </c>
      <c r="F6232">
        <f t="shared" si="97"/>
        <v>5766810</v>
      </c>
      <c r="G6232" s="1">
        <f>(Comuni[[#This Row],[Popolazione2011]]/Comuni[[#This Row],[TOT POP REGIONE ]])*100</f>
        <v>3.4126319403621763E-2</v>
      </c>
      <c r="H6232" t="str">
        <f>IF(Comuni[[#This Row],[Popolazione2011]]&gt;300000,"MAGGIORE","")</f>
        <v/>
      </c>
      <c r="I6232" t="str">
        <f>_xlfn.XLOOKUP(Comuni[[#This Row],[Regione]],Ripartizione_geografica[Regione],Ripartizione_geografica[Ripartizione geografica])</f>
        <v>Sud</v>
      </c>
      <c r="J6232">
        <f>_xlfn.XLOOKUP(Comuni[[#This Row],[Regione]],Ripartizione_geografica[Regione],Ripartizione_geografica[Codice Regione])</f>
        <v>15</v>
      </c>
      <c r="K6232">
        <f>_xlfn.XLOOKUP(Comuni[[#This Row],[Regione]],Table_0[Regione],Table_0[Totale])</f>
        <v>2524670</v>
      </c>
      <c r="L6232">
        <f>_xlfn.XLOOKUP(Comuni[[#This Row],[Regione]],Table_0[Regione],Table_0[Guariti])</f>
        <v>2482123</v>
      </c>
      <c r="M6232">
        <f>_xlfn.XLOOKUP(Comuni[[#This Row],[Regione]],Table_0[Regione],Table_0[Deceduti])</f>
        <v>12061</v>
      </c>
      <c r="N6232" s="1">
        <f>(Comuni[[#This Row],[Popolazione2011]]/Comuni[[#This Row],[Ammalati TOT]])*100</f>
        <v>7.7950781686319401E-2</v>
      </c>
      <c r="O6232">
        <f>_xlfn.XLOOKUP(Comuni[[#This Row],[Regione]],Table_0[Regione],Table_0[TOT AREA])</f>
        <v>5834728</v>
      </c>
      <c r="P6232" s="1">
        <f>(Comuni[[#This Row],[Popolazione2011]]/Comuni[[#This Row],[Ammalati AREA]])*100</f>
        <v>3.3729078716265778E-2</v>
      </c>
    </row>
    <row r="6233" spans="1:16" x14ac:dyDescent="0.3">
      <c r="A6233" t="s">
        <v>6316</v>
      </c>
      <c r="B6233" t="s">
        <v>8034</v>
      </c>
      <c r="C6233" t="s">
        <v>6278</v>
      </c>
      <c r="D6233">
        <v>5073</v>
      </c>
      <c r="E6233" s="1">
        <f>(Comuni[[#This Row],[Popolazione2011]]/SUM(D:D))*100</f>
        <v>8.5371050385680929E-3</v>
      </c>
      <c r="F6233">
        <f t="shared" si="97"/>
        <v>5766810</v>
      </c>
      <c r="G6233" s="1">
        <f>(Comuni[[#This Row],[Popolazione2011]]/Comuni[[#This Row],[TOT POP REGIONE ]])*100</f>
        <v>8.7968911755372553E-2</v>
      </c>
      <c r="H6233" t="str">
        <f>IF(Comuni[[#This Row],[Popolazione2011]]&gt;300000,"MAGGIORE","")</f>
        <v/>
      </c>
      <c r="I6233" t="str">
        <f>_xlfn.XLOOKUP(Comuni[[#This Row],[Regione]],Ripartizione_geografica[Regione],Ripartizione_geografica[Ripartizione geografica])</f>
        <v>Sud</v>
      </c>
      <c r="J6233">
        <f>_xlfn.XLOOKUP(Comuni[[#This Row],[Regione]],Ripartizione_geografica[Regione],Ripartizione_geografica[Codice Regione])</f>
        <v>15</v>
      </c>
      <c r="K6233">
        <f>_xlfn.XLOOKUP(Comuni[[#This Row],[Regione]],Table_0[Regione],Table_0[Totale])</f>
        <v>2524670</v>
      </c>
      <c r="L6233">
        <f>_xlfn.XLOOKUP(Comuni[[#This Row],[Regione]],Table_0[Regione],Table_0[Guariti])</f>
        <v>2482123</v>
      </c>
      <c r="M6233">
        <f>_xlfn.XLOOKUP(Comuni[[#This Row],[Regione]],Table_0[Regione],Table_0[Deceduti])</f>
        <v>12061</v>
      </c>
      <c r="N6233" s="1">
        <f>(Comuni[[#This Row],[Popolazione2011]]/Comuni[[#This Row],[Ammalati TOT]])*100</f>
        <v>0.20093715218226538</v>
      </c>
      <c r="O6233">
        <f>_xlfn.XLOOKUP(Comuni[[#This Row],[Regione]],Table_0[Regione],Table_0[TOT AREA])</f>
        <v>5834728</v>
      </c>
      <c r="P6233" s="1">
        <f>(Comuni[[#This Row],[Popolazione2011]]/Comuni[[#This Row],[Ammalati AREA]])*100</f>
        <v>8.6944926995739982E-2</v>
      </c>
    </row>
    <row r="6234" spans="1:16" x14ac:dyDescent="0.3">
      <c r="A6234" t="s">
        <v>6317</v>
      </c>
      <c r="B6234" t="s">
        <v>8034</v>
      </c>
      <c r="C6234" t="s">
        <v>6278</v>
      </c>
      <c r="D6234">
        <v>2508</v>
      </c>
      <c r="E6234" s="1">
        <f>(Comuni[[#This Row],[Popolazione2011]]/SUM(D:D))*100</f>
        <v>4.2205912550224278E-3</v>
      </c>
      <c r="F6234">
        <f t="shared" si="97"/>
        <v>5766810</v>
      </c>
      <c r="G6234" s="1">
        <f>(Comuni[[#This Row],[Popolazione2011]]/Comuni[[#This Row],[TOT POP REGIONE ]])*100</f>
        <v>4.3490248508274071E-2</v>
      </c>
      <c r="H6234" t="str">
        <f>IF(Comuni[[#This Row],[Popolazione2011]]&gt;300000,"MAGGIORE","")</f>
        <v/>
      </c>
      <c r="I6234" t="str">
        <f>_xlfn.XLOOKUP(Comuni[[#This Row],[Regione]],Ripartizione_geografica[Regione],Ripartizione_geografica[Ripartizione geografica])</f>
        <v>Sud</v>
      </c>
      <c r="J6234">
        <f>_xlfn.XLOOKUP(Comuni[[#This Row],[Regione]],Ripartizione_geografica[Regione],Ripartizione_geografica[Codice Regione])</f>
        <v>15</v>
      </c>
      <c r="K6234">
        <f>_xlfn.XLOOKUP(Comuni[[#This Row],[Regione]],Table_0[Regione],Table_0[Totale])</f>
        <v>2524670</v>
      </c>
      <c r="L6234">
        <f>_xlfn.XLOOKUP(Comuni[[#This Row],[Regione]],Table_0[Regione],Table_0[Guariti])</f>
        <v>2482123</v>
      </c>
      <c r="M6234">
        <f>_xlfn.XLOOKUP(Comuni[[#This Row],[Regione]],Table_0[Regione],Table_0[Deceduti])</f>
        <v>12061</v>
      </c>
      <c r="N6234" s="1">
        <f>(Comuni[[#This Row],[Popolazione2011]]/Comuni[[#This Row],[Ammalati TOT]])*100</f>
        <v>9.9339715685614352E-2</v>
      </c>
      <c r="O6234">
        <f>_xlfn.XLOOKUP(Comuni[[#This Row],[Regione]],Table_0[Regione],Table_0[TOT AREA])</f>
        <v>5834728</v>
      </c>
      <c r="P6234" s="1">
        <f>(Comuni[[#This Row],[Popolazione2011]]/Comuni[[#This Row],[Ammalati AREA]])*100</f>
        <v>4.2984008851826509E-2</v>
      </c>
    </row>
    <row r="6235" spans="1:16" x14ac:dyDescent="0.3">
      <c r="A6235" t="s">
        <v>6318</v>
      </c>
      <c r="B6235" t="s">
        <v>8034</v>
      </c>
      <c r="C6235" t="s">
        <v>6278</v>
      </c>
      <c r="D6235">
        <v>2302</v>
      </c>
      <c r="E6235" s="1">
        <f>(Comuni[[#This Row],[Popolazione2011]]/SUM(D:D))*100</f>
        <v>3.8739238712366939E-3</v>
      </c>
      <c r="F6235">
        <f t="shared" si="97"/>
        <v>5766810</v>
      </c>
      <c r="G6235" s="1">
        <f>(Comuni[[#This Row],[Popolazione2011]]/Comuni[[#This Row],[TOT POP REGIONE ]])*100</f>
        <v>3.9918082960943749E-2</v>
      </c>
      <c r="H6235" t="str">
        <f>IF(Comuni[[#This Row],[Popolazione2011]]&gt;300000,"MAGGIORE","")</f>
        <v/>
      </c>
      <c r="I6235" t="str">
        <f>_xlfn.XLOOKUP(Comuni[[#This Row],[Regione]],Ripartizione_geografica[Regione],Ripartizione_geografica[Ripartizione geografica])</f>
        <v>Sud</v>
      </c>
      <c r="J6235">
        <f>_xlfn.XLOOKUP(Comuni[[#This Row],[Regione]],Ripartizione_geografica[Regione],Ripartizione_geografica[Codice Regione])</f>
        <v>15</v>
      </c>
      <c r="K6235">
        <f>_xlfn.XLOOKUP(Comuni[[#This Row],[Regione]],Table_0[Regione],Table_0[Totale])</f>
        <v>2524670</v>
      </c>
      <c r="L6235">
        <f>_xlfn.XLOOKUP(Comuni[[#This Row],[Regione]],Table_0[Regione],Table_0[Guariti])</f>
        <v>2482123</v>
      </c>
      <c r="M6235">
        <f>_xlfn.XLOOKUP(Comuni[[#This Row],[Regione]],Table_0[Regione],Table_0[Deceduti])</f>
        <v>12061</v>
      </c>
      <c r="N6235" s="1">
        <f>(Comuni[[#This Row],[Popolazione2011]]/Comuni[[#This Row],[Ammalati TOT]])*100</f>
        <v>9.1180233456253687E-2</v>
      </c>
      <c r="O6235">
        <f>_xlfn.XLOOKUP(Comuni[[#This Row],[Regione]],Table_0[Regione],Table_0[TOT AREA])</f>
        <v>5834728</v>
      </c>
      <c r="P6235" s="1">
        <f>(Comuni[[#This Row],[Popolazione2011]]/Comuni[[#This Row],[Ammalati AREA]])*100</f>
        <v>3.9453424392705196E-2</v>
      </c>
    </row>
    <row r="6236" spans="1:16" x14ac:dyDescent="0.3">
      <c r="A6236" t="s">
        <v>6319</v>
      </c>
      <c r="B6236" t="s">
        <v>8034</v>
      </c>
      <c r="C6236" t="s">
        <v>6278</v>
      </c>
      <c r="D6236">
        <v>1233</v>
      </c>
      <c r="E6236" s="1">
        <f>(Comuni[[#This Row],[Popolazione2011]]/SUM(D:D))*100</f>
        <v>2.0749557485816002E-3</v>
      </c>
      <c r="F6236">
        <f t="shared" si="97"/>
        <v>5766810</v>
      </c>
      <c r="G6236" s="1">
        <f>(Comuni[[#This Row],[Popolazione2011]]/Comuni[[#This Row],[TOT POP REGIONE ]])*100</f>
        <v>2.1380971455622781E-2</v>
      </c>
      <c r="H6236" t="str">
        <f>IF(Comuni[[#This Row],[Popolazione2011]]&gt;300000,"MAGGIORE","")</f>
        <v/>
      </c>
      <c r="I6236" t="str">
        <f>_xlfn.XLOOKUP(Comuni[[#This Row],[Regione]],Ripartizione_geografica[Regione],Ripartizione_geografica[Ripartizione geografica])</f>
        <v>Sud</v>
      </c>
      <c r="J6236">
        <f>_xlfn.XLOOKUP(Comuni[[#This Row],[Regione]],Ripartizione_geografica[Regione],Ripartizione_geografica[Codice Regione])</f>
        <v>15</v>
      </c>
      <c r="K6236">
        <f>_xlfn.XLOOKUP(Comuni[[#This Row],[Regione]],Table_0[Regione],Table_0[Totale])</f>
        <v>2524670</v>
      </c>
      <c r="L6236">
        <f>_xlfn.XLOOKUP(Comuni[[#This Row],[Regione]],Table_0[Regione],Table_0[Guariti])</f>
        <v>2482123</v>
      </c>
      <c r="M6236">
        <f>_xlfn.XLOOKUP(Comuni[[#This Row],[Regione]],Table_0[Regione],Table_0[Deceduti])</f>
        <v>12061</v>
      </c>
      <c r="N6236" s="1">
        <f>(Comuni[[#This Row],[Popolazione2011]]/Comuni[[#This Row],[Ammalati TOT]])*100</f>
        <v>4.8838065965056819E-2</v>
      </c>
      <c r="O6236">
        <f>_xlfn.XLOOKUP(Comuni[[#This Row],[Regione]],Table_0[Regione],Table_0[TOT AREA])</f>
        <v>5834728</v>
      </c>
      <c r="P6236" s="1">
        <f>(Comuni[[#This Row],[Popolazione2011]]/Comuni[[#This Row],[Ammalati AREA]])*100</f>
        <v>2.1132090476197005E-2</v>
      </c>
    </row>
    <row r="6237" spans="1:16" x14ac:dyDescent="0.3">
      <c r="A6237" t="s">
        <v>6320</v>
      </c>
      <c r="B6237" t="s">
        <v>8034</v>
      </c>
      <c r="C6237" t="s">
        <v>6278</v>
      </c>
      <c r="D6237">
        <v>3764</v>
      </c>
      <c r="E6237" s="1">
        <f>(Comuni[[#This Row],[Popolazione2011]]/SUM(D:D))*100</f>
        <v>6.3342525852888429E-3</v>
      </c>
      <c r="F6237">
        <f t="shared" si="97"/>
        <v>5766810</v>
      </c>
      <c r="G6237" s="1">
        <f>(Comuni[[#This Row],[Popolazione2011]]/Comuni[[#This Row],[TOT POP REGIONE ]])*100</f>
        <v>6.5270053981317216E-2</v>
      </c>
      <c r="H6237" t="str">
        <f>IF(Comuni[[#This Row],[Popolazione2011]]&gt;300000,"MAGGIORE","")</f>
        <v/>
      </c>
      <c r="I6237" t="str">
        <f>_xlfn.XLOOKUP(Comuni[[#This Row],[Regione]],Ripartizione_geografica[Regione],Ripartizione_geografica[Ripartizione geografica])</f>
        <v>Sud</v>
      </c>
      <c r="J6237">
        <f>_xlfn.XLOOKUP(Comuni[[#This Row],[Regione]],Ripartizione_geografica[Regione],Ripartizione_geografica[Codice Regione])</f>
        <v>15</v>
      </c>
      <c r="K6237">
        <f>_xlfn.XLOOKUP(Comuni[[#This Row],[Regione]],Table_0[Regione],Table_0[Totale])</f>
        <v>2524670</v>
      </c>
      <c r="L6237">
        <f>_xlfn.XLOOKUP(Comuni[[#This Row],[Regione]],Table_0[Regione],Table_0[Guariti])</f>
        <v>2482123</v>
      </c>
      <c r="M6237">
        <f>_xlfn.XLOOKUP(Comuni[[#This Row],[Regione]],Table_0[Regione],Table_0[Deceduti])</f>
        <v>12061</v>
      </c>
      <c r="N6237" s="1">
        <f>(Comuni[[#This Row],[Popolazione2011]]/Comuni[[#This Row],[Ammalati TOT]])*100</f>
        <v>0.14908879180249299</v>
      </c>
      <c r="O6237">
        <f>_xlfn.XLOOKUP(Comuni[[#This Row],[Regione]],Table_0[Regione],Table_0[TOT AREA])</f>
        <v>5834728</v>
      </c>
      <c r="P6237" s="1">
        <f>(Comuni[[#This Row],[Popolazione2011]]/Comuni[[#This Row],[Ammalati AREA]])*100</f>
        <v>6.4510290796760364E-2</v>
      </c>
    </row>
    <row r="6238" spans="1:16" x14ac:dyDescent="0.3">
      <c r="A6238" t="s">
        <v>6321</v>
      </c>
      <c r="B6238" t="s">
        <v>8034</v>
      </c>
      <c r="C6238" t="s">
        <v>6278</v>
      </c>
      <c r="D6238">
        <v>730</v>
      </c>
      <c r="E6238" s="1">
        <f>(Comuni[[#This Row],[Popolazione2011]]/SUM(D:D))*100</f>
        <v>1.2284815056484738E-3</v>
      </c>
      <c r="F6238">
        <f t="shared" si="97"/>
        <v>5766810</v>
      </c>
      <c r="G6238" s="1">
        <f>(Comuni[[#This Row],[Popolazione2011]]/Comuni[[#This Row],[TOT POP REGIONE ]])*100</f>
        <v>1.265864490073368E-2</v>
      </c>
      <c r="H6238" t="str">
        <f>IF(Comuni[[#This Row],[Popolazione2011]]&gt;300000,"MAGGIORE","")</f>
        <v/>
      </c>
      <c r="I6238" t="str">
        <f>_xlfn.XLOOKUP(Comuni[[#This Row],[Regione]],Ripartizione_geografica[Regione],Ripartizione_geografica[Ripartizione geografica])</f>
        <v>Sud</v>
      </c>
      <c r="J6238">
        <f>_xlfn.XLOOKUP(Comuni[[#This Row],[Regione]],Ripartizione_geografica[Regione],Ripartizione_geografica[Codice Regione])</f>
        <v>15</v>
      </c>
      <c r="K6238">
        <f>_xlfn.XLOOKUP(Comuni[[#This Row],[Regione]],Table_0[Regione],Table_0[Totale])</f>
        <v>2524670</v>
      </c>
      <c r="L6238">
        <f>_xlfn.XLOOKUP(Comuni[[#This Row],[Regione]],Table_0[Regione],Table_0[Guariti])</f>
        <v>2482123</v>
      </c>
      <c r="M6238">
        <f>_xlfn.XLOOKUP(Comuni[[#This Row],[Regione]],Table_0[Regione],Table_0[Deceduti])</f>
        <v>12061</v>
      </c>
      <c r="N6238" s="1">
        <f>(Comuni[[#This Row],[Popolazione2011]]/Comuni[[#This Row],[Ammalati TOT]])*100</f>
        <v>2.8914670036083924E-2</v>
      </c>
      <c r="O6238">
        <f>_xlfn.XLOOKUP(Comuni[[#This Row],[Regione]],Table_0[Regione],Table_0[TOT AREA])</f>
        <v>5834728</v>
      </c>
      <c r="P6238" s="1">
        <f>(Comuni[[#This Row],[Popolazione2011]]/Comuni[[#This Row],[Ammalati AREA]])*100</f>
        <v>1.2511294442517286E-2</v>
      </c>
    </row>
    <row r="6239" spans="1:16" x14ac:dyDescent="0.3">
      <c r="A6239" t="s">
        <v>6322</v>
      </c>
      <c r="B6239" t="s">
        <v>8034</v>
      </c>
      <c r="C6239" t="s">
        <v>6278</v>
      </c>
      <c r="D6239">
        <v>872</v>
      </c>
      <c r="E6239" s="1">
        <f>(Comuni[[#This Row],[Popolazione2011]]/SUM(D:D))*100</f>
        <v>1.467446401267766E-3</v>
      </c>
      <c r="F6239">
        <f t="shared" si="97"/>
        <v>5766810</v>
      </c>
      <c r="G6239" s="1">
        <f>(Comuni[[#This Row],[Popolazione2011]]/Comuni[[#This Row],[TOT POP REGIONE ]])*100</f>
        <v>1.512101144306818E-2</v>
      </c>
      <c r="H6239" t="str">
        <f>IF(Comuni[[#This Row],[Popolazione2011]]&gt;300000,"MAGGIORE","")</f>
        <v/>
      </c>
      <c r="I6239" t="str">
        <f>_xlfn.XLOOKUP(Comuni[[#This Row],[Regione]],Ripartizione_geografica[Regione],Ripartizione_geografica[Ripartizione geografica])</f>
        <v>Sud</v>
      </c>
      <c r="J6239">
        <f>_xlfn.XLOOKUP(Comuni[[#This Row],[Regione]],Ripartizione_geografica[Regione],Ripartizione_geografica[Codice Regione])</f>
        <v>15</v>
      </c>
      <c r="K6239">
        <f>_xlfn.XLOOKUP(Comuni[[#This Row],[Regione]],Table_0[Regione],Table_0[Totale])</f>
        <v>2524670</v>
      </c>
      <c r="L6239">
        <f>_xlfn.XLOOKUP(Comuni[[#This Row],[Regione]],Table_0[Regione],Table_0[Guariti])</f>
        <v>2482123</v>
      </c>
      <c r="M6239">
        <f>_xlfn.XLOOKUP(Comuni[[#This Row],[Regione]],Table_0[Regione],Table_0[Deceduti])</f>
        <v>12061</v>
      </c>
      <c r="N6239" s="1">
        <f>(Comuni[[#This Row],[Popolazione2011]]/Comuni[[#This Row],[Ammalati TOT]])*100</f>
        <v>3.4539167495157785E-2</v>
      </c>
      <c r="O6239">
        <f>_xlfn.XLOOKUP(Comuni[[#This Row],[Regione]],Table_0[Regione],Table_0[TOT AREA])</f>
        <v>5834728</v>
      </c>
      <c r="P6239" s="1">
        <f>(Comuni[[#This Row],[Popolazione2011]]/Comuni[[#This Row],[Ammalati AREA]])*100</f>
        <v>1.4944998292979553E-2</v>
      </c>
    </row>
    <row r="6240" spans="1:16" x14ac:dyDescent="0.3">
      <c r="A6240" t="s">
        <v>6323</v>
      </c>
      <c r="B6240" t="s">
        <v>8034</v>
      </c>
      <c r="C6240" t="s">
        <v>6278</v>
      </c>
      <c r="D6240">
        <v>3337</v>
      </c>
      <c r="E6240" s="1">
        <f>(Comuni[[#This Row],[Popolazione2011]]/SUM(D:D))*100</f>
        <v>5.6156750470533661E-3</v>
      </c>
      <c r="F6240">
        <f t="shared" si="97"/>
        <v>5766810</v>
      </c>
      <c r="G6240" s="1">
        <f>(Comuni[[#This Row],[Popolazione2011]]/Comuni[[#This Row],[TOT POP REGIONE ]])*100</f>
        <v>5.7865613744860676E-2</v>
      </c>
      <c r="H6240" t="str">
        <f>IF(Comuni[[#This Row],[Popolazione2011]]&gt;300000,"MAGGIORE","")</f>
        <v/>
      </c>
      <c r="I6240" t="str">
        <f>_xlfn.XLOOKUP(Comuni[[#This Row],[Regione]],Ripartizione_geografica[Regione],Ripartizione_geografica[Ripartizione geografica])</f>
        <v>Sud</v>
      </c>
      <c r="J6240">
        <f>_xlfn.XLOOKUP(Comuni[[#This Row],[Regione]],Ripartizione_geografica[Regione],Ripartizione_geografica[Codice Regione])</f>
        <v>15</v>
      </c>
      <c r="K6240">
        <f>_xlfn.XLOOKUP(Comuni[[#This Row],[Regione]],Table_0[Regione],Table_0[Totale])</f>
        <v>2524670</v>
      </c>
      <c r="L6240">
        <f>_xlfn.XLOOKUP(Comuni[[#This Row],[Regione]],Table_0[Regione],Table_0[Guariti])</f>
        <v>2482123</v>
      </c>
      <c r="M6240">
        <f>_xlfn.XLOOKUP(Comuni[[#This Row],[Regione]],Table_0[Regione],Table_0[Deceduti])</f>
        <v>12061</v>
      </c>
      <c r="N6240" s="1">
        <f>(Comuni[[#This Row],[Popolazione2011]]/Comuni[[#This Row],[Ammalati TOT]])*100</f>
        <v>0.1321756902882357</v>
      </c>
      <c r="O6240">
        <f>_xlfn.XLOOKUP(Comuni[[#This Row],[Regione]],Table_0[Regione],Table_0[TOT AREA])</f>
        <v>5834728</v>
      </c>
      <c r="P6240" s="1">
        <f>(Comuni[[#This Row],[Popolazione2011]]/Comuni[[#This Row],[Ammalati AREA]])*100</f>
        <v>5.7192040485863266E-2</v>
      </c>
    </row>
    <row r="6241" spans="1:16" x14ac:dyDescent="0.3">
      <c r="A6241" t="s">
        <v>6324</v>
      </c>
      <c r="B6241" t="s">
        <v>8034</v>
      </c>
      <c r="C6241" t="s">
        <v>6278</v>
      </c>
      <c r="D6241">
        <v>2521</v>
      </c>
      <c r="E6241" s="1">
        <f>(Comuni[[#This Row],[Popolazione2011]]/SUM(D:D))*100</f>
        <v>4.2424683229312365E-3</v>
      </c>
      <c r="F6241">
        <f t="shared" si="97"/>
        <v>5766810</v>
      </c>
      <c r="G6241" s="1">
        <f>(Comuni[[#This Row],[Popolazione2011]]/Comuni[[#This Row],[TOT POP REGIONE ]])*100</f>
        <v>4.371567643116385E-2</v>
      </c>
      <c r="H6241" t="str">
        <f>IF(Comuni[[#This Row],[Popolazione2011]]&gt;300000,"MAGGIORE","")</f>
        <v/>
      </c>
      <c r="I6241" t="str">
        <f>_xlfn.XLOOKUP(Comuni[[#This Row],[Regione]],Ripartizione_geografica[Regione],Ripartizione_geografica[Ripartizione geografica])</f>
        <v>Sud</v>
      </c>
      <c r="J6241">
        <f>_xlfn.XLOOKUP(Comuni[[#This Row],[Regione]],Ripartizione_geografica[Regione],Ripartizione_geografica[Codice Regione])</f>
        <v>15</v>
      </c>
      <c r="K6241">
        <f>_xlfn.XLOOKUP(Comuni[[#This Row],[Regione]],Table_0[Regione],Table_0[Totale])</f>
        <v>2524670</v>
      </c>
      <c r="L6241">
        <f>_xlfn.XLOOKUP(Comuni[[#This Row],[Regione]],Table_0[Regione],Table_0[Guariti])</f>
        <v>2482123</v>
      </c>
      <c r="M6241">
        <f>_xlfn.XLOOKUP(Comuni[[#This Row],[Regione]],Table_0[Regione],Table_0[Deceduti])</f>
        <v>12061</v>
      </c>
      <c r="N6241" s="1">
        <f>(Comuni[[#This Row],[Popolazione2011]]/Comuni[[#This Row],[Ammalati TOT]])*100</f>
        <v>9.9854634467078859E-2</v>
      </c>
      <c r="O6241">
        <f>_xlfn.XLOOKUP(Comuni[[#This Row],[Regione]],Table_0[Regione],Table_0[TOT AREA])</f>
        <v>5834728</v>
      </c>
      <c r="P6241" s="1">
        <f>(Comuni[[#This Row],[Popolazione2011]]/Comuni[[#This Row],[Ammalati AREA]])*100</f>
        <v>4.3206812725460376E-2</v>
      </c>
    </row>
    <row r="6242" spans="1:16" x14ac:dyDescent="0.3">
      <c r="A6242" t="s">
        <v>6325</v>
      </c>
      <c r="B6242" t="s">
        <v>8034</v>
      </c>
      <c r="C6242" t="s">
        <v>6278</v>
      </c>
      <c r="D6242">
        <v>643</v>
      </c>
      <c r="E6242" s="1">
        <f>(Comuni[[#This Row],[Popolazione2011]]/SUM(D:D))*100</f>
        <v>1.0820734357972173E-3</v>
      </c>
      <c r="F6242">
        <f t="shared" si="97"/>
        <v>5766810</v>
      </c>
      <c r="G6242" s="1">
        <f>(Comuni[[#This Row],[Popolazione2011]]/Comuni[[#This Row],[TOT POP REGIONE ]])*100</f>
        <v>1.1150011878317476E-2</v>
      </c>
      <c r="H6242" t="str">
        <f>IF(Comuni[[#This Row],[Popolazione2011]]&gt;300000,"MAGGIORE","")</f>
        <v/>
      </c>
      <c r="I6242" t="str">
        <f>_xlfn.XLOOKUP(Comuni[[#This Row],[Regione]],Ripartizione_geografica[Regione],Ripartizione_geografica[Ripartizione geografica])</f>
        <v>Sud</v>
      </c>
      <c r="J6242">
        <f>_xlfn.XLOOKUP(Comuni[[#This Row],[Regione]],Ripartizione_geografica[Regione],Ripartizione_geografica[Codice Regione])</f>
        <v>15</v>
      </c>
      <c r="K6242">
        <f>_xlfn.XLOOKUP(Comuni[[#This Row],[Regione]],Table_0[Regione],Table_0[Totale])</f>
        <v>2524670</v>
      </c>
      <c r="L6242">
        <f>_xlfn.XLOOKUP(Comuni[[#This Row],[Regione]],Table_0[Regione],Table_0[Guariti])</f>
        <v>2482123</v>
      </c>
      <c r="M6242">
        <f>_xlfn.XLOOKUP(Comuni[[#This Row],[Regione]],Table_0[Regione],Table_0[Deceduti])</f>
        <v>12061</v>
      </c>
      <c r="N6242" s="1">
        <f>(Comuni[[#This Row],[Popolazione2011]]/Comuni[[#This Row],[Ammalati TOT]])*100</f>
        <v>2.5468675113975294E-2</v>
      </c>
      <c r="O6242">
        <f>_xlfn.XLOOKUP(Comuni[[#This Row],[Regione]],Table_0[Regione],Table_0[TOT AREA])</f>
        <v>5834728</v>
      </c>
      <c r="P6242" s="1">
        <f>(Comuni[[#This Row],[Popolazione2011]]/Comuni[[#This Row],[Ammalati AREA]])*100</f>
        <v>1.1020222365121391E-2</v>
      </c>
    </row>
    <row r="6243" spans="1:16" x14ac:dyDescent="0.3">
      <c r="A6243" t="s">
        <v>6326</v>
      </c>
      <c r="B6243" t="s">
        <v>8034</v>
      </c>
      <c r="C6243" t="s">
        <v>6278</v>
      </c>
      <c r="D6243">
        <v>580</v>
      </c>
      <c r="E6243" s="1">
        <f>(Comuni[[#This Row],[Popolazione2011]]/SUM(D:D))*100</f>
        <v>9.7605379900837644E-4</v>
      </c>
      <c r="F6243">
        <f t="shared" si="97"/>
        <v>5766810</v>
      </c>
      <c r="G6243" s="1">
        <f>(Comuni[[#This Row],[Popolazione2011]]/Comuni[[#This Row],[TOT POP REGIONE ]])*100</f>
        <v>1.0057553482774704E-2</v>
      </c>
      <c r="H6243" t="str">
        <f>IF(Comuni[[#This Row],[Popolazione2011]]&gt;300000,"MAGGIORE","")</f>
        <v/>
      </c>
      <c r="I6243" t="str">
        <f>_xlfn.XLOOKUP(Comuni[[#This Row],[Regione]],Ripartizione_geografica[Regione],Ripartizione_geografica[Ripartizione geografica])</f>
        <v>Sud</v>
      </c>
      <c r="J6243">
        <f>_xlfn.XLOOKUP(Comuni[[#This Row],[Regione]],Ripartizione_geografica[Regione],Ripartizione_geografica[Codice Regione])</f>
        <v>15</v>
      </c>
      <c r="K6243">
        <f>_xlfn.XLOOKUP(Comuni[[#This Row],[Regione]],Table_0[Regione],Table_0[Totale])</f>
        <v>2524670</v>
      </c>
      <c r="L6243">
        <f>_xlfn.XLOOKUP(Comuni[[#This Row],[Regione]],Table_0[Regione],Table_0[Guariti])</f>
        <v>2482123</v>
      </c>
      <c r="M6243">
        <f>_xlfn.XLOOKUP(Comuni[[#This Row],[Regione]],Table_0[Regione],Table_0[Deceduti])</f>
        <v>12061</v>
      </c>
      <c r="N6243" s="1">
        <f>(Comuni[[#This Row],[Popolazione2011]]/Comuni[[#This Row],[Ammalati TOT]])*100</f>
        <v>2.2973299480724213E-2</v>
      </c>
      <c r="O6243">
        <f>_xlfn.XLOOKUP(Comuni[[#This Row],[Regione]],Table_0[Regione],Table_0[TOT AREA])</f>
        <v>5834728</v>
      </c>
      <c r="P6243" s="1">
        <f>(Comuni[[#This Row],[Popolazione2011]]/Comuni[[#This Row],[Ammalati AREA]])*100</f>
        <v>9.9404805159726377E-3</v>
      </c>
    </row>
    <row r="6244" spans="1:16" x14ac:dyDescent="0.3">
      <c r="A6244" t="s">
        <v>6327</v>
      </c>
      <c r="B6244" t="s">
        <v>8034</v>
      </c>
      <c r="C6244" t="s">
        <v>6278</v>
      </c>
      <c r="D6244">
        <v>38219</v>
      </c>
      <c r="E6244" s="1">
        <f>(Comuni[[#This Row],[Popolazione2011]]/SUM(D:D))*100</f>
        <v>6.4316896800519205E-2</v>
      </c>
      <c r="F6244">
        <f t="shared" si="97"/>
        <v>5766810</v>
      </c>
      <c r="G6244" s="1">
        <f>(Comuni[[#This Row],[Popolazione2011]]/Comuni[[#This Row],[TOT POP REGIONE ]])*100</f>
        <v>0.66274075268649391</v>
      </c>
      <c r="H6244" t="str">
        <f>IF(Comuni[[#This Row],[Popolazione2011]]&gt;300000,"MAGGIORE","")</f>
        <v/>
      </c>
      <c r="I6244" t="str">
        <f>_xlfn.XLOOKUP(Comuni[[#This Row],[Regione]],Ripartizione_geografica[Regione],Ripartizione_geografica[Ripartizione geografica])</f>
        <v>Sud</v>
      </c>
      <c r="J6244">
        <f>_xlfn.XLOOKUP(Comuni[[#This Row],[Regione]],Ripartizione_geografica[Regione],Ripartizione_geografica[Codice Regione])</f>
        <v>15</v>
      </c>
      <c r="K6244">
        <f>_xlfn.XLOOKUP(Comuni[[#This Row],[Regione]],Table_0[Regione],Table_0[Totale])</f>
        <v>2524670</v>
      </c>
      <c r="L6244">
        <f>_xlfn.XLOOKUP(Comuni[[#This Row],[Regione]],Table_0[Regione],Table_0[Guariti])</f>
        <v>2482123</v>
      </c>
      <c r="M6244">
        <f>_xlfn.XLOOKUP(Comuni[[#This Row],[Regione]],Table_0[Regione],Table_0[Deceduti])</f>
        <v>12061</v>
      </c>
      <c r="N6244" s="1">
        <f>(Comuni[[#This Row],[Popolazione2011]]/Comuni[[#This Row],[Ammalati TOT]])*100</f>
        <v>1.5138216083686185</v>
      </c>
      <c r="O6244">
        <f>_xlfn.XLOOKUP(Comuni[[#This Row],[Regione]],Table_0[Regione],Table_0[TOT AREA])</f>
        <v>5834728</v>
      </c>
      <c r="P6244" s="1">
        <f>(Comuni[[#This Row],[Popolazione2011]]/Comuni[[#This Row],[Ammalati AREA]])*100</f>
        <v>0.65502624972406598</v>
      </c>
    </row>
    <row r="6245" spans="1:16" x14ac:dyDescent="0.3">
      <c r="A6245" t="s">
        <v>6328</v>
      </c>
      <c r="B6245" t="s">
        <v>8034</v>
      </c>
      <c r="C6245" t="s">
        <v>6278</v>
      </c>
      <c r="D6245">
        <v>1296</v>
      </c>
      <c r="E6245" s="1">
        <f>(Comuni[[#This Row],[Popolazione2011]]/SUM(D:D))*100</f>
        <v>2.1809753853704412E-3</v>
      </c>
      <c r="F6245">
        <f t="shared" si="97"/>
        <v>5766810</v>
      </c>
      <c r="G6245" s="1">
        <f>(Comuni[[#This Row],[Popolazione2011]]/Comuni[[#This Row],[TOT POP REGIONE ]])*100</f>
        <v>2.2473429851165547E-2</v>
      </c>
      <c r="H6245" t="str">
        <f>IF(Comuni[[#This Row],[Popolazione2011]]&gt;300000,"MAGGIORE","")</f>
        <v/>
      </c>
      <c r="I6245" t="str">
        <f>_xlfn.XLOOKUP(Comuni[[#This Row],[Regione]],Ripartizione_geografica[Regione],Ripartizione_geografica[Ripartizione geografica])</f>
        <v>Sud</v>
      </c>
      <c r="J6245">
        <f>_xlfn.XLOOKUP(Comuni[[#This Row],[Regione]],Ripartizione_geografica[Regione],Ripartizione_geografica[Codice Regione])</f>
        <v>15</v>
      </c>
      <c r="K6245">
        <f>_xlfn.XLOOKUP(Comuni[[#This Row],[Regione]],Table_0[Regione],Table_0[Totale])</f>
        <v>2524670</v>
      </c>
      <c r="L6245">
        <f>_xlfn.XLOOKUP(Comuni[[#This Row],[Regione]],Table_0[Regione],Table_0[Guariti])</f>
        <v>2482123</v>
      </c>
      <c r="M6245">
        <f>_xlfn.XLOOKUP(Comuni[[#This Row],[Regione]],Table_0[Regione],Table_0[Deceduti])</f>
        <v>12061</v>
      </c>
      <c r="N6245" s="1">
        <f>(Comuni[[#This Row],[Popolazione2011]]/Comuni[[#This Row],[Ammalati TOT]])*100</f>
        <v>5.1333441598307897E-2</v>
      </c>
      <c r="O6245">
        <f>_xlfn.XLOOKUP(Comuni[[#This Row],[Regione]],Table_0[Regione],Table_0[TOT AREA])</f>
        <v>5834728</v>
      </c>
      <c r="P6245" s="1">
        <f>(Comuni[[#This Row],[Popolazione2011]]/Comuni[[#This Row],[Ammalati AREA]])*100</f>
        <v>2.2211832325345758E-2</v>
      </c>
    </row>
    <row r="6246" spans="1:16" x14ac:dyDescent="0.3">
      <c r="A6246" t="s">
        <v>6329</v>
      </c>
      <c r="B6246" t="s">
        <v>8034</v>
      </c>
      <c r="C6246" t="s">
        <v>6278</v>
      </c>
      <c r="D6246">
        <v>13677</v>
      </c>
      <c r="E6246" s="1">
        <f>(Comuni[[#This Row],[Popolazione2011]]/SUM(D:D))*100</f>
        <v>2.3016358291444078E-2</v>
      </c>
      <c r="F6246">
        <f t="shared" si="97"/>
        <v>5766810</v>
      </c>
      <c r="G6246" s="1">
        <f>(Comuni[[#This Row],[Popolazione2011]]/Comuni[[#This Row],[TOT POP REGIONE ]])*100</f>
        <v>0.23716751548949941</v>
      </c>
      <c r="H6246" t="str">
        <f>IF(Comuni[[#This Row],[Popolazione2011]]&gt;300000,"MAGGIORE","")</f>
        <v/>
      </c>
      <c r="I6246" t="str">
        <f>_xlfn.XLOOKUP(Comuni[[#This Row],[Regione]],Ripartizione_geografica[Regione],Ripartizione_geografica[Ripartizione geografica])</f>
        <v>Sud</v>
      </c>
      <c r="J6246">
        <f>_xlfn.XLOOKUP(Comuni[[#This Row],[Regione]],Ripartizione_geografica[Regione],Ripartizione_geografica[Codice Regione])</f>
        <v>15</v>
      </c>
      <c r="K6246">
        <f>_xlfn.XLOOKUP(Comuni[[#This Row],[Regione]],Table_0[Regione],Table_0[Totale])</f>
        <v>2524670</v>
      </c>
      <c r="L6246">
        <f>_xlfn.XLOOKUP(Comuni[[#This Row],[Regione]],Table_0[Regione],Table_0[Guariti])</f>
        <v>2482123</v>
      </c>
      <c r="M6246">
        <f>_xlfn.XLOOKUP(Comuni[[#This Row],[Regione]],Table_0[Regione],Table_0[Deceduti])</f>
        <v>12061</v>
      </c>
      <c r="N6246" s="1">
        <f>(Comuni[[#This Row],[Popolazione2011]]/Comuni[[#This Row],[Ammalati TOT]])*100</f>
        <v>0.54173416723769841</v>
      </c>
      <c r="O6246">
        <f>_xlfn.XLOOKUP(Comuni[[#This Row],[Regione]],Table_0[Regione],Table_0[TOT AREA])</f>
        <v>5834728</v>
      </c>
      <c r="P6246" s="1">
        <f>(Comuni[[#This Row],[Popolazione2011]]/Comuni[[#This Row],[Ammalati AREA]])*100</f>
        <v>0.23440681382234102</v>
      </c>
    </row>
    <row r="6247" spans="1:16" x14ac:dyDescent="0.3">
      <c r="A6247" t="s">
        <v>6330</v>
      </c>
      <c r="B6247" t="s">
        <v>8034</v>
      </c>
      <c r="C6247" t="s">
        <v>6278</v>
      </c>
      <c r="D6247">
        <v>846</v>
      </c>
      <c r="E6247" s="1">
        <f>(Comuni[[#This Row],[Popolazione2011]]/SUM(D:D))*100</f>
        <v>1.4236922654501491E-3</v>
      </c>
      <c r="F6247">
        <f t="shared" si="97"/>
        <v>5766810</v>
      </c>
      <c r="G6247" s="1">
        <f>(Comuni[[#This Row],[Popolazione2011]]/Comuni[[#This Row],[TOT POP REGIONE ]])*100</f>
        <v>1.4670155597288622E-2</v>
      </c>
      <c r="H6247" t="str">
        <f>IF(Comuni[[#This Row],[Popolazione2011]]&gt;300000,"MAGGIORE","")</f>
        <v/>
      </c>
      <c r="I6247" t="str">
        <f>_xlfn.XLOOKUP(Comuni[[#This Row],[Regione]],Ripartizione_geografica[Regione],Ripartizione_geografica[Ripartizione geografica])</f>
        <v>Sud</v>
      </c>
      <c r="J6247">
        <f>_xlfn.XLOOKUP(Comuni[[#This Row],[Regione]],Ripartizione_geografica[Regione],Ripartizione_geografica[Codice Regione])</f>
        <v>15</v>
      </c>
      <c r="K6247">
        <f>_xlfn.XLOOKUP(Comuni[[#This Row],[Regione]],Table_0[Regione],Table_0[Totale])</f>
        <v>2524670</v>
      </c>
      <c r="L6247">
        <f>_xlfn.XLOOKUP(Comuni[[#This Row],[Regione]],Table_0[Regione],Table_0[Guariti])</f>
        <v>2482123</v>
      </c>
      <c r="M6247">
        <f>_xlfn.XLOOKUP(Comuni[[#This Row],[Regione]],Table_0[Regione],Table_0[Deceduti])</f>
        <v>12061</v>
      </c>
      <c r="N6247" s="1">
        <f>(Comuni[[#This Row],[Popolazione2011]]/Comuni[[#This Row],[Ammalati TOT]])*100</f>
        <v>3.3509329932228764E-2</v>
      </c>
      <c r="O6247">
        <f>_xlfn.XLOOKUP(Comuni[[#This Row],[Regione]],Table_0[Regione],Table_0[TOT AREA])</f>
        <v>5834728</v>
      </c>
      <c r="P6247" s="1">
        <f>(Comuni[[#This Row],[Popolazione2011]]/Comuni[[#This Row],[Ammalati AREA]])*100</f>
        <v>1.4499390545711813E-2</v>
      </c>
    </row>
    <row r="6248" spans="1:16" x14ac:dyDescent="0.3">
      <c r="A6248" t="s">
        <v>6331</v>
      </c>
      <c r="B6248" t="s">
        <v>8034</v>
      </c>
      <c r="C6248" t="s">
        <v>6278</v>
      </c>
      <c r="D6248">
        <v>1234</v>
      </c>
      <c r="E6248" s="1">
        <f>(Comuni[[#This Row],[Popolazione2011]]/SUM(D:D))*100</f>
        <v>2.0766385999592008E-3</v>
      </c>
      <c r="F6248">
        <f t="shared" si="97"/>
        <v>5766810</v>
      </c>
      <c r="G6248" s="1">
        <f>(Comuni[[#This Row],[Popolazione2011]]/Comuni[[#This Row],[TOT POP REGIONE ]])*100</f>
        <v>2.139831206507584E-2</v>
      </c>
      <c r="H6248" t="str">
        <f>IF(Comuni[[#This Row],[Popolazione2011]]&gt;300000,"MAGGIORE","")</f>
        <v/>
      </c>
      <c r="I6248" t="str">
        <f>_xlfn.XLOOKUP(Comuni[[#This Row],[Regione]],Ripartizione_geografica[Regione],Ripartizione_geografica[Ripartizione geografica])</f>
        <v>Sud</v>
      </c>
      <c r="J6248">
        <f>_xlfn.XLOOKUP(Comuni[[#This Row],[Regione]],Ripartizione_geografica[Regione],Ripartizione_geografica[Codice Regione])</f>
        <v>15</v>
      </c>
      <c r="K6248">
        <f>_xlfn.XLOOKUP(Comuni[[#This Row],[Regione]],Table_0[Regione],Table_0[Totale])</f>
        <v>2524670</v>
      </c>
      <c r="L6248">
        <f>_xlfn.XLOOKUP(Comuni[[#This Row],[Regione]],Table_0[Regione],Table_0[Guariti])</f>
        <v>2482123</v>
      </c>
      <c r="M6248">
        <f>_xlfn.XLOOKUP(Comuni[[#This Row],[Regione]],Table_0[Regione],Table_0[Deceduti])</f>
        <v>12061</v>
      </c>
      <c r="N6248" s="1">
        <f>(Comuni[[#This Row],[Popolazione2011]]/Comuni[[#This Row],[Ammalati TOT]])*100</f>
        <v>4.8877675102092545E-2</v>
      </c>
      <c r="O6248">
        <f>_xlfn.XLOOKUP(Comuni[[#This Row],[Regione]],Table_0[Regione],Table_0[TOT AREA])</f>
        <v>5834728</v>
      </c>
      <c r="P6248" s="1">
        <f>(Comuni[[#This Row],[Popolazione2011]]/Comuni[[#This Row],[Ammalati AREA]])*100</f>
        <v>2.1149229235707303E-2</v>
      </c>
    </row>
    <row r="6249" spans="1:16" x14ac:dyDescent="0.3">
      <c r="A6249" t="s">
        <v>6332</v>
      </c>
      <c r="B6249" t="s">
        <v>8034</v>
      </c>
      <c r="C6249" t="s">
        <v>6278</v>
      </c>
      <c r="D6249">
        <v>5262</v>
      </c>
      <c r="E6249" s="1">
        <f>(Comuni[[#This Row],[Popolazione2011]]/SUM(D:D))*100</f>
        <v>8.8551639489346141E-3</v>
      </c>
      <c r="F6249">
        <f t="shared" si="97"/>
        <v>5766810</v>
      </c>
      <c r="G6249" s="1">
        <f>(Comuni[[#This Row],[Popolazione2011]]/Comuni[[#This Row],[TOT POP REGIONE ]])*100</f>
        <v>9.1246286942000862E-2</v>
      </c>
      <c r="H6249" t="str">
        <f>IF(Comuni[[#This Row],[Popolazione2011]]&gt;300000,"MAGGIORE","")</f>
        <v/>
      </c>
      <c r="I6249" t="str">
        <f>_xlfn.XLOOKUP(Comuni[[#This Row],[Regione]],Ripartizione_geografica[Regione],Ripartizione_geografica[Ripartizione geografica])</f>
        <v>Sud</v>
      </c>
      <c r="J6249">
        <f>_xlfn.XLOOKUP(Comuni[[#This Row],[Regione]],Ripartizione_geografica[Regione],Ripartizione_geografica[Codice Regione])</f>
        <v>15</v>
      </c>
      <c r="K6249">
        <f>_xlfn.XLOOKUP(Comuni[[#This Row],[Regione]],Table_0[Regione],Table_0[Totale])</f>
        <v>2524670</v>
      </c>
      <c r="L6249">
        <f>_xlfn.XLOOKUP(Comuni[[#This Row],[Regione]],Table_0[Regione],Table_0[Guariti])</f>
        <v>2482123</v>
      </c>
      <c r="M6249">
        <f>_xlfn.XLOOKUP(Comuni[[#This Row],[Regione]],Table_0[Regione],Table_0[Deceduti])</f>
        <v>12061</v>
      </c>
      <c r="N6249" s="1">
        <f>(Comuni[[#This Row],[Popolazione2011]]/Comuni[[#This Row],[Ammalati TOT]])*100</f>
        <v>0.20842327908201863</v>
      </c>
      <c r="O6249">
        <f>_xlfn.XLOOKUP(Comuni[[#This Row],[Regione]],Table_0[Regione],Table_0[TOT AREA])</f>
        <v>5834728</v>
      </c>
      <c r="P6249" s="1">
        <f>(Comuni[[#This Row],[Popolazione2011]]/Comuni[[#This Row],[Ammalati AREA]])*100</f>
        <v>9.0184152543186236E-2</v>
      </c>
    </row>
    <row r="6250" spans="1:16" x14ac:dyDescent="0.3">
      <c r="A6250" t="s">
        <v>6333</v>
      </c>
      <c r="B6250" t="s">
        <v>8034</v>
      </c>
      <c r="C6250" t="s">
        <v>6278</v>
      </c>
      <c r="D6250">
        <v>12024</v>
      </c>
      <c r="E6250" s="1">
        <f>(Comuni[[#This Row],[Popolazione2011]]/SUM(D:D))*100</f>
        <v>2.0234604964270205E-2</v>
      </c>
      <c r="F6250">
        <f t="shared" si="97"/>
        <v>5766810</v>
      </c>
      <c r="G6250" s="1">
        <f>(Comuni[[#This Row],[Popolazione2011]]/Comuni[[#This Row],[TOT POP REGIONE ]])*100</f>
        <v>0.20850348806359148</v>
      </c>
      <c r="H6250" t="str">
        <f>IF(Comuni[[#This Row],[Popolazione2011]]&gt;300000,"MAGGIORE","")</f>
        <v/>
      </c>
      <c r="I6250" t="str">
        <f>_xlfn.XLOOKUP(Comuni[[#This Row],[Regione]],Ripartizione_geografica[Regione],Ripartizione_geografica[Ripartizione geografica])</f>
        <v>Sud</v>
      </c>
      <c r="J6250">
        <f>_xlfn.XLOOKUP(Comuni[[#This Row],[Regione]],Ripartizione_geografica[Regione],Ripartizione_geografica[Codice Regione])</f>
        <v>15</v>
      </c>
      <c r="K6250">
        <f>_xlfn.XLOOKUP(Comuni[[#This Row],[Regione]],Table_0[Regione],Table_0[Totale])</f>
        <v>2524670</v>
      </c>
      <c r="L6250">
        <f>_xlfn.XLOOKUP(Comuni[[#This Row],[Regione]],Table_0[Regione],Table_0[Guariti])</f>
        <v>2482123</v>
      </c>
      <c r="M6250">
        <f>_xlfn.XLOOKUP(Comuni[[#This Row],[Regione]],Table_0[Regione],Table_0[Deceduti])</f>
        <v>12061</v>
      </c>
      <c r="N6250" s="1">
        <f>(Comuni[[#This Row],[Popolazione2011]]/Comuni[[#This Row],[Ammalati TOT]])*100</f>
        <v>0.47626026371763441</v>
      </c>
      <c r="O6250">
        <f>_xlfn.XLOOKUP(Comuni[[#This Row],[Regione]],Table_0[Regione],Table_0[TOT AREA])</f>
        <v>5834728</v>
      </c>
      <c r="P6250" s="1">
        <f>(Comuni[[#This Row],[Popolazione2011]]/Comuni[[#This Row],[Ammalati AREA]])*100</f>
        <v>0.20607644435181896</v>
      </c>
    </row>
    <row r="6251" spans="1:16" x14ac:dyDescent="0.3">
      <c r="A6251" t="s">
        <v>6334</v>
      </c>
      <c r="B6251" t="s">
        <v>8034</v>
      </c>
      <c r="C6251" t="s">
        <v>6278</v>
      </c>
      <c r="D6251">
        <v>1339</v>
      </c>
      <c r="E6251" s="1">
        <f>(Comuni[[#This Row],[Popolazione2011]]/SUM(D:D))*100</f>
        <v>2.2533379946072692E-3</v>
      </c>
      <c r="F6251">
        <f t="shared" si="97"/>
        <v>5766810</v>
      </c>
      <c r="G6251" s="1">
        <f>(Comuni[[#This Row],[Popolazione2011]]/Comuni[[#This Row],[TOT POP REGIONE ]])*100</f>
        <v>2.3219076057647121E-2</v>
      </c>
      <c r="H6251" t="str">
        <f>IF(Comuni[[#This Row],[Popolazione2011]]&gt;300000,"MAGGIORE","")</f>
        <v/>
      </c>
      <c r="I6251" t="str">
        <f>_xlfn.XLOOKUP(Comuni[[#This Row],[Regione]],Ripartizione_geografica[Regione],Ripartizione_geografica[Ripartizione geografica])</f>
        <v>Sud</v>
      </c>
      <c r="J6251">
        <f>_xlfn.XLOOKUP(Comuni[[#This Row],[Regione]],Ripartizione_geografica[Regione],Ripartizione_geografica[Codice Regione])</f>
        <v>15</v>
      </c>
      <c r="K6251">
        <f>_xlfn.XLOOKUP(Comuni[[#This Row],[Regione]],Table_0[Regione],Table_0[Totale])</f>
        <v>2524670</v>
      </c>
      <c r="L6251">
        <f>_xlfn.XLOOKUP(Comuni[[#This Row],[Regione]],Table_0[Regione],Table_0[Guariti])</f>
        <v>2482123</v>
      </c>
      <c r="M6251">
        <f>_xlfn.XLOOKUP(Comuni[[#This Row],[Regione]],Table_0[Regione],Table_0[Deceduti])</f>
        <v>12061</v>
      </c>
      <c r="N6251" s="1">
        <f>(Comuni[[#This Row],[Popolazione2011]]/Comuni[[#This Row],[Ammalati TOT]])*100</f>
        <v>5.303663449084435E-2</v>
      </c>
      <c r="O6251">
        <f>_xlfn.XLOOKUP(Comuni[[#This Row],[Regione]],Table_0[Regione],Table_0[TOT AREA])</f>
        <v>5834728</v>
      </c>
      <c r="P6251" s="1">
        <f>(Comuni[[#This Row],[Popolazione2011]]/Comuni[[#This Row],[Ammalati AREA]])*100</f>
        <v>2.2948798984288556E-2</v>
      </c>
    </row>
    <row r="6252" spans="1:16" x14ac:dyDescent="0.3">
      <c r="A6252" t="s">
        <v>6335</v>
      </c>
      <c r="B6252" t="s">
        <v>8034</v>
      </c>
      <c r="C6252" t="s">
        <v>6278</v>
      </c>
      <c r="D6252">
        <v>1249</v>
      </c>
      <c r="E6252" s="1">
        <f>(Comuni[[#This Row],[Popolazione2011]]/SUM(D:D))*100</f>
        <v>2.1018813706232104E-3</v>
      </c>
      <c r="F6252">
        <f t="shared" si="97"/>
        <v>5766810</v>
      </c>
      <c r="G6252" s="1">
        <f>(Comuni[[#This Row],[Popolazione2011]]/Comuni[[#This Row],[TOT POP REGIONE ]])*100</f>
        <v>2.1658421206871739E-2</v>
      </c>
      <c r="H6252" t="str">
        <f>IF(Comuni[[#This Row],[Popolazione2011]]&gt;300000,"MAGGIORE","")</f>
        <v/>
      </c>
      <c r="I6252" t="str">
        <f>_xlfn.XLOOKUP(Comuni[[#This Row],[Regione]],Ripartizione_geografica[Regione],Ripartizione_geografica[Ripartizione geografica])</f>
        <v>Sud</v>
      </c>
      <c r="J6252">
        <f>_xlfn.XLOOKUP(Comuni[[#This Row],[Regione]],Ripartizione_geografica[Regione],Ripartizione_geografica[Codice Regione])</f>
        <v>15</v>
      </c>
      <c r="K6252">
        <f>_xlfn.XLOOKUP(Comuni[[#This Row],[Regione]],Table_0[Regione],Table_0[Totale])</f>
        <v>2524670</v>
      </c>
      <c r="L6252">
        <f>_xlfn.XLOOKUP(Comuni[[#This Row],[Regione]],Table_0[Regione],Table_0[Guariti])</f>
        <v>2482123</v>
      </c>
      <c r="M6252">
        <f>_xlfn.XLOOKUP(Comuni[[#This Row],[Regione]],Table_0[Regione],Table_0[Deceduti])</f>
        <v>12061</v>
      </c>
      <c r="N6252" s="1">
        <f>(Comuni[[#This Row],[Popolazione2011]]/Comuni[[#This Row],[Ammalati TOT]])*100</f>
        <v>4.9471812157628518E-2</v>
      </c>
      <c r="O6252">
        <f>_xlfn.XLOOKUP(Comuni[[#This Row],[Regione]],Table_0[Regione],Table_0[TOT AREA])</f>
        <v>5834728</v>
      </c>
      <c r="P6252" s="1">
        <f>(Comuni[[#This Row],[Popolazione2011]]/Comuni[[#This Row],[Ammalati AREA]])*100</f>
        <v>2.140631062836177E-2</v>
      </c>
    </row>
    <row r="6253" spans="1:16" x14ac:dyDescent="0.3">
      <c r="A6253" t="s">
        <v>6336</v>
      </c>
      <c r="B6253" t="s">
        <v>8034</v>
      </c>
      <c r="C6253" t="s">
        <v>6278</v>
      </c>
      <c r="D6253">
        <v>1020</v>
      </c>
      <c r="E6253" s="1">
        <f>(Comuni[[#This Row],[Popolazione2011]]/SUM(D:D))*100</f>
        <v>1.7165084051526619E-3</v>
      </c>
      <c r="F6253">
        <f t="shared" si="97"/>
        <v>5766810</v>
      </c>
      <c r="G6253" s="1">
        <f>(Comuni[[#This Row],[Popolazione2011]]/Comuni[[#This Row],[TOT POP REGIONE ]])*100</f>
        <v>1.7687421642121035E-2</v>
      </c>
      <c r="H6253" t="str">
        <f>IF(Comuni[[#This Row],[Popolazione2011]]&gt;300000,"MAGGIORE","")</f>
        <v/>
      </c>
      <c r="I6253" t="str">
        <f>_xlfn.XLOOKUP(Comuni[[#This Row],[Regione]],Ripartizione_geografica[Regione],Ripartizione_geografica[Ripartizione geografica])</f>
        <v>Sud</v>
      </c>
      <c r="J6253">
        <f>_xlfn.XLOOKUP(Comuni[[#This Row],[Regione]],Ripartizione_geografica[Regione],Ripartizione_geografica[Codice Regione])</f>
        <v>15</v>
      </c>
      <c r="K6253">
        <f>_xlfn.XLOOKUP(Comuni[[#This Row],[Regione]],Table_0[Regione],Table_0[Totale])</f>
        <v>2524670</v>
      </c>
      <c r="L6253">
        <f>_xlfn.XLOOKUP(Comuni[[#This Row],[Regione]],Table_0[Regione],Table_0[Guariti])</f>
        <v>2482123</v>
      </c>
      <c r="M6253">
        <f>_xlfn.XLOOKUP(Comuni[[#This Row],[Regione]],Table_0[Regione],Table_0[Deceduti])</f>
        <v>12061</v>
      </c>
      <c r="N6253" s="1">
        <f>(Comuni[[#This Row],[Popolazione2011]]/Comuni[[#This Row],[Ammalati TOT]])*100</f>
        <v>4.0401319776446031E-2</v>
      </c>
      <c r="O6253">
        <f>_xlfn.XLOOKUP(Comuni[[#This Row],[Regione]],Table_0[Regione],Table_0[TOT AREA])</f>
        <v>5834728</v>
      </c>
      <c r="P6253" s="1">
        <f>(Comuni[[#This Row],[Popolazione2011]]/Comuni[[#This Row],[Ammalati AREA]])*100</f>
        <v>1.7481534700503603E-2</v>
      </c>
    </row>
    <row r="6254" spans="1:16" x14ac:dyDescent="0.3">
      <c r="A6254" t="s">
        <v>6337</v>
      </c>
      <c r="B6254" t="s">
        <v>8034</v>
      </c>
      <c r="C6254" t="s">
        <v>6278</v>
      </c>
      <c r="D6254">
        <v>1151</v>
      </c>
      <c r="E6254" s="1">
        <f>(Comuni[[#This Row],[Popolazione2011]]/SUM(D:D))*100</f>
        <v>1.936961935618347E-3</v>
      </c>
      <c r="F6254">
        <f t="shared" si="97"/>
        <v>5766810</v>
      </c>
      <c r="G6254" s="1">
        <f>(Comuni[[#This Row],[Popolazione2011]]/Comuni[[#This Row],[TOT POP REGIONE ]])*100</f>
        <v>1.9959041480471874E-2</v>
      </c>
      <c r="H6254" t="str">
        <f>IF(Comuni[[#This Row],[Popolazione2011]]&gt;300000,"MAGGIORE","")</f>
        <v/>
      </c>
      <c r="I6254" t="str">
        <f>_xlfn.XLOOKUP(Comuni[[#This Row],[Regione]],Ripartizione_geografica[Regione],Ripartizione_geografica[Ripartizione geografica])</f>
        <v>Sud</v>
      </c>
      <c r="J6254">
        <f>_xlfn.XLOOKUP(Comuni[[#This Row],[Regione]],Ripartizione_geografica[Regione],Ripartizione_geografica[Codice Regione])</f>
        <v>15</v>
      </c>
      <c r="K6254">
        <f>_xlfn.XLOOKUP(Comuni[[#This Row],[Regione]],Table_0[Regione],Table_0[Totale])</f>
        <v>2524670</v>
      </c>
      <c r="L6254">
        <f>_xlfn.XLOOKUP(Comuni[[#This Row],[Regione]],Table_0[Regione],Table_0[Guariti])</f>
        <v>2482123</v>
      </c>
      <c r="M6254">
        <f>_xlfn.XLOOKUP(Comuni[[#This Row],[Regione]],Table_0[Regione],Table_0[Deceduti])</f>
        <v>12061</v>
      </c>
      <c r="N6254" s="1">
        <f>(Comuni[[#This Row],[Popolazione2011]]/Comuni[[#This Row],[Ammalati TOT]])*100</f>
        <v>4.5590116728126844E-2</v>
      </c>
      <c r="O6254">
        <f>_xlfn.XLOOKUP(Comuni[[#This Row],[Regione]],Table_0[Regione],Table_0[TOT AREA])</f>
        <v>5834728</v>
      </c>
      <c r="P6254" s="1">
        <f>(Comuni[[#This Row],[Popolazione2011]]/Comuni[[#This Row],[Ammalati AREA]])*100</f>
        <v>1.9726712196352598E-2</v>
      </c>
    </row>
    <row r="6255" spans="1:16" x14ac:dyDescent="0.3">
      <c r="A6255" t="s">
        <v>6338</v>
      </c>
      <c r="B6255" t="s">
        <v>8034</v>
      </c>
      <c r="C6255" t="s">
        <v>6278</v>
      </c>
      <c r="D6255">
        <v>1708</v>
      </c>
      <c r="E6255" s="1">
        <f>(Comuni[[#This Row],[Popolazione2011]]/SUM(D:D))*100</f>
        <v>2.8743101529419088E-3</v>
      </c>
      <c r="F6255">
        <f t="shared" si="97"/>
        <v>5766810</v>
      </c>
      <c r="G6255" s="1">
        <f>(Comuni[[#This Row],[Popolazione2011]]/Comuni[[#This Row],[TOT POP REGIONE ]])*100</f>
        <v>2.9617760945826202E-2</v>
      </c>
      <c r="H6255" t="str">
        <f>IF(Comuni[[#This Row],[Popolazione2011]]&gt;300000,"MAGGIORE","")</f>
        <v/>
      </c>
      <c r="I6255" t="str">
        <f>_xlfn.XLOOKUP(Comuni[[#This Row],[Regione]],Ripartizione_geografica[Regione],Ripartizione_geografica[Ripartizione geografica])</f>
        <v>Sud</v>
      </c>
      <c r="J6255">
        <f>_xlfn.XLOOKUP(Comuni[[#This Row],[Regione]],Ripartizione_geografica[Regione],Ripartizione_geografica[Codice Regione])</f>
        <v>15</v>
      </c>
      <c r="K6255">
        <f>_xlfn.XLOOKUP(Comuni[[#This Row],[Regione]],Table_0[Regione],Table_0[Totale])</f>
        <v>2524670</v>
      </c>
      <c r="L6255">
        <f>_xlfn.XLOOKUP(Comuni[[#This Row],[Regione]],Table_0[Regione],Table_0[Guariti])</f>
        <v>2482123</v>
      </c>
      <c r="M6255">
        <f>_xlfn.XLOOKUP(Comuni[[#This Row],[Regione]],Table_0[Regione],Table_0[Deceduti])</f>
        <v>12061</v>
      </c>
      <c r="N6255" s="1">
        <f>(Comuni[[#This Row],[Popolazione2011]]/Comuni[[#This Row],[Ammalati TOT]])*100</f>
        <v>6.7652406057029241E-2</v>
      </c>
      <c r="O6255">
        <f>_xlfn.XLOOKUP(Comuni[[#This Row],[Regione]],Table_0[Regione],Table_0[TOT AREA])</f>
        <v>5834728</v>
      </c>
      <c r="P6255" s="1">
        <f>(Comuni[[#This Row],[Popolazione2011]]/Comuni[[#This Row],[Ammalati AREA]])*100</f>
        <v>2.9273001243588392E-2</v>
      </c>
    </row>
    <row r="6256" spans="1:16" x14ac:dyDescent="0.3">
      <c r="A6256" t="s">
        <v>6339</v>
      </c>
      <c r="B6256" t="s">
        <v>8034</v>
      </c>
      <c r="C6256" t="s">
        <v>6278</v>
      </c>
      <c r="D6256">
        <v>843</v>
      </c>
      <c r="E6256" s="1">
        <f>(Comuni[[#This Row],[Popolazione2011]]/SUM(D:D))*100</f>
        <v>1.4186437113173471E-3</v>
      </c>
      <c r="F6256">
        <f t="shared" si="97"/>
        <v>5766810</v>
      </c>
      <c r="G6256" s="1">
        <f>(Comuni[[#This Row],[Popolazione2011]]/Comuni[[#This Row],[TOT POP REGIONE ]])*100</f>
        <v>1.4618133768929441E-2</v>
      </c>
      <c r="H6256" t="str">
        <f>IF(Comuni[[#This Row],[Popolazione2011]]&gt;300000,"MAGGIORE","")</f>
        <v/>
      </c>
      <c r="I6256" t="str">
        <f>_xlfn.XLOOKUP(Comuni[[#This Row],[Regione]],Ripartizione_geografica[Regione],Ripartizione_geografica[Ripartizione geografica])</f>
        <v>Sud</v>
      </c>
      <c r="J6256">
        <f>_xlfn.XLOOKUP(Comuni[[#This Row],[Regione]],Ripartizione_geografica[Regione],Ripartizione_geografica[Codice Regione])</f>
        <v>15</v>
      </c>
      <c r="K6256">
        <f>_xlfn.XLOOKUP(Comuni[[#This Row],[Regione]],Table_0[Regione],Table_0[Totale])</f>
        <v>2524670</v>
      </c>
      <c r="L6256">
        <f>_xlfn.XLOOKUP(Comuni[[#This Row],[Regione]],Table_0[Regione],Table_0[Guariti])</f>
        <v>2482123</v>
      </c>
      <c r="M6256">
        <f>_xlfn.XLOOKUP(Comuni[[#This Row],[Regione]],Table_0[Regione],Table_0[Deceduti])</f>
        <v>12061</v>
      </c>
      <c r="N6256" s="1">
        <f>(Comuni[[#This Row],[Popolazione2011]]/Comuni[[#This Row],[Ammalati TOT]])*100</f>
        <v>3.3390502521121572E-2</v>
      </c>
      <c r="O6256">
        <f>_xlfn.XLOOKUP(Comuni[[#This Row],[Regione]],Table_0[Regione],Table_0[TOT AREA])</f>
        <v>5834728</v>
      </c>
      <c r="P6256" s="1">
        <f>(Comuni[[#This Row],[Popolazione2011]]/Comuni[[#This Row],[Ammalati AREA]])*100</f>
        <v>1.444797426718092E-2</v>
      </c>
    </row>
    <row r="6257" spans="1:16" x14ac:dyDescent="0.3">
      <c r="A6257" t="s">
        <v>6340</v>
      </c>
      <c r="B6257" t="s">
        <v>8034</v>
      </c>
      <c r="C6257" t="s">
        <v>6278</v>
      </c>
      <c r="D6257">
        <v>1485</v>
      </c>
      <c r="E6257" s="1">
        <f>(Comuni[[#This Row],[Popolazione2011]]/SUM(D:D))*100</f>
        <v>2.4990342957369638E-3</v>
      </c>
      <c r="F6257">
        <f t="shared" si="97"/>
        <v>5766810</v>
      </c>
      <c r="G6257" s="1">
        <f>(Comuni[[#This Row],[Popolazione2011]]/Comuni[[#This Row],[TOT POP REGIONE ]])*100</f>
        <v>2.5750805037793856E-2</v>
      </c>
      <c r="H6257" t="str">
        <f>IF(Comuni[[#This Row],[Popolazione2011]]&gt;300000,"MAGGIORE","")</f>
        <v/>
      </c>
      <c r="I6257" t="str">
        <f>_xlfn.XLOOKUP(Comuni[[#This Row],[Regione]],Ripartizione_geografica[Regione],Ripartizione_geografica[Ripartizione geografica])</f>
        <v>Sud</v>
      </c>
      <c r="J6257">
        <f>_xlfn.XLOOKUP(Comuni[[#This Row],[Regione]],Ripartizione_geografica[Regione],Ripartizione_geografica[Codice Regione])</f>
        <v>15</v>
      </c>
      <c r="K6257">
        <f>_xlfn.XLOOKUP(Comuni[[#This Row],[Regione]],Table_0[Regione],Table_0[Totale])</f>
        <v>2524670</v>
      </c>
      <c r="L6257">
        <f>_xlfn.XLOOKUP(Comuni[[#This Row],[Regione]],Table_0[Regione],Table_0[Guariti])</f>
        <v>2482123</v>
      </c>
      <c r="M6257">
        <f>_xlfn.XLOOKUP(Comuni[[#This Row],[Regione]],Table_0[Regione],Table_0[Deceduti])</f>
        <v>12061</v>
      </c>
      <c r="N6257" s="1">
        <f>(Comuni[[#This Row],[Popolazione2011]]/Comuni[[#This Row],[Ammalati TOT]])*100</f>
        <v>5.881956849806113E-2</v>
      </c>
      <c r="O6257">
        <f>_xlfn.XLOOKUP(Comuni[[#This Row],[Regione]],Table_0[Regione],Table_0[TOT AREA])</f>
        <v>5834728</v>
      </c>
      <c r="P6257" s="1">
        <f>(Comuni[[#This Row],[Popolazione2011]]/Comuni[[#This Row],[Ammalati AREA]])*100</f>
        <v>2.5451057872792015E-2</v>
      </c>
    </row>
    <row r="6258" spans="1:16" x14ac:dyDescent="0.3">
      <c r="A6258" t="s">
        <v>6341</v>
      </c>
      <c r="B6258" t="s">
        <v>8034</v>
      </c>
      <c r="C6258" t="s">
        <v>6278</v>
      </c>
      <c r="D6258">
        <v>1100</v>
      </c>
      <c r="E6258" s="1">
        <f>(Comuni[[#This Row],[Popolazione2011]]/SUM(D:D))*100</f>
        <v>1.8511365153607139E-3</v>
      </c>
      <c r="F6258">
        <f t="shared" si="97"/>
        <v>5766810</v>
      </c>
      <c r="G6258" s="1">
        <f>(Comuni[[#This Row],[Popolazione2011]]/Comuni[[#This Row],[TOT POP REGIONE ]])*100</f>
        <v>1.9074670398365821E-2</v>
      </c>
      <c r="H6258" t="str">
        <f>IF(Comuni[[#This Row],[Popolazione2011]]&gt;300000,"MAGGIORE","")</f>
        <v/>
      </c>
      <c r="I6258" t="str">
        <f>_xlfn.XLOOKUP(Comuni[[#This Row],[Regione]],Ripartizione_geografica[Regione],Ripartizione_geografica[Ripartizione geografica])</f>
        <v>Sud</v>
      </c>
      <c r="J6258">
        <f>_xlfn.XLOOKUP(Comuni[[#This Row],[Regione]],Ripartizione_geografica[Regione],Ripartizione_geografica[Codice Regione])</f>
        <v>15</v>
      </c>
      <c r="K6258">
        <f>_xlfn.XLOOKUP(Comuni[[#This Row],[Regione]],Table_0[Regione],Table_0[Totale])</f>
        <v>2524670</v>
      </c>
      <c r="L6258">
        <f>_xlfn.XLOOKUP(Comuni[[#This Row],[Regione]],Table_0[Regione],Table_0[Guariti])</f>
        <v>2482123</v>
      </c>
      <c r="M6258">
        <f>_xlfn.XLOOKUP(Comuni[[#This Row],[Regione]],Table_0[Regione],Table_0[Deceduti])</f>
        <v>12061</v>
      </c>
      <c r="N6258" s="1">
        <f>(Comuni[[#This Row],[Popolazione2011]]/Comuni[[#This Row],[Ammalati TOT]])*100</f>
        <v>4.357005073930454E-2</v>
      </c>
      <c r="O6258">
        <f>_xlfn.XLOOKUP(Comuni[[#This Row],[Regione]],Table_0[Regione],Table_0[TOT AREA])</f>
        <v>5834728</v>
      </c>
      <c r="P6258" s="1">
        <f>(Comuni[[#This Row],[Popolazione2011]]/Comuni[[#This Row],[Ammalati AREA]])*100</f>
        <v>1.885263546132742E-2</v>
      </c>
    </row>
    <row r="6259" spans="1:16" x14ac:dyDescent="0.3">
      <c r="A6259" t="s">
        <v>6342</v>
      </c>
      <c r="B6259" t="s">
        <v>8034</v>
      </c>
      <c r="C6259" t="s">
        <v>6278</v>
      </c>
      <c r="D6259">
        <v>739</v>
      </c>
      <c r="E6259" s="1">
        <f>(Comuni[[#This Row],[Popolazione2011]]/SUM(D:D))*100</f>
        <v>1.2436271680468796E-3</v>
      </c>
      <c r="F6259">
        <f t="shared" si="97"/>
        <v>5766810</v>
      </c>
      <c r="G6259" s="1">
        <f>(Comuni[[#This Row],[Popolazione2011]]/Comuni[[#This Row],[TOT POP REGIONE ]])*100</f>
        <v>1.281471038581122E-2</v>
      </c>
      <c r="H6259" t="str">
        <f>IF(Comuni[[#This Row],[Popolazione2011]]&gt;300000,"MAGGIORE","")</f>
        <v/>
      </c>
      <c r="I6259" t="str">
        <f>_xlfn.XLOOKUP(Comuni[[#This Row],[Regione]],Ripartizione_geografica[Regione],Ripartizione_geografica[Ripartizione geografica])</f>
        <v>Sud</v>
      </c>
      <c r="J6259">
        <f>_xlfn.XLOOKUP(Comuni[[#This Row],[Regione]],Ripartizione_geografica[Regione],Ripartizione_geografica[Codice Regione])</f>
        <v>15</v>
      </c>
      <c r="K6259">
        <f>_xlfn.XLOOKUP(Comuni[[#This Row],[Regione]],Table_0[Regione],Table_0[Totale])</f>
        <v>2524670</v>
      </c>
      <c r="L6259">
        <f>_xlfn.XLOOKUP(Comuni[[#This Row],[Regione]],Table_0[Regione],Table_0[Guariti])</f>
        <v>2482123</v>
      </c>
      <c r="M6259">
        <f>_xlfn.XLOOKUP(Comuni[[#This Row],[Regione]],Table_0[Regione],Table_0[Deceduti])</f>
        <v>12061</v>
      </c>
      <c r="N6259" s="1">
        <f>(Comuni[[#This Row],[Popolazione2011]]/Comuni[[#This Row],[Ammalati TOT]])*100</f>
        <v>2.9271152269405507E-2</v>
      </c>
      <c r="O6259">
        <f>_xlfn.XLOOKUP(Comuni[[#This Row],[Regione]],Table_0[Regione],Table_0[TOT AREA])</f>
        <v>5834728</v>
      </c>
      <c r="P6259" s="1">
        <f>(Comuni[[#This Row],[Popolazione2011]]/Comuni[[#This Row],[Ammalati AREA]])*100</f>
        <v>1.2665543278109965E-2</v>
      </c>
    </row>
    <row r="6260" spans="1:16" x14ac:dyDescent="0.3">
      <c r="A6260" t="s">
        <v>6343</v>
      </c>
      <c r="B6260" t="s">
        <v>8034</v>
      </c>
      <c r="C6260" t="s">
        <v>6278</v>
      </c>
      <c r="D6260">
        <v>5575</v>
      </c>
      <c r="E6260" s="1">
        <f>(Comuni[[#This Row],[Popolazione2011]]/SUM(D:D))*100</f>
        <v>9.381896430123618E-3</v>
      </c>
      <c r="F6260">
        <f t="shared" si="97"/>
        <v>5766810</v>
      </c>
      <c r="G6260" s="1">
        <f>(Comuni[[#This Row],[Popolazione2011]]/Comuni[[#This Row],[TOT POP REGIONE ]])*100</f>
        <v>9.66738977008086E-2</v>
      </c>
      <c r="H6260" t="str">
        <f>IF(Comuni[[#This Row],[Popolazione2011]]&gt;300000,"MAGGIORE","")</f>
        <v/>
      </c>
      <c r="I6260" t="str">
        <f>_xlfn.XLOOKUP(Comuni[[#This Row],[Regione]],Ripartizione_geografica[Regione],Ripartizione_geografica[Ripartizione geografica])</f>
        <v>Sud</v>
      </c>
      <c r="J6260">
        <f>_xlfn.XLOOKUP(Comuni[[#This Row],[Regione]],Ripartizione_geografica[Regione],Ripartizione_geografica[Codice Regione])</f>
        <v>15</v>
      </c>
      <c r="K6260">
        <f>_xlfn.XLOOKUP(Comuni[[#This Row],[Regione]],Table_0[Regione],Table_0[Totale])</f>
        <v>2524670</v>
      </c>
      <c r="L6260">
        <f>_xlfn.XLOOKUP(Comuni[[#This Row],[Regione]],Table_0[Regione],Table_0[Guariti])</f>
        <v>2482123</v>
      </c>
      <c r="M6260">
        <f>_xlfn.XLOOKUP(Comuni[[#This Row],[Regione]],Table_0[Regione],Table_0[Deceduti])</f>
        <v>12061</v>
      </c>
      <c r="N6260" s="1">
        <f>(Comuni[[#This Row],[Popolazione2011]]/Comuni[[#This Row],[Ammalati TOT]])*100</f>
        <v>0.22082093897420255</v>
      </c>
      <c r="O6260">
        <f>_xlfn.XLOOKUP(Comuni[[#This Row],[Regione]],Table_0[Regione],Table_0[TOT AREA])</f>
        <v>5834728</v>
      </c>
      <c r="P6260" s="1">
        <f>(Comuni[[#This Row],[Popolazione2011]]/Comuni[[#This Row],[Ammalati AREA]])*100</f>
        <v>9.554858426990942E-2</v>
      </c>
    </row>
    <row r="6261" spans="1:16" x14ac:dyDescent="0.3">
      <c r="A6261" t="s">
        <v>6344</v>
      </c>
      <c r="B6261" t="s">
        <v>8034</v>
      </c>
      <c r="C6261" t="s">
        <v>6278</v>
      </c>
      <c r="D6261">
        <v>22036</v>
      </c>
      <c r="E6261" s="1">
        <f>(Comuni[[#This Row],[Popolazione2011]]/SUM(D:D))*100</f>
        <v>3.7083312956807904E-2</v>
      </c>
      <c r="F6261">
        <f t="shared" si="97"/>
        <v>5766810</v>
      </c>
      <c r="G6261" s="1">
        <f>(Comuni[[#This Row],[Popolazione2011]]/Comuni[[#This Row],[TOT POP REGIONE ]])*100</f>
        <v>0.38211766990762658</v>
      </c>
      <c r="H6261" t="str">
        <f>IF(Comuni[[#This Row],[Popolazione2011]]&gt;300000,"MAGGIORE","")</f>
        <v/>
      </c>
      <c r="I6261" t="str">
        <f>_xlfn.XLOOKUP(Comuni[[#This Row],[Regione]],Ripartizione_geografica[Regione],Ripartizione_geografica[Ripartizione geografica])</f>
        <v>Sud</v>
      </c>
      <c r="J6261">
        <f>_xlfn.XLOOKUP(Comuni[[#This Row],[Regione]],Ripartizione_geografica[Regione],Ripartizione_geografica[Codice Regione])</f>
        <v>15</v>
      </c>
      <c r="K6261">
        <f>_xlfn.XLOOKUP(Comuni[[#This Row],[Regione]],Table_0[Regione],Table_0[Totale])</f>
        <v>2524670</v>
      </c>
      <c r="L6261">
        <f>_xlfn.XLOOKUP(Comuni[[#This Row],[Regione]],Table_0[Regione],Table_0[Guariti])</f>
        <v>2482123</v>
      </c>
      <c r="M6261">
        <f>_xlfn.XLOOKUP(Comuni[[#This Row],[Regione]],Table_0[Regione],Table_0[Deceduti])</f>
        <v>12061</v>
      </c>
      <c r="N6261" s="1">
        <f>(Comuni[[#This Row],[Popolazione2011]]/Comuni[[#This Row],[Ammalati TOT]])*100</f>
        <v>0.87282694371937708</v>
      </c>
      <c r="O6261">
        <f>_xlfn.XLOOKUP(Comuni[[#This Row],[Regione]],Table_0[Regione],Table_0[TOT AREA])</f>
        <v>5834728</v>
      </c>
      <c r="P6261" s="1">
        <f>(Comuni[[#This Row],[Popolazione2011]]/Comuni[[#This Row],[Ammalati AREA]])*100</f>
        <v>0.37766970456891907</v>
      </c>
    </row>
    <row r="6262" spans="1:16" x14ac:dyDescent="0.3">
      <c r="A6262" t="s">
        <v>6345</v>
      </c>
      <c r="B6262" t="s">
        <v>8034</v>
      </c>
      <c r="C6262" t="s">
        <v>6278</v>
      </c>
      <c r="D6262">
        <v>2822</v>
      </c>
      <c r="E6262" s="1">
        <f>(Comuni[[#This Row],[Popolazione2011]]/SUM(D:D))*100</f>
        <v>4.7490065875890313E-3</v>
      </c>
      <c r="F6262">
        <f t="shared" si="97"/>
        <v>5766810</v>
      </c>
      <c r="G6262" s="1">
        <f>(Comuni[[#This Row],[Popolazione2011]]/Comuni[[#This Row],[TOT POP REGIONE ]])*100</f>
        <v>4.8935199876534857E-2</v>
      </c>
      <c r="H6262" t="str">
        <f>IF(Comuni[[#This Row],[Popolazione2011]]&gt;300000,"MAGGIORE","")</f>
        <v/>
      </c>
      <c r="I6262" t="str">
        <f>_xlfn.XLOOKUP(Comuni[[#This Row],[Regione]],Ripartizione_geografica[Regione],Ripartizione_geografica[Ripartizione geografica])</f>
        <v>Sud</v>
      </c>
      <c r="J6262">
        <f>_xlfn.XLOOKUP(Comuni[[#This Row],[Regione]],Ripartizione_geografica[Regione],Ripartizione_geografica[Codice Regione])</f>
        <v>15</v>
      </c>
      <c r="K6262">
        <f>_xlfn.XLOOKUP(Comuni[[#This Row],[Regione]],Table_0[Regione],Table_0[Totale])</f>
        <v>2524670</v>
      </c>
      <c r="L6262">
        <f>_xlfn.XLOOKUP(Comuni[[#This Row],[Regione]],Table_0[Regione],Table_0[Guariti])</f>
        <v>2482123</v>
      </c>
      <c r="M6262">
        <f>_xlfn.XLOOKUP(Comuni[[#This Row],[Regione]],Table_0[Regione],Table_0[Deceduti])</f>
        <v>12061</v>
      </c>
      <c r="N6262" s="1">
        <f>(Comuni[[#This Row],[Popolazione2011]]/Comuni[[#This Row],[Ammalati TOT]])*100</f>
        <v>0.11177698471483402</v>
      </c>
      <c r="O6262">
        <f>_xlfn.XLOOKUP(Comuni[[#This Row],[Regione]],Table_0[Regione],Table_0[TOT AREA])</f>
        <v>5834728</v>
      </c>
      <c r="P6262" s="1">
        <f>(Comuni[[#This Row],[Popolazione2011]]/Comuni[[#This Row],[Ammalati AREA]])*100</f>
        <v>4.8365579338059975E-2</v>
      </c>
    </row>
    <row r="6263" spans="1:16" x14ac:dyDescent="0.3">
      <c r="A6263" t="s">
        <v>6346</v>
      </c>
      <c r="B6263" t="s">
        <v>8034</v>
      </c>
      <c r="C6263" t="s">
        <v>6278</v>
      </c>
      <c r="D6263">
        <v>1856</v>
      </c>
      <c r="E6263" s="1">
        <f>(Comuni[[#This Row],[Popolazione2011]]/SUM(D:D))*100</f>
        <v>3.1233721568268043E-3</v>
      </c>
      <c r="F6263">
        <f t="shared" si="97"/>
        <v>5766810</v>
      </c>
      <c r="G6263" s="1">
        <f>(Comuni[[#This Row],[Popolazione2011]]/Comuni[[#This Row],[TOT POP REGIONE ]])*100</f>
        <v>3.2184171144879058E-2</v>
      </c>
      <c r="H6263" t="str">
        <f>IF(Comuni[[#This Row],[Popolazione2011]]&gt;300000,"MAGGIORE","")</f>
        <v/>
      </c>
      <c r="I6263" t="str">
        <f>_xlfn.XLOOKUP(Comuni[[#This Row],[Regione]],Ripartizione_geografica[Regione],Ripartizione_geografica[Ripartizione geografica])</f>
        <v>Sud</v>
      </c>
      <c r="J6263">
        <f>_xlfn.XLOOKUP(Comuni[[#This Row],[Regione]],Ripartizione_geografica[Regione],Ripartizione_geografica[Codice Regione])</f>
        <v>15</v>
      </c>
      <c r="K6263">
        <f>_xlfn.XLOOKUP(Comuni[[#This Row],[Regione]],Table_0[Regione],Table_0[Totale])</f>
        <v>2524670</v>
      </c>
      <c r="L6263">
        <f>_xlfn.XLOOKUP(Comuni[[#This Row],[Regione]],Table_0[Regione],Table_0[Guariti])</f>
        <v>2482123</v>
      </c>
      <c r="M6263">
        <f>_xlfn.XLOOKUP(Comuni[[#This Row],[Regione]],Table_0[Regione],Table_0[Deceduti])</f>
        <v>12061</v>
      </c>
      <c r="N6263" s="1">
        <f>(Comuni[[#This Row],[Popolazione2011]]/Comuni[[#This Row],[Ammalati TOT]])*100</f>
        <v>7.3514558338317493E-2</v>
      </c>
      <c r="O6263">
        <f>_xlfn.XLOOKUP(Comuni[[#This Row],[Regione]],Table_0[Regione],Table_0[TOT AREA])</f>
        <v>5834728</v>
      </c>
      <c r="P6263" s="1">
        <f>(Comuni[[#This Row],[Popolazione2011]]/Comuni[[#This Row],[Ammalati AREA]])*100</f>
        <v>3.1809537651112441E-2</v>
      </c>
    </row>
    <row r="6264" spans="1:16" x14ac:dyDescent="0.3">
      <c r="A6264" t="s">
        <v>6347</v>
      </c>
      <c r="B6264" t="s">
        <v>8034</v>
      </c>
      <c r="C6264" t="s">
        <v>6278</v>
      </c>
      <c r="D6264">
        <v>2233</v>
      </c>
      <c r="E6264" s="1">
        <f>(Comuni[[#This Row],[Popolazione2011]]/SUM(D:D))*100</f>
        <v>3.7578071261822493E-3</v>
      </c>
      <c r="F6264">
        <f t="shared" si="97"/>
        <v>5766810</v>
      </c>
      <c r="G6264" s="1">
        <f>(Comuni[[#This Row],[Popolazione2011]]/Comuni[[#This Row],[TOT POP REGIONE ]])*100</f>
        <v>3.8721580908682621E-2</v>
      </c>
      <c r="H6264" t="str">
        <f>IF(Comuni[[#This Row],[Popolazione2011]]&gt;300000,"MAGGIORE","")</f>
        <v/>
      </c>
      <c r="I6264" t="str">
        <f>_xlfn.XLOOKUP(Comuni[[#This Row],[Regione]],Ripartizione_geografica[Regione],Ripartizione_geografica[Ripartizione geografica])</f>
        <v>Sud</v>
      </c>
      <c r="J6264">
        <f>_xlfn.XLOOKUP(Comuni[[#This Row],[Regione]],Ripartizione_geografica[Regione],Ripartizione_geografica[Codice Regione])</f>
        <v>15</v>
      </c>
      <c r="K6264">
        <f>_xlfn.XLOOKUP(Comuni[[#This Row],[Regione]],Table_0[Regione],Table_0[Totale])</f>
        <v>2524670</v>
      </c>
      <c r="L6264">
        <f>_xlfn.XLOOKUP(Comuni[[#This Row],[Regione]],Table_0[Regione],Table_0[Guariti])</f>
        <v>2482123</v>
      </c>
      <c r="M6264">
        <f>_xlfn.XLOOKUP(Comuni[[#This Row],[Regione]],Table_0[Regione],Table_0[Deceduti])</f>
        <v>12061</v>
      </c>
      <c r="N6264" s="1">
        <f>(Comuni[[#This Row],[Popolazione2011]]/Comuni[[#This Row],[Ammalati TOT]])*100</f>
        <v>8.8447203000788219E-2</v>
      </c>
      <c r="O6264">
        <f>_xlfn.XLOOKUP(Comuni[[#This Row],[Regione]],Table_0[Regione],Table_0[TOT AREA])</f>
        <v>5834728</v>
      </c>
      <c r="P6264" s="1">
        <f>(Comuni[[#This Row],[Popolazione2011]]/Comuni[[#This Row],[Ammalati AREA]])*100</f>
        <v>3.8270849986494659E-2</v>
      </c>
    </row>
    <row r="6265" spans="1:16" x14ac:dyDescent="0.3">
      <c r="A6265" t="s">
        <v>6348</v>
      </c>
      <c r="B6265" t="s">
        <v>8034</v>
      </c>
      <c r="C6265" t="s">
        <v>6278</v>
      </c>
      <c r="D6265">
        <v>2545</v>
      </c>
      <c r="E6265" s="1">
        <f>(Comuni[[#This Row],[Popolazione2011]]/SUM(D:D))*100</f>
        <v>4.282856755993652E-3</v>
      </c>
      <c r="F6265">
        <f t="shared" si="97"/>
        <v>5766810</v>
      </c>
      <c r="G6265" s="1">
        <f>(Comuni[[#This Row],[Popolazione2011]]/Comuni[[#This Row],[TOT POP REGIONE ]])*100</f>
        <v>4.4131851058037283E-2</v>
      </c>
      <c r="H6265" t="str">
        <f>IF(Comuni[[#This Row],[Popolazione2011]]&gt;300000,"MAGGIORE","")</f>
        <v/>
      </c>
      <c r="I6265" t="str">
        <f>_xlfn.XLOOKUP(Comuni[[#This Row],[Regione]],Ripartizione_geografica[Regione],Ripartizione_geografica[Ripartizione geografica])</f>
        <v>Sud</v>
      </c>
      <c r="J6265">
        <f>_xlfn.XLOOKUP(Comuni[[#This Row],[Regione]],Ripartizione_geografica[Regione],Ripartizione_geografica[Codice Regione])</f>
        <v>15</v>
      </c>
      <c r="K6265">
        <f>_xlfn.XLOOKUP(Comuni[[#This Row],[Regione]],Table_0[Regione],Table_0[Totale])</f>
        <v>2524670</v>
      </c>
      <c r="L6265">
        <f>_xlfn.XLOOKUP(Comuni[[#This Row],[Regione]],Table_0[Regione],Table_0[Guariti])</f>
        <v>2482123</v>
      </c>
      <c r="M6265">
        <f>_xlfn.XLOOKUP(Comuni[[#This Row],[Regione]],Table_0[Regione],Table_0[Deceduti])</f>
        <v>12061</v>
      </c>
      <c r="N6265" s="1">
        <f>(Comuni[[#This Row],[Popolazione2011]]/Comuni[[#This Row],[Ammalati TOT]])*100</f>
        <v>0.10080525375593642</v>
      </c>
      <c r="O6265">
        <f>_xlfn.XLOOKUP(Comuni[[#This Row],[Regione]],Table_0[Regione],Table_0[TOT AREA])</f>
        <v>5834728</v>
      </c>
      <c r="P6265" s="1">
        <f>(Comuni[[#This Row],[Popolazione2011]]/Comuni[[#This Row],[Ammalati AREA]])*100</f>
        <v>4.3618142953707521E-2</v>
      </c>
    </row>
    <row r="6266" spans="1:16" x14ac:dyDescent="0.3">
      <c r="A6266" t="s">
        <v>6349</v>
      </c>
      <c r="B6266" t="s">
        <v>8034</v>
      </c>
      <c r="C6266" t="s">
        <v>6278</v>
      </c>
      <c r="D6266">
        <v>10019</v>
      </c>
      <c r="E6266" s="1">
        <f>(Comuni[[#This Row],[Popolazione2011]]/SUM(D:D))*100</f>
        <v>1.68604879521809E-2</v>
      </c>
      <c r="F6266">
        <f t="shared" si="97"/>
        <v>5766810</v>
      </c>
      <c r="G6266" s="1">
        <f>(Comuni[[#This Row],[Popolazione2011]]/Comuni[[#This Row],[TOT POP REGIONE ]])*100</f>
        <v>0.17373556611020652</v>
      </c>
      <c r="H6266" t="str">
        <f>IF(Comuni[[#This Row],[Popolazione2011]]&gt;300000,"MAGGIORE","")</f>
        <v/>
      </c>
      <c r="I6266" t="str">
        <f>_xlfn.XLOOKUP(Comuni[[#This Row],[Regione]],Ripartizione_geografica[Regione],Ripartizione_geografica[Ripartizione geografica])</f>
        <v>Sud</v>
      </c>
      <c r="J6266">
        <f>_xlfn.XLOOKUP(Comuni[[#This Row],[Regione]],Ripartizione_geografica[Regione],Ripartizione_geografica[Codice Regione])</f>
        <v>15</v>
      </c>
      <c r="K6266">
        <f>_xlfn.XLOOKUP(Comuni[[#This Row],[Regione]],Table_0[Regione],Table_0[Totale])</f>
        <v>2524670</v>
      </c>
      <c r="L6266">
        <f>_xlfn.XLOOKUP(Comuni[[#This Row],[Regione]],Table_0[Regione],Table_0[Guariti])</f>
        <v>2482123</v>
      </c>
      <c r="M6266">
        <f>_xlfn.XLOOKUP(Comuni[[#This Row],[Regione]],Table_0[Regione],Table_0[Deceduti])</f>
        <v>12061</v>
      </c>
      <c r="N6266" s="1">
        <f>(Comuni[[#This Row],[Popolazione2011]]/Comuni[[#This Row],[Ammalati TOT]])*100</f>
        <v>0.39684394396099287</v>
      </c>
      <c r="O6266">
        <f>_xlfn.XLOOKUP(Comuni[[#This Row],[Regione]],Table_0[Regione],Table_0[TOT AREA])</f>
        <v>5834728</v>
      </c>
      <c r="P6266" s="1">
        <f>(Comuni[[#This Row],[Popolazione2011]]/Comuni[[#This Row],[Ammalati AREA]])*100</f>
        <v>0.17171323153367218</v>
      </c>
    </row>
    <row r="6267" spans="1:16" x14ac:dyDescent="0.3">
      <c r="A6267" t="s">
        <v>6350</v>
      </c>
      <c r="B6267" t="s">
        <v>8034</v>
      </c>
      <c r="C6267" t="s">
        <v>6278</v>
      </c>
      <c r="D6267">
        <v>12553</v>
      </c>
      <c r="E6267" s="1">
        <f>(Comuni[[#This Row],[Popolazione2011]]/SUM(D:D))*100</f>
        <v>2.1124833343020948E-2</v>
      </c>
      <c r="F6267">
        <f t="shared" si="97"/>
        <v>5766810</v>
      </c>
      <c r="G6267" s="1">
        <f>(Comuni[[#This Row],[Popolazione2011]]/Comuni[[#This Row],[TOT POP REGIONE ]])*100</f>
        <v>0.21767667046426015</v>
      </c>
      <c r="H6267" t="str">
        <f>IF(Comuni[[#This Row],[Popolazione2011]]&gt;300000,"MAGGIORE","")</f>
        <v/>
      </c>
      <c r="I6267" t="str">
        <f>_xlfn.XLOOKUP(Comuni[[#This Row],[Regione]],Ripartizione_geografica[Regione],Ripartizione_geografica[Ripartizione geografica])</f>
        <v>Sud</v>
      </c>
      <c r="J6267">
        <f>_xlfn.XLOOKUP(Comuni[[#This Row],[Regione]],Ripartizione_geografica[Regione],Ripartizione_geografica[Codice Regione])</f>
        <v>15</v>
      </c>
      <c r="K6267">
        <f>_xlfn.XLOOKUP(Comuni[[#This Row],[Regione]],Table_0[Regione],Table_0[Totale])</f>
        <v>2524670</v>
      </c>
      <c r="L6267">
        <f>_xlfn.XLOOKUP(Comuni[[#This Row],[Regione]],Table_0[Regione],Table_0[Guariti])</f>
        <v>2482123</v>
      </c>
      <c r="M6267">
        <f>_xlfn.XLOOKUP(Comuni[[#This Row],[Regione]],Table_0[Regione],Table_0[Deceduti])</f>
        <v>12061</v>
      </c>
      <c r="N6267" s="1">
        <f>(Comuni[[#This Row],[Popolazione2011]]/Comuni[[#This Row],[Ammalati TOT]])*100</f>
        <v>0.49721349720953628</v>
      </c>
      <c r="O6267">
        <f>_xlfn.XLOOKUP(Comuni[[#This Row],[Regione]],Table_0[Regione],Table_0[TOT AREA])</f>
        <v>5834728</v>
      </c>
      <c r="P6267" s="1">
        <f>(Comuni[[#This Row],[Popolazione2011]]/Comuni[[#This Row],[Ammalati AREA]])*100</f>
        <v>0.21514284813276643</v>
      </c>
    </row>
    <row r="6268" spans="1:16" x14ac:dyDescent="0.3">
      <c r="A6268" t="s">
        <v>6351</v>
      </c>
      <c r="B6268" t="s">
        <v>8034</v>
      </c>
      <c r="C6268" t="s">
        <v>6278</v>
      </c>
      <c r="D6268">
        <v>565</v>
      </c>
      <c r="E6268" s="1">
        <f>(Comuni[[#This Row],[Popolazione2011]]/SUM(D:D))*100</f>
        <v>9.5081102834436676E-4</v>
      </c>
      <c r="F6268">
        <f t="shared" si="97"/>
        <v>5766810</v>
      </c>
      <c r="G6268" s="1">
        <f>(Comuni[[#This Row],[Popolazione2011]]/Comuni[[#This Row],[TOT POP REGIONE ]])*100</f>
        <v>9.7974443409788066E-3</v>
      </c>
      <c r="H6268" t="str">
        <f>IF(Comuni[[#This Row],[Popolazione2011]]&gt;300000,"MAGGIORE","")</f>
        <v/>
      </c>
      <c r="I6268" t="str">
        <f>_xlfn.XLOOKUP(Comuni[[#This Row],[Regione]],Ripartizione_geografica[Regione],Ripartizione_geografica[Ripartizione geografica])</f>
        <v>Sud</v>
      </c>
      <c r="J6268">
        <f>_xlfn.XLOOKUP(Comuni[[#This Row],[Regione]],Ripartizione_geografica[Regione],Ripartizione_geografica[Codice Regione])</f>
        <v>15</v>
      </c>
      <c r="K6268">
        <f>_xlfn.XLOOKUP(Comuni[[#This Row],[Regione]],Table_0[Regione],Table_0[Totale])</f>
        <v>2524670</v>
      </c>
      <c r="L6268">
        <f>_xlfn.XLOOKUP(Comuni[[#This Row],[Regione]],Table_0[Regione],Table_0[Guariti])</f>
        <v>2482123</v>
      </c>
      <c r="M6268">
        <f>_xlfn.XLOOKUP(Comuni[[#This Row],[Regione]],Table_0[Regione],Table_0[Deceduti])</f>
        <v>12061</v>
      </c>
      <c r="N6268" s="1">
        <f>(Comuni[[#This Row],[Popolazione2011]]/Comuni[[#This Row],[Ammalati TOT]])*100</f>
        <v>2.2379162425188243E-2</v>
      </c>
      <c r="O6268">
        <f>_xlfn.XLOOKUP(Comuni[[#This Row],[Regione]],Table_0[Regione],Table_0[TOT AREA])</f>
        <v>5834728</v>
      </c>
      <c r="P6268" s="1">
        <f>(Comuni[[#This Row],[Popolazione2011]]/Comuni[[#This Row],[Ammalati AREA]])*100</f>
        <v>9.6833991233181722E-3</v>
      </c>
    </row>
    <row r="6269" spans="1:16" x14ac:dyDescent="0.3">
      <c r="A6269" t="s">
        <v>6352</v>
      </c>
      <c r="B6269" t="s">
        <v>8034</v>
      </c>
      <c r="C6269" t="s">
        <v>6278</v>
      </c>
      <c r="D6269">
        <v>1630</v>
      </c>
      <c r="E6269" s="1">
        <f>(Comuni[[#This Row],[Popolazione2011]]/SUM(D:D))*100</f>
        <v>2.7430477454890578E-3</v>
      </c>
      <c r="F6269">
        <f t="shared" si="97"/>
        <v>5766810</v>
      </c>
      <c r="G6269" s="1">
        <f>(Comuni[[#This Row],[Popolazione2011]]/Comuni[[#This Row],[TOT POP REGIONE ]])*100</f>
        <v>2.8265193408487533E-2</v>
      </c>
      <c r="H6269" t="str">
        <f>IF(Comuni[[#This Row],[Popolazione2011]]&gt;300000,"MAGGIORE","")</f>
        <v/>
      </c>
      <c r="I6269" t="str">
        <f>_xlfn.XLOOKUP(Comuni[[#This Row],[Regione]],Ripartizione_geografica[Regione],Ripartizione_geografica[Ripartizione geografica])</f>
        <v>Sud</v>
      </c>
      <c r="J6269">
        <f>_xlfn.XLOOKUP(Comuni[[#This Row],[Regione]],Ripartizione_geografica[Regione],Ripartizione_geografica[Codice Regione])</f>
        <v>15</v>
      </c>
      <c r="K6269">
        <f>_xlfn.XLOOKUP(Comuni[[#This Row],[Regione]],Table_0[Regione],Table_0[Totale])</f>
        <v>2524670</v>
      </c>
      <c r="L6269">
        <f>_xlfn.XLOOKUP(Comuni[[#This Row],[Regione]],Table_0[Regione],Table_0[Guariti])</f>
        <v>2482123</v>
      </c>
      <c r="M6269">
        <f>_xlfn.XLOOKUP(Comuni[[#This Row],[Regione]],Table_0[Regione],Table_0[Deceduti])</f>
        <v>12061</v>
      </c>
      <c r="N6269" s="1">
        <f>(Comuni[[#This Row],[Popolazione2011]]/Comuni[[#This Row],[Ammalati TOT]])*100</f>
        <v>6.4562893368242183E-2</v>
      </c>
      <c r="O6269">
        <f>_xlfn.XLOOKUP(Comuni[[#This Row],[Regione]],Table_0[Regione],Table_0[TOT AREA])</f>
        <v>5834728</v>
      </c>
      <c r="P6269" s="1">
        <f>(Comuni[[#This Row],[Popolazione2011]]/Comuni[[#This Row],[Ammalati AREA]])*100</f>
        <v>2.7936178001785175E-2</v>
      </c>
    </row>
    <row r="6270" spans="1:16" x14ac:dyDescent="0.3">
      <c r="A6270" t="s">
        <v>6353</v>
      </c>
      <c r="B6270" t="s">
        <v>8034</v>
      </c>
      <c r="C6270" t="s">
        <v>6278</v>
      </c>
      <c r="D6270">
        <v>6781</v>
      </c>
      <c r="E6270" s="1">
        <f>(Comuni[[#This Row],[Popolazione2011]]/SUM(D:D))*100</f>
        <v>1.1411415191510002E-2</v>
      </c>
      <c r="F6270">
        <f t="shared" si="97"/>
        <v>5766810</v>
      </c>
      <c r="G6270" s="1">
        <f>(Comuni[[#This Row],[Popolazione2011]]/Comuni[[#This Row],[TOT POP REGIONE ]])*100</f>
        <v>0.11758667270119876</v>
      </c>
      <c r="H6270" t="str">
        <f>IF(Comuni[[#This Row],[Popolazione2011]]&gt;300000,"MAGGIORE","")</f>
        <v/>
      </c>
      <c r="I6270" t="str">
        <f>_xlfn.XLOOKUP(Comuni[[#This Row],[Regione]],Ripartizione_geografica[Regione],Ripartizione_geografica[Ripartizione geografica])</f>
        <v>Sud</v>
      </c>
      <c r="J6270">
        <f>_xlfn.XLOOKUP(Comuni[[#This Row],[Regione]],Ripartizione_geografica[Regione],Ripartizione_geografica[Codice Regione])</f>
        <v>15</v>
      </c>
      <c r="K6270">
        <f>_xlfn.XLOOKUP(Comuni[[#This Row],[Regione]],Table_0[Regione],Table_0[Totale])</f>
        <v>2524670</v>
      </c>
      <c r="L6270">
        <f>_xlfn.XLOOKUP(Comuni[[#This Row],[Regione]],Table_0[Regione],Table_0[Guariti])</f>
        <v>2482123</v>
      </c>
      <c r="M6270">
        <f>_xlfn.XLOOKUP(Comuni[[#This Row],[Regione]],Table_0[Regione],Table_0[Deceduti])</f>
        <v>12061</v>
      </c>
      <c r="N6270" s="1">
        <f>(Comuni[[#This Row],[Popolazione2011]]/Comuni[[#This Row],[Ammalati TOT]])*100</f>
        <v>0.26858955823929465</v>
      </c>
      <c r="O6270">
        <f>_xlfn.XLOOKUP(Comuni[[#This Row],[Regione]],Table_0[Regione],Table_0[TOT AREA])</f>
        <v>5834728</v>
      </c>
      <c r="P6270" s="1">
        <f>(Comuni[[#This Row],[Popolazione2011]]/Comuni[[#This Row],[Ammalati AREA]])*100</f>
        <v>0.11621792823932839</v>
      </c>
    </row>
    <row r="6271" spans="1:16" x14ac:dyDescent="0.3">
      <c r="A6271" t="s">
        <v>6354</v>
      </c>
      <c r="B6271" t="s">
        <v>8034</v>
      </c>
      <c r="C6271" t="s">
        <v>6278</v>
      </c>
      <c r="D6271">
        <v>699</v>
      </c>
      <c r="E6271" s="1">
        <f>(Comuni[[#This Row],[Popolazione2011]]/SUM(D:D))*100</f>
        <v>1.1763131129428536E-3</v>
      </c>
      <c r="F6271">
        <f t="shared" si="97"/>
        <v>5766810</v>
      </c>
      <c r="G6271" s="1">
        <f>(Comuni[[#This Row],[Popolazione2011]]/Comuni[[#This Row],[TOT POP REGIONE ]])*100</f>
        <v>1.2121086007688827E-2</v>
      </c>
      <c r="H6271" t="str">
        <f>IF(Comuni[[#This Row],[Popolazione2011]]&gt;300000,"MAGGIORE","")</f>
        <v/>
      </c>
      <c r="I6271" t="str">
        <f>_xlfn.XLOOKUP(Comuni[[#This Row],[Regione]],Ripartizione_geografica[Regione],Ripartizione_geografica[Ripartizione geografica])</f>
        <v>Sud</v>
      </c>
      <c r="J6271">
        <f>_xlfn.XLOOKUP(Comuni[[#This Row],[Regione]],Ripartizione_geografica[Regione],Ripartizione_geografica[Codice Regione])</f>
        <v>15</v>
      </c>
      <c r="K6271">
        <f>_xlfn.XLOOKUP(Comuni[[#This Row],[Regione]],Table_0[Regione],Table_0[Totale])</f>
        <v>2524670</v>
      </c>
      <c r="L6271">
        <f>_xlfn.XLOOKUP(Comuni[[#This Row],[Regione]],Table_0[Regione],Table_0[Guariti])</f>
        <v>2482123</v>
      </c>
      <c r="M6271">
        <f>_xlfn.XLOOKUP(Comuni[[#This Row],[Regione]],Table_0[Regione],Table_0[Deceduti])</f>
        <v>12061</v>
      </c>
      <c r="N6271" s="1">
        <f>(Comuni[[#This Row],[Popolazione2011]]/Comuni[[#This Row],[Ammalati TOT]])*100</f>
        <v>2.7686786787976252E-2</v>
      </c>
      <c r="O6271">
        <f>_xlfn.XLOOKUP(Comuni[[#This Row],[Regione]],Table_0[Regione],Table_0[TOT AREA])</f>
        <v>5834728</v>
      </c>
      <c r="P6271" s="1">
        <f>(Comuni[[#This Row],[Popolazione2011]]/Comuni[[#This Row],[Ammalati AREA]])*100</f>
        <v>1.1979992897698058E-2</v>
      </c>
    </row>
    <row r="6272" spans="1:16" x14ac:dyDescent="0.3">
      <c r="A6272" t="s">
        <v>6355</v>
      </c>
      <c r="B6272" t="s">
        <v>8034</v>
      </c>
      <c r="C6272" t="s">
        <v>6278</v>
      </c>
      <c r="D6272">
        <v>46563</v>
      </c>
      <c r="E6272" s="1">
        <f>(Comuni[[#This Row],[Popolazione2011]]/SUM(D:D))*100</f>
        <v>7.8358608695219018E-2</v>
      </c>
      <c r="F6272">
        <f t="shared" si="97"/>
        <v>5766810</v>
      </c>
      <c r="G6272" s="1">
        <f>(Comuni[[#This Row],[Popolazione2011]]/Comuni[[#This Row],[TOT POP REGIONE ]])*100</f>
        <v>0.80743079796282524</v>
      </c>
      <c r="H6272" t="str">
        <f>IF(Comuni[[#This Row],[Popolazione2011]]&gt;300000,"MAGGIORE","")</f>
        <v/>
      </c>
      <c r="I6272" t="str">
        <f>_xlfn.XLOOKUP(Comuni[[#This Row],[Regione]],Ripartizione_geografica[Regione],Ripartizione_geografica[Ripartizione geografica])</f>
        <v>Sud</v>
      </c>
      <c r="J6272">
        <f>_xlfn.XLOOKUP(Comuni[[#This Row],[Regione]],Ripartizione_geografica[Regione],Ripartizione_geografica[Codice Regione])</f>
        <v>15</v>
      </c>
      <c r="K6272">
        <f>_xlfn.XLOOKUP(Comuni[[#This Row],[Regione]],Table_0[Regione],Table_0[Totale])</f>
        <v>2524670</v>
      </c>
      <c r="L6272">
        <f>_xlfn.XLOOKUP(Comuni[[#This Row],[Regione]],Table_0[Regione],Table_0[Guariti])</f>
        <v>2482123</v>
      </c>
      <c r="M6272">
        <f>_xlfn.XLOOKUP(Comuni[[#This Row],[Regione]],Table_0[Regione],Table_0[Deceduti])</f>
        <v>12061</v>
      </c>
      <c r="N6272" s="1">
        <f>(Comuni[[#This Row],[Popolazione2011]]/Comuni[[#This Row],[Ammalati TOT]])*100</f>
        <v>1.8443202477947613</v>
      </c>
      <c r="O6272">
        <f>_xlfn.XLOOKUP(Comuni[[#This Row],[Regione]],Table_0[Regione],Table_0[TOT AREA])</f>
        <v>5834728</v>
      </c>
      <c r="P6272" s="1">
        <f>(Comuni[[#This Row],[Popolazione2011]]/Comuni[[#This Row],[Ammalati AREA]])*100</f>
        <v>0.79803205907798969</v>
      </c>
    </row>
    <row r="6273" spans="1:16" x14ac:dyDescent="0.3">
      <c r="A6273" t="s">
        <v>6356</v>
      </c>
      <c r="B6273" t="s">
        <v>8034</v>
      </c>
      <c r="C6273" t="s">
        <v>6278</v>
      </c>
      <c r="D6273">
        <v>24151</v>
      </c>
      <c r="E6273" s="1">
        <f>(Comuni[[#This Row],[Popolazione2011]]/SUM(D:D))*100</f>
        <v>4.0642543620433277E-2</v>
      </c>
      <c r="F6273">
        <f t="shared" si="97"/>
        <v>5766810</v>
      </c>
      <c r="G6273" s="1">
        <f>(Comuni[[#This Row],[Popolazione2011]]/Comuni[[#This Row],[TOT POP REGIONE ]])*100</f>
        <v>0.41879305890084811</v>
      </c>
      <c r="H6273" t="str">
        <f>IF(Comuni[[#This Row],[Popolazione2011]]&gt;300000,"MAGGIORE","")</f>
        <v/>
      </c>
      <c r="I6273" t="str">
        <f>_xlfn.XLOOKUP(Comuni[[#This Row],[Regione]],Ripartizione_geografica[Regione],Ripartizione_geografica[Ripartizione geografica])</f>
        <v>Sud</v>
      </c>
      <c r="J6273">
        <f>_xlfn.XLOOKUP(Comuni[[#This Row],[Regione]],Ripartizione_geografica[Regione],Ripartizione_geografica[Codice Regione])</f>
        <v>15</v>
      </c>
      <c r="K6273">
        <f>_xlfn.XLOOKUP(Comuni[[#This Row],[Regione]],Table_0[Regione],Table_0[Totale])</f>
        <v>2524670</v>
      </c>
      <c r="L6273">
        <f>_xlfn.XLOOKUP(Comuni[[#This Row],[Regione]],Table_0[Regione],Table_0[Guariti])</f>
        <v>2482123</v>
      </c>
      <c r="M6273">
        <f>_xlfn.XLOOKUP(Comuni[[#This Row],[Regione]],Table_0[Regione],Table_0[Deceduti])</f>
        <v>12061</v>
      </c>
      <c r="N6273" s="1">
        <f>(Comuni[[#This Row],[Popolazione2011]]/Comuni[[#This Row],[Ammalati TOT]])*100</f>
        <v>0.95660026854994906</v>
      </c>
      <c r="O6273">
        <f>_xlfn.XLOOKUP(Comuni[[#This Row],[Regione]],Table_0[Regione],Table_0[TOT AREA])</f>
        <v>5834728</v>
      </c>
      <c r="P6273" s="1">
        <f>(Comuni[[#This Row],[Popolazione2011]]/Comuni[[#This Row],[Ammalati AREA]])*100</f>
        <v>0.41391818093319854</v>
      </c>
    </row>
    <row r="6274" spans="1:16" x14ac:dyDescent="0.3">
      <c r="A6274" t="s">
        <v>6357</v>
      </c>
      <c r="B6274" t="s">
        <v>8034</v>
      </c>
      <c r="C6274" t="s">
        <v>6278</v>
      </c>
      <c r="D6274">
        <v>2298</v>
      </c>
      <c r="E6274" s="1">
        <f>(Comuni[[#This Row],[Popolazione2011]]/SUM(D:D))*100</f>
        <v>3.8671924657262919E-3</v>
      </c>
      <c r="F6274">
        <f t="shared" ref="F6274:F6337" si="98">SUMIFS(D:D,B:B,B6274)</f>
        <v>5766810</v>
      </c>
      <c r="G6274" s="1">
        <f>(Comuni[[#This Row],[Popolazione2011]]/Comuni[[#This Row],[TOT POP REGIONE ]])*100</f>
        <v>3.9848720523131508E-2</v>
      </c>
      <c r="H6274" t="str">
        <f>IF(Comuni[[#This Row],[Popolazione2011]]&gt;300000,"MAGGIORE","")</f>
        <v/>
      </c>
      <c r="I6274" t="str">
        <f>_xlfn.XLOOKUP(Comuni[[#This Row],[Regione]],Ripartizione_geografica[Regione],Ripartizione_geografica[Ripartizione geografica])</f>
        <v>Sud</v>
      </c>
      <c r="J6274">
        <f>_xlfn.XLOOKUP(Comuni[[#This Row],[Regione]],Ripartizione_geografica[Regione],Ripartizione_geografica[Codice Regione])</f>
        <v>15</v>
      </c>
      <c r="K6274">
        <f>_xlfn.XLOOKUP(Comuni[[#This Row],[Regione]],Table_0[Regione],Table_0[Totale])</f>
        <v>2524670</v>
      </c>
      <c r="L6274">
        <f>_xlfn.XLOOKUP(Comuni[[#This Row],[Regione]],Table_0[Regione],Table_0[Guariti])</f>
        <v>2482123</v>
      </c>
      <c r="M6274">
        <f>_xlfn.XLOOKUP(Comuni[[#This Row],[Regione]],Table_0[Regione],Table_0[Deceduti])</f>
        <v>12061</v>
      </c>
      <c r="N6274" s="1">
        <f>(Comuni[[#This Row],[Popolazione2011]]/Comuni[[#This Row],[Ammalati TOT]])*100</f>
        <v>9.1021796908110769E-2</v>
      </c>
      <c r="O6274">
        <f>_xlfn.XLOOKUP(Comuni[[#This Row],[Regione]],Table_0[Regione],Table_0[TOT AREA])</f>
        <v>5834728</v>
      </c>
      <c r="P6274" s="1">
        <f>(Comuni[[#This Row],[Popolazione2011]]/Comuni[[#This Row],[Ammalati AREA]])*100</f>
        <v>3.9384869354664009E-2</v>
      </c>
    </row>
    <row r="6275" spans="1:16" x14ac:dyDescent="0.3">
      <c r="A6275" t="s">
        <v>6358</v>
      </c>
      <c r="B6275" t="s">
        <v>8034</v>
      </c>
      <c r="C6275" t="s">
        <v>6278</v>
      </c>
      <c r="D6275">
        <v>2241</v>
      </c>
      <c r="E6275" s="1">
        <f>(Comuni[[#This Row],[Popolazione2011]]/SUM(D:D))*100</f>
        <v>3.7712699372030546E-3</v>
      </c>
      <c r="F6275">
        <f t="shared" si="98"/>
        <v>5766810</v>
      </c>
      <c r="G6275" s="1">
        <f>(Comuni[[#This Row],[Popolazione2011]]/Comuni[[#This Row],[TOT POP REGIONE ]])*100</f>
        <v>3.8860305784307096E-2</v>
      </c>
      <c r="H6275" t="str">
        <f>IF(Comuni[[#This Row],[Popolazione2011]]&gt;300000,"MAGGIORE","")</f>
        <v/>
      </c>
      <c r="I6275" t="str">
        <f>_xlfn.XLOOKUP(Comuni[[#This Row],[Regione]],Ripartizione_geografica[Regione],Ripartizione_geografica[Ripartizione geografica])</f>
        <v>Sud</v>
      </c>
      <c r="J6275">
        <f>_xlfn.XLOOKUP(Comuni[[#This Row],[Regione]],Ripartizione_geografica[Regione],Ripartizione_geografica[Codice Regione])</f>
        <v>15</v>
      </c>
      <c r="K6275">
        <f>_xlfn.XLOOKUP(Comuni[[#This Row],[Regione]],Table_0[Regione],Table_0[Totale])</f>
        <v>2524670</v>
      </c>
      <c r="L6275">
        <f>_xlfn.XLOOKUP(Comuni[[#This Row],[Regione]],Table_0[Regione],Table_0[Guariti])</f>
        <v>2482123</v>
      </c>
      <c r="M6275">
        <f>_xlfn.XLOOKUP(Comuni[[#This Row],[Regione]],Table_0[Regione],Table_0[Deceduti])</f>
        <v>12061</v>
      </c>
      <c r="N6275" s="1">
        <f>(Comuni[[#This Row],[Popolazione2011]]/Comuni[[#This Row],[Ammalati TOT]])*100</f>
        <v>8.8764076097074068E-2</v>
      </c>
      <c r="O6275">
        <f>_xlfn.XLOOKUP(Comuni[[#This Row],[Regione]],Table_0[Regione],Table_0[TOT AREA])</f>
        <v>5834728</v>
      </c>
      <c r="P6275" s="1">
        <f>(Comuni[[#This Row],[Popolazione2011]]/Comuni[[#This Row],[Ammalati AREA]])*100</f>
        <v>3.8407960062577039E-2</v>
      </c>
    </row>
    <row r="6276" spans="1:16" x14ac:dyDescent="0.3">
      <c r="A6276" t="s">
        <v>6359</v>
      </c>
      <c r="B6276" t="s">
        <v>8034</v>
      </c>
      <c r="C6276" t="s">
        <v>6278</v>
      </c>
      <c r="D6276">
        <v>6883</v>
      </c>
      <c r="E6276" s="1">
        <f>(Comuni[[#This Row],[Popolazione2011]]/SUM(D:D))*100</f>
        <v>1.1583066032025267E-2</v>
      </c>
      <c r="F6276">
        <f t="shared" si="98"/>
        <v>5766810</v>
      </c>
      <c r="G6276" s="1">
        <f>(Comuni[[#This Row],[Popolazione2011]]/Comuni[[#This Row],[TOT POP REGIONE ]])*100</f>
        <v>0.11935541486541086</v>
      </c>
      <c r="H6276" t="str">
        <f>IF(Comuni[[#This Row],[Popolazione2011]]&gt;300000,"MAGGIORE","")</f>
        <v/>
      </c>
      <c r="I6276" t="str">
        <f>_xlfn.XLOOKUP(Comuni[[#This Row],[Regione]],Ripartizione_geografica[Regione],Ripartizione_geografica[Ripartizione geografica])</f>
        <v>Sud</v>
      </c>
      <c r="J6276">
        <f>_xlfn.XLOOKUP(Comuni[[#This Row],[Regione]],Ripartizione_geografica[Regione],Ripartizione_geografica[Codice Regione])</f>
        <v>15</v>
      </c>
      <c r="K6276">
        <f>_xlfn.XLOOKUP(Comuni[[#This Row],[Regione]],Table_0[Regione],Table_0[Totale])</f>
        <v>2524670</v>
      </c>
      <c r="L6276">
        <f>_xlfn.XLOOKUP(Comuni[[#This Row],[Regione]],Table_0[Regione],Table_0[Guariti])</f>
        <v>2482123</v>
      </c>
      <c r="M6276">
        <f>_xlfn.XLOOKUP(Comuni[[#This Row],[Regione]],Table_0[Regione],Table_0[Deceduti])</f>
        <v>12061</v>
      </c>
      <c r="N6276" s="1">
        <f>(Comuni[[#This Row],[Popolazione2011]]/Comuni[[#This Row],[Ammalati TOT]])*100</f>
        <v>0.27262969021693928</v>
      </c>
      <c r="O6276">
        <f>_xlfn.XLOOKUP(Comuni[[#This Row],[Regione]],Table_0[Regione],Table_0[TOT AREA])</f>
        <v>5834728</v>
      </c>
      <c r="P6276" s="1">
        <f>(Comuni[[#This Row],[Popolazione2011]]/Comuni[[#This Row],[Ammalati AREA]])*100</f>
        <v>0.11796608170937875</v>
      </c>
    </row>
    <row r="6277" spans="1:16" x14ac:dyDescent="0.3">
      <c r="A6277" t="s">
        <v>6360</v>
      </c>
      <c r="B6277" t="s">
        <v>8034</v>
      </c>
      <c r="C6277" t="s">
        <v>6278</v>
      </c>
      <c r="D6277">
        <v>3832</v>
      </c>
      <c r="E6277" s="1">
        <f>(Comuni[[#This Row],[Popolazione2011]]/SUM(D:D))*100</f>
        <v>6.4486864789656869E-3</v>
      </c>
      <c r="F6277">
        <f t="shared" si="98"/>
        <v>5766810</v>
      </c>
      <c r="G6277" s="1">
        <f>(Comuni[[#This Row],[Popolazione2011]]/Comuni[[#This Row],[TOT POP REGIONE ]])*100</f>
        <v>6.6449215424125296E-2</v>
      </c>
      <c r="H6277" t="str">
        <f>IF(Comuni[[#This Row],[Popolazione2011]]&gt;300000,"MAGGIORE","")</f>
        <v/>
      </c>
      <c r="I6277" t="str">
        <f>_xlfn.XLOOKUP(Comuni[[#This Row],[Regione]],Ripartizione_geografica[Regione],Ripartizione_geografica[Ripartizione geografica])</f>
        <v>Sud</v>
      </c>
      <c r="J6277">
        <f>_xlfn.XLOOKUP(Comuni[[#This Row],[Regione]],Ripartizione_geografica[Regione],Ripartizione_geografica[Codice Regione])</f>
        <v>15</v>
      </c>
      <c r="K6277">
        <f>_xlfn.XLOOKUP(Comuni[[#This Row],[Regione]],Table_0[Regione],Table_0[Totale])</f>
        <v>2524670</v>
      </c>
      <c r="L6277">
        <f>_xlfn.XLOOKUP(Comuni[[#This Row],[Regione]],Table_0[Regione],Table_0[Guariti])</f>
        <v>2482123</v>
      </c>
      <c r="M6277">
        <f>_xlfn.XLOOKUP(Comuni[[#This Row],[Regione]],Table_0[Regione],Table_0[Deceduti])</f>
        <v>12061</v>
      </c>
      <c r="N6277" s="1">
        <f>(Comuni[[#This Row],[Popolazione2011]]/Comuni[[#This Row],[Ammalati TOT]])*100</f>
        <v>0.15178221312092274</v>
      </c>
      <c r="O6277">
        <f>_xlfn.XLOOKUP(Comuni[[#This Row],[Regione]],Table_0[Regione],Table_0[TOT AREA])</f>
        <v>5834728</v>
      </c>
      <c r="P6277" s="1">
        <f>(Comuni[[#This Row],[Popolazione2011]]/Comuni[[#This Row],[Ammalati AREA]])*100</f>
        <v>6.5675726443460605E-2</v>
      </c>
    </row>
    <row r="6278" spans="1:16" x14ac:dyDescent="0.3">
      <c r="A6278" t="s">
        <v>6361</v>
      </c>
      <c r="B6278" t="s">
        <v>8034</v>
      </c>
      <c r="C6278" t="s">
        <v>6278</v>
      </c>
      <c r="D6278">
        <v>1579</v>
      </c>
      <c r="E6278" s="1">
        <f>(Comuni[[#This Row],[Popolazione2011]]/SUM(D:D))*100</f>
        <v>2.657222325231425E-3</v>
      </c>
      <c r="F6278">
        <f t="shared" si="98"/>
        <v>5766810</v>
      </c>
      <c r="G6278" s="1">
        <f>(Comuni[[#This Row],[Popolazione2011]]/Comuni[[#This Row],[TOT POP REGIONE ]])*100</f>
        <v>2.7380822326381483E-2</v>
      </c>
      <c r="H6278" t="str">
        <f>IF(Comuni[[#This Row],[Popolazione2011]]&gt;300000,"MAGGIORE","")</f>
        <v/>
      </c>
      <c r="I6278" t="str">
        <f>_xlfn.XLOOKUP(Comuni[[#This Row],[Regione]],Ripartizione_geografica[Regione],Ripartizione_geografica[Ripartizione geografica])</f>
        <v>Sud</v>
      </c>
      <c r="J6278">
        <f>_xlfn.XLOOKUP(Comuni[[#This Row],[Regione]],Ripartizione_geografica[Regione],Ripartizione_geografica[Codice Regione])</f>
        <v>15</v>
      </c>
      <c r="K6278">
        <f>_xlfn.XLOOKUP(Comuni[[#This Row],[Regione]],Table_0[Regione],Table_0[Totale])</f>
        <v>2524670</v>
      </c>
      <c r="L6278">
        <f>_xlfn.XLOOKUP(Comuni[[#This Row],[Regione]],Table_0[Regione],Table_0[Guariti])</f>
        <v>2482123</v>
      </c>
      <c r="M6278">
        <f>_xlfn.XLOOKUP(Comuni[[#This Row],[Regione]],Table_0[Regione],Table_0[Deceduti])</f>
        <v>12061</v>
      </c>
      <c r="N6278" s="1">
        <f>(Comuni[[#This Row],[Popolazione2011]]/Comuni[[#This Row],[Ammalati TOT]])*100</f>
        <v>6.254282737941988E-2</v>
      </c>
      <c r="O6278">
        <f>_xlfn.XLOOKUP(Comuni[[#This Row],[Regione]],Table_0[Regione],Table_0[TOT AREA])</f>
        <v>5834728</v>
      </c>
      <c r="P6278" s="1">
        <f>(Comuni[[#This Row],[Popolazione2011]]/Comuni[[#This Row],[Ammalati AREA]])*100</f>
        <v>2.7062101266759991E-2</v>
      </c>
    </row>
    <row r="6279" spans="1:16" x14ac:dyDescent="0.3">
      <c r="A6279" t="s">
        <v>6362</v>
      </c>
      <c r="B6279" t="s">
        <v>8034</v>
      </c>
      <c r="C6279" t="s">
        <v>6278</v>
      </c>
      <c r="D6279">
        <v>1161</v>
      </c>
      <c r="E6279" s="1">
        <f>(Comuni[[#This Row],[Popolazione2011]]/SUM(D:D))*100</f>
        <v>1.9537904493943537E-3</v>
      </c>
      <c r="F6279">
        <f t="shared" si="98"/>
        <v>5766810</v>
      </c>
      <c r="G6279" s="1">
        <f>(Comuni[[#This Row],[Popolazione2011]]/Comuni[[#This Row],[TOT POP REGIONE ]])*100</f>
        <v>2.013244757500247E-2</v>
      </c>
      <c r="H6279" t="str">
        <f>IF(Comuni[[#This Row],[Popolazione2011]]&gt;300000,"MAGGIORE","")</f>
        <v/>
      </c>
      <c r="I6279" t="str">
        <f>_xlfn.XLOOKUP(Comuni[[#This Row],[Regione]],Ripartizione_geografica[Regione],Ripartizione_geografica[Ripartizione geografica])</f>
        <v>Sud</v>
      </c>
      <c r="J6279">
        <f>_xlfn.XLOOKUP(Comuni[[#This Row],[Regione]],Ripartizione_geografica[Regione],Ripartizione_geografica[Codice Regione])</f>
        <v>15</v>
      </c>
      <c r="K6279">
        <f>_xlfn.XLOOKUP(Comuni[[#This Row],[Regione]],Table_0[Regione],Table_0[Totale])</f>
        <v>2524670</v>
      </c>
      <c r="L6279">
        <f>_xlfn.XLOOKUP(Comuni[[#This Row],[Regione]],Table_0[Regione],Table_0[Guariti])</f>
        <v>2482123</v>
      </c>
      <c r="M6279">
        <f>_xlfn.XLOOKUP(Comuni[[#This Row],[Regione]],Table_0[Regione],Table_0[Deceduti])</f>
        <v>12061</v>
      </c>
      <c r="N6279" s="1">
        <f>(Comuni[[#This Row],[Popolazione2011]]/Comuni[[#This Row],[Ammalati TOT]])*100</f>
        <v>4.5986208098484159E-2</v>
      </c>
      <c r="O6279">
        <f>_xlfn.XLOOKUP(Comuni[[#This Row],[Regione]],Table_0[Regione],Table_0[TOT AREA])</f>
        <v>5834728</v>
      </c>
      <c r="P6279" s="1">
        <f>(Comuni[[#This Row],[Popolazione2011]]/Comuni[[#This Row],[Ammalati AREA]])*100</f>
        <v>1.9898099791455577E-2</v>
      </c>
    </row>
    <row r="6280" spans="1:16" x14ac:dyDescent="0.3">
      <c r="A6280" t="s">
        <v>6363</v>
      </c>
      <c r="B6280" t="s">
        <v>8034</v>
      </c>
      <c r="C6280" t="s">
        <v>6278</v>
      </c>
      <c r="D6280">
        <v>680</v>
      </c>
      <c r="E6280" s="1">
        <f>(Comuni[[#This Row],[Popolazione2011]]/SUM(D:D))*100</f>
        <v>1.1443389367684414E-3</v>
      </c>
      <c r="F6280">
        <f t="shared" si="98"/>
        <v>5766810</v>
      </c>
      <c r="G6280" s="1">
        <f>(Comuni[[#This Row],[Popolazione2011]]/Comuni[[#This Row],[TOT POP REGIONE ]])*100</f>
        <v>1.179161442808069E-2</v>
      </c>
      <c r="H6280" t="str">
        <f>IF(Comuni[[#This Row],[Popolazione2011]]&gt;300000,"MAGGIORE","")</f>
        <v/>
      </c>
      <c r="I6280" t="str">
        <f>_xlfn.XLOOKUP(Comuni[[#This Row],[Regione]],Ripartizione_geografica[Regione],Ripartizione_geografica[Ripartizione geografica])</f>
        <v>Sud</v>
      </c>
      <c r="J6280">
        <f>_xlfn.XLOOKUP(Comuni[[#This Row],[Regione]],Ripartizione_geografica[Regione],Ripartizione_geografica[Codice Regione])</f>
        <v>15</v>
      </c>
      <c r="K6280">
        <f>_xlfn.XLOOKUP(Comuni[[#This Row],[Regione]],Table_0[Regione],Table_0[Totale])</f>
        <v>2524670</v>
      </c>
      <c r="L6280">
        <f>_xlfn.XLOOKUP(Comuni[[#This Row],[Regione]],Table_0[Regione],Table_0[Guariti])</f>
        <v>2482123</v>
      </c>
      <c r="M6280">
        <f>_xlfn.XLOOKUP(Comuni[[#This Row],[Regione]],Table_0[Regione],Table_0[Deceduti])</f>
        <v>12061</v>
      </c>
      <c r="N6280" s="1">
        <f>(Comuni[[#This Row],[Popolazione2011]]/Comuni[[#This Row],[Ammalati TOT]])*100</f>
        <v>2.6934213184297354E-2</v>
      </c>
      <c r="O6280">
        <f>_xlfn.XLOOKUP(Comuni[[#This Row],[Regione]],Table_0[Regione],Table_0[TOT AREA])</f>
        <v>5834728</v>
      </c>
      <c r="P6280" s="1">
        <f>(Comuni[[#This Row],[Popolazione2011]]/Comuni[[#This Row],[Ammalati AREA]])*100</f>
        <v>1.1654356467002403E-2</v>
      </c>
    </row>
    <row r="6281" spans="1:16" x14ac:dyDescent="0.3">
      <c r="A6281" t="s">
        <v>6364</v>
      </c>
      <c r="B6281" t="s">
        <v>8034</v>
      </c>
      <c r="C6281" t="s">
        <v>6278</v>
      </c>
      <c r="D6281">
        <v>5279</v>
      </c>
      <c r="E6281" s="1">
        <f>(Comuni[[#This Row],[Popolazione2011]]/SUM(D:D))*100</f>
        <v>8.8837724223538271E-3</v>
      </c>
      <c r="F6281">
        <f t="shared" si="98"/>
        <v>5766810</v>
      </c>
      <c r="G6281" s="1">
        <f>(Comuni[[#This Row],[Popolazione2011]]/Comuni[[#This Row],[TOT POP REGIONE ]])*100</f>
        <v>9.1541077302702889E-2</v>
      </c>
      <c r="H6281" t="str">
        <f>IF(Comuni[[#This Row],[Popolazione2011]]&gt;300000,"MAGGIORE","")</f>
        <v/>
      </c>
      <c r="I6281" t="str">
        <f>_xlfn.XLOOKUP(Comuni[[#This Row],[Regione]],Ripartizione_geografica[Regione],Ripartizione_geografica[Ripartizione geografica])</f>
        <v>Sud</v>
      </c>
      <c r="J6281">
        <f>_xlfn.XLOOKUP(Comuni[[#This Row],[Regione]],Ripartizione_geografica[Regione],Ripartizione_geografica[Codice Regione])</f>
        <v>15</v>
      </c>
      <c r="K6281">
        <f>_xlfn.XLOOKUP(Comuni[[#This Row],[Regione]],Table_0[Regione],Table_0[Totale])</f>
        <v>2524670</v>
      </c>
      <c r="L6281">
        <f>_xlfn.XLOOKUP(Comuni[[#This Row],[Regione]],Table_0[Regione],Table_0[Guariti])</f>
        <v>2482123</v>
      </c>
      <c r="M6281">
        <f>_xlfn.XLOOKUP(Comuni[[#This Row],[Regione]],Table_0[Regione],Table_0[Deceduti])</f>
        <v>12061</v>
      </c>
      <c r="N6281" s="1">
        <f>(Comuni[[#This Row],[Popolazione2011]]/Comuni[[#This Row],[Ammalati TOT]])*100</f>
        <v>0.20909663441162607</v>
      </c>
      <c r="O6281">
        <f>_xlfn.XLOOKUP(Comuni[[#This Row],[Regione]],Table_0[Regione],Table_0[TOT AREA])</f>
        <v>5834728</v>
      </c>
      <c r="P6281" s="1">
        <f>(Comuni[[#This Row],[Popolazione2011]]/Comuni[[#This Row],[Ammalati AREA]])*100</f>
        <v>9.047551145486131E-2</v>
      </c>
    </row>
    <row r="6282" spans="1:16" x14ac:dyDescent="0.3">
      <c r="A6282" t="s">
        <v>6365</v>
      </c>
      <c r="B6282" t="s">
        <v>8034</v>
      </c>
      <c r="C6282" t="s">
        <v>6278</v>
      </c>
      <c r="D6282">
        <v>34671</v>
      </c>
      <c r="E6282" s="1">
        <f>(Comuni[[#This Row],[Popolazione2011]]/SUM(D:D))*100</f>
        <v>5.83461401127921E-2</v>
      </c>
      <c r="F6282">
        <f t="shared" si="98"/>
        <v>5766810</v>
      </c>
      <c r="G6282" s="1">
        <f>(Comuni[[#This Row],[Popolazione2011]]/Comuni[[#This Row],[TOT POP REGIONE ]])*100</f>
        <v>0.60121627034703762</v>
      </c>
      <c r="H6282" t="str">
        <f>IF(Comuni[[#This Row],[Popolazione2011]]&gt;300000,"MAGGIORE","")</f>
        <v/>
      </c>
      <c r="I6282" t="str">
        <f>_xlfn.XLOOKUP(Comuni[[#This Row],[Regione]],Ripartizione_geografica[Regione],Ripartizione_geografica[Ripartizione geografica])</f>
        <v>Sud</v>
      </c>
      <c r="J6282">
        <f>_xlfn.XLOOKUP(Comuni[[#This Row],[Regione]],Ripartizione_geografica[Regione],Ripartizione_geografica[Codice Regione])</f>
        <v>15</v>
      </c>
      <c r="K6282">
        <f>_xlfn.XLOOKUP(Comuni[[#This Row],[Regione]],Table_0[Regione],Table_0[Totale])</f>
        <v>2524670</v>
      </c>
      <c r="L6282">
        <f>_xlfn.XLOOKUP(Comuni[[#This Row],[Regione]],Table_0[Regione],Table_0[Guariti])</f>
        <v>2482123</v>
      </c>
      <c r="M6282">
        <f>_xlfn.XLOOKUP(Comuni[[#This Row],[Regione]],Table_0[Regione],Table_0[Deceduti])</f>
        <v>12061</v>
      </c>
      <c r="N6282" s="1">
        <f>(Comuni[[#This Row],[Popolazione2011]]/Comuni[[#This Row],[Ammalati TOT]])*100</f>
        <v>1.3732883901658435</v>
      </c>
      <c r="O6282">
        <f>_xlfn.XLOOKUP(Comuni[[#This Row],[Regione]],Table_0[Regione],Table_0[TOT AREA])</f>
        <v>5834728</v>
      </c>
      <c r="P6282" s="1">
        <f>(Comuni[[#This Row],[Popolazione2011]]/Comuni[[#This Row],[Ammalati AREA]])*100</f>
        <v>0.59421793098152986</v>
      </c>
    </row>
    <row r="6283" spans="1:16" x14ac:dyDescent="0.3">
      <c r="A6283" t="s">
        <v>6366</v>
      </c>
      <c r="B6283" t="s">
        <v>8034</v>
      </c>
      <c r="C6283" t="s">
        <v>6278</v>
      </c>
      <c r="D6283">
        <v>4049</v>
      </c>
      <c r="E6283" s="1">
        <f>(Comuni[[#This Row],[Popolazione2011]]/SUM(D:D))*100</f>
        <v>6.8138652279050279E-3</v>
      </c>
      <c r="F6283">
        <f t="shared" si="98"/>
        <v>5766810</v>
      </c>
      <c r="G6283" s="1">
        <f>(Comuni[[#This Row],[Popolazione2011]]/Comuni[[#This Row],[TOT POP REGIONE ]])*100</f>
        <v>7.0212127675439287E-2</v>
      </c>
      <c r="H6283" t="str">
        <f>IF(Comuni[[#This Row],[Popolazione2011]]&gt;300000,"MAGGIORE","")</f>
        <v/>
      </c>
      <c r="I6283" t="str">
        <f>_xlfn.XLOOKUP(Comuni[[#This Row],[Regione]],Ripartizione_geografica[Regione],Ripartizione_geografica[Ripartizione geografica])</f>
        <v>Sud</v>
      </c>
      <c r="J6283">
        <f>_xlfn.XLOOKUP(Comuni[[#This Row],[Regione]],Ripartizione_geografica[Regione],Ripartizione_geografica[Codice Regione])</f>
        <v>15</v>
      </c>
      <c r="K6283">
        <f>_xlfn.XLOOKUP(Comuni[[#This Row],[Regione]],Table_0[Regione],Table_0[Totale])</f>
        <v>2524670</v>
      </c>
      <c r="L6283">
        <f>_xlfn.XLOOKUP(Comuni[[#This Row],[Regione]],Table_0[Regione],Table_0[Guariti])</f>
        <v>2482123</v>
      </c>
      <c r="M6283">
        <f>_xlfn.XLOOKUP(Comuni[[#This Row],[Regione]],Table_0[Regione],Table_0[Deceduti])</f>
        <v>12061</v>
      </c>
      <c r="N6283" s="1">
        <f>(Comuni[[#This Row],[Popolazione2011]]/Comuni[[#This Row],[Ammalati TOT]])*100</f>
        <v>0.16037739585767646</v>
      </c>
      <c r="O6283">
        <f>_xlfn.XLOOKUP(Comuni[[#This Row],[Regione]],Table_0[Regione],Table_0[TOT AREA])</f>
        <v>5834728</v>
      </c>
      <c r="P6283" s="1">
        <f>(Comuni[[#This Row],[Popolazione2011]]/Comuni[[#This Row],[Ammalati AREA]])*100</f>
        <v>6.9394837257195197E-2</v>
      </c>
    </row>
    <row r="6284" spans="1:16" x14ac:dyDescent="0.3">
      <c r="A6284" t="s">
        <v>6367</v>
      </c>
      <c r="B6284" t="s">
        <v>8034</v>
      </c>
      <c r="C6284" t="s">
        <v>6278</v>
      </c>
      <c r="D6284">
        <v>10580</v>
      </c>
      <c r="E6284" s="1">
        <f>(Comuni[[#This Row],[Popolazione2011]]/SUM(D:D))*100</f>
        <v>1.7804567575014866E-2</v>
      </c>
      <c r="F6284">
        <f t="shared" si="98"/>
        <v>5766810</v>
      </c>
      <c r="G6284" s="1">
        <f>(Comuni[[#This Row],[Popolazione2011]]/Comuni[[#This Row],[TOT POP REGIONE ]])*100</f>
        <v>0.18346364801337306</v>
      </c>
      <c r="H6284" t="str">
        <f>IF(Comuni[[#This Row],[Popolazione2011]]&gt;300000,"MAGGIORE","")</f>
        <v/>
      </c>
      <c r="I6284" t="str">
        <f>_xlfn.XLOOKUP(Comuni[[#This Row],[Regione]],Ripartizione_geografica[Regione],Ripartizione_geografica[Ripartizione geografica])</f>
        <v>Sud</v>
      </c>
      <c r="J6284">
        <f>_xlfn.XLOOKUP(Comuni[[#This Row],[Regione]],Ripartizione_geografica[Regione],Ripartizione_geografica[Codice Regione])</f>
        <v>15</v>
      </c>
      <c r="K6284">
        <f>_xlfn.XLOOKUP(Comuni[[#This Row],[Regione]],Table_0[Regione],Table_0[Totale])</f>
        <v>2524670</v>
      </c>
      <c r="L6284">
        <f>_xlfn.XLOOKUP(Comuni[[#This Row],[Regione]],Table_0[Regione],Table_0[Guariti])</f>
        <v>2482123</v>
      </c>
      <c r="M6284">
        <f>_xlfn.XLOOKUP(Comuni[[#This Row],[Regione]],Table_0[Regione],Table_0[Deceduti])</f>
        <v>12061</v>
      </c>
      <c r="N6284" s="1">
        <f>(Comuni[[#This Row],[Popolazione2011]]/Comuni[[#This Row],[Ammalati TOT]])*100</f>
        <v>0.41906466983803825</v>
      </c>
      <c r="O6284">
        <f>_xlfn.XLOOKUP(Comuni[[#This Row],[Regione]],Table_0[Regione],Table_0[TOT AREA])</f>
        <v>5834728</v>
      </c>
      <c r="P6284" s="1">
        <f>(Comuni[[#This Row],[Popolazione2011]]/Comuni[[#This Row],[Ammalati AREA]])*100</f>
        <v>0.18132807561894917</v>
      </c>
    </row>
    <row r="6285" spans="1:16" x14ac:dyDescent="0.3">
      <c r="A6285" t="s">
        <v>6368</v>
      </c>
      <c r="B6285" t="s">
        <v>8034</v>
      </c>
      <c r="C6285" t="s">
        <v>6278</v>
      </c>
      <c r="D6285">
        <v>1768</v>
      </c>
      <c r="E6285" s="1">
        <f>(Comuni[[#This Row],[Popolazione2011]]/SUM(D:D))*100</f>
        <v>2.9752812355979476E-3</v>
      </c>
      <c r="F6285">
        <f t="shared" si="98"/>
        <v>5766810</v>
      </c>
      <c r="G6285" s="1">
        <f>(Comuni[[#This Row],[Popolazione2011]]/Comuni[[#This Row],[TOT POP REGIONE ]])*100</f>
        <v>3.0658197513009793E-2</v>
      </c>
      <c r="H6285" t="str">
        <f>IF(Comuni[[#This Row],[Popolazione2011]]&gt;300000,"MAGGIORE","")</f>
        <v/>
      </c>
      <c r="I6285" t="str">
        <f>_xlfn.XLOOKUP(Comuni[[#This Row],[Regione]],Ripartizione_geografica[Regione],Ripartizione_geografica[Ripartizione geografica])</f>
        <v>Sud</v>
      </c>
      <c r="J6285">
        <f>_xlfn.XLOOKUP(Comuni[[#This Row],[Regione]],Ripartizione_geografica[Regione],Ripartizione_geografica[Codice Regione])</f>
        <v>15</v>
      </c>
      <c r="K6285">
        <f>_xlfn.XLOOKUP(Comuni[[#This Row],[Regione]],Table_0[Regione],Table_0[Totale])</f>
        <v>2524670</v>
      </c>
      <c r="L6285">
        <f>_xlfn.XLOOKUP(Comuni[[#This Row],[Regione]],Table_0[Regione],Table_0[Guariti])</f>
        <v>2482123</v>
      </c>
      <c r="M6285">
        <f>_xlfn.XLOOKUP(Comuni[[#This Row],[Regione]],Table_0[Regione],Table_0[Deceduti])</f>
        <v>12061</v>
      </c>
      <c r="N6285" s="1">
        <f>(Comuni[[#This Row],[Popolazione2011]]/Comuni[[#This Row],[Ammalati TOT]])*100</f>
        <v>7.002895427917312E-2</v>
      </c>
      <c r="O6285">
        <f>_xlfn.XLOOKUP(Comuni[[#This Row],[Regione]],Table_0[Regione],Table_0[TOT AREA])</f>
        <v>5834728</v>
      </c>
      <c r="P6285" s="1">
        <f>(Comuni[[#This Row],[Popolazione2011]]/Comuni[[#This Row],[Ammalati AREA]])*100</f>
        <v>3.0301326814206251E-2</v>
      </c>
    </row>
    <row r="6286" spans="1:16" x14ac:dyDescent="0.3">
      <c r="A6286" t="s">
        <v>6369</v>
      </c>
      <c r="B6286" t="s">
        <v>8034</v>
      </c>
      <c r="C6286" t="s">
        <v>6278</v>
      </c>
      <c r="D6286">
        <v>1007</v>
      </c>
      <c r="E6286" s="1">
        <f>(Comuni[[#This Row],[Popolazione2011]]/SUM(D:D))*100</f>
        <v>1.6946313372438538E-3</v>
      </c>
      <c r="F6286">
        <f t="shared" si="98"/>
        <v>5766810</v>
      </c>
      <c r="G6286" s="1">
        <f>(Comuni[[#This Row],[Popolazione2011]]/Comuni[[#This Row],[TOT POP REGIONE ]])*100</f>
        <v>1.7461993719231256E-2</v>
      </c>
      <c r="H6286" t="str">
        <f>IF(Comuni[[#This Row],[Popolazione2011]]&gt;300000,"MAGGIORE","")</f>
        <v/>
      </c>
      <c r="I6286" t="str">
        <f>_xlfn.XLOOKUP(Comuni[[#This Row],[Regione]],Ripartizione_geografica[Regione],Ripartizione_geografica[Ripartizione geografica])</f>
        <v>Sud</v>
      </c>
      <c r="J6286">
        <f>_xlfn.XLOOKUP(Comuni[[#This Row],[Regione]],Ripartizione_geografica[Regione],Ripartizione_geografica[Codice Regione])</f>
        <v>15</v>
      </c>
      <c r="K6286">
        <f>_xlfn.XLOOKUP(Comuni[[#This Row],[Regione]],Table_0[Regione],Table_0[Totale])</f>
        <v>2524670</v>
      </c>
      <c r="L6286">
        <f>_xlfn.XLOOKUP(Comuni[[#This Row],[Regione]],Table_0[Regione],Table_0[Guariti])</f>
        <v>2482123</v>
      </c>
      <c r="M6286">
        <f>_xlfn.XLOOKUP(Comuni[[#This Row],[Regione]],Table_0[Regione],Table_0[Deceduti])</f>
        <v>12061</v>
      </c>
      <c r="N6286" s="1">
        <f>(Comuni[[#This Row],[Popolazione2011]]/Comuni[[#This Row],[Ammalati TOT]])*100</f>
        <v>3.9886400994981523E-2</v>
      </c>
      <c r="O6286">
        <f>_xlfn.XLOOKUP(Comuni[[#This Row],[Regione]],Table_0[Regione],Table_0[TOT AREA])</f>
        <v>5834728</v>
      </c>
      <c r="P6286" s="1">
        <f>(Comuni[[#This Row],[Popolazione2011]]/Comuni[[#This Row],[Ammalati AREA]])*100</f>
        <v>1.7258730826869736E-2</v>
      </c>
    </row>
    <row r="6287" spans="1:16" x14ac:dyDescent="0.3">
      <c r="A6287" t="s">
        <v>6370</v>
      </c>
      <c r="B6287" t="s">
        <v>8034</v>
      </c>
      <c r="C6287" t="s">
        <v>6278</v>
      </c>
      <c r="D6287">
        <v>705</v>
      </c>
      <c r="E6287" s="1">
        <f>(Comuni[[#This Row],[Popolazione2011]]/SUM(D:D))*100</f>
        <v>1.1864102212084575E-3</v>
      </c>
      <c r="F6287">
        <f t="shared" si="98"/>
        <v>5766810</v>
      </c>
      <c r="G6287" s="1">
        <f>(Comuni[[#This Row],[Popolazione2011]]/Comuni[[#This Row],[TOT POP REGIONE ]])*100</f>
        <v>1.2225129664407187E-2</v>
      </c>
      <c r="H6287" t="str">
        <f>IF(Comuni[[#This Row],[Popolazione2011]]&gt;300000,"MAGGIORE","")</f>
        <v/>
      </c>
      <c r="I6287" t="str">
        <f>_xlfn.XLOOKUP(Comuni[[#This Row],[Regione]],Ripartizione_geografica[Regione],Ripartizione_geografica[Ripartizione geografica])</f>
        <v>Sud</v>
      </c>
      <c r="J6287">
        <f>_xlfn.XLOOKUP(Comuni[[#This Row],[Regione]],Ripartizione_geografica[Regione],Ripartizione_geografica[Codice Regione])</f>
        <v>15</v>
      </c>
      <c r="K6287">
        <f>_xlfn.XLOOKUP(Comuni[[#This Row],[Regione]],Table_0[Regione],Table_0[Totale])</f>
        <v>2524670</v>
      </c>
      <c r="L6287">
        <f>_xlfn.XLOOKUP(Comuni[[#This Row],[Regione]],Table_0[Regione],Table_0[Guariti])</f>
        <v>2482123</v>
      </c>
      <c r="M6287">
        <f>_xlfn.XLOOKUP(Comuni[[#This Row],[Regione]],Table_0[Regione],Table_0[Deceduti])</f>
        <v>12061</v>
      </c>
      <c r="N6287" s="1">
        <f>(Comuni[[#This Row],[Popolazione2011]]/Comuni[[#This Row],[Ammalati TOT]])*100</f>
        <v>2.7924441610190639E-2</v>
      </c>
      <c r="O6287">
        <f>_xlfn.XLOOKUP(Comuni[[#This Row],[Regione]],Table_0[Regione],Table_0[TOT AREA])</f>
        <v>5834728</v>
      </c>
      <c r="P6287" s="1">
        <f>(Comuni[[#This Row],[Popolazione2011]]/Comuni[[#This Row],[Ammalati AREA]])*100</f>
        <v>1.2082825454759845E-2</v>
      </c>
    </row>
    <row r="6288" spans="1:16" x14ac:dyDescent="0.3">
      <c r="A6288" t="s">
        <v>6371</v>
      </c>
      <c r="B6288" t="s">
        <v>8034</v>
      </c>
      <c r="C6288" t="s">
        <v>6278</v>
      </c>
      <c r="D6288">
        <v>1214</v>
      </c>
      <c r="E6288" s="1">
        <f>(Comuni[[#This Row],[Popolazione2011]]/SUM(D:D))*100</f>
        <v>2.0429815724071882E-3</v>
      </c>
      <c r="F6288">
        <f t="shared" si="98"/>
        <v>5766810</v>
      </c>
      <c r="G6288" s="1">
        <f>(Comuni[[#This Row],[Popolazione2011]]/Comuni[[#This Row],[TOT POP REGIONE ]])*100</f>
        <v>2.1051499876014641E-2</v>
      </c>
      <c r="H6288" t="str">
        <f>IF(Comuni[[#This Row],[Popolazione2011]]&gt;300000,"MAGGIORE","")</f>
        <v/>
      </c>
      <c r="I6288" t="str">
        <f>_xlfn.XLOOKUP(Comuni[[#This Row],[Regione]],Ripartizione_geografica[Regione],Ripartizione_geografica[Ripartizione geografica])</f>
        <v>Sud</v>
      </c>
      <c r="J6288">
        <f>_xlfn.XLOOKUP(Comuni[[#This Row],[Regione]],Ripartizione_geografica[Regione],Ripartizione_geografica[Codice Regione])</f>
        <v>15</v>
      </c>
      <c r="K6288">
        <f>_xlfn.XLOOKUP(Comuni[[#This Row],[Regione]],Table_0[Regione],Table_0[Totale])</f>
        <v>2524670</v>
      </c>
      <c r="L6288">
        <f>_xlfn.XLOOKUP(Comuni[[#This Row],[Regione]],Table_0[Regione],Table_0[Guariti])</f>
        <v>2482123</v>
      </c>
      <c r="M6288">
        <f>_xlfn.XLOOKUP(Comuni[[#This Row],[Regione]],Table_0[Regione],Table_0[Deceduti])</f>
        <v>12061</v>
      </c>
      <c r="N6288" s="1">
        <f>(Comuni[[#This Row],[Popolazione2011]]/Comuni[[#This Row],[Ammalati TOT]])*100</f>
        <v>4.8085492361377921E-2</v>
      </c>
      <c r="O6288">
        <f>_xlfn.XLOOKUP(Comuni[[#This Row],[Regione]],Table_0[Regione],Table_0[TOT AREA])</f>
        <v>5834728</v>
      </c>
      <c r="P6288" s="1">
        <f>(Comuni[[#This Row],[Popolazione2011]]/Comuni[[#This Row],[Ammalati AREA]])*100</f>
        <v>2.0806454045501351E-2</v>
      </c>
    </row>
    <row r="6289" spans="1:16" x14ac:dyDescent="0.3">
      <c r="A6289" t="s">
        <v>6372</v>
      </c>
      <c r="B6289" t="s">
        <v>8034</v>
      </c>
      <c r="C6289" t="s">
        <v>6278</v>
      </c>
      <c r="D6289">
        <v>1447</v>
      </c>
      <c r="E6289" s="1">
        <f>(Comuni[[#This Row],[Popolazione2011]]/SUM(D:D))*100</f>
        <v>2.4350859433881389E-3</v>
      </c>
      <c r="F6289">
        <f t="shared" si="98"/>
        <v>5766810</v>
      </c>
      <c r="G6289" s="1">
        <f>(Comuni[[#This Row],[Popolazione2011]]/Comuni[[#This Row],[TOT POP REGIONE ]])*100</f>
        <v>2.5091861878577586E-2</v>
      </c>
      <c r="H6289" t="str">
        <f>IF(Comuni[[#This Row],[Popolazione2011]]&gt;300000,"MAGGIORE","")</f>
        <v/>
      </c>
      <c r="I6289" t="str">
        <f>_xlfn.XLOOKUP(Comuni[[#This Row],[Regione]],Ripartizione_geografica[Regione],Ripartizione_geografica[Ripartizione geografica])</f>
        <v>Sud</v>
      </c>
      <c r="J6289">
        <f>_xlfn.XLOOKUP(Comuni[[#This Row],[Regione]],Ripartizione_geografica[Regione],Ripartizione_geografica[Codice Regione])</f>
        <v>15</v>
      </c>
      <c r="K6289">
        <f>_xlfn.XLOOKUP(Comuni[[#This Row],[Regione]],Table_0[Regione],Table_0[Totale])</f>
        <v>2524670</v>
      </c>
      <c r="L6289">
        <f>_xlfn.XLOOKUP(Comuni[[#This Row],[Regione]],Table_0[Regione],Table_0[Guariti])</f>
        <v>2482123</v>
      </c>
      <c r="M6289">
        <f>_xlfn.XLOOKUP(Comuni[[#This Row],[Regione]],Table_0[Regione],Table_0[Deceduti])</f>
        <v>12061</v>
      </c>
      <c r="N6289" s="1">
        <f>(Comuni[[#This Row],[Popolazione2011]]/Comuni[[#This Row],[Ammalati TOT]])*100</f>
        <v>5.7314421290703341E-2</v>
      </c>
      <c r="O6289">
        <f>_xlfn.XLOOKUP(Comuni[[#This Row],[Regione]],Table_0[Regione],Table_0[TOT AREA])</f>
        <v>5834728</v>
      </c>
      <c r="P6289" s="1">
        <f>(Comuni[[#This Row],[Popolazione2011]]/Comuni[[#This Row],[Ammalati AREA]])*100</f>
        <v>2.4799785011400705E-2</v>
      </c>
    </row>
    <row r="6290" spans="1:16" x14ac:dyDescent="0.3">
      <c r="A6290" t="s">
        <v>6373</v>
      </c>
      <c r="B6290" t="s">
        <v>8034</v>
      </c>
      <c r="C6290" t="s">
        <v>6278</v>
      </c>
      <c r="D6290">
        <v>2748</v>
      </c>
      <c r="E6290" s="1">
        <f>(Comuni[[#This Row],[Popolazione2011]]/SUM(D:D))*100</f>
        <v>4.6244755856465836E-3</v>
      </c>
      <c r="F6290">
        <f t="shared" si="98"/>
        <v>5766810</v>
      </c>
      <c r="G6290" s="1">
        <f>(Comuni[[#This Row],[Popolazione2011]]/Comuni[[#This Row],[TOT POP REGIONE ]])*100</f>
        <v>4.7651994777008433E-2</v>
      </c>
      <c r="H6290" t="str">
        <f>IF(Comuni[[#This Row],[Popolazione2011]]&gt;300000,"MAGGIORE","")</f>
        <v/>
      </c>
      <c r="I6290" t="str">
        <f>_xlfn.XLOOKUP(Comuni[[#This Row],[Regione]],Ripartizione_geografica[Regione],Ripartizione_geografica[Ripartizione geografica])</f>
        <v>Sud</v>
      </c>
      <c r="J6290">
        <f>_xlfn.XLOOKUP(Comuni[[#This Row],[Regione]],Ripartizione_geografica[Regione],Ripartizione_geografica[Codice Regione])</f>
        <v>15</v>
      </c>
      <c r="K6290">
        <f>_xlfn.XLOOKUP(Comuni[[#This Row],[Regione]],Table_0[Regione],Table_0[Totale])</f>
        <v>2524670</v>
      </c>
      <c r="L6290">
        <f>_xlfn.XLOOKUP(Comuni[[#This Row],[Regione]],Table_0[Regione],Table_0[Guariti])</f>
        <v>2482123</v>
      </c>
      <c r="M6290">
        <f>_xlfn.XLOOKUP(Comuni[[#This Row],[Regione]],Table_0[Regione],Table_0[Deceduti])</f>
        <v>12061</v>
      </c>
      <c r="N6290" s="1">
        <f>(Comuni[[#This Row],[Popolazione2011]]/Comuni[[#This Row],[Ammalati TOT]])*100</f>
        <v>0.1088459085741899</v>
      </c>
      <c r="O6290">
        <f>_xlfn.XLOOKUP(Comuni[[#This Row],[Regione]],Table_0[Regione],Table_0[TOT AREA])</f>
        <v>5834728</v>
      </c>
      <c r="P6290" s="1">
        <f>(Comuni[[#This Row],[Popolazione2011]]/Comuni[[#This Row],[Ammalati AREA]])*100</f>
        <v>4.7097311134297951E-2</v>
      </c>
    </row>
    <row r="6291" spans="1:16" x14ac:dyDescent="0.3">
      <c r="A6291" t="s">
        <v>6374</v>
      </c>
      <c r="B6291" t="s">
        <v>8034</v>
      </c>
      <c r="C6291" t="s">
        <v>6278</v>
      </c>
      <c r="D6291">
        <v>5327</v>
      </c>
      <c r="E6291" s="1">
        <f>(Comuni[[#This Row],[Popolazione2011]]/SUM(D:D))*100</f>
        <v>8.9645492884786581E-3</v>
      </c>
      <c r="F6291">
        <f t="shared" si="98"/>
        <v>5766810</v>
      </c>
      <c r="G6291" s="1">
        <f>(Comuni[[#This Row],[Popolazione2011]]/Comuni[[#This Row],[TOT POP REGIONE ]])*100</f>
        <v>9.2373426556449756E-2</v>
      </c>
      <c r="H6291" t="str">
        <f>IF(Comuni[[#This Row],[Popolazione2011]]&gt;300000,"MAGGIORE","")</f>
        <v/>
      </c>
      <c r="I6291" t="str">
        <f>_xlfn.XLOOKUP(Comuni[[#This Row],[Regione]],Ripartizione_geografica[Regione],Ripartizione_geografica[Ripartizione geografica])</f>
        <v>Sud</v>
      </c>
      <c r="J6291">
        <f>_xlfn.XLOOKUP(Comuni[[#This Row],[Regione]],Ripartizione_geografica[Regione],Ripartizione_geografica[Codice Regione])</f>
        <v>15</v>
      </c>
      <c r="K6291">
        <f>_xlfn.XLOOKUP(Comuni[[#This Row],[Regione]],Table_0[Regione],Table_0[Totale])</f>
        <v>2524670</v>
      </c>
      <c r="L6291">
        <f>_xlfn.XLOOKUP(Comuni[[#This Row],[Regione]],Table_0[Regione],Table_0[Guariti])</f>
        <v>2482123</v>
      </c>
      <c r="M6291">
        <f>_xlfn.XLOOKUP(Comuni[[#This Row],[Regione]],Table_0[Regione],Table_0[Deceduti])</f>
        <v>12061</v>
      </c>
      <c r="N6291" s="1">
        <f>(Comuni[[#This Row],[Popolazione2011]]/Comuni[[#This Row],[Ammalati TOT]])*100</f>
        <v>0.2109978729893412</v>
      </c>
      <c r="O6291">
        <f>_xlfn.XLOOKUP(Comuni[[#This Row],[Regione]],Table_0[Regione],Table_0[TOT AREA])</f>
        <v>5834728</v>
      </c>
      <c r="P6291" s="1">
        <f>(Comuni[[#This Row],[Popolazione2011]]/Comuni[[#This Row],[Ammalati AREA]])*100</f>
        <v>9.1298171911355586E-2</v>
      </c>
    </row>
    <row r="6292" spans="1:16" x14ac:dyDescent="0.3">
      <c r="A6292" t="s">
        <v>6375</v>
      </c>
      <c r="B6292" t="s">
        <v>8034</v>
      </c>
      <c r="C6292" t="s">
        <v>6278</v>
      </c>
      <c r="D6292">
        <v>2393</v>
      </c>
      <c r="E6292" s="1">
        <f>(Comuni[[#This Row],[Popolazione2011]]/SUM(D:D))*100</f>
        <v>4.0270633465983533E-3</v>
      </c>
      <c r="F6292">
        <f t="shared" si="98"/>
        <v>5766810</v>
      </c>
      <c r="G6292" s="1">
        <f>(Comuni[[#This Row],[Popolazione2011]]/Comuni[[#This Row],[TOT POP REGIONE ]])*100</f>
        <v>4.1496078421172193E-2</v>
      </c>
      <c r="H6292" t="str">
        <f>IF(Comuni[[#This Row],[Popolazione2011]]&gt;300000,"MAGGIORE","")</f>
        <v/>
      </c>
      <c r="I6292" t="str">
        <f>_xlfn.XLOOKUP(Comuni[[#This Row],[Regione]],Ripartizione_geografica[Regione],Ripartizione_geografica[Ripartizione geografica])</f>
        <v>Sud</v>
      </c>
      <c r="J6292">
        <f>_xlfn.XLOOKUP(Comuni[[#This Row],[Regione]],Ripartizione_geografica[Regione],Ripartizione_geografica[Codice Regione])</f>
        <v>15</v>
      </c>
      <c r="K6292">
        <f>_xlfn.XLOOKUP(Comuni[[#This Row],[Regione]],Table_0[Regione],Table_0[Totale])</f>
        <v>2524670</v>
      </c>
      <c r="L6292">
        <f>_xlfn.XLOOKUP(Comuni[[#This Row],[Regione]],Table_0[Regione],Table_0[Guariti])</f>
        <v>2482123</v>
      </c>
      <c r="M6292">
        <f>_xlfn.XLOOKUP(Comuni[[#This Row],[Regione]],Table_0[Regione],Table_0[Deceduti])</f>
        <v>12061</v>
      </c>
      <c r="N6292" s="1">
        <f>(Comuni[[#This Row],[Popolazione2011]]/Comuni[[#This Row],[Ammalati TOT]])*100</f>
        <v>9.4784664926505238E-2</v>
      </c>
      <c r="O6292">
        <f>_xlfn.XLOOKUP(Comuni[[#This Row],[Regione]],Table_0[Regione],Table_0[TOT AREA])</f>
        <v>5834728</v>
      </c>
      <c r="P6292" s="1">
        <f>(Comuni[[#This Row],[Popolazione2011]]/Comuni[[#This Row],[Ammalati AREA]])*100</f>
        <v>4.101305150814228E-2</v>
      </c>
    </row>
    <row r="6293" spans="1:16" x14ac:dyDescent="0.3">
      <c r="A6293" t="s">
        <v>6376</v>
      </c>
      <c r="B6293" t="s">
        <v>8034</v>
      </c>
      <c r="C6293" t="s">
        <v>6278</v>
      </c>
      <c r="D6293">
        <v>25096</v>
      </c>
      <c r="E6293" s="1">
        <f>(Comuni[[#This Row],[Popolazione2011]]/SUM(D:D))*100</f>
        <v>4.2232838172265891E-2</v>
      </c>
      <c r="F6293">
        <f t="shared" si="98"/>
        <v>5766810</v>
      </c>
      <c r="G6293" s="1">
        <f>(Comuni[[#This Row],[Popolazione2011]]/Comuni[[#This Row],[TOT POP REGIONE ]])*100</f>
        <v>0.4351799348339897</v>
      </c>
      <c r="H6293" t="str">
        <f>IF(Comuni[[#This Row],[Popolazione2011]]&gt;300000,"MAGGIORE","")</f>
        <v/>
      </c>
      <c r="I6293" t="str">
        <f>_xlfn.XLOOKUP(Comuni[[#This Row],[Regione]],Ripartizione_geografica[Regione],Ripartizione_geografica[Ripartizione geografica])</f>
        <v>Sud</v>
      </c>
      <c r="J6293">
        <f>_xlfn.XLOOKUP(Comuni[[#This Row],[Regione]],Ripartizione_geografica[Regione],Ripartizione_geografica[Codice Regione])</f>
        <v>15</v>
      </c>
      <c r="K6293">
        <f>_xlfn.XLOOKUP(Comuni[[#This Row],[Regione]],Table_0[Regione],Table_0[Totale])</f>
        <v>2524670</v>
      </c>
      <c r="L6293">
        <f>_xlfn.XLOOKUP(Comuni[[#This Row],[Regione]],Table_0[Regione],Table_0[Guariti])</f>
        <v>2482123</v>
      </c>
      <c r="M6293">
        <f>_xlfn.XLOOKUP(Comuni[[#This Row],[Regione]],Table_0[Regione],Table_0[Deceduti])</f>
        <v>12061</v>
      </c>
      <c r="N6293" s="1">
        <f>(Comuni[[#This Row],[Popolazione2011]]/Comuni[[#This Row],[Ammalati TOT]])*100</f>
        <v>0.99403090304871522</v>
      </c>
      <c r="O6293">
        <f>_xlfn.XLOOKUP(Comuni[[#This Row],[Regione]],Table_0[Regione],Table_0[TOT AREA])</f>
        <v>5834728</v>
      </c>
      <c r="P6293" s="1">
        <f>(Comuni[[#This Row],[Popolazione2011]]/Comuni[[#This Row],[Ammalati AREA]])*100</f>
        <v>0.43011430867042988</v>
      </c>
    </row>
    <row r="6294" spans="1:16" x14ac:dyDescent="0.3">
      <c r="A6294" t="s">
        <v>6377</v>
      </c>
      <c r="B6294" t="s">
        <v>8034</v>
      </c>
      <c r="C6294" t="s">
        <v>6278</v>
      </c>
      <c r="D6294">
        <v>3858</v>
      </c>
      <c r="E6294" s="1">
        <f>(Comuni[[#This Row],[Popolazione2011]]/SUM(D:D))*100</f>
        <v>6.4924406147833045E-3</v>
      </c>
      <c r="F6294">
        <f t="shared" si="98"/>
        <v>5766810</v>
      </c>
      <c r="G6294" s="1">
        <f>(Comuni[[#This Row],[Popolazione2011]]/Comuni[[#This Row],[TOT POP REGIONE ]])*100</f>
        <v>6.6900071269904854E-2</v>
      </c>
      <c r="H6294" t="str">
        <f>IF(Comuni[[#This Row],[Popolazione2011]]&gt;300000,"MAGGIORE","")</f>
        <v/>
      </c>
      <c r="I6294" t="str">
        <f>_xlfn.XLOOKUP(Comuni[[#This Row],[Regione]],Ripartizione_geografica[Regione],Ripartizione_geografica[Ripartizione geografica])</f>
        <v>Sud</v>
      </c>
      <c r="J6294">
        <f>_xlfn.XLOOKUP(Comuni[[#This Row],[Regione]],Ripartizione_geografica[Regione],Ripartizione_geografica[Codice Regione])</f>
        <v>15</v>
      </c>
      <c r="K6294">
        <f>_xlfn.XLOOKUP(Comuni[[#This Row],[Regione]],Table_0[Regione],Table_0[Totale])</f>
        <v>2524670</v>
      </c>
      <c r="L6294">
        <f>_xlfn.XLOOKUP(Comuni[[#This Row],[Regione]],Table_0[Regione],Table_0[Guariti])</f>
        <v>2482123</v>
      </c>
      <c r="M6294">
        <f>_xlfn.XLOOKUP(Comuni[[#This Row],[Regione]],Table_0[Regione],Table_0[Deceduti])</f>
        <v>12061</v>
      </c>
      <c r="N6294" s="1">
        <f>(Comuni[[#This Row],[Popolazione2011]]/Comuni[[#This Row],[Ammalati TOT]])*100</f>
        <v>0.15281205068385176</v>
      </c>
      <c r="O6294">
        <f>_xlfn.XLOOKUP(Comuni[[#This Row],[Regione]],Table_0[Regione],Table_0[TOT AREA])</f>
        <v>5834728</v>
      </c>
      <c r="P6294" s="1">
        <f>(Comuni[[#This Row],[Popolazione2011]]/Comuni[[#This Row],[Ammalati AREA]])*100</f>
        <v>6.612133419072834E-2</v>
      </c>
    </row>
    <row r="6295" spans="1:16" x14ac:dyDescent="0.3">
      <c r="A6295" t="s">
        <v>6378</v>
      </c>
      <c r="B6295" t="s">
        <v>8034</v>
      </c>
      <c r="C6295" t="s">
        <v>6278</v>
      </c>
      <c r="D6295">
        <v>2198</v>
      </c>
      <c r="E6295" s="1">
        <f>(Comuni[[#This Row],[Popolazione2011]]/SUM(D:D))*100</f>
        <v>3.6989073279662266E-3</v>
      </c>
      <c r="F6295">
        <f t="shared" si="98"/>
        <v>5766810</v>
      </c>
      <c r="G6295" s="1">
        <f>(Comuni[[#This Row],[Popolazione2011]]/Comuni[[#This Row],[TOT POP REGIONE ]])*100</f>
        <v>3.8114659577825526E-2</v>
      </c>
      <c r="H6295" t="str">
        <f>IF(Comuni[[#This Row],[Popolazione2011]]&gt;300000,"MAGGIORE","")</f>
        <v/>
      </c>
      <c r="I6295" t="str">
        <f>_xlfn.XLOOKUP(Comuni[[#This Row],[Regione]],Ripartizione_geografica[Regione],Ripartizione_geografica[Ripartizione geografica])</f>
        <v>Sud</v>
      </c>
      <c r="J6295">
        <f>_xlfn.XLOOKUP(Comuni[[#This Row],[Regione]],Ripartizione_geografica[Regione],Ripartizione_geografica[Codice Regione])</f>
        <v>15</v>
      </c>
      <c r="K6295">
        <f>_xlfn.XLOOKUP(Comuni[[#This Row],[Regione]],Table_0[Regione],Table_0[Totale])</f>
        <v>2524670</v>
      </c>
      <c r="L6295">
        <f>_xlfn.XLOOKUP(Comuni[[#This Row],[Regione]],Table_0[Regione],Table_0[Guariti])</f>
        <v>2482123</v>
      </c>
      <c r="M6295">
        <f>_xlfn.XLOOKUP(Comuni[[#This Row],[Regione]],Table_0[Regione],Table_0[Deceduti])</f>
        <v>12061</v>
      </c>
      <c r="N6295" s="1">
        <f>(Comuni[[#This Row],[Popolazione2011]]/Comuni[[#This Row],[Ammalati TOT]])*100</f>
        <v>8.7060883204537615E-2</v>
      </c>
      <c r="O6295">
        <f>_xlfn.XLOOKUP(Comuni[[#This Row],[Regione]],Table_0[Regione],Table_0[TOT AREA])</f>
        <v>5834728</v>
      </c>
      <c r="P6295" s="1">
        <f>(Comuni[[#This Row],[Popolazione2011]]/Comuni[[#This Row],[Ammalati AREA]])*100</f>
        <v>3.7670993403634237E-2</v>
      </c>
    </row>
    <row r="6296" spans="1:16" x14ac:dyDescent="0.3">
      <c r="A6296" t="s">
        <v>6379</v>
      </c>
      <c r="B6296" t="s">
        <v>8034</v>
      </c>
      <c r="C6296" t="s">
        <v>6278</v>
      </c>
      <c r="D6296">
        <v>2087</v>
      </c>
      <c r="E6296" s="1">
        <f>(Comuni[[#This Row],[Popolazione2011]]/SUM(D:D))*100</f>
        <v>3.5121108250525546E-3</v>
      </c>
      <c r="F6296">
        <f t="shared" si="98"/>
        <v>5766810</v>
      </c>
      <c r="G6296" s="1">
        <f>(Comuni[[#This Row],[Popolazione2011]]/Comuni[[#This Row],[TOT POP REGIONE ]])*100</f>
        <v>3.6189851928535875E-2</v>
      </c>
      <c r="H6296" t="str">
        <f>IF(Comuni[[#This Row],[Popolazione2011]]&gt;300000,"MAGGIORE","")</f>
        <v/>
      </c>
      <c r="I6296" t="str">
        <f>_xlfn.XLOOKUP(Comuni[[#This Row],[Regione]],Ripartizione_geografica[Regione],Ripartizione_geografica[Ripartizione geografica])</f>
        <v>Sud</v>
      </c>
      <c r="J6296">
        <f>_xlfn.XLOOKUP(Comuni[[#This Row],[Regione]],Ripartizione_geografica[Regione],Ripartizione_geografica[Codice Regione])</f>
        <v>15</v>
      </c>
      <c r="K6296">
        <f>_xlfn.XLOOKUP(Comuni[[#This Row],[Regione]],Table_0[Regione],Table_0[Totale])</f>
        <v>2524670</v>
      </c>
      <c r="L6296">
        <f>_xlfn.XLOOKUP(Comuni[[#This Row],[Regione]],Table_0[Regione],Table_0[Guariti])</f>
        <v>2482123</v>
      </c>
      <c r="M6296">
        <f>_xlfn.XLOOKUP(Comuni[[#This Row],[Regione]],Table_0[Regione],Table_0[Deceduti])</f>
        <v>12061</v>
      </c>
      <c r="N6296" s="1">
        <f>(Comuni[[#This Row],[Popolazione2011]]/Comuni[[#This Row],[Ammalati TOT]])*100</f>
        <v>8.2664268993571446E-2</v>
      </c>
      <c r="O6296">
        <f>_xlfn.XLOOKUP(Comuni[[#This Row],[Regione]],Table_0[Regione],Table_0[TOT AREA])</f>
        <v>5834728</v>
      </c>
      <c r="P6296" s="1">
        <f>(Comuni[[#This Row],[Popolazione2011]]/Comuni[[#This Row],[Ammalati AREA]])*100</f>
        <v>3.5768591097991201E-2</v>
      </c>
    </row>
    <row r="6297" spans="1:16" x14ac:dyDescent="0.3">
      <c r="A6297" t="s">
        <v>6380</v>
      </c>
      <c r="B6297" t="s">
        <v>8034</v>
      </c>
      <c r="C6297" t="s">
        <v>6278</v>
      </c>
      <c r="D6297">
        <v>997</v>
      </c>
      <c r="E6297" s="1">
        <f>(Comuni[[#This Row],[Popolazione2011]]/SUM(D:D))*100</f>
        <v>1.6778028234678472E-3</v>
      </c>
      <c r="F6297">
        <f t="shared" si="98"/>
        <v>5766810</v>
      </c>
      <c r="G6297" s="1">
        <f>(Comuni[[#This Row],[Popolazione2011]]/Comuni[[#This Row],[TOT POP REGIONE ]])*100</f>
        <v>1.7288587624700657E-2</v>
      </c>
      <c r="H6297" t="str">
        <f>IF(Comuni[[#This Row],[Popolazione2011]]&gt;300000,"MAGGIORE","")</f>
        <v/>
      </c>
      <c r="I6297" t="str">
        <f>_xlfn.XLOOKUP(Comuni[[#This Row],[Regione]],Ripartizione_geografica[Regione],Ripartizione_geografica[Ripartizione geografica])</f>
        <v>Sud</v>
      </c>
      <c r="J6297">
        <f>_xlfn.XLOOKUP(Comuni[[#This Row],[Regione]],Ripartizione_geografica[Regione],Ripartizione_geografica[Codice Regione])</f>
        <v>15</v>
      </c>
      <c r="K6297">
        <f>_xlfn.XLOOKUP(Comuni[[#This Row],[Regione]],Table_0[Regione],Table_0[Totale])</f>
        <v>2524670</v>
      </c>
      <c r="L6297">
        <f>_xlfn.XLOOKUP(Comuni[[#This Row],[Regione]],Table_0[Regione],Table_0[Guariti])</f>
        <v>2482123</v>
      </c>
      <c r="M6297">
        <f>_xlfn.XLOOKUP(Comuni[[#This Row],[Regione]],Table_0[Regione],Table_0[Deceduti])</f>
        <v>12061</v>
      </c>
      <c r="N6297" s="1">
        <f>(Comuni[[#This Row],[Popolazione2011]]/Comuni[[#This Row],[Ammalati TOT]])*100</f>
        <v>3.9490309624624208E-2</v>
      </c>
      <c r="O6297">
        <f>_xlfn.XLOOKUP(Comuni[[#This Row],[Regione]],Table_0[Regione],Table_0[TOT AREA])</f>
        <v>5834728</v>
      </c>
      <c r="P6297" s="1">
        <f>(Comuni[[#This Row],[Popolazione2011]]/Comuni[[#This Row],[Ammalati AREA]])*100</f>
        <v>1.708734323176676E-2</v>
      </c>
    </row>
    <row r="6298" spans="1:16" x14ac:dyDescent="0.3">
      <c r="A6298" t="s">
        <v>6381</v>
      </c>
      <c r="B6298" t="s">
        <v>8034</v>
      </c>
      <c r="C6298" t="s">
        <v>6278</v>
      </c>
      <c r="D6298">
        <v>2462</v>
      </c>
      <c r="E6298" s="1">
        <f>(Comuni[[#This Row],[Popolazione2011]]/SUM(D:D))*100</f>
        <v>4.143180091652798E-3</v>
      </c>
      <c r="F6298">
        <f t="shared" si="98"/>
        <v>5766810</v>
      </c>
      <c r="G6298" s="1">
        <f>(Comuni[[#This Row],[Popolazione2011]]/Comuni[[#This Row],[TOT POP REGIONE ]])*100</f>
        <v>4.2692580473433321E-2</v>
      </c>
      <c r="H6298" t="str">
        <f>IF(Comuni[[#This Row],[Popolazione2011]]&gt;300000,"MAGGIORE","")</f>
        <v/>
      </c>
      <c r="I6298" t="str">
        <f>_xlfn.XLOOKUP(Comuni[[#This Row],[Regione]],Ripartizione_geografica[Regione],Ripartizione_geografica[Ripartizione geografica])</f>
        <v>Sud</v>
      </c>
      <c r="J6298">
        <f>_xlfn.XLOOKUP(Comuni[[#This Row],[Regione]],Ripartizione_geografica[Regione],Ripartizione_geografica[Codice Regione])</f>
        <v>15</v>
      </c>
      <c r="K6298">
        <f>_xlfn.XLOOKUP(Comuni[[#This Row],[Regione]],Table_0[Regione],Table_0[Totale])</f>
        <v>2524670</v>
      </c>
      <c r="L6298">
        <f>_xlfn.XLOOKUP(Comuni[[#This Row],[Regione]],Table_0[Regione],Table_0[Guariti])</f>
        <v>2482123</v>
      </c>
      <c r="M6298">
        <f>_xlfn.XLOOKUP(Comuni[[#This Row],[Regione]],Table_0[Regione],Table_0[Deceduti])</f>
        <v>12061</v>
      </c>
      <c r="N6298" s="1">
        <f>(Comuni[[#This Row],[Popolazione2011]]/Comuni[[#This Row],[Ammalati TOT]])*100</f>
        <v>9.751769538197072E-2</v>
      </c>
      <c r="O6298">
        <f>_xlfn.XLOOKUP(Comuni[[#This Row],[Regione]],Table_0[Regione],Table_0[TOT AREA])</f>
        <v>5834728</v>
      </c>
      <c r="P6298" s="1">
        <f>(Comuni[[#This Row],[Popolazione2011]]/Comuni[[#This Row],[Ammalati AREA]])*100</f>
        <v>4.2195625914352823E-2</v>
      </c>
    </row>
    <row r="6299" spans="1:16" x14ac:dyDescent="0.3">
      <c r="A6299" t="s">
        <v>6382</v>
      </c>
      <c r="B6299" t="s">
        <v>8034</v>
      </c>
      <c r="C6299" t="s">
        <v>6278</v>
      </c>
      <c r="D6299">
        <v>1207</v>
      </c>
      <c r="E6299" s="1">
        <f>(Comuni[[#This Row],[Popolazione2011]]/SUM(D:D))*100</f>
        <v>2.0312016127639835E-3</v>
      </c>
      <c r="F6299">
        <f t="shared" si="98"/>
        <v>5766810</v>
      </c>
      <c r="G6299" s="1">
        <f>(Comuni[[#This Row],[Popolazione2011]]/Comuni[[#This Row],[TOT POP REGIONE ]])*100</f>
        <v>2.0930115609843224E-2</v>
      </c>
      <c r="H6299" t="str">
        <f>IF(Comuni[[#This Row],[Popolazione2011]]&gt;300000,"MAGGIORE","")</f>
        <v/>
      </c>
      <c r="I6299" t="str">
        <f>_xlfn.XLOOKUP(Comuni[[#This Row],[Regione]],Ripartizione_geografica[Regione],Ripartizione_geografica[Ripartizione geografica])</f>
        <v>Sud</v>
      </c>
      <c r="J6299">
        <f>_xlfn.XLOOKUP(Comuni[[#This Row],[Regione]],Ripartizione_geografica[Regione],Ripartizione_geografica[Codice Regione])</f>
        <v>15</v>
      </c>
      <c r="K6299">
        <f>_xlfn.XLOOKUP(Comuni[[#This Row],[Regione]],Table_0[Regione],Table_0[Totale])</f>
        <v>2524670</v>
      </c>
      <c r="L6299">
        <f>_xlfn.XLOOKUP(Comuni[[#This Row],[Regione]],Table_0[Regione],Table_0[Guariti])</f>
        <v>2482123</v>
      </c>
      <c r="M6299">
        <f>_xlfn.XLOOKUP(Comuni[[#This Row],[Regione]],Table_0[Regione],Table_0[Deceduti])</f>
        <v>12061</v>
      </c>
      <c r="N6299" s="1">
        <f>(Comuni[[#This Row],[Popolazione2011]]/Comuni[[#This Row],[Ammalati TOT]])*100</f>
        <v>4.7808228402127805E-2</v>
      </c>
      <c r="O6299">
        <f>_xlfn.XLOOKUP(Comuni[[#This Row],[Regione]],Table_0[Regione],Table_0[TOT AREA])</f>
        <v>5834728</v>
      </c>
      <c r="P6299" s="1">
        <f>(Comuni[[#This Row],[Popolazione2011]]/Comuni[[#This Row],[Ammalati AREA]])*100</f>
        <v>2.0686482728929267E-2</v>
      </c>
    </row>
    <row r="6300" spans="1:16" x14ac:dyDescent="0.3">
      <c r="A6300" t="s">
        <v>6383</v>
      </c>
      <c r="B6300" t="s">
        <v>8034</v>
      </c>
      <c r="C6300" t="s">
        <v>6278</v>
      </c>
      <c r="D6300">
        <v>7354</v>
      </c>
      <c r="E6300" s="1">
        <f>(Comuni[[#This Row],[Popolazione2011]]/SUM(D:D))*100</f>
        <v>1.2375689030875173E-2</v>
      </c>
      <c r="F6300">
        <f t="shared" si="98"/>
        <v>5766810</v>
      </c>
      <c r="G6300" s="1">
        <f>(Comuni[[#This Row],[Popolazione2011]]/Comuni[[#This Row],[TOT POP REGIONE ]])*100</f>
        <v>0.12752284191780205</v>
      </c>
      <c r="H6300" t="str">
        <f>IF(Comuni[[#This Row],[Popolazione2011]]&gt;300000,"MAGGIORE","")</f>
        <v/>
      </c>
      <c r="I6300" t="str">
        <f>_xlfn.XLOOKUP(Comuni[[#This Row],[Regione]],Ripartizione_geografica[Regione],Ripartizione_geografica[Ripartizione geografica])</f>
        <v>Sud</v>
      </c>
      <c r="J6300">
        <f>_xlfn.XLOOKUP(Comuni[[#This Row],[Regione]],Ripartizione_geografica[Regione],Ripartizione_geografica[Codice Regione])</f>
        <v>15</v>
      </c>
      <c r="K6300">
        <f>_xlfn.XLOOKUP(Comuni[[#This Row],[Regione]],Table_0[Regione],Table_0[Totale])</f>
        <v>2524670</v>
      </c>
      <c r="L6300">
        <f>_xlfn.XLOOKUP(Comuni[[#This Row],[Regione]],Table_0[Regione],Table_0[Guariti])</f>
        <v>2482123</v>
      </c>
      <c r="M6300">
        <f>_xlfn.XLOOKUP(Comuni[[#This Row],[Regione]],Table_0[Regione],Table_0[Deceduti])</f>
        <v>12061</v>
      </c>
      <c r="N6300" s="1">
        <f>(Comuni[[#This Row],[Popolazione2011]]/Comuni[[#This Row],[Ammalati TOT]])*100</f>
        <v>0.29128559376076874</v>
      </c>
      <c r="O6300">
        <f>_xlfn.XLOOKUP(Comuni[[#This Row],[Regione]],Table_0[Regione],Table_0[TOT AREA])</f>
        <v>5834728</v>
      </c>
      <c r="P6300" s="1">
        <f>(Comuni[[#This Row],[Popolazione2011]]/Comuni[[#This Row],[Ammalati AREA]])*100</f>
        <v>0.12603843743872895</v>
      </c>
    </row>
    <row r="6301" spans="1:16" x14ac:dyDescent="0.3">
      <c r="A6301" t="s">
        <v>6384</v>
      </c>
      <c r="B6301" t="s">
        <v>8034</v>
      </c>
      <c r="C6301" t="s">
        <v>6278</v>
      </c>
      <c r="D6301">
        <v>1716</v>
      </c>
      <c r="E6301" s="1">
        <f>(Comuni[[#This Row],[Popolazione2011]]/SUM(D:D))*100</f>
        <v>2.8877729639627137E-3</v>
      </c>
      <c r="F6301">
        <f t="shared" si="98"/>
        <v>5766810</v>
      </c>
      <c r="G6301" s="1">
        <f>(Comuni[[#This Row],[Popolazione2011]]/Comuni[[#This Row],[TOT POP REGIONE ]])*100</f>
        <v>2.9756485821450677E-2</v>
      </c>
      <c r="H6301" t="str">
        <f>IF(Comuni[[#This Row],[Popolazione2011]]&gt;300000,"MAGGIORE","")</f>
        <v/>
      </c>
      <c r="I6301" t="str">
        <f>_xlfn.XLOOKUP(Comuni[[#This Row],[Regione]],Ripartizione_geografica[Regione],Ripartizione_geografica[Ripartizione geografica])</f>
        <v>Sud</v>
      </c>
      <c r="J6301">
        <f>_xlfn.XLOOKUP(Comuni[[#This Row],[Regione]],Ripartizione_geografica[Regione],Ripartizione_geografica[Codice Regione])</f>
        <v>15</v>
      </c>
      <c r="K6301">
        <f>_xlfn.XLOOKUP(Comuni[[#This Row],[Regione]],Table_0[Regione],Table_0[Totale])</f>
        <v>2524670</v>
      </c>
      <c r="L6301">
        <f>_xlfn.XLOOKUP(Comuni[[#This Row],[Regione]],Table_0[Regione],Table_0[Guariti])</f>
        <v>2482123</v>
      </c>
      <c r="M6301">
        <f>_xlfn.XLOOKUP(Comuni[[#This Row],[Regione]],Table_0[Regione],Table_0[Deceduti])</f>
        <v>12061</v>
      </c>
      <c r="N6301" s="1">
        <f>(Comuni[[#This Row],[Popolazione2011]]/Comuni[[#This Row],[Ammalati TOT]])*100</f>
        <v>6.796927915331509E-2</v>
      </c>
      <c r="O6301">
        <f>_xlfn.XLOOKUP(Comuni[[#This Row],[Regione]],Table_0[Regione],Table_0[TOT AREA])</f>
        <v>5834728</v>
      </c>
      <c r="P6301" s="1">
        <f>(Comuni[[#This Row],[Popolazione2011]]/Comuni[[#This Row],[Ammalati AREA]])*100</f>
        <v>2.9410111319670772E-2</v>
      </c>
    </row>
    <row r="6302" spans="1:16" x14ac:dyDescent="0.3">
      <c r="A6302" t="s">
        <v>6385</v>
      </c>
      <c r="B6302" t="s">
        <v>8034</v>
      </c>
      <c r="C6302" t="s">
        <v>6278</v>
      </c>
      <c r="D6302">
        <v>9124</v>
      </c>
      <c r="E6302" s="1">
        <f>(Comuni[[#This Row],[Popolazione2011]]/SUM(D:D))*100</f>
        <v>1.5354335969228321E-2</v>
      </c>
      <c r="F6302">
        <f t="shared" si="98"/>
        <v>5766810</v>
      </c>
      <c r="G6302" s="1">
        <f>(Comuni[[#This Row],[Popolazione2011]]/Comuni[[#This Row],[TOT POP REGIONE ]])*100</f>
        <v>0.15821572064971798</v>
      </c>
      <c r="H6302" t="str">
        <f>IF(Comuni[[#This Row],[Popolazione2011]]&gt;300000,"MAGGIORE","")</f>
        <v/>
      </c>
      <c r="I6302" t="str">
        <f>_xlfn.XLOOKUP(Comuni[[#This Row],[Regione]],Ripartizione_geografica[Regione],Ripartizione_geografica[Ripartizione geografica])</f>
        <v>Sud</v>
      </c>
      <c r="J6302">
        <f>_xlfn.XLOOKUP(Comuni[[#This Row],[Regione]],Ripartizione_geografica[Regione],Ripartizione_geografica[Codice Regione])</f>
        <v>15</v>
      </c>
      <c r="K6302">
        <f>_xlfn.XLOOKUP(Comuni[[#This Row],[Regione]],Table_0[Regione],Table_0[Totale])</f>
        <v>2524670</v>
      </c>
      <c r="L6302">
        <f>_xlfn.XLOOKUP(Comuni[[#This Row],[Regione]],Table_0[Regione],Table_0[Guariti])</f>
        <v>2482123</v>
      </c>
      <c r="M6302">
        <f>_xlfn.XLOOKUP(Comuni[[#This Row],[Regione]],Table_0[Regione],Table_0[Deceduti])</f>
        <v>12061</v>
      </c>
      <c r="N6302" s="1">
        <f>(Comuni[[#This Row],[Popolazione2011]]/Comuni[[#This Row],[Ammalati TOT]])*100</f>
        <v>0.36139376631401332</v>
      </c>
      <c r="O6302">
        <f>_xlfn.XLOOKUP(Comuni[[#This Row],[Regione]],Table_0[Regione],Table_0[TOT AREA])</f>
        <v>5834728</v>
      </c>
      <c r="P6302" s="1">
        <f>(Comuni[[#This Row],[Popolazione2011]]/Comuni[[#This Row],[Ammalati AREA]])*100</f>
        <v>0.1563740417719558</v>
      </c>
    </row>
    <row r="6303" spans="1:16" x14ac:dyDescent="0.3">
      <c r="A6303" t="s">
        <v>6386</v>
      </c>
      <c r="B6303" t="s">
        <v>8034</v>
      </c>
      <c r="C6303" t="s">
        <v>6278</v>
      </c>
      <c r="D6303">
        <v>1655</v>
      </c>
      <c r="E6303" s="1">
        <f>(Comuni[[#This Row],[Popolazione2011]]/SUM(D:D))*100</f>
        <v>2.7851190299290739E-3</v>
      </c>
      <c r="F6303">
        <f t="shared" si="98"/>
        <v>5766810</v>
      </c>
      <c r="G6303" s="1">
        <f>(Comuni[[#This Row],[Popolazione2011]]/Comuni[[#This Row],[TOT POP REGIONE ]])*100</f>
        <v>2.8698708644814032E-2</v>
      </c>
      <c r="H6303" t="str">
        <f>IF(Comuni[[#This Row],[Popolazione2011]]&gt;300000,"MAGGIORE","")</f>
        <v/>
      </c>
      <c r="I6303" t="str">
        <f>_xlfn.XLOOKUP(Comuni[[#This Row],[Regione]],Ripartizione_geografica[Regione],Ripartizione_geografica[Ripartizione geografica])</f>
        <v>Sud</v>
      </c>
      <c r="J6303">
        <f>_xlfn.XLOOKUP(Comuni[[#This Row],[Regione]],Ripartizione_geografica[Regione],Ripartizione_geografica[Codice Regione])</f>
        <v>15</v>
      </c>
      <c r="K6303">
        <f>_xlfn.XLOOKUP(Comuni[[#This Row],[Regione]],Table_0[Regione],Table_0[Totale])</f>
        <v>2524670</v>
      </c>
      <c r="L6303">
        <f>_xlfn.XLOOKUP(Comuni[[#This Row],[Regione]],Table_0[Regione],Table_0[Guariti])</f>
        <v>2482123</v>
      </c>
      <c r="M6303">
        <f>_xlfn.XLOOKUP(Comuni[[#This Row],[Regione]],Table_0[Regione],Table_0[Deceduti])</f>
        <v>12061</v>
      </c>
      <c r="N6303" s="1">
        <f>(Comuni[[#This Row],[Popolazione2011]]/Comuni[[#This Row],[Ammalati TOT]])*100</f>
        <v>6.5553121794135472E-2</v>
      </c>
      <c r="O6303">
        <f>_xlfn.XLOOKUP(Comuni[[#This Row],[Regione]],Table_0[Regione],Table_0[TOT AREA])</f>
        <v>5834728</v>
      </c>
      <c r="P6303" s="1">
        <f>(Comuni[[#This Row],[Popolazione2011]]/Comuni[[#This Row],[Ammalati AREA]])*100</f>
        <v>2.8364646989542615E-2</v>
      </c>
    </row>
    <row r="6304" spans="1:16" x14ac:dyDescent="0.3">
      <c r="A6304" t="s">
        <v>6387</v>
      </c>
      <c r="B6304" t="s">
        <v>8034</v>
      </c>
      <c r="C6304" t="s">
        <v>6278</v>
      </c>
      <c r="D6304">
        <v>391</v>
      </c>
      <c r="E6304" s="1">
        <f>(Comuni[[#This Row],[Popolazione2011]]/SUM(D:D))*100</f>
        <v>6.5799488864185375E-4</v>
      </c>
      <c r="F6304">
        <f t="shared" si="98"/>
        <v>5766810</v>
      </c>
      <c r="G6304" s="1">
        <f>(Comuni[[#This Row],[Popolazione2011]]/Comuni[[#This Row],[TOT POP REGIONE ]])*100</f>
        <v>6.780178296146396E-3</v>
      </c>
      <c r="H6304" t="str">
        <f>IF(Comuni[[#This Row],[Popolazione2011]]&gt;300000,"MAGGIORE","")</f>
        <v/>
      </c>
      <c r="I6304" t="str">
        <f>_xlfn.XLOOKUP(Comuni[[#This Row],[Regione]],Ripartizione_geografica[Regione],Ripartizione_geografica[Ripartizione geografica])</f>
        <v>Sud</v>
      </c>
      <c r="J6304">
        <f>_xlfn.XLOOKUP(Comuni[[#This Row],[Regione]],Ripartizione_geografica[Regione],Ripartizione_geografica[Codice Regione])</f>
        <v>15</v>
      </c>
      <c r="K6304">
        <f>_xlfn.XLOOKUP(Comuni[[#This Row],[Regione]],Table_0[Regione],Table_0[Totale])</f>
        <v>2524670</v>
      </c>
      <c r="L6304">
        <f>_xlfn.XLOOKUP(Comuni[[#This Row],[Regione]],Table_0[Regione],Table_0[Guariti])</f>
        <v>2482123</v>
      </c>
      <c r="M6304">
        <f>_xlfn.XLOOKUP(Comuni[[#This Row],[Regione]],Table_0[Regione],Table_0[Deceduti])</f>
        <v>12061</v>
      </c>
      <c r="N6304" s="1">
        <f>(Comuni[[#This Row],[Popolazione2011]]/Comuni[[#This Row],[Ammalati TOT]])*100</f>
        <v>1.5487172580970978E-2</v>
      </c>
      <c r="O6304">
        <f>_xlfn.XLOOKUP(Comuni[[#This Row],[Regione]],Table_0[Regione],Table_0[TOT AREA])</f>
        <v>5834728</v>
      </c>
      <c r="P6304" s="1">
        <f>(Comuni[[#This Row],[Popolazione2011]]/Comuni[[#This Row],[Ammalati AREA]])*100</f>
        <v>6.7012549685263817E-3</v>
      </c>
    </row>
    <row r="6305" spans="1:16" x14ac:dyDescent="0.3">
      <c r="A6305" t="s">
        <v>6388</v>
      </c>
      <c r="B6305" t="s">
        <v>8034</v>
      </c>
      <c r="C6305" t="s">
        <v>6278</v>
      </c>
      <c r="D6305">
        <v>827</v>
      </c>
      <c r="E6305" s="1">
        <f>(Comuni[[#This Row],[Popolazione2011]]/SUM(D:D))*100</f>
        <v>1.3917180892757369E-3</v>
      </c>
      <c r="F6305">
        <f t="shared" si="98"/>
        <v>5766810</v>
      </c>
      <c r="G6305" s="1">
        <f>(Comuni[[#This Row],[Popolazione2011]]/Comuni[[#This Row],[TOT POP REGIONE ]])*100</f>
        <v>1.4340684017680487E-2</v>
      </c>
      <c r="H6305" t="str">
        <f>IF(Comuni[[#This Row],[Popolazione2011]]&gt;300000,"MAGGIORE","")</f>
        <v/>
      </c>
      <c r="I6305" t="str">
        <f>_xlfn.XLOOKUP(Comuni[[#This Row],[Regione]],Ripartizione_geografica[Regione],Ripartizione_geografica[Ripartizione geografica])</f>
        <v>Sud</v>
      </c>
      <c r="J6305">
        <f>_xlfn.XLOOKUP(Comuni[[#This Row],[Regione]],Ripartizione_geografica[Regione],Ripartizione_geografica[Codice Regione])</f>
        <v>15</v>
      </c>
      <c r="K6305">
        <f>_xlfn.XLOOKUP(Comuni[[#This Row],[Regione]],Table_0[Regione],Table_0[Totale])</f>
        <v>2524670</v>
      </c>
      <c r="L6305">
        <f>_xlfn.XLOOKUP(Comuni[[#This Row],[Regione]],Table_0[Regione],Table_0[Guariti])</f>
        <v>2482123</v>
      </c>
      <c r="M6305">
        <f>_xlfn.XLOOKUP(Comuni[[#This Row],[Regione]],Table_0[Regione],Table_0[Deceduti])</f>
        <v>12061</v>
      </c>
      <c r="N6305" s="1">
        <f>(Comuni[[#This Row],[Popolazione2011]]/Comuni[[#This Row],[Ammalati TOT]])*100</f>
        <v>3.2756756328549873E-2</v>
      </c>
      <c r="O6305">
        <f>_xlfn.XLOOKUP(Comuni[[#This Row],[Regione]],Table_0[Regione],Table_0[TOT AREA])</f>
        <v>5834728</v>
      </c>
      <c r="P6305" s="1">
        <f>(Comuni[[#This Row],[Popolazione2011]]/Comuni[[#This Row],[Ammalati AREA]])*100</f>
        <v>1.4173754115016158E-2</v>
      </c>
    </row>
    <row r="6306" spans="1:16" x14ac:dyDescent="0.3">
      <c r="A6306" t="s">
        <v>6389</v>
      </c>
      <c r="B6306" t="s">
        <v>8034</v>
      </c>
      <c r="C6306" t="s">
        <v>6278</v>
      </c>
      <c r="D6306">
        <v>889</v>
      </c>
      <c r="E6306" s="1">
        <f>(Comuni[[#This Row],[Popolazione2011]]/SUM(D:D))*100</f>
        <v>1.4960548746869771E-3</v>
      </c>
      <c r="F6306">
        <f t="shared" si="98"/>
        <v>5766810</v>
      </c>
      <c r="G6306" s="1">
        <f>(Comuni[[#This Row],[Popolazione2011]]/Comuni[[#This Row],[TOT POP REGIONE ]])*100</f>
        <v>1.5415801803770194E-2</v>
      </c>
      <c r="H6306" t="str">
        <f>IF(Comuni[[#This Row],[Popolazione2011]]&gt;300000,"MAGGIORE","")</f>
        <v/>
      </c>
      <c r="I6306" t="str">
        <f>_xlfn.XLOOKUP(Comuni[[#This Row],[Regione]],Ripartizione_geografica[Regione],Ripartizione_geografica[Ripartizione geografica])</f>
        <v>Sud</v>
      </c>
      <c r="J6306">
        <f>_xlfn.XLOOKUP(Comuni[[#This Row],[Regione]],Ripartizione_geografica[Regione],Ripartizione_geografica[Codice Regione])</f>
        <v>15</v>
      </c>
      <c r="K6306">
        <f>_xlfn.XLOOKUP(Comuni[[#This Row],[Regione]],Table_0[Regione],Table_0[Totale])</f>
        <v>2524670</v>
      </c>
      <c r="L6306">
        <f>_xlfn.XLOOKUP(Comuni[[#This Row],[Regione]],Table_0[Regione],Table_0[Guariti])</f>
        <v>2482123</v>
      </c>
      <c r="M6306">
        <f>_xlfn.XLOOKUP(Comuni[[#This Row],[Regione]],Table_0[Regione],Table_0[Deceduti])</f>
        <v>12061</v>
      </c>
      <c r="N6306" s="1">
        <f>(Comuni[[#This Row],[Popolazione2011]]/Comuni[[#This Row],[Ammalati TOT]])*100</f>
        <v>3.5212522824765217E-2</v>
      </c>
      <c r="O6306">
        <f>_xlfn.XLOOKUP(Comuni[[#This Row],[Regione]],Table_0[Regione],Table_0[TOT AREA])</f>
        <v>5834728</v>
      </c>
      <c r="P6306" s="1">
        <f>(Comuni[[#This Row],[Popolazione2011]]/Comuni[[#This Row],[Ammalati AREA]])*100</f>
        <v>1.5236357204654612E-2</v>
      </c>
    </row>
    <row r="6307" spans="1:16" x14ac:dyDescent="0.3">
      <c r="A6307" t="s">
        <v>6390</v>
      </c>
      <c r="B6307" t="s">
        <v>8034</v>
      </c>
      <c r="C6307" t="s">
        <v>6278</v>
      </c>
      <c r="D6307">
        <v>559</v>
      </c>
      <c r="E6307" s="1">
        <f>(Comuni[[#This Row],[Popolazione2011]]/SUM(D:D))*100</f>
        <v>9.4071392007876288E-4</v>
      </c>
      <c r="F6307">
        <f t="shared" si="98"/>
        <v>5766810</v>
      </c>
      <c r="G6307" s="1">
        <f>(Comuni[[#This Row],[Popolazione2011]]/Comuni[[#This Row],[TOT POP REGIONE ]])*100</f>
        <v>9.6934006842604482E-3</v>
      </c>
      <c r="H6307" t="str">
        <f>IF(Comuni[[#This Row],[Popolazione2011]]&gt;300000,"MAGGIORE","")</f>
        <v/>
      </c>
      <c r="I6307" t="str">
        <f>_xlfn.XLOOKUP(Comuni[[#This Row],[Regione]],Ripartizione_geografica[Regione],Ripartizione_geografica[Ripartizione geografica])</f>
        <v>Sud</v>
      </c>
      <c r="J6307">
        <f>_xlfn.XLOOKUP(Comuni[[#This Row],[Regione]],Ripartizione_geografica[Regione],Ripartizione_geografica[Codice Regione])</f>
        <v>15</v>
      </c>
      <c r="K6307">
        <f>_xlfn.XLOOKUP(Comuni[[#This Row],[Regione]],Table_0[Regione],Table_0[Totale])</f>
        <v>2524670</v>
      </c>
      <c r="L6307">
        <f>_xlfn.XLOOKUP(Comuni[[#This Row],[Regione]],Table_0[Regione],Table_0[Guariti])</f>
        <v>2482123</v>
      </c>
      <c r="M6307">
        <f>_xlfn.XLOOKUP(Comuni[[#This Row],[Regione]],Table_0[Regione],Table_0[Deceduti])</f>
        <v>12061</v>
      </c>
      <c r="N6307" s="1">
        <f>(Comuni[[#This Row],[Popolazione2011]]/Comuni[[#This Row],[Ammalati TOT]])*100</f>
        <v>2.2141507602973853E-2</v>
      </c>
      <c r="O6307">
        <f>_xlfn.XLOOKUP(Comuni[[#This Row],[Regione]],Table_0[Regione],Table_0[TOT AREA])</f>
        <v>5834728</v>
      </c>
      <c r="P6307" s="1">
        <f>(Comuni[[#This Row],[Popolazione2011]]/Comuni[[#This Row],[Ammalati AREA]])*100</f>
        <v>9.5805665662563877E-3</v>
      </c>
    </row>
    <row r="6308" spans="1:16" x14ac:dyDescent="0.3">
      <c r="A6308" t="s">
        <v>6391</v>
      </c>
      <c r="B6308" t="s">
        <v>8034</v>
      </c>
      <c r="C6308" t="s">
        <v>6278</v>
      </c>
      <c r="D6308">
        <v>12258</v>
      </c>
      <c r="E6308" s="1">
        <f>(Comuni[[#This Row],[Popolazione2011]]/SUM(D:D))*100</f>
        <v>2.0628392186628756E-2</v>
      </c>
      <c r="F6308">
        <f t="shared" si="98"/>
        <v>5766810</v>
      </c>
      <c r="G6308" s="1">
        <f>(Comuni[[#This Row],[Popolazione2011]]/Comuni[[#This Row],[TOT POP REGIONE ]])*100</f>
        <v>0.21256119067560747</v>
      </c>
      <c r="H6308" t="str">
        <f>IF(Comuni[[#This Row],[Popolazione2011]]&gt;300000,"MAGGIORE","")</f>
        <v/>
      </c>
      <c r="I6308" t="str">
        <f>_xlfn.XLOOKUP(Comuni[[#This Row],[Regione]],Ripartizione_geografica[Regione],Ripartizione_geografica[Ripartizione geografica])</f>
        <v>Sud</v>
      </c>
      <c r="J6308">
        <f>_xlfn.XLOOKUP(Comuni[[#This Row],[Regione]],Ripartizione_geografica[Regione],Ripartizione_geografica[Codice Regione])</f>
        <v>15</v>
      </c>
      <c r="K6308">
        <f>_xlfn.XLOOKUP(Comuni[[#This Row],[Regione]],Table_0[Regione],Table_0[Totale])</f>
        <v>2524670</v>
      </c>
      <c r="L6308">
        <f>_xlfn.XLOOKUP(Comuni[[#This Row],[Regione]],Table_0[Regione],Table_0[Guariti])</f>
        <v>2482123</v>
      </c>
      <c r="M6308">
        <f>_xlfn.XLOOKUP(Comuni[[#This Row],[Regione]],Table_0[Regione],Table_0[Deceduti])</f>
        <v>12061</v>
      </c>
      <c r="N6308" s="1">
        <f>(Comuni[[#This Row],[Popolazione2011]]/Comuni[[#This Row],[Ammalati TOT]])*100</f>
        <v>0.48552880178399555</v>
      </c>
      <c r="O6308">
        <f>_xlfn.XLOOKUP(Comuni[[#This Row],[Regione]],Table_0[Regione],Table_0[TOT AREA])</f>
        <v>5834728</v>
      </c>
      <c r="P6308" s="1">
        <f>(Comuni[[#This Row],[Popolazione2011]]/Comuni[[#This Row],[Ammalati AREA]])*100</f>
        <v>0.21008691407722863</v>
      </c>
    </row>
    <row r="6309" spans="1:16" x14ac:dyDescent="0.3">
      <c r="A6309" t="s">
        <v>6392</v>
      </c>
      <c r="B6309" t="s">
        <v>8034</v>
      </c>
      <c r="C6309" t="s">
        <v>6278</v>
      </c>
      <c r="D6309">
        <v>2005</v>
      </c>
      <c r="E6309" s="1">
        <f>(Comuni[[#This Row],[Popolazione2011]]/SUM(D:D))*100</f>
        <v>3.3741170120893012E-3</v>
      </c>
      <c r="F6309">
        <f t="shared" si="98"/>
        <v>5766810</v>
      </c>
      <c r="G6309" s="1">
        <f>(Comuni[[#This Row],[Popolazione2011]]/Comuni[[#This Row],[TOT POP REGIONE ]])*100</f>
        <v>3.4767921953384975E-2</v>
      </c>
      <c r="H6309" t="str">
        <f>IF(Comuni[[#This Row],[Popolazione2011]]&gt;300000,"MAGGIORE","")</f>
        <v/>
      </c>
      <c r="I6309" t="str">
        <f>_xlfn.XLOOKUP(Comuni[[#This Row],[Regione]],Ripartizione_geografica[Regione],Ripartizione_geografica[Ripartizione geografica])</f>
        <v>Sud</v>
      </c>
      <c r="J6309">
        <f>_xlfn.XLOOKUP(Comuni[[#This Row],[Regione]],Ripartizione_geografica[Regione],Ripartizione_geografica[Codice Regione])</f>
        <v>15</v>
      </c>
      <c r="K6309">
        <f>_xlfn.XLOOKUP(Comuni[[#This Row],[Regione]],Table_0[Regione],Table_0[Totale])</f>
        <v>2524670</v>
      </c>
      <c r="L6309">
        <f>_xlfn.XLOOKUP(Comuni[[#This Row],[Regione]],Table_0[Regione],Table_0[Guariti])</f>
        <v>2482123</v>
      </c>
      <c r="M6309">
        <f>_xlfn.XLOOKUP(Comuni[[#This Row],[Regione]],Table_0[Regione],Table_0[Deceduti])</f>
        <v>12061</v>
      </c>
      <c r="N6309" s="1">
        <f>(Comuni[[#This Row],[Popolazione2011]]/Comuni[[#This Row],[Ammalati TOT]])*100</f>
        <v>7.9416319756641457E-2</v>
      </c>
      <c r="O6309">
        <f>_xlfn.XLOOKUP(Comuni[[#This Row],[Regione]],Table_0[Regione],Table_0[TOT AREA])</f>
        <v>5834728</v>
      </c>
      <c r="P6309" s="1">
        <f>(Comuni[[#This Row],[Popolazione2011]]/Comuni[[#This Row],[Ammalati AREA]])*100</f>
        <v>3.4363212818146791E-2</v>
      </c>
    </row>
    <row r="6310" spans="1:16" x14ac:dyDescent="0.3">
      <c r="A6310" t="s">
        <v>6393</v>
      </c>
      <c r="B6310" t="s">
        <v>8034</v>
      </c>
      <c r="C6310" t="s">
        <v>6278</v>
      </c>
      <c r="D6310">
        <v>132608</v>
      </c>
      <c r="E6310" s="1">
        <f>(Comuni[[#This Row],[Popolazione2011]]/SUM(D:D))*100</f>
        <v>0.22315955548086688</v>
      </c>
      <c r="F6310">
        <f t="shared" si="98"/>
        <v>5766810</v>
      </c>
      <c r="G6310" s="1">
        <f>(Comuni[[#This Row],[Popolazione2011]]/Comuni[[#This Row],[TOT POP REGIONE ]])*100</f>
        <v>2.2995035383513591</v>
      </c>
      <c r="H6310" t="str">
        <f>IF(Comuni[[#This Row],[Popolazione2011]]&gt;300000,"MAGGIORE","")</f>
        <v/>
      </c>
      <c r="I6310" t="str">
        <f>_xlfn.XLOOKUP(Comuni[[#This Row],[Regione]],Ripartizione_geografica[Regione],Ripartizione_geografica[Ripartizione geografica])</f>
        <v>Sud</v>
      </c>
      <c r="J6310">
        <f>_xlfn.XLOOKUP(Comuni[[#This Row],[Regione]],Ripartizione_geografica[Regione],Ripartizione_geografica[Codice Regione])</f>
        <v>15</v>
      </c>
      <c r="K6310">
        <f>_xlfn.XLOOKUP(Comuni[[#This Row],[Regione]],Table_0[Regione],Table_0[Totale])</f>
        <v>2524670</v>
      </c>
      <c r="L6310">
        <f>_xlfn.XLOOKUP(Comuni[[#This Row],[Regione]],Table_0[Regione],Table_0[Guariti])</f>
        <v>2482123</v>
      </c>
      <c r="M6310">
        <f>_xlfn.XLOOKUP(Comuni[[#This Row],[Regione]],Table_0[Regione],Table_0[Deceduti])</f>
        <v>12061</v>
      </c>
      <c r="N6310" s="1">
        <f>(Comuni[[#This Row],[Popolazione2011]]/Comuni[[#This Row],[Ammalati TOT]])*100</f>
        <v>5.2524884440342703</v>
      </c>
      <c r="O6310">
        <f>_xlfn.XLOOKUP(Comuni[[#This Row],[Regione]],Table_0[Regione],Table_0[TOT AREA])</f>
        <v>5834728</v>
      </c>
      <c r="P6310" s="1">
        <f>(Comuni[[#This Row],[Popolazione2011]]/Comuni[[#This Row],[Ammalati AREA]])*100</f>
        <v>2.2727366211415512</v>
      </c>
    </row>
    <row r="6311" spans="1:16" x14ac:dyDescent="0.3">
      <c r="A6311" t="s">
        <v>6394</v>
      </c>
      <c r="B6311" t="s">
        <v>8034</v>
      </c>
      <c r="C6311" t="s">
        <v>6278</v>
      </c>
      <c r="D6311">
        <v>582</v>
      </c>
      <c r="E6311" s="1">
        <f>(Comuni[[#This Row],[Popolazione2011]]/SUM(D:D))*100</f>
        <v>9.7941950176357777E-4</v>
      </c>
      <c r="F6311">
        <f t="shared" si="98"/>
        <v>5766810</v>
      </c>
      <c r="G6311" s="1">
        <f>(Comuni[[#This Row],[Popolazione2011]]/Comuni[[#This Row],[TOT POP REGIONE ]])*100</f>
        <v>1.0092234701680825E-2</v>
      </c>
      <c r="H6311" t="str">
        <f>IF(Comuni[[#This Row],[Popolazione2011]]&gt;300000,"MAGGIORE","")</f>
        <v/>
      </c>
      <c r="I6311" t="str">
        <f>_xlfn.XLOOKUP(Comuni[[#This Row],[Regione]],Ripartizione_geografica[Regione],Ripartizione_geografica[Ripartizione geografica])</f>
        <v>Sud</v>
      </c>
      <c r="J6311">
        <f>_xlfn.XLOOKUP(Comuni[[#This Row],[Regione]],Ripartizione_geografica[Regione],Ripartizione_geografica[Codice Regione])</f>
        <v>15</v>
      </c>
      <c r="K6311">
        <f>_xlfn.XLOOKUP(Comuni[[#This Row],[Regione]],Table_0[Regione],Table_0[Totale])</f>
        <v>2524670</v>
      </c>
      <c r="L6311">
        <f>_xlfn.XLOOKUP(Comuni[[#This Row],[Regione]],Table_0[Regione],Table_0[Guariti])</f>
        <v>2482123</v>
      </c>
      <c r="M6311">
        <f>_xlfn.XLOOKUP(Comuni[[#This Row],[Regione]],Table_0[Regione],Table_0[Deceduti])</f>
        <v>12061</v>
      </c>
      <c r="N6311" s="1">
        <f>(Comuni[[#This Row],[Popolazione2011]]/Comuni[[#This Row],[Ammalati TOT]])*100</f>
        <v>2.3052517754795675E-2</v>
      </c>
      <c r="O6311">
        <f>_xlfn.XLOOKUP(Comuni[[#This Row],[Regione]],Table_0[Regione],Table_0[TOT AREA])</f>
        <v>5834728</v>
      </c>
      <c r="P6311" s="1">
        <f>(Comuni[[#This Row],[Popolazione2011]]/Comuni[[#This Row],[Ammalati AREA]])*100</f>
        <v>9.9747580349932342E-3</v>
      </c>
    </row>
    <row r="6312" spans="1:16" x14ac:dyDescent="0.3">
      <c r="A6312" t="s">
        <v>6395</v>
      </c>
      <c r="B6312" t="s">
        <v>8034</v>
      </c>
      <c r="C6312" t="s">
        <v>6278</v>
      </c>
      <c r="D6312">
        <v>6643</v>
      </c>
      <c r="E6312" s="1">
        <f>(Comuni[[#This Row],[Popolazione2011]]/SUM(D:D))*100</f>
        <v>1.1179181701401112E-2</v>
      </c>
      <c r="F6312">
        <f t="shared" si="98"/>
        <v>5766810</v>
      </c>
      <c r="G6312" s="1">
        <f>(Comuni[[#This Row],[Popolazione2011]]/Comuni[[#This Row],[TOT POP REGIONE ]])*100</f>
        <v>0.1151936685966765</v>
      </c>
      <c r="H6312" t="str">
        <f>IF(Comuni[[#This Row],[Popolazione2011]]&gt;300000,"MAGGIORE","")</f>
        <v/>
      </c>
      <c r="I6312" t="str">
        <f>_xlfn.XLOOKUP(Comuni[[#This Row],[Regione]],Ripartizione_geografica[Regione],Ripartizione_geografica[Ripartizione geografica])</f>
        <v>Sud</v>
      </c>
      <c r="J6312">
        <f>_xlfn.XLOOKUP(Comuni[[#This Row],[Regione]],Ripartizione_geografica[Regione],Ripartizione_geografica[Codice Regione])</f>
        <v>15</v>
      </c>
      <c r="K6312">
        <f>_xlfn.XLOOKUP(Comuni[[#This Row],[Regione]],Table_0[Regione],Table_0[Totale])</f>
        <v>2524670</v>
      </c>
      <c r="L6312">
        <f>_xlfn.XLOOKUP(Comuni[[#This Row],[Regione]],Table_0[Regione],Table_0[Guariti])</f>
        <v>2482123</v>
      </c>
      <c r="M6312">
        <f>_xlfn.XLOOKUP(Comuni[[#This Row],[Regione]],Table_0[Regione],Table_0[Deceduti])</f>
        <v>12061</v>
      </c>
      <c r="N6312" s="1">
        <f>(Comuni[[#This Row],[Popolazione2011]]/Comuni[[#This Row],[Ammalati TOT]])*100</f>
        <v>0.26312349732836371</v>
      </c>
      <c r="O6312">
        <f>_xlfn.XLOOKUP(Comuni[[#This Row],[Regione]],Table_0[Regione],Table_0[TOT AREA])</f>
        <v>5834728</v>
      </c>
      <c r="P6312" s="1">
        <f>(Comuni[[#This Row],[Popolazione2011]]/Comuni[[#This Row],[Ammalati AREA]])*100</f>
        <v>0.11385277942690732</v>
      </c>
    </row>
    <row r="6313" spans="1:16" x14ac:dyDescent="0.3">
      <c r="A6313" t="s">
        <v>6396</v>
      </c>
      <c r="B6313" t="s">
        <v>8034</v>
      </c>
      <c r="C6313" t="s">
        <v>6278</v>
      </c>
      <c r="D6313">
        <v>3818</v>
      </c>
      <c r="E6313" s="1">
        <f>(Comuni[[#This Row],[Popolazione2011]]/SUM(D:D))*100</f>
        <v>6.4251265596792784E-3</v>
      </c>
      <c r="F6313">
        <f t="shared" si="98"/>
        <v>5766810</v>
      </c>
      <c r="G6313" s="1">
        <f>(Comuni[[#This Row],[Popolazione2011]]/Comuni[[#This Row],[TOT POP REGIONE ]])*100</f>
        <v>6.6206446891782456E-2</v>
      </c>
      <c r="H6313" t="str">
        <f>IF(Comuni[[#This Row],[Popolazione2011]]&gt;300000,"MAGGIORE","")</f>
        <v/>
      </c>
      <c r="I6313" t="str">
        <f>_xlfn.XLOOKUP(Comuni[[#This Row],[Regione]],Ripartizione_geografica[Regione],Ripartizione_geografica[Ripartizione geografica])</f>
        <v>Sud</v>
      </c>
      <c r="J6313">
        <f>_xlfn.XLOOKUP(Comuni[[#This Row],[Regione]],Ripartizione_geografica[Regione],Ripartizione_geografica[Codice Regione])</f>
        <v>15</v>
      </c>
      <c r="K6313">
        <f>_xlfn.XLOOKUP(Comuni[[#This Row],[Regione]],Table_0[Regione],Table_0[Totale])</f>
        <v>2524670</v>
      </c>
      <c r="L6313">
        <f>_xlfn.XLOOKUP(Comuni[[#This Row],[Regione]],Table_0[Regione],Table_0[Guariti])</f>
        <v>2482123</v>
      </c>
      <c r="M6313">
        <f>_xlfn.XLOOKUP(Comuni[[#This Row],[Regione]],Table_0[Regione],Table_0[Deceduti])</f>
        <v>12061</v>
      </c>
      <c r="N6313" s="1">
        <f>(Comuni[[#This Row],[Popolazione2011]]/Comuni[[#This Row],[Ammalati TOT]])*100</f>
        <v>0.1512276852024225</v>
      </c>
      <c r="O6313">
        <f>_xlfn.XLOOKUP(Comuni[[#This Row],[Regione]],Table_0[Regione],Table_0[TOT AREA])</f>
        <v>5834728</v>
      </c>
      <c r="P6313" s="1">
        <f>(Comuni[[#This Row],[Popolazione2011]]/Comuni[[#This Row],[Ammalati AREA]])*100</f>
        <v>6.5435783810316436E-2</v>
      </c>
    </row>
    <row r="6314" spans="1:16" x14ac:dyDescent="0.3">
      <c r="A6314" t="s">
        <v>6397</v>
      </c>
      <c r="B6314" t="s">
        <v>8034</v>
      </c>
      <c r="C6314" t="s">
        <v>6278</v>
      </c>
      <c r="D6314">
        <v>4417</v>
      </c>
      <c r="E6314" s="1">
        <f>(Comuni[[#This Row],[Popolazione2011]]/SUM(D:D))*100</f>
        <v>7.4331545348620661E-3</v>
      </c>
      <c r="F6314">
        <f t="shared" si="98"/>
        <v>5766810</v>
      </c>
      <c r="G6314" s="1">
        <f>(Comuni[[#This Row],[Popolazione2011]]/Comuni[[#This Row],[TOT POP REGIONE ]])*100</f>
        <v>7.6593471954165299E-2</v>
      </c>
      <c r="H6314" t="str">
        <f>IF(Comuni[[#This Row],[Popolazione2011]]&gt;300000,"MAGGIORE","")</f>
        <v/>
      </c>
      <c r="I6314" t="str">
        <f>_xlfn.XLOOKUP(Comuni[[#This Row],[Regione]],Ripartizione_geografica[Regione],Ripartizione_geografica[Ripartizione geografica])</f>
        <v>Sud</v>
      </c>
      <c r="J6314">
        <f>_xlfn.XLOOKUP(Comuni[[#This Row],[Regione]],Ripartizione_geografica[Regione],Ripartizione_geografica[Codice Regione])</f>
        <v>15</v>
      </c>
      <c r="K6314">
        <f>_xlfn.XLOOKUP(Comuni[[#This Row],[Regione]],Table_0[Regione],Table_0[Totale])</f>
        <v>2524670</v>
      </c>
      <c r="L6314">
        <f>_xlfn.XLOOKUP(Comuni[[#This Row],[Regione]],Table_0[Regione],Table_0[Guariti])</f>
        <v>2482123</v>
      </c>
      <c r="M6314">
        <f>_xlfn.XLOOKUP(Comuni[[#This Row],[Regione]],Table_0[Regione],Table_0[Deceduti])</f>
        <v>12061</v>
      </c>
      <c r="N6314" s="1">
        <f>(Comuni[[#This Row],[Popolazione2011]]/Comuni[[#This Row],[Ammalati TOT]])*100</f>
        <v>0.1749535582868256</v>
      </c>
      <c r="O6314">
        <f>_xlfn.XLOOKUP(Comuni[[#This Row],[Regione]],Table_0[Regione],Table_0[TOT AREA])</f>
        <v>5834728</v>
      </c>
      <c r="P6314" s="1">
        <f>(Comuni[[#This Row],[Popolazione2011]]/Comuni[[#This Row],[Ammalati AREA]])*100</f>
        <v>7.5701900756984727E-2</v>
      </c>
    </row>
    <row r="6315" spans="1:16" x14ac:dyDescent="0.3">
      <c r="A6315" t="s">
        <v>6398</v>
      </c>
      <c r="B6315" t="s">
        <v>8034</v>
      </c>
      <c r="C6315" t="s">
        <v>6278</v>
      </c>
      <c r="D6315">
        <v>2587</v>
      </c>
      <c r="E6315" s="1">
        <f>(Comuni[[#This Row],[Popolazione2011]]/SUM(D:D))*100</f>
        <v>4.3535365138528794E-3</v>
      </c>
      <c r="F6315">
        <f t="shared" si="98"/>
        <v>5766810</v>
      </c>
      <c r="G6315" s="1">
        <f>(Comuni[[#This Row],[Popolazione2011]]/Comuni[[#This Row],[TOT POP REGIONE ]])*100</f>
        <v>4.4860156655065798E-2</v>
      </c>
      <c r="H6315" t="str">
        <f>IF(Comuni[[#This Row],[Popolazione2011]]&gt;300000,"MAGGIORE","")</f>
        <v/>
      </c>
      <c r="I6315" t="str">
        <f>_xlfn.XLOOKUP(Comuni[[#This Row],[Regione]],Ripartizione_geografica[Regione],Ripartizione_geografica[Ripartizione geografica])</f>
        <v>Sud</v>
      </c>
      <c r="J6315">
        <f>_xlfn.XLOOKUP(Comuni[[#This Row],[Regione]],Ripartizione_geografica[Regione],Ripartizione_geografica[Codice Regione])</f>
        <v>15</v>
      </c>
      <c r="K6315">
        <f>_xlfn.XLOOKUP(Comuni[[#This Row],[Regione]],Table_0[Regione],Table_0[Totale])</f>
        <v>2524670</v>
      </c>
      <c r="L6315">
        <f>_xlfn.XLOOKUP(Comuni[[#This Row],[Regione]],Table_0[Regione],Table_0[Guariti])</f>
        <v>2482123</v>
      </c>
      <c r="M6315">
        <f>_xlfn.XLOOKUP(Comuni[[#This Row],[Regione]],Table_0[Regione],Table_0[Deceduti])</f>
        <v>12061</v>
      </c>
      <c r="N6315" s="1">
        <f>(Comuni[[#This Row],[Popolazione2011]]/Comuni[[#This Row],[Ammalati TOT]])*100</f>
        <v>0.10246883751143714</v>
      </c>
      <c r="O6315">
        <f>_xlfn.XLOOKUP(Comuni[[#This Row],[Regione]],Table_0[Regione],Table_0[TOT AREA])</f>
        <v>5834728</v>
      </c>
      <c r="P6315" s="1">
        <f>(Comuni[[#This Row],[Popolazione2011]]/Comuni[[#This Row],[Ammalati AREA]])*100</f>
        <v>4.4337970853140028E-2</v>
      </c>
    </row>
    <row r="6316" spans="1:16" x14ac:dyDescent="0.3">
      <c r="A6316" t="s">
        <v>6399</v>
      </c>
      <c r="B6316" t="s">
        <v>8034</v>
      </c>
      <c r="C6316" t="s">
        <v>6278</v>
      </c>
      <c r="D6316">
        <v>10225</v>
      </c>
      <c r="E6316" s="1">
        <f>(Comuni[[#This Row],[Popolazione2011]]/SUM(D:D))*100</f>
        <v>1.7207155335966638E-2</v>
      </c>
      <c r="F6316">
        <f t="shared" si="98"/>
        <v>5766810</v>
      </c>
      <c r="G6316" s="1">
        <f>(Comuni[[#This Row],[Popolazione2011]]/Comuni[[#This Row],[TOT POP REGIONE ]])*100</f>
        <v>0.17730773165753685</v>
      </c>
      <c r="H6316" t="str">
        <f>IF(Comuni[[#This Row],[Popolazione2011]]&gt;300000,"MAGGIORE","")</f>
        <v/>
      </c>
      <c r="I6316" t="str">
        <f>_xlfn.XLOOKUP(Comuni[[#This Row],[Regione]],Ripartizione_geografica[Regione],Ripartizione_geografica[Ripartizione geografica])</f>
        <v>Sud</v>
      </c>
      <c r="J6316">
        <f>_xlfn.XLOOKUP(Comuni[[#This Row],[Regione]],Ripartizione_geografica[Regione],Ripartizione_geografica[Codice Regione])</f>
        <v>15</v>
      </c>
      <c r="K6316">
        <f>_xlfn.XLOOKUP(Comuni[[#This Row],[Regione]],Table_0[Regione],Table_0[Totale])</f>
        <v>2524670</v>
      </c>
      <c r="L6316">
        <f>_xlfn.XLOOKUP(Comuni[[#This Row],[Regione]],Table_0[Regione],Table_0[Guariti])</f>
        <v>2482123</v>
      </c>
      <c r="M6316">
        <f>_xlfn.XLOOKUP(Comuni[[#This Row],[Regione]],Table_0[Regione],Table_0[Deceduti])</f>
        <v>12061</v>
      </c>
      <c r="N6316" s="1">
        <f>(Comuni[[#This Row],[Popolazione2011]]/Comuni[[#This Row],[Ammalati TOT]])*100</f>
        <v>0.40500342619035362</v>
      </c>
      <c r="O6316">
        <f>_xlfn.XLOOKUP(Comuni[[#This Row],[Regione]],Table_0[Regione],Table_0[TOT AREA])</f>
        <v>5834728</v>
      </c>
      <c r="P6316" s="1">
        <f>(Comuni[[#This Row],[Popolazione2011]]/Comuni[[#This Row],[Ammalati AREA]])*100</f>
        <v>0.17524381599279348</v>
      </c>
    </row>
    <row r="6317" spans="1:16" x14ac:dyDescent="0.3">
      <c r="A6317" t="s">
        <v>6400</v>
      </c>
      <c r="B6317" t="s">
        <v>8034</v>
      </c>
      <c r="C6317" t="s">
        <v>6278</v>
      </c>
      <c r="D6317">
        <v>985</v>
      </c>
      <c r="E6317" s="1">
        <f>(Comuni[[#This Row],[Popolazione2011]]/SUM(D:D))*100</f>
        <v>1.6576086069366395E-3</v>
      </c>
      <c r="F6317">
        <f t="shared" si="98"/>
        <v>5766810</v>
      </c>
      <c r="G6317" s="1">
        <f>(Comuni[[#This Row],[Popolazione2011]]/Comuni[[#This Row],[TOT POP REGIONE ]])*100</f>
        <v>1.708050031126394E-2</v>
      </c>
      <c r="H6317" t="str">
        <f>IF(Comuni[[#This Row],[Popolazione2011]]&gt;300000,"MAGGIORE","")</f>
        <v/>
      </c>
      <c r="I6317" t="str">
        <f>_xlfn.XLOOKUP(Comuni[[#This Row],[Regione]],Ripartizione_geografica[Regione],Ripartizione_geografica[Ripartizione geografica])</f>
        <v>Sud</v>
      </c>
      <c r="J6317">
        <f>_xlfn.XLOOKUP(Comuni[[#This Row],[Regione]],Ripartizione_geografica[Regione],Ripartizione_geografica[Codice Regione])</f>
        <v>15</v>
      </c>
      <c r="K6317">
        <f>_xlfn.XLOOKUP(Comuni[[#This Row],[Regione]],Table_0[Regione],Table_0[Totale])</f>
        <v>2524670</v>
      </c>
      <c r="L6317">
        <f>_xlfn.XLOOKUP(Comuni[[#This Row],[Regione]],Table_0[Regione],Table_0[Guariti])</f>
        <v>2482123</v>
      </c>
      <c r="M6317">
        <f>_xlfn.XLOOKUP(Comuni[[#This Row],[Regione]],Table_0[Regione],Table_0[Deceduti])</f>
        <v>12061</v>
      </c>
      <c r="N6317" s="1">
        <f>(Comuni[[#This Row],[Popolazione2011]]/Comuni[[#This Row],[Ammalati TOT]])*100</f>
        <v>3.9014999980195426E-2</v>
      </c>
      <c r="O6317">
        <f>_xlfn.XLOOKUP(Comuni[[#This Row],[Regione]],Table_0[Regione],Table_0[TOT AREA])</f>
        <v>5834728</v>
      </c>
      <c r="P6317" s="1">
        <f>(Comuni[[#This Row],[Popolazione2011]]/Comuni[[#This Row],[Ammalati AREA]])*100</f>
        <v>1.6881678117643188E-2</v>
      </c>
    </row>
    <row r="6318" spans="1:16" x14ac:dyDescent="0.3">
      <c r="A6318" t="s">
        <v>6401</v>
      </c>
      <c r="B6318" t="s">
        <v>8034</v>
      </c>
      <c r="C6318" t="s">
        <v>6278</v>
      </c>
      <c r="D6318">
        <v>653</v>
      </c>
      <c r="E6318" s="1">
        <f>(Comuni[[#This Row],[Popolazione2011]]/SUM(D:D))*100</f>
        <v>1.0989019495732239E-3</v>
      </c>
      <c r="F6318">
        <f t="shared" si="98"/>
        <v>5766810</v>
      </c>
      <c r="G6318" s="1">
        <f>(Comuni[[#This Row],[Popolazione2011]]/Comuni[[#This Row],[TOT POP REGIONE ]])*100</f>
        <v>1.1323417972848073E-2</v>
      </c>
      <c r="H6318" t="str">
        <f>IF(Comuni[[#This Row],[Popolazione2011]]&gt;300000,"MAGGIORE","")</f>
        <v/>
      </c>
      <c r="I6318" t="str">
        <f>_xlfn.XLOOKUP(Comuni[[#This Row],[Regione]],Ripartizione_geografica[Regione],Ripartizione_geografica[Ripartizione geografica])</f>
        <v>Sud</v>
      </c>
      <c r="J6318">
        <f>_xlfn.XLOOKUP(Comuni[[#This Row],[Regione]],Ripartizione_geografica[Regione],Ripartizione_geografica[Codice Regione])</f>
        <v>15</v>
      </c>
      <c r="K6318">
        <f>_xlfn.XLOOKUP(Comuni[[#This Row],[Regione]],Table_0[Regione],Table_0[Totale])</f>
        <v>2524670</v>
      </c>
      <c r="L6318">
        <f>_xlfn.XLOOKUP(Comuni[[#This Row],[Regione]],Table_0[Regione],Table_0[Guariti])</f>
        <v>2482123</v>
      </c>
      <c r="M6318">
        <f>_xlfn.XLOOKUP(Comuni[[#This Row],[Regione]],Table_0[Regione],Table_0[Deceduti])</f>
        <v>12061</v>
      </c>
      <c r="N6318" s="1">
        <f>(Comuni[[#This Row],[Popolazione2011]]/Comuni[[#This Row],[Ammalati TOT]])*100</f>
        <v>2.5864766484332603E-2</v>
      </c>
      <c r="O6318">
        <f>_xlfn.XLOOKUP(Comuni[[#This Row],[Regione]],Table_0[Regione],Table_0[TOT AREA])</f>
        <v>5834728</v>
      </c>
      <c r="P6318" s="1">
        <f>(Comuni[[#This Row],[Popolazione2011]]/Comuni[[#This Row],[Ammalati AREA]])*100</f>
        <v>1.1191609960224367E-2</v>
      </c>
    </row>
    <row r="6319" spans="1:16" x14ac:dyDescent="0.3">
      <c r="A6319" t="s">
        <v>6402</v>
      </c>
      <c r="B6319" t="s">
        <v>8034</v>
      </c>
      <c r="C6319" t="s">
        <v>6278</v>
      </c>
      <c r="D6319">
        <v>1737</v>
      </c>
      <c r="E6319" s="1">
        <f>(Comuni[[#This Row],[Popolazione2011]]/SUM(D:D))*100</f>
        <v>2.9231128428923274E-3</v>
      </c>
      <c r="F6319">
        <f t="shared" si="98"/>
        <v>5766810</v>
      </c>
      <c r="G6319" s="1">
        <f>(Comuni[[#This Row],[Popolazione2011]]/Comuni[[#This Row],[TOT POP REGIONE ]])*100</f>
        <v>3.0120638619964939E-2</v>
      </c>
      <c r="H6319" t="str">
        <f>IF(Comuni[[#This Row],[Popolazione2011]]&gt;300000,"MAGGIORE","")</f>
        <v/>
      </c>
      <c r="I6319" t="str">
        <f>_xlfn.XLOOKUP(Comuni[[#This Row],[Regione]],Ripartizione_geografica[Regione],Ripartizione_geografica[Ripartizione geografica])</f>
        <v>Sud</v>
      </c>
      <c r="J6319">
        <f>_xlfn.XLOOKUP(Comuni[[#This Row],[Regione]],Ripartizione_geografica[Regione],Ripartizione_geografica[Codice Regione])</f>
        <v>15</v>
      </c>
      <c r="K6319">
        <f>_xlfn.XLOOKUP(Comuni[[#This Row],[Regione]],Table_0[Regione],Table_0[Totale])</f>
        <v>2524670</v>
      </c>
      <c r="L6319">
        <f>_xlfn.XLOOKUP(Comuni[[#This Row],[Regione]],Table_0[Regione],Table_0[Guariti])</f>
        <v>2482123</v>
      </c>
      <c r="M6319">
        <f>_xlfn.XLOOKUP(Comuni[[#This Row],[Regione]],Table_0[Regione],Table_0[Deceduti])</f>
        <v>12061</v>
      </c>
      <c r="N6319" s="1">
        <f>(Comuni[[#This Row],[Popolazione2011]]/Comuni[[#This Row],[Ammalati TOT]])*100</f>
        <v>6.8801071031065447E-2</v>
      </c>
      <c r="O6319">
        <f>_xlfn.XLOOKUP(Comuni[[#This Row],[Regione]],Table_0[Regione],Table_0[TOT AREA])</f>
        <v>5834728</v>
      </c>
      <c r="P6319" s="1">
        <f>(Comuni[[#This Row],[Popolazione2011]]/Comuni[[#This Row],[Ammalati AREA]])*100</f>
        <v>2.9770025269387018E-2</v>
      </c>
    </row>
    <row r="6320" spans="1:16" x14ac:dyDescent="0.3">
      <c r="A6320" t="s">
        <v>6403</v>
      </c>
      <c r="B6320" t="s">
        <v>8034</v>
      </c>
      <c r="C6320" t="s">
        <v>6278</v>
      </c>
      <c r="D6320">
        <v>1729</v>
      </c>
      <c r="E6320" s="1">
        <f>(Comuni[[#This Row],[Popolazione2011]]/SUM(D:D))*100</f>
        <v>2.9096500318715225E-3</v>
      </c>
      <c r="F6320">
        <f t="shared" si="98"/>
        <v>5766810</v>
      </c>
      <c r="G6320" s="1">
        <f>(Comuni[[#This Row],[Popolazione2011]]/Comuni[[#This Row],[TOT POP REGIONE ]])*100</f>
        <v>2.998191374434046E-2</v>
      </c>
      <c r="H6320" t="str">
        <f>IF(Comuni[[#This Row],[Popolazione2011]]&gt;300000,"MAGGIORE","")</f>
        <v/>
      </c>
      <c r="I6320" t="str">
        <f>_xlfn.XLOOKUP(Comuni[[#This Row],[Regione]],Ripartizione_geografica[Regione],Ripartizione_geografica[Ripartizione geografica])</f>
        <v>Sud</v>
      </c>
      <c r="J6320">
        <f>_xlfn.XLOOKUP(Comuni[[#This Row],[Regione]],Ripartizione_geografica[Regione],Ripartizione_geografica[Codice Regione])</f>
        <v>15</v>
      </c>
      <c r="K6320">
        <f>_xlfn.XLOOKUP(Comuni[[#This Row],[Regione]],Table_0[Regione],Table_0[Totale])</f>
        <v>2524670</v>
      </c>
      <c r="L6320">
        <f>_xlfn.XLOOKUP(Comuni[[#This Row],[Regione]],Table_0[Regione],Table_0[Guariti])</f>
        <v>2482123</v>
      </c>
      <c r="M6320">
        <f>_xlfn.XLOOKUP(Comuni[[#This Row],[Regione]],Table_0[Regione],Table_0[Deceduti])</f>
        <v>12061</v>
      </c>
      <c r="N6320" s="1">
        <f>(Comuni[[#This Row],[Popolazione2011]]/Comuni[[#This Row],[Ammalati TOT]])*100</f>
        <v>6.8484197934779598E-2</v>
      </c>
      <c r="O6320">
        <f>_xlfn.XLOOKUP(Comuni[[#This Row],[Regione]],Table_0[Regione],Table_0[TOT AREA])</f>
        <v>5834728</v>
      </c>
      <c r="P6320" s="1">
        <f>(Comuni[[#This Row],[Popolazione2011]]/Comuni[[#This Row],[Ammalati AREA]])*100</f>
        <v>2.9632915193304639E-2</v>
      </c>
    </row>
    <row r="6321" spans="1:16" x14ac:dyDescent="0.3">
      <c r="A6321" t="s">
        <v>6404</v>
      </c>
      <c r="B6321" t="s">
        <v>8034</v>
      </c>
      <c r="C6321" t="s">
        <v>6278</v>
      </c>
      <c r="D6321">
        <v>3166</v>
      </c>
      <c r="E6321" s="1">
        <f>(Comuni[[#This Row],[Popolazione2011]]/SUM(D:D))*100</f>
        <v>5.3279074614836549E-3</v>
      </c>
      <c r="F6321">
        <f t="shared" si="98"/>
        <v>5766810</v>
      </c>
      <c r="G6321" s="1">
        <f>(Comuni[[#This Row],[Popolazione2011]]/Comuni[[#This Row],[TOT POP REGIONE ]])*100</f>
        <v>5.4900369528387449E-2</v>
      </c>
      <c r="H6321" t="str">
        <f>IF(Comuni[[#This Row],[Popolazione2011]]&gt;300000,"MAGGIORE","")</f>
        <v/>
      </c>
      <c r="I6321" t="str">
        <f>_xlfn.XLOOKUP(Comuni[[#This Row],[Regione]],Ripartizione_geografica[Regione],Ripartizione_geografica[Ripartizione geografica])</f>
        <v>Sud</v>
      </c>
      <c r="J6321">
        <f>_xlfn.XLOOKUP(Comuni[[#This Row],[Regione]],Ripartizione_geografica[Regione],Ripartizione_geografica[Codice Regione])</f>
        <v>15</v>
      </c>
      <c r="K6321">
        <f>_xlfn.XLOOKUP(Comuni[[#This Row],[Regione]],Table_0[Regione],Table_0[Totale])</f>
        <v>2524670</v>
      </c>
      <c r="L6321">
        <f>_xlfn.XLOOKUP(Comuni[[#This Row],[Regione]],Table_0[Regione],Table_0[Guariti])</f>
        <v>2482123</v>
      </c>
      <c r="M6321">
        <f>_xlfn.XLOOKUP(Comuni[[#This Row],[Regione]],Table_0[Regione],Table_0[Deceduti])</f>
        <v>12061</v>
      </c>
      <c r="N6321" s="1">
        <f>(Comuni[[#This Row],[Popolazione2011]]/Comuni[[#This Row],[Ammalati TOT]])*100</f>
        <v>0.12540252785512562</v>
      </c>
      <c r="O6321">
        <f>_xlfn.XLOOKUP(Comuni[[#This Row],[Regione]],Table_0[Regione],Table_0[TOT AREA])</f>
        <v>5834728</v>
      </c>
      <c r="P6321" s="1">
        <f>(Comuni[[#This Row],[Popolazione2011]]/Comuni[[#This Row],[Ammalati AREA]])*100</f>
        <v>5.4261312609602368E-2</v>
      </c>
    </row>
    <row r="6322" spans="1:16" x14ac:dyDescent="0.3">
      <c r="A6322" t="s">
        <v>6405</v>
      </c>
      <c r="B6322" t="s">
        <v>8034</v>
      </c>
      <c r="C6322" t="s">
        <v>6278</v>
      </c>
      <c r="D6322">
        <v>718</v>
      </c>
      <c r="E6322" s="1">
        <f>(Comuni[[#This Row],[Popolazione2011]]/SUM(D:D))*100</f>
        <v>1.2082872891172661E-3</v>
      </c>
      <c r="F6322">
        <f t="shared" si="98"/>
        <v>5766810</v>
      </c>
      <c r="G6322" s="1">
        <f>(Comuni[[#This Row],[Popolazione2011]]/Comuni[[#This Row],[TOT POP REGIONE ]])*100</f>
        <v>1.2450557587296964E-2</v>
      </c>
      <c r="H6322" t="str">
        <f>IF(Comuni[[#This Row],[Popolazione2011]]&gt;300000,"MAGGIORE","")</f>
        <v/>
      </c>
      <c r="I6322" t="str">
        <f>_xlfn.XLOOKUP(Comuni[[#This Row],[Regione]],Ripartizione_geografica[Regione],Ripartizione_geografica[Ripartizione geografica])</f>
        <v>Sud</v>
      </c>
      <c r="J6322">
        <f>_xlfn.XLOOKUP(Comuni[[#This Row],[Regione]],Ripartizione_geografica[Regione],Ripartizione_geografica[Codice Regione])</f>
        <v>15</v>
      </c>
      <c r="K6322">
        <f>_xlfn.XLOOKUP(Comuni[[#This Row],[Regione]],Table_0[Regione],Table_0[Totale])</f>
        <v>2524670</v>
      </c>
      <c r="L6322">
        <f>_xlfn.XLOOKUP(Comuni[[#This Row],[Regione]],Table_0[Regione],Table_0[Guariti])</f>
        <v>2482123</v>
      </c>
      <c r="M6322">
        <f>_xlfn.XLOOKUP(Comuni[[#This Row],[Regione]],Table_0[Regione],Table_0[Deceduti])</f>
        <v>12061</v>
      </c>
      <c r="N6322" s="1">
        <f>(Comuni[[#This Row],[Popolazione2011]]/Comuni[[#This Row],[Ammalati TOT]])*100</f>
        <v>2.8439360391655146E-2</v>
      </c>
      <c r="O6322">
        <f>_xlfn.XLOOKUP(Comuni[[#This Row],[Regione]],Table_0[Regione],Table_0[TOT AREA])</f>
        <v>5834728</v>
      </c>
      <c r="P6322" s="1">
        <f>(Comuni[[#This Row],[Popolazione2011]]/Comuni[[#This Row],[Ammalati AREA]])*100</f>
        <v>1.2305629328393713E-2</v>
      </c>
    </row>
    <row r="6323" spans="1:16" x14ac:dyDescent="0.3">
      <c r="A6323" t="s">
        <v>6406</v>
      </c>
      <c r="B6323" t="s">
        <v>8034</v>
      </c>
      <c r="C6323" t="s">
        <v>6278</v>
      </c>
      <c r="D6323">
        <v>2747</v>
      </c>
      <c r="E6323" s="1">
        <f>(Comuni[[#This Row],[Popolazione2011]]/SUM(D:D))*100</f>
        <v>4.622792734268983E-3</v>
      </c>
      <c r="F6323">
        <f t="shared" si="98"/>
        <v>5766810</v>
      </c>
      <c r="G6323" s="1">
        <f>(Comuni[[#This Row],[Popolazione2011]]/Comuni[[#This Row],[TOT POP REGIONE ]])*100</f>
        <v>4.7634654167555378E-2</v>
      </c>
      <c r="H6323" t="str">
        <f>IF(Comuni[[#This Row],[Popolazione2011]]&gt;300000,"MAGGIORE","")</f>
        <v/>
      </c>
      <c r="I6323" t="str">
        <f>_xlfn.XLOOKUP(Comuni[[#This Row],[Regione]],Ripartizione_geografica[Regione],Ripartizione_geografica[Ripartizione geografica])</f>
        <v>Sud</v>
      </c>
      <c r="J6323">
        <f>_xlfn.XLOOKUP(Comuni[[#This Row],[Regione]],Ripartizione_geografica[Regione],Ripartizione_geografica[Codice Regione])</f>
        <v>15</v>
      </c>
      <c r="K6323">
        <f>_xlfn.XLOOKUP(Comuni[[#This Row],[Regione]],Table_0[Regione],Table_0[Totale])</f>
        <v>2524670</v>
      </c>
      <c r="L6323">
        <f>_xlfn.XLOOKUP(Comuni[[#This Row],[Regione]],Table_0[Regione],Table_0[Guariti])</f>
        <v>2482123</v>
      </c>
      <c r="M6323">
        <f>_xlfn.XLOOKUP(Comuni[[#This Row],[Regione]],Table_0[Regione],Table_0[Deceduti])</f>
        <v>12061</v>
      </c>
      <c r="N6323" s="1">
        <f>(Comuni[[#This Row],[Popolazione2011]]/Comuni[[#This Row],[Ammalati TOT]])*100</f>
        <v>0.10880629943715416</v>
      </c>
      <c r="O6323">
        <f>_xlfn.XLOOKUP(Comuni[[#This Row],[Regione]],Table_0[Regione],Table_0[TOT AREA])</f>
        <v>5834728</v>
      </c>
      <c r="P6323" s="1">
        <f>(Comuni[[#This Row],[Popolazione2011]]/Comuni[[#This Row],[Ammalati AREA]])*100</f>
        <v>4.7080172374787649E-2</v>
      </c>
    </row>
    <row r="6324" spans="1:16" x14ac:dyDescent="0.3">
      <c r="A6324" t="s">
        <v>6407</v>
      </c>
      <c r="B6324" t="s">
        <v>8034</v>
      </c>
      <c r="C6324" t="s">
        <v>6278</v>
      </c>
      <c r="D6324">
        <v>8715</v>
      </c>
      <c r="E6324" s="1">
        <f>(Comuni[[#This Row],[Popolazione2011]]/SUM(D:D))*100</f>
        <v>1.4666049755789655E-2</v>
      </c>
      <c r="F6324">
        <f t="shared" si="98"/>
        <v>5766810</v>
      </c>
      <c r="G6324" s="1">
        <f>(Comuni[[#This Row],[Popolazione2011]]/Comuni[[#This Row],[TOT POP REGIONE ]])*100</f>
        <v>0.15112341138341648</v>
      </c>
      <c r="H6324" t="str">
        <f>IF(Comuni[[#This Row],[Popolazione2011]]&gt;300000,"MAGGIORE","")</f>
        <v/>
      </c>
      <c r="I6324" t="str">
        <f>_xlfn.XLOOKUP(Comuni[[#This Row],[Regione]],Ripartizione_geografica[Regione],Ripartizione_geografica[Ripartizione geografica])</f>
        <v>Sud</v>
      </c>
      <c r="J6324">
        <f>_xlfn.XLOOKUP(Comuni[[#This Row],[Regione]],Ripartizione_geografica[Regione],Ripartizione_geografica[Codice Regione])</f>
        <v>15</v>
      </c>
      <c r="K6324">
        <f>_xlfn.XLOOKUP(Comuni[[#This Row],[Regione]],Table_0[Regione],Table_0[Totale])</f>
        <v>2524670</v>
      </c>
      <c r="L6324">
        <f>_xlfn.XLOOKUP(Comuni[[#This Row],[Regione]],Table_0[Regione],Table_0[Guariti])</f>
        <v>2482123</v>
      </c>
      <c r="M6324">
        <f>_xlfn.XLOOKUP(Comuni[[#This Row],[Regione]],Table_0[Regione],Table_0[Deceduti])</f>
        <v>12061</v>
      </c>
      <c r="N6324" s="1">
        <f>(Comuni[[#This Row],[Popolazione2011]]/Comuni[[#This Row],[Ammalati TOT]])*100</f>
        <v>0.34519362926639918</v>
      </c>
      <c r="O6324">
        <f>_xlfn.XLOOKUP(Comuni[[#This Row],[Regione]],Table_0[Regione],Table_0[TOT AREA])</f>
        <v>5834728</v>
      </c>
      <c r="P6324" s="1">
        <f>(Comuni[[#This Row],[Popolazione2011]]/Comuni[[#This Row],[Ammalati AREA]])*100</f>
        <v>0.14936428913224403</v>
      </c>
    </row>
    <row r="6325" spans="1:16" x14ac:dyDescent="0.3">
      <c r="A6325" t="s">
        <v>6408</v>
      </c>
      <c r="B6325" t="s">
        <v>8034</v>
      </c>
      <c r="C6325" t="s">
        <v>6278</v>
      </c>
      <c r="D6325">
        <v>473</v>
      </c>
      <c r="E6325" s="1">
        <f>(Comuni[[#This Row],[Popolazione2011]]/SUM(D:D))*100</f>
        <v>7.9598870160510699E-4</v>
      </c>
      <c r="F6325">
        <f t="shared" si="98"/>
        <v>5766810</v>
      </c>
      <c r="G6325" s="1">
        <f>(Comuni[[#This Row],[Popolazione2011]]/Comuni[[#This Row],[TOT POP REGIONE ]])*100</f>
        <v>8.2021082712973037E-3</v>
      </c>
      <c r="H6325" t="str">
        <f>IF(Comuni[[#This Row],[Popolazione2011]]&gt;300000,"MAGGIORE","")</f>
        <v/>
      </c>
      <c r="I6325" t="str">
        <f>_xlfn.XLOOKUP(Comuni[[#This Row],[Regione]],Ripartizione_geografica[Regione],Ripartizione_geografica[Ripartizione geografica])</f>
        <v>Sud</v>
      </c>
      <c r="J6325">
        <f>_xlfn.XLOOKUP(Comuni[[#This Row],[Regione]],Ripartizione_geografica[Regione],Ripartizione_geografica[Codice Regione])</f>
        <v>15</v>
      </c>
      <c r="K6325">
        <f>_xlfn.XLOOKUP(Comuni[[#This Row],[Regione]],Table_0[Regione],Table_0[Totale])</f>
        <v>2524670</v>
      </c>
      <c r="L6325">
        <f>_xlfn.XLOOKUP(Comuni[[#This Row],[Regione]],Table_0[Regione],Table_0[Guariti])</f>
        <v>2482123</v>
      </c>
      <c r="M6325">
        <f>_xlfn.XLOOKUP(Comuni[[#This Row],[Regione]],Table_0[Regione],Table_0[Deceduti])</f>
        <v>12061</v>
      </c>
      <c r="N6325" s="1">
        <f>(Comuni[[#This Row],[Popolazione2011]]/Comuni[[#This Row],[Ammalati TOT]])*100</f>
        <v>1.8735121817900956E-2</v>
      </c>
      <c r="O6325">
        <f>_xlfn.XLOOKUP(Comuni[[#This Row],[Regione]],Table_0[Regione],Table_0[TOT AREA])</f>
        <v>5834728</v>
      </c>
      <c r="P6325" s="1">
        <f>(Comuni[[#This Row],[Popolazione2011]]/Comuni[[#This Row],[Ammalati AREA]])*100</f>
        <v>8.1066332483707895E-3</v>
      </c>
    </row>
    <row r="6326" spans="1:16" x14ac:dyDescent="0.3">
      <c r="A6326" t="s">
        <v>6409</v>
      </c>
      <c r="B6326" t="s">
        <v>8034</v>
      </c>
      <c r="C6326" t="s">
        <v>6278</v>
      </c>
      <c r="D6326">
        <v>10439</v>
      </c>
      <c r="E6326" s="1">
        <f>(Comuni[[#This Row],[Popolazione2011]]/SUM(D:D))*100</f>
        <v>1.7567285530773177E-2</v>
      </c>
      <c r="F6326">
        <f t="shared" si="98"/>
        <v>5766810</v>
      </c>
      <c r="G6326" s="1">
        <f>(Comuni[[#This Row],[Popolazione2011]]/Comuni[[#This Row],[TOT POP REGIONE ]])*100</f>
        <v>0.18101862208049163</v>
      </c>
      <c r="H6326" t="str">
        <f>IF(Comuni[[#This Row],[Popolazione2011]]&gt;300000,"MAGGIORE","")</f>
        <v/>
      </c>
      <c r="I6326" t="str">
        <f>_xlfn.XLOOKUP(Comuni[[#This Row],[Regione]],Ripartizione_geografica[Regione],Ripartizione_geografica[Ripartizione geografica])</f>
        <v>Sud</v>
      </c>
      <c r="J6326">
        <f>_xlfn.XLOOKUP(Comuni[[#This Row],[Regione]],Ripartizione_geografica[Regione],Ripartizione_geografica[Codice Regione])</f>
        <v>15</v>
      </c>
      <c r="K6326">
        <f>_xlfn.XLOOKUP(Comuni[[#This Row],[Regione]],Table_0[Regione],Table_0[Totale])</f>
        <v>2524670</v>
      </c>
      <c r="L6326">
        <f>_xlfn.XLOOKUP(Comuni[[#This Row],[Regione]],Table_0[Regione],Table_0[Guariti])</f>
        <v>2482123</v>
      </c>
      <c r="M6326">
        <f>_xlfn.XLOOKUP(Comuni[[#This Row],[Regione]],Table_0[Regione],Table_0[Deceduti])</f>
        <v>12061</v>
      </c>
      <c r="N6326" s="1">
        <f>(Comuni[[#This Row],[Popolazione2011]]/Comuni[[#This Row],[Ammalati TOT]])*100</f>
        <v>0.41347978151600012</v>
      </c>
      <c r="O6326">
        <f>_xlfn.XLOOKUP(Comuni[[#This Row],[Regione]],Table_0[Regione],Table_0[TOT AREA])</f>
        <v>5834728</v>
      </c>
      <c r="P6326" s="1">
        <f>(Comuni[[#This Row],[Popolazione2011]]/Comuni[[#This Row],[Ammalati AREA]])*100</f>
        <v>0.1789115105279972</v>
      </c>
    </row>
    <row r="6327" spans="1:16" x14ac:dyDescent="0.3">
      <c r="A6327" t="s">
        <v>6410</v>
      </c>
      <c r="B6327" t="s">
        <v>8034</v>
      </c>
      <c r="C6327" t="s">
        <v>6278</v>
      </c>
      <c r="D6327">
        <v>2697</v>
      </c>
      <c r="E6327" s="1">
        <f>(Comuni[[#This Row],[Popolazione2011]]/SUM(D:D))*100</f>
        <v>4.5386501653889508E-3</v>
      </c>
      <c r="F6327">
        <f t="shared" si="98"/>
        <v>5766810</v>
      </c>
      <c r="G6327" s="1">
        <f>(Comuni[[#This Row],[Popolazione2011]]/Comuni[[#This Row],[TOT POP REGIONE ]])*100</f>
        <v>4.676762369490238E-2</v>
      </c>
      <c r="H6327" t="str">
        <f>IF(Comuni[[#This Row],[Popolazione2011]]&gt;300000,"MAGGIORE","")</f>
        <v/>
      </c>
      <c r="I6327" t="str">
        <f>_xlfn.XLOOKUP(Comuni[[#This Row],[Regione]],Ripartizione_geografica[Regione],Ripartizione_geografica[Ripartizione geografica])</f>
        <v>Sud</v>
      </c>
      <c r="J6327">
        <f>_xlfn.XLOOKUP(Comuni[[#This Row],[Regione]],Ripartizione_geografica[Regione],Ripartizione_geografica[Codice Regione])</f>
        <v>15</v>
      </c>
      <c r="K6327">
        <f>_xlfn.XLOOKUP(Comuni[[#This Row],[Regione]],Table_0[Regione],Table_0[Totale])</f>
        <v>2524670</v>
      </c>
      <c r="L6327">
        <f>_xlfn.XLOOKUP(Comuni[[#This Row],[Regione]],Table_0[Regione],Table_0[Guariti])</f>
        <v>2482123</v>
      </c>
      <c r="M6327">
        <f>_xlfn.XLOOKUP(Comuni[[#This Row],[Regione]],Table_0[Regione],Table_0[Deceduti])</f>
        <v>12061</v>
      </c>
      <c r="N6327" s="1">
        <f>(Comuni[[#This Row],[Popolazione2011]]/Comuni[[#This Row],[Ammalati TOT]])*100</f>
        <v>0.10682584258536759</v>
      </c>
      <c r="O6327">
        <f>_xlfn.XLOOKUP(Comuni[[#This Row],[Regione]],Table_0[Regione],Table_0[TOT AREA])</f>
        <v>5834728</v>
      </c>
      <c r="P6327" s="1">
        <f>(Comuni[[#This Row],[Popolazione2011]]/Comuni[[#This Row],[Ammalati AREA]])*100</f>
        <v>4.622323439927277E-2</v>
      </c>
    </row>
    <row r="6328" spans="1:16" x14ac:dyDescent="0.3">
      <c r="A6328" t="s">
        <v>6411</v>
      </c>
      <c r="B6328" t="s">
        <v>8034</v>
      </c>
      <c r="C6328" t="s">
        <v>6278</v>
      </c>
      <c r="D6328">
        <v>6809</v>
      </c>
      <c r="E6328" s="1">
        <f>(Comuni[[#This Row],[Popolazione2011]]/SUM(D:D))*100</f>
        <v>1.1458535030082819E-2</v>
      </c>
      <c r="F6328">
        <f t="shared" si="98"/>
        <v>5766810</v>
      </c>
      <c r="G6328" s="1">
        <f>(Comuni[[#This Row],[Popolazione2011]]/Comuni[[#This Row],[TOT POP REGIONE ]])*100</f>
        <v>0.11807220976588442</v>
      </c>
      <c r="H6328" t="str">
        <f>IF(Comuni[[#This Row],[Popolazione2011]]&gt;300000,"MAGGIORE","")</f>
        <v/>
      </c>
      <c r="I6328" t="str">
        <f>_xlfn.XLOOKUP(Comuni[[#This Row],[Regione]],Ripartizione_geografica[Regione],Ripartizione_geografica[Ripartizione geografica])</f>
        <v>Sud</v>
      </c>
      <c r="J6328">
        <f>_xlfn.XLOOKUP(Comuni[[#This Row],[Regione]],Ripartizione_geografica[Regione],Ripartizione_geografica[Codice Regione])</f>
        <v>15</v>
      </c>
      <c r="K6328">
        <f>_xlfn.XLOOKUP(Comuni[[#This Row],[Regione]],Table_0[Regione],Table_0[Totale])</f>
        <v>2524670</v>
      </c>
      <c r="L6328">
        <f>_xlfn.XLOOKUP(Comuni[[#This Row],[Regione]],Table_0[Regione],Table_0[Guariti])</f>
        <v>2482123</v>
      </c>
      <c r="M6328">
        <f>_xlfn.XLOOKUP(Comuni[[#This Row],[Regione]],Table_0[Regione],Table_0[Deceduti])</f>
        <v>12061</v>
      </c>
      <c r="N6328" s="1">
        <f>(Comuni[[#This Row],[Popolazione2011]]/Comuni[[#This Row],[Ammalati TOT]])*100</f>
        <v>0.26969861407629514</v>
      </c>
      <c r="O6328">
        <f>_xlfn.XLOOKUP(Comuni[[#This Row],[Regione]],Table_0[Regione],Table_0[TOT AREA])</f>
        <v>5834728</v>
      </c>
      <c r="P6328" s="1">
        <f>(Comuni[[#This Row],[Popolazione2011]]/Comuni[[#This Row],[Ammalati AREA]])*100</f>
        <v>0.11669781350561671</v>
      </c>
    </row>
    <row r="6329" spans="1:16" x14ac:dyDescent="0.3">
      <c r="A6329" t="s">
        <v>6412</v>
      </c>
      <c r="B6329" t="s">
        <v>8034</v>
      </c>
      <c r="C6329" t="s">
        <v>6278</v>
      </c>
      <c r="D6329">
        <v>31030</v>
      </c>
      <c r="E6329" s="1">
        <f>(Comuni[[#This Row],[Popolazione2011]]/SUM(D:D))*100</f>
        <v>5.2218878246948139E-2</v>
      </c>
      <c r="F6329">
        <f t="shared" si="98"/>
        <v>5766810</v>
      </c>
      <c r="G6329" s="1">
        <f>(Comuni[[#This Row],[Popolazione2011]]/Comuni[[#This Row],[TOT POP REGIONE ]])*100</f>
        <v>0.53807911132844666</v>
      </c>
      <c r="H6329" t="str">
        <f>IF(Comuni[[#This Row],[Popolazione2011]]&gt;300000,"MAGGIORE","")</f>
        <v/>
      </c>
      <c r="I6329" t="str">
        <f>_xlfn.XLOOKUP(Comuni[[#This Row],[Regione]],Ripartizione_geografica[Regione],Ripartizione_geografica[Ripartizione geografica])</f>
        <v>Sud</v>
      </c>
      <c r="J6329">
        <f>_xlfn.XLOOKUP(Comuni[[#This Row],[Regione]],Ripartizione_geografica[Regione],Ripartizione_geografica[Codice Regione])</f>
        <v>15</v>
      </c>
      <c r="K6329">
        <f>_xlfn.XLOOKUP(Comuni[[#This Row],[Regione]],Table_0[Regione],Table_0[Totale])</f>
        <v>2524670</v>
      </c>
      <c r="L6329">
        <f>_xlfn.XLOOKUP(Comuni[[#This Row],[Regione]],Table_0[Regione],Table_0[Guariti])</f>
        <v>2482123</v>
      </c>
      <c r="M6329">
        <f>_xlfn.XLOOKUP(Comuni[[#This Row],[Regione]],Table_0[Regione],Table_0[Deceduti])</f>
        <v>12061</v>
      </c>
      <c r="N6329" s="1">
        <f>(Comuni[[#This Row],[Popolazione2011]]/Comuni[[#This Row],[Ammalati TOT]])*100</f>
        <v>1.2290715222187454</v>
      </c>
      <c r="O6329">
        <f>_xlfn.XLOOKUP(Comuni[[#This Row],[Regione]],Table_0[Regione],Table_0[TOT AREA])</f>
        <v>5834728</v>
      </c>
      <c r="P6329" s="1">
        <f>(Comuni[[#This Row],[Popolazione2011]]/Comuni[[#This Row],[Ammalati AREA]])*100</f>
        <v>0.53181570760453611</v>
      </c>
    </row>
    <row r="6330" spans="1:16" x14ac:dyDescent="0.3">
      <c r="A6330" t="s">
        <v>6413</v>
      </c>
      <c r="B6330" t="s">
        <v>8034</v>
      </c>
      <c r="C6330" t="s">
        <v>6278</v>
      </c>
      <c r="D6330">
        <v>4995</v>
      </c>
      <c r="E6330" s="1">
        <f>(Comuni[[#This Row],[Popolazione2011]]/SUM(D:D))*100</f>
        <v>8.4058426311152418E-3</v>
      </c>
      <c r="F6330">
        <f t="shared" si="98"/>
        <v>5766810</v>
      </c>
      <c r="G6330" s="1">
        <f>(Comuni[[#This Row],[Popolazione2011]]/Comuni[[#This Row],[TOT POP REGIONE ]])*100</f>
        <v>8.6616344218033881E-2</v>
      </c>
      <c r="H6330" t="str">
        <f>IF(Comuni[[#This Row],[Popolazione2011]]&gt;300000,"MAGGIORE","")</f>
        <v/>
      </c>
      <c r="I6330" t="str">
        <f>_xlfn.XLOOKUP(Comuni[[#This Row],[Regione]],Ripartizione_geografica[Regione],Ripartizione_geografica[Ripartizione geografica])</f>
        <v>Sud</v>
      </c>
      <c r="J6330">
        <f>_xlfn.XLOOKUP(Comuni[[#This Row],[Regione]],Ripartizione_geografica[Regione],Ripartizione_geografica[Codice Regione])</f>
        <v>15</v>
      </c>
      <c r="K6330">
        <f>_xlfn.XLOOKUP(Comuni[[#This Row],[Regione]],Table_0[Regione],Table_0[Totale])</f>
        <v>2524670</v>
      </c>
      <c r="L6330">
        <f>_xlfn.XLOOKUP(Comuni[[#This Row],[Regione]],Table_0[Regione],Table_0[Guariti])</f>
        <v>2482123</v>
      </c>
      <c r="M6330">
        <f>_xlfn.XLOOKUP(Comuni[[#This Row],[Regione]],Table_0[Regione],Table_0[Deceduti])</f>
        <v>12061</v>
      </c>
      <c r="N6330" s="1">
        <f>(Comuni[[#This Row],[Popolazione2011]]/Comuni[[#This Row],[Ammalati TOT]])*100</f>
        <v>0.19784763949347836</v>
      </c>
      <c r="O6330">
        <f>_xlfn.XLOOKUP(Comuni[[#This Row],[Regione]],Table_0[Regione],Table_0[TOT AREA])</f>
        <v>5834728</v>
      </c>
      <c r="P6330" s="1">
        <f>(Comuni[[#This Row],[Popolazione2011]]/Comuni[[#This Row],[Ammalati AREA]])*100</f>
        <v>8.5608103753936779E-2</v>
      </c>
    </row>
    <row r="6331" spans="1:16" x14ac:dyDescent="0.3">
      <c r="A6331" t="s">
        <v>6414</v>
      </c>
      <c r="B6331" t="s">
        <v>8034</v>
      </c>
      <c r="C6331" t="s">
        <v>6278</v>
      </c>
      <c r="D6331">
        <v>50013</v>
      </c>
      <c r="E6331" s="1">
        <f>(Comuni[[#This Row],[Popolazione2011]]/SUM(D:D))*100</f>
        <v>8.4164445947941258E-2</v>
      </c>
      <c r="F6331">
        <f t="shared" si="98"/>
        <v>5766810</v>
      </c>
      <c r="G6331" s="1">
        <f>(Comuni[[#This Row],[Popolazione2011]]/Comuni[[#This Row],[TOT POP REGIONE ]])*100</f>
        <v>0.86725590057588164</v>
      </c>
      <c r="H6331" t="str">
        <f>IF(Comuni[[#This Row],[Popolazione2011]]&gt;300000,"MAGGIORE","")</f>
        <v/>
      </c>
      <c r="I6331" t="str">
        <f>_xlfn.XLOOKUP(Comuni[[#This Row],[Regione]],Ripartizione_geografica[Regione],Ripartizione_geografica[Ripartizione geografica])</f>
        <v>Sud</v>
      </c>
      <c r="J6331">
        <f>_xlfn.XLOOKUP(Comuni[[#This Row],[Regione]],Ripartizione_geografica[Regione],Ripartizione_geografica[Codice Regione])</f>
        <v>15</v>
      </c>
      <c r="K6331">
        <f>_xlfn.XLOOKUP(Comuni[[#This Row],[Regione]],Table_0[Regione],Table_0[Totale])</f>
        <v>2524670</v>
      </c>
      <c r="L6331">
        <f>_xlfn.XLOOKUP(Comuni[[#This Row],[Regione]],Table_0[Regione],Table_0[Guariti])</f>
        <v>2482123</v>
      </c>
      <c r="M6331">
        <f>_xlfn.XLOOKUP(Comuni[[#This Row],[Regione]],Table_0[Regione],Table_0[Deceduti])</f>
        <v>12061</v>
      </c>
      <c r="N6331" s="1">
        <f>(Comuni[[#This Row],[Popolazione2011]]/Comuni[[#This Row],[Ammalati TOT]])*100</f>
        <v>1.9809717705680345</v>
      </c>
      <c r="O6331">
        <f>_xlfn.XLOOKUP(Comuni[[#This Row],[Regione]],Table_0[Regione],Table_0[TOT AREA])</f>
        <v>5834728</v>
      </c>
      <c r="P6331" s="1">
        <f>(Comuni[[#This Row],[Popolazione2011]]/Comuni[[#This Row],[Ammalati AREA]])*100</f>
        <v>0.85716077938851643</v>
      </c>
    </row>
    <row r="6332" spans="1:16" x14ac:dyDescent="0.3">
      <c r="A6332" t="s">
        <v>6415</v>
      </c>
      <c r="B6332" t="s">
        <v>8034</v>
      </c>
      <c r="C6332" t="s">
        <v>6278</v>
      </c>
      <c r="D6332">
        <v>1518</v>
      </c>
      <c r="E6332" s="1">
        <f>(Comuni[[#This Row],[Popolazione2011]]/SUM(D:D))*100</f>
        <v>2.5545683911977852E-3</v>
      </c>
      <c r="F6332">
        <f t="shared" si="98"/>
        <v>5766810</v>
      </c>
      <c r="G6332" s="1">
        <f>(Comuni[[#This Row],[Popolazione2011]]/Comuni[[#This Row],[TOT POP REGIONE ]])*100</f>
        <v>2.6323045149744834E-2</v>
      </c>
      <c r="H6332" t="str">
        <f>IF(Comuni[[#This Row],[Popolazione2011]]&gt;300000,"MAGGIORE","")</f>
        <v/>
      </c>
      <c r="I6332" t="str">
        <f>_xlfn.XLOOKUP(Comuni[[#This Row],[Regione]],Ripartizione_geografica[Regione],Ripartizione_geografica[Ripartizione geografica])</f>
        <v>Sud</v>
      </c>
      <c r="J6332">
        <f>_xlfn.XLOOKUP(Comuni[[#This Row],[Regione]],Ripartizione_geografica[Regione],Ripartizione_geografica[Codice Regione])</f>
        <v>15</v>
      </c>
      <c r="K6332">
        <f>_xlfn.XLOOKUP(Comuni[[#This Row],[Regione]],Table_0[Regione],Table_0[Totale])</f>
        <v>2524670</v>
      </c>
      <c r="L6332">
        <f>_xlfn.XLOOKUP(Comuni[[#This Row],[Regione]],Table_0[Regione],Table_0[Guariti])</f>
        <v>2482123</v>
      </c>
      <c r="M6332">
        <f>_xlfn.XLOOKUP(Comuni[[#This Row],[Regione]],Table_0[Regione],Table_0[Deceduti])</f>
        <v>12061</v>
      </c>
      <c r="N6332" s="1">
        <f>(Comuni[[#This Row],[Popolazione2011]]/Comuni[[#This Row],[Ammalati TOT]])*100</f>
        <v>6.0126670020240275E-2</v>
      </c>
      <c r="O6332">
        <f>_xlfn.XLOOKUP(Comuni[[#This Row],[Regione]],Table_0[Regione],Table_0[TOT AREA])</f>
        <v>5834728</v>
      </c>
      <c r="P6332" s="1">
        <f>(Comuni[[#This Row],[Popolazione2011]]/Comuni[[#This Row],[Ammalati AREA]])*100</f>
        <v>2.6016636936631834E-2</v>
      </c>
    </row>
    <row r="6333" spans="1:16" x14ac:dyDescent="0.3">
      <c r="A6333" t="s">
        <v>6416</v>
      </c>
      <c r="B6333" t="s">
        <v>8034</v>
      </c>
      <c r="C6333" t="s">
        <v>6278</v>
      </c>
      <c r="D6333">
        <v>347</v>
      </c>
      <c r="E6333" s="1">
        <f>(Comuni[[#This Row],[Popolazione2011]]/SUM(D:D))*100</f>
        <v>5.839494280274253E-4</v>
      </c>
      <c r="F6333">
        <f t="shared" si="98"/>
        <v>5766810</v>
      </c>
      <c r="G6333" s="1">
        <f>(Comuni[[#This Row],[Popolazione2011]]/Comuni[[#This Row],[TOT POP REGIONE ]])*100</f>
        <v>6.0171914802117634E-3</v>
      </c>
      <c r="H6333" t="str">
        <f>IF(Comuni[[#This Row],[Popolazione2011]]&gt;300000,"MAGGIORE","")</f>
        <v/>
      </c>
      <c r="I6333" t="str">
        <f>_xlfn.XLOOKUP(Comuni[[#This Row],[Regione]],Ripartizione_geografica[Regione],Ripartizione_geografica[Ripartizione geografica])</f>
        <v>Sud</v>
      </c>
      <c r="J6333">
        <f>_xlfn.XLOOKUP(Comuni[[#This Row],[Regione]],Ripartizione_geografica[Regione],Ripartizione_geografica[Codice Regione])</f>
        <v>15</v>
      </c>
      <c r="K6333">
        <f>_xlfn.XLOOKUP(Comuni[[#This Row],[Regione]],Table_0[Regione],Table_0[Totale])</f>
        <v>2524670</v>
      </c>
      <c r="L6333">
        <f>_xlfn.XLOOKUP(Comuni[[#This Row],[Regione]],Table_0[Regione],Table_0[Guariti])</f>
        <v>2482123</v>
      </c>
      <c r="M6333">
        <f>_xlfn.XLOOKUP(Comuni[[#This Row],[Regione]],Table_0[Regione],Table_0[Deceduti])</f>
        <v>12061</v>
      </c>
      <c r="N6333" s="1">
        <f>(Comuni[[#This Row],[Popolazione2011]]/Comuni[[#This Row],[Ammalati TOT]])*100</f>
        <v>1.3744370551398797E-2</v>
      </c>
      <c r="O6333">
        <f>_xlfn.XLOOKUP(Comuni[[#This Row],[Regione]],Table_0[Regione],Table_0[TOT AREA])</f>
        <v>5834728</v>
      </c>
      <c r="P6333" s="1">
        <f>(Comuni[[#This Row],[Popolazione2011]]/Comuni[[#This Row],[Ammalati AREA]])*100</f>
        <v>5.9471495500732852E-3</v>
      </c>
    </row>
    <row r="6334" spans="1:16" x14ac:dyDescent="0.3">
      <c r="A6334" t="s">
        <v>6417</v>
      </c>
      <c r="B6334" t="s">
        <v>8034</v>
      </c>
      <c r="C6334" t="s">
        <v>6278</v>
      </c>
      <c r="D6334">
        <v>3956</v>
      </c>
      <c r="E6334" s="1">
        <f>(Comuni[[#This Row],[Popolazione2011]]/SUM(D:D))*100</f>
        <v>6.6573600497881677E-3</v>
      </c>
      <c r="F6334">
        <f t="shared" si="98"/>
        <v>5766810</v>
      </c>
      <c r="G6334" s="1">
        <f>(Comuni[[#This Row],[Popolazione2011]]/Comuni[[#This Row],[TOT POP REGIONE ]])*100</f>
        <v>6.8599450996304712E-2</v>
      </c>
      <c r="H6334" t="str">
        <f>IF(Comuni[[#This Row],[Popolazione2011]]&gt;300000,"MAGGIORE","")</f>
        <v/>
      </c>
      <c r="I6334" t="str">
        <f>_xlfn.XLOOKUP(Comuni[[#This Row],[Regione]],Ripartizione_geografica[Regione],Ripartizione_geografica[Ripartizione geografica])</f>
        <v>Sud</v>
      </c>
      <c r="J6334">
        <f>_xlfn.XLOOKUP(Comuni[[#This Row],[Regione]],Ripartizione_geografica[Regione],Ripartizione_geografica[Codice Regione])</f>
        <v>15</v>
      </c>
      <c r="K6334">
        <f>_xlfn.XLOOKUP(Comuni[[#This Row],[Regione]],Table_0[Regione],Table_0[Totale])</f>
        <v>2524670</v>
      </c>
      <c r="L6334">
        <f>_xlfn.XLOOKUP(Comuni[[#This Row],[Regione]],Table_0[Regione],Table_0[Guariti])</f>
        <v>2482123</v>
      </c>
      <c r="M6334">
        <f>_xlfn.XLOOKUP(Comuni[[#This Row],[Regione]],Table_0[Regione],Table_0[Deceduti])</f>
        <v>12061</v>
      </c>
      <c r="N6334" s="1">
        <f>(Comuni[[#This Row],[Popolazione2011]]/Comuni[[#This Row],[Ammalati TOT]])*100</f>
        <v>0.15669374611335343</v>
      </c>
      <c r="O6334">
        <f>_xlfn.XLOOKUP(Comuni[[#This Row],[Regione]],Table_0[Regione],Table_0[TOT AREA])</f>
        <v>5834728</v>
      </c>
      <c r="P6334" s="1">
        <f>(Comuni[[#This Row],[Popolazione2011]]/Comuni[[#This Row],[Ammalati AREA]])*100</f>
        <v>6.7800932622737509E-2</v>
      </c>
    </row>
    <row r="6335" spans="1:16" x14ac:dyDescent="0.3">
      <c r="A6335" t="s">
        <v>6418</v>
      </c>
      <c r="B6335" t="s">
        <v>8034</v>
      </c>
      <c r="C6335" t="s">
        <v>6278</v>
      </c>
      <c r="D6335">
        <v>1366</v>
      </c>
      <c r="E6335" s="1">
        <f>(Comuni[[#This Row],[Popolazione2011]]/SUM(D:D))*100</f>
        <v>2.2987749818024865E-3</v>
      </c>
      <c r="F6335">
        <f t="shared" si="98"/>
        <v>5766810</v>
      </c>
      <c r="G6335" s="1">
        <f>(Comuni[[#This Row],[Popolazione2011]]/Comuni[[#This Row],[TOT POP REGIONE ]])*100</f>
        <v>2.3687272512879737E-2</v>
      </c>
      <c r="H6335" t="str">
        <f>IF(Comuni[[#This Row],[Popolazione2011]]&gt;300000,"MAGGIORE","")</f>
        <v/>
      </c>
      <c r="I6335" t="str">
        <f>_xlfn.XLOOKUP(Comuni[[#This Row],[Regione]],Ripartizione_geografica[Regione],Ripartizione_geografica[Ripartizione geografica])</f>
        <v>Sud</v>
      </c>
      <c r="J6335">
        <f>_xlfn.XLOOKUP(Comuni[[#This Row],[Regione]],Ripartizione_geografica[Regione],Ripartizione_geografica[Codice Regione])</f>
        <v>15</v>
      </c>
      <c r="K6335">
        <f>_xlfn.XLOOKUP(Comuni[[#This Row],[Regione]],Table_0[Regione],Table_0[Totale])</f>
        <v>2524670</v>
      </c>
      <c r="L6335">
        <f>_xlfn.XLOOKUP(Comuni[[#This Row],[Regione]],Table_0[Regione],Table_0[Guariti])</f>
        <v>2482123</v>
      </c>
      <c r="M6335">
        <f>_xlfn.XLOOKUP(Comuni[[#This Row],[Regione]],Table_0[Regione],Table_0[Deceduti])</f>
        <v>12061</v>
      </c>
      <c r="N6335" s="1">
        <f>(Comuni[[#This Row],[Popolazione2011]]/Comuni[[#This Row],[Ammalati TOT]])*100</f>
        <v>5.4106081190809098E-2</v>
      </c>
      <c r="O6335">
        <f>_xlfn.XLOOKUP(Comuni[[#This Row],[Regione]],Table_0[Regione],Table_0[TOT AREA])</f>
        <v>5834728</v>
      </c>
      <c r="P6335" s="1">
        <f>(Comuni[[#This Row],[Popolazione2011]]/Comuni[[#This Row],[Ammalati AREA]])*100</f>
        <v>2.3411545491066593E-2</v>
      </c>
    </row>
    <row r="6336" spans="1:16" x14ac:dyDescent="0.3">
      <c r="A6336" t="s">
        <v>6419</v>
      </c>
      <c r="B6336" t="s">
        <v>8034</v>
      </c>
      <c r="C6336" t="s">
        <v>6278</v>
      </c>
      <c r="D6336">
        <v>10074</v>
      </c>
      <c r="E6336" s="1">
        <f>(Comuni[[#This Row],[Popolazione2011]]/SUM(D:D))*100</f>
        <v>1.6953044777948938E-2</v>
      </c>
      <c r="F6336">
        <f t="shared" si="98"/>
        <v>5766810</v>
      </c>
      <c r="G6336" s="1">
        <f>(Comuni[[#This Row],[Popolazione2011]]/Comuni[[#This Row],[TOT POP REGIONE ]])*100</f>
        <v>0.17468929963012481</v>
      </c>
      <c r="H6336" t="str">
        <f>IF(Comuni[[#This Row],[Popolazione2011]]&gt;300000,"MAGGIORE","")</f>
        <v/>
      </c>
      <c r="I6336" t="str">
        <f>_xlfn.XLOOKUP(Comuni[[#This Row],[Regione]],Ripartizione_geografica[Regione],Ripartizione_geografica[Ripartizione geografica])</f>
        <v>Sud</v>
      </c>
      <c r="J6336">
        <f>_xlfn.XLOOKUP(Comuni[[#This Row],[Regione]],Ripartizione_geografica[Regione],Ripartizione_geografica[Codice Regione])</f>
        <v>15</v>
      </c>
      <c r="K6336">
        <f>_xlfn.XLOOKUP(Comuni[[#This Row],[Regione]],Table_0[Regione],Table_0[Totale])</f>
        <v>2524670</v>
      </c>
      <c r="L6336">
        <f>_xlfn.XLOOKUP(Comuni[[#This Row],[Regione]],Table_0[Regione],Table_0[Guariti])</f>
        <v>2482123</v>
      </c>
      <c r="M6336">
        <f>_xlfn.XLOOKUP(Comuni[[#This Row],[Regione]],Table_0[Regione],Table_0[Deceduti])</f>
        <v>12061</v>
      </c>
      <c r="N6336" s="1">
        <f>(Comuni[[#This Row],[Popolazione2011]]/Comuni[[#This Row],[Ammalati TOT]])*100</f>
        <v>0.39902244649795815</v>
      </c>
      <c r="O6336">
        <f>_xlfn.XLOOKUP(Comuni[[#This Row],[Regione]],Table_0[Regione],Table_0[TOT AREA])</f>
        <v>5834728</v>
      </c>
      <c r="P6336" s="1">
        <f>(Comuni[[#This Row],[Popolazione2011]]/Comuni[[#This Row],[Ammalati AREA]])*100</f>
        <v>0.17265586330673854</v>
      </c>
    </row>
    <row r="6337" spans="1:16" x14ac:dyDescent="0.3">
      <c r="A6337" t="s">
        <v>6420</v>
      </c>
      <c r="B6337" t="s">
        <v>8034</v>
      </c>
      <c r="C6337" t="s">
        <v>6278</v>
      </c>
      <c r="D6337">
        <v>3419</v>
      </c>
      <c r="E6337" s="1">
        <f>(Comuni[[#This Row],[Popolazione2011]]/SUM(D:D))*100</f>
        <v>5.7536688600166195E-3</v>
      </c>
      <c r="F6337">
        <f t="shared" si="98"/>
        <v>5766810</v>
      </c>
      <c r="G6337" s="1">
        <f>(Comuni[[#This Row],[Popolazione2011]]/Comuni[[#This Row],[TOT POP REGIONE ]])*100</f>
        <v>5.9287543720011583E-2</v>
      </c>
      <c r="H6337" t="str">
        <f>IF(Comuni[[#This Row],[Popolazione2011]]&gt;300000,"MAGGIORE","")</f>
        <v/>
      </c>
      <c r="I6337" t="str">
        <f>_xlfn.XLOOKUP(Comuni[[#This Row],[Regione]],Ripartizione_geografica[Regione],Ripartizione_geografica[Ripartizione geografica])</f>
        <v>Sud</v>
      </c>
      <c r="J6337">
        <f>_xlfn.XLOOKUP(Comuni[[#This Row],[Regione]],Ripartizione_geografica[Regione],Ripartizione_geografica[Codice Regione])</f>
        <v>15</v>
      </c>
      <c r="K6337">
        <f>_xlfn.XLOOKUP(Comuni[[#This Row],[Regione]],Table_0[Regione],Table_0[Totale])</f>
        <v>2524670</v>
      </c>
      <c r="L6337">
        <f>_xlfn.XLOOKUP(Comuni[[#This Row],[Regione]],Table_0[Regione],Table_0[Guariti])</f>
        <v>2482123</v>
      </c>
      <c r="M6337">
        <f>_xlfn.XLOOKUP(Comuni[[#This Row],[Regione]],Table_0[Regione],Table_0[Deceduti])</f>
        <v>12061</v>
      </c>
      <c r="N6337" s="1">
        <f>(Comuni[[#This Row],[Popolazione2011]]/Comuni[[#This Row],[Ammalati TOT]])*100</f>
        <v>0.13542363952516567</v>
      </c>
      <c r="O6337">
        <f>_xlfn.XLOOKUP(Comuni[[#This Row],[Regione]],Table_0[Regione],Table_0[TOT AREA])</f>
        <v>5834728</v>
      </c>
      <c r="P6337" s="1">
        <f>(Comuni[[#This Row],[Popolazione2011]]/Comuni[[#This Row],[Ammalati AREA]])*100</f>
        <v>5.8597418765707669E-2</v>
      </c>
    </row>
    <row r="6338" spans="1:16" x14ac:dyDescent="0.3">
      <c r="A6338" t="s">
        <v>6421</v>
      </c>
      <c r="B6338" t="s">
        <v>8034</v>
      </c>
      <c r="C6338" t="s">
        <v>6278</v>
      </c>
      <c r="D6338">
        <v>774</v>
      </c>
      <c r="E6338" s="1">
        <f>(Comuni[[#This Row],[Popolazione2011]]/SUM(D:D))*100</f>
        <v>1.3025269662629024E-3</v>
      </c>
      <c r="F6338">
        <f t="shared" ref="F6338:F6401" si="99">SUMIFS(D:D,B:B,B6338)</f>
        <v>5766810</v>
      </c>
      <c r="G6338" s="1">
        <f>(Comuni[[#This Row],[Popolazione2011]]/Comuni[[#This Row],[TOT POP REGIONE ]])*100</f>
        <v>1.3421631716668315E-2</v>
      </c>
      <c r="H6338" t="str">
        <f>IF(Comuni[[#This Row],[Popolazione2011]]&gt;300000,"MAGGIORE","")</f>
        <v/>
      </c>
      <c r="I6338" t="str">
        <f>_xlfn.XLOOKUP(Comuni[[#This Row],[Regione]],Ripartizione_geografica[Regione],Ripartizione_geografica[Ripartizione geografica])</f>
        <v>Sud</v>
      </c>
      <c r="J6338">
        <f>_xlfn.XLOOKUP(Comuni[[#This Row],[Regione]],Ripartizione_geografica[Regione],Ripartizione_geografica[Codice Regione])</f>
        <v>15</v>
      </c>
      <c r="K6338">
        <f>_xlfn.XLOOKUP(Comuni[[#This Row],[Regione]],Table_0[Regione],Table_0[Totale])</f>
        <v>2524670</v>
      </c>
      <c r="L6338">
        <f>_xlfn.XLOOKUP(Comuni[[#This Row],[Regione]],Table_0[Regione],Table_0[Guariti])</f>
        <v>2482123</v>
      </c>
      <c r="M6338">
        <f>_xlfn.XLOOKUP(Comuni[[#This Row],[Regione]],Table_0[Regione],Table_0[Deceduti])</f>
        <v>12061</v>
      </c>
      <c r="N6338" s="1">
        <f>(Comuni[[#This Row],[Popolazione2011]]/Comuni[[#This Row],[Ammalati TOT]])*100</f>
        <v>3.0657472065656107E-2</v>
      </c>
      <c r="O6338">
        <f>_xlfn.XLOOKUP(Comuni[[#This Row],[Regione]],Table_0[Regione],Table_0[TOT AREA])</f>
        <v>5834728</v>
      </c>
      <c r="P6338" s="1">
        <f>(Comuni[[#This Row],[Popolazione2011]]/Comuni[[#This Row],[Ammalati AREA]])*100</f>
        <v>1.3265399860970382E-2</v>
      </c>
    </row>
    <row r="6339" spans="1:16" x14ac:dyDescent="0.3">
      <c r="A6339" t="s">
        <v>6422</v>
      </c>
      <c r="B6339" t="s">
        <v>8034</v>
      </c>
      <c r="C6339" t="s">
        <v>6278</v>
      </c>
      <c r="D6339">
        <v>942</v>
      </c>
      <c r="E6339" s="1">
        <f>(Comuni[[#This Row],[Popolazione2011]]/SUM(D:D))*100</f>
        <v>1.5852459976998113E-3</v>
      </c>
      <c r="F6339">
        <f t="shared" si="99"/>
        <v>5766810</v>
      </c>
      <c r="G6339" s="1">
        <f>(Comuni[[#This Row],[Popolazione2011]]/Comuni[[#This Row],[TOT POP REGIONE ]])*100</f>
        <v>1.6334854104782366E-2</v>
      </c>
      <c r="H6339" t="str">
        <f>IF(Comuni[[#This Row],[Popolazione2011]]&gt;300000,"MAGGIORE","")</f>
        <v/>
      </c>
      <c r="I6339" t="str">
        <f>_xlfn.XLOOKUP(Comuni[[#This Row],[Regione]],Ripartizione_geografica[Regione],Ripartizione_geografica[Ripartizione geografica])</f>
        <v>Sud</v>
      </c>
      <c r="J6339">
        <f>_xlfn.XLOOKUP(Comuni[[#This Row],[Regione]],Ripartizione_geografica[Regione],Ripartizione_geografica[Codice Regione])</f>
        <v>15</v>
      </c>
      <c r="K6339">
        <f>_xlfn.XLOOKUP(Comuni[[#This Row],[Regione]],Table_0[Regione],Table_0[Totale])</f>
        <v>2524670</v>
      </c>
      <c r="L6339">
        <f>_xlfn.XLOOKUP(Comuni[[#This Row],[Regione]],Table_0[Regione],Table_0[Guariti])</f>
        <v>2482123</v>
      </c>
      <c r="M6339">
        <f>_xlfn.XLOOKUP(Comuni[[#This Row],[Regione]],Table_0[Regione],Table_0[Deceduti])</f>
        <v>12061</v>
      </c>
      <c r="N6339" s="1">
        <f>(Comuni[[#This Row],[Popolazione2011]]/Comuni[[#This Row],[Ammalati TOT]])*100</f>
        <v>3.7311807087658987E-2</v>
      </c>
      <c r="O6339">
        <f>_xlfn.XLOOKUP(Comuni[[#This Row],[Regione]],Table_0[Regione],Table_0[TOT AREA])</f>
        <v>5834728</v>
      </c>
      <c r="P6339" s="1">
        <f>(Comuni[[#This Row],[Popolazione2011]]/Comuni[[#This Row],[Ammalati AREA]])*100</f>
        <v>1.6144711458700389E-2</v>
      </c>
    </row>
    <row r="6340" spans="1:16" x14ac:dyDescent="0.3">
      <c r="A6340" t="s">
        <v>6423</v>
      </c>
      <c r="B6340" t="s">
        <v>8034</v>
      </c>
      <c r="C6340" t="s">
        <v>6278</v>
      </c>
      <c r="D6340">
        <v>8182</v>
      </c>
      <c r="E6340" s="1">
        <f>(Comuni[[#This Row],[Popolazione2011]]/SUM(D:D))*100</f>
        <v>1.3769089971528509E-2</v>
      </c>
      <c r="F6340">
        <f t="shared" si="99"/>
        <v>5766810</v>
      </c>
      <c r="G6340" s="1">
        <f>(Comuni[[#This Row],[Popolazione2011]]/Comuni[[#This Row],[TOT POP REGIONE ]])*100</f>
        <v>0.14188086654493559</v>
      </c>
      <c r="H6340" t="str">
        <f>IF(Comuni[[#This Row],[Popolazione2011]]&gt;300000,"MAGGIORE","")</f>
        <v/>
      </c>
      <c r="I6340" t="str">
        <f>_xlfn.XLOOKUP(Comuni[[#This Row],[Regione]],Ripartizione_geografica[Regione],Ripartizione_geografica[Ripartizione geografica])</f>
        <v>Sud</v>
      </c>
      <c r="J6340">
        <f>_xlfn.XLOOKUP(Comuni[[#This Row],[Regione]],Ripartizione_geografica[Regione],Ripartizione_geografica[Codice Regione])</f>
        <v>15</v>
      </c>
      <c r="K6340">
        <f>_xlfn.XLOOKUP(Comuni[[#This Row],[Regione]],Table_0[Regione],Table_0[Totale])</f>
        <v>2524670</v>
      </c>
      <c r="L6340">
        <f>_xlfn.XLOOKUP(Comuni[[#This Row],[Regione]],Table_0[Regione],Table_0[Guariti])</f>
        <v>2482123</v>
      </c>
      <c r="M6340">
        <f>_xlfn.XLOOKUP(Comuni[[#This Row],[Regione]],Table_0[Regione],Table_0[Deceduti])</f>
        <v>12061</v>
      </c>
      <c r="N6340" s="1">
        <f>(Comuni[[#This Row],[Popolazione2011]]/Comuni[[#This Row],[Ammalati TOT]])*100</f>
        <v>0.3240819592263543</v>
      </c>
      <c r="O6340">
        <f>_xlfn.XLOOKUP(Comuni[[#This Row],[Regione]],Table_0[Regione],Table_0[TOT AREA])</f>
        <v>5834728</v>
      </c>
      <c r="P6340" s="1">
        <f>(Comuni[[#This Row],[Popolazione2011]]/Comuni[[#This Row],[Ammalati AREA]])*100</f>
        <v>0.14022933031325541</v>
      </c>
    </row>
    <row r="6341" spans="1:16" x14ac:dyDescent="0.3">
      <c r="A6341" t="s">
        <v>6424</v>
      </c>
      <c r="B6341" t="s">
        <v>8034</v>
      </c>
      <c r="C6341" t="s">
        <v>6278</v>
      </c>
      <c r="D6341">
        <v>1803</v>
      </c>
      <c r="E6341" s="1">
        <f>(Comuni[[#This Row],[Popolazione2011]]/SUM(D:D))*100</f>
        <v>3.0341810338139702E-3</v>
      </c>
      <c r="F6341">
        <f t="shared" si="99"/>
        <v>5766810</v>
      </c>
      <c r="G6341" s="1">
        <f>(Comuni[[#This Row],[Popolazione2011]]/Comuni[[#This Row],[TOT POP REGIONE ]])*100</f>
        <v>3.1265118843866888E-2</v>
      </c>
      <c r="H6341" t="str">
        <f>IF(Comuni[[#This Row],[Popolazione2011]]&gt;300000,"MAGGIORE","")</f>
        <v/>
      </c>
      <c r="I6341" t="str">
        <f>_xlfn.XLOOKUP(Comuni[[#This Row],[Regione]],Ripartizione_geografica[Regione],Ripartizione_geografica[Ripartizione geografica])</f>
        <v>Sud</v>
      </c>
      <c r="J6341">
        <f>_xlfn.XLOOKUP(Comuni[[#This Row],[Regione]],Ripartizione_geografica[Regione],Ripartizione_geografica[Codice Regione])</f>
        <v>15</v>
      </c>
      <c r="K6341">
        <f>_xlfn.XLOOKUP(Comuni[[#This Row],[Regione]],Table_0[Regione],Table_0[Totale])</f>
        <v>2524670</v>
      </c>
      <c r="L6341">
        <f>_xlfn.XLOOKUP(Comuni[[#This Row],[Regione]],Table_0[Regione],Table_0[Guariti])</f>
        <v>2482123</v>
      </c>
      <c r="M6341">
        <f>_xlfn.XLOOKUP(Comuni[[#This Row],[Regione]],Table_0[Regione],Table_0[Deceduti])</f>
        <v>12061</v>
      </c>
      <c r="N6341" s="1">
        <f>(Comuni[[#This Row],[Popolazione2011]]/Comuni[[#This Row],[Ammalati TOT]])*100</f>
        <v>7.141527407542371E-2</v>
      </c>
      <c r="O6341">
        <f>_xlfn.XLOOKUP(Comuni[[#This Row],[Regione]],Table_0[Regione],Table_0[TOT AREA])</f>
        <v>5834728</v>
      </c>
      <c r="P6341" s="1">
        <f>(Comuni[[#This Row],[Popolazione2011]]/Comuni[[#This Row],[Ammalati AREA]])*100</f>
        <v>3.0901183397066666E-2</v>
      </c>
    </row>
    <row r="6342" spans="1:16" x14ac:dyDescent="0.3">
      <c r="A6342" t="s">
        <v>6425</v>
      </c>
      <c r="B6342" t="s">
        <v>8034</v>
      </c>
      <c r="C6342" t="s">
        <v>6278</v>
      </c>
      <c r="D6342">
        <v>1267</v>
      </c>
      <c r="E6342" s="1">
        <f>(Comuni[[#This Row],[Popolazione2011]]/SUM(D:D))*100</f>
        <v>2.1321726954200222E-3</v>
      </c>
      <c r="F6342">
        <f t="shared" si="99"/>
        <v>5766810</v>
      </c>
      <c r="G6342" s="1">
        <f>(Comuni[[#This Row],[Popolazione2011]]/Comuni[[#This Row],[TOT POP REGIONE ]])*100</f>
        <v>2.1970552177026814E-2</v>
      </c>
      <c r="H6342" t="str">
        <f>IF(Comuni[[#This Row],[Popolazione2011]]&gt;300000,"MAGGIORE","")</f>
        <v/>
      </c>
      <c r="I6342" t="str">
        <f>_xlfn.XLOOKUP(Comuni[[#This Row],[Regione]],Ripartizione_geografica[Regione],Ripartizione_geografica[Ripartizione geografica])</f>
        <v>Sud</v>
      </c>
      <c r="J6342">
        <f>_xlfn.XLOOKUP(Comuni[[#This Row],[Regione]],Ripartizione_geografica[Regione],Ripartizione_geografica[Codice Regione])</f>
        <v>15</v>
      </c>
      <c r="K6342">
        <f>_xlfn.XLOOKUP(Comuni[[#This Row],[Regione]],Table_0[Regione],Table_0[Totale])</f>
        <v>2524670</v>
      </c>
      <c r="L6342">
        <f>_xlfn.XLOOKUP(Comuni[[#This Row],[Regione]],Table_0[Regione],Table_0[Guariti])</f>
        <v>2482123</v>
      </c>
      <c r="M6342">
        <f>_xlfn.XLOOKUP(Comuni[[#This Row],[Regione]],Table_0[Regione],Table_0[Deceduti])</f>
        <v>12061</v>
      </c>
      <c r="N6342" s="1">
        <f>(Comuni[[#This Row],[Popolazione2011]]/Comuni[[#This Row],[Ammalati TOT]])*100</f>
        <v>5.018477662427169E-2</v>
      </c>
      <c r="O6342">
        <f>_xlfn.XLOOKUP(Comuni[[#This Row],[Regione]],Table_0[Regione],Table_0[TOT AREA])</f>
        <v>5834728</v>
      </c>
      <c r="P6342" s="1">
        <f>(Comuni[[#This Row],[Popolazione2011]]/Comuni[[#This Row],[Ammalati AREA]])*100</f>
        <v>2.1714808299547125E-2</v>
      </c>
    </row>
    <row r="6343" spans="1:16" x14ac:dyDescent="0.3">
      <c r="A6343" t="s">
        <v>6426</v>
      </c>
      <c r="B6343" t="s">
        <v>8034</v>
      </c>
      <c r="C6343" t="s">
        <v>6278</v>
      </c>
      <c r="D6343">
        <v>2185</v>
      </c>
      <c r="E6343" s="1">
        <f>(Comuni[[#This Row],[Popolazione2011]]/SUM(D:D))*100</f>
        <v>3.6770302600574183E-3</v>
      </c>
      <c r="F6343">
        <f t="shared" si="99"/>
        <v>5766810</v>
      </c>
      <c r="G6343" s="1">
        <f>(Comuni[[#This Row],[Popolazione2011]]/Comuni[[#This Row],[TOT POP REGIONE ]])*100</f>
        <v>3.7889231654935747E-2</v>
      </c>
      <c r="H6343" t="str">
        <f>IF(Comuni[[#This Row],[Popolazione2011]]&gt;300000,"MAGGIORE","")</f>
        <v/>
      </c>
      <c r="I6343" t="str">
        <f>_xlfn.XLOOKUP(Comuni[[#This Row],[Regione]],Ripartizione_geografica[Regione],Ripartizione_geografica[Ripartizione geografica])</f>
        <v>Sud</v>
      </c>
      <c r="J6343">
        <f>_xlfn.XLOOKUP(Comuni[[#This Row],[Regione]],Ripartizione_geografica[Regione],Ripartizione_geografica[Codice Regione])</f>
        <v>15</v>
      </c>
      <c r="K6343">
        <f>_xlfn.XLOOKUP(Comuni[[#This Row],[Regione]],Table_0[Regione],Table_0[Totale])</f>
        <v>2524670</v>
      </c>
      <c r="L6343">
        <f>_xlfn.XLOOKUP(Comuni[[#This Row],[Regione]],Table_0[Regione],Table_0[Guariti])</f>
        <v>2482123</v>
      </c>
      <c r="M6343">
        <f>_xlfn.XLOOKUP(Comuni[[#This Row],[Regione]],Table_0[Regione],Table_0[Deceduti])</f>
        <v>12061</v>
      </c>
      <c r="N6343" s="1">
        <f>(Comuni[[#This Row],[Popolazione2011]]/Comuni[[#This Row],[Ammalati TOT]])*100</f>
        <v>8.6545964423073107E-2</v>
      </c>
      <c r="O6343">
        <f>_xlfn.XLOOKUP(Comuni[[#This Row],[Regione]],Table_0[Regione],Table_0[TOT AREA])</f>
        <v>5834728</v>
      </c>
      <c r="P6343" s="1">
        <f>(Comuni[[#This Row],[Popolazione2011]]/Comuni[[#This Row],[Ammalati AREA]])*100</f>
        <v>3.744818953000037E-2</v>
      </c>
    </row>
    <row r="6344" spans="1:16" x14ac:dyDescent="0.3">
      <c r="A6344" t="s">
        <v>6427</v>
      </c>
      <c r="B6344" t="s">
        <v>8034</v>
      </c>
      <c r="C6344" t="s">
        <v>6278</v>
      </c>
      <c r="D6344">
        <v>563</v>
      </c>
      <c r="E6344" s="1">
        <f>(Comuni[[#This Row],[Popolazione2011]]/SUM(D:D))*100</f>
        <v>9.4744532558916543E-4</v>
      </c>
      <c r="F6344">
        <f t="shared" si="99"/>
        <v>5766810</v>
      </c>
      <c r="G6344" s="1">
        <f>(Comuni[[#This Row],[Popolazione2011]]/Comuni[[#This Row],[TOT POP REGIONE ]])*100</f>
        <v>9.7627631220726877E-3</v>
      </c>
      <c r="H6344" t="str">
        <f>IF(Comuni[[#This Row],[Popolazione2011]]&gt;300000,"MAGGIORE","")</f>
        <v/>
      </c>
      <c r="I6344" t="str">
        <f>_xlfn.XLOOKUP(Comuni[[#This Row],[Regione]],Ripartizione_geografica[Regione],Ripartizione_geografica[Ripartizione geografica])</f>
        <v>Sud</v>
      </c>
      <c r="J6344">
        <f>_xlfn.XLOOKUP(Comuni[[#This Row],[Regione]],Ripartizione_geografica[Regione],Ripartizione_geografica[Codice Regione])</f>
        <v>15</v>
      </c>
      <c r="K6344">
        <f>_xlfn.XLOOKUP(Comuni[[#This Row],[Regione]],Table_0[Regione],Table_0[Totale])</f>
        <v>2524670</v>
      </c>
      <c r="L6344">
        <f>_xlfn.XLOOKUP(Comuni[[#This Row],[Regione]],Table_0[Regione],Table_0[Guariti])</f>
        <v>2482123</v>
      </c>
      <c r="M6344">
        <f>_xlfn.XLOOKUP(Comuni[[#This Row],[Regione]],Table_0[Regione],Table_0[Deceduti])</f>
        <v>12061</v>
      </c>
      <c r="N6344" s="1">
        <f>(Comuni[[#This Row],[Popolazione2011]]/Comuni[[#This Row],[Ammalati TOT]])*100</f>
        <v>2.2299944151116781E-2</v>
      </c>
      <c r="O6344">
        <f>_xlfn.XLOOKUP(Comuni[[#This Row],[Regione]],Table_0[Regione],Table_0[TOT AREA])</f>
        <v>5834728</v>
      </c>
      <c r="P6344" s="1">
        <f>(Comuni[[#This Row],[Popolazione2011]]/Comuni[[#This Row],[Ammalati AREA]])*100</f>
        <v>9.6491216042975773E-3</v>
      </c>
    </row>
    <row r="6345" spans="1:16" x14ac:dyDescent="0.3">
      <c r="A6345" t="s">
        <v>6428</v>
      </c>
      <c r="B6345" t="s">
        <v>8034</v>
      </c>
      <c r="C6345" t="s">
        <v>6278</v>
      </c>
      <c r="D6345">
        <v>4080</v>
      </c>
      <c r="E6345" s="1">
        <f>(Comuni[[#This Row],[Popolazione2011]]/SUM(D:D))*100</f>
        <v>6.8660336206106476E-3</v>
      </c>
      <c r="F6345">
        <f t="shared" si="99"/>
        <v>5766810</v>
      </c>
      <c r="G6345" s="1">
        <f>(Comuni[[#This Row],[Popolazione2011]]/Comuni[[#This Row],[TOT POP REGIONE ]])*100</f>
        <v>7.0749686568484141E-2</v>
      </c>
      <c r="H6345" t="str">
        <f>IF(Comuni[[#This Row],[Popolazione2011]]&gt;300000,"MAGGIORE","")</f>
        <v/>
      </c>
      <c r="I6345" t="str">
        <f>_xlfn.XLOOKUP(Comuni[[#This Row],[Regione]],Ripartizione_geografica[Regione],Ripartizione_geografica[Ripartizione geografica])</f>
        <v>Sud</v>
      </c>
      <c r="J6345">
        <f>_xlfn.XLOOKUP(Comuni[[#This Row],[Regione]],Ripartizione_geografica[Regione],Ripartizione_geografica[Codice Regione])</f>
        <v>15</v>
      </c>
      <c r="K6345">
        <f>_xlfn.XLOOKUP(Comuni[[#This Row],[Regione]],Table_0[Regione],Table_0[Totale])</f>
        <v>2524670</v>
      </c>
      <c r="L6345">
        <f>_xlfn.XLOOKUP(Comuni[[#This Row],[Regione]],Table_0[Regione],Table_0[Guariti])</f>
        <v>2482123</v>
      </c>
      <c r="M6345">
        <f>_xlfn.XLOOKUP(Comuni[[#This Row],[Regione]],Table_0[Regione],Table_0[Deceduti])</f>
        <v>12061</v>
      </c>
      <c r="N6345" s="1">
        <f>(Comuni[[#This Row],[Popolazione2011]]/Comuni[[#This Row],[Ammalati TOT]])*100</f>
        <v>0.16160527910578412</v>
      </c>
      <c r="O6345">
        <f>_xlfn.XLOOKUP(Comuni[[#This Row],[Regione]],Table_0[Regione],Table_0[TOT AREA])</f>
        <v>5834728</v>
      </c>
      <c r="P6345" s="1">
        <f>(Comuni[[#This Row],[Popolazione2011]]/Comuni[[#This Row],[Ammalati AREA]])*100</f>
        <v>6.9926138802014412E-2</v>
      </c>
    </row>
    <row r="6346" spans="1:16" x14ac:dyDescent="0.3">
      <c r="A6346" t="s">
        <v>6429</v>
      </c>
      <c r="B6346" t="s">
        <v>8034</v>
      </c>
      <c r="C6346" t="s">
        <v>6278</v>
      </c>
      <c r="D6346">
        <v>1683</v>
      </c>
      <c r="E6346" s="1">
        <f>(Comuni[[#This Row],[Popolazione2011]]/SUM(D:D))*100</f>
        <v>2.8322388685018923E-3</v>
      </c>
      <c r="F6346">
        <f t="shared" si="99"/>
        <v>5766810</v>
      </c>
      <c r="G6346" s="1">
        <f>(Comuni[[#This Row],[Popolazione2011]]/Comuni[[#This Row],[TOT POP REGIONE ]])*100</f>
        <v>2.9184245709499707E-2</v>
      </c>
      <c r="H6346" t="str">
        <f>IF(Comuni[[#This Row],[Popolazione2011]]&gt;300000,"MAGGIORE","")</f>
        <v/>
      </c>
      <c r="I6346" t="str">
        <f>_xlfn.XLOOKUP(Comuni[[#This Row],[Regione]],Ripartizione_geografica[Regione],Ripartizione_geografica[Ripartizione geografica])</f>
        <v>Sud</v>
      </c>
      <c r="J6346">
        <f>_xlfn.XLOOKUP(Comuni[[#This Row],[Regione]],Ripartizione_geografica[Regione],Ripartizione_geografica[Codice Regione])</f>
        <v>15</v>
      </c>
      <c r="K6346">
        <f>_xlfn.XLOOKUP(Comuni[[#This Row],[Regione]],Table_0[Regione],Table_0[Totale])</f>
        <v>2524670</v>
      </c>
      <c r="L6346">
        <f>_xlfn.XLOOKUP(Comuni[[#This Row],[Regione]],Table_0[Regione],Table_0[Guariti])</f>
        <v>2482123</v>
      </c>
      <c r="M6346">
        <f>_xlfn.XLOOKUP(Comuni[[#This Row],[Regione]],Table_0[Regione],Table_0[Deceduti])</f>
        <v>12061</v>
      </c>
      <c r="N6346" s="1">
        <f>(Comuni[[#This Row],[Popolazione2011]]/Comuni[[#This Row],[Ammalati TOT]])*100</f>
        <v>6.6662177631135952E-2</v>
      </c>
      <c r="O6346">
        <f>_xlfn.XLOOKUP(Comuni[[#This Row],[Regione]],Table_0[Regione],Table_0[TOT AREA])</f>
        <v>5834728</v>
      </c>
      <c r="P6346" s="1">
        <f>(Comuni[[#This Row],[Popolazione2011]]/Comuni[[#This Row],[Ammalati AREA]])*100</f>
        <v>2.8844532255830953E-2</v>
      </c>
    </row>
    <row r="6347" spans="1:16" x14ac:dyDescent="0.3">
      <c r="A6347" t="s">
        <v>6430</v>
      </c>
      <c r="B6347" t="s">
        <v>8034</v>
      </c>
      <c r="C6347" t="s">
        <v>6278</v>
      </c>
      <c r="D6347">
        <v>280</v>
      </c>
      <c r="E6347" s="1">
        <f>(Comuni[[#This Row],[Popolazione2011]]/SUM(D:D))*100</f>
        <v>4.7119838572818175E-4</v>
      </c>
      <c r="F6347">
        <f t="shared" si="99"/>
        <v>5766810</v>
      </c>
      <c r="G6347" s="1">
        <f>(Comuni[[#This Row],[Popolazione2011]]/Comuni[[#This Row],[TOT POP REGIONE ]])*100</f>
        <v>4.8553706468567543E-3</v>
      </c>
      <c r="H6347" t="str">
        <f>IF(Comuni[[#This Row],[Popolazione2011]]&gt;300000,"MAGGIORE","")</f>
        <v/>
      </c>
      <c r="I6347" t="str">
        <f>_xlfn.XLOOKUP(Comuni[[#This Row],[Regione]],Ripartizione_geografica[Regione],Ripartizione_geografica[Ripartizione geografica])</f>
        <v>Sud</v>
      </c>
      <c r="J6347">
        <f>_xlfn.XLOOKUP(Comuni[[#This Row],[Regione]],Ripartizione_geografica[Regione],Ripartizione_geografica[Codice Regione])</f>
        <v>15</v>
      </c>
      <c r="K6347">
        <f>_xlfn.XLOOKUP(Comuni[[#This Row],[Regione]],Table_0[Regione],Table_0[Totale])</f>
        <v>2524670</v>
      </c>
      <c r="L6347">
        <f>_xlfn.XLOOKUP(Comuni[[#This Row],[Regione]],Table_0[Regione],Table_0[Guariti])</f>
        <v>2482123</v>
      </c>
      <c r="M6347">
        <f>_xlfn.XLOOKUP(Comuni[[#This Row],[Regione]],Table_0[Regione],Table_0[Deceduti])</f>
        <v>12061</v>
      </c>
      <c r="N6347" s="1">
        <f>(Comuni[[#This Row],[Popolazione2011]]/Comuni[[#This Row],[Ammalati TOT]])*100</f>
        <v>1.1090558370004793E-2</v>
      </c>
      <c r="O6347">
        <f>_xlfn.XLOOKUP(Comuni[[#This Row],[Regione]],Table_0[Regione],Table_0[TOT AREA])</f>
        <v>5834728</v>
      </c>
      <c r="P6347" s="1">
        <f>(Comuni[[#This Row],[Popolazione2011]]/Comuni[[#This Row],[Ammalati AREA]])*100</f>
        <v>4.798852662883343E-3</v>
      </c>
    </row>
    <row r="6348" spans="1:16" x14ac:dyDescent="0.3">
      <c r="A6348" t="s">
        <v>6431</v>
      </c>
      <c r="B6348" t="s">
        <v>8034</v>
      </c>
      <c r="C6348" t="s">
        <v>6278</v>
      </c>
      <c r="D6348">
        <v>8680</v>
      </c>
      <c r="E6348" s="1">
        <f>(Comuni[[#This Row],[Popolazione2011]]/SUM(D:D))*100</f>
        <v>1.4607149957573633E-2</v>
      </c>
      <c r="F6348">
        <f t="shared" si="99"/>
        <v>5766810</v>
      </c>
      <c r="G6348" s="1">
        <f>(Comuni[[#This Row],[Popolazione2011]]/Comuni[[#This Row],[TOT POP REGIONE ]])*100</f>
        <v>0.15051649005255938</v>
      </c>
      <c r="H6348" t="str">
        <f>IF(Comuni[[#This Row],[Popolazione2011]]&gt;300000,"MAGGIORE","")</f>
        <v/>
      </c>
      <c r="I6348" t="str">
        <f>_xlfn.XLOOKUP(Comuni[[#This Row],[Regione]],Ripartizione_geografica[Regione],Ripartizione_geografica[Ripartizione geografica])</f>
        <v>Sud</v>
      </c>
      <c r="J6348">
        <f>_xlfn.XLOOKUP(Comuni[[#This Row],[Regione]],Ripartizione_geografica[Regione],Ripartizione_geografica[Codice Regione])</f>
        <v>15</v>
      </c>
      <c r="K6348">
        <f>_xlfn.XLOOKUP(Comuni[[#This Row],[Regione]],Table_0[Regione],Table_0[Totale])</f>
        <v>2524670</v>
      </c>
      <c r="L6348">
        <f>_xlfn.XLOOKUP(Comuni[[#This Row],[Regione]],Table_0[Regione],Table_0[Guariti])</f>
        <v>2482123</v>
      </c>
      <c r="M6348">
        <f>_xlfn.XLOOKUP(Comuni[[#This Row],[Regione]],Table_0[Regione],Table_0[Deceduti])</f>
        <v>12061</v>
      </c>
      <c r="N6348" s="1">
        <f>(Comuni[[#This Row],[Popolazione2011]]/Comuni[[#This Row],[Ammalati TOT]])*100</f>
        <v>0.34380730947014854</v>
      </c>
      <c r="O6348">
        <f>_xlfn.XLOOKUP(Comuni[[#This Row],[Regione]],Table_0[Regione],Table_0[TOT AREA])</f>
        <v>5834728</v>
      </c>
      <c r="P6348" s="1">
        <f>(Comuni[[#This Row],[Popolazione2011]]/Comuni[[#This Row],[Ammalati AREA]])*100</f>
        <v>0.14876443254938362</v>
      </c>
    </row>
    <row r="6349" spans="1:16" x14ac:dyDescent="0.3">
      <c r="A6349" t="s">
        <v>6432</v>
      </c>
      <c r="B6349" t="s">
        <v>8034</v>
      </c>
      <c r="C6349" t="s">
        <v>6278</v>
      </c>
      <c r="D6349">
        <v>1712</v>
      </c>
      <c r="E6349" s="1">
        <f>(Comuni[[#This Row],[Popolazione2011]]/SUM(D:D))*100</f>
        <v>2.8810415584523113E-3</v>
      </c>
      <c r="F6349">
        <f t="shared" si="99"/>
        <v>5766810</v>
      </c>
      <c r="G6349" s="1">
        <f>(Comuni[[#This Row],[Popolazione2011]]/Comuni[[#This Row],[TOT POP REGIONE ]])*100</f>
        <v>2.9687123383638443E-2</v>
      </c>
      <c r="H6349" t="str">
        <f>IF(Comuni[[#This Row],[Popolazione2011]]&gt;300000,"MAGGIORE","")</f>
        <v/>
      </c>
      <c r="I6349" t="str">
        <f>_xlfn.XLOOKUP(Comuni[[#This Row],[Regione]],Ripartizione_geografica[Regione],Ripartizione_geografica[Ripartizione geografica])</f>
        <v>Sud</v>
      </c>
      <c r="J6349">
        <f>_xlfn.XLOOKUP(Comuni[[#This Row],[Regione]],Ripartizione_geografica[Regione],Ripartizione_geografica[Codice Regione])</f>
        <v>15</v>
      </c>
      <c r="K6349">
        <f>_xlfn.XLOOKUP(Comuni[[#This Row],[Regione]],Table_0[Regione],Table_0[Totale])</f>
        <v>2524670</v>
      </c>
      <c r="L6349">
        <f>_xlfn.XLOOKUP(Comuni[[#This Row],[Regione]],Table_0[Regione],Table_0[Guariti])</f>
        <v>2482123</v>
      </c>
      <c r="M6349">
        <f>_xlfn.XLOOKUP(Comuni[[#This Row],[Regione]],Table_0[Regione],Table_0[Deceduti])</f>
        <v>12061</v>
      </c>
      <c r="N6349" s="1">
        <f>(Comuni[[#This Row],[Popolazione2011]]/Comuni[[#This Row],[Ammalati TOT]])*100</f>
        <v>6.7810842605172159E-2</v>
      </c>
      <c r="O6349">
        <f>_xlfn.XLOOKUP(Comuni[[#This Row],[Regione]],Table_0[Regione],Table_0[TOT AREA])</f>
        <v>5834728</v>
      </c>
      <c r="P6349" s="1">
        <f>(Comuni[[#This Row],[Popolazione2011]]/Comuni[[#This Row],[Ammalati AREA]])*100</f>
        <v>2.9341556281629579E-2</v>
      </c>
    </row>
    <row r="6350" spans="1:16" x14ac:dyDescent="0.3">
      <c r="A6350" t="s">
        <v>6433</v>
      </c>
      <c r="B6350" t="s">
        <v>8034</v>
      </c>
      <c r="C6350" t="s">
        <v>6278</v>
      </c>
      <c r="D6350">
        <v>3237</v>
      </c>
      <c r="E6350" s="1">
        <f>(Comuni[[#This Row],[Popolazione2011]]/SUM(D:D))*100</f>
        <v>5.4473899092933008E-3</v>
      </c>
      <c r="F6350">
        <f t="shared" si="99"/>
        <v>5766810</v>
      </c>
      <c r="G6350" s="1">
        <f>(Comuni[[#This Row],[Popolazione2011]]/Comuni[[#This Row],[TOT POP REGIONE ]])*100</f>
        <v>5.6131552799554695E-2</v>
      </c>
      <c r="H6350" t="str">
        <f>IF(Comuni[[#This Row],[Popolazione2011]]&gt;300000,"MAGGIORE","")</f>
        <v/>
      </c>
      <c r="I6350" t="str">
        <f>_xlfn.XLOOKUP(Comuni[[#This Row],[Regione]],Ripartizione_geografica[Regione],Ripartizione_geografica[Ripartizione geografica])</f>
        <v>Sud</v>
      </c>
      <c r="J6350">
        <f>_xlfn.XLOOKUP(Comuni[[#This Row],[Regione]],Ripartizione_geografica[Regione],Ripartizione_geografica[Codice Regione])</f>
        <v>15</v>
      </c>
      <c r="K6350">
        <f>_xlfn.XLOOKUP(Comuni[[#This Row],[Regione]],Table_0[Regione],Table_0[Totale])</f>
        <v>2524670</v>
      </c>
      <c r="L6350">
        <f>_xlfn.XLOOKUP(Comuni[[#This Row],[Regione]],Table_0[Regione],Table_0[Guariti])</f>
        <v>2482123</v>
      </c>
      <c r="M6350">
        <f>_xlfn.XLOOKUP(Comuni[[#This Row],[Regione]],Table_0[Regione],Table_0[Deceduti])</f>
        <v>12061</v>
      </c>
      <c r="N6350" s="1">
        <f>(Comuni[[#This Row],[Popolazione2011]]/Comuni[[#This Row],[Ammalati TOT]])*100</f>
        <v>0.12821477658466254</v>
      </c>
      <c r="O6350">
        <f>_xlfn.XLOOKUP(Comuni[[#This Row],[Regione]],Table_0[Regione],Table_0[TOT AREA])</f>
        <v>5834728</v>
      </c>
      <c r="P6350" s="1">
        <f>(Comuni[[#This Row],[Popolazione2011]]/Comuni[[#This Row],[Ammalati AREA]])*100</f>
        <v>5.5478164534833493E-2</v>
      </c>
    </row>
    <row r="6351" spans="1:16" x14ac:dyDescent="0.3">
      <c r="A6351" t="s">
        <v>6434</v>
      </c>
      <c r="B6351" t="s">
        <v>8034</v>
      </c>
      <c r="C6351" t="s">
        <v>6278</v>
      </c>
      <c r="D6351">
        <v>8076</v>
      </c>
      <c r="E6351" s="1">
        <f>(Comuni[[#This Row],[Popolazione2011]]/SUM(D:D))*100</f>
        <v>1.3590707725502841E-2</v>
      </c>
      <c r="F6351">
        <f t="shared" si="99"/>
        <v>5766810</v>
      </c>
      <c r="G6351" s="1">
        <f>(Comuni[[#This Row],[Popolazione2011]]/Comuni[[#This Row],[TOT POP REGIONE ]])*100</f>
        <v>0.14004276194291124</v>
      </c>
      <c r="H6351" t="str">
        <f>IF(Comuni[[#This Row],[Popolazione2011]]&gt;300000,"MAGGIORE","")</f>
        <v/>
      </c>
      <c r="I6351" t="str">
        <f>_xlfn.XLOOKUP(Comuni[[#This Row],[Regione]],Ripartizione_geografica[Regione],Ripartizione_geografica[Ripartizione geografica])</f>
        <v>Sud</v>
      </c>
      <c r="J6351">
        <f>_xlfn.XLOOKUP(Comuni[[#This Row],[Regione]],Ripartizione_geografica[Regione],Ripartizione_geografica[Codice Regione])</f>
        <v>15</v>
      </c>
      <c r="K6351">
        <f>_xlfn.XLOOKUP(Comuni[[#This Row],[Regione]],Table_0[Regione],Table_0[Totale])</f>
        <v>2524670</v>
      </c>
      <c r="L6351">
        <f>_xlfn.XLOOKUP(Comuni[[#This Row],[Regione]],Table_0[Regione],Table_0[Guariti])</f>
        <v>2482123</v>
      </c>
      <c r="M6351">
        <f>_xlfn.XLOOKUP(Comuni[[#This Row],[Regione]],Table_0[Regione],Table_0[Deceduti])</f>
        <v>12061</v>
      </c>
      <c r="N6351" s="1">
        <f>(Comuni[[#This Row],[Popolazione2011]]/Comuni[[#This Row],[Ammalati TOT]])*100</f>
        <v>0.31988339070056682</v>
      </c>
      <c r="O6351">
        <f>_xlfn.XLOOKUP(Comuni[[#This Row],[Regione]],Table_0[Regione],Table_0[TOT AREA])</f>
        <v>5834728</v>
      </c>
      <c r="P6351" s="1">
        <f>(Comuni[[#This Row],[Popolazione2011]]/Comuni[[#This Row],[Ammalati AREA]])*100</f>
        <v>0.13841262180516384</v>
      </c>
    </row>
    <row r="6352" spans="1:16" x14ac:dyDescent="0.3">
      <c r="A6352" t="s">
        <v>6435</v>
      </c>
      <c r="B6352" t="s">
        <v>8034</v>
      </c>
      <c r="C6352" t="s">
        <v>6278</v>
      </c>
      <c r="D6352">
        <v>12971</v>
      </c>
      <c r="E6352" s="1">
        <f>(Comuni[[#This Row],[Popolazione2011]]/SUM(D:D))*100</f>
        <v>2.1828265218858018E-2</v>
      </c>
      <c r="F6352">
        <f t="shared" si="99"/>
        <v>5766810</v>
      </c>
      <c r="G6352" s="1">
        <f>(Comuni[[#This Row],[Popolazione2011]]/Comuni[[#This Row],[TOT POP REGIONE ]])*100</f>
        <v>0.22492504521563916</v>
      </c>
      <c r="H6352" t="str">
        <f>IF(Comuni[[#This Row],[Popolazione2011]]&gt;300000,"MAGGIORE","")</f>
        <v/>
      </c>
      <c r="I6352" t="str">
        <f>_xlfn.XLOOKUP(Comuni[[#This Row],[Regione]],Ripartizione_geografica[Regione],Ripartizione_geografica[Ripartizione geografica])</f>
        <v>Sud</v>
      </c>
      <c r="J6352">
        <f>_xlfn.XLOOKUP(Comuni[[#This Row],[Regione]],Ripartizione_geografica[Regione],Ripartizione_geografica[Codice Regione])</f>
        <v>15</v>
      </c>
      <c r="K6352">
        <f>_xlfn.XLOOKUP(Comuni[[#This Row],[Regione]],Table_0[Regione],Table_0[Totale])</f>
        <v>2524670</v>
      </c>
      <c r="L6352">
        <f>_xlfn.XLOOKUP(Comuni[[#This Row],[Regione]],Table_0[Regione],Table_0[Guariti])</f>
        <v>2482123</v>
      </c>
      <c r="M6352">
        <f>_xlfn.XLOOKUP(Comuni[[#This Row],[Regione]],Table_0[Regione],Table_0[Deceduti])</f>
        <v>12061</v>
      </c>
      <c r="N6352" s="1">
        <f>(Comuni[[#This Row],[Popolazione2011]]/Comuni[[#This Row],[Ammalati TOT]])*100</f>
        <v>0.513770116490472</v>
      </c>
      <c r="O6352">
        <f>_xlfn.XLOOKUP(Comuni[[#This Row],[Regione]],Table_0[Regione],Table_0[TOT AREA])</f>
        <v>5834728</v>
      </c>
      <c r="P6352" s="1">
        <f>(Comuni[[#This Row],[Popolazione2011]]/Comuni[[#This Row],[Ammalati AREA]])*100</f>
        <v>0.22230684960807084</v>
      </c>
    </row>
    <row r="6353" spans="1:16" x14ac:dyDescent="0.3">
      <c r="A6353" t="s">
        <v>6436</v>
      </c>
      <c r="B6353" t="s">
        <v>8035</v>
      </c>
      <c r="C6353" t="s">
        <v>6437</v>
      </c>
      <c r="D6353">
        <v>2418</v>
      </c>
      <c r="E6353" s="1">
        <f>(Comuni[[#This Row],[Popolazione2011]]/SUM(D:D))*100</f>
        <v>4.0691346310383694E-3</v>
      </c>
      <c r="F6353">
        <f t="shared" si="99"/>
        <v>4050093</v>
      </c>
      <c r="G6353" s="1">
        <f>(Comuni[[#This Row],[Popolazione2011]]/Comuni[[#This Row],[TOT POP REGIONE ]])*100</f>
        <v>5.9702332761247708E-2</v>
      </c>
      <c r="H6353" t="str">
        <f>IF(Comuni[[#This Row],[Popolazione2011]]&gt;300000,"MAGGIORE","")</f>
        <v/>
      </c>
      <c r="I6353" t="str">
        <f>_xlfn.XLOOKUP(Comuni[[#This Row],[Regione]],Ripartizione_geografica[Regione],Ripartizione_geografica[Ripartizione geografica])</f>
        <v>Sud</v>
      </c>
      <c r="J6353">
        <f>_xlfn.XLOOKUP(Comuni[[#This Row],[Regione]],Ripartizione_geografica[Regione],Ripartizione_geografica[Codice Regione])</f>
        <v>16</v>
      </c>
      <c r="K6353">
        <f>_xlfn.XLOOKUP(Comuni[[#This Row],[Regione]],Table_0[Regione],Table_0[Totale])</f>
        <v>1671467</v>
      </c>
      <c r="L6353">
        <f>_xlfn.XLOOKUP(Comuni[[#This Row],[Regione]],Table_0[Regione],Table_0[Guariti])</f>
        <v>1653592</v>
      </c>
      <c r="M6353">
        <f>_xlfn.XLOOKUP(Comuni[[#This Row],[Regione]],Table_0[Regione],Table_0[Deceduti])</f>
        <v>9926</v>
      </c>
      <c r="N6353" s="1">
        <f>(Comuni[[#This Row],[Popolazione2011]]/Comuni[[#This Row],[Ammalati TOT]])*100</f>
        <v>0.14466334064627059</v>
      </c>
      <c r="O6353">
        <f>_xlfn.XLOOKUP(Comuni[[#This Row],[Regione]],Table_0[Regione],Table_0[TOT AREA])</f>
        <v>5834728</v>
      </c>
      <c r="P6353" s="1">
        <f>(Comuni[[#This Row],[Popolazione2011]]/Comuni[[#This Row],[Ammalati AREA]])*100</f>
        <v>4.144152049589972E-2</v>
      </c>
    </row>
    <row r="6354" spans="1:16" x14ac:dyDescent="0.3">
      <c r="A6354" t="s">
        <v>6438</v>
      </c>
      <c r="B6354" t="s">
        <v>8035</v>
      </c>
      <c r="C6354" t="s">
        <v>6437</v>
      </c>
      <c r="D6354">
        <v>1002</v>
      </c>
      <c r="E6354" s="1">
        <f>(Comuni[[#This Row],[Popolazione2011]]/SUM(D:D))*100</f>
        <v>1.6862170803558505E-3</v>
      </c>
      <c r="F6354">
        <f t="shared" si="99"/>
        <v>4050093</v>
      </c>
      <c r="G6354" s="1">
        <f>(Comuni[[#This Row],[Popolazione2011]]/Comuni[[#This Row],[TOT POP REGIONE ]])*100</f>
        <v>2.474017263307287E-2</v>
      </c>
      <c r="H6354" t="str">
        <f>IF(Comuni[[#This Row],[Popolazione2011]]&gt;300000,"MAGGIORE","")</f>
        <v/>
      </c>
      <c r="I6354" t="str">
        <f>_xlfn.XLOOKUP(Comuni[[#This Row],[Regione]],Ripartizione_geografica[Regione],Ripartizione_geografica[Ripartizione geografica])</f>
        <v>Sud</v>
      </c>
      <c r="J6354">
        <f>_xlfn.XLOOKUP(Comuni[[#This Row],[Regione]],Ripartizione_geografica[Regione],Ripartizione_geografica[Codice Regione])</f>
        <v>16</v>
      </c>
      <c r="K6354">
        <f>_xlfn.XLOOKUP(Comuni[[#This Row],[Regione]],Table_0[Regione],Table_0[Totale])</f>
        <v>1671467</v>
      </c>
      <c r="L6354">
        <f>_xlfn.XLOOKUP(Comuni[[#This Row],[Regione]],Table_0[Regione],Table_0[Guariti])</f>
        <v>1653592</v>
      </c>
      <c r="M6354">
        <f>_xlfn.XLOOKUP(Comuni[[#This Row],[Regione]],Table_0[Regione],Table_0[Deceduti])</f>
        <v>9926</v>
      </c>
      <c r="N6354" s="1">
        <f>(Comuni[[#This Row],[Popolazione2011]]/Comuni[[#This Row],[Ammalati TOT]])*100</f>
        <v>5.9947339672275911E-2</v>
      </c>
      <c r="O6354">
        <f>_xlfn.XLOOKUP(Comuni[[#This Row],[Regione]],Table_0[Regione],Table_0[TOT AREA])</f>
        <v>5834728</v>
      </c>
      <c r="P6354" s="1">
        <f>(Comuni[[#This Row],[Popolazione2011]]/Comuni[[#This Row],[Ammalati AREA]])*100</f>
        <v>1.7173037029318248E-2</v>
      </c>
    </row>
    <row r="6355" spans="1:16" x14ac:dyDescent="0.3">
      <c r="A6355" t="s">
        <v>6439</v>
      </c>
      <c r="B6355" t="s">
        <v>8035</v>
      </c>
      <c r="C6355" t="s">
        <v>6437</v>
      </c>
      <c r="D6355">
        <v>1617</v>
      </c>
      <c r="E6355" s="1">
        <f>(Comuni[[#This Row],[Popolazione2011]]/SUM(D:D))*100</f>
        <v>2.7211706775802495E-3</v>
      </c>
      <c r="F6355">
        <f t="shared" si="99"/>
        <v>4050093</v>
      </c>
      <c r="G6355" s="1">
        <f>(Comuni[[#This Row],[Popolazione2011]]/Comuni[[#This Row],[TOT POP REGIONE ]])*100</f>
        <v>3.9925009129419993E-2</v>
      </c>
      <c r="H6355" t="str">
        <f>IF(Comuni[[#This Row],[Popolazione2011]]&gt;300000,"MAGGIORE","")</f>
        <v/>
      </c>
      <c r="I6355" t="str">
        <f>_xlfn.XLOOKUP(Comuni[[#This Row],[Regione]],Ripartizione_geografica[Regione],Ripartizione_geografica[Ripartizione geografica])</f>
        <v>Sud</v>
      </c>
      <c r="J6355">
        <f>_xlfn.XLOOKUP(Comuni[[#This Row],[Regione]],Ripartizione_geografica[Regione],Ripartizione_geografica[Codice Regione])</f>
        <v>16</v>
      </c>
      <c r="K6355">
        <f>_xlfn.XLOOKUP(Comuni[[#This Row],[Regione]],Table_0[Regione],Table_0[Totale])</f>
        <v>1671467</v>
      </c>
      <c r="L6355">
        <f>_xlfn.XLOOKUP(Comuni[[#This Row],[Regione]],Table_0[Regione],Table_0[Guariti])</f>
        <v>1653592</v>
      </c>
      <c r="M6355">
        <f>_xlfn.XLOOKUP(Comuni[[#This Row],[Regione]],Table_0[Regione],Table_0[Deceduti])</f>
        <v>9926</v>
      </c>
      <c r="N6355" s="1">
        <f>(Comuni[[#This Row],[Popolazione2011]]/Comuni[[#This Row],[Ammalati TOT]])*100</f>
        <v>9.6741365519032077E-2</v>
      </c>
      <c r="O6355">
        <f>_xlfn.XLOOKUP(Comuni[[#This Row],[Regione]],Table_0[Regione],Table_0[TOT AREA])</f>
        <v>5834728</v>
      </c>
      <c r="P6355" s="1">
        <f>(Comuni[[#This Row],[Popolazione2011]]/Comuni[[#This Row],[Ammalati AREA]])*100</f>
        <v>2.7713374128151304E-2</v>
      </c>
    </row>
    <row r="6356" spans="1:16" x14ac:dyDescent="0.3">
      <c r="A6356" t="s">
        <v>6440</v>
      </c>
      <c r="B6356" t="s">
        <v>8035</v>
      </c>
      <c r="C6356" t="s">
        <v>6437</v>
      </c>
      <c r="D6356">
        <v>13435</v>
      </c>
      <c r="E6356" s="1">
        <f>(Comuni[[#This Row],[Popolazione2011]]/SUM(D:D))*100</f>
        <v>2.2609108258064718E-2</v>
      </c>
      <c r="F6356">
        <f t="shared" si="99"/>
        <v>4050093</v>
      </c>
      <c r="G6356" s="1">
        <f>(Comuni[[#This Row],[Popolazione2011]]/Comuni[[#This Row],[TOT POP REGIONE ]])*100</f>
        <v>0.33172077776979442</v>
      </c>
      <c r="H6356" t="str">
        <f>IF(Comuni[[#This Row],[Popolazione2011]]&gt;300000,"MAGGIORE","")</f>
        <v/>
      </c>
      <c r="I6356" t="str">
        <f>_xlfn.XLOOKUP(Comuni[[#This Row],[Regione]],Ripartizione_geografica[Regione],Ripartizione_geografica[Ripartizione geografica])</f>
        <v>Sud</v>
      </c>
      <c r="J6356">
        <f>_xlfn.XLOOKUP(Comuni[[#This Row],[Regione]],Ripartizione_geografica[Regione],Ripartizione_geografica[Codice Regione])</f>
        <v>16</v>
      </c>
      <c r="K6356">
        <f>_xlfn.XLOOKUP(Comuni[[#This Row],[Regione]],Table_0[Regione],Table_0[Totale])</f>
        <v>1671467</v>
      </c>
      <c r="L6356">
        <f>_xlfn.XLOOKUP(Comuni[[#This Row],[Regione]],Table_0[Regione],Table_0[Guariti])</f>
        <v>1653592</v>
      </c>
      <c r="M6356">
        <f>_xlfn.XLOOKUP(Comuni[[#This Row],[Regione]],Table_0[Regione],Table_0[Deceduti])</f>
        <v>9926</v>
      </c>
      <c r="N6356" s="1">
        <f>(Comuni[[#This Row],[Popolazione2011]]/Comuni[[#This Row],[Ammalati TOT]])*100</f>
        <v>0.80378493861978739</v>
      </c>
      <c r="O6356">
        <f>_xlfn.XLOOKUP(Comuni[[#This Row],[Regione]],Table_0[Regione],Table_0[TOT AREA])</f>
        <v>5834728</v>
      </c>
      <c r="P6356" s="1">
        <f>(Comuni[[#This Row],[Popolazione2011]]/Comuni[[#This Row],[Ammalati AREA]])*100</f>
        <v>0.23025923402084894</v>
      </c>
    </row>
    <row r="6357" spans="1:16" x14ac:dyDescent="0.3">
      <c r="A6357" t="s">
        <v>6441</v>
      </c>
      <c r="B6357" t="s">
        <v>8035</v>
      </c>
      <c r="C6357" t="s">
        <v>6437</v>
      </c>
      <c r="D6357">
        <v>6194</v>
      </c>
      <c r="E6357" s="1">
        <f>(Comuni[[#This Row],[Popolazione2011]]/SUM(D:D))*100</f>
        <v>1.042358143285842E-2</v>
      </c>
      <c r="F6357">
        <f t="shared" si="99"/>
        <v>4050093</v>
      </c>
      <c r="G6357" s="1">
        <f>(Comuni[[#This Row],[Popolazione2011]]/Comuni[[#This Row],[TOT POP REGIONE ]])*100</f>
        <v>0.15293475976971393</v>
      </c>
      <c r="H6357" t="str">
        <f>IF(Comuni[[#This Row],[Popolazione2011]]&gt;300000,"MAGGIORE","")</f>
        <v/>
      </c>
      <c r="I6357" t="str">
        <f>_xlfn.XLOOKUP(Comuni[[#This Row],[Regione]],Ripartizione_geografica[Regione],Ripartizione_geografica[Ripartizione geografica])</f>
        <v>Sud</v>
      </c>
      <c r="J6357">
        <f>_xlfn.XLOOKUP(Comuni[[#This Row],[Regione]],Ripartizione_geografica[Regione],Ripartizione_geografica[Codice Regione])</f>
        <v>16</v>
      </c>
      <c r="K6357">
        <f>_xlfn.XLOOKUP(Comuni[[#This Row],[Regione]],Table_0[Regione],Table_0[Totale])</f>
        <v>1671467</v>
      </c>
      <c r="L6357">
        <f>_xlfn.XLOOKUP(Comuni[[#This Row],[Regione]],Table_0[Regione],Table_0[Guariti])</f>
        <v>1653592</v>
      </c>
      <c r="M6357">
        <f>_xlfn.XLOOKUP(Comuni[[#This Row],[Regione]],Table_0[Regione],Table_0[Deceduti])</f>
        <v>9926</v>
      </c>
      <c r="N6357" s="1">
        <f>(Comuni[[#This Row],[Popolazione2011]]/Comuni[[#This Row],[Ammalati TOT]])*100</f>
        <v>0.37057267657692311</v>
      </c>
      <c r="O6357">
        <f>_xlfn.XLOOKUP(Comuni[[#This Row],[Regione]],Table_0[Regione],Table_0[TOT AREA])</f>
        <v>5834728</v>
      </c>
      <c r="P6357" s="1">
        <f>(Comuni[[#This Row],[Popolazione2011]]/Comuni[[#This Row],[Ammalati AREA]])*100</f>
        <v>0.10615747640678366</v>
      </c>
    </row>
    <row r="6358" spans="1:16" x14ac:dyDescent="0.3">
      <c r="A6358" t="s">
        <v>6442</v>
      </c>
      <c r="B6358" t="s">
        <v>8035</v>
      </c>
      <c r="C6358" t="s">
        <v>6437</v>
      </c>
      <c r="D6358">
        <v>2872</v>
      </c>
      <c r="E6358" s="1">
        <f>(Comuni[[#This Row],[Popolazione2011]]/SUM(D:D))*100</f>
        <v>4.8331491564690644E-3</v>
      </c>
      <c r="F6358">
        <f t="shared" si="99"/>
        <v>4050093</v>
      </c>
      <c r="G6358" s="1">
        <f>(Comuni[[#This Row],[Popolazione2011]]/Comuni[[#This Row],[TOT POP REGIONE ]])*100</f>
        <v>7.0911951898388503E-2</v>
      </c>
      <c r="H6358" t="str">
        <f>IF(Comuni[[#This Row],[Popolazione2011]]&gt;300000,"MAGGIORE","")</f>
        <v/>
      </c>
      <c r="I6358" t="str">
        <f>_xlfn.XLOOKUP(Comuni[[#This Row],[Regione]],Ripartizione_geografica[Regione],Ripartizione_geografica[Ripartizione geografica])</f>
        <v>Sud</v>
      </c>
      <c r="J6358">
        <f>_xlfn.XLOOKUP(Comuni[[#This Row],[Regione]],Ripartizione_geografica[Regione],Ripartizione_geografica[Codice Regione])</f>
        <v>16</v>
      </c>
      <c r="K6358">
        <f>_xlfn.XLOOKUP(Comuni[[#This Row],[Regione]],Table_0[Regione],Table_0[Totale])</f>
        <v>1671467</v>
      </c>
      <c r="L6358">
        <f>_xlfn.XLOOKUP(Comuni[[#This Row],[Regione]],Table_0[Regione],Table_0[Guariti])</f>
        <v>1653592</v>
      </c>
      <c r="M6358">
        <f>_xlfn.XLOOKUP(Comuni[[#This Row],[Regione]],Table_0[Regione],Table_0[Deceduti])</f>
        <v>9926</v>
      </c>
      <c r="N6358" s="1">
        <f>(Comuni[[#This Row],[Popolazione2011]]/Comuni[[#This Row],[Ammalati TOT]])*100</f>
        <v>0.17182510932013614</v>
      </c>
      <c r="O6358">
        <f>_xlfn.XLOOKUP(Comuni[[#This Row],[Regione]],Table_0[Regione],Table_0[TOT AREA])</f>
        <v>5834728</v>
      </c>
      <c r="P6358" s="1">
        <f>(Comuni[[#This Row],[Popolazione2011]]/Comuni[[#This Row],[Ammalati AREA]])*100</f>
        <v>4.9222517313574854E-2</v>
      </c>
    </row>
    <row r="6359" spans="1:16" x14ac:dyDescent="0.3">
      <c r="A6359" t="s">
        <v>6443</v>
      </c>
      <c r="B6359" t="s">
        <v>8035</v>
      </c>
      <c r="C6359" t="s">
        <v>6437</v>
      </c>
      <c r="D6359">
        <v>3562</v>
      </c>
      <c r="E6359" s="1">
        <f>(Comuni[[#This Row],[Popolazione2011]]/SUM(D:D))*100</f>
        <v>5.9943166070135119E-3</v>
      </c>
      <c r="F6359">
        <f t="shared" si="99"/>
        <v>4050093</v>
      </c>
      <c r="G6359" s="1">
        <f>(Comuni[[#This Row],[Popolazione2011]]/Comuni[[#This Row],[TOT POP REGIONE ]])*100</f>
        <v>8.7948597723558453E-2</v>
      </c>
      <c r="H6359" t="str">
        <f>IF(Comuni[[#This Row],[Popolazione2011]]&gt;300000,"MAGGIORE","")</f>
        <v/>
      </c>
      <c r="I6359" t="str">
        <f>_xlfn.XLOOKUP(Comuni[[#This Row],[Regione]],Ripartizione_geografica[Regione],Ripartizione_geografica[Ripartizione geografica])</f>
        <v>Sud</v>
      </c>
      <c r="J6359">
        <f>_xlfn.XLOOKUP(Comuni[[#This Row],[Regione]],Ripartizione_geografica[Regione],Ripartizione_geografica[Codice Regione])</f>
        <v>16</v>
      </c>
      <c r="K6359">
        <f>_xlfn.XLOOKUP(Comuni[[#This Row],[Regione]],Table_0[Regione],Table_0[Totale])</f>
        <v>1671467</v>
      </c>
      <c r="L6359">
        <f>_xlfn.XLOOKUP(Comuni[[#This Row],[Regione]],Table_0[Regione],Table_0[Guariti])</f>
        <v>1653592</v>
      </c>
      <c r="M6359">
        <f>_xlfn.XLOOKUP(Comuni[[#This Row],[Regione]],Table_0[Regione],Table_0[Deceduti])</f>
        <v>9926</v>
      </c>
      <c r="N6359" s="1">
        <f>(Comuni[[#This Row],[Popolazione2011]]/Comuni[[#This Row],[Ammalati TOT]])*100</f>
        <v>0.21310621148966746</v>
      </c>
      <c r="O6359">
        <f>_xlfn.XLOOKUP(Comuni[[#This Row],[Regione]],Table_0[Regione],Table_0[TOT AREA])</f>
        <v>5834728</v>
      </c>
      <c r="P6359" s="1">
        <f>(Comuni[[#This Row],[Popolazione2011]]/Comuni[[#This Row],[Ammalati AREA]])*100</f>
        <v>6.1048261375680243E-2</v>
      </c>
    </row>
    <row r="6360" spans="1:16" x14ac:dyDescent="0.3">
      <c r="A6360" t="s">
        <v>6444</v>
      </c>
      <c r="B6360" t="s">
        <v>8035</v>
      </c>
      <c r="C6360" t="s">
        <v>6437</v>
      </c>
      <c r="D6360">
        <v>7451</v>
      </c>
      <c r="E6360" s="1">
        <f>(Comuni[[#This Row],[Popolazione2011]]/SUM(D:D))*100</f>
        <v>1.2538925614502436E-2</v>
      </c>
      <c r="F6360">
        <f t="shared" si="99"/>
        <v>4050093</v>
      </c>
      <c r="G6360" s="1">
        <f>(Comuni[[#This Row],[Popolazione2011]]/Comuni[[#This Row],[TOT POP REGIONE ]])*100</f>
        <v>0.18397108412078439</v>
      </c>
      <c r="H6360" t="str">
        <f>IF(Comuni[[#This Row],[Popolazione2011]]&gt;300000,"MAGGIORE","")</f>
        <v/>
      </c>
      <c r="I6360" t="str">
        <f>_xlfn.XLOOKUP(Comuni[[#This Row],[Regione]],Ripartizione_geografica[Regione],Ripartizione_geografica[Ripartizione geografica])</f>
        <v>Sud</v>
      </c>
      <c r="J6360">
        <f>_xlfn.XLOOKUP(Comuni[[#This Row],[Regione]],Ripartizione_geografica[Regione],Ripartizione_geografica[Codice Regione])</f>
        <v>16</v>
      </c>
      <c r="K6360">
        <f>_xlfn.XLOOKUP(Comuni[[#This Row],[Regione]],Table_0[Regione],Table_0[Totale])</f>
        <v>1671467</v>
      </c>
      <c r="L6360">
        <f>_xlfn.XLOOKUP(Comuni[[#This Row],[Regione]],Table_0[Regione],Table_0[Guariti])</f>
        <v>1653592</v>
      </c>
      <c r="M6360">
        <f>_xlfn.XLOOKUP(Comuni[[#This Row],[Regione]],Table_0[Regione],Table_0[Deceduti])</f>
        <v>9926</v>
      </c>
      <c r="N6360" s="1">
        <f>(Comuni[[#This Row],[Popolazione2011]]/Comuni[[#This Row],[Ammalati TOT]])*100</f>
        <v>0.44577607574663458</v>
      </c>
      <c r="O6360">
        <f>_xlfn.XLOOKUP(Comuni[[#This Row],[Regione]],Table_0[Regione],Table_0[TOT AREA])</f>
        <v>5834728</v>
      </c>
      <c r="P6360" s="1">
        <f>(Comuni[[#This Row],[Popolazione2011]]/Comuni[[#This Row],[Ammalati AREA]])*100</f>
        <v>0.12770089711122781</v>
      </c>
    </row>
    <row r="6361" spans="1:16" x14ac:dyDescent="0.3">
      <c r="A6361" t="s">
        <v>6445</v>
      </c>
      <c r="B6361" t="s">
        <v>8035</v>
      </c>
      <c r="C6361" t="s">
        <v>6437</v>
      </c>
      <c r="D6361">
        <v>2693</v>
      </c>
      <c r="E6361" s="1">
        <f>(Comuni[[#This Row],[Popolazione2011]]/SUM(D:D))*100</f>
        <v>4.5319187598785483E-3</v>
      </c>
      <c r="F6361">
        <f t="shared" si="99"/>
        <v>4050093</v>
      </c>
      <c r="G6361" s="1">
        <f>(Comuni[[#This Row],[Popolazione2011]]/Comuni[[#This Row],[TOT POP REGIONE ]])*100</f>
        <v>6.6492300300264706E-2</v>
      </c>
      <c r="H6361" t="str">
        <f>IF(Comuni[[#This Row],[Popolazione2011]]&gt;300000,"MAGGIORE","")</f>
        <v/>
      </c>
      <c r="I6361" t="str">
        <f>_xlfn.XLOOKUP(Comuni[[#This Row],[Regione]],Ripartizione_geografica[Regione],Ripartizione_geografica[Ripartizione geografica])</f>
        <v>Sud</v>
      </c>
      <c r="J6361">
        <f>_xlfn.XLOOKUP(Comuni[[#This Row],[Regione]],Ripartizione_geografica[Regione],Ripartizione_geografica[Codice Regione])</f>
        <v>16</v>
      </c>
      <c r="K6361">
        <f>_xlfn.XLOOKUP(Comuni[[#This Row],[Regione]],Table_0[Regione],Table_0[Totale])</f>
        <v>1671467</v>
      </c>
      <c r="L6361">
        <f>_xlfn.XLOOKUP(Comuni[[#This Row],[Regione]],Table_0[Regione],Table_0[Guariti])</f>
        <v>1653592</v>
      </c>
      <c r="M6361">
        <f>_xlfn.XLOOKUP(Comuni[[#This Row],[Regione]],Table_0[Regione],Table_0[Deceduti])</f>
        <v>9926</v>
      </c>
      <c r="N6361" s="1">
        <f>(Comuni[[#This Row],[Popolazione2011]]/Comuni[[#This Row],[Ammalati TOT]])*100</f>
        <v>0.16111595382977947</v>
      </c>
      <c r="O6361">
        <f>_xlfn.XLOOKUP(Comuni[[#This Row],[Regione]],Table_0[Regione],Table_0[TOT AREA])</f>
        <v>5834728</v>
      </c>
      <c r="P6361" s="1">
        <f>(Comuni[[#This Row],[Popolazione2011]]/Comuni[[#This Row],[Ammalati AREA]])*100</f>
        <v>4.6154679361231576E-2</v>
      </c>
    </row>
    <row r="6362" spans="1:16" x14ac:dyDescent="0.3">
      <c r="A6362" t="s">
        <v>6446</v>
      </c>
      <c r="B6362" t="s">
        <v>8035</v>
      </c>
      <c r="C6362" t="s">
        <v>6437</v>
      </c>
      <c r="D6362">
        <v>6524</v>
      </c>
      <c r="E6362" s="1">
        <f>(Comuni[[#This Row],[Popolazione2011]]/SUM(D:D))*100</f>
        <v>1.0978922387466634E-2</v>
      </c>
      <c r="F6362">
        <f t="shared" si="99"/>
        <v>4050093</v>
      </c>
      <c r="G6362" s="1">
        <f>(Comuni[[#This Row],[Popolazione2011]]/Comuni[[#This Row],[TOT POP REGIONE ]])*100</f>
        <v>0.16108272081653432</v>
      </c>
      <c r="H6362" t="str">
        <f>IF(Comuni[[#This Row],[Popolazione2011]]&gt;300000,"MAGGIORE","")</f>
        <v/>
      </c>
      <c r="I6362" t="str">
        <f>_xlfn.XLOOKUP(Comuni[[#This Row],[Regione]],Ripartizione_geografica[Regione],Ripartizione_geografica[Ripartizione geografica])</f>
        <v>Sud</v>
      </c>
      <c r="J6362">
        <f>_xlfn.XLOOKUP(Comuni[[#This Row],[Regione]],Ripartizione_geografica[Regione],Ripartizione_geografica[Codice Regione])</f>
        <v>16</v>
      </c>
      <c r="K6362">
        <f>_xlfn.XLOOKUP(Comuni[[#This Row],[Regione]],Table_0[Regione],Table_0[Totale])</f>
        <v>1671467</v>
      </c>
      <c r="L6362">
        <f>_xlfn.XLOOKUP(Comuni[[#This Row],[Regione]],Table_0[Regione],Table_0[Guariti])</f>
        <v>1653592</v>
      </c>
      <c r="M6362">
        <f>_xlfn.XLOOKUP(Comuni[[#This Row],[Regione]],Table_0[Regione],Table_0[Deceduti])</f>
        <v>9926</v>
      </c>
      <c r="N6362" s="1">
        <f>(Comuni[[#This Row],[Popolazione2011]]/Comuni[[#This Row],[Ammalati TOT]])*100</f>
        <v>0.39031581239713381</v>
      </c>
      <c r="O6362">
        <f>_xlfn.XLOOKUP(Comuni[[#This Row],[Regione]],Table_0[Regione],Table_0[TOT AREA])</f>
        <v>5834728</v>
      </c>
      <c r="P6362" s="1">
        <f>(Comuni[[#This Row],[Popolazione2011]]/Comuni[[#This Row],[Ammalati AREA]])*100</f>
        <v>0.11181326704518188</v>
      </c>
    </row>
    <row r="6363" spans="1:16" x14ac:dyDescent="0.3">
      <c r="A6363" t="s">
        <v>6447</v>
      </c>
      <c r="B6363" t="s">
        <v>8035</v>
      </c>
      <c r="C6363" t="s">
        <v>6437</v>
      </c>
      <c r="D6363">
        <v>1040</v>
      </c>
      <c r="E6363" s="1">
        <f>(Comuni[[#This Row],[Popolazione2011]]/SUM(D:D))*100</f>
        <v>1.750165432704675E-3</v>
      </c>
      <c r="F6363">
        <f t="shared" si="99"/>
        <v>4050093</v>
      </c>
      <c r="G6363" s="1">
        <f>(Comuni[[#This Row],[Popolazione2011]]/Comuni[[#This Row],[TOT POP REGIONE ]])*100</f>
        <v>2.5678422693009767E-2</v>
      </c>
      <c r="H6363" t="str">
        <f>IF(Comuni[[#This Row],[Popolazione2011]]&gt;300000,"MAGGIORE","")</f>
        <v/>
      </c>
      <c r="I6363" t="str">
        <f>_xlfn.XLOOKUP(Comuni[[#This Row],[Regione]],Ripartizione_geografica[Regione],Ripartizione_geografica[Ripartizione geografica])</f>
        <v>Sud</v>
      </c>
      <c r="J6363">
        <f>_xlfn.XLOOKUP(Comuni[[#This Row],[Regione]],Ripartizione_geografica[Regione],Ripartizione_geografica[Codice Regione])</f>
        <v>16</v>
      </c>
      <c r="K6363">
        <f>_xlfn.XLOOKUP(Comuni[[#This Row],[Regione]],Table_0[Regione],Table_0[Totale])</f>
        <v>1671467</v>
      </c>
      <c r="L6363">
        <f>_xlfn.XLOOKUP(Comuni[[#This Row],[Regione]],Table_0[Regione],Table_0[Guariti])</f>
        <v>1653592</v>
      </c>
      <c r="M6363">
        <f>_xlfn.XLOOKUP(Comuni[[#This Row],[Regione]],Table_0[Regione],Table_0[Deceduti])</f>
        <v>9926</v>
      </c>
      <c r="N6363" s="1">
        <f>(Comuni[[#This Row],[Popolazione2011]]/Comuni[[#This Row],[Ammalati TOT]])*100</f>
        <v>6.2220791675815318E-2</v>
      </c>
      <c r="O6363">
        <f>_xlfn.XLOOKUP(Comuni[[#This Row],[Regione]],Table_0[Regione],Table_0[TOT AREA])</f>
        <v>5834728</v>
      </c>
      <c r="P6363" s="1">
        <f>(Comuni[[#This Row],[Popolazione2011]]/Comuni[[#This Row],[Ammalati AREA]])*100</f>
        <v>1.7824309890709558E-2</v>
      </c>
    </row>
    <row r="6364" spans="1:16" x14ac:dyDescent="0.3">
      <c r="A6364" t="s">
        <v>6448</v>
      </c>
      <c r="B6364" t="s">
        <v>8035</v>
      </c>
      <c r="C6364" t="s">
        <v>6437</v>
      </c>
      <c r="D6364">
        <v>4305</v>
      </c>
      <c r="E6364" s="1">
        <f>(Comuni[[#This Row],[Popolazione2011]]/SUM(D:D))*100</f>
        <v>7.2446751805707943E-3</v>
      </c>
      <c r="F6364">
        <f t="shared" si="99"/>
        <v>4050093</v>
      </c>
      <c r="G6364" s="1">
        <f>(Comuni[[#This Row],[Popolazione2011]]/Comuni[[#This Row],[TOT POP REGIONE ]])*100</f>
        <v>0.10629385547442985</v>
      </c>
      <c r="H6364" t="str">
        <f>IF(Comuni[[#This Row],[Popolazione2011]]&gt;300000,"MAGGIORE","")</f>
        <v/>
      </c>
      <c r="I6364" t="str">
        <f>_xlfn.XLOOKUP(Comuni[[#This Row],[Regione]],Ripartizione_geografica[Regione],Ripartizione_geografica[Ripartizione geografica])</f>
        <v>Sud</v>
      </c>
      <c r="J6364">
        <f>_xlfn.XLOOKUP(Comuni[[#This Row],[Regione]],Ripartizione_geografica[Regione],Ripartizione_geografica[Codice Regione])</f>
        <v>16</v>
      </c>
      <c r="K6364">
        <f>_xlfn.XLOOKUP(Comuni[[#This Row],[Regione]],Table_0[Regione],Table_0[Totale])</f>
        <v>1671467</v>
      </c>
      <c r="L6364">
        <f>_xlfn.XLOOKUP(Comuni[[#This Row],[Regione]],Table_0[Regione],Table_0[Guariti])</f>
        <v>1653592</v>
      </c>
      <c r="M6364">
        <f>_xlfn.XLOOKUP(Comuni[[#This Row],[Regione]],Table_0[Regione],Table_0[Deceduti])</f>
        <v>9926</v>
      </c>
      <c r="N6364" s="1">
        <f>(Comuni[[#This Row],[Popolazione2011]]/Comuni[[#This Row],[Ammalati TOT]])*100</f>
        <v>0.25755818092729321</v>
      </c>
      <c r="O6364">
        <f>_xlfn.XLOOKUP(Comuni[[#This Row],[Regione]],Table_0[Regione],Table_0[TOT AREA])</f>
        <v>5834728</v>
      </c>
      <c r="P6364" s="1">
        <f>(Comuni[[#This Row],[Popolazione2011]]/Comuni[[#This Row],[Ammalati AREA]])*100</f>
        <v>7.378235969183139E-2</v>
      </c>
    </row>
    <row r="6365" spans="1:16" x14ac:dyDescent="0.3">
      <c r="A6365" t="s">
        <v>6449</v>
      </c>
      <c r="B6365" t="s">
        <v>8035</v>
      </c>
      <c r="C6365" t="s">
        <v>6437</v>
      </c>
      <c r="D6365">
        <v>1663</v>
      </c>
      <c r="E6365" s="1">
        <f>(Comuni[[#This Row],[Popolazione2011]]/SUM(D:D))*100</f>
        <v>2.7985818409498797E-3</v>
      </c>
      <c r="F6365">
        <f t="shared" si="99"/>
        <v>4050093</v>
      </c>
      <c r="G6365" s="1">
        <f>(Comuni[[#This Row],[Popolazione2011]]/Comuni[[#This Row],[TOT POP REGIONE ]])*100</f>
        <v>4.1060785517764653E-2</v>
      </c>
      <c r="H6365" t="str">
        <f>IF(Comuni[[#This Row],[Popolazione2011]]&gt;300000,"MAGGIORE","")</f>
        <v/>
      </c>
      <c r="I6365" t="str">
        <f>_xlfn.XLOOKUP(Comuni[[#This Row],[Regione]],Ripartizione_geografica[Regione],Ripartizione_geografica[Ripartizione geografica])</f>
        <v>Sud</v>
      </c>
      <c r="J6365">
        <f>_xlfn.XLOOKUP(Comuni[[#This Row],[Regione]],Ripartizione_geografica[Regione],Ripartizione_geografica[Codice Regione])</f>
        <v>16</v>
      </c>
      <c r="K6365">
        <f>_xlfn.XLOOKUP(Comuni[[#This Row],[Regione]],Table_0[Regione],Table_0[Totale])</f>
        <v>1671467</v>
      </c>
      <c r="L6365">
        <f>_xlfn.XLOOKUP(Comuni[[#This Row],[Regione]],Table_0[Regione],Table_0[Guariti])</f>
        <v>1653592</v>
      </c>
      <c r="M6365">
        <f>_xlfn.XLOOKUP(Comuni[[#This Row],[Regione]],Table_0[Regione],Table_0[Deceduti])</f>
        <v>9926</v>
      </c>
      <c r="N6365" s="1">
        <f>(Comuni[[#This Row],[Popolazione2011]]/Comuni[[#This Row],[Ammalati TOT]])*100</f>
        <v>9.9493438997000833E-2</v>
      </c>
      <c r="O6365">
        <f>_xlfn.XLOOKUP(Comuni[[#This Row],[Regione]],Table_0[Regione],Table_0[TOT AREA])</f>
        <v>5834728</v>
      </c>
      <c r="P6365" s="1">
        <f>(Comuni[[#This Row],[Popolazione2011]]/Comuni[[#This Row],[Ammalati AREA]])*100</f>
        <v>2.8501757065624994E-2</v>
      </c>
    </row>
    <row r="6366" spans="1:16" x14ac:dyDescent="0.3">
      <c r="A6366" t="s">
        <v>6450</v>
      </c>
      <c r="B6366" t="s">
        <v>8035</v>
      </c>
      <c r="C6366" t="s">
        <v>6437</v>
      </c>
      <c r="D6366">
        <v>1939</v>
      </c>
      <c r="E6366" s="1">
        <f>(Comuni[[#This Row],[Popolazione2011]]/SUM(D:D))*100</f>
        <v>3.2630488211676588E-3</v>
      </c>
      <c r="F6366">
        <f t="shared" si="99"/>
        <v>4050093</v>
      </c>
      <c r="G6366" s="1">
        <f>(Comuni[[#This Row],[Popolazione2011]]/Comuni[[#This Row],[TOT POP REGIONE ]])*100</f>
        <v>4.7875443847832634E-2</v>
      </c>
      <c r="H6366" t="str">
        <f>IF(Comuni[[#This Row],[Popolazione2011]]&gt;300000,"MAGGIORE","")</f>
        <v/>
      </c>
      <c r="I6366" t="str">
        <f>_xlfn.XLOOKUP(Comuni[[#This Row],[Regione]],Ripartizione_geografica[Regione],Ripartizione_geografica[Ripartizione geografica])</f>
        <v>Sud</v>
      </c>
      <c r="J6366">
        <f>_xlfn.XLOOKUP(Comuni[[#This Row],[Regione]],Ripartizione_geografica[Regione],Ripartizione_geografica[Codice Regione])</f>
        <v>16</v>
      </c>
      <c r="K6366">
        <f>_xlfn.XLOOKUP(Comuni[[#This Row],[Regione]],Table_0[Regione],Table_0[Totale])</f>
        <v>1671467</v>
      </c>
      <c r="L6366">
        <f>_xlfn.XLOOKUP(Comuni[[#This Row],[Regione]],Table_0[Regione],Table_0[Guariti])</f>
        <v>1653592</v>
      </c>
      <c r="M6366">
        <f>_xlfn.XLOOKUP(Comuni[[#This Row],[Regione]],Table_0[Regione],Table_0[Deceduti])</f>
        <v>9926</v>
      </c>
      <c r="N6366" s="1">
        <f>(Comuni[[#This Row],[Popolazione2011]]/Comuni[[#This Row],[Ammalati TOT]])*100</f>
        <v>0.11600587986481335</v>
      </c>
      <c r="O6366">
        <f>_xlfn.XLOOKUP(Comuni[[#This Row],[Regione]],Table_0[Regione],Table_0[TOT AREA])</f>
        <v>5834728</v>
      </c>
      <c r="P6366" s="1">
        <f>(Comuni[[#This Row],[Popolazione2011]]/Comuni[[#This Row],[Ammalati AREA]])*100</f>
        <v>3.3232054690467153E-2</v>
      </c>
    </row>
    <row r="6367" spans="1:16" x14ac:dyDescent="0.3">
      <c r="A6367" t="s">
        <v>6451</v>
      </c>
      <c r="B6367" t="s">
        <v>8035</v>
      </c>
      <c r="C6367" t="s">
        <v>6437</v>
      </c>
      <c r="D6367">
        <v>2119</v>
      </c>
      <c r="E6367" s="1">
        <f>(Comuni[[#This Row],[Popolazione2011]]/SUM(D:D))*100</f>
        <v>3.5659620691357754E-3</v>
      </c>
      <c r="F6367">
        <f t="shared" si="99"/>
        <v>4050093</v>
      </c>
      <c r="G6367" s="1">
        <f>(Comuni[[#This Row],[Popolazione2011]]/Comuni[[#This Row],[TOT POP REGIONE ]])*100</f>
        <v>5.23197862370074E-2</v>
      </c>
      <c r="H6367" t="str">
        <f>IF(Comuni[[#This Row],[Popolazione2011]]&gt;300000,"MAGGIORE","")</f>
        <v/>
      </c>
      <c r="I6367" t="str">
        <f>_xlfn.XLOOKUP(Comuni[[#This Row],[Regione]],Ripartizione_geografica[Regione],Ripartizione_geografica[Ripartizione geografica])</f>
        <v>Sud</v>
      </c>
      <c r="J6367">
        <f>_xlfn.XLOOKUP(Comuni[[#This Row],[Regione]],Ripartizione_geografica[Regione],Ripartizione_geografica[Codice Regione])</f>
        <v>16</v>
      </c>
      <c r="K6367">
        <f>_xlfn.XLOOKUP(Comuni[[#This Row],[Regione]],Table_0[Regione],Table_0[Totale])</f>
        <v>1671467</v>
      </c>
      <c r="L6367">
        <f>_xlfn.XLOOKUP(Comuni[[#This Row],[Regione]],Table_0[Regione],Table_0[Guariti])</f>
        <v>1653592</v>
      </c>
      <c r="M6367">
        <f>_xlfn.XLOOKUP(Comuni[[#This Row],[Regione]],Table_0[Regione],Table_0[Deceduti])</f>
        <v>9926</v>
      </c>
      <c r="N6367" s="1">
        <f>(Comuni[[#This Row],[Popolazione2011]]/Comuni[[#This Row],[Ammalati TOT]])*100</f>
        <v>0.12677486303947369</v>
      </c>
      <c r="O6367">
        <f>_xlfn.XLOOKUP(Comuni[[#This Row],[Regione]],Table_0[Regione],Table_0[TOT AREA])</f>
        <v>5834728</v>
      </c>
      <c r="P6367" s="1">
        <f>(Comuni[[#This Row],[Popolazione2011]]/Comuni[[#This Row],[Ammalati AREA]])*100</f>
        <v>3.6317031402320725E-2</v>
      </c>
    </row>
    <row r="6368" spans="1:16" x14ac:dyDescent="0.3">
      <c r="A6368" t="s">
        <v>6452</v>
      </c>
      <c r="B6368" t="s">
        <v>8035</v>
      </c>
      <c r="C6368" t="s">
        <v>6437</v>
      </c>
      <c r="D6368">
        <v>1331</v>
      </c>
      <c r="E6368" s="1">
        <f>(Comuni[[#This Row],[Popolazione2011]]/SUM(D:D))*100</f>
        <v>2.2398751835864643E-3</v>
      </c>
      <c r="F6368">
        <f t="shared" si="99"/>
        <v>4050093</v>
      </c>
      <c r="G6368" s="1">
        <f>(Comuni[[#This Row],[Popolazione2011]]/Comuni[[#This Row],[TOT POP REGIONE ]])*100</f>
        <v>3.2863442888842305E-2</v>
      </c>
      <c r="H6368" t="str">
        <f>IF(Comuni[[#This Row],[Popolazione2011]]&gt;300000,"MAGGIORE","")</f>
        <v/>
      </c>
      <c r="I6368" t="str">
        <f>_xlfn.XLOOKUP(Comuni[[#This Row],[Regione]],Ripartizione_geografica[Regione],Ripartizione_geografica[Ripartizione geografica])</f>
        <v>Sud</v>
      </c>
      <c r="J6368">
        <f>_xlfn.XLOOKUP(Comuni[[#This Row],[Regione]],Ripartizione_geografica[Regione],Ripartizione_geografica[Codice Regione])</f>
        <v>16</v>
      </c>
      <c r="K6368">
        <f>_xlfn.XLOOKUP(Comuni[[#This Row],[Regione]],Table_0[Regione],Table_0[Totale])</f>
        <v>1671467</v>
      </c>
      <c r="L6368">
        <f>_xlfn.XLOOKUP(Comuni[[#This Row],[Regione]],Table_0[Regione],Table_0[Guariti])</f>
        <v>1653592</v>
      </c>
      <c r="M6368">
        <f>_xlfn.XLOOKUP(Comuni[[#This Row],[Regione]],Table_0[Regione],Table_0[Deceduti])</f>
        <v>9926</v>
      </c>
      <c r="N6368" s="1">
        <f>(Comuni[[#This Row],[Popolazione2011]]/Comuni[[#This Row],[Ammalati TOT]])*100</f>
        <v>7.9630647808182867E-2</v>
      </c>
      <c r="O6368">
        <f>_xlfn.XLOOKUP(Comuni[[#This Row],[Regione]],Table_0[Regione],Table_0[TOT AREA])</f>
        <v>5834728</v>
      </c>
      <c r="P6368" s="1">
        <f>(Comuni[[#This Row],[Popolazione2011]]/Comuni[[#This Row],[Ammalati AREA]])*100</f>
        <v>2.2811688908206174E-2</v>
      </c>
    </row>
    <row r="6369" spans="1:16" x14ac:dyDescent="0.3">
      <c r="A6369" t="s">
        <v>6453</v>
      </c>
      <c r="B6369" t="s">
        <v>8035</v>
      </c>
      <c r="C6369" t="s">
        <v>6437</v>
      </c>
      <c r="D6369">
        <v>1557</v>
      </c>
      <c r="E6369" s="1">
        <f>(Comuni[[#This Row],[Popolazione2011]]/SUM(D:D))*100</f>
        <v>2.6201995949242107E-3</v>
      </c>
      <c r="F6369">
        <f t="shared" si="99"/>
        <v>4050093</v>
      </c>
      <c r="G6369" s="1">
        <f>(Comuni[[#This Row],[Popolazione2011]]/Comuni[[#This Row],[TOT POP REGIONE ]])*100</f>
        <v>3.8443561666361731E-2</v>
      </c>
      <c r="H6369" t="str">
        <f>IF(Comuni[[#This Row],[Popolazione2011]]&gt;300000,"MAGGIORE","")</f>
        <v/>
      </c>
      <c r="I6369" t="str">
        <f>_xlfn.XLOOKUP(Comuni[[#This Row],[Regione]],Ripartizione_geografica[Regione],Ripartizione_geografica[Ripartizione geografica])</f>
        <v>Sud</v>
      </c>
      <c r="J6369">
        <f>_xlfn.XLOOKUP(Comuni[[#This Row],[Regione]],Ripartizione_geografica[Regione],Ripartizione_geografica[Codice Regione])</f>
        <v>16</v>
      </c>
      <c r="K6369">
        <f>_xlfn.XLOOKUP(Comuni[[#This Row],[Regione]],Table_0[Regione],Table_0[Totale])</f>
        <v>1671467</v>
      </c>
      <c r="L6369">
        <f>_xlfn.XLOOKUP(Comuni[[#This Row],[Regione]],Table_0[Regione],Table_0[Guariti])</f>
        <v>1653592</v>
      </c>
      <c r="M6369">
        <f>_xlfn.XLOOKUP(Comuni[[#This Row],[Regione]],Table_0[Regione],Table_0[Deceduti])</f>
        <v>9926</v>
      </c>
      <c r="N6369" s="1">
        <f>(Comuni[[#This Row],[Popolazione2011]]/Comuni[[#This Row],[Ammalati TOT]])*100</f>
        <v>9.3151704460811974E-2</v>
      </c>
      <c r="O6369">
        <f>_xlfn.XLOOKUP(Comuni[[#This Row],[Regione]],Table_0[Regione],Table_0[TOT AREA])</f>
        <v>5834728</v>
      </c>
      <c r="P6369" s="1">
        <f>(Comuni[[#This Row],[Popolazione2011]]/Comuni[[#This Row],[Ammalati AREA]])*100</f>
        <v>2.6685048557533446E-2</v>
      </c>
    </row>
    <row r="6370" spans="1:16" x14ac:dyDescent="0.3">
      <c r="A6370" t="s">
        <v>6454</v>
      </c>
      <c r="B6370" t="s">
        <v>8035</v>
      </c>
      <c r="C6370" t="s">
        <v>6437</v>
      </c>
      <c r="D6370">
        <v>1724</v>
      </c>
      <c r="E6370" s="1">
        <f>(Comuni[[#This Row],[Popolazione2011]]/SUM(D:D))*100</f>
        <v>2.901235774983519E-3</v>
      </c>
      <c r="F6370">
        <f t="shared" si="99"/>
        <v>4050093</v>
      </c>
      <c r="G6370" s="1">
        <f>(Comuni[[#This Row],[Popolazione2011]]/Comuni[[#This Row],[TOT POP REGIONE ]])*100</f>
        <v>4.2566923771873877E-2</v>
      </c>
      <c r="H6370" t="str">
        <f>IF(Comuni[[#This Row],[Popolazione2011]]&gt;300000,"MAGGIORE","")</f>
        <v/>
      </c>
      <c r="I6370" t="str">
        <f>_xlfn.XLOOKUP(Comuni[[#This Row],[Regione]],Ripartizione_geografica[Regione],Ripartizione_geografica[Ripartizione geografica])</f>
        <v>Sud</v>
      </c>
      <c r="J6370">
        <f>_xlfn.XLOOKUP(Comuni[[#This Row],[Regione]],Ripartizione_geografica[Regione],Ripartizione_geografica[Codice Regione])</f>
        <v>16</v>
      </c>
      <c r="K6370">
        <f>_xlfn.XLOOKUP(Comuni[[#This Row],[Regione]],Table_0[Regione],Table_0[Totale])</f>
        <v>1671467</v>
      </c>
      <c r="L6370">
        <f>_xlfn.XLOOKUP(Comuni[[#This Row],[Regione]],Table_0[Regione],Table_0[Guariti])</f>
        <v>1653592</v>
      </c>
      <c r="M6370">
        <f>_xlfn.XLOOKUP(Comuni[[#This Row],[Regione]],Table_0[Regione],Table_0[Deceduti])</f>
        <v>9926</v>
      </c>
      <c r="N6370" s="1">
        <f>(Comuni[[#This Row],[Popolazione2011]]/Comuni[[#This Row],[Ammalati TOT]])*100</f>
        <v>0.10314292773952463</v>
      </c>
      <c r="O6370">
        <f>_xlfn.XLOOKUP(Comuni[[#This Row],[Regione]],Table_0[Regione],Table_0[TOT AREA])</f>
        <v>5834728</v>
      </c>
      <c r="P6370" s="1">
        <f>(Comuni[[#This Row],[Popolazione2011]]/Comuni[[#This Row],[Ammalati AREA]])*100</f>
        <v>2.9547221395753151E-2</v>
      </c>
    </row>
    <row r="6371" spans="1:16" x14ac:dyDescent="0.3">
      <c r="A6371" t="s">
        <v>6455</v>
      </c>
      <c r="B6371" t="s">
        <v>8035</v>
      </c>
      <c r="C6371" t="s">
        <v>6437</v>
      </c>
      <c r="D6371">
        <v>172</v>
      </c>
      <c r="E6371" s="1">
        <f>(Comuni[[#This Row],[Popolazione2011]]/SUM(D:D))*100</f>
        <v>2.8945043694731163E-4</v>
      </c>
      <c r="F6371">
        <f t="shared" si="99"/>
        <v>4050093</v>
      </c>
      <c r="G6371" s="1">
        <f>(Comuni[[#This Row],[Popolazione2011]]/Comuni[[#This Row],[TOT POP REGIONE ]])*100</f>
        <v>4.2468160607669996E-3</v>
      </c>
      <c r="H6371" t="str">
        <f>IF(Comuni[[#This Row],[Popolazione2011]]&gt;300000,"MAGGIORE","")</f>
        <v/>
      </c>
      <c r="I6371" t="str">
        <f>_xlfn.XLOOKUP(Comuni[[#This Row],[Regione]],Ripartizione_geografica[Regione],Ripartizione_geografica[Ripartizione geografica])</f>
        <v>Sud</v>
      </c>
      <c r="J6371">
        <f>_xlfn.XLOOKUP(Comuni[[#This Row],[Regione]],Ripartizione_geografica[Regione],Ripartizione_geografica[Codice Regione])</f>
        <v>16</v>
      </c>
      <c r="K6371">
        <f>_xlfn.XLOOKUP(Comuni[[#This Row],[Regione]],Table_0[Regione],Table_0[Totale])</f>
        <v>1671467</v>
      </c>
      <c r="L6371">
        <f>_xlfn.XLOOKUP(Comuni[[#This Row],[Regione]],Table_0[Regione],Table_0[Guariti])</f>
        <v>1653592</v>
      </c>
      <c r="M6371">
        <f>_xlfn.XLOOKUP(Comuni[[#This Row],[Regione]],Table_0[Regione],Table_0[Deceduti])</f>
        <v>9926</v>
      </c>
      <c r="N6371" s="1">
        <f>(Comuni[[#This Row],[Popolazione2011]]/Comuni[[#This Row],[Ammalati TOT]])*100</f>
        <v>1.0290361700230994E-2</v>
      </c>
      <c r="O6371">
        <f>_xlfn.XLOOKUP(Comuni[[#This Row],[Regione]],Table_0[Regione],Table_0[TOT AREA])</f>
        <v>5834728</v>
      </c>
      <c r="P6371" s="1">
        <f>(Comuni[[#This Row],[Popolazione2011]]/Comuni[[#This Row],[Ammalati AREA]])*100</f>
        <v>2.947866635771196E-3</v>
      </c>
    </row>
    <row r="6372" spans="1:16" x14ac:dyDescent="0.3">
      <c r="A6372" t="s">
        <v>6456</v>
      </c>
      <c r="B6372" t="s">
        <v>8035</v>
      </c>
      <c r="C6372" t="s">
        <v>6437</v>
      </c>
      <c r="D6372">
        <v>56653</v>
      </c>
      <c r="E6372" s="1">
        <f>(Comuni[[#This Row],[Popolazione2011]]/SUM(D:D))*100</f>
        <v>9.5338579095209583E-2</v>
      </c>
      <c r="F6372">
        <f t="shared" si="99"/>
        <v>4050093</v>
      </c>
      <c r="G6372" s="1">
        <f>(Comuni[[#This Row],[Popolazione2011]]/Comuni[[#This Row],[TOT POP REGIONE ]])*100</f>
        <v>1.398807385410656</v>
      </c>
      <c r="H6372" t="str">
        <f>IF(Comuni[[#This Row],[Popolazione2011]]&gt;300000,"MAGGIORE","")</f>
        <v/>
      </c>
      <c r="I6372" t="str">
        <f>_xlfn.XLOOKUP(Comuni[[#This Row],[Regione]],Ripartizione_geografica[Regione],Ripartizione_geografica[Ripartizione geografica])</f>
        <v>Sud</v>
      </c>
      <c r="J6372">
        <f>_xlfn.XLOOKUP(Comuni[[#This Row],[Regione]],Ripartizione_geografica[Regione],Ripartizione_geografica[Codice Regione])</f>
        <v>16</v>
      </c>
      <c r="K6372">
        <f>_xlfn.XLOOKUP(Comuni[[#This Row],[Regione]],Table_0[Regione],Table_0[Totale])</f>
        <v>1671467</v>
      </c>
      <c r="L6372">
        <f>_xlfn.XLOOKUP(Comuni[[#This Row],[Regione]],Table_0[Regione],Table_0[Guariti])</f>
        <v>1653592</v>
      </c>
      <c r="M6372">
        <f>_xlfn.XLOOKUP(Comuni[[#This Row],[Regione]],Table_0[Regione],Table_0[Deceduti])</f>
        <v>9926</v>
      </c>
      <c r="N6372" s="1">
        <f>(Comuni[[#This Row],[Popolazione2011]]/Comuni[[#This Row],[Ammalati TOT]])*100</f>
        <v>3.3894177988557357</v>
      </c>
      <c r="O6372">
        <f>_xlfn.XLOOKUP(Comuni[[#This Row],[Regione]],Table_0[Regione],Table_0[TOT AREA])</f>
        <v>5834728</v>
      </c>
      <c r="P6372" s="1">
        <f>(Comuni[[#This Row],[Popolazione2011]]/Comuni[[#This Row],[Ammalati AREA]])*100</f>
        <v>0.97096214253689295</v>
      </c>
    </row>
    <row r="6373" spans="1:16" x14ac:dyDescent="0.3">
      <c r="A6373" t="s">
        <v>6457</v>
      </c>
      <c r="B6373" t="s">
        <v>8035</v>
      </c>
      <c r="C6373" t="s">
        <v>6437</v>
      </c>
      <c r="D6373">
        <v>1772</v>
      </c>
      <c r="E6373" s="1">
        <f>(Comuni[[#This Row],[Popolazione2011]]/SUM(D:D))*100</f>
        <v>2.98201264110835E-3</v>
      </c>
      <c r="F6373">
        <f t="shared" si="99"/>
        <v>4050093</v>
      </c>
      <c r="G6373" s="1">
        <f>(Comuni[[#This Row],[Popolazione2011]]/Comuni[[#This Row],[TOT POP REGIONE ]])*100</f>
        <v>4.3752081742320488E-2</v>
      </c>
      <c r="H6373" t="str">
        <f>IF(Comuni[[#This Row],[Popolazione2011]]&gt;300000,"MAGGIORE","")</f>
        <v/>
      </c>
      <c r="I6373" t="str">
        <f>_xlfn.XLOOKUP(Comuni[[#This Row],[Regione]],Ripartizione_geografica[Regione],Ripartizione_geografica[Ripartizione geografica])</f>
        <v>Sud</v>
      </c>
      <c r="J6373">
        <f>_xlfn.XLOOKUP(Comuni[[#This Row],[Regione]],Ripartizione_geografica[Regione],Ripartizione_geografica[Codice Regione])</f>
        <v>16</v>
      </c>
      <c r="K6373">
        <f>_xlfn.XLOOKUP(Comuni[[#This Row],[Regione]],Table_0[Regione],Table_0[Totale])</f>
        <v>1671467</v>
      </c>
      <c r="L6373">
        <f>_xlfn.XLOOKUP(Comuni[[#This Row],[Regione]],Table_0[Regione],Table_0[Guariti])</f>
        <v>1653592</v>
      </c>
      <c r="M6373">
        <f>_xlfn.XLOOKUP(Comuni[[#This Row],[Regione]],Table_0[Regione],Table_0[Deceduti])</f>
        <v>9926</v>
      </c>
      <c r="N6373" s="1">
        <f>(Comuni[[#This Row],[Popolazione2011]]/Comuni[[#This Row],[Ammalati TOT]])*100</f>
        <v>0.10601465658610072</v>
      </c>
      <c r="O6373">
        <f>_xlfn.XLOOKUP(Comuni[[#This Row],[Regione]],Table_0[Regione],Table_0[TOT AREA])</f>
        <v>5834728</v>
      </c>
      <c r="P6373" s="1">
        <f>(Comuni[[#This Row],[Popolazione2011]]/Comuni[[#This Row],[Ammalati AREA]])*100</f>
        <v>3.0369881852247437E-2</v>
      </c>
    </row>
    <row r="6374" spans="1:16" x14ac:dyDescent="0.3">
      <c r="A6374" t="s">
        <v>6458</v>
      </c>
      <c r="B6374" t="s">
        <v>8035</v>
      </c>
      <c r="C6374" t="s">
        <v>6437</v>
      </c>
      <c r="D6374">
        <v>3919</v>
      </c>
      <c r="E6374" s="1">
        <f>(Comuni[[#This Row],[Popolazione2011]]/SUM(D:D))*100</f>
        <v>6.5950945488169434E-3</v>
      </c>
      <c r="F6374">
        <f t="shared" si="99"/>
        <v>4050093</v>
      </c>
      <c r="G6374" s="1">
        <f>(Comuni[[#This Row],[Popolazione2011]]/Comuni[[#This Row],[TOT POP REGIONE ]])*100</f>
        <v>9.6763210128755064E-2</v>
      </c>
      <c r="H6374" t="str">
        <f>IF(Comuni[[#This Row],[Popolazione2011]]&gt;300000,"MAGGIORE","")</f>
        <v/>
      </c>
      <c r="I6374" t="str">
        <f>_xlfn.XLOOKUP(Comuni[[#This Row],[Regione]],Ripartizione_geografica[Regione],Ripartizione_geografica[Ripartizione geografica])</f>
        <v>Sud</v>
      </c>
      <c r="J6374">
        <f>_xlfn.XLOOKUP(Comuni[[#This Row],[Regione]],Ripartizione_geografica[Regione],Ripartizione_geografica[Codice Regione])</f>
        <v>16</v>
      </c>
      <c r="K6374">
        <f>_xlfn.XLOOKUP(Comuni[[#This Row],[Regione]],Table_0[Regione],Table_0[Totale])</f>
        <v>1671467</v>
      </c>
      <c r="L6374">
        <f>_xlfn.XLOOKUP(Comuni[[#This Row],[Regione]],Table_0[Regione],Table_0[Guariti])</f>
        <v>1653592</v>
      </c>
      <c r="M6374">
        <f>_xlfn.XLOOKUP(Comuni[[#This Row],[Regione]],Table_0[Regione],Table_0[Deceduti])</f>
        <v>9926</v>
      </c>
      <c r="N6374" s="1">
        <f>(Comuni[[#This Row],[Popolazione2011]]/Comuni[[#This Row],[Ammalati TOT]])*100</f>
        <v>0.23446469478607712</v>
      </c>
      <c r="O6374">
        <f>_xlfn.XLOOKUP(Comuni[[#This Row],[Regione]],Table_0[Regione],Table_0[TOT AREA])</f>
        <v>5834728</v>
      </c>
      <c r="P6374" s="1">
        <f>(Comuni[[#This Row],[Popolazione2011]]/Comuni[[#This Row],[Ammalati AREA]])*100</f>
        <v>6.716679852085651E-2</v>
      </c>
    </row>
    <row r="6375" spans="1:16" x14ac:dyDescent="0.3">
      <c r="A6375" t="s">
        <v>6459</v>
      </c>
      <c r="B6375" t="s">
        <v>8035</v>
      </c>
      <c r="C6375" t="s">
        <v>6437</v>
      </c>
      <c r="D6375">
        <v>644</v>
      </c>
      <c r="E6375" s="1">
        <f>(Comuni[[#This Row],[Popolazione2011]]/SUM(D:D))*100</f>
        <v>1.083756287174818E-3</v>
      </c>
      <c r="F6375">
        <f t="shared" si="99"/>
        <v>4050093</v>
      </c>
      <c r="G6375" s="1">
        <f>(Comuni[[#This Row],[Popolazione2011]]/Comuni[[#This Row],[TOT POP REGIONE ]])*100</f>
        <v>1.5900869436825279E-2</v>
      </c>
      <c r="H6375" t="str">
        <f>IF(Comuni[[#This Row],[Popolazione2011]]&gt;300000,"MAGGIORE","")</f>
        <v/>
      </c>
      <c r="I6375" t="str">
        <f>_xlfn.XLOOKUP(Comuni[[#This Row],[Regione]],Ripartizione_geografica[Regione],Ripartizione_geografica[Ripartizione geografica])</f>
        <v>Sud</v>
      </c>
      <c r="J6375">
        <f>_xlfn.XLOOKUP(Comuni[[#This Row],[Regione]],Ripartizione_geografica[Regione],Ripartizione_geografica[Codice Regione])</f>
        <v>16</v>
      </c>
      <c r="K6375">
        <f>_xlfn.XLOOKUP(Comuni[[#This Row],[Regione]],Table_0[Regione],Table_0[Totale])</f>
        <v>1671467</v>
      </c>
      <c r="L6375">
        <f>_xlfn.XLOOKUP(Comuni[[#This Row],[Regione]],Table_0[Regione],Table_0[Guariti])</f>
        <v>1653592</v>
      </c>
      <c r="M6375">
        <f>_xlfn.XLOOKUP(Comuni[[#This Row],[Regione]],Table_0[Regione],Table_0[Deceduti])</f>
        <v>9926</v>
      </c>
      <c r="N6375" s="1">
        <f>(Comuni[[#This Row],[Popolazione2011]]/Comuni[[#This Row],[Ammalati TOT]])*100</f>
        <v>3.8529028691562564E-2</v>
      </c>
      <c r="O6375">
        <f>_xlfn.XLOOKUP(Comuni[[#This Row],[Regione]],Table_0[Regione],Table_0[TOT AREA])</f>
        <v>5834728</v>
      </c>
      <c r="P6375" s="1">
        <f>(Comuni[[#This Row],[Popolazione2011]]/Comuni[[#This Row],[Ammalati AREA]])*100</f>
        <v>1.1037361124631688E-2</v>
      </c>
    </row>
    <row r="6376" spans="1:16" x14ac:dyDescent="0.3">
      <c r="A6376" t="s">
        <v>6460</v>
      </c>
      <c r="B6376" t="s">
        <v>8035</v>
      </c>
      <c r="C6376" t="s">
        <v>6437</v>
      </c>
      <c r="D6376">
        <v>147036</v>
      </c>
      <c r="E6376" s="1">
        <f>(Comuni[[#This Row],[Popolazione2011]]/SUM(D:D))*100</f>
        <v>0.24743973515688905</v>
      </c>
      <c r="F6376">
        <f t="shared" si="99"/>
        <v>4050093</v>
      </c>
      <c r="G6376" s="1">
        <f>(Comuni[[#This Row],[Popolazione2011]]/Comuni[[#This Row],[TOT POP REGIONE ]])*100</f>
        <v>3.630435152970561</v>
      </c>
      <c r="H6376" t="str">
        <f>IF(Comuni[[#This Row],[Popolazione2011]]&gt;300000,"MAGGIORE","")</f>
        <v/>
      </c>
      <c r="I6376" t="str">
        <f>_xlfn.XLOOKUP(Comuni[[#This Row],[Regione]],Ripartizione_geografica[Regione],Ripartizione_geografica[Ripartizione geografica])</f>
        <v>Sud</v>
      </c>
      <c r="J6376">
        <f>_xlfn.XLOOKUP(Comuni[[#This Row],[Regione]],Ripartizione_geografica[Regione],Ripartizione_geografica[Codice Regione])</f>
        <v>16</v>
      </c>
      <c r="K6376">
        <f>_xlfn.XLOOKUP(Comuni[[#This Row],[Regione]],Table_0[Regione],Table_0[Totale])</f>
        <v>1671467</v>
      </c>
      <c r="L6376">
        <f>_xlfn.XLOOKUP(Comuni[[#This Row],[Regione]],Table_0[Regione],Table_0[Guariti])</f>
        <v>1653592</v>
      </c>
      <c r="M6376">
        <f>_xlfn.XLOOKUP(Comuni[[#This Row],[Regione]],Table_0[Regione],Table_0[Deceduti])</f>
        <v>9926</v>
      </c>
      <c r="N6376" s="1">
        <f>(Comuni[[#This Row],[Popolazione2011]]/Comuni[[#This Row],[Ammalati TOT]])*100</f>
        <v>8.7968233892742127</v>
      </c>
      <c r="O6376">
        <f>_xlfn.XLOOKUP(Comuni[[#This Row],[Regione]],Table_0[Regione],Table_0[TOT AREA])</f>
        <v>5834728</v>
      </c>
      <c r="P6376" s="1">
        <f>(Comuni[[#This Row],[Popolazione2011]]/Comuni[[#This Row],[Ammalati AREA]])*100</f>
        <v>2.5200146433561255</v>
      </c>
    </row>
    <row r="6377" spans="1:16" x14ac:dyDescent="0.3">
      <c r="A6377" t="s">
        <v>6461</v>
      </c>
      <c r="B6377" t="s">
        <v>8035</v>
      </c>
      <c r="C6377" t="s">
        <v>6437</v>
      </c>
      <c r="D6377">
        <v>4316</v>
      </c>
      <c r="E6377" s="1">
        <f>(Comuni[[#This Row],[Popolazione2011]]/SUM(D:D))*100</f>
        <v>7.263186545724401E-3</v>
      </c>
      <c r="F6377">
        <f t="shared" si="99"/>
        <v>4050093</v>
      </c>
      <c r="G6377" s="1">
        <f>(Comuni[[#This Row],[Popolazione2011]]/Comuni[[#This Row],[TOT POP REGIONE ]])*100</f>
        <v>0.10656545417599053</v>
      </c>
      <c r="H6377" t="str">
        <f>IF(Comuni[[#This Row],[Popolazione2011]]&gt;300000,"MAGGIORE","")</f>
        <v/>
      </c>
      <c r="I6377" t="str">
        <f>_xlfn.XLOOKUP(Comuni[[#This Row],[Regione]],Ripartizione_geografica[Regione],Ripartizione_geografica[Ripartizione geografica])</f>
        <v>Sud</v>
      </c>
      <c r="J6377">
        <f>_xlfn.XLOOKUP(Comuni[[#This Row],[Regione]],Ripartizione_geografica[Regione],Ripartizione_geografica[Codice Regione])</f>
        <v>16</v>
      </c>
      <c r="K6377">
        <f>_xlfn.XLOOKUP(Comuni[[#This Row],[Regione]],Table_0[Regione],Table_0[Totale])</f>
        <v>1671467</v>
      </c>
      <c r="L6377">
        <f>_xlfn.XLOOKUP(Comuni[[#This Row],[Regione]],Table_0[Regione],Table_0[Guariti])</f>
        <v>1653592</v>
      </c>
      <c r="M6377">
        <f>_xlfn.XLOOKUP(Comuni[[#This Row],[Regione]],Table_0[Regione],Table_0[Deceduti])</f>
        <v>9926</v>
      </c>
      <c r="N6377" s="1">
        <f>(Comuni[[#This Row],[Popolazione2011]]/Comuni[[#This Row],[Ammalati TOT]])*100</f>
        <v>0.25821628545463354</v>
      </c>
      <c r="O6377">
        <f>_xlfn.XLOOKUP(Comuni[[#This Row],[Regione]],Table_0[Regione],Table_0[TOT AREA])</f>
        <v>5834728</v>
      </c>
      <c r="P6377" s="1">
        <f>(Comuni[[#This Row],[Popolazione2011]]/Comuni[[#This Row],[Ammalati AREA]])*100</f>
        <v>7.3970886046444667E-2</v>
      </c>
    </row>
    <row r="6378" spans="1:16" x14ac:dyDescent="0.3">
      <c r="A6378" t="s">
        <v>6462</v>
      </c>
      <c r="B6378" t="s">
        <v>8035</v>
      </c>
      <c r="C6378" t="s">
        <v>6437</v>
      </c>
      <c r="D6378">
        <v>455</v>
      </c>
      <c r="E6378" s="1">
        <f>(Comuni[[#This Row],[Popolazione2011]]/SUM(D:D))*100</f>
        <v>7.6569737680829537E-4</v>
      </c>
      <c r="F6378">
        <f t="shared" si="99"/>
        <v>4050093</v>
      </c>
      <c r="G6378" s="1">
        <f>(Comuni[[#This Row],[Popolazione2011]]/Comuni[[#This Row],[TOT POP REGIONE ]])*100</f>
        <v>1.1234309928191771E-2</v>
      </c>
      <c r="H6378" t="str">
        <f>IF(Comuni[[#This Row],[Popolazione2011]]&gt;300000,"MAGGIORE","")</f>
        <v/>
      </c>
      <c r="I6378" t="str">
        <f>_xlfn.XLOOKUP(Comuni[[#This Row],[Regione]],Ripartizione_geografica[Regione],Ripartizione_geografica[Ripartizione geografica])</f>
        <v>Sud</v>
      </c>
      <c r="J6378">
        <f>_xlfn.XLOOKUP(Comuni[[#This Row],[Regione]],Ripartizione_geografica[Regione],Ripartizione_geografica[Codice Regione])</f>
        <v>16</v>
      </c>
      <c r="K6378">
        <f>_xlfn.XLOOKUP(Comuni[[#This Row],[Regione]],Table_0[Regione],Table_0[Totale])</f>
        <v>1671467</v>
      </c>
      <c r="L6378">
        <f>_xlfn.XLOOKUP(Comuni[[#This Row],[Regione]],Table_0[Regione],Table_0[Guariti])</f>
        <v>1653592</v>
      </c>
      <c r="M6378">
        <f>_xlfn.XLOOKUP(Comuni[[#This Row],[Regione]],Table_0[Regione],Table_0[Deceduti])</f>
        <v>9926</v>
      </c>
      <c r="N6378" s="1">
        <f>(Comuni[[#This Row],[Popolazione2011]]/Comuni[[#This Row],[Ammalati TOT]])*100</f>
        <v>2.72215963581692E-2</v>
      </c>
      <c r="O6378">
        <f>_xlfn.XLOOKUP(Comuni[[#This Row],[Regione]],Table_0[Regione],Table_0[TOT AREA])</f>
        <v>5834728</v>
      </c>
      <c r="P6378" s="1">
        <f>(Comuni[[#This Row],[Popolazione2011]]/Comuni[[#This Row],[Ammalati AREA]])*100</f>
        <v>7.7981355771854317E-3</v>
      </c>
    </row>
    <row r="6379" spans="1:16" x14ac:dyDescent="0.3">
      <c r="A6379" t="s">
        <v>6463</v>
      </c>
      <c r="B6379" t="s">
        <v>8035</v>
      </c>
      <c r="C6379" t="s">
        <v>6437</v>
      </c>
      <c r="D6379">
        <v>6319</v>
      </c>
      <c r="E6379" s="1">
        <f>(Comuni[[#This Row],[Popolazione2011]]/SUM(D:D))*100</f>
        <v>1.0633937855058501E-2</v>
      </c>
      <c r="F6379">
        <f t="shared" si="99"/>
        <v>4050093</v>
      </c>
      <c r="G6379" s="1">
        <f>(Comuni[[#This Row],[Popolazione2011]]/Comuni[[#This Row],[TOT POP REGIONE ]])*100</f>
        <v>0.15602110865108529</v>
      </c>
      <c r="H6379" t="str">
        <f>IF(Comuni[[#This Row],[Popolazione2011]]&gt;300000,"MAGGIORE","")</f>
        <v/>
      </c>
      <c r="I6379" t="str">
        <f>_xlfn.XLOOKUP(Comuni[[#This Row],[Regione]],Ripartizione_geografica[Regione],Ripartizione_geografica[Ripartizione geografica])</f>
        <v>Sud</v>
      </c>
      <c r="J6379">
        <f>_xlfn.XLOOKUP(Comuni[[#This Row],[Regione]],Ripartizione_geografica[Regione],Ripartizione_geografica[Codice Regione])</f>
        <v>16</v>
      </c>
      <c r="K6379">
        <f>_xlfn.XLOOKUP(Comuni[[#This Row],[Regione]],Table_0[Regione],Table_0[Totale])</f>
        <v>1671467</v>
      </c>
      <c r="L6379">
        <f>_xlfn.XLOOKUP(Comuni[[#This Row],[Regione]],Table_0[Regione],Table_0[Guariti])</f>
        <v>1653592</v>
      </c>
      <c r="M6379">
        <f>_xlfn.XLOOKUP(Comuni[[#This Row],[Regione]],Table_0[Regione],Table_0[Deceduti])</f>
        <v>9926</v>
      </c>
      <c r="N6379" s="1">
        <f>(Comuni[[#This Row],[Popolazione2011]]/Comuni[[#This Row],[Ammalati TOT]])*100</f>
        <v>0.37805113711488175</v>
      </c>
      <c r="O6379">
        <f>_xlfn.XLOOKUP(Comuni[[#This Row],[Regione]],Table_0[Regione],Table_0[TOT AREA])</f>
        <v>5834728</v>
      </c>
      <c r="P6379" s="1">
        <f>(Comuni[[#This Row],[Popolazione2011]]/Comuni[[#This Row],[Ammalati AREA]])*100</f>
        <v>0.10829982134557085</v>
      </c>
    </row>
    <row r="6380" spans="1:16" x14ac:dyDescent="0.3">
      <c r="A6380" t="s">
        <v>6464</v>
      </c>
      <c r="B6380" t="s">
        <v>8035</v>
      </c>
      <c r="C6380" t="s">
        <v>6437</v>
      </c>
      <c r="D6380">
        <v>34333</v>
      </c>
      <c r="E6380" s="1">
        <f>(Comuni[[#This Row],[Popolazione2011]]/SUM(D:D))*100</f>
        <v>5.7777336347163089E-2</v>
      </c>
      <c r="F6380">
        <f t="shared" si="99"/>
        <v>4050093</v>
      </c>
      <c r="G6380" s="1">
        <f>(Comuni[[#This Row],[Popolazione2011]]/Comuni[[#This Row],[TOT POP REGIONE ]])*100</f>
        <v>0.8477089291529849</v>
      </c>
      <c r="H6380" t="str">
        <f>IF(Comuni[[#This Row],[Popolazione2011]]&gt;300000,"MAGGIORE","")</f>
        <v/>
      </c>
      <c r="I6380" t="str">
        <f>_xlfn.XLOOKUP(Comuni[[#This Row],[Regione]],Ripartizione_geografica[Regione],Ripartizione_geografica[Ripartizione geografica])</f>
        <v>Sud</v>
      </c>
      <c r="J6380">
        <f>_xlfn.XLOOKUP(Comuni[[#This Row],[Regione]],Ripartizione_geografica[Regione],Ripartizione_geografica[Codice Regione])</f>
        <v>16</v>
      </c>
      <c r="K6380">
        <f>_xlfn.XLOOKUP(Comuni[[#This Row],[Regione]],Table_0[Regione],Table_0[Totale])</f>
        <v>1671467</v>
      </c>
      <c r="L6380">
        <f>_xlfn.XLOOKUP(Comuni[[#This Row],[Regione]],Table_0[Regione],Table_0[Guariti])</f>
        <v>1653592</v>
      </c>
      <c r="M6380">
        <f>_xlfn.XLOOKUP(Comuni[[#This Row],[Regione]],Table_0[Regione],Table_0[Deceduti])</f>
        <v>9926</v>
      </c>
      <c r="N6380" s="1">
        <f>(Comuni[[#This Row],[Popolazione2011]]/Comuni[[#This Row],[Ammalati TOT]])*100</f>
        <v>2.0540638851978534</v>
      </c>
      <c r="O6380">
        <f>_xlfn.XLOOKUP(Comuni[[#This Row],[Regione]],Table_0[Regione],Table_0[TOT AREA])</f>
        <v>5834728</v>
      </c>
      <c r="P6380" s="1">
        <f>(Comuni[[#This Row],[Popolazione2011]]/Comuni[[#This Row],[Ammalati AREA]])*100</f>
        <v>0.58842503026704929</v>
      </c>
    </row>
    <row r="6381" spans="1:16" x14ac:dyDescent="0.3">
      <c r="A6381" t="s">
        <v>6465</v>
      </c>
      <c r="B6381" t="s">
        <v>8035</v>
      </c>
      <c r="C6381" t="s">
        <v>6437</v>
      </c>
      <c r="D6381">
        <v>56257</v>
      </c>
      <c r="E6381" s="1">
        <f>(Comuni[[#This Row],[Popolazione2011]]/SUM(D:D))*100</f>
        <v>9.467216994967971E-2</v>
      </c>
      <c r="F6381">
        <f t="shared" si="99"/>
        <v>4050093</v>
      </c>
      <c r="G6381" s="1">
        <f>(Comuni[[#This Row],[Popolazione2011]]/Comuni[[#This Row],[TOT POP REGIONE ]])*100</f>
        <v>1.3890298321544714</v>
      </c>
      <c r="H6381" t="str">
        <f>IF(Comuni[[#This Row],[Popolazione2011]]&gt;300000,"MAGGIORE","")</f>
        <v/>
      </c>
      <c r="I6381" t="str">
        <f>_xlfn.XLOOKUP(Comuni[[#This Row],[Regione]],Ripartizione_geografica[Regione],Ripartizione_geografica[Ripartizione geografica])</f>
        <v>Sud</v>
      </c>
      <c r="J6381">
        <f>_xlfn.XLOOKUP(Comuni[[#This Row],[Regione]],Ripartizione_geografica[Regione],Ripartizione_geografica[Codice Regione])</f>
        <v>16</v>
      </c>
      <c r="K6381">
        <f>_xlfn.XLOOKUP(Comuni[[#This Row],[Regione]],Table_0[Regione],Table_0[Totale])</f>
        <v>1671467</v>
      </c>
      <c r="L6381">
        <f>_xlfn.XLOOKUP(Comuni[[#This Row],[Regione]],Table_0[Regione],Table_0[Guariti])</f>
        <v>1653592</v>
      </c>
      <c r="M6381">
        <f>_xlfn.XLOOKUP(Comuni[[#This Row],[Regione]],Table_0[Regione],Table_0[Deceduti])</f>
        <v>9926</v>
      </c>
      <c r="N6381" s="1">
        <f>(Comuni[[#This Row],[Popolazione2011]]/Comuni[[#This Row],[Ammalati TOT]])*100</f>
        <v>3.3657260358714831</v>
      </c>
      <c r="O6381">
        <f>_xlfn.XLOOKUP(Comuni[[#This Row],[Regione]],Table_0[Regione],Table_0[TOT AREA])</f>
        <v>5834728</v>
      </c>
      <c r="P6381" s="1">
        <f>(Comuni[[#This Row],[Popolazione2011]]/Comuni[[#This Row],[Ammalati AREA]])*100</f>
        <v>0.96417519377081495</v>
      </c>
    </row>
    <row r="6382" spans="1:16" x14ac:dyDescent="0.3">
      <c r="A6382" t="s">
        <v>6466</v>
      </c>
      <c r="B6382" t="s">
        <v>8035</v>
      </c>
      <c r="C6382" t="s">
        <v>6437</v>
      </c>
      <c r="D6382">
        <v>6360</v>
      </c>
      <c r="E6382" s="1">
        <f>(Comuni[[#This Row],[Popolazione2011]]/SUM(D:D))*100</f>
        <v>1.0702934761540127E-2</v>
      </c>
      <c r="F6382">
        <f t="shared" si="99"/>
        <v>4050093</v>
      </c>
      <c r="G6382" s="1">
        <f>(Comuni[[#This Row],[Popolazione2011]]/Comuni[[#This Row],[TOT POP REGIONE ]])*100</f>
        <v>0.15703343108417511</v>
      </c>
      <c r="H6382" t="str">
        <f>IF(Comuni[[#This Row],[Popolazione2011]]&gt;300000,"MAGGIORE","")</f>
        <v/>
      </c>
      <c r="I6382" t="str">
        <f>_xlfn.XLOOKUP(Comuni[[#This Row],[Regione]],Ripartizione_geografica[Regione],Ripartizione_geografica[Ripartizione geografica])</f>
        <v>Sud</v>
      </c>
      <c r="J6382">
        <f>_xlfn.XLOOKUP(Comuni[[#This Row],[Regione]],Ripartizione_geografica[Regione],Ripartizione_geografica[Codice Regione])</f>
        <v>16</v>
      </c>
      <c r="K6382">
        <f>_xlfn.XLOOKUP(Comuni[[#This Row],[Regione]],Table_0[Regione],Table_0[Totale])</f>
        <v>1671467</v>
      </c>
      <c r="L6382">
        <f>_xlfn.XLOOKUP(Comuni[[#This Row],[Regione]],Table_0[Regione],Table_0[Guariti])</f>
        <v>1653592</v>
      </c>
      <c r="M6382">
        <f>_xlfn.XLOOKUP(Comuni[[#This Row],[Regione]],Table_0[Regione],Table_0[Deceduti])</f>
        <v>9926</v>
      </c>
      <c r="N6382" s="1">
        <f>(Comuni[[#This Row],[Popolazione2011]]/Comuni[[#This Row],[Ammalati TOT]])*100</f>
        <v>0.38050407217133214</v>
      </c>
      <c r="O6382">
        <f>_xlfn.XLOOKUP(Comuni[[#This Row],[Regione]],Table_0[Regione],Table_0[TOT AREA])</f>
        <v>5834728</v>
      </c>
      <c r="P6382" s="1">
        <f>(Comuni[[#This Row],[Popolazione2011]]/Comuni[[#This Row],[Ammalati AREA]])*100</f>
        <v>0.10900251048549306</v>
      </c>
    </row>
    <row r="6383" spans="1:16" x14ac:dyDescent="0.3">
      <c r="A6383" t="s">
        <v>6467</v>
      </c>
      <c r="B6383" t="s">
        <v>8035</v>
      </c>
      <c r="C6383" t="s">
        <v>6437</v>
      </c>
      <c r="D6383">
        <v>1067</v>
      </c>
      <c r="E6383" s="1">
        <f>(Comuni[[#This Row],[Popolazione2011]]/SUM(D:D))*100</f>
        <v>1.7956024198998927E-3</v>
      </c>
      <c r="F6383">
        <f t="shared" si="99"/>
        <v>4050093</v>
      </c>
      <c r="G6383" s="1">
        <f>(Comuni[[#This Row],[Popolazione2011]]/Comuni[[#This Row],[TOT POP REGIONE ]])*100</f>
        <v>2.6345074051385978E-2</v>
      </c>
      <c r="H6383" t="str">
        <f>IF(Comuni[[#This Row],[Popolazione2011]]&gt;300000,"MAGGIORE","")</f>
        <v/>
      </c>
      <c r="I6383" t="str">
        <f>_xlfn.XLOOKUP(Comuni[[#This Row],[Regione]],Ripartizione_geografica[Regione],Ripartizione_geografica[Ripartizione geografica])</f>
        <v>Sud</v>
      </c>
      <c r="J6383">
        <f>_xlfn.XLOOKUP(Comuni[[#This Row],[Regione]],Ripartizione_geografica[Regione],Ripartizione_geografica[Codice Regione])</f>
        <v>16</v>
      </c>
      <c r="K6383">
        <f>_xlfn.XLOOKUP(Comuni[[#This Row],[Regione]],Table_0[Regione],Table_0[Totale])</f>
        <v>1671467</v>
      </c>
      <c r="L6383">
        <f>_xlfn.XLOOKUP(Comuni[[#This Row],[Regione]],Table_0[Regione],Table_0[Guariti])</f>
        <v>1653592</v>
      </c>
      <c r="M6383">
        <f>_xlfn.XLOOKUP(Comuni[[#This Row],[Regione]],Table_0[Regione],Table_0[Deceduti])</f>
        <v>9926</v>
      </c>
      <c r="N6383" s="1">
        <f>(Comuni[[#This Row],[Popolazione2011]]/Comuni[[#This Row],[Ammalati TOT]])*100</f>
        <v>6.3836139152014373E-2</v>
      </c>
      <c r="O6383">
        <f>_xlfn.XLOOKUP(Comuni[[#This Row],[Regione]],Table_0[Regione],Table_0[TOT AREA])</f>
        <v>5834728</v>
      </c>
      <c r="P6383" s="1">
        <f>(Comuni[[#This Row],[Popolazione2011]]/Comuni[[#This Row],[Ammalati AREA]])*100</f>
        <v>1.8287056397487594E-2</v>
      </c>
    </row>
    <row r="6384" spans="1:16" x14ac:dyDescent="0.3">
      <c r="A6384" t="s">
        <v>6468</v>
      </c>
      <c r="B6384" t="s">
        <v>8035</v>
      </c>
      <c r="C6384" t="s">
        <v>6437</v>
      </c>
      <c r="D6384">
        <v>13098</v>
      </c>
      <c r="E6384" s="1">
        <f>(Comuni[[#This Row],[Popolazione2011]]/SUM(D:D))*100</f>
        <v>2.20419873438133E-2</v>
      </c>
      <c r="F6384">
        <f t="shared" si="99"/>
        <v>4050093</v>
      </c>
      <c r="G6384" s="1">
        <f>(Comuni[[#This Row],[Popolazione2011]]/Comuni[[#This Row],[TOT POP REGIONE ]])*100</f>
        <v>0.32339998118561719</v>
      </c>
      <c r="H6384" t="str">
        <f>IF(Comuni[[#This Row],[Popolazione2011]]&gt;300000,"MAGGIORE","")</f>
        <v/>
      </c>
      <c r="I6384" t="str">
        <f>_xlfn.XLOOKUP(Comuni[[#This Row],[Regione]],Ripartizione_geografica[Regione],Ripartizione_geografica[Ripartizione geografica])</f>
        <v>Sud</v>
      </c>
      <c r="J6384">
        <f>_xlfn.XLOOKUP(Comuni[[#This Row],[Regione]],Ripartizione_geografica[Regione],Ripartizione_geografica[Codice Regione])</f>
        <v>16</v>
      </c>
      <c r="K6384">
        <f>_xlfn.XLOOKUP(Comuni[[#This Row],[Regione]],Table_0[Regione],Table_0[Totale])</f>
        <v>1671467</v>
      </c>
      <c r="L6384">
        <f>_xlfn.XLOOKUP(Comuni[[#This Row],[Regione]],Table_0[Regione],Table_0[Guariti])</f>
        <v>1653592</v>
      </c>
      <c r="M6384">
        <f>_xlfn.XLOOKUP(Comuni[[#This Row],[Regione]],Table_0[Regione],Table_0[Deceduti])</f>
        <v>9926</v>
      </c>
      <c r="N6384" s="1">
        <f>(Comuni[[#This Row],[Popolazione2011]]/Comuni[[#This Row],[Ammalati TOT]])*100</f>
        <v>0.78362300900945092</v>
      </c>
      <c r="O6384">
        <f>_xlfn.XLOOKUP(Comuni[[#This Row],[Regione]],Table_0[Regione],Table_0[TOT AREA])</f>
        <v>5834728</v>
      </c>
      <c r="P6384" s="1">
        <f>(Comuni[[#This Row],[Popolazione2011]]/Comuni[[#This Row],[Ammalati AREA]])*100</f>
        <v>0.22448347206587863</v>
      </c>
    </row>
    <row r="6385" spans="1:16" x14ac:dyDescent="0.3">
      <c r="A6385" t="s">
        <v>6469</v>
      </c>
      <c r="B6385" t="s">
        <v>8035</v>
      </c>
      <c r="C6385" t="s">
        <v>6437</v>
      </c>
      <c r="D6385">
        <v>768</v>
      </c>
      <c r="E6385" s="1">
        <f>(Comuni[[#This Row],[Popolazione2011]]/SUM(D:D))*100</f>
        <v>1.2924298579972985E-3</v>
      </c>
      <c r="F6385">
        <f t="shared" si="99"/>
        <v>4050093</v>
      </c>
      <c r="G6385" s="1">
        <f>(Comuni[[#This Row],[Popolazione2011]]/Comuni[[#This Row],[TOT POP REGIONE ]])*100</f>
        <v>1.8962527527145674E-2</v>
      </c>
      <c r="H6385" t="str">
        <f>IF(Comuni[[#This Row],[Popolazione2011]]&gt;300000,"MAGGIORE","")</f>
        <v/>
      </c>
      <c r="I6385" t="str">
        <f>_xlfn.XLOOKUP(Comuni[[#This Row],[Regione]],Ripartizione_geografica[Regione],Ripartizione_geografica[Ripartizione geografica])</f>
        <v>Sud</v>
      </c>
      <c r="J6385">
        <f>_xlfn.XLOOKUP(Comuni[[#This Row],[Regione]],Ripartizione_geografica[Regione],Ripartizione_geografica[Codice Regione])</f>
        <v>16</v>
      </c>
      <c r="K6385">
        <f>_xlfn.XLOOKUP(Comuni[[#This Row],[Regione]],Table_0[Regione],Table_0[Totale])</f>
        <v>1671467</v>
      </c>
      <c r="L6385">
        <f>_xlfn.XLOOKUP(Comuni[[#This Row],[Regione]],Table_0[Regione],Table_0[Guariti])</f>
        <v>1653592</v>
      </c>
      <c r="M6385">
        <f>_xlfn.XLOOKUP(Comuni[[#This Row],[Regione]],Table_0[Regione],Table_0[Deceduti])</f>
        <v>9926</v>
      </c>
      <c r="N6385" s="1">
        <f>(Comuni[[#This Row],[Popolazione2011]]/Comuni[[#This Row],[Ammalati TOT]])*100</f>
        <v>4.5947661545217462E-2</v>
      </c>
      <c r="O6385">
        <f>_xlfn.XLOOKUP(Comuni[[#This Row],[Regione]],Table_0[Regione],Table_0[TOT AREA])</f>
        <v>5834728</v>
      </c>
      <c r="P6385" s="1">
        <f>(Comuni[[#This Row],[Popolazione2011]]/Comuni[[#This Row],[Ammalati AREA]])*100</f>
        <v>1.3162567303908596E-2</v>
      </c>
    </row>
    <row r="6386" spans="1:16" x14ac:dyDescent="0.3">
      <c r="A6386" t="s">
        <v>6470</v>
      </c>
      <c r="B6386" t="s">
        <v>8035</v>
      </c>
      <c r="C6386" t="s">
        <v>6437</v>
      </c>
      <c r="D6386">
        <v>2914</v>
      </c>
      <c r="E6386" s="1">
        <f>(Comuni[[#This Row],[Popolazione2011]]/SUM(D:D))*100</f>
        <v>4.9038289143282909E-3</v>
      </c>
      <c r="F6386">
        <f t="shared" si="99"/>
        <v>4050093</v>
      </c>
      <c r="G6386" s="1">
        <f>(Comuni[[#This Row],[Popolazione2011]]/Comuni[[#This Row],[TOT POP REGIONE ]])*100</f>
        <v>7.1948965122529296E-2</v>
      </c>
      <c r="H6386" t="str">
        <f>IF(Comuni[[#This Row],[Popolazione2011]]&gt;300000,"MAGGIORE","")</f>
        <v/>
      </c>
      <c r="I6386" t="str">
        <f>_xlfn.XLOOKUP(Comuni[[#This Row],[Regione]],Ripartizione_geografica[Regione],Ripartizione_geografica[Ripartizione geografica])</f>
        <v>Sud</v>
      </c>
      <c r="J6386">
        <f>_xlfn.XLOOKUP(Comuni[[#This Row],[Regione]],Ripartizione_geografica[Regione],Ripartizione_geografica[Codice Regione])</f>
        <v>16</v>
      </c>
      <c r="K6386">
        <f>_xlfn.XLOOKUP(Comuni[[#This Row],[Regione]],Table_0[Regione],Table_0[Totale])</f>
        <v>1671467</v>
      </c>
      <c r="L6386">
        <f>_xlfn.XLOOKUP(Comuni[[#This Row],[Regione]],Table_0[Regione],Table_0[Guariti])</f>
        <v>1653592</v>
      </c>
      <c r="M6386">
        <f>_xlfn.XLOOKUP(Comuni[[#This Row],[Regione]],Table_0[Regione],Table_0[Deceduti])</f>
        <v>9926</v>
      </c>
      <c r="N6386" s="1">
        <f>(Comuni[[#This Row],[Popolazione2011]]/Comuni[[#This Row],[Ammalati TOT]])*100</f>
        <v>0.17433787206089021</v>
      </c>
      <c r="O6386">
        <f>_xlfn.XLOOKUP(Comuni[[#This Row],[Regione]],Table_0[Regione],Table_0[TOT AREA])</f>
        <v>5834728</v>
      </c>
      <c r="P6386" s="1">
        <f>(Comuni[[#This Row],[Popolazione2011]]/Comuni[[#This Row],[Ammalati AREA]])*100</f>
        <v>4.9942345213007354E-2</v>
      </c>
    </row>
    <row r="6387" spans="1:16" x14ac:dyDescent="0.3">
      <c r="A6387" t="s">
        <v>6471</v>
      </c>
      <c r="B6387" t="s">
        <v>8035</v>
      </c>
      <c r="C6387" t="s">
        <v>6437</v>
      </c>
      <c r="D6387">
        <v>16999</v>
      </c>
      <c r="E6387" s="1">
        <f>(Comuni[[#This Row],[Popolazione2011]]/SUM(D:D))*100</f>
        <v>2.8606790567833433E-2</v>
      </c>
      <c r="F6387">
        <f t="shared" si="99"/>
        <v>4050093</v>
      </c>
      <c r="G6387" s="1">
        <f>(Comuni[[#This Row],[Popolazione2011]]/Comuni[[#This Row],[TOT POP REGIONE ]])*100</f>
        <v>0.41971875707545486</v>
      </c>
      <c r="H6387" t="str">
        <f>IF(Comuni[[#This Row],[Popolazione2011]]&gt;300000,"MAGGIORE","")</f>
        <v/>
      </c>
      <c r="I6387" t="str">
        <f>_xlfn.XLOOKUP(Comuni[[#This Row],[Regione]],Ripartizione_geografica[Regione],Ripartizione_geografica[Ripartizione geografica])</f>
        <v>Sud</v>
      </c>
      <c r="J6387">
        <f>_xlfn.XLOOKUP(Comuni[[#This Row],[Regione]],Ripartizione_geografica[Regione],Ripartizione_geografica[Codice Regione])</f>
        <v>16</v>
      </c>
      <c r="K6387">
        <f>_xlfn.XLOOKUP(Comuni[[#This Row],[Regione]],Table_0[Regione],Table_0[Totale])</f>
        <v>1671467</v>
      </c>
      <c r="L6387">
        <f>_xlfn.XLOOKUP(Comuni[[#This Row],[Regione]],Table_0[Regione],Table_0[Guariti])</f>
        <v>1653592</v>
      </c>
      <c r="M6387">
        <f>_xlfn.XLOOKUP(Comuni[[#This Row],[Regione]],Table_0[Regione],Table_0[Deceduti])</f>
        <v>9926</v>
      </c>
      <c r="N6387" s="1">
        <f>(Comuni[[#This Row],[Popolazione2011]]/Comuni[[#This Row],[Ammalati TOT]])*100</f>
        <v>1.0170108054780622</v>
      </c>
      <c r="O6387">
        <f>_xlfn.XLOOKUP(Comuni[[#This Row],[Regione]],Table_0[Regione],Table_0[TOT AREA])</f>
        <v>5834728</v>
      </c>
      <c r="P6387" s="1">
        <f>(Comuni[[#This Row],[Popolazione2011]]/Comuni[[#This Row],[Ammalati AREA]])*100</f>
        <v>0.2913417729155498</v>
      </c>
    </row>
    <row r="6388" spans="1:16" x14ac:dyDescent="0.3">
      <c r="A6388" t="s">
        <v>6472</v>
      </c>
      <c r="B6388" t="s">
        <v>8035</v>
      </c>
      <c r="C6388" t="s">
        <v>6437</v>
      </c>
      <c r="D6388">
        <v>858</v>
      </c>
      <c r="E6388" s="1">
        <f>(Comuni[[#This Row],[Popolazione2011]]/SUM(D:D))*100</f>
        <v>1.4438864819813569E-3</v>
      </c>
      <c r="F6388">
        <f t="shared" si="99"/>
        <v>4050093</v>
      </c>
      <c r="G6388" s="1">
        <f>(Comuni[[#This Row],[Popolazione2011]]/Comuni[[#This Row],[TOT POP REGIONE ]])*100</f>
        <v>2.1184698721733054E-2</v>
      </c>
      <c r="H6388" t="str">
        <f>IF(Comuni[[#This Row],[Popolazione2011]]&gt;300000,"MAGGIORE","")</f>
        <v/>
      </c>
      <c r="I6388" t="str">
        <f>_xlfn.XLOOKUP(Comuni[[#This Row],[Regione]],Ripartizione_geografica[Regione],Ripartizione_geografica[Ripartizione geografica])</f>
        <v>Sud</v>
      </c>
      <c r="J6388">
        <f>_xlfn.XLOOKUP(Comuni[[#This Row],[Regione]],Ripartizione_geografica[Regione],Ripartizione_geografica[Codice Regione])</f>
        <v>16</v>
      </c>
      <c r="K6388">
        <f>_xlfn.XLOOKUP(Comuni[[#This Row],[Regione]],Table_0[Regione],Table_0[Totale])</f>
        <v>1671467</v>
      </c>
      <c r="L6388">
        <f>_xlfn.XLOOKUP(Comuni[[#This Row],[Regione]],Table_0[Regione],Table_0[Guariti])</f>
        <v>1653592</v>
      </c>
      <c r="M6388">
        <f>_xlfn.XLOOKUP(Comuni[[#This Row],[Regione]],Table_0[Regione],Table_0[Deceduti])</f>
        <v>9926</v>
      </c>
      <c r="N6388" s="1">
        <f>(Comuni[[#This Row],[Popolazione2011]]/Comuni[[#This Row],[Ammalati TOT]])*100</f>
        <v>5.1332153132547645E-2</v>
      </c>
      <c r="O6388">
        <f>_xlfn.XLOOKUP(Comuni[[#This Row],[Regione]],Table_0[Regione],Table_0[TOT AREA])</f>
        <v>5834728</v>
      </c>
      <c r="P6388" s="1">
        <f>(Comuni[[#This Row],[Popolazione2011]]/Comuni[[#This Row],[Ammalati AREA]])*100</f>
        <v>1.4705055659835386E-2</v>
      </c>
    </row>
    <row r="6389" spans="1:16" x14ac:dyDescent="0.3">
      <c r="A6389" t="s">
        <v>6473</v>
      </c>
      <c r="B6389" t="s">
        <v>8035</v>
      </c>
      <c r="C6389" t="s">
        <v>6437</v>
      </c>
      <c r="D6389">
        <v>4197</v>
      </c>
      <c r="E6389" s="1">
        <f>(Comuni[[#This Row],[Popolazione2011]]/SUM(D:D))*100</f>
        <v>7.0629272317899242E-3</v>
      </c>
      <c r="F6389">
        <f t="shared" si="99"/>
        <v>4050093</v>
      </c>
      <c r="G6389" s="1">
        <f>(Comuni[[#This Row],[Popolazione2011]]/Comuni[[#This Row],[TOT POP REGIONE ]])*100</f>
        <v>0.10362725004092498</v>
      </c>
      <c r="H6389" t="str">
        <f>IF(Comuni[[#This Row],[Popolazione2011]]&gt;300000,"MAGGIORE","")</f>
        <v/>
      </c>
      <c r="I6389" t="str">
        <f>_xlfn.XLOOKUP(Comuni[[#This Row],[Regione]],Ripartizione_geografica[Regione],Ripartizione_geografica[Ripartizione geografica])</f>
        <v>Sud</v>
      </c>
      <c r="J6389">
        <f>_xlfn.XLOOKUP(Comuni[[#This Row],[Regione]],Ripartizione_geografica[Regione],Ripartizione_geografica[Codice Regione])</f>
        <v>16</v>
      </c>
      <c r="K6389">
        <f>_xlfn.XLOOKUP(Comuni[[#This Row],[Regione]],Table_0[Regione],Table_0[Totale])</f>
        <v>1671467</v>
      </c>
      <c r="L6389">
        <f>_xlfn.XLOOKUP(Comuni[[#This Row],[Regione]],Table_0[Regione],Table_0[Guariti])</f>
        <v>1653592</v>
      </c>
      <c r="M6389">
        <f>_xlfn.XLOOKUP(Comuni[[#This Row],[Regione]],Table_0[Regione],Table_0[Deceduti])</f>
        <v>9926</v>
      </c>
      <c r="N6389" s="1">
        <f>(Comuni[[#This Row],[Popolazione2011]]/Comuni[[#This Row],[Ammalati TOT]])*100</f>
        <v>0.25109679102249699</v>
      </c>
      <c r="O6389">
        <f>_xlfn.XLOOKUP(Comuni[[#This Row],[Regione]],Table_0[Regione],Table_0[TOT AREA])</f>
        <v>5834728</v>
      </c>
      <c r="P6389" s="1">
        <f>(Comuni[[#This Row],[Popolazione2011]]/Comuni[[#This Row],[Ammalati AREA]])*100</f>
        <v>7.1931373664719245E-2</v>
      </c>
    </row>
    <row r="6390" spans="1:16" x14ac:dyDescent="0.3">
      <c r="A6390" t="s">
        <v>6474</v>
      </c>
      <c r="B6390" t="s">
        <v>8035</v>
      </c>
      <c r="C6390" t="s">
        <v>6437</v>
      </c>
      <c r="D6390">
        <v>2745</v>
      </c>
      <c r="E6390" s="1">
        <f>(Comuni[[#This Row],[Popolazione2011]]/SUM(D:D))*100</f>
        <v>4.6194270315137818E-3</v>
      </c>
      <c r="F6390">
        <f t="shared" si="99"/>
        <v>4050093</v>
      </c>
      <c r="G6390" s="1">
        <f>(Comuni[[#This Row],[Popolazione2011]]/Comuni[[#This Row],[TOT POP REGIONE ]])*100</f>
        <v>6.7776221434915199E-2</v>
      </c>
      <c r="H6390" t="str">
        <f>IF(Comuni[[#This Row],[Popolazione2011]]&gt;300000,"MAGGIORE","")</f>
        <v/>
      </c>
      <c r="I6390" t="str">
        <f>_xlfn.XLOOKUP(Comuni[[#This Row],[Regione]],Ripartizione_geografica[Regione],Ripartizione_geografica[Ripartizione geografica])</f>
        <v>Sud</v>
      </c>
      <c r="J6390">
        <f>_xlfn.XLOOKUP(Comuni[[#This Row],[Regione]],Ripartizione_geografica[Regione],Ripartizione_geografica[Codice Regione])</f>
        <v>16</v>
      </c>
      <c r="K6390">
        <f>_xlfn.XLOOKUP(Comuni[[#This Row],[Regione]],Table_0[Regione],Table_0[Totale])</f>
        <v>1671467</v>
      </c>
      <c r="L6390">
        <f>_xlfn.XLOOKUP(Comuni[[#This Row],[Regione]],Table_0[Regione],Table_0[Guariti])</f>
        <v>1653592</v>
      </c>
      <c r="M6390">
        <f>_xlfn.XLOOKUP(Comuni[[#This Row],[Regione]],Table_0[Regione],Table_0[Deceduti])</f>
        <v>9926</v>
      </c>
      <c r="N6390" s="1">
        <f>(Comuni[[#This Row],[Popolazione2011]]/Comuni[[#This Row],[Ammalati TOT]])*100</f>
        <v>0.16422699341357025</v>
      </c>
      <c r="O6390">
        <f>_xlfn.XLOOKUP(Comuni[[#This Row],[Regione]],Table_0[Regione],Table_0[TOT AREA])</f>
        <v>5834728</v>
      </c>
      <c r="P6390" s="1">
        <f>(Comuni[[#This Row],[Popolazione2011]]/Comuni[[#This Row],[Ammalati AREA]])*100</f>
        <v>4.7045894855767052E-2</v>
      </c>
    </row>
    <row r="6391" spans="1:16" x14ac:dyDescent="0.3">
      <c r="A6391" t="s">
        <v>6475</v>
      </c>
      <c r="B6391" t="s">
        <v>8035</v>
      </c>
      <c r="C6391" t="s">
        <v>6437</v>
      </c>
      <c r="D6391">
        <v>2819</v>
      </c>
      <c r="E6391" s="1">
        <f>(Comuni[[#This Row],[Popolazione2011]]/SUM(D:D))*100</f>
        <v>4.7439580334562295E-3</v>
      </c>
      <c r="F6391">
        <f t="shared" si="99"/>
        <v>4050093</v>
      </c>
      <c r="G6391" s="1">
        <f>(Comuni[[#This Row],[Popolazione2011]]/Comuni[[#This Row],[TOT POP REGIONE ]])*100</f>
        <v>6.9603339972687056E-2</v>
      </c>
      <c r="H6391" t="str">
        <f>IF(Comuni[[#This Row],[Popolazione2011]]&gt;300000,"MAGGIORE","")</f>
        <v/>
      </c>
      <c r="I6391" t="str">
        <f>_xlfn.XLOOKUP(Comuni[[#This Row],[Regione]],Ripartizione_geografica[Regione],Ripartizione_geografica[Ripartizione geografica])</f>
        <v>Sud</v>
      </c>
      <c r="J6391">
        <f>_xlfn.XLOOKUP(Comuni[[#This Row],[Regione]],Ripartizione_geografica[Regione],Ripartizione_geografica[Codice Regione])</f>
        <v>16</v>
      </c>
      <c r="K6391">
        <f>_xlfn.XLOOKUP(Comuni[[#This Row],[Regione]],Table_0[Regione],Table_0[Totale])</f>
        <v>1671467</v>
      </c>
      <c r="L6391">
        <f>_xlfn.XLOOKUP(Comuni[[#This Row],[Regione]],Table_0[Regione],Table_0[Guariti])</f>
        <v>1653592</v>
      </c>
      <c r="M6391">
        <f>_xlfn.XLOOKUP(Comuni[[#This Row],[Regione]],Table_0[Regione],Table_0[Deceduti])</f>
        <v>9926</v>
      </c>
      <c r="N6391" s="1">
        <f>(Comuni[[#This Row],[Popolazione2011]]/Comuni[[#This Row],[Ammalati TOT]])*100</f>
        <v>0.16865424205204171</v>
      </c>
      <c r="O6391">
        <f>_xlfn.XLOOKUP(Comuni[[#This Row],[Regione]],Table_0[Regione],Table_0[TOT AREA])</f>
        <v>5834728</v>
      </c>
      <c r="P6391" s="1">
        <f>(Comuni[[#This Row],[Popolazione2011]]/Comuni[[#This Row],[Ammalati AREA]])*100</f>
        <v>4.8314163059529083E-2</v>
      </c>
    </row>
    <row r="6392" spans="1:16" x14ac:dyDescent="0.3">
      <c r="A6392" t="s">
        <v>6476</v>
      </c>
      <c r="B6392" t="s">
        <v>8035</v>
      </c>
      <c r="C6392" t="s">
        <v>6437</v>
      </c>
      <c r="D6392">
        <v>2200</v>
      </c>
      <c r="E6392" s="1">
        <f>(Comuni[[#This Row],[Popolazione2011]]/SUM(D:D))*100</f>
        <v>3.7022730307214279E-3</v>
      </c>
      <c r="F6392">
        <f t="shared" si="99"/>
        <v>4050093</v>
      </c>
      <c r="G6392" s="1">
        <f>(Comuni[[#This Row],[Popolazione2011]]/Comuni[[#This Row],[TOT POP REGIONE ]])*100</f>
        <v>5.4319740312136044E-2</v>
      </c>
      <c r="H6392" t="str">
        <f>IF(Comuni[[#This Row],[Popolazione2011]]&gt;300000,"MAGGIORE","")</f>
        <v/>
      </c>
      <c r="I6392" t="str">
        <f>_xlfn.XLOOKUP(Comuni[[#This Row],[Regione]],Ripartizione_geografica[Regione],Ripartizione_geografica[Ripartizione geografica])</f>
        <v>Sud</v>
      </c>
      <c r="J6392">
        <f>_xlfn.XLOOKUP(Comuni[[#This Row],[Regione]],Ripartizione_geografica[Regione],Ripartizione_geografica[Codice Regione])</f>
        <v>16</v>
      </c>
      <c r="K6392">
        <f>_xlfn.XLOOKUP(Comuni[[#This Row],[Regione]],Table_0[Regione],Table_0[Totale])</f>
        <v>1671467</v>
      </c>
      <c r="L6392">
        <f>_xlfn.XLOOKUP(Comuni[[#This Row],[Regione]],Table_0[Regione],Table_0[Guariti])</f>
        <v>1653592</v>
      </c>
      <c r="M6392">
        <f>_xlfn.XLOOKUP(Comuni[[#This Row],[Regione]],Table_0[Regione],Table_0[Deceduti])</f>
        <v>9926</v>
      </c>
      <c r="N6392" s="1">
        <f>(Comuni[[#This Row],[Popolazione2011]]/Comuni[[#This Row],[Ammalati TOT]])*100</f>
        <v>0.13162090546807087</v>
      </c>
      <c r="O6392">
        <f>_xlfn.XLOOKUP(Comuni[[#This Row],[Regione]],Table_0[Regione],Table_0[TOT AREA])</f>
        <v>5834728</v>
      </c>
      <c r="P6392" s="1">
        <f>(Comuni[[#This Row],[Popolazione2011]]/Comuni[[#This Row],[Ammalati AREA]])*100</f>
        <v>3.770527092265484E-2</v>
      </c>
    </row>
    <row r="6393" spans="1:16" x14ac:dyDescent="0.3">
      <c r="A6393" t="s">
        <v>6477</v>
      </c>
      <c r="B6393" t="s">
        <v>8035</v>
      </c>
      <c r="C6393" t="s">
        <v>6437</v>
      </c>
      <c r="D6393">
        <v>1954</v>
      </c>
      <c r="E6393" s="1">
        <f>(Comuni[[#This Row],[Popolazione2011]]/SUM(D:D))*100</f>
        <v>3.2882915918316684E-3</v>
      </c>
      <c r="F6393">
        <f t="shared" si="99"/>
        <v>4050093</v>
      </c>
      <c r="G6393" s="1">
        <f>(Comuni[[#This Row],[Popolazione2011]]/Comuni[[#This Row],[TOT POP REGIONE ]])*100</f>
        <v>4.8245805713597198E-2</v>
      </c>
      <c r="H6393" t="str">
        <f>IF(Comuni[[#This Row],[Popolazione2011]]&gt;300000,"MAGGIORE","")</f>
        <v/>
      </c>
      <c r="I6393" t="str">
        <f>_xlfn.XLOOKUP(Comuni[[#This Row],[Regione]],Ripartizione_geografica[Regione],Ripartizione_geografica[Ripartizione geografica])</f>
        <v>Sud</v>
      </c>
      <c r="J6393">
        <f>_xlfn.XLOOKUP(Comuni[[#This Row],[Regione]],Ripartizione_geografica[Regione],Ripartizione_geografica[Codice Regione])</f>
        <v>16</v>
      </c>
      <c r="K6393">
        <f>_xlfn.XLOOKUP(Comuni[[#This Row],[Regione]],Table_0[Regione],Table_0[Totale])</f>
        <v>1671467</v>
      </c>
      <c r="L6393">
        <f>_xlfn.XLOOKUP(Comuni[[#This Row],[Regione]],Table_0[Regione],Table_0[Guariti])</f>
        <v>1653592</v>
      </c>
      <c r="M6393">
        <f>_xlfn.XLOOKUP(Comuni[[#This Row],[Regione]],Table_0[Regione],Table_0[Deceduti])</f>
        <v>9926</v>
      </c>
      <c r="N6393" s="1">
        <f>(Comuni[[#This Row],[Popolazione2011]]/Comuni[[#This Row],[Ammalati TOT]])*100</f>
        <v>0.1169032951293684</v>
      </c>
      <c r="O6393">
        <f>_xlfn.XLOOKUP(Comuni[[#This Row],[Regione]],Table_0[Regione],Table_0[TOT AREA])</f>
        <v>5834728</v>
      </c>
      <c r="P6393" s="1">
        <f>(Comuni[[#This Row],[Popolazione2011]]/Comuni[[#This Row],[Ammalati AREA]])*100</f>
        <v>3.3489136083121609E-2</v>
      </c>
    </row>
    <row r="6394" spans="1:16" x14ac:dyDescent="0.3">
      <c r="A6394" t="s">
        <v>6478</v>
      </c>
      <c r="B6394" t="s">
        <v>8035</v>
      </c>
      <c r="C6394" t="s">
        <v>6437</v>
      </c>
      <c r="D6394">
        <v>3663</v>
      </c>
      <c r="E6394" s="1">
        <f>(Comuni[[#This Row],[Popolazione2011]]/SUM(D:D))*100</f>
        <v>6.1642845961511769E-3</v>
      </c>
      <c r="F6394">
        <f t="shared" si="99"/>
        <v>4050093</v>
      </c>
      <c r="G6394" s="1">
        <f>(Comuni[[#This Row],[Popolazione2011]]/Comuni[[#This Row],[TOT POP REGIONE ]])*100</f>
        <v>9.0442367619706518E-2</v>
      </c>
      <c r="H6394" t="str">
        <f>IF(Comuni[[#This Row],[Popolazione2011]]&gt;300000,"MAGGIORE","")</f>
        <v/>
      </c>
      <c r="I6394" t="str">
        <f>_xlfn.XLOOKUP(Comuni[[#This Row],[Regione]],Ripartizione_geografica[Regione],Ripartizione_geografica[Ripartizione geografica])</f>
        <v>Sud</v>
      </c>
      <c r="J6394">
        <f>_xlfn.XLOOKUP(Comuni[[#This Row],[Regione]],Ripartizione_geografica[Regione],Ripartizione_geografica[Codice Regione])</f>
        <v>16</v>
      </c>
      <c r="K6394">
        <f>_xlfn.XLOOKUP(Comuni[[#This Row],[Regione]],Table_0[Regione],Table_0[Totale])</f>
        <v>1671467</v>
      </c>
      <c r="L6394">
        <f>_xlfn.XLOOKUP(Comuni[[#This Row],[Regione]],Table_0[Regione],Table_0[Guariti])</f>
        <v>1653592</v>
      </c>
      <c r="M6394">
        <f>_xlfn.XLOOKUP(Comuni[[#This Row],[Regione]],Table_0[Regione],Table_0[Deceduti])</f>
        <v>9926</v>
      </c>
      <c r="N6394" s="1">
        <f>(Comuni[[#This Row],[Popolazione2011]]/Comuni[[#This Row],[Ammalati TOT]])*100</f>
        <v>0.219148807604338</v>
      </c>
      <c r="O6394">
        <f>_xlfn.XLOOKUP(Comuni[[#This Row],[Regione]],Table_0[Regione],Table_0[TOT AREA])</f>
        <v>5834728</v>
      </c>
      <c r="P6394" s="1">
        <f>(Comuni[[#This Row],[Popolazione2011]]/Comuni[[#This Row],[Ammalati AREA]])*100</f>
        <v>6.277927608622029E-2</v>
      </c>
    </row>
    <row r="6395" spans="1:16" x14ac:dyDescent="0.3">
      <c r="A6395" t="s">
        <v>6479</v>
      </c>
      <c r="B6395" t="s">
        <v>8035</v>
      </c>
      <c r="C6395" t="s">
        <v>6437</v>
      </c>
      <c r="D6395">
        <v>1149</v>
      </c>
      <c r="E6395" s="1">
        <f>(Comuni[[#This Row],[Popolazione2011]]/SUM(D:D))*100</f>
        <v>1.933596232863146E-3</v>
      </c>
      <c r="F6395">
        <f t="shared" si="99"/>
        <v>4050093</v>
      </c>
      <c r="G6395" s="1">
        <f>(Comuni[[#This Row],[Popolazione2011]]/Comuni[[#This Row],[TOT POP REGIONE ]])*100</f>
        <v>2.8369718917565595E-2</v>
      </c>
      <c r="H6395" t="str">
        <f>IF(Comuni[[#This Row],[Popolazione2011]]&gt;300000,"MAGGIORE","")</f>
        <v/>
      </c>
      <c r="I6395" t="str">
        <f>_xlfn.XLOOKUP(Comuni[[#This Row],[Regione]],Ripartizione_geografica[Regione],Ripartizione_geografica[Ripartizione geografica])</f>
        <v>Sud</v>
      </c>
      <c r="J6395">
        <f>_xlfn.XLOOKUP(Comuni[[#This Row],[Regione]],Ripartizione_geografica[Regione],Ripartizione_geografica[Codice Regione])</f>
        <v>16</v>
      </c>
      <c r="K6395">
        <f>_xlfn.XLOOKUP(Comuni[[#This Row],[Regione]],Table_0[Regione],Table_0[Totale])</f>
        <v>1671467</v>
      </c>
      <c r="L6395">
        <f>_xlfn.XLOOKUP(Comuni[[#This Row],[Regione]],Table_0[Regione],Table_0[Guariti])</f>
        <v>1653592</v>
      </c>
      <c r="M6395">
        <f>_xlfn.XLOOKUP(Comuni[[#This Row],[Regione]],Table_0[Regione],Table_0[Deceduti])</f>
        <v>9926</v>
      </c>
      <c r="N6395" s="1">
        <f>(Comuni[[#This Row],[Popolazione2011]]/Comuni[[#This Row],[Ammalati TOT]])*100</f>
        <v>6.8742009264915194E-2</v>
      </c>
      <c r="O6395">
        <f>_xlfn.XLOOKUP(Comuni[[#This Row],[Regione]],Table_0[Regione],Table_0[TOT AREA])</f>
        <v>5834728</v>
      </c>
      <c r="P6395" s="1">
        <f>(Comuni[[#This Row],[Popolazione2011]]/Comuni[[#This Row],[Ammalati AREA]])*100</f>
        <v>1.9692434677332005E-2</v>
      </c>
    </row>
    <row r="6396" spans="1:16" x14ac:dyDescent="0.3">
      <c r="A6396" t="s">
        <v>6480</v>
      </c>
      <c r="B6396" t="s">
        <v>8035</v>
      </c>
      <c r="C6396" t="s">
        <v>6437</v>
      </c>
      <c r="D6396">
        <v>27329</v>
      </c>
      <c r="E6396" s="1">
        <f>(Comuni[[#This Row],[Popolazione2011]]/SUM(D:D))*100</f>
        <v>4.5990645298448138E-2</v>
      </c>
      <c r="F6396">
        <f t="shared" si="99"/>
        <v>4050093</v>
      </c>
      <c r="G6396" s="1">
        <f>(Comuni[[#This Row],[Popolazione2011]]/Comuni[[#This Row],[TOT POP REGIONE ]])*100</f>
        <v>0.67477462863198456</v>
      </c>
      <c r="H6396" t="str">
        <f>IF(Comuni[[#This Row],[Popolazione2011]]&gt;300000,"MAGGIORE","")</f>
        <v/>
      </c>
      <c r="I6396" t="str">
        <f>_xlfn.XLOOKUP(Comuni[[#This Row],[Regione]],Ripartizione_geografica[Regione],Ripartizione_geografica[Ripartizione geografica])</f>
        <v>Sud</v>
      </c>
      <c r="J6396">
        <f>_xlfn.XLOOKUP(Comuni[[#This Row],[Regione]],Ripartizione_geografica[Regione],Ripartizione_geografica[Codice Regione])</f>
        <v>16</v>
      </c>
      <c r="K6396">
        <f>_xlfn.XLOOKUP(Comuni[[#This Row],[Regione]],Table_0[Regione],Table_0[Totale])</f>
        <v>1671467</v>
      </c>
      <c r="L6396">
        <f>_xlfn.XLOOKUP(Comuni[[#This Row],[Regione]],Table_0[Regione],Table_0[Guariti])</f>
        <v>1653592</v>
      </c>
      <c r="M6396">
        <f>_xlfn.XLOOKUP(Comuni[[#This Row],[Regione]],Table_0[Regione],Table_0[Deceduti])</f>
        <v>9926</v>
      </c>
      <c r="N6396" s="1">
        <f>(Comuni[[#This Row],[Popolazione2011]]/Comuni[[#This Row],[Ammalati TOT]])*100</f>
        <v>1.6350307843349585</v>
      </c>
      <c r="O6396">
        <f>_xlfn.XLOOKUP(Comuni[[#This Row],[Regione]],Table_0[Regione],Table_0[TOT AREA])</f>
        <v>5834728</v>
      </c>
      <c r="P6396" s="1">
        <f>(Comuni[[#This Row],[Popolazione2011]]/Comuni[[#This Row],[Ammalati AREA]])*100</f>
        <v>0.46838515865692454</v>
      </c>
    </row>
    <row r="6397" spans="1:16" x14ac:dyDescent="0.3">
      <c r="A6397" t="s">
        <v>6481</v>
      </c>
      <c r="B6397" t="s">
        <v>8035</v>
      </c>
      <c r="C6397" t="s">
        <v>6437</v>
      </c>
      <c r="D6397">
        <v>14218</v>
      </c>
      <c r="E6397" s="1">
        <f>(Comuni[[#This Row],[Popolazione2011]]/SUM(D:D))*100</f>
        <v>2.3926780886726028E-2</v>
      </c>
      <c r="F6397">
        <f t="shared" si="99"/>
        <v>4050093</v>
      </c>
      <c r="G6397" s="1">
        <f>(Comuni[[#This Row],[Popolazione2011]]/Comuni[[#This Row],[TOT POP REGIONE ]])*100</f>
        <v>0.35105366716270464</v>
      </c>
      <c r="H6397" t="str">
        <f>IF(Comuni[[#This Row],[Popolazione2011]]&gt;300000,"MAGGIORE","")</f>
        <v/>
      </c>
      <c r="I6397" t="str">
        <f>_xlfn.XLOOKUP(Comuni[[#This Row],[Regione]],Ripartizione_geografica[Regione],Ripartizione_geografica[Ripartizione geografica])</f>
        <v>Sud</v>
      </c>
      <c r="J6397">
        <f>_xlfn.XLOOKUP(Comuni[[#This Row],[Regione]],Ripartizione_geografica[Regione],Ripartizione_geografica[Codice Regione])</f>
        <v>16</v>
      </c>
      <c r="K6397">
        <f>_xlfn.XLOOKUP(Comuni[[#This Row],[Regione]],Table_0[Regione],Table_0[Totale])</f>
        <v>1671467</v>
      </c>
      <c r="L6397">
        <f>_xlfn.XLOOKUP(Comuni[[#This Row],[Regione]],Table_0[Regione],Table_0[Guariti])</f>
        <v>1653592</v>
      </c>
      <c r="M6397">
        <f>_xlfn.XLOOKUP(Comuni[[#This Row],[Regione]],Table_0[Regione],Table_0[Deceduti])</f>
        <v>9926</v>
      </c>
      <c r="N6397" s="1">
        <f>(Comuni[[#This Row],[Popolazione2011]]/Comuni[[#This Row],[Ammalati TOT]])*100</f>
        <v>0.85063001542955985</v>
      </c>
      <c r="O6397">
        <f>_xlfn.XLOOKUP(Comuni[[#This Row],[Regione]],Table_0[Regione],Table_0[TOT AREA])</f>
        <v>5834728</v>
      </c>
      <c r="P6397" s="1">
        <f>(Comuni[[#This Row],[Popolazione2011]]/Comuni[[#This Row],[Ammalati AREA]])*100</f>
        <v>0.243678882717412</v>
      </c>
    </row>
    <row r="6398" spans="1:16" x14ac:dyDescent="0.3">
      <c r="A6398" t="s">
        <v>6482</v>
      </c>
      <c r="B6398" t="s">
        <v>8035</v>
      </c>
      <c r="C6398" t="s">
        <v>6437</v>
      </c>
      <c r="D6398">
        <v>1082</v>
      </c>
      <c r="E6398" s="1">
        <f>(Comuni[[#This Row],[Popolazione2011]]/SUM(D:D))*100</f>
        <v>1.8208451905639025E-3</v>
      </c>
      <c r="F6398">
        <f t="shared" si="99"/>
        <v>4050093</v>
      </c>
      <c r="G6398" s="1">
        <f>(Comuni[[#This Row],[Popolazione2011]]/Comuni[[#This Row],[TOT POP REGIONE ]])*100</f>
        <v>2.6715435917150546E-2</v>
      </c>
      <c r="H6398" t="str">
        <f>IF(Comuni[[#This Row],[Popolazione2011]]&gt;300000,"MAGGIORE","")</f>
        <v/>
      </c>
      <c r="I6398" t="str">
        <f>_xlfn.XLOOKUP(Comuni[[#This Row],[Regione]],Ripartizione_geografica[Regione],Ripartizione_geografica[Ripartizione geografica])</f>
        <v>Sud</v>
      </c>
      <c r="J6398">
        <f>_xlfn.XLOOKUP(Comuni[[#This Row],[Regione]],Ripartizione_geografica[Regione],Ripartizione_geografica[Codice Regione])</f>
        <v>16</v>
      </c>
      <c r="K6398">
        <f>_xlfn.XLOOKUP(Comuni[[#This Row],[Regione]],Table_0[Regione],Table_0[Totale])</f>
        <v>1671467</v>
      </c>
      <c r="L6398">
        <f>_xlfn.XLOOKUP(Comuni[[#This Row],[Regione]],Table_0[Regione],Table_0[Guariti])</f>
        <v>1653592</v>
      </c>
      <c r="M6398">
        <f>_xlfn.XLOOKUP(Comuni[[#This Row],[Regione]],Table_0[Regione],Table_0[Deceduti])</f>
        <v>9926</v>
      </c>
      <c r="N6398" s="1">
        <f>(Comuni[[#This Row],[Popolazione2011]]/Comuni[[#This Row],[Ammalati TOT]])*100</f>
        <v>6.4733554416569389E-2</v>
      </c>
      <c r="O6398">
        <f>_xlfn.XLOOKUP(Comuni[[#This Row],[Regione]],Table_0[Regione],Table_0[TOT AREA])</f>
        <v>5834728</v>
      </c>
      <c r="P6398" s="1">
        <f>(Comuni[[#This Row],[Popolazione2011]]/Comuni[[#This Row],[Ammalati AREA]])*100</f>
        <v>1.8544137790142062E-2</v>
      </c>
    </row>
    <row r="6399" spans="1:16" x14ac:dyDescent="0.3">
      <c r="A6399" t="s">
        <v>6483</v>
      </c>
      <c r="B6399" t="s">
        <v>8035</v>
      </c>
      <c r="C6399" t="s">
        <v>6437</v>
      </c>
      <c r="D6399">
        <v>15927</v>
      </c>
      <c r="E6399" s="1">
        <f>(Comuni[[#This Row],[Popolazione2011]]/SUM(D:D))*100</f>
        <v>2.6802773891045538E-2</v>
      </c>
      <c r="F6399">
        <f t="shared" si="99"/>
        <v>4050093</v>
      </c>
      <c r="G6399" s="1">
        <f>(Comuni[[#This Row],[Popolazione2011]]/Comuni[[#This Row],[TOT POP REGIONE ]])*100</f>
        <v>0.39325022906881396</v>
      </c>
      <c r="H6399" t="str">
        <f>IF(Comuni[[#This Row],[Popolazione2011]]&gt;300000,"MAGGIORE","")</f>
        <v/>
      </c>
      <c r="I6399" t="str">
        <f>_xlfn.XLOOKUP(Comuni[[#This Row],[Regione]],Ripartizione_geografica[Regione],Ripartizione_geografica[Ripartizione geografica])</f>
        <v>Sud</v>
      </c>
      <c r="J6399">
        <f>_xlfn.XLOOKUP(Comuni[[#This Row],[Regione]],Ripartizione_geografica[Regione],Ripartizione_geografica[Codice Regione])</f>
        <v>16</v>
      </c>
      <c r="K6399">
        <f>_xlfn.XLOOKUP(Comuni[[#This Row],[Regione]],Table_0[Regione],Table_0[Totale])</f>
        <v>1671467</v>
      </c>
      <c r="L6399">
        <f>_xlfn.XLOOKUP(Comuni[[#This Row],[Regione]],Table_0[Regione],Table_0[Guariti])</f>
        <v>1653592</v>
      </c>
      <c r="M6399">
        <f>_xlfn.XLOOKUP(Comuni[[#This Row],[Regione]],Table_0[Regione],Table_0[Deceduti])</f>
        <v>9926</v>
      </c>
      <c r="N6399" s="1">
        <f>(Comuni[[#This Row],[Popolazione2011]]/Comuni[[#This Row],[Ammalati TOT]])*100</f>
        <v>0.95287552790452934</v>
      </c>
      <c r="O6399">
        <f>_xlfn.XLOOKUP(Comuni[[#This Row],[Regione]],Table_0[Regione],Table_0[TOT AREA])</f>
        <v>5834728</v>
      </c>
      <c r="P6399" s="1">
        <f>(Comuni[[#This Row],[Popolazione2011]]/Comuni[[#This Row],[Ammalati AREA]])*100</f>
        <v>0.27296902272051071</v>
      </c>
    </row>
    <row r="6400" spans="1:16" x14ac:dyDescent="0.3">
      <c r="A6400" t="s">
        <v>6484</v>
      </c>
      <c r="B6400" t="s">
        <v>8035</v>
      </c>
      <c r="C6400" t="s">
        <v>6437</v>
      </c>
      <c r="D6400">
        <v>5935</v>
      </c>
      <c r="E6400" s="1">
        <f>(Comuni[[#This Row],[Popolazione2011]]/SUM(D:D))*100</f>
        <v>9.9877229260598513E-3</v>
      </c>
      <c r="F6400">
        <f t="shared" si="99"/>
        <v>4050093</v>
      </c>
      <c r="G6400" s="1">
        <f>(Comuni[[#This Row],[Popolazione2011]]/Comuni[[#This Row],[TOT POP REGIONE ]])*100</f>
        <v>0.14653984488751245</v>
      </c>
      <c r="H6400" t="str">
        <f>IF(Comuni[[#This Row],[Popolazione2011]]&gt;300000,"MAGGIORE","")</f>
        <v/>
      </c>
      <c r="I6400" t="str">
        <f>_xlfn.XLOOKUP(Comuni[[#This Row],[Regione]],Ripartizione_geografica[Regione],Ripartizione_geografica[Ripartizione geografica])</f>
        <v>Sud</v>
      </c>
      <c r="J6400">
        <f>_xlfn.XLOOKUP(Comuni[[#This Row],[Regione]],Ripartizione_geografica[Regione],Ripartizione_geografica[Codice Regione])</f>
        <v>16</v>
      </c>
      <c r="K6400">
        <f>_xlfn.XLOOKUP(Comuni[[#This Row],[Regione]],Table_0[Regione],Table_0[Totale])</f>
        <v>1671467</v>
      </c>
      <c r="L6400">
        <f>_xlfn.XLOOKUP(Comuni[[#This Row],[Regione]],Table_0[Regione],Table_0[Guariti])</f>
        <v>1653592</v>
      </c>
      <c r="M6400">
        <f>_xlfn.XLOOKUP(Comuni[[#This Row],[Regione]],Table_0[Regione],Table_0[Deceduti])</f>
        <v>9926</v>
      </c>
      <c r="N6400" s="1">
        <f>(Comuni[[#This Row],[Popolazione2011]]/Comuni[[#This Row],[Ammalati TOT]])*100</f>
        <v>0.35507730634227297</v>
      </c>
      <c r="O6400">
        <f>_xlfn.XLOOKUP(Comuni[[#This Row],[Regione]],Table_0[Regione],Table_0[TOT AREA])</f>
        <v>5834728</v>
      </c>
      <c r="P6400" s="1">
        <f>(Comuni[[#This Row],[Popolazione2011]]/Comuni[[#This Row],[Ammalati AREA]])*100</f>
        <v>0.10171853769361658</v>
      </c>
    </row>
    <row r="6401" spans="1:16" x14ac:dyDescent="0.3">
      <c r="A6401" t="s">
        <v>6485</v>
      </c>
      <c r="B6401" t="s">
        <v>8035</v>
      </c>
      <c r="C6401" t="s">
        <v>6437</v>
      </c>
      <c r="D6401">
        <v>54906</v>
      </c>
      <c r="E6401" s="1">
        <f>(Comuni[[#This Row],[Popolazione2011]]/SUM(D:D))*100</f>
        <v>9.2398637738541248E-2</v>
      </c>
      <c r="F6401">
        <f t="shared" si="99"/>
        <v>4050093</v>
      </c>
      <c r="G6401" s="1">
        <f>(Comuni[[#This Row],[Popolazione2011]]/Comuni[[#This Row],[TOT POP REGIONE ]])*100</f>
        <v>1.3556725734446098</v>
      </c>
      <c r="H6401" t="str">
        <f>IF(Comuni[[#This Row],[Popolazione2011]]&gt;300000,"MAGGIORE","")</f>
        <v/>
      </c>
      <c r="I6401" t="str">
        <f>_xlfn.XLOOKUP(Comuni[[#This Row],[Regione]],Ripartizione_geografica[Regione],Ripartizione_geografica[Ripartizione geografica])</f>
        <v>Sud</v>
      </c>
      <c r="J6401">
        <f>_xlfn.XLOOKUP(Comuni[[#This Row],[Regione]],Ripartizione_geografica[Regione],Ripartizione_geografica[Codice Regione])</f>
        <v>16</v>
      </c>
      <c r="K6401">
        <f>_xlfn.XLOOKUP(Comuni[[#This Row],[Regione]],Table_0[Regione],Table_0[Totale])</f>
        <v>1671467</v>
      </c>
      <c r="L6401">
        <f>_xlfn.XLOOKUP(Comuni[[#This Row],[Regione]],Table_0[Regione],Table_0[Guariti])</f>
        <v>1653592</v>
      </c>
      <c r="M6401">
        <f>_xlfn.XLOOKUP(Comuni[[#This Row],[Regione]],Table_0[Regione],Table_0[Deceduti])</f>
        <v>9926</v>
      </c>
      <c r="N6401" s="1">
        <f>(Comuni[[#This Row],[Popolazione2011]]/Comuni[[#This Row],[Ammalati TOT]])*100</f>
        <v>3.284898834377227</v>
      </c>
      <c r="O6401">
        <f>_xlfn.XLOOKUP(Comuni[[#This Row],[Regione]],Table_0[Regione],Table_0[TOT AREA])</f>
        <v>5834728</v>
      </c>
      <c r="P6401" s="1">
        <f>(Comuni[[#This Row],[Popolazione2011]]/Comuni[[#This Row],[Ammalati AREA]])*100</f>
        <v>0.94102072967240291</v>
      </c>
    </row>
    <row r="6402" spans="1:16" x14ac:dyDescent="0.3">
      <c r="A6402" t="s">
        <v>6486</v>
      </c>
      <c r="B6402" t="s">
        <v>8035</v>
      </c>
      <c r="C6402" t="s">
        <v>6437</v>
      </c>
      <c r="D6402">
        <v>2096</v>
      </c>
      <c r="E6402" s="1">
        <f>(Comuni[[#This Row],[Popolazione2011]]/SUM(D:D))*100</f>
        <v>3.5272564874509606E-3</v>
      </c>
      <c r="F6402">
        <f t="shared" ref="F6402:F6465" si="100">SUMIFS(D:D,B:B,B6402)</f>
        <v>4050093</v>
      </c>
      <c r="G6402" s="1">
        <f>(Comuni[[#This Row],[Popolazione2011]]/Comuni[[#This Row],[TOT POP REGIONE ]])*100</f>
        <v>5.1751898042835059E-2</v>
      </c>
      <c r="H6402" t="str">
        <f>IF(Comuni[[#This Row],[Popolazione2011]]&gt;300000,"MAGGIORE","")</f>
        <v/>
      </c>
      <c r="I6402" t="str">
        <f>_xlfn.XLOOKUP(Comuni[[#This Row],[Regione]],Ripartizione_geografica[Regione],Ripartizione_geografica[Ripartizione geografica])</f>
        <v>Sud</v>
      </c>
      <c r="J6402">
        <f>_xlfn.XLOOKUP(Comuni[[#This Row],[Regione]],Ripartizione_geografica[Regione],Ripartizione_geografica[Codice Regione])</f>
        <v>16</v>
      </c>
      <c r="K6402">
        <f>_xlfn.XLOOKUP(Comuni[[#This Row],[Regione]],Table_0[Regione],Table_0[Totale])</f>
        <v>1671467</v>
      </c>
      <c r="L6402">
        <f>_xlfn.XLOOKUP(Comuni[[#This Row],[Regione]],Table_0[Regione],Table_0[Guariti])</f>
        <v>1653592</v>
      </c>
      <c r="M6402">
        <f>_xlfn.XLOOKUP(Comuni[[#This Row],[Regione]],Table_0[Regione],Table_0[Deceduti])</f>
        <v>9926</v>
      </c>
      <c r="N6402" s="1">
        <f>(Comuni[[#This Row],[Popolazione2011]]/Comuni[[#This Row],[Ammalati TOT]])*100</f>
        <v>0.12539882630048935</v>
      </c>
      <c r="O6402">
        <f>_xlfn.XLOOKUP(Comuni[[#This Row],[Regione]],Table_0[Regione],Table_0[TOT AREA])</f>
        <v>5834728</v>
      </c>
      <c r="P6402" s="1">
        <f>(Comuni[[#This Row],[Popolazione2011]]/Comuni[[#This Row],[Ammalati AREA]])*100</f>
        <v>3.5922839933583875E-2</v>
      </c>
    </row>
    <row r="6403" spans="1:16" x14ac:dyDescent="0.3">
      <c r="A6403" t="s">
        <v>6487</v>
      </c>
      <c r="B6403" t="s">
        <v>8035</v>
      </c>
      <c r="C6403" t="s">
        <v>6437</v>
      </c>
      <c r="D6403">
        <v>4069</v>
      </c>
      <c r="E6403" s="1">
        <f>(Comuni[[#This Row],[Popolazione2011]]/SUM(D:D))*100</f>
        <v>6.8475222554570409E-3</v>
      </c>
      <c r="F6403">
        <f t="shared" si="100"/>
        <v>4050093</v>
      </c>
      <c r="G6403" s="1">
        <f>(Comuni[[#This Row],[Popolazione2011]]/Comuni[[#This Row],[TOT POP REGIONE ]])*100</f>
        <v>0.10046682878640072</v>
      </c>
      <c r="H6403" t="str">
        <f>IF(Comuni[[#This Row],[Popolazione2011]]&gt;300000,"MAGGIORE","")</f>
        <v/>
      </c>
      <c r="I6403" t="str">
        <f>_xlfn.XLOOKUP(Comuni[[#This Row],[Regione]],Ripartizione_geografica[Regione],Ripartizione_geografica[Ripartizione geografica])</f>
        <v>Sud</v>
      </c>
      <c r="J6403">
        <f>_xlfn.XLOOKUP(Comuni[[#This Row],[Regione]],Ripartizione_geografica[Regione],Ripartizione_geografica[Codice Regione])</f>
        <v>16</v>
      </c>
      <c r="K6403">
        <f>_xlfn.XLOOKUP(Comuni[[#This Row],[Regione]],Table_0[Regione],Table_0[Totale])</f>
        <v>1671467</v>
      </c>
      <c r="L6403">
        <f>_xlfn.XLOOKUP(Comuni[[#This Row],[Regione]],Table_0[Regione],Table_0[Guariti])</f>
        <v>1653592</v>
      </c>
      <c r="M6403">
        <f>_xlfn.XLOOKUP(Comuni[[#This Row],[Regione]],Table_0[Regione],Table_0[Deceduti])</f>
        <v>9926</v>
      </c>
      <c r="N6403" s="1">
        <f>(Comuni[[#This Row],[Popolazione2011]]/Comuni[[#This Row],[Ammalati TOT]])*100</f>
        <v>0.24343884743162741</v>
      </c>
      <c r="O6403">
        <f>_xlfn.XLOOKUP(Comuni[[#This Row],[Regione]],Table_0[Regione],Table_0[TOT AREA])</f>
        <v>5834728</v>
      </c>
      <c r="P6403" s="1">
        <f>(Comuni[[#This Row],[Popolazione2011]]/Comuni[[#This Row],[Ammalati AREA]])*100</f>
        <v>6.9737612447401148E-2</v>
      </c>
    </row>
    <row r="6404" spans="1:16" x14ac:dyDescent="0.3">
      <c r="A6404" t="s">
        <v>6488</v>
      </c>
      <c r="B6404" t="s">
        <v>8035</v>
      </c>
      <c r="C6404" t="s">
        <v>6437</v>
      </c>
      <c r="D6404">
        <v>5306</v>
      </c>
      <c r="E6404" s="1">
        <f>(Comuni[[#This Row],[Popolazione2011]]/SUM(D:D))*100</f>
        <v>8.9292094095490444E-3</v>
      </c>
      <c r="F6404">
        <f t="shared" si="100"/>
        <v>4050093</v>
      </c>
      <c r="G6404" s="1">
        <f>(Comuni[[#This Row],[Popolazione2011]]/Comuni[[#This Row],[TOT POP REGIONE ]])*100</f>
        <v>0.13100933731645176</v>
      </c>
      <c r="H6404" t="str">
        <f>IF(Comuni[[#This Row],[Popolazione2011]]&gt;300000,"MAGGIORE","")</f>
        <v/>
      </c>
      <c r="I6404" t="str">
        <f>_xlfn.XLOOKUP(Comuni[[#This Row],[Regione]],Ripartizione_geografica[Regione],Ripartizione_geografica[Ripartizione geografica])</f>
        <v>Sud</v>
      </c>
      <c r="J6404">
        <f>_xlfn.XLOOKUP(Comuni[[#This Row],[Regione]],Ripartizione_geografica[Regione],Ripartizione_geografica[Codice Regione])</f>
        <v>16</v>
      </c>
      <c r="K6404">
        <f>_xlfn.XLOOKUP(Comuni[[#This Row],[Regione]],Table_0[Regione],Table_0[Totale])</f>
        <v>1671467</v>
      </c>
      <c r="L6404">
        <f>_xlfn.XLOOKUP(Comuni[[#This Row],[Regione]],Table_0[Regione],Table_0[Guariti])</f>
        <v>1653592</v>
      </c>
      <c r="M6404">
        <f>_xlfn.XLOOKUP(Comuni[[#This Row],[Regione]],Table_0[Regione],Table_0[Deceduti])</f>
        <v>9926</v>
      </c>
      <c r="N6404" s="1">
        <f>(Comuni[[#This Row],[Popolazione2011]]/Comuni[[#This Row],[Ammalati TOT]])*100</f>
        <v>0.31744569291526548</v>
      </c>
      <c r="O6404">
        <f>_xlfn.XLOOKUP(Comuni[[#This Row],[Regione]],Table_0[Regione],Table_0[TOT AREA])</f>
        <v>5834728</v>
      </c>
      <c r="P6404" s="1">
        <f>(Comuni[[#This Row],[Popolazione2011]]/Comuni[[#This Row],[Ammalati AREA]])*100</f>
        <v>9.0938257961639346E-2</v>
      </c>
    </row>
    <row r="6405" spans="1:16" x14ac:dyDescent="0.3">
      <c r="A6405" t="s">
        <v>6489</v>
      </c>
      <c r="B6405" t="s">
        <v>8035</v>
      </c>
      <c r="C6405" t="s">
        <v>6437</v>
      </c>
      <c r="D6405">
        <v>5022</v>
      </c>
      <c r="E6405" s="1">
        <f>(Comuni[[#This Row],[Popolazione2011]]/SUM(D:D))*100</f>
        <v>8.4512796183104609E-3</v>
      </c>
      <c r="F6405">
        <f t="shared" si="100"/>
        <v>4050093</v>
      </c>
      <c r="G6405" s="1">
        <f>(Comuni[[#This Row],[Popolazione2011]]/Comuni[[#This Row],[TOT POP REGIONE ]])*100</f>
        <v>0.12399715265797599</v>
      </c>
      <c r="H6405" t="str">
        <f>IF(Comuni[[#This Row],[Popolazione2011]]&gt;300000,"MAGGIORE","")</f>
        <v/>
      </c>
      <c r="I6405" t="str">
        <f>_xlfn.XLOOKUP(Comuni[[#This Row],[Regione]],Ripartizione_geografica[Regione],Ripartizione_geografica[Ripartizione geografica])</f>
        <v>Sud</v>
      </c>
      <c r="J6405">
        <f>_xlfn.XLOOKUP(Comuni[[#This Row],[Regione]],Ripartizione_geografica[Regione],Ripartizione_geografica[Codice Regione])</f>
        <v>16</v>
      </c>
      <c r="K6405">
        <f>_xlfn.XLOOKUP(Comuni[[#This Row],[Regione]],Table_0[Regione],Table_0[Totale])</f>
        <v>1671467</v>
      </c>
      <c r="L6405">
        <f>_xlfn.XLOOKUP(Comuni[[#This Row],[Regione]],Table_0[Regione],Table_0[Guariti])</f>
        <v>1653592</v>
      </c>
      <c r="M6405">
        <f>_xlfn.XLOOKUP(Comuni[[#This Row],[Regione]],Table_0[Regione],Table_0[Deceduti])</f>
        <v>9926</v>
      </c>
      <c r="N6405" s="1">
        <f>(Comuni[[#This Row],[Popolazione2011]]/Comuni[[#This Row],[Ammalati TOT]])*100</f>
        <v>0.30045463057302357</v>
      </c>
      <c r="O6405">
        <f>_xlfn.XLOOKUP(Comuni[[#This Row],[Regione]],Table_0[Regione],Table_0[TOT AREA])</f>
        <v>5834728</v>
      </c>
      <c r="P6405" s="1">
        <f>(Comuni[[#This Row],[Popolazione2011]]/Comuni[[#This Row],[Ammalati AREA]])*100</f>
        <v>8.6070850260714815E-2</v>
      </c>
    </row>
    <row r="6406" spans="1:16" x14ac:dyDescent="0.3">
      <c r="A6406" t="s">
        <v>6490</v>
      </c>
      <c r="B6406" t="s">
        <v>8035</v>
      </c>
      <c r="C6406" t="s">
        <v>6437</v>
      </c>
      <c r="D6406">
        <v>17365</v>
      </c>
      <c r="E6406" s="1">
        <f>(Comuni[[#This Row],[Popolazione2011]]/SUM(D:D))*100</f>
        <v>2.9222714172035272E-2</v>
      </c>
      <c r="F6406">
        <f t="shared" si="100"/>
        <v>4050093</v>
      </c>
      <c r="G6406" s="1">
        <f>(Comuni[[#This Row],[Popolazione2011]]/Comuni[[#This Row],[TOT POP REGIONE ]])*100</f>
        <v>0.42875558660011015</v>
      </c>
      <c r="H6406" t="str">
        <f>IF(Comuni[[#This Row],[Popolazione2011]]&gt;300000,"MAGGIORE","")</f>
        <v/>
      </c>
      <c r="I6406" t="str">
        <f>_xlfn.XLOOKUP(Comuni[[#This Row],[Regione]],Ripartizione_geografica[Regione],Ripartizione_geografica[Ripartizione geografica])</f>
        <v>Sud</v>
      </c>
      <c r="J6406">
        <f>_xlfn.XLOOKUP(Comuni[[#This Row],[Regione]],Ripartizione_geografica[Regione],Ripartizione_geografica[Codice Regione])</f>
        <v>16</v>
      </c>
      <c r="K6406">
        <f>_xlfn.XLOOKUP(Comuni[[#This Row],[Regione]],Table_0[Regione],Table_0[Totale])</f>
        <v>1671467</v>
      </c>
      <c r="L6406">
        <f>_xlfn.XLOOKUP(Comuni[[#This Row],[Regione]],Table_0[Regione],Table_0[Guariti])</f>
        <v>1653592</v>
      </c>
      <c r="M6406">
        <f>_xlfn.XLOOKUP(Comuni[[#This Row],[Regione]],Table_0[Regione],Table_0[Deceduti])</f>
        <v>9926</v>
      </c>
      <c r="N6406" s="1">
        <f>(Comuni[[#This Row],[Popolazione2011]]/Comuni[[#This Row],[Ammalati TOT]])*100</f>
        <v>1.0389077379332048</v>
      </c>
      <c r="O6406">
        <f>_xlfn.XLOOKUP(Comuni[[#This Row],[Regione]],Table_0[Regione],Table_0[TOT AREA])</f>
        <v>5834728</v>
      </c>
      <c r="P6406" s="1">
        <f>(Comuni[[#This Row],[Popolazione2011]]/Comuni[[#This Row],[Ammalati AREA]])*100</f>
        <v>0.29761455889631871</v>
      </c>
    </row>
    <row r="6407" spans="1:16" x14ac:dyDescent="0.3">
      <c r="A6407" t="s">
        <v>6491</v>
      </c>
      <c r="B6407" t="s">
        <v>8035</v>
      </c>
      <c r="C6407" t="s">
        <v>6437</v>
      </c>
      <c r="D6407">
        <v>7330</v>
      </c>
      <c r="E6407" s="1">
        <f>(Comuni[[#This Row],[Popolazione2011]]/SUM(D:D))*100</f>
        <v>1.2335300597812758E-2</v>
      </c>
      <c r="F6407">
        <f t="shared" si="100"/>
        <v>4050093</v>
      </c>
      <c r="G6407" s="1">
        <f>(Comuni[[#This Row],[Popolazione2011]]/Comuni[[#This Row],[TOT POP REGIONE ]])*100</f>
        <v>0.18098349840361691</v>
      </c>
      <c r="H6407" t="str">
        <f>IF(Comuni[[#This Row],[Popolazione2011]]&gt;300000,"MAGGIORE","")</f>
        <v/>
      </c>
      <c r="I6407" t="str">
        <f>_xlfn.XLOOKUP(Comuni[[#This Row],[Regione]],Ripartizione_geografica[Regione],Ripartizione_geografica[Ripartizione geografica])</f>
        <v>Sud</v>
      </c>
      <c r="J6407">
        <f>_xlfn.XLOOKUP(Comuni[[#This Row],[Regione]],Ripartizione_geografica[Regione],Ripartizione_geografica[Codice Regione])</f>
        <v>16</v>
      </c>
      <c r="K6407">
        <f>_xlfn.XLOOKUP(Comuni[[#This Row],[Regione]],Table_0[Regione],Table_0[Totale])</f>
        <v>1671467</v>
      </c>
      <c r="L6407">
        <f>_xlfn.XLOOKUP(Comuni[[#This Row],[Regione]],Table_0[Regione],Table_0[Guariti])</f>
        <v>1653592</v>
      </c>
      <c r="M6407">
        <f>_xlfn.XLOOKUP(Comuni[[#This Row],[Regione]],Table_0[Regione],Table_0[Deceduti])</f>
        <v>9926</v>
      </c>
      <c r="N6407" s="1">
        <f>(Comuni[[#This Row],[Popolazione2011]]/Comuni[[#This Row],[Ammalati TOT]])*100</f>
        <v>0.43853692594589067</v>
      </c>
      <c r="O6407">
        <f>_xlfn.XLOOKUP(Comuni[[#This Row],[Regione]],Table_0[Regione],Table_0[TOT AREA])</f>
        <v>5834728</v>
      </c>
      <c r="P6407" s="1">
        <f>(Comuni[[#This Row],[Popolazione2011]]/Comuni[[#This Row],[Ammalati AREA]])*100</f>
        <v>0.12562710721048179</v>
      </c>
    </row>
    <row r="6408" spans="1:16" x14ac:dyDescent="0.3">
      <c r="A6408" t="s">
        <v>6492</v>
      </c>
      <c r="B6408" t="s">
        <v>8035</v>
      </c>
      <c r="C6408" t="s">
        <v>6437</v>
      </c>
      <c r="D6408">
        <v>7861</v>
      </c>
      <c r="E6408" s="1">
        <f>(Comuni[[#This Row],[Popolazione2011]]/SUM(D:D))*100</f>
        <v>1.3228894679318703E-2</v>
      </c>
      <c r="F6408">
        <f t="shared" si="100"/>
        <v>4050093</v>
      </c>
      <c r="G6408" s="1">
        <f>(Comuni[[#This Row],[Popolazione2011]]/Comuni[[#This Row],[TOT POP REGIONE ]])*100</f>
        <v>0.19409430845168246</v>
      </c>
      <c r="H6408" t="str">
        <f>IF(Comuni[[#This Row],[Popolazione2011]]&gt;300000,"MAGGIORE","")</f>
        <v/>
      </c>
      <c r="I6408" t="str">
        <f>_xlfn.XLOOKUP(Comuni[[#This Row],[Regione]],Ripartizione_geografica[Regione],Ripartizione_geografica[Ripartizione geografica])</f>
        <v>Sud</v>
      </c>
      <c r="J6408">
        <f>_xlfn.XLOOKUP(Comuni[[#This Row],[Regione]],Ripartizione_geografica[Regione],Ripartizione_geografica[Codice Regione])</f>
        <v>16</v>
      </c>
      <c r="K6408">
        <f>_xlfn.XLOOKUP(Comuni[[#This Row],[Regione]],Table_0[Regione],Table_0[Totale])</f>
        <v>1671467</v>
      </c>
      <c r="L6408">
        <f>_xlfn.XLOOKUP(Comuni[[#This Row],[Regione]],Table_0[Regione],Table_0[Guariti])</f>
        <v>1653592</v>
      </c>
      <c r="M6408">
        <f>_xlfn.XLOOKUP(Comuni[[#This Row],[Regione]],Table_0[Regione],Table_0[Deceduti])</f>
        <v>9926</v>
      </c>
      <c r="N6408" s="1">
        <f>(Comuni[[#This Row],[Popolazione2011]]/Comuni[[#This Row],[Ammalati TOT]])*100</f>
        <v>0.4703054263111387</v>
      </c>
      <c r="O6408">
        <f>_xlfn.XLOOKUP(Comuni[[#This Row],[Regione]],Table_0[Regione],Table_0[TOT AREA])</f>
        <v>5834728</v>
      </c>
      <c r="P6408" s="1">
        <f>(Comuni[[#This Row],[Popolazione2011]]/Comuni[[#This Row],[Ammalati AREA]])*100</f>
        <v>0.13472778851044984</v>
      </c>
    </row>
    <row r="6409" spans="1:16" x14ac:dyDescent="0.3">
      <c r="A6409" t="s">
        <v>6493</v>
      </c>
      <c r="B6409" t="s">
        <v>8035</v>
      </c>
      <c r="C6409" t="s">
        <v>6437</v>
      </c>
      <c r="D6409">
        <v>13271</v>
      </c>
      <c r="E6409" s="1">
        <f>(Comuni[[#This Row],[Popolazione2011]]/SUM(D:D))*100</f>
        <v>2.2333120632138215E-2</v>
      </c>
      <c r="F6409">
        <f t="shared" si="100"/>
        <v>4050093</v>
      </c>
      <c r="G6409" s="1">
        <f>(Comuni[[#This Row],[Popolazione2011]]/Comuni[[#This Row],[TOT POP REGIONE ]])*100</f>
        <v>0.32767148803743518</v>
      </c>
      <c r="H6409" t="str">
        <f>IF(Comuni[[#This Row],[Popolazione2011]]&gt;300000,"MAGGIORE","")</f>
        <v/>
      </c>
      <c r="I6409" t="str">
        <f>_xlfn.XLOOKUP(Comuni[[#This Row],[Regione]],Ripartizione_geografica[Regione],Ripartizione_geografica[Ripartizione geografica])</f>
        <v>Sud</v>
      </c>
      <c r="J6409">
        <f>_xlfn.XLOOKUP(Comuni[[#This Row],[Regione]],Ripartizione_geografica[Regione],Ripartizione_geografica[Codice Regione])</f>
        <v>16</v>
      </c>
      <c r="K6409">
        <f>_xlfn.XLOOKUP(Comuni[[#This Row],[Regione]],Table_0[Regione],Table_0[Totale])</f>
        <v>1671467</v>
      </c>
      <c r="L6409">
        <f>_xlfn.XLOOKUP(Comuni[[#This Row],[Regione]],Table_0[Regione],Table_0[Guariti])</f>
        <v>1653592</v>
      </c>
      <c r="M6409">
        <f>_xlfn.XLOOKUP(Comuni[[#This Row],[Regione]],Table_0[Regione],Table_0[Deceduti])</f>
        <v>9926</v>
      </c>
      <c r="N6409" s="1">
        <f>(Comuni[[#This Row],[Popolazione2011]]/Comuni[[#This Row],[Ammalati TOT]])*100</f>
        <v>0.79397319839398572</v>
      </c>
      <c r="O6409">
        <f>_xlfn.XLOOKUP(Comuni[[#This Row],[Regione]],Table_0[Regione],Table_0[TOT AREA])</f>
        <v>5834728</v>
      </c>
      <c r="P6409" s="1">
        <f>(Comuni[[#This Row],[Popolazione2011]]/Comuni[[#This Row],[Ammalati AREA]])*100</f>
        <v>0.22744847746116012</v>
      </c>
    </row>
    <row r="6410" spans="1:16" x14ac:dyDescent="0.3">
      <c r="A6410" t="s">
        <v>6494</v>
      </c>
      <c r="B6410" t="s">
        <v>8035</v>
      </c>
      <c r="C6410" t="s">
        <v>6437</v>
      </c>
      <c r="D6410">
        <v>481</v>
      </c>
      <c r="E6410" s="1">
        <f>(Comuni[[#This Row],[Popolazione2011]]/SUM(D:D))*100</f>
        <v>8.0945151262591219E-4</v>
      </c>
      <c r="F6410">
        <f t="shared" si="100"/>
        <v>4050093</v>
      </c>
      <c r="G6410" s="1">
        <f>(Comuni[[#This Row],[Popolazione2011]]/Comuni[[#This Row],[TOT POP REGIONE ]])*100</f>
        <v>1.1876270495517016E-2</v>
      </c>
      <c r="H6410" t="str">
        <f>IF(Comuni[[#This Row],[Popolazione2011]]&gt;300000,"MAGGIORE","")</f>
        <v/>
      </c>
      <c r="I6410" t="str">
        <f>_xlfn.XLOOKUP(Comuni[[#This Row],[Regione]],Ripartizione_geografica[Regione],Ripartizione_geografica[Ripartizione geografica])</f>
        <v>Sud</v>
      </c>
      <c r="J6410">
        <f>_xlfn.XLOOKUP(Comuni[[#This Row],[Regione]],Ripartizione_geografica[Regione],Ripartizione_geografica[Codice Regione])</f>
        <v>16</v>
      </c>
      <c r="K6410">
        <f>_xlfn.XLOOKUP(Comuni[[#This Row],[Regione]],Table_0[Regione],Table_0[Totale])</f>
        <v>1671467</v>
      </c>
      <c r="L6410">
        <f>_xlfn.XLOOKUP(Comuni[[#This Row],[Regione]],Table_0[Regione],Table_0[Guariti])</f>
        <v>1653592</v>
      </c>
      <c r="M6410">
        <f>_xlfn.XLOOKUP(Comuni[[#This Row],[Regione]],Table_0[Regione],Table_0[Deceduti])</f>
        <v>9926</v>
      </c>
      <c r="N6410" s="1">
        <f>(Comuni[[#This Row],[Popolazione2011]]/Comuni[[#This Row],[Ammalati TOT]])*100</f>
        <v>2.8777116150064584E-2</v>
      </c>
      <c r="O6410">
        <f>_xlfn.XLOOKUP(Comuni[[#This Row],[Regione]],Table_0[Regione],Table_0[TOT AREA])</f>
        <v>5834728</v>
      </c>
      <c r="P6410" s="1">
        <f>(Comuni[[#This Row],[Popolazione2011]]/Comuni[[#This Row],[Ammalati AREA]])*100</f>
        <v>8.2437433244531705E-3</v>
      </c>
    </row>
    <row r="6411" spans="1:16" x14ac:dyDescent="0.3">
      <c r="A6411" t="s">
        <v>6495</v>
      </c>
      <c r="B6411" t="s">
        <v>8035</v>
      </c>
      <c r="C6411" t="s">
        <v>6437</v>
      </c>
      <c r="D6411">
        <v>1781</v>
      </c>
      <c r="E6411" s="1">
        <f>(Comuni[[#This Row],[Popolazione2011]]/SUM(D:D))*100</f>
        <v>2.997158303506756E-3</v>
      </c>
      <c r="F6411">
        <f t="shared" si="100"/>
        <v>4050093</v>
      </c>
      <c r="G6411" s="1">
        <f>(Comuni[[#This Row],[Popolazione2011]]/Comuni[[#This Row],[TOT POP REGIONE ]])*100</f>
        <v>4.3974298861779226E-2</v>
      </c>
      <c r="H6411" t="str">
        <f>IF(Comuni[[#This Row],[Popolazione2011]]&gt;300000,"MAGGIORE","")</f>
        <v/>
      </c>
      <c r="I6411" t="str">
        <f>_xlfn.XLOOKUP(Comuni[[#This Row],[Regione]],Ripartizione_geografica[Regione],Ripartizione_geografica[Ripartizione geografica])</f>
        <v>Sud</v>
      </c>
      <c r="J6411">
        <f>_xlfn.XLOOKUP(Comuni[[#This Row],[Regione]],Ripartizione_geografica[Regione],Ripartizione_geografica[Codice Regione])</f>
        <v>16</v>
      </c>
      <c r="K6411">
        <f>_xlfn.XLOOKUP(Comuni[[#This Row],[Regione]],Table_0[Regione],Table_0[Totale])</f>
        <v>1671467</v>
      </c>
      <c r="L6411">
        <f>_xlfn.XLOOKUP(Comuni[[#This Row],[Regione]],Table_0[Regione],Table_0[Guariti])</f>
        <v>1653592</v>
      </c>
      <c r="M6411">
        <f>_xlfn.XLOOKUP(Comuni[[#This Row],[Regione]],Table_0[Regione],Table_0[Deceduti])</f>
        <v>9926</v>
      </c>
      <c r="N6411" s="1">
        <f>(Comuni[[#This Row],[Popolazione2011]]/Comuni[[#This Row],[Ammalati TOT]])*100</f>
        <v>0.10655310574483373</v>
      </c>
      <c r="O6411">
        <f>_xlfn.XLOOKUP(Comuni[[#This Row],[Regione]],Table_0[Regione],Table_0[TOT AREA])</f>
        <v>5834728</v>
      </c>
      <c r="P6411" s="1">
        <f>(Comuni[[#This Row],[Popolazione2011]]/Comuni[[#This Row],[Ammalati AREA]])*100</f>
        <v>3.0524130687840122E-2</v>
      </c>
    </row>
    <row r="6412" spans="1:16" x14ac:dyDescent="0.3">
      <c r="A6412" t="s">
        <v>6496</v>
      </c>
      <c r="B6412" t="s">
        <v>8035</v>
      </c>
      <c r="C6412" t="s">
        <v>6437</v>
      </c>
      <c r="D6412">
        <v>2654</v>
      </c>
      <c r="E6412" s="1">
        <f>(Comuni[[#This Row],[Popolazione2011]]/SUM(D:D))*100</f>
        <v>4.4662875561521228E-3</v>
      </c>
      <c r="F6412">
        <f t="shared" si="100"/>
        <v>4050093</v>
      </c>
      <c r="G6412" s="1">
        <f>(Comuni[[#This Row],[Popolazione2011]]/Comuni[[#This Row],[TOT POP REGIONE ]])*100</f>
        <v>6.5529359449276847E-2</v>
      </c>
      <c r="H6412" t="str">
        <f>IF(Comuni[[#This Row],[Popolazione2011]]&gt;300000,"MAGGIORE","")</f>
        <v/>
      </c>
      <c r="I6412" t="str">
        <f>_xlfn.XLOOKUP(Comuni[[#This Row],[Regione]],Ripartizione_geografica[Regione],Ripartizione_geografica[Ripartizione geografica])</f>
        <v>Sud</v>
      </c>
      <c r="J6412">
        <f>_xlfn.XLOOKUP(Comuni[[#This Row],[Regione]],Ripartizione_geografica[Regione],Ripartizione_geografica[Codice Regione])</f>
        <v>16</v>
      </c>
      <c r="K6412">
        <f>_xlfn.XLOOKUP(Comuni[[#This Row],[Regione]],Table_0[Regione],Table_0[Totale])</f>
        <v>1671467</v>
      </c>
      <c r="L6412">
        <f>_xlfn.XLOOKUP(Comuni[[#This Row],[Regione]],Table_0[Regione],Table_0[Guariti])</f>
        <v>1653592</v>
      </c>
      <c r="M6412">
        <f>_xlfn.XLOOKUP(Comuni[[#This Row],[Regione]],Table_0[Regione],Table_0[Deceduti])</f>
        <v>9926</v>
      </c>
      <c r="N6412" s="1">
        <f>(Comuni[[#This Row],[Popolazione2011]]/Comuni[[#This Row],[Ammalati TOT]])*100</f>
        <v>0.15878267414193639</v>
      </c>
      <c r="O6412">
        <f>_xlfn.XLOOKUP(Comuni[[#This Row],[Regione]],Table_0[Regione],Table_0[TOT AREA])</f>
        <v>5834728</v>
      </c>
      <c r="P6412" s="1">
        <f>(Comuni[[#This Row],[Popolazione2011]]/Comuni[[#This Row],[Ammalati AREA]])*100</f>
        <v>4.5486267740329968E-2</v>
      </c>
    </row>
    <row r="6413" spans="1:16" x14ac:dyDescent="0.3">
      <c r="A6413" t="s">
        <v>6497</v>
      </c>
      <c r="B6413" t="s">
        <v>8035</v>
      </c>
      <c r="C6413" t="s">
        <v>6437</v>
      </c>
      <c r="D6413">
        <v>3326</v>
      </c>
      <c r="E6413" s="1">
        <f>(Comuni[[#This Row],[Popolazione2011]]/SUM(D:D))*100</f>
        <v>5.5971636818997594E-3</v>
      </c>
      <c r="F6413">
        <f t="shared" si="100"/>
        <v>4050093</v>
      </c>
      <c r="G6413" s="1">
        <f>(Comuni[[#This Row],[Popolazione2011]]/Comuni[[#This Row],[TOT POP REGIONE ]])*100</f>
        <v>8.2121571035529306E-2</v>
      </c>
      <c r="H6413" t="str">
        <f>IF(Comuni[[#This Row],[Popolazione2011]]&gt;300000,"MAGGIORE","")</f>
        <v/>
      </c>
      <c r="I6413" t="str">
        <f>_xlfn.XLOOKUP(Comuni[[#This Row],[Regione]],Ripartizione_geografica[Regione],Ripartizione_geografica[Ripartizione geografica])</f>
        <v>Sud</v>
      </c>
      <c r="J6413">
        <f>_xlfn.XLOOKUP(Comuni[[#This Row],[Regione]],Ripartizione_geografica[Regione],Ripartizione_geografica[Codice Regione])</f>
        <v>16</v>
      </c>
      <c r="K6413">
        <f>_xlfn.XLOOKUP(Comuni[[#This Row],[Regione]],Table_0[Regione],Table_0[Totale])</f>
        <v>1671467</v>
      </c>
      <c r="L6413">
        <f>_xlfn.XLOOKUP(Comuni[[#This Row],[Regione]],Table_0[Regione],Table_0[Guariti])</f>
        <v>1653592</v>
      </c>
      <c r="M6413">
        <f>_xlfn.XLOOKUP(Comuni[[#This Row],[Regione]],Table_0[Regione],Table_0[Deceduti])</f>
        <v>9926</v>
      </c>
      <c r="N6413" s="1">
        <f>(Comuni[[#This Row],[Popolazione2011]]/Comuni[[#This Row],[Ammalati TOT]])*100</f>
        <v>0.19898687799400167</v>
      </c>
      <c r="O6413">
        <f>_xlfn.XLOOKUP(Comuni[[#This Row],[Regione]],Table_0[Regione],Table_0[TOT AREA])</f>
        <v>5834728</v>
      </c>
      <c r="P6413" s="1">
        <f>(Comuni[[#This Row],[Popolazione2011]]/Comuni[[#This Row],[Ammalati AREA]])*100</f>
        <v>5.7003514131249988E-2</v>
      </c>
    </row>
    <row r="6414" spans="1:16" x14ac:dyDescent="0.3">
      <c r="A6414" t="s">
        <v>6498</v>
      </c>
      <c r="B6414" t="s">
        <v>8035</v>
      </c>
      <c r="C6414" t="s">
        <v>6499</v>
      </c>
      <c r="D6414">
        <v>21038</v>
      </c>
      <c r="E6414" s="1">
        <f>(Comuni[[#This Row],[Popolazione2011]]/SUM(D:D))*100</f>
        <v>3.5403827281962459E-2</v>
      </c>
      <c r="F6414">
        <f t="shared" si="100"/>
        <v>4050093</v>
      </c>
      <c r="G6414" s="1">
        <f>(Comuni[[#This Row],[Popolazione2011]]/Comuni[[#This Row],[TOT POP REGIONE ]])*100</f>
        <v>0.51944486213032637</v>
      </c>
      <c r="H6414" t="str">
        <f>IF(Comuni[[#This Row],[Popolazione2011]]&gt;300000,"MAGGIORE","")</f>
        <v/>
      </c>
      <c r="I6414" t="str">
        <f>_xlfn.XLOOKUP(Comuni[[#This Row],[Regione]],Ripartizione_geografica[Regione],Ripartizione_geografica[Ripartizione geografica])</f>
        <v>Sud</v>
      </c>
      <c r="J6414">
        <f>_xlfn.XLOOKUP(Comuni[[#This Row],[Regione]],Ripartizione_geografica[Regione],Ripartizione_geografica[Codice Regione])</f>
        <v>16</v>
      </c>
      <c r="K6414">
        <f>_xlfn.XLOOKUP(Comuni[[#This Row],[Regione]],Table_0[Regione],Table_0[Totale])</f>
        <v>1671467</v>
      </c>
      <c r="L6414">
        <f>_xlfn.XLOOKUP(Comuni[[#This Row],[Regione]],Table_0[Regione],Table_0[Guariti])</f>
        <v>1653592</v>
      </c>
      <c r="M6414">
        <f>_xlfn.XLOOKUP(Comuni[[#This Row],[Regione]],Table_0[Regione],Table_0[Deceduti])</f>
        <v>9926</v>
      </c>
      <c r="N6414" s="1">
        <f>(Comuni[[#This Row],[Popolazione2011]]/Comuni[[#This Row],[Ammalati TOT]])*100</f>
        <v>1.2586548223805794</v>
      </c>
      <c r="O6414">
        <f>_xlfn.XLOOKUP(Comuni[[#This Row],[Regione]],Table_0[Regione],Table_0[TOT AREA])</f>
        <v>5834728</v>
      </c>
      <c r="P6414" s="1">
        <f>(Comuni[[#This Row],[Popolazione2011]]/Comuni[[#This Row],[Ammalati AREA]])*100</f>
        <v>0.36056522257764201</v>
      </c>
    </row>
    <row r="6415" spans="1:16" x14ac:dyDescent="0.3">
      <c r="A6415" t="s">
        <v>6500</v>
      </c>
      <c r="B6415" t="s">
        <v>8035</v>
      </c>
      <c r="C6415" t="s">
        <v>6499</v>
      </c>
      <c r="D6415">
        <v>17101</v>
      </c>
      <c r="E6415" s="1">
        <f>(Comuni[[#This Row],[Popolazione2011]]/SUM(D:D))*100</f>
        <v>2.8778441408348697E-2</v>
      </c>
      <c r="F6415">
        <f t="shared" si="100"/>
        <v>4050093</v>
      </c>
      <c r="G6415" s="1">
        <f>(Comuni[[#This Row],[Popolazione2011]]/Comuni[[#This Row],[TOT POP REGIONE ]])*100</f>
        <v>0.42223721776265388</v>
      </c>
      <c r="H6415" t="str">
        <f>IF(Comuni[[#This Row],[Popolazione2011]]&gt;300000,"MAGGIORE","")</f>
        <v/>
      </c>
      <c r="I6415" t="str">
        <f>_xlfn.XLOOKUP(Comuni[[#This Row],[Regione]],Ripartizione_geografica[Regione],Ripartizione_geografica[Ripartizione geografica])</f>
        <v>Sud</v>
      </c>
      <c r="J6415">
        <f>_xlfn.XLOOKUP(Comuni[[#This Row],[Regione]],Ripartizione_geografica[Regione],Ripartizione_geografica[Codice Regione])</f>
        <v>16</v>
      </c>
      <c r="K6415">
        <f>_xlfn.XLOOKUP(Comuni[[#This Row],[Regione]],Table_0[Regione],Table_0[Totale])</f>
        <v>1671467</v>
      </c>
      <c r="L6415">
        <f>_xlfn.XLOOKUP(Comuni[[#This Row],[Regione]],Table_0[Regione],Table_0[Guariti])</f>
        <v>1653592</v>
      </c>
      <c r="M6415">
        <f>_xlfn.XLOOKUP(Comuni[[#This Row],[Regione]],Table_0[Regione],Table_0[Deceduti])</f>
        <v>9926</v>
      </c>
      <c r="N6415" s="1">
        <f>(Comuni[[#This Row],[Popolazione2011]]/Comuni[[#This Row],[Ammalati TOT]])*100</f>
        <v>1.0231132292770362</v>
      </c>
      <c r="O6415">
        <f>_xlfn.XLOOKUP(Comuni[[#This Row],[Regione]],Table_0[Regione],Table_0[TOT AREA])</f>
        <v>5834728</v>
      </c>
      <c r="P6415" s="1">
        <f>(Comuni[[#This Row],[Popolazione2011]]/Comuni[[#This Row],[Ammalati AREA]])*100</f>
        <v>0.29308992638560016</v>
      </c>
    </row>
    <row r="6416" spans="1:16" x14ac:dyDescent="0.3">
      <c r="A6416" t="s">
        <v>6501</v>
      </c>
      <c r="B6416" t="s">
        <v>8035</v>
      </c>
      <c r="C6416" t="s">
        <v>6499</v>
      </c>
      <c r="D6416">
        <v>10924</v>
      </c>
      <c r="E6416" s="1">
        <f>(Comuni[[#This Row],[Popolazione2011]]/SUM(D:D))*100</f>
        <v>1.8383468448909489E-2</v>
      </c>
      <c r="F6416">
        <f t="shared" si="100"/>
        <v>4050093</v>
      </c>
      <c r="G6416" s="1">
        <f>(Comuni[[#This Row],[Popolazione2011]]/Comuni[[#This Row],[TOT POP REGIONE ]])*100</f>
        <v>0.26972220144080639</v>
      </c>
      <c r="H6416" t="str">
        <f>IF(Comuni[[#This Row],[Popolazione2011]]&gt;300000,"MAGGIORE","")</f>
        <v/>
      </c>
      <c r="I6416" t="str">
        <f>_xlfn.XLOOKUP(Comuni[[#This Row],[Regione]],Ripartizione_geografica[Regione],Ripartizione_geografica[Ripartizione geografica])</f>
        <v>Sud</v>
      </c>
      <c r="J6416">
        <f>_xlfn.XLOOKUP(Comuni[[#This Row],[Regione]],Ripartizione_geografica[Regione],Ripartizione_geografica[Codice Regione])</f>
        <v>16</v>
      </c>
      <c r="K6416">
        <f>_xlfn.XLOOKUP(Comuni[[#This Row],[Regione]],Table_0[Regione],Table_0[Totale])</f>
        <v>1671467</v>
      </c>
      <c r="L6416">
        <f>_xlfn.XLOOKUP(Comuni[[#This Row],[Regione]],Table_0[Regione],Table_0[Guariti])</f>
        <v>1653592</v>
      </c>
      <c r="M6416">
        <f>_xlfn.XLOOKUP(Comuni[[#This Row],[Regione]],Table_0[Regione],Table_0[Deceduti])</f>
        <v>9926</v>
      </c>
      <c r="N6416" s="1">
        <f>(Comuni[[#This Row],[Popolazione2011]]/Comuni[[#This Row],[Ammalati TOT]])*100</f>
        <v>0.65355762333327549</v>
      </c>
      <c r="O6416">
        <f>_xlfn.XLOOKUP(Comuni[[#This Row],[Regione]],Table_0[Regione],Table_0[TOT AREA])</f>
        <v>5834728</v>
      </c>
      <c r="P6416" s="1">
        <f>(Comuni[[#This Row],[Popolazione2011]]/Comuni[[#This Row],[Ammalati AREA]])*100</f>
        <v>0.18722380889049156</v>
      </c>
    </row>
    <row r="6417" spans="1:16" x14ac:dyDescent="0.3">
      <c r="A6417" t="s">
        <v>6502</v>
      </c>
      <c r="B6417" t="s">
        <v>8035</v>
      </c>
      <c r="C6417" t="s">
        <v>6499</v>
      </c>
      <c r="D6417">
        <v>69529</v>
      </c>
      <c r="E6417" s="1">
        <f>(Comuni[[#This Row],[Popolazione2011]]/SUM(D:D))*100</f>
        <v>0.11700697343319552</v>
      </c>
      <c r="F6417">
        <f t="shared" si="100"/>
        <v>4050093</v>
      </c>
      <c r="G6417" s="1">
        <f>(Comuni[[#This Row],[Popolazione2011]]/Comuni[[#This Row],[TOT POP REGIONE ]])*100</f>
        <v>1.7167260109829576</v>
      </c>
      <c r="H6417" t="str">
        <f>IF(Comuni[[#This Row],[Popolazione2011]]&gt;300000,"MAGGIORE","")</f>
        <v/>
      </c>
      <c r="I6417" t="str">
        <f>_xlfn.XLOOKUP(Comuni[[#This Row],[Regione]],Ripartizione_geografica[Regione],Ripartizione_geografica[Ripartizione geografica])</f>
        <v>Sud</v>
      </c>
      <c r="J6417">
        <f>_xlfn.XLOOKUP(Comuni[[#This Row],[Regione]],Ripartizione_geografica[Regione],Ripartizione_geografica[Codice Regione])</f>
        <v>16</v>
      </c>
      <c r="K6417">
        <f>_xlfn.XLOOKUP(Comuni[[#This Row],[Regione]],Table_0[Regione],Table_0[Totale])</f>
        <v>1671467</v>
      </c>
      <c r="L6417">
        <f>_xlfn.XLOOKUP(Comuni[[#This Row],[Regione]],Table_0[Regione],Table_0[Guariti])</f>
        <v>1653592</v>
      </c>
      <c r="M6417">
        <f>_xlfn.XLOOKUP(Comuni[[#This Row],[Regione]],Table_0[Regione],Table_0[Deceduti])</f>
        <v>9926</v>
      </c>
      <c r="N6417" s="1">
        <f>(Comuni[[#This Row],[Popolazione2011]]/Comuni[[#This Row],[Ammalati TOT]])*100</f>
        <v>4.1597590619497717</v>
      </c>
      <c r="O6417">
        <f>_xlfn.XLOOKUP(Comuni[[#This Row],[Regione]],Table_0[Regione],Table_0[TOT AREA])</f>
        <v>5834728</v>
      </c>
      <c r="P6417" s="1">
        <f>(Comuni[[#This Row],[Popolazione2011]]/Comuni[[#This Row],[Ammalati AREA]])*100</f>
        <v>1.1916408099914855</v>
      </c>
    </row>
    <row r="6418" spans="1:16" x14ac:dyDescent="0.3">
      <c r="A6418" t="s">
        <v>6503</v>
      </c>
      <c r="B6418" t="s">
        <v>8035</v>
      </c>
      <c r="C6418" t="s">
        <v>6499</v>
      </c>
      <c r="D6418">
        <v>315933</v>
      </c>
      <c r="E6418" s="1">
        <f>(Comuni[[#This Row],[Popolazione2011]]/SUM(D:D))*100</f>
        <v>0.53166828427950585</v>
      </c>
      <c r="F6418">
        <f t="shared" si="100"/>
        <v>4050093</v>
      </c>
      <c r="G6418" s="1">
        <f>(Comuni[[#This Row],[Popolazione2011]]/Comuni[[#This Row],[TOT POP REGIONE ]])*100</f>
        <v>7.8006356891063984</v>
      </c>
      <c r="H6418" t="str">
        <f>IF(Comuni[[#This Row],[Popolazione2011]]&gt;300000,"MAGGIORE","")</f>
        <v>MAGGIORE</v>
      </c>
      <c r="I6418" t="str">
        <f>_xlfn.XLOOKUP(Comuni[[#This Row],[Regione]],Ripartizione_geografica[Regione],Ripartizione_geografica[Ripartizione geografica])</f>
        <v>Sud</v>
      </c>
      <c r="J6418">
        <f>_xlfn.XLOOKUP(Comuni[[#This Row],[Regione]],Ripartizione_geografica[Regione],Ripartizione_geografica[Codice Regione])</f>
        <v>16</v>
      </c>
      <c r="K6418">
        <f>_xlfn.XLOOKUP(Comuni[[#This Row],[Regione]],Table_0[Regione],Table_0[Totale])</f>
        <v>1671467</v>
      </c>
      <c r="L6418">
        <f>_xlfn.XLOOKUP(Comuni[[#This Row],[Regione]],Table_0[Regione],Table_0[Guariti])</f>
        <v>1653592</v>
      </c>
      <c r="M6418">
        <f>_xlfn.XLOOKUP(Comuni[[#This Row],[Regione]],Table_0[Regione],Table_0[Deceduti])</f>
        <v>9926</v>
      </c>
      <c r="N6418" s="1">
        <f>(Comuni[[#This Row],[Popolazione2011]]/Comuni[[#This Row],[Ammalati TOT]])*100</f>
        <v>18.901539785110923</v>
      </c>
      <c r="O6418">
        <f>_xlfn.XLOOKUP(Comuni[[#This Row],[Regione]],Table_0[Regione],Table_0[TOT AREA])</f>
        <v>5834728</v>
      </c>
      <c r="P6418" s="1">
        <f>(Comuni[[#This Row],[Popolazione2011]]/Comuni[[#This Row],[Ammalati AREA]])*100</f>
        <v>5.414699708366868</v>
      </c>
    </row>
    <row r="6419" spans="1:16" x14ac:dyDescent="0.3">
      <c r="A6419" t="s">
        <v>6504</v>
      </c>
      <c r="B6419" t="s">
        <v>8035</v>
      </c>
      <c r="C6419" t="s">
        <v>6499</v>
      </c>
      <c r="D6419">
        <v>2162</v>
      </c>
      <c r="E6419" s="1">
        <f>(Comuni[[#This Row],[Popolazione2011]]/SUM(D:D))*100</f>
        <v>3.638324678372603E-3</v>
      </c>
      <c r="F6419">
        <f t="shared" si="100"/>
        <v>4050093</v>
      </c>
      <c r="G6419" s="1">
        <f>(Comuni[[#This Row],[Popolazione2011]]/Comuni[[#This Row],[TOT POP REGIONE ]])*100</f>
        <v>5.3381490252199147E-2</v>
      </c>
      <c r="H6419" t="str">
        <f>IF(Comuni[[#This Row],[Popolazione2011]]&gt;300000,"MAGGIORE","")</f>
        <v/>
      </c>
      <c r="I6419" t="str">
        <f>_xlfn.XLOOKUP(Comuni[[#This Row],[Regione]],Ripartizione_geografica[Regione],Ripartizione_geografica[Ripartizione geografica])</f>
        <v>Sud</v>
      </c>
      <c r="J6419">
        <f>_xlfn.XLOOKUP(Comuni[[#This Row],[Regione]],Ripartizione_geografica[Regione],Ripartizione_geografica[Codice Regione])</f>
        <v>16</v>
      </c>
      <c r="K6419">
        <f>_xlfn.XLOOKUP(Comuni[[#This Row],[Regione]],Table_0[Regione],Table_0[Totale])</f>
        <v>1671467</v>
      </c>
      <c r="L6419">
        <f>_xlfn.XLOOKUP(Comuni[[#This Row],[Regione]],Table_0[Regione],Table_0[Guariti])</f>
        <v>1653592</v>
      </c>
      <c r="M6419">
        <f>_xlfn.XLOOKUP(Comuni[[#This Row],[Regione]],Table_0[Regione],Table_0[Deceduti])</f>
        <v>9926</v>
      </c>
      <c r="N6419" s="1">
        <f>(Comuni[[#This Row],[Popolazione2011]]/Comuni[[#This Row],[Ammalati TOT]])*100</f>
        <v>0.12934745346453144</v>
      </c>
      <c r="O6419">
        <f>_xlfn.XLOOKUP(Comuni[[#This Row],[Regione]],Table_0[Regione],Table_0[TOT AREA])</f>
        <v>5834728</v>
      </c>
      <c r="P6419" s="1">
        <f>(Comuni[[#This Row],[Popolazione2011]]/Comuni[[#This Row],[Ammalati AREA]])*100</f>
        <v>3.705399806126352E-2</v>
      </c>
    </row>
    <row r="6420" spans="1:16" x14ac:dyDescent="0.3">
      <c r="A6420" t="s">
        <v>6505</v>
      </c>
      <c r="B6420" t="s">
        <v>8035</v>
      </c>
      <c r="C6420" t="s">
        <v>6499</v>
      </c>
      <c r="D6420">
        <v>11799</v>
      </c>
      <c r="E6420" s="1">
        <f>(Comuni[[#This Row],[Popolazione2011]]/SUM(D:D))*100</f>
        <v>1.9855963404310058E-2</v>
      </c>
      <c r="F6420">
        <f t="shared" si="100"/>
        <v>4050093</v>
      </c>
      <c r="G6420" s="1">
        <f>(Comuni[[#This Row],[Popolazione2011]]/Comuni[[#This Row],[TOT POP REGIONE ]])*100</f>
        <v>0.291326643610406</v>
      </c>
      <c r="H6420" t="str">
        <f>IF(Comuni[[#This Row],[Popolazione2011]]&gt;300000,"MAGGIORE","")</f>
        <v/>
      </c>
      <c r="I6420" t="str">
        <f>_xlfn.XLOOKUP(Comuni[[#This Row],[Regione]],Ripartizione_geografica[Regione],Ripartizione_geografica[Ripartizione geografica])</f>
        <v>Sud</v>
      </c>
      <c r="J6420">
        <f>_xlfn.XLOOKUP(Comuni[[#This Row],[Regione]],Ripartizione_geografica[Regione],Ripartizione_geografica[Codice Regione])</f>
        <v>16</v>
      </c>
      <c r="K6420">
        <f>_xlfn.XLOOKUP(Comuni[[#This Row],[Regione]],Table_0[Regione],Table_0[Totale])</f>
        <v>1671467</v>
      </c>
      <c r="L6420">
        <f>_xlfn.XLOOKUP(Comuni[[#This Row],[Regione]],Table_0[Regione],Table_0[Guariti])</f>
        <v>1653592</v>
      </c>
      <c r="M6420">
        <f>_xlfn.XLOOKUP(Comuni[[#This Row],[Regione]],Table_0[Regione],Table_0[Deceduti])</f>
        <v>9926</v>
      </c>
      <c r="N6420" s="1">
        <f>(Comuni[[#This Row],[Popolazione2011]]/Comuni[[#This Row],[Ammalati TOT]])*100</f>
        <v>0.70590684709898543</v>
      </c>
      <c r="O6420">
        <f>_xlfn.XLOOKUP(Comuni[[#This Row],[Regione]],Table_0[Regione],Table_0[TOT AREA])</f>
        <v>5834728</v>
      </c>
      <c r="P6420" s="1">
        <f>(Comuni[[#This Row],[Popolazione2011]]/Comuni[[#This Row],[Ammalati AREA]])*100</f>
        <v>0.202220223462002</v>
      </c>
    </row>
    <row r="6421" spans="1:16" x14ac:dyDescent="0.3">
      <c r="A6421" t="s">
        <v>6506</v>
      </c>
      <c r="B6421" t="s">
        <v>8035</v>
      </c>
      <c r="C6421" t="s">
        <v>6499</v>
      </c>
      <c r="D6421">
        <v>56258</v>
      </c>
      <c r="E6421" s="1">
        <f>(Comuni[[#This Row],[Popolazione2011]]/SUM(D:D))*100</f>
        <v>9.4673852801057307E-2</v>
      </c>
      <c r="F6421">
        <f t="shared" si="100"/>
        <v>4050093</v>
      </c>
      <c r="G6421" s="1">
        <f>(Comuni[[#This Row],[Popolazione2011]]/Comuni[[#This Row],[TOT POP REGIONE ]])*100</f>
        <v>1.3890545229455225</v>
      </c>
      <c r="H6421" t="str">
        <f>IF(Comuni[[#This Row],[Popolazione2011]]&gt;300000,"MAGGIORE","")</f>
        <v/>
      </c>
      <c r="I6421" t="str">
        <f>_xlfn.XLOOKUP(Comuni[[#This Row],[Regione]],Ripartizione_geografica[Regione],Ripartizione_geografica[Ripartizione geografica])</f>
        <v>Sud</v>
      </c>
      <c r="J6421">
        <f>_xlfn.XLOOKUP(Comuni[[#This Row],[Regione]],Ripartizione_geografica[Regione],Ripartizione_geografica[Codice Regione])</f>
        <v>16</v>
      </c>
      <c r="K6421">
        <f>_xlfn.XLOOKUP(Comuni[[#This Row],[Regione]],Table_0[Regione],Table_0[Totale])</f>
        <v>1671467</v>
      </c>
      <c r="L6421">
        <f>_xlfn.XLOOKUP(Comuni[[#This Row],[Regione]],Table_0[Regione],Table_0[Guariti])</f>
        <v>1653592</v>
      </c>
      <c r="M6421">
        <f>_xlfn.XLOOKUP(Comuni[[#This Row],[Regione]],Table_0[Regione],Table_0[Deceduti])</f>
        <v>9926</v>
      </c>
      <c r="N6421" s="1">
        <f>(Comuni[[#This Row],[Popolazione2011]]/Comuni[[#This Row],[Ammalati TOT]])*100</f>
        <v>3.3657858635557867</v>
      </c>
      <c r="O6421">
        <f>_xlfn.XLOOKUP(Comuni[[#This Row],[Regione]],Table_0[Regione],Table_0[TOT AREA])</f>
        <v>5834728</v>
      </c>
      <c r="P6421" s="1">
        <f>(Comuni[[#This Row],[Popolazione2011]]/Comuni[[#This Row],[Ammalati AREA]])*100</f>
        <v>0.96419233253032532</v>
      </c>
    </row>
    <row r="6422" spans="1:16" x14ac:dyDescent="0.3">
      <c r="A6422" t="s">
        <v>6507</v>
      </c>
      <c r="B6422" t="s">
        <v>8035</v>
      </c>
      <c r="C6422" t="s">
        <v>6499</v>
      </c>
      <c r="D6422">
        <v>10878</v>
      </c>
      <c r="E6422" s="1">
        <f>(Comuni[[#This Row],[Popolazione2011]]/SUM(D:D))*100</f>
        <v>1.8306057285539863E-2</v>
      </c>
      <c r="F6422">
        <f t="shared" si="100"/>
        <v>4050093</v>
      </c>
      <c r="G6422" s="1">
        <f>(Comuni[[#This Row],[Popolazione2011]]/Comuni[[#This Row],[TOT POP REGIONE ]])*100</f>
        <v>0.26858642505246177</v>
      </c>
      <c r="H6422" t="str">
        <f>IF(Comuni[[#This Row],[Popolazione2011]]&gt;300000,"MAGGIORE","")</f>
        <v/>
      </c>
      <c r="I6422" t="str">
        <f>_xlfn.XLOOKUP(Comuni[[#This Row],[Regione]],Ripartizione_geografica[Regione],Ripartizione_geografica[Ripartizione geografica])</f>
        <v>Sud</v>
      </c>
      <c r="J6422">
        <f>_xlfn.XLOOKUP(Comuni[[#This Row],[Regione]],Ripartizione_geografica[Regione],Ripartizione_geografica[Codice Regione])</f>
        <v>16</v>
      </c>
      <c r="K6422">
        <f>_xlfn.XLOOKUP(Comuni[[#This Row],[Regione]],Table_0[Regione],Table_0[Totale])</f>
        <v>1671467</v>
      </c>
      <c r="L6422">
        <f>_xlfn.XLOOKUP(Comuni[[#This Row],[Regione]],Table_0[Regione],Table_0[Guariti])</f>
        <v>1653592</v>
      </c>
      <c r="M6422">
        <f>_xlfn.XLOOKUP(Comuni[[#This Row],[Regione]],Table_0[Regione],Table_0[Deceduti])</f>
        <v>9926</v>
      </c>
      <c r="N6422" s="1">
        <f>(Comuni[[#This Row],[Popolazione2011]]/Comuni[[#This Row],[Ammalati TOT]])*100</f>
        <v>0.6508055498553067</v>
      </c>
      <c r="O6422">
        <f>_xlfn.XLOOKUP(Comuni[[#This Row],[Regione]],Table_0[Regione],Table_0[TOT AREA])</f>
        <v>5834728</v>
      </c>
      <c r="P6422" s="1">
        <f>(Comuni[[#This Row],[Popolazione2011]]/Comuni[[#This Row],[Ammalati AREA]])*100</f>
        <v>0.18643542595301785</v>
      </c>
    </row>
    <row r="6423" spans="1:16" x14ac:dyDescent="0.3">
      <c r="A6423" t="s">
        <v>6508</v>
      </c>
      <c r="B6423" t="s">
        <v>8035</v>
      </c>
      <c r="C6423" t="s">
        <v>6499</v>
      </c>
      <c r="D6423">
        <v>15396</v>
      </c>
      <c r="E6423" s="1">
        <f>(Comuni[[#This Row],[Popolazione2011]]/SUM(D:D))*100</f>
        <v>2.5909179809539596E-2</v>
      </c>
      <c r="F6423">
        <f t="shared" si="100"/>
        <v>4050093</v>
      </c>
      <c r="G6423" s="1">
        <f>(Comuni[[#This Row],[Popolazione2011]]/Comuni[[#This Row],[TOT POP REGIONE ]])*100</f>
        <v>0.38013941902074838</v>
      </c>
      <c r="H6423" t="str">
        <f>IF(Comuni[[#This Row],[Popolazione2011]]&gt;300000,"MAGGIORE","")</f>
        <v/>
      </c>
      <c r="I6423" t="str">
        <f>_xlfn.XLOOKUP(Comuni[[#This Row],[Regione]],Ripartizione_geografica[Regione],Ripartizione_geografica[Ripartizione geografica])</f>
        <v>Sud</v>
      </c>
      <c r="J6423">
        <f>_xlfn.XLOOKUP(Comuni[[#This Row],[Regione]],Ripartizione_geografica[Regione],Ripartizione_geografica[Codice Regione])</f>
        <v>16</v>
      </c>
      <c r="K6423">
        <f>_xlfn.XLOOKUP(Comuni[[#This Row],[Regione]],Table_0[Regione],Table_0[Totale])</f>
        <v>1671467</v>
      </c>
      <c r="L6423">
        <f>_xlfn.XLOOKUP(Comuni[[#This Row],[Regione]],Table_0[Regione],Table_0[Guariti])</f>
        <v>1653592</v>
      </c>
      <c r="M6423">
        <f>_xlfn.XLOOKUP(Comuni[[#This Row],[Regione]],Table_0[Regione],Table_0[Deceduti])</f>
        <v>9926</v>
      </c>
      <c r="N6423" s="1">
        <f>(Comuni[[#This Row],[Popolazione2011]]/Comuni[[#This Row],[Ammalati TOT]])*100</f>
        <v>0.92110702753928142</v>
      </c>
      <c r="O6423">
        <f>_xlfn.XLOOKUP(Comuni[[#This Row],[Regione]],Table_0[Regione],Table_0[TOT AREA])</f>
        <v>5834728</v>
      </c>
      <c r="P6423" s="1">
        <f>(Comuni[[#This Row],[Popolazione2011]]/Comuni[[#This Row],[Ammalati AREA]])*100</f>
        <v>0.26386834142054266</v>
      </c>
    </row>
    <row r="6424" spans="1:16" x14ac:dyDescent="0.3">
      <c r="A6424" t="s">
        <v>6509</v>
      </c>
      <c r="B6424" t="s">
        <v>8035</v>
      </c>
      <c r="C6424" t="s">
        <v>6499</v>
      </c>
      <c r="D6424">
        <v>19246</v>
      </c>
      <c r="E6424" s="1">
        <f>(Comuni[[#This Row],[Popolazione2011]]/SUM(D:D))*100</f>
        <v>3.2388157613302097E-2</v>
      </c>
      <c r="F6424">
        <f t="shared" si="100"/>
        <v>4050093</v>
      </c>
      <c r="G6424" s="1">
        <f>(Comuni[[#This Row],[Popolazione2011]]/Comuni[[#This Row],[TOT POP REGIONE ]])*100</f>
        <v>0.47519896456698646</v>
      </c>
      <c r="H6424" t="str">
        <f>IF(Comuni[[#This Row],[Popolazione2011]]&gt;300000,"MAGGIORE","")</f>
        <v/>
      </c>
      <c r="I6424" t="str">
        <f>_xlfn.XLOOKUP(Comuni[[#This Row],[Regione]],Ripartizione_geografica[Regione],Ripartizione_geografica[Ripartizione geografica])</f>
        <v>Sud</v>
      </c>
      <c r="J6424">
        <f>_xlfn.XLOOKUP(Comuni[[#This Row],[Regione]],Ripartizione_geografica[Regione],Ripartizione_geografica[Codice Regione])</f>
        <v>16</v>
      </c>
      <c r="K6424">
        <f>_xlfn.XLOOKUP(Comuni[[#This Row],[Regione]],Table_0[Regione],Table_0[Totale])</f>
        <v>1671467</v>
      </c>
      <c r="L6424">
        <f>_xlfn.XLOOKUP(Comuni[[#This Row],[Regione]],Table_0[Regione],Table_0[Guariti])</f>
        <v>1653592</v>
      </c>
      <c r="M6424">
        <f>_xlfn.XLOOKUP(Comuni[[#This Row],[Regione]],Table_0[Regione],Table_0[Deceduti])</f>
        <v>9926</v>
      </c>
      <c r="N6424" s="1">
        <f>(Comuni[[#This Row],[Popolazione2011]]/Comuni[[#This Row],[Ammalati TOT]])*100</f>
        <v>1.1514436121084053</v>
      </c>
      <c r="O6424">
        <f>_xlfn.XLOOKUP(Comuni[[#This Row],[Regione]],Table_0[Regione],Table_0[TOT AREA])</f>
        <v>5834728</v>
      </c>
      <c r="P6424" s="1">
        <f>(Comuni[[#This Row],[Popolazione2011]]/Comuni[[#This Row],[Ammalati AREA]])*100</f>
        <v>0.3298525655351886</v>
      </c>
    </row>
    <row r="6425" spans="1:16" x14ac:dyDescent="0.3">
      <c r="A6425" t="s">
        <v>6510</v>
      </c>
      <c r="B6425" t="s">
        <v>8035</v>
      </c>
      <c r="C6425" t="s">
        <v>6499</v>
      </c>
      <c r="D6425">
        <v>14270</v>
      </c>
      <c r="E6425" s="1">
        <f>(Comuni[[#This Row],[Popolazione2011]]/SUM(D:D))*100</f>
        <v>2.4014289158361263E-2</v>
      </c>
      <c r="F6425">
        <f t="shared" si="100"/>
        <v>4050093</v>
      </c>
      <c r="G6425" s="1">
        <f>(Comuni[[#This Row],[Popolazione2011]]/Comuni[[#This Row],[TOT POP REGIONE ]])*100</f>
        <v>0.35233758829735518</v>
      </c>
      <c r="H6425" t="str">
        <f>IF(Comuni[[#This Row],[Popolazione2011]]&gt;300000,"MAGGIORE","")</f>
        <v/>
      </c>
      <c r="I6425" t="str">
        <f>_xlfn.XLOOKUP(Comuni[[#This Row],[Regione]],Ripartizione_geografica[Regione],Ripartizione_geografica[Ripartizione geografica])</f>
        <v>Sud</v>
      </c>
      <c r="J6425">
        <f>_xlfn.XLOOKUP(Comuni[[#This Row],[Regione]],Ripartizione_geografica[Regione],Ripartizione_geografica[Codice Regione])</f>
        <v>16</v>
      </c>
      <c r="K6425">
        <f>_xlfn.XLOOKUP(Comuni[[#This Row],[Regione]],Table_0[Regione],Table_0[Totale])</f>
        <v>1671467</v>
      </c>
      <c r="L6425">
        <f>_xlfn.XLOOKUP(Comuni[[#This Row],[Regione]],Table_0[Regione],Table_0[Guariti])</f>
        <v>1653592</v>
      </c>
      <c r="M6425">
        <f>_xlfn.XLOOKUP(Comuni[[#This Row],[Regione]],Table_0[Regione],Table_0[Deceduti])</f>
        <v>9926</v>
      </c>
      <c r="N6425" s="1">
        <f>(Comuni[[#This Row],[Popolazione2011]]/Comuni[[#This Row],[Ammalati TOT]])*100</f>
        <v>0.85374105501335051</v>
      </c>
      <c r="O6425">
        <f>_xlfn.XLOOKUP(Comuni[[#This Row],[Regione]],Table_0[Regione],Table_0[TOT AREA])</f>
        <v>5834728</v>
      </c>
      <c r="P6425" s="1">
        <f>(Comuni[[#This Row],[Popolazione2011]]/Comuni[[#This Row],[Ammalati AREA]])*100</f>
        <v>0.2445700982119475</v>
      </c>
    </row>
    <row r="6426" spans="1:16" x14ac:dyDescent="0.3">
      <c r="A6426" t="s">
        <v>6511</v>
      </c>
      <c r="B6426" t="s">
        <v>8035</v>
      </c>
      <c r="C6426" t="s">
        <v>6499</v>
      </c>
      <c r="D6426">
        <v>19340</v>
      </c>
      <c r="E6426" s="1">
        <f>(Comuni[[#This Row],[Popolazione2011]]/SUM(D:D))*100</f>
        <v>3.2546345642796556E-2</v>
      </c>
      <c r="F6426">
        <f t="shared" si="100"/>
        <v>4050093</v>
      </c>
      <c r="G6426" s="1">
        <f>(Comuni[[#This Row],[Popolazione2011]]/Comuni[[#This Row],[TOT POP REGIONE ]])*100</f>
        <v>0.47751989892577779</v>
      </c>
      <c r="H6426" t="str">
        <f>IF(Comuni[[#This Row],[Popolazione2011]]&gt;300000,"MAGGIORE","")</f>
        <v/>
      </c>
      <c r="I6426" t="str">
        <f>_xlfn.XLOOKUP(Comuni[[#This Row],[Regione]],Ripartizione_geografica[Regione],Ripartizione_geografica[Ripartizione geografica])</f>
        <v>Sud</v>
      </c>
      <c r="J6426">
        <f>_xlfn.XLOOKUP(Comuni[[#This Row],[Regione]],Ripartizione_geografica[Regione],Ripartizione_geografica[Codice Regione])</f>
        <v>16</v>
      </c>
      <c r="K6426">
        <f>_xlfn.XLOOKUP(Comuni[[#This Row],[Regione]],Table_0[Regione],Table_0[Totale])</f>
        <v>1671467</v>
      </c>
      <c r="L6426">
        <f>_xlfn.XLOOKUP(Comuni[[#This Row],[Regione]],Table_0[Regione],Table_0[Guariti])</f>
        <v>1653592</v>
      </c>
      <c r="M6426">
        <f>_xlfn.XLOOKUP(Comuni[[#This Row],[Regione]],Table_0[Regione],Table_0[Deceduti])</f>
        <v>9926</v>
      </c>
      <c r="N6426" s="1">
        <f>(Comuni[[#This Row],[Popolazione2011]]/Comuni[[#This Row],[Ammalati TOT]])*100</f>
        <v>1.1570674144329502</v>
      </c>
      <c r="O6426">
        <f>_xlfn.XLOOKUP(Comuni[[#This Row],[Regione]],Table_0[Regione],Table_0[TOT AREA])</f>
        <v>5834728</v>
      </c>
      <c r="P6426" s="1">
        <f>(Comuni[[#This Row],[Popolazione2011]]/Comuni[[#This Row],[Ammalati AREA]])*100</f>
        <v>0.33146360892915661</v>
      </c>
    </row>
    <row r="6427" spans="1:16" x14ac:dyDescent="0.3">
      <c r="A6427" t="s">
        <v>6512</v>
      </c>
      <c r="B6427" t="s">
        <v>8035</v>
      </c>
      <c r="C6427" t="s">
        <v>6499</v>
      </c>
      <c r="D6427">
        <v>5491</v>
      </c>
      <c r="E6427" s="1">
        <f>(Comuni[[#This Row],[Popolazione2011]]/SUM(D:D))*100</f>
        <v>9.2405369144051633E-3</v>
      </c>
      <c r="F6427">
        <f t="shared" si="100"/>
        <v>4050093</v>
      </c>
      <c r="G6427" s="1">
        <f>(Comuni[[#This Row],[Popolazione2011]]/Comuni[[#This Row],[TOT POP REGIONE ]])*100</f>
        <v>0.13557713366088137</v>
      </c>
      <c r="H6427" t="str">
        <f>IF(Comuni[[#This Row],[Popolazione2011]]&gt;300000,"MAGGIORE","")</f>
        <v/>
      </c>
      <c r="I6427" t="str">
        <f>_xlfn.XLOOKUP(Comuni[[#This Row],[Regione]],Ripartizione_geografica[Regione],Ripartizione_geografica[Ripartizione geografica])</f>
        <v>Sud</v>
      </c>
      <c r="J6427">
        <f>_xlfn.XLOOKUP(Comuni[[#This Row],[Regione]],Ripartizione_geografica[Regione],Ripartizione_geografica[Codice Regione])</f>
        <v>16</v>
      </c>
      <c r="K6427">
        <f>_xlfn.XLOOKUP(Comuni[[#This Row],[Regione]],Table_0[Regione],Table_0[Totale])</f>
        <v>1671467</v>
      </c>
      <c r="L6427">
        <f>_xlfn.XLOOKUP(Comuni[[#This Row],[Regione]],Table_0[Regione],Table_0[Guariti])</f>
        <v>1653592</v>
      </c>
      <c r="M6427">
        <f>_xlfn.XLOOKUP(Comuni[[#This Row],[Regione]],Table_0[Regione],Table_0[Deceduti])</f>
        <v>9926</v>
      </c>
      <c r="N6427" s="1">
        <f>(Comuni[[#This Row],[Popolazione2011]]/Comuni[[#This Row],[Ammalati TOT]])*100</f>
        <v>0.32851381451144412</v>
      </c>
      <c r="O6427">
        <f>_xlfn.XLOOKUP(Comuni[[#This Row],[Regione]],Table_0[Regione],Table_0[TOT AREA])</f>
        <v>5834728</v>
      </c>
      <c r="P6427" s="1">
        <f>(Comuni[[#This Row],[Popolazione2011]]/Comuni[[#This Row],[Ammalati AREA]])*100</f>
        <v>9.4108928471044406E-2</v>
      </c>
    </row>
    <row r="6428" spans="1:16" x14ac:dyDescent="0.3">
      <c r="A6428" t="s">
        <v>6513</v>
      </c>
      <c r="B6428" t="s">
        <v>8035</v>
      </c>
      <c r="C6428" t="s">
        <v>6499</v>
      </c>
      <c r="D6428">
        <v>25683</v>
      </c>
      <c r="E6428" s="1">
        <f>(Comuni[[#This Row],[Popolazione2011]]/SUM(D:D))*100</f>
        <v>4.322067193091747E-2</v>
      </c>
      <c r="F6428">
        <f t="shared" si="100"/>
        <v>4050093</v>
      </c>
      <c r="G6428" s="1">
        <f>(Comuni[[#This Row],[Popolazione2011]]/Comuni[[#This Row],[TOT POP REGIONE ]])*100</f>
        <v>0.63413358656208629</v>
      </c>
      <c r="H6428" t="str">
        <f>IF(Comuni[[#This Row],[Popolazione2011]]&gt;300000,"MAGGIORE","")</f>
        <v/>
      </c>
      <c r="I6428" t="str">
        <f>_xlfn.XLOOKUP(Comuni[[#This Row],[Regione]],Ripartizione_geografica[Regione],Ripartizione_geografica[Ripartizione geografica])</f>
        <v>Sud</v>
      </c>
      <c r="J6428">
        <f>_xlfn.XLOOKUP(Comuni[[#This Row],[Regione]],Ripartizione_geografica[Regione],Ripartizione_geografica[Codice Regione])</f>
        <v>16</v>
      </c>
      <c r="K6428">
        <f>_xlfn.XLOOKUP(Comuni[[#This Row],[Regione]],Table_0[Regione],Table_0[Totale])</f>
        <v>1671467</v>
      </c>
      <c r="L6428">
        <f>_xlfn.XLOOKUP(Comuni[[#This Row],[Regione]],Table_0[Regione],Table_0[Guariti])</f>
        <v>1653592</v>
      </c>
      <c r="M6428">
        <f>_xlfn.XLOOKUP(Comuni[[#This Row],[Regione]],Table_0[Regione],Table_0[Deceduti])</f>
        <v>9926</v>
      </c>
      <c r="N6428" s="1">
        <f>(Comuni[[#This Row],[Popolazione2011]]/Comuni[[#This Row],[Ammalati TOT]])*100</f>
        <v>1.53655441597112</v>
      </c>
      <c r="O6428">
        <f>_xlfn.XLOOKUP(Comuni[[#This Row],[Regione]],Table_0[Regione],Table_0[TOT AREA])</f>
        <v>5834728</v>
      </c>
      <c r="P6428" s="1">
        <f>(Comuni[[#This Row],[Popolazione2011]]/Comuni[[#This Row],[Ammalati AREA]])*100</f>
        <v>0.4401747605029746</v>
      </c>
    </row>
    <row r="6429" spans="1:16" x14ac:dyDescent="0.3">
      <c r="A6429" t="s">
        <v>6514</v>
      </c>
      <c r="B6429" t="s">
        <v>8035</v>
      </c>
      <c r="C6429" t="s">
        <v>6499</v>
      </c>
      <c r="D6429">
        <v>48072</v>
      </c>
      <c r="E6429" s="1">
        <f>(Comuni[[#This Row],[Popolazione2011]]/SUM(D:D))*100</f>
        <v>8.0898031424018399E-2</v>
      </c>
      <c r="F6429">
        <f t="shared" si="100"/>
        <v>4050093</v>
      </c>
      <c r="G6429" s="1">
        <f>(Comuni[[#This Row],[Popolazione2011]]/Comuni[[#This Row],[TOT POP REGIONE ]])*100</f>
        <v>1.1869357074022746</v>
      </c>
      <c r="H6429" t="str">
        <f>IF(Comuni[[#This Row],[Popolazione2011]]&gt;300000,"MAGGIORE","")</f>
        <v/>
      </c>
      <c r="I6429" t="str">
        <f>_xlfn.XLOOKUP(Comuni[[#This Row],[Regione]],Ripartizione_geografica[Regione],Ripartizione_geografica[Ripartizione geografica])</f>
        <v>Sud</v>
      </c>
      <c r="J6429">
        <f>_xlfn.XLOOKUP(Comuni[[#This Row],[Regione]],Ripartizione_geografica[Regione],Ripartizione_geografica[Codice Regione])</f>
        <v>16</v>
      </c>
      <c r="K6429">
        <f>_xlfn.XLOOKUP(Comuni[[#This Row],[Regione]],Table_0[Regione],Table_0[Totale])</f>
        <v>1671467</v>
      </c>
      <c r="L6429">
        <f>_xlfn.XLOOKUP(Comuni[[#This Row],[Regione]],Table_0[Regione],Table_0[Guariti])</f>
        <v>1653592</v>
      </c>
      <c r="M6429">
        <f>_xlfn.XLOOKUP(Comuni[[#This Row],[Regione]],Table_0[Regione],Table_0[Deceduti])</f>
        <v>9926</v>
      </c>
      <c r="N6429" s="1">
        <f>(Comuni[[#This Row],[Popolazione2011]]/Comuni[[#This Row],[Ammalati TOT]])*100</f>
        <v>2.8760364398459557</v>
      </c>
      <c r="O6429">
        <f>_xlfn.XLOOKUP(Comuni[[#This Row],[Regione]],Table_0[Regione],Table_0[TOT AREA])</f>
        <v>5834728</v>
      </c>
      <c r="P6429" s="1">
        <f>(Comuni[[#This Row],[Popolazione2011]]/Comuni[[#This Row],[Ammalati AREA]])*100</f>
        <v>0.82389444717902871</v>
      </c>
    </row>
    <row r="6430" spans="1:16" x14ac:dyDescent="0.3">
      <c r="A6430" t="s">
        <v>6515</v>
      </c>
      <c r="B6430" t="s">
        <v>8035</v>
      </c>
      <c r="C6430" t="s">
        <v>6499</v>
      </c>
      <c r="D6430">
        <v>27889</v>
      </c>
      <c r="E6430" s="1">
        <f>(Comuni[[#This Row],[Popolazione2011]]/SUM(D:D))*100</f>
        <v>4.69330420699045E-2</v>
      </c>
      <c r="F6430">
        <f t="shared" si="100"/>
        <v>4050093</v>
      </c>
      <c r="G6430" s="1">
        <f>(Comuni[[#This Row],[Popolazione2011]]/Comuni[[#This Row],[TOT POP REGIONE ]])*100</f>
        <v>0.6886014716205282</v>
      </c>
      <c r="H6430" t="str">
        <f>IF(Comuni[[#This Row],[Popolazione2011]]&gt;300000,"MAGGIORE","")</f>
        <v/>
      </c>
      <c r="I6430" t="str">
        <f>_xlfn.XLOOKUP(Comuni[[#This Row],[Regione]],Ripartizione_geografica[Regione],Ripartizione_geografica[Ripartizione geografica])</f>
        <v>Sud</v>
      </c>
      <c r="J6430">
        <f>_xlfn.XLOOKUP(Comuni[[#This Row],[Regione]],Ripartizione_geografica[Regione],Ripartizione_geografica[Codice Regione])</f>
        <v>16</v>
      </c>
      <c r="K6430">
        <f>_xlfn.XLOOKUP(Comuni[[#This Row],[Regione]],Table_0[Regione],Table_0[Totale])</f>
        <v>1671467</v>
      </c>
      <c r="L6430">
        <f>_xlfn.XLOOKUP(Comuni[[#This Row],[Regione]],Table_0[Regione],Table_0[Guariti])</f>
        <v>1653592</v>
      </c>
      <c r="M6430">
        <f>_xlfn.XLOOKUP(Comuni[[#This Row],[Regione]],Table_0[Regione],Table_0[Deceduti])</f>
        <v>9926</v>
      </c>
      <c r="N6430" s="1">
        <f>(Comuni[[#This Row],[Popolazione2011]]/Comuni[[#This Row],[Ammalati TOT]])*100</f>
        <v>1.6685342875450129</v>
      </c>
      <c r="O6430">
        <f>_xlfn.XLOOKUP(Comuni[[#This Row],[Regione]],Table_0[Regione],Table_0[TOT AREA])</f>
        <v>5834728</v>
      </c>
      <c r="P6430" s="1">
        <f>(Comuni[[#This Row],[Popolazione2011]]/Comuni[[#This Row],[Ammalati AREA]])*100</f>
        <v>0.47798286398269124</v>
      </c>
    </row>
    <row r="6431" spans="1:16" x14ac:dyDescent="0.3">
      <c r="A6431" t="s">
        <v>6516</v>
      </c>
      <c r="B6431" t="s">
        <v>8035</v>
      </c>
      <c r="C6431" t="s">
        <v>6499</v>
      </c>
      <c r="D6431">
        <v>20433</v>
      </c>
      <c r="E6431" s="1">
        <f>(Comuni[[#This Row],[Popolazione2011]]/SUM(D:D))*100</f>
        <v>3.4385702198514063E-2</v>
      </c>
      <c r="F6431">
        <f t="shared" si="100"/>
        <v>4050093</v>
      </c>
      <c r="G6431" s="1">
        <f>(Comuni[[#This Row],[Popolazione2011]]/Comuni[[#This Row],[TOT POP REGIONE ]])*100</f>
        <v>0.50450693354448894</v>
      </c>
      <c r="H6431" t="str">
        <f>IF(Comuni[[#This Row],[Popolazione2011]]&gt;300000,"MAGGIORE","")</f>
        <v/>
      </c>
      <c r="I6431" t="str">
        <f>_xlfn.XLOOKUP(Comuni[[#This Row],[Regione]],Ripartizione_geografica[Regione],Ripartizione_geografica[Ripartizione geografica])</f>
        <v>Sud</v>
      </c>
      <c r="J6431">
        <f>_xlfn.XLOOKUP(Comuni[[#This Row],[Regione]],Ripartizione_geografica[Regione],Ripartizione_geografica[Codice Regione])</f>
        <v>16</v>
      </c>
      <c r="K6431">
        <f>_xlfn.XLOOKUP(Comuni[[#This Row],[Regione]],Table_0[Regione],Table_0[Totale])</f>
        <v>1671467</v>
      </c>
      <c r="L6431">
        <f>_xlfn.XLOOKUP(Comuni[[#This Row],[Regione]],Table_0[Regione],Table_0[Guariti])</f>
        <v>1653592</v>
      </c>
      <c r="M6431">
        <f>_xlfn.XLOOKUP(Comuni[[#This Row],[Regione]],Table_0[Regione],Table_0[Deceduti])</f>
        <v>9926</v>
      </c>
      <c r="N6431" s="1">
        <f>(Comuni[[#This Row],[Popolazione2011]]/Comuni[[#This Row],[Ammalati TOT]])*100</f>
        <v>1.2224590733768601</v>
      </c>
      <c r="O6431">
        <f>_xlfn.XLOOKUP(Comuni[[#This Row],[Regione]],Table_0[Regione],Table_0[TOT AREA])</f>
        <v>5834728</v>
      </c>
      <c r="P6431" s="1">
        <f>(Comuni[[#This Row],[Popolazione2011]]/Comuni[[#This Row],[Ammalati AREA]])*100</f>
        <v>0.35019627307391193</v>
      </c>
    </row>
    <row r="6432" spans="1:16" x14ac:dyDescent="0.3">
      <c r="A6432" t="s">
        <v>6517</v>
      </c>
      <c r="B6432" t="s">
        <v>8035</v>
      </c>
      <c r="C6432" t="s">
        <v>6499</v>
      </c>
      <c r="D6432">
        <v>43614</v>
      </c>
      <c r="E6432" s="1">
        <f>(Comuni[[#This Row],[Popolazione2011]]/SUM(D:D))*100</f>
        <v>7.3395879982674703E-2</v>
      </c>
      <c r="F6432">
        <f t="shared" si="100"/>
        <v>4050093</v>
      </c>
      <c r="G6432" s="1">
        <f>(Comuni[[#This Row],[Popolazione2011]]/Comuni[[#This Row],[TOT POP REGIONE ]])*100</f>
        <v>1.0768641608970462</v>
      </c>
      <c r="H6432" t="str">
        <f>IF(Comuni[[#This Row],[Popolazione2011]]&gt;300000,"MAGGIORE","")</f>
        <v/>
      </c>
      <c r="I6432" t="str">
        <f>_xlfn.XLOOKUP(Comuni[[#This Row],[Regione]],Ripartizione_geografica[Regione],Ripartizione_geografica[Ripartizione geografica])</f>
        <v>Sud</v>
      </c>
      <c r="J6432">
        <f>_xlfn.XLOOKUP(Comuni[[#This Row],[Regione]],Ripartizione_geografica[Regione],Ripartizione_geografica[Codice Regione])</f>
        <v>16</v>
      </c>
      <c r="K6432">
        <f>_xlfn.XLOOKUP(Comuni[[#This Row],[Regione]],Table_0[Regione],Table_0[Totale])</f>
        <v>1671467</v>
      </c>
      <c r="L6432">
        <f>_xlfn.XLOOKUP(Comuni[[#This Row],[Regione]],Table_0[Regione],Table_0[Guariti])</f>
        <v>1653592</v>
      </c>
      <c r="M6432">
        <f>_xlfn.XLOOKUP(Comuni[[#This Row],[Regione]],Table_0[Regione],Table_0[Deceduti])</f>
        <v>9926</v>
      </c>
      <c r="N6432" s="1">
        <f>(Comuni[[#This Row],[Popolazione2011]]/Comuni[[#This Row],[Ammalati TOT]])*100</f>
        <v>2.6093246232202012</v>
      </c>
      <c r="O6432">
        <f>_xlfn.XLOOKUP(Comuni[[#This Row],[Regione]],Table_0[Regione],Table_0[TOT AREA])</f>
        <v>5834728</v>
      </c>
      <c r="P6432" s="1">
        <f>(Comuni[[#This Row],[Popolazione2011]]/Comuni[[#This Row],[Ammalati AREA]])*100</f>
        <v>0.74748985728212181</v>
      </c>
    </row>
    <row r="6433" spans="1:16" x14ac:dyDescent="0.3">
      <c r="A6433" t="s">
        <v>6518</v>
      </c>
      <c r="B6433" t="s">
        <v>8035</v>
      </c>
      <c r="C6433" t="s">
        <v>6499</v>
      </c>
      <c r="D6433">
        <v>12940</v>
      </c>
      <c r="E6433" s="1">
        <f>(Comuni[[#This Row],[Popolazione2011]]/SUM(D:D))*100</f>
        <v>2.1776096826152398E-2</v>
      </c>
      <c r="F6433">
        <f t="shared" si="100"/>
        <v>4050093</v>
      </c>
      <c r="G6433" s="1">
        <f>(Comuni[[#This Row],[Popolazione2011]]/Comuni[[#This Row],[TOT POP REGIONE ]])*100</f>
        <v>0.31949883619956382</v>
      </c>
      <c r="H6433" t="str">
        <f>IF(Comuni[[#This Row],[Popolazione2011]]&gt;300000,"MAGGIORE","")</f>
        <v/>
      </c>
      <c r="I6433" t="str">
        <f>_xlfn.XLOOKUP(Comuni[[#This Row],[Regione]],Ripartizione_geografica[Regione],Ripartizione_geografica[Ripartizione geografica])</f>
        <v>Sud</v>
      </c>
      <c r="J6433">
        <f>_xlfn.XLOOKUP(Comuni[[#This Row],[Regione]],Ripartizione_geografica[Regione],Ripartizione_geografica[Codice Regione])</f>
        <v>16</v>
      </c>
      <c r="K6433">
        <f>_xlfn.XLOOKUP(Comuni[[#This Row],[Regione]],Table_0[Regione],Table_0[Totale])</f>
        <v>1671467</v>
      </c>
      <c r="L6433">
        <f>_xlfn.XLOOKUP(Comuni[[#This Row],[Regione]],Table_0[Regione],Table_0[Guariti])</f>
        <v>1653592</v>
      </c>
      <c r="M6433">
        <f>_xlfn.XLOOKUP(Comuni[[#This Row],[Regione]],Table_0[Regione],Table_0[Deceduti])</f>
        <v>9926</v>
      </c>
      <c r="N6433" s="1">
        <f>(Comuni[[#This Row],[Popolazione2011]]/Comuni[[#This Row],[Ammalati TOT]])*100</f>
        <v>0.77417023488947134</v>
      </c>
      <c r="O6433">
        <f>_xlfn.XLOOKUP(Comuni[[#This Row],[Regione]],Table_0[Regione],Table_0[TOT AREA])</f>
        <v>5834728</v>
      </c>
      <c r="P6433" s="1">
        <f>(Comuni[[#This Row],[Popolazione2011]]/Comuni[[#This Row],[Ammalati AREA]])*100</f>
        <v>0.22177554806325162</v>
      </c>
    </row>
    <row r="6434" spans="1:16" x14ac:dyDescent="0.3">
      <c r="A6434" t="s">
        <v>6519</v>
      </c>
      <c r="B6434" t="s">
        <v>8035</v>
      </c>
      <c r="C6434" t="s">
        <v>6499</v>
      </c>
      <c r="D6434">
        <v>14161</v>
      </c>
      <c r="E6434" s="1">
        <f>(Comuni[[#This Row],[Popolazione2011]]/SUM(D:D))*100</f>
        <v>2.3830858358202794E-2</v>
      </c>
      <c r="F6434">
        <f t="shared" si="100"/>
        <v>4050093</v>
      </c>
      <c r="G6434" s="1">
        <f>(Comuni[[#This Row],[Popolazione2011]]/Comuni[[#This Row],[TOT POP REGIONE ]])*100</f>
        <v>0.34964629207279929</v>
      </c>
      <c r="H6434" t="str">
        <f>IF(Comuni[[#This Row],[Popolazione2011]]&gt;300000,"MAGGIORE","")</f>
        <v/>
      </c>
      <c r="I6434" t="str">
        <f>_xlfn.XLOOKUP(Comuni[[#This Row],[Regione]],Ripartizione_geografica[Regione],Ripartizione_geografica[Ripartizione geografica])</f>
        <v>Sud</v>
      </c>
      <c r="J6434">
        <f>_xlfn.XLOOKUP(Comuni[[#This Row],[Regione]],Ripartizione_geografica[Regione],Ripartizione_geografica[Codice Regione])</f>
        <v>16</v>
      </c>
      <c r="K6434">
        <f>_xlfn.XLOOKUP(Comuni[[#This Row],[Regione]],Table_0[Regione],Table_0[Totale])</f>
        <v>1671467</v>
      </c>
      <c r="L6434">
        <f>_xlfn.XLOOKUP(Comuni[[#This Row],[Regione]],Table_0[Regione],Table_0[Guariti])</f>
        <v>1653592</v>
      </c>
      <c r="M6434">
        <f>_xlfn.XLOOKUP(Comuni[[#This Row],[Regione]],Table_0[Regione],Table_0[Deceduti])</f>
        <v>9926</v>
      </c>
      <c r="N6434" s="1">
        <f>(Comuni[[#This Row],[Popolazione2011]]/Comuni[[#This Row],[Ammalati TOT]])*100</f>
        <v>0.84721983742425067</v>
      </c>
      <c r="O6434">
        <f>_xlfn.XLOOKUP(Comuni[[#This Row],[Regione]],Table_0[Regione],Table_0[TOT AREA])</f>
        <v>5834728</v>
      </c>
      <c r="P6434" s="1">
        <f>(Comuni[[#This Row],[Popolazione2011]]/Comuni[[#This Row],[Ammalati AREA]])*100</f>
        <v>0.24270197342532504</v>
      </c>
    </row>
    <row r="6435" spans="1:16" x14ac:dyDescent="0.3">
      <c r="A6435" t="s">
        <v>6520</v>
      </c>
      <c r="B6435" t="s">
        <v>8035</v>
      </c>
      <c r="C6435" t="s">
        <v>6499</v>
      </c>
      <c r="D6435">
        <v>37532</v>
      </c>
      <c r="E6435" s="1">
        <f>(Comuni[[#This Row],[Popolazione2011]]/SUM(D:D))*100</f>
        <v>6.3160777904107568E-2</v>
      </c>
      <c r="F6435">
        <f t="shared" si="100"/>
        <v>4050093</v>
      </c>
      <c r="G6435" s="1">
        <f>(Comuni[[#This Row],[Popolazione2011]]/Comuni[[#This Row],[TOT POP REGIONE ]])*100</f>
        <v>0.92669476972504095</v>
      </c>
      <c r="H6435" t="str">
        <f>IF(Comuni[[#This Row],[Popolazione2011]]&gt;300000,"MAGGIORE","")</f>
        <v/>
      </c>
      <c r="I6435" t="str">
        <f>_xlfn.XLOOKUP(Comuni[[#This Row],[Regione]],Ripartizione_geografica[Regione],Ripartizione_geografica[Ripartizione geografica])</f>
        <v>Sud</v>
      </c>
      <c r="J6435">
        <f>_xlfn.XLOOKUP(Comuni[[#This Row],[Regione]],Ripartizione_geografica[Regione],Ripartizione_geografica[Codice Regione])</f>
        <v>16</v>
      </c>
      <c r="K6435">
        <f>_xlfn.XLOOKUP(Comuni[[#This Row],[Regione]],Table_0[Regione],Table_0[Totale])</f>
        <v>1671467</v>
      </c>
      <c r="L6435">
        <f>_xlfn.XLOOKUP(Comuni[[#This Row],[Regione]],Table_0[Regione],Table_0[Guariti])</f>
        <v>1653592</v>
      </c>
      <c r="M6435">
        <f>_xlfn.XLOOKUP(Comuni[[#This Row],[Regione]],Table_0[Regione],Table_0[Deceduti])</f>
        <v>9926</v>
      </c>
      <c r="N6435" s="1">
        <f>(Comuni[[#This Row],[Popolazione2011]]/Comuni[[#This Row],[Ammalati TOT]])*100</f>
        <v>2.2454526472852887</v>
      </c>
      <c r="O6435">
        <f>_xlfn.XLOOKUP(Comuni[[#This Row],[Regione]],Table_0[Regione],Table_0[TOT AREA])</f>
        <v>5834728</v>
      </c>
      <c r="P6435" s="1">
        <f>(Comuni[[#This Row],[Popolazione2011]]/Comuni[[#This Row],[Ammalati AREA]])*100</f>
        <v>0.64325192194049141</v>
      </c>
    </row>
    <row r="6436" spans="1:16" x14ac:dyDescent="0.3">
      <c r="A6436" t="s">
        <v>6521</v>
      </c>
      <c r="B6436" t="s">
        <v>8035</v>
      </c>
      <c r="C6436" t="s">
        <v>6499</v>
      </c>
      <c r="D6436">
        <v>25567</v>
      </c>
      <c r="E6436" s="1">
        <f>(Comuni[[#This Row],[Popolazione2011]]/SUM(D:D))*100</f>
        <v>4.3025461171115796E-2</v>
      </c>
      <c r="F6436">
        <f t="shared" si="100"/>
        <v>4050093</v>
      </c>
      <c r="G6436" s="1">
        <f>(Comuni[[#This Row],[Popolazione2011]]/Comuni[[#This Row],[TOT POP REGIONE ]])*100</f>
        <v>0.63126945480017371</v>
      </c>
      <c r="H6436" t="str">
        <f>IF(Comuni[[#This Row],[Popolazione2011]]&gt;300000,"MAGGIORE","")</f>
        <v/>
      </c>
      <c r="I6436" t="str">
        <f>_xlfn.XLOOKUP(Comuni[[#This Row],[Regione]],Ripartizione_geografica[Regione],Ripartizione_geografica[Ripartizione geografica])</f>
        <v>Sud</v>
      </c>
      <c r="J6436">
        <f>_xlfn.XLOOKUP(Comuni[[#This Row],[Regione]],Ripartizione_geografica[Regione],Ripartizione_geografica[Codice Regione])</f>
        <v>16</v>
      </c>
      <c r="K6436">
        <f>_xlfn.XLOOKUP(Comuni[[#This Row],[Regione]],Table_0[Regione],Table_0[Totale])</f>
        <v>1671467</v>
      </c>
      <c r="L6436">
        <f>_xlfn.XLOOKUP(Comuni[[#This Row],[Regione]],Table_0[Regione],Table_0[Guariti])</f>
        <v>1653592</v>
      </c>
      <c r="M6436">
        <f>_xlfn.XLOOKUP(Comuni[[#This Row],[Regione]],Table_0[Regione],Table_0[Deceduti])</f>
        <v>9926</v>
      </c>
      <c r="N6436" s="1">
        <f>(Comuni[[#This Row],[Popolazione2011]]/Comuni[[#This Row],[Ammalati TOT]])*100</f>
        <v>1.5296144045918945</v>
      </c>
      <c r="O6436">
        <f>_xlfn.XLOOKUP(Comuni[[#This Row],[Regione]],Table_0[Regione],Table_0[TOT AREA])</f>
        <v>5834728</v>
      </c>
      <c r="P6436" s="1">
        <f>(Comuni[[#This Row],[Popolazione2011]]/Comuni[[#This Row],[Ammalati AREA]])*100</f>
        <v>0.4381866643997801</v>
      </c>
    </row>
    <row r="6437" spans="1:16" x14ac:dyDescent="0.3">
      <c r="A6437" t="s">
        <v>6522</v>
      </c>
      <c r="B6437" t="s">
        <v>8035</v>
      </c>
      <c r="C6437" t="s">
        <v>6499</v>
      </c>
      <c r="D6437">
        <v>60433</v>
      </c>
      <c r="E6437" s="1">
        <f>(Comuni[[#This Row],[Popolazione2011]]/SUM(D:D))*100</f>
        <v>0.10169975730254004</v>
      </c>
      <c r="F6437">
        <f t="shared" si="100"/>
        <v>4050093</v>
      </c>
      <c r="G6437" s="1">
        <f>(Comuni[[#This Row],[Popolazione2011]]/Comuni[[#This Row],[TOT POP REGIONE ]])*100</f>
        <v>1.4921385755833261</v>
      </c>
      <c r="H6437" t="str">
        <f>IF(Comuni[[#This Row],[Popolazione2011]]&gt;300000,"MAGGIORE","")</f>
        <v/>
      </c>
      <c r="I6437" t="str">
        <f>_xlfn.XLOOKUP(Comuni[[#This Row],[Regione]],Ripartizione_geografica[Regione],Ripartizione_geografica[Ripartizione geografica])</f>
        <v>Sud</v>
      </c>
      <c r="J6437">
        <f>_xlfn.XLOOKUP(Comuni[[#This Row],[Regione]],Ripartizione_geografica[Regione],Ripartizione_geografica[Codice Regione])</f>
        <v>16</v>
      </c>
      <c r="K6437">
        <f>_xlfn.XLOOKUP(Comuni[[#This Row],[Regione]],Table_0[Regione],Table_0[Totale])</f>
        <v>1671467</v>
      </c>
      <c r="L6437">
        <f>_xlfn.XLOOKUP(Comuni[[#This Row],[Regione]],Table_0[Regione],Table_0[Guariti])</f>
        <v>1653592</v>
      </c>
      <c r="M6437">
        <f>_xlfn.XLOOKUP(Comuni[[#This Row],[Regione]],Table_0[Regione],Table_0[Deceduti])</f>
        <v>9926</v>
      </c>
      <c r="N6437" s="1">
        <f>(Comuni[[#This Row],[Popolazione2011]]/Comuni[[#This Row],[Ammalati TOT]])*100</f>
        <v>3.6155664455236027</v>
      </c>
      <c r="O6437">
        <f>_xlfn.XLOOKUP(Comuni[[#This Row],[Regione]],Table_0[Regione],Table_0[TOT AREA])</f>
        <v>5834728</v>
      </c>
      <c r="P6437" s="1">
        <f>(Comuni[[#This Row],[Popolazione2011]]/Comuni[[#This Row],[Ammalati AREA]])*100</f>
        <v>1.035746653485818</v>
      </c>
    </row>
    <row r="6438" spans="1:16" x14ac:dyDescent="0.3">
      <c r="A6438" t="s">
        <v>6523</v>
      </c>
      <c r="B6438" t="s">
        <v>8035</v>
      </c>
      <c r="C6438" t="s">
        <v>6499</v>
      </c>
      <c r="D6438">
        <v>48529</v>
      </c>
      <c r="E6438" s="1">
        <f>(Comuni[[#This Row],[Popolazione2011]]/SUM(D:D))*100</f>
        <v>8.1667094503581894E-2</v>
      </c>
      <c r="F6438">
        <f t="shared" si="100"/>
        <v>4050093</v>
      </c>
      <c r="G6438" s="1">
        <f>(Comuni[[#This Row],[Popolazione2011]]/Comuni[[#This Row],[TOT POP REGIONE ]])*100</f>
        <v>1.198219398912568</v>
      </c>
      <c r="H6438" t="str">
        <f>IF(Comuni[[#This Row],[Popolazione2011]]&gt;300000,"MAGGIORE","")</f>
        <v/>
      </c>
      <c r="I6438" t="str">
        <f>_xlfn.XLOOKUP(Comuni[[#This Row],[Regione]],Ripartizione_geografica[Regione],Ripartizione_geografica[Ripartizione geografica])</f>
        <v>Sud</v>
      </c>
      <c r="J6438">
        <f>_xlfn.XLOOKUP(Comuni[[#This Row],[Regione]],Ripartizione_geografica[Regione],Ripartizione_geografica[Codice Regione])</f>
        <v>16</v>
      </c>
      <c r="K6438">
        <f>_xlfn.XLOOKUP(Comuni[[#This Row],[Regione]],Table_0[Regione],Table_0[Totale])</f>
        <v>1671467</v>
      </c>
      <c r="L6438">
        <f>_xlfn.XLOOKUP(Comuni[[#This Row],[Regione]],Table_0[Regione],Table_0[Guariti])</f>
        <v>1653592</v>
      </c>
      <c r="M6438">
        <f>_xlfn.XLOOKUP(Comuni[[#This Row],[Regione]],Table_0[Regione],Table_0[Deceduti])</f>
        <v>9926</v>
      </c>
      <c r="N6438" s="1">
        <f>(Comuni[[#This Row],[Popolazione2011]]/Comuni[[#This Row],[Ammalati TOT]])*100</f>
        <v>2.9033776915727323</v>
      </c>
      <c r="O6438">
        <f>_xlfn.XLOOKUP(Comuni[[#This Row],[Regione]],Table_0[Regione],Table_0[TOT AREA])</f>
        <v>5834728</v>
      </c>
      <c r="P6438" s="1">
        <f>(Comuni[[#This Row],[Popolazione2011]]/Comuni[[#This Row],[Ammalati AREA]])*100</f>
        <v>0.83172686027523468</v>
      </c>
    </row>
    <row r="6439" spans="1:16" x14ac:dyDescent="0.3">
      <c r="A6439" t="s">
        <v>6524</v>
      </c>
      <c r="B6439" t="s">
        <v>8035</v>
      </c>
      <c r="C6439" t="s">
        <v>6499</v>
      </c>
      <c r="D6439">
        <v>19285</v>
      </c>
      <c r="E6439" s="1">
        <f>(Comuni[[#This Row],[Popolazione2011]]/SUM(D:D))*100</f>
        <v>3.2453788817028519E-2</v>
      </c>
      <c r="F6439">
        <f t="shared" si="100"/>
        <v>4050093</v>
      </c>
      <c r="G6439" s="1">
        <f>(Comuni[[#This Row],[Popolazione2011]]/Comuni[[#This Row],[TOT POP REGIONE ]])*100</f>
        <v>0.47616190541797437</v>
      </c>
      <c r="H6439" t="str">
        <f>IF(Comuni[[#This Row],[Popolazione2011]]&gt;300000,"MAGGIORE","")</f>
        <v/>
      </c>
      <c r="I6439" t="str">
        <f>_xlfn.XLOOKUP(Comuni[[#This Row],[Regione]],Ripartizione_geografica[Regione],Ripartizione_geografica[Ripartizione geografica])</f>
        <v>Sud</v>
      </c>
      <c r="J6439">
        <f>_xlfn.XLOOKUP(Comuni[[#This Row],[Regione]],Ripartizione_geografica[Regione],Ripartizione_geografica[Codice Regione])</f>
        <v>16</v>
      </c>
      <c r="K6439">
        <f>_xlfn.XLOOKUP(Comuni[[#This Row],[Regione]],Table_0[Regione],Table_0[Totale])</f>
        <v>1671467</v>
      </c>
      <c r="L6439">
        <f>_xlfn.XLOOKUP(Comuni[[#This Row],[Regione]],Table_0[Regione],Table_0[Guariti])</f>
        <v>1653592</v>
      </c>
      <c r="M6439">
        <f>_xlfn.XLOOKUP(Comuni[[#This Row],[Regione]],Table_0[Regione],Table_0[Deceduti])</f>
        <v>9926</v>
      </c>
      <c r="N6439" s="1">
        <f>(Comuni[[#This Row],[Popolazione2011]]/Comuni[[#This Row],[Ammalati TOT]])*100</f>
        <v>1.1537768917962483</v>
      </c>
      <c r="O6439">
        <f>_xlfn.XLOOKUP(Comuni[[#This Row],[Regione]],Table_0[Regione],Table_0[TOT AREA])</f>
        <v>5834728</v>
      </c>
      <c r="P6439" s="1">
        <f>(Comuni[[#This Row],[Popolazione2011]]/Comuni[[#This Row],[Ammalati AREA]])*100</f>
        <v>0.33052097715609025</v>
      </c>
    </row>
    <row r="6440" spans="1:16" x14ac:dyDescent="0.3">
      <c r="A6440" t="s">
        <v>6525</v>
      </c>
      <c r="B6440" t="s">
        <v>8035</v>
      </c>
      <c r="C6440" t="s">
        <v>6499</v>
      </c>
      <c r="D6440">
        <v>25710</v>
      </c>
      <c r="E6440" s="1">
        <f>(Comuni[[#This Row],[Popolazione2011]]/SUM(D:D))*100</f>
        <v>4.3266108918112688E-2</v>
      </c>
      <c r="F6440">
        <f t="shared" si="100"/>
        <v>4050093</v>
      </c>
      <c r="G6440" s="1">
        <f>(Comuni[[#This Row],[Popolazione2011]]/Comuni[[#This Row],[TOT POP REGIONE ]])*100</f>
        <v>0.63480023792046258</v>
      </c>
      <c r="H6440" t="str">
        <f>IF(Comuni[[#This Row],[Popolazione2011]]&gt;300000,"MAGGIORE","")</f>
        <v/>
      </c>
      <c r="I6440" t="str">
        <f>_xlfn.XLOOKUP(Comuni[[#This Row],[Regione]],Ripartizione_geografica[Regione],Ripartizione_geografica[Ripartizione geografica])</f>
        <v>Sud</v>
      </c>
      <c r="J6440">
        <f>_xlfn.XLOOKUP(Comuni[[#This Row],[Regione]],Ripartizione_geografica[Regione],Ripartizione_geografica[Codice Regione])</f>
        <v>16</v>
      </c>
      <c r="K6440">
        <f>_xlfn.XLOOKUP(Comuni[[#This Row],[Regione]],Table_0[Regione],Table_0[Totale])</f>
        <v>1671467</v>
      </c>
      <c r="L6440">
        <f>_xlfn.XLOOKUP(Comuni[[#This Row],[Regione]],Table_0[Regione],Table_0[Guariti])</f>
        <v>1653592</v>
      </c>
      <c r="M6440">
        <f>_xlfn.XLOOKUP(Comuni[[#This Row],[Regione]],Table_0[Regione],Table_0[Deceduti])</f>
        <v>9926</v>
      </c>
      <c r="N6440" s="1">
        <f>(Comuni[[#This Row],[Popolazione2011]]/Comuni[[#This Row],[Ammalati TOT]])*100</f>
        <v>1.538169763447319</v>
      </c>
      <c r="O6440">
        <f>_xlfn.XLOOKUP(Comuni[[#This Row],[Regione]],Table_0[Regione],Table_0[TOT AREA])</f>
        <v>5834728</v>
      </c>
      <c r="P6440" s="1">
        <f>(Comuni[[#This Row],[Popolazione2011]]/Comuni[[#This Row],[Ammalati AREA]])*100</f>
        <v>0.44063750700975263</v>
      </c>
    </row>
    <row r="6441" spans="1:16" x14ac:dyDescent="0.3">
      <c r="A6441" t="s">
        <v>6526</v>
      </c>
      <c r="B6441" t="s">
        <v>8035</v>
      </c>
      <c r="C6441" t="s">
        <v>6499</v>
      </c>
      <c r="D6441">
        <v>21555</v>
      </c>
      <c r="E6441" s="1">
        <f>(Comuni[[#This Row],[Popolazione2011]]/SUM(D:D))*100</f>
        <v>3.6273861444181987E-2</v>
      </c>
      <c r="F6441">
        <f t="shared" si="100"/>
        <v>4050093</v>
      </c>
      <c r="G6441" s="1">
        <f>(Comuni[[#This Row],[Popolazione2011]]/Comuni[[#This Row],[TOT POP REGIONE ]])*100</f>
        <v>0.53221000110367833</v>
      </c>
      <c r="H6441" t="str">
        <f>IF(Comuni[[#This Row],[Popolazione2011]]&gt;300000,"MAGGIORE","")</f>
        <v/>
      </c>
      <c r="I6441" t="str">
        <f>_xlfn.XLOOKUP(Comuni[[#This Row],[Regione]],Ripartizione_geografica[Regione],Ripartizione_geografica[Ripartizione geografica])</f>
        <v>Sud</v>
      </c>
      <c r="J6441">
        <f>_xlfn.XLOOKUP(Comuni[[#This Row],[Regione]],Ripartizione_geografica[Regione],Ripartizione_geografica[Codice Regione])</f>
        <v>16</v>
      </c>
      <c r="K6441">
        <f>_xlfn.XLOOKUP(Comuni[[#This Row],[Regione]],Table_0[Regione],Table_0[Totale])</f>
        <v>1671467</v>
      </c>
      <c r="L6441">
        <f>_xlfn.XLOOKUP(Comuni[[#This Row],[Regione]],Table_0[Regione],Table_0[Guariti])</f>
        <v>1653592</v>
      </c>
      <c r="M6441">
        <f>_xlfn.XLOOKUP(Comuni[[#This Row],[Regione]],Table_0[Regione],Table_0[Deceduti])</f>
        <v>9926</v>
      </c>
      <c r="N6441" s="1">
        <f>(Comuni[[#This Row],[Popolazione2011]]/Comuni[[#This Row],[Ammalati TOT]])*100</f>
        <v>1.289585735165576</v>
      </c>
      <c r="O6441">
        <f>_xlfn.XLOOKUP(Comuni[[#This Row],[Regione]],Table_0[Regione],Table_0[TOT AREA])</f>
        <v>5834728</v>
      </c>
      <c r="P6441" s="1">
        <f>(Comuni[[#This Row],[Popolazione2011]]/Comuni[[#This Row],[Ammalati AREA]])*100</f>
        <v>0.36942596124446586</v>
      </c>
    </row>
    <row r="6442" spans="1:16" x14ac:dyDescent="0.3">
      <c r="A6442" t="s">
        <v>6527</v>
      </c>
      <c r="B6442" t="s">
        <v>8035</v>
      </c>
      <c r="C6442" t="s">
        <v>6499</v>
      </c>
      <c r="D6442">
        <v>1418</v>
      </c>
      <c r="E6442" s="1">
        <f>(Comuni[[#This Row],[Popolazione2011]]/SUM(D:D))*100</f>
        <v>2.3862832534377204E-3</v>
      </c>
      <c r="F6442">
        <f t="shared" si="100"/>
        <v>4050093</v>
      </c>
      <c r="G6442" s="1">
        <f>(Comuni[[#This Row],[Popolazione2011]]/Comuni[[#This Row],[TOT POP REGIONE ]])*100</f>
        <v>3.5011541710276775E-2</v>
      </c>
      <c r="H6442" t="str">
        <f>IF(Comuni[[#This Row],[Popolazione2011]]&gt;300000,"MAGGIORE","")</f>
        <v/>
      </c>
      <c r="I6442" t="str">
        <f>_xlfn.XLOOKUP(Comuni[[#This Row],[Regione]],Ripartizione_geografica[Regione],Ripartizione_geografica[Ripartizione geografica])</f>
        <v>Sud</v>
      </c>
      <c r="J6442">
        <f>_xlfn.XLOOKUP(Comuni[[#This Row],[Regione]],Ripartizione_geografica[Regione],Ripartizione_geografica[Codice Regione])</f>
        <v>16</v>
      </c>
      <c r="K6442">
        <f>_xlfn.XLOOKUP(Comuni[[#This Row],[Regione]],Table_0[Regione],Table_0[Totale])</f>
        <v>1671467</v>
      </c>
      <c r="L6442">
        <f>_xlfn.XLOOKUP(Comuni[[#This Row],[Regione]],Table_0[Regione],Table_0[Guariti])</f>
        <v>1653592</v>
      </c>
      <c r="M6442">
        <f>_xlfn.XLOOKUP(Comuni[[#This Row],[Regione]],Table_0[Regione],Table_0[Deceduti])</f>
        <v>9926</v>
      </c>
      <c r="N6442" s="1">
        <f>(Comuni[[#This Row],[Popolazione2011]]/Comuni[[#This Row],[Ammalati TOT]])*100</f>
        <v>8.4835656342602039E-2</v>
      </c>
      <c r="O6442">
        <f>_xlfn.XLOOKUP(Comuni[[#This Row],[Regione]],Table_0[Regione],Table_0[TOT AREA])</f>
        <v>5834728</v>
      </c>
      <c r="P6442" s="1">
        <f>(Comuni[[#This Row],[Popolazione2011]]/Comuni[[#This Row],[Ammalati AREA]])*100</f>
        <v>2.4302760985602072E-2</v>
      </c>
    </row>
    <row r="6443" spans="1:16" x14ac:dyDescent="0.3">
      <c r="A6443" t="s">
        <v>6528</v>
      </c>
      <c r="B6443" t="s">
        <v>8035</v>
      </c>
      <c r="C6443" t="s">
        <v>6499</v>
      </c>
      <c r="D6443">
        <v>17567</v>
      </c>
      <c r="E6443" s="1">
        <f>(Comuni[[#This Row],[Popolazione2011]]/SUM(D:D))*100</f>
        <v>2.9562650150310604E-2</v>
      </c>
      <c r="F6443">
        <f t="shared" si="100"/>
        <v>4050093</v>
      </c>
      <c r="G6443" s="1">
        <f>(Comuni[[#This Row],[Popolazione2011]]/Comuni[[#This Row],[TOT POP REGIONE ]])*100</f>
        <v>0.43374312639240631</v>
      </c>
      <c r="H6443" t="str">
        <f>IF(Comuni[[#This Row],[Popolazione2011]]&gt;300000,"MAGGIORE","")</f>
        <v/>
      </c>
      <c r="I6443" t="str">
        <f>_xlfn.XLOOKUP(Comuni[[#This Row],[Regione]],Ripartizione_geografica[Regione],Ripartizione_geografica[Ripartizione geografica])</f>
        <v>Sud</v>
      </c>
      <c r="J6443">
        <f>_xlfn.XLOOKUP(Comuni[[#This Row],[Regione]],Ripartizione_geografica[Regione],Ripartizione_geografica[Codice Regione])</f>
        <v>16</v>
      </c>
      <c r="K6443">
        <f>_xlfn.XLOOKUP(Comuni[[#This Row],[Regione]],Table_0[Regione],Table_0[Totale])</f>
        <v>1671467</v>
      </c>
      <c r="L6443">
        <f>_xlfn.XLOOKUP(Comuni[[#This Row],[Regione]],Table_0[Regione],Table_0[Guariti])</f>
        <v>1653592</v>
      </c>
      <c r="M6443">
        <f>_xlfn.XLOOKUP(Comuni[[#This Row],[Regione]],Table_0[Regione],Table_0[Deceduti])</f>
        <v>9926</v>
      </c>
      <c r="N6443" s="1">
        <f>(Comuni[[#This Row],[Popolazione2011]]/Comuni[[#This Row],[Ammalati TOT]])*100</f>
        <v>1.0509929301625458</v>
      </c>
      <c r="O6443">
        <f>_xlfn.XLOOKUP(Comuni[[#This Row],[Regione]],Table_0[Regione],Table_0[TOT AREA])</f>
        <v>5834728</v>
      </c>
      <c r="P6443" s="1">
        <f>(Comuni[[#This Row],[Popolazione2011]]/Comuni[[#This Row],[Ammalati AREA]])*100</f>
        <v>0.30107658831739886</v>
      </c>
    </row>
    <row r="6444" spans="1:16" x14ac:dyDescent="0.3">
      <c r="A6444" t="s">
        <v>6529</v>
      </c>
      <c r="B6444" t="s">
        <v>8035</v>
      </c>
      <c r="C6444" t="s">
        <v>6499</v>
      </c>
      <c r="D6444">
        <v>27083</v>
      </c>
      <c r="E6444" s="1">
        <f>(Comuni[[#This Row],[Popolazione2011]]/SUM(D:D))*100</f>
        <v>4.5576663859558379E-2</v>
      </c>
      <c r="F6444">
        <f t="shared" si="100"/>
        <v>4050093</v>
      </c>
      <c r="G6444" s="1">
        <f>(Comuni[[#This Row],[Popolazione2011]]/Comuni[[#This Row],[TOT POP REGIONE ]])*100</f>
        <v>0.66870069403344568</v>
      </c>
      <c r="H6444" t="str">
        <f>IF(Comuni[[#This Row],[Popolazione2011]]&gt;300000,"MAGGIORE","")</f>
        <v/>
      </c>
      <c r="I6444" t="str">
        <f>_xlfn.XLOOKUP(Comuni[[#This Row],[Regione]],Ripartizione_geografica[Regione],Ripartizione_geografica[Ripartizione geografica])</f>
        <v>Sud</v>
      </c>
      <c r="J6444">
        <f>_xlfn.XLOOKUP(Comuni[[#This Row],[Regione]],Ripartizione_geografica[Regione],Ripartizione_geografica[Codice Regione])</f>
        <v>16</v>
      </c>
      <c r="K6444">
        <f>_xlfn.XLOOKUP(Comuni[[#This Row],[Regione]],Table_0[Regione],Table_0[Totale])</f>
        <v>1671467</v>
      </c>
      <c r="L6444">
        <f>_xlfn.XLOOKUP(Comuni[[#This Row],[Regione]],Table_0[Regione],Table_0[Guariti])</f>
        <v>1653592</v>
      </c>
      <c r="M6444">
        <f>_xlfn.XLOOKUP(Comuni[[#This Row],[Regione]],Table_0[Regione],Table_0[Deceduti])</f>
        <v>9926</v>
      </c>
      <c r="N6444" s="1">
        <f>(Comuni[[#This Row],[Popolazione2011]]/Comuni[[#This Row],[Ammalati TOT]])*100</f>
        <v>1.620313173996256</v>
      </c>
      <c r="O6444">
        <f>_xlfn.XLOOKUP(Comuni[[#This Row],[Regione]],Table_0[Regione],Table_0[TOT AREA])</f>
        <v>5834728</v>
      </c>
      <c r="P6444" s="1">
        <f>(Comuni[[#This Row],[Popolazione2011]]/Comuni[[#This Row],[Ammalati AREA]])*100</f>
        <v>0.46416902381739134</v>
      </c>
    </row>
    <row r="6445" spans="1:16" x14ac:dyDescent="0.3">
      <c r="A6445" t="s">
        <v>6530</v>
      </c>
      <c r="B6445" t="s">
        <v>8035</v>
      </c>
      <c r="C6445" t="s">
        <v>6499</v>
      </c>
      <c r="D6445">
        <v>18418</v>
      </c>
      <c r="E6445" s="1">
        <f>(Comuni[[#This Row],[Popolazione2011]]/SUM(D:D))*100</f>
        <v>3.0994756672648754E-2</v>
      </c>
      <c r="F6445">
        <f t="shared" si="100"/>
        <v>4050093</v>
      </c>
      <c r="G6445" s="1">
        <f>(Comuni[[#This Row],[Popolazione2011]]/Comuni[[#This Row],[TOT POP REGIONE ]])*100</f>
        <v>0.45475498957678262</v>
      </c>
      <c r="H6445" t="str">
        <f>IF(Comuni[[#This Row],[Popolazione2011]]&gt;300000,"MAGGIORE","")</f>
        <v/>
      </c>
      <c r="I6445" t="str">
        <f>_xlfn.XLOOKUP(Comuni[[#This Row],[Regione]],Ripartizione_geografica[Regione],Ripartizione_geografica[Ripartizione geografica])</f>
        <v>Sud</v>
      </c>
      <c r="J6445">
        <f>_xlfn.XLOOKUP(Comuni[[#This Row],[Regione]],Ripartizione_geografica[Regione],Ripartizione_geografica[Codice Regione])</f>
        <v>16</v>
      </c>
      <c r="K6445">
        <f>_xlfn.XLOOKUP(Comuni[[#This Row],[Regione]],Table_0[Regione],Table_0[Totale])</f>
        <v>1671467</v>
      </c>
      <c r="L6445">
        <f>_xlfn.XLOOKUP(Comuni[[#This Row],[Regione]],Table_0[Regione],Table_0[Guariti])</f>
        <v>1653592</v>
      </c>
      <c r="M6445">
        <f>_xlfn.XLOOKUP(Comuni[[#This Row],[Regione]],Table_0[Regione],Table_0[Deceduti])</f>
        <v>9926</v>
      </c>
      <c r="N6445" s="1">
        <f>(Comuni[[#This Row],[Popolazione2011]]/Comuni[[#This Row],[Ammalati TOT]])*100</f>
        <v>1.1019062895049678</v>
      </c>
      <c r="O6445">
        <f>_xlfn.XLOOKUP(Comuni[[#This Row],[Regione]],Table_0[Regione],Table_0[TOT AREA])</f>
        <v>5834728</v>
      </c>
      <c r="P6445" s="1">
        <f>(Comuni[[#This Row],[Popolazione2011]]/Comuni[[#This Row],[Ammalati AREA]])*100</f>
        <v>0.3156616726606622</v>
      </c>
    </row>
    <row r="6446" spans="1:16" x14ac:dyDescent="0.3">
      <c r="A6446" t="s">
        <v>6531</v>
      </c>
      <c r="B6446" t="s">
        <v>8035</v>
      </c>
      <c r="C6446" t="s">
        <v>6499</v>
      </c>
      <c r="D6446">
        <v>25662</v>
      </c>
      <c r="E6446" s="1">
        <f>(Comuni[[#This Row],[Popolazione2011]]/SUM(D:D))*100</f>
        <v>4.3185332051987851E-2</v>
      </c>
      <c r="F6446">
        <f t="shared" si="100"/>
        <v>4050093</v>
      </c>
      <c r="G6446" s="1">
        <f>(Comuni[[#This Row],[Popolazione2011]]/Comuni[[#This Row],[TOT POP REGIONE ]])*100</f>
        <v>0.63361507995001598</v>
      </c>
      <c r="H6446" t="str">
        <f>IF(Comuni[[#This Row],[Popolazione2011]]&gt;300000,"MAGGIORE","")</f>
        <v/>
      </c>
      <c r="I6446" t="str">
        <f>_xlfn.XLOOKUP(Comuni[[#This Row],[Regione]],Ripartizione_geografica[Regione],Ripartizione_geografica[Ripartizione geografica])</f>
        <v>Sud</v>
      </c>
      <c r="J6446">
        <f>_xlfn.XLOOKUP(Comuni[[#This Row],[Regione]],Ripartizione_geografica[Regione],Ripartizione_geografica[Codice Regione])</f>
        <v>16</v>
      </c>
      <c r="K6446">
        <f>_xlfn.XLOOKUP(Comuni[[#This Row],[Regione]],Table_0[Regione],Table_0[Totale])</f>
        <v>1671467</v>
      </c>
      <c r="L6446">
        <f>_xlfn.XLOOKUP(Comuni[[#This Row],[Regione]],Table_0[Regione],Table_0[Guariti])</f>
        <v>1653592</v>
      </c>
      <c r="M6446">
        <f>_xlfn.XLOOKUP(Comuni[[#This Row],[Regione]],Table_0[Regione],Table_0[Deceduti])</f>
        <v>9926</v>
      </c>
      <c r="N6446" s="1">
        <f>(Comuni[[#This Row],[Popolazione2011]]/Comuni[[#This Row],[Ammalati TOT]])*100</f>
        <v>1.535298034600743</v>
      </c>
      <c r="O6446">
        <f>_xlfn.XLOOKUP(Comuni[[#This Row],[Regione]],Table_0[Regione],Table_0[TOT AREA])</f>
        <v>5834728</v>
      </c>
      <c r="P6446" s="1">
        <f>(Comuni[[#This Row],[Popolazione2011]]/Comuni[[#This Row],[Ammalati AREA]])*100</f>
        <v>0.43981484655325831</v>
      </c>
    </row>
    <row r="6447" spans="1:16" x14ac:dyDescent="0.3">
      <c r="A6447" t="s">
        <v>6532</v>
      </c>
      <c r="B6447" t="s">
        <v>8035</v>
      </c>
      <c r="C6447" t="s">
        <v>6499</v>
      </c>
      <c r="D6447">
        <v>6715</v>
      </c>
      <c r="E6447" s="1">
        <f>(Comuni[[#This Row],[Popolazione2011]]/SUM(D:D))*100</f>
        <v>1.1300347000588358E-2</v>
      </c>
      <c r="F6447">
        <f t="shared" si="100"/>
        <v>4050093</v>
      </c>
      <c r="G6447" s="1">
        <f>(Comuni[[#This Row],[Popolazione2011]]/Comuni[[#This Row],[TOT POP REGIONE ]])*100</f>
        <v>0.16579866190726977</v>
      </c>
      <c r="H6447" t="str">
        <f>IF(Comuni[[#This Row],[Popolazione2011]]&gt;300000,"MAGGIORE","")</f>
        <v/>
      </c>
      <c r="I6447" t="str">
        <f>_xlfn.XLOOKUP(Comuni[[#This Row],[Regione]],Ripartizione_geografica[Regione],Ripartizione_geografica[Ripartizione geografica])</f>
        <v>Sud</v>
      </c>
      <c r="J6447">
        <f>_xlfn.XLOOKUP(Comuni[[#This Row],[Regione]],Ripartizione_geografica[Regione],Ripartizione_geografica[Codice Regione])</f>
        <v>16</v>
      </c>
      <c r="K6447">
        <f>_xlfn.XLOOKUP(Comuni[[#This Row],[Regione]],Table_0[Regione],Table_0[Totale])</f>
        <v>1671467</v>
      </c>
      <c r="L6447">
        <f>_xlfn.XLOOKUP(Comuni[[#This Row],[Regione]],Table_0[Regione],Table_0[Guariti])</f>
        <v>1653592</v>
      </c>
      <c r="M6447">
        <f>_xlfn.XLOOKUP(Comuni[[#This Row],[Regione]],Table_0[Regione],Table_0[Deceduti])</f>
        <v>9926</v>
      </c>
      <c r="N6447" s="1">
        <f>(Comuni[[#This Row],[Popolazione2011]]/Comuni[[#This Row],[Ammalati TOT]])*100</f>
        <v>0.40174290009913444</v>
      </c>
      <c r="O6447">
        <f>_xlfn.XLOOKUP(Comuni[[#This Row],[Regione]],Table_0[Regione],Table_0[TOT AREA])</f>
        <v>5834728</v>
      </c>
      <c r="P6447" s="1">
        <f>(Comuni[[#This Row],[Popolazione2011]]/Comuni[[#This Row],[Ammalati AREA]])*100</f>
        <v>0.11508677011164874</v>
      </c>
    </row>
    <row r="6448" spans="1:16" x14ac:dyDescent="0.3">
      <c r="A6448" t="s">
        <v>6533</v>
      </c>
      <c r="B6448" t="s">
        <v>8035</v>
      </c>
      <c r="C6448" t="s">
        <v>6499</v>
      </c>
      <c r="D6448">
        <v>9713</v>
      </c>
      <c r="E6448" s="1">
        <f>(Comuni[[#This Row],[Popolazione2011]]/SUM(D:D))*100</f>
        <v>1.6345535430635105E-2</v>
      </c>
      <c r="F6448">
        <f t="shared" si="100"/>
        <v>4050093</v>
      </c>
      <c r="G6448" s="1">
        <f>(Comuni[[#This Row],[Popolazione2011]]/Comuni[[#This Row],[TOT POP REGIONE ]])*100</f>
        <v>0.23982165347808063</v>
      </c>
      <c r="H6448" t="str">
        <f>IF(Comuni[[#This Row],[Popolazione2011]]&gt;300000,"MAGGIORE","")</f>
        <v/>
      </c>
      <c r="I6448" t="str">
        <f>_xlfn.XLOOKUP(Comuni[[#This Row],[Regione]],Ripartizione_geografica[Regione],Ripartizione_geografica[Ripartizione geografica])</f>
        <v>Sud</v>
      </c>
      <c r="J6448">
        <f>_xlfn.XLOOKUP(Comuni[[#This Row],[Regione]],Ripartizione_geografica[Regione],Ripartizione_geografica[Codice Regione])</f>
        <v>16</v>
      </c>
      <c r="K6448">
        <f>_xlfn.XLOOKUP(Comuni[[#This Row],[Regione]],Table_0[Regione],Table_0[Totale])</f>
        <v>1671467</v>
      </c>
      <c r="L6448">
        <f>_xlfn.XLOOKUP(Comuni[[#This Row],[Regione]],Table_0[Regione],Table_0[Guariti])</f>
        <v>1653592</v>
      </c>
      <c r="M6448">
        <f>_xlfn.XLOOKUP(Comuni[[#This Row],[Regione]],Table_0[Regione],Table_0[Deceduti])</f>
        <v>9926</v>
      </c>
      <c r="N6448" s="1">
        <f>(Comuni[[#This Row],[Popolazione2011]]/Comuni[[#This Row],[Ammalati TOT]])*100</f>
        <v>0.58110629764153288</v>
      </c>
      <c r="O6448">
        <f>_xlfn.XLOOKUP(Comuni[[#This Row],[Regione]],Table_0[Regione],Table_0[TOT AREA])</f>
        <v>5834728</v>
      </c>
      <c r="P6448" s="1">
        <f>(Comuni[[#This Row],[Popolazione2011]]/Comuni[[#This Row],[Ammalati AREA]])*100</f>
        <v>0.1664687711235211</v>
      </c>
    </row>
    <row r="6449" spans="1:16" x14ac:dyDescent="0.3">
      <c r="A6449" t="s">
        <v>6534</v>
      </c>
      <c r="B6449" t="s">
        <v>8035</v>
      </c>
      <c r="C6449" t="s">
        <v>6499</v>
      </c>
      <c r="D6449">
        <v>26770</v>
      </c>
      <c r="E6449" s="1">
        <f>(Comuni[[#This Row],[Popolazione2011]]/SUM(D:D))*100</f>
        <v>4.5049931378369379E-2</v>
      </c>
      <c r="F6449">
        <f t="shared" si="100"/>
        <v>4050093</v>
      </c>
      <c r="G6449" s="1">
        <f>(Comuni[[#This Row],[Popolazione2011]]/Comuni[[#This Row],[TOT POP REGIONE ]])*100</f>
        <v>0.66097247643449175</v>
      </c>
      <c r="H6449" t="str">
        <f>IF(Comuni[[#This Row],[Popolazione2011]]&gt;300000,"MAGGIORE","")</f>
        <v/>
      </c>
      <c r="I6449" t="str">
        <f>_xlfn.XLOOKUP(Comuni[[#This Row],[Regione]],Ripartizione_geografica[Regione],Ripartizione_geografica[Ripartizione geografica])</f>
        <v>Sud</v>
      </c>
      <c r="J6449">
        <f>_xlfn.XLOOKUP(Comuni[[#This Row],[Regione]],Ripartizione_geografica[Regione],Ripartizione_geografica[Codice Regione])</f>
        <v>16</v>
      </c>
      <c r="K6449">
        <f>_xlfn.XLOOKUP(Comuni[[#This Row],[Regione]],Table_0[Regione],Table_0[Totale])</f>
        <v>1671467</v>
      </c>
      <c r="L6449">
        <f>_xlfn.XLOOKUP(Comuni[[#This Row],[Regione]],Table_0[Regione],Table_0[Guariti])</f>
        <v>1653592</v>
      </c>
      <c r="M6449">
        <f>_xlfn.XLOOKUP(Comuni[[#This Row],[Regione]],Table_0[Regione],Table_0[Deceduti])</f>
        <v>9926</v>
      </c>
      <c r="N6449" s="1">
        <f>(Comuni[[#This Row],[Popolazione2011]]/Comuni[[#This Row],[Ammalati TOT]])*100</f>
        <v>1.6015871088092077</v>
      </c>
      <c r="O6449">
        <f>_xlfn.XLOOKUP(Comuni[[#This Row],[Regione]],Table_0[Regione],Table_0[TOT AREA])</f>
        <v>5834728</v>
      </c>
      <c r="P6449" s="1">
        <f>(Comuni[[#This Row],[Popolazione2011]]/Comuni[[#This Row],[Ammalati AREA]])*100</f>
        <v>0.45880459209066815</v>
      </c>
    </row>
    <row r="6450" spans="1:16" x14ac:dyDescent="0.3">
      <c r="A6450" t="s">
        <v>6535</v>
      </c>
      <c r="B6450" t="s">
        <v>8035</v>
      </c>
      <c r="C6450" t="s">
        <v>6499</v>
      </c>
      <c r="D6450">
        <v>26986</v>
      </c>
      <c r="E6450" s="1">
        <f>(Comuni[[#This Row],[Popolazione2011]]/SUM(D:D))*100</f>
        <v>4.5413427275931117E-2</v>
      </c>
      <c r="F6450">
        <f t="shared" si="100"/>
        <v>4050093</v>
      </c>
      <c r="G6450" s="1">
        <f>(Comuni[[#This Row],[Popolazione2011]]/Comuni[[#This Row],[TOT POP REGIONE ]])*100</f>
        <v>0.66630568730150153</v>
      </c>
      <c r="H6450" t="str">
        <f>IF(Comuni[[#This Row],[Popolazione2011]]&gt;300000,"MAGGIORE","")</f>
        <v/>
      </c>
      <c r="I6450" t="str">
        <f>_xlfn.XLOOKUP(Comuni[[#This Row],[Regione]],Ripartizione_geografica[Regione],Ripartizione_geografica[Ripartizione geografica])</f>
        <v>Sud</v>
      </c>
      <c r="J6450">
        <f>_xlfn.XLOOKUP(Comuni[[#This Row],[Regione]],Ripartizione_geografica[Regione],Ripartizione_geografica[Codice Regione])</f>
        <v>16</v>
      </c>
      <c r="K6450">
        <f>_xlfn.XLOOKUP(Comuni[[#This Row],[Regione]],Table_0[Regione],Table_0[Totale])</f>
        <v>1671467</v>
      </c>
      <c r="L6450">
        <f>_xlfn.XLOOKUP(Comuni[[#This Row],[Regione]],Table_0[Regione],Table_0[Guariti])</f>
        <v>1653592</v>
      </c>
      <c r="M6450">
        <f>_xlfn.XLOOKUP(Comuni[[#This Row],[Regione]],Table_0[Regione],Table_0[Deceduti])</f>
        <v>9926</v>
      </c>
      <c r="N6450" s="1">
        <f>(Comuni[[#This Row],[Popolazione2011]]/Comuni[[#This Row],[Ammalati TOT]])*100</f>
        <v>1.6145098886188001</v>
      </c>
      <c r="O6450">
        <f>_xlfn.XLOOKUP(Comuni[[#This Row],[Regione]],Table_0[Regione],Table_0[TOT AREA])</f>
        <v>5834728</v>
      </c>
      <c r="P6450" s="1">
        <f>(Comuni[[#This Row],[Popolazione2011]]/Comuni[[#This Row],[Ammalati AREA]])*100</f>
        <v>0.46250656414489244</v>
      </c>
    </row>
    <row r="6451" spans="1:16" x14ac:dyDescent="0.3">
      <c r="A6451" t="s">
        <v>6536</v>
      </c>
      <c r="B6451" t="s">
        <v>8035</v>
      </c>
      <c r="C6451" t="s">
        <v>6499</v>
      </c>
      <c r="D6451">
        <v>8551</v>
      </c>
      <c r="E6451" s="1">
        <f>(Comuni[[#This Row],[Popolazione2011]]/SUM(D:D))*100</f>
        <v>1.439006212986315E-2</v>
      </c>
      <c r="F6451">
        <f t="shared" si="100"/>
        <v>4050093</v>
      </c>
      <c r="G6451" s="1">
        <f>(Comuni[[#This Row],[Popolazione2011]]/Comuni[[#This Row],[TOT POP REGIONE ]])*100</f>
        <v>0.21113095427685241</v>
      </c>
      <c r="H6451" t="str">
        <f>IF(Comuni[[#This Row],[Popolazione2011]]&gt;300000,"MAGGIORE","")</f>
        <v/>
      </c>
      <c r="I6451" t="str">
        <f>_xlfn.XLOOKUP(Comuni[[#This Row],[Regione]],Ripartizione_geografica[Regione],Ripartizione_geografica[Ripartizione geografica])</f>
        <v>Sud</v>
      </c>
      <c r="J6451">
        <f>_xlfn.XLOOKUP(Comuni[[#This Row],[Regione]],Ripartizione_geografica[Regione],Ripartizione_geografica[Codice Regione])</f>
        <v>16</v>
      </c>
      <c r="K6451">
        <f>_xlfn.XLOOKUP(Comuni[[#This Row],[Regione]],Table_0[Regione],Table_0[Totale])</f>
        <v>1671467</v>
      </c>
      <c r="L6451">
        <f>_xlfn.XLOOKUP(Comuni[[#This Row],[Regione]],Table_0[Regione],Table_0[Guariti])</f>
        <v>1653592</v>
      </c>
      <c r="M6451">
        <f>_xlfn.XLOOKUP(Comuni[[#This Row],[Regione]],Table_0[Regione],Table_0[Deceduti])</f>
        <v>9926</v>
      </c>
      <c r="N6451" s="1">
        <f>(Comuni[[#This Row],[Popolazione2011]]/Comuni[[#This Row],[Ammalati TOT]])*100</f>
        <v>0.51158652848066999</v>
      </c>
      <c r="O6451">
        <f>_xlfn.XLOOKUP(Comuni[[#This Row],[Regione]],Table_0[Regione],Table_0[TOT AREA])</f>
        <v>5834728</v>
      </c>
      <c r="P6451" s="1">
        <f>(Comuni[[#This Row],[Popolazione2011]]/Comuni[[#This Row],[Ammalati AREA]])*100</f>
        <v>0.14655353257255521</v>
      </c>
    </row>
    <row r="6452" spans="1:16" x14ac:dyDescent="0.3">
      <c r="A6452" t="s">
        <v>6537</v>
      </c>
      <c r="B6452" t="s">
        <v>8035</v>
      </c>
      <c r="C6452" t="s">
        <v>6499</v>
      </c>
      <c r="D6452">
        <v>27007</v>
      </c>
      <c r="E6452" s="1">
        <f>(Comuni[[#This Row],[Popolazione2011]]/SUM(D:D))*100</f>
        <v>4.5448767154860729E-2</v>
      </c>
      <c r="F6452">
        <f t="shared" si="100"/>
        <v>4050093</v>
      </c>
      <c r="G6452" s="1">
        <f>(Comuni[[#This Row],[Popolazione2011]]/Comuni[[#This Row],[TOT POP REGIONE ]])*100</f>
        <v>0.66682419391357195</v>
      </c>
      <c r="H6452" t="str">
        <f>IF(Comuni[[#This Row],[Popolazione2011]]&gt;300000,"MAGGIORE","")</f>
        <v/>
      </c>
      <c r="I6452" t="str">
        <f>_xlfn.XLOOKUP(Comuni[[#This Row],[Regione]],Ripartizione_geografica[Regione],Ripartizione_geografica[Ripartizione geografica])</f>
        <v>Sud</v>
      </c>
      <c r="J6452">
        <f>_xlfn.XLOOKUP(Comuni[[#This Row],[Regione]],Ripartizione_geografica[Regione],Ripartizione_geografica[Codice Regione])</f>
        <v>16</v>
      </c>
      <c r="K6452">
        <f>_xlfn.XLOOKUP(Comuni[[#This Row],[Regione]],Table_0[Regione],Table_0[Totale])</f>
        <v>1671467</v>
      </c>
      <c r="L6452">
        <f>_xlfn.XLOOKUP(Comuni[[#This Row],[Regione]],Table_0[Regione],Table_0[Guariti])</f>
        <v>1653592</v>
      </c>
      <c r="M6452">
        <f>_xlfn.XLOOKUP(Comuni[[#This Row],[Regione]],Table_0[Regione],Table_0[Deceduti])</f>
        <v>9926</v>
      </c>
      <c r="N6452" s="1">
        <f>(Comuni[[#This Row],[Popolazione2011]]/Comuni[[#This Row],[Ammalati TOT]])*100</f>
        <v>1.6157662699891773</v>
      </c>
      <c r="O6452">
        <f>_xlfn.XLOOKUP(Comuni[[#This Row],[Regione]],Table_0[Regione],Table_0[TOT AREA])</f>
        <v>5834728</v>
      </c>
      <c r="P6452" s="1">
        <f>(Comuni[[#This Row],[Popolazione2011]]/Comuni[[#This Row],[Ammalati AREA]])*100</f>
        <v>0.46286647809460868</v>
      </c>
    </row>
    <row r="6453" spans="1:16" x14ac:dyDescent="0.3">
      <c r="A6453" t="s">
        <v>6538</v>
      </c>
      <c r="B6453" t="s">
        <v>8035</v>
      </c>
      <c r="C6453" t="s">
        <v>6499</v>
      </c>
      <c r="D6453">
        <v>12748</v>
      </c>
      <c r="E6453" s="1">
        <f>(Comuni[[#This Row],[Popolazione2011]]/SUM(D:D))*100</f>
        <v>2.1452989361653074E-2</v>
      </c>
      <c r="F6453">
        <f t="shared" si="100"/>
        <v>4050093</v>
      </c>
      <c r="G6453" s="1">
        <f>(Comuni[[#This Row],[Popolazione2011]]/Comuni[[#This Row],[TOT POP REGIONE ]])*100</f>
        <v>0.3147582043177774</v>
      </c>
      <c r="H6453" t="str">
        <f>IF(Comuni[[#This Row],[Popolazione2011]]&gt;300000,"MAGGIORE","")</f>
        <v/>
      </c>
      <c r="I6453" t="str">
        <f>_xlfn.XLOOKUP(Comuni[[#This Row],[Regione]],Ripartizione_geografica[Regione],Ripartizione_geografica[Ripartizione geografica])</f>
        <v>Sud</v>
      </c>
      <c r="J6453">
        <f>_xlfn.XLOOKUP(Comuni[[#This Row],[Regione]],Ripartizione_geografica[Regione],Ripartizione_geografica[Codice Regione])</f>
        <v>16</v>
      </c>
      <c r="K6453">
        <f>_xlfn.XLOOKUP(Comuni[[#This Row],[Regione]],Table_0[Regione],Table_0[Totale])</f>
        <v>1671467</v>
      </c>
      <c r="L6453">
        <f>_xlfn.XLOOKUP(Comuni[[#This Row],[Regione]],Table_0[Regione],Table_0[Guariti])</f>
        <v>1653592</v>
      </c>
      <c r="M6453">
        <f>_xlfn.XLOOKUP(Comuni[[#This Row],[Regione]],Table_0[Regione],Table_0[Deceduti])</f>
        <v>9926</v>
      </c>
      <c r="N6453" s="1">
        <f>(Comuni[[#This Row],[Popolazione2011]]/Comuni[[#This Row],[Ammalati TOT]])*100</f>
        <v>0.76268331950316703</v>
      </c>
      <c r="O6453">
        <f>_xlfn.XLOOKUP(Comuni[[#This Row],[Regione]],Table_0[Regione],Table_0[TOT AREA])</f>
        <v>5834728</v>
      </c>
      <c r="P6453" s="1">
        <f>(Comuni[[#This Row],[Popolazione2011]]/Comuni[[#This Row],[Ammalati AREA]])*100</f>
        <v>0.21848490623727446</v>
      </c>
    </row>
    <row r="6454" spans="1:16" x14ac:dyDescent="0.3">
      <c r="A6454" t="s">
        <v>6539</v>
      </c>
      <c r="B6454" t="s">
        <v>8035</v>
      </c>
      <c r="C6454" t="s">
        <v>6499</v>
      </c>
      <c r="D6454">
        <v>17897</v>
      </c>
      <c r="E6454" s="1">
        <f>(Comuni[[#This Row],[Popolazione2011]]/SUM(D:D))*100</f>
        <v>3.0117991104918817E-2</v>
      </c>
      <c r="F6454">
        <f t="shared" si="100"/>
        <v>4050093</v>
      </c>
      <c r="G6454" s="1">
        <f>(Comuni[[#This Row],[Popolazione2011]]/Comuni[[#This Row],[TOT POP REGIONE ]])*100</f>
        <v>0.44189108743922667</v>
      </c>
      <c r="H6454" t="str">
        <f>IF(Comuni[[#This Row],[Popolazione2011]]&gt;300000,"MAGGIORE","")</f>
        <v/>
      </c>
      <c r="I6454" t="str">
        <f>_xlfn.XLOOKUP(Comuni[[#This Row],[Regione]],Ripartizione_geografica[Regione],Ripartizione_geografica[Ripartizione geografica])</f>
        <v>Sud</v>
      </c>
      <c r="J6454">
        <f>_xlfn.XLOOKUP(Comuni[[#This Row],[Regione]],Ripartizione_geografica[Regione],Ripartizione_geografica[Codice Regione])</f>
        <v>16</v>
      </c>
      <c r="K6454">
        <f>_xlfn.XLOOKUP(Comuni[[#This Row],[Regione]],Table_0[Regione],Table_0[Totale])</f>
        <v>1671467</v>
      </c>
      <c r="L6454">
        <f>_xlfn.XLOOKUP(Comuni[[#This Row],[Regione]],Table_0[Regione],Table_0[Guariti])</f>
        <v>1653592</v>
      </c>
      <c r="M6454">
        <f>_xlfn.XLOOKUP(Comuni[[#This Row],[Regione]],Table_0[Regione],Table_0[Deceduti])</f>
        <v>9926</v>
      </c>
      <c r="N6454" s="1">
        <f>(Comuni[[#This Row],[Popolazione2011]]/Comuni[[#This Row],[Ammalati TOT]])*100</f>
        <v>1.0707360659827565</v>
      </c>
      <c r="O6454">
        <f>_xlfn.XLOOKUP(Comuni[[#This Row],[Regione]],Table_0[Regione],Table_0[TOT AREA])</f>
        <v>5834728</v>
      </c>
      <c r="P6454" s="1">
        <f>(Comuni[[#This Row],[Popolazione2011]]/Comuni[[#This Row],[Ammalati AREA]])*100</f>
        <v>0.30673237895579708</v>
      </c>
    </row>
    <row r="6455" spans="1:16" x14ac:dyDescent="0.3">
      <c r="A6455" t="s">
        <v>6540</v>
      </c>
      <c r="B6455" t="s">
        <v>8035</v>
      </c>
      <c r="C6455" t="s">
        <v>6541</v>
      </c>
      <c r="D6455">
        <v>7024</v>
      </c>
      <c r="E6455" s="1">
        <f>(Comuni[[#This Row],[Popolazione2011]]/SUM(D:D))*100</f>
        <v>1.1820348076266959E-2</v>
      </c>
      <c r="F6455">
        <f t="shared" si="100"/>
        <v>4050093</v>
      </c>
      <c r="G6455" s="1">
        <f>(Comuni[[#This Row],[Popolazione2011]]/Comuni[[#This Row],[TOT POP REGIONE ]])*100</f>
        <v>0.17342811634201979</v>
      </c>
      <c r="H6455" t="str">
        <f>IF(Comuni[[#This Row],[Popolazione2011]]&gt;300000,"MAGGIORE","")</f>
        <v/>
      </c>
      <c r="I6455" t="str">
        <f>_xlfn.XLOOKUP(Comuni[[#This Row],[Regione]],Ripartizione_geografica[Regione],Ripartizione_geografica[Ripartizione geografica])</f>
        <v>Sud</v>
      </c>
      <c r="J6455">
        <f>_xlfn.XLOOKUP(Comuni[[#This Row],[Regione]],Ripartizione_geografica[Regione],Ripartizione_geografica[Codice Regione])</f>
        <v>16</v>
      </c>
      <c r="K6455">
        <f>_xlfn.XLOOKUP(Comuni[[#This Row],[Regione]],Table_0[Regione],Table_0[Totale])</f>
        <v>1671467</v>
      </c>
      <c r="L6455">
        <f>_xlfn.XLOOKUP(Comuni[[#This Row],[Regione]],Table_0[Regione],Table_0[Guariti])</f>
        <v>1653592</v>
      </c>
      <c r="M6455">
        <f>_xlfn.XLOOKUP(Comuni[[#This Row],[Regione]],Table_0[Regione],Table_0[Deceduti])</f>
        <v>9926</v>
      </c>
      <c r="N6455" s="1">
        <f>(Comuni[[#This Row],[Popolazione2011]]/Comuni[[#This Row],[Ammalati TOT]])*100</f>
        <v>0.42022965454896805</v>
      </c>
      <c r="O6455">
        <f>_xlfn.XLOOKUP(Comuni[[#This Row],[Regione]],Table_0[Regione],Table_0[TOT AREA])</f>
        <v>5834728</v>
      </c>
      <c r="P6455" s="1">
        <f>(Comuni[[#This Row],[Popolazione2011]]/Comuni[[#This Row],[Ammalati AREA]])*100</f>
        <v>0.12038264680033071</v>
      </c>
    </row>
    <row r="6456" spans="1:16" x14ac:dyDescent="0.3">
      <c r="A6456" t="s">
        <v>6542</v>
      </c>
      <c r="B6456" t="s">
        <v>8035</v>
      </c>
      <c r="C6456" t="s">
        <v>6541</v>
      </c>
      <c r="D6456">
        <v>6832</v>
      </c>
      <c r="E6456" s="1">
        <f>(Comuni[[#This Row],[Popolazione2011]]/SUM(D:D))*100</f>
        <v>1.1497240611767635E-2</v>
      </c>
      <c r="F6456">
        <f t="shared" si="100"/>
        <v>4050093</v>
      </c>
      <c r="G6456" s="1">
        <f>(Comuni[[#This Row],[Popolazione2011]]/Comuni[[#This Row],[TOT POP REGIONE ]])*100</f>
        <v>0.16868748446023341</v>
      </c>
      <c r="H6456" t="str">
        <f>IF(Comuni[[#This Row],[Popolazione2011]]&gt;300000,"MAGGIORE","")</f>
        <v/>
      </c>
      <c r="I6456" t="str">
        <f>_xlfn.XLOOKUP(Comuni[[#This Row],[Regione]],Ripartizione_geografica[Regione],Ripartizione_geografica[Ripartizione geografica])</f>
        <v>Sud</v>
      </c>
      <c r="J6456">
        <f>_xlfn.XLOOKUP(Comuni[[#This Row],[Regione]],Ripartizione_geografica[Regione],Ripartizione_geografica[Codice Regione])</f>
        <v>16</v>
      </c>
      <c r="K6456">
        <f>_xlfn.XLOOKUP(Comuni[[#This Row],[Regione]],Table_0[Regione],Table_0[Totale])</f>
        <v>1671467</v>
      </c>
      <c r="L6456">
        <f>_xlfn.XLOOKUP(Comuni[[#This Row],[Regione]],Table_0[Regione],Table_0[Guariti])</f>
        <v>1653592</v>
      </c>
      <c r="M6456">
        <f>_xlfn.XLOOKUP(Comuni[[#This Row],[Regione]],Table_0[Regione],Table_0[Deceduti])</f>
        <v>9926</v>
      </c>
      <c r="N6456" s="1">
        <f>(Comuni[[#This Row],[Popolazione2011]]/Comuni[[#This Row],[Ammalati TOT]])*100</f>
        <v>0.40874273916266368</v>
      </c>
      <c r="O6456">
        <f>_xlfn.XLOOKUP(Comuni[[#This Row],[Regione]],Table_0[Regione],Table_0[TOT AREA])</f>
        <v>5834728</v>
      </c>
      <c r="P6456" s="1">
        <f>(Comuni[[#This Row],[Popolazione2011]]/Comuni[[#This Row],[Ammalati AREA]])*100</f>
        <v>0.11709200497435357</v>
      </c>
    </row>
    <row r="6457" spans="1:16" x14ac:dyDescent="0.3">
      <c r="A6457" t="s">
        <v>6543</v>
      </c>
      <c r="B6457" t="s">
        <v>8035</v>
      </c>
      <c r="C6457" t="s">
        <v>6541</v>
      </c>
      <c r="D6457">
        <v>17125</v>
      </c>
      <c r="E6457" s="1">
        <f>(Comuni[[#This Row],[Popolazione2011]]/SUM(D:D))*100</f>
        <v>2.8818829841411119E-2</v>
      </c>
      <c r="F6457">
        <f t="shared" si="100"/>
        <v>4050093</v>
      </c>
      <c r="G6457" s="1">
        <f>(Comuni[[#This Row],[Popolazione2011]]/Comuni[[#This Row],[TOT POP REGIONE ]])*100</f>
        <v>0.42282979674787713</v>
      </c>
      <c r="H6457" t="str">
        <f>IF(Comuni[[#This Row],[Popolazione2011]]&gt;300000,"MAGGIORE","")</f>
        <v/>
      </c>
      <c r="I6457" t="str">
        <f>_xlfn.XLOOKUP(Comuni[[#This Row],[Regione]],Ripartizione_geografica[Regione],Ripartizione_geografica[Ripartizione geografica])</f>
        <v>Sud</v>
      </c>
      <c r="J6457">
        <f>_xlfn.XLOOKUP(Comuni[[#This Row],[Regione]],Ripartizione_geografica[Regione],Ripartizione_geografica[Codice Regione])</f>
        <v>16</v>
      </c>
      <c r="K6457">
        <f>_xlfn.XLOOKUP(Comuni[[#This Row],[Regione]],Table_0[Regione],Table_0[Totale])</f>
        <v>1671467</v>
      </c>
      <c r="L6457">
        <f>_xlfn.XLOOKUP(Comuni[[#This Row],[Regione]],Table_0[Regione],Table_0[Guariti])</f>
        <v>1653592</v>
      </c>
      <c r="M6457">
        <f>_xlfn.XLOOKUP(Comuni[[#This Row],[Regione]],Table_0[Regione],Table_0[Deceduti])</f>
        <v>9926</v>
      </c>
      <c r="N6457" s="1">
        <f>(Comuni[[#This Row],[Popolazione2011]]/Comuni[[#This Row],[Ammalati TOT]])*100</f>
        <v>1.0245490937003243</v>
      </c>
      <c r="O6457">
        <f>_xlfn.XLOOKUP(Comuni[[#This Row],[Regione]],Table_0[Regione],Table_0[TOT AREA])</f>
        <v>5834728</v>
      </c>
      <c r="P6457" s="1">
        <f>(Comuni[[#This Row],[Popolazione2011]]/Comuni[[#This Row],[Ammalati AREA]])*100</f>
        <v>0.29350125661384729</v>
      </c>
    </row>
    <row r="6458" spans="1:16" x14ac:dyDescent="0.3">
      <c r="A6458" t="s">
        <v>6544</v>
      </c>
      <c r="B6458" t="s">
        <v>8035</v>
      </c>
      <c r="C6458" t="s">
        <v>6541</v>
      </c>
      <c r="D6458">
        <v>13568</v>
      </c>
      <c r="E6458" s="1">
        <f>(Comuni[[#This Row],[Popolazione2011]]/SUM(D:D))*100</f>
        <v>2.2832927491285605E-2</v>
      </c>
      <c r="F6458">
        <f t="shared" si="100"/>
        <v>4050093</v>
      </c>
      <c r="G6458" s="1">
        <f>(Comuni[[#This Row],[Popolazione2011]]/Comuni[[#This Row],[TOT POP REGIONE ]])*100</f>
        <v>0.33500465297957355</v>
      </c>
      <c r="H6458" t="str">
        <f>IF(Comuni[[#This Row],[Popolazione2011]]&gt;300000,"MAGGIORE","")</f>
        <v/>
      </c>
      <c r="I6458" t="str">
        <f>_xlfn.XLOOKUP(Comuni[[#This Row],[Regione]],Ripartizione_geografica[Regione],Ripartizione_geografica[Ripartizione geografica])</f>
        <v>Sud</v>
      </c>
      <c r="J6458">
        <f>_xlfn.XLOOKUP(Comuni[[#This Row],[Regione]],Ripartizione_geografica[Regione],Ripartizione_geografica[Codice Regione])</f>
        <v>16</v>
      </c>
      <c r="K6458">
        <f>_xlfn.XLOOKUP(Comuni[[#This Row],[Regione]],Table_0[Regione],Table_0[Totale])</f>
        <v>1671467</v>
      </c>
      <c r="L6458">
        <f>_xlfn.XLOOKUP(Comuni[[#This Row],[Regione]],Table_0[Regione],Table_0[Guariti])</f>
        <v>1653592</v>
      </c>
      <c r="M6458">
        <f>_xlfn.XLOOKUP(Comuni[[#This Row],[Regione]],Table_0[Regione],Table_0[Deceduti])</f>
        <v>9926</v>
      </c>
      <c r="N6458" s="1">
        <f>(Comuni[[#This Row],[Popolazione2011]]/Comuni[[#This Row],[Ammalati TOT]])*100</f>
        <v>0.81174202063217515</v>
      </c>
      <c r="O6458">
        <f>_xlfn.XLOOKUP(Comuni[[#This Row],[Regione]],Table_0[Regione],Table_0[TOT AREA])</f>
        <v>5834728</v>
      </c>
      <c r="P6458" s="1">
        <f>(Comuni[[#This Row],[Popolazione2011]]/Comuni[[#This Row],[Ammalati AREA]])*100</f>
        <v>0.23253868903571856</v>
      </c>
    </row>
    <row r="6459" spans="1:16" x14ac:dyDescent="0.3">
      <c r="A6459" t="s">
        <v>6545</v>
      </c>
      <c r="B6459" t="s">
        <v>8035</v>
      </c>
      <c r="C6459" t="s">
        <v>6541</v>
      </c>
      <c r="D6459">
        <v>3540</v>
      </c>
      <c r="E6459" s="1">
        <f>(Comuni[[#This Row],[Popolazione2011]]/SUM(D:D))*100</f>
        <v>5.9572938767062976E-3</v>
      </c>
      <c r="F6459">
        <f t="shared" si="100"/>
        <v>4050093</v>
      </c>
      <c r="G6459" s="1">
        <f>(Comuni[[#This Row],[Popolazione2011]]/Comuni[[#This Row],[TOT POP REGIONE ]])*100</f>
        <v>8.7405400320437088E-2</v>
      </c>
      <c r="H6459" t="str">
        <f>IF(Comuni[[#This Row],[Popolazione2011]]&gt;300000,"MAGGIORE","")</f>
        <v/>
      </c>
      <c r="I6459" t="str">
        <f>_xlfn.XLOOKUP(Comuni[[#This Row],[Regione]],Ripartizione_geografica[Regione],Ripartizione_geografica[Ripartizione geografica])</f>
        <v>Sud</v>
      </c>
      <c r="J6459">
        <f>_xlfn.XLOOKUP(Comuni[[#This Row],[Regione]],Ripartizione_geografica[Regione],Ripartizione_geografica[Codice Regione])</f>
        <v>16</v>
      </c>
      <c r="K6459">
        <f>_xlfn.XLOOKUP(Comuni[[#This Row],[Regione]],Table_0[Regione],Table_0[Totale])</f>
        <v>1671467</v>
      </c>
      <c r="L6459">
        <f>_xlfn.XLOOKUP(Comuni[[#This Row],[Regione]],Table_0[Regione],Table_0[Guariti])</f>
        <v>1653592</v>
      </c>
      <c r="M6459">
        <f>_xlfn.XLOOKUP(Comuni[[#This Row],[Regione]],Table_0[Regione],Table_0[Deceduti])</f>
        <v>9926</v>
      </c>
      <c r="N6459" s="1">
        <f>(Comuni[[#This Row],[Popolazione2011]]/Comuni[[#This Row],[Ammalati TOT]])*100</f>
        <v>0.21179000243498675</v>
      </c>
      <c r="O6459">
        <f>_xlfn.XLOOKUP(Comuni[[#This Row],[Regione]],Table_0[Regione],Table_0[TOT AREA])</f>
        <v>5834728</v>
      </c>
      <c r="P6459" s="1">
        <f>(Comuni[[#This Row],[Popolazione2011]]/Comuni[[#This Row],[Ammalati AREA]])*100</f>
        <v>6.0671208666453688E-2</v>
      </c>
    </row>
    <row r="6460" spans="1:16" x14ac:dyDescent="0.3">
      <c r="A6460" t="s">
        <v>6546</v>
      </c>
      <c r="B6460" t="s">
        <v>8035</v>
      </c>
      <c r="C6460" t="s">
        <v>6541</v>
      </c>
      <c r="D6460">
        <v>5353</v>
      </c>
      <c r="E6460" s="1">
        <f>(Comuni[[#This Row],[Popolazione2011]]/SUM(D:D))*100</f>
        <v>9.008303424296274E-3</v>
      </c>
      <c r="F6460">
        <f t="shared" si="100"/>
        <v>4050093</v>
      </c>
      <c r="G6460" s="1">
        <f>(Comuni[[#This Row],[Popolazione2011]]/Comuni[[#This Row],[TOT POP REGIONE ]])*100</f>
        <v>0.13216980449584739</v>
      </c>
      <c r="H6460" t="str">
        <f>IF(Comuni[[#This Row],[Popolazione2011]]&gt;300000,"MAGGIORE","")</f>
        <v/>
      </c>
      <c r="I6460" t="str">
        <f>_xlfn.XLOOKUP(Comuni[[#This Row],[Regione]],Ripartizione_geografica[Regione],Ripartizione_geografica[Ripartizione geografica])</f>
        <v>Sud</v>
      </c>
      <c r="J6460">
        <f>_xlfn.XLOOKUP(Comuni[[#This Row],[Regione]],Ripartizione_geografica[Regione],Ripartizione_geografica[Codice Regione])</f>
        <v>16</v>
      </c>
      <c r="K6460">
        <f>_xlfn.XLOOKUP(Comuni[[#This Row],[Regione]],Table_0[Regione],Table_0[Totale])</f>
        <v>1671467</v>
      </c>
      <c r="L6460">
        <f>_xlfn.XLOOKUP(Comuni[[#This Row],[Regione]],Table_0[Regione],Table_0[Guariti])</f>
        <v>1653592</v>
      </c>
      <c r="M6460">
        <f>_xlfn.XLOOKUP(Comuni[[#This Row],[Regione]],Table_0[Regione],Table_0[Deceduti])</f>
        <v>9926</v>
      </c>
      <c r="N6460" s="1">
        <f>(Comuni[[#This Row],[Popolazione2011]]/Comuni[[#This Row],[Ammalati TOT]])*100</f>
        <v>0.32025759407753784</v>
      </c>
      <c r="O6460">
        <f>_xlfn.XLOOKUP(Comuni[[#This Row],[Regione]],Table_0[Regione],Table_0[TOT AREA])</f>
        <v>5834728</v>
      </c>
      <c r="P6460" s="1">
        <f>(Comuni[[#This Row],[Popolazione2011]]/Comuni[[#This Row],[Ammalati AREA]])*100</f>
        <v>9.1743779658623334E-2</v>
      </c>
    </row>
    <row r="6461" spans="1:16" x14ac:dyDescent="0.3">
      <c r="A6461" t="s">
        <v>6547</v>
      </c>
      <c r="B6461" t="s">
        <v>8035</v>
      </c>
      <c r="C6461" t="s">
        <v>6541</v>
      </c>
      <c r="D6461">
        <v>22582</v>
      </c>
      <c r="E6461" s="1">
        <f>(Comuni[[#This Row],[Popolazione2011]]/SUM(D:D))*100</f>
        <v>3.8002149808977863E-2</v>
      </c>
      <c r="F6461">
        <f t="shared" si="100"/>
        <v>4050093</v>
      </c>
      <c r="G6461" s="1">
        <f>(Comuni[[#This Row],[Popolazione2011]]/Comuni[[#This Row],[TOT POP REGIONE ]])*100</f>
        <v>0.55756744351302545</v>
      </c>
      <c r="H6461" t="str">
        <f>IF(Comuni[[#This Row],[Popolazione2011]]&gt;300000,"MAGGIORE","")</f>
        <v/>
      </c>
      <c r="I6461" t="str">
        <f>_xlfn.XLOOKUP(Comuni[[#This Row],[Regione]],Ripartizione_geografica[Regione],Ripartizione_geografica[Ripartizione geografica])</f>
        <v>Sud</v>
      </c>
      <c r="J6461">
        <f>_xlfn.XLOOKUP(Comuni[[#This Row],[Regione]],Ripartizione_geografica[Regione],Ripartizione_geografica[Codice Regione])</f>
        <v>16</v>
      </c>
      <c r="K6461">
        <f>_xlfn.XLOOKUP(Comuni[[#This Row],[Regione]],Table_0[Regione],Table_0[Totale])</f>
        <v>1671467</v>
      </c>
      <c r="L6461">
        <f>_xlfn.XLOOKUP(Comuni[[#This Row],[Regione]],Table_0[Regione],Table_0[Guariti])</f>
        <v>1653592</v>
      </c>
      <c r="M6461">
        <f>_xlfn.XLOOKUP(Comuni[[#This Row],[Regione]],Table_0[Regione],Table_0[Deceduti])</f>
        <v>9926</v>
      </c>
      <c r="N6461" s="1">
        <f>(Comuni[[#This Row],[Popolazione2011]]/Comuni[[#This Row],[Ammalati TOT]])*100</f>
        <v>1.3510287669454437</v>
      </c>
      <c r="O6461">
        <f>_xlfn.XLOOKUP(Comuni[[#This Row],[Regione]],Table_0[Regione],Table_0[TOT AREA])</f>
        <v>5834728</v>
      </c>
      <c r="P6461" s="1">
        <f>(Comuni[[#This Row],[Popolazione2011]]/Comuni[[#This Row],[Ammalati AREA]])*100</f>
        <v>0.38702746726154158</v>
      </c>
    </row>
    <row r="6462" spans="1:16" x14ac:dyDescent="0.3">
      <c r="A6462" t="s">
        <v>6548</v>
      </c>
      <c r="B6462" t="s">
        <v>8035</v>
      </c>
      <c r="C6462" t="s">
        <v>6541</v>
      </c>
      <c r="D6462">
        <v>32503</v>
      </c>
      <c r="E6462" s="1">
        <f>(Comuni[[#This Row],[Popolazione2011]]/SUM(D:D))*100</f>
        <v>5.4697718326153902E-2</v>
      </c>
      <c r="F6462">
        <f t="shared" si="100"/>
        <v>4050093</v>
      </c>
      <c r="G6462" s="1">
        <f>(Comuni[[#This Row],[Popolazione2011]]/Comuni[[#This Row],[TOT POP REGIONE ]])*100</f>
        <v>0.80252478152970808</v>
      </c>
      <c r="H6462" t="str">
        <f>IF(Comuni[[#This Row],[Popolazione2011]]&gt;300000,"MAGGIORE","")</f>
        <v/>
      </c>
      <c r="I6462" t="str">
        <f>_xlfn.XLOOKUP(Comuni[[#This Row],[Regione]],Ripartizione_geografica[Regione],Ripartizione_geografica[Ripartizione geografica])</f>
        <v>Sud</v>
      </c>
      <c r="J6462">
        <f>_xlfn.XLOOKUP(Comuni[[#This Row],[Regione]],Ripartizione_geografica[Regione],Ripartizione_geografica[Codice Regione])</f>
        <v>16</v>
      </c>
      <c r="K6462">
        <f>_xlfn.XLOOKUP(Comuni[[#This Row],[Regione]],Table_0[Regione],Table_0[Totale])</f>
        <v>1671467</v>
      </c>
      <c r="L6462">
        <f>_xlfn.XLOOKUP(Comuni[[#This Row],[Regione]],Table_0[Regione],Table_0[Guariti])</f>
        <v>1653592</v>
      </c>
      <c r="M6462">
        <f>_xlfn.XLOOKUP(Comuni[[#This Row],[Regione]],Table_0[Regione],Table_0[Deceduti])</f>
        <v>9926</v>
      </c>
      <c r="N6462" s="1">
        <f>(Comuni[[#This Row],[Popolazione2011]]/Comuni[[#This Row],[Ammalati TOT]])*100</f>
        <v>1.9445792229221395</v>
      </c>
      <c r="O6462">
        <f>_xlfn.XLOOKUP(Comuni[[#This Row],[Regione]],Table_0[Regione],Table_0[TOT AREA])</f>
        <v>5834728</v>
      </c>
      <c r="P6462" s="1">
        <f>(Comuni[[#This Row],[Popolazione2011]]/Comuni[[#This Row],[Ammalati AREA]])*100</f>
        <v>0.55706110036320455</v>
      </c>
    </row>
    <row r="6463" spans="1:16" x14ac:dyDescent="0.3">
      <c r="A6463" t="s">
        <v>6549</v>
      </c>
      <c r="B6463" t="s">
        <v>8035</v>
      </c>
      <c r="C6463" t="s">
        <v>6541</v>
      </c>
      <c r="D6463">
        <v>15296</v>
      </c>
      <c r="E6463" s="1">
        <f>(Comuni[[#This Row],[Popolazione2011]]/SUM(D:D))*100</f>
        <v>2.5740894671779528E-2</v>
      </c>
      <c r="F6463">
        <f t="shared" si="100"/>
        <v>4050093</v>
      </c>
      <c r="G6463" s="1">
        <f>(Comuni[[#This Row],[Popolazione2011]]/Comuni[[#This Row],[TOT POP REGIONE ]])*100</f>
        <v>0.3776703399156513</v>
      </c>
      <c r="H6463" t="str">
        <f>IF(Comuni[[#This Row],[Popolazione2011]]&gt;300000,"MAGGIORE","")</f>
        <v/>
      </c>
      <c r="I6463" t="str">
        <f>_xlfn.XLOOKUP(Comuni[[#This Row],[Regione]],Ripartizione_geografica[Regione],Ripartizione_geografica[Ripartizione geografica])</f>
        <v>Sud</v>
      </c>
      <c r="J6463">
        <f>_xlfn.XLOOKUP(Comuni[[#This Row],[Regione]],Ripartizione_geografica[Regione],Ripartizione_geografica[Codice Regione])</f>
        <v>16</v>
      </c>
      <c r="K6463">
        <f>_xlfn.XLOOKUP(Comuni[[#This Row],[Regione]],Table_0[Regione],Table_0[Totale])</f>
        <v>1671467</v>
      </c>
      <c r="L6463">
        <f>_xlfn.XLOOKUP(Comuni[[#This Row],[Regione]],Table_0[Regione],Table_0[Guariti])</f>
        <v>1653592</v>
      </c>
      <c r="M6463">
        <f>_xlfn.XLOOKUP(Comuni[[#This Row],[Regione]],Table_0[Regione],Table_0[Deceduti])</f>
        <v>9926</v>
      </c>
      <c r="N6463" s="1">
        <f>(Comuni[[#This Row],[Popolazione2011]]/Comuni[[#This Row],[Ammalati TOT]])*100</f>
        <v>0.91512425910891448</v>
      </c>
      <c r="O6463">
        <f>_xlfn.XLOOKUP(Comuni[[#This Row],[Regione]],Table_0[Regione],Table_0[TOT AREA])</f>
        <v>5834728</v>
      </c>
      <c r="P6463" s="1">
        <f>(Comuni[[#This Row],[Popolazione2011]]/Comuni[[#This Row],[Ammalati AREA]])*100</f>
        <v>0.26215446546951288</v>
      </c>
    </row>
    <row r="6464" spans="1:16" x14ac:dyDescent="0.3">
      <c r="A6464" t="s">
        <v>6550</v>
      </c>
      <c r="B6464" t="s">
        <v>8035</v>
      </c>
      <c r="C6464" t="s">
        <v>6541</v>
      </c>
      <c r="D6464">
        <v>7802</v>
      </c>
      <c r="E6464" s="1">
        <f>(Comuni[[#This Row],[Popolazione2011]]/SUM(D:D))*100</f>
        <v>1.3129606448040263E-2</v>
      </c>
      <c r="F6464">
        <f t="shared" si="100"/>
        <v>4050093</v>
      </c>
      <c r="G6464" s="1">
        <f>(Comuni[[#This Row],[Popolazione2011]]/Comuni[[#This Row],[TOT POP REGIONE ]])*100</f>
        <v>0.19263755177967518</v>
      </c>
      <c r="H6464" t="str">
        <f>IF(Comuni[[#This Row],[Popolazione2011]]&gt;300000,"MAGGIORE","")</f>
        <v/>
      </c>
      <c r="I6464" t="str">
        <f>_xlfn.XLOOKUP(Comuni[[#This Row],[Regione]],Ripartizione_geografica[Regione],Ripartizione_geografica[Ripartizione geografica])</f>
        <v>Sud</v>
      </c>
      <c r="J6464">
        <f>_xlfn.XLOOKUP(Comuni[[#This Row],[Regione]],Ripartizione_geografica[Regione],Ripartizione_geografica[Codice Regione])</f>
        <v>16</v>
      </c>
      <c r="K6464">
        <f>_xlfn.XLOOKUP(Comuni[[#This Row],[Regione]],Table_0[Regione],Table_0[Totale])</f>
        <v>1671467</v>
      </c>
      <c r="L6464">
        <f>_xlfn.XLOOKUP(Comuni[[#This Row],[Regione]],Table_0[Regione],Table_0[Guariti])</f>
        <v>1653592</v>
      </c>
      <c r="M6464">
        <f>_xlfn.XLOOKUP(Comuni[[#This Row],[Regione]],Table_0[Regione],Table_0[Deceduti])</f>
        <v>9926</v>
      </c>
      <c r="N6464" s="1">
        <f>(Comuni[[#This Row],[Popolazione2011]]/Comuni[[#This Row],[Ammalati TOT]])*100</f>
        <v>0.46677559293722226</v>
      </c>
      <c r="O6464">
        <f>_xlfn.XLOOKUP(Comuni[[#This Row],[Regione]],Table_0[Regione],Table_0[TOT AREA])</f>
        <v>5834728</v>
      </c>
      <c r="P6464" s="1">
        <f>(Comuni[[#This Row],[Popolazione2011]]/Comuni[[#This Row],[Ammalati AREA]])*100</f>
        <v>0.13371660169934227</v>
      </c>
    </row>
    <row r="6465" spans="1:16" x14ac:dyDescent="0.3">
      <c r="A6465" t="s">
        <v>6551</v>
      </c>
      <c r="B6465" t="s">
        <v>8035</v>
      </c>
      <c r="C6465" t="s">
        <v>6541</v>
      </c>
      <c r="D6465">
        <v>10238</v>
      </c>
      <c r="E6465" s="1">
        <f>(Comuni[[#This Row],[Popolazione2011]]/SUM(D:D))*100</f>
        <v>1.7229032403875445E-2</v>
      </c>
      <c r="F6465">
        <f t="shared" si="100"/>
        <v>4050093</v>
      </c>
      <c r="G6465" s="1">
        <f>(Comuni[[#This Row],[Popolazione2011]]/Comuni[[#This Row],[TOT POP REGIONE ]])*100</f>
        <v>0.25278431877984037</v>
      </c>
      <c r="H6465" t="str">
        <f>IF(Comuni[[#This Row],[Popolazione2011]]&gt;300000,"MAGGIORE","")</f>
        <v/>
      </c>
      <c r="I6465" t="str">
        <f>_xlfn.XLOOKUP(Comuni[[#This Row],[Regione]],Ripartizione_geografica[Regione],Ripartizione_geografica[Ripartizione geografica])</f>
        <v>Sud</v>
      </c>
      <c r="J6465">
        <f>_xlfn.XLOOKUP(Comuni[[#This Row],[Regione]],Ripartizione_geografica[Regione],Ripartizione_geografica[Codice Regione])</f>
        <v>16</v>
      </c>
      <c r="K6465">
        <f>_xlfn.XLOOKUP(Comuni[[#This Row],[Regione]],Table_0[Regione],Table_0[Totale])</f>
        <v>1671467</v>
      </c>
      <c r="L6465">
        <f>_xlfn.XLOOKUP(Comuni[[#This Row],[Regione]],Table_0[Regione],Table_0[Guariti])</f>
        <v>1653592</v>
      </c>
      <c r="M6465">
        <f>_xlfn.XLOOKUP(Comuni[[#This Row],[Regione]],Table_0[Regione],Table_0[Deceduti])</f>
        <v>9926</v>
      </c>
      <c r="N6465" s="1">
        <f>(Comuni[[#This Row],[Popolazione2011]]/Comuni[[#This Row],[Ammalati TOT]])*100</f>
        <v>0.61251583190095882</v>
      </c>
      <c r="O6465">
        <f>_xlfn.XLOOKUP(Comuni[[#This Row],[Regione]],Table_0[Regione],Table_0[TOT AREA])</f>
        <v>5834728</v>
      </c>
      <c r="P6465" s="1">
        <f>(Comuni[[#This Row],[Popolazione2011]]/Comuni[[#This Row],[Ammalati AREA]])*100</f>
        <v>0.17546661986642736</v>
      </c>
    </row>
    <row r="6466" spans="1:16" x14ac:dyDescent="0.3">
      <c r="A6466" t="s">
        <v>6552</v>
      </c>
      <c r="B6466" t="s">
        <v>8035</v>
      </c>
      <c r="C6466" t="s">
        <v>6541</v>
      </c>
      <c r="D6466">
        <v>30921</v>
      </c>
      <c r="E6466" s="1">
        <f>(Comuni[[#This Row],[Popolazione2011]]/SUM(D:D))*100</f>
        <v>5.2035447446789673E-2</v>
      </c>
      <c r="F6466">
        <f t="shared" ref="F6466:F6529" si="101">SUMIFS(D:D,B:B,B6466)</f>
        <v>4050093</v>
      </c>
      <c r="G6466" s="1">
        <f>(Comuni[[#This Row],[Popolazione2011]]/Comuni[[#This Row],[TOT POP REGIONE ]])*100</f>
        <v>0.76346395008707213</v>
      </c>
      <c r="H6466" t="str">
        <f>IF(Comuni[[#This Row],[Popolazione2011]]&gt;300000,"MAGGIORE","")</f>
        <v/>
      </c>
      <c r="I6466" t="str">
        <f>_xlfn.XLOOKUP(Comuni[[#This Row],[Regione]],Ripartizione_geografica[Regione],Ripartizione_geografica[Ripartizione geografica])</f>
        <v>Sud</v>
      </c>
      <c r="J6466">
        <f>_xlfn.XLOOKUP(Comuni[[#This Row],[Regione]],Ripartizione_geografica[Regione],Ripartizione_geografica[Codice Regione])</f>
        <v>16</v>
      </c>
      <c r="K6466">
        <f>_xlfn.XLOOKUP(Comuni[[#This Row],[Regione]],Table_0[Regione],Table_0[Totale])</f>
        <v>1671467</v>
      </c>
      <c r="L6466">
        <f>_xlfn.XLOOKUP(Comuni[[#This Row],[Regione]],Table_0[Regione],Table_0[Guariti])</f>
        <v>1653592</v>
      </c>
      <c r="M6466">
        <f>_xlfn.XLOOKUP(Comuni[[#This Row],[Regione]],Table_0[Regione],Table_0[Deceduti])</f>
        <v>9926</v>
      </c>
      <c r="N6466" s="1">
        <f>(Comuni[[#This Row],[Popolazione2011]]/Comuni[[#This Row],[Ammalati TOT]])*100</f>
        <v>1.8499318263537359</v>
      </c>
      <c r="O6466">
        <f>_xlfn.XLOOKUP(Comuni[[#This Row],[Regione]],Table_0[Regione],Table_0[TOT AREA])</f>
        <v>5834728</v>
      </c>
      <c r="P6466" s="1">
        <f>(Comuni[[#This Row],[Popolazione2011]]/Comuni[[#This Row],[Ammalati AREA]])*100</f>
        <v>0.52994758281791365</v>
      </c>
    </row>
    <row r="6467" spans="1:16" x14ac:dyDescent="0.3">
      <c r="A6467" t="s">
        <v>6553</v>
      </c>
      <c r="B6467" t="s">
        <v>8035</v>
      </c>
      <c r="C6467" t="s">
        <v>6541</v>
      </c>
      <c r="D6467">
        <v>49009</v>
      </c>
      <c r="E6467" s="1">
        <f>(Comuni[[#This Row],[Popolazione2011]]/SUM(D:D))*100</f>
        <v>8.2474863164830201E-2</v>
      </c>
      <c r="F6467">
        <f t="shared" si="101"/>
        <v>4050093</v>
      </c>
      <c r="G6467" s="1">
        <f>(Comuni[[#This Row],[Popolazione2011]]/Comuni[[#This Row],[TOT POP REGIONE ]])*100</f>
        <v>1.2100709786170343</v>
      </c>
      <c r="H6467" t="str">
        <f>IF(Comuni[[#This Row],[Popolazione2011]]&gt;300000,"MAGGIORE","")</f>
        <v/>
      </c>
      <c r="I6467" t="str">
        <f>_xlfn.XLOOKUP(Comuni[[#This Row],[Regione]],Ripartizione_geografica[Regione],Ripartizione_geografica[Ripartizione geografica])</f>
        <v>Sud</v>
      </c>
      <c r="J6467">
        <f>_xlfn.XLOOKUP(Comuni[[#This Row],[Regione]],Ripartizione_geografica[Regione],Ripartizione_geografica[Codice Regione])</f>
        <v>16</v>
      </c>
      <c r="K6467">
        <f>_xlfn.XLOOKUP(Comuni[[#This Row],[Regione]],Table_0[Regione],Table_0[Totale])</f>
        <v>1671467</v>
      </c>
      <c r="L6467">
        <f>_xlfn.XLOOKUP(Comuni[[#This Row],[Regione]],Table_0[Regione],Table_0[Guariti])</f>
        <v>1653592</v>
      </c>
      <c r="M6467">
        <f>_xlfn.XLOOKUP(Comuni[[#This Row],[Regione]],Table_0[Regione],Table_0[Deceduti])</f>
        <v>9926</v>
      </c>
      <c r="N6467" s="1">
        <f>(Comuni[[#This Row],[Popolazione2011]]/Comuni[[#This Row],[Ammalati TOT]])*100</f>
        <v>2.9320949800384932</v>
      </c>
      <c r="O6467">
        <f>_xlfn.XLOOKUP(Comuni[[#This Row],[Regione]],Table_0[Regione],Table_0[TOT AREA])</f>
        <v>5834728</v>
      </c>
      <c r="P6467" s="1">
        <f>(Comuni[[#This Row],[Popolazione2011]]/Comuni[[#This Row],[Ammalati AREA]])*100</f>
        <v>0.83995346484017763</v>
      </c>
    </row>
    <row r="6468" spans="1:16" x14ac:dyDescent="0.3">
      <c r="A6468" t="s">
        <v>6554</v>
      </c>
      <c r="B6468" t="s">
        <v>8035</v>
      </c>
      <c r="C6468" t="s">
        <v>6541</v>
      </c>
      <c r="D6468">
        <v>5411</v>
      </c>
      <c r="E6468" s="1">
        <f>(Comuni[[#This Row],[Popolazione2011]]/SUM(D:D))*100</f>
        <v>9.105908804197111E-3</v>
      </c>
      <c r="F6468">
        <f t="shared" si="101"/>
        <v>4050093</v>
      </c>
      <c r="G6468" s="1">
        <f>(Comuni[[#This Row],[Popolazione2011]]/Comuni[[#This Row],[TOT POP REGIONE ]])*100</f>
        <v>0.13360187037680368</v>
      </c>
      <c r="H6468" t="str">
        <f>IF(Comuni[[#This Row],[Popolazione2011]]&gt;300000,"MAGGIORE","")</f>
        <v/>
      </c>
      <c r="I6468" t="str">
        <f>_xlfn.XLOOKUP(Comuni[[#This Row],[Regione]],Ripartizione_geografica[Regione],Ripartizione_geografica[Ripartizione geografica])</f>
        <v>Sud</v>
      </c>
      <c r="J6468">
        <f>_xlfn.XLOOKUP(Comuni[[#This Row],[Regione]],Ripartizione_geografica[Regione],Ripartizione_geografica[Codice Regione])</f>
        <v>16</v>
      </c>
      <c r="K6468">
        <f>_xlfn.XLOOKUP(Comuni[[#This Row],[Regione]],Table_0[Regione],Table_0[Totale])</f>
        <v>1671467</v>
      </c>
      <c r="L6468">
        <f>_xlfn.XLOOKUP(Comuni[[#This Row],[Regione]],Table_0[Regione],Table_0[Guariti])</f>
        <v>1653592</v>
      </c>
      <c r="M6468">
        <f>_xlfn.XLOOKUP(Comuni[[#This Row],[Regione]],Table_0[Regione],Table_0[Deceduti])</f>
        <v>9926</v>
      </c>
      <c r="N6468" s="1">
        <f>(Comuni[[#This Row],[Popolazione2011]]/Comuni[[#This Row],[Ammalati TOT]])*100</f>
        <v>0.32372759976715065</v>
      </c>
      <c r="O6468">
        <f>_xlfn.XLOOKUP(Comuni[[#This Row],[Regione]],Table_0[Regione],Table_0[TOT AREA])</f>
        <v>5834728</v>
      </c>
      <c r="P6468" s="1">
        <f>(Comuni[[#This Row],[Popolazione2011]]/Comuni[[#This Row],[Ammalati AREA]])*100</f>
        <v>9.2737827710220599E-2</v>
      </c>
    </row>
    <row r="6469" spans="1:16" x14ac:dyDescent="0.3">
      <c r="A6469" t="s">
        <v>6555</v>
      </c>
      <c r="B6469" t="s">
        <v>8035</v>
      </c>
      <c r="C6469" t="s">
        <v>6541</v>
      </c>
      <c r="D6469">
        <v>32381</v>
      </c>
      <c r="E6469" s="1">
        <f>(Comuni[[#This Row],[Popolazione2011]]/SUM(D:D))*100</f>
        <v>5.4492410458086622E-2</v>
      </c>
      <c r="F6469">
        <f t="shared" si="101"/>
        <v>4050093</v>
      </c>
      <c r="G6469" s="1">
        <f>(Comuni[[#This Row],[Popolazione2011]]/Comuni[[#This Row],[TOT POP REGIONE ]])*100</f>
        <v>0.79951250502148974</v>
      </c>
      <c r="H6469" t="str">
        <f>IF(Comuni[[#This Row],[Popolazione2011]]&gt;300000,"MAGGIORE","")</f>
        <v/>
      </c>
      <c r="I6469" t="str">
        <f>_xlfn.XLOOKUP(Comuni[[#This Row],[Regione]],Ripartizione_geografica[Regione],Ripartizione_geografica[Ripartizione geografica])</f>
        <v>Sud</v>
      </c>
      <c r="J6469">
        <f>_xlfn.XLOOKUP(Comuni[[#This Row],[Regione]],Ripartizione_geografica[Regione],Ripartizione_geografica[Codice Regione])</f>
        <v>16</v>
      </c>
      <c r="K6469">
        <f>_xlfn.XLOOKUP(Comuni[[#This Row],[Regione]],Table_0[Regione],Table_0[Totale])</f>
        <v>1671467</v>
      </c>
      <c r="L6469">
        <f>_xlfn.XLOOKUP(Comuni[[#This Row],[Regione]],Table_0[Regione],Table_0[Guariti])</f>
        <v>1653592</v>
      </c>
      <c r="M6469">
        <f>_xlfn.XLOOKUP(Comuni[[#This Row],[Regione]],Table_0[Regione],Table_0[Deceduti])</f>
        <v>9926</v>
      </c>
      <c r="N6469" s="1">
        <f>(Comuni[[#This Row],[Popolazione2011]]/Comuni[[#This Row],[Ammalati TOT]])*100</f>
        <v>1.9372802454370921</v>
      </c>
      <c r="O6469">
        <f>_xlfn.XLOOKUP(Comuni[[#This Row],[Regione]],Table_0[Regione],Table_0[TOT AREA])</f>
        <v>5834728</v>
      </c>
      <c r="P6469" s="1">
        <f>(Comuni[[#This Row],[Popolazione2011]]/Comuni[[#This Row],[Ammalati AREA]])*100</f>
        <v>0.55497017170294827</v>
      </c>
    </row>
    <row r="6470" spans="1:16" x14ac:dyDescent="0.3">
      <c r="A6470" t="s">
        <v>6556</v>
      </c>
      <c r="B6470" t="s">
        <v>8035</v>
      </c>
      <c r="C6470" t="s">
        <v>6541</v>
      </c>
      <c r="D6470">
        <v>5522</v>
      </c>
      <c r="E6470" s="1">
        <f>(Comuni[[#This Row],[Popolazione2011]]/SUM(D:D))*100</f>
        <v>9.292705307110783E-3</v>
      </c>
      <c r="F6470">
        <f t="shared" si="101"/>
        <v>4050093</v>
      </c>
      <c r="G6470" s="1">
        <f>(Comuni[[#This Row],[Popolazione2011]]/Comuni[[#This Row],[TOT POP REGIONE ]])*100</f>
        <v>0.13634254818346148</v>
      </c>
      <c r="H6470" t="str">
        <f>IF(Comuni[[#This Row],[Popolazione2011]]&gt;300000,"MAGGIORE","")</f>
        <v/>
      </c>
      <c r="I6470" t="str">
        <f>_xlfn.XLOOKUP(Comuni[[#This Row],[Regione]],Ripartizione_geografica[Regione],Ripartizione_geografica[Ripartizione geografica])</f>
        <v>Sud</v>
      </c>
      <c r="J6470">
        <f>_xlfn.XLOOKUP(Comuni[[#This Row],[Regione]],Ripartizione_geografica[Regione],Ripartizione_geografica[Codice Regione])</f>
        <v>16</v>
      </c>
      <c r="K6470">
        <f>_xlfn.XLOOKUP(Comuni[[#This Row],[Regione]],Table_0[Regione],Table_0[Totale])</f>
        <v>1671467</v>
      </c>
      <c r="L6470">
        <f>_xlfn.XLOOKUP(Comuni[[#This Row],[Regione]],Table_0[Regione],Table_0[Guariti])</f>
        <v>1653592</v>
      </c>
      <c r="M6470">
        <f>_xlfn.XLOOKUP(Comuni[[#This Row],[Regione]],Table_0[Regione],Table_0[Deceduti])</f>
        <v>9926</v>
      </c>
      <c r="N6470" s="1">
        <f>(Comuni[[#This Row],[Popolazione2011]]/Comuni[[#This Row],[Ammalati TOT]])*100</f>
        <v>0.33036847272485786</v>
      </c>
      <c r="O6470">
        <f>_xlfn.XLOOKUP(Comuni[[#This Row],[Regione]],Table_0[Regione],Table_0[TOT AREA])</f>
        <v>5834728</v>
      </c>
      <c r="P6470" s="1">
        <f>(Comuni[[#This Row],[Popolazione2011]]/Comuni[[#This Row],[Ammalati AREA]])*100</f>
        <v>9.4640230015863636E-2</v>
      </c>
    </row>
    <row r="6471" spans="1:16" x14ac:dyDescent="0.3">
      <c r="A6471" t="s">
        <v>6557</v>
      </c>
      <c r="B6471" t="s">
        <v>8035</v>
      </c>
      <c r="C6471" t="s">
        <v>6541</v>
      </c>
      <c r="D6471">
        <v>4088</v>
      </c>
      <c r="E6471" s="1">
        <f>(Comuni[[#This Row],[Popolazione2011]]/SUM(D:D))*100</f>
        <v>6.8794964316314534E-3</v>
      </c>
      <c r="F6471">
        <f t="shared" si="101"/>
        <v>4050093</v>
      </c>
      <c r="G6471" s="1">
        <f>(Comuni[[#This Row],[Popolazione2011]]/Comuni[[#This Row],[TOT POP REGIONE ]])*100</f>
        <v>0.10093595381636916</v>
      </c>
      <c r="H6471" t="str">
        <f>IF(Comuni[[#This Row],[Popolazione2011]]&gt;300000,"MAGGIORE","")</f>
        <v/>
      </c>
      <c r="I6471" t="str">
        <f>_xlfn.XLOOKUP(Comuni[[#This Row],[Regione]],Ripartizione_geografica[Regione],Ripartizione_geografica[Ripartizione geografica])</f>
        <v>Sud</v>
      </c>
      <c r="J6471">
        <f>_xlfn.XLOOKUP(Comuni[[#This Row],[Regione]],Ripartizione_geografica[Regione],Ripartizione_geografica[Codice Regione])</f>
        <v>16</v>
      </c>
      <c r="K6471">
        <f>_xlfn.XLOOKUP(Comuni[[#This Row],[Regione]],Table_0[Regione],Table_0[Totale])</f>
        <v>1671467</v>
      </c>
      <c r="L6471">
        <f>_xlfn.XLOOKUP(Comuni[[#This Row],[Regione]],Table_0[Regione],Table_0[Guariti])</f>
        <v>1653592</v>
      </c>
      <c r="M6471">
        <f>_xlfn.XLOOKUP(Comuni[[#This Row],[Regione]],Table_0[Regione],Table_0[Deceduti])</f>
        <v>9926</v>
      </c>
      <c r="N6471" s="1">
        <f>(Comuni[[#This Row],[Popolazione2011]]/Comuni[[#This Row],[Ammalati TOT]])*100</f>
        <v>0.24457557343339711</v>
      </c>
      <c r="O6471">
        <f>_xlfn.XLOOKUP(Comuni[[#This Row],[Regione]],Table_0[Regione],Table_0[TOT AREA])</f>
        <v>5834728</v>
      </c>
      <c r="P6471" s="1">
        <f>(Comuni[[#This Row],[Popolazione2011]]/Comuni[[#This Row],[Ammalati AREA]])*100</f>
        <v>7.0063248878096798E-2</v>
      </c>
    </row>
    <row r="6472" spans="1:16" x14ac:dyDescent="0.3">
      <c r="A6472" t="s">
        <v>6558</v>
      </c>
      <c r="B6472" t="s">
        <v>8035</v>
      </c>
      <c r="C6472" t="s">
        <v>6541</v>
      </c>
      <c r="D6472">
        <v>2395</v>
      </c>
      <c r="E6472" s="1">
        <f>(Comuni[[#This Row],[Popolazione2011]]/SUM(D:D))*100</f>
        <v>4.0304290493535545E-3</v>
      </c>
      <c r="F6472">
        <f t="shared" si="101"/>
        <v>4050093</v>
      </c>
      <c r="G6472" s="1">
        <f>(Comuni[[#This Row],[Popolazione2011]]/Comuni[[#This Row],[TOT POP REGIONE ]])*100</f>
        <v>5.9134444567075374E-2</v>
      </c>
      <c r="H6472" t="str">
        <f>IF(Comuni[[#This Row],[Popolazione2011]]&gt;300000,"MAGGIORE","")</f>
        <v/>
      </c>
      <c r="I6472" t="str">
        <f>_xlfn.XLOOKUP(Comuni[[#This Row],[Regione]],Ripartizione_geografica[Regione],Ripartizione_geografica[Ripartizione geografica])</f>
        <v>Sud</v>
      </c>
      <c r="J6472">
        <f>_xlfn.XLOOKUP(Comuni[[#This Row],[Regione]],Ripartizione_geografica[Regione],Ripartizione_geografica[Codice Regione])</f>
        <v>16</v>
      </c>
      <c r="K6472">
        <f>_xlfn.XLOOKUP(Comuni[[#This Row],[Regione]],Table_0[Regione],Table_0[Totale])</f>
        <v>1671467</v>
      </c>
      <c r="L6472">
        <f>_xlfn.XLOOKUP(Comuni[[#This Row],[Regione]],Table_0[Regione],Table_0[Guariti])</f>
        <v>1653592</v>
      </c>
      <c r="M6472">
        <f>_xlfn.XLOOKUP(Comuni[[#This Row],[Regione]],Table_0[Regione],Table_0[Deceduti])</f>
        <v>9926</v>
      </c>
      <c r="N6472" s="1">
        <f>(Comuni[[#This Row],[Popolazione2011]]/Comuni[[#This Row],[Ammalati TOT]])*100</f>
        <v>0.14328730390728625</v>
      </c>
      <c r="O6472">
        <f>_xlfn.XLOOKUP(Comuni[[#This Row],[Regione]],Table_0[Regione],Table_0[TOT AREA])</f>
        <v>5834728</v>
      </c>
      <c r="P6472" s="1">
        <f>(Comuni[[#This Row],[Popolazione2011]]/Comuni[[#This Row],[Ammalati AREA]])*100</f>
        <v>4.1047329027162877E-2</v>
      </c>
    </row>
    <row r="6473" spans="1:16" x14ac:dyDescent="0.3">
      <c r="A6473" t="s">
        <v>6559</v>
      </c>
      <c r="B6473" t="s">
        <v>8035</v>
      </c>
      <c r="C6473" t="s">
        <v>6541</v>
      </c>
      <c r="D6473">
        <v>16241</v>
      </c>
      <c r="E6473" s="1">
        <f>(Comuni[[#This Row],[Popolazione2011]]/SUM(D:D))*100</f>
        <v>2.7331189223612141E-2</v>
      </c>
      <c r="F6473">
        <f t="shared" si="101"/>
        <v>4050093</v>
      </c>
      <c r="G6473" s="1">
        <f>(Comuni[[#This Row],[Popolazione2011]]/Comuni[[#This Row],[TOT POP REGIONE ]])*100</f>
        <v>0.40100313745881883</v>
      </c>
      <c r="H6473" t="str">
        <f>IF(Comuni[[#This Row],[Popolazione2011]]&gt;300000,"MAGGIORE","")</f>
        <v/>
      </c>
      <c r="I6473" t="str">
        <f>_xlfn.XLOOKUP(Comuni[[#This Row],[Regione]],Ripartizione_geografica[Regione],Ripartizione_geografica[Ripartizione geografica])</f>
        <v>Sud</v>
      </c>
      <c r="J6473">
        <f>_xlfn.XLOOKUP(Comuni[[#This Row],[Regione]],Ripartizione_geografica[Regione],Ripartizione_geografica[Codice Regione])</f>
        <v>16</v>
      </c>
      <c r="K6473">
        <f>_xlfn.XLOOKUP(Comuni[[#This Row],[Regione]],Table_0[Regione],Table_0[Totale])</f>
        <v>1671467</v>
      </c>
      <c r="L6473">
        <f>_xlfn.XLOOKUP(Comuni[[#This Row],[Regione]],Table_0[Regione],Table_0[Guariti])</f>
        <v>1653592</v>
      </c>
      <c r="M6473">
        <f>_xlfn.XLOOKUP(Comuni[[#This Row],[Regione]],Table_0[Regione],Table_0[Deceduti])</f>
        <v>9926</v>
      </c>
      <c r="N6473" s="1">
        <f>(Comuni[[#This Row],[Popolazione2011]]/Comuni[[#This Row],[Ammalati TOT]])*100</f>
        <v>0.97166142077588136</v>
      </c>
      <c r="O6473">
        <f>_xlfn.XLOOKUP(Comuni[[#This Row],[Regione]],Table_0[Regione],Table_0[TOT AREA])</f>
        <v>5834728</v>
      </c>
      <c r="P6473" s="1">
        <f>(Comuni[[#This Row],[Popolazione2011]]/Comuni[[#This Row],[Ammalati AREA]])*100</f>
        <v>0.27835059320674416</v>
      </c>
    </row>
    <row r="6474" spans="1:16" x14ac:dyDescent="0.3">
      <c r="A6474" t="s">
        <v>6560</v>
      </c>
      <c r="B6474" t="s">
        <v>8035</v>
      </c>
      <c r="C6474" t="s">
        <v>6541</v>
      </c>
      <c r="D6474">
        <v>7854</v>
      </c>
      <c r="E6474" s="1">
        <f>(Comuni[[#This Row],[Popolazione2011]]/SUM(D:D))*100</f>
        <v>1.3217114719675497E-2</v>
      </c>
      <c r="F6474">
        <f t="shared" si="101"/>
        <v>4050093</v>
      </c>
      <c r="G6474" s="1">
        <f>(Comuni[[#This Row],[Popolazione2011]]/Comuni[[#This Row],[TOT POP REGIONE ]])*100</f>
        <v>0.19392147291432568</v>
      </c>
      <c r="H6474" t="str">
        <f>IF(Comuni[[#This Row],[Popolazione2011]]&gt;300000,"MAGGIORE","")</f>
        <v/>
      </c>
      <c r="I6474" t="str">
        <f>_xlfn.XLOOKUP(Comuni[[#This Row],[Regione]],Ripartizione_geografica[Regione],Ripartizione_geografica[Ripartizione geografica])</f>
        <v>Sud</v>
      </c>
      <c r="J6474">
        <f>_xlfn.XLOOKUP(Comuni[[#This Row],[Regione]],Ripartizione_geografica[Regione],Ripartizione_geografica[Codice Regione])</f>
        <v>16</v>
      </c>
      <c r="K6474">
        <f>_xlfn.XLOOKUP(Comuni[[#This Row],[Regione]],Table_0[Regione],Table_0[Totale])</f>
        <v>1671467</v>
      </c>
      <c r="L6474">
        <f>_xlfn.XLOOKUP(Comuni[[#This Row],[Regione]],Table_0[Regione],Table_0[Guariti])</f>
        <v>1653592</v>
      </c>
      <c r="M6474">
        <f>_xlfn.XLOOKUP(Comuni[[#This Row],[Regione]],Table_0[Regione],Table_0[Deceduti])</f>
        <v>9926</v>
      </c>
      <c r="N6474" s="1">
        <f>(Comuni[[#This Row],[Popolazione2011]]/Comuni[[#This Row],[Ammalati TOT]])*100</f>
        <v>0.46988663252101298</v>
      </c>
      <c r="O6474">
        <f>_xlfn.XLOOKUP(Comuni[[#This Row],[Regione]],Table_0[Regione],Table_0[TOT AREA])</f>
        <v>5834728</v>
      </c>
      <c r="P6474" s="1">
        <f>(Comuni[[#This Row],[Popolazione2011]]/Comuni[[#This Row],[Ammalati AREA]])*100</f>
        <v>0.13460781719387777</v>
      </c>
    </row>
    <row r="6475" spans="1:16" x14ac:dyDescent="0.3">
      <c r="A6475" t="s">
        <v>6561</v>
      </c>
      <c r="B6475" t="s">
        <v>8035</v>
      </c>
      <c r="C6475" t="s">
        <v>6541</v>
      </c>
      <c r="D6475">
        <v>16052</v>
      </c>
      <c r="E6475" s="1">
        <f>(Comuni[[#This Row],[Popolazione2011]]/SUM(D:D))*100</f>
        <v>2.701313031324562E-2</v>
      </c>
      <c r="F6475">
        <f t="shared" si="101"/>
        <v>4050093</v>
      </c>
      <c r="G6475" s="1">
        <f>(Comuni[[#This Row],[Popolazione2011]]/Comuni[[#This Row],[TOT POP REGIONE ]])*100</f>
        <v>0.39633657795018534</v>
      </c>
      <c r="H6475" t="str">
        <f>IF(Comuni[[#This Row],[Popolazione2011]]&gt;300000,"MAGGIORE","")</f>
        <v/>
      </c>
      <c r="I6475" t="str">
        <f>_xlfn.XLOOKUP(Comuni[[#This Row],[Regione]],Ripartizione_geografica[Regione],Ripartizione_geografica[Ripartizione geografica])</f>
        <v>Sud</v>
      </c>
      <c r="J6475">
        <f>_xlfn.XLOOKUP(Comuni[[#This Row],[Regione]],Ripartizione_geografica[Regione],Ripartizione_geografica[Codice Regione])</f>
        <v>16</v>
      </c>
      <c r="K6475">
        <f>_xlfn.XLOOKUP(Comuni[[#This Row],[Regione]],Table_0[Regione],Table_0[Totale])</f>
        <v>1671467</v>
      </c>
      <c r="L6475">
        <f>_xlfn.XLOOKUP(Comuni[[#This Row],[Regione]],Table_0[Regione],Table_0[Guariti])</f>
        <v>1653592</v>
      </c>
      <c r="M6475">
        <f>_xlfn.XLOOKUP(Comuni[[#This Row],[Regione]],Table_0[Regione],Table_0[Deceduti])</f>
        <v>9926</v>
      </c>
      <c r="N6475" s="1">
        <f>(Comuni[[#This Row],[Popolazione2011]]/Comuni[[#This Row],[Ammalati TOT]])*100</f>
        <v>0.96035398844248798</v>
      </c>
      <c r="O6475">
        <f>_xlfn.XLOOKUP(Comuni[[#This Row],[Regione]],Table_0[Regione],Table_0[TOT AREA])</f>
        <v>5834728</v>
      </c>
      <c r="P6475" s="1">
        <f>(Comuni[[#This Row],[Popolazione2011]]/Comuni[[#This Row],[Ammalati AREA]])*100</f>
        <v>0.27511136765929789</v>
      </c>
    </row>
    <row r="6476" spans="1:16" x14ac:dyDescent="0.3">
      <c r="A6476" t="s">
        <v>6562</v>
      </c>
      <c r="B6476" t="s">
        <v>8035</v>
      </c>
      <c r="C6476" t="s">
        <v>6541</v>
      </c>
      <c r="D6476">
        <v>11062</v>
      </c>
      <c r="E6476" s="1">
        <f>(Comuni[[#This Row],[Popolazione2011]]/SUM(D:D))*100</f>
        <v>1.8615701939018379E-2</v>
      </c>
      <c r="F6476">
        <f t="shared" si="101"/>
        <v>4050093</v>
      </c>
      <c r="G6476" s="1">
        <f>(Comuni[[#This Row],[Popolazione2011]]/Comuni[[#This Row],[TOT POP REGIONE ]])*100</f>
        <v>0.27312953060584044</v>
      </c>
      <c r="H6476" t="str">
        <f>IF(Comuni[[#This Row],[Popolazione2011]]&gt;300000,"MAGGIORE","")</f>
        <v/>
      </c>
      <c r="I6476" t="str">
        <f>_xlfn.XLOOKUP(Comuni[[#This Row],[Regione]],Ripartizione_geografica[Regione],Ripartizione_geografica[Ripartizione geografica])</f>
        <v>Sud</v>
      </c>
      <c r="J6476">
        <f>_xlfn.XLOOKUP(Comuni[[#This Row],[Regione]],Ripartizione_geografica[Regione],Ripartizione_geografica[Codice Regione])</f>
        <v>16</v>
      </c>
      <c r="K6476">
        <f>_xlfn.XLOOKUP(Comuni[[#This Row],[Regione]],Table_0[Regione],Table_0[Totale])</f>
        <v>1671467</v>
      </c>
      <c r="L6476">
        <f>_xlfn.XLOOKUP(Comuni[[#This Row],[Regione]],Table_0[Regione],Table_0[Guariti])</f>
        <v>1653592</v>
      </c>
      <c r="M6476">
        <f>_xlfn.XLOOKUP(Comuni[[#This Row],[Regione]],Table_0[Regione],Table_0[Deceduti])</f>
        <v>9926</v>
      </c>
      <c r="N6476" s="1">
        <f>(Comuni[[#This Row],[Popolazione2011]]/Comuni[[#This Row],[Ammalati TOT]])*100</f>
        <v>0.66181384376718178</v>
      </c>
      <c r="O6476">
        <f>_xlfn.XLOOKUP(Comuni[[#This Row],[Regione]],Table_0[Regione],Table_0[TOT AREA])</f>
        <v>5834728</v>
      </c>
      <c r="P6476" s="1">
        <f>(Comuni[[#This Row],[Popolazione2011]]/Comuni[[#This Row],[Ammalati AREA]])*100</f>
        <v>0.18958895770291262</v>
      </c>
    </row>
    <row r="6477" spans="1:16" x14ac:dyDescent="0.3">
      <c r="A6477" t="s">
        <v>6563</v>
      </c>
      <c r="B6477" t="s">
        <v>8035</v>
      </c>
      <c r="C6477" t="s">
        <v>6541</v>
      </c>
      <c r="D6477">
        <v>1823</v>
      </c>
      <c r="E6477" s="1">
        <f>(Comuni[[#This Row],[Popolazione2011]]/SUM(D:D))*100</f>
        <v>3.0678380613659833E-3</v>
      </c>
      <c r="F6477">
        <f t="shared" si="101"/>
        <v>4050093</v>
      </c>
      <c r="G6477" s="1">
        <f>(Comuni[[#This Row],[Popolazione2011]]/Comuni[[#This Row],[TOT POP REGIONE ]])*100</f>
        <v>4.5011312085919998E-2</v>
      </c>
      <c r="H6477" t="str">
        <f>IF(Comuni[[#This Row],[Popolazione2011]]&gt;300000,"MAGGIORE","")</f>
        <v/>
      </c>
      <c r="I6477" t="str">
        <f>_xlfn.XLOOKUP(Comuni[[#This Row],[Regione]],Ripartizione_geografica[Regione],Ripartizione_geografica[Ripartizione geografica])</f>
        <v>Sud</v>
      </c>
      <c r="J6477">
        <f>_xlfn.XLOOKUP(Comuni[[#This Row],[Regione]],Ripartizione_geografica[Regione],Ripartizione_geografica[Codice Regione])</f>
        <v>16</v>
      </c>
      <c r="K6477">
        <f>_xlfn.XLOOKUP(Comuni[[#This Row],[Regione]],Table_0[Regione],Table_0[Totale])</f>
        <v>1671467</v>
      </c>
      <c r="L6477">
        <f>_xlfn.XLOOKUP(Comuni[[#This Row],[Regione]],Table_0[Regione],Table_0[Guariti])</f>
        <v>1653592</v>
      </c>
      <c r="M6477">
        <f>_xlfn.XLOOKUP(Comuni[[#This Row],[Regione]],Table_0[Regione],Table_0[Deceduti])</f>
        <v>9926</v>
      </c>
      <c r="N6477" s="1">
        <f>(Comuni[[#This Row],[Popolazione2011]]/Comuni[[#This Row],[Ammalati TOT]])*100</f>
        <v>0.10906586848558782</v>
      </c>
      <c r="O6477">
        <f>_xlfn.XLOOKUP(Comuni[[#This Row],[Regione]],Table_0[Regione],Table_0[TOT AREA])</f>
        <v>5834728</v>
      </c>
      <c r="P6477" s="1">
        <f>(Comuni[[#This Row],[Popolazione2011]]/Comuni[[#This Row],[Ammalati AREA]])*100</f>
        <v>3.1243958587272622E-2</v>
      </c>
    </row>
    <row r="6478" spans="1:16" x14ac:dyDescent="0.3">
      <c r="A6478" t="s">
        <v>6564</v>
      </c>
      <c r="B6478" t="s">
        <v>8035</v>
      </c>
      <c r="C6478" t="s">
        <v>6541</v>
      </c>
      <c r="D6478">
        <v>15676</v>
      </c>
      <c r="E6478" s="1">
        <f>(Comuni[[#This Row],[Popolazione2011]]/SUM(D:D))*100</f>
        <v>2.6380378195267774E-2</v>
      </c>
      <c r="F6478">
        <f t="shared" si="101"/>
        <v>4050093</v>
      </c>
      <c r="G6478" s="1">
        <f>(Comuni[[#This Row],[Popolazione2011]]/Comuni[[#This Row],[TOT POP REGIONE ]])*100</f>
        <v>0.38705284051502026</v>
      </c>
      <c r="H6478" t="str">
        <f>IF(Comuni[[#This Row],[Popolazione2011]]&gt;300000,"MAGGIORE","")</f>
        <v/>
      </c>
      <c r="I6478" t="str">
        <f>_xlfn.XLOOKUP(Comuni[[#This Row],[Regione]],Ripartizione_geografica[Regione],Ripartizione_geografica[Ripartizione geografica])</f>
        <v>Sud</v>
      </c>
      <c r="J6478">
        <f>_xlfn.XLOOKUP(Comuni[[#This Row],[Regione]],Ripartizione_geografica[Regione],Ripartizione_geografica[Codice Regione])</f>
        <v>16</v>
      </c>
      <c r="K6478">
        <f>_xlfn.XLOOKUP(Comuni[[#This Row],[Regione]],Table_0[Regione],Table_0[Totale])</f>
        <v>1671467</v>
      </c>
      <c r="L6478">
        <f>_xlfn.XLOOKUP(Comuni[[#This Row],[Regione]],Table_0[Regione],Table_0[Guariti])</f>
        <v>1653592</v>
      </c>
      <c r="M6478">
        <f>_xlfn.XLOOKUP(Comuni[[#This Row],[Regione]],Table_0[Regione],Table_0[Deceduti])</f>
        <v>9926</v>
      </c>
      <c r="N6478" s="1">
        <f>(Comuni[[#This Row],[Popolazione2011]]/Comuni[[#This Row],[Ammalati TOT]])*100</f>
        <v>0.93785877914430849</v>
      </c>
      <c r="O6478">
        <f>_xlfn.XLOOKUP(Comuni[[#This Row],[Regione]],Table_0[Regione],Table_0[TOT AREA])</f>
        <v>5834728</v>
      </c>
      <c r="P6478" s="1">
        <f>(Comuni[[#This Row],[Popolazione2011]]/Comuni[[#This Row],[Ammalati AREA]])*100</f>
        <v>0.26866719408342604</v>
      </c>
    </row>
    <row r="6479" spans="1:16" x14ac:dyDescent="0.3">
      <c r="A6479" t="s">
        <v>6565</v>
      </c>
      <c r="B6479" t="s">
        <v>8035</v>
      </c>
      <c r="C6479" t="s">
        <v>6541</v>
      </c>
      <c r="D6479">
        <v>9269</v>
      </c>
      <c r="E6479" s="1">
        <f>(Comuni[[#This Row],[Popolazione2011]]/SUM(D:D))*100</f>
        <v>1.5598349418980416E-2</v>
      </c>
      <c r="F6479">
        <f t="shared" si="101"/>
        <v>4050093</v>
      </c>
      <c r="G6479" s="1">
        <f>(Comuni[[#This Row],[Popolazione2011]]/Comuni[[#This Row],[TOT POP REGIONE ]])*100</f>
        <v>0.22885894225144954</v>
      </c>
      <c r="H6479" t="str">
        <f>IF(Comuni[[#This Row],[Popolazione2011]]&gt;300000,"MAGGIORE","")</f>
        <v/>
      </c>
      <c r="I6479" t="str">
        <f>_xlfn.XLOOKUP(Comuni[[#This Row],[Regione]],Ripartizione_geografica[Regione],Ripartizione_geografica[Ripartizione geografica])</f>
        <v>Sud</v>
      </c>
      <c r="J6479">
        <f>_xlfn.XLOOKUP(Comuni[[#This Row],[Regione]],Ripartizione_geografica[Regione],Ripartizione_geografica[Codice Regione])</f>
        <v>16</v>
      </c>
      <c r="K6479">
        <f>_xlfn.XLOOKUP(Comuni[[#This Row],[Regione]],Table_0[Regione],Table_0[Totale])</f>
        <v>1671467</v>
      </c>
      <c r="L6479">
        <f>_xlfn.XLOOKUP(Comuni[[#This Row],[Regione]],Table_0[Regione],Table_0[Guariti])</f>
        <v>1653592</v>
      </c>
      <c r="M6479">
        <f>_xlfn.XLOOKUP(Comuni[[#This Row],[Regione]],Table_0[Regione],Table_0[Deceduti])</f>
        <v>9926</v>
      </c>
      <c r="N6479" s="1">
        <f>(Comuni[[#This Row],[Popolazione2011]]/Comuni[[#This Row],[Ammalati TOT]])*100</f>
        <v>0.55454280581070403</v>
      </c>
      <c r="O6479">
        <f>_xlfn.XLOOKUP(Comuni[[#This Row],[Regione]],Table_0[Regione],Table_0[TOT AREA])</f>
        <v>5834728</v>
      </c>
      <c r="P6479" s="1">
        <f>(Comuni[[#This Row],[Popolazione2011]]/Comuni[[#This Row],[Ammalati AREA]])*100</f>
        <v>0.15885916190094893</v>
      </c>
    </row>
    <row r="6480" spans="1:16" x14ac:dyDescent="0.3">
      <c r="A6480" t="s">
        <v>6566</v>
      </c>
      <c r="B6480" t="s">
        <v>8035</v>
      </c>
      <c r="C6480" t="s">
        <v>6541</v>
      </c>
      <c r="D6480">
        <v>16501</v>
      </c>
      <c r="E6480" s="1">
        <f>(Comuni[[#This Row],[Popolazione2011]]/SUM(D:D))*100</f>
        <v>2.776873058178831E-2</v>
      </c>
      <c r="F6480">
        <f t="shared" si="101"/>
        <v>4050093</v>
      </c>
      <c r="G6480" s="1">
        <f>(Comuni[[#This Row],[Popolazione2011]]/Comuni[[#This Row],[TOT POP REGIONE ]])*100</f>
        <v>0.40742274313207133</v>
      </c>
      <c r="H6480" t="str">
        <f>IF(Comuni[[#This Row],[Popolazione2011]]&gt;300000,"MAGGIORE","")</f>
        <v/>
      </c>
      <c r="I6480" t="str">
        <f>_xlfn.XLOOKUP(Comuni[[#This Row],[Regione]],Ripartizione_geografica[Regione],Ripartizione_geografica[Ripartizione geografica])</f>
        <v>Sud</v>
      </c>
      <c r="J6480">
        <f>_xlfn.XLOOKUP(Comuni[[#This Row],[Regione]],Ripartizione_geografica[Regione],Ripartizione_geografica[Codice Regione])</f>
        <v>16</v>
      </c>
      <c r="K6480">
        <f>_xlfn.XLOOKUP(Comuni[[#This Row],[Regione]],Table_0[Regione],Table_0[Totale])</f>
        <v>1671467</v>
      </c>
      <c r="L6480">
        <f>_xlfn.XLOOKUP(Comuni[[#This Row],[Regione]],Table_0[Regione],Table_0[Guariti])</f>
        <v>1653592</v>
      </c>
      <c r="M6480">
        <f>_xlfn.XLOOKUP(Comuni[[#This Row],[Regione]],Table_0[Regione],Table_0[Deceduti])</f>
        <v>9926</v>
      </c>
      <c r="N6480" s="1">
        <f>(Comuni[[#This Row],[Popolazione2011]]/Comuni[[#This Row],[Ammalati TOT]])*100</f>
        <v>0.98721661869483512</v>
      </c>
      <c r="O6480">
        <f>_xlfn.XLOOKUP(Comuni[[#This Row],[Regione]],Table_0[Regione],Table_0[TOT AREA])</f>
        <v>5834728</v>
      </c>
      <c r="P6480" s="1">
        <f>(Comuni[[#This Row],[Popolazione2011]]/Comuni[[#This Row],[Ammalati AREA]])*100</f>
        <v>0.28280667067942156</v>
      </c>
    </row>
    <row r="6481" spans="1:16" x14ac:dyDescent="0.3">
      <c r="A6481" t="s">
        <v>6567</v>
      </c>
      <c r="B6481" t="s">
        <v>8035</v>
      </c>
      <c r="C6481" t="s">
        <v>6541</v>
      </c>
      <c r="D6481">
        <v>200154</v>
      </c>
      <c r="E6481" s="1">
        <f>(Comuni[[#This Row],[Popolazione2011]]/SUM(D:D))*100</f>
        <v>0.33682943463228032</v>
      </c>
      <c r="F6481">
        <f t="shared" si="101"/>
        <v>4050093</v>
      </c>
      <c r="G6481" s="1">
        <f>(Comuni[[#This Row],[Popolazione2011]]/Comuni[[#This Row],[TOT POP REGIONE ]])*100</f>
        <v>4.9419605920160352</v>
      </c>
      <c r="H6481" t="str">
        <f>IF(Comuni[[#This Row],[Popolazione2011]]&gt;300000,"MAGGIORE","")</f>
        <v/>
      </c>
      <c r="I6481" t="str">
        <f>_xlfn.XLOOKUP(Comuni[[#This Row],[Regione]],Ripartizione_geografica[Regione],Ripartizione_geografica[Ripartizione geografica])</f>
        <v>Sud</v>
      </c>
      <c r="J6481">
        <f>_xlfn.XLOOKUP(Comuni[[#This Row],[Regione]],Ripartizione_geografica[Regione],Ripartizione_geografica[Codice Regione])</f>
        <v>16</v>
      </c>
      <c r="K6481">
        <f>_xlfn.XLOOKUP(Comuni[[#This Row],[Regione]],Table_0[Regione],Table_0[Totale])</f>
        <v>1671467</v>
      </c>
      <c r="L6481">
        <f>_xlfn.XLOOKUP(Comuni[[#This Row],[Regione]],Table_0[Regione],Table_0[Guariti])</f>
        <v>1653592</v>
      </c>
      <c r="M6481">
        <f>_xlfn.XLOOKUP(Comuni[[#This Row],[Regione]],Table_0[Regione],Table_0[Deceduti])</f>
        <v>9926</v>
      </c>
      <c r="N6481" s="1">
        <f>(Comuni[[#This Row],[Popolazione2011]]/Comuni[[#This Row],[Ammalati TOT]])*100</f>
        <v>11.97475032411648</v>
      </c>
      <c r="O6481">
        <f>_xlfn.XLOOKUP(Comuni[[#This Row],[Regione]],Table_0[Regione],Table_0[TOT AREA])</f>
        <v>5834728</v>
      </c>
      <c r="P6481" s="1">
        <f>(Comuni[[#This Row],[Popolazione2011]]/Comuni[[#This Row],[Ammalati AREA]])*100</f>
        <v>3.4303912710241162</v>
      </c>
    </row>
    <row r="6482" spans="1:16" x14ac:dyDescent="0.3">
      <c r="A6482" t="s">
        <v>6568</v>
      </c>
      <c r="B6482" t="s">
        <v>8035</v>
      </c>
      <c r="C6482" t="s">
        <v>6541</v>
      </c>
      <c r="D6482">
        <v>4233</v>
      </c>
      <c r="E6482" s="1">
        <f>(Comuni[[#This Row],[Popolazione2011]]/SUM(D:D))*100</f>
        <v>7.123509881383547E-3</v>
      </c>
      <c r="F6482">
        <f t="shared" si="101"/>
        <v>4050093</v>
      </c>
      <c r="G6482" s="1">
        <f>(Comuni[[#This Row],[Popolazione2011]]/Comuni[[#This Row],[TOT POP REGIONE ]])*100</f>
        <v>0.10451611851875994</v>
      </c>
      <c r="H6482" t="str">
        <f>IF(Comuni[[#This Row],[Popolazione2011]]&gt;300000,"MAGGIORE","")</f>
        <v/>
      </c>
      <c r="I6482" t="str">
        <f>_xlfn.XLOOKUP(Comuni[[#This Row],[Regione]],Ripartizione_geografica[Regione],Ripartizione_geografica[Ripartizione geografica])</f>
        <v>Sud</v>
      </c>
      <c r="J6482">
        <f>_xlfn.XLOOKUP(Comuni[[#This Row],[Regione]],Ripartizione_geografica[Regione],Ripartizione_geografica[Codice Regione])</f>
        <v>16</v>
      </c>
      <c r="K6482">
        <f>_xlfn.XLOOKUP(Comuni[[#This Row],[Regione]],Table_0[Regione],Table_0[Totale])</f>
        <v>1671467</v>
      </c>
      <c r="L6482">
        <f>_xlfn.XLOOKUP(Comuni[[#This Row],[Regione]],Table_0[Regione],Table_0[Guariti])</f>
        <v>1653592</v>
      </c>
      <c r="M6482">
        <f>_xlfn.XLOOKUP(Comuni[[#This Row],[Regione]],Table_0[Regione],Table_0[Deceduti])</f>
        <v>9926</v>
      </c>
      <c r="N6482" s="1">
        <f>(Comuni[[#This Row],[Popolazione2011]]/Comuni[[#This Row],[Ammalati TOT]])*100</f>
        <v>0.25325058765742908</v>
      </c>
      <c r="O6482">
        <f>_xlfn.XLOOKUP(Comuni[[#This Row],[Regione]],Table_0[Regione],Table_0[TOT AREA])</f>
        <v>5834728</v>
      </c>
      <c r="P6482" s="1">
        <f>(Comuni[[#This Row],[Popolazione2011]]/Comuni[[#This Row],[Ammalati AREA]])*100</f>
        <v>7.2548369007089955E-2</v>
      </c>
    </row>
    <row r="6483" spans="1:16" x14ac:dyDescent="0.3">
      <c r="A6483" t="s">
        <v>6569</v>
      </c>
      <c r="B6483" t="s">
        <v>8035</v>
      </c>
      <c r="C6483" t="s">
        <v>6541</v>
      </c>
      <c r="D6483">
        <v>14194</v>
      </c>
      <c r="E6483" s="1">
        <f>(Comuni[[#This Row],[Popolazione2011]]/SUM(D:D))*100</f>
        <v>2.3886392453663613E-2</v>
      </c>
      <c r="F6483">
        <f t="shared" si="101"/>
        <v>4050093</v>
      </c>
      <c r="G6483" s="1">
        <f>(Comuni[[#This Row],[Popolazione2011]]/Comuni[[#This Row],[TOT POP REGIONE ]])*100</f>
        <v>0.35046108817748139</v>
      </c>
      <c r="H6483" t="str">
        <f>IF(Comuni[[#This Row],[Popolazione2011]]&gt;300000,"MAGGIORE","")</f>
        <v/>
      </c>
      <c r="I6483" t="str">
        <f>_xlfn.XLOOKUP(Comuni[[#This Row],[Regione]],Ripartizione_geografica[Regione],Ripartizione_geografica[Ripartizione geografica])</f>
        <v>Sud</v>
      </c>
      <c r="J6483">
        <f>_xlfn.XLOOKUP(Comuni[[#This Row],[Regione]],Ripartizione_geografica[Regione],Ripartizione_geografica[Codice Regione])</f>
        <v>16</v>
      </c>
      <c r="K6483">
        <f>_xlfn.XLOOKUP(Comuni[[#This Row],[Regione]],Table_0[Regione],Table_0[Totale])</f>
        <v>1671467</v>
      </c>
      <c r="L6483">
        <f>_xlfn.XLOOKUP(Comuni[[#This Row],[Regione]],Table_0[Regione],Table_0[Guariti])</f>
        <v>1653592</v>
      </c>
      <c r="M6483">
        <f>_xlfn.XLOOKUP(Comuni[[#This Row],[Regione]],Table_0[Regione],Table_0[Deceduti])</f>
        <v>9926</v>
      </c>
      <c r="N6483" s="1">
        <f>(Comuni[[#This Row],[Popolazione2011]]/Comuni[[#This Row],[Ammalati TOT]])*100</f>
        <v>0.84919415100627171</v>
      </c>
      <c r="O6483">
        <f>_xlfn.XLOOKUP(Comuni[[#This Row],[Regione]],Table_0[Regione],Table_0[TOT AREA])</f>
        <v>5834728</v>
      </c>
      <c r="P6483" s="1">
        <f>(Comuni[[#This Row],[Popolazione2011]]/Comuni[[#This Row],[Ammalati AREA]])*100</f>
        <v>0.24326755248916487</v>
      </c>
    </row>
    <row r="6484" spans="1:16" x14ac:dyDescent="0.3">
      <c r="A6484" t="s">
        <v>6570</v>
      </c>
      <c r="B6484" t="s">
        <v>8035</v>
      </c>
      <c r="C6484" t="s">
        <v>6571</v>
      </c>
      <c r="D6484">
        <v>88812</v>
      </c>
      <c r="E6484" s="1">
        <f>(Comuni[[#This Row],[Popolazione2011]]/SUM(D:D))*100</f>
        <v>0.14945739654746884</v>
      </c>
      <c r="F6484">
        <f t="shared" si="101"/>
        <v>4050093</v>
      </c>
      <c r="G6484" s="1">
        <f>(Comuni[[#This Row],[Popolazione2011]]/Comuni[[#This Row],[TOT POP REGIONE ]])*100</f>
        <v>2.1928385348188297</v>
      </c>
      <c r="H6484" t="str">
        <f>IF(Comuni[[#This Row],[Popolazione2011]]&gt;300000,"MAGGIORE","")</f>
        <v/>
      </c>
      <c r="I6484" t="str">
        <f>_xlfn.XLOOKUP(Comuni[[#This Row],[Regione]],Ripartizione_geografica[Regione],Ripartizione_geografica[Ripartizione geografica])</f>
        <v>Sud</v>
      </c>
      <c r="J6484">
        <f>_xlfn.XLOOKUP(Comuni[[#This Row],[Regione]],Ripartizione_geografica[Regione],Ripartizione_geografica[Codice Regione])</f>
        <v>16</v>
      </c>
      <c r="K6484">
        <f>_xlfn.XLOOKUP(Comuni[[#This Row],[Regione]],Table_0[Regione],Table_0[Totale])</f>
        <v>1671467</v>
      </c>
      <c r="L6484">
        <f>_xlfn.XLOOKUP(Comuni[[#This Row],[Regione]],Table_0[Regione],Table_0[Guariti])</f>
        <v>1653592</v>
      </c>
      <c r="M6484">
        <f>_xlfn.XLOOKUP(Comuni[[#This Row],[Regione]],Table_0[Regione],Table_0[Deceduti])</f>
        <v>9926</v>
      </c>
      <c r="N6484" s="1">
        <f>(Comuni[[#This Row],[Popolazione2011]]/Comuni[[#This Row],[Ammalati TOT]])*100</f>
        <v>5.3134162983774127</v>
      </c>
      <c r="O6484">
        <f>_xlfn.XLOOKUP(Comuni[[#This Row],[Regione]],Table_0[Regione],Table_0[TOT AREA])</f>
        <v>5834728</v>
      </c>
      <c r="P6484" s="1">
        <f>(Comuni[[#This Row],[Popolazione2011]]/Comuni[[#This Row],[Ammalati AREA]])*100</f>
        <v>1.5221275096285549</v>
      </c>
    </row>
    <row r="6485" spans="1:16" x14ac:dyDescent="0.3">
      <c r="A6485" t="s">
        <v>6572</v>
      </c>
      <c r="B6485" t="s">
        <v>8035</v>
      </c>
      <c r="C6485" t="s">
        <v>6571</v>
      </c>
      <c r="D6485">
        <v>15896</v>
      </c>
      <c r="E6485" s="1">
        <f>(Comuni[[#This Row],[Popolazione2011]]/SUM(D:D))*100</f>
        <v>2.6750605498339915E-2</v>
      </c>
      <c r="F6485">
        <f t="shared" si="101"/>
        <v>4050093</v>
      </c>
      <c r="G6485" s="1">
        <f>(Comuni[[#This Row],[Popolazione2011]]/Comuni[[#This Row],[TOT POP REGIONE ]])*100</f>
        <v>0.39248481454623391</v>
      </c>
      <c r="H6485" t="str">
        <f>IF(Comuni[[#This Row],[Popolazione2011]]&gt;300000,"MAGGIORE","")</f>
        <v/>
      </c>
      <c r="I6485" t="str">
        <f>_xlfn.XLOOKUP(Comuni[[#This Row],[Regione]],Ripartizione_geografica[Regione],Ripartizione_geografica[Ripartizione geografica])</f>
        <v>Sud</v>
      </c>
      <c r="J6485">
        <f>_xlfn.XLOOKUP(Comuni[[#This Row],[Regione]],Ripartizione_geografica[Regione],Ripartizione_geografica[Codice Regione])</f>
        <v>16</v>
      </c>
      <c r="K6485">
        <f>_xlfn.XLOOKUP(Comuni[[#This Row],[Regione]],Table_0[Regione],Table_0[Totale])</f>
        <v>1671467</v>
      </c>
      <c r="L6485">
        <f>_xlfn.XLOOKUP(Comuni[[#This Row],[Regione]],Table_0[Regione],Table_0[Guariti])</f>
        <v>1653592</v>
      </c>
      <c r="M6485">
        <f>_xlfn.XLOOKUP(Comuni[[#This Row],[Regione]],Table_0[Regione],Table_0[Deceduti])</f>
        <v>9926</v>
      </c>
      <c r="N6485" s="1">
        <f>(Comuni[[#This Row],[Popolazione2011]]/Comuni[[#This Row],[Ammalati TOT]])*100</f>
        <v>0.95102086969111566</v>
      </c>
      <c r="O6485">
        <f>_xlfn.XLOOKUP(Comuni[[#This Row],[Regione]],Table_0[Regione],Table_0[TOT AREA])</f>
        <v>5834728</v>
      </c>
      <c r="P6485" s="1">
        <f>(Comuni[[#This Row],[Popolazione2011]]/Comuni[[#This Row],[Ammalati AREA]])*100</f>
        <v>0.27243772117569148</v>
      </c>
    </row>
    <row r="6486" spans="1:16" x14ac:dyDescent="0.3">
      <c r="A6486" t="s">
        <v>6573</v>
      </c>
      <c r="B6486" t="s">
        <v>8035</v>
      </c>
      <c r="C6486" t="s">
        <v>6571</v>
      </c>
      <c r="D6486">
        <v>20209</v>
      </c>
      <c r="E6486" s="1">
        <f>(Comuni[[#This Row],[Popolazione2011]]/SUM(D:D))*100</f>
        <v>3.400874348993152E-2</v>
      </c>
      <c r="F6486">
        <f t="shared" si="101"/>
        <v>4050093</v>
      </c>
      <c r="G6486" s="1">
        <f>(Comuni[[#This Row],[Popolazione2011]]/Comuni[[#This Row],[TOT POP REGIONE ]])*100</f>
        <v>0.49897619634907148</v>
      </c>
      <c r="H6486" t="str">
        <f>IF(Comuni[[#This Row],[Popolazione2011]]&gt;300000,"MAGGIORE","")</f>
        <v/>
      </c>
      <c r="I6486" t="str">
        <f>_xlfn.XLOOKUP(Comuni[[#This Row],[Regione]],Ripartizione_geografica[Regione],Ripartizione_geografica[Ripartizione geografica])</f>
        <v>Sud</v>
      </c>
      <c r="J6486">
        <f>_xlfn.XLOOKUP(Comuni[[#This Row],[Regione]],Ripartizione_geografica[Regione],Ripartizione_geografica[Codice Regione])</f>
        <v>16</v>
      </c>
      <c r="K6486">
        <f>_xlfn.XLOOKUP(Comuni[[#This Row],[Regione]],Table_0[Regione],Table_0[Totale])</f>
        <v>1671467</v>
      </c>
      <c r="L6486">
        <f>_xlfn.XLOOKUP(Comuni[[#This Row],[Regione]],Table_0[Regione],Table_0[Guariti])</f>
        <v>1653592</v>
      </c>
      <c r="M6486">
        <f>_xlfn.XLOOKUP(Comuni[[#This Row],[Regione]],Table_0[Regione],Table_0[Deceduti])</f>
        <v>9926</v>
      </c>
      <c r="N6486" s="1">
        <f>(Comuni[[#This Row],[Popolazione2011]]/Comuni[[#This Row],[Ammalati TOT]])*100</f>
        <v>1.2090576720928381</v>
      </c>
      <c r="O6486">
        <f>_xlfn.XLOOKUP(Comuni[[#This Row],[Regione]],Table_0[Regione],Table_0[TOT AREA])</f>
        <v>5834728</v>
      </c>
      <c r="P6486" s="1">
        <f>(Comuni[[#This Row],[Popolazione2011]]/Comuni[[#This Row],[Ammalati AREA]])*100</f>
        <v>0.34635719094360523</v>
      </c>
    </row>
    <row r="6487" spans="1:16" x14ac:dyDescent="0.3">
      <c r="A6487" t="s">
        <v>6574</v>
      </c>
      <c r="B6487" t="s">
        <v>8035</v>
      </c>
      <c r="C6487" t="s">
        <v>6571</v>
      </c>
      <c r="D6487">
        <v>6799</v>
      </c>
      <c r="E6487" s="1">
        <f>(Comuni[[#This Row],[Popolazione2011]]/SUM(D:D))*100</f>
        <v>1.1441706516306813E-2</v>
      </c>
      <c r="F6487">
        <f t="shared" si="101"/>
        <v>4050093</v>
      </c>
      <c r="G6487" s="1">
        <f>(Comuni[[#This Row],[Popolazione2011]]/Comuni[[#This Row],[TOT POP REGIONE ]])*100</f>
        <v>0.16787268835555133</v>
      </c>
      <c r="H6487" t="str">
        <f>IF(Comuni[[#This Row],[Popolazione2011]]&gt;300000,"MAGGIORE","")</f>
        <v/>
      </c>
      <c r="I6487" t="str">
        <f>_xlfn.XLOOKUP(Comuni[[#This Row],[Regione]],Ripartizione_geografica[Regione],Ripartizione_geografica[Ripartizione geografica])</f>
        <v>Sud</v>
      </c>
      <c r="J6487">
        <f>_xlfn.XLOOKUP(Comuni[[#This Row],[Regione]],Ripartizione_geografica[Regione],Ripartizione_geografica[Codice Regione])</f>
        <v>16</v>
      </c>
      <c r="K6487">
        <f>_xlfn.XLOOKUP(Comuni[[#This Row],[Regione]],Table_0[Regione],Table_0[Totale])</f>
        <v>1671467</v>
      </c>
      <c r="L6487">
        <f>_xlfn.XLOOKUP(Comuni[[#This Row],[Regione]],Table_0[Regione],Table_0[Guariti])</f>
        <v>1653592</v>
      </c>
      <c r="M6487">
        <f>_xlfn.XLOOKUP(Comuni[[#This Row],[Regione]],Table_0[Regione],Table_0[Deceduti])</f>
        <v>9926</v>
      </c>
      <c r="N6487" s="1">
        <f>(Comuni[[#This Row],[Popolazione2011]]/Comuni[[#This Row],[Ammalati TOT]])*100</f>
        <v>0.40676842558064263</v>
      </c>
      <c r="O6487">
        <f>_xlfn.XLOOKUP(Comuni[[#This Row],[Regione]],Table_0[Regione],Table_0[TOT AREA])</f>
        <v>5834728</v>
      </c>
      <c r="P6487" s="1">
        <f>(Comuni[[#This Row],[Popolazione2011]]/Comuni[[#This Row],[Ammalati AREA]])*100</f>
        <v>0.11652642591051374</v>
      </c>
    </row>
    <row r="6488" spans="1:16" x14ac:dyDescent="0.3">
      <c r="A6488" t="s">
        <v>6575</v>
      </c>
      <c r="B6488" t="s">
        <v>8035</v>
      </c>
      <c r="C6488" t="s">
        <v>6571</v>
      </c>
      <c r="D6488">
        <v>11745</v>
      </c>
      <c r="E6488" s="1">
        <f>(Comuni[[#This Row],[Popolazione2011]]/SUM(D:D))*100</f>
        <v>1.9765089429919624E-2</v>
      </c>
      <c r="F6488">
        <f t="shared" si="101"/>
        <v>4050093</v>
      </c>
      <c r="G6488" s="1">
        <f>(Comuni[[#This Row],[Popolazione2011]]/Comuni[[#This Row],[TOT POP REGIONE ]])*100</f>
        <v>0.28999334089365358</v>
      </c>
      <c r="H6488" t="str">
        <f>IF(Comuni[[#This Row],[Popolazione2011]]&gt;300000,"MAGGIORE","")</f>
        <v/>
      </c>
      <c r="I6488" t="str">
        <f>_xlfn.XLOOKUP(Comuni[[#This Row],[Regione]],Ripartizione_geografica[Regione],Ripartizione_geografica[Ripartizione geografica])</f>
        <v>Sud</v>
      </c>
      <c r="J6488">
        <f>_xlfn.XLOOKUP(Comuni[[#This Row],[Regione]],Ripartizione_geografica[Regione],Ripartizione_geografica[Codice Regione])</f>
        <v>16</v>
      </c>
      <c r="K6488">
        <f>_xlfn.XLOOKUP(Comuni[[#This Row],[Regione]],Table_0[Regione],Table_0[Totale])</f>
        <v>1671467</v>
      </c>
      <c r="L6488">
        <f>_xlfn.XLOOKUP(Comuni[[#This Row],[Regione]],Table_0[Regione],Table_0[Guariti])</f>
        <v>1653592</v>
      </c>
      <c r="M6488">
        <f>_xlfn.XLOOKUP(Comuni[[#This Row],[Regione]],Table_0[Regione],Table_0[Deceduti])</f>
        <v>9926</v>
      </c>
      <c r="N6488" s="1">
        <f>(Comuni[[#This Row],[Popolazione2011]]/Comuni[[#This Row],[Ammalati TOT]])*100</f>
        <v>0.70267615214658741</v>
      </c>
      <c r="O6488">
        <f>_xlfn.XLOOKUP(Comuni[[#This Row],[Regione]],Table_0[Regione],Table_0[TOT AREA])</f>
        <v>5834728</v>
      </c>
      <c r="P6488" s="1">
        <f>(Comuni[[#This Row],[Popolazione2011]]/Comuni[[#This Row],[Ammalati AREA]])*100</f>
        <v>0.2012947304484459</v>
      </c>
    </row>
    <row r="6489" spans="1:16" x14ac:dyDescent="0.3">
      <c r="A6489" t="s">
        <v>6576</v>
      </c>
      <c r="B6489" t="s">
        <v>8035</v>
      </c>
      <c r="C6489" t="s">
        <v>6571</v>
      </c>
      <c r="D6489">
        <v>8772</v>
      </c>
      <c r="E6489" s="1">
        <f>(Comuni[[#This Row],[Popolazione2011]]/SUM(D:D))*100</f>
        <v>1.4761972284312893E-2</v>
      </c>
      <c r="F6489">
        <f t="shared" si="101"/>
        <v>4050093</v>
      </c>
      <c r="G6489" s="1">
        <f>(Comuni[[#This Row],[Popolazione2011]]/Comuni[[#This Row],[TOT POP REGIONE ]])*100</f>
        <v>0.21658761909911697</v>
      </c>
      <c r="H6489" t="str">
        <f>IF(Comuni[[#This Row],[Popolazione2011]]&gt;300000,"MAGGIORE","")</f>
        <v/>
      </c>
      <c r="I6489" t="str">
        <f>_xlfn.XLOOKUP(Comuni[[#This Row],[Regione]],Ripartizione_geografica[Regione],Ripartizione_geografica[Ripartizione geografica])</f>
        <v>Sud</v>
      </c>
      <c r="J6489">
        <f>_xlfn.XLOOKUP(Comuni[[#This Row],[Regione]],Ripartizione_geografica[Regione],Ripartizione_geografica[Codice Regione])</f>
        <v>16</v>
      </c>
      <c r="K6489">
        <f>_xlfn.XLOOKUP(Comuni[[#This Row],[Regione]],Table_0[Regione],Table_0[Totale])</f>
        <v>1671467</v>
      </c>
      <c r="L6489">
        <f>_xlfn.XLOOKUP(Comuni[[#This Row],[Regione]],Table_0[Regione],Table_0[Guariti])</f>
        <v>1653592</v>
      </c>
      <c r="M6489">
        <f>_xlfn.XLOOKUP(Comuni[[#This Row],[Regione]],Table_0[Regione],Table_0[Deceduti])</f>
        <v>9926</v>
      </c>
      <c r="N6489" s="1">
        <f>(Comuni[[#This Row],[Popolazione2011]]/Comuni[[#This Row],[Ammalati TOT]])*100</f>
        <v>0.52480844671178073</v>
      </c>
      <c r="O6489">
        <f>_xlfn.XLOOKUP(Comuni[[#This Row],[Regione]],Table_0[Regione],Table_0[TOT AREA])</f>
        <v>5834728</v>
      </c>
      <c r="P6489" s="1">
        <f>(Comuni[[#This Row],[Popolazione2011]]/Comuni[[#This Row],[Ammalati AREA]])*100</f>
        <v>0.150341198424331</v>
      </c>
    </row>
    <row r="6490" spans="1:16" x14ac:dyDescent="0.3">
      <c r="A6490" t="s">
        <v>6577</v>
      </c>
      <c r="B6490" t="s">
        <v>8035</v>
      </c>
      <c r="C6490" t="s">
        <v>6571</v>
      </c>
      <c r="D6490">
        <v>39482</v>
      </c>
      <c r="E6490" s="1">
        <f>(Comuni[[#This Row],[Popolazione2011]]/SUM(D:D))*100</f>
        <v>6.6442338090428835E-2</v>
      </c>
      <c r="F6490">
        <f t="shared" si="101"/>
        <v>4050093</v>
      </c>
      <c r="G6490" s="1">
        <f>(Comuni[[#This Row],[Popolazione2011]]/Comuni[[#This Row],[TOT POP REGIONE ]])*100</f>
        <v>0.97484181227443423</v>
      </c>
      <c r="H6490" t="str">
        <f>IF(Comuni[[#This Row],[Popolazione2011]]&gt;300000,"MAGGIORE","")</f>
        <v/>
      </c>
      <c r="I6490" t="str">
        <f>_xlfn.XLOOKUP(Comuni[[#This Row],[Regione]],Ripartizione_geografica[Regione],Ripartizione_geografica[Ripartizione geografica])</f>
        <v>Sud</v>
      </c>
      <c r="J6490">
        <f>_xlfn.XLOOKUP(Comuni[[#This Row],[Regione]],Ripartizione_geografica[Regione],Ripartizione_geografica[Codice Regione])</f>
        <v>16</v>
      </c>
      <c r="K6490">
        <f>_xlfn.XLOOKUP(Comuni[[#This Row],[Regione]],Table_0[Regione],Table_0[Totale])</f>
        <v>1671467</v>
      </c>
      <c r="L6490">
        <f>_xlfn.XLOOKUP(Comuni[[#This Row],[Regione]],Table_0[Regione],Table_0[Guariti])</f>
        <v>1653592</v>
      </c>
      <c r="M6490">
        <f>_xlfn.XLOOKUP(Comuni[[#This Row],[Regione]],Table_0[Regione],Table_0[Deceduti])</f>
        <v>9926</v>
      </c>
      <c r="N6490" s="1">
        <f>(Comuni[[#This Row],[Popolazione2011]]/Comuni[[#This Row],[Ammalati TOT]])*100</f>
        <v>2.3621166316774427</v>
      </c>
      <c r="O6490">
        <f>_xlfn.XLOOKUP(Comuni[[#This Row],[Regione]],Table_0[Regione],Table_0[TOT AREA])</f>
        <v>5834728</v>
      </c>
      <c r="P6490" s="1">
        <f>(Comuni[[#This Row],[Popolazione2011]]/Comuni[[#This Row],[Ammalati AREA]])*100</f>
        <v>0.67667250298557191</v>
      </c>
    </row>
    <row r="6491" spans="1:16" x14ac:dyDescent="0.3">
      <c r="A6491" t="s">
        <v>6578</v>
      </c>
      <c r="B6491" t="s">
        <v>8035</v>
      </c>
      <c r="C6491" t="s">
        <v>6571</v>
      </c>
      <c r="D6491">
        <v>36955</v>
      </c>
      <c r="E6491" s="1">
        <f>(Comuni[[#This Row],[Popolazione2011]]/SUM(D:D))*100</f>
        <v>6.2189772659231993E-2</v>
      </c>
      <c r="F6491">
        <f t="shared" si="101"/>
        <v>4050093</v>
      </c>
      <c r="G6491" s="1">
        <f>(Comuni[[#This Row],[Popolazione2011]]/Comuni[[#This Row],[TOT POP REGIONE ]])*100</f>
        <v>0.91244818328863075</v>
      </c>
      <c r="H6491" t="str">
        <f>IF(Comuni[[#This Row],[Popolazione2011]]&gt;300000,"MAGGIORE","")</f>
        <v/>
      </c>
      <c r="I6491" t="str">
        <f>_xlfn.XLOOKUP(Comuni[[#This Row],[Regione]],Ripartizione_geografica[Regione],Ripartizione_geografica[Ripartizione geografica])</f>
        <v>Sud</v>
      </c>
      <c r="J6491">
        <f>_xlfn.XLOOKUP(Comuni[[#This Row],[Regione]],Ripartizione_geografica[Regione],Ripartizione_geografica[Codice Regione])</f>
        <v>16</v>
      </c>
      <c r="K6491">
        <f>_xlfn.XLOOKUP(Comuni[[#This Row],[Regione]],Table_0[Regione],Table_0[Totale])</f>
        <v>1671467</v>
      </c>
      <c r="L6491">
        <f>_xlfn.XLOOKUP(Comuni[[#This Row],[Regione]],Table_0[Regione],Table_0[Guariti])</f>
        <v>1653592</v>
      </c>
      <c r="M6491">
        <f>_xlfn.XLOOKUP(Comuni[[#This Row],[Regione]],Table_0[Regione],Table_0[Deceduti])</f>
        <v>9926</v>
      </c>
      <c r="N6491" s="1">
        <f>(Comuni[[#This Row],[Popolazione2011]]/Comuni[[#This Row],[Ammalati TOT]])*100</f>
        <v>2.2109320734420721</v>
      </c>
      <c r="O6491">
        <f>_xlfn.XLOOKUP(Comuni[[#This Row],[Regione]],Table_0[Regione],Table_0[TOT AREA])</f>
        <v>5834728</v>
      </c>
      <c r="P6491" s="1">
        <f>(Comuni[[#This Row],[Popolazione2011]]/Comuni[[#This Row],[Ammalati AREA]])*100</f>
        <v>0.63336285770304968</v>
      </c>
    </row>
    <row r="6492" spans="1:16" x14ac:dyDescent="0.3">
      <c r="A6492" t="s">
        <v>6579</v>
      </c>
      <c r="B6492" t="s">
        <v>8035</v>
      </c>
      <c r="C6492" t="s">
        <v>6571</v>
      </c>
      <c r="D6492">
        <v>15045</v>
      </c>
      <c r="E6492" s="1">
        <f>(Comuni[[#This Row],[Popolazione2011]]/SUM(D:D))*100</f>
        <v>2.5318498976001764E-2</v>
      </c>
      <c r="F6492">
        <f t="shared" si="101"/>
        <v>4050093</v>
      </c>
      <c r="G6492" s="1">
        <f>(Comuni[[#This Row],[Popolazione2011]]/Comuni[[#This Row],[TOT POP REGIONE ]])*100</f>
        <v>0.3714729513618576</v>
      </c>
      <c r="H6492" t="str">
        <f>IF(Comuni[[#This Row],[Popolazione2011]]&gt;300000,"MAGGIORE","")</f>
        <v/>
      </c>
      <c r="I6492" t="str">
        <f>_xlfn.XLOOKUP(Comuni[[#This Row],[Regione]],Ripartizione_geografica[Regione],Ripartizione_geografica[Ripartizione geografica])</f>
        <v>Sud</v>
      </c>
      <c r="J6492">
        <f>_xlfn.XLOOKUP(Comuni[[#This Row],[Regione]],Ripartizione_geografica[Regione],Ripartizione_geografica[Codice Regione])</f>
        <v>16</v>
      </c>
      <c r="K6492">
        <f>_xlfn.XLOOKUP(Comuni[[#This Row],[Regione]],Table_0[Regione],Table_0[Totale])</f>
        <v>1671467</v>
      </c>
      <c r="L6492">
        <f>_xlfn.XLOOKUP(Comuni[[#This Row],[Regione]],Table_0[Regione],Table_0[Guariti])</f>
        <v>1653592</v>
      </c>
      <c r="M6492">
        <f>_xlfn.XLOOKUP(Comuni[[#This Row],[Regione]],Table_0[Regione],Table_0[Deceduti])</f>
        <v>9926</v>
      </c>
      <c r="N6492" s="1">
        <f>(Comuni[[#This Row],[Popolazione2011]]/Comuni[[#This Row],[Ammalati TOT]])*100</f>
        <v>0.90010751034869363</v>
      </c>
      <c r="O6492">
        <f>_xlfn.XLOOKUP(Comuni[[#This Row],[Regione]],Table_0[Regione],Table_0[TOT AREA])</f>
        <v>5834728</v>
      </c>
      <c r="P6492" s="1">
        <f>(Comuni[[#This Row],[Popolazione2011]]/Comuni[[#This Row],[Ammalati AREA]])*100</f>
        <v>0.25785263683242821</v>
      </c>
    </row>
    <row r="6493" spans="1:16" x14ac:dyDescent="0.3">
      <c r="A6493" t="s">
        <v>6580</v>
      </c>
      <c r="B6493" t="s">
        <v>8035</v>
      </c>
      <c r="C6493" t="s">
        <v>6571</v>
      </c>
      <c r="D6493">
        <v>27753</v>
      </c>
      <c r="E6493" s="1">
        <f>(Comuni[[#This Row],[Popolazione2011]]/SUM(D:D))*100</f>
        <v>4.6704174282550817E-2</v>
      </c>
      <c r="F6493">
        <f t="shared" si="101"/>
        <v>4050093</v>
      </c>
      <c r="G6493" s="1">
        <f>(Comuni[[#This Row],[Popolazione2011]]/Comuni[[#This Row],[TOT POP REGIONE ]])*100</f>
        <v>0.68524352403759614</v>
      </c>
      <c r="H6493" t="str">
        <f>IF(Comuni[[#This Row],[Popolazione2011]]&gt;300000,"MAGGIORE","")</f>
        <v/>
      </c>
      <c r="I6493" t="str">
        <f>_xlfn.XLOOKUP(Comuni[[#This Row],[Regione]],Ripartizione_geografica[Regione],Ripartizione_geografica[Ripartizione geografica])</f>
        <v>Sud</v>
      </c>
      <c r="J6493">
        <f>_xlfn.XLOOKUP(Comuni[[#This Row],[Regione]],Ripartizione_geografica[Regione],Ripartizione_geografica[Codice Regione])</f>
        <v>16</v>
      </c>
      <c r="K6493">
        <f>_xlfn.XLOOKUP(Comuni[[#This Row],[Regione]],Table_0[Regione],Table_0[Totale])</f>
        <v>1671467</v>
      </c>
      <c r="L6493">
        <f>_xlfn.XLOOKUP(Comuni[[#This Row],[Regione]],Table_0[Regione],Table_0[Guariti])</f>
        <v>1653592</v>
      </c>
      <c r="M6493">
        <f>_xlfn.XLOOKUP(Comuni[[#This Row],[Regione]],Table_0[Regione],Table_0[Deceduti])</f>
        <v>9926</v>
      </c>
      <c r="N6493" s="1">
        <f>(Comuni[[#This Row],[Popolazione2011]]/Comuni[[#This Row],[Ammalati TOT]])*100</f>
        <v>1.6603977224797137</v>
      </c>
      <c r="O6493">
        <f>_xlfn.XLOOKUP(Comuni[[#This Row],[Regione]],Table_0[Regione],Table_0[TOT AREA])</f>
        <v>5834728</v>
      </c>
      <c r="P6493" s="1">
        <f>(Comuni[[#This Row],[Popolazione2011]]/Comuni[[#This Row],[Ammalati AREA]])*100</f>
        <v>0.47565199268929076</v>
      </c>
    </row>
    <row r="6494" spans="1:16" x14ac:dyDescent="0.3">
      <c r="A6494" t="s">
        <v>6581</v>
      </c>
      <c r="B6494" t="s">
        <v>8035</v>
      </c>
      <c r="C6494" t="s">
        <v>6571</v>
      </c>
      <c r="D6494">
        <v>15228</v>
      </c>
      <c r="E6494" s="1">
        <f>(Comuni[[#This Row],[Popolazione2011]]/SUM(D:D))*100</f>
        <v>2.5626460778102687E-2</v>
      </c>
      <c r="F6494">
        <f t="shared" si="101"/>
        <v>4050093</v>
      </c>
      <c r="G6494" s="1">
        <f>(Comuni[[#This Row],[Popolazione2011]]/Comuni[[#This Row],[TOT POP REGIONE ]])*100</f>
        <v>0.37599136612418532</v>
      </c>
      <c r="H6494" t="str">
        <f>IF(Comuni[[#This Row],[Popolazione2011]]&gt;300000,"MAGGIORE","")</f>
        <v/>
      </c>
      <c r="I6494" t="str">
        <f>_xlfn.XLOOKUP(Comuni[[#This Row],[Regione]],Ripartizione_geografica[Regione],Ripartizione_geografica[Ripartizione geografica])</f>
        <v>Sud</v>
      </c>
      <c r="J6494">
        <f>_xlfn.XLOOKUP(Comuni[[#This Row],[Regione]],Ripartizione_geografica[Regione],Ripartizione_geografica[Codice Regione])</f>
        <v>16</v>
      </c>
      <c r="K6494">
        <f>_xlfn.XLOOKUP(Comuni[[#This Row],[Regione]],Table_0[Regione],Table_0[Totale])</f>
        <v>1671467</v>
      </c>
      <c r="L6494">
        <f>_xlfn.XLOOKUP(Comuni[[#This Row],[Regione]],Table_0[Regione],Table_0[Guariti])</f>
        <v>1653592</v>
      </c>
      <c r="M6494">
        <f>_xlfn.XLOOKUP(Comuni[[#This Row],[Regione]],Table_0[Regione],Table_0[Deceduti])</f>
        <v>9926</v>
      </c>
      <c r="N6494" s="1">
        <f>(Comuni[[#This Row],[Popolazione2011]]/Comuni[[#This Row],[Ammalati TOT]])*100</f>
        <v>0.91105597657626503</v>
      </c>
      <c r="O6494">
        <f>_xlfn.XLOOKUP(Comuni[[#This Row],[Regione]],Table_0[Regione],Table_0[TOT AREA])</f>
        <v>5834728</v>
      </c>
      <c r="P6494" s="1">
        <f>(Comuni[[#This Row],[Popolazione2011]]/Comuni[[#This Row],[Ammalati AREA]])*100</f>
        <v>0.26098902982281263</v>
      </c>
    </row>
    <row r="6495" spans="1:16" x14ac:dyDescent="0.3">
      <c r="A6495" t="s">
        <v>6582</v>
      </c>
      <c r="B6495" t="s">
        <v>8035</v>
      </c>
      <c r="C6495" t="s">
        <v>6571</v>
      </c>
      <c r="D6495">
        <v>31860</v>
      </c>
      <c r="E6495" s="1">
        <f>(Comuni[[#This Row],[Popolazione2011]]/SUM(D:D))*100</f>
        <v>5.3615644890356674E-2</v>
      </c>
      <c r="F6495">
        <f t="shared" si="101"/>
        <v>4050093</v>
      </c>
      <c r="G6495" s="1">
        <f>(Comuni[[#This Row],[Popolazione2011]]/Comuni[[#This Row],[TOT POP REGIONE ]])*100</f>
        <v>0.78664860288393379</v>
      </c>
      <c r="H6495" t="str">
        <f>IF(Comuni[[#This Row],[Popolazione2011]]&gt;300000,"MAGGIORE","")</f>
        <v/>
      </c>
      <c r="I6495" t="str">
        <f>_xlfn.XLOOKUP(Comuni[[#This Row],[Regione]],Ripartizione_geografica[Regione],Ripartizione_geografica[Ripartizione geografica])</f>
        <v>Sud</v>
      </c>
      <c r="J6495">
        <f>_xlfn.XLOOKUP(Comuni[[#This Row],[Regione]],Ripartizione_geografica[Regione],Ripartizione_geografica[Codice Regione])</f>
        <v>16</v>
      </c>
      <c r="K6495">
        <f>_xlfn.XLOOKUP(Comuni[[#This Row],[Regione]],Table_0[Regione],Table_0[Totale])</f>
        <v>1671467</v>
      </c>
      <c r="L6495">
        <f>_xlfn.XLOOKUP(Comuni[[#This Row],[Regione]],Table_0[Regione],Table_0[Guariti])</f>
        <v>1653592</v>
      </c>
      <c r="M6495">
        <f>_xlfn.XLOOKUP(Comuni[[#This Row],[Regione]],Table_0[Regione],Table_0[Deceduti])</f>
        <v>9926</v>
      </c>
      <c r="N6495" s="1">
        <f>(Comuni[[#This Row],[Popolazione2011]]/Comuni[[#This Row],[Ammalati TOT]])*100</f>
        <v>1.9061100219148808</v>
      </c>
      <c r="O6495">
        <f>_xlfn.XLOOKUP(Comuni[[#This Row],[Regione]],Table_0[Regione],Table_0[TOT AREA])</f>
        <v>5834728</v>
      </c>
      <c r="P6495" s="1">
        <f>(Comuni[[#This Row],[Popolazione2011]]/Comuni[[#This Row],[Ammalati AREA]])*100</f>
        <v>0.54604087799808321</v>
      </c>
    </row>
    <row r="6496" spans="1:16" x14ac:dyDescent="0.3">
      <c r="A6496" t="s">
        <v>6583</v>
      </c>
      <c r="B6496" t="s">
        <v>8035</v>
      </c>
      <c r="C6496" t="s">
        <v>6571</v>
      </c>
      <c r="D6496">
        <v>6869</v>
      </c>
      <c r="E6496" s="1">
        <f>(Comuni[[#This Row],[Popolazione2011]]/SUM(D:D))*100</f>
        <v>1.1559506112738859E-2</v>
      </c>
      <c r="F6496">
        <f t="shared" si="101"/>
        <v>4050093</v>
      </c>
      <c r="G6496" s="1">
        <f>(Comuni[[#This Row],[Popolazione2011]]/Comuni[[#This Row],[TOT POP REGIONE ]])*100</f>
        <v>0.1696010437291193</v>
      </c>
      <c r="H6496" t="str">
        <f>IF(Comuni[[#This Row],[Popolazione2011]]&gt;300000,"MAGGIORE","")</f>
        <v/>
      </c>
      <c r="I6496" t="str">
        <f>_xlfn.XLOOKUP(Comuni[[#This Row],[Regione]],Ripartizione_geografica[Regione],Ripartizione_geografica[Ripartizione geografica])</f>
        <v>Sud</v>
      </c>
      <c r="J6496">
        <f>_xlfn.XLOOKUP(Comuni[[#This Row],[Regione]],Ripartizione_geografica[Regione],Ripartizione_geografica[Codice Regione])</f>
        <v>16</v>
      </c>
      <c r="K6496">
        <f>_xlfn.XLOOKUP(Comuni[[#This Row],[Regione]],Table_0[Regione],Table_0[Totale])</f>
        <v>1671467</v>
      </c>
      <c r="L6496">
        <f>_xlfn.XLOOKUP(Comuni[[#This Row],[Regione]],Table_0[Regione],Table_0[Guariti])</f>
        <v>1653592</v>
      </c>
      <c r="M6496">
        <f>_xlfn.XLOOKUP(Comuni[[#This Row],[Regione]],Table_0[Regione],Table_0[Deceduti])</f>
        <v>9926</v>
      </c>
      <c r="N6496" s="1">
        <f>(Comuni[[#This Row],[Popolazione2011]]/Comuni[[#This Row],[Ammalati TOT]])*100</f>
        <v>0.41095636348189946</v>
      </c>
      <c r="O6496">
        <f>_xlfn.XLOOKUP(Comuni[[#This Row],[Regione]],Table_0[Regione],Table_0[TOT AREA])</f>
        <v>5834728</v>
      </c>
      <c r="P6496" s="1">
        <f>(Comuni[[#This Row],[Popolazione2011]]/Comuni[[#This Row],[Ammalati AREA]])*100</f>
        <v>0.11772613907623457</v>
      </c>
    </row>
    <row r="6497" spans="1:16" x14ac:dyDescent="0.3">
      <c r="A6497" t="s">
        <v>6584</v>
      </c>
      <c r="B6497" t="s">
        <v>8035</v>
      </c>
      <c r="C6497" t="s">
        <v>6571</v>
      </c>
      <c r="D6497">
        <v>6371</v>
      </c>
      <c r="E6497" s="1">
        <f>(Comuni[[#This Row],[Popolazione2011]]/SUM(D:D))*100</f>
        <v>1.0721446126693734E-2</v>
      </c>
      <c r="F6497">
        <f t="shared" si="101"/>
        <v>4050093</v>
      </c>
      <c r="G6497" s="1">
        <f>(Comuni[[#This Row],[Popolazione2011]]/Comuni[[#This Row],[TOT POP REGIONE ]])*100</f>
        <v>0.15730502978573577</v>
      </c>
      <c r="H6497" t="str">
        <f>IF(Comuni[[#This Row],[Popolazione2011]]&gt;300000,"MAGGIORE","")</f>
        <v/>
      </c>
      <c r="I6497" t="str">
        <f>_xlfn.XLOOKUP(Comuni[[#This Row],[Regione]],Ripartizione_geografica[Regione],Ripartizione_geografica[Ripartizione geografica])</f>
        <v>Sud</v>
      </c>
      <c r="J6497">
        <f>_xlfn.XLOOKUP(Comuni[[#This Row],[Regione]],Ripartizione_geografica[Regione],Ripartizione_geografica[Codice Regione])</f>
        <v>16</v>
      </c>
      <c r="K6497">
        <f>_xlfn.XLOOKUP(Comuni[[#This Row],[Regione]],Table_0[Regione],Table_0[Totale])</f>
        <v>1671467</v>
      </c>
      <c r="L6497">
        <f>_xlfn.XLOOKUP(Comuni[[#This Row],[Regione]],Table_0[Regione],Table_0[Guariti])</f>
        <v>1653592</v>
      </c>
      <c r="M6497">
        <f>_xlfn.XLOOKUP(Comuni[[#This Row],[Regione]],Table_0[Regione],Table_0[Deceduti])</f>
        <v>9926</v>
      </c>
      <c r="N6497" s="1">
        <f>(Comuni[[#This Row],[Popolazione2011]]/Comuni[[#This Row],[Ammalati TOT]])*100</f>
        <v>0.38116217669867247</v>
      </c>
      <c r="O6497">
        <f>_xlfn.XLOOKUP(Comuni[[#This Row],[Regione]],Table_0[Regione],Table_0[TOT AREA])</f>
        <v>5834728</v>
      </c>
      <c r="P6497" s="1">
        <f>(Comuni[[#This Row],[Popolazione2011]]/Comuni[[#This Row],[Ammalati AREA]])*100</f>
        <v>0.10919103684010635</v>
      </c>
    </row>
    <row r="6498" spans="1:16" x14ac:dyDescent="0.3">
      <c r="A6498" t="s">
        <v>6585</v>
      </c>
      <c r="B6498" t="s">
        <v>8035</v>
      </c>
      <c r="C6498" t="s">
        <v>6571</v>
      </c>
      <c r="D6498">
        <v>10289</v>
      </c>
      <c r="E6498" s="1">
        <f>(Comuni[[#This Row],[Popolazione2011]]/SUM(D:D))*100</f>
        <v>1.7314857824133077E-2</v>
      </c>
      <c r="F6498">
        <f t="shared" si="101"/>
        <v>4050093</v>
      </c>
      <c r="G6498" s="1">
        <f>(Comuni[[#This Row],[Popolazione2011]]/Comuni[[#This Row],[TOT POP REGIONE ]])*100</f>
        <v>0.2540435491234399</v>
      </c>
      <c r="H6498" t="str">
        <f>IF(Comuni[[#This Row],[Popolazione2011]]&gt;300000,"MAGGIORE","")</f>
        <v/>
      </c>
      <c r="I6498" t="str">
        <f>_xlfn.XLOOKUP(Comuni[[#This Row],[Regione]],Ripartizione_geografica[Regione],Ripartizione_geografica[Ripartizione geografica])</f>
        <v>Sud</v>
      </c>
      <c r="J6498">
        <f>_xlfn.XLOOKUP(Comuni[[#This Row],[Regione]],Ripartizione_geografica[Regione],Ripartizione_geografica[Codice Regione])</f>
        <v>16</v>
      </c>
      <c r="K6498">
        <f>_xlfn.XLOOKUP(Comuni[[#This Row],[Regione]],Table_0[Regione],Table_0[Totale])</f>
        <v>1671467</v>
      </c>
      <c r="L6498">
        <f>_xlfn.XLOOKUP(Comuni[[#This Row],[Regione]],Table_0[Regione],Table_0[Guariti])</f>
        <v>1653592</v>
      </c>
      <c r="M6498">
        <f>_xlfn.XLOOKUP(Comuni[[#This Row],[Regione]],Table_0[Regione],Table_0[Deceduti])</f>
        <v>9926</v>
      </c>
      <c r="N6498" s="1">
        <f>(Comuni[[#This Row],[Popolazione2011]]/Comuni[[#This Row],[Ammalati TOT]])*100</f>
        <v>0.61556704380044591</v>
      </c>
      <c r="O6498">
        <f>_xlfn.XLOOKUP(Comuni[[#This Row],[Regione]],Table_0[Regione],Table_0[TOT AREA])</f>
        <v>5834728</v>
      </c>
      <c r="P6498" s="1">
        <f>(Comuni[[#This Row],[Popolazione2011]]/Comuni[[#This Row],[Ammalati AREA]])*100</f>
        <v>0.17634069660145255</v>
      </c>
    </row>
    <row r="6499" spans="1:16" x14ac:dyDescent="0.3">
      <c r="A6499" t="s">
        <v>6586</v>
      </c>
      <c r="B6499" t="s">
        <v>8035</v>
      </c>
      <c r="C6499" t="s">
        <v>6571</v>
      </c>
      <c r="D6499">
        <v>13974</v>
      </c>
      <c r="E6499" s="1">
        <f>(Comuni[[#This Row],[Popolazione2011]]/SUM(D:D))*100</f>
        <v>2.3516165150591472E-2</v>
      </c>
      <c r="F6499">
        <f t="shared" si="101"/>
        <v>4050093</v>
      </c>
      <c r="G6499" s="1">
        <f>(Comuni[[#This Row],[Popolazione2011]]/Comuni[[#This Row],[TOT POP REGIONE ]])*100</f>
        <v>0.34502911414626775</v>
      </c>
      <c r="H6499" t="str">
        <f>IF(Comuni[[#This Row],[Popolazione2011]]&gt;300000,"MAGGIORE","")</f>
        <v/>
      </c>
      <c r="I6499" t="str">
        <f>_xlfn.XLOOKUP(Comuni[[#This Row],[Regione]],Ripartizione_geografica[Regione],Ripartizione_geografica[Ripartizione geografica])</f>
        <v>Sud</v>
      </c>
      <c r="J6499">
        <f>_xlfn.XLOOKUP(Comuni[[#This Row],[Regione]],Ripartizione_geografica[Regione],Ripartizione_geografica[Codice Regione])</f>
        <v>16</v>
      </c>
      <c r="K6499">
        <f>_xlfn.XLOOKUP(Comuni[[#This Row],[Regione]],Table_0[Regione],Table_0[Totale])</f>
        <v>1671467</v>
      </c>
      <c r="L6499">
        <f>_xlfn.XLOOKUP(Comuni[[#This Row],[Regione]],Table_0[Regione],Table_0[Guariti])</f>
        <v>1653592</v>
      </c>
      <c r="M6499">
        <f>_xlfn.XLOOKUP(Comuni[[#This Row],[Regione]],Table_0[Regione],Table_0[Deceduti])</f>
        <v>9926</v>
      </c>
      <c r="N6499" s="1">
        <f>(Comuni[[#This Row],[Popolazione2011]]/Comuni[[#This Row],[Ammalati TOT]])*100</f>
        <v>0.83603206045946465</v>
      </c>
      <c r="O6499">
        <f>_xlfn.XLOOKUP(Comuni[[#This Row],[Regione]],Table_0[Regione],Table_0[TOT AREA])</f>
        <v>5834728</v>
      </c>
      <c r="P6499" s="1">
        <f>(Comuni[[#This Row],[Popolazione2011]]/Comuni[[#This Row],[Ammalati AREA]])*100</f>
        <v>0.2394970253968994</v>
      </c>
    </row>
    <row r="6500" spans="1:16" x14ac:dyDescent="0.3">
      <c r="A6500" t="s">
        <v>6587</v>
      </c>
      <c r="B6500" t="s">
        <v>8035</v>
      </c>
      <c r="C6500" t="s">
        <v>6571</v>
      </c>
      <c r="D6500">
        <v>19620</v>
      </c>
      <c r="E6500" s="1">
        <f>(Comuni[[#This Row],[Popolazione2011]]/SUM(D:D))*100</f>
        <v>3.3017544028524734E-2</v>
      </c>
      <c r="F6500">
        <f t="shared" si="101"/>
        <v>4050093</v>
      </c>
      <c r="G6500" s="1">
        <f>(Comuni[[#This Row],[Popolazione2011]]/Comuni[[#This Row],[TOT POP REGIONE ]])*100</f>
        <v>0.48443332042004961</v>
      </c>
      <c r="H6500" t="str">
        <f>IF(Comuni[[#This Row],[Popolazione2011]]&gt;300000,"MAGGIORE","")</f>
        <v/>
      </c>
      <c r="I6500" t="str">
        <f>_xlfn.XLOOKUP(Comuni[[#This Row],[Regione]],Ripartizione_geografica[Regione],Ripartizione_geografica[Ripartizione geografica])</f>
        <v>Sud</v>
      </c>
      <c r="J6500">
        <f>_xlfn.XLOOKUP(Comuni[[#This Row],[Regione]],Ripartizione_geografica[Regione],Ripartizione_geografica[Codice Regione])</f>
        <v>16</v>
      </c>
      <c r="K6500">
        <f>_xlfn.XLOOKUP(Comuni[[#This Row],[Regione]],Table_0[Regione],Table_0[Totale])</f>
        <v>1671467</v>
      </c>
      <c r="L6500">
        <f>_xlfn.XLOOKUP(Comuni[[#This Row],[Regione]],Table_0[Regione],Table_0[Guariti])</f>
        <v>1653592</v>
      </c>
      <c r="M6500">
        <f>_xlfn.XLOOKUP(Comuni[[#This Row],[Regione]],Table_0[Regione],Table_0[Deceduti])</f>
        <v>9926</v>
      </c>
      <c r="N6500" s="1">
        <f>(Comuni[[#This Row],[Popolazione2011]]/Comuni[[#This Row],[Ammalati TOT]])*100</f>
        <v>1.1738191660379773</v>
      </c>
      <c r="O6500">
        <f>_xlfn.XLOOKUP(Comuni[[#This Row],[Regione]],Table_0[Regione],Table_0[TOT AREA])</f>
        <v>5834728</v>
      </c>
      <c r="P6500" s="1">
        <f>(Comuni[[#This Row],[Popolazione2011]]/Comuni[[#This Row],[Ammalati AREA]])*100</f>
        <v>0.33626246159203999</v>
      </c>
    </row>
    <row r="6501" spans="1:16" x14ac:dyDescent="0.3">
      <c r="A6501" t="s">
        <v>6588</v>
      </c>
      <c r="B6501" t="s">
        <v>8035</v>
      </c>
      <c r="C6501" t="s">
        <v>6571</v>
      </c>
      <c r="D6501">
        <v>5461</v>
      </c>
      <c r="E6501" s="1">
        <f>(Comuni[[#This Row],[Popolazione2011]]/SUM(D:D))*100</f>
        <v>9.190051373077145E-3</v>
      </c>
      <c r="F6501">
        <f t="shared" si="101"/>
        <v>4050093</v>
      </c>
      <c r="G6501" s="1">
        <f>(Comuni[[#This Row],[Popolazione2011]]/Comuni[[#This Row],[TOT POP REGIONE ]])*100</f>
        <v>0.13483640992935222</v>
      </c>
      <c r="H6501" t="str">
        <f>IF(Comuni[[#This Row],[Popolazione2011]]&gt;300000,"MAGGIORE","")</f>
        <v/>
      </c>
      <c r="I6501" t="str">
        <f>_xlfn.XLOOKUP(Comuni[[#This Row],[Regione]],Ripartizione_geografica[Regione],Ripartizione_geografica[Ripartizione geografica])</f>
        <v>Sud</v>
      </c>
      <c r="J6501">
        <f>_xlfn.XLOOKUP(Comuni[[#This Row],[Regione]],Ripartizione_geografica[Regione],Ripartizione_geografica[Codice Regione])</f>
        <v>16</v>
      </c>
      <c r="K6501">
        <f>_xlfn.XLOOKUP(Comuni[[#This Row],[Regione]],Table_0[Regione],Table_0[Totale])</f>
        <v>1671467</v>
      </c>
      <c r="L6501">
        <f>_xlfn.XLOOKUP(Comuni[[#This Row],[Regione]],Table_0[Regione],Table_0[Guariti])</f>
        <v>1653592</v>
      </c>
      <c r="M6501">
        <f>_xlfn.XLOOKUP(Comuni[[#This Row],[Regione]],Table_0[Regione],Table_0[Deceduti])</f>
        <v>9926</v>
      </c>
      <c r="N6501" s="1">
        <f>(Comuni[[#This Row],[Popolazione2011]]/Comuni[[#This Row],[Ammalati TOT]])*100</f>
        <v>0.32671898398233407</v>
      </c>
      <c r="O6501">
        <f>_xlfn.XLOOKUP(Comuni[[#This Row],[Regione]],Table_0[Regione],Table_0[TOT AREA])</f>
        <v>5834728</v>
      </c>
      <c r="P6501" s="1">
        <f>(Comuni[[#This Row],[Popolazione2011]]/Comuni[[#This Row],[Ammalati AREA]])*100</f>
        <v>9.3594765685735479E-2</v>
      </c>
    </row>
    <row r="6502" spans="1:16" x14ac:dyDescent="0.3">
      <c r="A6502" t="s">
        <v>6589</v>
      </c>
      <c r="B6502" t="s">
        <v>8035</v>
      </c>
      <c r="C6502" t="s">
        <v>6571</v>
      </c>
      <c r="D6502">
        <v>10703</v>
      </c>
      <c r="E6502" s="1">
        <f>(Comuni[[#This Row],[Popolazione2011]]/SUM(D:D))*100</f>
        <v>1.8011558294459745E-2</v>
      </c>
      <c r="F6502">
        <f t="shared" si="101"/>
        <v>4050093</v>
      </c>
      <c r="G6502" s="1">
        <f>(Comuni[[#This Row],[Popolazione2011]]/Comuni[[#This Row],[TOT POP REGIONE ]])*100</f>
        <v>0.26426553661854185</v>
      </c>
      <c r="H6502" t="str">
        <f>IF(Comuni[[#This Row],[Popolazione2011]]&gt;300000,"MAGGIORE","")</f>
        <v/>
      </c>
      <c r="I6502" t="str">
        <f>_xlfn.XLOOKUP(Comuni[[#This Row],[Regione]],Ripartizione_geografica[Regione],Ripartizione_geografica[Ripartizione geografica])</f>
        <v>Sud</v>
      </c>
      <c r="J6502">
        <f>_xlfn.XLOOKUP(Comuni[[#This Row],[Regione]],Ripartizione_geografica[Regione],Ripartizione_geografica[Codice Regione])</f>
        <v>16</v>
      </c>
      <c r="K6502">
        <f>_xlfn.XLOOKUP(Comuni[[#This Row],[Regione]],Table_0[Regione],Table_0[Totale])</f>
        <v>1671467</v>
      </c>
      <c r="L6502">
        <f>_xlfn.XLOOKUP(Comuni[[#This Row],[Regione]],Table_0[Regione],Table_0[Guariti])</f>
        <v>1653592</v>
      </c>
      <c r="M6502">
        <f>_xlfn.XLOOKUP(Comuni[[#This Row],[Regione]],Table_0[Regione],Table_0[Deceduti])</f>
        <v>9926</v>
      </c>
      <c r="N6502" s="1">
        <f>(Comuni[[#This Row],[Popolazione2011]]/Comuni[[#This Row],[Ammalati TOT]])*100</f>
        <v>0.64033570510216475</v>
      </c>
      <c r="O6502">
        <f>_xlfn.XLOOKUP(Comuni[[#This Row],[Regione]],Table_0[Regione],Table_0[TOT AREA])</f>
        <v>5834728</v>
      </c>
      <c r="P6502" s="1">
        <f>(Comuni[[#This Row],[Popolazione2011]]/Comuni[[#This Row],[Ammalati AREA]])*100</f>
        <v>0.18343614303871575</v>
      </c>
    </row>
    <row r="6503" spans="1:16" x14ac:dyDescent="0.3">
      <c r="A6503" t="s">
        <v>6590</v>
      </c>
      <c r="B6503" t="s">
        <v>8035</v>
      </c>
      <c r="C6503" t="s">
        <v>6571</v>
      </c>
      <c r="D6503">
        <v>8958</v>
      </c>
      <c r="E6503" s="1">
        <f>(Comuni[[#This Row],[Popolazione2011]]/SUM(D:D))*100</f>
        <v>1.5074982640546616E-2</v>
      </c>
      <c r="F6503">
        <f t="shared" si="101"/>
        <v>4050093</v>
      </c>
      <c r="G6503" s="1">
        <f>(Comuni[[#This Row],[Popolazione2011]]/Comuni[[#This Row],[TOT POP REGIONE ]])*100</f>
        <v>0.22118010623459758</v>
      </c>
      <c r="H6503" t="str">
        <f>IF(Comuni[[#This Row],[Popolazione2011]]&gt;300000,"MAGGIORE","")</f>
        <v/>
      </c>
      <c r="I6503" t="str">
        <f>_xlfn.XLOOKUP(Comuni[[#This Row],[Regione]],Ripartizione_geografica[Regione],Ripartizione_geografica[Ripartizione geografica])</f>
        <v>Sud</v>
      </c>
      <c r="J6503">
        <f>_xlfn.XLOOKUP(Comuni[[#This Row],[Regione]],Ripartizione_geografica[Regione],Ripartizione_geografica[Codice Regione])</f>
        <v>16</v>
      </c>
      <c r="K6503">
        <f>_xlfn.XLOOKUP(Comuni[[#This Row],[Regione]],Table_0[Regione],Table_0[Totale])</f>
        <v>1671467</v>
      </c>
      <c r="L6503">
        <f>_xlfn.XLOOKUP(Comuni[[#This Row],[Regione]],Table_0[Regione],Table_0[Guariti])</f>
        <v>1653592</v>
      </c>
      <c r="M6503">
        <f>_xlfn.XLOOKUP(Comuni[[#This Row],[Regione]],Table_0[Regione],Table_0[Deceduti])</f>
        <v>9926</v>
      </c>
      <c r="N6503" s="1">
        <f>(Comuni[[#This Row],[Popolazione2011]]/Comuni[[#This Row],[Ammalati TOT]])*100</f>
        <v>0.53593639599226306</v>
      </c>
      <c r="O6503">
        <f>_xlfn.XLOOKUP(Comuni[[#This Row],[Regione]],Table_0[Regione],Table_0[TOT AREA])</f>
        <v>5834728</v>
      </c>
      <c r="P6503" s="1">
        <f>(Comuni[[#This Row],[Popolazione2011]]/Comuni[[#This Row],[Ammalati AREA]])*100</f>
        <v>0.15352900769324637</v>
      </c>
    </row>
    <row r="6504" spans="1:16" x14ac:dyDescent="0.3">
      <c r="A6504" t="s">
        <v>6591</v>
      </c>
      <c r="B6504" t="s">
        <v>8035</v>
      </c>
      <c r="C6504" t="s">
        <v>6592</v>
      </c>
      <c r="D6504">
        <v>6480</v>
      </c>
      <c r="E6504" s="1">
        <f>(Comuni[[#This Row],[Popolazione2011]]/SUM(D:D))*100</f>
        <v>1.0904876926852205E-2</v>
      </c>
      <c r="F6504">
        <f t="shared" si="101"/>
        <v>4050093</v>
      </c>
      <c r="G6504" s="1">
        <f>(Comuni[[#This Row],[Popolazione2011]]/Comuni[[#This Row],[TOT POP REGIONE ]])*100</f>
        <v>0.15999632601029162</v>
      </c>
      <c r="H6504" t="str">
        <f>IF(Comuni[[#This Row],[Popolazione2011]]&gt;300000,"MAGGIORE","")</f>
        <v/>
      </c>
      <c r="I6504" t="str">
        <f>_xlfn.XLOOKUP(Comuni[[#This Row],[Regione]],Ripartizione_geografica[Regione],Ripartizione_geografica[Ripartizione geografica])</f>
        <v>Sud</v>
      </c>
      <c r="J6504">
        <f>_xlfn.XLOOKUP(Comuni[[#This Row],[Regione]],Ripartizione_geografica[Regione],Ripartizione_geografica[Codice Regione])</f>
        <v>16</v>
      </c>
      <c r="K6504">
        <f>_xlfn.XLOOKUP(Comuni[[#This Row],[Regione]],Table_0[Regione],Table_0[Totale])</f>
        <v>1671467</v>
      </c>
      <c r="L6504">
        <f>_xlfn.XLOOKUP(Comuni[[#This Row],[Regione]],Table_0[Regione],Table_0[Guariti])</f>
        <v>1653592</v>
      </c>
      <c r="M6504">
        <f>_xlfn.XLOOKUP(Comuni[[#This Row],[Regione]],Table_0[Regione],Table_0[Deceduti])</f>
        <v>9926</v>
      </c>
      <c r="N6504" s="1">
        <f>(Comuni[[#This Row],[Popolazione2011]]/Comuni[[#This Row],[Ammalati TOT]])*100</f>
        <v>0.38768339428777232</v>
      </c>
      <c r="O6504">
        <f>_xlfn.XLOOKUP(Comuni[[#This Row],[Regione]],Table_0[Regione],Table_0[TOT AREA])</f>
        <v>5834728</v>
      </c>
      <c r="P6504" s="1">
        <f>(Comuni[[#This Row],[Popolazione2011]]/Comuni[[#This Row],[Ammalati AREA]])*100</f>
        <v>0.11105916162672878</v>
      </c>
    </row>
    <row r="6505" spans="1:16" x14ac:dyDescent="0.3">
      <c r="A6505" t="s">
        <v>6593</v>
      </c>
      <c r="B6505" t="s">
        <v>8035</v>
      </c>
      <c r="C6505" t="s">
        <v>6592</v>
      </c>
      <c r="D6505">
        <v>5611</v>
      </c>
      <c r="E6505" s="1">
        <f>(Comuni[[#This Row],[Popolazione2011]]/SUM(D:D))*100</f>
        <v>9.4424790797172416E-3</v>
      </c>
      <c r="F6505">
        <f t="shared" si="101"/>
        <v>4050093</v>
      </c>
      <c r="G6505" s="1">
        <f>(Comuni[[#This Row],[Popolazione2011]]/Comuni[[#This Row],[TOT POP REGIONE ]])*100</f>
        <v>0.13854002858699788</v>
      </c>
      <c r="H6505" t="str">
        <f>IF(Comuni[[#This Row],[Popolazione2011]]&gt;300000,"MAGGIORE","")</f>
        <v/>
      </c>
      <c r="I6505" t="str">
        <f>_xlfn.XLOOKUP(Comuni[[#This Row],[Regione]],Ripartizione_geografica[Regione],Ripartizione_geografica[Ripartizione geografica])</f>
        <v>Sud</v>
      </c>
      <c r="J6505">
        <f>_xlfn.XLOOKUP(Comuni[[#This Row],[Regione]],Ripartizione_geografica[Regione],Ripartizione_geografica[Codice Regione])</f>
        <v>16</v>
      </c>
      <c r="K6505">
        <f>_xlfn.XLOOKUP(Comuni[[#This Row],[Regione]],Table_0[Regione],Table_0[Totale])</f>
        <v>1671467</v>
      </c>
      <c r="L6505">
        <f>_xlfn.XLOOKUP(Comuni[[#This Row],[Regione]],Table_0[Regione],Table_0[Guariti])</f>
        <v>1653592</v>
      </c>
      <c r="M6505">
        <f>_xlfn.XLOOKUP(Comuni[[#This Row],[Regione]],Table_0[Regione],Table_0[Deceduti])</f>
        <v>9926</v>
      </c>
      <c r="N6505" s="1">
        <f>(Comuni[[#This Row],[Popolazione2011]]/Comuni[[#This Row],[Ammalati TOT]])*100</f>
        <v>0.33569313662788436</v>
      </c>
      <c r="O6505">
        <f>_xlfn.XLOOKUP(Comuni[[#This Row],[Regione]],Table_0[Regione],Table_0[TOT AREA])</f>
        <v>5834728</v>
      </c>
      <c r="P6505" s="1">
        <f>(Comuni[[#This Row],[Popolazione2011]]/Comuni[[#This Row],[Ammalati AREA]])*100</f>
        <v>9.616557961228013E-2</v>
      </c>
    </row>
    <row r="6506" spans="1:16" x14ac:dyDescent="0.3">
      <c r="A6506" t="s">
        <v>6594</v>
      </c>
      <c r="B6506" t="s">
        <v>8035</v>
      </c>
      <c r="C6506" t="s">
        <v>6592</v>
      </c>
      <c r="D6506">
        <v>6657</v>
      </c>
      <c r="E6506" s="1">
        <f>(Comuni[[#This Row],[Popolazione2011]]/SUM(D:D))*100</f>
        <v>1.1202741620687521E-2</v>
      </c>
      <c r="F6506">
        <f t="shared" si="101"/>
        <v>4050093</v>
      </c>
      <c r="G6506" s="1">
        <f>(Comuni[[#This Row],[Popolazione2011]]/Comuni[[#This Row],[TOT POP REGIONE ]])*100</f>
        <v>0.16436659602631348</v>
      </c>
      <c r="H6506" t="str">
        <f>IF(Comuni[[#This Row],[Popolazione2011]]&gt;300000,"MAGGIORE","")</f>
        <v/>
      </c>
      <c r="I6506" t="str">
        <f>_xlfn.XLOOKUP(Comuni[[#This Row],[Regione]],Ripartizione_geografica[Regione],Ripartizione_geografica[Ripartizione geografica])</f>
        <v>Sud</v>
      </c>
      <c r="J6506">
        <f>_xlfn.XLOOKUP(Comuni[[#This Row],[Regione]],Ripartizione_geografica[Regione],Ripartizione_geografica[Codice Regione])</f>
        <v>16</v>
      </c>
      <c r="K6506">
        <f>_xlfn.XLOOKUP(Comuni[[#This Row],[Regione]],Table_0[Regione],Table_0[Totale])</f>
        <v>1671467</v>
      </c>
      <c r="L6506">
        <f>_xlfn.XLOOKUP(Comuni[[#This Row],[Regione]],Table_0[Regione],Table_0[Guariti])</f>
        <v>1653592</v>
      </c>
      <c r="M6506">
        <f>_xlfn.XLOOKUP(Comuni[[#This Row],[Regione]],Table_0[Regione],Table_0[Deceduti])</f>
        <v>9926</v>
      </c>
      <c r="N6506" s="1">
        <f>(Comuni[[#This Row],[Popolazione2011]]/Comuni[[#This Row],[Ammalati TOT]])*100</f>
        <v>0.39827289440952163</v>
      </c>
      <c r="O6506">
        <f>_xlfn.XLOOKUP(Comuni[[#This Row],[Regione]],Table_0[Regione],Table_0[TOT AREA])</f>
        <v>5834728</v>
      </c>
      <c r="P6506" s="1">
        <f>(Comuni[[#This Row],[Popolazione2011]]/Comuni[[#This Row],[Ammalati AREA]])*100</f>
        <v>0.11409272206005147</v>
      </c>
    </row>
    <row r="6507" spans="1:16" x14ac:dyDescent="0.3">
      <c r="A6507" t="s">
        <v>6595</v>
      </c>
      <c r="B6507" t="s">
        <v>8035</v>
      </c>
      <c r="C6507" t="s">
        <v>6592</v>
      </c>
      <c r="D6507">
        <v>4962</v>
      </c>
      <c r="E6507" s="1">
        <f>(Comuni[[#This Row],[Popolazione2011]]/SUM(D:D))*100</f>
        <v>8.3503085356544209E-3</v>
      </c>
      <c r="F6507">
        <f t="shared" si="101"/>
        <v>4050093</v>
      </c>
      <c r="G6507" s="1">
        <f>(Comuni[[#This Row],[Popolazione2011]]/Comuni[[#This Row],[TOT POP REGIONE ]])*100</f>
        <v>0.12251570519491775</v>
      </c>
      <c r="H6507" t="str">
        <f>IF(Comuni[[#This Row],[Popolazione2011]]&gt;300000,"MAGGIORE","")</f>
        <v/>
      </c>
      <c r="I6507" t="str">
        <f>_xlfn.XLOOKUP(Comuni[[#This Row],[Regione]],Ripartizione_geografica[Regione],Ripartizione_geografica[Ripartizione geografica])</f>
        <v>Sud</v>
      </c>
      <c r="J6507">
        <f>_xlfn.XLOOKUP(Comuni[[#This Row],[Regione]],Ripartizione_geografica[Regione],Ripartizione_geografica[Codice Regione])</f>
        <v>16</v>
      </c>
      <c r="K6507">
        <f>_xlfn.XLOOKUP(Comuni[[#This Row],[Regione]],Table_0[Regione],Table_0[Totale])</f>
        <v>1671467</v>
      </c>
      <c r="L6507">
        <f>_xlfn.XLOOKUP(Comuni[[#This Row],[Regione]],Table_0[Regione],Table_0[Guariti])</f>
        <v>1653592</v>
      </c>
      <c r="M6507">
        <f>_xlfn.XLOOKUP(Comuni[[#This Row],[Regione]],Table_0[Regione],Table_0[Deceduti])</f>
        <v>9926</v>
      </c>
      <c r="N6507" s="1">
        <f>(Comuni[[#This Row],[Popolazione2011]]/Comuni[[#This Row],[Ammalati TOT]])*100</f>
        <v>0.29686496951480346</v>
      </c>
      <c r="O6507">
        <f>_xlfn.XLOOKUP(Comuni[[#This Row],[Regione]],Table_0[Regione],Table_0[TOT AREA])</f>
        <v>5834728</v>
      </c>
      <c r="P6507" s="1">
        <f>(Comuni[[#This Row],[Popolazione2011]]/Comuni[[#This Row],[Ammalati AREA]])*100</f>
        <v>8.504252469009696E-2</v>
      </c>
    </row>
    <row r="6508" spans="1:16" x14ac:dyDescent="0.3">
      <c r="A6508" t="s">
        <v>6596</v>
      </c>
      <c r="B6508" t="s">
        <v>8035</v>
      </c>
      <c r="C6508" t="s">
        <v>6592</v>
      </c>
      <c r="D6508">
        <v>9755</v>
      </c>
      <c r="E6508" s="1">
        <f>(Comuni[[#This Row],[Popolazione2011]]/SUM(D:D))*100</f>
        <v>1.6416215188494333E-2</v>
      </c>
      <c r="F6508">
        <f t="shared" si="101"/>
        <v>4050093</v>
      </c>
      <c r="G6508" s="1">
        <f>(Comuni[[#This Row],[Popolazione2011]]/Comuni[[#This Row],[TOT POP REGIONE ]])*100</f>
        <v>0.24085866670222142</v>
      </c>
      <c r="H6508" t="str">
        <f>IF(Comuni[[#This Row],[Popolazione2011]]&gt;300000,"MAGGIORE","")</f>
        <v/>
      </c>
      <c r="I6508" t="str">
        <f>_xlfn.XLOOKUP(Comuni[[#This Row],[Regione]],Ripartizione_geografica[Regione],Ripartizione_geografica[Ripartizione geografica])</f>
        <v>Sud</v>
      </c>
      <c r="J6508">
        <f>_xlfn.XLOOKUP(Comuni[[#This Row],[Regione]],Ripartizione_geografica[Regione],Ripartizione_geografica[Codice Regione])</f>
        <v>16</v>
      </c>
      <c r="K6508">
        <f>_xlfn.XLOOKUP(Comuni[[#This Row],[Regione]],Table_0[Regione],Table_0[Totale])</f>
        <v>1671467</v>
      </c>
      <c r="L6508">
        <f>_xlfn.XLOOKUP(Comuni[[#This Row],[Regione]],Table_0[Regione],Table_0[Guariti])</f>
        <v>1653592</v>
      </c>
      <c r="M6508">
        <f>_xlfn.XLOOKUP(Comuni[[#This Row],[Regione]],Table_0[Regione],Table_0[Deceduti])</f>
        <v>9926</v>
      </c>
      <c r="N6508" s="1">
        <f>(Comuni[[#This Row],[Popolazione2011]]/Comuni[[#This Row],[Ammalati TOT]])*100</f>
        <v>0.58361906038228695</v>
      </c>
      <c r="O6508">
        <f>_xlfn.XLOOKUP(Comuni[[#This Row],[Regione]],Table_0[Regione],Table_0[TOT AREA])</f>
        <v>5834728</v>
      </c>
      <c r="P6508" s="1">
        <f>(Comuni[[#This Row],[Popolazione2011]]/Comuni[[#This Row],[Ammalati AREA]])*100</f>
        <v>0.1671885990229536</v>
      </c>
    </row>
    <row r="6509" spans="1:16" x14ac:dyDescent="0.3">
      <c r="A6509" t="s">
        <v>6597</v>
      </c>
      <c r="B6509" t="s">
        <v>8035</v>
      </c>
      <c r="C6509" t="s">
        <v>6592</v>
      </c>
      <c r="D6509">
        <v>3953</v>
      </c>
      <c r="E6509" s="1">
        <f>(Comuni[[#This Row],[Popolazione2011]]/SUM(D:D))*100</f>
        <v>6.6523114956553659E-3</v>
      </c>
      <c r="F6509">
        <f t="shared" si="101"/>
        <v>4050093</v>
      </c>
      <c r="G6509" s="1">
        <f>(Comuni[[#This Row],[Popolazione2011]]/Comuni[[#This Row],[TOT POP REGIONE ]])*100</f>
        <v>9.760269702448808E-2</v>
      </c>
      <c r="H6509" t="str">
        <f>IF(Comuni[[#This Row],[Popolazione2011]]&gt;300000,"MAGGIORE","")</f>
        <v/>
      </c>
      <c r="I6509" t="str">
        <f>_xlfn.XLOOKUP(Comuni[[#This Row],[Regione]],Ripartizione_geografica[Regione],Ripartizione_geografica[Ripartizione geografica])</f>
        <v>Sud</v>
      </c>
      <c r="J6509">
        <f>_xlfn.XLOOKUP(Comuni[[#This Row],[Regione]],Ripartizione_geografica[Regione],Ripartizione_geografica[Codice Regione])</f>
        <v>16</v>
      </c>
      <c r="K6509">
        <f>_xlfn.XLOOKUP(Comuni[[#This Row],[Regione]],Table_0[Regione],Table_0[Totale])</f>
        <v>1671467</v>
      </c>
      <c r="L6509">
        <f>_xlfn.XLOOKUP(Comuni[[#This Row],[Regione]],Table_0[Regione],Table_0[Guariti])</f>
        <v>1653592</v>
      </c>
      <c r="M6509">
        <f>_xlfn.XLOOKUP(Comuni[[#This Row],[Regione]],Table_0[Regione],Table_0[Deceduti])</f>
        <v>9926</v>
      </c>
      <c r="N6509" s="1">
        <f>(Comuni[[#This Row],[Popolazione2011]]/Comuni[[#This Row],[Ammalati TOT]])*100</f>
        <v>0.23649883605240188</v>
      </c>
      <c r="O6509">
        <f>_xlfn.XLOOKUP(Comuni[[#This Row],[Regione]],Table_0[Regione],Table_0[TOT AREA])</f>
        <v>5834728</v>
      </c>
      <c r="P6509" s="1">
        <f>(Comuni[[#This Row],[Popolazione2011]]/Comuni[[#This Row],[Ammalati AREA]])*100</f>
        <v>6.7749516344206617E-2</v>
      </c>
    </row>
    <row r="6510" spans="1:16" x14ac:dyDescent="0.3">
      <c r="A6510" t="s">
        <v>6598</v>
      </c>
      <c r="B6510" t="s">
        <v>8035</v>
      </c>
      <c r="C6510" t="s">
        <v>6592</v>
      </c>
      <c r="D6510">
        <v>1879</v>
      </c>
      <c r="E6510" s="1">
        <f>(Comuni[[#This Row],[Popolazione2011]]/SUM(D:D))*100</f>
        <v>3.16207773851162E-3</v>
      </c>
      <c r="F6510">
        <f t="shared" si="101"/>
        <v>4050093</v>
      </c>
      <c r="G6510" s="1">
        <f>(Comuni[[#This Row],[Popolazione2011]]/Comuni[[#This Row],[TOT POP REGIONE ]])*100</f>
        <v>4.6393996384774379E-2</v>
      </c>
      <c r="H6510" t="str">
        <f>IF(Comuni[[#This Row],[Popolazione2011]]&gt;300000,"MAGGIORE","")</f>
        <v/>
      </c>
      <c r="I6510" t="str">
        <f>_xlfn.XLOOKUP(Comuni[[#This Row],[Regione]],Ripartizione_geografica[Regione],Ripartizione_geografica[Ripartizione geografica])</f>
        <v>Sud</v>
      </c>
      <c r="J6510">
        <f>_xlfn.XLOOKUP(Comuni[[#This Row],[Regione]],Ripartizione_geografica[Regione],Ripartizione_geografica[Codice Regione])</f>
        <v>16</v>
      </c>
      <c r="K6510">
        <f>_xlfn.XLOOKUP(Comuni[[#This Row],[Regione]],Table_0[Regione],Table_0[Totale])</f>
        <v>1671467</v>
      </c>
      <c r="L6510">
        <f>_xlfn.XLOOKUP(Comuni[[#This Row],[Regione]],Table_0[Regione],Table_0[Guariti])</f>
        <v>1653592</v>
      </c>
      <c r="M6510">
        <f>_xlfn.XLOOKUP(Comuni[[#This Row],[Regione]],Table_0[Regione],Table_0[Deceduti])</f>
        <v>9926</v>
      </c>
      <c r="N6510" s="1">
        <f>(Comuni[[#This Row],[Popolazione2011]]/Comuni[[#This Row],[Ammalati TOT]])*100</f>
        <v>0.11241621880659326</v>
      </c>
      <c r="O6510">
        <f>_xlfn.XLOOKUP(Comuni[[#This Row],[Regione]],Table_0[Regione],Table_0[TOT AREA])</f>
        <v>5834728</v>
      </c>
      <c r="P6510" s="1">
        <f>(Comuni[[#This Row],[Popolazione2011]]/Comuni[[#This Row],[Ammalati AREA]])*100</f>
        <v>3.2203729119849291E-2</v>
      </c>
    </row>
    <row r="6511" spans="1:16" x14ac:dyDescent="0.3">
      <c r="A6511" t="s">
        <v>6599</v>
      </c>
      <c r="B6511" t="s">
        <v>8035</v>
      </c>
      <c r="C6511" t="s">
        <v>6592</v>
      </c>
      <c r="D6511">
        <v>2851</v>
      </c>
      <c r="E6511" s="1">
        <f>(Comuni[[#This Row],[Popolazione2011]]/SUM(D:D))*100</f>
        <v>4.7978092775394507E-3</v>
      </c>
      <c r="F6511">
        <f t="shared" si="101"/>
        <v>4050093</v>
      </c>
      <c r="G6511" s="1">
        <f>(Comuni[[#This Row],[Popolazione2011]]/Comuni[[#This Row],[TOT POP REGIONE ]])*100</f>
        <v>7.0393445286318107E-2</v>
      </c>
      <c r="H6511" t="str">
        <f>IF(Comuni[[#This Row],[Popolazione2011]]&gt;300000,"MAGGIORE","")</f>
        <v/>
      </c>
      <c r="I6511" t="str">
        <f>_xlfn.XLOOKUP(Comuni[[#This Row],[Regione]],Ripartizione_geografica[Regione],Ripartizione_geografica[Ripartizione geografica])</f>
        <v>Sud</v>
      </c>
      <c r="J6511">
        <f>_xlfn.XLOOKUP(Comuni[[#This Row],[Regione]],Ripartizione_geografica[Regione],Ripartizione_geografica[Codice Regione])</f>
        <v>16</v>
      </c>
      <c r="K6511">
        <f>_xlfn.XLOOKUP(Comuni[[#This Row],[Regione]],Table_0[Regione],Table_0[Totale])</f>
        <v>1671467</v>
      </c>
      <c r="L6511">
        <f>_xlfn.XLOOKUP(Comuni[[#This Row],[Regione]],Table_0[Regione],Table_0[Guariti])</f>
        <v>1653592</v>
      </c>
      <c r="M6511">
        <f>_xlfn.XLOOKUP(Comuni[[#This Row],[Regione]],Table_0[Regione],Table_0[Deceduti])</f>
        <v>9926</v>
      </c>
      <c r="N6511" s="1">
        <f>(Comuni[[#This Row],[Popolazione2011]]/Comuni[[#This Row],[Ammalati TOT]])*100</f>
        <v>0.17056872794975911</v>
      </c>
      <c r="O6511">
        <f>_xlfn.XLOOKUP(Comuni[[#This Row],[Regione]],Table_0[Regione],Table_0[TOT AREA])</f>
        <v>5834728</v>
      </c>
      <c r="P6511" s="1">
        <f>(Comuni[[#This Row],[Popolazione2011]]/Comuni[[#This Row],[Ammalati AREA]])*100</f>
        <v>4.8862603363858607E-2</v>
      </c>
    </row>
    <row r="6512" spans="1:16" x14ac:dyDescent="0.3">
      <c r="A6512" t="s">
        <v>6600</v>
      </c>
      <c r="B6512" t="s">
        <v>8035</v>
      </c>
      <c r="C6512" t="s">
        <v>6592</v>
      </c>
      <c r="D6512">
        <v>7264</v>
      </c>
      <c r="E6512" s="1">
        <f>(Comuni[[#This Row],[Popolazione2011]]/SUM(D:D))*100</f>
        <v>1.2224232406891114E-2</v>
      </c>
      <c r="F6512">
        <f t="shared" si="101"/>
        <v>4050093</v>
      </c>
      <c r="G6512" s="1">
        <f>(Comuni[[#This Row],[Popolazione2011]]/Comuni[[#This Row],[TOT POP REGIONE ]])*100</f>
        <v>0.17935390619425282</v>
      </c>
      <c r="H6512" t="str">
        <f>IF(Comuni[[#This Row],[Popolazione2011]]&gt;300000,"MAGGIORE","")</f>
        <v/>
      </c>
      <c r="I6512" t="str">
        <f>_xlfn.XLOOKUP(Comuni[[#This Row],[Regione]],Ripartizione_geografica[Regione],Ripartizione_geografica[Ripartizione geografica])</f>
        <v>Sud</v>
      </c>
      <c r="J6512">
        <f>_xlfn.XLOOKUP(Comuni[[#This Row],[Regione]],Ripartizione_geografica[Regione],Ripartizione_geografica[Codice Regione])</f>
        <v>16</v>
      </c>
      <c r="K6512">
        <f>_xlfn.XLOOKUP(Comuni[[#This Row],[Regione]],Table_0[Regione],Table_0[Totale])</f>
        <v>1671467</v>
      </c>
      <c r="L6512">
        <f>_xlfn.XLOOKUP(Comuni[[#This Row],[Regione]],Table_0[Regione],Table_0[Guariti])</f>
        <v>1653592</v>
      </c>
      <c r="M6512">
        <f>_xlfn.XLOOKUP(Comuni[[#This Row],[Regione]],Table_0[Regione],Table_0[Deceduti])</f>
        <v>9926</v>
      </c>
      <c r="N6512" s="1">
        <f>(Comuni[[#This Row],[Popolazione2011]]/Comuni[[#This Row],[Ammalati TOT]])*100</f>
        <v>0.43458829878184857</v>
      </c>
      <c r="O6512">
        <f>_xlfn.XLOOKUP(Comuni[[#This Row],[Regione]],Table_0[Regione],Table_0[TOT AREA])</f>
        <v>5834728</v>
      </c>
      <c r="P6512" s="1">
        <f>(Comuni[[#This Row],[Popolazione2011]]/Comuni[[#This Row],[Ammalati AREA]])*100</f>
        <v>0.12449594908280213</v>
      </c>
    </row>
    <row r="6513" spans="1:16" x14ac:dyDescent="0.3">
      <c r="A6513" t="s">
        <v>6601</v>
      </c>
      <c r="B6513" t="s">
        <v>8035</v>
      </c>
      <c r="C6513" t="s">
        <v>6592</v>
      </c>
      <c r="D6513">
        <v>10760</v>
      </c>
      <c r="E6513" s="1">
        <f>(Comuni[[#This Row],[Popolazione2011]]/SUM(D:D))*100</f>
        <v>1.8107480822982983E-2</v>
      </c>
      <c r="F6513">
        <f t="shared" si="101"/>
        <v>4050093</v>
      </c>
      <c r="G6513" s="1">
        <f>(Comuni[[#This Row],[Popolazione2011]]/Comuni[[#This Row],[TOT POP REGIONE ]])*100</f>
        <v>0.2656729117084472</v>
      </c>
      <c r="H6513" t="str">
        <f>IF(Comuni[[#This Row],[Popolazione2011]]&gt;300000,"MAGGIORE","")</f>
        <v/>
      </c>
      <c r="I6513" t="str">
        <f>_xlfn.XLOOKUP(Comuni[[#This Row],[Regione]],Ripartizione_geografica[Regione],Ripartizione_geografica[Ripartizione geografica])</f>
        <v>Sud</v>
      </c>
      <c r="J6513">
        <f>_xlfn.XLOOKUP(Comuni[[#This Row],[Regione]],Ripartizione_geografica[Regione],Ripartizione_geografica[Codice Regione])</f>
        <v>16</v>
      </c>
      <c r="K6513">
        <f>_xlfn.XLOOKUP(Comuni[[#This Row],[Regione]],Table_0[Regione],Table_0[Totale])</f>
        <v>1671467</v>
      </c>
      <c r="L6513">
        <f>_xlfn.XLOOKUP(Comuni[[#This Row],[Regione]],Table_0[Regione],Table_0[Guariti])</f>
        <v>1653592</v>
      </c>
      <c r="M6513">
        <f>_xlfn.XLOOKUP(Comuni[[#This Row],[Regione]],Table_0[Regione],Table_0[Deceduti])</f>
        <v>9926</v>
      </c>
      <c r="N6513" s="1">
        <f>(Comuni[[#This Row],[Popolazione2011]]/Comuni[[#This Row],[Ammalati TOT]])*100</f>
        <v>0.64374588310747383</v>
      </c>
      <c r="O6513">
        <f>_xlfn.XLOOKUP(Comuni[[#This Row],[Regione]],Table_0[Regione],Table_0[TOT AREA])</f>
        <v>5834728</v>
      </c>
      <c r="P6513" s="1">
        <f>(Comuni[[#This Row],[Popolazione2011]]/Comuni[[#This Row],[Ammalati AREA]])*100</f>
        <v>0.18441305233080274</v>
      </c>
    </row>
    <row r="6514" spans="1:16" x14ac:dyDescent="0.3">
      <c r="A6514" t="s">
        <v>6602</v>
      </c>
      <c r="B6514" t="s">
        <v>8035</v>
      </c>
      <c r="C6514" t="s">
        <v>6592</v>
      </c>
      <c r="D6514">
        <v>1754</v>
      </c>
      <c r="E6514" s="1">
        <f>(Comuni[[#This Row],[Popolazione2011]]/SUM(D:D))*100</f>
        <v>2.9517213163115386E-3</v>
      </c>
      <c r="F6514">
        <f t="shared" si="101"/>
        <v>4050093</v>
      </c>
      <c r="G6514" s="1">
        <f>(Comuni[[#This Row],[Popolazione2011]]/Comuni[[#This Row],[TOT POP REGIONE ]])*100</f>
        <v>4.3307647503403011E-2</v>
      </c>
      <c r="H6514" t="str">
        <f>IF(Comuni[[#This Row],[Popolazione2011]]&gt;300000,"MAGGIORE","")</f>
        <v/>
      </c>
      <c r="I6514" t="str">
        <f>_xlfn.XLOOKUP(Comuni[[#This Row],[Regione]],Ripartizione_geografica[Regione],Ripartizione_geografica[Ripartizione geografica])</f>
        <v>Sud</v>
      </c>
      <c r="J6514">
        <f>_xlfn.XLOOKUP(Comuni[[#This Row],[Regione]],Ripartizione_geografica[Regione],Ripartizione_geografica[Codice Regione])</f>
        <v>16</v>
      </c>
      <c r="K6514">
        <f>_xlfn.XLOOKUP(Comuni[[#This Row],[Regione]],Table_0[Regione],Table_0[Totale])</f>
        <v>1671467</v>
      </c>
      <c r="L6514">
        <f>_xlfn.XLOOKUP(Comuni[[#This Row],[Regione]],Table_0[Regione],Table_0[Guariti])</f>
        <v>1653592</v>
      </c>
      <c r="M6514">
        <f>_xlfn.XLOOKUP(Comuni[[#This Row],[Regione]],Table_0[Regione],Table_0[Deceduti])</f>
        <v>9926</v>
      </c>
      <c r="N6514" s="1">
        <f>(Comuni[[#This Row],[Popolazione2011]]/Comuni[[#This Row],[Ammalati TOT]])*100</f>
        <v>0.10493775826863469</v>
      </c>
      <c r="O6514">
        <f>_xlfn.XLOOKUP(Comuni[[#This Row],[Regione]],Table_0[Regione],Table_0[TOT AREA])</f>
        <v>5834728</v>
      </c>
      <c r="P6514" s="1">
        <f>(Comuni[[#This Row],[Popolazione2011]]/Comuni[[#This Row],[Ammalati AREA]])*100</f>
        <v>3.0061384181062082E-2</v>
      </c>
    </row>
    <row r="6515" spans="1:16" x14ac:dyDescent="0.3">
      <c r="A6515" t="s">
        <v>6603</v>
      </c>
      <c r="B6515" t="s">
        <v>8035</v>
      </c>
      <c r="C6515" t="s">
        <v>6592</v>
      </c>
      <c r="D6515">
        <v>2582</v>
      </c>
      <c r="E6515" s="1">
        <f>(Comuni[[#This Row],[Popolazione2011]]/SUM(D:D))*100</f>
        <v>4.3451222569648763E-3</v>
      </c>
      <c r="F6515">
        <f t="shared" si="101"/>
        <v>4050093</v>
      </c>
      <c r="G6515" s="1">
        <f>(Comuni[[#This Row],[Popolazione2011]]/Comuni[[#This Row],[TOT POP REGIONE ]])*100</f>
        <v>6.3751622493606941E-2</v>
      </c>
      <c r="H6515" t="str">
        <f>IF(Comuni[[#This Row],[Popolazione2011]]&gt;300000,"MAGGIORE","")</f>
        <v/>
      </c>
      <c r="I6515" t="str">
        <f>_xlfn.XLOOKUP(Comuni[[#This Row],[Regione]],Ripartizione_geografica[Regione],Ripartizione_geografica[Ripartizione geografica])</f>
        <v>Sud</v>
      </c>
      <c r="J6515">
        <f>_xlfn.XLOOKUP(Comuni[[#This Row],[Regione]],Ripartizione_geografica[Regione],Ripartizione_geografica[Codice Regione])</f>
        <v>16</v>
      </c>
      <c r="K6515">
        <f>_xlfn.XLOOKUP(Comuni[[#This Row],[Regione]],Table_0[Regione],Table_0[Totale])</f>
        <v>1671467</v>
      </c>
      <c r="L6515">
        <f>_xlfn.XLOOKUP(Comuni[[#This Row],[Regione]],Table_0[Regione],Table_0[Guariti])</f>
        <v>1653592</v>
      </c>
      <c r="M6515">
        <f>_xlfn.XLOOKUP(Comuni[[#This Row],[Regione]],Table_0[Regione],Table_0[Deceduti])</f>
        <v>9926</v>
      </c>
      <c r="N6515" s="1">
        <f>(Comuni[[#This Row],[Popolazione2011]]/Comuni[[#This Row],[Ammalati TOT]])*100</f>
        <v>0.15447508087207226</v>
      </c>
      <c r="O6515">
        <f>_xlfn.XLOOKUP(Comuni[[#This Row],[Regione]],Table_0[Regione],Table_0[TOT AREA])</f>
        <v>5834728</v>
      </c>
      <c r="P6515" s="1">
        <f>(Comuni[[#This Row],[Popolazione2011]]/Comuni[[#This Row],[Ammalati AREA]])*100</f>
        <v>4.4252277055588533E-2</v>
      </c>
    </row>
    <row r="6516" spans="1:16" x14ac:dyDescent="0.3">
      <c r="A6516" t="s">
        <v>6604</v>
      </c>
      <c r="B6516" t="s">
        <v>8035</v>
      </c>
      <c r="C6516" t="s">
        <v>6592</v>
      </c>
      <c r="D6516">
        <v>12096</v>
      </c>
      <c r="E6516" s="1">
        <f>(Comuni[[#This Row],[Popolazione2011]]/SUM(D:D))*100</f>
        <v>2.0355770263457452E-2</v>
      </c>
      <c r="F6516">
        <f t="shared" si="101"/>
        <v>4050093</v>
      </c>
      <c r="G6516" s="1">
        <f>(Comuni[[#This Row],[Popolazione2011]]/Comuni[[#This Row],[TOT POP REGIONE ]])*100</f>
        <v>0.29865980855254437</v>
      </c>
      <c r="H6516" t="str">
        <f>IF(Comuni[[#This Row],[Popolazione2011]]&gt;300000,"MAGGIORE","")</f>
        <v/>
      </c>
      <c r="I6516" t="str">
        <f>_xlfn.XLOOKUP(Comuni[[#This Row],[Regione]],Ripartizione_geografica[Regione],Ripartizione_geografica[Ripartizione geografica])</f>
        <v>Sud</v>
      </c>
      <c r="J6516">
        <f>_xlfn.XLOOKUP(Comuni[[#This Row],[Regione]],Ripartizione_geografica[Regione],Ripartizione_geografica[Codice Regione])</f>
        <v>16</v>
      </c>
      <c r="K6516">
        <f>_xlfn.XLOOKUP(Comuni[[#This Row],[Regione]],Table_0[Regione],Table_0[Totale])</f>
        <v>1671467</v>
      </c>
      <c r="L6516">
        <f>_xlfn.XLOOKUP(Comuni[[#This Row],[Regione]],Table_0[Regione],Table_0[Guariti])</f>
        <v>1653592</v>
      </c>
      <c r="M6516">
        <f>_xlfn.XLOOKUP(Comuni[[#This Row],[Regione]],Table_0[Regione],Table_0[Deceduti])</f>
        <v>9926</v>
      </c>
      <c r="N6516" s="1">
        <f>(Comuni[[#This Row],[Popolazione2011]]/Comuni[[#This Row],[Ammalati TOT]])*100</f>
        <v>0.72367566933717509</v>
      </c>
      <c r="O6516">
        <f>_xlfn.XLOOKUP(Comuni[[#This Row],[Regione]],Table_0[Regione],Table_0[TOT AREA])</f>
        <v>5834728</v>
      </c>
      <c r="P6516" s="1">
        <f>(Comuni[[#This Row],[Popolazione2011]]/Comuni[[#This Row],[Ammalati AREA]])*100</f>
        <v>0.20731043503656038</v>
      </c>
    </row>
    <row r="6517" spans="1:16" x14ac:dyDescent="0.3">
      <c r="A6517" t="s">
        <v>6605</v>
      </c>
      <c r="B6517" t="s">
        <v>8035</v>
      </c>
      <c r="C6517" t="s">
        <v>6592</v>
      </c>
      <c r="D6517">
        <v>3685</v>
      </c>
      <c r="E6517" s="1">
        <f>(Comuni[[#This Row],[Popolazione2011]]/SUM(D:D))*100</f>
        <v>6.2013073264583921E-3</v>
      </c>
      <c r="F6517">
        <f t="shared" si="101"/>
        <v>4050093</v>
      </c>
      <c r="G6517" s="1">
        <f>(Comuni[[#This Row],[Popolazione2011]]/Comuni[[#This Row],[TOT POP REGIONE ]])*100</f>
        <v>9.0985565022827869E-2</v>
      </c>
      <c r="H6517" t="str">
        <f>IF(Comuni[[#This Row],[Popolazione2011]]&gt;300000,"MAGGIORE","")</f>
        <v/>
      </c>
      <c r="I6517" t="str">
        <f>_xlfn.XLOOKUP(Comuni[[#This Row],[Regione]],Ripartizione_geografica[Regione],Ripartizione_geografica[Ripartizione geografica])</f>
        <v>Sud</v>
      </c>
      <c r="J6517">
        <f>_xlfn.XLOOKUP(Comuni[[#This Row],[Regione]],Ripartizione_geografica[Regione],Ripartizione_geografica[Codice Regione])</f>
        <v>16</v>
      </c>
      <c r="K6517">
        <f>_xlfn.XLOOKUP(Comuni[[#This Row],[Regione]],Table_0[Regione],Table_0[Totale])</f>
        <v>1671467</v>
      </c>
      <c r="L6517">
        <f>_xlfn.XLOOKUP(Comuni[[#This Row],[Regione]],Table_0[Regione],Table_0[Guariti])</f>
        <v>1653592</v>
      </c>
      <c r="M6517">
        <f>_xlfn.XLOOKUP(Comuni[[#This Row],[Regione]],Table_0[Regione],Table_0[Deceduti])</f>
        <v>9926</v>
      </c>
      <c r="N6517" s="1">
        <f>(Comuni[[#This Row],[Popolazione2011]]/Comuni[[#This Row],[Ammalati TOT]])*100</f>
        <v>0.22046501665901869</v>
      </c>
      <c r="O6517">
        <f>_xlfn.XLOOKUP(Comuni[[#This Row],[Regione]],Table_0[Regione],Table_0[TOT AREA])</f>
        <v>5834728</v>
      </c>
      <c r="P6517" s="1">
        <f>(Comuni[[#This Row],[Popolazione2011]]/Comuni[[#This Row],[Ammalati AREA]])*100</f>
        <v>6.3156328795446845E-2</v>
      </c>
    </row>
    <row r="6518" spans="1:16" x14ac:dyDescent="0.3">
      <c r="A6518" t="s">
        <v>6606</v>
      </c>
      <c r="B6518" t="s">
        <v>8035</v>
      </c>
      <c r="C6518" t="s">
        <v>6592</v>
      </c>
      <c r="D6518">
        <v>20489</v>
      </c>
      <c r="E6518" s="1">
        <f>(Comuni[[#This Row],[Popolazione2011]]/SUM(D:D))*100</f>
        <v>3.4479941875659698E-2</v>
      </c>
      <c r="F6518">
        <f t="shared" si="101"/>
        <v>4050093</v>
      </c>
      <c r="G6518" s="1">
        <f>(Comuni[[#This Row],[Popolazione2011]]/Comuni[[#This Row],[TOT POP REGIONE ]])*100</f>
        <v>0.5058896178433433</v>
      </c>
      <c r="H6518" t="str">
        <f>IF(Comuni[[#This Row],[Popolazione2011]]&gt;300000,"MAGGIORE","")</f>
        <v/>
      </c>
      <c r="I6518" t="str">
        <f>_xlfn.XLOOKUP(Comuni[[#This Row],[Regione]],Ripartizione_geografica[Regione],Ripartizione_geografica[Ripartizione geografica])</f>
        <v>Sud</v>
      </c>
      <c r="J6518">
        <f>_xlfn.XLOOKUP(Comuni[[#This Row],[Regione]],Ripartizione_geografica[Regione],Ripartizione_geografica[Codice Regione])</f>
        <v>16</v>
      </c>
      <c r="K6518">
        <f>_xlfn.XLOOKUP(Comuni[[#This Row],[Regione]],Table_0[Regione],Table_0[Totale])</f>
        <v>1671467</v>
      </c>
      <c r="L6518">
        <f>_xlfn.XLOOKUP(Comuni[[#This Row],[Regione]],Table_0[Regione],Table_0[Guariti])</f>
        <v>1653592</v>
      </c>
      <c r="M6518">
        <f>_xlfn.XLOOKUP(Comuni[[#This Row],[Regione]],Table_0[Regione],Table_0[Deceduti])</f>
        <v>9926</v>
      </c>
      <c r="N6518" s="1">
        <f>(Comuni[[#This Row],[Popolazione2011]]/Comuni[[#This Row],[Ammalati TOT]])*100</f>
        <v>1.2258094236978654</v>
      </c>
      <c r="O6518">
        <f>_xlfn.XLOOKUP(Comuni[[#This Row],[Regione]],Table_0[Regione],Table_0[TOT AREA])</f>
        <v>5834728</v>
      </c>
      <c r="P6518" s="1">
        <f>(Comuni[[#This Row],[Popolazione2011]]/Comuni[[#This Row],[Ammalati AREA]])*100</f>
        <v>0.35115604360648861</v>
      </c>
    </row>
    <row r="6519" spans="1:16" x14ac:dyDescent="0.3">
      <c r="A6519" t="s">
        <v>6607</v>
      </c>
      <c r="B6519" t="s">
        <v>8035</v>
      </c>
      <c r="C6519" t="s">
        <v>6592</v>
      </c>
      <c r="D6519">
        <v>2975</v>
      </c>
      <c r="E6519" s="1">
        <f>(Comuni[[#This Row],[Popolazione2011]]/SUM(D:D))*100</f>
        <v>5.0064828483619307E-3</v>
      </c>
      <c r="F6519">
        <f t="shared" si="101"/>
        <v>4050093</v>
      </c>
      <c r="G6519" s="1">
        <f>(Comuni[[#This Row],[Popolazione2011]]/Comuni[[#This Row],[TOT POP REGIONE ]])*100</f>
        <v>7.345510337663852E-2</v>
      </c>
      <c r="H6519" t="str">
        <f>IF(Comuni[[#This Row],[Popolazione2011]]&gt;300000,"MAGGIORE","")</f>
        <v/>
      </c>
      <c r="I6519" t="str">
        <f>_xlfn.XLOOKUP(Comuni[[#This Row],[Regione]],Ripartizione_geografica[Regione],Ripartizione_geografica[Ripartizione geografica])</f>
        <v>Sud</v>
      </c>
      <c r="J6519">
        <f>_xlfn.XLOOKUP(Comuni[[#This Row],[Regione]],Ripartizione_geografica[Regione],Ripartizione_geografica[Codice Regione])</f>
        <v>16</v>
      </c>
      <c r="K6519">
        <f>_xlfn.XLOOKUP(Comuni[[#This Row],[Regione]],Table_0[Regione],Table_0[Totale])</f>
        <v>1671467</v>
      </c>
      <c r="L6519">
        <f>_xlfn.XLOOKUP(Comuni[[#This Row],[Regione]],Table_0[Regione],Table_0[Guariti])</f>
        <v>1653592</v>
      </c>
      <c r="M6519">
        <f>_xlfn.XLOOKUP(Comuni[[#This Row],[Regione]],Table_0[Regione],Table_0[Deceduti])</f>
        <v>9926</v>
      </c>
      <c r="N6519" s="1">
        <f>(Comuni[[#This Row],[Popolazione2011]]/Comuni[[#This Row],[Ammalati TOT]])*100</f>
        <v>0.17798736080341401</v>
      </c>
      <c r="O6519">
        <f>_xlfn.XLOOKUP(Comuni[[#This Row],[Regione]],Table_0[Regione],Table_0[TOT AREA])</f>
        <v>5834728</v>
      </c>
      <c r="P6519" s="1">
        <f>(Comuni[[#This Row],[Popolazione2011]]/Comuni[[#This Row],[Ammalati AREA]])*100</f>
        <v>5.0987809543135518E-2</v>
      </c>
    </row>
    <row r="6520" spans="1:16" x14ac:dyDescent="0.3">
      <c r="A6520" t="s">
        <v>6608</v>
      </c>
      <c r="B6520" t="s">
        <v>8035</v>
      </c>
      <c r="C6520" t="s">
        <v>6592</v>
      </c>
      <c r="D6520">
        <v>4070</v>
      </c>
      <c r="E6520" s="1">
        <f>(Comuni[[#This Row],[Popolazione2011]]/SUM(D:D))*100</f>
        <v>6.8492051068346415E-3</v>
      </c>
      <c r="F6520">
        <f t="shared" si="101"/>
        <v>4050093</v>
      </c>
      <c r="G6520" s="1">
        <f>(Comuni[[#This Row],[Popolazione2011]]/Comuni[[#This Row],[TOT POP REGIONE ]])*100</f>
        <v>0.10049151957745167</v>
      </c>
      <c r="H6520" t="str">
        <f>IF(Comuni[[#This Row],[Popolazione2011]]&gt;300000,"MAGGIORE","")</f>
        <v/>
      </c>
      <c r="I6520" t="str">
        <f>_xlfn.XLOOKUP(Comuni[[#This Row],[Regione]],Ripartizione_geografica[Regione],Ripartizione_geografica[Ripartizione geografica])</f>
        <v>Sud</v>
      </c>
      <c r="J6520">
        <f>_xlfn.XLOOKUP(Comuni[[#This Row],[Regione]],Ripartizione_geografica[Regione],Ripartizione_geografica[Codice Regione])</f>
        <v>16</v>
      </c>
      <c r="K6520">
        <f>_xlfn.XLOOKUP(Comuni[[#This Row],[Regione]],Table_0[Regione],Table_0[Totale])</f>
        <v>1671467</v>
      </c>
      <c r="L6520">
        <f>_xlfn.XLOOKUP(Comuni[[#This Row],[Regione]],Table_0[Regione],Table_0[Guariti])</f>
        <v>1653592</v>
      </c>
      <c r="M6520">
        <f>_xlfn.XLOOKUP(Comuni[[#This Row],[Regione]],Table_0[Regione],Table_0[Deceduti])</f>
        <v>9926</v>
      </c>
      <c r="N6520" s="1">
        <f>(Comuni[[#This Row],[Popolazione2011]]/Comuni[[#This Row],[Ammalati TOT]])*100</f>
        <v>0.2434986751159311</v>
      </c>
      <c r="O6520">
        <f>_xlfn.XLOOKUP(Comuni[[#This Row],[Regione]],Table_0[Regione],Table_0[TOT AREA])</f>
        <v>5834728</v>
      </c>
      <c r="P6520" s="1">
        <f>(Comuni[[#This Row],[Popolazione2011]]/Comuni[[#This Row],[Ammalati AREA]])*100</f>
        <v>6.9754751206911436E-2</v>
      </c>
    </row>
    <row r="6521" spans="1:16" x14ac:dyDescent="0.3">
      <c r="A6521" t="s">
        <v>6609</v>
      </c>
      <c r="B6521" t="s">
        <v>8035</v>
      </c>
      <c r="C6521" t="s">
        <v>6592</v>
      </c>
      <c r="D6521">
        <v>5334</v>
      </c>
      <c r="E6521" s="1">
        <f>(Comuni[[#This Row],[Popolazione2011]]/SUM(D:D))*100</f>
        <v>8.9763292481218615E-3</v>
      </c>
      <c r="F6521">
        <f t="shared" si="101"/>
        <v>4050093</v>
      </c>
      <c r="G6521" s="1">
        <f>(Comuni[[#This Row],[Popolazione2011]]/Comuni[[#This Row],[TOT POP REGIONE ]])*100</f>
        <v>0.13170067946587893</v>
      </c>
      <c r="H6521" t="str">
        <f>IF(Comuni[[#This Row],[Popolazione2011]]&gt;300000,"MAGGIORE","")</f>
        <v/>
      </c>
      <c r="I6521" t="str">
        <f>_xlfn.XLOOKUP(Comuni[[#This Row],[Regione]],Ripartizione_geografica[Regione],Ripartizione_geografica[Ripartizione geografica])</f>
        <v>Sud</v>
      </c>
      <c r="J6521">
        <f>_xlfn.XLOOKUP(Comuni[[#This Row],[Regione]],Ripartizione_geografica[Regione],Ripartizione_geografica[Codice Regione])</f>
        <v>16</v>
      </c>
      <c r="K6521">
        <f>_xlfn.XLOOKUP(Comuni[[#This Row],[Regione]],Table_0[Regione],Table_0[Totale])</f>
        <v>1671467</v>
      </c>
      <c r="L6521">
        <f>_xlfn.XLOOKUP(Comuni[[#This Row],[Regione]],Table_0[Regione],Table_0[Guariti])</f>
        <v>1653592</v>
      </c>
      <c r="M6521">
        <f>_xlfn.XLOOKUP(Comuni[[#This Row],[Regione]],Table_0[Regione],Table_0[Deceduti])</f>
        <v>9926</v>
      </c>
      <c r="N6521" s="1">
        <f>(Comuni[[#This Row],[Popolazione2011]]/Comuni[[#This Row],[Ammalati TOT]])*100</f>
        <v>0.31912086807576817</v>
      </c>
      <c r="O6521">
        <f>_xlfn.XLOOKUP(Comuni[[#This Row],[Regione]],Table_0[Regione],Table_0[TOT AREA])</f>
        <v>5834728</v>
      </c>
      <c r="P6521" s="1">
        <f>(Comuni[[#This Row],[Popolazione2011]]/Comuni[[#This Row],[Ammalati AREA]])*100</f>
        <v>9.141814322792767E-2</v>
      </c>
    </row>
    <row r="6522" spans="1:16" x14ac:dyDescent="0.3">
      <c r="A6522" t="s">
        <v>6610</v>
      </c>
      <c r="B6522" t="s">
        <v>8035</v>
      </c>
      <c r="C6522" t="s">
        <v>6592</v>
      </c>
      <c r="D6522">
        <v>11913</v>
      </c>
      <c r="E6522" s="1">
        <f>(Comuni[[#This Row],[Popolazione2011]]/SUM(D:D))*100</f>
        <v>2.004780846135653E-2</v>
      </c>
      <c r="F6522">
        <f t="shared" si="101"/>
        <v>4050093</v>
      </c>
      <c r="G6522" s="1">
        <f>(Comuni[[#This Row],[Popolazione2011]]/Comuni[[#This Row],[TOT POP REGIONE ]])*100</f>
        <v>0.2941413937902167</v>
      </c>
      <c r="H6522" t="str">
        <f>IF(Comuni[[#This Row],[Popolazione2011]]&gt;300000,"MAGGIORE","")</f>
        <v/>
      </c>
      <c r="I6522" t="str">
        <f>_xlfn.XLOOKUP(Comuni[[#This Row],[Regione]],Ripartizione_geografica[Regione],Ripartizione_geografica[Ripartizione geografica])</f>
        <v>Sud</v>
      </c>
      <c r="J6522">
        <f>_xlfn.XLOOKUP(Comuni[[#This Row],[Regione]],Ripartizione_geografica[Regione],Ripartizione_geografica[Codice Regione])</f>
        <v>16</v>
      </c>
      <c r="K6522">
        <f>_xlfn.XLOOKUP(Comuni[[#This Row],[Regione]],Table_0[Regione],Table_0[Totale])</f>
        <v>1671467</v>
      </c>
      <c r="L6522">
        <f>_xlfn.XLOOKUP(Comuni[[#This Row],[Regione]],Table_0[Regione],Table_0[Guariti])</f>
        <v>1653592</v>
      </c>
      <c r="M6522">
        <f>_xlfn.XLOOKUP(Comuni[[#This Row],[Regione]],Table_0[Regione],Table_0[Deceduti])</f>
        <v>9926</v>
      </c>
      <c r="N6522" s="1">
        <f>(Comuni[[#This Row],[Popolazione2011]]/Comuni[[#This Row],[Ammalati TOT]])*100</f>
        <v>0.71272720310960369</v>
      </c>
      <c r="O6522">
        <f>_xlfn.XLOOKUP(Comuni[[#This Row],[Regione]],Table_0[Regione],Table_0[TOT AREA])</f>
        <v>5834728</v>
      </c>
      <c r="P6522" s="1">
        <f>(Comuni[[#This Row],[Popolazione2011]]/Comuni[[#This Row],[Ammalati AREA]])*100</f>
        <v>0.20417404204617595</v>
      </c>
    </row>
    <row r="6523" spans="1:16" x14ac:dyDescent="0.3">
      <c r="A6523" t="s">
        <v>6611</v>
      </c>
      <c r="B6523" t="s">
        <v>8035</v>
      </c>
      <c r="C6523" t="s">
        <v>6592</v>
      </c>
      <c r="D6523">
        <v>6352</v>
      </c>
      <c r="E6523" s="1">
        <f>(Comuni[[#This Row],[Popolazione2011]]/SUM(D:D))*100</f>
        <v>1.0689471950519322E-2</v>
      </c>
      <c r="F6523">
        <f t="shared" si="101"/>
        <v>4050093</v>
      </c>
      <c r="G6523" s="1">
        <f>(Comuni[[#This Row],[Popolazione2011]]/Comuni[[#This Row],[TOT POP REGIONE ]])*100</f>
        <v>0.15683590475576734</v>
      </c>
      <c r="H6523" t="str">
        <f>IF(Comuni[[#This Row],[Popolazione2011]]&gt;300000,"MAGGIORE","")</f>
        <v/>
      </c>
      <c r="I6523" t="str">
        <f>_xlfn.XLOOKUP(Comuni[[#This Row],[Regione]],Ripartizione_geografica[Regione],Ripartizione_geografica[Ripartizione geografica])</f>
        <v>Sud</v>
      </c>
      <c r="J6523">
        <f>_xlfn.XLOOKUP(Comuni[[#This Row],[Regione]],Ripartizione_geografica[Regione],Ripartizione_geografica[Codice Regione])</f>
        <v>16</v>
      </c>
      <c r="K6523">
        <f>_xlfn.XLOOKUP(Comuni[[#This Row],[Regione]],Table_0[Regione],Table_0[Totale])</f>
        <v>1671467</v>
      </c>
      <c r="L6523">
        <f>_xlfn.XLOOKUP(Comuni[[#This Row],[Regione]],Table_0[Regione],Table_0[Guariti])</f>
        <v>1653592</v>
      </c>
      <c r="M6523">
        <f>_xlfn.XLOOKUP(Comuni[[#This Row],[Regione]],Table_0[Regione],Table_0[Deceduti])</f>
        <v>9926</v>
      </c>
      <c r="N6523" s="1">
        <f>(Comuni[[#This Row],[Popolazione2011]]/Comuni[[#This Row],[Ammalati TOT]])*100</f>
        <v>0.3800254506969028</v>
      </c>
      <c r="O6523">
        <f>_xlfn.XLOOKUP(Comuni[[#This Row],[Regione]],Table_0[Regione],Table_0[TOT AREA])</f>
        <v>5834728</v>
      </c>
      <c r="P6523" s="1">
        <f>(Comuni[[#This Row],[Popolazione2011]]/Comuni[[#This Row],[Ammalati AREA]])*100</f>
        <v>0.10886540040941069</v>
      </c>
    </row>
    <row r="6524" spans="1:16" x14ac:dyDescent="0.3">
      <c r="A6524" t="s">
        <v>6612</v>
      </c>
      <c r="B6524" t="s">
        <v>8035</v>
      </c>
      <c r="C6524" t="s">
        <v>6592</v>
      </c>
      <c r="D6524">
        <v>23870</v>
      </c>
      <c r="E6524" s="1">
        <f>(Comuni[[#This Row],[Popolazione2011]]/SUM(D:D))*100</f>
        <v>4.016966238332749E-2</v>
      </c>
      <c r="F6524">
        <f t="shared" si="101"/>
        <v>4050093</v>
      </c>
      <c r="G6524" s="1">
        <f>(Comuni[[#This Row],[Popolazione2011]]/Comuni[[#This Row],[TOT POP REGIONE ]])*100</f>
        <v>0.58936918238667613</v>
      </c>
      <c r="H6524" t="str">
        <f>IF(Comuni[[#This Row],[Popolazione2011]]&gt;300000,"MAGGIORE","")</f>
        <v/>
      </c>
      <c r="I6524" t="str">
        <f>_xlfn.XLOOKUP(Comuni[[#This Row],[Regione]],Ripartizione_geografica[Regione],Ripartizione_geografica[Ripartizione geografica])</f>
        <v>Sud</v>
      </c>
      <c r="J6524">
        <f>_xlfn.XLOOKUP(Comuni[[#This Row],[Regione]],Ripartizione_geografica[Regione],Ripartizione_geografica[Codice Regione])</f>
        <v>16</v>
      </c>
      <c r="K6524">
        <f>_xlfn.XLOOKUP(Comuni[[#This Row],[Regione]],Table_0[Regione],Table_0[Totale])</f>
        <v>1671467</v>
      </c>
      <c r="L6524">
        <f>_xlfn.XLOOKUP(Comuni[[#This Row],[Regione]],Table_0[Regione],Table_0[Guariti])</f>
        <v>1653592</v>
      </c>
      <c r="M6524">
        <f>_xlfn.XLOOKUP(Comuni[[#This Row],[Regione]],Table_0[Regione],Table_0[Deceduti])</f>
        <v>9926</v>
      </c>
      <c r="N6524" s="1">
        <f>(Comuni[[#This Row],[Popolazione2011]]/Comuni[[#This Row],[Ammalati TOT]])*100</f>
        <v>1.4280868243285689</v>
      </c>
      <c r="O6524">
        <f>_xlfn.XLOOKUP(Comuni[[#This Row],[Regione]],Table_0[Regione],Table_0[TOT AREA])</f>
        <v>5834728</v>
      </c>
      <c r="P6524" s="1">
        <f>(Comuni[[#This Row],[Popolazione2011]]/Comuni[[#This Row],[Ammalati AREA]])*100</f>
        <v>0.40910218951080496</v>
      </c>
    </row>
    <row r="6525" spans="1:16" x14ac:dyDescent="0.3">
      <c r="A6525" t="s">
        <v>6613</v>
      </c>
      <c r="B6525" t="s">
        <v>8035</v>
      </c>
      <c r="C6525" t="s">
        <v>6592</v>
      </c>
      <c r="D6525">
        <v>5771</v>
      </c>
      <c r="E6525" s="1">
        <f>(Comuni[[#This Row],[Popolazione2011]]/SUM(D:D))*100</f>
        <v>9.7117353001333461E-3</v>
      </c>
      <c r="F6525">
        <f t="shared" si="101"/>
        <v>4050093</v>
      </c>
      <c r="G6525" s="1">
        <f>(Comuni[[#This Row],[Popolazione2011]]/Comuni[[#This Row],[TOT POP REGIONE ]])*100</f>
        <v>0.14249055515515321</v>
      </c>
      <c r="H6525" t="str">
        <f>IF(Comuni[[#This Row],[Popolazione2011]]&gt;300000,"MAGGIORE","")</f>
        <v/>
      </c>
      <c r="I6525" t="str">
        <f>_xlfn.XLOOKUP(Comuni[[#This Row],[Regione]],Ripartizione_geografica[Regione],Ripartizione_geografica[Ripartizione geografica])</f>
        <v>Sud</v>
      </c>
      <c r="J6525">
        <f>_xlfn.XLOOKUP(Comuni[[#This Row],[Regione]],Ripartizione_geografica[Regione],Ripartizione_geografica[Codice Regione])</f>
        <v>16</v>
      </c>
      <c r="K6525">
        <f>_xlfn.XLOOKUP(Comuni[[#This Row],[Regione]],Table_0[Regione],Table_0[Totale])</f>
        <v>1671467</v>
      </c>
      <c r="L6525">
        <f>_xlfn.XLOOKUP(Comuni[[#This Row],[Regione]],Table_0[Regione],Table_0[Guariti])</f>
        <v>1653592</v>
      </c>
      <c r="M6525">
        <f>_xlfn.XLOOKUP(Comuni[[#This Row],[Regione]],Table_0[Regione],Table_0[Deceduti])</f>
        <v>9926</v>
      </c>
      <c r="N6525" s="1">
        <f>(Comuni[[#This Row],[Popolazione2011]]/Comuni[[#This Row],[Ammalati TOT]])*100</f>
        <v>0.34526556611647136</v>
      </c>
      <c r="O6525">
        <f>_xlfn.XLOOKUP(Comuni[[#This Row],[Regione]],Table_0[Regione],Table_0[TOT AREA])</f>
        <v>5834728</v>
      </c>
      <c r="P6525" s="1">
        <f>(Comuni[[#This Row],[Popolazione2011]]/Comuni[[#This Row],[Ammalati AREA]])*100</f>
        <v>9.8907781133927758E-2</v>
      </c>
    </row>
    <row r="6526" spans="1:16" x14ac:dyDescent="0.3">
      <c r="A6526" t="s">
        <v>6614</v>
      </c>
      <c r="B6526" t="s">
        <v>8035</v>
      </c>
      <c r="C6526" t="s">
        <v>6592</v>
      </c>
      <c r="D6526">
        <v>5632</v>
      </c>
      <c r="E6526" s="1">
        <f>(Comuni[[#This Row],[Popolazione2011]]/SUM(D:D))*100</f>
        <v>9.4778189586468553E-3</v>
      </c>
      <c r="F6526">
        <f t="shared" si="101"/>
        <v>4050093</v>
      </c>
      <c r="G6526" s="1">
        <f>(Comuni[[#This Row],[Popolazione2011]]/Comuni[[#This Row],[TOT POP REGIONE ]])*100</f>
        <v>0.13905853519906827</v>
      </c>
      <c r="H6526" t="str">
        <f>IF(Comuni[[#This Row],[Popolazione2011]]&gt;300000,"MAGGIORE","")</f>
        <v/>
      </c>
      <c r="I6526" t="str">
        <f>_xlfn.XLOOKUP(Comuni[[#This Row],[Regione]],Ripartizione_geografica[Regione],Ripartizione_geografica[Ripartizione geografica])</f>
        <v>Sud</v>
      </c>
      <c r="J6526">
        <f>_xlfn.XLOOKUP(Comuni[[#This Row],[Regione]],Ripartizione_geografica[Regione],Ripartizione_geografica[Codice Regione])</f>
        <v>16</v>
      </c>
      <c r="K6526">
        <f>_xlfn.XLOOKUP(Comuni[[#This Row],[Regione]],Table_0[Regione],Table_0[Totale])</f>
        <v>1671467</v>
      </c>
      <c r="L6526">
        <f>_xlfn.XLOOKUP(Comuni[[#This Row],[Regione]],Table_0[Regione],Table_0[Guariti])</f>
        <v>1653592</v>
      </c>
      <c r="M6526">
        <f>_xlfn.XLOOKUP(Comuni[[#This Row],[Regione]],Table_0[Regione],Table_0[Deceduti])</f>
        <v>9926</v>
      </c>
      <c r="N6526" s="1">
        <f>(Comuni[[#This Row],[Popolazione2011]]/Comuni[[#This Row],[Ammalati TOT]])*100</f>
        <v>0.33694951799826139</v>
      </c>
      <c r="O6526">
        <f>_xlfn.XLOOKUP(Comuni[[#This Row],[Regione]],Table_0[Regione],Table_0[TOT AREA])</f>
        <v>5834728</v>
      </c>
      <c r="P6526" s="1">
        <f>(Comuni[[#This Row],[Popolazione2011]]/Comuni[[#This Row],[Ammalati AREA]])*100</f>
        <v>9.6525493561996384E-2</v>
      </c>
    </row>
    <row r="6527" spans="1:16" x14ac:dyDescent="0.3">
      <c r="A6527" t="s">
        <v>6615</v>
      </c>
      <c r="B6527" t="s">
        <v>8035</v>
      </c>
      <c r="C6527" t="s">
        <v>6592</v>
      </c>
      <c r="D6527">
        <v>4251</v>
      </c>
      <c r="E6527" s="1">
        <f>(Comuni[[#This Row],[Popolazione2011]]/SUM(D:D))*100</f>
        <v>7.1538012061803588E-3</v>
      </c>
      <c r="F6527">
        <f t="shared" si="101"/>
        <v>4050093</v>
      </c>
      <c r="G6527" s="1">
        <f>(Comuni[[#This Row],[Popolazione2011]]/Comuni[[#This Row],[TOT POP REGIONE ]])*100</f>
        <v>0.10496055275767743</v>
      </c>
      <c r="H6527" t="str">
        <f>IF(Comuni[[#This Row],[Popolazione2011]]&gt;300000,"MAGGIORE","")</f>
        <v/>
      </c>
      <c r="I6527" t="str">
        <f>_xlfn.XLOOKUP(Comuni[[#This Row],[Regione]],Ripartizione_geografica[Regione],Ripartizione_geografica[Ripartizione geografica])</f>
        <v>Sud</v>
      </c>
      <c r="J6527">
        <f>_xlfn.XLOOKUP(Comuni[[#This Row],[Regione]],Ripartizione_geografica[Regione],Ripartizione_geografica[Codice Regione])</f>
        <v>16</v>
      </c>
      <c r="K6527">
        <f>_xlfn.XLOOKUP(Comuni[[#This Row],[Regione]],Table_0[Regione],Table_0[Totale])</f>
        <v>1671467</v>
      </c>
      <c r="L6527">
        <f>_xlfn.XLOOKUP(Comuni[[#This Row],[Regione]],Table_0[Regione],Table_0[Guariti])</f>
        <v>1653592</v>
      </c>
      <c r="M6527">
        <f>_xlfn.XLOOKUP(Comuni[[#This Row],[Regione]],Table_0[Regione],Table_0[Deceduti])</f>
        <v>9926</v>
      </c>
      <c r="N6527" s="1">
        <f>(Comuni[[#This Row],[Popolazione2011]]/Comuni[[#This Row],[Ammalati TOT]])*100</f>
        <v>0.25432748597489513</v>
      </c>
      <c r="O6527">
        <f>_xlfn.XLOOKUP(Comuni[[#This Row],[Regione]],Table_0[Regione],Table_0[TOT AREA])</f>
        <v>5834728</v>
      </c>
      <c r="P6527" s="1">
        <f>(Comuni[[#This Row],[Popolazione2011]]/Comuni[[#This Row],[Ammalati AREA]])*100</f>
        <v>7.2856866678275317E-2</v>
      </c>
    </row>
    <row r="6528" spans="1:16" x14ac:dyDescent="0.3">
      <c r="A6528" t="s">
        <v>6616</v>
      </c>
      <c r="B6528" t="s">
        <v>8035</v>
      </c>
      <c r="C6528" t="s">
        <v>6592</v>
      </c>
      <c r="D6528">
        <v>9182</v>
      </c>
      <c r="E6528" s="1">
        <f>(Comuni[[#This Row],[Popolazione2011]]/SUM(D:D))*100</f>
        <v>1.545194134912916E-2</v>
      </c>
      <c r="F6528">
        <f t="shared" si="101"/>
        <v>4050093</v>
      </c>
      <c r="G6528" s="1">
        <f>(Comuni[[#This Row],[Popolazione2011]]/Comuni[[#This Row],[TOT POP REGIONE ]])*100</f>
        <v>0.22671084343001507</v>
      </c>
      <c r="H6528" t="str">
        <f>IF(Comuni[[#This Row],[Popolazione2011]]&gt;300000,"MAGGIORE","")</f>
        <v/>
      </c>
      <c r="I6528" t="str">
        <f>_xlfn.XLOOKUP(Comuni[[#This Row],[Regione]],Ripartizione_geografica[Regione],Ripartizione_geografica[Ripartizione geografica])</f>
        <v>Sud</v>
      </c>
      <c r="J6528">
        <f>_xlfn.XLOOKUP(Comuni[[#This Row],[Regione]],Ripartizione_geografica[Regione],Ripartizione_geografica[Codice Regione])</f>
        <v>16</v>
      </c>
      <c r="K6528">
        <f>_xlfn.XLOOKUP(Comuni[[#This Row],[Regione]],Table_0[Regione],Table_0[Totale])</f>
        <v>1671467</v>
      </c>
      <c r="L6528">
        <f>_xlfn.XLOOKUP(Comuni[[#This Row],[Regione]],Table_0[Regione],Table_0[Guariti])</f>
        <v>1653592</v>
      </c>
      <c r="M6528">
        <f>_xlfn.XLOOKUP(Comuni[[#This Row],[Regione]],Table_0[Regione],Table_0[Deceduti])</f>
        <v>9926</v>
      </c>
      <c r="N6528" s="1">
        <f>(Comuni[[#This Row],[Popolazione2011]]/Comuni[[#This Row],[Ammalati TOT]])*100</f>
        <v>0.54933779727628484</v>
      </c>
      <c r="O6528">
        <f>_xlfn.XLOOKUP(Comuni[[#This Row],[Regione]],Table_0[Regione],Table_0[TOT AREA])</f>
        <v>5834728</v>
      </c>
      <c r="P6528" s="1">
        <f>(Comuni[[#This Row],[Popolazione2011]]/Comuni[[#This Row],[Ammalati AREA]])*100</f>
        <v>0.15736808982355305</v>
      </c>
    </row>
    <row r="6529" spans="1:16" x14ac:dyDescent="0.3">
      <c r="A6529" t="s">
        <v>6617</v>
      </c>
      <c r="B6529" t="s">
        <v>8035</v>
      </c>
      <c r="C6529" t="s">
        <v>6592</v>
      </c>
      <c r="D6529">
        <v>3073</v>
      </c>
      <c r="E6529" s="1">
        <f>(Comuni[[#This Row],[Popolazione2011]]/SUM(D:D))*100</f>
        <v>5.1714022833667947E-3</v>
      </c>
      <c r="F6529">
        <f t="shared" si="101"/>
        <v>4050093</v>
      </c>
      <c r="G6529" s="1">
        <f>(Comuni[[#This Row],[Popolazione2011]]/Comuni[[#This Row],[TOT POP REGIONE ]])*100</f>
        <v>7.5874800899633665E-2</v>
      </c>
      <c r="H6529" t="str">
        <f>IF(Comuni[[#This Row],[Popolazione2011]]&gt;300000,"MAGGIORE","")</f>
        <v/>
      </c>
      <c r="I6529" t="str">
        <f>_xlfn.XLOOKUP(Comuni[[#This Row],[Regione]],Ripartizione_geografica[Regione],Ripartizione_geografica[Ripartizione geografica])</f>
        <v>Sud</v>
      </c>
      <c r="J6529">
        <f>_xlfn.XLOOKUP(Comuni[[#This Row],[Regione]],Ripartizione_geografica[Regione],Ripartizione_geografica[Codice Regione])</f>
        <v>16</v>
      </c>
      <c r="K6529">
        <f>_xlfn.XLOOKUP(Comuni[[#This Row],[Regione]],Table_0[Regione],Table_0[Totale])</f>
        <v>1671467</v>
      </c>
      <c r="L6529">
        <f>_xlfn.XLOOKUP(Comuni[[#This Row],[Regione]],Table_0[Regione],Table_0[Guariti])</f>
        <v>1653592</v>
      </c>
      <c r="M6529">
        <f>_xlfn.XLOOKUP(Comuni[[#This Row],[Regione]],Table_0[Regione],Table_0[Deceduti])</f>
        <v>9926</v>
      </c>
      <c r="N6529" s="1">
        <f>(Comuni[[#This Row],[Popolazione2011]]/Comuni[[#This Row],[Ammalati TOT]])*100</f>
        <v>0.18385047386517353</v>
      </c>
      <c r="O6529">
        <f>_xlfn.XLOOKUP(Comuni[[#This Row],[Regione]],Table_0[Regione],Table_0[TOT AREA])</f>
        <v>5834728</v>
      </c>
      <c r="P6529" s="1">
        <f>(Comuni[[#This Row],[Popolazione2011]]/Comuni[[#This Row],[Ammalati AREA]])*100</f>
        <v>5.2667407975144687E-2</v>
      </c>
    </row>
    <row r="6530" spans="1:16" x14ac:dyDescent="0.3">
      <c r="A6530" t="s">
        <v>6618</v>
      </c>
      <c r="B6530" t="s">
        <v>8035</v>
      </c>
      <c r="C6530" t="s">
        <v>6592</v>
      </c>
      <c r="D6530">
        <v>5402</v>
      </c>
      <c r="E6530" s="1">
        <f>(Comuni[[#This Row],[Popolazione2011]]/SUM(D:D))*100</f>
        <v>9.0907631417987064E-3</v>
      </c>
      <c r="F6530">
        <f t="shared" ref="F6530:F6593" si="102">SUMIFS(D:D,B:B,B6530)</f>
        <v>4050093</v>
      </c>
      <c r="G6530" s="1">
        <f>(Comuni[[#This Row],[Popolazione2011]]/Comuni[[#This Row],[TOT POP REGIONE ]])*100</f>
        <v>0.13337965325734494</v>
      </c>
      <c r="H6530" t="str">
        <f>IF(Comuni[[#This Row],[Popolazione2011]]&gt;300000,"MAGGIORE","")</f>
        <v/>
      </c>
      <c r="I6530" t="str">
        <f>_xlfn.XLOOKUP(Comuni[[#This Row],[Regione]],Ripartizione_geografica[Regione],Ripartizione_geografica[Ripartizione geografica])</f>
        <v>Sud</v>
      </c>
      <c r="J6530">
        <f>_xlfn.XLOOKUP(Comuni[[#This Row],[Regione]],Ripartizione_geografica[Regione],Ripartizione_geografica[Codice Regione])</f>
        <v>16</v>
      </c>
      <c r="K6530">
        <f>_xlfn.XLOOKUP(Comuni[[#This Row],[Regione]],Table_0[Regione],Table_0[Totale])</f>
        <v>1671467</v>
      </c>
      <c r="L6530">
        <f>_xlfn.XLOOKUP(Comuni[[#This Row],[Regione]],Table_0[Regione],Table_0[Guariti])</f>
        <v>1653592</v>
      </c>
      <c r="M6530">
        <f>_xlfn.XLOOKUP(Comuni[[#This Row],[Regione]],Table_0[Regione],Table_0[Deceduti])</f>
        <v>9926</v>
      </c>
      <c r="N6530" s="1">
        <f>(Comuni[[#This Row],[Popolazione2011]]/Comuni[[#This Row],[Ammalati TOT]])*100</f>
        <v>0.32318915060841763</v>
      </c>
      <c r="O6530">
        <f>_xlfn.XLOOKUP(Comuni[[#This Row],[Regione]],Table_0[Regione],Table_0[TOT AREA])</f>
        <v>5834728</v>
      </c>
      <c r="P6530" s="1">
        <f>(Comuni[[#This Row],[Popolazione2011]]/Comuni[[#This Row],[Ammalati AREA]])*100</f>
        <v>9.2583578874627925E-2</v>
      </c>
    </row>
    <row r="6531" spans="1:16" x14ac:dyDescent="0.3">
      <c r="A6531" t="s">
        <v>6619</v>
      </c>
      <c r="B6531" t="s">
        <v>8035</v>
      </c>
      <c r="C6531" t="s">
        <v>6592</v>
      </c>
      <c r="D6531">
        <v>27214</v>
      </c>
      <c r="E6531" s="1">
        <f>(Comuni[[#This Row],[Popolazione2011]]/SUM(D:D))*100</f>
        <v>4.579711739002406E-2</v>
      </c>
      <c r="F6531">
        <f t="shared" si="102"/>
        <v>4050093</v>
      </c>
      <c r="G6531" s="1">
        <f>(Comuni[[#This Row],[Popolazione2011]]/Comuni[[#This Row],[TOT POP REGIONE ]])*100</f>
        <v>0.67193518766112281</v>
      </c>
      <c r="H6531" t="str">
        <f>IF(Comuni[[#This Row],[Popolazione2011]]&gt;300000,"MAGGIORE","")</f>
        <v/>
      </c>
      <c r="I6531" t="str">
        <f>_xlfn.XLOOKUP(Comuni[[#This Row],[Regione]],Ripartizione_geografica[Regione],Ripartizione_geografica[Ripartizione geografica])</f>
        <v>Sud</v>
      </c>
      <c r="J6531">
        <f>_xlfn.XLOOKUP(Comuni[[#This Row],[Regione]],Ripartizione_geografica[Regione],Ripartizione_geografica[Codice Regione])</f>
        <v>16</v>
      </c>
      <c r="K6531">
        <f>_xlfn.XLOOKUP(Comuni[[#This Row],[Regione]],Table_0[Regione],Table_0[Totale])</f>
        <v>1671467</v>
      </c>
      <c r="L6531">
        <f>_xlfn.XLOOKUP(Comuni[[#This Row],[Regione]],Table_0[Regione],Table_0[Guariti])</f>
        <v>1653592</v>
      </c>
      <c r="M6531">
        <f>_xlfn.XLOOKUP(Comuni[[#This Row],[Regione]],Table_0[Regione],Table_0[Deceduti])</f>
        <v>9926</v>
      </c>
      <c r="N6531" s="1">
        <f>(Comuni[[#This Row],[Popolazione2011]]/Comuni[[#This Row],[Ammalati TOT]])*100</f>
        <v>1.6281506006400364</v>
      </c>
      <c r="O6531">
        <f>_xlfn.XLOOKUP(Comuni[[#This Row],[Regione]],Table_0[Regione],Table_0[TOT AREA])</f>
        <v>5834728</v>
      </c>
      <c r="P6531" s="1">
        <f>(Comuni[[#This Row],[Popolazione2011]]/Comuni[[#This Row],[Ammalati AREA]])*100</f>
        <v>0.4664142013132403</v>
      </c>
    </row>
    <row r="6532" spans="1:16" x14ac:dyDescent="0.3">
      <c r="A6532" t="s">
        <v>6620</v>
      </c>
      <c r="B6532" t="s">
        <v>8035</v>
      </c>
      <c r="C6532" t="s">
        <v>6592</v>
      </c>
      <c r="D6532">
        <v>15754</v>
      </c>
      <c r="E6532" s="1">
        <f>(Comuni[[#This Row],[Popolazione2011]]/SUM(D:D))*100</f>
        <v>2.6511640602720623E-2</v>
      </c>
      <c r="F6532">
        <f t="shared" si="102"/>
        <v>4050093</v>
      </c>
      <c r="G6532" s="1">
        <f>(Comuni[[#This Row],[Popolazione2011]]/Comuni[[#This Row],[TOT POP REGIONE ]])*100</f>
        <v>0.38897872221699598</v>
      </c>
      <c r="H6532" t="str">
        <f>IF(Comuni[[#This Row],[Popolazione2011]]&gt;300000,"MAGGIORE","")</f>
        <v/>
      </c>
      <c r="I6532" t="str">
        <f>_xlfn.XLOOKUP(Comuni[[#This Row],[Regione]],Ripartizione_geografica[Regione],Ripartizione_geografica[Ripartizione geografica])</f>
        <v>Sud</v>
      </c>
      <c r="J6532">
        <f>_xlfn.XLOOKUP(Comuni[[#This Row],[Regione]],Ripartizione_geografica[Regione],Ripartizione_geografica[Codice Regione])</f>
        <v>16</v>
      </c>
      <c r="K6532">
        <f>_xlfn.XLOOKUP(Comuni[[#This Row],[Regione]],Table_0[Regione],Table_0[Totale])</f>
        <v>1671467</v>
      </c>
      <c r="L6532">
        <f>_xlfn.XLOOKUP(Comuni[[#This Row],[Regione]],Table_0[Regione],Table_0[Guariti])</f>
        <v>1653592</v>
      </c>
      <c r="M6532">
        <f>_xlfn.XLOOKUP(Comuni[[#This Row],[Regione]],Table_0[Regione],Table_0[Deceduti])</f>
        <v>9926</v>
      </c>
      <c r="N6532" s="1">
        <f>(Comuni[[#This Row],[Popolazione2011]]/Comuni[[#This Row],[Ammalati TOT]])*100</f>
        <v>0.94252533851999465</v>
      </c>
      <c r="O6532">
        <f>_xlfn.XLOOKUP(Comuni[[#This Row],[Regione]],Table_0[Regione],Table_0[TOT AREA])</f>
        <v>5834728</v>
      </c>
      <c r="P6532" s="1">
        <f>(Comuni[[#This Row],[Popolazione2011]]/Comuni[[#This Row],[Ammalati AREA]])*100</f>
        <v>0.27000401732522922</v>
      </c>
    </row>
    <row r="6533" spans="1:16" x14ac:dyDescent="0.3">
      <c r="A6533" t="s">
        <v>6621</v>
      </c>
      <c r="B6533" t="s">
        <v>8035</v>
      </c>
      <c r="C6533" t="s">
        <v>6592</v>
      </c>
      <c r="D6533">
        <v>20398</v>
      </c>
      <c r="E6533" s="1">
        <f>(Comuni[[#This Row],[Popolazione2011]]/SUM(D:D))*100</f>
        <v>3.4326802400298041E-2</v>
      </c>
      <c r="F6533">
        <f t="shared" si="102"/>
        <v>4050093</v>
      </c>
      <c r="G6533" s="1">
        <f>(Comuni[[#This Row],[Popolazione2011]]/Comuni[[#This Row],[TOT POP REGIONE ]])*100</f>
        <v>0.50364275585770502</v>
      </c>
      <c r="H6533" t="str">
        <f>IF(Comuni[[#This Row],[Popolazione2011]]&gt;300000,"MAGGIORE","")</f>
        <v/>
      </c>
      <c r="I6533" t="str">
        <f>_xlfn.XLOOKUP(Comuni[[#This Row],[Regione]],Ripartizione_geografica[Regione],Ripartizione_geografica[Ripartizione geografica])</f>
        <v>Sud</v>
      </c>
      <c r="J6533">
        <f>_xlfn.XLOOKUP(Comuni[[#This Row],[Regione]],Ripartizione_geografica[Regione],Ripartizione_geografica[Codice Regione])</f>
        <v>16</v>
      </c>
      <c r="K6533">
        <f>_xlfn.XLOOKUP(Comuni[[#This Row],[Regione]],Table_0[Regione],Table_0[Totale])</f>
        <v>1671467</v>
      </c>
      <c r="L6533">
        <f>_xlfn.XLOOKUP(Comuni[[#This Row],[Regione]],Table_0[Regione],Table_0[Guariti])</f>
        <v>1653592</v>
      </c>
      <c r="M6533">
        <f>_xlfn.XLOOKUP(Comuni[[#This Row],[Regione]],Table_0[Regione],Table_0[Deceduti])</f>
        <v>9926</v>
      </c>
      <c r="N6533" s="1">
        <f>(Comuni[[#This Row],[Popolazione2011]]/Comuni[[#This Row],[Ammalati TOT]])*100</f>
        <v>1.2203651044262316</v>
      </c>
      <c r="O6533">
        <f>_xlfn.XLOOKUP(Comuni[[#This Row],[Regione]],Table_0[Regione],Table_0[TOT AREA])</f>
        <v>5834728</v>
      </c>
      <c r="P6533" s="1">
        <f>(Comuni[[#This Row],[Popolazione2011]]/Comuni[[#This Row],[Ammalati AREA]])*100</f>
        <v>0.3495964164910515</v>
      </c>
    </row>
    <row r="6534" spans="1:16" x14ac:dyDescent="0.3">
      <c r="A6534" t="s">
        <v>6622</v>
      </c>
      <c r="B6534" t="s">
        <v>8035</v>
      </c>
      <c r="C6534" t="s">
        <v>6592</v>
      </c>
      <c r="D6534">
        <v>1249</v>
      </c>
      <c r="E6534" s="1">
        <f>(Comuni[[#This Row],[Popolazione2011]]/SUM(D:D))*100</f>
        <v>2.1018813706232104E-3</v>
      </c>
      <c r="F6534">
        <f t="shared" si="102"/>
        <v>4050093</v>
      </c>
      <c r="G6534" s="1">
        <f>(Comuni[[#This Row],[Popolazione2011]]/Comuni[[#This Row],[TOT POP REGIONE ]])*100</f>
        <v>3.0838798022662688E-2</v>
      </c>
      <c r="H6534" t="str">
        <f>IF(Comuni[[#This Row],[Popolazione2011]]&gt;300000,"MAGGIORE","")</f>
        <v/>
      </c>
      <c r="I6534" t="str">
        <f>_xlfn.XLOOKUP(Comuni[[#This Row],[Regione]],Ripartizione_geografica[Regione],Ripartizione_geografica[Ripartizione geografica])</f>
        <v>Sud</v>
      </c>
      <c r="J6534">
        <f>_xlfn.XLOOKUP(Comuni[[#This Row],[Regione]],Ripartizione_geografica[Regione],Ripartizione_geografica[Codice Regione])</f>
        <v>16</v>
      </c>
      <c r="K6534">
        <f>_xlfn.XLOOKUP(Comuni[[#This Row],[Regione]],Table_0[Regione],Table_0[Totale])</f>
        <v>1671467</v>
      </c>
      <c r="L6534">
        <f>_xlfn.XLOOKUP(Comuni[[#This Row],[Regione]],Table_0[Regione],Table_0[Guariti])</f>
        <v>1653592</v>
      </c>
      <c r="M6534">
        <f>_xlfn.XLOOKUP(Comuni[[#This Row],[Regione]],Table_0[Regione],Table_0[Deceduti])</f>
        <v>9926</v>
      </c>
      <c r="N6534" s="1">
        <f>(Comuni[[#This Row],[Popolazione2011]]/Comuni[[#This Row],[Ammalati TOT]])*100</f>
        <v>7.4724777695282046E-2</v>
      </c>
      <c r="O6534">
        <f>_xlfn.XLOOKUP(Comuni[[#This Row],[Regione]],Table_0[Regione],Table_0[TOT AREA])</f>
        <v>5834728</v>
      </c>
      <c r="P6534" s="1">
        <f>(Comuni[[#This Row],[Popolazione2011]]/Comuni[[#This Row],[Ammalati AREA]])*100</f>
        <v>2.140631062836177E-2</v>
      </c>
    </row>
    <row r="6535" spans="1:16" x14ac:dyDescent="0.3">
      <c r="A6535" t="s">
        <v>6623</v>
      </c>
      <c r="B6535" t="s">
        <v>8035</v>
      </c>
      <c r="C6535" t="s">
        <v>6592</v>
      </c>
      <c r="D6535">
        <v>1928</v>
      </c>
      <c r="E6535" s="1">
        <f>(Comuni[[#This Row],[Popolazione2011]]/SUM(D:D))*100</f>
        <v>3.2445374560140512E-3</v>
      </c>
      <c r="F6535">
        <f t="shared" si="102"/>
        <v>4050093</v>
      </c>
      <c r="G6535" s="1">
        <f>(Comuni[[#This Row],[Popolazione2011]]/Comuni[[#This Row],[TOT POP REGIONE ]])*100</f>
        <v>4.7603845146271952E-2</v>
      </c>
      <c r="H6535" t="str">
        <f>IF(Comuni[[#This Row],[Popolazione2011]]&gt;300000,"MAGGIORE","")</f>
        <v/>
      </c>
      <c r="I6535" t="str">
        <f>_xlfn.XLOOKUP(Comuni[[#This Row],[Regione]],Ripartizione_geografica[Regione],Ripartizione_geografica[Ripartizione geografica])</f>
        <v>Sud</v>
      </c>
      <c r="J6535">
        <f>_xlfn.XLOOKUP(Comuni[[#This Row],[Regione]],Ripartizione_geografica[Regione],Ripartizione_geografica[Codice Regione])</f>
        <v>16</v>
      </c>
      <c r="K6535">
        <f>_xlfn.XLOOKUP(Comuni[[#This Row],[Regione]],Table_0[Regione],Table_0[Totale])</f>
        <v>1671467</v>
      </c>
      <c r="L6535">
        <f>_xlfn.XLOOKUP(Comuni[[#This Row],[Regione]],Table_0[Regione],Table_0[Guariti])</f>
        <v>1653592</v>
      </c>
      <c r="M6535">
        <f>_xlfn.XLOOKUP(Comuni[[#This Row],[Regione]],Table_0[Regione],Table_0[Deceduti])</f>
        <v>9926</v>
      </c>
      <c r="N6535" s="1">
        <f>(Comuni[[#This Row],[Popolazione2011]]/Comuni[[#This Row],[Ammalati TOT]])*100</f>
        <v>0.11534777533747302</v>
      </c>
      <c r="O6535">
        <f>_xlfn.XLOOKUP(Comuni[[#This Row],[Regione]],Table_0[Regione],Table_0[TOT AREA])</f>
        <v>5834728</v>
      </c>
      <c r="P6535" s="1">
        <f>(Comuni[[#This Row],[Popolazione2011]]/Comuni[[#This Row],[Ammalati AREA]])*100</f>
        <v>3.3043528335853875E-2</v>
      </c>
    </row>
    <row r="6536" spans="1:16" x14ac:dyDescent="0.3">
      <c r="A6536" t="s">
        <v>6624</v>
      </c>
      <c r="B6536" t="s">
        <v>8035</v>
      </c>
      <c r="C6536" t="s">
        <v>6592</v>
      </c>
      <c r="D6536">
        <v>5900</v>
      </c>
      <c r="E6536" s="1">
        <f>(Comuni[[#This Row],[Popolazione2011]]/SUM(D:D))*100</f>
        <v>9.9288231278438291E-3</v>
      </c>
      <c r="F6536">
        <f t="shared" si="102"/>
        <v>4050093</v>
      </c>
      <c r="G6536" s="1">
        <f>(Comuni[[#This Row],[Popolazione2011]]/Comuni[[#This Row],[TOT POP REGIONE ]])*100</f>
        <v>0.14567566720072847</v>
      </c>
      <c r="H6536" t="str">
        <f>IF(Comuni[[#This Row],[Popolazione2011]]&gt;300000,"MAGGIORE","")</f>
        <v/>
      </c>
      <c r="I6536" t="str">
        <f>_xlfn.XLOOKUP(Comuni[[#This Row],[Regione]],Ripartizione_geografica[Regione],Ripartizione_geografica[Ripartizione geografica])</f>
        <v>Sud</v>
      </c>
      <c r="J6536">
        <f>_xlfn.XLOOKUP(Comuni[[#This Row],[Regione]],Ripartizione_geografica[Regione],Ripartizione_geografica[Codice Regione])</f>
        <v>16</v>
      </c>
      <c r="K6536">
        <f>_xlfn.XLOOKUP(Comuni[[#This Row],[Regione]],Table_0[Regione],Table_0[Totale])</f>
        <v>1671467</v>
      </c>
      <c r="L6536">
        <f>_xlfn.XLOOKUP(Comuni[[#This Row],[Regione]],Table_0[Regione],Table_0[Guariti])</f>
        <v>1653592</v>
      </c>
      <c r="M6536">
        <f>_xlfn.XLOOKUP(Comuni[[#This Row],[Regione]],Table_0[Regione],Table_0[Deceduti])</f>
        <v>9926</v>
      </c>
      <c r="N6536" s="1">
        <f>(Comuni[[#This Row],[Popolazione2011]]/Comuni[[#This Row],[Ammalati TOT]])*100</f>
        <v>0.35298333739164461</v>
      </c>
      <c r="O6536">
        <f>_xlfn.XLOOKUP(Comuni[[#This Row],[Regione]],Table_0[Regione],Table_0[TOT AREA])</f>
        <v>5834728</v>
      </c>
      <c r="P6536" s="1">
        <f>(Comuni[[#This Row],[Popolazione2011]]/Comuni[[#This Row],[Ammalati AREA]])*100</f>
        <v>0.10111868111075614</v>
      </c>
    </row>
    <row r="6537" spans="1:16" x14ac:dyDescent="0.3">
      <c r="A6537" t="s">
        <v>6625</v>
      </c>
      <c r="B6537" t="s">
        <v>8035</v>
      </c>
      <c r="C6537" t="s">
        <v>6592</v>
      </c>
      <c r="D6537">
        <v>89916</v>
      </c>
      <c r="E6537" s="1">
        <f>(Comuni[[#This Row],[Popolazione2011]]/SUM(D:D))*100</f>
        <v>0.15131526446833996</v>
      </c>
      <c r="F6537">
        <f t="shared" si="102"/>
        <v>4050093</v>
      </c>
      <c r="G6537" s="1">
        <f>(Comuni[[#This Row],[Popolazione2011]]/Comuni[[#This Row],[TOT POP REGIONE ]])*100</f>
        <v>2.2200971681391022</v>
      </c>
      <c r="H6537" t="str">
        <f>IF(Comuni[[#This Row],[Popolazione2011]]&gt;300000,"MAGGIORE","")</f>
        <v/>
      </c>
      <c r="I6537" t="str">
        <f>_xlfn.XLOOKUP(Comuni[[#This Row],[Regione]],Ripartizione_geografica[Regione],Ripartizione_geografica[Ripartizione geografica])</f>
        <v>Sud</v>
      </c>
      <c r="J6537">
        <f>_xlfn.XLOOKUP(Comuni[[#This Row],[Regione]],Ripartizione_geografica[Regione],Ripartizione_geografica[Codice Regione])</f>
        <v>16</v>
      </c>
      <c r="K6537">
        <f>_xlfn.XLOOKUP(Comuni[[#This Row],[Regione]],Table_0[Regione],Table_0[Totale])</f>
        <v>1671467</v>
      </c>
      <c r="L6537">
        <f>_xlfn.XLOOKUP(Comuni[[#This Row],[Regione]],Table_0[Regione],Table_0[Guariti])</f>
        <v>1653592</v>
      </c>
      <c r="M6537">
        <f>_xlfn.XLOOKUP(Comuni[[#This Row],[Regione]],Table_0[Regione],Table_0[Deceduti])</f>
        <v>9926</v>
      </c>
      <c r="N6537" s="1">
        <f>(Comuni[[#This Row],[Popolazione2011]]/Comuni[[#This Row],[Ammalati TOT]])*100</f>
        <v>5.3794660618486638</v>
      </c>
      <c r="O6537">
        <f>_xlfn.XLOOKUP(Comuni[[#This Row],[Regione]],Table_0[Regione],Table_0[TOT AREA])</f>
        <v>5834728</v>
      </c>
      <c r="P6537" s="1">
        <f>(Comuni[[#This Row],[Popolazione2011]]/Comuni[[#This Row],[Ammalati AREA]])*100</f>
        <v>1.5410487001279238</v>
      </c>
    </row>
    <row r="6538" spans="1:16" x14ac:dyDescent="0.3">
      <c r="A6538" t="s">
        <v>6626</v>
      </c>
      <c r="B6538" t="s">
        <v>8035</v>
      </c>
      <c r="C6538" t="s">
        <v>6592</v>
      </c>
      <c r="D6538">
        <v>8624</v>
      </c>
      <c r="E6538" s="1">
        <f>(Comuni[[#This Row],[Popolazione2011]]/SUM(D:D))*100</f>
        <v>1.4512910280427997E-2</v>
      </c>
      <c r="F6538">
        <f t="shared" si="102"/>
        <v>4050093</v>
      </c>
      <c r="G6538" s="1">
        <f>(Comuni[[#This Row],[Popolazione2011]]/Comuni[[#This Row],[TOT POP REGIONE ]])*100</f>
        <v>0.21293338202357329</v>
      </c>
      <c r="H6538" t="str">
        <f>IF(Comuni[[#This Row],[Popolazione2011]]&gt;300000,"MAGGIORE","")</f>
        <v/>
      </c>
      <c r="I6538" t="str">
        <f>_xlfn.XLOOKUP(Comuni[[#This Row],[Regione]],Ripartizione_geografica[Regione],Ripartizione_geografica[Ripartizione geografica])</f>
        <v>Sud</v>
      </c>
      <c r="J6538">
        <f>_xlfn.XLOOKUP(Comuni[[#This Row],[Regione]],Ripartizione_geografica[Regione],Ripartizione_geografica[Codice Regione])</f>
        <v>16</v>
      </c>
      <c r="K6538">
        <f>_xlfn.XLOOKUP(Comuni[[#This Row],[Regione]],Table_0[Regione],Table_0[Totale])</f>
        <v>1671467</v>
      </c>
      <c r="L6538">
        <f>_xlfn.XLOOKUP(Comuni[[#This Row],[Regione]],Table_0[Regione],Table_0[Guariti])</f>
        <v>1653592</v>
      </c>
      <c r="M6538">
        <f>_xlfn.XLOOKUP(Comuni[[#This Row],[Regione]],Table_0[Regione],Table_0[Deceduti])</f>
        <v>9926</v>
      </c>
      <c r="N6538" s="1">
        <f>(Comuni[[#This Row],[Popolazione2011]]/Comuni[[#This Row],[Ammalati TOT]])*100</f>
        <v>0.51595394943483774</v>
      </c>
      <c r="O6538">
        <f>_xlfn.XLOOKUP(Comuni[[#This Row],[Regione]],Table_0[Regione],Table_0[TOT AREA])</f>
        <v>5834728</v>
      </c>
      <c r="P6538" s="1">
        <f>(Comuni[[#This Row],[Popolazione2011]]/Comuni[[#This Row],[Ammalati AREA]])*100</f>
        <v>0.14780466201680695</v>
      </c>
    </row>
    <row r="6539" spans="1:16" x14ac:dyDescent="0.3">
      <c r="A6539" t="s">
        <v>6627</v>
      </c>
      <c r="B6539" t="s">
        <v>8035</v>
      </c>
      <c r="C6539" t="s">
        <v>6592</v>
      </c>
      <c r="D6539">
        <v>14069</v>
      </c>
      <c r="E6539" s="1">
        <f>(Comuni[[#This Row],[Popolazione2011]]/SUM(D:D))*100</f>
        <v>2.3676036031463531E-2</v>
      </c>
      <c r="F6539">
        <f t="shared" si="102"/>
        <v>4050093</v>
      </c>
      <c r="G6539" s="1">
        <f>(Comuni[[#This Row],[Popolazione2011]]/Comuni[[#This Row],[TOT POP REGIONE ]])*100</f>
        <v>0.34737473929611001</v>
      </c>
      <c r="H6539" t="str">
        <f>IF(Comuni[[#This Row],[Popolazione2011]]&gt;300000,"MAGGIORE","")</f>
        <v/>
      </c>
      <c r="I6539" t="str">
        <f>_xlfn.XLOOKUP(Comuni[[#This Row],[Regione]],Ripartizione_geografica[Regione],Ripartizione_geografica[Ripartizione geografica])</f>
        <v>Sud</v>
      </c>
      <c r="J6539">
        <f>_xlfn.XLOOKUP(Comuni[[#This Row],[Regione]],Ripartizione_geografica[Regione],Ripartizione_geografica[Codice Regione])</f>
        <v>16</v>
      </c>
      <c r="K6539">
        <f>_xlfn.XLOOKUP(Comuni[[#This Row],[Regione]],Table_0[Regione],Table_0[Totale])</f>
        <v>1671467</v>
      </c>
      <c r="L6539">
        <f>_xlfn.XLOOKUP(Comuni[[#This Row],[Regione]],Table_0[Regione],Table_0[Guariti])</f>
        <v>1653592</v>
      </c>
      <c r="M6539">
        <f>_xlfn.XLOOKUP(Comuni[[#This Row],[Regione]],Table_0[Regione],Table_0[Deceduti])</f>
        <v>9926</v>
      </c>
      <c r="N6539" s="1">
        <f>(Comuni[[#This Row],[Popolazione2011]]/Comuni[[#This Row],[Ammalati TOT]])*100</f>
        <v>0.84171569046831307</v>
      </c>
      <c r="O6539">
        <f>_xlfn.XLOOKUP(Comuni[[#This Row],[Regione]],Table_0[Regione],Table_0[TOT AREA])</f>
        <v>5834728</v>
      </c>
      <c r="P6539" s="1">
        <f>(Comuni[[#This Row],[Popolazione2011]]/Comuni[[#This Row],[Ammalati AREA]])*100</f>
        <v>0.2411252075503777</v>
      </c>
    </row>
    <row r="6540" spans="1:16" x14ac:dyDescent="0.3">
      <c r="A6540" t="s">
        <v>6628</v>
      </c>
      <c r="B6540" t="s">
        <v>8035</v>
      </c>
      <c r="C6540" t="s">
        <v>6592</v>
      </c>
      <c r="D6540">
        <v>11549</v>
      </c>
      <c r="E6540" s="1">
        <f>(Comuni[[#This Row],[Popolazione2011]]/SUM(D:D))*100</f>
        <v>1.9435250559909894E-2</v>
      </c>
      <c r="F6540">
        <f t="shared" si="102"/>
        <v>4050093</v>
      </c>
      <c r="G6540" s="1">
        <f>(Comuni[[#This Row],[Popolazione2011]]/Comuni[[#This Row],[TOT POP REGIONE ]])*100</f>
        <v>0.28515394584766329</v>
      </c>
      <c r="H6540" t="str">
        <f>IF(Comuni[[#This Row],[Popolazione2011]]&gt;300000,"MAGGIORE","")</f>
        <v/>
      </c>
      <c r="I6540" t="str">
        <f>_xlfn.XLOOKUP(Comuni[[#This Row],[Regione]],Ripartizione_geografica[Regione],Ripartizione_geografica[Ripartizione geografica])</f>
        <v>Sud</v>
      </c>
      <c r="J6540">
        <f>_xlfn.XLOOKUP(Comuni[[#This Row],[Regione]],Ripartizione_geografica[Regione],Ripartizione_geografica[Codice Regione])</f>
        <v>16</v>
      </c>
      <c r="K6540">
        <f>_xlfn.XLOOKUP(Comuni[[#This Row],[Regione]],Table_0[Regione],Table_0[Totale])</f>
        <v>1671467</v>
      </c>
      <c r="L6540">
        <f>_xlfn.XLOOKUP(Comuni[[#This Row],[Regione]],Table_0[Regione],Table_0[Guariti])</f>
        <v>1653592</v>
      </c>
      <c r="M6540">
        <f>_xlfn.XLOOKUP(Comuni[[#This Row],[Regione]],Table_0[Regione],Table_0[Deceduti])</f>
        <v>9926</v>
      </c>
      <c r="N6540" s="1">
        <f>(Comuni[[#This Row],[Popolazione2011]]/Comuni[[#This Row],[Ammalati TOT]])*100</f>
        <v>0.69094992602306837</v>
      </c>
      <c r="O6540">
        <f>_xlfn.XLOOKUP(Comuni[[#This Row],[Regione]],Table_0[Regione],Table_0[TOT AREA])</f>
        <v>5834728</v>
      </c>
      <c r="P6540" s="1">
        <f>(Comuni[[#This Row],[Popolazione2011]]/Comuni[[#This Row],[Ammalati AREA]])*100</f>
        <v>0.19793553358442759</v>
      </c>
    </row>
    <row r="6541" spans="1:16" x14ac:dyDescent="0.3">
      <c r="A6541" t="s">
        <v>6629</v>
      </c>
      <c r="B6541" t="s">
        <v>8035</v>
      </c>
      <c r="C6541" t="s">
        <v>6592</v>
      </c>
      <c r="D6541">
        <v>14819</v>
      </c>
      <c r="E6541" s="1">
        <f>(Comuni[[#This Row],[Popolazione2011]]/SUM(D:D))*100</f>
        <v>2.4938174564664021E-2</v>
      </c>
      <c r="F6541">
        <f t="shared" si="102"/>
        <v>4050093</v>
      </c>
      <c r="G6541" s="1">
        <f>(Comuni[[#This Row],[Popolazione2011]]/Comuni[[#This Row],[TOT POP REGIONE ]])*100</f>
        <v>0.36589283258433819</v>
      </c>
      <c r="H6541" t="str">
        <f>IF(Comuni[[#This Row],[Popolazione2011]]&gt;300000,"MAGGIORE","")</f>
        <v/>
      </c>
      <c r="I6541" t="str">
        <f>_xlfn.XLOOKUP(Comuni[[#This Row],[Regione]],Ripartizione_geografica[Regione],Ripartizione_geografica[Ripartizione geografica])</f>
        <v>Sud</v>
      </c>
      <c r="J6541">
        <f>_xlfn.XLOOKUP(Comuni[[#This Row],[Regione]],Ripartizione_geografica[Regione],Ripartizione_geografica[Codice Regione])</f>
        <v>16</v>
      </c>
      <c r="K6541">
        <f>_xlfn.XLOOKUP(Comuni[[#This Row],[Regione]],Table_0[Regione],Table_0[Totale])</f>
        <v>1671467</v>
      </c>
      <c r="L6541">
        <f>_xlfn.XLOOKUP(Comuni[[#This Row],[Regione]],Table_0[Regione],Table_0[Guariti])</f>
        <v>1653592</v>
      </c>
      <c r="M6541">
        <f>_xlfn.XLOOKUP(Comuni[[#This Row],[Regione]],Table_0[Regione],Table_0[Deceduti])</f>
        <v>9926</v>
      </c>
      <c r="N6541" s="1">
        <f>(Comuni[[#This Row],[Popolazione2011]]/Comuni[[#This Row],[Ammalati TOT]])*100</f>
        <v>0.88658645369606459</v>
      </c>
      <c r="O6541">
        <f>_xlfn.XLOOKUP(Comuni[[#This Row],[Regione]],Table_0[Regione],Table_0[TOT AREA])</f>
        <v>5834728</v>
      </c>
      <c r="P6541" s="1">
        <f>(Comuni[[#This Row],[Popolazione2011]]/Comuni[[#This Row],[Ammalati AREA]])*100</f>
        <v>0.25397927718310093</v>
      </c>
    </row>
    <row r="6542" spans="1:16" x14ac:dyDescent="0.3">
      <c r="A6542" t="s">
        <v>6630</v>
      </c>
      <c r="B6542" t="s">
        <v>8035</v>
      </c>
      <c r="C6542" t="s">
        <v>6592</v>
      </c>
      <c r="D6542">
        <v>9320</v>
      </c>
      <c r="E6542" s="1">
        <f>(Comuni[[#This Row],[Popolazione2011]]/SUM(D:D))*100</f>
        <v>1.5684174839238049E-2</v>
      </c>
      <c r="F6542">
        <f t="shared" si="102"/>
        <v>4050093</v>
      </c>
      <c r="G6542" s="1">
        <f>(Comuni[[#This Row],[Popolazione2011]]/Comuni[[#This Row],[TOT POP REGIONE ]])*100</f>
        <v>0.23011817259504905</v>
      </c>
      <c r="H6542" t="str">
        <f>IF(Comuni[[#This Row],[Popolazione2011]]&gt;300000,"MAGGIORE","")</f>
        <v/>
      </c>
      <c r="I6542" t="str">
        <f>_xlfn.XLOOKUP(Comuni[[#This Row],[Regione]],Ripartizione_geografica[Regione],Ripartizione_geografica[Ripartizione geografica])</f>
        <v>Sud</v>
      </c>
      <c r="J6542">
        <f>_xlfn.XLOOKUP(Comuni[[#This Row],[Regione]],Ripartizione_geografica[Regione],Ripartizione_geografica[Codice Regione])</f>
        <v>16</v>
      </c>
      <c r="K6542">
        <f>_xlfn.XLOOKUP(Comuni[[#This Row],[Regione]],Table_0[Regione],Table_0[Totale])</f>
        <v>1671467</v>
      </c>
      <c r="L6542">
        <f>_xlfn.XLOOKUP(Comuni[[#This Row],[Regione]],Table_0[Regione],Table_0[Guariti])</f>
        <v>1653592</v>
      </c>
      <c r="M6542">
        <f>_xlfn.XLOOKUP(Comuni[[#This Row],[Regione]],Table_0[Regione],Table_0[Deceduti])</f>
        <v>9926</v>
      </c>
      <c r="N6542" s="1">
        <f>(Comuni[[#This Row],[Popolazione2011]]/Comuni[[#This Row],[Ammalati TOT]])*100</f>
        <v>0.55759401771019113</v>
      </c>
      <c r="O6542">
        <f>_xlfn.XLOOKUP(Comuni[[#This Row],[Regione]],Table_0[Regione],Table_0[TOT AREA])</f>
        <v>5834728</v>
      </c>
      <c r="P6542" s="1">
        <f>(Comuni[[#This Row],[Popolazione2011]]/Comuni[[#This Row],[Ammalati AREA]])*100</f>
        <v>0.15973323863597413</v>
      </c>
    </row>
    <row r="6543" spans="1:16" x14ac:dyDescent="0.3">
      <c r="A6543" t="s">
        <v>6631</v>
      </c>
      <c r="B6543" t="s">
        <v>8035</v>
      </c>
      <c r="C6543" t="s">
        <v>6592</v>
      </c>
      <c r="D6543">
        <v>1730</v>
      </c>
      <c r="E6543" s="1">
        <f>(Comuni[[#This Row],[Popolazione2011]]/SUM(D:D))*100</f>
        <v>2.9113328832491231E-3</v>
      </c>
      <c r="F6543">
        <f t="shared" si="102"/>
        <v>4050093</v>
      </c>
      <c r="G6543" s="1">
        <f>(Comuni[[#This Row],[Popolazione2011]]/Comuni[[#This Row],[TOT POP REGIONE ]])*100</f>
        <v>4.2715068518179702E-2</v>
      </c>
      <c r="H6543" t="str">
        <f>IF(Comuni[[#This Row],[Popolazione2011]]&gt;300000,"MAGGIORE","")</f>
        <v/>
      </c>
      <c r="I6543" t="str">
        <f>_xlfn.XLOOKUP(Comuni[[#This Row],[Regione]],Ripartizione_geografica[Regione],Ripartizione_geografica[Ripartizione geografica])</f>
        <v>Sud</v>
      </c>
      <c r="J6543">
        <f>_xlfn.XLOOKUP(Comuni[[#This Row],[Regione]],Ripartizione_geografica[Regione],Ripartizione_geografica[Codice Regione])</f>
        <v>16</v>
      </c>
      <c r="K6543">
        <f>_xlfn.XLOOKUP(Comuni[[#This Row],[Regione]],Table_0[Regione],Table_0[Totale])</f>
        <v>1671467</v>
      </c>
      <c r="L6543">
        <f>_xlfn.XLOOKUP(Comuni[[#This Row],[Regione]],Table_0[Regione],Table_0[Guariti])</f>
        <v>1653592</v>
      </c>
      <c r="M6543">
        <f>_xlfn.XLOOKUP(Comuni[[#This Row],[Regione]],Table_0[Regione],Table_0[Deceduti])</f>
        <v>9926</v>
      </c>
      <c r="N6543" s="1">
        <f>(Comuni[[#This Row],[Popolazione2011]]/Comuni[[#This Row],[Ammalati TOT]])*100</f>
        <v>0.10350189384534664</v>
      </c>
      <c r="O6543">
        <f>_xlfn.XLOOKUP(Comuni[[#This Row],[Regione]],Table_0[Regione],Table_0[TOT AREA])</f>
        <v>5834728</v>
      </c>
      <c r="P6543" s="1">
        <f>(Comuni[[#This Row],[Popolazione2011]]/Comuni[[#This Row],[Ammalati AREA]])*100</f>
        <v>2.9650053952814937E-2</v>
      </c>
    </row>
    <row r="6544" spans="1:16" x14ac:dyDescent="0.3">
      <c r="A6544" t="s">
        <v>6632</v>
      </c>
      <c r="B6544" t="s">
        <v>8035</v>
      </c>
      <c r="C6544" t="s">
        <v>6592</v>
      </c>
      <c r="D6544">
        <v>11704</v>
      </c>
      <c r="E6544" s="1">
        <f>(Comuni[[#This Row],[Popolazione2011]]/SUM(D:D))*100</f>
        <v>1.9696092523437996E-2</v>
      </c>
      <c r="F6544">
        <f t="shared" si="102"/>
        <v>4050093</v>
      </c>
      <c r="G6544" s="1">
        <f>(Comuni[[#This Row],[Popolazione2011]]/Comuni[[#This Row],[TOT POP REGIONE ]])*100</f>
        <v>0.28898101846056373</v>
      </c>
      <c r="H6544" t="str">
        <f>IF(Comuni[[#This Row],[Popolazione2011]]&gt;300000,"MAGGIORE","")</f>
        <v/>
      </c>
      <c r="I6544" t="str">
        <f>_xlfn.XLOOKUP(Comuni[[#This Row],[Regione]],Ripartizione_geografica[Regione],Ripartizione_geografica[Ripartizione geografica])</f>
        <v>Sud</v>
      </c>
      <c r="J6544">
        <f>_xlfn.XLOOKUP(Comuni[[#This Row],[Regione]],Ripartizione_geografica[Regione],Ripartizione_geografica[Codice Regione])</f>
        <v>16</v>
      </c>
      <c r="K6544">
        <f>_xlfn.XLOOKUP(Comuni[[#This Row],[Regione]],Table_0[Regione],Table_0[Totale])</f>
        <v>1671467</v>
      </c>
      <c r="L6544">
        <f>_xlfn.XLOOKUP(Comuni[[#This Row],[Regione]],Table_0[Regione],Table_0[Guariti])</f>
        <v>1653592</v>
      </c>
      <c r="M6544">
        <f>_xlfn.XLOOKUP(Comuni[[#This Row],[Regione]],Table_0[Regione],Table_0[Deceduti])</f>
        <v>9926</v>
      </c>
      <c r="N6544" s="1">
        <f>(Comuni[[#This Row],[Popolazione2011]]/Comuni[[#This Row],[Ammalati TOT]])*100</f>
        <v>0.70022321709013702</v>
      </c>
      <c r="O6544">
        <f>_xlfn.XLOOKUP(Comuni[[#This Row],[Regione]],Table_0[Regione],Table_0[TOT AREA])</f>
        <v>5834728</v>
      </c>
      <c r="P6544" s="1">
        <f>(Comuni[[#This Row],[Popolazione2011]]/Comuni[[#This Row],[Ammalati AREA]])*100</f>
        <v>0.20059204130852371</v>
      </c>
    </row>
    <row r="6545" spans="1:16" x14ac:dyDescent="0.3">
      <c r="A6545" t="s">
        <v>6633</v>
      </c>
      <c r="B6545" t="s">
        <v>8035</v>
      </c>
      <c r="C6545" t="s">
        <v>6592</v>
      </c>
      <c r="D6545">
        <v>9646</v>
      </c>
      <c r="E6545" s="1">
        <f>(Comuni[[#This Row],[Popolazione2011]]/SUM(D:D))*100</f>
        <v>1.623278438833586E-2</v>
      </c>
      <c r="F6545">
        <f t="shared" si="102"/>
        <v>4050093</v>
      </c>
      <c r="G6545" s="1">
        <f>(Comuni[[#This Row],[Popolazione2011]]/Comuni[[#This Row],[TOT POP REGIONE ]])*100</f>
        <v>0.23816737047766559</v>
      </c>
      <c r="H6545" t="str">
        <f>IF(Comuni[[#This Row],[Popolazione2011]]&gt;300000,"MAGGIORE","")</f>
        <v/>
      </c>
      <c r="I6545" t="str">
        <f>_xlfn.XLOOKUP(Comuni[[#This Row],[Regione]],Ripartizione_geografica[Regione],Ripartizione_geografica[Ripartizione geografica])</f>
        <v>Sud</v>
      </c>
      <c r="J6545">
        <f>_xlfn.XLOOKUP(Comuni[[#This Row],[Regione]],Ripartizione_geografica[Regione],Ripartizione_geografica[Codice Regione])</f>
        <v>16</v>
      </c>
      <c r="K6545">
        <f>_xlfn.XLOOKUP(Comuni[[#This Row],[Regione]],Table_0[Regione],Table_0[Totale])</f>
        <v>1671467</v>
      </c>
      <c r="L6545">
        <f>_xlfn.XLOOKUP(Comuni[[#This Row],[Regione]],Table_0[Regione],Table_0[Guariti])</f>
        <v>1653592</v>
      </c>
      <c r="M6545">
        <f>_xlfn.XLOOKUP(Comuni[[#This Row],[Regione]],Table_0[Regione],Table_0[Deceduti])</f>
        <v>9926</v>
      </c>
      <c r="N6545" s="1">
        <f>(Comuni[[#This Row],[Popolazione2011]]/Comuni[[#This Row],[Ammalati TOT]])*100</f>
        <v>0.5770978427931871</v>
      </c>
      <c r="O6545">
        <f>_xlfn.XLOOKUP(Comuni[[#This Row],[Regione]],Table_0[Regione],Table_0[TOT AREA])</f>
        <v>5834728</v>
      </c>
      <c r="P6545" s="1">
        <f>(Comuni[[#This Row],[Popolazione2011]]/Comuni[[#This Row],[Ammalati AREA]])*100</f>
        <v>0.16532047423633117</v>
      </c>
    </row>
    <row r="6546" spans="1:16" x14ac:dyDescent="0.3">
      <c r="A6546" t="s">
        <v>6634</v>
      </c>
      <c r="B6546" t="s">
        <v>8035</v>
      </c>
      <c r="C6546" t="s">
        <v>6592</v>
      </c>
      <c r="D6546">
        <v>7307</v>
      </c>
      <c r="E6546" s="1">
        <f>(Comuni[[#This Row],[Popolazione2011]]/SUM(D:D))*100</f>
        <v>1.2296595016127943E-2</v>
      </c>
      <c r="F6546">
        <f t="shared" si="102"/>
        <v>4050093</v>
      </c>
      <c r="G6546" s="1">
        <f>(Comuni[[#This Row],[Popolazione2011]]/Comuni[[#This Row],[TOT POP REGIONE ]])*100</f>
        <v>0.18041561020944458</v>
      </c>
      <c r="H6546" t="str">
        <f>IF(Comuni[[#This Row],[Popolazione2011]]&gt;300000,"MAGGIORE","")</f>
        <v/>
      </c>
      <c r="I6546" t="str">
        <f>_xlfn.XLOOKUP(Comuni[[#This Row],[Regione]],Ripartizione_geografica[Regione],Ripartizione_geografica[Ripartizione geografica])</f>
        <v>Sud</v>
      </c>
      <c r="J6546">
        <f>_xlfn.XLOOKUP(Comuni[[#This Row],[Regione]],Ripartizione_geografica[Regione],Ripartizione_geografica[Codice Regione])</f>
        <v>16</v>
      </c>
      <c r="K6546">
        <f>_xlfn.XLOOKUP(Comuni[[#This Row],[Regione]],Table_0[Regione],Table_0[Totale])</f>
        <v>1671467</v>
      </c>
      <c r="L6546">
        <f>_xlfn.XLOOKUP(Comuni[[#This Row],[Regione]],Table_0[Regione],Table_0[Guariti])</f>
        <v>1653592</v>
      </c>
      <c r="M6546">
        <f>_xlfn.XLOOKUP(Comuni[[#This Row],[Regione]],Table_0[Regione],Table_0[Deceduti])</f>
        <v>9926</v>
      </c>
      <c r="N6546" s="1">
        <f>(Comuni[[#This Row],[Popolazione2011]]/Comuni[[#This Row],[Ammalati TOT]])*100</f>
        <v>0.43716088920690627</v>
      </c>
      <c r="O6546">
        <f>_xlfn.XLOOKUP(Comuni[[#This Row],[Regione]],Table_0[Regione],Table_0[TOT AREA])</f>
        <v>5834728</v>
      </c>
      <c r="P6546" s="1">
        <f>(Comuni[[#This Row],[Popolazione2011]]/Comuni[[#This Row],[Ammalati AREA]])*100</f>
        <v>0.12523291574174494</v>
      </c>
    </row>
    <row r="6547" spans="1:16" x14ac:dyDescent="0.3">
      <c r="A6547" t="s">
        <v>6635</v>
      </c>
      <c r="B6547" t="s">
        <v>8035</v>
      </c>
      <c r="C6547" t="s">
        <v>6592</v>
      </c>
      <c r="D6547">
        <v>2209</v>
      </c>
      <c r="E6547" s="1">
        <f>(Comuni[[#This Row],[Popolazione2011]]/SUM(D:D))*100</f>
        <v>3.7174186931198338E-3</v>
      </c>
      <c r="F6547">
        <f t="shared" si="102"/>
        <v>4050093</v>
      </c>
      <c r="G6547" s="1">
        <f>(Comuni[[#This Row],[Popolazione2011]]/Comuni[[#This Row],[TOT POP REGIONE ]])*100</f>
        <v>5.4541957431594776E-2</v>
      </c>
      <c r="H6547" t="str">
        <f>IF(Comuni[[#This Row],[Popolazione2011]]&gt;300000,"MAGGIORE","")</f>
        <v/>
      </c>
      <c r="I6547" t="str">
        <f>_xlfn.XLOOKUP(Comuni[[#This Row],[Regione]],Ripartizione_geografica[Regione],Ripartizione_geografica[Ripartizione geografica])</f>
        <v>Sud</v>
      </c>
      <c r="J6547">
        <f>_xlfn.XLOOKUP(Comuni[[#This Row],[Regione]],Ripartizione_geografica[Regione],Ripartizione_geografica[Codice Regione])</f>
        <v>16</v>
      </c>
      <c r="K6547">
        <f>_xlfn.XLOOKUP(Comuni[[#This Row],[Regione]],Table_0[Regione],Table_0[Totale])</f>
        <v>1671467</v>
      </c>
      <c r="L6547">
        <f>_xlfn.XLOOKUP(Comuni[[#This Row],[Regione]],Table_0[Regione],Table_0[Guariti])</f>
        <v>1653592</v>
      </c>
      <c r="M6547">
        <f>_xlfn.XLOOKUP(Comuni[[#This Row],[Regione]],Table_0[Regione],Table_0[Deceduti])</f>
        <v>9926</v>
      </c>
      <c r="N6547" s="1">
        <f>(Comuni[[#This Row],[Popolazione2011]]/Comuni[[#This Row],[Ammalati TOT]])*100</f>
        <v>0.13215935462680389</v>
      </c>
      <c r="O6547">
        <f>_xlfn.XLOOKUP(Comuni[[#This Row],[Regione]],Table_0[Regione],Table_0[TOT AREA])</f>
        <v>5834728</v>
      </c>
      <c r="P6547" s="1">
        <f>(Comuni[[#This Row],[Popolazione2011]]/Comuni[[#This Row],[Ammalati AREA]])*100</f>
        <v>3.7859519758247515E-2</v>
      </c>
    </row>
    <row r="6548" spans="1:16" x14ac:dyDescent="0.3">
      <c r="A6548" t="s">
        <v>6636</v>
      </c>
      <c r="B6548" t="s">
        <v>8035</v>
      </c>
      <c r="C6548" t="s">
        <v>6592</v>
      </c>
      <c r="D6548">
        <v>3684</v>
      </c>
      <c r="E6548" s="1">
        <f>(Comuni[[#This Row],[Popolazione2011]]/SUM(D:D))*100</f>
        <v>6.1996244750807915E-3</v>
      </c>
      <c r="F6548">
        <f t="shared" si="102"/>
        <v>4050093</v>
      </c>
      <c r="G6548" s="1">
        <f>(Comuni[[#This Row],[Popolazione2011]]/Comuni[[#This Row],[TOT POP REGIONE ]])*100</f>
        <v>9.09608742317769E-2</v>
      </c>
      <c r="H6548" t="str">
        <f>IF(Comuni[[#This Row],[Popolazione2011]]&gt;300000,"MAGGIORE","")</f>
        <v/>
      </c>
      <c r="I6548" t="str">
        <f>_xlfn.XLOOKUP(Comuni[[#This Row],[Regione]],Ripartizione_geografica[Regione],Ripartizione_geografica[Ripartizione geografica])</f>
        <v>Sud</v>
      </c>
      <c r="J6548">
        <f>_xlfn.XLOOKUP(Comuni[[#This Row],[Regione]],Ripartizione_geografica[Regione],Ripartizione_geografica[Codice Regione])</f>
        <v>16</v>
      </c>
      <c r="K6548">
        <f>_xlfn.XLOOKUP(Comuni[[#This Row],[Regione]],Table_0[Regione],Table_0[Totale])</f>
        <v>1671467</v>
      </c>
      <c r="L6548">
        <f>_xlfn.XLOOKUP(Comuni[[#This Row],[Regione]],Table_0[Regione],Table_0[Guariti])</f>
        <v>1653592</v>
      </c>
      <c r="M6548">
        <f>_xlfn.XLOOKUP(Comuni[[#This Row],[Regione]],Table_0[Regione],Table_0[Deceduti])</f>
        <v>9926</v>
      </c>
      <c r="N6548" s="1">
        <f>(Comuni[[#This Row],[Popolazione2011]]/Comuni[[#This Row],[Ammalati TOT]])*100</f>
        <v>0.22040518897471503</v>
      </c>
      <c r="O6548">
        <f>_xlfn.XLOOKUP(Comuni[[#This Row],[Regione]],Table_0[Regione],Table_0[TOT AREA])</f>
        <v>5834728</v>
      </c>
      <c r="P6548" s="1">
        <f>(Comuni[[#This Row],[Popolazione2011]]/Comuni[[#This Row],[Ammalati AREA]])*100</f>
        <v>6.3139190035936557E-2</v>
      </c>
    </row>
    <row r="6549" spans="1:16" x14ac:dyDescent="0.3">
      <c r="A6549" t="s">
        <v>6637</v>
      </c>
      <c r="B6549" t="s">
        <v>8035</v>
      </c>
      <c r="C6549" t="s">
        <v>6592</v>
      </c>
      <c r="D6549">
        <v>3729</v>
      </c>
      <c r="E6549" s="1">
        <f>(Comuni[[#This Row],[Popolazione2011]]/SUM(D:D))*100</f>
        <v>6.2753527870728206E-3</v>
      </c>
      <c r="F6549">
        <f t="shared" si="102"/>
        <v>4050093</v>
      </c>
      <c r="G6549" s="1">
        <f>(Comuni[[#This Row],[Popolazione2011]]/Comuni[[#This Row],[TOT POP REGIONE ]])*100</f>
        <v>9.2071959829070585E-2</v>
      </c>
      <c r="H6549" t="str">
        <f>IF(Comuni[[#This Row],[Popolazione2011]]&gt;300000,"MAGGIORE","")</f>
        <v/>
      </c>
      <c r="I6549" t="str">
        <f>_xlfn.XLOOKUP(Comuni[[#This Row],[Regione]],Ripartizione_geografica[Regione],Ripartizione_geografica[Ripartizione geografica])</f>
        <v>Sud</v>
      </c>
      <c r="J6549">
        <f>_xlfn.XLOOKUP(Comuni[[#This Row],[Regione]],Ripartizione_geografica[Regione],Ripartizione_geografica[Codice Regione])</f>
        <v>16</v>
      </c>
      <c r="K6549">
        <f>_xlfn.XLOOKUP(Comuni[[#This Row],[Regione]],Table_0[Regione],Table_0[Totale])</f>
        <v>1671467</v>
      </c>
      <c r="L6549">
        <f>_xlfn.XLOOKUP(Comuni[[#This Row],[Regione]],Table_0[Regione],Table_0[Guariti])</f>
        <v>1653592</v>
      </c>
      <c r="M6549">
        <f>_xlfn.XLOOKUP(Comuni[[#This Row],[Regione]],Table_0[Regione],Table_0[Deceduti])</f>
        <v>9926</v>
      </c>
      <c r="N6549" s="1">
        <f>(Comuni[[#This Row],[Popolazione2011]]/Comuni[[#This Row],[Ammalati TOT]])*100</f>
        <v>0.22309743476838012</v>
      </c>
      <c r="O6549">
        <f>_xlfn.XLOOKUP(Comuni[[#This Row],[Regione]],Table_0[Regione],Table_0[TOT AREA])</f>
        <v>5834728</v>
      </c>
      <c r="P6549" s="1">
        <f>(Comuni[[#This Row],[Popolazione2011]]/Comuni[[#This Row],[Ammalati AREA]])*100</f>
        <v>6.3910434213899942E-2</v>
      </c>
    </row>
    <row r="6550" spans="1:16" x14ac:dyDescent="0.3">
      <c r="A6550" t="s">
        <v>6638</v>
      </c>
      <c r="B6550" t="s">
        <v>8035</v>
      </c>
      <c r="C6550" t="s">
        <v>6592</v>
      </c>
      <c r="D6550">
        <v>13881</v>
      </c>
      <c r="E6550" s="1">
        <f>(Comuni[[#This Row],[Popolazione2011]]/SUM(D:D))*100</f>
        <v>2.3359659972474609E-2</v>
      </c>
      <c r="F6550">
        <f t="shared" si="102"/>
        <v>4050093</v>
      </c>
      <c r="G6550" s="1">
        <f>(Comuni[[#This Row],[Popolazione2011]]/Comuni[[#This Row],[TOT POP REGIONE ]])*100</f>
        <v>0.34273287057852747</v>
      </c>
      <c r="H6550" t="str">
        <f>IF(Comuni[[#This Row],[Popolazione2011]]&gt;300000,"MAGGIORE","")</f>
        <v/>
      </c>
      <c r="I6550" t="str">
        <f>_xlfn.XLOOKUP(Comuni[[#This Row],[Regione]],Ripartizione_geografica[Regione],Ripartizione_geografica[Ripartizione geografica])</f>
        <v>Sud</v>
      </c>
      <c r="J6550">
        <f>_xlfn.XLOOKUP(Comuni[[#This Row],[Regione]],Ripartizione_geografica[Regione],Ripartizione_geografica[Codice Regione])</f>
        <v>16</v>
      </c>
      <c r="K6550">
        <f>_xlfn.XLOOKUP(Comuni[[#This Row],[Regione]],Table_0[Regione],Table_0[Totale])</f>
        <v>1671467</v>
      </c>
      <c r="L6550">
        <f>_xlfn.XLOOKUP(Comuni[[#This Row],[Regione]],Table_0[Regione],Table_0[Guariti])</f>
        <v>1653592</v>
      </c>
      <c r="M6550">
        <f>_xlfn.XLOOKUP(Comuni[[#This Row],[Regione]],Table_0[Regione],Table_0[Deceduti])</f>
        <v>9926</v>
      </c>
      <c r="N6550" s="1">
        <f>(Comuni[[#This Row],[Popolazione2011]]/Comuni[[#This Row],[Ammalati TOT]])*100</f>
        <v>0.83046808581922349</v>
      </c>
      <c r="O6550">
        <f>_xlfn.XLOOKUP(Comuni[[#This Row],[Regione]],Table_0[Regione],Table_0[TOT AREA])</f>
        <v>5834728</v>
      </c>
      <c r="P6550" s="1">
        <f>(Comuni[[#This Row],[Popolazione2011]]/Comuni[[#This Row],[Ammalati AREA]])*100</f>
        <v>0.23790312076244169</v>
      </c>
    </row>
    <row r="6551" spans="1:16" x14ac:dyDescent="0.3">
      <c r="A6551" t="s">
        <v>6639</v>
      </c>
      <c r="B6551" t="s">
        <v>8035</v>
      </c>
      <c r="C6551" t="s">
        <v>6592</v>
      </c>
      <c r="D6551">
        <v>2677</v>
      </c>
      <c r="E6551" s="1">
        <f>(Comuni[[#This Row],[Popolazione2011]]/SUM(D:D))*100</f>
        <v>4.5049931378369377E-3</v>
      </c>
      <c r="F6551">
        <f t="shared" si="102"/>
        <v>4050093</v>
      </c>
      <c r="G6551" s="1">
        <f>(Comuni[[#This Row],[Popolazione2011]]/Comuni[[#This Row],[TOT POP REGIONE ]])*100</f>
        <v>6.6097247643449167E-2</v>
      </c>
      <c r="H6551" t="str">
        <f>IF(Comuni[[#This Row],[Popolazione2011]]&gt;300000,"MAGGIORE","")</f>
        <v/>
      </c>
      <c r="I6551" t="str">
        <f>_xlfn.XLOOKUP(Comuni[[#This Row],[Regione]],Ripartizione_geografica[Regione],Ripartizione_geografica[Ripartizione geografica])</f>
        <v>Sud</v>
      </c>
      <c r="J6551">
        <f>_xlfn.XLOOKUP(Comuni[[#This Row],[Regione]],Ripartizione_geografica[Regione],Ripartizione_geografica[Codice Regione])</f>
        <v>16</v>
      </c>
      <c r="K6551">
        <f>_xlfn.XLOOKUP(Comuni[[#This Row],[Regione]],Table_0[Regione],Table_0[Totale])</f>
        <v>1671467</v>
      </c>
      <c r="L6551">
        <f>_xlfn.XLOOKUP(Comuni[[#This Row],[Regione]],Table_0[Regione],Table_0[Guariti])</f>
        <v>1653592</v>
      </c>
      <c r="M6551">
        <f>_xlfn.XLOOKUP(Comuni[[#This Row],[Regione]],Table_0[Regione],Table_0[Deceduti])</f>
        <v>9926</v>
      </c>
      <c r="N6551" s="1">
        <f>(Comuni[[#This Row],[Popolazione2011]]/Comuni[[#This Row],[Ammalati TOT]])*100</f>
        <v>0.16015871088092076</v>
      </c>
      <c r="O6551">
        <f>_xlfn.XLOOKUP(Comuni[[#This Row],[Regione]],Table_0[Regione],Table_0[TOT AREA])</f>
        <v>5834728</v>
      </c>
      <c r="P6551" s="1">
        <f>(Comuni[[#This Row],[Popolazione2011]]/Comuni[[#This Row],[Ammalati AREA]])*100</f>
        <v>4.5880459209066818E-2</v>
      </c>
    </row>
    <row r="6552" spans="1:16" x14ac:dyDescent="0.3">
      <c r="A6552" t="s">
        <v>6640</v>
      </c>
      <c r="B6552" t="s">
        <v>8035</v>
      </c>
      <c r="C6552" t="s">
        <v>6592</v>
      </c>
      <c r="D6552">
        <v>3416</v>
      </c>
      <c r="E6552" s="1">
        <f>(Comuni[[#This Row],[Popolazione2011]]/SUM(D:D))*100</f>
        <v>5.7486203058838177E-3</v>
      </c>
      <c r="F6552">
        <f t="shared" si="102"/>
        <v>4050093</v>
      </c>
      <c r="G6552" s="1">
        <f>(Comuni[[#This Row],[Popolazione2011]]/Comuni[[#This Row],[TOT POP REGIONE ]])*100</f>
        <v>8.4343742230116703E-2</v>
      </c>
      <c r="H6552" t="str">
        <f>IF(Comuni[[#This Row],[Popolazione2011]]&gt;300000,"MAGGIORE","")</f>
        <v/>
      </c>
      <c r="I6552" t="str">
        <f>_xlfn.XLOOKUP(Comuni[[#This Row],[Regione]],Ripartizione_geografica[Regione],Ripartizione_geografica[Ripartizione geografica])</f>
        <v>Sud</v>
      </c>
      <c r="J6552">
        <f>_xlfn.XLOOKUP(Comuni[[#This Row],[Regione]],Ripartizione_geografica[Regione],Ripartizione_geografica[Codice Regione])</f>
        <v>16</v>
      </c>
      <c r="K6552">
        <f>_xlfn.XLOOKUP(Comuni[[#This Row],[Regione]],Table_0[Regione],Table_0[Totale])</f>
        <v>1671467</v>
      </c>
      <c r="L6552">
        <f>_xlfn.XLOOKUP(Comuni[[#This Row],[Regione]],Table_0[Regione],Table_0[Guariti])</f>
        <v>1653592</v>
      </c>
      <c r="M6552">
        <f>_xlfn.XLOOKUP(Comuni[[#This Row],[Regione]],Table_0[Regione],Table_0[Deceduti])</f>
        <v>9926</v>
      </c>
      <c r="N6552" s="1">
        <f>(Comuni[[#This Row],[Popolazione2011]]/Comuni[[#This Row],[Ammalati TOT]])*100</f>
        <v>0.20437136958133184</v>
      </c>
      <c r="O6552">
        <f>_xlfn.XLOOKUP(Comuni[[#This Row],[Regione]],Table_0[Regione],Table_0[TOT AREA])</f>
        <v>5834728</v>
      </c>
      <c r="P6552" s="1">
        <f>(Comuni[[#This Row],[Popolazione2011]]/Comuni[[#This Row],[Ammalati AREA]])*100</f>
        <v>5.8546002487176785E-2</v>
      </c>
    </row>
    <row r="6553" spans="1:16" x14ac:dyDescent="0.3">
      <c r="A6553" t="s">
        <v>6641</v>
      </c>
      <c r="B6553" t="s">
        <v>8035</v>
      </c>
      <c r="C6553" t="s">
        <v>6592</v>
      </c>
      <c r="D6553">
        <v>5091</v>
      </c>
      <c r="E6553" s="1">
        <f>(Comuni[[#This Row],[Popolazione2011]]/SUM(D:D))*100</f>
        <v>8.5673963633649056E-3</v>
      </c>
      <c r="F6553">
        <f t="shared" si="102"/>
        <v>4050093</v>
      </c>
      <c r="G6553" s="1">
        <f>(Comuni[[#This Row],[Popolazione2011]]/Comuni[[#This Row],[TOT POP REGIONE ]])*100</f>
        <v>0.12570081724049301</v>
      </c>
      <c r="H6553" t="str">
        <f>IF(Comuni[[#This Row],[Popolazione2011]]&gt;300000,"MAGGIORE","")</f>
        <v/>
      </c>
      <c r="I6553" t="str">
        <f>_xlfn.XLOOKUP(Comuni[[#This Row],[Regione]],Ripartizione_geografica[Regione],Ripartizione_geografica[Ripartizione geografica])</f>
        <v>Sud</v>
      </c>
      <c r="J6553">
        <f>_xlfn.XLOOKUP(Comuni[[#This Row],[Regione]],Ripartizione_geografica[Regione],Ripartizione_geografica[Codice Regione])</f>
        <v>16</v>
      </c>
      <c r="K6553">
        <f>_xlfn.XLOOKUP(Comuni[[#This Row],[Regione]],Table_0[Regione],Table_0[Totale])</f>
        <v>1671467</v>
      </c>
      <c r="L6553">
        <f>_xlfn.XLOOKUP(Comuni[[#This Row],[Regione]],Table_0[Regione],Table_0[Guariti])</f>
        <v>1653592</v>
      </c>
      <c r="M6553">
        <f>_xlfn.XLOOKUP(Comuni[[#This Row],[Regione]],Table_0[Regione],Table_0[Deceduti])</f>
        <v>9926</v>
      </c>
      <c r="N6553" s="1">
        <f>(Comuni[[#This Row],[Popolazione2011]]/Comuni[[#This Row],[Ammalati TOT]])*100</f>
        <v>0.30458274078997671</v>
      </c>
      <c r="O6553">
        <f>_xlfn.XLOOKUP(Comuni[[#This Row],[Regione]],Table_0[Regione],Table_0[TOT AREA])</f>
        <v>5834728</v>
      </c>
      <c r="P6553" s="1">
        <f>(Comuni[[#This Row],[Popolazione2011]]/Comuni[[#This Row],[Ammalati AREA]])*100</f>
        <v>8.7253424666925344E-2</v>
      </c>
    </row>
    <row r="6554" spans="1:16" x14ac:dyDescent="0.3">
      <c r="A6554" t="s">
        <v>6642</v>
      </c>
      <c r="B6554" t="s">
        <v>8035</v>
      </c>
      <c r="C6554" t="s">
        <v>6592</v>
      </c>
      <c r="D6554">
        <v>31688</v>
      </c>
      <c r="E6554" s="1">
        <f>(Comuni[[#This Row],[Popolazione2011]]/SUM(D:D))*100</f>
        <v>5.3326194453409366E-2</v>
      </c>
      <c r="F6554">
        <f t="shared" si="102"/>
        <v>4050093</v>
      </c>
      <c r="G6554" s="1">
        <f>(Comuni[[#This Row],[Popolazione2011]]/Comuni[[#This Row],[TOT POP REGIONE ]])*100</f>
        <v>0.78240178682316674</v>
      </c>
      <c r="H6554" t="str">
        <f>IF(Comuni[[#This Row],[Popolazione2011]]&gt;300000,"MAGGIORE","")</f>
        <v/>
      </c>
      <c r="I6554" t="str">
        <f>_xlfn.XLOOKUP(Comuni[[#This Row],[Regione]],Ripartizione_geografica[Regione],Ripartizione_geografica[Ripartizione geografica])</f>
        <v>Sud</v>
      </c>
      <c r="J6554">
        <f>_xlfn.XLOOKUP(Comuni[[#This Row],[Regione]],Ripartizione_geografica[Regione],Ripartizione_geografica[Codice Regione])</f>
        <v>16</v>
      </c>
      <c r="K6554">
        <f>_xlfn.XLOOKUP(Comuni[[#This Row],[Regione]],Table_0[Regione],Table_0[Totale])</f>
        <v>1671467</v>
      </c>
      <c r="L6554">
        <f>_xlfn.XLOOKUP(Comuni[[#This Row],[Regione]],Table_0[Regione],Table_0[Guariti])</f>
        <v>1653592</v>
      </c>
      <c r="M6554">
        <f>_xlfn.XLOOKUP(Comuni[[#This Row],[Regione]],Table_0[Regione],Table_0[Deceduti])</f>
        <v>9926</v>
      </c>
      <c r="N6554" s="1">
        <f>(Comuni[[#This Row],[Popolazione2011]]/Comuni[[#This Row],[Ammalati TOT]])*100</f>
        <v>1.8958196602146495</v>
      </c>
      <c r="O6554">
        <f>_xlfn.XLOOKUP(Comuni[[#This Row],[Regione]],Table_0[Regione],Table_0[TOT AREA])</f>
        <v>5834728</v>
      </c>
      <c r="P6554" s="1">
        <f>(Comuni[[#This Row],[Popolazione2011]]/Comuni[[#This Row],[Ammalati AREA]])*100</f>
        <v>0.54309301136231203</v>
      </c>
    </row>
    <row r="6555" spans="1:16" x14ac:dyDescent="0.3">
      <c r="A6555" t="s">
        <v>6643</v>
      </c>
      <c r="B6555" t="s">
        <v>8035</v>
      </c>
      <c r="C6555" t="s">
        <v>6592</v>
      </c>
      <c r="D6555">
        <v>5514</v>
      </c>
      <c r="E6555" s="1">
        <f>(Comuni[[#This Row],[Popolazione2011]]/SUM(D:D))*100</f>
        <v>9.2792424960899799E-3</v>
      </c>
      <c r="F6555">
        <f t="shared" si="102"/>
        <v>4050093</v>
      </c>
      <c r="G6555" s="1">
        <f>(Comuni[[#This Row],[Popolazione2011]]/Comuni[[#This Row],[TOT POP REGIONE ]])*100</f>
        <v>0.1361450218550537</v>
      </c>
      <c r="H6555" t="str">
        <f>IF(Comuni[[#This Row],[Popolazione2011]]&gt;300000,"MAGGIORE","")</f>
        <v/>
      </c>
      <c r="I6555" t="str">
        <f>_xlfn.XLOOKUP(Comuni[[#This Row],[Regione]],Ripartizione_geografica[Regione],Ripartizione_geografica[Ripartizione geografica])</f>
        <v>Sud</v>
      </c>
      <c r="J6555">
        <f>_xlfn.XLOOKUP(Comuni[[#This Row],[Regione]],Ripartizione_geografica[Regione],Ripartizione_geografica[Codice Regione])</f>
        <v>16</v>
      </c>
      <c r="K6555">
        <f>_xlfn.XLOOKUP(Comuni[[#This Row],[Regione]],Table_0[Regione],Table_0[Totale])</f>
        <v>1671467</v>
      </c>
      <c r="L6555">
        <f>_xlfn.XLOOKUP(Comuni[[#This Row],[Regione]],Table_0[Regione],Table_0[Guariti])</f>
        <v>1653592</v>
      </c>
      <c r="M6555">
        <f>_xlfn.XLOOKUP(Comuni[[#This Row],[Regione]],Table_0[Regione],Table_0[Deceduti])</f>
        <v>9926</v>
      </c>
      <c r="N6555" s="1">
        <f>(Comuni[[#This Row],[Popolazione2011]]/Comuni[[#This Row],[Ammalati TOT]])*100</f>
        <v>0.32988985125042852</v>
      </c>
      <c r="O6555">
        <f>_xlfn.XLOOKUP(Comuni[[#This Row],[Regione]],Table_0[Regione],Table_0[TOT AREA])</f>
        <v>5834728</v>
      </c>
      <c r="P6555" s="1">
        <f>(Comuni[[#This Row],[Popolazione2011]]/Comuni[[#This Row],[Ammalati AREA]])*100</f>
        <v>9.4503119939781249E-2</v>
      </c>
    </row>
    <row r="6556" spans="1:16" x14ac:dyDescent="0.3">
      <c r="A6556" t="s">
        <v>6644</v>
      </c>
      <c r="B6556" t="s">
        <v>8035</v>
      </c>
      <c r="C6556" t="s">
        <v>6592</v>
      </c>
      <c r="D6556">
        <v>2456</v>
      </c>
      <c r="E6556" s="1">
        <f>(Comuni[[#This Row],[Popolazione2011]]/SUM(D:D))*100</f>
        <v>4.1330829833871943E-3</v>
      </c>
      <c r="F6556">
        <f t="shared" si="102"/>
        <v>4050093</v>
      </c>
      <c r="G6556" s="1">
        <f>(Comuni[[#This Row],[Popolazione2011]]/Comuni[[#This Row],[TOT POP REGIONE ]])*100</f>
        <v>6.0640582821184598E-2</v>
      </c>
      <c r="H6556" t="str">
        <f>IF(Comuni[[#This Row],[Popolazione2011]]&gt;300000,"MAGGIORE","")</f>
        <v/>
      </c>
      <c r="I6556" t="str">
        <f>_xlfn.XLOOKUP(Comuni[[#This Row],[Regione]],Ripartizione_geografica[Regione],Ripartizione_geografica[Ripartizione geografica])</f>
        <v>Sud</v>
      </c>
      <c r="J6556">
        <f>_xlfn.XLOOKUP(Comuni[[#This Row],[Regione]],Ripartizione_geografica[Regione],Ripartizione_geografica[Codice Regione])</f>
        <v>16</v>
      </c>
      <c r="K6556">
        <f>_xlfn.XLOOKUP(Comuni[[#This Row],[Regione]],Table_0[Regione],Table_0[Totale])</f>
        <v>1671467</v>
      </c>
      <c r="L6556">
        <f>_xlfn.XLOOKUP(Comuni[[#This Row],[Regione]],Table_0[Regione],Table_0[Guariti])</f>
        <v>1653592</v>
      </c>
      <c r="M6556">
        <f>_xlfn.XLOOKUP(Comuni[[#This Row],[Regione]],Table_0[Regione],Table_0[Deceduti])</f>
        <v>9926</v>
      </c>
      <c r="N6556" s="1">
        <f>(Comuni[[#This Row],[Popolazione2011]]/Comuni[[#This Row],[Ammalati TOT]])*100</f>
        <v>0.14693679264981002</v>
      </c>
      <c r="O6556">
        <f>_xlfn.XLOOKUP(Comuni[[#This Row],[Regione]],Table_0[Regione],Table_0[TOT AREA])</f>
        <v>5834728</v>
      </c>
      <c r="P6556" s="1">
        <f>(Comuni[[#This Row],[Popolazione2011]]/Comuni[[#This Row],[Ammalati AREA]])*100</f>
        <v>4.2092793357291033E-2</v>
      </c>
    </row>
    <row r="6557" spans="1:16" x14ac:dyDescent="0.3">
      <c r="A6557" t="s">
        <v>6645</v>
      </c>
      <c r="B6557" t="s">
        <v>8035</v>
      </c>
      <c r="C6557" t="s">
        <v>6592</v>
      </c>
      <c r="D6557">
        <v>8211</v>
      </c>
      <c r="E6557" s="1">
        <f>(Comuni[[#This Row],[Popolazione2011]]/SUM(D:D))*100</f>
        <v>1.3817892661478929E-2</v>
      </c>
      <c r="F6557">
        <f t="shared" si="102"/>
        <v>4050093</v>
      </c>
      <c r="G6557" s="1">
        <f>(Comuni[[#This Row],[Popolazione2011]]/Comuni[[#This Row],[TOT POP REGIONE ]])*100</f>
        <v>0.20273608531952231</v>
      </c>
      <c r="H6557" t="str">
        <f>IF(Comuni[[#This Row],[Popolazione2011]]&gt;300000,"MAGGIORE","")</f>
        <v/>
      </c>
      <c r="I6557" t="str">
        <f>_xlfn.XLOOKUP(Comuni[[#This Row],[Regione]],Ripartizione_geografica[Regione],Ripartizione_geografica[Ripartizione geografica])</f>
        <v>Sud</v>
      </c>
      <c r="J6557">
        <f>_xlfn.XLOOKUP(Comuni[[#This Row],[Regione]],Ripartizione_geografica[Regione],Ripartizione_geografica[Codice Regione])</f>
        <v>16</v>
      </c>
      <c r="K6557">
        <f>_xlfn.XLOOKUP(Comuni[[#This Row],[Regione]],Table_0[Regione],Table_0[Totale])</f>
        <v>1671467</v>
      </c>
      <c r="L6557">
        <f>_xlfn.XLOOKUP(Comuni[[#This Row],[Regione]],Table_0[Regione],Table_0[Guariti])</f>
        <v>1653592</v>
      </c>
      <c r="M6557">
        <f>_xlfn.XLOOKUP(Comuni[[#This Row],[Regione]],Table_0[Regione],Table_0[Deceduti])</f>
        <v>9926</v>
      </c>
      <c r="N6557" s="1">
        <f>(Comuni[[#This Row],[Popolazione2011]]/Comuni[[#This Row],[Ammalati TOT]])*100</f>
        <v>0.49124511581742264</v>
      </c>
      <c r="O6557">
        <f>_xlfn.XLOOKUP(Comuni[[#This Row],[Regione]],Table_0[Regione],Table_0[TOT AREA])</f>
        <v>5834728</v>
      </c>
      <c r="P6557" s="1">
        <f>(Comuni[[#This Row],[Popolazione2011]]/Comuni[[#This Row],[Ammalati AREA]])*100</f>
        <v>0.14072635433905403</v>
      </c>
    </row>
    <row r="6558" spans="1:16" x14ac:dyDescent="0.3">
      <c r="A6558" t="s">
        <v>6646</v>
      </c>
      <c r="B6558" t="s">
        <v>8035</v>
      </c>
      <c r="C6558" t="s">
        <v>6592</v>
      </c>
      <c r="D6558">
        <v>2359</v>
      </c>
      <c r="E6558" s="1">
        <f>(Comuni[[#This Row],[Popolazione2011]]/SUM(D:D))*100</f>
        <v>3.9698463997599317E-3</v>
      </c>
      <c r="F6558">
        <f t="shared" si="102"/>
        <v>4050093</v>
      </c>
      <c r="G6558" s="1">
        <f>(Comuni[[#This Row],[Popolazione2011]]/Comuni[[#This Row],[TOT POP REGIONE ]])*100</f>
        <v>5.8245576089240414E-2</v>
      </c>
      <c r="H6558" t="str">
        <f>IF(Comuni[[#This Row],[Popolazione2011]]&gt;300000,"MAGGIORE","")</f>
        <v/>
      </c>
      <c r="I6558" t="str">
        <f>_xlfn.XLOOKUP(Comuni[[#This Row],[Regione]],Ripartizione_geografica[Regione],Ripartizione_geografica[Ripartizione geografica])</f>
        <v>Sud</v>
      </c>
      <c r="J6558">
        <f>_xlfn.XLOOKUP(Comuni[[#This Row],[Regione]],Ripartizione_geografica[Regione],Ripartizione_geografica[Codice Regione])</f>
        <v>16</v>
      </c>
      <c r="K6558">
        <f>_xlfn.XLOOKUP(Comuni[[#This Row],[Regione]],Table_0[Regione],Table_0[Totale])</f>
        <v>1671467</v>
      </c>
      <c r="L6558">
        <f>_xlfn.XLOOKUP(Comuni[[#This Row],[Regione]],Table_0[Regione],Table_0[Guariti])</f>
        <v>1653592</v>
      </c>
      <c r="M6558">
        <f>_xlfn.XLOOKUP(Comuni[[#This Row],[Regione]],Table_0[Regione],Table_0[Deceduti])</f>
        <v>9926</v>
      </c>
      <c r="N6558" s="1">
        <f>(Comuni[[#This Row],[Popolazione2011]]/Comuni[[#This Row],[Ammalati TOT]])*100</f>
        <v>0.14113350727235416</v>
      </c>
      <c r="O6558">
        <f>_xlfn.XLOOKUP(Comuni[[#This Row],[Regione]],Table_0[Regione],Table_0[TOT AREA])</f>
        <v>5834728</v>
      </c>
      <c r="P6558" s="1">
        <f>(Comuni[[#This Row],[Popolazione2011]]/Comuni[[#This Row],[Ammalati AREA]])*100</f>
        <v>4.0430333684792166E-2</v>
      </c>
    </row>
    <row r="6559" spans="1:16" x14ac:dyDescent="0.3">
      <c r="A6559" t="s">
        <v>6647</v>
      </c>
      <c r="B6559" t="s">
        <v>8035</v>
      </c>
      <c r="C6559" t="s">
        <v>6592</v>
      </c>
      <c r="D6559">
        <v>5622</v>
      </c>
      <c r="E6559" s="1">
        <f>(Comuni[[#This Row],[Popolazione2011]]/SUM(D:D))*100</f>
        <v>9.4609904448708492E-3</v>
      </c>
      <c r="F6559">
        <f t="shared" si="102"/>
        <v>4050093</v>
      </c>
      <c r="G6559" s="1">
        <f>(Comuni[[#This Row],[Popolazione2011]]/Comuni[[#This Row],[TOT POP REGIONE ]])*100</f>
        <v>0.13881162728855856</v>
      </c>
      <c r="H6559" t="str">
        <f>IF(Comuni[[#This Row],[Popolazione2011]]&gt;300000,"MAGGIORE","")</f>
        <v/>
      </c>
      <c r="I6559" t="str">
        <f>_xlfn.XLOOKUP(Comuni[[#This Row],[Regione]],Ripartizione_geografica[Regione],Ripartizione_geografica[Ripartizione geografica])</f>
        <v>Sud</v>
      </c>
      <c r="J6559">
        <f>_xlfn.XLOOKUP(Comuni[[#This Row],[Regione]],Ripartizione_geografica[Regione],Ripartizione_geografica[Codice Regione])</f>
        <v>16</v>
      </c>
      <c r="K6559">
        <f>_xlfn.XLOOKUP(Comuni[[#This Row],[Regione]],Table_0[Regione],Table_0[Totale])</f>
        <v>1671467</v>
      </c>
      <c r="L6559">
        <f>_xlfn.XLOOKUP(Comuni[[#This Row],[Regione]],Table_0[Regione],Table_0[Guariti])</f>
        <v>1653592</v>
      </c>
      <c r="M6559">
        <f>_xlfn.XLOOKUP(Comuni[[#This Row],[Regione]],Table_0[Regione],Table_0[Deceduti])</f>
        <v>9926</v>
      </c>
      <c r="N6559" s="1">
        <f>(Comuni[[#This Row],[Popolazione2011]]/Comuni[[#This Row],[Ammalati TOT]])*100</f>
        <v>0.33635124115522469</v>
      </c>
      <c r="O6559">
        <f>_xlfn.XLOOKUP(Comuni[[#This Row],[Regione]],Table_0[Regione],Table_0[TOT AREA])</f>
        <v>5834728</v>
      </c>
      <c r="P6559" s="1">
        <f>(Comuni[[#This Row],[Popolazione2011]]/Comuni[[#This Row],[Ammalati AREA]])*100</f>
        <v>9.6354105966893408E-2</v>
      </c>
    </row>
    <row r="6560" spans="1:16" x14ac:dyDescent="0.3">
      <c r="A6560" t="s">
        <v>6648</v>
      </c>
      <c r="B6560" t="s">
        <v>8035</v>
      </c>
      <c r="C6560" t="s">
        <v>6592</v>
      </c>
      <c r="D6560">
        <v>1554</v>
      </c>
      <c r="E6560" s="1">
        <f>(Comuni[[#This Row],[Popolazione2011]]/SUM(D:D))*100</f>
        <v>2.6151510407914085E-3</v>
      </c>
      <c r="F6560">
        <f t="shared" si="102"/>
        <v>4050093</v>
      </c>
      <c r="G6560" s="1">
        <f>(Comuni[[#This Row],[Popolazione2011]]/Comuni[[#This Row],[TOT POP REGIONE ]])*100</f>
        <v>3.8369489293208818E-2</v>
      </c>
      <c r="H6560" t="str">
        <f>IF(Comuni[[#This Row],[Popolazione2011]]&gt;300000,"MAGGIORE","")</f>
        <v/>
      </c>
      <c r="I6560" t="str">
        <f>_xlfn.XLOOKUP(Comuni[[#This Row],[Regione]],Ripartizione_geografica[Regione],Ripartizione_geografica[Ripartizione geografica])</f>
        <v>Sud</v>
      </c>
      <c r="J6560">
        <f>_xlfn.XLOOKUP(Comuni[[#This Row],[Regione]],Ripartizione_geografica[Regione],Ripartizione_geografica[Codice Regione])</f>
        <v>16</v>
      </c>
      <c r="K6560">
        <f>_xlfn.XLOOKUP(Comuni[[#This Row],[Regione]],Table_0[Regione],Table_0[Totale])</f>
        <v>1671467</v>
      </c>
      <c r="L6560">
        <f>_xlfn.XLOOKUP(Comuni[[#This Row],[Regione]],Table_0[Regione],Table_0[Guariti])</f>
        <v>1653592</v>
      </c>
      <c r="M6560">
        <f>_xlfn.XLOOKUP(Comuni[[#This Row],[Regione]],Table_0[Regione],Table_0[Deceduti])</f>
        <v>9926</v>
      </c>
      <c r="N6560" s="1">
        <f>(Comuni[[#This Row],[Popolazione2011]]/Comuni[[#This Row],[Ammalati TOT]])*100</f>
        <v>9.2972221407900957E-2</v>
      </c>
      <c r="O6560">
        <f>_xlfn.XLOOKUP(Comuni[[#This Row],[Regione]],Table_0[Regione],Table_0[TOT AREA])</f>
        <v>5834728</v>
      </c>
      <c r="P6560" s="1">
        <f>(Comuni[[#This Row],[Popolazione2011]]/Comuni[[#This Row],[Ammalati AREA]])*100</f>
        <v>2.6633632279002551E-2</v>
      </c>
    </row>
    <row r="6561" spans="1:16" x14ac:dyDescent="0.3">
      <c r="A6561" t="s">
        <v>6649</v>
      </c>
      <c r="B6561" t="s">
        <v>8035</v>
      </c>
      <c r="C6561" t="s">
        <v>6592</v>
      </c>
      <c r="D6561">
        <v>9323</v>
      </c>
      <c r="E6561" s="1">
        <f>(Comuni[[#This Row],[Popolazione2011]]/SUM(D:D))*100</f>
        <v>1.5689223393370852E-2</v>
      </c>
      <c r="F6561">
        <f t="shared" si="102"/>
        <v>4050093</v>
      </c>
      <c r="G6561" s="1">
        <f>(Comuni[[#This Row],[Popolazione2011]]/Comuni[[#This Row],[TOT POP REGIONE ]])*100</f>
        <v>0.23019224496820195</v>
      </c>
      <c r="H6561" t="str">
        <f>IF(Comuni[[#This Row],[Popolazione2011]]&gt;300000,"MAGGIORE","")</f>
        <v/>
      </c>
      <c r="I6561" t="str">
        <f>_xlfn.XLOOKUP(Comuni[[#This Row],[Regione]],Ripartizione_geografica[Regione],Ripartizione_geografica[Ripartizione geografica])</f>
        <v>Sud</v>
      </c>
      <c r="J6561">
        <f>_xlfn.XLOOKUP(Comuni[[#This Row],[Regione]],Ripartizione_geografica[Regione],Ripartizione_geografica[Codice Regione])</f>
        <v>16</v>
      </c>
      <c r="K6561">
        <f>_xlfn.XLOOKUP(Comuni[[#This Row],[Regione]],Table_0[Regione],Table_0[Totale])</f>
        <v>1671467</v>
      </c>
      <c r="L6561">
        <f>_xlfn.XLOOKUP(Comuni[[#This Row],[Regione]],Table_0[Regione],Table_0[Guariti])</f>
        <v>1653592</v>
      </c>
      <c r="M6561">
        <f>_xlfn.XLOOKUP(Comuni[[#This Row],[Regione]],Table_0[Regione],Table_0[Deceduti])</f>
        <v>9926</v>
      </c>
      <c r="N6561" s="1">
        <f>(Comuni[[#This Row],[Popolazione2011]]/Comuni[[#This Row],[Ammalati TOT]])*100</f>
        <v>0.55777350076310217</v>
      </c>
      <c r="O6561">
        <f>_xlfn.XLOOKUP(Comuni[[#This Row],[Regione]],Table_0[Regione],Table_0[TOT AREA])</f>
        <v>5834728</v>
      </c>
      <c r="P6561" s="1">
        <f>(Comuni[[#This Row],[Popolazione2011]]/Comuni[[#This Row],[Ammalati AREA]])*100</f>
        <v>0.15978465491450503</v>
      </c>
    </row>
    <row r="6562" spans="1:16" x14ac:dyDescent="0.3">
      <c r="A6562" t="s">
        <v>6650</v>
      </c>
      <c r="B6562" t="s">
        <v>8035</v>
      </c>
      <c r="C6562" t="s">
        <v>6592</v>
      </c>
      <c r="D6562">
        <v>1721</v>
      </c>
      <c r="E6562" s="1">
        <f>(Comuni[[#This Row],[Popolazione2011]]/SUM(D:D))*100</f>
        <v>2.8961872208507168E-3</v>
      </c>
      <c r="F6562">
        <f t="shared" si="102"/>
        <v>4050093</v>
      </c>
      <c r="G6562" s="1">
        <f>(Comuni[[#This Row],[Popolazione2011]]/Comuni[[#This Row],[TOT POP REGIONE ]])*100</f>
        <v>4.2492851398720964E-2</v>
      </c>
      <c r="H6562" t="str">
        <f>IF(Comuni[[#This Row],[Popolazione2011]]&gt;300000,"MAGGIORE","")</f>
        <v/>
      </c>
      <c r="I6562" t="str">
        <f>_xlfn.XLOOKUP(Comuni[[#This Row],[Regione]],Ripartizione_geografica[Regione],Ripartizione_geografica[Ripartizione geografica])</f>
        <v>Sud</v>
      </c>
      <c r="J6562">
        <f>_xlfn.XLOOKUP(Comuni[[#This Row],[Regione]],Ripartizione_geografica[Regione],Ripartizione_geografica[Codice Regione])</f>
        <v>16</v>
      </c>
      <c r="K6562">
        <f>_xlfn.XLOOKUP(Comuni[[#This Row],[Regione]],Table_0[Regione],Table_0[Totale])</f>
        <v>1671467</v>
      </c>
      <c r="L6562">
        <f>_xlfn.XLOOKUP(Comuni[[#This Row],[Regione]],Table_0[Regione],Table_0[Guariti])</f>
        <v>1653592</v>
      </c>
      <c r="M6562">
        <f>_xlfn.XLOOKUP(Comuni[[#This Row],[Regione]],Table_0[Regione],Table_0[Deceduti])</f>
        <v>9926</v>
      </c>
      <c r="N6562" s="1">
        <f>(Comuni[[#This Row],[Popolazione2011]]/Comuni[[#This Row],[Ammalati TOT]])*100</f>
        <v>0.10296344468661361</v>
      </c>
      <c r="O6562">
        <f>_xlfn.XLOOKUP(Comuni[[#This Row],[Regione]],Table_0[Regione],Table_0[TOT AREA])</f>
        <v>5834728</v>
      </c>
      <c r="P6562" s="1">
        <f>(Comuni[[#This Row],[Popolazione2011]]/Comuni[[#This Row],[Ammalati AREA]])*100</f>
        <v>2.949580511722226E-2</v>
      </c>
    </row>
    <row r="6563" spans="1:16" x14ac:dyDescent="0.3">
      <c r="A6563" t="s">
        <v>6651</v>
      </c>
      <c r="B6563" t="s">
        <v>8035</v>
      </c>
      <c r="C6563" t="s">
        <v>6592</v>
      </c>
      <c r="D6563">
        <v>6119</v>
      </c>
      <c r="E6563" s="1">
        <f>(Comuni[[#This Row],[Popolazione2011]]/SUM(D:D))*100</f>
        <v>1.0297367579538372E-2</v>
      </c>
      <c r="F6563">
        <f t="shared" si="102"/>
        <v>4050093</v>
      </c>
      <c r="G6563" s="1">
        <f>(Comuni[[#This Row],[Popolazione2011]]/Comuni[[#This Row],[TOT POP REGIONE ]])*100</f>
        <v>0.15108295044089112</v>
      </c>
      <c r="H6563" t="str">
        <f>IF(Comuni[[#This Row],[Popolazione2011]]&gt;300000,"MAGGIORE","")</f>
        <v/>
      </c>
      <c r="I6563" t="str">
        <f>_xlfn.XLOOKUP(Comuni[[#This Row],[Regione]],Ripartizione_geografica[Regione],Ripartizione_geografica[Ripartizione geografica])</f>
        <v>Sud</v>
      </c>
      <c r="J6563">
        <f>_xlfn.XLOOKUP(Comuni[[#This Row],[Regione]],Ripartizione_geografica[Regione],Ripartizione_geografica[Codice Regione])</f>
        <v>16</v>
      </c>
      <c r="K6563">
        <f>_xlfn.XLOOKUP(Comuni[[#This Row],[Regione]],Table_0[Regione],Table_0[Totale])</f>
        <v>1671467</v>
      </c>
      <c r="L6563">
        <f>_xlfn.XLOOKUP(Comuni[[#This Row],[Regione]],Table_0[Regione],Table_0[Guariti])</f>
        <v>1653592</v>
      </c>
      <c r="M6563">
        <f>_xlfn.XLOOKUP(Comuni[[#This Row],[Regione]],Table_0[Regione],Table_0[Deceduti])</f>
        <v>9926</v>
      </c>
      <c r="N6563" s="1">
        <f>(Comuni[[#This Row],[Popolazione2011]]/Comuni[[#This Row],[Ammalati TOT]])*100</f>
        <v>0.36608560025414799</v>
      </c>
      <c r="O6563">
        <f>_xlfn.XLOOKUP(Comuni[[#This Row],[Regione]],Table_0[Regione],Table_0[TOT AREA])</f>
        <v>5834728</v>
      </c>
      <c r="P6563" s="1">
        <f>(Comuni[[#This Row],[Popolazione2011]]/Comuni[[#This Row],[Ammalati AREA]])*100</f>
        <v>0.10487206944351134</v>
      </c>
    </row>
    <row r="6564" spans="1:16" x14ac:dyDescent="0.3">
      <c r="A6564" t="s">
        <v>6652</v>
      </c>
      <c r="B6564" t="s">
        <v>8035</v>
      </c>
      <c r="C6564" t="s">
        <v>6592</v>
      </c>
      <c r="D6564">
        <v>10734</v>
      </c>
      <c r="E6564" s="1">
        <f>(Comuni[[#This Row],[Popolazione2011]]/SUM(D:D))*100</f>
        <v>1.8063726687165368E-2</v>
      </c>
      <c r="F6564">
        <f t="shared" si="102"/>
        <v>4050093</v>
      </c>
      <c r="G6564" s="1">
        <f>(Comuni[[#This Row],[Popolazione2011]]/Comuni[[#This Row],[TOT POP REGIONE ]])*100</f>
        <v>0.26503095114112196</v>
      </c>
      <c r="H6564" t="str">
        <f>IF(Comuni[[#This Row],[Popolazione2011]]&gt;300000,"MAGGIORE","")</f>
        <v/>
      </c>
      <c r="I6564" t="str">
        <f>_xlfn.XLOOKUP(Comuni[[#This Row],[Regione]],Ripartizione_geografica[Regione],Ripartizione_geografica[Ripartizione geografica])</f>
        <v>Sud</v>
      </c>
      <c r="J6564">
        <f>_xlfn.XLOOKUP(Comuni[[#This Row],[Regione]],Ripartizione_geografica[Regione],Ripartizione_geografica[Codice Regione])</f>
        <v>16</v>
      </c>
      <c r="K6564">
        <f>_xlfn.XLOOKUP(Comuni[[#This Row],[Regione]],Table_0[Regione],Table_0[Totale])</f>
        <v>1671467</v>
      </c>
      <c r="L6564">
        <f>_xlfn.XLOOKUP(Comuni[[#This Row],[Regione]],Table_0[Regione],Table_0[Guariti])</f>
        <v>1653592</v>
      </c>
      <c r="M6564">
        <f>_xlfn.XLOOKUP(Comuni[[#This Row],[Regione]],Table_0[Regione],Table_0[Deceduti])</f>
        <v>9926</v>
      </c>
      <c r="N6564" s="1">
        <f>(Comuni[[#This Row],[Popolazione2011]]/Comuni[[#This Row],[Ammalati TOT]])*100</f>
        <v>0.64219036331557844</v>
      </c>
      <c r="O6564">
        <f>_xlfn.XLOOKUP(Comuni[[#This Row],[Regione]],Table_0[Regione],Table_0[TOT AREA])</f>
        <v>5834728</v>
      </c>
      <c r="P6564" s="1">
        <f>(Comuni[[#This Row],[Popolazione2011]]/Comuni[[#This Row],[Ammalati AREA]])*100</f>
        <v>0.18396744458353501</v>
      </c>
    </row>
    <row r="6565" spans="1:16" x14ac:dyDescent="0.3">
      <c r="A6565" t="s">
        <v>6653</v>
      </c>
      <c r="B6565" t="s">
        <v>8035</v>
      </c>
      <c r="C6565" t="s">
        <v>6592</v>
      </c>
      <c r="D6565">
        <v>9854</v>
      </c>
      <c r="E6565" s="1">
        <f>(Comuni[[#This Row],[Popolazione2011]]/SUM(D:D))*100</f>
        <v>1.6582817474876797E-2</v>
      </c>
      <c r="F6565">
        <f t="shared" si="102"/>
        <v>4050093</v>
      </c>
      <c r="G6565" s="1">
        <f>(Comuni[[#This Row],[Popolazione2011]]/Comuni[[#This Row],[TOT POP REGIONE ]])*100</f>
        <v>0.24330305501626756</v>
      </c>
      <c r="H6565" t="str">
        <f>IF(Comuni[[#This Row],[Popolazione2011]]&gt;300000,"MAGGIORE","")</f>
        <v/>
      </c>
      <c r="I6565" t="str">
        <f>_xlfn.XLOOKUP(Comuni[[#This Row],[Regione]],Ripartizione_geografica[Regione],Ripartizione_geografica[Ripartizione geografica])</f>
        <v>Sud</v>
      </c>
      <c r="J6565">
        <f>_xlfn.XLOOKUP(Comuni[[#This Row],[Regione]],Ripartizione_geografica[Regione],Ripartizione_geografica[Codice Regione])</f>
        <v>16</v>
      </c>
      <c r="K6565">
        <f>_xlfn.XLOOKUP(Comuni[[#This Row],[Regione]],Table_0[Regione],Table_0[Totale])</f>
        <v>1671467</v>
      </c>
      <c r="L6565">
        <f>_xlfn.XLOOKUP(Comuni[[#This Row],[Regione]],Table_0[Regione],Table_0[Guariti])</f>
        <v>1653592</v>
      </c>
      <c r="M6565">
        <f>_xlfn.XLOOKUP(Comuni[[#This Row],[Regione]],Table_0[Regione],Table_0[Deceduti])</f>
        <v>9926</v>
      </c>
      <c r="N6565" s="1">
        <f>(Comuni[[#This Row],[Popolazione2011]]/Comuni[[#This Row],[Ammalati TOT]])*100</f>
        <v>0.58954200112835009</v>
      </c>
      <c r="O6565">
        <f>_xlfn.XLOOKUP(Comuni[[#This Row],[Regione]],Table_0[Regione],Table_0[TOT AREA])</f>
        <v>5834728</v>
      </c>
      <c r="P6565" s="1">
        <f>(Comuni[[#This Row],[Popolazione2011]]/Comuni[[#This Row],[Ammalati AREA]])*100</f>
        <v>0.16888533621447305</v>
      </c>
    </row>
    <row r="6566" spans="1:16" x14ac:dyDescent="0.3">
      <c r="A6566" t="s">
        <v>6654</v>
      </c>
      <c r="B6566" t="s">
        <v>8035</v>
      </c>
      <c r="C6566" t="s">
        <v>6592</v>
      </c>
      <c r="D6566">
        <v>8642</v>
      </c>
      <c r="E6566" s="1">
        <f>(Comuni[[#This Row],[Popolazione2011]]/SUM(D:D))*100</f>
        <v>1.454320160522481E-2</v>
      </c>
      <c r="F6566">
        <f t="shared" si="102"/>
        <v>4050093</v>
      </c>
      <c r="G6566" s="1">
        <f>(Comuni[[#This Row],[Popolazione2011]]/Comuni[[#This Row],[TOT POP REGIONE ]])*100</f>
        <v>0.21337781626249078</v>
      </c>
      <c r="H6566" t="str">
        <f>IF(Comuni[[#This Row],[Popolazione2011]]&gt;300000,"MAGGIORE","")</f>
        <v/>
      </c>
      <c r="I6566" t="str">
        <f>_xlfn.XLOOKUP(Comuni[[#This Row],[Regione]],Ripartizione_geografica[Regione],Ripartizione_geografica[Ripartizione geografica])</f>
        <v>Sud</v>
      </c>
      <c r="J6566">
        <f>_xlfn.XLOOKUP(Comuni[[#This Row],[Regione]],Ripartizione_geografica[Regione],Ripartizione_geografica[Codice Regione])</f>
        <v>16</v>
      </c>
      <c r="K6566">
        <f>_xlfn.XLOOKUP(Comuni[[#This Row],[Regione]],Table_0[Regione],Table_0[Totale])</f>
        <v>1671467</v>
      </c>
      <c r="L6566">
        <f>_xlfn.XLOOKUP(Comuni[[#This Row],[Regione]],Table_0[Regione],Table_0[Guariti])</f>
        <v>1653592</v>
      </c>
      <c r="M6566">
        <f>_xlfn.XLOOKUP(Comuni[[#This Row],[Regione]],Table_0[Regione],Table_0[Deceduti])</f>
        <v>9926</v>
      </c>
      <c r="N6566" s="1">
        <f>(Comuni[[#This Row],[Popolazione2011]]/Comuni[[#This Row],[Ammalati TOT]])*100</f>
        <v>0.51703084775230379</v>
      </c>
      <c r="O6566">
        <f>_xlfn.XLOOKUP(Comuni[[#This Row],[Regione]],Table_0[Regione],Table_0[TOT AREA])</f>
        <v>5834728</v>
      </c>
      <c r="P6566" s="1">
        <f>(Comuni[[#This Row],[Popolazione2011]]/Comuni[[#This Row],[Ammalati AREA]])*100</f>
        <v>0.14811315968799232</v>
      </c>
    </row>
    <row r="6567" spans="1:16" x14ac:dyDescent="0.3">
      <c r="A6567" t="s">
        <v>6655</v>
      </c>
      <c r="B6567" t="s">
        <v>8035</v>
      </c>
      <c r="C6567" t="s">
        <v>6592</v>
      </c>
      <c r="D6567">
        <v>4737</v>
      </c>
      <c r="E6567" s="1">
        <f>(Comuni[[#This Row],[Popolazione2011]]/SUM(D:D))*100</f>
        <v>7.9716669756942742E-3</v>
      </c>
      <c r="F6567">
        <f t="shared" si="102"/>
        <v>4050093</v>
      </c>
      <c r="G6567" s="1">
        <f>(Comuni[[#This Row],[Popolazione2011]]/Comuni[[#This Row],[TOT POP REGIONE ]])*100</f>
        <v>0.1169602772084493</v>
      </c>
      <c r="H6567" t="str">
        <f>IF(Comuni[[#This Row],[Popolazione2011]]&gt;300000,"MAGGIORE","")</f>
        <v/>
      </c>
      <c r="I6567" t="str">
        <f>_xlfn.XLOOKUP(Comuni[[#This Row],[Regione]],Ripartizione_geografica[Regione],Ripartizione_geografica[Ripartizione geografica])</f>
        <v>Sud</v>
      </c>
      <c r="J6567">
        <f>_xlfn.XLOOKUP(Comuni[[#This Row],[Regione]],Ripartizione_geografica[Regione],Ripartizione_geografica[Codice Regione])</f>
        <v>16</v>
      </c>
      <c r="K6567">
        <f>_xlfn.XLOOKUP(Comuni[[#This Row],[Regione]],Table_0[Regione],Table_0[Totale])</f>
        <v>1671467</v>
      </c>
      <c r="L6567">
        <f>_xlfn.XLOOKUP(Comuni[[#This Row],[Regione]],Table_0[Regione],Table_0[Guariti])</f>
        <v>1653592</v>
      </c>
      <c r="M6567">
        <f>_xlfn.XLOOKUP(Comuni[[#This Row],[Regione]],Table_0[Regione],Table_0[Deceduti])</f>
        <v>9926</v>
      </c>
      <c r="N6567" s="1">
        <f>(Comuni[[#This Row],[Popolazione2011]]/Comuni[[#This Row],[Ammalati TOT]])*100</f>
        <v>0.28340374054647804</v>
      </c>
      <c r="O6567">
        <f>_xlfn.XLOOKUP(Comuni[[#This Row],[Regione]],Table_0[Regione],Table_0[TOT AREA])</f>
        <v>5834728</v>
      </c>
      <c r="P6567" s="1">
        <f>(Comuni[[#This Row],[Popolazione2011]]/Comuni[[#This Row],[Ammalati AREA]])*100</f>
        <v>8.1186303800279983E-2</v>
      </c>
    </row>
    <row r="6568" spans="1:16" x14ac:dyDescent="0.3">
      <c r="A6568" t="s">
        <v>6656</v>
      </c>
      <c r="B6568" t="s">
        <v>8035</v>
      </c>
      <c r="C6568" t="s">
        <v>6592</v>
      </c>
      <c r="D6568">
        <v>1503</v>
      </c>
      <c r="E6568" s="1">
        <f>(Comuni[[#This Row],[Popolazione2011]]/SUM(D:D))*100</f>
        <v>2.5293256205337756E-3</v>
      </c>
      <c r="F6568">
        <f t="shared" si="102"/>
        <v>4050093</v>
      </c>
      <c r="G6568" s="1">
        <f>(Comuni[[#This Row],[Popolazione2011]]/Comuni[[#This Row],[TOT POP REGIONE ]])*100</f>
        <v>3.7110258949609308E-2</v>
      </c>
      <c r="H6568" t="str">
        <f>IF(Comuni[[#This Row],[Popolazione2011]]&gt;300000,"MAGGIORE","")</f>
        <v/>
      </c>
      <c r="I6568" t="str">
        <f>_xlfn.XLOOKUP(Comuni[[#This Row],[Regione]],Ripartizione_geografica[Regione],Ripartizione_geografica[Ripartizione geografica])</f>
        <v>Sud</v>
      </c>
      <c r="J6568">
        <f>_xlfn.XLOOKUP(Comuni[[#This Row],[Regione]],Ripartizione_geografica[Regione],Ripartizione_geografica[Codice Regione])</f>
        <v>16</v>
      </c>
      <c r="K6568">
        <f>_xlfn.XLOOKUP(Comuni[[#This Row],[Regione]],Table_0[Regione],Table_0[Totale])</f>
        <v>1671467</v>
      </c>
      <c r="L6568">
        <f>_xlfn.XLOOKUP(Comuni[[#This Row],[Regione]],Table_0[Regione],Table_0[Guariti])</f>
        <v>1653592</v>
      </c>
      <c r="M6568">
        <f>_xlfn.XLOOKUP(Comuni[[#This Row],[Regione]],Table_0[Regione],Table_0[Deceduti])</f>
        <v>9926</v>
      </c>
      <c r="N6568" s="1">
        <f>(Comuni[[#This Row],[Popolazione2011]]/Comuni[[#This Row],[Ammalati TOT]])*100</f>
        <v>8.9921009508413877E-2</v>
      </c>
      <c r="O6568">
        <f>_xlfn.XLOOKUP(Comuni[[#This Row],[Regione]],Table_0[Regione],Table_0[TOT AREA])</f>
        <v>5834728</v>
      </c>
      <c r="P6568" s="1">
        <f>(Comuni[[#This Row],[Popolazione2011]]/Comuni[[#This Row],[Ammalati AREA]])*100</f>
        <v>2.575955554397737E-2</v>
      </c>
    </row>
    <row r="6569" spans="1:16" x14ac:dyDescent="0.3">
      <c r="A6569" t="s">
        <v>6657</v>
      </c>
      <c r="B6569" t="s">
        <v>8035</v>
      </c>
      <c r="C6569" t="s">
        <v>6592</v>
      </c>
      <c r="D6569">
        <v>8297</v>
      </c>
      <c r="E6569" s="1">
        <f>(Comuni[[#This Row],[Popolazione2011]]/SUM(D:D))*100</f>
        <v>1.3962617879952587E-2</v>
      </c>
      <c r="F6569">
        <f t="shared" si="102"/>
        <v>4050093</v>
      </c>
      <c r="G6569" s="1">
        <f>(Comuni[[#This Row],[Popolazione2011]]/Comuni[[#This Row],[TOT POP REGIONE ]])*100</f>
        <v>0.2048594933499058</v>
      </c>
      <c r="H6569" t="str">
        <f>IF(Comuni[[#This Row],[Popolazione2011]]&gt;300000,"MAGGIORE","")</f>
        <v/>
      </c>
      <c r="I6569" t="str">
        <f>_xlfn.XLOOKUP(Comuni[[#This Row],[Regione]],Ripartizione_geografica[Regione],Ripartizione_geografica[Ripartizione geografica])</f>
        <v>Sud</v>
      </c>
      <c r="J6569">
        <f>_xlfn.XLOOKUP(Comuni[[#This Row],[Regione]],Ripartizione_geografica[Regione],Ripartizione_geografica[Codice Regione])</f>
        <v>16</v>
      </c>
      <c r="K6569">
        <f>_xlfn.XLOOKUP(Comuni[[#This Row],[Regione]],Table_0[Regione],Table_0[Totale])</f>
        <v>1671467</v>
      </c>
      <c r="L6569">
        <f>_xlfn.XLOOKUP(Comuni[[#This Row],[Regione]],Table_0[Regione],Table_0[Guariti])</f>
        <v>1653592</v>
      </c>
      <c r="M6569">
        <f>_xlfn.XLOOKUP(Comuni[[#This Row],[Regione]],Table_0[Regione],Table_0[Deceduti])</f>
        <v>9926</v>
      </c>
      <c r="N6569" s="1">
        <f>(Comuni[[#This Row],[Popolazione2011]]/Comuni[[#This Row],[Ammalati TOT]])*100</f>
        <v>0.49639029666753814</v>
      </c>
      <c r="O6569">
        <f>_xlfn.XLOOKUP(Comuni[[#This Row],[Regione]],Table_0[Regione],Table_0[TOT AREA])</f>
        <v>5834728</v>
      </c>
      <c r="P6569" s="1">
        <f>(Comuni[[#This Row],[Popolazione2011]]/Comuni[[#This Row],[Ammalati AREA]])*100</f>
        <v>0.14220028765693962</v>
      </c>
    </row>
    <row r="6570" spans="1:16" x14ac:dyDescent="0.3">
      <c r="A6570" t="s">
        <v>6658</v>
      </c>
      <c r="B6570" t="s">
        <v>8035</v>
      </c>
      <c r="C6570" t="s">
        <v>6592</v>
      </c>
      <c r="D6570">
        <v>5792</v>
      </c>
      <c r="E6570" s="1">
        <f>(Comuni[[#This Row],[Popolazione2011]]/SUM(D:D))*100</f>
        <v>9.7470751790629598E-3</v>
      </c>
      <c r="F6570">
        <f t="shared" si="102"/>
        <v>4050093</v>
      </c>
      <c r="G6570" s="1">
        <f>(Comuni[[#This Row],[Popolazione2011]]/Comuni[[#This Row],[TOT POP REGIONE ]])*100</f>
        <v>0.14300906176722361</v>
      </c>
      <c r="H6570" t="str">
        <f>IF(Comuni[[#This Row],[Popolazione2011]]&gt;300000,"MAGGIORE","")</f>
        <v/>
      </c>
      <c r="I6570" t="str">
        <f>_xlfn.XLOOKUP(Comuni[[#This Row],[Regione]],Ripartizione_geografica[Regione],Ripartizione_geografica[Ripartizione geografica])</f>
        <v>Sud</v>
      </c>
      <c r="J6570">
        <f>_xlfn.XLOOKUP(Comuni[[#This Row],[Regione]],Ripartizione_geografica[Regione],Ripartizione_geografica[Codice Regione])</f>
        <v>16</v>
      </c>
      <c r="K6570">
        <f>_xlfn.XLOOKUP(Comuni[[#This Row],[Regione]],Table_0[Regione],Table_0[Totale])</f>
        <v>1671467</v>
      </c>
      <c r="L6570">
        <f>_xlfn.XLOOKUP(Comuni[[#This Row],[Regione]],Table_0[Regione],Table_0[Guariti])</f>
        <v>1653592</v>
      </c>
      <c r="M6570">
        <f>_xlfn.XLOOKUP(Comuni[[#This Row],[Regione]],Table_0[Regione],Table_0[Deceduti])</f>
        <v>9926</v>
      </c>
      <c r="N6570" s="1">
        <f>(Comuni[[#This Row],[Popolazione2011]]/Comuni[[#This Row],[Ammalati TOT]])*100</f>
        <v>0.34652194748684839</v>
      </c>
      <c r="O6570">
        <f>_xlfn.XLOOKUP(Comuni[[#This Row],[Regione]],Table_0[Regione],Table_0[TOT AREA])</f>
        <v>5834728</v>
      </c>
      <c r="P6570" s="1">
        <f>(Comuni[[#This Row],[Popolazione2011]]/Comuni[[#This Row],[Ammalati AREA]])*100</f>
        <v>9.9267695083643998E-2</v>
      </c>
    </row>
    <row r="6571" spans="1:16" x14ac:dyDescent="0.3">
      <c r="A6571" t="s">
        <v>6659</v>
      </c>
      <c r="B6571" t="s">
        <v>8035</v>
      </c>
      <c r="C6571" t="s">
        <v>6592</v>
      </c>
      <c r="D6571">
        <v>5902</v>
      </c>
      <c r="E6571" s="1">
        <f>(Comuni[[#This Row],[Popolazione2011]]/SUM(D:D))*100</f>
        <v>9.9321888305990303E-3</v>
      </c>
      <c r="F6571">
        <f t="shared" si="102"/>
        <v>4050093</v>
      </c>
      <c r="G6571" s="1">
        <f>(Comuni[[#This Row],[Popolazione2011]]/Comuni[[#This Row],[TOT POP REGIONE ]])*100</f>
        <v>0.14572504878283044</v>
      </c>
      <c r="H6571" t="str">
        <f>IF(Comuni[[#This Row],[Popolazione2011]]&gt;300000,"MAGGIORE","")</f>
        <v/>
      </c>
      <c r="I6571" t="str">
        <f>_xlfn.XLOOKUP(Comuni[[#This Row],[Regione]],Ripartizione_geografica[Regione],Ripartizione_geografica[Ripartizione geografica])</f>
        <v>Sud</v>
      </c>
      <c r="J6571">
        <f>_xlfn.XLOOKUP(Comuni[[#This Row],[Regione]],Ripartizione_geografica[Regione],Ripartizione_geografica[Codice Regione])</f>
        <v>16</v>
      </c>
      <c r="K6571">
        <f>_xlfn.XLOOKUP(Comuni[[#This Row],[Regione]],Table_0[Regione],Table_0[Totale])</f>
        <v>1671467</v>
      </c>
      <c r="L6571">
        <f>_xlfn.XLOOKUP(Comuni[[#This Row],[Regione]],Table_0[Regione],Table_0[Guariti])</f>
        <v>1653592</v>
      </c>
      <c r="M6571">
        <f>_xlfn.XLOOKUP(Comuni[[#This Row],[Regione]],Table_0[Regione],Table_0[Deceduti])</f>
        <v>9926</v>
      </c>
      <c r="N6571" s="1">
        <f>(Comuni[[#This Row],[Popolazione2011]]/Comuni[[#This Row],[Ammalati TOT]])*100</f>
        <v>0.35310299276025192</v>
      </c>
      <c r="O6571">
        <f>_xlfn.XLOOKUP(Comuni[[#This Row],[Regione]],Table_0[Regione],Table_0[TOT AREA])</f>
        <v>5834728</v>
      </c>
      <c r="P6571" s="1">
        <f>(Comuni[[#This Row],[Popolazione2011]]/Comuni[[#This Row],[Ammalati AREA]])*100</f>
        <v>0.10115295862977675</v>
      </c>
    </row>
    <row r="6572" spans="1:16" x14ac:dyDescent="0.3">
      <c r="A6572" t="s">
        <v>6660</v>
      </c>
      <c r="B6572" t="s">
        <v>8035</v>
      </c>
      <c r="C6572" t="s">
        <v>6592</v>
      </c>
      <c r="D6572">
        <v>3600</v>
      </c>
      <c r="E6572" s="1">
        <f>(Comuni[[#This Row],[Popolazione2011]]/SUM(D:D))*100</f>
        <v>6.0582649593623368E-3</v>
      </c>
      <c r="F6572">
        <f t="shared" si="102"/>
        <v>4050093</v>
      </c>
      <c r="G6572" s="1">
        <f>(Comuni[[#This Row],[Popolazione2011]]/Comuni[[#This Row],[TOT POP REGIONE ]])*100</f>
        <v>8.8886847783495343E-2</v>
      </c>
      <c r="H6572" t="str">
        <f>IF(Comuni[[#This Row],[Popolazione2011]]&gt;300000,"MAGGIORE","")</f>
        <v/>
      </c>
      <c r="I6572" t="str">
        <f>_xlfn.XLOOKUP(Comuni[[#This Row],[Regione]],Ripartizione_geografica[Regione],Ripartizione_geografica[Ripartizione geografica])</f>
        <v>Sud</v>
      </c>
      <c r="J6572">
        <f>_xlfn.XLOOKUP(Comuni[[#This Row],[Regione]],Ripartizione_geografica[Regione],Ripartizione_geografica[Codice Regione])</f>
        <v>16</v>
      </c>
      <c r="K6572">
        <f>_xlfn.XLOOKUP(Comuni[[#This Row],[Regione]],Table_0[Regione],Table_0[Totale])</f>
        <v>1671467</v>
      </c>
      <c r="L6572">
        <f>_xlfn.XLOOKUP(Comuni[[#This Row],[Regione]],Table_0[Regione],Table_0[Guariti])</f>
        <v>1653592</v>
      </c>
      <c r="M6572">
        <f>_xlfn.XLOOKUP(Comuni[[#This Row],[Regione]],Table_0[Regione],Table_0[Deceduti])</f>
        <v>9926</v>
      </c>
      <c r="N6572" s="1">
        <f>(Comuni[[#This Row],[Popolazione2011]]/Comuni[[#This Row],[Ammalati TOT]])*100</f>
        <v>0.21537966349320686</v>
      </c>
      <c r="O6572">
        <f>_xlfn.XLOOKUP(Comuni[[#This Row],[Regione]],Table_0[Regione],Table_0[TOT AREA])</f>
        <v>5834728</v>
      </c>
      <c r="P6572" s="1">
        <f>(Comuni[[#This Row],[Popolazione2011]]/Comuni[[#This Row],[Ammalati AREA]])*100</f>
        <v>6.169953423707155E-2</v>
      </c>
    </row>
    <row r="6573" spans="1:16" x14ac:dyDescent="0.3">
      <c r="A6573" t="s">
        <v>6661</v>
      </c>
      <c r="B6573" t="s">
        <v>8035</v>
      </c>
      <c r="C6573" t="s">
        <v>6592</v>
      </c>
      <c r="D6573">
        <v>3032</v>
      </c>
      <c r="E6573" s="1">
        <f>(Comuni[[#This Row],[Popolazione2011]]/SUM(D:D))*100</f>
        <v>5.102405376885168E-3</v>
      </c>
      <c r="F6573">
        <f t="shared" si="102"/>
        <v>4050093</v>
      </c>
      <c r="G6573" s="1">
        <f>(Comuni[[#This Row],[Popolazione2011]]/Comuni[[#This Row],[TOT POP REGIONE ]])*100</f>
        <v>7.4862478466543855E-2</v>
      </c>
      <c r="H6573" t="str">
        <f>IF(Comuni[[#This Row],[Popolazione2011]]&gt;300000,"MAGGIORE","")</f>
        <v/>
      </c>
      <c r="I6573" t="str">
        <f>_xlfn.XLOOKUP(Comuni[[#This Row],[Regione]],Ripartizione_geografica[Regione],Ripartizione_geografica[Ripartizione geografica])</f>
        <v>Sud</v>
      </c>
      <c r="J6573">
        <f>_xlfn.XLOOKUP(Comuni[[#This Row],[Regione]],Ripartizione_geografica[Regione],Ripartizione_geografica[Codice Regione])</f>
        <v>16</v>
      </c>
      <c r="K6573">
        <f>_xlfn.XLOOKUP(Comuni[[#This Row],[Regione]],Table_0[Regione],Table_0[Totale])</f>
        <v>1671467</v>
      </c>
      <c r="L6573">
        <f>_xlfn.XLOOKUP(Comuni[[#This Row],[Regione]],Table_0[Regione],Table_0[Guariti])</f>
        <v>1653592</v>
      </c>
      <c r="M6573">
        <f>_xlfn.XLOOKUP(Comuni[[#This Row],[Regione]],Table_0[Regione],Table_0[Deceduti])</f>
        <v>9926</v>
      </c>
      <c r="N6573" s="1">
        <f>(Comuni[[#This Row],[Popolazione2011]]/Comuni[[#This Row],[Ammalati TOT]])*100</f>
        <v>0.18139753880872311</v>
      </c>
      <c r="O6573">
        <f>_xlfn.XLOOKUP(Comuni[[#This Row],[Regione]],Table_0[Regione],Table_0[TOT AREA])</f>
        <v>5834728</v>
      </c>
      <c r="P6573" s="1">
        <f>(Comuni[[#This Row],[Popolazione2011]]/Comuni[[#This Row],[Ammalati AREA]])*100</f>
        <v>5.1964718835222481E-2</v>
      </c>
    </row>
    <row r="6574" spans="1:16" x14ac:dyDescent="0.3">
      <c r="A6574" t="s">
        <v>6662</v>
      </c>
      <c r="B6574" t="s">
        <v>8035</v>
      </c>
      <c r="C6574" t="s">
        <v>6592</v>
      </c>
      <c r="D6574">
        <v>6975</v>
      </c>
      <c r="E6574" s="1">
        <f>(Comuni[[#This Row],[Popolazione2011]]/SUM(D:D))*100</f>
        <v>1.1737888358764527E-2</v>
      </c>
      <c r="F6574">
        <f t="shared" si="102"/>
        <v>4050093</v>
      </c>
      <c r="G6574" s="1">
        <f>(Comuni[[#This Row],[Popolazione2011]]/Comuni[[#This Row],[TOT POP REGIONE ]])*100</f>
        <v>0.17221826758052222</v>
      </c>
      <c r="H6574" t="str">
        <f>IF(Comuni[[#This Row],[Popolazione2011]]&gt;300000,"MAGGIORE","")</f>
        <v/>
      </c>
      <c r="I6574" t="str">
        <f>_xlfn.XLOOKUP(Comuni[[#This Row],[Regione]],Ripartizione_geografica[Regione],Ripartizione_geografica[Ripartizione geografica])</f>
        <v>Sud</v>
      </c>
      <c r="J6574">
        <f>_xlfn.XLOOKUP(Comuni[[#This Row],[Regione]],Ripartizione_geografica[Regione],Ripartizione_geografica[Codice Regione])</f>
        <v>16</v>
      </c>
      <c r="K6574">
        <f>_xlfn.XLOOKUP(Comuni[[#This Row],[Regione]],Table_0[Regione],Table_0[Totale])</f>
        <v>1671467</v>
      </c>
      <c r="L6574">
        <f>_xlfn.XLOOKUP(Comuni[[#This Row],[Regione]],Table_0[Regione],Table_0[Guariti])</f>
        <v>1653592</v>
      </c>
      <c r="M6574">
        <f>_xlfn.XLOOKUP(Comuni[[#This Row],[Regione]],Table_0[Regione],Table_0[Deceduti])</f>
        <v>9926</v>
      </c>
      <c r="N6574" s="1">
        <f>(Comuni[[#This Row],[Popolazione2011]]/Comuni[[#This Row],[Ammalati TOT]])*100</f>
        <v>0.41729809801808831</v>
      </c>
      <c r="O6574">
        <f>_xlfn.XLOOKUP(Comuni[[#This Row],[Regione]],Table_0[Regione],Table_0[TOT AREA])</f>
        <v>5834728</v>
      </c>
      <c r="P6574" s="1">
        <f>(Comuni[[#This Row],[Popolazione2011]]/Comuni[[#This Row],[Ammalati AREA]])*100</f>
        <v>0.11954284758432612</v>
      </c>
    </row>
    <row r="6575" spans="1:16" x14ac:dyDescent="0.3">
      <c r="A6575" t="s">
        <v>6663</v>
      </c>
      <c r="B6575" t="s">
        <v>8035</v>
      </c>
      <c r="C6575" t="s">
        <v>6592</v>
      </c>
      <c r="D6575">
        <v>1923</v>
      </c>
      <c r="E6575" s="1">
        <f>(Comuni[[#This Row],[Popolazione2011]]/SUM(D:D))*100</f>
        <v>3.2361231991260482E-3</v>
      </c>
      <c r="F6575">
        <f t="shared" si="102"/>
        <v>4050093</v>
      </c>
      <c r="G6575" s="1">
        <f>(Comuni[[#This Row],[Popolazione2011]]/Comuni[[#This Row],[TOT POP REGIONE ]])*100</f>
        <v>4.7480391191017095E-2</v>
      </c>
      <c r="H6575" t="str">
        <f>IF(Comuni[[#This Row],[Popolazione2011]]&gt;300000,"MAGGIORE","")</f>
        <v/>
      </c>
      <c r="I6575" t="str">
        <f>_xlfn.XLOOKUP(Comuni[[#This Row],[Regione]],Ripartizione_geografica[Regione],Ripartizione_geografica[Ripartizione geografica])</f>
        <v>Sud</v>
      </c>
      <c r="J6575">
        <f>_xlfn.XLOOKUP(Comuni[[#This Row],[Regione]],Ripartizione_geografica[Regione],Ripartizione_geografica[Codice Regione])</f>
        <v>16</v>
      </c>
      <c r="K6575">
        <f>_xlfn.XLOOKUP(Comuni[[#This Row],[Regione]],Table_0[Regione],Table_0[Totale])</f>
        <v>1671467</v>
      </c>
      <c r="L6575">
        <f>_xlfn.XLOOKUP(Comuni[[#This Row],[Regione]],Table_0[Regione],Table_0[Guariti])</f>
        <v>1653592</v>
      </c>
      <c r="M6575">
        <f>_xlfn.XLOOKUP(Comuni[[#This Row],[Regione]],Table_0[Regione],Table_0[Deceduti])</f>
        <v>9926</v>
      </c>
      <c r="N6575" s="1">
        <f>(Comuni[[#This Row],[Popolazione2011]]/Comuni[[#This Row],[Ammalati TOT]])*100</f>
        <v>0.11504863691595467</v>
      </c>
      <c r="O6575">
        <f>_xlfn.XLOOKUP(Comuni[[#This Row],[Regione]],Table_0[Regione],Table_0[TOT AREA])</f>
        <v>5834728</v>
      </c>
      <c r="P6575" s="1">
        <f>(Comuni[[#This Row],[Popolazione2011]]/Comuni[[#This Row],[Ammalati AREA]])*100</f>
        <v>3.2957834538302387E-2</v>
      </c>
    </row>
    <row r="6576" spans="1:16" x14ac:dyDescent="0.3">
      <c r="A6576" t="s">
        <v>6664</v>
      </c>
      <c r="B6576" t="s">
        <v>8035</v>
      </c>
      <c r="C6576" t="s">
        <v>6592</v>
      </c>
      <c r="D6576">
        <v>4065</v>
      </c>
      <c r="E6576" s="1">
        <f>(Comuni[[#This Row],[Popolazione2011]]/SUM(D:D))*100</f>
        <v>6.8407908499466385E-3</v>
      </c>
      <c r="F6576">
        <f t="shared" si="102"/>
        <v>4050093</v>
      </c>
      <c r="G6576" s="1">
        <f>(Comuni[[#This Row],[Popolazione2011]]/Comuni[[#This Row],[TOT POP REGIONE ]])*100</f>
        <v>0.10036806562219683</v>
      </c>
      <c r="H6576" t="str">
        <f>IF(Comuni[[#This Row],[Popolazione2011]]&gt;300000,"MAGGIORE","")</f>
        <v/>
      </c>
      <c r="I6576" t="str">
        <f>_xlfn.XLOOKUP(Comuni[[#This Row],[Regione]],Ripartizione_geografica[Regione],Ripartizione_geografica[Ripartizione geografica])</f>
        <v>Sud</v>
      </c>
      <c r="J6576">
        <f>_xlfn.XLOOKUP(Comuni[[#This Row],[Regione]],Ripartizione_geografica[Regione],Ripartizione_geografica[Codice Regione])</f>
        <v>16</v>
      </c>
      <c r="K6576">
        <f>_xlfn.XLOOKUP(Comuni[[#This Row],[Regione]],Table_0[Regione],Table_0[Totale])</f>
        <v>1671467</v>
      </c>
      <c r="L6576">
        <f>_xlfn.XLOOKUP(Comuni[[#This Row],[Regione]],Table_0[Regione],Table_0[Guariti])</f>
        <v>1653592</v>
      </c>
      <c r="M6576">
        <f>_xlfn.XLOOKUP(Comuni[[#This Row],[Regione]],Table_0[Regione],Table_0[Deceduti])</f>
        <v>9926</v>
      </c>
      <c r="N6576" s="1">
        <f>(Comuni[[#This Row],[Popolazione2011]]/Comuni[[#This Row],[Ammalati TOT]])*100</f>
        <v>0.24319953669441277</v>
      </c>
      <c r="O6576">
        <f>_xlfn.XLOOKUP(Comuni[[#This Row],[Regione]],Table_0[Regione],Table_0[TOT AREA])</f>
        <v>5834728</v>
      </c>
      <c r="P6576" s="1">
        <f>(Comuni[[#This Row],[Popolazione2011]]/Comuni[[#This Row],[Ammalati AREA]])*100</f>
        <v>6.9669057409359955E-2</v>
      </c>
    </row>
    <row r="6577" spans="1:16" x14ac:dyDescent="0.3">
      <c r="A6577" t="s">
        <v>6665</v>
      </c>
      <c r="B6577" t="s">
        <v>8035</v>
      </c>
      <c r="C6577" t="s">
        <v>6592</v>
      </c>
      <c r="D6577">
        <v>5542</v>
      </c>
      <c r="E6577" s="1">
        <f>(Comuni[[#This Row],[Popolazione2011]]/SUM(D:D))*100</f>
        <v>9.326362334662797E-3</v>
      </c>
      <c r="F6577">
        <f t="shared" si="102"/>
        <v>4050093</v>
      </c>
      <c r="G6577" s="1">
        <f>(Comuni[[#This Row],[Popolazione2011]]/Comuni[[#This Row],[TOT POP REGIONE ]])*100</f>
        <v>0.13683636400448088</v>
      </c>
      <c r="H6577" t="str">
        <f>IF(Comuni[[#This Row],[Popolazione2011]]&gt;300000,"MAGGIORE","")</f>
        <v/>
      </c>
      <c r="I6577" t="str">
        <f>_xlfn.XLOOKUP(Comuni[[#This Row],[Regione]],Ripartizione_geografica[Regione],Ripartizione_geografica[Ripartizione geografica])</f>
        <v>Sud</v>
      </c>
      <c r="J6577">
        <f>_xlfn.XLOOKUP(Comuni[[#This Row],[Regione]],Ripartizione_geografica[Regione],Ripartizione_geografica[Codice Regione])</f>
        <v>16</v>
      </c>
      <c r="K6577">
        <f>_xlfn.XLOOKUP(Comuni[[#This Row],[Regione]],Table_0[Regione],Table_0[Totale])</f>
        <v>1671467</v>
      </c>
      <c r="L6577">
        <f>_xlfn.XLOOKUP(Comuni[[#This Row],[Regione]],Table_0[Regione],Table_0[Guariti])</f>
        <v>1653592</v>
      </c>
      <c r="M6577">
        <f>_xlfn.XLOOKUP(Comuni[[#This Row],[Regione]],Table_0[Regione],Table_0[Deceduti])</f>
        <v>9926</v>
      </c>
      <c r="N6577" s="1">
        <f>(Comuni[[#This Row],[Popolazione2011]]/Comuni[[#This Row],[Ammalati TOT]])*100</f>
        <v>0.33156502641093122</v>
      </c>
      <c r="O6577">
        <f>_xlfn.XLOOKUP(Comuni[[#This Row],[Regione]],Table_0[Regione],Table_0[TOT AREA])</f>
        <v>5834728</v>
      </c>
      <c r="P6577" s="1">
        <f>(Comuni[[#This Row],[Popolazione2011]]/Comuni[[#This Row],[Ammalati AREA]])*100</f>
        <v>9.4983005206069587E-2</v>
      </c>
    </row>
    <row r="6578" spans="1:16" x14ac:dyDescent="0.3">
      <c r="A6578" t="s">
        <v>6666</v>
      </c>
      <c r="B6578" t="s">
        <v>8035</v>
      </c>
      <c r="C6578" t="s">
        <v>6592</v>
      </c>
      <c r="D6578">
        <v>4807</v>
      </c>
      <c r="E6578" s="1">
        <f>(Comuni[[#This Row],[Popolazione2011]]/SUM(D:D))*100</f>
        <v>8.0894665721263203E-3</v>
      </c>
      <c r="F6578">
        <f t="shared" si="102"/>
        <v>4050093</v>
      </c>
      <c r="G6578" s="1">
        <f>(Comuni[[#This Row],[Popolazione2011]]/Comuni[[#This Row],[TOT POP REGIONE ]])*100</f>
        <v>0.11868863258201726</v>
      </c>
      <c r="H6578" t="str">
        <f>IF(Comuni[[#This Row],[Popolazione2011]]&gt;300000,"MAGGIORE","")</f>
        <v/>
      </c>
      <c r="I6578" t="str">
        <f>_xlfn.XLOOKUP(Comuni[[#This Row],[Regione]],Ripartizione_geografica[Regione],Ripartizione_geografica[Ripartizione geografica])</f>
        <v>Sud</v>
      </c>
      <c r="J6578">
        <f>_xlfn.XLOOKUP(Comuni[[#This Row],[Regione]],Ripartizione_geografica[Regione],Ripartizione_geografica[Codice Regione])</f>
        <v>16</v>
      </c>
      <c r="K6578">
        <f>_xlfn.XLOOKUP(Comuni[[#This Row],[Regione]],Table_0[Regione],Table_0[Totale])</f>
        <v>1671467</v>
      </c>
      <c r="L6578">
        <f>_xlfn.XLOOKUP(Comuni[[#This Row],[Regione]],Table_0[Regione],Table_0[Guariti])</f>
        <v>1653592</v>
      </c>
      <c r="M6578">
        <f>_xlfn.XLOOKUP(Comuni[[#This Row],[Regione]],Table_0[Regione],Table_0[Deceduti])</f>
        <v>9926</v>
      </c>
      <c r="N6578" s="1">
        <f>(Comuni[[#This Row],[Popolazione2011]]/Comuni[[#This Row],[Ammalati TOT]])*100</f>
        <v>0.28759167844773481</v>
      </c>
      <c r="O6578">
        <f>_xlfn.XLOOKUP(Comuni[[#This Row],[Regione]],Table_0[Regione],Table_0[TOT AREA])</f>
        <v>5834728</v>
      </c>
      <c r="P6578" s="1">
        <f>(Comuni[[#This Row],[Popolazione2011]]/Comuni[[#This Row],[Ammalati AREA]])*100</f>
        <v>8.2386016966000813E-2</v>
      </c>
    </row>
    <row r="6579" spans="1:16" x14ac:dyDescent="0.3">
      <c r="A6579" t="s">
        <v>6667</v>
      </c>
      <c r="B6579" t="s">
        <v>8035</v>
      </c>
      <c r="C6579" t="s">
        <v>6592</v>
      </c>
      <c r="D6579">
        <v>3742</v>
      </c>
      <c r="E6579" s="1">
        <f>(Comuni[[#This Row],[Popolazione2011]]/SUM(D:D))*100</f>
        <v>6.2972298549816294E-3</v>
      </c>
      <c r="F6579">
        <f t="shared" si="102"/>
        <v>4050093</v>
      </c>
      <c r="G6579" s="1">
        <f>(Comuni[[#This Row],[Popolazione2011]]/Comuni[[#This Row],[TOT POP REGIONE ]])*100</f>
        <v>9.2392940112733218E-2</v>
      </c>
      <c r="H6579" t="str">
        <f>IF(Comuni[[#This Row],[Popolazione2011]]&gt;300000,"MAGGIORE","")</f>
        <v/>
      </c>
      <c r="I6579" t="str">
        <f>_xlfn.XLOOKUP(Comuni[[#This Row],[Regione]],Ripartizione_geografica[Regione],Ripartizione_geografica[Ripartizione geografica])</f>
        <v>Sud</v>
      </c>
      <c r="J6579">
        <f>_xlfn.XLOOKUP(Comuni[[#This Row],[Regione]],Ripartizione_geografica[Regione],Ripartizione_geografica[Codice Regione])</f>
        <v>16</v>
      </c>
      <c r="K6579">
        <f>_xlfn.XLOOKUP(Comuni[[#This Row],[Regione]],Table_0[Regione],Table_0[Totale])</f>
        <v>1671467</v>
      </c>
      <c r="L6579">
        <f>_xlfn.XLOOKUP(Comuni[[#This Row],[Regione]],Table_0[Regione],Table_0[Guariti])</f>
        <v>1653592</v>
      </c>
      <c r="M6579">
        <f>_xlfn.XLOOKUP(Comuni[[#This Row],[Regione]],Table_0[Regione],Table_0[Deceduti])</f>
        <v>9926</v>
      </c>
      <c r="N6579" s="1">
        <f>(Comuni[[#This Row],[Popolazione2011]]/Comuni[[#This Row],[Ammalati TOT]])*100</f>
        <v>0.22387519466432779</v>
      </c>
      <c r="O6579">
        <f>_xlfn.XLOOKUP(Comuni[[#This Row],[Regione]],Table_0[Regione],Table_0[TOT AREA])</f>
        <v>5834728</v>
      </c>
      <c r="P6579" s="1">
        <f>(Comuni[[#This Row],[Popolazione2011]]/Comuni[[#This Row],[Ammalati AREA]])*100</f>
        <v>6.4133238087533809E-2</v>
      </c>
    </row>
    <row r="6580" spans="1:16" x14ac:dyDescent="0.3">
      <c r="A6580" t="s">
        <v>6668</v>
      </c>
      <c r="B6580" t="s">
        <v>8035</v>
      </c>
      <c r="C6580" t="s">
        <v>6592</v>
      </c>
      <c r="D6580">
        <v>14482</v>
      </c>
      <c r="E6580" s="1">
        <f>(Comuni[[#This Row],[Popolazione2011]]/SUM(D:D))*100</f>
        <v>2.4371053650412599E-2</v>
      </c>
      <c r="F6580">
        <f t="shared" si="102"/>
        <v>4050093</v>
      </c>
      <c r="G6580" s="1">
        <f>(Comuni[[#This Row],[Popolazione2011]]/Comuni[[#This Row],[TOT POP REGIONE ]])*100</f>
        <v>0.35757203600016096</v>
      </c>
      <c r="H6580" t="str">
        <f>IF(Comuni[[#This Row],[Popolazione2011]]&gt;300000,"MAGGIORE","")</f>
        <v/>
      </c>
      <c r="I6580" t="str">
        <f>_xlfn.XLOOKUP(Comuni[[#This Row],[Regione]],Ripartizione_geografica[Regione],Ripartizione_geografica[Ripartizione geografica])</f>
        <v>Sud</v>
      </c>
      <c r="J6580">
        <f>_xlfn.XLOOKUP(Comuni[[#This Row],[Regione]],Ripartizione_geografica[Regione],Ripartizione_geografica[Codice Regione])</f>
        <v>16</v>
      </c>
      <c r="K6580">
        <f>_xlfn.XLOOKUP(Comuni[[#This Row],[Regione]],Table_0[Regione],Table_0[Totale])</f>
        <v>1671467</v>
      </c>
      <c r="L6580">
        <f>_xlfn.XLOOKUP(Comuni[[#This Row],[Regione]],Table_0[Regione],Table_0[Guariti])</f>
        <v>1653592</v>
      </c>
      <c r="M6580">
        <f>_xlfn.XLOOKUP(Comuni[[#This Row],[Regione]],Table_0[Regione],Table_0[Deceduti])</f>
        <v>9926</v>
      </c>
      <c r="N6580" s="1">
        <f>(Comuni[[#This Row],[Popolazione2011]]/Comuni[[#This Row],[Ammalati TOT]])*100</f>
        <v>0.86642452408572834</v>
      </c>
      <c r="O6580">
        <f>_xlfn.XLOOKUP(Comuni[[#This Row],[Regione]],Table_0[Regione],Table_0[TOT AREA])</f>
        <v>5834728</v>
      </c>
      <c r="P6580" s="1">
        <f>(Comuni[[#This Row],[Popolazione2011]]/Comuni[[#This Row],[Ammalati AREA]])*100</f>
        <v>0.24820351522813061</v>
      </c>
    </row>
    <row r="6581" spans="1:16" x14ac:dyDescent="0.3">
      <c r="A6581" t="s">
        <v>6669</v>
      </c>
      <c r="B6581" t="s">
        <v>8035</v>
      </c>
      <c r="C6581" t="s">
        <v>6592</v>
      </c>
      <c r="D6581">
        <v>2426</v>
      </c>
      <c r="E6581" s="1">
        <f>(Comuni[[#This Row],[Popolazione2011]]/SUM(D:D))*100</f>
        <v>4.0825974420591743E-3</v>
      </c>
      <c r="F6581">
        <f t="shared" si="102"/>
        <v>4050093</v>
      </c>
      <c r="G6581" s="1">
        <f>(Comuni[[#This Row],[Popolazione2011]]/Comuni[[#This Row],[TOT POP REGIONE ]])*100</f>
        <v>5.9899859089655463E-2</v>
      </c>
      <c r="H6581" t="str">
        <f>IF(Comuni[[#This Row],[Popolazione2011]]&gt;300000,"MAGGIORE","")</f>
        <v/>
      </c>
      <c r="I6581" t="str">
        <f>_xlfn.XLOOKUP(Comuni[[#This Row],[Regione]],Ripartizione_geografica[Regione],Ripartizione_geografica[Ripartizione geografica])</f>
        <v>Sud</v>
      </c>
      <c r="J6581">
        <f>_xlfn.XLOOKUP(Comuni[[#This Row],[Regione]],Ripartizione_geografica[Regione],Ripartizione_geografica[Codice Regione])</f>
        <v>16</v>
      </c>
      <c r="K6581">
        <f>_xlfn.XLOOKUP(Comuni[[#This Row],[Regione]],Table_0[Regione],Table_0[Totale])</f>
        <v>1671467</v>
      </c>
      <c r="L6581">
        <f>_xlfn.XLOOKUP(Comuni[[#This Row],[Regione]],Table_0[Regione],Table_0[Guariti])</f>
        <v>1653592</v>
      </c>
      <c r="M6581">
        <f>_xlfn.XLOOKUP(Comuni[[#This Row],[Regione]],Table_0[Regione],Table_0[Deceduti])</f>
        <v>9926</v>
      </c>
      <c r="N6581" s="1">
        <f>(Comuni[[#This Row],[Popolazione2011]]/Comuni[[#This Row],[Ammalati TOT]])*100</f>
        <v>0.14514196212069996</v>
      </c>
      <c r="O6581">
        <f>_xlfn.XLOOKUP(Comuni[[#This Row],[Regione]],Table_0[Regione],Table_0[TOT AREA])</f>
        <v>5834728</v>
      </c>
      <c r="P6581" s="1">
        <f>(Comuni[[#This Row],[Popolazione2011]]/Comuni[[#This Row],[Ammalati AREA]])*100</f>
        <v>4.1578630571982106E-2</v>
      </c>
    </row>
    <row r="6582" spans="1:16" x14ac:dyDescent="0.3">
      <c r="A6582" t="s">
        <v>6670</v>
      </c>
      <c r="B6582" t="s">
        <v>8035</v>
      </c>
      <c r="C6582" t="s">
        <v>6592</v>
      </c>
      <c r="D6582">
        <v>4509</v>
      </c>
      <c r="E6582" s="1">
        <f>(Comuni[[#This Row],[Popolazione2011]]/SUM(D:D))*100</f>
        <v>7.5879768616013265E-3</v>
      </c>
      <c r="F6582">
        <f t="shared" si="102"/>
        <v>4050093</v>
      </c>
      <c r="G6582" s="1">
        <f>(Comuni[[#This Row],[Popolazione2011]]/Comuni[[#This Row],[TOT POP REGIONE ]])*100</f>
        <v>0.11133077684882792</v>
      </c>
      <c r="H6582" t="str">
        <f>IF(Comuni[[#This Row],[Popolazione2011]]&gt;300000,"MAGGIORE","")</f>
        <v/>
      </c>
      <c r="I6582" t="str">
        <f>_xlfn.XLOOKUP(Comuni[[#This Row],[Regione]],Ripartizione_geografica[Regione],Ripartizione_geografica[Ripartizione geografica])</f>
        <v>Sud</v>
      </c>
      <c r="J6582">
        <f>_xlfn.XLOOKUP(Comuni[[#This Row],[Regione]],Ripartizione_geografica[Regione],Ripartizione_geografica[Codice Regione])</f>
        <v>16</v>
      </c>
      <c r="K6582">
        <f>_xlfn.XLOOKUP(Comuni[[#This Row],[Regione]],Table_0[Regione],Table_0[Totale])</f>
        <v>1671467</v>
      </c>
      <c r="L6582">
        <f>_xlfn.XLOOKUP(Comuni[[#This Row],[Regione]],Table_0[Regione],Table_0[Guariti])</f>
        <v>1653592</v>
      </c>
      <c r="M6582">
        <f>_xlfn.XLOOKUP(Comuni[[#This Row],[Regione]],Table_0[Regione],Table_0[Deceduti])</f>
        <v>9926</v>
      </c>
      <c r="N6582" s="1">
        <f>(Comuni[[#This Row],[Popolazione2011]]/Comuni[[#This Row],[Ammalati TOT]])*100</f>
        <v>0.26976302852524159</v>
      </c>
      <c r="O6582">
        <f>_xlfn.XLOOKUP(Comuni[[#This Row],[Regione]],Table_0[Regione],Table_0[TOT AREA])</f>
        <v>5834728</v>
      </c>
      <c r="P6582" s="1">
        <f>(Comuni[[#This Row],[Popolazione2011]]/Comuni[[#This Row],[Ammalati AREA]])*100</f>
        <v>7.7278666631932114E-2</v>
      </c>
    </row>
    <row r="6583" spans="1:16" x14ac:dyDescent="0.3">
      <c r="A6583" t="s">
        <v>6671</v>
      </c>
      <c r="B6583" t="s">
        <v>8035</v>
      </c>
      <c r="C6583" t="s">
        <v>6592</v>
      </c>
      <c r="D6583">
        <v>1698</v>
      </c>
      <c r="E6583" s="1">
        <f>(Comuni[[#This Row],[Popolazione2011]]/SUM(D:D))*100</f>
        <v>2.8574816391659023E-3</v>
      </c>
      <c r="F6583">
        <f t="shared" si="102"/>
        <v>4050093</v>
      </c>
      <c r="G6583" s="1">
        <f>(Comuni[[#This Row],[Popolazione2011]]/Comuni[[#This Row],[TOT POP REGIONE ]])*100</f>
        <v>4.1924963204548638E-2</v>
      </c>
      <c r="H6583" t="str">
        <f>IF(Comuni[[#This Row],[Popolazione2011]]&gt;300000,"MAGGIORE","")</f>
        <v/>
      </c>
      <c r="I6583" t="str">
        <f>_xlfn.XLOOKUP(Comuni[[#This Row],[Regione]],Ripartizione_geografica[Regione],Ripartizione_geografica[Ripartizione geografica])</f>
        <v>Sud</v>
      </c>
      <c r="J6583">
        <f>_xlfn.XLOOKUP(Comuni[[#This Row],[Regione]],Ripartizione_geografica[Regione],Ripartizione_geografica[Codice Regione])</f>
        <v>16</v>
      </c>
      <c r="K6583">
        <f>_xlfn.XLOOKUP(Comuni[[#This Row],[Regione]],Table_0[Regione],Table_0[Totale])</f>
        <v>1671467</v>
      </c>
      <c r="L6583">
        <f>_xlfn.XLOOKUP(Comuni[[#This Row],[Regione]],Table_0[Regione],Table_0[Guariti])</f>
        <v>1653592</v>
      </c>
      <c r="M6583">
        <f>_xlfn.XLOOKUP(Comuni[[#This Row],[Regione]],Table_0[Regione],Table_0[Deceduti])</f>
        <v>9926</v>
      </c>
      <c r="N6583" s="1">
        <f>(Comuni[[#This Row],[Popolazione2011]]/Comuni[[#This Row],[Ammalati TOT]])*100</f>
        <v>0.10158740794762924</v>
      </c>
      <c r="O6583">
        <f>_xlfn.XLOOKUP(Comuni[[#This Row],[Regione]],Table_0[Regione],Table_0[TOT AREA])</f>
        <v>5834728</v>
      </c>
      <c r="P6583" s="1">
        <f>(Comuni[[#This Row],[Popolazione2011]]/Comuni[[#This Row],[Ammalati AREA]])*100</f>
        <v>2.9101613648485413E-2</v>
      </c>
    </row>
    <row r="6584" spans="1:16" x14ac:dyDescent="0.3">
      <c r="A6584" t="s">
        <v>6672</v>
      </c>
      <c r="B6584" t="s">
        <v>8035</v>
      </c>
      <c r="C6584" t="s">
        <v>6592</v>
      </c>
      <c r="D6584">
        <v>14849</v>
      </c>
      <c r="E6584" s="1">
        <f>(Comuni[[#This Row],[Popolazione2011]]/SUM(D:D))*100</f>
        <v>2.4988660105992037E-2</v>
      </c>
      <c r="F6584">
        <f t="shared" si="102"/>
        <v>4050093</v>
      </c>
      <c r="G6584" s="1">
        <f>(Comuni[[#This Row],[Popolazione2011]]/Comuni[[#This Row],[TOT POP REGIONE ]])*100</f>
        <v>0.3666335563158673</v>
      </c>
      <c r="H6584" t="str">
        <f>IF(Comuni[[#This Row],[Popolazione2011]]&gt;300000,"MAGGIORE","")</f>
        <v/>
      </c>
      <c r="I6584" t="str">
        <f>_xlfn.XLOOKUP(Comuni[[#This Row],[Regione]],Ripartizione_geografica[Regione],Ripartizione_geografica[Ripartizione geografica])</f>
        <v>Sud</v>
      </c>
      <c r="J6584">
        <f>_xlfn.XLOOKUP(Comuni[[#This Row],[Regione]],Ripartizione_geografica[Regione],Ripartizione_geografica[Codice Regione])</f>
        <v>16</v>
      </c>
      <c r="K6584">
        <f>_xlfn.XLOOKUP(Comuni[[#This Row],[Regione]],Table_0[Regione],Table_0[Totale])</f>
        <v>1671467</v>
      </c>
      <c r="L6584">
        <f>_xlfn.XLOOKUP(Comuni[[#This Row],[Regione]],Table_0[Regione],Table_0[Guariti])</f>
        <v>1653592</v>
      </c>
      <c r="M6584">
        <f>_xlfn.XLOOKUP(Comuni[[#This Row],[Regione]],Table_0[Regione],Table_0[Deceduti])</f>
        <v>9926</v>
      </c>
      <c r="N6584" s="1">
        <f>(Comuni[[#This Row],[Popolazione2011]]/Comuni[[#This Row],[Ammalati TOT]])*100</f>
        <v>0.88838128422517471</v>
      </c>
      <c r="O6584">
        <f>_xlfn.XLOOKUP(Comuni[[#This Row],[Regione]],Table_0[Regione],Table_0[TOT AREA])</f>
        <v>5834728</v>
      </c>
      <c r="P6584" s="1">
        <f>(Comuni[[#This Row],[Popolazione2011]]/Comuni[[#This Row],[Ammalati AREA]])*100</f>
        <v>0.25449343996840984</v>
      </c>
    </row>
    <row r="6585" spans="1:16" x14ac:dyDescent="0.3">
      <c r="A6585" t="s">
        <v>6673</v>
      </c>
      <c r="B6585" t="s">
        <v>8035</v>
      </c>
      <c r="C6585" t="s">
        <v>6592</v>
      </c>
      <c r="D6585">
        <v>12643</v>
      </c>
      <c r="E6585" s="1">
        <f>(Comuni[[#This Row],[Popolazione2011]]/SUM(D:D))*100</f>
        <v>2.1276289967005008E-2</v>
      </c>
      <c r="F6585">
        <f t="shared" si="102"/>
        <v>4050093</v>
      </c>
      <c r="G6585" s="1">
        <f>(Comuni[[#This Row],[Popolazione2011]]/Comuni[[#This Row],[TOT POP REGIONE ]])*100</f>
        <v>0.31216567125742545</v>
      </c>
      <c r="H6585" t="str">
        <f>IF(Comuni[[#This Row],[Popolazione2011]]&gt;300000,"MAGGIORE","")</f>
        <v/>
      </c>
      <c r="I6585" t="str">
        <f>_xlfn.XLOOKUP(Comuni[[#This Row],[Regione]],Ripartizione_geografica[Regione],Ripartizione_geografica[Ripartizione geografica])</f>
        <v>Sud</v>
      </c>
      <c r="J6585">
        <f>_xlfn.XLOOKUP(Comuni[[#This Row],[Regione]],Ripartizione_geografica[Regione],Ripartizione_geografica[Codice Regione])</f>
        <v>16</v>
      </c>
      <c r="K6585">
        <f>_xlfn.XLOOKUP(Comuni[[#This Row],[Regione]],Table_0[Regione],Table_0[Totale])</f>
        <v>1671467</v>
      </c>
      <c r="L6585">
        <f>_xlfn.XLOOKUP(Comuni[[#This Row],[Regione]],Table_0[Regione],Table_0[Guariti])</f>
        <v>1653592</v>
      </c>
      <c r="M6585">
        <f>_xlfn.XLOOKUP(Comuni[[#This Row],[Regione]],Table_0[Regione],Table_0[Deceduti])</f>
        <v>9926</v>
      </c>
      <c r="N6585" s="1">
        <f>(Comuni[[#This Row],[Popolazione2011]]/Comuni[[#This Row],[Ammalati TOT]])*100</f>
        <v>0.7564014126512818</v>
      </c>
      <c r="O6585">
        <f>_xlfn.XLOOKUP(Comuni[[#This Row],[Regione]],Table_0[Regione],Table_0[TOT AREA])</f>
        <v>5834728</v>
      </c>
      <c r="P6585" s="1">
        <f>(Comuni[[#This Row],[Popolazione2011]]/Comuni[[#This Row],[Ammalati AREA]])*100</f>
        <v>0.2166853364886932</v>
      </c>
    </row>
    <row r="6586" spans="1:16" x14ac:dyDescent="0.3">
      <c r="A6586" t="s">
        <v>6674</v>
      </c>
      <c r="B6586" t="s">
        <v>8035</v>
      </c>
      <c r="C6586" t="s">
        <v>6592</v>
      </c>
      <c r="D6586">
        <v>12492</v>
      </c>
      <c r="E6586" s="1">
        <f>(Comuni[[#This Row],[Popolazione2011]]/SUM(D:D))*100</f>
        <v>2.1022179408987308E-2</v>
      </c>
      <c r="F6586">
        <f t="shared" si="102"/>
        <v>4050093</v>
      </c>
      <c r="G6586" s="1">
        <f>(Comuni[[#This Row],[Popolazione2011]]/Comuni[[#This Row],[TOT POP REGIONE ]])*100</f>
        <v>0.30843736180872883</v>
      </c>
      <c r="H6586" t="str">
        <f>IF(Comuni[[#This Row],[Popolazione2011]]&gt;300000,"MAGGIORE","")</f>
        <v/>
      </c>
      <c r="I6586" t="str">
        <f>_xlfn.XLOOKUP(Comuni[[#This Row],[Regione]],Ripartizione_geografica[Regione],Ripartizione_geografica[Ripartizione geografica])</f>
        <v>Sud</v>
      </c>
      <c r="J6586">
        <f>_xlfn.XLOOKUP(Comuni[[#This Row],[Regione]],Ripartizione_geografica[Regione],Ripartizione_geografica[Codice Regione])</f>
        <v>16</v>
      </c>
      <c r="K6586">
        <f>_xlfn.XLOOKUP(Comuni[[#This Row],[Regione]],Table_0[Regione],Table_0[Totale])</f>
        <v>1671467</v>
      </c>
      <c r="L6586">
        <f>_xlfn.XLOOKUP(Comuni[[#This Row],[Regione]],Table_0[Regione],Table_0[Guariti])</f>
        <v>1653592</v>
      </c>
      <c r="M6586">
        <f>_xlfn.XLOOKUP(Comuni[[#This Row],[Regione]],Table_0[Regione],Table_0[Deceduti])</f>
        <v>9926</v>
      </c>
      <c r="N6586" s="1">
        <f>(Comuni[[#This Row],[Popolazione2011]]/Comuni[[#This Row],[Ammalati TOT]])*100</f>
        <v>0.74736743232142777</v>
      </c>
      <c r="O6586">
        <f>_xlfn.XLOOKUP(Comuni[[#This Row],[Regione]],Table_0[Regione],Table_0[TOT AREA])</f>
        <v>5834728</v>
      </c>
      <c r="P6586" s="1">
        <f>(Comuni[[#This Row],[Popolazione2011]]/Comuni[[#This Row],[Ammalati AREA]])*100</f>
        <v>0.21409738380263826</v>
      </c>
    </row>
    <row r="6587" spans="1:16" x14ac:dyDescent="0.3">
      <c r="A6587" t="s">
        <v>6675</v>
      </c>
      <c r="B6587" t="s">
        <v>8035</v>
      </c>
      <c r="C6587" t="s">
        <v>6592</v>
      </c>
      <c r="D6587">
        <v>2931</v>
      </c>
      <c r="E6587" s="1">
        <f>(Comuni[[#This Row],[Popolazione2011]]/SUM(D:D))*100</f>
        <v>4.9324373877475021E-3</v>
      </c>
      <c r="F6587">
        <f t="shared" si="102"/>
        <v>4050093</v>
      </c>
      <c r="G6587" s="1">
        <f>(Comuni[[#This Row],[Popolazione2011]]/Comuni[[#This Row],[TOT POP REGIONE ]])*100</f>
        <v>7.236870857039579E-2</v>
      </c>
      <c r="H6587" t="str">
        <f>IF(Comuni[[#This Row],[Popolazione2011]]&gt;300000,"MAGGIORE","")</f>
        <v/>
      </c>
      <c r="I6587" t="str">
        <f>_xlfn.XLOOKUP(Comuni[[#This Row],[Regione]],Ripartizione_geografica[Regione],Ripartizione_geografica[Ripartizione geografica])</f>
        <v>Sud</v>
      </c>
      <c r="J6587">
        <f>_xlfn.XLOOKUP(Comuni[[#This Row],[Regione]],Ripartizione_geografica[Regione],Ripartizione_geografica[Codice Regione])</f>
        <v>16</v>
      </c>
      <c r="K6587">
        <f>_xlfn.XLOOKUP(Comuni[[#This Row],[Regione]],Table_0[Regione],Table_0[Totale])</f>
        <v>1671467</v>
      </c>
      <c r="L6587">
        <f>_xlfn.XLOOKUP(Comuni[[#This Row],[Regione]],Table_0[Regione],Table_0[Guariti])</f>
        <v>1653592</v>
      </c>
      <c r="M6587">
        <f>_xlfn.XLOOKUP(Comuni[[#This Row],[Regione]],Table_0[Regione],Table_0[Deceduti])</f>
        <v>9926</v>
      </c>
      <c r="N6587" s="1">
        <f>(Comuni[[#This Row],[Popolazione2011]]/Comuni[[#This Row],[Ammalati TOT]])*100</f>
        <v>0.17535494269405261</v>
      </c>
      <c r="O6587">
        <f>_xlfn.XLOOKUP(Comuni[[#This Row],[Regione]],Table_0[Regione],Table_0[TOT AREA])</f>
        <v>5834728</v>
      </c>
      <c r="P6587" s="1">
        <f>(Comuni[[#This Row],[Popolazione2011]]/Comuni[[#This Row],[Ammalati AREA]])*100</f>
        <v>5.0233704124682414E-2</v>
      </c>
    </row>
    <row r="6588" spans="1:16" x14ac:dyDescent="0.3">
      <c r="A6588" t="s">
        <v>6676</v>
      </c>
      <c r="B6588" t="s">
        <v>8035</v>
      </c>
      <c r="C6588" t="s">
        <v>6592</v>
      </c>
      <c r="D6588">
        <v>14277</v>
      </c>
      <c r="E6588" s="1">
        <f>(Comuni[[#This Row],[Popolazione2011]]/SUM(D:D))*100</f>
        <v>2.4026069118004464E-2</v>
      </c>
      <c r="F6588">
        <f t="shared" si="102"/>
        <v>4050093</v>
      </c>
      <c r="G6588" s="1">
        <f>(Comuni[[#This Row],[Popolazione2011]]/Comuni[[#This Row],[TOT POP REGIONE ]])*100</f>
        <v>0.35251042383471198</v>
      </c>
      <c r="H6588" t="str">
        <f>IF(Comuni[[#This Row],[Popolazione2011]]&gt;300000,"MAGGIORE","")</f>
        <v/>
      </c>
      <c r="I6588" t="str">
        <f>_xlfn.XLOOKUP(Comuni[[#This Row],[Regione]],Ripartizione_geografica[Regione],Ripartizione_geografica[Ripartizione geografica])</f>
        <v>Sud</v>
      </c>
      <c r="J6588">
        <f>_xlfn.XLOOKUP(Comuni[[#This Row],[Regione]],Ripartizione_geografica[Regione],Ripartizione_geografica[Codice Regione])</f>
        <v>16</v>
      </c>
      <c r="K6588">
        <f>_xlfn.XLOOKUP(Comuni[[#This Row],[Regione]],Table_0[Regione],Table_0[Totale])</f>
        <v>1671467</v>
      </c>
      <c r="L6588">
        <f>_xlfn.XLOOKUP(Comuni[[#This Row],[Regione]],Table_0[Regione],Table_0[Guariti])</f>
        <v>1653592</v>
      </c>
      <c r="M6588">
        <f>_xlfn.XLOOKUP(Comuni[[#This Row],[Regione]],Table_0[Regione],Table_0[Deceduti])</f>
        <v>9926</v>
      </c>
      <c r="N6588" s="1">
        <f>(Comuni[[#This Row],[Popolazione2011]]/Comuni[[#This Row],[Ammalati TOT]])*100</f>
        <v>0.85415984880347628</v>
      </c>
      <c r="O6588">
        <f>_xlfn.XLOOKUP(Comuni[[#This Row],[Regione]],Table_0[Regione],Table_0[TOT AREA])</f>
        <v>5834728</v>
      </c>
      <c r="P6588" s="1">
        <f>(Comuni[[#This Row],[Popolazione2011]]/Comuni[[#This Row],[Ammalati AREA]])*100</f>
        <v>0.24469006952851957</v>
      </c>
    </row>
    <row r="6589" spans="1:16" x14ac:dyDescent="0.3">
      <c r="A6589" t="s">
        <v>6677</v>
      </c>
      <c r="B6589" t="s">
        <v>8035</v>
      </c>
      <c r="C6589" t="s">
        <v>6592</v>
      </c>
      <c r="D6589">
        <v>17665</v>
      </c>
      <c r="E6589" s="1">
        <f>(Comuni[[#This Row],[Popolazione2011]]/SUM(D:D))*100</f>
        <v>2.9727569585315465E-2</v>
      </c>
      <c r="F6589">
        <f t="shared" si="102"/>
        <v>4050093</v>
      </c>
      <c r="G6589" s="1">
        <f>(Comuni[[#This Row],[Popolazione2011]]/Comuni[[#This Row],[TOT POP REGIONE ]])*100</f>
        <v>0.43616282391540145</v>
      </c>
      <c r="H6589" t="str">
        <f>IF(Comuni[[#This Row],[Popolazione2011]]&gt;300000,"MAGGIORE","")</f>
        <v/>
      </c>
      <c r="I6589" t="str">
        <f>_xlfn.XLOOKUP(Comuni[[#This Row],[Regione]],Ripartizione_geografica[Regione],Ripartizione_geografica[Ripartizione geografica])</f>
        <v>Sud</v>
      </c>
      <c r="J6589">
        <f>_xlfn.XLOOKUP(Comuni[[#This Row],[Regione]],Ripartizione_geografica[Regione],Ripartizione_geografica[Codice Regione])</f>
        <v>16</v>
      </c>
      <c r="K6589">
        <f>_xlfn.XLOOKUP(Comuni[[#This Row],[Regione]],Table_0[Regione],Table_0[Totale])</f>
        <v>1671467</v>
      </c>
      <c r="L6589">
        <f>_xlfn.XLOOKUP(Comuni[[#This Row],[Regione]],Table_0[Regione],Table_0[Guariti])</f>
        <v>1653592</v>
      </c>
      <c r="M6589">
        <f>_xlfn.XLOOKUP(Comuni[[#This Row],[Regione]],Table_0[Regione],Table_0[Deceduti])</f>
        <v>9926</v>
      </c>
      <c r="N6589" s="1">
        <f>(Comuni[[#This Row],[Popolazione2011]]/Comuni[[#This Row],[Ammalati TOT]])*100</f>
        <v>1.0568560432243053</v>
      </c>
      <c r="O6589">
        <f>_xlfn.XLOOKUP(Comuni[[#This Row],[Regione]],Table_0[Regione],Table_0[TOT AREA])</f>
        <v>5834728</v>
      </c>
      <c r="P6589" s="1">
        <f>(Comuni[[#This Row],[Popolazione2011]]/Comuni[[#This Row],[Ammalati AREA]])*100</f>
        <v>0.30275618674940802</v>
      </c>
    </row>
    <row r="6590" spans="1:16" x14ac:dyDescent="0.3">
      <c r="A6590" t="s">
        <v>6678</v>
      </c>
      <c r="B6590" t="s">
        <v>8035</v>
      </c>
      <c r="C6590" t="s">
        <v>6592</v>
      </c>
      <c r="D6590">
        <v>5264</v>
      </c>
      <c r="E6590" s="1">
        <f>(Comuni[[#This Row],[Popolazione2011]]/SUM(D:D))*100</f>
        <v>8.8585296516898171E-3</v>
      </c>
      <c r="F6590">
        <f t="shared" si="102"/>
        <v>4050093</v>
      </c>
      <c r="G6590" s="1">
        <f>(Comuni[[#This Row],[Popolazione2011]]/Comuni[[#This Row],[TOT POP REGIONE ]])*100</f>
        <v>0.12997232409231096</v>
      </c>
      <c r="H6590" t="str">
        <f>IF(Comuni[[#This Row],[Popolazione2011]]&gt;300000,"MAGGIORE","")</f>
        <v/>
      </c>
      <c r="I6590" t="str">
        <f>_xlfn.XLOOKUP(Comuni[[#This Row],[Regione]],Ripartizione_geografica[Regione],Ripartizione_geografica[Ripartizione geografica])</f>
        <v>Sud</v>
      </c>
      <c r="J6590">
        <f>_xlfn.XLOOKUP(Comuni[[#This Row],[Regione]],Ripartizione_geografica[Regione],Ripartizione_geografica[Codice Regione])</f>
        <v>16</v>
      </c>
      <c r="K6590">
        <f>_xlfn.XLOOKUP(Comuni[[#This Row],[Regione]],Table_0[Regione],Table_0[Totale])</f>
        <v>1671467</v>
      </c>
      <c r="L6590">
        <f>_xlfn.XLOOKUP(Comuni[[#This Row],[Regione]],Table_0[Regione],Table_0[Guariti])</f>
        <v>1653592</v>
      </c>
      <c r="M6590">
        <f>_xlfn.XLOOKUP(Comuni[[#This Row],[Regione]],Table_0[Regione],Table_0[Deceduti])</f>
        <v>9926</v>
      </c>
      <c r="N6590" s="1">
        <f>(Comuni[[#This Row],[Popolazione2011]]/Comuni[[#This Row],[Ammalati TOT]])*100</f>
        <v>0.31493293017451141</v>
      </c>
      <c r="O6590">
        <f>_xlfn.XLOOKUP(Comuni[[#This Row],[Regione]],Table_0[Regione],Table_0[TOT AREA])</f>
        <v>5834728</v>
      </c>
      <c r="P6590" s="1">
        <f>(Comuni[[#This Row],[Popolazione2011]]/Comuni[[#This Row],[Ammalati AREA]])*100</f>
        <v>9.0218430062206853E-2</v>
      </c>
    </row>
    <row r="6591" spans="1:16" x14ac:dyDescent="0.3">
      <c r="A6591" t="s">
        <v>6679</v>
      </c>
      <c r="B6591" t="s">
        <v>8035</v>
      </c>
      <c r="C6591" t="s">
        <v>6592</v>
      </c>
      <c r="D6591">
        <v>12001</v>
      </c>
      <c r="E6591" s="1">
        <f>(Comuni[[#This Row],[Popolazione2011]]/SUM(D:D))*100</f>
        <v>2.019589938258539E-2</v>
      </c>
      <c r="F6591">
        <f t="shared" si="102"/>
        <v>4050093</v>
      </c>
      <c r="G6591" s="1">
        <f>(Comuni[[#This Row],[Popolazione2011]]/Comuni[[#This Row],[TOT POP REGIONE ]])*100</f>
        <v>0.2963141834027021</v>
      </c>
      <c r="H6591" t="str">
        <f>IF(Comuni[[#This Row],[Popolazione2011]]&gt;300000,"MAGGIORE","")</f>
        <v/>
      </c>
      <c r="I6591" t="str">
        <f>_xlfn.XLOOKUP(Comuni[[#This Row],[Regione]],Ripartizione_geografica[Regione],Ripartizione_geografica[Ripartizione geografica])</f>
        <v>Sud</v>
      </c>
      <c r="J6591">
        <f>_xlfn.XLOOKUP(Comuni[[#This Row],[Regione]],Ripartizione_geografica[Regione],Ripartizione_geografica[Codice Regione])</f>
        <v>16</v>
      </c>
      <c r="K6591">
        <f>_xlfn.XLOOKUP(Comuni[[#This Row],[Regione]],Table_0[Regione],Table_0[Totale])</f>
        <v>1671467</v>
      </c>
      <c r="L6591">
        <f>_xlfn.XLOOKUP(Comuni[[#This Row],[Regione]],Table_0[Regione],Table_0[Guariti])</f>
        <v>1653592</v>
      </c>
      <c r="M6591">
        <f>_xlfn.XLOOKUP(Comuni[[#This Row],[Regione]],Table_0[Regione],Table_0[Deceduti])</f>
        <v>9926</v>
      </c>
      <c r="N6591" s="1">
        <f>(Comuni[[#This Row],[Popolazione2011]]/Comuni[[#This Row],[Ammalati TOT]])*100</f>
        <v>0.71799203932832656</v>
      </c>
      <c r="O6591">
        <f>_xlfn.XLOOKUP(Comuni[[#This Row],[Regione]],Table_0[Regione],Table_0[TOT AREA])</f>
        <v>5834728</v>
      </c>
      <c r="P6591" s="1">
        <f>(Comuni[[#This Row],[Popolazione2011]]/Comuni[[#This Row],[Ammalati AREA]])*100</f>
        <v>0.20568225288308215</v>
      </c>
    </row>
    <row r="6592" spans="1:16" x14ac:dyDescent="0.3">
      <c r="A6592" t="s">
        <v>6680</v>
      </c>
      <c r="B6592" t="s">
        <v>8035</v>
      </c>
      <c r="C6592" t="s">
        <v>6592</v>
      </c>
      <c r="D6592">
        <v>4479</v>
      </c>
      <c r="E6592" s="1">
        <f>(Comuni[[#This Row],[Popolazione2011]]/SUM(D:D))*100</f>
        <v>7.5374913202733082E-3</v>
      </c>
      <c r="F6592">
        <f t="shared" si="102"/>
        <v>4050093</v>
      </c>
      <c r="G6592" s="1">
        <f>(Comuni[[#This Row],[Popolazione2011]]/Comuni[[#This Row],[TOT POP REGIONE ]])*100</f>
        <v>0.11059005311729879</v>
      </c>
      <c r="H6592" t="str">
        <f>IF(Comuni[[#This Row],[Popolazione2011]]&gt;300000,"MAGGIORE","")</f>
        <v/>
      </c>
      <c r="I6592" t="str">
        <f>_xlfn.XLOOKUP(Comuni[[#This Row],[Regione]],Ripartizione_geografica[Regione],Ripartizione_geografica[Ripartizione geografica])</f>
        <v>Sud</v>
      </c>
      <c r="J6592">
        <f>_xlfn.XLOOKUP(Comuni[[#This Row],[Regione]],Ripartizione_geografica[Regione],Ripartizione_geografica[Codice Regione])</f>
        <v>16</v>
      </c>
      <c r="K6592">
        <f>_xlfn.XLOOKUP(Comuni[[#This Row],[Regione]],Table_0[Regione],Table_0[Totale])</f>
        <v>1671467</v>
      </c>
      <c r="L6592">
        <f>_xlfn.XLOOKUP(Comuni[[#This Row],[Regione]],Table_0[Regione],Table_0[Guariti])</f>
        <v>1653592</v>
      </c>
      <c r="M6592">
        <f>_xlfn.XLOOKUP(Comuni[[#This Row],[Regione]],Table_0[Regione],Table_0[Deceduti])</f>
        <v>9926</v>
      </c>
      <c r="N6592" s="1">
        <f>(Comuni[[#This Row],[Popolazione2011]]/Comuni[[#This Row],[Ammalati TOT]])*100</f>
        <v>0.26796819799613153</v>
      </c>
      <c r="O6592">
        <f>_xlfn.XLOOKUP(Comuni[[#This Row],[Regione]],Table_0[Regione],Table_0[TOT AREA])</f>
        <v>5834728</v>
      </c>
      <c r="P6592" s="1">
        <f>(Comuni[[#This Row],[Popolazione2011]]/Comuni[[#This Row],[Ammalati AREA]])*100</f>
        <v>7.6764503846623186E-2</v>
      </c>
    </row>
    <row r="6593" spans="1:16" x14ac:dyDescent="0.3">
      <c r="A6593" t="s">
        <v>6681</v>
      </c>
      <c r="B6593" t="s">
        <v>8035</v>
      </c>
      <c r="C6593" t="s">
        <v>6592</v>
      </c>
      <c r="D6593">
        <v>14304</v>
      </c>
      <c r="E6593" s="1">
        <f>(Comuni[[#This Row],[Popolazione2011]]/SUM(D:D))*100</f>
        <v>2.4071506105199682E-2</v>
      </c>
      <c r="F6593">
        <f t="shared" si="102"/>
        <v>4050093</v>
      </c>
      <c r="G6593" s="1">
        <f>(Comuni[[#This Row],[Popolazione2011]]/Comuni[[#This Row],[TOT POP REGIONE ]])*100</f>
        <v>0.35317707519308816</v>
      </c>
      <c r="H6593" t="str">
        <f>IF(Comuni[[#This Row],[Popolazione2011]]&gt;300000,"MAGGIORE","")</f>
        <v/>
      </c>
      <c r="I6593" t="str">
        <f>_xlfn.XLOOKUP(Comuni[[#This Row],[Regione]],Ripartizione_geografica[Regione],Ripartizione_geografica[Ripartizione geografica])</f>
        <v>Sud</v>
      </c>
      <c r="J6593">
        <f>_xlfn.XLOOKUP(Comuni[[#This Row],[Regione]],Ripartizione_geografica[Regione],Ripartizione_geografica[Codice Regione])</f>
        <v>16</v>
      </c>
      <c r="K6593">
        <f>_xlfn.XLOOKUP(Comuni[[#This Row],[Regione]],Table_0[Regione],Table_0[Totale])</f>
        <v>1671467</v>
      </c>
      <c r="L6593">
        <f>_xlfn.XLOOKUP(Comuni[[#This Row],[Regione]],Table_0[Regione],Table_0[Guariti])</f>
        <v>1653592</v>
      </c>
      <c r="M6593">
        <f>_xlfn.XLOOKUP(Comuni[[#This Row],[Regione]],Table_0[Regione],Table_0[Deceduti])</f>
        <v>9926</v>
      </c>
      <c r="N6593" s="1">
        <f>(Comuni[[#This Row],[Popolazione2011]]/Comuni[[#This Row],[Ammalati TOT]])*100</f>
        <v>0.85577519627967524</v>
      </c>
      <c r="O6593">
        <f>_xlfn.XLOOKUP(Comuni[[#This Row],[Regione]],Table_0[Regione],Table_0[TOT AREA])</f>
        <v>5834728</v>
      </c>
      <c r="P6593" s="1">
        <f>(Comuni[[#This Row],[Popolazione2011]]/Comuni[[#This Row],[Ammalati AREA]])*100</f>
        <v>0.24515281603529762</v>
      </c>
    </row>
    <row r="6594" spans="1:16" x14ac:dyDescent="0.3">
      <c r="A6594" t="s">
        <v>6682</v>
      </c>
      <c r="B6594" t="s">
        <v>8035</v>
      </c>
      <c r="C6594" t="s">
        <v>6592</v>
      </c>
      <c r="D6594">
        <v>7296</v>
      </c>
      <c r="E6594" s="1">
        <f>(Comuni[[#This Row],[Popolazione2011]]/SUM(D:D))*100</f>
        <v>1.2278083650974336E-2</v>
      </c>
      <c r="F6594">
        <f t="shared" ref="F6594:F6657" si="103">SUMIFS(D:D,B:B,B6594)</f>
        <v>4050093</v>
      </c>
      <c r="G6594" s="1">
        <f>(Comuni[[#This Row],[Popolazione2011]]/Comuni[[#This Row],[TOT POP REGIONE ]])*100</f>
        <v>0.18014401150788389</v>
      </c>
      <c r="H6594" t="str">
        <f>IF(Comuni[[#This Row],[Popolazione2011]]&gt;300000,"MAGGIORE","")</f>
        <v/>
      </c>
      <c r="I6594" t="str">
        <f>_xlfn.XLOOKUP(Comuni[[#This Row],[Regione]],Ripartizione_geografica[Regione],Ripartizione_geografica[Ripartizione geografica])</f>
        <v>Sud</v>
      </c>
      <c r="J6594">
        <f>_xlfn.XLOOKUP(Comuni[[#This Row],[Regione]],Ripartizione_geografica[Regione],Ripartizione_geografica[Codice Regione])</f>
        <v>16</v>
      </c>
      <c r="K6594">
        <f>_xlfn.XLOOKUP(Comuni[[#This Row],[Regione]],Table_0[Regione],Table_0[Totale])</f>
        <v>1671467</v>
      </c>
      <c r="L6594">
        <f>_xlfn.XLOOKUP(Comuni[[#This Row],[Regione]],Table_0[Regione],Table_0[Guariti])</f>
        <v>1653592</v>
      </c>
      <c r="M6594">
        <f>_xlfn.XLOOKUP(Comuni[[#This Row],[Regione]],Table_0[Regione],Table_0[Deceduti])</f>
        <v>9926</v>
      </c>
      <c r="N6594" s="1">
        <f>(Comuni[[#This Row],[Popolazione2011]]/Comuni[[#This Row],[Ammalati TOT]])*100</f>
        <v>0.43650278467956594</v>
      </c>
      <c r="O6594">
        <f>_xlfn.XLOOKUP(Comuni[[#This Row],[Regione]],Table_0[Regione],Table_0[TOT AREA])</f>
        <v>5834728</v>
      </c>
      <c r="P6594" s="1">
        <f>(Comuni[[#This Row],[Popolazione2011]]/Comuni[[#This Row],[Ammalati AREA]])*100</f>
        <v>0.12504438938713167</v>
      </c>
    </row>
    <row r="6595" spans="1:16" x14ac:dyDescent="0.3">
      <c r="A6595" t="s">
        <v>6683</v>
      </c>
      <c r="B6595" t="s">
        <v>8035</v>
      </c>
      <c r="C6595" t="s">
        <v>6592</v>
      </c>
      <c r="D6595">
        <v>2058</v>
      </c>
      <c r="E6595" s="1">
        <f>(Comuni[[#This Row],[Popolazione2011]]/SUM(D:D))*100</f>
        <v>3.4633081351021357E-3</v>
      </c>
      <c r="F6595">
        <f t="shared" si="103"/>
        <v>4050093</v>
      </c>
      <c r="G6595" s="1">
        <f>(Comuni[[#This Row],[Popolazione2011]]/Comuni[[#This Row],[TOT POP REGIONE ]])*100</f>
        <v>5.0813647982898176E-2</v>
      </c>
      <c r="H6595" t="str">
        <f>IF(Comuni[[#This Row],[Popolazione2011]]&gt;300000,"MAGGIORE","")</f>
        <v/>
      </c>
      <c r="I6595" t="str">
        <f>_xlfn.XLOOKUP(Comuni[[#This Row],[Regione]],Ripartizione_geografica[Regione],Ripartizione_geografica[Ripartizione geografica])</f>
        <v>Sud</v>
      </c>
      <c r="J6595">
        <f>_xlfn.XLOOKUP(Comuni[[#This Row],[Regione]],Ripartizione_geografica[Regione],Ripartizione_geografica[Codice Regione])</f>
        <v>16</v>
      </c>
      <c r="K6595">
        <f>_xlfn.XLOOKUP(Comuni[[#This Row],[Regione]],Table_0[Regione],Table_0[Totale])</f>
        <v>1671467</v>
      </c>
      <c r="L6595">
        <f>_xlfn.XLOOKUP(Comuni[[#This Row],[Regione]],Table_0[Regione],Table_0[Guariti])</f>
        <v>1653592</v>
      </c>
      <c r="M6595">
        <f>_xlfn.XLOOKUP(Comuni[[#This Row],[Regione]],Table_0[Regione],Table_0[Deceduti])</f>
        <v>9926</v>
      </c>
      <c r="N6595" s="1">
        <f>(Comuni[[#This Row],[Popolazione2011]]/Comuni[[#This Row],[Ammalati TOT]])*100</f>
        <v>0.12312537429694992</v>
      </c>
      <c r="O6595">
        <f>_xlfn.XLOOKUP(Comuni[[#This Row],[Regione]],Table_0[Regione],Table_0[TOT AREA])</f>
        <v>5834728</v>
      </c>
      <c r="P6595" s="1">
        <f>(Comuni[[#This Row],[Popolazione2011]]/Comuni[[#This Row],[Ammalati AREA]])*100</f>
        <v>3.5271567072192568E-2</v>
      </c>
    </row>
    <row r="6596" spans="1:16" x14ac:dyDescent="0.3">
      <c r="A6596" t="s">
        <v>6684</v>
      </c>
      <c r="B6596" t="s">
        <v>8035</v>
      </c>
      <c r="C6596" t="s">
        <v>6592</v>
      </c>
      <c r="D6596">
        <v>2105</v>
      </c>
      <c r="E6596" s="1">
        <f>(Comuni[[#This Row],[Popolazione2011]]/SUM(D:D))*100</f>
        <v>3.5424021498493665E-3</v>
      </c>
      <c r="F6596">
        <f t="shared" si="103"/>
        <v>4050093</v>
      </c>
      <c r="G6596" s="1">
        <f>(Comuni[[#This Row],[Popolazione2011]]/Comuni[[#This Row],[TOT POP REGIONE ]])*100</f>
        <v>5.1974115162293805E-2</v>
      </c>
      <c r="H6596" t="str">
        <f>IF(Comuni[[#This Row],[Popolazione2011]]&gt;300000,"MAGGIORE","")</f>
        <v/>
      </c>
      <c r="I6596" t="str">
        <f>_xlfn.XLOOKUP(Comuni[[#This Row],[Regione]],Ripartizione_geografica[Regione],Ripartizione_geografica[Ripartizione geografica])</f>
        <v>Sud</v>
      </c>
      <c r="J6596">
        <f>_xlfn.XLOOKUP(Comuni[[#This Row],[Regione]],Ripartizione_geografica[Regione],Ripartizione_geografica[Codice Regione])</f>
        <v>16</v>
      </c>
      <c r="K6596">
        <f>_xlfn.XLOOKUP(Comuni[[#This Row],[Regione]],Table_0[Regione],Table_0[Totale])</f>
        <v>1671467</v>
      </c>
      <c r="L6596">
        <f>_xlfn.XLOOKUP(Comuni[[#This Row],[Regione]],Table_0[Regione],Table_0[Guariti])</f>
        <v>1653592</v>
      </c>
      <c r="M6596">
        <f>_xlfn.XLOOKUP(Comuni[[#This Row],[Regione]],Table_0[Regione],Table_0[Deceduti])</f>
        <v>9926</v>
      </c>
      <c r="N6596" s="1">
        <f>(Comuni[[#This Row],[Popolazione2011]]/Comuni[[#This Row],[Ammalati TOT]])*100</f>
        <v>0.12593727545922234</v>
      </c>
      <c r="O6596">
        <f>_xlfn.XLOOKUP(Comuni[[#This Row],[Regione]],Table_0[Regione],Table_0[TOT AREA])</f>
        <v>5834728</v>
      </c>
      <c r="P6596" s="1">
        <f>(Comuni[[#This Row],[Popolazione2011]]/Comuni[[#This Row],[Ammalati AREA]])*100</f>
        <v>3.6077088769176556E-2</v>
      </c>
    </row>
    <row r="6597" spans="1:16" x14ac:dyDescent="0.3">
      <c r="A6597" t="s">
        <v>6685</v>
      </c>
      <c r="B6597" t="s">
        <v>8035</v>
      </c>
      <c r="C6597" t="s">
        <v>6592</v>
      </c>
      <c r="D6597">
        <v>5448</v>
      </c>
      <c r="E6597" s="1">
        <f>(Comuni[[#This Row],[Popolazione2011]]/SUM(D:D))*100</f>
        <v>9.1681743051683362E-3</v>
      </c>
      <c r="F6597">
        <f t="shared" si="103"/>
        <v>4050093</v>
      </c>
      <c r="G6597" s="1">
        <f>(Comuni[[#This Row],[Popolazione2011]]/Comuni[[#This Row],[TOT POP REGIONE ]])*100</f>
        <v>0.13451542964568963</v>
      </c>
      <c r="H6597" t="str">
        <f>IF(Comuni[[#This Row],[Popolazione2011]]&gt;300000,"MAGGIORE","")</f>
        <v/>
      </c>
      <c r="I6597" t="str">
        <f>_xlfn.XLOOKUP(Comuni[[#This Row],[Regione]],Ripartizione_geografica[Regione],Ripartizione_geografica[Ripartizione geografica])</f>
        <v>Sud</v>
      </c>
      <c r="J6597">
        <f>_xlfn.XLOOKUP(Comuni[[#This Row],[Regione]],Ripartizione_geografica[Regione],Ripartizione_geografica[Codice Regione])</f>
        <v>16</v>
      </c>
      <c r="K6597">
        <f>_xlfn.XLOOKUP(Comuni[[#This Row],[Regione]],Table_0[Regione],Table_0[Totale])</f>
        <v>1671467</v>
      </c>
      <c r="L6597">
        <f>_xlfn.XLOOKUP(Comuni[[#This Row],[Regione]],Table_0[Regione],Table_0[Guariti])</f>
        <v>1653592</v>
      </c>
      <c r="M6597">
        <f>_xlfn.XLOOKUP(Comuni[[#This Row],[Regione]],Table_0[Regione],Table_0[Deceduti])</f>
        <v>9926</v>
      </c>
      <c r="N6597" s="1">
        <f>(Comuni[[#This Row],[Popolazione2011]]/Comuni[[#This Row],[Ammalati TOT]])*100</f>
        <v>0.32594122408638637</v>
      </c>
      <c r="O6597">
        <f>_xlfn.XLOOKUP(Comuni[[#This Row],[Regione]],Table_0[Regione],Table_0[TOT AREA])</f>
        <v>5834728</v>
      </c>
      <c r="P6597" s="1">
        <f>(Comuni[[#This Row],[Popolazione2011]]/Comuni[[#This Row],[Ammalati AREA]])*100</f>
        <v>9.3371961812101611E-2</v>
      </c>
    </row>
    <row r="6598" spans="1:16" x14ac:dyDescent="0.3">
      <c r="A6598" t="s">
        <v>6686</v>
      </c>
      <c r="B6598" t="s">
        <v>8035</v>
      </c>
      <c r="C6598" t="s">
        <v>6592</v>
      </c>
      <c r="D6598">
        <v>10487</v>
      </c>
      <c r="E6598" s="1">
        <f>(Comuni[[#This Row],[Popolazione2011]]/SUM(D:D))*100</f>
        <v>1.7648062396898007E-2</v>
      </c>
      <c r="F6598">
        <f t="shared" si="103"/>
        <v>4050093</v>
      </c>
      <c r="G6598" s="1">
        <f>(Comuni[[#This Row],[Popolazione2011]]/Comuni[[#This Row],[TOT POP REGIONE ]])*100</f>
        <v>0.25893232575153213</v>
      </c>
      <c r="H6598" t="str">
        <f>IF(Comuni[[#This Row],[Popolazione2011]]&gt;300000,"MAGGIORE","")</f>
        <v/>
      </c>
      <c r="I6598" t="str">
        <f>_xlfn.XLOOKUP(Comuni[[#This Row],[Regione]],Ripartizione_geografica[Regione],Ripartizione_geografica[Ripartizione geografica])</f>
        <v>Sud</v>
      </c>
      <c r="J6598">
        <f>_xlfn.XLOOKUP(Comuni[[#This Row],[Regione]],Ripartizione_geografica[Regione],Ripartizione_geografica[Codice Regione])</f>
        <v>16</v>
      </c>
      <c r="K6598">
        <f>_xlfn.XLOOKUP(Comuni[[#This Row],[Regione]],Table_0[Regione],Table_0[Totale])</f>
        <v>1671467</v>
      </c>
      <c r="L6598">
        <f>_xlfn.XLOOKUP(Comuni[[#This Row],[Regione]],Table_0[Regione],Table_0[Guariti])</f>
        <v>1653592</v>
      </c>
      <c r="M6598">
        <f>_xlfn.XLOOKUP(Comuni[[#This Row],[Regione]],Table_0[Regione],Table_0[Deceduti])</f>
        <v>9926</v>
      </c>
      <c r="N6598" s="1">
        <f>(Comuni[[#This Row],[Popolazione2011]]/Comuni[[#This Row],[Ammalati TOT]])*100</f>
        <v>0.62741292529257231</v>
      </c>
      <c r="O6598">
        <f>_xlfn.XLOOKUP(Comuni[[#This Row],[Regione]],Table_0[Regione],Table_0[TOT AREA])</f>
        <v>5834728</v>
      </c>
      <c r="P6598" s="1">
        <f>(Comuni[[#This Row],[Popolazione2011]]/Comuni[[#This Row],[Ammalati AREA]])*100</f>
        <v>0.17973417098449149</v>
      </c>
    </row>
    <row r="6599" spans="1:16" x14ac:dyDescent="0.3">
      <c r="A6599" t="s">
        <v>6687</v>
      </c>
      <c r="B6599" t="s">
        <v>8035</v>
      </c>
      <c r="C6599" t="s">
        <v>6688</v>
      </c>
      <c r="D6599">
        <v>100052</v>
      </c>
      <c r="E6599" s="1">
        <f>(Comuni[[#This Row],[Popolazione2011]]/SUM(D:D))*100</f>
        <v>0.16837264603170016</v>
      </c>
      <c r="F6599">
        <f t="shared" si="103"/>
        <v>4050093</v>
      </c>
      <c r="G6599" s="1">
        <f>(Comuni[[#This Row],[Popolazione2011]]/Comuni[[#This Row],[TOT POP REGIONE ]])*100</f>
        <v>2.4703630262317433</v>
      </c>
      <c r="H6599" t="str">
        <f>IF(Comuni[[#This Row],[Popolazione2011]]&gt;300000,"MAGGIORE","")</f>
        <v/>
      </c>
      <c r="I6599" t="str">
        <f>_xlfn.XLOOKUP(Comuni[[#This Row],[Regione]],Ripartizione_geografica[Regione],Ripartizione_geografica[Ripartizione geografica])</f>
        <v>Sud</v>
      </c>
      <c r="J6599">
        <f>_xlfn.XLOOKUP(Comuni[[#This Row],[Regione]],Ripartizione_geografica[Regione],Ripartizione_geografica[Codice Regione])</f>
        <v>16</v>
      </c>
      <c r="K6599">
        <f>_xlfn.XLOOKUP(Comuni[[#This Row],[Regione]],Table_0[Regione],Table_0[Totale])</f>
        <v>1671467</v>
      </c>
      <c r="L6599">
        <f>_xlfn.XLOOKUP(Comuni[[#This Row],[Regione]],Table_0[Regione],Table_0[Guariti])</f>
        <v>1653592</v>
      </c>
      <c r="M6599">
        <f>_xlfn.XLOOKUP(Comuni[[#This Row],[Regione]],Table_0[Regione],Table_0[Deceduti])</f>
        <v>9926</v>
      </c>
      <c r="N6599" s="1">
        <f>(Comuni[[#This Row],[Popolazione2011]]/Comuni[[#This Row],[Ammalati TOT]])*100</f>
        <v>5.9858794699506479</v>
      </c>
      <c r="O6599">
        <f>_xlfn.XLOOKUP(Comuni[[#This Row],[Regione]],Table_0[Regione],Table_0[TOT AREA])</f>
        <v>5834728</v>
      </c>
      <c r="P6599" s="1">
        <f>(Comuni[[#This Row],[Popolazione2011]]/Comuni[[#This Row],[Ammalati AREA]])*100</f>
        <v>1.7147671665243007</v>
      </c>
    </row>
    <row r="6600" spans="1:16" x14ac:dyDescent="0.3">
      <c r="A6600" t="s">
        <v>6689</v>
      </c>
      <c r="B6600" t="s">
        <v>8035</v>
      </c>
      <c r="C6600" t="s">
        <v>6688</v>
      </c>
      <c r="D6600">
        <v>94239</v>
      </c>
      <c r="E6600" s="1">
        <f>(Comuni[[#This Row],[Popolazione2011]]/SUM(D:D))*100</f>
        <v>0.15859023097370759</v>
      </c>
      <c r="F6600">
        <f t="shared" si="103"/>
        <v>4050093</v>
      </c>
      <c r="G6600" s="1">
        <f>(Comuni[[#This Row],[Popolazione2011]]/Comuni[[#This Row],[TOT POP REGIONE ]])*100</f>
        <v>2.3268354578524493</v>
      </c>
      <c r="H6600" t="str">
        <f>IF(Comuni[[#This Row],[Popolazione2011]]&gt;300000,"MAGGIORE","")</f>
        <v/>
      </c>
      <c r="I6600" t="str">
        <f>_xlfn.XLOOKUP(Comuni[[#This Row],[Regione]],Ripartizione_geografica[Regione],Ripartizione_geografica[Ripartizione geografica])</f>
        <v>Sud</v>
      </c>
      <c r="J6600">
        <f>_xlfn.XLOOKUP(Comuni[[#This Row],[Regione]],Ripartizione_geografica[Regione],Ripartizione_geografica[Codice Regione])</f>
        <v>16</v>
      </c>
      <c r="K6600">
        <f>_xlfn.XLOOKUP(Comuni[[#This Row],[Regione]],Table_0[Regione],Table_0[Totale])</f>
        <v>1671467</v>
      </c>
      <c r="L6600">
        <f>_xlfn.XLOOKUP(Comuni[[#This Row],[Regione]],Table_0[Regione],Table_0[Guariti])</f>
        <v>1653592</v>
      </c>
      <c r="M6600">
        <f>_xlfn.XLOOKUP(Comuni[[#This Row],[Regione]],Table_0[Regione],Table_0[Deceduti])</f>
        <v>9926</v>
      </c>
      <c r="N6600" s="1">
        <f>(Comuni[[#This Row],[Popolazione2011]]/Comuni[[#This Row],[Ammalati TOT]])*100</f>
        <v>5.638101141093423</v>
      </c>
      <c r="O6600">
        <f>_xlfn.XLOOKUP(Comuni[[#This Row],[Regione]],Table_0[Regione],Table_0[TOT AREA])</f>
        <v>5834728</v>
      </c>
      <c r="P6600" s="1">
        <f>(Comuni[[#This Row],[Popolazione2011]]/Comuni[[#This Row],[Ammalati AREA]])*100</f>
        <v>1.6151395574909404</v>
      </c>
    </row>
    <row r="6601" spans="1:16" x14ac:dyDescent="0.3">
      <c r="A6601" t="s">
        <v>6690</v>
      </c>
      <c r="B6601" t="s">
        <v>8035</v>
      </c>
      <c r="C6601" t="s">
        <v>6688</v>
      </c>
      <c r="D6601">
        <v>54678</v>
      </c>
      <c r="E6601" s="1">
        <f>(Comuni[[#This Row],[Popolazione2011]]/SUM(D:D))*100</f>
        <v>9.2014947624448284E-2</v>
      </c>
      <c r="F6601">
        <f t="shared" si="103"/>
        <v>4050093</v>
      </c>
      <c r="G6601" s="1">
        <f>(Comuni[[#This Row],[Popolazione2011]]/Comuni[[#This Row],[TOT POP REGIONE ]])*100</f>
        <v>1.3500430730849884</v>
      </c>
      <c r="H6601" t="str">
        <f>IF(Comuni[[#This Row],[Popolazione2011]]&gt;300000,"MAGGIORE","")</f>
        <v/>
      </c>
      <c r="I6601" t="str">
        <f>_xlfn.XLOOKUP(Comuni[[#This Row],[Regione]],Ripartizione_geografica[Regione],Ripartizione_geografica[Ripartizione geografica])</f>
        <v>Sud</v>
      </c>
      <c r="J6601">
        <f>_xlfn.XLOOKUP(Comuni[[#This Row],[Regione]],Ripartizione_geografica[Regione],Ripartizione_geografica[Codice Regione])</f>
        <v>16</v>
      </c>
      <c r="K6601">
        <f>_xlfn.XLOOKUP(Comuni[[#This Row],[Regione]],Table_0[Regione],Table_0[Totale])</f>
        <v>1671467</v>
      </c>
      <c r="L6601">
        <f>_xlfn.XLOOKUP(Comuni[[#This Row],[Regione]],Table_0[Regione],Table_0[Guariti])</f>
        <v>1653592</v>
      </c>
      <c r="M6601">
        <f>_xlfn.XLOOKUP(Comuni[[#This Row],[Regione]],Table_0[Regione],Table_0[Deceduti])</f>
        <v>9926</v>
      </c>
      <c r="N6601" s="1">
        <f>(Comuni[[#This Row],[Popolazione2011]]/Comuni[[#This Row],[Ammalati TOT]])*100</f>
        <v>3.2712581223559902</v>
      </c>
      <c r="O6601">
        <f>_xlfn.XLOOKUP(Comuni[[#This Row],[Regione]],Table_0[Regione],Table_0[TOT AREA])</f>
        <v>5834728</v>
      </c>
      <c r="P6601" s="1">
        <f>(Comuni[[#This Row],[Popolazione2011]]/Comuni[[#This Row],[Ammalati AREA]])*100</f>
        <v>0.93711309250405495</v>
      </c>
    </row>
    <row r="6602" spans="1:16" x14ac:dyDescent="0.3">
      <c r="A6602" t="s">
        <v>6691</v>
      </c>
      <c r="B6602" t="s">
        <v>8035</v>
      </c>
      <c r="C6602" t="s">
        <v>6688</v>
      </c>
      <c r="D6602">
        <v>30422</v>
      </c>
      <c r="E6602" s="1">
        <f>(Comuni[[#This Row],[Popolazione2011]]/SUM(D:D))*100</f>
        <v>5.119570460936694E-2</v>
      </c>
      <c r="F6602">
        <f t="shared" si="103"/>
        <v>4050093</v>
      </c>
      <c r="G6602" s="1">
        <f>(Comuni[[#This Row],[Popolazione2011]]/Comuni[[#This Row],[TOT POP REGIONE ]])*100</f>
        <v>0.75114324535263755</v>
      </c>
      <c r="H6602" t="str">
        <f>IF(Comuni[[#This Row],[Popolazione2011]]&gt;300000,"MAGGIORE","")</f>
        <v/>
      </c>
      <c r="I6602" t="str">
        <f>_xlfn.XLOOKUP(Comuni[[#This Row],[Regione]],Ripartizione_geografica[Regione],Ripartizione_geografica[Ripartizione geografica])</f>
        <v>Sud</v>
      </c>
      <c r="J6602">
        <f>_xlfn.XLOOKUP(Comuni[[#This Row],[Regione]],Ripartizione_geografica[Regione],Ripartizione_geografica[Codice Regione])</f>
        <v>16</v>
      </c>
      <c r="K6602">
        <f>_xlfn.XLOOKUP(Comuni[[#This Row],[Regione]],Table_0[Regione],Table_0[Totale])</f>
        <v>1671467</v>
      </c>
      <c r="L6602">
        <f>_xlfn.XLOOKUP(Comuni[[#This Row],[Regione]],Table_0[Regione],Table_0[Guariti])</f>
        <v>1653592</v>
      </c>
      <c r="M6602">
        <f>_xlfn.XLOOKUP(Comuni[[#This Row],[Regione]],Table_0[Regione],Table_0[Deceduti])</f>
        <v>9926</v>
      </c>
      <c r="N6602" s="1">
        <f>(Comuni[[#This Row],[Popolazione2011]]/Comuni[[#This Row],[Ammalati TOT]])*100</f>
        <v>1.8200778118862053</v>
      </c>
      <c r="O6602">
        <f>_xlfn.XLOOKUP(Comuni[[#This Row],[Regione]],Table_0[Regione],Table_0[TOT AREA])</f>
        <v>5834728</v>
      </c>
      <c r="P6602" s="1">
        <f>(Comuni[[#This Row],[Popolazione2011]]/Comuni[[#This Row],[Ammalati AREA]])*100</f>
        <v>0.5213953418222752</v>
      </c>
    </row>
    <row r="6603" spans="1:16" x14ac:dyDescent="0.3">
      <c r="A6603" t="s">
        <v>6692</v>
      </c>
      <c r="B6603" t="s">
        <v>8035</v>
      </c>
      <c r="C6603" t="s">
        <v>6688</v>
      </c>
      <c r="D6603">
        <v>12193</v>
      </c>
      <c r="E6603" s="1">
        <f>(Comuni[[#This Row],[Popolazione2011]]/SUM(D:D))*100</f>
        <v>2.0519006847084714E-2</v>
      </c>
      <c r="F6603">
        <f t="shared" si="103"/>
        <v>4050093</v>
      </c>
      <c r="G6603" s="1">
        <f>(Comuni[[#This Row],[Popolazione2011]]/Comuni[[#This Row],[TOT POP REGIONE ]])*100</f>
        <v>0.30105481528448852</v>
      </c>
      <c r="H6603" t="str">
        <f>IF(Comuni[[#This Row],[Popolazione2011]]&gt;300000,"MAGGIORE","")</f>
        <v/>
      </c>
      <c r="I6603" t="str">
        <f>_xlfn.XLOOKUP(Comuni[[#This Row],[Regione]],Ripartizione_geografica[Regione],Ripartizione_geografica[Ripartizione geografica])</f>
        <v>Sud</v>
      </c>
      <c r="J6603">
        <f>_xlfn.XLOOKUP(Comuni[[#This Row],[Regione]],Ripartizione_geografica[Regione],Ripartizione_geografica[Codice Regione])</f>
        <v>16</v>
      </c>
      <c r="K6603">
        <f>_xlfn.XLOOKUP(Comuni[[#This Row],[Regione]],Table_0[Regione],Table_0[Totale])</f>
        <v>1671467</v>
      </c>
      <c r="L6603">
        <f>_xlfn.XLOOKUP(Comuni[[#This Row],[Regione]],Table_0[Regione],Table_0[Guariti])</f>
        <v>1653592</v>
      </c>
      <c r="M6603">
        <f>_xlfn.XLOOKUP(Comuni[[#This Row],[Regione]],Table_0[Regione],Table_0[Deceduti])</f>
        <v>9926</v>
      </c>
      <c r="N6603" s="1">
        <f>(Comuni[[#This Row],[Popolazione2011]]/Comuni[[#This Row],[Ammalati TOT]])*100</f>
        <v>0.72947895471463098</v>
      </c>
      <c r="O6603">
        <f>_xlfn.XLOOKUP(Comuni[[#This Row],[Regione]],Table_0[Regione],Table_0[TOT AREA])</f>
        <v>5834728</v>
      </c>
      <c r="P6603" s="1">
        <f>(Comuni[[#This Row],[Popolazione2011]]/Comuni[[#This Row],[Ammalati AREA]])*100</f>
        <v>0.2089728947090593</v>
      </c>
    </row>
    <row r="6604" spans="1:16" x14ac:dyDescent="0.3">
      <c r="A6604" t="s">
        <v>6693</v>
      </c>
      <c r="B6604" t="s">
        <v>8035</v>
      </c>
      <c r="C6604" t="s">
        <v>6688</v>
      </c>
      <c r="D6604">
        <v>9333</v>
      </c>
      <c r="E6604" s="1">
        <f>(Comuni[[#This Row],[Popolazione2011]]/SUM(D:D))*100</f>
        <v>1.5706051907146856E-2</v>
      </c>
      <c r="F6604">
        <f t="shared" si="103"/>
        <v>4050093</v>
      </c>
      <c r="G6604" s="1">
        <f>(Comuni[[#This Row],[Popolazione2011]]/Comuni[[#This Row],[TOT POP REGIONE ]])*100</f>
        <v>0.23043915287871167</v>
      </c>
      <c r="H6604" t="str">
        <f>IF(Comuni[[#This Row],[Popolazione2011]]&gt;300000,"MAGGIORE","")</f>
        <v/>
      </c>
      <c r="I6604" t="str">
        <f>_xlfn.XLOOKUP(Comuni[[#This Row],[Regione]],Ripartizione_geografica[Regione],Ripartizione_geografica[Ripartizione geografica])</f>
        <v>Sud</v>
      </c>
      <c r="J6604">
        <f>_xlfn.XLOOKUP(Comuni[[#This Row],[Regione]],Ripartizione_geografica[Regione],Ripartizione_geografica[Codice Regione])</f>
        <v>16</v>
      </c>
      <c r="K6604">
        <f>_xlfn.XLOOKUP(Comuni[[#This Row],[Regione]],Table_0[Regione],Table_0[Totale])</f>
        <v>1671467</v>
      </c>
      <c r="L6604">
        <f>_xlfn.XLOOKUP(Comuni[[#This Row],[Regione]],Table_0[Regione],Table_0[Guariti])</f>
        <v>1653592</v>
      </c>
      <c r="M6604">
        <f>_xlfn.XLOOKUP(Comuni[[#This Row],[Regione]],Table_0[Regione],Table_0[Deceduti])</f>
        <v>9926</v>
      </c>
      <c r="N6604" s="1">
        <f>(Comuni[[#This Row],[Popolazione2011]]/Comuni[[#This Row],[Ammalati TOT]])*100</f>
        <v>0.55837177760613876</v>
      </c>
      <c r="O6604">
        <f>_xlfn.XLOOKUP(Comuni[[#This Row],[Regione]],Table_0[Regione],Table_0[TOT AREA])</f>
        <v>5834728</v>
      </c>
      <c r="P6604" s="1">
        <f>(Comuni[[#This Row],[Popolazione2011]]/Comuni[[#This Row],[Ammalati AREA]])*100</f>
        <v>0.15995604250960799</v>
      </c>
    </row>
    <row r="6605" spans="1:16" x14ac:dyDescent="0.3">
      <c r="A6605" t="s">
        <v>6694</v>
      </c>
      <c r="B6605" t="s">
        <v>8035</v>
      </c>
      <c r="C6605" t="s">
        <v>6688</v>
      </c>
      <c r="D6605">
        <v>13916</v>
      </c>
      <c r="E6605" s="1">
        <f>(Comuni[[#This Row],[Popolazione2011]]/SUM(D:D))*100</f>
        <v>2.3418559770690631E-2</v>
      </c>
      <c r="F6605">
        <f t="shared" si="103"/>
        <v>4050093</v>
      </c>
      <c r="G6605" s="1">
        <f>(Comuni[[#This Row],[Popolazione2011]]/Comuni[[#This Row],[TOT POP REGIONE ]])*100</f>
        <v>0.34359704826531146</v>
      </c>
      <c r="H6605" t="str">
        <f>IF(Comuni[[#This Row],[Popolazione2011]]&gt;300000,"MAGGIORE","")</f>
        <v/>
      </c>
      <c r="I6605" t="str">
        <f>_xlfn.XLOOKUP(Comuni[[#This Row],[Regione]],Ripartizione_geografica[Regione],Ripartizione_geografica[Ripartizione geografica])</f>
        <v>Sud</v>
      </c>
      <c r="J6605">
        <f>_xlfn.XLOOKUP(Comuni[[#This Row],[Regione]],Ripartizione_geografica[Regione],Ripartizione_geografica[Codice Regione])</f>
        <v>16</v>
      </c>
      <c r="K6605">
        <f>_xlfn.XLOOKUP(Comuni[[#This Row],[Regione]],Table_0[Regione],Table_0[Totale])</f>
        <v>1671467</v>
      </c>
      <c r="L6605">
        <f>_xlfn.XLOOKUP(Comuni[[#This Row],[Regione]],Table_0[Regione],Table_0[Guariti])</f>
        <v>1653592</v>
      </c>
      <c r="M6605">
        <f>_xlfn.XLOOKUP(Comuni[[#This Row],[Regione]],Table_0[Regione],Table_0[Deceduti])</f>
        <v>9926</v>
      </c>
      <c r="N6605" s="1">
        <f>(Comuni[[#This Row],[Popolazione2011]]/Comuni[[#This Row],[Ammalati TOT]])*100</f>
        <v>0.8325620547698519</v>
      </c>
      <c r="O6605">
        <f>_xlfn.XLOOKUP(Comuni[[#This Row],[Regione]],Table_0[Regione],Table_0[TOT AREA])</f>
        <v>5834728</v>
      </c>
      <c r="P6605" s="1">
        <f>(Comuni[[#This Row],[Popolazione2011]]/Comuni[[#This Row],[Ammalati AREA]])*100</f>
        <v>0.23850297734530213</v>
      </c>
    </row>
    <row r="6606" spans="1:16" x14ac:dyDescent="0.3">
      <c r="A6606" t="s">
        <v>6695</v>
      </c>
      <c r="B6606" t="s">
        <v>8035</v>
      </c>
      <c r="C6606" t="s">
        <v>6688</v>
      </c>
      <c r="D6606">
        <v>6755</v>
      </c>
      <c r="E6606" s="1">
        <f>(Comuni[[#This Row],[Popolazione2011]]/SUM(D:D))*100</f>
        <v>1.1367661055692384E-2</v>
      </c>
      <c r="F6606">
        <f t="shared" si="103"/>
        <v>4050093</v>
      </c>
      <c r="G6606" s="1">
        <f>(Comuni[[#This Row],[Popolazione2011]]/Comuni[[#This Row],[TOT POP REGIONE ]])*100</f>
        <v>0.16678629354930863</v>
      </c>
      <c r="H6606" t="str">
        <f>IF(Comuni[[#This Row],[Popolazione2011]]&gt;300000,"MAGGIORE","")</f>
        <v/>
      </c>
      <c r="I6606" t="str">
        <f>_xlfn.XLOOKUP(Comuni[[#This Row],[Regione]],Ripartizione_geografica[Regione],Ripartizione_geografica[Ripartizione geografica])</f>
        <v>Sud</v>
      </c>
      <c r="J6606">
        <f>_xlfn.XLOOKUP(Comuni[[#This Row],[Regione]],Ripartizione_geografica[Regione],Ripartizione_geografica[Codice Regione])</f>
        <v>16</v>
      </c>
      <c r="K6606">
        <f>_xlfn.XLOOKUP(Comuni[[#This Row],[Regione]],Table_0[Regione],Table_0[Totale])</f>
        <v>1671467</v>
      </c>
      <c r="L6606">
        <f>_xlfn.XLOOKUP(Comuni[[#This Row],[Regione]],Table_0[Regione],Table_0[Guariti])</f>
        <v>1653592</v>
      </c>
      <c r="M6606">
        <f>_xlfn.XLOOKUP(Comuni[[#This Row],[Regione]],Table_0[Regione],Table_0[Deceduti])</f>
        <v>9926</v>
      </c>
      <c r="N6606" s="1">
        <f>(Comuni[[#This Row],[Popolazione2011]]/Comuni[[#This Row],[Ammalati TOT]])*100</f>
        <v>0.4041360074712812</v>
      </c>
      <c r="O6606">
        <f>_xlfn.XLOOKUP(Comuni[[#This Row],[Regione]],Table_0[Regione],Table_0[TOT AREA])</f>
        <v>5834728</v>
      </c>
      <c r="P6606" s="1">
        <f>(Comuni[[#This Row],[Popolazione2011]]/Comuni[[#This Row],[Ammalati AREA]])*100</f>
        <v>0.11577232049206064</v>
      </c>
    </row>
    <row r="6607" spans="1:16" x14ac:dyDescent="0.3">
      <c r="A6607" t="s">
        <v>6696</v>
      </c>
      <c r="B6607" t="s">
        <v>8035</v>
      </c>
      <c r="C6607" t="s">
        <v>6688</v>
      </c>
      <c r="D6607">
        <v>55842</v>
      </c>
      <c r="E6607" s="1">
        <f>(Comuni[[#This Row],[Popolazione2011]]/SUM(D:D))*100</f>
        <v>9.3973786627975453E-2</v>
      </c>
      <c r="F6607">
        <f t="shared" si="103"/>
        <v>4050093</v>
      </c>
      <c r="G6607" s="1">
        <f>(Comuni[[#This Row],[Popolazione2011]]/Comuni[[#This Row],[TOT POP REGIONE ]])*100</f>
        <v>1.3787831538683186</v>
      </c>
      <c r="H6607" t="str">
        <f>IF(Comuni[[#This Row],[Popolazione2011]]&gt;300000,"MAGGIORE","")</f>
        <v/>
      </c>
      <c r="I6607" t="str">
        <f>_xlfn.XLOOKUP(Comuni[[#This Row],[Regione]],Ripartizione_geografica[Regione],Ripartizione_geografica[Ripartizione geografica])</f>
        <v>Sud</v>
      </c>
      <c r="J6607">
        <f>_xlfn.XLOOKUP(Comuni[[#This Row],[Regione]],Ripartizione_geografica[Regione],Ripartizione_geografica[Codice Regione])</f>
        <v>16</v>
      </c>
      <c r="K6607">
        <f>_xlfn.XLOOKUP(Comuni[[#This Row],[Regione]],Table_0[Regione],Table_0[Totale])</f>
        <v>1671467</v>
      </c>
      <c r="L6607">
        <f>_xlfn.XLOOKUP(Comuni[[#This Row],[Regione]],Table_0[Regione],Table_0[Guariti])</f>
        <v>1653592</v>
      </c>
      <c r="M6607">
        <f>_xlfn.XLOOKUP(Comuni[[#This Row],[Regione]],Table_0[Regione],Table_0[Deceduti])</f>
        <v>9926</v>
      </c>
      <c r="N6607" s="1">
        <f>(Comuni[[#This Row],[Popolazione2011]]/Comuni[[#This Row],[Ammalati TOT]])*100</f>
        <v>3.3408975468854609</v>
      </c>
      <c r="O6607">
        <f>_xlfn.XLOOKUP(Comuni[[#This Row],[Regione]],Table_0[Regione],Table_0[TOT AREA])</f>
        <v>5834728</v>
      </c>
      <c r="P6607" s="1">
        <f>(Comuni[[#This Row],[Popolazione2011]]/Comuni[[#This Row],[Ammalati AREA]])*100</f>
        <v>0.95706260857404157</v>
      </c>
    </row>
    <row r="6608" spans="1:16" x14ac:dyDescent="0.3">
      <c r="A6608" t="s">
        <v>6697</v>
      </c>
      <c r="B6608" t="s">
        <v>8035</v>
      </c>
      <c r="C6608" t="s">
        <v>6688</v>
      </c>
      <c r="D6608">
        <v>14293</v>
      </c>
      <c r="E6608" s="1">
        <f>(Comuni[[#This Row],[Popolazione2011]]/SUM(D:D))*100</f>
        <v>2.4052994740046078E-2</v>
      </c>
      <c r="F6608">
        <f t="shared" si="103"/>
        <v>4050093</v>
      </c>
      <c r="G6608" s="1">
        <f>(Comuni[[#This Row],[Popolazione2011]]/Comuni[[#This Row],[TOT POP REGIONE ]])*100</f>
        <v>0.35290547649152748</v>
      </c>
      <c r="H6608" t="str">
        <f>IF(Comuni[[#This Row],[Popolazione2011]]&gt;300000,"MAGGIORE","")</f>
        <v/>
      </c>
      <c r="I6608" t="str">
        <f>_xlfn.XLOOKUP(Comuni[[#This Row],[Regione]],Ripartizione_geografica[Regione],Ripartizione_geografica[Ripartizione geografica])</f>
        <v>Sud</v>
      </c>
      <c r="J6608">
        <f>_xlfn.XLOOKUP(Comuni[[#This Row],[Regione]],Ripartizione_geografica[Regione],Ripartizione_geografica[Codice Regione])</f>
        <v>16</v>
      </c>
      <c r="K6608">
        <f>_xlfn.XLOOKUP(Comuni[[#This Row],[Regione]],Table_0[Regione],Table_0[Totale])</f>
        <v>1671467</v>
      </c>
      <c r="L6608">
        <f>_xlfn.XLOOKUP(Comuni[[#This Row],[Regione]],Table_0[Regione],Table_0[Guariti])</f>
        <v>1653592</v>
      </c>
      <c r="M6608">
        <f>_xlfn.XLOOKUP(Comuni[[#This Row],[Regione]],Table_0[Regione],Table_0[Deceduti])</f>
        <v>9926</v>
      </c>
      <c r="N6608" s="1">
        <f>(Comuni[[#This Row],[Popolazione2011]]/Comuni[[#This Row],[Ammalati TOT]])*100</f>
        <v>0.85511709175233497</v>
      </c>
      <c r="O6608">
        <f>_xlfn.XLOOKUP(Comuni[[#This Row],[Regione]],Table_0[Regione],Table_0[TOT AREA])</f>
        <v>5834728</v>
      </c>
      <c r="P6608" s="1">
        <f>(Comuni[[#This Row],[Popolazione2011]]/Comuni[[#This Row],[Ammalati AREA]])*100</f>
        <v>0.24496428968068434</v>
      </c>
    </row>
    <row r="6609" spans="1:16" x14ac:dyDescent="0.3">
      <c r="A6609" t="s">
        <v>6698</v>
      </c>
      <c r="B6609" t="s">
        <v>8036</v>
      </c>
      <c r="C6609" t="s">
        <v>6699</v>
      </c>
      <c r="D6609">
        <v>1571</v>
      </c>
      <c r="E6609" s="1">
        <f>(Comuni[[#This Row],[Popolazione2011]]/SUM(D:D))*100</f>
        <v>2.6437595142106197E-3</v>
      </c>
      <c r="F6609">
        <f t="shared" si="103"/>
        <v>578036</v>
      </c>
      <c r="G6609" s="1">
        <f>(Comuni[[#This Row],[Popolazione2011]]/Comuni[[#This Row],[TOT POP REGIONE ]])*100</f>
        <v>0.2717823803361728</v>
      </c>
      <c r="H6609" t="str">
        <f>IF(Comuni[[#This Row],[Popolazione2011]]&gt;300000,"MAGGIORE","")</f>
        <v/>
      </c>
      <c r="I6609" t="str">
        <f>_xlfn.XLOOKUP(Comuni[[#This Row],[Regione]],Ripartizione_geografica[Regione],Ripartizione_geografica[Ripartizione geografica])</f>
        <v>Sud</v>
      </c>
      <c r="J6609">
        <f>_xlfn.XLOOKUP(Comuni[[#This Row],[Regione]],Ripartizione_geografica[Regione],Ripartizione_geografica[Codice Regione])</f>
        <v>17</v>
      </c>
      <c r="K6609">
        <f>_xlfn.XLOOKUP(Comuni[[#This Row],[Regione]],Table_0[Regione],Table_0[Totale])</f>
        <v>201997</v>
      </c>
      <c r="L6609">
        <f>_xlfn.XLOOKUP(Comuni[[#This Row],[Regione]],Table_0[Regione],Table_0[Guariti])</f>
        <v>191479</v>
      </c>
      <c r="M6609">
        <f>_xlfn.XLOOKUP(Comuni[[#This Row],[Regione]],Table_0[Regione],Table_0[Deceduti])</f>
        <v>1048</v>
      </c>
      <c r="N6609" s="1">
        <f>(Comuni[[#This Row],[Popolazione2011]]/Comuni[[#This Row],[Ammalati TOT]])*100</f>
        <v>0.77773432278697208</v>
      </c>
      <c r="O6609">
        <f>_xlfn.XLOOKUP(Comuni[[#This Row],[Regione]],Table_0[Regione],Table_0[TOT AREA])</f>
        <v>5834728</v>
      </c>
      <c r="P6609" s="1">
        <f>(Comuni[[#This Row],[Popolazione2011]]/Comuni[[#This Row],[Ammalati AREA]])*100</f>
        <v>2.6924991190677611E-2</v>
      </c>
    </row>
    <row r="6610" spans="1:16" x14ac:dyDescent="0.3">
      <c r="A6610" t="s">
        <v>6700</v>
      </c>
      <c r="B6610" t="s">
        <v>8036</v>
      </c>
      <c r="C6610" t="s">
        <v>6699</v>
      </c>
      <c r="D6610">
        <v>2553</v>
      </c>
      <c r="E6610" s="1">
        <f>(Comuni[[#This Row],[Popolazione2011]]/SUM(D:D))*100</f>
        <v>4.2963195670144569E-3</v>
      </c>
      <c r="F6610">
        <f t="shared" si="103"/>
        <v>578036</v>
      </c>
      <c r="G6610" s="1">
        <f>(Comuni[[#This Row],[Popolazione2011]]/Comuni[[#This Row],[TOT POP REGIONE ]])*100</f>
        <v>0.44166799299697596</v>
      </c>
      <c r="H6610" t="str">
        <f>IF(Comuni[[#This Row],[Popolazione2011]]&gt;300000,"MAGGIORE","")</f>
        <v/>
      </c>
      <c r="I6610" t="str">
        <f>_xlfn.XLOOKUP(Comuni[[#This Row],[Regione]],Ripartizione_geografica[Regione],Ripartizione_geografica[Ripartizione geografica])</f>
        <v>Sud</v>
      </c>
      <c r="J6610">
        <f>_xlfn.XLOOKUP(Comuni[[#This Row],[Regione]],Ripartizione_geografica[Regione],Ripartizione_geografica[Codice Regione])</f>
        <v>17</v>
      </c>
      <c r="K6610">
        <f>_xlfn.XLOOKUP(Comuni[[#This Row],[Regione]],Table_0[Regione],Table_0[Totale])</f>
        <v>201997</v>
      </c>
      <c r="L6610">
        <f>_xlfn.XLOOKUP(Comuni[[#This Row],[Regione]],Table_0[Regione],Table_0[Guariti])</f>
        <v>191479</v>
      </c>
      <c r="M6610">
        <f>_xlfn.XLOOKUP(Comuni[[#This Row],[Regione]],Table_0[Regione],Table_0[Deceduti])</f>
        <v>1048</v>
      </c>
      <c r="N6610" s="1">
        <f>(Comuni[[#This Row],[Popolazione2011]]/Comuni[[#This Row],[Ammalati TOT]])*100</f>
        <v>1.2638801566359896</v>
      </c>
      <c r="O6610">
        <f>_xlfn.XLOOKUP(Comuni[[#This Row],[Regione]],Table_0[Regione],Table_0[TOT AREA])</f>
        <v>5834728</v>
      </c>
      <c r="P6610" s="1">
        <f>(Comuni[[#This Row],[Popolazione2011]]/Comuni[[#This Row],[Ammalati AREA]])*100</f>
        <v>4.3755253029789908E-2</v>
      </c>
    </row>
    <row r="6611" spans="1:16" x14ac:dyDescent="0.3">
      <c r="A6611" t="s">
        <v>6701</v>
      </c>
      <c r="B6611" t="s">
        <v>8036</v>
      </c>
      <c r="C6611" t="s">
        <v>6699</v>
      </c>
      <c r="D6611">
        <v>1474</v>
      </c>
      <c r="E6611" s="1">
        <f>(Comuni[[#This Row],[Popolazione2011]]/SUM(D:D))*100</f>
        <v>2.4805229305833567E-3</v>
      </c>
      <c r="F6611">
        <f t="shared" si="103"/>
        <v>578036</v>
      </c>
      <c r="G6611" s="1">
        <f>(Comuni[[#This Row],[Popolazione2011]]/Comuni[[#This Row],[TOT POP REGIONE ]])*100</f>
        <v>0.25500141859676562</v>
      </c>
      <c r="H6611" t="str">
        <f>IF(Comuni[[#This Row],[Popolazione2011]]&gt;300000,"MAGGIORE","")</f>
        <v/>
      </c>
      <c r="I6611" t="str">
        <f>_xlfn.XLOOKUP(Comuni[[#This Row],[Regione]],Ripartizione_geografica[Regione],Ripartizione_geografica[Ripartizione geografica])</f>
        <v>Sud</v>
      </c>
      <c r="J6611">
        <f>_xlfn.XLOOKUP(Comuni[[#This Row],[Regione]],Ripartizione_geografica[Regione],Ripartizione_geografica[Codice Regione])</f>
        <v>17</v>
      </c>
      <c r="K6611">
        <f>_xlfn.XLOOKUP(Comuni[[#This Row],[Regione]],Table_0[Regione],Table_0[Totale])</f>
        <v>201997</v>
      </c>
      <c r="L6611">
        <f>_xlfn.XLOOKUP(Comuni[[#This Row],[Regione]],Table_0[Regione],Table_0[Guariti])</f>
        <v>191479</v>
      </c>
      <c r="M6611">
        <f>_xlfn.XLOOKUP(Comuni[[#This Row],[Regione]],Table_0[Regione],Table_0[Deceduti])</f>
        <v>1048</v>
      </c>
      <c r="N6611" s="1">
        <f>(Comuni[[#This Row],[Popolazione2011]]/Comuni[[#This Row],[Ammalati TOT]])*100</f>
        <v>0.7297138076308064</v>
      </c>
      <c r="O6611">
        <f>_xlfn.XLOOKUP(Comuni[[#This Row],[Regione]],Table_0[Regione],Table_0[TOT AREA])</f>
        <v>5834728</v>
      </c>
      <c r="P6611" s="1">
        <f>(Comuni[[#This Row],[Popolazione2011]]/Comuni[[#This Row],[Ammalati AREA]])*100</f>
        <v>2.5262531518178737E-2</v>
      </c>
    </row>
    <row r="6612" spans="1:16" x14ac:dyDescent="0.3">
      <c r="A6612" t="s">
        <v>6702</v>
      </c>
      <c r="B6612" t="s">
        <v>8036</v>
      </c>
      <c r="C6612" t="s">
        <v>6699</v>
      </c>
      <c r="D6612">
        <v>1765</v>
      </c>
      <c r="E6612" s="1">
        <f>(Comuni[[#This Row],[Popolazione2011]]/SUM(D:D))*100</f>
        <v>2.9702326814651458E-3</v>
      </c>
      <c r="F6612">
        <f t="shared" si="103"/>
        <v>578036</v>
      </c>
      <c r="G6612" s="1">
        <f>(Comuni[[#This Row],[Popolazione2011]]/Comuni[[#This Row],[TOT POP REGIONE ]])*100</f>
        <v>0.30534430381498728</v>
      </c>
      <c r="H6612" t="str">
        <f>IF(Comuni[[#This Row],[Popolazione2011]]&gt;300000,"MAGGIORE","")</f>
        <v/>
      </c>
      <c r="I6612" t="str">
        <f>_xlfn.XLOOKUP(Comuni[[#This Row],[Regione]],Ripartizione_geografica[Regione],Ripartizione_geografica[Ripartizione geografica])</f>
        <v>Sud</v>
      </c>
      <c r="J6612">
        <f>_xlfn.XLOOKUP(Comuni[[#This Row],[Regione]],Ripartizione_geografica[Regione],Ripartizione_geografica[Codice Regione])</f>
        <v>17</v>
      </c>
      <c r="K6612">
        <f>_xlfn.XLOOKUP(Comuni[[#This Row],[Regione]],Table_0[Regione],Table_0[Totale])</f>
        <v>201997</v>
      </c>
      <c r="L6612">
        <f>_xlfn.XLOOKUP(Comuni[[#This Row],[Regione]],Table_0[Regione],Table_0[Guariti])</f>
        <v>191479</v>
      </c>
      <c r="M6612">
        <f>_xlfn.XLOOKUP(Comuni[[#This Row],[Regione]],Table_0[Regione],Table_0[Deceduti])</f>
        <v>1048</v>
      </c>
      <c r="N6612" s="1">
        <f>(Comuni[[#This Row],[Popolazione2011]]/Comuni[[#This Row],[Ammalati TOT]])*100</f>
        <v>0.87377535309930354</v>
      </c>
      <c r="O6612">
        <f>_xlfn.XLOOKUP(Comuni[[#This Row],[Regione]],Table_0[Regione],Table_0[TOT AREA])</f>
        <v>5834728</v>
      </c>
      <c r="P6612" s="1">
        <f>(Comuni[[#This Row],[Popolazione2011]]/Comuni[[#This Row],[Ammalati AREA]])*100</f>
        <v>3.0249910535675356E-2</v>
      </c>
    </row>
    <row r="6613" spans="1:16" x14ac:dyDescent="0.3">
      <c r="A6613" t="s">
        <v>6703</v>
      </c>
      <c r="B6613" t="s">
        <v>8036</v>
      </c>
      <c r="C6613" t="s">
        <v>6699</v>
      </c>
      <c r="D6613">
        <v>679</v>
      </c>
      <c r="E6613" s="1">
        <f>(Comuni[[#This Row],[Popolazione2011]]/SUM(D:D))*100</f>
        <v>1.1426560853908408E-3</v>
      </c>
      <c r="F6613">
        <f t="shared" si="103"/>
        <v>578036</v>
      </c>
      <c r="G6613" s="1">
        <f>(Comuni[[#This Row],[Popolazione2011]]/Comuni[[#This Row],[TOT POP REGIONE ]])*100</f>
        <v>0.11746673217585064</v>
      </c>
      <c r="H6613" t="str">
        <f>IF(Comuni[[#This Row],[Popolazione2011]]&gt;300000,"MAGGIORE","")</f>
        <v/>
      </c>
      <c r="I6613" t="str">
        <f>_xlfn.XLOOKUP(Comuni[[#This Row],[Regione]],Ripartizione_geografica[Regione],Ripartizione_geografica[Ripartizione geografica])</f>
        <v>Sud</v>
      </c>
      <c r="J6613">
        <f>_xlfn.XLOOKUP(Comuni[[#This Row],[Regione]],Ripartizione_geografica[Regione],Ripartizione_geografica[Codice Regione])</f>
        <v>17</v>
      </c>
      <c r="K6613">
        <f>_xlfn.XLOOKUP(Comuni[[#This Row],[Regione]],Table_0[Regione],Table_0[Totale])</f>
        <v>201997</v>
      </c>
      <c r="L6613">
        <f>_xlfn.XLOOKUP(Comuni[[#This Row],[Regione]],Table_0[Regione],Table_0[Guariti])</f>
        <v>191479</v>
      </c>
      <c r="M6613">
        <f>_xlfn.XLOOKUP(Comuni[[#This Row],[Regione]],Table_0[Regione],Table_0[Deceduti])</f>
        <v>1048</v>
      </c>
      <c r="N6613" s="1">
        <f>(Comuni[[#This Row],[Popolazione2011]]/Comuni[[#This Row],[Ammalati TOT]])*100</f>
        <v>0.3361436060931598</v>
      </c>
      <c r="O6613">
        <f>_xlfn.XLOOKUP(Comuni[[#This Row],[Regione]],Table_0[Regione],Table_0[TOT AREA])</f>
        <v>5834728</v>
      </c>
      <c r="P6613" s="1">
        <f>(Comuni[[#This Row],[Popolazione2011]]/Comuni[[#This Row],[Ammalati AREA]])*100</f>
        <v>1.1637217707492105E-2</v>
      </c>
    </row>
    <row r="6614" spans="1:16" x14ac:dyDescent="0.3">
      <c r="A6614" t="s">
        <v>6704</v>
      </c>
      <c r="B6614" t="s">
        <v>8036</v>
      </c>
      <c r="C6614" t="s">
        <v>6699</v>
      </c>
      <c r="D6614">
        <v>3863</v>
      </c>
      <c r="E6614" s="1">
        <f>(Comuni[[#This Row],[Popolazione2011]]/SUM(D:D))*100</f>
        <v>6.5008548716713067E-3</v>
      </c>
      <c r="F6614">
        <f t="shared" si="103"/>
        <v>578036</v>
      </c>
      <c r="G6614" s="1">
        <f>(Comuni[[#This Row],[Popolazione2011]]/Comuni[[#This Row],[TOT POP REGIONE ]])*100</f>
        <v>0.66829747628175407</v>
      </c>
      <c r="H6614" t="str">
        <f>IF(Comuni[[#This Row],[Popolazione2011]]&gt;300000,"MAGGIORE","")</f>
        <v/>
      </c>
      <c r="I6614" t="str">
        <f>_xlfn.XLOOKUP(Comuni[[#This Row],[Regione]],Ripartizione_geografica[Regione],Ripartizione_geografica[Ripartizione geografica])</f>
        <v>Sud</v>
      </c>
      <c r="J6614">
        <f>_xlfn.XLOOKUP(Comuni[[#This Row],[Regione]],Ripartizione_geografica[Regione],Ripartizione_geografica[Codice Regione])</f>
        <v>17</v>
      </c>
      <c r="K6614">
        <f>_xlfn.XLOOKUP(Comuni[[#This Row],[Regione]],Table_0[Regione],Table_0[Totale])</f>
        <v>201997</v>
      </c>
      <c r="L6614">
        <f>_xlfn.XLOOKUP(Comuni[[#This Row],[Regione]],Table_0[Regione],Table_0[Guariti])</f>
        <v>191479</v>
      </c>
      <c r="M6614">
        <f>_xlfn.XLOOKUP(Comuni[[#This Row],[Regione]],Table_0[Regione],Table_0[Deceduti])</f>
        <v>1048</v>
      </c>
      <c r="N6614" s="1">
        <f>(Comuni[[#This Row],[Popolazione2011]]/Comuni[[#This Row],[Ammalati TOT]])*100</f>
        <v>1.9124046396728667</v>
      </c>
      <c r="O6614">
        <f>_xlfn.XLOOKUP(Comuni[[#This Row],[Regione]],Table_0[Regione],Table_0[TOT AREA])</f>
        <v>5834728</v>
      </c>
      <c r="P6614" s="1">
        <f>(Comuni[[#This Row],[Popolazione2011]]/Comuni[[#This Row],[Ammalati AREA]])*100</f>
        <v>6.6207027988279835E-2</v>
      </c>
    </row>
    <row r="6615" spans="1:16" x14ac:dyDescent="0.3">
      <c r="A6615" t="s">
        <v>6705</v>
      </c>
      <c r="B6615" t="s">
        <v>8036</v>
      </c>
      <c r="C6615" t="s">
        <v>6699</v>
      </c>
      <c r="D6615">
        <v>11796</v>
      </c>
      <c r="E6615" s="1">
        <f>(Comuni[[#This Row],[Popolazione2011]]/SUM(D:D))*100</f>
        <v>1.9850914850177256E-2</v>
      </c>
      <c r="F6615">
        <f t="shared" si="103"/>
        <v>578036</v>
      </c>
      <c r="G6615" s="1">
        <f>(Comuni[[#This Row],[Popolazione2011]]/Comuni[[#This Row],[TOT POP REGIONE ]])*100</f>
        <v>2.0407033471963687</v>
      </c>
      <c r="H6615" t="str">
        <f>IF(Comuni[[#This Row],[Popolazione2011]]&gt;300000,"MAGGIORE","")</f>
        <v/>
      </c>
      <c r="I6615" t="str">
        <f>_xlfn.XLOOKUP(Comuni[[#This Row],[Regione]],Ripartizione_geografica[Regione],Ripartizione_geografica[Ripartizione geografica])</f>
        <v>Sud</v>
      </c>
      <c r="J6615">
        <f>_xlfn.XLOOKUP(Comuni[[#This Row],[Regione]],Ripartizione_geografica[Regione],Ripartizione_geografica[Codice Regione])</f>
        <v>17</v>
      </c>
      <c r="K6615">
        <f>_xlfn.XLOOKUP(Comuni[[#This Row],[Regione]],Table_0[Regione],Table_0[Totale])</f>
        <v>201997</v>
      </c>
      <c r="L6615">
        <f>_xlfn.XLOOKUP(Comuni[[#This Row],[Regione]],Table_0[Regione],Table_0[Guariti])</f>
        <v>191479</v>
      </c>
      <c r="M6615">
        <f>_xlfn.XLOOKUP(Comuni[[#This Row],[Regione]],Table_0[Regione],Table_0[Deceduti])</f>
        <v>1048</v>
      </c>
      <c r="N6615" s="1">
        <f>(Comuni[[#This Row],[Popolazione2011]]/Comuni[[#This Row],[Ammalati TOT]])*100</f>
        <v>5.8396906884755708</v>
      </c>
      <c r="O6615">
        <f>_xlfn.XLOOKUP(Comuni[[#This Row],[Regione]],Table_0[Regione],Table_0[TOT AREA])</f>
        <v>5834728</v>
      </c>
      <c r="P6615" s="1">
        <f>(Comuni[[#This Row],[Popolazione2011]]/Comuni[[#This Row],[Ammalati AREA]])*100</f>
        <v>0.20216880718347111</v>
      </c>
    </row>
    <row r="6616" spans="1:16" x14ac:dyDescent="0.3">
      <c r="A6616" t="s">
        <v>6706</v>
      </c>
      <c r="B6616" t="s">
        <v>8036</v>
      </c>
      <c r="C6616" t="s">
        <v>6699</v>
      </c>
      <c r="D6616">
        <v>1861</v>
      </c>
      <c r="E6616" s="1">
        <f>(Comuni[[#This Row],[Popolazione2011]]/SUM(D:D))*100</f>
        <v>3.1317864137148082E-3</v>
      </c>
      <c r="F6616">
        <f t="shared" si="103"/>
        <v>578036</v>
      </c>
      <c r="G6616" s="1">
        <f>(Comuni[[#This Row],[Popolazione2011]]/Comuni[[#This Row],[TOT POP REGIONE ]])*100</f>
        <v>0.32195226594883364</v>
      </c>
      <c r="H6616" t="str">
        <f>IF(Comuni[[#This Row],[Popolazione2011]]&gt;300000,"MAGGIORE","")</f>
        <v/>
      </c>
      <c r="I6616" t="str">
        <f>_xlfn.XLOOKUP(Comuni[[#This Row],[Regione]],Ripartizione_geografica[Regione],Ripartizione_geografica[Ripartizione geografica])</f>
        <v>Sud</v>
      </c>
      <c r="J6616">
        <f>_xlfn.XLOOKUP(Comuni[[#This Row],[Regione]],Ripartizione_geografica[Regione],Ripartizione_geografica[Codice Regione])</f>
        <v>17</v>
      </c>
      <c r="K6616">
        <f>_xlfn.XLOOKUP(Comuni[[#This Row],[Regione]],Table_0[Regione],Table_0[Totale])</f>
        <v>201997</v>
      </c>
      <c r="L6616">
        <f>_xlfn.XLOOKUP(Comuni[[#This Row],[Regione]],Table_0[Regione],Table_0[Guariti])</f>
        <v>191479</v>
      </c>
      <c r="M6616">
        <f>_xlfn.XLOOKUP(Comuni[[#This Row],[Regione]],Table_0[Regione],Table_0[Deceduti])</f>
        <v>1048</v>
      </c>
      <c r="N6616" s="1">
        <f>(Comuni[[#This Row],[Popolazione2011]]/Comuni[[#This Row],[Ammalati TOT]])*100</f>
        <v>0.9213008113981892</v>
      </c>
      <c r="O6616">
        <f>_xlfn.XLOOKUP(Comuni[[#This Row],[Regione]],Table_0[Regione],Table_0[TOT AREA])</f>
        <v>5834728</v>
      </c>
      <c r="P6616" s="1">
        <f>(Comuni[[#This Row],[Popolazione2011]]/Comuni[[#This Row],[Ammalati AREA]])*100</f>
        <v>3.1895231448663929E-2</v>
      </c>
    </row>
    <row r="6617" spans="1:16" x14ac:dyDescent="0.3">
      <c r="A6617" t="s">
        <v>6707</v>
      </c>
      <c r="B6617" t="s">
        <v>8036</v>
      </c>
      <c r="C6617" t="s">
        <v>6699</v>
      </c>
      <c r="D6617">
        <v>1406</v>
      </c>
      <c r="E6617" s="1">
        <f>(Comuni[[#This Row],[Popolazione2011]]/SUM(D:D))*100</f>
        <v>2.3660890369065126E-3</v>
      </c>
      <c r="F6617">
        <f t="shared" si="103"/>
        <v>578036</v>
      </c>
      <c r="G6617" s="1">
        <f>(Comuni[[#This Row],[Popolazione2011]]/Comuni[[#This Row],[TOT POP REGIONE ]])*100</f>
        <v>0.24323744541862444</v>
      </c>
      <c r="H6617" t="str">
        <f>IF(Comuni[[#This Row],[Popolazione2011]]&gt;300000,"MAGGIORE","")</f>
        <v/>
      </c>
      <c r="I6617" t="str">
        <f>_xlfn.XLOOKUP(Comuni[[#This Row],[Regione]],Ripartizione_geografica[Regione],Ripartizione_geografica[Ripartizione geografica])</f>
        <v>Sud</v>
      </c>
      <c r="J6617">
        <f>_xlfn.XLOOKUP(Comuni[[#This Row],[Regione]],Ripartizione_geografica[Regione],Ripartizione_geografica[Codice Regione])</f>
        <v>17</v>
      </c>
      <c r="K6617">
        <f>_xlfn.XLOOKUP(Comuni[[#This Row],[Regione]],Table_0[Regione],Table_0[Totale])</f>
        <v>201997</v>
      </c>
      <c r="L6617">
        <f>_xlfn.XLOOKUP(Comuni[[#This Row],[Regione]],Table_0[Regione],Table_0[Guariti])</f>
        <v>191479</v>
      </c>
      <c r="M6617">
        <f>_xlfn.XLOOKUP(Comuni[[#This Row],[Regione]],Table_0[Regione],Table_0[Deceduti])</f>
        <v>1048</v>
      </c>
      <c r="N6617" s="1">
        <f>(Comuni[[#This Row],[Popolazione2011]]/Comuni[[#This Row],[Ammalati TOT]])*100</f>
        <v>0.69604994133576248</v>
      </c>
      <c r="O6617">
        <f>_xlfn.XLOOKUP(Comuni[[#This Row],[Regione]],Table_0[Regione],Table_0[TOT AREA])</f>
        <v>5834728</v>
      </c>
      <c r="P6617" s="1">
        <f>(Comuni[[#This Row],[Popolazione2011]]/Comuni[[#This Row],[Ammalati AREA]])*100</f>
        <v>2.4097095871478499E-2</v>
      </c>
    </row>
    <row r="6618" spans="1:16" x14ac:dyDescent="0.3">
      <c r="A6618" t="s">
        <v>6708</v>
      </c>
      <c r="B6618" t="s">
        <v>8036</v>
      </c>
      <c r="C6618" t="s">
        <v>6699</v>
      </c>
      <c r="D6618">
        <v>2675</v>
      </c>
      <c r="E6618" s="1">
        <f>(Comuni[[#This Row],[Popolazione2011]]/SUM(D:D))*100</f>
        <v>4.5016274350817365E-3</v>
      </c>
      <c r="F6618">
        <f t="shared" si="103"/>
        <v>578036</v>
      </c>
      <c r="G6618" s="1">
        <f>(Comuni[[#This Row],[Popolazione2011]]/Comuni[[#This Row],[TOT POP REGIONE ]])*100</f>
        <v>0.46277394487540569</v>
      </c>
      <c r="H6618" t="str">
        <f>IF(Comuni[[#This Row],[Popolazione2011]]&gt;300000,"MAGGIORE","")</f>
        <v/>
      </c>
      <c r="I6618" t="str">
        <f>_xlfn.XLOOKUP(Comuni[[#This Row],[Regione]],Ripartizione_geografica[Regione],Ripartizione_geografica[Ripartizione geografica])</f>
        <v>Sud</v>
      </c>
      <c r="J6618">
        <f>_xlfn.XLOOKUP(Comuni[[#This Row],[Regione]],Ripartizione_geografica[Regione],Ripartizione_geografica[Codice Regione])</f>
        <v>17</v>
      </c>
      <c r="K6618">
        <f>_xlfn.XLOOKUP(Comuni[[#This Row],[Regione]],Table_0[Regione],Table_0[Totale])</f>
        <v>201997</v>
      </c>
      <c r="L6618">
        <f>_xlfn.XLOOKUP(Comuni[[#This Row],[Regione]],Table_0[Regione],Table_0[Guariti])</f>
        <v>191479</v>
      </c>
      <c r="M6618">
        <f>_xlfn.XLOOKUP(Comuni[[#This Row],[Regione]],Table_0[Regione],Table_0[Deceduti])</f>
        <v>1048</v>
      </c>
      <c r="N6618" s="1">
        <f>(Comuni[[#This Row],[Popolazione2011]]/Comuni[[#This Row],[Ammalati TOT]])*100</f>
        <v>1.3242770932241568</v>
      </c>
      <c r="O6618">
        <f>_xlfn.XLOOKUP(Comuni[[#This Row],[Regione]],Table_0[Regione],Table_0[TOT AREA])</f>
        <v>5834728</v>
      </c>
      <c r="P6618" s="1">
        <f>(Comuni[[#This Row],[Popolazione2011]]/Comuni[[#This Row],[Ammalati AREA]])*100</f>
        <v>4.5846181690046221E-2</v>
      </c>
    </row>
    <row r="6619" spans="1:16" x14ac:dyDescent="0.3">
      <c r="A6619" t="s">
        <v>6709</v>
      </c>
      <c r="B6619" t="s">
        <v>8036</v>
      </c>
      <c r="C6619" t="s">
        <v>6699</v>
      </c>
      <c r="D6619">
        <v>2905</v>
      </c>
      <c r="E6619" s="1">
        <f>(Comuni[[#This Row],[Popolazione2011]]/SUM(D:D))*100</f>
        <v>4.8886832519298854E-3</v>
      </c>
      <c r="F6619">
        <f t="shared" si="103"/>
        <v>578036</v>
      </c>
      <c r="G6619" s="1">
        <f>(Comuni[[#This Row],[Popolazione2011]]/Comuni[[#This Row],[TOT POP REGIONE ]])*100</f>
        <v>0.50256385415441251</v>
      </c>
      <c r="H6619" t="str">
        <f>IF(Comuni[[#This Row],[Popolazione2011]]&gt;300000,"MAGGIORE","")</f>
        <v/>
      </c>
      <c r="I6619" t="str">
        <f>_xlfn.XLOOKUP(Comuni[[#This Row],[Regione]],Ripartizione_geografica[Regione],Ripartizione_geografica[Ripartizione geografica])</f>
        <v>Sud</v>
      </c>
      <c r="J6619">
        <f>_xlfn.XLOOKUP(Comuni[[#This Row],[Regione]],Ripartizione_geografica[Regione],Ripartizione_geografica[Codice Regione])</f>
        <v>17</v>
      </c>
      <c r="K6619">
        <f>_xlfn.XLOOKUP(Comuni[[#This Row],[Regione]],Table_0[Regione],Table_0[Totale])</f>
        <v>201997</v>
      </c>
      <c r="L6619">
        <f>_xlfn.XLOOKUP(Comuni[[#This Row],[Regione]],Table_0[Regione],Table_0[Guariti])</f>
        <v>191479</v>
      </c>
      <c r="M6619">
        <f>_xlfn.XLOOKUP(Comuni[[#This Row],[Regione]],Table_0[Regione],Table_0[Deceduti])</f>
        <v>1048</v>
      </c>
      <c r="N6619" s="1">
        <f>(Comuni[[#This Row],[Popolazione2011]]/Comuni[[#This Row],[Ammalati TOT]])*100</f>
        <v>1.4381401703985703</v>
      </c>
      <c r="O6619">
        <f>_xlfn.XLOOKUP(Comuni[[#This Row],[Regione]],Table_0[Regione],Table_0[TOT AREA])</f>
        <v>5834728</v>
      </c>
      <c r="P6619" s="1">
        <f>(Comuni[[#This Row],[Popolazione2011]]/Comuni[[#This Row],[Ammalati AREA]])*100</f>
        <v>4.978809637741468E-2</v>
      </c>
    </row>
    <row r="6620" spans="1:16" x14ac:dyDescent="0.3">
      <c r="A6620" t="s">
        <v>6710</v>
      </c>
      <c r="B6620" t="s">
        <v>8036</v>
      </c>
      <c r="C6620" t="s">
        <v>6699</v>
      </c>
      <c r="D6620">
        <v>5240</v>
      </c>
      <c r="E6620" s="1">
        <f>(Comuni[[#This Row],[Popolazione2011]]/SUM(D:D))*100</f>
        <v>8.8181412186274007E-3</v>
      </c>
      <c r="F6620">
        <f t="shared" si="103"/>
        <v>578036</v>
      </c>
      <c r="G6620" s="1">
        <f>(Comuni[[#This Row],[Popolazione2011]]/Comuni[[#This Row],[TOT POP REGIONE ]])*100</f>
        <v>0.90651793313911244</v>
      </c>
      <c r="H6620" t="str">
        <f>IF(Comuni[[#This Row],[Popolazione2011]]&gt;300000,"MAGGIORE","")</f>
        <v/>
      </c>
      <c r="I6620" t="str">
        <f>_xlfn.XLOOKUP(Comuni[[#This Row],[Regione]],Ripartizione_geografica[Regione],Ripartizione_geografica[Ripartizione geografica])</f>
        <v>Sud</v>
      </c>
      <c r="J6620">
        <f>_xlfn.XLOOKUP(Comuni[[#This Row],[Regione]],Ripartizione_geografica[Regione],Ripartizione_geografica[Codice Regione])</f>
        <v>17</v>
      </c>
      <c r="K6620">
        <f>_xlfn.XLOOKUP(Comuni[[#This Row],[Regione]],Table_0[Regione],Table_0[Totale])</f>
        <v>201997</v>
      </c>
      <c r="L6620">
        <f>_xlfn.XLOOKUP(Comuni[[#This Row],[Regione]],Table_0[Regione],Table_0[Guariti])</f>
        <v>191479</v>
      </c>
      <c r="M6620">
        <f>_xlfn.XLOOKUP(Comuni[[#This Row],[Regione]],Table_0[Regione],Table_0[Deceduti])</f>
        <v>1048</v>
      </c>
      <c r="N6620" s="1">
        <f>(Comuni[[#This Row],[Popolazione2011]]/Comuni[[#This Row],[Ammalati TOT]])*100</f>
        <v>2.5940979321475073</v>
      </c>
      <c r="O6620">
        <f>_xlfn.XLOOKUP(Comuni[[#This Row],[Regione]],Table_0[Regione],Table_0[TOT AREA])</f>
        <v>5834728</v>
      </c>
      <c r="P6620" s="1">
        <f>(Comuni[[#This Row],[Popolazione2011]]/Comuni[[#This Row],[Ammalati AREA]])*100</f>
        <v>8.9807099833959708E-2</v>
      </c>
    </row>
    <row r="6621" spans="1:16" x14ac:dyDescent="0.3">
      <c r="A6621" t="s">
        <v>6711</v>
      </c>
      <c r="B6621" t="s">
        <v>8036</v>
      </c>
      <c r="C6621" t="s">
        <v>6699</v>
      </c>
      <c r="D6621">
        <v>4082</v>
      </c>
      <c r="E6621" s="1">
        <f>(Comuni[[#This Row],[Popolazione2011]]/SUM(D:D))*100</f>
        <v>6.8693993233658497E-3</v>
      </c>
      <c r="F6621">
        <f t="shared" si="103"/>
        <v>578036</v>
      </c>
      <c r="G6621" s="1">
        <f>(Comuni[[#This Row],[Popolazione2011]]/Comuni[[#This Row],[TOT POP REGIONE ]])*100</f>
        <v>0.70618438989959109</v>
      </c>
      <c r="H6621" t="str">
        <f>IF(Comuni[[#This Row],[Popolazione2011]]&gt;300000,"MAGGIORE","")</f>
        <v/>
      </c>
      <c r="I6621" t="str">
        <f>_xlfn.XLOOKUP(Comuni[[#This Row],[Regione]],Ripartizione_geografica[Regione],Ripartizione_geografica[Ripartizione geografica])</f>
        <v>Sud</v>
      </c>
      <c r="J6621">
        <f>_xlfn.XLOOKUP(Comuni[[#This Row],[Regione]],Ripartizione_geografica[Regione],Ripartizione_geografica[Codice Regione])</f>
        <v>17</v>
      </c>
      <c r="K6621">
        <f>_xlfn.XLOOKUP(Comuni[[#This Row],[Regione]],Table_0[Regione],Table_0[Totale])</f>
        <v>201997</v>
      </c>
      <c r="L6621">
        <f>_xlfn.XLOOKUP(Comuni[[#This Row],[Regione]],Table_0[Regione],Table_0[Guariti])</f>
        <v>191479</v>
      </c>
      <c r="M6621">
        <f>_xlfn.XLOOKUP(Comuni[[#This Row],[Regione]],Table_0[Regione],Table_0[Deceduti])</f>
        <v>1048</v>
      </c>
      <c r="N6621" s="1">
        <f>(Comuni[[#This Row],[Popolazione2011]]/Comuni[[#This Row],[Ammalati TOT]])*100</f>
        <v>2.0208220914171995</v>
      </c>
      <c r="O6621">
        <f>_xlfn.XLOOKUP(Comuni[[#This Row],[Regione]],Table_0[Regione],Table_0[TOT AREA])</f>
        <v>5834728</v>
      </c>
      <c r="P6621" s="1">
        <f>(Comuni[[#This Row],[Popolazione2011]]/Comuni[[#This Row],[Ammalati AREA]])*100</f>
        <v>6.9960416321035016E-2</v>
      </c>
    </row>
    <row r="6622" spans="1:16" x14ac:dyDescent="0.3">
      <c r="A6622" t="s">
        <v>6712</v>
      </c>
      <c r="B6622" t="s">
        <v>8036</v>
      </c>
      <c r="C6622" t="s">
        <v>6699</v>
      </c>
      <c r="D6622">
        <v>925</v>
      </c>
      <c r="E6622" s="1">
        <f>(Comuni[[#This Row],[Popolazione2011]]/SUM(D:D))*100</f>
        <v>1.5566375242806005E-3</v>
      </c>
      <c r="F6622">
        <f t="shared" si="103"/>
        <v>578036</v>
      </c>
      <c r="G6622" s="1">
        <f>(Comuni[[#This Row],[Popolazione2011]]/Comuni[[#This Row],[TOT POP REGIONE ]])*100</f>
        <v>0.16002463514383189</v>
      </c>
      <c r="H6622" t="str">
        <f>IF(Comuni[[#This Row],[Popolazione2011]]&gt;300000,"MAGGIORE","")</f>
        <v/>
      </c>
      <c r="I6622" t="str">
        <f>_xlfn.XLOOKUP(Comuni[[#This Row],[Regione]],Ripartizione_geografica[Regione],Ripartizione_geografica[Ripartizione geografica])</f>
        <v>Sud</v>
      </c>
      <c r="J6622">
        <f>_xlfn.XLOOKUP(Comuni[[#This Row],[Regione]],Ripartizione_geografica[Regione],Ripartizione_geografica[Codice Regione])</f>
        <v>17</v>
      </c>
      <c r="K6622">
        <f>_xlfn.XLOOKUP(Comuni[[#This Row],[Regione]],Table_0[Regione],Table_0[Totale])</f>
        <v>201997</v>
      </c>
      <c r="L6622">
        <f>_xlfn.XLOOKUP(Comuni[[#This Row],[Regione]],Table_0[Regione],Table_0[Guariti])</f>
        <v>191479</v>
      </c>
      <c r="M6622">
        <f>_xlfn.XLOOKUP(Comuni[[#This Row],[Regione]],Table_0[Regione],Table_0[Deceduti])</f>
        <v>1048</v>
      </c>
      <c r="N6622" s="1">
        <f>(Comuni[[#This Row],[Popolazione2011]]/Comuni[[#This Row],[Ammalati TOT]])*100</f>
        <v>0.45792759298405422</v>
      </c>
      <c r="O6622">
        <f>_xlfn.XLOOKUP(Comuni[[#This Row],[Regione]],Table_0[Regione],Table_0[TOT AREA])</f>
        <v>5834728</v>
      </c>
      <c r="P6622" s="1">
        <f>(Comuni[[#This Row],[Popolazione2011]]/Comuni[[#This Row],[Ammalati AREA]])*100</f>
        <v>1.5853352547025329E-2</v>
      </c>
    </row>
    <row r="6623" spans="1:16" x14ac:dyDescent="0.3">
      <c r="A6623" t="s">
        <v>6713</v>
      </c>
      <c r="B6623" t="s">
        <v>8036</v>
      </c>
      <c r="C6623" t="s">
        <v>6699</v>
      </c>
      <c r="D6623">
        <v>1953</v>
      </c>
      <c r="E6623" s="1">
        <f>(Comuni[[#This Row],[Popolazione2011]]/SUM(D:D))*100</f>
        <v>3.2866087404540677E-3</v>
      </c>
      <c r="F6623">
        <f t="shared" si="103"/>
        <v>578036</v>
      </c>
      <c r="G6623" s="1">
        <f>(Comuni[[#This Row],[Popolazione2011]]/Comuni[[#This Row],[TOT POP REGIONE ]])*100</f>
        <v>0.33786822966043639</v>
      </c>
      <c r="H6623" t="str">
        <f>IF(Comuni[[#This Row],[Popolazione2011]]&gt;300000,"MAGGIORE","")</f>
        <v/>
      </c>
      <c r="I6623" t="str">
        <f>_xlfn.XLOOKUP(Comuni[[#This Row],[Regione]],Ripartizione_geografica[Regione],Ripartizione_geografica[Ripartizione geografica])</f>
        <v>Sud</v>
      </c>
      <c r="J6623">
        <f>_xlfn.XLOOKUP(Comuni[[#This Row],[Regione]],Ripartizione_geografica[Regione],Ripartizione_geografica[Codice Regione])</f>
        <v>17</v>
      </c>
      <c r="K6623">
        <f>_xlfn.XLOOKUP(Comuni[[#This Row],[Regione]],Table_0[Regione],Table_0[Totale])</f>
        <v>201997</v>
      </c>
      <c r="L6623">
        <f>_xlfn.XLOOKUP(Comuni[[#This Row],[Regione]],Table_0[Regione],Table_0[Guariti])</f>
        <v>191479</v>
      </c>
      <c r="M6623">
        <f>_xlfn.XLOOKUP(Comuni[[#This Row],[Regione]],Table_0[Regione],Table_0[Deceduti])</f>
        <v>1048</v>
      </c>
      <c r="N6623" s="1">
        <f>(Comuni[[#This Row],[Popolazione2011]]/Comuni[[#This Row],[Ammalati TOT]])*100</f>
        <v>0.96684604226795445</v>
      </c>
      <c r="O6623">
        <f>_xlfn.XLOOKUP(Comuni[[#This Row],[Regione]],Table_0[Regione],Table_0[TOT AREA])</f>
        <v>5834728</v>
      </c>
      <c r="P6623" s="1">
        <f>(Comuni[[#This Row],[Popolazione2011]]/Comuni[[#This Row],[Ammalati AREA]])*100</f>
        <v>3.3471997323611315E-2</v>
      </c>
    </row>
    <row r="6624" spans="1:16" x14ac:dyDescent="0.3">
      <c r="A6624" t="s">
        <v>6714</v>
      </c>
      <c r="B6624" t="s">
        <v>8036</v>
      </c>
      <c r="C6624" t="s">
        <v>6699</v>
      </c>
      <c r="D6624">
        <v>430</v>
      </c>
      <c r="E6624" s="1">
        <f>(Comuni[[#This Row],[Popolazione2011]]/SUM(D:D))*100</f>
        <v>7.2362609236827915E-4</v>
      </c>
      <c r="F6624">
        <f t="shared" si="103"/>
        <v>578036</v>
      </c>
      <c r="G6624" s="1">
        <f>(Comuni[[#This Row],[Popolazione2011]]/Comuni[[#This Row],[TOT POP REGIONE ]])*100</f>
        <v>7.4389830391186712E-2</v>
      </c>
      <c r="H6624" t="str">
        <f>IF(Comuni[[#This Row],[Popolazione2011]]&gt;300000,"MAGGIORE","")</f>
        <v/>
      </c>
      <c r="I6624" t="str">
        <f>_xlfn.XLOOKUP(Comuni[[#This Row],[Regione]],Ripartizione_geografica[Regione],Ripartizione_geografica[Ripartizione geografica])</f>
        <v>Sud</v>
      </c>
      <c r="J6624">
        <f>_xlfn.XLOOKUP(Comuni[[#This Row],[Regione]],Ripartizione_geografica[Regione],Ripartizione_geografica[Codice Regione])</f>
        <v>17</v>
      </c>
      <c r="K6624">
        <f>_xlfn.XLOOKUP(Comuni[[#This Row],[Regione]],Table_0[Regione],Table_0[Totale])</f>
        <v>201997</v>
      </c>
      <c r="L6624">
        <f>_xlfn.XLOOKUP(Comuni[[#This Row],[Regione]],Table_0[Regione],Table_0[Guariti])</f>
        <v>191479</v>
      </c>
      <c r="M6624">
        <f>_xlfn.XLOOKUP(Comuni[[#This Row],[Regione]],Table_0[Regione],Table_0[Deceduti])</f>
        <v>1048</v>
      </c>
      <c r="N6624" s="1">
        <f>(Comuni[[#This Row],[Popolazione2011]]/Comuni[[#This Row],[Ammalati TOT]])*100</f>
        <v>0.21287444863042521</v>
      </c>
      <c r="O6624">
        <f>_xlfn.XLOOKUP(Comuni[[#This Row],[Regione]],Table_0[Regione],Table_0[TOT AREA])</f>
        <v>5834728</v>
      </c>
      <c r="P6624" s="1">
        <f>(Comuni[[#This Row],[Popolazione2011]]/Comuni[[#This Row],[Ammalati AREA]])*100</f>
        <v>7.3696665894279912E-3</v>
      </c>
    </row>
    <row r="6625" spans="1:16" x14ac:dyDescent="0.3">
      <c r="A6625" t="s">
        <v>6715</v>
      </c>
      <c r="B6625" t="s">
        <v>8036</v>
      </c>
      <c r="C6625" t="s">
        <v>6699</v>
      </c>
      <c r="D6625">
        <v>851</v>
      </c>
      <c r="E6625" s="1">
        <f>(Comuni[[#This Row],[Popolazione2011]]/SUM(D:D))*100</f>
        <v>1.4321065223381524E-3</v>
      </c>
      <c r="F6625">
        <f t="shared" si="103"/>
        <v>578036</v>
      </c>
      <c r="G6625" s="1">
        <f>(Comuni[[#This Row],[Popolazione2011]]/Comuni[[#This Row],[TOT POP REGIONE ]])*100</f>
        <v>0.14722266433232534</v>
      </c>
      <c r="H6625" t="str">
        <f>IF(Comuni[[#This Row],[Popolazione2011]]&gt;300000,"MAGGIORE","")</f>
        <v/>
      </c>
      <c r="I6625" t="str">
        <f>_xlfn.XLOOKUP(Comuni[[#This Row],[Regione]],Ripartizione_geografica[Regione],Ripartizione_geografica[Ripartizione geografica])</f>
        <v>Sud</v>
      </c>
      <c r="J6625">
        <f>_xlfn.XLOOKUP(Comuni[[#This Row],[Regione]],Ripartizione_geografica[Regione],Ripartizione_geografica[Codice Regione])</f>
        <v>17</v>
      </c>
      <c r="K6625">
        <f>_xlfn.XLOOKUP(Comuni[[#This Row],[Regione]],Table_0[Regione],Table_0[Totale])</f>
        <v>201997</v>
      </c>
      <c r="L6625">
        <f>_xlfn.XLOOKUP(Comuni[[#This Row],[Regione]],Table_0[Regione],Table_0[Guariti])</f>
        <v>191479</v>
      </c>
      <c r="M6625">
        <f>_xlfn.XLOOKUP(Comuni[[#This Row],[Regione]],Table_0[Regione],Table_0[Deceduti])</f>
        <v>1048</v>
      </c>
      <c r="N6625" s="1">
        <f>(Comuni[[#This Row],[Popolazione2011]]/Comuni[[#This Row],[Ammalati TOT]])*100</f>
        <v>0.42129338554532986</v>
      </c>
      <c r="O6625">
        <f>_xlfn.XLOOKUP(Comuni[[#This Row],[Regione]],Table_0[Regione],Table_0[TOT AREA])</f>
        <v>5834728</v>
      </c>
      <c r="P6625" s="1">
        <f>(Comuni[[#This Row],[Popolazione2011]]/Comuni[[#This Row],[Ammalati AREA]])*100</f>
        <v>1.4585084343263303E-2</v>
      </c>
    </row>
    <row r="6626" spans="1:16" x14ac:dyDescent="0.3">
      <c r="A6626" t="s">
        <v>6716</v>
      </c>
      <c r="B6626" t="s">
        <v>8036</v>
      </c>
      <c r="C6626" t="s">
        <v>6699</v>
      </c>
      <c r="D6626">
        <v>1396</v>
      </c>
      <c r="E6626" s="1">
        <f>(Comuni[[#This Row],[Popolazione2011]]/SUM(D:D))*100</f>
        <v>2.3492605231305061E-3</v>
      </c>
      <c r="F6626">
        <f t="shared" si="103"/>
        <v>578036</v>
      </c>
      <c r="G6626" s="1">
        <f>(Comuni[[#This Row],[Popolazione2011]]/Comuni[[#This Row],[TOT POP REGIONE ]])*100</f>
        <v>0.24150744936301546</v>
      </c>
      <c r="H6626" t="str">
        <f>IF(Comuni[[#This Row],[Popolazione2011]]&gt;300000,"MAGGIORE","")</f>
        <v/>
      </c>
      <c r="I6626" t="str">
        <f>_xlfn.XLOOKUP(Comuni[[#This Row],[Regione]],Ripartizione_geografica[Regione],Ripartizione_geografica[Ripartizione geografica])</f>
        <v>Sud</v>
      </c>
      <c r="J6626">
        <f>_xlfn.XLOOKUP(Comuni[[#This Row],[Regione]],Ripartizione_geografica[Regione],Ripartizione_geografica[Codice Regione])</f>
        <v>17</v>
      </c>
      <c r="K6626">
        <f>_xlfn.XLOOKUP(Comuni[[#This Row],[Regione]],Table_0[Regione],Table_0[Totale])</f>
        <v>201997</v>
      </c>
      <c r="L6626">
        <f>_xlfn.XLOOKUP(Comuni[[#This Row],[Regione]],Table_0[Regione],Table_0[Guariti])</f>
        <v>191479</v>
      </c>
      <c r="M6626">
        <f>_xlfn.XLOOKUP(Comuni[[#This Row],[Regione]],Table_0[Regione],Table_0[Deceduti])</f>
        <v>1048</v>
      </c>
      <c r="N6626" s="1">
        <f>(Comuni[[#This Row],[Popolazione2011]]/Comuni[[#This Row],[Ammalati TOT]])*100</f>
        <v>0.69109937276296174</v>
      </c>
      <c r="O6626">
        <f>_xlfn.XLOOKUP(Comuni[[#This Row],[Regione]],Table_0[Regione],Table_0[TOT AREA])</f>
        <v>5834728</v>
      </c>
      <c r="P6626" s="1">
        <f>(Comuni[[#This Row],[Popolazione2011]]/Comuni[[#This Row],[Ammalati AREA]])*100</f>
        <v>2.3925708276375524E-2</v>
      </c>
    </row>
    <row r="6627" spans="1:16" x14ac:dyDescent="0.3">
      <c r="A6627" t="s">
        <v>6717</v>
      </c>
      <c r="B6627" t="s">
        <v>8036</v>
      </c>
      <c r="C6627" t="s">
        <v>6699</v>
      </c>
      <c r="D6627">
        <v>705</v>
      </c>
      <c r="E6627" s="1">
        <f>(Comuni[[#This Row],[Popolazione2011]]/SUM(D:D))*100</f>
        <v>1.1864102212084575E-3</v>
      </c>
      <c r="F6627">
        <f t="shared" si="103"/>
        <v>578036</v>
      </c>
      <c r="G6627" s="1">
        <f>(Comuni[[#This Row],[Popolazione2011]]/Comuni[[#This Row],[TOT POP REGIONE ]])*100</f>
        <v>0.12196472192043402</v>
      </c>
      <c r="H6627" t="str">
        <f>IF(Comuni[[#This Row],[Popolazione2011]]&gt;300000,"MAGGIORE","")</f>
        <v/>
      </c>
      <c r="I6627" t="str">
        <f>_xlfn.XLOOKUP(Comuni[[#This Row],[Regione]],Ripartizione_geografica[Regione],Ripartizione_geografica[Ripartizione geografica])</f>
        <v>Sud</v>
      </c>
      <c r="J6627">
        <f>_xlfn.XLOOKUP(Comuni[[#This Row],[Regione]],Ripartizione_geografica[Regione],Ripartizione_geografica[Codice Regione])</f>
        <v>17</v>
      </c>
      <c r="K6627">
        <f>_xlfn.XLOOKUP(Comuni[[#This Row],[Regione]],Table_0[Regione],Table_0[Totale])</f>
        <v>201997</v>
      </c>
      <c r="L6627">
        <f>_xlfn.XLOOKUP(Comuni[[#This Row],[Regione]],Table_0[Regione],Table_0[Guariti])</f>
        <v>191479</v>
      </c>
      <c r="M6627">
        <f>_xlfn.XLOOKUP(Comuni[[#This Row],[Regione]],Table_0[Regione],Table_0[Deceduti])</f>
        <v>1048</v>
      </c>
      <c r="N6627" s="1">
        <f>(Comuni[[#This Row],[Popolazione2011]]/Comuni[[#This Row],[Ammalati TOT]])*100</f>
        <v>0.34901508438244133</v>
      </c>
      <c r="O6627">
        <f>_xlfn.XLOOKUP(Comuni[[#This Row],[Regione]],Table_0[Regione],Table_0[TOT AREA])</f>
        <v>5834728</v>
      </c>
      <c r="P6627" s="1">
        <f>(Comuni[[#This Row],[Popolazione2011]]/Comuni[[#This Row],[Ammalati AREA]])*100</f>
        <v>1.2082825454759845E-2</v>
      </c>
    </row>
    <row r="6628" spans="1:16" x14ac:dyDescent="0.3">
      <c r="A6628" t="s">
        <v>6718</v>
      </c>
      <c r="B6628" t="s">
        <v>8036</v>
      </c>
      <c r="C6628" t="s">
        <v>6699</v>
      </c>
      <c r="D6628">
        <v>306</v>
      </c>
      <c r="E6628" s="1">
        <f>(Comuni[[#This Row],[Popolazione2011]]/SUM(D:D))*100</f>
        <v>5.1495252154579868E-4</v>
      </c>
      <c r="F6628">
        <f t="shared" si="103"/>
        <v>578036</v>
      </c>
      <c r="G6628" s="1">
        <f>(Comuni[[#This Row],[Popolazione2011]]/Comuni[[#This Row],[TOT POP REGIONE ]])*100</f>
        <v>5.2937879301635196E-2</v>
      </c>
      <c r="H6628" t="str">
        <f>IF(Comuni[[#This Row],[Popolazione2011]]&gt;300000,"MAGGIORE","")</f>
        <v/>
      </c>
      <c r="I6628" t="str">
        <f>_xlfn.XLOOKUP(Comuni[[#This Row],[Regione]],Ripartizione_geografica[Regione],Ripartizione_geografica[Ripartizione geografica])</f>
        <v>Sud</v>
      </c>
      <c r="J6628">
        <f>_xlfn.XLOOKUP(Comuni[[#This Row],[Regione]],Ripartizione_geografica[Regione],Ripartizione_geografica[Codice Regione])</f>
        <v>17</v>
      </c>
      <c r="K6628">
        <f>_xlfn.XLOOKUP(Comuni[[#This Row],[Regione]],Table_0[Regione],Table_0[Totale])</f>
        <v>201997</v>
      </c>
      <c r="L6628">
        <f>_xlfn.XLOOKUP(Comuni[[#This Row],[Regione]],Table_0[Regione],Table_0[Guariti])</f>
        <v>191479</v>
      </c>
      <c r="M6628">
        <f>_xlfn.XLOOKUP(Comuni[[#This Row],[Regione]],Table_0[Regione],Table_0[Deceduti])</f>
        <v>1048</v>
      </c>
      <c r="N6628" s="1">
        <f>(Comuni[[#This Row],[Popolazione2011]]/Comuni[[#This Row],[Ammalati TOT]])*100</f>
        <v>0.15148739832769792</v>
      </c>
      <c r="O6628">
        <f>_xlfn.XLOOKUP(Comuni[[#This Row],[Regione]],Table_0[Regione],Table_0[TOT AREA])</f>
        <v>5834728</v>
      </c>
      <c r="P6628" s="1">
        <f>(Comuni[[#This Row],[Popolazione2011]]/Comuni[[#This Row],[Ammalati AREA]])*100</f>
        <v>5.2444604101510818E-3</v>
      </c>
    </row>
    <row r="6629" spans="1:16" x14ac:dyDescent="0.3">
      <c r="A6629" t="s">
        <v>6719</v>
      </c>
      <c r="B6629" t="s">
        <v>8036</v>
      </c>
      <c r="C6629" t="s">
        <v>6699</v>
      </c>
      <c r="D6629">
        <v>1018</v>
      </c>
      <c r="E6629" s="1">
        <f>(Comuni[[#This Row],[Popolazione2011]]/SUM(D:D))*100</f>
        <v>1.7131427023974607E-3</v>
      </c>
      <c r="F6629">
        <f t="shared" si="103"/>
        <v>578036</v>
      </c>
      <c r="G6629" s="1">
        <f>(Comuni[[#This Row],[Popolazione2011]]/Comuni[[#This Row],[TOT POP REGIONE ]])*100</f>
        <v>0.1761135984609955</v>
      </c>
      <c r="H6629" t="str">
        <f>IF(Comuni[[#This Row],[Popolazione2011]]&gt;300000,"MAGGIORE","")</f>
        <v/>
      </c>
      <c r="I6629" t="str">
        <f>_xlfn.XLOOKUP(Comuni[[#This Row],[Regione]],Ripartizione_geografica[Regione],Ripartizione_geografica[Ripartizione geografica])</f>
        <v>Sud</v>
      </c>
      <c r="J6629">
        <f>_xlfn.XLOOKUP(Comuni[[#This Row],[Regione]],Ripartizione_geografica[Regione],Ripartizione_geografica[Codice Regione])</f>
        <v>17</v>
      </c>
      <c r="K6629">
        <f>_xlfn.XLOOKUP(Comuni[[#This Row],[Regione]],Table_0[Regione],Table_0[Totale])</f>
        <v>201997</v>
      </c>
      <c r="L6629">
        <f>_xlfn.XLOOKUP(Comuni[[#This Row],[Regione]],Table_0[Regione],Table_0[Guariti])</f>
        <v>191479</v>
      </c>
      <c r="M6629">
        <f>_xlfn.XLOOKUP(Comuni[[#This Row],[Regione]],Table_0[Regione],Table_0[Deceduti])</f>
        <v>1048</v>
      </c>
      <c r="N6629" s="1">
        <f>(Comuni[[#This Row],[Popolazione2011]]/Comuni[[#This Row],[Ammalati TOT]])*100</f>
        <v>0.50396788071109966</v>
      </c>
      <c r="O6629">
        <f>_xlfn.XLOOKUP(Comuni[[#This Row],[Regione]],Table_0[Regione],Table_0[TOT AREA])</f>
        <v>5834728</v>
      </c>
      <c r="P6629" s="1">
        <f>(Comuni[[#This Row],[Popolazione2011]]/Comuni[[#This Row],[Ammalati AREA]])*100</f>
        <v>1.744725718148301E-2</v>
      </c>
    </row>
    <row r="6630" spans="1:16" x14ac:dyDescent="0.3">
      <c r="A6630" t="s">
        <v>6720</v>
      </c>
      <c r="B6630" t="s">
        <v>8036</v>
      </c>
      <c r="C6630" t="s">
        <v>6699</v>
      </c>
      <c r="D6630">
        <v>2179</v>
      </c>
      <c r="E6630" s="1">
        <f>(Comuni[[#This Row],[Popolazione2011]]/SUM(D:D))*100</f>
        <v>3.6669331517918142E-3</v>
      </c>
      <c r="F6630">
        <f t="shared" si="103"/>
        <v>578036</v>
      </c>
      <c r="G6630" s="1">
        <f>(Comuni[[#This Row],[Popolazione2011]]/Comuni[[#This Row],[TOT POP REGIONE ]])*100</f>
        <v>0.37696614051719962</v>
      </c>
      <c r="H6630" t="str">
        <f>IF(Comuni[[#This Row],[Popolazione2011]]&gt;300000,"MAGGIORE","")</f>
        <v/>
      </c>
      <c r="I6630" t="str">
        <f>_xlfn.XLOOKUP(Comuni[[#This Row],[Regione]],Ripartizione_geografica[Regione],Ripartizione_geografica[Ripartizione geografica])</f>
        <v>Sud</v>
      </c>
      <c r="J6630">
        <f>_xlfn.XLOOKUP(Comuni[[#This Row],[Regione]],Ripartizione_geografica[Regione],Ripartizione_geografica[Codice Regione])</f>
        <v>17</v>
      </c>
      <c r="K6630">
        <f>_xlfn.XLOOKUP(Comuni[[#This Row],[Regione]],Table_0[Regione],Table_0[Totale])</f>
        <v>201997</v>
      </c>
      <c r="L6630">
        <f>_xlfn.XLOOKUP(Comuni[[#This Row],[Regione]],Table_0[Regione],Table_0[Guariti])</f>
        <v>191479</v>
      </c>
      <c r="M6630">
        <f>_xlfn.XLOOKUP(Comuni[[#This Row],[Regione]],Table_0[Regione],Table_0[Deceduti])</f>
        <v>1048</v>
      </c>
      <c r="N6630" s="1">
        <f>(Comuni[[#This Row],[Popolazione2011]]/Comuni[[#This Row],[Ammalati TOT]])*100</f>
        <v>1.0787288920132478</v>
      </c>
      <c r="O6630">
        <f>_xlfn.XLOOKUP(Comuni[[#This Row],[Regione]],Table_0[Regione],Table_0[TOT AREA])</f>
        <v>5834728</v>
      </c>
      <c r="P6630" s="1">
        <f>(Comuni[[#This Row],[Popolazione2011]]/Comuni[[#This Row],[Ammalati AREA]])*100</f>
        <v>3.7345356972938587E-2</v>
      </c>
    </row>
    <row r="6631" spans="1:16" x14ac:dyDescent="0.3">
      <c r="A6631" t="s">
        <v>6721</v>
      </c>
      <c r="B6631" t="s">
        <v>8036</v>
      </c>
      <c r="C6631" t="s">
        <v>6699</v>
      </c>
      <c r="D6631">
        <v>860</v>
      </c>
      <c r="E6631" s="1">
        <f>(Comuni[[#This Row],[Popolazione2011]]/SUM(D:D))*100</f>
        <v>1.4472521847365583E-3</v>
      </c>
      <c r="F6631">
        <f t="shared" si="103"/>
        <v>578036</v>
      </c>
      <c r="G6631" s="1">
        <f>(Comuni[[#This Row],[Popolazione2011]]/Comuni[[#This Row],[TOT POP REGIONE ]])*100</f>
        <v>0.14877966078237342</v>
      </c>
      <c r="H6631" t="str">
        <f>IF(Comuni[[#This Row],[Popolazione2011]]&gt;300000,"MAGGIORE","")</f>
        <v/>
      </c>
      <c r="I6631" t="str">
        <f>_xlfn.XLOOKUP(Comuni[[#This Row],[Regione]],Ripartizione_geografica[Regione],Ripartizione_geografica[Ripartizione geografica])</f>
        <v>Sud</v>
      </c>
      <c r="J6631">
        <f>_xlfn.XLOOKUP(Comuni[[#This Row],[Regione]],Ripartizione_geografica[Regione],Ripartizione_geografica[Codice Regione])</f>
        <v>17</v>
      </c>
      <c r="K6631">
        <f>_xlfn.XLOOKUP(Comuni[[#This Row],[Regione]],Table_0[Regione],Table_0[Totale])</f>
        <v>201997</v>
      </c>
      <c r="L6631">
        <f>_xlfn.XLOOKUP(Comuni[[#This Row],[Regione]],Table_0[Regione],Table_0[Guariti])</f>
        <v>191479</v>
      </c>
      <c r="M6631">
        <f>_xlfn.XLOOKUP(Comuni[[#This Row],[Regione]],Table_0[Regione],Table_0[Deceduti])</f>
        <v>1048</v>
      </c>
      <c r="N6631" s="1">
        <f>(Comuni[[#This Row],[Popolazione2011]]/Comuni[[#This Row],[Ammalati TOT]])*100</f>
        <v>0.42574889726085041</v>
      </c>
      <c r="O6631">
        <f>_xlfn.XLOOKUP(Comuni[[#This Row],[Regione]],Table_0[Regione],Table_0[TOT AREA])</f>
        <v>5834728</v>
      </c>
      <c r="P6631" s="1">
        <f>(Comuni[[#This Row],[Popolazione2011]]/Comuni[[#This Row],[Ammalati AREA]])*100</f>
        <v>1.4739333178855982E-2</v>
      </c>
    </row>
    <row r="6632" spans="1:16" x14ac:dyDescent="0.3">
      <c r="A6632" t="s">
        <v>6722</v>
      </c>
      <c r="B6632" t="s">
        <v>8036</v>
      </c>
      <c r="C6632" t="s">
        <v>6699</v>
      </c>
      <c r="D6632">
        <v>852</v>
      </c>
      <c r="E6632" s="1">
        <f>(Comuni[[#This Row],[Popolazione2011]]/SUM(D:D))*100</f>
        <v>1.433789373715753E-3</v>
      </c>
      <c r="F6632">
        <f t="shared" si="103"/>
        <v>578036</v>
      </c>
      <c r="G6632" s="1">
        <f>(Comuni[[#This Row],[Popolazione2011]]/Comuni[[#This Row],[TOT POP REGIONE ]])*100</f>
        <v>0.14739566393788622</v>
      </c>
      <c r="H6632" t="str">
        <f>IF(Comuni[[#This Row],[Popolazione2011]]&gt;300000,"MAGGIORE","")</f>
        <v/>
      </c>
      <c r="I6632" t="str">
        <f>_xlfn.XLOOKUP(Comuni[[#This Row],[Regione]],Ripartizione_geografica[Regione],Ripartizione_geografica[Ripartizione geografica])</f>
        <v>Sud</v>
      </c>
      <c r="J6632">
        <f>_xlfn.XLOOKUP(Comuni[[#This Row],[Regione]],Ripartizione_geografica[Regione],Ripartizione_geografica[Codice Regione])</f>
        <v>17</v>
      </c>
      <c r="K6632">
        <f>_xlfn.XLOOKUP(Comuni[[#This Row],[Regione]],Table_0[Regione],Table_0[Totale])</f>
        <v>201997</v>
      </c>
      <c r="L6632">
        <f>_xlfn.XLOOKUP(Comuni[[#This Row],[Regione]],Table_0[Regione],Table_0[Guariti])</f>
        <v>191479</v>
      </c>
      <c r="M6632">
        <f>_xlfn.XLOOKUP(Comuni[[#This Row],[Regione]],Table_0[Regione],Table_0[Deceduti])</f>
        <v>1048</v>
      </c>
      <c r="N6632" s="1">
        <f>(Comuni[[#This Row],[Popolazione2011]]/Comuni[[#This Row],[Ammalati TOT]])*100</f>
        <v>0.42178844240260999</v>
      </c>
      <c r="O6632">
        <f>_xlfn.XLOOKUP(Comuni[[#This Row],[Regione]],Table_0[Regione],Table_0[TOT AREA])</f>
        <v>5834728</v>
      </c>
      <c r="P6632" s="1">
        <f>(Comuni[[#This Row],[Popolazione2011]]/Comuni[[#This Row],[Ammalati AREA]])*100</f>
        <v>1.46022231027736E-2</v>
      </c>
    </row>
    <row r="6633" spans="1:16" x14ac:dyDescent="0.3">
      <c r="A6633" t="s">
        <v>6723</v>
      </c>
      <c r="B6633" t="s">
        <v>8036</v>
      </c>
      <c r="C6633" t="s">
        <v>6699</v>
      </c>
      <c r="D6633">
        <v>1480</v>
      </c>
      <c r="E6633" s="1">
        <f>(Comuni[[#This Row],[Popolazione2011]]/SUM(D:D))*100</f>
        <v>2.4906200388489608E-3</v>
      </c>
      <c r="F6633">
        <f t="shared" si="103"/>
        <v>578036</v>
      </c>
      <c r="G6633" s="1">
        <f>(Comuni[[#This Row],[Popolazione2011]]/Comuni[[#This Row],[TOT POP REGIONE ]])*100</f>
        <v>0.25603941623013099</v>
      </c>
      <c r="H6633" t="str">
        <f>IF(Comuni[[#This Row],[Popolazione2011]]&gt;300000,"MAGGIORE","")</f>
        <v/>
      </c>
      <c r="I6633" t="str">
        <f>_xlfn.XLOOKUP(Comuni[[#This Row],[Regione]],Ripartizione_geografica[Regione],Ripartizione_geografica[Ripartizione geografica])</f>
        <v>Sud</v>
      </c>
      <c r="J6633">
        <f>_xlfn.XLOOKUP(Comuni[[#This Row],[Regione]],Ripartizione_geografica[Regione],Ripartizione_geografica[Codice Regione])</f>
        <v>17</v>
      </c>
      <c r="K6633">
        <f>_xlfn.XLOOKUP(Comuni[[#This Row],[Regione]],Table_0[Regione],Table_0[Totale])</f>
        <v>201997</v>
      </c>
      <c r="L6633">
        <f>_xlfn.XLOOKUP(Comuni[[#This Row],[Regione]],Table_0[Regione],Table_0[Guariti])</f>
        <v>191479</v>
      </c>
      <c r="M6633">
        <f>_xlfn.XLOOKUP(Comuni[[#This Row],[Regione]],Table_0[Regione],Table_0[Deceduti])</f>
        <v>1048</v>
      </c>
      <c r="N6633" s="1">
        <f>(Comuni[[#This Row],[Popolazione2011]]/Comuni[[#This Row],[Ammalati TOT]])*100</f>
        <v>0.73268414877448673</v>
      </c>
      <c r="O6633">
        <f>_xlfn.XLOOKUP(Comuni[[#This Row],[Regione]],Table_0[Regione],Table_0[TOT AREA])</f>
        <v>5834728</v>
      </c>
      <c r="P6633" s="1">
        <f>(Comuni[[#This Row],[Popolazione2011]]/Comuni[[#This Row],[Ammalati AREA]])*100</f>
        <v>2.5365364075240524E-2</v>
      </c>
    </row>
    <row r="6634" spans="1:16" x14ac:dyDescent="0.3">
      <c r="A6634" t="s">
        <v>6724</v>
      </c>
      <c r="B6634" t="s">
        <v>8036</v>
      </c>
      <c r="C6634" t="s">
        <v>6699</v>
      </c>
      <c r="D6634">
        <v>1138</v>
      </c>
      <c r="E6634" s="1">
        <f>(Comuni[[#This Row],[Popolazione2011]]/SUM(D:D))*100</f>
        <v>1.9150848677095388E-3</v>
      </c>
      <c r="F6634">
        <f t="shared" si="103"/>
        <v>578036</v>
      </c>
      <c r="G6634" s="1">
        <f>(Comuni[[#This Row],[Popolazione2011]]/Comuni[[#This Row],[TOT POP REGIONE ]])*100</f>
        <v>0.19687355112830343</v>
      </c>
      <c r="H6634" t="str">
        <f>IF(Comuni[[#This Row],[Popolazione2011]]&gt;300000,"MAGGIORE","")</f>
        <v/>
      </c>
      <c r="I6634" t="str">
        <f>_xlfn.XLOOKUP(Comuni[[#This Row],[Regione]],Ripartizione_geografica[Regione],Ripartizione_geografica[Ripartizione geografica])</f>
        <v>Sud</v>
      </c>
      <c r="J6634">
        <f>_xlfn.XLOOKUP(Comuni[[#This Row],[Regione]],Ripartizione_geografica[Regione],Ripartizione_geografica[Codice Regione])</f>
        <v>17</v>
      </c>
      <c r="K6634">
        <f>_xlfn.XLOOKUP(Comuni[[#This Row],[Regione]],Table_0[Regione],Table_0[Totale])</f>
        <v>201997</v>
      </c>
      <c r="L6634">
        <f>_xlfn.XLOOKUP(Comuni[[#This Row],[Regione]],Table_0[Regione],Table_0[Guariti])</f>
        <v>191479</v>
      </c>
      <c r="M6634">
        <f>_xlfn.XLOOKUP(Comuni[[#This Row],[Regione]],Table_0[Regione],Table_0[Deceduti])</f>
        <v>1048</v>
      </c>
      <c r="N6634" s="1">
        <f>(Comuni[[#This Row],[Popolazione2011]]/Comuni[[#This Row],[Ammalati TOT]])*100</f>
        <v>0.56337470358470676</v>
      </c>
      <c r="O6634">
        <f>_xlfn.XLOOKUP(Comuni[[#This Row],[Regione]],Table_0[Regione],Table_0[TOT AREA])</f>
        <v>5834728</v>
      </c>
      <c r="P6634" s="1">
        <f>(Comuni[[#This Row],[Popolazione2011]]/Comuni[[#This Row],[Ammalati AREA]])*100</f>
        <v>1.9503908322718727E-2</v>
      </c>
    </row>
    <row r="6635" spans="1:16" x14ac:dyDescent="0.3">
      <c r="A6635" t="s">
        <v>6725</v>
      </c>
      <c r="B6635" t="s">
        <v>8036</v>
      </c>
      <c r="C6635" t="s">
        <v>6699</v>
      </c>
      <c r="D6635">
        <v>718</v>
      </c>
      <c r="E6635" s="1">
        <f>(Comuni[[#This Row],[Popolazione2011]]/SUM(D:D))*100</f>
        <v>1.2082872891172661E-3</v>
      </c>
      <c r="F6635">
        <f t="shared" si="103"/>
        <v>578036</v>
      </c>
      <c r="G6635" s="1">
        <f>(Comuni[[#This Row],[Popolazione2011]]/Comuni[[#This Row],[TOT POP REGIONE ]])*100</f>
        <v>0.12421371679272571</v>
      </c>
      <c r="H6635" t="str">
        <f>IF(Comuni[[#This Row],[Popolazione2011]]&gt;300000,"MAGGIORE","")</f>
        <v/>
      </c>
      <c r="I6635" t="str">
        <f>_xlfn.XLOOKUP(Comuni[[#This Row],[Regione]],Ripartizione_geografica[Regione],Ripartizione_geografica[Ripartizione geografica])</f>
        <v>Sud</v>
      </c>
      <c r="J6635">
        <f>_xlfn.XLOOKUP(Comuni[[#This Row],[Regione]],Ripartizione_geografica[Regione],Ripartizione_geografica[Codice Regione])</f>
        <v>17</v>
      </c>
      <c r="K6635">
        <f>_xlfn.XLOOKUP(Comuni[[#This Row],[Regione]],Table_0[Regione],Table_0[Totale])</f>
        <v>201997</v>
      </c>
      <c r="L6635">
        <f>_xlfn.XLOOKUP(Comuni[[#This Row],[Regione]],Table_0[Regione],Table_0[Guariti])</f>
        <v>191479</v>
      </c>
      <c r="M6635">
        <f>_xlfn.XLOOKUP(Comuni[[#This Row],[Regione]],Table_0[Regione],Table_0[Deceduti])</f>
        <v>1048</v>
      </c>
      <c r="N6635" s="1">
        <f>(Comuni[[#This Row],[Popolazione2011]]/Comuni[[#This Row],[Ammalati TOT]])*100</f>
        <v>0.35545082352708207</v>
      </c>
      <c r="O6635">
        <f>_xlfn.XLOOKUP(Comuni[[#This Row],[Regione]],Table_0[Regione],Table_0[TOT AREA])</f>
        <v>5834728</v>
      </c>
      <c r="P6635" s="1">
        <f>(Comuni[[#This Row],[Popolazione2011]]/Comuni[[#This Row],[Ammalati AREA]])*100</f>
        <v>1.2305629328393713E-2</v>
      </c>
    </row>
    <row r="6636" spans="1:16" x14ac:dyDescent="0.3">
      <c r="A6636" t="s">
        <v>6726</v>
      </c>
      <c r="B6636" t="s">
        <v>8036</v>
      </c>
      <c r="C6636" t="s">
        <v>6699</v>
      </c>
      <c r="D6636">
        <v>1954</v>
      </c>
      <c r="E6636" s="1">
        <f>(Comuni[[#This Row],[Popolazione2011]]/SUM(D:D))*100</f>
        <v>3.2882915918316684E-3</v>
      </c>
      <c r="F6636">
        <f t="shared" si="103"/>
        <v>578036</v>
      </c>
      <c r="G6636" s="1">
        <f>(Comuni[[#This Row],[Popolazione2011]]/Comuni[[#This Row],[TOT POP REGIONE ]])*100</f>
        <v>0.33804122926599728</v>
      </c>
      <c r="H6636" t="str">
        <f>IF(Comuni[[#This Row],[Popolazione2011]]&gt;300000,"MAGGIORE","")</f>
        <v/>
      </c>
      <c r="I6636" t="str">
        <f>_xlfn.XLOOKUP(Comuni[[#This Row],[Regione]],Ripartizione_geografica[Regione],Ripartizione_geografica[Ripartizione geografica])</f>
        <v>Sud</v>
      </c>
      <c r="J6636">
        <f>_xlfn.XLOOKUP(Comuni[[#This Row],[Regione]],Ripartizione_geografica[Regione],Ripartizione_geografica[Codice Regione])</f>
        <v>17</v>
      </c>
      <c r="K6636">
        <f>_xlfn.XLOOKUP(Comuni[[#This Row],[Regione]],Table_0[Regione],Table_0[Totale])</f>
        <v>201997</v>
      </c>
      <c r="L6636">
        <f>_xlfn.XLOOKUP(Comuni[[#This Row],[Regione]],Table_0[Regione],Table_0[Guariti])</f>
        <v>191479</v>
      </c>
      <c r="M6636">
        <f>_xlfn.XLOOKUP(Comuni[[#This Row],[Regione]],Table_0[Regione],Table_0[Deceduti])</f>
        <v>1048</v>
      </c>
      <c r="N6636" s="1">
        <f>(Comuni[[#This Row],[Popolazione2011]]/Comuni[[#This Row],[Ammalati TOT]])*100</f>
        <v>0.96734109912523458</v>
      </c>
      <c r="O6636">
        <f>_xlfn.XLOOKUP(Comuni[[#This Row],[Regione]],Table_0[Regione],Table_0[TOT AREA])</f>
        <v>5834728</v>
      </c>
      <c r="P6636" s="1">
        <f>(Comuni[[#This Row],[Popolazione2011]]/Comuni[[#This Row],[Ammalati AREA]])*100</f>
        <v>3.3489136083121609E-2</v>
      </c>
    </row>
    <row r="6637" spans="1:16" x14ac:dyDescent="0.3">
      <c r="A6637" t="s">
        <v>6727</v>
      </c>
      <c r="B6637" t="s">
        <v>8036</v>
      </c>
      <c r="C6637" t="s">
        <v>6699</v>
      </c>
      <c r="D6637">
        <v>2607</v>
      </c>
      <c r="E6637" s="1">
        <f>(Comuni[[#This Row],[Popolazione2011]]/SUM(D:D))*100</f>
        <v>4.3871935414048924E-3</v>
      </c>
      <c r="F6637">
        <f t="shared" si="103"/>
        <v>578036</v>
      </c>
      <c r="G6637" s="1">
        <f>(Comuni[[#This Row],[Popolazione2011]]/Comuni[[#This Row],[TOT POP REGIONE ]])*100</f>
        <v>0.45100997169726453</v>
      </c>
      <c r="H6637" t="str">
        <f>IF(Comuni[[#This Row],[Popolazione2011]]&gt;300000,"MAGGIORE","")</f>
        <v/>
      </c>
      <c r="I6637" t="str">
        <f>_xlfn.XLOOKUP(Comuni[[#This Row],[Regione]],Ripartizione_geografica[Regione],Ripartizione_geografica[Ripartizione geografica])</f>
        <v>Sud</v>
      </c>
      <c r="J6637">
        <f>_xlfn.XLOOKUP(Comuni[[#This Row],[Regione]],Ripartizione_geografica[Regione],Ripartizione_geografica[Codice Regione])</f>
        <v>17</v>
      </c>
      <c r="K6637">
        <f>_xlfn.XLOOKUP(Comuni[[#This Row],[Regione]],Table_0[Regione],Table_0[Totale])</f>
        <v>201997</v>
      </c>
      <c r="L6637">
        <f>_xlfn.XLOOKUP(Comuni[[#This Row],[Regione]],Table_0[Regione],Table_0[Guariti])</f>
        <v>191479</v>
      </c>
      <c r="M6637">
        <f>_xlfn.XLOOKUP(Comuni[[#This Row],[Regione]],Table_0[Regione],Table_0[Deceduti])</f>
        <v>1048</v>
      </c>
      <c r="N6637" s="1">
        <f>(Comuni[[#This Row],[Popolazione2011]]/Comuni[[#This Row],[Ammalati TOT]])*100</f>
        <v>1.2906132269291128</v>
      </c>
      <c r="O6637">
        <f>_xlfn.XLOOKUP(Comuni[[#This Row],[Regione]],Table_0[Regione],Table_0[TOT AREA])</f>
        <v>5834728</v>
      </c>
      <c r="P6637" s="1">
        <f>(Comuni[[#This Row],[Popolazione2011]]/Comuni[[#This Row],[Ammalati AREA]])*100</f>
        <v>4.468074604334598E-2</v>
      </c>
    </row>
    <row r="6638" spans="1:16" x14ac:dyDescent="0.3">
      <c r="A6638" t="s">
        <v>6728</v>
      </c>
      <c r="B6638" t="s">
        <v>8036</v>
      </c>
      <c r="C6638" t="s">
        <v>6699</v>
      </c>
      <c r="D6638">
        <v>1467</v>
      </c>
      <c r="E6638" s="1">
        <f>(Comuni[[#This Row],[Popolazione2011]]/SUM(D:D))*100</f>
        <v>2.468742970940152E-3</v>
      </c>
      <c r="F6638">
        <f t="shared" si="103"/>
        <v>578036</v>
      </c>
      <c r="G6638" s="1">
        <f>(Comuni[[#This Row],[Popolazione2011]]/Comuni[[#This Row],[TOT POP REGIONE ]])*100</f>
        <v>0.2537904213578393</v>
      </c>
      <c r="H6638" t="str">
        <f>IF(Comuni[[#This Row],[Popolazione2011]]&gt;300000,"MAGGIORE","")</f>
        <v/>
      </c>
      <c r="I6638" t="str">
        <f>_xlfn.XLOOKUP(Comuni[[#This Row],[Regione]],Ripartizione_geografica[Regione],Ripartizione_geografica[Ripartizione geografica])</f>
        <v>Sud</v>
      </c>
      <c r="J6638">
        <f>_xlfn.XLOOKUP(Comuni[[#This Row],[Regione]],Ripartizione_geografica[Regione],Ripartizione_geografica[Codice Regione])</f>
        <v>17</v>
      </c>
      <c r="K6638">
        <f>_xlfn.XLOOKUP(Comuni[[#This Row],[Regione]],Table_0[Regione],Table_0[Totale])</f>
        <v>201997</v>
      </c>
      <c r="L6638">
        <f>_xlfn.XLOOKUP(Comuni[[#This Row],[Regione]],Table_0[Regione],Table_0[Guariti])</f>
        <v>191479</v>
      </c>
      <c r="M6638">
        <f>_xlfn.XLOOKUP(Comuni[[#This Row],[Regione]],Table_0[Regione],Table_0[Deceduti])</f>
        <v>1048</v>
      </c>
      <c r="N6638" s="1">
        <f>(Comuni[[#This Row],[Popolazione2011]]/Comuni[[#This Row],[Ammalati TOT]])*100</f>
        <v>0.72624840962984605</v>
      </c>
      <c r="O6638">
        <f>_xlfn.XLOOKUP(Comuni[[#This Row],[Regione]],Table_0[Regione],Table_0[TOT AREA])</f>
        <v>5834728</v>
      </c>
      <c r="P6638" s="1">
        <f>(Comuni[[#This Row],[Popolazione2011]]/Comuni[[#This Row],[Ammalati AREA]])*100</f>
        <v>2.5142560201606656E-2</v>
      </c>
    </row>
    <row r="6639" spans="1:16" x14ac:dyDescent="0.3">
      <c r="A6639" t="s">
        <v>6729</v>
      </c>
      <c r="B6639" t="s">
        <v>8036</v>
      </c>
      <c r="C6639" t="s">
        <v>6699</v>
      </c>
      <c r="D6639">
        <v>625</v>
      </c>
      <c r="E6639" s="1">
        <f>(Comuni[[#This Row],[Popolazione2011]]/SUM(D:D))*100</f>
        <v>1.0517821110004057E-3</v>
      </c>
      <c r="F6639">
        <f t="shared" si="103"/>
        <v>578036</v>
      </c>
      <c r="G6639" s="1">
        <f>(Comuni[[#This Row],[Popolazione2011]]/Comuni[[#This Row],[TOT POP REGIONE ]])*100</f>
        <v>0.10812475347556207</v>
      </c>
      <c r="H6639" t="str">
        <f>IF(Comuni[[#This Row],[Popolazione2011]]&gt;300000,"MAGGIORE","")</f>
        <v/>
      </c>
      <c r="I6639" t="str">
        <f>_xlfn.XLOOKUP(Comuni[[#This Row],[Regione]],Ripartizione_geografica[Regione],Ripartizione_geografica[Ripartizione geografica])</f>
        <v>Sud</v>
      </c>
      <c r="J6639">
        <f>_xlfn.XLOOKUP(Comuni[[#This Row],[Regione]],Ripartizione_geografica[Regione],Ripartizione_geografica[Codice Regione])</f>
        <v>17</v>
      </c>
      <c r="K6639">
        <f>_xlfn.XLOOKUP(Comuni[[#This Row],[Regione]],Table_0[Regione],Table_0[Totale])</f>
        <v>201997</v>
      </c>
      <c r="L6639">
        <f>_xlfn.XLOOKUP(Comuni[[#This Row],[Regione]],Table_0[Regione],Table_0[Guariti])</f>
        <v>191479</v>
      </c>
      <c r="M6639">
        <f>_xlfn.XLOOKUP(Comuni[[#This Row],[Regione]],Table_0[Regione],Table_0[Deceduti])</f>
        <v>1048</v>
      </c>
      <c r="N6639" s="1">
        <f>(Comuni[[#This Row],[Popolazione2011]]/Comuni[[#This Row],[Ammalati TOT]])*100</f>
        <v>0.30941053580003663</v>
      </c>
      <c r="O6639">
        <f>_xlfn.XLOOKUP(Comuni[[#This Row],[Regione]],Table_0[Regione],Table_0[TOT AREA])</f>
        <v>5834728</v>
      </c>
      <c r="P6639" s="1">
        <f>(Comuni[[#This Row],[Popolazione2011]]/Comuni[[#This Row],[Ammalati AREA]])*100</f>
        <v>1.0711724693936032E-2</v>
      </c>
    </row>
    <row r="6640" spans="1:16" x14ac:dyDescent="0.3">
      <c r="A6640" t="s">
        <v>6730</v>
      </c>
      <c r="B6640" t="s">
        <v>8036</v>
      </c>
      <c r="C6640" t="s">
        <v>6699</v>
      </c>
      <c r="D6640">
        <v>3089</v>
      </c>
      <c r="E6640" s="1">
        <f>(Comuni[[#This Row],[Popolazione2011]]/SUM(D:D))*100</f>
        <v>5.1983279054084045E-3</v>
      </c>
      <c r="F6640">
        <f t="shared" si="103"/>
        <v>578036</v>
      </c>
      <c r="G6640" s="1">
        <f>(Comuni[[#This Row],[Popolazione2011]]/Comuni[[#This Row],[TOT POP REGIONE ]])*100</f>
        <v>0.53439578157761802</v>
      </c>
      <c r="H6640" t="str">
        <f>IF(Comuni[[#This Row],[Popolazione2011]]&gt;300000,"MAGGIORE","")</f>
        <v/>
      </c>
      <c r="I6640" t="str">
        <f>_xlfn.XLOOKUP(Comuni[[#This Row],[Regione]],Ripartizione_geografica[Regione],Ripartizione_geografica[Ripartizione geografica])</f>
        <v>Sud</v>
      </c>
      <c r="J6640">
        <f>_xlfn.XLOOKUP(Comuni[[#This Row],[Regione]],Ripartizione_geografica[Regione],Ripartizione_geografica[Codice Regione])</f>
        <v>17</v>
      </c>
      <c r="K6640">
        <f>_xlfn.XLOOKUP(Comuni[[#This Row],[Regione]],Table_0[Regione],Table_0[Totale])</f>
        <v>201997</v>
      </c>
      <c r="L6640">
        <f>_xlfn.XLOOKUP(Comuni[[#This Row],[Regione]],Table_0[Regione],Table_0[Guariti])</f>
        <v>191479</v>
      </c>
      <c r="M6640">
        <f>_xlfn.XLOOKUP(Comuni[[#This Row],[Regione]],Table_0[Regione],Table_0[Deceduti])</f>
        <v>1048</v>
      </c>
      <c r="N6640" s="1">
        <f>(Comuni[[#This Row],[Popolazione2011]]/Comuni[[#This Row],[Ammalati TOT]])*100</f>
        <v>1.5292306321381011</v>
      </c>
      <c r="O6640">
        <f>_xlfn.XLOOKUP(Comuni[[#This Row],[Regione]],Table_0[Regione],Table_0[TOT AREA])</f>
        <v>5834728</v>
      </c>
      <c r="P6640" s="1">
        <f>(Comuni[[#This Row],[Popolazione2011]]/Comuni[[#This Row],[Ammalati AREA]])*100</f>
        <v>5.2941628127309445E-2</v>
      </c>
    </row>
    <row r="6641" spans="1:16" x14ac:dyDescent="0.3">
      <c r="A6641" t="s">
        <v>6731</v>
      </c>
      <c r="B6641" t="s">
        <v>8036</v>
      </c>
      <c r="C6641" t="s">
        <v>6699</v>
      </c>
      <c r="D6641">
        <v>2209</v>
      </c>
      <c r="E6641" s="1">
        <f>(Comuni[[#This Row],[Popolazione2011]]/SUM(D:D))*100</f>
        <v>3.7174186931198338E-3</v>
      </c>
      <c r="F6641">
        <f t="shared" si="103"/>
        <v>578036</v>
      </c>
      <c r="G6641" s="1">
        <f>(Comuni[[#This Row],[Popolazione2011]]/Comuni[[#This Row],[TOT POP REGIONE ]])*100</f>
        <v>0.3821561286840266</v>
      </c>
      <c r="H6641" t="str">
        <f>IF(Comuni[[#This Row],[Popolazione2011]]&gt;300000,"MAGGIORE","")</f>
        <v/>
      </c>
      <c r="I6641" t="str">
        <f>_xlfn.XLOOKUP(Comuni[[#This Row],[Regione]],Ripartizione_geografica[Regione],Ripartizione_geografica[Ripartizione geografica])</f>
        <v>Sud</v>
      </c>
      <c r="J6641">
        <f>_xlfn.XLOOKUP(Comuni[[#This Row],[Regione]],Ripartizione_geografica[Regione],Ripartizione_geografica[Codice Regione])</f>
        <v>17</v>
      </c>
      <c r="K6641">
        <f>_xlfn.XLOOKUP(Comuni[[#This Row],[Regione]],Table_0[Regione],Table_0[Totale])</f>
        <v>201997</v>
      </c>
      <c r="L6641">
        <f>_xlfn.XLOOKUP(Comuni[[#This Row],[Regione]],Table_0[Regione],Table_0[Guariti])</f>
        <v>191479</v>
      </c>
      <c r="M6641">
        <f>_xlfn.XLOOKUP(Comuni[[#This Row],[Regione]],Table_0[Regione],Table_0[Deceduti])</f>
        <v>1048</v>
      </c>
      <c r="N6641" s="1">
        <f>(Comuni[[#This Row],[Popolazione2011]]/Comuni[[#This Row],[Ammalati TOT]])*100</f>
        <v>1.0935805977316495</v>
      </c>
      <c r="O6641">
        <f>_xlfn.XLOOKUP(Comuni[[#This Row],[Regione]],Table_0[Regione],Table_0[TOT AREA])</f>
        <v>5834728</v>
      </c>
      <c r="P6641" s="1">
        <f>(Comuni[[#This Row],[Popolazione2011]]/Comuni[[#This Row],[Ammalati AREA]])*100</f>
        <v>3.7859519758247515E-2</v>
      </c>
    </row>
    <row r="6642" spans="1:16" x14ac:dyDescent="0.3">
      <c r="A6642" t="s">
        <v>6732</v>
      </c>
      <c r="B6642" t="s">
        <v>8036</v>
      </c>
      <c r="C6642" t="s">
        <v>6699</v>
      </c>
      <c r="D6642">
        <v>4282</v>
      </c>
      <c r="E6642" s="1">
        <f>(Comuni[[#This Row],[Popolazione2011]]/SUM(D:D))*100</f>
        <v>7.2059695988859786E-3</v>
      </c>
      <c r="F6642">
        <f t="shared" si="103"/>
        <v>578036</v>
      </c>
      <c r="G6642" s="1">
        <f>(Comuni[[#This Row],[Popolazione2011]]/Comuni[[#This Row],[TOT POP REGIONE ]])*100</f>
        <v>0.74078431101177089</v>
      </c>
      <c r="H6642" t="str">
        <f>IF(Comuni[[#This Row],[Popolazione2011]]&gt;300000,"MAGGIORE","")</f>
        <v/>
      </c>
      <c r="I6642" t="str">
        <f>_xlfn.XLOOKUP(Comuni[[#This Row],[Regione]],Ripartizione_geografica[Regione],Ripartizione_geografica[Ripartizione geografica])</f>
        <v>Sud</v>
      </c>
      <c r="J6642">
        <f>_xlfn.XLOOKUP(Comuni[[#This Row],[Regione]],Ripartizione_geografica[Regione],Ripartizione_geografica[Codice Regione])</f>
        <v>17</v>
      </c>
      <c r="K6642">
        <f>_xlfn.XLOOKUP(Comuni[[#This Row],[Regione]],Table_0[Regione],Table_0[Totale])</f>
        <v>201997</v>
      </c>
      <c r="L6642">
        <f>_xlfn.XLOOKUP(Comuni[[#This Row],[Regione]],Table_0[Regione],Table_0[Guariti])</f>
        <v>191479</v>
      </c>
      <c r="M6642">
        <f>_xlfn.XLOOKUP(Comuni[[#This Row],[Regione]],Table_0[Regione],Table_0[Deceduti])</f>
        <v>1048</v>
      </c>
      <c r="N6642" s="1">
        <f>(Comuni[[#This Row],[Popolazione2011]]/Comuni[[#This Row],[Ammalati TOT]])*100</f>
        <v>2.1198334628732112</v>
      </c>
      <c r="O6642">
        <f>_xlfn.XLOOKUP(Comuni[[#This Row],[Regione]],Table_0[Regione],Table_0[TOT AREA])</f>
        <v>5834728</v>
      </c>
      <c r="P6642" s="1">
        <f>(Comuni[[#This Row],[Popolazione2011]]/Comuni[[#This Row],[Ammalati AREA]])*100</f>
        <v>7.3388168223094546E-2</v>
      </c>
    </row>
    <row r="6643" spans="1:16" x14ac:dyDescent="0.3">
      <c r="A6643" t="s">
        <v>6733</v>
      </c>
      <c r="B6643" t="s">
        <v>8036</v>
      </c>
      <c r="C6643" t="s">
        <v>6699</v>
      </c>
      <c r="D6643">
        <v>894</v>
      </c>
      <c r="E6643" s="1">
        <f>(Comuni[[#This Row],[Popolazione2011]]/SUM(D:D))*100</f>
        <v>1.5044691315749801E-3</v>
      </c>
      <c r="F6643">
        <f t="shared" si="103"/>
        <v>578036</v>
      </c>
      <c r="G6643" s="1">
        <f>(Comuni[[#This Row],[Popolazione2011]]/Comuni[[#This Row],[TOT POP REGIONE ]])*100</f>
        <v>0.154661647371444</v>
      </c>
      <c r="H6643" t="str">
        <f>IF(Comuni[[#This Row],[Popolazione2011]]&gt;300000,"MAGGIORE","")</f>
        <v/>
      </c>
      <c r="I6643" t="str">
        <f>_xlfn.XLOOKUP(Comuni[[#This Row],[Regione]],Ripartizione_geografica[Regione],Ripartizione_geografica[Ripartizione geografica])</f>
        <v>Sud</v>
      </c>
      <c r="J6643">
        <f>_xlfn.XLOOKUP(Comuni[[#This Row],[Regione]],Ripartizione_geografica[Regione],Ripartizione_geografica[Codice Regione])</f>
        <v>17</v>
      </c>
      <c r="K6643">
        <f>_xlfn.XLOOKUP(Comuni[[#This Row],[Regione]],Table_0[Regione],Table_0[Totale])</f>
        <v>201997</v>
      </c>
      <c r="L6643">
        <f>_xlfn.XLOOKUP(Comuni[[#This Row],[Regione]],Table_0[Regione],Table_0[Guariti])</f>
        <v>191479</v>
      </c>
      <c r="M6643">
        <f>_xlfn.XLOOKUP(Comuni[[#This Row],[Regione]],Table_0[Regione],Table_0[Deceduti])</f>
        <v>1048</v>
      </c>
      <c r="N6643" s="1">
        <f>(Comuni[[#This Row],[Popolazione2011]]/Comuni[[#This Row],[Ammalati TOT]])*100</f>
        <v>0.44258083040837243</v>
      </c>
      <c r="O6643">
        <f>_xlfn.XLOOKUP(Comuni[[#This Row],[Regione]],Table_0[Regione],Table_0[TOT AREA])</f>
        <v>5834728</v>
      </c>
      <c r="P6643" s="1">
        <f>(Comuni[[#This Row],[Popolazione2011]]/Comuni[[#This Row],[Ammalati AREA]])*100</f>
        <v>1.5322051002206101E-2</v>
      </c>
    </row>
    <row r="6644" spans="1:16" x14ac:dyDescent="0.3">
      <c r="A6644" t="s">
        <v>6734</v>
      </c>
      <c r="B6644" t="s">
        <v>8036</v>
      </c>
      <c r="C6644" t="s">
        <v>6699</v>
      </c>
      <c r="D6644">
        <v>5915</v>
      </c>
      <c r="E6644" s="1">
        <f>(Comuni[[#This Row],[Popolazione2011]]/SUM(D:D))*100</f>
        <v>9.9540658985078391E-3</v>
      </c>
      <c r="F6644">
        <f t="shared" si="103"/>
        <v>578036</v>
      </c>
      <c r="G6644" s="1">
        <f>(Comuni[[#This Row],[Popolazione2011]]/Comuni[[#This Row],[TOT POP REGIONE ]])*100</f>
        <v>1.0232926668927194</v>
      </c>
      <c r="H6644" t="str">
        <f>IF(Comuni[[#This Row],[Popolazione2011]]&gt;300000,"MAGGIORE","")</f>
        <v/>
      </c>
      <c r="I6644" t="str">
        <f>_xlfn.XLOOKUP(Comuni[[#This Row],[Regione]],Ripartizione_geografica[Regione],Ripartizione_geografica[Ripartizione geografica])</f>
        <v>Sud</v>
      </c>
      <c r="J6644">
        <f>_xlfn.XLOOKUP(Comuni[[#This Row],[Regione]],Ripartizione_geografica[Regione],Ripartizione_geografica[Codice Regione])</f>
        <v>17</v>
      </c>
      <c r="K6644">
        <f>_xlfn.XLOOKUP(Comuni[[#This Row],[Regione]],Table_0[Regione],Table_0[Totale])</f>
        <v>201997</v>
      </c>
      <c r="L6644">
        <f>_xlfn.XLOOKUP(Comuni[[#This Row],[Regione]],Table_0[Regione],Table_0[Guariti])</f>
        <v>191479</v>
      </c>
      <c r="M6644">
        <f>_xlfn.XLOOKUP(Comuni[[#This Row],[Regione]],Table_0[Regione],Table_0[Deceduti])</f>
        <v>1048</v>
      </c>
      <c r="N6644" s="1">
        <f>(Comuni[[#This Row],[Popolazione2011]]/Comuni[[#This Row],[Ammalati TOT]])*100</f>
        <v>2.9282613108115467</v>
      </c>
      <c r="O6644">
        <f>_xlfn.XLOOKUP(Comuni[[#This Row],[Regione]],Table_0[Regione],Table_0[TOT AREA])</f>
        <v>5834728</v>
      </c>
      <c r="P6644" s="1">
        <f>(Comuni[[#This Row],[Popolazione2011]]/Comuni[[#This Row],[Ammalati AREA]])*100</f>
        <v>0.10137576250341061</v>
      </c>
    </row>
    <row r="6645" spans="1:16" x14ac:dyDescent="0.3">
      <c r="A6645" t="s">
        <v>6735</v>
      </c>
      <c r="B6645" t="s">
        <v>8036</v>
      </c>
      <c r="C6645" t="s">
        <v>6699</v>
      </c>
      <c r="D6645">
        <v>1704</v>
      </c>
      <c r="E6645" s="1">
        <f>(Comuni[[#This Row],[Popolazione2011]]/SUM(D:D))*100</f>
        <v>2.867578747431506E-3</v>
      </c>
      <c r="F6645">
        <f t="shared" si="103"/>
        <v>578036</v>
      </c>
      <c r="G6645" s="1">
        <f>(Comuni[[#This Row],[Popolazione2011]]/Comuni[[#This Row],[TOT POP REGIONE ]])*100</f>
        <v>0.29479132787577245</v>
      </c>
      <c r="H6645" t="str">
        <f>IF(Comuni[[#This Row],[Popolazione2011]]&gt;300000,"MAGGIORE","")</f>
        <v/>
      </c>
      <c r="I6645" t="str">
        <f>_xlfn.XLOOKUP(Comuni[[#This Row],[Regione]],Ripartizione_geografica[Regione],Ripartizione_geografica[Ripartizione geografica])</f>
        <v>Sud</v>
      </c>
      <c r="J6645">
        <f>_xlfn.XLOOKUP(Comuni[[#This Row],[Regione]],Ripartizione_geografica[Regione],Ripartizione_geografica[Codice Regione])</f>
        <v>17</v>
      </c>
      <c r="K6645">
        <f>_xlfn.XLOOKUP(Comuni[[#This Row],[Regione]],Table_0[Regione],Table_0[Totale])</f>
        <v>201997</v>
      </c>
      <c r="L6645">
        <f>_xlfn.XLOOKUP(Comuni[[#This Row],[Regione]],Table_0[Regione],Table_0[Guariti])</f>
        <v>191479</v>
      </c>
      <c r="M6645">
        <f>_xlfn.XLOOKUP(Comuni[[#This Row],[Regione]],Table_0[Regione],Table_0[Deceduti])</f>
        <v>1048</v>
      </c>
      <c r="N6645" s="1">
        <f>(Comuni[[#This Row],[Popolazione2011]]/Comuni[[#This Row],[Ammalati TOT]])*100</f>
        <v>0.84357688480521997</v>
      </c>
      <c r="O6645">
        <f>_xlfn.XLOOKUP(Comuni[[#This Row],[Regione]],Table_0[Regione],Table_0[TOT AREA])</f>
        <v>5834728</v>
      </c>
      <c r="P6645" s="1">
        <f>(Comuni[[#This Row],[Popolazione2011]]/Comuni[[#This Row],[Ammalati AREA]])*100</f>
        <v>2.9204446205547199E-2</v>
      </c>
    </row>
    <row r="6646" spans="1:16" x14ac:dyDescent="0.3">
      <c r="A6646" t="s">
        <v>6736</v>
      </c>
      <c r="B6646" t="s">
        <v>8036</v>
      </c>
      <c r="C6646" t="s">
        <v>6699</v>
      </c>
      <c r="D6646">
        <v>580</v>
      </c>
      <c r="E6646" s="1">
        <f>(Comuni[[#This Row],[Popolazione2011]]/SUM(D:D))*100</f>
        <v>9.7605379900837644E-4</v>
      </c>
      <c r="F6646">
        <f t="shared" si="103"/>
        <v>578036</v>
      </c>
      <c r="G6646" s="1">
        <f>(Comuni[[#This Row],[Popolazione2011]]/Comuni[[#This Row],[TOT POP REGIONE ]])*100</f>
        <v>0.10033977122532162</v>
      </c>
      <c r="H6646" t="str">
        <f>IF(Comuni[[#This Row],[Popolazione2011]]&gt;300000,"MAGGIORE","")</f>
        <v/>
      </c>
      <c r="I6646" t="str">
        <f>_xlfn.XLOOKUP(Comuni[[#This Row],[Regione]],Ripartizione_geografica[Regione],Ripartizione_geografica[Ripartizione geografica])</f>
        <v>Sud</v>
      </c>
      <c r="J6646">
        <f>_xlfn.XLOOKUP(Comuni[[#This Row],[Regione]],Ripartizione_geografica[Regione],Ripartizione_geografica[Codice Regione])</f>
        <v>17</v>
      </c>
      <c r="K6646">
        <f>_xlfn.XLOOKUP(Comuni[[#This Row],[Regione]],Table_0[Regione],Table_0[Totale])</f>
        <v>201997</v>
      </c>
      <c r="L6646">
        <f>_xlfn.XLOOKUP(Comuni[[#This Row],[Regione]],Table_0[Regione],Table_0[Guariti])</f>
        <v>191479</v>
      </c>
      <c r="M6646">
        <f>_xlfn.XLOOKUP(Comuni[[#This Row],[Regione]],Table_0[Regione],Table_0[Deceduti])</f>
        <v>1048</v>
      </c>
      <c r="N6646" s="1">
        <f>(Comuni[[#This Row],[Popolazione2011]]/Comuni[[#This Row],[Ammalati TOT]])*100</f>
        <v>0.28713297722243397</v>
      </c>
      <c r="O6646">
        <f>_xlfn.XLOOKUP(Comuni[[#This Row],[Regione]],Table_0[Regione],Table_0[TOT AREA])</f>
        <v>5834728</v>
      </c>
      <c r="P6646" s="1">
        <f>(Comuni[[#This Row],[Popolazione2011]]/Comuni[[#This Row],[Ammalati AREA]])*100</f>
        <v>9.9404805159726377E-3</v>
      </c>
    </row>
    <row r="6647" spans="1:16" x14ac:dyDescent="0.3">
      <c r="A6647" t="s">
        <v>6737</v>
      </c>
      <c r="B6647" t="s">
        <v>8036</v>
      </c>
      <c r="C6647" t="s">
        <v>6699</v>
      </c>
      <c r="D6647">
        <v>5725</v>
      </c>
      <c r="E6647" s="1">
        <f>(Comuni[[#This Row],[Popolazione2011]]/SUM(D:D))*100</f>
        <v>9.6343241367637163E-3</v>
      </c>
      <c r="F6647">
        <f t="shared" si="103"/>
        <v>578036</v>
      </c>
      <c r="G6647" s="1">
        <f>(Comuni[[#This Row],[Popolazione2011]]/Comuni[[#This Row],[TOT POP REGIONE ]])*100</f>
        <v>0.99042274183614865</v>
      </c>
      <c r="H6647" t="str">
        <f>IF(Comuni[[#This Row],[Popolazione2011]]&gt;300000,"MAGGIORE","")</f>
        <v/>
      </c>
      <c r="I6647" t="str">
        <f>_xlfn.XLOOKUP(Comuni[[#This Row],[Regione]],Ripartizione_geografica[Regione],Ripartizione_geografica[Ripartizione geografica])</f>
        <v>Sud</v>
      </c>
      <c r="J6647">
        <f>_xlfn.XLOOKUP(Comuni[[#This Row],[Regione]],Ripartizione_geografica[Regione],Ripartizione_geografica[Codice Regione])</f>
        <v>17</v>
      </c>
      <c r="K6647">
        <f>_xlfn.XLOOKUP(Comuni[[#This Row],[Regione]],Table_0[Regione],Table_0[Totale])</f>
        <v>201997</v>
      </c>
      <c r="L6647">
        <f>_xlfn.XLOOKUP(Comuni[[#This Row],[Regione]],Table_0[Regione],Table_0[Guariti])</f>
        <v>191479</v>
      </c>
      <c r="M6647">
        <f>_xlfn.XLOOKUP(Comuni[[#This Row],[Regione]],Table_0[Regione],Table_0[Deceduti])</f>
        <v>1048</v>
      </c>
      <c r="N6647" s="1">
        <f>(Comuni[[#This Row],[Popolazione2011]]/Comuni[[#This Row],[Ammalati TOT]])*100</f>
        <v>2.8342005079283354</v>
      </c>
      <c r="O6647">
        <f>_xlfn.XLOOKUP(Comuni[[#This Row],[Regione]],Table_0[Regione],Table_0[TOT AREA])</f>
        <v>5834728</v>
      </c>
      <c r="P6647" s="1">
        <f>(Comuni[[#This Row],[Popolazione2011]]/Comuni[[#This Row],[Ammalati AREA]])*100</f>
        <v>9.8119398196454044E-2</v>
      </c>
    </row>
    <row r="6648" spans="1:16" x14ac:dyDescent="0.3">
      <c r="A6648" t="s">
        <v>6738</v>
      </c>
      <c r="B6648" t="s">
        <v>8036</v>
      </c>
      <c r="C6648" t="s">
        <v>6699</v>
      </c>
      <c r="D6648">
        <v>4748</v>
      </c>
      <c r="E6648" s="1">
        <f>(Comuni[[#This Row],[Popolazione2011]]/SUM(D:D))*100</f>
        <v>7.9901783408478817E-3</v>
      </c>
      <c r="F6648">
        <f t="shared" si="103"/>
        <v>578036</v>
      </c>
      <c r="G6648" s="1">
        <f>(Comuni[[#This Row],[Popolazione2011]]/Comuni[[#This Row],[TOT POP REGIONE ]])*100</f>
        <v>0.82140212720314998</v>
      </c>
      <c r="H6648" t="str">
        <f>IF(Comuni[[#This Row],[Popolazione2011]]&gt;300000,"MAGGIORE","")</f>
        <v/>
      </c>
      <c r="I6648" t="str">
        <f>_xlfn.XLOOKUP(Comuni[[#This Row],[Regione]],Ripartizione_geografica[Regione],Ripartizione_geografica[Ripartizione geografica])</f>
        <v>Sud</v>
      </c>
      <c r="J6648">
        <f>_xlfn.XLOOKUP(Comuni[[#This Row],[Regione]],Ripartizione_geografica[Regione],Ripartizione_geografica[Codice Regione])</f>
        <v>17</v>
      </c>
      <c r="K6648">
        <f>_xlfn.XLOOKUP(Comuni[[#This Row],[Regione]],Table_0[Regione],Table_0[Totale])</f>
        <v>201997</v>
      </c>
      <c r="L6648">
        <f>_xlfn.XLOOKUP(Comuni[[#This Row],[Regione]],Table_0[Regione],Table_0[Guariti])</f>
        <v>191479</v>
      </c>
      <c r="M6648">
        <f>_xlfn.XLOOKUP(Comuni[[#This Row],[Regione]],Table_0[Regione],Table_0[Deceduti])</f>
        <v>1048</v>
      </c>
      <c r="N6648" s="1">
        <f>(Comuni[[#This Row],[Popolazione2011]]/Comuni[[#This Row],[Ammalati TOT]])*100</f>
        <v>2.3505299583657182</v>
      </c>
      <c r="O6648">
        <f>_xlfn.XLOOKUP(Comuni[[#This Row],[Regione]],Table_0[Regione],Table_0[TOT AREA])</f>
        <v>5834728</v>
      </c>
      <c r="P6648" s="1">
        <f>(Comuni[[#This Row],[Popolazione2011]]/Comuni[[#This Row],[Ammalati AREA]])*100</f>
        <v>8.1374830154893246E-2</v>
      </c>
    </row>
    <row r="6649" spans="1:16" x14ac:dyDescent="0.3">
      <c r="A6649" t="s">
        <v>6739</v>
      </c>
      <c r="B6649" t="s">
        <v>8036</v>
      </c>
      <c r="C6649" t="s">
        <v>6699</v>
      </c>
      <c r="D6649">
        <v>1944</v>
      </c>
      <c r="E6649" s="1">
        <f>(Comuni[[#This Row],[Popolazione2011]]/SUM(D:D))*100</f>
        <v>3.2714630780556618E-3</v>
      </c>
      <c r="F6649">
        <f t="shared" si="103"/>
        <v>578036</v>
      </c>
      <c r="G6649" s="1">
        <f>(Comuni[[#This Row],[Popolazione2011]]/Comuni[[#This Row],[TOT POP REGIONE ]])*100</f>
        <v>0.33631123321038825</v>
      </c>
      <c r="H6649" t="str">
        <f>IF(Comuni[[#This Row],[Popolazione2011]]&gt;300000,"MAGGIORE","")</f>
        <v/>
      </c>
      <c r="I6649" t="str">
        <f>_xlfn.XLOOKUP(Comuni[[#This Row],[Regione]],Ripartizione_geografica[Regione],Ripartizione_geografica[Ripartizione geografica])</f>
        <v>Sud</v>
      </c>
      <c r="J6649">
        <f>_xlfn.XLOOKUP(Comuni[[#This Row],[Regione]],Ripartizione_geografica[Regione],Ripartizione_geografica[Codice Regione])</f>
        <v>17</v>
      </c>
      <c r="K6649">
        <f>_xlfn.XLOOKUP(Comuni[[#This Row],[Regione]],Table_0[Regione],Table_0[Totale])</f>
        <v>201997</v>
      </c>
      <c r="L6649">
        <f>_xlfn.XLOOKUP(Comuni[[#This Row],[Regione]],Table_0[Regione],Table_0[Guariti])</f>
        <v>191479</v>
      </c>
      <c r="M6649">
        <f>_xlfn.XLOOKUP(Comuni[[#This Row],[Regione]],Table_0[Regione],Table_0[Deceduti])</f>
        <v>1048</v>
      </c>
      <c r="N6649" s="1">
        <f>(Comuni[[#This Row],[Popolazione2011]]/Comuni[[#This Row],[Ammalati TOT]])*100</f>
        <v>0.96239053055243384</v>
      </c>
      <c r="O6649">
        <f>_xlfn.XLOOKUP(Comuni[[#This Row],[Regione]],Table_0[Regione],Table_0[TOT AREA])</f>
        <v>5834728</v>
      </c>
      <c r="P6649" s="1">
        <f>(Comuni[[#This Row],[Popolazione2011]]/Comuni[[#This Row],[Ammalati AREA]])*100</f>
        <v>3.3317748488018634E-2</v>
      </c>
    </row>
    <row r="6650" spans="1:16" x14ac:dyDescent="0.3">
      <c r="A6650" t="s">
        <v>6740</v>
      </c>
      <c r="B6650" t="s">
        <v>8036</v>
      </c>
      <c r="C6650" t="s">
        <v>6699</v>
      </c>
      <c r="D6650">
        <v>13262</v>
      </c>
      <c r="E6650" s="1">
        <f>(Comuni[[#This Row],[Popolazione2011]]/SUM(D:D))*100</f>
        <v>2.2317974969739807E-2</v>
      </c>
      <c r="F6650">
        <f t="shared" si="103"/>
        <v>578036</v>
      </c>
      <c r="G6650" s="1">
        <f>(Comuni[[#This Row],[Popolazione2011]]/Comuni[[#This Row],[TOT POP REGIONE ]])*100</f>
        <v>2.2943207689486469</v>
      </c>
      <c r="H6650" t="str">
        <f>IF(Comuni[[#This Row],[Popolazione2011]]&gt;300000,"MAGGIORE","")</f>
        <v/>
      </c>
      <c r="I6650" t="str">
        <f>_xlfn.XLOOKUP(Comuni[[#This Row],[Regione]],Ripartizione_geografica[Regione],Ripartizione_geografica[Ripartizione geografica])</f>
        <v>Sud</v>
      </c>
      <c r="J6650">
        <f>_xlfn.XLOOKUP(Comuni[[#This Row],[Regione]],Ripartizione_geografica[Regione],Ripartizione_geografica[Codice Regione])</f>
        <v>17</v>
      </c>
      <c r="K6650">
        <f>_xlfn.XLOOKUP(Comuni[[#This Row],[Regione]],Table_0[Regione],Table_0[Totale])</f>
        <v>201997</v>
      </c>
      <c r="L6650">
        <f>_xlfn.XLOOKUP(Comuni[[#This Row],[Regione]],Table_0[Regione],Table_0[Guariti])</f>
        <v>191479</v>
      </c>
      <c r="M6650">
        <f>_xlfn.XLOOKUP(Comuni[[#This Row],[Regione]],Table_0[Regione],Table_0[Deceduti])</f>
        <v>1048</v>
      </c>
      <c r="N6650" s="1">
        <f>(Comuni[[#This Row],[Popolazione2011]]/Comuni[[#This Row],[Ammalati TOT]])*100</f>
        <v>6.5654440412481376</v>
      </c>
      <c r="O6650">
        <f>_xlfn.XLOOKUP(Comuni[[#This Row],[Regione]],Table_0[Regione],Table_0[TOT AREA])</f>
        <v>5834728</v>
      </c>
      <c r="P6650" s="1">
        <f>(Comuni[[#This Row],[Popolazione2011]]/Comuni[[#This Row],[Ammalati AREA]])*100</f>
        <v>0.22729422862556745</v>
      </c>
    </row>
    <row r="6651" spans="1:16" x14ac:dyDescent="0.3">
      <c r="A6651" t="s">
        <v>6741</v>
      </c>
      <c r="B6651" t="s">
        <v>8036</v>
      </c>
      <c r="C6651" t="s">
        <v>6699</v>
      </c>
      <c r="D6651">
        <v>13590</v>
      </c>
      <c r="E6651" s="1">
        <f>(Comuni[[#This Row],[Popolazione2011]]/SUM(D:D))*100</f>
        <v>2.286995022159282E-2</v>
      </c>
      <c r="F6651">
        <f t="shared" si="103"/>
        <v>578036</v>
      </c>
      <c r="G6651" s="1">
        <f>(Comuni[[#This Row],[Popolazione2011]]/Comuni[[#This Row],[TOT POP REGIONE ]])*100</f>
        <v>2.351064639572622</v>
      </c>
      <c r="H6651" t="str">
        <f>IF(Comuni[[#This Row],[Popolazione2011]]&gt;300000,"MAGGIORE","")</f>
        <v/>
      </c>
      <c r="I6651" t="str">
        <f>_xlfn.XLOOKUP(Comuni[[#This Row],[Regione]],Ripartizione_geografica[Regione],Ripartizione_geografica[Ripartizione geografica])</f>
        <v>Sud</v>
      </c>
      <c r="J6651">
        <f>_xlfn.XLOOKUP(Comuni[[#This Row],[Regione]],Ripartizione_geografica[Regione],Ripartizione_geografica[Codice Regione])</f>
        <v>17</v>
      </c>
      <c r="K6651">
        <f>_xlfn.XLOOKUP(Comuni[[#This Row],[Regione]],Table_0[Regione],Table_0[Totale])</f>
        <v>201997</v>
      </c>
      <c r="L6651">
        <f>_xlfn.XLOOKUP(Comuni[[#This Row],[Regione]],Table_0[Regione],Table_0[Guariti])</f>
        <v>191479</v>
      </c>
      <c r="M6651">
        <f>_xlfn.XLOOKUP(Comuni[[#This Row],[Regione]],Table_0[Regione],Table_0[Deceduti])</f>
        <v>1048</v>
      </c>
      <c r="N6651" s="1">
        <f>(Comuni[[#This Row],[Popolazione2011]]/Comuni[[#This Row],[Ammalati TOT]])*100</f>
        <v>6.727822690435997</v>
      </c>
      <c r="O6651">
        <f>_xlfn.XLOOKUP(Comuni[[#This Row],[Regione]],Table_0[Regione],Table_0[TOT AREA])</f>
        <v>5834728</v>
      </c>
      <c r="P6651" s="1">
        <f>(Comuni[[#This Row],[Popolazione2011]]/Comuni[[#This Row],[Ammalati AREA]])*100</f>
        <v>0.23291574174494509</v>
      </c>
    </row>
    <row r="6652" spans="1:16" x14ac:dyDescent="0.3">
      <c r="A6652" t="s">
        <v>6742</v>
      </c>
      <c r="B6652" t="s">
        <v>8036</v>
      </c>
      <c r="C6652" t="s">
        <v>6699</v>
      </c>
      <c r="D6652">
        <v>5150</v>
      </c>
      <c r="E6652" s="1">
        <f>(Comuni[[#This Row],[Popolazione2011]]/SUM(D:D))*100</f>
        <v>8.6666845946433424E-3</v>
      </c>
      <c r="F6652">
        <f t="shared" si="103"/>
        <v>578036</v>
      </c>
      <c r="G6652" s="1">
        <f>(Comuni[[#This Row],[Popolazione2011]]/Comuni[[#This Row],[TOT POP REGIONE ]])*100</f>
        <v>0.89094796863863157</v>
      </c>
      <c r="H6652" t="str">
        <f>IF(Comuni[[#This Row],[Popolazione2011]]&gt;300000,"MAGGIORE","")</f>
        <v/>
      </c>
      <c r="I6652" t="str">
        <f>_xlfn.XLOOKUP(Comuni[[#This Row],[Regione]],Ripartizione_geografica[Regione],Ripartizione_geografica[Ripartizione geografica])</f>
        <v>Sud</v>
      </c>
      <c r="J6652">
        <f>_xlfn.XLOOKUP(Comuni[[#This Row],[Regione]],Ripartizione_geografica[Regione],Ripartizione_geografica[Codice Regione])</f>
        <v>17</v>
      </c>
      <c r="K6652">
        <f>_xlfn.XLOOKUP(Comuni[[#This Row],[Regione]],Table_0[Regione],Table_0[Totale])</f>
        <v>201997</v>
      </c>
      <c r="L6652">
        <f>_xlfn.XLOOKUP(Comuni[[#This Row],[Regione]],Table_0[Regione],Table_0[Guariti])</f>
        <v>191479</v>
      </c>
      <c r="M6652">
        <f>_xlfn.XLOOKUP(Comuni[[#This Row],[Regione]],Table_0[Regione],Table_0[Deceduti])</f>
        <v>1048</v>
      </c>
      <c r="N6652" s="1">
        <f>(Comuni[[#This Row],[Popolazione2011]]/Comuni[[#This Row],[Ammalati TOT]])*100</f>
        <v>2.5495428149923018</v>
      </c>
      <c r="O6652">
        <f>_xlfn.XLOOKUP(Comuni[[#This Row],[Regione]],Table_0[Regione],Table_0[TOT AREA])</f>
        <v>5834728</v>
      </c>
      <c r="P6652" s="1">
        <f>(Comuni[[#This Row],[Popolazione2011]]/Comuni[[#This Row],[Ammalati AREA]])*100</f>
        <v>8.8264611478032912E-2</v>
      </c>
    </row>
    <row r="6653" spans="1:16" x14ac:dyDescent="0.3">
      <c r="A6653" t="s">
        <v>6743</v>
      </c>
      <c r="B6653" t="s">
        <v>8036</v>
      </c>
      <c r="C6653" t="s">
        <v>6699</v>
      </c>
      <c r="D6653">
        <v>4358</v>
      </c>
      <c r="E6653" s="1">
        <f>(Comuni[[#This Row],[Popolazione2011]]/SUM(D:D))*100</f>
        <v>7.3338663035836284E-3</v>
      </c>
      <c r="F6653">
        <f t="shared" si="103"/>
        <v>578036</v>
      </c>
      <c r="G6653" s="1">
        <f>(Comuni[[#This Row],[Popolazione2011]]/Comuni[[#This Row],[TOT POP REGIONE ]])*100</f>
        <v>0.75393228103439924</v>
      </c>
      <c r="H6653" t="str">
        <f>IF(Comuni[[#This Row],[Popolazione2011]]&gt;300000,"MAGGIORE","")</f>
        <v/>
      </c>
      <c r="I6653" t="str">
        <f>_xlfn.XLOOKUP(Comuni[[#This Row],[Regione]],Ripartizione_geografica[Regione],Ripartizione_geografica[Ripartizione geografica])</f>
        <v>Sud</v>
      </c>
      <c r="J6653">
        <f>_xlfn.XLOOKUP(Comuni[[#This Row],[Regione]],Ripartizione_geografica[Regione],Ripartizione_geografica[Codice Regione])</f>
        <v>17</v>
      </c>
      <c r="K6653">
        <f>_xlfn.XLOOKUP(Comuni[[#This Row],[Regione]],Table_0[Regione],Table_0[Totale])</f>
        <v>201997</v>
      </c>
      <c r="L6653">
        <f>_xlfn.XLOOKUP(Comuni[[#This Row],[Regione]],Table_0[Regione],Table_0[Guariti])</f>
        <v>191479</v>
      </c>
      <c r="M6653">
        <f>_xlfn.XLOOKUP(Comuni[[#This Row],[Regione]],Table_0[Regione],Table_0[Deceduti])</f>
        <v>1048</v>
      </c>
      <c r="N6653" s="1">
        <f>(Comuni[[#This Row],[Popolazione2011]]/Comuni[[#This Row],[Ammalati TOT]])*100</f>
        <v>2.1574577840264957</v>
      </c>
      <c r="O6653">
        <f>_xlfn.XLOOKUP(Comuni[[#This Row],[Regione]],Table_0[Regione],Table_0[TOT AREA])</f>
        <v>5834728</v>
      </c>
      <c r="P6653" s="1">
        <f>(Comuni[[#This Row],[Popolazione2011]]/Comuni[[#This Row],[Ammalati AREA]])*100</f>
        <v>7.4690713945877174E-2</v>
      </c>
    </row>
    <row r="6654" spans="1:16" x14ac:dyDescent="0.3">
      <c r="A6654" t="s">
        <v>6744</v>
      </c>
      <c r="B6654" t="s">
        <v>8036</v>
      </c>
      <c r="C6654" t="s">
        <v>6699</v>
      </c>
      <c r="D6654">
        <v>5341</v>
      </c>
      <c r="E6654" s="1">
        <f>(Comuni[[#This Row],[Popolazione2011]]/SUM(D:D))*100</f>
        <v>8.9881092077650666E-3</v>
      </c>
      <c r="F6654">
        <f t="shared" si="103"/>
        <v>578036</v>
      </c>
      <c r="G6654" s="1">
        <f>(Comuni[[#This Row],[Popolazione2011]]/Comuni[[#This Row],[TOT POP REGIONE ]])*100</f>
        <v>0.92399089330076323</v>
      </c>
      <c r="H6654" t="str">
        <f>IF(Comuni[[#This Row],[Popolazione2011]]&gt;300000,"MAGGIORE","")</f>
        <v/>
      </c>
      <c r="I6654" t="str">
        <f>_xlfn.XLOOKUP(Comuni[[#This Row],[Regione]],Ripartizione_geografica[Regione],Ripartizione_geografica[Ripartizione geografica])</f>
        <v>Sud</v>
      </c>
      <c r="J6654">
        <f>_xlfn.XLOOKUP(Comuni[[#This Row],[Regione]],Ripartizione_geografica[Regione],Ripartizione_geografica[Codice Regione])</f>
        <v>17</v>
      </c>
      <c r="K6654">
        <f>_xlfn.XLOOKUP(Comuni[[#This Row],[Regione]],Table_0[Regione],Table_0[Totale])</f>
        <v>201997</v>
      </c>
      <c r="L6654">
        <f>_xlfn.XLOOKUP(Comuni[[#This Row],[Regione]],Table_0[Regione],Table_0[Guariti])</f>
        <v>191479</v>
      </c>
      <c r="M6654">
        <f>_xlfn.XLOOKUP(Comuni[[#This Row],[Regione]],Table_0[Regione],Table_0[Deceduti])</f>
        <v>1048</v>
      </c>
      <c r="N6654" s="1">
        <f>(Comuni[[#This Row],[Popolazione2011]]/Comuni[[#This Row],[Ammalati TOT]])*100</f>
        <v>2.6440986747327933</v>
      </c>
      <c r="O6654">
        <f>_xlfn.XLOOKUP(Comuni[[#This Row],[Regione]],Table_0[Regione],Table_0[TOT AREA])</f>
        <v>5834728</v>
      </c>
      <c r="P6654" s="1">
        <f>(Comuni[[#This Row],[Popolazione2011]]/Comuni[[#This Row],[Ammalati AREA]])*100</f>
        <v>9.1538114544499755E-2</v>
      </c>
    </row>
    <row r="6655" spans="1:16" x14ac:dyDescent="0.3">
      <c r="A6655" t="s">
        <v>6745</v>
      </c>
      <c r="B6655" t="s">
        <v>8036</v>
      </c>
      <c r="C6655" t="s">
        <v>6699</v>
      </c>
      <c r="D6655">
        <v>1730</v>
      </c>
      <c r="E6655" s="1">
        <f>(Comuni[[#This Row],[Popolazione2011]]/SUM(D:D))*100</f>
        <v>2.9113328832491231E-3</v>
      </c>
      <c r="F6655">
        <f t="shared" si="103"/>
        <v>578036</v>
      </c>
      <c r="G6655" s="1">
        <f>(Comuni[[#This Row],[Popolazione2011]]/Comuni[[#This Row],[TOT POP REGIONE ]])*100</f>
        <v>0.29928931762035582</v>
      </c>
      <c r="H6655" t="str">
        <f>IF(Comuni[[#This Row],[Popolazione2011]]&gt;300000,"MAGGIORE","")</f>
        <v/>
      </c>
      <c r="I6655" t="str">
        <f>_xlfn.XLOOKUP(Comuni[[#This Row],[Regione]],Ripartizione_geografica[Regione],Ripartizione_geografica[Ripartizione geografica])</f>
        <v>Sud</v>
      </c>
      <c r="J6655">
        <f>_xlfn.XLOOKUP(Comuni[[#This Row],[Regione]],Ripartizione_geografica[Regione],Ripartizione_geografica[Codice Regione])</f>
        <v>17</v>
      </c>
      <c r="K6655">
        <f>_xlfn.XLOOKUP(Comuni[[#This Row],[Regione]],Table_0[Regione],Table_0[Totale])</f>
        <v>201997</v>
      </c>
      <c r="L6655">
        <f>_xlfn.XLOOKUP(Comuni[[#This Row],[Regione]],Table_0[Regione],Table_0[Guariti])</f>
        <v>191479</v>
      </c>
      <c r="M6655">
        <f>_xlfn.XLOOKUP(Comuni[[#This Row],[Regione]],Table_0[Regione],Table_0[Deceduti])</f>
        <v>1048</v>
      </c>
      <c r="N6655" s="1">
        <f>(Comuni[[#This Row],[Popolazione2011]]/Comuni[[#This Row],[Ammalati TOT]])*100</f>
        <v>0.85644836309450145</v>
      </c>
      <c r="O6655">
        <f>_xlfn.XLOOKUP(Comuni[[#This Row],[Regione]],Table_0[Regione],Table_0[TOT AREA])</f>
        <v>5834728</v>
      </c>
      <c r="P6655" s="1">
        <f>(Comuni[[#This Row],[Popolazione2011]]/Comuni[[#This Row],[Ammalati AREA]])*100</f>
        <v>2.9650053952814937E-2</v>
      </c>
    </row>
    <row r="6656" spans="1:16" x14ac:dyDescent="0.3">
      <c r="A6656" t="s">
        <v>6746</v>
      </c>
      <c r="B6656" t="s">
        <v>8036</v>
      </c>
      <c r="C6656" t="s">
        <v>6699</v>
      </c>
      <c r="D6656">
        <v>17425</v>
      </c>
      <c r="E6656" s="1">
        <f>(Comuni[[#This Row],[Popolazione2011]]/SUM(D:D))*100</f>
        <v>2.9323685254691312E-2</v>
      </c>
      <c r="F6656">
        <f t="shared" si="103"/>
        <v>578036</v>
      </c>
      <c r="G6656" s="1">
        <f>(Comuni[[#This Row],[Popolazione2011]]/Comuni[[#This Row],[TOT POP REGIONE ]])*100</f>
        <v>3.0145181268986709</v>
      </c>
      <c r="H6656" t="str">
        <f>IF(Comuni[[#This Row],[Popolazione2011]]&gt;300000,"MAGGIORE","")</f>
        <v/>
      </c>
      <c r="I6656" t="str">
        <f>_xlfn.XLOOKUP(Comuni[[#This Row],[Regione]],Ripartizione_geografica[Regione],Ripartizione_geografica[Ripartizione geografica])</f>
        <v>Sud</v>
      </c>
      <c r="J6656">
        <f>_xlfn.XLOOKUP(Comuni[[#This Row],[Regione]],Ripartizione_geografica[Regione],Ripartizione_geografica[Codice Regione])</f>
        <v>17</v>
      </c>
      <c r="K6656">
        <f>_xlfn.XLOOKUP(Comuni[[#This Row],[Regione]],Table_0[Regione],Table_0[Totale])</f>
        <v>201997</v>
      </c>
      <c r="L6656">
        <f>_xlfn.XLOOKUP(Comuni[[#This Row],[Regione]],Table_0[Regione],Table_0[Guariti])</f>
        <v>191479</v>
      </c>
      <c r="M6656">
        <f>_xlfn.XLOOKUP(Comuni[[#This Row],[Regione]],Table_0[Regione],Table_0[Deceduti])</f>
        <v>1048</v>
      </c>
      <c r="N6656" s="1">
        <f>(Comuni[[#This Row],[Popolazione2011]]/Comuni[[#This Row],[Ammalati TOT]])*100</f>
        <v>8.6263657381050205</v>
      </c>
      <c r="O6656">
        <f>_xlfn.XLOOKUP(Comuni[[#This Row],[Regione]],Table_0[Regione],Table_0[TOT AREA])</f>
        <v>5834728</v>
      </c>
      <c r="P6656" s="1">
        <f>(Comuni[[#This Row],[Popolazione2011]]/Comuni[[#This Row],[Ammalati AREA]])*100</f>
        <v>0.2986428844669366</v>
      </c>
    </row>
    <row r="6657" spans="1:16" x14ac:dyDescent="0.3">
      <c r="A6657" t="s">
        <v>6747</v>
      </c>
      <c r="B6657" t="s">
        <v>8036</v>
      </c>
      <c r="C6657" t="s">
        <v>6699</v>
      </c>
      <c r="D6657">
        <v>548</v>
      </c>
      <c r="E6657" s="1">
        <f>(Comuni[[#This Row],[Popolazione2011]]/SUM(D:D))*100</f>
        <v>9.2220255492515564E-4</v>
      </c>
      <c r="F6657">
        <f t="shared" si="103"/>
        <v>578036</v>
      </c>
      <c r="G6657" s="1">
        <f>(Comuni[[#This Row],[Popolazione2011]]/Comuni[[#This Row],[TOT POP REGIONE ]])*100</f>
        <v>9.4803783847372827E-2</v>
      </c>
      <c r="H6657" t="str">
        <f>IF(Comuni[[#This Row],[Popolazione2011]]&gt;300000,"MAGGIORE","")</f>
        <v/>
      </c>
      <c r="I6657" t="str">
        <f>_xlfn.XLOOKUP(Comuni[[#This Row],[Regione]],Ripartizione_geografica[Regione],Ripartizione_geografica[Ripartizione geografica])</f>
        <v>Sud</v>
      </c>
      <c r="J6657">
        <f>_xlfn.XLOOKUP(Comuni[[#This Row],[Regione]],Ripartizione_geografica[Regione],Ripartizione_geografica[Codice Regione])</f>
        <v>17</v>
      </c>
      <c r="K6657">
        <f>_xlfn.XLOOKUP(Comuni[[#This Row],[Regione]],Table_0[Regione],Table_0[Totale])</f>
        <v>201997</v>
      </c>
      <c r="L6657">
        <f>_xlfn.XLOOKUP(Comuni[[#This Row],[Regione]],Table_0[Regione],Table_0[Guariti])</f>
        <v>191479</v>
      </c>
      <c r="M6657">
        <f>_xlfn.XLOOKUP(Comuni[[#This Row],[Regione]],Table_0[Regione],Table_0[Deceduti])</f>
        <v>1048</v>
      </c>
      <c r="N6657" s="1">
        <f>(Comuni[[#This Row],[Popolazione2011]]/Comuni[[#This Row],[Ammalati TOT]])*100</f>
        <v>0.27129115778947216</v>
      </c>
      <c r="O6657">
        <f>_xlfn.XLOOKUP(Comuni[[#This Row],[Regione]],Table_0[Regione],Table_0[TOT AREA])</f>
        <v>5834728</v>
      </c>
      <c r="P6657" s="1">
        <f>(Comuni[[#This Row],[Popolazione2011]]/Comuni[[#This Row],[Ammalati AREA]])*100</f>
        <v>9.3920402116431136E-3</v>
      </c>
    </row>
    <row r="6658" spans="1:16" x14ac:dyDescent="0.3">
      <c r="A6658" t="s">
        <v>6748</v>
      </c>
      <c r="B6658" t="s">
        <v>8036</v>
      </c>
      <c r="C6658" t="s">
        <v>6699</v>
      </c>
      <c r="D6658">
        <v>4182</v>
      </c>
      <c r="E6658" s="1">
        <f>(Comuni[[#This Row],[Popolazione2011]]/SUM(D:D))*100</f>
        <v>7.0376844611259141E-3</v>
      </c>
      <c r="F6658">
        <f t="shared" ref="F6658:F6721" si="104">SUMIFS(D:D,B:B,B6658)</f>
        <v>578036</v>
      </c>
      <c r="G6658" s="1">
        <f>(Comuni[[#This Row],[Popolazione2011]]/Comuni[[#This Row],[TOT POP REGIONE ]])*100</f>
        <v>0.72348435045568094</v>
      </c>
      <c r="H6658" t="str">
        <f>IF(Comuni[[#This Row],[Popolazione2011]]&gt;300000,"MAGGIORE","")</f>
        <v/>
      </c>
      <c r="I6658" t="str">
        <f>_xlfn.XLOOKUP(Comuni[[#This Row],[Regione]],Ripartizione_geografica[Regione],Ripartizione_geografica[Ripartizione geografica])</f>
        <v>Sud</v>
      </c>
      <c r="J6658">
        <f>_xlfn.XLOOKUP(Comuni[[#This Row],[Regione]],Ripartizione_geografica[Regione],Ripartizione_geografica[Codice Regione])</f>
        <v>17</v>
      </c>
      <c r="K6658">
        <f>_xlfn.XLOOKUP(Comuni[[#This Row],[Regione]],Table_0[Regione],Table_0[Totale])</f>
        <v>201997</v>
      </c>
      <c r="L6658">
        <f>_xlfn.XLOOKUP(Comuni[[#This Row],[Regione]],Table_0[Regione],Table_0[Guariti])</f>
        <v>191479</v>
      </c>
      <c r="M6658">
        <f>_xlfn.XLOOKUP(Comuni[[#This Row],[Regione]],Table_0[Regione],Table_0[Deceduti])</f>
        <v>1048</v>
      </c>
      <c r="N6658" s="1">
        <f>(Comuni[[#This Row],[Popolazione2011]]/Comuni[[#This Row],[Ammalati TOT]])*100</f>
        <v>2.0703277771452049</v>
      </c>
      <c r="O6658">
        <f>_xlfn.XLOOKUP(Comuni[[#This Row],[Regione]],Table_0[Regione],Table_0[TOT AREA])</f>
        <v>5834728</v>
      </c>
      <c r="P6658" s="1">
        <f>(Comuni[[#This Row],[Popolazione2011]]/Comuni[[#This Row],[Ammalati AREA]])*100</f>
        <v>7.1674292272064788E-2</v>
      </c>
    </row>
    <row r="6659" spans="1:16" x14ac:dyDescent="0.3">
      <c r="A6659" t="s">
        <v>6749</v>
      </c>
      <c r="B6659" t="s">
        <v>8036</v>
      </c>
      <c r="C6659" t="s">
        <v>6699</v>
      </c>
      <c r="D6659">
        <v>1725</v>
      </c>
      <c r="E6659" s="1">
        <f>(Comuni[[#This Row],[Popolazione2011]]/SUM(D:D))*100</f>
        <v>2.9029186263611196E-3</v>
      </c>
      <c r="F6659">
        <f t="shared" si="104"/>
        <v>578036</v>
      </c>
      <c r="G6659" s="1">
        <f>(Comuni[[#This Row],[Popolazione2011]]/Comuni[[#This Row],[TOT POP REGIONE ]])*100</f>
        <v>0.29842431959255133</v>
      </c>
      <c r="H6659" t="str">
        <f>IF(Comuni[[#This Row],[Popolazione2011]]&gt;300000,"MAGGIORE","")</f>
        <v/>
      </c>
      <c r="I6659" t="str">
        <f>_xlfn.XLOOKUP(Comuni[[#This Row],[Regione]],Ripartizione_geografica[Regione],Ripartizione_geografica[Ripartizione geografica])</f>
        <v>Sud</v>
      </c>
      <c r="J6659">
        <f>_xlfn.XLOOKUP(Comuni[[#This Row],[Regione]],Ripartizione_geografica[Regione],Ripartizione_geografica[Codice Regione])</f>
        <v>17</v>
      </c>
      <c r="K6659">
        <f>_xlfn.XLOOKUP(Comuni[[#This Row],[Regione]],Table_0[Regione],Table_0[Totale])</f>
        <v>201997</v>
      </c>
      <c r="L6659">
        <f>_xlfn.XLOOKUP(Comuni[[#This Row],[Regione]],Table_0[Regione],Table_0[Guariti])</f>
        <v>191479</v>
      </c>
      <c r="M6659">
        <f>_xlfn.XLOOKUP(Comuni[[#This Row],[Regione]],Table_0[Regione],Table_0[Deceduti])</f>
        <v>1048</v>
      </c>
      <c r="N6659" s="1">
        <f>(Comuni[[#This Row],[Popolazione2011]]/Comuni[[#This Row],[Ammalati TOT]])*100</f>
        <v>0.85397307880810103</v>
      </c>
      <c r="O6659">
        <f>_xlfn.XLOOKUP(Comuni[[#This Row],[Regione]],Table_0[Regione],Table_0[TOT AREA])</f>
        <v>5834728</v>
      </c>
      <c r="P6659" s="1">
        <f>(Comuni[[#This Row],[Popolazione2011]]/Comuni[[#This Row],[Ammalati AREA]])*100</f>
        <v>2.9564360155263446E-2</v>
      </c>
    </row>
    <row r="6660" spans="1:16" x14ac:dyDescent="0.3">
      <c r="A6660" t="s">
        <v>6750</v>
      </c>
      <c r="B6660" t="s">
        <v>8036</v>
      </c>
      <c r="C6660" t="s">
        <v>6699</v>
      </c>
      <c r="D6660">
        <v>1312</v>
      </c>
      <c r="E6660" s="1">
        <f>(Comuni[[#This Row],[Popolazione2011]]/SUM(D:D))*100</f>
        <v>2.2079010074120518E-3</v>
      </c>
      <c r="F6660">
        <f t="shared" si="104"/>
        <v>578036</v>
      </c>
      <c r="G6660" s="1">
        <f>(Comuni[[#This Row],[Popolazione2011]]/Comuni[[#This Row],[TOT POP REGIONE ]])*100</f>
        <v>0.22697548249589994</v>
      </c>
      <c r="H6660" t="str">
        <f>IF(Comuni[[#This Row],[Popolazione2011]]&gt;300000,"MAGGIORE","")</f>
        <v/>
      </c>
      <c r="I6660" t="str">
        <f>_xlfn.XLOOKUP(Comuni[[#This Row],[Regione]],Ripartizione_geografica[Regione],Ripartizione_geografica[Ripartizione geografica])</f>
        <v>Sud</v>
      </c>
      <c r="J6660">
        <f>_xlfn.XLOOKUP(Comuni[[#This Row],[Regione]],Ripartizione_geografica[Regione],Ripartizione_geografica[Codice Regione])</f>
        <v>17</v>
      </c>
      <c r="K6660">
        <f>_xlfn.XLOOKUP(Comuni[[#This Row],[Regione]],Table_0[Regione],Table_0[Totale])</f>
        <v>201997</v>
      </c>
      <c r="L6660">
        <f>_xlfn.XLOOKUP(Comuni[[#This Row],[Regione]],Table_0[Regione],Table_0[Guariti])</f>
        <v>191479</v>
      </c>
      <c r="M6660">
        <f>_xlfn.XLOOKUP(Comuni[[#This Row],[Regione]],Table_0[Regione],Table_0[Deceduti])</f>
        <v>1048</v>
      </c>
      <c r="N6660" s="1">
        <f>(Comuni[[#This Row],[Popolazione2011]]/Comuni[[#This Row],[Ammalati TOT]])*100</f>
        <v>0.64951459675143686</v>
      </c>
      <c r="O6660">
        <f>_xlfn.XLOOKUP(Comuni[[#This Row],[Regione]],Table_0[Regione],Table_0[TOT AREA])</f>
        <v>5834728</v>
      </c>
      <c r="P6660" s="1">
        <f>(Comuni[[#This Row],[Popolazione2011]]/Comuni[[#This Row],[Ammalati AREA]])*100</f>
        <v>2.248605247751052E-2</v>
      </c>
    </row>
    <row r="6661" spans="1:16" x14ac:dyDescent="0.3">
      <c r="A6661" t="s">
        <v>6751</v>
      </c>
      <c r="B6661" t="s">
        <v>8036</v>
      </c>
      <c r="C6661" t="s">
        <v>6699</v>
      </c>
      <c r="D6661">
        <v>5568</v>
      </c>
      <c r="E6661" s="1">
        <f>(Comuni[[#This Row],[Popolazione2011]]/SUM(D:D))*100</f>
        <v>9.3701164704804146E-3</v>
      </c>
      <c r="F6661">
        <f t="shared" si="104"/>
        <v>578036</v>
      </c>
      <c r="G6661" s="1">
        <f>(Comuni[[#This Row],[Popolazione2011]]/Comuni[[#This Row],[TOT POP REGIONE ]])*100</f>
        <v>0.96326180376308745</v>
      </c>
      <c r="H6661" t="str">
        <f>IF(Comuni[[#This Row],[Popolazione2011]]&gt;300000,"MAGGIORE","")</f>
        <v/>
      </c>
      <c r="I6661" t="str">
        <f>_xlfn.XLOOKUP(Comuni[[#This Row],[Regione]],Ripartizione_geografica[Regione],Ripartizione_geografica[Ripartizione geografica])</f>
        <v>Sud</v>
      </c>
      <c r="J6661">
        <f>_xlfn.XLOOKUP(Comuni[[#This Row],[Regione]],Ripartizione_geografica[Regione],Ripartizione_geografica[Codice Regione])</f>
        <v>17</v>
      </c>
      <c r="K6661">
        <f>_xlfn.XLOOKUP(Comuni[[#This Row],[Regione]],Table_0[Regione],Table_0[Totale])</f>
        <v>201997</v>
      </c>
      <c r="L6661">
        <f>_xlfn.XLOOKUP(Comuni[[#This Row],[Regione]],Table_0[Regione],Table_0[Guariti])</f>
        <v>191479</v>
      </c>
      <c r="M6661">
        <f>_xlfn.XLOOKUP(Comuni[[#This Row],[Regione]],Table_0[Regione],Table_0[Deceduti])</f>
        <v>1048</v>
      </c>
      <c r="N6661" s="1">
        <f>(Comuni[[#This Row],[Popolazione2011]]/Comuni[[#This Row],[Ammalati TOT]])*100</f>
        <v>2.7564765813353662</v>
      </c>
      <c r="O6661">
        <f>_xlfn.XLOOKUP(Comuni[[#This Row],[Regione]],Table_0[Regione],Table_0[TOT AREA])</f>
        <v>5834728</v>
      </c>
      <c r="P6661" s="1">
        <f>(Comuni[[#This Row],[Popolazione2011]]/Comuni[[#This Row],[Ammalati AREA]])*100</f>
        <v>9.5428612953337336E-2</v>
      </c>
    </row>
    <row r="6662" spans="1:16" x14ac:dyDescent="0.3">
      <c r="A6662" t="s">
        <v>6752</v>
      </c>
      <c r="B6662" t="s">
        <v>8036</v>
      </c>
      <c r="C6662" t="s">
        <v>6699</v>
      </c>
      <c r="D6662">
        <v>1512</v>
      </c>
      <c r="E6662" s="1">
        <f>(Comuni[[#This Row],[Popolazione2011]]/SUM(D:D))*100</f>
        <v>2.5444712829321816E-3</v>
      </c>
      <c r="F6662">
        <f t="shared" si="104"/>
        <v>578036</v>
      </c>
      <c r="G6662" s="1">
        <f>(Comuni[[#This Row],[Popolazione2011]]/Comuni[[#This Row],[TOT POP REGIONE ]])*100</f>
        <v>0.26157540360807979</v>
      </c>
      <c r="H6662" t="str">
        <f>IF(Comuni[[#This Row],[Popolazione2011]]&gt;300000,"MAGGIORE","")</f>
        <v/>
      </c>
      <c r="I6662" t="str">
        <f>_xlfn.XLOOKUP(Comuni[[#This Row],[Regione]],Ripartizione_geografica[Regione],Ripartizione_geografica[Ripartizione geografica])</f>
        <v>Sud</v>
      </c>
      <c r="J6662">
        <f>_xlfn.XLOOKUP(Comuni[[#This Row],[Regione]],Ripartizione_geografica[Regione],Ripartizione_geografica[Codice Regione])</f>
        <v>17</v>
      </c>
      <c r="K6662">
        <f>_xlfn.XLOOKUP(Comuni[[#This Row],[Regione]],Table_0[Regione],Table_0[Totale])</f>
        <v>201997</v>
      </c>
      <c r="L6662">
        <f>_xlfn.XLOOKUP(Comuni[[#This Row],[Regione]],Table_0[Regione],Table_0[Guariti])</f>
        <v>191479</v>
      </c>
      <c r="M6662">
        <f>_xlfn.XLOOKUP(Comuni[[#This Row],[Regione]],Table_0[Regione],Table_0[Deceduti])</f>
        <v>1048</v>
      </c>
      <c r="N6662" s="1">
        <f>(Comuni[[#This Row],[Popolazione2011]]/Comuni[[#This Row],[Ammalati TOT]])*100</f>
        <v>0.74852596820744866</v>
      </c>
      <c r="O6662">
        <f>_xlfn.XLOOKUP(Comuni[[#This Row],[Regione]],Table_0[Regione],Table_0[TOT AREA])</f>
        <v>5834728</v>
      </c>
      <c r="P6662" s="1">
        <f>(Comuni[[#This Row],[Popolazione2011]]/Comuni[[#This Row],[Ammalati AREA]])*100</f>
        <v>2.5913804379570048E-2</v>
      </c>
    </row>
    <row r="6663" spans="1:16" x14ac:dyDescent="0.3">
      <c r="A6663" t="s">
        <v>6753</v>
      </c>
      <c r="B6663" t="s">
        <v>8036</v>
      </c>
      <c r="C6663" t="s">
        <v>6699</v>
      </c>
      <c r="D6663">
        <v>974</v>
      </c>
      <c r="E6663" s="1">
        <f>(Comuni[[#This Row],[Popolazione2011]]/SUM(D:D))*100</f>
        <v>1.6390972417830321E-3</v>
      </c>
      <c r="F6663">
        <f t="shared" si="104"/>
        <v>578036</v>
      </c>
      <c r="G6663" s="1">
        <f>(Comuni[[#This Row],[Popolazione2011]]/Comuni[[#This Row],[TOT POP REGIONE ]])*100</f>
        <v>0.16850161581631593</v>
      </c>
      <c r="H6663" t="str">
        <f>IF(Comuni[[#This Row],[Popolazione2011]]&gt;300000,"MAGGIORE","")</f>
        <v/>
      </c>
      <c r="I6663" t="str">
        <f>_xlfn.XLOOKUP(Comuni[[#This Row],[Regione]],Ripartizione_geografica[Regione],Ripartizione_geografica[Ripartizione geografica])</f>
        <v>Sud</v>
      </c>
      <c r="J6663">
        <f>_xlfn.XLOOKUP(Comuni[[#This Row],[Regione]],Ripartizione_geografica[Regione],Ripartizione_geografica[Codice Regione])</f>
        <v>17</v>
      </c>
      <c r="K6663">
        <f>_xlfn.XLOOKUP(Comuni[[#This Row],[Regione]],Table_0[Regione],Table_0[Totale])</f>
        <v>201997</v>
      </c>
      <c r="L6663">
        <f>_xlfn.XLOOKUP(Comuni[[#This Row],[Regione]],Table_0[Regione],Table_0[Guariti])</f>
        <v>191479</v>
      </c>
      <c r="M6663">
        <f>_xlfn.XLOOKUP(Comuni[[#This Row],[Regione]],Table_0[Regione],Table_0[Deceduti])</f>
        <v>1048</v>
      </c>
      <c r="N6663" s="1">
        <f>(Comuni[[#This Row],[Popolazione2011]]/Comuni[[#This Row],[Ammalati TOT]])*100</f>
        <v>0.48218537899077712</v>
      </c>
      <c r="O6663">
        <f>_xlfn.XLOOKUP(Comuni[[#This Row],[Regione]],Table_0[Regione],Table_0[TOT AREA])</f>
        <v>5834728</v>
      </c>
      <c r="P6663" s="1">
        <f>(Comuni[[#This Row],[Popolazione2011]]/Comuni[[#This Row],[Ammalati AREA]])*100</f>
        <v>1.6693151763029913E-2</v>
      </c>
    </row>
    <row r="6664" spans="1:16" x14ac:dyDescent="0.3">
      <c r="A6664" t="s">
        <v>6754</v>
      </c>
      <c r="B6664" t="s">
        <v>8036</v>
      </c>
      <c r="C6664" t="s">
        <v>6699</v>
      </c>
      <c r="D6664">
        <v>3860</v>
      </c>
      <c r="E6664" s="1">
        <f>(Comuni[[#This Row],[Popolazione2011]]/SUM(D:D))*100</f>
        <v>6.4958063175385057E-3</v>
      </c>
      <c r="F6664">
        <f t="shared" si="104"/>
        <v>578036</v>
      </c>
      <c r="G6664" s="1">
        <f>(Comuni[[#This Row],[Popolazione2011]]/Comuni[[#This Row],[TOT POP REGIONE ]])*100</f>
        <v>0.66777847746507146</v>
      </c>
      <c r="H6664" t="str">
        <f>IF(Comuni[[#This Row],[Popolazione2011]]&gt;300000,"MAGGIORE","")</f>
        <v/>
      </c>
      <c r="I6664" t="str">
        <f>_xlfn.XLOOKUP(Comuni[[#This Row],[Regione]],Ripartizione_geografica[Regione],Ripartizione_geografica[Ripartizione geografica])</f>
        <v>Sud</v>
      </c>
      <c r="J6664">
        <f>_xlfn.XLOOKUP(Comuni[[#This Row],[Regione]],Ripartizione_geografica[Regione],Ripartizione_geografica[Codice Regione])</f>
        <v>17</v>
      </c>
      <c r="K6664">
        <f>_xlfn.XLOOKUP(Comuni[[#This Row],[Regione]],Table_0[Regione],Table_0[Totale])</f>
        <v>201997</v>
      </c>
      <c r="L6664">
        <f>_xlfn.XLOOKUP(Comuni[[#This Row],[Regione]],Table_0[Regione],Table_0[Guariti])</f>
        <v>191479</v>
      </c>
      <c r="M6664">
        <f>_xlfn.XLOOKUP(Comuni[[#This Row],[Regione]],Table_0[Regione],Table_0[Deceduti])</f>
        <v>1048</v>
      </c>
      <c r="N6664" s="1">
        <f>(Comuni[[#This Row],[Popolazione2011]]/Comuni[[#This Row],[Ammalati TOT]])*100</f>
        <v>1.9109194691010263</v>
      </c>
      <c r="O6664">
        <f>_xlfn.XLOOKUP(Comuni[[#This Row],[Regione]],Table_0[Regione],Table_0[TOT AREA])</f>
        <v>5834728</v>
      </c>
      <c r="P6664" s="1">
        <f>(Comuni[[#This Row],[Popolazione2011]]/Comuni[[#This Row],[Ammalati AREA]])*100</f>
        <v>6.6155611709748929E-2</v>
      </c>
    </row>
    <row r="6665" spans="1:16" x14ac:dyDescent="0.3">
      <c r="A6665" t="s">
        <v>6755</v>
      </c>
      <c r="B6665" t="s">
        <v>8036</v>
      </c>
      <c r="C6665" t="s">
        <v>6699</v>
      </c>
      <c r="D6665">
        <v>5027</v>
      </c>
      <c r="E6665" s="1">
        <f>(Comuni[[#This Row],[Popolazione2011]]/SUM(D:D))*100</f>
        <v>8.4596938751984631E-3</v>
      </c>
      <c r="F6665">
        <f t="shared" si="104"/>
        <v>578036</v>
      </c>
      <c r="G6665" s="1">
        <f>(Comuni[[#This Row],[Popolazione2011]]/Comuni[[#This Row],[TOT POP REGIONE ]])*100</f>
        <v>0.86966901715464084</v>
      </c>
      <c r="H6665" t="str">
        <f>IF(Comuni[[#This Row],[Popolazione2011]]&gt;300000,"MAGGIORE","")</f>
        <v/>
      </c>
      <c r="I6665" t="str">
        <f>_xlfn.XLOOKUP(Comuni[[#This Row],[Regione]],Ripartizione_geografica[Regione],Ripartizione_geografica[Ripartizione geografica])</f>
        <v>Sud</v>
      </c>
      <c r="J6665">
        <f>_xlfn.XLOOKUP(Comuni[[#This Row],[Regione]],Ripartizione_geografica[Regione],Ripartizione_geografica[Codice Regione])</f>
        <v>17</v>
      </c>
      <c r="K6665">
        <f>_xlfn.XLOOKUP(Comuni[[#This Row],[Regione]],Table_0[Regione],Table_0[Totale])</f>
        <v>201997</v>
      </c>
      <c r="L6665">
        <f>_xlfn.XLOOKUP(Comuni[[#This Row],[Regione]],Table_0[Regione],Table_0[Guariti])</f>
        <v>191479</v>
      </c>
      <c r="M6665">
        <f>_xlfn.XLOOKUP(Comuni[[#This Row],[Regione]],Table_0[Regione],Table_0[Deceduti])</f>
        <v>1048</v>
      </c>
      <c r="N6665" s="1">
        <f>(Comuni[[#This Row],[Popolazione2011]]/Comuni[[#This Row],[Ammalati TOT]])*100</f>
        <v>2.4886508215468548</v>
      </c>
      <c r="O6665">
        <f>_xlfn.XLOOKUP(Comuni[[#This Row],[Regione]],Table_0[Regione],Table_0[TOT AREA])</f>
        <v>5834728</v>
      </c>
      <c r="P6665" s="1">
        <f>(Comuni[[#This Row],[Popolazione2011]]/Comuni[[#This Row],[Ammalati AREA]])*100</f>
        <v>8.6156544058266296E-2</v>
      </c>
    </row>
    <row r="6666" spans="1:16" x14ac:dyDescent="0.3">
      <c r="A6666" t="s">
        <v>6756</v>
      </c>
      <c r="B6666" t="s">
        <v>8036</v>
      </c>
      <c r="C6666" t="s">
        <v>6699</v>
      </c>
      <c r="D6666">
        <v>2022</v>
      </c>
      <c r="E6666" s="1">
        <f>(Comuni[[#This Row],[Popolazione2011]]/SUM(D:D))*100</f>
        <v>3.4027254855085128E-3</v>
      </c>
      <c r="F6666">
        <f t="shared" si="104"/>
        <v>578036</v>
      </c>
      <c r="G6666" s="1">
        <f>(Comuni[[#This Row],[Popolazione2011]]/Comuni[[#This Row],[TOT POP REGIONE ]])*100</f>
        <v>0.34980520244413843</v>
      </c>
      <c r="H6666" t="str">
        <f>IF(Comuni[[#This Row],[Popolazione2011]]&gt;300000,"MAGGIORE","")</f>
        <v/>
      </c>
      <c r="I6666" t="str">
        <f>_xlfn.XLOOKUP(Comuni[[#This Row],[Regione]],Ripartizione_geografica[Regione],Ripartizione_geografica[Ripartizione geografica])</f>
        <v>Sud</v>
      </c>
      <c r="J6666">
        <f>_xlfn.XLOOKUP(Comuni[[#This Row],[Regione]],Ripartizione_geografica[Regione],Ripartizione_geografica[Codice Regione])</f>
        <v>17</v>
      </c>
      <c r="K6666">
        <f>_xlfn.XLOOKUP(Comuni[[#This Row],[Regione]],Table_0[Regione],Table_0[Totale])</f>
        <v>201997</v>
      </c>
      <c r="L6666">
        <f>_xlfn.XLOOKUP(Comuni[[#This Row],[Regione]],Table_0[Regione],Table_0[Guariti])</f>
        <v>191479</v>
      </c>
      <c r="M6666">
        <f>_xlfn.XLOOKUP(Comuni[[#This Row],[Regione]],Table_0[Regione],Table_0[Deceduti])</f>
        <v>1048</v>
      </c>
      <c r="N6666" s="1">
        <f>(Comuni[[#This Row],[Popolazione2011]]/Comuni[[#This Row],[Ammalati TOT]])*100</f>
        <v>1.0010049654202786</v>
      </c>
      <c r="O6666">
        <f>_xlfn.XLOOKUP(Comuni[[#This Row],[Regione]],Table_0[Regione],Table_0[TOT AREA])</f>
        <v>5834728</v>
      </c>
      <c r="P6666" s="1">
        <f>(Comuni[[#This Row],[Popolazione2011]]/Comuni[[#This Row],[Ammalati AREA]])*100</f>
        <v>3.4654571729821851E-2</v>
      </c>
    </row>
    <row r="6667" spans="1:16" x14ac:dyDescent="0.3">
      <c r="A6667" t="s">
        <v>6757</v>
      </c>
      <c r="B6667" t="s">
        <v>8036</v>
      </c>
      <c r="C6667" t="s">
        <v>6699</v>
      </c>
      <c r="D6667">
        <v>6080</v>
      </c>
      <c r="E6667" s="1">
        <f>(Comuni[[#This Row],[Popolazione2011]]/SUM(D:D))*100</f>
        <v>1.0231736375811947E-2</v>
      </c>
      <c r="F6667">
        <f t="shared" si="104"/>
        <v>578036</v>
      </c>
      <c r="G6667" s="1">
        <f>(Comuni[[#This Row],[Popolazione2011]]/Comuni[[#This Row],[TOT POP REGIONE ]])*100</f>
        <v>1.0518376018102678</v>
      </c>
      <c r="H6667" t="str">
        <f>IF(Comuni[[#This Row],[Popolazione2011]]&gt;300000,"MAGGIORE","")</f>
        <v/>
      </c>
      <c r="I6667" t="str">
        <f>_xlfn.XLOOKUP(Comuni[[#This Row],[Regione]],Ripartizione_geografica[Regione],Ripartizione_geografica[Ripartizione geografica])</f>
        <v>Sud</v>
      </c>
      <c r="J6667">
        <f>_xlfn.XLOOKUP(Comuni[[#This Row],[Regione]],Ripartizione_geografica[Regione],Ripartizione_geografica[Codice Regione])</f>
        <v>17</v>
      </c>
      <c r="K6667">
        <f>_xlfn.XLOOKUP(Comuni[[#This Row],[Regione]],Table_0[Regione],Table_0[Totale])</f>
        <v>201997</v>
      </c>
      <c r="L6667">
        <f>_xlfn.XLOOKUP(Comuni[[#This Row],[Regione]],Table_0[Regione],Table_0[Guariti])</f>
        <v>191479</v>
      </c>
      <c r="M6667">
        <f>_xlfn.XLOOKUP(Comuni[[#This Row],[Regione]],Table_0[Regione],Table_0[Deceduti])</f>
        <v>1048</v>
      </c>
      <c r="N6667" s="1">
        <f>(Comuni[[#This Row],[Popolazione2011]]/Comuni[[#This Row],[Ammalati TOT]])*100</f>
        <v>3.0099456922627565</v>
      </c>
      <c r="O6667">
        <f>_xlfn.XLOOKUP(Comuni[[#This Row],[Regione]],Table_0[Regione],Table_0[TOT AREA])</f>
        <v>5834728</v>
      </c>
      <c r="P6667" s="1">
        <f>(Comuni[[#This Row],[Popolazione2011]]/Comuni[[#This Row],[Ammalati AREA]])*100</f>
        <v>0.10420365782260974</v>
      </c>
    </row>
    <row r="6668" spans="1:16" x14ac:dyDescent="0.3">
      <c r="A6668" t="s">
        <v>6758</v>
      </c>
      <c r="B6668" t="s">
        <v>8036</v>
      </c>
      <c r="C6668" t="s">
        <v>6699</v>
      </c>
      <c r="D6668">
        <v>4267</v>
      </c>
      <c r="E6668" s="1">
        <f>(Comuni[[#This Row],[Popolazione2011]]/SUM(D:D))*100</f>
        <v>7.1807268282219694E-3</v>
      </c>
      <c r="F6668">
        <f t="shared" si="104"/>
        <v>578036</v>
      </c>
      <c r="G6668" s="1">
        <f>(Comuni[[#This Row],[Popolazione2011]]/Comuni[[#This Row],[TOT POP REGIONE ]])*100</f>
        <v>0.73818931692835732</v>
      </c>
      <c r="H6668" t="str">
        <f>IF(Comuni[[#This Row],[Popolazione2011]]&gt;300000,"MAGGIORE","")</f>
        <v/>
      </c>
      <c r="I6668" t="str">
        <f>_xlfn.XLOOKUP(Comuni[[#This Row],[Regione]],Ripartizione_geografica[Regione],Ripartizione_geografica[Ripartizione geografica])</f>
        <v>Sud</v>
      </c>
      <c r="J6668">
        <f>_xlfn.XLOOKUP(Comuni[[#This Row],[Regione]],Ripartizione_geografica[Regione],Ripartizione_geografica[Codice Regione])</f>
        <v>17</v>
      </c>
      <c r="K6668">
        <f>_xlfn.XLOOKUP(Comuni[[#This Row],[Regione]],Table_0[Regione],Table_0[Totale])</f>
        <v>201997</v>
      </c>
      <c r="L6668">
        <f>_xlfn.XLOOKUP(Comuni[[#This Row],[Regione]],Table_0[Regione],Table_0[Guariti])</f>
        <v>191479</v>
      </c>
      <c r="M6668">
        <f>_xlfn.XLOOKUP(Comuni[[#This Row],[Regione]],Table_0[Regione],Table_0[Deceduti])</f>
        <v>1048</v>
      </c>
      <c r="N6668" s="1">
        <f>(Comuni[[#This Row],[Popolazione2011]]/Comuni[[#This Row],[Ammalati TOT]])*100</f>
        <v>2.1124076100140101</v>
      </c>
      <c r="O6668">
        <f>_xlfn.XLOOKUP(Comuni[[#This Row],[Regione]],Table_0[Regione],Table_0[TOT AREA])</f>
        <v>5834728</v>
      </c>
      <c r="P6668" s="1">
        <f>(Comuni[[#This Row],[Popolazione2011]]/Comuni[[#This Row],[Ammalati AREA]])*100</f>
        <v>7.3131086830440076E-2</v>
      </c>
    </row>
    <row r="6669" spans="1:16" x14ac:dyDescent="0.3">
      <c r="A6669" t="s">
        <v>6759</v>
      </c>
      <c r="B6669" t="s">
        <v>8036</v>
      </c>
      <c r="C6669" t="s">
        <v>6699</v>
      </c>
      <c r="D6669">
        <v>1108</v>
      </c>
      <c r="E6669" s="1">
        <f>(Comuni[[#This Row],[Popolazione2011]]/SUM(D:D))*100</f>
        <v>1.8645993263815192E-3</v>
      </c>
      <c r="F6669">
        <f t="shared" si="104"/>
        <v>578036</v>
      </c>
      <c r="G6669" s="1">
        <f>(Comuni[[#This Row],[Popolazione2011]]/Comuni[[#This Row],[TOT POP REGIONE ]])*100</f>
        <v>0.19168356296147643</v>
      </c>
      <c r="H6669" t="str">
        <f>IF(Comuni[[#This Row],[Popolazione2011]]&gt;300000,"MAGGIORE","")</f>
        <v/>
      </c>
      <c r="I6669" t="str">
        <f>_xlfn.XLOOKUP(Comuni[[#This Row],[Regione]],Ripartizione_geografica[Regione],Ripartizione_geografica[Ripartizione geografica])</f>
        <v>Sud</v>
      </c>
      <c r="J6669">
        <f>_xlfn.XLOOKUP(Comuni[[#This Row],[Regione]],Ripartizione_geografica[Regione],Ripartizione_geografica[Codice Regione])</f>
        <v>17</v>
      </c>
      <c r="K6669">
        <f>_xlfn.XLOOKUP(Comuni[[#This Row],[Regione]],Table_0[Regione],Table_0[Totale])</f>
        <v>201997</v>
      </c>
      <c r="L6669">
        <f>_xlfn.XLOOKUP(Comuni[[#This Row],[Regione]],Table_0[Regione],Table_0[Guariti])</f>
        <v>191479</v>
      </c>
      <c r="M6669">
        <f>_xlfn.XLOOKUP(Comuni[[#This Row],[Regione]],Table_0[Regione],Table_0[Deceduti])</f>
        <v>1048</v>
      </c>
      <c r="N6669" s="1">
        <f>(Comuni[[#This Row],[Popolazione2011]]/Comuni[[#This Row],[Ammalati TOT]])*100</f>
        <v>0.54852299786630498</v>
      </c>
      <c r="O6669">
        <f>_xlfn.XLOOKUP(Comuni[[#This Row],[Regione]],Table_0[Regione],Table_0[TOT AREA])</f>
        <v>5834728</v>
      </c>
      <c r="P6669" s="1">
        <f>(Comuni[[#This Row],[Popolazione2011]]/Comuni[[#This Row],[Ammalati AREA]])*100</f>
        <v>1.89897455374098E-2</v>
      </c>
    </row>
    <row r="6670" spans="1:16" x14ac:dyDescent="0.3">
      <c r="A6670" t="s">
        <v>6760</v>
      </c>
      <c r="B6670" t="s">
        <v>8036</v>
      </c>
      <c r="C6670" t="s">
        <v>6699</v>
      </c>
      <c r="D6670">
        <v>6699</v>
      </c>
      <c r="E6670" s="1">
        <f>(Comuni[[#This Row],[Popolazione2011]]/SUM(D:D))*100</f>
        <v>1.1273421378546748E-2</v>
      </c>
      <c r="F6670">
        <f t="shared" si="104"/>
        <v>578036</v>
      </c>
      <c r="G6670" s="1">
        <f>(Comuni[[#This Row],[Popolazione2011]]/Comuni[[#This Row],[TOT POP REGIONE ]])*100</f>
        <v>1.1589243576524644</v>
      </c>
      <c r="H6670" t="str">
        <f>IF(Comuni[[#This Row],[Popolazione2011]]&gt;300000,"MAGGIORE","")</f>
        <v/>
      </c>
      <c r="I6670" t="str">
        <f>_xlfn.XLOOKUP(Comuni[[#This Row],[Regione]],Ripartizione_geografica[Regione],Ripartizione_geografica[Ripartizione geografica])</f>
        <v>Sud</v>
      </c>
      <c r="J6670">
        <f>_xlfn.XLOOKUP(Comuni[[#This Row],[Regione]],Ripartizione_geografica[Regione],Ripartizione_geografica[Codice Regione])</f>
        <v>17</v>
      </c>
      <c r="K6670">
        <f>_xlfn.XLOOKUP(Comuni[[#This Row],[Regione]],Table_0[Regione],Table_0[Totale])</f>
        <v>201997</v>
      </c>
      <c r="L6670">
        <f>_xlfn.XLOOKUP(Comuni[[#This Row],[Regione]],Table_0[Regione],Table_0[Guariti])</f>
        <v>191479</v>
      </c>
      <c r="M6670">
        <f>_xlfn.XLOOKUP(Comuni[[#This Row],[Regione]],Table_0[Regione],Table_0[Deceduti])</f>
        <v>1048</v>
      </c>
      <c r="N6670" s="1">
        <f>(Comuni[[#This Row],[Popolazione2011]]/Comuni[[#This Row],[Ammalati TOT]])*100</f>
        <v>3.3163858869191127</v>
      </c>
      <c r="O6670">
        <f>_xlfn.XLOOKUP(Comuni[[#This Row],[Regione]],Table_0[Regione],Table_0[TOT AREA])</f>
        <v>5834728</v>
      </c>
      <c r="P6670" s="1">
        <f>(Comuni[[#This Row],[Popolazione2011]]/Comuni[[#This Row],[Ammalati AREA]])*100</f>
        <v>0.11481254995948398</v>
      </c>
    </row>
    <row r="6671" spans="1:16" x14ac:dyDescent="0.3">
      <c r="A6671" t="s">
        <v>6761</v>
      </c>
      <c r="B6671" t="s">
        <v>8036</v>
      </c>
      <c r="C6671" t="s">
        <v>6699</v>
      </c>
      <c r="D6671">
        <v>66777</v>
      </c>
      <c r="E6671" s="1">
        <f>(Comuni[[#This Row],[Popolazione2011]]/SUM(D:D))*100</f>
        <v>0.11237576644203855</v>
      </c>
      <c r="F6671">
        <f t="shared" si="104"/>
        <v>578036</v>
      </c>
      <c r="G6671" s="1">
        <f>(Comuni[[#This Row],[Popolazione2011]]/Comuni[[#This Row],[TOT POP REGIONE ]])*100</f>
        <v>11.552394660540175</v>
      </c>
      <c r="H6671" t="str">
        <f>IF(Comuni[[#This Row],[Popolazione2011]]&gt;300000,"MAGGIORE","")</f>
        <v/>
      </c>
      <c r="I6671" t="str">
        <f>_xlfn.XLOOKUP(Comuni[[#This Row],[Regione]],Ripartizione_geografica[Regione],Ripartizione_geografica[Ripartizione geografica])</f>
        <v>Sud</v>
      </c>
      <c r="J6671">
        <f>_xlfn.XLOOKUP(Comuni[[#This Row],[Regione]],Ripartizione_geografica[Regione],Ripartizione_geografica[Codice Regione])</f>
        <v>17</v>
      </c>
      <c r="K6671">
        <f>_xlfn.XLOOKUP(Comuni[[#This Row],[Regione]],Table_0[Regione],Table_0[Totale])</f>
        <v>201997</v>
      </c>
      <c r="L6671">
        <f>_xlfn.XLOOKUP(Comuni[[#This Row],[Regione]],Table_0[Regione],Table_0[Guariti])</f>
        <v>191479</v>
      </c>
      <c r="M6671">
        <f>_xlfn.XLOOKUP(Comuni[[#This Row],[Regione]],Table_0[Regione],Table_0[Deceduti])</f>
        <v>1048</v>
      </c>
      <c r="N6671" s="1">
        <f>(Comuni[[#This Row],[Popolazione2011]]/Comuni[[#This Row],[Ammalati TOT]])*100</f>
        <v>33.058411758590474</v>
      </c>
      <c r="O6671">
        <f>_xlfn.XLOOKUP(Comuni[[#This Row],[Regione]],Table_0[Regione],Table_0[TOT AREA])</f>
        <v>5834728</v>
      </c>
      <c r="P6671" s="1">
        <f>(Comuni[[#This Row],[Popolazione2011]]/Comuni[[#This Row],[Ammalati AREA]])*100</f>
        <v>1.1444749438191464</v>
      </c>
    </row>
    <row r="6672" spans="1:16" x14ac:dyDescent="0.3">
      <c r="A6672" t="s">
        <v>6762</v>
      </c>
      <c r="B6672" t="s">
        <v>8036</v>
      </c>
      <c r="C6672" t="s">
        <v>6699</v>
      </c>
      <c r="D6672">
        <v>4430</v>
      </c>
      <c r="E6672" s="1">
        <f>(Comuni[[#This Row],[Popolazione2011]]/SUM(D:D))*100</f>
        <v>7.4550316027708757E-3</v>
      </c>
      <c r="F6672">
        <f t="shared" si="104"/>
        <v>578036</v>
      </c>
      <c r="G6672" s="1">
        <f>(Comuni[[#This Row],[Popolazione2011]]/Comuni[[#This Row],[TOT POP REGIONE ]])*100</f>
        <v>0.76638825263478394</v>
      </c>
      <c r="H6672" t="str">
        <f>IF(Comuni[[#This Row],[Popolazione2011]]&gt;300000,"MAGGIORE","")</f>
        <v/>
      </c>
      <c r="I6672" t="str">
        <f>_xlfn.XLOOKUP(Comuni[[#This Row],[Regione]],Ripartizione_geografica[Regione],Ripartizione_geografica[Ripartizione geografica])</f>
        <v>Sud</v>
      </c>
      <c r="J6672">
        <f>_xlfn.XLOOKUP(Comuni[[#This Row],[Regione]],Ripartizione_geografica[Regione],Ripartizione_geografica[Codice Regione])</f>
        <v>17</v>
      </c>
      <c r="K6672">
        <f>_xlfn.XLOOKUP(Comuni[[#This Row],[Regione]],Table_0[Regione],Table_0[Totale])</f>
        <v>201997</v>
      </c>
      <c r="L6672">
        <f>_xlfn.XLOOKUP(Comuni[[#This Row],[Regione]],Table_0[Regione],Table_0[Guariti])</f>
        <v>191479</v>
      </c>
      <c r="M6672">
        <f>_xlfn.XLOOKUP(Comuni[[#This Row],[Regione]],Table_0[Regione],Table_0[Deceduti])</f>
        <v>1048</v>
      </c>
      <c r="N6672" s="1">
        <f>(Comuni[[#This Row],[Popolazione2011]]/Comuni[[#This Row],[Ammalati TOT]])*100</f>
        <v>2.1931018777506597</v>
      </c>
      <c r="O6672">
        <f>_xlfn.XLOOKUP(Comuni[[#This Row],[Regione]],Table_0[Regione],Table_0[TOT AREA])</f>
        <v>5834728</v>
      </c>
      <c r="P6672" s="1">
        <f>(Comuni[[#This Row],[Popolazione2011]]/Comuni[[#This Row],[Ammalati AREA]])*100</f>
        <v>7.5924704630618595E-2</v>
      </c>
    </row>
    <row r="6673" spans="1:16" x14ac:dyDescent="0.3">
      <c r="A6673" t="s">
        <v>6763</v>
      </c>
      <c r="B6673" t="s">
        <v>8036</v>
      </c>
      <c r="C6673" t="s">
        <v>6699</v>
      </c>
      <c r="D6673">
        <v>1013</v>
      </c>
      <c r="E6673" s="1">
        <f>(Comuni[[#This Row],[Popolazione2011]]/SUM(D:D))*100</f>
        <v>1.7047284455094574E-3</v>
      </c>
      <c r="F6673">
        <f t="shared" si="104"/>
        <v>578036</v>
      </c>
      <c r="G6673" s="1">
        <f>(Comuni[[#This Row],[Popolazione2011]]/Comuni[[#This Row],[TOT POP REGIONE ]])*100</f>
        <v>0.17524860043319102</v>
      </c>
      <c r="H6673" t="str">
        <f>IF(Comuni[[#This Row],[Popolazione2011]]&gt;300000,"MAGGIORE","")</f>
        <v/>
      </c>
      <c r="I6673" t="str">
        <f>_xlfn.XLOOKUP(Comuni[[#This Row],[Regione]],Ripartizione_geografica[Regione],Ripartizione_geografica[Ripartizione geografica])</f>
        <v>Sud</v>
      </c>
      <c r="J6673">
        <f>_xlfn.XLOOKUP(Comuni[[#This Row],[Regione]],Ripartizione_geografica[Regione],Ripartizione_geografica[Codice Regione])</f>
        <v>17</v>
      </c>
      <c r="K6673">
        <f>_xlfn.XLOOKUP(Comuni[[#This Row],[Regione]],Table_0[Regione],Table_0[Totale])</f>
        <v>201997</v>
      </c>
      <c r="L6673">
        <f>_xlfn.XLOOKUP(Comuni[[#This Row],[Regione]],Table_0[Regione],Table_0[Guariti])</f>
        <v>191479</v>
      </c>
      <c r="M6673">
        <f>_xlfn.XLOOKUP(Comuni[[#This Row],[Regione]],Table_0[Regione],Table_0[Deceduti])</f>
        <v>1048</v>
      </c>
      <c r="N6673" s="1">
        <f>(Comuni[[#This Row],[Popolazione2011]]/Comuni[[#This Row],[Ammalati TOT]])*100</f>
        <v>0.50149259642469934</v>
      </c>
      <c r="O6673">
        <f>_xlfn.XLOOKUP(Comuni[[#This Row],[Regione]],Table_0[Regione],Table_0[TOT AREA])</f>
        <v>5834728</v>
      </c>
      <c r="P6673" s="1">
        <f>(Comuni[[#This Row],[Popolazione2011]]/Comuni[[#This Row],[Ammalati AREA]])*100</f>
        <v>1.7361563383931522E-2</v>
      </c>
    </row>
    <row r="6674" spans="1:16" x14ac:dyDescent="0.3">
      <c r="A6674" t="s">
        <v>6764</v>
      </c>
      <c r="B6674" t="s">
        <v>8036</v>
      </c>
      <c r="C6674" t="s">
        <v>6699</v>
      </c>
      <c r="D6674">
        <v>13444</v>
      </c>
      <c r="E6674" s="1">
        <f>(Comuni[[#This Row],[Popolazione2011]]/SUM(D:D))*100</f>
        <v>2.2624253920463126E-2</v>
      </c>
      <c r="F6674">
        <f t="shared" si="104"/>
        <v>578036</v>
      </c>
      <c r="G6674" s="1">
        <f>(Comuni[[#This Row],[Popolazione2011]]/Comuni[[#This Row],[TOT POP REGIONE ]])*100</f>
        <v>2.3258066971607305</v>
      </c>
      <c r="H6674" t="str">
        <f>IF(Comuni[[#This Row],[Popolazione2011]]&gt;300000,"MAGGIORE","")</f>
        <v/>
      </c>
      <c r="I6674" t="str">
        <f>_xlfn.XLOOKUP(Comuni[[#This Row],[Regione]],Ripartizione_geografica[Regione],Ripartizione_geografica[Ripartizione geografica])</f>
        <v>Sud</v>
      </c>
      <c r="J6674">
        <f>_xlfn.XLOOKUP(Comuni[[#This Row],[Regione]],Ripartizione_geografica[Regione],Ripartizione_geografica[Codice Regione])</f>
        <v>17</v>
      </c>
      <c r="K6674">
        <f>_xlfn.XLOOKUP(Comuni[[#This Row],[Regione]],Table_0[Regione],Table_0[Totale])</f>
        <v>201997</v>
      </c>
      <c r="L6674">
        <f>_xlfn.XLOOKUP(Comuni[[#This Row],[Regione]],Table_0[Regione],Table_0[Guariti])</f>
        <v>191479</v>
      </c>
      <c r="M6674">
        <f>_xlfn.XLOOKUP(Comuni[[#This Row],[Regione]],Table_0[Regione],Table_0[Deceduti])</f>
        <v>1048</v>
      </c>
      <c r="N6674" s="1">
        <f>(Comuni[[#This Row],[Popolazione2011]]/Comuni[[#This Row],[Ammalati TOT]])*100</f>
        <v>6.6555443892731079</v>
      </c>
      <c r="O6674">
        <f>_xlfn.XLOOKUP(Comuni[[#This Row],[Regione]],Table_0[Regione],Table_0[TOT AREA])</f>
        <v>5834728</v>
      </c>
      <c r="P6674" s="1">
        <f>(Comuni[[#This Row],[Popolazione2011]]/Comuni[[#This Row],[Ammalati AREA]])*100</f>
        <v>0.23041348285644164</v>
      </c>
    </row>
    <row r="6675" spans="1:16" x14ac:dyDescent="0.3">
      <c r="A6675" t="s">
        <v>6765</v>
      </c>
      <c r="B6675" t="s">
        <v>8036</v>
      </c>
      <c r="C6675" t="s">
        <v>6699</v>
      </c>
      <c r="D6675">
        <v>1733</v>
      </c>
      <c r="E6675" s="1">
        <f>(Comuni[[#This Row],[Popolazione2011]]/SUM(D:D))*100</f>
        <v>2.916381437381925E-3</v>
      </c>
      <c r="F6675">
        <f t="shared" si="104"/>
        <v>578036</v>
      </c>
      <c r="G6675" s="1">
        <f>(Comuni[[#This Row],[Popolazione2011]]/Comuni[[#This Row],[TOT POP REGIONE ]])*100</f>
        <v>0.29980831643703854</v>
      </c>
      <c r="H6675" t="str">
        <f>IF(Comuni[[#This Row],[Popolazione2011]]&gt;300000,"MAGGIORE","")</f>
        <v/>
      </c>
      <c r="I6675" t="str">
        <f>_xlfn.XLOOKUP(Comuni[[#This Row],[Regione]],Ripartizione_geografica[Regione],Ripartizione_geografica[Ripartizione geografica])</f>
        <v>Sud</v>
      </c>
      <c r="J6675">
        <f>_xlfn.XLOOKUP(Comuni[[#This Row],[Regione]],Ripartizione_geografica[Regione],Ripartizione_geografica[Codice Regione])</f>
        <v>17</v>
      </c>
      <c r="K6675">
        <f>_xlfn.XLOOKUP(Comuni[[#This Row],[Regione]],Table_0[Regione],Table_0[Totale])</f>
        <v>201997</v>
      </c>
      <c r="L6675">
        <f>_xlfn.XLOOKUP(Comuni[[#This Row],[Regione]],Table_0[Regione],Table_0[Guariti])</f>
        <v>191479</v>
      </c>
      <c r="M6675">
        <f>_xlfn.XLOOKUP(Comuni[[#This Row],[Regione]],Table_0[Regione],Table_0[Deceduti])</f>
        <v>1048</v>
      </c>
      <c r="N6675" s="1">
        <f>(Comuni[[#This Row],[Popolazione2011]]/Comuni[[#This Row],[Ammalati TOT]])*100</f>
        <v>0.85793353366634162</v>
      </c>
      <c r="O6675">
        <f>_xlfn.XLOOKUP(Comuni[[#This Row],[Regione]],Table_0[Regione],Table_0[TOT AREA])</f>
        <v>5834728</v>
      </c>
      <c r="P6675" s="1">
        <f>(Comuni[[#This Row],[Popolazione2011]]/Comuni[[#This Row],[Ammalati AREA]])*100</f>
        <v>2.9701470231345832E-2</v>
      </c>
    </row>
    <row r="6676" spans="1:16" x14ac:dyDescent="0.3">
      <c r="A6676" t="s">
        <v>6766</v>
      </c>
      <c r="B6676" t="s">
        <v>8036</v>
      </c>
      <c r="C6676" t="s">
        <v>6699</v>
      </c>
      <c r="D6676">
        <v>2843</v>
      </c>
      <c r="E6676" s="1">
        <f>(Comuni[[#This Row],[Popolazione2011]]/SUM(D:D))*100</f>
        <v>4.784346466518645E-3</v>
      </c>
      <c r="F6676">
        <f t="shared" si="104"/>
        <v>578036</v>
      </c>
      <c r="G6676" s="1">
        <f>(Comuni[[#This Row],[Popolazione2011]]/Comuni[[#This Row],[TOT POP REGIONE ]])*100</f>
        <v>0.49183787860963679</v>
      </c>
      <c r="H6676" t="str">
        <f>IF(Comuni[[#This Row],[Popolazione2011]]&gt;300000,"MAGGIORE","")</f>
        <v/>
      </c>
      <c r="I6676" t="str">
        <f>_xlfn.XLOOKUP(Comuni[[#This Row],[Regione]],Ripartizione_geografica[Regione],Ripartizione_geografica[Ripartizione geografica])</f>
        <v>Sud</v>
      </c>
      <c r="J6676">
        <f>_xlfn.XLOOKUP(Comuni[[#This Row],[Regione]],Ripartizione_geografica[Regione],Ripartizione_geografica[Codice Regione])</f>
        <v>17</v>
      </c>
      <c r="K6676">
        <f>_xlfn.XLOOKUP(Comuni[[#This Row],[Regione]],Table_0[Regione],Table_0[Totale])</f>
        <v>201997</v>
      </c>
      <c r="L6676">
        <f>_xlfn.XLOOKUP(Comuni[[#This Row],[Regione]],Table_0[Regione],Table_0[Guariti])</f>
        <v>191479</v>
      </c>
      <c r="M6676">
        <f>_xlfn.XLOOKUP(Comuni[[#This Row],[Regione]],Table_0[Regione],Table_0[Deceduti])</f>
        <v>1048</v>
      </c>
      <c r="N6676" s="1">
        <f>(Comuni[[#This Row],[Popolazione2011]]/Comuni[[#This Row],[Ammalati TOT]])*100</f>
        <v>1.4074466452472065</v>
      </c>
      <c r="O6676">
        <f>_xlfn.XLOOKUP(Comuni[[#This Row],[Regione]],Table_0[Regione],Table_0[TOT AREA])</f>
        <v>5834728</v>
      </c>
      <c r="P6676" s="1">
        <f>(Comuni[[#This Row],[Popolazione2011]]/Comuni[[#This Row],[Ammalati AREA]])*100</f>
        <v>4.8725493287776221E-2</v>
      </c>
    </row>
    <row r="6677" spans="1:16" x14ac:dyDescent="0.3">
      <c r="A6677" t="s">
        <v>6767</v>
      </c>
      <c r="B6677" t="s">
        <v>8036</v>
      </c>
      <c r="C6677" t="s">
        <v>6699</v>
      </c>
      <c r="D6677">
        <v>1644</v>
      </c>
      <c r="E6677" s="1">
        <f>(Comuni[[#This Row],[Popolazione2011]]/SUM(D:D))*100</f>
        <v>2.7666076647754672E-3</v>
      </c>
      <c r="F6677">
        <f t="shared" si="104"/>
        <v>578036</v>
      </c>
      <c r="G6677" s="1">
        <f>(Comuni[[#This Row],[Popolazione2011]]/Comuni[[#This Row],[TOT POP REGIONE ]])*100</f>
        <v>0.2844113515421185</v>
      </c>
      <c r="H6677" t="str">
        <f>IF(Comuni[[#This Row],[Popolazione2011]]&gt;300000,"MAGGIORE","")</f>
        <v/>
      </c>
      <c r="I6677" t="str">
        <f>_xlfn.XLOOKUP(Comuni[[#This Row],[Regione]],Ripartizione_geografica[Regione],Ripartizione_geografica[Ripartizione geografica])</f>
        <v>Sud</v>
      </c>
      <c r="J6677">
        <f>_xlfn.XLOOKUP(Comuni[[#This Row],[Regione]],Ripartizione_geografica[Regione],Ripartizione_geografica[Codice Regione])</f>
        <v>17</v>
      </c>
      <c r="K6677">
        <f>_xlfn.XLOOKUP(Comuni[[#This Row],[Regione]],Table_0[Regione],Table_0[Totale])</f>
        <v>201997</v>
      </c>
      <c r="L6677">
        <f>_xlfn.XLOOKUP(Comuni[[#This Row],[Regione]],Table_0[Regione],Table_0[Guariti])</f>
        <v>191479</v>
      </c>
      <c r="M6677">
        <f>_xlfn.XLOOKUP(Comuni[[#This Row],[Regione]],Table_0[Regione],Table_0[Deceduti])</f>
        <v>1048</v>
      </c>
      <c r="N6677" s="1">
        <f>(Comuni[[#This Row],[Popolazione2011]]/Comuni[[#This Row],[Ammalati TOT]])*100</f>
        <v>0.81387347336841631</v>
      </c>
      <c r="O6677">
        <f>_xlfn.XLOOKUP(Comuni[[#This Row],[Regione]],Table_0[Regione],Table_0[TOT AREA])</f>
        <v>5834728</v>
      </c>
      <c r="P6677" s="1">
        <f>(Comuni[[#This Row],[Popolazione2011]]/Comuni[[#This Row],[Ammalati AREA]])*100</f>
        <v>2.8176120634929341E-2</v>
      </c>
    </row>
    <row r="6678" spans="1:16" x14ac:dyDescent="0.3">
      <c r="A6678" t="s">
        <v>6768</v>
      </c>
      <c r="B6678" t="s">
        <v>8036</v>
      </c>
      <c r="C6678" t="s">
        <v>6699</v>
      </c>
      <c r="D6678">
        <v>3519</v>
      </c>
      <c r="E6678" s="1">
        <f>(Comuni[[#This Row],[Popolazione2011]]/SUM(D:D))*100</f>
        <v>5.921953997776684E-3</v>
      </c>
      <c r="F6678">
        <f t="shared" si="104"/>
        <v>578036</v>
      </c>
      <c r="G6678" s="1">
        <f>(Comuni[[#This Row],[Popolazione2011]]/Comuni[[#This Row],[TOT POP REGIONE ]])*100</f>
        <v>0.60878561196880465</v>
      </c>
      <c r="H6678" t="str">
        <f>IF(Comuni[[#This Row],[Popolazione2011]]&gt;300000,"MAGGIORE","")</f>
        <v/>
      </c>
      <c r="I6678" t="str">
        <f>_xlfn.XLOOKUP(Comuni[[#This Row],[Regione]],Ripartizione_geografica[Regione],Ripartizione_geografica[Ripartizione geografica])</f>
        <v>Sud</v>
      </c>
      <c r="J6678">
        <f>_xlfn.XLOOKUP(Comuni[[#This Row],[Regione]],Ripartizione_geografica[Regione],Ripartizione_geografica[Codice Regione])</f>
        <v>17</v>
      </c>
      <c r="K6678">
        <f>_xlfn.XLOOKUP(Comuni[[#This Row],[Regione]],Table_0[Regione],Table_0[Totale])</f>
        <v>201997</v>
      </c>
      <c r="L6678">
        <f>_xlfn.XLOOKUP(Comuni[[#This Row],[Regione]],Table_0[Regione],Table_0[Guariti])</f>
        <v>191479</v>
      </c>
      <c r="M6678">
        <f>_xlfn.XLOOKUP(Comuni[[#This Row],[Regione]],Table_0[Regione],Table_0[Deceduti])</f>
        <v>1048</v>
      </c>
      <c r="N6678" s="1">
        <f>(Comuni[[#This Row],[Popolazione2011]]/Comuni[[#This Row],[Ammalati TOT]])*100</f>
        <v>1.7421050807685263</v>
      </c>
      <c r="O6678">
        <f>_xlfn.XLOOKUP(Comuni[[#This Row],[Regione]],Table_0[Regione],Table_0[TOT AREA])</f>
        <v>5834728</v>
      </c>
      <c r="P6678" s="1">
        <f>(Comuni[[#This Row],[Popolazione2011]]/Comuni[[#This Row],[Ammalati AREA]])*100</f>
        <v>6.0311294716737442E-2</v>
      </c>
    </row>
    <row r="6679" spans="1:16" x14ac:dyDescent="0.3">
      <c r="A6679" t="s">
        <v>6769</v>
      </c>
      <c r="B6679" t="s">
        <v>8036</v>
      </c>
      <c r="C6679" t="s">
        <v>6699</v>
      </c>
      <c r="D6679">
        <v>3542</v>
      </c>
      <c r="E6679" s="1">
        <f>(Comuni[[#This Row],[Popolazione2011]]/SUM(D:D))*100</f>
        <v>5.9606595794614988E-3</v>
      </c>
      <c r="F6679">
        <f t="shared" si="104"/>
        <v>578036</v>
      </c>
      <c r="G6679" s="1">
        <f>(Comuni[[#This Row],[Popolazione2011]]/Comuni[[#This Row],[TOT POP REGIONE ]])*100</f>
        <v>0.61276460289670542</v>
      </c>
      <c r="H6679" t="str">
        <f>IF(Comuni[[#This Row],[Popolazione2011]]&gt;300000,"MAGGIORE","")</f>
        <v/>
      </c>
      <c r="I6679" t="str">
        <f>_xlfn.XLOOKUP(Comuni[[#This Row],[Regione]],Ripartizione_geografica[Regione],Ripartizione_geografica[Ripartizione geografica])</f>
        <v>Sud</v>
      </c>
      <c r="J6679">
        <f>_xlfn.XLOOKUP(Comuni[[#This Row],[Regione]],Ripartizione_geografica[Regione],Ripartizione_geografica[Codice Regione])</f>
        <v>17</v>
      </c>
      <c r="K6679">
        <f>_xlfn.XLOOKUP(Comuni[[#This Row],[Regione]],Table_0[Regione],Table_0[Totale])</f>
        <v>201997</v>
      </c>
      <c r="L6679">
        <f>_xlfn.XLOOKUP(Comuni[[#This Row],[Regione]],Table_0[Regione],Table_0[Guariti])</f>
        <v>191479</v>
      </c>
      <c r="M6679">
        <f>_xlfn.XLOOKUP(Comuni[[#This Row],[Regione]],Table_0[Regione],Table_0[Deceduti])</f>
        <v>1048</v>
      </c>
      <c r="N6679" s="1">
        <f>(Comuni[[#This Row],[Popolazione2011]]/Comuni[[#This Row],[Ammalati TOT]])*100</f>
        <v>1.7534913884859678</v>
      </c>
      <c r="O6679">
        <f>_xlfn.XLOOKUP(Comuni[[#This Row],[Regione]],Table_0[Regione],Table_0[TOT AREA])</f>
        <v>5834728</v>
      </c>
      <c r="P6679" s="1">
        <f>(Comuni[[#This Row],[Popolazione2011]]/Comuni[[#This Row],[Ammalati AREA]])*100</f>
        <v>6.0705486185474285E-2</v>
      </c>
    </row>
    <row r="6680" spans="1:16" x14ac:dyDescent="0.3">
      <c r="A6680" t="s">
        <v>6770</v>
      </c>
      <c r="B6680" t="s">
        <v>8036</v>
      </c>
      <c r="C6680" t="s">
        <v>6699</v>
      </c>
      <c r="D6680">
        <v>1099</v>
      </c>
      <c r="E6680" s="1">
        <f>(Comuni[[#This Row],[Popolazione2011]]/SUM(D:D))*100</f>
        <v>1.8494536639831133E-3</v>
      </c>
      <c r="F6680">
        <f t="shared" si="104"/>
        <v>578036</v>
      </c>
      <c r="G6680" s="1">
        <f>(Comuni[[#This Row],[Popolazione2011]]/Comuni[[#This Row],[TOT POP REGIONE ]])*100</f>
        <v>0.19012656651142837</v>
      </c>
      <c r="H6680" t="str">
        <f>IF(Comuni[[#This Row],[Popolazione2011]]&gt;300000,"MAGGIORE","")</f>
        <v/>
      </c>
      <c r="I6680" t="str">
        <f>_xlfn.XLOOKUP(Comuni[[#This Row],[Regione]],Ripartizione_geografica[Regione],Ripartizione_geografica[Ripartizione geografica])</f>
        <v>Sud</v>
      </c>
      <c r="J6680">
        <f>_xlfn.XLOOKUP(Comuni[[#This Row],[Regione]],Ripartizione_geografica[Regione],Ripartizione_geografica[Codice Regione])</f>
        <v>17</v>
      </c>
      <c r="K6680">
        <f>_xlfn.XLOOKUP(Comuni[[#This Row],[Regione]],Table_0[Regione],Table_0[Totale])</f>
        <v>201997</v>
      </c>
      <c r="L6680">
        <f>_xlfn.XLOOKUP(Comuni[[#This Row],[Regione]],Table_0[Regione],Table_0[Guariti])</f>
        <v>191479</v>
      </c>
      <c r="M6680">
        <f>_xlfn.XLOOKUP(Comuni[[#This Row],[Regione]],Table_0[Regione],Table_0[Deceduti])</f>
        <v>1048</v>
      </c>
      <c r="N6680" s="1">
        <f>(Comuni[[#This Row],[Popolazione2011]]/Comuni[[#This Row],[Ammalati TOT]])*100</f>
        <v>0.54406748615078449</v>
      </c>
      <c r="O6680">
        <f>_xlfn.XLOOKUP(Comuni[[#This Row],[Regione]],Table_0[Regione],Table_0[TOT AREA])</f>
        <v>5834728</v>
      </c>
      <c r="P6680" s="1">
        <f>(Comuni[[#This Row],[Popolazione2011]]/Comuni[[#This Row],[Ammalati AREA]])*100</f>
        <v>1.8835496701817118E-2</v>
      </c>
    </row>
    <row r="6681" spans="1:16" x14ac:dyDescent="0.3">
      <c r="A6681" t="s">
        <v>6771</v>
      </c>
      <c r="B6681" t="s">
        <v>8036</v>
      </c>
      <c r="C6681" t="s">
        <v>6699</v>
      </c>
      <c r="D6681">
        <v>1475</v>
      </c>
      <c r="E6681" s="1">
        <f>(Comuni[[#This Row],[Popolazione2011]]/SUM(D:D))*100</f>
        <v>2.4822057819609573E-3</v>
      </c>
      <c r="F6681">
        <f t="shared" si="104"/>
        <v>578036</v>
      </c>
      <c r="G6681" s="1">
        <f>(Comuni[[#This Row],[Popolazione2011]]/Comuni[[#This Row],[TOT POP REGIONE ]])*100</f>
        <v>0.2551744182023265</v>
      </c>
      <c r="H6681" t="str">
        <f>IF(Comuni[[#This Row],[Popolazione2011]]&gt;300000,"MAGGIORE","")</f>
        <v/>
      </c>
      <c r="I6681" t="str">
        <f>_xlfn.XLOOKUP(Comuni[[#This Row],[Regione]],Ripartizione_geografica[Regione],Ripartizione_geografica[Ripartizione geografica])</f>
        <v>Sud</v>
      </c>
      <c r="J6681">
        <f>_xlfn.XLOOKUP(Comuni[[#This Row],[Regione]],Ripartizione_geografica[Regione],Ripartizione_geografica[Codice Regione])</f>
        <v>17</v>
      </c>
      <c r="K6681">
        <f>_xlfn.XLOOKUP(Comuni[[#This Row],[Regione]],Table_0[Regione],Table_0[Totale])</f>
        <v>201997</v>
      </c>
      <c r="L6681">
        <f>_xlfn.XLOOKUP(Comuni[[#This Row],[Regione]],Table_0[Regione],Table_0[Guariti])</f>
        <v>191479</v>
      </c>
      <c r="M6681">
        <f>_xlfn.XLOOKUP(Comuni[[#This Row],[Regione]],Table_0[Regione],Table_0[Deceduti])</f>
        <v>1048</v>
      </c>
      <c r="N6681" s="1">
        <f>(Comuni[[#This Row],[Popolazione2011]]/Comuni[[#This Row],[Ammalati TOT]])*100</f>
        <v>0.73020886448808653</v>
      </c>
      <c r="O6681">
        <f>_xlfn.XLOOKUP(Comuni[[#This Row],[Regione]],Table_0[Regione],Table_0[TOT AREA])</f>
        <v>5834728</v>
      </c>
      <c r="P6681" s="1">
        <f>(Comuni[[#This Row],[Popolazione2011]]/Comuni[[#This Row],[Ammalati AREA]])*100</f>
        <v>2.5279670277689036E-2</v>
      </c>
    </row>
    <row r="6682" spans="1:16" x14ac:dyDescent="0.3">
      <c r="A6682" t="s">
        <v>6772</v>
      </c>
      <c r="B6682" t="s">
        <v>8036</v>
      </c>
      <c r="C6682" t="s">
        <v>6699</v>
      </c>
      <c r="D6682">
        <v>1161</v>
      </c>
      <c r="E6682" s="1">
        <f>(Comuni[[#This Row],[Popolazione2011]]/SUM(D:D))*100</f>
        <v>1.9537904493943537E-3</v>
      </c>
      <c r="F6682">
        <f t="shared" si="104"/>
        <v>578036</v>
      </c>
      <c r="G6682" s="1">
        <f>(Comuni[[#This Row],[Popolazione2011]]/Comuni[[#This Row],[TOT POP REGIONE ]])*100</f>
        <v>0.20085254205620412</v>
      </c>
      <c r="H6682" t="str">
        <f>IF(Comuni[[#This Row],[Popolazione2011]]&gt;300000,"MAGGIORE","")</f>
        <v/>
      </c>
      <c r="I6682" t="str">
        <f>_xlfn.XLOOKUP(Comuni[[#This Row],[Regione]],Ripartizione_geografica[Regione],Ripartizione_geografica[Ripartizione geografica])</f>
        <v>Sud</v>
      </c>
      <c r="J6682">
        <f>_xlfn.XLOOKUP(Comuni[[#This Row],[Regione]],Ripartizione_geografica[Regione],Ripartizione_geografica[Codice Regione])</f>
        <v>17</v>
      </c>
      <c r="K6682">
        <f>_xlfn.XLOOKUP(Comuni[[#This Row],[Regione]],Table_0[Regione],Table_0[Totale])</f>
        <v>201997</v>
      </c>
      <c r="L6682">
        <f>_xlfn.XLOOKUP(Comuni[[#This Row],[Regione]],Table_0[Regione],Table_0[Guariti])</f>
        <v>191479</v>
      </c>
      <c r="M6682">
        <f>_xlfn.XLOOKUP(Comuni[[#This Row],[Regione]],Table_0[Regione],Table_0[Deceduti])</f>
        <v>1048</v>
      </c>
      <c r="N6682" s="1">
        <f>(Comuni[[#This Row],[Popolazione2011]]/Comuni[[#This Row],[Ammalati TOT]])*100</f>
        <v>0.57476101130214807</v>
      </c>
      <c r="O6682">
        <f>_xlfn.XLOOKUP(Comuni[[#This Row],[Regione]],Table_0[Regione],Table_0[TOT AREA])</f>
        <v>5834728</v>
      </c>
      <c r="P6682" s="1">
        <f>(Comuni[[#This Row],[Popolazione2011]]/Comuni[[#This Row],[Ammalati AREA]])*100</f>
        <v>1.9898099791455577E-2</v>
      </c>
    </row>
    <row r="6683" spans="1:16" x14ac:dyDescent="0.3">
      <c r="A6683" t="s">
        <v>6773</v>
      </c>
      <c r="B6683" t="s">
        <v>8036</v>
      </c>
      <c r="C6683" t="s">
        <v>6699</v>
      </c>
      <c r="D6683">
        <v>778</v>
      </c>
      <c r="E6683" s="1">
        <f>(Comuni[[#This Row],[Popolazione2011]]/SUM(D:D))*100</f>
        <v>1.3092583717733051E-3</v>
      </c>
      <c r="F6683">
        <f t="shared" si="104"/>
        <v>578036</v>
      </c>
      <c r="G6683" s="1">
        <f>(Comuni[[#This Row],[Popolazione2011]]/Comuni[[#This Row],[TOT POP REGIONE ]])*100</f>
        <v>0.13459369312637967</v>
      </c>
      <c r="H6683" t="str">
        <f>IF(Comuni[[#This Row],[Popolazione2011]]&gt;300000,"MAGGIORE","")</f>
        <v/>
      </c>
      <c r="I6683" t="str">
        <f>_xlfn.XLOOKUP(Comuni[[#This Row],[Regione]],Ripartizione_geografica[Regione],Ripartizione_geografica[Ripartizione geografica])</f>
        <v>Sud</v>
      </c>
      <c r="J6683">
        <f>_xlfn.XLOOKUP(Comuni[[#This Row],[Regione]],Ripartizione_geografica[Regione],Ripartizione_geografica[Codice Regione])</f>
        <v>17</v>
      </c>
      <c r="K6683">
        <f>_xlfn.XLOOKUP(Comuni[[#This Row],[Regione]],Table_0[Regione],Table_0[Totale])</f>
        <v>201997</v>
      </c>
      <c r="L6683">
        <f>_xlfn.XLOOKUP(Comuni[[#This Row],[Regione]],Table_0[Regione],Table_0[Guariti])</f>
        <v>191479</v>
      </c>
      <c r="M6683">
        <f>_xlfn.XLOOKUP(Comuni[[#This Row],[Regione]],Table_0[Regione],Table_0[Deceduti])</f>
        <v>1048</v>
      </c>
      <c r="N6683" s="1">
        <f>(Comuni[[#This Row],[Popolazione2011]]/Comuni[[#This Row],[Ammalati TOT]])*100</f>
        <v>0.38515423496388562</v>
      </c>
      <c r="O6683">
        <f>_xlfn.XLOOKUP(Comuni[[#This Row],[Regione]],Table_0[Regione],Table_0[TOT AREA])</f>
        <v>5834728</v>
      </c>
      <c r="P6683" s="1">
        <f>(Comuni[[#This Row],[Popolazione2011]]/Comuni[[#This Row],[Ammalati AREA]])*100</f>
        <v>1.3333954899011574E-2</v>
      </c>
    </row>
    <row r="6684" spans="1:16" x14ac:dyDescent="0.3">
      <c r="A6684" t="s">
        <v>6774</v>
      </c>
      <c r="B6684" t="s">
        <v>8036</v>
      </c>
      <c r="C6684" t="s">
        <v>6699</v>
      </c>
      <c r="D6684">
        <v>3168</v>
      </c>
      <c r="E6684" s="1">
        <f>(Comuni[[#This Row],[Popolazione2011]]/SUM(D:D))*100</f>
        <v>5.3312731642388561E-3</v>
      </c>
      <c r="F6684">
        <f t="shared" si="104"/>
        <v>578036</v>
      </c>
      <c r="G6684" s="1">
        <f>(Comuni[[#This Row],[Popolazione2011]]/Comuni[[#This Row],[TOT POP REGIONE ]])*100</f>
        <v>0.54806275041692909</v>
      </c>
      <c r="H6684" t="str">
        <f>IF(Comuni[[#This Row],[Popolazione2011]]&gt;300000,"MAGGIORE","")</f>
        <v/>
      </c>
      <c r="I6684" t="str">
        <f>_xlfn.XLOOKUP(Comuni[[#This Row],[Regione]],Ripartizione_geografica[Regione],Ripartizione_geografica[Ripartizione geografica])</f>
        <v>Sud</v>
      </c>
      <c r="J6684">
        <f>_xlfn.XLOOKUP(Comuni[[#This Row],[Regione]],Ripartizione_geografica[Regione],Ripartizione_geografica[Codice Regione])</f>
        <v>17</v>
      </c>
      <c r="K6684">
        <f>_xlfn.XLOOKUP(Comuni[[#This Row],[Regione]],Table_0[Regione],Table_0[Totale])</f>
        <v>201997</v>
      </c>
      <c r="L6684">
        <f>_xlfn.XLOOKUP(Comuni[[#This Row],[Regione]],Table_0[Regione],Table_0[Guariti])</f>
        <v>191479</v>
      </c>
      <c r="M6684">
        <f>_xlfn.XLOOKUP(Comuni[[#This Row],[Regione]],Table_0[Regione],Table_0[Deceduti])</f>
        <v>1048</v>
      </c>
      <c r="N6684" s="1">
        <f>(Comuni[[#This Row],[Popolazione2011]]/Comuni[[#This Row],[Ammalati TOT]])*100</f>
        <v>1.5683401238632255</v>
      </c>
      <c r="O6684">
        <f>_xlfn.XLOOKUP(Comuni[[#This Row],[Regione]],Table_0[Regione],Table_0[TOT AREA])</f>
        <v>5834728</v>
      </c>
      <c r="P6684" s="1">
        <f>(Comuni[[#This Row],[Popolazione2011]]/Comuni[[#This Row],[Ammalati AREA]])*100</f>
        <v>5.4295590128622957E-2</v>
      </c>
    </row>
    <row r="6685" spans="1:16" x14ac:dyDescent="0.3">
      <c r="A6685" t="s">
        <v>6775</v>
      </c>
      <c r="B6685" t="s">
        <v>8036</v>
      </c>
      <c r="C6685" t="s">
        <v>6699</v>
      </c>
      <c r="D6685">
        <v>825</v>
      </c>
      <c r="E6685" s="1">
        <f>(Comuni[[#This Row],[Popolazione2011]]/SUM(D:D))*100</f>
        <v>1.3883523865205354E-3</v>
      </c>
      <c r="F6685">
        <f t="shared" si="104"/>
        <v>578036</v>
      </c>
      <c r="G6685" s="1">
        <f>(Comuni[[#This Row],[Popolazione2011]]/Comuni[[#This Row],[TOT POP REGIONE ]])*100</f>
        <v>0.14272467458774193</v>
      </c>
      <c r="H6685" t="str">
        <f>IF(Comuni[[#This Row],[Popolazione2011]]&gt;300000,"MAGGIORE","")</f>
        <v/>
      </c>
      <c r="I6685" t="str">
        <f>_xlfn.XLOOKUP(Comuni[[#This Row],[Regione]],Ripartizione_geografica[Regione],Ripartizione_geografica[Ripartizione geografica])</f>
        <v>Sud</v>
      </c>
      <c r="J6685">
        <f>_xlfn.XLOOKUP(Comuni[[#This Row],[Regione]],Ripartizione_geografica[Regione],Ripartizione_geografica[Codice Regione])</f>
        <v>17</v>
      </c>
      <c r="K6685">
        <f>_xlfn.XLOOKUP(Comuni[[#This Row],[Regione]],Table_0[Regione],Table_0[Totale])</f>
        <v>201997</v>
      </c>
      <c r="L6685">
        <f>_xlfn.XLOOKUP(Comuni[[#This Row],[Regione]],Table_0[Regione],Table_0[Guariti])</f>
        <v>191479</v>
      </c>
      <c r="M6685">
        <f>_xlfn.XLOOKUP(Comuni[[#This Row],[Regione]],Table_0[Regione],Table_0[Deceduti])</f>
        <v>1048</v>
      </c>
      <c r="N6685" s="1">
        <f>(Comuni[[#This Row],[Popolazione2011]]/Comuni[[#This Row],[Ammalati TOT]])*100</f>
        <v>0.40842190725604838</v>
      </c>
      <c r="O6685">
        <f>_xlfn.XLOOKUP(Comuni[[#This Row],[Regione]],Table_0[Regione],Table_0[TOT AREA])</f>
        <v>5834728</v>
      </c>
      <c r="P6685" s="1">
        <f>(Comuni[[#This Row],[Popolazione2011]]/Comuni[[#This Row],[Ammalati AREA]])*100</f>
        <v>1.4139476595995563E-2</v>
      </c>
    </row>
    <row r="6686" spans="1:16" x14ac:dyDescent="0.3">
      <c r="A6686" t="s">
        <v>6776</v>
      </c>
      <c r="B6686" t="s">
        <v>8036</v>
      </c>
      <c r="C6686" t="s">
        <v>6699</v>
      </c>
      <c r="D6686">
        <v>1667</v>
      </c>
      <c r="E6686" s="1">
        <f>(Comuni[[#This Row],[Popolazione2011]]/SUM(D:D))*100</f>
        <v>2.8053132464602821E-3</v>
      </c>
      <c r="F6686">
        <f t="shared" si="104"/>
        <v>578036</v>
      </c>
      <c r="G6686" s="1">
        <f>(Comuni[[#This Row],[Popolazione2011]]/Comuni[[#This Row],[TOT POP REGIONE ]])*100</f>
        <v>0.28839034247001916</v>
      </c>
      <c r="H6686" t="str">
        <f>IF(Comuni[[#This Row],[Popolazione2011]]&gt;300000,"MAGGIORE","")</f>
        <v/>
      </c>
      <c r="I6686" t="str">
        <f>_xlfn.XLOOKUP(Comuni[[#This Row],[Regione]],Ripartizione_geografica[Regione],Ripartizione_geografica[Ripartizione geografica])</f>
        <v>Sud</v>
      </c>
      <c r="J6686">
        <f>_xlfn.XLOOKUP(Comuni[[#This Row],[Regione]],Ripartizione_geografica[Regione],Ripartizione_geografica[Codice Regione])</f>
        <v>17</v>
      </c>
      <c r="K6686">
        <f>_xlfn.XLOOKUP(Comuni[[#This Row],[Regione]],Table_0[Regione],Table_0[Totale])</f>
        <v>201997</v>
      </c>
      <c r="L6686">
        <f>_xlfn.XLOOKUP(Comuni[[#This Row],[Regione]],Table_0[Regione],Table_0[Guariti])</f>
        <v>191479</v>
      </c>
      <c r="M6686">
        <f>_xlfn.XLOOKUP(Comuni[[#This Row],[Regione]],Table_0[Regione],Table_0[Deceduti])</f>
        <v>1048</v>
      </c>
      <c r="N6686" s="1">
        <f>(Comuni[[#This Row],[Popolazione2011]]/Comuni[[#This Row],[Ammalati TOT]])*100</f>
        <v>0.82525978108585774</v>
      </c>
      <c r="O6686">
        <f>_xlfn.XLOOKUP(Comuni[[#This Row],[Regione]],Table_0[Regione],Table_0[TOT AREA])</f>
        <v>5834728</v>
      </c>
      <c r="P6686" s="1">
        <f>(Comuni[[#This Row],[Popolazione2011]]/Comuni[[#This Row],[Ammalati AREA]])*100</f>
        <v>2.8570312103666187E-2</v>
      </c>
    </row>
    <row r="6687" spans="1:16" x14ac:dyDescent="0.3">
      <c r="A6687" t="s">
        <v>6777</v>
      </c>
      <c r="B6687" t="s">
        <v>8036</v>
      </c>
      <c r="C6687" t="s">
        <v>6699</v>
      </c>
      <c r="D6687">
        <v>1457</v>
      </c>
      <c r="E6687" s="1">
        <f>(Comuni[[#This Row],[Popolazione2011]]/SUM(D:D))*100</f>
        <v>2.4519144571641454E-3</v>
      </c>
      <c r="F6687">
        <f t="shared" si="104"/>
        <v>578036</v>
      </c>
      <c r="G6687" s="1">
        <f>(Comuni[[#This Row],[Popolazione2011]]/Comuni[[#This Row],[TOT POP REGIONE ]])*100</f>
        <v>0.25206042530223033</v>
      </c>
      <c r="H6687" t="str">
        <f>IF(Comuni[[#This Row],[Popolazione2011]]&gt;300000,"MAGGIORE","")</f>
        <v/>
      </c>
      <c r="I6687" t="str">
        <f>_xlfn.XLOOKUP(Comuni[[#This Row],[Regione]],Ripartizione_geografica[Regione],Ripartizione_geografica[Ripartizione geografica])</f>
        <v>Sud</v>
      </c>
      <c r="J6687">
        <f>_xlfn.XLOOKUP(Comuni[[#This Row],[Regione]],Ripartizione_geografica[Regione],Ripartizione_geografica[Codice Regione])</f>
        <v>17</v>
      </c>
      <c r="K6687">
        <f>_xlfn.XLOOKUP(Comuni[[#This Row],[Regione]],Table_0[Regione],Table_0[Totale])</f>
        <v>201997</v>
      </c>
      <c r="L6687">
        <f>_xlfn.XLOOKUP(Comuni[[#This Row],[Regione]],Table_0[Regione],Table_0[Guariti])</f>
        <v>191479</v>
      </c>
      <c r="M6687">
        <f>_xlfn.XLOOKUP(Comuni[[#This Row],[Regione]],Table_0[Regione],Table_0[Deceduti])</f>
        <v>1048</v>
      </c>
      <c r="N6687" s="1">
        <f>(Comuni[[#This Row],[Popolazione2011]]/Comuni[[#This Row],[Ammalati TOT]])*100</f>
        <v>0.72129784105704531</v>
      </c>
      <c r="O6687">
        <f>_xlfn.XLOOKUP(Comuni[[#This Row],[Regione]],Table_0[Regione],Table_0[TOT AREA])</f>
        <v>5834728</v>
      </c>
      <c r="P6687" s="1">
        <f>(Comuni[[#This Row],[Popolazione2011]]/Comuni[[#This Row],[Ammalati AREA]])*100</f>
        <v>2.4971172606503677E-2</v>
      </c>
    </row>
    <row r="6688" spans="1:16" x14ac:dyDescent="0.3">
      <c r="A6688" t="s">
        <v>6778</v>
      </c>
      <c r="B6688" t="s">
        <v>8036</v>
      </c>
      <c r="C6688" t="s">
        <v>6699</v>
      </c>
      <c r="D6688">
        <v>6506</v>
      </c>
      <c r="E6688" s="1">
        <f>(Comuni[[#This Row],[Popolazione2011]]/SUM(D:D))*100</f>
        <v>1.0948631062669823E-2</v>
      </c>
      <c r="F6688">
        <f t="shared" si="104"/>
        <v>578036</v>
      </c>
      <c r="G6688" s="1">
        <f>(Comuni[[#This Row],[Popolazione2011]]/Comuni[[#This Row],[TOT POP REGIONE ]])*100</f>
        <v>1.1255354337792112</v>
      </c>
      <c r="H6688" t="str">
        <f>IF(Comuni[[#This Row],[Popolazione2011]]&gt;300000,"MAGGIORE","")</f>
        <v/>
      </c>
      <c r="I6688" t="str">
        <f>_xlfn.XLOOKUP(Comuni[[#This Row],[Regione]],Ripartizione_geografica[Regione],Ripartizione_geografica[Ripartizione geografica])</f>
        <v>Sud</v>
      </c>
      <c r="J6688">
        <f>_xlfn.XLOOKUP(Comuni[[#This Row],[Regione]],Ripartizione_geografica[Regione],Ripartizione_geografica[Codice Regione])</f>
        <v>17</v>
      </c>
      <c r="K6688">
        <f>_xlfn.XLOOKUP(Comuni[[#This Row],[Regione]],Table_0[Regione],Table_0[Totale])</f>
        <v>201997</v>
      </c>
      <c r="L6688">
        <f>_xlfn.XLOOKUP(Comuni[[#This Row],[Regione]],Table_0[Regione],Table_0[Guariti])</f>
        <v>191479</v>
      </c>
      <c r="M6688">
        <f>_xlfn.XLOOKUP(Comuni[[#This Row],[Regione]],Table_0[Regione],Table_0[Deceduti])</f>
        <v>1048</v>
      </c>
      <c r="N6688" s="1">
        <f>(Comuni[[#This Row],[Popolazione2011]]/Comuni[[#This Row],[Ammalati TOT]])*100</f>
        <v>3.2208399134640615</v>
      </c>
      <c r="O6688">
        <f>_xlfn.XLOOKUP(Comuni[[#This Row],[Regione]],Table_0[Regione],Table_0[TOT AREA])</f>
        <v>5834728</v>
      </c>
      <c r="P6688" s="1">
        <f>(Comuni[[#This Row],[Popolazione2011]]/Comuni[[#This Row],[Ammalati AREA]])*100</f>
        <v>0.11150476937399653</v>
      </c>
    </row>
    <row r="6689" spans="1:16" x14ac:dyDescent="0.3">
      <c r="A6689" t="s">
        <v>6779</v>
      </c>
      <c r="B6689" t="s">
        <v>8036</v>
      </c>
      <c r="C6689" t="s">
        <v>6699</v>
      </c>
      <c r="D6689">
        <v>1362</v>
      </c>
      <c r="E6689" s="1">
        <f>(Comuni[[#This Row],[Popolazione2011]]/SUM(D:D))*100</f>
        <v>2.2920435762920841E-3</v>
      </c>
      <c r="F6689">
        <f t="shared" si="104"/>
        <v>578036</v>
      </c>
      <c r="G6689" s="1">
        <f>(Comuni[[#This Row],[Popolazione2011]]/Comuni[[#This Row],[TOT POP REGIONE ]])*100</f>
        <v>0.23562546277394489</v>
      </c>
      <c r="H6689" t="str">
        <f>IF(Comuni[[#This Row],[Popolazione2011]]&gt;300000,"MAGGIORE","")</f>
        <v/>
      </c>
      <c r="I6689" t="str">
        <f>_xlfn.XLOOKUP(Comuni[[#This Row],[Regione]],Ripartizione_geografica[Regione],Ripartizione_geografica[Ripartizione geografica])</f>
        <v>Sud</v>
      </c>
      <c r="J6689">
        <f>_xlfn.XLOOKUP(Comuni[[#This Row],[Regione]],Ripartizione_geografica[Regione],Ripartizione_geografica[Codice Regione])</f>
        <v>17</v>
      </c>
      <c r="K6689">
        <f>_xlfn.XLOOKUP(Comuni[[#This Row],[Regione]],Table_0[Regione],Table_0[Totale])</f>
        <v>201997</v>
      </c>
      <c r="L6689">
        <f>_xlfn.XLOOKUP(Comuni[[#This Row],[Regione]],Table_0[Regione],Table_0[Guariti])</f>
        <v>191479</v>
      </c>
      <c r="M6689">
        <f>_xlfn.XLOOKUP(Comuni[[#This Row],[Regione]],Table_0[Regione],Table_0[Deceduti])</f>
        <v>1048</v>
      </c>
      <c r="N6689" s="1">
        <f>(Comuni[[#This Row],[Popolazione2011]]/Comuni[[#This Row],[Ammalati TOT]])*100</f>
        <v>0.67426743961543978</v>
      </c>
      <c r="O6689">
        <f>_xlfn.XLOOKUP(Comuni[[#This Row],[Regione]],Table_0[Regione],Table_0[TOT AREA])</f>
        <v>5834728</v>
      </c>
      <c r="P6689" s="1">
        <f>(Comuni[[#This Row],[Popolazione2011]]/Comuni[[#This Row],[Ammalati AREA]])*100</f>
        <v>2.3342990453025403E-2</v>
      </c>
    </row>
    <row r="6690" spans="1:16" x14ac:dyDescent="0.3">
      <c r="A6690" t="s">
        <v>6780</v>
      </c>
      <c r="B6690" t="s">
        <v>8036</v>
      </c>
      <c r="C6690" t="s">
        <v>6699</v>
      </c>
      <c r="D6690">
        <v>831</v>
      </c>
      <c r="E6690" s="1">
        <f>(Comuni[[#This Row],[Popolazione2011]]/SUM(D:D))*100</f>
        <v>1.3984494947861395E-3</v>
      </c>
      <c r="F6690">
        <f t="shared" si="104"/>
        <v>578036</v>
      </c>
      <c r="G6690" s="1">
        <f>(Comuni[[#This Row],[Popolazione2011]]/Comuni[[#This Row],[TOT POP REGIONE ]])*100</f>
        <v>0.14376267222110733</v>
      </c>
      <c r="H6690" t="str">
        <f>IF(Comuni[[#This Row],[Popolazione2011]]&gt;300000,"MAGGIORE","")</f>
        <v/>
      </c>
      <c r="I6690" t="str">
        <f>_xlfn.XLOOKUP(Comuni[[#This Row],[Regione]],Ripartizione_geografica[Regione],Ripartizione_geografica[Ripartizione geografica])</f>
        <v>Sud</v>
      </c>
      <c r="J6690">
        <f>_xlfn.XLOOKUP(Comuni[[#This Row],[Regione]],Ripartizione_geografica[Regione],Ripartizione_geografica[Codice Regione])</f>
        <v>17</v>
      </c>
      <c r="K6690">
        <f>_xlfn.XLOOKUP(Comuni[[#This Row],[Regione]],Table_0[Regione],Table_0[Totale])</f>
        <v>201997</v>
      </c>
      <c r="L6690">
        <f>_xlfn.XLOOKUP(Comuni[[#This Row],[Regione]],Table_0[Regione],Table_0[Guariti])</f>
        <v>191479</v>
      </c>
      <c r="M6690">
        <f>_xlfn.XLOOKUP(Comuni[[#This Row],[Regione]],Table_0[Regione],Table_0[Deceduti])</f>
        <v>1048</v>
      </c>
      <c r="N6690" s="1">
        <f>(Comuni[[#This Row],[Popolazione2011]]/Comuni[[#This Row],[Ammalati TOT]])*100</f>
        <v>0.41139224839972877</v>
      </c>
      <c r="O6690">
        <f>_xlfn.XLOOKUP(Comuni[[#This Row],[Regione]],Table_0[Regione],Table_0[TOT AREA])</f>
        <v>5834728</v>
      </c>
      <c r="P6690" s="1">
        <f>(Comuni[[#This Row],[Popolazione2011]]/Comuni[[#This Row],[Ammalati AREA]])*100</f>
        <v>1.4242309153057348E-2</v>
      </c>
    </row>
    <row r="6691" spans="1:16" x14ac:dyDescent="0.3">
      <c r="A6691" t="s">
        <v>6781</v>
      </c>
      <c r="B6691" t="s">
        <v>8036</v>
      </c>
      <c r="C6691" t="s">
        <v>6699</v>
      </c>
      <c r="D6691">
        <v>2406</v>
      </c>
      <c r="E6691" s="1">
        <f>(Comuni[[#This Row],[Popolazione2011]]/SUM(D:D))*100</f>
        <v>4.0489404145071612E-3</v>
      </c>
      <c r="F6691">
        <f t="shared" si="104"/>
        <v>578036</v>
      </c>
      <c r="G6691" s="1">
        <f>(Comuni[[#This Row],[Popolazione2011]]/Comuni[[#This Row],[TOT POP REGIONE ]])*100</f>
        <v>0.41623705097952374</v>
      </c>
      <c r="H6691" t="str">
        <f>IF(Comuni[[#This Row],[Popolazione2011]]&gt;300000,"MAGGIORE","")</f>
        <v/>
      </c>
      <c r="I6691" t="str">
        <f>_xlfn.XLOOKUP(Comuni[[#This Row],[Regione]],Ripartizione_geografica[Regione],Ripartizione_geografica[Ripartizione geografica])</f>
        <v>Sud</v>
      </c>
      <c r="J6691">
        <f>_xlfn.XLOOKUP(Comuni[[#This Row],[Regione]],Ripartizione_geografica[Regione],Ripartizione_geografica[Codice Regione])</f>
        <v>17</v>
      </c>
      <c r="K6691">
        <f>_xlfn.XLOOKUP(Comuni[[#This Row],[Regione]],Table_0[Regione],Table_0[Totale])</f>
        <v>201997</v>
      </c>
      <c r="L6691">
        <f>_xlfn.XLOOKUP(Comuni[[#This Row],[Regione]],Table_0[Regione],Table_0[Guariti])</f>
        <v>191479</v>
      </c>
      <c r="M6691">
        <f>_xlfn.XLOOKUP(Comuni[[#This Row],[Regione]],Table_0[Regione],Table_0[Deceduti])</f>
        <v>1048</v>
      </c>
      <c r="N6691" s="1">
        <f>(Comuni[[#This Row],[Popolazione2011]]/Comuni[[#This Row],[Ammalati TOT]])*100</f>
        <v>1.191106798615821</v>
      </c>
      <c r="O6691">
        <f>_xlfn.XLOOKUP(Comuni[[#This Row],[Regione]],Table_0[Regione],Table_0[TOT AREA])</f>
        <v>5834728</v>
      </c>
      <c r="P6691" s="1">
        <f>(Comuni[[#This Row],[Popolazione2011]]/Comuni[[#This Row],[Ammalati AREA]])*100</f>
        <v>4.1235855381776147E-2</v>
      </c>
    </row>
    <row r="6692" spans="1:16" x14ac:dyDescent="0.3">
      <c r="A6692" t="s">
        <v>6782</v>
      </c>
      <c r="B6692" t="s">
        <v>8036</v>
      </c>
      <c r="C6692" t="s">
        <v>6699</v>
      </c>
      <c r="D6692">
        <v>1148</v>
      </c>
      <c r="E6692" s="1">
        <f>(Comuni[[#This Row],[Popolazione2011]]/SUM(D:D))*100</f>
        <v>1.9319133814855454E-3</v>
      </c>
      <c r="F6692">
        <f t="shared" si="104"/>
        <v>578036</v>
      </c>
      <c r="G6692" s="1">
        <f>(Comuni[[#This Row],[Popolazione2011]]/Comuni[[#This Row],[TOT POP REGIONE ]])*100</f>
        <v>0.19860354718391243</v>
      </c>
      <c r="H6692" t="str">
        <f>IF(Comuni[[#This Row],[Popolazione2011]]&gt;300000,"MAGGIORE","")</f>
        <v/>
      </c>
      <c r="I6692" t="str">
        <f>_xlfn.XLOOKUP(Comuni[[#This Row],[Regione]],Ripartizione_geografica[Regione],Ripartizione_geografica[Ripartizione geografica])</f>
        <v>Sud</v>
      </c>
      <c r="J6692">
        <f>_xlfn.XLOOKUP(Comuni[[#This Row],[Regione]],Ripartizione_geografica[Regione],Ripartizione_geografica[Codice Regione])</f>
        <v>17</v>
      </c>
      <c r="K6692">
        <f>_xlfn.XLOOKUP(Comuni[[#This Row],[Regione]],Table_0[Regione],Table_0[Totale])</f>
        <v>201997</v>
      </c>
      <c r="L6692">
        <f>_xlfn.XLOOKUP(Comuni[[#This Row],[Regione]],Table_0[Regione],Table_0[Guariti])</f>
        <v>191479</v>
      </c>
      <c r="M6692">
        <f>_xlfn.XLOOKUP(Comuni[[#This Row],[Regione]],Table_0[Regione],Table_0[Deceduti])</f>
        <v>1048</v>
      </c>
      <c r="N6692" s="1">
        <f>(Comuni[[#This Row],[Popolazione2011]]/Comuni[[#This Row],[Ammalati TOT]])*100</f>
        <v>0.56832527215750728</v>
      </c>
      <c r="O6692">
        <f>_xlfn.XLOOKUP(Comuni[[#This Row],[Regione]],Table_0[Regione],Table_0[TOT AREA])</f>
        <v>5834728</v>
      </c>
      <c r="P6692" s="1">
        <f>(Comuni[[#This Row],[Popolazione2011]]/Comuni[[#This Row],[Ammalati AREA]])*100</f>
        <v>1.9675295917821703E-2</v>
      </c>
    </row>
    <row r="6693" spans="1:16" x14ac:dyDescent="0.3">
      <c r="A6693" t="s">
        <v>6783</v>
      </c>
      <c r="B6693" t="s">
        <v>8036</v>
      </c>
      <c r="C6693" t="s">
        <v>6699</v>
      </c>
      <c r="D6693">
        <v>7127</v>
      </c>
      <c r="E6693" s="1">
        <f>(Comuni[[#This Row],[Popolazione2011]]/SUM(D:D))*100</f>
        <v>1.1993681768159827E-2</v>
      </c>
      <c r="F6693">
        <f t="shared" si="104"/>
        <v>578036</v>
      </c>
      <c r="G6693" s="1">
        <f>(Comuni[[#This Row],[Popolazione2011]]/Comuni[[#This Row],[TOT POP REGIONE ]])*100</f>
        <v>1.2329681888325295</v>
      </c>
      <c r="H6693" t="str">
        <f>IF(Comuni[[#This Row],[Popolazione2011]]&gt;300000,"MAGGIORE","")</f>
        <v/>
      </c>
      <c r="I6693" t="str">
        <f>_xlfn.XLOOKUP(Comuni[[#This Row],[Regione]],Ripartizione_geografica[Regione],Ripartizione_geografica[Ripartizione geografica])</f>
        <v>Sud</v>
      </c>
      <c r="J6693">
        <f>_xlfn.XLOOKUP(Comuni[[#This Row],[Regione]],Ripartizione_geografica[Regione],Ripartizione_geografica[Codice Regione])</f>
        <v>17</v>
      </c>
      <c r="K6693">
        <f>_xlfn.XLOOKUP(Comuni[[#This Row],[Regione]],Table_0[Regione],Table_0[Totale])</f>
        <v>201997</v>
      </c>
      <c r="L6693">
        <f>_xlfn.XLOOKUP(Comuni[[#This Row],[Regione]],Table_0[Regione],Table_0[Guariti])</f>
        <v>191479</v>
      </c>
      <c r="M6693">
        <f>_xlfn.XLOOKUP(Comuni[[#This Row],[Regione]],Table_0[Regione],Table_0[Deceduti])</f>
        <v>1048</v>
      </c>
      <c r="N6693" s="1">
        <f>(Comuni[[#This Row],[Popolazione2011]]/Comuni[[#This Row],[Ammalati TOT]])*100</f>
        <v>3.5282702218349775</v>
      </c>
      <c r="O6693">
        <f>_xlfn.XLOOKUP(Comuni[[#This Row],[Regione]],Table_0[Regione],Table_0[TOT AREA])</f>
        <v>5834728</v>
      </c>
      <c r="P6693" s="1">
        <f>(Comuni[[#This Row],[Popolazione2011]]/Comuni[[#This Row],[Ammalati AREA]])*100</f>
        <v>0.12214793902989138</v>
      </c>
    </row>
    <row r="6694" spans="1:16" x14ac:dyDescent="0.3">
      <c r="A6694" t="s">
        <v>6784</v>
      </c>
      <c r="B6694" t="s">
        <v>8036</v>
      </c>
      <c r="C6694" t="s">
        <v>6699</v>
      </c>
      <c r="D6694">
        <v>1555</v>
      </c>
      <c r="E6694" s="1">
        <f>(Comuni[[#This Row],[Popolazione2011]]/SUM(D:D))*100</f>
        <v>2.6168338921690095E-3</v>
      </c>
      <c r="F6694">
        <f t="shared" si="104"/>
        <v>578036</v>
      </c>
      <c r="G6694" s="1">
        <f>(Comuni[[#This Row],[Popolazione2011]]/Comuni[[#This Row],[TOT POP REGIONE ]])*100</f>
        <v>0.26901438664719846</v>
      </c>
      <c r="H6694" t="str">
        <f>IF(Comuni[[#This Row],[Popolazione2011]]&gt;300000,"MAGGIORE","")</f>
        <v/>
      </c>
      <c r="I6694" t="str">
        <f>_xlfn.XLOOKUP(Comuni[[#This Row],[Regione]],Ripartizione_geografica[Regione],Ripartizione_geografica[Ripartizione geografica])</f>
        <v>Sud</v>
      </c>
      <c r="J6694">
        <f>_xlfn.XLOOKUP(Comuni[[#This Row],[Regione]],Ripartizione_geografica[Regione],Ripartizione_geografica[Codice Regione])</f>
        <v>17</v>
      </c>
      <c r="K6694">
        <f>_xlfn.XLOOKUP(Comuni[[#This Row],[Regione]],Table_0[Regione],Table_0[Totale])</f>
        <v>201997</v>
      </c>
      <c r="L6694">
        <f>_xlfn.XLOOKUP(Comuni[[#This Row],[Regione]],Table_0[Regione],Table_0[Guariti])</f>
        <v>191479</v>
      </c>
      <c r="M6694">
        <f>_xlfn.XLOOKUP(Comuni[[#This Row],[Regione]],Table_0[Regione],Table_0[Deceduti])</f>
        <v>1048</v>
      </c>
      <c r="N6694" s="1">
        <f>(Comuni[[#This Row],[Popolazione2011]]/Comuni[[#This Row],[Ammalati TOT]])*100</f>
        <v>0.76981341307049123</v>
      </c>
      <c r="O6694">
        <f>_xlfn.XLOOKUP(Comuni[[#This Row],[Regione]],Table_0[Regione],Table_0[TOT AREA])</f>
        <v>5834728</v>
      </c>
      <c r="P6694" s="1">
        <f>(Comuni[[#This Row],[Popolazione2011]]/Comuni[[#This Row],[Ammalati AREA]])*100</f>
        <v>2.6650771038512853E-2</v>
      </c>
    </row>
    <row r="6695" spans="1:16" x14ac:dyDescent="0.3">
      <c r="A6695" t="s">
        <v>6785</v>
      </c>
      <c r="B6695" t="s">
        <v>8036</v>
      </c>
      <c r="C6695" t="s">
        <v>6699</v>
      </c>
      <c r="D6695">
        <v>645</v>
      </c>
      <c r="E6695" s="1">
        <f>(Comuni[[#This Row],[Popolazione2011]]/SUM(D:D))*100</f>
        <v>1.0854391385524186E-3</v>
      </c>
      <c r="F6695">
        <f t="shared" si="104"/>
        <v>578036</v>
      </c>
      <c r="G6695" s="1">
        <f>(Comuni[[#This Row],[Popolazione2011]]/Comuni[[#This Row],[TOT POP REGIONE ]])*100</f>
        <v>0.11158474558678007</v>
      </c>
      <c r="H6695" t="str">
        <f>IF(Comuni[[#This Row],[Popolazione2011]]&gt;300000,"MAGGIORE","")</f>
        <v/>
      </c>
      <c r="I6695" t="str">
        <f>_xlfn.XLOOKUP(Comuni[[#This Row],[Regione]],Ripartizione_geografica[Regione],Ripartizione_geografica[Ripartizione geografica])</f>
        <v>Sud</v>
      </c>
      <c r="J6695">
        <f>_xlfn.XLOOKUP(Comuni[[#This Row],[Regione]],Ripartizione_geografica[Regione],Ripartizione_geografica[Codice Regione])</f>
        <v>17</v>
      </c>
      <c r="K6695">
        <f>_xlfn.XLOOKUP(Comuni[[#This Row],[Regione]],Table_0[Regione],Table_0[Totale])</f>
        <v>201997</v>
      </c>
      <c r="L6695">
        <f>_xlfn.XLOOKUP(Comuni[[#This Row],[Regione]],Table_0[Regione],Table_0[Guariti])</f>
        <v>191479</v>
      </c>
      <c r="M6695">
        <f>_xlfn.XLOOKUP(Comuni[[#This Row],[Regione]],Table_0[Regione],Table_0[Deceduti])</f>
        <v>1048</v>
      </c>
      <c r="N6695" s="1">
        <f>(Comuni[[#This Row],[Popolazione2011]]/Comuni[[#This Row],[Ammalati TOT]])*100</f>
        <v>0.31931167294563778</v>
      </c>
      <c r="O6695">
        <f>_xlfn.XLOOKUP(Comuni[[#This Row],[Regione]],Table_0[Regione],Table_0[TOT AREA])</f>
        <v>5834728</v>
      </c>
      <c r="P6695" s="1">
        <f>(Comuni[[#This Row],[Popolazione2011]]/Comuni[[#This Row],[Ammalati AREA]])*100</f>
        <v>1.1054499884141986E-2</v>
      </c>
    </row>
    <row r="6696" spans="1:16" x14ac:dyDescent="0.3">
      <c r="A6696" t="s">
        <v>6786</v>
      </c>
      <c r="B6696" t="s">
        <v>8036</v>
      </c>
      <c r="C6696" t="s">
        <v>6699</v>
      </c>
      <c r="D6696">
        <v>1324</v>
      </c>
      <c r="E6696" s="1">
        <f>(Comuni[[#This Row],[Popolazione2011]]/SUM(D:D))*100</f>
        <v>2.2280952239432592E-3</v>
      </c>
      <c r="F6696">
        <f t="shared" si="104"/>
        <v>578036</v>
      </c>
      <c r="G6696" s="1">
        <f>(Comuni[[#This Row],[Popolazione2011]]/Comuni[[#This Row],[TOT POP REGIONE ]])*100</f>
        <v>0.22905147776263071</v>
      </c>
      <c r="H6696" t="str">
        <f>IF(Comuni[[#This Row],[Popolazione2011]]&gt;300000,"MAGGIORE","")</f>
        <v/>
      </c>
      <c r="I6696" t="str">
        <f>_xlfn.XLOOKUP(Comuni[[#This Row],[Regione]],Ripartizione_geografica[Regione],Ripartizione_geografica[Ripartizione geografica])</f>
        <v>Sud</v>
      </c>
      <c r="J6696">
        <f>_xlfn.XLOOKUP(Comuni[[#This Row],[Regione]],Ripartizione_geografica[Regione],Ripartizione_geografica[Codice Regione])</f>
        <v>17</v>
      </c>
      <c r="K6696">
        <f>_xlfn.XLOOKUP(Comuni[[#This Row],[Regione]],Table_0[Regione],Table_0[Totale])</f>
        <v>201997</v>
      </c>
      <c r="L6696">
        <f>_xlfn.XLOOKUP(Comuni[[#This Row],[Regione]],Table_0[Regione],Table_0[Guariti])</f>
        <v>191479</v>
      </c>
      <c r="M6696">
        <f>_xlfn.XLOOKUP(Comuni[[#This Row],[Regione]],Table_0[Regione],Table_0[Deceduti])</f>
        <v>1048</v>
      </c>
      <c r="N6696" s="1">
        <f>(Comuni[[#This Row],[Popolazione2011]]/Comuni[[#This Row],[Ammalati TOT]])*100</f>
        <v>0.65545527903879763</v>
      </c>
      <c r="O6696">
        <f>_xlfn.XLOOKUP(Comuni[[#This Row],[Regione]],Table_0[Regione],Table_0[TOT AREA])</f>
        <v>5834728</v>
      </c>
      <c r="P6696" s="1">
        <f>(Comuni[[#This Row],[Popolazione2011]]/Comuni[[#This Row],[Ammalati AREA]])*100</f>
        <v>2.2691717591634093E-2</v>
      </c>
    </row>
    <row r="6697" spans="1:16" x14ac:dyDescent="0.3">
      <c r="A6697" t="s">
        <v>6787</v>
      </c>
      <c r="B6697" t="s">
        <v>8036</v>
      </c>
      <c r="C6697" t="s">
        <v>6699</v>
      </c>
      <c r="D6697">
        <v>7172</v>
      </c>
      <c r="E6697" s="1">
        <f>(Comuni[[#This Row],[Popolazione2011]]/SUM(D:D))*100</f>
        <v>1.2069410080151855E-2</v>
      </c>
      <c r="F6697">
        <f t="shared" si="104"/>
        <v>578036</v>
      </c>
      <c r="G6697" s="1">
        <f>(Comuni[[#This Row],[Popolazione2011]]/Comuni[[#This Row],[TOT POP REGIONE ]])*100</f>
        <v>1.2407531710827699</v>
      </c>
      <c r="H6697" t="str">
        <f>IF(Comuni[[#This Row],[Popolazione2011]]&gt;300000,"MAGGIORE","")</f>
        <v/>
      </c>
      <c r="I6697" t="str">
        <f>_xlfn.XLOOKUP(Comuni[[#This Row],[Regione]],Ripartizione_geografica[Regione],Ripartizione_geografica[Ripartizione geografica])</f>
        <v>Sud</v>
      </c>
      <c r="J6697">
        <f>_xlfn.XLOOKUP(Comuni[[#This Row],[Regione]],Ripartizione_geografica[Regione],Ripartizione_geografica[Codice Regione])</f>
        <v>17</v>
      </c>
      <c r="K6697">
        <f>_xlfn.XLOOKUP(Comuni[[#This Row],[Regione]],Table_0[Regione],Table_0[Totale])</f>
        <v>201997</v>
      </c>
      <c r="L6697">
        <f>_xlfn.XLOOKUP(Comuni[[#This Row],[Regione]],Table_0[Regione],Table_0[Guariti])</f>
        <v>191479</v>
      </c>
      <c r="M6697">
        <f>_xlfn.XLOOKUP(Comuni[[#This Row],[Regione]],Table_0[Regione],Table_0[Deceduti])</f>
        <v>1048</v>
      </c>
      <c r="N6697" s="1">
        <f>(Comuni[[#This Row],[Popolazione2011]]/Comuni[[#This Row],[Ammalati TOT]])*100</f>
        <v>3.5505477804125802</v>
      </c>
      <c r="O6697">
        <f>_xlfn.XLOOKUP(Comuni[[#This Row],[Regione]],Table_0[Regione],Table_0[TOT AREA])</f>
        <v>5834728</v>
      </c>
      <c r="P6697" s="1">
        <f>(Comuni[[#This Row],[Popolazione2011]]/Comuni[[#This Row],[Ammalati AREA]])*100</f>
        <v>0.12291918320785478</v>
      </c>
    </row>
    <row r="6698" spans="1:16" x14ac:dyDescent="0.3">
      <c r="A6698" t="s">
        <v>6788</v>
      </c>
      <c r="B6698" t="s">
        <v>8036</v>
      </c>
      <c r="C6698" t="s">
        <v>6699</v>
      </c>
      <c r="D6698">
        <v>3361</v>
      </c>
      <c r="E6698" s="1">
        <f>(Comuni[[#This Row],[Popolazione2011]]/SUM(D:D))*100</f>
        <v>5.6560634801157816E-3</v>
      </c>
      <c r="F6698">
        <f t="shared" si="104"/>
        <v>578036</v>
      </c>
      <c r="G6698" s="1">
        <f>(Comuni[[#This Row],[Popolazione2011]]/Comuni[[#This Row],[TOT POP REGIONE ]])*100</f>
        <v>0.58145167429018263</v>
      </c>
      <c r="H6698" t="str">
        <f>IF(Comuni[[#This Row],[Popolazione2011]]&gt;300000,"MAGGIORE","")</f>
        <v/>
      </c>
      <c r="I6698" t="str">
        <f>_xlfn.XLOOKUP(Comuni[[#This Row],[Regione]],Ripartizione_geografica[Regione],Ripartizione_geografica[Ripartizione geografica])</f>
        <v>Sud</v>
      </c>
      <c r="J6698">
        <f>_xlfn.XLOOKUP(Comuni[[#This Row],[Regione]],Ripartizione_geografica[Regione],Ripartizione_geografica[Codice Regione])</f>
        <v>17</v>
      </c>
      <c r="K6698">
        <f>_xlfn.XLOOKUP(Comuni[[#This Row],[Regione]],Table_0[Regione],Table_0[Totale])</f>
        <v>201997</v>
      </c>
      <c r="L6698">
        <f>_xlfn.XLOOKUP(Comuni[[#This Row],[Regione]],Table_0[Regione],Table_0[Guariti])</f>
        <v>191479</v>
      </c>
      <c r="M6698">
        <f>_xlfn.XLOOKUP(Comuni[[#This Row],[Regione]],Table_0[Regione],Table_0[Deceduti])</f>
        <v>1048</v>
      </c>
      <c r="N6698" s="1">
        <f>(Comuni[[#This Row],[Popolazione2011]]/Comuni[[#This Row],[Ammalati TOT]])*100</f>
        <v>1.663886097318277</v>
      </c>
      <c r="O6698">
        <f>_xlfn.XLOOKUP(Comuni[[#This Row],[Regione]],Table_0[Regione],Table_0[TOT AREA])</f>
        <v>5834728</v>
      </c>
      <c r="P6698" s="1">
        <f>(Comuni[[#This Row],[Popolazione2011]]/Comuni[[#This Row],[Ammalati AREA]])*100</f>
        <v>5.7603370714110411E-2</v>
      </c>
    </row>
    <row r="6699" spans="1:16" x14ac:dyDescent="0.3">
      <c r="A6699" t="s">
        <v>6789</v>
      </c>
      <c r="B6699" t="s">
        <v>8036</v>
      </c>
      <c r="C6699" t="s">
        <v>6699</v>
      </c>
      <c r="D6699">
        <v>3155</v>
      </c>
      <c r="E6699" s="1">
        <f>(Comuni[[#This Row],[Popolazione2011]]/SUM(D:D))*100</f>
        <v>5.3093960963300482E-3</v>
      </c>
      <c r="F6699">
        <f t="shared" si="104"/>
        <v>578036</v>
      </c>
      <c r="G6699" s="1">
        <f>(Comuni[[#This Row],[Popolazione2011]]/Comuni[[#This Row],[TOT POP REGIONE ]])*100</f>
        <v>0.5458137555446374</v>
      </c>
      <c r="H6699" t="str">
        <f>IF(Comuni[[#This Row],[Popolazione2011]]&gt;300000,"MAGGIORE","")</f>
        <v/>
      </c>
      <c r="I6699" t="str">
        <f>_xlfn.XLOOKUP(Comuni[[#This Row],[Regione]],Ripartizione_geografica[Regione],Ripartizione_geografica[Ripartizione geografica])</f>
        <v>Sud</v>
      </c>
      <c r="J6699">
        <f>_xlfn.XLOOKUP(Comuni[[#This Row],[Regione]],Ripartizione_geografica[Regione],Ripartizione_geografica[Codice Regione])</f>
        <v>17</v>
      </c>
      <c r="K6699">
        <f>_xlfn.XLOOKUP(Comuni[[#This Row],[Regione]],Table_0[Regione],Table_0[Totale])</f>
        <v>201997</v>
      </c>
      <c r="L6699">
        <f>_xlfn.XLOOKUP(Comuni[[#This Row],[Regione]],Table_0[Regione],Table_0[Guariti])</f>
        <v>191479</v>
      </c>
      <c r="M6699">
        <f>_xlfn.XLOOKUP(Comuni[[#This Row],[Regione]],Table_0[Regione],Table_0[Deceduti])</f>
        <v>1048</v>
      </c>
      <c r="N6699" s="1">
        <f>(Comuni[[#This Row],[Popolazione2011]]/Comuni[[#This Row],[Ammalati TOT]])*100</f>
        <v>1.5619043847185849</v>
      </c>
      <c r="O6699">
        <f>_xlfn.XLOOKUP(Comuni[[#This Row],[Regione]],Table_0[Regione],Table_0[TOT AREA])</f>
        <v>5834728</v>
      </c>
      <c r="P6699" s="1">
        <f>(Comuni[[#This Row],[Popolazione2011]]/Comuni[[#This Row],[Ammalati AREA]])*100</f>
        <v>5.4072786254989097E-2</v>
      </c>
    </row>
    <row r="6700" spans="1:16" x14ac:dyDescent="0.3">
      <c r="A6700" t="s">
        <v>6790</v>
      </c>
      <c r="B6700" t="s">
        <v>8036</v>
      </c>
      <c r="C6700" t="s">
        <v>6699</v>
      </c>
      <c r="D6700">
        <v>2322</v>
      </c>
      <c r="E6700" s="1">
        <f>(Comuni[[#This Row],[Popolazione2011]]/SUM(D:D))*100</f>
        <v>3.9075808987887074E-3</v>
      </c>
      <c r="F6700">
        <f t="shared" si="104"/>
        <v>578036</v>
      </c>
      <c r="G6700" s="1">
        <f>(Comuni[[#This Row],[Popolazione2011]]/Comuni[[#This Row],[TOT POP REGIONE ]])*100</f>
        <v>0.40170508411240824</v>
      </c>
      <c r="H6700" t="str">
        <f>IF(Comuni[[#This Row],[Popolazione2011]]&gt;300000,"MAGGIORE","")</f>
        <v/>
      </c>
      <c r="I6700" t="str">
        <f>_xlfn.XLOOKUP(Comuni[[#This Row],[Regione]],Ripartizione_geografica[Regione],Ripartizione_geografica[Ripartizione geografica])</f>
        <v>Sud</v>
      </c>
      <c r="J6700">
        <f>_xlfn.XLOOKUP(Comuni[[#This Row],[Regione]],Ripartizione_geografica[Regione],Ripartizione_geografica[Codice Regione])</f>
        <v>17</v>
      </c>
      <c r="K6700">
        <f>_xlfn.XLOOKUP(Comuni[[#This Row],[Regione]],Table_0[Regione],Table_0[Totale])</f>
        <v>201997</v>
      </c>
      <c r="L6700">
        <f>_xlfn.XLOOKUP(Comuni[[#This Row],[Regione]],Table_0[Regione],Table_0[Guariti])</f>
        <v>191479</v>
      </c>
      <c r="M6700">
        <f>_xlfn.XLOOKUP(Comuni[[#This Row],[Regione]],Table_0[Regione],Table_0[Deceduti])</f>
        <v>1048</v>
      </c>
      <c r="N6700" s="1">
        <f>(Comuni[[#This Row],[Popolazione2011]]/Comuni[[#This Row],[Ammalati TOT]])*100</f>
        <v>1.1495220226042961</v>
      </c>
      <c r="O6700">
        <f>_xlfn.XLOOKUP(Comuni[[#This Row],[Regione]],Table_0[Regione],Table_0[TOT AREA])</f>
        <v>5834728</v>
      </c>
      <c r="P6700" s="1">
        <f>(Comuni[[#This Row],[Popolazione2011]]/Comuni[[#This Row],[Ammalati AREA]])*100</f>
        <v>3.9796199582911154E-2</v>
      </c>
    </row>
    <row r="6701" spans="1:16" x14ac:dyDescent="0.3">
      <c r="A6701" t="s">
        <v>6791</v>
      </c>
      <c r="B6701" t="s">
        <v>8036</v>
      </c>
      <c r="C6701" t="s">
        <v>6699</v>
      </c>
      <c r="D6701">
        <v>714</v>
      </c>
      <c r="E6701" s="1">
        <f>(Comuni[[#This Row],[Popolazione2011]]/SUM(D:D))*100</f>
        <v>1.2015558836068634E-3</v>
      </c>
      <c r="F6701">
        <f t="shared" si="104"/>
        <v>578036</v>
      </c>
      <c r="G6701" s="1">
        <f>(Comuni[[#This Row],[Popolazione2011]]/Comuni[[#This Row],[TOT POP REGIONE ]])*100</f>
        <v>0.12352171837048212</v>
      </c>
      <c r="H6701" t="str">
        <f>IF(Comuni[[#This Row],[Popolazione2011]]&gt;300000,"MAGGIORE","")</f>
        <v/>
      </c>
      <c r="I6701" t="str">
        <f>_xlfn.XLOOKUP(Comuni[[#This Row],[Regione]],Ripartizione_geografica[Regione],Ripartizione_geografica[Ripartizione geografica])</f>
        <v>Sud</v>
      </c>
      <c r="J6701">
        <f>_xlfn.XLOOKUP(Comuni[[#This Row],[Regione]],Ripartizione_geografica[Regione],Ripartizione_geografica[Codice Regione])</f>
        <v>17</v>
      </c>
      <c r="K6701">
        <f>_xlfn.XLOOKUP(Comuni[[#This Row],[Regione]],Table_0[Regione],Table_0[Totale])</f>
        <v>201997</v>
      </c>
      <c r="L6701">
        <f>_xlfn.XLOOKUP(Comuni[[#This Row],[Regione]],Table_0[Regione],Table_0[Guariti])</f>
        <v>191479</v>
      </c>
      <c r="M6701">
        <f>_xlfn.XLOOKUP(Comuni[[#This Row],[Regione]],Table_0[Regione],Table_0[Deceduti])</f>
        <v>1048</v>
      </c>
      <c r="N6701" s="1">
        <f>(Comuni[[#This Row],[Popolazione2011]]/Comuni[[#This Row],[Ammalati TOT]])*100</f>
        <v>0.35347059609796183</v>
      </c>
      <c r="O6701">
        <f>_xlfn.XLOOKUP(Comuni[[#This Row],[Regione]],Table_0[Regione],Table_0[TOT AREA])</f>
        <v>5834728</v>
      </c>
      <c r="P6701" s="1">
        <f>(Comuni[[#This Row],[Popolazione2011]]/Comuni[[#This Row],[Ammalati AREA]])*100</f>
        <v>1.2237074290352524E-2</v>
      </c>
    </row>
    <row r="6702" spans="1:16" x14ac:dyDescent="0.3">
      <c r="A6702" t="s">
        <v>6792</v>
      </c>
      <c r="B6702" t="s">
        <v>8036</v>
      </c>
      <c r="C6702" t="s">
        <v>6699</v>
      </c>
      <c r="D6702">
        <v>2074</v>
      </c>
      <c r="E6702" s="1">
        <f>(Comuni[[#This Row],[Popolazione2011]]/SUM(D:D))*100</f>
        <v>3.4902337571437463E-3</v>
      </c>
      <c r="F6702">
        <f t="shared" si="104"/>
        <v>578036</v>
      </c>
      <c r="G6702" s="1">
        <f>(Comuni[[#This Row],[Popolazione2011]]/Comuni[[#This Row],[TOT POP REGIONE ]])*100</f>
        <v>0.35880118193330518</v>
      </c>
      <c r="H6702" t="str">
        <f>IF(Comuni[[#This Row],[Popolazione2011]]&gt;300000,"MAGGIORE","")</f>
        <v/>
      </c>
      <c r="I6702" t="str">
        <f>_xlfn.XLOOKUP(Comuni[[#This Row],[Regione]],Ripartizione_geografica[Regione],Ripartizione_geografica[Ripartizione geografica])</f>
        <v>Sud</v>
      </c>
      <c r="J6702">
        <f>_xlfn.XLOOKUP(Comuni[[#This Row],[Regione]],Ripartizione_geografica[Regione],Ripartizione_geografica[Codice Regione])</f>
        <v>17</v>
      </c>
      <c r="K6702">
        <f>_xlfn.XLOOKUP(Comuni[[#This Row],[Regione]],Table_0[Regione],Table_0[Totale])</f>
        <v>201997</v>
      </c>
      <c r="L6702">
        <f>_xlfn.XLOOKUP(Comuni[[#This Row],[Regione]],Table_0[Regione],Table_0[Guariti])</f>
        <v>191479</v>
      </c>
      <c r="M6702">
        <f>_xlfn.XLOOKUP(Comuni[[#This Row],[Regione]],Table_0[Regione],Table_0[Deceduti])</f>
        <v>1048</v>
      </c>
      <c r="N6702" s="1">
        <f>(Comuni[[#This Row],[Popolazione2011]]/Comuni[[#This Row],[Ammalati TOT]])*100</f>
        <v>1.0267479219988416</v>
      </c>
      <c r="O6702">
        <f>_xlfn.XLOOKUP(Comuni[[#This Row],[Regione]],Table_0[Regione],Table_0[TOT AREA])</f>
        <v>5834728</v>
      </c>
      <c r="P6702" s="1">
        <f>(Comuni[[#This Row],[Popolazione2011]]/Comuni[[#This Row],[Ammalati AREA]])*100</f>
        <v>3.5545787224357334E-2</v>
      </c>
    </row>
    <row r="6703" spans="1:16" x14ac:dyDescent="0.3">
      <c r="A6703" t="s">
        <v>6793</v>
      </c>
      <c r="B6703" t="s">
        <v>8036</v>
      </c>
      <c r="C6703" t="s">
        <v>6699</v>
      </c>
      <c r="D6703">
        <v>12167</v>
      </c>
      <c r="E6703" s="1">
        <f>(Comuni[[#This Row],[Popolazione2011]]/SUM(D:D))*100</f>
        <v>2.0475252711267097E-2</v>
      </c>
      <c r="F6703">
        <f t="shared" si="104"/>
        <v>578036</v>
      </c>
      <c r="G6703" s="1">
        <f>(Comuni[[#This Row],[Popolazione2011]]/Comuni[[#This Row],[TOT POP REGIONE ]])*100</f>
        <v>2.104886200859462</v>
      </c>
      <c r="H6703" t="str">
        <f>IF(Comuni[[#This Row],[Popolazione2011]]&gt;300000,"MAGGIORE","")</f>
        <v/>
      </c>
      <c r="I6703" t="str">
        <f>_xlfn.XLOOKUP(Comuni[[#This Row],[Regione]],Ripartizione_geografica[Regione],Ripartizione_geografica[Ripartizione geografica])</f>
        <v>Sud</v>
      </c>
      <c r="J6703">
        <f>_xlfn.XLOOKUP(Comuni[[#This Row],[Regione]],Ripartizione_geografica[Regione],Ripartizione_geografica[Codice Regione])</f>
        <v>17</v>
      </c>
      <c r="K6703">
        <f>_xlfn.XLOOKUP(Comuni[[#This Row],[Regione]],Table_0[Regione],Table_0[Totale])</f>
        <v>201997</v>
      </c>
      <c r="L6703">
        <f>_xlfn.XLOOKUP(Comuni[[#This Row],[Regione]],Table_0[Regione],Table_0[Guariti])</f>
        <v>191479</v>
      </c>
      <c r="M6703">
        <f>_xlfn.XLOOKUP(Comuni[[#This Row],[Regione]],Table_0[Regione],Table_0[Deceduti])</f>
        <v>1048</v>
      </c>
      <c r="N6703" s="1">
        <f>(Comuni[[#This Row],[Popolazione2011]]/Comuni[[#This Row],[Ammalati TOT]])*100</f>
        <v>6.0233567825264736</v>
      </c>
      <c r="O6703">
        <f>_xlfn.XLOOKUP(Comuni[[#This Row],[Regione]],Table_0[Regione],Table_0[TOT AREA])</f>
        <v>5834728</v>
      </c>
      <c r="P6703" s="1">
        <f>(Comuni[[#This Row],[Popolazione2011]]/Comuni[[#This Row],[Ammalati AREA]])*100</f>
        <v>0.20852728696179154</v>
      </c>
    </row>
    <row r="6704" spans="1:16" x14ac:dyDescent="0.3">
      <c r="A6704" t="s">
        <v>6794</v>
      </c>
      <c r="B6704" t="s">
        <v>8036</v>
      </c>
      <c r="C6704" t="s">
        <v>6699</v>
      </c>
      <c r="D6704">
        <v>2917</v>
      </c>
      <c r="E6704" s="1">
        <f>(Comuni[[#This Row],[Popolazione2011]]/SUM(D:D))*100</f>
        <v>4.9088774684610936E-3</v>
      </c>
      <c r="F6704">
        <f t="shared" si="104"/>
        <v>578036</v>
      </c>
      <c r="G6704" s="1">
        <f>(Comuni[[#This Row],[Popolazione2011]]/Comuni[[#This Row],[TOT POP REGIONE ]])*100</f>
        <v>0.50463984942114337</v>
      </c>
      <c r="H6704" t="str">
        <f>IF(Comuni[[#This Row],[Popolazione2011]]&gt;300000,"MAGGIORE","")</f>
        <v/>
      </c>
      <c r="I6704" t="str">
        <f>_xlfn.XLOOKUP(Comuni[[#This Row],[Regione]],Ripartizione_geografica[Regione],Ripartizione_geografica[Ripartizione geografica])</f>
        <v>Sud</v>
      </c>
      <c r="J6704">
        <f>_xlfn.XLOOKUP(Comuni[[#This Row],[Regione]],Ripartizione_geografica[Regione],Ripartizione_geografica[Codice Regione])</f>
        <v>17</v>
      </c>
      <c r="K6704">
        <f>_xlfn.XLOOKUP(Comuni[[#This Row],[Regione]],Table_0[Regione],Table_0[Totale])</f>
        <v>201997</v>
      </c>
      <c r="L6704">
        <f>_xlfn.XLOOKUP(Comuni[[#This Row],[Regione]],Table_0[Regione],Table_0[Guariti])</f>
        <v>191479</v>
      </c>
      <c r="M6704">
        <f>_xlfn.XLOOKUP(Comuni[[#This Row],[Regione]],Table_0[Regione],Table_0[Deceduti])</f>
        <v>1048</v>
      </c>
      <c r="N6704" s="1">
        <f>(Comuni[[#This Row],[Popolazione2011]]/Comuni[[#This Row],[Ammalati TOT]])*100</f>
        <v>1.444080852685931</v>
      </c>
      <c r="O6704">
        <f>_xlfn.XLOOKUP(Comuni[[#This Row],[Regione]],Table_0[Regione],Table_0[TOT AREA])</f>
        <v>5834728</v>
      </c>
      <c r="P6704" s="1">
        <f>(Comuni[[#This Row],[Popolazione2011]]/Comuni[[#This Row],[Ammalati AREA]])*100</f>
        <v>4.9993761491538252E-2</v>
      </c>
    </row>
    <row r="6705" spans="1:16" x14ac:dyDescent="0.3">
      <c r="A6705" t="s">
        <v>6795</v>
      </c>
      <c r="B6705" t="s">
        <v>8036</v>
      </c>
      <c r="C6705" t="s">
        <v>6699</v>
      </c>
      <c r="D6705">
        <v>3124</v>
      </c>
      <c r="E6705" s="1">
        <f>(Comuni[[#This Row],[Popolazione2011]]/SUM(D:D))*100</f>
        <v>5.2572277036244276E-3</v>
      </c>
      <c r="F6705">
        <f t="shared" si="104"/>
        <v>578036</v>
      </c>
      <c r="G6705" s="1">
        <f>(Comuni[[#This Row],[Popolazione2011]]/Comuni[[#This Row],[TOT POP REGIONE ]])*100</f>
        <v>0.54045076777224943</v>
      </c>
      <c r="H6705" t="str">
        <f>IF(Comuni[[#This Row],[Popolazione2011]]&gt;300000,"MAGGIORE","")</f>
        <v/>
      </c>
      <c r="I6705" t="str">
        <f>_xlfn.XLOOKUP(Comuni[[#This Row],[Regione]],Ripartizione_geografica[Regione],Ripartizione_geografica[Ripartizione geografica])</f>
        <v>Sud</v>
      </c>
      <c r="J6705">
        <f>_xlfn.XLOOKUP(Comuni[[#This Row],[Regione]],Ripartizione_geografica[Regione],Ripartizione_geografica[Codice Regione])</f>
        <v>17</v>
      </c>
      <c r="K6705">
        <f>_xlfn.XLOOKUP(Comuni[[#This Row],[Regione]],Table_0[Regione],Table_0[Totale])</f>
        <v>201997</v>
      </c>
      <c r="L6705">
        <f>_xlfn.XLOOKUP(Comuni[[#This Row],[Regione]],Table_0[Regione],Table_0[Guariti])</f>
        <v>191479</v>
      </c>
      <c r="M6705">
        <f>_xlfn.XLOOKUP(Comuni[[#This Row],[Regione]],Table_0[Regione],Table_0[Deceduti])</f>
        <v>1048</v>
      </c>
      <c r="N6705" s="1">
        <f>(Comuni[[#This Row],[Popolazione2011]]/Comuni[[#This Row],[Ammalati TOT]])*100</f>
        <v>1.5465576221429032</v>
      </c>
      <c r="O6705">
        <f>_xlfn.XLOOKUP(Comuni[[#This Row],[Regione]],Table_0[Regione],Table_0[TOT AREA])</f>
        <v>5834728</v>
      </c>
      <c r="P6705" s="1">
        <f>(Comuni[[#This Row],[Popolazione2011]]/Comuni[[#This Row],[Ammalati AREA]])*100</f>
        <v>5.3541484710169868E-2</v>
      </c>
    </row>
    <row r="6706" spans="1:16" x14ac:dyDescent="0.3">
      <c r="A6706" t="s">
        <v>6796</v>
      </c>
      <c r="B6706" t="s">
        <v>8036</v>
      </c>
      <c r="C6706" t="s">
        <v>6699</v>
      </c>
      <c r="D6706">
        <v>3122</v>
      </c>
      <c r="E6706" s="1">
        <f>(Comuni[[#This Row],[Popolazione2011]]/SUM(D:D))*100</f>
        <v>5.2538620008692263E-3</v>
      </c>
      <c r="F6706">
        <f t="shared" si="104"/>
        <v>578036</v>
      </c>
      <c r="G6706" s="1">
        <f>(Comuni[[#This Row],[Popolazione2011]]/Comuni[[#This Row],[TOT POP REGIONE ]])*100</f>
        <v>0.54010476856112766</v>
      </c>
      <c r="H6706" t="str">
        <f>IF(Comuni[[#This Row],[Popolazione2011]]&gt;300000,"MAGGIORE","")</f>
        <v/>
      </c>
      <c r="I6706" t="str">
        <f>_xlfn.XLOOKUP(Comuni[[#This Row],[Regione]],Ripartizione_geografica[Regione],Ripartizione_geografica[Ripartizione geografica])</f>
        <v>Sud</v>
      </c>
      <c r="J6706">
        <f>_xlfn.XLOOKUP(Comuni[[#This Row],[Regione]],Ripartizione_geografica[Regione],Ripartizione_geografica[Codice Regione])</f>
        <v>17</v>
      </c>
      <c r="K6706">
        <f>_xlfn.XLOOKUP(Comuni[[#This Row],[Regione]],Table_0[Regione],Table_0[Totale])</f>
        <v>201997</v>
      </c>
      <c r="L6706">
        <f>_xlfn.XLOOKUP(Comuni[[#This Row],[Regione]],Table_0[Regione],Table_0[Guariti])</f>
        <v>191479</v>
      </c>
      <c r="M6706">
        <f>_xlfn.XLOOKUP(Comuni[[#This Row],[Regione]],Table_0[Regione],Table_0[Deceduti])</f>
        <v>1048</v>
      </c>
      <c r="N6706" s="1">
        <f>(Comuni[[#This Row],[Popolazione2011]]/Comuni[[#This Row],[Ammalati TOT]])*100</f>
        <v>1.5455675084283429</v>
      </c>
      <c r="O6706">
        <f>_xlfn.XLOOKUP(Comuni[[#This Row],[Regione]],Table_0[Regione],Table_0[TOT AREA])</f>
        <v>5834728</v>
      </c>
      <c r="P6706" s="1">
        <f>(Comuni[[#This Row],[Popolazione2011]]/Comuni[[#This Row],[Ammalati AREA]])*100</f>
        <v>5.3507207191149278E-2</v>
      </c>
    </row>
    <row r="6707" spans="1:16" x14ac:dyDescent="0.3">
      <c r="A6707" t="s">
        <v>6797</v>
      </c>
      <c r="B6707" t="s">
        <v>8036</v>
      </c>
      <c r="C6707" t="s">
        <v>6699</v>
      </c>
      <c r="D6707">
        <v>741</v>
      </c>
      <c r="E6707" s="1">
        <f>(Comuni[[#This Row],[Popolazione2011]]/SUM(D:D))*100</f>
        <v>1.246992870802081E-3</v>
      </c>
      <c r="F6707">
        <f t="shared" si="104"/>
        <v>578036</v>
      </c>
      <c r="G6707" s="1">
        <f>(Comuni[[#This Row],[Popolazione2011]]/Comuni[[#This Row],[TOT POP REGIONE ]])*100</f>
        <v>0.12819270772062638</v>
      </c>
      <c r="H6707" t="str">
        <f>IF(Comuni[[#This Row],[Popolazione2011]]&gt;300000,"MAGGIORE","")</f>
        <v/>
      </c>
      <c r="I6707" t="str">
        <f>_xlfn.XLOOKUP(Comuni[[#This Row],[Regione]],Ripartizione_geografica[Regione],Ripartizione_geografica[Ripartizione geografica])</f>
        <v>Sud</v>
      </c>
      <c r="J6707">
        <f>_xlfn.XLOOKUP(Comuni[[#This Row],[Regione]],Ripartizione_geografica[Regione],Ripartizione_geografica[Codice Regione])</f>
        <v>17</v>
      </c>
      <c r="K6707">
        <f>_xlfn.XLOOKUP(Comuni[[#This Row],[Regione]],Table_0[Regione],Table_0[Totale])</f>
        <v>201997</v>
      </c>
      <c r="L6707">
        <f>_xlfn.XLOOKUP(Comuni[[#This Row],[Regione]],Table_0[Regione],Table_0[Guariti])</f>
        <v>191479</v>
      </c>
      <c r="M6707">
        <f>_xlfn.XLOOKUP(Comuni[[#This Row],[Regione]],Table_0[Regione],Table_0[Deceduti])</f>
        <v>1048</v>
      </c>
      <c r="N6707" s="1">
        <f>(Comuni[[#This Row],[Popolazione2011]]/Comuni[[#This Row],[Ammalati TOT]])*100</f>
        <v>0.36683713124452344</v>
      </c>
      <c r="O6707">
        <f>_xlfn.XLOOKUP(Comuni[[#This Row],[Regione]],Table_0[Regione],Table_0[TOT AREA])</f>
        <v>5834728</v>
      </c>
      <c r="P6707" s="1">
        <f>(Comuni[[#This Row],[Popolazione2011]]/Comuni[[#This Row],[Ammalati AREA]])*100</f>
        <v>1.2699820797130562E-2</v>
      </c>
    </row>
    <row r="6708" spans="1:16" x14ac:dyDescent="0.3">
      <c r="A6708" t="s">
        <v>6798</v>
      </c>
      <c r="B6708" t="s">
        <v>8036</v>
      </c>
      <c r="C6708" t="s">
        <v>6699</v>
      </c>
      <c r="D6708">
        <v>3423</v>
      </c>
      <c r="E6708" s="1">
        <f>(Comuni[[#This Row],[Popolazione2011]]/SUM(D:D))*100</f>
        <v>5.760400265527022E-3</v>
      </c>
      <c r="F6708">
        <f t="shared" si="104"/>
        <v>578036</v>
      </c>
      <c r="G6708" s="1">
        <f>(Comuni[[#This Row],[Popolazione2011]]/Comuni[[#This Row],[TOT POP REGIONE ]])*100</f>
        <v>0.59217764983495835</v>
      </c>
      <c r="H6708" t="str">
        <f>IF(Comuni[[#This Row],[Popolazione2011]]&gt;300000,"MAGGIORE","")</f>
        <v/>
      </c>
      <c r="I6708" t="str">
        <f>_xlfn.XLOOKUP(Comuni[[#This Row],[Regione]],Ripartizione_geografica[Regione],Ripartizione_geografica[Ripartizione geografica])</f>
        <v>Sud</v>
      </c>
      <c r="J6708">
        <f>_xlfn.XLOOKUP(Comuni[[#This Row],[Regione]],Ripartizione_geografica[Regione],Ripartizione_geografica[Codice Regione])</f>
        <v>17</v>
      </c>
      <c r="K6708">
        <f>_xlfn.XLOOKUP(Comuni[[#This Row],[Regione]],Table_0[Regione],Table_0[Totale])</f>
        <v>201997</v>
      </c>
      <c r="L6708">
        <f>_xlfn.XLOOKUP(Comuni[[#This Row],[Regione]],Table_0[Regione],Table_0[Guariti])</f>
        <v>191479</v>
      </c>
      <c r="M6708">
        <f>_xlfn.XLOOKUP(Comuni[[#This Row],[Regione]],Table_0[Regione],Table_0[Deceduti])</f>
        <v>1048</v>
      </c>
      <c r="N6708" s="1">
        <f>(Comuni[[#This Row],[Popolazione2011]]/Comuni[[#This Row],[Ammalati TOT]])*100</f>
        <v>1.6945796224696406</v>
      </c>
      <c r="O6708">
        <f>_xlfn.XLOOKUP(Comuni[[#This Row],[Regione]],Table_0[Regione],Table_0[TOT AREA])</f>
        <v>5834728</v>
      </c>
      <c r="P6708" s="1">
        <f>(Comuni[[#This Row],[Popolazione2011]]/Comuni[[#This Row],[Ammalati AREA]])*100</f>
        <v>5.8665973803748869E-2</v>
      </c>
    </row>
    <row r="6709" spans="1:16" x14ac:dyDescent="0.3">
      <c r="A6709" t="s">
        <v>6799</v>
      </c>
      <c r="B6709" t="s">
        <v>8036</v>
      </c>
      <c r="C6709" t="s">
        <v>6800</v>
      </c>
      <c r="D6709">
        <v>1980</v>
      </c>
      <c r="E6709" s="1">
        <f>(Comuni[[#This Row],[Popolazione2011]]/SUM(D:D))*100</f>
        <v>3.3320457276492855E-3</v>
      </c>
      <c r="F6709">
        <f t="shared" si="104"/>
        <v>578036</v>
      </c>
      <c r="G6709" s="1">
        <f>(Comuni[[#This Row],[Popolazione2011]]/Comuni[[#This Row],[TOT POP REGIONE ]])*100</f>
        <v>0.34253921901058065</v>
      </c>
      <c r="H6709" t="str">
        <f>IF(Comuni[[#This Row],[Popolazione2011]]&gt;300000,"MAGGIORE","")</f>
        <v/>
      </c>
      <c r="I6709" t="str">
        <f>_xlfn.XLOOKUP(Comuni[[#This Row],[Regione]],Ripartizione_geografica[Regione],Ripartizione_geografica[Ripartizione geografica])</f>
        <v>Sud</v>
      </c>
      <c r="J6709">
        <f>_xlfn.XLOOKUP(Comuni[[#This Row],[Regione]],Ripartizione_geografica[Regione],Ripartizione_geografica[Codice Regione])</f>
        <v>17</v>
      </c>
      <c r="K6709">
        <f>_xlfn.XLOOKUP(Comuni[[#This Row],[Regione]],Table_0[Regione],Table_0[Totale])</f>
        <v>201997</v>
      </c>
      <c r="L6709">
        <f>_xlfn.XLOOKUP(Comuni[[#This Row],[Regione]],Table_0[Regione],Table_0[Guariti])</f>
        <v>191479</v>
      </c>
      <c r="M6709">
        <f>_xlfn.XLOOKUP(Comuni[[#This Row],[Regione]],Table_0[Regione],Table_0[Deceduti])</f>
        <v>1048</v>
      </c>
      <c r="N6709" s="1">
        <f>(Comuni[[#This Row],[Popolazione2011]]/Comuni[[#This Row],[Ammalati TOT]])*100</f>
        <v>0.98021257741451617</v>
      </c>
      <c r="O6709">
        <f>_xlfn.XLOOKUP(Comuni[[#This Row],[Regione]],Table_0[Regione],Table_0[TOT AREA])</f>
        <v>5834728</v>
      </c>
      <c r="P6709" s="1">
        <f>(Comuni[[#This Row],[Popolazione2011]]/Comuni[[#This Row],[Ammalati AREA]])*100</f>
        <v>3.3934743830389351E-2</v>
      </c>
    </row>
    <row r="6710" spans="1:16" x14ac:dyDescent="0.3">
      <c r="A6710" t="s">
        <v>6801</v>
      </c>
      <c r="B6710" t="s">
        <v>8036</v>
      </c>
      <c r="C6710" t="s">
        <v>6800</v>
      </c>
      <c r="D6710">
        <v>1082</v>
      </c>
      <c r="E6710" s="1">
        <f>(Comuni[[#This Row],[Popolazione2011]]/SUM(D:D))*100</f>
        <v>1.8208451905639025E-3</v>
      </c>
      <c r="F6710">
        <f t="shared" si="104"/>
        <v>578036</v>
      </c>
      <c r="G6710" s="1">
        <f>(Comuni[[#This Row],[Popolazione2011]]/Comuni[[#This Row],[TOT POP REGIONE ]])*100</f>
        <v>0.18718557321689308</v>
      </c>
      <c r="H6710" t="str">
        <f>IF(Comuni[[#This Row],[Popolazione2011]]&gt;300000,"MAGGIORE","")</f>
        <v/>
      </c>
      <c r="I6710" t="str">
        <f>_xlfn.XLOOKUP(Comuni[[#This Row],[Regione]],Ripartizione_geografica[Regione],Ripartizione_geografica[Ripartizione geografica])</f>
        <v>Sud</v>
      </c>
      <c r="J6710">
        <f>_xlfn.XLOOKUP(Comuni[[#This Row],[Regione]],Ripartizione_geografica[Regione],Ripartizione_geografica[Codice Regione])</f>
        <v>17</v>
      </c>
      <c r="K6710">
        <f>_xlfn.XLOOKUP(Comuni[[#This Row],[Regione]],Table_0[Regione],Table_0[Totale])</f>
        <v>201997</v>
      </c>
      <c r="L6710">
        <f>_xlfn.XLOOKUP(Comuni[[#This Row],[Regione]],Table_0[Regione],Table_0[Guariti])</f>
        <v>191479</v>
      </c>
      <c r="M6710">
        <f>_xlfn.XLOOKUP(Comuni[[#This Row],[Regione]],Table_0[Regione],Table_0[Deceduti])</f>
        <v>1048</v>
      </c>
      <c r="N6710" s="1">
        <f>(Comuni[[#This Row],[Popolazione2011]]/Comuni[[#This Row],[Ammalati TOT]])*100</f>
        <v>0.53565151957702339</v>
      </c>
      <c r="O6710">
        <f>_xlfn.XLOOKUP(Comuni[[#This Row],[Regione]],Table_0[Regione],Table_0[TOT AREA])</f>
        <v>5834728</v>
      </c>
      <c r="P6710" s="1">
        <f>(Comuni[[#This Row],[Popolazione2011]]/Comuni[[#This Row],[Ammalati AREA]])*100</f>
        <v>1.8544137790142062E-2</v>
      </c>
    </row>
    <row r="6711" spans="1:16" x14ac:dyDescent="0.3">
      <c r="A6711" t="s">
        <v>6802</v>
      </c>
      <c r="B6711" t="s">
        <v>8036</v>
      </c>
      <c r="C6711" t="s">
        <v>6800</v>
      </c>
      <c r="D6711">
        <v>12264</v>
      </c>
      <c r="E6711" s="1">
        <f>(Comuni[[#This Row],[Popolazione2011]]/SUM(D:D))*100</f>
        <v>2.0638489294894358E-2</v>
      </c>
      <c r="F6711">
        <f t="shared" si="104"/>
        <v>578036</v>
      </c>
      <c r="G6711" s="1">
        <f>(Comuni[[#This Row],[Popolazione2011]]/Comuni[[#This Row],[TOT POP REGIONE ]])*100</f>
        <v>2.1216671625988694</v>
      </c>
      <c r="H6711" t="str">
        <f>IF(Comuni[[#This Row],[Popolazione2011]]&gt;300000,"MAGGIORE","")</f>
        <v/>
      </c>
      <c r="I6711" t="str">
        <f>_xlfn.XLOOKUP(Comuni[[#This Row],[Regione]],Ripartizione_geografica[Regione],Ripartizione_geografica[Ripartizione geografica])</f>
        <v>Sud</v>
      </c>
      <c r="J6711">
        <f>_xlfn.XLOOKUP(Comuni[[#This Row],[Regione]],Ripartizione_geografica[Regione],Ripartizione_geografica[Codice Regione])</f>
        <v>17</v>
      </c>
      <c r="K6711">
        <f>_xlfn.XLOOKUP(Comuni[[#This Row],[Regione]],Table_0[Regione],Table_0[Totale])</f>
        <v>201997</v>
      </c>
      <c r="L6711">
        <f>_xlfn.XLOOKUP(Comuni[[#This Row],[Regione]],Table_0[Regione],Table_0[Guariti])</f>
        <v>191479</v>
      </c>
      <c r="M6711">
        <f>_xlfn.XLOOKUP(Comuni[[#This Row],[Regione]],Table_0[Regione],Table_0[Deceduti])</f>
        <v>1048</v>
      </c>
      <c r="N6711" s="1">
        <f>(Comuni[[#This Row],[Popolazione2011]]/Comuni[[#This Row],[Ammalati TOT]])*100</f>
        <v>6.0713772976826386</v>
      </c>
      <c r="O6711">
        <f>_xlfn.XLOOKUP(Comuni[[#This Row],[Regione]],Table_0[Regione],Table_0[TOT AREA])</f>
        <v>5834728</v>
      </c>
      <c r="P6711" s="1">
        <f>(Comuni[[#This Row],[Popolazione2011]]/Comuni[[#This Row],[Ammalati AREA]])*100</f>
        <v>0.21018974663429041</v>
      </c>
    </row>
    <row r="6712" spans="1:16" x14ac:dyDescent="0.3">
      <c r="A6712" t="s">
        <v>6803</v>
      </c>
      <c r="B6712" t="s">
        <v>8036</v>
      </c>
      <c r="C6712" t="s">
        <v>6800</v>
      </c>
      <c r="D6712">
        <v>796</v>
      </c>
      <c r="E6712" s="1">
        <f>(Comuni[[#This Row],[Popolazione2011]]/SUM(D:D))*100</f>
        <v>1.3395496965701167E-3</v>
      </c>
      <c r="F6712">
        <f t="shared" si="104"/>
        <v>578036</v>
      </c>
      <c r="G6712" s="1">
        <f>(Comuni[[#This Row],[Popolazione2011]]/Comuni[[#This Row],[TOT POP REGIONE ]])*100</f>
        <v>0.13770768602647587</v>
      </c>
      <c r="H6712" t="str">
        <f>IF(Comuni[[#This Row],[Popolazione2011]]&gt;300000,"MAGGIORE","")</f>
        <v/>
      </c>
      <c r="I6712" t="str">
        <f>_xlfn.XLOOKUP(Comuni[[#This Row],[Regione]],Ripartizione_geografica[Regione],Ripartizione_geografica[Ripartizione geografica])</f>
        <v>Sud</v>
      </c>
      <c r="J6712">
        <f>_xlfn.XLOOKUP(Comuni[[#This Row],[Regione]],Ripartizione_geografica[Regione],Ripartizione_geografica[Codice Regione])</f>
        <v>17</v>
      </c>
      <c r="K6712">
        <f>_xlfn.XLOOKUP(Comuni[[#This Row],[Regione]],Table_0[Regione],Table_0[Totale])</f>
        <v>201997</v>
      </c>
      <c r="L6712">
        <f>_xlfn.XLOOKUP(Comuni[[#This Row],[Regione]],Table_0[Regione],Table_0[Guariti])</f>
        <v>191479</v>
      </c>
      <c r="M6712">
        <f>_xlfn.XLOOKUP(Comuni[[#This Row],[Regione]],Table_0[Regione],Table_0[Deceduti])</f>
        <v>1048</v>
      </c>
      <c r="N6712" s="1">
        <f>(Comuni[[#This Row],[Popolazione2011]]/Comuni[[#This Row],[Ammalati TOT]])*100</f>
        <v>0.39406525839492668</v>
      </c>
      <c r="O6712">
        <f>_xlfn.XLOOKUP(Comuni[[#This Row],[Regione]],Table_0[Regione],Table_0[TOT AREA])</f>
        <v>5834728</v>
      </c>
      <c r="P6712" s="1">
        <f>(Comuni[[#This Row],[Popolazione2011]]/Comuni[[#This Row],[Ammalati AREA]])*100</f>
        <v>1.3642452570196932E-2</v>
      </c>
    </row>
    <row r="6713" spans="1:16" x14ac:dyDescent="0.3">
      <c r="A6713" t="s">
        <v>6804</v>
      </c>
      <c r="B6713" t="s">
        <v>8036</v>
      </c>
      <c r="C6713" t="s">
        <v>6800</v>
      </c>
      <c r="D6713">
        <v>361</v>
      </c>
      <c r="E6713" s="1">
        <f>(Comuni[[#This Row],[Popolazione2011]]/SUM(D:D))*100</f>
        <v>6.0750934731383438E-4</v>
      </c>
      <c r="F6713">
        <f t="shared" si="104"/>
        <v>578036</v>
      </c>
      <c r="G6713" s="1">
        <f>(Comuni[[#This Row],[Popolazione2011]]/Comuni[[#This Row],[TOT POP REGIONE ]])*100</f>
        <v>6.2452857607484653E-2</v>
      </c>
      <c r="H6713" t="str">
        <f>IF(Comuni[[#This Row],[Popolazione2011]]&gt;300000,"MAGGIORE","")</f>
        <v/>
      </c>
      <c r="I6713" t="str">
        <f>_xlfn.XLOOKUP(Comuni[[#This Row],[Regione]],Ripartizione_geografica[Regione],Ripartizione_geografica[Ripartizione geografica])</f>
        <v>Sud</v>
      </c>
      <c r="J6713">
        <f>_xlfn.XLOOKUP(Comuni[[#This Row],[Regione]],Ripartizione_geografica[Regione],Ripartizione_geografica[Codice Regione])</f>
        <v>17</v>
      </c>
      <c r="K6713">
        <f>_xlfn.XLOOKUP(Comuni[[#This Row],[Regione]],Table_0[Regione],Table_0[Totale])</f>
        <v>201997</v>
      </c>
      <c r="L6713">
        <f>_xlfn.XLOOKUP(Comuni[[#This Row],[Regione]],Table_0[Regione],Table_0[Guariti])</f>
        <v>191479</v>
      </c>
      <c r="M6713">
        <f>_xlfn.XLOOKUP(Comuni[[#This Row],[Regione]],Table_0[Regione],Table_0[Deceduti])</f>
        <v>1048</v>
      </c>
      <c r="N6713" s="1">
        <f>(Comuni[[#This Row],[Popolazione2011]]/Comuni[[#This Row],[Ammalati TOT]])*100</f>
        <v>0.17871552547810116</v>
      </c>
      <c r="O6713">
        <f>_xlfn.XLOOKUP(Comuni[[#This Row],[Regione]],Table_0[Regione],Table_0[TOT AREA])</f>
        <v>5834728</v>
      </c>
      <c r="P6713" s="1">
        <f>(Comuni[[#This Row],[Popolazione2011]]/Comuni[[#This Row],[Ammalati AREA]])*100</f>
        <v>6.1870921832174524E-3</v>
      </c>
    </row>
    <row r="6714" spans="1:16" x14ac:dyDescent="0.3">
      <c r="A6714" t="s">
        <v>6805</v>
      </c>
      <c r="B6714" t="s">
        <v>8036</v>
      </c>
      <c r="C6714" t="s">
        <v>6800</v>
      </c>
      <c r="D6714">
        <v>1342</v>
      </c>
      <c r="E6714" s="1">
        <f>(Comuni[[#This Row],[Popolazione2011]]/SUM(D:D))*100</f>
        <v>2.258386548740071E-3</v>
      </c>
      <c r="F6714">
        <f t="shared" si="104"/>
        <v>578036</v>
      </c>
      <c r="G6714" s="1">
        <f>(Comuni[[#This Row],[Popolazione2011]]/Comuni[[#This Row],[TOT POP REGIONE ]])*100</f>
        <v>0.23216547066272691</v>
      </c>
      <c r="H6714" t="str">
        <f>IF(Comuni[[#This Row],[Popolazione2011]]&gt;300000,"MAGGIORE","")</f>
        <v/>
      </c>
      <c r="I6714" t="str">
        <f>_xlfn.XLOOKUP(Comuni[[#This Row],[Regione]],Ripartizione_geografica[Regione],Ripartizione_geografica[Ripartizione geografica])</f>
        <v>Sud</v>
      </c>
      <c r="J6714">
        <f>_xlfn.XLOOKUP(Comuni[[#This Row],[Regione]],Ripartizione_geografica[Regione],Ripartizione_geografica[Codice Regione])</f>
        <v>17</v>
      </c>
      <c r="K6714">
        <f>_xlfn.XLOOKUP(Comuni[[#This Row],[Regione]],Table_0[Regione],Table_0[Totale])</f>
        <v>201997</v>
      </c>
      <c r="L6714">
        <f>_xlfn.XLOOKUP(Comuni[[#This Row],[Regione]],Table_0[Regione],Table_0[Guariti])</f>
        <v>191479</v>
      </c>
      <c r="M6714">
        <f>_xlfn.XLOOKUP(Comuni[[#This Row],[Regione]],Table_0[Regione],Table_0[Deceduti])</f>
        <v>1048</v>
      </c>
      <c r="N6714" s="1">
        <f>(Comuni[[#This Row],[Popolazione2011]]/Comuni[[#This Row],[Ammalati TOT]])*100</f>
        <v>0.66436630246983863</v>
      </c>
      <c r="O6714">
        <f>_xlfn.XLOOKUP(Comuni[[#This Row],[Regione]],Table_0[Regione],Table_0[TOT AREA])</f>
        <v>5834728</v>
      </c>
      <c r="P6714" s="1">
        <f>(Comuni[[#This Row],[Popolazione2011]]/Comuni[[#This Row],[Ammalati AREA]])*100</f>
        <v>2.3000215262819448E-2</v>
      </c>
    </row>
    <row r="6715" spans="1:16" x14ac:dyDescent="0.3">
      <c r="A6715" t="s">
        <v>6806</v>
      </c>
      <c r="B6715" t="s">
        <v>8036</v>
      </c>
      <c r="C6715" t="s">
        <v>6800</v>
      </c>
      <c r="D6715">
        <v>766</v>
      </c>
      <c r="E6715" s="1">
        <f>(Comuni[[#This Row],[Popolazione2011]]/SUM(D:D))*100</f>
        <v>1.2890641552420971E-3</v>
      </c>
      <c r="F6715">
        <f t="shared" si="104"/>
        <v>578036</v>
      </c>
      <c r="G6715" s="1">
        <f>(Comuni[[#This Row],[Popolazione2011]]/Comuni[[#This Row],[TOT POP REGIONE ]])*100</f>
        <v>0.13251769785964887</v>
      </c>
      <c r="H6715" t="str">
        <f>IF(Comuni[[#This Row],[Popolazione2011]]&gt;300000,"MAGGIORE","")</f>
        <v/>
      </c>
      <c r="I6715" t="str">
        <f>_xlfn.XLOOKUP(Comuni[[#This Row],[Regione]],Ripartizione_geografica[Regione],Ripartizione_geografica[Ripartizione geografica])</f>
        <v>Sud</v>
      </c>
      <c r="J6715">
        <f>_xlfn.XLOOKUP(Comuni[[#This Row],[Regione]],Ripartizione_geografica[Regione],Ripartizione_geografica[Codice Regione])</f>
        <v>17</v>
      </c>
      <c r="K6715">
        <f>_xlfn.XLOOKUP(Comuni[[#This Row],[Regione]],Table_0[Regione],Table_0[Totale])</f>
        <v>201997</v>
      </c>
      <c r="L6715">
        <f>_xlfn.XLOOKUP(Comuni[[#This Row],[Regione]],Table_0[Regione],Table_0[Guariti])</f>
        <v>191479</v>
      </c>
      <c r="M6715">
        <f>_xlfn.XLOOKUP(Comuni[[#This Row],[Regione]],Table_0[Regione],Table_0[Deceduti])</f>
        <v>1048</v>
      </c>
      <c r="N6715" s="1">
        <f>(Comuni[[#This Row],[Popolazione2011]]/Comuni[[#This Row],[Ammalati TOT]])*100</f>
        <v>0.3792135526765249</v>
      </c>
      <c r="O6715">
        <f>_xlfn.XLOOKUP(Comuni[[#This Row],[Regione]],Table_0[Regione],Table_0[TOT AREA])</f>
        <v>5834728</v>
      </c>
      <c r="P6715" s="1">
        <f>(Comuni[[#This Row],[Popolazione2011]]/Comuni[[#This Row],[Ammalati AREA]])*100</f>
        <v>1.3128289784888003E-2</v>
      </c>
    </row>
    <row r="6716" spans="1:16" x14ac:dyDescent="0.3">
      <c r="A6716" t="s">
        <v>6807</v>
      </c>
      <c r="B6716" t="s">
        <v>8036</v>
      </c>
      <c r="C6716" t="s">
        <v>6800</v>
      </c>
      <c r="D6716">
        <v>8973</v>
      </c>
      <c r="E6716" s="1">
        <f>(Comuni[[#This Row],[Popolazione2011]]/SUM(D:D))*100</f>
        <v>1.5100225411210623E-2</v>
      </c>
      <c r="F6716">
        <f t="shared" si="104"/>
        <v>578036</v>
      </c>
      <c r="G6716" s="1">
        <f>(Comuni[[#This Row],[Popolazione2011]]/Comuni[[#This Row],[TOT POP REGIONE ]])*100</f>
        <v>1.5523254606979497</v>
      </c>
      <c r="H6716" t="str">
        <f>IF(Comuni[[#This Row],[Popolazione2011]]&gt;300000,"MAGGIORE","")</f>
        <v/>
      </c>
      <c r="I6716" t="str">
        <f>_xlfn.XLOOKUP(Comuni[[#This Row],[Regione]],Ripartizione_geografica[Regione],Ripartizione_geografica[Ripartizione geografica])</f>
        <v>Sud</v>
      </c>
      <c r="J6716">
        <f>_xlfn.XLOOKUP(Comuni[[#This Row],[Regione]],Ripartizione_geografica[Regione],Ripartizione_geografica[Codice Regione])</f>
        <v>17</v>
      </c>
      <c r="K6716">
        <f>_xlfn.XLOOKUP(Comuni[[#This Row],[Regione]],Table_0[Regione],Table_0[Totale])</f>
        <v>201997</v>
      </c>
      <c r="L6716">
        <f>_xlfn.XLOOKUP(Comuni[[#This Row],[Regione]],Table_0[Regione],Table_0[Guariti])</f>
        <v>191479</v>
      </c>
      <c r="M6716">
        <f>_xlfn.XLOOKUP(Comuni[[#This Row],[Regione]],Table_0[Regione],Table_0[Deceduti])</f>
        <v>1048</v>
      </c>
      <c r="N6716" s="1">
        <f>(Comuni[[#This Row],[Popolazione2011]]/Comuni[[#This Row],[Ammalati TOT]])*100</f>
        <v>4.4421451803739656</v>
      </c>
      <c r="O6716">
        <f>_xlfn.XLOOKUP(Comuni[[#This Row],[Regione]],Table_0[Regione],Table_0[TOT AREA])</f>
        <v>5834728</v>
      </c>
      <c r="P6716" s="1">
        <f>(Comuni[[#This Row],[Popolazione2011]]/Comuni[[#This Row],[Ammalati AREA]])*100</f>
        <v>0.15378608908590083</v>
      </c>
    </row>
    <row r="6717" spans="1:16" x14ac:dyDescent="0.3">
      <c r="A6717" t="s">
        <v>6808</v>
      </c>
      <c r="B6717" t="s">
        <v>8036</v>
      </c>
      <c r="C6717" t="s">
        <v>6800</v>
      </c>
      <c r="D6717">
        <v>1134</v>
      </c>
      <c r="E6717" s="1">
        <f>(Comuni[[#This Row],[Popolazione2011]]/SUM(D:D))*100</f>
        <v>1.9083534621991362E-3</v>
      </c>
      <c r="F6717">
        <f t="shared" si="104"/>
        <v>578036</v>
      </c>
      <c r="G6717" s="1">
        <f>(Comuni[[#This Row],[Popolazione2011]]/Comuni[[#This Row],[TOT POP REGIONE ]])*100</f>
        <v>0.19618155270605983</v>
      </c>
      <c r="H6717" t="str">
        <f>IF(Comuni[[#This Row],[Popolazione2011]]&gt;300000,"MAGGIORE","")</f>
        <v/>
      </c>
      <c r="I6717" t="str">
        <f>_xlfn.XLOOKUP(Comuni[[#This Row],[Regione]],Ripartizione_geografica[Regione],Ripartizione_geografica[Ripartizione geografica])</f>
        <v>Sud</v>
      </c>
      <c r="J6717">
        <f>_xlfn.XLOOKUP(Comuni[[#This Row],[Regione]],Ripartizione_geografica[Regione],Ripartizione_geografica[Codice Regione])</f>
        <v>17</v>
      </c>
      <c r="K6717">
        <f>_xlfn.XLOOKUP(Comuni[[#This Row],[Regione]],Table_0[Regione],Table_0[Totale])</f>
        <v>201997</v>
      </c>
      <c r="L6717">
        <f>_xlfn.XLOOKUP(Comuni[[#This Row],[Regione]],Table_0[Regione],Table_0[Guariti])</f>
        <v>191479</v>
      </c>
      <c r="M6717">
        <f>_xlfn.XLOOKUP(Comuni[[#This Row],[Regione]],Table_0[Regione],Table_0[Deceduti])</f>
        <v>1048</v>
      </c>
      <c r="N6717" s="1">
        <f>(Comuni[[#This Row],[Popolazione2011]]/Comuni[[#This Row],[Ammalati TOT]])*100</f>
        <v>0.56139447615558646</v>
      </c>
      <c r="O6717">
        <f>_xlfn.XLOOKUP(Comuni[[#This Row],[Regione]],Table_0[Regione],Table_0[TOT AREA])</f>
        <v>5834728</v>
      </c>
      <c r="P6717" s="1">
        <f>(Comuni[[#This Row],[Popolazione2011]]/Comuni[[#This Row],[Ammalati AREA]])*100</f>
        <v>1.9435353284677537E-2</v>
      </c>
    </row>
    <row r="6718" spans="1:16" x14ac:dyDescent="0.3">
      <c r="A6718" t="s">
        <v>6809</v>
      </c>
      <c r="B6718" t="s">
        <v>8036</v>
      </c>
      <c r="C6718" t="s">
        <v>6800</v>
      </c>
      <c r="D6718">
        <v>1053</v>
      </c>
      <c r="E6718" s="1">
        <f>(Comuni[[#This Row],[Popolazione2011]]/SUM(D:D))*100</f>
        <v>1.7720425006134835E-3</v>
      </c>
      <c r="F6718">
        <f t="shared" si="104"/>
        <v>578036</v>
      </c>
      <c r="G6718" s="1">
        <f>(Comuni[[#This Row],[Popolazione2011]]/Comuni[[#This Row],[TOT POP REGIONE ]])*100</f>
        <v>0.18216858465562699</v>
      </c>
      <c r="H6718" t="str">
        <f>IF(Comuni[[#This Row],[Popolazione2011]]&gt;300000,"MAGGIORE","")</f>
        <v/>
      </c>
      <c r="I6718" t="str">
        <f>_xlfn.XLOOKUP(Comuni[[#This Row],[Regione]],Ripartizione_geografica[Regione],Ripartizione_geografica[Ripartizione geografica])</f>
        <v>Sud</v>
      </c>
      <c r="J6718">
        <f>_xlfn.XLOOKUP(Comuni[[#This Row],[Regione]],Ripartizione_geografica[Regione],Ripartizione_geografica[Codice Regione])</f>
        <v>17</v>
      </c>
      <c r="K6718">
        <f>_xlfn.XLOOKUP(Comuni[[#This Row],[Regione]],Table_0[Regione],Table_0[Totale])</f>
        <v>201997</v>
      </c>
      <c r="L6718">
        <f>_xlfn.XLOOKUP(Comuni[[#This Row],[Regione]],Table_0[Regione],Table_0[Guariti])</f>
        <v>191479</v>
      </c>
      <c r="M6718">
        <f>_xlfn.XLOOKUP(Comuni[[#This Row],[Regione]],Table_0[Regione],Table_0[Deceduti])</f>
        <v>1048</v>
      </c>
      <c r="N6718" s="1">
        <f>(Comuni[[#This Row],[Popolazione2011]]/Comuni[[#This Row],[Ammalati TOT]])*100</f>
        <v>0.52129487071590175</v>
      </c>
      <c r="O6718">
        <f>_xlfn.XLOOKUP(Comuni[[#This Row],[Regione]],Table_0[Regione],Table_0[TOT AREA])</f>
        <v>5834728</v>
      </c>
      <c r="P6718" s="1">
        <f>(Comuni[[#This Row],[Popolazione2011]]/Comuni[[#This Row],[Ammalati AREA]])*100</f>
        <v>1.8047113764343429E-2</v>
      </c>
    </row>
    <row r="6719" spans="1:16" x14ac:dyDescent="0.3">
      <c r="A6719" t="s">
        <v>6810</v>
      </c>
      <c r="B6719" t="s">
        <v>8036</v>
      </c>
      <c r="C6719" t="s">
        <v>6800</v>
      </c>
      <c r="D6719">
        <v>5395</v>
      </c>
      <c r="E6719" s="1">
        <f>(Comuni[[#This Row],[Popolazione2011]]/SUM(D:D))*100</f>
        <v>9.078983182155503E-3</v>
      </c>
      <c r="F6719">
        <f t="shared" si="104"/>
        <v>578036</v>
      </c>
      <c r="G6719" s="1">
        <f>(Comuni[[#This Row],[Popolazione2011]]/Comuni[[#This Row],[TOT POP REGIONE ]])*100</f>
        <v>0.93333287200105186</v>
      </c>
      <c r="H6719" t="str">
        <f>IF(Comuni[[#This Row],[Popolazione2011]]&gt;300000,"MAGGIORE","")</f>
        <v/>
      </c>
      <c r="I6719" t="str">
        <f>_xlfn.XLOOKUP(Comuni[[#This Row],[Regione]],Ripartizione_geografica[Regione],Ripartizione_geografica[Ripartizione geografica])</f>
        <v>Sud</v>
      </c>
      <c r="J6719">
        <f>_xlfn.XLOOKUP(Comuni[[#This Row],[Regione]],Ripartizione_geografica[Regione],Ripartizione_geografica[Codice Regione])</f>
        <v>17</v>
      </c>
      <c r="K6719">
        <f>_xlfn.XLOOKUP(Comuni[[#This Row],[Regione]],Table_0[Regione],Table_0[Totale])</f>
        <v>201997</v>
      </c>
      <c r="L6719">
        <f>_xlfn.XLOOKUP(Comuni[[#This Row],[Regione]],Table_0[Regione],Table_0[Guariti])</f>
        <v>191479</v>
      </c>
      <c r="M6719">
        <f>_xlfn.XLOOKUP(Comuni[[#This Row],[Regione]],Table_0[Regione],Table_0[Deceduti])</f>
        <v>1048</v>
      </c>
      <c r="N6719" s="1">
        <f>(Comuni[[#This Row],[Popolazione2011]]/Comuni[[#This Row],[Ammalati TOT]])*100</f>
        <v>2.6708317450259162</v>
      </c>
      <c r="O6719">
        <f>_xlfn.XLOOKUP(Comuni[[#This Row],[Regione]],Table_0[Regione],Table_0[TOT AREA])</f>
        <v>5834728</v>
      </c>
      <c r="P6719" s="1">
        <f>(Comuni[[#This Row],[Popolazione2011]]/Comuni[[#This Row],[Ammalati AREA]])*100</f>
        <v>9.2463607558055841E-2</v>
      </c>
    </row>
    <row r="6720" spans="1:16" x14ac:dyDescent="0.3">
      <c r="A6720" t="s">
        <v>6811</v>
      </c>
      <c r="B6720" t="s">
        <v>8036</v>
      </c>
      <c r="C6720" t="s">
        <v>6800</v>
      </c>
      <c r="D6720">
        <v>2371</v>
      </c>
      <c r="E6720" s="1">
        <f>(Comuni[[#This Row],[Popolazione2011]]/SUM(D:D))*100</f>
        <v>3.990040616291139E-3</v>
      </c>
      <c r="F6720">
        <f t="shared" si="104"/>
        <v>578036</v>
      </c>
      <c r="G6720" s="1">
        <f>(Comuni[[#This Row],[Popolazione2011]]/Comuni[[#This Row],[TOT POP REGIONE ]])*100</f>
        <v>0.41018206478489228</v>
      </c>
      <c r="H6720" t="str">
        <f>IF(Comuni[[#This Row],[Popolazione2011]]&gt;300000,"MAGGIORE","")</f>
        <v/>
      </c>
      <c r="I6720" t="str">
        <f>_xlfn.XLOOKUP(Comuni[[#This Row],[Regione]],Ripartizione_geografica[Regione],Ripartizione_geografica[Ripartizione geografica])</f>
        <v>Sud</v>
      </c>
      <c r="J6720">
        <f>_xlfn.XLOOKUP(Comuni[[#This Row],[Regione]],Ripartizione_geografica[Regione],Ripartizione_geografica[Codice Regione])</f>
        <v>17</v>
      </c>
      <c r="K6720">
        <f>_xlfn.XLOOKUP(Comuni[[#This Row],[Regione]],Table_0[Regione],Table_0[Totale])</f>
        <v>201997</v>
      </c>
      <c r="L6720">
        <f>_xlfn.XLOOKUP(Comuni[[#This Row],[Regione]],Table_0[Regione],Table_0[Guariti])</f>
        <v>191479</v>
      </c>
      <c r="M6720">
        <f>_xlfn.XLOOKUP(Comuni[[#This Row],[Regione]],Table_0[Regione],Table_0[Deceduti])</f>
        <v>1048</v>
      </c>
      <c r="N6720" s="1">
        <f>(Comuni[[#This Row],[Popolazione2011]]/Comuni[[#This Row],[Ammalati TOT]])*100</f>
        <v>1.1737798086110189</v>
      </c>
      <c r="O6720">
        <f>_xlfn.XLOOKUP(Comuni[[#This Row],[Regione]],Table_0[Regione],Table_0[TOT AREA])</f>
        <v>5834728</v>
      </c>
      <c r="P6720" s="1">
        <f>(Comuni[[#This Row],[Popolazione2011]]/Comuni[[#This Row],[Ammalati AREA]])*100</f>
        <v>4.0635998798915739E-2</v>
      </c>
    </row>
    <row r="6721" spans="1:16" x14ac:dyDescent="0.3">
      <c r="A6721" t="s">
        <v>6812</v>
      </c>
      <c r="B6721" t="s">
        <v>8036</v>
      </c>
      <c r="C6721" t="s">
        <v>6800</v>
      </c>
      <c r="D6721">
        <v>5100</v>
      </c>
      <c r="E6721" s="1">
        <f>(Comuni[[#This Row],[Popolazione2011]]/SUM(D:D))*100</f>
        <v>8.5825420257633102E-3</v>
      </c>
      <c r="F6721">
        <f t="shared" si="104"/>
        <v>578036</v>
      </c>
      <c r="G6721" s="1">
        <f>(Comuni[[#This Row],[Popolazione2011]]/Comuni[[#This Row],[TOT POP REGIONE ]])*100</f>
        <v>0.88229798836058659</v>
      </c>
      <c r="H6721" t="str">
        <f>IF(Comuni[[#This Row],[Popolazione2011]]&gt;300000,"MAGGIORE","")</f>
        <v/>
      </c>
      <c r="I6721" t="str">
        <f>_xlfn.XLOOKUP(Comuni[[#This Row],[Regione]],Ripartizione_geografica[Regione],Ripartizione_geografica[Ripartizione geografica])</f>
        <v>Sud</v>
      </c>
      <c r="J6721">
        <f>_xlfn.XLOOKUP(Comuni[[#This Row],[Regione]],Ripartizione_geografica[Regione],Ripartizione_geografica[Codice Regione])</f>
        <v>17</v>
      </c>
      <c r="K6721">
        <f>_xlfn.XLOOKUP(Comuni[[#This Row],[Regione]],Table_0[Regione],Table_0[Totale])</f>
        <v>201997</v>
      </c>
      <c r="L6721">
        <f>_xlfn.XLOOKUP(Comuni[[#This Row],[Regione]],Table_0[Regione],Table_0[Guariti])</f>
        <v>191479</v>
      </c>
      <c r="M6721">
        <f>_xlfn.XLOOKUP(Comuni[[#This Row],[Regione]],Table_0[Regione],Table_0[Deceduti])</f>
        <v>1048</v>
      </c>
      <c r="N6721" s="1">
        <f>(Comuni[[#This Row],[Popolazione2011]]/Comuni[[#This Row],[Ammalati TOT]])*100</f>
        <v>2.5247899721282989</v>
      </c>
      <c r="O6721">
        <f>_xlfn.XLOOKUP(Comuni[[#This Row],[Regione]],Table_0[Regione],Table_0[TOT AREA])</f>
        <v>5834728</v>
      </c>
      <c r="P6721" s="1">
        <f>(Comuni[[#This Row],[Popolazione2011]]/Comuni[[#This Row],[Ammalati AREA]])*100</f>
        <v>8.7407673502518032E-2</v>
      </c>
    </row>
    <row r="6722" spans="1:16" x14ac:dyDescent="0.3">
      <c r="A6722" t="s">
        <v>6813</v>
      </c>
      <c r="B6722" t="s">
        <v>8036</v>
      </c>
      <c r="C6722" t="s">
        <v>6800</v>
      </c>
      <c r="D6722">
        <v>59796</v>
      </c>
      <c r="E6722" s="1">
        <f>(Comuni[[#This Row],[Popolazione2011]]/SUM(D:D))*100</f>
        <v>0.10062778097500841</v>
      </c>
      <c r="F6722">
        <f t="shared" ref="F6722:F6785" si="105">SUMIFS(D:D,B:B,B6722)</f>
        <v>578036</v>
      </c>
      <c r="G6722" s="1">
        <f>(Comuni[[#This Row],[Popolazione2011]]/Comuni[[#This Row],[TOT POP REGIONE ]])*100</f>
        <v>10.344684414119536</v>
      </c>
      <c r="H6722" t="str">
        <f>IF(Comuni[[#This Row],[Popolazione2011]]&gt;300000,"MAGGIORE","")</f>
        <v/>
      </c>
      <c r="I6722" t="str">
        <f>_xlfn.XLOOKUP(Comuni[[#This Row],[Regione]],Ripartizione_geografica[Regione],Ripartizione_geografica[Ripartizione geografica])</f>
        <v>Sud</v>
      </c>
      <c r="J6722">
        <f>_xlfn.XLOOKUP(Comuni[[#This Row],[Regione]],Ripartizione_geografica[Regione],Ripartizione_geografica[Codice Regione])</f>
        <v>17</v>
      </c>
      <c r="K6722">
        <f>_xlfn.XLOOKUP(Comuni[[#This Row],[Regione]],Table_0[Regione],Table_0[Totale])</f>
        <v>201997</v>
      </c>
      <c r="L6722">
        <f>_xlfn.XLOOKUP(Comuni[[#This Row],[Regione]],Table_0[Regione],Table_0[Guariti])</f>
        <v>191479</v>
      </c>
      <c r="M6722">
        <f>_xlfn.XLOOKUP(Comuni[[#This Row],[Regione]],Table_0[Regione],Table_0[Deceduti])</f>
        <v>1048</v>
      </c>
      <c r="N6722" s="1">
        <f>(Comuni[[#This Row],[Popolazione2011]]/Comuni[[#This Row],[Ammalati TOT]])*100</f>
        <v>29.602419837918386</v>
      </c>
      <c r="O6722">
        <f>_xlfn.XLOOKUP(Comuni[[#This Row],[Regione]],Table_0[Regione],Table_0[TOT AREA])</f>
        <v>5834728</v>
      </c>
      <c r="P6722" s="1">
        <f>(Comuni[[#This Row],[Popolazione2011]]/Comuni[[#This Row],[Ammalati AREA]])*100</f>
        <v>1.0248292636777585</v>
      </c>
    </row>
    <row r="6723" spans="1:16" x14ac:dyDescent="0.3">
      <c r="A6723" t="s">
        <v>6814</v>
      </c>
      <c r="B6723" t="s">
        <v>8036</v>
      </c>
      <c r="C6723" t="s">
        <v>6800</v>
      </c>
      <c r="D6723">
        <v>2543</v>
      </c>
      <c r="E6723" s="1">
        <f>(Comuni[[#This Row],[Popolazione2011]]/SUM(D:D))*100</f>
        <v>4.2794910532384508E-3</v>
      </c>
      <c r="F6723">
        <f t="shared" si="105"/>
        <v>578036</v>
      </c>
      <c r="G6723" s="1">
        <f>(Comuni[[#This Row],[Popolazione2011]]/Comuni[[#This Row],[TOT POP REGIONE ]])*100</f>
        <v>0.43993799694136704</v>
      </c>
      <c r="H6723" t="str">
        <f>IF(Comuni[[#This Row],[Popolazione2011]]&gt;300000,"MAGGIORE","")</f>
        <v/>
      </c>
      <c r="I6723" t="str">
        <f>_xlfn.XLOOKUP(Comuni[[#This Row],[Regione]],Ripartizione_geografica[Regione],Ripartizione_geografica[Ripartizione geografica])</f>
        <v>Sud</v>
      </c>
      <c r="J6723">
        <f>_xlfn.XLOOKUP(Comuni[[#This Row],[Regione]],Ripartizione_geografica[Regione],Ripartizione_geografica[Codice Regione])</f>
        <v>17</v>
      </c>
      <c r="K6723">
        <f>_xlfn.XLOOKUP(Comuni[[#This Row],[Regione]],Table_0[Regione],Table_0[Totale])</f>
        <v>201997</v>
      </c>
      <c r="L6723">
        <f>_xlfn.XLOOKUP(Comuni[[#This Row],[Regione]],Table_0[Regione],Table_0[Guariti])</f>
        <v>191479</v>
      </c>
      <c r="M6723">
        <f>_xlfn.XLOOKUP(Comuni[[#This Row],[Regione]],Table_0[Regione],Table_0[Deceduti])</f>
        <v>1048</v>
      </c>
      <c r="N6723" s="1">
        <f>(Comuni[[#This Row],[Popolazione2011]]/Comuni[[#This Row],[Ammalati TOT]])*100</f>
        <v>1.258929588063189</v>
      </c>
      <c r="O6723">
        <f>_xlfn.XLOOKUP(Comuni[[#This Row],[Regione]],Table_0[Regione],Table_0[TOT AREA])</f>
        <v>5834728</v>
      </c>
      <c r="P6723" s="1">
        <f>(Comuni[[#This Row],[Popolazione2011]]/Comuni[[#This Row],[Ammalati AREA]])*100</f>
        <v>4.3583865434686932E-2</v>
      </c>
    </row>
    <row r="6724" spans="1:16" x14ac:dyDescent="0.3">
      <c r="A6724" t="s">
        <v>6815</v>
      </c>
      <c r="B6724" t="s">
        <v>8036</v>
      </c>
      <c r="C6724" t="s">
        <v>6800</v>
      </c>
      <c r="D6724">
        <v>7427</v>
      </c>
      <c r="E6724" s="1">
        <f>(Comuni[[#This Row],[Popolazione2011]]/SUM(D:D))*100</f>
        <v>1.2498537181440022E-2</v>
      </c>
      <c r="F6724">
        <f t="shared" si="105"/>
        <v>578036</v>
      </c>
      <c r="G6724" s="1">
        <f>(Comuni[[#This Row],[Popolazione2011]]/Comuni[[#This Row],[TOT POP REGIONE ]])*100</f>
        <v>1.2848680705007993</v>
      </c>
      <c r="H6724" t="str">
        <f>IF(Comuni[[#This Row],[Popolazione2011]]&gt;300000,"MAGGIORE","")</f>
        <v/>
      </c>
      <c r="I6724" t="str">
        <f>_xlfn.XLOOKUP(Comuni[[#This Row],[Regione]],Ripartizione_geografica[Regione],Ripartizione_geografica[Ripartizione geografica])</f>
        <v>Sud</v>
      </c>
      <c r="J6724">
        <f>_xlfn.XLOOKUP(Comuni[[#This Row],[Regione]],Ripartizione_geografica[Regione],Ripartizione_geografica[Codice Regione])</f>
        <v>17</v>
      </c>
      <c r="K6724">
        <f>_xlfn.XLOOKUP(Comuni[[#This Row],[Regione]],Table_0[Regione],Table_0[Totale])</f>
        <v>201997</v>
      </c>
      <c r="L6724">
        <f>_xlfn.XLOOKUP(Comuni[[#This Row],[Regione]],Table_0[Regione],Table_0[Guariti])</f>
        <v>191479</v>
      </c>
      <c r="M6724">
        <f>_xlfn.XLOOKUP(Comuni[[#This Row],[Regione]],Table_0[Regione],Table_0[Deceduti])</f>
        <v>1048</v>
      </c>
      <c r="N6724" s="1">
        <f>(Comuni[[#This Row],[Popolazione2011]]/Comuni[[#This Row],[Ammalati TOT]])*100</f>
        <v>3.6767872790189955</v>
      </c>
      <c r="O6724">
        <f>_xlfn.XLOOKUP(Comuni[[#This Row],[Regione]],Table_0[Regione],Table_0[TOT AREA])</f>
        <v>5834728</v>
      </c>
      <c r="P6724" s="1">
        <f>(Comuni[[#This Row],[Popolazione2011]]/Comuni[[#This Row],[Ammalati AREA]])*100</f>
        <v>0.12728956688298065</v>
      </c>
    </row>
    <row r="6725" spans="1:16" x14ac:dyDescent="0.3">
      <c r="A6725" t="s">
        <v>6816</v>
      </c>
      <c r="B6725" t="s">
        <v>8036</v>
      </c>
      <c r="C6725" t="s">
        <v>6800</v>
      </c>
      <c r="D6725">
        <v>10102</v>
      </c>
      <c r="E6725" s="1">
        <f>(Comuni[[#This Row],[Popolazione2011]]/SUM(D:D))*100</f>
        <v>1.7000164616521759E-2</v>
      </c>
      <c r="F6725">
        <f t="shared" si="105"/>
        <v>578036</v>
      </c>
      <c r="G6725" s="1">
        <f>(Comuni[[#This Row],[Popolazione2011]]/Comuni[[#This Row],[TOT POP REGIONE ]])*100</f>
        <v>1.7476420153762051</v>
      </c>
      <c r="H6725" t="str">
        <f>IF(Comuni[[#This Row],[Popolazione2011]]&gt;300000,"MAGGIORE","")</f>
        <v/>
      </c>
      <c r="I6725" t="str">
        <f>_xlfn.XLOOKUP(Comuni[[#This Row],[Regione]],Ripartizione_geografica[Regione],Ripartizione_geografica[Ripartizione geografica])</f>
        <v>Sud</v>
      </c>
      <c r="J6725">
        <f>_xlfn.XLOOKUP(Comuni[[#This Row],[Regione]],Ripartizione_geografica[Regione],Ripartizione_geografica[Codice Regione])</f>
        <v>17</v>
      </c>
      <c r="K6725">
        <f>_xlfn.XLOOKUP(Comuni[[#This Row],[Regione]],Table_0[Regione],Table_0[Totale])</f>
        <v>201997</v>
      </c>
      <c r="L6725">
        <f>_xlfn.XLOOKUP(Comuni[[#This Row],[Regione]],Table_0[Regione],Table_0[Guariti])</f>
        <v>191479</v>
      </c>
      <c r="M6725">
        <f>_xlfn.XLOOKUP(Comuni[[#This Row],[Regione]],Table_0[Regione],Table_0[Deceduti])</f>
        <v>1048</v>
      </c>
      <c r="N6725" s="1">
        <f>(Comuni[[#This Row],[Popolazione2011]]/Comuni[[#This Row],[Ammalati TOT]])*100</f>
        <v>5.0010643722431514</v>
      </c>
      <c r="O6725">
        <f>_xlfn.XLOOKUP(Comuni[[#This Row],[Regione]],Table_0[Regione],Table_0[TOT AREA])</f>
        <v>5834728</v>
      </c>
      <c r="P6725" s="1">
        <f>(Comuni[[#This Row],[Popolazione2011]]/Comuni[[#This Row],[Ammalati AREA]])*100</f>
        <v>0.17313574857302688</v>
      </c>
    </row>
    <row r="6726" spans="1:16" x14ac:dyDescent="0.3">
      <c r="A6726" t="s">
        <v>6817</v>
      </c>
      <c r="B6726" t="s">
        <v>8036</v>
      </c>
      <c r="C6726" t="s">
        <v>6800</v>
      </c>
      <c r="D6726">
        <v>6596</v>
      </c>
      <c r="E6726" s="1">
        <f>(Comuni[[#This Row],[Popolazione2011]]/SUM(D:D))*100</f>
        <v>1.1100087686653881E-2</v>
      </c>
      <c r="F6726">
        <f t="shared" si="105"/>
        <v>578036</v>
      </c>
      <c r="G6726" s="1">
        <f>(Comuni[[#This Row],[Popolazione2011]]/Comuni[[#This Row],[TOT POP REGIONE ]])*100</f>
        <v>1.1411053982796919</v>
      </c>
      <c r="H6726" t="str">
        <f>IF(Comuni[[#This Row],[Popolazione2011]]&gt;300000,"MAGGIORE","")</f>
        <v/>
      </c>
      <c r="I6726" t="str">
        <f>_xlfn.XLOOKUP(Comuni[[#This Row],[Regione]],Ripartizione_geografica[Regione],Ripartizione_geografica[Ripartizione geografica])</f>
        <v>Sud</v>
      </c>
      <c r="J6726">
        <f>_xlfn.XLOOKUP(Comuni[[#This Row],[Regione]],Ripartizione_geografica[Regione],Ripartizione_geografica[Codice Regione])</f>
        <v>17</v>
      </c>
      <c r="K6726">
        <f>_xlfn.XLOOKUP(Comuni[[#This Row],[Regione]],Table_0[Regione],Table_0[Totale])</f>
        <v>201997</v>
      </c>
      <c r="L6726">
        <f>_xlfn.XLOOKUP(Comuni[[#This Row],[Regione]],Table_0[Regione],Table_0[Guariti])</f>
        <v>191479</v>
      </c>
      <c r="M6726">
        <f>_xlfn.XLOOKUP(Comuni[[#This Row],[Regione]],Table_0[Regione],Table_0[Deceduti])</f>
        <v>1048</v>
      </c>
      <c r="N6726" s="1">
        <f>(Comuni[[#This Row],[Popolazione2011]]/Comuni[[#This Row],[Ammalati TOT]])*100</f>
        <v>3.2653950306192669</v>
      </c>
      <c r="O6726">
        <f>_xlfn.XLOOKUP(Comuni[[#This Row],[Regione]],Table_0[Regione],Table_0[TOT AREA])</f>
        <v>5834728</v>
      </c>
      <c r="P6726" s="1">
        <f>(Comuni[[#This Row],[Popolazione2011]]/Comuni[[#This Row],[Ammalati AREA]])*100</f>
        <v>0.11304725772992331</v>
      </c>
    </row>
    <row r="6727" spans="1:16" x14ac:dyDescent="0.3">
      <c r="A6727" t="s">
        <v>6818</v>
      </c>
      <c r="B6727" t="s">
        <v>8036</v>
      </c>
      <c r="C6727" t="s">
        <v>6800</v>
      </c>
      <c r="D6727">
        <v>494</v>
      </c>
      <c r="E6727" s="1">
        <f>(Comuni[[#This Row],[Popolazione2011]]/SUM(D:D))*100</f>
        <v>8.3132858053472066E-4</v>
      </c>
      <c r="F6727">
        <f t="shared" si="105"/>
        <v>578036</v>
      </c>
      <c r="G6727" s="1">
        <f>(Comuni[[#This Row],[Popolazione2011]]/Comuni[[#This Row],[TOT POP REGIONE ]])*100</f>
        <v>8.5461805147084263E-2</v>
      </c>
      <c r="H6727" t="str">
        <f>IF(Comuni[[#This Row],[Popolazione2011]]&gt;300000,"MAGGIORE","")</f>
        <v/>
      </c>
      <c r="I6727" t="str">
        <f>_xlfn.XLOOKUP(Comuni[[#This Row],[Regione]],Ripartizione_geografica[Regione],Ripartizione_geografica[Ripartizione geografica])</f>
        <v>Sud</v>
      </c>
      <c r="J6727">
        <f>_xlfn.XLOOKUP(Comuni[[#This Row],[Regione]],Ripartizione_geografica[Regione],Ripartizione_geografica[Codice Regione])</f>
        <v>17</v>
      </c>
      <c r="K6727">
        <f>_xlfn.XLOOKUP(Comuni[[#This Row],[Regione]],Table_0[Regione],Table_0[Totale])</f>
        <v>201997</v>
      </c>
      <c r="L6727">
        <f>_xlfn.XLOOKUP(Comuni[[#This Row],[Regione]],Table_0[Regione],Table_0[Guariti])</f>
        <v>191479</v>
      </c>
      <c r="M6727">
        <f>_xlfn.XLOOKUP(Comuni[[#This Row],[Regione]],Table_0[Regione],Table_0[Deceduti])</f>
        <v>1048</v>
      </c>
      <c r="N6727" s="1">
        <f>(Comuni[[#This Row],[Popolazione2011]]/Comuni[[#This Row],[Ammalati TOT]])*100</f>
        <v>0.24455808749634894</v>
      </c>
      <c r="O6727">
        <f>_xlfn.XLOOKUP(Comuni[[#This Row],[Regione]],Table_0[Regione],Table_0[TOT AREA])</f>
        <v>5834728</v>
      </c>
      <c r="P6727" s="1">
        <f>(Comuni[[#This Row],[Popolazione2011]]/Comuni[[#This Row],[Ammalati AREA]])*100</f>
        <v>8.4665471980870412E-3</v>
      </c>
    </row>
    <row r="6728" spans="1:16" x14ac:dyDescent="0.3">
      <c r="A6728" t="s">
        <v>6819</v>
      </c>
      <c r="B6728" t="s">
        <v>8036</v>
      </c>
      <c r="C6728" t="s">
        <v>6800</v>
      </c>
      <c r="D6728">
        <v>17361</v>
      </c>
      <c r="E6728" s="1">
        <f>(Comuni[[#This Row],[Popolazione2011]]/SUM(D:D))*100</f>
        <v>2.9215982766524869E-2</v>
      </c>
      <c r="F6728">
        <f t="shared" si="105"/>
        <v>578036</v>
      </c>
      <c r="G6728" s="1">
        <f>(Comuni[[#This Row],[Popolazione2011]]/Comuni[[#This Row],[TOT POP REGIONE ]])*100</f>
        <v>3.0034461521427733</v>
      </c>
      <c r="H6728" t="str">
        <f>IF(Comuni[[#This Row],[Popolazione2011]]&gt;300000,"MAGGIORE","")</f>
        <v/>
      </c>
      <c r="I6728" t="str">
        <f>_xlfn.XLOOKUP(Comuni[[#This Row],[Regione]],Ripartizione_geografica[Regione],Ripartizione_geografica[Ripartizione geografica])</f>
        <v>Sud</v>
      </c>
      <c r="J6728">
        <f>_xlfn.XLOOKUP(Comuni[[#This Row],[Regione]],Ripartizione_geografica[Regione],Ripartizione_geografica[Codice Regione])</f>
        <v>17</v>
      </c>
      <c r="K6728">
        <f>_xlfn.XLOOKUP(Comuni[[#This Row],[Regione]],Table_0[Regione],Table_0[Totale])</f>
        <v>201997</v>
      </c>
      <c r="L6728">
        <f>_xlfn.XLOOKUP(Comuni[[#This Row],[Regione]],Table_0[Regione],Table_0[Guariti])</f>
        <v>191479</v>
      </c>
      <c r="M6728">
        <f>_xlfn.XLOOKUP(Comuni[[#This Row],[Regione]],Table_0[Regione],Table_0[Deceduti])</f>
        <v>1048</v>
      </c>
      <c r="N6728" s="1">
        <f>(Comuni[[#This Row],[Popolazione2011]]/Comuni[[#This Row],[Ammalati TOT]])*100</f>
        <v>8.5946820992390975</v>
      </c>
      <c r="O6728">
        <f>_xlfn.XLOOKUP(Comuni[[#This Row],[Regione]],Table_0[Regione],Table_0[TOT AREA])</f>
        <v>5834728</v>
      </c>
      <c r="P6728" s="1">
        <f>(Comuni[[#This Row],[Popolazione2011]]/Comuni[[#This Row],[Ammalati AREA]])*100</f>
        <v>0.29754600385827756</v>
      </c>
    </row>
    <row r="6729" spans="1:16" x14ac:dyDescent="0.3">
      <c r="A6729" t="s">
        <v>6820</v>
      </c>
      <c r="B6729" t="s">
        <v>8036</v>
      </c>
      <c r="C6729" t="s">
        <v>6800</v>
      </c>
      <c r="D6729">
        <v>15976</v>
      </c>
      <c r="E6729" s="1">
        <f>(Comuni[[#This Row],[Popolazione2011]]/SUM(D:D))*100</f>
        <v>2.6885233608547967E-2</v>
      </c>
      <c r="F6729">
        <f t="shared" si="105"/>
        <v>578036</v>
      </c>
      <c r="G6729" s="1">
        <f>(Comuni[[#This Row],[Popolazione2011]]/Comuni[[#This Row],[TOT POP REGIONE ]])*100</f>
        <v>2.7638416984409275</v>
      </c>
      <c r="H6729" t="str">
        <f>IF(Comuni[[#This Row],[Popolazione2011]]&gt;300000,"MAGGIORE","")</f>
        <v/>
      </c>
      <c r="I6729" t="str">
        <f>_xlfn.XLOOKUP(Comuni[[#This Row],[Regione]],Ripartizione_geografica[Regione],Ripartizione_geografica[Ripartizione geografica])</f>
        <v>Sud</v>
      </c>
      <c r="J6729">
        <f>_xlfn.XLOOKUP(Comuni[[#This Row],[Regione]],Ripartizione_geografica[Regione],Ripartizione_geografica[Codice Regione])</f>
        <v>17</v>
      </c>
      <c r="K6729">
        <f>_xlfn.XLOOKUP(Comuni[[#This Row],[Regione]],Table_0[Regione],Table_0[Totale])</f>
        <v>201997</v>
      </c>
      <c r="L6729">
        <f>_xlfn.XLOOKUP(Comuni[[#This Row],[Regione]],Table_0[Regione],Table_0[Guariti])</f>
        <v>191479</v>
      </c>
      <c r="M6729">
        <f>_xlfn.XLOOKUP(Comuni[[#This Row],[Regione]],Table_0[Regione],Table_0[Deceduti])</f>
        <v>1048</v>
      </c>
      <c r="N6729" s="1">
        <f>(Comuni[[#This Row],[Popolazione2011]]/Comuni[[#This Row],[Ammalati TOT]])*100</f>
        <v>7.9090283519062163</v>
      </c>
      <c r="O6729">
        <f>_xlfn.XLOOKUP(Comuni[[#This Row],[Regione]],Table_0[Regione],Table_0[TOT AREA])</f>
        <v>5834728</v>
      </c>
      <c r="P6729" s="1">
        <f>(Comuni[[#This Row],[Popolazione2011]]/Comuni[[#This Row],[Ammalati AREA]])*100</f>
        <v>0.27380882193651529</v>
      </c>
    </row>
    <row r="6730" spans="1:16" x14ac:dyDescent="0.3">
      <c r="A6730" t="s">
        <v>6821</v>
      </c>
      <c r="B6730" t="s">
        <v>8036</v>
      </c>
      <c r="C6730" t="s">
        <v>6800</v>
      </c>
      <c r="D6730">
        <v>4238</v>
      </c>
      <c r="E6730" s="1">
        <f>(Comuni[[#This Row],[Popolazione2011]]/SUM(D:D))*100</f>
        <v>7.1319241382715509E-3</v>
      </c>
      <c r="F6730">
        <f t="shared" si="105"/>
        <v>578036</v>
      </c>
      <c r="G6730" s="1">
        <f>(Comuni[[#This Row],[Popolazione2011]]/Comuni[[#This Row],[TOT POP REGIONE ]])*100</f>
        <v>0.73317232836709134</v>
      </c>
      <c r="H6730" t="str">
        <f>IF(Comuni[[#This Row],[Popolazione2011]]&gt;300000,"MAGGIORE","")</f>
        <v/>
      </c>
      <c r="I6730" t="str">
        <f>_xlfn.XLOOKUP(Comuni[[#This Row],[Regione]],Ripartizione_geografica[Regione],Ripartizione_geografica[Ripartizione geografica])</f>
        <v>Sud</v>
      </c>
      <c r="J6730">
        <f>_xlfn.XLOOKUP(Comuni[[#This Row],[Regione]],Ripartizione_geografica[Regione],Ripartizione_geografica[Codice Regione])</f>
        <v>17</v>
      </c>
      <c r="K6730">
        <f>_xlfn.XLOOKUP(Comuni[[#This Row],[Regione]],Table_0[Regione],Table_0[Totale])</f>
        <v>201997</v>
      </c>
      <c r="L6730">
        <f>_xlfn.XLOOKUP(Comuni[[#This Row],[Regione]],Table_0[Regione],Table_0[Guariti])</f>
        <v>191479</v>
      </c>
      <c r="M6730">
        <f>_xlfn.XLOOKUP(Comuni[[#This Row],[Regione]],Table_0[Regione],Table_0[Deceduti])</f>
        <v>1048</v>
      </c>
      <c r="N6730" s="1">
        <f>(Comuni[[#This Row],[Popolazione2011]]/Comuni[[#This Row],[Ammalati TOT]])*100</f>
        <v>2.0980509611528886</v>
      </c>
      <c r="O6730">
        <f>_xlfn.XLOOKUP(Comuni[[#This Row],[Regione]],Table_0[Regione],Table_0[TOT AREA])</f>
        <v>5834728</v>
      </c>
      <c r="P6730" s="1">
        <f>(Comuni[[#This Row],[Popolazione2011]]/Comuni[[#This Row],[Ammalati AREA]])*100</f>
        <v>7.263406280464145E-2</v>
      </c>
    </row>
    <row r="6731" spans="1:16" x14ac:dyDescent="0.3">
      <c r="A6731" t="s">
        <v>6822</v>
      </c>
      <c r="B6731" t="s">
        <v>8036</v>
      </c>
      <c r="C6731" t="s">
        <v>6800</v>
      </c>
      <c r="D6731">
        <v>2707</v>
      </c>
      <c r="E6731" s="1">
        <f>(Comuni[[#This Row],[Popolazione2011]]/SUM(D:D))*100</f>
        <v>4.5554786791649569E-3</v>
      </c>
      <c r="F6731">
        <f t="shared" si="105"/>
        <v>578036</v>
      </c>
      <c r="G6731" s="1">
        <f>(Comuni[[#This Row],[Popolazione2011]]/Comuni[[#This Row],[TOT POP REGIONE ]])*100</f>
        <v>0.46830993225335449</v>
      </c>
      <c r="H6731" t="str">
        <f>IF(Comuni[[#This Row],[Popolazione2011]]&gt;300000,"MAGGIORE","")</f>
        <v/>
      </c>
      <c r="I6731" t="str">
        <f>_xlfn.XLOOKUP(Comuni[[#This Row],[Regione]],Ripartizione_geografica[Regione],Ripartizione_geografica[Ripartizione geografica])</f>
        <v>Sud</v>
      </c>
      <c r="J6731">
        <f>_xlfn.XLOOKUP(Comuni[[#This Row],[Regione]],Ripartizione_geografica[Regione],Ripartizione_geografica[Codice Regione])</f>
        <v>17</v>
      </c>
      <c r="K6731">
        <f>_xlfn.XLOOKUP(Comuni[[#This Row],[Regione]],Table_0[Regione],Table_0[Totale])</f>
        <v>201997</v>
      </c>
      <c r="L6731">
        <f>_xlfn.XLOOKUP(Comuni[[#This Row],[Regione]],Table_0[Regione],Table_0[Guariti])</f>
        <v>191479</v>
      </c>
      <c r="M6731">
        <f>_xlfn.XLOOKUP(Comuni[[#This Row],[Regione]],Table_0[Regione],Table_0[Deceduti])</f>
        <v>1048</v>
      </c>
      <c r="N6731" s="1">
        <f>(Comuni[[#This Row],[Popolazione2011]]/Comuni[[#This Row],[Ammalati TOT]])*100</f>
        <v>1.3401189126571187</v>
      </c>
      <c r="O6731">
        <f>_xlfn.XLOOKUP(Comuni[[#This Row],[Regione]],Table_0[Regione],Table_0[TOT AREA])</f>
        <v>5834728</v>
      </c>
      <c r="P6731" s="1">
        <f>(Comuni[[#This Row],[Popolazione2011]]/Comuni[[#This Row],[Ammalati AREA]])*100</f>
        <v>4.6394621994375745E-2</v>
      </c>
    </row>
    <row r="6732" spans="1:16" x14ac:dyDescent="0.3">
      <c r="A6732" t="s">
        <v>6823</v>
      </c>
      <c r="B6732" t="s">
        <v>8036</v>
      </c>
      <c r="C6732" t="s">
        <v>6800</v>
      </c>
      <c r="D6732">
        <v>2934</v>
      </c>
      <c r="E6732" s="1">
        <f>(Comuni[[#This Row],[Popolazione2011]]/SUM(D:D))*100</f>
        <v>4.9374859418803039E-3</v>
      </c>
      <c r="F6732">
        <f t="shared" si="105"/>
        <v>578036</v>
      </c>
      <c r="G6732" s="1">
        <f>(Comuni[[#This Row],[Popolazione2011]]/Comuni[[#This Row],[TOT POP REGIONE ]])*100</f>
        <v>0.5075808427156786</v>
      </c>
      <c r="H6732" t="str">
        <f>IF(Comuni[[#This Row],[Popolazione2011]]&gt;300000,"MAGGIORE","")</f>
        <v/>
      </c>
      <c r="I6732" t="str">
        <f>_xlfn.XLOOKUP(Comuni[[#This Row],[Regione]],Ripartizione_geografica[Regione],Ripartizione_geografica[Ripartizione geografica])</f>
        <v>Sud</v>
      </c>
      <c r="J6732">
        <f>_xlfn.XLOOKUP(Comuni[[#This Row],[Regione]],Ripartizione_geografica[Regione],Ripartizione_geografica[Codice Regione])</f>
        <v>17</v>
      </c>
      <c r="K6732">
        <f>_xlfn.XLOOKUP(Comuni[[#This Row],[Regione]],Table_0[Regione],Table_0[Totale])</f>
        <v>201997</v>
      </c>
      <c r="L6732">
        <f>_xlfn.XLOOKUP(Comuni[[#This Row],[Regione]],Table_0[Regione],Table_0[Guariti])</f>
        <v>191479</v>
      </c>
      <c r="M6732">
        <f>_xlfn.XLOOKUP(Comuni[[#This Row],[Regione]],Table_0[Regione],Table_0[Deceduti])</f>
        <v>1048</v>
      </c>
      <c r="N6732" s="1">
        <f>(Comuni[[#This Row],[Popolazione2011]]/Comuni[[#This Row],[Ammalati TOT]])*100</f>
        <v>1.4524968192596921</v>
      </c>
      <c r="O6732">
        <f>_xlfn.XLOOKUP(Comuni[[#This Row],[Regione]],Table_0[Regione],Table_0[TOT AREA])</f>
        <v>5834728</v>
      </c>
      <c r="P6732" s="1">
        <f>(Comuni[[#This Row],[Popolazione2011]]/Comuni[[#This Row],[Ammalati AREA]])*100</f>
        <v>5.0285120403213313E-2</v>
      </c>
    </row>
    <row r="6733" spans="1:16" x14ac:dyDescent="0.3">
      <c r="A6733" t="s">
        <v>6824</v>
      </c>
      <c r="B6733" t="s">
        <v>8036</v>
      </c>
      <c r="C6733" t="s">
        <v>6800</v>
      </c>
      <c r="D6733">
        <v>1290</v>
      </c>
      <c r="E6733" s="1">
        <f>(Comuni[[#This Row],[Popolazione2011]]/SUM(D:D))*100</f>
        <v>2.1708782771048371E-3</v>
      </c>
      <c r="F6733">
        <f t="shared" si="105"/>
        <v>578036</v>
      </c>
      <c r="G6733" s="1">
        <f>(Comuni[[#This Row],[Popolazione2011]]/Comuni[[#This Row],[TOT POP REGIONE ]])*100</f>
        <v>0.22316949117356014</v>
      </c>
      <c r="H6733" t="str">
        <f>IF(Comuni[[#This Row],[Popolazione2011]]&gt;300000,"MAGGIORE","")</f>
        <v/>
      </c>
      <c r="I6733" t="str">
        <f>_xlfn.XLOOKUP(Comuni[[#This Row],[Regione]],Ripartizione_geografica[Regione],Ripartizione_geografica[Ripartizione geografica])</f>
        <v>Sud</v>
      </c>
      <c r="J6733">
        <f>_xlfn.XLOOKUP(Comuni[[#This Row],[Regione]],Ripartizione_geografica[Regione],Ripartizione_geografica[Codice Regione])</f>
        <v>17</v>
      </c>
      <c r="K6733">
        <f>_xlfn.XLOOKUP(Comuni[[#This Row],[Regione]],Table_0[Regione],Table_0[Totale])</f>
        <v>201997</v>
      </c>
      <c r="L6733">
        <f>_xlfn.XLOOKUP(Comuni[[#This Row],[Regione]],Table_0[Regione],Table_0[Guariti])</f>
        <v>191479</v>
      </c>
      <c r="M6733">
        <f>_xlfn.XLOOKUP(Comuni[[#This Row],[Regione]],Table_0[Regione],Table_0[Deceduti])</f>
        <v>1048</v>
      </c>
      <c r="N6733" s="1">
        <f>(Comuni[[#This Row],[Popolazione2011]]/Comuni[[#This Row],[Ammalati TOT]])*100</f>
        <v>0.63862334589127556</v>
      </c>
      <c r="O6733">
        <f>_xlfn.XLOOKUP(Comuni[[#This Row],[Regione]],Table_0[Regione],Table_0[TOT AREA])</f>
        <v>5834728</v>
      </c>
      <c r="P6733" s="1">
        <f>(Comuni[[#This Row],[Popolazione2011]]/Comuni[[#This Row],[Ammalati AREA]])*100</f>
        <v>2.2108999768283972E-2</v>
      </c>
    </row>
    <row r="6734" spans="1:16" x14ac:dyDescent="0.3">
      <c r="A6734" t="s">
        <v>6825</v>
      </c>
      <c r="B6734" t="s">
        <v>8036</v>
      </c>
      <c r="C6734" t="s">
        <v>6800</v>
      </c>
      <c r="D6734">
        <v>1710</v>
      </c>
      <c r="E6734" s="1">
        <f>(Comuni[[#This Row],[Popolazione2011]]/SUM(D:D))*100</f>
        <v>2.8776758556971101E-3</v>
      </c>
      <c r="F6734">
        <f t="shared" si="105"/>
        <v>578036</v>
      </c>
      <c r="G6734" s="1">
        <f>(Comuni[[#This Row],[Popolazione2011]]/Comuni[[#This Row],[TOT POP REGIONE ]])*100</f>
        <v>0.29582932550913782</v>
      </c>
      <c r="H6734" t="str">
        <f>IF(Comuni[[#This Row],[Popolazione2011]]&gt;300000,"MAGGIORE","")</f>
        <v/>
      </c>
      <c r="I6734" t="str">
        <f>_xlfn.XLOOKUP(Comuni[[#This Row],[Regione]],Ripartizione_geografica[Regione],Ripartizione_geografica[Ripartizione geografica])</f>
        <v>Sud</v>
      </c>
      <c r="J6734">
        <f>_xlfn.XLOOKUP(Comuni[[#This Row],[Regione]],Ripartizione_geografica[Regione],Ripartizione_geografica[Codice Regione])</f>
        <v>17</v>
      </c>
      <c r="K6734">
        <f>_xlfn.XLOOKUP(Comuni[[#This Row],[Regione]],Table_0[Regione],Table_0[Totale])</f>
        <v>201997</v>
      </c>
      <c r="L6734">
        <f>_xlfn.XLOOKUP(Comuni[[#This Row],[Regione]],Table_0[Regione],Table_0[Guariti])</f>
        <v>191479</v>
      </c>
      <c r="M6734">
        <f>_xlfn.XLOOKUP(Comuni[[#This Row],[Regione]],Table_0[Regione],Table_0[Deceduti])</f>
        <v>1048</v>
      </c>
      <c r="N6734" s="1">
        <f>(Comuni[[#This Row],[Popolazione2011]]/Comuni[[#This Row],[Ammalati TOT]])*100</f>
        <v>0.84654722594890031</v>
      </c>
      <c r="O6734">
        <f>_xlfn.XLOOKUP(Comuni[[#This Row],[Regione]],Table_0[Regione],Table_0[TOT AREA])</f>
        <v>5834728</v>
      </c>
      <c r="P6734" s="1">
        <f>(Comuni[[#This Row],[Popolazione2011]]/Comuni[[#This Row],[Ammalati AREA]])*100</f>
        <v>2.9307278762608985E-2</v>
      </c>
    </row>
    <row r="6735" spans="1:16" x14ac:dyDescent="0.3">
      <c r="A6735" t="s">
        <v>6826</v>
      </c>
      <c r="B6735" t="s">
        <v>8036</v>
      </c>
      <c r="C6735" t="s">
        <v>6800</v>
      </c>
      <c r="D6735">
        <v>4685</v>
      </c>
      <c r="E6735" s="1">
        <f>(Comuni[[#This Row],[Popolazione2011]]/SUM(D:D))*100</f>
        <v>7.8841587040590407E-3</v>
      </c>
      <c r="F6735">
        <f t="shared" si="105"/>
        <v>578036</v>
      </c>
      <c r="G6735" s="1">
        <f>(Comuni[[#This Row],[Popolazione2011]]/Comuni[[#This Row],[TOT POP REGIONE ]])*100</f>
        <v>0.81050315205281331</v>
      </c>
      <c r="H6735" t="str">
        <f>IF(Comuni[[#This Row],[Popolazione2011]]&gt;300000,"MAGGIORE","")</f>
        <v/>
      </c>
      <c r="I6735" t="str">
        <f>_xlfn.XLOOKUP(Comuni[[#This Row],[Regione]],Ripartizione_geografica[Regione],Ripartizione_geografica[Ripartizione geografica])</f>
        <v>Sud</v>
      </c>
      <c r="J6735">
        <f>_xlfn.XLOOKUP(Comuni[[#This Row],[Regione]],Ripartizione_geografica[Regione],Ripartizione_geografica[Codice Regione])</f>
        <v>17</v>
      </c>
      <c r="K6735">
        <f>_xlfn.XLOOKUP(Comuni[[#This Row],[Regione]],Table_0[Regione],Table_0[Totale])</f>
        <v>201997</v>
      </c>
      <c r="L6735">
        <f>_xlfn.XLOOKUP(Comuni[[#This Row],[Regione]],Table_0[Regione],Table_0[Guariti])</f>
        <v>191479</v>
      </c>
      <c r="M6735">
        <f>_xlfn.XLOOKUP(Comuni[[#This Row],[Regione]],Table_0[Regione],Table_0[Deceduti])</f>
        <v>1048</v>
      </c>
      <c r="N6735" s="1">
        <f>(Comuni[[#This Row],[Popolazione2011]]/Comuni[[#This Row],[Ammalati TOT]])*100</f>
        <v>2.3193413763570749</v>
      </c>
      <c r="O6735">
        <f>_xlfn.XLOOKUP(Comuni[[#This Row],[Regione]],Table_0[Regione],Table_0[TOT AREA])</f>
        <v>5834728</v>
      </c>
      <c r="P6735" s="1">
        <f>(Comuni[[#This Row],[Popolazione2011]]/Comuni[[#This Row],[Ammalati AREA]])*100</f>
        <v>8.02950883057445E-2</v>
      </c>
    </row>
    <row r="6736" spans="1:16" x14ac:dyDescent="0.3">
      <c r="A6736" t="s">
        <v>6827</v>
      </c>
      <c r="B6736" t="s">
        <v>8036</v>
      </c>
      <c r="C6736" t="s">
        <v>6800</v>
      </c>
      <c r="D6736">
        <v>5669</v>
      </c>
      <c r="E6736" s="1">
        <f>(Comuni[[#This Row],[Popolazione2011]]/SUM(D:D))*100</f>
        <v>9.5400844596180805E-3</v>
      </c>
      <c r="F6736">
        <f t="shared" si="105"/>
        <v>578036</v>
      </c>
      <c r="G6736" s="1">
        <f>(Comuni[[#This Row],[Popolazione2011]]/Comuni[[#This Row],[TOT POP REGIONE ]])*100</f>
        <v>0.98073476392473813</v>
      </c>
      <c r="H6736" t="str">
        <f>IF(Comuni[[#This Row],[Popolazione2011]]&gt;300000,"MAGGIORE","")</f>
        <v/>
      </c>
      <c r="I6736" t="str">
        <f>_xlfn.XLOOKUP(Comuni[[#This Row],[Regione]],Ripartizione_geografica[Regione],Ripartizione_geografica[Ripartizione geografica])</f>
        <v>Sud</v>
      </c>
      <c r="J6736">
        <f>_xlfn.XLOOKUP(Comuni[[#This Row],[Regione]],Ripartizione_geografica[Regione],Ripartizione_geografica[Codice Regione])</f>
        <v>17</v>
      </c>
      <c r="K6736">
        <f>_xlfn.XLOOKUP(Comuni[[#This Row],[Regione]],Table_0[Regione],Table_0[Totale])</f>
        <v>201997</v>
      </c>
      <c r="L6736">
        <f>_xlfn.XLOOKUP(Comuni[[#This Row],[Regione]],Table_0[Regione],Table_0[Guariti])</f>
        <v>191479</v>
      </c>
      <c r="M6736">
        <f>_xlfn.XLOOKUP(Comuni[[#This Row],[Regione]],Table_0[Regione],Table_0[Deceduti])</f>
        <v>1048</v>
      </c>
      <c r="N6736" s="1">
        <f>(Comuni[[#This Row],[Popolazione2011]]/Comuni[[#This Row],[Ammalati TOT]])*100</f>
        <v>2.8064773239206522</v>
      </c>
      <c r="O6736">
        <f>_xlfn.XLOOKUP(Comuni[[#This Row],[Regione]],Table_0[Regione],Table_0[TOT AREA])</f>
        <v>5834728</v>
      </c>
      <c r="P6736" s="1">
        <f>(Comuni[[#This Row],[Popolazione2011]]/Comuni[[#This Row],[Ammalati AREA]])*100</f>
        <v>9.7159627663877382E-2</v>
      </c>
    </row>
    <row r="6737" spans="1:16" x14ac:dyDescent="0.3">
      <c r="A6737" t="s">
        <v>6828</v>
      </c>
      <c r="B6737" t="s">
        <v>8036</v>
      </c>
      <c r="C6737" t="s">
        <v>6800</v>
      </c>
      <c r="D6737">
        <v>5151</v>
      </c>
      <c r="E6737" s="1">
        <f>(Comuni[[#This Row],[Popolazione2011]]/SUM(D:D))*100</f>
        <v>8.6683674460209439E-3</v>
      </c>
      <c r="F6737">
        <f t="shared" si="105"/>
        <v>578036</v>
      </c>
      <c r="G6737" s="1">
        <f>(Comuni[[#This Row],[Popolazione2011]]/Comuni[[#This Row],[TOT POP REGIONE ]])*100</f>
        <v>0.8911209682441924</v>
      </c>
      <c r="H6737" t="str">
        <f>IF(Comuni[[#This Row],[Popolazione2011]]&gt;300000,"MAGGIORE","")</f>
        <v/>
      </c>
      <c r="I6737" t="str">
        <f>_xlfn.XLOOKUP(Comuni[[#This Row],[Regione]],Ripartizione_geografica[Regione],Ripartizione_geografica[Ripartizione geografica])</f>
        <v>Sud</v>
      </c>
      <c r="J6737">
        <f>_xlfn.XLOOKUP(Comuni[[#This Row],[Regione]],Ripartizione_geografica[Regione],Ripartizione_geografica[Codice Regione])</f>
        <v>17</v>
      </c>
      <c r="K6737">
        <f>_xlfn.XLOOKUP(Comuni[[#This Row],[Regione]],Table_0[Regione],Table_0[Totale])</f>
        <v>201997</v>
      </c>
      <c r="L6737">
        <f>_xlfn.XLOOKUP(Comuni[[#This Row],[Regione]],Table_0[Regione],Table_0[Guariti])</f>
        <v>191479</v>
      </c>
      <c r="M6737">
        <f>_xlfn.XLOOKUP(Comuni[[#This Row],[Regione]],Table_0[Regione],Table_0[Deceduti])</f>
        <v>1048</v>
      </c>
      <c r="N6737" s="1">
        <f>(Comuni[[#This Row],[Popolazione2011]]/Comuni[[#This Row],[Ammalati TOT]])*100</f>
        <v>2.550037871849582</v>
      </c>
      <c r="O6737">
        <f>_xlfn.XLOOKUP(Comuni[[#This Row],[Regione]],Table_0[Regione],Table_0[TOT AREA])</f>
        <v>5834728</v>
      </c>
      <c r="P6737" s="1">
        <f>(Comuni[[#This Row],[Popolazione2011]]/Comuni[[#This Row],[Ammalati AREA]])*100</f>
        <v>8.8281750237543213E-2</v>
      </c>
    </row>
    <row r="6738" spans="1:16" x14ac:dyDescent="0.3">
      <c r="A6738" t="s">
        <v>6829</v>
      </c>
      <c r="B6738" t="s">
        <v>8036</v>
      </c>
      <c r="C6738" t="s">
        <v>6800</v>
      </c>
      <c r="D6738">
        <v>1634</v>
      </c>
      <c r="E6738" s="1">
        <f>(Comuni[[#This Row],[Popolazione2011]]/SUM(D:D))*100</f>
        <v>2.7497791509994607E-3</v>
      </c>
      <c r="F6738">
        <f t="shared" si="105"/>
        <v>578036</v>
      </c>
      <c r="G6738" s="1">
        <f>(Comuni[[#This Row],[Popolazione2011]]/Comuni[[#This Row],[TOT POP REGIONE ]])*100</f>
        <v>0.28268135548650947</v>
      </c>
      <c r="H6738" t="str">
        <f>IF(Comuni[[#This Row],[Popolazione2011]]&gt;300000,"MAGGIORE","")</f>
        <v/>
      </c>
      <c r="I6738" t="str">
        <f>_xlfn.XLOOKUP(Comuni[[#This Row],[Regione]],Ripartizione_geografica[Regione],Ripartizione_geografica[Ripartizione geografica])</f>
        <v>Sud</v>
      </c>
      <c r="J6738">
        <f>_xlfn.XLOOKUP(Comuni[[#This Row],[Regione]],Ripartizione_geografica[Regione],Ripartizione_geografica[Codice Regione])</f>
        <v>17</v>
      </c>
      <c r="K6738">
        <f>_xlfn.XLOOKUP(Comuni[[#This Row],[Regione]],Table_0[Regione],Table_0[Totale])</f>
        <v>201997</v>
      </c>
      <c r="L6738">
        <f>_xlfn.XLOOKUP(Comuni[[#This Row],[Regione]],Table_0[Regione],Table_0[Guariti])</f>
        <v>191479</v>
      </c>
      <c r="M6738">
        <f>_xlfn.XLOOKUP(Comuni[[#This Row],[Regione]],Table_0[Regione],Table_0[Deceduti])</f>
        <v>1048</v>
      </c>
      <c r="N6738" s="1">
        <f>(Comuni[[#This Row],[Popolazione2011]]/Comuni[[#This Row],[Ammalati TOT]])*100</f>
        <v>0.80892290479561579</v>
      </c>
      <c r="O6738">
        <f>_xlfn.XLOOKUP(Comuni[[#This Row],[Regione]],Table_0[Regione],Table_0[TOT AREA])</f>
        <v>5834728</v>
      </c>
      <c r="P6738" s="1">
        <f>(Comuni[[#This Row],[Popolazione2011]]/Comuni[[#This Row],[Ammalati AREA]])*100</f>
        <v>2.8004733039826365E-2</v>
      </c>
    </row>
    <row r="6739" spans="1:16" x14ac:dyDescent="0.3">
      <c r="A6739" t="s">
        <v>6830</v>
      </c>
      <c r="B6739" t="s">
        <v>8036</v>
      </c>
      <c r="C6739" t="s">
        <v>6800</v>
      </c>
      <c r="D6739">
        <v>7171</v>
      </c>
      <c r="E6739" s="1">
        <f>(Comuni[[#This Row],[Popolazione2011]]/SUM(D:D))*100</f>
        <v>1.2067727228774255E-2</v>
      </c>
      <c r="F6739">
        <f t="shared" si="105"/>
        <v>578036</v>
      </c>
      <c r="G6739" s="1">
        <f>(Comuni[[#This Row],[Popolazione2011]]/Comuni[[#This Row],[TOT POP REGIONE ]])*100</f>
        <v>1.2405801714772089</v>
      </c>
      <c r="H6739" t="str">
        <f>IF(Comuni[[#This Row],[Popolazione2011]]&gt;300000,"MAGGIORE","")</f>
        <v/>
      </c>
      <c r="I6739" t="str">
        <f>_xlfn.XLOOKUP(Comuni[[#This Row],[Regione]],Ripartizione_geografica[Regione],Ripartizione_geografica[Ripartizione geografica])</f>
        <v>Sud</v>
      </c>
      <c r="J6739">
        <f>_xlfn.XLOOKUP(Comuni[[#This Row],[Regione]],Ripartizione_geografica[Regione],Ripartizione_geografica[Codice Regione])</f>
        <v>17</v>
      </c>
      <c r="K6739">
        <f>_xlfn.XLOOKUP(Comuni[[#This Row],[Regione]],Table_0[Regione],Table_0[Totale])</f>
        <v>201997</v>
      </c>
      <c r="L6739">
        <f>_xlfn.XLOOKUP(Comuni[[#This Row],[Regione]],Table_0[Regione],Table_0[Guariti])</f>
        <v>191479</v>
      </c>
      <c r="M6739">
        <f>_xlfn.XLOOKUP(Comuni[[#This Row],[Regione]],Table_0[Regione],Table_0[Deceduti])</f>
        <v>1048</v>
      </c>
      <c r="N6739" s="1">
        <f>(Comuni[[#This Row],[Popolazione2011]]/Comuni[[#This Row],[Ammalati TOT]])*100</f>
        <v>3.5500527235553005</v>
      </c>
      <c r="O6739">
        <f>_xlfn.XLOOKUP(Comuni[[#This Row],[Regione]],Table_0[Regione],Table_0[TOT AREA])</f>
        <v>5834728</v>
      </c>
      <c r="P6739" s="1">
        <f>(Comuni[[#This Row],[Popolazione2011]]/Comuni[[#This Row],[Ammalati AREA]])*100</f>
        <v>0.12290204444834446</v>
      </c>
    </row>
    <row r="6740" spans="1:16" x14ac:dyDescent="0.3">
      <c r="A6740" t="s">
        <v>6831</v>
      </c>
      <c r="B6740" t="s">
        <v>8037</v>
      </c>
      <c r="C6740" t="s">
        <v>6832</v>
      </c>
      <c r="D6740">
        <v>1161</v>
      </c>
      <c r="E6740" s="1">
        <f>(Comuni[[#This Row],[Popolazione2011]]/SUM(D:D))*100</f>
        <v>1.9537904493943537E-3</v>
      </c>
      <c r="F6740">
        <f t="shared" si="105"/>
        <v>1959050</v>
      </c>
      <c r="G6740" s="1">
        <f>(Comuni[[#This Row],[Popolazione2011]]/Comuni[[#This Row],[TOT POP REGIONE ]])*100</f>
        <v>5.9263418493657648E-2</v>
      </c>
      <c r="H6740" t="str">
        <f>IF(Comuni[[#This Row],[Popolazione2011]]&gt;300000,"MAGGIORE","")</f>
        <v/>
      </c>
      <c r="I6740" t="str">
        <f>_xlfn.XLOOKUP(Comuni[[#This Row],[Regione]],Ripartizione_geografica[Regione],Ripartizione_geografica[Ripartizione geografica])</f>
        <v>Sud</v>
      </c>
      <c r="J6740">
        <f>_xlfn.XLOOKUP(Comuni[[#This Row],[Regione]],Ripartizione_geografica[Regione],Ripartizione_geografica[Codice Regione])</f>
        <v>18</v>
      </c>
      <c r="K6740">
        <f>_xlfn.XLOOKUP(Comuni[[#This Row],[Regione]],Table_0[Regione],Table_0[Totale])</f>
        <v>650481</v>
      </c>
      <c r="L6740">
        <f>_xlfn.XLOOKUP(Comuni[[#This Row],[Regione]],Table_0[Regione],Table_0[Guariti])</f>
        <v>643757</v>
      </c>
      <c r="M6740">
        <f>_xlfn.XLOOKUP(Comuni[[#This Row],[Regione]],Table_0[Regione],Table_0[Deceduti])</f>
        <v>3596</v>
      </c>
      <c r="N6740" s="1">
        <f>(Comuni[[#This Row],[Popolazione2011]]/Comuni[[#This Row],[Ammalati TOT]])*100</f>
        <v>0.17848330696822812</v>
      </c>
      <c r="O6740">
        <f>_xlfn.XLOOKUP(Comuni[[#This Row],[Regione]],Table_0[Regione],Table_0[TOT AREA])</f>
        <v>5834728</v>
      </c>
      <c r="P6740" s="1">
        <f>(Comuni[[#This Row],[Popolazione2011]]/Comuni[[#This Row],[Ammalati AREA]])*100</f>
        <v>1.9898099791455577E-2</v>
      </c>
    </row>
    <row r="6741" spans="1:16" x14ac:dyDescent="0.3">
      <c r="A6741" t="s">
        <v>6833</v>
      </c>
      <c r="B6741" t="s">
        <v>8037</v>
      </c>
      <c r="C6741" t="s">
        <v>6832</v>
      </c>
      <c r="D6741">
        <v>1910</v>
      </c>
      <c r="E6741" s="1">
        <f>(Comuni[[#This Row],[Popolazione2011]]/SUM(D:D))*100</f>
        <v>3.2142461312172398E-3</v>
      </c>
      <c r="F6741">
        <f t="shared" si="105"/>
        <v>1959050</v>
      </c>
      <c r="G6741" s="1">
        <f>(Comuni[[#This Row],[Popolazione2011]]/Comuni[[#This Row],[TOT POP REGIONE ]])*100</f>
        <v>9.7496235420229199E-2</v>
      </c>
      <c r="H6741" t="str">
        <f>IF(Comuni[[#This Row],[Popolazione2011]]&gt;300000,"MAGGIORE","")</f>
        <v/>
      </c>
      <c r="I6741" t="str">
        <f>_xlfn.XLOOKUP(Comuni[[#This Row],[Regione]],Ripartizione_geografica[Regione],Ripartizione_geografica[Ripartizione geografica])</f>
        <v>Sud</v>
      </c>
      <c r="J6741">
        <f>_xlfn.XLOOKUP(Comuni[[#This Row],[Regione]],Ripartizione_geografica[Regione],Ripartizione_geografica[Codice Regione])</f>
        <v>18</v>
      </c>
      <c r="K6741">
        <f>_xlfn.XLOOKUP(Comuni[[#This Row],[Regione]],Table_0[Regione],Table_0[Totale])</f>
        <v>650481</v>
      </c>
      <c r="L6741">
        <f>_xlfn.XLOOKUP(Comuni[[#This Row],[Regione]],Table_0[Regione],Table_0[Guariti])</f>
        <v>643757</v>
      </c>
      <c r="M6741">
        <f>_xlfn.XLOOKUP(Comuni[[#This Row],[Regione]],Table_0[Regione],Table_0[Deceduti])</f>
        <v>3596</v>
      </c>
      <c r="N6741" s="1">
        <f>(Comuni[[#This Row],[Popolazione2011]]/Comuni[[#This Row],[Ammalati TOT]])*100</f>
        <v>0.29362886848347608</v>
      </c>
      <c r="O6741">
        <f>_xlfn.XLOOKUP(Comuni[[#This Row],[Regione]],Table_0[Regione],Table_0[TOT AREA])</f>
        <v>5834728</v>
      </c>
      <c r="P6741" s="1">
        <f>(Comuni[[#This Row],[Popolazione2011]]/Comuni[[#This Row],[Ammalati AREA]])*100</f>
        <v>3.2735030664668513E-2</v>
      </c>
    </row>
    <row r="6742" spans="1:16" x14ac:dyDescent="0.3">
      <c r="A6742" t="s">
        <v>6834</v>
      </c>
      <c r="B6742" t="s">
        <v>8037</v>
      </c>
      <c r="C6742" t="s">
        <v>6832</v>
      </c>
      <c r="D6742">
        <v>21458</v>
      </c>
      <c r="E6742" s="1">
        <f>(Comuni[[#This Row],[Popolazione2011]]/SUM(D:D))*100</f>
        <v>3.6110624860554726E-2</v>
      </c>
      <c r="F6742">
        <f t="shared" si="105"/>
        <v>1959050</v>
      </c>
      <c r="G6742" s="1">
        <f>(Comuni[[#This Row],[Popolazione2011]]/Comuni[[#This Row],[TOT POP REGIONE ]])*100</f>
        <v>1.0953268165692556</v>
      </c>
      <c r="H6742" t="str">
        <f>IF(Comuni[[#This Row],[Popolazione2011]]&gt;300000,"MAGGIORE","")</f>
        <v/>
      </c>
      <c r="I6742" t="str">
        <f>_xlfn.XLOOKUP(Comuni[[#This Row],[Regione]],Ripartizione_geografica[Regione],Ripartizione_geografica[Ripartizione geografica])</f>
        <v>Sud</v>
      </c>
      <c r="J6742">
        <f>_xlfn.XLOOKUP(Comuni[[#This Row],[Regione]],Ripartizione_geografica[Regione],Ripartizione_geografica[Codice Regione])</f>
        <v>18</v>
      </c>
      <c r="K6742">
        <f>_xlfn.XLOOKUP(Comuni[[#This Row],[Regione]],Table_0[Regione],Table_0[Totale])</f>
        <v>650481</v>
      </c>
      <c r="L6742">
        <f>_xlfn.XLOOKUP(Comuni[[#This Row],[Regione]],Table_0[Regione],Table_0[Guariti])</f>
        <v>643757</v>
      </c>
      <c r="M6742">
        <f>_xlfn.XLOOKUP(Comuni[[#This Row],[Regione]],Table_0[Regione],Table_0[Deceduti])</f>
        <v>3596</v>
      </c>
      <c r="N6742" s="1">
        <f>(Comuni[[#This Row],[Popolazione2011]]/Comuni[[#This Row],[Ammalati TOT]])*100</f>
        <v>3.2987896648787589</v>
      </c>
      <c r="O6742">
        <f>_xlfn.XLOOKUP(Comuni[[#This Row],[Regione]],Table_0[Regione],Table_0[TOT AREA])</f>
        <v>5834728</v>
      </c>
      <c r="P6742" s="1">
        <f>(Comuni[[#This Row],[Popolazione2011]]/Comuni[[#This Row],[Ammalati AREA]])*100</f>
        <v>0.36776350157196702</v>
      </c>
    </row>
    <row r="6743" spans="1:16" x14ac:dyDescent="0.3">
      <c r="A6743" t="s">
        <v>6835</v>
      </c>
      <c r="B6743" t="s">
        <v>8037</v>
      </c>
      <c r="C6743" t="s">
        <v>6832</v>
      </c>
      <c r="D6743">
        <v>1907</v>
      </c>
      <c r="E6743" s="1">
        <f>(Comuni[[#This Row],[Popolazione2011]]/SUM(D:D))*100</f>
        <v>3.2091975770844375E-3</v>
      </c>
      <c r="F6743">
        <f t="shared" si="105"/>
        <v>1959050</v>
      </c>
      <c r="G6743" s="1">
        <f>(Comuni[[#This Row],[Popolazione2011]]/Comuni[[#This Row],[TOT POP REGIONE ]])*100</f>
        <v>9.7343099971925168E-2</v>
      </c>
      <c r="H6743" t="str">
        <f>IF(Comuni[[#This Row],[Popolazione2011]]&gt;300000,"MAGGIORE","")</f>
        <v/>
      </c>
      <c r="I6743" t="str">
        <f>_xlfn.XLOOKUP(Comuni[[#This Row],[Regione]],Ripartizione_geografica[Regione],Ripartizione_geografica[Ripartizione geografica])</f>
        <v>Sud</v>
      </c>
      <c r="J6743">
        <f>_xlfn.XLOOKUP(Comuni[[#This Row],[Regione]],Ripartizione_geografica[Regione],Ripartizione_geografica[Codice Regione])</f>
        <v>18</v>
      </c>
      <c r="K6743">
        <f>_xlfn.XLOOKUP(Comuni[[#This Row],[Regione]],Table_0[Regione],Table_0[Totale])</f>
        <v>650481</v>
      </c>
      <c r="L6743">
        <f>_xlfn.XLOOKUP(Comuni[[#This Row],[Regione]],Table_0[Regione],Table_0[Guariti])</f>
        <v>643757</v>
      </c>
      <c r="M6743">
        <f>_xlfn.XLOOKUP(Comuni[[#This Row],[Regione]],Table_0[Regione],Table_0[Deceduti])</f>
        <v>3596</v>
      </c>
      <c r="N6743" s="1">
        <f>(Comuni[[#This Row],[Popolazione2011]]/Comuni[[#This Row],[Ammalati TOT]])*100</f>
        <v>0.2931676713078476</v>
      </c>
      <c r="O6743">
        <f>_xlfn.XLOOKUP(Comuni[[#This Row],[Regione]],Table_0[Regione],Table_0[TOT AREA])</f>
        <v>5834728</v>
      </c>
      <c r="P6743" s="1">
        <f>(Comuni[[#This Row],[Popolazione2011]]/Comuni[[#This Row],[Ammalati AREA]])*100</f>
        <v>3.2683614386137622E-2</v>
      </c>
    </row>
    <row r="6744" spans="1:16" x14ac:dyDescent="0.3">
      <c r="A6744" t="s">
        <v>6836</v>
      </c>
      <c r="B6744" t="s">
        <v>8037</v>
      </c>
      <c r="C6744" t="s">
        <v>6832</v>
      </c>
      <c r="D6744">
        <v>839</v>
      </c>
      <c r="E6744" s="1">
        <f>(Comuni[[#This Row],[Popolazione2011]]/SUM(D:D))*100</f>
        <v>1.4119123058069446E-3</v>
      </c>
      <c r="F6744">
        <f t="shared" si="105"/>
        <v>1959050</v>
      </c>
      <c r="G6744" s="1">
        <f>(Comuni[[#This Row],[Popolazione2011]]/Comuni[[#This Row],[TOT POP REGIONE ]])*100</f>
        <v>4.2826880375692301E-2</v>
      </c>
      <c r="H6744" t="str">
        <f>IF(Comuni[[#This Row],[Popolazione2011]]&gt;300000,"MAGGIORE","")</f>
        <v/>
      </c>
      <c r="I6744" t="str">
        <f>_xlfn.XLOOKUP(Comuni[[#This Row],[Regione]],Ripartizione_geografica[Regione],Ripartizione_geografica[Ripartizione geografica])</f>
        <v>Sud</v>
      </c>
      <c r="J6744">
        <f>_xlfn.XLOOKUP(Comuni[[#This Row],[Regione]],Ripartizione_geografica[Regione],Ripartizione_geografica[Codice Regione])</f>
        <v>18</v>
      </c>
      <c r="K6744">
        <f>_xlfn.XLOOKUP(Comuni[[#This Row],[Regione]],Table_0[Regione],Table_0[Totale])</f>
        <v>650481</v>
      </c>
      <c r="L6744">
        <f>_xlfn.XLOOKUP(Comuni[[#This Row],[Regione]],Table_0[Regione],Table_0[Guariti])</f>
        <v>643757</v>
      </c>
      <c r="M6744">
        <f>_xlfn.XLOOKUP(Comuni[[#This Row],[Regione]],Table_0[Regione],Table_0[Deceduti])</f>
        <v>3596</v>
      </c>
      <c r="N6744" s="1">
        <f>(Comuni[[#This Row],[Popolazione2011]]/Comuni[[#This Row],[Ammalati TOT]])*100</f>
        <v>0.12898147678410285</v>
      </c>
      <c r="O6744">
        <f>_xlfn.XLOOKUP(Comuni[[#This Row],[Regione]],Table_0[Regione],Table_0[TOT AREA])</f>
        <v>5834728</v>
      </c>
      <c r="P6744" s="1">
        <f>(Comuni[[#This Row],[Popolazione2011]]/Comuni[[#This Row],[Ammalati AREA]])*100</f>
        <v>1.4379419229139731E-2</v>
      </c>
    </row>
    <row r="6745" spans="1:16" x14ac:dyDescent="0.3">
      <c r="A6745" t="s">
        <v>6837</v>
      </c>
      <c r="B6745" t="s">
        <v>8037</v>
      </c>
      <c r="C6745" t="s">
        <v>6832</v>
      </c>
      <c r="D6745">
        <v>1463</v>
      </c>
      <c r="E6745" s="1">
        <f>(Comuni[[#This Row],[Popolazione2011]]/SUM(D:D))*100</f>
        <v>2.4620115654297495E-3</v>
      </c>
      <c r="F6745">
        <f t="shared" si="105"/>
        <v>1959050</v>
      </c>
      <c r="G6745" s="1">
        <f>(Comuni[[#This Row],[Popolazione2011]]/Comuni[[#This Row],[TOT POP REGIONE ]])*100</f>
        <v>7.4679053622929481E-2</v>
      </c>
      <c r="H6745" t="str">
        <f>IF(Comuni[[#This Row],[Popolazione2011]]&gt;300000,"MAGGIORE","")</f>
        <v/>
      </c>
      <c r="I6745" t="str">
        <f>_xlfn.XLOOKUP(Comuni[[#This Row],[Regione]],Ripartizione_geografica[Regione],Ripartizione_geografica[Ripartizione geografica])</f>
        <v>Sud</v>
      </c>
      <c r="J6745">
        <f>_xlfn.XLOOKUP(Comuni[[#This Row],[Regione]],Ripartizione_geografica[Regione],Ripartizione_geografica[Codice Regione])</f>
        <v>18</v>
      </c>
      <c r="K6745">
        <f>_xlfn.XLOOKUP(Comuni[[#This Row],[Regione]],Table_0[Regione],Table_0[Totale])</f>
        <v>650481</v>
      </c>
      <c r="L6745">
        <f>_xlfn.XLOOKUP(Comuni[[#This Row],[Regione]],Table_0[Regione],Table_0[Guariti])</f>
        <v>643757</v>
      </c>
      <c r="M6745">
        <f>_xlfn.XLOOKUP(Comuni[[#This Row],[Regione]],Table_0[Regione],Table_0[Deceduti])</f>
        <v>3596</v>
      </c>
      <c r="N6745" s="1">
        <f>(Comuni[[#This Row],[Popolazione2011]]/Comuni[[#This Row],[Ammalati TOT]])*100</f>
        <v>0.2249104893148301</v>
      </c>
      <c r="O6745">
        <f>_xlfn.XLOOKUP(Comuni[[#This Row],[Regione]],Table_0[Regione],Table_0[TOT AREA])</f>
        <v>5834728</v>
      </c>
      <c r="P6745" s="1">
        <f>(Comuni[[#This Row],[Popolazione2011]]/Comuni[[#This Row],[Ammalati AREA]])*100</f>
        <v>2.5074005163565463E-2</v>
      </c>
    </row>
    <row r="6746" spans="1:16" x14ac:dyDescent="0.3">
      <c r="A6746" t="s">
        <v>6838</v>
      </c>
      <c r="B6746" t="s">
        <v>8037</v>
      </c>
      <c r="C6746" t="s">
        <v>6832</v>
      </c>
      <c r="D6746">
        <v>530</v>
      </c>
      <c r="E6746" s="1">
        <f>(Comuni[[#This Row],[Popolazione2011]]/SUM(D:D))*100</f>
        <v>8.919112301283439E-4</v>
      </c>
      <c r="F6746">
        <f t="shared" si="105"/>
        <v>1959050</v>
      </c>
      <c r="G6746" s="1">
        <f>(Comuni[[#This Row],[Popolazione2011]]/Comuni[[#This Row],[TOT POP REGIONE ]])*100</f>
        <v>2.7053929200377736E-2</v>
      </c>
      <c r="H6746" t="str">
        <f>IF(Comuni[[#This Row],[Popolazione2011]]&gt;300000,"MAGGIORE","")</f>
        <v/>
      </c>
      <c r="I6746" t="str">
        <f>_xlfn.XLOOKUP(Comuni[[#This Row],[Regione]],Ripartizione_geografica[Regione],Ripartizione_geografica[Ripartizione geografica])</f>
        <v>Sud</v>
      </c>
      <c r="J6746">
        <f>_xlfn.XLOOKUP(Comuni[[#This Row],[Regione]],Ripartizione_geografica[Regione],Ripartizione_geografica[Codice Regione])</f>
        <v>18</v>
      </c>
      <c r="K6746">
        <f>_xlfn.XLOOKUP(Comuni[[#This Row],[Regione]],Table_0[Regione],Table_0[Totale])</f>
        <v>650481</v>
      </c>
      <c r="L6746">
        <f>_xlfn.XLOOKUP(Comuni[[#This Row],[Regione]],Table_0[Regione],Table_0[Guariti])</f>
        <v>643757</v>
      </c>
      <c r="M6746">
        <f>_xlfn.XLOOKUP(Comuni[[#This Row],[Regione]],Table_0[Regione],Table_0[Deceduti])</f>
        <v>3596</v>
      </c>
      <c r="N6746" s="1">
        <f>(Comuni[[#This Row],[Popolazione2011]]/Comuni[[#This Row],[Ammalati TOT]])*100</f>
        <v>8.1478167694367706E-2</v>
      </c>
      <c r="O6746">
        <f>_xlfn.XLOOKUP(Comuni[[#This Row],[Regione]],Table_0[Regione],Table_0[TOT AREA])</f>
        <v>5834728</v>
      </c>
      <c r="P6746" s="1">
        <f>(Comuni[[#This Row],[Popolazione2011]]/Comuni[[#This Row],[Ammalati AREA]])*100</f>
        <v>9.0835425404577549E-3</v>
      </c>
    </row>
    <row r="6747" spans="1:16" x14ac:dyDescent="0.3">
      <c r="A6747" t="s">
        <v>6839</v>
      </c>
      <c r="B6747" t="s">
        <v>8037</v>
      </c>
      <c r="C6747" t="s">
        <v>6832</v>
      </c>
      <c r="D6747">
        <v>737</v>
      </c>
      <c r="E6747" s="1">
        <f>(Comuni[[#This Row],[Popolazione2011]]/SUM(D:D))*100</f>
        <v>1.2402614652916783E-3</v>
      </c>
      <c r="F6747">
        <f t="shared" si="105"/>
        <v>1959050</v>
      </c>
      <c r="G6747" s="1">
        <f>(Comuni[[#This Row],[Popolazione2011]]/Comuni[[#This Row],[TOT POP REGIONE ]])*100</f>
        <v>3.7620275133355453E-2</v>
      </c>
      <c r="H6747" t="str">
        <f>IF(Comuni[[#This Row],[Popolazione2011]]&gt;300000,"MAGGIORE","")</f>
        <v/>
      </c>
      <c r="I6747" t="str">
        <f>_xlfn.XLOOKUP(Comuni[[#This Row],[Regione]],Ripartizione_geografica[Regione],Ripartizione_geografica[Ripartizione geografica])</f>
        <v>Sud</v>
      </c>
      <c r="J6747">
        <f>_xlfn.XLOOKUP(Comuni[[#This Row],[Regione]],Ripartizione_geografica[Regione],Ripartizione_geografica[Codice Regione])</f>
        <v>18</v>
      </c>
      <c r="K6747">
        <f>_xlfn.XLOOKUP(Comuni[[#This Row],[Regione]],Table_0[Regione],Table_0[Totale])</f>
        <v>650481</v>
      </c>
      <c r="L6747">
        <f>_xlfn.XLOOKUP(Comuni[[#This Row],[Regione]],Table_0[Regione],Table_0[Guariti])</f>
        <v>643757</v>
      </c>
      <c r="M6747">
        <f>_xlfn.XLOOKUP(Comuni[[#This Row],[Regione]],Table_0[Regione],Table_0[Deceduti])</f>
        <v>3596</v>
      </c>
      <c r="N6747" s="1">
        <f>(Comuni[[#This Row],[Popolazione2011]]/Comuni[[#This Row],[Ammalati TOT]])*100</f>
        <v>0.11330077281273396</v>
      </c>
      <c r="O6747">
        <f>_xlfn.XLOOKUP(Comuni[[#This Row],[Regione]],Table_0[Regione],Table_0[TOT AREA])</f>
        <v>5834728</v>
      </c>
      <c r="P6747" s="1">
        <f>(Comuni[[#This Row],[Popolazione2011]]/Comuni[[#This Row],[Ammalati AREA]])*100</f>
        <v>1.2631265759089369E-2</v>
      </c>
    </row>
    <row r="6748" spans="1:16" x14ac:dyDescent="0.3">
      <c r="A6748" t="s">
        <v>6840</v>
      </c>
      <c r="B6748" t="s">
        <v>8037</v>
      </c>
      <c r="C6748" t="s">
        <v>6832</v>
      </c>
      <c r="D6748">
        <v>4341</v>
      </c>
      <c r="E6748" s="1">
        <f>(Comuni[[#This Row],[Popolazione2011]]/SUM(D:D))*100</f>
        <v>7.305257830164418E-3</v>
      </c>
      <c r="F6748">
        <f t="shared" si="105"/>
        <v>1959050</v>
      </c>
      <c r="G6748" s="1">
        <f>(Comuni[[#This Row],[Popolazione2011]]/Comuni[[#This Row],[TOT POP REGIONE ]])*100</f>
        <v>0.22158699369592402</v>
      </c>
      <c r="H6748" t="str">
        <f>IF(Comuni[[#This Row],[Popolazione2011]]&gt;300000,"MAGGIORE","")</f>
        <v/>
      </c>
      <c r="I6748" t="str">
        <f>_xlfn.XLOOKUP(Comuni[[#This Row],[Regione]],Ripartizione_geografica[Regione],Ripartizione_geografica[Ripartizione geografica])</f>
        <v>Sud</v>
      </c>
      <c r="J6748">
        <f>_xlfn.XLOOKUP(Comuni[[#This Row],[Regione]],Ripartizione_geografica[Regione],Ripartizione_geografica[Codice Regione])</f>
        <v>18</v>
      </c>
      <c r="K6748">
        <f>_xlfn.XLOOKUP(Comuni[[#This Row],[Regione]],Table_0[Regione],Table_0[Totale])</f>
        <v>650481</v>
      </c>
      <c r="L6748">
        <f>_xlfn.XLOOKUP(Comuni[[#This Row],[Regione]],Table_0[Regione],Table_0[Guariti])</f>
        <v>643757</v>
      </c>
      <c r="M6748">
        <f>_xlfn.XLOOKUP(Comuni[[#This Row],[Regione]],Table_0[Regione],Table_0[Deceduti])</f>
        <v>3596</v>
      </c>
      <c r="N6748" s="1">
        <f>(Comuni[[#This Row],[Popolazione2011]]/Comuni[[#This Row],[Ammalati TOT]])*100</f>
        <v>0.66735231313443444</v>
      </c>
      <c r="O6748">
        <f>_xlfn.XLOOKUP(Comuni[[#This Row],[Regione]],Table_0[Regione],Table_0[TOT AREA])</f>
        <v>5834728</v>
      </c>
      <c r="P6748" s="1">
        <f>(Comuni[[#This Row],[Popolazione2011]]/Comuni[[#This Row],[Ammalati AREA]])*100</f>
        <v>7.43993550342021E-2</v>
      </c>
    </row>
    <row r="6749" spans="1:16" x14ac:dyDescent="0.3">
      <c r="A6749" t="s">
        <v>6841</v>
      </c>
      <c r="B6749" t="s">
        <v>8037</v>
      </c>
      <c r="C6749" t="s">
        <v>6832</v>
      </c>
      <c r="D6749">
        <v>13754</v>
      </c>
      <c r="E6749" s="1">
        <f>(Comuni[[#This Row],[Popolazione2011]]/SUM(D:D))*100</f>
        <v>2.3145937847519327E-2</v>
      </c>
      <c r="F6749">
        <f t="shared" si="105"/>
        <v>1959050</v>
      </c>
      <c r="G6749" s="1">
        <f>(Comuni[[#This Row],[Popolazione2011]]/Comuni[[#This Row],[TOT POP REGIONE ]])*100</f>
        <v>0.70207498532451951</v>
      </c>
      <c r="H6749" t="str">
        <f>IF(Comuni[[#This Row],[Popolazione2011]]&gt;300000,"MAGGIORE","")</f>
        <v/>
      </c>
      <c r="I6749" t="str">
        <f>_xlfn.XLOOKUP(Comuni[[#This Row],[Regione]],Ripartizione_geografica[Regione],Ripartizione_geografica[Ripartizione geografica])</f>
        <v>Sud</v>
      </c>
      <c r="J6749">
        <f>_xlfn.XLOOKUP(Comuni[[#This Row],[Regione]],Ripartizione_geografica[Regione],Ripartizione_geografica[Codice Regione])</f>
        <v>18</v>
      </c>
      <c r="K6749">
        <f>_xlfn.XLOOKUP(Comuni[[#This Row],[Regione]],Table_0[Regione],Table_0[Totale])</f>
        <v>650481</v>
      </c>
      <c r="L6749">
        <f>_xlfn.XLOOKUP(Comuni[[#This Row],[Regione]],Table_0[Regione],Table_0[Guariti])</f>
        <v>643757</v>
      </c>
      <c r="M6749">
        <f>_xlfn.XLOOKUP(Comuni[[#This Row],[Regione]],Table_0[Regione],Table_0[Deceduti])</f>
        <v>3596</v>
      </c>
      <c r="N6749" s="1">
        <f>(Comuni[[#This Row],[Popolazione2011]]/Comuni[[#This Row],[Ammalati TOT]])*100</f>
        <v>2.1144353178647801</v>
      </c>
      <c r="O6749">
        <f>_xlfn.XLOOKUP(Comuni[[#This Row],[Regione]],Table_0[Regione],Table_0[TOT AREA])</f>
        <v>5834728</v>
      </c>
      <c r="P6749" s="1">
        <f>(Comuni[[#This Row],[Popolazione2011]]/Comuni[[#This Row],[Ammalati AREA]])*100</f>
        <v>0.23572649830463391</v>
      </c>
    </row>
    <row r="6750" spans="1:16" x14ac:dyDescent="0.3">
      <c r="A6750" t="s">
        <v>6842</v>
      </c>
      <c r="B6750" t="s">
        <v>8037</v>
      </c>
      <c r="C6750" t="s">
        <v>6832</v>
      </c>
      <c r="D6750">
        <v>3001</v>
      </c>
      <c r="E6750" s="1">
        <f>(Comuni[[#This Row],[Popolazione2011]]/SUM(D:D))*100</f>
        <v>5.0502369841795482E-3</v>
      </c>
      <c r="F6750">
        <f t="shared" si="105"/>
        <v>1959050</v>
      </c>
      <c r="G6750" s="1">
        <f>(Comuni[[#This Row],[Popolazione2011]]/Comuni[[#This Row],[TOT POP REGIONE ]])*100</f>
        <v>0.15318649345345958</v>
      </c>
      <c r="H6750" t="str">
        <f>IF(Comuni[[#This Row],[Popolazione2011]]&gt;300000,"MAGGIORE","")</f>
        <v/>
      </c>
      <c r="I6750" t="str">
        <f>_xlfn.XLOOKUP(Comuni[[#This Row],[Regione]],Ripartizione_geografica[Regione],Ripartizione_geografica[Ripartizione geografica])</f>
        <v>Sud</v>
      </c>
      <c r="J6750">
        <f>_xlfn.XLOOKUP(Comuni[[#This Row],[Regione]],Ripartizione_geografica[Regione],Ripartizione_geografica[Codice Regione])</f>
        <v>18</v>
      </c>
      <c r="K6750">
        <f>_xlfn.XLOOKUP(Comuni[[#This Row],[Regione]],Table_0[Regione],Table_0[Totale])</f>
        <v>650481</v>
      </c>
      <c r="L6750">
        <f>_xlfn.XLOOKUP(Comuni[[#This Row],[Regione]],Table_0[Regione],Table_0[Guariti])</f>
        <v>643757</v>
      </c>
      <c r="M6750">
        <f>_xlfn.XLOOKUP(Comuni[[#This Row],[Regione]],Table_0[Regione],Table_0[Deceduti])</f>
        <v>3596</v>
      </c>
      <c r="N6750" s="1">
        <f>(Comuni[[#This Row],[Popolazione2011]]/Comuni[[#This Row],[Ammalati TOT]])*100</f>
        <v>0.46135090802037265</v>
      </c>
      <c r="O6750">
        <f>_xlfn.XLOOKUP(Comuni[[#This Row],[Regione]],Table_0[Regione],Table_0[TOT AREA])</f>
        <v>5834728</v>
      </c>
      <c r="P6750" s="1">
        <f>(Comuni[[#This Row],[Popolazione2011]]/Comuni[[#This Row],[Ammalati AREA]])*100</f>
        <v>5.1433417290403252E-2</v>
      </c>
    </row>
    <row r="6751" spans="1:16" x14ac:dyDescent="0.3">
      <c r="A6751" t="s">
        <v>6843</v>
      </c>
      <c r="B6751" t="s">
        <v>8037</v>
      </c>
      <c r="C6751" t="s">
        <v>6832</v>
      </c>
      <c r="D6751">
        <v>2968</v>
      </c>
      <c r="E6751" s="1">
        <f>(Comuni[[#This Row],[Popolazione2011]]/SUM(D:D))*100</f>
        <v>4.9947028887187264E-3</v>
      </c>
      <c r="F6751">
        <f t="shared" si="105"/>
        <v>1959050</v>
      </c>
      <c r="G6751" s="1">
        <f>(Comuni[[#This Row],[Popolazione2011]]/Comuni[[#This Row],[TOT POP REGIONE ]])*100</f>
        <v>0.15150200352211532</v>
      </c>
      <c r="H6751" t="str">
        <f>IF(Comuni[[#This Row],[Popolazione2011]]&gt;300000,"MAGGIORE","")</f>
        <v/>
      </c>
      <c r="I6751" t="str">
        <f>_xlfn.XLOOKUP(Comuni[[#This Row],[Regione]],Ripartizione_geografica[Regione],Ripartizione_geografica[Ripartizione geografica])</f>
        <v>Sud</v>
      </c>
      <c r="J6751">
        <f>_xlfn.XLOOKUP(Comuni[[#This Row],[Regione]],Ripartizione_geografica[Regione],Ripartizione_geografica[Codice Regione])</f>
        <v>18</v>
      </c>
      <c r="K6751">
        <f>_xlfn.XLOOKUP(Comuni[[#This Row],[Regione]],Table_0[Regione],Table_0[Totale])</f>
        <v>650481</v>
      </c>
      <c r="L6751">
        <f>_xlfn.XLOOKUP(Comuni[[#This Row],[Regione]],Table_0[Regione],Table_0[Guariti])</f>
        <v>643757</v>
      </c>
      <c r="M6751">
        <f>_xlfn.XLOOKUP(Comuni[[#This Row],[Regione]],Table_0[Regione],Table_0[Deceduti])</f>
        <v>3596</v>
      </c>
      <c r="N6751" s="1">
        <f>(Comuni[[#This Row],[Popolazione2011]]/Comuni[[#This Row],[Ammalati TOT]])*100</f>
        <v>0.45627773908845914</v>
      </c>
      <c r="O6751">
        <f>_xlfn.XLOOKUP(Comuni[[#This Row],[Regione]],Table_0[Regione],Table_0[TOT AREA])</f>
        <v>5834728</v>
      </c>
      <c r="P6751" s="1">
        <f>(Comuni[[#This Row],[Popolazione2011]]/Comuni[[#This Row],[Ammalati AREA]])*100</f>
        <v>5.0867838226563433E-2</v>
      </c>
    </row>
    <row r="6752" spans="1:16" x14ac:dyDescent="0.3">
      <c r="A6752" t="s">
        <v>6844</v>
      </c>
      <c r="B6752" t="s">
        <v>8037</v>
      </c>
      <c r="C6752" t="s">
        <v>6832</v>
      </c>
      <c r="D6752">
        <v>2007</v>
      </c>
      <c r="E6752" s="1">
        <f>(Comuni[[#This Row],[Popolazione2011]]/SUM(D:D))*100</f>
        <v>3.3774827148445024E-3</v>
      </c>
      <c r="F6752">
        <f t="shared" si="105"/>
        <v>1959050</v>
      </c>
      <c r="G6752" s="1">
        <f>(Comuni[[#This Row],[Popolazione2011]]/Comuni[[#This Row],[TOT POP REGIONE ]])*100</f>
        <v>0.10244761491539267</v>
      </c>
      <c r="H6752" t="str">
        <f>IF(Comuni[[#This Row],[Popolazione2011]]&gt;300000,"MAGGIORE","")</f>
        <v/>
      </c>
      <c r="I6752" t="str">
        <f>_xlfn.XLOOKUP(Comuni[[#This Row],[Regione]],Ripartizione_geografica[Regione],Ripartizione_geografica[Ripartizione geografica])</f>
        <v>Sud</v>
      </c>
      <c r="J6752">
        <f>_xlfn.XLOOKUP(Comuni[[#This Row],[Regione]],Ripartizione_geografica[Regione],Ripartizione_geografica[Codice Regione])</f>
        <v>18</v>
      </c>
      <c r="K6752">
        <f>_xlfn.XLOOKUP(Comuni[[#This Row],[Regione]],Table_0[Regione],Table_0[Totale])</f>
        <v>650481</v>
      </c>
      <c r="L6752">
        <f>_xlfn.XLOOKUP(Comuni[[#This Row],[Regione]],Table_0[Regione],Table_0[Guariti])</f>
        <v>643757</v>
      </c>
      <c r="M6752">
        <f>_xlfn.XLOOKUP(Comuni[[#This Row],[Regione]],Table_0[Regione],Table_0[Deceduti])</f>
        <v>3596</v>
      </c>
      <c r="N6752" s="1">
        <f>(Comuni[[#This Row],[Popolazione2011]]/Comuni[[#This Row],[Ammalati TOT]])*100</f>
        <v>0.30854091049546412</v>
      </c>
      <c r="O6752">
        <f>_xlfn.XLOOKUP(Comuni[[#This Row],[Regione]],Table_0[Regione],Table_0[TOT AREA])</f>
        <v>5834728</v>
      </c>
      <c r="P6752" s="1">
        <f>(Comuni[[#This Row],[Popolazione2011]]/Comuni[[#This Row],[Ammalati AREA]])*100</f>
        <v>3.4397490337167387E-2</v>
      </c>
    </row>
    <row r="6753" spans="1:16" x14ac:dyDescent="0.3">
      <c r="A6753" t="s">
        <v>6845</v>
      </c>
      <c r="B6753" t="s">
        <v>8037</v>
      </c>
      <c r="C6753" t="s">
        <v>6832</v>
      </c>
      <c r="D6753">
        <v>958</v>
      </c>
      <c r="E6753" s="1">
        <f>(Comuni[[#This Row],[Popolazione2011]]/SUM(D:D))*100</f>
        <v>1.6121716197414217E-3</v>
      </c>
      <c r="F6753">
        <f t="shared" si="105"/>
        <v>1959050</v>
      </c>
      <c r="G6753" s="1">
        <f>(Comuni[[#This Row],[Popolazione2011]]/Comuni[[#This Row],[TOT POP REGIONE ]])*100</f>
        <v>4.8901253158418624E-2</v>
      </c>
      <c r="H6753" t="str">
        <f>IF(Comuni[[#This Row],[Popolazione2011]]&gt;300000,"MAGGIORE","")</f>
        <v/>
      </c>
      <c r="I6753" t="str">
        <f>_xlfn.XLOOKUP(Comuni[[#This Row],[Regione]],Ripartizione_geografica[Regione],Ripartizione_geografica[Ripartizione geografica])</f>
        <v>Sud</v>
      </c>
      <c r="J6753">
        <f>_xlfn.XLOOKUP(Comuni[[#This Row],[Regione]],Ripartizione_geografica[Regione],Ripartizione_geografica[Codice Regione])</f>
        <v>18</v>
      </c>
      <c r="K6753">
        <f>_xlfn.XLOOKUP(Comuni[[#This Row],[Regione]],Table_0[Regione],Table_0[Totale])</f>
        <v>650481</v>
      </c>
      <c r="L6753">
        <f>_xlfn.XLOOKUP(Comuni[[#This Row],[Regione]],Table_0[Regione],Table_0[Guariti])</f>
        <v>643757</v>
      </c>
      <c r="M6753">
        <f>_xlfn.XLOOKUP(Comuni[[#This Row],[Regione]],Table_0[Regione],Table_0[Deceduti])</f>
        <v>3596</v>
      </c>
      <c r="N6753" s="1">
        <f>(Comuni[[#This Row],[Popolazione2011]]/Comuni[[#This Row],[Ammalati TOT]])*100</f>
        <v>0.14727563141736655</v>
      </c>
      <c r="O6753">
        <f>_xlfn.XLOOKUP(Comuni[[#This Row],[Regione]],Table_0[Regione],Table_0[TOT AREA])</f>
        <v>5834728</v>
      </c>
      <c r="P6753" s="1">
        <f>(Comuni[[#This Row],[Popolazione2011]]/Comuni[[#This Row],[Ammalati AREA]])*100</f>
        <v>1.6418931610865151E-2</v>
      </c>
    </row>
    <row r="6754" spans="1:16" x14ac:dyDescent="0.3">
      <c r="A6754" t="s">
        <v>6846</v>
      </c>
      <c r="B6754" t="s">
        <v>8037</v>
      </c>
      <c r="C6754" t="s">
        <v>6832</v>
      </c>
      <c r="D6754">
        <v>9120</v>
      </c>
      <c r="E6754" s="1">
        <f>(Comuni[[#This Row],[Popolazione2011]]/SUM(D:D))*100</f>
        <v>1.534760456371792E-2</v>
      </c>
      <c r="F6754">
        <f t="shared" si="105"/>
        <v>1959050</v>
      </c>
      <c r="G6754" s="1">
        <f>(Comuni[[#This Row],[Popolazione2011]]/Comuni[[#This Row],[TOT POP REGIONE ]])*100</f>
        <v>0.4655317628442357</v>
      </c>
      <c r="H6754" t="str">
        <f>IF(Comuni[[#This Row],[Popolazione2011]]&gt;300000,"MAGGIORE","")</f>
        <v/>
      </c>
      <c r="I6754" t="str">
        <f>_xlfn.XLOOKUP(Comuni[[#This Row],[Regione]],Ripartizione_geografica[Regione],Ripartizione_geografica[Ripartizione geografica])</f>
        <v>Sud</v>
      </c>
      <c r="J6754">
        <f>_xlfn.XLOOKUP(Comuni[[#This Row],[Regione]],Ripartizione_geografica[Regione],Ripartizione_geografica[Codice Regione])</f>
        <v>18</v>
      </c>
      <c r="K6754">
        <f>_xlfn.XLOOKUP(Comuni[[#This Row],[Regione]],Table_0[Regione],Table_0[Totale])</f>
        <v>650481</v>
      </c>
      <c r="L6754">
        <f>_xlfn.XLOOKUP(Comuni[[#This Row],[Regione]],Table_0[Regione],Table_0[Guariti])</f>
        <v>643757</v>
      </c>
      <c r="M6754">
        <f>_xlfn.XLOOKUP(Comuni[[#This Row],[Regione]],Table_0[Regione],Table_0[Deceduti])</f>
        <v>3596</v>
      </c>
      <c r="N6754" s="1">
        <f>(Comuni[[#This Row],[Popolazione2011]]/Comuni[[#This Row],[Ammalati TOT]])*100</f>
        <v>1.4020394139106294</v>
      </c>
      <c r="O6754">
        <f>_xlfn.XLOOKUP(Comuni[[#This Row],[Regione]],Table_0[Regione],Table_0[TOT AREA])</f>
        <v>5834728</v>
      </c>
      <c r="P6754" s="1">
        <f>(Comuni[[#This Row],[Popolazione2011]]/Comuni[[#This Row],[Ammalati AREA]])*100</f>
        <v>0.15630548673391459</v>
      </c>
    </row>
    <row r="6755" spans="1:16" x14ac:dyDescent="0.3">
      <c r="A6755" t="s">
        <v>6847</v>
      </c>
      <c r="B6755" t="s">
        <v>8037</v>
      </c>
      <c r="C6755" t="s">
        <v>6832</v>
      </c>
      <c r="D6755">
        <v>1367</v>
      </c>
      <c r="E6755" s="1">
        <f>(Comuni[[#This Row],[Popolazione2011]]/SUM(D:D))*100</f>
        <v>2.3004578331800875E-3</v>
      </c>
      <c r="F6755">
        <f t="shared" si="105"/>
        <v>1959050</v>
      </c>
      <c r="G6755" s="1">
        <f>(Comuni[[#This Row],[Popolazione2011]]/Comuni[[#This Row],[TOT POP REGIONE ]])*100</f>
        <v>6.9778719277200682E-2</v>
      </c>
      <c r="H6755" t="str">
        <f>IF(Comuni[[#This Row],[Popolazione2011]]&gt;300000,"MAGGIORE","")</f>
        <v/>
      </c>
      <c r="I6755" t="str">
        <f>_xlfn.XLOOKUP(Comuni[[#This Row],[Regione]],Ripartizione_geografica[Regione],Ripartizione_geografica[Ripartizione geografica])</f>
        <v>Sud</v>
      </c>
      <c r="J6755">
        <f>_xlfn.XLOOKUP(Comuni[[#This Row],[Regione]],Ripartizione_geografica[Regione],Ripartizione_geografica[Codice Regione])</f>
        <v>18</v>
      </c>
      <c r="K6755">
        <f>_xlfn.XLOOKUP(Comuni[[#This Row],[Regione]],Table_0[Regione],Table_0[Totale])</f>
        <v>650481</v>
      </c>
      <c r="L6755">
        <f>_xlfn.XLOOKUP(Comuni[[#This Row],[Regione]],Table_0[Regione],Table_0[Guariti])</f>
        <v>643757</v>
      </c>
      <c r="M6755">
        <f>_xlfn.XLOOKUP(Comuni[[#This Row],[Regione]],Table_0[Regione],Table_0[Deceduti])</f>
        <v>3596</v>
      </c>
      <c r="N6755" s="1">
        <f>(Comuni[[#This Row],[Popolazione2011]]/Comuni[[#This Row],[Ammalati TOT]])*100</f>
        <v>0.21015217969471822</v>
      </c>
      <c r="O6755">
        <f>_xlfn.XLOOKUP(Comuni[[#This Row],[Regione]],Table_0[Regione],Table_0[TOT AREA])</f>
        <v>5834728</v>
      </c>
      <c r="P6755" s="1">
        <f>(Comuni[[#This Row],[Popolazione2011]]/Comuni[[#This Row],[Ammalati AREA]])*100</f>
        <v>2.3428684250576891E-2</v>
      </c>
    </row>
    <row r="6756" spans="1:16" x14ac:dyDescent="0.3">
      <c r="A6756" t="s">
        <v>6848</v>
      </c>
      <c r="B6756" t="s">
        <v>8037</v>
      </c>
      <c r="C6756" t="s">
        <v>6832</v>
      </c>
      <c r="D6756">
        <v>10335</v>
      </c>
      <c r="E6756" s="1">
        <f>(Comuni[[#This Row],[Popolazione2011]]/SUM(D:D))*100</f>
        <v>1.7392268987502707E-2</v>
      </c>
      <c r="F6756">
        <f t="shared" si="105"/>
        <v>1959050</v>
      </c>
      <c r="G6756" s="1">
        <f>(Comuni[[#This Row],[Popolazione2011]]/Comuni[[#This Row],[TOT POP REGIONE ]])*100</f>
        <v>0.52755161940736583</v>
      </c>
      <c r="H6756" t="str">
        <f>IF(Comuni[[#This Row],[Popolazione2011]]&gt;300000,"MAGGIORE","")</f>
        <v/>
      </c>
      <c r="I6756" t="str">
        <f>_xlfn.XLOOKUP(Comuni[[#This Row],[Regione]],Ripartizione_geografica[Regione],Ripartizione_geografica[Ripartizione geografica])</f>
        <v>Sud</v>
      </c>
      <c r="J6756">
        <f>_xlfn.XLOOKUP(Comuni[[#This Row],[Regione]],Ripartizione_geografica[Regione],Ripartizione_geografica[Codice Regione])</f>
        <v>18</v>
      </c>
      <c r="K6756">
        <f>_xlfn.XLOOKUP(Comuni[[#This Row],[Regione]],Table_0[Regione],Table_0[Totale])</f>
        <v>650481</v>
      </c>
      <c r="L6756">
        <f>_xlfn.XLOOKUP(Comuni[[#This Row],[Regione]],Table_0[Regione],Table_0[Guariti])</f>
        <v>643757</v>
      </c>
      <c r="M6756">
        <f>_xlfn.XLOOKUP(Comuni[[#This Row],[Regione]],Table_0[Regione],Table_0[Deceduti])</f>
        <v>3596</v>
      </c>
      <c r="N6756" s="1">
        <f>(Comuni[[#This Row],[Popolazione2011]]/Comuni[[#This Row],[Ammalati TOT]])*100</f>
        <v>1.5888242700401702</v>
      </c>
      <c r="O6756">
        <f>_xlfn.XLOOKUP(Comuni[[#This Row],[Regione]],Table_0[Regione],Table_0[TOT AREA])</f>
        <v>5834728</v>
      </c>
      <c r="P6756" s="1">
        <f>(Comuni[[#This Row],[Popolazione2011]]/Comuni[[#This Row],[Ammalati AREA]])*100</f>
        <v>0.17712907953892623</v>
      </c>
    </row>
    <row r="6757" spans="1:16" x14ac:dyDescent="0.3">
      <c r="A6757" t="s">
        <v>6849</v>
      </c>
      <c r="B6757" t="s">
        <v>8037</v>
      </c>
      <c r="C6757" t="s">
        <v>6832</v>
      </c>
      <c r="D6757">
        <v>1479</v>
      </c>
      <c r="E6757" s="1">
        <f>(Comuni[[#This Row],[Popolazione2011]]/SUM(D:D))*100</f>
        <v>2.4889371874713601E-3</v>
      </c>
      <c r="F6757">
        <f t="shared" si="105"/>
        <v>1959050</v>
      </c>
      <c r="G6757" s="1">
        <f>(Comuni[[#This Row],[Popolazione2011]]/Comuni[[#This Row],[TOT POP REGIONE ]])*100</f>
        <v>7.5495776013884283E-2</v>
      </c>
      <c r="H6757" t="str">
        <f>IF(Comuni[[#This Row],[Popolazione2011]]&gt;300000,"MAGGIORE","")</f>
        <v/>
      </c>
      <c r="I6757" t="str">
        <f>_xlfn.XLOOKUP(Comuni[[#This Row],[Regione]],Ripartizione_geografica[Regione],Ripartizione_geografica[Ripartizione geografica])</f>
        <v>Sud</v>
      </c>
      <c r="J6757">
        <f>_xlfn.XLOOKUP(Comuni[[#This Row],[Regione]],Ripartizione_geografica[Regione],Ripartizione_geografica[Codice Regione])</f>
        <v>18</v>
      </c>
      <c r="K6757">
        <f>_xlfn.XLOOKUP(Comuni[[#This Row],[Regione]],Table_0[Regione],Table_0[Totale])</f>
        <v>650481</v>
      </c>
      <c r="L6757">
        <f>_xlfn.XLOOKUP(Comuni[[#This Row],[Regione]],Table_0[Regione],Table_0[Guariti])</f>
        <v>643757</v>
      </c>
      <c r="M6757">
        <f>_xlfn.XLOOKUP(Comuni[[#This Row],[Regione]],Table_0[Regione],Table_0[Deceduti])</f>
        <v>3596</v>
      </c>
      <c r="N6757" s="1">
        <f>(Comuni[[#This Row],[Popolazione2011]]/Comuni[[#This Row],[Ammalati TOT]])*100</f>
        <v>0.22737020758484874</v>
      </c>
      <c r="O6757">
        <f>_xlfn.XLOOKUP(Comuni[[#This Row],[Regione]],Table_0[Regione],Table_0[TOT AREA])</f>
        <v>5834728</v>
      </c>
      <c r="P6757" s="1">
        <f>(Comuni[[#This Row],[Popolazione2011]]/Comuni[[#This Row],[Ammalati AREA]])*100</f>
        <v>2.5348225315730229E-2</v>
      </c>
    </row>
    <row r="6758" spans="1:16" x14ac:dyDescent="0.3">
      <c r="A6758" t="s">
        <v>6850</v>
      </c>
      <c r="B6758" t="s">
        <v>8037</v>
      </c>
      <c r="C6758" t="s">
        <v>6832</v>
      </c>
      <c r="D6758">
        <v>2912</v>
      </c>
      <c r="E6758" s="1">
        <f>(Comuni[[#This Row],[Popolazione2011]]/SUM(D:D))*100</f>
        <v>4.9004632115730896E-3</v>
      </c>
      <c r="F6758">
        <f t="shared" si="105"/>
        <v>1959050</v>
      </c>
      <c r="G6758" s="1">
        <f>(Comuni[[#This Row],[Popolazione2011]]/Comuni[[#This Row],[TOT POP REGIONE ]])*100</f>
        <v>0.14864347515377352</v>
      </c>
      <c r="H6758" t="str">
        <f>IF(Comuni[[#This Row],[Popolazione2011]]&gt;300000,"MAGGIORE","")</f>
        <v/>
      </c>
      <c r="I6758" t="str">
        <f>_xlfn.XLOOKUP(Comuni[[#This Row],[Regione]],Ripartizione_geografica[Regione],Ripartizione_geografica[Ripartizione geografica])</f>
        <v>Sud</v>
      </c>
      <c r="J6758">
        <f>_xlfn.XLOOKUP(Comuni[[#This Row],[Regione]],Ripartizione_geografica[Regione],Ripartizione_geografica[Codice Regione])</f>
        <v>18</v>
      </c>
      <c r="K6758">
        <f>_xlfn.XLOOKUP(Comuni[[#This Row],[Regione]],Table_0[Regione],Table_0[Totale])</f>
        <v>650481</v>
      </c>
      <c r="L6758">
        <f>_xlfn.XLOOKUP(Comuni[[#This Row],[Regione]],Table_0[Regione],Table_0[Guariti])</f>
        <v>643757</v>
      </c>
      <c r="M6758">
        <f>_xlfn.XLOOKUP(Comuni[[#This Row],[Regione]],Table_0[Regione],Table_0[Deceduti])</f>
        <v>3596</v>
      </c>
      <c r="N6758" s="1">
        <f>(Comuni[[#This Row],[Popolazione2011]]/Comuni[[#This Row],[Ammalati TOT]])*100</f>
        <v>0.4476687251433939</v>
      </c>
      <c r="O6758">
        <f>_xlfn.XLOOKUP(Comuni[[#This Row],[Regione]],Table_0[Regione],Table_0[TOT AREA])</f>
        <v>5834728</v>
      </c>
      <c r="P6758" s="1">
        <f>(Comuni[[#This Row],[Popolazione2011]]/Comuni[[#This Row],[Ammalati AREA]])*100</f>
        <v>4.9908067693986757E-2</v>
      </c>
    </row>
    <row r="6759" spans="1:16" x14ac:dyDescent="0.3">
      <c r="A6759" t="s">
        <v>6851</v>
      </c>
      <c r="B6759" t="s">
        <v>8037</v>
      </c>
      <c r="C6759" t="s">
        <v>6832</v>
      </c>
      <c r="D6759">
        <v>2354</v>
      </c>
      <c r="E6759" s="1">
        <f>(Comuni[[#This Row],[Popolazione2011]]/SUM(D:D))*100</f>
        <v>3.9614321428719278E-3</v>
      </c>
      <c r="F6759">
        <f t="shared" si="105"/>
        <v>1959050</v>
      </c>
      <c r="G6759" s="1">
        <f>(Comuni[[#This Row],[Popolazione2011]]/Comuni[[#This Row],[TOT POP REGIONE ]])*100</f>
        <v>0.12016028176922487</v>
      </c>
      <c r="H6759" t="str">
        <f>IF(Comuni[[#This Row],[Popolazione2011]]&gt;300000,"MAGGIORE","")</f>
        <v/>
      </c>
      <c r="I6759" t="str">
        <f>_xlfn.XLOOKUP(Comuni[[#This Row],[Regione]],Ripartizione_geografica[Regione],Ripartizione_geografica[Ripartizione geografica])</f>
        <v>Sud</v>
      </c>
      <c r="J6759">
        <f>_xlfn.XLOOKUP(Comuni[[#This Row],[Regione]],Ripartizione_geografica[Regione],Ripartizione_geografica[Codice Regione])</f>
        <v>18</v>
      </c>
      <c r="K6759">
        <f>_xlfn.XLOOKUP(Comuni[[#This Row],[Regione]],Table_0[Regione],Table_0[Totale])</f>
        <v>650481</v>
      </c>
      <c r="L6759">
        <f>_xlfn.XLOOKUP(Comuni[[#This Row],[Regione]],Table_0[Regione],Table_0[Guariti])</f>
        <v>643757</v>
      </c>
      <c r="M6759">
        <f>_xlfn.XLOOKUP(Comuni[[#This Row],[Regione]],Table_0[Regione],Table_0[Deceduti])</f>
        <v>3596</v>
      </c>
      <c r="N6759" s="1">
        <f>(Comuni[[#This Row],[Popolazione2011]]/Comuni[[#This Row],[Ammalati TOT]])*100</f>
        <v>0.36188605047649353</v>
      </c>
      <c r="O6759">
        <f>_xlfn.XLOOKUP(Comuni[[#This Row],[Regione]],Table_0[Regione],Table_0[TOT AREA])</f>
        <v>5834728</v>
      </c>
      <c r="P6759" s="1">
        <f>(Comuni[[#This Row],[Popolazione2011]]/Comuni[[#This Row],[Ammalati AREA]])*100</f>
        <v>4.0344639887240671E-2</v>
      </c>
    </row>
    <row r="6760" spans="1:16" x14ac:dyDescent="0.3">
      <c r="A6760" t="s">
        <v>6852</v>
      </c>
      <c r="B6760" t="s">
        <v>8037</v>
      </c>
      <c r="C6760" t="s">
        <v>6832</v>
      </c>
      <c r="D6760">
        <v>1293</v>
      </c>
      <c r="E6760" s="1">
        <f>(Comuni[[#This Row],[Popolazione2011]]/SUM(D:D))*100</f>
        <v>2.1759268312376394E-3</v>
      </c>
      <c r="F6760">
        <f t="shared" si="105"/>
        <v>1959050</v>
      </c>
      <c r="G6760" s="1">
        <f>(Comuni[[#This Row],[Popolazione2011]]/Comuni[[#This Row],[TOT POP REGIONE ]])*100</f>
        <v>6.6001378219034748E-2</v>
      </c>
      <c r="H6760" t="str">
        <f>IF(Comuni[[#This Row],[Popolazione2011]]&gt;300000,"MAGGIORE","")</f>
        <v/>
      </c>
      <c r="I6760" t="str">
        <f>_xlfn.XLOOKUP(Comuni[[#This Row],[Regione]],Ripartizione_geografica[Regione],Ripartizione_geografica[Ripartizione geografica])</f>
        <v>Sud</v>
      </c>
      <c r="J6760">
        <f>_xlfn.XLOOKUP(Comuni[[#This Row],[Regione]],Ripartizione_geografica[Regione],Ripartizione_geografica[Codice Regione])</f>
        <v>18</v>
      </c>
      <c r="K6760">
        <f>_xlfn.XLOOKUP(Comuni[[#This Row],[Regione]],Table_0[Regione],Table_0[Totale])</f>
        <v>650481</v>
      </c>
      <c r="L6760">
        <f>_xlfn.XLOOKUP(Comuni[[#This Row],[Regione]],Table_0[Regione],Table_0[Guariti])</f>
        <v>643757</v>
      </c>
      <c r="M6760">
        <f>_xlfn.XLOOKUP(Comuni[[#This Row],[Regione]],Table_0[Regione],Table_0[Deceduti])</f>
        <v>3596</v>
      </c>
      <c r="N6760" s="1">
        <f>(Comuni[[#This Row],[Popolazione2011]]/Comuni[[#This Row],[Ammalati TOT]])*100</f>
        <v>0.19877598269588195</v>
      </c>
      <c r="O6760">
        <f>_xlfn.XLOOKUP(Comuni[[#This Row],[Regione]],Table_0[Regione],Table_0[TOT AREA])</f>
        <v>5834728</v>
      </c>
      <c r="P6760" s="1">
        <f>(Comuni[[#This Row],[Popolazione2011]]/Comuni[[#This Row],[Ammalati AREA]])*100</f>
        <v>2.2160416046814863E-2</v>
      </c>
    </row>
    <row r="6761" spans="1:16" x14ac:dyDescent="0.3">
      <c r="A6761" t="s">
        <v>6853</v>
      </c>
      <c r="B6761" t="s">
        <v>8037</v>
      </c>
      <c r="C6761" t="s">
        <v>6832</v>
      </c>
      <c r="D6761">
        <v>1283</v>
      </c>
      <c r="E6761" s="1">
        <f>(Comuni[[#This Row],[Popolazione2011]]/SUM(D:D))*100</f>
        <v>2.1590983174616329E-3</v>
      </c>
      <c r="F6761">
        <f t="shared" si="105"/>
        <v>1959050</v>
      </c>
      <c r="G6761" s="1">
        <f>(Comuni[[#This Row],[Popolazione2011]]/Comuni[[#This Row],[TOT POP REGIONE ]])*100</f>
        <v>6.5490926724687981E-2</v>
      </c>
      <c r="H6761" t="str">
        <f>IF(Comuni[[#This Row],[Popolazione2011]]&gt;300000,"MAGGIORE","")</f>
        <v/>
      </c>
      <c r="I6761" t="str">
        <f>_xlfn.XLOOKUP(Comuni[[#This Row],[Regione]],Ripartizione_geografica[Regione],Ripartizione_geografica[Ripartizione geografica])</f>
        <v>Sud</v>
      </c>
      <c r="J6761">
        <f>_xlfn.XLOOKUP(Comuni[[#This Row],[Regione]],Ripartizione_geografica[Regione],Ripartizione_geografica[Codice Regione])</f>
        <v>18</v>
      </c>
      <c r="K6761">
        <f>_xlfn.XLOOKUP(Comuni[[#This Row],[Regione]],Table_0[Regione],Table_0[Totale])</f>
        <v>650481</v>
      </c>
      <c r="L6761">
        <f>_xlfn.XLOOKUP(Comuni[[#This Row],[Regione]],Table_0[Regione],Table_0[Guariti])</f>
        <v>643757</v>
      </c>
      <c r="M6761">
        <f>_xlfn.XLOOKUP(Comuni[[#This Row],[Regione]],Table_0[Regione],Table_0[Deceduti])</f>
        <v>3596</v>
      </c>
      <c r="N6761" s="1">
        <f>(Comuni[[#This Row],[Popolazione2011]]/Comuni[[#This Row],[Ammalati TOT]])*100</f>
        <v>0.19723865877712032</v>
      </c>
      <c r="O6761">
        <f>_xlfn.XLOOKUP(Comuni[[#This Row],[Regione]],Table_0[Regione],Table_0[TOT AREA])</f>
        <v>5834728</v>
      </c>
      <c r="P6761" s="1">
        <f>(Comuni[[#This Row],[Popolazione2011]]/Comuni[[#This Row],[Ammalati AREA]])*100</f>
        <v>2.1989028451711887E-2</v>
      </c>
    </row>
    <row r="6762" spans="1:16" x14ac:dyDescent="0.3">
      <c r="A6762" t="s">
        <v>6854</v>
      </c>
      <c r="B6762" t="s">
        <v>8037</v>
      </c>
      <c r="C6762" t="s">
        <v>6832</v>
      </c>
      <c r="D6762">
        <v>1962</v>
      </c>
      <c r="E6762" s="1">
        <f>(Comuni[[#This Row],[Popolazione2011]]/SUM(D:D))*100</f>
        <v>3.3017544028524737E-3</v>
      </c>
      <c r="F6762">
        <f t="shared" si="105"/>
        <v>1959050</v>
      </c>
      <c r="G6762" s="1">
        <f>(Comuni[[#This Row],[Popolazione2011]]/Comuni[[#This Row],[TOT POP REGIONE ]])*100</f>
        <v>0.1001505831908323</v>
      </c>
      <c r="H6762" t="str">
        <f>IF(Comuni[[#This Row],[Popolazione2011]]&gt;300000,"MAGGIORE","")</f>
        <v/>
      </c>
      <c r="I6762" t="str">
        <f>_xlfn.XLOOKUP(Comuni[[#This Row],[Regione]],Ripartizione_geografica[Regione],Ripartizione_geografica[Ripartizione geografica])</f>
        <v>Sud</v>
      </c>
      <c r="J6762">
        <f>_xlfn.XLOOKUP(Comuni[[#This Row],[Regione]],Ripartizione_geografica[Regione],Ripartizione_geografica[Codice Regione])</f>
        <v>18</v>
      </c>
      <c r="K6762">
        <f>_xlfn.XLOOKUP(Comuni[[#This Row],[Regione]],Table_0[Regione],Table_0[Totale])</f>
        <v>650481</v>
      </c>
      <c r="L6762">
        <f>_xlfn.XLOOKUP(Comuni[[#This Row],[Regione]],Table_0[Regione],Table_0[Guariti])</f>
        <v>643757</v>
      </c>
      <c r="M6762">
        <f>_xlfn.XLOOKUP(Comuni[[#This Row],[Regione]],Table_0[Regione],Table_0[Deceduti])</f>
        <v>3596</v>
      </c>
      <c r="N6762" s="1">
        <f>(Comuni[[#This Row],[Popolazione2011]]/Comuni[[#This Row],[Ammalati TOT]])*100</f>
        <v>0.30162295286103669</v>
      </c>
      <c r="O6762">
        <f>_xlfn.XLOOKUP(Comuni[[#This Row],[Regione]],Table_0[Regione],Table_0[TOT AREA])</f>
        <v>5834728</v>
      </c>
      <c r="P6762" s="1">
        <f>(Comuni[[#This Row],[Popolazione2011]]/Comuni[[#This Row],[Ammalati AREA]])*100</f>
        <v>3.3626246159203989E-2</v>
      </c>
    </row>
    <row r="6763" spans="1:16" x14ac:dyDescent="0.3">
      <c r="A6763" t="s">
        <v>6855</v>
      </c>
      <c r="B6763" t="s">
        <v>8037</v>
      </c>
      <c r="C6763" t="s">
        <v>6832</v>
      </c>
      <c r="D6763">
        <v>785</v>
      </c>
      <c r="E6763" s="1">
        <f>(Comuni[[#This Row],[Popolazione2011]]/SUM(D:D))*100</f>
        <v>1.3210383314165093E-3</v>
      </c>
      <c r="F6763">
        <f t="shared" si="105"/>
        <v>1959050</v>
      </c>
      <c r="G6763" s="1">
        <f>(Comuni[[#This Row],[Popolazione2011]]/Comuni[[#This Row],[TOT POP REGIONE ]])*100</f>
        <v>4.0070442306219846E-2</v>
      </c>
      <c r="H6763" t="str">
        <f>IF(Comuni[[#This Row],[Popolazione2011]]&gt;300000,"MAGGIORE","")</f>
        <v/>
      </c>
      <c r="I6763" t="str">
        <f>_xlfn.XLOOKUP(Comuni[[#This Row],[Regione]],Ripartizione_geografica[Regione],Ripartizione_geografica[Ripartizione geografica])</f>
        <v>Sud</v>
      </c>
      <c r="J6763">
        <f>_xlfn.XLOOKUP(Comuni[[#This Row],[Regione]],Ripartizione_geografica[Regione],Ripartizione_geografica[Codice Regione])</f>
        <v>18</v>
      </c>
      <c r="K6763">
        <f>_xlfn.XLOOKUP(Comuni[[#This Row],[Regione]],Table_0[Regione],Table_0[Totale])</f>
        <v>650481</v>
      </c>
      <c r="L6763">
        <f>_xlfn.XLOOKUP(Comuni[[#This Row],[Regione]],Table_0[Regione],Table_0[Guariti])</f>
        <v>643757</v>
      </c>
      <c r="M6763">
        <f>_xlfn.XLOOKUP(Comuni[[#This Row],[Regione]],Table_0[Regione],Table_0[Deceduti])</f>
        <v>3596</v>
      </c>
      <c r="N6763" s="1">
        <f>(Comuni[[#This Row],[Popolazione2011]]/Comuni[[#This Row],[Ammalati TOT]])*100</f>
        <v>0.1206799276227899</v>
      </c>
      <c r="O6763">
        <f>_xlfn.XLOOKUP(Comuni[[#This Row],[Regione]],Table_0[Regione],Table_0[TOT AREA])</f>
        <v>5834728</v>
      </c>
      <c r="P6763" s="1">
        <f>(Comuni[[#This Row],[Popolazione2011]]/Comuni[[#This Row],[Ammalati AREA]])*100</f>
        <v>1.3453926215583657E-2</v>
      </c>
    </row>
    <row r="6764" spans="1:16" x14ac:dyDescent="0.3">
      <c r="A6764" t="s">
        <v>6856</v>
      </c>
      <c r="B6764" t="s">
        <v>8037</v>
      </c>
      <c r="C6764" t="s">
        <v>6832</v>
      </c>
      <c r="D6764">
        <v>8644</v>
      </c>
      <c r="E6764" s="1">
        <f>(Comuni[[#This Row],[Popolazione2011]]/SUM(D:D))*100</f>
        <v>1.4546567307980009E-2</v>
      </c>
      <c r="F6764">
        <f t="shared" si="105"/>
        <v>1959050</v>
      </c>
      <c r="G6764" s="1">
        <f>(Comuni[[#This Row],[Popolazione2011]]/Comuni[[#This Row],[TOT POP REGIONE ]])*100</f>
        <v>0.44123427171333046</v>
      </c>
      <c r="H6764" t="str">
        <f>IF(Comuni[[#This Row],[Popolazione2011]]&gt;300000,"MAGGIORE","")</f>
        <v/>
      </c>
      <c r="I6764" t="str">
        <f>_xlfn.XLOOKUP(Comuni[[#This Row],[Regione]],Ripartizione_geografica[Regione],Ripartizione_geografica[Ripartizione geografica])</f>
        <v>Sud</v>
      </c>
      <c r="J6764">
        <f>_xlfn.XLOOKUP(Comuni[[#This Row],[Regione]],Ripartizione_geografica[Regione],Ripartizione_geografica[Codice Regione])</f>
        <v>18</v>
      </c>
      <c r="K6764">
        <f>_xlfn.XLOOKUP(Comuni[[#This Row],[Regione]],Table_0[Regione],Table_0[Totale])</f>
        <v>650481</v>
      </c>
      <c r="L6764">
        <f>_xlfn.XLOOKUP(Comuni[[#This Row],[Regione]],Table_0[Regione],Table_0[Guariti])</f>
        <v>643757</v>
      </c>
      <c r="M6764">
        <f>_xlfn.XLOOKUP(Comuni[[#This Row],[Regione]],Table_0[Regione],Table_0[Deceduti])</f>
        <v>3596</v>
      </c>
      <c r="N6764" s="1">
        <f>(Comuni[[#This Row],[Popolazione2011]]/Comuni[[#This Row],[Ammalati TOT]])*100</f>
        <v>1.3288627953775745</v>
      </c>
      <c r="O6764">
        <f>_xlfn.XLOOKUP(Comuni[[#This Row],[Regione]],Table_0[Regione],Table_0[TOT AREA])</f>
        <v>5834728</v>
      </c>
      <c r="P6764" s="1">
        <f>(Comuni[[#This Row],[Popolazione2011]]/Comuni[[#This Row],[Ammalati AREA]])*100</f>
        <v>0.1481474372070129</v>
      </c>
    </row>
    <row r="6765" spans="1:16" x14ac:dyDescent="0.3">
      <c r="A6765" t="s">
        <v>6857</v>
      </c>
      <c r="B6765" t="s">
        <v>8037</v>
      </c>
      <c r="C6765" t="s">
        <v>6832</v>
      </c>
      <c r="D6765">
        <v>3462</v>
      </c>
      <c r="E6765" s="1">
        <f>(Comuni[[#This Row],[Popolazione2011]]/SUM(D:D))*100</f>
        <v>5.8260314692534466E-3</v>
      </c>
      <c r="F6765">
        <f t="shared" si="105"/>
        <v>1959050</v>
      </c>
      <c r="G6765" s="1">
        <f>(Comuni[[#This Row],[Popolazione2011]]/Comuni[[#This Row],[TOT POP REGIONE ]])*100</f>
        <v>0.17671830734284474</v>
      </c>
      <c r="H6765" t="str">
        <f>IF(Comuni[[#This Row],[Popolazione2011]]&gt;300000,"MAGGIORE","")</f>
        <v/>
      </c>
      <c r="I6765" t="str">
        <f>_xlfn.XLOOKUP(Comuni[[#This Row],[Regione]],Ripartizione_geografica[Regione],Ripartizione_geografica[Ripartizione geografica])</f>
        <v>Sud</v>
      </c>
      <c r="J6765">
        <f>_xlfn.XLOOKUP(Comuni[[#This Row],[Regione]],Ripartizione_geografica[Regione],Ripartizione_geografica[Codice Regione])</f>
        <v>18</v>
      </c>
      <c r="K6765">
        <f>_xlfn.XLOOKUP(Comuni[[#This Row],[Regione]],Table_0[Regione],Table_0[Totale])</f>
        <v>650481</v>
      </c>
      <c r="L6765">
        <f>_xlfn.XLOOKUP(Comuni[[#This Row],[Regione]],Table_0[Regione],Table_0[Guariti])</f>
        <v>643757</v>
      </c>
      <c r="M6765">
        <f>_xlfn.XLOOKUP(Comuni[[#This Row],[Regione]],Table_0[Regione],Table_0[Deceduti])</f>
        <v>3596</v>
      </c>
      <c r="N6765" s="1">
        <f>(Comuni[[#This Row],[Popolazione2011]]/Comuni[[#This Row],[Ammalati TOT]])*100</f>
        <v>0.53222154067528493</v>
      </c>
      <c r="O6765">
        <f>_xlfn.XLOOKUP(Comuni[[#This Row],[Regione]],Table_0[Regione],Table_0[TOT AREA])</f>
        <v>5834728</v>
      </c>
      <c r="P6765" s="1">
        <f>(Comuni[[#This Row],[Popolazione2011]]/Comuni[[#This Row],[Ammalati AREA]])*100</f>
        <v>5.9334385424650464E-2</v>
      </c>
    </row>
    <row r="6766" spans="1:16" x14ac:dyDescent="0.3">
      <c r="A6766" t="s">
        <v>6858</v>
      </c>
      <c r="B6766" t="s">
        <v>8037</v>
      </c>
      <c r="C6766" t="s">
        <v>6832</v>
      </c>
      <c r="D6766">
        <v>300</v>
      </c>
      <c r="E6766" s="1">
        <f>(Comuni[[#This Row],[Popolazione2011]]/SUM(D:D))*100</f>
        <v>5.048554132801947E-4</v>
      </c>
      <c r="F6766">
        <f t="shared" si="105"/>
        <v>1959050</v>
      </c>
      <c r="G6766" s="1">
        <f>(Comuni[[#This Row],[Popolazione2011]]/Comuni[[#This Row],[TOT POP REGIONE ]])*100</f>
        <v>1.5313544830402492E-2</v>
      </c>
      <c r="H6766" t="str">
        <f>IF(Comuni[[#This Row],[Popolazione2011]]&gt;300000,"MAGGIORE","")</f>
        <v/>
      </c>
      <c r="I6766" t="str">
        <f>_xlfn.XLOOKUP(Comuni[[#This Row],[Regione]],Ripartizione_geografica[Regione],Ripartizione_geografica[Ripartizione geografica])</f>
        <v>Sud</v>
      </c>
      <c r="J6766">
        <f>_xlfn.XLOOKUP(Comuni[[#This Row],[Regione]],Ripartizione_geografica[Regione],Ripartizione_geografica[Codice Regione])</f>
        <v>18</v>
      </c>
      <c r="K6766">
        <f>_xlfn.XLOOKUP(Comuni[[#This Row],[Regione]],Table_0[Regione],Table_0[Totale])</f>
        <v>650481</v>
      </c>
      <c r="L6766">
        <f>_xlfn.XLOOKUP(Comuni[[#This Row],[Regione]],Table_0[Regione],Table_0[Guariti])</f>
        <v>643757</v>
      </c>
      <c r="M6766">
        <f>_xlfn.XLOOKUP(Comuni[[#This Row],[Regione]],Table_0[Regione],Table_0[Deceduti])</f>
        <v>3596</v>
      </c>
      <c r="N6766" s="1">
        <f>(Comuni[[#This Row],[Popolazione2011]]/Comuni[[#This Row],[Ammalati TOT]])*100</f>
        <v>4.6119717562849646E-2</v>
      </c>
      <c r="O6766">
        <f>_xlfn.XLOOKUP(Comuni[[#This Row],[Regione]],Table_0[Regione],Table_0[TOT AREA])</f>
        <v>5834728</v>
      </c>
      <c r="P6766" s="1">
        <f>(Comuni[[#This Row],[Popolazione2011]]/Comuni[[#This Row],[Ammalati AREA]])*100</f>
        <v>5.1416278530892956E-3</v>
      </c>
    </row>
    <row r="6767" spans="1:16" x14ac:dyDescent="0.3">
      <c r="A6767" t="s">
        <v>6859</v>
      </c>
      <c r="B6767" t="s">
        <v>8037</v>
      </c>
      <c r="C6767" t="s">
        <v>6832</v>
      </c>
      <c r="D6767">
        <v>17281</v>
      </c>
      <c r="E6767" s="1">
        <f>(Comuni[[#This Row],[Popolazione2011]]/SUM(D:D))*100</f>
        <v>2.9081354656316817E-2</v>
      </c>
      <c r="F6767">
        <f t="shared" si="105"/>
        <v>1959050</v>
      </c>
      <c r="G6767" s="1">
        <f>(Comuni[[#This Row],[Popolazione2011]]/Comuni[[#This Row],[TOT POP REGIONE ]])*100</f>
        <v>0.8821112273806182</v>
      </c>
      <c r="H6767" t="str">
        <f>IF(Comuni[[#This Row],[Popolazione2011]]&gt;300000,"MAGGIORE","")</f>
        <v/>
      </c>
      <c r="I6767" t="str">
        <f>_xlfn.XLOOKUP(Comuni[[#This Row],[Regione]],Ripartizione_geografica[Regione],Ripartizione_geografica[Ripartizione geografica])</f>
        <v>Sud</v>
      </c>
      <c r="J6767">
        <f>_xlfn.XLOOKUP(Comuni[[#This Row],[Regione]],Ripartizione_geografica[Regione],Ripartizione_geografica[Codice Regione])</f>
        <v>18</v>
      </c>
      <c r="K6767">
        <f>_xlfn.XLOOKUP(Comuni[[#This Row],[Regione]],Table_0[Regione],Table_0[Totale])</f>
        <v>650481</v>
      </c>
      <c r="L6767">
        <f>_xlfn.XLOOKUP(Comuni[[#This Row],[Regione]],Table_0[Regione],Table_0[Guariti])</f>
        <v>643757</v>
      </c>
      <c r="M6767">
        <f>_xlfn.XLOOKUP(Comuni[[#This Row],[Regione]],Table_0[Regione],Table_0[Deceduti])</f>
        <v>3596</v>
      </c>
      <c r="N6767" s="1">
        <f>(Comuni[[#This Row],[Popolazione2011]]/Comuni[[#This Row],[Ammalati TOT]])*100</f>
        <v>2.6566494640120157</v>
      </c>
      <c r="O6767">
        <f>_xlfn.XLOOKUP(Comuni[[#This Row],[Regione]],Table_0[Regione],Table_0[TOT AREA])</f>
        <v>5834728</v>
      </c>
      <c r="P6767" s="1">
        <f>(Comuni[[#This Row],[Popolazione2011]]/Comuni[[#This Row],[Ammalati AREA]])*100</f>
        <v>0.2961749030974537</v>
      </c>
    </row>
    <row r="6768" spans="1:16" x14ac:dyDescent="0.3">
      <c r="A6768" t="s">
        <v>6860</v>
      </c>
      <c r="B6768" t="s">
        <v>8037</v>
      </c>
      <c r="C6768" t="s">
        <v>6832</v>
      </c>
      <c r="D6768">
        <v>2978</v>
      </c>
      <c r="E6768" s="1">
        <f>(Comuni[[#This Row],[Popolazione2011]]/SUM(D:D))*100</f>
        <v>5.0115314024947333E-3</v>
      </c>
      <c r="F6768">
        <f t="shared" si="105"/>
        <v>1959050</v>
      </c>
      <c r="G6768" s="1">
        <f>(Comuni[[#This Row],[Popolazione2011]]/Comuni[[#This Row],[TOT POP REGIONE ]])*100</f>
        <v>0.15201245501646204</v>
      </c>
      <c r="H6768" t="str">
        <f>IF(Comuni[[#This Row],[Popolazione2011]]&gt;300000,"MAGGIORE","")</f>
        <v/>
      </c>
      <c r="I6768" t="str">
        <f>_xlfn.XLOOKUP(Comuni[[#This Row],[Regione]],Ripartizione_geografica[Regione],Ripartizione_geografica[Ripartizione geografica])</f>
        <v>Sud</v>
      </c>
      <c r="J6768">
        <f>_xlfn.XLOOKUP(Comuni[[#This Row],[Regione]],Ripartizione_geografica[Regione],Ripartizione_geografica[Codice Regione])</f>
        <v>18</v>
      </c>
      <c r="K6768">
        <f>_xlfn.XLOOKUP(Comuni[[#This Row],[Regione]],Table_0[Regione],Table_0[Totale])</f>
        <v>650481</v>
      </c>
      <c r="L6768">
        <f>_xlfn.XLOOKUP(Comuni[[#This Row],[Regione]],Table_0[Regione],Table_0[Guariti])</f>
        <v>643757</v>
      </c>
      <c r="M6768">
        <f>_xlfn.XLOOKUP(Comuni[[#This Row],[Regione]],Table_0[Regione],Table_0[Deceduti])</f>
        <v>3596</v>
      </c>
      <c r="N6768" s="1">
        <f>(Comuni[[#This Row],[Popolazione2011]]/Comuni[[#This Row],[Ammalati TOT]])*100</f>
        <v>0.45781506300722086</v>
      </c>
      <c r="O6768">
        <f>_xlfn.XLOOKUP(Comuni[[#This Row],[Regione]],Table_0[Regione],Table_0[TOT AREA])</f>
        <v>5834728</v>
      </c>
      <c r="P6768" s="1">
        <f>(Comuni[[#This Row],[Popolazione2011]]/Comuni[[#This Row],[Ammalati AREA]])*100</f>
        <v>5.1039225821666409E-2</v>
      </c>
    </row>
    <row r="6769" spans="1:16" x14ac:dyDescent="0.3">
      <c r="A6769" t="s">
        <v>6861</v>
      </c>
      <c r="B6769" t="s">
        <v>8037</v>
      </c>
      <c r="C6769" t="s">
        <v>6832</v>
      </c>
      <c r="D6769">
        <v>9967</v>
      </c>
      <c r="E6769" s="1">
        <f>(Comuni[[#This Row],[Popolazione2011]]/SUM(D:D))*100</f>
        <v>1.6772979680545669E-2</v>
      </c>
      <c r="F6769">
        <f t="shared" si="105"/>
        <v>1959050</v>
      </c>
      <c r="G6769" s="1">
        <f>(Comuni[[#This Row],[Popolazione2011]]/Comuni[[#This Row],[TOT POP REGIONE ]])*100</f>
        <v>0.50876700441540545</v>
      </c>
      <c r="H6769" t="str">
        <f>IF(Comuni[[#This Row],[Popolazione2011]]&gt;300000,"MAGGIORE","")</f>
        <v/>
      </c>
      <c r="I6769" t="str">
        <f>_xlfn.XLOOKUP(Comuni[[#This Row],[Regione]],Ripartizione_geografica[Regione],Ripartizione_geografica[Ripartizione geografica])</f>
        <v>Sud</v>
      </c>
      <c r="J6769">
        <f>_xlfn.XLOOKUP(Comuni[[#This Row],[Regione]],Ripartizione_geografica[Regione],Ripartizione_geografica[Codice Regione])</f>
        <v>18</v>
      </c>
      <c r="K6769">
        <f>_xlfn.XLOOKUP(Comuni[[#This Row],[Regione]],Table_0[Regione],Table_0[Totale])</f>
        <v>650481</v>
      </c>
      <c r="L6769">
        <f>_xlfn.XLOOKUP(Comuni[[#This Row],[Regione]],Table_0[Regione],Table_0[Guariti])</f>
        <v>643757</v>
      </c>
      <c r="M6769">
        <f>_xlfn.XLOOKUP(Comuni[[#This Row],[Regione]],Table_0[Regione],Table_0[Deceduti])</f>
        <v>3596</v>
      </c>
      <c r="N6769" s="1">
        <f>(Comuni[[#This Row],[Popolazione2011]]/Comuni[[#This Row],[Ammalati TOT]])*100</f>
        <v>1.5322507498297415</v>
      </c>
      <c r="O6769">
        <f>_xlfn.XLOOKUP(Comuni[[#This Row],[Regione]],Table_0[Regione],Table_0[TOT AREA])</f>
        <v>5834728</v>
      </c>
      <c r="P6769" s="1">
        <f>(Comuni[[#This Row],[Popolazione2011]]/Comuni[[#This Row],[Ammalati AREA]])*100</f>
        <v>0.17082201603913669</v>
      </c>
    </row>
    <row r="6770" spans="1:16" x14ac:dyDescent="0.3">
      <c r="A6770" t="s">
        <v>6862</v>
      </c>
      <c r="B6770" t="s">
        <v>8037</v>
      </c>
      <c r="C6770" t="s">
        <v>6832</v>
      </c>
      <c r="D6770">
        <v>345</v>
      </c>
      <c r="E6770" s="1">
        <f>(Comuni[[#This Row],[Popolazione2011]]/SUM(D:D))*100</f>
        <v>5.8058372527222386E-4</v>
      </c>
      <c r="F6770">
        <f t="shared" si="105"/>
        <v>1959050</v>
      </c>
      <c r="G6770" s="1">
        <f>(Comuni[[#This Row],[Popolazione2011]]/Comuni[[#This Row],[TOT POP REGIONE ]])*100</f>
        <v>1.7610576554962863E-2</v>
      </c>
      <c r="H6770" t="str">
        <f>IF(Comuni[[#This Row],[Popolazione2011]]&gt;300000,"MAGGIORE","")</f>
        <v/>
      </c>
      <c r="I6770" t="str">
        <f>_xlfn.XLOOKUP(Comuni[[#This Row],[Regione]],Ripartizione_geografica[Regione],Ripartizione_geografica[Ripartizione geografica])</f>
        <v>Sud</v>
      </c>
      <c r="J6770">
        <f>_xlfn.XLOOKUP(Comuni[[#This Row],[Regione]],Ripartizione_geografica[Regione],Ripartizione_geografica[Codice Regione])</f>
        <v>18</v>
      </c>
      <c r="K6770">
        <f>_xlfn.XLOOKUP(Comuni[[#This Row],[Regione]],Table_0[Regione],Table_0[Totale])</f>
        <v>650481</v>
      </c>
      <c r="L6770">
        <f>_xlfn.XLOOKUP(Comuni[[#This Row],[Regione]],Table_0[Regione],Table_0[Guariti])</f>
        <v>643757</v>
      </c>
      <c r="M6770">
        <f>_xlfn.XLOOKUP(Comuni[[#This Row],[Regione]],Table_0[Regione],Table_0[Deceduti])</f>
        <v>3596</v>
      </c>
      <c r="N6770" s="1">
        <f>(Comuni[[#This Row],[Popolazione2011]]/Comuni[[#This Row],[Ammalati TOT]])*100</f>
        <v>5.303767519727709E-2</v>
      </c>
      <c r="O6770">
        <f>_xlfn.XLOOKUP(Comuni[[#This Row],[Regione]],Table_0[Regione],Table_0[TOT AREA])</f>
        <v>5834728</v>
      </c>
      <c r="P6770" s="1">
        <f>(Comuni[[#This Row],[Popolazione2011]]/Comuni[[#This Row],[Ammalati AREA]])*100</f>
        <v>5.9128720310526904E-3</v>
      </c>
    </row>
    <row r="6771" spans="1:16" x14ac:dyDescent="0.3">
      <c r="A6771" t="s">
        <v>6863</v>
      </c>
      <c r="B6771" t="s">
        <v>8037</v>
      </c>
      <c r="C6771" t="s">
        <v>6832</v>
      </c>
      <c r="D6771">
        <v>22515</v>
      </c>
      <c r="E6771" s="1">
        <f>(Comuni[[#This Row],[Popolazione2011]]/SUM(D:D))*100</f>
        <v>3.7889398766678614E-2</v>
      </c>
      <c r="F6771">
        <f t="shared" si="105"/>
        <v>1959050</v>
      </c>
      <c r="G6771" s="1">
        <f>(Comuni[[#This Row],[Popolazione2011]]/Comuni[[#This Row],[TOT POP REGIONE ]])*100</f>
        <v>1.1492815395217069</v>
      </c>
      <c r="H6771" t="str">
        <f>IF(Comuni[[#This Row],[Popolazione2011]]&gt;300000,"MAGGIORE","")</f>
        <v/>
      </c>
      <c r="I6771" t="str">
        <f>_xlfn.XLOOKUP(Comuni[[#This Row],[Regione]],Ripartizione_geografica[Regione],Ripartizione_geografica[Ripartizione geografica])</f>
        <v>Sud</v>
      </c>
      <c r="J6771">
        <f>_xlfn.XLOOKUP(Comuni[[#This Row],[Regione]],Ripartizione_geografica[Regione],Ripartizione_geografica[Codice Regione])</f>
        <v>18</v>
      </c>
      <c r="K6771">
        <f>_xlfn.XLOOKUP(Comuni[[#This Row],[Regione]],Table_0[Regione],Table_0[Totale])</f>
        <v>650481</v>
      </c>
      <c r="L6771">
        <f>_xlfn.XLOOKUP(Comuni[[#This Row],[Regione]],Table_0[Regione],Table_0[Guariti])</f>
        <v>643757</v>
      </c>
      <c r="M6771">
        <f>_xlfn.XLOOKUP(Comuni[[#This Row],[Regione]],Table_0[Regione],Table_0[Deceduti])</f>
        <v>3596</v>
      </c>
      <c r="N6771" s="1">
        <f>(Comuni[[#This Row],[Popolazione2011]]/Comuni[[#This Row],[Ammalati TOT]])*100</f>
        <v>3.4612848030918659</v>
      </c>
      <c r="O6771">
        <f>_xlfn.XLOOKUP(Comuni[[#This Row],[Regione]],Table_0[Regione],Table_0[TOT AREA])</f>
        <v>5834728</v>
      </c>
      <c r="P6771" s="1">
        <f>(Comuni[[#This Row],[Popolazione2011]]/Comuni[[#This Row],[Ammalati AREA]])*100</f>
        <v>0.38587917037435165</v>
      </c>
    </row>
    <row r="6772" spans="1:16" x14ac:dyDescent="0.3">
      <c r="A6772" t="s">
        <v>6864</v>
      </c>
      <c r="B6772" t="s">
        <v>8037</v>
      </c>
      <c r="C6772" t="s">
        <v>6832</v>
      </c>
      <c r="D6772">
        <v>2883</v>
      </c>
      <c r="E6772" s="1">
        <f>(Comuni[[#This Row],[Popolazione2011]]/SUM(D:D))*100</f>
        <v>4.8516605216226711E-3</v>
      </c>
      <c r="F6772">
        <f t="shared" si="105"/>
        <v>1959050</v>
      </c>
      <c r="G6772" s="1">
        <f>(Comuni[[#This Row],[Popolazione2011]]/Comuni[[#This Row],[TOT POP REGIONE ]])*100</f>
        <v>0.14716316582016792</v>
      </c>
      <c r="H6772" t="str">
        <f>IF(Comuni[[#This Row],[Popolazione2011]]&gt;300000,"MAGGIORE","")</f>
        <v/>
      </c>
      <c r="I6772" t="str">
        <f>_xlfn.XLOOKUP(Comuni[[#This Row],[Regione]],Ripartizione_geografica[Regione],Ripartizione_geografica[Ripartizione geografica])</f>
        <v>Sud</v>
      </c>
      <c r="J6772">
        <f>_xlfn.XLOOKUP(Comuni[[#This Row],[Regione]],Ripartizione_geografica[Regione],Ripartizione_geografica[Codice Regione])</f>
        <v>18</v>
      </c>
      <c r="K6772">
        <f>_xlfn.XLOOKUP(Comuni[[#This Row],[Regione]],Table_0[Regione],Table_0[Totale])</f>
        <v>650481</v>
      </c>
      <c r="L6772">
        <f>_xlfn.XLOOKUP(Comuni[[#This Row],[Regione]],Table_0[Regione],Table_0[Guariti])</f>
        <v>643757</v>
      </c>
      <c r="M6772">
        <f>_xlfn.XLOOKUP(Comuni[[#This Row],[Regione]],Table_0[Regione],Table_0[Deceduti])</f>
        <v>3596</v>
      </c>
      <c r="N6772" s="1">
        <f>(Comuni[[#This Row],[Popolazione2011]]/Comuni[[#This Row],[Ammalati TOT]])*100</f>
        <v>0.44321048577898503</v>
      </c>
      <c r="O6772">
        <f>_xlfn.XLOOKUP(Comuni[[#This Row],[Regione]],Table_0[Regione],Table_0[TOT AREA])</f>
        <v>5834728</v>
      </c>
      <c r="P6772" s="1">
        <f>(Comuni[[#This Row],[Popolazione2011]]/Comuni[[#This Row],[Ammalati AREA]])*100</f>
        <v>4.9411043668188125E-2</v>
      </c>
    </row>
    <row r="6773" spans="1:16" x14ac:dyDescent="0.3">
      <c r="A6773" t="s">
        <v>6865</v>
      </c>
      <c r="B6773" t="s">
        <v>8037</v>
      </c>
      <c r="C6773" t="s">
        <v>6832</v>
      </c>
      <c r="D6773">
        <v>511</v>
      </c>
      <c r="E6773" s="1">
        <f>(Comuni[[#This Row],[Popolazione2011]]/SUM(D:D))*100</f>
        <v>8.5993705395393167E-4</v>
      </c>
      <c r="F6773">
        <f t="shared" si="105"/>
        <v>1959050</v>
      </c>
      <c r="G6773" s="1">
        <f>(Comuni[[#This Row],[Popolazione2011]]/Comuni[[#This Row],[TOT POP REGIONE ]])*100</f>
        <v>2.6084071361118909E-2</v>
      </c>
      <c r="H6773" t="str">
        <f>IF(Comuni[[#This Row],[Popolazione2011]]&gt;300000,"MAGGIORE","")</f>
        <v/>
      </c>
      <c r="I6773" t="str">
        <f>_xlfn.XLOOKUP(Comuni[[#This Row],[Regione]],Ripartizione_geografica[Regione],Ripartizione_geografica[Ripartizione geografica])</f>
        <v>Sud</v>
      </c>
      <c r="J6773">
        <f>_xlfn.XLOOKUP(Comuni[[#This Row],[Regione]],Ripartizione_geografica[Regione],Ripartizione_geografica[Codice Regione])</f>
        <v>18</v>
      </c>
      <c r="K6773">
        <f>_xlfn.XLOOKUP(Comuni[[#This Row],[Regione]],Table_0[Regione],Table_0[Totale])</f>
        <v>650481</v>
      </c>
      <c r="L6773">
        <f>_xlfn.XLOOKUP(Comuni[[#This Row],[Regione]],Table_0[Regione],Table_0[Guariti])</f>
        <v>643757</v>
      </c>
      <c r="M6773">
        <f>_xlfn.XLOOKUP(Comuni[[#This Row],[Regione]],Table_0[Regione],Table_0[Deceduti])</f>
        <v>3596</v>
      </c>
      <c r="N6773" s="1">
        <f>(Comuni[[#This Row],[Popolazione2011]]/Comuni[[#This Row],[Ammalati TOT]])*100</f>
        <v>7.8557252248720566E-2</v>
      </c>
      <c r="O6773">
        <f>_xlfn.XLOOKUP(Comuni[[#This Row],[Regione]],Table_0[Regione],Table_0[TOT AREA])</f>
        <v>5834728</v>
      </c>
      <c r="P6773" s="1">
        <f>(Comuni[[#This Row],[Popolazione2011]]/Comuni[[#This Row],[Ammalati AREA]])*100</f>
        <v>8.7579061097620998E-3</v>
      </c>
    </row>
    <row r="6774" spans="1:16" x14ac:dyDescent="0.3">
      <c r="A6774" t="s">
        <v>6866</v>
      </c>
      <c r="B6774" t="s">
        <v>8037</v>
      </c>
      <c r="C6774" t="s">
        <v>6832</v>
      </c>
      <c r="D6774">
        <v>2467</v>
      </c>
      <c r="E6774" s="1">
        <f>(Comuni[[#This Row],[Popolazione2011]]/SUM(D:D))*100</f>
        <v>4.151594348540801E-3</v>
      </c>
      <c r="F6774">
        <f t="shared" si="105"/>
        <v>1959050</v>
      </c>
      <c r="G6774" s="1">
        <f>(Comuni[[#This Row],[Popolazione2011]]/Comuni[[#This Row],[TOT POP REGIONE ]])*100</f>
        <v>0.12592838365534315</v>
      </c>
      <c r="H6774" t="str">
        <f>IF(Comuni[[#This Row],[Popolazione2011]]&gt;300000,"MAGGIORE","")</f>
        <v/>
      </c>
      <c r="I6774" t="str">
        <f>_xlfn.XLOOKUP(Comuni[[#This Row],[Regione]],Ripartizione_geografica[Regione],Ripartizione_geografica[Ripartizione geografica])</f>
        <v>Sud</v>
      </c>
      <c r="J6774">
        <f>_xlfn.XLOOKUP(Comuni[[#This Row],[Regione]],Ripartizione_geografica[Regione],Ripartizione_geografica[Codice Regione])</f>
        <v>18</v>
      </c>
      <c r="K6774">
        <f>_xlfn.XLOOKUP(Comuni[[#This Row],[Regione]],Table_0[Regione],Table_0[Totale])</f>
        <v>650481</v>
      </c>
      <c r="L6774">
        <f>_xlfn.XLOOKUP(Comuni[[#This Row],[Regione]],Table_0[Regione],Table_0[Guariti])</f>
        <v>643757</v>
      </c>
      <c r="M6774">
        <f>_xlfn.XLOOKUP(Comuni[[#This Row],[Regione]],Table_0[Regione],Table_0[Deceduti])</f>
        <v>3596</v>
      </c>
      <c r="N6774" s="1">
        <f>(Comuni[[#This Row],[Popolazione2011]]/Comuni[[#This Row],[Ammalati TOT]])*100</f>
        <v>0.37925781075850024</v>
      </c>
      <c r="O6774">
        <f>_xlfn.XLOOKUP(Comuni[[#This Row],[Regione]],Table_0[Regione],Table_0[TOT AREA])</f>
        <v>5834728</v>
      </c>
      <c r="P6774" s="1">
        <f>(Comuni[[#This Row],[Popolazione2011]]/Comuni[[#This Row],[Ammalati AREA]])*100</f>
        <v>4.2281319711904304E-2</v>
      </c>
    </row>
    <row r="6775" spans="1:16" x14ac:dyDescent="0.3">
      <c r="A6775" t="s">
        <v>6867</v>
      </c>
      <c r="B6775" t="s">
        <v>8037</v>
      </c>
      <c r="C6775" t="s">
        <v>6832</v>
      </c>
      <c r="D6775">
        <v>3271</v>
      </c>
      <c r="E6775" s="1">
        <f>(Comuni[[#This Row],[Popolazione2011]]/SUM(D:D))*100</f>
        <v>5.5046068561317232E-3</v>
      </c>
      <c r="F6775">
        <f t="shared" si="105"/>
        <v>1959050</v>
      </c>
      <c r="G6775" s="1">
        <f>(Comuni[[#This Row],[Popolazione2011]]/Comuni[[#This Row],[TOT POP REGIONE ]])*100</f>
        <v>0.16696868380082183</v>
      </c>
      <c r="H6775" t="str">
        <f>IF(Comuni[[#This Row],[Popolazione2011]]&gt;300000,"MAGGIORE","")</f>
        <v/>
      </c>
      <c r="I6775" t="str">
        <f>_xlfn.XLOOKUP(Comuni[[#This Row],[Regione]],Ripartizione_geografica[Regione],Ripartizione_geografica[Ripartizione geografica])</f>
        <v>Sud</v>
      </c>
      <c r="J6775">
        <f>_xlfn.XLOOKUP(Comuni[[#This Row],[Regione]],Ripartizione_geografica[Regione],Ripartizione_geografica[Codice Regione])</f>
        <v>18</v>
      </c>
      <c r="K6775">
        <f>_xlfn.XLOOKUP(Comuni[[#This Row],[Regione]],Table_0[Regione],Table_0[Totale])</f>
        <v>650481</v>
      </c>
      <c r="L6775">
        <f>_xlfn.XLOOKUP(Comuni[[#This Row],[Regione]],Table_0[Regione],Table_0[Guariti])</f>
        <v>643757</v>
      </c>
      <c r="M6775">
        <f>_xlfn.XLOOKUP(Comuni[[#This Row],[Regione]],Table_0[Regione],Table_0[Deceduti])</f>
        <v>3596</v>
      </c>
      <c r="N6775" s="1">
        <f>(Comuni[[#This Row],[Popolazione2011]]/Comuni[[#This Row],[Ammalati TOT]])*100</f>
        <v>0.50285865382693729</v>
      </c>
      <c r="O6775">
        <f>_xlfn.XLOOKUP(Comuni[[#This Row],[Regione]],Table_0[Regione],Table_0[TOT AREA])</f>
        <v>5834728</v>
      </c>
      <c r="P6775" s="1">
        <f>(Comuni[[#This Row],[Popolazione2011]]/Comuni[[#This Row],[Ammalati AREA]])*100</f>
        <v>5.6060882358183614E-2</v>
      </c>
    </row>
    <row r="6776" spans="1:16" x14ac:dyDescent="0.3">
      <c r="A6776" t="s">
        <v>6868</v>
      </c>
      <c r="B6776" t="s">
        <v>8037</v>
      </c>
      <c r="C6776" t="s">
        <v>6832</v>
      </c>
      <c r="D6776">
        <v>888</v>
      </c>
      <c r="E6776" s="1">
        <f>(Comuni[[#This Row],[Popolazione2011]]/SUM(D:D))*100</f>
        <v>1.4943720233093765E-3</v>
      </c>
      <c r="F6776">
        <f t="shared" si="105"/>
        <v>1959050</v>
      </c>
      <c r="G6776" s="1">
        <f>(Comuni[[#This Row],[Popolazione2011]]/Comuni[[#This Row],[TOT POP REGIONE ]])*100</f>
        <v>4.5328092697991373E-2</v>
      </c>
      <c r="H6776" t="str">
        <f>IF(Comuni[[#This Row],[Popolazione2011]]&gt;300000,"MAGGIORE","")</f>
        <v/>
      </c>
      <c r="I6776" t="str">
        <f>_xlfn.XLOOKUP(Comuni[[#This Row],[Regione]],Ripartizione_geografica[Regione],Ripartizione_geografica[Ripartizione geografica])</f>
        <v>Sud</v>
      </c>
      <c r="J6776">
        <f>_xlfn.XLOOKUP(Comuni[[#This Row],[Regione]],Ripartizione_geografica[Regione],Ripartizione_geografica[Codice Regione])</f>
        <v>18</v>
      </c>
      <c r="K6776">
        <f>_xlfn.XLOOKUP(Comuni[[#This Row],[Regione]],Table_0[Regione],Table_0[Totale])</f>
        <v>650481</v>
      </c>
      <c r="L6776">
        <f>_xlfn.XLOOKUP(Comuni[[#This Row],[Regione]],Table_0[Regione],Table_0[Guariti])</f>
        <v>643757</v>
      </c>
      <c r="M6776">
        <f>_xlfn.XLOOKUP(Comuni[[#This Row],[Regione]],Table_0[Regione],Table_0[Deceduti])</f>
        <v>3596</v>
      </c>
      <c r="N6776" s="1">
        <f>(Comuni[[#This Row],[Popolazione2011]]/Comuni[[#This Row],[Ammalati TOT]])*100</f>
        <v>0.13651436398603495</v>
      </c>
      <c r="O6776">
        <f>_xlfn.XLOOKUP(Comuni[[#This Row],[Regione]],Table_0[Regione],Table_0[TOT AREA])</f>
        <v>5834728</v>
      </c>
      <c r="P6776" s="1">
        <f>(Comuni[[#This Row],[Popolazione2011]]/Comuni[[#This Row],[Ammalati AREA]])*100</f>
        <v>1.5219218445144315E-2</v>
      </c>
    </row>
    <row r="6777" spans="1:16" x14ac:dyDescent="0.3">
      <c r="A6777" t="s">
        <v>6869</v>
      </c>
      <c r="B6777" t="s">
        <v>8037</v>
      </c>
      <c r="C6777" t="s">
        <v>6832</v>
      </c>
      <c r="D6777">
        <v>1328</v>
      </c>
      <c r="E6777" s="1">
        <f>(Comuni[[#This Row],[Popolazione2011]]/SUM(D:D))*100</f>
        <v>2.234826629453662E-3</v>
      </c>
      <c r="F6777">
        <f t="shared" si="105"/>
        <v>1959050</v>
      </c>
      <c r="G6777" s="1">
        <f>(Comuni[[#This Row],[Popolazione2011]]/Comuni[[#This Row],[TOT POP REGIONE ]])*100</f>
        <v>6.778795844924837E-2</v>
      </c>
      <c r="H6777" t="str">
        <f>IF(Comuni[[#This Row],[Popolazione2011]]&gt;300000,"MAGGIORE","")</f>
        <v/>
      </c>
      <c r="I6777" t="str">
        <f>_xlfn.XLOOKUP(Comuni[[#This Row],[Regione]],Ripartizione_geografica[Regione],Ripartizione_geografica[Ripartizione geografica])</f>
        <v>Sud</v>
      </c>
      <c r="J6777">
        <f>_xlfn.XLOOKUP(Comuni[[#This Row],[Regione]],Ripartizione_geografica[Regione],Ripartizione_geografica[Codice Regione])</f>
        <v>18</v>
      </c>
      <c r="K6777">
        <f>_xlfn.XLOOKUP(Comuni[[#This Row],[Regione]],Table_0[Regione],Table_0[Totale])</f>
        <v>650481</v>
      </c>
      <c r="L6777">
        <f>_xlfn.XLOOKUP(Comuni[[#This Row],[Regione]],Table_0[Regione],Table_0[Guariti])</f>
        <v>643757</v>
      </c>
      <c r="M6777">
        <f>_xlfn.XLOOKUP(Comuni[[#This Row],[Regione]],Table_0[Regione],Table_0[Deceduti])</f>
        <v>3596</v>
      </c>
      <c r="N6777" s="1">
        <f>(Comuni[[#This Row],[Popolazione2011]]/Comuni[[#This Row],[Ammalati TOT]])*100</f>
        <v>0.20415661641154775</v>
      </c>
      <c r="O6777">
        <f>_xlfn.XLOOKUP(Comuni[[#This Row],[Regione]],Table_0[Regione],Table_0[TOT AREA])</f>
        <v>5834728</v>
      </c>
      <c r="P6777" s="1">
        <f>(Comuni[[#This Row],[Popolazione2011]]/Comuni[[#This Row],[Ammalati AREA]])*100</f>
        <v>2.2760272629675282E-2</v>
      </c>
    </row>
    <row r="6778" spans="1:16" x14ac:dyDescent="0.3">
      <c r="A6778" t="s">
        <v>6870</v>
      </c>
      <c r="B6778" t="s">
        <v>8037</v>
      </c>
      <c r="C6778" t="s">
        <v>6832</v>
      </c>
      <c r="D6778">
        <v>10260</v>
      </c>
      <c r="E6778" s="1">
        <f>(Comuni[[#This Row],[Popolazione2011]]/SUM(D:D))*100</f>
        <v>1.726605513418266E-2</v>
      </c>
      <c r="F6778">
        <f t="shared" si="105"/>
        <v>1959050</v>
      </c>
      <c r="G6778" s="1">
        <f>(Comuni[[#This Row],[Popolazione2011]]/Comuni[[#This Row],[TOT POP REGIONE ]])*100</f>
        <v>0.52372323319976521</v>
      </c>
      <c r="H6778" t="str">
        <f>IF(Comuni[[#This Row],[Popolazione2011]]&gt;300000,"MAGGIORE","")</f>
        <v/>
      </c>
      <c r="I6778" t="str">
        <f>_xlfn.XLOOKUP(Comuni[[#This Row],[Regione]],Ripartizione_geografica[Regione],Ripartizione_geografica[Ripartizione geografica])</f>
        <v>Sud</v>
      </c>
      <c r="J6778">
        <f>_xlfn.XLOOKUP(Comuni[[#This Row],[Regione]],Ripartizione_geografica[Regione],Ripartizione_geografica[Codice Regione])</f>
        <v>18</v>
      </c>
      <c r="K6778">
        <f>_xlfn.XLOOKUP(Comuni[[#This Row],[Regione]],Table_0[Regione],Table_0[Totale])</f>
        <v>650481</v>
      </c>
      <c r="L6778">
        <f>_xlfn.XLOOKUP(Comuni[[#This Row],[Regione]],Table_0[Regione],Table_0[Guariti])</f>
        <v>643757</v>
      </c>
      <c r="M6778">
        <f>_xlfn.XLOOKUP(Comuni[[#This Row],[Regione]],Table_0[Regione],Table_0[Deceduti])</f>
        <v>3596</v>
      </c>
      <c r="N6778" s="1">
        <f>(Comuni[[#This Row],[Popolazione2011]]/Comuni[[#This Row],[Ammalati TOT]])*100</f>
        <v>1.5772943406494579</v>
      </c>
      <c r="O6778">
        <f>_xlfn.XLOOKUP(Comuni[[#This Row],[Regione]],Table_0[Regione],Table_0[TOT AREA])</f>
        <v>5834728</v>
      </c>
      <c r="P6778" s="1">
        <f>(Comuni[[#This Row],[Popolazione2011]]/Comuni[[#This Row],[Ammalati AREA]])*100</f>
        <v>0.17584367257565392</v>
      </c>
    </row>
    <row r="6779" spans="1:16" x14ac:dyDescent="0.3">
      <c r="A6779" t="s">
        <v>6871</v>
      </c>
      <c r="B6779" t="s">
        <v>8037</v>
      </c>
      <c r="C6779" t="s">
        <v>6832</v>
      </c>
      <c r="D6779">
        <v>956</v>
      </c>
      <c r="E6779" s="1">
        <f>(Comuni[[#This Row],[Popolazione2011]]/SUM(D:D))*100</f>
        <v>1.6088059169862205E-3</v>
      </c>
      <c r="F6779">
        <f t="shared" si="105"/>
        <v>1959050</v>
      </c>
      <c r="G6779" s="1">
        <f>(Comuni[[#This Row],[Popolazione2011]]/Comuni[[#This Row],[TOT POP REGIONE ]])*100</f>
        <v>4.8799162859549272E-2</v>
      </c>
      <c r="H6779" t="str">
        <f>IF(Comuni[[#This Row],[Popolazione2011]]&gt;300000,"MAGGIORE","")</f>
        <v/>
      </c>
      <c r="I6779" t="str">
        <f>_xlfn.XLOOKUP(Comuni[[#This Row],[Regione]],Ripartizione_geografica[Regione],Ripartizione_geografica[Ripartizione geografica])</f>
        <v>Sud</v>
      </c>
      <c r="J6779">
        <f>_xlfn.XLOOKUP(Comuni[[#This Row],[Regione]],Ripartizione_geografica[Regione],Ripartizione_geografica[Codice Regione])</f>
        <v>18</v>
      </c>
      <c r="K6779">
        <f>_xlfn.XLOOKUP(Comuni[[#This Row],[Regione]],Table_0[Regione],Table_0[Totale])</f>
        <v>650481</v>
      </c>
      <c r="L6779">
        <f>_xlfn.XLOOKUP(Comuni[[#This Row],[Regione]],Table_0[Regione],Table_0[Guariti])</f>
        <v>643757</v>
      </c>
      <c r="M6779">
        <f>_xlfn.XLOOKUP(Comuni[[#This Row],[Regione]],Table_0[Regione],Table_0[Deceduti])</f>
        <v>3596</v>
      </c>
      <c r="N6779" s="1">
        <f>(Comuni[[#This Row],[Popolazione2011]]/Comuni[[#This Row],[Ammalati TOT]])*100</f>
        <v>0.1469681666336142</v>
      </c>
      <c r="O6779">
        <f>_xlfn.XLOOKUP(Comuni[[#This Row],[Regione]],Table_0[Regione],Table_0[TOT AREA])</f>
        <v>5834728</v>
      </c>
      <c r="P6779" s="1">
        <f>(Comuni[[#This Row],[Popolazione2011]]/Comuni[[#This Row],[Ammalati AREA]])*100</f>
        <v>1.6384654091844555E-2</v>
      </c>
    </row>
    <row r="6780" spans="1:16" x14ac:dyDescent="0.3">
      <c r="A6780" t="s">
        <v>6872</v>
      </c>
      <c r="B6780" t="s">
        <v>8037</v>
      </c>
      <c r="C6780" t="s">
        <v>6832</v>
      </c>
      <c r="D6780">
        <v>1320</v>
      </c>
      <c r="E6780" s="1">
        <f>(Comuni[[#This Row],[Popolazione2011]]/SUM(D:D))*100</f>
        <v>2.2213638184328567E-3</v>
      </c>
      <c r="F6780">
        <f t="shared" si="105"/>
        <v>1959050</v>
      </c>
      <c r="G6780" s="1">
        <f>(Comuni[[#This Row],[Popolazione2011]]/Comuni[[#This Row],[TOT POP REGIONE ]])*100</f>
        <v>6.7379597253770962E-2</v>
      </c>
      <c r="H6780" t="str">
        <f>IF(Comuni[[#This Row],[Popolazione2011]]&gt;300000,"MAGGIORE","")</f>
        <v/>
      </c>
      <c r="I6780" t="str">
        <f>_xlfn.XLOOKUP(Comuni[[#This Row],[Regione]],Ripartizione_geografica[Regione],Ripartizione_geografica[Ripartizione geografica])</f>
        <v>Sud</v>
      </c>
      <c r="J6780">
        <f>_xlfn.XLOOKUP(Comuni[[#This Row],[Regione]],Ripartizione_geografica[Regione],Ripartizione_geografica[Codice Regione])</f>
        <v>18</v>
      </c>
      <c r="K6780">
        <f>_xlfn.XLOOKUP(Comuni[[#This Row],[Regione]],Table_0[Regione],Table_0[Totale])</f>
        <v>650481</v>
      </c>
      <c r="L6780">
        <f>_xlfn.XLOOKUP(Comuni[[#This Row],[Regione]],Table_0[Regione],Table_0[Guariti])</f>
        <v>643757</v>
      </c>
      <c r="M6780">
        <f>_xlfn.XLOOKUP(Comuni[[#This Row],[Regione]],Table_0[Regione],Table_0[Deceduti])</f>
        <v>3596</v>
      </c>
      <c r="N6780" s="1">
        <f>(Comuni[[#This Row],[Popolazione2011]]/Comuni[[#This Row],[Ammalati TOT]])*100</f>
        <v>0.20292675727653844</v>
      </c>
      <c r="O6780">
        <f>_xlfn.XLOOKUP(Comuni[[#This Row],[Regione]],Table_0[Regione],Table_0[TOT AREA])</f>
        <v>5834728</v>
      </c>
      <c r="P6780" s="1">
        <f>(Comuni[[#This Row],[Popolazione2011]]/Comuni[[#This Row],[Ammalati AREA]])*100</f>
        <v>2.2623162553592903E-2</v>
      </c>
    </row>
    <row r="6781" spans="1:16" x14ac:dyDescent="0.3">
      <c r="A6781" t="s">
        <v>6873</v>
      </c>
      <c r="B6781" t="s">
        <v>8037</v>
      </c>
      <c r="C6781" t="s">
        <v>6832</v>
      </c>
      <c r="D6781">
        <v>1313</v>
      </c>
      <c r="E6781" s="1">
        <f>(Comuni[[#This Row],[Popolazione2011]]/SUM(D:D))*100</f>
        <v>2.2095838587896524E-3</v>
      </c>
      <c r="F6781">
        <f t="shared" si="105"/>
        <v>1959050</v>
      </c>
      <c r="G6781" s="1">
        <f>(Comuni[[#This Row],[Popolazione2011]]/Comuni[[#This Row],[TOT POP REGIONE ]])*100</f>
        <v>6.7022281207728227E-2</v>
      </c>
      <c r="H6781" t="str">
        <f>IF(Comuni[[#This Row],[Popolazione2011]]&gt;300000,"MAGGIORE","")</f>
        <v/>
      </c>
      <c r="I6781" t="str">
        <f>_xlfn.XLOOKUP(Comuni[[#This Row],[Regione]],Ripartizione_geografica[Regione],Ripartizione_geografica[Ripartizione geografica])</f>
        <v>Sud</v>
      </c>
      <c r="J6781">
        <f>_xlfn.XLOOKUP(Comuni[[#This Row],[Regione]],Ripartizione_geografica[Regione],Ripartizione_geografica[Codice Regione])</f>
        <v>18</v>
      </c>
      <c r="K6781">
        <f>_xlfn.XLOOKUP(Comuni[[#This Row],[Regione]],Table_0[Regione],Table_0[Totale])</f>
        <v>650481</v>
      </c>
      <c r="L6781">
        <f>_xlfn.XLOOKUP(Comuni[[#This Row],[Regione]],Table_0[Regione],Table_0[Guariti])</f>
        <v>643757</v>
      </c>
      <c r="M6781">
        <f>_xlfn.XLOOKUP(Comuni[[#This Row],[Regione]],Table_0[Regione],Table_0[Deceduti])</f>
        <v>3596</v>
      </c>
      <c r="N6781" s="1">
        <f>(Comuni[[#This Row],[Popolazione2011]]/Comuni[[#This Row],[Ammalati TOT]])*100</f>
        <v>0.2018506305334053</v>
      </c>
      <c r="O6781">
        <f>_xlfn.XLOOKUP(Comuni[[#This Row],[Regione]],Table_0[Regione],Table_0[TOT AREA])</f>
        <v>5834728</v>
      </c>
      <c r="P6781" s="1">
        <f>(Comuni[[#This Row],[Popolazione2011]]/Comuni[[#This Row],[Ammalati AREA]])*100</f>
        <v>2.2503191237020818E-2</v>
      </c>
    </row>
    <row r="6782" spans="1:16" x14ac:dyDescent="0.3">
      <c r="A6782" t="s">
        <v>6874</v>
      </c>
      <c r="B6782" t="s">
        <v>8037</v>
      </c>
      <c r="C6782" t="s">
        <v>6832</v>
      </c>
      <c r="D6782">
        <v>69484</v>
      </c>
      <c r="E6782" s="1">
        <f>(Comuni[[#This Row],[Popolazione2011]]/SUM(D:D))*100</f>
        <v>0.11693124512120349</v>
      </c>
      <c r="F6782">
        <f t="shared" si="105"/>
        <v>1959050</v>
      </c>
      <c r="G6782" s="1">
        <f>(Comuni[[#This Row],[Popolazione2011]]/Comuni[[#This Row],[TOT POP REGIONE ]])*100</f>
        <v>3.5468211633189557</v>
      </c>
      <c r="H6782" t="str">
        <f>IF(Comuni[[#This Row],[Popolazione2011]]&gt;300000,"MAGGIORE","")</f>
        <v/>
      </c>
      <c r="I6782" t="str">
        <f>_xlfn.XLOOKUP(Comuni[[#This Row],[Regione]],Ripartizione_geografica[Regione],Ripartizione_geografica[Ripartizione geografica])</f>
        <v>Sud</v>
      </c>
      <c r="J6782">
        <f>_xlfn.XLOOKUP(Comuni[[#This Row],[Regione]],Ripartizione_geografica[Regione],Ripartizione_geografica[Codice Regione])</f>
        <v>18</v>
      </c>
      <c r="K6782">
        <f>_xlfn.XLOOKUP(Comuni[[#This Row],[Regione]],Table_0[Regione],Table_0[Totale])</f>
        <v>650481</v>
      </c>
      <c r="L6782">
        <f>_xlfn.XLOOKUP(Comuni[[#This Row],[Regione]],Table_0[Regione],Table_0[Guariti])</f>
        <v>643757</v>
      </c>
      <c r="M6782">
        <f>_xlfn.XLOOKUP(Comuni[[#This Row],[Regione]],Table_0[Regione],Table_0[Deceduti])</f>
        <v>3596</v>
      </c>
      <c r="N6782" s="1">
        <f>(Comuni[[#This Row],[Popolazione2011]]/Comuni[[#This Row],[Ammalati TOT]])*100</f>
        <v>10.681941517123482</v>
      </c>
      <c r="O6782">
        <f>_xlfn.XLOOKUP(Comuni[[#This Row],[Regione]],Table_0[Regione],Table_0[TOT AREA])</f>
        <v>5834728</v>
      </c>
      <c r="P6782" s="1">
        <f>(Comuni[[#This Row],[Popolazione2011]]/Comuni[[#This Row],[Ammalati AREA]])*100</f>
        <v>1.190869565813522</v>
      </c>
    </row>
    <row r="6783" spans="1:16" x14ac:dyDescent="0.3">
      <c r="A6783" t="s">
        <v>6875</v>
      </c>
      <c r="B6783" t="s">
        <v>8037</v>
      </c>
      <c r="C6783" t="s">
        <v>6832</v>
      </c>
      <c r="D6783">
        <v>1097</v>
      </c>
      <c r="E6783" s="1">
        <f>(Comuni[[#This Row],[Popolazione2011]]/SUM(D:D))*100</f>
        <v>1.8460879612279121E-3</v>
      </c>
      <c r="F6783">
        <f t="shared" si="105"/>
        <v>1959050</v>
      </c>
      <c r="G6783" s="1">
        <f>(Comuni[[#This Row],[Popolazione2011]]/Comuni[[#This Row],[TOT POP REGIONE ]])*100</f>
        <v>5.5996528929838446E-2</v>
      </c>
      <c r="H6783" t="str">
        <f>IF(Comuni[[#This Row],[Popolazione2011]]&gt;300000,"MAGGIORE","")</f>
        <v/>
      </c>
      <c r="I6783" t="str">
        <f>_xlfn.XLOOKUP(Comuni[[#This Row],[Regione]],Ripartizione_geografica[Regione],Ripartizione_geografica[Ripartizione geografica])</f>
        <v>Sud</v>
      </c>
      <c r="J6783">
        <f>_xlfn.XLOOKUP(Comuni[[#This Row],[Regione]],Ripartizione_geografica[Regione],Ripartizione_geografica[Codice Regione])</f>
        <v>18</v>
      </c>
      <c r="K6783">
        <f>_xlfn.XLOOKUP(Comuni[[#This Row],[Regione]],Table_0[Regione],Table_0[Totale])</f>
        <v>650481</v>
      </c>
      <c r="L6783">
        <f>_xlfn.XLOOKUP(Comuni[[#This Row],[Regione]],Table_0[Regione],Table_0[Guariti])</f>
        <v>643757</v>
      </c>
      <c r="M6783">
        <f>_xlfn.XLOOKUP(Comuni[[#This Row],[Regione]],Table_0[Regione],Table_0[Deceduti])</f>
        <v>3596</v>
      </c>
      <c r="N6783" s="1">
        <f>(Comuni[[#This Row],[Popolazione2011]]/Comuni[[#This Row],[Ammalati TOT]])*100</f>
        <v>0.16864443388815353</v>
      </c>
      <c r="O6783">
        <f>_xlfn.XLOOKUP(Comuni[[#This Row],[Regione]],Table_0[Regione],Table_0[TOT AREA])</f>
        <v>5834728</v>
      </c>
      <c r="P6783" s="1">
        <f>(Comuni[[#This Row],[Popolazione2011]]/Comuni[[#This Row],[Ammalati AREA]])*100</f>
        <v>1.8801219182796525E-2</v>
      </c>
    </row>
    <row r="6784" spans="1:16" x14ac:dyDescent="0.3">
      <c r="A6784" t="s">
        <v>6876</v>
      </c>
      <c r="B6784" t="s">
        <v>8037</v>
      </c>
      <c r="C6784" t="s">
        <v>6832</v>
      </c>
      <c r="D6784">
        <v>9481</v>
      </c>
      <c r="E6784" s="1">
        <f>(Comuni[[#This Row],[Popolazione2011]]/SUM(D:D))*100</f>
        <v>1.5955113911031753E-2</v>
      </c>
      <c r="F6784">
        <f t="shared" si="105"/>
        <v>1959050</v>
      </c>
      <c r="G6784" s="1">
        <f>(Comuni[[#This Row],[Popolazione2011]]/Comuni[[#This Row],[TOT POP REGIONE ]])*100</f>
        <v>0.48395906179015341</v>
      </c>
      <c r="H6784" t="str">
        <f>IF(Comuni[[#This Row],[Popolazione2011]]&gt;300000,"MAGGIORE","")</f>
        <v/>
      </c>
      <c r="I6784" t="str">
        <f>_xlfn.XLOOKUP(Comuni[[#This Row],[Regione]],Ripartizione_geografica[Regione],Ripartizione_geografica[Ripartizione geografica])</f>
        <v>Sud</v>
      </c>
      <c r="J6784">
        <f>_xlfn.XLOOKUP(Comuni[[#This Row],[Regione]],Ripartizione_geografica[Regione],Ripartizione_geografica[Codice Regione])</f>
        <v>18</v>
      </c>
      <c r="K6784">
        <f>_xlfn.XLOOKUP(Comuni[[#This Row],[Regione]],Table_0[Regione],Table_0[Totale])</f>
        <v>650481</v>
      </c>
      <c r="L6784">
        <f>_xlfn.XLOOKUP(Comuni[[#This Row],[Regione]],Table_0[Regione],Table_0[Guariti])</f>
        <v>643757</v>
      </c>
      <c r="M6784">
        <f>_xlfn.XLOOKUP(Comuni[[#This Row],[Regione]],Table_0[Regione],Table_0[Deceduti])</f>
        <v>3596</v>
      </c>
      <c r="N6784" s="1">
        <f>(Comuni[[#This Row],[Popolazione2011]]/Comuni[[#This Row],[Ammalati TOT]])*100</f>
        <v>1.4575368073779249</v>
      </c>
      <c r="O6784">
        <f>_xlfn.XLOOKUP(Comuni[[#This Row],[Regione]],Table_0[Regione],Table_0[TOT AREA])</f>
        <v>5834728</v>
      </c>
      <c r="P6784" s="1">
        <f>(Comuni[[#This Row],[Popolazione2011]]/Comuni[[#This Row],[Ammalati AREA]])*100</f>
        <v>0.16249257891713204</v>
      </c>
    </row>
    <row r="6785" spans="1:16" x14ac:dyDescent="0.3">
      <c r="A6785" t="s">
        <v>6877</v>
      </c>
      <c r="B6785" t="s">
        <v>8037</v>
      </c>
      <c r="C6785" t="s">
        <v>6832</v>
      </c>
      <c r="D6785">
        <v>5055</v>
      </c>
      <c r="E6785" s="1">
        <f>(Comuni[[#This Row],[Popolazione2011]]/SUM(D:D))*100</f>
        <v>8.5068137137712819E-3</v>
      </c>
      <c r="F6785">
        <f t="shared" si="105"/>
        <v>1959050</v>
      </c>
      <c r="G6785" s="1">
        <f>(Comuni[[#This Row],[Popolazione2011]]/Comuni[[#This Row],[TOT POP REGIONE ]])*100</f>
        <v>0.25803323039228199</v>
      </c>
      <c r="H6785" t="str">
        <f>IF(Comuni[[#This Row],[Popolazione2011]]&gt;300000,"MAGGIORE","")</f>
        <v/>
      </c>
      <c r="I6785" t="str">
        <f>_xlfn.XLOOKUP(Comuni[[#This Row],[Regione]],Ripartizione_geografica[Regione],Ripartizione_geografica[Ripartizione geografica])</f>
        <v>Sud</v>
      </c>
      <c r="J6785">
        <f>_xlfn.XLOOKUP(Comuni[[#This Row],[Regione]],Ripartizione_geografica[Regione],Ripartizione_geografica[Codice Regione])</f>
        <v>18</v>
      </c>
      <c r="K6785">
        <f>_xlfn.XLOOKUP(Comuni[[#This Row],[Regione]],Table_0[Regione],Table_0[Totale])</f>
        <v>650481</v>
      </c>
      <c r="L6785">
        <f>_xlfn.XLOOKUP(Comuni[[#This Row],[Regione]],Table_0[Regione],Table_0[Guariti])</f>
        <v>643757</v>
      </c>
      <c r="M6785">
        <f>_xlfn.XLOOKUP(Comuni[[#This Row],[Regione]],Table_0[Regione],Table_0[Deceduti])</f>
        <v>3596</v>
      </c>
      <c r="N6785" s="1">
        <f>(Comuni[[#This Row],[Popolazione2011]]/Comuni[[#This Row],[Ammalati TOT]])*100</f>
        <v>0.77711724093401646</v>
      </c>
      <c r="O6785">
        <f>_xlfn.XLOOKUP(Comuni[[#This Row],[Regione]],Table_0[Regione],Table_0[TOT AREA])</f>
        <v>5834728</v>
      </c>
      <c r="P6785" s="1">
        <f>(Comuni[[#This Row],[Popolazione2011]]/Comuni[[#This Row],[Ammalati AREA]])*100</f>
        <v>8.6636429324554634E-2</v>
      </c>
    </row>
    <row r="6786" spans="1:16" x14ac:dyDescent="0.3">
      <c r="A6786" t="s">
        <v>6878</v>
      </c>
      <c r="B6786" t="s">
        <v>8037</v>
      </c>
      <c r="C6786" t="s">
        <v>6832</v>
      </c>
      <c r="D6786">
        <v>4440</v>
      </c>
      <c r="E6786" s="1">
        <f>(Comuni[[#This Row],[Popolazione2011]]/SUM(D:D))*100</f>
        <v>7.4718601165468818E-3</v>
      </c>
      <c r="F6786">
        <f t="shared" ref="F6786:F6849" si="106">SUMIFS(D:D,B:B,B6786)</f>
        <v>1959050</v>
      </c>
      <c r="G6786" s="1">
        <f>(Comuni[[#This Row],[Popolazione2011]]/Comuni[[#This Row],[TOT POP REGIONE ]])*100</f>
        <v>0.22664046348995687</v>
      </c>
      <c r="H6786" t="str">
        <f>IF(Comuni[[#This Row],[Popolazione2011]]&gt;300000,"MAGGIORE","")</f>
        <v/>
      </c>
      <c r="I6786" t="str">
        <f>_xlfn.XLOOKUP(Comuni[[#This Row],[Regione]],Ripartizione_geografica[Regione],Ripartizione_geografica[Ripartizione geografica])</f>
        <v>Sud</v>
      </c>
      <c r="J6786">
        <f>_xlfn.XLOOKUP(Comuni[[#This Row],[Regione]],Ripartizione_geografica[Regione],Ripartizione_geografica[Codice Regione])</f>
        <v>18</v>
      </c>
      <c r="K6786">
        <f>_xlfn.XLOOKUP(Comuni[[#This Row],[Regione]],Table_0[Regione],Table_0[Totale])</f>
        <v>650481</v>
      </c>
      <c r="L6786">
        <f>_xlfn.XLOOKUP(Comuni[[#This Row],[Regione]],Table_0[Regione],Table_0[Guariti])</f>
        <v>643757</v>
      </c>
      <c r="M6786">
        <f>_xlfn.XLOOKUP(Comuni[[#This Row],[Regione]],Table_0[Regione],Table_0[Deceduti])</f>
        <v>3596</v>
      </c>
      <c r="N6786" s="1">
        <f>(Comuni[[#This Row],[Popolazione2011]]/Comuni[[#This Row],[Ammalati TOT]])*100</f>
        <v>0.68257181993017479</v>
      </c>
      <c r="O6786">
        <f>_xlfn.XLOOKUP(Comuni[[#This Row],[Regione]],Table_0[Regione],Table_0[TOT AREA])</f>
        <v>5834728</v>
      </c>
      <c r="P6786" s="1">
        <f>(Comuni[[#This Row],[Popolazione2011]]/Comuni[[#This Row],[Ammalati AREA]])*100</f>
        <v>7.6096092225721584E-2</v>
      </c>
    </row>
    <row r="6787" spans="1:16" x14ac:dyDescent="0.3">
      <c r="A6787" t="s">
        <v>6879</v>
      </c>
      <c r="B6787" t="s">
        <v>8037</v>
      </c>
      <c r="C6787" t="s">
        <v>6832</v>
      </c>
      <c r="D6787">
        <v>943</v>
      </c>
      <c r="E6787" s="1">
        <f>(Comuni[[#This Row],[Popolazione2011]]/SUM(D:D))*100</f>
        <v>1.5869288490774119E-3</v>
      </c>
      <c r="F6787">
        <f t="shared" si="106"/>
        <v>1959050</v>
      </c>
      <c r="G6787" s="1">
        <f>(Comuni[[#This Row],[Popolazione2011]]/Comuni[[#This Row],[TOT POP REGIONE ]])*100</f>
        <v>4.8135575916898501E-2</v>
      </c>
      <c r="H6787" t="str">
        <f>IF(Comuni[[#This Row],[Popolazione2011]]&gt;300000,"MAGGIORE","")</f>
        <v/>
      </c>
      <c r="I6787" t="str">
        <f>_xlfn.XLOOKUP(Comuni[[#This Row],[Regione]],Ripartizione_geografica[Regione],Ripartizione_geografica[Ripartizione geografica])</f>
        <v>Sud</v>
      </c>
      <c r="J6787">
        <f>_xlfn.XLOOKUP(Comuni[[#This Row],[Regione]],Ripartizione_geografica[Regione],Ripartizione_geografica[Codice Regione])</f>
        <v>18</v>
      </c>
      <c r="K6787">
        <f>_xlfn.XLOOKUP(Comuni[[#This Row],[Regione]],Table_0[Regione],Table_0[Totale])</f>
        <v>650481</v>
      </c>
      <c r="L6787">
        <f>_xlfn.XLOOKUP(Comuni[[#This Row],[Regione]],Table_0[Regione],Table_0[Guariti])</f>
        <v>643757</v>
      </c>
      <c r="M6787">
        <f>_xlfn.XLOOKUP(Comuni[[#This Row],[Regione]],Table_0[Regione],Table_0[Deceduti])</f>
        <v>3596</v>
      </c>
      <c r="N6787" s="1">
        <f>(Comuni[[#This Row],[Popolazione2011]]/Comuni[[#This Row],[Ammalati TOT]])*100</f>
        <v>0.14496964553922406</v>
      </c>
      <c r="O6787">
        <f>_xlfn.XLOOKUP(Comuni[[#This Row],[Regione]],Table_0[Regione],Table_0[TOT AREA])</f>
        <v>5834728</v>
      </c>
      <c r="P6787" s="1">
        <f>(Comuni[[#This Row],[Popolazione2011]]/Comuni[[#This Row],[Ammalati AREA]])*100</f>
        <v>1.6161850218210688E-2</v>
      </c>
    </row>
    <row r="6788" spans="1:16" x14ac:dyDescent="0.3">
      <c r="A6788" t="s">
        <v>6880</v>
      </c>
      <c r="B6788" t="s">
        <v>8037</v>
      </c>
      <c r="C6788" t="s">
        <v>6832</v>
      </c>
      <c r="D6788">
        <v>3949</v>
      </c>
      <c r="E6788" s="1">
        <f>(Comuni[[#This Row],[Popolazione2011]]/SUM(D:D))*100</f>
        <v>6.6455800901449626E-3</v>
      </c>
      <c r="F6788">
        <f t="shared" si="106"/>
        <v>1959050</v>
      </c>
      <c r="G6788" s="1">
        <f>(Comuni[[#This Row],[Popolazione2011]]/Comuni[[#This Row],[TOT POP REGIONE ]])*100</f>
        <v>0.20157729511753147</v>
      </c>
      <c r="H6788" t="str">
        <f>IF(Comuni[[#This Row],[Popolazione2011]]&gt;300000,"MAGGIORE","")</f>
        <v/>
      </c>
      <c r="I6788" t="str">
        <f>_xlfn.XLOOKUP(Comuni[[#This Row],[Regione]],Ripartizione_geografica[Regione],Ripartizione_geografica[Ripartizione geografica])</f>
        <v>Sud</v>
      </c>
      <c r="J6788">
        <f>_xlfn.XLOOKUP(Comuni[[#This Row],[Regione]],Ripartizione_geografica[Regione],Ripartizione_geografica[Codice Regione])</f>
        <v>18</v>
      </c>
      <c r="K6788">
        <f>_xlfn.XLOOKUP(Comuni[[#This Row],[Regione]],Table_0[Regione],Table_0[Totale])</f>
        <v>650481</v>
      </c>
      <c r="L6788">
        <f>_xlfn.XLOOKUP(Comuni[[#This Row],[Regione]],Table_0[Regione],Table_0[Guariti])</f>
        <v>643757</v>
      </c>
      <c r="M6788">
        <f>_xlfn.XLOOKUP(Comuni[[#This Row],[Regione]],Table_0[Regione],Table_0[Deceduti])</f>
        <v>3596</v>
      </c>
      <c r="N6788" s="1">
        <f>(Comuni[[#This Row],[Popolazione2011]]/Comuni[[#This Row],[Ammalati TOT]])*100</f>
        <v>0.60708921551897743</v>
      </c>
      <c r="O6788">
        <f>_xlfn.XLOOKUP(Comuni[[#This Row],[Regione]],Table_0[Regione],Table_0[TOT AREA])</f>
        <v>5834728</v>
      </c>
      <c r="P6788" s="1">
        <f>(Comuni[[#This Row],[Popolazione2011]]/Comuni[[#This Row],[Ammalati AREA]])*100</f>
        <v>6.7680961306165424E-2</v>
      </c>
    </row>
    <row r="6789" spans="1:16" x14ac:dyDescent="0.3">
      <c r="A6789" t="s">
        <v>6881</v>
      </c>
      <c r="B6789" t="s">
        <v>8037</v>
      </c>
      <c r="C6789" t="s">
        <v>6832</v>
      </c>
      <c r="D6789">
        <v>1405</v>
      </c>
      <c r="E6789" s="1">
        <f>(Comuni[[#This Row],[Popolazione2011]]/SUM(D:D))*100</f>
        <v>2.364406185528912E-3</v>
      </c>
      <c r="F6789">
        <f t="shared" si="106"/>
        <v>1959050</v>
      </c>
      <c r="G6789" s="1">
        <f>(Comuni[[#This Row],[Popolazione2011]]/Comuni[[#This Row],[TOT POP REGIONE ]])*100</f>
        <v>7.1718434955718335E-2</v>
      </c>
      <c r="H6789" t="str">
        <f>IF(Comuni[[#This Row],[Popolazione2011]]&gt;300000,"MAGGIORE","")</f>
        <v/>
      </c>
      <c r="I6789" t="str">
        <f>_xlfn.XLOOKUP(Comuni[[#This Row],[Regione]],Ripartizione_geografica[Regione],Ripartizione_geografica[Ripartizione geografica])</f>
        <v>Sud</v>
      </c>
      <c r="J6789">
        <f>_xlfn.XLOOKUP(Comuni[[#This Row],[Regione]],Ripartizione_geografica[Regione],Ripartizione_geografica[Codice Regione])</f>
        <v>18</v>
      </c>
      <c r="K6789">
        <f>_xlfn.XLOOKUP(Comuni[[#This Row],[Regione]],Table_0[Regione],Table_0[Totale])</f>
        <v>650481</v>
      </c>
      <c r="L6789">
        <f>_xlfn.XLOOKUP(Comuni[[#This Row],[Regione]],Table_0[Regione],Table_0[Guariti])</f>
        <v>643757</v>
      </c>
      <c r="M6789">
        <f>_xlfn.XLOOKUP(Comuni[[#This Row],[Regione]],Table_0[Regione],Table_0[Deceduti])</f>
        <v>3596</v>
      </c>
      <c r="N6789" s="1">
        <f>(Comuni[[#This Row],[Popolazione2011]]/Comuni[[#This Row],[Ammalati TOT]])*100</f>
        <v>0.21599401058601247</v>
      </c>
      <c r="O6789">
        <f>_xlfn.XLOOKUP(Comuni[[#This Row],[Regione]],Table_0[Regione],Table_0[TOT AREA])</f>
        <v>5834728</v>
      </c>
      <c r="P6789" s="1">
        <f>(Comuni[[#This Row],[Popolazione2011]]/Comuni[[#This Row],[Ammalati AREA]])*100</f>
        <v>2.4079957111968201E-2</v>
      </c>
    </row>
    <row r="6790" spans="1:16" x14ac:dyDescent="0.3">
      <c r="A6790" t="s">
        <v>6882</v>
      </c>
      <c r="B6790" t="s">
        <v>8037</v>
      </c>
      <c r="C6790" t="s">
        <v>6832</v>
      </c>
      <c r="D6790">
        <v>1097</v>
      </c>
      <c r="E6790" s="1">
        <f>(Comuni[[#This Row],[Popolazione2011]]/SUM(D:D))*100</f>
        <v>1.8460879612279121E-3</v>
      </c>
      <c r="F6790">
        <f t="shared" si="106"/>
        <v>1959050</v>
      </c>
      <c r="G6790" s="1">
        <f>(Comuni[[#This Row],[Popolazione2011]]/Comuni[[#This Row],[TOT POP REGIONE ]])*100</f>
        <v>5.5996528929838446E-2</v>
      </c>
      <c r="H6790" t="str">
        <f>IF(Comuni[[#This Row],[Popolazione2011]]&gt;300000,"MAGGIORE","")</f>
        <v/>
      </c>
      <c r="I6790" t="str">
        <f>_xlfn.XLOOKUP(Comuni[[#This Row],[Regione]],Ripartizione_geografica[Regione],Ripartizione_geografica[Ripartizione geografica])</f>
        <v>Sud</v>
      </c>
      <c r="J6790">
        <f>_xlfn.XLOOKUP(Comuni[[#This Row],[Regione]],Ripartizione_geografica[Regione],Ripartizione_geografica[Codice Regione])</f>
        <v>18</v>
      </c>
      <c r="K6790">
        <f>_xlfn.XLOOKUP(Comuni[[#This Row],[Regione]],Table_0[Regione],Table_0[Totale])</f>
        <v>650481</v>
      </c>
      <c r="L6790">
        <f>_xlfn.XLOOKUP(Comuni[[#This Row],[Regione]],Table_0[Regione],Table_0[Guariti])</f>
        <v>643757</v>
      </c>
      <c r="M6790">
        <f>_xlfn.XLOOKUP(Comuni[[#This Row],[Regione]],Table_0[Regione],Table_0[Deceduti])</f>
        <v>3596</v>
      </c>
      <c r="N6790" s="1">
        <f>(Comuni[[#This Row],[Popolazione2011]]/Comuni[[#This Row],[Ammalati TOT]])*100</f>
        <v>0.16864443388815353</v>
      </c>
      <c r="O6790">
        <f>_xlfn.XLOOKUP(Comuni[[#This Row],[Regione]],Table_0[Regione],Table_0[TOT AREA])</f>
        <v>5834728</v>
      </c>
      <c r="P6790" s="1">
        <f>(Comuni[[#This Row],[Popolazione2011]]/Comuni[[#This Row],[Ammalati AREA]])*100</f>
        <v>1.8801219182796525E-2</v>
      </c>
    </row>
    <row r="6791" spans="1:16" x14ac:dyDescent="0.3">
      <c r="A6791" t="s">
        <v>6883</v>
      </c>
      <c r="B6791" t="s">
        <v>8037</v>
      </c>
      <c r="C6791" t="s">
        <v>6832</v>
      </c>
      <c r="D6791">
        <v>2184</v>
      </c>
      <c r="E6791" s="1">
        <f>(Comuni[[#This Row],[Popolazione2011]]/SUM(D:D))*100</f>
        <v>3.6753474086798177E-3</v>
      </c>
      <c r="F6791">
        <f t="shared" si="106"/>
        <v>1959050</v>
      </c>
      <c r="G6791" s="1">
        <f>(Comuni[[#This Row],[Popolazione2011]]/Comuni[[#This Row],[TOT POP REGIONE ]])*100</f>
        <v>0.11148260636533014</v>
      </c>
      <c r="H6791" t="str">
        <f>IF(Comuni[[#This Row],[Popolazione2011]]&gt;300000,"MAGGIORE","")</f>
        <v/>
      </c>
      <c r="I6791" t="str">
        <f>_xlfn.XLOOKUP(Comuni[[#This Row],[Regione]],Ripartizione_geografica[Regione],Ripartizione_geografica[Ripartizione geografica])</f>
        <v>Sud</v>
      </c>
      <c r="J6791">
        <f>_xlfn.XLOOKUP(Comuni[[#This Row],[Regione]],Ripartizione_geografica[Regione],Ripartizione_geografica[Codice Regione])</f>
        <v>18</v>
      </c>
      <c r="K6791">
        <f>_xlfn.XLOOKUP(Comuni[[#This Row],[Regione]],Table_0[Regione],Table_0[Totale])</f>
        <v>650481</v>
      </c>
      <c r="L6791">
        <f>_xlfn.XLOOKUP(Comuni[[#This Row],[Regione]],Table_0[Regione],Table_0[Guariti])</f>
        <v>643757</v>
      </c>
      <c r="M6791">
        <f>_xlfn.XLOOKUP(Comuni[[#This Row],[Regione]],Table_0[Regione],Table_0[Deceduti])</f>
        <v>3596</v>
      </c>
      <c r="N6791" s="1">
        <f>(Comuni[[#This Row],[Popolazione2011]]/Comuni[[#This Row],[Ammalati TOT]])*100</f>
        <v>0.33575154385754541</v>
      </c>
      <c r="O6791">
        <f>_xlfn.XLOOKUP(Comuni[[#This Row],[Regione]],Table_0[Regione],Table_0[TOT AREA])</f>
        <v>5834728</v>
      </c>
      <c r="P6791" s="1">
        <f>(Comuni[[#This Row],[Popolazione2011]]/Comuni[[#This Row],[Ammalati AREA]])*100</f>
        <v>3.7431050770490075E-2</v>
      </c>
    </row>
    <row r="6792" spans="1:16" x14ac:dyDescent="0.3">
      <c r="A6792" t="s">
        <v>6884</v>
      </c>
      <c r="B6792" t="s">
        <v>8037</v>
      </c>
      <c r="C6792" t="s">
        <v>6832</v>
      </c>
      <c r="D6792">
        <v>3078</v>
      </c>
      <c r="E6792" s="1">
        <f>(Comuni[[#This Row],[Popolazione2011]]/SUM(D:D))*100</f>
        <v>5.1798165402547978E-3</v>
      </c>
      <c r="F6792">
        <f t="shared" si="106"/>
        <v>1959050</v>
      </c>
      <c r="G6792" s="1">
        <f>(Comuni[[#This Row],[Popolazione2011]]/Comuni[[#This Row],[TOT POP REGIONE ]])*100</f>
        <v>0.15711696995992958</v>
      </c>
      <c r="H6792" t="str">
        <f>IF(Comuni[[#This Row],[Popolazione2011]]&gt;300000,"MAGGIORE","")</f>
        <v/>
      </c>
      <c r="I6792" t="str">
        <f>_xlfn.XLOOKUP(Comuni[[#This Row],[Regione]],Ripartizione_geografica[Regione],Ripartizione_geografica[Ripartizione geografica])</f>
        <v>Sud</v>
      </c>
      <c r="J6792">
        <f>_xlfn.XLOOKUP(Comuni[[#This Row],[Regione]],Ripartizione_geografica[Regione],Ripartizione_geografica[Codice Regione])</f>
        <v>18</v>
      </c>
      <c r="K6792">
        <f>_xlfn.XLOOKUP(Comuni[[#This Row],[Regione]],Table_0[Regione],Table_0[Totale])</f>
        <v>650481</v>
      </c>
      <c r="L6792">
        <f>_xlfn.XLOOKUP(Comuni[[#This Row],[Regione]],Table_0[Regione],Table_0[Guariti])</f>
        <v>643757</v>
      </c>
      <c r="M6792">
        <f>_xlfn.XLOOKUP(Comuni[[#This Row],[Regione]],Table_0[Regione],Table_0[Deceduti])</f>
        <v>3596</v>
      </c>
      <c r="N6792" s="1">
        <f>(Comuni[[#This Row],[Popolazione2011]]/Comuni[[#This Row],[Ammalati TOT]])*100</f>
        <v>0.47318830219483737</v>
      </c>
      <c r="O6792">
        <f>_xlfn.XLOOKUP(Comuni[[#This Row],[Regione]],Table_0[Regione],Table_0[TOT AREA])</f>
        <v>5834728</v>
      </c>
      <c r="P6792" s="1">
        <f>(Comuni[[#This Row],[Popolazione2011]]/Comuni[[#This Row],[Ammalati AREA]])*100</f>
        <v>5.2753101772696175E-2</v>
      </c>
    </row>
    <row r="6793" spans="1:16" x14ac:dyDescent="0.3">
      <c r="A6793" t="s">
        <v>6885</v>
      </c>
      <c r="B6793" t="s">
        <v>8037</v>
      </c>
      <c r="C6793" t="s">
        <v>6832</v>
      </c>
      <c r="D6793">
        <v>3025</v>
      </c>
      <c r="E6793" s="1">
        <f>(Comuni[[#This Row],[Popolazione2011]]/SUM(D:D))*100</f>
        <v>5.0906254172419629E-3</v>
      </c>
      <c r="F6793">
        <f t="shared" si="106"/>
        <v>1959050</v>
      </c>
      <c r="G6793" s="1">
        <f>(Comuni[[#This Row],[Popolazione2011]]/Comuni[[#This Row],[TOT POP REGIONE ]])*100</f>
        <v>0.15441157703989178</v>
      </c>
      <c r="H6793" t="str">
        <f>IF(Comuni[[#This Row],[Popolazione2011]]&gt;300000,"MAGGIORE","")</f>
        <v/>
      </c>
      <c r="I6793" t="str">
        <f>_xlfn.XLOOKUP(Comuni[[#This Row],[Regione]],Ripartizione_geografica[Regione],Ripartizione_geografica[Ripartizione geografica])</f>
        <v>Sud</v>
      </c>
      <c r="J6793">
        <f>_xlfn.XLOOKUP(Comuni[[#This Row],[Regione]],Ripartizione_geografica[Regione],Ripartizione_geografica[Codice Regione])</f>
        <v>18</v>
      </c>
      <c r="K6793">
        <f>_xlfn.XLOOKUP(Comuni[[#This Row],[Regione]],Table_0[Regione],Table_0[Totale])</f>
        <v>650481</v>
      </c>
      <c r="L6793">
        <f>_xlfn.XLOOKUP(Comuni[[#This Row],[Regione]],Table_0[Regione],Table_0[Guariti])</f>
        <v>643757</v>
      </c>
      <c r="M6793">
        <f>_xlfn.XLOOKUP(Comuni[[#This Row],[Regione]],Table_0[Regione],Table_0[Deceduti])</f>
        <v>3596</v>
      </c>
      <c r="N6793" s="1">
        <f>(Comuni[[#This Row],[Popolazione2011]]/Comuni[[#This Row],[Ammalati TOT]])*100</f>
        <v>0.46504048542540055</v>
      </c>
      <c r="O6793">
        <f>_xlfn.XLOOKUP(Comuni[[#This Row],[Regione]],Table_0[Regione],Table_0[TOT AREA])</f>
        <v>5834728</v>
      </c>
      <c r="P6793" s="1">
        <f>(Comuni[[#This Row],[Popolazione2011]]/Comuni[[#This Row],[Ammalati AREA]])*100</f>
        <v>5.1844747518650397E-2</v>
      </c>
    </row>
    <row r="6794" spans="1:16" x14ac:dyDescent="0.3">
      <c r="A6794" t="s">
        <v>6886</v>
      </c>
      <c r="B6794" t="s">
        <v>8037</v>
      </c>
      <c r="C6794" t="s">
        <v>6832</v>
      </c>
      <c r="D6794">
        <v>2239</v>
      </c>
      <c r="E6794" s="1">
        <f>(Comuni[[#This Row],[Popolazione2011]]/SUM(D:D))*100</f>
        <v>3.7679042344478534E-3</v>
      </c>
      <c r="F6794">
        <f t="shared" si="106"/>
        <v>1959050</v>
      </c>
      <c r="G6794" s="1">
        <f>(Comuni[[#This Row],[Popolazione2011]]/Comuni[[#This Row],[TOT POP REGIONE ]])*100</f>
        <v>0.11429008958423725</v>
      </c>
      <c r="H6794" t="str">
        <f>IF(Comuni[[#This Row],[Popolazione2011]]&gt;300000,"MAGGIORE","")</f>
        <v/>
      </c>
      <c r="I6794" t="str">
        <f>_xlfn.XLOOKUP(Comuni[[#This Row],[Regione]],Ripartizione_geografica[Regione],Ripartizione_geografica[Ripartizione geografica])</f>
        <v>Sud</v>
      </c>
      <c r="J6794">
        <f>_xlfn.XLOOKUP(Comuni[[#This Row],[Regione]],Ripartizione_geografica[Regione],Ripartizione_geografica[Codice Regione])</f>
        <v>18</v>
      </c>
      <c r="K6794">
        <f>_xlfn.XLOOKUP(Comuni[[#This Row],[Regione]],Table_0[Regione],Table_0[Totale])</f>
        <v>650481</v>
      </c>
      <c r="L6794">
        <f>_xlfn.XLOOKUP(Comuni[[#This Row],[Regione]],Table_0[Regione],Table_0[Guariti])</f>
        <v>643757</v>
      </c>
      <c r="M6794">
        <f>_xlfn.XLOOKUP(Comuni[[#This Row],[Regione]],Table_0[Regione],Table_0[Deceduti])</f>
        <v>3596</v>
      </c>
      <c r="N6794" s="1">
        <f>(Comuni[[#This Row],[Popolazione2011]]/Comuni[[#This Row],[Ammalati TOT]])*100</f>
        <v>0.34420682541073455</v>
      </c>
      <c r="O6794">
        <f>_xlfn.XLOOKUP(Comuni[[#This Row],[Regione]],Table_0[Regione],Table_0[TOT AREA])</f>
        <v>5834728</v>
      </c>
      <c r="P6794" s="1">
        <f>(Comuni[[#This Row],[Popolazione2011]]/Comuni[[#This Row],[Ammalati AREA]])*100</f>
        <v>3.8373682543556442E-2</v>
      </c>
    </row>
    <row r="6795" spans="1:16" x14ac:dyDescent="0.3">
      <c r="A6795" t="s">
        <v>6887</v>
      </c>
      <c r="B6795" t="s">
        <v>8037</v>
      </c>
      <c r="C6795" t="s">
        <v>6832</v>
      </c>
      <c r="D6795">
        <v>8072</v>
      </c>
      <c r="E6795" s="1">
        <f>(Comuni[[#This Row],[Popolazione2011]]/SUM(D:D))*100</f>
        <v>1.3583976319992438E-2</v>
      </c>
      <c r="F6795">
        <f t="shared" si="106"/>
        <v>1959050</v>
      </c>
      <c r="G6795" s="1">
        <f>(Comuni[[#This Row],[Popolazione2011]]/Comuni[[#This Row],[TOT POP REGIONE ]])*100</f>
        <v>0.41203644623669639</v>
      </c>
      <c r="H6795" t="str">
        <f>IF(Comuni[[#This Row],[Popolazione2011]]&gt;300000,"MAGGIORE","")</f>
        <v/>
      </c>
      <c r="I6795" t="str">
        <f>_xlfn.XLOOKUP(Comuni[[#This Row],[Regione]],Ripartizione_geografica[Regione],Ripartizione_geografica[Ripartizione geografica])</f>
        <v>Sud</v>
      </c>
      <c r="J6795">
        <f>_xlfn.XLOOKUP(Comuni[[#This Row],[Regione]],Ripartizione_geografica[Regione],Ripartizione_geografica[Codice Regione])</f>
        <v>18</v>
      </c>
      <c r="K6795">
        <f>_xlfn.XLOOKUP(Comuni[[#This Row],[Regione]],Table_0[Regione],Table_0[Totale])</f>
        <v>650481</v>
      </c>
      <c r="L6795">
        <f>_xlfn.XLOOKUP(Comuni[[#This Row],[Regione]],Table_0[Regione],Table_0[Guariti])</f>
        <v>643757</v>
      </c>
      <c r="M6795">
        <f>_xlfn.XLOOKUP(Comuni[[#This Row],[Regione]],Table_0[Regione],Table_0[Deceduti])</f>
        <v>3596</v>
      </c>
      <c r="N6795" s="1">
        <f>(Comuni[[#This Row],[Popolazione2011]]/Comuni[[#This Row],[Ammalati TOT]])*100</f>
        <v>1.2409278672244077</v>
      </c>
      <c r="O6795">
        <f>_xlfn.XLOOKUP(Comuni[[#This Row],[Regione]],Table_0[Regione],Table_0[TOT AREA])</f>
        <v>5834728</v>
      </c>
      <c r="P6795" s="1">
        <f>(Comuni[[#This Row],[Popolazione2011]]/Comuni[[#This Row],[Ammalati AREA]])*100</f>
        <v>0.13834406676712266</v>
      </c>
    </row>
    <row r="6796" spans="1:16" x14ac:dyDescent="0.3">
      <c r="A6796" t="s">
        <v>6888</v>
      </c>
      <c r="B6796" t="s">
        <v>8037</v>
      </c>
      <c r="C6796" t="s">
        <v>6832</v>
      </c>
      <c r="D6796">
        <v>1739</v>
      </c>
      <c r="E6796" s="1">
        <f>(Comuni[[#This Row],[Popolazione2011]]/SUM(D:D))*100</f>
        <v>2.9264785456475286E-3</v>
      </c>
      <c r="F6796">
        <f t="shared" si="106"/>
        <v>1959050</v>
      </c>
      <c r="G6796" s="1">
        <f>(Comuni[[#This Row],[Popolazione2011]]/Comuni[[#This Row],[TOT POP REGIONE ]])*100</f>
        <v>8.876751486689978E-2</v>
      </c>
      <c r="H6796" t="str">
        <f>IF(Comuni[[#This Row],[Popolazione2011]]&gt;300000,"MAGGIORE","")</f>
        <v/>
      </c>
      <c r="I6796" t="str">
        <f>_xlfn.XLOOKUP(Comuni[[#This Row],[Regione]],Ripartizione_geografica[Regione],Ripartizione_geografica[Ripartizione geografica])</f>
        <v>Sud</v>
      </c>
      <c r="J6796">
        <f>_xlfn.XLOOKUP(Comuni[[#This Row],[Regione]],Ripartizione_geografica[Regione],Ripartizione_geografica[Codice Regione])</f>
        <v>18</v>
      </c>
      <c r="K6796">
        <f>_xlfn.XLOOKUP(Comuni[[#This Row],[Regione]],Table_0[Regione],Table_0[Totale])</f>
        <v>650481</v>
      </c>
      <c r="L6796">
        <f>_xlfn.XLOOKUP(Comuni[[#This Row],[Regione]],Table_0[Regione],Table_0[Guariti])</f>
        <v>643757</v>
      </c>
      <c r="M6796">
        <f>_xlfn.XLOOKUP(Comuni[[#This Row],[Regione]],Table_0[Regione],Table_0[Deceduti])</f>
        <v>3596</v>
      </c>
      <c r="N6796" s="1">
        <f>(Comuni[[#This Row],[Popolazione2011]]/Comuni[[#This Row],[Ammalati TOT]])*100</f>
        <v>0.26734062947265175</v>
      </c>
      <c r="O6796">
        <f>_xlfn.XLOOKUP(Comuni[[#This Row],[Regione]],Table_0[Regione],Table_0[TOT AREA])</f>
        <v>5834728</v>
      </c>
      <c r="P6796" s="1">
        <f>(Comuni[[#This Row],[Popolazione2011]]/Comuni[[#This Row],[Ammalati AREA]])*100</f>
        <v>2.9804302788407618E-2</v>
      </c>
    </row>
    <row r="6797" spans="1:16" x14ac:dyDescent="0.3">
      <c r="A6797" t="s">
        <v>6889</v>
      </c>
      <c r="B6797" t="s">
        <v>8037</v>
      </c>
      <c r="C6797" t="s">
        <v>6832</v>
      </c>
      <c r="D6797">
        <v>2310</v>
      </c>
      <c r="E6797" s="1">
        <f>(Comuni[[#This Row],[Popolazione2011]]/SUM(D:D))*100</f>
        <v>3.8873866822574992E-3</v>
      </c>
      <c r="F6797">
        <f t="shared" si="106"/>
        <v>1959050</v>
      </c>
      <c r="G6797" s="1">
        <f>(Comuni[[#This Row],[Popolazione2011]]/Comuni[[#This Row],[TOT POP REGIONE ]])*100</f>
        <v>0.11791429519409917</v>
      </c>
      <c r="H6797" t="str">
        <f>IF(Comuni[[#This Row],[Popolazione2011]]&gt;300000,"MAGGIORE","")</f>
        <v/>
      </c>
      <c r="I6797" t="str">
        <f>_xlfn.XLOOKUP(Comuni[[#This Row],[Regione]],Ripartizione_geografica[Regione],Ripartizione_geografica[Ripartizione geografica])</f>
        <v>Sud</v>
      </c>
      <c r="J6797">
        <f>_xlfn.XLOOKUP(Comuni[[#This Row],[Regione]],Ripartizione_geografica[Regione],Ripartizione_geografica[Codice Regione])</f>
        <v>18</v>
      </c>
      <c r="K6797">
        <f>_xlfn.XLOOKUP(Comuni[[#This Row],[Regione]],Table_0[Regione],Table_0[Totale])</f>
        <v>650481</v>
      </c>
      <c r="L6797">
        <f>_xlfn.XLOOKUP(Comuni[[#This Row],[Regione]],Table_0[Regione],Table_0[Guariti])</f>
        <v>643757</v>
      </c>
      <c r="M6797">
        <f>_xlfn.XLOOKUP(Comuni[[#This Row],[Regione]],Table_0[Regione],Table_0[Deceduti])</f>
        <v>3596</v>
      </c>
      <c r="N6797" s="1">
        <f>(Comuni[[#This Row],[Popolazione2011]]/Comuni[[#This Row],[Ammalati TOT]])*100</f>
        <v>0.35512182523394231</v>
      </c>
      <c r="O6797">
        <f>_xlfn.XLOOKUP(Comuni[[#This Row],[Regione]],Table_0[Regione],Table_0[TOT AREA])</f>
        <v>5834728</v>
      </c>
      <c r="P6797" s="1">
        <f>(Comuni[[#This Row],[Popolazione2011]]/Comuni[[#This Row],[Ammalati AREA]])*100</f>
        <v>3.9590534468787582E-2</v>
      </c>
    </row>
    <row r="6798" spans="1:16" x14ac:dyDescent="0.3">
      <c r="A6798" t="s">
        <v>6890</v>
      </c>
      <c r="B6798" t="s">
        <v>8037</v>
      </c>
      <c r="C6798" t="s">
        <v>6832</v>
      </c>
      <c r="D6798">
        <v>1895</v>
      </c>
      <c r="E6798" s="1">
        <f>(Comuni[[#This Row],[Popolazione2011]]/SUM(D:D))*100</f>
        <v>3.1890033605532298E-3</v>
      </c>
      <c r="F6798">
        <f t="shared" si="106"/>
        <v>1959050</v>
      </c>
      <c r="G6798" s="1">
        <f>(Comuni[[#This Row],[Popolazione2011]]/Comuni[[#This Row],[TOT POP REGIONE ]])*100</f>
        <v>9.673055817870907E-2</v>
      </c>
      <c r="H6798" t="str">
        <f>IF(Comuni[[#This Row],[Popolazione2011]]&gt;300000,"MAGGIORE","")</f>
        <v/>
      </c>
      <c r="I6798" t="str">
        <f>_xlfn.XLOOKUP(Comuni[[#This Row],[Regione]],Ripartizione_geografica[Regione],Ripartizione_geografica[Ripartizione geografica])</f>
        <v>Sud</v>
      </c>
      <c r="J6798">
        <f>_xlfn.XLOOKUP(Comuni[[#This Row],[Regione]],Ripartizione_geografica[Regione],Ripartizione_geografica[Codice Regione])</f>
        <v>18</v>
      </c>
      <c r="K6798">
        <f>_xlfn.XLOOKUP(Comuni[[#This Row],[Regione]],Table_0[Regione],Table_0[Totale])</f>
        <v>650481</v>
      </c>
      <c r="L6798">
        <f>_xlfn.XLOOKUP(Comuni[[#This Row],[Regione]],Table_0[Regione],Table_0[Guariti])</f>
        <v>643757</v>
      </c>
      <c r="M6798">
        <f>_xlfn.XLOOKUP(Comuni[[#This Row],[Regione]],Table_0[Regione],Table_0[Deceduti])</f>
        <v>3596</v>
      </c>
      <c r="N6798" s="1">
        <f>(Comuni[[#This Row],[Popolazione2011]]/Comuni[[#This Row],[Ammalati TOT]])*100</f>
        <v>0.29132288260533357</v>
      </c>
      <c r="O6798">
        <f>_xlfn.XLOOKUP(Comuni[[#This Row],[Regione]],Table_0[Regione],Table_0[TOT AREA])</f>
        <v>5834728</v>
      </c>
      <c r="P6798" s="1">
        <f>(Comuni[[#This Row],[Popolazione2011]]/Comuni[[#This Row],[Ammalati AREA]])*100</f>
        <v>3.2477949272014049E-2</v>
      </c>
    </row>
    <row r="6799" spans="1:16" x14ac:dyDescent="0.3">
      <c r="A6799" t="s">
        <v>6891</v>
      </c>
      <c r="B6799" t="s">
        <v>8037</v>
      </c>
      <c r="C6799" t="s">
        <v>6832</v>
      </c>
      <c r="D6799">
        <v>2689</v>
      </c>
      <c r="E6799" s="1">
        <f>(Comuni[[#This Row],[Popolazione2011]]/SUM(D:D))*100</f>
        <v>4.525187354368145E-3</v>
      </c>
      <c r="F6799">
        <f t="shared" si="106"/>
        <v>1959050</v>
      </c>
      <c r="G6799" s="1">
        <f>(Comuni[[#This Row],[Popolazione2011]]/Comuni[[#This Row],[TOT POP REGIONE ]])*100</f>
        <v>0.137260406829841</v>
      </c>
      <c r="H6799" t="str">
        <f>IF(Comuni[[#This Row],[Popolazione2011]]&gt;300000,"MAGGIORE","")</f>
        <v/>
      </c>
      <c r="I6799" t="str">
        <f>_xlfn.XLOOKUP(Comuni[[#This Row],[Regione]],Ripartizione_geografica[Regione],Ripartizione_geografica[Ripartizione geografica])</f>
        <v>Sud</v>
      </c>
      <c r="J6799">
        <f>_xlfn.XLOOKUP(Comuni[[#This Row],[Regione]],Ripartizione_geografica[Regione],Ripartizione_geografica[Codice Regione])</f>
        <v>18</v>
      </c>
      <c r="K6799">
        <f>_xlfn.XLOOKUP(Comuni[[#This Row],[Regione]],Table_0[Regione],Table_0[Totale])</f>
        <v>650481</v>
      </c>
      <c r="L6799">
        <f>_xlfn.XLOOKUP(Comuni[[#This Row],[Regione]],Table_0[Regione],Table_0[Guariti])</f>
        <v>643757</v>
      </c>
      <c r="M6799">
        <f>_xlfn.XLOOKUP(Comuni[[#This Row],[Regione]],Table_0[Regione],Table_0[Deceduti])</f>
        <v>3596</v>
      </c>
      <c r="N6799" s="1">
        <f>(Comuni[[#This Row],[Popolazione2011]]/Comuni[[#This Row],[Ammalati TOT]])*100</f>
        <v>0.41338640175500901</v>
      </c>
      <c r="O6799">
        <f>_xlfn.XLOOKUP(Comuni[[#This Row],[Regione]],Table_0[Regione],Table_0[TOT AREA])</f>
        <v>5834728</v>
      </c>
      <c r="P6799" s="1">
        <f>(Comuni[[#This Row],[Popolazione2011]]/Comuni[[#This Row],[Ammalati AREA]])*100</f>
        <v>4.608612432319039E-2</v>
      </c>
    </row>
    <row r="6800" spans="1:16" x14ac:dyDescent="0.3">
      <c r="A6800" t="s">
        <v>6892</v>
      </c>
      <c r="B6800" t="s">
        <v>8037</v>
      </c>
      <c r="C6800" t="s">
        <v>6832</v>
      </c>
      <c r="D6800">
        <v>2027</v>
      </c>
      <c r="E6800" s="1">
        <f>(Comuni[[#This Row],[Popolazione2011]]/SUM(D:D))*100</f>
        <v>3.4111397423965155E-3</v>
      </c>
      <c r="F6800">
        <f t="shared" si="106"/>
        <v>1959050</v>
      </c>
      <c r="G6800" s="1">
        <f>(Comuni[[#This Row],[Popolazione2011]]/Comuni[[#This Row],[TOT POP REGIONE ]])*100</f>
        <v>0.10346851790408616</v>
      </c>
      <c r="H6800" t="str">
        <f>IF(Comuni[[#This Row],[Popolazione2011]]&gt;300000,"MAGGIORE","")</f>
        <v/>
      </c>
      <c r="I6800" t="str">
        <f>_xlfn.XLOOKUP(Comuni[[#This Row],[Regione]],Ripartizione_geografica[Regione],Ripartizione_geografica[Ripartizione geografica])</f>
        <v>Sud</v>
      </c>
      <c r="J6800">
        <f>_xlfn.XLOOKUP(Comuni[[#This Row],[Regione]],Ripartizione_geografica[Regione],Ripartizione_geografica[Codice Regione])</f>
        <v>18</v>
      </c>
      <c r="K6800">
        <f>_xlfn.XLOOKUP(Comuni[[#This Row],[Regione]],Table_0[Regione],Table_0[Totale])</f>
        <v>650481</v>
      </c>
      <c r="L6800">
        <f>_xlfn.XLOOKUP(Comuni[[#This Row],[Regione]],Table_0[Regione],Table_0[Guariti])</f>
        <v>643757</v>
      </c>
      <c r="M6800">
        <f>_xlfn.XLOOKUP(Comuni[[#This Row],[Regione]],Table_0[Regione],Table_0[Deceduti])</f>
        <v>3596</v>
      </c>
      <c r="N6800" s="1">
        <f>(Comuni[[#This Row],[Popolazione2011]]/Comuni[[#This Row],[Ammalati TOT]])*100</f>
        <v>0.31161555833298743</v>
      </c>
      <c r="O6800">
        <f>_xlfn.XLOOKUP(Comuni[[#This Row],[Regione]],Table_0[Regione],Table_0[TOT AREA])</f>
        <v>5834728</v>
      </c>
      <c r="P6800" s="1">
        <f>(Comuni[[#This Row],[Popolazione2011]]/Comuni[[#This Row],[Ammalati AREA]])*100</f>
        <v>3.4740265527373339E-2</v>
      </c>
    </row>
    <row r="6801" spans="1:16" x14ac:dyDescent="0.3">
      <c r="A6801" t="s">
        <v>6893</v>
      </c>
      <c r="B6801" t="s">
        <v>8037</v>
      </c>
      <c r="C6801" t="s">
        <v>6832</v>
      </c>
      <c r="D6801">
        <v>879</v>
      </c>
      <c r="E6801" s="1">
        <f>(Comuni[[#This Row],[Popolazione2011]]/SUM(D:D))*100</f>
        <v>1.4792263609109705E-3</v>
      </c>
      <c r="F6801">
        <f t="shared" si="106"/>
        <v>1959050</v>
      </c>
      <c r="G6801" s="1">
        <f>(Comuni[[#This Row],[Popolazione2011]]/Comuni[[#This Row],[TOT POP REGIONE ]])*100</f>
        <v>4.48686863530793E-2</v>
      </c>
      <c r="H6801" t="str">
        <f>IF(Comuni[[#This Row],[Popolazione2011]]&gt;300000,"MAGGIORE","")</f>
        <v/>
      </c>
      <c r="I6801" t="str">
        <f>_xlfn.XLOOKUP(Comuni[[#This Row],[Regione]],Ripartizione_geografica[Regione],Ripartizione_geografica[Ripartizione geografica])</f>
        <v>Sud</v>
      </c>
      <c r="J6801">
        <f>_xlfn.XLOOKUP(Comuni[[#This Row],[Regione]],Ripartizione_geografica[Regione],Ripartizione_geografica[Codice Regione])</f>
        <v>18</v>
      </c>
      <c r="K6801">
        <f>_xlfn.XLOOKUP(Comuni[[#This Row],[Regione]],Table_0[Regione],Table_0[Totale])</f>
        <v>650481</v>
      </c>
      <c r="L6801">
        <f>_xlfn.XLOOKUP(Comuni[[#This Row],[Regione]],Table_0[Regione],Table_0[Guariti])</f>
        <v>643757</v>
      </c>
      <c r="M6801">
        <f>_xlfn.XLOOKUP(Comuni[[#This Row],[Regione]],Table_0[Regione],Table_0[Deceduti])</f>
        <v>3596</v>
      </c>
      <c r="N6801" s="1">
        <f>(Comuni[[#This Row],[Popolazione2011]]/Comuni[[#This Row],[Ammalati TOT]])*100</f>
        <v>0.13513077245914945</v>
      </c>
      <c r="O6801">
        <f>_xlfn.XLOOKUP(Comuni[[#This Row],[Regione]],Table_0[Regione],Table_0[TOT AREA])</f>
        <v>5834728</v>
      </c>
      <c r="P6801" s="1">
        <f>(Comuni[[#This Row],[Popolazione2011]]/Comuni[[#This Row],[Ammalati AREA]])*100</f>
        <v>1.5064969609551636E-2</v>
      </c>
    </row>
    <row r="6802" spans="1:16" x14ac:dyDescent="0.3">
      <c r="A6802" t="s">
        <v>6894</v>
      </c>
      <c r="B6802" t="s">
        <v>8037</v>
      </c>
      <c r="C6802" t="s">
        <v>6832</v>
      </c>
      <c r="D6802">
        <v>986</v>
      </c>
      <c r="E6802" s="1">
        <f>(Comuni[[#This Row],[Popolazione2011]]/SUM(D:D))*100</f>
        <v>1.6592914583142401E-3</v>
      </c>
      <c r="F6802">
        <f t="shared" si="106"/>
        <v>1959050</v>
      </c>
      <c r="G6802" s="1">
        <f>(Comuni[[#This Row],[Popolazione2011]]/Comuni[[#This Row],[TOT POP REGIONE ]])*100</f>
        <v>5.0330517342589517E-2</v>
      </c>
      <c r="H6802" t="str">
        <f>IF(Comuni[[#This Row],[Popolazione2011]]&gt;300000,"MAGGIORE","")</f>
        <v/>
      </c>
      <c r="I6802" t="str">
        <f>_xlfn.XLOOKUP(Comuni[[#This Row],[Regione]],Ripartizione_geografica[Regione],Ripartizione_geografica[Ripartizione geografica])</f>
        <v>Sud</v>
      </c>
      <c r="J6802">
        <f>_xlfn.XLOOKUP(Comuni[[#This Row],[Regione]],Ripartizione_geografica[Regione],Ripartizione_geografica[Codice Regione])</f>
        <v>18</v>
      </c>
      <c r="K6802">
        <f>_xlfn.XLOOKUP(Comuni[[#This Row],[Regione]],Table_0[Regione],Table_0[Totale])</f>
        <v>650481</v>
      </c>
      <c r="L6802">
        <f>_xlfn.XLOOKUP(Comuni[[#This Row],[Regione]],Table_0[Regione],Table_0[Guariti])</f>
        <v>643757</v>
      </c>
      <c r="M6802">
        <f>_xlfn.XLOOKUP(Comuni[[#This Row],[Regione]],Table_0[Regione],Table_0[Deceduti])</f>
        <v>3596</v>
      </c>
      <c r="N6802" s="1">
        <f>(Comuni[[#This Row],[Popolazione2011]]/Comuni[[#This Row],[Ammalati TOT]])*100</f>
        <v>0.15158013838989917</v>
      </c>
      <c r="O6802">
        <f>_xlfn.XLOOKUP(Comuni[[#This Row],[Regione]],Table_0[Regione],Table_0[TOT AREA])</f>
        <v>5834728</v>
      </c>
      <c r="P6802" s="1">
        <f>(Comuni[[#This Row],[Popolazione2011]]/Comuni[[#This Row],[Ammalati AREA]])*100</f>
        <v>1.6898816877153486E-2</v>
      </c>
    </row>
    <row r="6803" spans="1:16" x14ac:dyDescent="0.3">
      <c r="A6803" t="s">
        <v>6895</v>
      </c>
      <c r="B6803" t="s">
        <v>8037</v>
      </c>
      <c r="C6803" t="s">
        <v>6832</v>
      </c>
      <c r="D6803">
        <v>4058</v>
      </c>
      <c r="E6803" s="1">
        <f>(Comuni[[#This Row],[Popolazione2011]]/SUM(D:D))*100</f>
        <v>6.8290108903034333E-3</v>
      </c>
      <c r="F6803">
        <f t="shared" si="106"/>
        <v>1959050</v>
      </c>
      <c r="G6803" s="1">
        <f>(Comuni[[#This Row],[Popolazione2011]]/Comuni[[#This Row],[TOT POP REGIONE ]])*100</f>
        <v>0.20714121640591104</v>
      </c>
      <c r="H6803" t="str">
        <f>IF(Comuni[[#This Row],[Popolazione2011]]&gt;300000,"MAGGIORE","")</f>
        <v/>
      </c>
      <c r="I6803" t="str">
        <f>_xlfn.XLOOKUP(Comuni[[#This Row],[Regione]],Ripartizione_geografica[Regione],Ripartizione_geografica[Ripartizione geografica])</f>
        <v>Sud</v>
      </c>
      <c r="J6803">
        <f>_xlfn.XLOOKUP(Comuni[[#This Row],[Regione]],Ripartizione_geografica[Regione],Ripartizione_geografica[Codice Regione])</f>
        <v>18</v>
      </c>
      <c r="K6803">
        <f>_xlfn.XLOOKUP(Comuni[[#This Row],[Regione]],Table_0[Regione],Table_0[Totale])</f>
        <v>650481</v>
      </c>
      <c r="L6803">
        <f>_xlfn.XLOOKUP(Comuni[[#This Row],[Regione]],Table_0[Regione],Table_0[Guariti])</f>
        <v>643757</v>
      </c>
      <c r="M6803">
        <f>_xlfn.XLOOKUP(Comuni[[#This Row],[Regione]],Table_0[Regione],Table_0[Deceduti])</f>
        <v>3596</v>
      </c>
      <c r="N6803" s="1">
        <f>(Comuni[[#This Row],[Popolazione2011]]/Comuni[[#This Row],[Ammalati TOT]])*100</f>
        <v>0.6238460462334795</v>
      </c>
      <c r="O6803">
        <f>_xlfn.XLOOKUP(Comuni[[#This Row],[Regione]],Table_0[Regione],Table_0[TOT AREA])</f>
        <v>5834728</v>
      </c>
      <c r="P6803" s="1">
        <f>(Comuni[[#This Row],[Popolazione2011]]/Comuni[[#This Row],[Ammalati AREA]])*100</f>
        <v>6.9549086092787871E-2</v>
      </c>
    </row>
    <row r="6804" spans="1:16" x14ac:dyDescent="0.3">
      <c r="A6804" t="s">
        <v>6896</v>
      </c>
      <c r="B6804" t="s">
        <v>8037</v>
      </c>
      <c r="C6804" t="s">
        <v>6832</v>
      </c>
      <c r="D6804">
        <v>2256</v>
      </c>
      <c r="E6804" s="1">
        <f>(Comuni[[#This Row],[Popolazione2011]]/SUM(D:D))*100</f>
        <v>3.7965127078670646E-3</v>
      </c>
      <c r="F6804">
        <f t="shared" si="106"/>
        <v>1959050</v>
      </c>
      <c r="G6804" s="1">
        <f>(Comuni[[#This Row],[Popolazione2011]]/Comuni[[#This Row],[TOT POP REGIONE ]])*100</f>
        <v>0.11515785712462674</v>
      </c>
      <c r="H6804" t="str">
        <f>IF(Comuni[[#This Row],[Popolazione2011]]&gt;300000,"MAGGIORE","")</f>
        <v/>
      </c>
      <c r="I6804" t="str">
        <f>_xlfn.XLOOKUP(Comuni[[#This Row],[Regione]],Ripartizione_geografica[Regione],Ripartizione_geografica[Ripartizione geografica])</f>
        <v>Sud</v>
      </c>
      <c r="J6804">
        <f>_xlfn.XLOOKUP(Comuni[[#This Row],[Regione]],Ripartizione_geografica[Regione],Ripartizione_geografica[Codice Regione])</f>
        <v>18</v>
      </c>
      <c r="K6804">
        <f>_xlfn.XLOOKUP(Comuni[[#This Row],[Regione]],Table_0[Regione],Table_0[Totale])</f>
        <v>650481</v>
      </c>
      <c r="L6804">
        <f>_xlfn.XLOOKUP(Comuni[[#This Row],[Regione]],Table_0[Regione],Table_0[Guariti])</f>
        <v>643757</v>
      </c>
      <c r="M6804">
        <f>_xlfn.XLOOKUP(Comuni[[#This Row],[Regione]],Table_0[Regione],Table_0[Deceduti])</f>
        <v>3596</v>
      </c>
      <c r="N6804" s="1">
        <f>(Comuni[[#This Row],[Popolazione2011]]/Comuni[[#This Row],[Ammalati TOT]])*100</f>
        <v>0.34682027607262933</v>
      </c>
      <c r="O6804">
        <f>_xlfn.XLOOKUP(Comuni[[#This Row],[Regione]],Table_0[Regione],Table_0[TOT AREA])</f>
        <v>5834728</v>
      </c>
      <c r="P6804" s="1">
        <f>(Comuni[[#This Row],[Popolazione2011]]/Comuni[[#This Row],[Ammalati AREA]])*100</f>
        <v>3.8665041455231502E-2</v>
      </c>
    </row>
    <row r="6805" spans="1:16" x14ac:dyDescent="0.3">
      <c r="A6805" t="s">
        <v>6897</v>
      </c>
      <c r="B6805" t="s">
        <v>8037</v>
      </c>
      <c r="C6805" t="s">
        <v>6832</v>
      </c>
      <c r="D6805">
        <v>3479</v>
      </c>
      <c r="E6805" s="1">
        <f>(Comuni[[#This Row],[Popolazione2011]]/SUM(D:D))*100</f>
        <v>5.8546399426726578E-3</v>
      </c>
      <c r="F6805">
        <f t="shared" si="106"/>
        <v>1959050</v>
      </c>
      <c r="G6805" s="1">
        <f>(Comuni[[#This Row],[Popolazione2011]]/Comuni[[#This Row],[TOT POP REGIONE ]])*100</f>
        <v>0.17758607488323422</v>
      </c>
      <c r="H6805" t="str">
        <f>IF(Comuni[[#This Row],[Popolazione2011]]&gt;300000,"MAGGIORE","")</f>
        <v/>
      </c>
      <c r="I6805" t="str">
        <f>_xlfn.XLOOKUP(Comuni[[#This Row],[Regione]],Ripartizione_geografica[Regione],Ripartizione_geografica[Ripartizione geografica])</f>
        <v>Sud</v>
      </c>
      <c r="J6805">
        <f>_xlfn.XLOOKUP(Comuni[[#This Row],[Regione]],Ripartizione_geografica[Regione],Ripartizione_geografica[Codice Regione])</f>
        <v>18</v>
      </c>
      <c r="K6805">
        <f>_xlfn.XLOOKUP(Comuni[[#This Row],[Regione]],Table_0[Regione],Table_0[Totale])</f>
        <v>650481</v>
      </c>
      <c r="L6805">
        <f>_xlfn.XLOOKUP(Comuni[[#This Row],[Regione]],Table_0[Regione],Table_0[Guariti])</f>
        <v>643757</v>
      </c>
      <c r="M6805">
        <f>_xlfn.XLOOKUP(Comuni[[#This Row],[Regione]],Table_0[Regione],Table_0[Deceduti])</f>
        <v>3596</v>
      </c>
      <c r="N6805" s="1">
        <f>(Comuni[[#This Row],[Popolazione2011]]/Comuni[[#This Row],[Ammalati TOT]])*100</f>
        <v>0.53483499133717971</v>
      </c>
      <c r="O6805">
        <f>_xlfn.XLOOKUP(Comuni[[#This Row],[Regione]],Table_0[Regione],Table_0[TOT AREA])</f>
        <v>5834728</v>
      </c>
      <c r="P6805" s="1">
        <f>(Comuni[[#This Row],[Popolazione2011]]/Comuni[[#This Row],[Ammalati AREA]])*100</f>
        <v>5.9625744336325531E-2</v>
      </c>
    </row>
    <row r="6806" spans="1:16" x14ac:dyDescent="0.3">
      <c r="A6806" t="s">
        <v>6898</v>
      </c>
      <c r="B6806" t="s">
        <v>8037</v>
      </c>
      <c r="C6806" t="s">
        <v>6832</v>
      </c>
      <c r="D6806">
        <v>2517</v>
      </c>
      <c r="E6806" s="1">
        <f>(Comuni[[#This Row],[Popolazione2011]]/SUM(D:D))*100</f>
        <v>4.2357369174208332E-3</v>
      </c>
      <c r="F6806">
        <f t="shared" si="106"/>
        <v>1959050</v>
      </c>
      <c r="G6806" s="1">
        <f>(Comuni[[#This Row],[Popolazione2011]]/Comuni[[#This Row],[TOT POP REGIONE ]])*100</f>
        <v>0.12848064112707691</v>
      </c>
      <c r="H6806" t="str">
        <f>IF(Comuni[[#This Row],[Popolazione2011]]&gt;300000,"MAGGIORE","")</f>
        <v/>
      </c>
      <c r="I6806" t="str">
        <f>_xlfn.XLOOKUP(Comuni[[#This Row],[Regione]],Ripartizione_geografica[Regione],Ripartizione_geografica[Ripartizione geografica])</f>
        <v>Sud</v>
      </c>
      <c r="J6806">
        <f>_xlfn.XLOOKUP(Comuni[[#This Row],[Regione]],Ripartizione_geografica[Regione],Ripartizione_geografica[Codice Regione])</f>
        <v>18</v>
      </c>
      <c r="K6806">
        <f>_xlfn.XLOOKUP(Comuni[[#This Row],[Regione]],Table_0[Regione],Table_0[Totale])</f>
        <v>650481</v>
      </c>
      <c r="L6806">
        <f>_xlfn.XLOOKUP(Comuni[[#This Row],[Regione]],Table_0[Regione],Table_0[Guariti])</f>
        <v>643757</v>
      </c>
      <c r="M6806">
        <f>_xlfn.XLOOKUP(Comuni[[#This Row],[Regione]],Table_0[Regione],Table_0[Deceduti])</f>
        <v>3596</v>
      </c>
      <c r="N6806" s="1">
        <f>(Comuni[[#This Row],[Popolazione2011]]/Comuni[[#This Row],[Ammalati TOT]])*100</f>
        <v>0.38694443035230852</v>
      </c>
      <c r="O6806">
        <f>_xlfn.XLOOKUP(Comuni[[#This Row],[Regione]],Table_0[Regione],Table_0[TOT AREA])</f>
        <v>5834728</v>
      </c>
      <c r="P6806" s="1">
        <f>(Comuni[[#This Row],[Popolazione2011]]/Comuni[[#This Row],[Ammalati AREA]])*100</f>
        <v>4.313825768741919E-2</v>
      </c>
    </row>
    <row r="6807" spans="1:16" x14ac:dyDescent="0.3">
      <c r="A6807" t="s">
        <v>6899</v>
      </c>
      <c r="B6807" t="s">
        <v>8037</v>
      </c>
      <c r="C6807" t="s">
        <v>6832</v>
      </c>
      <c r="D6807">
        <v>9568</v>
      </c>
      <c r="E6807" s="1">
        <f>(Comuni[[#This Row],[Popolazione2011]]/SUM(D:D))*100</f>
        <v>1.6101521980883011E-2</v>
      </c>
      <c r="F6807">
        <f t="shared" si="106"/>
        <v>1959050</v>
      </c>
      <c r="G6807" s="1">
        <f>(Comuni[[#This Row],[Popolazione2011]]/Comuni[[#This Row],[TOT POP REGIONE ]])*100</f>
        <v>0.48839998979097016</v>
      </c>
      <c r="H6807" t="str">
        <f>IF(Comuni[[#This Row],[Popolazione2011]]&gt;300000,"MAGGIORE","")</f>
        <v/>
      </c>
      <c r="I6807" t="str">
        <f>_xlfn.XLOOKUP(Comuni[[#This Row],[Regione]],Ripartizione_geografica[Regione],Ripartizione_geografica[Ripartizione geografica])</f>
        <v>Sud</v>
      </c>
      <c r="J6807">
        <f>_xlfn.XLOOKUP(Comuni[[#This Row],[Regione]],Ripartizione_geografica[Regione],Ripartizione_geografica[Codice Regione])</f>
        <v>18</v>
      </c>
      <c r="K6807">
        <f>_xlfn.XLOOKUP(Comuni[[#This Row],[Regione]],Table_0[Regione],Table_0[Totale])</f>
        <v>650481</v>
      </c>
      <c r="L6807">
        <f>_xlfn.XLOOKUP(Comuni[[#This Row],[Regione]],Table_0[Regione],Table_0[Guariti])</f>
        <v>643757</v>
      </c>
      <c r="M6807">
        <f>_xlfn.XLOOKUP(Comuni[[#This Row],[Regione]],Table_0[Regione],Table_0[Deceduti])</f>
        <v>3596</v>
      </c>
      <c r="N6807" s="1">
        <f>(Comuni[[#This Row],[Popolazione2011]]/Comuni[[#This Row],[Ammalati TOT]])*100</f>
        <v>1.4709115254711513</v>
      </c>
      <c r="O6807">
        <f>_xlfn.XLOOKUP(Comuni[[#This Row],[Regione]],Table_0[Regione],Table_0[TOT AREA])</f>
        <v>5834728</v>
      </c>
      <c r="P6807" s="1">
        <f>(Comuni[[#This Row],[Popolazione2011]]/Comuni[[#This Row],[Ammalati AREA]])*100</f>
        <v>0.16398365099452794</v>
      </c>
    </row>
    <row r="6808" spans="1:16" x14ac:dyDescent="0.3">
      <c r="A6808" t="s">
        <v>6900</v>
      </c>
      <c r="B6808" t="s">
        <v>8037</v>
      </c>
      <c r="C6808" t="s">
        <v>6832</v>
      </c>
      <c r="D6808">
        <v>1231</v>
      </c>
      <c r="E6808" s="1">
        <f>(Comuni[[#This Row],[Popolazione2011]]/SUM(D:D))*100</f>
        <v>2.071590045826399E-3</v>
      </c>
      <c r="F6808">
        <f t="shared" si="106"/>
        <v>1959050</v>
      </c>
      <c r="G6808" s="1">
        <f>(Comuni[[#This Row],[Popolazione2011]]/Comuni[[#This Row],[TOT POP REGIONE ]])*100</f>
        <v>6.2836578954084885E-2</v>
      </c>
      <c r="H6808" t="str">
        <f>IF(Comuni[[#This Row],[Popolazione2011]]&gt;300000,"MAGGIORE","")</f>
        <v/>
      </c>
      <c r="I6808" t="str">
        <f>_xlfn.XLOOKUP(Comuni[[#This Row],[Regione]],Ripartizione_geografica[Regione],Ripartizione_geografica[Ripartizione geografica])</f>
        <v>Sud</v>
      </c>
      <c r="J6808">
        <f>_xlfn.XLOOKUP(Comuni[[#This Row],[Regione]],Ripartizione_geografica[Regione],Ripartizione_geografica[Codice Regione])</f>
        <v>18</v>
      </c>
      <c r="K6808">
        <f>_xlfn.XLOOKUP(Comuni[[#This Row],[Regione]],Table_0[Regione],Table_0[Totale])</f>
        <v>650481</v>
      </c>
      <c r="L6808">
        <f>_xlfn.XLOOKUP(Comuni[[#This Row],[Regione]],Table_0[Regione],Table_0[Guariti])</f>
        <v>643757</v>
      </c>
      <c r="M6808">
        <f>_xlfn.XLOOKUP(Comuni[[#This Row],[Regione]],Table_0[Regione],Table_0[Deceduti])</f>
        <v>3596</v>
      </c>
      <c r="N6808" s="1">
        <f>(Comuni[[#This Row],[Popolazione2011]]/Comuni[[#This Row],[Ammalati TOT]])*100</f>
        <v>0.18924457439955972</v>
      </c>
      <c r="O6808">
        <f>_xlfn.XLOOKUP(Comuni[[#This Row],[Regione]],Table_0[Regione],Table_0[TOT AREA])</f>
        <v>5834728</v>
      </c>
      <c r="P6808" s="1">
        <f>(Comuni[[#This Row],[Popolazione2011]]/Comuni[[#This Row],[Ammalati AREA]])*100</f>
        <v>2.1097812957176412E-2</v>
      </c>
    </row>
    <row r="6809" spans="1:16" x14ac:dyDescent="0.3">
      <c r="A6809" t="s">
        <v>6901</v>
      </c>
      <c r="B6809" t="s">
        <v>8037</v>
      </c>
      <c r="C6809" t="s">
        <v>6832</v>
      </c>
      <c r="D6809">
        <v>812</v>
      </c>
      <c r="E6809" s="1">
        <f>(Comuni[[#This Row],[Popolazione2011]]/SUM(D:D))*100</f>
        <v>1.3664753186117271E-3</v>
      </c>
      <c r="F6809">
        <f t="shared" si="106"/>
        <v>1959050</v>
      </c>
      <c r="G6809" s="1">
        <f>(Comuni[[#This Row],[Popolazione2011]]/Comuni[[#This Row],[TOT POP REGIONE ]])*100</f>
        <v>4.1448661340956074E-2</v>
      </c>
      <c r="H6809" t="str">
        <f>IF(Comuni[[#This Row],[Popolazione2011]]&gt;300000,"MAGGIORE","")</f>
        <v/>
      </c>
      <c r="I6809" t="str">
        <f>_xlfn.XLOOKUP(Comuni[[#This Row],[Regione]],Ripartizione_geografica[Regione],Ripartizione_geografica[Ripartizione geografica])</f>
        <v>Sud</v>
      </c>
      <c r="J6809">
        <f>_xlfn.XLOOKUP(Comuni[[#This Row],[Regione]],Ripartizione_geografica[Regione],Ripartizione_geografica[Codice Regione])</f>
        <v>18</v>
      </c>
      <c r="K6809">
        <f>_xlfn.XLOOKUP(Comuni[[#This Row],[Regione]],Table_0[Regione],Table_0[Totale])</f>
        <v>650481</v>
      </c>
      <c r="L6809">
        <f>_xlfn.XLOOKUP(Comuni[[#This Row],[Regione]],Table_0[Regione],Table_0[Guariti])</f>
        <v>643757</v>
      </c>
      <c r="M6809">
        <f>_xlfn.XLOOKUP(Comuni[[#This Row],[Regione]],Table_0[Regione],Table_0[Deceduti])</f>
        <v>3596</v>
      </c>
      <c r="N6809" s="1">
        <f>(Comuni[[#This Row],[Popolazione2011]]/Comuni[[#This Row],[Ammalati TOT]])*100</f>
        <v>0.12483070220344639</v>
      </c>
      <c r="O6809">
        <f>_xlfn.XLOOKUP(Comuni[[#This Row],[Regione]],Table_0[Regione],Table_0[TOT AREA])</f>
        <v>5834728</v>
      </c>
      <c r="P6809" s="1">
        <f>(Comuni[[#This Row],[Popolazione2011]]/Comuni[[#This Row],[Ammalati AREA]])*100</f>
        <v>1.3916672722361694E-2</v>
      </c>
    </row>
    <row r="6810" spans="1:16" x14ac:dyDescent="0.3">
      <c r="A6810" t="s">
        <v>6902</v>
      </c>
      <c r="B6810" t="s">
        <v>8037</v>
      </c>
      <c r="C6810" t="s">
        <v>6832</v>
      </c>
      <c r="D6810">
        <v>1867</v>
      </c>
      <c r="E6810" s="1">
        <f>(Comuni[[#This Row],[Popolazione2011]]/SUM(D:D))*100</f>
        <v>3.1418835219804114E-3</v>
      </c>
      <c r="F6810">
        <f t="shared" si="106"/>
        <v>1959050</v>
      </c>
      <c r="G6810" s="1">
        <f>(Comuni[[#This Row],[Popolazione2011]]/Comuni[[#This Row],[TOT POP REGIONE ]])*100</f>
        <v>9.5301293994538169E-2</v>
      </c>
      <c r="H6810" t="str">
        <f>IF(Comuni[[#This Row],[Popolazione2011]]&gt;300000,"MAGGIORE","")</f>
        <v/>
      </c>
      <c r="I6810" t="str">
        <f>_xlfn.XLOOKUP(Comuni[[#This Row],[Regione]],Ripartizione_geografica[Regione],Ripartizione_geografica[Ripartizione geografica])</f>
        <v>Sud</v>
      </c>
      <c r="J6810">
        <f>_xlfn.XLOOKUP(Comuni[[#This Row],[Regione]],Ripartizione_geografica[Regione],Ripartizione_geografica[Codice Regione])</f>
        <v>18</v>
      </c>
      <c r="K6810">
        <f>_xlfn.XLOOKUP(Comuni[[#This Row],[Regione]],Table_0[Regione],Table_0[Totale])</f>
        <v>650481</v>
      </c>
      <c r="L6810">
        <f>_xlfn.XLOOKUP(Comuni[[#This Row],[Regione]],Table_0[Regione],Table_0[Guariti])</f>
        <v>643757</v>
      </c>
      <c r="M6810">
        <f>_xlfn.XLOOKUP(Comuni[[#This Row],[Regione]],Table_0[Regione],Table_0[Deceduti])</f>
        <v>3596</v>
      </c>
      <c r="N6810" s="1">
        <f>(Comuni[[#This Row],[Popolazione2011]]/Comuni[[#This Row],[Ammalati TOT]])*100</f>
        <v>0.28701837563280097</v>
      </c>
      <c r="O6810">
        <f>_xlfn.XLOOKUP(Comuni[[#This Row],[Regione]],Table_0[Regione],Table_0[TOT AREA])</f>
        <v>5834728</v>
      </c>
      <c r="P6810" s="1">
        <f>(Comuni[[#This Row],[Popolazione2011]]/Comuni[[#This Row],[Ammalati AREA]])*100</f>
        <v>3.1998064005725718E-2</v>
      </c>
    </row>
    <row r="6811" spans="1:16" x14ac:dyDescent="0.3">
      <c r="A6811" t="s">
        <v>6903</v>
      </c>
      <c r="B6811" t="s">
        <v>8037</v>
      </c>
      <c r="C6811" t="s">
        <v>6832</v>
      </c>
      <c r="D6811">
        <v>2900</v>
      </c>
      <c r="E6811" s="1">
        <f>(Comuni[[#This Row],[Popolazione2011]]/SUM(D:D))*100</f>
        <v>4.8802689950418823E-3</v>
      </c>
      <c r="F6811">
        <f t="shared" si="106"/>
        <v>1959050</v>
      </c>
      <c r="G6811" s="1">
        <f>(Comuni[[#This Row],[Popolazione2011]]/Comuni[[#This Row],[TOT POP REGIONE ]])*100</f>
        <v>0.14803093336055742</v>
      </c>
      <c r="H6811" t="str">
        <f>IF(Comuni[[#This Row],[Popolazione2011]]&gt;300000,"MAGGIORE","")</f>
        <v/>
      </c>
      <c r="I6811" t="str">
        <f>_xlfn.XLOOKUP(Comuni[[#This Row],[Regione]],Ripartizione_geografica[Regione],Ripartizione_geografica[Ripartizione geografica])</f>
        <v>Sud</v>
      </c>
      <c r="J6811">
        <f>_xlfn.XLOOKUP(Comuni[[#This Row],[Regione]],Ripartizione_geografica[Regione],Ripartizione_geografica[Codice Regione])</f>
        <v>18</v>
      </c>
      <c r="K6811">
        <f>_xlfn.XLOOKUP(Comuni[[#This Row],[Regione]],Table_0[Regione],Table_0[Totale])</f>
        <v>650481</v>
      </c>
      <c r="L6811">
        <f>_xlfn.XLOOKUP(Comuni[[#This Row],[Regione]],Table_0[Regione],Table_0[Guariti])</f>
        <v>643757</v>
      </c>
      <c r="M6811">
        <f>_xlfn.XLOOKUP(Comuni[[#This Row],[Regione]],Table_0[Regione],Table_0[Deceduti])</f>
        <v>3596</v>
      </c>
      <c r="N6811" s="1">
        <f>(Comuni[[#This Row],[Popolazione2011]]/Comuni[[#This Row],[Ammalati TOT]])*100</f>
        <v>0.44582393644087992</v>
      </c>
      <c r="O6811">
        <f>_xlfn.XLOOKUP(Comuni[[#This Row],[Regione]],Table_0[Regione],Table_0[TOT AREA])</f>
        <v>5834728</v>
      </c>
      <c r="P6811" s="1">
        <f>(Comuni[[#This Row],[Popolazione2011]]/Comuni[[#This Row],[Ammalati AREA]])*100</f>
        <v>4.9702402579863192E-2</v>
      </c>
    </row>
    <row r="6812" spans="1:16" x14ac:dyDescent="0.3">
      <c r="A6812" t="s">
        <v>6904</v>
      </c>
      <c r="B6812" t="s">
        <v>8037</v>
      </c>
      <c r="C6812" t="s">
        <v>6832</v>
      </c>
      <c r="D6812">
        <v>1823</v>
      </c>
      <c r="E6812" s="1">
        <f>(Comuni[[#This Row],[Popolazione2011]]/SUM(D:D))*100</f>
        <v>3.0678380613659833E-3</v>
      </c>
      <c r="F6812">
        <f t="shared" si="106"/>
        <v>1959050</v>
      </c>
      <c r="G6812" s="1">
        <f>(Comuni[[#This Row],[Popolazione2011]]/Comuni[[#This Row],[TOT POP REGIONE ]])*100</f>
        <v>9.3055307419412467E-2</v>
      </c>
      <c r="H6812" t="str">
        <f>IF(Comuni[[#This Row],[Popolazione2011]]&gt;300000,"MAGGIORE","")</f>
        <v/>
      </c>
      <c r="I6812" t="str">
        <f>_xlfn.XLOOKUP(Comuni[[#This Row],[Regione]],Ripartizione_geografica[Regione],Ripartizione_geografica[Ripartizione geografica])</f>
        <v>Sud</v>
      </c>
      <c r="J6812">
        <f>_xlfn.XLOOKUP(Comuni[[#This Row],[Regione]],Ripartizione_geografica[Regione],Ripartizione_geografica[Codice Regione])</f>
        <v>18</v>
      </c>
      <c r="K6812">
        <f>_xlfn.XLOOKUP(Comuni[[#This Row],[Regione]],Table_0[Regione],Table_0[Totale])</f>
        <v>650481</v>
      </c>
      <c r="L6812">
        <f>_xlfn.XLOOKUP(Comuni[[#This Row],[Regione]],Table_0[Regione],Table_0[Guariti])</f>
        <v>643757</v>
      </c>
      <c r="M6812">
        <f>_xlfn.XLOOKUP(Comuni[[#This Row],[Regione]],Table_0[Regione],Table_0[Deceduti])</f>
        <v>3596</v>
      </c>
      <c r="N6812" s="1">
        <f>(Comuni[[#This Row],[Popolazione2011]]/Comuni[[#This Row],[Ammalati TOT]])*100</f>
        <v>0.2802541503902497</v>
      </c>
      <c r="O6812">
        <f>_xlfn.XLOOKUP(Comuni[[#This Row],[Regione]],Table_0[Regione],Table_0[TOT AREA])</f>
        <v>5834728</v>
      </c>
      <c r="P6812" s="1">
        <f>(Comuni[[#This Row],[Popolazione2011]]/Comuni[[#This Row],[Ammalati AREA]])*100</f>
        <v>3.1243958587272622E-2</v>
      </c>
    </row>
    <row r="6813" spans="1:16" x14ac:dyDescent="0.3">
      <c r="A6813" t="s">
        <v>6905</v>
      </c>
      <c r="B6813" t="s">
        <v>8037</v>
      </c>
      <c r="C6813" t="s">
        <v>6832</v>
      </c>
      <c r="D6813">
        <v>3474</v>
      </c>
      <c r="E6813" s="1">
        <f>(Comuni[[#This Row],[Popolazione2011]]/SUM(D:D))*100</f>
        <v>5.8462256857846548E-3</v>
      </c>
      <c r="F6813">
        <f t="shared" si="106"/>
        <v>1959050</v>
      </c>
      <c r="G6813" s="1">
        <f>(Comuni[[#This Row],[Popolazione2011]]/Comuni[[#This Row],[TOT POP REGIONE ]])*100</f>
        <v>0.17733084913606084</v>
      </c>
      <c r="H6813" t="str">
        <f>IF(Comuni[[#This Row],[Popolazione2011]]&gt;300000,"MAGGIORE","")</f>
        <v/>
      </c>
      <c r="I6813" t="str">
        <f>_xlfn.XLOOKUP(Comuni[[#This Row],[Regione]],Ripartizione_geografica[Regione],Ripartizione_geografica[Ripartizione geografica])</f>
        <v>Sud</v>
      </c>
      <c r="J6813">
        <f>_xlfn.XLOOKUP(Comuni[[#This Row],[Regione]],Ripartizione_geografica[Regione],Ripartizione_geografica[Codice Regione])</f>
        <v>18</v>
      </c>
      <c r="K6813">
        <f>_xlfn.XLOOKUP(Comuni[[#This Row],[Regione]],Table_0[Regione],Table_0[Totale])</f>
        <v>650481</v>
      </c>
      <c r="L6813">
        <f>_xlfn.XLOOKUP(Comuni[[#This Row],[Regione]],Table_0[Regione],Table_0[Guariti])</f>
        <v>643757</v>
      </c>
      <c r="M6813">
        <f>_xlfn.XLOOKUP(Comuni[[#This Row],[Regione]],Table_0[Regione],Table_0[Deceduti])</f>
        <v>3596</v>
      </c>
      <c r="N6813" s="1">
        <f>(Comuni[[#This Row],[Popolazione2011]]/Comuni[[#This Row],[Ammalati TOT]])*100</f>
        <v>0.53406632937779885</v>
      </c>
      <c r="O6813">
        <f>_xlfn.XLOOKUP(Comuni[[#This Row],[Regione]],Table_0[Regione],Table_0[TOT AREA])</f>
        <v>5834728</v>
      </c>
      <c r="P6813" s="1">
        <f>(Comuni[[#This Row],[Popolazione2011]]/Comuni[[#This Row],[Ammalati AREA]])*100</f>
        <v>5.9540050538774036E-2</v>
      </c>
    </row>
    <row r="6814" spans="1:16" x14ac:dyDescent="0.3">
      <c r="A6814" t="s">
        <v>6906</v>
      </c>
      <c r="B6814" t="s">
        <v>8037</v>
      </c>
      <c r="C6814" t="s">
        <v>6832</v>
      </c>
      <c r="D6814">
        <v>3119</v>
      </c>
      <c r="E6814" s="1">
        <f>(Comuni[[#This Row],[Popolazione2011]]/SUM(D:D))*100</f>
        <v>5.2488134467364245E-3</v>
      </c>
      <c r="F6814">
        <f t="shared" si="106"/>
        <v>1959050</v>
      </c>
      <c r="G6814" s="1">
        <f>(Comuni[[#This Row],[Popolazione2011]]/Comuni[[#This Row],[TOT POP REGIONE ]])*100</f>
        <v>0.15920982108675125</v>
      </c>
      <c r="H6814" t="str">
        <f>IF(Comuni[[#This Row],[Popolazione2011]]&gt;300000,"MAGGIORE","")</f>
        <v/>
      </c>
      <c r="I6814" t="str">
        <f>_xlfn.XLOOKUP(Comuni[[#This Row],[Regione]],Ripartizione_geografica[Regione],Ripartizione_geografica[Ripartizione geografica])</f>
        <v>Sud</v>
      </c>
      <c r="J6814">
        <f>_xlfn.XLOOKUP(Comuni[[#This Row],[Regione]],Ripartizione_geografica[Regione],Ripartizione_geografica[Codice Regione])</f>
        <v>18</v>
      </c>
      <c r="K6814">
        <f>_xlfn.XLOOKUP(Comuni[[#This Row],[Regione]],Table_0[Regione],Table_0[Totale])</f>
        <v>650481</v>
      </c>
      <c r="L6814">
        <f>_xlfn.XLOOKUP(Comuni[[#This Row],[Regione]],Table_0[Regione],Table_0[Guariti])</f>
        <v>643757</v>
      </c>
      <c r="M6814">
        <f>_xlfn.XLOOKUP(Comuni[[#This Row],[Regione]],Table_0[Regione],Table_0[Deceduti])</f>
        <v>3596</v>
      </c>
      <c r="N6814" s="1">
        <f>(Comuni[[#This Row],[Popolazione2011]]/Comuni[[#This Row],[Ammalati TOT]])*100</f>
        <v>0.47949133026176016</v>
      </c>
      <c r="O6814">
        <f>_xlfn.XLOOKUP(Comuni[[#This Row],[Regione]],Table_0[Regione],Table_0[TOT AREA])</f>
        <v>5834728</v>
      </c>
      <c r="P6814" s="1">
        <f>(Comuni[[#This Row],[Popolazione2011]]/Comuni[[#This Row],[Ammalati AREA]])*100</f>
        <v>5.345579091261838E-2</v>
      </c>
    </row>
    <row r="6815" spans="1:16" x14ac:dyDescent="0.3">
      <c r="A6815" t="s">
        <v>6907</v>
      </c>
      <c r="B6815" t="s">
        <v>8037</v>
      </c>
      <c r="C6815" t="s">
        <v>6832</v>
      </c>
      <c r="D6815">
        <v>996</v>
      </c>
      <c r="E6815" s="1">
        <f>(Comuni[[#This Row],[Popolazione2011]]/SUM(D:D))*100</f>
        <v>1.6761199720902466E-3</v>
      </c>
      <c r="F6815">
        <f t="shared" si="106"/>
        <v>1959050</v>
      </c>
      <c r="G6815" s="1">
        <f>(Comuni[[#This Row],[Popolazione2011]]/Comuni[[#This Row],[TOT POP REGIONE ]])*100</f>
        <v>5.0840968836936271E-2</v>
      </c>
      <c r="H6815" t="str">
        <f>IF(Comuni[[#This Row],[Popolazione2011]]&gt;300000,"MAGGIORE","")</f>
        <v/>
      </c>
      <c r="I6815" t="str">
        <f>_xlfn.XLOOKUP(Comuni[[#This Row],[Regione]],Ripartizione_geografica[Regione],Ripartizione_geografica[Ripartizione geografica])</f>
        <v>Sud</v>
      </c>
      <c r="J6815">
        <f>_xlfn.XLOOKUP(Comuni[[#This Row],[Regione]],Ripartizione_geografica[Regione],Ripartizione_geografica[Codice Regione])</f>
        <v>18</v>
      </c>
      <c r="K6815">
        <f>_xlfn.XLOOKUP(Comuni[[#This Row],[Regione]],Table_0[Regione],Table_0[Totale])</f>
        <v>650481</v>
      </c>
      <c r="L6815">
        <f>_xlfn.XLOOKUP(Comuni[[#This Row],[Regione]],Table_0[Regione],Table_0[Guariti])</f>
        <v>643757</v>
      </c>
      <c r="M6815">
        <f>_xlfn.XLOOKUP(Comuni[[#This Row],[Regione]],Table_0[Regione],Table_0[Deceduti])</f>
        <v>3596</v>
      </c>
      <c r="N6815" s="1">
        <f>(Comuni[[#This Row],[Popolazione2011]]/Comuni[[#This Row],[Ammalati TOT]])*100</f>
        <v>0.15311746230866083</v>
      </c>
      <c r="O6815">
        <f>_xlfn.XLOOKUP(Comuni[[#This Row],[Regione]],Table_0[Regione],Table_0[TOT AREA])</f>
        <v>5834728</v>
      </c>
      <c r="P6815" s="1">
        <f>(Comuni[[#This Row],[Popolazione2011]]/Comuni[[#This Row],[Ammalati AREA]])*100</f>
        <v>1.7070204472256462E-2</v>
      </c>
    </row>
    <row r="6816" spans="1:16" x14ac:dyDescent="0.3">
      <c r="A6816" t="s">
        <v>6908</v>
      </c>
      <c r="B6816" t="s">
        <v>8037</v>
      </c>
      <c r="C6816" t="s">
        <v>6832</v>
      </c>
      <c r="D6816">
        <v>9238</v>
      </c>
      <c r="E6816" s="1">
        <f>(Comuni[[#This Row],[Popolazione2011]]/SUM(D:D))*100</f>
        <v>1.5546181026274796E-2</v>
      </c>
      <c r="F6816">
        <f t="shared" si="106"/>
        <v>1959050</v>
      </c>
      <c r="G6816" s="1">
        <f>(Comuni[[#This Row],[Popolazione2011]]/Comuni[[#This Row],[TOT POP REGIONE ]])*100</f>
        <v>0.47155509047752736</v>
      </c>
      <c r="H6816" t="str">
        <f>IF(Comuni[[#This Row],[Popolazione2011]]&gt;300000,"MAGGIORE","")</f>
        <v/>
      </c>
      <c r="I6816" t="str">
        <f>_xlfn.XLOOKUP(Comuni[[#This Row],[Regione]],Ripartizione_geografica[Regione],Ripartizione_geografica[Ripartizione geografica])</f>
        <v>Sud</v>
      </c>
      <c r="J6816">
        <f>_xlfn.XLOOKUP(Comuni[[#This Row],[Regione]],Ripartizione_geografica[Regione],Ripartizione_geografica[Codice Regione])</f>
        <v>18</v>
      </c>
      <c r="K6816">
        <f>_xlfn.XLOOKUP(Comuni[[#This Row],[Regione]],Table_0[Regione],Table_0[Totale])</f>
        <v>650481</v>
      </c>
      <c r="L6816">
        <f>_xlfn.XLOOKUP(Comuni[[#This Row],[Regione]],Table_0[Regione],Table_0[Guariti])</f>
        <v>643757</v>
      </c>
      <c r="M6816">
        <f>_xlfn.XLOOKUP(Comuni[[#This Row],[Regione]],Table_0[Regione],Table_0[Deceduti])</f>
        <v>3596</v>
      </c>
      <c r="N6816" s="1">
        <f>(Comuni[[#This Row],[Popolazione2011]]/Comuni[[#This Row],[Ammalati TOT]])*100</f>
        <v>1.4201798361520168</v>
      </c>
      <c r="O6816">
        <f>_xlfn.XLOOKUP(Comuni[[#This Row],[Regione]],Table_0[Regione],Table_0[TOT AREA])</f>
        <v>5834728</v>
      </c>
      <c r="P6816" s="1">
        <f>(Comuni[[#This Row],[Popolazione2011]]/Comuni[[#This Row],[Ammalati AREA]])*100</f>
        <v>0.15832786035612972</v>
      </c>
    </row>
    <row r="6817" spans="1:16" x14ac:dyDescent="0.3">
      <c r="A6817" t="s">
        <v>6909</v>
      </c>
      <c r="B6817" t="s">
        <v>8037</v>
      </c>
      <c r="C6817" t="s">
        <v>6832</v>
      </c>
      <c r="D6817">
        <v>1661</v>
      </c>
      <c r="E6817" s="1">
        <f>(Comuni[[#This Row],[Popolazione2011]]/SUM(D:D))*100</f>
        <v>2.795216138194678E-3</v>
      </c>
      <c r="F6817">
        <f t="shared" si="106"/>
        <v>1959050</v>
      </c>
      <c r="G6817" s="1">
        <f>(Comuni[[#This Row],[Popolazione2011]]/Comuni[[#This Row],[TOT POP REGIONE ]])*100</f>
        <v>8.4785993210995128E-2</v>
      </c>
      <c r="H6817" t="str">
        <f>IF(Comuni[[#This Row],[Popolazione2011]]&gt;300000,"MAGGIORE","")</f>
        <v/>
      </c>
      <c r="I6817" t="str">
        <f>_xlfn.XLOOKUP(Comuni[[#This Row],[Regione]],Ripartizione_geografica[Regione],Ripartizione_geografica[Ripartizione geografica])</f>
        <v>Sud</v>
      </c>
      <c r="J6817">
        <f>_xlfn.XLOOKUP(Comuni[[#This Row],[Regione]],Ripartizione_geografica[Regione],Ripartizione_geografica[Codice Regione])</f>
        <v>18</v>
      </c>
      <c r="K6817">
        <f>_xlfn.XLOOKUP(Comuni[[#This Row],[Regione]],Table_0[Regione],Table_0[Totale])</f>
        <v>650481</v>
      </c>
      <c r="L6817">
        <f>_xlfn.XLOOKUP(Comuni[[#This Row],[Regione]],Table_0[Regione],Table_0[Guariti])</f>
        <v>643757</v>
      </c>
      <c r="M6817">
        <f>_xlfn.XLOOKUP(Comuni[[#This Row],[Regione]],Table_0[Regione],Table_0[Deceduti])</f>
        <v>3596</v>
      </c>
      <c r="N6817" s="1">
        <f>(Comuni[[#This Row],[Popolazione2011]]/Comuni[[#This Row],[Ammalati TOT]])*100</f>
        <v>0.25534950290631087</v>
      </c>
      <c r="O6817">
        <f>_xlfn.XLOOKUP(Comuni[[#This Row],[Regione]],Table_0[Regione],Table_0[TOT AREA])</f>
        <v>5834728</v>
      </c>
      <c r="P6817" s="1">
        <f>(Comuni[[#This Row],[Popolazione2011]]/Comuni[[#This Row],[Ammalati AREA]])*100</f>
        <v>2.8467479546604401E-2</v>
      </c>
    </row>
    <row r="6818" spans="1:16" x14ac:dyDescent="0.3">
      <c r="A6818" t="s">
        <v>6910</v>
      </c>
      <c r="B6818" t="s">
        <v>8037</v>
      </c>
      <c r="C6818" t="s">
        <v>6832</v>
      </c>
      <c r="D6818">
        <v>18168</v>
      </c>
      <c r="E6818" s="1">
        <f>(Comuni[[#This Row],[Popolazione2011]]/SUM(D:D))*100</f>
        <v>3.057404382824859E-2</v>
      </c>
      <c r="F6818">
        <f t="shared" si="106"/>
        <v>1959050</v>
      </c>
      <c r="G6818" s="1">
        <f>(Comuni[[#This Row],[Popolazione2011]]/Comuni[[#This Row],[TOT POP REGIONE ]])*100</f>
        <v>0.92738827492917486</v>
      </c>
      <c r="H6818" t="str">
        <f>IF(Comuni[[#This Row],[Popolazione2011]]&gt;300000,"MAGGIORE","")</f>
        <v/>
      </c>
      <c r="I6818" t="str">
        <f>_xlfn.XLOOKUP(Comuni[[#This Row],[Regione]],Ripartizione_geografica[Regione],Ripartizione_geografica[Ripartizione geografica])</f>
        <v>Sud</v>
      </c>
      <c r="J6818">
        <f>_xlfn.XLOOKUP(Comuni[[#This Row],[Regione]],Ripartizione_geografica[Regione],Ripartizione_geografica[Codice Regione])</f>
        <v>18</v>
      </c>
      <c r="K6818">
        <f>_xlfn.XLOOKUP(Comuni[[#This Row],[Regione]],Table_0[Regione],Table_0[Totale])</f>
        <v>650481</v>
      </c>
      <c r="L6818">
        <f>_xlfn.XLOOKUP(Comuni[[#This Row],[Regione]],Table_0[Regione],Table_0[Guariti])</f>
        <v>643757</v>
      </c>
      <c r="M6818">
        <f>_xlfn.XLOOKUP(Comuni[[#This Row],[Regione]],Table_0[Regione],Table_0[Deceduti])</f>
        <v>3596</v>
      </c>
      <c r="N6818" s="1">
        <f>(Comuni[[#This Row],[Popolazione2011]]/Comuni[[#This Row],[Ammalati TOT]])*100</f>
        <v>2.7930100956061747</v>
      </c>
      <c r="O6818">
        <f>_xlfn.XLOOKUP(Comuni[[#This Row],[Regione]],Table_0[Regione],Table_0[TOT AREA])</f>
        <v>5834728</v>
      </c>
      <c r="P6818" s="1">
        <f>(Comuni[[#This Row],[Popolazione2011]]/Comuni[[#This Row],[Ammalati AREA]])*100</f>
        <v>0.31137698278308773</v>
      </c>
    </row>
    <row r="6819" spans="1:16" x14ac:dyDescent="0.3">
      <c r="A6819" t="s">
        <v>6911</v>
      </c>
      <c r="B6819" t="s">
        <v>8037</v>
      </c>
      <c r="C6819" t="s">
        <v>6832</v>
      </c>
      <c r="D6819">
        <v>1988</v>
      </c>
      <c r="E6819" s="1">
        <f>(Comuni[[#This Row],[Popolazione2011]]/SUM(D:D))*100</f>
        <v>3.3455085386700899E-3</v>
      </c>
      <c r="F6819">
        <f t="shared" si="106"/>
        <v>1959050</v>
      </c>
      <c r="G6819" s="1">
        <f>(Comuni[[#This Row],[Popolazione2011]]/Comuni[[#This Row],[TOT POP REGIONE ]])*100</f>
        <v>0.10147775707613385</v>
      </c>
      <c r="H6819" t="str">
        <f>IF(Comuni[[#This Row],[Popolazione2011]]&gt;300000,"MAGGIORE","")</f>
        <v/>
      </c>
      <c r="I6819" t="str">
        <f>_xlfn.XLOOKUP(Comuni[[#This Row],[Regione]],Ripartizione_geografica[Regione],Ripartizione_geografica[Ripartizione geografica])</f>
        <v>Sud</v>
      </c>
      <c r="J6819">
        <f>_xlfn.XLOOKUP(Comuni[[#This Row],[Regione]],Ripartizione_geografica[Regione],Ripartizione_geografica[Codice Regione])</f>
        <v>18</v>
      </c>
      <c r="K6819">
        <f>_xlfn.XLOOKUP(Comuni[[#This Row],[Regione]],Table_0[Regione],Table_0[Totale])</f>
        <v>650481</v>
      </c>
      <c r="L6819">
        <f>_xlfn.XLOOKUP(Comuni[[#This Row],[Regione]],Table_0[Regione],Table_0[Guariti])</f>
        <v>643757</v>
      </c>
      <c r="M6819">
        <f>_xlfn.XLOOKUP(Comuni[[#This Row],[Regione]],Table_0[Regione],Table_0[Deceduti])</f>
        <v>3596</v>
      </c>
      <c r="N6819" s="1">
        <f>(Comuni[[#This Row],[Popolazione2011]]/Comuni[[#This Row],[Ammalati TOT]])*100</f>
        <v>0.30561999504981696</v>
      </c>
      <c r="O6819">
        <f>_xlfn.XLOOKUP(Comuni[[#This Row],[Regione]],Table_0[Regione],Table_0[TOT AREA])</f>
        <v>5834728</v>
      </c>
      <c r="P6819" s="1">
        <f>(Comuni[[#This Row],[Popolazione2011]]/Comuni[[#This Row],[Ammalati AREA]])*100</f>
        <v>3.4071853906471737E-2</v>
      </c>
    </row>
    <row r="6820" spans="1:16" x14ac:dyDescent="0.3">
      <c r="A6820" t="s">
        <v>6912</v>
      </c>
      <c r="B6820" t="s">
        <v>8037</v>
      </c>
      <c r="C6820" t="s">
        <v>6832</v>
      </c>
      <c r="D6820">
        <v>4615</v>
      </c>
      <c r="E6820" s="1">
        <f>(Comuni[[#This Row],[Popolazione2011]]/SUM(D:D))*100</f>
        <v>7.7663591076269954E-3</v>
      </c>
      <c r="F6820">
        <f t="shared" si="106"/>
        <v>1959050</v>
      </c>
      <c r="G6820" s="1">
        <f>(Comuni[[#This Row],[Popolazione2011]]/Comuni[[#This Row],[TOT POP REGIONE ]])*100</f>
        <v>0.23557336464102499</v>
      </c>
      <c r="H6820" t="str">
        <f>IF(Comuni[[#This Row],[Popolazione2011]]&gt;300000,"MAGGIORE","")</f>
        <v/>
      </c>
      <c r="I6820" t="str">
        <f>_xlfn.XLOOKUP(Comuni[[#This Row],[Regione]],Ripartizione_geografica[Regione],Ripartizione_geografica[Ripartizione geografica])</f>
        <v>Sud</v>
      </c>
      <c r="J6820">
        <f>_xlfn.XLOOKUP(Comuni[[#This Row],[Regione]],Ripartizione_geografica[Regione],Ripartizione_geografica[Codice Regione])</f>
        <v>18</v>
      </c>
      <c r="K6820">
        <f>_xlfn.XLOOKUP(Comuni[[#This Row],[Regione]],Table_0[Regione],Table_0[Totale])</f>
        <v>650481</v>
      </c>
      <c r="L6820">
        <f>_xlfn.XLOOKUP(Comuni[[#This Row],[Regione]],Table_0[Regione],Table_0[Guariti])</f>
        <v>643757</v>
      </c>
      <c r="M6820">
        <f>_xlfn.XLOOKUP(Comuni[[#This Row],[Regione]],Table_0[Regione],Table_0[Deceduti])</f>
        <v>3596</v>
      </c>
      <c r="N6820" s="1">
        <f>(Comuni[[#This Row],[Popolazione2011]]/Comuni[[#This Row],[Ammalati TOT]])*100</f>
        <v>0.70947498850850377</v>
      </c>
      <c r="O6820">
        <f>_xlfn.XLOOKUP(Comuni[[#This Row],[Regione]],Table_0[Regione],Table_0[TOT AREA])</f>
        <v>5834728</v>
      </c>
      <c r="P6820" s="1">
        <f>(Comuni[[#This Row],[Popolazione2011]]/Comuni[[#This Row],[Ammalati AREA]])*100</f>
        <v>7.9095375140023669E-2</v>
      </c>
    </row>
    <row r="6821" spans="1:16" x14ac:dyDescent="0.3">
      <c r="A6821" t="s">
        <v>6913</v>
      </c>
      <c r="B6821" t="s">
        <v>8037</v>
      </c>
      <c r="C6821" t="s">
        <v>6832</v>
      </c>
      <c r="D6821">
        <v>3264</v>
      </c>
      <c r="E6821" s="1">
        <f>(Comuni[[#This Row],[Popolazione2011]]/SUM(D:D))*100</f>
        <v>5.492826896488519E-3</v>
      </c>
      <c r="F6821">
        <f t="shared" si="106"/>
        <v>1959050</v>
      </c>
      <c r="G6821" s="1">
        <f>(Comuni[[#This Row],[Popolazione2011]]/Comuni[[#This Row],[TOT POP REGIONE ]])*100</f>
        <v>0.16661136775477911</v>
      </c>
      <c r="H6821" t="str">
        <f>IF(Comuni[[#This Row],[Popolazione2011]]&gt;300000,"MAGGIORE","")</f>
        <v/>
      </c>
      <c r="I6821" t="str">
        <f>_xlfn.XLOOKUP(Comuni[[#This Row],[Regione]],Ripartizione_geografica[Regione],Ripartizione_geografica[Ripartizione geografica])</f>
        <v>Sud</v>
      </c>
      <c r="J6821">
        <f>_xlfn.XLOOKUP(Comuni[[#This Row],[Regione]],Ripartizione_geografica[Regione],Ripartizione_geografica[Codice Regione])</f>
        <v>18</v>
      </c>
      <c r="K6821">
        <f>_xlfn.XLOOKUP(Comuni[[#This Row],[Regione]],Table_0[Regione],Table_0[Totale])</f>
        <v>650481</v>
      </c>
      <c r="L6821">
        <f>_xlfn.XLOOKUP(Comuni[[#This Row],[Regione]],Table_0[Regione],Table_0[Guariti])</f>
        <v>643757</v>
      </c>
      <c r="M6821">
        <f>_xlfn.XLOOKUP(Comuni[[#This Row],[Regione]],Table_0[Regione],Table_0[Deceduti])</f>
        <v>3596</v>
      </c>
      <c r="N6821" s="1">
        <f>(Comuni[[#This Row],[Popolazione2011]]/Comuni[[#This Row],[Ammalati TOT]])*100</f>
        <v>0.50178252708380411</v>
      </c>
      <c r="O6821">
        <f>_xlfn.XLOOKUP(Comuni[[#This Row],[Regione]],Table_0[Regione],Table_0[TOT AREA])</f>
        <v>5834728</v>
      </c>
      <c r="P6821" s="1">
        <f>(Comuni[[#This Row],[Popolazione2011]]/Comuni[[#This Row],[Ammalati AREA]])*100</f>
        <v>5.5940911041611537E-2</v>
      </c>
    </row>
    <row r="6822" spans="1:16" x14ac:dyDescent="0.3">
      <c r="A6822" t="s">
        <v>6914</v>
      </c>
      <c r="B6822" t="s">
        <v>8037</v>
      </c>
      <c r="C6822" t="s">
        <v>6832</v>
      </c>
      <c r="D6822">
        <v>1274</v>
      </c>
      <c r="E6822" s="1">
        <f>(Comuni[[#This Row],[Popolazione2011]]/SUM(D:D))*100</f>
        <v>2.1439526550632269E-3</v>
      </c>
      <c r="F6822">
        <f t="shared" si="106"/>
        <v>1959050</v>
      </c>
      <c r="G6822" s="1">
        <f>(Comuni[[#This Row],[Popolazione2011]]/Comuni[[#This Row],[TOT POP REGIONE ]])*100</f>
        <v>6.5031520379775914E-2</v>
      </c>
      <c r="H6822" t="str">
        <f>IF(Comuni[[#This Row],[Popolazione2011]]&gt;300000,"MAGGIORE","")</f>
        <v/>
      </c>
      <c r="I6822" t="str">
        <f>_xlfn.XLOOKUP(Comuni[[#This Row],[Regione]],Ripartizione_geografica[Regione],Ripartizione_geografica[Ripartizione geografica])</f>
        <v>Sud</v>
      </c>
      <c r="J6822">
        <f>_xlfn.XLOOKUP(Comuni[[#This Row],[Regione]],Ripartizione_geografica[Regione],Ripartizione_geografica[Codice Regione])</f>
        <v>18</v>
      </c>
      <c r="K6822">
        <f>_xlfn.XLOOKUP(Comuni[[#This Row],[Regione]],Table_0[Regione],Table_0[Totale])</f>
        <v>650481</v>
      </c>
      <c r="L6822">
        <f>_xlfn.XLOOKUP(Comuni[[#This Row],[Regione]],Table_0[Regione],Table_0[Guariti])</f>
        <v>643757</v>
      </c>
      <c r="M6822">
        <f>_xlfn.XLOOKUP(Comuni[[#This Row],[Regione]],Table_0[Regione],Table_0[Deceduti])</f>
        <v>3596</v>
      </c>
      <c r="N6822" s="1">
        <f>(Comuni[[#This Row],[Popolazione2011]]/Comuni[[#This Row],[Ammalati TOT]])*100</f>
        <v>0.19585506725023483</v>
      </c>
      <c r="O6822">
        <f>_xlfn.XLOOKUP(Comuni[[#This Row],[Regione]],Table_0[Regione],Table_0[TOT AREA])</f>
        <v>5834728</v>
      </c>
      <c r="P6822" s="1">
        <f>(Comuni[[#This Row],[Popolazione2011]]/Comuni[[#This Row],[Ammalati AREA]])*100</f>
        <v>2.183477961611921E-2</v>
      </c>
    </row>
    <row r="6823" spans="1:16" x14ac:dyDescent="0.3">
      <c r="A6823" t="s">
        <v>6915</v>
      </c>
      <c r="B6823" t="s">
        <v>8037</v>
      </c>
      <c r="C6823" t="s">
        <v>6832</v>
      </c>
      <c r="D6823">
        <v>422</v>
      </c>
      <c r="E6823" s="1">
        <f>(Comuni[[#This Row],[Popolazione2011]]/SUM(D:D))*100</f>
        <v>7.1016328134747395E-4</v>
      </c>
      <c r="F6823">
        <f t="shared" si="106"/>
        <v>1959050</v>
      </c>
      <c r="G6823" s="1">
        <f>(Comuni[[#This Row],[Popolazione2011]]/Comuni[[#This Row],[TOT POP REGIONE ]])*100</f>
        <v>2.1541053061432839E-2</v>
      </c>
      <c r="H6823" t="str">
        <f>IF(Comuni[[#This Row],[Popolazione2011]]&gt;300000,"MAGGIORE","")</f>
        <v/>
      </c>
      <c r="I6823" t="str">
        <f>_xlfn.XLOOKUP(Comuni[[#This Row],[Regione]],Ripartizione_geografica[Regione],Ripartizione_geografica[Ripartizione geografica])</f>
        <v>Sud</v>
      </c>
      <c r="J6823">
        <f>_xlfn.XLOOKUP(Comuni[[#This Row],[Regione]],Ripartizione_geografica[Regione],Ripartizione_geografica[Codice Regione])</f>
        <v>18</v>
      </c>
      <c r="K6823">
        <f>_xlfn.XLOOKUP(Comuni[[#This Row],[Regione]],Table_0[Regione],Table_0[Totale])</f>
        <v>650481</v>
      </c>
      <c r="L6823">
        <f>_xlfn.XLOOKUP(Comuni[[#This Row],[Regione]],Table_0[Regione],Table_0[Guariti])</f>
        <v>643757</v>
      </c>
      <c r="M6823">
        <f>_xlfn.XLOOKUP(Comuni[[#This Row],[Regione]],Table_0[Regione],Table_0[Deceduti])</f>
        <v>3596</v>
      </c>
      <c r="N6823" s="1">
        <f>(Comuni[[#This Row],[Popolazione2011]]/Comuni[[#This Row],[Ammalati TOT]])*100</f>
        <v>6.4875069371741839E-2</v>
      </c>
      <c r="O6823">
        <f>_xlfn.XLOOKUP(Comuni[[#This Row],[Regione]],Table_0[Regione],Table_0[TOT AREA])</f>
        <v>5834728</v>
      </c>
      <c r="P6823" s="1">
        <f>(Comuni[[#This Row],[Popolazione2011]]/Comuni[[#This Row],[Ammalati AREA]])*100</f>
        <v>7.2325565133456084E-3</v>
      </c>
    </row>
    <row r="6824" spans="1:16" x14ac:dyDescent="0.3">
      <c r="A6824" t="s">
        <v>6916</v>
      </c>
      <c r="B6824" t="s">
        <v>8037</v>
      </c>
      <c r="C6824" t="s">
        <v>6832</v>
      </c>
      <c r="D6824">
        <v>2386</v>
      </c>
      <c r="E6824" s="1">
        <f>(Comuni[[#This Row],[Popolazione2011]]/SUM(D:D))*100</f>
        <v>4.0152833869551482E-3</v>
      </c>
      <c r="F6824">
        <f t="shared" si="106"/>
        <v>1959050</v>
      </c>
      <c r="G6824" s="1">
        <f>(Comuni[[#This Row],[Popolazione2011]]/Comuni[[#This Row],[TOT POP REGIONE ]])*100</f>
        <v>0.12179372655113448</v>
      </c>
      <c r="H6824" t="str">
        <f>IF(Comuni[[#This Row],[Popolazione2011]]&gt;300000,"MAGGIORE","")</f>
        <v/>
      </c>
      <c r="I6824" t="str">
        <f>_xlfn.XLOOKUP(Comuni[[#This Row],[Regione]],Ripartizione_geografica[Regione],Ripartizione_geografica[Ripartizione geografica])</f>
        <v>Sud</v>
      </c>
      <c r="J6824">
        <f>_xlfn.XLOOKUP(Comuni[[#This Row],[Regione]],Ripartizione_geografica[Regione],Ripartizione_geografica[Codice Regione])</f>
        <v>18</v>
      </c>
      <c r="K6824">
        <f>_xlfn.XLOOKUP(Comuni[[#This Row],[Regione]],Table_0[Regione],Table_0[Totale])</f>
        <v>650481</v>
      </c>
      <c r="L6824">
        <f>_xlfn.XLOOKUP(Comuni[[#This Row],[Regione]],Table_0[Regione],Table_0[Guariti])</f>
        <v>643757</v>
      </c>
      <c r="M6824">
        <f>_xlfn.XLOOKUP(Comuni[[#This Row],[Regione]],Table_0[Regione],Table_0[Deceduti])</f>
        <v>3596</v>
      </c>
      <c r="N6824" s="1">
        <f>(Comuni[[#This Row],[Popolazione2011]]/Comuni[[#This Row],[Ammalati TOT]])*100</f>
        <v>0.36680548701653082</v>
      </c>
      <c r="O6824">
        <f>_xlfn.XLOOKUP(Comuni[[#This Row],[Regione]],Table_0[Regione],Table_0[TOT AREA])</f>
        <v>5834728</v>
      </c>
      <c r="P6824" s="1">
        <f>(Comuni[[#This Row],[Popolazione2011]]/Comuni[[#This Row],[Ammalati AREA]])*100</f>
        <v>4.0893080191570196E-2</v>
      </c>
    </row>
    <row r="6825" spans="1:16" x14ac:dyDescent="0.3">
      <c r="A6825" t="s">
        <v>6917</v>
      </c>
      <c r="B6825" t="s">
        <v>8037</v>
      </c>
      <c r="C6825" t="s">
        <v>6832</v>
      </c>
      <c r="D6825">
        <v>1338</v>
      </c>
      <c r="E6825" s="1">
        <f>(Comuni[[#This Row],[Popolazione2011]]/SUM(D:D))*100</f>
        <v>2.2516551432296686E-3</v>
      </c>
      <c r="F6825">
        <f t="shared" si="106"/>
        <v>1959050</v>
      </c>
      <c r="G6825" s="1">
        <f>(Comuni[[#This Row],[Popolazione2011]]/Comuni[[#This Row],[TOT POP REGIONE ]])*100</f>
        <v>6.8298409943595109E-2</v>
      </c>
      <c r="H6825" t="str">
        <f>IF(Comuni[[#This Row],[Popolazione2011]]&gt;300000,"MAGGIORE","")</f>
        <v/>
      </c>
      <c r="I6825" t="str">
        <f>_xlfn.XLOOKUP(Comuni[[#This Row],[Regione]],Ripartizione_geografica[Regione],Ripartizione_geografica[Ripartizione geografica])</f>
        <v>Sud</v>
      </c>
      <c r="J6825">
        <f>_xlfn.XLOOKUP(Comuni[[#This Row],[Regione]],Ripartizione_geografica[Regione],Ripartizione_geografica[Codice Regione])</f>
        <v>18</v>
      </c>
      <c r="K6825">
        <f>_xlfn.XLOOKUP(Comuni[[#This Row],[Regione]],Table_0[Regione],Table_0[Totale])</f>
        <v>650481</v>
      </c>
      <c r="L6825">
        <f>_xlfn.XLOOKUP(Comuni[[#This Row],[Regione]],Table_0[Regione],Table_0[Guariti])</f>
        <v>643757</v>
      </c>
      <c r="M6825">
        <f>_xlfn.XLOOKUP(Comuni[[#This Row],[Regione]],Table_0[Regione],Table_0[Deceduti])</f>
        <v>3596</v>
      </c>
      <c r="N6825" s="1">
        <f>(Comuni[[#This Row],[Popolazione2011]]/Comuni[[#This Row],[Ammalati TOT]])*100</f>
        <v>0.20569394033030944</v>
      </c>
      <c r="O6825">
        <f>_xlfn.XLOOKUP(Comuni[[#This Row],[Regione]],Table_0[Regione],Table_0[TOT AREA])</f>
        <v>5834728</v>
      </c>
      <c r="P6825" s="1">
        <f>(Comuni[[#This Row],[Popolazione2011]]/Comuni[[#This Row],[Ammalati AREA]])*100</f>
        <v>2.2931660224778258E-2</v>
      </c>
    </row>
    <row r="6826" spans="1:16" x14ac:dyDescent="0.3">
      <c r="A6826" t="s">
        <v>6918</v>
      </c>
      <c r="B6826" t="s">
        <v>8037</v>
      </c>
      <c r="C6826" t="s">
        <v>6832</v>
      </c>
      <c r="D6826">
        <v>1134</v>
      </c>
      <c r="E6826" s="1">
        <f>(Comuni[[#This Row],[Popolazione2011]]/SUM(D:D))*100</f>
        <v>1.9083534621991362E-3</v>
      </c>
      <c r="F6826">
        <f t="shared" si="106"/>
        <v>1959050</v>
      </c>
      <c r="G6826" s="1">
        <f>(Comuni[[#This Row],[Popolazione2011]]/Comuni[[#This Row],[TOT POP REGIONE ]])*100</f>
        <v>5.788519945892142E-2</v>
      </c>
      <c r="H6826" t="str">
        <f>IF(Comuni[[#This Row],[Popolazione2011]]&gt;300000,"MAGGIORE","")</f>
        <v/>
      </c>
      <c r="I6826" t="str">
        <f>_xlfn.XLOOKUP(Comuni[[#This Row],[Regione]],Ripartizione_geografica[Regione],Ripartizione_geografica[Ripartizione geografica])</f>
        <v>Sud</v>
      </c>
      <c r="J6826">
        <f>_xlfn.XLOOKUP(Comuni[[#This Row],[Regione]],Ripartizione_geografica[Regione],Ripartizione_geografica[Codice Regione])</f>
        <v>18</v>
      </c>
      <c r="K6826">
        <f>_xlfn.XLOOKUP(Comuni[[#This Row],[Regione]],Table_0[Regione],Table_0[Totale])</f>
        <v>650481</v>
      </c>
      <c r="L6826">
        <f>_xlfn.XLOOKUP(Comuni[[#This Row],[Regione]],Table_0[Regione],Table_0[Guariti])</f>
        <v>643757</v>
      </c>
      <c r="M6826">
        <f>_xlfn.XLOOKUP(Comuni[[#This Row],[Regione]],Table_0[Regione],Table_0[Deceduti])</f>
        <v>3596</v>
      </c>
      <c r="N6826" s="1">
        <f>(Comuni[[#This Row],[Popolazione2011]]/Comuni[[#This Row],[Ammalati TOT]])*100</f>
        <v>0.17433253238757165</v>
      </c>
      <c r="O6826">
        <f>_xlfn.XLOOKUP(Comuni[[#This Row],[Regione]],Table_0[Regione],Table_0[TOT AREA])</f>
        <v>5834728</v>
      </c>
      <c r="P6826" s="1">
        <f>(Comuni[[#This Row],[Popolazione2011]]/Comuni[[#This Row],[Ammalati AREA]])*100</f>
        <v>1.9435353284677537E-2</v>
      </c>
    </row>
    <row r="6827" spans="1:16" x14ac:dyDescent="0.3">
      <c r="A6827" t="s">
        <v>6919</v>
      </c>
      <c r="B6827" t="s">
        <v>8037</v>
      </c>
      <c r="C6827" t="s">
        <v>6832</v>
      </c>
      <c r="D6827">
        <v>345</v>
      </c>
      <c r="E6827" s="1">
        <f>(Comuni[[#This Row],[Popolazione2011]]/SUM(D:D))*100</f>
        <v>5.8058372527222386E-4</v>
      </c>
      <c r="F6827">
        <f t="shared" si="106"/>
        <v>1959050</v>
      </c>
      <c r="G6827" s="1">
        <f>(Comuni[[#This Row],[Popolazione2011]]/Comuni[[#This Row],[TOT POP REGIONE ]])*100</f>
        <v>1.7610576554962863E-2</v>
      </c>
      <c r="H6827" t="str">
        <f>IF(Comuni[[#This Row],[Popolazione2011]]&gt;300000,"MAGGIORE","")</f>
        <v/>
      </c>
      <c r="I6827" t="str">
        <f>_xlfn.XLOOKUP(Comuni[[#This Row],[Regione]],Ripartizione_geografica[Regione],Ripartizione_geografica[Ripartizione geografica])</f>
        <v>Sud</v>
      </c>
      <c r="J6827">
        <f>_xlfn.XLOOKUP(Comuni[[#This Row],[Regione]],Ripartizione_geografica[Regione],Ripartizione_geografica[Codice Regione])</f>
        <v>18</v>
      </c>
      <c r="K6827">
        <f>_xlfn.XLOOKUP(Comuni[[#This Row],[Regione]],Table_0[Regione],Table_0[Totale])</f>
        <v>650481</v>
      </c>
      <c r="L6827">
        <f>_xlfn.XLOOKUP(Comuni[[#This Row],[Regione]],Table_0[Regione],Table_0[Guariti])</f>
        <v>643757</v>
      </c>
      <c r="M6827">
        <f>_xlfn.XLOOKUP(Comuni[[#This Row],[Regione]],Table_0[Regione],Table_0[Deceduti])</f>
        <v>3596</v>
      </c>
      <c r="N6827" s="1">
        <f>(Comuni[[#This Row],[Popolazione2011]]/Comuni[[#This Row],[Ammalati TOT]])*100</f>
        <v>5.303767519727709E-2</v>
      </c>
      <c r="O6827">
        <f>_xlfn.XLOOKUP(Comuni[[#This Row],[Regione]],Table_0[Regione],Table_0[TOT AREA])</f>
        <v>5834728</v>
      </c>
      <c r="P6827" s="1">
        <f>(Comuni[[#This Row],[Popolazione2011]]/Comuni[[#This Row],[Ammalati AREA]])*100</f>
        <v>5.9128720310526904E-3</v>
      </c>
    </row>
    <row r="6828" spans="1:16" x14ac:dyDescent="0.3">
      <c r="A6828" t="s">
        <v>6920</v>
      </c>
      <c r="B6828" t="s">
        <v>8037</v>
      </c>
      <c r="C6828" t="s">
        <v>6832</v>
      </c>
      <c r="D6828">
        <v>16416</v>
      </c>
      <c r="E6828" s="1">
        <f>(Comuni[[#This Row],[Popolazione2011]]/SUM(D:D))*100</f>
        <v>2.7625688214692256E-2</v>
      </c>
      <c r="F6828">
        <f t="shared" si="106"/>
        <v>1959050</v>
      </c>
      <c r="G6828" s="1">
        <f>(Comuni[[#This Row],[Popolazione2011]]/Comuni[[#This Row],[TOT POP REGIONE ]])*100</f>
        <v>0.83795717311962425</v>
      </c>
      <c r="H6828" t="str">
        <f>IF(Comuni[[#This Row],[Popolazione2011]]&gt;300000,"MAGGIORE","")</f>
        <v/>
      </c>
      <c r="I6828" t="str">
        <f>_xlfn.XLOOKUP(Comuni[[#This Row],[Regione]],Ripartizione_geografica[Regione],Ripartizione_geografica[Ripartizione geografica])</f>
        <v>Sud</v>
      </c>
      <c r="J6828">
        <f>_xlfn.XLOOKUP(Comuni[[#This Row],[Regione]],Ripartizione_geografica[Regione],Ripartizione_geografica[Codice Regione])</f>
        <v>18</v>
      </c>
      <c r="K6828">
        <f>_xlfn.XLOOKUP(Comuni[[#This Row],[Regione]],Table_0[Regione],Table_0[Totale])</f>
        <v>650481</v>
      </c>
      <c r="L6828">
        <f>_xlfn.XLOOKUP(Comuni[[#This Row],[Regione]],Table_0[Regione],Table_0[Guariti])</f>
        <v>643757</v>
      </c>
      <c r="M6828">
        <f>_xlfn.XLOOKUP(Comuni[[#This Row],[Regione]],Table_0[Regione],Table_0[Deceduti])</f>
        <v>3596</v>
      </c>
      <c r="N6828" s="1">
        <f>(Comuni[[#This Row],[Popolazione2011]]/Comuni[[#This Row],[Ammalati TOT]])*100</f>
        <v>2.5236709450391324</v>
      </c>
      <c r="O6828">
        <f>_xlfn.XLOOKUP(Comuni[[#This Row],[Regione]],Table_0[Regione],Table_0[TOT AREA])</f>
        <v>5834728</v>
      </c>
      <c r="P6828" s="1">
        <f>(Comuni[[#This Row],[Popolazione2011]]/Comuni[[#This Row],[Ammalati AREA]])*100</f>
        <v>0.28134987612104623</v>
      </c>
    </row>
    <row r="6829" spans="1:16" x14ac:dyDescent="0.3">
      <c r="A6829" t="s">
        <v>6921</v>
      </c>
      <c r="B6829" t="s">
        <v>8037</v>
      </c>
      <c r="C6829" t="s">
        <v>6832</v>
      </c>
      <c r="D6829">
        <v>808</v>
      </c>
      <c r="E6829" s="1">
        <f>(Comuni[[#This Row],[Popolazione2011]]/SUM(D:D))*100</f>
        <v>1.3597439131013244E-3</v>
      </c>
      <c r="F6829">
        <f t="shared" si="106"/>
        <v>1959050</v>
      </c>
      <c r="G6829" s="1">
        <f>(Comuni[[#This Row],[Popolazione2011]]/Comuni[[#This Row],[TOT POP REGIONE ]])*100</f>
        <v>4.1244480743217377E-2</v>
      </c>
      <c r="H6829" t="str">
        <f>IF(Comuni[[#This Row],[Popolazione2011]]&gt;300000,"MAGGIORE","")</f>
        <v/>
      </c>
      <c r="I6829" t="str">
        <f>_xlfn.XLOOKUP(Comuni[[#This Row],[Regione]],Ripartizione_geografica[Regione],Ripartizione_geografica[Ripartizione geografica])</f>
        <v>Sud</v>
      </c>
      <c r="J6829">
        <f>_xlfn.XLOOKUP(Comuni[[#This Row],[Regione]],Ripartizione_geografica[Regione],Ripartizione_geografica[Codice Regione])</f>
        <v>18</v>
      </c>
      <c r="K6829">
        <f>_xlfn.XLOOKUP(Comuni[[#This Row],[Regione]],Table_0[Regione],Table_0[Totale])</f>
        <v>650481</v>
      </c>
      <c r="L6829">
        <f>_xlfn.XLOOKUP(Comuni[[#This Row],[Regione]],Table_0[Regione],Table_0[Guariti])</f>
        <v>643757</v>
      </c>
      <c r="M6829">
        <f>_xlfn.XLOOKUP(Comuni[[#This Row],[Regione]],Table_0[Regione],Table_0[Deceduti])</f>
        <v>3596</v>
      </c>
      <c r="N6829" s="1">
        <f>(Comuni[[#This Row],[Popolazione2011]]/Comuni[[#This Row],[Ammalati TOT]])*100</f>
        <v>0.1242157726359417</v>
      </c>
      <c r="O6829">
        <f>_xlfn.XLOOKUP(Comuni[[#This Row],[Regione]],Table_0[Regione],Table_0[TOT AREA])</f>
        <v>5834728</v>
      </c>
      <c r="P6829" s="1">
        <f>(Comuni[[#This Row],[Popolazione2011]]/Comuni[[#This Row],[Ammalati AREA]])*100</f>
        <v>1.3848117684320505E-2</v>
      </c>
    </row>
    <row r="6830" spans="1:16" x14ac:dyDescent="0.3">
      <c r="A6830" t="s">
        <v>6922</v>
      </c>
      <c r="B6830" t="s">
        <v>8037</v>
      </c>
      <c r="C6830" t="s">
        <v>6832</v>
      </c>
      <c r="D6830">
        <v>2249</v>
      </c>
      <c r="E6830" s="1">
        <f>(Comuni[[#This Row],[Popolazione2011]]/SUM(D:D))*100</f>
        <v>3.7847327482238599E-3</v>
      </c>
      <c r="F6830">
        <f t="shared" si="106"/>
        <v>1959050</v>
      </c>
      <c r="G6830" s="1">
        <f>(Comuni[[#This Row],[Popolazione2011]]/Comuni[[#This Row],[TOT POP REGIONE ]])*100</f>
        <v>0.11480054107858402</v>
      </c>
      <c r="H6830" t="str">
        <f>IF(Comuni[[#This Row],[Popolazione2011]]&gt;300000,"MAGGIORE","")</f>
        <v/>
      </c>
      <c r="I6830" t="str">
        <f>_xlfn.XLOOKUP(Comuni[[#This Row],[Regione]],Ripartizione_geografica[Regione],Ripartizione_geografica[Ripartizione geografica])</f>
        <v>Sud</v>
      </c>
      <c r="J6830">
        <f>_xlfn.XLOOKUP(Comuni[[#This Row],[Regione]],Ripartizione_geografica[Regione],Ripartizione_geografica[Codice Regione])</f>
        <v>18</v>
      </c>
      <c r="K6830">
        <f>_xlfn.XLOOKUP(Comuni[[#This Row],[Regione]],Table_0[Regione],Table_0[Totale])</f>
        <v>650481</v>
      </c>
      <c r="L6830">
        <f>_xlfn.XLOOKUP(Comuni[[#This Row],[Regione]],Table_0[Regione],Table_0[Guariti])</f>
        <v>643757</v>
      </c>
      <c r="M6830">
        <f>_xlfn.XLOOKUP(Comuni[[#This Row],[Regione]],Table_0[Regione],Table_0[Deceduti])</f>
        <v>3596</v>
      </c>
      <c r="N6830" s="1">
        <f>(Comuni[[#This Row],[Popolazione2011]]/Comuni[[#This Row],[Ammalati TOT]])*100</f>
        <v>0.34574414932949615</v>
      </c>
      <c r="O6830">
        <f>_xlfn.XLOOKUP(Comuni[[#This Row],[Regione]],Table_0[Regione],Table_0[TOT AREA])</f>
        <v>5834728</v>
      </c>
      <c r="P6830" s="1">
        <f>(Comuni[[#This Row],[Popolazione2011]]/Comuni[[#This Row],[Ammalati AREA]])*100</f>
        <v>3.8545070138659425E-2</v>
      </c>
    </row>
    <row r="6831" spans="1:16" x14ac:dyDescent="0.3">
      <c r="A6831" t="s">
        <v>6923</v>
      </c>
      <c r="B6831" t="s">
        <v>8037</v>
      </c>
      <c r="C6831" t="s">
        <v>6832</v>
      </c>
      <c r="D6831">
        <v>1366</v>
      </c>
      <c r="E6831" s="1">
        <f>(Comuni[[#This Row],[Popolazione2011]]/SUM(D:D))*100</f>
        <v>2.2987749818024865E-3</v>
      </c>
      <c r="F6831">
        <f t="shared" si="106"/>
        <v>1959050</v>
      </c>
      <c r="G6831" s="1">
        <f>(Comuni[[#This Row],[Popolazione2011]]/Comuni[[#This Row],[TOT POP REGIONE ]])*100</f>
        <v>6.9727674127766009E-2</v>
      </c>
      <c r="H6831" t="str">
        <f>IF(Comuni[[#This Row],[Popolazione2011]]&gt;300000,"MAGGIORE","")</f>
        <v/>
      </c>
      <c r="I6831" t="str">
        <f>_xlfn.XLOOKUP(Comuni[[#This Row],[Regione]],Ripartizione_geografica[Regione],Ripartizione_geografica[Ripartizione geografica])</f>
        <v>Sud</v>
      </c>
      <c r="J6831">
        <f>_xlfn.XLOOKUP(Comuni[[#This Row],[Regione]],Ripartizione_geografica[Regione],Ripartizione_geografica[Codice Regione])</f>
        <v>18</v>
      </c>
      <c r="K6831">
        <f>_xlfn.XLOOKUP(Comuni[[#This Row],[Regione]],Table_0[Regione],Table_0[Totale])</f>
        <v>650481</v>
      </c>
      <c r="L6831">
        <f>_xlfn.XLOOKUP(Comuni[[#This Row],[Regione]],Table_0[Regione],Table_0[Guariti])</f>
        <v>643757</v>
      </c>
      <c r="M6831">
        <f>_xlfn.XLOOKUP(Comuni[[#This Row],[Regione]],Table_0[Regione],Table_0[Deceduti])</f>
        <v>3596</v>
      </c>
      <c r="N6831" s="1">
        <f>(Comuni[[#This Row],[Popolazione2011]]/Comuni[[#This Row],[Ammalati TOT]])*100</f>
        <v>0.20999844730284203</v>
      </c>
      <c r="O6831">
        <f>_xlfn.XLOOKUP(Comuni[[#This Row],[Regione]],Table_0[Regione],Table_0[TOT AREA])</f>
        <v>5834728</v>
      </c>
      <c r="P6831" s="1">
        <f>(Comuni[[#This Row],[Popolazione2011]]/Comuni[[#This Row],[Ammalati AREA]])*100</f>
        <v>2.3411545491066593E-2</v>
      </c>
    </row>
    <row r="6832" spans="1:16" x14ac:dyDescent="0.3">
      <c r="A6832" t="s">
        <v>6924</v>
      </c>
      <c r="B6832" t="s">
        <v>8037</v>
      </c>
      <c r="C6832" t="s">
        <v>6832</v>
      </c>
      <c r="D6832">
        <v>878</v>
      </c>
      <c r="E6832" s="1">
        <f>(Comuni[[#This Row],[Popolazione2011]]/SUM(D:D))*100</f>
        <v>1.4775435095333699E-3</v>
      </c>
      <c r="F6832">
        <f t="shared" si="106"/>
        <v>1959050</v>
      </c>
      <c r="G6832" s="1">
        <f>(Comuni[[#This Row],[Popolazione2011]]/Comuni[[#This Row],[TOT POP REGIONE ]])*100</f>
        <v>4.4817641203644627E-2</v>
      </c>
      <c r="H6832" t="str">
        <f>IF(Comuni[[#This Row],[Popolazione2011]]&gt;300000,"MAGGIORE","")</f>
        <v/>
      </c>
      <c r="I6832" t="str">
        <f>_xlfn.XLOOKUP(Comuni[[#This Row],[Regione]],Ripartizione_geografica[Regione],Ripartizione_geografica[Ripartizione geografica])</f>
        <v>Sud</v>
      </c>
      <c r="J6832">
        <f>_xlfn.XLOOKUP(Comuni[[#This Row],[Regione]],Ripartizione_geografica[Regione],Ripartizione_geografica[Codice Regione])</f>
        <v>18</v>
      </c>
      <c r="K6832">
        <f>_xlfn.XLOOKUP(Comuni[[#This Row],[Regione]],Table_0[Regione],Table_0[Totale])</f>
        <v>650481</v>
      </c>
      <c r="L6832">
        <f>_xlfn.XLOOKUP(Comuni[[#This Row],[Regione]],Table_0[Regione],Table_0[Guariti])</f>
        <v>643757</v>
      </c>
      <c r="M6832">
        <f>_xlfn.XLOOKUP(Comuni[[#This Row],[Regione]],Table_0[Regione],Table_0[Deceduti])</f>
        <v>3596</v>
      </c>
      <c r="N6832" s="1">
        <f>(Comuni[[#This Row],[Popolazione2011]]/Comuni[[#This Row],[Ammalati TOT]])*100</f>
        <v>0.13497704006727329</v>
      </c>
      <c r="O6832">
        <f>_xlfn.XLOOKUP(Comuni[[#This Row],[Regione]],Table_0[Regione],Table_0[TOT AREA])</f>
        <v>5834728</v>
      </c>
      <c r="P6832" s="1">
        <f>(Comuni[[#This Row],[Popolazione2011]]/Comuni[[#This Row],[Ammalati AREA]])*100</f>
        <v>1.5047830850041339E-2</v>
      </c>
    </row>
    <row r="6833" spans="1:16" x14ac:dyDescent="0.3">
      <c r="A6833" t="s">
        <v>6925</v>
      </c>
      <c r="B6833" t="s">
        <v>8037</v>
      </c>
      <c r="C6833" t="s">
        <v>6832</v>
      </c>
      <c r="D6833">
        <v>1414</v>
      </c>
      <c r="E6833" s="1">
        <f>(Comuni[[#This Row],[Popolazione2011]]/SUM(D:D))*100</f>
        <v>2.3795518479273179E-3</v>
      </c>
      <c r="F6833">
        <f t="shared" si="106"/>
        <v>1959050</v>
      </c>
      <c r="G6833" s="1">
        <f>(Comuni[[#This Row],[Popolazione2011]]/Comuni[[#This Row],[TOT POP REGIONE ]])*100</f>
        <v>7.2177841300630402E-2</v>
      </c>
      <c r="H6833" t="str">
        <f>IF(Comuni[[#This Row],[Popolazione2011]]&gt;300000,"MAGGIORE","")</f>
        <v/>
      </c>
      <c r="I6833" t="str">
        <f>_xlfn.XLOOKUP(Comuni[[#This Row],[Regione]],Ripartizione_geografica[Regione],Ripartizione_geografica[Ripartizione geografica])</f>
        <v>Sud</v>
      </c>
      <c r="J6833">
        <f>_xlfn.XLOOKUP(Comuni[[#This Row],[Regione]],Ripartizione_geografica[Regione],Ripartizione_geografica[Codice Regione])</f>
        <v>18</v>
      </c>
      <c r="K6833">
        <f>_xlfn.XLOOKUP(Comuni[[#This Row],[Regione]],Table_0[Regione],Table_0[Totale])</f>
        <v>650481</v>
      </c>
      <c r="L6833">
        <f>_xlfn.XLOOKUP(Comuni[[#This Row],[Regione]],Table_0[Regione],Table_0[Guariti])</f>
        <v>643757</v>
      </c>
      <c r="M6833">
        <f>_xlfn.XLOOKUP(Comuni[[#This Row],[Regione]],Table_0[Regione],Table_0[Deceduti])</f>
        <v>3596</v>
      </c>
      <c r="N6833" s="1">
        <f>(Comuni[[#This Row],[Popolazione2011]]/Comuni[[#This Row],[Ammalati TOT]])*100</f>
        <v>0.21737760211289797</v>
      </c>
      <c r="O6833">
        <f>_xlfn.XLOOKUP(Comuni[[#This Row],[Regione]],Table_0[Regione],Table_0[TOT AREA])</f>
        <v>5834728</v>
      </c>
      <c r="P6833" s="1">
        <f>(Comuni[[#This Row],[Popolazione2011]]/Comuni[[#This Row],[Ammalati AREA]])*100</f>
        <v>2.4234205947560882E-2</v>
      </c>
    </row>
    <row r="6834" spans="1:16" x14ac:dyDescent="0.3">
      <c r="A6834" t="s">
        <v>6926</v>
      </c>
      <c r="B6834" t="s">
        <v>8037</v>
      </c>
      <c r="C6834" t="s">
        <v>6832</v>
      </c>
      <c r="D6834">
        <v>1377</v>
      </c>
      <c r="E6834" s="1">
        <f>(Comuni[[#This Row],[Popolazione2011]]/SUM(D:D))*100</f>
        <v>2.3172863469560941E-3</v>
      </c>
      <c r="F6834">
        <f t="shared" si="106"/>
        <v>1959050</v>
      </c>
      <c r="G6834" s="1">
        <f>(Comuni[[#This Row],[Popolazione2011]]/Comuni[[#This Row],[TOT POP REGIONE ]])*100</f>
        <v>7.0289170771547435E-2</v>
      </c>
      <c r="H6834" t="str">
        <f>IF(Comuni[[#This Row],[Popolazione2011]]&gt;300000,"MAGGIORE","")</f>
        <v/>
      </c>
      <c r="I6834" t="str">
        <f>_xlfn.XLOOKUP(Comuni[[#This Row],[Regione]],Ripartizione_geografica[Regione],Ripartizione_geografica[Ripartizione geografica])</f>
        <v>Sud</v>
      </c>
      <c r="J6834">
        <f>_xlfn.XLOOKUP(Comuni[[#This Row],[Regione]],Ripartizione_geografica[Regione],Ripartizione_geografica[Codice Regione])</f>
        <v>18</v>
      </c>
      <c r="K6834">
        <f>_xlfn.XLOOKUP(Comuni[[#This Row],[Regione]],Table_0[Regione],Table_0[Totale])</f>
        <v>650481</v>
      </c>
      <c r="L6834">
        <f>_xlfn.XLOOKUP(Comuni[[#This Row],[Regione]],Table_0[Regione],Table_0[Guariti])</f>
        <v>643757</v>
      </c>
      <c r="M6834">
        <f>_xlfn.XLOOKUP(Comuni[[#This Row],[Regione]],Table_0[Regione],Table_0[Deceduti])</f>
        <v>3596</v>
      </c>
      <c r="N6834" s="1">
        <f>(Comuni[[#This Row],[Popolazione2011]]/Comuni[[#This Row],[Ammalati TOT]])*100</f>
        <v>0.21168950361347988</v>
      </c>
      <c r="O6834">
        <f>_xlfn.XLOOKUP(Comuni[[#This Row],[Regione]],Table_0[Regione],Table_0[TOT AREA])</f>
        <v>5834728</v>
      </c>
      <c r="P6834" s="1">
        <f>(Comuni[[#This Row],[Popolazione2011]]/Comuni[[#This Row],[Ammalati AREA]])*100</f>
        <v>2.3600071845679867E-2</v>
      </c>
    </row>
    <row r="6835" spans="1:16" x14ac:dyDescent="0.3">
      <c r="A6835" t="s">
        <v>6927</v>
      </c>
      <c r="B6835" t="s">
        <v>8037</v>
      </c>
      <c r="C6835" t="s">
        <v>6832</v>
      </c>
      <c r="D6835">
        <v>1173</v>
      </c>
      <c r="E6835" s="1">
        <f>(Comuni[[#This Row],[Popolazione2011]]/SUM(D:D))*100</f>
        <v>1.973984665925561E-3</v>
      </c>
      <c r="F6835">
        <f t="shared" si="106"/>
        <v>1959050</v>
      </c>
      <c r="G6835" s="1">
        <f>(Comuni[[#This Row],[Popolazione2011]]/Comuni[[#This Row],[TOT POP REGIONE ]])*100</f>
        <v>5.9875960286873739E-2</v>
      </c>
      <c r="H6835" t="str">
        <f>IF(Comuni[[#This Row],[Popolazione2011]]&gt;300000,"MAGGIORE","")</f>
        <v/>
      </c>
      <c r="I6835" t="str">
        <f>_xlfn.XLOOKUP(Comuni[[#This Row],[Regione]],Ripartizione_geografica[Regione],Ripartizione_geografica[Ripartizione geografica])</f>
        <v>Sud</v>
      </c>
      <c r="J6835">
        <f>_xlfn.XLOOKUP(Comuni[[#This Row],[Regione]],Ripartizione_geografica[Regione],Ripartizione_geografica[Codice Regione])</f>
        <v>18</v>
      </c>
      <c r="K6835">
        <f>_xlfn.XLOOKUP(Comuni[[#This Row],[Regione]],Table_0[Regione],Table_0[Totale])</f>
        <v>650481</v>
      </c>
      <c r="L6835">
        <f>_xlfn.XLOOKUP(Comuni[[#This Row],[Regione]],Table_0[Regione],Table_0[Guariti])</f>
        <v>643757</v>
      </c>
      <c r="M6835">
        <f>_xlfn.XLOOKUP(Comuni[[#This Row],[Regione]],Table_0[Regione],Table_0[Deceduti])</f>
        <v>3596</v>
      </c>
      <c r="N6835" s="1">
        <f>(Comuni[[#This Row],[Popolazione2011]]/Comuni[[#This Row],[Ammalati TOT]])*100</f>
        <v>0.18032809567074212</v>
      </c>
      <c r="O6835">
        <f>_xlfn.XLOOKUP(Comuni[[#This Row],[Regione]],Table_0[Regione],Table_0[TOT AREA])</f>
        <v>5834728</v>
      </c>
      <c r="P6835" s="1">
        <f>(Comuni[[#This Row],[Popolazione2011]]/Comuni[[#This Row],[Ammalati AREA]])*100</f>
        <v>2.0103764905579146E-2</v>
      </c>
    </row>
    <row r="6836" spans="1:16" x14ac:dyDescent="0.3">
      <c r="A6836" t="s">
        <v>6928</v>
      </c>
      <c r="B6836" t="s">
        <v>8037</v>
      </c>
      <c r="C6836" t="s">
        <v>6832</v>
      </c>
      <c r="D6836">
        <v>830</v>
      </c>
      <c r="E6836" s="1">
        <f>(Comuni[[#This Row],[Popolazione2011]]/SUM(D:D))*100</f>
        <v>1.3967666434085387E-3</v>
      </c>
      <c r="F6836">
        <f t="shared" si="106"/>
        <v>1959050</v>
      </c>
      <c r="G6836" s="1">
        <f>(Comuni[[#This Row],[Popolazione2011]]/Comuni[[#This Row],[TOT POP REGIONE ]])*100</f>
        <v>4.2367474030780221E-2</v>
      </c>
      <c r="H6836" t="str">
        <f>IF(Comuni[[#This Row],[Popolazione2011]]&gt;300000,"MAGGIORE","")</f>
        <v/>
      </c>
      <c r="I6836" t="str">
        <f>_xlfn.XLOOKUP(Comuni[[#This Row],[Regione]],Ripartizione_geografica[Regione],Ripartizione_geografica[Ripartizione geografica])</f>
        <v>Sud</v>
      </c>
      <c r="J6836">
        <f>_xlfn.XLOOKUP(Comuni[[#This Row],[Regione]],Ripartizione_geografica[Regione],Ripartizione_geografica[Codice Regione])</f>
        <v>18</v>
      </c>
      <c r="K6836">
        <f>_xlfn.XLOOKUP(Comuni[[#This Row],[Regione]],Table_0[Regione],Table_0[Totale])</f>
        <v>650481</v>
      </c>
      <c r="L6836">
        <f>_xlfn.XLOOKUP(Comuni[[#This Row],[Regione]],Table_0[Regione],Table_0[Guariti])</f>
        <v>643757</v>
      </c>
      <c r="M6836">
        <f>_xlfn.XLOOKUP(Comuni[[#This Row],[Regione]],Table_0[Regione],Table_0[Deceduti])</f>
        <v>3596</v>
      </c>
      <c r="N6836" s="1">
        <f>(Comuni[[#This Row],[Popolazione2011]]/Comuni[[#This Row],[Ammalati TOT]])*100</f>
        <v>0.12759788525721735</v>
      </c>
      <c r="O6836">
        <f>_xlfn.XLOOKUP(Comuni[[#This Row],[Regione]],Table_0[Regione],Table_0[TOT AREA])</f>
        <v>5834728</v>
      </c>
      <c r="P6836" s="1">
        <f>(Comuni[[#This Row],[Popolazione2011]]/Comuni[[#This Row],[Ammalati AREA]])*100</f>
        <v>1.4225170393547051E-2</v>
      </c>
    </row>
    <row r="6837" spans="1:16" x14ac:dyDescent="0.3">
      <c r="A6837" t="s">
        <v>6929</v>
      </c>
      <c r="B6837" t="s">
        <v>8037</v>
      </c>
      <c r="C6837" t="s">
        <v>6832</v>
      </c>
      <c r="D6837">
        <v>6496</v>
      </c>
      <c r="E6837" s="1">
        <f>(Comuni[[#This Row],[Popolazione2011]]/SUM(D:D))*100</f>
        <v>1.0931802548893817E-2</v>
      </c>
      <c r="F6837">
        <f t="shared" si="106"/>
        <v>1959050</v>
      </c>
      <c r="G6837" s="1">
        <f>(Comuni[[#This Row],[Popolazione2011]]/Comuni[[#This Row],[TOT POP REGIONE ]])*100</f>
        <v>0.33158929072764859</v>
      </c>
      <c r="H6837" t="str">
        <f>IF(Comuni[[#This Row],[Popolazione2011]]&gt;300000,"MAGGIORE","")</f>
        <v/>
      </c>
      <c r="I6837" t="str">
        <f>_xlfn.XLOOKUP(Comuni[[#This Row],[Regione]],Ripartizione_geografica[Regione],Ripartizione_geografica[Ripartizione geografica])</f>
        <v>Sud</v>
      </c>
      <c r="J6837">
        <f>_xlfn.XLOOKUP(Comuni[[#This Row],[Regione]],Ripartizione_geografica[Regione],Ripartizione_geografica[Codice Regione])</f>
        <v>18</v>
      </c>
      <c r="K6837">
        <f>_xlfn.XLOOKUP(Comuni[[#This Row],[Regione]],Table_0[Regione],Table_0[Totale])</f>
        <v>650481</v>
      </c>
      <c r="L6837">
        <f>_xlfn.XLOOKUP(Comuni[[#This Row],[Regione]],Table_0[Regione],Table_0[Guariti])</f>
        <v>643757</v>
      </c>
      <c r="M6837">
        <f>_xlfn.XLOOKUP(Comuni[[#This Row],[Regione]],Table_0[Regione],Table_0[Deceduti])</f>
        <v>3596</v>
      </c>
      <c r="N6837" s="1">
        <f>(Comuni[[#This Row],[Popolazione2011]]/Comuni[[#This Row],[Ammalati TOT]])*100</f>
        <v>0.99864561762757109</v>
      </c>
      <c r="O6837">
        <f>_xlfn.XLOOKUP(Comuni[[#This Row],[Regione]],Table_0[Regione],Table_0[TOT AREA])</f>
        <v>5834728</v>
      </c>
      <c r="P6837" s="1">
        <f>(Comuni[[#This Row],[Popolazione2011]]/Comuni[[#This Row],[Ammalati AREA]])*100</f>
        <v>0.11133338177889356</v>
      </c>
    </row>
    <row r="6838" spans="1:16" x14ac:dyDescent="0.3">
      <c r="A6838" t="s">
        <v>6930</v>
      </c>
      <c r="B6838" t="s">
        <v>8037</v>
      </c>
      <c r="C6838" t="s">
        <v>6832</v>
      </c>
      <c r="D6838">
        <v>33555</v>
      </c>
      <c r="E6838" s="1">
        <f>(Comuni[[#This Row],[Popolazione2011]]/SUM(D:D))*100</f>
        <v>5.6468077975389774E-2</v>
      </c>
      <c r="F6838">
        <f t="shared" si="106"/>
        <v>1959050</v>
      </c>
      <c r="G6838" s="1">
        <f>(Comuni[[#This Row],[Popolazione2011]]/Comuni[[#This Row],[TOT POP REGIONE ]])*100</f>
        <v>1.7128199892805187</v>
      </c>
      <c r="H6838" t="str">
        <f>IF(Comuni[[#This Row],[Popolazione2011]]&gt;300000,"MAGGIORE","")</f>
        <v/>
      </c>
      <c r="I6838" t="str">
        <f>_xlfn.XLOOKUP(Comuni[[#This Row],[Regione]],Ripartizione_geografica[Regione],Ripartizione_geografica[Ripartizione geografica])</f>
        <v>Sud</v>
      </c>
      <c r="J6838">
        <f>_xlfn.XLOOKUP(Comuni[[#This Row],[Regione]],Ripartizione_geografica[Regione],Ripartizione_geografica[Codice Regione])</f>
        <v>18</v>
      </c>
      <c r="K6838">
        <f>_xlfn.XLOOKUP(Comuni[[#This Row],[Regione]],Table_0[Regione],Table_0[Totale])</f>
        <v>650481</v>
      </c>
      <c r="L6838">
        <f>_xlfn.XLOOKUP(Comuni[[#This Row],[Regione]],Table_0[Regione],Table_0[Guariti])</f>
        <v>643757</v>
      </c>
      <c r="M6838">
        <f>_xlfn.XLOOKUP(Comuni[[#This Row],[Regione]],Table_0[Regione],Table_0[Deceduti])</f>
        <v>3596</v>
      </c>
      <c r="N6838" s="1">
        <f>(Comuni[[#This Row],[Popolazione2011]]/Comuni[[#This Row],[Ammalati TOT]])*100</f>
        <v>5.1584904094047328</v>
      </c>
      <c r="O6838">
        <f>_xlfn.XLOOKUP(Comuni[[#This Row],[Regione]],Table_0[Regione],Table_0[TOT AREA])</f>
        <v>5834728</v>
      </c>
      <c r="P6838" s="1">
        <f>(Comuni[[#This Row],[Popolazione2011]]/Comuni[[#This Row],[Ammalati AREA]])*100</f>
        <v>0.57509107536803772</v>
      </c>
    </row>
    <row r="6839" spans="1:16" x14ac:dyDescent="0.3">
      <c r="A6839" t="s">
        <v>6931</v>
      </c>
      <c r="B6839" t="s">
        <v>8037</v>
      </c>
      <c r="C6839" t="s">
        <v>6832</v>
      </c>
      <c r="D6839">
        <v>3292</v>
      </c>
      <c r="E6839" s="1">
        <f>(Comuni[[#This Row],[Popolazione2011]]/SUM(D:D))*100</f>
        <v>5.539946735061336E-3</v>
      </c>
      <c r="F6839">
        <f t="shared" si="106"/>
        <v>1959050</v>
      </c>
      <c r="G6839" s="1">
        <f>(Comuni[[#This Row],[Popolazione2011]]/Comuni[[#This Row],[TOT POP REGIONE ]])*100</f>
        <v>0.16804063193895</v>
      </c>
      <c r="H6839" t="str">
        <f>IF(Comuni[[#This Row],[Popolazione2011]]&gt;300000,"MAGGIORE","")</f>
        <v/>
      </c>
      <c r="I6839" t="str">
        <f>_xlfn.XLOOKUP(Comuni[[#This Row],[Regione]],Ripartizione_geografica[Regione],Ripartizione_geografica[Ripartizione geografica])</f>
        <v>Sud</v>
      </c>
      <c r="J6839">
        <f>_xlfn.XLOOKUP(Comuni[[#This Row],[Regione]],Ripartizione_geografica[Regione],Ripartizione_geografica[Codice Regione])</f>
        <v>18</v>
      </c>
      <c r="K6839">
        <f>_xlfn.XLOOKUP(Comuni[[#This Row],[Regione]],Table_0[Regione],Table_0[Totale])</f>
        <v>650481</v>
      </c>
      <c r="L6839">
        <f>_xlfn.XLOOKUP(Comuni[[#This Row],[Regione]],Table_0[Regione],Table_0[Guariti])</f>
        <v>643757</v>
      </c>
      <c r="M6839">
        <f>_xlfn.XLOOKUP(Comuni[[#This Row],[Regione]],Table_0[Regione],Table_0[Deceduti])</f>
        <v>3596</v>
      </c>
      <c r="N6839" s="1">
        <f>(Comuni[[#This Row],[Popolazione2011]]/Comuni[[#This Row],[Ammalati TOT]])*100</f>
        <v>0.50608703405633682</v>
      </c>
      <c r="O6839">
        <f>_xlfn.XLOOKUP(Comuni[[#This Row],[Regione]],Table_0[Regione],Table_0[TOT AREA])</f>
        <v>5834728</v>
      </c>
      <c r="P6839" s="1">
        <f>(Comuni[[#This Row],[Popolazione2011]]/Comuni[[#This Row],[Ammalati AREA]])*100</f>
        <v>5.6420796307899874E-2</v>
      </c>
    </row>
    <row r="6840" spans="1:16" x14ac:dyDescent="0.3">
      <c r="A6840" t="s">
        <v>6932</v>
      </c>
      <c r="B6840" t="s">
        <v>8037</v>
      </c>
      <c r="C6840" t="s">
        <v>6832</v>
      </c>
      <c r="D6840">
        <v>7228</v>
      </c>
      <c r="E6840" s="1">
        <f>(Comuni[[#This Row],[Popolazione2011]]/SUM(D:D))*100</f>
        <v>1.2163649757297491E-2</v>
      </c>
      <c r="F6840">
        <f t="shared" si="106"/>
        <v>1959050</v>
      </c>
      <c r="G6840" s="1">
        <f>(Comuni[[#This Row],[Popolazione2011]]/Comuni[[#This Row],[TOT POP REGIONE ]])*100</f>
        <v>0.36895434011383071</v>
      </c>
      <c r="H6840" t="str">
        <f>IF(Comuni[[#This Row],[Popolazione2011]]&gt;300000,"MAGGIORE","")</f>
        <v/>
      </c>
      <c r="I6840" t="str">
        <f>_xlfn.XLOOKUP(Comuni[[#This Row],[Regione]],Ripartizione_geografica[Regione],Ripartizione_geografica[Ripartizione geografica])</f>
        <v>Sud</v>
      </c>
      <c r="J6840">
        <f>_xlfn.XLOOKUP(Comuni[[#This Row],[Regione]],Ripartizione_geografica[Regione],Ripartizione_geografica[Codice Regione])</f>
        <v>18</v>
      </c>
      <c r="K6840">
        <f>_xlfn.XLOOKUP(Comuni[[#This Row],[Regione]],Table_0[Regione],Table_0[Totale])</f>
        <v>650481</v>
      </c>
      <c r="L6840">
        <f>_xlfn.XLOOKUP(Comuni[[#This Row],[Regione]],Table_0[Regione],Table_0[Guariti])</f>
        <v>643757</v>
      </c>
      <c r="M6840">
        <f>_xlfn.XLOOKUP(Comuni[[#This Row],[Regione]],Table_0[Regione],Table_0[Deceduti])</f>
        <v>3596</v>
      </c>
      <c r="N6840" s="1">
        <f>(Comuni[[#This Row],[Popolazione2011]]/Comuni[[#This Row],[Ammalati TOT]])*100</f>
        <v>1.1111777284809241</v>
      </c>
      <c r="O6840">
        <f>_xlfn.XLOOKUP(Comuni[[#This Row],[Regione]],Table_0[Regione],Table_0[TOT AREA])</f>
        <v>5834728</v>
      </c>
      <c r="P6840" s="1">
        <f>(Comuni[[#This Row],[Popolazione2011]]/Comuni[[#This Row],[Ammalati AREA]])*100</f>
        <v>0.12387895374043142</v>
      </c>
    </row>
    <row r="6841" spans="1:16" x14ac:dyDescent="0.3">
      <c r="A6841" t="s">
        <v>6933</v>
      </c>
      <c r="B6841" t="s">
        <v>8037</v>
      </c>
      <c r="C6841" t="s">
        <v>6832</v>
      </c>
      <c r="D6841">
        <v>5697</v>
      </c>
      <c r="E6841" s="1">
        <f>(Comuni[[#This Row],[Popolazione2011]]/SUM(D:D))*100</f>
        <v>9.5872042981908975E-3</v>
      </c>
      <c r="F6841">
        <f t="shared" si="106"/>
        <v>1959050</v>
      </c>
      <c r="G6841" s="1">
        <f>(Comuni[[#This Row],[Popolazione2011]]/Comuni[[#This Row],[TOT POP REGIONE ]])*100</f>
        <v>0.29080421632934328</v>
      </c>
      <c r="H6841" t="str">
        <f>IF(Comuni[[#This Row],[Popolazione2011]]&gt;300000,"MAGGIORE","")</f>
        <v/>
      </c>
      <c r="I6841" t="str">
        <f>_xlfn.XLOOKUP(Comuni[[#This Row],[Regione]],Ripartizione_geografica[Regione],Ripartizione_geografica[Ripartizione geografica])</f>
        <v>Sud</v>
      </c>
      <c r="J6841">
        <f>_xlfn.XLOOKUP(Comuni[[#This Row],[Regione]],Ripartizione_geografica[Regione],Ripartizione_geografica[Codice Regione])</f>
        <v>18</v>
      </c>
      <c r="K6841">
        <f>_xlfn.XLOOKUP(Comuni[[#This Row],[Regione]],Table_0[Regione],Table_0[Totale])</f>
        <v>650481</v>
      </c>
      <c r="L6841">
        <f>_xlfn.XLOOKUP(Comuni[[#This Row],[Regione]],Table_0[Regione],Table_0[Guariti])</f>
        <v>643757</v>
      </c>
      <c r="M6841">
        <f>_xlfn.XLOOKUP(Comuni[[#This Row],[Regione]],Table_0[Regione],Table_0[Deceduti])</f>
        <v>3596</v>
      </c>
      <c r="N6841" s="1">
        <f>(Comuni[[#This Row],[Popolazione2011]]/Comuni[[#This Row],[Ammalati TOT]])*100</f>
        <v>0.87581343651851462</v>
      </c>
      <c r="O6841">
        <f>_xlfn.XLOOKUP(Comuni[[#This Row],[Regione]],Table_0[Regione],Table_0[TOT AREA])</f>
        <v>5834728</v>
      </c>
      <c r="P6841" s="1">
        <f>(Comuni[[#This Row],[Popolazione2011]]/Comuni[[#This Row],[Ammalati AREA]])*100</f>
        <v>9.7639512930165734E-2</v>
      </c>
    </row>
    <row r="6842" spans="1:16" x14ac:dyDescent="0.3">
      <c r="A6842" t="s">
        <v>6934</v>
      </c>
      <c r="B6842" t="s">
        <v>8037</v>
      </c>
      <c r="C6842" t="s">
        <v>6832</v>
      </c>
      <c r="D6842">
        <v>4316</v>
      </c>
      <c r="E6842" s="1">
        <f>(Comuni[[#This Row],[Popolazione2011]]/SUM(D:D))*100</f>
        <v>7.263186545724401E-3</v>
      </c>
      <c r="F6842">
        <f t="shared" si="106"/>
        <v>1959050</v>
      </c>
      <c r="G6842" s="1">
        <f>(Comuni[[#This Row],[Popolazione2011]]/Comuni[[#This Row],[TOT POP REGIONE ]])*100</f>
        <v>0.22031086496005717</v>
      </c>
      <c r="H6842" t="str">
        <f>IF(Comuni[[#This Row],[Popolazione2011]]&gt;300000,"MAGGIORE","")</f>
        <v/>
      </c>
      <c r="I6842" t="str">
        <f>_xlfn.XLOOKUP(Comuni[[#This Row],[Regione]],Ripartizione_geografica[Regione],Ripartizione_geografica[Ripartizione geografica])</f>
        <v>Sud</v>
      </c>
      <c r="J6842">
        <f>_xlfn.XLOOKUP(Comuni[[#This Row],[Regione]],Ripartizione_geografica[Regione],Ripartizione_geografica[Codice Regione])</f>
        <v>18</v>
      </c>
      <c r="K6842">
        <f>_xlfn.XLOOKUP(Comuni[[#This Row],[Regione]],Table_0[Regione],Table_0[Totale])</f>
        <v>650481</v>
      </c>
      <c r="L6842">
        <f>_xlfn.XLOOKUP(Comuni[[#This Row],[Regione]],Table_0[Regione],Table_0[Guariti])</f>
        <v>643757</v>
      </c>
      <c r="M6842">
        <f>_xlfn.XLOOKUP(Comuni[[#This Row],[Regione]],Table_0[Regione],Table_0[Deceduti])</f>
        <v>3596</v>
      </c>
      <c r="N6842" s="1">
        <f>(Comuni[[#This Row],[Popolazione2011]]/Comuni[[#This Row],[Ammalati TOT]])*100</f>
        <v>0.66350900333753027</v>
      </c>
      <c r="O6842">
        <f>_xlfn.XLOOKUP(Comuni[[#This Row],[Regione]],Table_0[Regione],Table_0[TOT AREA])</f>
        <v>5834728</v>
      </c>
      <c r="P6842" s="1">
        <f>(Comuni[[#This Row],[Popolazione2011]]/Comuni[[#This Row],[Ammalati AREA]])*100</f>
        <v>7.3970886046444667E-2</v>
      </c>
    </row>
    <row r="6843" spans="1:16" x14ac:dyDescent="0.3">
      <c r="A6843" t="s">
        <v>6935</v>
      </c>
      <c r="B6843" t="s">
        <v>8037</v>
      </c>
      <c r="C6843" t="s">
        <v>6832</v>
      </c>
      <c r="D6843">
        <v>1873</v>
      </c>
      <c r="E6843" s="1">
        <f>(Comuni[[#This Row],[Popolazione2011]]/SUM(D:D))*100</f>
        <v>3.1519806302460155E-3</v>
      </c>
      <c r="F6843">
        <f t="shared" si="106"/>
        <v>1959050</v>
      </c>
      <c r="G6843" s="1">
        <f>(Comuni[[#This Row],[Popolazione2011]]/Comuni[[#This Row],[TOT POP REGIONE ]])*100</f>
        <v>9.5607564891146218E-2</v>
      </c>
      <c r="H6843" t="str">
        <f>IF(Comuni[[#This Row],[Popolazione2011]]&gt;300000,"MAGGIORE","")</f>
        <v/>
      </c>
      <c r="I6843" t="str">
        <f>_xlfn.XLOOKUP(Comuni[[#This Row],[Regione]],Ripartizione_geografica[Regione],Ripartizione_geografica[Ripartizione geografica])</f>
        <v>Sud</v>
      </c>
      <c r="J6843">
        <f>_xlfn.XLOOKUP(Comuni[[#This Row],[Regione]],Ripartizione_geografica[Regione],Ripartizione_geografica[Codice Regione])</f>
        <v>18</v>
      </c>
      <c r="K6843">
        <f>_xlfn.XLOOKUP(Comuni[[#This Row],[Regione]],Table_0[Regione],Table_0[Totale])</f>
        <v>650481</v>
      </c>
      <c r="L6843">
        <f>_xlfn.XLOOKUP(Comuni[[#This Row],[Regione]],Table_0[Regione],Table_0[Guariti])</f>
        <v>643757</v>
      </c>
      <c r="M6843">
        <f>_xlfn.XLOOKUP(Comuni[[#This Row],[Regione]],Table_0[Regione],Table_0[Deceduti])</f>
        <v>3596</v>
      </c>
      <c r="N6843" s="1">
        <f>(Comuni[[#This Row],[Popolazione2011]]/Comuni[[#This Row],[Ammalati TOT]])*100</f>
        <v>0.28794076998405799</v>
      </c>
      <c r="O6843">
        <f>_xlfn.XLOOKUP(Comuni[[#This Row],[Regione]],Table_0[Regione],Table_0[TOT AREA])</f>
        <v>5834728</v>
      </c>
      <c r="P6843" s="1">
        <f>(Comuni[[#This Row],[Popolazione2011]]/Comuni[[#This Row],[Ammalati AREA]])*100</f>
        <v>3.2100896562787501E-2</v>
      </c>
    </row>
    <row r="6844" spans="1:16" x14ac:dyDescent="0.3">
      <c r="A6844" t="s">
        <v>6936</v>
      </c>
      <c r="B6844" t="s">
        <v>8037</v>
      </c>
      <c r="C6844" t="s">
        <v>6832</v>
      </c>
      <c r="D6844">
        <v>1178</v>
      </c>
      <c r="E6844" s="1">
        <f>(Comuni[[#This Row],[Popolazione2011]]/SUM(D:D))*100</f>
        <v>1.9823989228135645E-3</v>
      </c>
      <c r="F6844">
        <f t="shared" si="106"/>
        <v>1959050</v>
      </c>
      <c r="G6844" s="1">
        <f>(Comuni[[#This Row],[Popolazione2011]]/Comuni[[#This Row],[TOT POP REGIONE ]])*100</f>
        <v>6.0131186034047115E-2</v>
      </c>
      <c r="H6844" t="str">
        <f>IF(Comuni[[#This Row],[Popolazione2011]]&gt;300000,"MAGGIORE","")</f>
        <v/>
      </c>
      <c r="I6844" t="str">
        <f>_xlfn.XLOOKUP(Comuni[[#This Row],[Regione]],Ripartizione_geografica[Regione],Ripartizione_geografica[Ripartizione geografica])</f>
        <v>Sud</v>
      </c>
      <c r="J6844">
        <f>_xlfn.XLOOKUP(Comuni[[#This Row],[Regione]],Ripartizione_geografica[Regione],Ripartizione_geografica[Codice Regione])</f>
        <v>18</v>
      </c>
      <c r="K6844">
        <f>_xlfn.XLOOKUP(Comuni[[#This Row],[Regione]],Table_0[Regione],Table_0[Totale])</f>
        <v>650481</v>
      </c>
      <c r="L6844">
        <f>_xlfn.XLOOKUP(Comuni[[#This Row],[Regione]],Table_0[Regione],Table_0[Guariti])</f>
        <v>643757</v>
      </c>
      <c r="M6844">
        <f>_xlfn.XLOOKUP(Comuni[[#This Row],[Regione]],Table_0[Regione],Table_0[Deceduti])</f>
        <v>3596</v>
      </c>
      <c r="N6844" s="1">
        <f>(Comuni[[#This Row],[Popolazione2011]]/Comuni[[#This Row],[Ammalati TOT]])*100</f>
        <v>0.18109675763012292</v>
      </c>
      <c r="O6844">
        <f>_xlfn.XLOOKUP(Comuni[[#This Row],[Regione]],Table_0[Regione],Table_0[TOT AREA])</f>
        <v>5834728</v>
      </c>
      <c r="P6844" s="1">
        <f>(Comuni[[#This Row],[Popolazione2011]]/Comuni[[#This Row],[Ammalati AREA]])*100</f>
        <v>2.0189458703130634E-2</v>
      </c>
    </row>
    <row r="6845" spans="1:16" x14ac:dyDescent="0.3">
      <c r="A6845" t="s">
        <v>6937</v>
      </c>
      <c r="B6845" t="s">
        <v>8037</v>
      </c>
      <c r="C6845" t="s">
        <v>6832</v>
      </c>
      <c r="D6845">
        <v>3078</v>
      </c>
      <c r="E6845" s="1">
        <f>(Comuni[[#This Row],[Popolazione2011]]/SUM(D:D))*100</f>
        <v>5.1798165402547978E-3</v>
      </c>
      <c r="F6845">
        <f t="shared" si="106"/>
        <v>1959050</v>
      </c>
      <c r="G6845" s="1">
        <f>(Comuni[[#This Row],[Popolazione2011]]/Comuni[[#This Row],[TOT POP REGIONE ]])*100</f>
        <v>0.15711696995992958</v>
      </c>
      <c r="H6845" t="str">
        <f>IF(Comuni[[#This Row],[Popolazione2011]]&gt;300000,"MAGGIORE","")</f>
        <v/>
      </c>
      <c r="I6845" t="str">
        <f>_xlfn.XLOOKUP(Comuni[[#This Row],[Regione]],Ripartizione_geografica[Regione],Ripartizione_geografica[Ripartizione geografica])</f>
        <v>Sud</v>
      </c>
      <c r="J6845">
        <f>_xlfn.XLOOKUP(Comuni[[#This Row],[Regione]],Ripartizione_geografica[Regione],Ripartizione_geografica[Codice Regione])</f>
        <v>18</v>
      </c>
      <c r="K6845">
        <f>_xlfn.XLOOKUP(Comuni[[#This Row],[Regione]],Table_0[Regione],Table_0[Totale])</f>
        <v>650481</v>
      </c>
      <c r="L6845">
        <f>_xlfn.XLOOKUP(Comuni[[#This Row],[Regione]],Table_0[Regione],Table_0[Guariti])</f>
        <v>643757</v>
      </c>
      <c r="M6845">
        <f>_xlfn.XLOOKUP(Comuni[[#This Row],[Regione]],Table_0[Regione],Table_0[Deceduti])</f>
        <v>3596</v>
      </c>
      <c r="N6845" s="1">
        <f>(Comuni[[#This Row],[Popolazione2011]]/Comuni[[#This Row],[Ammalati TOT]])*100</f>
        <v>0.47318830219483737</v>
      </c>
      <c r="O6845">
        <f>_xlfn.XLOOKUP(Comuni[[#This Row],[Regione]],Table_0[Regione],Table_0[TOT AREA])</f>
        <v>5834728</v>
      </c>
      <c r="P6845" s="1">
        <f>(Comuni[[#This Row],[Popolazione2011]]/Comuni[[#This Row],[Ammalati AREA]])*100</f>
        <v>5.2753101772696175E-2</v>
      </c>
    </row>
    <row r="6846" spans="1:16" x14ac:dyDescent="0.3">
      <c r="A6846" t="s">
        <v>6938</v>
      </c>
      <c r="B6846" t="s">
        <v>8037</v>
      </c>
      <c r="C6846" t="s">
        <v>6832</v>
      </c>
      <c r="D6846">
        <v>1065</v>
      </c>
      <c r="E6846" s="1">
        <f>(Comuni[[#This Row],[Popolazione2011]]/SUM(D:D))*100</f>
        <v>1.7922367171446911E-3</v>
      </c>
      <c r="F6846">
        <f t="shared" si="106"/>
        <v>1959050</v>
      </c>
      <c r="G6846" s="1">
        <f>(Comuni[[#This Row],[Popolazione2011]]/Comuni[[#This Row],[TOT POP REGIONE ]])*100</f>
        <v>5.4363084147928842E-2</v>
      </c>
      <c r="H6846" t="str">
        <f>IF(Comuni[[#This Row],[Popolazione2011]]&gt;300000,"MAGGIORE","")</f>
        <v/>
      </c>
      <c r="I6846" t="str">
        <f>_xlfn.XLOOKUP(Comuni[[#This Row],[Regione]],Ripartizione_geografica[Regione],Ripartizione_geografica[Ripartizione geografica])</f>
        <v>Sud</v>
      </c>
      <c r="J6846">
        <f>_xlfn.XLOOKUP(Comuni[[#This Row],[Regione]],Ripartizione_geografica[Regione],Ripartizione_geografica[Codice Regione])</f>
        <v>18</v>
      </c>
      <c r="K6846">
        <f>_xlfn.XLOOKUP(Comuni[[#This Row],[Regione]],Table_0[Regione],Table_0[Totale])</f>
        <v>650481</v>
      </c>
      <c r="L6846">
        <f>_xlfn.XLOOKUP(Comuni[[#This Row],[Regione]],Table_0[Regione],Table_0[Guariti])</f>
        <v>643757</v>
      </c>
      <c r="M6846">
        <f>_xlfn.XLOOKUP(Comuni[[#This Row],[Regione]],Table_0[Regione],Table_0[Deceduti])</f>
        <v>3596</v>
      </c>
      <c r="N6846" s="1">
        <f>(Comuni[[#This Row],[Popolazione2011]]/Comuni[[#This Row],[Ammalati TOT]])*100</f>
        <v>0.16372499734811624</v>
      </c>
      <c r="O6846">
        <f>_xlfn.XLOOKUP(Comuni[[#This Row],[Regione]],Table_0[Regione],Table_0[TOT AREA])</f>
        <v>5834728</v>
      </c>
      <c r="P6846" s="1">
        <f>(Comuni[[#This Row],[Popolazione2011]]/Comuni[[#This Row],[Ammalati AREA]])*100</f>
        <v>1.8252778878466998E-2</v>
      </c>
    </row>
    <row r="6847" spans="1:16" x14ac:dyDescent="0.3">
      <c r="A6847" t="s">
        <v>6939</v>
      </c>
      <c r="B6847" t="s">
        <v>8037</v>
      </c>
      <c r="C6847" t="s">
        <v>6832</v>
      </c>
      <c r="D6847">
        <v>1598</v>
      </c>
      <c r="E6847" s="1">
        <f>(Comuni[[#This Row],[Popolazione2011]]/SUM(D:D))*100</f>
        <v>2.689196501405837E-3</v>
      </c>
      <c r="F6847">
        <f t="shared" si="106"/>
        <v>1959050</v>
      </c>
      <c r="G6847" s="1">
        <f>(Comuni[[#This Row],[Popolazione2011]]/Comuni[[#This Row],[TOT POP REGIONE ]])*100</f>
        <v>8.1570148796610606E-2</v>
      </c>
      <c r="H6847" t="str">
        <f>IF(Comuni[[#This Row],[Popolazione2011]]&gt;300000,"MAGGIORE","")</f>
        <v/>
      </c>
      <c r="I6847" t="str">
        <f>_xlfn.XLOOKUP(Comuni[[#This Row],[Regione]],Ripartizione_geografica[Regione],Ripartizione_geografica[Ripartizione geografica])</f>
        <v>Sud</v>
      </c>
      <c r="J6847">
        <f>_xlfn.XLOOKUP(Comuni[[#This Row],[Regione]],Ripartizione_geografica[Regione],Ripartizione_geografica[Codice Regione])</f>
        <v>18</v>
      </c>
      <c r="K6847">
        <f>_xlfn.XLOOKUP(Comuni[[#This Row],[Regione]],Table_0[Regione],Table_0[Totale])</f>
        <v>650481</v>
      </c>
      <c r="L6847">
        <f>_xlfn.XLOOKUP(Comuni[[#This Row],[Regione]],Table_0[Regione],Table_0[Guariti])</f>
        <v>643757</v>
      </c>
      <c r="M6847">
        <f>_xlfn.XLOOKUP(Comuni[[#This Row],[Regione]],Table_0[Regione],Table_0[Deceduti])</f>
        <v>3596</v>
      </c>
      <c r="N6847" s="1">
        <f>(Comuni[[#This Row],[Popolazione2011]]/Comuni[[#This Row],[Ammalati TOT]])*100</f>
        <v>0.24566436221811244</v>
      </c>
      <c r="O6847">
        <f>_xlfn.XLOOKUP(Comuni[[#This Row],[Regione]],Table_0[Regione],Table_0[TOT AREA])</f>
        <v>5834728</v>
      </c>
      <c r="P6847" s="1">
        <f>(Comuni[[#This Row],[Popolazione2011]]/Comuni[[#This Row],[Ammalati AREA]])*100</f>
        <v>2.7387737697455651E-2</v>
      </c>
    </row>
    <row r="6848" spans="1:16" x14ac:dyDescent="0.3">
      <c r="A6848" t="s">
        <v>6940</v>
      </c>
      <c r="B6848" t="s">
        <v>8037</v>
      </c>
      <c r="C6848" t="s">
        <v>6832</v>
      </c>
      <c r="D6848">
        <v>629</v>
      </c>
      <c r="E6848" s="1">
        <f>(Comuni[[#This Row],[Popolazione2011]]/SUM(D:D))*100</f>
        <v>1.0585135165108082E-3</v>
      </c>
      <c r="F6848">
        <f t="shared" si="106"/>
        <v>1959050</v>
      </c>
      <c r="G6848" s="1">
        <f>(Comuni[[#This Row],[Popolazione2011]]/Comuni[[#This Row],[TOT POP REGIONE ]])*100</f>
        <v>3.2107398994410556E-2</v>
      </c>
      <c r="H6848" t="str">
        <f>IF(Comuni[[#This Row],[Popolazione2011]]&gt;300000,"MAGGIORE","")</f>
        <v/>
      </c>
      <c r="I6848" t="str">
        <f>_xlfn.XLOOKUP(Comuni[[#This Row],[Regione]],Ripartizione_geografica[Regione],Ripartizione_geografica[Ripartizione geografica])</f>
        <v>Sud</v>
      </c>
      <c r="J6848">
        <f>_xlfn.XLOOKUP(Comuni[[#This Row],[Regione]],Ripartizione_geografica[Regione],Ripartizione_geografica[Codice Regione])</f>
        <v>18</v>
      </c>
      <c r="K6848">
        <f>_xlfn.XLOOKUP(Comuni[[#This Row],[Regione]],Table_0[Regione],Table_0[Totale])</f>
        <v>650481</v>
      </c>
      <c r="L6848">
        <f>_xlfn.XLOOKUP(Comuni[[#This Row],[Regione]],Table_0[Regione],Table_0[Guariti])</f>
        <v>643757</v>
      </c>
      <c r="M6848">
        <f>_xlfn.XLOOKUP(Comuni[[#This Row],[Regione]],Table_0[Regione],Table_0[Deceduti])</f>
        <v>3596</v>
      </c>
      <c r="N6848" s="1">
        <f>(Comuni[[#This Row],[Popolazione2011]]/Comuni[[#This Row],[Ammalati TOT]])*100</f>
        <v>9.669767449010809E-2</v>
      </c>
      <c r="O6848">
        <f>_xlfn.XLOOKUP(Comuni[[#This Row],[Regione]],Table_0[Regione],Table_0[TOT AREA])</f>
        <v>5834728</v>
      </c>
      <c r="P6848" s="1">
        <f>(Comuni[[#This Row],[Popolazione2011]]/Comuni[[#This Row],[Ammalati AREA]])*100</f>
        <v>1.0780279731977222E-2</v>
      </c>
    </row>
    <row r="6849" spans="1:16" x14ac:dyDescent="0.3">
      <c r="A6849" t="s">
        <v>6941</v>
      </c>
      <c r="B6849" t="s">
        <v>8037</v>
      </c>
      <c r="C6849" t="s">
        <v>6832</v>
      </c>
      <c r="D6849">
        <v>3665</v>
      </c>
      <c r="E6849" s="1">
        <f>(Comuni[[#This Row],[Popolazione2011]]/SUM(D:D))*100</f>
        <v>6.167650298906379E-3</v>
      </c>
      <c r="F6849">
        <f t="shared" si="106"/>
        <v>1959050</v>
      </c>
      <c r="G6849" s="1">
        <f>(Comuni[[#This Row],[Popolazione2011]]/Comuni[[#This Row],[TOT POP REGIONE ]])*100</f>
        <v>0.18708047267808375</v>
      </c>
      <c r="H6849" t="str">
        <f>IF(Comuni[[#This Row],[Popolazione2011]]&gt;300000,"MAGGIORE","")</f>
        <v/>
      </c>
      <c r="I6849" t="str">
        <f>_xlfn.XLOOKUP(Comuni[[#This Row],[Regione]],Ripartizione_geografica[Regione],Ripartizione_geografica[Ripartizione geografica])</f>
        <v>Sud</v>
      </c>
      <c r="J6849">
        <f>_xlfn.XLOOKUP(Comuni[[#This Row],[Regione]],Ripartizione_geografica[Regione],Ripartizione_geografica[Codice Regione])</f>
        <v>18</v>
      </c>
      <c r="K6849">
        <f>_xlfn.XLOOKUP(Comuni[[#This Row],[Regione]],Table_0[Regione],Table_0[Totale])</f>
        <v>650481</v>
      </c>
      <c r="L6849">
        <f>_xlfn.XLOOKUP(Comuni[[#This Row],[Regione]],Table_0[Regione],Table_0[Guariti])</f>
        <v>643757</v>
      </c>
      <c r="M6849">
        <f>_xlfn.XLOOKUP(Comuni[[#This Row],[Regione]],Table_0[Regione],Table_0[Deceduti])</f>
        <v>3596</v>
      </c>
      <c r="N6849" s="1">
        <f>(Comuni[[#This Row],[Popolazione2011]]/Comuni[[#This Row],[Ammalati TOT]])*100</f>
        <v>0.5634292162261465</v>
      </c>
      <c r="O6849">
        <f>_xlfn.XLOOKUP(Comuni[[#This Row],[Regione]],Table_0[Regione],Table_0[TOT AREA])</f>
        <v>5834728</v>
      </c>
      <c r="P6849" s="1">
        <f>(Comuni[[#This Row],[Popolazione2011]]/Comuni[[#This Row],[Ammalati AREA]])*100</f>
        <v>6.2813553605240893E-2</v>
      </c>
    </row>
    <row r="6850" spans="1:16" x14ac:dyDescent="0.3">
      <c r="A6850" t="s">
        <v>6942</v>
      </c>
      <c r="B6850" t="s">
        <v>8037</v>
      </c>
      <c r="C6850" t="s">
        <v>6832</v>
      </c>
      <c r="D6850">
        <v>1491</v>
      </c>
      <c r="E6850" s="1">
        <f>(Comuni[[#This Row],[Popolazione2011]]/SUM(D:D))*100</f>
        <v>2.5091314040025679E-3</v>
      </c>
      <c r="F6850">
        <f t="shared" ref="F6850:F6913" si="107">SUMIFS(D:D,B:B,B6850)</f>
        <v>1959050</v>
      </c>
      <c r="G6850" s="1">
        <f>(Comuni[[#This Row],[Popolazione2011]]/Comuni[[#This Row],[TOT POP REGIONE ]])*100</f>
        <v>7.6108317807100381E-2</v>
      </c>
      <c r="H6850" t="str">
        <f>IF(Comuni[[#This Row],[Popolazione2011]]&gt;300000,"MAGGIORE","")</f>
        <v/>
      </c>
      <c r="I6850" t="str">
        <f>_xlfn.XLOOKUP(Comuni[[#This Row],[Regione]],Ripartizione_geografica[Regione],Ripartizione_geografica[Ripartizione geografica])</f>
        <v>Sud</v>
      </c>
      <c r="J6850">
        <f>_xlfn.XLOOKUP(Comuni[[#This Row],[Regione]],Ripartizione_geografica[Regione],Ripartizione_geografica[Codice Regione])</f>
        <v>18</v>
      </c>
      <c r="K6850">
        <f>_xlfn.XLOOKUP(Comuni[[#This Row],[Regione]],Table_0[Regione],Table_0[Totale])</f>
        <v>650481</v>
      </c>
      <c r="L6850">
        <f>_xlfn.XLOOKUP(Comuni[[#This Row],[Regione]],Table_0[Regione],Table_0[Guariti])</f>
        <v>643757</v>
      </c>
      <c r="M6850">
        <f>_xlfn.XLOOKUP(Comuni[[#This Row],[Regione]],Table_0[Regione],Table_0[Deceduti])</f>
        <v>3596</v>
      </c>
      <c r="N6850" s="1">
        <f>(Comuni[[#This Row],[Popolazione2011]]/Comuni[[#This Row],[Ammalati TOT]])*100</f>
        <v>0.22921499628736275</v>
      </c>
      <c r="O6850">
        <f>_xlfn.XLOOKUP(Comuni[[#This Row],[Regione]],Table_0[Regione],Table_0[TOT AREA])</f>
        <v>5834728</v>
      </c>
      <c r="P6850" s="1">
        <f>(Comuni[[#This Row],[Popolazione2011]]/Comuni[[#This Row],[Ammalati AREA]])*100</f>
        <v>2.5553890429853801E-2</v>
      </c>
    </row>
    <row r="6851" spans="1:16" x14ac:dyDescent="0.3">
      <c r="A6851" t="s">
        <v>6943</v>
      </c>
      <c r="B6851" t="s">
        <v>8037</v>
      </c>
      <c r="C6851" t="s">
        <v>6832</v>
      </c>
      <c r="D6851">
        <v>2715</v>
      </c>
      <c r="E6851" s="1">
        <f>(Comuni[[#This Row],[Popolazione2011]]/SUM(D:D))*100</f>
        <v>4.5689414901857626E-3</v>
      </c>
      <c r="F6851">
        <f t="shared" si="107"/>
        <v>1959050</v>
      </c>
      <c r="G6851" s="1">
        <f>(Comuni[[#This Row],[Popolazione2011]]/Comuni[[#This Row],[TOT POP REGIONE ]])*100</f>
        <v>0.13858758071514254</v>
      </c>
      <c r="H6851" t="str">
        <f>IF(Comuni[[#This Row],[Popolazione2011]]&gt;300000,"MAGGIORE","")</f>
        <v/>
      </c>
      <c r="I6851" t="str">
        <f>_xlfn.XLOOKUP(Comuni[[#This Row],[Regione]],Ripartizione_geografica[Regione],Ripartizione_geografica[Ripartizione geografica])</f>
        <v>Sud</v>
      </c>
      <c r="J6851">
        <f>_xlfn.XLOOKUP(Comuni[[#This Row],[Regione]],Ripartizione_geografica[Regione],Ripartizione_geografica[Codice Regione])</f>
        <v>18</v>
      </c>
      <c r="K6851">
        <f>_xlfn.XLOOKUP(Comuni[[#This Row],[Regione]],Table_0[Regione],Table_0[Totale])</f>
        <v>650481</v>
      </c>
      <c r="L6851">
        <f>_xlfn.XLOOKUP(Comuni[[#This Row],[Regione]],Table_0[Regione],Table_0[Guariti])</f>
        <v>643757</v>
      </c>
      <c r="M6851">
        <f>_xlfn.XLOOKUP(Comuni[[#This Row],[Regione]],Table_0[Regione],Table_0[Deceduti])</f>
        <v>3596</v>
      </c>
      <c r="N6851" s="1">
        <f>(Comuni[[#This Row],[Popolazione2011]]/Comuni[[#This Row],[Ammalati TOT]])*100</f>
        <v>0.41738344394378929</v>
      </c>
      <c r="O6851">
        <f>_xlfn.XLOOKUP(Comuni[[#This Row],[Regione]],Table_0[Regione],Table_0[TOT AREA])</f>
        <v>5834728</v>
      </c>
      <c r="P6851" s="1">
        <f>(Comuni[[#This Row],[Popolazione2011]]/Comuni[[#This Row],[Ammalati AREA]])*100</f>
        <v>4.6531732070458125E-2</v>
      </c>
    </row>
    <row r="6852" spans="1:16" x14ac:dyDescent="0.3">
      <c r="A6852" t="s">
        <v>6944</v>
      </c>
      <c r="B6852" t="s">
        <v>8037</v>
      </c>
      <c r="C6852" t="s">
        <v>6832</v>
      </c>
      <c r="D6852">
        <v>1337</v>
      </c>
      <c r="E6852" s="1">
        <f>(Comuni[[#This Row],[Popolazione2011]]/SUM(D:D))*100</f>
        <v>2.2499722918520679E-3</v>
      </c>
      <c r="F6852">
        <f t="shared" si="107"/>
        <v>1959050</v>
      </c>
      <c r="G6852" s="1">
        <f>(Comuni[[#This Row],[Popolazione2011]]/Comuni[[#This Row],[TOT POP REGIONE ]])*100</f>
        <v>6.8247364794160437E-2</v>
      </c>
      <c r="H6852" t="str">
        <f>IF(Comuni[[#This Row],[Popolazione2011]]&gt;300000,"MAGGIORE","")</f>
        <v/>
      </c>
      <c r="I6852" t="str">
        <f>_xlfn.XLOOKUP(Comuni[[#This Row],[Regione]],Ripartizione_geografica[Regione],Ripartizione_geografica[Ripartizione geografica])</f>
        <v>Sud</v>
      </c>
      <c r="J6852">
        <f>_xlfn.XLOOKUP(Comuni[[#This Row],[Regione]],Ripartizione_geografica[Regione],Ripartizione_geografica[Codice Regione])</f>
        <v>18</v>
      </c>
      <c r="K6852">
        <f>_xlfn.XLOOKUP(Comuni[[#This Row],[Regione]],Table_0[Regione],Table_0[Totale])</f>
        <v>650481</v>
      </c>
      <c r="L6852">
        <f>_xlfn.XLOOKUP(Comuni[[#This Row],[Regione]],Table_0[Regione],Table_0[Guariti])</f>
        <v>643757</v>
      </c>
      <c r="M6852">
        <f>_xlfn.XLOOKUP(Comuni[[#This Row],[Regione]],Table_0[Regione],Table_0[Deceduti])</f>
        <v>3596</v>
      </c>
      <c r="N6852" s="1">
        <f>(Comuni[[#This Row],[Popolazione2011]]/Comuni[[#This Row],[Ammalati TOT]])*100</f>
        <v>0.20554020793843325</v>
      </c>
      <c r="O6852">
        <f>_xlfn.XLOOKUP(Comuni[[#This Row],[Regione]],Table_0[Regione],Table_0[TOT AREA])</f>
        <v>5834728</v>
      </c>
      <c r="P6852" s="1">
        <f>(Comuni[[#This Row],[Popolazione2011]]/Comuni[[#This Row],[Ammalati AREA]])*100</f>
        <v>2.291452146526796E-2</v>
      </c>
    </row>
    <row r="6853" spans="1:16" x14ac:dyDescent="0.3">
      <c r="A6853" t="s">
        <v>6945</v>
      </c>
      <c r="B6853" t="s">
        <v>8037</v>
      </c>
      <c r="C6853" t="s">
        <v>6832</v>
      </c>
      <c r="D6853">
        <v>1555</v>
      </c>
      <c r="E6853" s="1">
        <f>(Comuni[[#This Row],[Popolazione2011]]/SUM(D:D))*100</f>
        <v>2.6168338921690095E-3</v>
      </c>
      <c r="F6853">
        <f t="shared" si="107"/>
        <v>1959050</v>
      </c>
      <c r="G6853" s="1">
        <f>(Comuni[[#This Row],[Popolazione2011]]/Comuni[[#This Row],[TOT POP REGIONE ]])*100</f>
        <v>7.9375207370919576E-2</v>
      </c>
      <c r="H6853" t="str">
        <f>IF(Comuni[[#This Row],[Popolazione2011]]&gt;300000,"MAGGIORE","")</f>
        <v/>
      </c>
      <c r="I6853" t="str">
        <f>_xlfn.XLOOKUP(Comuni[[#This Row],[Regione]],Ripartizione_geografica[Regione],Ripartizione_geografica[Ripartizione geografica])</f>
        <v>Sud</v>
      </c>
      <c r="J6853">
        <f>_xlfn.XLOOKUP(Comuni[[#This Row],[Regione]],Ripartizione_geografica[Regione],Ripartizione_geografica[Codice Regione])</f>
        <v>18</v>
      </c>
      <c r="K6853">
        <f>_xlfn.XLOOKUP(Comuni[[#This Row],[Regione]],Table_0[Regione],Table_0[Totale])</f>
        <v>650481</v>
      </c>
      <c r="L6853">
        <f>_xlfn.XLOOKUP(Comuni[[#This Row],[Regione]],Table_0[Regione],Table_0[Guariti])</f>
        <v>643757</v>
      </c>
      <c r="M6853">
        <f>_xlfn.XLOOKUP(Comuni[[#This Row],[Regione]],Table_0[Regione],Table_0[Deceduti])</f>
        <v>3596</v>
      </c>
      <c r="N6853" s="1">
        <f>(Comuni[[#This Row],[Popolazione2011]]/Comuni[[#This Row],[Ammalati TOT]])*100</f>
        <v>0.23905386936743733</v>
      </c>
      <c r="O6853">
        <f>_xlfn.XLOOKUP(Comuni[[#This Row],[Regione]],Table_0[Regione],Table_0[TOT AREA])</f>
        <v>5834728</v>
      </c>
      <c r="P6853" s="1">
        <f>(Comuni[[#This Row],[Popolazione2011]]/Comuni[[#This Row],[Ammalati AREA]])*100</f>
        <v>2.6650771038512853E-2</v>
      </c>
    </row>
    <row r="6854" spans="1:16" x14ac:dyDescent="0.3">
      <c r="A6854" t="s">
        <v>6946</v>
      </c>
      <c r="B6854" t="s">
        <v>8037</v>
      </c>
      <c r="C6854" t="s">
        <v>6832</v>
      </c>
      <c r="D6854">
        <v>17912</v>
      </c>
      <c r="E6854" s="1">
        <f>(Comuni[[#This Row],[Popolazione2011]]/SUM(D:D))*100</f>
        <v>3.0143233875582827E-2</v>
      </c>
      <c r="F6854">
        <f t="shared" si="107"/>
        <v>1959050</v>
      </c>
      <c r="G6854" s="1">
        <f>(Comuni[[#This Row],[Popolazione2011]]/Comuni[[#This Row],[TOT POP REGIONE ]])*100</f>
        <v>0.91432071667389803</v>
      </c>
      <c r="H6854" t="str">
        <f>IF(Comuni[[#This Row],[Popolazione2011]]&gt;300000,"MAGGIORE","")</f>
        <v/>
      </c>
      <c r="I6854" t="str">
        <f>_xlfn.XLOOKUP(Comuni[[#This Row],[Regione]],Ripartizione_geografica[Regione],Ripartizione_geografica[Ripartizione geografica])</f>
        <v>Sud</v>
      </c>
      <c r="J6854">
        <f>_xlfn.XLOOKUP(Comuni[[#This Row],[Regione]],Ripartizione_geografica[Regione],Ripartizione_geografica[Codice Regione])</f>
        <v>18</v>
      </c>
      <c r="K6854">
        <f>_xlfn.XLOOKUP(Comuni[[#This Row],[Regione]],Table_0[Regione],Table_0[Totale])</f>
        <v>650481</v>
      </c>
      <c r="L6854">
        <f>_xlfn.XLOOKUP(Comuni[[#This Row],[Regione]],Table_0[Regione],Table_0[Guariti])</f>
        <v>643757</v>
      </c>
      <c r="M6854">
        <f>_xlfn.XLOOKUP(Comuni[[#This Row],[Regione]],Table_0[Regione],Table_0[Deceduti])</f>
        <v>3596</v>
      </c>
      <c r="N6854" s="1">
        <f>(Comuni[[#This Row],[Popolazione2011]]/Comuni[[#This Row],[Ammalati TOT]])*100</f>
        <v>2.7536546032858764</v>
      </c>
      <c r="O6854">
        <f>_xlfn.XLOOKUP(Comuni[[#This Row],[Regione]],Table_0[Regione],Table_0[TOT AREA])</f>
        <v>5834728</v>
      </c>
      <c r="P6854" s="1">
        <f>(Comuni[[#This Row],[Popolazione2011]]/Comuni[[#This Row],[Ammalati AREA]])*100</f>
        <v>0.30698946034845154</v>
      </c>
    </row>
    <row r="6855" spans="1:16" x14ac:dyDescent="0.3">
      <c r="A6855" t="s">
        <v>6947</v>
      </c>
      <c r="B6855" t="s">
        <v>8037</v>
      </c>
      <c r="C6855" t="s">
        <v>6832</v>
      </c>
      <c r="D6855">
        <v>746</v>
      </c>
      <c r="E6855" s="1">
        <f>(Comuni[[#This Row],[Popolazione2011]]/SUM(D:D))*100</f>
        <v>1.2554071276900843E-3</v>
      </c>
      <c r="F6855">
        <f t="shared" si="107"/>
        <v>1959050</v>
      </c>
      <c r="G6855" s="1">
        <f>(Comuni[[#This Row],[Popolazione2011]]/Comuni[[#This Row],[TOT POP REGIONE ]])*100</f>
        <v>3.8079681478267527E-2</v>
      </c>
      <c r="H6855" t="str">
        <f>IF(Comuni[[#This Row],[Popolazione2011]]&gt;300000,"MAGGIORE","")</f>
        <v/>
      </c>
      <c r="I6855" t="str">
        <f>_xlfn.XLOOKUP(Comuni[[#This Row],[Regione]],Ripartizione_geografica[Regione],Ripartizione_geografica[Ripartizione geografica])</f>
        <v>Sud</v>
      </c>
      <c r="J6855">
        <f>_xlfn.XLOOKUP(Comuni[[#This Row],[Regione]],Ripartizione_geografica[Regione],Ripartizione_geografica[Codice Regione])</f>
        <v>18</v>
      </c>
      <c r="K6855">
        <f>_xlfn.XLOOKUP(Comuni[[#This Row],[Regione]],Table_0[Regione],Table_0[Totale])</f>
        <v>650481</v>
      </c>
      <c r="L6855">
        <f>_xlfn.XLOOKUP(Comuni[[#This Row],[Regione]],Table_0[Regione],Table_0[Guariti])</f>
        <v>643757</v>
      </c>
      <c r="M6855">
        <f>_xlfn.XLOOKUP(Comuni[[#This Row],[Regione]],Table_0[Regione],Table_0[Deceduti])</f>
        <v>3596</v>
      </c>
      <c r="N6855" s="1">
        <f>(Comuni[[#This Row],[Popolazione2011]]/Comuni[[#This Row],[Ammalati TOT]])*100</f>
        <v>0.11468436433961944</v>
      </c>
      <c r="O6855">
        <f>_xlfn.XLOOKUP(Comuni[[#This Row],[Regione]],Table_0[Regione],Table_0[TOT AREA])</f>
        <v>5834728</v>
      </c>
      <c r="P6855" s="1">
        <f>(Comuni[[#This Row],[Popolazione2011]]/Comuni[[#This Row],[Ammalati AREA]])*100</f>
        <v>1.2785514594682048E-2</v>
      </c>
    </row>
    <row r="6856" spans="1:16" x14ac:dyDescent="0.3">
      <c r="A6856" t="s">
        <v>6948</v>
      </c>
      <c r="B6856" t="s">
        <v>8037</v>
      </c>
      <c r="C6856" t="s">
        <v>6832</v>
      </c>
      <c r="D6856">
        <v>3465</v>
      </c>
      <c r="E6856" s="1">
        <f>(Comuni[[#This Row],[Popolazione2011]]/SUM(D:D))*100</f>
        <v>5.8310800233862484E-3</v>
      </c>
      <c r="F6856">
        <f t="shared" si="107"/>
        <v>1959050</v>
      </c>
      <c r="G6856" s="1">
        <f>(Comuni[[#This Row],[Popolazione2011]]/Comuni[[#This Row],[TOT POP REGIONE ]])*100</f>
        <v>0.17687144279114878</v>
      </c>
      <c r="H6856" t="str">
        <f>IF(Comuni[[#This Row],[Popolazione2011]]&gt;300000,"MAGGIORE","")</f>
        <v/>
      </c>
      <c r="I6856" t="str">
        <f>_xlfn.XLOOKUP(Comuni[[#This Row],[Regione]],Ripartizione_geografica[Regione],Ripartizione_geografica[Ripartizione geografica])</f>
        <v>Sud</v>
      </c>
      <c r="J6856">
        <f>_xlfn.XLOOKUP(Comuni[[#This Row],[Regione]],Ripartizione_geografica[Regione],Ripartizione_geografica[Codice Regione])</f>
        <v>18</v>
      </c>
      <c r="K6856">
        <f>_xlfn.XLOOKUP(Comuni[[#This Row],[Regione]],Table_0[Regione],Table_0[Totale])</f>
        <v>650481</v>
      </c>
      <c r="L6856">
        <f>_xlfn.XLOOKUP(Comuni[[#This Row],[Regione]],Table_0[Regione],Table_0[Guariti])</f>
        <v>643757</v>
      </c>
      <c r="M6856">
        <f>_xlfn.XLOOKUP(Comuni[[#This Row],[Regione]],Table_0[Regione],Table_0[Deceduti])</f>
        <v>3596</v>
      </c>
      <c r="N6856" s="1">
        <f>(Comuni[[#This Row],[Popolazione2011]]/Comuni[[#This Row],[Ammalati TOT]])*100</f>
        <v>0.53268273785091336</v>
      </c>
      <c r="O6856">
        <f>_xlfn.XLOOKUP(Comuni[[#This Row],[Regione]],Table_0[Regione],Table_0[TOT AREA])</f>
        <v>5834728</v>
      </c>
      <c r="P6856" s="1">
        <f>(Comuni[[#This Row],[Popolazione2011]]/Comuni[[#This Row],[Ammalati AREA]])*100</f>
        <v>5.9385801703181362E-2</v>
      </c>
    </row>
    <row r="6857" spans="1:16" x14ac:dyDescent="0.3">
      <c r="A6857" t="s">
        <v>6949</v>
      </c>
      <c r="B6857" t="s">
        <v>8037</v>
      </c>
      <c r="C6857" t="s">
        <v>6832</v>
      </c>
      <c r="D6857">
        <v>5940</v>
      </c>
      <c r="E6857" s="1">
        <f>(Comuni[[#This Row],[Popolazione2011]]/SUM(D:D))*100</f>
        <v>9.9961371829478552E-3</v>
      </c>
      <c r="F6857">
        <f t="shared" si="107"/>
        <v>1959050</v>
      </c>
      <c r="G6857" s="1">
        <f>(Comuni[[#This Row],[Popolazione2011]]/Comuni[[#This Row],[TOT POP REGIONE ]])*100</f>
        <v>0.30320818764196933</v>
      </c>
      <c r="H6857" t="str">
        <f>IF(Comuni[[#This Row],[Popolazione2011]]&gt;300000,"MAGGIORE","")</f>
        <v/>
      </c>
      <c r="I6857" t="str">
        <f>_xlfn.XLOOKUP(Comuni[[#This Row],[Regione]],Ripartizione_geografica[Regione],Ripartizione_geografica[Ripartizione geografica])</f>
        <v>Sud</v>
      </c>
      <c r="J6857">
        <f>_xlfn.XLOOKUP(Comuni[[#This Row],[Regione]],Ripartizione_geografica[Regione],Ripartizione_geografica[Codice Regione])</f>
        <v>18</v>
      </c>
      <c r="K6857">
        <f>_xlfn.XLOOKUP(Comuni[[#This Row],[Regione]],Table_0[Regione],Table_0[Totale])</f>
        <v>650481</v>
      </c>
      <c r="L6857">
        <f>_xlfn.XLOOKUP(Comuni[[#This Row],[Regione]],Table_0[Regione],Table_0[Guariti])</f>
        <v>643757</v>
      </c>
      <c r="M6857">
        <f>_xlfn.XLOOKUP(Comuni[[#This Row],[Regione]],Table_0[Regione],Table_0[Deceduti])</f>
        <v>3596</v>
      </c>
      <c r="N6857" s="1">
        <f>(Comuni[[#This Row],[Popolazione2011]]/Comuni[[#This Row],[Ammalati TOT]])*100</f>
        <v>0.91317040774442293</v>
      </c>
      <c r="O6857">
        <f>_xlfn.XLOOKUP(Comuni[[#This Row],[Regione]],Table_0[Regione],Table_0[TOT AREA])</f>
        <v>5834728</v>
      </c>
      <c r="P6857" s="1">
        <f>(Comuni[[#This Row],[Popolazione2011]]/Comuni[[#This Row],[Ammalati AREA]])*100</f>
        <v>0.10180423149116806</v>
      </c>
    </row>
    <row r="6858" spans="1:16" x14ac:dyDescent="0.3">
      <c r="A6858" t="s">
        <v>6950</v>
      </c>
      <c r="B6858" t="s">
        <v>8037</v>
      </c>
      <c r="C6858" t="s">
        <v>6832</v>
      </c>
      <c r="D6858">
        <v>7282</v>
      </c>
      <c r="E6858" s="1">
        <f>(Comuni[[#This Row],[Popolazione2011]]/SUM(D:D))*100</f>
        <v>1.2254523731687925E-2</v>
      </c>
      <c r="F6858">
        <f t="shared" si="107"/>
        <v>1959050</v>
      </c>
      <c r="G6858" s="1">
        <f>(Comuni[[#This Row],[Popolazione2011]]/Comuni[[#This Row],[TOT POP REGIONE ]])*100</f>
        <v>0.37171077818330311</v>
      </c>
      <c r="H6858" t="str">
        <f>IF(Comuni[[#This Row],[Popolazione2011]]&gt;300000,"MAGGIORE","")</f>
        <v/>
      </c>
      <c r="I6858" t="str">
        <f>_xlfn.XLOOKUP(Comuni[[#This Row],[Regione]],Ripartizione_geografica[Regione],Ripartizione_geografica[Ripartizione geografica])</f>
        <v>Sud</v>
      </c>
      <c r="J6858">
        <f>_xlfn.XLOOKUP(Comuni[[#This Row],[Regione]],Ripartizione_geografica[Regione],Ripartizione_geografica[Codice Regione])</f>
        <v>18</v>
      </c>
      <c r="K6858">
        <f>_xlfn.XLOOKUP(Comuni[[#This Row],[Regione]],Table_0[Regione],Table_0[Totale])</f>
        <v>650481</v>
      </c>
      <c r="L6858">
        <f>_xlfn.XLOOKUP(Comuni[[#This Row],[Regione]],Table_0[Regione],Table_0[Guariti])</f>
        <v>643757</v>
      </c>
      <c r="M6858">
        <f>_xlfn.XLOOKUP(Comuni[[#This Row],[Regione]],Table_0[Regione],Table_0[Deceduti])</f>
        <v>3596</v>
      </c>
      <c r="N6858" s="1">
        <f>(Comuni[[#This Row],[Popolazione2011]]/Comuni[[#This Row],[Ammalati TOT]])*100</f>
        <v>1.1194792776422371</v>
      </c>
      <c r="O6858">
        <f>_xlfn.XLOOKUP(Comuni[[#This Row],[Regione]],Table_0[Regione],Table_0[TOT AREA])</f>
        <v>5834728</v>
      </c>
      <c r="P6858" s="1">
        <f>(Comuni[[#This Row],[Popolazione2011]]/Comuni[[#This Row],[Ammalati AREA]])*100</f>
        <v>0.12480444675398751</v>
      </c>
    </row>
    <row r="6859" spans="1:16" x14ac:dyDescent="0.3">
      <c r="A6859" t="s">
        <v>6951</v>
      </c>
      <c r="B6859" t="s">
        <v>8037</v>
      </c>
      <c r="C6859" t="s">
        <v>6832</v>
      </c>
      <c r="D6859">
        <v>1207</v>
      </c>
      <c r="E6859" s="1">
        <f>(Comuni[[#This Row],[Popolazione2011]]/SUM(D:D))*100</f>
        <v>2.0312016127639835E-3</v>
      </c>
      <c r="F6859">
        <f t="shared" si="107"/>
        <v>1959050</v>
      </c>
      <c r="G6859" s="1">
        <f>(Comuni[[#This Row],[Popolazione2011]]/Comuni[[#This Row],[TOT POP REGIONE ]])*100</f>
        <v>6.1611495367652695E-2</v>
      </c>
      <c r="H6859" t="str">
        <f>IF(Comuni[[#This Row],[Popolazione2011]]&gt;300000,"MAGGIORE","")</f>
        <v/>
      </c>
      <c r="I6859" t="str">
        <f>_xlfn.XLOOKUP(Comuni[[#This Row],[Regione]],Ripartizione_geografica[Regione],Ripartizione_geografica[Ripartizione geografica])</f>
        <v>Sud</v>
      </c>
      <c r="J6859">
        <f>_xlfn.XLOOKUP(Comuni[[#This Row],[Regione]],Ripartizione_geografica[Regione],Ripartizione_geografica[Codice Regione])</f>
        <v>18</v>
      </c>
      <c r="K6859">
        <f>_xlfn.XLOOKUP(Comuni[[#This Row],[Regione]],Table_0[Regione],Table_0[Totale])</f>
        <v>650481</v>
      </c>
      <c r="L6859">
        <f>_xlfn.XLOOKUP(Comuni[[#This Row],[Regione]],Table_0[Regione],Table_0[Guariti])</f>
        <v>643757</v>
      </c>
      <c r="M6859">
        <f>_xlfn.XLOOKUP(Comuni[[#This Row],[Regione]],Table_0[Regione],Table_0[Deceduti])</f>
        <v>3596</v>
      </c>
      <c r="N6859" s="1">
        <f>(Comuni[[#This Row],[Popolazione2011]]/Comuni[[#This Row],[Ammalati TOT]])*100</f>
        <v>0.18555499699453173</v>
      </c>
      <c r="O6859">
        <f>_xlfn.XLOOKUP(Comuni[[#This Row],[Regione]],Table_0[Regione],Table_0[TOT AREA])</f>
        <v>5834728</v>
      </c>
      <c r="P6859" s="1">
        <f>(Comuni[[#This Row],[Popolazione2011]]/Comuni[[#This Row],[Ammalati AREA]])*100</f>
        <v>2.0686482728929267E-2</v>
      </c>
    </row>
    <row r="6860" spans="1:16" x14ac:dyDescent="0.3">
      <c r="A6860" t="s">
        <v>6952</v>
      </c>
      <c r="B6860" t="s">
        <v>8037</v>
      </c>
      <c r="C6860" t="s">
        <v>6832</v>
      </c>
      <c r="D6860">
        <v>1751</v>
      </c>
      <c r="E6860" s="1">
        <f>(Comuni[[#This Row],[Popolazione2011]]/SUM(D:D))*100</f>
        <v>2.9466727621787364E-3</v>
      </c>
      <c r="F6860">
        <f t="shared" si="107"/>
        <v>1959050</v>
      </c>
      <c r="G6860" s="1">
        <f>(Comuni[[#This Row],[Popolazione2011]]/Comuni[[#This Row],[TOT POP REGIONE ]])*100</f>
        <v>8.9380056660115878E-2</v>
      </c>
      <c r="H6860" t="str">
        <f>IF(Comuni[[#This Row],[Popolazione2011]]&gt;300000,"MAGGIORE","")</f>
        <v/>
      </c>
      <c r="I6860" t="str">
        <f>_xlfn.XLOOKUP(Comuni[[#This Row],[Regione]],Ripartizione_geografica[Regione],Ripartizione_geografica[Ripartizione geografica])</f>
        <v>Sud</v>
      </c>
      <c r="J6860">
        <f>_xlfn.XLOOKUP(Comuni[[#This Row],[Regione]],Ripartizione_geografica[Regione],Ripartizione_geografica[Codice Regione])</f>
        <v>18</v>
      </c>
      <c r="K6860">
        <f>_xlfn.XLOOKUP(Comuni[[#This Row],[Regione]],Table_0[Regione],Table_0[Totale])</f>
        <v>650481</v>
      </c>
      <c r="L6860">
        <f>_xlfn.XLOOKUP(Comuni[[#This Row],[Regione]],Table_0[Regione],Table_0[Guariti])</f>
        <v>643757</v>
      </c>
      <c r="M6860">
        <f>_xlfn.XLOOKUP(Comuni[[#This Row],[Regione]],Table_0[Regione],Table_0[Deceduti])</f>
        <v>3596</v>
      </c>
      <c r="N6860" s="1">
        <f>(Comuni[[#This Row],[Popolazione2011]]/Comuni[[#This Row],[Ammalati TOT]])*100</f>
        <v>0.26918541817516578</v>
      </c>
      <c r="O6860">
        <f>_xlfn.XLOOKUP(Comuni[[#This Row],[Regione]],Table_0[Regione],Table_0[TOT AREA])</f>
        <v>5834728</v>
      </c>
      <c r="P6860" s="1">
        <f>(Comuni[[#This Row],[Popolazione2011]]/Comuni[[#This Row],[Ammalati AREA]])*100</f>
        <v>3.0009967902531191E-2</v>
      </c>
    </row>
    <row r="6861" spans="1:16" x14ac:dyDescent="0.3">
      <c r="A6861" t="s">
        <v>6953</v>
      </c>
      <c r="B6861" t="s">
        <v>8037</v>
      </c>
      <c r="C6861" t="s">
        <v>6832</v>
      </c>
      <c r="D6861">
        <v>534</v>
      </c>
      <c r="E6861" s="1">
        <f>(Comuni[[#This Row],[Popolazione2011]]/SUM(D:D))*100</f>
        <v>8.9864263563874667E-4</v>
      </c>
      <c r="F6861">
        <f t="shared" si="107"/>
        <v>1959050</v>
      </c>
      <c r="G6861" s="1">
        <f>(Comuni[[#This Row],[Popolazione2011]]/Comuni[[#This Row],[TOT POP REGIONE ]])*100</f>
        <v>2.7258109798116433E-2</v>
      </c>
      <c r="H6861" t="str">
        <f>IF(Comuni[[#This Row],[Popolazione2011]]&gt;300000,"MAGGIORE","")</f>
        <v/>
      </c>
      <c r="I6861" t="str">
        <f>_xlfn.XLOOKUP(Comuni[[#This Row],[Regione]],Ripartizione_geografica[Regione],Ripartizione_geografica[Ripartizione geografica])</f>
        <v>Sud</v>
      </c>
      <c r="J6861">
        <f>_xlfn.XLOOKUP(Comuni[[#This Row],[Regione]],Ripartizione_geografica[Regione],Ripartizione_geografica[Codice Regione])</f>
        <v>18</v>
      </c>
      <c r="K6861">
        <f>_xlfn.XLOOKUP(Comuni[[#This Row],[Regione]],Table_0[Regione],Table_0[Totale])</f>
        <v>650481</v>
      </c>
      <c r="L6861">
        <f>_xlfn.XLOOKUP(Comuni[[#This Row],[Regione]],Table_0[Regione],Table_0[Guariti])</f>
        <v>643757</v>
      </c>
      <c r="M6861">
        <f>_xlfn.XLOOKUP(Comuni[[#This Row],[Regione]],Table_0[Regione],Table_0[Deceduti])</f>
        <v>3596</v>
      </c>
      <c r="N6861" s="1">
        <f>(Comuni[[#This Row],[Popolazione2011]]/Comuni[[#This Row],[Ammalati TOT]])*100</f>
        <v>8.2093097261872375E-2</v>
      </c>
      <c r="O6861">
        <f>_xlfn.XLOOKUP(Comuni[[#This Row],[Regione]],Table_0[Regione],Table_0[TOT AREA])</f>
        <v>5834728</v>
      </c>
      <c r="P6861" s="1">
        <f>(Comuni[[#This Row],[Popolazione2011]]/Comuni[[#This Row],[Ammalati AREA]])*100</f>
        <v>9.1520975784989463E-3</v>
      </c>
    </row>
    <row r="6862" spans="1:16" x14ac:dyDescent="0.3">
      <c r="A6862" t="s">
        <v>6954</v>
      </c>
      <c r="B6862" t="s">
        <v>8037</v>
      </c>
      <c r="C6862" t="s">
        <v>6832</v>
      </c>
      <c r="D6862">
        <v>3649</v>
      </c>
      <c r="E6862" s="1">
        <f>(Comuni[[#This Row],[Popolazione2011]]/SUM(D:D))*100</f>
        <v>6.1407246768647684E-3</v>
      </c>
      <c r="F6862">
        <f t="shared" si="107"/>
        <v>1959050</v>
      </c>
      <c r="G6862" s="1">
        <f>(Comuni[[#This Row],[Popolazione2011]]/Comuni[[#This Row],[TOT POP REGIONE ]])*100</f>
        <v>0.18626375028712897</v>
      </c>
      <c r="H6862" t="str">
        <f>IF(Comuni[[#This Row],[Popolazione2011]]&gt;300000,"MAGGIORE","")</f>
        <v/>
      </c>
      <c r="I6862" t="str">
        <f>_xlfn.XLOOKUP(Comuni[[#This Row],[Regione]],Ripartizione_geografica[Regione],Ripartizione_geografica[Ripartizione geografica])</f>
        <v>Sud</v>
      </c>
      <c r="J6862">
        <f>_xlfn.XLOOKUP(Comuni[[#This Row],[Regione]],Ripartizione_geografica[Regione],Ripartizione_geografica[Codice Regione])</f>
        <v>18</v>
      </c>
      <c r="K6862">
        <f>_xlfn.XLOOKUP(Comuni[[#This Row],[Regione]],Table_0[Regione],Table_0[Totale])</f>
        <v>650481</v>
      </c>
      <c r="L6862">
        <f>_xlfn.XLOOKUP(Comuni[[#This Row],[Regione]],Table_0[Regione],Table_0[Guariti])</f>
        <v>643757</v>
      </c>
      <c r="M6862">
        <f>_xlfn.XLOOKUP(Comuni[[#This Row],[Regione]],Table_0[Regione],Table_0[Deceduti])</f>
        <v>3596</v>
      </c>
      <c r="N6862" s="1">
        <f>(Comuni[[#This Row],[Popolazione2011]]/Comuni[[#This Row],[Ammalati TOT]])*100</f>
        <v>0.56096949795612783</v>
      </c>
      <c r="O6862">
        <f>_xlfn.XLOOKUP(Comuni[[#This Row],[Regione]],Table_0[Regione],Table_0[TOT AREA])</f>
        <v>5834728</v>
      </c>
      <c r="P6862" s="1">
        <f>(Comuni[[#This Row],[Popolazione2011]]/Comuni[[#This Row],[Ammalati AREA]])*100</f>
        <v>6.2539333453076135E-2</v>
      </c>
    </row>
    <row r="6863" spans="1:16" x14ac:dyDescent="0.3">
      <c r="A6863" t="s">
        <v>6955</v>
      </c>
      <c r="B6863" t="s">
        <v>8037</v>
      </c>
      <c r="C6863" t="s">
        <v>6832</v>
      </c>
      <c r="D6863">
        <v>2200</v>
      </c>
      <c r="E6863" s="1">
        <f>(Comuni[[#This Row],[Popolazione2011]]/SUM(D:D))*100</f>
        <v>3.7022730307214279E-3</v>
      </c>
      <c r="F6863">
        <f t="shared" si="107"/>
        <v>1959050</v>
      </c>
      <c r="G6863" s="1">
        <f>(Comuni[[#This Row],[Popolazione2011]]/Comuni[[#This Row],[TOT POP REGIONE ]])*100</f>
        <v>0.11229932875628493</v>
      </c>
      <c r="H6863" t="str">
        <f>IF(Comuni[[#This Row],[Popolazione2011]]&gt;300000,"MAGGIORE","")</f>
        <v/>
      </c>
      <c r="I6863" t="str">
        <f>_xlfn.XLOOKUP(Comuni[[#This Row],[Regione]],Ripartizione_geografica[Regione],Ripartizione_geografica[Ripartizione geografica])</f>
        <v>Sud</v>
      </c>
      <c r="J6863">
        <f>_xlfn.XLOOKUP(Comuni[[#This Row],[Regione]],Ripartizione_geografica[Regione],Ripartizione_geografica[Codice Regione])</f>
        <v>18</v>
      </c>
      <c r="K6863">
        <f>_xlfn.XLOOKUP(Comuni[[#This Row],[Regione]],Table_0[Regione],Table_0[Totale])</f>
        <v>650481</v>
      </c>
      <c r="L6863">
        <f>_xlfn.XLOOKUP(Comuni[[#This Row],[Regione]],Table_0[Regione],Table_0[Guariti])</f>
        <v>643757</v>
      </c>
      <c r="M6863">
        <f>_xlfn.XLOOKUP(Comuni[[#This Row],[Regione]],Table_0[Regione],Table_0[Deceduti])</f>
        <v>3596</v>
      </c>
      <c r="N6863" s="1">
        <f>(Comuni[[#This Row],[Popolazione2011]]/Comuni[[#This Row],[Ammalati TOT]])*100</f>
        <v>0.33821126212756408</v>
      </c>
      <c r="O6863">
        <f>_xlfn.XLOOKUP(Comuni[[#This Row],[Regione]],Table_0[Regione],Table_0[TOT AREA])</f>
        <v>5834728</v>
      </c>
      <c r="P6863" s="1">
        <f>(Comuni[[#This Row],[Popolazione2011]]/Comuni[[#This Row],[Ammalati AREA]])*100</f>
        <v>3.770527092265484E-2</v>
      </c>
    </row>
    <row r="6864" spans="1:16" x14ac:dyDescent="0.3">
      <c r="A6864" t="s">
        <v>6956</v>
      </c>
      <c r="B6864" t="s">
        <v>8037</v>
      </c>
      <c r="C6864" t="s">
        <v>6832</v>
      </c>
      <c r="D6864">
        <v>1244</v>
      </c>
      <c r="E6864" s="1">
        <f>(Comuni[[#This Row],[Popolazione2011]]/SUM(D:D))*100</f>
        <v>2.0934671137352073E-3</v>
      </c>
      <c r="F6864">
        <f t="shared" si="107"/>
        <v>1959050</v>
      </c>
      <c r="G6864" s="1">
        <f>(Comuni[[#This Row],[Popolazione2011]]/Comuni[[#This Row],[TOT POP REGIONE ]])*100</f>
        <v>6.3500165896735669E-2</v>
      </c>
      <c r="H6864" t="str">
        <f>IF(Comuni[[#This Row],[Popolazione2011]]&gt;300000,"MAGGIORE","")</f>
        <v/>
      </c>
      <c r="I6864" t="str">
        <f>_xlfn.XLOOKUP(Comuni[[#This Row],[Regione]],Ripartizione_geografica[Regione],Ripartizione_geografica[Ripartizione geografica])</f>
        <v>Sud</v>
      </c>
      <c r="J6864">
        <f>_xlfn.XLOOKUP(Comuni[[#This Row],[Regione]],Ripartizione_geografica[Regione],Ripartizione_geografica[Codice Regione])</f>
        <v>18</v>
      </c>
      <c r="K6864">
        <f>_xlfn.XLOOKUP(Comuni[[#This Row],[Regione]],Table_0[Regione],Table_0[Totale])</f>
        <v>650481</v>
      </c>
      <c r="L6864">
        <f>_xlfn.XLOOKUP(Comuni[[#This Row],[Regione]],Table_0[Regione],Table_0[Guariti])</f>
        <v>643757</v>
      </c>
      <c r="M6864">
        <f>_xlfn.XLOOKUP(Comuni[[#This Row],[Regione]],Table_0[Regione],Table_0[Deceduti])</f>
        <v>3596</v>
      </c>
      <c r="N6864" s="1">
        <f>(Comuni[[#This Row],[Popolazione2011]]/Comuni[[#This Row],[Ammalati TOT]])*100</f>
        <v>0.19124309549394986</v>
      </c>
      <c r="O6864">
        <f>_xlfn.XLOOKUP(Comuni[[#This Row],[Regione]],Table_0[Regione],Table_0[TOT AREA])</f>
        <v>5834728</v>
      </c>
      <c r="P6864" s="1">
        <f>(Comuni[[#This Row],[Popolazione2011]]/Comuni[[#This Row],[Ammalati AREA]])*100</f>
        <v>2.1320616830810279E-2</v>
      </c>
    </row>
    <row r="6865" spans="1:16" x14ac:dyDescent="0.3">
      <c r="A6865" t="s">
        <v>6957</v>
      </c>
      <c r="B6865" t="s">
        <v>8037</v>
      </c>
      <c r="C6865" t="s">
        <v>6832</v>
      </c>
      <c r="D6865">
        <v>1272</v>
      </c>
      <c r="E6865" s="1">
        <f>(Comuni[[#This Row],[Popolazione2011]]/SUM(D:D))*100</f>
        <v>2.1405869523080257E-3</v>
      </c>
      <c r="F6865">
        <f t="shared" si="107"/>
        <v>1959050</v>
      </c>
      <c r="G6865" s="1">
        <f>(Comuni[[#This Row],[Popolazione2011]]/Comuni[[#This Row],[TOT POP REGIONE ]])*100</f>
        <v>6.4929430080906556E-2</v>
      </c>
      <c r="H6865" t="str">
        <f>IF(Comuni[[#This Row],[Popolazione2011]]&gt;300000,"MAGGIORE","")</f>
        <v/>
      </c>
      <c r="I6865" t="str">
        <f>_xlfn.XLOOKUP(Comuni[[#This Row],[Regione]],Ripartizione_geografica[Regione],Ripartizione_geografica[Ripartizione geografica])</f>
        <v>Sud</v>
      </c>
      <c r="J6865">
        <f>_xlfn.XLOOKUP(Comuni[[#This Row],[Regione]],Ripartizione_geografica[Regione],Ripartizione_geografica[Codice Regione])</f>
        <v>18</v>
      </c>
      <c r="K6865">
        <f>_xlfn.XLOOKUP(Comuni[[#This Row],[Regione]],Table_0[Regione],Table_0[Totale])</f>
        <v>650481</v>
      </c>
      <c r="L6865">
        <f>_xlfn.XLOOKUP(Comuni[[#This Row],[Regione]],Table_0[Regione],Table_0[Guariti])</f>
        <v>643757</v>
      </c>
      <c r="M6865">
        <f>_xlfn.XLOOKUP(Comuni[[#This Row],[Regione]],Table_0[Regione],Table_0[Deceduti])</f>
        <v>3596</v>
      </c>
      <c r="N6865" s="1">
        <f>(Comuni[[#This Row],[Popolazione2011]]/Comuni[[#This Row],[Ammalati TOT]])*100</f>
        <v>0.19554760246648251</v>
      </c>
      <c r="O6865">
        <f>_xlfn.XLOOKUP(Comuni[[#This Row],[Regione]],Table_0[Regione],Table_0[TOT AREA])</f>
        <v>5834728</v>
      </c>
      <c r="P6865" s="1">
        <f>(Comuni[[#This Row],[Popolazione2011]]/Comuni[[#This Row],[Ammalati AREA]])*100</f>
        <v>2.1800502097098613E-2</v>
      </c>
    </row>
    <row r="6866" spans="1:16" x14ac:dyDescent="0.3">
      <c r="A6866" t="s">
        <v>6958</v>
      </c>
      <c r="B6866" t="s">
        <v>8037</v>
      </c>
      <c r="C6866" t="s">
        <v>6832</v>
      </c>
      <c r="D6866">
        <v>1990</v>
      </c>
      <c r="E6866" s="1">
        <f>(Comuni[[#This Row],[Popolazione2011]]/SUM(D:D))*100</f>
        <v>3.348874241425292E-3</v>
      </c>
      <c r="F6866">
        <f t="shared" si="107"/>
        <v>1959050</v>
      </c>
      <c r="G6866" s="1">
        <f>(Comuni[[#This Row],[Popolazione2011]]/Comuni[[#This Row],[TOT POP REGIONE ]])*100</f>
        <v>0.10157984737500318</v>
      </c>
      <c r="H6866" t="str">
        <f>IF(Comuni[[#This Row],[Popolazione2011]]&gt;300000,"MAGGIORE","")</f>
        <v/>
      </c>
      <c r="I6866" t="str">
        <f>_xlfn.XLOOKUP(Comuni[[#This Row],[Regione]],Ripartizione_geografica[Regione],Ripartizione_geografica[Ripartizione geografica])</f>
        <v>Sud</v>
      </c>
      <c r="J6866">
        <f>_xlfn.XLOOKUP(Comuni[[#This Row],[Regione]],Ripartizione_geografica[Regione],Ripartizione_geografica[Codice Regione])</f>
        <v>18</v>
      </c>
      <c r="K6866">
        <f>_xlfn.XLOOKUP(Comuni[[#This Row],[Regione]],Table_0[Regione],Table_0[Totale])</f>
        <v>650481</v>
      </c>
      <c r="L6866">
        <f>_xlfn.XLOOKUP(Comuni[[#This Row],[Regione]],Table_0[Regione],Table_0[Guariti])</f>
        <v>643757</v>
      </c>
      <c r="M6866">
        <f>_xlfn.XLOOKUP(Comuni[[#This Row],[Regione]],Table_0[Regione],Table_0[Deceduti])</f>
        <v>3596</v>
      </c>
      <c r="N6866" s="1">
        <f>(Comuni[[#This Row],[Popolazione2011]]/Comuni[[#This Row],[Ammalati TOT]])*100</f>
        <v>0.30592745983356934</v>
      </c>
      <c r="O6866">
        <f>_xlfn.XLOOKUP(Comuni[[#This Row],[Regione]],Table_0[Regione],Table_0[TOT AREA])</f>
        <v>5834728</v>
      </c>
      <c r="P6866" s="1">
        <f>(Comuni[[#This Row],[Popolazione2011]]/Comuni[[#This Row],[Ammalati AREA]])*100</f>
        <v>3.4106131425492327E-2</v>
      </c>
    </row>
    <row r="6867" spans="1:16" x14ac:dyDescent="0.3">
      <c r="A6867" t="s">
        <v>6959</v>
      </c>
      <c r="B6867" t="s">
        <v>8037</v>
      </c>
      <c r="C6867" t="s">
        <v>6832</v>
      </c>
      <c r="D6867">
        <v>4897</v>
      </c>
      <c r="E6867" s="1">
        <f>(Comuni[[#This Row],[Popolazione2011]]/SUM(D:D))*100</f>
        <v>8.2409231961103786E-3</v>
      </c>
      <c r="F6867">
        <f t="shared" si="107"/>
        <v>1959050</v>
      </c>
      <c r="G6867" s="1">
        <f>(Comuni[[#This Row],[Popolazione2011]]/Comuni[[#This Row],[TOT POP REGIONE ]])*100</f>
        <v>0.24996809678160334</v>
      </c>
      <c r="H6867" t="str">
        <f>IF(Comuni[[#This Row],[Popolazione2011]]&gt;300000,"MAGGIORE","")</f>
        <v/>
      </c>
      <c r="I6867" t="str">
        <f>_xlfn.XLOOKUP(Comuni[[#This Row],[Regione]],Ripartizione_geografica[Regione],Ripartizione_geografica[Ripartizione geografica])</f>
        <v>Sud</v>
      </c>
      <c r="J6867">
        <f>_xlfn.XLOOKUP(Comuni[[#This Row],[Regione]],Ripartizione_geografica[Regione],Ripartizione_geografica[Codice Regione])</f>
        <v>18</v>
      </c>
      <c r="K6867">
        <f>_xlfn.XLOOKUP(Comuni[[#This Row],[Regione]],Table_0[Regione],Table_0[Totale])</f>
        <v>650481</v>
      </c>
      <c r="L6867">
        <f>_xlfn.XLOOKUP(Comuni[[#This Row],[Regione]],Table_0[Regione],Table_0[Guariti])</f>
        <v>643757</v>
      </c>
      <c r="M6867">
        <f>_xlfn.XLOOKUP(Comuni[[#This Row],[Regione]],Table_0[Regione],Table_0[Deceduti])</f>
        <v>3596</v>
      </c>
      <c r="N6867" s="1">
        <f>(Comuni[[#This Row],[Popolazione2011]]/Comuni[[#This Row],[Ammalati TOT]])*100</f>
        <v>0.75282752301758238</v>
      </c>
      <c r="O6867">
        <f>_xlfn.XLOOKUP(Comuni[[#This Row],[Regione]],Table_0[Regione],Table_0[TOT AREA])</f>
        <v>5834728</v>
      </c>
      <c r="P6867" s="1">
        <f>(Comuni[[#This Row],[Popolazione2011]]/Comuni[[#This Row],[Ammalati AREA]])*100</f>
        <v>8.392850532192761E-2</v>
      </c>
    </row>
    <row r="6868" spans="1:16" x14ac:dyDescent="0.3">
      <c r="A6868" t="s">
        <v>6960</v>
      </c>
      <c r="B6868" t="s">
        <v>8037</v>
      </c>
      <c r="C6868" t="s">
        <v>6832</v>
      </c>
      <c r="D6868">
        <v>2748</v>
      </c>
      <c r="E6868" s="1">
        <f>(Comuni[[#This Row],[Popolazione2011]]/SUM(D:D))*100</f>
        <v>4.6244755856465836E-3</v>
      </c>
      <c r="F6868">
        <f t="shared" si="107"/>
        <v>1959050</v>
      </c>
      <c r="G6868" s="1">
        <f>(Comuni[[#This Row],[Popolazione2011]]/Comuni[[#This Row],[TOT POP REGIONE ]])*100</f>
        <v>0.14027207064648683</v>
      </c>
      <c r="H6868" t="str">
        <f>IF(Comuni[[#This Row],[Popolazione2011]]&gt;300000,"MAGGIORE","")</f>
        <v/>
      </c>
      <c r="I6868" t="str">
        <f>_xlfn.XLOOKUP(Comuni[[#This Row],[Regione]],Ripartizione_geografica[Regione],Ripartizione_geografica[Ripartizione geografica])</f>
        <v>Sud</v>
      </c>
      <c r="J6868">
        <f>_xlfn.XLOOKUP(Comuni[[#This Row],[Regione]],Ripartizione_geografica[Regione],Ripartizione_geografica[Codice Regione])</f>
        <v>18</v>
      </c>
      <c r="K6868">
        <f>_xlfn.XLOOKUP(Comuni[[#This Row],[Regione]],Table_0[Regione],Table_0[Totale])</f>
        <v>650481</v>
      </c>
      <c r="L6868">
        <f>_xlfn.XLOOKUP(Comuni[[#This Row],[Regione]],Table_0[Regione],Table_0[Guariti])</f>
        <v>643757</v>
      </c>
      <c r="M6868">
        <f>_xlfn.XLOOKUP(Comuni[[#This Row],[Regione]],Table_0[Regione],Table_0[Deceduti])</f>
        <v>3596</v>
      </c>
      <c r="N6868" s="1">
        <f>(Comuni[[#This Row],[Popolazione2011]]/Comuni[[#This Row],[Ammalati TOT]])*100</f>
        <v>0.42245661287570274</v>
      </c>
      <c r="O6868">
        <f>_xlfn.XLOOKUP(Comuni[[#This Row],[Regione]],Table_0[Regione],Table_0[TOT AREA])</f>
        <v>5834728</v>
      </c>
      <c r="P6868" s="1">
        <f>(Comuni[[#This Row],[Popolazione2011]]/Comuni[[#This Row],[Ammalati AREA]])*100</f>
        <v>4.7097311134297951E-2</v>
      </c>
    </row>
    <row r="6869" spans="1:16" x14ac:dyDescent="0.3">
      <c r="A6869" t="s">
        <v>6961</v>
      </c>
      <c r="B6869" t="s">
        <v>8037</v>
      </c>
      <c r="C6869" t="s">
        <v>6832</v>
      </c>
      <c r="D6869">
        <v>1640</v>
      </c>
      <c r="E6869" s="1">
        <f>(Comuni[[#This Row],[Popolazione2011]]/SUM(D:D))*100</f>
        <v>2.7598762592650644E-3</v>
      </c>
      <c r="F6869">
        <f t="shared" si="107"/>
        <v>1959050</v>
      </c>
      <c r="G6869" s="1">
        <f>(Comuni[[#This Row],[Popolazione2011]]/Comuni[[#This Row],[TOT POP REGIONE ]])*100</f>
        <v>8.3714045072866949E-2</v>
      </c>
      <c r="H6869" t="str">
        <f>IF(Comuni[[#This Row],[Popolazione2011]]&gt;300000,"MAGGIORE","")</f>
        <v/>
      </c>
      <c r="I6869" t="str">
        <f>_xlfn.XLOOKUP(Comuni[[#This Row],[Regione]],Ripartizione_geografica[Regione],Ripartizione_geografica[Ripartizione geografica])</f>
        <v>Sud</v>
      </c>
      <c r="J6869">
        <f>_xlfn.XLOOKUP(Comuni[[#This Row],[Regione]],Ripartizione_geografica[Regione],Ripartizione_geografica[Codice Regione])</f>
        <v>18</v>
      </c>
      <c r="K6869">
        <f>_xlfn.XLOOKUP(Comuni[[#This Row],[Regione]],Table_0[Regione],Table_0[Totale])</f>
        <v>650481</v>
      </c>
      <c r="L6869">
        <f>_xlfn.XLOOKUP(Comuni[[#This Row],[Regione]],Table_0[Regione],Table_0[Guariti])</f>
        <v>643757</v>
      </c>
      <c r="M6869">
        <f>_xlfn.XLOOKUP(Comuni[[#This Row],[Regione]],Table_0[Regione],Table_0[Deceduti])</f>
        <v>3596</v>
      </c>
      <c r="N6869" s="1">
        <f>(Comuni[[#This Row],[Popolazione2011]]/Comuni[[#This Row],[Ammalati TOT]])*100</f>
        <v>0.25212112267691139</v>
      </c>
      <c r="O6869">
        <f>_xlfn.XLOOKUP(Comuni[[#This Row],[Regione]],Table_0[Regione],Table_0[TOT AREA])</f>
        <v>5834728</v>
      </c>
      <c r="P6869" s="1">
        <f>(Comuni[[#This Row],[Popolazione2011]]/Comuni[[#This Row],[Ammalati AREA]])*100</f>
        <v>2.8107565596888151E-2</v>
      </c>
    </row>
    <row r="6870" spans="1:16" x14ac:dyDescent="0.3">
      <c r="A6870" t="s">
        <v>6962</v>
      </c>
      <c r="B6870" t="s">
        <v>8037</v>
      </c>
      <c r="C6870" t="s">
        <v>6832</v>
      </c>
      <c r="D6870">
        <v>2158</v>
      </c>
      <c r="E6870" s="1">
        <f>(Comuni[[#This Row],[Popolazione2011]]/SUM(D:D))*100</f>
        <v>3.6315932728622005E-3</v>
      </c>
      <c r="F6870">
        <f t="shared" si="107"/>
        <v>1959050</v>
      </c>
      <c r="G6870" s="1">
        <f>(Comuni[[#This Row],[Popolazione2011]]/Comuni[[#This Row],[TOT POP REGIONE ]])*100</f>
        <v>0.11015543248002858</v>
      </c>
      <c r="H6870" t="str">
        <f>IF(Comuni[[#This Row],[Popolazione2011]]&gt;300000,"MAGGIORE","")</f>
        <v/>
      </c>
      <c r="I6870" t="str">
        <f>_xlfn.XLOOKUP(Comuni[[#This Row],[Regione]],Ripartizione_geografica[Regione],Ripartizione_geografica[Ripartizione geografica])</f>
        <v>Sud</v>
      </c>
      <c r="J6870">
        <f>_xlfn.XLOOKUP(Comuni[[#This Row],[Regione]],Ripartizione_geografica[Regione],Ripartizione_geografica[Codice Regione])</f>
        <v>18</v>
      </c>
      <c r="K6870">
        <f>_xlfn.XLOOKUP(Comuni[[#This Row],[Regione]],Table_0[Regione],Table_0[Totale])</f>
        <v>650481</v>
      </c>
      <c r="L6870">
        <f>_xlfn.XLOOKUP(Comuni[[#This Row],[Regione]],Table_0[Regione],Table_0[Guariti])</f>
        <v>643757</v>
      </c>
      <c r="M6870">
        <f>_xlfn.XLOOKUP(Comuni[[#This Row],[Regione]],Table_0[Regione],Table_0[Deceduti])</f>
        <v>3596</v>
      </c>
      <c r="N6870" s="1">
        <f>(Comuni[[#This Row],[Popolazione2011]]/Comuni[[#This Row],[Ammalati TOT]])*100</f>
        <v>0.33175450166876513</v>
      </c>
      <c r="O6870">
        <f>_xlfn.XLOOKUP(Comuni[[#This Row],[Regione]],Table_0[Regione],Table_0[TOT AREA])</f>
        <v>5834728</v>
      </c>
      <c r="P6870" s="1">
        <f>(Comuni[[#This Row],[Popolazione2011]]/Comuni[[#This Row],[Ammalati AREA]])*100</f>
        <v>3.6985443023222334E-2</v>
      </c>
    </row>
    <row r="6871" spans="1:16" x14ac:dyDescent="0.3">
      <c r="A6871" t="s">
        <v>6963</v>
      </c>
      <c r="B6871" t="s">
        <v>8037</v>
      </c>
      <c r="C6871" t="s">
        <v>6832</v>
      </c>
      <c r="D6871">
        <v>3964</v>
      </c>
      <c r="E6871" s="1">
        <f>(Comuni[[#This Row],[Popolazione2011]]/SUM(D:D))*100</f>
        <v>6.6708228608089734E-3</v>
      </c>
      <c r="F6871">
        <f t="shared" si="107"/>
        <v>1959050</v>
      </c>
      <c r="G6871" s="1">
        <f>(Comuni[[#This Row],[Popolazione2011]]/Comuni[[#This Row],[TOT POP REGIONE ]])*100</f>
        <v>0.20234297235905158</v>
      </c>
      <c r="H6871" t="str">
        <f>IF(Comuni[[#This Row],[Popolazione2011]]&gt;300000,"MAGGIORE","")</f>
        <v/>
      </c>
      <c r="I6871" t="str">
        <f>_xlfn.XLOOKUP(Comuni[[#This Row],[Regione]],Ripartizione_geografica[Regione],Ripartizione_geografica[Ripartizione geografica])</f>
        <v>Sud</v>
      </c>
      <c r="J6871">
        <f>_xlfn.XLOOKUP(Comuni[[#This Row],[Regione]],Ripartizione_geografica[Regione],Ripartizione_geografica[Codice Regione])</f>
        <v>18</v>
      </c>
      <c r="K6871">
        <f>_xlfn.XLOOKUP(Comuni[[#This Row],[Regione]],Table_0[Regione],Table_0[Totale])</f>
        <v>650481</v>
      </c>
      <c r="L6871">
        <f>_xlfn.XLOOKUP(Comuni[[#This Row],[Regione]],Table_0[Regione],Table_0[Guariti])</f>
        <v>643757</v>
      </c>
      <c r="M6871">
        <f>_xlfn.XLOOKUP(Comuni[[#This Row],[Regione]],Table_0[Regione],Table_0[Deceduti])</f>
        <v>3596</v>
      </c>
      <c r="N6871" s="1">
        <f>(Comuni[[#This Row],[Popolazione2011]]/Comuni[[#This Row],[Ammalati TOT]])*100</f>
        <v>0.60939520139712</v>
      </c>
      <c r="O6871">
        <f>_xlfn.XLOOKUP(Comuni[[#This Row],[Regione]],Table_0[Regione],Table_0[TOT AREA])</f>
        <v>5834728</v>
      </c>
      <c r="P6871" s="1">
        <f>(Comuni[[#This Row],[Popolazione2011]]/Comuni[[#This Row],[Ammalati AREA]])*100</f>
        <v>6.7938042698819895E-2</v>
      </c>
    </row>
    <row r="6872" spans="1:16" x14ac:dyDescent="0.3">
      <c r="A6872" t="s">
        <v>6964</v>
      </c>
      <c r="B6872" t="s">
        <v>8037</v>
      </c>
      <c r="C6872" t="s">
        <v>6832</v>
      </c>
      <c r="D6872">
        <v>1141</v>
      </c>
      <c r="E6872" s="1">
        <f>(Comuni[[#This Row],[Popolazione2011]]/SUM(D:D))*100</f>
        <v>1.9201334218423404E-3</v>
      </c>
      <c r="F6872">
        <f t="shared" si="107"/>
        <v>1959050</v>
      </c>
      <c r="G6872" s="1">
        <f>(Comuni[[#This Row],[Popolazione2011]]/Comuni[[#This Row],[TOT POP REGIONE ]])*100</f>
        <v>5.8242515504964142E-2</v>
      </c>
      <c r="H6872" t="str">
        <f>IF(Comuni[[#This Row],[Popolazione2011]]&gt;300000,"MAGGIORE","")</f>
        <v/>
      </c>
      <c r="I6872" t="str">
        <f>_xlfn.XLOOKUP(Comuni[[#This Row],[Regione]],Ripartizione_geografica[Regione],Ripartizione_geografica[Ripartizione geografica])</f>
        <v>Sud</v>
      </c>
      <c r="J6872">
        <f>_xlfn.XLOOKUP(Comuni[[#This Row],[Regione]],Ripartizione_geografica[Regione],Ripartizione_geografica[Codice Regione])</f>
        <v>18</v>
      </c>
      <c r="K6872">
        <f>_xlfn.XLOOKUP(Comuni[[#This Row],[Regione]],Table_0[Regione],Table_0[Totale])</f>
        <v>650481</v>
      </c>
      <c r="L6872">
        <f>_xlfn.XLOOKUP(Comuni[[#This Row],[Regione]],Table_0[Regione],Table_0[Guariti])</f>
        <v>643757</v>
      </c>
      <c r="M6872">
        <f>_xlfn.XLOOKUP(Comuni[[#This Row],[Regione]],Table_0[Regione],Table_0[Deceduti])</f>
        <v>3596</v>
      </c>
      <c r="N6872" s="1">
        <f>(Comuni[[#This Row],[Popolazione2011]]/Comuni[[#This Row],[Ammalati TOT]])*100</f>
        <v>0.17540865913070483</v>
      </c>
      <c r="O6872">
        <f>_xlfn.XLOOKUP(Comuni[[#This Row],[Regione]],Table_0[Regione],Table_0[TOT AREA])</f>
        <v>5834728</v>
      </c>
      <c r="P6872" s="1">
        <f>(Comuni[[#This Row],[Popolazione2011]]/Comuni[[#This Row],[Ammalati AREA]])*100</f>
        <v>1.9555324601249622E-2</v>
      </c>
    </row>
    <row r="6873" spans="1:16" x14ac:dyDescent="0.3">
      <c r="A6873" t="s">
        <v>6965</v>
      </c>
      <c r="B6873" t="s">
        <v>8037</v>
      </c>
      <c r="C6873" t="s">
        <v>6832</v>
      </c>
      <c r="D6873">
        <v>10152</v>
      </c>
      <c r="E6873" s="1">
        <f>(Comuni[[#This Row],[Popolazione2011]]/SUM(D:D))*100</f>
        <v>1.7084307185401788E-2</v>
      </c>
      <c r="F6873">
        <f t="shared" si="107"/>
        <v>1959050</v>
      </c>
      <c r="G6873" s="1">
        <f>(Comuni[[#This Row],[Popolazione2011]]/Comuni[[#This Row],[TOT POP REGIONE ]])*100</f>
        <v>0.5182103570608203</v>
      </c>
      <c r="H6873" t="str">
        <f>IF(Comuni[[#This Row],[Popolazione2011]]&gt;300000,"MAGGIORE","")</f>
        <v/>
      </c>
      <c r="I6873" t="str">
        <f>_xlfn.XLOOKUP(Comuni[[#This Row],[Regione]],Ripartizione_geografica[Regione],Ripartizione_geografica[Ripartizione geografica])</f>
        <v>Sud</v>
      </c>
      <c r="J6873">
        <f>_xlfn.XLOOKUP(Comuni[[#This Row],[Regione]],Ripartizione_geografica[Regione],Ripartizione_geografica[Codice Regione])</f>
        <v>18</v>
      </c>
      <c r="K6873">
        <f>_xlfn.XLOOKUP(Comuni[[#This Row],[Regione]],Table_0[Regione],Table_0[Totale])</f>
        <v>650481</v>
      </c>
      <c r="L6873">
        <f>_xlfn.XLOOKUP(Comuni[[#This Row],[Regione]],Table_0[Regione],Table_0[Guariti])</f>
        <v>643757</v>
      </c>
      <c r="M6873">
        <f>_xlfn.XLOOKUP(Comuni[[#This Row],[Regione]],Table_0[Regione],Table_0[Deceduti])</f>
        <v>3596</v>
      </c>
      <c r="N6873" s="1">
        <f>(Comuni[[#This Row],[Popolazione2011]]/Comuni[[#This Row],[Ammalati TOT]])*100</f>
        <v>1.560691242326832</v>
      </c>
      <c r="O6873">
        <f>_xlfn.XLOOKUP(Comuni[[#This Row],[Regione]],Table_0[Regione],Table_0[TOT AREA])</f>
        <v>5834728</v>
      </c>
      <c r="P6873" s="1">
        <f>(Comuni[[#This Row],[Popolazione2011]]/Comuni[[#This Row],[Ammalati AREA]])*100</f>
        <v>0.17399268654854178</v>
      </c>
    </row>
    <row r="6874" spans="1:16" x14ac:dyDescent="0.3">
      <c r="A6874" t="s">
        <v>6966</v>
      </c>
      <c r="B6874" t="s">
        <v>8037</v>
      </c>
      <c r="C6874" t="s">
        <v>6832</v>
      </c>
      <c r="D6874">
        <v>1308</v>
      </c>
      <c r="E6874" s="1">
        <f>(Comuni[[#This Row],[Popolazione2011]]/SUM(D:D))*100</f>
        <v>2.201169601901649E-3</v>
      </c>
      <c r="F6874">
        <f t="shared" si="107"/>
        <v>1959050</v>
      </c>
      <c r="G6874" s="1">
        <f>(Comuni[[#This Row],[Popolazione2011]]/Comuni[[#This Row],[TOT POP REGIONE ]])*100</f>
        <v>6.6767055460554864E-2</v>
      </c>
      <c r="H6874" t="str">
        <f>IF(Comuni[[#This Row],[Popolazione2011]]&gt;300000,"MAGGIORE","")</f>
        <v/>
      </c>
      <c r="I6874" t="str">
        <f>_xlfn.XLOOKUP(Comuni[[#This Row],[Regione]],Ripartizione_geografica[Regione],Ripartizione_geografica[Ripartizione geografica])</f>
        <v>Sud</v>
      </c>
      <c r="J6874">
        <f>_xlfn.XLOOKUP(Comuni[[#This Row],[Regione]],Ripartizione_geografica[Regione],Ripartizione_geografica[Codice Regione])</f>
        <v>18</v>
      </c>
      <c r="K6874">
        <f>_xlfn.XLOOKUP(Comuni[[#This Row],[Regione]],Table_0[Regione],Table_0[Totale])</f>
        <v>650481</v>
      </c>
      <c r="L6874">
        <f>_xlfn.XLOOKUP(Comuni[[#This Row],[Regione]],Table_0[Regione],Table_0[Guariti])</f>
        <v>643757</v>
      </c>
      <c r="M6874">
        <f>_xlfn.XLOOKUP(Comuni[[#This Row],[Regione]],Table_0[Regione],Table_0[Deceduti])</f>
        <v>3596</v>
      </c>
      <c r="N6874" s="1">
        <f>(Comuni[[#This Row],[Popolazione2011]]/Comuni[[#This Row],[Ammalati TOT]])*100</f>
        <v>0.20108196857402447</v>
      </c>
      <c r="O6874">
        <f>_xlfn.XLOOKUP(Comuni[[#This Row],[Regione]],Table_0[Regione],Table_0[TOT AREA])</f>
        <v>5834728</v>
      </c>
      <c r="P6874" s="1">
        <f>(Comuni[[#This Row],[Popolazione2011]]/Comuni[[#This Row],[Ammalati AREA]])*100</f>
        <v>2.241749743946933E-2</v>
      </c>
    </row>
    <row r="6875" spans="1:16" x14ac:dyDescent="0.3">
      <c r="A6875" t="s">
        <v>6967</v>
      </c>
      <c r="B6875" t="s">
        <v>8037</v>
      </c>
      <c r="C6875" t="s">
        <v>6832</v>
      </c>
      <c r="D6875">
        <v>549</v>
      </c>
      <c r="E6875" s="1">
        <f>(Comuni[[#This Row],[Popolazione2011]]/SUM(D:D))*100</f>
        <v>9.2388540630275635E-4</v>
      </c>
      <c r="F6875">
        <f t="shared" si="107"/>
        <v>1959050</v>
      </c>
      <c r="G6875" s="1">
        <f>(Comuni[[#This Row],[Popolazione2011]]/Comuni[[#This Row],[TOT POP REGIONE ]])*100</f>
        <v>2.8023787039636556E-2</v>
      </c>
      <c r="H6875" t="str">
        <f>IF(Comuni[[#This Row],[Popolazione2011]]&gt;300000,"MAGGIORE","")</f>
        <v/>
      </c>
      <c r="I6875" t="str">
        <f>_xlfn.XLOOKUP(Comuni[[#This Row],[Regione]],Ripartizione_geografica[Regione],Ripartizione_geografica[Ripartizione geografica])</f>
        <v>Sud</v>
      </c>
      <c r="J6875">
        <f>_xlfn.XLOOKUP(Comuni[[#This Row],[Regione]],Ripartizione_geografica[Regione],Ripartizione_geografica[Codice Regione])</f>
        <v>18</v>
      </c>
      <c r="K6875">
        <f>_xlfn.XLOOKUP(Comuni[[#This Row],[Regione]],Table_0[Regione],Table_0[Totale])</f>
        <v>650481</v>
      </c>
      <c r="L6875">
        <f>_xlfn.XLOOKUP(Comuni[[#This Row],[Regione]],Table_0[Regione],Table_0[Guariti])</f>
        <v>643757</v>
      </c>
      <c r="M6875">
        <f>_xlfn.XLOOKUP(Comuni[[#This Row],[Regione]],Table_0[Regione],Table_0[Deceduti])</f>
        <v>3596</v>
      </c>
      <c r="N6875" s="1">
        <f>(Comuni[[#This Row],[Popolazione2011]]/Comuni[[#This Row],[Ammalati TOT]])*100</f>
        <v>8.4399083140014847E-2</v>
      </c>
      <c r="O6875">
        <f>_xlfn.XLOOKUP(Comuni[[#This Row],[Regione]],Table_0[Regione],Table_0[TOT AREA])</f>
        <v>5834728</v>
      </c>
      <c r="P6875" s="1">
        <f>(Comuni[[#This Row],[Popolazione2011]]/Comuni[[#This Row],[Ammalati AREA]])*100</f>
        <v>9.4091789711534118E-3</v>
      </c>
    </row>
    <row r="6876" spans="1:16" x14ac:dyDescent="0.3">
      <c r="A6876" t="s">
        <v>6968</v>
      </c>
      <c r="B6876" t="s">
        <v>8037</v>
      </c>
      <c r="C6876" t="s">
        <v>6832</v>
      </c>
      <c r="D6876">
        <v>7157</v>
      </c>
      <c r="E6876" s="1">
        <f>(Comuni[[#This Row],[Popolazione2011]]/SUM(D:D))*100</f>
        <v>1.2044167309487845E-2</v>
      </c>
      <c r="F6876">
        <f t="shared" si="107"/>
        <v>1959050</v>
      </c>
      <c r="G6876" s="1">
        <f>(Comuni[[#This Row],[Popolazione2011]]/Comuni[[#This Row],[TOT POP REGIONE ]])*100</f>
        <v>0.36533013450396878</v>
      </c>
      <c r="H6876" t="str">
        <f>IF(Comuni[[#This Row],[Popolazione2011]]&gt;300000,"MAGGIORE","")</f>
        <v/>
      </c>
      <c r="I6876" t="str">
        <f>_xlfn.XLOOKUP(Comuni[[#This Row],[Regione]],Ripartizione_geografica[Regione],Ripartizione_geografica[Ripartizione geografica])</f>
        <v>Sud</v>
      </c>
      <c r="J6876">
        <f>_xlfn.XLOOKUP(Comuni[[#This Row],[Regione]],Ripartizione_geografica[Regione],Ripartizione_geografica[Codice Regione])</f>
        <v>18</v>
      </c>
      <c r="K6876">
        <f>_xlfn.XLOOKUP(Comuni[[#This Row],[Regione]],Table_0[Regione],Table_0[Totale])</f>
        <v>650481</v>
      </c>
      <c r="L6876">
        <f>_xlfn.XLOOKUP(Comuni[[#This Row],[Regione]],Table_0[Regione],Table_0[Guariti])</f>
        <v>643757</v>
      </c>
      <c r="M6876">
        <f>_xlfn.XLOOKUP(Comuni[[#This Row],[Regione]],Table_0[Regione],Table_0[Deceduti])</f>
        <v>3596</v>
      </c>
      <c r="N6876" s="1">
        <f>(Comuni[[#This Row],[Popolazione2011]]/Comuni[[#This Row],[Ammalati TOT]])*100</f>
        <v>1.1002627286577165</v>
      </c>
      <c r="O6876">
        <f>_xlfn.XLOOKUP(Comuni[[#This Row],[Regione]],Table_0[Regione],Table_0[TOT AREA])</f>
        <v>5834728</v>
      </c>
      <c r="P6876" s="1">
        <f>(Comuni[[#This Row],[Popolazione2011]]/Comuni[[#This Row],[Ammalati AREA]])*100</f>
        <v>0.12266210181520029</v>
      </c>
    </row>
    <row r="6877" spans="1:16" x14ac:dyDescent="0.3">
      <c r="A6877" t="s">
        <v>6969</v>
      </c>
      <c r="B6877" t="s">
        <v>8037</v>
      </c>
      <c r="C6877" t="s">
        <v>6832</v>
      </c>
      <c r="D6877">
        <v>4490</v>
      </c>
      <c r="E6877" s="1">
        <f>(Comuni[[#This Row],[Popolazione2011]]/SUM(D:D))*100</f>
        <v>7.5560026854269149E-3</v>
      </c>
      <c r="F6877">
        <f t="shared" si="107"/>
        <v>1959050</v>
      </c>
      <c r="G6877" s="1">
        <f>(Comuni[[#This Row],[Popolazione2011]]/Comuni[[#This Row],[TOT POP REGIONE ]])*100</f>
        <v>0.22919272096169063</v>
      </c>
      <c r="H6877" t="str">
        <f>IF(Comuni[[#This Row],[Popolazione2011]]&gt;300000,"MAGGIORE","")</f>
        <v/>
      </c>
      <c r="I6877" t="str">
        <f>_xlfn.XLOOKUP(Comuni[[#This Row],[Regione]],Ripartizione_geografica[Regione],Ripartizione_geografica[Ripartizione geografica])</f>
        <v>Sud</v>
      </c>
      <c r="J6877">
        <f>_xlfn.XLOOKUP(Comuni[[#This Row],[Regione]],Ripartizione_geografica[Regione],Ripartizione_geografica[Codice Regione])</f>
        <v>18</v>
      </c>
      <c r="K6877">
        <f>_xlfn.XLOOKUP(Comuni[[#This Row],[Regione]],Table_0[Regione],Table_0[Totale])</f>
        <v>650481</v>
      </c>
      <c r="L6877">
        <f>_xlfn.XLOOKUP(Comuni[[#This Row],[Regione]],Table_0[Regione],Table_0[Guariti])</f>
        <v>643757</v>
      </c>
      <c r="M6877">
        <f>_xlfn.XLOOKUP(Comuni[[#This Row],[Regione]],Table_0[Regione],Table_0[Deceduti])</f>
        <v>3596</v>
      </c>
      <c r="N6877" s="1">
        <f>(Comuni[[#This Row],[Popolazione2011]]/Comuni[[#This Row],[Ammalati TOT]])*100</f>
        <v>0.69025843952398303</v>
      </c>
      <c r="O6877">
        <f>_xlfn.XLOOKUP(Comuni[[#This Row],[Regione]],Table_0[Regione],Table_0[TOT AREA])</f>
        <v>5834728</v>
      </c>
      <c r="P6877" s="1">
        <f>(Comuni[[#This Row],[Popolazione2011]]/Comuni[[#This Row],[Ammalati AREA]])*100</f>
        <v>7.6953030201236464E-2</v>
      </c>
    </row>
    <row r="6878" spans="1:16" x14ac:dyDescent="0.3">
      <c r="A6878" t="s">
        <v>6970</v>
      </c>
      <c r="B6878" t="s">
        <v>8037</v>
      </c>
      <c r="C6878" t="s">
        <v>6832</v>
      </c>
      <c r="D6878">
        <v>2139</v>
      </c>
      <c r="E6878" s="1">
        <f>(Comuni[[#This Row],[Popolazione2011]]/SUM(D:D))*100</f>
        <v>3.5996190966877881E-3</v>
      </c>
      <c r="F6878">
        <f t="shared" si="107"/>
        <v>1959050</v>
      </c>
      <c r="G6878" s="1">
        <f>(Comuni[[#This Row],[Popolazione2011]]/Comuni[[#This Row],[TOT POP REGIONE ]])*100</f>
        <v>0.10918557464076976</v>
      </c>
      <c r="H6878" t="str">
        <f>IF(Comuni[[#This Row],[Popolazione2011]]&gt;300000,"MAGGIORE","")</f>
        <v/>
      </c>
      <c r="I6878" t="str">
        <f>_xlfn.XLOOKUP(Comuni[[#This Row],[Regione]],Ripartizione_geografica[Regione],Ripartizione_geografica[Ripartizione geografica])</f>
        <v>Sud</v>
      </c>
      <c r="J6878">
        <f>_xlfn.XLOOKUP(Comuni[[#This Row],[Regione]],Ripartizione_geografica[Regione],Ripartizione_geografica[Codice Regione])</f>
        <v>18</v>
      </c>
      <c r="K6878">
        <f>_xlfn.XLOOKUP(Comuni[[#This Row],[Regione]],Table_0[Regione],Table_0[Totale])</f>
        <v>650481</v>
      </c>
      <c r="L6878">
        <f>_xlfn.XLOOKUP(Comuni[[#This Row],[Regione]],Table_0[Regione],Table_0[Guariti])</f>
        <v>643757</v>
      </c>
      <c r="M6878">
        <f>_xlfn.XLOOKUP(Comuni[[#This Row],[Regione]],Table_0[Regione],Table_0[Deceduti])</f>
        <v>3596</v>
      </c>
      <c r="N6878" s="1">
        <f>(Comuni[[#This Row],[Popolazione2011]]/Comuni[[#This Row],[Ammalati TOT]])*100</f>
        <v>0.32883358622311798</v>
      </c>
      <c r="O6878">
        <f>_xlfn.XLOOKUP(Comuni[[#This Row],[Regione]],Table_0[Regione],Table_0[TOT AREA])</f>
        <v>5834728</v>
      </c>
      <c r="P6878" s="1">
        <f>(Comuni[[#This Row],[Popolazione2011]]/Comuni[[#This Row],[Ammalati AREA]])*100</f>
        <v>3.6659806592526684E-2</v>
      </c>
    </row>
    <row r="6879" spans="1:16" x14ac:dyDescent="0.3">
      <c r="A6879" t="s">
        <v>6971</v>
      </c>
      <c r="B6879" t="s">
        <v>8037</v>
      </c>
      <c r="C6879" t="s">
        <v>6832</v>
      </c>
      <c r="D6879">
        <v>4999</v>
      </c>
      <c r="E6879" s="1">
        <f>(Comuni[[#This Row],[Popolazione2011]]/SUM(D:D))*100</f>
        <v>8.4125740366256443E-3</v>
      </c>
      <c r="F6879">
        <f t="shared" si="107"/>
        <v>1959050</v>
      </c>
      <c r="G6879" s="1">
        <f>(Comuni[[#This Row],[Popolazione2011]]/Comuni[[#This Row],[TOT POP REGIONE ]])*100</f>
        <v>0.25517470202394016</v>
      </c>
      <c r="H6879" t="str">
        <f>IF(Comuni[[#This Row],[Popolazione2011]]&gt;300000,"MAGGIORE","")</f>
        <v/>
      </c>
      <c r="I6879" t="str">
        <f>_xlfn.XLOOKUP(Comuni[[#This Row],[Regione]],Ripartizione_geografica[Regione],Ripartizione_geografica[Ripartizione geografica])</f>
        <v>Sud</v>
      </c>
      <c r="J6879">
        <f>_xlfn.XLOOKUP(Comuni[[#This Row],[Regione]],Ripartizione_geografica[Regione],Ripartizione_geografica[Codice Regione])</f>
        <v>18</v>
      </c>
      <c r="K6879">
        <f>_xlfn.XLOOKUP(Comuni[[#This Row],[Regione]],Table_0[Regione],Table_0[Totale])</f>
        <v>650481</v>
      </c>
      <c r="L6879">
        <f>_xlfn.XLOOKUP(Comuni[[#This Row],[Regione]],Table_0[Regione],Table_0[Guariti])</f>
        <v>643757</v>
      </c>
      <c r="M6879">
        <f>_xlfn.XLOOKUP(Comuni[[#This Row],[Regione]],Table_0[Regione],Table_0[Deceduti])</f>
        <v>3596</v>
      </c>
      <c r="N6879" s="1">
        <f>(Comuni[[#This Row],[Popolazione2011]]/Comuni[[#This Row],[Ammalati TOT]])*100</f>
        <v>0.76850822698895127</v>
      </c>
      <c r="O6879">
        <f>_xlfn.XLOOKUP(Comuni[[#This Row],[Regione]],Table_0[Regione],Table_0[TOT AREA])</f>
        <v>5834728</v>
      </c>
      <c r="P6879" s="1">
        <f>(Comuni[[#This Row],[Popolazione2011]]/Comuni[[#This Row],[Ammalati AREA]])*100</f>
        <v>8.5676658791977958E-2</v>
      </c>
    </row>
    <row r="6880" spans="1:16" x14ac:dyDescent="0.3">
      <c r="A6880" t="s">
        <v>6972</v>
      </c>
      <c r="B6880" t="s">
        <v>8037</v>
      </c>
      <c r="C6880" t="s">
        <v>6832</v>
      </c>
      <c r="D6880">
        <v>1019</v>
      </c>
      <c r="E6880" s="1">
        <f>(Comuni[[#This Row],[Popolazione2011]]/SUM(D:D))*100</f>
        <v>1.7148255537750613E-3</v>
      </c>
      <c r="F6880">
        <f t="shared" si="107"/>
        <v>1959050</v>
      </c>
      <c r="G6880" s="1">
        <f>(Comuni[[#This Row],[Popolazione2011]]/Comuni[[#This Row],[TOT POP REGIONE ]])*100</f>
        <v>5.2015007273933794E-2</v>
      </c>
      <c r="H6880" t="str">
        <f>IF(Comuni[[#This Row],[Popolazione2011]]&gt;300000,"MAGGIORE","")</f>
        <v/>
      </c>
      <c r="I6880" t="str">
        <f>_xlfn.XLOOKUP(Comuni[[#This Row],[Regione]],Ripartizione_geografica[Regione],Ripartizione_geografica[Ripartizione geografica])</f>
        <v>Sud</v>
      </c>
      <c r="J6880">
        <f>_xlfn.XLOOKUP(Comuni[[#This Row],[Regione]],Ripartizione_geografica[Regione],Ripartizione_geografica[Codice Regione])</f>
        <v>18</v>
      </c>
      <c r="K6880">
        <f>_xlfn.XLOOKUP(Comuni[[#This Row],[Regione]],Table_0[Regione],Table_0[Totale])</f>
        <v>650481</v>
      </c>
      <c r="L6880">
        <f>_xlfn.XLOOKUP(Comuni[[#This Row],[Regione]],Table_0[Regione],Table_0[Guariti])</f>
        <v>643757</v>
      </c>
      <c r="M6880">
        <f>_xlfn.XLOOKUP(Comuni[[#This Row],[Regione]],Table_0[Regione],Table_0[Deceduti])</f>
        <v>3596</v>
      </c>
      <c r="N6880" s="1">
        <f>(Comuni[[#This Row],[Popolazione2011]]/Comuni[[#This Row],[Ammalati TOT]])*100</f>
        <v>0.15665330732181265</v>
      </c>
      <c r="O6880">
        <f>_xlfn.XLOOKUP(Comuni[[#This Row],[Regione]],Table_0[Regione],Table_0[TOT AREA])</f>
        <v>5834728</v>
      </c>
      <c r="P6880" s="1">
        <f>(Comuni[[#This Row],[Popolazione2011]]/Comuni[[#This Row],[Ammalati AREA]])*100</f>
        <v>1.7464395940993308E-2</v>
      </c>
    </row>
    <row r="6881" spans="1:16" x14ac:dyDescent="0.3">
      <c r="A6881" t="s">
        <v>6973</v>
      </c>
      <c r="B6881" t="s">
        <v>8037</v>
      </c>
      <c r="C6881" t="s">
        <v>6832</v>
      </c>
      <c r="D6881">
        <v>4573</v>
      </c>
      <c r="E6881" s="1">
        <f>(Comuni[[#This Row],[Popolazione2011]]/SUM(D:D))*100</f>
        <v>7.6956793497677681E-3</v>
      </c>
      <c r="F6881">
        <f t="shared" si="107"/>
        <v>1959050</v>
      </c>
      <c r="G6881" s="1">
        <f>(Comuni[[#This Row],[Popolazione2011]]/Comuni[[#This Row],[TOT POP REGIONE ]])*100</f>
        <v>0.23342946836476863</v>
      </c>
      <c r="H6881" t="str">
        <f>IF(Comuni[[#This Row],[Popolazione2011]]&gt;300000,"MAGGIORE","")</f>
        <v/>
      </c>
      <c r="I6881" t="str">
        <f>_xlfn.XLOOKUP(Comuni[[#This Row],[Regione]],Ripartizione_geografica[Regione],Ripartizione_geografica[Ripartizione geografica])</f>
        <v>Sud</v>
      </c>
      <c r="J6881">
        <f>_xlfn.XLOOKUP(Comuni[[#This Row],[Regione]],Ripartizione_geografica[Regione],Ripartizione_geografica[Codice Regione])</f>
        <v>18</v>
      </c>
      <c r="K6881">
        <f>_xlfn.XLOOKUP(Comuni[[#This Row],[Regione]],Table_0[Regione],Table_0[Totale])</f>
        <v>650481</v>
      </c>
      <c r="L6881">
        <f>_xlfn.XLOOKUP(Comuni[[#This Row],[Regione]],Table_0[Regione],Table_0[Guariti])</f>
        <v>643757</v>
      </c>
      <c r="M6881">
        <f>_xlfn.XLOOKUP(Comuni[[#This Row],[Regione]],Table_0[Regione],Table_0[Deceduti])</f>
        <v>3596</v>
      </c>
      <c r="N6881" s="1">
        <f>(Comuni[[#This Row],[Popolazione2011]]/Comuni[[#This Row],[Ammalati TOT]])*100</f>
        <v>0.70301822804970482</v>
      </c>
      <c r="O6881">
        <f>_xlfn.XLOOKUP(Comuni[[#This Row],[Regione]],Table_0[Regione],Table_0[TOT AREA])</f>
        <v>5834728</v>
      </c>
      <c r="P6881" s="1">
        <f>(Comuni[[#This Row],[Popolazione2011]]/Comuni[[#This Row],[Ammalati AREA]])*100</f>
        <v>7.8375547240591162E-2</v>
      </c>
    </row>
    <row r="6882" spans="1:16" x14ac:dyDescent="0.3">
      <c r="A6882" t="s">
        <v>6974</v>
      </c>
      <c r="B6882" t="s">
        <v>8037</v>
      </c>
      <c r="C6882" t="s">
        <v>6832</v>
      </c>
      <c r="D6882">
        <v>5997</v>
      </c>
      <c r="E6882" s="1">
        <f>(Comuni[[#This Row],[Popolazione2011]]/SUM(D:D))*100</f>
        <v>1.0092059711471093E-2</v>
      </c>
      <c r="F6882">
        <f t="shared" si="107"/>
        <v>1959050</v>
      </c>
      <c r="G6882" s="1">
        <f>(Comuni[[#This Row],[Popolazione2011]]/Comuni[[#This Row],[TOT POP REGIONE ]])*100</f>
        <v>0.30611776115974582</v>
      </c>
      <c r="H6882" t="str">
        <f>IF(Comuni[[#This Row],[Popolazione2011]]&gt;300000,"MAGGIORE","")</f>
        <v/>
      </c>
      <c r="I6882" t="str">
        <f>_xlfn.XLOOKUP(Comuni[[#This Row],[Regione]],Ripartizione_geografica[Regione],Ripartizione_geografica[Ripartizione geografica])</f>
        <v>Sud</v>
      </c>
      <c r="J6882">
        <f>_xlfn.XLOOKUP(Comuni[[#This Row],[Regione]],Ripartizione_geografica[Regione],Ripartizione_geografica[Codice Regione])</f>
        <v>18</v>
      </c>
      <c r="K6882">
        <f>_xlfn.XLOOKUP(Comuni[[#This Row],[Regione]],Table_0[Regione],Table_0[Totale])</f>
        <v>650481</v>
      </c>
      <c r="L6882">
        <f>_xlfn.XLOOKUP(Comuni[[#This Row],[Regione]],Table_0[Regione],Table_0[Guariti])</f>
        <v>643757</v>
      </c>
      <c r="M6882">
        <f>_xlfn.XLOOKUP(Comuni[[#This Row],[Regione]],Table_0[Regione],Table_0[Deceduti])</f>
        <v>3596</v>
      </c>
      <c r="N6882" s="1">
        <f>(Comuni[[#This Row],[Popolazione2011]]/Comuni[[#This Row],[Ammalati TOT]])*100</f>
        <v>0.92193315408136445</v>
      </c>
      <c r="O6882">
        <f>_xlfn.XLOOKUP(Comuni[[#This Row],[Regione]],Table_0[Regione],Table_0[TOT AREA])</f>
        <v>5834728</v>
      </c>
      <c r="P6882" s="1">
        <f>(Comuni[[#This Row],[Popolazione2011]]/Comuni[[#This Row],[Ammalati AREA]])*100</f>
        <v>0.10278114078325502</v>
      </c>
    </row>
    <row r="6883" spans="1:16" x14ac:dyDescent="0.3">
      <c r="A6883" t="s">
        <v>6975</v>
      </c>
      <c r="B6883" t="s">
        <v>8037</v>
      </c>
      <c r="C6883" t="s">
        <v>6832</v>
      </c>
      <c r="D6883">
        <v>8734</v>
      </c>
      <c r="E6883" s="1">
        <f>(Comuni[[#This Row],[Popolazione2011]]/SUM(D:D))*100</f>
        <v>1.4698023931964069E-2</v>
      </c>
      <c r="F6883">
        <f t="shared" si="107"/>
        <v>1959050</v>
      </c>
      <c r="G6883" s="1">
        <f>(Comuni[[#This Row],[Popolazione2011]]/Comuni[[#This Row],[TOT POP REGIONE ]])*100</f>
        <v>0.44582833516245118</v>
      </c>
      <c r="H6883" t="str">
        <f>IF(Comuni[[#This Row],[Popolazione2011]]&gt;300000,"MAGGIORE","")</f>
        <v/>
      </c>
      <c r="I6883" t="str">
        <f>_xlfn.XLOOKUP(Comuni[[#This Row],[Regione]],Ripartizione_geografica[Regione],Ripartizione_geografica[Ripartizione geografica])</f>
        <v>Sud</v>
      </c>
      <c r="J6883">
        <f>_xlfn.XLOOKUP(Comuni[[#This Row],[Regione]],Ripartizione_geografica[Regione],Ripartizione_geografica[Codice Regione])</f>
        <v>18</v>
      </c>
      <c r="K6883">
        <f>_xlfn.XLOOKUP(Comuni[[#This Row],[Regione]],Table_0[Regione],Table_0[Totale])</f>
        <v>650481</v>
      </c>
      <c r="L6883">
        <f>_xlfn.XLOOKUP(Comuni[[#This Row],[Regione]],Table_0[Regione],Table_0[Guariti])</f>
        <v>643757</v>
      </c>
      <c r="M6883">
        <f>_xlfn.XLOOKUP(Comuni[[#This Row],[Regione]],Table_0[Regione],Table_0[Deceduti])</f>
        <v>3596</v>
      </c>
      <c r="N6883" s="1">
        <f>(Comuni[[#This Row],[Popolazione2011]]/Comuni[[#This Row],[Ammalati TOT]])*100</f>
        <v>1.3426987106464294</v>
      </c>
      <c r="O6883">
        <f>_xlfn.XLOOKUP(Comuni[[#This Row],[Regione]],Table_0[Regione],Table_0[TOT AREA])</f>
        <v>5834728</v>
      </c>
      <c r="P6883" s="1">
        <f>(Comuni[[#This Row],[Popolazione2011]]/Comuni[[#This Row],[Ammalati AREA]])*100</f>
        <v>0.1496899255629397</v>
      </c>
    </row>
    <row r="6884" spans="1:16" x14ac:dyDescent="0.3">
      <c r="A6884" t="s">
        <v>6976</v>
      </c>
      <c r="B6884" t="s">
        <v>8037</v>
      </c>
      <c r="C6884" t="s">
        <v>6832</v>
      </c>
      <c r="D6884">
        <v>1184</v>
      </c>
      <c r="E6884" s="1">
        <f>(Comuni[[#This Row],[Popolazione2011]]/SUM(D:D))*100</f>
        <v>1.9924960310791686E-3</v>
      </c>
      <c r="F6884">
        <f t="shared" si="107"/>
        <v>1959050</v>
      </c>
      <c r="G6884" s="1">
        <f>(Comuni[[#This Row],[Popolazione2011]]/Comuni[[#This Row],[TOT POP REGIONE ]])*100</f>
        <v>6.0437456930655165E-2</v>
      </c>
      <c r="H6884" t="str">
        <f>IF(Comuni[[#This Row],[Popolazione2011]]&gt;300000,"MAGGIORE","")</f>
        <v/>
      </c>
      <c r="I6884" t="str">
        <f>_xlfn.XLOOKUP(Comuni[[#This Row],[Regione]],Ripartizione_geografica[Regione],Ripartizione_geografica[Ripartizione geografica])</f>
        <v>Sud</v>
      </c>
      <c r="J6884">
        <f>_xlfn.XLOOKUP(Comuni[[#This Row],[Regione]],Ripartizione_geografica[Regione],Ripartizione_geografica[Codice Regione])</f>
        <v>18</v>
      </c>
      <c r="K6884">
        <f>_xlfn.XLOOKUP(Comuni[[#This Row],[Regione]],Table_0[Regione],Table_0[Totale])</f>
        <v>650481</v>
      </c>
      <c r="L6884">
        <f>_xlfn.XLOOKUP(Comuni[[#This Row],[Regione]],Table_0[Regione],Table_0[Guariti])</f>
        <v>643757</v>
      </c>
      <c r="M6884">
        <f>_xlfn.XLOOKUP(Comuni[[#This Row],[Regione]],Table_0[Regione],Table_0[Deceduti])</f>
        <v>3596</v>
      </c>
      <c r="N6884" s="1">
        <f>(Comuni[[#This Row],[Popolazione2011]]/Comuni[[#This Row],[Ammalati TOT]])*100</f>
        <v>0.18201915198137994</v>
      </c>
      <c r="O6884">
        <f>_xlfn.XLOOKUP(Comuni[[#This Row],[Regione]],Table_0[Regione],Table_0[TOT AREA])</f>
        <v>5834728</v>
      </c>
      <c r="P6884" s="1">
        <f>(Comuni[[#This Row],[Popolazione2011]]/Comuni[[#This Row],[Ammalati AREA]])*100</f>
        <v>2.029229126019242E-2</v>
      </c>
    </row>
    <row r="6885" spans="1:16" x14ac:dyDescent="0.3">
      <c r="A6885" t="s">
        <v>6977</v>
      </c>
      <c r="B6885" t="s">
        <v>8037</v>
      </c>
      <c r="C6885" t="s">
        <v>6832</v>
      </c>
      <c r="D6885">
        <v>3212</v>
      </c>
      <c r="E6885" s="1">
        <f>(Comuni[[#This Row],[Popolazione2011]]/SUM(D:D))*100</f>
        <v>5.4053186248532847E-3</v>
      </c>
      <c r="F6885">
        <f t="shared" si="107"/>
        <v>1959050</v>
      </c>
      <c r="G6885" s="1">
        <f>(Comuni[[#This Row],[Popolazione2011]]/Comuni[[#This Row],[TOT POP REGIONE ]])*100</f>
        <v>0.163957019984176</v>
      </c>
      <c r="H6885" t="str">
        <f>IF(Comuni[[#This Row],[Popolazione2011]]&gt;300000,"MAGGIORE","")</f>
        <v/>
      </c>
      <c r="I6885" t="str">
        <f>_xlfn.XLOOKUP(Comuni[[#This Row],[Regione]],Ripartizione_geografica[Regione],Ripartizione_geografica[Ripartizione geografica])</f>
        <v>Sud</v>
      </c>
      <c r="J6885">
        <f>_xlfn.XLOOKUP(Comuni[[#This Row],[Regione]],Ripartizione_geografica[Regione],Ripartizione_geografica[Codice Regione])</f>
        <v>18</v>
      </c>
      <c r="K6885">
        <f>_xlfn.XLOOKUP(Comuni[[#This Row],[Regione]],Table_0[Regione],Table_0[Totale])</f>
        <v>650481</v>
      </c>
      <c r="L6885">
        <f>_xlfn.XLOOKUP(Comuni[[#This Row],[Regione]],Table_0[Regione],Table_0[Guariti])</f>
        <v>643757</v>
      </c>
      <c r="M6885">
        <f>_xlfn.XLOOKUP(Comuni[[#This Row],[Regione]],Table_0[Regione],Table_0[Deceduti])</f>
        <v>3596</v>
      </c>
      <c r="N6885" s="1">
        <f>(Comuni[[#This Row],[Popolazione2011]]/Comuni[[#This Row],[Ammalati TOT]])*100</f>
        <v>0.4937884427062435</v>
      </c>
      <c r="O6885">
        <f>_xlfn.XLOOKUP(Comuni[[#This Row],[Regione]],Table_0[Regione],Table_0[TOT AREA])</f>
        <v>5834728</v>
      </c>
      <c r="P6885" s="1">
        <f>(Comuni[[#This Row],[Popolazione2011]]/Comuni[[#This Row],[Ammalati AREA]])*100</f>
        <v>5.5049695547076061E-2</v>
      </c>
    </row>
    <row r="6886" spans="1:16" x14ac:dyDescent="0.3">
      <c r="A6886" t="s">
        <v>6978</v>
      </c>
      <c r="B6886" t="s">
        <v>8037</v>
      </c>
      <c r="C6886" t="s">
        <v>6832</v>
      </c>
      <c r="D6886">
        <v>5181</v>
      </c>
      <c r="E6886" s="1">
        <f>(Comuni[[#This Row],[Popolazione2011]]/SUM(D:D))*100</f>
        <v>8.7188529873489622E-3</v>
      </c>
      <c r="F6886">
        <f t="shared" si="107"/>
        <v>1959050</v>
      </c>
      <c r="G6886" s="1">
        <f>(Comuni[[#This Row],[Popolazione2011]]/Comuni[[#This Row],[TOT POP REGIONE ]])*100</f>
        <v>0.26446491922105103</v>
      </c>
      <c r="H6886" t="str">
        <f>IF(Comuni[[#This Row],[Popolazione2011]]&gt;300000,"MAGGIORE","")</f>
        <v/>
      </c>
      <c r="I6886" t="str">
        <f>_xlfn.XLOOKUP(Comuni[[#This Row],[Regione]],Ripartizione_geografica[Regione],Ripartizione_geografica[Ripartizione geografica])</f>
        <v>Sud</v>
      </c>
      <c r="J6886">
        <f>_xlfn.XLOOKUP(Comuni[[#This Row],[Regione]],Ripartizione_geografica[Regione],Ripartizione_geografica[Codice Regione])</f>
        <v>18</v>
      </c>
      <c r="K6886">
        <f>_xlfn.XLOOKUP(Comuni[[#This Row],[Regione]],Table_0[Regione],Table_0[Totale])</f>
        <v>650481</v>
      </c>
      <c r="L6886">
        <f>_xlfn.XLOOKUP(Comuni[[#This Row],[Regione]],Table_0[Regione],Table_0[Guariti])</f>
        <v>643757</v>
      </c>
      <c r="M6886">
        <f>_xlfn.XLOOKUP(Comuni[[#This Row],[Regione]],Table_0[Regione],Table_0[Deceduti])</f>
        <v>3596</v>
      </c>
      <c r="N6886" s="1">
        <f>(Comuni[[#This Row],[Popolazione2011]]/Comuni[[#This Row],[Ammalati TOT]])*100</f>
        <v>0.79648752231041342</v>
      </c>
      <c r="O6886">
        <f>_xlfn.XLOOKUP(Comuni[[#This Row],[Regione]],Table_0[Regione],Table_0[TOT AREA])</f>
        <v>5834728</v>
      </c>
      <c r="P6886" s="1">
        <f>(Comuni[[#This Row],[Popolazione2011]]/Comuni[[#This Row],[Ammalati AREA]])*100</f>
        <v>8.8795913022852141E-2</v>
      </c>
    </row>
    <row r="6887" spans="1:16" x14ac:dyDescent="0.3">
      <c r="A6887" t="s">
        <v>6979</v>
      </c>
      <c r="B6887" t="s">
        <v>8037</v>
      </c>
      <c r="C6887" t="s">
        <v>6832</v>
      </c>
      <c r="D6887">
        <v>2468</v>
      </c>
      <c r="E6887" s="1">
        <f>(Comuni[[#This Row],[Popolazione2011]]/SUM(D:D))*100</f>
        <v>4.1532771999184016E-3</v>
      </c>
      <c r="F6887">
        <f t="shared" si="107"/>
        <v>1959050</v>
      </c>
      <c r="G6887" s="1">
        <f>(Comuni[[#This Row],[Popolazione2011]]/Comuni[[#This Row],[TOT POP REGIONE ]])*100</f>
        <v>0.1259794288047778</v>
      </c>
      <c r="H6887" t="str">
        <f>IF(Comuni[[#This Row],[Popolazione2011]]&gt;300000,"MAGGIORE","")</f>
        <v/>
      </c>
      <c r="I6887" t="str">
        <f>_xlfn.XLOOKUP(Comuni[[#This Row],[Regione]],Ripartizione_geografica[Regione],Ripartizione_geografica[Ripartizione geografica])</f>
        <v>Sud</v>
      </c>
      <c r="J6887">
        <f>_xlfn.XLOOKUP(Comuni[[#This Row],[Regione]],Ripartizione_geografica[Regione],Ripartizione_geografica[Codice Regione])</f>
        <v>18</v>
      </c>
      <c r="K6887">
        <f>_xlfn.XLOOKUP(Comuni[[#This Row],[Regione]],Table_0[Regione],Table_0[Totale])</f>
        <v>650481</v>
      </c>
      <c r="L6887">
        <f>_xlfn.XLOOKUP(Comuni[[#This Row],[Regione]],Table_0[Regione],Table_0[Guariti])</f>
        <v>643757</v>
      </c>
      <c r="M6887">
        <f>_xlfn.XLOOKUP(Comuni[[#This Row],[Regione]],Table_0[Regione],Table_0[Deceduti])</f>
        <v>3596</v>
      </c>
      <c r="N6887" s="1">
        <f>(Comuni[[#This Row],[Popolazione2011]]/Comuni[[#This Row],[Ammalati TOT]])*100</f>
        <v>0.3794115431503764</v>
      </c>
      <c r="O6887">
        <f>_xlfn.XLOOKUP(Comuni[[#This Row],[Regione]],Table_0[Regione],Table_0[TOT AREA])</f>
        <v>5834728</v>
      </c>
      <c r="P6887" s="1">
        <f>(Comuni[[#This Row],[Popolazione2011]]/Comuni[[#This Row],[Ammalati AREA]])*100</f>
        <v>4.2298458471414606E-2</v>
      </c>
    </row>
    <row r="6888" spans="1:16" x14ac:dyDescent="0.3">
      <c r="A6888" t="s">
        <v>6980</v>
      </c>
      <c r="B6888" t="s">
        <v>8037</v>
      </c>
      <c r="C6888" t="s">
        <v>6832</v>
      </c>
      <c r="D6888">
        <v>10381</v>
      </c>
      <c r="E6888" s="1">
        <f>(Comuni[[#This Row],[Popolazione2011]]/SUM(D:D))*100</f>
        <v>1.746968015087234E-2</v>
      </c>
      <c r="F6888">
        <f t="shared" si="107"/>
        <v>1959050</v>
      </c>
      <c r="G6888" s="1">
        <f>(Comuni[[#This Row],[Popolazione2011]]/Comuni[[#This Row],[TOT POP REGIONE ]])*100</f>
        <v>0.52989969628136091</v>
      </c>
      <c r="H6888" t="str">
        <f>IF(Comuni[[#This Row],[Popolazione2011]]&gt;300000,"MAGGIORE","")</f>
        <v/>
      </c>
      <c r="I6888" t="str">
        <f>_xlfn.XLOOKUP(Comuni[[#This Row],[Regione]],Ripartizione_geografica[Regione],Ripartizione_geografica[Ripartizione geografica])</f>
        <v>Sud</v>
      </c>
      <c r="J6888">
        <f>_xlfn.XLOOKUP(Comuni[[#This Row],[Regione]],Ripartizione_geografica[Regione],Ripartizione_geografica[Codice Regione])</f>
        <v>18</v>
      </c>
      <c r="K6888">
        <f>_xlfn.XLOOKUP(Comuni[[#This Row],[Regione]],Table_0[Regione],Table_0[Totale])</f>
        <v>650481</v>
      </c>
      <c r="L6888">
        <f>_xlfn.XLOOKUP(Comuni[[#This Row],[Regione]],Table_0[Regione],Table_0[Guariti])</f>
        <v>643757</v>
      </c>
      <c r="M6888">
        <f>_xlfn.XLOOKUP(Comuni[[#This Row],[Regione]],Table_0[Regione],Table_0[Deceduti])</f>
        <v>3596</v>
      </c>
      <c r="N6888" s="1">
        <f>(Comuni[[#This Row],[Popolazione2011]]/Comuni[[#This Row],[Ammalati TOT]])*100</f>
        <v>1.5958959600664739</v>
      </c>
      <c r="O6888">
        <f>_xlfn.XLOOKUP(Comuni[[#This Row],[Regione]],Table_0[Regione],Table_0[TOT AREA])</f>
        <v>5834728</v>
      </c>
      <c r="P6888" s="1">
        <f>(Comuni[[#This Row],[Popolazione2011]]/Comuni[[#This Row],[Ammalati AREA]])*100</f>
        <v>0.17791746247639995</v>
      </c>
    </row>
    <row r="6889" spans="1:16" x14ac:dyDescent="0.3">
      <c r="A6889" t="s">
        <v>6981</v>
      </c>
      <c r="B6889" t="s">
        <v>8037</v>
      </c>
      <c r="C6889" t="s">
        <v>6832</v>
      </c>
      <c r="D6889">
        <v>74848</v>
      </c>
      <c r="E6889" s="1">
        <f>(Comuni[[#This Row],[Popolazione2011]]/SUM(D:D))*100</f>
        <v>0.1259580599106534</v>
      </c>
      <c r="F6889">
        <f t="shared" si="107"/>
        <v>1959050</v>
      </c>
      <c r="G6889" s="1">
        <f>(Comuni[[#This Row],[Popolazione2011]]/Comuni[[#This Row],[TOT POP REGIONE ]])*100</f>
        <v>3.8206273448865522</v>
      </c>
      <c r="H6889" t="str">
        <f>IF(Comuni[[#This Row],[Popolazione2011]]&gt;300000,"MAGGIORE","")</f>
        <v/>
      </c>
      <c r="I6889" t="str">
        <f>_xlfn.XLOOKUP(Comuni[[#This Row],[Regione]],Ripartizione_geografica[Regione],Ripartizione_geografica[Ripartizione geografica])</f>
        <v>Sud</v>
      </c>
      <c r="J6889">
        <f>_xlfn.XLOOKUP(Comuni[[#This Row],[Regione]],Ripartizione_geografica[Regione],Ripartizione_geografica[Codice Regione])</f>
        <v>18</v>
      </c>
      <c r="K6889">
        <f>_xlfn.XLOOKUP(Comuni[[#This Row],[Regione]],Table_0[Regione],Table_0[Totale])</f>
        <v>650481</v>
      </c>
      <c r="L6889">
        <f>_xlfn.XLOOKUP(Comuni[[#This Row],[Regione]],Table_0[Regione],Table_0[Guariti])</f>
        <v>643757</v>
      </c>
      <c r="M6889">
        <f>_xlfn.XLOOKUP(Comuni[[#This Row],[Regione]],Table_0[Regione],Table_0[Deceduti])</f>
        <v>3596</v>
      </c>
      <c r="N6889" s="1">
        <f>(Comuni[[#This Row],[Popolazione2011]]/Comuni[[#This Row],[Ammalati TOT]])*100</f>
        <v>11.506562067147234</v>
      </c>
      <c r="O6889">
        <f>_xlfn.XLOOKUP(Comuni[[#This Row],[Regione]],Table_0[Regione],Table_0[TOT AREA])</f>
        <v>5834728</v>
      </c>
      <c r="P6889" s="1">
        <f>(Comuni[[#This Row],[Popolazione2011]]/Comuni[[#This Row],[Ammalati AREA]])*100</f>
        <v>1.2828018718267586</v>
      </c>
    </row>
    <row r="6890" spans="1:16" x14ac:dyDescent="0.3">
      <c r="A6890" t="s">
        <v>6982</v>
      </c>
      <c r="B6890" t="s">
        <v>8037</v>
      </c>
      <c r="C6890" t="s">
        <v>6983</v>
      </c>
      <c r="D6890">
        <v>1010</v>
      </c>
      <c r="E6890" s="1">
        <f>(Comuni[[#This Row],[Popolazione2011]]/SUM(D:D))*100</f>
        <v>1.6996798913766554E-3</v>
      </c>
      <c r="F6890">
        <f t="shared" si="107"/>
        <v>1959050</v>
      </c>
      <c r="G6890" s="1">
        <f>(Comuni[[#This Row],[Popolazione2011]]/Comuni[[#This Row],[TOT POP REGIONE ]])*100</f>
        <v>5.1555600929021714E-2</v>
      </c>
      <c r="H6890" t="str">
        <f>IF(Comuni[[#This Row],[Popolazione2011]]&gt;300000,"MAGGIORE","")</f>
        <v/>
      </c>
      <c r="I6890" t="str">
        <f>_xlfn.XLOOKUP(Comuni[[#This Row],[Regione]],Ripartizione_geografica[Regione],Ripartizione_geografica[Ripartizione geografica])</f>
        <v>Sud</v>
      </c>
      <c r="J6890">
        <f>_xlfn.XLOOKUP(Comuni[[#This Row],[Regione]],Ripartizione_geografica[Regione],Ripartizione_geografica[Codice Regione])</f>
        <v>18</v>
      </c>
      <c r="K6890">
        <f>_xlfn.XLOOKUP(Comuni[[#This Row],[Regione]],Table_0[Regione],Table_0[Totale])</f>
        <v>650481</v>
      </c>
      <c r="L6890">
        <f>_xlfn.XLOOKUP(Comuni[[#This Row],[Regione]],Table_0[Regione],Table_0[Guariti])</f>
        <v>643757</v>
      </c>
      <c r="M6890">
        <f>_xlfn.XLOOKUP(Comuni[[#This Row],[Regione]],Table_0[Regione],Table_0[Deceduti])</f>
        <v>3596</v>
      </c>
      <c r="N6890" s="1">
        <f>(Comuni[[#This Row],[Popolazione2011]]/Comuni[[#This Row],[Ammalati TOT]])*100</f>
        <v>0.15526971579492713</v>
      </c>
      <c r="O6890">
        <f>_xlfn.XLOOKUP(Comuni[[#This Row],[Regione]],Table_0[Regione],Table_0[TOT AREA])</f>
        <v>5834728</v>
      </c>
      <c r="P6890" s="1">
        <f>(Comuni[[#This Row],[Popolazione2011]]/Comuni[[#This Row],[Ammalati AREA]])*100</f>
        <v>1.7310147105400631E-2</v>
      </c>
    </row>
    <row r="6891" spans="1:16" x14ac:dyDescent="0.3">
      <c r="A6891" t="s">
        <v>6984</v>
      </c>
      <c r="B6891" t="s">
        <v>8037</v>
      </c>
      <c r="C6891" t="s">
        <v>6983</v>
      </c>
      <c r="D6891">
        <v>1885</v>
      </c>
      <c r="E6891" s="1">
        <f>(Comuni[[#This Row],[Popolazione2011]]/SUM(D:D))*100</f>
        <v>3.1721748467772233E-3</v>
      </c>
      <c r="F6891">
        <f t="shared" si="107"/>
        <v>1959050</v>
      </c>
      <c r="G6891" s="1">
        <f>(Comuni[[#This Row],[Popolazione2011]]/Comuni[[#This Row],[TOT POP REGIONE ]])*100</f>
        <v>9.6220106684362317E-2</v>
      </c>
      <c r="H6891" t="str">
        <f>IF(Comuni[[#This Row],[Popolazione2011]]&gt;300000,"MAGGIORE","")</f>
        <v/>
      </c>
      <c r="I6891" t="str">
        <f>_xlfn.XLOOKUP(Comuni[[#This Row],[Regione]],Ripartizione_geografica[Regione],Ripartizione_geografica[Ripartizione geografica])</f>
        <v>Sud</v>
      </c>
      <c r="J6891">
        <f>_xlfn.XLOOKUP(Comuni[[#This Row],[Regione]],Ripartizione_geografica[Regione],Ripartizione_geografica[Codice Regione])</f>
        <v>18</v>
      </c>
      <c r="K6891">
        <f>_xlfn.XLOOKUP(Comuni[[#This Row],[Regione]],Table_0[Regione],Table_0[Totale])</f>
        <v>650481</v>
      </c>
      <c r="L6891">
        <f>_xlfn.XLOOKUP(Comuni[[#This Row],[Regione]],Table_0[Regione],Table_0[Guariti])</f>
        <v>643757</v>
      </c>
      <c r="M6891">
        <f>_xlfn.XLOOKUP(Comuni[[#This Row],[Regione]],Table_0[Regione],Table_0[Deceduti])</f>
        <v>3596</v>
      </c>
      <c r="N6891" s="1">
        <f>(Comuni[[#This Row],[Popolazione2011]]/Comuni[[#This Row],[Ammalati TOT]])*100</f>
        <v>0.28978555868657191</v>
      </c>
      <c r="O6891">
        <f>_xlfn.XLOOKUP(Comuni[[#This Row],[Regione]],Table_0[Regione],Table_0[TOT AREA])</f>
        <v>5834728</v>
      </c>
      <c r="P6891" s="1">
        <f>(Comuni[[#This Row],[Popolazione2011]]/Comuni[[#This Row],[Ammalati AREA]])*100</f>
        <v>3.2306561676911073E-2</v>
      </c>
    </row>
    <row r="6892" spans="1:16" x14ac:dyDescent="0.3">
      <c r="A6892" t="s">
        <v>6985</v>
      </c>
      <c r="B6892" t="s">
        <v>8037</v>
      </c>
      <c r="C6892" t="s">
        <v>6983</v>
      </c>
      <c r="D6892">
        <v>837</v>
      </c>
      <c r="E6892" s="1">
        <f>(Comuni[[#This Row],[Popolazione2011]]/SUM(D:D))*100</f>
        <v>1.4085466030517432E-3</v>
      </c>
      <c r="F6892">
        <f t="shared" si="107"/>
        <v>1959050</v>
      </c>
      <c r="G6892" s="1">
        <f>(Comuni[[#This Row],[Popolazione2011]]/Comuni[[#This Row],[TOT POP REGIONE ]])*100</f>
        <v>4.2724790076822949E-2</v>
      </c>
      <c r="H6892" t="str">
        <f>IF(Comuni[[#This Row],[Popolazione2011]]&gt;300000,"MAGGIORE","")</f>
        <v/>
      </c>
      <c r="I6892" t="str">
        <f>_xlfn.XLOOKUP(Comuni[[#This Row],[Regione]],Ripartizione_geografica[Regione],Ripartizione_geografica[Ripartizione geografica])</f>
        <v>Sud</v>
      </c>
      <c r="J6892">
        <f>_xlfn.XLOOKUP(Comuni[[#This Row],[Regione]],Ripartizione_geografica[Regione],Ripartizione_geografica[Codice Regione])</f>
        <v>18</v>
      </c>
      <c r="K6892">
        <f>_xlfn.XLOOKUP(Comuni[[#This Row],[Regione]],Table_0[Regione],Table_0[Totale])</f>
        <v>650481</v>
      </c>
      <c r="L6892">
        <f>_xlfn.XLOOKUP(Comuni[[#This Row],[Regione]],Table_0[Regione],Table_0[Guariti])</f>
        <v>643757</v>
      </c>
      <c r="M6892">
        <f>_xlfn.XLOOKUP(Comuni[[#This Row],[Regione]],Table_0[Regione],Table_0[Deceduti])</f>
        <v>3596</v>
      </c>
      <c r="N6892" s="1">
        <f>(Comuni[[#This Row],[Popolazione2011]]/Comuni[[#This Row],[Ammalati TOT]])*100</f>
        <v>0.1286740120003505</v>
      </c>
      <c r="O6892">
        <f>_xlfn.XLOOKUP(Comuni[[#This Row],[Regione]],Table_0[Regione],Table_0[TOT AREA])</f>
        <v>5834728</v>
      </c>
      <c r="P6892" s="1">
        <f>(Comuni[[#This Row],[Popolazione2011]]/Comuni[[#This Row],[Ammalati AREA]])*100</f>
        <v>1.4345141710119134E-2</v>
      </c>
    </row>
    <row r="6893" spans="1:16" x14ac:dyDescent="0.3">
      <c r="A6893" t="s">
        <v>6986</v>
      </c>
      <c r="B6893" t="s">
        <v>8037</v>
      </c>
      <c r="C6893" t="s">
        <v>6983</v>
      </c>
      <c r="D6893">
        <v>795</v>
      </c>
      <c r="E6893" s="1">
        <f>(Comuni[[#This Row],[Popolazione2011]]/SUM(D:D))*100</f>
        <v>1.3378668451925159E-3</v>
      </c>
      <c r="F6893">
        <f t="shared" si="107"/>
        <v>1959050</v>
      </c>
      <c r="G6893" s="1">
        <f>(Comuni[[#This Row],[Popolazione2011]]/Comuni[[#This Row],[TOT POP REGIONE ]])*100</f>
        <v>4.0580893800566599E-2</v>
      </c>
      <c r="H6893" t="str">
        <f>IF(Comuni[[#This Row],[Popolazione2011]]&gt;300000,"MAGGIORE","")</f>
        <v/>
      </c>
      <c r="I6893" t="str">
        <f>_xlfn.XLOOKUP(Comuni[[#This Row],[Regione]],Ripartizione_geografica[Regione],Ripartizione_geografica[Ripartizione geografica])</f>
        <v>Sud</v>
      </c>
      <c r="J6893">
        <f>_xlfn.XLOOKUP(Comuni[[#This Row],[Regione]],Ripartizione_geografica[Regione],Ripartizione_geografica[Codice Regione])</f>
        <v>18</v>
      </c>
      <c r="K6893">
        <f>_xlfn.XLOOKUP(Comuni[[#This Row],[Regione]],Table_0[Regione],Table_0[Totale])</f>
        <v>650481</v>
      </c>
      <c r="L6893">
        <f>_xlfn.XLOOKUP(Comuni[[#This Row],[Regione]],Table_0[Regione],Table_0[Guariti])</f>
        <v>643757</v>
      </c>
      <c r="M6893">
        <f>_xlfn.XLOOKUP(Comuni[[#This Row],[Regione]],Table_0[Regione],Table_0[Deceduti])</f>
        <v>3596</v>
      </c>
      <c r="N6893" s="1">
        <f>(Comuni[[#This Row],[Popolazione2011]]/Comuni[[#This Row],[Ammalati TOT]])*100</f>
        <v>0.12221725154155155</v>
      </c>
      <c r="O6893">
        <f>_xlfn.XLOOKUP(Comuni[[#This Row],[Regione]],Table_0[Regione],Table_0[TOT AREA])</f>
        <v>5834728</v>
      </c>
      <c r="P6893" s="1">
        <f>(Comuni[[#This Row],[Popolazione2011]]/Comuni[[#This Row],[Ammalati AREA]])*100</f>
        <v>1.3625313810686632E-2</v>
      </c>
    </row>
    <row r="6894" spans="1:16" x14ac:dyDescent="0.3">
      <c r="A6894" t="s">
        <v>6987</v>
      </c>
      <c r="B6894" t="s">
        <v>8037</v>
      </c>
      <c r="C6894" t="s">
        <v>6983</v>
      </c>
      <c r="D6894">
        <v>529</v>
      </c>
      <c r="E6894" s="1">
        <f>(Comuni[[#This Row],[Popolazione2011]]/SUM(D:D))*100</f>
        <v>8.902283787507434E-4</v>
      </c>
      <c r="F6894">
        <f t="shared" si="107"/>
        <v>1959050</v>
      </c>
      <c r="G6894" s="1">
        <f>(Comuni[[#This Row],[Popolazione2011]]/Comuni[[#This Row],[TOT POP REGIONE ]])*100</f>
        <v>2.7002884050943057E-2</v>
      </c>
      <c r="H6894" t="str">
        <f>IF(Comuni[[#This Row],[Popolazione2011]]&gt;300000,"MAGGIORE","")</f>
        <v/>
      </c>
      <c r="I6894" t="str">
        <f>_xlfn.XLOOKUP(Comuni[[#This Row],[Regione]],Ripartizione_geografica[Regione],Ripartizione_geografica[Ripartizione geografica])</f>
        <v>Sud</v>
      </c>
      <c r="J6894">
        <f>_xlfn.XLOOKUP(Comuni[[#This Row],[Regione]],Ripartizione_geografica[Regione],Ripartizione_geografica[Codice Regione])</f>
        <v>18</v>
      </c>
      <c r="K6894">
        <f>_xlfn.XLOOKUP(Comuni[[#This Row],[Regione]],Table_0[Regione],Table_0[Totale])</f>
        <v>650481</v>
      </c>
      <c r="L6894">
        <f>_xlfn.XLOOKUP(Comuni[[#This Row],[Regione]],Table_0[Regione],Table_0[Guariti])</f>
        <v>643757</v>
      </c>
      <c r="M6894">
        <f>_xlfn.XLOOKUP(Comuni[[#This Row],[Regione]],Table_0[Regione],Table_0[Deceduti])</f>
        <v>3596</v>
      </c>
      <c r="N6894" s="1">
        <f>(Comuni[[#This Row],[Popolazione2011]]/Comuni[[#This Row],[Ammalati TOT]])*100</f>
        <v>8.1324435302491532E-2</v>
      </c>
      <c r="O6894">
        <f>_xlfn.XLOOKUP(Comuni[[#This Row],[Regione]],Table_0[Regione],Table_0[TOT AREA])</f>
        <v>5834728</v>
      </c>
      <c r="P6894" s="1">
        <f>(Comuni[[#This Row],[Popolazione2011]]/Comuni[[#This Row],[Ammalati AREA]])*100</f>
        <v>9.0664037809474584E-3</v>
      </c>
    </row>
    <row r="6895" spans="1:16" x14ac:dyDescent="0.3">
      <c r="A6895" t="s">
        <v>6988</v>
      </c>
      <c r="B6895" t="s">
        <v>8037</v>
      </c>
      <c r="C6895" t="s">
        <v>6983</v>
      </c>
      <c r="D6895">
        <v>3183</v>
      </c>
      <c r="E6895" s="1">
        <f>(Comuni[[#This Row],[Popolazione2011]]/SUM(D:D))*100</f>
        <v>5.3565159349028661E-3</v>
      </c>
      <c r="F6895">
        <f t="shared" si="107"/>
        <v>1959050</v>
      </c>
      <c r="G6895" s="1">
        <f>(Comuni[[#This Row],[Popolazione2011]]/Comuni[[#This Row],[TOT POP REGIONE ]])*100</f>
        <v>0.16247671065057043</v>
      </c>
      <c r="H6895" t="str">
        <f>IF(Comuni[[#This Row],[Popolazione2011]]&gt;300000,"MAGGIORE","")</f>
        <v/>
      </c>
      <c r="I6895" t="str">
        <f>_xlfn.XLOOKUP(Comuni[[#This Row],[Regione]],Ripartizione_geografica[Regione],Ripartizione_geografica[Ripartizione geografica])</f>
        <v>Sud</v>
      </c>
      <c r="J6895">
        <f>_xlfn.XLOOKUP(Comuni[[#This Row],[Regione]],Ripartizione_geografica[Regione],Ripartizione_geografica[Codice Regione])</f>
        <v>18</v>
      </c>
      <c r="K6895">
        <f>_xlfn.XLOOKUP(Comuni[[#This Row],[Regione]],Table_0[Regione],Table_0[Totale])</f>
        <v>650481</v>
      </c>
      <c r="L6895">
        <f>_xlfn.XLOOKUP(Comuni[[#This Row],[Regione]],Table_0[Regione],Table_0[Guariti])</f>
        <v>643757</v>
      </c>
      <c r="M6895">
        <f>_xlfn.XLOOKUP(Comuni[[#This Row],[Regione]],Table_0[Regione],Table_0[Deceduti])</f>
        <v>3596</v>
      </c>
      <c r="N6895" s="1">
        <f>(Comuni[[#This Row],[Popolazione2011]]/Comuni[[#This Row],[Ammalati TOT]])*100</f>
        <v>0.48933020334183475</v>
      </c>
      <c r="O6895">
        <f>_xlfn.XLOOKUP(Comuni[[#This Row],[Regione]],Table_0[Regione],Table_0[TOT AREA])</f>
        <v>5834728</v>
      </c>
      <c r="P6895" s="1">
        <f>(Comuni[[#This Row],[Popolazione2011]]/Comuni[[#This Row],[Ammalati AREA]])*100</f>
        <v>5.4552671521277428E-2</v>
      </c>
    </row>
    <row r="6896" spans="1:16" x14ac:dyDescent="0.3">
      <c r="A6896" t="s">
        <v>6989</v>
      </c>
      <c r="B6896" t="s">
        <v>8037</v>
      </c>
      <c r="C6896" t="s">
        <v>6983</v>
      </c>
      <c r="D6896">
        <v>1400</v>
      </c>
      <c r="E6896" s="1">
        <f>(Comuni[[#This Row],[Popolazione2011]]/SUM(D:D))*100</f>
        <v>2.3559919286409085E-3</v>
      </c>
      <c r="F6896">
        <f t="shared" si="107"/>
        <v>1959050</v>
      </c>
      <c r="G6896" s="1">
        <f>(Comuni[[#This Row],[Popolazione2011]]/Comuni[[#This Row],[TOT POP REGIONE ]])*100</f>
        <v>7.1463209208544959E-2</v>
      </c>
      <c r="H6896" t="str">
        <f>IF(Comuni[[#This Row],[Popolazione2011]]&gt;300000,"MAGGIORE","")</f>
        <v/>
      </c>
      <c r="I6896" t="str">
        <f>_xlfn.XLOOKUP(Comuni[[#This Row],[Regione]],Ripartizione_geografica[Regione],Ripartizione_geografica[Ripartizione geografica])</f>
        <v>Sud</v>
      </c>
      <c r="J6896">
        <f>_xlfn.XLOOKUP(Comuni[[#This Row],[Regione]],Ripartizione_geografica[Regione],Ripartizione_geografica[Codice Regione])</f>
        <v>18</v>
      </c>
      <c r="K6896">
        <f>_xlfn.XLOOKUP(Comuni[[#This Row],[Regione]],Table_0[Regione],Table_0[Totale])</f>
        <v>650481</v>
      </c>
      <c r="L6896">
        <f>_xlfn.XLOOKUP(Comuni[[#This Row],[Regione]],Table_0[Regione],Table_0[Guariti])</f>
        <v>643757</v>
      </c>
      <c r="M6896">
        <f>_xlfn.XLOOKUP(Comuni[[#This Row],[Regione]],Table_0[Regione],Table_0[Deceduti])</f>
        <v>3596</v>
      </c>
      <c r="N6896" s="1">
        <f>(Comuni[[#This Row],[Popolazione2011]]/Comuni[[#This Row],[Ammalati TOT]])*100</f>
        <v>0.2152253486266317</v>
      </c>
      <c r="O6896">
        <f>_xlfn.XLOOKUP(Comuni[[#This Row],[Regione]],Table_0[Regione],Table_0[TOT AREA])</f>
        <v>5834728</v>
      </c>
      <c r="P6896" s="1">
        <f>(Comuni[[#This Row],[Popolazione2011]]/Comuni[[#This Row],[Ammalati AREA]])*100</f>
        <v>2.3994263314416713E-2</v>
      </c>
    </row>
    <row r="6897" spans="1:16" x14ac:dyDescent="0.3">
      <c r="A6897" t="s">
        <v>6990</v>
      </c>
      <c r="B6897" t="s">
        <v>8037</v>
      </c>
      <c r="C6897" t="s">
        <v>6983</v>
      </c>
      <c r="D6897">
        <v>7418</v>
      </c>
      <c r="E6897" s="1">
        <f>(Comuni[[#This Row],[Popolazione2011]]/SUM(D:D))*100</f>
        <v>1.2483391519041615E-2</v>
      </c>
      <c r="F6897">
        <f t="shared" si="107"/>
        <v>1959050</v>
      </c>
      <c r="G6897" s="1">
        <f>(Comuni[[#This Row],[Popolazione2011]]/Comuni[[#This Row],[TOT POP REGIONE ]])*100</f>
        <v>0.37865291850641891</v>
      </c>
      <c r="H6897" t="str">
        <f>IF(Comuni[[#This Row],[Popolazione2011]]&gt;300000,"MAGGIORE","")</f>
        <v/>
      </c>
      <c r="I6897" t="str">
        <f>_xlfn.XLOOKUP(Comuni[[#This Row],[Regione]],Ripartizione_geografica[Regione],Ripartizione_geografica[Ripartizione geografica])</f>
        <v>Sud</v>
      </c>
      <c r="J6897">
        <f>_xlfn.XLOOKUP(Comuni[[#This Row],[Regione]],Ripartizione_geografica[Regione],Ripartizione_geografica[Codice Regione])</f>
        <v>18</v>
      </c>
      <c r="K6897">
        <f>_xlfn.XLOOKUP(Comuni[[#This Row],[Regione]],Table_0[Regione],Table_0[Totale])</f>
        <v>650481</v>
      </c>
      <c r="L6897">
        <f>_xlfn.XLOOKUP(Comuni[[#This Row],[Regione]],Table_0[Regione],Table_0[Guariti])</f>
        <v>643757</v>
      </c>
      <c r="M6897">
        <f>_xlfn.XLOOKUP(Comuni[[#This Row],[Regione]],Table_0[Regione],Table_0[Deceduti])</f>
        <v>3596</v>
      </c>
      <c r="N6897" s="1">
        <f>(Comuni[[#This Row],[Popolazione2011]]/Comuni[[#This Row],[Ammalati TOT]])*100</f>
        <v>1.1403868829373955</v>
      </c>
      <c r="O6897">
        <f>_xlfn.XLOOKUP(Comuni[[#This Row],[Regione]],Table_0[Regione],Table_0[TOT AREA])</f>
        <v>5834728</v>
      </c>
      <c r="P6897" s="1">
        <f>(Comuni[[#This Row],[Popolazione2011]]/Comuni[[#This Row],[Ammalati AREA]])*100</f>
        <v>0.12713531804738798</v>
      </c>
    </row>
    <row r="6898" spans="1:16" x14ac:dyDescent="0.3">
      <c r="A6898" t="s">
        <v>6991</v>
      </c>
      <c r="B6898" t="s">
        <v>8037</v>
      </c>
      <c r="C6898" t="s">
        <v>6983</v>
      </c>
      <c r="D6898">
        <v>4906</v>
      </c>
      <c r="E6898" s="1">
        <f>(Comuni[[#This Row],[Popolazione2011]]/SUM(D:D))*100</f>
        <v>8.256068858508785E-3</v>
      </c>
      <c r="F6898">
        <f t="shared" si="107"/>
        <v>1959050</v>
      </c>
      <c r="G6898" s="1">
        <f>(Comuni[[#This Row],[Popolazione2011]]/Comuni[[#This Row],[TOT POP REGIONE ]])*100</f>
        <v>0.25042750312651541</v>
      </c>
      <c r="H6898" t="str">
        <f>IF(Comuni[[#This Row],[Popolazione2011]]&gt;300000,"MAGGIORE","")</f>
        <v/>
      </c>
      <c r="I6898" t="str">
        <f>_xlfn.XLOOKUP(Comuni[[#This Row],[Regione]],Ripartizione_geografica[Regione],Ripartizione_geografica[Ripartizione geografica])</f>
        <v>Sud</v>
      </c>
      <c r="J6898">
        <f>_xlfn.XLOOKUP(Comuni[[#This Row],[Regione]],Ripartizione_geografica[Regione],Ripartizione_geografica[Codice Regione])</f>
        <v>18</v>
      </c>
      <c r="K6898">
        <f>_xlfn.XLOOKUP(Comuni[[#This Row],[Regione]],Table_0[Regione],Table_0[Totale])</f>
        <v>650481</v>
      </c>
      <c r="L6898">
        <f>_xlfn.XLOOKUP(Comuni[[#This Row],[Regione]],Table_0[Regione],Table_0[Guariti])</f>
        <v>643757</v>
      </c>
      <c r="M6898">
        <f>_xlfn.XLOOKUP(Comuni[[#This Row],[Regione]],Table_0[Regione],Table_0[Deceduti])</f>
        <v>3596</v>
      </c>
      <c r="N6898" s="1">
        <f>(Comuni[[#This Row],[Popolazione2011]]/Comuni[[#This Row],[Ammalati TOT]])*100</f>
        <v>0.75421111454446788</v>
      </c>
      <c r="O6898">
        <f>_xlfn.XLOOKUP(Comuni[[#This Row],[Regione]],Table_0[Regione],Table_0[TOT AREA])</f>
        <v>5834728</v>
      </c>
      <c r="P6898" s="1">
        <f>(Comuni[[#This Row],[Popolazione2011]]/Comuni[[#This Row],[Ammalati AREA]])*100</f>
        <v>8.4082754157520284E-2</v>
      </c>
    </row>
    <row r="6899" spans="1:16" x14ac:dyDescent="0.3">
      <c r="A6899" t="s">
        <v>6992</v>
      </c>
      <c r="B6899" t="s">
        <v>8037</v>
      </c>
      <c r="C6899" t="s">
        <v>6983</v>
      </c>
      <c r="D6899">
        <v>1960</v>
      </c>
      <c r="E6899" s="1">
        <f>(Comuni[[#This Row],[Popolazione2011]]/SUM(D:D))*100</f>
        <v>3.2983887000972724E-3</v>
      </c>
      <c r="F6899">
        <f t="shared" si="107"/>
        <v>1959050</v>
      </c>
      <c r="G6899" s="1">
        <f>(Comuni[[#This Row],[Popolazione2011]]/Comuni[[#This Row],[TOT POP REGIONE ]])*100</f>
        <v>0.10004849289196294</v>
      </c>
      <c r="H6899" t="str">
        <f>IF(Comuni[[#This Row],[Popolazione2011]]&gt;300000,"MAGGIORE","")</f>
        <v/>
      </c>
      <c r="I6899" t="str">
        <f>_xlfn.XLOOKUP(Comuni[[#This Row],[Regione]],Ripartizione_geografica[Regione],Ripartizione_geografica[Ripartizione geografica])</f>
        <v>Sud</v>
      </c>
      <c r="J6899">
        <f>_xlfn.XLOOKUP(Comuni[[#This Row],[Regione]],Ripartizione_geografica[Regione],Ripartizione_geografica[Codice Regione])</f>
        <v>18</v>
      </c>
      <c r="K6899">
        <f>_xlfn.XLOOKUP(Comuni[[#This Row],[Regione]],Table_0[Regione],Table_0[Totale])</f>
        <v>650481</v>
      </c>
      <c r="L6899">
        <f>_xlfn.XLOOKUP(Comuni[[#This Row],[Regione]],Table_0[Regione],Table_0[Guariti])</f>
        <v>643757</v>
      </c>
      <c r="M6899">
        <f>_xlfn.XLOOKUP(Comuni[[#This Row],[Regione]],Table_0[Regione],Table_0[Deceduti])</f>
        <v>3596</v>
      </c>
      <c r="N6899" s="1">
        <f>(Comuni[[#This Row],[Popolazione2011]]/Comuni[[#This Row],[Ammalati TOT]])*100</f>
        <v>0.30131548807728437</v>
      </c>
      <c r="O6899">
        <f>_xlfn.XLOOKUP(Comuni[[#This Row],[Regione]],Table_0[Regione],Table_0[TOT AREA])</f>
        <v>5834728</v>
      </c>
      <c r="P6899" s="1">
        <f>(Comuni[[#This Row],[Popolazione2011]]/Comuni[[#This Row],[Ammalati AREA]])*100</f>
        <v>3.3591968640183399E-2</v>
      </c>
    </row>
    <row r="6900" spans="1:16" x14ac:dyDescent="0.3">
      <c r="A6900" t="s">
        <v>6993</v>
      </c>
      <c r="B6900" t="s">
        <v>8037</v>
      </c>
      <c r="C6900" t="s">
        <v>6983</v>
      </c>
      <c r="D6900">
        <v>2334</v>
      </c>
      <c r="E6900" s="1">
        <f>(Comuni[[#This Row],[Popolazione2011]]/SUM(D:D))*100</f>
        <v>3.9277751153199147E-3</v>
      </c>
      <c r="F6900">
        <f t="shared" si="107"/>
        <v>1959050</v>
      </c>
      <c r="G6900" s="1">
        <f>(Comuni[[#This Row],[Popolazione2011]]/Comuni[[#This Row],[TOT POP REGIONE ]])*100</f>
        <v>0.11913937878053138</v>
      </c>
      <c r="H6900" t="str">
        <f>IF(Comuni[[#This Row],[Popolazione2011]]&gt;300000,"MAGGIORE","")</f>
        <v/>
      </c>
      <c r="I6900" t="str">
        <f>_xlfn.XLOOKUP(Comuni[[#This Row],[Regione]],Ripartizione_geografica[Regione],Ripartizione_geografica[Ripartizione geografica])</f>
        <v>Sud</v>
      </c>
      <c r="J6900">
        <f>_xlfn.XLOOKUP(Comuni[[#This Row],[Regione]],Ripartizione_geografica[Regione],Ripartizione_geografica[Codice Regione])</f>
        <v>18</v>
      </c>
      <c r="K6900">
        <f>_xlfn.XLOOKUP(Comuni[[#This Row],[Regione]],Table_0[Regione],Table_0[Totale])</f>
        <v>650481</v>
      </c>
      <c r="L6900">
        <f>_xlfn.XLOOKUP(Comuni[[#This Row],[Regione]],Table_0[Regione],Table_0[Guariti])</f>
        <v>643757</v>
      </c>
      <c r="M6900">
        <f>_xlfn.XLOOKUP(Comuni[[#This Row],[Regione]],Table_0[Regione],Table_0[Deceduti])</f>
        <v>3596</v>
      </c>
      <c r="N6900" s="1">
        <f>(Comuni[[#This Row],[Popolazione2011]]/Comuni[[#This Row],[Ammalati TOT]])*100</f>
        <v>0.35881140263897021</v>
      </c>
      <c r="O6900">
        <f>_xlfn.XLOOKUP(Comuni[[#This Row],[Regione]],Table_0[Regione],Table_0[TOT AREA])</f>
        <v>5834728</v>
      </c>
      <c r="P6900" s="1">
        <f>(Comuni[[#This Row],[Popolazione2011]]/Comuni[[#This Row],[Ammalati AREA]])*100</f>
        <v>4.000186469703472E-2</v>
      </c>
    </row>
    <row r="6901" spans="1:16" x14ac:dyDescent="0.3">
      <c r="A6901" t="s">
        <v>6994</v>
      </c>
      <c r="B6901" t="s">
        <v>8037</v>
      </c>
      <c r="C6901" t="s">
        <v>6983</v>
      </c>
      <c r="D6901">
        <v>1622</v>
      </c>
      <c r="E6901" s="1">
        <f>(Comuni[[#This Row],[Popolazione2011]]/SUM(D:D))*100</f>
        <v>2.729584934468253E-3</v>
      </c>
      <c r="F6901">
        <f t="shared" si="107"/>
        <v>1959050</v>
      </c>
      <c r="G6901" s="1">
        <f>(Comuni[[#This Row],[Popolazione2011]]/Comuni[[#This Row],[TOT POP REGIONE ]])*100</f>
        <v>8.2795232383042802E-2</v>
      </c>
      <c r="H6901" t="str">
        <f>IF(Comuni[[#This Row],[Popolazione2011]]&gt;300000,"MAGGIORE","")</f>
        <v/>
      </c>
      <c r="I6901" t="str">
        <f>_xlfn.XLOOKUP(Comuni[[#This Row],[Regione]],Ripartizione_geografica[Regione],Ripartizione_geografica[Ripartizione geografica])</f>
        <v>Sud</v>
      </c>
      <c r="J6901">
        <f>_xlfn.XLOOKUP(Comuni[[#This Row],[Regione]],Ripartizione_geografica[Regione],Ripartizione_geografica[Codice Regione])</f>
        <v>18</v>
      </c>
      <c r="K6901">
        <f>_xlfn.XLOOKUP(Comuni[[#This Row],[Regione]],Table_0[Regione],Table_0[Totale])</f>
        <v>650481</v>
      </c>
      <c r="L6901">
        <f>_xlfn.XLOOKUP(Comuni[[#This Row],[Regione]],Table_0[Regione],Table_0[Guariti])</f>
        <v>643757</v>
      </c>
      <c r="M6901">
        <f>_xlfn.XLOOKUP(Comuni[[#This Row],[Regione]],Table_0[Regione],Table_0[Deceduti])</f>
        <v>3596</v>
      </c>
      <c r="N6901" s="1">
        <f>(Comuni[[#This Row],[Popolazione2011]]/Comuni[[#This Row],[Ammalati TOT]])*100</f>
        <v>0.2493539396231404</v>
      </c>
      <c r="O6901">
        <f>_xlfn.XLOOKUP(Comuni[[#This Row],[Regione]],Table_0[Regione],Table_0[TOT AREA])</f>
        <v>5834728</v>
      </c>
      <c r="P6901" s="1">
        <f>(Comuni[[#This Row],[Popolazione2011]]/Comuni[[#This Row],[Ammalati AREA]])*100</f>
        <v>2.7799067925702796E-2</v>
      </c>
    </row>
    <row r="6902" spans="1:16" x14ac:dyDescent="0.3">
      <c r="A6902" t="s">
        <v>6995</v>
      </c>
      <c r="B6902" t="s">
        <v>8037</v>
      </c>
      <c r="C6902" t="s">
        <v>6983</v>
      </c>
      <c r="D6902">
        <v>89364</v>
      </c>
      <c r="E6902" s="1">
        <f>(Comuni[[#This Row],[Popolazione2011]]/SUM(D:D))*100</f>
        <v>0.1503863305079044</v>
      </c>
      <c r="F6902">
        <f t="shared" si="107"/>
        <v>1959050</v>
      </c>
      <c r="G6902" s="1">
        <f>(Comuni[[#This Row],[Popolazione2011]]/Comuni[[#This Row],[TOT POP REGIONE ]])*100</f>
        <v>4.5615987340802935</v>
      </c>
      <c r="H6902" t="str">
        <f>IF(Comuni[[#This Row],[Popolazione2011]]&gt;300000,"MAGGIORE","")</f>
        <v/>
      </c>
      <c r="I6902" t="str">
        <f>_xlfn.XLOOKUP(Comuni[[#This Row],[Regione]],Ripartizione_geografica[Regione],Ripartizione_geografica[Ripartizione geografica])</f>
        <v>Sud</v>
      </c>
      <c r="J6902">
        <f>_xlfn.XLOOKUP(Comuni[[#This Row],[Regione]],Ripartizione_geografica[Regione],Ripartizione_geografica[Codice Regione])</f>
        <v>18</v>
      </c>
      <c r="K6902">
        <f>_xlfn.XLOOKUP(Comuni[[#This Row],[Regione]],Table_0[Regione],Table_0[Totale])</f>
        <v>650481</v>
      </c>
      <c r="L6902">
        <f>_xlfn.XLOOKUP(Comuni[[#This Row],[Regione]],Table_0[Regione],Table_0[Guariti])</f>
        <v>643757</v>
      </c>
      <c r="M6902">
        <f>_xlfn.XLOOKUP(Comuni[[#This Row],[Regione]],Table_0[Regione],Table_0[Deceduti])</f>
        <v>3596</v>
      </c>
      <c r="N6902" s="1">
        <f>(Comuni[[#This Row],[Popolazione2011]]/Comuni[[#This Row],[Ammalati TOT]])*100</f>
        <v>13.738141467621654</v>
      </c>
      <c r="O6902">
        <f>_xlfn.XLOOKUP(Comuni[[#This Row],[Regione]],Table_0[Regione],Table_0[TOT AREA])</f>
        <v>5834728</v>
      </c>
      <c r="P6902" s="1">
        <f>(Comuni[[#This Row],[Popolazione2011]]/Comuni[[#This Row],[Ammalati AREA]])*100</f>
        <v>1.5315881048782394</v>
      </c>
    </row>
    <row r="6903" spans="1:16" x14ac:dyDescent="0.3">
      <c r="A6903" t="s">
        <v>6996</v>
      </c>
      <c r="B6903" t="s">
        <v>8037</v>
      </c>
      <c r="C6903" t="s">
        <v>6983</v>
      </c>
      <c r="D6903">
        <v>598</v>
      </c>
      <c r="E6903" s="1">
        <f>(Comuni[[#This Row],[Popolazione2011]]/SUM(D:D))*100</f>
        <v>1.0063451238051882E-3</v>
      </c>
      <c r="F6903">
        <f t="shared" si="107"/>
        <v>1959050</v>
      </c>
      <c r="G6903" s="1">
        <f>(Comuni[[#This Row],[Popolazione2011]]/Comuni[[#This Row],[TOT POP REGIONE ]])*100</f>
        <v>3.0524999361935635E-2</v>
      </c>
      <c r="H6903" t="str">
        <f>IF(Comuni[[#This Row],[Popolazione2011]]&gt;300000,"MAGGIORE","")</f>
        <v/>
      </c>
      <c r="I6903" t="str">
        <f>_xlfn.XLOOKUP(Comuni[[#This Row],[Regione]],Ripartizione_geografica[Regione],Ripartizione_geografica[Ripartizione geografica])</f>
        <v>Sud</v>
      </c>
      <c r="J6903">
        <f>_xlfn.XLOOKUP(Comuni[[#This Row],[Regione]],Ripartizione_geografica[Regione],Ripartizione_geografica[Codice Regione])</f>
        <v>18</v>
      </c>
      <c r="K6903">
        <f>_xlfn.XLOOKUP(Comuni[[#This Row],[Regione]],Table_0[Regione],Table_0[Totale])</f>
        <v>650481</v>
      </c>
      <c r="L6903">
        <f>_xlfn.XLOOKUP(Comuni[[#This Row],[Regione]],Table_0[Regione],Table_0[Guariti])</f>
        <v>643757</v>
      </c>
      <c r="M6903">
        <f>_xlfn.XLOOKUP(Comuni[[#This Row],[Regione]],Table_0[Regione],Table_0[Deceduti])</f>
        <v>3596</v>
      </c>
      <c r="N6903" s="1">
        <f>(Comuni[[#This Row],[Popolazione2011]]/Comuni[[#This Row],[Ammalati TOT]])*100</f>
        <v>9.1931970341946959E-2</v>
      </c>
      <c r="O6903">
        <f>_xlfn.XLOOKUP(Comuni[[#This Row],[Regione]],Table_0[Regione],Table_0[TOT AREA])</f>
        <v>5834728</v>
      </c>
      <c r="P6903" s="1">
        <f>(Comuni[[#This Row],[Popolazione2011]]/Comuni[[#This Row],[Ammalati AREA]])*100</f>
        <v>1.0248978187157996E-2</v>
      </c>
    </row>
    <row r="6904" spans="1:16" x14ac:dyDescent="0.3">
      <c r="A6904" t="s">
        <v>6997</v>
      </c>
      <c r="B6904" t="s">
        <v>8037</v>
      </c>
      <c r="C6904" t="s">
        <v>6983</v>
      </c>
      <c r="D6904">
        <v>415</v>
      </c>
      <c r="E6904" s="1">
        <f>(Comuni[[#This Row],[Popolazione2011]]/SUM(D:D))*100</f>
        <v>6.9838332170426936E-4</v>
      </c>
      <c r="F6904">
        <f t="shared" si="107"/>
        <v>1959050</v>
      </c>
      <c r="G6904" s="1">
        <f>(Comuni[[#This Row],[Popolazione2011]]/Comuni[[#This Row],[TOT POP REGIONE ]])*100</f>
        <v>2.118373701539011E-2</v>
      </c>
      <c r="H6904" t="str">
        <f>IF(Comuni[[#This Row],[Popolazione2011]]&gt;300000,"MAGGIORE","")</f>
        <v/>
      </c>
      <c r="I6904" t="str">
        <f>_xlfn.XLOOKUP(Comuni[[#This Row],[Regione]],Ripartizione_geografica[Regione],Ripartizione_geografica[Ripartizione geografica])</f>
        <v>Sud</v>
      </c>
      <c r="J6904">
        <f>_xlfn.XLOOKUP(Comuni[[#This Row],[Regione]],Ripartizione_geografica[Regione],Ripartizione_geografica[Codice Regione])</f>
        <v>18</v>
      </c>
      <c r="K6904">
        <f>_xlfn.XLOOKUP(Comuni[[#This Row],[Regione]],Table_0[Regione],Table_0[Totale])</f>
        <v>650481</v>
      </c>
      <c r="L6904">
        <f>_xlfn.XLOOKUP(Comuni[[#This Row],[Regione]],Table_0[Regione],Table_0[Guariti])</f>
        <v>643757</v>
      </c>
      <c r="M6904">
        <f>_xlfn.XLOOKUP(Comuni[[#This Row],[Regione]],Table_0[Regione],Table_0[Deceduti])</f>
        <v>3596</v>
      </c>
      <c r="N6904" s="1">
        <f>(Comuni[[#This Row],[Popolazione2011]]/Comuni[[#This Row],[Ammalati TOT]])*100</f>
        <v>6.3798942628608676E-2</v>
      </c>
      <c r="O6904">
        <f>_xlfn.XLOOKUP(Comuni[[#This Row],[Regione]],Table_0[Regione],Table_0[TOT AREA])</f>
        <v>5834728</v>
      </c>
      <c r="P6904" s="1">
        <f>(Comuni[[#This Row],[Popolazione2011]]/Comuni[[#This Row],[Ammalati AREA]])*100</f>
        <v>7.1125851967735257E-3</v>
      </c>
    </row>
    <row r="6905" spans="1:16" x14ac:dyDescent="0.3">
      <c r="A6905" t="s">
        <v>6998</v>
      </c>
      <c r="B6905" t="s">
        <v>8037</v>
      </c>
      <c r="C6905" t="s">
        <v>6983</v>
      </c>
      <c r="D6905">
        <v>1269</v>
      </c>
      <c r="E6905" s="1">
        <f>(Comuni[[#This Row],[Popolazione2011]]/SUM(D:D))*100</f>
        <v>2.1355383981752235E-3</v>
      </c>
      <c r="F6905">
        <f t="shared" si="107"/>
        <v>1959050</v>
      </c>
      <c r="G6905" s="1">
        <f>(Comuni[[#This Row],[Popolazione2011]]/Comuni[[#This Row],[TOT POP REGIONE ]])*100</f>
        <v>6.4776294632602538E-2</v>
      </c>
      <c r="H6905" t="str">
        <f>IF(Comuni[[#This Row],[Popolazione2011]]&gt;300000,"MAGGIORE","")</f>
        <v/>
      </c>
      <c r="I6905" t="str">
        <f>_xlfn.XLOOKUP(Comuni[[#This Row],[Regione]],Ripartizione_geografica[Regione],Ripartizione_geografica[Ripartizione geografica])</f>
        <v>Sud</v>
      </c>
      <c r="J6905">
        <f>_xlfn.XLOOKUP(Comuni[[#This Row],[Regione]],Ripartizione_geografica[Regione],Ripartizione_geografica[Codice Regione])</f>
        <v>18</v>
      </c>
      <c r="K6905">
        <f>_xlfn.XLOOKUP(Comuni[[#This Row],[Regione]],Table_0[Regione],Table_0[Totale])</f>
        <v>650481</v>
      </c>
      <c r="L6905">
        <f>_xlfn.XLOOKUP(Comuni[[#This Row],[Regione]],Table_0[Regione],Table_0[Guariti])</f>
        <v>643757</v>
      </c>
      <c r="M6905">
        <f>_xlfn.XLOOKUP(Comuni[[#This Row],[Regione]],Table_0[Regione],Table_0[Deceduti])</f>
        <v>3596</v>
      </c>
      <c r="N6905" s="1">
        <f>(Comuni[[#This Row],[Popolazione2011]]/Comuni[[#This Row],[Ammalati TOT]])*100</f>
        <v>0.195086405290854</v>
      </c>
      <c r="O6905">
        <f>_xlfn.XLOOKUP(Comuni[[#This Row],[Regione]],Table_0[Regione],Table_0[TOT AREA])</f>
        <v>5834728</v>
      </c>
      <c r="P6905" s="1">
        <f>(Comuni[[#This Row],[Popolazione2011]]/Comuni[[#This Row],[Ammalati AREA]])*100</f>
        <v>2.1749085818567722E-2</v>
      </c>
    </row>
    <row r="6906" spans="1:16" x14ac:dyDescent="0.3">
      <c r="A6906" t="s">
        <v>6999</v>
      </c>
      <c r="B6906" t="s">
        <v>8037</v>
      </c>
      <c r="C6906" t="s">
        <v>6983</v>
      </c>
      <c r="D6906">
        <v>5883</v>
      </c>
      <c r="E6906" s="1">
        <f>(Comuni[[#This Row],[Popolazione2011]]/SUM(D:D))*100</f>
        <v>9.9002146544246179E-3</v>
      </c>
      <c r="F6906">
        <f t="shared" si="107"/>
        <v>1959050</v>
      </c>
      <c r="G6906" s="1">
        <f>(Comuni[[#This Row],[Popolazione2011]]/Comuni[[#This Row],[TOT POP REGIONE ]])*100</f>
        <v>0.30029861412419284</v>
      </c>
      <c r="H6906" t="str">
        <f>IF(Comuni[[#This Row],[Popolazione2011]]&gt;300000,"MAGGIORE","")</f>
        <v/>
      </c>
      <c r="I6906" t="str">
        <f>_xlfn.XLOOKUP(Comuni[[#This Row],[Regione]],Ripartizione_geografica[Regione],Ripartizione_geografica[Ripartizione geografica])</f>
        <v>Sud</v>
      </c>
      <c r="J6906">
        <f>_xlfn.XLOOKUP(Comuni[[#This Row],[Regione]],Ripartizione_geografica[Regione],Ripartizione_geografica[Codice Regione])</f>
        <v>18</v>
      </c>
      <c r="K6906">
        <f>_xlfn.XLOOKUP(Comuni[[#This Row],[Regione]],Table_0[Regione],Table_0[Totale])</f>
        <v>650481</v>
      </c>
      <c r="L6906">
        <f>_xlfn.XLOOKUP(Comuni[[#This Row],[Regione]],Table_0[Regione],Table_0[Guariti])</f>
        <v>643757</v>
      </c>
      <c r="M6906">
        <f>_xlfn.XLOOKUP(Comuni[[#This Row],[Regione]],Table_0[Regione],Table_0[Deceduti])</f>
        <v>3596</v>
      </c>
      <c r="N6906" s="1">
        <f>(Comuni[[#This Row],[Popolazione2011]]/Comuni[[#This Row],[Ammalati TOT]])*100</f>
        <v>0.90440766140748152</v>
      </c>
      <c r="O6906">
        <f>_xlfn.XLOOKUP(Comuni[[#This Row],[Regione]],Table_0[Regione],Table_0[TOT AREA])</f>
        <v>5834728</v>
      </c>
      <c r="P6906" s="1">
        <f>(Comuni[[#This Row],[Popolazione2011]]/Comuni[[#This Row],[Ammalati AREA]])*100</f>
        <v>0.10082732219908108</v>
      </c>
    </row>
    <row r="6907" spans="1:16" x14ac:dyDescent="0.3">
      <c r="A6907" t="s">
        <v>7000</v>
      </c>
      <c r="B6907" t="s">
        <v>8037</v>
      </c>
      <c r="C6907" t="s">
        <v>6983</v>
      </c>
      <c r="D6907">
        <v>1008</v>
      </c>
      <c r="E6907" s="1">
        <f>(Comuni[[#This Row],[Popolazione2011]]/SUM(D:D))*100</f>
        <v>1.6963141886214542E-3</v>
      </c>
      <c r="F6907">
        <f t="shared" si="107"/>
        <v>1959050</v>
      </c>
      <c r="G6907" s="1">
        <f>(Comuni[[#This Row],[Popolazione2011]]/Comuni[[#This Row],[TOT POP REGIONE ]])*100</f>
        <v>5.1453510630152369E-2</v>
      </c>
      <c r="H6907" t="str">
        <f>IF(Comuni[[#This Row],[Popolazione2011]]&gt;300000,"MAGGIORE","")</f>
        <v/>
      </c>
      <c r="I6907" t="str">
        <f>_xlfn.XLOOKUP(Comuni[[#This Row],[Regione]],Ripartizione_geografica[Regione],Ripartizione_geografica[Ripartizione geografica])</f>
        <v>Sud</v>
      </c>
      <c r="J6907">
        <f>_xlfn.XLOOKUP(Comuni[[#This Row],[Regione]],Ripartizione_geografica[Regione],Ripartizione_geografica[Codice Regione])</f>
        <v>18</v>
      </c>
      <c r="K6907">
        <f>_xlfn.XLOOKUP(Comuni[[#This Row],[Regione]],Table_0[Regione],Table_0[Totale])</f>
        <v>650481</v>
      </c>
      <c r="L6907">
        <f>_xlfn.XLOOKUP(Comuni[[#This Row],[Regione]],Table_0[Regione],Table_0[Guariti])</f>
        <v>643757</v>
      </c>
      <c r="M6907">
        <f>_xlfn.XLOOKUP(Comuni[[#This Row],[Regione]],Table_0[Regione],Table_0[Deceduti])</f>
        <v>3596</v>
      </c>
      <c r="N6907" s="1">
        <f>(Comuni[[#This Row],[Popolazione2011]]/Comuni[[#This Row],[Ammalati TOT]])*100</f>
        <v>0.15496225101117481</v>
      </c>
      <c r="O6907">
        <f>_xlfn.XLOOKUP(Comuni[[#This Row],[Regione]],Table_0[Regione],Table_0[TOT AREA])</f>
        <v>5834728</v>
      </c>
      <c r="P6907" s="1">
        <f>(Comuni[[#This Row],[Popolazione2011]]/Comuni[[#This Row],[Ammalati AREA]])*100</f>
        <v>1.7275869586380034E-2</v>
      </c>
    </row>
    <row r="6908" spans="1:16" x14ac:dyDescent="0.3">
      <c r="A6908" t="s">
        <v>7001</v>
      </c>
      <c r="B6908" t="s">
        <v>8037</v>
      </c>
      <c r="C6908" t="s">
        <v>6983</v>
      </c>
      <c r="D6908">
        <v>1437</v>
      </c>
      <c r="E6908" s="1">
        <f>(Comuni[[#This Row],[Popolazione2011]]/SUM(D:D))*100</f>
        <v>2.4182574296121324E-3</v>
      </c>
      <c r="F6908">
        <f t="shared" si="107"/>
        <v>1959050</v>
      </c>
      <c r="G6908" s="1">
        <f>(Comuni[[#This Row],[Popolazione2011]]/Comuni[[#This Row],[TOT POP REGIONE ]])*100</f>
        <v>7.3351879737627926E-2</v>
      </c>
      <c r="H6908" t="str">
        <f>IF(Comuni[[#This Row],[Popolazione2011]]&gt;300000,"MAGGIORE","")</f>
        <v/>
      </c>
      <c r="I6908" t="str">
        <f>_xlfn.XLOOKUP(Comuni[[#This Row],[Regione]],Ripartizione_geografica[Regione],Ripartizione_geografica[Ripartizione geografica])</f>
        <v>Sud</v>
      </c>
      <c r="J6908">
        <f>_xlfn.XLOOKUP(Comuni[[#This Row],[Regione]],Ripartizione_geografica[Regione],Ripartizione_geografica[Codice Regione])</f>
        <v>18</v>
      </c>
      <c r="K6908">
        <f>_xlfn.XLOOKUP(Comuni[[#This Row],[Regione]],Table_0[Regione],Table_0[Totale])</f>
        <v>650481</v>
      </c>
      <c r="L6908">
        <f>_xlfn.XLOOKUP(Comuni[[#This Row],[Regione]],Table_0[Regione],Table_0[Guariti])</f>
        <v>643757</v>
      </c>
      <c r="M6908">
        <f>_xlfn.XLOOKUP(Comuni[[#This Row],[Regione]],Table_0[Regione],Table_0[Deceduti])</f>
        <v>3596</v>
      </c>
      <c r="N6908" s="1">
        <f>(Comuni[[#This Row],[Popolazione2011]]/Comuni[[#This Row],[Ammalati TOT]])*100</f>
        <v>0.22091344712604979</v>
      </c>
      <c r="O6908">
        <f>_xlfn.XLOOKUP(Comuni[[#This Row],[Regione]],Table_0[Regione],Table_0[TOT AREA])</f>
        <v>5834728</v>
      </c>
      <c r="P6908" s="1">
        <f>(Comuni[[#This Row],[Popolazione2011]]/Comuni[[#This Row],[Ammalati AREA]])*100</f>
        <v>2.4628397416297725E-2</v>
      </c>
    </row>
    <row r="6909" spans="1:16" x14ac:dyDescent="0.3">
      <c r="A6909" t="s">
        <v>7002</v>
      </c>
      <c r="B6909" t="s">
        <v>8037</v>
      </c>
      <c r="C6909" t="s">
        <v>6983</v>
      </c>
      <c r="D6909">
        <v>2217</v>
      </c>
      <c r="E6909" s="1">
        <f>(Comuni[[#This Row],[Popolazione2011]]/SUM(D:D))*100</f>
        <v>3.7308815041406391E-3</v>
      </c>
      <c r="F6909">
        <f t="shared" si="107"/>
        <v>1959050</v>
      </c>
      <c r="G6909" s="1">
        <f>(Comuni[[#This Row],[Popolazione2011]]/Comuni[[#This Row],[TOT POP REGIONE ]])*100</f>
        <v>0.1131670962966744</v>
      </c>
      <c r="H6909" t="str">
        <f>IF(Comuni[[#This Row],[Popolazione2011]]&gt;300000,"MAGGIORE","")</f>
        <v/>
      </c>
      <c r="I6909" t="str">
        <f>_xlfn.XLOOKUP(Comuni[[#This Row],[Regione]],Ripartizione_geografica[Regione],Ripartizione_geografica[Ripartizione geografica])</f>
        <v>Sud</v>
      </c>
      <c r="J6909">
        <f>_xlfn.XLOOKUP(Comuni[[#This Row],[Regione]],Ripartizione_geografica[Regione],Ripartizione_geografica[Codice Regione])</f>
        <v>18</v>
      </c>
      <c r="K6909">
        <f>_xlfn.XLOOKUP(Comuni[[#This Row],[Regione]],Table_0[Regione],Table_0[Totale])</f>
        <v>650481</v>
      </c>
      <c r="L6909">
        <f>_xlfn.XLOOKUP(Comuni[[#This Row],[Regione]],Table_0[Regione],Table_0[Guariti])</f>
        <v>643757</v>
      </c>
      <c r="M6909">
        <f>_xlfn.XLOOKUP(Comuni[[#This Row],[Regione]],Table_0[Regione],Table_0[Deceduti])</f>
        <v>3596</v>
      </c>
      <c r="N6909" s="1">
        <f>(Comuni[[#This Row],[Popolazione2011]]/Comuni[[#This Row],[Ammalati TOT]])*100</f>
        <v>0.34082471278945886</v>
      </c>
      <c r="O6909">
        <f>_xlfn.XLOOKUP(Comuni[[#This Row],[Regione]],Table_0[Regione],Table_0[TOT AREA])</f>
        <v>5834728</v>
      </c>
      <c r="P6909" s="1">
        <f>(Comuni[[#This Row],[Popolazione2011]]/Comuni[[#This Row],[Ammalati AREA]])*100</f>
        <v>3.7996629834329894E-2</v>
      </c>
    </row>
    <row r="6910" spans="1:16" x14ac:dyDescent="0.3">
      <c r="A6910" t="s">
        <v>7003</v>
      </c>
      <c r="B6910" t="s">
        <v>8037</v>
      </c>
      <c r="C6910" t="s">
        <v>6983</v>
      </c>
      <c r="D6910">
        <v>4306</v>
      </c>
      <c r="E6910" s="1">
        <f>(Comuni[[#This Row],[Popolazione2011]]/SUM(D:D))*100</f>
        <v>7.2463580319483958E-3</v>
      </c>
      <c r="F6910">
        <f t="shared" si="107"/>
        <v>1959050</v>
      </c>
      <c r="G6910" s="1">
        <f>(Comuni[[#This Row],[Popolazione2011]]/Comuni[[#This Row],[TOT POP REGIONE ]])*100</f>
        <v>0.21980041346571044</v>
      </c>
      <c r="H6910" t="str">
        <f>IF(Comuni[[#This Row],[Popolazione2011]]&gt;300000,"MAGGIORE","")</f>
        <v/>
      </c>
      <c r="I6910" t="str">
        <f>_xlfn.XLOOKUP(Comuni[[#This Row],[Regione]],Ripartizione_geografica[Regione],Ripartizione_geografica[Ripartizione geografica])</f>
        <v>Sud</v>
      </c>
      <c r="J6910">
        <f>_xlfn.XLOOKUP(Comuni[[#This Row],[Regione]],Ripartizione_geografica[Regione],Ripartizione_geografica[Codice Regione])</f>
        <v>18</v>
      </c>
      <c r="K6910">
        <f>_xlfn.XLOOKUP(Comuni[[#This Row],[Regione]],Table_0[Regione],Table_0[Totale])</f>
        <v>650481</v>
      </c>
      <c r="L6910">
        <f>_xlfn.XLOOKUP(Comuni[[#This Row],[Regione]],Table_0[Regione],Table_0[Guariti])</f>
        <v>643757</v>
      </c>
      <c r="M6910">
        <f>_xlfn.XLOOKUP(Comuni[[#This Row],[Regione]],Table_0[Regione],Table_0[Deceduti])</f>
        <v>3596</v>
      </c>
      <c r="N6910" s="1">
        <f>(Comuni[[#This Row],[Popolazione2011]]/Comuni[[#This Row],[Ammalati TOT]])*100</f>
        <v>0.66197167941876855</v>
      </c>
      <c r="O6910">
        <f>_xlfn.XLOOKUP(Comuni[[#This Row],[Regione]],Table_0[Regione],Table_0[TOT AREA])</f>
        <v>5834728</v>
      </c>
      <c r="P6910" s="1">
        <f>(Comuni[[#This Row],[Popolazione2011]]/Comuni[[#This Row],[Ammalati AREA]])*100</f>
        <v>7.3799498451341691E-2</v>
      </c>
    </row>
    <row r="6911" spans="1:16" x14ac:dyDescent="0.3">
      <c r="A6911" t="s">
        <v>7004</v>
      </c>
      <c r="B6911" t="s">
        <v>8037</v>
      </c>
      <c r="C6911" t="s">
        <v>6983</v>
      </c>
      <c r="D6911">
        <v>6708</v>
      </c>
      <c r="E6911" s="1">
        <f>(Comuni[[#This Row],[Popolazione2011]]/SUM(D:D))*100</f>
        <v>1.1288567040945155E-2</v>
      </c>
      <c r="F6911">
        <f t="shared" si="107"/>
        <v>1959050</v>
      </c>
      <c r="G6911" s="1">
        <f>(Comuni[[#This Row],[Popolazione2011]]/Comuni[[#This Row],[TOT POP REGIONE ]])*100</f>
        <v>0.34241086240779972</v>
      </c>
      <c r="H6911" t="str">
        <f>IF(Comuni[[#This Row],[Popolazione2011]]&gt;300000,"MAGGIORE","")</f>
        <v/>
      </c>
      <c r="I6911" t="str">
        <f>_xlfn.XLOOKUP(Comuni[[#This Row],[Regione]],Ripartizione_geografica[Regione],Ripartizione_geografica[Ripartizione geografica])</f>
        <v>Sud</v>
      </c>
      <c r="J6911">
        <f>_xlfn.XLOOKUP(Comuni[[#This Row],[Regione]],Ripartizione_geografica[Regione],Ripartizione_geografica[Codice Regione])</f>
        <v>18</v>
      </c>
      <c r="K6911">
        <f>_xlfn.XLOOKUP(Comuni[[#This Row],[Regione]],Table_0[Regione],Table_0[Totale])</f>
        <v>650481</v>
      </c>
      <c r="L6911">
        <f>_xlfn.XLOOKUP(Comuni[[#This Row],[Regione]],Table_0[Regione],Table_0[Guariti])</f>
        <v>643757</v>
      </c>
      <c r="M6911">
        <f>_xlfn.XLOOKUP(Comuni[[#This Row],[Regione]],Table_0[Regione],Table_0[Deceduti])</f>
        <v>3596</v>
      </c>
      <c r="N6911" s="1">
        <f>(Comuni[[#This Row],[Popolazione2011]]/Comuni[[#This Row],[Ammalati TOT]])*100</f>
        <v>1.0312368847053179</v>
      </c>
      <c r="O6911">
        <f>_xlfn.XLOOKUP(Comuni[[#This Row],[Regione]],Table_0[Regione],Table_0[TOT AREA])</f>
        <v>5834728</v>
      </c>
      <c r="P6911" s="1">
        <f>(Comuni[[#This Row],[Popolazione2011]]/Comuni[[#This Row],[Ammalati AREA]])*100</f>
        <v>0.11496679879507667</v>
      </c>
    </row>
    <row r="6912" spans="1:16" x14ac:dyDescent="0.3">
      <c r="A6912" t="s">
        <v>7005</v>
      </c>
      <c r="B6912" t="s">
        <v>8037</v>
      </c>
      <c r="C6912" t="s">
        <v>6983</v>
      </c>
      <c r="D6912">
        <v>5407</v>
      </c>
      <c r="E6912" s="1">
        <f>(Comuni[[#This Row],[Popolazione2011]]/SUM(D:D))*100</f>
        <v>9.0991773986867086E-3</v>
      </c>
      <c r="F6912">
        <f t="shared" si="107"/>
        <v>1959050</v>
      </c>
      <c r="G6912" s="1">
        <f>(Comuni[[#This Row],[Popolazione2011]]/Comuni[[#This Row],[TOT POP REGIONE ]])*100</f>
        <v>0.27600112299328761</v>
      </c>
      <c r="H6912" t="str">
        <f>IF(Comuni[[#This Row],[Popolazione2011]]&gt;300000,"MAGGIORE","")</f>
        <v/>
      </c>
      <c r="I6912" t="str">
        <f>_xlfn.XLOOKUP(Comuni[[#This Row],[Regione]],Ripartizione_geografica[Regione],Ripartizione_geografica[Ripartizione geografica])</f>
        <v>Sud</v>
      </c>
      <c r="J6912">
        <f>_xlfn.XLOOKUP(Comuni[[#This Row],[Regione]],Ripartizione_geografica[Regione],Ripartizione_geografica[Codice Regione])</f>
        <v>18</v>
      </c>
      <c r="K6912">
        <f>_xlfn.XLOOKUP(Comuni[[#This Row],[Regione]],Table_0[Regione],Table_0[Totale])</f>
        <v>650481</v>
      </c>
      <c r="L6912">
        <f>_xlfn.XLOOKUP(Comuni[[#This Row],[Regione]],Table_0[Regione],Table_0[Guariti])</f>
        <v>643757</v>
      </c>
      <c r="M6912">
        <f>_xlfn.XLOOKUP(Comuni[[#This Row],[Regione]],Table_0[Regione],Table_0[Deceduti])</f>
        <v>3596</v>
      </c>
      <c r="N6912" s="1">
        <f>(Comuni[[#This Row],[Popolazione2011]]/Comuni[[#This Row],[Ammalati TOT]])*100</f>
        <v>0.83123104287442673</v>
      </c>
      <c r="O6912">
        <f>_xlfn.XLOOKUP(Comuni[[#This Row],[Regione]],Table_0[Regione],Table_0[TOT AREA])</f>
        <v>5834728</v>
      </c>
      <c r="P6912" s="1">
        <f>(Comuni[[#This Row],[Popolazione2011]]/Comuni[[#This Row],[Ammalati AREA]])*100</f>
        <v>9.2669272672179406E-2</v>
      </c>
    </row>
    <row r="6913" spans="1:16" x14ac:dyDescent="0.3">
      <c r="A6913" t="s">
        <v>7006</v>
      </c>
      <c r="B6913" t="s">
        <v>8037</v>
      </c>
      <c r="C6913" t="s">
        <v>6983</v>
      </c>
      <c r="D6913">
        <v>3252</v>
      </c>
      <c r="E6913" s="1">
        <f>(Comuni[[#This Row],[Popolazione2011]]/SUM(D:D))*100</f>
        <v>5.4726326799573108E-3</v>
      </c>
      <c r="F6913">
        <f t="shared" si="107"/>
        <v>1959050</v>
      </c>
      <c r="G6913" s="1">
        <f>(Comuni[[#This Row],[Popolazione2011]]/Comuni[[#This Row],[TOT POP REGIONE ]])*100</f>
        <v>0.16599882596156301</v>
      </c>
      <c r="H6913" t="str">
        <f>IF(Comuni[[#This Row],[Popolazione2011]]&gt;300000,"MAGGIORE","")</f>
        <v/>
      </c>
      <c r="I6913" t="str">
        <f>_xlfn.XLOOKUP(Comuni[[#This Row],[Regione]],Ripartizione_geografica[Regione],Ripartizione_geografica[Ripartizione geografica])</f>
        <v>Sud</v>
      </c>
      <c r="J6913">
        <f>_xlfn.XLOOKUP(Comuni[[#This Row],[Regione]],Ripartizione_geografica[Regione],Ripartizione_geografica[Codice Regione])</f>
        <v>18</v>
      </c>
      <c r="K6913">
        <f>_xlfn.XLOOKUP(Comuni[[#This Row],[Regione]],Table_0[Regione],Table_0[Totale])</f>
        <v>650481</v>
      </c>
      <c r="L6913">
        <f>_xlfn.XLOOKUP(Comuni[[#This Row],[Regione]],Table_0[Regione],Table_0[Guariti])</f>
        <v>643757</v>
      </c>
      <c r="M6913">
        <f>_xlfn.XLOOKUP(Comuni[[#This Row],[Regione]],Table_0[Regione],Table_0[Deceduti])</f>
        <v>3596</v>
      </c>
      <c r="N6913" s="1">
        <f>(Comuni[[#This Row],[Popolazione2011]]/Comuni[[#This Row],[Ammalati TOT]])*100</f>
        <v>0.49993773838129019</v>
      </c>
      <c r="O6913">
        <f>_xlfn.XLOOKUP(Comuni[[#This Row],[Regione]],Table_0[Regione],Table_0[TOT AREA])</f>
        <v>5834728</v>
      </c>
      <c r="P6913" s="1">
        <f>(Comuni[[#This Row],[Popolazione2011]]/Comuni[[#This Row],[Ammalati AREA]])*100</f>
        <v>5.5735245927487964E-2</v>
      </c>
    </row>
    <row r="6914" spans="1:16" x14ac:dyDescent="0.3">
      <c r="A6914" t="s">
        <v>7007</v>
      </c>
      <c r="B6914" t="s">
        <v>8037</v>
      </c>
      <c r="C6914" t="s">
        <v>6983</v>
      </c>
      <c r="D6914">
        <v>3801</v>
      </c>
      <c r="E6914" s="1">
        <f>(Comuni[[#This Row],[Popolazione2011]]/SUM(D:D))*100</f>
        <v>6.3965180862600671E-3</v>
      </c>
      <c r="F6914">
        <f t="shared" ref="F6914:F6977" si="108">SUMIFS(D:D,B:B,B6914)</f>
        <v>1959050</v>
      </c>
      <c r="G6914" s="1">
        <f>(Comuni[[#This Row],[Popolazione2011]]/Comuni[[#This Row],[TOT POP REGIONE ]])*100</f>
        <v>0.19402261300119958</v>
      </c>
      <c r="H6914" t="str">
        <f>IF(Comuni[[#This Row],[Popolazione2011]]&gt;300000,"MAGGIORE","")</f>
        <v/>
      </c>
      <c r="I6914" t="str">
        <f>_xlfn.XLOOKUP(Comuni[[#This Row],[Regione]],Ripartizione_geografica[Regione],Ripartizione_geografica[Ripartizione geografica])</f>
        <v>Sud</v>
      </c>
      <c r="J6914">
        <f>_xlfn.XLOOKUP(Comuni[[#This Row],[Regione]],Ripartizione_geografica[Regione],Ripartizione_geografica[Codice Regione])</f>
        <v>18</v>
      </c>
      <c r="K6914">
        <f>_xlfn.XLOOKUP(Comuni[[#This Row],[Regione]],Table_0[Regione],Table_0[Totale])</f>
        <v>650481</v>
      </c>
      <c r="L6914">
        <f>_xlfn.XLOOKUP(Comuni[[#This Row],[Regione]],Table_0[Regione],Table_0[Guariti])</f>
        <v>643757</v>
      </c>
      <c r="M6914">
        <f>_xlfn.XLOOKUP(Comuni[[#This Row],[Regione]],Table_0[Regione],Table_0[Deceduti])</f>
        <v>3596</v>
      </c>
      <c r="N6914" s="1">
        <f>(Comuni[[#This Row],[Popolazione2011]]/Comuni[[#This Row],[Ammalati TOT]])*100</f>
        <v>0.58433682152130506</v>
      </c>
      <c r="O6914">
        <f>_xlfn.XLOOKUP(Comuni[[#This Row],[Regione]],Table_0[Regione],Table_0[TOT AREA])</f>
        <v>5834728</v>
      </c>
      <c r="P6914" s="1">
        <f>(Comuni[[#This Row],[Popolazione2011]]/Comuni[[#This Row],[Ammalati AREA]])*100</f>
        <v>6.5144424898641376E-2</v>
      </c>
    </row>
    <row r="6915" spans="1:16" x14ac:dyDescent="0.3">
      <c r="A6915" t="s">
        <v>7008</v>
      </c>
      <c r="B6915" t="s">
        <v>8037</v>
      </c>
      <c r="C6915" t="s">
        <v>6983</v>
      </c>
      <c r="D6915">
        <v>2087</v>
      </c>
      <c r="E6915" s="1">
        <f>(Comuni[[#This Row],[Popolazione2011]]/SUM(D:D))*100</f>
        <v>3.5121108250525546E-3</v>
      </c>
      <c r="F6915">
        <f t="shared" si="108"/>
        <v>1959050</v>
      </c>
      <c r="G6915" s="1">
        <f>(Comuni[[#This Row],[Popolazione2011]]/Comuni[[#This Row],[TOT POP REGIONE ]])*100</f>
        <v>0.10653122687016667</v>
      </c>
      <c r="H6915" t="str">
        <f>IF(Comuni[[#This Row],[Popolazione2011]]&gt;300000,"MAGGIORE","")</f>
        <v/>
      </c>
      <c r="I6915" t="str">
        <f>_xlfn.XLOOKUP(Comuni[[#This Row],[Regione]],Ripartizione_geografica[Regione],Ripartizione_geografica[Ripartizione geografica])</f>
        <v>Sud</v>
      </c>
      <c r="J6915">
        <f>_xlfn.XLOOKUP(Comuni[[#This Row],[Regione]],Ripartizione_geografica[Regione],Ripartizione_geografica[Codice Regione])</f>
        <v>18</v>
      </c>
      <c r="K6915">
        <f>_xlfn.XLOOKUP(Comuni[[#This Row],[Regione]],Table_0[Regione],Table_0[Totale])</f>
        <v>650481</v>
      </c>
      <c r="L6915">
        <f>_xlfn.XLOOKUP(Comuni[[#This Row],[Regione]],Table_0[Regione],Table_0[Guariti])</f>
        <v>643757</v>
      </c>
      <c r="M6915">
        <f>_xlfn.XLOOKUP(Comuni[[#This Row],[Regione]],Table_0[Regione],Table_0[Deceduti])</f>
        <v>3596</v>
      </c>
      <c r="N6915" s="1">
        <f>(Comuni[[#This Row],[Popolazione2011]]/Comuni[[#This Row],[Ammalati TOT]])*100</f>
        <v>0.32083950184555737</v>
      </c>
      <c r="O6915">
        <f>_xlfn.XLOOKUP(Comuni[[#This Row],[Regione]],Table_0[Regione],Table_0[TOT AREA])</f>
        <v>5834728</v>
      </c>
      <c r="P6915" s="1">
        <f>(Comuni[[#This Row],[Popolazione2011]]/Comuni[[#This Row],[Ammalati AREA]])*100</f>
        <v>3.5768591097991201E-2</v>
      </c>
    </row>
    <row r="6916" spans="1:16" x14ac:dyDescent="0.3">
      <c r="A6916" t="s">
        <v>7009</v>
      </c>
      <c r="B6916" t="s">
        <v>8037</v>
      </c>
      <c r="C6916" t="s">
        <v>6983</v>
      </c>
      <c r="D6916">
        <v>614</v>
      </c>
      <c r="E6916" s="1">
        <f>(Comuni[[#This Row],[Popolazione2011]]/SUM(D:D))*100</f>
        <v>1.0332707458467986E-3</v>
      </c>
      <c r="F6916">
        <f t="shared" si="108"/>
        <v>1959050</v>
      </c>
      <c r="G6916" s="1">
        <f>(Comuni[[#This Row],[Popolazione2011]]/Comuni[[#This Row],[TOT POP REGIONE ]])*100</f>
        <v>3.1341721752890433E-2</v>
      </c>
      <c r="H6916" t="str">
        <f>IF(Comuni[[#This Row],[Popolazione2011]]&gt;300000,"MAGGIORE","")</f>
        <v/>
      </c>
      <c r="I6916" t="str">
        <f>_xlfn.XLOOKUP(Comuni[[#This Row],[Regione]],Ripartizione_geografica[Regione],Ripartizione_geografica[Ripartizione geografica])</f>
        <v>Sud</v>
      </c>
      <c r="J6916">
        <f>_xlfn.XLOOKUP(Comuni[[#This Row],[Regione]],Ripartizione_geografica[Regione],Ripartizione_geografica[Codice Regione])</f>
        <v>18</v>
      </c>
      <c r="K6916">
        <f>_xlfn.XLOOKUP(Comuni[[#This Row],[Regione]],Table_0[Regione],Table_0[Totale])</f>
        <v>650481</v>
      </c>
      <c r="L6916">
        <f>_xlfn.XLOOKUP(Comuni[[#This Row],[Regione]],Table_0[Regione],Table_0[Guariti])</f>
        <v>643757</v>
      </c>
      <c r="M6916">
        <f>_xlfn.XLOOKUP(Comuni[[#This Row],[Regione]],Table_0[Regione],Table_0[Deceduti])</f>
        <v>3596</v>
      </c>
      <c r="N6916" s="1">
        <f>(Comuni[[#This Row],[Popolazione2011]]/Comuni[[#This Row],[Ammalati TOT]])*100</f>
        <v>9.4391688611965605E-2</v>
      </c>
      <c r="O6916">
        <f>_xlfn.XLOOKUP(Comuni[[#This Row],[Regione]],Table_0[Regione],Table_0[TOT AREA])</f>
        <v>5834728</v>
      </c>
      <c r="P6916" s="1">
        <f>(Comuni[[#This Row],[Popolazione2011]]/Comuni[[#This Row],[Ammalati AREA]])*100</f>
        <v>1.0523198339322758E-2</v>
      </c>
    </row>
    <row r="6917" spans="1:16" x14ac:dyDescent="0.3">
      <c r="A6917" t="s">
        <v>7010</v>
      </c>
      <c r="B6917" t="s">
        <v>8037</v>
      </c>
      <c r="C6917" t="s">
        <v>6983</v>
      </c>
      <c r="D6917">
        <v>524</v>
      </c>
      <c r="E6917" s="1">
        <f>(Comuni[[#This Row],[Popolazione2011]]/SUM(D:D))*100</f>
        <v>8.8181412186274014E-4</v>
      </c>
      <c r="F6917">
        <f t="shared" si="108"/>
        <v>1959050</v>
      </c>
      <c r="G6917" s="1">
        <f>(Comuni[[#This Row],[Popolazione2011]]/Comuni[[#This Row],[TOT POP REGIONE ]])*100</f>
        <v>2.6747658303769684E-2</v>
      </c>
      <c r="H6917" t="str">
        <f>IF(Comuni[[#This Row],[Popolazione2011]]&gt;300000,"MAGGIORE","")</f>
        <v/>
      </c>
      <c r="I6917" t="str">
        <f>_xlfn.XLOOKUP(Comuni[[#This Row],[Regione]],Ripartizione_geografica[Regione],Ripartizione_geografica[Ripartizione geografica])</f>
        <v>Sud</v>
      </c>
      <c r="J6917">
        <f>_xlfn.XLOOKUP(Comuni[[#This Row],[Regione]],Ripartizione_geografica[Regione],Ripartizione_geografica[Codice Regione])</f>
        <v>18</v>
      </c>
      <c r="K6917">
        <f>_xlfn.XLOOKUP(Comuni[[#This Row],[Regione]],Table_0[Regione],Table_0[Totale])</f>
        <v>650481</v>
      </c>
      <c r="L6917">
        <f>_xlfn.XLOOKUP(Comuni[[#This Row],[Regione]],Table_0[Regione],Table_0[Guariti])</f>
        <v>643757</v>
      </c>
      <c r="M6917">
        <f>_xlfn.XLOOKUP(Comuni[[#This Row],[Regione]],Table_0[Regione],Table_0[Deceduti])</f>
        <v>3596</v>
      </c>
      <c r="N6917" s="1">
        <f>(Comuni[[#This Row],[Popolazione2011]]/Comuni[[#This Row],[Ammalati TOT]])*100</f>
        <v>8.0555773343110718E-2</v>
      </c>
      <c r="O6917">
        <f>_xlfn.XLOOKUP(Comuni[[#This Row],[Regione]],Table_0[Regione],Table_0[TOT AREA])</f>
        <v>5834728</v>
      </c>
      <c r="P6917" s="1">
        <f>(Comuni[[#This Row],[Popolazione2011]]/Comuni[[#This Row],[Ammalati AREA]])*100</f>
        <v>8.9807099833959687E-3</v>
      </c>
    </row>
    <row r="6918" spans="1:16" x14ac:dyDescent="0.3">
      <c r="A6918" t="s">
        <v>7011</v>
      </c>
      <c r="B6918" t="s">
        <v>8037</v>
      </c>
      <c r="C6918" t="s">
        <v>6983</v>
      </c>
      <c r="D6918">
        <v>2160</v>
      </c>
      <c r="E6918" s="1">
        <f>(Comuni[[#This Row],[Popolazione2011]]/SUM(D:D))*100</f>
        <v>3.6349589756174017E-3</v>
      </c>
      <c r="F6918">
        <f t="shared" si="108"/>
        <v>1959050</v>
      </c>
      <c r="G6918" s="1">
        <f>(Comuni[[#This Row],[Popolazione2011]]/Comuni[[#This Row],[TOT POP REGIONE ]])*100</f>
        <v>0.11025752277889793</v>
      </c>
      <c r="H6918" t="str">
        <f>IF(Comuni[[#This Row],[Popolazione2011]]&gt;300000,"MAGGIORE","")</f>
        <v/>
      </c>
      <c r="I6918" t="str">
        <f>_xlfn.XLOOKUP(Comuni[[#This Row],[Regione]],Ripartizione_geografica[Regione],Ripartizione_geografica[Ripartizione geografica])</f>
        <v>Sud</v>
      </c>
      <c r="J6918">
        <f>_xlfn.XLOOKUP(Comuni[[#This Row],[Regione]],Ripartizione_geografica[Regione],Ripartizione_geografica[Codice Regione])</f>
        <v>18</v>
      </c>
      <c r="K6918">
        <f>_xlfn.XLOOKUP(Comuni[[#This Row],[Regione]],Table_0[Regione],Table_0[Totale])</f>
        <v>650481</v>
      </c>
      <c r="L6918">
        <f>_xlfn.XLOOKUP(Comuni[[#This Row],[Regione]],Table_0[Regione],Table_0[Guariti])</f>
        <v>643757</v>
      </c>
      <c r="M6918">
        <f>_xlfn.XLOOKUP(Comuni[[#This Row],[Regione]],Table_0[Regione],Table_0[Deceduti])</f>
        <v>3596</v>
      </c>
      <c r="N6918" s="1">
        <f>(Comuni[[#This Row],[Popolazione2011]]/Comuni[[#This Row],[Ammalati TOT]])*100</f>
        <v>0.33206196645251745</v>
      </c>
      <c r="O6918">
        <f>_xlfn.XLOOKUP(Comuni[[#This Row],[Regione]],Table_0[Regione],Table_0[TOT AREA])</f>
        <v>5834728</v>
      </c>
      <c r="P6918" s="1">
        <f>(Comuni[[#This Row],[Popolazione2011]]/Comuni[[#This Row],[Ammalati AREA]])*100</f>
        <v>3.701972054224293E-2</v>
      </c>
    </row>
    <row r="6919" spans="1:16" x14ac:dyDescent="0.3">
      <c r="A6919" t="s">
        <v>7012</v>
      </c>
      <c r="B6919" t="s">
        <v>8037</v>
      </c>
      <c r="C6919" t="s">
        <v>6983</v>
      </c>
      <c r="D6919">
        <v>3421</v>
      </c>
      <c r="E6919" s="1">
        <f>(Comuni[[#This Row],[Popolazione2011]]/SUM(D:D))*100</f>
        <v>5.7570345627718207E-3</v>
      </c>
      <c r="F6919">
        <f t="shared" si="108"/>
        <v>1959050</v>
      </c>
      <c r="G6919" s="1">
        <f>(Comuni[[#This Row],[Popolazione2011]]/Comuni[[#This Row],[TOT POP REGIONE ]])*100</f>
        <v>0.17462545621602307</v>
      </c>
      <c r="H6919" t="str">
        <f>IF(Comuni[[#This Row],[Popolazione2011]]&gt;300000,"MAGGIORE","")</f>
        <v/>
      </c>
      <c r="I6919" t="str">
        <f>_xlfn.XLOOKUP(Comuni[[#This Row],[Regione]],Ripartizione_geografica[Regione],Ripartizione_geografica[Ripartizione geografica])</f>
        <v>Sud</v>
      </c>
      <c r="J6919">
        <f>_xlfn.XLOOKUP(Comuni[[#This Row],[Regione]],Ripartizione_geografica[Regione],Ripartizione_geografica[Codice Regione])</f>
        <v>18</v>
      </c>
      <c r="K6919">
        <f>_xlfn.XLOOKUP(Comuni[[#This Row],[Regione]],Table_0[Regione],Table_0[Totale])</f>
        <v>650481</v>
      </c>
      <c r="L6919">
        <f>_xlfn.XLOOKUP(Comuni[[#This Row],[Regione]],Table_0[Regione],Table_0[Guariti])</f>
        <v>643757</v>
      </c>
      <c r="M6919">
        <f>_xlfn.XLOOKUP(Comuni[[#This Row],[Regione]],Table_0[Regione],Table_0[Deceduti])</f>
        <v>3596</v>
      </c>
      <c r="N6919" s="1">
        <f>(Comuni[[#This Row],[Popolazione2011]]/Comuni[[#This Row],[Ammalati TOT]])*100</f>
        <v>0.52591851260836209</v>
      </c>
      <c r="O6919">
        <f>_xlfn.XLOOKUP(Comuni[[#This Row],[Regione]],Table_0[Regione],Table_0[TOT AREA])</f>
        <v>5834728</v>
      </c>
      <c r="P6919" s="1">
        <f>(Comuni[[#This Row],[Popolazione2011]]/Comuni[[#This Row],[Ammalati AREA]])*100</f>
        <v>5.8631696284728273E-2</v>
      </c>
    </row>
    <row r="6920" spans="1:16" x14ac:dyDescent="0.3">
      <c r="A6920" t="s">
        <v>7013</v>
      </c>
      <c r="B6920" t="s">
        <v>8037</v>
      </c>
      <c r="C6920" t="s">
        <v>6983</v>
      </c>
      <c r="D6920">
        <v>6120</v>
      </c>
      <c r="E6920" s="1">
        <f>(Comuni[[#This Row],[Popolazione2011]]/SUM(D:D))*100</f>
        <v>1.0299050430915974E-2</v>
      </c>
      <c r="F6920">
        <f t="shared" si="108"/>
        <v>1959050</v>
      </c>
      <c r="G6920" s="1">
        <f>(Comuni[[#This Row],[Popolazione2011]]/Comuni[[#This Row],[TOT POP REGIONE ]])*100</f>
        <v>0.31239631454021083</v>
      </c>
      <c r="H6920" t="str">
        <f>IF(Comuni[[#This Row],[Popolazione2011]]&gt;300000,"MAGGIORE","")</f>
        <v/>
      </c>
      <c r="I6920" t="str">
        <f>_xlfn.XLOOKUP(Comuni[[#This Row],[Regione]],Ripartizione_geografica[Regione],Ripartizione_geografica[Ripartizione geografica])</f>
        <v>Sud</v>
      </c>
      <c r="J6920">
        <f>_xlfn.XLOOKUP(Comuni[[#This Row],[Regione]],Ripartizione_geografica[Regione],Ripartizione_geografica[Codice Regione])</f>
        <v>18</v>
      </c>
      <c r="K6920">
        <f>_xlfn.XLOOKUP(Comuni[[#This Row],[Regione]],Table_0[Regione],Table_0[Totale])</f>
        <v>650481</v>
      </c>
      <c r="L6920">
        <f>_xlfn.XLOOKUP(Comuni[[#This Row],[Regione]],Table_0[Regione],Table_0[Guariti])</f>
        <v>643757</v>
      </c>
      <c r="M6920">
        <f>_xlfn.XLOOKUP(Comuni[[#This Row],[Regione]],Table_0[Regione],Table_0[Deceduti])</f>
        <v>3596</v>
      </c>
      <c r="N6920" s="1">
        <f>(Comuni[[#This Row],[Popolazione2011]]/Comuni[[#This Row],[Ammalati TOT]])*100</f>
        <v>0.94084223828213276</v>
      </c>
      <c r="O6920">
        <f>_xlfn.XLOOKUP(Comuni[[#This Row],[Regione]],Table_0[Regione],Table_0[TOT AREA])</f>
        <v>5834728</v>
      </c>
      <c r="P6920" s="1">
        <f>(Comuni[[#This Row],[Popolazione2011]]/Comuni[[#This Row],[Ammalati AREA]])*100</f>
        <v>0.10488920820302162</v>
      </c>
    </row>
    <row r="6921" spans="1:16" x14ac:dyDescent="0.3">
      <c r="A6921" t="s">
        <v>7014</v>
      </c>
      <c r="B6921" t="s">
        <v>8037</v>
      </c>
      <c r="C6921" t="s">
        <v>6983</v>
      </c>
      <c r="D6921">
        <v>4522</v>
      </c>
      <c r="E6921" s="1">
        <f>(Comuni[[#This Row],[Popolazione2011]]/SUM(D:D))*100</f>
        <v>7.6098539295101353E-3</v>
      </c>
      <c r="F6921">
        <f t="shared" si="108"/>
        <v>1959050</v>
      </c>
      <c r="G6921" s="1">
        <f>(Comuni[[#This Row],[Popolazione2011]]/Comuni[[#This Row],[TOT POP REGIONE ]])*100</f>
        <v>0.23082616574360021</v>
      </c>
      <c r="H6921" t="str">
        <f>IF(Comuni[[#This Row],[Popolazione2011]]&gt;300000,"MAGGIORE","")</f>
        <v/>
      </c>
      <c r="I6921" t="str">
        <f>_xlfn.XLOOKUP(Comuni[[#This Row],[Regione]],Ripartizione_geografica[Regione],Ripartizione_geografica[Ripartizione geografica])</f>
        <v>Sud</v>
      </c>
      <c r="J6921">
        <f>_xlfn.XLOOKUP(Comuni[[#This Row],[Regione]],Ripartizione_geografica[Regione],Ripartizione_geografica[Codice Regione])</f>
        <v>18</v>
      </c>
      <c r="K6921">
        <f>_xlfn.XLOOKUP(Comuni[[#This Row],[Regione]],Table_0[Regione],Table_0[Totale])</f>
        <v>650481</v>
      </c>
      <c r="L6921">
        <f>_xlfn.XLOOKUP(Comuni[[#This Row],[Regione]],Table_0[Regione],Table_0[Guariti])</f>
        <v>643757</v>
      </c>
      <c r="M6921">
        <f>_xlfn.XLOOKUP(Comuni[[#This Row],[Regione]],Table_0[Regione],Table_0[Deceduti])</f>
        <v>3596</v>
      </c>
      <c r="N6921" s="1">
        <f>(Comuni[[#This Row],[Popolazione2011]]/Comuni[[#This Row],[Ammalati TOT]])*100</f>
        <v>0.69517787606402037</v>
      </c>
      <c r="O6921">
        <f>_xlfn.XLOOKUP(Comuni[[#This Row],[Regione]],Table_0[Regione],Table_0[TOT AREA])</f>
        <v>5834728</v>
      </c>
      <c r="P6921" s="1">
        <f>(Comuni[[#This Row],[Popolazione2011]]/Comuni[[#This Row],[Ammalati AREA]])*100</f>
        <v>7.7501470505565995E-2</v>
      </c>
    </row>
    <row r="6922" spans="1:16" x14ac:dyDescent="0.3">
      <c r="A6922" t="s">
        <v>7015</v>
      </c>
      <c r="B6922" t="s">
        <v>8037</v>
      </c>
      <c r="C6922" t="s">
        <v>6983</v>
      </c>
      <c r="D6922">
        <v>4752</v>
      </c>
      <c r="E6922" s="1">
        <f>(Comuni[[#This Row],[Popolazione2011]]/SUM(D:D))*100</f>
        <v>7.9969097463582842E-3</v>
      </c>
      <c r="F6922">
        <f t="shared" si="108"/>
        <v>1959050</v>
      </c>
      <c r="G6922" s="1">
        <f>(Comuni[[#This Row],[Popolazione2011]]/Comuni[[#This Row],[TOT POP REGIONE ]])*100</f>
        <v>0.24256655011357545</v>
      </c>
      <c r="H6922" t="str">
        <f>IF(Comuni[[#This Row],[Popolazione2011]]&gt;300000,"MAGGIORE","")</f>
        <v/>
      </c>
      <c r="I6922" t="str">
        <f>_xlfn.XLOOKUP(Comuni[[#This Row],[Regione]],Ripartizione_geografica[Regione],Ripartizione_geografica[Ripartizione geografica])</f>
        <v>Sud</v>
      </c>
      <c r="J6922">
        <f>_xlfn.XLOOKUP(Comuni[[#This Row],[Regione]],Ripartizione_geografica[Regione],Ripartizione_geografica[Codice Regione])</f>
        <v>18</v>
      </c>
      <c r="K6922">
        <f>_xlfn.XLOOKUP(Comuni[[#This Row],[Regione]],Table_0[Regione],Table_0[Totale])</f>
        <v>650481</v>
      </c>
      <c r="L6922">
        <f>_xlfn.XLOOKUP(Comuni[[#This Row],[Regione]],Table_0[Regione],Table_0[Guariti])</f>
        <v>643757</v>
      </c>
      <c r="M6922">
        <f>_xlfn.XLOOKUP(Comuni[[#This Row],[Regione]],Table_0[Regione],Table_0[Deceduti])</f>
        <v>3596</v>
      </c>
      <c r="N6922" s="1">
        <f>(Comuni[[#This Row],[Popolazione2011]]/Comuni[[#This Row],[Ammalati TOT]])*100</f>
        <v>0.73053632619553843</v>
      </c>
      <c r="O6922">
        <f>_xlfn.XLOOKUP(Comuni[[#This Row],[Regione]],Table_0[Regione],Table_0[TOT AREA])</f>
        <v>5834728</v>
      </c>
      <c r="P6922" s="1">
        <f>(Comuni[[#This Row],[Popolazione2011]]/Comuni[[#This Row],[Ammalati AREA]])*100</f>
        <v>8.1443385192934439E-2</v>
      </c>
    </row>
    <row r="6923" spans="1:16" x14ac:dyDescent="0.3">
      <c r="A6923" t="s">
        <v>7016</v>
      </c>
      <c r="B6923" t="s">
        <v>8037</v>
      </c>
      <c r="C6923" t="s">
        <v>6983</v>
      </c>
      <c r="D6923">
        <v>1614</v>
      </c>
      <c r="E6923" s="1">
        <f>(Comuni[[#This Row],[Popolazione2011]]/SUM(D:D))*100</f>
        <v>2.7161221234474476E-3</v>
      </c>
      <c r="F6923">
        <f t="shared" si="108"/>
        <v>1959050</v>
      </c>
      <c r="G6923" s="1">
        <f>(Comuni[[#This Row],[Popolazione2011]]/Comuni[[#This Row],[TOT POP REGIONE ]])*100</f>
        <v>8.2386871187565394E-2</v>
      </c>
      <c r="H6923" t="str">
        <f>IF(Comuni[[#This Row],[Popolazione2011]]&gt;300000,"MAGGIORE","")</f>
        <v/>
      </c>
      <c r="I6923" t="str">
        <f>_xlfn.XLOOKUP(Comuni[[#This Row],[Regione]],Ripartizione_geografica[Regione],Ripartizione_geografica[Ripartizione geografica])</f>
        <v>Sud</v>
      </c>
      <c r="J6923">
        <f>_xlfn.XLOOKUP(Comuni[[#This Row],[Regione]],Ripartizione_geografica[Regione],Ripartizione_geografica[Codice Regione])</f>
        <v>18</v>
      </c>
      <c r="K6923">
        <f>_xlfn.XLOOKUP(Comuni[[#This Row],[Regione]],Table_0[Regione],Table_0[Totale])</f>
        <v>650481</v>
      </c>
      <c r="L6923">
        <f>_xlfn.XLOOKUP(Comuni[[#This Row],[Regione]],Table_0[Regione],Table_0[Guariti])</f>
        <v>643757</v>
      </c>
      <c r="M6923">
        <f>_xlfn.XLOOKUP(Comuni[[#This Row],[Regione]],Table_0[Regione],Table_0[Deceduti])</f>
        <v>3596</v>
      </c>
      <c r="N6923" s="1">
        <f>(Comuni[[#This Row],[Popolazione2011]]/Comuni[[#This Row],[Ammalati TOT]])*100</f>
        <v>0.24812408048813109</v>
      </c>
      <c r="O6923">
        <f>_xlfn.XLOOKUP(Comuni[[#This Row],[Regione]],Table_0[Regione],Table_0[TOT AREA])</f>
        <v>5834728</v>
      </c>
      <c r="P6923" s="1">
        <f>(Comuni[[#This Row],[Popolazione2011]]/Comuni[[#This Row],[Ammalati AREA]])*100</f>
        <v>2.766195784962041E-2</v>
      </c>
    </row>
    <row r="6924" spans="1:16" x14ac:dyDescent="0.3">
      <c r="A6924" t="s">
        <v>7017</v>
      </c>
      <c r="B6924" t="s">
        <v>8037</v>
      </c>
      <c r="C6924" t="s">
        <v>6983</v>
      </c>
      <c r="D6924">
        <v>623</v>
      </c>
      <c r="E6924" s="1">
        <f>(Comuni[[#This Row],[Popolazione2011]]/SUM(D:D))*100</f>
        <v>1.0484164082452045E-3</v>
      </c>
      <c r="F6924">
        <f t="shared" si="108"/>
        <v>1959050</v>
      </c>
      <c r="G6924" s="1">
        <f>(Comuni[[#This Row],[Popolazione2011]]/Comuni[[#This Row],[TOT POP REGIONE ]])*100</f>
        <v>3.1801128097802507E-2</v>
      </c>
      <c r="H6924" t="str">
        <f>IF(Comuni[[#This Row],[Popolazione2011]]&gt;300000,"MAGGIORE","")</f>
        <v/>
      </c>
      <c r="I6924" t="str">
        <f>_xlfn.XLOOKUP(Comuni[[#This Row],[Regione]],Ripartizione_geografica[Regione],Ripartizione_geografica[Ripartizione geografica])</f>
        <v>Sud</v>
      </c>
      <c r="J6924">
        <f>_xlfn.XLOOKUP(Comuni[[#This Row],[Regione]],Ripartizione_geografica[Regione],Ripartizione_geografica[Codice Regione])</f>
        <v>18</v>
      </c>
      <c r="K6924">
        <f>_xlfn.XLOOKUP(Comuni[[#This Row],[Regione]],Table_0[Regione],Table_0[Totale])</f>
        <v>650481</v>
      </c>
      <c r="L6924">
        <f>_xlfn.XLOOKUP(Comuni[[#This Row],[Regione]],Table_0[Regione],Table_0[Guariti])</f>
        <v>643757</v>
      </c>
      <c r="M6924">
        <f>_xlfn.XLOOKUP(Comuni[[#This Row],[Regione]],Table_0[Regione],Table_0[Deceduti])</f>
        <v>3596</v>
      </c>
      <c r="N6924" s="1">
        <f>(Comuni[[#This Row],[Popolazione2011]]/Comuni[[#This Row],[Ammalati TOT]])*100</f>
        <v>9.5775280138851102E-2</v>
      </c>
      <c r="O6924">
        <f>_xlfn.XLOOKUP(Comuni[[#This Row],[Regione]],Table_0[Regione],Table_0[TOT AREA])</f>
        <v>5834728</v>
      </c>
      <c r="P6924" s="1">
        <f>(Comuni[[#This Row],[Popolazione2011]]/Comuni[[#This Row],[Ammalati AREA]])*100</f>
        <v>1.0677447174915438E-2</v>
      </c>
    </row>
    <row r="6925" spans="1:16" x14ac:dyDescent="0.3">
      <c r="A6925" t="s">
        <v>7018</v>
      </c>
      <c r="B6925" t="s">
        <v>8037</v>
      </c>
      <c r="C6925" t="s">
        <v>6983</v>
      </c>
      <c r="D6925">
        <v>1272</v>
      </c>
      <c r="E6925" s="1">
        <f>(Comuni[[#This Row],[Popolazione2011]]/SUM(D:D))*100</f>
        <v>2.1405869523080257E-3</v>
      </c>
      <c r="F6925">
        <f t="shared" si="108"/>
        <v>1959050</v>
      </c>
      <c r="G6925" s="1">
        <f>(Comuni[[#This Row],[Popolazione2011]]/Comuni[[#This Row],[TOT POP REGIONE ]])*100</f>
        <v>6.4929430080906556E-2</v>
      </c>
      <c r="H6925" t="str">
        <f>IF(Comuni[[#This Row],[Popolazione2011]]&gt;300000,"MAGGIORE","")</f>
        <v/>
      </c>
      <c r="I6925" t="str">
        <f>_xlfn.XLOOKUP(Comuni[[#This Row],[Regione]],Ripartizione_geografica[Regione],Ripartizione_geografica[Ripartizione geografica])</f>
        <v>Sud</v>
      </c>
      <c r="J6925">
        <f>_xlfn.XLOOKUP(Comuni[[#This Row],[Regione]],Ripartizione_geografica[Regione],Ripartizione_geografica[Codice Regione])</f>
        <v>18</v>
      </c>
      <c r="K6925">
        <f>_xlfn.XLOOKUP(Comuni[[#This Row],[Regione]],Table_0[Regione],Table_0[Totale])</f>
        <v>650481</v>
      </c>
      <c r="L6925">
        <f>_xlfn.XLOOKUP(Comuni[[#This Row],[Regione]],Table_0[Regione],Table_0[Guariti])</f>
        <v>643757</v>
      </c>
      <c r="M6925">
        <f>_xlfn.XLOOKUP(Comuni[[#This Row],[Regione]],Table_0[Regione],Table_0[Deceduti])</f>
        <v>3596</v>
      </c>
      <c r="N6925" s="1">
        <f>(Comuni[[#This Row],[Popolazione2011]]/Comuni[[#This Row],[Ammalati TOT]])*100</f>
        <v>0.19554760246648251</v>
      </c>
      <c r="O6925">
        <f>_xlfn.XLOOKUP(Comuni[[#This Row],[Regione]],Table_0[Regione],Table_0[TOT AREA])</f>
        <v>5834728</v>
      </c>
      <c r="P6925" s="1">
        <f>(Comuni[[#This Row],[Popolazione2011]]/Comuni[[#This Row],[Ammalati AREA]])*100</f>
        <v>2.1800502097098613E-2</v>
      </c>
    </row>
    <row r="6926" spans="1:16" x14ac:dyDescent="0.3">
      <c r="A6926" t="s">
        <v>7019</v>
      </c>
      <c r="B6926" t="s">
        <v>8037</v>
      </c>
      <c r="C6926" t="s">
        <v>6983</v>
      </c>
      <c r="D6926">
        <v>4457</v>
      </c>
      <c r="E6926" s="1">
        <f>(Comuni[[#This Row],[Popolazione2011]]/SUM(D:D))*100</f>
        <v>7.5004685899660922E-3</v>
      </c>
      <c r="F6926">
        <f t="shared" si="108"/>
        <v>1959050</v>
      </c>
      <c r="G6926" s="1">
        <f>(Comuni[[#This Row],[Popolazione2011]]/Comuni[[#This Row],[TOT POP REGIONE ]])*100</f>
        <v>0.22750823103034634</v>
      </c>
      <c r="H6926" t="str">
        <f>IF(Comuni[[#This Row],[Popolazione2011]]&gt;300000,"MAGGIORE","")</f>
        <v/>
      </c>
      <c r="I6926" t="str">
        <f>_xlfn.XLOOKUP(Comuni[[#This Row],[Regione]],Ripartizione_geografica[Regione],Ripartizione_geografica[Ripartizione geografica])</f>
        <v>Sud</v>
      </c>
      <c r="J6926">
        <f>_xlfn.XLOOKUP(Comuni[[#This Row],[Regione]],Ripartizione_geografica[Regione],Ripartizione_geografica[Codice Regione])</f>
        <v>18</v>
      </c>
      <c r="K6926">
        <f>_xlfn.XLOOKUP(Comuni[[#This Row],[Regione]],Table_0[Regione],Table_0[Totale])</f>
        <v>650481</v>
      </c>
      <c r="L6926">
        <f>_xlfn.XLOOKUP(Comuni[[#This Row],[Regione]],Table_0[Regione],Table_0[Guariti])</f>
        <v>643757</v>
      </c>
      <c r="M6926">
        <f>_xlfn.XLOOKUP(Comuni[[#This Row],[Regione]],Table_0[Regione],Table_0[Deceduti])</f>
        <v>3596</v>
      </c>
      <c r="N6926" s="1">
        <f>(Comuni[[#This Row],[Popolazione2011]]/Comuni[[#This Row],[Ammalati TOT]])*100</f>
        <v>0.68518527059206957</v>
      </c>
      <c r="O6926">
        <f>_xlfn.XLOOKUP(Comuni[[#This Row],[Regione]],Table_0[Regione],Table_0[TOT AREA])</f>
        <v>5834728</v>
      </c>
      <c r="P6926" s="1">
        <f>(Comuni[[#This Row],[Popolazione2011]]/Comuni[[#This Row],[Ammalati AREA]])*100</f>
        <v>7.6387451137396645E-2</v>
      </c>
    </row>
    <row r="6927" spans="1:16" x14ac:dyDescent="0.3">
      <c r="A6927" t="s">
        <v>7020</v>
      </c>
      <c r="B6927" t="s">
        <v>8037</v>
      </c>
      <c r="C6927" t="s">
        <v>6983</v>
      </c>
      <c r="D6927">
        <v>425</v>
      </c>
      <c r="E6927" s="1">
        <f>(Comuni[[#This Row],[Popolazione2011]]/SUM(D:D))*100</f>
        <v>7.1521183548027588E-4</v>
      </c>
      <c r="F6927">
        <f t="shared" si="108"/>
        <v>1959050</v>
      </c>
      <c r="G6927" s="1">
        <f>(Comuni[[#This Row],[Popolazione2011]]/Comuni[[#This Row],[TOT POP REGIONE ]])*100</f>
        <v>2.169418850973686E-2</v>
      </c>
      <c r="H6927" t="str">
        <f>IF(Comuni[[#This Row],[Popolazione2011]]&gt;300000,"MAGGIORE","")</f>
        <v/>
      </c>
      <c r="I6927" t="str">
        <f>_xlfn.XLOOKUP(Comuni[[#This Row],[Regione]],Ripartizione_geografica[Regione],Ripartizione_geografica[Ripartizione geografica])</f>
        <v>Sud</v>
      </c>
      <c r="J6927">
        <f>_xlfn.XLOOKUP(Comuni[[#This Row],[Regione]],Ripartizione_geografica[Regione],Ripartizione_geografica[Codice Regione])</f>
        <v>18</v>
      </c>
      <c r="K6927">
        <f>_xlfn.XLOOKUP(Comuni[[#This Row],[Regione]],Table_0[Regione],Table_0[Totale])</f>
        <v>650481</v>
      </c>
      <c r="L6927">
        <f>_xlfn.XLOOKUP(Comuni[[#This Row],[Regione]],Table_0[Regione],Table_0[Guariti])</f>
        <v>643757</v>
      </c>
      <c r="M6927">
        <f>_xlfn.XLOOKUP(Comuni[[#This Row],[Regione]],Table_0[Regione],Table_0[Deceduti])</f>
        <v>3596</v>
      </c>
      <c r="N6927" s="1">
        <f>(Comuni[[#This Row],[Popolazione2011]]/Comuni[[#This Row],[Ammalati TOT]])*100</f>
        <v>6.533626654737032E-2</v>
      </c>
      <c r="O6927">
        <f>_xlfn.XLOOKUP(Comuni[[#This Row],[Regione]],Table_0[Regione],Table_0[TOT AREA])</f>
        <v>5834728</v>
      </c>
      <c r="P6927" s="1">
        <f>(Comuni[[#This Row],[Popolazione2011]]/Comuni[[#This Row],[Ammalati AREA]])*100</f>
        <v>7.2839727918765015E-3</v>
      </c>
    </row>
    <row r="6928" spans="1:16" x14ac:dyDescent="0.3">
      <c r="A6928" t="s">
        <v>7021</v>
      </c>
      <c r="B6928" t="s">
        <v>8037</v>
      </c>
      <c r="C6928" t="s">
        <v>6983</v>
      </c>
      <c r="D6928">
        <v>2253</v>
      </c>
      <c r="E6928" s="1">
        <f>(Comuni[[#This Row],[Popolazione2011]]/SUM(D:D))*100</f>
        <v>3.7914641537342619E-3</v>
      </c>
      <c r="F6928">
        <f t="shared" si="108"/>
        <v>1959050</v>
      </c>
      <c r="G6928" s="1">
        <f>(Comuni[[#This Row],[Popolazione2011]]/Comuni[[#This Row],[TOT POP REGIONE ]])*100</f>
        <v>0.11500472167632271</v>
      </c>
      <c r="H6928" t="str">
        <f>IF(Comuni[[#This Row],[Popolazione2011]]&gt;300000,"MAGGIORE","")</f>
        <v/>
      </c>
      <c r="I6928" t="str">
        <f>_xlfn.XLOOKUP(Comuni[[#This Row],[Regione]],Ripartizione_geografica[Regione],Ripartizione_geografica[Ripartizione geografica])</f>
        <v>Sud</v>
      </c>
      <c r="J6928">
        <f>_xlfn.XLOOKUP(Comuni[[#This Row],[Regione]],Ripartizione_geografica[Regione],Ripartizione_geografica[Codice Regione])</f>
        <v>18</v>
      </c>
      <c r="K6928">
        <f>_xlfn.XLOOKUP(Comuni[[#This Row],[Regione]],Table_0[Regione],Table_0[Totale])</f>
        <v>650481</v>
      </c>
      <c r="L6928">
        <f>_xlfn.XLOOKUP(Comuni[[#This Row],[Regione]],Table_0[Regione],Table_0[Guariti])</f>
        <v>643757</v>
      </c>
      <c r="M6928">
        <f>_xlfn.XLOOKUP(Comuni[[#This Row],[Regione]],Table_0[Regione],Table_0[Deceduti])</f>
        <v>3596</v>
      </c>
      <c r="N6928" s="1">
        <f>(Comuni[[#This Row],[Popolazione2011]]/Comuni[[#This Row],[Ammalati TOT]])*100</f>
        <v>0.34635907889700079</v>
      </c>
      <c r="O6928">
        <f>_xlfn.XLOOKUP(Comuni[[#This Row],[Regione]],Table_0[Regione],Table_0[TOT AREA])</f>
        <v>5834728</v>
      </c>
      <c r="P6928" s="1">
        <f>(Comuni[[#This Row],[Popolazione2011]]/Comuni[[#This Row],[Ammalati AREA]])*100</f>
        <v>3.8613625176700611E-2</v>
      </c>
    </row>
    <row r="6929" spans="1:16" x14ac:dyDescent="0.3">
      <c r="A6929" t="s">
        <v>7022</v>
      </c>
      <c r="B6929" t="s">
        <v>8037</v>
      </c>
      <c r="C6929" t="s">
        <v>6983</v>
      </c>
      <c r="D6929">
        <v>937</v>
      </c>
      <c r="E6929" s="1">
        <f>(Comuni[[#This Row],[Popolazione2011]]/SUM(D:D))*100</f>
        <v>1.5768317408118081E-3</v>
      </c>
      <c r="F6929">
        <f t="shared" si="108"/>
        <v>1959050</v>
      </c>
      <c r="G6929" s="1">
        <f>(Comuni[[#This Row],[Popolazione2011]]/Comuni[[#This Row],[TOT POP REGIONE ]])*100</f>
        <v>4.7829305020290445E-2</v>
      </c>
      <c r="H6929" t="str">
        <f>IF(Comuni[[#This Row],[Popolazione2011]]&gt;300000,"MAGGIORE","")</f>
        <v/>
      </c>
      <c r="I6929" t="str">
        <f>_xlfn.XLOOKUP(Comuni[[#This Row],[Regione]],Ripartizione_geografica[Regione],Ripartizione_geografica[Ripartizione geografica])</f>
        <v>Sud</v>
      </c>
      <c r="J6929">
        <f>_xlfn.XLOOKUP(Comuni[[#This Row],[Regione]],Ripartizione_geografica[Regione],Ripartizione_geografica[Codice Regione])</f>
        <v>18</v>
      </c>
      <c r="K6929">
        <f>_xlfn.XLOOKUP(Comuni[[#This Row],[Regione]],Table_0[Regione],Table_0[Totale])</f>
        <v>650481</v>
      </c>
      <c r="L6929">
        <f>_xlfn.XLOOKUP(Comuni[[#This Row],[Regione]],Table_0[Regione],Table_0[Guariti])</f>
        <v>643757</v>
      </c>
      <c r="M6929">
        <f>_xlfn.XLOOKUP(Comuni[[#This Row],[Regione]],Table_0[Regione],Table_0[Deceduti])</f>
        <v>3596</v>
      </c>
      <c r="N6929" s="1">
        <f>(Comuni[[#This Row],[Popolazione2011]]/Comuni[[#This Row],[Ammalati TOT]])*100</f>
        <v>0.14404725118796705</v>
      </c>
      <c r="O6929">
        <f>_xlfn.XLOOKUP(Comuni[[#This Row],[Regione]],Table_0[Regione],Table_0[TOT AREA])</f>
        <v>5834728</v>
      </c>
      <c r="P6929" s="1">
        <f>(Comuni[[#This Row],[Popolazione2011]]/Comuni[[#This Row],[Ammalati AREA]])*100</f>
        <v>1.6059017661148901E-2</v>
      </c>
    </row>
    <row r="6930" spans="1:16" x14ac:dyDescent="0.3">
      <c r="A6930" t="s">
        <v>7023</v>
      </c>
      <c r="B6930" t="s">
        <v>8037</v>
      </c>
      <c r="C6930" t="s">
        <v>6983</v>
      </c>
      <c r="D6930">
        <v>1167</v>
      </c>
      <c r="E6930" s="1">
        <f>(Comuni[[#This Row],[Popolazione2011]]/SUM(D:D))*100</f>
        <v>1.9638875576599574E-3</v>
      </c>
      <c r="F6930">
        <f t="shared" si="108"/>
        <v>1959050</v>
      </c>
      <c r="G6930" s="1">
        <f>(Comuni[[#This Row],[Popolazione2011]]/Comuni[[#This Row],[TOT POP REGIONE ]])*100</f>
        <v>5.956968939026569E-2</v>
      </c>
      <c r="H6930" t="str">
        <f>IF(Comuni[[#This Row],[Popolazione2011]]&gt;300000,"MAGGIORE","")</f>
        <v/>
      </c>
      <c r="I6930" t="str">
        <f>_xlfn.XLOOKUP(Comuni[[#This Row],[Regione]],Ripartizione_geografica[Regione],Ripartizione_geografica[Ripartizione geografica])</f>
        <v>Sud</v>
      </c>
      <c r="J6930">
        <f>_xlfn.XLOOKUP(Comuni[[#This Row],[Regione]],Ripartizione_geografica[Regione],Ripartizione_geografica[Codice Regione])</f>
        <v>18</v>
      </c>
      <c r="K6930">
        <f>_xlfn.XLOOKUP(Comuni[[#This Row],[Regione]],Table_0[Regione],Table_0[Totale])</f>
        <v>650481</v>
      </c>
      <c r="L6930">
        <f>_xlfn.XLOOKUP(Comuni[[#This Row],[Regione]],Table_0[Regione],Table_0[Guariti])</f>
        <v>643757</v>
      </c>
      <c r="M6930">
        <f>_xlfn.XLOOKUP(Comuni[[#This Row],[Regione]],Table_0[Regione],Table_0[Deceduti])</f>
        <v>3596</v>
      </c>
      <c r="N6930" s="1">
        <f>(Comuni[[#This Row],[Popolazione2011]]/Comuni[[#This Row],[Ammalati TOT]])*100</f>
        <v>0.17940570131948511</v>
      </c>
      <c r="O6930">
        <f>_xlfn.XLOOKUP(Comuni[[#This Row],[Regione]],Table_0[Regione],Table_0[TOT AREA])</f>
        <v>5834728</v>
      </c>
      <c r="P6930" s="1">
        <f>(Comuni[[#This Row],[Popolazione2011]]/Comuni[[#This Row],[Ammalati AREA]])*100</f>
        <v>2.000093234851736E-2</v>
      </c>
    </row>
    <row r="6931" spans="1:16" x14ac:dyDescent="0.3">
      <c r="A6931" t="s">
        <v>7024</v>
      </c>
      <c r="B6931" t="s">
        <v>8037</v>
      </c>
      <c r="C6931" t="s">
        <v>6983</v>
      </c>
      <c r="D6931">
        <v>799</v>
      </c>
      <c r="E6931" s="1">
        <f>(Comuni[[#This Row],[Popolazione2011]]/SUM(D:D))*100</f>
        <v>1.3445982507029185E-3</v>
      </c>
      <c r="F6931">
        <f t="shared" si="108"/>
        <v>1959050</v>
      </c>
      <c r="G6931" s="1">
        <f>(Comuni[[#This Row],[Popolazione2011]]/Comuni[[#This Row],[TOT POP REGIONE ]])*100</f>
        <v>4.0785074398305303E-2</v>
      </c>
      <c r="H6931" t="str">
        <f>IF(Comuni[[#This Row],[Popolazione2011]]&gt;300000,"MAGGIORE","")</f>
        <v/>
      </c>
      <c r="I6931" t="str">
        <f>_xlfn.XLOOKUP(Comuni[[#This Row],[Regione]],Ripartizione_geografica[Regione],Ripartizione_geografica[Ripartizione geografica])</f>
        <v>Sud</v>
      </c>
      <c r="J6931">
        <f>_xlfn.XLOOKUP(Comuni[[#This Row],[Regione]],Ripartizione_geografica[Regione],Ripartizione_geografica[Codice Regione])</f>
        <v>18</v>
      </c>
      <c r="K6931">
        <f>_xlfn.XLOOKUP(Comuni[[#This Row],[Regione]],Table_0[Regione],Table_0[Totale])</f>
        <v>650481</v>
      </c>
      <c r="L6931">
        <f>_xlfn.XLOOKUP(Comuni[[#This Row],[Regione]],Table_0[Regione],Table_0[Guariti])</f>
        <v>643757</v>
      </c>
      <c r="M6931">
        <f>_xlfn.XLOOKUP(Comuni[[#This Row],[Regione]],Table_0[Regione],Table_0[Deceduti])</f>
        <v>3596</v>
      </c>
      <c r="N6931" s="1">
        <f>(Comuni[[#This Row],[Popolazione2011]]/Comuni[[#This Row],[Ammalati TOT]])*100</f>
        <v>0.12283218110905622</v>
      </c>
      <c r="O6931">
        <f>_xlfn.XLOOKUP(Comuni[[#This Row],[Regione]],Table_0[Regione],Table_0[TOT AREA])</f>
        <v>5834728</v>
      </c>
      <c r="P6931" s="1">
        <f>(Comuni[[#This Row],[Popolazione2011]]/Comuni[[#This Row],[Ammalati AREA]])*100</f>
        <v>1.3693868848727826E-2</v>
      </c>
    </row>
    <row r="6932" spans="1:16" x14ac:dyDescent="0.3">
      <c r="A6932" t="s">
        <v>7025</v>
      </c>
      <c r="B6932" t="s">
        <v>8037</v>
      </c>
      <c r="C6932" t="s">
        <v>6983</v>
      </c>
      <c r="D6932">
        <v>1583</v>
      </c>
      <c r="E6932" s="1">
        <f>(Comuni[[#This Row],[Popolazione2011]]/SUM(D:D))*100</f>
        <v>2.6639537307418274E-3</v>
      </c>
      <c r="F6932">
        <f t="shared" si="108"/>
        <v>1959050</v>
      </c>
      <c r="G6932" s="1">
        <f>(Comuni[[#This Row],[Popolazione2011]]/Comuni[[#This Row],[TOT POP REGIONE ]])*100</f>
        <v>8.0804471555090476E-2</v>
      </c>
      <c r="H6932" t="str">
        <f>IF(Comuni[[#This Row],[Popolazione2011]]&gt;300000,"MAGGIORE","")</f>
        <v/>
      </c>
      <c r="I6932" t="str">
        <f>_xlfn.XLOOKUP(Comuni[[#This Row],[Regione]],Ripartizione_geografica[Regione],Ripartizione_geografica[Ripartizione geografica])</f>
        <v>Sud</v>
      </c>
      <c r="J6932">
        <f>_xlfn.XLOOKUP(Comuni[[#This Row],[Regione]],Ripartizione_geografica[Regione],Ripartizione_geografica[Codice Regione])</f>
        <v>18</v>
      </c>
      <c r="K6932">
        <f>_xlfn.XLOOKUP(Comuni[[#This Row],[Regione]],Table_0[Regione],Table_0[Totale])</f>
        <v>650481</v>
      </c>
      <c r="L6932">
        <f>_xlfn.XLOOKUP(Comuni[[#This Row],[Regione]],Table_0[Regione],Table_0[Guariti])</f>
        <v>643757</v>
      </c>
      <c r="M6932">
        <f>_xlfn.XLOOKUP(Comuni[[#This Row],[Regione]],Table_0[Regione],Table_0[Deceduti])</f>
        <v>3596</v>
      </c>
      <c r="N6932" s="1">
        <f>(Comuni[[#This Row],[Popolazione2011]]/Comuni[[#This Row],[Ammalati TOT]])*100</f>
        <v>0.24335837633996998</v>
      </c>
      <c r="O6932">
        <f>_xlfn.XLOOKUP(Comuni[[#This Row],[Regione]],Table_0[Regione],Table_0[TOT AREA])</f>
        <v>5834728</v>
      </c>
      <c r="P6932" s="1">
        <f>(Comuni[[#This Row],[Popolazione2011]]/Comuni[[#This Row],[Ammalati AREA]])*100</f>
        <v>2.7130656304801184E-2</v>
      </c>
    </row>
    <row r="6933" spans="1:16" x14ac:dyDescent="0.3">
      <c r="A6933" t="s">
        <v>7026</v>
      </c>
      <c r="B6933" t="s">
        <v>8037</v>
      </c>
      <c r="C6933" t="s">
        <v>6983</v>
      </c>
      <c r="D6933">
        <v>4681</v>
      </c>
      <c r="E6933" s="1">
        <f>(Comuni[[#This Row],[Popolazione2011]]/SUM(D:D))*100</f>
        <v>7.8774272985486383E-3</v>
      </c>
      <c r="F6933">
        <f t="shared" si="108"/>
        <v>1959050</v>
      </c>
      <c r="G6933" s="1">
        <f>(Comuni[[#This Row],[Popolazione2011]]/Comuni[[#This Row],[TOT POP REGIONE ]])*100</f>
        <v>0.23894234450371354</v>
      </c>
      <c r="H6933" t="str">
        <f>IF(Comuni[[#This Row],[Popolazione2011]]&gt;300000,"MAGGIORE","")</f>
        <v/>
      </c>
      <c r="I6933" t="str">
        <f>_xlfn.XLOOKUP(Comuni[[#This Row],[Regione]],Ripartizione_geografica[Regione],Ripartizione_geografica[Ripartizione geografica])</f>
        <v>Sud</v>
      </c>
      <c r="J6933">
        <f>_xlfn.XLOOKUP(Comuni[[#This Row],[Regione]],Ripartizione_geografica[Regione],Ripartizione_geografica[Codice Regione])</f>
        <v>18</v>
      </c>
      <c r="K6933">
        <f>_xlfn.XLOOKUP(Comuni[[#This Row],[Regione]],Table_0[Regione],Table_0[Totale])</f>
        <v>650481</v>
      </c>
      <c r="L6933">
        <f>_xlfn.XLOOKUP(Comuni[[#This Row],[Regione]],Table_0[Regione],Table_0[Guariti])</f>
        <v>643757</v>
      </c>
      <c r="M6933">
        <f>_xlfn.XLOOKUP(Comuni[[#This Row],[Regione]],Table_0[Regione],Table_0[Deceduti])</f>
        <v>3596</v>
      </c>
      <c r="N6933" s="1">
        <f>(Comuni[[#This Row],[Popolazione2011]]/Comuni[[#This Row],[Ammalati TOT]])*100</f>
        <v>0.71962132637233056</v>
      </c>
      <c r="O6933">
        <f>_xlfn.XLOOKUP(Comuni[[#This Row],[Regione]],Table_0[Regione],Table_0[TOT AREA])</f>
        <v>5834728</v>
      </c>
      <c r="P6933" s="1">
        <f>(Comuni[[#This Row],[Popolazione2011]]/Comuni[[#This Row],[Ammalati AREA]])*100</f>
        <v>8.0226533267703307E-2</v>
      </c>
    </row>
    <row r="6934" spans="1:16" x14ac:dyDescent="0.3">
      <c r="A6934" t="s">
        <v>7027</v>
      </c>
      <c r="B6934" t="s">
        <v>8037</v>
      </c>
      <c r="C6934" t="s">
        <v>6983</v>
      </c>
      <c r="D6934">
        <v>871</v>
      </c>
      <c r="E6934" s="1">
        <f>(Comuni[[#This Row],[Popolazione2011]]/SUM(D:D))*100</f>
        <v>1.4657635498901652E-3</v>
      </c>
      <c r="F6934">
        <f t="shared" si="108"/>
        <v>1959050</v>
      </c>
      <c r="G6934" s="1">
        <f>(Comuni[[#This Row],[Popolazione2011]]/Comuni[[#This Row],[TOT POP REGIONE ]])*100</f>
        <v>4.4460325157601899E-2</v>
      </c>
      <c r="H6934" t="str">
        <f>IF(Comuni[[#This Row],[Popolazione2011]]&gt;300000,"MAGGIORE","")</f>
        <v/>
      </c>
      <c r="I6934" t="str">
        <f>_xlfn.XLOOKUP(Comuni[[#This Row],[Regione]],Ripartizione_geografica[Regione],Ripartizione_geografica[Ripartizione geografica])</f>
        <v>Sud</v>
      </c>
      <c r="J6934">
        <f>_xlfn.XLOOKUP(Comuni[[#This Row],[Regione]],Ripartizione_geografica[Regione],Ripartizione_geografica[Codice Regione])</f>
        <v>18</v>
      </c>
      <c r="K6934">
        <f>_xlfn.XLOOKUP(Comuni[[#This Row],[Regione]],Table_0[Regione],Table_0[Totale])</f>
        <v>650481</v>
      </c>
      <c r="L6934">
        <f>_xlfn.XLOOKUP(Comuni[[#This Row],[Regione]],Table_0[Regione],Table_0[Guariti])</f>
        <v>643757</v>
      </c>
      <c r="M6934">
        <f>_xlfn.XLOOKUP(Comuni[[#This Row],[Regione]],Table_0[Regione],Table_0[Deceduti])</f>
        <v>3596</v>
      </c>
      <c r="N6934" s="1">
        <f>(Comuni[[#This Row],[Popolazione2011]]/Comuni[[#This Row],[Ammalati TOT]])*100</f>
        <v>0.13390091332414014</v>
      </c>
      <c r="O6934">
        <f>_xlfn.XLOOKUP(Comuni[[#This Row],[Regione]],Table_0[Regione],Table_0[TOT AREA])</f>
        <v>5834728</v>
      </c>
      <c r="P6934" s="1">
        <f>(Comuni[[#This Row],[Popolazione2011]]/Comuni[[#This Row],[Ammalati AREA]])*100</f>
        <v>1.4927859533469255E-2</v>
      </c>
    </row>
    <row r="6935" spans="1:16" x14ac:dyDescent="0.3">
      <c r="A6935" t="s">
        <v>7028</v>
      </c>
      <c r="B6935" t="s">
        <v>8037</v>
      </c>
      <c r="C6935" t="s">
        <v>6983</v>
      </c>
      <c r="D6935">
        <v>4725</v>
      </c>
      <c r="E6935" s="1">
        <f>(Comuni[[#This Row],[Popolazione2011]]/SUM(D:D))*100</f>
        <v>7.9514727591630668E-3</v>
      </c>
      <c r="F6935">
        <f t="shared" si="108"/>
        <v>1959050</v>
      </c>
      <c r="G6935" s="1">
        <f>(Comuni[[#This Row],[Popolazione2011]]/Comuni[[#This Row],[TOT POP REGIONE ]])*100</f>
        <v>0.24118833107883925</v>
      </c>
      <c r="H6935" t="str">
        <f>IF(Comuni[[#This Row],[Popolazione2011]]&gt;300000,"MAGGIORE","")</f>
        <v/>
      </c>
      <c r="I6935" t="str">
        <f>_xlfn.XLOOKUP(Comuni[[#This Row],[Regione]],Ripartizione_geografica[Regione],Ripartizione_geografica[Ripartizione geografica])</f>
        <v>Sud</v>
      </c>
      <c r="J6935">
        <f>_xlfn.XLOOKUP(Comuni[[#This Row],[Regione]],Ripartizione_geografica[Regione],Ripartizione_geografica[Codice Regione])</f>
        <v>18</v>
      </c>
      <c r="K6935">
        <f>_xlfn.XLOOKUP(Comuni[[#This Row],[Regione]],Table_0[Regione],Table_0[Totale])</f>
        <v>650481</v>
      </c>
      <c r="L6935">
        <f>_xlfn.XLOOKUP(Comuni[[#This Row],[Regione]],Table_0[Regione],Table_0[Guariti])</f>
        <v>643757</v>
      </c>
      <c r="M6935">
        <f>_xlfn.XLOOKUP(Comuni[[#This Row],[Regione]],Table_0[Regione],Table_0[Deceduti])</f>
        <v>3596</v>
      </c>
      <c r="N6935" s="1">
        <f>(Comuni[[#This Row],[Popolazione2011]]/Comuni[[#This Row],[Ammalati TOT]])*100</f>
        <v>0.72638555161488194</v>
      </c>
      <c r="O6935">
        <f>_xlfn.XLOOKUP(Comuni[[#This Row],[Regione]],Table_0[Regione],Table_0[TOT AREA])</f>
        <v>5834728</v>
      </c>
      <c r="P6935" s="1">
        <f>(Comuni[[#This Row],[Popolazione2011]]/Comuni[[#This Row],[Ammalati AREA]])*100</f>
        <v>8.0980638686156403E-2</v>
      </c>
    </row>
    <row r="6936" spans="1:16" x14ac:dyDescent="0.3">
      <c r="A6936" t="s">
        <v>7029</v>
      </c>
      <c r="B6936" t="s">
        <v>8037</v>
      </c>
      <c r="C6936" t="s">
        <v>6983</v>
      </c>
      <c r="D6936">
        <v>587</v>
      </c>
      <c r="E6936" s="1">
        <f>(Comuni[[#This Row],[Popolazione2011]]/SUM(D:D))*100</f>
        <v>9.8783375865158104E-4</v>
      </c>
      <c r="F6936">
        <f t="shared" si="108"/>
        <v>1959050</v>
      </c>
      <c r="G6936" s="1">
        <f>(Comuni[[#This Row],[Popolazione2011]]/Comuni[[#This Row],[TOT POP REGIONE ]])*100</f>
        <v>2.9963502718154209E-2</v>
      </c>
      <c r="H6936" t="str">
        <f>IF(Comuni[[#This Row],[Popolazione2011]]&gt;300000,"MAGGIORE","")</f>
        <v/>
      </c>
      <c r="I6936" t="str">
        <f>_xlfn.XLOOKUP(Comuni[[#This Row],[Regione]],Ripartizione_geografica[Regione],Ripartizione_geografica[Ripartizione geografica])</f>
        <v>Sud</v>
      </c>
      <c r="J6936">
        <f>_xlfn.XLOOKUP(Comuni[[#This Row],[Regione]],Ripartizione_geografica[Regione],Ripartizione_geografica[Codice Regione])</f>
        <v>18</v>
      </c>
      <c r="K6936">
        <f>_xlfn.XLOOKUP(Comuni[[#This Row],[Regione]],Table_0[Regione],Table_0[Totale])</f>
        <v>650481</v>
      </c>
      <c r="L6936">
        <f>_xlfn.XLOOKUP(Comuni[[#This Row],[Regione]],Table_0[Regione],Table_0[Guariti])</f>
        <v>643757</v>
      </c>
      <c r="M6936">
        <f>_xlfn.XLOOKUP(Comuni[[#This Row],[Regione]],Table_0[Regione],Table_0[Deceduti])</f>
        <v>3596</v>
      </c>
      <c r="N6936" s="1">
        <f>(Comuni[[#This Row],[Popolazione2011]]/Comuni[[#This Row],[Ammalati TOT]])*100</f>
        <v>9.0240914031309141E-2</v>
      </c>
      <c r="O6936">
        <f>_xlfn.XLOOKUP(Comuni[[#This Row],[Regione]],Table_0[Regione],Table_0[TOT AREA])</f>
        <v>5834728</v>
      </c>
      <c r="P6936" s="1">
        <f>(Comuni[[#This Row],[Popolazione2011]]/Comuni[[#This Row],[Ammalati AREA]])*100</f>
        <v>1.0060451832544722E-2</v>
      </c>
    </row>
    <row r="6937" spans="1:16" x14ac:dyDescent="0.3">
      <c r="A6937" t="s">
        <v>7030</v>
      </c>
      <c r="B6937" t="s">
        <v>8037</v>
      </c>
      <c r="C6937" t="s">
        <v>6983</v>
      </c>
      <c r="D6937">
        <v>1275</v>
      </c>
      <c r="E6937" s="1">
        <f>(Comuni[[#This Row],[Popolazione2011]]/SUM(D:D))*100</f>
        <v>2.1456355064408275E-3</v>
      </c>
      <c r="F6937">
        <f t="shared" si="108"/>
        <v>1959050</v>
      </c>
      <c r="G6937" s="1">
        <f>(Comuni[[#This Row],[Popolazione2011]]/Comuni[[#This Row],[TOT POP REGIONE ]])*100</f>
        <v>6.5082565529210587E-2</v>
      </c>
      <c r="H6937" t="str">
        <f>IF(Comuni[[#This Row],[Popolazione2011]]&gt;300000,"MAGGIORE","")</f>
        <v/>
      </c>
      <c r="I6937" t="str">
        <f>_xlfn.XLOOKUP(Comuni[[#This Row],[Regione]],Ripartizione_geografica[Regione],Ripartizione_geografica[Ripartizione geografica])</f>
        <v>Sud</v>
      </c>
      <c r="J6937">
        <f>_xlfn.XLOOKUP(Comuni[[#This Row],[Regione]],Ripartizione_geografica[Regione],Ripartizione_geografica[Codice Regione])</f>
        <v>18</v>
      </c>
      <c r="K6937">
        <f>_xlfn.XLOOKUP(Comuni[[#This Row],[Regione]],Table_0[Regione],Table_0[Totale])</f>
        <v>650481</v>
      </c>
      <c r="L6937">
        <f>_xlfn.XLOOKUP(Comuni[[#This Row],[Regione]],Table_0[Regione],Table_0[Guariti])</f>
        <v>643757</v>
      </c>
      <c r="M6937">
        <f>_xlfn.XLOOKUP(Comuni[[#This Row],[Regione]],Table_0[Regione],Table_0[Deceduti])</f>
        <v>3596</v>
      </c>
      <c r="N6937" s="1">
        <f>(Comuni[[#This Row],[Popolazione2011]]/Comuni[[#This Row],[Ammalati TOT]])*100</f>
        <v>0.19600879964211099</v>
      </c>
      <c r="O6937">
        <f>_xlfn.XLOOKUP(Comuni[[#This Row],[Regione]],Table_0[Regione],Table_0[TOT AREA])</f>
        <v>5834728</v>
      </c>
      <c r="P6937" s="1">
        <f>(Comuni[[#This Row],[Popolazione2011]]/Comuni[[#This Row],[Ammalati AREA]])*100</f>
        <v>2.1851918375629508E-2</v>
      </c>
    </row>
    <row r="6938" spans="1:16" x14ac:dyDescent="0.3">
      <c r="A6938" t="s">
        <v>7031</v>
      </c>
      <c r="B6938" t="s">
        <v>8037</v>
      </c>
      <c r="C6938" t="s">
        <v>6983</v>
      </c>
      <c r="D6938">
        <v>2215</v>
      </c>
      <c r="E6938" s="1">
        <f>(Comuni[[#This Row],[Popolazione2011]]/SUM(D:D))*100</f>
        <v>3.7275158013854379E-3</v>
      </c>
      <c r="F6938">
        <f t="shared" si="108"/>
        <v>1959050</v>
      </c>
      <c r="G6938" s="1">
        <f>(Comuni[[#This Row],[Popolazione2011]]/Comuni[[#This Row],[TOT POP REGIONE ]])*100</f>
        <v>0.11306500599780504</v>
      </c>
      <c r="H6938" t="str">
        <f>IF(Comuni[[#This Row],[Popolazione2011]]&gt;300000,"MAGGIORE","")</f>
        <v/>
      </c>
      <c r="I6938" t="str">
        <f>_xlfn.XLOOKUP(Comuni[[#This Row],[Regione]],Ripartizione_geografica[Regione],Ripartizione_geografica[Ripartizione geografica])</f>
        <v>Sud</v>
      </c>
      <c r="J6938">
        <f>_xlfn.XLOOKUP(Comuni[[#This Row],[Regione]],Ripartizione_geografica[Regione],Ripartizione_geografica[Codice Regione])</f>
        <v>18</v>
      </c>
      <c r="K6938">
        <f>_xlfn.XLOOKUP(Comuni[[#This Row],[Regione]],Table_0[Regione],Table_0[Totale])</f>
        <v>650481</v>
      </c>
      <c r="L6938">
        <f>_xlfn.XLOOKUP(Comuni[[#This Row],[Regione]],Table_0[Regione],Table_0[Guariti])</f>
        <v>643757</v>
      </c>
      <c r="M6938">
        <f>_xlfn.XLOOKUP(Comuni[[#This Row],[Regione]],Table_0[Regione],Table_0[Deceduti])</f>
        <v>3596</v>
      </c>
      <c r="N6938" s="1">
        <f>(Comuni[[#This Row],[Popolazione2011]]/Comuni[[#This Row],[Ammalati TOT]])*100</f>
        <v>0.34051724800570654</v>
      </c>
      <c r="O6938">
        <f>_xlfn.XLOOKUP(Comuni[[#This Row],[Regione]],Table_0[Regione],Table_0[TOT AREA])</f>
        <v>5834728</v>
      </c>
      <c r="P6938" s="1">
        <f>(Comuni[[#This Row],[Popolazione2011]]/Comuni[[#This Row],[Ammalati AREA]])*100</f>
        <v>3.7962352315309297E-2</v>
      </c>
    </row>
    <row r="6939" spans="1:16" x14ac:dyDescent="0.3">
      <c r="A6939" t="s">
        <v>7032</v>
      </c>
      <c r="B6939" t="s">
        <v>8037</v>
      </c>
      <c r="C6939" t="s">
        <v>6983</v>
      </c>
      <c r="D6939">
        <v>1167</v>
      </c>
      <c r="E6939" s="1">
        <f>(Comuni[[#This Row],[Popolazione2011]]/SUM(D:D))*100</f>
        <v>1.9638875576599574E-3</v>
      </c>
      <c r="F6939">
        <f t="shared" si="108"/>
        <v>1959050</v>
      </c>
      <c r="G6939" s="1">
        <f>(Comuni[[#This Row],[Popolazione2011]]/Comuni[[#This Row],[TOT POP REGIONE ]])*100</f>
        <v>5.956968939026569E-2</v>
      </c>
      <c r="H6939" t="str">
        <f>IF(Comuni[[#This Row],[Popolazione2011]]&gt;300000,"MAGGIORE","")</f>
        <v/>
      </c>
      <c r="I6939" t="str">
        <f>_xlfn.XLOOKUP(Comuni[[#This Row],[Regione]],Ripartizione_geografica[Regione],Ripartizione_geografica[Ripartizione geografica])</f>
        <v>Sud</v>
      </c>
      <c r="J6939">
        <f>_xlfn.XLOOKUP(Comuni[[#This Row],[Regione]],Ripartizione_geografica[Regione],Ripartizione_geografica[Codice Regione])</f>
        <v>18</v>
      </c>
      <c r="K6939">
        <f>_xlfn.XLOOKUP(Comuni[[#This Row],[Regione]],Table_0[Regione],Table_0[Totale])</f>
        <v>650481</v>
      </c>
      <c r="L6939">
        <f>_xlfn.XLOOKUP(Comuni[[#This Row],[Regione]],Table_0[Regione],Table_0[Guariti])</f>
        <v>643757</v>
      </c>
      <c r="M6939">
        <f>_xlfn.XLOOKUP(Comuni[[#This Row],[Regione]],Table_0[Regione],Table_0[Deceduti])</f>
        <v>3596</v>
      </c>
      <c r="N6939" s="1">
        <f>(Comuni[[#This Row],[Popolazione2011]]/Comuni[[#This Row],[Ammalati TOT]])*100</f>
        <v>0.17940570131948511</v>
      </c>
      <c r="O6939">
        <f>_xlfn.XLOOKUP(Comuni[[#This Row],[Regione]],Table_0[Regione],Table_0[TOT AREA])</f>
        <v>5834728</v>
      </c>
      <c r="P6939" s="1">
        <f>(Comuni[[#This Row],[Popolazione2011]]/Comuni[[#This Row],[Ammalati AREA]])*100</f>
        <v>2.000093234851736E-2</v>
      </c>
    </row>
    <row r="6940" spans="1:16" x14ac:dyDescent="0.3">
      <c r="A6940" t="s">
        <v>7033</v>
      </c>
      <c r="B6940" t="s">
        <v>8037</v>
      </c>
      <c r="C6940" t="s">
        <v>6983</v>
      </c>
      <c r="D6940">
        <v>2685</v>
      </c>
      <c r="E6940" s="1">
        <f>(Comuni[[#This Row],[Popolazione2011]]/SUM(D:D))*100</f>
        <v>4.5184559488577426E-3</v>
      </c>
      <c r="F6940">
        <f t="shared" si="108"/>
        <v>1959050</v>
      </c>
      <c r="G6940" s="1">
        <f>(Comuni[[#This Row],[Popolazione2011]]/Comuni[[#This Row],[TOT POP REGIONE ]])*100</f>
        <v>0.13705622623210229</v>
      </c>
      <c r="H6940" t="str">
        <f>IF(Comuni[[#This Row],[Popolazione2011]]&gt;300000,"MAGGIORE","")</f>
        <v/>
      </c>
      <c r="I6940" t="str">
        <f>_xlfn.XLOOKUP(Comuni[[#This Row],[Regione]],Ripartizione_geografica[Regione],Ripartizione_geografica[Ripartizione geografica])</f>
        <v>Sud</v>
      </c>
      <c r="J6940">
        <f>_xlfn.XLOOKUP(Comuni[[#This Row],[Regione]],Ripartizione_geografica[Regione],Ripartizione_geografica[Codice Regione])</f>
        <v>18</v>
      </c>
      <c r="K6940">
        <f>_xlfn.XLOOKUP(Comuni[[#This Row],[Regione]],Table_0[Regione],Table_0[Totale])</f>
        <v>650481</v>
      </c>
      <c r="L6940">
        <f>_xlfn.XLOOKUP(Comuni[[#This Row],[Regione]],Table_0[Regione],Table_0[Guariti])</f>
        <v>643757</v>
      </c>
      <c r="M6940">
        <f>_xlfn.XLOOKUP(Comuni[[#This Row],[Regione]],Table_0[Regione],Table_0[Deceduti])</f>
        <v>3596</v>
      </c>
      <c r="N6940" s="1">
        <f>(Comuni[[#This Row],[Popolazione2011]]/Comuni[[#This Row],[Ammalati TOT]])*100</f>
        <v>0.41277147218750432</v>
      </c>
      <c r="O6940">
        <f>_xlfn.XLOOKUP(Comuni[[#This Row],[Regione]],Table_0[Regione],Table_0[TOT AREA])</f>
        <v>5834728</v>
      </c>
      <c r="P6940" s="1">
        <f>(Comuni[[#This Row],[Popolazione2011]]/Comuni[[#This Row],[Ammalati AREA]])*100</f>
        <v>4.6017569285149197E-2</v>
      </c>
    </row>
    <row r="6941" spans="1:16" x14ac:dyDescent="0.3">
      <c r="A6941" t="s">
        <v>7034</v>
      </c>
      <c r="B6941" t="s">
        <v>8037</v>
      </c>
      <c r="C6941" t="s">
        <v>6983</v>
      </c>
      <c r="D6941">
        <v>2559</v>
      </c>
      <c r="E6941" s="1">
        <f>(Comuni[[#This Row],[Popolazione2011]]/SUM(D:D))*100</f>
        <v>4.3064166752800606E-3</v>
      </c>
      <c r="F6941">
        <f t="shared" si="108"/>
        <v>1959050</v>
      </c>
      <c r="G6941" s="1">
        <f>(Comuni[[#This Row],[Popolazione2011]]/Comuni[[#This Row],[TOT POP REGIONE ]])*100</f>
        <v>0.13062453740333324</v>
      </c>
      <c r="H6941" t="str">
        <f>IF(Comuni[[#This Row],[Popolazione2011]]&gt;300000,"MAGGIORE","")</f>
        <v/>
      </c>
      <c r="I6941" t="str">
        <f>_xlfn.XLOOKUP(Comuni[[#This Row],[Regione]],Ripartizione_geografica[Regione],Ripartizione_geografica[Ripartizione geografica])</f>
        <v>Sud</v>
      </c>
      <c r="J6941">
        <f>_xlfn.XLOOKUP(Comuni[[#This Row],[Regione]],Ripartizione_geografica[Regione],Ripartizione_geografica[Codice Regione])</f>
        <v>18</v>
      </c>
      <c r="K6941">
        <f>_xlfn.XLOOKUP(Comuni[[#This Row],[Regione]],Table_0[Regione],Table_0[Totale])</f>
        <v>650481</v>
      </c>
      <c r="L6941">
        <f>_xlfn.XLOOKUP(Comuni[[#This Row],[Regione]],Table_0[Regione],Table_0[Guariti])</f>
        <v>643757</v>
      </c>
      <c r="M6941">
        <f>_xlfn.XLOOKUP(Comuni[[#This Row],[Regione]],Table_0[Regione],Table_0[Deceduti])</f>
        <v>3596</v>
      </c>
      <c r="N6941" s="1">
        <f>(Comuni[[#This Row],[Popolazione2011]]/Comuni[[#This Row],[Ammalati TOT]])*100</f>
        <v>0.39340119081110747</v>
      </c>
      <c r="O6941">
        <f>_xlfn.XLOOKUP(Comuni[[#This Row],[Regione]],Table_0[Regione],Table_0[TOT AREA])</f>
        <v>5834728</v>
      </c>
      <c r="P6941" s="1">
        <f>(Comuni[[#This Row],[Popolazione2011]]/Comuni[[#This Row],[Ammalati AREA]])*100</f>
        <v>4.3858085586851697E-2</v>
      </c>
    </row>
    <row r="6942" spans="1:16" x14ac:dyDescent="0.3">
      <c r="A6942" t="s">
        <v>7035</v>
      </c>
      <c r="B6942" t="s">
        <v>8037</v>
      </c>
      <c r="C6942" t="s">
        <v>6983</v>
      </c>
      <c r="D6942">
        <v>2232</v>
      </c>
      <c r="E6942" s="1">
        <f>(Comuni[[#This Row],[Popolazione2011]]/SUM(D:D))*100</f>
        <v>3.7561242748046487E-3</v>
      </c>
      <c r="F6942">
        <f t="shared" si="108"/>
        <v>1959050</v>
      </c>
      <c r="G6942" s="1">
        <f>(Comuni[[#This Row],[Popolazione2011]]/Comuni[[#This Row],[TOT POP REGIONE ]])*100</f>
        <v>0.11393277353819453</v>
      </c>
      <c r="H6942" t="str">
        <f>IF(Comuni[[#This Row],[Popolazione2011]]&gt;300000,"MAGGIORE","")</f>
        <v/>
      </c>
      <c r="I6942" t="str">
        <f>_xlfn.XLOOKUP(Comuni[[#This Row],[Regione]],Ripartizione_geografica[Regione],Ripartizione_geografica[Ripartizione geografica])</f>
        <v>Sud</v>
      </c>
      <c r="J6942">
        <f>_xlfn.XLOOKUP(Comuni[[#This Row],[Regione]],Ripartizione_geografica[Regione],Ripartizione_geografica[Codice Regione])</f>
        <v>18</v>
      </c>
      <c r="K6942">
        <f>_xlfn.XLOOKUP(Comuni[[#This Row],[Regione]],Table_0[Regione],Table_0[Totale])</f>
        <v>650481</v>
      </c>
      <c r="L6942">
        <f>_xlfn.XLOOKUP(Comuni[[#This Row],[Regione]],Table_0[Regione],Table_0[Guariti])</f>
        <v>643757</v>
      </c>
      <c r="M6942">
        <f>_xlfn.XLOOKUP(Comuni[[#This Row],[Regione]],Table_0[Regione],Table_0[Deceduti])</f>
        <v>3596</v>
      </c>
      <c r="N6942" s="1">
        <f>(Comuni[[#This Row],[Popolazione2011]]/Comuni[[#This Row],[Ammalati TOT]])*100</f>
        <v>0.34313069866760137</v>
      </c>
      <c r="O6942">
        <f>_xlfn.XLOOKUP(Comuni[[#This Row],[Regione]],Table_0[Regione],Table_0[TOT AREA])</f>
        <v>5834728</v>
      </c>
      <c r="P6942" s="1">
        <f>(Comuni[[#This Row],[Popolazione2011]]/Comuni[[#This Row],[Ammalati AREA]])*100</f>
        <v>3.8253711226984358E-2</v>
      </c>
    </row>
    <row r="6943" spans="1:16" x14ac:dyDescent="0.3">
      <c r="A6943" t="s">
        <v>7036</v>
      </c>
      <c r="B6943" t="s">
        <v>8037</v>
      </c>
      <c r="C6943" t="s">
        <v>6983</v>
      </c>
      <c r="D6943">
        <v>700</v>
      </c>
      <c r="E6943" s="1">
        <f>(Comuni[[#This Row],[Popolazione2011]]/SUM(D:D))*100</f>
        <v>1.1779959643204543E-3</v>
      </c>
      <c r="F6943">
        <f t="shared" si="108"/>
        <v>1959050</v>
      </c>
      <c r="G6943" s="1">
        <f>(Comuni[[#This Row],[Popolazione2011]]/Comuni[[#This Row],[TOT POP REGIONE ]])*100</f>
        <v>3.5731604604272479E-2</v>
      </c>
      <c r="H6943" t="str">
        <f>IF(Comuni[[#This Row],[Popolazione2011]]&gt;300000,"MAGGIORE","")</f>
        <v/>
      </c>
      <c r="I6943" t="str">
        <f>_xlfn.XLOOKUP(Comuni[[#This Row],[Regione]],Ripartizione_geografica[Regione],Ripartizione_geografica[Ripartizione geografica])</f>
        <v>Sud</v>
      </c>
      <c r="J6943">
        <f>_xlfn.XLOOKUP(Comuni[[#This Row],[Regione]],Ripartizione_geografica[Regione],Ripartizione_geografica[Codice Regione])</f>
        <v>18</v>
      </c>
      <c r="K6943">
        <f>_xlfn.XLOOKUP(Comuni[[#This Row],[Regione]],Table_0[Regione],Table_0[Totale])</f>
        <v>650481</v>
      </c>
      <c r="L6943">
        <f>_xlfn.XLOOKUP(Comuni[[#This Row],[Regione]],Table_0[Regione],Table_0[Guariti])</f>
        <v>643757</v>
      </c>
      <c r="M6943">
        <f>_xlfn.XLOOKUP(Comuni[[#This Row],[Regione]],Table_0[Regione],Table_0[Deceduti])</f>
        <v>3596</v>
      </c>
      <c r="N6943" s="1">
        <f>(Comuni[[#This Row],[Popolazione2011]]/Comuni[[#This Row],[Ammalati TOT]])*100</f>
        <v>0.10761267431331585</v>
      </c>
      <c r="O6943">
        <f>_xlfn.XLOOKUP(Comuni[[#This Row],[Regione]],Table_0[Regione],Table_0[TOT AREA])</f>
        <v>5834728</v>
      </c>
      <c r="P6943" s="1">
        <f>(Comuni[[#This Row],[Popolazione2011]]/Comuni[[#This Row],[Ammalati AREA]])*100</f>
        <v>1.1997131657208357E-2</v>
      </c>
    </row>
    <row r="6944" spans="1:16" x14ac:dyDescent="0.3">
      <c r="A6944" t="s">
        <v>7037</v>
      </c>
      <c r="B6944" t="s">
        <v>8037</v>
      </c>
      <c r="C6944" t="s">
        <v>6983</v>
      </c>
      <c r="D6944">
        <v>1639</v>
      </c>
      <c r="E6944" s="1">
        <f>(Comuni[[#This Row],[Popolazione2011]]/SUM(D:D))*100</f>
        <v>2.7581934078874638E-3</v>
      </c>
      <c r="F6944">
        <f t="shared" si="108"/>
        <v>1959050</v>
      </c>
      <c r="G6944" s="1">
        <f>(Comuni[[#This Row],[Popolazione2011]]/Comuni[[#This Row],[TOT POP REGIONE ]])*100</f>
        <v>8.3662999923432277E-2</v>
      </c>
      <c r="H6944" t="str">
        <f>IF(Comuni[[#This Row],[Popolazione2011]]&gt;300000,"MAGGIORE","")</f>
        <v/>
      </c>
      <c r="I6944" t="str">
        <f>_xlfn.XLOOKUP(Comuni[[#This Row],[Regione]],Ripartizione_geografica[Regione],Ripartizione_geografica[Ripartizione geografica])</f>
        <v>Sud</v>
      </c>
      <c r="J6944">
        <f>_xlfn.XLOOKUP(Comuni[[#This Row],[Regione]],Ripartizione_geografica[Regione],Ripartizione_geografica[Codice Regione])</f>
        <v>18</v>
      </c>
      <c r="K6944">
        <f>_xlfn.XLOOKUP(Comuni[[#This Row],[Regione]],Table_0[Regione],Table_0[Totale])</f>
        <v>650481</v>
      </c>
      <c r="L6944">
        <f>_xlfn.XLOOKUP(Comuni[[#This Row],[Regione]],Table_0[Regione],Table_0[Guariti])</f>
        <v>643757</v>
      </c>
      <c r="M6944">
        <f>_xlfn.XLOOKUP(Comuni[[#This Row],[Regione]],Table_0[Regione],Table_0[Deceduti])</f>
        <v>3596</v>
      </c>
      <c r="N6944" s="1">
        <f>(Comuni[[#This Row],[Popolazione2011]]/Comuni[[#This Row],[Ammalati TOT]])*100</f>
        <v>0.25196739028503523</v>
      </c>
      <c r="O6944">
        <f>_xlfn.XLOOKUP(Comuni[[#This Row],[Regione]],Table_0[Regione],Table_0[TOT AREA])</f>
        <v>5834728</v>
      </c>
      <c r="P6944" s="1">
        <f>(Comuni[[#This Row],[Popolazione2011]]/Comuni[[#This Row],[Ammalati AREA]])*100</f>
        <v>2.8090426837377849E-2</v>
      </c>
    </row>
    <row r="6945" spans="1:16" x14ac:dyDescent="0.3">
      <c r="A6945" t="s">
        <v>7038</v>
      </c>
      <c r="B6945" t="s">
        <v>8037</v>
      </c>
      <c r="C6945" t="s">
        <v>6983</v>
      </c>
      <c r="D6945">
        <v>4298</v>
      </c>
      <c r="E6945" s="1">
        <f>(Comuni[[#This Row],[Popolazione2011]]/SUM(D:D))*100</f>
        <v>7.2328952209275892E-3</v>
      </c>
      <c r="F6945">
        <f t="shared" si="108"/>
        <v>1959050</v>
      </c>
      <c r="G6945" s="1">
        <f>(Comuni[[#This Row],[Popolazione2011]]/Comuni[[#This Row],[TOT POP REGIONE ]])*100</f>
        <v>0.21939205227023301</v>
      </c>
      <c r="H6945" t="str">
        <f>IF(Comuni[[#This Row],[Popolazione2011]]&gt;300000,"MAGGIORE","")</f>
        <v/>
      </c>
      <c r="I6945" t="str">
        <f>_xlfn.XLOOKUP(Comuni[[#This Row],[Regione]],Ripartizione_geografica[Regione],Ripartizione_geografica[Ripartizione geografica])</f>
        <v>Sud</v>
      </c>
      <c r="J6945">
        <f>_xlfn.XLOOKUP(Comuni[[#This Row],[Regione]],Ripartizione_geografica[Regione],Ripartizione_geografica[Codice Regione])</f>
        <v>18</v>
      </c>
      <c r="K6945">
        <f>_xlfn.XLOOKUP(Comuni[[#This Row],[Regione]],Table_0[Regione],Table_0[Totale])</f>
        <v>650481</v>
      </c>
      <c r="L6945">
        <f>_xlfn.XLOOKUP(Comuni[[#This Row],[Regione]],Table_0[Regione],Table_0[Guariti])</f>
        <v>643757</v>
      </c>
      <c r="M6945">
        <f>_xlfn.XLOOKUP(Comuni[[#This Row],[Regione]],Table_0[Regione],Table_0[Deceduti])</f>
        <v>3596</v>
      </c>
      <c r="N6945" s="1">
        <f>(Comuni[[#This Row],[Popolazione2011]]/Comuni[[#This Row],[Ammalati TOT]])*100</f>
        <v>0.66074182028375927</v>
      </c>
      <c r="O6945">
        <f>_xlfn.XLOOKUP(Comuni[[#This Row],[Regione]],Table_0[Regione],Table_0[TOT AREA])</f>
        <v>5834728</v>
      </c>
      <c r="P6945" s="1">
        <f>(Comuni[[#This Row],[Popolazione2011]]/Comuni[[#This Row],[Ammalati AREA]])*100</f>
        <v>7.3662388375259305E-2</v>
      </c>
    </row>
    <row r="6946" spans="1:16" x14ac:dyDescent="0.3">
      <c r="A6946" t="s">
        <v>7039</v>
      </c>
      <c r="B6946" t="s">
        <v>8037</v>
      </c>
      <c r="C6946" t="s">
        <v>6983</v>
      </c>
      <c r="D6946">
        <v>1778</v>
      </c>
      <c r="E6946" s="1">
        <f>(Comuni[[#This Row],[Popolazione2011]]/SUM(D:D))*100</f>
        <v>2.9921097493739541E-3</v>
      </c>
      <c r="F6946">
        <f t="shared" si="108"/>
        <v>1959050</v>
      </c>
      <c r="G6946" s="1">
        <f>(Comuni[[#This Row],[Popolazione2011]]/Comuni[[#This Row],[TOT POP REGIONE ]])*100</f>
        <v>9.0758275694852106E-2</v>
      </c>
      <c r="H6946" t="str">
        <f>IF(Comuni[[#This Row],[Popolazione2011]]&gt;300000,"MAGGIORE","")</f>
        <v/>
      </c>
      <c r="I6946" t="str">
        <f>_xlfn.XLOOKUP(Comuni[[#This Row],[Regione]],Ripartizione_geografica[Regione],Ripartizione_geografica[Ripartizione geografica])</f>
        <v>Sud</v>
      </c>
      <c r="J6946">
        <f>_xlfn.XLOOKUP(Comuni[[#This Row],[Regione]],Ripartizione_geografica[Regione],Ripartizione_geografica[Codice Regione])</f>
        <v>18</v>
      </c>
      <c r="K6946">
        <f>_xlfn.XLOOKUP(Comuni[[#This Row],[Regione]],Table_0[Regione],Table_0[Totale])</f>
        <v>650481</v>
      </c>
      <c r="L6946">
        <f>_xlfn.XLOOKUP(Comuni[[#This Row],[Regione]],Table_0[Regione],Table_0[Guariti])</f>
        <v>643757</v>
      </c>
      <c r="M6946">
        <f>_xlfn.XLOOKUP(Comuni[[#This Row],[Regione]],Table_0[Regione],Table_0[Deceduti])</f>
        <v>3596</v>
      </c>
      <c r="N6946" s="1">
        <f>(Comuni[[#This Row],[Popolazione2011]]/Comuni[[#This Row],[Ammalati TOT]])*100</f>
        <v>0.27333619275582222</v>
      </c>
      <c r="O6946">
        <f>_xlfn.XLOOKUP(Comuni[[#This Row],[Regione]],Table_0[Regione],Table_0[TOT AREA])</f>
        <v>5834728</v>
      </c>
      <c r="P6946" s="1">
        <f>(Comuni[[#This Row],[Popolazione2011]]/Comuni[[#This Row],[Ammalati AREA]])*100</f>
        <v>3.0472714409309223E-2</v>
      </c>
    </row>
    <row r="6947" spans="1:16" x14ac:dyDescent="0.3">
      <c r="A6947" t="s">
        <v>7040</v>
      </c>
      <c r="B6947" t="s">
        <v>8037</v>
      </c>
      <c r="C6947" t="s">
        <v>6983</v>
      </c>
      <c r="D6947">
        <v>1311</v>
      </c>
      <c r="E6947" s="1">
        <f>(Comuni[[#This Row],[Popolazione2011]]/SUM(D:D))*100</f>
        <v>2.2062181560344512E-3</v>
      </c>
      <c r="F6947">
        <f t="shared" si="108"/>
        <v>1959050</v>
      </c>
      <c r="G6947" s="1">
        <f>(Comuni[[#This Row],[Popolazione2011]]/Comuni[[#This Row],[TOT POP REGIONE ]])*100</f>
        <v>6.6920190908858881E-2</v>
      </c>
      <c r="H6947" t="str">
        <f>IF(Comuni[[#This Row],[Popolazione2011]]&gt;300000,"MAGGIORE","")</f>
        <v/>
      </c>
      <c r="I6947" t="str">
        <f>_xlfn.XLOOKUP(Comuni[[#This Row],[Regione]],Ripartizione_geografica[Regione],Ripartizione_geografica[Ripartizione geografica])</f>
        <v>Sud</v>
      </c>
      <c r="J6947">
        <f>_xlfn.XLOOKUP(Comuni[[#This Row],[Regione]],Ripartizione_geografica[Regione],Ripartizione_geografica[Codice Regione])</f>
        <v>18</v>
      </c>
      <c r="K6947">
        <f>_xlfn.XLOOKUP(Comuni[[#This Row],[Regione]],Table_0[Regione],Table_0[Totale])</f>
        <v>650481</v>
      </c>
      <c r="L6947">
        <f>_xlfn.XLOOKUP(Comuni[[#This Row],[Regione]],Table_0[Regione],Table_0[Guariti])</f>
        <v>643757</v>
      </c>
      <c r="M6947">
        <f>_xlfn.XLOOKUP(Comuni[[#This Row],[Regione]],Table_0[Regione],Table_0[Deceduti])</f>
        <v>3596</v>
      </c>
      <c r="N6947" s="1">
        <f>(Comuni[[#This Row],[Popolazione2011]]/Comuni[[#This Row],[Ammalati TOT]])*100</f>
        <v>0.20154316574965297</v>
      </c>
      <c r="O6947">
        <f>_xlfn.XLOOKUP(Comuni[[#This Row],[Regione]],Table_0[Regione],Table_0[TOT AREA])</f>
        <v>5834728</v>
      </c>
      <c r="P6947" s="1">
        <f>(Comuni[[#This Row],[Popolazione2011]]/Comuni[[#This Row],[Ammalati AREA]])*100</f>
        <v>2.2468913718000222E-2</v>
      </c>
    </row>
    <row r="6948" spans="1:16" x14ac:dyDescent="0.3">
      <c r="A6948" t="s">
        <v>7041</v>
      </c>
      <c r="B6948" t="s">
        <v>8037</v>
      </c>
      <c r="C6948" t="s">
        <v>6983</v>
      </c>
      <c r="D6948">
        <v>2142</v>
      </c>
      <c r="E6948" s="1">
        <f>(Comuni[[#This Row],[Popolazione2011]]/SUM(D:D))*100</f>
        <v>3.6046676508205899E-3</v>
      </c>
      <c r="F6948">
        <f t="shared" si="108"/>
        <v>1959050</v>
      </c>
      <c r="G6948" s="1">
        <f>(Comuni[[#This Row],[Popolazione2011]]/Comuni[[#This Row],[TOT POP REGIONE ]])*100</f>
        <v>0.1093387100890738</v>
      </c>
      <c r="H6948" t="str">
        <f>IF(Comuni[[#This Row],[Popolazione2011]]&gt;300000,"MAGGIORE","")</f>
        <v/>
      </c>
      <c r="I6948" t="str">
        <f>_xlfn.XLOOKUP(Comuni[[#This Row],[Regione]],Ripartizione_geografica[Regione],Ripartizione_geografica[Ripartizione geografica])</f>
        <v>Sud</v>
      </c>
      <c r="J6948">
        <f>_xlfn.XLOOKUP(Comuni[[#This Row],[Regione]],Ripartizione_geografica[Regione],Ripartizione_geografica[Codice Regione])</f>
        <v>18</v>
      </c>
      <c r="K6948">
        <f>_xlfn.XLOOKUP(Comuni[[#This Row],[Regione]],Table_0[Regione],Table_0[Totale])</f>
        <v>650481</v>
      </c>
      <c r="L6948">
        <f>_xlfn.XLOOKUP(Comuni[[#This Row],[Regione]],Table_0[Regione],Table_0[Guariti])</f>
        <v>643757</v>
      </c>
      <c r="M6948">
        <f>_xlfn.XLOOKUP(Comuni[[#This Row],[Regione]],Table_0[Regione],Table_0[Deceduti])</f>
        <v>3596</v>
      </c>
      <c r="N6948" s="1">
        <f>(Comuni[[#This Row],[Popolazione2011]]/Comuni[[#This Row],[Ammalati TOT]])*100</f>
        <v>0.32929478339874646</v>
      </c>
      <c r="O6948">
        <f>_xlfn.XLOOKUP(Comuni[[#This Row],[Regione]],Table_0[Regione],Table_0[TOT AREA])</f>
        <v>5834728</v>
      </c>
      <c r="P6948" s="1">
        <f>(Comuni[[#This Row],[Popolazione2011]]/Comuni[[#This Row],[Ammalati AREA]])*100</f>
        <v>3.6711222871057568E-2</v>
      </c>
    </row>
    <row r="6949" spans="1:16" x14ac:dyDescent="0.3">
      <c r="A6949" t="s">
        <v>7042</v>
      </c>
      <c r="B6949" t="s">
        <v>8037</v>
      </c>
      <c r="C6949" t="s">
        <v>6983</v>
      </c>
      <c r="D6949">
        <v>2072</v>
      </c>
      <c r="E6949" s="1">
        <f>(Comuni[[#This Row],[Popolazione2011]]/SUM(D:D))*100</f>
        <v>3.4868680543885451E-3</v>
      </c>
      <c r="F6949">
        <f t="shared" si="108"/>
        <v>1959050</v>
      </c>
      <c r="G6949" s="1">
        <f>(Comuni[[#This Row],[Popolazione2011]]/Comuni[[#This Row],[TOT POP REGIONE ]])*100</f>
        <v>0.10576554962864652</v>
      </c>
      <c r="H6949" t="str">
        <f>IF(Comuni[[#This Row],[Popolazione2011]]&gt;300000,"MAGGIORE","")</f>
        <v/>
      </c>
      <c r="I6949" t="str">
        <f>_xlfn.XLOOKUP(Comuni[[#This Row],[Regione]],Ripartizione_geografica[Regione],Ripartizione_geografica[Ripartizione geografica])</f>
        <v>Sud</v>
      </c>
      <c r="J6949">
        <f>_xlfn.XLOOKUP(Comuni[[#This Row],[Regione]],Ripartizione_geografica[Regione],Ripartizione_geografica[Codice Regione])</f>
        <v>18</v>
      </c>
      <c r="K6949">
        <f>_xlfn.XLOOKUP(Comuni[[#This Row],[Regione]],Table_0[Regione],Table_0[Totale])</f>
        <v>650481</v>
      </c>
      <c r="L6949">
        <f>_xlfn.XLOOKUP(Comuni[[#This Row],[Regione]],Table_0[Regione],Table_0[Guariti])</f>
        <v>643757</v>
      </c>
      <c r="M6949">
        <f>_xlfn.XLOOKUP(Comuni[[#This Row],[Regione]],Table_0[Regione],Table_0[Deceduti])</f>
        <v>3596</v>
      </c>
      <c r="N6949" s="1">
        <f>(Comuni[[#This Row],[Popolazione2011]]/Comuni[[#This Row],[Ammalati TOT]])*100</f>
        <v>0.31853351596741492</v>
      </c>
      <c r="O6949">
        <f>_xlfn.XLOOKUP(Comuni[[#This Row],[Regione]],Table_0[Regione],Table_0[TOT AREA])</f>
        <v>5834728</v>
      </c>
      <c r="P6949" s="1">
        <f>(Comuni[[#This Row],[Popolazione2011]]/Comuni[[#This Row],[Ammalati AREA]])*100</f>
        <v>3.5511509705336737E-2</v>
      </c>
    </row>
    <row r="6950" spans="1:16" x14ac:dyDescent="0.3">
      <c r="A6950" t="s">
        <v>7043</v>
      </c>
      <c r="B6950" t="s">
        <v>8037</v>
      </c>
      <c r="C6950" t="s">
        <v>6983</v>
      </c>
      <c r="D6950">
        <v>1830</v>
      </c>
      <c r="E6950" s="1">
        <f>(Comuni[[#This Row],[Popolazione2011]]/SUM(D:D))*100</f>
        <v>3.079618021009188E-3</v>
      </c>
      <c r="F6950">
        <f t="shared" si="108"/>
        <v>1959050</v>
      </c>
      <c r="G6950" s="1">
        <f>(Comuni[[#This Row],[Popolazione2011]]/Comuni[[#This Row],[TOT POP REGIONE ]])*100</f>
        <v>9.3412623465455188E-2</v>
      </c>
      <c r="H6950" t="str">
        <f>IF(Comuni[[#This Row],[Popolazione2011]]&gt;300000,"MAGGIORE","")</f>
        <v/>
      </c>
      <c r="I6950" t="str">
        <f>_xlfn.XLOOKUP(Comuni[[#This Row],[Regione]],Ripartizione_geografica[Regione],Ripartizione_geografica[Ripartizione geografica])</f>
        <v>Sud</v>
      </c>
      <c r="J6950">
        <f>_xlfn.XLOOKUP(Comuni[[#This Row],[Regione]],Ripartizione_geografica[Regione],Ripartizione_geografica[Codice Regione])</f>
        <v>18</v>
      </c>
      <c r="K6950">
        <f>_xlfn.XLOOKUP(Comuni[[#This Row],[Regione]],Table_0[Regione],Table_0[Totale])</f>
        <v>650481</v>
      </c>
      <c r="L6950">
        <f>_xlfn.XLOOKUP(Comuni[[#This Row],[Regione]],Table_0[Regione],Table_0[Guariti])</f>
        <v>643757</v>
      </c>
      <c r="M6950">
        <f>_xlfn.XLOOKUP(Comuni[[#This Row],[Regione]],Table_0[Regione],Table_0[Deceduti])</f>
        <v>3596</v>
      </c>
      <c r="N6950" s="1">
        <f>(Comuni[[#This Row],[Popolazione2011]]/Comuni[[#This Row],[Ammalati TOT]])*100</f>
        <v>0.28133027713338282</v>
      </c>
      <c r="O6950">
        <f>_xlfn.XLOOKUP(Comuni[[#This Row],[Regione]],Table_0[Regione],Table_0[TOT AREA])</f>
        <v>5834728</v>
      </c>
      <c r="P6950" s="1">
        <f>(Comuni[[#This Row],[Popolazione2011]]/Comuni[[#This Row],[Ammalati AREA]])*100</f>
        <v>3.1363929903844706E-2</v>
      </c>
    </row>
    <row r="6951" spans="1:16" x14ac:dyDescent="0.3">
      <c r="A6951" t="s">
        <v>7044</v>
      </c>
      <c r="B6951" t="s">
        <v>8037</v>
      </c>
      <c r="C6951" t="s">
        <v>6983</v>
      </c>
      <c r="D6951">
        <v>3314</v>
      </c>
      <c r="E6951" s="1">
        <f>(Comuni[[#This Row],[Popolazione2011]]/SUM(D:D))*100</f>
        <v>5.5769694653685512E-3</v>
      </c>
      <c r="F6951">
        <f t="shared" si="108"/>
        <v>1959050</v>
      </c>
      <c r="G6951" s="1">
        <f>(Comuni[[#This Row],[Popolazione2011]]/Comuni[[#This Row],[TOT POP REGIONE ]])*100</f>
        <v>0.16916362522651285</v>
      </c>
      <c r="H6951" t="str">
        <f>IF(Comuni[[#This Row],[Popolazione2011]]&gt;300000,"MAGGIORE","")</f>
        <v/>
      </c>
      <c r="I6951" t="str">
        <f>_xlfn.XLOOKUP(Comuni[[#This Row],[Regione]],Ripartizione_geografica[Regione],Ripartizione_geografica[Ripartizione geografica])</f>
        <v>Sud</v>
      </c>
      <c r="J6951">
        <f>_xlfn.XLOOKUP(Comuni[[#This Row],[Regione]],Ripartizione_geografica[Regione],Ripartizione_geografica[Codice Regione])</f>
        <v>18</v>
      </c>
      <c r="K6951">
        <f>_xlfn.XLOOKUP(Comuni[[#This Row],[Regione]],Table_0[Regione],Table_0[Totale])</f>
        <v>650481</v>
      </c>
      <c r="L6951">
        <f>_xlfn.XLOOKUP(Comuni[[#This Row],[Regione]],Table_0[Regione],Table_0[Guariti])</f>
        <v>643757</v>
      </c>
      <c r="M6951">
        <f>_xlfn.XLOOKUP(Comuni[[#This Row],[Regione]],Table_0[Regione],Table_0[Deceduti])</f>
        <v>3596</v>
      </c>
      <c r="N6951" s="1">
        <f>(Comuni[[#This Row],[Popolazione2011]]/Comuni[[#This Row],[Ammalati TOT]])*100</f>
        <v>0.50946914667761245</v>
      </c>
      <c r="O6951">
        <f>_xlfn.XLOOKUP(Comuni[[#This Row],[Regione]],Table_0[Regione],Table_0[TOT AREA])</f>
        <v>5834728</v>
      </c>
      <c r="P6951" s="1">
        <f>(Comuni[[#This Row],[Popolazione2011]]/Comuni[[#This Row],[Ammalati AREA]])*100</f>
        <v>5.6797849017126416E-2</v>
      </c>
    </row>
    <row r="6952" spans="1:16" x14ac:dyDescent="0.3">
      <c r="A6952" t="s">
        <v>7045</v>
      </c>
      <c r="B6952" t="s">
        <v>8037</v>
      </c>
      <c r="C6952" t="s">
        <v>6983</v>
      </c>
      <c r="D6952">
        <v>511</v>
      </c>
      <c r="E6952" s="1">
        <f>(Comuni[[#This Row],[Popolazione2011]]/SUM(D:D))*100</f>
        <v>8.5993705395393167E-4</v>
      </c>
      <c r="F6952">
        <f t="shared" si="108"/>
        <v>1959050</v>
      </c>
      <c r="G6952" s="1">
        <f>(Comuni[[#This Row],[Popolazione2011]]/Comuni[[#This Row],[TOT POP REGIONE ]])*100</f>
        <v>2.6084071361118909E-2</v>
      </c>
      <c r="H6952" t="str">
        <f>IF(Comuni[[#This Row],[Popolazione2011]]&gt;300000,"MAGGIORE","")</f>
        <v/>
      </c>
      <c r="I6952" t="str">
        <f>_xlfn.XLOOKUP(Comuni[[#This Row],[Regione]],Ripartizione_geografica[Regione],Ripartizione_geografica[Ripartizione geografica])</f>
        <v>Sud</v>
      </c>
      <c r="J6952">
        <f>_xlfn.XLOOKUP(Comuni[[#This Row],[Regione]],Ripartizione_geografica[Regione],Ripartizione_geografica[Codice Regione])</f>
        <v>18</v>
      </c>
      <c r="K6952">
        <f>_xlfn.XLOOKUP(Comuni[[#This Row],[Regione]],Table_0[Regione],Table_0[Totale])</f>
        <v>650481</v>
      </c>
      <c r="L6952">
        <f>_xlfn.XLOOKUP(Comuni[[#This Row],[Regione]],Table_0[Regione],Table_0[Guariti])</f>
        <v>643757</v>
      </c>
      <c r="M6952">
        <f>_xlfn.XLOOKUP(Comuni[[#This Row],[Regione]],Table_0[Regione],Table_0[Deceduti])</f>
        <v>3596</v>
      </c>
      <c r="N6952" s="1">
        <f>(Comuni[[#This Row],[Popolazione2011]]/Comuni[[#This Row],[Ammalati TOT]])*100</f>
        <v>7.8557252248720566E-2</v>
      </c>
      <c r="O6952">
        <f>_xlfn.XLOOKUP(Comuni[[#This Row],[Regione]],Table_0[Regione],Table_0[TOT AREA])</f>
        <v>5834728</v>
      </c>
      <c r="P6952" s="1">
        <f>(Comuni[[#This Row],[Popolazione2011]]/Comuni[[#This Row],[Ammalati AREA]])*100</f>
        <v>8.7579061097620998E-3</v>
      </c>
    </row>
    <row r="6953" spans="1:16" x14ac:dyDescent="0.3">
      <c r="A6953" t="s">
        <v>7046</v>
      </c>
      <c r="B6953" t="s">
        <v>8037</v>
      </c>
      <c r="C6953" t="s">
        <v>6983</v>
      </c>
      <c r="D6953">
        <v>6987</v>
      </c>
      <c r="E6953" s="1">
        <f>(Comuni[[#This Row],[Popolazione2011]]/SUM(D:D))*100</f>
        <v>1.1758082575295736E-2</v>
      </c>
      <c r="F6953">
        <f t="shared" si="108"/>
        <v>1959050</v>
      </c>
      <c r="G6953" s="1">
        <f>(Comuni[[#This Row],[Popolazione2011]]/Comuni[[#This Row],[TOT POP REGIONE ]])*100</f>
        <v>0.35665245910007404</v>
      </c>
      <c r="H6953" t="str">
        <f>IF(Comuni[[#This Row],[Popolazione2011]]&gt;300000,"MAGGIORE","")</f>
        <v/>
      </c>
      <c r="I6953" t="str">
        <f>_xlfn.XLOOKUP(Comuni[[#This Row],[Regione]],Ripartizione_geografica[Regione],Ripartizione_geografica[Ripartizione geografica])</f>
        <v>Sud</v>
      </c>
      <c r="J6953">
        <f>_xlfn.XLOOKUP(Comuni[[#This Row],[Regione]],Ripartizione_geografica[Regione],Ripartizione_geografica[Codice Regione])</f>
        <v>18</v>
      </c>
      <c r="K6953">
        <f>_xlfn.XLOOKUP(Comuni[[#This Row],[Regione]],Table_0[Regione],Table_0[Totale])</f>
        <v>650481</v>
      </c>
      <c r="L6953">
        <f>_xlfn.XLOOKUP(Comuni[[#This Row],[Regione]],Table_0[Regione],Table_0[Guariti])</f>
        <v>643757</v>
      </c>
      <c r="M6953">
        <f>_xlfn.XLOOKUP(Comuni[[#This Row],[Regione]],Table_0[Regione],Table_0[Deceduti])</f>
        <v>3596</v>
      </c>
      <c r="N6953" s="1">
        <f>(Comuni[[#This Row],[Popolazione2011]]/Comuni[[#This Row],[Ammalati TOT]])*100</f>
        <v>1.0741282220387682</v>
      </c>
      <c r="O6953">
        <f>_xlfn.XLOOKUP(Comuni[[#This Row],[Regione]],Table_0[Regione],Table_0[TOT AREA])</f>
        <v>5834728</v>
      </c>
      <c r="P6953" s="1">
        <f>(Comuni[[#This Row],[Popolazione2011]]/Comuni[[#This Row],[Ammalati AREA]])*100</f>
        <v>0.1197485126984497</v>
      </c>
    </row>
    <row r="6954" spans="1:16" x14ac:dyDescent="0.3">
      <c r="A6954" t="s">
        <v>7047</v>
      </c>
      <c r="B6954" t="s">
        <v>8037</v>
      </c>
      <c r="C6954" t="s">
        <v>6983</v>
      </c>
      <c r="D6954">
        <v>3249</v>
      </c>
      <c r="E6954" s="1">
        <f>(Comuni[[#This Row],[Popolazione2011]]/SUM(D:D))*100</f>
        <v>5.467584125824509E-3</v>
      </c>
      <c r="F6954">
        <f t="shared" si="108"/>
        <v>1959050</v>
      </c>
      <c r="G6954" s="1">
        <f>(Comuni[[#This Row],[Popolazione2011]]/Comuni[[#This Row],[TOT POP REGIONE ]])*100</f>
        <v>0.16584569051325898</v>
      </c>
      <c r="H6954" t="str">
        <f>IF(Comuni[[#This Row],[Popolazione2011]]&gt;300000,"MAGGIORE","")</f>
        <v/>
      </c>
      <c r="I6954" t="str">
        <f>_xlfn.XLOOKUP(Comuni[[#This Row],[Regione]],Ripartizione_geografica[Regione],Ripartizione_geografica[Ripartizione geografica])</f>
        <v>Sud</v>
      </c>
      <c r="J6954">
        <f>_xlfn.XLOOKUP(Comuni[[#This Row],[Regione]],Ripartizione_geografica[Regione],Ripartizione_geografica[Codice Regione])</f>
        <v>18</v>
      </c>
      <c r="K6954">
        <f>_xlfn.XLOOKUP(Comuni[[#This Row],[Regione]],Table_0[Regione],Table_0[Totale])</f>
        <v>650481</v>
      </c>
      <c r="L6954">
        <f>_xlfn.XLOOKUP(Comuni[[#This Row],[Regione]],Table_0[Regione],Table_0[Guariti])</f>
        <v>643757</v>
      </c>
      <c r="M6954">
        <f>_xlfn.XLOOKUP(Comuni[[#This Row],[Regione]],Table_0[Regione],Table_0[Deceduti])</f>
        <v>3596</v>
      </c>
      <c r="N6954" s="1">
        <f>(Comuni[[#This Row],[Popolazione2011]]/Comuni[[#This Row],[Ammalati TOT]])*100</f>
        <v>0.49947654120566165</v>
      </c>
      <c r="O6954">
        <f>_xlfn.XLOOKUP(Comuni[[#This Row],[Regione]],Table_0[Regione],Table_0[TOT AREA])</f>
        <v>5834728</v>
      </c>
      <c r="P6954" s="1">
        <f>(Comuni[[#This Row],[Popolazione2011]]/Comuni[[#This Row],[Ammalati AREA]])*100</f>
        <v>5.5683829648957066E-2</v>
      </c>
    </row>
    <row r="6955" spans="1:16" x14ac:dyDescent="0.3">
      <c r="A6955" t="s">
        <v>7048</v>
      </c>
      <c r="B6955" t="s">
        <v>8037</v>
      </c>
      <c r="C6955" t="s">
        <v>6983</v>
      </c>
      <c r="D6955">
        <v>4767</v>
      </c>
      <c r="E6955" s="1">
        <f>(Comuni[[#This Row],[Popolazione2011]]/SUM(D:D))*100</f>
        <v>8.0221525170222942E-3</v>
      </c>
      <c r="F6955">
        <f t="shared" si="108"/>
        <v>1959050</v>
      </c>
      <c r="G6955" s="1">
        <f>(Comuni[[#This Row],[Popolazione2011]]/Comuni[[#This Row],[TOT POP REGIONE ]])*100</f>
        <v>0.24333222735509558</v>
      </c>
      <c r="H6955" t="str">
        <f>IF(Comuni[[#This Row],[Popolazione2011]]&gt;300000,"MAGGIORE","")</f>
        <v/>
      </c>
      <c r="I6955" t="str">
        <f>_xlfn.XLOOKUP(Comuni[[#This Row],[Regione]],Ripartizione_geografica[Regione],Ripartizione_geografica[Ripartizione geografica])</f>
        <v>Sud</v>
      </c>
      <c r="J6955">
        <f>_xlfn.XLOOKUP(Comuni[[#This Row],[Regione]],Ripartizione_geografica[Regione],Ripartizione_geografica[Codice Regione])</f>
        <v>18</v>
      </c>
      <c r="K6955">
        <f>_xlfn.XLOOKUP(Comuni[[#This Row],[Regione]],Table_0[Regione],Table_0[Totale])</f>
        <v>650481</v>
      </c>
      <c r="L6955">
        <f>_xlfn.XLOOKUP(Comuni[[#This Row],[Regione]],Table_0[Regione],Table_0[Guariti])</f>
        <v>643757</v>
      </c>
      <c r="M6955">
        <f>_xlfn.XLOOKUP(Comuni[[#This Row],[Regione]],Table_0[Regione],Table_0[Deceduti])</f>
        <v>3596</v>
      </c>
      <c r="N6955" s="1">
        <f>(Comuni[[#This Row],[Popolazione2011]]/Comuni[[#This Row],[Ammalati TOT]])*100</f>
        <v>0.73284231207368078</v>
      </c>
      <c r="O6955">
        <f>_xlfn.XLOOKUP(Comuni[[#This Row],[Regione]],Table_0[Regione],Table_0[TOT AREA])</f>
        <v>5834728</v>
      </c>
      <c r="P6955" s="1">
        <f>(Comuni[[#This Row],[Popolazione2011]]/Comuni[[#This Row],[Ammalati AREA]])*100</f>
        <v>8.170046658558891E-2</v>
      </c>
    </row>
    <row r="6956" spans="1:16" x14ac:dyDescent="0.3">
      <c r="A6956" t="s">
        <v>7049</v>
      </c>
      <c r="B6956" t="s">
        <v>8037</v>
      </c>
      <c r="C6956" t="s">
        <v>6983</v>
      </c>
      <c r="D6956">
        <v>2955</v>
      </c>
      <c r="E6956" s="1">
        <f>(Comuni[[#This Row],[Popolazione2011]]/SUM(D:D))*100</f>
        <v>4.9728258208099176E-3</v>
      </c>
      <c r="F6956">
        <f t="shared" si="108"/>
        <v>1959050</v>
      </c>
      <c r="G6956" s="1">
        <f>(Comuni[[#This Row],[Popolazione2011]]/Comuni[[#This Row],[TOT POP REGIONE ]])*100</f>
        <v>0.15083841657946453</v>
      </c>
      <c r="H6956" t="str">
        <f>IF(Comuni[[#This Row],[Popolazione2011]]&gt;300000,"MAGGIORE","")</f>
        <v/>
      </c>
      <c r="I6956" t="str">
        <f>_xlfn.XLOOKUP(Comuni[[#This Row],[Regione]],Ripartizione_geografica[Regione],Ripartizione_geografica[Ripartizione geografica])</f>
        <v>Sud</v>
      </c>
      <c r="J6956">
        <f>_xlfn.XLOOKUP(Comuni[[#This Row],[Regione]],Ripartizione_geografica[Regione],Ripartizione_geografica[Codice Regione])</f>
        <v>18</v>
      </c>
      <c r="K6956">
        <f>_xlfn.XLOOKUP(Comuni[[#This Row],[Regione]],Table_0[Regione],Table_0[Totale])</f>
        <v>650481</v>
      </c>
      <c r="L6956">
        <f>_xlfn.XLOOKUP(Comuni[[#This Row],[Regione]],Table_0[Regione],Table_0[Guariti])</f>
        <v>643757</v>
      </c>
      <c r="M6956">
        <f>_xlfn.XLOOKUP(Comuni[[#This Row],[Regione]],Table_0[Regione],Table_0[Deceduti])</f>
        <v>3596</v>
      </c>
      <c r="N6956" s="1">
        <f>(Comuni[[#This Row],[Popolazione2011]]/Comuni[[#This Row],[Ammalati TOT]])*100</f>
        <v>0.45427921799406901</v>
      </c>
      <c r="O6956">
        <f>_xlfn.XLOOKUP(Comuni[[#This Row],[Regione]],Table_0[Regione],Table_0[TOT AREA])</f>
        <v>5834728</v>
      </c>
      <c r="P6956" s="1">
        <f>(Comuni[[#This Row],[Popolazione2011]]/Comuni[[#This Row],[Ammalati AREA]])*100</f>
        <v>5.0645034352929559E-2</v>
      </c>
    </row>
    <row r="6957" spans="1:16" x14ac:dyDescent="0.3">
      <c r="A6957" t="s">
        <v>7050</v>
      </c>
      <c r="B6957" t="s">
        <v>8037</v>
      </c>
      <c r="C6957" t="s">
        <v>6983</v>
      </c>
      <c r="D6957">
        <v>4475</v>
      </c>
      <c r="E6957" s="1">
        <f>(Comuni[[#This Row],[Popolazione2011]]/SUM(D:D))*100</f>
        <v>7.530759914762904E-3</v>
      </c>
      <c r="F6957">
        <f t="shared" si="108"/>
        <v>1959050</v>
      </c>
      <c r="G6957" s="1">
        <f>(Comuni[[#This Row],[Popolazione2011]]/Comuni[[#This Row],[TOT POP REGIONE ]])*100</f>
        <v>0.2284270437201705</v>
      </c>
      <c r="H6957" t="str">
        <f>IF(Comuni[[#This Row],[Popolazione2011]]&gt;300000,"MAGGIORE","")</f>
        <v/>
      </c>
      <c r="I6957" t="str">
        <f>_xlfn.XLOOKUP(Comuni[[#This Row],[Regione]],Ripartizione_geografica[Regione],Ripartizione_geografica[Ripartizione geografica])</f>
        <v>Sud</v>
      </c>
      <c r="J6957">
        <f>_xlfn.XLOOKUP(Comuni[[#This Row],[Regione]],Ripartizione_geografica[Regione],Ripartizione_geografica[Codice Regione])</f>
        <v>18</v>
      </c>
      <c r="K6957">
        <f>_xlfn.XLOOKUP(Comuni[[#This Row],[Regione]],Table_0[Regione],Table_0[Totale])</f>
        <v>650481</v>
      </c>
      <c r="L6957">
        <f>_xlfn.XLOOKUP(Comuni[[#This Row],[Regione]],Table_0[Regione],Table_0[Guariti])</f>
        <v>643757</v>
      </c>
      <c r="M6957">
        <f>_xlfn.XLOOKUP(Comuni[[#This Row],[Regione]],Table_0[Regione],Table_0[Deceduti])</f>
        <v>3596</v>
      </c>
      <c r="N6957" s="1">
        <f>(Comuni[[#This Row],[Popolazione2011]]/Comuni[[#This Row],[Ammalati TOT]])*100</f>
        <v>0.68795245364584057</v>
      </c>
      <c r="O6957">
        <f>_xlfn.XLOOKUP(Comuni[[#This Row],[Regione]],Table_0[Regione],Table_0[TOT AREA])</f>
        <v>5834728</v>
      </c>
      <c r="P6957" s="1">
        <f>(Comuni[[#This Row],[Popolazione2011]]/Comuni[[#This Row],[Ammalati AREA]])*100</f>
        <v>7.6695948808581993E-2</v>
      </c>
    </row>
    <row r="6958" spans="1:16" x14ac:dyDescent="0.3">
      <c r="A6958" t="s">
        <v>7051</v>
      </c>
      <c r="B6958" t="s">
        <v>8037</v>
      </c>
      <c r="C6958" t="s">
        <v>6983</v>
      </c>
      <c r="D6958">
        <v>827</v>
      </c>
      <c r="E6958" s="1">
        <f>(Comuni[[#This Row],[Popolazione2011]]/SUM(D:D))*100</f>
        <v>1.3917180892757369E-3</v>
      </c>
      <c r="F6958">
        <f t="shared" si="108"/>
        <v>1959050</v>
      </c>
      <c r="G6958" s="1">
        <f>(Comuni[[#This Row],[Popolazione2011]]/Comuni[[#This Row],[TOT POP REGIONE ]])*100</f>
        <v>4.2214338582476196E-2</v>
      </c>
      <c r="H6958" t="str">
        <f>IF(Comuni[[#This Row],[Popolazione2011]]&gt;300000,"MAGGIORE","")</f>
        <v/>
      </c>
      <c r="I6958" t="str">
        <f>_xlfn.XLOOKUP(Comuni[[#This Row],[Regione]],Ripartizione_geografica[Regione],Ripartizione_geografica[Ripartizione geografica])</f>
        <v>Sud</v>
      </c>
      <c r="J6958">
        <f>_xlfn.XLOOKUP(Comuni[[#This Row],[Regione]],Ripartizione_geografica[Regione],Ripartizione_geografica[Codice Regione])</f>
        <v>18</v>
      </c>
      <c r="K6958">
        <f>_xlfn.XLOOKUP(Comuni[[#This Row],[Regione]],Table_0[Regione],Table_0[Totale])</f>
        <v>650481</v>
      </c>
      <c r="L6958">
        <f>_xlfn.XLOOKUP(Comuni[[#This Row],[Regione]],Table_0[Regione],Table_0[Guariti])</f>
        <v>643757</v>
      </c>
      <c r="M6958">
        <f>_xlfn.XLOOKUP(Comuni[[#This Row],[Regione]],Table_0[Regione],Table_0[Deceduti])</f>
        <v>3596</v>
      </c>
      <c r="N6958" s="1">
        <f>(Comuni[[#This Row],[Popolazione2011]]/Comuni[[#This Row],[Ammalati TOT]])*100</f>
        <v>0.12713668808158884</v>
      </c>
      <c r="O6958">
        <f>_xlfn.XLOOKUP(Comuni[[#This Row],[Regione]],Table_0[Regione],Table_0[TOT AREA])</f>
        <v>5834728</v>
      </c>
      <c r="P6958" s="1">
        <f>(Comuni[[#This Row],[Popolazione2011]]/Comuni[[#This Row],[Ammalati AREA]])*100</f>
        <v>1.4173754115016158E-2</v>
      </c>
    </row>
    <row r="6959" spans="1:16" x14ac:dyDescent="0.3">
      <c r="A6959" t="s">
        <v>7052</v>
      </c>
      <c r="B6959" t="s">
        <v>8037</v>
      </c>
      <c r="C6959" t="s">
        <v>6983</v>
      </c>
      <c r="D6959">
        <v>8841</v>
      </c>
      <c r="E6959" s="1">
        <f>(Comuni[[#This Row],[Popolazione2011]]/SUM(D:D))*100</f>
        <v>1.4878089029367339E-2</v>
      </c>
      <c r="F6959">
        <f t="shared" si="108"/>
        <v>1959050</v>
      </c>
      <c r="G6959" s="1">
        <f>(Comuni[[#This Row],[Popolazione2011]]/Comuni[[#This Row],[TOT POP REGIONE ]])*100</f>
        <v>0.45129016615196138</v>
      </c>
      <c r="H6959" t="str">
        <f>IF(Comuni[[#This Row],[Popolazione2011]]&gt;300000,"MAGGIORE","")</f>
        <v/>
      </c>
      <c r="I6959" t="str">
        <f>_xlfn.XLOOKUP(Comuni[[#This Row],[Regione]],Ripartizione_geografica[Regione],Ripartizione_geografica[Ripartizione geografica])</f>
        <v>Sud</v>
      </c>
      <c r="J6959">
        <f>_xlfn.XLOOKUP(Comuni[[#This Row],[Regione]],Ripartizione_geografica[Regione],Ripartizione_geografica[Codice Regione])</f>
        <v>18</v>
      </c>
      <c r="K6959">
        <f>_xlfn.XLOOKUP(Comuni[[#This Row],[Regione]],Table_0[Regione],Table_0[Totale])</f>
        <v>650481</v>
      </c>
      <c r="L6959">
        <f>_xlfn.XLOOKUP(Comuni[[#This Row],[Regione]],Table_0[Regione],Table_0[Guariti])</f>
        <v>643757</v>
      </c>
      <c r="M6959">
        <f>_xlfn.XLOOKUP(Comuni[[#This Row],[Regione]],Table_0[Regione],Table_0[Deceduti])</f>
        <v>3596</v>
      </c>
      <c r="N6959" s="1">
        <f>(Comuni[[#This Row],[Popolazione2011]]/Comuni[[#This Row],[Ammalati TOT]])*100</f>
        <v>1.3591480765771791</v>
      </c>
      <c r="O6959">
        <f>_xlfn.XLOOKUP(Comuni[[#This Row],[Regione]],Table_0[Regione],Table_0[TOT AREA])</f>
        <v>5834728</v>
      </c>
      <c r="P6959" s="1">
        <f>(Comuni[[#This Row],[Popolazione2011]]/Comuni[[#This Row],[Ammalati AREA]])*100</f>
        <v>0.15152377283054153</v>
      </c>
    </row>
    <row r="6960" spans="1:16" x14ac:dyDescent="0.3">
      <c r="A6960" t="s">
        <v>7053</v>
      </c>
      <c r="B6960" t="s">
        <v>8037</v>
      </c>
      <c r="C6960" t="s">
        <v>6983</v>
      </c>
      <c r="D6960">
        <v>3137</v>
      </c>
      <c r="E6960" s="1">
        <f>(Comuni[[#This Row],[Popolazione2011]]/SUM(D:D))*100</f>
        <v>5.2791047715332363E-3</v>
      </c>
      <c r="F6960">
        <f t="shared" si="108"/>
        <v>1959050</v>
      </c>
      <c r="G6960" s="1">
        <f>(Comuni[[#This Row],[Popolazione2011]]/Comuni[[#This Row],[TOT POP REGIONE ]])*100</f>
        <v>0.16012863377657538</v>
      </c>
      <c r="H6960" t="str">
        <f>IF(Comuni[[#This Row],[Popolazione2011]]&gt;300000,"MAGGIORE","")</f>
        <v/>
      </c>
      <c r="I6960" t="str">
        <f>_xlfn.XLOOKUP(Comuni[[#This Row],[Regione]],Ripartizione_geografica[Regione],Ripartizione_geografica[Ripartizione geografica])</f>
        <v>Sud</v>
      </c>
      <c r="J6960">
        <f>_xlfn.XLOOKUP(Comuni[[#This Row],[Regione]],Ripartizione_geografica[Regione],Ripartizione_geografica[Codice Regione])</f>
        <v>18</v>
      </c>
      <c r="K6960">
        <f>_xlfn.XLOOKUP(Comuni[[#This Row],[Regione]],Table_0[Regione],Table_0[Totale])</f>
        <v>650481</v>
      </c>
      <c r="L6960">
        <f>_xlfn.XLOOKUP(Comuni[[#This Row],[Regione]],Table_0[Regione],Table_0[Guariti])</f>
        <v>643757</v>
      </c>
      <c r="M6960">
        <f>_xlfn.XLOOKUP(Comuni[[#This Row],[Regione]],Table_0[Regione],Table_0[Deceduti])</f>
        <v>3596</v>
      </c>
      <c r="N6960" s="1">
        <f>(Comuni[[#This Row],[Popolazione2011]]/Comuni[[#This Row],[Ammalati TOT]])*100</f>
        <v>0.48225851331553116</v>
      </c>
      <c r="O6960">
        <f>_xlfn.XLOOKUP(Comuni[[#This Row],[Regione]],Table_0[Regione],Table_0[TOT AREA])</f>
        <v>5834728</v>
      </c>
      <c r="P6960" s="1">
        <f>(Comuni[[#This Row],[Popolazione2011]]/Comuni[[#This Row],[Ammalati AREA]])*100</f>
        <v>5.3764288583803735E-2</v>
      </c>
    </row>
    <row r="6961" spans="1:16" x14ac:dyDescent="0.3">
      <c r="A6961" t="s">
        <v>7054</v>
      </c>
      <c r="B6961" t="s">
        <v>8037</v>
      </c>
      <c r="C6961" t="s">
        <v>6983</v>
      </c>
      <c r="D6961">
        <v>1643</v>
      </c>
      <c r="E6961" s="1">
        <f>(Comuni[[#This Row],[Popolazione2011]]/SUM(D:D))*100</f>
        <v>2.7649248133978666E-3</v>
      </c>
      <c r="F6961">
        <f t="shared" si="108"/>
        <v>1959050</v>
      </c>
      <c r="G6961" s="1">
        <f>(Comuni[[#This Row],[Popolazione2011]]/Comuni[[#This Row],[TOT POP REGIONE ]])*100</f>
        <v>8.3867180521170967E-2</v>
      </c>
      <c r="H6961" t="str">
        <f>IF(Comuni[[#This Row],[Popolazione2011]]&gt;300000,"MAGGIORE","")</f>
        <v/>
      </c>
      <c r="I6961" t="str">
        <f>_xlfn.XLOOKUP(Comuni[[#This Row],[Regione]],Ripartizione_geografica[Regione],Ripartizione_geografica[Ripartizione geografica])</f>
        <v>Sud</v>
      </c>
      <c r="J6961">
        <f>_xlfn.XLOOKUP(Comuni[[#This Row],[Regione]],Ripartizione_geografica[Regione],Ripartizione_geografica[Codice Regione])</f>
        <v>18</v>
      </c>
      <c r="K6961">
        <f>_xlfn.XLOOKUP(Comuni[[#This Row],[Regione]],Table_0[Regione],Table_0[Totale])</f>
        <v>650481</v>
      </c>
      <c r="L6961">
        <f>_xlfn.XLOOKUP(Comuni[[#This Row],[Regione]],Table_0[Regione],Table_0[Guariti])</f>
        <v>643757</v>
      </c>
      <c r="M6961">
        <f>_xlfn.XLOOKUP(Comuni[[#This Row],[Regione]],Table_0[Regione],Table_0[Deceduti])</f>
        <v>3596</v>
      </c>
      <c r="N6961" s="1">
        <f>(Comuni[[#This Row],[Popolazione2011]]/Comuni[[#This Row],[Ammalati TOT]])*100</f>
        <v>0.25258231985253987</v>
      </c>
      <c r="O6961">
        <f>_xlfn.XLOOKUP(Comuni[[#This Row],[Regione]],Table_0[Regione],Table_0[TOT AREA])</f>
        <v>5834728</v>
      </c>
      <c r="P6961" s="1">
        <f>(Comuni[[#This Row],[Popolazione2011]]/Comuni[[#This Row],[Ammalati AREA]])*100</f>
        <v>2.8158981875419042E-2</v>
      </c>
    </row>
    <row r="6962" spans="1:16" x14ac:dyDescent="0.3">
      <c r="A6962" t="s">
        <v>7055</v>
      </c>
      <c r="B6962" t="s">
        <v>8037</v>
      </c>
      <c r="C6962" t="s">
        <v>6983</v>
      </c>
      <c r="D6962">
        <v>3400</v>
      </c>
      <c r="E6962" s="1">
        <f>(Comuni[[#This Row],[Popolazione2011]]/SUM(D:D))*100</f>
        <v>5.7216946838422071E-3</v>
      </c>
      <c r="F6962">
        <f t="shared" si="108"/>
        <v>1959050</v>
      </c>
      <c r="G6962" s="1">
        <f>(Comuni[[#This Row],[Popolazione2011]]/Comuni[[#This Row],[TOT POP REGIONE ]])*100</f>
        <v>0.17355350807789488</v>
      </c>
      <c r="H6962" t="str">
        <f>IF(Comuni[[#This Row],[Popolazione2011]]&gt;300000,"MAGGIORE","")</f>
        <v/>
      </c>
      <c r="I6962" t="str">
        <f>_xlfn.XLOOKUP(Comuni[[#This Row],[Regione]],Ripartizione_geografica[Regione],Ripartizione_geografica[Ripartizione geografica])</f>
        <v>Sud</v>
      </c>
      <c r="J6962">
        <f>_xlfn.XLOOKUP(Comuni[[#This Row],[Regione]],Ripartizione_geografica[Regione],Ripartizione_geografica[Codice Regione])</f>
        <v>18</v>
      </c>
      <c r="K6962">
        <f>_xlfn.XLOOKUP(Comuni[[#This Row],[Regione]],Table_0[Regione],Table_0[Totale])</f>
        <v>650481</v>
      </c>
      <c r="L6962">
        <f>_xlfn.XLOOKUP(Comuni[[#This Row],[Regione]],Table_0[Regione],Table_0[Guariti])</f>
        <v>643757</v>
      </c>
      <c r="M6962">
        <f>_xlfn.XLOOKUP(Comuni[[#This Row],[Regione]],Table_0[Regione],Table_0[Deceduti])</f>
        <v>3596</v>
      </c>
      <c r="N6962" s="1">
        <f>(Comuni[[#This Row],[Popolazione2011]]/Comuni[[#This Row],[Ammalati TOT]])*100</f>
        <v>0.52269013237896256</v>
      </c>
      <c r="O6962">
        <f>_xlfn.XLOOKUP(Comuni[[#This Row],[Regione]],Table_0[Regione],Table_0[TOT AREA])</f>
        <v>5834728</v>
      </c>
      <c r="P6962" s="1">
        <f>(Comuni[[#This Row],[Popolazione2011]]/Comuni[[#This Row],[Ammalati AREA]])*100</f>
        <v>5.8271782335012012E-2</v>
      </c>
    </row>
    <row r="6963" spans="1:16" x14ac:dyDescent="0.3">
      <c r="A6963" t="s">
        <v>7056</v>
      </c>
      <c r="B6963" t="s">
        <v>8037</v>
      </c>
      <c r="C6963" t="s">
        <v>6983</v>
      </c>
      <c r="D6963">
        <v>2443</v>
      </c>
      <c r="E6963" s="1">
        <f>(Comuni[[#This Row],[Popolazione2011]]/SUM(D:D))*100</f>
        <v>4.1112059154783855E-3</v>
      </c>
      <c r="F6963">
        <f t="shared" si="108"/>
        <v>1959050</v>
      </c>
      <c r="G6963" s="1">
        <f>(Comuni[[#This Row],[Popolazione2011]]/Comuni[[#This Row],[TOT POP REGIONE ]])*100</f>
        <v>0.12470330006891096</v>
      </c>
      <c r="H6963" t="str">
        <f>IF(Comuni[[#This Row],[Popolazione2011]]&gt;300000,"MAGGIORE","")</f>
        <v/>
      </c>
      <c r="I6963" t="str">
        <f>_xlfn.XLOOKUP(Comuni[[#This Row],[Regione]],Ripartizione_geografica[Regione],Ripartizione_geografica[Ripartizione geografica])</f>
        <v>Sud</v>
      </c>
      <c r="J6963">
        <f>_xlfn.XLOOKUP(Comuni[[#This Row],[Regione]],Ripartizione_geografica[Regione],Ripartizione_geografica[Codice Regione])</f>
        <v>18</v>
      </c>
      <c r="K6963">
        <f>_xlfn.XLOOKUP(Comuni[[#This Row],[Regione]],Table_0[Regione],Table_0[Totale])</f>
        <v>650481</v>
      </c>
      <c r="L6963">
        <f>_xlfn.XLOOKUP(Comuni[[#This Row],[Regione]],Table_0[Regione],Table_0[Guariti])</f>
        <v>643757</v>
      </c>
      <c r="M6963">
        <f>_xlfn.XLOOKUP(Comuni[[#This Row],[Regione]],Table_0[Regione],Table_0[Deceduti])</f>
        <v>3596</v>
      </c>
      <c r="N6963" s="1">
        <f>(Comuni[[#This Row],[Popolazione2011]]/Comuni[[#This Row],[Ammalati TOT]])*100</f>
        <v>0.37556823335347228</v>
      </c>
      <c r="O6963">
        <f>_xlfn.XLOOKUP(Comuni[[#This Row],[Regione]],Table_0[Regione],Table_0[TOT AREA])</f>
        <v>5834728</v>
      </c>
      <c r="P6963" s="1">
        <f>(Comuni[[#This Row],[Popolazione2011]]/Comuni[[#This Row],[Ammalati AREA]])*100</f>
        <v>4.1869989483657159E-2</v>
      </c>
    </row>
    <row r="6964" spans="1:16" x14ac:dyDescent="0.3">
      <c r="A6964" t="s">
        <v>7057</v>
      </c>
      <c r="B6964" t="s">
        <v>8037</v>
      </c>
      <c r="C6964" t="s">
        <v>6983</v>
      </c>
      <c r="D6964">
        <v>2705</v>
      </c>
      <c r="E6964" s="1">
        <f>(Comuni[[#This Row],[Popolazione2011]]/SUM(D:D))*100</f>
        <v>4.5521129764097557E-3</v>
      </c>
      <c r="F6964">
        <f t="shared" si="108"/>
        <v>1959050</v>
      </c>
      <c r="G6964" s="1">
        <f>(Comuni[[#This Row],[Popolazione2011]]/Comuni[[#This Row],[TOT POP REGIONE ]])*100</f>
        <v>0.13807712922079579</v>
      </c>
      <c r="H6964" t="str">
        <f>IF(Comuni[[#This Row],[Popolazione2011]]&gt;300000,"MAGGIORE","")</f>
        <v/>
      </c>
      <c r="I6964" t="str">
        <f>_xlfn.XLOOKUP(Comuni[[#This Row],[Regione]],Ripartizione_geografica[Regione],Ripartizione_geografica[Ripartizione geografica])</f>
        <v>Sud</v>
      </c>
      <c r="J6964">
        <f>_xlfn.XLOOKUP(Comuni[[#This Row],[Regione]],Ripartizione_geografica[Regione],Ripartizione_geografica[Codice Regione])</f>
        <v>18</v>
      </c>
      <c r="K6964">
        <f>_xlfn.XLOOKUP(Comuni[[#This Row],[Regione]],Table_0[Regione],Table_0[Totale])</f>
        <v>650481</v>
      </c>
      <c r="L6964">
        <f>_xlfn.XLOOKUP(Comuni[[#This Row],[Regione]],Table_0[Regione],Table_0[Guariti])</f>
        <v>643757</v>
      </c>
      <c r="M6964">
        <f>_xlfn.XLOOKUP(Comuni[[#This Row],[Regione]],Table_0[Regione],Table_0[Deceduti])</f>
        <v>3596</v>
      </c>
      <c r="N6964" s="1">
        <f>(Comuni[[#This Row],[Popolazione2011]]/Comuni[[#This Row],[Ammalati TOT]])*100</f>
        <v>0.41584612002502758</v>
      </c>
      <c r="O6964">
        <f>_xlfn.XLOOKUP(Comuni[[#This Row],[Regione]],Table_0[Regione],Table_0[TOT AREA])</f>
        <v>5834728</v>
      </c>
      <c r="P6964" s="1">
        <f>(Comuni[[#This Row],[Popolazione2011]]/Comuni[[#This Row],[Ammalati AREA]])*100</f>
        <v>4.6360344475355149E-2</v>
      </c>
    </row>
    <row r="6965" spans="1:16" x14ac:dyDescent="0.3">
      <c r="A6965" t="s">
        <v>7058</v>
      </c>
      <c r="B6965" t="s">
        <v>8037</v>
      </c>
      <c r="C6965" t="s">
        <v>6983</v>
      </c>
      <c r="D6965">
        <v>3897</v>
      </c>
      <c r="E6965" s="1">
        <f>(Comuni[[#This Row],[Popolazione2011]]/SUM(D:D))*100</f>
        <v>6.5580718185097291E-3</v>
      </c>
      <c r="F6965">
        <f t="shared" si="108"/>
        <v>1959050</v>
      </c>
      <c r="G6965" s="1">
        <f>(Comuni[[#This Row],[Popolazione2011]]/Comuni[[#This Row],[TOT POP REGIONE ]])*100</f>
        <v>0.19892294734692836</v>
      </c>
      <c r="H6965" t="str">
        <f>IF(Comuni[[#This Row],[Popolazione2011]]&gt;300000,"MAGGIORE","")</f>
        <v/>
      </c>
      <c r="I6965" t="str">
        <f>_xlfn.XLOOKUP(Comuni[[#This Row],[Regione]],Ripartizione_geografica[Regione],Ripartizione_geografica[Ripartizione geografica])</f>
        <v>Sud</v>
      </c>
      <c r="J6965">
        <f>_xlfn.XLOOKUP(Comuni[[#This Row],[Regione]],Ripartizione_geografica[Regione],Ripartizione_geografica[Codice Regione])</f>
        <v>18</v>
      </c>
      <c r="K6965">
        <f>_xlfn.XLOOKUP(Comuni[[#This Row],[Regione]],Table_0[Regione],Table_0[Totale])</f>
        <v>650481</v>
      </c>
      <c r="L6965">
        <f>_xlfn.XLOOKUP(Comuni[[#This Row],[Regione]],Table_0[Regione],Table_0[Guariti])</f>
        <v>643757</v>
      </c>
      <c r="M6965">
        <f>_xlfn.XLOOKUP(Comuni[[#This Row],[Regione]],Table_0[Regione],Table_0[Deceduti])</f>
        <v>3596</v>
      </c>
      <c r="N6965" s="1">
        <f>(Comuni[[#This Row],[Popolazione2011]]/Comuni[[#This Row],[Ammalati TOT]])*100</f>
        <v>0.59909513114141688</v>
      </c>
      <c r="O6965">
        <f>_xlfn.XLOOKUP(Comuni[[#This Row],[Regione]],Table_0[Regione],Table_0[TOT AREA])</f>
        <v>5834728</v>
      </c>
      <c r="P6965" s="1">
        <f>(Comuni[[#This Row],[Popolazione2011]]/Comuni[[#This Row],[Ammalati AREA]])*100</f>
        <v>6.6789745811629955E-2</v>
      </c>
    </row>
    <row r="6966" spans="1:16" x14ac:dyDescent="0.3">
      <c r="A6966" t="s">
        <v>7059</v>
      </c>
      <c r="B6966" t="s">
        <v>8037</v>
      </c>
      <c r="C6966" t="s">
        <v>6983</v>
      </c>
      <c r="D6966">
        <v>1131</v>
      </c>
      <c r="E6966" s="1">
        <f>(Comuni[[#This Row],[Popolazione2011]]/SUM(D:D))*100</f>
        <v>1.9033049080663341E-3</v>
      </c>
      <c r="F6966">
        <f t="shared" si="108"/>
        <v>1959050</v>
      </c>
      <c r="G6966" s="1">
        <f>(Comuni[[#This Row],[Popolazione2011]]/Comuni[[#This Row],[TOT POP REGIONE ]])*100</f>
        <v>5.7732064010617389E-2</v>
      </c>
      <c r="H6966" t="str">
        <f>IF(Comuni[[#This Row],[Popolazione2011]]&gt;300000,"MAGGIORE","")</f>
        <v/>
      </c>
      <c r="I6966" t="str">
        <f>_xlfn.XLOOKUP(Comuni[[#This Row],[Regione]],Ripartizione_geografica[Regione],Ripartizione_geografica[Ripartizione geografica])</f>
        <v>Sud</v>
      </c>
      <c r="J6966">
        <f>_xlfn.XLOOKUP(Comuni[[#This Row],[Regione]],Ripartizione_geografica[Regione],Ripartizione_geografica[Codice Regione])</f>
        <v>18</v>
      </c>
      <c r="K6966">
        <f>_xlfn.XLOOKUP(Comuni[[#This Row],[Regione]],Table_0[Regione],Table_0[Totale])</f>
        <v>650481</v>
      </c>
      <c r="L6966">
        <f>_xlfn.XLOOKUP(Comuni[[#This Row],[Regione]],Table_0[Regione],Table_0[Guariti])</f>
        <v>643757</v>
      </c>
      <c r="M6966">
        <f>_xlfn.XLOOKUP(Comuni[[#This Row],[Regione]],Table_0[Regione],Table_0[Deceduti])</f>
        <v>3596</v>
      </c>
      <c r="N6966" s="1">
        <f>(Comuni[[#This Row],[Popolazione2011]]/Comuni[[#This Row],[Ammalati TOT]])*100</f>
        <v>0.17387133521194317</v>
      </c>
      <c r="O6966">
        <f>_xlfn.XLOOKUP(Comuni[[#This Row],[Regione]],Table_0[Regione],Table_0[TOT AREA])</f>
        <v>5834728</v>
      </c>
      <c r="P6966" s="1">
        <f>(Comuni[[#This Row],[Popolazione2011]]/Comuni[[#This Row],[Ammalati AREA]])*100</f>
        <v>1.9383937006146646E-2</v>
      </c>
    </row>
    <row r="6967" spans="1:16" x14ac:dyDescent="0.3">
      <c r="A6967" t="s">
        <v>7060</v>
      </c>
      <c r="B6967" t="s">
        <v>8037</v>
      </c>
      <c r="C6967" t="s">
        <v>6983</v>
      </c>
      <c r="D6967">
        <v>1849</v>
      </c>
      <c r="E6967" s="1">
        <f>(Comuni[[#This Row],[Popolazione2011]]/SUM(D:D))*100</f>
        <v>3.1115921971836004E-3</v>
      </c>
      <c r="F6967">
        <f t="shared" si="108"/>
        <v>1959050</v>
      </c>
      <c r="G6967" s="1">
        <f>(Comuni[[#This Row],[Popolazione2011]]/Comuni[[#This Row],[TOT POP REGIONE ]])*100</f>
        <v>9.4382481304714008E-2</v>
      </c>
      <c r="H6967" t="str">
        <f>IF(Comuni[[#This Row],[Popolazione2011]]&gt;300000,"MAGGIORE","")</f>
        <v/>
      </c>
      <c r="I6967" t="str">
        <f>_xlfn.XLOOKUP(Comuni[[#This Row],[Regione]],Ripartizione_geografica[Regione],Ripartizione_geografica[Ripartizione geografica])</f>
        <v>Sud</v>
      </c>
      <c r="J6967">
        <f>_xlfn.XLOOKUP(Comuni[[#This Row],[Regione]],Ripartizione_geografica[Regione],Ripartizione_geografica[Codice Regione])</f>
        <v>18</v>
      </c>
      <c r="K6967">
        <f>_xlfn.XLOOKUP(Comuni[[#This Row],[Regione]],Table_0[Regione],Table_0[Totale])</f>
        <v>650481</v>
      </c>
      <c r="L6967">
        <f>_xlfn.XLOOKUP(Comuni[[#This Row],[Regione]],Table_0[Regione],Table_0[Guariti])</f>
        <v>643757</v>
      </c>
      <c r="M6967">
        <f>_xlfn.XLOOKUP(Comuni[[#This Row],[Regione]],Table_0[Regione],Table_0[Deceduti])</f>
        <v>3596</v>
      </c>
      <c r="N6967" s="1">
        <f>(Comuni[[#This Row],[Popolazione2011]]/Comuni[[#This Row],[Ammalati TOT]])*100</f>
        <v>0.28425119257902998</v>
      </c>
      <c r="O6967">
        <f>_xlfn.XLOOKUP(Comuni[[#This Row],[Regione]],Table_0[Regione],Table_0[TOT AREA])</f>
        <v>5834728</v>
      </c>
      <c r="P6967" s="1">
        <f>(Comuni[[#This Row],[Popolazione2011]]/Comuni[[#This Row],[Ammalati AREA]])*100</f>
        <v>3.1689566334540363E-2</v>
      </c>
    </row>
    <row r="6968" spans="1:16" x14ac:dyDescent="0.3">
      <c r="A6968" t="s">
        <v>7061</v>
      </c>
      <c r="B6968" t="s">
        <v>8037</v>
      </c>
      <c r="C6968" t="s">
        <v>6983</v>
      </c>
      <c r="D6968">
        <v>1733</v>
      </c>
      <c r="E6968" s="1">
        <f>(Comuni[[#This Row],[Popolazione2011]]/SUM(D:D))*100</f>
        <v>2.916381437381925E-3</v>
      </c>
      <c r="F6968">
        <f t="shared" si="108"/>
        <v>1959050</v>
      </c>
      <c r="G6968" s="1">
        <f>(Comuni[[#This Row],[Popolazione2011]]/Comuni[[#This Row],[TOT POP REGIONE ]])*100</f>
        <v>8.8461243970291717E-2</v>
      </c>
      <c r="H6968" t="str">
        <f>IF(Comuni[[#This Row],[Popolazione2011]]&gt;300000,"MAGGIORE","")</f>
        <v/>
      </c>
      <c r="I6968" t="str">
        <f>_xlfn.XLOOKUP(Comuni[[#This Row],[Regione]],Ripartizione_geografica[Regione],Ripartizione_geografica[Ripartizione geografica])</f>
        <v>Sud</v>
      </c>
      <c r="J6968">
        <f>_xlfn.XLOOKUP(Comuni[[#This Row],[Regione]],Ripartizione_geografica[Regione],Ripartizione_geografica[Codice Regione])</f>
        <v>18</v>
      </c>
      <c r="K6968">
        <f>_xlfn.XLOOKUP(Comuni[[#This Row],[Regione]],Table_0[Regione],Table_0[Totale])</f>
        <v>650481</v>
      </c>
      <c r="L6968">
        <f>_xlfn.XLOOKUP(Comuni[[#This Row],[Regione]],Table_0[Regione],Table_0[Guariti])</f>
        <v>643757</v>
      </c>
      <c r="M6968">
        <f>_xlfn.XLOOKUP(Comuni[[#This Row],[Regione]],Table_0[Regione],Table_0[Deceduti])</f>
        <v>3596</v>
      </c>
      <c r="N6968" s="1">
        <f>(Comuni[[#This Row],[Popolazione2011]]/Comuni[[#This Row],[Ammalati TOT]])*100</f>
        <v>0.26641823512139479</v>
      </c>
      <c r="O6968">
        <f>_xlfn.XLOOKUP(Comuni[[#This Row],[Regione]],Table_0[Regione],Table_0[TOT AREA])</f>
        <v>5834728</v>
      </c>
      <c r="P6968" s="1">
        <f>(Comuni[[#This Row],[Popolazione2011]]/Comuni[[#This Row],[Ammalati AREA]])*100</f>
        <v>2.9701470231345832E-2</v>
      </c>
    </row>
    <row r="6969" spans="1:16" x14ac:dyDescent="0.3">
      <c r="A6969" t="s">
        <v>7062</v>
      </c>
      <c r="B6969" t="s">
        <v>8037</v>
      </c>
      <c r="C6969" t="s">
        <v>6983</v>
      </c>
      <c r="D6969">
        <v>70336</v>
      </c>
      <c r="E6969" s="1">
        <f>(Comuni[[#This Row],[Popolazione2011]]/SUM(D:D))*100</f>
        <v>0.11836503449491925</v>
      </c>
      <c r="F6969">
        <f t="shared" si="108"/>
        <v>1959050</v>
      </c>
      <c r="G6969" s="1">
        <f>(Comuni[[#This Row],[Popolazione2011]]/Comuni[[#This Row],[TOT POP REGIONE ]])*100</f>
        <v>3.5903116306372986</v>
      </c>
      <c r="H6969" t="str">
        <f>IF(Comuni[[#This Row],[Popolazione2011]]&gt;300000,"MAGGIORE","")</f>
        <v/>
      </c>
      <c r="I6969" t="str">
        <f>_xlfn.XLOOKUP(Comuni[[#This Row],[Regione]],Ripartizione_geografica[Regione],Ripartizione_geografica[Ripartizione geografica])</f>
        <v>Sud</v>
      </c>
      <c r="J6969">
        <f>_xlfn.XLOOKUP(Comuni[[#This Row],[Regione]],Ripartizione_geografica[Regione],Ripartizione_geografica[Codice Regione])</f>
        <v>18</v>
      </c>
      <c r="K6969">
        <f>_xlfn.XLOOKUP(Comuni[[#This Row],[Regione]],Table_0[Regione],Table_0[Totale])</f>
        <v>650481</v>
      </c>
      <c r="L6969">
        <f>_xlfn.XLOOKUP(Comuni[[#This Row],[Regione]],Table_0[Regione],Table_0[Guariti])</f>
        <v>643757</v>
      </c>
      <c r="M6969">
        <f>_xlfn.XLOOKUP(Comuni[[#This Row],[Regione]],Table_0[Regione],Table_0[Deceduti])</f>
        <v>3596</v>
      </c>
      <c r="N6969" s="1">
        <f>(Comuni[[#This Row],[Popolazione2011]]/Comuni[[#This Row],[Ammalati TOT]])*100</f>
        <v>10.812921515001976</v>
      </c>
      <c r="O6969">
        <f>_xlfn.XLOOKUP(Comuni[[#This Row],[Regione]],Table_0[Regione],Table_0[TOT AREA])</f>
        <v>5834728</v>
      </c>
      <c r="P6969" s="1">
        <f>(Comuni[[#This Row],[Popolazione2011]]/Comuni[[#This Row],[Ammalati AREA]])*100</f>
        <v>1.2054717889162956</v>
      </c>
    </row>
    <row r="6970" spans="1:16" x14ac:dyDescent="0.3">
      <c r="A6970" t="s">
        <v>7063</v>
      </c>
      <c r="B6970" t="s">
        <v>8037</v>
      </c>
      <c r="C6970" t="s">
        <v>7064</v>
      </c>
      <c r="D6970">
        <v>3210</v>
      </c>
      <c r="E6970" s="1">
        <f>(Comuni[[#This Row],[Popolazione2011]]/SUM(D:D))*100</f>
        <v>5.4019529220980834E-3</v>
      </c>
      <c r="F6970">
        <f t="shared" si="108"/>
        <v>1959050</v>
      </c>
      <c r="G6970" s="1">
        <f>(Comuni[[#This Row],[Popolazione2011]]/Comuni[[#This Row],[TOT POP REGIONE ]])*100</f>
        <v>0.16385492968530666</v>
      </c>
      <c r="H6970" t="str">
        <f>IF(Comuni[[#This Row],[Popolazione2011]]&gt;300000,"MAGGIORE","")</f>
        <v/>
      </c>
      <c r="I6970" t="str">
        <f>_xlfn.XLOOKUP(Comuni[[#This Row],[Regione]],Ripartizione_geografica[Regione],Ripartizione_geografica[Ripartizione geografica])</f>
        <v>Sud</v>
      </c>
      <c r="J6970">
        <f>_xlfn.XLOOKUP(Comuni[[#This Row],[Regione]],Ripartizione_geografica[Regione],Ripartizione_geografica[Codice Regione])</f>
        <v>18</v>
      </c>
      <c r="K6970">
        <f>_xlfn.XLOOKUP(Comuni[[#This Row],[Regione]],Table_0[Regione],Table_0[Totale])</f>
        <v>650481</v>
      </c>
      <c r="L6970">
        <f>_xlfn.XLOOKUP(Comuni[[#This Row],[Regione]],Table_0[Regione],Table_0[Guariti])</f>
        <v>643757</v>
      </c>
      <c r="M6970">
        <f>_xlfn.XLOOKUP(Comuni[[#This Row],[Regione]],Table_0[Regione],Table_0[Deceduti])</f>
        <v>3596</v>
      </c>
      <c r="N6970" s="1">
        <f>(Comuni[[#This Row],[Popolazione2011]]/Comuni[[#This Row],[Ammalati TOT]])*100</f>
        <v>0.49348097792249124</v>
      </c>
      <c r="O6970">
        <f>_xlfn.XLOOKUP(Comuni[[#This Row],[Regione]],Table_0[Regione],Table_0[TOT AREA])</f>
        <v>5834728</v>
      </c>
      <c r="P6970" s="1">
        <f>(Comuni[[#This Row],[Popolazione2011]]/Comuni[[#This Row],[Ammalati AREA]])*100</f>
        <v>5.5015418028055464E-2</v>
      </c>
    </row>
    <row r="6971" spans="1:16" x14ac:dyDescent="0.3">
      <c r="A6971" t="s">
        <v>7065</v>
      </c>
      <c r="B6971" t="s">
        <v>8037</v>
      </c>
      <c r="C6971" t="s">
        <v>7064</v>
      </c>
      <c r="D6971">
        <v>569</v>
      </c>
      <c r="E6971" s="1">
        <f>(Comuni[[#This Row],[Popolazione2011]]/SUM(D:D))*100</f>
        <v>9.5754243385476941E-4</v>
      </c>
      <c r="F6971">
        <f t="shared" si="108"/>
        <v>1959050</v>
      </c>
      <c r="G6971" s="1">
        <f>(Comuni[[#This Row],[Popolazione2011]]/Comuni[[#This Row],[TOT POP REGIONE ]])*100</f>
        <v>2.9044690028330059E-2</v>
      </c>
      <c r="H6971" t="str">
        <f>IF(Comuni[[#This Row],[Popolazione2011]]&gt;300000,"MAGGIORE","")</f>
        <v/>
      </c>
      <c r="I6971" t="str">
        <f>_xlfn.XLOOKUP(Comuni[[#This Row],[Regione]],Ripartizione_geografica[Regione],Ripartizione_geografica[Ripartizione geografica])</f>
        <v>Sud</v>
      </c>
      <c r="J6971">
        <f>_xlfn.XLOOKUP(Comuni[[#This Row],[Regione]],Ripartizione_geografica[Regione],Ripartizione_geografica[Codice Regione])</f>
        <v>18</v>
      </c>
      <c r="K6971">
        <f>_xlfn.XLOOKUP(Comuni[[#This Row],[Regione]],Table_0[Regione],Table_0[Totale])</f>
        <v>650481</v>
      </c>
      <c r="L6971">
        <f>_xlfn.XLOOKUP(Comuni[[#This Row],[Regione]],Table_0[Regione],Table_0[Guariti])</f>
        <v>643757</v>
      </c>
      <c r="M6971">
        <f>_xlfn.XLOOKUP(Comuni[[#This Row],[Regione]],Table_0[Regione],Table_0[Deceduti])</f>
        <v>3596</v>
      </c>
      <c r="N6971" s="1">
        <f>(Comuni[[#This Row],[Popolazione2011]]/Comuni[[#This Row],[Ammalati TOT]])*100</f>
        <v>8.7473730977538161E-2</v>
      </c>
      <c r="O6971">
        <f>_xlfn.XLOOKUP(Comuni[[#This Row],[Regione]],Table_0[Regione],Table_0[TOT AREA])</f>
        <v>5834728</v>
      </c>
      <c r="P6971" s="1">
        <f>(Comuni[[#This Row],[Popolazione2011]]/Comuni[[#This Row],[Ammalati AREA]])*100</f>
        <v>9.7519541613593635E-3</v>
      </c>
    </row>
    <row r="6972" spans="1:16" x14ac:dyDescent="0.3">
      <c r="A6972" t="s">
        <v>7066</v>
      </c>
      <c r="B6972" t="s">
        <v>8037</v>
      </c>
      <c r="C6972" t="s">
        <v>7064</v>
      </c>
      <c r="D6972">
        <v>2246</v>
      </c>
      <c r="E6972" s="1">
        <f>(Comuni[[#This Row],[Popolazione2011]]/SUM(D:D))*100</f>
        <v>3.7796841940910581E-3</v>
      </c>
      <c r="F6972">
        <f t="shared" si="108"/>
        <v>1959050</v>
      </c>
      <c r="G6972" s="1">
        <f>(Comuni[[#This Row],[Popolazione2011]]/Comuni[[#This Row],[TOT POP REGIONE ]])*100</f>
        <v>0.11464740563027999</v>
      </c>
      <c r="H6972" t="str">
        <f>IF(Comuni[[#This Row],[Popolazione2011]]&gt;300000,"MAGGIORE","")</f>
        <v/>
      </c>
      <c r="I6972" t="str">
        <f>_xlfn.XLOOKUP(Comuni[[#This Row],[Regione]],Ripartizione_geografica[Regione],Ripartizione_geografica[Ripartizione geografica])</f>
        <v>Sud</v>
      </c>
      <c r="J6972">
        <f>_xlfn.XLOOKUP(Comuni[[#This Row],[Regione]],Ripartizione_geografica[Regione],Ripartizione_geografica[Codice Regione])</f>
        <v>18</v>
      </c>
      <c r="K6972">
        <f>_xlfn.XLOOKUP(Comuni[[#This Row],[Regione]],Table_0[Regione],Table_0[Totale])</f>
        <v>650481</v>
      </c>
      <c r="L6972">
        <f>_xlfn.XLOOKUP(Comuni[[#This Row],[Regione]],Table_0[Regione],Table_0[Guariti])</f>
        <v>643757</v>
      </c>
      <c r="M6972">
        <f>_xlfn.XLOOKUP(Comuni[[#This Row],[Regione]],Table_0[Regione],Table_0[Deceduti])</f>
        <v>3596</v>
      </c>
      <c r="N6972" s="1">
        <f>(Comuni[[#This Row],[Popolazione2011]]/Comuni[[#This Row],[Ammalati TOT]])*100</f>
        <v>0.34528295215386767</v>
      </c>
      <c r="O6972">
        <f>_xlfn.XLOOKUP(Comuni[[#This Row],[Regione]],Table_0[Regione],Table_0[TOT AREA])</f>
        <v>5834728</v>
      </c>
      <c r="P6972" s="1">
        <f>(Comuni[[#This Row],[Popolazione2011]]/Comuni[[#This Row],[Ammalati AREA]])*100</f>
        <v>3.8493653860128527E-2</v>
      </c>
    </row>
    <row r="6973" spans="1:16" x14ac:dyDescent="0.3">
      <c r="A6973" t="s">
        <v>7067</v>
      </c>
      <c r="B6973" t="s">
        <v>8037</v>
      </c>
      <c r="C6973" t="s">
        <v>7064</v>
      </c>
      <c r="D6973">
        <v>1361</v>
      </c>
      <c r="E6973" s="1">
        <f>(Comuni[[#This Row],[Popolazione2011]]/SUM(D:D))*100</f>
        <v>2.2903607249144834E-3</v>
      </c>
      <c r="F6973">
        <f t="shared" si="108"/>
        <v>1959050</v>
      </c>
      <c r="G6973" s="1">
        <f>(Comuni[[#This Row],[Popolazione2011]]/Comuni[[#This Row],[TOT POP REGIONE ]])*100</f>
        <v>6.9472448380592633E-2</v>
      </c>
      <c r="H6973" t="str">
        <f>IF(Comuni[[#This Row],[Popolazione2011]]&gt;300000,"MAGGIORE","")</f>
        <v/>
      </c>
      <c r="I6973" t="str">
        <f>_xlfn.XLOOKUP(Comuni[[#This Row],[Regione]],Ripartizione_geografica[Regione],Ripartizione_geografica[Ripartizione geografica])</f>
        <v>Sud</v>
      </c>
      <c r="J6973">
        <f>_xlfn.XLOOKUP(Comuni[[#This Row],[Regione]],Ripartizione_geografica[Regione],Ripartizione_geografica[Codice Regione])</f>
        <v>18</v>
      </c>
      <c r="K6973">
        <f>_xlfn.XLOOKUP(Comuni[[#This Row],[Regione]],Table_0[Regione],Table_0[Totale])</f>
        <v>650481</v>
      </c>
      <c r="L6973">
        <f>_xlfn.XLOOKUP(Comuni[[#This Row],[Regione]],Table_0[Regione],Table_0[Guariti])</f>
        <v>643757</v>
      </c>
      <c r="M6973">
        <f>_xlfn.XLOOKUP(Comuni[[#This Row],[Regione]],Table_0[Regione],Table_0[Deceduti])</f>
        <v>3596</v>
      </c>
      <c r="N6973" s="1">
        <f>(Comuni[[#This Row],[Popolazione2011]]/Comuni[[#This Row],[Ammalati TOT]])*100</f>
        <v>0.20922978534346123</v>
      </c>
      <c r="O6973">
        <f>_xlfn.XLOOKUP(Comuni[[#This Row],[Regione]],Table_0[Regione],Table_0[TOT AREA])</f>
        <v>5834728</v>
      </c>
      <c r="P6973" s="1">
        <f>(Comuni[[#This Row],[Popolazione2011]]/Comuni[[#This Row],[Ammalati AREA]])*100</f>
        <v>2.3325851693515105E-2</v>
      </c>
    </row>
    <row r="6974" spans="1:16" x14ac:dyDescent="0.3">
      <c r="A6974" t="s">
        <v>7068</v>
      </c>
      <c r="B6974" t="s">
        <v>8037</v>
      </c>
      <c r="C6974" t="s">
        <v>7064</v>
      </c>
      <c r="D6974">
        <v>4760</v>
      </c>
      <c r="E6974" s="1">
        <f>(Comuni[[#This Row],[Popolazione2011]]/SUM(D:D))*100</f>
        <v>8.010372557379089E-3</v>
      </c>
      <c r="F6974">
        <f t="shared" si="108"/>
        <v>1959050</v>
      </c>
      <c r="G6974" s="1">
        <f>(Comuni[[#This Row],[Popolazione2011]]/Comuni[[#This Row],[TOT POP REGIONE ]])*100</f>
        <v>0.24297491130905285</v>
      </c>
      <c r="H6974" t="str">
        <f>IF(Comuni[[#This Row],[Popolazione2011]]&gt;300000,"MAGGIORE","")</f>
        <v/>
      </c>
      <c r="I6974" t="str">
        <f>_xlfn.XLOOKUP(Comuni[[#This Row],[Regione]],Ripartizione_geografica[Regione],Ripartizione_geografica[Ripartizione geografica])</f>
        <v>Sud</v>
      </c>
      <c r="J6974">
        <f>_xlfn.XLOOKUP(Comuni[[#This Row],[Regione]],Ripartizione_geografica[Regione],Ripartizione_geografica[Codice Regione])</f>
        <v>18</v>
      </c>
      <c r="K6974">
        <f>_xlfn.XLOOKUP(Comuni[[#This Row],[Regione]],Table_0[Regione],Table_0[Totale])</f>
        <v>650481</v>
      </c>
      <c r="L6974">
        <f>_xlfn.XLOOKUP(Comuni[[#This Row],[Regione]],Table_0[Regione],Table_0[Guariti])</f>
        <v>643757</v>
      </c>
      <c r="M6974">
        <f>_xlfn.XLOOKUP(Comuni[[#This Row],[Regione]],Table_0[Regione],Table_0[Deceduti])</f>
        <v>3596</v>
      </c>
      <c r="N6974" s="1">
        <f>(Comuni[[#This Row],[Popolazione2011]]/Comuni[[#This Row],[Ammalati TOT]])*100</f>
        <v>0.73176618533054771</v>
      </c>
      <c r="O6974">
        <f>_xlfn.XLOOKUP(Comuni[[#This Row],[Regione]],Table_0[Regione],Table_0[TOT AREA])</f>
        <v>5834728</v>
      </c>
      <c r="P6974" s="1">
        <f>(Comuni[[#This Row],[Popolazione2011]]/Comuni[[#This Row],[Ammalati AREA]])*100</f>
        <v>8.1580495269016826E-2</v>
      </c>
    </row>
    <row r="6975" spans="1:16" x14ac:dyDescent="0.3">
      <c r="A6975" t="s">
        <v>7069</v>
      </c>
      <c r="B6975" t="s">
        <v>8037</v>
      </c>
      <c r="C6975" t="s">
        <v>7064</v>
      </c>
      <c r="D6975">
        <v>1082</v>
      </c>
      <c r="E6975" s="1">
        <f>(Comuni[[#This Row],[Popolazione2011]]/SUM(D:D))*100</f>
        <v>1.8208451905639025E-3</v>
      </c>
      <c r="F6975">
        <f t="shared" si="108"/>
        <v>1959050</v>
      </c>
      <c r="G6975" s="1">
        <f>(Comuni[[#This Row],[Popolazione2011]]/Comuni[[#This Row],[TOT POP REGIONE ]])*100</f>
        <v>5.5230851688318323E-2</v>
      </c>
      <c r="H6975" t="str">
        <f>IF(Comuni[[#This Row],[Popolazione2011]]&gt;300000,"MAGGIORE","")</f>
        <v/>
      </c>
      <c r="I6975" t="str">
        <f>_xlfn.XLOOKUP(Comuni[[#This Row],[Regione]],Ripartizione_geografica[Regione],Ripartizione_geografica[Ripartizione geografica])</f>
        <v>Sud</v>
      </c>
      <c r="J6975">
        <f>_xlfn.XLOOKUP(Comuni[[#This Row],[Regione]],Ripartizione_geografica[Regione],Ripartizione_geografica[Codice Regione])</f>
        <v>18</v>
      </c>
      <c r="K6975">
        <f>_xlfn.XLOOKUP(Comuni[[#This Row],[Regione]],Table_0[Regione],Table_0[Totale])</f>
        <v>650481</v>
      </c>
      <c r="L6975">
        <f>_xlfn.XLOOKUP(Comuni[[#This Row],[Regione]],Table_0[Regione],Table_0[Guariti])</f>
        <v>643757</v>
      </c>
      <c r="M6975">
        <f>_xlfn.XLOOKUP(Comuni[[#This Row],[Regione]],Table_0[Regione],Table_0[Deceduti])</f>
        <v>3596</v>
      </c>
      <c r="N6975" s="1">
        <f>(Comuni[[#This Row],[Popolazione2011]]/Comuni[[#This Row],[Ammalati TOT]])*100</f>
        <v>0.16633844801001105</v>
      </c>
      <c r="O6975">
        <f>_xlfn.XLOOKUP(Comuni[[#This Row],[Regione]],Table_0[Regione],Table_0[TOT AREA])</f>
        <v>5834728</v>
      </c>
      <c r="P6975" s="1">
        <f>(Comuni[[#This Row],[Popolazione2011]]/Comuni[[#This Row],[Ammalati AREA]])*100</f>
        <v>1.8544137790142062E-2</v>
      </c>
    </row>
    <row r="6976" spans="1:16" x14ac:dyDescent="0.3">
      <c r="A6976" t="s">
        <v>7070</v>
      </c>
      <c r="B6976" t="s">
        <v>8037</v>
      </c>
      <c r="C6976" t="s">
        <v>7064</v>
      </c>
      <c r="D6976">
        <v>10622</v>
      </c>
      <c r="E6976" s="1">
        <f>(Comuni[[#This Row],[Popolazione2011]]/SUM(D:D))*100</f>
        <v>1.7875247332874093E-2</v>
      </c>
      <c r="F6976">
        <f t="shared" si="108"/>
        <v>1959050</v>
      </c>
      <c r="G6976" s="1">
        <f>(Comuni[[#This Row],[Popolazione2011]]/Comuni[[#This Row],[TOT POP REGIONE ]])*100</f>
        <v>0.54220157729511753</v>
      </c>
      <c r="H6976" t="str">
        <f>IF(Comuni[[#This Row],[Popolazione2011]]&gt;300000,"MAGGIORE","")</f>
        <v/>
      </c>
      <c r="I6976" t="str">
        <f>_xlfn.XLOOKUP(Comuni[[#This Row],[Regione]],Ripartizione_geografica[Regione],Ripartizione_geografica[Ripartizione geografica])</f>
        <v>Sud</v>
      </c>
      <c r="J6976">
        <f>_xlfn.XLOOKUP(Comuni[[#This Row],[Regione]],Ripartizione_geografica[Regione],Ripartizione_geografica[Codice Regione])</f>
        <v>18</v>
      </c>
      <c r="K6976">
        <f>_xlfn.XLOOKUP(Comuni[[#This Row],[Regione]],Table_0[Regione],Table_0[Totale])</f>
        <v>650481</v>
      </c>
      <c r="L6976">
        <f>_xlfn.XLOOKUP(Comuni[[#This Row],[Regione]],Table_0[Regione],Table_0[Guariti])</f>
        <v>643757</v>
      </c>
      <c r="M6976">
        <f>_xlfn.XLOOKUP(Comuni[[#This Row],[Regione]],Table_0[Regione],Table_0[Deceduti])</f>
        <v>3596</v>
      </c>
      <c r="N6976" s="1">
        <f>(Comuni[[#This Row],[Popolazione2011]]/Comuni[[#This Row],[Ammalati TOT]])*100</f>
        <v>1.6329454665086298</v>
      </c>
      <c r="O6976">
        <f>_xlfn.XLOOKUP(Comuni[[#This Row],[Regione]],Table_0[Regione],Table_0[TOT AREA])</f>
        <v>5834728</v>
      </c>
      <c r="P6976" s="1">
        <f>(Comuni[[#This Row],[Popolazione2011]]/Comuni[[#This Row],[Ammalati AREA]])*100</f>
        <v>0.18204790351838165</v>
      </c>
    </row>
    <row r="6977" spans="1:16" x14ac:dyDescent="0.3">
      <c r="A6977" t="s">
        <v>7071</v>
      </c>
      <c r="B6977" t="s">
        <v>8037</v>
      </c>
      <c r="C6977" t="s">
        <v>7064</v>
      </c>
      <c r="D6977">
        <v>2442</v>
      </c>
      <c r="E6977" s="1">
        <f>(Comuni[[#This Row],[Popolazione2011]]/SUM(D:D))*100</f>
        <v>4.1095230641007849E-3</v>
      </c>
      <c r="F6977">
        <f t="shared" si="108"/>
        <v>1959050</v>
      </c>
      <c r="G6977" s="1">
        <f>(Comuni[[#This Row],[Popolazione2011]]/Comuni[[#This Row],[TOT POP REGIONE ]])*100</f>
        <v>0.12465225491947628</v>
      </c>
      <c r="H6977" t="str">
        <f>IF(Comuni[[#This Row],[Popolazione2011]]&gt;300000,"MAGGIORE","")</f>
        <v/>
      </c>
      <c r="I6977" t="str">
        <f>_xlfn.XLOOKUP(Comuni[[#This Row],[Regione]],Ripartizione_geografica[Regione],Ripartizione_geografica[Ripartizione geografica])</f>
        <v>Sud</v>
      </c>
      <c r="J6977">
        <f>_xlfn.XLOOKUP(Comuni[[#This Row],[Regione]],Ripartizione_geografica[Regione],Ripartizione_geografica[Codice Regione])</f>
        <v>18</v>
      </c>
      <c r="K6977">
        <f>_xlfn.XLOOKUP(Comuni[[#This Row],[Regione]],Table_0[Regione],Table_0[Totale])</f>
        <v>650481</v>
      </c>
      <c r="L6977">
        <f>_xlfn.XLOOKUP(Comuni[[#This Row],[Regione]],Table_0[Regione],Table_0[Guariti])</f>
        <v>643757</v>
      </c>
      <c r="M6977">
        <f>_xlfn.XLOOKUP(Comuni[[#This Row],[Regione]],Table_0[Regione],Table_0[Deceduti])</f>
        <v>3596</v>
      </c>
      <c r="N6977" s="1">
        <f>(Comuni[[#This Row],[Popolazione2011]]/Comuni[[#This Row],[Ammalati TOT]])*100</f>
        <v>0.37541450096159612</v>
      </c>
      <c r="O6977">
        <f>_xlfn.XLOOKUP(Comuni[[#This Row],[Regione]],Table_0[Regione],Table_0[TOT AREA])</f>
        <v>5834728</v>
      </c>
      <c r="P6977" s="1">
        <f>(Comuni[[#This Row],[Popolazione2011]]/Comuni[[#This Row],[Ammalati AREA]])*100</f>
        <v>4.1852850724146864E-2</v>
      </c>
    </row>
    <row r="6978" spans="1:16" x14ac:dyDescent="0.3">
      <c r="A6978" t="s">
        <v>7072</v>
      </c>
      <c r="B6978" t="s">
        <v>8037</v>
      </c>
      <c r="C6978" t="s">
        <v>7064</v>
      </c>
      <c r="D6978">
        <v>4125</v>
      </c>
      <c r="E6978" s="1">
        <f>(Comuni[[#This Row],[Popolazione2011]]/SUM(D:D))*100</f>
        <v>6.9417619326026768E-3</v>
      </c>
      <c r="F6978">
        <f t="shared" ref="F6978:F7041" si="109">SUMIFS(D:D,B:B,B6978)</f>
        <v>1959050</v>
      </c>
      <c r="G6978" s="1">
        <f>(Comuni[[#This Row],[Popolazione2011]]/Comuni[[#This Row],[TOT POP REGIONE ]])*100</f>
        <v>0.21056124141803426</v>
      </c>
      <c r="H6978" t="str">
        <f>IF(Comuni[[#This Row],[Popolazione2011]]&gt;300000,"MAGGIORE","")</f>
        <v/>
      </c>
      <c r="I6978" t="str">
        <f>_xlfn.XLOOKUP(Comuni[[#This Row],[Regione]],Ripartizione_geografica[Regione],Ripartizione_geografica[Ripartizione geografica])</f>
        <v>Sud</v>
      </c>
      <c r="J6978">
        <f>_xlfn.XLOOKUP(Comuni[[#This Row],[Regione]],Ripartizione_geografica[Regione],Ripartizione_geografica[Codice Regione])</f>
        <v>18</v>
      </c>
      <c r="K6978">
        <f>_xlfn.XLOOKUP(Comuni[[#This Row],[Regione]],Table_0[Regione],Table_0[Totale])</f>
        <v>650481</v>
      </c>
      <c r="L6978">
        <f>_xlfn.XLOOKUP(Comuni[[#This Row],[Regione]],Table_0[Regione],Table_0[Guariti])</f>
        <v>643757</v>
      </c>
      <c r="M6978">
        <f>_xlfn.XLOOKUP(Comuni[[#This Row],[Regione]],Table_0[Regione],Table_0[Deceduti])</f>
        <v>3596</v>
      </c>
      <c r="N6978" s="1">
        <f>(Comuni[[#This Row],[Popolazione2011]]/Comuni[[#This Row],[Ammalati TOT]])*100</f>
        <v>0.63414611648918262</v>
      </c>
      <c r="O6978">
        <f>_xlfn.XLOOKUP(Comuni[[#This Row],[Regione]],Table_0[Regione],Table_0[TOT AREA])</f>
        <v>5834728</v>
      </c>
      <c r="P6978" s="1">
        <f>(Comuni[[#This Row],[Popolazione2011]]/Comuni[[#This Row],[Ammalati AREA]])*100</f>
        <v>7.069738297997781E-2</v>
      </c>
    </row>
    <row r="6979" spans="1:16" x14ac:dyDescent="0.3">
      <c r="A6979" t="s">
        <v>7073</v>
      </c>
      <c r="B6979" t="s">
        <v>8037</v>
      </c>
      <c r="C6979" t="s">
        <v>7064</v>
      </c>
      <c r="D6979">
        <v>1398</v>
      </c>
      <c r="E6979" s="1">
        <f>(Comuni[[#This Row],[Popolazione2011]]/SUM(D:D))*100</f>
        <v>2.3526262258857073E-3</v>
      </c>
      <c r="F6979">
        <f t="shared" si="109"/>
        <v>1959050</v>
      </c>
      <c r="G6979" s="1">
        <f>(Comuni[[#This Row],[Popolazione2011]]/Comuni[[#This Row],[TOT POP REGIONE ]])*100</f>
        <v>7.1361118909675614E-2</v>
      </c>
      <c r="H6979" t="str">
        <f>IF(Comuni[[#This Row],[Popolazione2011]]&gt;300000,"MAGGIORE","")</f>
        <v/>
      </c>
      <c r="I6979" t="str">
        <f>_xlfn.XLOOKUP(Comuni[[#This Row],[Regione]],Ripartizione_geografica[Regione],Ripartizione_geografica[Ripartizione geografica])</f>
        <v>Sud</v>
      </c>
      <c r="J6979">
        <f>_xlfn.XLOOKUP(Comuni[[#This Row],[Regione]],Ripartizione_geografica[Regione],Ripartizione_geografica[Codice Regione])</f>
        <v>18</v>
      </c>
      <c r="K6979">
        <f>_xlfn.XLOOKUP(Comuni[[#This Row],[Regione]],Table_0[Regione],Table_0[Totale])</f>
        <v>650481</v>
      </c>
      <c r="L6979">
        <f>_xlfn.XLOOKUP(Comuni[[#This Row],[Regione]],Table_0[Regione],Table_0[Guariti])</f>
        <v>643757</v>
      </c>
      <c r="M6979">
        <f>_xlfn.XLOOKUP(Comuni[[#This Row],[Regione]],Table_0[Regione],Table_0[Deceduti])</f>
        <v>3596</v>
      </c>
      <c r="N6979" s="1">
        <f>(Comuni[[#This Row],[Popolazione2011]]/Comuni[[#This Row],[Ammalati TOT]])*100</f>
        <v>0.21491788384287933</v>
      </c>
      <c r="O6979">
        <f>_xlfn.XLOOKUP(Comuni[[#This Row],[Regione]],Table_0[Regione],Table_0[TOT AREA])</f>
        <v>5834728</v>
      </c>
      <c r="P6979" s="1">
        <f>(Comuni[[#This Row],[Popolazione2011]]/Comuni[[#This Row],[Ammalati AREA]])*100</f>
        <v>2.3959985795396117E-2</v>
      </c>
    </row>
    <row r="6980" spans="1:16" x14ac:dyDescent="0.3">
      <c r="A6980" t="s">
        <v>7074</v>
      </c>
      <c r="B6980" t="s">
        <v>8037</v>
      </c>
      <c r="C6980" t="s">
        <v>7064</v>
      </c>
      <c r="D6980">
        <v>461</v>
      </c>
      <c r="E6980" s="1">
        <f>(Comuni[[#This Row],[Popolazione2011]]/SUM(D:D))*100</f>
        <v>7.7579448507389924E-4</v>
      </c>
      <c r="F6980">
        <f t="shared" si="109"/>
        <v>1959050</v>
      </c>
      <c r="G6980" s="1">
        <f>(Comuni[[#This Row],[Popolazione2011]]/Comuni[[#This Row],[TOT POP REGIONE ]])*100</f>
        <v>2.3531813889385161E-2</v>
      </c>
      <c r="H6980" t="str">
        <f>IF(Comuni[[#This Row],[Popolazione2011]]&gt;300000,"MAGGIORE","")</f>
        <v/>
      </c>
      <c r="I6980" t="str">
        <f>_xlfn.XLOOKUP(Comuni[[#This Row],[Regione]],Ripartizione_geografica[Regione],Ripartizione_geografica[Ripartizione geografica])</f>
        <v>Sud</v>
      </c>
      <c r="J6980">
        <f>_xlfn.XLOOKUP(Comuni[[#This Row],[Regione]],Ripartizione_geografica[Regione],Ripartizione_geografica[Codice Regione])</f>
        <v>18</v>
      </c>
      <c r="K6980">
        <f>_xlfn.XLOOKUP(Comuni[[#This Row],[Regione]],Table_0[Regione],Table_0[Totale])</f>
        <v>650481</v>
      </c>
      <c r="L6980">
        <f>_xlfn.XLOOKUP(Comuni[[#This Row],[Regione]],Table_0[Regione],Table_0[Guariti])</f>
        <v>643757</v>
      </c>
      <c r="M6980">
        <f>_xlfn.XLOOKUP(Comuni[[#This Row],[Regione]],Table_0[Regione],Table_0[Deceduti])</f>
        <v>3596</v>
      </c>
      <c r="N6980" s="1">
        <f>(Comuni[[#This Row],[Popolazione2011]]/Comuni[[#This Row],[Ammalati TOT]])*100</f>
        <v>7.087063265491228E-2</v>
      </c>
      <c r="O6980">
        <f>_xlfn.XLOOKUP(Comuni[[#This Row],[Regione]],Table_0[Regione],Table_0[TOT AREA])</f>
        <v>5834728</v>
      </c>
      <c r="P6980" s="1">
        <f>(Comuni[[#This Row],[Popolazione2011]]/Comuni[[#This Row],[Ammalati AREA]])*100</f>
        <v>7.900968134247217E-3</v>
      </c>
    </row>
    <row r="6981" spans="1:16" x14ac:dyDescent="0.3">
      <c r="A6981" t="s">
        <v>7075</v>
      </c>
      <c r="B6981" t="s">
        <v>8037</v>
      </c>
      <c r="C6981" t="s">
        <v>7064</v>
      </c>
      <c r="D6981">
        <v>8814</v>
      </c>
      <c r="E6981" s="1">
        <f>(Comuni[[#This Row],[Popolazione2011]]/SUM(D:D))*100</f>
        <v>1.4832652042172122E-2</v>
      </c>
      <c r="F6981">
        <f t="shared" si="109"/>
        <v>1959050</v>
      </c>
      <c r="G6981" s="1">
        <f>(Comuni[[#This Row],[Popolazione2011]]/Comuni[[#This Row],[TOT POP REGIONE ]])*100</f>
        <v>0.44991194711722515</v>
      </c>
      <c r="H6981" t="str">
        <f>IF(Comuni[[#This Row],[Popolazione2011]]&gt;300000,"MAGGIORE","")</f>
        <v/>
      </c>
      <c r="I6981" t="str">
        <f>_xlfn.XLOOKUP(Comuni[[#This Row],[Regione]],Ripartizione_geografica[Regione],Ripartizione_geografica[Ripartizione geografica])</f>
        <v>Sud</v>
      </c>
      <c r="J6981">
        <f>_xlfn.XLOOKUP(Comuni[[#This Row],[Regione]],Ripartizione_geografica[Regione],Ripartizione_geografica[Codice Regione])</f>
        <v>18</v>
      </c>
      <c r="K6981">
        <f>_xlfn.XLOOKUP(Comuni[[#This Row],[Regione]],Table_0[Regione],Table_0[Totale])</f>
        <v>650481</v>
      </c>
      <c r="L6981">
        <f>_xlfn.XLOOKUP(Comuni[[#This Row],[Regione]],Table_0[Regione],Table_0[Guariti])</f>
        <v>643757</v>
      </c>
      <c r="M6981">
        <f>_xlfn.XLOOKUP(Comuni[[#This Row],[Regione]],Table_0[Regione],Table_0[Deceduti])</f>
        <v>3596</v>
      </c>
      <c r="N6981" s="1">
        <f>(Comuni[[#This Row],[Popolazione2011]]/Comuni[[#This Row],[Ammalati TOT]])*100</f>
        <v>1.3549973019965225</v>
      </c>
      <c r="O6981">
        <f>_xlfn.XLOOKUP(Comuni[[#This Row],[Regione]],Table_0[Regione],Table_0[TOT AREA])</f>
        <v>5834728</v>
      </c>
      <c r="P6981" s="1">
        <f>(Comuni[[#This Row],[Popolazione2011]]/Comuni[[#This Row],[Ammalati AREA]])*100</f>
        <v>0.1510610263237635</v>
      </c>
    </row>
    <row r="6982" spans="1:16" x14ac:dyDescent="0.3">
      <c r="A6982" t="s">
        <v>7076</v>
      </c>
      <c r="B6982" t="s">
        <v>8037</v>
      </c>
      <c r="C6982" t="s">
        <v>7064</v>
      </c>
      <c r="D6982">
        <v>4142</v>
      </c>
      <c r="E6982" s="1">
        <f>(Comuni[[#This Row],[Popolazione2011]]/SUM(D:D))*100</f>
        <v>6.970370406021888E-3</v>
      </c>
      <c r="F6982">
        <f t="shared" si="109"/>
        <v>1959050</v>
      </c>
      <c r="G6982" s="1">
        <f>(Comuni[[#This Row],[Popolazione2011]]/Comuni[[#This Row],[TOT POP REGIONE ]])*100</f>
        <v>0.2114290089584237</v>
      </c>
      <c r="H6982" t="str">
        <f>IF(Comuni[[#This Row],[Popolazione2011]]&gt;300000,"MAGGIORE","")</f>
        <v/>
      </c>
      <c r="I6982" t="str">
        <f>_xlfn.XLOOKUP(Comuni[[#This Row],[Regione]],Ripartizione_geografica[Regione],Ripartizione_geografica[Ripartizione geografica])</f>
        <v>Sud</v>
      </c>
      <c r="J6982">
        <f>_xlfn.XLOOKUP(Comuni[[#This Row],[Regione]],Ripartizione_geografica[Regione],Ripartizione_geografica[Codice Regione])</f>
        <v>18</v>
      </c>
      <c r="K6982">
        <f>_xlfn.XLOOKUP(Comuni[[#This Row],[Regione]],Table_0[Regione],Table_0[Totale])</f>
        <v>650481</v>
      </c>
      <c r="L6982">
        <f>_xlfn.XLOOKUP(Comuni[[#This Row],[Regione]],Table_0[Regione],Table_0[Guariti])</f>
        <v>643757</v>
      </c>
      <c r="M6982">
        <f>_xlfn.XLOOKUP(Comuni[[#This Row],[Regione]],Table_0[Regione],Table_0[Deceduti])</f>
        <v>3596</v>
      </c>
      <c r="N6982" s="1">
        <f>(Comuni[[#This Row],[Popolazione2011]]/Comuni[[#This Row],[Ammalati TOT]])*100</f>
        <v>0.6367595671510774</v>
      </c>
      <c r="O6982">
        <f>_xlfn.XLOOKUP(Comuni[[#This Row],[Regione]],Table_0[Regione],Table_0[TOT AREA])</f>
        <v>5834728</v>
      </c>
      <c r="P6982" s="1">
        <f>(Comuni[[#This Row],[Popolazione2011]]/Comuni[[#This Row],[Ammalati AREA]])*100</f>
        <v>7.0988741891652871E-2</v>
      </c>
    </row>
    <row r="6983" spans="1:16" x14ac:dyDescent="0.3">
      <c r="A6983" t="s">
        <v>7077</v>
      </c>
      <c r="B6983" t="s">
        <v>8037</v>
      </c>
      <c r="C6983" t="s">
        <v>7064</v>
      </c>
      <c r="D6983">
        <v>3624</v>
      </c>
      <c r="E6983" s="1">
        <f>(Comuni[[#This Row],[Popolazione2011]]/SUM(D:D))*100</f>
        <v>6.0986533924247523E-3</v>
      </c>
      <c r="F6983">
        <f t="shared" si="109"/>
        <v>1959050</v>
      </c>
      <c r="G6983" s="1">
        <f>(Comuni[[#This Row],[Popolazione2011]]/Comuni[[#This Row],[TOT POP REGIONE ]])*100</f>
        <v>0.18498762155126208</v>
      </c>
      <c r="H6983" t="str">
        <f>IF(Comuni[[#This Row],[Popolazione2011]]&gt;300000,"MAGGIORE","")</f>
        <v/>
      </c>
      <c r="I6983" t="str">
        <f>_xlfn.XLOOKUP(Comuni[[#This Row],[Regione]],Ripartizione_geografica[Regione],Ripartizione_geografica[Ripartizione geografica])</f>
        <v>Sud</v>
      </c>
      <c r="J6983">
        <f>_xlfn.XLOOKUP(Comuni[[#This Row],[Regione]],Ripartizione_geografica[Regione],Ripartizione_geografica[Codice Regione])</f>
        <v>18</v>
      </c>
      <c r="K6983">
        <f>_xlfn.XLOOKUP(Comuni[[#This Row],[Regione]],Table_0[Regione],Table_0[Totale])</f>
        <v>650481</v>
      </c>
      <c r="L6983">
        <f>_xlfn.XLOOKUP(Comuni[[#This Row],[Regione]],Table_0[Regione],Table_0[Guariti])</f>
        <v>643757</v>
      </c>
      <c r="M6983">
        <f>_xlfn.XLOOKUP(Comuni[[#This Row],[Regione]],Table_0[Regione],Table_0[Deceduti])</f>
        <v>3596</v>
      </c>
      <c r="N6983" s="1">
        <f>(Comuni[[#This Row],[Popolazione2011]]/Comuni[[#This Row],[Ammalati TOT]])*100</f>
        <v>0.55712618815922366</v>
      </c>
      <c r="O6983">
        <f>_xlfn.XLOOKUP(Comuni[[#This Row],[Regione]],Table_0[Regione],Table_0[TOT AREA])</f>
        <v>5834728</v>
      </c>
      <c r="P6983" s="1">
        <f>(Comuni[[#This Row],[Popolazione2011]]/Comuni[[#This Row],[Ammalati AREA]])*100</f>
        <v>6.2110864465318695E-2</v>
      </c>
    </row>
    <row r="6984" spans="1:16" x14ac:dyDescent="0.3">
      <c r="A6984" t="s">
        <v>7078</v>
      </c>
      <c r="B6984" t="s">
        <v>8037</v>
      </c>
      <c r="C6984" t="s">
        <v>7064</v>
      </c>
      <c r="D6984">
        <v>1211</v>
      </c>
      <c r="E6984" s="1">
        <f>(Comuni[[#This Row],[Popolazione2011]]/SUM(D:D))*100</f>
        <v>2.0379330182743859E-3</v>
      </c>
      <c r="F6984">
        <f t="shared" si="109"/>
        <v>1959050</v>
      </c>
      <c r="G6984" s="1">
        <f>(Comuni[[#This Row],[Popolazione2011]]/Comuni[[#This Row],[TOT POP REGIONE ]])*100</f>
        <v>6.1815675965391392E-2</v>
      </c>
      <c r="H6984" t="str">
        <f>IF(Comuni[[#This Row],[Popolazione2011]]&gt;300000,"MAGGIORE","")</f>
        <v/>
      </c>
      <c r="I6984" t="str">
        <f>_xlfn.XLOOKUP(Comuni[[#This Row],[Regione]],Ripartizione_geografica[Regione],Ripartizione_geografica[Ripartizione geografica])</f>
        <v>Sud</v>
      </c>
      <c r="J6984">
        <f>_xlfn.XLOOKUP(Comuni[[#This Row],[Regione]],Ripartizione_geografica[Regione],Ripartizione_geografica[Codice Regione])</f>
        <v>18</v>
      </c>
      <c r="K6984">
        <f>_xlfn.XLOOKUP(Comuni[[#This Row],[Regione]],Table_0[Regione],Table_0[Totale])</f>
        <v>650481</v>
      </c>
      <c r="L6984">
        <f>_xlfn.XLOOKUP(Comuni[[#This Row],[Regione]],Table_0[Regione],Table_0[Guariti])</f>
        <v>643757</v>
      </c>
      <c r="M6984">
        <f>_xlfn.XLOOKUP(Comuni[[#This Row],[Regione]],Table_0[Regione],Table_0[Deceduti])</f>
        <v>3596</v>
      </c>
      <c r="N6984" s="1">
        <f>(Comuni[[#This Row],[Popolazione2011]]/Comuni[[#This Row],[Ammalati TOT]])*100</f>
        <v>0.1861699265620364</v>
      </c>
      <c r="O6984">
        <f>_xlfn.XLOOKUP(Comuni[[#This Row],[Regione]],Table_0[Regione],Table_0[TOT AREA])</f>
        <v>5834728</v>
      </c>
      <c r="P6984" s="1">
        <f>(Comuni[[#This Row],[Popolazione2011]]/Comuni[[#This Row],[Ammalati AREA]])*100</f>
        <v>2.0755037766970456E-2</v>
      </c>
    </row>
    <row r="6985" spans="1:16" x14ac:dyDescent="0.3">
      <c r="A6985" t="s">
        <v>7079</v>
      </c>
      <c r="B6985" t="s">
        <v>8037</v>
      </c>
      <c r="C6985" t="s">
        <v>7064</v>
      </c>
      <c r="D6985">
        <v>979</v>
      </c>
      <c r="E6985" s="1">
        <f>(Comuni[[#This Row],[Popolazione2011]]/SUM(D:D))*100</f>
        <v>1.6475114986710354E-3</v>
      </c>
      <c r="F6985">
        <f t="shared" si="109"/>
        <v>1959050</v>
      </c>
      <c r="G6985" s="1">
        <f>(Comuni[[#This Row],[Popolazione2011]]/Comuni[[#This Row],[TOT POP REGIONE ]])*100</f>
        <v>4.9973201296546789E-2</v>
      </c>
      <c r="H6985" t="str">
        <f>IF(Comuni[[#This Row],[Popolazione2011]]&gt;300000,"MAGGIORE","")</f>
        <v/>
      </c>
      <c r="I6985" t="str">
        <f>_xlfn.XLOOKUP(Comuni[[#This Row],[Regione]],Ripartizione_geografica[Regione],Ripartizione_geografica[Ripartizione geografica])</f>
        <v>Sud</v>
      </c>
      <c r="J6985">
        <f>_xlfn.XLOOKUP(Comuni[[#This Row],[Regione]],Ripartizione_geografica[Regione],Ripartizione_geografica[Codice Regione])</f>
        <v>18</v>
      </c>
      <c r="K6985">
        <f>_xlfn.XLOOKUP(Comuni[[#This Row],[Regione]],Table_0[Regione],Table_0[Totale])</f>
        <v>650481</v>
      </c>
      <c r="L6985">
        <f>_xlfn.XLOOKUP(Comuni[[#This Row],[Regione]],Table_0[Regione],Table_0[Guariti])</f>
        <v>643757</v>
      </c>
      <c r="M6985">
        <f>_xlfn.XLOOKUP(Comuni[[#This Row],[Regione]],Table_0[Regione],Table_0[Deceduti])</f>
        <v>3596</v>
      </c>
      <c r="N6985" s="1">
        <f>(Comuni[[#This Row],[Popolazione2011]]/Comuni[[#This Row],[Ammalati TOT]])*100</f>
        <v>0.15050401164676602</v>
      </c>
      <c r="O6985">
        <f>_xlfn.XLOOKUP(Comuni[[#This Row],[Regione]],Table_0[Regione],Table_0[TOT AREA])</f>
        <v>5834728</v>
      </c>
      <c r="P6985" s="1">
        <f>(Comuni[[#This Row],[Popolazione2011]]/Comuni[[#This Row],[Ammalati AREA]])*100</f>
        <v>1.6778845560581401E-2</v>
      </c>
    </row>
    <row r="6986" spans="1:16" x14ac:dyDescent="0.3">
      <c r="A6986" t="s">
        <v>7080</v>
      </c>
      <c r="B6986" t="s">
        <v>8037</v>
      </c>
      <c r="C6986" t="s">
        <v>7064</v>
      </c>
      <c r="D6986">
        <v>715</v>
      </c>
      <c r="E6986" s="1">
        <f>(Comuni[[#This Row],[Popolazione2011]]/SUM(D:D))*100</f>
        <v>1.2032387349844641E-3</v>
      </c>
      <c r="F6986">
        <f t="shared" si="109"/>
        <v>1959050</v>
      </c>
      <c r="G6986" s="1">
        <f>(Comuni[[#This Row],[Popolazione2011]]/Comuni[[#This Row],[TOT POP REGIONE ]])*100</f>
        <v>3.6497281845792602E-2</v>
      </c>
      <c r="H6986" t="str">
        <f>IF(Comuni[[#This Row],[Popolazione2011]]&gt;300000,"MAGGIORE","")</f>
        <v/>
      </c>
      <c r="I6986" t="str">
        <f>_xlfn.XLOOKUP(Comuni[[#This Row],[Regione]],Ripartizione_geografica[Regione],Ripartizione_geografica[Ripartizione geografica])</f>
        <v>Sud</v>
      </c>
      <c r="J6986">
        <f>_xlfn.XLOOKUP(Comuni[[#This Row],[Regione]],Ripartizione_geografica[Regione],Ripartizione_geografica[Codice Regione])</f>
        <v>18</v>
      </c>
      <c r="K6986">
        <f>_xlfn.XLOOKUP(Comuni[[#This Row],[Regione]],Table_0[Regione],Table_0[Totale])</f>
        <v>650481</v>
      </c>
      <c r="L6986">
        <f>_xlfn.XLOOKUP(Comuni[[#This Row],[Regione]],Table_0[Regione],Table_0[Guariti])</f>
        <v>643757</v>
      </c>
      <c r="M6986">
        <f>_xlfn.XLOOKUP(Comuni[[#This Row],[Regione]],Table_0[Regione],Table_0[Deceduti])</f>
        <v>3596</v>
      </c>
      <c r="N6986" s="1">
        <f>(Comuni[[#This Row],[Popolazione2011]]/Comuni[[#This Row],[Ammalati TOT]])*100</f>
        <v>0.10991866019145831</v>
      </c>
      <c r="O6986">
        <f>_xlfn.XLOOKUP(Comuni[[#This Row],[Regione]],Table_0[Regione],Table_0[TOT AREA])</f>
        <v>5834728</v>
      </c>
      <c r="P6986" s="1">
        <f>(Comuni[[#This Row],[Popolazione2011]]/Comuni[[#This Row],[Ammalati AREA]])*100</f>
        <v>1.2254213049862822E-2</v>
      </c>
    </row>
    <row r="6987" spans="1:16" x14ac:dyDescent="0.3">
      <c r="A6987" t="s">
        <v>7081</v>
      </c>
      <c r="B6987" t="s">
        <v>8037</v>
      </c>
      <c r="C6987" t="s">
        <v>7064</v>
      </c>
      <c r="D6987">
        <v>4410</v>
      </c>
      <c r="E6987" s="1">
        <f>(Comuni[[#This Row],[Popolazione2011]]/SUM(D:D))*100</f>
        <v>7.4213745752188627E-3</v>
      </c>
      <c r="F6987">
        <f t="shared" si="109"/>
        <v>1959050</v>
      </c>
      <c r="G6987" s="1">
        <f>(Comuni[[#This Row],[Popolazione2011]]/Comuni[[#This Row],[TOT POP REGIONE ]])*100</f>
        <v>0.22510910900691664</v>
      </c>
      <c r="H6987" t="str">
        <f>IF(Comuni[[#This Row],[Popolazione2011]]&gt;300000,"MAGGIORE","")</f>
        <v/>
      </c>
      <c r="I6987" t="str">
        <f>_xlfn.XLOOKUP(Comuni[[#This Row],[Regione]],Ripartizione_geografica[Regione],Ripartizione_geografica[Ripartizione geografica])</f>
        <v>Sud</v>
      </c>
      <c r="J6987">
        <f>_xlfn.XLOOKUP(Comuni[[#This Row],[Regione]],Ripartizione_geografica[Regione],Ripartizione_geografica[Codice Regione])</f>
        <v>18</v>
      </c>
      <c r="K6987">
        <f>_xlfn.XLOOKUP(Comuni[[#This Row],[Regione]],Table_0[Regione],Table_0[Totale])</f>
        <v>650481</v>
      </c>
      <c r="L6987">
        <f>_xlfn.XLOOKUP(Comuni[[#This Row],[Regione]],Table_0[Regione],Table_0[Guariti])</f>
        <v>643757</v>
      </c>
      <c r="M6987">
        <f>_xlfn.XLOOKUP(Comuni[[#This Row],[Regione]],Table_0[Regione],Table_0[Deceduti])</f>
        <v>3596</v>
      </c>
      <c r="N6987" s="1">
        <f>(Comuni[[#This Row],[Popolazione2011]]/Comuni[[#This Row],[Ammalati TOT]])*100</f>
        <v>0.67795984817388977</v>
      </c>
      <c r="O6987">
        <f>_xlfn.XLOOKUP(Comuni[[#This Row],[Regione]],Table_0[Regione],Table_0[TOT AREA])</f>
        <v>5834728</v>
      </c>
      <c r="P6987" s="1">
        <f>(Comuni[[#This Row],[Popolazione2011]]/Comuni[[#This Row],[Ammalati AREA]])*100</f>
        <v>7.5581929440412643E-2</v>
      </c>
    </row>
    <row r="6988" spans="1:16" x14ac:dyDescent="0.3">
      <c r="A6988" t="s">
        <v>7082</v>
      </c>
      <c r="B6988" t="s">
        <v>8037</v>
      </c>
      <c r="C6988" t="s">
        <v>7064</v>
      </c>
      <c r="D6988">
        <v>389</v>
      </c>
      <c r="E6988" s="1">
        <f>(Comuni[[#This Row],[Popolazione2011]]/SUM(D:D))*100</f>
        <v>6.5462918588665253E-4</v>
      </c>
      <c r="F6988">
        <f t="shared" si="109"/>
        <v>1959050</v>
      </c>
      <c r="G6988" s="1">
        <f>(Comuni[[#This Row],[Popolazione2011]]/Comuni[[#This Row],[TOT POP REGIONE ]])*100</f>
        <v>1.9856563130088566E-2</v>
      </c>
      <c r="H6988" t="str">
        <f>IF(Comuni[[#This Row],[Popolazione2011]]&gt;300000,"MAGGIORE","")</f>
        <v/>
      </c>
      <c r="I6988" t="str">
        <f>_xlfn.XLOOKUP(Comuni[[#This Row],[Regione]],Ripartizione_geografica[Regione],Ripartizione_geografica[Ripartizione geografica])</f>
        <v>Sud</v>
      </c>
      <c r="J6988">
        <f>_xlfn.XLOOKUP(Comuni[[#This Row],[Regione]],Ripartizione_geografica[Regione],Ripartizione_geografica[Codice Regione])</f>
        <v>18</v>
      </c>
      <c r="K6988">
        <f>_xlfn.XLOOKUP(Comuni[[#This Row],[Regione]],Table_0[Regione],Table_0[Totale])</f>
        <v>650481</v>
      </c>
      <c r="L6988">
        <f>_xlfn.XLOOKUP(Comuni[[#This Row],[Regione]],Table_0[Regione],Table_0[Guariti])</f>
        <v>643757</v>
      </c>
      <c r="M6988">
        <f>_xlfn.XLOOKUP(Comuni[[#This Row],[Regione]],Table_0[Regione],Table_0[Deceduti])</f>
        <v>3596</v>
      </c>
      <c r="N6988" s="1">
        <f>(Comuni[[#This Row],[Popolazione2011]]/Comuni[[#This Row],[Ammalati TOT]])*100</f>
        <v>5.9801900439828366E-2</v>
      </c>
      <c r="O6988">
        <f>_xlfn.XLOOKUP(Comuni[[#This Row],[Regione]],Table_0[Regione],Table_0[TOT AREA])</f>
        <v>5834728</v>
      </c>
      <c r="P6988" s="1">
        <f>(Comuni[[#This Row],[Popolazione2011]]/Comuni[[#This Row],[Ammalati AREA]])*100</f>
        <v>6.6669774495057869E-3</v>
      </c>
    </row>
    <row r="6989" spans="1:16" x14ac:dyDescent="0.3">
      <c r="A6989" t="s">
        <v>7083</v>
      </c>
      <c r="B6989" t="s">
        <v>8037</v>
      </c>
      <c r="C6989" t="s">
        <v>7064</v>
      </c>
      <c r="D6989">
        <v>801</v>
      </c>
      <c r="E6989" s="1">
        <f>(Comuni[[#This Row],[Popolazione2011]]/SUM(D:D))*100</f>
        <v>1.3479639534581199E-3</v>
      </c>
      <c r="F6989">
        <f t="shared" si="109"/>
        <v>1959050</v>
      </c>
      <c r="G6989" s="1">
        <f>(Comuni[[#This Row],[Popolazione2011]]/Comuni[[#This Row],[TOT POP REGIONE ]])*100</f>
        <v>4.0887164697174655E-2</v>
      </c>
      <c r="H6989" t="str">
        <f>IF(Comuni[[#This Row],[Popolazione2011]]&gt;300000,"MAGGIORE","")</f>
        <v/>
      </c>
      <c r="I6989" t="str">
        <f>_xlfn.XLOOKUP(Comuni[[#This Row],[Regione]],Ripartizione_geografica[Regione],Ripartizione_geografica[Ripartizione geografica])</f>
        <v>Sud</v>
      </c>
      <c r="J6989">
        <f>_xlfn.XLOOKUP(Comuni[[#This Row],[Regione]],Ripartizione_geografica[Regione],Ripartizione_geografica[Codice Regione])</f>
        <v>18</v>
      </c>
      <c r="K6989">
        <f>_xlfn.XLOOKUP(Comuni[[#This Row],[Regione]],Table_0[Regione],Table_0[Totale])</f>
        <v>650481</v>
      </c>
      <c r="L6989">
        <f>_xlfn.XLOOKUP(Comuni[[#This Row],[Regione]],Table_0[Regione],Table_0[Guariti])</f>
        <v>643757</v>
      </c>
      <c r="M6989">
        <f>_xlfn.XLOOKUP(Comuni[[#This Row],[Regione]],Table_0[Regione],Table_0[Deceduti])</f>
        <v>3596</v>
      </c>
      <c r="N6989" s="1">
        <f>(Comuni[[#This Row],[Popolazione2011]]/Comuni[[#This Row],[Ammalati TOT]])*100</f>
        <v>0.12313964589280854</v>
      </c>
      <c r="O6989">
        <f>_xlfn.XLOOKUP(Comuni[[#This Row],[Regione]],Table_0[Regione],Table_0[TOT AREA])</f>
        <v>5834728</v>
      </c>
      <c r="P6989" s="1">
        <f>(Comuni[[#This Row],[Popolazione2011]]/Comuni[[#This Row],[Ammalati AREA]])*100</f>
        <v>1.3728146367748419E-2</v>
      </c>
    </row>
    <row r="6990" spans="1:16" x14ac:dyDescent="0.3">
      <c r="A6990" t="s">
        <v>7084</v>
      </c>
      <c r="B6990" t="s">
        <v>8037</v>
      </c>
      <c r="C6990" t="s">
        <v>7064</v>
      </c>
      <c r="D6990">
        <v>532</v>
      </c>
      <c r="E6990" s="1">
        <f>(Comuni[[#This Row],[Popolazione2011]]/SUM(D:D))*100</f>
        <v>8.9527693288354534E-4</v>
      </c>
      <c r="F6990">
        <f t="shared" si="109"/>
        <v>1959050</v>
      </c>
      <c r="G6990" s="1">
        <f>(Comuni[[#This Row],[Popolazione2011]]/Comuni[[#This Row],[TOT POP REGIONE ]])*100</f>
        <v>2.7156019499247085E-2</v>
      </c>
      <c r="H6990" t="str">
        <f>IF(Comuni[[#This Row],[Popolazione2011]]&gt;300000,"MAGGIORE","")</f>
        <v/>
      </c>
      <c r="I6990" t="str">
        <f>_xlfn.XLOOKUP(Comuni[[#This Row],[Regione]],Ripartizione_geografica[Regione],Ripartizione_geografica[Ripartizione geografica])</f>
        <v>Sud</v>
      </c>
      <c r="J6990">
        <f>_xlfn.XLOOKUP(Comuni[[#This Row],[Regione]],Ripartizione_geografica[Regione],Ripartizione_geografica[Codice Regione])</f>
        <v>18</v>
      </c>
      <c r="K6990">
        <f>_xlfn.XLOOKUP(Comuni[[#This Row],[Regione]],Table_0[Regione],Table_0[Totale])</f>
        <v>650481</v>
      </c>
      <c r="L6990">
        <f>_xlfn.XLOOKUP(Comuni[[#This Row],[Regione]],Table_0[Regione],Table_0[Guariti])</f>
        <v>643757</v>
      </c>
      <c r="M6990">
        <f>_xlfn.XLOOKUP(Comuni[[#This Row],[Regione]],Table_0[Regione],Table_0[Deceduti])</f>
        <v>3596</v>
      </c>
      <c r="N6990" s="1">
        <f>(Comuni[[#This Row],[Popolazione2011]]/Comuni[[#This Row],[Ammalati TOT]])*100</f>
        <v>8.1785632478120041E-2</v>
      </c>
      <c r="O6990">
        <f>_xlfn.XLOOKUP(Comuni[[#This Row],[Regione]],Table_0[Regione],Table_0[TOT AREA])</f>
        <v>5834728</v>
      </c>
      <c r="P6990" s="1">
        <f>(Comuni[[#This Row],[Popolazione2011]]/Comuni[[#This Row],[Ammalati AREA]])*100</f>
        <v>9.1178200594783515E-3</v>
      </c>
    </row>
    <row r="6991" spans="1:16" x14ac:dyDescent="0.3">
      <c r="A6991" t="s">
        <v>7085</v>
      </c>
      <c r="B6991" t="s">
        <v>8037</v>
      </c>
      <c r="C6991" t="s">
        <v>7064</v>
      </c>
      <c r="D6991">
        <v>1822</v>
      </c>
      <c r="E6991" s="1">
        <f>(Comuni[[#This Row],[Popolazione2011]]/SUM(D:D))*100</f>
        <v>3.0661552099883827E-3</v>
      </c>
      <c r="F6991">
        <f t="shared" si="109"/>
        <v>1959050</v>
      </c>
      <c r="G6991" s="1">
        <f>(Comuni[[#This Row],[Popolazione2011]]/Comuni[[#This Row],[TOT POP REGIONE ]])*100</f>
        <v>9.3004262269977794E-2</v>
      </c>
      <c r="H6991" t="str">
        <f>IF(Comuni[[#This Row],[Popolazione2011]]&gt;300000,"MAGGIORE","")</f>
        <v/>
      </c>
      <c r="I6991" t="str">
        <f>_xlfn.XLOOKUP(Comuni[[#This Row],[Regione]],Ripartizione_geografica[Regione],Ripartizione_geografica[Ripartizione geografica])</f>
        <v>Sud</v>
      </c>
      <c r="J6991">
        <f>_xlfn.XLOOKUP(Comuni[[#This Row],[Regione]],Ripartizione_geografica[Regione],Ripartizione_geografica[Codice Regione])</f>
        <v>18</v>
      </c>
      <c r="K6991">
        <f>_xlfn.XLOOKUP(Comuni[[#This Row],[Regione]],Table_0[Regione],Table_0[Totale])</f>
        <v>650481</v>
      </c>
      <c r="L6991">
        <f>_xlfn.XLOOKUP(Comuni[[#This Row],[Regione]],Table_0[Regione],Table_0[Guariti])</f>
        <v>643757</v>
      </c>
      <c r="M6991">
        <f>_xlfn.XLOOKUP(Comuni[[#This Row],[Regione]],Table_0[Regione],Table_0[Deceduti])</f>
        <v>3596</v>
      </c>
      <c r="N6991" s="1">
        <f>(Comuni[[#This Row],[Popolazione2011]]/Comuni[[#This Row],[Ammalati TOT]])*100</f>
        <v>0.28010041799837349</v>
      </c>
      <c r="O6991">
        <f>_xlfn.XLOOKUP(Comuni[[#This Row],[Regione]],Table_0[Regione],Table_0[TOT AREA])</f>
        <v>5834728</v>
      </c>
      <c r="P6991" s="1">
        <f>(Comuni[[#This Row],[Popolazione2011]]/Comuni[[#This Row],[Ammalati AREA]])*100</f>
        <v>3.122681982776232E-2</v>
      </c>
    </row>
    <row r="6992" spans="1:16" x14ac:dyDescent="0.3">
      <c r="A6992" t="s">
        <v>7086</v>
      </c>
      <c r="B6992" t="s">
        <v>8037</v>
      </c>
      <c r="C6992" t="s">
        <v>7064</v>
      </c>
      <c r="D6992">
        <v>2410</v>
      </c>
      <c r="E6992" s="1">
        <f>(Comuni[[#This Row],[Popolazione2011]]/SUM(D:D))*100</f>
        <v>4.0556718200175645E-3</v>
      </c>
      <c r="F6992">
        <f t="shared" si="109"/>
        <v>1959050</v>
      </c>
      <c r="G6992" s="1">
        <f>(Comuni[[#This Row],[Popolazione2011]]/Comuni[[#This Row],[TOT POP REGIONE ]])*100</f>
        <v>0.12301881013756669</v>
      </c>
      <c r="H6992" t="str">
        <f>IF(Comuni[[#This Row],[Popolazione2011]]&gt;300000,"MAGGIORE","")</f>
        <v/>
      </c>
      <c r="I6992" t="str">
        <f>_xlfn.XLOOKUP(Comuni[[#This Row],[Regione]],Ripartizione_geografica[Regione],Ripartizione_geografica[Ripartizione geografica])</f>
        <v>Sud</v>
      </c>
      <c r="J6992">
        <f>_xlfn.XLOOKUP(Comuni[[#This Row],[Regione]],Ripartizione_geografica[Regione],Ripartizione_geografica[Codice Regione])</f>
        <v>18</v>
      </c>
      <c r="K6992">
        <f>_xlfn.XLOOKUP(Comuni[[#This Row],[Regione]],Table_0[Regione],Table_0[Totale])</f>
        <v>650481</v>
      </c>
      <c r="L6992">
        <f>_xlfn.XLOOKUP(Comuni[[#This Row],[Regione]],Table_0[Regione],Table_0[Guariti])</f>
        <v>643757</v>
      </c>
      <c r="M6992">
        <f>_xlfn.XLOOKUP(Comuni[[#This Row],[Regione]],Table_0[Regione],Table_0[Deceduti])</f>
        <v>3596</v>
      </c>
      <c r="N6992" s="1">
        <f>(Comuni[[#This Row],[Popolazione2011]]/Comuni[[#This Row],[Ammalati TOT]])*100</f>
        <v>0.37049506442155883</v>
      </c>
      <c r="O6992">
        <f>_xlfn.XLOOKUP(Comuni[[#This Row],[Regione]],Table_0[Regione],Table_0[TOT AREA])</f>
        <v>5834728</v>
      </c>
      <c r="P6992" s="1">
        <f>(Comuni[[#This Row],[Popolazione2011]]/Comuni[[#This Row],[Ammalati AREA]])*100</f>
        <v>4.130441041981734E-2</v>
      </c>
    </row>
    <row r="6993" spans="1:16" x14ac:dyDescent="0.3">
      <c r="A6993" t="s">
        <v>7087</v>
      </c>
      <c r="B6993" t="s">
        <v>8037</v>
      </c>
      <c r="C6993" t="s">
        <v>7064</v>
      </c>
      <c r="D6993">
        <v>773</v>
      </c>
      <c r="E6993" s="1">
        <f>(Comuni[[#This Row],[Popolazione2011]]/SUM(D:D))*100</f>
        <v>1.3008441148853018E-3</v>
      </c>
      <c r="F6993">
        <f t="shared" si="109"/>
        <v>1959050</v>
      </c>
      <c r="G6993" s="1">
        <f>(Comuni[[#This Row],[Popolazione2011]]/Comuni[[#This Row],[TOT POP REGIONE ]])*100</f>
        <v>3.9457900513003748E-2</v>
      </c>
      <c r="H6993" t="str">
        <f>IF(Comuni[[#This Row],[Popolazione2011]]&gt;300000,"MAGGIORE","")</f>
        <v/>
      </c>
      <c r="I6993" t="str">
        <f>_xlfn.XLOOKUP(Comuni[[#This Row],[Regione]],Ripartizione_geografica[Regione],Ripartizione_geografica[Ripartizione geografica])</f>
        <v>Sud</v>
      </c>
      <c r="J6993">
        <f>_xlfn.XLOOKUP(Comuni[[#This Row],[Regione]],Ripartizione_geografica[Regione],Ripartizione_geografica[Codice Regione])</f>
        <v>18</v>
      </c>
      <c r="K6993">
        <f>_xlfn.XLOOKUP(Comuni[[#This Row],[Regione]],Table_0[Regione],Table_0[Totale])</f>
        <v>650481</v>
      </c>
      <c r="L6993">
        <f>_xlfn.XLOOKUP(Comuni[[#This Row],[Regione]],Table_0[Regione],Table_0[Guariti])</f>
        <v>643757</v>
      </c>
      <c r="M6993">
        <f>_xlfn.XLOOKUP(Comuni[[#This Row],[Regione]],Table_0[Regione],Table_0[Deceduti])</f>
        <v>3596</v>
      </c>
      <c r="N6993" s="1">
        <f>(Comuni[[#This Row],[Popolazione2011]]/Comuni[[#This Row],[Ammalati TOT]])*100</f>
        <v>0.11883513892027592</v>
      </c>
      <c r="O6993">
        <f>_xlfn.XLOOKUP(Comuni[[#This Row],[Regione]],Table_0[Regione],Table_0[TOT AREA])</f>
        <v>5834728</v>
      </c>
      <c r="P6993" s="1">
        <f>(Comuni[[#This Row],[Popolazione2011]]/Comuni[[#This Row],[Ammalati AREA]])*100</f>
        <v>1.3248261101460084E-2</v>
      </c>
    </row>
    <row r="6994" spans="1:16" x14ac:dyDescent="0.3">
      <c r="A6994" t="s">
        <v>7088</v>
      </c>
      <c r="B6994" t="s">
        <v>8037</v>
      </c>
      <c r="C6994" t="s">
        <v>7064</v>
      </c>
      <c r="D6994">
        <v>7060</v>
      </c>
      <c r="E6994" s="1">
        <f>(Comuni[[#This Row],[Popolazione2011]]/SUM(D:D))*100</f>
        <v>1.1880930725860583E-2</v>
      </c>
      <c r="F6994">
        <f t="shared" si="109"/>
        <v>1959050</v>
      </c>
      <c r="G6994" s="1">
        <f>(Comuni[[#This Row],[Popolazione2011]]/Comuni[[#This Row],[TOT POP REGIONE ]])*100</f>
        <v>0.36037875500880528</v>
      </c>
      <c r="H6994" t="str">
        <f>IF(Comuni[[#This Row],[Popolazione2011]]&gt;300000,"MAGGIORE","")</f>
        <v/>
      </c>
      <c r="I6994" t="str">
        <f>_xlfn.XLOOKUP(Comuni[[#This Row],[Regione]],Ripartizione_geografica[Regione],Ripartizione_geografica[Ripartizione geografica])</f>
        <v>Sud</v>
      </c>
      <c r="J6994">
        <f>_xlfn.XLOOKUP(Comuni[[#This Row],[Regione]],Ripartizione_geografica[Regione],Ripartizione_geografica[Codice Regione])</f>
        <v>18</v>
      </c>
      <c r="K6994">
        <f>_xlfn.XLOOKUP(Comuni[[#This Row],[Regione]],Table_0[Regione],Table_0[Totale])</f>
        <v>650481</v>
      </c>
      <c r="L6994">
        <f>_xlfn.XLOOKUP(Comuni[[#This Row],[Regione]],Table_0[Regione],Table_0[Guariti])</f>
        <v>643757</v>
      </c>
      <c r="M6994">
        <f>_xlfn.XLOOKUP(Comuni[[#This Row],[Regione]],Table_0[Regione],Table_0[Deceduti])</f>
        <v>3596</v>
      </c>
      <c r="N6994" s="1">
        <f>(Comuni[[#This Row],[Popolazione2011]]/Comuni[[#This Row],[Ammalati TOT]])*100</f>
        <v>1.0853506866457283</v>
      </c>
      <c r="O6994">
        <f>_xlfn.XLOOKUP(Comuni[[#This Row],[Regione]],Table_0[Regione],Table_0[TOT AREA])</f>
        <v>5834728</v>
      </c>
      <c r="P6994" s="1">
        <f>(Comuni[[#This Row],[Popolazione2011]]/Comuni[[#This Row],[Ammalati AREA]])*100</f>
        <v>0.12099964214270142</v>
      </c>
    </row>
    <row r="6995" spans="1:16" x14ac:dyDescent="0.3">
      <c r="A6995" t="s">
        <v>7089</v>
      </c>
      <c r="B6995" t="s">
        <v>8037</v>
      </c>
      <c r="C6995" t="s">
        <v>7064</v>
      </c>
      <c r="D6995">
        <v>595</v>
      </c>
      <c r="E6995" s="1">
        <f>(Comuni[[#This Row],[Popolazione2011]]/SUM(D:D))*100</f>
        <v>1.0012965696723861E-3</v>
      </c>
      <c r="F6995">
        <f t="shared" si="109"/>
        <v>1959050</v>
      </c>
      <c r="G6995" s="1">
        <f>(Comuni[[#This Row],[Popolazione2011]]/Comuni[[#This Row],[TOT POP REGIONE ]])*100</f>
        <v>3.0371863913631607E-2</v>
      </c>
      <c r="H6995" t="str">
        <f>IF(Comuni[[#This Row],[Popolazione2011]]&gt;300000,"MAGGIORE","")</f>
        <v/>
      </c>
      <c r="I6995" t="str">
        <f>_xlfn.XLOOKUP(Comuni[[#This Row],[Regione]],Ripartizione_geografica[Regione],Ripartizione_geografica[Ripartizione geografica])</f>
        <v>Sud</v>
      </c>
      <c r="J6995">
        <f>_xlfn.XLOOKUP(Comuni[[#This Row],[Regione]],Ripartizione_geografica[Regione],Ripartizione_geografica[Codice Regione])</f>
        <v>18</v>
      </c>
      <c r="K6995">
        <f>_xlfn.XLOOKUP(Comuni[[#This Row],[Regione]],Table_0[Regione],Table_0[Totale])</f>
        <v>650481</v>
      </c>
      <c r="L6995">
        <f>_xlfn.XLOOKUP(Comuni[[#This Row],[Regione]],Table_0[Regione],Table_0[Guariti])</f>
        <v>643757</v>
      </c>
      <c r="M6995">
        <f>_xlfn.XLOOKUP(Comuni[[#This Row],[Regione]],Table_0[Regione],Table_0[Deceduti])</f>
        <v>3596</v>
      </c>
      <c r="N6995" s="1">
        <f>(Comuni[[#This Row],[Popolazione2011]]/Comuni[[#This Row],[Ammalati TOT]])*100</f>
        <v>9.1470773166318464E-2</v>
      </c>
      <c r="O6995">
        <f>_xlfn.XLOOKUP(Comuni[[#This Row],[Regione]],Table_0[Regione],Table_0[TOT AREA])</f>
        <v>5834728</v>
      </c>
      <c r="P6995" s="1">
        <f>(Comuni[[#This Row],[Popolazione2011]]/Comuni[[#This Row],[Ammalati AREA]])*100</f>
        <v>1.0197561908627103E-2</v>
      </c>
    </row>
    <row r="6996" spans="1:16" x14ac:dyDescent="0.3">
      <c r="A6996" t="s">
        <v>7090</v>
      </c>
      <c r="B6996" t="s">
        <v>8037</v>
      </c>
      <c r="C6996" t="s">
        <v>7064</v>
      </c>
      <c r="D6996">
        <v>6492</v>
      </c>
      <c r="E6996" s="1">
        <f>(Comuni[[#This Row],[Popolazione2011]]/SUM(D:D))*100</f>
        <v>1.0925071143383414E-2</v>
      </c>
      <c r="F6996">
        <f t="shared" si="109"/>
        <v>1959050</v>
      </c>
      <c r="G6996" s="1">
        <f>(Comuni[[#This Row],[Popolazione2011]]/Comuni[[#This Row],[TOT POP REGIONE ]])*100</f>
        <v>0.3313851101299099</v>
      </c>
      <c r="H6996" t="str">
        <f>IF(Comuni[[#This Row],[Popolazione2011]]&gt;300000,"MAGGIORE","")</f>
        <v/>
      </c>
      <c r="I6996" t="str">
        <f>_xlfn.XLOOKUP(Comuni[[#This Row],[Regione]],Ripartizione_geografica[Regione],Ripartizione_geografica[Ripartizione geografica])</f>
        <v>Sud</v>
      </c>
      <c r="J6996">
        <f>_xlfn.XLOOKUP(Comuni[[#This Row],[Regione]],Ripartizione_geografica[Regione],Ripartizione_geografica[Codice Regione])</f>
        <v>18</v>
      </c>
      <c r="K6996">
        <f>_xlfn.XLOOKUP(Comuni[[#This Row],[Regione]],Table_0[Regione],Table_0[Totale])</f>
        <v>650481</v>
      </c>
      <c r="L6996">
        <f>_xlfn.XLOOKUP(Comuni[[#This Row],[Regione]],Table_0[Regione],Table_0[Guariti])</f>
        <v>643757</v>
      </c>
      <c r="M6996">
        <f>_xlfn.XLOOKUP(Comuni[[#This Row],[Regione]],Table_0[Regione],Table_0[Deceduti])</f>
        <v>3596</v>
      </c>
      <c r="N6996" s="1">
        <f>(Comuni[[#This Row],[Popolazione2011]]/Comuni[[#This Row],[Ammalati TOT]])*100</f>
        <v>0.99803068806006634</v>
      </c>
      <c r="O6996">
        <f>_xlfn.XLOOKUP(Comuni[[#This Row],[Regione]],Table_0[Regione],Table_0[TOT AREA])</f>
        <v>5834728</v>
      </c>
      <c r="P6996" s="1">
        <f>(Comuni[[#This Row],[Popolazione2011]]/Comuni[[#This Row],[Ammalati AREA]])*100</f>
        <v>0.11126482674085236</v>
      </c>
    </row>
    <row r="6997" spans="1:16" x14ac:dyDescent="0.3">
      <c r="A6997" t="s">
        <v>7091</v>
      </c>
      <c r="B6997" t="s">
        <v>8037</v>
      </c>
      <c r="C6997" t="s">
        <v>7064</v>
      </c>
      <c r="D6997">
        <v>10344</v>
      </c>
      <c r="E6997" s="1">
        <f>(Comuni[[#This Row],[Popolazione2011]]/SUM(D:D))*100</f>
        <v>1.7407414649901115E-2</v>
      </c>
      <c r="F6997">
        <f t="shared" si="109"/>
        <v>1959050</v>
      </c>
      <c r="G6997" s="1">
        <f>(Comuni[[#This Row],[Popolazione2011]]/Comuni[[#This Row],[TOT POP REGIONE ]])*100</f>
        <v>0.52801102575227798</v>
      </c>
      <c r="H6997" t="str">
        <f>IF(Comuni[[#This Row],[Popolazione2011]]&gt;300000,"MAGGIORE","")</f>
        <v/>
      </c>
      <c r="I6997" t="str">
        <f>_xlfn.XLOOKUP(Comuni[[#This Row],[Regione]],Ripartizione_geografica[Regione],Ripartizione_geografica[Ripartizione geografica])</f>
        <v>Sud</v>
      </c>
      <c r="J6997">
        <f>_xlfn.XLOOKUP(Comuni[[#This Row],[Regione]],Ripartizione_geografica[Regione],Ripartizione_geografica[Codice Regione])</f>
        <v>18</v>
      </c>
      <c r="K6997">
        <f>_xlfn.XLOOKUP(Comuni[[#This Row],[Regione]],Table_0[Regione],Table_0[Totale])</f>
        <v>650481</v>
      </c>
      <c r="L6997">
        <f>_xlfn.XLOOKUP(Comuni[[#This Row],[Regione]],Table_0[Regione],Table_0[Guariti])</f>
        <v>643757</v>
      </c>
      <c r="M6997">
        <f>_xlfn.XLOOKUP(Comuni[[#This Row],[Regione]],Table_0[Regione],Table_0[Deceduti])</f>
        <v>3596</v>
      </c>
      <c r="N6997" s="1">
        <f>(Comuni[[#This Row],[Popolazione2011]]/Comuni[[#This Row],[Ammalati TOT]])*100</f>
        <v>1.5902078615670556</v>
      </c>
      <c r="O6997">
        <f>_xlfn.XLOOKUP(Comuni[[#This Row],[Regione]],Table_0[Regione],Table_0[TOT AREA])</f>
        <v>5834728</v>
      </c>
      <c r="P6997" s="1">
        <f>(Comuni[[#This Row],[Popolazione2011]]/Comuni[[#This Row],[Ammalati AREA]])*100</f>
        <v>0.17728332837451891</v>
      </c>
    </row>
    <row r="6998" spans="1:16" x14ac:dyDescent="0.3">
      <c r="A6998" t="s">
        <v>7092</v>
      </c>
      <c r="B6998" t="s">
        <v>8037</v>
      </c>
      <c r="C6998" t="s">
        <v>7064</v>
      </c>
      <c r="D6998">
        <v>5074</v>
      </c>
      <c r="E6998" s="1">
        <f>(Comuni[[#This Row],[Popolazione2011]]/SUM(D:D))*100</f>
        <v>8.5387878899456926E-3</v>
      </c>
      <c r="F6998">
        <f t="shared" si="109"/>
        <v>1959050</v>
      </c>
      <c r="G6998" s="1">
        <f>(Comuni[[#This Row],[Popolazione2011]]/Comuni[[#This Row],[TOT POP REGIONE ]])*100</f>
        <v>0.25900308823154078</v>
      </c>
      <c r="H6998" t="str">
        <f>IF(Comuni[[#This Row],[Popolazione2011]]&gt;300000,"MAGGIORE","")</f>
        <v/>
      </c>
      <c r="I6998" t="str">
        <f>_xlfn.XLOOKUP(Comuni[[#This Row],[Regione]],Ripartizione_geografica[Regione],Ripartizione_geografica[Ripartizione geografica])</f>
        <v>Sud</v>
      </c>
      <c r="J6998">
        <f>_xlfn.XLOOKUP(Comuni[[#This Row],[Regione]],Ripartizione_geografica[Regione],Ripartizione_geografica[Codice Regione])</f>
        <v>18</v>
      </c>
      <c r="K6998">
        <f>_xlfn.XLOOKUP(Comuni[[#This Row],[Regione]],Table_0[Regione],Table_0[Totale])</f>
        <v>650481</v>
      </c>
      <c r="L6998">
        <f>_xlfn.XLOOKUP(Comuni[[#This Row],[Regione]],Table_0[Regione],Table_0[Guariti])</f>
        <v>643757</v>
      </c>
      <c r="M6998">
        <f>_xlfn.XLOOKUP(Comuni[[#This Row],[Regione]],Table_0[Regione],Table_0[Deceduti])</f>
        <v>3596</v>
      </c>
      <c r="N6998" s="1">
        <f>(Comuni[[#This Row],[Popolazione2011]]/Comuni[[#This Row],[Ammalati TOT]])*100</f>
        <v>0.78003815637966367</v>
      </c>
      <c r="O6998">
        <f>_xlfn.XLOOKUP(Comuni[[#This Row],[Regione]],Table_0[Regione],Table_0[TOT AREA])</f>
        <v>5834728</v>
      </c>
      <c r="P6998" s="1">
        <f>(Comuni[[#This Row],[Popolazione2011]]/Comuni[[#This Row],[Ammalati AREA]])*100</f>
        <v>8.6962065755250284E-2</v>
      </c>
    </row>
    <row r="6999" spans="1:16" x14ac:dyDescent="0.3">
      <c r="A6999" t="s">
        <v>7093</v>
      </c>
      <c r="B6999" t="s">
        <v>8037</v>
      </c>
      <c r="C6999" t="s">
        <v>7064</v>
      </c>
      <c r="D6999">
        <v>916</v>
      </c>
      <c r="E6999" s="1">
        <f>(Comuni[[#This Row],[Popolazione2011]]/SUM(D:D))*100</f>
        <v>1.5414918618821946E-3</v>
      </c>
      <c r="F6999">
        <f t="shared" si="109"/>
        <v>1959050</v>
      </c>
      <c r="G6999" s="1">
        <f>(Comuni[[#This Row],[Popolazione2011]]/Comuni[[#This Row],[TOT POP REGIONE ]])*100</f>
        <v>4.6757356882162274E-2</v>
      </c>
      <c r="H6999" t="str">
        <f>IF(Comuni[[#This Row],[Popolazione2011]]&gt;300000,"MAGGIORE","")</f>
        <v/>
      </c>
      <c r="I6999" t="str">
        <f>_xlfn.XLOOKUP(Comuni[[#This Row],[Regione]],Ripartizione_geografica[Regione],Ripartizione_geografica[Ripartizione geografica])</f>
        <v>Sud</v>
      </c>
      <c r="J6999">
        <f>_xlfn.XLOOKUP(Comuni[[#This Row],[Regione]],Ripartizione_geografica[Regione],Ripartizione_geografica[Codice Regione])</f>
        <v>18</v>
      </c>
      <c r="K6999">
        <f>_xlfn.XLOOKUP(Comuni[[#This Row],[Regione]],Table_0[Regione],Table_0[Totale])</f>
        <v>650481</v>
      </c>
      <c r="L6999">
        <f>_xlfn.XLOOKUP(Comuni[[#This Row],[Regione]],Table_0[Regione],Table_0[Guariti])</f>
        <v>643757</v>
      </c>
      <c r="M6999">
        <f>_xlfn.XLOOKUP(Comuni[[#This Row],[Regione]],Table_0[Regione],Table_0[Deceduti])</f>
        <v>3596</v>
      </c>
      <c r="N6999" s="1">
        <f>(Comuni[[#This Row],[Popolazione2011]]/Comuni[[#This Row],[Ammalati TOT]])*100</f>
        <v>0.1408188709585676</v>
      </c>
      <c r="O6999">
        <f>_xlfn.XLOOKUP(Comuni[[#This Row],[Regione]],Table_0[Regione],Table_0[TOT AREA])</f>
        <v>5834728</v>
      </c>
      <c r="P6999" s="1">
        <f>(Comuni[[#This Row],[Popolazione2011]]/Comuni[[#This Row],[Ammalati AREA]])*100</f>
        <v>1.5699103711432648E-2</v>
      </c>
    </row>
    <row r="7000" spans="1:16" x14ac:dyDescent="0.3">
      <c r="A7000" t="s">
        <v>7094</v>
      </c>
      <c r="B7000" t="s">
        <v>8037</v>
      </c>
      <c r="C7000" t="s">
        <v>7064</v>
      </c>
      <c r="D7000">
        <v>3436</v>
      </c>
      <c r="E7000" s="1">
        <f>(Comuni[[#This Row],[Popolazione2011]]/SUM(D:D))*100</f>
        <v>5.7822773334358308E-3</v>
      </c>
      <c r="F7000">
        <f t="shared" si="109"/>
        <v>1959050</v>
      </c>
      <c r="G7000" s="1">
        <f>(Comuni[[#This Row],[Popolazione2011]]/Comuni[[#This Row],[TOT POP REGIONE ]])*100</f>
        <v>0.1753911334575432</v>
      </c>
      <c r="H7000" t="str">
        <f>IF(Comuni[[#This Row],[Popolazione2011]]&gt;300000,"MAGGIORE","")</f>
        <v/>
      </c>
      <c r="I7000" t="str">
        <f>_xlfn.XLOOKUP(Comuni[[#This Row],[Regione]],Ripartizione_geografica[Regione],Ripartizione_geografica[Ripartizione geografica])</f>
        <v>Sud</v>
      </c>
      <c r="J7000">
        <f>_xlfn.XLOOKUP(Comuni[[#This Row],[Regione]],Ripartizione_geografica[Regione],Ripartizione_geografica[Codice Regione])</f>
        <v>18</v>
      </c>
      <c r="K7000">
        <f>_xlfn.XLOOKUP(Comuni[[#This Row],[Regione]],Table_0[Regione],Table_0[Totale])</f>
        <v>650481</v>
      </c>
      <c r="L7000">
        <f>_xlfn.XLOOKUP(Comuni[[#This Row],[Regione]],Table_0[Regione],Table_0[Guariti])</f>
        <v>643757</v>
      </c>
      <c r="M7000">
        <f>_xlfn.XLOOKUP(Comuni[[#This Row],[Regione]],Table_0[Regione],Table_0[Deceduti])</f>
        <v>3596</v>
      </c>
      <c r="N7000" s="1">
        <f>(Comuni[[#This Row],[Popolazione2011]]/Comuni[[#This Row],[Ammalati TOT]])*100</f>
        <v>0.52822449848650455</v>
      </c>
      <c r="O7000">
        <f>_xlfn.XLOOKUP(Comuni[[#This Row],[Regione]],Table_0[Regione],Table_0[TOT AREA])</f>
        <v>5834728</v>
      </c>
      <c r="P7000" s="1">
        <f>(Comuni[[#This Row],[Popolazione2011]]/Comuni[[#This Row],[Ammalati AREA]])*100</f>
        <v>5.888877767738273E-2</v>
      </c>
    </row>
    <row r="7001" spans="1:16" x14ac:dyDescent="0.3">
      <c r="A7001" t="s">
        <v>7095</v>
      </c>
      <c r="B7001" t="s">
        <v>8037</v>
      </c>
      <c r="C7001" t="s">
        <v>7064</v>
      </c>
      <c r="D7001">
        <v>1772</v>
      </c>
      <c r="E7001" s="1">
        <f>(Comuni[[#This Row],[Popolazione2011]]/SUM(D:D))*100</f>
        <v>2.98201264110835E-3</v>
      </c>
      <c r="F7001">
        <f t="shared" si="109"/>
        <v>1959050</v>
      </c>
      <c r="G7001" s="1">
        <f>(Comuni[[#This Row],[Popolazione2011]]/Comuni[[#This Row],[TOT POP REGIONE ]])*100</f>
        <v>9.0452004798244043E-2</v>
      </c>
      <c r="H7001" t="str">
        <f>IF(Comuni[[#This Row],[Popolazione2011]]&gt;300000,"MAGGIORE","")</f>
        <v/>
      </c>
      <c r="I7001" t="str">
        <f>_xlfn.XLOOKUP(Comuni[[#This Row],[Regione]],Ripartizione_geografica[Regione],Ripartizione_geografica[Ripartizione geografica])</f>
        <v>Sud</v>
      </c>
      <c r="J7001">
        <f>_xlfn.XLOOKUP(Comuni[[#This Row],[Regione]],Ripartizione_geografica[Regione],Ripartizione_geografica[Codice Regione])</f>
        <v>18</v>
      </c>
      <c r="K7001">
        <f>_xlfn.XLOOKUP(Comuni[[#This Row],[Regione]],Table_0[Regione],Table_0[Totale])</f>
        <v>650481</v>
      </c>
      <c r="L7001">
        <f>_xlfn.XLOOKUP(Comuni[[#This Row],[Regione]],Table_0[Regione],Table_0[Guariti])</f>
        <v>643757</v>
      </c>
      <c r="M7001">
        <f>_xlfn.XLOOKUP(Comuni[[#This Row],[Regione]],Table_0[Regione],Table_0[Deceduti])</f>
        <v>3596</v>
      </c>
      <c r="N7001" s="1">
        <f>(Comuni[[#This Row],[Popolazione2011]]/Comuni[[#This Row],[Ammalati TOT]])*100</f>
        <v>0.27241379840456525</v>
      </c>
      <c r="O7001">
        <f>_xlfn.XLOOKUP(Comuni[[#This Row],[Regione]],Table_0[Regione],Table_0[TOT AREA])</f>
        <v>5834728</v>
      </c>
      <c r="P7001" s="1">
        <f>(Comuni[[#This Row],[Popolazione2011]]/Comuni[[#This Row],[Ammalati AREA]])*100</f>
        <v>3.0369881852247437E-2</v>
      </c>
    </row>
    <row r="7002" spans="1:16" x14ac:dyDescent="0.3">
      <c r="A7002" t="s">
        <v>7096</v>
      </c>
      <c r="B7002" t="s">
        <v>8037</v>
      </c>
      <c r="C7002" t="s">
        <v>7064</v>
      </c>
      <c r="D7002">
        <v>745</v>
      </c>
      <c r="E7002" s="1">
        <f>(Comuni[[#This Row],[Popolazione2011]]/SUM(D:D))*100</f>
        <v>1.2537242763124836E-3</v>
      </c>
      <c r="F7002">
        <f t="shared" si="109"/>
        <v>1959050</v>
      </c>
      <c r="G7002" s="1">
        <f>(Comuni[[#This Row],[Popolazione2011]]/Comuni[[#This Row],[TOT POP REGIONE ]])*100</f>
        <v>3.8028636328832854E-2</v>
      </c>
      <c r="H7002" t="str">
        <f>IF(Comuni[[#This Row],[Popolazione2011]]&gt;300000,"MAGGIORE","")</f>
        <v/>
      </c>
      <c r="I7002" t="str">
        <f>_xlfn.XLOOKUP(Comuni[[#This Row],[Regione]],Ripartizione_geografica[Regione],Ripartizione_geografica[Ripartizione geografica])</f>
        <v>Sud</v>
      </c>
      <c r="J7002">
        <f>_xlfn.XLOOKUP(Comuni[[#This Row],[Regione]],Ripartizione_geografica[Regione],Ripartizione_geografica[Codice Regione])</f>
        <v>18</v>
      </c>
      <c r="K7002">
        <f>_xlfn.XLOOKUP(Comuni[[#This Row],[Regione]],Table_0[Regione],Table_0[Totale])</f>
        <v>650481</v>
      </c>
      <c r="L7002">
        <f>_xlfn.XLOOKUP(Comuni[[#This Row],[Regione]],Table_0[Regione],Table_0[Guariti])</f>
        <v>643757</v>
      </c>
      <c r="M7002">
        <f>_xlfn.XLOOKUP(Comuni[[#This Row],[Regione]],Table_0[Regione],Table_0[Deceduti])</f>
        <v>3596</v>
      </c>
      <c r="N7002" s="1">
        <f>(Comuni[[#This Row],[Popolazione2011]]/Comuni[[#This Row],[Ammalati TOT]])*100</f>
        <v>0.11453063194774328</v>
      </c>
      <c r="O7002">
        <f>_xlfn.XLOOKUP(Comuni[[#This Row],[Regione]],Table_0[Regione],Table_0[TOT AREA])</f>
        <v>5834728</v>
      </c>
      <c r="P7002" s="1">
        <f>(Comuni[[#This Row],[Popolazione2011]]/Comuni[[#This Row],[Ammalati AREA]])*100</f>
        <v>1.2768375835171751E-2</v>
      </c>
    </row>
    <row r="7003" spans="1:16" x14ac:dyDescent="0.3">
      <c r="A7003" t="s">
        <v>7097</v>
      </c>
      <c r="B7003" t="s">
        <v>8037</v>
      </c>
      <c r="C7003" t="s">
        <v>7064</v>
      </c>
      <c r="D7003">
        <v>1021</v>
      </c>
      <c r="E7003" s="1">
        <f>(Comuni[[#This Row],[Popolazione2011]]/SUM(D:D))*100</f>
        <v>1.7181912565302627E-3</v>
      </c>
      <c r="F7003">
        <f t="shared" si="109"/>
        <v>1959050</v>
      </c>
      <c r="G7003" s="1">
        <f>(Comuni[[#This Row],[Popolazione2011]]/Comuni[[#This Row],[TOT POP REGIONE ]])*100</f>
        <v>5.2117097572803139E-2</v>
      </c>
      <c r="H7003" t="str">
        <f>IF(Comuni[[#This Row],[Popolazione2011]]&gt;300000,"MAGGIORE","")</f>
        <v/>
      </c>
      <c r="I7003" t="str">
        <f>_xlfn.XLOOKUP(Comuni[[#This Row],[Regione]],Ripartizione_geografica[Regione],Ripartizione_geografica[Ripartizione geografica])</f>
        <v>Sud</v>
      </c>
      <c r="J7003">
        <f>_xlfn.XLOOKUP(Comuni[[#This Row],[Regione]],Ripartizione_geografica[Regione],Ripartizione_geografica[Codice Regione])</f>
        <v>18</v>
      </c>
      <c r="K7003">
        <f>_xlfn.XLOOKUP(Comuni[[#This Row],[Regione]],Table_0[Regione],Table_0[Totale])</f>
        <v>650481</v>
      </c>
      <c r="L7003">
        <f>_xlfn.XLOOKUP(Comuni[[#This Row],[Regione]],Table_0[Regione],Table_0[Guariti])</f>
        <v>643757</v>
      </c>
      <c r="M7003">
        <f>_xlfn.XLOOKUP(Comuni[[#This Row],[Regione]],Table_0[Regione],Table_0[Deceduti])</f>
        <v>3596</v>
      </c>
      <c r="N7003" s="1">
        <f>(Comuni[[#This Row],[Popolazione2011]]/Comuni[[#This Row],[Ammalati TOT]])*100</f>
        <v>0.15696077210556497</v>
      </c>
      <c r="O7003">
        <f>_xlfn.XLOOKUP(Comuni[[#This Row],[Regione]],Table_0[Regione],Table_0[TOT AREA])</f>
        <v>5834728</v>
      </c>
      <c r="P7003" s="1">
        <f>(Comuni[[#This Row],[Popolazione2011]]/Comuni[[#This Row],[Ammalati AREA]])*100</f>
        <v>1.7498673460013905E-2</v>
      </c>
    </row>
    <row r="7004" spans="1:16" x14ac:dyDescent="0.3">
      <c r="A7004" t="s">
        <v>7098</v>
      </c>
      <c r="B7004" t="s">
        <v>8037</v>
      </c>
      <c r="C7004" t="s">
        <v>7064</v>
      </c>
      <c r="D7004">
        <v>1778</v>
      </c>
      <c r="E7004" s="1">
        <f>(Comuni[[#This Row],[Popolazione2011]]/SUM(D:D))*100</f>
        <v>2.9921097493739541E-3</v>
      </c>
      <c r="F7004">
        <f t="shared" si="109"/>
        <v>1959050</v>
      </c>
      <c r="G7004" s="1">
        <f>(Comuni[[#This Row],[Popolazione2011]]/Comuni[[#This Row],[TOT POP REGIONE ]])*100</f>
        <v>9.0758275694852106E-2</v>
      </c>
      <c r="H7004" t="str">
        <f>IF(Comuni[[#This Row],[Popolazione2011]]&gt;300000,"MAGGIORE","")</f>
        <v/>
      </c>
      <c r="I7004" t="str">
        <f>_xlfn.XLOOKUP(Comuni[[#This Row],[Regione]],Ripartizione_geografica[Regione],Ripartizione_geografica[Ripartizione geografica])</f>
        <v>Sud</v>
      </c>
      <c r="J7004">
        <f>_xlfn.XLOOKUP(Comuni[[#This Row],[Regione]],Ripartizione_geografica[Regione],Ripartizione_geografica[Codice Regione])</f>
        <v>18</v>
      </c>
      <c r="K7004">
        <f>_xlfn.XLOOKUP(Comuni[[#This Row],[Regione]],Table_0[Regione],Table_0[Totale])</f>
        <v>650481</v>
      </c>
      <c r="L7004">
        <f>_xlfn.XLOOKUP(Comuni[[#This Row],[Regione]],Table_0[Regione],Table_0[Guariti])</f>
        <v>643757</v>
      </c>
      <c r="M7004">
        <f>_xlfn.XLOOKUP(Comuni[[#This Row],[Regione]],Table_0[Regione],Table_0[Deceduti])</f>
        <v>3596</v>
      </c>
      <c r="N7004" s="1">
        <f>(Comuni[[#This Row],[Popolazione2011]]/Comuni[[#This Row],[Ammalati TOT]])*100</f>
        <v>0.27333619275582222</v>
      </c>
      <c r="O7004">
        <f>_xlfn.XLOOKUP(Comuni[[#This Row],[Regione]],Table_0[Regione],Table_0[TOT AREA])</f>
        <v>5834728</v>
      </c>
      <c r="P7004" s="1">
        <f>(Comuni[[#This Row],[Popolazione2011]]/Comuni[[#This Row],[Ammalati AREA]])*100</f>
        <v>3.0472714409309223E-2</v>
      </c>
    </row>
    <row r="7005" spans="1:16" x14ac:dyDescent="0.3">
      <c r="A7005" t="s">
        <v>7099</v>
      </c>
      <c r="B7005" t="s">
        <v>8037</v>
      </c>
      <c r="C7005" t="s">
        <v>7064</v>
      </c>
      <c r="D7005">
        <v>2772</v>
      </c>
      <c r="E7005" s="1">
        <f>(Comuni[[#This Row],[Popolazione2011]]/SUM(D:D))*100</f>
        <v>4.6648640187089991E-3</v>
      </c>
      <c r="F7005">
        <f t="shared" si="109"/>
        <v>1959050</v>
      </c>
      <c r="G7005" s="1">
        <f>(Comuni[[#This Row],[Popolazione2011]]/Comuni[[#This Row],[TOT POP REGIONE ]])*100</f>
        <v>0.141497154232919</v>
      </c>
      <c r="H7005" t="str">
        <f>IF(Comuni[[#This Row],[Popolazione2011]]&gt;300000,"MAGGIORE","")</f>
        <v/>
      </c>
      <c r="I7005" t="str">
        <f>_xlfn.XLOOKUP(Comuni[[#This Row],[Regione]],Ripartizione_geografica[Regione],Ripartizione_geografica[Ripartizione geografica])</f>
        <v>Sud</v>
      </c>
      <c r="J7005">
        <f>_xlfn.XLOOKUP(Comuni[[#This Row],[Regione]],Ripartizione_geografica[Regione],Ripartizione_geografica[Codice Regione])</f>
        <v>18</v>
      </c>
      <c r="K7005">
        <f>_xlfn.XLOOKUP(Comuni[[#This Row],[Regione]],Table_0[Regione],Table_0[Totale])</f>
        <v>650481</v>
      </c>
      <c r="L7005">
        <f>_xlfn.XLOOKUP(Comuni[[#This Row],[Regione]],Table_0[Regione],Table_0[Guariti])</f>
        <v>643757</v>
      </c>
      <c r="M7005">
        <f>_xlfn.XLOOKUP(Comuni[[#This Row],[Regione]],Table_0[Regione],Table_0[Deceduti])</f>
        <v>3596</v>
      </c>
      <c r="N7005" s="1">
        <f>(Comuni[[#This Row],[Popolazione2011]]/Comuni[[#This Row],[Ammalati TOT]])*100</f>
        <v>0.42614619028073075</v>
      </c>
      <c r="O7005">
        <f>_xlfn.XLOOKUP(Comuni[[#This Row],[Regione]],Table_0[Regione],Table_0[TOT AREA])</f>
        <v>5834728</v>
      </c>
      <c r="P7005" s="1">
        <f>(Comuni[[#This Row],[Popolazione2011]]/Comuni[[#This Row],[Ammalati AREA]])*100</f>
        <v>4.7508641362545095E-2</v>
      </c>
    </row>
    <row r="7006" spans="1:16" x14ac:dyDescent="0.3">
      <c r="A7006" t="s">
        <v>7100</v>
      </c>
      <c r="B7006" t="s">
        <v>8037</v>
      </c>
      <c r="C7006" t="s">
        <v>7064</v>
      </c>
      <c r="D7006">
        <v>1946</v>
      </c>
      <c r="E7006" s="1">
        <f>(Comuni[[#This Row],[Popolazione2011]]/SUM(D:D))*100</f>
        <v>3.274828780810863E-3</v>
      </c>
      <c r="F7006">
        <f t="shared" si="109"/>
        <v>1959050</v>
      </c>
      <c r="G7006" s="1">
        <f>(Comuni[[#This Row],[Popolazione2011]]/Comuni[[#This Row],[TOT POP REGIONE ]])*100</f>
        <v>9.9333860799877494E-2</v>
      </c>
      <c r="H7006" t="str">
        <f>IF(Comuni[[#This Row],[Popolazione2011]]&gt;300000,"MAGGIORE","")</f>
        <v/>
      </c>
      <c r="I7006" t="str">
        <f>_xlfn.XLOOKUP(Comuni[[#This Row],[Regione]],Ripartizione_geografica[Regione],Ripartizione_geografica[Ripartizione geografica])</f>
        <v>Sud</v>
      </c>
      <c r="J7006">
        <f>_xlfn.XLOOKUP(Comuni[[#This Row],[Regione]],Ripartizione_geografica[Regione],Ripartizione_geografica[Codice Regione])</f>
        <v>18</v>
      </c>
      <c r="K7006">
        <f>_xlfn.XLOOKUP(Comuni[[#This Row],[Regione]],Table_0[Regione],Table_0[Totale])</f>
        <v>650481</v>
      </c>
      <c r="L7006">
        <f>_xlfn.XLOOKUP(Comuni[[#This Row],[Regione]],Table_0[Regione],Table_0[Guariti])</f>
        <v>643757</v>
      </c>
      <c r="M7006">
        <f>_xlfn.XLOOKUP(Comuni[[#This Row],[Regione]],Table_0[Regione],Table_0[Deceduti])</f>
        <v>3596</v>
      </c>
      <c r="N7006" s="1">
        <f>(Comuni[[#This Row],[Popolazione2011]]/Comuni[[#This Row],[Ammalati TOT]])*100</f>
        <v>0.29916323459101807</v>
      </c>
      <c r="O7006">
        <f>_xlfn.XLOOKUP(Comuni[[#This Row],[Regione]],Table_0[Regione],Table_0[TOT AREA])</f>
        <v>5834728</v>
      </c>
      <c r="P7006" s="1">
        <f>(Comuni[[#This Row],[Popolazione2011]]/Comuni[[#This Row],[Ammalati AREA]])*100</f>
        <v>3.335202600703923E-2</v>
      </c>
    </row>
    <row r="7007" spans="1:16" x14ac:dyDescent="0.3">
      <c r="A7007" t="s">
        <v>7101</v>
      </c>
      <c r="B7007" t="s">
        <v>8037</v>
      </c>
      <c r="C7007" t="s">
        <v>7064</v>
      </c>
      <c r="D7007">
        <v>19063</v>
      </c>
      <c r="E7007" s="1">
        <f>(Comuni[[#This Row],[Popolazione2011]]/SUM(D:D))*100</f>
        <v>3.2080195811201175E-2</v>
      </c>
      <c r="F7007">
        <f t="shared" si="109"/>
        <v>1959050</v>
      </c>
      <c r="G7007" s="1">
        <f>(Comuni[[#This Row],[Popolazione2011]]/Comuni[[#This Row],[TOT POP REGIONE ]])*100</f>
        <v>0.97307368367320901</v>
      </c>
      <c r="H7007" t="str">
        <f>IF(Comuni[[#This Row],[Popolazione2011]]&gt;300000,"MAGGIORE","")</f>
        <v/>
      </c>
      <c r="I7007" t="str">
        <f>_xlfn.XLOOKUP(Comuni[[#This Row],[Regione]],Ripartizione_geografica[Regione],Ripartizione_geografica[Ripartizione geografica])</f>
        <v>Sud</v>
      </c>
      <c r="J7007">
        <f>_xlfn.XLOOKUP(Comuni[[#This Row],[Regione]],Ripartizione_geografica[Regione],Ripartizione_geografica[Codice Regione])</f>
        <v>18</v>
      </c>
      <c r="K7007">
        <f>_xlfn.XLOOKUP(Comuni[[#This Row],[Regione]],Table_0[Regione],Table_0[Totale])</f>
        <v>650481</v>
      </c>
      <c r="L7007">
        <f>_xlfn.XLOOKUP(Comuni[[#This Row],[Regione]],Table_0[Regione],Table_0[Guariti])</f>
        <v>643757</v>
      </c>
      <c r="M7007">
        <f>_xlfn.XLOOKUP(Comuni[[#This Row],[Regione]],Table_0[Regione],Table_0[Deceduti])</f>
        <v>3596</v>
      </c>
      <c r="N7007" s="1">
        <f>(Comuni[[#This Row],[Popolazione2011]]/Comuni[[#This Row],[Ammalati TOT]])*100</f>
        <v>2.9306005863353426</v>
      </c>
      <c r="O7007">
        <f>_xlfn.XLOOKUP(Comuni[[#This Row],[Regione]],Table_0[Regione],Table_0[TOT AREA])</f>
        <v>5834728</v>
      </c>
      <c r="P7007" s="1">
        <f>(Comuni[[#This Row],[Popolazione2011]]/Comuni[[#This Row],[Ammalati AREA]])*100</f>
        <v>0.32671617254480412</v>
      </c>
    </row>
    <row r="7008" spans="1:16" x14ac:dyDescent="0.3">
      <c r="A7008" t="s">
        <v>7102</v>
      </c>
      <c r="B7008" t="s">
        <v>8037</v>
      </c>
      <c r="C7008" t="s">
        <v>7064</v>
      </c>
      <c r="D7008">
        <v>7014</v>
      </c>
      <c r="E7008" s="1">
        <f>(Comuni[[#This Row],[Popolazione2011]]/SUM(D:D))*100</f>
        <v>1.1803519562490953E-2</v>
      </c>
      <c r="F7008">
        <f t="shared" si="109"/>
        <v>1959050</v>
      </c>
      <c r="G7008" s="1">
        <f>(Comuni[[#This Row],[Popolazione2011]]/Comuni[[#This Row],[TOT POP REGIONE ]])*100</f>
        <v>0.35803067813481021</v>
      </c>
      <c r="H7008" t="str">
        <f>IF(Comuni[[#This Row],[Popolazione2011]]&gt;300000,"MAGGIORE","")</f>
        <v/>
      </c>
      <c r="I7008" t="str">
        <f>_xlfn.XLOOKUP(Comuni[[#This Row],[Regione]],Ripartizione_geografica[Regione],Ripartizione_geografica[Ripartizione geografica])</f>
        <v>Sud</v>
      </c>
      <c r="J7008">
        <f>_xlfn.XLOOKUP(Comuni[[#This Row],[Regione]],Ripartizione_geografica[Regione],Ripartizione_geografica[Codice Regione])</f>
        <v>18</v>
      </c>
      <c r="K7008">
        <f>_xlfn.XLOOKUP(Comuni[[#This Row],[Regione]],Table_0[Regione],Table_0[Totale])</f>
        <v>650481</v>
      </c>
      <c r="L7008">
        <f>_xlfn.XLOOKUP(Comuni[[#This Row],[Regione]],Table_0[Regione],Table_0[Guariti])</f>
        <v>643757</v>
      </c>
      <c r="M7008">
        <f>_xlfn.XLOOKUP(Comuni[[#This Row],[Regione]],Table_0[Regione],Table_0[Deceduti])</f>
        <v>3596</v>
      </c>
      <c r="N7008" s="1">
        <f>(Comuni[[#This Row],[Popolazione2011]]/Comuni[[#This Row],[Ammalati TOT]])*100</f>
        <v>1.0782789966194246</v>
      </c>
      <c r="O7008">
        <f>_xlfn.XLOOKUP(Comuni[[#This Row],[Regione]],Table_0[Regione],Table_0[TOT AREA])</f>
        <v>5834728</v>
      </c>
      <c r="P7008" s="1">
        <f>(Comuni[[#This Row],[Popolazione2011]]/Comuni[[#This Row],[Ammalati AREA]])*100</f>
        <v>0.12021125920522774</v>
      </c>
    </row>
    <row r="7009" spans="1:16" x14ac:dyDescent="0.3">
      <c r="A7009" t="s">
        <v>7103</v>
      </c>
      <c r="B7009" t="s">
        <v>8037</v>
      </c>
      <c r="C7009" t="s">
        <v>7064</v>
      </c>
      <c r="D7009">
        <v>3274</v>
      </c>
      <c r="E7009" s="1">
        <f>(Comuni[[#This Row],[Popolazione2011]]/SUM(D:D))*100</f>
        <v>5.5096554102645251E-3</v>
      </c>
      <c r="F7009">
        <f t="shared" si="109"/>
        <v>1959050</v>
      </c>
      <c r="G7009" s="1">
        <f>(Comuni[[#This Row],[Popolazione2011]]/Comuni[[#This Row],[TOT POP REGIONE ]])*100</f>
        <v>0.16712181924912586</v>
      </c>
      <c r="H7009" t="str">
        <f>IF(Comuni[[#This Row],[Popolazione2011]]&gt;300000,"MAGGIORE","")</f>
        <v/>
      </c>
      <c r="I7009" t="str">
        <f>_xlfn.XLOOKUP(Comuni[[#This Row],[Regione]],Ripartizione_geografica[Regione],Ripartizione_geografica[Ripartizione geografica])</f>
        <v>Sud</v>
      </c>
      <c r="J7009">
        <f>_xlfn.XLOOKUP(Comuni[[#This Row],[Regione]],Ripartizione_geografica[Regione],Ripartizione_geografica[Codice Regione])</f>
        <v>18</v>
      </c>
      <c r="K7009">
        <f>_xlfn.XLOOKUP(Comuni[[#This Row],[Regione]],Table_0[Regione],Table_0[Totale])</f>
        <v>650481</v>
      </c>
      <c r="L7009">
        <f>_xlfn.XLOOKUP(Comuni[[#This Row],[Regione]],Table_0[Regione],Table_0[Guariti])</f>
        <v>643757</v>
      </c>
      <c r="M7009">
        <f>_xlfn.XLOOKUP(Comuni[[#This Row],[Regione]],Table_0[Regione],Table_0[Deceduti])</f>
        <v>3596</v>
      </c>
      <c r="N7009" s="1">
        <f>(Comuni[[#This Row],[Popolazione2011]]/Comuni[[#This Row],[Ammalati TOT]])*100</f>
        <v>0.50331985100256582</v>
      </c>
      <c r="O7009">
        <f>_xlfn.XLOOKUP(Comuni[[#This Row],[Regione]],Table_0[Regione],Table_0[TOT AREA])</f>
        <v>5834728</v>
      </c>
      <c r="P7009" s="1">
        <f>(Comuni[[#This Row],[Popolazione2011]]/Comuni[[#This Row],[Ammalati AREA]])*100</f>
        <v>5.6112298636714512E-2</v>
      </c>
    </row>
    <row r="7010" spans="1:16" x14ac:dyDescent="0.3">
      <c r="A7010" t="s">
        <v>7104</v>
      </c>
      <c r="B7010" t="s">
        <v>8037</v>
      </c>
      <c r="C7010" t="s">
        <v>7064</v>
      </c>
      <c r="D7010">
        <v>412</v>
      </c>
      <c r="E7010" s="1">
        <f>(Comuni[[#This Row],[Popolazione2011]]/SUM(D:D))*100</f>
        <v>6.9333476757146742E-4</v>
      </c>
      <c r="F7010">
        <f t="shared" si="109"/>
        <v>1959050</v>
      </c>
      <c r="G7010" s="1">
        <f>(Comuni[[#This Row],[Popolazione2011]]/Comuni[[#This Row],[TOT POP REGIONE ]])*100</f>
        <v>2.1030601567086089E-2</v>
      </c>
      <c r="H7010" t="str">
        <f>IF(Comuni[[#This Row],[Popolazione2011]]&gt;300000,"MAGGIORE","")</f>
        <v/>
      </c>
      <c r="I7010" t="str">
        <f>_xlfn.XLOOKUP(Comuni[[#This Row],[Regione]],Ripartizione_geografica[Regione],Ripartizione_geografica[Ripartizione geografica])</f>
        <v>Sud</v>
      </c>
      <c r="J7010">
        <f>_xlfn.XLOOKUP(Comuni[[#This Row],[Regione]],Ripartizione_geografica[Regione],Ripartizione_geografica[Codice Regione])</f>
        <v>18</v>
      </c>
      <c r="K7010">
        <f>_xlfn.XLOOKUP(Comuni[[#This Row],[Regione]],Table_0[Regione],Table_0[Totale])</f>
        <v>650481</v>
      </c>
      <c r="L7010">
        <f>_xlfn.XLOOKUP(Comuni[[#This Row],[Regione]],Table_0[Regione],Table_0[Guariti])</f>
        <v>643757</v>
      </c>
      <c r="M7010">
        <f>_xlfn.XLOOKUP(Comuni[[#This Row],[Regione]],Table_0[Regione],Table_0[Deceduti])</f>
        <v>3596</v>
      </c>
      <c r="N7010" s="1">
        <f>(Comuni[[#This Row],[Popolazione2011]]/Comuni[[#This Row],[Ammalati TOT]])*100</f>
        <v>6.3337745452980182E-2</v>
      </c>
      <c r="O7010">
        <f>_xlfn.XLOOKUP(Comuni[[#This Row],[Regione]],Table_0[Regione],Table_0[TOT AREA])</f>
        <v>5834728</v>
      </c>
      <c r="P7010" s="1">
        <f>(Comuni[[#This Row],[Popolazione2011]]/Comuni[[#This Row],[Ammalati AREA]])*100</f>
        <v>7.0611689182426326E-3</v>
      </c>
    </row>
    <row r="7011" spans="1:16" x14ac:dyDescent="0.3">
      <c r="A7011" t="s">
        <v>7105</v>
      </c>
      <c r="B7011" t="s">
        <v>8037</v>
      </c>
      <c r="C7011" t="s">
        <v>7064</v>
      </c>
      <c r="D7011">
        <v>5289</v>
      </c>
      <c r="E7011" s="1">
        <f>(Comuni[[#This Row],[Popolazione2011]]/SUM(D:D))*100</f>
        <v>8.9006009361298332E-3</v>
      </c>
      <c r="F7011">
        <f t="shared" si="109"/>
        <v>1959050</v>
      </c>
      <c r="G7011" s="1">
        <f>(Comuni[[#This Row],[Popolazione2011]]/Comuni[[#This Row],[TOT POP REGIONE ]])*100</f>
        <v>0.26997779535999589</v>
      </c>
      <c r="H7011" t="str">
        <f>IF(Comuni[[#This Row],[Popolazione2011]]&gt;300000,"MAGGIORE","")</f>
        <v/>
      </c>
      <c r="I7011" t="str">
        <f>_xlfn.XLOOKUP(Comuni[[#This Row],[Regione]],Ripartizione_geografica[Regione],Ripartizione_geografica[Ripartizione geografica])</f>
        <v>Sud</v>
      </c>
      <c r="J7011">
        <f>_xlfn.XLOOKUP(Comuni[[#This Row],[Regione]],Ripartizione_geografica[Regione],Ripartizione_geografica[Codice Regione])</f>
        <v>18</v>
      </c>
      <c r="K7011">
        <f>_xlfn.XLOOKUP(Comuni[[#This Row],[Regione]],Table_0[Regione],Table_0[Totale])</f>
        <v>650481</v>
      </c>
      <c r="L7011">
        <f>_xlfn.XLOOKUP(Comuni[[#This Row],[Regione]],Table_0[Regione],Table_0[Guariti])</f>
        <v>643757</v>
      </c>
      <c r="M7011">
        <f>_xlfn.XLOOKUP(Comuni[[#This Row],[Regione]],Table_0[Regione],Table_0[Deceduti])</f>
        <v>3596</v>
      </c>
      <c r="N7011" s="1">
        <f>(Comuni[[#This Row],[Popolazione2011]]/Comuni[[#This Row],[Ammalati TOT]])*100</f>
        <v>0.81309062063303927</v>
      </c>
      <c r="O7011">
        <f>_xlfn.XLOOKUP(Comuni[[#This Row],[Regione]],Table_0[Regione],Table_0[TOT AREA])</f>
        <v>5834728</v>
      </c>
      <c r="P7011" s="1">
        <f>(Comuni[[#This Row],[Popolazione2011]]/Comuni[[#This Row],[Ammalati AREA]])*100</f>
        <v>9.0646899049964286E-2</v>
      </c>
    </row>
    <row r="7012" spans="1:16" x14ac:dyDescent="0.3">
      <c r="A7012" t="s">
        <v>7106</v>
      </c>
      <c r="B7012" t="s">
        <v>8037</v>
      </c>
      <c r="C7012" t="s">
        <v>7064</v>
      </c>
      <c r="D7012">
        <v>12459</v>
      </c>
      <c r="E7012" s="1">
        <f>(Comuni[[#This Row],[Popolazione2011]]/SUM(D:D))*100</f>
        <v>2.0966645313526485E-2</v>
      </c>
      <c r="F7012">
        <f t="shared" si="109"/>
        <v>1959050</v>
      </c>
      <c r="G7012" s="1">
        <f>(Comuni[[#This Row],[Popolazione2011]]/Comuni[[#This Row],[TOT POP REGIONE ]])*100</f>
        <v>0.63597151680661546</v>
      </c>
      <c r="H7012" t="str">
        <f>IF(Comuni[[#This Row],[Popolazione2011]]&gt;300000,"MAGGIORE","")</f>
        <v/>
      </c>
      <c r="I7012" t="str">
        <f>_xlfn.XLOOKUP(Comuni[[#This Row],[Regione]],Ripartizione_geografica[Regione],Ripartizione_geografica[Ripartizione geografica])</f>
        <v>Sud</v>
      </c>
      <c r="J7012">
        <f>_xlfn.XLOOKUP(Comuni[[#This Row],[Regione]],Ripartizione_geografica[Regione],Ripartizione_geografica[Codice Regione])</f>
        <v>18</v>
      </c>
      <c r="K7012">
        <f>_xlfn.XLOOKUP(Comuni[[#This Row],[Regione]],Table_0[Regione],Table_0[Totale])</f>
        <v>650481</v>
      </c>
      <c r="L7012">
        <f>_xlfn.XLOOKUP(Comuni[[#This Row],[Regione]],Table_0[Regione],Table_0[Guariti])</f>
        <v>643757</v>
      </c>
      <c r="M7012">
        <f>_xlfn.XLOOKUP(Comuni[[#This Row],[Regione]],Table_0[Regione],Table_0[Deceduti])</f>
        <v>3596</v>
      </c>
      <c r="N7012" s="1">
        <f>(Comuni[[#This Row],[Popolazione2011]]/Comuni[[#This Row],[Ammalati TOT]])*100</f>
        <v>1.9153518703851458</v>
      </c>
      <c r="O7012">
        <f>_xlfn.XLOOKUP(Comuni[[#This Row],[Regione]],Table_0[Regione],Table_0[TOT AREA])</f>
        <v>5834728</v>
      </c>
      <c r="P7012" s="1">
        <f>(Comuni[[#This Row],[Popolazione2011]]/Comuni[[#This Row],[Ammalati AREA]])*100</f>
        <v>0.21353180473879843</v>
      </c>
    </row>
    <row r="7013" spans="1:16" x14ac:dyDescent="0.3">
      <c r="A7013" t="s">
        <v>7107</v>
      </c>
      <c r="B7013" t="s">
        <v>8037</v>
      </c>
      <c r="C7013" t="s">
        <v>7064</v>
      </c>
      <c r="D7013">
        <v>2971</v>
      </c>
      <c r="E7013" s="1">
        <f>(Comuni[[#This Row],[Popolazione2011]]/SUM(D:D))*100</f>
        <v>4.9997514428515282E-3</v>
      </c>
      <c r="F7013">
        <f t="shared" si="109"/>
        <v>1959050</v>
      </c>
      <c r="G7013" s="1">
        <f>(Comuni[[#This Row],[Popolazione2011]]/Comuni[[#This Row],[TOT POP REGIONE ]])*100</f>
        <v>0.15165513897041932</v>
      </c>
      <c r="H7013" t="str">
        <f>IF(Comuni[[#This Row],[Popolazione2011]]&gt;300000,"MAGGIORE","")</f>
        <v/>
      </c>
      <c r="I7013" t="str">
        <f>_xlfn.XLOOKUP(Comuni[[#This Row],[Regione]],Ripartizione_geografica[Regione],Ripartizione_geografica[Ripartizione geografica])</f>
        <v>Sud</v>
      </c>
      <c r="J7013">
        <f>_xlfn.XLOOKUP(Comuni[[#This Row],[Regione]],Ripartizione_geografica[Regione],Ripartizione_geografica[Codice Regione])</f>
        <v>18</v>
      </c>
      <c r="K7013">
        <f>_xlfn.XLOOKUP(Comuni[[#This Row],[Regione]],Table_0[Regione],Table_0[Totale])</f>
        <v>650481</v>
      </c>
      <c r="L7013">
        <f>_xlfn.XLOOKUP(Comuni[[#This Row],[Regione]],Table_0[Regione],Table_0[Guariti])</f>
        <v>643757</v>
      </c>
      <c r="M7013">
        <f>_xlfn.XLOOKUP(Comuni[[#This Row],[Regione]],Table_0[Regione],Table_0[Deceduti])</f>
        <v>3596</v>
      </c>
      <c r="N7013" s="1">
        <f>(Comuni[[#This Row],[Popolazione2011]]/Comuni[[#This Row],[Ammalati TOT]])*100</f>
        <v>0.45673893626408762</v>
      </c>
      <c r="O7013">
        <f>_xlfn.XLOOKUP(Comuni[[#This Row],[Regione]],Table_0[Regione],Table_0[TOT AREA])</f>
        <v>5834728</v>
      </c>
      <c r="P7013" s="1">
        <f>(Comuni[[#This Row],[Popolazione2011]]/Comuni[[#This Row],[Ammalati AREA]])*100</f>
        <v>5.0919254505094332E-2</v>
      </c>
    </row>
    <row r="7014" spans="1:16" x14ac:dyDescent="0.3">
      <c r="A7014" t="s">
        <v>7108</v>
      </c>
      <c r="B7014" t="s">
        <v>8037</v>
      </c>
      <c r="C7014" t="s">
        <v>7064</v>
      </c>
      <c r="D7014">
        <v>6515</v>
      </c>
      <c r="E7014" s="1">
        <f>(Comuni[[#This Row],[Popolazione2011]]/SUM(D:D))*100</f>
        <v>1.0963776725068229E-2</v>
      </c>
      <c r="F7014">
        <f t="shared" si="109"/>
        <v>1959050</v>
      </c>
      <c r="G7014" s="1">
        <f>(Comuni[[#This Row],[Popolazione2011]]/Comuni[[#This Row],[TOT POP REGIONE ]])*100</f>
        <v>0.33255914856690744</v>
      </c>
      <c r="H7014" t="str">
        <f>IF(Comuni[[#This Row],[Popolazione2011]]&gt;300000,"MAGGIORE","")</f>
        <v/>
      </c>
      <c r="I7014" t="str">
        <f>_xlfn.XLOOKUP(Comuni[[#This Row],[Regione]],Ripartizione_geografica[Regione],Ripartizione_geografica[Ripartizione geografica])</f>
        <v>Sud</v>
      </c>
      <c r="J7014">
        <f>_xlfn.XLOOKUP(Comuni[[#This Row],[Regione]],Ripartizione_geografica[Regione],Ripartizione_geografica[Codice Regione])</f>
        <v>18</v>
      </c>
      <c r="K7014">
        <f>_xlfn.XLOOKUP(Comuni[[#This Row],[Regione]],Table_0[Regione],Table_0[Totale])</f>
        <v>650481</v>
      </c>
      <c r="L7014">
        <f>_xlfn.XLOOKUP(Comuni[[#This Row],[Regione]],Table_0[Regione],Table_0[Guariti])</f>
        <v>643757</v>
      </c>
      <c r="M7014">
        <f>_xlfn.XLOOKUP(Comuni[[#This Row],[Regione]],Table_0[Regione],Table_0[Deceduti])</f>
        <v>3596</v>
      </c>
      <c r="N7014" s="1">
        <f>(Comuni[[#This Row],[Popolazione2011]]/Comuni[[#This Row],[Ammalati TOT]])*100</f>
        <v>1.0015665330732182</v>
      </c>
      <c r="O7014">
        <f>_xlfn.XLOOKUP(Comuni[[#This Row],[Regione]],Table_0[Regione],Table_0[TOT AREA])</f>
        <v>5834728</v>
      </c>
      <c r="P7014" s="1">
        <f>(Comuni[[#This Row],[Popolazione2011]]/Comuni[[#This Row],[Ammalati AREA]])*100</f>
        <v>0.11165901820958919</v>
      </c>
    </row>
    <row r="7015" spans="1:16" x14ac:dyDescent="0.3">
      <c r="A7015" t="s">
        <v>7109</v>
      </c>
      <c r="B7015" t="s">
        <v>8037</v>
      </c>
      <c r="C7015" t="s">
        <v>7064</v>
      </c>
      <c r="D7015">
        <v>1583</v>
      </c>
      <c r="E7015" s="1">
        <f>(Comuni[[#This Row],[Popolazione2011]]/SUM(D:D))*100</f>
        <v>2.6639537307418274E-3</v>
      </c>
      <c r="F7015">
        <f t="shared" si="109"/>
        <v>1959050</v>
      </c>
      <c r="G7015" s="1">
        <f>(Comuni[[#This Row],[Popolazione2011]]/Comuni[[#This Row],[TOT POP REGIONE ]])*100</f>
        <v>8.0804471555090476E-2</v>
      </c>
      <c r="H7015" t="str">
        <f>IF(Comuni[[#This Row],[Popolazione2011]]&gt;300000,"MAGGIORE","")</f>
        <v/>
      </c>
      <c r="I7015" t="str">
        <f>_xlfn.XLOOKUP(Comuni[[#This Row],[Regione]],Ripartizione_geografica[Regione],Ripartizione_geografica[Ripartizione geografica])</f>
        <v>Sud</v>
      </c>
      <c r="J7015">
        <f>_xlfn.XLOOKUP(Comuni[[#This Row],[Regione]],Ripartizione_geografica[Regione],Ripartizione_geografica[Codice Regione])</f>
        <v>18</v>
      </c>
      <c r="K7015">
        <f>_xlfn.XLOOKUP(Comuni[[#This Row],[Regione]],Table_0[Regione],Table_0[Totale])</f>
        <v>650481</v>
      </c>
      <c r="L7015">
        <f>_xlfn.XLOOKUP(Comuni[[#This Row],[Regione]],Table_0[Regione],Table_0[Guariti])</f>
        <v>643757</v>
      </c>
      <c r="M7015">
        <f>_xlfn.XLOOKUP(Comuni[[#This Row],[Regione]],Table_0[Regione],Table_0[Deceduti])</f>
        <v>3596</v>
      </c>
      <c r="N7015" s="1">
        <f>(Comuni[[#This Row],[Popolazione2011]]/Comuni[[#This Row],[Ammalati TOT]])*100</f>
        <v>0.24335837633996998</v>
      </c>
      <c r="O7015">
        <f>_xlfn.XLOOKUP(Comuni[[#This Row],[Regione]],Table_0[Regione],Table_0[TOT AREA])</f>
        <v>5834728</v>
      </c>
      <c r="P7015" s="1">
        <f>(Comuni[[#This Row],[Popolazione2011]]/Comuni[[#This Row],[Ammalati AREA]])*100</f>
        <v>2.7130656304801184E-2</v>
      </c>
    </row>
    <row r="7016" spans="1:16" x14ac:dyDescent="0.3">
      <c r="A7016" t="s">
        <v>7110</v>
      </c>
      <c r="B7016" t="s">
        <v>8037</v>
      </c>
      <c r="C7016" t="s">
        <v>7064</v>
      </c>
      <c r="D7016">
        <v>554</v>
      </c>
      <c r="E7016" s="1">
        <f>(Comuni[[#This Row],[Popolazione2011]]/SUM(D:D))*100</f>
        <v>9.3229966319075962E-4</v>
      </c>
      <c r="F7016">
        <f t="shared" si="109"/>
        <v>1959050</v>
      </c>
      <c r="G7016" s="1">
        <f>(Comuni[[#This Row],[Popolazione2011]]/Comuni[[#This Row],[TOT POP REGIONE ]])*100</f>
        <v>2.8279012786809936E-2</v>
      </c>
      <c r="H7016" t="str">
        <f>IF(Comuni[[#This Row],[Popolazione2011]]&gt;300000,"MAGGIORE","")</f>
        <v/>
      </c>
      <c r="I7016" t="str">
        <f>_xlfn.XLOOKUP(Comuni[[#This Row],[Regione]],Ripartizione_geografica[Regione],Ripartizione_geografica[Ripartizione geografica])</f>
        <v>Sud</v>
      </c>
      <c r="J7016">
        <f>_xlfn.XLOOKUP(Comuni[[#This Row],[Regione]],Ripartizione_geografica[Regione],Ripartizione_geografica[Codice Regione])</f>
        <v>18</v>
      </c>
      <c r="K7016">
        <f>_xlfn.XLOOKUP(Comuni[[#This Row],[Regione]],Table_0[Regione],Table_0[Totale])</f>
        <v>650481</v>
      </c>
      <c r="L7016">
        <f>_xlfn.XLOOKUP(Comuni[[#This Row],[Regione]],Table_0[Regione],Table_0[Guariti])</f>
        <v>643757</v>
      </c>
      <c r="M7016">
        <f>_xlfn.XLOOKUP(Comuni[[#This Row],[Regione]],Table_0[Regione],Table_0[Deceduti])</f>
        <v>3596</v>
      </c>
      <c r="N7016" s="1">
        <f>(Comuni[[#This Row],[Popolazione2011]]/Comuni[[#This Row],[Ammalati TOT]])*100</f>
        <v>8.5167745099395675E-2</v>
      </c>
      <c r="O7016">
        <f>_xlfn.XLOOKUP(Comuni[[#This Row],[Regione]],Table_0[Regione],Table_0[TOT AREA])</f>
        <v>5834728</v>
      </c>
      <c r="P7016" s="1">
        <f>(Comuni[[#This Row],[Popolazione2011]]/Comuni[[#This Row],[Ammalati AREA]])*100</f>
        <v>9.4948727687048998E-3</v>
      </c>
    </row>
    <row r="7017" spans="1:16" x14ac:dyDescent="0.3">
      <c r="A7017" t="s">
        <v>7111</v>
      </c>
      <c r="B7017" t="s">
        <v>8037</v>
      </c>
      <c r="C7017" t="s">
        <v>7064</v>
      </c>
      <c r="D7017">
        <v>1001</v>
      </c>
      <c r="E7017" s="1">
        <f>(Comuni[[#This Row],[Popolazione2011]]/SUM(D:D))*100</f>
        <v>1.6845342289782499E-3</v>
      </c>
      <c r="F7017">
        <f t="shared" si="109"/>
        <v>1959050</v>
      </c>
      <c r="G7017" s="1">
        <f>(Comuni[[#This Row],[Popolazione2011]]/Comuni[[#This Row],[TOT POP REGIONE ]])*100</f>
        <v>5.109619458410964E-2</v>
      </c>
      <c r="H7017" t="str">
        <f>IF(Comuni[[#This Row],[Popolazione2011]]&gt;300000,"MAGGIORE","")</f>
        <v/>
      </c>
      <c r="I7017" t="str">
        <f>_xlfn.XLOOKUP(Comuni[[#This Row],[Regione]],Ripartizione_geografica[Regione],Ripartizione_geografica[Ripartizione geografica])</f>
        <v>Sud</v>
      </c>
      <c r="J7017">
        <f>_xlfn.XLOOKUP(Comuni[[#This Row],[Regione]],Ripartizione_geografica[Regione],Ripartizione_geografica[Codice Regione])</f>
        <v>18</v>
      </c>
      <c r="K7017">
        <f>_xlfn.XLOOKUP(Comuni[[#This Row],[Regione]],Table_0[Regione],Table_0[Totale])</f>
        <v>650481</v>
      </c>
      <c r="L7017">
        <f>_xlfn.XLOOKUP(Comuni[[#This Row],[Regione]],Table_0[Regione],Table_0[Guariti])</f>
        <v>643757</v>
      </c>
      <c r="M7017">
        <f>_xlfn.XLOOKUP(Comuni[[#This Row],[Regione]],Table_0[Regione],Table_0[Deceduti])</f>
        <v>3596</v>
      </c>
      <c r="N7017" s="1">
        <f>(Comuni[[#This Row],[Popolazione2011]]/Comuni[[#This Row],[Ammalati TOT]])*100</f>
        <v>0.15388612426804166</v>
      </c>
      <c r="O7017">
        <f>_xlfn.XLOOKUP(Comuni[[#This Row],[Regione]],Table_0[Regione],Table_0[TOT AREA])</f>
        <v>5834728</v>
      </c>
      <c r="P7017" s="1">
        <f>(Comuni[[#This Row],[Popolazione2011]]/Comuni[[#This Row],[Ammalati AREA]])*100</f>
        <v>1.715589826980795E-2</v>
      </c>
    </row>
    <row r="7018" spans="1:16" x14ac:dyDescent="0.3">
      <c r="A7018" t="s">
        <v>7112</v>
      </c>
      <c r="B7018" t="s">
        <v>8037</v>
      </c>
      <c r="C7018" t="s">
        <v>7064</v>
      </c>
      <c r="D7018">
        <v>5045</v>
      </c>
      <c r="E7018" s="1">
        <f>(Comuni[[#This Row],[Popolazione2011]]/SUM(D:D))*100</f>
        <v>8.4899851999952741E-3</v>
      </c>
      <c r="F7018">
        <f t="shared" si="109"/>
        <v>1959050</v>
      </c>
      <c r="G7018" s="1">
        <f>(Comuni[[#This Row],[Popolazione2011]]/Comuni[[#This Row],[TOT POP REGIONE ]])*100</f>
        <v>0.25752277889793523</v>
      </c>
      <c r="H7018" t="str">
        <f>IF(Comuni[[#This Row],[Popolazione2011]]&gt;300000,"MAGGIORE","")</f>
        <v/>
      </c>
      <c r="I7018" t="str">
        <f>_xlfn.XLOOKUP(Comuni[[#This Row],[Regione]],Ripartizione_geografica[Regione],Ripartizione_geografica[Ripartizione geografica])</f>
        <v>Sud</v>
      </c>
      <c r="J7018">
        <f>_xlfn.XLOOKUP(Comuni[[#This Row],[Regione]],Ripartizione_geografica[Regione],Ripartizione_geografica[Codice Regione])</f>
        <v>18</v>
      </c>
      <c r="K7018">
        <f>_xlfn.XLOOKUP(Comuni[[#This Row],[Regione]],Table_0[Regione],Table_0[Totale])</f>
        <v>650481</v>
      </c>
      <c r="L7018">
        <f>_xlfn.XLOOKUP(Comuni[[#This Row],[Regione]],Table_0[Regione],Table_0[Guariti])</f>
        <v>643757</v>
      </c>
      <c r="M7018">
        <f>_xlfn.XLOOKUP(Comuni[[#This Row],[Regione]],Table_0[Regione],Table_0[Deceduti])</f>
        <v>3596</v>
      </c>
      <c r="N7018" s="1">
        <f>(Comuni[[#This Row],[Popolazione2011]]/Comuni[[#This Row],[Ammalati TOT]])*100</f>
        <v>0.77557991701525486</v>
      </c>
      <c r="O7018">
        <f>_xlfn.XLOOKUP(Comuni[[#This Row],[Regione]],Table_0[Regione],Table_0[TOT AREA])</f>
        <v>5834728</v>
      </c>
      <c r="P7018" s="1">
        <f>(Comuni[[#This Row],[Popolazione2011]]/Comuni[[#This Row],[Ammalati AREA]])*100</f>
        <v>8.6465041729451658E-2</v>
      </c>
    </row>
    <row r="7019" spans="1:16" x14ac:dyDescent="0.3">
      <c r="A7019" t="s">
        <v>7113</v>
      </c>
      <c r="B7019" t="s">
        <v>8037</v>
      </c>
      <c r="C7019" t="s">
        <v>7064</v>
      </c>
      <c r="D7019">
        <v>11115</v>
      </c>
      <c r="E7019" s="1">
        <f>(Comuni[[#This Row],[Popolazione2011]]/SUM(D:D))*100</f>
        <v>1.8704893062031214E-2</v>
      </c>
      <c r="F7019">
        <f t="shared" si="109"/>
        <v>1959050</v>
      </c>
      <c r="G7019" s="1">
        <f>(Comuni[[#This Row],[Popolazione2011]]/Comuni[[#This Row],[TOT POP REGIONE ]])*100</f>
        <v>0.56736683596641224</v>
      </c>
      <c r="H7019" t="str">
        <f>IF(Comuni[[#This Row],[Popolazione2011]]&gt;300000,"MAGGIORE","")</f>
        <v/>
      </c>
      <c r="I7019" t="str">
        <f>_xlfn.XLOOKUP(Comuni[[#This Row],[Regione]],Ripartizione_geografica[Regione],Ripartizione_geografica[Ripartizione geografica])</f>
        <v>Sud</v>
      </c>
      <c r="J7019">
        <f>_xlfn.XLOOKUP(Comuni[[#This Row],[Regione]],Ripartizione_geografica[Regione],Ripartizione_geografica[Codice Regione])</f>
        <v>18</v>
      </c>
      <c r="K7019">
        <f>_xlfn.XLOOKUP(Comuni[[#This Row],[Regione]],Table_0[Regione],Table_0[Totale])</f>
        <v>650481</v>
      </c>
      <c r="L7019">
        <f>_xlfn.XLOOKUP(Comuni[[#This Row],[Regione]],Table_0[Regione],Table_0[Guariti])</f>
        <v>643757</v>
      </c>
      <c r="M7019">
        <f>_xlfn.XLOOKUP(Comuni[[#This Row],[Regione]],Table_0[Regione],Table_0[Deceduti])</f>
        <v>3596</v>
      </c>
      <c r="N7019" s="1">
        <f>(Comuni[[#This Row],[Popolazione2011]]/Comuni[[#This Row],[Ammalati TOT]])*100</f>
        <v>1.7087355357035792</v>
      </c>
      <c r="O7019">
        <f>_xlfn.XLOOKUP(Comuni[[#This Row],[Regione]],Table_0[Regione],Table_0[TOT AREA])</f>
        <v>5834728</v>
      </c>
      <c r="P7019" s="1">
        <f>(Comuni[[#This Row],[Popolazione2011]]/Comuni[[#This Row],[Ammalati AREA]])*100</f>
        <v>0.1904973119569584</v>
      </c>
    </row>
    <row r="7020" spans="1:16" x14ac:dyDescent="0.3">
      <c r="A7020" t="s">
        <v>7114</v>
      </c>
      <c r="B7020" t="s">
        <v>8037</v>
      </c>
      <c r="C7020" t="s">
        <v>7064</v>
      </c>
      <c r="D7020">
        <v>2643</v>
      </c>
      <c r="E7020" s="1">
        <f>(Comuni[[#This Row],[Popolazione2011]]/SUM(D:D))*100</f>
        <v>4.4477761909985161E-3</v>
      </c>
      <c r="F7020">
        <f t="shared" si="109"/>
        <v>1959050</v>
      </c>
      <c r="G7020" s="1">
        <f>(Comuni[[#This Row],[Popolazione2011]]/Comuni[[#This Row],[TOT POP REGIONE ]])*100</f>
        <v>0.13491232995584596</v>
      </c>
      <c r="H7020" t="str">
        <f>IF(Comuni[[#This Row],[Popolazione2011]]&gt;300000,"MAGGIORE","")</f>
        <v/>
      </c>
      <c r="I7020" t="str">
        <f>_xlfn.XLOOKUP(Comuni[[#This Row],[Regione]],Ripartizione_geografica[Regione],Ripartizione_geografica[Ripartizione geografica])</f>
        <v>Sud</v>
      </c>
      <c r="J7020">
        <f>_xlfn.XLOOKUP(Comuni[[#This Row],[Regione]],Ripartizione_geografica[Regione],Ripartizione_geografica[Codice Regione])</f>
        <v>18</v>
      </c>
      <c r="K7020">
        <f>_xlfn.XLOOKUP(Comuni[[#This Row],[Regione]],Table_0[Regione],Table_0[Totale])</f>
        <v>650481</v>
      </c>
      <c r="L7020">
        <f>_xlfn.XLOOKUP(Comuni[[#This Row],[Regione]],Table_0[Regione],Table_0[Guariti])</f>
        <v>643757</v>
      </c>
      <c r="M7020">
        <f>_xlfn.XLOOKUP(Comuni[[#This Row],[Regione]],Table_0[Regione],Table_0[Deceduti])</f>
        <v>3596</v>
      </c>
      <c r="N7020" s="1">
        <f>(Comuni[[#This Row],[Popolazione2011]]/Comuni[[#This Row],[Ammalati TOT]])*100</f>
        <v>0.40631471172870537</v>
      </c>
      <c r="O7020">
        <f>_xlfn.XLOOKUP(Comuni[[#This Row],[Regione]],Table_0[Regione],Table_0[TOT AREA])</f>
        <v>5834728</v>
      </c>
      <c r="P7020" s="1">
        <f>(Comuni[[#This Row],[Popolazione2011]]/Comuni[[#This Row],[Ammalati AREA]])*100</f>
        <v>4.529774138571669E-2</v>
      </c>
    </row>
    <row r="7021" spans="1:16" x14ac:dyDescent="0.3">
      <c r="A7021" t="s">
        <v>7115</v>
      </c>
      <c r="B7021" t="s">
        <v>8037</v>
      </c>
      <c r="C7021" t="s">
        <v>7064</v>
      </c>
      <c r="D7021">
        <v>3369</v>
      </c>
      <c r="E7021" s="1">
        <f>(Comuni[[#This Row],[Popolazione2011]]/SUM(D:D))*100</f>
        <v>5.6695262911365864E-3</v>
      </c>
      <c r="F7021">
        <f t="shared" si="109"/>
        <v>1959050</v>
      </c>
      <c r="G7021" s="1">
        <f>(Comuni[[#This Row],[Popolazione2011]]/Comuni[[#This Row],[TOT POP REGIONE ]])*100</f>
        <v>0.17197110844541999</v>
      </c>
      <c r="H7021" t="str">
        <f>IF(Comuni[[#This Row],[Popolazione2011]]&gt;300000,"MAGGIORE","")</f>
        <v/>
      </c>
      <c r="I7021" t="str">
        <f>_xlfn.XLOOKUP(Comuni[[#This Row],[Regione]],Ripartizione_geografica[Regione],Ripartizione_geografica[Ripartizione geografica])</f>
        <v>Sud</v>
      </c>
      <c r="J7021">
        <f>_xlfn.XLOOKUP(Comuni[[#This Row],[Regione]],Ripartizione_geografica[Regione],Ripartizione_geografica[Codice Regione])</f>
        <v>18</v>
      </c>
      <c r="K7021">
        <f>_xlfn.XLOOKUP(Comuni[[#This Row],[Regione]],Table_0[Regione],Table_0[Totale])</f>
        <v>650481</v>
      </c>
      <c r="L7021">
        <f>_xlfn.XLOOKUP(Comuni[[#This Row],[Regione]],Table_0[Regione],Table_0[Guariti])</f>
        <v>643757</v>
      </c>
      <c r="M7021">
        <f>_xlfn.XLOOKUP(Comuni[[#This Row],[Regione]],Table_0[Regione],Table_0[Deceduti])</f>
        <v>3596</v>
      </c>
      <c r="N7021" s="1">
        <f>(Comuni[[#This Row],[Popolazione2011]]/Comuni[[#This Row],[Ammalati TOT]])*100</f>
        <v>0.51792442823080154</v>
      </c>
      <c r="O7021">
        <f>_xlfn.XLOOKUP(Comuni[[#This Row],[Regione]],Table_0[Regione],Table_0[TOT AREA])</f>
        <v>5834728</v>
      </c>
      <c r="P7021" s="1">
        <f>(Comuni[[#This Row],[Popolazione2011]]/Comuni[[#This Row],[Ammalati AREA]])*100</f>
        <v>5.774048079019279E-2</v>
      </c>
    </row>
    <row r="7022" spans="1:16" x14ac:dyDescent="0.3">
      <c r="A7022" t="s">
        <v>7116</v>
      </c>
      <c r="B7022" t="s">
        <v>8037</v>
      </c>
      <c r="C7022" t="s">
        <v>7064</v>
      </c>
      <c r="D7022">
        <v>6242</v>
      </c>
      <c r="E7022" s="1">
        <f>(Comuni[[#This Row],[Popolazione2011]]/SUM(D:D))*100</f>
        <v>1.0504358298983251E-2</v>
      </c>
      <c r="F7022">
        <f t="shared" si="109"/>
        <v>1959050</v>
      </c>
      <c r="G7022" s="1">
        <f>(Comuni[[#This Row],[Popolazione2011]]/Comuni[[#This Row],[TOT POP REGIONE ]])*100</f>
        <v>0.31862382277124113</v>
      </c>
      <c r="H7022" t="str">
        <f>IF(Comuni[[#This Row],[Popolazione2011]]&gt;300000,"MAGGIORE","")</f>
        <v/>
      </c>
      <c r="I7022" t="str">
        <f>_xlfn.XLOOKUP(Comuni[[#This Row],[Regione]],Ripartizione_geografica[Regione],Ripartizione_geografica[Ripartizione geografica])</f>
        <v>Sud</v>
      </c>
      <c r="J7022">
        <f>_xlfn.XLOOKUP(Comuni[[#This Row],[Regione]],Ripartizione_geografica[Regione],Ripartizione_geografica[Codice Regione])</f>
        <v>18</v>
      </c>
      <c r="K7022">
        <f>_xlfn.XLOOKUP(Comuni[[#This Row],[Regione]],Table_0[Regione],Table_0[Totale])</f>
        <v>650481</v>
      </c>
      <c r="L7022">
        <f>_xlfn.XLOOKUP(Comuni[[#This Row],[Regione]],Table_0[Regione],Table_0[Guariti])</f>
        <v>643757</v>
      </c>
      <c r="M7022">
        <f>_xlfn.XLOOKUP(Comuni[[#This Row],[Regione]],Table_0[Regione],Table_0[Deceduti])</f>
        <v>3596</v>
      </c>
      <c r="N7022" s="1">
        <f>(Comuni[[#This Row],[Popolazione2011]]/Comuni[[#This Row],[Ammalati TOT]])*100</f>
        <v>0.95959759009102485</v>
      </c>
      <c r="O7022">
        <f>_xlfn.XLOOKUP(Comuni[[#This Row],[Regione]],Table_0[Regione],Table_0[TOT AREA])</f>
        <v>5834728</v>
      </c>
      <c r="P7022" s="1">
        <f>(Comuni[[#This Row],[Popolazione2011]]/Comuni[[#This Row],[Ammalati AREA]])*100</f>
        <v>0.10698013686327795</v>
      </c>
    </row>
    <row r="7023" spans="1:16" x14ac:dyDescent="0.3">
      <c r="A7023" t="s">
        <v>7117</v>
      </c>
      <c r="B7023" t="s">
        <v>8037</v>
      </c>
      <c r="C7023" t="s">
        <v>7064</v>
      </c>
      <c r="D7023">
        <v>6122</v>
      </c>
      <c r="E7023" s="1">
        <f>(Comuni[[#This Row],[Popolazione2011]]/SUM(D:D))*100</f>
        <v>1.0302416133671173E-2</v>
      </c>
      <c r="F7023">
        <f t="shared" si="109"/>
        <v>1959050</v>
      </c>
      <c r="G7023" s="1">
        <f>(Comuni[[#This Row],[Popolazione2011]]/Comuni[[#This Row],[TOT POP REGIONE ]])*100</f>
        <v>0.31249840483908015</v>
      </c>
      <c r="H7023" t="str">
        <f>IF(Comuni[[#This Row],[Popolazione2011]]&gt;300000,"MAGGIORE","")</f>
        <v/>
      </c>
      <c r="I7023" t="str">
        <f>_xlfn.XLOOKUP(Comuni[[#This Row],[Regione]],Ripartizione_geografica[Regione],Ripartizione_geografica[Ripartizione geografica])</f>
        <v>Sud</v>
      </c>
      <c r="J7023">
        <f>_xlfn.XLOOKUP(Comuni[[#This Row],[Regione]],Ripartizione_geografica[Regione],Ripartizione_geografica[Codice Regione])</f>
        <v>18</v>
      </c>
      <c r="K7023">
        <f>_xlfn.XLOOKUP(Comuni[[#This Row],[Regione]],Table_0[Regione],Table_0[Totale])</f>
        <v>650481</v>
      </c>
      <c r="L7023">
        <f>_xlfn.XLOOKUP(Comuni[[#This Row],[Regione]],Table_0[Regione],Table_0[Guariti])</f>
        <v>643757</v>
      </c>
      <c r="M7023">
        <f>_xlfn.XLOOKUP(Comuni[[#This Row],[Regione]],Table_0[Regione],Table_0[Deceduti])</f>
        <v>3596</v>
      </c>
      <c r="N7023" s="1">
        <f>(Comuni[[#This Row],[Popolazione2011]]/Comuni[[#This Row],[Ammalati TOT]])*100</f>
        <v>0.94114970306588519</v>
      </c>
      <c r="O7023">
        <f>_xlfn.XLOOKUP(Comuni[[#This Row],[Regione]],Table_0[Regione],Table_0[TOT AREA])</f>
        <v>5834728</v>
      </c>
      <c r="P7023" s="1">
        <f>(Comuni[[#This Row],[Popolazione2011]]/Comuni[[#This Row],[Ammalati AREA]])*100</f>
        <v>0.10492348572204223</v>
      </c>
    </row>
    <row r="7024" spans="1:16" x14ac:dyDescent="0.3">
      <c r="A7024" t="s">
        <v>7118</v>
      </c>
      <c r="B7024" t="s">
        <v>8037</v>
      </c>
      <c r="C7024" t="s">
        <v>7064</v>
      </c>
      <c r="D7024">
        <v>5406</v>
      </c>
      <c r="E7024" s="1">
        <f>(Comuni[[#This Row],[Popolazione2011]]/SUM(D:D))*100</f>
        <v>9.0974945473091089E-3</v>
      </c>
      <c r="F7024">
        <f t="shared" si="109"/>
        <v>1959050</v>
      </c>
      <c r="G7024" s="1">
        <f>(Comuni[[#This Row],[Popolazione2011]]/Comuni[[#This Row],[TOT POP REGIONE ]])*100</f>
        <v>0.27595007784385289</v>
      </c>
      <c r="H7024" t="str">
        <f>IF(Comuni[[#This Row],[Popolazione2011]]&gt;300000,"MAGGIORE","")</f>
        <v/>
      </c>
      <c r="I7024" t="str">
        <f>_xlfn.XLOOKUP(Comuni[[#This Row],[Regione]],Ripartizione_geografica[Regione],Ripartizione_geografica[Ripartizione geografica])</f>
        <v>Sud</v>
      </c>
      <c r="J7024">
        <f>_xlfn.XLOOKUP(Comuni[[#This Row],[Regione]],Ripartizione_geografica[Regione],Ripartizione_geografica[Codice Regione])</f>
        <v>18</v>
      </c>
      <c r="K7024">
        <f>_xlfn.XLOOKUP(Comuni[[#This Row],[Regione]],Table_0[Regione],Table_0[Totale])</f>
        <v>650481</v>
      </c>
      <c r="L7024">
        <f>_xlfn.XLOOKUP(Comuni[[#This Row],[Regione]],Table_0[Regione],Table_0[Guariti])</f>
        <v>643757</v>
      </c>
      <c r="M7024">
        <f>_xlfn.XLOOKUP(Comuni[[#This Row],[Regione]],Table_0[Regione],Table_0[Deceduti])</f>
        <v>3596</v>
      </c>
      <c r="N7024" s="1">
        <f>(Comuni[[#This Row],[Popolazione2011]]/Comuni[[#This Row],[Ammalati TOT]])*100</f>
        <v>0.83107731048255062</v>
      </c>
      <c r="O7024">
        <f>_xlfn.XLOOKUP(Comuni[[#This Row],[Regione]],Table_0[Regione],Table_0[TOT AREA])</f>
        <v>5834728</v>
      </c>
      <c r="P7024" s="1">
        <f>(Comuni[[#This Row],[Popolazione2011]]/Comuni[[#This Row],[Ammalati AREA]])*100</f>
        <v>9.2652133912669105E-2</v>
      </c>
    </row>
    <row r="7025" spans="1:16" x14ac:dyDescent="0.3">
      <c r="A7025" t="s">
        <v>7119</v>
      </c>
      <c r="B7025" t="s">
        <v>8037</v>
      </c>
      <c r="C7025" t="s">
        <v>7064</v>
      </c>
      <c r="D7025">
        <v>2297</v>
      </c>
      <c r="E7025" s="1">
        <f>(Comuni[[#This Row],[Popolazione2011]]/SUM(D:D))*100</f>
        <v>3.8655096143486913E-3</v>
      </c>
      <c r="F7025">
        <f t="shared" si="109"/>
        <v>1959050</v>
      </c>
      <c r="G7025" s="1">
        <f>(Comuni[[#This Row],[Popolazione2011]]/Comuni[[#This Row],[TOT POP REGIONE ]])*100</f>
        <v>0.11725070825144841</v>
      </c>
      <c r="H7025" t="str">
        <f>IF(Comuni[[#This Row],[Popolazione2011]]&gt;300000,"MAGGIORE","")</f>
        <v/>
      </c>
      <c r="I7025" t="str">
        <f>_xlfn.XLOOKUP(Comuni[[#This Row],[Regione]],Ripartizione_geografica[Regione],Ripartizione_geografica[Ripartizione geografica])</f>
        <v>Sud</v>
      </c>
      <c r="J7025">
        <f>_xlfn.XLOOKUP(Comuni[[#This Row],[Regione]],Ripartizione_geografica[Regione],Ripartizione_geografica[Codice Regione])</f>
        <v>18</v>
      </c>
      <c r="K7025">
        <f>_xlfn.XLOOKUP(Comuni[[#This Row],[Regione]],Table_0[Regione],Table_0[Totale])</f>
        <v>650481</v>
      </c>
      <c r="L7025">
        <f>_xlfn.XLOOKUP(Comuni[[#This Row],[Regione]],Table_0[Regione],Table_0[Guariti])</f>
        <v>643757</v>
      </c>
      <c r="M7025">
        <f>_xlfn.XLOOKUP(Comuni[[#This Row],[Regione]],Table_0[Regione],Table_0[Deceduti])</f>
        <v>3596</v>
      </c>
      <c r="N7025" s="1">
        <f>(Comuni[[#This Row],[Popolazione2011]]/Comuni[[#This Row],[Ammalati TOT]])*100</f>
        <v>0.35312330413955212</v>
      </c>
      <c r="O7025">
        <f>_xlfn.XLOOKUP(Comuni[[#This Row],[Regione]],Table_0[Regione],Table_0[TOT AREA])</f>
        <v>5834728</v>
      </c>
      <c r="P7025" s="1">
        <f>(Comuni[[#This Row],[Popolazione2011]]/Comuni[[#This Row],[Ammalati AREA]])*100</f>
        <v>3.9367730595153708E-2</v>
      </c>
    </row>
    <row r="7026" spans="1:16" x14ac:dyDescent="0.3">
      <c r="A7026" t="s">
        <v>7120</v>
      </c>
      <c r="B7026" t="s">
        <v>8037</v>
      </c>
      <c r="C7026" t="s">
        <v>7064</v>
      </c>
      <c r="D7026">
        <v>18721</v>
      </c>
      <c r="E7026" s="1">
        <f>(Comuni[[#This Row],[Popolazione2011]]/SUM(D:D))*100</f>
        <v>3.150466064006175E-2</v>
      </c>
      <c r="F7026">
        <f t="shared" si="109"/>
        <v>1959050</v>
      </c>
      <c r="G7026" s="1">
        <f>(Comuni[[#This Row],[Popolazione2011]]/Comuni[[#This Row],[TOT POP REGIONE ]])*100</f>
        <v>0.95561624256655009</v>
      </c>
      <c r="H7026" t="str">
        <f>IF(Comuni[[#This Row],[Popolazione2011]]&gt;300000,"MAGGIORE","")</f>
        <v/>
      </c>
      <c r="I7026" t="str">
        <f>_xlfn.XLOOKUP(Comuni[[#This Row],[Regione]],Ripartizione_geografica[Regione],Ripartizione_geografica[Ripartizione geografica])</f>
        <v>Sud</v>
      </c>
      <c r="J7026">
        <f>_xlfn.XLOOKUP(Comuni[[#This Row],[Regione]],Ripartizione_geografica[Regione],Ripartizione_geografica[Codice Regione])</f>
        <v>18</v>
      </c>
      <c r="K7026">
        <f>_xlfn.XLOOKUP(Comuni[[#This Row],[Regione]],Table_0[Regione],Table_0[Totale])</f>
        <v>650481</v>
      </c>
      <c r="L7026">
        <f>_xlfn.XLOOKUP(Comuni[[#This Row],[Regione]],Table_0[Regione],Table_0[Guariti])</f>
        <v>643757</v>
      </c>
      <c r="M7026">
        <f>_xlfn.XLOOKUP(Comuni[[#This Row],[Regione]],Table_0[Regione],Table_0[Deceduti])</f>
        <v>3596</v>
      </c>
      <c r="N7026" s="1">
        <f>(Comuni[[#This Row],[Popolazione2011]]/Comuni[[#This Row],[Ammalati TOT]])*100</f>
        <v>2.8780241083136939</v>
      </c>
      <c r="O7026">
        <f>_xlfn.XLOOKUP(Comuni[[#This Row],[Regione]],Table_0[Regione],Table_0[TOT AREA])</f>
        <v>5834728</v>
      </c>
      <c r="P7026" s="1">
        <f>(Comuni[[#This Row],[Popolazione2011]]/Comuni[[#This Row],[Ammalati AREA]])*100</f>
        <v>0.32085471679228234</v>
      </c>
    </row>
    <row r="7027" spans="1:16" x14ac:dyDescent="0.3">
      <c r="A7027" t="s">
        <v>7121</v>
      </c>
      <c r="B7027" t="s">
        <v>8037</v>
      </c>
      <c r="C7027" t="s">
        <v>7064</v>
      </c>
      <c r="D7027">
        <v>640</v>
      </c>
      <c r="E7027" s="1">
        <f>(Comuni[[#This Row],[Popolazione2011]]/SUM(D:D))*100</f>
        <v>1.0770248816644155E-3</v>
      </c>
      <c r="F7027">
        <f t="shared" si="109"/>
        <v>1959050</v>
      </c>
      <c r="G7027" s="1">
        <f>(Comuni[[#This Row],[Popolazione2011]]/Comuni[[#This Row],[TOT POP REGIONE ]])*100</f>
        <v>3.2668895638191982E-2</v>
      </c>
      <c r="H7027" t="str">
        <f>IF(Comuni[[#This Row],[Popolazione2011]]&gt;300000,"MAGGIORE","")</f>
        <v/>
      </c>
      <c r="I7027" t="str">
        <f>_xlfn.XLOOKUP(Comuni[[#This Row],[Regione]],Ripartizione_geografica[Regione],Ripartizione_geografica[Ripartizione geografica])</f>
        <v>Sud</v>
      </c>
      <c r="J7027">
        <f>_xlfn.XLOOKUP(Comuni[[#This Row],[Regione]],Ripartizione_geografica[Regione],Ripartizione_geografica[Codice Regione])</f>
        <v>18</v>
      </c>
      <c r="K7027">
        <f>_xlfn.XLOOKUP(Comuni[[#This Row],[Regione]],Table_0[Regione],Table_0[Totale])</f>
        <v>650481</v>
      </c>
      <c r="L7027">
        <f>_xlfn.XLOOKUP(Comuni[[#This Row],[Regione]],Table_0[Regione],Table_0[Guariti])</f>
        <v>643757</v>
      </c>
      <c r="M7027">
        <f>_xlfn.XLOOKUP(Comuni[[#This Row],[Regione]],Table_0[Regione],Table_0[Deceduti])</f>
        <v>3596</v>
      </c>
      <c r="N7027" s="1">
        <f>(Comuni[[#This Row],[Popolazione2011]]/Comuni[[#This Row],[Ammalati TOT]])*100</f>
        <v>9.8388730800745908E-2</v>
      </c>
      <c r="O7027">
        <f>_xlfn.XLOOKUP(Comuni[[#This Row],[Regione]],Table_0[Regione],Table_0[TOT AREA])</f>
        <v>5834728</v>
      </c>
      <c r="P7027" s="1">
        <f>(Comuni[[#This Row],[Popolazione2011]]/Comuni[[#This Row],[Ammalati AREA]])*100</f>
        <v>1.0968806086590498E-2</v>
      </c>
    </row>
    <row r="7028" spans="1:16" x14ac:dyDescent="0.3">
      <c r="A7028" t="s">
        <v>7122</v>
      </c>
      <c r="B7028" t="s">
        <v>8037</v>
      </c>
      <c r="C7028" t="s">
        <v>7064</v>
      </c>
      <c r="D7028">
        <v>1250</v>
      </c>
      <c r="E7028" s="1">
        <f>(Comuni[[#This Row],[Popolazione2011]]/SUM(D:D))*100</f>
        <v>2.1035642220008114E-3</v>
      </c>
      <c r="F7028">
        <f t="shared" si="109"/>
        <v>1959050</v>
      </c>
      <c r="G7028" s="1">
        <f>(Comuni[[#This Row],[Popolazione2011]]/Comuni[[#This Row],[TOT POP REGIONE ]])*100</f>
        <v>6.3806436793343718E-2</v>
      </c>
      <c r="H7028" t="str">
        <f>IF(Comuni[[#This Row],[Popolazione2011]]&gt;300000,"MAGGIORE","")</f>
        <v/>
      </c>
      <c r="I7028" t="str">
        <f>_xlfn.XLOOKUP(Comuni[[#This Row],[Regione]],Ripartizione_geografica[Regione],Ripartizione_geografica[Ripartizione geografica])</f>
        <v>Sud</v>
      </c>
      <c r="J7028">
        <f>_xlfn.XLOOKUP(Comuni[[#This Row],[Regione]],Ripartizione_geografica[Regione],Ripartizione_geografica[Codice Regione])</f>
        <v>18</v>
      </c>
      <c r="K7028">
        <f>_xlfn.XLOOKUP(Comuni[[#This Row],[Regione]],Table_0[Regione],Table_0[Totale])</f>
        <v>650481</v>
      </c>
      <c r="L7028">
        <f>_xlfn.XLOOKUP(Comuni[[#This Row],[Regione]],Table_0[Regione],Table_0[Guariti])</f>
        <v>643757</v>
      </c>
      <c r="M7028">
        <f>_xlfn.XLOOKUP(Comuni[[#This Row],[Regione]],Table_0[Regione],Table_0[Deceduti])</f>
        <v>3596</v>
      </c>
      <c r="N7028" s="1">
        <f>(Comuni[[#This Row],[Popolazione2011]]/Comuni[[#This Row],[Ammalati TOT]])*100</f>
        <v>0.19216548984520684</v>
      </c>
      <c r="O7028">
        <f>_xlfn.XLOOKUP(Comuni[[#This Row],[Regione]],Table_0[Regione],Table_0[TOT AREA])</f>
        <v>5834728</v>
      </c>
      <c r="P7028" s="1">
        <f>(Comuni[[#This Row],[Popolazione2011]]/Comuni[[#This Row],[Ammalati AREA]])*100</f>
        <v>2.1423449387872065E-2</v>
      </c>
    </row>
    <row r="7029" spans="1:16" x14ac:dyDescent="0.3">
      <c r="A7029" t="s">
        <v>7123</v>
      </c>
      <c r="B7029" t="s">
        <v>8037</v>
      </c>
      <c r="C7029" t="s">
        <v>7064</v>
      </c>
      <c r="D7029">
        <v>3711</v>
      </c>
      <c r="E7029" s="1">
        <f>(Comuni[[#This Row],[Popolazione2011]]/SUM(D:D))*100</f>
        <v>6.2450614622760088E-3</v>
      </c>
      <c r="F7029">
        <f t="shared" si="109"/>
        <v>1959050</v>
      </c>
      <c r="G7029" s="1">
        <f>(Comuni[[#This Row],[Popolazione2011]]/Comuni[[#This Row],[TOT POP REGIONE ]])*100</f>
        <v>0.1894285495520788</v>
      </c>
      <c r="H7029" t="str">
        <f>IF(Comuni[[#This Row],[Popolazione2011]]&gt;300000,"MAGGIORE","")</f>
        <v/>
      </c>
      <c r="I7029" t="str">
        <f>_xlfn.XLOOKUP(Comuni[[#This Row],[Regione]],Ripartizione_geografica[Regione],Ripartizione_geografica[Ripartizione geografica])</f>
        <v>Sud</v>
      </c>
      <c r="J7029">
        <f>_xlfn.XLOOKUP(Comuni[[#This Row],[Regione]],Ripartizione_geografica[Regione],Ripartizione_geografica[Codice Regione])</f>
        <v>18</v>
      </c>
      <c r="K7029">
        <f>_xlfn.XLOOKUP(Comuni[[#This Row],[Regione]],Table_0[Regione],Table_0[Totale])</f>
        <v>650481</v>
      </c>
      <c r="L7029">
        <f>_xlfn.XLOOKUP(Comuni[[#This Row],[Regione]],Table_0[Regione],Table_0[Guariti])</f>
        <v>643757</v>
      </c>
      <c r="M7029">
        <f>_xlfn.XLOOKUP(Comuni[[#This Row],[Regione]],Table_0[Regione],Table_0[Deceduti])</f>
        <v>3596</v>
      </c>
      <c r="N7029" s="1">
        <f>(Comuni[[#This Row],[Popolazione2011]]/Comuni[[#This Row],[Ammalati TOT]])*100</f>
        <v>0.57050090625245009</v>
      </c>
      <c r="O7029">
        <f>_xlfn.XLOOKUP(Comuni[[#This Row],[Regione]],Table_0[Regione],Table_0[TOT AREA])</f>
        <v>5834728</v>
      </c>
      <c r="P7029" s="1">
        <f>(Comuni[[#This Row],[Popolazione2011]]/Comuni[[#This Row],[Ammalati AREA]])*100</f>
        <v>6.3601936542714579E-2</v>
      </c>
    </row>
    <row r="7030" spans="1:16" x14ac:dyDescent="0.3">
      <c r="A7030" t="s">
        <v>7124</v>
      </c>
      <c r="B7030" t="s">
        <v>8037</v>
      </c>
      <c r="C7030" t="s">
        <v>7064</v>
      </c>
      <c r="D7030">
        <v>10742</v>
      </c>
      <c r="E7030" s="1">
        <f>(Comuni[[#This Row],[Popolazione2011]]/SUM(D:D))*100</f>
        <v>1.807718949818617E-2</v>
      </c>
      <c r="F7030">
        <f t="shared" si="109"/>
        <v>1959050</v>
      </c>
      <c r="G7030" s="1">
        <f>(Comuni[[#This Row],[Popolazione2011]]/Comuni[[#This Row],[TOT POP REGIONE ]])*100</f>
        <v>0.54832699522727857</v>
      </c>
      <c r="H7030" t="str">
        <f>IF(Comuni[[#This Row],[Popolazione2011]]&gt;300000,"MAGGIORE","")</f>
        <v/>
      </c>
      <c r="I7030" t="str">
        <f>_xlfn.XLOOKUP(Comuni[[#This Row],[Regione]],Ripartizione_geografica[Regione],Ripartizione_geografica[Ripartizione geografica])</f>
        <v>Sud</v>
      </c>
      <c r="J7030">
        <f>_xlfn.XLOOKUP(Comuni[[#This Row],[Regione]],Ripartizione_geografica[Regione],Ripartizione_geografica[Codice Regione])</f>
        <v>18</v>
      </c>
      <c r="K7030">
        <f>_xlfn.XLOOKUP(Comuni[[#This Row],[Regione]],Table_0[Regione],Table_0[Totale])</f>
        <v>650481</v>
      </c>
      <c r="L7030">
        <f>_xlfn.XLOOKUP(Comuni[[#This Row],[Regione]],Table_0[Regione],Table_0[Guariti])</f>
        <v>643757</v>
      </c>
      <c r="M7030">
        <f>_xlfn.XLOOKUP(Comuni[[#This Row],[Regione]],Table_0[Regione],Table_0[Deceduti])</f>
        <v>3596</v>
      </c>
      <c r="N7030" s="1">
        <f>(Comuni[[#This Row],[Popolazione2011]]/Comuni[[#This Row],[Ammalati TOT]])*100</f>
        <v>1.6513933535337695</v>
      </c>
      <c r="O7030">
        <f>_xlfn.XLOOKUP(Comuni[[#This Row],[Regione]],Table_0[Regione],Table_0[TOT AREA])</f>
        <v>5834728</v>
      </c>
      <c r="P7030" s="1">
        <f>(Comuni[[#This Row],[Popolazione2011]]/Comuni[[#This Row],[Ammalati AREA]])*100</f>
        <v>0.18410455465961739</v>
      </c>
    </row>
    <row r="7031" spans="1:16" x14ac:dyDescent="0.3">
      <c r="A7031" t="s">
        <v>7125</v>
      </c>
      <c r="B7031" t="s">
        <v>8037</v>
      </c>
      <c r="C7031" t="s">
        <v>7064</v>
      </c>
      <c r="D7031">
        <v>1205</v>
      </c>
      <c r="E7031" s="1">
        <f>(Comuni[[#This Row],[Popolazione2011]]/SUM(D:D))*100</f>
        <v>2.0278359100087823E-3</v>
      </c>
      <c r="F7031">
        <f t="shared" si="109"/>
        <v>1959050</v>
      </c>
      <c r="G7031" s="1">
        <f>(Comuni[[#This Row],[Popolazione2011]]/Comuni[[#This Row],[TOT POP REGIONE ]])*100</f>
        <v>6.1509405068783343E-2</v>
      </c>
      <c r="H7031" t="str">
        <f>IF(Comuni[[#This Row],[Popolazione2011]]&gt;300000,"MAGGIORE","")</f>
        <v/>
      </c>
      <c r="I7031" t="str">
        <f>_xlfn.XLOOKUP(Comuni[[#This Row],[Regione]],Ripartizione_geografica[Regione],Ripartizione_geografica[Ripartizione geografica])</f>
        <v>Sud</v>
      </c>
      <c r="J7031">
        <f>_xlfn.XLOOKUP(Comuni[[#This Row],[Regione]],Ripartizione_geografica[Regione],Ripartizione_geografica[Codice Regione])</f>
        <v>18</v>
      </c>
      <c r="K7031">
        <f>_xlfn.XLOOKUP(Comuni[[#This Row],[Regione]],Table_0[Regione],Table_0[Totale])</f>
        <v>650481</v>
      </c>
      <c r="L7031">
        <f>_xlfn.XLOOKUP(Comuni[[#This Row],[Regione]],Table_0[Regione],Table_0[Guariti])</f>
        <v>643757</v>
      </c>
      <c r="M7031">
        <f>_xlfn.XLOOKUP(Comuni[[#This Row],[Regione]],Table_0[Regione],Table_0[Deceduti])</f>
        <v>3596</v>
      </c>
      <c r="N7031" s="1">
        <f>(Comuni[[#This Row],[Popolazione2011]]/Comuni[[#This Row],[Ammalati TOT]])*100</f>
        <v>0.18524753221077941</v>
      </c>
      <c r="O7031">
        <f>_xlfn.XLOOKUP(Comuni[[#This Row],[Regione]],Table_0[Regione],Table_0[TOT AREA])</f>
        <v>5834728</v>
      </c>
      <c r="P7031" s="1">
        <f>(Comuni[[#This Row],[Popolazione2011]]/Comuni[[#This Row],[Ammalati AREA]])*100</f>
        <v>2.065220520990867E-2</v>
      </c>
    </row>
    <row r="7032" spans="1:16" x14ac:dyDescent="0.3">
      <c r="A7032" t="s">
        <v>7126</v>
      </c>
      <c r="B7032" t="s">
        <v>8037</v>
      </c>
      <c r="C7032" t="s">
        <v>7064</v>
      </c>
      <c r="D7032">
        <v>180817</v>
      </c>
      <c r="E7032" s="1">
        <f>(Comuni[[#This Row],[Popolazione2011]]/SUM(D:D))*100</f>
        <v>0.30428813754361655</v>
      </c>
      <c r="F7032">
        <f t="shared" si="109"/>
        <v>1959050</v>
      </c>
      <c r="G7032" s="1">
        <f>(Comuni[[#This Row],[Popolazione2011]]/Comuni[[#This Row],[TOT POP REGIONE ]])*100</f>
        <v>9.2298307853296233</v>
      </c>
      <c r="H7032" t="str">
        <f>IF(Comuni[[#This Row],[Popolazione2011]]&gt;300000,"MAGGIORE","")</f>
        <v/>
      </c>
      <c r="I7032" t="str">
        <f>_xlfn.XLOOKUP(Comuni[[#This Row],[Regione]],Ripartizione_geografica[Regione],Ripartizione_geografica[Ripartizione geografica])</f>
        <v>Sud</v>
      </c>
      <c r="J7032">
        <f>_xlfn.XLOOKUP(Comuni[[#This Row],[Regione]],Ripartizione_geografica[Regione],Ripartizione_geografica[Codice Regione])</f>
        <v>18</v>
      </c>
      <c r="K7032">
        <f>_xlfn.XLOOKUP(Comuni[[#This Row],[Regione]],Table_0[Regione],Table_0[Totale])</f>
        <v>650481</v>
      </c>
      <c r="L7032">
        <f>_xlfn.XLOOKUP(Comuni[[#This Row],[Regione]],Table_0[Regione],Table_0[Guariti])</f>
        <v>643757</v>
      </c>
      <c r="M7032">
        <f>_xlfn.XLOOKUP(Comuni[[#This Row],[Regione]],Table_0[Regione],Table_0[Deceduti])</f>
        <v>3596</v>
      </c>
      <c r="N7032" s="1">
        <f>(Comuni[[#This Row],[Popolazione2011]]/Comuni[[#This Row],[Ammalati TOT]])*100</f>
        <v>27.797429901872619</v>
      </c>
      <c r="O7032">
        <f>_xlfn.XLOOKUP(Comuni[[#This Row],[Regione]],Table_0[Regione],Table_0[TOT AREA])</f>
        <v>5834728</v>
      </c>
      <c r="P7032" s="1">
        <f>(Comuni[[#This Row],[Popolazione2011]]/Comuni[[#This Row],[Ammalati AREA]])*100</f>
        <v>3.0989790783734907</v>
      </c>
    </row>
    <row r="7033" spans="1:16" x14ac:dyDescent="0.3">
      <c r="A7033" t="s">
        <v>7127</v>
      </c>
      <c r="B7033" t="s">
        <v>8037</v>
      </c>
      <c r="C7033" t="s">
        <v>7064</v>
      </c>
      <c r="D7033">
        <v>1793</v>
      </c>
      <c r="E7033" s="1">
        <f>(Comuni[[#This Row],[Popolazione2011]]/SUM(D:D))*100</f>
        <v>3.0173525200379637E-3</v>
      </c>
      <c r="F7033">
        <f t="shared" si="109"/>
        <v>1959050</v>
      </c>
      <c r="G7033" s="1">
        <f>(Comuni[[#This Row],[Popolazione2011]]/Comuni[[#This Row],[TOT POP REGIONE ]])*100</f>
        <v>9.1523952936372222E-2</v>
      </c>
      <c r="H7033" t="str">
        <f>IF(Comuni[[#This Row],[Popolazione2011]]&gt;300000,"MAGGIORE","")</f>
        <v/>
      </c>
      <c r="I7033" t="str">
        <f>_xlfn.XLOOKUP(Comuni[[#This Row],[Regione]],Ripartizione_geografica[Regione],Ripartizione_geografica[Ripartizione geografica])</f>
        <v>Sud</v>
      </c>
      <c r="J7033">
        <f>_xlfn.XLOOKUP(Comuni[[#This Row],[Regione]],Ripartizione_geografica[Regione],Ripartizione_geografica[Codice Regione])</f>
        <v>18</v>
      </c>
      <c r="K7033">
        <f>_xlfn.XLOOKUP(Comuni[[#This Row],[Regione]],Table_0[Regione],Table_0[Totale])</f>
        <v>650481</v>
      </c>
      <c r="L7033">
        <f>_xlfn.XLOOKUP(Comuni[[#This Row],[Regione]],Table_0[Regione],Table_0[Guariti])</f>
        <v>643757</v>
      </c>
      <c r="M7033">
        <f>_xlfn.XLOOKUP(Comuni[[#This Row],[Regione]],Table_0[Regione],Table_0[Deceduti])</f>
        <v>3596</v>
      </c>
      <c r="N7033" s="1">
        <f>(Comuni[[#This Row],[Popolazione2011]]/Comuni[[#This Row],[Ammalati TOT]])*100</f>
        <v>0.27564217863396473</v>
      </c>
      <c r="O7033">
        <f>_xlfn.XLOOKUP(Comuni[[#This Row],[Regione]],Table_0[Regione],Table_0[TOT AREA])</f>
        <v>5834728</v>
      </c>
      <c r="P7033" s="1">
        <f>(Comuni[[#This Row],[Popolazione2011]]/Comuni[[#This Row],[Ammalati AREA]])*100</f>
        <v>3.0729795801963694E-2</v>
      </c>
    </row>
    <row r="7034" spans="1:16" x14ac:dyDescent="0.3">
      <c r="A7034" t="s">
        <v>7128</v>
      </c>
      <c r="B7034" t="s">
        <v>8037</v>
      </c>
      <c r="C7034" t="s">
        <v>7064</v>
      </c>
      <c r="D7034">
        <v>7806</v>
      </c>
      <c r="E7034" s="1">
        <f>(Comuni[[#This Row],[Popolazione2011]]/SUM(D:D))*100</f>
        <v>1.3136337853550666E-2</v>
      </c>
      <c r="F7034">
        <f t="shared" si="109"/>
        <v>1959050</v>
      </c>
      <c r="G7034" s="1">
        <f>(Comuni[[#This Row],[Popolazione2011]]/Comuni[[#This Row],[TOT POP REGIONE ]])*100</f>
        <v>0.39845843648707285</v>
      </c>
      <c r="H7034" t="str">
        <f>IF(Comuni[[#This Row],[Popolazione2011]]&gt;300000,"MAGGIORE","")</f>
        <v/>
      </c>
      <c r="I7034" t="str">
        <f>_xlfn.XLOOKUP(Comuni[[#This Row],[Regione]],Ripartizione_geografica[Regione],Ripartizione_geografica[Ripartizione geografica])</f>
        <v>Sud</v>
      </c>
      <c r="J7034">
        <f>_xlfn.XLOOKUP(Comuni[[#This Row],[Regione]],Ripartizione_geografica[Regione],Ripartizione_geografica[Codice Regione])</f>
        <v>18</v>
      </c>
      <c r="K7034">
        <f>_xlfn.XLOOKUP(Comuni[[#This Row],[Regione]],Table_0[Regione],Table_0[Totale])</f>
        <v>650481</v>
      </c>
      <c r="L7034">
        <f>_xlfn.XLOOKUP(Comuni[[#This Row],[Regione]],Table_0[Regione],Table_0[Guariti])</f>
        <v>643757</v>
      </c>
      <c r="M7034">
        <f>_xlfn.XLOOKUP(Comuni[[#This Row],[Regione]],Table_0[Regione],Table_0[Deceduti])</f>
        <v>3596</v>
      </c>
      <c r="N7034" s="1">
        <f>(Comuni[[#This Row],[Popolazione2011]]/Comuni[[#This Row],[Ammalati TOT]])*100</f>
        <v>1.2000350509853477</v>
      </c>
      <c r="O7034">
        <f>_xlfn.XLOOKUP(Comuni[[#This Row],[Regione]],Table_0[Regione],Table_0[TOT AREA])</f>
        <v>5834728</v>
      </c>
      <c r="P7034" s="1">
        <f>(Comuni[[#This Row],[Popolazione2011]]/Comuni[[#This Row],[Ammalati AREA]])*100</f>
        <v>0.13378515673738348</v>
      </c>
    </row>
    <row r="7035" spans="1:16" x14ac:dyDescent="0.3">
      <c r="A7035" t="s">
        <v>7129</v>
      </c>
      <c r="B7035" t="s">
        <v>8037</v>
      </c>
      <c r="C7035" t="s">
        <v>7064</v>
      </c>
      <c r="D7035">
        <v>550</v>
      </c>
      <c r="E7035" s="1">
        <f>(Comuni[[#This Row],[Popolazione2011]]/SUM(D:D))*100</f>
        <v>9.2556825768035696E-4</v>
      </c>
      <c r="F7035">
        <f t="shared" si="109"/>
        <v>1959050</v>
      </c>
      <c r="G7035" s="1">
        <f>(Comuni[[#This Row],[Popolazione2011]]/Comuni[[#This Row],[TOT POP REGIONE ]])*100</f>
        <v>2.8074832189071232E-2</v>
      </c>
      <c r="H7035" t="str">
        <f>IF(Comuni[[#This Row],[Popolazione2011]]&gt;300000,"MAGGIORE","")</f>
        <v/>
      </c>
      <c r="I7035" t="str">
        <f>_xlfn.XLOOKUP(Comuni[[#This Row],[Regione]],Ripartizione_geografica[Regione],Ripartizione_geografica[Ripartizione geografica])</f>
        <v>Sud</v>
      </c>
      <c r="J7035">
        <f>_xlfn.XLOOKUP(Comuni[[#This Row],[Regione]],Ripartizione_geografica[Regione],Ripartizione_geografica[Codice Regione])</f>
        <v>18</v>
      </c>
      <c r="K7035">
        <f>_xlfn.XLOOKUP(Comuni[[#This Row],[Regione]],Table_0[Regione],Table_0[Totale])</f>
        <v>650481</v>
      </c>
      <c r="L7035">
        <f>_xlfn.XLOOKUP(Comuni[[#This Row],[Regione]],Table_0[Regione],Table_0[Guariti])</f>
        <v>643757</v>
      </c>
      <c r="M7035">
        <f>_xlfn.XLOOKUP(Comuni[[#This Row],[Regione]],Table_0[Regione],Table_0[Deceduti])</f>
        <v>3596</v>
      </c>
      <c r="N7035" s="1">
        <f>(Comuni[[#This Row],[Popolazione2011]]/Comuni[[#This Row],[Ammalati TOT]])*100</f>
        <v>8.4552815531891021E-2</v>
      </c>
      <c r="O7035">
        <f>_xlfn.XLOOKUP(Comuni[[#This Row],[Regione]],Table_0[Regione],Table_0[TOT AREA])</f>
        <v>5834728</v>
      </c>
      <c r="P7035" s="1">
        <f>(Comuni[[#This Row],[Popolazione2011]]/Comuni[[#This Row],[Ammalati AREA]])*100</f>
        <v>9.4263177306637101E-3</v>
      </c>
    </row>
    <row r="7036" spans="1:16" x14ac:dyDescent="0.3">
      <c r="A7036" t="s">
        <v>7130</v>
      </c>
      <c r="B7036" t="s">
        <v>8037</v>
      </c>
      <c r="C7036" t="s">
        <v>7064</v>
      </c>
      <c r="D7036">
        <v>6434</v>
      </c>
      <c r="E7036" s="1">
        <f>(Comuni[[#This Row],[Popolazione2011]]/SUM(D:D))*100</f>
        <v>1.0827465763482575E-2</v>
      </c>
      <c r="F7036">
        <f t="shared" si="109"/>
        <v>1959050</v>
      </c>
      <c r="G7036" s="1">
        <f>(Comuni[[#This Row],[Popolazione2011]]/Comuni[[#This Row],[TOT POP REGIONE ]])*100</f>
        <v>0.32842449146269875</v>
      </c>
      <c r="H7036" t="str">
        <f>IF(Comuni[[#This Row],[Popolazione2011]]&gt;300000,"MAGGIORE","")</f>
        <v/>
      </c>
      <c r="I7036" t="str">
        <f>_xlfn.XLOOKUP(Comuni[[#This Row],[Regione]],Ripartizione_geografica[Regione],Ripartizione_geografica[Ripartizione geografica])</f>
        <v>Sud</v>
      </c>
      <c r="J7036">
        <f>_xlfn.XLOOKUP(Comuni[[#This Row],[Regione]],Ripartizione_geografica[Regione],Ripartizione_geografica[Codice Regione])</f>
        <v>18</v>
      </c>
      <c r="K7036">
        <f>_xlfn.XLOOKUP(Comuni[[#This Row],[Regione]],Table_0[Regione],Table_0[Totale])</f>
        <v>650481</v>
      </c>
      <c r="L7036">
        <f>_xlfn.XLOOKUP(Comuni[[#This Row],[Regione]],Table_0[Regione],Table_0[Guariti])</f>
        <v>643757</v>
      </c>
      <c r="M7036">
        <f>_xlfn.XLOOKUP(Comuni[[#This Row],[Regione]],Table_0[Regione],Table_0[Deceduti])</f>
        <v>3596</v>
      </c>
      <c r="N7036" s="1">
        <f>(Comuni[[#This Row],[Popolazione2011]]/Comuni[[#This Row],[Ammalati TOT]])*100</f>
        <v>0.98911420933124861</v>
      </c>
      <c r="O7036">
        <f>_xlfn.XLOOKUP(Comuni[[#This Row],[Regione]],Table_0[Regione],Table_0[TOT AREA])</f>
        <v>5834728</v>
      </c>
      <c r="P7036" s="1">
        <f>(Comuni[[#This Row],[Popolazione2011]]/Comuni[[#This Row],[Ammalati AREA]])*100</f>
        <v>0.1102707786892551</v>
      </c>
    </row>
    <row r="7037" spans="1:16" x14ac:dyDescent="0.3">
      <c r="A7037" t="s">
        <v>7131</v>
      </c>
      <c r="B7037" t="s">
        <v>8037</v>
      </c>
      <c r="C7037" t="s">
        <v>7064</v>
      </c>
      <c r="D7037">
        <v>1172</v>
      </c>
      <c r="E7037" s="1">
        <f>(Comuni[[#This Row],[Popolazione2011]]/SUM(D:D))*100</f>
        <v>1.9723018145479604E-3</v>
      </c>
      <c r="F7037">
        <f t="shared" si="109"/>
        <v>1959050</v>
      </c>
      <c r="G7037" s="1">
        <f>(Comuni[[#This Row],[Popolazione2011]]/Comuni[[#This Row],[TOT POP REGIONE ]])*100</f>
        <v>5.9824915137439066E-2</v>
      </c>
      <c r="H7037" t="str">
        <f>IF(Comuni[[#This Row],[Popolazione2011]]&gt;300000,"MAGGIORE","")</f>
        <v/>
      </c>
      <c r="I7037" t="str">
        <f>_xlfn.XLOOKUP(Comuni[[#This Row],[Regione]],Ripartizione_geografica[Regione],Ripartizione_geografica[Ripartizione geografica])</f>
        <v>Sud</v>
      </c>
      <c r="J7037">
        <f>_xlfn.XLOOKUP(Comuni[[#This Row],[Regione]],Ripartizione_geografica[Regione],Ripartizione_geografica[Codice Regione])</f>
        <v>18</v>
      </c>
      <c r="K7037">
        <f>_xlfn.XLOOKUP(Comuni[[#This Row],[Regione]],Table_0[Regione],Table_0[Totale])</f>
        <v>650481</v>
      </c>
      <c r="L7037">
        <f>_xlfn.XLOOKUP(Comuni[[#This Row],[Regione]],Table_0[Regione],Table_0[Guariti])</f>
        <v>643757</v>
      </c>
      <c r="M7037">
        <f>_xlfn.XLOOKUP(Comuni[[#This Row],[Regione]],Table_0[Regione],Table_0[Deceduti])</f>
        <v>3596</v>
      </c>
      <c r="N7037" s="1">
        <f>(Comuni[[#This Row],[Popolazione2011]]/Comuni[[#This Row],[Ammalati TOT]])*100</f>
        <v>0.18017436327886596</v>
      </c>
      <c r="O7037">
        <f>_xlfn.XLOOKUP(Comuni[[#This Row],[Regione]],Table_0[Regione],Table_0[TOT AREA])</f>
        <v>5834728</v>
      </c>
      <c r="P7037" s="1">
        <f>(Comuni[[#This Row],[Popolazione2011]]/Comuni[[#This Row],[Ammalati AREA]])*100</f>
        <v>2.0086626146068848E-2</v>
      </c>
    </row>
    <row r="7038" spans="1:16" x14ac:dyDescent="0.3">
      <c r="A7038" t="s">
        <v>7132</v>
      </c>
      <c r="B7038" t="s">
        <v>8037</v>
      </c>
      <c r="C7038" t="s">
        <v>7064</v>
      </c>
      <c r="D7038">
        <v>14380</v>
      </c>
      <c r="E7038" s="1">
        <f>(Comuni[[#This Row],[Popolazione2011]]/SUM(D:D))*100</f>
        <v>2.4199402809897332E-2</v>
      </c>
      <c r="F7038">
        <f t="shared" si="109"/>
        <v>1959050</v>
      </c>
      <c r="G7038" s="1">
        <f>(Comuni[[#This Row],[Popolazione2011]]/Comuni[[#This Row],[TOT POP REGIONE ]])*100</f>
        <v>0.73402924887062604</v>
      </c>
      <c r="H7038" t="str">
        <f>IF(Comuni[[#This Row],[Popolazione2011]]&gt;300000,"MAGGIORE","")</f>
        <v/>
      </c>
      <c r="I7038" t="str">
        <f>_xlfn.XLOOKUP(Comuni[[#This Row],[Regione]],Ripartizione_geografica[Regione],Ripartizione_geografica[Ripartizione geografica])</f>
        <v>Sud</v>
      </c>
      <c r="J7038">
        <f>_xlfn.XLOOKUP(Comuni[[#This Row],[Regione]],Ripartizione_geografica[Regione],Ripartizione_geografica[Codice Regione])</f>
        <v>18</v>
      </c>
      <c r="K7038">
        <f>_xlfn.XLOOKUP(Comuni[[#This Row],[Regione]],Table_0[Regione],Table_0[Totale])</f>
        <v>650481</v>
      </c>
      <c r="L7038">
        <f>_xlfn.XLOOKUP(Comuni[[#This Row],[Regione]],Table_0[Regione],Table_0[Guariti])</f>
        <v>643757</v>
      </c>
      <c r="M7038">
        <f>_xlfn.XLOOKUP(Comuni[[#This Row],[Regione]],Table_0[Regione],Table_0[Deceduti])</f>
        <v>3596</v>
      </c>
      <c r="N7038" s="1">
        <f>(Comuni[[#This Row],[Popolazione2011]]/Comuni[[#This Row],[Ammalati TOT]])*100</f>
        <v>2.2106717951792598</v>
      </c>
      <c r="O7038">
        <f>_xlfn.XLOOKUP(Comuni[[#This Row],[Regione]],Table_0[Regione],Table_0[TOT AREA])</f>
        <v>5834728</v>
      </c>
      <c r="P7038" s="1">
        <f>(Comuni[[#This Row],[Popolazione2011]]/Comuni[[#This Row],[Ammalati AREA]])*100</f>
        <v>0.24645536175808025</v>
      </c>
    </row>
    <row r="7039" spans="1:16" x14ac:dyDescent="0.3">
      <c r="A7039" t="s">
        <v>7133</v>
      </c>
      <c r="B7039" t="s">
        <v>8037</v>
      </c>
      <c r="C7039" t="s">
        <v>7064</v>
      </c>
      <c r="D7039">
        <v>871</v>
      </c>
      <c r="E7039" s="1">
        <f>(Comuni[[#This Row],[Popolazione2011]]/SUM(D:D))*100</f>
        <v>1.4657635498901652E-3</v>
      </c>
      <c r="F7039">
        <f t="shared" si="109"/>
        <v>1959050</v>
      </c>
      <c r="G7039" s="1">
        <f>(Comuni[[#This Row],[Popolazione2011]]/Comuni[[#This Row],[TOT POP REGIONE ]])*100</f>
        <v>4.4460325157601899E-2</v>
      </c>
      <c r="H7039" t="str">
        <f>IF(Comuni[[#This Row],[Popolazione2011]]&gt;300000,"MAGGIORE","")</f>
        <v/>
      </c>
      <c r="I7039" t="str">
        <f>_xlfn.XLOOKUP(Comuni[[#This Row],[Regione]],Ripartizione_geografica[Regione],Ripartizione_geografica[Ripartizione geografica])</f>
        <v>Sud</v>
      </c>
      <c r="J7039">
        <f>_xlfn.XLOOKUP(Comuni[[#This Row],[Regione]],Ripartizione_geografica[Regione],Ripartizione_geografica[Codice Regione])</f>
        <v>18</v>
      </c>
      <c r="K7039">
        <f>_xlfn.XLOOKUP(Comuni[[#This Row],[Regione]],Table_0[Regione],Table_0[Totale])</f>
        <v>650481</v>
      </c>
      <c r="L7039">
        <f>_xlfn.XLOOKUP(Comuni[[#This Row],[Regione]],Table_0[Regione],Table_0[Guariti])</f>
        <v>643757</v>
      </c>
      <c r="M7039">
        <f>_xlfn.XLOOKUP(Comuni[[#This Row],[Regione]],Table_0[Regione],Table_0[Deceduti])</f>
        <v>3596</v>
      </c>
      <c r="N7039" s="1">
        <f>(Comuni[[#This Row],[Popolazione2011]]/Comuni[[#This Row],[Ammalati TOT]])*100</f>
        <v>0.13390091332414014</v>
      </c>
      <c r="O7039">
        <f>_xlfn.XLOOKUP(Comuni[[#This Row],[Regione]],Table_0[Regione],Table_0[TOT AREA])</f>
        <v>5834728</v>
      </c>
      <c r="P7039" s="1">
        <f>(Comuni[[#This Row],[Popolazione2011]]/Comuni[[#This Row],[Ammalati AREA]])*100</f>
        <v>1.4927859533469255E-2</v>
      </c>
    </row>
    <row r="7040" spans="1:16" x14ac:dyDescent="0.3">
      <c r="A7040" t="s">
        <v>7134</v>
      </c>
      <c r="B7040" t="s">
        <v>8037</v>
      </c>
      <c r="C7040" t="s">
        <v>7064</v>
      </c>
      <c r="D7040">
        <v>3158</v>
      </c>
      <c r="E7040" s="1">
        <f>(Comuni[[#This Row],[Popolazione2011]]/SUM(D:D))*100</f>
        <v>5.31444465046285E-3</v>
      </c>
      <c r="F7040">
        <f t="shared" si="109"/>
        <v>1959050</v>
      </c>
      <c r="G7040" s="1">
        <f>(Comuni[[#This Row],[Popolazione2011]]/Comuni[[#This Row],[TOT POP REGIONE ]])*100</f>
        <v>0.16120058191470354</v>
      </c>
      <c r="H7040" t="str">
        <f>IF(Comuni[[#This Row],[Popolazione2011]]&gt;300000,"MAGGIORE","")</f>
        <v/>
      </c>
      <c r="I7040" t="str">
        <f>_xlfn.XLOOKUP(Comuni[[#This Row],[Regione]],Ripartizione_geografica[Regione],Ripartizione_geografica[Ripartizione geografica])</f>
        <v>Sud</v>
      </c>
      <c r="J7040">
        <f>_xlfn.XLOOKUP(Comuni[[#This Row],[Regione]],Ripartizione_geografica[Regione],Ripartizione_geografica[Codice Regione])</f>
        <v>18</v>
      </c>
      <c r="K7040">
        <f>_xlfn.XLOOKUP(Comuni[[#This Row],[Regione]],Table_0[Regione],Table_0[Totale])</f>
        <v>650481</v>
      </c>
      <c r="L7040">
        <f>_xlfn.XLOOKUP(Comuni[[#This Row],[Regione]],Table_0[Regione],Table_0[Guariti])</f>
        <v>643757</v>
      </c>
      <c r="M7040">
        <f>_xlfn.XLOOKUP(Comuni[[#This Row],[Regione]],Table_0[Regione],Table_0[Deceduti])</f>
        <v>3596</v>
      </c>
      <c r="N7040" s="1">
        <f>(Comuni[[#This Row],[Popolazione2011]]/Comuni[[#This Row],[Ammalati TOT]])*100</f>
        <v>0.48548689354493058</v>
      </c>
      <c r="O7040">
        <f>_xlfn.XLOOKUP(Comuni[[#This Row],[Regione]],Table_0[Regione],Table_0[TOT AREA])</f>
        <v>5834728</v>
      </c>
      <c r="P7040" s="1">
        <f>(Comuni[[#This Row],[Popolazione2011]]/Comuni[[#This Row],[Ammalati AREA]])*100</f>
        <v>5.4124202533519981E-2</v>
      </c>
    </row>
    <row r="7041" spans="1:16" x14ac:dyDescent="0.3">
      <c r="A7041" t="s">
        <v>7135</v>
      </c>
      <c r="B7041" t="s">
        <v>8037</v>
      </c>
      <c r="C7041" t="s">
        <v>7064</v>
      </c>
      <c r="D7041">
        <v>537</v>
      </c>
      <c r="E7041" s="1">
        <f>(Comuni[[#This Row],[Popolazione2011]]/SUM(D:D))*100</f>
        <v>9.036911897715485E-4</v>
      </c>
      <c r="F7041">
        <f t="shared" si="109"/>
        <v>1959050</v>
      </c>
      <c r="G7041" s="1">
        <f>(Comuni[[#This Row],[Popolazione2011]]/Comuni[[#This Row],[TOT POP REGIONE ]])*100</f>
        <v>2.7411245246420458E-2</v>
      </c>
      <c r="H7041" t="str">
        <f>IF(Comuni[[#This Row],[Popolazione2011]]&gt;300000,"MAGGIORE","")</f>
        <v/>
      </c>
      <c r="I7041" t="str">
        <f>_xlfn.XLOOKUP(Comuni[[#This Row],[Regione]],Ripartizione_geografica[Regione],Ripartizione_geografica[Ripartizione geografica])</f>
        <v>Sud</v>
      </c>
      <c r="J7041">
        <f>_xlfn.XLOOKUP(Comuni[[#This Row],[Regione]],Ripartizione_geografica[Regione],Ripartizione_geografica[Codice Regione])</f>
        <v>18</v>
      </c>
      <c r="K7041">
        <f>_xlfn.XLOOKUP(Comuni[[#This Row],[Regione]],Table_0[Regione],Table_0[Totale])</f>
        <v>650481</v>
      </c>
      <c r="L7041">
        <f>_xlfn.XLOOKUP(Comuni[[#This Row],[Regione]],Table_0[Regione],Table_0[Guariti])</f>
        <v>643757</v>
      </c>
      <c r="M7041">
        <f>_xlfn.XLOOKUP(Comuni[[#This Row],[Regione]],Table_0[Regione],Table_0[Deceduti])</f>
        <v>3596</v>
      </c>
      <c r="N7041" s="1">
        <f>(Comuni[[#This Row],[Popolazione2011]]/Comuni[[#This Row],[Ammalati TOT]])*100</f>
        <v>8.2554294437500855E-2</v>
      </c>
      <c r="O7041">
        <f>_xlfn.XLOOKUP(Comuni[[#This Row],[Regione]],Table_0[Regione],Table_0[TOT AREA])</f>
        <v>5834728</v>
      </c>
      <c r="P7041" s="1">
        <f>(Comuni[[#This Row],[Popolazione2011]]/Comuni[[#This Row],[Ammalati AREA]])*100</f>
        <v>9.2035138570298394E-3</v>
      </c>
    </row>
    <row r="7042" spans="1:16" x14ac:dyDescent="0.3">
      <c r="A7042" t="s">
        <v>7136</v>
      </c>
      <c r="B7042" t="s">
        <v>8037</v>
      </c>
      <c r="C7042" t="s">
        <v>7064</v>
      </c>
      <c r="D7042">
        <v>2685</v>
      </c>
      <c r="E7042" s="1">
        <f>(Comuni[[#This Row],[Popolazione2011]]/SUM(D:D))*100</f>
        <v>4.5184559488577426E-3</v>
      </c>
      <c r="F7042">
        <f t="shared" ref="F7042:F7105" si="110">SUMIFS(D:D,B:B,B7042)</f>
        <v>1959050</v>
      </c>
      <c r="G7042" s="1">
        <f>(Comuni[[#This Row],[Popolazione2011]]/Comuni[[#This Row],[TOT POP REGIONE ]])*100</f>
        <v>0.13705622623210229</v>
      </c>
      <c r="H7042" t="str">
        <f>IF(Comuni[[#This Row],[Popolazione2011]]&gt;300000,"MAGGIORE","")</f>
        <v/>
      </c>
      <c r="I7042" t="str">
        <f>_xlfn.XLOOKUP(Comuni[[#This Row],[Regione]],Ripartizione_geografica[Regione],Ripartizione_geografica[Ripartizione geografica])</f>
        <v>Sud</v>
      </c>
      <c r="J7042">
        <f>_xlfn.XLOOKUP(Comuni[[#This Row],[Regione]],Ripartizione_geografica[Regione],Ripartizione_geografica[Codice Regione])</f>
        <v>18</v>
      </c>
      <c r="K7042">
        <f>_xlfn.XLOOKUP(Comuni[[#This Row],[Regione]],Table_0[Regione],Table_0[Totale])</f>
        <v>650481</v>
      </c>
      <c r="L7042">
        <f>_xlfn.XLOOKUP(Comuni[[#This Row],[Regione]],Table_0[Regione],Table_0[Guariti])</f>
        <v>643757</v>
      </c>
      <c r="M7042">
        <f>_xlfn.XLOOKUP(Comuni[[#This Row],[Regione]],Table_0[Regione],Table_0[Deceduti])</f>
        <v>3596</v>
      </c>
      <c r="N7042" s="1">
        <f>(Comuni[[#This Row],[Popolazione2011]]/Comuni[[#This Row],[Ammalati TOT]])*100</f>
        <v>0.41277147218750432</v>
      </c>
      <c r="O7042">
        <f>_xlfn.XLOOKUP(Comuni[[#This Row],[Regione]],Table_0[Regione],Table_0[TOT AREA])</f>
        <v>5834728</v>
      </c>
      <c r="P7042" s="1">
        <f>(Comuni[[#This Row],[Popolazione2011]]/Comuni[[#This Row],[Ammalati AREA]])*100</f>
        <v>4.6017569285149197E-2</v>
      </c>
    </row>
    <row r="7043" spans="1:16" x14ac:dyDescent="0.3">
      <c r="A7043" t="s">
        <v>7137</v>
      </c>
      <c r="B7043" t="s">
        <v>8037</v>
      </c>
      <c r="C7043" t="s">
        <v>7064</v>
      </c>
      <c r="D7043">
        <v>4044</v>
      </c>
      <c r="E7043" s="1">
        <f>(Comuni[[#This Row],[Popolazione2011]]/SUM(D:D))*100</f>
        <v>6.8054509710170257E-3</v>
      </c>
      <c r="F7043">
        <f t="shared" si="110"/>
        <v>1959050</v>
      </c>
      <c r="G7043" s="1">
        <f>(Comuni[[#This Row],[Popolazione2011]]/Comuni[[#This Row],[TOT POP REGIONE ]])*100</f>
        <v>0.20642658431382557</v>
      </c>
      <c r="H7043" t="str">
        <f>IF(Comuni[[#This Row],[Popolazione2011]]&gt;300000,"MAGGIORE","")</f>
        <v/>
      </c>
      <c r="I7043" t="str">
        <f>_xlfn.XLOOKUP(Comuni[[#This Row],[Regione]],Ripartizione_geografica[Regione],Ripartizione_geografica[Ripartizione geografica])</f>
        <v>Sud</v>
      </c>
      <c r="J7043">
        <f>_xlfn.XLOOKUP(Comuni[[#This Row],[Regione]],Ripartizione_geografica[Regione],Ripartizione_geografica[Codice Regione])</f>
        <v>18</v>
      </c>
      <c r="K7043">
        <f>_xlfn.XLOOKUP(Comuni[[#This Row],[Regione]],Table_0[Regione],Table_0[Totale])</f>
        <v>650481</v>
      </c>
      <c r="L7043">
        <f>_xlfn.XLOOKUP(Comuni[[#This Row],[Regione]],Table_0[Regione],Table_0[Guariti])</f>
        <v>643757</v>
      </c>
      <c r="M7043">
        <f>_xlfn.XLOOKUP(Comuni[[#This Row],[Regione]],Table_0[Regione],Table_0[Deceduti])</f>
        <v>3596</v>
      </c>
      <c r="N7043" s="1">
        <f>(Comuni[[#This Row],[Popolazione2011]]/Comuni[[#This Row],[Ammalati TOT]])*100</f>
        <v>0.62169379274721326</v>
      </c>
      <c r="O7043">
        <f>_xlfn.XLOOKUP(Comuni[[#This Row],[Regione]],Table_0[Regione],Table_0[TOT AREA])</f>
        <v>5834728</v>
      </c>
      <c r="P7043" s="1">
        <f>(Comuni[[#This Row],[Popolazione2011]]/Comuni[[#This Row],[Ammalati AREA]])*100</f>
        <v>6.9309143459643702E-2</v>
      </c>
    </row>
    <row r="7044" spans="1:16" x14ac:dyDescent="0.3">
      <c r="A7044" t="s">
        <v>7138</v>
      </c>
      <c r="B7044" t="s">
        <v>8037</v>
      </c>
      <c r="C7044" t="s">
        <v>7064</v>
      </c>
      <c r="D7044">
        <v>1265</v>
      </c>
      <c r="E7044" s="1">
        <f>(Comuni[[#This Row],[Popolazione2011]]/SUM(D:D))*100</f>
        <v>2.128806992664821E-3</v>
      </c>
      <c r="F7044">
        <f t="shared" si="110"/>
        <v>1959050</v>
      </c>
      <c r="G7044" s="1">
        <f>(Comuni[[#This Row],[Popolazione2011]]/Comuni[[#This Row],[TOT POP REGIONE ]])*100</f>
        <v>6.4572114034863834E-2</v>
      </c>
      <c r="H7044" t="str">
        <f>IF(Comuni[[#This Row],[Popolazione2011]]&gt;300000,"MAGGIORE","")</f>
        <v/>
      </c>
      <c r="I7044" t="str">
        <f>_xlfn.XLOOKUP(Comuni[[#This Row],[Regione]],Ripartizione_geografica[Regione],Ripartizione_geografica[Ripartizione geografica])</f>
        <v>Sud</v>
      </c>
      <c r="J7044">
        <f>_xlfn.XLOOKUP(Comuni[[#This Row],[Regione]],Ripartizione_geografica[Regione],Ripartizione_geografica[Codice Regione])</f>
        <v>18</v>
      </c>
      <c r="K7044">
        <f>_xlfn.XLOOKUP(Comuni[[#This Row],[Regione]],Table_0[Regione],Table_0[Totale])</f>
        <v>650481</v>
      </c>
      <c r="L7044">
        <f>_xlfn.XLOOKUP(Comuni[[#This Row],[Regione]],Table_0[Regione],Table_0[Guariti])</f>
        <v>643757</v>
      </c>
      <c r="M7044">
        <f>_xlfn.XLOOKUP(Comuni[[#This Row],[Regione]],Table_0[Regione],Table_0[Deceduti])</f>
        <v>3596</v>
      </c>
      <c r="N7044" s="1">
        <f>(Comuni[[#This Row],[Popolazione2011]]/Comuni[[#This Row],[Ammalati TOT]])*100</f>
        <v>0.19447147572334933</v>
      </c>
      <c r="O7044">
        <f>_xlfn.XLOOKUP(Comuni[[#This Row],[Regione]],Table_0[Regione],Table_0[TOT AREA])</f>
        <v>5834728</v>
      </c>
      <c r="P7044" s="1">
        <f>(Comuni[[#This Row],[Popolazione2011]]/Comuni[[#This Row],[Ammalati AREA]])*100</f>
        <v>2.1680530780526532E-2</v>
      </c>
    </row>
    <row r="7045" spans="1:16" x14ac:dyDescent="0.3">
      <c r="A7045" t="s">
        <v>7139</v>
      </c>
      <c r="B7045" t="s">
        <v>8037</v>
      </c>
      <c r="C7045" t="s">
        <v>7064</v>
      </c>
      <c r="D7045">
        <v>539</v>
      </c>
      <c r="E7045" s="1">
        <f>(Comuni[[#This Row],[Popolazione2011]]/SUM(D:D))*100</f>
        <v>9.0705689252674982E-4</v>
      </c>
      <c r="F7045">
        <f t="shared" si="110"/>
        <v>1959050</v>
      </c>
      <c r="G7045" s="1">
        <f>(Comuni[[#This Row],[Popolazione2011]]/Comuni[[#This Row],[TOT POP REGIONE ]])*100</f>
        <v>2.7513335545289806E-2</v>
      </c>
      <c r="H7045" t="str">
        <f>IF(Comuni[[#This Row],[Popolazione2011]]&gt;300000,"MAGGIORE","")</f>
        <v/>
      </c>
      <c r="I7045" t="str">
        <f>_xlfn.XLOOKUP(Comuni[[#This Row],[Regione]],Ripartizione_geografica[Regione],Ripartizione_geografica[Ripartizione geografica])</f>
        <v>Sud</v>
      </c>
      <c r="J7045">
        <f>_xlfn.XLOOKUP(Comuni[[#This Row],[Regione]],Ripartizione_geografica[Regione],Ripartizione_geografica[Codice Regione])</f>
        <v>18</v>
      </c>
      <c r="K7045">
        <f>_xlfn.XLOOKUP(Comuni[[#This Row],[Regione]],Table_0[Regione],Table_0[Totale])</f>
        <v>650481</v>
      </c>
      <c r="L7045">
        <f>_xlfn.XLOOKUP(Comuni[[#This Row],[Regione]],Table_0[Regione],Table_0[Guariti])</f>
        <v>643757</v>
      </c>
      <c r="M7045">
        <f>_xlfn.XLOOKUP(Comuni[[#This Row],[Regione]],Table_0[Regione],Table_0[Deceduti])</f>
        <v>3596</v>
      </c>
      <c r="N7045" s="1">
        <f>(Comuni[[#This Row],[Popolazione2011]]/Comuni[[#This Row],[Ammalati TOT]])*100</f>
        <v>8.2861759221253203E-2</v>
      </c>
      <c r="O7045">
        <f>_xlfn.XLOOKUP(Comuni[[#This Row],[Regione]],Table_0[Regione],Table_0[TOT AREA])</f>
        <v>5834728</v>
      </c>
      <c r="P7045" s="1">
        <f>(Comuni[[#This Row],[Popolazione2011]]/Comuni[[#This Row],[Ammalati AREA]])*100</f>
        <v>9.2377913760504343E-3</v>
      </c>
    </row>
    <row r="7046" spans="1:16" x14ac:dyDescent="0.3">
      <c r="A7046" t="s">
        <v>7140</v>
      </c>
      <c r="B7046" t="s">
        <v>8037</v>
      </c>
      <c r="C7046" t="s">
        <v>7064</v>
      </c>
      <c r="D7046">
        <v>1833</v>
      </c>
      <c r="E7046" s="1">
        <f>(Comuni[[#This Row],[Popolazione2011]]/SUM(D:D))*100</f>
        <v>3.0846665751419898E-3</v>
      </c>
      <c r="F7046">
        <f t="shared" si="110"/>
        <v>1959050</v>
      </c>
      <c r="G7046" s="1">
        <f>(Comuni[[#This Row],[Popolazione2011]]/Comuni[[#This Row],[TOT POP REGIONE ]])*100</f>
        <v>9.356575891375922E-2</v>
      </c>
      <c r="H7046" t="str">
        <f>IF(Comuni[[#This Row],[Popolazione2011]]&gt;300000,"MAGGIORE","")</f>
        <v/>
      </c>
      <c r="I7046" t="str">
        <f>_xlfn.XLOOKUP(Comuni[[#This Row],[Regione]],Ripartizione_geografica[Regione],Ripartizione_geografica[Ripartizione geografica])</f>
        <v>Sud</v>
      </c>
      <c r="J7046">
        <f>_xlfn.XLOOKUP(Comuni[[#This Row],[Regione]],Ripartizione_geografica[Regione],Ripartizione_geografica[Codice Regione])</f>
        <v>18</v>
      </c>
      <c r="K7046">
        <f>_xlfn.XLOOKUP(Comuni[[#This Row],[Regione]],Table_0[Regione],Table_0[Totale])</f>
        <v>650481</v>
      </c>
      <c r="L7046">
        <f>_xlfn.XLOOKUP(Comuni[[#This Row],[Regione]],Table_0[Regione],Table_0[Guariti])</f>
        <v>643757</v>
      </c>
      <c r="M7046">
        <f>_xlfn.XLOOKUP(Comuni[[#This Row],[Regione]],Table_0[Regione],Table_0[Deceduti])</f>
        <v>3596</v>
      </c>
      <c r="N7046" s="1">
        <f>(Comuni[[#This Row],[Popolazione2011]]/Comuni[[#This Row],[Ammalati TOT]])*100</f>
        <v>0.2817914743090113</v>
      </c>
      <c r="O7046">
        <f>_xlfn.XLOOKUP(Comuni[[#This Row],[Regione]],Table_0[Regione],Table_0[TOT AREA])</f>
        <v>5834728</v>
      </c>
      <c r="P7046" s="1">
        <f>(Comuni[[#This Row],[Popolazione2011]]/Comuni[[#This Row],[Ammalati AREA]])*100</f>
        <v>3.1415346182375598E-2</v>
      </c>
    </row>
    <row r="7047" spans="1:16" x14ac:dyDescent="0.3">
      <c r="A7047" t="s">
        <v>7141</v>
      </c>
      <c r="B7047" t="s">
        <v>8037</v>
      </c>
      <c r="C7047" t="s">
        <v>7064</v>
      </c>
      <c r="D7047">
        <v>1017</v>
      </c>
      <c r="E7047" s="1">
        <f>(Comuni[[#This Row],[Popolazione2011]]/SUM(D:D))*100</f>
        <v>1.7114598510198601E-3</v>
      </c>
      <c r="F7047">
        <f t="shared" si="110"/>
        <v>1959050</v>
      </c>
      <c r="G7047" s="1">
        <f>(Comuni[[#This Row],[Popolazione2011]]/Comuni[[#This Row],[TOT POP REGIONE ]])*100</f>
        <v>5.1912916975064442E-2</v>
      </c>
      <c r="H7047" t="str">
        <f>IF(Comuni[[#This Row],[Popolazione2011]]&gt;300000,"MAGGIORE","")</f>
        <v/>
      </c>
      <c r="I7047" t="str">
        <f>_xlfn.XLOOKUP(Comuni[[#This Row],[Regione]],Ripartizione_geografica[Regione],Ripartizione_geografica[Ripartizione geografica])</f>
        <v>Sud</v>
      </c>
      <c r="J7047">
        <f>_xlfn.XLOOKUP(Comuni[[#This Row],[Regione]],Ripartizione_geografica[Regione],Ripartizione_geografica[Codice Regione])</f>
        <v>18</v>
      </c>
      <c r="K7047">
        <f>_xlfn.XLOOKUP(Comuni[[#This Row],[Regione]],Table_0[Regione],Table_0[Totale])</f>
        <v>650481</v>
      </c>
      <c r="L7047">
        <f>_xlfn.XLOOKUP(Comuni[[#This Row],[Regione]],Table_0[Regione],Table_0[Guariti])</f>
        <v>643757</v>
      </c>
      <c r="M7047">
        <f>_xlfn.XLOOKUP(Comuni[[#This Row],[Regione]],Table_0[Regione],Table_0[Deceduti])</f>
        <v>3596</v>
      </c>
      <c r="N7047" s="1">
        <f>(Comuni[[#This Row],[Popolazione2011]]/Comuni[[#This Row],[Ammalati TOT]])*100</f>
        <v>0.1563458425380603</v>
      </c>
      <c r="O7047">
        <f>_xlfn.XLOOKUP(Comuni[[#This Row],[Regione]],Table_0[Regione],Table_0[TOT AREA])</f>
        <v>5834728</v>
      </c>
      <c r="P7047" s="1">
        <f>(Comuni[[#This Row],[Popolazione2011]]/Comuni[[#This Row],[Ammalati AREA]])*100</f>
        <v>1.7430118421972712E-2</v>
      </c>
    </row>
    <row r="7048" spans="1:16" x14ac:dyDescent="0.3">
      <c r="A7048" t="s">
        <v>7142</v>
      </c>
      <c r="B7048" t="s">
        <v>8037</v>
      </c>
      <c r="C7048" t="s">
        <v>7064</v>
      </c>
      <c r="D7048">
        <v>679</v>
      </c>
      <c r="E7048" s="1">
        <f>(Comuni[[#This Row],[Popolazione2011]]/SUM(D:D))*100</f>
        <v>1.1426560853908408E-3</v>
      </c>
      <c r="F7048">
        <f t="shared" si="110"/>
        <v>1959050</v>
      </c>
      <c r="G7048" s="1">
        <f>(Comuni[[#This Row],[Popolazione2011]]/Comuni[[#This Row],[TOT POP REGIONE ]])*100</f>
        <v>3.4659656466144308E-2</v>
      </c>
      <c r="H7048" t="str">
        <f>IF(Comuni[[#This Row],[Popolazione2011]]&gt;300000,"MAGGIORE","")</f>
        <v/>
      </c>
      <c r="I7048" t="str">
        <f>_xlfn.XLOOKUP(Comuni[[#This Row],[Regione]],Ripartizione_geografica[Regione],Ripartizione_geografica[Ripartizione geografica])</f>
        <v>Sud</v>
      </c>
      <c r="J7048">
        <f>_xlfn.XLOOKUP(Comuni[[#This Row],[Regione]],Ripartizione_geografica[Regione],Ripartizione_geografica[Codice Regione])</f>
        <v>18</v>
      </c>
      <c r="K7048">
        <f>_xlfn.XLOOKUP(Comuni[[#This Row],[Regione]],Table_0[Regione],Table_0[Totale])</f>
        <v>650481</v>
      </c>
      <c r="L7048">
        <f>_xlfn.XLOOKUP(Comuni[[#This Row],[Regione]],Table_0[Regione],Table_0[Guariti])</f>
        <v>643757</v>
      </c>
      <c r="M7048">
        <f>_xlfn.XLOOKUP(Comuni[[#This Row],[Regione]],Table_0[Regione],Table_0[Deceduti])</f>
        <v>3596</v>
      </c>
      <c r="N7048" s="1">
        <f>(Comuni[[#This Row],[Popolazione2011]]/Comuni[[#This Row],[Ammalati TOT]])*100</f>
        <v>0.10438429408391636</v>
      </c>
      <c r="O7048">
        <f>_xlfn.XLOOKUP(Comuni[[#This Row],[Regione]],Table_0[Regione],Table_0[TOT AREA])</f>
        <v>5834728</v>
      </c>
      <c r="P7048" s="1">
        <f>(Comuni[[#This Row],[Popolazione2011]]/Comuni[[#This Row],[Ammalati AREA]])*100</f>
        <v>1.1637217707492105E-2</v>
      </c>
    </row>
    <row r="7049" spans="1:16" x14ac:dyDescent="0.3">
      <c r="A7049" t="s">
        <v>7143</v>
      </c>
      <c r="B7049" t="s">
        <v>8037</v>
      </c>
      <c r="C7049" t="s">
        <v>7064</v>
      </c>
      <c r="D7049">
        <v>323</v>
      </c>
      <c r="E7049" s="1">
        <f>(Comuni[[#This Row],[Popolazione2011]]/SUM(D:D))*100</f>
        <v>5.4356099496500969E-4</v>
      </c>
      <c r="F7049">
        <f t="shared" si="110"/>
        <v>1959050</v>
      </c>
      <c r="G7049" s="1">
        <f>(Comuni[[#This Row],[Popolazione2011]]/Comuni[[#This Row],[TOT POP REGIONE ]])*100</f>
        <v>1.6487583267400015E-2</v>
      </c>
      <c r="H7049" t="str">
        <f>IF(Comuni[[#This Row],[Popolazione2011]]&gt;300000,"MAGGIORE","")</f>
        <v/>
      </c>
      <c r="I7049" t="str">
        <f>_xlfn.XLOOKUP(Comuni[[#This Row],[Regione]],Ripartizione_geografica[Regione],Ripartizione_geografica[Ripartizione geografica])</f>
        <v>Sud</v>
      </c>
      <c r="J7049">
        <f>_xlfn.XLOOKUP(Comuni[[#This Row],[Regione]],Ripartizione_geografica[Regione],Ripartizione_geografica[Codice Regione])</f>
        <v>18</v>
      </c>
      <c r="K7049">
        <f>_xlfn.XLOOKUP(Comuni[[#This Row],[Regione]],Table_0[Regione],Table_0[Totale])</f>
        <v>650481</v>
      </c>
      <c r="L7049">
        <f>_xlfn.XLOOKUP(Comuni[[#This Row],[Regione]],Table_0[Regione],Table_0[Guariti])</f>
        <v>643757</v>
      </c>
      <c r="M7049">
        <f>_xlfn.XLOOKUP(Comuni[[#This Row],[Regione]],Table_0[Regione],Table_0[Deceduti])</f>
        <v>3596</v>
      </c>
      <c r="N7049" s="1">
        <f>(Comuni[[#This Row],[Popolazione2011]]/Comuni[[#This Row],[Ammalati TOT]])*100</f>
        <v>4.9655562576001455E-2</v>
      </c>
      <c r="O7049">
        <f>_xlfn.XLOOKUP(Comuni[[#This Row],[Regione]],Table_0[Regione],Table_0[TOT AREA])</f>
        <v>5834728</v>
      </c>
      <c r="P7049" s="1">
        <f>(Comuni[[#This Row],[Popolazione2011]]/Comuni[[#This Row],[Ammalati AREA]])*100</f>
        <v>5.5358193218261421E-3</v>
      </c>
    </row>
    <row r="7050" spans="1:16" x14ac:dyDescent="0.3">
      <c r="A7050" t="s">
        <v>7144</v>
      </c>
      <c r="B7050" t="s">
        <v>8037</v>
      </c>
      <c r="C7050" t="s">
        <v>7064</v>
      </c>
      <c r="D7050">
        <v>4053</v>
      </c>
      <c r="E7050" s="1">
        <f>(Comuni[[#This Row],[Popolazione2011]]/SUM(D:D))*100</f>
        <v>6.8205966334154312E-3</v>
      </c>
      <c r="F7050">
        <f t="shared" si="110"/>
        <v>1959050</v>
      </c>
      <c r="G7050" s="1">
        <f>(Comuni[[#This Row],[Popolazione2011]]/Comuni[[#This Row],[TOT POP REGIONE ]])*100</f>
        <v>0.20688599065873764</v>
      </c>
      <c r="H7050" t="str">
        <f>IF(Comuni[[#This Row],[Popolazione2011]]&gt;300000,"MAGGIORE","")</f>
        <v/>
      </c>
      <c r="I7050" t="str">
        <f>_xlfn.XLOOKUP(Comuni[[#This Row],[Regione]],Ripartizione_geografica[Regione],Ripartizione_geografica[Ripartizione geografica])</f>
        <v>Sud</v>
      </c>
      <c r="J7050">
        <f>_xlfn.XLOOKUP(Comuni[[#This Row],[Regione]],Ripartizione_geografica[Regione],Ripartizione_geografica[Codice Regione])</f>
        <v>18</v>
      </c>
      <c r="K7050">
        <f>_xlfn.XLOOKUP(Comuni[[#This Row],[Regione]],Table_0[Regione],Table_0[Totale])</f>
        <v>650481</v>
      </c>
      <c r="L7050">
        <f>_xlfn.XLOOKUP(Comuni[[#This Row],[Regione]],Table_0[Regione],Table_0[Guariti])</f>
        <v>643757</v>
      </c>
      <c r="M7050">
        <f>_xlfn.XLOOKUP(Comuni[[#This Row],[Regione]],Table_0[Regione],Table_0[Deceduti])</f>
        <v>3596</v>
      </c>
      <c r="N7050" s="1">
        <f>(Comuni[[#This Row],[Popolazione2011]]/Comuni[[#This Row],[Ammalati TOT]])*100</f>
        <v>0.62307738427409876</v>
      </c>
      <c r="O7050">
        <f>_xlfn.XLOOKUP(Comuni[[#This Row],[Regione]],Table_0[Regione],Table_0[TOT AREA])</f>
        <v>5834728</v>
      </c>
      <c r="P7050" s="1">
        <f>(Comuni[[#This Row],[Popolazione2011]]/Comuni[[#This Row],[Ammalati AREA]])*100</f>
        <v>6.946339229523639E-2</v>
      </c>
    </row>
    <row r="7051" spans="1:16" x14ac:dyDescent="0.3">
      <c r="A7051" t="s">
        <v>7145</v>
      </c>
      <c r="B7051" t="s">
        <v>8037</v>
      </c>
      <c r="C7051" t="s">
        <v>7064</v>
      </c>
      <c r="D7051">
        <v>1332</v>
      </c>
      <c r="E7051" s="1">
        <f>(Comuni[[#This Row],[Popolazione2011]]/SUM(D:D))*100</f>
        <v>2.2415580349640645E-3</v>
      </c>
      <c r="F7051">
        <f t="shared" si="110"/>
        <v>1959050</v>
      </c>
      <c r="G7051" s="1">
        <f>(Comuni[[#This Row],[Popolazione2011]]/Comuni[[#This Row],[TOT POP REGIONE ]])*100</f>
        <v>6.799213904698706E-2</v>
      </c>
      <c r="H7051" t="str">
        <f>IF(Comuni[[#This Row],[Popolazione2011]]&gt;300000,"MAGGIORE","")</f>
        <v/>
      </c>
      <c r="I7051" t="str">
        <f>_xlfn.XLOOKUP(Comuni[[#This Row],[Regione]],Ripartizione_geografica[Regione],Ripartizione_geografica[Ripartizione geografica])</f>
        <v>Sud</v>
      </c>
      <c r="J7051">
        <f>_xlfn.XLOOKUP(Comuni[[#This Row],[Regione]],Ripartizione_geografica[Regione],Ripartizione_geografica[Codice Regione])</f>
        <v>18</v>
      </c>
      <c r="K7051">
        <f>_xlfn.XLOOKUP(Comuni[[#This Row],[Regione]],Table_0[Regione],Table_0[Totale])</f>
        <v>650481</v>
      </c>
      <c r="L7051">
        <f>_xlfn.XLOOKUP(Comuni[[#This Row],[Regione]],Table_0[Regione],Table_0[Guariti])</f>
        <v>643757</v>
      </c>
      <c r="M7051">
        <f>_xlfn.XLOOKUP(Comuni[[#This Row],[Regione]],Table_0[Regione],Table_0[Deceduti])</f>
        <v>3596</v>
      </c>
      <c r="N7051" s="1">
        <f>(Comuni[[#This Row],[Popolazione2011]]/Comuni[[#This Row],[Ammalati TOT]])*100</f>
        <v>0.20477154597905242</v>
      </c>
      <c r="O7051">
        <f>_xlfn.XLOOKUP(Comuni[[#This Row],[Regione]],Table_0[Regione],Table_0[TOT AREA])</f>
        <v>5834728</v>
      </c>
      <c r="P7051" s="1">
        <f>(Comuni[[#This Row],[Popolazione2011]]/Comuni[[#This Row],[Ammalati AREA]])*100</f>
        <v>2.2828827667716472E-2</v>
      </c>
    </row>
    <row r="7052" spans="1:16" x14ac:dyDescent="0.3">
      <c r="A7052" t="s">
        <v>7146</v>
      </c>
      <c r="B7052" t="s">
        <v>8037</v>
      </c>
      <c r="C7052" t="s">
        <v>7064</v>
      </c>
      <c r="D7052">
        <v>1247</v>
      </c>
      <c r="E7052" s="1">
        <f>(Comuni[[#This Row],[Popolazione2011]]/SUM(D:D))*100</f>
        <v>2.0985156678680092E-3</v>
      </c>
      <c r="F7052">
        <f t="shared" si="110"/>
        <v>1959050</v>
      </c>
      <c r="G7052" s="1">
        <f>(Comuni[[#This Row],[Popolazione2011]]/Comuni[[#This Row],[TOT POP REGIONE ]])*100</f>
        <v>6.3653301345039687E-2</v>
      </c>
      <c r="H7052" t="str">
        <f>IF(Comuni[[#This Row],[Popolazione2011]]&gt;300000,"MAGGIORE","")</f>
        <v/>
      </c>
      <c r="I7052" t="str">
        <f>_xlfn.XLOOKUP(Comuni[[#This Row],[Regione]],Ripartizione_geografica[Regione],Ripartizione_geografica[Ripartizione geografica])</f>
        <v>Sud</v>
      </c>
      <c r="J7052">
        <f>_xlfn.XLOOKUP(Comuni[[#This Row],[Regione]],Ripartizione_geografica[Regione],Ripartizione_geografica[Codice Regione])</f>
        <v>18</v>
      </c>
      <c r="K7052">
        <f>_xlfn.XLOOKUP(Comuni[[#This Row],[Regione]],Table_0[Regione],Table_0[Totale])</f>
        <v>650481</v>
      </c>
      <c r="L7052">
        <f>_xlfn.XLOOKUP(Comuni[[#This Row],[Regione]],Table_0[Regione],Table_0[Guariti])</f>
        <v>643757</v>
      </c>
      <c r="M7052">
        <f>_xlfn.XLOOKUP(Comuni[[#This Row],[Regione]],Table_0[Regione],Table_0[Deceduti])</f>
        <v>3596</v>
      </c>
      <c r="N7052" s="1">
        <f>(Comuni[[#This Row],[Popolazione2011]]/Comuni[[#This Row],[Ammalati TOT]])*100</f>
        <v>0.19170429266957836</v>
      </c>
      <c r="O7052">
        <f>_xlfn.XLOOKUP(Comuni[[#This Row],[Regione]],Table_0[Regione],Table_0[TOT AREA])</f>
        <v>5834728</v>
      </c>
      <c r="P7052" s="1">
        <f>(Comuni[[#This Row],[Popolazione2011]]/Comuni[[#This Row],[Ammalati AREA]])*100</f>
        <v>2.1372033109341174E-2</v>
      </c>
    </row>
    <row r="7053" spans="1:16" x14ac:dyDescent="0.3">
      <c r="A7053" t="s">
        <v>7147</v>
      </c>
      <c r="B7053" t="s">
        <v>8037</v>
      </c>
      <c r="C7053" t="s">
        <v>7064</v>
      </c>
      <c r="D7053">
        <v>976</v>
      </c>
      <c r="E7053" s="1">
        <f>(Comuni[[#This Row],[Popolazione2011]]/SUM(D:D))*100</f>
        <v>1.6424629445382336E-3</v>
      </c>
      <c r="F7053">
        <f t="shared" si="110"/>
        <v>1959050</v>
      </c>
      <c r="G7053" s="1">
        <f>(Comuni[[#This Row],[Popolazione2011]]/Comuni[[#This Row],[TOT POP REGIONE ]])*100</f>
        <v>4.9820065848242771E-2</v>
      </c>
      <c r="H7053" t="str">
        <f>IF(Comuni[[#This Row],[Popolazione2011]]&gt;300000,"MAGGIORE","")</f>
        <v/>
      </c>
      <c r="I7053" t="str">
        <f>_xlfn.XLOOKUP(Comuni[[#This Row],[Regione]],Ripartizione_geografica[Regione],Ripartizione_geografica[Ripartizione geografica])</f>
        <v>Sud</v>
      </c>
      <c r="J7053">
        <f>_xlfn.XLOOKUP(Comuni[[#This Row],[Regione]],Ripartizione_geografica[Regione],Ripartizione_geografica[Codice Regione])</f>
        <v>18</v>
      </c>
      <c r="K7053">
        <f>_xlfn.XLOOKUP(Comuni[[#This Row],[Regione]],Table_0[Regione],Table_0[Totale])</f>
        <v>650481</v>
      </c>
      <c r="L7053">
        <f>_xlfn.XLOOKUP(Comuni[[#This Row],[Regione]],Table_0[Regione],Table_0[Guariti])</f>
        <v>643757</v>
      </c>
      <c r="M7053">
        <f>_xlfn.XLOOKUP(Comuni[[#This Row],[Regione]],Table_0[Regione],Table_0[Deceduti])</f>
        <v>3596</v>
      </c>
      <c r="N7053" s="1">
        <f>(Comuni[[#This Row],[Popolazione2011]]/Comuni[[#This Row],[Ammalati TOT]])*100</f>
        <v>0.15004281447113751</v>
      </c>
      <c r="O7053">
        <f>_xlfn.XLOOKUP(Comuni[[#This Row],[Regione]],Table_0[Regione],Table_0[TOT AREA])</f>
        <v>5834728</v>
      </c>
      <c r="P7053" s="1">
        <f>(Comuni[[#This Row],[Popolazione2011]]/Comuni[[#This Row],[Ammalati AREA]])*100</f>
        <v>1.672742928205051E-2</v>
      </c>
    </row>
    <row r="7054" spans="1:16" x14ac:dyDescent="0.3">
      <c r="A7054" t="s">
        <v>7148</v>
      </c>
      <c r="B7054" t="s">
        <v>8037</v>
      </c>
      <c r="C7054" t="s">
        <v>7064</v>
      </c>
      <c r="D7054">
        <v>5115</v>
      </c>
      <c r="E7054" s="1">
        <f>(Comuni[[#This Row],[Popolazione2011]]/SUM(D:D))*100</f>
        <v>8.6077847964273202E-3</v>
      </c>
      <c r="F7054">
        <f t="shared" si="110"/>
        <v>1959050</v>
      </c>
      <c r="G7054" s="1">
        <f>(Comuni[[#This Row],[Popolazione2011]]/Comuni[[#This Row],[TOT POP REGIONE ]])*100</f>
        <v>0.26109593935836251</v>
      </c>
      <c r="H7054" t="str">
        <f>IF(Comuni[[#This Row],[Popolazione2011]]&gt;300000,"MAGGIORE","")</f>
        <v/>
      </c>
      <c r="I7054" t="str">
        <f>_xlfn.XLOOKUP(Comuni[[#This Row],[Regione]],Ripartizione_geografica[Regione],Ripartizione_geografica[Ripartizione geografica])</f>
        <v>Sud</v>
      </c>
      <c r="J7054">
        <f>_xlfn.XLOOKUP(Comuni[[#This Row],[Regione]],Ripartizione_geografica[Regione],Ripartizione_geografica[Codice Regione])</f>
        <v>18</v>
      </c>
      <c r="K7054">
        <f>_xlfn.XLOOKUP(Comuni[[#This Row],[Regione]],Table_0[Regione],Table_0[Totale])</f>
        <v>650481</v>
      </c>
      <c r="L7054">
        <f>_xlfn.XLOOKUP(Comuni[[#This Row],[Regione]],Table_0[Regione],Table_0[Guariti])</f>
        <v>643757</v>
      </c>
      <c r="M7054">
        <f>_xlfn.XLOOKUP(Comuni[[#This Row],[Regione]],Table_0[Regione],Table_0[Deceduti])</f>
        <v>3596</v>
      </c>
      <c r="N7054" s="1">
        <f>(Comuni[[#This Row],[Popolazione2011]]/Comuni[[#This Row],[Ammalati TOT]])*100</f>
        <v>0.78634118444658641</v>
      </c>
      <c r="O7054">
        <f>_xlfn.XLOOKUP(Comuni[[#This Row],[Regione]],Table_0[Regione],Table_0[TOT AREA])</f>
        <v>5834728</v>
      </c>
      <c r="P7054" s="1">
        <f>(Comuni[[#This Row],[Popolazione2011]]/Comuni[[#This Row],[Ammalati AREA]])*100</f>
        <v>8.7664754895172489E-2</v>
      </c>
    </row>
    <row r="7055" spans="1:16" x14ac:dyDescent="0.3">
      <c r="A7055" t="s">
        <v>7149</v>
      </c>
      <c r="B7055" t="s">
        <v>8037</v>
      </c>
      <c r="C7055" t="s">
        <v>7064</v>
      </c>
      <c r="D7055">
        <v>2820</v>
      </c>
      <c r="E7055" s="1">
        <f>(Comuni[[#This Row],[Popolazione2011]]/SUM(D:D))*100</f>
        <v>4.7456408848338301E-3</v>
      </c>
      <c r="F7055">
        <f t="shared" si="110"/>
        <v>1959050</v>
      </c>
      <c r="G7055" s="1">
        <f>(Comuni[[#This Row],[Popolazione2011]]/Comuni[[#This Row],[TOT POP REGIONE ]])*100</f>
        <v>0.14394732140578342</v>
      </c>
      <c r="H7055" t="str">
        <f>IF(Comuni[[#This Row],[Popolazione2011]]&gt;300000,"MAGGIORE","")</f>
        <v/>
      </c>
      <c r="I7055" t="str">
        <f>_xlfn.XLOOKUP(Comuni[[#This Row],[Regione]],Ripartizione_geografica[Regione],Ripartizione_geografica[Ripartizione geografica])</f>
        <v>Sud</v>
      </c>
      <c r="J7055">
        <f>_xlfn.XLOOKUP(Comuni[[#This Row],[Regione]],Ripartizione_geografica[Regione],Ripartizione_geografica[Codice Regione])</f>
        <v>18</v>
      </c>
      <c r="K7055">
        <f>_xlfn.XLOOKUP(Comuni[[#This Row],[Regione]],Table_0[Regione],Table_0[Totale])</f>
        <v>650481</v>
      </c>
      <c r="L7055">
        <f>_xlfn.XLOOKUP(Comuni[[#This Row],[Regione]],Table_0[Regione],Table_0[Guariti])</f>
        <v>643757</v>
      </c>
      <c r="M7055">
        <f>_xlfn.XLOOKUP(Comuni[[#This Row],[Regione]],Table_0[Regione],Table_0[Deceduti])</f>
        <v>3596</v>
      </c>
      <c r="N7055" s="1">
        <f>(Comuni[[#This Row],[Popolazione2011]]/Comuni[[#This Row],[Ammalati TOT]])*100</f>
        <v>0.43352534509078666</v>
      </c>
      <c r="O7055">
        <f>_xlfn.XLOOKUP(Comuni[[#This Row],[Regione]],Table_0[Regione],Table_0[TOT AREA])</f>
        <v>5834728</v>
      </c>
      <c r="P7055" s="1">
        <f>(Comuni[[#This Row],[Popolazione2011]]/Comuni[[#This Row],[Ammalati AREA]])*100</f>
        <v>4.8331301819039378E-2</v>
      </c>
    </row>
    <row r="7056" spans="1:16" x14ac:dyDescent="0.3">
      <c r="A7056" t="s">
        <v>7150</v>
      </c>
      <c r="B7056" t="s">
        <v>8037</v>
      </c>
      <c r="C7056" t="s">
        <v>7064</v>
      </c>
      <c r="D7056">
        <v>914</v>
      </c>
      <c r="E7056" s="1">
        <f>(Comuni[[#This Row],[Popolazione2011]]/SUM(D:D))*100</f>
        <v>1.5381261591269934E-3</v>
      </c>
      <c r="F7056">
        <f t="shared" si="110"/>
        <v>1959050</v>
      </c>
      <c r="G7056" s="1">
        <f>(Comuni[[#This Row],[Popolazione2011]]/Comuni[[#This Row],[TOT POP REGIONE ]])*100</f>
        <v>4.6655266583292922E-2</v>
      </c>
      <c r="H7056" t="str">
        <f>IF(Comuni[[#This Row],[Popolazione2011]]&gt;300000,"MAGGIORE","")</f>
        <v/>
      </c>
      <c r="I7056" t="str">
        <f>_xlfn.XLOOKUP(Comuni[[#This Row],[Regione]],Ripartizione_geografica[Regione],Ripartizione_geografica[Ripartizione geografica])</f>
        <v>Sud</v>
      </c>
      <c r="J7056">
        <f>_xlfn.XLOOKUP(Comuni[[#This Row],[Regione]],Ripartizione_geografica[Regione],Ripartizione_geografica[Codice Regione])</f>
        <v>18</v>
      </c>
      <c r="K7056">
        <f>_xlfn.XLOOKUP(Comuni[[#This Row],[Regione]],Table_0[Regione],Table_0[Totale])</f>
        <v>650481</v>
      </c>
      <c r="L7056">
        <f>_xlfn.XLOOKUP(Comuni[[#This Row],[Regione]],Table_0[Regione],Table_0[Guariti])</f>
        <v>643757</v>
      </c>
      <c r="M7056">
        <f>_xlfn.XLOOKUP(Comuni[[#This Row],[Regione]],Table_0[Regione],Table_0[Deceduti])</f>
        <v>3596</v>
      </c>
      <c r="N7056" s="1">
        <f>(Comuni[[#This Row],[Popolazione2011]]/Comuni[[#This Row],[Ammalati TOT]])*100</f>
        <v>0.14051140617481525</v>
      </c>
      <c r="O7056">
        <f>_xlfn.XLOOKUP(Comuni[[#This Row],[Regione]],Table_0[Regione],Table_0[TOT AREA])</f>
        <v>5834728</v>
      </c>
      <c r="P7056" s="1">
        <f>(Comuni[[#This Row],[Popolazione2011]]/Comuni[[#This Row],[Ammalati AREA]])*100</f>
        <v>1.5664826192412051E-2</v>
      </c>
    </row>
    <row r="7057" spans="1:16" x14ac:dyDescent="0.3">
      <c r="A7057" t="s">
        <v>7151</v>
      </c>
      <c r="B7057" t="s">
        <v>8037</v>
      </c>
      <c r="C7057" t="s">
        <v>7064</v>
      </c>
      <c r="D7057">
        <v>16879</v>
      </c>
      <c r="E7057" s="1">
        <f>(Comuni[[#This Row],[Popolazione2011]]/SUM(D:D))*100</f>
        <v>2.8404848402521353E-2</v>
      </c>
      <c r="F7057">
        <f t="shared" si="110"/>
        <v>1959050</v>
      </c>
      <c r="G7057" s="1">
        <f>(Comuni[[#This Row],[Popolazione2011]]/Comuni[[#This Row],[TOT POP REGIONE ]])*100</f>
        <v>0.86159107730787876</v>
      </c>
      <c r="H7057" t="str">
        <f>IF(Comuni[[#This Row],[Popolazione2011]]&gt;300000,"MAGGIORE","")</f>
        <v/>
      </c>
      <c r="I7057" t="str">
        <f>_xlfn.XLOOKUP(Comuni[[#This Row],[Regione]],Ripartizione_geografica[Regione],Ripartizione_geografica[Ripartizione geografica])</f>
        <v>Sud</v>
      </c>
      <c r="J7057">
        <f>_xlfn.XLOOKUP(Comuni[[#This Row],[Regione]],Ripartizione_geografica[Regione],Ripartizione_geografica[Codice Regione])</f>
        <v>18</v>
      </c>
      <c r="K7057">
        <f>_xlfn.XLOOKUP(Comuni[[#This Row],[Regione]],Table_0[Regione],Table_0[Totale])</f>
        <v>650481</v>
      </c>
      <c r="L7057">
        <f>_xlfn.XLOOKUP(Comuni[[#This Row],[Regione]],Table_0[Regione],Table_0[Guariti])</f>
        <v>643757</v>
      </c>
      <c r="M7057">
        <f>_xlfn.XLOOKUP(Comuni[[#This Row],[Regione]],Table_0[Regione],Table_0[Deceduti])</f>
        <v>3596</v>
      </c>
      <c r="N7057" s="1">
        <f>(Comuni[[#This Row],[Popolazione2011]]/Comuni[[#This Row],[Ammalati TOT]])*100</f>
        <v>2.5948490424777972</v>
      </c>
      <c r="O7057">
        <f>_xlfn.XLOOKUP(Comuni[[#This Row],[Regione]],Table_0[Regione],Table_0[TOT AREA])</f>
        <v>5834728</v>
      </c>
      <c r="P7057" s="1">
        <f>(Comuni[[#This Row],[Popolazione2011]]/Comuni[[#This Row],[Ammalati AREA]])*100</f>
        <v>0.28928512177431409</v>
      </c>
    </row>
    <row r="7058" spans="1:16" x14ac:dyDescent="0.3">
      <c r="A7058" t="s">
        <v>7152</v>
      </c>
      <c r="B7058" t="s">
        <v>8037</v>
      </c>
      <c r="C7058" t="s">
        <v>7064</v>
      </c>
      <c r="D7058">
        <v>2154</v>
      </c>
      <c r="E7058" s="1">
        <f>(Comuni[[#This Row],[Popolazione2011]]/SUM(D:D))*100</f>
        <v>3.6248618673517985E-3</v>
      </c>
      <c r="F7058">
        <f t="shared" si="110"/>
        <v>1959050</v>
      </c>
      <c r="G7058" s="1">
        <f>(Comuni[[#This Row],[Popolazione2011]]/Comuni[[#This Row],[TOT POP REGIONE ]])*100</f>
        <v>0.10995125188228989</v>
      </c>
      <c r="H7058" t="str">
        <f>IF(Comuni[[#This Row],[Popolazione2011]]&gt;300000,"MAGGIORE","")</f>
        <v/>
      </c>
      <c r="I7058" t="str">
        <f>_xlfn.XLOOKUP(Comuni[[#This Row],[Regione]],Ripartizione_geografica[Regione],Ripartizione_geografica[Ripartizione geografica])</f>
        <v>Sud</v>
      </c>
      <c r="J7058">
        <f>_xlfn.XLOOKUP(Comuni[[#This Row],[Regione]],Ripartizione_geografica[Regione],Ripartizione_geografica[Codice Regione])</f>
        <v>18</v>
      </c>
      <c r="K7058">
        <f>_xlfn.XLOOKUP(Comuni[[#This Row],[Regione]],Table_0[Regione],Table_0[Totale])</f>
        <v>650481</v>
      </c>
      <c r="L7058">
        <f>_xlfn.XLOOKUP(Comuni[[#This Row],[Regione]],Table_0[Regione],Table_0[Guariti])</f>
        <v>643757</v>
      </c>
      <c r="M7058">
        <f>_xlfn.XLOOKUP(Comuni[[#This Row],[Regione]],Table_0[Regione],Table_0[Deceduti])</f>
        <v>3596</v>
      </c>
      <c r="N7058" s="1">
        <f>(Comuni[[#This Row],[Popolazione2011]]/Comuni[[#This Row],[Ammalati TOT]])*100</f>
        <v>0.33113957210126044</v>
      </c>
      <c r="O7058">
        <f>_xlfn.XLOOKUP(Comuni[[#This Row],[Regione]],Table_0[Regione],Table_0[TOT AREA])</f>
        <v>5834728</v>
      </c>
      <c r="P7058" s="1">
        <f>(Comuni[[#This Row],[Popolazione2011]]/Comuni[[#This Row],[Ammalati AREA]])*100</f>
        <v>3.691688798518114E-2</v>
      </c>
    </row>
    <row r="7059" spans="1:16" x14ac:dyDescent="0.3">
      <c r="A7059" t="s">
        <v>7153</v>
      </c>
      <c r="B7059" t="s">
        <v>8037</v>
      </c>
      <c r="C7059" t="s">
        <v>7064</v>
      </c>
      <c r="D7059">
        <v>279</v>
      </c>
      <c r="E7059" s="1">
        <f>(Comuni[[#This Row],[Popolazione2011]]/SUM(D:D))*100</f>
        <v>4.6951553435058108E-4</v>
      </c>
      <c r="F7059">
        <f t="shared" si="110"/>
        <v>1959050</v>
      </c>
      <c r="G7059" s="1">
        <f>(Comuni[[#This Row],[Popolazione2011]]/Comuni[[#This Row],[TOT POP REGIONE ]])*100</f>
        <v>1.4241596692274316E-2</v>
      </c>
      <c r="H7059" t="str">
        <f>IF(Comuni[[#This Row],[Popolazione2011]]&gt;300000,"MAGGIORE","")</f>
        <v/>
      </c>
      <c r="I7059" t="str">
        <f>_xlfn.XLOOKUP(Comuni[[#This Row],[Regione]],Ripartizione_geografica[Regione],Ripartizione_geografica[Ripartizione geografica])</f>
        <v>Sud</v>
      </c>
      <c r="J7059">
        <f>_xlfn.XLOOKUP(Comuni[[#This Row],[Regione]],Ripartizione_geografica[Regione],Ripartizione_geografica[Codice Regione])</f>
        <v>18</v>
      </c>
      <c r="K7059">
        <f>_xlfn.XLOOKUP(Comuni[[#This Row],[Regione]],Table_0[Regione],Table_0[Totale])</f>
        <v>650481</v>
      </c>
      <c r="L7059">
        <f>_xlfn.XLOOKUP(Comuni[[#This Row],[Regione]],Table_0[Regione],Table_0[Guariti])</f>
        <v>643757</v>
      </c>
      <c r="M7059">
        <f>_xlfn.XLOOKUP(Comuni[[#This Row],[Regione]],Table_0[Regione],Table_0[Deceduti])</f>
        <v>3596</v>
      </c>
      <c r="N7059" s="1">
        <f>(Comuni[[#This Row],[Popolazione2011]]/Comuni[[#This Row],[Ammalati TOT]])*100</f>
        <v>4.2891337333450172E-2</v>
      </c>
      <c r="O7059">
        <f>_xlfn.XLOOKUP(Comuni[[#This Row],[Regione]],Table_0[Regione],Table_0[TOT AREA])</f>
        <v>5834728</v>
      </c>
      <c r="P7059" s="1">
        <f>(Comuni[[#This Row],[Popolazione2011]]/Comuni[[#This Row],[Ammalati AREA]])*100</f>
        <v>4.7817139033730447E-3</v>
      </c>
    </row>
    <row r="7060" spans="1:16" x14ac:dyDescent="0.3">
      <c r="A7060" t="s">
        <v>7154</v>
      </c>
      <c r="B7060" t="s">
        <v>8037</v>
      </c>
      <c r="C7060" t="s">
        <v>7064</v>
      </c>
      <c r="D7060">
        <v>1340</v>
      </c>
      <c r="E7060" s="1">
        <f>(Comuni[[#This Row],[Popolazione2011]]/SUM(D:D))*100</f>
        <v>2.2550208459848698E-3</v>
      </c>
      <c r="F7060">
        <f t="shared" si="110"/>
        <v>1959050</v>
      </c>
      <c r="G7060" s="1">
        <f>(Comuni[[#This Row],[Popolazione2011]]/Comuni[[#This Row],[TOT POP REGIONE ]])*100</f>
        <v>6.8400500242464454E-2</v>
      </c>
      <c r="H7060" t="str">
        <f>IF(Comuni[[#This Row],[Popolazione2011]]&gt;300000,"MAGGIORE","")</f>
        <v/>
      </c>
      <c r="I7060" t="str">
        <f>_xlfn.XLOOKUP(Comuni[[#This Row],[Regione]],Ripartizione_geografica[Regione],Ripartizione_geografica[Ripartizione geografica])</f>
        <v>Sud</v>
      </c>
      <c r="J7060">
        <f>_xlfn.XLOOKUP(Comuni[[#This Row],[Regione]],Ripartizione_geografica[Regione],Ripartizione_geografica[Codice Regione])</f>
        <v>18</v>
      </c>
      <c r="K7060">
        <f>_xlfn.XLOOKUP(Comuni[[#This Row],[Regione]],Table_0[Regione],Table_0[Totale])</f>
        <v>650481</v>
      </c>
      <c r="L7060">
        <f>_xlfn.XLOOKUP(Comuni[[#This Row],[Regione]],Table_0[Regione],Table_0[Guariti])</f>
        <v>643757</v>
      </c>
      <c r="M7060">
        <f>_xlfn.XLOOKUP(Comuni[[#This Row],[Regione]],Table_0[Regione],Table_0[Deceduti])</f>
        <v>3596</v>
      </c>
      <c r="N7060" s="1">
        <f>(Comuni[[#This Row],[Popolazione2011]]/Comuni[[#This Row],[Ammalati TOT]])*100</f>
        <v>0.20600140511406176</v>
      </c>
      <c r="O7060">
        <f>_xlfn.XLOOKUP(Comuni[[#This Row],[Regione]],Table_0[Regione],Table_0[TOT AREA])</f>
        <v>5834728</v>
      </c>
      <c r="P7060" s="1">
        <f>(Comuni[[#This Row],[Popolazione2011]]/Comuni[[#This Row],[Ammalati AREA]])*100</f>
        <v>2.2965937743798855E-2</v>
      </c>
    </row>
    <row r="7061" spans="1:16" x14ac:dyDescent="0.3">
      <c r="A7061" t="s">
        <v>7155</v>
      </c>
      <c r="B7061" t="s">
        <v>8037</v>
      </c>
      <c r="C7061" t="s">
        <v>7064</v>
      </c>
      <c r="D7061">
        <v>2687</v>
      </c>
      <c r="E7061" s="1">
        <f>(Comuni[[#This Row],[Popolazione2011]]/SUM(D:D))*100</f>
        <v>4.5218216516129438E-3</v>
      </c>
      <c r="F7061">
        <f t="shared" si="110"/>
        <v>1959050</v>
      </c>
      <c r="G7061" s="1">
        <f>(Comuni[[#This Row],[Popolazione2011]]/Comuni[[#This Row],[TOT POP REGIONE ]])*100</f>
        <v>0.13715831653097166</v>
      </c>
      <c r="H7061" t="str">
        <f>IF(Comuni[[#This Row],[Popolazione2011]]&gt;300000,"MAGGIORE","")</f>
        <v/>
      </c>
      <c r="I7061" t="str">
        <f>_xlfn.XLOOKUP(Comuni[[#This Row],[Regione]],Ripartizione_geografica[Regione],Ripartizione_geografica[Ripartizione geografica])</f>
        <v>Sud</v>
      </c>
      <c r="J7061">
        <f>_xlfn.XLOOKUP(Comuni[[#This Row],[Regione]],Ripartizione_geografica[Regione],Ripartizione_geografica[Codice Regione])</f>
        <v>18</v>
      </c>
      <c r="K7061">
        <f>_xlfn.XLOOKUP(Comuni[[#This Row],[Regione]],Table_0[Regione],Table_0[Totale])</f>
        <v>650481</v>
      </c>
      <c r="L7061">
        <f>_xlfn.XLOOKUP(Comuni[[#This Row],[Regione]],Table_0[Regione],Table_0[Guariti])</f>
        <v>643757</v>
      </c>
      <c r="M7061">
        <f>_xlfn.XLOOKUP(Comuni[[#This Row],[Regione]],Table_0[Regione],Table_0[Deceduti])</f>
        <v>3596</v>
      </c>
      <c r="N7061" s="1">
        <f>(Comuni[[#This Row],[Popolazione2011]]/Comuni[[#This Row],[Ammalati TOT]])*100</f>
        <v>0.41307893697125664</v>
      </c>
      <c r="O7061">
        <f>_xlfn.XLOOKUP(Comuni[[#This Row],[Regione]],Table_0[Regione],Table_0[TOT AREA])</f>
        <v>5834728</v>
      </c>
      <c r="P7061" s="1">
        <f>(Comuni[[#This Row],[Popolazione2011]]/Comuni[[#This Row],[Ammalati AREA]])*100</f>
        <v>4.6051846804169794E-2</v>
      </c>
    </row>
    <row r="7062" spans="1:16" x14ac:dyDescent="0.3">
      <c r="A7062" t="s">
        <v>7156</v>
      </c>
      <c r="B7062" t="s">
        <v>8037</v>
      </c>
      <c r="C7062" t="s">
        <v>7064</v>
      </c>
      <c r="D7062">
        <v>15310</v>
      </c>
      <c r="E7062" s="1">
        <f>(Comuni[[#This Row],[Popolazione2011]]/SUM(D:D))*100</f>
        <v>2.5764454591065935E-2</v>
      </c>
      <c r="F7062">
        <f t="shared" si="110"/>
        <v>1959050</v>
      </c>
      <c r="G7062" s="1">
        <f>(Comuni[[#This Row],[Popolazione2011]]/Comuni[[#This Row],[TOT POP REGIONE ]])*100</f>
        <v>0.78150123784487369</v>
      </c>
      <c r="H7062" t="str">
        <f>IF(Comuni[[#This Row],[Popolazione2011]]&gt;300000,"MAGGIORE","")</f>
        <v/>
      </c>
      <c r="I7062" t="str">
        <f>_xlfn.XLOOKUP(Comuni[[#This Row],[Regione]],Ripartizione_geografica[Regione],Ripartizione_geografica[Ripartizione geografica])</f>
        <v>Sud</v>
      </c>
      <c r="J7062">
        <f>_xlfn.XLOOKUP(Comuni[[#This Row],[Regione]],Ripartizione_geografica[Regione],Ripartizione_geografica[Codice Regione])</f>
        <v>18</v>
      </c>
      <c r="K7062">
        <f>_xlfn.XLOOKUP(Comuni[[#This Row],[Regione]],Table_0[Regione],Table_0[Totale])</f>
        <v>650481</v>
      </c>
      <c r="L7062">
        <f>_xlfn.XLOOKUP(Comuni[[#This Row],[Regione]],Table_0[Regione],Table_0[Guariti])</f>
        <v>643757</v>
      </c>
      <c r="M7062">
        <f>_xlfn.XLOOKUP(Comuni[[#This Row],[Regione]],Table_0[Regione],Table_0[Deceduti])</f>
        <v>3596</v>
      </c>
      <c r="N7062" s="1">
        <f>(Comuni[[#This Row],[Popolazione2011]]/Comuni[[#This Row],[Ammalati TOT]])*100</f>
        <v>2.3536429196240936</v>
      </c>
      <c r="O7062">
        <f>_xlfn.XLOOKUP(Comuni[[#This Row],[Regione]],Table_0[Regione],Table_0[TOT AREA])</f>
        <v>5834728</v>
      </c>
      <c r="P7062" s="1">
        <f>(Comuni[[#This Row],[Popolazione2011]]/Comuni[[#This Row],[Ammalati AREA]])*100</f>
        <v>0.26239440810265702</v>
      </c>
    </row>
    <row r="7063" spans="1:16" x14ac:dyDescent="0.3">
      <c r="A7063" t="s">
        <v>7157</v>
      </c>
      <c r="B7063" t="s">
        <v>8037</v>
      </c>
      <c r="C7063" t="s">
        <v>7064</v>
      </c>
      <c r="D7063">
        <v>549</v>
      </c>
      <c r="E7063" s="1">
        <f>(Comuni[[#This Row],[Popolazione2011]]/SUM(D:D))*100</f>
        <v>9.2388540630275635E-4</v>
      </c>
      <c r="F7063">
        <f t="shared" si="110"/>
        <v>1959050</v>
      </c>
      <c r="G7063" s="1">
        <f>(Comuni[[#This Row],[Popolazione2011]]/Comuni[[#This Row],[TOT POP REGIONE ]])*100</f>
        <v>2.8023787039636556E-2</v>
      </c>
      <c r="H7063" t="str">
        <f>IF(Comuni[[#This Row],[Popolazione2011]]&gt;300000,"MAGGIORE","")</f>
        <v/>
      </c>
      <c r="I7063" t="str">
        <f>_xlfn.XLOOKUP(Comuni[[#This Row],[Regione]],Ripartizione_geografica[Regione],Ripartizione_geografica[Ripartizione geografica])</f>
        <v>Sud</v>
      </c>
      <c r="J7063">
        <f>_xlfn.XLOOKUP(Comuni[[#This Row],[Regione]],Ripartizione_geografica[Regione],Ripartizione_geografica[Codice Regione])</f>
        <v>18</v>
      </c>
      <c r="K7063">
        <f>_xlfn.XLOOKUP(Comuni[[#This Row],[Regione]],Table_0[Regione],Table_0[Totale])</f>
        <v>650481</v>
      </c>
      <c r="L7063">
        <f>_xlfn.XLOOKUP(Comuni[[#This Row],[Regione]],Table_0[Regione],Table_0[Guariti])</f>
        <v>643757</v>
      </c>
      <c r="M7063">
        <f>_xlfn.XLOOKUP(Comuni[[#This Row],[Regione]],Table_0[Regione],Table_0[Deceduti])</f>
        <v>3596</v>
      </c>
      <c r="N7063" s="1">
        <f>(Comuni[[#This Row],[Popolazione2011]]/Comuni[[#This Row],[Ammalati TOT]])*100</f>
        <v>8.4399083140014847E-2</v>
      </c>
      <c r="O7063">
        <f>_xlfn.XLOOKUP(Comuni[[#This Row],[Regione]],Table_0[Regione],Table_0[TOT AREA])</f>
        <v>5834728</v>
      </c>
      <c r="P7063" s="1">
        <f>(Comuni[[#This Row],[Popolazione2011]]/Comuni[[#This Row],[Ammalati AREA]])*100</f>
        <v>9.4091789711534118E-3</v>
      </c>
    </row>
    <row r="7064" spans="1:16" x14ac:dyDescent="0.3">
      <c r="A7064" t="s">
        <v>7158</v>
      </c>
      <c r="B7064" t="s">
        <v>8037</v>
      </c>
      <c r="C7064" t="s">
        <v>7064</v>
      </c>
      <c r="D7064">
        <v>2223</v>
      </c>
      <c r="E7064" s="1">
        <f>(Comuni[[#This Row],[Popolazione2011]]/SUM(D:D))*100</f>
        <v>3.7409786124062427E-3</v>
      </c>
      <c r="F7064">
        <f t="shared" si="110"/>
        <v>1959050</v>
      </c>
      <c r="G7064" s="1">
        <f>(Comuni[[#This Row],[Popolazione2011]]/Comuni[[#This Row],[TOT POP REGIONE ]])*100</f>
        <v>0.11347336719328247</v>
      </c>
      <c r="H7064" t="str">
        <f>IF(Comuni[[#This Row],[Popolazione2011]]&gt;300000,"MAGGIORE","")</f>
        <v/>
      </c>
      <c r="I7064" t="str">
        <f>_xlfn.XLOOKUP(Comuni[[#This Row],[Regione]],Ripartizione_geografica[Regione],Ripartizione_geografica[Ripartizione geografica])</f>
        <v>Sud</v>
      </c>
      <c r="J7064">
        <f>_xlfn.XLOOKUP(Comuni[[#This Row],[Regione]],Ripartizione_geografica[Regione],Ripartizione_geografica[Codice Regione])</f>
        <v>18</v>
      </c>
      <c r="K7064">
        <f>_xlfn.XLOOKUP(Comuni[[#This Row],[Regione]],Table_0[Regione],Table_0[Totale])</f>
        <v>650481</v>
      </c>
      <c r="L7064">
        <f>_xlfn.XLOOKUP(Comuni[[#This Row],[Regione]],Table_0[Regione],Table_0[Guariti])</f>
        <v>643757</v>
      </c>
      <c r="M7064">
        <f>_xlfn.XLOOKUP(Comuni[[#This Row],[Regione]],Table_0[Regione],Table_0[Deceduti])</f>
        <v>3596</v>
      </c>
      <c r="N7064" s="1">
        <f>(Comuni[[#This Row],[Popolazione2011]]/Comuni[[#This Row],[Ammalati TOT]])*100</f>
        <v>0.34174710714071588</v>
      </c>
      <c r="O7064">
        <f>_xlfn.XLOOKUP(Comuni[[#This Row],[Regione]],Table_0[Regione],Table_0[TOT AREA])</f>
        <v>5834728</v>
      </c>
      <c r="P7064" s="1">
        <f>(Comuni[[#This Row],[Popolazione2011]]/Comuni[[#This Row],[Ammalati AREA]])*100</f>
        <v>3.8099462391391677E-2</v>
      </c>
    </row>
    <row r="7065" spans="1:16" x14ac:dyDescent="0.3">
      <c r="A7065" t="s">
        <v>7159</v>
      </c>
      <c r="B7065" t="s">
        <v>8037</v>
      </c>
      <c r="C7065" t="s">
        <v>7064</v>
      </c>
      <c r="D7065">
        <v>13395</v>
      </c>
      <c r="E7065" s="1">
        <f>(Comuni[[#This Row],[Popolazione2011]]/SUM(D:D))*100</f>
        <v>2.2541794202960694E-2</v>
      </c>
      <c r="F7065">
        <f t="shared" si="110"/>
        <v>1959050</v>
      </c>
      <c r="G7065" s="1">
        <f>(Comuni[[#This Row],[Popolazione2011]]/Comuni[[#This Row],[TOT POP REGIONE ]])*100</f>
        <v>0.68374977667747117</v>
      </c>
      <c r="H7065" t="str">
        <f>IF(Comuni[[#This Row],[Popolazione2011]]&gt;300000,"MAGGIORE","")</f>
        <v/>
      </c>
      <c r="I7065" t="str">
        <f>_xlfn.XLOOKUP(Comuni[[#This Row],[Regione]],Ripartizione_geografica[Regione],Ripartizione_geografica[Ripartizione geografica])</f>
        <v>Sud</v>
      </c>
      <c r="J7065">
        <f>_xlfn.XLOOKUP(Comuni[[#This Row],[Regione]],Ripartizione_geografica[Regione],Ripartizione_geografica[Codice Regione])</f>
        <v>18</v>
      </c>
      <c r="K7065">
        <f>_xlfn.XLOOKUP(Comuni[[#This Row],[Regione]],Table_0[Regione],Table_0[Totale])</f>
        <v>650481</v>
      </c>
      <c r="L7065">
        <f>_xlfn.XLOOKUP(Comuni[[#This Row],[Regione]],Table_0[Regione],Table_0[Guariti])</f>
        <v>643757</v>
      </c>
      <c r="M7065">
        <f>_xlfn.XLOOKUP(Comuni[[#This Row],[Regione]],Table_0[Regione],Table_0[Deceduti])</f>
        <v>3596</v>
      </c>
      <c r="N7065" s="1">
        <f>(Comuni[[#This Row],[Popolazione2011]]/Comuni[[#This Row],[Ammalati TOT]])*100</f>
        <v>2.0592453891812368</v>
      </c>
      <c r="O7065">
        <f>_xlfn.XLOOKUP(Comuni[[#This Row],[Regione]],Table_0[Regione],Table_0[TOT AREA])</f>
        <v>5834728</v>
      </c>
      <c r="P7065" s="1">
        <f>(Comuni[[#This Row],[Popolazione2011]]/Comuni[[#This Row],[Ammalati AREA]])*100</f>
        <v>0.22957368364043707</v>
      </c>
    </row>
    <row r="7066" spans="1:16" x14ac:dyDescent="0.3">
      <c r="A7066" t="s">
        <v>7160</v>
      </c>
      <c r="B7066" t="s">
        <v>8037</v>
      </c>
      <c r="C7066" t="s">
        <v>7064</v>
      </c>
      <c r="D7066">
        <v>4299</v>
      </c>
      <c r="E7066" s="1">
        <f>(Comuni[[#This Row],[Popolazione2011]]/SUM(D:D))*100</f>
        <v>7.2345780723051907E-3</v>
      </c>
      <c r="F7066">
        <f t="shared" si="110"/>
        <v>1959050</v>
      </c>
      <c r="G7066" s="1">
        <f>(Comuni[[#This Row],[Popolazione2011]]/Comuni[[#This Row],[TOT POP REGIONE ]])*100</f>
        <v>0.21944309741966772</v>
      </c>
      <c r="H7066" t="str">
        <f>IF(Comuni[[#This Row],[Popolazione2011]]&gt;300000,"MAGGIORE","")</f>
        <v/>
      </c>
      <c r="I7066" t="str">
        <f>_xlfn.XLOOKUP(Comuni[[#This Row],[Regione]],Ripartizione_geografica[Regione],Ripartizione_geografica[Ripartizione geografica])</f>
        <v>Sud</v>
      </c>
      <c r="J7066">
        <f>_xlfn.XLOOKUP(Comuni[[#This Row],[Regione]],Ripartizione_geografica[Regione],Ripartizione_geografica[Codice Regione])</f>
        <v>18</v>
      </c>
      <c r="K7066">
        <f>_xlfn.XLOOKUP(Comuni[[#This Row],[Regione]],Table_0[Regione],Table_0[Totale])</f>
        <v>650481</v>
      </c>
      <c r="L7066">
        <f>_xlfn.XLOOKUP(Comuni[[#This Row],[Regione]],Table_0[Regione],Table_0[Guariti])</f>
        <v>643757</v>
      </c>
      <c r="M7066">
        <f>_xlfn.XLOOKUP(Comuni[[#This Row],[Regione]],Table_0[Regione],Table_0[Deceduti])</f>
        <v>3596</v>
      </c>
      <c r="N7066" s="1">
        <f>(Comuni[[#This Row],[Popolazione2011]]/Comuni[[#This Row],[Ammalati TOT]])*100</f>
        <v>0.66089555267563549</v>
      </c>
      <c r="O7066">
        <f>_xlfn.XLOOKUP(Comuni[[#This Row],[Regione]],Table_0[Regione],Table_0[TOT AREA])</f>
        <v>5834728</v>
      </c>
      <c r="P7066" s="1">
        <f>(Comuni[[#This Row],[Popolazione2011]]/Comuni[[#This Row],[Ammalati AREA]])*100</f>
        <v>7.3679527134769607E-2</v>
      </c>
    </row>
    <row r="7067" spans="1:16" x14ac:dyDescent="0.3">
      <c r="A7067" t="s">
        <v>7161</v>
      </c>
      <c r="B7067" t="s">
        <v>8037</v>
      </c>
      <c r="C7067" t="s">
        <v>7162</v>
      </c>
      <c r="D7067">
        <v>2327</v>
      </c>
      <c r="E7067" s="1">
        <f>(Comuni[[#This Row],[Popolazione2011]]/SUM(D:D))*100</f>
        <v>3.9159951556767105E-3</v>
      </c>
      <c r="F7067">
        <f t="shared" si="110"/>
        <v>1959050</v>
      </c>
      <c r="G7067" s="1">
        <f>(Comuni[[#This Row],[Popolazione2011]]/Comuni[[#This Row],[TOT POP REGIONE ]])*100</f>
        <v>0.11878206273448866</v>
      </c>
      <c r="H7067" t="str">
        <f>IF(Comuni[[#This Row],[Popolazione2011]]&gt;300000,"MAGGIORE","")</f>
        <v/>
      </c>
      <c r="I7067" t="str">
        <f>_xlfn.XLOOKUP(Comuni[[#This Row],[Regione]],Ripartizione_geografica[Regione],Ripartizione_geografica[Ripartizione geografica])</f>
        <v>Sud</v>
      </c>
      <c r="J7067">
        <f>_xlfn.XLOOKUP(Comuni[[#This Row],[Regione]],Ripartizione_geografica[Regione],Ripartizione_geografica[Codice Regione])</f>
        <v>18</v>
      </c>
      <c r="K7067">
        <f>_xlfn.XLOOKUP(Comuni[[#This Row],[Regione]],Table_0[Regione],Table_0[Totale])</f>
        <v>650481</v>
      </c>
      <c r="L7067">
        <f>_xlfn.XLOOKUP(Comuni[[#This Row],[Regione]],Table_0[Regione],Table_0[Guariti])</f>
        <v>643757</v>
      </c>
      <c r="M7067">
        <f>_xlfn.XLOOKUP(Comuni[[#This Row],[Regione]],Table_0[Regione],Table_0[Deceduti])</f>
        <v>3596</v>
      </c>
      <c r="N7067" s="1">
        <f>(Comuni[[#This Row],[Popolazione2011]]/Comuni[[#This Row],[Ammalati TOT]])*100</f>
        <v>0.35773527589583709</v>
      </c>
      <c r="O7067">
        <f>_xlfn.XLOOKUP(Comuni[[#This Row],[Regione]],Table_0[Regione],Table_0[TOT AREA])</f>
        <v>5834728</v>
      </c>
      <c r="P7067" s="1">
        <f>(Comuni[[#This Row],[Popolazione2011]]/Comuni[[#This Row],[Ammalati AREA]])*100</f>
        <v>3.9881893380462635E-2</v>
      </c>
    </row>
    <row r="7068" spans="1:16" x14ac:dyDescent="0.3">
      <c r="A7068" t="s">
        <v>7163</v>
      </c>
      <c r="B7068" t="s">
        <v>8037</v>
      </c>
      <c r="C7068" t="s">
        <v>7162</v>
      </c>
      <c r="D7068">
        <v>1695</v>
      </c>
      <c r="E7068" s="1">
        <f>(Comuni[[#This Row],[Popolazione2011]]/SUM(D:D))*100</f>
        <v>2.8524330850331001E-3</v>
      </c>
      <c r="F7068">
        <f t="shared" si="110"/>
        <v>1959050</v>
      </c>
      <c r="G7068" s="1">
        <f>(Comuni[[#This Row],[Popolazione2011]]/Comuni[[#This Row],[TOT POP REGIONE ]])*100</f>
        <v>8.6521528291774077E-2</v>
      </c>
      <c r="H7068" t="str">
        <f>IF(Comuni[[#This Row],[Popolazione2011]]&gt;300000,"MAGGIORE","")</f>
        <v/>
      </c>
      <c r="I7068" t="str">
        <f>_xlfn.XLOOKUP(Comuni[[#This Row],[Regione]],Ripartizione_geografica[Regione],Ripartizione_geografica[Ripartizione geografica])</f>
        <v>Sud</v>
      </c>
      <c r="J7068">
        <f>_xlfn.XLOOKUP(Comuni[[#This Row],[Regione]],Ripartizione_geografica[Regione],Ripartizione_geografica[Codice Regione])</f>
        <v>18</v>
      </c>
      <c r="K7068">
        <f>_xlfn.XLOOKUP(Comuni[[#This Row],[Regione]],Table_0[Regione],Table_0[Totale])</f>
        <v>650481</v>
      </c>
      <c r="L7068">
        <f>_xlfn.XLOOKUP(Comuni[[#This Row],[Regione]],Table_0[Regione],Table_0[Guariti])</f>
        <v>643757</v>
      </c>
      <c r="M7068">
        <f>_xlfn.XLOOKUP(Comuni[[#This Row],[Regione]],Table_0[Regione],Table_0[Deceduti])</f>
        <v>3596</v>
      </c>
      <c r="N7068" s="1">
        <f>(Comuni[[#This Row],[Popolazione2011]]/Comuni[[#This Row],[Ammalati TOT]])*100</f>
        <v>0.26057640423010053</v>
      </c>
      <c r="O7068">
        <f>_xlfn.XLOOKUP(Comuni[[#This Row],[Regione]],Table_0[Regione],Table_0[TOT AREA])</f>
        <v>5834728</v>
      </c>
      <c r="P7068" s="1">
        <f>(Comuni[[#This Row],[Popolazione2011]]/Comuni[[#This Row],[Ammalati AREA]])*100</f>
        <v>2.9050197369954522E-2</v>
      </c>
    </row>
    <row r="7069" spans="1:16" x14ac:dyDescent="0.3">
      <c r="A7069" t="s">
        <v>7164</v>
      </c>
      <c r="B7069" t="s">
        <v>8037</v>
      </c>
      <c r="C7069" t="s">
        <v>7162</v>
      </c>
      <c r="D7069">
        <v>745</v>
      </c>
      <c r="E7069" s="1">
        <f>(Comuni[[#This Row],[Popolazione2011]]/SUM(D:D))*100</f>
        <v>1.2537242763124836E-3</v>
      </c>
      <c r="F7069">
        <f t="shared" si="110"/>
        <v>1959050</v>
      </c>
      <c r="G7069" s="1">
        <f>(Comuni[[#This Row],[Popolazione2011]]/Comuni[[#This Row],[TOT POP REGIONE ]])*100</f>
        <v>3.8028636328832854E-2</v>
      </c>
      <c r="H7069" t="str">
        <f>IF(Comuni[[#This Row],[Popolazione2011]]&gt;300000,"MAGGIORE","")</f>
        <v/>
      </c>
      <c r="I7069" t="str">
        <f>_xlfn.XLOOKUP(Comuni[[#This Row],[Regione]],Ripartizione_geografica[Regione],Ripartizione_geografica[Ripartizione geografica])</f>
        <v>Sud</v>
      </c>
      <c r="J7069">
        <f>_xlfn.XLOOKUP(Comuni[[#This Row],[Regione]],Ripartizione_geografica[Regione],Ripartizione_geografica[Codice Regione])</f>
        <v>18</v>
      </c>
      <c r="K7069">
        <f>_xlfn.XLOOKUP(Comuni[[#This Row],[Regione]],Table_0[Regione],Table_0[Totale])</f>
        <v>650481</v>
      </c>
      <c r="L7069">
        <f>_xlfn.XLOOKUP(Comuni[[#This Row],[Regione]],Table_0[Regione],Table_0[Guariti])</f>
        <v>643757</v>
      </c>
      <c r="M7069">
        <f>_xlfn.XLOOKUP(Comuni[[#This Row],[Regione]],Table_0[Regione],Table_0[Deceduti])</f>
        <v>3596</v>
      </c>
      <c r="N7069" s="1">
        <f>(Comuni[[#This Row],[Popolazione2011]]/Comuni[[#This Row],[Ammalati TOT]])*100</f>
        <v>0.11453063194774328</v>
      </c>
      <c r="O7069">
        <f>_xlfn.XLOOKUP(Comuni[[#This Row],[Regione]],Table_0[Regione],Table_0[TOT AREA])</f>
        <v>5834728</v>
      </c>
      <c r="P7069" s="1">
        <f>(Comuni[[#This Row],[Popolazione2011]]/Comuni[[#This Row],[Ammalati AREA]])*100</f>
        <v>1.2768375835171751E-2</v>
      </c>
    </row>
    <row r="7070" spans="1:16" x14ac:dyDescent="0.3">
      <c r="A7070" t="s">
        <v>7165</v>
      </c>
      <c r="B7070" t="s">
        <v>8037</v>
      </c>
      <c r="C7070" t="s">
        <v>7162</v>
      </c>
      <c r="D7070">
        <v>2856</v>
      </c>
      <c r="E7070" s="1">
        <f>(Comuni[[#This Row],[Popolazione2011]]/SUM(D:D))*100</f>
        <v>4.8062235344274538E-3</v>
      </c>
      <c r="F7070">
        <f t="shared" si="110"/>
        <v>1959050</v>
      </c>
      <c r="G7070" s="1">
        <f>(Comuni[[#This Row],[Popolazione2011]]/Comuni[[#This Row],[TOT POP REGIONE ]])*100</f>
        <v>0.14578494678543172</v>
      </c>
      <c r="H7070" t="str">
        <f>IF(Comuni[[#This Row],[Popolazione2011]]&gt;300000,"MAGGIORE","")</f>
        <v/>
      </c>
      <c r="I7070" t="str">
        <f>_xlfn.XLOOKUP(Comuni[[#This Row],[Regione]],Ripartizione_geografica[Regione],Ripartizione_geografica[Ripartizione geografica])</f>
        <v>Sud</v>
      </c>
      <c r="J7070">
        <f>_xlfn.XLOOKUP(Comuni[[#This Row],[Regione]],Ripartizione_geografica[Regione],Ripartizione_geografica[Codice Regione])</f>
        <v>18</v>
      </c>
      <c r="K7070">
        <f>_xlfn.XLOOKUP(Comuni[[#This Row],[Regione]],Table_0[Regione],Table_0[Totale])</f>
        <v>650481</v>
      </c>
      <c r="L7070">
        <f>_xlfn.XLOOKUP(Comuni[[#This Row],[Regione]],Table_0[Regione],Table_0[Guariti])</f>
        <v>643757</v>
      </c>
      <c r="M7070">
        <f>_xlfn.XLOOKUP(Comuni[[#This Row],[Regione]],Table_0[Regione],Table_0[Deceduti])</f>
        <v>3596</v>
      </c>
      <c r="N7070" s="1">
        <f>(Comuni[[#This Row],[Popolazione2011]]/Comuni[[#This Row],[Ammalati TOT]])*100</f>
        <v>0.43905971119832859</v>
      </c>
      <c r="O7070">
        <f>_xlfn.XLOOKUP(Comuni[[#This Row],[Regione]],Table_0[Regione],Table_0[TOT AREA])</f>
        <v>5834728</v>
      </c>
      <c r="P7070" s="1">
        <f>(Comuni[[#This Row],[Popolazione2011]]/Comuni[[#This Row],[Ammalati AREA]])*100</f>
        <v>4.8948297161410095E-2</v>
      </c>
    </row>
    <row r="7071" spans="1:16" x14ac:dyDescent="0.3">
      <c r="A7071" t="s">
        <v>7166</v>
      </c>
      <c r="B7071" t="s">
        <v>8037</v>
      </c>
      <c r="C7071" t="s">
        <v>7162</v>
      </c>
      <c r="D7071">
        <v>1034</v>
      </c>
      <c r="E7071" s="1">
        <f>(Comuni[[#This Row],[Popolazione2011]]/SUM(D:D))*100</f>
        <v>1.7400683244390711E-3</v>
      </c>
      <c r="F7071">
        <f t="shared" si="110"/>
        <v>1959050</v>
      </c>
      <c r="G7071" s="1">
        <f>(Comuni[[#This Row],[Popolazione2011]]/Comuni[[#This Row],[TOT POP REGIONE ]])*100</f>
        <v>5.2780684515453917E-2</v>
      </c>
      <c r="H7071" t="str">
        <f>IF(Comuni[[#This Row],[Popolazione2011]]&gt;300000,"MAGGIORE","")</f>
        <v/>
      </c>
      <c r="I7071" t="str">
        <f>_xlfn.XLOOKUP(Comuni[[#This Row],[Regione]],Ripartizione_geografica[Regione],Ripartizione_geografica[Ripartizione geografica])</f>
        <v>Sud</v>
      </c>
      <c r="J7071">
        <f>_xlfn.XLOOKUP(Comuni[[#This Row],[Regione]],Ripartizione_geografica[Regione],Ripartizione_geografica[Codice Regione])</f>
        <v>18</v>
      </c>
      <c r="K7071">
        <f>_xlfn.XLOOKUP(Comuni[[#This Row],[Regione]],Table_0[Regione],Table_0[Totale])</f>
        <v>650481</v>
      </c>
      <c r="L7071">
        <f>_xlfn.XLOOKUP(Comuni[[#This Row],[Regione]],Table_0[Regione],Table_0[Guariti])</f>
        <v>643757</v>
      </c>
      <c r="M7071">
        <f>_xlfn.XLOOKUP(Comuni[[#This Row],[Regione]],Table_0[Regione],Table_0[Deceduti])</f>
        <v>3596</v>
      </c>
      <c r="N7071" s="1">
        <f>(Comuni[[#This Row],[Popolazione2011]]/Comuni[[#This Row],[Ammalati TOT]])*100</f>
        <v>0.15895929319995511</v>
      </c>
      <c r="O7071">
        <f>_xlfn.XLOOKUP(Comuni[[#This Row],[Regione]],Table_0[Regione],Table_0[TOT AREA])</f>
        <v>5834728</v>
      </c>
      <c r="P7071" s="1">
        <f>(Comuni[[#This Row],[Popolazione2011]]/Comuni[[#This Row],[Ammalati AREA]])*100</f>
        <v>1.7721477333647772E-2</v>
      </c>
    </row>
    <row r="7072" spans="1:16" x14ac:dyDescent="0.3">
      <c r="A7072" t="s">
        <v>7167</v>
      </c>
      <c r="B7072" t="s">
        <v>8037</v>
      </c>
      <c r="C7072" t="s">
        <v>7162</v>
      </c>
      <c r="D7072">
        <v>1215</v>
      </c>
      <c r="E7072" s="1">
        <f>(Comuni[[#This Row],[Popolazione2011]]/SUM(D:D))*100</f>
        <v>2.0446644237847888E-3</v>
      </c>
      <c r="F7072">
        <f t="shared" si="110"/>
        <v>1959050</v>
      </c>
      <c r="G7072" s="1">
        <f>(Comuni[[#This Row],[Popolazione2011]]/Comuni[[#This Row],[TOT POP REGIONE ]])*100</f>
        <v>6.2019856563130089E-2</v>
      </c>
      <c r="H7072" t="str">
        <f>IF(Comuni[[#This Row],[Popolazione2011]]&gt;300000,"MAGGIORE","")</f>
        <v/>
      </c>
      <c r="I7072" t="str">
        <f>_xlfn.XLOOKUP(Comuni[[#This Row],[Regione]],Ripartizione_geografica[Regione],Ripartizione_geografica[Ripartizione geografica])</f>
        <v>Sud</v>
      </c>
      <c r="J7072">
        <f>_xlfn.XLOOKUP(Comuni[[#This Row],[Regione]],Ripartizione_geografica[Regione],Ripartizione_geografica[Codice Regione])</f>
        <v>18</v>
      </c>
      <c r="K7072">
        <f>_xlfn.XLOOKUP(Comuni[[#This Row],[Regione]],Table_0[Regione],Table_0[Totale])</f>
        <v>650481</v>
      </c>
      <c r="L7072">
        <f>_xlfn.XLOOKUP(Comuni[[#This Row],[Regione]],Table_0[Regione],Table_0[Guariti])</f>
        <v>643757</v>
      </c>
      <c r="M7072">
        <f>_xlfn.XLOOKUP(Comuni[[#This Row],[Regione]],Table_0[Regione],Table_0[Deceduti])</f>
        <v>3596</v>
      </c>
      <c r="N7072" s="1">
        <f>(Comuni[[#This Row],[Popolazione2011]]/Comuni[[#This Row],[Ammalati TOT]])*100</f>
        <v>0.18678485612954107</v>
      </c>
      <c r="O7072">
        <f>_xlfn.XLOOKUP(Comuni[[#This Row],[Regione]],Table_0[Regione],Table_0[TOT AREA])</f>
        <v>5834728</v>
      </c>
      <c r="P7072" s="1">
        <f>(Comuni[[#This Row],[Popolazione2011]]/Comuni[[#This Row],[Ammalati AREA]])*100</f>
        <v>2.0823592805011646E-2</v>
      </c>
    </row>
    <row r="7073" spans="1:16" x14ac:dyDescent="0.3">
      <c r="A7073" t="s">
        <v>7168</v>
      </c>
      <c r="B7073" t="s">
        <v>8037</v>
      </c>
      <c r="C7073" t="s">
        <v>7162</v>
      </c>
      <c r="D7073">
        <v>3125</v>
      </c>
      <c r="E7073" s="1">
        <f>(Comuni[[#This Row],[Popolazione2011]]/SUM(D:D))*100</f>
        <v>5.2589105550020282E-3</v>
      </c>
      <c r="F7073">
        <f t="shared" si="110"/>
        <v>1959050</v>
      </c>
      <c r="G7073" s="1">
        <f>(Comuni[[#This Row],[Popolazione2011]]/Comuni[[#This Row],[TOT POP REGIONE ]])*100</f>
        <v>0.15951609198335928</v>
      </c>
      <c r="H7073" t="str">
        <f>IF(Comuni[[#This Row],[Popolazione2011]]&gt;300000,"MAGGIORE","")</f>
        <v/>
      </c>
      <c r="I7073" t="str">
        <f>_xlfn.XLOOKUP(Comuni[[#This Row],[Regione]],Ripartizione_geografica[Regione],Ripartizione_geografica[Ripartizione geografica])</f>
        <v>Sud</v>
      </c>
      <c r="J7073">
        <f>_xlfn.XLOOKUP(Comuni[[#This Row],[Regione]],Ripartizione_geografica[Regione],Ripartizione_geografica[Codice Regione])</f>
        <v>18</v>
      </c>
      <c r="K7073">
        <f>_xlfn.XLOOKUP(Comuni[[#This Row],[Regione]],Table_0[Regione],Table_0[Totale])</f>
        <v>650481</v>
      </c>
      <c r="L7073">
        <f>_xlfn.XLOOKUP(Comuni[[#This Row],[Regione]],Table_0[Regione],Table_0[Guariti])</f>
        <v>643757</v>
      </c>
      <c r="M7073">
        <f>_xlfn.XLOOKUP(Comuni[[#This Row],[Regione]],Table_0[Regione],Table_0[Deceduti])</f>
        <v>3596</v>
      </c>
      <c r="N7073" s="1">
        <f>(Comuni[[#This Row],[Popolazione2011]]/Comuni[[#This Row],[Ammalati TOT]])*100</f>
        <v>0.48041372461301718</v>
      </c>
      <c r="O7073">
        <f>_xlfn.XLOOKUP(Comuni[[#This Row],[Regione]],Table_0[Regione],Table_0[TOT AREA])</f>
        <v>5834728</v>
      </c>
      <c r="P7073" s="1">
        <f>(Comuni[[#This Row],[Popolazione2011]]/Comuni[[#This Row],[Ammalati AREA]])*100</f>
        <v>5.3558623469680162E-2</v>
      </c>
    </row>
    <row r="7074" spans="1:16" x14ac:dyDescent="0.3">
      <c r="A7074" t="s">
        <v>7169</v>
      </c>
      <c r="B7074" t="s">
        <v>8037</v>
      </c>
      <c r="C7074" t="s">
        <v>7162</v>
      </c>
      <c r="D7074">
        <v>15051</v>
      </c>
      <c r="E7074" s="1">
        <f>(Comuni[[#This Row],[Popolazione2011]]/SUM(D:D))*100</f>
        <v>2.5328596084267366E-2</v>
      </c>
      <c r="F7074">
        <f t="shared" si="110"/>
        <v>1959050</v>
      </c>
      <c r="G7074" s="1">
        <f>(Comuni[[#This Row],[Popolazione2011]]/Comuni[[#This Row],[TOT POP REGIONE ]])*100</f>
        <v>0.76828054414129299</v>
      </c>
      <c r="H7074" t="str">
        <f>IF(Comuni[[#This Row],[Popolazione2011]]&gt;300000,"MAGGIORE","")</f>
        <v/>
      </c>
      <c r="I7074" t="str">
        <f>_xlfn.XLOOKUP(Comuni[[#This Row],[Regione]],Ripartizione_geografica[Regione],Ripartizione_geografica[Ripartizione geografica])</f>
        <v>Sud</v>
      </c>
      <c r="J7074">
        <f>_xlfn.XLOOKUP(Comuni[[#This Row],[Regione]],Ripartizione_geografica[Regione],Ripartizione_geografica[Codice Regione])</f>
        <v>18</v>
      </c>
      <c r="K7074">
        <f>_xlfn.XLOOKUP(Comuni[[#This Row],[Regione]],Table_0[Regione],Table_0[Totale])</f>
        <v>650481</v>
      </c>
      <c r="L7074">
        <f>_xlfn.XLOOKUP(Comuni[[#This Row],[Regione]],Table_0[Regione],Table_0[Guariti])</f>
        <v>643757</v>
      </c>
      <c r="M7074">
        <f>_xlfn.XLOOKUP(Comuni[[#This Row],[Regione]],Table_0[Regione],Table_0[Deceduti])</f>
        <v>3596</v>
      </c>
      <c r="N7074" s="1">
        <f>(Comuni[[#This Row],[Popolazione2011]]/Comuni[[#This Row],[Ammalati TOT]])*100</f>
        <v>2.3138262301281665</v>
      </c>
      <c r="O7074">
        <f>_xlfn.XLOOKUP(Comuni[[#This Row],[Regione]],Table_0[Regione],Table_0[TOT AREA])</f>
        <v>5834728</v>
      </c>
      <c r="P7074" s="1">
        <f>(Comuni[[#This Row],[Popolazione2011]]/Comuni[[#This Row],[Ammalati AREA]])*100</f>
        <v>0.25795546938948999</v>
      </c>
    </row>
    <row r="7075" spans="1:16" x14ac:dyDescent="0.3">
      <c r="A7075" t="s">
        <v>7170</v>
      </c>
      <c r="B7075" t="s">
        <v>8037</v>
      </c>
      <c r="C7075" t="s">
        <v>7162</v>
      </c>
      <c r="D7075">
        <v>5434</v>
      </c>
      <c r="E7075" s="1">
        <f>(Comuni[[#This Row],[Popolazione2011]]/SUM(D:D))*100</f>
        <v>9.1446143858819277E-3</v>
      </c>
      <c r="F7075">
        <f t="shared" si="110"/>
        <v>1959050</v>
      </c>
      <c r="G7075" s="1">
        <f>(Comuni[[#This Row],[Popolazione2011]]/Comuni[[#This Row],[TOT POP REGIONE ]])*100</f>
        <v>0.27737934202802378</v>
      </c>
      <c r="H7075" t="str">
        <f>IF(Comuni[[#This Row],[Popolazione2011]]&gt;300000,"MAGGIORE","")</f>
        <v/>
      </c>
      <c r="I7075" t="str">
        <f>_xlfn.XLOOKUP(Comuni[[#This Row],[Regione]],Ripartizione_geografica[Regione],Ripartizione_geografica[Ripartizione geografica])</f>
        <v>Sud</v>
      </c>
      <c r="J7075">
        <f>_xlfn.XLOOKUP(Comuni[[#This Row],[Regione]],Ripartizione_geografica[Regione],Ripartizione_geografica[Codice Regione])</f>
        <v>18</v>
      </c>
      <c r="K7075">
        <f>_xlfn.XLOOKUP(Comuni[[#This Row],[Regione]],Table_0[Regione],Table_0[Totale])</f>
        <v>650481</v>
      </c>
      <c r="L7075">
        <f>_xlfn.XLOOKUP(Comuni[[#This Row],[Regione]],Table_0[Regione],Table_0[Guariti])</f>
        <v>643757</v>
      </c>
      <c r="M7075">
        <f>_xlfn.XLOOKUP(Comuni[[#This Row],[Regione]],Table_0[Regione],Table_0[Deceduti])</f>
        <v>3596</v>
      </c>
      <c r="N7075" s="1">
        <f>(Comuni[[#This Row],[Popolazione2011]]/Comuni[[#This Row],[Ammalati TOT]])*100</f>
        <v>0.83538181745508333</v>
      </c>
      <c r="O7075">
        <f>_xlfn.XLOOKUP(Comuni[[#This Row],[Regione]],Table_0[Regione],Table_0[TOT AREA])</f>
        <v>5834728</v>
      </c>
      <c r="P7075" s="1">
        <f>(Comuni[[#This Row],[Popolazione2011]]/Comuni[[#This Row],[Ammalati AREA]])*100</f>
        <v>9.3132019178957443E-2</v>
      </c>
    </row>
    <row r="7076" spans="1:16" x14ac:dyDescent="0.3">
      <c r="A7076" t="s">
        <v>7171</v>
      </c>
      <c r="B7076" t="s">
        <v>8037</v>
      </c>
      <c r="C7076" t="s">
        <v>7162</v>
      </c>
      <c r="D7076">
        <v>58881</v>
      </c>
      <c r="E7076" s="1">
        <f>(Comuni[[#This Row],[Popolazione2011]]/SUM(D:D))*100</f>
        <v>9.9087971964503807E-2</v>
      </c>
      <c r="F7076">
        <f t="shared" si="110"/>
        <v>1959050</v>
      </c>
      <c r="G7076" s="1">
        <f>(Comuni[[#This Row],[Popolazione2011]]/Comuni[[#This Row],[TOT POP REGIONE ]])*100</f>
        <v>3.005589443863097</v>
      </c>
      <c r="H7076" t="str">
        <f>IF(Comuni[[#This Row],[Popolazione2011]]&gt;300000,"MAGGIORE","")</f>
        <v/>
      </c>
      <c r="I7076" t="str">
        <f>_xlfn.XLOOKUP(Comuni[[#This Row],[Regione]],Ripartizione_geografica[Regione],Ripartizione_geografica[Ripartizione geografica])</f>
        <v>Sud</v>
      </c>
      <c r="J7076">
        <f>_xlfn.XLOOKUP(Comuni[[#This Row],[Regione]],Ripartizione_geografica[Regione],Ripartizione_geografica[Codice Regione])</f>
        <v>18</v>
      </c>
      <c r="K7076">
        <f>_xlfn.XLOOKUP(Comuni[[#This Row],[Regione]],Table_0[Regione],Table_0[Totale])</f>
        <v>650481</v>
      </c>
      <c r="L7076">
        <f>_xlfn.XLOOKUP(Comuni[[#This Row],[Regione]],Table_0[Regione],Table_0[Guariti])</f>
        <v>643757</v>
      </c>
      <c r="M7076">
        <f>_xlfn.XLOOKUP(Comuni[[#This Row],[Regione]],Table_0[Regione],Table_0[Deceduti])</f>
        <v>3596</v>
      </c>
      <c r="N7076" s="1">
        <f>(Comuni[[#This Row],[Popolazione2011]]/Comuni[[#This Row],[Ammalati TOT]])*100</f>
        <v>9.0519169660604994</v>
      </c>
      <c r="O7076">
        <f>_xlfn.XLOOKUP(Comuni[[#This Row],[Regione]],Table_0[Regione],Table_0[TOT AREA])</f>
        <v>5834728</v>
      </c>
      <c r="P7076" s="1">
        <f>(Comuni[[#This Row],[Popolazione2011]]/Comuni[[#This Row],[Ammalati AREA]])*100</f>
        <v>1.0091472987258361</v>
      </c>
    </row>
    <row r="7077" spans="1:16" x14ac:dyDescent="0.3">
      <c r="A7077" t="s">
        <v>7172</v>
      </c>
      <c r="B7077" t="s">
        <v>8037</v>
      </c>
      <c r="C7077" t="s">
        <v>7162</v>
      </c>
      <c r="D7077">
        <v>3243</v>
      </c>
      <c r="E7077" s="1">
        <f>(Comuni[[#This Row],[Popolazione2011]]/SUM(D:D))*100</f>
        <v>5.4574870175589053E-3</v>
      </c>
      <c r="F7077">
        <f t="shared" si="110"/>
        <v>1959050</v>
      </c>
      <c r="G7077" s="1">
        <f>(Comuni[[#This Row],[Popolazione2011]]/Comuni[[#This Row],[TOT POP REGIONE ]])*100</f>
        <v>0.16553941961665092</v>
      </c>
      <c r="H7077" t="str">
        <f>IF(Comuni[[#This Row],[Popolazione2011]]&gt;300000,"MAGGIORE","")</f>
        <v/>
      </c>
      <c r="I7077" t="str">
        <f>_xlfn.XLOOKUP(Comuni[[#This Row],[Regione]],Ripartizione_geografica[Regione],Ripartizione_geografica[Ripartizione geografica])</f>
        <v>Sud</v>
      </c>
      <c r="J7077">
        <f>_xlfn.XLOOKUP(Comuni[[#This Row],[Regione]],Ripartizione_geografica[Regione],Ripartizione_geografica[Codice Regione])</f>
        <v>18</v>
      </c>
      <c r="K7077">
        <f>_xlfn.XLOOKUP(Comuni[[#This Row],[Regione]],Table_0[Regione],Table_0[Totale])</f>
        <v>650481</v>
      </c>
      <c r="L7077">
        <f>_xlfn.XLOOKUP(Comuni[[#This Row],[Regione]],Table_0[Regione],Table_0[Guariti])</f>
        <v>643757</v>
      </c>
      <c r="M7077">
        <f>_xlfn.XLOOKUP(Comuni[[#This Row],[Regione]],Table_0[Regione],Table_0[Deceduti])</f>
        <v>3596</v>
      </c>
      <c r="N7077" s="1">
        <f>(Comuni[[#This Row],[Popolazione2011]]/Comuni[[#This Row],[Ammalati TOT]])*100</f>
        <v>0.49855414685440469</v>
      </c>
      <c r="O7077">
        <f>_xlfn.XLOOKUP(Comuni[[#This Row],[Regione]],Table_0[Regione],Table_0[TOT AREA])</f>
        <v>5834728</v>
      </c>
      <c r="P7077" s="1">
        <f>(Comuni[[#This Row],[Popolazione2011]]/Comuni[[#This Row],[Ammalati AREA]])*100</f>
        <v>5.558099709189529E-2</v>
      </c>
    </row>
    <row r="7078" spans="1:16" x14ac:dyDescent="0.3">
      <c r="A7078" t="s">
        <v>7173</v>
      </c>
      <c r="B7078" t="s">
        <v>8037</v>
      </c>
      <c r="C7078" t="s">
        <v>7162</v>
      </c>
      <c r="D7078">
        <v>10065</v>
      </c>
      <c r="E7078" s="1">
        <f>(Comuni[[#This Row],[Popolazione2011]]/SUM(D:D))*100</f>
        <v>1.6937899115550534E-2</v>
      </c>
      <c r="F7078">
        <f t="shared" si="110"/>
        <v>1959050</v>
      </c>
      <c r="G7078" s="1">
        <f>(Comuni[[#This Row],[Popolazione2011]]/Comuni[[#This Row],[TOT POP REGIONE ]])*100</f>
        <v>0.51376942906000367</v>
      </c>
      <c r="H7078" t="str">
        <f>IF(Comuni[[#This Row],[Popolazione2011]]&gt;300000,"MAGGIORE","")</f>
        <v/>
      </c>
      <c r="I7078" t="str">
        <f>_xlfn.XLOOKUP(Comuni[[#This Row],[Regione]],Ripartizione_geografica[Regione],Ripartizione_geografica[Ripartizione geografica])</f>
        <v>Sud</v>
      </c>
      <c r="J7078">
        <f>_xlfn.XLOOKUP(Comuni[[#This Row],[Regione]],Ripartizione_geografica[Regione],Ripartizione_geografica[Codice Regione])</f>
        <v>18</v>
      </c>
      <c r="K7078">
        <f>_xlfn.XLOOKUP(Comuni[[#This Row],[Regione]],Table_0[Regione],Table_0[Totale])</f>
        <v>650481</v>
      </c>
      <c r="L7078">
        <f>_xlfn.XLOOKUP(Comuni[[#This Row],[Regione]],Table_0[Regione],Table_0[Guariti])</f>
        <v>643757</v>
      </c>
      <c r="M7078">
        <f>_xlfn.XLOOKUP(Comuni[[#This Row],[Regione]],Table_0[Regione],Table_0[Deceduti])</f>
        <v>3596</v>
      </c>
      <c r="N7078" s="1">
        <f>(Comuni[[#This Row],[Popolazione2011]]/Comuni[[#This Row],[Ammalati TOT]])*100</f>
        <v>1.5473165242336056</v>
      </c>
      <c r="O7078">
        <f>_xlfn.XLOOKUP(Comuni[[#This Row],[Regione]],Table_0[Regione],Table_0[TOT AREA])</f>
        <v>5834728</v>
      </c>
      <c r="P7078" s="1">
        <f>(Comuni[[#This Row],[Popolazione2011]]/Comuni[[#This Row],[Ammalati AREA]])*100</f>
        <v>0.17250161447114587</v>
      </c>
    </row>
    <row r="7079" spans="1:16" x14ac:dyDescent="0.3">
      <c r="A7079" t="s">
        <v>7174</v>
      </c>
      <c r="B7079" t="s">
        <v>8037</v>
      </c>
      <c r="C7079" t="s">
        <v>7162</v>
      </c>
      <c r="D7079">
        <v>15827</v>
      </c>
      <c r="E7079" s="1">
        <f>(Comuni[[#This Row],[Popolazione2011]]/SUM(D:D))*100</f>
        <v>2.6634488753285473E-2</v>
      </c>
      <c r="F7079">
        <f t="shared" si="110"/>
        <v>1959050</v>
      </c>
      <c r="G7079" s="1">
        <f>(Comuni[[#This Row],[Popolazione2011]]/Comuni[[#This Row],[TOT POP REGIONE ]])*100</f>
        <v>0.80789158010260065</v>
      </c>
      <c r="H7079" t="str">
        <f>IF(Comuni[[#This Row],[Popolazione2011]]&gt;300000,"MAGGIORE","")</f>
        <v/>
      </c>
      <c r="I7079" t="str">
        <f>_xlfn.XLOOKUP(Comuni[[#This Row],[Regione]],Ripartizione_geografica[Regione],Ripartizione_geografica[Ripartizione geografica])</f>
        <v>Sud</v>
      </c>
      <c r="J7079">
        <f>_xlfn.XLOOKUP(Comuni[[#This Row],[Regione]],Ripartizione_geografica[Regione],Ripartizione_geografica[Codice Regione])</f>
        <v>18</v>
      </c>
      <c r="K7079">
        <f>_xlfn.XLOOKUP(Comuni[[#This Row],[Regione]],Table_0[Regione],Table_0[Totale])</f>
        <v>650481</v>
      </c>
      <c r="L7079">
        <f>_xlfn.XLOOKUP(Comuni[[#This Row],[Regione]],Table_0[Regione],Table_0[Guariti])</f>
        <v>643757</v>
      </c>
      <c r="M7079">
        <f>_xlfn.XLOOKUP(Comuni[[#This Row],[Regione]],Table_0[Regione],Table_0[Deceduti])</f>
        <v>3596</v>
      </c>
      <c r="N7079" s="1">
        <f>(Comuni[[#This Row],[Popolazione2011]]/Comuni[[#This Row],[Ammalati TOT]])*100</f>
        <v>2.4331225662240712</v>
      </c>
      <c r="O7079">
        <f>_xlfn.XLOOKUP(Comuni[[#This Row],[Regione]],Table_0[Regione],Table_0[TOT AREA])</f>
        <v>5834728</v>
      </c>
      <c r="P7079" s="1">
        <f>(Comuni[[#This Row],[Popolazione2011]]/Comuni[[#This Row],[Ammalati AREA]])*100</f>
        <v>0.27125514676948093</v>
      </c>
    </row>
    <row r="7080" spans="1:16" x14ac:dyDescent="0.3">
      <c r="A7080" t="s">
        <v>7175</v>
      </c>
      <c r="B7080" t="s">
        <v>8037</v>
      </c>
      <c r="C7080" t="s">
        <v>7162</v>
      </c>
      <c r="D7080">
        <v>3529</v>
      </c>
      <c r="E7080" s="1">
        <f>(Comuni[[#This Row],[Popolazione2011]]/SUM(D:D))*100</f>
        <v>5.9387825115526909E-3</v>
      </c>
      <c r="F7080">
        <f t="shared" si="110"/>
        <v>1959050</v>
      </c>
      <c r="G7080" s="1">
        <f>(Comuni[[#This Row],[Popolazione2011]]/Comuni[[#This Row],[TOT POP REGIONE ]])*100</f>
        <v>0.18013833235496796</v>
      </c>
      <c r="H7080" t="str">
        <f>IF(Comuni[[#This Row],[Popolazione2011]]&gt;300000,"MAGGIORE","")</f>
        <v/>
      </c>
      <c r="I7080" t="str">
        <f>_xlfn.XLOOKUP(Comuni[[#This Row],[Regione]],Ripartizione_geografica[Regione],Ripartizione_geografica[Ripartizione geografica])</f>
        <v>Sud</v>
      </c>
      <c r="J7080">
        <f>_xlfn.XLOOKUP(Comuni[[#This Row],[Regione]],Ripartizione_geografica[Regione],Ripartizione_geografica[Codice Regione])</f>
        <v>18</v>
      </c>
      <c r="K7080">
        <f>_xlfn.XLOOKUP(Comuni[[#This Row],[Regione]],Table_0[Regione],Table_0[Totale])</f>
        <v>650481</v>
      </c>
      <c r="L7080">
        <f>_xlfn.XLOOKUP(Comuni[[#This Row],[Regione]],Table_0[Regione],Table_0[Guariti])</f>
        <v>643757</v>
      </c>
      <c r="M7080">
        <f>_xlfn.XLOOKUP(Comuni[[#This Row],[Regione]],Table_0[Regione],Table_0[Deceduti])</f>
        <v>3596</v>
      </c>
      <c r="N7080" s="1">
        <f>(Comuni[[#This Row],[Popolazione2011]]/Comuni[[#This Row],[Ammalati TOT]])*100</f>
        <v>0.54252161093098794</v>
      </c>
      <c r="O7080">
        <f>_xlfn.XLOOKUP(Comuni[[#This Row],[Regione]],Table_0[Regione],Table_0[TOT AREA])</f>
        <v>5834728</v>
      </c>
      <c r="P7080" s="1">
        <f>(Comuni[[#This Row],[Popolazione2011]]/Comuni[[#This Row],[Ammalati AREA]])*100</f>
        <v>6.0482682311840411E-2</v>
      </c>
    </row>
    <row r="7081" spans="1:16" x14ac:dyDescent="0.3">
      <c r="A7081" t="s">
        <v>7176</v>
      </c>
      <c r="B7081" t="s">
        <v>8037</v>
      </c>
      <c r="C7081" t="s">
        <v>7162</v>
      </c>
      <c r="D7081">
        <v>6718</v>
      </c>
      <c r="E7081" s="1">
        <f>(Comuni[[#This Row],[Popolazione2011]]/SUM(D:D))*100</f>
        <v>1.1305395554721161E-2</v>
      </c>
      <c r="F7081">
        <f t="shared" si="110"/>
        <v>1959050</v>
      </c>
      <c r="G7081" s="1">
        <f>(Comuni[[#This Row],[Popolazione2011]]/Comuni[[#This Row],[TOT POP REGIONE ]])*100</f>
        <v>0.34292131390214642</v>
      </c>
      <c r="H7081" t="str">
        <f>IF(Comuni[[#This Row],[Popolazione2011]]&gt;300000,"MAGGIORE","")</f>
        <v/>
      </c>
      <c r="I7081" t="str">
        <f>_xlfn.XLOOKUP(Comuni[[#This Row],[Regione]],Ripartizione_geografica[Regione],Ripartizione_geografica[Ripartizione geografica])</f>
        <v>Sud</v>
      </c>
      <c r="J7081">
        <f>_xlfn.XLOOKUP(Comuni[[#This Row],[Regione]],Ripartizione_geografica[Regione],Ripartizione_geografica[Codice Regione])</f>
        <v>18</v>
      </c>
      <c r="K7081">
        <f>_xlfn.XLOOKUP(Comuni[[#This Row],[Regione]],Table_0[Regione],Table_0[Totale])</f>
        <v>650481</v>
      </c>
      <c r="L7081">
        <f>_xlfn.XLOOKUP(Comuni[[#This Row],[Regione]],Table_0[Regione],Table_0[Guariti])</f>
        <v>643757</v>
      </c>
      <c r="M7081">
        <f>_xlfn.XLOOKUP(Comuni[[#This Row],[Regione]],Table_0[Regione],Table_0[Deceduti])</f>
        <v>3596</v>
      </c>
      <c r="N7081" s="1">
        <f>(Comuni[[#This Row],[Popolazione2011]]/Comuni[[#This Row],[Ammalati TOT]])*100</f>
        <v>1.0327742086240796</v>
      </c>
      <c r="O7081">
        <f>_xlfn.XLOOKUP(Comuni[[#This Row],[Regione]],Table_0[Regione],Table_0[TOT AREA])</f>
        <v>5834728</v>
      </c>
      <c r="P7081" s="1">
        <f>(Comuni[[#This Row],[Popolazione2011]]/Comuni[[#This Row],[Ammalati AREA]])*100</f>
        <v>0.11513818639017964</v>
      </c>
    </row>
    <row r="7082" spans="1:16" x14ac:dyDescent="0.3">
      <c r="A7082" t="s">
        <v>7177</v>
      </c>
      <c r="B7082" t="s">
        <v>8037</v>
      </c>
      <c r="C7082" t="s">
        <v>7162</v>
      </c>
      <c r="D7082">
        <v>1337</v>
      </c>
      <c r="E7082" s="1">
        <f>(Comuni[[#This Row],[Popolazione2011]]/SUM(D:D))*100</f>
        <v>2.2499722918520679E-3</v>
      </c>
      <c r="F7082">
        <f t="shared" si="110"/>
        <v>1959050</v>
      </c>
      <c r="G7082" s="1">
        <f>(Comuni[[#This Row],[Popolazione2011]]/Comuni[[#This Row],[TOT POP REGIONE ]])*100</f>
        <v>6.8247364794160437E-2</v>
      </c>
      <c r="H7082" t="str">
        <f>IF(Comuni[[#This Row],[Popolazione2011]]&gt;300000,"MAGGIORE","")</f>
        <v/>
      </c>
      <c r="I7082" t="str">
        <f>_xlfn.XLOOKUP(Comuni[[#This Row],[Regione]],Ripartizione_geografica[Regione],Ripartizione_geografica[Ripartizione geografica])</f>
        <v>Sud</v>
      </c>
      <c r="J7082">
        <f>_xlfn.XLOOKUP(Comuni[[#This Row],[Regione]],Ripartizione_geografica[Regione],Ripartizione_geografica[Codice Regione])</f>
        <v>18</v>
      </c>
      <c r="K7082">
        <f>_xlfn.XLOOKUP(Comuni[[#This Row],[Regione]],Table_0[Regione],Table_0[Totale])</f>
        <v>650481</v>
      </c>
      <c r="L7082">
        <f>_xlfn.XLOOKUP(Comuni[[#This Row],[Regione]],Table_0[Regione],Table_0[Guariti])</f>
        <v>643757</v>
      </c>
      <c r="M7082">
        <f>_xlfn.XLOOKUP(Comuni[[#This Row],[Regione]],Table_0[Regione],Table_0[Deceduti])</f>
        <v>3596</v>
      </c>
      <c r="N7082" s="1">
        <f>(Comuni[[#This Row],[Popolazione2011]]/Comuni[[#This Row],[Ammalati TOT]])*100</f>
        <v>0.20554020793843325</v>
      </c>
      <c r="O7082">
        <f>_xlfn.XLOOKUP(Comuni[[#This Row],[Regione]],Table_0[Regione],Table_0[TOT AREA])</f>
        <v>5834728</v>
      </c>
      <c r="P7082" s="1">
        <f>(Comuni[[#This Row],[Popolazione2011]]/Comuni[[#This Row],[Ammalati AREA]])*100</f>
        <v>2.291452146526796E-2</v>
      </c>
    </row>
    <row r="7083" spans="1:16" x14ac:dyDescent="0.3">
      <c r="A7083" t="s">
        <v>7178</v>
      </c>
      <c r="B7083" t="s">
        <v>8037</v>
      </c>
      <c r="C7083" t="s">
        <v>7162</v>
      </c>
      <c r="D7083">
        <v>9267</v>
      </c>
      <c r="E7083" s="1">
        <f>(Comuni[[#This Row],[Popolazione2011]]/SUM(D:D))*100</f>
        <v>1.5594983716225216E-2</v>
      </c>
      <c r="F7083">
        <f t="shared" si="110"/>
        <v>1959050</v>
      </c>
      <c r="G7083" s="1">
        <f>(Comuni[[#This Row],[Popolazione2011]]/Comuni[[#This Row],[TOT POP REGIONE ]])*100</f>
        <v>0.47303539981113296</v>
      </c>
      <c r="H7083" t="str">
        <f>IF(Comuni[[#This Row],[Popolazione2011]]&gt;300000,"MAGGIORE","")</f>
        <v/>
      </c>
      <c r="I7083" t="str">
        <f>_xlfn.XLOOKUP(Comuni[[#This Row],[Regione]],Ripartizione_geografica[Regione],Ripartizione_geografica[Ripartizione geografica])</f>
        <v>Sud</v>
      </c>
      <c r="J7083">
        <f>_xlfn.XLOOKUP(Comuni[[#This Row],[Regione]],Ripartizione_geografica[Regione],Ripartizione_geografica[Codice Regione])</f>
        <v>18</v>
      </c>
      <c r="K7083">
        <f>_xlfn.XLOOKUP(Comuni[[#This Row],[Regione]],Table_0[Regione],Table_0[Totale])</f>
        <v>650481</v>
      </c>
      <c r="L7083">
        <f>_xlfn.XLOOKUP(Comuni[[#This Row],[Regione]],Table_0[Regione],Table_0[Guariti])</f>
        <v>643757</v>
      </c>
      <c r="M7083">
        <f>_xlfn.XLOOKUP(Comuni[[#This Row],[Regione]],Table_0[Regione],Table_0[Deceduti])</f>
        <v>3596</v>
      </c>
      <c r="N7083" s="1">
        <f>(Comuni[[#This Row],[Popolazione2011]]/Comuni[[#This Row],[Ammalati TOT]])*100</f>
        <v>1.4246380755164256</v>
      </c>
      <c r="O7083">
        <f>_xlfn.XLOOKUP(Comuni[[#This Row],[Regione]],Table_0[Regione],Table_0[TOT AREA])</f>
        <v>5834728</v>
      </c>
      <c r="P7083" s="1">
        <f>(Comuni[[#This Row],[Popolazione2011]]/Comuni[[#This Row],[Ammalati AREA]])*100</f>
        <v>0.15882488438192832</v>
      </c>
    </row>
    <row r="7084" spans="1:16" x14ac:dyDescent="0.3">
      <c r="A7084" t="s">
        <v>7179</v>
      </c>
      <c r="B7084" t="s">
        <v>8037</v>
      </c>
      <c r="C7084" t="s">
        <v>7162</v>
      </c>
      <c r="D7084">
        <v>3467</v>
      </c>
      <c r="E7084" s="1">
        <f>(Comuni[[#This Row],[Popolazione2011]]/SUM(D:D))*100</f>
        <v>5.8344457261414505E-3</v>
      </c>
      <c r="F7084">
        <f t="shared" si="110"/>
        <v>1959050</v>
      </c>
      <c r="G7084" s="1">
        <f>(Comuni[[#This Row],[Popolazione2011]]/Comuni[[#This Row],[TOT POP REGIONE ]])*100</f>
        <v>0.17697353309001812</v>
      </c>
      <c r="H7084" t="str">
        <f>IF(Comuni[[#This Row],[Popolazione2011]]&gt;300000,"MAGGIORE","")</f>
        <v/>
      </c>
      <c r="I7084" t="str">
        <f>_xlfn.XLOOKUP(Comuni[[#This Row],[Regione]],Ripartizione_geografica[Regione],Ripartizione_geografica[Ripartizione geografica])</f>
        <v>Sud</v>
      </c>
      <c r="J7084">
        <f>_xlfn.XLOOKUP(Comuni[[#This Row],[Regione]],Ripartizione_geografica[Regione],Ripartizione_geografica[Codice Regione])</f>
        <v>18</v>
      </c>
      <c r="K7084">
        <f>_xlfn.XLOOKUP(Comuni[[#This Row],[Regione]],Table_0[Regione],Table_0[Totale])</f>
        <v>650481</v>
      </c>
      <c r="L7084">
        <f>_xlfn.XLOOKUP(Comuni[[#This Row],[Regione]],Table_0[Regione],Table_0[Guariti])</f>
        <v>643757</v>
      </c>
      <c r="M7084">
        <f>_xlfn.XLOOKUP(Comuni[[#This Row],[Regione]],Table_0[Regione],Table_0[Deceduti])</f>
        <v>3596</v>
      </c>
      <c r="N7084" s="1">
        <f>(Comuni[[#This Row],[Popolazione2011]]/Comuni[[#This Row],[Ammalati TOT]])*100</f>
        <v>0.53299020263466579</v>
      </c>
      <c r="O7084">
        <f>_xlfn.XLOOKUP(Comuni[[#This Row],[Regione]],Table_0[Regione],Table_0[TOT AREA])</f>
        <v>5834728</v>
      </c>
      <c r="P7084" s="1">
        <f>(Comuni[[#This Row],[Popolazione2011]]/Comuni[[#This Row],[Ammalati AREA]])*100</f>
        <v>5.9420079222201959E-2</v>
      </c>
    </row>
    <row r="7085" spans="1:16" x14ac:dyDescent="0.3">
      <c r="A7085" t="s">
        <v>7180</v>
      </c>
      <c r="B7085" t="s">
        <v>8037</v>
      </c>
      <c r="C7085" t="s">
        <v>7162</v>
      </c>
      <c r="D7085">
        <v>5594</v>
      </c>
      <c r="E7085" s="1">
        <f>(Comuni[[#This Row],[Popolazione2011]]/SUM(D:D))*100</f>
        <v>9.4138706062980304E-3</v>
      </c>
      <c r="F7085">
        <f t="shared" si="110"/>
        <v>1959050</v>
      </c>
      <c r="G7085" s="1">
        <f>(Comuni[[#This Row],[Popolazione2011]]/Comuni[[#This Row],[TOT POP REGIONE ]])*100</f>
        <v>0.28554656593757177</v>
      </c>
      <c r="H7085" t="str">
        <f>IF(Comuni[[#This Row],[Popolazione2011]]&gt;300000,"MAGGIORE","")</f>
        <v/>
      </c>
      <c r="I7085" t="str">
        <f>_xlfn.XLOOKUP(Comuni[[#This Row],[Regione]],Ripartizione_geografica[Regione],Ripartizione_geografica[Ripartizione geografica])</f>
        <v>Sud</v>
      </c>
      <c r="J7085">
        <f>_xlfn.XLOOKUP(Comuni[[#This Row],[Regione]],Ripartizione_geografica[Regione],Ripartizione_geografica[Codice Regione])</f>
        <v>18</v>
      </c>
      <c r="K7085">
        <f>_xlfn.XLOOKUP(Comuni[[#This Row],[Regione]],Table_0[Regione],Table_0[Totale])</f>
        <v>650481</v>
      </c>
      <c r="L7085">
        <f>_xlfn.XLOOKUP(Comuni[[#This Row],[Regione]],Table_0[Regione],Table_0[Guariti])</f>
        <v>643757</v>
      </c>
      <c r="M7085">
        <f>_xlfn.XLOOKUP(Comuni[[#This Row],[Regione]],Table_0[Regione],Table_0[Deceduti])</f>
        <v>3596</v>
      </c>
      <c r="N7085" s="1">
        <f>(Comuni[[#This Row],[Popolazione2011]]/Comuni[[#This Row],[Ammalati TOT]])*100</f>
        <v>0.85997900015526962</v>
      </c>
      <c r="O7085">
        <f>_xlfn.XLOOKUP(Comuni[[#This Row],[Regione]],Table_0[Regione],Table_0[TOT AREA])</f>
        <v>5834728</v>
      </c>
      <c r="P7085" s="1">
        <f>(Comuni[[#This Row],[Popolazione2011]]/Comuni[[#This Row],[Ammalati AREA]])*100</f>
        <v>9.587422070060507E-2</v>
      </c>
    </row>
    <row r="7086" spans="1:16" x14ac:dyDescent="0.3">
      <c r="A7086" t="s">
        <v>7181</v>
      </c>
      <c r="B7086" t="s">
        <v>8037</v>
      </c>
      <c r="C7086" t="s">
        <v>7162</v>
      </c>
      <c r="D7086">
        <v>2192</v>
      </c>
      <c r="E7086" s="1">
        <f>(Comuni[[#This Row],[Popolazione2011]]/SUM(D:D))*100</f>
        <v>3.6888102197006225E-3</v>
      </c>
      <c r="F7086">
        <f t="shared" si="110"/>
        <v>1959050</v>
      </c>
      <c r="G7086" s="1">
        <f>(Comuni[[#This Row],[Popolazione2011]]/Comuni[[#This Row],[TOT POP REGIONE ]])*100</f>
        <v>0.11189096756080753</v>
      </c>
      <c r="H7086" t="str">
        <f>IF(Comuni[[#This Row],[Popolazione2011]]&gt;300000,"MAGGIORE","")</f>
        <v/>
      </c>
      <c r="I7086" t="str">
        <f>_xlfn.XLOOKUP(Comuni[[#This Row],[Regione]],Ripartizione_geografica[Regione],Ripartizione_geografica[Ripartizione geografica])</f>
        <v>Sud</v>
      </c>
      <c r="J7086">
        <f>_xlfn.XLOOKUP(Comuni[[#This Row],[Regione]],Ripartizione_geografica[Regione],Ripartizione_geografica[Codice Regione])</f>
        <v>18</v>
      </c>
      <c r="K7086">
        <f>_xlfn.XLOOKUP(Comuni[[#This Row],[Regione]],Table_0[Regione],Table_0[Totale])</f>
        <v>650481</v>
      </c>
      <c r="L7086">
        <f>_xlfn.XLOOKUP(Comuni[[#This Row],[Regione]],Table_0[Regione],Table_0[Guariti])</f>
        <v>643757</v>
      </c>
      <c r="M7086">
        <f>_xlfn.XLOOKUP(Comuni[[#This Row],[Regione]],Table_0[Regione],Table_0[Deceduti])</f>
        <v>3596</v>
      </c>
      <c r="N7086" s="1">
        <f>(Comuni[[#This Row],[Popolazione2011]]/Comuni[[#This Row],[Ammalati TOT]])*100</f>
        <v>0.33698140299255475</v>
      </c>
      <c r="O7086">
        <f>_xlfn.XLOOKUP(Comuni[[#This Row],[Regione]],Table_0[Regione],Table_0[TOT AREA])</f>
        <v>5834728</v>
      </c>
      <c r="P7086" s="1">
        <f>(Comuni[[#This Row],[Popolazione2011]]/Comuni[[#This Row],[Ammalati AREA]])*100</f>
        <v>3.7568160846572454E-2</v>
      </c>
    </row>
    <row r="7087" spans="1:16" x14ac:dyDescent="0.3">
      <c r="A7087" t="s">
        <v>7182</v>
      </c>
      <c r="B7087" t="s">
        <v>8037</v>
      </c>
      <c r="C7087" t="s">
        <v>7162</v>
      </c>
      <c r="D7087">
        <v>898</v>
      </c>
      <c r="E7087" s="1">
        <f>(Comuni[[#This Row],[Popolazione2011]]/SUM(D:D))*100</f>
        <v>1.511200537085383E-3</v>
      </c>
      <c r="F7087">
        <f t="shared" si="110"/>
        <v>1959050</v>
      </c>
      <c r="G7087" s="1">
        <f>(Comuni[[#This Row],[Popolazione2011]]/Comuni[[#This Row],[TOT POP REGIONE ]])*100</f>
        <v>4.5838544192338126E-2</v>
      </c>
      <c r="H7087" t="str">
        <f>IF(Comuni[[#This Row],[Popolazione2011]]&gt;300000,"MAGGIORE","")</f>
        <v/>
      </c>
      <c r="I7087" t="str">
        <f>_xlfn.XLOOKUP(Comuni[[#This Row],[Regione]],Ripartizione_geografica[Regione],Ripartizione_geografica[Ripartizione geografica])</f>
        <v>Sud</v>
      </c>
      <c r="J7087">
        <f>_xlfn.XLOOKUP(Comuni[[#This Row],[Regione]],Ripartizione_geografica[Regione],Ripartizione_geografica[Codice Regione])</f>
        <v>18</v>
      </c>
      <c r="K7087">
        <f>_xlfn.XLOOKUP(Comuni[[#This Row],[Regione]],Table_0[Regione],Table_0[Totale])</f>
        <v>650481</v>
      </c>
      <c r="L7087">
        <f>_xlfn.XLOOKUP(Comuni[[#This Row],[Regione]],Table_0[Regione],Table_0[Guariti])</f>
        <v>643757</v>
      </c>
      <c r="M7087">
        <f>_xlfn.XLOOKUP(Comuni[[#This Row],[Regione]],Table_0[Regione],Table_0[Deceduti])</f>
        <v>3596</v>
      </c>
      <c r="N7087" s="1">
        <f>(Comuni[[#This Row],[Popolazione2011]]/Comuni[[#This Row],[Ammalati TOT]])*100</f>
        <v>0.13805168790479661</v>
      </c>
      <c r="O7087">
        <f>_xlfn.XLOOKUP(Comuni[[#This Row],[Regione]],Table_0[Regione],Table_0[TOT AREA])</f>
        <v>5834728</v>
      </c>
      <c r="P7087" s="1">
        <f>(Comuni[[#This Row],[Popolazione2011]]/Comuni[[#This Row],[Ammalati AREA]])*100</f>
        <v>1.5390606040247291E-2</v>
      </c>
    </row>
    <row r="7088" spans="1:16" x14ac:dyDescent="0.3">
      <c r="A7088" t="s">
        <v>7183</v>
      </c>
      <c r="B7088" t="s">
        <v>8037</v>
      </c>
      <c r="C7088" t="s">
        <v>7162</v>
      </c>
      <c r="D7088">
        <v>2262</v>
      </c>
      <c r="E7088" s="1">
        <f>(Comuni[[#This Row],[Popolazione2011]]/SUM(D:D))*100</f>
        <v>3.8066098161326683E-3</v>
      </c>
      <c r="F7088">
        <f t="shared" si="110"/>
        <v>1959050</v>
      </c>
      <c r="G7088" s="1">
        <f>(Comuni[[#This Row],[Popolazione2011]]/Comuni[[#This Row],[TOT POP REGIONE ]])*100</f>
        <v>0.11546412802123478</v>
      </c>
      <c r="H7088" t="str">
        <f>IF(Comuni[[#This Row],[Popolazione2011]]&gt;300000,"MAGGIORE","")</f>
        <v/>
      </c>
      <c r="I7088" t="str">
        <f>_xlfn.XLOOKUP(Comuni[[#This Row],[Regione]],Ripartizione_geografica[Regione],Ripartizione_geografica[Ripartizione geografica])</f>
        <v>Sud</v>
      </c>
      <c r="J7088">
        <f>_xlfn.XLOOKUP(Comuni[[#This Row],[Regione]],Ripartizione_geografica[Regione],Ripartizione_geografica[Codice Regione])</f>
        <v>18</v>
      </c>
      <c r="K7088">
        <f>_xlfn.XLOOKUP(Comuni[[#This Row],[Regione]],Table_0[Regione],Table_0[Totale])</f>
        <v>650481</v>
      </c>
      <c r="L7088">
        <f>_xlfn.XLOOKUP(Comuni[[#This Row],[Regione]],Table_0[Regione],Table_0[Guariti])</f>
        <v>643757</v>
      </c>
      <c r="M7088">
        <f>_xlfn.XLOOKUP(Comuni[[#This Row],[Regione]],Table_0[Regione],Table_0[Deceduti])</f>
        <v>3596</v>
      </c>
      <c r="N7088" s="1">
        <f>(Comuni[[#This Row],[Popolazione2011]]/Comuni[[#This Row],[Ammalati TOT]])*100</f>
        <v>0.34774267042388635</v>
      </c>
      <c r="O7088">
        <f>_xlfn.XLOOKUP(Comuni[[#This Row],[Regione]],Table_0[Regione],Table_0[TOT AREA])</f>
        <v>5834728</v>
      </c>
      <c r="P7088" s="1">
        <f>(Comuni[[#This Row],[Popolazione2011]]/Comuni[[#This Row],[Ammalati AREA]])*100</f>
        <v>3.8767874012293292E-2</v>
      </c>
    </row>
    <row r="7089" spans="1:16" x14ac:dyDescent="0.3">
      <c r="A7089" t="s">
        <v>7184</v>
      </c>
      <c r="B7089" t="s">
        <v>8037</v>
      </c>
      <c r="C7089" t="s">
        <v>7162</v>
      </c>
      <c r="D7089">
        <v>1321</v>
      </c>
      <c r="E7089" s="1">
        <f>(Comuni[[#This Row],[Popolazione2011]]/SUM(D:D))*100</f>
        <v>2.2230466698104578E-3</v>
      </c>
      <c r="F7089">
        <f t="shared" si="110"/>
        <v>1959050</v>
      </c>
      <c r="G7089" s="1">
        <f>(Comuni[[#This Row],[Popolazione2011]]/Comuni[[#This Row],[TOT POP REGIONE ]])*100</f>
        <v>6.7430642403205635E-2</v>
      </c>
      <c r="H7089" t="str">
        <f>IF(Comuni[[#This Row],[Popolazione2011]]&gt;300000,"MAGGIORE","")</f>
        <v/>
      </c>
      <c r="I7089" t="str">
        <f>_xlfn.XLOOKUP(Comuni[[#This Row],[Regione]],Ripartizione_geografica[Regione],Ripartizione_geografica[Ripartizione geografica])</f>
        <v>Sud</v>
      </c>
      <c r="J7089">
        <f>_xlfn.XLOOKUP(Comuni[[#This Row],[Regione]],Ripartizione_geografica[Regione],Ripartizione_geografica[Codice Regione])</f>
        <v>18</v>
      </c>
      <c r="K7089">
        <f>_xlfn.XLOOKUP(Comuni[[#This Row],[Regione]],Table_0[Regione],Table_0[Totale])</f>
        <v>650481</v>
      </c>
      <c r="L7089">
        <f>_xlfn.XLOOKUP(Comuni[[#This Row],[Regione]],Table_0[Regione],Table_0[Guariti])</f>
        <v>643757</v>
      </c>
      <c r="M7089">
        <f>_xlfn.XLOOKUP(Comuni[[#This Row],[Regione]],Table_0[Regione],Table_0[Deceduti])</f>
        <v>3596</v>
      </c>
      <c r="N7089" s="1">
        <f>(Comuni[[#This Row],[Popolazione2011]]/Comuni[[#This Row],[Ammalati TOT]])*100</f>
        <v>0.2030804896684146</v>
      </c>
      <c r="O7089">
        <f>_xlfn.XLOOKUP(Comuni[[#This Row],[Regione]],Table_0[Regione],Table_0[TOT AREA])</f>
        <v>5834728</v>
      </c>
      <c r="P7089" s="1">
        <f>(Comuni[[#This Row],[Popolazione2011]]/Comuni[[#This Row],[Ammalati AREA]])*100</f>
        <v>2.2640301313103198E-2</v>
      </c>
    </row>
    <row r="7090" spans="1:16" x14ac:dyDescent="0.3">
      <c r="A7090" t="s">
        <v>7185</v>
      </c>
      <c r="B7090" t="s">
        <v>8037</v>
      </c>
      <c r="C7090" t="s">
        <v>7162</v>
      </c>
      <c r="D7090">
        <v>3326</v>
      </c>
      <c r="E7090" s="1">
        <f>(Comuni[[#This Row],[Popolazione2011]]/SUM(D:D))*100</f>
        <v>5.5971636818997594E-3</v>
      </c>
      <c r="F7090">
        <f t="shared" si="110"/>
        <v>1959050</v>
      </c>
      <c r="G7090" s="1">
        <f>(Comuni[[#This Row],[Popolazione2011]]/Comuni[[#This Row],[TOT POP REGIONE ]])*100</f>
        <v>0.16977616701972895</v>
      </c>
      <c r="H7090" t="str">
        <f>IF(Comuni[[#This Row],[Popolazione2011]]&gt;300000,"MAGGIORE","")</f>
        <v/>
      </c>
      <c r="I7090" t="str">
        <f>_xlfn.XLOOKUP(Comuni[[#This Row],[Regione]],Ripartizione_geografica[Regione],Ripartizione_geografica[Ripartizione geografica])</f>
        <v>Sud</v>
      </c>
      <c r="J7090">
        <f>_xlfn.XLOOKUP(Comuni[[#This Row],[Regione]],Ripartizione_geografica[Regione],Ripartizione_geografica[Codice Regione])</f>
        <v>18</v>
      </c>
      <c r="K7090">
        <f>_xlfn.XLOOKUP(Comuni[[#This Row],[Regione]],Table_0[Regione],Table_0[Totale])</f>
        <v>650481</v>
      </c>
      <c r="L7090">
        <f>_xlfn.XLOOKUP(Comuni[[#This Row],[Regione]],Table_0[Regione],Table_0[Guariti])</f>
        <v>643757</v>
      </c>
      <c r="M7090">
        <f>_xlfn.XLOOKUP(Comuni[[#This Row],[Regione]],Table_0[Regione],Table_0[Deceduti])</f>
        <v>3596</v>
      </c>
      <c r="N7090" s="1">
        <f>(Comuni[[#This Row],[Popolazione2011]]/Comuni[[#This Row],[Ammalati TOT]])*100</f>
        <v>0.51131393538012648</v>
      </c>
      <c r="O7090">
        <f>_xlfn.XLOOKUP(Comuni[[#This Row],[Regione]],Table_0[Regione],Table_0[TOT AREA])</f>
        <v>5834728</v>
      </c>
      <c r="P7090" s="1">
        <f>(Comuni[[#This Row],[Popolazione2011]]/Comuni[[#This Row],[Ammalati AREA]])*100</f>
        <v>5.7003514131249988E-2</v>
      </c>
    </row>
    <row r="7091" spans="1:16" x14ac:dyDescent="0.3">
      <c r="A7091" t="s">
        <v>7186</v>
      </c>
      <c r="B7091" t="s">
        <v>8037</v>
      </c>
      <c r="C7091" t="s">
        <v>7162</v>
      </c>
      <c r="D7091">
        <v>6486</v>
      </c>
      <c r="E7091" s="1">
        <f>(Comuni[[#This Row],[Popolazione2011]]/SUM(D:D))*100</f>
        <v>1.0914974035117811E-2</v>
      </c>
      <c r="F7091">
        <f t="shared" si="110"/>
        <v>1959050</v>
      </c>
      <c r="G7091" s="1">
        <f>(Comuni[[#This Row],[Popolazione2011]]/Comuni[[#This Row],[TOT POP REGIONE ]])*100</f>
        <v>0.33107883923330184</v>
      </c>
      <c r="H7091" t="str">
        <f>IF(Comuni[[#This Row],[Popolazione2011]]&gt;300000,"MAGGIORE","")</f>
        <v/>
      </c>
      <c r="I7091" t="str">
        <f>_xlfn.XLOOKUP(Comuni[[#This Row],[Regione]],Ripartizione_geografica[Regione],Ripartizione_geografica[Ripartizione geografica])</f>
        <v>Sud</v>
      </c>
      <c r="J7091">
        <f>_xlfn.XLOOKUP(Comuni[[#This Row],[Regione]],Ripartizione_geografica[Regione],Ripartizione_geografica[Codice Regione])</f>
        <v>18</v>
      </c>
      <c r="K7091">
        <f>_xlfn.XLOOKUP(Comuni[[#This Row],[Regione]],Table_0[Regione],Table_0[Totale])</f>
        <v>650481</v>
      </c>
      <c r="L7091">
        <f>_xlfn.XLOOKUP(Comuni[[#This Row],[Regione]],Table_0[Regione],Table_0[Guariti])</f>
        <v>643757</v>
      </c>
      <c r="M7091">
        <f>_xlfn.XLOOKUP(Comuni[[#This Row],[Regione]],Table_0[Regione],Table_0[Deceduti])</f>
        <v>3596</v>
      </c>
      <c r="N7091" s="1">
        <f>(Comuni[[#This Row],[Popolazione2011]]/Comuni[[#This Row],[Ammalati TOT]])*100</f>
        <v>0.99710829370880938</v>
      </c>
      <c r="O7091">
        <f>_xlfn.XLOOKUP(Comuni[[#This Row],[Regione]],Table_0[Regione],Table_0[TOT AREA])</f>
        <v>5834728</v>
      </c>
      <c r="P7091" s="1">
        <f>(Comuni[[#This Row],[Popolazione2011]]/Comuni[[#This Row],[Ammalati AREA]])*100</f>
        <v>0.11116199418379058</v>
      </c>
    </row>
    <row r="7092" spans="1:16" x14ac:dyDescent="0.3">
      <c r="A7092" t="s">
        <v>7187</v>
      </c>
      <c r="B7092" t="s">
        <v>8037</v>
      </c>
      <c r="C7092" t="s">
        <v>7162</v>
      </c>
      <c r="D7092">
        <v>929</v>
      </c>
      <c r="E7092" s="1">
        <f>(Comuni[[#This Row],[Popolazione2011]]/SUM(D:D))*100</f>
        <v>1.5633689297910032E-3</v>
      </c>
      <c r="F7092">
        <f t="shared" si="110"/>
        <v>1959050</v>
      </c>
      <c r="G7092" s="1">
        <f>(Comuni[[#This Row],[Popolazione2011]]/Comuni[[#This Row],[TOT POP REGIONE ]])*100</f>
        <v>4.7420943824813044E-2</v>
      </c>
      <c r="H7092" t="str">
        <f>IF(Comuni[[#This Row],[Popolazione2011]]&gt;300000,"MAGGIORE","")</f>
        <v/>
      </c>
      <c r="I7092" t="str">
        <f>_xlfn.XLOOKUP(Comuni[[#This Row],[Regione]],Ripartizione_geografica[Regione],Ripartizione_geografica[Ripartizione geografica])</f>
        <v>Sud</v>
      </c>
      <c r="J7092">
        <f>_xlfn.XLOOKUP(Comuni[[#This Row],[Regione]],Ripartizione_geografica[Regione],Ripartizione_geografica[Codice Regione])</f>
        <v>18</v>
      </c>
      <c r="K7092">
        <f>_xlfn.XLOOKUP(Comuni[[#This Row],[Regione]],Table_0[Regione],Table_0[Totale])</f>
        <v>650481</v>
      </c>
      <c r="L7092">
        <f>_xlfn.XLOOKUP(Comuni[[#This Row],[Regione]],Table_0[Regione],Table_0[Guariti])</f>
        <v>643757</v>
      </c>
      <c r="M7092">
        <f>_xlfn.XLOOKUP(Comuni[[#This Row],[Regione]],Table_0[Regione],Table_0[Deceduti])</f>
        <v>3596</v>
      </c>
      <c r="N7092" s="1">
        <f>(Comuni[[#This Row],[Popolazione2011]]/Comuni[[#This Row],[Ammalati TOT]])*100</f>
        <v>0.14281739205295774</v>
      </c>
      <c r="O7092">
        <f>_xlfn.XLOOKUP(Comuni[[#This Row],[Regione]],Table_0[Regione],Table_0[TOT AREA])</f>
        <v>5834728</v>
      </c>
      <c r="P7092" s="1">
        <f>(Comuni[[#This Row],[Popolazione2011]]/Comuni[[#This Row],[Ammalati AREA]])*100</f>
        <v>1.5921907585066519E-2</v>
      </c>
    </row>
    <row r="7093" spans="1:16" x14ac:dyDescent="0.3">
      <c r="A7093" t="s">
        <v>7188</v>
      </c>
      <c r="B7093" t="s">
        <v>8037</v>
      </c>
      <c r="C7093" t="s">
        <v>7162</v>
      </c>
      <c r="D7093">
        <v>1979</v>
      </c>
      <c r="E7093" s="1">
        <f>(Comuni[[#This Row],[Popolazione2011]]/SUM(D:D))*100</f>
        <v>3.330362876271684E-3</v>
      </c>
      <c r="F7093">
        <f t="shared" si="110"/>
        <v>1959050</v>
      </c>
      <c r="G7093" s="1">
        <f>(Comuni[[#This Row],[Popolazione2011]]/Comuni[[#This Row],[TOT POP REGIONE ]])*100</f>
        <v>0.10101835073122176</v>
      </c>
      <c r="H7093" t="str">
        <f>IF(Comuni[[#This Row],[Popolazione2011]]&gt;300000,"MAGGIORE","")</f>
        <v/>
      </c>
      <c r="I7093" t="str">
        <f>_xlfn.XLOOKUP(Comuni[[#This Row],[Regione]],Ripartizione_geografica[Regione],Ripartizione_geografica[Ripartizione geografica])</f>
        <v>Sud</v>
      </c>
      <c r="J7093">
        <f>_xlfn.XLOOKUP(Comuni[[#This Row],[Regione]],Ripartizione_geografica[Regione],Ripartizione_geografica[Codice Regione])</f>
        <v>18</v>
      </c>
      <c r="K7093">
        <f>_xlfn.XLOOKUP(Comuni[[#This Row],[Regione]],Table_0[Regione],Table_0[Totale])</f>
        <v>650481</v>
      </c>
      <c r="L7093">
        <f>_xlfn.XLOOKUP(Comuni[[#This Row],[Regione]],Table_0[Regione],Table_0[Guariti])</f>
        <v>643757</v>
      </c>
      <c r="M7093">
        <f>_xlfn.XLOOKUP(Comuni[[#This Row],[Regione]],Table_0[Regione],Table_0[Deceduti])</f>
        <v>3596</v>
      </c>
      <c r="N7093" s="1">
        <f>(Comuni[[#This Row],[Popolazione2011]]/Comuni[[#This Row],[Ammalati TOT]])*100</f>
        <v>0.30423640352293146</v>
      </c>
      <c r="O7093">
        <f>_xlfn.XLOOKUP(Comuni[[#This Row],[Regione]],Table_0[Regione],Table_0[TOT AREA])</f>
        <v>5834728</v>
      </c>
      <c r="P7093" s="1">
        <f>(Comuni[[#This Row],[Popolazione2011]]/Comuni[[#This Row],[Ammalati AREA]])*100</f>
        <v>3.3917605070879056E-2</v>
      </c>
    </row>
    <row r="7094" spans="1:16" x14ac:dyDescent="0.3">
      <c r="A7094" t="s">
        <v>7189</v>
      </c>
      <c r="B7094" t="s">
        <v>8037</v>
      </c>
      <c r="C7094" t="s">
        <v>7190</v>
      </c>
      <c r="D7094">
        <v>2448</v>
      </c>
      <c r="E7094" s="1">
        <f>(Comuni[[#This Row],[Popolazione2011]]/SUM(D:D))*100</f>
        <v>4.1196201723663894E-3</v>
      </c>
      <c r="F7094">
        <f t="shared" si="110"/>
        <v>1959050</v>
      </c>
      <c r="G7094" s="1">
        <f>(Comuni[[#This Row],[Popolazione2011]]/Comuni[[#This Row],[TOT POP REGIONE ]])*100</f>
        <v>0.12495852581608433</v>
      </c>
      <c r="H7094" t="str">
        <f>IF(Comuni[[#This Row],[Popolazione2011]]&gt;300000,"MAGGIORE","")</f>
        <v/>
      </c>
      <c r="I7094" t="str">
        <f>_xlfn.XLOOKUP(Comuni[[#This Row],[Regione]],Ripartizione_geografica[Regione],Ripartizione_geografica[Ripartizione geografica])</f>
        <v>Sud</v>
      </c>
      <c r="J7094">
        <f>_xlfn.XLOOKUP(Comuni[[#This Row],[Regione]],Ripartizione_geografica[Regione],Ripartizione_geografica[Codice Regione])</f>
        <v>18</v>
      </c>
      <c r="K7094">
        <f>_xlfn.XLOOKUP(Comuni[[#This Row],[Regione]],Table_0[Regione],Table_0[Totale])</f>
        <v>650481</v>
      </c>
      <c r="L7094">
        <f>_xlfn.XLOOKUP(Comuni[[#This Row],[Regione]],Table_0[Regione],Table_0[Guariti])</f>
        <v>643757</v>
      </c>
      <c r="M7094">
        <f>_xlfn.XLOOKUP(Comuni[[#This Row],[Regione]],Table_0[Regione],Table_0[Deceduti])</f>
        <v>3596</v>
      </c>
      <c r="N7094" s="1">
        <f>(Comuni[[#This Row],[Popolazione2011]]/Comuni[[#This Row],[Ammalati TOT]])*100</f>
        <v>0.37633689531285308</v>
      </c>
      <c r="O7094">
        <f>_xlfn.XLOOKUP(Comuni[[#This Row],[Regione]],Table_0[Regione],Table_0[TOT AREA])</f>
        <v>5834728</v>
      </c>
      <c r="P7094" s="1">
        <f>(Comuni[[#This Row],[Popolazione2011]]/Comuni[[#This Row],[Ammalati AREA]])*100</f>
        <v>4.1955683281208654E-2</v>
      </c>
    </row>
    <row r="7095" spans="1:16" x14ac:dyDescent="0.3">
      <c r="A7095" t="s">
        <v>7191</v>
      </c>
      <c r="B7095" t="s">
        <v>8037</v>
      </c>
      <c r="C7095" t="s">
        <v>7190</v>
      </c>
      <c r="D7095">
        <v>1532</v>
      </c>
      <c r="E7095" s="1">
        <f>(Comuni[[#This Row],[Popolazione2011]]/SUM(D:D))*100</f>
        <v>2.5781283104841942E-3</v>
      </c>
      <c r="F7095">
        <f t="shared" si="110"/>
        <v>1959050</v>
      </c>
      <c r="G7095" s="1">
        <f>(Comuni[[#This Row],[Popolazione2011]]/Comuni[[#This Row],[TOT POP REGIONE ]])*100</f>
        <v>7.8201168933922052E-2</v>
      </c>
      <c r="H7095" t="str">
        <f>IF(Comuni[[#This Row],[Popolazione2011]]&gt;300000,"MAGGIORE","")</f>
        <v/>
      </c>
      <c r="I7095" t="str">
        <f>_xlfn.XLOOKUP(Comuni[[#This Row],[Regione]],Ripartizione_geografica[Regione],Ripartizione_geografica[Ripartizione geografica])</f>
        <v>Sud</v>
      </c>
      <c r="J7095">
        <f>_xlfn.XLOOKUP(Comuni[[#This Row],[Regione]],Ripartizione_geografica[Regione],Ripartizione_geografica[Codice Regione])</f>
        <v>18</v>
      </c>
      <c r="K7095">
        <f>_xlfn.XLOOKUP(Comuni[[#This Row],[Regione]],Table_0[Regione],Table_0[Totale])</f>
        <v>650481</v>
      </c>
      <c r="L7095">
        <f>_xlfn.XLOOKUP(Comuni[[#This Row],[Regione]],Table_0[Regione],Table_0[Guariti])</f>
        <v>643757</v>
      </c>
      <c r="M7095">
        <f>_xlfn.XLOOKUP(Comuni[[#This Row],[Regione]],Table_0[Regione],Table_0[Deceduti])</f>
        <v>3596</v>
      </c>
      <c r="N7095" s="1">
        <f>(Comuni[[#This Row],[Popolazione2011]]/Comuni[[#This Row],[Ammalati TOT]])*100</f>
        <v>0.23551802435428554</v>
      </c>
      <c r="O7095">
        <f>_xlfn.XLOOKUP(Comuni[[#This Row],[Regione]],Table_0[Regione],Table_0[TOT AREA])</f>
        <v>5834728</v>
      </c>
      <c r="P7095" s="1">
        <f>(Comuni[[#This Row],[Popolazione2011]]/Comuni[[#This Row],[Ammalati AREA]])*100</f>
        <v>2.6256579569776006E-2</v>
      </c>
    </row>
    <row r="7096" spans="1:16" x14ac:dyDescent="0.3">
      <c r="A7096" t="s">
        <v>7192</v>
      </c>
      <c r="B7096" t="s">
        <v>8037</v>
      </c>
      <c r="C7096" t="s">
        <v>7190</v>
      </c>
      <c r="D7096">
        <v>3983</v>
      </c>
      <c r="E7096" s="1">
        <f>(Comuni[[#This Row],[Popolazione2011]]/SUM(D:D))*100</f>
        <v>6.702797036983385E-3</v>
      </c>
      <c r="F7096">
        <f t="shared" si="110"/>
        <v>1959050</v>
      </c>
      <c r="G7096" s="1">
        <f>(Comuni[[#This Row],[Popolazione2011]]/Comuni[[#This Row],[TOT POP REGIONE ]])*100</f>
        <v>0.20331283019831042</v>
      </c>
      <c r="H7096" t="str">
        <f>IF(Comuni[[#This Row],[Popolazione2011]]&gt;300000,"MAGGIORE","")</f>
        <v/>
      </c>
      <c r="I7096" t="str">
        <f>_xlfn.XLOOKUP(Comuni[[#This Row],[Regione]],Ripartizione_geografica[Regione],Ripartizione_geografica[Ripartizione geografica])</f>
        <v>Sud</v>
      </c>
      <c r="J7096">
        <f>_xlfn.XLOOKUP(Comuni[[#This Row],[Regione]],Ripartizione_geografica[Regione],Ripartizione_geografica[Codice Regione])</f>
        <v>18</v>
      </c>
      <c r="K7096">
        <f>_xlfn.XLOOKUP(Comuni[[#This Row],[Regione]],Table_0[Regione],Table_0[Totale])</f>
        <v>650481</v>
      </c>
      <c r="L7096">
        <f>_xlfn.XLOOKUP(Comuni[[#This Row],[Regione]],Table_0[Regione],Table_0[Guariti])</f>
        <v>643757</v>
      </c>
      <c r="M7096">
        <f>_xlfn.XLOOKUP(Comuni[[#This Row],[Regione]],Table_0[Regione],Table_0[Deceduti])</f>
        <v>3596</v>
      </c>
      <c r="N7096" s="1">
        <f>(Comuni[[#This Row],[Popolazione2011]]/Comuni[[#This Row],[Ammalati TOT]])*100</f>
        <v>0.6123161168427671</v>
      </c>
      <c r="O7096">
        <f>_xlfn.XLOOKUP(Comuni[[#This Row],[Regione]],Table_0[Regione],Table_0[TOT AREA])</f>
        <v>5834728</v>
      </c>
      <c r="P7096" s="1">
        <f>(Comuni[[#This Row],[Popolazione2011]]/Comuni[[#This Row],[Ammalati AREA]])*100</f>
        <v>6.8263679129515545E-2</v>
      </c>
    </row>
    <row r="7097" spans="1:16" x14ac:dyDescent="0.3">
      <c r="A7097" t="s">
        <v>7193</v>
      </c>
      <c r="B7097" t="s">
        <v>8037</v>
      </c>
      <c r="C7097" t="s">
        <v>7190</v>
      </c>
      <c r="D7097">
        <v>670</v>
      </c>
      <c r="E7097" s="1">
        <f>(Comuni[[#This Row],[Popolazione2011]]/SUM(D:D))*100</f>
        <v>1.1275104229924349E-3</v>
      </c>
      <c r="F7097">
        <f t="shared" si="110"/>
        <v>1959050</v>
      </c>
      <c r="G7097" s="1">
        <f>(Comuni[[#This Row],[Popolazione2011]]/Comuni[[#This Row],[TOT POP REGIONE ]])*100</f>
        <v>3.4200250121232227E-2</v>
      </c>
      <c r="H7097" t="str">
        <f>IF(Comuni[[#This Row],[Popolazione2011]]&gt;300000,"MAGGIORE","")</f>
        <v/>
      </c>
      <c r="I7097" t="str">
        <f>_xlfn.XLOOKUP(Comuni[[#This Row],[Regione]],Ripartizione_geografica[Regione],Ripartizione_geografica[Ripartizione geografica])</f>
        <v>Sud</v>
      </c>
      <c r="J7097">
        <f>_xlfn.XLOOKUP(Comuni[[#This Row],[Regione]],Ripartizione_geografica[Regione],Ripartizione_geografica[Codice Regione])</f>
        <v>18</v>
      </c>
      <c r="K7097">
        <f>_xlfn.XLOOKUP(Comuni[[#This Row],[Regione]],Table_0[Regione],Table_0[Totale])</f>
        <v>650481</v>
      </c>
      <c r="L7097">
        <f>_xlfn.XLOOKUP(Comuni[[#This Row],[Regione]],Table_0[Regione],Table_0[Guariti])</f>
        <v>643757</v>
      </c>
      <c r="M7097">
        <f>_xlfn.XLOOKUP(Comuni[[#This Row],[Regione]],Table_0[Regione],Table_0[Deceduti])</f>
        <v>3596</v>
      </c>
      <c r="N7097" s="1">
        <f>(Comuni[[#This Row],[Popolazione2011]]/Comuni[[#This Row],[Ammalati TOT]])*100</f>
        <v>0.10300070255703088</v>
      </c>
      <c r="O7097">
        <f>_xlfn.XLOOKUP(Comuni[[#This Row],[Regione]],Table_0[Regione],Table_0[TOT AREA])</f>
        <v>5834728</v>
      </c>
      <c r="P7097" s="1">
        <f>(Comuni[[#This Row],[Popolazione2011]]/Comuni[[#This Row],[Ammalati AREA]])*100</f>
        <v>1.1482968871899427E-2</v>
      </c>
    </row>
    <row r="7098" spans="1:16" x14ac:dyDescent="0.3">
      <c r="A7098" t="s">
        <v>7194</v>
      </c>
      <c r="B7098" t="s">
        <v>8037</v>
      </c>
      <c r="C7098" t="s">
        <v>7190</v>
      </c>
      <c r="D7098">
        <v>1097</v>
      </c>
      <c r="E7098" s="1">
        <f>(Comuni[[#This Row],[Popolazione2011]]/SUM(D:D))*100</f>
        <v>1.8460879612279121E-3</v>
      </c>
      <c r="F7098">
        <f t="shared" si="110"/>
        <v>1959050</v>
      </c>
      <c r="G7098" s="1">
        <f>(Comuni[[#This Row],[Popolazione2011]]/Comuni[[#This Row],[TOT POP REGIONE ]])*100</f>
        <v>5.5996528929838446E-2</v>
      </c>
      <c r="H7098" t="str">
        <f>IF(Comuni[[#This Row],[Popolazione2011]]&gt;300000,"MAGGIORE","")</f>
        <v/>
      </c>
      <c r="I7098" t="str">
        <f>_xlfn.XLOOKUP(Comuni[[#This Row],[Regione]],Ripartizione_geografica[Regione],Ripartizione_geografica[Ripartizione geografica])</f>
        <v>Sud</v>
      </c>
      <c r="J7098">
        <f>_xlfn.XLOOKUP(Comuni[[#This Row],[Regione]],Ripartizione_geografica[Regione],Ripartizione_geografica[Codice Regione])</f>
        <v>18</v>
      </c>
      <c r="K7098">
        <f>_xlfn.XLOOKUP(Comuni[[#This Row],[Regione]],Table_0[Regione],Table_0[Totale])</f>
        <v>650481</v>
      </c>
      <c r="L7098">
        <f>_xlfn.XLOOKUP(Comuni[[#This Row],[Regione]],Table_0[Regione],Table_0[Guariti])</f>
        <v>643757</v>
      </c>
      <c r="M7098">
        <f>_xlfn.XLOOKUP(Comuni[[#This Row],[Regione]],Table_0[Regione],Table_0[Deceduti])</f>
        <v>3596</v>
      </c>
      <c r="N7098" s="1">
        <f>(Comuni[[#This Row],[Popolazione2011]]/Comuni[[#This Row],[Ammalati TOT]])*100</f>
        <v>0.16864443388815353</v>
      </c>
      <c r="O7098">
        <f>_xlfn.XLOOKUP(Comuni[[#This Row],[Regione]],Table_0[Regione],Table_0[TOT AREA])</f>
        <v>5834728</v>
      </c>
      <c r="P7098" s="1">
        <f>(Comuni[[#This Row],[Popolazione2011]]/Comuni[[#This Row],[Ammalati AREA]])*100</f>
        <v>1.8801219182796525E-2</v>
      </c>
    </row>
    <row r="7099" spans="1:16" x14ac:dyDescent="0.3">
      <c r="A7099" t="s">
        <v>7195</v>
      </c>
      <c r="B7099" t="s">
        <v>8037</v>
      </c>
      <c r="C7099" t="s">
        <v>7190</v>
      </c>
      <c r="D7099">
        <v>3405</v>
      </c>
      <c r="E7099" s="1">
        <f>(Comuni[[#This Row],[Popolazione2011]]/SUM(D:D))*100</f>
        <v>5.7301089407302101E-3</v>
      </c>
      <c r="F7099">
        <f t="shared" si="110"/>
        <v>1959050</v>
      </c>
      <c r="G7099" s="1">
        <f>(Comuni[[#This Row],[Popolazione2011]]/Comuni[[#This Row],[TOT POP REGIONE ]])*100</f>
        <v>0.17380873382506828</v>
      </c>
      <c r="H7099" t="str">
        <f>IF(Comuni[[#This Row],[Popolazione2011]]&gt;300000,"MAGGIORE","")</f>
        <v/>
      </c>
      <c r="I7099" t="str">
        <f>_xlfn.XLOOKUP(Comuni[[#This Row],[Regione]],Ripartizione_geografica[Regione],Ripartizione_geografica[Ripartizione geografica])</f>
        <v>Sud</v>
      </c>
      <c r="J7099">
        <f>_xlfn.XLOOKUP(Comuni[[#This Row],[Regione]],Ripartizione_geografica[Regione],Ripartizione_geografica[Codice Regione])</f>
        <v>18</v>
      </c>
      <c r="K7099">
        <f>_xlfn.XLOOKUP(Comuni[[#This Row],[Regione]],Table_0[Regione],Table_0[Totale])</f>
        <v>650481</v>
      </c>
      <c r="L7099">
        <f>_xlfn.XLOOKUP(Comuni[[#This Row],[Regione]],Table_0[Regione],Table_0[Guariti])</f>
        <v>643757</v>
      </c>
      <c r="M7099">
        <f>_xlfn.XLOOKUP(Comuni[[#This Row],[Regione]],Table_0[Regione],Table_0[Deceduti])</f>
        <v>3596</v>
      </c>
      <c r="N7099" s="1">
        <f>(Comuni[[#This Row],[Popolazione2011]]/Comuni[[#This Row],[Ammalati TOT]])*100</f>
        <v>0.52345879433834341</v>
      </c>
      <c r="O7099">
        <f>_xlfn.XLOOKUP(Comuni[[#This Row],[Regione]],Table_0[Regione],Table_0[TOT AREA])</f>
        <v>5834728</v>
      </c>
      <c r="P7099" s="1">
        <f>(Comuni[[#This Row],[Popolazione2011]]/Comuni[[#This Row],[Ammalati AREA]])*100</f>
        <v>5.83574761325635E-2</v>
      </c>
    </row>
    <row r="7100" spans="1:16" x14ac:dyDescent="0.3">
      <c r="A7100" t="s">
        <v>7196</v>
      </c>
      <c r="B7100" t="s">
        <v>8037</v>
      </c>
      <c r="C7100" t="s">
        <v>7190</v>
      </c>
      <c r="D7100">
        <v>1272</v>
      </c>
      <c r="E7100" s="1">
        <f>(Comuni[[#This Row],[Popolazione2011]]/SUM(D:D))*100</f>
        <v>2.1405869523080257E-3</v>
      </c>
      <c r="F7100">
        <f t="shared" si="110"/>
        <v>1959050</v>
      </c>
      <c r="G7100" s="1">
        <f>(Comuni[[#This Row],[Popolazione2011]]/Comuni[[#This Row],[TOT POP REGIONE ]])*100</f>
        <v>6.4929430080906556E-2</v>
      </c>
      <c r="H7100" t="str">
        <f>IF(Comuni[[#This Row],[Popolazione2011]]&gt;300000,"MAGGIORE","")</f>
        <v/>
      </c>
      <c r="I7100" t="str">
        <f>_xlfn.XLOOKUP(Comuni[[#This Row],[Regione]],Ripartizione_geografica[Regione],Ripartizione_geografica[Ripartizione geografica])</f>
        <v>Sud</v>
      </c>
      <c r="J7100">
        <f>_xlfn.XLOOKUP(Comuni[[#This Row],[Regione]],Ripartizione_geografica[Regione],Ripartizione_geografica[Codice Regione])</f>
        <v>18</v>
      </c>
      <c r="K7100">
        <f>_xlfn.XLOOKUP(Comuni[[#This Row],[Regione]],Table_0[Regione],Table_0[Totale])</f>
        <v>650481</v>
      </c>
      <c r="L7100">
        <f>_xlfn.XLOOKUP(Comuni[[#This Row],[Regione]],Table_0[Regione],Table_0[Guariti])</f>
        <v>643757</v>
      </c>
      <c r="M7100">
        <f>_xlfn.XLOOKUP(Comuni[[#This Row],[Regione]],Table_0[Regione],Table_0[Deceduti])</f>
        <v>3596</v>
      </c>
      <c r="N7100" s="1">
        <f>(Comuni[[#This Row],[Popolazione2011]]/Comuni[[#This Row],[Ammalati TOT]])*100</f>
        <v>0.19554760246648251</v>
      </c>
      <c r="O7100">
        <f>_xlfn.XLOOKUP(Comuni[[#This Row],[Regione]],Table_0[Regione],Table_0[TOT AREA])</f>
        <v>5834728</v>
      </c>
      <c r="P7100" s="1">
        <f>(Comuni[[#This Row],[Popolazione2011]]/Comuni[[#This Row],[Ammalati AREA]])*100</f>
        <v>2.1800502097098613E-2</v>
      </c>
    </row>
    <row r="7101" spans="1:16" x14ac:dyDescent="0.3">
      <c r="A7101" t="s">
        <v>7197</v>
      </c>
      <c r="B7101" t="s">
        <v>8037</v>
      </c>
      <c r="C7101" t="s">
        <v>7190</v>
      </c>
      <c r="D7101">
        <v>2433</v>
      </c>
      <c r="E7101" s="1">
        <f>(Comuni[[#This Row],[Popolazione2011]]/SUM(D:D))*100</f>
        <v>4.0943774017023794E-3</v>
      </c>
      <c r="F7101">
        <f t="shared" si="110"/>
        <v>1959050</v>
      </c>
      <c r="G7101" s="1">
        <f>(Comuni[[#This Row],[Popolazione2011]]/Comuni[[#This Row],[TOT POP REGIONE ]])*100</f>
        <v>0.12419284857456421</v>
      </c>
      <c r="H7101" t="str">
        <f>IF(Comuni[[#This Row],[Popolazione2011]]&gt;300000,"MAGGIORE","")</f>
        <v/>
      </c>
      <c r="I7101" t="str">
        <f>_xlfn.XLOOKUP(Comuni[[#This Row],[Regione]],Ripartizione_geografica[Regione],Ripartizione_geografica[Ripartizione geografica])</f>
        <v>Sud</v>
      </c>
      <c r="J7101">
        <f>_xlfn.XLOOKUP(Comuni[[#This Row],[Regione]],Ripartizione_geografica[Regione],Ripartizione_geografica[Codice Regione])</f>
        <v>18</v>
      </c>
      <c r="K7101">
        <f>_xlfn.XLOOKUP(Comuni[[#This Row],[Regione]],Table_0[Regione],Table_0[Totale])</f>
        <v>650481</v>
      </c>
      <c r="L7101">
        <f>_xlfn.XLOOKUP(Comuni[[#This Row],[Regione]],Table_0[Regione],Table_0[Guariti])</f>
        <v>643757</v>
      </c>
      <c r="M7101">
        <f>_xlfn.XLOOKUP(Comuni[[#This Row],[Regione]],Table_0[Regione],Table_0[Deceduti])</f>
        <v>3596</v>
      </c>
      <c r="N7101" s="1">
        <f>(Comuni[[#This Row],[Popolazione2011]]/Comuni[[#This Row],[Ammalati TOT]])*100</f>
        <v>0.37403090943471062</v>
      </c>
      <c r="O7101">
        <f>_xlfn.XLOOKUP(Comuni[[#This Row],[Regione]],Table_0[Regione],Table_0[TOT AREA])</f>
        <v>5834728</v>
      </c>
      <c r="P7101" s="1">
        <f>(Comuni[[#This Row],[Popolazione2011]]/Comuni[[#This Row],[Ammalati AREA]])*100</f>
        <v>4.169860188855419E-2</v>
      </c>
    </row>
    <row r="7102" spans="1:16" x14ac:dyDescent="0.3">
      <c r="A7102" t="s">
        <v>7198</v>
      </c>
      <c r="B7102" t="s">
        <v>8037</v>
      </c>
      <c r="C7102" t="s">
        <v>7190</v>
      </c>
      <c r="D7102">
        <v>2102</v>
      </c>
      <c r="E7102" s="1">
        <f>(Comuni[[#This Row],[Popolazione2011]]/SUM(D:D))*100</f>
        <v>3.5373535957165646E-3</v>
      </c>
      <c r="F7102">
        <f t="shared" si="110"/>
        <v>1959050</v>
      </c>
      <c r="G7102" s="1">
        <f>(Comuni[[#This Row],[Popolazione2011]]/Comuni[[#This Row],[TOT POP REGIONE ]])*100</f>
        <v>0.1072969041116868</v>
      </c>
      <c r="H7102" t="str">
        <f>IF(Comuni[[#This Row],[Popolazione2011]]&gt;300000,"MAGGIORE","")</f>
        <v/>
      </c>
      <c r="I7102" t="str">
        <f>_xlfn.XLOOKUP(Comuni[[#This Row],[Regione]],Ripartizione_geografica[Regione],Ripartizione_geografica[Ripartizione geografica])</f>
        <v>Sud</v>
      </c>
      <c r="J7102">
        <f>_xlfn.XLOOKUP(Comuni[[#This Row],[Regione]],Ripartizione_geografica[Regione],Ripartizione_geografica[Codice Regione])</f>
        <v>18</v>
      </c>
      <c r="K7102">
        <f>_xlfn.XLOOKUP(Comuni[[#This Row],[Regione]],Table_0[Regione],Table_0[Totale])</f>
        <v>650481</v>
      </c>
      <c r="L7102">
        <f>_xlfn.XLOOKUP(Comuni[[#This Row],[Regione]],Table_0[Regione],Table_0[Guariti])</f>
        <v>643757</v>
      </c>
      <c r="M7102">
        <f>_xlfn.XLOOKUP(Comuni[[#This Row],[Regione]],Table_0[Regione],Table_0[Deceduti])</f>
        <v>3596</v>
      </c>
      <c r="N7102" s="1">
        <f>(Comuni[[#This Row],[Popolazione2011]]/Comuni[[#This Row],[Ammalati TOT]])*100</f>
        <v>0.32314548772369989</v>
      </c>
      <c r="O7102">
        <f>_xlfn.XLOOKUP(Comuni[[#This Row],[Regione]],Table_0[Regione],Table_0[TOT AREA])</f>
        <v>5834728</v>
      </c>
      <c r="P7102" s="1">
        <f>(Comuni[[#This Row],[Popolazione2011]]/Comuni[[#This Row],[Ammalati AREA]])*100</f>
        <v>3.6025672490645665E-2</v>
      </c>
    </row>
    <row r="7103" spans="1:16" x14ac:dyDescent="0.3">
      <c r="A7103" t="s">
        <v>7199</v>
      </c>
      <c r="B7103" t="s">
        <v>8037</v>
      </c>
      <c r="C7103" t="s">
        <v>7190</v>
      </c>
      <c r="D7103">
        <v>2373</v>
      </c>
      <c r="E7103" s="1">
        <f>(Comuni[[#This Row],[Popolazione2011]]/SUM(D:D))*100</f>
        <v>3.9934063190463403E-3</v>
      </c>
      <c r="F7103">
        <f t="shared" si="110"/>
        <v>1959050</v>
      </c>
      <c r="G7103" s="1">
        <f>(Comuni[[#This Row],[Popolazione2011]]/Comuni[[#This Row],[TOT POP REGIONE ]])*100</f>
        <v>0.12113013960848369</v>
      </c>
      <c r="H7103" t="str">
        <f>IF(Comuni[[#This Row],[Popolazione2011]]&gt;300000,"MAGGIORE","")</f>
        <v/>
      </c>
      <c r="I7103" t="str">
        <f>_xlfn.XLOOKUP(Comuni[[#This Row],[Regione]],Ripartizione_geografica[Regione],Ripartizione_geografica[Ripartizione geografica])</f>
        <v>Sud</v>
      </c>
      <c r="J7103">
        <f>_xlfn.XLOOKUP(Comuni[[#This Row],[Regione]],Ripartizione_geografica[Regione],Ripartizione_geografica[Codice Regione])</f>
        <v>18</v>
      </c>
      <c r="K7103">
        <f>_xlfn.XLOOKUP(Comuni[[#This Row],[Regione]],Table_0[Regione],Table_0[Totale])</f>
        <v>650481</v>
      </c>
      <c r="L7103">
        <f>_xlfn.XLOOKUP(Comuni[[#This Row],[Regione]],Table_0[Regione],Table_0[Guariti])</f>
        <v>643757</v>
      </c>
      <c r="M7103">
        <f>_xlfn.XLOOKUP(Comuni[[#This Row],[Regione]],Table_0[Regione],Table_0[Deceduti])</f>
        <v>3596</v>
      </c>
      <c r="N7103" s="1">
        <f>(Comuni[[#This Row],[Popolazione2011]]/Comuni[[#This Row],[Ammalati TOT]])*100</f>
        <v>0.36480696592214068</v>
      </c>
      <c r="O7103">
        <f>_xlfn.XLOOKUP(Comuni[[#This Row],[Regione]],Table_0[Regione],Table_0[TOT AREA])</f>
        <v>5834728</v>
      </c>
      <c r="P7103" s="1">
        <f>(Comuni[[#This Row],[Popolazione2011]]/Comuni[[#This Row],[Ammalati AREA]])*100</f>
        <v>4.0670276317936328E-2</v>
      </c>
    </row>
    <row r="7104" spans="1:16" x14ac:dyDescent="0.3">
      <c r="A7104" t="s">
        <v>7200</v>
      </c>
      <c r="B7104" t="s">
        <v>8037</v>
      </c>
      <c r="C7104" t="s">
        <v>7190</v>
      </c>
      <c r="D7104">
        <v>5638</v>
      </c>
      <c r="E7104" s="1">
        <f>(Comuni[[#This Row],[Popolazione2011]]/SUM(D:D))*100</f>
        <v>9.487916066912459E-3</v>
      </c>
      <c r="F7104">
        <f t="shared" si="110"/>
        <v>1959050</v>
      </c>
      <c r="G7104" s="1">
        <f>(Comuni[[#This Row],[Popolazione2011]]/Comuni[[#This Row],[TOT POP REGIONE ]])*100</f>
        <v>0.28779255251269747</v>
      </c>
      <c r="H7104" t="str">
        <f>IF(Comuni[[#This Row],[Popolazione2011]]&gt;300000,"MAGGIORE","")</f>
        <v/>
      </c>
      <c r="I7104" t="str">
        <f>_xlfn.XLOOKUP(Comuni[[#This Row],[Regione]],Ripartizione_geografica[Regione],Ripartizione_geografica[Ripartizione geografica])</f>
        <v>Sud</v>
      </c>
      <c r="J7104">
        <f>_xlfn.XLOOKUP(Comuni[[#This Row],[Regione]],Ripartizione_geografica[Regione],Ripartizione_geografica[Codice Regione])</f>
        <v>18</v>
      </c>
      <c r="K7104">
        <f>_xlfn.XLOOKUP(Comuni[[#This Row],[Regione]],Table_0[Regione],Table_0[Totale])</f>
        <v>650481</v>
      </c>
      <c r="L7104">
        <f>_xlfn.XLOOKUP(Comuni[[#This Row],[Regione]],Table_0[Regione],Table_0[Guariti])</f>
        <v>643757</v>
      </c>
      <c r="M7104">
        <f>_xlfn.XLOOKUP(Comuni[[#This Row],[Regione]],Table_0[Regione],Table_0[Deceduti])</f>
        <v>3596</v>
      </c>
      <c r="N7104" s="1">
        <f>(Comuni[[#This Row],[Popolazione2011]]/Comuni[[#This Row],[Ammalati TOT]])*100</f>
        <v>0.86674322539782089</v>
      </c>
      <c r="O7104">
        <f>_xlfn.XLOOKUP(Comuni[[#This Row],[Regione]],Table_0[Regione],Table_0[TOT AREA])</f>
        <v>5834728</v>
      </c>
      <c r="P7104" s="1">
        <f>(Comuni[[#This Row],[Popolazione2011]]/Comuni[[#This Row],[Ammalati AREA]])*100</f>
        <v>9.6628326119058167E-2</v>
      </c>
    </row>
    <row r="7105" spans="1:16" x14ac:dyDescent="0.3">
      <c r="A7105" t="s">
        <v>7201</v>
      </c>
      <c r="B7105" t="s">
        <v>8037</v>
      </c>
      <c r="C7105" t="s">
        <v>7190</v>
      </c>
      <c r="D7105">
        <v>1844</v>
      </c>
      <c r="E7105" s="1">
        <f>(Comuni[[#This Row],[Popolazione2011]]/SUM(D:D))*100</f>
        <v>3.103177940295597E-3</v>
      </c>
      <c r="F7105">
        <f t="shared" si="110"/>
        <v>1959050</v>
      </c>
      <c r="G7105" s="1">
        <f>(Comuni[[#This Row],[Popolazione2011]]/Comuni[[#This Row],[TOT POP REGIONE ]])*100</f>
        <v>9.4127255557540646E-2</v>
      </c>
      <c r="H7105" t="str">
        <f>IF(Comuni[[#This Row],[Popolazione2011]]&gt;300000,"MAGGIORE","")</f>
        <v/>
      </c>
      <c r="I7105" t="str">
        <f>_xlfn.XLOOKUP(Comuni[[#This Row],[Regione]],Ripartizione_geografica[Regione],Ripartizione_geografica[Ripartizione geografica])</f>
        <v>Sud</v>
      </c>
      <c r="J7105">
        <f>_xlfn.XLOOKUP(Comuni[[#This Row],[Regione]],Ripartizione_geografica[Regione],Ripartizione_geografica[Codice Regione])</f>
        <v>18</v>
      </c>
      <c r="K7105">
        <f>_xlfn.XLOOKUP(Comuni[[#This Row],[Regione]],Table_0[Regione],Table_0[Totale])</f>
        <v>650481</v>
      </c>
      <c r="L7105">
        <f>_xlfn.XLOOKUP(Comuni[[#This Row],[Regione]],Table_0[Regione],Table_0[Guariti])</f>
        <v>643757</v>
      </c>
      <c r="M7105">
        <f>_xlfn.XLOOKUP(Comuni[[#This Row],[Regione]],Table_0[Regione],Table_0[Deceduti])</f>
        <v>3596</v>
      </c>
      <c r="N7105" s="1">
        <f>(Comuni[[#This Row],[Popolazione2011]]/Comuni[[#This Row],[Ammalati TOT]])*100</f>
        <v>0.28348253061964912</v>
      </c>
      <c r="O7105">
        <f>_xlfn.XLOOKUP(Comuni[[#This Row],[Regione]],Table_0[Regione],Table_0[TOT AREA])</f>
        <v>5834728</v>
      </c>
      <c r="P7105" s="1">
        <f>(Comuni[[#This Row],[Popolazione2011]]/Comuni[[#This Row],[Ammalati AREA]])*100</f>
        <v>3.1603872536988868E-2</v>
      </c>
    </row>
    <row r="7106" spans="1:16" x14ac:dyDescent="0.3">
      <c r="A7106" t="s">
        <v>7202</v>
      </c>
      <c r="B7106" t="s">
        <v>8037</v>
      </c>
      <c r="C7106" t="s">
        <v>7190</v>
      </c>
      <c r="D7106">
        <v>1439</v>
      </c>
      <c r="E7106" s="1">
        <f>(Comuni[[#This Row],[Popolazione2011]]/SUM(D:D))*100</f>
        <v>2.421623132367334E-3</v>
      </c>
      <c r="F7106">
        <f t="shared" ref="F7106:F7169" si="111">SUMIFS(D:D,B:B,B7106)</f>
        <v>1959050</v>
      </c>
      <c r="G7106" s="1">
        <f>(Comuni[[#This Row],[Popolazione2011]]/Comuni[[#This Row],[TOT POP REGIONE ]])*100</f>
        <v>7.3453970036497285E-2</v>
      </c>
      <c r="H7106" t="str">
        <f>IF(Comuni[[#This Row],[Popolazione2011]]&gt;300000,"MAGGIORE","")</f>
        <v/>
      </c>
      <c r="I7106" t="str">
        <f>_xlfn.XLOOKUP(Comuni[[#This Row],[Regione]],Ripartizione_geografica[Regione],Ripartizione_geografica[Ripartizione geografica])</f>
        <v>Sud</v>
      </c>
      <c r="J7106">
        <f>_xlfn.XLOOKUP(Comuni[[#This Row],[Regione]],Ripartizione_geografica[Regione],Ripartizione_geografica[Codice Regione])</f>
        <v>18</v>
      </c>
      <c r="K7106">
        <f>_xlfn.XLOOKUP(Comuni[[#This Row],[Regione]],Table_0[Regione],Table_0[Totale])</f>
        <v>650481</v>
      </c>
      <c r="L7106">
        <f>_xlfn.XLOOKUP(Comuni[[#This Row],[Regione]],Table_0[Regione],Table_0[Guariti])</f>
        <v>643757</v>
      </c>
      <c r="M7106">
        <f>_xlfn.XLOOKUP(Comuni[[#This Row],[Regione]],Table_0[Regione],Table_0[Deceduti])</f>
        <v>3596</v>
      </c>
      <c r="N7106" s="1">
        <f>(Comuni[[#This Row],[Popolazione2011]]/Comuni[[#This Row],[Ammalati TOT]])*100</f>
        <v>0.22122091190980214</v>
      </c>
      <c r="O7106">
        <f>_xlfn.XLOOKUP(Comuni[[#This Row],[Regione]],Table_0[Regione],Table_0[TOT AREA])</f>
        <v>5834728</v>
      </c>
      <c r="P7106" s="1">
        <f>(Comuni[[#This Row],[Popolazione2011]]/Comuni[[#This Row],[Ammalati AREA]])*100</f>
        <v>2.4662674935318318E-2</v>
      </c>
    </row>
    <row r="7107" spans="1:16" x14ac:dyDescent="0.3">
      <c r="A7107" t="s">
        <v>7203</v>
      </c>
      <c r="B7107" t="s">
        <v>8037</v>
      </c>
      <c r="C7107" t="s">
        <v>7190</v>
      </c>
      <c r="D7107">
        <v>1976</v>
      </c>
      <c r="E7107" s="1">
        <f>(Comuni[[#This Row],[Popolazione2011]]/SUM(D:D))*100</f>
        <v>3.3253143221388826E-3</v>
      </c>
      <c r="F7107">
        <f t="shared" si="111"/>
        <v>1959050</v>
      </c>
      <c r="G7107" s="1">
        <f>(Comuni[[#This Row],[Popolazione2011]]/Comuni[[#This Row],[TOT POP REGIONE ]])*100</f>
        <v>0.10086521528291774</v>
      </c>
      <c r="H7107" t="str">
        <f>IF(Comuni[[#This Row],[Popolazione2011]]&gt;300000,"MAGGIORE","")</f>
        <v/>
      </c>
      <c r="I7107" t="str">
        <f>_xlfn.XLOOKUP(Comuni[[#This Row],[Regione]],Ripartizione_geografica[Regione],Ripartizione_geografica[Ripartizione geografica])</f>
        <v>Sud</v>
      </c>
      <c r="J7107">
        <f>_xlfn.XLOOKUP(Comuni[[#This Row],[Regione]],Ripartizione_geografica[Regione],Ripartizione_geografica[Codice Regione])</f>
        <v>18</v>
      </c>
      <c r="K7107">
        <f>_xlfn.XLOOKUP(Comuni[[#This Row],[Regione]],Table_0[Regione],Table_0[Totale])</f>
        <v>650481</v>
      </c>
      <c r="L7107">
        <f>_xlfn.XLOOKUP(Comuni[[#This Row],[Regione]],Table_0[Regione],Table_0[Guariti])</f>
        <v>643757</v>
      </c>
      <c r="M7107">
        <f>_xlfn.XLOOKUP(Comuni[[#This Row],[Regione]],Table_0[Regione],Table_0[Deceduti])</f>
        <v>3596</v>
      </c>
      <c r="N7107" s="1">
        <f>(Comuni[[#This Row],[Popolazione2011]]/Comuni[[#This Row],[Ammalati TOT]])*100</f>
        <v>0.30377520634730304</v>
      </c>
      <c r="O7107">
        <f>_xlfn.XLOOKUP(Comuni[[#This Row],[Regione]],Table_0[Regione],Table_0[TOT AREA])</f>
        <v>5834728</v>
      </c>
      <c r="P7107" s="1">
        <f>(Comuni[[#This Row],[Popolazione2011]]/Comuni[[#This Row],[Ammalati AREA]])*100</f>
        <v>3.3866188792348165E-2</v>
      </c>
    </row>
    <row r="7108" spans="1:16" x14ac:dyDescent="0.3">
      <c r="A7108" t="s">
        <v>7204</v>
      </c>
      <c r="B7108" t="s">
        <v>8037</v>
      </c>
      <c r="C7108" t="s">
        <v>7190</v>
      </c>
      <c r="D7108">
        <v>1663</v>
      </c>
      <c r="E7108" s="1">
        <f>(Comuni[[#This Row],[Popolazione2011]]/SUM(D:D))*100</f>
        <v>2.7985818409498797E-3</v>
      </c>
      <c r="F7108">
        <f t="shared" si="111"/>
        <v>1959050</v>
      </c>
      <c r="G7108" s="1">
        <f>(Comuni[[#This Row],[Popolazione2011]]/Comuni[[#This Row],[TOT POP REGIONE ]])*100</f>
        <v>8.4888083509864473E-2</v>
      </c>
      <c r="H7108" t="str">
        <f>IF(Comuni[[#This Row],[Popolazione2011]]&gt;300000,"MAGGIORE","")</f>
        <v/>
      </c>
      <c r="I7108" t="str">
        <f>_xlfn.XLOOKUP(Comuni[[#This Row],[Regione]],Ripartizione_geografica[Regione],Ripartizione_geografica[Ripartizione geografica])</f>
        <v>Sud</v>
      </c>
      <c r="J7108">
        <f>_xlfn.XLOOKUP(Comuni[[#This Row],[Regione]],Ripartizione_geografica[Regione],Ripartizione_geografica[Codice Regione])</f>
        <v>18</v>
      </c>
      <c r="K7108">
        <f>_xlfn.XLOOKUP(Comuni[[#This Row],[Regione]],Table_0[Regione],Table_0[Totale])</f>
        <v>650481</v>
      </c>
      <c r="L7108">
        <f>_xlfn.XLOOKUP(Comuni[[#This Row],[Regione]],Table_0[Regione],Table_0[Guariti])</f>
        <v>643757</v>
      </c>
      <c r="M7108">
        <f>_xlfn.XLOOKUP(Comuni[[#This Row],[Regione]],Table_0[Regione],Table_0[Deceduti])</f>
        <v>3596</v>
      </c>
      <c r="N7108" s="1">
        <f>(Comuni[[#This Row],[Popolazione2011]]/Comuni[[#This Row],[Ammalati TOT]])*100</f>
        <v>0.25565696769006324</v>
      </c>
      <c r="O7108">
        <f>_xlfn.XLOOKUP(Comuni[[#This Row],[Regione]],Table_0[Regione],Table_0[TOT AREA])</f>
        <v>5834728</v>
      </c>
      <c r="P7108" s="1">
        <f>(Comuni[[#This Row],[Popolazione2011]]/Comuni[[#This Row],[Ammalati AREA]])*100</f>
        <v>2.8501757065624994E-2</v>
      </c>
    </row>
    <row r="7109" spans="1:16" x14ac:dyDescent="0.3">
      <c r="A7109" t="s">
        <v>7205</v>
      </c>
      <c r="B7109" t="s">
        <v>8037</v>
      </c>
      <c r="C7109" t="s">
        <v>7190</v>
      </c>
      <c r="D7109">
        <v>2380</v>
      </c>
      <c r="E7109" s="1">
        <f>(Comuni[[#This Row],[Popolazione2011]]/SUM(D:D))*100</f>
        <v>4.0051862786895445E-3</v>
      </c>
      <c r="F7109">
        <f t="shared" si="111"/>
        <v>1959050</v>
      </c>
      <c r="G7109" s="1">
        <f>(Comuni[[#This Row],[Popolazione2011]]/Comuni[[#This Row],[TOT POP REGIONE ]])*100</f>
        <v>0.12148745565452643</v>
      </c>
      <c r="H7109" t="str">
        <f>IF(Comuni[[#This Row],[Popolazione2011]]&gt;300000,"MAGGIORE","")</f>
        <v/>
      </c>
      <c r="I7109" t="str">
        <f>_xlfn.XLOOKUP(Comuni[[#This Row],[Regione]],Ripartizione_geografica[Regione],Ripartizione_geografica[Ripartizione geografica])</f>
        <v>Sud</v>
      </c>
      <c r="J7109">
        <f>_xlfn.XLOOKUP(Comuni[[#This Row],[Regione]],Ripartizione_geografica[Regione],Ripartizione_geografica[Codice Regione])</f>
        <v>18</v>
      </c>
      <c r="K7109">
        <f>_xlfn.XLOOKUP(Comuni[[#This Row],[Regione]],Table_0[Regione],Table_0[Totale])</f>
        <v>650481</v>
      </c>
      <c r="L7109">
        <f>_xlfn.XLOOKUP(Comuni[[#This Row],[Regione]],Table_0[Regione],Table_0[Guariti])</f>
        <v>643757</v>
      </c>
      <c r="M7109">
        <f>_xlfn.XLOOKUP(Comuni[[#This Row],[Regione]],Table_0[Regione],Table_0[Deceduti])</f>
        <v>3596</v>
      </c>
      <c r="N7109" s="1">
        <f>(Comuni[[#This Row],[Popolazione2011]]/Comuni[[#This Row],[Ammalati TOT]])*100</f>
        <v>0.36588309266527386</v>
      </c>
      <c r="O7109">
        <f>_xlfn.XLOOKUP(Comuni[[#This Row],[Regione]],Table_0[Regione],Table_0[TOT AREA])</f>
        <v>5834728</v>
      </c>
      <c r="P7109" s="1">
        <f>(Comuni[[#This Row],[Popolazione2011]]/Comuni[[#This Row],[Ammalati AREA]])*100</f>
        <v>4.0790247634508413E-2</v>
      </c>
    </row>
    <row r="7110" spans="1:16" x14ac:dyDescent="0.3">
      <c r="A7110" t="s">
        <v>7206</v>
      </c>
      <c r="B7110" t="s">
        <v>8037</v>
      </c>
      <c r="C7110" t="s">
        <v>7190</v>
      </c>
      <c r="D7110">
        <v>3822</v>
      </c>
      <c r="E7110" s="1">
        <f>(Comuni[[#This Row],[Popolazione2011]]/SUM(D:D))*100</f>
        <v>6.4318579651896808E-3</v>
      </c>
      <c r="F7110">
        <f t="shared" si="111"/>
        <v>1959050</v>
      </c>
      <c r="G7110" s="1">
        <f>(Comuni[[#This Row],[Popolazione2011]]/Comuni[[#This Row],[TOT POP REGIONE ]])*100</f>
        <v>0.19509456113932774</v>
      </c>
      <c r="H7110" t="str">
        <f>IF(Comuni[[#This Row],[Popolazione2011]]&gt;300000,"MAGGIORE","")</f>
        <v/>
      </c>
      <c r="I7110" t="str">
        <f>_xlfn.XLOOKUP(Comuni[[#This Row],[Regione]],Ripartizione_geografica[Regione],Ripartizione_geografica[Ripartizione geografica])</f>
        <v>Sud</v>
      </c>
      <c r="J7110">
        <f>_xlfn.XLOOKUP(Comuni[[#This Row],[Regione]],Ripartizione_geografica[Regione],Ripartizione_geografica[Codice Regione])</f>
        <v>18</v>
      </c>
      <c r="K7110">
        <f>_xlfn.XLOOKUP(Comuni[[#This Row],[Regione]],Table_0[Regione],Table_0[Totale])</f>
        <v>650481</v>
      </c>
      <c r="L7110">
        <f>_xlfn.XLOOKUP(Comuni[[#This Row],[Regione]],Table_0[Regione],Table_0[Guariti])</f>
        <v>643757</v>
      </c>
      <c r="M7110">
        <f>_xlfn.XLOOKUP(Comuni[[#This Row],[Regione]],Table_0[Regione],Table_0[Deceduti])</f>
        <v>3596</v>
      </c>
      <c r="N7110" s="1">
        <f>(Comuni[[#This Row],[Popolazione2011]]/Comuni[[#This Row],[Ammalati TOT]])*100</f>
        <v>0.58756520175070448</v>
      </c>
      <c r="O7110">
        <f>_xlfn.XLOOKUP(Comuni[[#This Row],[Regione]],Table_0[Regione],Table_0[TOT AREA])</f>
        <v>5834728</v>
      </c>
      <c r="P7110" s="1">
        <f>(Comuni[[#This Row],[Popolazione2011]]/Comuni[[#This Row],[Ammalati AREA]])*100</f>
        <v>6.5504338848357629E-2</v>
      </c>
    </row>
    <row r="7111" spans="1:16" x14ac:dyDescent="0.3">
      <c r="A7111" t="s">
        <v>7207</v>
      </c>
      <c r="B7111" t="s">
        <v>8037</v>
      </c>
      <c r="C7111" t="s">
        <v>7190</v>
      </c>
      <c r="D7111">
        <v>2090</v>
      </c>
      <c r="E7111" s="1">
        <f>(Comuni[[#This Row],[Popolazione2011]]/SUM(D:D))*100</f>
        <v>3.5171593791853565E-3</v>
      </c>
      <c r="F7111">
        <f t="shared" si="111"/>
        <v>1959050</v>
      </c>
      <c r="G7111" s="1">
        <f>(Comuni[[#This Row],[Popolazione2011]]/Comuni[[#This Row],[TOT POP REGIONE ]])*100</f>
        <v>0.10668436231847069</v>
      </c>
      <c r="H7111" t="str">
        <f>IF(Comuni[[#This Row],[Popolazione2011]]&gt;300000,"MAGGIORE","")</f>
        <v/>
      </c>
      <c r="I7111" t="str">
        <f>_xlfn.XLOOKUP(Comuni[[#This Row],[Regione]],Ripartizione_geografica[Regione],Ripartizione_geografica[Ripartizione geografica])</f>
        <v>Sud</v>
      </c>
      <c r="J7111">
        <f>_xlfn.XLOOKUP(Comuni[[#This Row],[Regione]],Ripartizione_geografica[Regione],Ripartizione_geografica[Codice Regione])</f>
        <v>18</v>
      </c>
      <c r="K7111">
        <f>_xlfn.XLOOKUP(Comuni[[#This Row],[Regione]],Table_0[Regione],Table_0[Totale])</f>
        <v>650481</v>
      </c>
      <c r="L7111">
        <f>_xlfn.XLOOKUP(Comuni[[#This Row],[Regione]],Table_0[Regione],Table_0[Guariti])</f>
        <v>643757</v>
      </c>
      <c r="M7111">
        <f>_xlfn.XLOOKUP(Comuni[[#This Row],[Regione]],Table_0[Regione],Table_0[Deceduti])</f>
        <v>3596</v>
      </c>
      <c r="N7111" s="1">
        <f>(Comuni[[#This Row],[Popolazione2011]]/Comuni[[#This Row],[Ammalati TOT]])*100</f>
        <v>0.32130069902118585</v>
      </c>
      <c r="O7111">
        <f>_xlfn.XLOOKUP(Comuni[[#This Row],[Regione]],Table_0[Regione],Table_0[TOT AREA])</f>
        <v>5834728</v>
      </c>
      <c r="P7111" s="1">
        <f>(Comuni[[#This Row],[Popolazione2011]]/Comuni[[#This Row],[Ammalati AREA]])*100</f>
        <v>3.5820007376522092E-2</v>
      </c>
    </row>
    <row r="7112" spans="1:16" x14ac:dyDescent="0.3">
      <c r="A7112" t="s">
        <v>7208</v>
      </c>
      <c r="B7112" t="s">
        <v>8037</v>
      </c>
      <c r="C7112" t="s">
        <v>7190</v>
      </c>
      <c r="D7112">
        <v>3498</v>
      </c>
      <c r="E7112" s="1">
        <f>(Comuni[[#This Row],[Popolazione2011]]/SUM(D:D))*100</f>
        <v>5.8866141188470703E-3</v>
      </c>
      <c r="F7112">
        <f t="shared" si="111"/>
        <v>1959050</v>
      </c>
      <c r="G7112" s="1">
        <f>(Comuni[[#This Row],[Popolazione2011]]/Comuni[[#This Row],[TOT POP REGIONE ]])*100</f>
        <v>0.17855593272249304</v>
      </c>
      <c r="H7112" t="str">
        <f>IF(Comuni[[#This Row],[Popolazione2011]]&gt;300000,"MAGGIORE","")</f>
        <v/>
      </c>
      <c r="I7112" t="str">
        <f>_xlfn.XLOOKUP(Comuni[[#This Row],[Regione]],Ripartizione_geografica[Regione],Ripartizione_geografica[Ripartizione geografica])</f>
        <v>Sud</v>
      </c>
      <c r="J7112">
        <f>_xlfn.XLOOKUP(Comuni[[#This Row],[Regione]],Ripartizione_geografica[Regione],Ripartizione_geografica[Codice Regione])</f>
        <v>18</v>
      </c>
      <c r="K7112">
        <f>_xlfn.XLOOKUP(Comuni[[#This Row],[Regione]],Table_0[Regione],Table_0[Totale])</f>
        <v>650481</v>
      </c>
      <c r="L7112">
        <f>_xlfn.XLOOKUP(Comuni[[#This Row],[Regione]],Table_0[Regione],Table_0[Guariti])</f>
        <v>643757</v>
      </c>
      <c r="M7112">
        <f>_xlfn.XLOOKUP(Comuni[[#This Row],[Regione]],Table_0[Regione],Table_0[Deceduti])</f>
        <v>3596</v>
      </c>
      <c r="N7112" s="1">
        <f>(Comuni[[#This Row],[Popolazione2011]]/Comuni[[#This Row],[Ammalati TOT]])*100</f>
        <v>0.53775590678282692</v>
      </c>
      <c r="O7112">
        <f>_xlfn.XLOOKUP(Comuni[[#This Row],[Regione]],Table_0[Regione],Table_0[TOT AREA])</f>
        <v>5834728</v>
      </c>
      <c r="P7112" s="1">
        <f>(Comuni[[#This Row],[Popolazione2011]]/Comuni[[#This Row],[Ammalati AREA]])*100</f>
        <v>5.9951380767021181E-2</v>
      </c>
    </row>
    <row r="7113" spans="1:16" x14ac:dyDescent="0.3">
      <c r="A7113" t="s">
        <v>7209</v>
      </c>
      <c r="B7113" t="s">
        <v>8037</v>
      </c>
      <c r="C7113" t="s">
        <v>7190</v>
      </c>
      <c r="D7113">
        <v>2198</v>
      </c>
      <c r="E7113" s="1">
        <f>(Comuni[[#This Row],[Popolazione2011]]/SUM(D:D))*100</f>
        <v>3.6989073279662266E-3</v>
      </c>
      <c r="F7113">
        <f t="shared" si="111"/>
        <v>1959050</v>
      </c>
      <c r="G7113" s="1">
        <f>(Comuni[[#This Row],[Popolazione2011]]/Comuni[[#This Row],[TOT POP REGIONE ]])*100</f>
        <v>0.11219723845741558</v>
      </c>
      <c r="H7113" t="str">
        <f>IF(Comuni[[#This Row],[Popolazione2011]]&gt;300000,"MAGGIORE","")</f>
        <v/>
      </c>
      <c r="I7113" t="str">
        <f>_xlfn.XLOOKUP(Comuni[[#This Row],[Regione]],Ripartizione_geografica[Regione],Ripartizione_geografica[Ripartizione geografica])</f>
        <v>Sud</v>
      </c>
      <c r="J7113">
        <f>_xlfn.XLOOKUP(Comuni[[#This Row],[Regione]],Ripartizione_geografica[Regione],Ripartizione_geografica[Codice Regione])</f>
        <v>18</v>
      </c>
      <c r="K7113">
        <f>_xlfn.XLOOKUP(Comuni[[#This Row],[Regione]],Table_0[Regione],Table_0[Totale])</f>
        <v>650481</v>
      </c>
      <c r="L7113">
        <f>_xlfn.XLOOKUP(Comuni[[#This Row],[Regione]],Table_0[Regione],Table_0[Guariti])</f>
        <v>643757</v>
      </c>
      <c r="M7113">
        <f>_xlfn.XLOOKUP(Comuni[[#This Row],[Regione]],Table_0[Regione],Table_0[Deceduti])</f>
        <v>3596</v>
      </c>
      <c r="N7113" s="1">
        <f>(Comuni[[#This Row],[Popolazione2011]]/Comuni[[#This Row],[Ammalati TOT]])*100</f>
        <v>0.33790379734381176</v>
      </c>
      <c r="O7113">
        <f>_xlfn.XLOOKUP(Comuni[[#This Row],[Regione]],Table_0[Regione],Table_0[TOT AREA])</f>
        <v>5834728</v>
      </c>
      <c r="P7113" s="1">
        <f>(Comuni[[#This Row],[Popolazione2011]]/Comuni[[#This Row],[Ammalati AREA]])*100</f>
        <v>3.7670993403634237E-2</v>
      </c>
    </row>
    <row r="7114" spans="1:16" x14ac:dyDescent="0.3">
      <c r="A7114" t="s">
        <v>7210</v>
      </c>
      <c r="B7114" t="s">
        <v>8037</v>
      </c>
      <c r="C7114" t="s">
        <v>7190</v>
      </c>
      <c r="D7114">
        <v>6894</v>
      </c>
      <c r="E7114" s="1">
        <f>(Comuni[[#This Row],[Popolazione2011]]/SUM(D:D))*100</f>
        <v>1.1601577397178875E-2</v>
      </c>
      <c r="F7114">
        <f t="shared" si="111"/>
        <v>1959050</v>
      </c>
      <c r="G7114" s="1">
        <f>(Comuni[[#This Row],[Popolazione2011]]/Comuni[[#This Row],[TOT POP REGIONE ]])*100</f>
        <v>0.35190526020264923</v>
      </c>
      <c r="H7114" t="str">
        <f>IF(Comuni[[#This Row],[Popolazione2011]]&gt;300000,"MAGGIORE","")</f>
        <v/>
      </c>
      <c r="I7114" t="str">
        <f>_xlfn.XLOOKUP(Comuni[[#This Row],[Regione]],Ripartizione_geografica[Regione],Ripartizione_geografica[Ripartizione geografica])</f>
        <v>Sud</v>
      </c>
      <c r="J7114">
        <f>_xlfn.XLOOKUP(Comuni[[#This Row],[Regione]],Ripartizione_geografica[Regione],Ripartizione_geografica[Codice Regione])</f>
        <v>18</v>
      </c>
      <c r="K7114">
        <f>_xlfn.XLOOKUP(Comuni[[#This Row],[Regione]],Table_0[Regione],Table_0[Totale])</f>
        <v>650481</v>
      </c>
      <c r="L7114">
        <f>_xlfn.XLOOKUP(Comuni[[#This Row],[Regione]],Table_0[Regione],Table_0[Guariti])</f>
        <v>643757</v>
      </c>
      <c r="M7114">
        <f>_xlfn.XLOOKUP(Comuni[[#This Row],[Regione]],Table_0[Regione],Table_0[Deceduti])</f>
        <v>3596</v>
      </c>
      <c r="N7114" s="1">
        <f>(Comuni[[#This Row],[Popolazione2011]]/Comuni[[#This Row],[Ammalati TOT]])*100</f>
        <v>1.0598311095942847</v>
      </c>
      <c r="O7114">
        <f>_xlfn.XLOOKUP(Comuni[[#This Row],[Regione]],Table_0[Regione],Table_0[TOT AREA])</f>
        <v>5834728</v>
      </c>
      <c r="P7114" s="1">
        <f>(Comuni[[#This Row],[Popolazione2011]]/Comuni[[#This Row],[Ammalati AREA]])*100</f>
        <v>0.11815460806399201</v>
      </c>
    </row>
    <row r="7115" spans="1:16" x14ac:dyDescent="0.3">
      <c r="A7115" t="s">
        <v>7211</v>
      </c>
      <c r="B7115" t="s">
        <v>8037</v>
      </c>
      <c r="C7115" t="s">
        <v>7190</v>
      </c>
      <c r="D7115">
        <v>796</v>
      </c>
      <c r="E7115" s="1">
        <f>(Comuni[[#This Row],[Popolazione2011]]/SUM(D:D))*100</f>
        <v>1.3395496965701167E-3</v>
      </c>
      <c r="F7115">
        <f t="shared" si="111"/>
        <v>1959050</v>
      </c>
      <c r="G7115" s="1">
        <f>(Comuni[[#This Row],[Popolazione2011]]/Comuni[[#This Row],[TOT POP REGIONE ]])*100</f>
        <v>4.0631938950001271E-2</v>
      </c>
      <c r="H7115" t="str">
        <f>IF(Comuni[[#This Row],[Popolazione2011]]&gt;300000,"MAGGIORE","")</f>
        <v/>
      </c>
      <c r="I7115" t="str">
        <f>_xlfn.XLOOKUP(Comuni[[#This Row],[Regione]],Ripartizione_geografica[Regione],Ripartizione_geografica[Ripartizione geografica])</f>
        <v>Sud</v>
      </c>
      <c r="J7115">
        <f>_xlfn.XLOOKUP(Comuni[[#This Row],[Regione]],Ripartizione_geografica[Regione],Ripartizione_geografica[Codice Regione])</f>
        <v>18</v>
      </c>
      <c r="K7115">
        <f>_xlfn.XLOOKUP(Comuni[[#This Row],[Regione]],Table_0[Regione],Table_0[Totale])</f>
        <v>650481</v>
      </c>
      <c r="L7115">
        <f>_xlfn.XLOOKUP(Comuni[[#This Row],[Regione]],Table_0[Regione],Table_0[Guariti])</f>
        <v>643757</v>
      </c>
      <c r="M7115">
        <f>_xlfn.XLOOKUP(Comuni[[#This Row],[Regione]],Table_0[Regione],Table_0[Deceduti])</f>
        <v>3596</v>
      </c>
      <c r="N7115" s="1">
        <f>(Comuni[[#This Row],[Popolazione2011]]/Comuni[[#This Row],[Ammalati TOT]])*100</f>
        <v>0.12237098393342774</v>
      </c>
      <c r="O7115">
        <f>_xlfn.XLOOKUP(Comuni[[#This Row],[Regione]],Table_0[Regione],Table_0[TOT AREA])</f>
        <v>5834728</v>
      </c>
      <c r="P7115" s="1">
        <f>(Comuni[[#This Row],[Popolazione2011]]/Comuni[[#This Row],[Ammalati AREA]])*100</f>
        <v>1.3642452570196932E-2</v>
      </c>
    </row>
    <row r="7116" spans="1:16" x14ac:dyDescent="0.3">
      <c r="A7116" t="s">
        <v>7212</v>
      </c>
      <c r="B7116" t="s">
        <v>8037</v>
      </c>
      <c r="C7116" t="s">
        <v>7190</v>
      </c>
      <c r="D7116">
        <v>1796</v>
      </c>
      <c r="E7116" s="1">
        <f>(Comuni[[#This Row],[Popolazione2011]]/SUM(D:D))*100</f>
        <v>3.022401074170766E-3</v>
      </c>
      <c r="F7116">
        <f t="shared" si="111"/>
        <v>1959050</v>
      </c>
      <c r="G7116" s="1">
        <f>(Comuni[[#This Row],[Popolazione2011]]/Comuni[[#This Row],[TOT POP REGIONE ]])*100</f>
        <v>9.1677088384676253E-2</v>
      </c>
      <c r="H7116" t="str">
        <f>IF(Comuni[[#This Row],[Popolazione2011]]&gt;300000,"MAGGIORE","")</f>
        <v/>
      </c>
      <c r="I7116" t="str">
        <f>_xlfn.XLOOKUP(Comuni[[#This Row],[Regione]],Ripartizione_geografica[Regione],Ripartizione_geografica[Ripartizione geografica])</f>
        <v>Sud</v>
      </c>
      <c r="J7116">
        <f>_xlfn.XLOOKUP(Comuni[[#This Row],[Regione]],Ripartizione_geografica[Regione],Ripartizione_geografica[Codice Regione])</f>
        <v>18</v>
      </c>
      <c r="K7116">
        <f>_xlfn.XLOOKUP(Comuni[[#This Row],[Regione]],Table_0[Regione],Table_0[Totale])</f>
        <v>650481</v>
      </c>
      <c r="L7116">
        <f>_xlfn.XLOOKUP(Comuni[[#This Row],[Regione]],Table_0[Regione],Table_0[Guariti])</f>
        <v>643757</v>
      </c>
      <c r="M7116">
        <f>_xlfn.XLOOKUP(Comuni[[#This Row],[Regione]],Table_0[Regione],Table_0[Deceduti])</f>
        <v>3596</v>
      </c>
      <c r="N7116" s="1">
        <f>(Comuni[[#This Row],[Popolazione2011]]/Comuni[[#This Row],[Ammalati TOT]])*100</f>
        <v>0.27610337580959321</v>
      </c>
      <c r="O7116">
        <f>_xlfn.XLOOKUP(Comuni[[#This Row],[Regione]],Table_0[Regione],Table_0[TOT AREA])</f>
        <v>5834728</v>
      </c>
      <c r="P7116" s="1">
        <f>(Comuni[[#This Row],[Popolazione2011]]/Comuni[[#This Row],[Ammalati AREA]])*100</f>
        <v>3.0781212080494582E-2</v>
      </c>
    </row>
    <row r="7117" spans="1:16" x14ac:dyDescent="0.3">
      <c r="A7117" t="s">
        <v>7213</v>
      </c>
      <c r="B7117" t="s">
        <v>8037</v>
      </c>
      <c r="C7117" t="s">
        <v>7190</v>
      </c>
      <c r="D7117">
        <v>1384</v>
      </c>
      <c r="E7117" s="1">
        <f>(Comuni[[#This Row],[Popolazione2011]]/SUM(D:D))*100</f>
        <v>2.3290663065992983E-3</v>
      </c>
      <c r="F7117">
        <f t="shared" si="111"/>
        <v>1959050</v>
      </c>
      <c r="G7117" s="1">
        <f>(Comuni[[#This Row],[Popolazione2011]]/Comuni[[#This Row],[TOT POP REGIONE ]])*100</f>
        <v>7.0646486817590157E-2</v>
      </c>
      <c r="H7117" t="str">
        <f>IF(Comuni[[#This Row],[Popolazione2011]]&gt;300000,"MAGGIORE","")</f>
        <v/>
      </c>
      <c r="I7117" t="str">
        <f>_xlfn.XLOOKUP(Comuni[[#This Row],[Regione]],Ripartizione_geografica[Regione],Ripartizione_geografica[Ripartizione geografica])</f>
        <v>Sud</v>
      </c>
      <c r="J7117">
        <f>_xlfn.XLOOKUP(Comuni[[#This Row],[Regione]],Ripartizione_geografica[Regione],Ripartizione_geografica[Codice Regione])</f>
        <v>18</v>
      </c>
      <c r="K7117">
        <f>_xlfn.XLOOKUP(Comuni[[#This Row],[Regione]],Table_0[Regione],Table_0[Totale])</f>
        <v>650481</v>
      </c>
      <c r="L7117">
        <f>_xlfn.XLOOKUP(Comuni[[#This Row],[Regione]],Table_0[Regione],Table_0[Guariti])</f>
        <v>643757</v>
      </c>
      <c r="M7117">
        <f>_xlfn.XLOOKUP(Comuni[[#This Row],[Regione]],Table_0[Regione],Table_0[Deceduti])</f>
        <v>3596</v>
      </c>
      <c r="N7117" s="1">
        <f>(Comuni[[#This Row],[Popolazione2011]]/Comuni[[#This Row],[Ammalati TOT]])*100</f>
        <v>0.21276563035661306</v>
      </c>
      <c r="O7117">
        <f>_xlfn.XLOOKUP(Comuni[[#This Row],[Regione]],Table_0[Regione],Table_0[TOT AREA])</f>
        <v>5834728</v>
      </c>
      <c r="P7117" s="1">
        <f>(Comuni[[#This Row],[Popolazione2011]]/Comuni[[#This Row],[Ammalati AREA]])*100</f>
        <v>2.3720043162251951E-2</v>
      </c>
    </row>
    <row r="7118" spans="1:16" x14ac:dyDescent="0.3">
      <c r="A7118" t="s">
        <v>7214</v>
      </c>
      <c r="B7118" t="s">
        <v>8037</v>
      </c>
      <c r="C7118" t="s">
        <v>7190</v>
      </c>
      <c r="D7118">
        <v>6490</v>
      </c>
      <c r="E7118" s="1">
        <f>(Comuni[[#This Row],[Popolazione2011]]/SUM(D:D))*100</f>
        <v>1.0921705440628213E-2</v>
      </c>
      <c r="F7118">
        <f t="shared" si="111"/>
        <v>1959050</v>
      </c>
      <c r="G7118" s="1">
        <f>(Comuni[[#This Row],[Popolazione2011]]/Comuni[[#This Row],[TOT POP REGIONE ]])*100</f>
        <v>0.33128301983104058</v>
      </c>
      <c r="H7118" t="str">
        <f>IF(Comuni[[#This Row],[Popolazione2011]]&gt;300000,"MAGGIORE","")</f>
        <v/>
      </c>
      <c r="I7118" t="str">
        <f>_xlfn.XLOOKUP(Comuni[[#This Row],[Regione]],Ripartizione_geografica[Regione],Ripartizione_geografica[Ripartizione geografica])</f>
        <v>Sud</v>
      </c>
      <c r="J7118">
        <f>_xlfn.XLOOKUP(Comuni[[#This Row],[Regione]],Ripartizione_geografica[Regione],Ripartizione_geografica[Codice Regione])</f>
        <v>18</v>
      </c>
      <c r="K7118">
        <f>_xlfn.XLOOKUP(Comuni[[#This Row],[Regione]],Table_0[Regione],Table_0[Totale])</f>
        <v>650481</v>
      </c>
      <c r="L7118">
        <f>_xlfn.XLOOKUP(Comuni[[#This Row],[Regione]],Table_0[Regione],Table_0[Guariti])</f>
        <v>643757</v>
      </c>
      <c r="M7118">
        <f>_xlfn.XLOOKUP(Comuni[[#This Row],[Regione]],Table_0[Regione],Table_0[Deceduti])</f>
        <v>3596</v>
      </c>
      <c r="N7118" s="1">
        <f>(Comuni[[#This Row],[Popolazione2011]]/Comuni[[#This Row],[Ammalati TOT]])*100</f>
        <v>0.99772322327631391</v>
      </c>
      <c r="O7118">
        <f>_xlfn.XLOOKUP(Comuni[[#This Row],[Regione]],Table_0[Regione],Table_0[TOT AREA])</f>
        <v>5834728</v>
      </c>
      <c r="P7118" s="1">
        <f>(Comuni[[#This Row],[Popolazione2011]]/Comuni[[#This Row],[Ammalati AREA]])*100</f>
        <v>0.11123054922183176</v>
      </c>
    </row>
    <row r="7119" spans="1:16" x14ac:dyDescent="0.3">
      <c r="A7119" t="s">
        <v>7215</v>
      </c>
      <c r="B7119" t="s">
        <v>8037</v>
      </c>
      <c r="C7119" t="s">
        <v>7190</v>
      </c>
      <c r="D7119">
        <v>1303</v>
      </c>
      <c r="E7119" s="1">
        <f>(Comuni[[#This Row],[Popolazione2011]]/SUM(D:D))*100</f>
        <v>2.1927553450136459E-3</v>
      </c>
      <c r="F7119">
        <f t="shared" si="111"/>
        <v>1959050</v>
      </c>
      <c r="G7119" s="1">
        <f>(Comuni[[#This Row],[Popolazione2011]]/Comuni[[#This Row],[TOT POP REGIONE ]])*100</f>
        <v>6.6511829713381487E-2</v>
      </c>
      <c r="H7119" t="str">
        <f>IF(Comuni[[#This Row],[Popolazione2011]]&gt;300000,"MAGGIORE","")</f>
        <v/>
      </c>
      <c r="I7119" t="str">
        <f>_xlfn.XLOOKUP(Comuni[[#This Row],[Regione]],Ripartizione_geografica[Regione],Ripartizione_geografica[Ripartizione geografica])</f>
        <v>Sud</v>
      </c>
      <c r="J7119">
        <f>_xlfn.XLOOKUP(Comuni[[#This Row],[Regione]],Ripartizione_geografica[Regione],Ripartizione_geografica[Codice Regione])</f>
        <v>18</v>
      </c>
      <c r="K7119">
        <f>_xlfn.XLOOKUP(Comuni[[#This Row],[Regione]],Table_0[Regione],Table_0[Totale])</f>
        <v>650481</v>
      </c>
      <c r="L7119">
        <f>_xlfn.XLOOKUP(Comuni[[#This Row],[Regione]],Table_0[Regione],Table_0[Guariti])</f>
        <v>643757</v>
      </c>
      <c r="M7119">
        <f>_xlfn.XLOOKUP(Comuni[[#This Row],[Regione]],Table_0[Regione],Table_0[Deceduti])</f>
        <v>3596</v>
      </c>
      <c r="N7119" s="1">
        <f>(Comuni[[#This Row],[Popolazione2011]]/Comuni[[#This Row],[Ammalati TOT]])*100</f>
        <v>0.20031330661464364</v>
      </c>
      <c r="O7119">
        <f>_xlfn.XLOOKUP(Comuni[[#This Row],[Regione]],Table_0[Regione],Table_0[TOT AREA])</f>
        <v>5834728</v>
      </c>
      <c r="P7119" s="1">
        <f>(Comuni[[#This Row],[Popolazione2011]]/Comuni[[#This Row],[Ammalati AREA]])*100</f>
        <v>2.2331803641917839E-2</v>
      </c>
    </row>
    <row r="7120" spans="1:16" x14ac:dyDescent="0.3">
      <c r="A7120" t="s">
        <v>7216</v>
      </c>
      <c r="B7120" t="s">
        <v>8037</v>
      </c>
      <c r="C7120" t="s">
        <v>7190</v>
      </c>
      <c r="D7120">
        <v>8885</v>
      </c>
      <c r="E7120" s="1">
        <f>(Comuni[[#This Row],[Popolazione2011]]/SUM(D:D))*100</f>
        <v>1.4952134489981768E-2</v>
      </c>
      <c r="F7120">
        <f t="shared" si="111"/>
        <v>1959050</v>
      </c>
      <c r="G7120" s="1">
        <f>(Comuni[[#This Row],[Popolazione2011]]/Comuni[[#This Row],[TOT POP REGIONE ]])*100</f>
        <v>0.45353615272708708</v>
      </c>
      <c r="H7120" t="str">
        <f>IF(Comuni[[#This Row],[Popolazione2011]]&gt;300000,"MAGGIORE","")</f>
        <v/>
      </c>
      <c r="I7120" t="str">
        <f>_xlfn.XLOOKUP(Comuni[[#This Row],[Regione]],Ripartizione_geografica[Regione],Ripartizione_geografica[Ripartizione geografica])</f>
        <v>Sud</v>
      </c>
      <c r="J7120">
        <f>_xlfn.XLOOKUP(Comuni[[#This Row],[Regione]],Ripartizione_geografica[Regione],Ripartizione_geografica[Codice Regione])</f>
        <v>18</v>
      </c>
      <c r="K7120">
        <f>_xlfn.XLOOKUP(Comuni[[#This Row],[Regione]],Table_0[Regione],Table_0[Totale])</f>
        <v>650481</v>
      </c>
      <c r="L7120">
        <f>_xlfn.XLOOKUP(Comuni[[#This Row],[Regione]],Table_0[Regione],Table_0[Guariti])</f>
        <v>643757</v>
      </c>
      <c r="M7120">
        <f>_xlfn.XLOOKUP(Comuni[[#This Row],[Regione]],Table_0[Regione],Table_0[Deceduti])</f>
        <v>3596</v>
      </c>
      <c r="N7120" s="1">
        <f>(Comuni[[#This Row],[Popolazione2011]]/Comuni[[#This Row],[Ammalati TOT]])*100</f>
        <v>1.3659123018197303</v>
      </c>
      <c r="O7120">
        <f>_xlfn.XLOOKUP(Comuni[[#This Row],[Regione]],Table_0[Regione],Table_0[TOT AREA])</f>
        <v>5834728</v>
      </c>
      <c r="P7120" s="1">
        <f>(Comuni[[#This Row],[Popolazione2011]]/Comuni[[#This Row],[Ammalati AREA]])*100</f>
        <v>0.15227787824899464</v>
      </c>
    </row>
    <row r="7121" spans="1:16" x14ac:dyDescent="0.3">
      <c r="A7121" t="s">
        <v>7217</v>
      </c>
      <c r="B7121" t="s">
        <v>8037</v>
      </c>
      <c r="C7121" t="s">
        <v>7190</v>
      </c>
      <c r="D7121">
        <v>1233</v>
      </c>
      <c r="E7121" s="1">
        <f>(Comuni[[#This Row],[Popolazione2011]]/SUM(D:D))*100</f>
        <v>2.0749557485816002E-3</v>
      </c>
      <c r="F7121">
        <f t="shared" si="111"/>
        <v>1959050</v>
      </c>
      <c r="G7121" s="1">
        <f>(Comuni[[#This Row],[Popolazione2011]]/Comuni[[#This Row],[TOT POP REGIONE ]])*100</f>
        <v>6.2938669252954244E-2</v>
      </c>
      <c r="H7121" t="str">
        <f>IF(Comuni[[#This Row],[Popolazione2011]]&gt;300000,"MAGGIORE","")</f>
        <v/>
      </c>
      <c r="I7121" t="str">
        <f>_xlfn.XLOOKUP(Comuni[[#This Row],[Regione]],Ripartizione_geografica[Regione],Ripartizione_geografica[Ripartizione geografica])</f>
        <v>Sud</v>
      </c>
      <c r="J7121">
        <f>_xlfn.XLOOKUP(Comuni[[#This Row],[Regione]],Ripartizione_geografica[Regione],Ripartizione_geografica[Codice Regione])</f>
        <v>18</v>
      </c>
      <c r="K7121">
        <f>_xlfn.XLOOKUP(Comuni[[#This Row],[Regione]],Table_0[Regione],Table_0[Totale])</f>
        <v>650481</v>
      </c>
      <c r="L7121">
        <f>_xlfn.XLOOKUP(Comuni[[#This Row],[Regione]],Table_0[Regione],Table_0[Guariti])</f>
        <v>643757</v>
      </c>
      <c r="M7121">
        <f>_xlfn.XLOOKUP(Comuni[[#This Row],[Regione]],Table_0[Regione],Table_0[Deceduti])</f>
        <v>3596</v>
      </c>
      <c r="N7121" s="1">
        <f>(Comuni[[#This Row],[Popolazione2011]]/Comuni[[#This Row],[Ammalati TOT]])*100</f>
        <v>0.18955203918331204</v>
      </c>
      <c r="O7121">
        <f>_xlfn.XLOOKUP(Comuni[[#This Row],[Regione]],Table_0[Regione],Table_0[TOT AREA])</f>
        <v>5834728</v>
      </c>
      <c r="P7121" s="1">
        <f>(Comuni[[#This Row],[Popolazione2011]]/Comuni[[#This Row],[Ammalati AREA]])*100</f>
        <v>2.1132090476197005E-2</v>
      </c>
    </row>
    <row r="7122" spans="1:16" x14ac:dyDescent="0.3">
      <c r="A7122" t="s">
        <v>7218</v>
      </c>
      <c r="B7122" t="s">
        <v>8037</v>
      </c>
      <c r="C7122" t="s">
        <v>7190</v>
      </c>
      <c r="D7122">
        <v>1048</v>
      </c>
      <c r="E7122" s="1">
        <f>(Comuni[[#This Row],[Popolazione2011]]/SUM(D:D))*100</f>
        <v>1.7636282437254803E-3</v>
      </c>
      <c r="F7122">
        <f t="shared" si="111"/>
        <v>1959050</v>
      </c>
      <c r="G7122" s="1">
        <f>(Comuni[[#This Row],[Popolazione2011]]/Comuni[[#This Row],[TOT POP REGIONE ]])*100</f>
        <v>5.3495316607539367E-2</v>
      </c>
      <c r="H7122" t="str">
        <f>IF(Comuni[[#This Row],[Popolazione2011]]&gt;300000,"MAGGIORE","")</f>
        <v/>
      </c>
      <c r="I7122" t="str">
        <f>_xlfn.XLOOKUP(Comuni[[#This Row],[Regione]],Ripartizione_geografica[Regione],Ripartizione_geografica[Ripartizione geografica])</f>
        <v>Sud</v>
      </c>
      <c r="J7122">
        <f>_xlfn.XLOOKUP(Comuni[[#This Row],[Regione]],Ripartizione_geografica[Regione],Ripartizione_geografica[Codice Regione])</f>
        <v>18</v>
      </c>
      <c r="K7122">
        <f>_xlfn.XLOOKUP(Comuni[[#This Row],[Regione]],Table_0[Regione],Table_0[Totale])</f>
        <v>650481</v>
      </c>
      <c r="L7122">
        <f>_xlfn.XLOOKUP(Comuni[[#This Row],[Regione]],Table_0[Regione],Table_0[Guariti])</f>
        <v>643757</v>
      </c>
      <c r="M7122">
        <f>_xlfn.XLOOKUP(Comuni[[#This Row],[Regione]],Table_0[Regione],Table_0[Deceduti])</f>
        <v>3596</v>
      </c>
      <c r="N7122" s="1">
        <f>(Comuni[[#This Row],[Popolazione2011]]/Comuni[[#This Row],[Ammalati TOT]])*100</f>
        <v>0.16111154668622144</v>
      </c>
      <c r="O7122">
        <f>_xlfn.XLOOKUP(Comuni[[#This Row],[Regione]],Table_0[Regione],Table_0[TOT AREA])</f>
        <v>5834728</v>
      </c>
      <c r="P7122" s="1">
        <f>(Comuni[[#This Row],[Popolazione2011]]/Comuni[[#This Row],[Ammalati AREA]])*100</f>
        <v>1.7961419966791937E-2</v>
      </c>
    </row>
    <row r="7123" spans="1:16" x14ac:dyDescent="0.3">
      <c r="A7123" t="s">
        <v>7219</v>
      </c>
      <c r="B7123" t="s">
        <v>8037</v>
      </c>
      <c r="C7123" t="s">
        <v>7190</v>
      </c>
      <c r="D7123">
        <v>4750</v>
      </c>
      <c r="E7123" s="1">
        <f>(Comuni[[#This Row],[Popolazione2011]]/SUM(D:D))*100</f>
        <v>7.9935440436030829E-3</v>
      </c>
      <c r="F7123">
        <f t="shared" si="111"/>
        <v>1959050</v>
      </c>
      <c r="G7123" s="1">
        <f>(Comuni[[#This Row],[Popolazione2011]]/Comuni[[#This Row],[TOT POP REGIONE ]])*100</f>
        <v>0.2424644598147061</v>
      </c>
      <c r="H7123" t="str">
        <f>IF(Comuni[[#This Row],[Popolazione2011]]&gt;300000,"MAGGIORE","")</f>
        <v/>
      </c>
      <c r="I7123" t="str">
        <f>_xlfn.XLOOKUP(Comuni[[#This Row],[Regione]],Ripartizione_geografica[Regione],Ripartizione_geografica[Ripartizione geografica])</f>
        <v>Sud</v>
      </c>
      <c r="J7123">
        <f>_xlfn.XLOOKUP(Comuni[[#This Row],[Regione]],Ripartizione_geografica[Regione],Ripartizione_geografica[Codice Regione])</f>
        <v>18</v>
      </c>
      <c r="K7123">
        <f>_xlfn.XLOOKUP(Comuni[[#This Row],[Regione]],Table_0[Regione],Table_0[Totale])</f>
        <v>650481</v>
      </c>
      <c r="L7123">
        <f>_xlfn.XLOOKUP(Comuni[[#This Row],[Regione]],Table_0[Regione],Table_0[Guariti])</f>
        <v>643757</v>
      </c>
      <c r="M7123">
        <f>_xlfn.XLOOKUP(Comuni[[#This Row],[Regione]],Table_0[Regione],Table_0[Deceduti])</f>
        <v>3596</v>
      </c>
      <c r="N7123" s="1">
        <f>(Comuni[[#This Row],[Popolazione2011]]/Comuni[[#This Row],[Ammalati TOT]])*100</f>
        <v>0.730228861411786</v>
      </c>
      <c r="O7123">
        <f>_xlfn.XLOOKUP(Comuni[[#This Row],[Regione]],Table_0[Regione],Table_0[TOT AREA])</f>
        <v>5834728</v>
      </c>
      <c r="P7123" s="1">
        <f>(Comuni[[#This Row],[Popolazione2011]]/Comuni[[#This Row],[Ammalati AREA]])*100</f>
        <v>8.140910767391385E-2</v>
      </c>
    </row>
    <row r="7124" spans="1:16" x14ac:dyDescent="0.3">
      <c r="A7124" t="s">
        <v>7220</v>
      </c>
      <c r="B7124" t="s">
        <v>8037</v>
      </c>
      <c r="C7124" t="s">
        <v>7190</v>
      </c>
      <c r="D7124">
        <v>4649</v>
      </c>
      <c r="E7124" s="1">
        <f>(Comuni[[#This Row],[Popolazione2011]]/SUM(D:D))*100</f>
        <v>7.823576054465417E-3</v>
      </c>
      <c r="F7124">
        <f t="shared" si="111"/>
        <v>1959050</v>
      </c>
      <c r="G7124" s="1">
        <f>(Comuni[[#This Row],[Popolazione2011]]/Comuni[[#This Row],[TOT POP REGIONE ]])*100</f>
        <v>0.23730889972180391</v>
      </c>
      <c r="H7124" t="str">
        <f>IF(Comuni[[#This Row],[Popolazione2011]]&gt;300000,"MAGGIORE","")</f>
        <v/>
      </c>
      <c r="I7124" t="str">
        <f>_xlfn.XLOOKUP(Comuni[[#This Row],[Regione]],Ripartizione_geografica[Regione],Ripartizione_geografica[Ripartizione geografica])</f>
        <v>Sud</v>
      </c>
      <c r="J7124">
        <f>_xlfn.XLOOKUP(Comuni[[#This Row],[Regione]],Ripartizione_geografica[Regione],Ripartizione_geografica[Codice Regione])</f>
        <v>18</v>
      </c>
      <c r="K7124">
        <f>_xlfn.XLOOKUP(Comuni[[#This Row],[Regione]],Table_0[Regione],Table_0[Totale])</f>
        <v>650481</v>
      </c>
      <c r="L7124">
        <f>_xlfn.XLOOKUP(Comuni[[#This Row],[Regione]],Table_0[Regione],Table_0[Guariti])</f>
        <v>643757</v>
      </c>
      <c r="M7124">
        <f>_xlfn.XLOOKUP(Comuni[[#This Row],[Regione]],Table_0[Regione],Table_0[Deceduti])</f>
        <v>3596</v>
      </c>
      <c r="N7124" s="1">
        <f>(Comuni[[#This Row],[Popolazione2011]]/Comuni[[#This Row],[Ammalati TOT]])*100</f>
        <v>0.71470188983229332</v>
      </c>
      <c r="O7124">
        <f>_xlfn.XLOOKUP(Comuni[[#This Row],[Regione]],Table_0[Regione],Table_0[TOT AREA])</f>
        <v>5834728</v>
      </c>
      <c r="P7124" s="1">
        <f>(Comuni[[#This Row],[Popolazione2011]]/Comuni[[#This Row],[Ammalati AREA]])*100</f>
        <v>7.9678092963373789E-2</v>
      </c>
    </row>
    <row r="7125" spans="1:16" x14ac:dyDescent="0.3">
      <c r="A7125" t="s">
        <v>7221</v>
      </c>
      <c r="B7125" t="s">
        <v>8037</v>
      </c>
      <c r="C7125" t="s">
        <v>7190</v>
      </c>
      <c r="D7125">
        <v>4460</v>
      </c>
      <c r="E7125" s="1">
        <f>(Comuni[[#This Row],[Popolazione2011]]/SUM(D:D))*100</f>
        <v>7.5055171440988949E-3</v>
      </c>
      <c r="F7125">
        <f t="shared" si="111"/>
        <v>1959050</v>
      </c>
      <c r="G7125" s="1">
        <f>(Comuni[[#This Row],[Popolazione2011]]/Comuni[[#This Row],[TOT POP REGIONE ]])*100</f>
        <v>0.22766136647865037</v>
      </c>
      <c r="H7125" t="str">
        <f>IF(Comuni[[#This Row],[Popolazione2011]]&gt;300000,"MAGGIORE","")</f>
        <v/>
      </c>
      <c r="I7125" t="str">
        <f>_xlfn.XLOOKUP(Comuni[[#This Row],[Regione]],Ripartizione_geografica[Regione],Ripartizione_geografica[Ripartizione geografica])</f>
        <v>Sud</v>
      </c>
      <c r="J7125">
        <f>_xlfn.XLOOKUP(Comuni[[#This Row],[Regione]],Ripartizione_geografica[Regione],Ripartizione_geografica[Codice Regione])</f>
        <v>18</v>
      </c>
      <c r="K7125">
        <f>_xlfn.XLOOKUP(Comuni[[#This Row],[Regione]],Table_0[Regione],Table_0[Totale])</f>
        <v>650481</v>
      </c>
      <c r="L7125">
        <f>_xlfn.XLOOKUP(Comuni[[#This Row],[Regione]],Table_0[Regione],Table_0[Guariti])</f>
        <v>643757</v>
      </c>
      <c r="M7125">
        <f>_xlfn.XLOOKUP(Comuni[[#This Row],[Regione]],Table_0[Regione],Table_0[Deceduti])</f>
        <v>3596</v>
      </c>
      <c r="N7125" s="1">
        <f>(Comuni[[#This Row],[Popolazione2011]]/Comuni[[#This Row],[Ammalati TOT]])*100</f>
        <v>0.68564646776769811</v>
      </c>
      <c r="O7125">
        <f>_xlfn.XLOOKUP(Comuni[[#This Row],[Regione]],Table_0[Regione],Table_0[TOT AREA])</f>
        <v>5834728</v>
      </c>
      <c r="P7125" s="1">
        <f>(Comuni[[#This Row],[Popolazione2011]]/Comuni[[#This Row],[Ammalati AREA]])*100</f>
        <v>7.6438867415927522E-2</v>
      </c>
    </row>
    <row r="7126" spans="1:16" x14ac:dyDescent="0.3">
      <c r="A7126" t="s">
        <v>7222</v>
      </c>
      <c r="B7126" t="s">
        <v>8037</v>
      </c>
      <c r="C7126" t="s">
        <v>7190</v>
      </c>
      <c r="D7126">
        <v>2238</v>
      </c>
      <c r="E7126" s="1">
        <f>(Comuni[[#This Row],[Popolazione2011]]/SUM(D:D))*100</f>
        <v>3.7662213830702528E-3</v>
      </c>
      <c r="F7126">
        <f t="shared" si="111"/>
        <v>1959050</v>
      </c>
      <c r="G7126" s="1">
        <f>(Comuni[[#This Row],[Popolazione2011]]/Comuni[[#This Row],[TOT POP REGIONE ]])*100</f>
        <v>0.11423904443480259</v>
      </c>
      <c r="H7126" t="str">
        <f>IF(Comuni[[#This Row],[Popolazione2011]]&gt;300000,"MAGGIORE","")</f>
        <v/>
      </c>
      <c r="I7126" t="str">
        <f>_xlfn.XLOOKUP(Comuni[[#This Row],[Regione]],Ripartizione_geografica[Regione],Ripartizione_geografica[Ripartizione geografica])</f>
        <v>Sud</v>
      </c>
      <c r="J7126">
        <f>_xlfn.XLOOKUP(Comuni[[#This Row],[Regione]],Ripartizione_geografica[Regione],Ripartizione_geografica[Codice Regione])</f>
        <v>18</v>
      </c>
      <c r="K7126">
        <f>_xlfn.XLOOKUP(Comuni[[#This Row],[Regione]],Table_0[Regione],Table_0[Totale])</f>
        <v>650481</v>
      </c>
      <c r="L7126">
        <f>_xlfn.XLOOKUP(Comuni[[#This Row],[Regione]],Table_0[Regione],Table_0[Guariti])</f>
        <v>643757</v>
      </c>
      <c r="M7126">
        <f>_xlfn.XLOOKUP(Comuni[[#This Row],[Regione]],Table_0[Regione],Table_0[Deceduti])</f>
        <v>3596</v>
      </c>
      <c r="N7126" s="1">
        <f>(Comuni[[#This Row],[Popolazione2011]]/Comuni[[#This Row],[Ammalati TOT]])*100</f>
        <v>0.34405309301885834</v>
      </c>
      <c r="O7126">
        <f>_xlfn.XLOOKUP(Comuni[[#This Row],[Regione]],Table_0[Regione],Table_0[TOT AREA])</f>
        <v>5834728</v>
      </c>
      <c r="P7126" s="1">
        <f>(Comuni[[#This Row],[Popolazione2011]]/Comuni[[#This Row],[Ammalati AREA]])*100</f>
        <v>3.8356543784046147E-2</v>
      </c>
    </row>
    <row r="7127" spans="1:16" x14ac:dyDescent="0.3">
      <c r="A7127" t="s">
        <v>7223</v>
      </c>
      <c r="B7127" t="s">
        <v>8037</v>
      </c>
      <c r="C7127" t="s">
        <v>7190</v>
      </c>
      <c r="D7127">
        <v>2422</v>
      </c>
      <c r="E7127" s="1">
        <f>(Comuni[[#This Row],[Popolazione2011]]/SUM(D:D))*100</f>
        <v>4.0758660365487719E-3</v>
      </c>
      <c r="F7127">
        <f t="shared" si="111"/>
        <v>1959050</v>
      </c>
      <c r="G7127" s="1">
        <f>(Comuni[[#This Row],[Popolazione2011]]/Comuni[[#This Row],[TOT POP REGIONE ]])*100</f>
        <v>0.12363135193078278</v>
      </c>
      <c r="H7127" t="str">
        <f>IF(Comuni[[#This Row],[Popolazione2011]]&gt;300000,"MAGGIORE","")</f>
        <v/>
      </c>
      <c r="I7127" t="str">
        <f>_xlfn.XLOOKUP(Comuni[[#This Row],[Regione]],Ripartizione_geografica[Regione],Ripartizione_geografica[Ripartizione geografica])</f>
        <v>Sud</v>
      </c>
      <c r="J7127">
        <f>_xlfn.XLOOKUP(Comuni[[#This Row],[Regione]],Ripartizione_geografica[Regione],Ripartizione_geografica[Codice Regione])</f>
        <v>18</v>
      </c>
      <c r="K7127">
        <f>_xlfn.XLOOKUP(Comuni[[#This Row],[Regione]],Table_0[Regione],Table_0[Totale])</f>
        <v>650481</v>
      </c>
      <c r="L7127">
        <f>_xlfn.XLOOKUP(Comuni[[#This Row],[Regione]],Table_0[Regione],Table_0[Guariti])</f>
        <v>643757</v>
      </c>
      <c r="M7127">
        <f>_xlfn.XLOOKUP(Comuni[[#This Row],[Regione]],Table_0[Regione],Table_0[Deceduti])</f>
        <v>3596</v>
      </c>
      <c r="N7127" s="1">
        <f>(Comuni[[#This Row],[Popolazione2011]]/Comuni[[#This Row],[Ammalati TOT]])*100</f>
        <v>0.37233985312407281</v>
      </c>
      <c r="O7127">
        <f>_xlfn.XLOOKUP(Comuni[[#This Row],[Regione]],Table_0[Regione],Table_0[TOT AREA])</f>
        <v>5834728</v>
      </c>
      <c r="P7127" s="1">
        <f>(Comuni[[#This Row],[Popolazione2011]]/Comuni[[#This Row],[Ammalati AREA]])*100</f>
        <v>4.1510075533940913E-2</v>
      </c>
    </row>
    <row r="7128" spans="1:16" x14ac:dyDescent="0.3">
      <c r="A7128" t="s">
        <v>7224</v>
      </c>
      <c r="B7128" t="s">
        <v>8037</v>
      </c>
      <c r="C7128" t="s">
        <v>7190</v>
      </c>
      <c r="D7128">
        <v>1416</v>
      </c>
      <c r="E7128" s="1">
        <f>(Comuni[[#This Row],[Popolazione2011]]/SUM(D:D))*100</f>
        <v>2.3829175506825191E-3</v>
      </c>
      <c r="F7128">
        <f t="shared" si="111"/>
        <v>1959050</v>
      </c>
      <c r="G7128" s="1">
        <f>(Comuni[[#This Row],[Popolazione2011]]/Comuni[[#This Row],[TOT POP REGIONE ]])*100</f>
        <v>7.2279931599499761E-2</v>
      </c>
      <c r="H7128" t="str">
        <f>IF(Comuni[[#This Row],[Popolazione2011]]&gt;300000,"MAGGIORE","")</f>
        <v/>
      </c>
      <c r="I7128" t="str">
        <f>_xlfn.XLOOKUP(Comuni[[#This Row],[Regione]],Ripartizione_geografica[Regione],Ripartizione_geografica[Ripartizione geografica])</f>
        <v>Sud</v>
      </c>
      <c r="J7128">
        <f>_xlfn.XLOOKUP(Comuni[[#This Row],[Regione]],Ripartizione_geografica[Regione],Ripartizione_geografica[Codice Regione])</f>
        <v>18</v>
      </c>
      <c r="K7128">
        <f>_xlfn.XLOOKUP(Comuni[[#This Row],[Regione]],Table_0[Regione],Table_0[Totale])</f>
        <v>650481</v>
      </c>
      <c r="L7128">
        <f>_xlfn.XLOOKUP(Comuni[[#This Row],[Regione]],Table_0[Regione],Table_0[Guariti])</f>
        <v>643757</v>
      </c>
      <c r="M7128">
        <f>_xlfn.XLOOKUP(Comuni[[#This Row],[Regione]],Table_0[Regione],Table_0[Deceduti])</f>
        <v>3596</v>
      </c>
      <c r="N7128" s="1">
        <f>(Comuni[[#This Row],[Popolazione2011]]/Comuni[[#This Row],[Ammalati TOT]])*100</f>
        <v>0.21768506689665035</v>
      </c>
      <c r="O7128">
        <f>_xlfn.XLOOKUP(Comuni[[#This Row],[Regione]],Table_0[Regione],Table_0[TOT AREA])</f>
        <v>5834728</v>
      </c>
      <c r="P7128" s="1">
        <f>(Comuni[[#This Row],[Popolazione2011]]/Comuni[[#This Row],[Ammalati AREA]])*100</f>
        <v>2.4268483466581475E-2</v>
      </c>
    </row>
    <row r="7129" spans="1:16" x14ac:dyDescent="0.3">
      <c r="A7129" t="s">
        <v>7225</v>
      </c>
      <c r="B7129" t="s">
        <v>8037</v>
      </c>
      <c r="C7129" t="s">
        <v>7190</v>
      </c>
      <c r="D7129">
        <v>3148</v>
      </c>
      <c r="E7129" s="1">
        <f>(Comuni[[#This Row],[Popolazione2011]]/SUM(D:D))*100</f>
        <v>5.2976161366868431E-3</v>
      </c>
      <c r="F7129">
        <f t="shared" si="111"/>
        <v>1959050</v>
      </c>
      <c r="G7129" s="1">
        <f>(Comuni[[#This Row],[Popolazione2011]]/Comuni[[#This Row],[TOT POP REGIONE ]])*100</f>
        <v>0.16069013042035682</v>
      </c>
      <c r="H7129" t="str">
        <f>IF(Comuni[[#This Row],[Popolazione2011]]&gt;300000,"MAGGIORE","")</f>
        <v/>
      </c>
      <c r="I7129" t="str">
        <f>_xlfn.XLOOKUP(Comuni[[#This Row],[Regione]],Ripartizione_geografica[Regione],Ripartizione_geografica[Ripartizione geografica])</f>
        <v>Sud</v>
      </c>
      <c r="J7129">
        <f>_xlfn.XLOOKUP(Comuni[[#This Row],[Regione]],Ripartizione_geografica[Regione],Ripartizione_geografica[Codice Regione])</f>
        <v>18</v>
      </c>
      <c r="K7129">
        <f>_xlfn.XLOOKUP(Comuni[[#This Row],[Regione]],Table_0[Regione],Table_0[Totale])</f>
        <v>650481</v>
      </c>
      <c r="L7129">
        <f>_xlfn.XLOOKUP(Comuni[[#This Row],[Regione]],Table_0[Regione],Table_0[Guariti])</f>
        <v>643757</v>
      </c>
      <c r="M7129">
        <f>_xlfn.XLOOKUP(Comuni[[#This Row],[Regione]],Table_0[Regione],Table_0[Deceduti])</f>
        <v>3596</v>
      </c>
      <c r="N7129" s="1">
        <f>(Comuni[[#This Row],[Popolazione2011]]/Comuni[[#This Row],[Ammalati TOT]])*100</f>
        <v>0.48394956962616892</v>
      </c>
      <c r="O7129">
        <f>_xlfn.XLOOKUP(Comuni[[#This Row],[Regione]],Table_0[Regione],Table_0[TOT AREA])</f>
        <v>5834728</v>
      </c>
      <c r="P7129" s="1">
        <f>(Comuni[[#This Row],[Popolazione2011]]/Comuni[[#This Row],[Ammalati AREA]])*100</f>
        <v>5.3952814938417012E-2</v>
      </c>
    </row>
    <row r="7130" spans="1:16" x14ac:dyDescent="0.3">
      <c r="A7130" t="s">
        <v>7226</v>
      </c>
      <c r="B7130" t="s">
        <v>8037</v>
      </c>
      <c r="C7130" t="s">
        <v>7190</v>
      </c>
      <c r="D7130">
        <v>6850</v>
      </c>
      <c r="E7130" s="1">
        <f>(Comuni[[#This Row],[Popolazione2011]]/SUM(D:D))*100</f>
        <v>1.1527531936564445E-2</v>
      </c>
      <c r="F7130">
        <f t="shared" si="111"/>
        <v>1959050</v>
      </c>
      <c r="G7130" s="1">
        <f>(Comuni[[#This Row],[Popolazione2011]]/Comuni[[#This Row],[TOT POP REGIONE ]])*100</f>
        <v>0.34965927362752353</v>
      </c>
      <c r="H7130" t="str">
        <f>IF(Comuni[[#This Row],[Popolazione2011]]&gt;300000,"MAGGIORE","")</f>
        <v/>
      </c>
      <c r="I7130" t="str">
        <f>_xlfn.XLOOKUP(Comuni[[#This Row],[Regione]],Ripartizione_geografica[Regione],Ripartizione_geografica[Ripartizione geografica])</f>
        <v>Sud</v>
      </c>
      <c r="J7130">
        <f>_xlfn.XLOOKUP(Comuni[[#This Row],[Regione]],Ripartizione_geografica[Regione],Ripartizione_geografica[Codice Regione])</f>
        <v>18</v>
      </c>
      <c r="K7130">
        <f>_xlfn.XLOOKUP(Comuni[[#This Row],[Regione]],Table_0[Regione],Table_0[Totale])</f>
        <v>650481</v>
      </c>
      <c r="L7130">
        <f>_xlfn.XLOOKUP(Comuni[[#This Row],[Regione]],Table_0[Regione],Table_0[Guariti])</f>
        <v>643757</v>
      </c>
      <c r="M7130">
        <f>_xlfn.XLOOKUP(Comuni[[#This Row],[Regione]],Table_0[Regione],Table_0[Deceduti])</f>
        <v>3596</v>
      </c>
      <c r="N7130" s="1">
        <f>(Comuni[[#This Row],[Popolazione2011]]/Comuni[[#This Row],[Ammalati TOT]])*100</f>
        <v>1.0530668843517337</v>
      </c>
      <c r="O7130">
        <f>_xlfn.XLOOKUP(Comuni[[#This Row],[Regione]],Table_0[Regione],Table_0[TOT AREA])</f>
        <v>5834728</v>
      </c>
      <c r="P7130" s="1">
        <f>(Comuni[[#This Row],[Popolazione2011]]/Comuni[[#This Row],[Ammalati AREA]])*100</f>
        <v>0.11740050264553892</v>
      </c>
    </row>
    <row r="7131" spans="1:16" x14ac:dyDescent="0.3">
      <c r="A7131" t="s">
        <v>7227</v>
      </c>
      <c r="B7131" t="s">
        <v>8037</v>
      </c>
      <c r="C7131" t="s">
        <v>7190</v>
      </c>
      <c r="D7131">
        <v>956</v>
      </c>
      <c r="E7131" s="1">
        <f>(Comuni[[#This Row],[Popolazione2011]]/SUM(D:D))*100</f>
        <v>1.6088059169862205E-3</v>
      </c>
      <c r="F7131">
        <f t="shared" si="111"/>
        <v>1959050</v>
      </c>
      <c r="G7131" s="1">
        <f>(Comuni[[#This Row],[Popolazione2011]]/Comuni[[#This Row],[TOT POP REGIONE ]])*100</f>
        <v>4.8799162859549272E-2</v>
      </c>
      <c r="H7131" t="str">
        <f>IF(Comuni[[#This Row],[Popolazione2011]]&gt;300000,"MAGGIORE","")</f>
        <v/>
      </c>
      <c r="I7131" t="str">
        <f>_xlfn.XLOOKUP(Comuni[[#This Row],[Regione]],Ripartizione_geografica[Regione],Ripartizione_geografica[Ripartizione geografica])</f>
        <v>Sud</v>
      </c>
      <c r="J7131">
        <f>_xlfn.XLOOKUP(Comuni[[#This Row],[Regione]],Ripartizione_geografica[Regione],Ripartizione_geografica[Codice Regione])</f>
        <v>18</v>
      </c>
      <c r="K7131">
        <f>_xlfn.XLOOKUP(Comuni[[#This Row],[Regione]],Table_0[Regione],Table_0[Totale])</f>
        <v>650481</v>
      </c>
      <c r="L7131">
        <f>_xlfn.XLOOKUP(Comuni[[#This Row],[Regione]],Table_0[Regione],Table_0[Guariti])</f>
        <v>643757</v>
      </c>
      <c r="M7131">
        <f>_xlfn.XLOOKUP(Comuni[[#This Row],[Regione]],Table_0[Regione],Table_0[Deceduti])</f>
        <v>3596</v>
      </c>
      <c r="N7131" s="1">
        <f>(Comuni[[#This Row],[Popolazione2011]]/Comuni[[#This Row],[Ammalati TOT]])*100</f>
        <v>0.1469681666336142</v>
      </c>
      <c r="O7131">
        <f>_xlfn.XLOOKUP(Comuni[[#This Row],[Regione]],Table_0[Regione],Table_0[TOT AREA])</f>
        <v>5834728</v>
      </c>
      <c r="P7131" s="1">
        <f>(Comuni[[#This Row],[Popolazione2011]]/Comuni[[#This Row],[Ammalati AREA]])*100</f>
        <v>1.6384654091844555E-2</v>
      </c>
    </row>
    <row r="7132" spans="1:16" x14ac:dyDescent="0.3">
      <c r="A7132" t="s">
        <v>7228</v>
      </c>
      <c r="B7132" t="s">
        <v>8037</v>
      </c>
      <c r="C7132" t="s">
        <v>7190</v>
      </c>
      <c r="D7132">
        <v>1210</v>
      </c>
      <c r="E7132" s="1">
        <f>(Comuni[[#This Row],[Popolazione2011]]/SUM(D:D))*100</f>
        <v>2.0362501668967853E-3</v>
      </c>
      <c r="F7132">
        <f t="shared" si="111"/>
        <v>1959050</v>
      </c>
      <c r="G7132" s="1">
        <f>(Comuni[[#This Row],[Popolazione2011]]/Comuni[[#This Row],[TOT POP REGIONE ]])*100</f>
        <v>6.1764630815956713E-2</v>
      </c>
      <c r="H7132" t="str">
        <f>IF(Comuni[[#This Row],[Popolazione2011]]&gt;300000,"MAGGIORE","")</f>
        <v/>
      </c>
      <c r="I7132" t="str">
        <f>_xlfn.XLOOKUP(Comuni[[#This Row],[Regione]],Ripartizione_geografica[Regione],Ripartizione_geografica[Ripartizione geografica])</f>
        <v>Sud</v>
      </c>
      <c r="J7132">
        <f>_xlfn.XLOOKUP(Comuni[[#This Row],[Regione]],Ripartizione_geografica[Regione],Ripartizione_geografica[Codice Regione])</f>
        <v>18</v>
      </c>
      <c r="K7132">
        <f>_xlfn.XLOOKUP(Comuni[[#This Row],[Regione]],Table_0[Regione],Table_0[Totale])</f>
        <v>650481</v>
      </c>
      <c r="L7132">
        <f>_xlfn.XLOOKUP(Comuni[[#This Row],[Regione]],Table_0[Regione],Table_0[Guariti])</f>
        <v>643757</v>
      </c>
      <c r="M7132">
        <f>_xlfn.XLOOKUP(Comuni[[#This Row],[Regione]],Table_0[Regione],Table_0[Deceduti])</f>
        <v>3596</v>
      </c>
      <c r="N7132" s="1">
        <f>(Comuni[[#This Row],[Popolazione2011]]/Comuni[[#This Row],[Ammalati TOT]])*100</f>
        <v>0.18601619417016022</v>
      </c>
      <c r="O7132">
        <f>_xlfn.XLOOKUP(Comuni[[#This Row],[Regione]],Table_0[Regione],Table_0[TOT AREA])</f>
        <v>5834728</v>
      </c>
      <c r="P7132" s="1">
        <f>(Comuni[[#This Row],[Popolazione2011]]/Comuni[[#This Row],[Ammalati AREA]])*100</f>
        <v>2.0737899007460162E-2</v>
      </c>
    </row>
    <row r="7133" spans="1:16" x14ac:dyDescent="0.3">
      <c r="A7133" t="s">
        <v>7229</v>
      </c>
      <c r="B7133" t="s">
        <v>8037</v>
      </c>
      <c r="C7133" t="s">
        <v>7190</v>
      </c>
      <c r="D7133">
        <v>2472</v>
      </c>
      <c r="E7133" s="1">
        <f>(Comuni[[#This Row],[Popolazione2011]]/SUM(D:D))*100</f>
        <v>4.1600086054288049E-3</v>
      </c>
      <c r="F7133">
        <f t="shared" si="111"/>
        <v>1959050</v>
      </c>
      <c r="G7133" s="1">
        <f>(Comuni[[#This Row],[Popolazione2011]]/Comuni[[#This Row],[TOT POP REGIONE ]])*100</f>
        <v>0.12618360940251652</v>
      </c>
      <c r="H7133" t="str">
        <f>IF(Comuni[[#This Row],[Popolazione2011]]&gt;300000,"MAGGIORE","")</f>
        <v/>
      </c>
      <c r="I7133" t="str">
        <f>_xlfn.XLOOKUP(Comuni[[#This Row],[Regione]],Ripartizione_geografica[Regione],Ripartizione_geografica[Ripartizione geografica])</f>
        <v>Sud</v>
      </c>
      <c r="J7133">
        <f>_xlfn.XLOOKUP(Comuni[[#This Row],[Regione]],Ripartizione_geografica[Regione],Ripartizione_geografica[Codice Regione])</f>
        <v>18</v>
      </c>
      <c r="K7133">
        <f>_xlfn.XLOOKUP(Comuni[[#This Row],[Regione]],Table_0[Regione],Table_0[Totale])</f>
        <v>650481</v>
      </c>
      <c r="L7133">
        <f>_xlfn.XLOOKUP(Comuni[[#This Row],[Regione]],Table_0[Regione],Table_0[Guariti])</f>
        <v>643757</v>
      </c>
      <c r="M7133">
        <f>_xlfn.XLOOKUP(Comuni[[#This Row],[Regione]],Table_0[Regione],Table_0[Deceduti])</f>
        <v>3596</v>
      </c>
      <c r="N7133" s="1">
        <f>(Comuni[[#This Row],[Popolazione2011]]/Comuni[[#This Row],[Ammalati TOT]])*100</f>
        <v>0.38002647271788109</v>
      </c>
      <c r="O7133">
        <f>_xlfn.XLOOKUP(Comuni[[#This Row],[Regione]],Table_0[Regione],Table_0[TOT AREA])</f>
        <v>5834728</v>
      </c>
      <c r="P7133" s="1">
        <f>(Comuni[[#This Row],[Popolazione2011]]/Comuni[[#This Row],[Ammalati AREA]])*100</f>
        <v>4.2367013509455792E-2</v>
      </c>
    </row>
    <row r="7134" spans="1:16" x14ac:dyDescent="0.3">
      <c r="A7134" t="s">
        <v>7230</v>
      </c>
      <c r="B7134" t="s">
        <v>8037</v>
      </c>
      <c r="C7134" t="s">
        <v>7190</v>
      </c>
      <c r="D7134">
        <v>858</v>
      </c>
      <c r="E7134" s="1">
        <f>(Comuni[[#This Row],[Popolazione2011]]/SUM(D:D))*100</f>
        <v>1.4438864819813569E-3</v>
      </c>
      <c r="F7134">
        <f t="shared" si="111"/>
        <v>1959050</v>
      </c>
      <c r="G7134" s="1">
        <f>(Comuni[[#This Row],[Popolazione2011]]/Comuni[[#This Row],[TOT POP REGIONE ]])*100</f>
        <v>4.3796738214951121E-2</v>
      </c>
      <c r="H7134" t="str">
        <f>IF(Comuni[[#This Row],[Popolazione2011]]&gt;300000,"MAGGIORE","")</f>
        <v/>
      </c>
      <c r="I7134" t="str">
        <f>_xlfn.XLOOKUP(Comuni[[#This Row],[Regione]],Ripartizione_geografica[Regione],Ripartizione_geografica[Ripartizione geografica])</f>
        <v>Sud</v>
      </c>
      <c r="J7134">
        <f>_xlfn.XLOOKUP(Comuni[[#This Row],[Regione]],Ripartizione_geografica[Regione],Ripartizione_geografica[Codice Regione])</f>
        <v>18</v>
      </c>
      <c r="K7134">
        <f>_xlfn.XLOOKUP(Comuni[[#This Row],[Regione]],Table_0[Regione],Table_0[Totale])</f>
        <v>650481</v>
      </c>
      <c r="L7134">
        <f>_xlfn.XLOOKUP(Comuni[[#This Row],[Regione]],Table_0[Regione],Table_0[Guariti])</f>
        <v>643757</v>
      </c>
      <c r="M7134">
        <f>_xlfn.XLOOKUP(Comuni[[#This Row],[Regione]],Table_0[Regione],Table_0[Deceduti])</f>
        <v>3596</v>
      </c>
      <c r="N7134" s="1">
        <f>(Comuni[[#This Row],[Popolazione2011]]/Comuni[[#This Row],[Ammalati TOT]])*100</f>
        <v>0.13190239222974998</v>
      </c>
      <c r="O7134">
        <f>_xlfn.XLOOKUP(Comuni[[#This Row],[Regione]],Table_0[Regione],Table_0[TOT AREA])</f>
        <v>5834728</v>
      </c>
      <c r="P7134" s="1">
        <f>(Comuni[[#This Row],[Popolazione2011]]/Comuni[[#This Row],[Ammalati AREA]])*100</f>
        <v>1.4705055659835386E-2</v>
      </c>
    </row>
    <row r="7135" spans="1:16" x14ac:dyDescent="0.3">
      <c r="A7135" t="s">
        <v>7231</v>
      </c>
      <c r="B7135" t="s">
        <v>8037</v>
      </c>
      <c r="C7135" t="s">
        <v>7190</v>
      </c>
      <c r="D7135">
        <v>1470</v>
      </c>
      <c r="E7135" s="1">
        <f>(Comuni[[#This Row],[Popolazione2011]]/SUM(D:D))*100</f>
        <v>2.4737915250729542E-3</v>
      </c>
      <c r="F7135">
        <f t="shared" si="111"/>
        <v>1959050</v>
      </c>
      <c r="G7135" s="1">
        <f>(Comuni[[#This Row],[Popolazione2011]]/Comuni[[#This Row],[TOT POP REGIONE ]])*100</f>
        <v>7.5036369668972203E-2</v>
      </c>
      <c r="H7135" t="str">
        <f>IF(Comuni[[#This Row],[Popolazione2011]]&gt;300000,"MAGGIORE","")</f>
        <v/>
      </c>
      <c r="I7135" t="str">
        <f>_xlfn.XLOOKUP(Comuni[[#This Row],[Regione]],Ripartizione_geografica[Regione],Ripartizione_geografica[Ripartizione geografica])</f>
        <v>Sud</v>
      </c>
      <c r="J7135">
        <f>_xlfn.XLOOKUP(Comuni[[#This Row],[Regione]],Ripartizione_geografica[Regione],Ripartizione_geografica[Codice Regione])</f>
        <v>18</v>
      </c>
      <c r="K7135">
        <f>_xlfn.XLOOKUP(Comuni[[#This Row],[Regione]],Table_0[Regione],Table_0[Totale])</f>
        <v>650481</v>
      </c>
      <c r="L7135">
        <f>_xlfn.XLOOKUP(Comuni[[#This Row],[Regione]],Table_0[Regione],Table_0[Guariti])</f>
        <v>643757</v>
      </c>
      <c r="M7135">
        <f>_xlfn.XLOOKUP(Comuni[[#This Row],[Regione]],Table_0[Regione],Table_0[Deceduti])</f>
        <v>3596</v>
      </c>
      <c r="N7135" s="1">
        <f>(Comuni[[#This Row],[Popolazione2011]]/Comuni[[#This Row],[Ammalati TOT]])*100</f>
        <v>0.22598661605796327</v>
      </c>
      <c r="O7135">
        <f>_xlfn.XLOOKUP(Comuni[[#This Row],[Regione]],Table_0[Regione],Table_0[TOT AREA])</f>
        <v>5834728</v>
      </c>
      <c r="P7135" s="1">
        <f>(Comuni[[#This Row],[Popolazione2011]]/Comuni[[#This Row],[Ammalati AREA]])*100</f>
        <v>2.5193976480137551E-2</v>
      </c>
    </row>
    <row r="7136" spans="1:16" x14ac:dyDescent="0.3">
      <c r="A7136" t="s">
        <v>7232</v>
      </c>
      <c r="B7136" t="s">
        <v>8037</v>
      </c>
      <c r="C7136" t="s">
        <v>7190</v>
      </c>
      <c r="D7136">
        <v>2526</v>
      </c>
      <c r="E7136" s="1">
        <f>(Comuni[[#This Row],[Popolazione2011]]/SUM(D:D))*100</f>
        <v>4.2508825798192396E-3</v>
      </c>
      <c r="F7136">
        <f t="shared" si="111"/>
        <v>1959050</v>
      </c>
      <c r="G7136" s="1">
        <f>(Comuni[[#This Row],[Popolazione2011]]/Comuni[[#This Row],[TOT POP REGIONE ]])*100</f>
        <v>0.12894004747198898</v>
      </c>
      <c r="H7136" t="str">
        <f>IF(Comuni[[#This Row],[Popolazione2011]]&gt;300000,"MAGGIORE","")</f>
        <v/>
      </c>
      <c r="I7136" t="str">
        <f>_xlfn.XLOOKUP(Comuni[[#This Row],[Regione]],Ripartizione_geografica[Regione],Ripartizione_geografica[Ripartizione geografica])</f>
        <v>Sud</v>
      </c>
      <c r="J7136">
        <f>_xlfn.XLOOKUP(Comuni[[#This Row],[Regione]],Ripartizione_geografica[Regione],Ripartizione_geografica[Codice Regione])</f>
        <v>18</v>
      </c>
      <c r="K7136">
        <f>_xlfn.XLOOKUP(Comuni[[#This Row],[Regione]],Table_0[Regione],Table_0[Totale])</f>
        <v>650481</v>
      </c>
      <c r="L7136">
        <f>_xlfn.XLOOKUP(Comuni[[#This Row],[Regione]],Table_0[Regione],Table_0[Guariti])</f>
        <v>643757</v>
      </c>
      <c r="M7136">
        <f>_xlfn.XLOOKUP(Comuni[[#This Row],[Regione]],Table_0[Regione],Table_0[Deceduti])</f>
        <v>3596</v>
      </c>
      <c r="N7136" s="1">
        <f>(Comuni[[#This Row],[Popolazione2011]]/Comuni[[#This Row],[Ammalati TOT]])*100</f>
        <v>0.38832802187919402</v>
      </c>
      <c r="O7136">
        <f>_xlfn.XLOOKUP(Comuni[[#This Row],[Regione]],Table_0[Regione],Table_0[TOT AREA])</f>
        <v>5834728</v>
      </c>
      <c r="P7136" s="1">
        <f>(Comuni[[#This Row],[Popolazione2011]]/Comuni[[#This Row],[Ammalati AREA]])*100</f>
        <v>4.3292506523011871E-2</v>
      </c>
    </row>
    <row r="7137" spans="1:16" x14ac:dyDescent="0.3">
      <c r="A7137" t="s">
        <v>7233</v>
      </c>
      <c r="B7137" t="s">
        <v>8037</v>
      </c>
      <c r="C7137" t="s">
        <v>7190</v>
      </c>
      <c r="D7137">
        <v>6555</v>
      </c>
      <c r="E7137" s="1">
        <f>(Comuni[[#This Row],[Popolazione2011]]/SUM(D:D))*100</f>
        <v>1.1031090780172255E-2</v>
      </c>
      <c r="F7137">
        <f t="shared" si="111"/>
        <v>1959050</v>
      </c>
      <c r="G7137" s="1">
        <f>(Comuni[[#This Row],[Popolazione2011]]/Comuni[[#This Row],[TOT POP REGIONE ]])*100</f>
        <v>0.33460095454429445</v>
      </c>
      <c r="H7137" t="str">
        <f>IF(Comuni[[#This Row],[Popolazione2011]]&gt;300000,"MAGGIORE","")</f>
        <v/>
      </c>
      <c r="I7137" t="str">
        <f>_xlfn.XLOOKUP(Comuni[[#This Row],[Regione]],Ripartizione_geografica[Regione],Ripartizione_geografica[Ripartizione geografica])</f>
        <v>Sud</v>
      </c>
      <c r="J7137">
        <f>_xlfn.XLOOKUP(Comuni[[#This Row],[Regione]],Ripartizione_geografica[Regione],Ripartizione_geografica[Codice Regione])</f>
        <v>18</v>
      </c>
      <c r="K7137">
        <f>_xlfn.XLOOKUP(Comuni[[#This Row],[Regione]],Table_0[Regione],Table_0[Totale])</f>
        <v>650481</v>
      </c>
      <c r="L7137">
        <f>_xlfn.XLOOKUP(Comuni[[#This Row],[Regione]],Table_0[Regione],Table_0[Guariti])</f>
        <v>643757</v>
      </c>
      <c r="M7137">
        <f>_xlfn.XLOOKUP(Comuni[[#This Row],[Regione]],Table_0[Regione],Table_0[Deceduti])</f>
        <v>3596</v>
      </c>
      <c r="N7137" s="1">
        <f>(Comuni[[#This Row],[Popolazione2011]]/Comuni[[#This Row],[Ammalati TOT]])*100</f>
        <v>1.0077158287482648</v>
      </c>
      <c r="O7137">
        <f>_xlfn.XLOOKUP(Comuni[[#This Row],[Regione]],Table_0[Regione],Table_0[TOT AREA])</f>
        <v>5834728</v>
      </c>
      <c r="P7137" s="1">
        <f>(Comuni[[#This Row],[Popolazione2011]]/Comuni[[#This Row],[Ammalati AREA]])*100</f>
        <v>0.11234456859000111</v>
      </c>
    </row>
    <row r="7138" spans="1:16" x14ac:dyDescent="0.3">
      <c r="A7138" t="s">
        <v>7234</v>
      </c>
      <c r="B7138" t="s">
        <v>8037</v>
      </c>
      <c r="C7138" t="s">
        <v>7190</v>
      </c>
      <c r="D7138">
        <v>682</v>
      </c>
      <c r="E7138" s="1">
        <f>(Comuni[[#This Row],[Popolazione2011]]/SUM(D:D))*100</f>
        <v>1.1477046395236426E-3</v>
      </c>
      <c r="F7138">
        <f t="shared" si="111"/>
        <v>1959050</v>
      </c>
      <c r="G7138" s="1">
        <f>(Comuni[[#This Row],[Popolazione2011]]/Comuni[[#This Row],[TOT POP REGIONE ]])*100</f>
        <v>3.4812791914448325E-2</v>
      </c>
      <c r="H7138" t="str">
        <f>IF(Comuni[[#This Row],[Popolazione2011]]&gt;300000,"MAGGIORE","")</f>
        <v/>
      </c>
      <c r="I7138" t="str">
        <f>_xlfn.XLOOKUP(Comuni[[#This Row],[Regione]],Ripartizione_geografica[Regione],Ripartizione_geografica[Ripartizione geografica])</f>
        <v>Sud</v>
      </c>
      <c r="J7138">
        <f>_xlfn.XLOOKUP(Comuni[[#This Row],[Regione]],Ripartizione_geografica[Regione],Ripartizione_geografica[Codice Regione])</f>
        <v>18</v>
      </c>
      <c r="K7138">
        <f>_xlfn.XLOOKUP(Comuni[[#This Row],[Regione]],Table_0[Regione],Table_0[Totale])</f>
        <v>650481</v>
      </c>
      <c r="L7138">
        <f>_xlfn.XLOOKUP(Comuni[[#This Row],[Regione]],Table_0[Regione],Table_0[Guariti])</f>
        <v>643757</v>
      </c>
      <c r="M7138">
        <f>_xlfn.XLOOKUP(Comuni[[#This Row],[Regione]],Table_0[Regione],Table_0[Deceduti])</f>
        <v>3596</v>
      </c>
      <c r="N7138" s="1">
        <f>(Comuni[[#This Row],[Popolazione2011]]/Comuni[[#This Row],[Ammalati TOT]])*100</f>
        <v>0.10484549125954486</v>
      </c>
      <c r="O7138">
        <f>_xlfn.XLOOKUP(Comuni[[#This Row],[Regione]],Table_0[Regione],Table_0[TOT AREA])</f>
        <v>5834728</v>
      </c>
      <c r="P7138" s="1">
        <f>(Comuni[[#This Row],[Popolazione2011]]/Comuni[[#This Row],[Ammalati AREA]])*100</f>
        <v>1.1688633986022998E-2</v>
      </c>
    </row>
    <row r="7139" spans="1:16" x14ac:dyDescent="0.3">
      <c r="A7139" t="s">
        <v>7235</v>
      </c>
      <c r="B7139" t="s">
        <v>8037</v>
      </c>
      <c r="C7139" t="s">
        <v>7190</v>
      </c>
      <c r="D7139">
        <v>1106</v>
      </c>
      <c r="E7139" s="1">
        <f>(Comuni[[#This Row],[Popolazione2011]]/SUM(D:D))*100</f>
        <v>1.8612336236263178E-3</v>
      </c>
      <c r="F7139">
        <f t="shared" si="111"/>
        <v>1959050</v>
      </c>
      <c r="G7139" s="1">
        <f>(Comuni[[#This Row],[Popolazione2011]]/Comuni[[#This Row],[TOT POP REGIONE ]])*100</f>
        <v>5.645593527475052E-2</v>
      </c>
      <c r="H7139" t="str">
        <f>IF(Comuni[[#This Row],[Popolazione2011]]&gt;300000,"MAGGIORE","")</f>
        <v/>
      </c>
      <c r="I7139" t="str">
        <f>_xlfn.XLOOKUP(Comuni[[#This Row],[Regione]],Ripartizione_geografica[Regione],Ripartizione_geografica[Ripartizione geografica])</f>
        <v>Sud</v>
      </c>
      <c r="J7139">
        <f>_xlfn.XLOOKUP(Comuni[[#This Row],[Regione]],Ripartizione_geografica[Regione],Ripartizione_geografica[Codice Regione])</f>
        <v>18</v>
      </c>
      <c r="K7139">
        <f>_xlfn.XLOOKUP(Comuni[[#This Row],[Regione]],Table_0[Regione],Table_0[Totale])</f>
        <v>650481</v>
      </c>
      <c r="L7139">
        <f>_xlfn.XLOOKUP(Comuni[[#This Row],[Regione]],Table_0[Regione],Table_0[Guariti])</f>
        <v>643757</v>
      </c>
      <c r="M7139">
        <f>_xlfn.XLOOKUP(Comuni[[#This Row],[Regione]],Table_0[Regione],Table_0[Deceduti])</f>
        <v>3596</v>
      </c>
      <c r="N7139" s="1">
        <f>(Comuni[[#This Row],[Popolazione2011]]/Comuni[[#This Row],[Ammalati TOT]])*100</f>
        <v>0.17002802541503903</v>
      </c>
      <c r="O7139">
        <f>_xlfn.XLOOKUP(Comuni[[#This Row],[Regione]],Table_0[Regione],Table_0[TOT AREA])</f>
        <v>5834728</v>
      </c>
      <c r="P7139" s="1">
        <f>(Comuni[[#This Row],[Popolazione2011]]/Comuni[[#This Row],[Ammalati AREA]])*100</f>
        <v>1.8955468018389203E-2</v>
      </c>
    </row>
    <row r="7140" spans="1:16" x14ac:dyDescent="0.3">
      <c r="A7140" t="s">
        <v>7236</v>
      </c>
      <c r="B7140" t="s">
        <v>8037</v>
      </c>
      <c r="C7140" t="s">
        <v>7190</v>
      </c>
      <c r="D7140">
        <v>33357</v>
      </c>
      <c r="E7140" s="1">
        <f>(Comuni[[#This Row],[Popolazione2011]]/SUM(D:D))*100</f>
        <v>5.6134873402624859E-2</v>
      </c>
      <c r="F7140">
        <f t="shared" si="111"/>
        <v>1959050</v>
      </c>
      <c r="G7140" s="1">
        <f>(Comuni[[#This Row],[Popolazione2011]]/Comuni[[#This Row],[TOT POP REGIONE ]])*100</f>
        <v>1.702713049692453</v>
      </c>
      <c r="H7140" t="str">
        <f>IF(Comuni[[#This Row],[Popolazione2011]]&gt;300000,"MAGGIORE","")</f>
        <v/>
      </c>
      <c r="I7140" t="str">
        <f>_xlfn.XLOOKUP(Comuni[[#This Row],[Regione]],Ripartizione_geografica[Regione],Ripartizione_geografica[Ripartizione geografica])</f>
        <v>Sud</v>
      </c>
      <c r="J7140">
        <f>_xlfn.XLOOKUP(Comuni[[#This Row],[Regione]],Ripartizione_geografica[Regione],Ripartizione_geografica[Codice Regione])</f>
        <v>18</v>
      </c>
      <c r="K7140">
        <f>_xlfn.XLOOKUP(Comuni[[#This Row],[Regione]],Table_0[Regione],Table_0[Totale])</f>
        <v>650481</v>
      </c>
      <c r="L7140">
        <f>_xlfn.XLOOKUP(Comuni[[#This Row],[Regione]],Table_0[Regione],Table_0[Guariti])</f>
        <v>643757</v>
      </c>
      <c r="M7140">
        <f>_xlfn.XLOOKUP(Comuni[[#This Row],[Regione]],Table_0[Regione],Table_0[Deceduti])</f>
        <v>3596</v>
      </c>
      <c r="N7140" s="1">
        <f>(Comuni[[#This Row],[Popolazione2011]]/Comuni[[#This Row],[Ammalati TOT]])*100</f>
        <v>5.1280513958132516</v>
      </c>
      <c r="O7140">
        <f>_xlfn.XLOOKUP(Comuni[[#This Row],[Regione]],Table_0[Regione],Table_0[TOT AREA])</f>
        <v>5834728</v>
      </c>
      <c r="P7140" s="1">
        <f>(Comuni[[#This Row],[Popolazione2011]]/Comuni[[#This Row],[Ammalati AREA]])*100</f>
        <v>0.57169760098499878</v>
      </c>
    </row>
    <row r="7141" spans="1:16" x14ac:dyDescent="0.3">
      <c r="A7141" t="s">
        <v>7237</v>
      </c>
      <c r="B7141" t="s">
        <v>8037</v>
      </c>
      <c r="C7141" t="s">
        <v>7190</v>
      </c>
      <c r="D7141">
        <v>802</v>
      </c>
      <c r="E7141" s="1">
        <f>(Comuni[[#This Row],[Popolazione2011]]/SUM(D:D))*100</f>
        <v>1.3496468048357206E-3</v>
      </c>
      <c r="F7141">
        <f t="shared" si="111"/>
        <v>1959050</v>
      </c>
      <c r="G7141" s="1">
        <f>(Comuni[[#This Row],[Popolazione2011]]/Comuni[[#This Row],[TOT POP REGIONE ]])*100</f>
        <v>4.0938209846609327E-2</v>
      </c>
      <c r="H7141" t="str">
        <f>IF(Comuni[[#This Row],[Popolazione2011]]&gt;300000,"MAGGIORE","")</f>
        <v/>
      </c>
      <c r="I7141" t="str">
        <f>_xlfn.XLOOKUP(Comuni[[#This Row],[Regione]],Ripartizione_geografica[Regione],Ripartizione_geografica[Ripartizione geografica])</f>
        <v>Sud</v>
      </c>
      <c r="J7141">
        <f>_xlfn.XLOOKUP(Comuni[[#This Row],[Regione]],Ripartizione_geografica[Regione],Ripartizione_geografica[Codice Regione])</f>
        <v>18</v>
      </c>
      <c r="K7141">
        <f>_xlfn.XLOOKUP(Comuni[[#This Row],[Regione]],Table_0[Regione],Table_0[Totale])</f>
        <v>650481</v>
      </c>
      <c r="L7141">
        <f>_xlfn.XLOOKUP(Comuni[[#This Row],[Regione]],Table_0[Regione],Table_0[Guariti])</f>
        <v>643757</v>
      </c>
      <c r="M7141">
        <f>_xlfn.XLOOKUP(Comuni[[#This Row],[Regione]],Table_0[Regione],Table_0[Deceduti])</f>
        <v>3596</v>
      </c>
      <c r="N7141" s="1">
        <f>(Comuni[[#This Row],[Popolazione2011]]/Comuni[[#This Row],[Ammalati TOT]])*100</f>
        <v>0.12329337828468472</v>
      </c>
      <c r="O7141">
        <f>_xlfn.XLOOKUP(Comuni[[#This Row],[Regione]],Table_0[Regione],Table_0[TOT AREA])</f>
        <v>5834728</v>
      </c>
      <c r="P7141" s="1">
        <f>(Comuni[[#This Row],[Popolazione2011]]/Comuni[[#This Row],[Ammalati AREA]])*100</f>
        <v>1.3745285127258719E-2</v>
      </c>
    </row>
    <row r="7142" spans="1:16" x14ac:dyDescent="0.3">
      <c r="A7142" t="s">
        <v>7238</v>
      </c>
      <c r="B7142" t="s">
        <v>8037</v>
      </c>
      <c r="C7142" t="s">
        <v>7190</v>
      </c>
      <c r="D7142">
        <v>1805</v>
      </c>
      <c r="E7142" s="1">
        <f>(Comuni[[#This Row],[Popolazione2011]]/SUM(D:D))*100</f>
        <v>3.0375467365691719E-3</v>
      </c>
      <c r="F7142">
        <f t="shared" si="111"/>
        <v>1959050</v>
      </c>
      <c r="G7142" s="1">
        <f>(Comuni[[#This Row],[Popolazione2011]]/Comuni[[#This Row],[TOT POP REGIONE ]])*100</f>
        <v>9.213649472958832E-2</v>
      </c>
      <c r="H7142" t="str">
        <f>IF(Comuni[[#This Row],[Popolazione2011]]&gt;300000,"MAGGIORE","")</f>
        <v/>
      </c>
      <c r="I7142" t="str">
        <f>_xlfn.XLOOKUP(Comuni[[#This Row],[Regione]],Ripartizione_geografica[Regione],Ripartizione_geografica[Ripartizione geografica])</f>
        <v>Sud</v>
      </c>
      <c r="J7142">
        <f>_xlfn.XLOOKUP(Comuni[[#This Row],[Regione]],Ripartizione_geografica[Regione],Ripartizione_geografica[Codice Regione])</f>
        <v>18</v>
      </c>
      <c r="K7142">
        <f>_xlfn.XLOOKUP(Comuni[[#This Row],[Regione]],Table_0[Regione],Table_0[Totale])</f>
        <v>650481</v>
      </c>
      <c r="L7142">
        <f>_xlfn.XLOOKUP(Comuni[[#This Row],[Regione]],Table_0[Regione],Table_0[Guariti])</f>
        <v>643757</v>
      </c>
      <c r="M7142">
        <f>_xlfn.XLOOKUP(Comuni[[#This Row],[Regione]],Table_0[Regione],Table_0[Deceduti])</f>
        <v>3596</v>
      </c>
      <c r="N7142" s="1">
        <f>(Comuni[[#This Row],[Popolazione2011]]/Comuni[[#This Row],[Ammalati TOT]])*100</f>
        <v>0.27748696733647871</v>
      </c>
      <c r="O7142">
        <f>_xlfn.XLOOKUP(Comuni[[#This Row],[Regione]],Table_0[Regione],Table_0[TOT AREA])</f>
        <v>5834728</v>
      </c>
      <c r="P7142" s="1">
        <f>(Comuni[[#This Row],[Popolazione2011]]/Comuni[[#This Row],[Ammalati AREA]])*100</f>
        <v>3.0935460916087263E-2</v>
      </c>
    </row>
    <row r="7143" spans="1:16" x14ac:dyDescent="0.3">
      <c r="A7143" t="s">
        <v>7239</v>
      </c>
      <c r="B7143" t="s">
        <v>8037</v>
      </c>
      <c r="C7143" t="s">
        <v>7190</v>
      </c>
      <c r="D7143">
        <v>1985</v>
      </c>
      <c r="E7143" s="1">
        <f>(Comuni[[#This Row],[Popolazione2011]]/SUM(D:D))*100</f>
        <v>3.3404599845372886E-3</v>
      </c>
      <c r="F7143">
        <f t="shared" si="111"/>
        <v>1959050</v>
      </c>
      <c r="G7143" s="1">
        <f>(Comuni[[#This Row],[Popolazione2011]]/Comuni[[#This Row],[TOT POP REGIONE ]])*100</f>
        <v>0.10132462162782982</v>
      </c>
      <c r="H7143" t="str">
        <f>IF(Comuni[[#This Row],[Popolazione2011]]&gt;300000,"MAGGIORE","")</f>
        <v/>
      </c>
      <c r="I7143" t="str">
        <f>_xlfn.XLOOKUP(Comuni[[#This Row],[Regione]],Ripartizione_geografica[Regione],Ripartizione_geografica[Ripartizione geografica])</f>
        <v>Sud</v>
      </c>
      <c r="J7143">
        <f>_xlfn.XLOOKUP(Comuni[[#This Row],[Regione]],Ripartizione_geografica[Regione],Ripartizione_geografica[Codice Regione])</f>
        <v>18</v>
      </c>
      <c r="K7143">
        <f>_xlfn.XLOOKUP(Comuni[[#This Row],[Regione]],Table_0[Regione],Table_0[Totale])</f>
        <v>650481</v>
      </c>
      <c r="L7143">
        <f>_xlfn.XLOOKUP(Comuni[[#This Row],[Regione]],Table_0[Regione],Table_0[Guariti])</f>
        <v>643757</v>
      </c>
      <c r="M7143">
        <f>_xlfn.XLOOKUP(Comuni[[#This Row],[Regione]],Table_0[Regione],Table_0[Deceduti])</f>
        <v>3596</v>
      </c>
      <c r="N7143" s="1">
        <f>(Comuni[[#This Row],[Popolazione2011]]/Comuni[[#This Row],[Ammalati TOT]])*100</f>
        <v>0.30515879787418848</v>
      </c>
      <c r="O7143">
        <f>_xlfn.XLOOKUP(Comuni[[#This Row],[Regione]],Table_0[Regione],Table_0[TOT AREA])</f>
        <v>5834728</v>
      </c>
      <c r="P7143" s="1">
        <f>(Comuni[[#This Row],[Popolazione2011]]/Comuni[[#This Row],[Ammalati AREA]])*100</f>
        <v>3.4020437627940839E-2</v>
      </c>
    </row>
    <row r="7144" spans="1:16" x14ac:dyDescent="0.3">
      <c r="A7144" t="s">
        <v>7240</v>
      </c>
      <c r="B7144" t="s">
        <v>8038</v>
      </c>
      <c r="C7144" t="s">
        <v>7241</v>
      </c>
      <c r="D7144">
        <v>45314</v>
      </c>
      <c r="E7144" s="1">
        <f>(Comuni[[#This Row],[Popolazione2011]]/SUM(D:D))*100</f>
        <v>7.6256727324595805E-2</v>
      </c>
      <c r="F7144">
        <f t="shared" si="111"/>
        <v>5002904</v>
      </c>
      <c r="G7144" s="1">
        <f>(Comuni[[#This Row],[Popolazione2011]]/Comuni[[#This Row],[TOT POP REGIONE ]])*100</f>
        <v>0.90575393811274418</v>
      </c>
      <c r="H7144" t="str">
        <f>IF(Comuni[[#This Row],[Popolazione2011]]&gt;300000,"MAGGIORE","")</f>
        <v/>
      </c>
      <c r="I7144" t="str">
        <f>_xlfn.XLOOKUP(Comuni[[#This Row],[Regione]],Ripartizione_geografica[Regione],Ripartizione_geografica[Ripartizione geografica])</f>
        <v>Isole</v>
      </c>
      <c r="J7144">
        <f>_xlfn.XLOOKUP(Comuni[[#This Row],[Regione]],Ripartizione_geografica[Regione],Ripartizione_geografica[Codice Regione])</f>
        <v>19</v>
      </c>
      <c r="K7144">
        <f>_xlfn.XLOOKUP(Comuni[[#This Row],[Regione]],Table_0[Regione],Table_0[Totale])</f>
        <v>1833392</v>
      </c>
      <c r="L7144">
        <f>_xlfn.XLOOKUP(Comuni[[#This Row],[Regione]],Table_0[Regione],Table_0[Guariti])</f>
        <v>1818423</v>
      </c>
      <c r="M7144">
        <f>_xlfn.XLOOKUP(Comuni[[#This Row],[Regione]],Table_0[Regione],Table_0[Deceduti])</f>
        <v>12944</v>
      </c>
      <c r="N7144" s="1">
        <f>(Comuni[[#This Row],[Popolazione2011]]/Comuni[[#This Row],[Ammalati TOT]])*100</f>
        <v>2.4715936362763662</v>
      </c>
      <c r="O7144">
        <f>_xlfn.XLOOKUP(Comuni[[#This Row],[Regione]],Table_0[Regione],Table_0[TOT AREA])</f>
        <v>2358669</v>
      </c>
      <c r="P7144" s="1">
        <f>(Comuni[[#This Row],[Popolazione2011]]/Comuni[[#This Row],[Ammalati AREA]])*100</f>
        <v>1.9211682520947195</v>
      </c>
    </row>
    <row r="7145" spans="1:16" x14ac:dyDescent="0.3">
      <c r="A7145" t="s">
        <v>7242</v>
      </c>
      <c r="B7145" t="s">
        <v>8038</v>
      </c>
      <c r="C7145" t="s">
        <v>7241</v>
      </c>
      <c r="D7145">
        <v>3031</v>
      </c>
      <c r="E7145" s="1">
        <f>(Comuni[[#This Row],[Popolazione2011]]/SUM(D:D))*100</f>
        <v>5.1007225255075674E-3</v>
      </c>
      <c r="F7145">
        <f t="shared" si="111"/>
        <v>5002904</v>
      </c>
      <c r="G7145" s="1">
        <f>(Comuni[[#This Row],[Popolazione2011]]/Comuni[[#This Row],[TOT POP REGIONE ]])*100</f>
        <v>6.0584812340992354E-2</v>
      </c>
      <c r="H7145" t="str">
        <f>IF(Comuni[[#This Row],[Popolazione2011]]&gt;300000,"MAGGIORE","")</f>
        <v/>
      </c>
      <c r="I7145" t="str">
        <f>_xlfn.XLOOKUP(Comuni[[#This Row],[Regione]],Ripartizione_geografica[Regione],Ripartizione_geografica[Ripartizione geografica])</f>
        <v>Isole</v>
      </c>
      <c r="J7145">
        <f>_xlfn.XLOOKUP(Comuni[[#This Row],[Regione]],Ripartizione_geografica[Regione],Ripartizione_geografica[Codice Regione])</f>
        <v>19</v>
      </c>
      <c r="K7145">
        <f>_xlfn.XLOOKUP(Comuni[[#This Row],[Regione]],Table_0[Regione],Table_0[Totale])</f>
        <v>1833392</v>
      </c>
      <c r="L7145">
        <f>_xlfn.XLOOKUP(Comuni[[#This Row],[Regione]],Table_0[Regione],Table_0[Guariti])</f>
        <v>1818423</v>
      </c>
      <c r="M7145">
        <f>_xlfn.XLOOKUP(Comuni[[#This Row],[Regione]],Table_0[Regione],Table_0[Deceduti])</f>
        <v>12944</v>
      </c>
      <c r="N7145" s="1">
        <f>(Comuni[[#This Row],[Popolazione2011]]/Comuni[[#This Row],[Ammalati TOT]])*100</f>
        <v>0.16532198242383517</v>
      </c>
      <c r="O7145">
        <f>_xlfn.XLOOKUP(Comuni[[#This Row],[Regione]],Table_0[Regione],Table_0[TOT AREA])</f>
        <v>2358669</v>
      </c>
      <c r="P7145" s="1">
        <f>(Comuni[[#This Row],[Popolazione2011]]/Comuni[[#This Row],[Ammalati AREA]])*100</f>
        <v>0.12850467785009259</v>
      </c>
    </row>
    <row r="7146" spans="1:16" x14ac:dyDescent="0.3">
      <c r="A7146" t="s">
        <v>7243</v>
      </c>
      <c r="B7146" t="s">
        <v>8038</v>
      </c>
      <c r="C7146" t="s">
        <v>7241</v>
      </c>
      <c r="D7146">
        <v>6938</v>
      </c>
      <c r="E7146" s="1">
        <f>(Comuni[[#This Row],[Popolazione2011]]/SUM(D:D))*100</f>
        <v>1.1675622857793303E-2</v>
      </c>
      <c r="F7146">
        <f t="shared" si="111"/>
        <v>5002904</v>
      </c>
      <c r="G7146" s="1">
        <f>(Comuni[[#This Row],[Popolazione2011]]/Comuni[[#This Row],[TOT POP REGIONE ]])*100</f>
        <v>0.13867945497255194</v>
      </c>
      <c r="H7146" t="str">
        <f>IF(Comuni[[#This Row],[Popolazione2011]]&gt;300000,"MAGGIORE","")</f>
        <v/>
      </c>
      <c r="I7146" t="str">
        <f>_xlfn.XLOOKUP(Comuni[[#This Row],[Regione]],Ripartizione_geografica[Regione],Ripartizione_geografica[Ripartizione geografica])</f>
        <v>Isole</v>
      </c>
      <c r="J7146">
        <f>_xlfn.XLOOKUP(Comuni[[#This Row],[Regione]],Ripartizione_geografica[Regione],Ripartizione_geografica[Codice Regione])</f>
        <v>19</v>
      </c>
      <c r="K7146">
        <f>_xlfn.XLOOKUP(Comuni[[#This Row],[Regione]],Table_0[Regione],Table_0[Totale])</f>
        <v>1833392</v>
      </c>
      <c r="L7146">
        <f>_xlfn.XLOOKUP(Comuni[[#This Row],[Regione]],Table_0[Regione],Table_0[Guariti])</f>
        <v>1818423</v>
      </c>
      <c r="M7146">
        <f>_xlfn.XLOOKUP(Comuni[[#This Row],[Regione]],Table_0[Regione],Table_0[Deceduti])</f>
        <v>12944</v>
      </c>
      <c r="N7146" s="1">
        <f>(Comuni[[#This Row],[Popolazione2011]]/Comuni[[#This Row],[Ammalati TOT]])*100</f>
        <v>0.37842425406023367</v>
      </c>
      <c r="O7146">
        <f>_xlfn.XLOOKUP(Comuni[[#This Row],[Regione]],Table_0[Regione],Table_0[TOT AREA])</f>
        <v>2358669</v>
      </c>
      <c r="P7146" s="1">
        <f>(Comuni[[#This Row],[Popolazione2011]]/Comuni[[#This Row],[Ammalati AREA]])*100</f>
        <v>0.29414894586735146</v>
      </c>
    </row>
    <row r="7147" spans="1:16" x14ac:dyDescent="0.3">
      <c r="A7147" t="s">
        <v>7244</v>
      </c>
      <c r="B7147" t="s">
        <v>8038</v>
      </c>
      <c r="C7147" t="s">
        <v>7241</v>
      </c>
      <c r="D7147">
        <v>11580</v>
      </c>
      <c r="E7147" s="1">
        <f>(Comuni[[#This Row],[Popolazione2011]]/SUM(D:D))*100</f>
        <v>1.9487418952615514E-2</v>
      </c>
      <c r="F7147">
        <f t="shared" si="111"/>
        <v>5002904</v>
      </c>
      <c r="G7147" s="1">
        <f>(Comuni[[#This Row],[Popolazione2011]]/Comuni[[#This Row],[TOT POP REGIONE ]])*100</f>
        <v>0.23146556479996419</v>
      </c>
      <c r="H7147" t="str">
        <f>IF(Comuni[[#This Row],[Popolazione2011]]&gt;300000,"MAGGIORE","")</f>
        <v/>
      </c>
      <c r="I7147" t="str">
        <f>_xlfn.XLOOKUP(Comuni[[#This Row],[Regione]],Ripartizione_geografica[Regione],Ripartizione_geografica[Ripartizione geografica])</f>
        <v>Isole</v>
      </c>
      <c r="J7147">
        <f>_xlfn.XLOOKUP(Comuni[[#This Row],[Regione]],Ripartizione_geografica[Regione],Ripartizione_geografica[Codice Regione])</f>
        <v>19</v>
      </c>
      <c r="K7147">
        <f>_xlfn.XLOOKUP(Comuni[[#This Row],[Regione]],Table_0[Regione],Table_0[Totale])</f>
        <v>1833392</v>
      </c>
      <c r="L7147">
        <f>_xlfn.XLOOKUP(Comuni[[#This Row],[Regione]],Table_0[Regione],Table_0[Guariti])</f>
        <v>1818423</v>
      </c>
      <c r="M7147">
        <f>_xlfn.XLOOKUP(Comuni[[#This Row],[Regione]],Table_0[Regione],Table_0[Deceduti])</f>
        <v>12944</v>
      </c>
      <c r="N7147" s="1">
        <f>(Comuni[[#This Row],[Popolazione2011]]/Comuni[[#This Row],[Ammalati TOT]])*100</f>
        <v>0.63161615191950216</v>
      </c>
      <c r="O7147">
        <f>_xlfn.XLOOKUP(Comuni[[#This Row],[Regione]],Table_0[Regione],Table_0[TOT AREA])</f>
        <v>2358669</v>
      </c>
      <c r="P7147" s="1">
        <f>(Comuni[[#This Row],[Popolazione2011]]/Comuni[[#This Row],[Ammalati AREA]])*100</f>
        <v>0.49095485631939029</v>
      </c>
    </row>
    <row r="7148" spans="1:16" x14ac:dyDescent="0.3">
      <c r="A7148" t="s">
        <v>7245</v>
      </c>
      <c r="B7148" t="s">
        <v>8038</v>
      </c>
      <c r="C7148" t="s">
        <v>7241</v>
      </c>
      <c r="D7148">
        <v>14603</v>
      </c>
      <c r="E7148" s="1">
        <f>(Comuni[[#This Row],[Popolazione2011]]/SUM(D:D))*100</f>
        <v>2.4574678667102279E-2</v>
      </c>
      <c r="F7148">
        <f t="shared" si="111"/>
        <v>5002904</v>
      </c>
      <c r="G7148" s="1">
        <f>(Comuni[[#This Row],[Popolazione2011]]/Comuni[[#This Row],[TOT POP REGIONE ]])*100</f>
        <v>0.29189047001501528</v>
      </c>
      <c r="H7148" t="str">
        <f>IF(Comuni[[#This Row],[Popolazione2011]]&gt;300000,"MAGGIORE","")</f>
        <v/>
      </c>
      <c r="I7148" t="str">
        <f>_xlfn.XLOOKUP(Comuni[[#This Row],[Regione]],Ripartizione_geografica[Regione],Ripartizione_geografica[Ripartizione geografica])</f>
        <v>Isole</v>
      </c>
      <c r="J7148">
        <f>_xlfn.XLOOKUP(Comuni[[#This Row],[Regione]],Ripartizione_geografica[Regione],Ripartizione_geografica[Codice Regione])</f>
        <v>19</v>
      </c>
      <c r="K7148">
        <f>_xlfn.XLOOKUP(Comuni[[#This Row],[Regione]],Table_0[Regione],Table_0[Totale])</f>
        <v>1833392</v>
      </c>
      <c r="L7148">
        <f>_xlfn.XLOOKUP(Comuni[[#This Row],[Regione]],Table_0[Regione],Table_0[Guariti])</f>
        <v>1818423</v>
      </c>
      <c r="M7148">
        <f>_xlfn.XLOOKUP(Comuni[[#This Row],[Regione]],Table_0[Regione],Table_0[Deceduti])</f>
        <v>12944</v>
      </c>
      <c r="N7148" s="1">
        <f>(Comuni[[#This Row],[Popolazione2011]]/Comuni[[#This Row],[Ammalati TOT]])*100</f>
        <v>0.79650178467016319</v>
      </c>
      <c r="O7148">
        <f>_xlfn.XLOOKUP(Comuni[[#This Row],[Regione]],Table_0[Regione],Table_0[TOT AREA])</f>
        <v>2358669</v>
      </c>
      <c r="P7148" s="1">
        <f>(Comuni[[#This Row],[Popolazione2011]]/Comuni[[#This Row],[Ammalati AREA]])*100</f>
        <v>0.61912035983005675</v>
      </c>
    </row>
    <row r="7149" spans="1:16" x14ac:dyDescent="0.3">
      <c r="A7149" t="s">
        <v>7246</v>
      </c>
      <c r="B7149" t="s">
        <v>8038</v>
      </c>
      <c r="C7149" t="s">
        <v>7241</v>
      </c>
      <c r="D7149">
        <v>31824</v>
      </c>
      <c r="E7149" s="1">
        <f>(Comuni[[#This Row],[Popolazione2011]]/SUM(D:D))*100</f>
        <v>5.3555062240763049E-2</v>
      </c>
      <c r="F7149">
        <f t="shared" si="111"/>
        <v>5002904</v>
      </c>
      <c r="G7149" s="1">
        <f>(Comuni[[#This Row],[Popolazione2011]]/Comuni[[#This Row],[TOT POP REGIONE ]])*100</f>
        <v>0.63611054699430569</v>
      </c>
      <c r="H7149" t="str">
        <f>IF(Comuni[[#This Row],[Popolazione2011]]&gt;300000,"MAGGIORE","")</f>
        <v/>
      </c>
      <c r="I7149" t="str">
        <f>_xlfn.XLOOKUP(Comuni[[#This Row],[Regione]],Ripartizione_geografica[Regione],Ripartizione_geografica[Ripartizione geografica])</f>
        <v>Isole</v>
      </c>
      <c r="J7149">
        <f>_xlfn.XLOOKUP(Comuni[[#This Row],[Regione]],Ripartizione_geografica[Regione],Ripartizione_geografica[Codice Regione])</f>
        <v>19</v>
      </c>
      <c r="K7149">
        <f>_xlfn.XLOOKUP(Comuni[[#This Row],[Regione]],Table_0[Regione],Table_0[Totale])</f>
        <v>1833392</v>
      </c>
      <c r="L7149">
        <f>_xlfn.XLOOKUP(Comuni[[#This Row],[Regione]],Table_0[Regione],Table_0[Guariti])</f>
        <v>1818423</v>
      </c>
      <c r="M7149">
        <f>_xlfn.XLOOKUP(Comuni[[#This Row],[Regione]],Table_0[Regione],Table_0[Deceduti])</f>
        <v>12944</v>
      </c>
      <c r="N7149" s="1">
        <f>(Comuni[[#This Row],[Popolazione2011]]/Comuni[[#This Row],[Ammalati TOT]])*100</f>
        <v>1.7357989998865491</v>
      </c>
      <c r="O7149">
        <f>_xlfn.XLOOKUP(Comuni[[#This Row],[Regione]],Table_0[Regione],Table_0[TOT AREA])</f>
        <v>2358669</v>
      </c>
      <c r="P7149" s="1">
        <f>(Comuni[[#This Row],[Popolazione2011]]/Comuni[[#This Row],[Ammalati AREA]])*100</f>
        <v>1.3492355222373296</v>
      </c>
    </row>
    <row r="7150" spans="1:16" x14ac:dyDescent="0.3">
      <c r="A7150" t="s">
        <v>7247</v>
      </c>
      <c r="B7150" t="s">
        <v>8038</v>
      </c>
      <c r="C7150" t="s">
        <v>7241</v>
      </c>
      <c r="D7150">
        <v>5392</v>
      </c>
      <c r="E7150" s="1">
        <f>(Comuni[[#This Row],[Popolazione2011]]/SUM(D:D))*100</f>
        <v>9.0739346280227003E-3</v>
      </c>
      <c r="F7150">
        <f t="shared" si="111"/>
        <v>5002904</v>
      </c>
      <c r="G7150" s="1">
        <f>(Comuni[[#This Row],[Popolazione2011]]/Comuni[[#This Row],[TOT POP REGIONE ]])*100</f>
        <v>0.10777740288440475</v>
      </c>
      <c r="H7150" t="str">
        <f>IF(Comuni[[#This Row],[Popolazione2011]]&gt;300000,"MAGGIORE","")</f>
        <v/>
      </c>
      <c r="I7150" t="str">
        <f>_xlfn.XLOOKUP(Comuni[[#This Row],[Regione]],Ripartizione_geografica[Regione],Ripartizione_geografica[Ripartizione geografica])</f>
        <v>Isole</v>
      </c>
      <c r="J7150">
        <f>_xlfn.XLOOKUP(Comuni[[#This Row],[Regione]],Ripartizione_geografica[Regione],Ripartizione_geografica[Codice Regione])</f>
        <v>19</v>
      </c>
      <c r="K7150">
        <f>_xlfn.XLOOKUP(Comuni[[#This Row],[Regione]],Table_0[Regione],Table_0[Totale])</f>
        <v>1833392</v>
      </c>
      <c r="L7150">
        <f>_xlfn.XLOOKUP(Comuni[[#This Row],[Regione]],Table_0[Regione],Table_0[Guariti])</f>
        <v>1818423</v>
      </c>
      <c r="M7150">
        <f>_xlfn.XLOOKUP(Comuni[[#This Row],[Regione]],Table_0[Regione],Table_0[Deceduti])</f>
        <v>12944</v>
      </c>
      <c r="N7150" s="1">
        <f>(Comuni[[#This Row],[Popolazione2011]]/Comuni[[#This Row],[Ammalati TOT]])*100</f>
        <v>0.29409967971933987</v>
      </c>
      <c r="O7150">
        <f>_xlfn.XLOOKUP(Comuni[[#This Row],[Regione]],Table_0[Regione],Table_0[TOT AREA])</f>
        <v>2358669</v>
      </c>
      <c r="P7150" s="1">
        <f>(Comuni[[#This Row],[Popolazione2011]]/Comuni[[#This Row],[Ammalati AREA]])*100</f>
        <v>0.22860350477324287</v>
      </c>
    </row>
    <row r="7151" spans="1:16" x14ac:dyDescent="0.3">
      <c r="A7151" t="s">
        <v>7248</v>
      </c>
      <c r="B7151" t="s">
        <v>8038</v>
      </c>
      <c r="C7151" t="s">
        <v>7241</v>
      </c>
      <c r="D7151">
        <v>28012</v>
      </c>
      <c r="E7151" s="1">
        <f>(Comuni[[#This Row],[Popolazione2011]]/SUM(D:D))*100</f>
        <v>4.7140032789349383E-2</v>
      </c>
      <c r="F7151">
        <f t="shared" si="111"/>
        <v>5002904</v>
      </c>
      <c r="G7151" s="1">
        <f>(Comuni[[#This Row],[Popolazione2011]]/Comuni[[#This Row],[TOT POP REGIONE ]])*100</f>
        <v>0.55991480148329842</v>
      </c>
      <c r="H7151" t="str">
        <f>IF(Comuni[[#This Row],[Popolazione2011]]&gt;300000,"MAGGIORE","")</f>
        <v/>
      </c>
      <c r="I7151" t="str">
        <f>_xlfn.XLOOKUP(Comuni[[#This Row],[Regione]],Ripartizione_geografica[Regione],Ripartizione_geografica[Ripartizione geografica])</f>
        <v>Isole</v>
      </c>
      <c r="J7151">
        <f>_xlfn.XLOOKUP(Comuni[[#This Row],[Regione]],Ripartizione_geografica[Regione],Ripartizione_geografica[Codice Regione])</f>
        <v>19</v>
      </c>
      <c r="K7151">
        <f>_xlfn.XLOOKUP(Comuni[[#This Row],[Regione]],Table_0[Regione],Table_0[Totale])</f>
        <v>1833392</v>
      </c>
      <c r="L7151">
        <f>_xlfn.XLOOKUP(Comuni[[#This Row],[Regione]],Table_0[Regione],Table_0[Guariti])</f>
        <v>1818423</v>
      </c>
      <c r="M7151">
        <f>_xlfn.XLOOKUP(Comuni[[#This Row],[Regione]],Table_0[Regione],Table_0[Deceduti])</f>
        <v>12944</v>
      </c>
      <c r="N7151" s="1">
        <f>(Comuni[[#This Row],[Popolazione2011]]/Comuni[[#This Row],[Ammalati TOT]])*100</f>
        <v>1.527878380619093</v>
      </c>
      <c r="O7151">
        <f>_xlfn.XLOOKUP(Comuni[[#This Row],[Regione]],Table_0[Regione],Table_0[TOT AREA])</f>
        <v>2358669</v>
      </c>
      <c r="P7151" s="1">
        <f>(Comuni[[#This Row],[Popolazione2011]]/Comuni[[#This Row],[Ammalati AREA]])*100</f>
        <v>1.1876189495007565</v>
      </c>
    </row>
    <row r="7152" spans="1:16" x14ac:dyDescent="0.3">
      <c r="A7152" t="s">
        <v>7249</v>
      </c>
      <c r="B7152" t="s">
        <v>8038</v>
      </c>
      <c r="C7152" t="s">
        <v>7241</v>
      </c>
      <c r="D7152">
        <v>4185</v>
      </c>
      <c r="E7152" s="1">
        <f>(Comuni[[#This Row],[Popolazione2011]]/SUM(D:D))*100</f>
        <v>7.042733015258716E-3</v>
      </c>
      <c r="F7152">
        <f t="shared" si="111"/>
        <v>5002904</v>
      </c>
      <c r="G7152" s="1">
        <f>(Comuni[[#This Row],[Popolazione2011]]/Comuni[[#This Row],[TOT POP REGIONE ]])*100</f>
        <v>8.3651415258018141E-2</v>
      </c>
      <c r="H7152" t="str">
        <f>IF(Comuni[[#This Row],[Popolazione2011]]&gt;300000,"MAGGIORE","")</f>
        <v/>
      </c>
      <c r="I7152" t="str">
        <f>_xlfn.XLOOKUP(Comuni[[#This Row],[Regione]],Ripartizione_geografica[Regione],Ripartizione_geografica[Ripartizione geografica])</f>
        <v>Isole</v>
      </c>
      <c r="J7152">
        <f>_xlfn.XLOOKUP(Comuni[[#This Row],[Regione]],Ripartizione_geografica[Regione],Ripartizione_geografica[Codice Regione])</f>
        <v>19</v>
      </c>
      <c r="K7152">
        <f>_xlfn.XLOOKUP(Comuni[[#This Row],[Regione]],Table_0[Regione],Table_0[Totale])</f>
        <v>1833392</v>
      </c>
      <c r="L7152">
        <f>_xlfn.XLOOKUP(Comuni[[#This Row],[Regione]],Table_0[Regione],Table_0[Guariti])</f>
        <v>1818423</v>
      </c>
      <c r="M7152">
        <f>_xlfn.XLOOKUP(Comuni[[#This Row],[Regione]],Table_0[Regione],Table_0[Deceduti])</f>
        <v>12944</v>
      </c>
      <c r="N7152" s="1">
        <f>(Comuni[[#This Row],[Popolazione2011]]/Comuni[[#This Row],[Ammalati TOT]])*100</f>
        <v>0.22826542277919834</v>
      </c>
      <c r="O7152">
        <f>_xlfn.XLOOKUP(Comuni[[#This Row],[Regione]],Table_0[Regione],Table_0[TOT AREA])</f>
        <v>2358669</v>
      </c>
      <c r="P7152" s="1">
        <f>(Comuni[[#This Row],[Popolazione2011]]/Comuni[[#This Row],[Ammalati AREA]])*100</f>
        <v>0.17743057631231851</v>
      </c>
    </row>
    <row r="7153" spans="1:16" x14ac:dyDescent="0.3">
      <c r="A7153" t="s">
        <v>7250</v>
      </c>
      <c r="B7153" t="s">
        <v>8038</v>
      </c>
      <c r="C7153" t="s">
        <v>7241</v>
      </c>
      <c r="D7153">
        <v>4264</v>
      </c>
      <c r="E7153" s="1">
        <f>(Comuni[[#This Row],[Popolazione2011]]/SUM(D:D))*100</f>
        <v>7.1756782740891667E-3</v>
      </c>
      <c r="F7153">
        <f t="shared" si="111"/>
        <v>5002904</v>
      </c>
      <c r="G7153" s="1">
        <f>(Comuni[[#This Row],[Popolazione2011]]/Comuni[[#This Row],[TOT POP REGIONE ]])*100</f>
        <v>8.5230498126688009E-2</v>
      </c>
      <c r="H7153" t="str">
        <f>IF(Comuni[[#This Row],[Popolazione2011]]&gt;300000,"MAGGIORE","")</f>
        <v/>
      </c>
      <c r="I7153" t="str">
        <f>_xlfn.XLOOKUP(Comuni[[#This Row],[Regione]],Ripartizione_geografica[Regione],Ripartizione_geografica[Ripartizione geografica])</f>
        <v>Isole</v>
      </c>
      <c r="J7153">
        <f>_xlfn.XLOOKUP(Comuni[[#This Row],[Regione]],Ripartizione_geografica[Regione],Ripartizione_geografica[Codice Regione])</f>
        <v>19</v>
      </c>
      <c r="K7153">
        <f>_xlfn.XLOOKUP(Comuni[[#This Row],[Regione]],Table_0[Regione],Table_0[Totale])</f>
        <v>1833392</v>
      </c>
      <c r="L7153">
        <f>_xlfn.XLOOKUP(Comuni[[#This Row],[Regione]],Table_0[Regione],Table_0[Guariti])</f>
        <v>1818423</v>
      </c>
      <c r="M7153">
        <f>_xlfn.XLOOKUP(Comuni[[#This Row],[Regione]],Table_0[Regione],Table_0[Deceduti])</f>
        <v>12944</v>
      </c>
      <c r="N7153" s="1">
        <f>(Comuni[[#This Row],[Popolazione2011]]/Comuni[[#This Row],[Ammalati TOT]])*100</f>
        <v>0.23257437580179252</v>
      </c>
      <c r="O7153">
        <f>_xlfn.XLOOKUP(Comuni[[#This Row],[Regione]],Table_0[Regione],Table_0[TOT AREA])</f>
        <v>2358669</v>
      </c>
      <c r="P7153" s="1">
        <f>(Comuni[[#This Row],[Popolazione2011]]/Comuni[[#This Row],[Ammalati AREA]])*100</f>
        <v>0.18077992291415201</v>
      </c>
    </row>
    <row r="7154" spans="1:16" x14ac:dyDescent="0.3">
      <c r="A7154" t="s">
        <v>7251</v>
      </c>
      <c r="B7154" t="s">
        <v>8038</v>
      </c>
      <c r="C7154" t="s">
        <v>7241</v>
      </c>
      <c r="D7154">
        <v>80218</v>
      </c>
      <c r="E7154" s="1">
        <f>(Comuni[[#This Row],[Popolazione2011]]/SUM(D:D))*100</f>
        <v>0.13499497180836886</v>
      </c>
      <c r="F7154">
        <f t="shared" si="111"/>
        <v>5002904</v>
      </c>
      <c r="G7154" s="1">
        <f>(Comuni[[#This Row],[Popolazione2011]]/Comuni[[#This Row],[TOT POP REGIONE ]])*100</f>
        <v>1.6034287285944324</v>
      </c>
      <c r="H7154" t="str">
        <f>IF(Comuni[[#This Row],[Popolazione2011]]&gt;300000,"MAGGIORE","")</f>
        <v/>
      </c>
      <c r="I7154" t="str">
        <f>_xlfn.XLOOKUP(Comuni[[#This Row],[Regione]],Ripartizione_geografica[Regione],Ripartizione_geografica[Ripartizione geografica])</f>
        <v>Isole</v>
      </c>
      <c r="J7154">
        <f>_xlfn.XLOOKUP(Comuni[[#This Row],[Regione]],Ripartizione_geografica[Regione],Ripartizione_geografica[Codice Regione])</f>
        <v>19</v>
      </c>
      <c r="K7154">
        <f>_xlfn.XLOOKUP(Comuni[[#This Row],[Regione]],Table_0[Regione],Table_0[Totale])</f>
        <v>1833392</v>
      </c>
      <c r="L7154">
        <f>_xlfn.XLOOKUP(Comuni[[#This Row],[Regione]],Table_0[Regione],Table_0[Guariti])</f>
        <v>1818423</v>
      </c>
      <c r="M7154">
        <f>_xlfn.XLOOKUP(Comuni[[#This Row],[Regione]],Table_0[Regione],Table_0[Deceduti])</f>
        <v>12944</v>
      </c>
      <c r="N7154" s="1">
        <f>(Comuni[[#This Row],[Popolazione2011]]/Comuni[[#This Row],[Ammalati TOT]])*100</f>
        <v>4.375387260334942</v>
      </c>
      <c r="O7154">
        <f>_xlfn.XLOOKUP(Comuni[[#This Row],[Regione]],Table_0[Regione],Table_0[TOT AREA])</f>
        <v>2358669</v>
      </c>
      <c r="P7154" s="1">
        <f>(Comuni[[#This Row],[Popolazione2011]]/Comuni[[#This Row],[Ammalati AREA]])*100</f>
        <v>3.4009858950111269</v>
      </c>
    </row>
    <row r="7155" spans="1:16" x14ac:dyDescent="0.3">
      <c r="A7155" t="s">
        <v>7252</v>
      </c>
      <c r="B7155" t="s">
        <v>8038</v>
      </c>
      <c r="C7155" t="s">
        <v>7241</v>
      </c>
      <c r="D7155">
        <v>49995</v>
      </c>
      <c r="E7155" s="1">
        <f>(Comuni[[#This Row],[Popolazione2011]]/SUM(D:D))*100</f>
        <v>8.4134154623144455E-2</v>
      </c>
      <c r="F7155">
        <f t="shared" si="111"/>
        <v>5002904</v>
      </c>
      <c r="G7155" s="1">
        <f>(Comuni[[#This Row],[Popolazione2011]]/Comuni[[#This Row],[TOT POP REGIONE ]])*100</f>
        <v>0.99931959517911995</v>
      </c>
      <c r="H7155" t="str">
        <f>IF(Comuni[[#This Row],[Popolazione2011]]&gt;300000,"MAGGIORE","")</f>
        <v/>
      </c>
      <c r="I7155" t="str">
        <f>_xlfn.XLOOKUP(Comuni[[#This Row],[Regione]],Ripartizione_geografica[Regione],Ripartizione_geografica[Ripartizione geografica])</f>
        <v>Isole</v>
      </c>
      <c r="J7155">
        <f>_xlfn.XLOOKUP(Comuni[[#This Row],[Regione]],Ripartizione_geografica[Regione],Ripartizione_geografica[Codice Regione])</f>
        <v>19</v>
      </c>
      <c r="K7155">
        <f>_xlfn.XLOOKUP(Comuni[[#This Row],[Regione]],Table_0[Regione],Table_0[Totale])</f>
        <v>1833392</v>
      </c>
      <c r="L7155">
        <f>_xlfn.XLOOKUP(Comuni[[#This Row],[Regione]],Table_0[Regione],Table_0[Guariti])</f>
        <v>1818423</v>
      </c>
      <c r="M7155">
        <f>_xlfn.XLOOKUP(Comuni[[#This Row],[Regione]],Table_0[Regione],Table_0[Deceduti])</f>
        <v>12944</v>
      </c>
      <c r="N7155" s="1">
        <f>(Comuni[[#This Row],[Popolazione2011]]/Comuni[[#This Row],[Ammalati TOT]])*100</f>
        <v>2.7269127387923584</v>
      </c>
      <c r="O7155">
        <f>_xlfn.XLOOKUP(Comuni[[#This Row],[Regione]],Table_0[Regione],Table_0[TOT AREA])</f>
        <v>2358669</v>
      </c>
      <c r="P7155" s="1">
        <f>(Comuni[[#This Row],[Popolazione2011]]/Comuni[[#This Row],[Ammalati AREA]])*100</f>
        <v>2.1196276374514609</v>
      </c>
    </row>
    <row r="7156" spans="1:16" x14ac:dyDescent="0.3">
      <c r="A7156" t="s">
        <v>7253</v>
      </c>
      <c r="B7156" t="s">
        <v>8038</v>
      </c>
      <c r="C7156" t="s">
        <v>7241</v>
      </c>
      <c r="D7156">
        <v>11487</v>
      </c>
      <c r="E7156" s="1">
        <f>(Comuni[[#This Row],[Popolazione2011]]/SUM(D:D))*100</f>
        <v>1.9330913774498654E-2</v>
      </c>
      <c r="F7156">
        <f t="shared" si="111"/>
        <v>5002904</v>
      </c>
      <c r="G7156" s="1">
        <f>(Comuni[[#This Row],[Popolazione2011]]/Comuni[[#This Row],[TOT POP REGIONE ]])*100</f>
        <v>0.2296066444608971</v>
      </c>
      <c r="H7156" t="str">
        <f>IF(Comuni[[#This Row],[Popolazione2011]]&gt;300000,"MAGGIORE","")</f>
        <v/>
      </c>
      <c r="I7156" t="str">
        <f>_xlfn.XLOOKUP(Comuni[[#This Row],[Regione]],Ripartizione_geografica[Regione],Ripartizione_geografica[Ripartizione geografica])</f>
        <v>Isole</v>
      </c>
      <c r="J7156">
        <f>_xlfn.XLOOKUP(Comuni[[#This Row],[Regione]],Ripartizione_geografica[Regione],Ripartizione_geografica[Codice Regione])</f>
        <v>19</v>
      </c>
      <c r="K7156">
        <f>_xlfn.XLOOKUP(Comuni[[#This Row],[Regione]],Table_0[Regione],Table_0[Totale])</f>
        <v>1833392</v>
      </c>
      <c r="L7156">
        <f>_xlfn.XLOOKUP(Comuni[[#This Row],[Regione]],Table_0[Regione],Table_0[Guariti])</f>
        <v>1818423</v>
      </c>
      <c r="M7156">
        <f>_xlfn.XLOOKUP(Comuni[[#This Row],[Regione]],Table_0[Regione],Table_0[Deceduti])</f>
        <v>12944</v>
      </c>
      <c r="N7156" s="1">
        <f>(Comuni[[#This Row],[Popolazione2011]]/Comuni[[#This Row],[Ammalati TOT]])*100</f>
        <v>0.62654358696885337</v>
      </c>
      <c r="O7156">
        <f>_xlfn.XLOOKUP(Comuni[[#This Row],[Regione]],Table_0[Regione],Table_0[TOT AREA])</f>
        <v>2358669</v>
      </c>
      <c r="P7156" s="1">
        <f>(Comuni[[#This Row],[Popolazione2011]]/Comuni[[#This Row],[Ammalati AREA]])*100</f>
        <v>0.48701195462356095</v>
      </c>
    </row>
    <row r="7157" spans="1:16" x14ac:dyDescent="0.3">
      <c r="A7157" t="s">
        <v>7254</v>
      </c>
      <c r="B7157" t="s">
        <v>8038</v>
      </c>
      <c r="C7157" t="s">
        <v>7241</v>
      </c>
      <c r="D7157">
        <v>7493</v>
      </c>
      <c r="E7157" s="1">
        <f>(Comuni[[#This Row],[Popolazione2011]]/SUM(D:D))*100</f>
        <v>1.2609605372361663E-2</v>
      </c>
      <c r="F7157">
        <f t="shared" si="111"/>
        <v>5002904</v>
      </c>
      <c r="G7157" s="1">
        <f>(Comuni[[#This Row],[Popolazione2011]]/Comuni[[#This Row],[TOT POP REGIONE ]])*100</f>
        <v>0.14977301183472638</v>
      </c>
      <c r="H7157" t="str">
        <f>IF(Comuni[[#This Row],[Popolazione2011]]&gt;300000,"MAGGIORE","")</f>
        <v/>
      </c>
      <c r="I7157" t="str">
        <f>_xlfn.XLOOKUP(Comuni[[#This Row],[Regione]],Ripartizione_geografica[Regione],Ripartizione_geografica[Ripartizione geografica])</f>
        <v>Isole</v>
      </c>
      <c r="J7157">
        <f>_xlfn.XLOOKUP(Comuni[[#This Row],[Regione]],Ripartizione_geografica[Regione],Ripartizione_geografica[Codice Regione])</f>
        <v>19</v>
      </c>
      <c r="K7157">
        <f>_xlfn.XLOOKUP(Comuni[[#This Row],[Regione]],Table_0[Regione],Table_0[Totale])</f>
        <v>1833392</v>
      </c>
      <c r="L7157">
        <f>_xlfn.XLOOKUP(Comuni[[#This Row],[Regione]],Table_0[Regione],Table_0[Guariti])</f>
        <v>1818423</v>
      </c>
      <c r="M7157">
        <f>_xlfn.XLOOKUP(Comuni[[#This Row],[Regione]],Table_0[Regione],Table_0[Deceduti])</f>
        <v>12944</v>
      </c>
      <c r="N7157" s="1">
        <f>(Comuni[[#This Row],[Popolazione2011]]/Comuni[[#This Row],[Ammalati TOT]])*100</f>
        <v>0.40869601263668653</v>
      </c>
      <c r="O7157">
        <f>_xlfn.XLOOKUP(Comuni[[#This Row],[Regione]],Table_0[Regione],Table_0[TOT AREA])</f>
        <v>2358669</v>
      </c>
      <c r="P7157" s="1">
        <f>(Comuni[[#This Row],[Popolazione2011]]/Comuni[[#This Row],[Ammalati AREA]])*100</f>
        <v>0.31767916566504245</v>
      </c>
    </row>
    <row r="7158" spans="1:16" x14ac:dyDescent="0.3">
      <c r="A7158" t="s">
        <v>7255</v>
      </c>
      <c r="B7158" t="s">
        <v>8038</v>
      </c>
      <c r="C7158" t="s">
        <v>7241</v>
      </c>
      <c r="D7158">
        <v>10854</v>
      </c>
      <c r="E7158" s="1">
        <f>(Comuni[[#This Row],[Popolazione2011]]/SUM(D:D))*100</f>
        <v>1.8265668852477445E-2</v>
      </c>
      <c r="F7158">
        <f t="shared" si="111"/>
        <v>5002904</v>
      </c>
      <c r="G7158" s="1">
        <f>(Comuni[[#This Row],[Popolazione2011]]/Comuni[[#This Row],[TOT POP REGIONE ]])*100</f>
        <v>0.21695399312079544</v>
      </c>
      <c r="H7158" t="str">
        <f>IF(Comuni[[#This Row],[Popolazione2011]]&gt;300000,"MAGGIORE","")</f>
        <v/>
      </c>
      <c r="I7158" t="str">
        <f>_xlfn.XLOOKUP(Comuni[[#This Row],[Regione]],Ripartizione_geografica[Regione],Ripartizione_geografica[Ripartizione geografica])</f>
        <v>Isole</v>
      </c>
      <c r="J7158">
        <f>_xlfn.XLOOKUP(Comuni[[#This Row],[Regione]],Ripartizione_geografica[Regione],Ripartizione_geografica[Codice Regione])</f>
        <v>19</v>
      </c>
      <c r="K7158">
        <f>_xlfn.XLOOKUP(Comuni[[#This Row],[Regione]],Table_0[Regione],Table_0[Totale])</f>
        <v>1833392</v>
      </c>
      <c r="L7158">
        <f>_xlfn.XLOOKUP(Comuni[[#This Row],[Regione]],Table_0[Regione],Table_0[Guariti])</f>
        <v>1818423</v>
      </c>
      <c r="M7158">
        <f>_xlfn.XLOOKUP(Comuni[[#This Row],[Regione]],Table_0[Regione],Table_0[Deceduti])</f>
        <v>12944</v>
      </c>
      <c r="N7158" s="1">
        <f>(Comuni[[#This Row],[Popolazione2011]]/Comuni[[#This Row],[Ammalati TOT]])*100</f>
        <v>0.59201741907895311</v>
      </c>
      <c r="O7158">
        <f>_xlfn.XLOOKUP(Comuni[[#This Row],[Regione]],Table_0[Regione],Table_0[TOT AREA])</f>
        <v>2358669</v>
      </c>
      <c r="P7158" s="1">
        <f>(Comuni[[#This Row],[Popolazione2011]]/Comuni[[#This Row],[Ammalati AREA]])*100</f>
        <v>0.46017478501646475</v>
      </c>
    </row>
    <row r="7159" spans="1:16" x14ac:dyDescent="0.3">
      <c r="A7159" t="s">
        <v>7256</v>
      </c>
      <c r="B7159" t="s">
        <v>8038</v>
      </c>
      <c r="C7159" t="s">
        <v>7241</v>
      </c>
      <c r="D7159">
        <v>1534</v>
      </c>
      <c r="E7159" s="1">
        <f>(Comuni[[#This Row],[Popolazione2011]]/SUM(D:D))*100</f>
        <v>2.5814940132393954E-3</v>
      </c>
      <c r="F7159">
        <f t="shared" si="111"/>
        <v>5002904</v>
      </c>
      <c r="G7159" s="1">
        <f>(Comuni[[#This Row],[Popolazione2011]]/Comuni[[#This Row],[TOT POP REGIONE ]])*100</f>
        <v>3.0662191399235324E-2</v>
      </c>
      <c r="H7159" t="str">
        <f>IF(Comuni[[#This Row],[Popolazione2011]]&gt;300000,"MAGGIORE","")</f>
        <v/>
      </c>
      <c r="I7159" t="str">
        <f>_xlfn.XLOOKUP(Comuni[[#This Row],[Regione]],Ripartizione_geografica[Regione],Ripartizione_geografica[Ripartizione geografica])</f>
        <v>Isole</v>
      </c>
      <c r="J7159">
        <f>_xlfn.XLOOKUP(Comuni[[#This Row],[Regione]],Ripartizione_geografica[Regione],Ripartizione_geografica[Codice Regione])</f>
        <v>19</v>
      </c>
      <c r="K7159">
        <f>_xlfn.XLOOKUP(Comuni[[#This Row],[Regione]],Table_0[Regione],Table_0[Totale])</f>
        <v>1833392</v>
      </c>
      <c r="L7159">
        <f>_xlfn.XLOOKUP(Comuni[[#This Row],[Regione]],Table_0[Regione],Table_0[Guariti])</f>
        <v>1818423</v>
      </c>
      <c r="M7159">
        <f>_xlfn.XLOOKUP(Comuni[[#This Row],[Regione]],Table_0[Regione],Table_0[Deceduti])</f>
        <v>12944</v>
      </c>
      <c r="N7159" s="1">
        <f>(Comuni[[#This Row],[Popolazione2011]]/Comuni[[#This Row],[Ammalati TOT]])*100</f>
        <v>8.3670049831132673E-2</v>
      </c>
      <c r="O7159">
        <f>_xlfn.XLOOKUP(Comuni[[#This Row],[Regione]],Table_0[Regione],Table_0[TOT AREA])</f>
        <v>2358669</v>
      </c>
      <c r="P7159" s="1">
        <f>(Comuni[[#This Row],[Popolazione2011]]/Comuni[[#This Row],[Ammalati AREA]])*100</f>
        <v>6.5036679584969323E-2</v>
      </c>
    </row>
    <row r="7160" spans="1:16" x14ac:dyDescent="0.3">
      <c r="A7160" t="s">
        <v>7257</v>
      </c>
      <c r="B7160" t="s">
        <v>8038</v>
      </c>
      <c r="C7160" t="s">
        <v>7241</v>
      </c>
      <c r="D7160">
        <v>1721</v>
      </c>
      <c r="E7160" s="1">
        <f>(Comuni[[#This Row],[Popolazione2011]]/SUM(D:D))*100</f>
        <v>2.8961872208507168E-3</v>
      </c>
      <c r="F7160">
        <f t="shared" si="111"/>
        <v>5002904</v>
      </c>
      <c r="G7160" s="1">
        <f>(Comuni[[#This Row],[Popolazione2011]]/Comuni[[#This Row],[TOT POP REGIONE ]])*100</f>
        <v>3.4400020468112122E-2</v>
      </c>
      <c r="H7160" t="str">
        <f>IF(Comuni[[#This Row],[Popolazione2011]]&gt;300000,"MAGGIORE","")</f>
        <v/>
      </c>
      <c r="I7160" t="str">
        <f>_xlfn.XLOOKUP(Comuni[[#This Row],[Regione]],Ripartizione_geografica[Regione],Ripartizione_geografica[Ripartizione geografica])</f>
        <v>Isole</v>
      </c>
      <c r="J7160">
        <f>_xlfn.XLOOKUP(Comuni[[#This Row],[Regione]],Ripartizione_geografica[Regione],Ripartizione_geografica[Codice Regione])</f>
        <v>19</v>
      </c>
      <c r="K7160">
        <f>_xlfn.XLOOKUP(Comuni[[#This Row],[Regione]],Table_0[Regione],Table_0[Totale])</f>
        <v>1833392</v>
      </c>
      <c r="L7160">
        <f>_xlfn.XLOOKUP(Comuni[[#This Row],[Regione]],Table_0[Regione],Table_0[Guariti])</f>
        <v>1818423</v>
      </c>
      <c r="M7160">
        <f>_xlfn.XLOOKUP(Comuni[[#This Row],[Regione]],Table_0[Regione],Table_0[Deceduti])</f>
        <v>12944</v>
      </c>
      <c r="N7160" s="1">
        <f>(Comuni[[#This Row],[Popolazione2011]]/Comuni[[#This Row],[Ammalati TOT]])*100</f>
        <v>9.3869723441577152E-2</v>
      </c>
      <c r="O7160">
        <f>_xlfn.XLOOKUP(Comuni[[#This Row],[Regione]],Table_0[Regione],Table_0[TOT AREA])</f>
        <v>2358669</v>
      </c>
      <c r="P7160" s="1">
        <f>(Comuni[[#This Row],[Popolazione2011]]/Comuni[[#This Row],[Ammalati AREA]])*100</f>
        <v>7.296487976905619E-2</v>
      </c>
    </row>
    <row r="7161" spans="1:16" x14ac:dyDescent="0.3">
      <c r="A7161" t="s">
        <v>7258</v>
      </c>
      <c r="B7161" t="s">
        <v>8038</v>
      </c>
      <c r="C7161" t="s">
        <v>7241</v>
      </c>
      <c r="D7161">
        <v>10871</v>
      </c>
      <c r="E7161" s="1">
        <f>(Comuni[[#This Row],[Popolazione2011]]/SUM(D:D))*100</f>
        <v>1.8294277325896655E-2</v>
      </c>
      <c r="F7161">
        <f t="shared" si="111"/>
        <v>5002904</v>
      </c>
      <c r="G7161" s="1">
        <f>(Comuni[[#This Row],[Popolazione2011]]/Comuni[[#This Row],[TOT POP REGIONE ]])*100</f>
        <v>0.21729379576342062</v>
      </c>
      <c r="H7161" t="str">
        <f>IF(Comuni[[#This Row],[Popolazione2011]]&gt;300000,"MAGGIORE","")</f>
        <v/>
      </c>
      <c r="I7161" t="str">
        <f>_xlfn.XLOOKUP(Comuni[[#This Row],[Regione]],Ripartizione_geografica[Regione],Ripartizione_geografica[Ripartizione geografica])</f>
        <v>Isole</v>
      </c>
      <c r="J7161">
        <f>_xlfn.XLOOKUP(Comuni[[#This Row],[Regione]],Ripartizione_geografica[Regione],Ripartizione_geografica[Codice Regione])</f>
        <v>19</v>
      </c>
      <c r="K7161">
        <f>_xlfn.XLOOKUP(Comuni[[#This Row],[Regione]],Table_0[Regione],Table_0[Totale])</f>
        <v>1833392</v>
      </c>
      <c r="L7161">
        <f>_xlfn.XLOOKUP(Comuni[[#This Row],[Regione]],Table_0[Regione],Table_0[Guariti])</f>
        <v>1818423</v>
      </c>
      <c r="M7161">
        <f>_xlfn.XLOOKUP(Comuni[[#This Row],[Regione]],Table_0[Regione],Table_0[Deceduti])</f>
        <v>12944</v>
      </c>
      <c r="N7161" s="1">
        <f>(Comuni[[#This Row],[Popolazione2011]]/Comuni[[#This Row],[Ammalati TOT]])*100</f>
        <v>0.59294466213444808</v>
      </c>
      <c r="O7161">
        <f>_xlfn.XLOOKUP(Comuni[[#This Row],[Regione]],Table_0[Regione],Table_0[TOT AREA])</f>
        <v>2358669</v>
      </c>
      <c r="P7161" s="1">
        <f>(Comuni[[#This Row],[Popolazione2011]]/Comuni[[#This Row],[Ammalati AREA]])*100</f>
        <v>0.46089553048774545</v>
      </c>
    </row>
    <row r="7162" spans="1:16" x14ac:dyDescent="0.3">
      <c r="A7162" t="s">
        <v>7259</v>
      </c>
      <c r="B7162" t="s">
        <v>8038</v>
      </c>
      <c r="C7162" t="s">
        <v>7241</v>
      </c>
      <c r="D7162">
        <v>5095</v>
      </c>
      <c r="E7162" s="1">
        <f>(Comuni[[#This Row],[Popolazione2011]]/SUM(D:D))*100</f>
        <v>8.574127768875308E-3</v>
      </c>
      <c r="F7162">
        <f t="shared" si="111"/>
        <v>5002904</v>
      </c>
      <c r="G7162" s="1">
        <f>(Comuni[[#This Row],[Popolazione2011]]/Comuni[[#This Row],[TOT POP REGIONE ]])*100</f>
        <v>0.10184085083383571</v>
      </c>
      <c r="H7162" t="str">
        <f>IF(Comuni[[#This Row],[Popolazione2011]]&gt;300000,"MAGGIORE","")</f>
        <v/>
      </c>
      <c r="I7162" t="str">
        <f>_xlfn.XLOOKUP(Comuni[[#This Row],[Regione]],Ripartizione_geografica[Regione],Ripartizione_geografica[Ripartizione geografica])</f>
        <v>Isole</v>
      </c>
      <c r="J7162">
        <f>_xlfn.XLOOKUP(Comuni[[#This Row],[Regione]],Ripartizione_geografica[Regione],Ripartizione_geografica[Codice Regione])</f>
        <v>19</v>
      </c>
      <c r="K7162">
        <f>_xlfn.XLOOKUP(Comuni[[#This Row],[Regione]],Table_0[Regione],Table_0[Totale])</f>
        <v>1833392</v>
      </c>
      <c r="L7162">
        <f>_xlfn.XLOOKUP(Comuni[[#This Row],[Regione]],Table_0[Regione],Table_0[Guariti])</f>
        <v>1818423</v>
      </c>
      <c r="M7162">
        <f>_xlfn.XLOOKUP(Comuni[[#This Row],[Regione]],Table_0[Regione],Table_0[Deceduti])</f>
        <v>12944</v>
      </c>
      <c r="N7162" s="1">
        <f>(Comuni[[#This Row],[Popolazione2011]]/Comuni[[#This Row],[Ammalati TOT]])*100</f>
        <v>0.27790019810275163</v>
      </c>
      <c r="O7162">
        <f>_xlfn.XLOOKUP(Comuni[[#This Row],[Regione]],Table_0[Regione],Table_0[TOT AREA])</f>
        <v>2358669</v>
      </c>
      <c r="P7162" s="1">
        <f>(Comuni[[#This Row],[Popolazione2011]]/Comuni[[#This Row],[Ammalati AREA]])*100</f>
        <v>0.21601165742204609</v>
      </c>
    </row>
    <row r="7163" spans="1:16" x14ac:dyDescent="0.3">
      <c r="A7163" t="s">
        <v>7260</v>
      </c>
      <c r="B7163" t="s">
        <v>8038</v>
      </c>
      <c r="C7163" t="s">
        <v>7241</v>
      </c>
      <c r="D7163">
        <v>4415</v>
      </c>
      <c r="E7163" s="1">
        <f>(Comuni[[#This Row],[Popolazione2011]]/SUM(D:D))*100</f>
        <v>7.4297888321068649E-3</v>
      </c>
      <c r="F7163">
        <f t="shared" si="111"/>
        <v>5002904</v>
      </c>
      <c r="G7163" s="1">
        <f>(Comuni[[#This Row],[Popolazione2011]]/Comuni[[#This Row],[TOT POP REGIONE ]])*100</f>
        <v>8.8248745128829173E-2</v>
      </c>
      <c r="H7163" t="str">
        <f>IF(Comuni[[#This Row],[Popolazione2011]]&gt;300000,"MAGGIORE","")</f>
        <v/>
      </c>
      <c r="I7163" t="str">
        <f>_xlfn.XLOOKUP(Comuni[[#This Row],[Regione]],Ripartizione_geografica[Regione],Ripartizione_geografica[Ripartizione geografica])</f>
        <v>Isole</v>
      </c>
      <c r="J7163">
        <f>_xlfn.XLOOKUP(Comuni[[#This Row],[Regione]],Ripartizione_geografica[Regione],Ripartizione_geografica[Codice Regione])</f>
        <v>19</v>
      </c>
      <c r="K7163">
        <f>_xlfn.XLOOKUP(Comuni[[#This Row],[Regione]],Table_0[Regione],Table_0[Totale])</f>
        <v>1833392</v>
      </c>
      <c r="L7163">
        <f>_xlfn.XLOOKUP(Comuni[[#This Row],[Regione]],Table_0[Regione],Table_0[Guariti])</f>
        <v>1818423</v>
      </c>
      <c r="M7163">
        <f>_xlfn.XLOOKUP(Comuni[[#This Row],[Regione]],Table_0[Regione],Table_0[Deceduti])</f>
        <v>12944</v>
      </c>
      <c r="N7163" s="1">
        <f>(Comuni[[#This Row],[Popolazione2011]]/Comuni[[#This Row],[Ammalati TOT]])*100</f>
        <v>0.24081047588295357</v>
      </c>
      <c r="O7163">
        <f>_xlfn.XLOOKUP(Comuni[[#This Row],[Regione]],Table_0[Regione],Table_0[TOT AREA])</f>
        <v>2358669</v>
      </c>
      <c r="P7163" s="1">
        <f>(Comuni[[#This Row],[Popolazione2011]]/Comuni[[#This Row],[Ammalati AREA]])*100</f>
        <v>0.1871818385708211</v>
      </c>
    </row>
    <row r="7164" spans="1:16" x14ac:dyDescent="0.3">
      <c r="A7164" t="s">
        <v>7261</v>
      </c>
      <c r="B7164" t="s">
        <v>8038</v>
      </c>
      <c r="C7164" t="s">
        <v>7241</v>
      </c>
      <c r="D7164">
        <v>69241</v>
      </c>
      <c r="E7164" s="1">
        <f>(Comuni[[#This Row],[Popolazione2011]]/SUM(D:D))*100</f>
        <v>0.11652231223644655</v>
      </c>
      <c r="F7164">
        <f t="shared" si="111"/>
        <v>5002904</v>
      </c>
      <c r="G7164" s="1">
        <f>(Comuni[[#This Row],[Popolazione2011]]/Comuni[[#This Row],[TOT POP REGIONE ]])*100</f>
        <v>1.3840161634122903</v>
      </c>
      <c r="H7164" t="str">
        <f>IF(Comuni[[#This Row],[Popolazione2011]]&gt;300000,"MAGGIORE","")</f>
        <v/>
      </c>
      <c r="I7164" t="str">
        <f>_xlfn.XLOOKUP(Comuni[[#This Row],[Regione]],Ripartizione_geografica[Regione],Ripartizione_geografica[Ripartizione geografica])</f>
        <v>Isole</v>
      </c>
      <c r="J7164">
        <f>_xlfn.XLOOKUP(Comuni[[#This Row],[Regione]],Ripartizione_geografica[Regione],Ripartizione_geografica[Codice Regione])</f>
        <v>19</v>
      </c>
      <c r="K7164">
        <f>_xlfn.XLOOKUP(Comuni[[#This Row],[Regione]],Table_0[Regione],Table_0[Totale])</f>
        <v>1833392</v>
      </c>
      <c r="L7164">
        <f>_xlfn.XLOOKUP(Comuni[[#This Row],[Regione]],Table_0[Regione],Table_0[Guariti])</f>
        <v>1818423</v>
      </c>
      <c r="M7164">
        <f>_xlfn.XLOOKUP(Comuni[[#This Row],[Regione]],Table_0[Regione],Table_0[Deceduti])</f>
        <v>12944</v>
      </c>
      <c r="N7164" s="1">
        <f>(Comuni[[#This Row],[Popolazione2011]]/Comuni[[#This Row],[Ammalati TOT]])*100</f>
        <v>3.7766609650309366</v>
      </c>
      <c r="O7164">
        <f>_xlfn.XLOOKUP(Comuni[[#This Row],[Regione]],Table_0[Regione],Table_0[TOT AREA])</f>
        <v>2358669</v>
      </c>
      <c r="P7164" s="1">
        <f>(Comuni[[#This Row],[Popolazione2011]]/Comuni[[#This Row],[Ammalati AREA]])*100</f>
        <v>2.9355963045259847</v>
      </c>
    </row>
    <row r="7165" spans="1:16" x14ac:dyDescent="0.3">
      <c r="A7165" t="s">
        <v>7262</v>
      </c>
      <c r="B7165" t="s">
        <v>8038</v>
      </c>
      <c r="C7165" t="s">
        <v>7241</v>
      </c>
      <c r="D7165">
        <v>11951</v>
      </c>
      <c r="E7165" s="1">
        <f>(Comuni[[#This Row],[Popolazione2011]]/SUM(D:D))*100</f>
        <v>2.0111756813705358E-2</v>
      </c>
      <c r="F7165">
        <f t="shared" si="111"/>
        <v>5002904</v>
      </c>
      <c r="G7165" s="1">
        <f>(Comuni[[#This Row],[Popolazione2011]]/Comuni[[#This Row],[TOT POP REGIONE ]])*100</f>
        <v>0.2388812577654898</v>
      </c>
      <c r="H7165" t="str">
        <f>IF(Comuni[[#This Row],[Popolazione2011]]&gt;300000,"MAGGIORE","")</f>
        <v/>
      </c>
      <c r="I7165" t="str">
        <f>_xlfn.XLOOKUP(Comuni[[#This Row],[Regione]],Ripartizione_geografica[Regione],Ripartizione_geografica[Ripartizione geografica])</f>
        <v>Isole</v>
      </c>
      <c r="J7165">
        <f>_xlfn.XLOOKUP(Comuni[[#This Row],[Regione]],Ripartizione_geografica[Regione],Ripartizione_geografica[Codice Regione])</f>
        <v>19</v>
      </c>
      <c r="K7165">
        <f>_xlfn.XLOOKUP(Comuni[[#This Row],[Regione]],Table_0[Regione],Table_0[Totale])</f>
        <v>1833392</v>
      </c>
      <c r="L7165">
        <f>_xlfn.XLOOKUP(Comuni[[#This Row],[Regione]],Table_0[Regione],Table_0[Guariti])</f>
        <v>1818423</v>
      </c>
      <c r="M7165">
        <f>_xlfn.XLOOKUP(Comuni[[#This Row],[Regione]],Table_0[Regione],Table_0[Deceduti])</f>
        <v>12944</v>
      </c>
      <c r="N7165" s="1">
        <f>(Comuni[[#This Row],[Popolazione2011]]/Comuni[[#This Row],[Ammalati TOT]])*100</f>
        <v>0.65185186801295081</v>
      </c>
      <c r="O7165">
        <f>_xlfn.XLOOKUP(Comuni[[#This Row],[Regione]],Table_0[Regione],Table_0[TOT AREA])</f>
        <v>2358669</v>
      </c>
      <c r="P7165" s="1">
        <f>(Comuni[[#This Row],[Popolazione2011]]/Comuni[[#This Row],[Ammalati AREA]])*100</f>
        <v>0.50668406631027929</v>
      </c>
    </row>
    <row r="7166" spans="1:16" x14ac:dyDescent="0.3">
      <c r="A7166" t="s">
        <v>7263</v>
      </c>
      <c r="B7166" t="s">
        <v>8038</v>
      </c>
      <c r="C7166" t="s">
        <v>7241</v>
      </c>
      <c r="D7166">
        <v>2139</v>
      </c>
      <c r="E7166" s="1">
        <f>(Comuni[[#This Row],[Popolazione2011]]/SUM(D:D))*100</f>
        <v>3.5996190966877881E-3</v>
      </c>
      <c r="F7166">
        <f t="shared" si="111"/>
        <v>5002904</v>
      </c>
      <c r="G7166" s="1">
        <f>(Comuni[[#This Row],[Popolazione2011]]/Comuni[[#This Row],[TOT POP REGIONE ]])*100</f>
        <v>4.2755167798542611E-2</v>
      </c>
      <c r="H7166" t="str">
        <f>IF(Comuni[[#This Row],[Popolazione2011]]&gt;300000,"MAGGIORE","")</f>
        <v/>
      </c>
      <c r="I7166" t="str">
        <f>_xlfn.XLOOKUP(Comuni[[#This Row],[Regione]],Ripartizione_geografica[Regione],Ripartizione_geografica[Ripartizione geografica])</f>
        <v>Isole</v>
      </c>
      <c r="J7166">
        <f>_xlfn.XLOOKUP(Comuni[[#This Row],[Regione]],Ripartizione_geografica[Regione],Ripartizione_geografica[Codice Regione])</f>
        <v>19</v>
      </c>
      <c r="K7166">
        <f>_xlfn.XLOOKUP(Comuni[[#This Row],[Regione]],Table_0[Regione],Table_0[Totale])</f>
        <v>1833392</v>
      </c>
      <c r="L7166">
        <f>_xlfn.XLOOKUP(Comuni[[#This Row],[Regione]],Table_0[Regione],Table_0[Guariti])</f>
        <v>1818423</v>
      </c>
      <c r="M7166">
        <f>_xlfn.XLOOKUP(Comuni[[#This Row],[Regione]],Table_0[Regione],Table_0[Deceduti])</f>
        <v>12944</v>
      </c>
      <c r="N7166" s="1">
        <f>(Comuni[[#This Row],[Popolazione2011]]/Comuni[[#This Row],[Ammalati TOT]])*100</f>
        <v>0.11666899386492359</v>
      </c>
      <c r="O7166">
        <f>_xlfn.XLOOKUP(Comuni[[#This Row],[Regione]],Table_0[Regione],Table_0[TOT AREA])</f>
        <v>2358669</v>
      </c>
      <c r="P7166" s="1">
        <f>(Comuni[[#This Row],[Popolazione2011]]/Comuni[[#This Row],[Ammalati AREA]])*100</f>
        <v>9.068673900407391E-2</v>
      </c>
    </row>
    <row r="7167" spans="1:16" x14ac:dyDescent="0.3">
      <c r="A7167" t="s">
        <v>7264</v>
      </c>
      <c r="B7167" t="s">
        <v>8038</v>
      </c>
      <c r="C7167" t="s">
        <v>7241</v>
      </c>
      <c r="D7167">
        <v>7760</v>
      </c>
      <c r="E7167" s="1">
        <f>(Comuni[[#This Row],[Popolazione2011]]/SUM(D:D))*100</f>
        <v>1.3058926690181038E-2</v>
      </c>
      <c r="F7167">
        <f t="shared" si="111"/>
        <v>5002904</v>
      </c>
      <c r="G7167" s="1">
        <f>(Comuni[[#This Row],[Popolazione2011]]/Comuni[[#This Row],[TOT POP REGIONE ]])*100</f>
        <v>0.1551099121630157</v>
      </c>
      <c r="H7167" t="str">
        <f>IF(Comuni[[#This Row],[Popolazione2011]]&gt;300000,"MAGGIORE","")</f>
        <v/>
      </c>
      <c r="I7167" t="str">
        <f>_xlfn.XLOOKUP(Comuni[[#This Row],[Regione]],Ripartizione_geografica[Regione],Ripartizione_geografica[Ripartizione geografica])</f>
        <v>Isole</v>
      </c>
      <c r="J7167">
        <f>_xlfn.XLOOKUP(Comuni[[#This Row],[Regione]],Ripartizione_geografica[Regione],Ripartizione_geografica[Codice Regione])</f>
        <v>19</v>
      </c>
      <c r="K7167">
        <f>_xlfn.XLOOKUP(Comuni[[#This Row],[Regione]],Table_0[Regione],Table_0[Totale])</f>
        <v>1833392</v>
      </c>
      <c r="L7167">
        <f>_xlfn.XLOOKUP(Comuni[[#This Row],[Regione]],Table_0[Regione],Table_0[Guariti])</f>
        <v>1818423</v>
      </c>
      <c r="M7167">
        <f>_xlfn.XLOOKUP(Comuni[[#This Row],[Regione]],Table_0[Regione],Table_0[Deceduti])</f>
        <v>12944</v>
      </c>
      <c r="N7167" s="1">
        <f>(Comuni[[#This Row],[Popolazione2011]]/Comuni[[#This Row],[Ammalati TOT]])*100</f>
        <v>0.42325918297887194</v>
      </c>
      <c r="O7167">
        <f>_xlfn.XLOOKUP(Comuni[[#This Row],[Regione]],Table_0[Regione],Table_0[TOT AREA])</f>
        <v>2358669</v>
      </c>
      <c r="P7167" s="1">
        <f>(Comuni[[#This Row],[Popolazione2011]]/Comuni[[#This Row],[Ammalati AREA]])*100</f>
        <v>0.3289991092433911</v>
      </c>
    </row>
    <row r="7168" spans="1:16" x14ac:dyDescent="0.3">
      <c r="A7168" t="s">
        <v>7265</v>
      </c>
      <c r="B7168" t="s">
        <v>8038</v>
      </c>
      <c r="C7168" t="s">
        <v>7266</v>
      </c>
      <c r="D7168">
        <v>3806</v>
      </c>
      <c r="E7168" s="1">
        <f>(Comuni[[#This Row],[Popolazione2011]]/SUM(D:D))*100</f>
        <v>6.4049323431480702E-3</v>
      </c>
      <c r="F7168">
        <f t="shared" si="111"/>
        <v>5002904</v>
      </c>
      <c r="G7168" s="1">
        <f>(Comuni[[#This Row],[Popolazione2011]]/Comuni[[#This Row],[TOT POP REGIONE ]])*100</f>
        <v>7.6075815166551264E-2</v>
      </c>
      <c r="H7168" t="str">
        <f>IF(Comuni[[#This Row],[Popolazione2011]]&gt;300000,"MAGGIORE","")</f>
        <v/>
      </c>
      <c r="I7168" t="str">
        <f>_xlfn.XLOOKUP(Comuni[[#This Row],[Regione]],Ripartizione_geografica[Regione],Ripartizione_geografica[Ripartizione geografica])</f>
        <v>Isole</v>
      </c>
      <c r="J7168">
        <f>_xlfn.XLOOKUP(Comuni[[#This Row],[Regione]],Ripartizione_geografica[Regione],Ripartizione_geografica[Codice Regione])</f>
        <v>19</v>
      </c>
      <c r="K7168">
        <f>_xlfn.XLOOKUP(Comuni[[#This Row],[Regione]],Table_0[Regione],Table_0[Totale])</f>
        <v>1833392</v>
      </c>
      <c r="L7168">
        <f>_xlfn.XLOOKUP(Comuni[[#This Row],[Regione]],Table_0[Regione],Table_0[Guariti])</f>
        <v>1818423</v>
      </c>
      <c r="M7168">
        <f>_xlfn.XLOOKUP(Comuni[[#This Row],[Regione]],Table_0[Regione],Table_0[Deceduti])</f>
        <v>12944</v>
      </c>
      <c r="N7168" s="1">
        <f>(Comuni[[#This Row],[Popolazione2011]]/Comuni[[#This Row],[Ammalati TOT]])*100</f>
        <v>0.20759335701257559</v>
      </c>
      <c r="O7168">
        <f>_xlfn.XLOOKUP(Comuni[[#This Row],[Regione]],Table_0[Regione],Table_0[TOT AREA])</f>
        <v>2358669</v>
      </c>
      <c r="P7168" s="1">
        <f>(Comuni[[#This Row],[Popolazione2011]]/Comuni[[#This Row],[Ammalati AREA]])*100</f>
        <v>0.16136219198200341</v>
      </c>
    </row>
    <row r="7169" spans="1:16" x14ac:dyDescent="0.3">
      <c r="A7169" t="s">
        <v>7267</v>
      </c>
      <c r="B7169" t="s">
        <v>8038</v>
      </c>
      <c r="C7169" t="s">
        <v>7266</v>
      </c>
      <c r="D7169">
        <v>2152</v>
      </c>
      <c r="E7169" s="1">
        <f>(Comuni[[#This Row],[Popolazione2011]]/SUM(D:D))*100</f>
        <v>3.6214961645965964E-3</v>
      </c>
      <c r="F7169">
        <f t="shared" si="111"/>
        <v>5002904</v>
      </c>
      <c r="G7169" s="1">
        <f>(Comuni[[#This Row],[Popolazione2011]]/Comuni[[#This Row],[TOT POP REGIONE ]])*100</f>
        <v>4.3015016878197143E-2</v>
      </c>
      <c r="H7169" t="str">
        <f>IF(Comuni[[#This Row],[Popolazione2011]]&gt;300000,"MAGGIORE","")</f>
        <v/>
      </c>
      <c r="I7169" t="str">
        <f>_xlfn.XLOOKUP(Comuni[[#This Row],[Regione]],Ripartizione_geografica[Regione],Ripartizione_geografica[Ripartizione geografica])</f>
        <v>Isole</v>
      </c>
      <c r="J7169">
        <f>_xlfn.XLOOKUP(Comuni[[#This Row],[Regione]],Ripartizione_geografica[Regione],Ripartizione_geografica[Codice Regione])</f>
        <v>19</v>
      </c>
      <c r="K7169">
        <f>_xlfn.XLOOKUP(Comuni[[#This Row],[Regione]],Table_0[Regione],Table_0[Totale])</f>
        <v>1833392</v>
      </c>
      <c r="L7169">
        <f>_xlfn.XLOOKUP(Comuni[[#This Row],[Regione]],Table_0[Regione],Table_0[Guariti])</f>
        <v>1818423</v>
      </c>
      <c r="M7169">
        <f>_xlfn.XLOOKUP(Comuni[[#This Row],[Regione]],Table_0[Regione],Table_0[Deceduti])</f>
        <v>12944</v>
      </c>
      <c r="N7169" s="1">
        <f>(Comuni[[#This Row],[Popolazione2011]]/Comuni[[#This Row],[Ammalati TOT]])*100</f>
        <v>0.11737806208383149</v>
      </c>
      <c r="O7169">
        <f>_xlfn.XLOOKUP(Comuni[[#This Row],[Regione]],Table_0[Regione],Table_0[TOT AREA])</f>
        <v>2358669</v>
      </c>
      <c r="P7169" s="1">
        <f>(Comuni[[#This Row],[Popolazione2011]]/Comuni[[#This Row],[Ammalati AREA]])*100</f>
        <v>9.1237897305641441E-2</v>
      </c>
    </row>
    <row r="7170" spans="1:16" x14ac:dyDescent="0.3">
      <c r="A7170" t="s">
        <v>7268</v>
      </c>
      <c r="B7170" t="s">
        <v>8038</v>
      </c>
      <c r="C7170" t="s">
        <v>7266</v>
      </c>
      <c r="D7170">
        <v>1291</v>
      </c>
      <c r="E7170" s="1">
        <f>(Comuni[[#This Row],[Popolazione2011]]/SUM(D:D))*100</f>
        <v>2.1725611284824382E-3</v>
      </c>
      <c r="F7170">
        <f t="shared" ref="F7170:F7233" si="112">SUMIFS(D:D,B:B,B7170)</f>
        <v>5002904</v>
      </c>
      <c r="G7170" s="1">
        <f>(Comuni[[#This Row],[Popolazione2011]]/Comuni[[#This Row],[TOT POP REGIONE ]])*100</f>
        <v>2.5805012448769756E-2</v>
      </c>
      <c r="H7170" t="str">
        <f>IF(Comuni[[#This Row],[Popolazione2011]]&gt;300000,"MAGGIORE","")</f>
        <v/>
      </c>
      <c r="I7170" t="str">
        <f>_xlfn.XLOOKUP(Comuni[[#This Row],[Regione]],Ripartizione_geografica[Regione],Ripartizione_geografica[Ripartizione geografica])</f>
        <v>Isole</v>
      </c>
      <c r="J7170">
        <f>_xlfn.XLOOKUP(Comuni[[#This Row],[Regione]],Ripartizione_geografica[Regione],Ripartizione_geografica[Codice Regione])</f>
        <v>19</v>
      </c>
      <c r="K7170">
        <f>_xlfn.XLOOKUP(Comuni[[#This Row],[Regione]],Table_0[Regione],Table_0[Totale])</f>
        <v>1833392</v>
      </c>
      <c r="L7170">
        <f>_xlfn.XLOOKUP(Comuni[[#This Row],[Regione]],Table_0[Regione],Table_0[Guariti])</f>
        <v>1818423</v>
      </c>
      <c r="M7170">
        <f>_xlfn.XLOOKUP(Comuni[[#This Row],[Regione]],Table_0[Regione],Table_0[Deceduti])</f>
        <v>12944</v>
      </c>
      <c r="N7170" s="1">
        <f>(Comuni[[#This Row],[Popolazione2011]]/Comuni[[#This Row],[Ammalati TOT]])*100</f>
        <v>7.0415928508469547E-2</v>
      </c>
      <c r="O7170">
        <f>_xlfn.XLOOKUP(Comuni[[#This Row],[Regione]],Table_0[Regione],Table_0[TOT AREA])</f>
        <v>2358669</v>
      </c>
      <c r="P7170" s="1">
        <f>(Comuni[[#This Row],[Popolazione2011]]/Comuni[[#This Row],[Ammalati AREA]])*100</f>
        <v>5.4734259024899208E-2</v>
      </c>
    </row>
    <row r="7171" spans="1:16" x14ac:dyDescent="0.3">
      <c r="A7171" t="s">
        <v>7269</v>
      </c>
      <c r="B7171" t="s">
        <v>8038</v>
      </c>
      <c r="C7171" t="s">
        <v>7266</v>
      </c>
      <c r="D7171">
        <v>7429</v>
      </c>
      <c r="E7171" s="1">
        <f>(Comuni[[#This Row],[Popolazione2011]]/SUM(D:D))*100</f>
        <v>1.2501902884195221E-2</v>
      </c>
      <c r="F7171">
        <f t="shared" si="112"/>
        <v>5002904</v>
      </c>
      <c r="G7171" s="1">
        <f>(Comuni[[#This Row],[Popolazione2011]]/Comuni[[#This Row],[TOT POP REGIONE ]])*100</f>
        <v>0.14849375482719637</v>
      </c>
      <c r="H7171" t="str">
        <f>IF(Comuni[[#This Row],[Popolazione2011]]&gt;300000,"MAGGIORE","")</f>
        <v/>
      </c>
      <c r="I7171" t="str">
        <f>_xlfn.XLOOKUP(Comuni[[#This Row],[Regione]],Ripartizione_geografica[Regione],Ripartizione_geografica[Ripartizione geografica])</f>
        <v>Isole</v>
      </c>
      <c r="J7171">
        <f>_xlfn.XLOOKUP(Comuni[[#This Row],[Regione]],Ripartizione_geografica[Regione],Ripartizione_geografica[Codice Regione])</f>
        <v>19</v>
      </c>
      <c r="K7171">
        <f>_xlfn.XLOOKUP(Comuni[[#This Row],[Regione]],Table_0[Regione],Table_0[Totale])</f>
        <v>1833392</v>
      </c>
      <c r="L7171">
        <f>_xlfn.XLOOKUP(Comuni[[#This Row],[Regione]],Table_0[Regione],Table_0[Guariti])</f>
        <v>1818423</v>
      </c>
      <c r="M7171">
        <f>_xlfn.XLOOKUP(Comuni[[#This Row],[Regione]],Table_0[Regione],Table_0[Deceduti])</f>
        <v>12944</v>
      </c>
      <c r="N7171" s="1">
        <f>(Comuni[[#This Row],[Popolazione2011]]/Comuni[[#This Row],[Ammalati TOT]])*100</f>
        <v>0.40520521525129377</v>
      </c>
      <c r="O7171">
        <f>_xlfn.XLOOKUP(Comuni[[#This Row],[Regione]],Table_0[Regione],Table_0[TOT AREA])</f>
        <v>2358669</v>
      </c>
      <c r="P7171" s="1">
        <f>(Comuni[[#This Row],[Popolazione2011]]/Comuni[[#This Row],[Ammalati AREA]])*100</f>
        <v>0.31496577094963302</v>
      </c>
    </row>
    <row r="7172" spans="1:16" x14ac:dyDescent="0.3">
      <c r="A7172" t="s">
        <v>7270</v>
      </c>
      <c r="B7172" t="s">
        <v>8038</v>
      </c>
      <c r="C7172" t="s">
        <v>7266</v>
      </c>
      <c r="D7172">
        <v>10266</v>
      </c>
      <c r="E7172" s="1">
        <f>(Comuni[[#This Row],[Popolazione2011]]/SUM(D:D))*100</f>
        <v>1.7276152242448266E-2</v>
      </c>
      <c r="F7172">
        <f t="shared" si="112"/>
        <v>5002904</v>
      </c>
      <c r="G7172" s="1">
        <f>(Comuni[[#This Row],[Popolazione2011]]/Comuni[[#This Row],[TOT POP REGIONE ]])*100</f>
        <v>0.20520081936411333</v>
      </c>
      <c r="H7172" t="str">
        <f>IF(Comuni[[#This Row],[Popolazione2011]]&gt;300000,"MAGGIORE","")</f>
        <v/>
      </c>
      <c r="I7172" t="str">
        <f>_xlfn.XLOOKUP(Comuni[[#This Row],[Regione]],Ripartizione_geografica[Regione],Ripartizione_geografica[Ripartizione geografica])</f>
        <v>Isole</v>
      </c>
      <c r="J7172">
        <f>_xlfn.XLOOKUP(Comuni[[#This Row],[Regione]],Ripartizione_geografica[Regione],Ripartizione_geografica[Codice Regione])</f>
        <v>19</v>
      </c>
      <c r="K7172">
        <f>_xlfn.XLOOKUP(Comuni[[#This Row],[Regione]],Table_0[Regione],Table_0[Totale])</f>
        <v>1833392</v>
      </c>
      <c r="L7172">
        <f>_xlfn.XLOOKUP(Comuni[[#This Row],[Regione]],Table_0[Regione],Table_0[Guariti])</f>
        <v>1818423</v>
      </c>
      <c r="M7172">
        <f>_xlfn.XLOOKUP(Comuni[[#This Row],[Regione]],Table_0[Regione],Table_0[Deceduti])</f>
        <v>12944</v>
      </c>
      <c r="N7172" s="1">
        <f>(Comuni[[#This Row],[Popolazione2011]]/Comuni[[#This Row],[Ammalati TOT]])*100</f>
        <v>0.55994571810065707</v>
      </c>
      <c r="O7172">
        <f>_xlfn.XLOOKUP(Comuni[[#This Row],[Regione]],Table_0[Regione],Table_0[TOT AREA])</f>
        <v>2358669</v>
      </c>
      <c r="P7172" s="1">
        <f>(Comuni[[#This Row],[Popolazione2011]]/Comuni[[#This Row],[Ammalati AREA]])*100</f>
        <v>0.43524547106864087</v>
      </c>
    </row>
    <row r="7173" spans="1:16" x14ac:dyDescent="0.3">
      <c r="A7173" t="s">
        <v>7271</v>
      </c>
      <c r="B7173" t="s">
        <v>8038</v>
      </c>
      <c r="C7173" t="s">
        <v>7266</v>
      </c>
      <c r="D7173">
        <v>54257</v>
      </c>
      <c r="E7173" s="1">
        <f>(Comuni[[#This Row],[Popolazione2011]]/SUM(D:D))*100</f>
        <v>9.1306467194478422E-2</v>
      </c>
      <c r="F7173">
        <f t="shared" si="112"/>
        <v>5002904</v>
      </c>
      <c r="G7173" s="1">
        <f>(Comuni[[#This Row],[Popolazione2011]]/Comuni[[#This Row],[TOT POP REGIONE ]])*100</f>
        <v>1.0845101165243227</v>
      </c>
      <c r="H7173" t="str">
        <f>IF(Comuni[[#This Row],[Popolazione2011]]&gt;300000,"MAGGIORE","")</f>
        <v/>
      </c>
      <c r="I7173" t="str">
        <f>_xlfn.XLOOKUP(Comuni[[#This Row],[Regione]],Ripartizione_geografica[Regione],Ripartizione_geografica[Ripartizione geografica])</f>
        <v>Isole</v>
      </c>
      <c r="J7173">
        <f>_xlfn.XLOOKUP(Comuni[[#This Row],[Regione]],Ripartizione_geografica[Regione],Ripartizione_geografica[Codice Regione])</f>
        <v>19</v>
      </c>
      <c r="K7173">
        <f>_xlfn.XLOOKUP(Comuni[[#This Row],[Regione]],Table_0[Regione],Table_0[Totale])</f>
        <v>1833392</v>
      </c>
      <c r="L7173">
        <f>_xlfn.XLOOKUP(Comuni[[#This Row],[Regione]],Table_0[Regione],Table_0[Guariti])</f>
        <v>1818423</v>
      </c>
      <c r="M7173">
        <f>_xlfn.XLOOKUP(Comuni[[#This Row],[Regione]],Table_0[Regione],Table_0[Deceduti])</f>
        <v>12944</v>
      </c>
      <c r="N7173" s="1">
        <f>(Comuni[[#This Row],[Popolazione2011]]/Comuni[[#This Row],[Ammalati TOT]])*100</f>
        <v>2.9593780271758576</v>
      </c>
      <c r="O7173">
        <f>_xlfn.XLOOKUP(Comuni[[#This Row],[Regione]],Table_0[Regione],Table_0[TOT AREA])</f>
        <v>2358669</v>
      </c>
      <c r="P7173" s="1">
        <f>(Comuni[[#This Row],[Popolazione2011]]/Comuni[[#This Row],[Ammalati AREA]])*100</f>
        <v>2.3003227667807562</v>
      </c>
    </row>
    <row r="7174" spans="1:16" x14ac:dyDescent="0.3">
      <c r="A7174" t="s">
        <v>7272</v>
      </c>
      <c r="B7174" t="s">
        <v>8038</v>
      </c>
      <c r="C7174" t="s">
        <v>7266</v>
      </c>
      <c r="D7174">
        <v>6413</v>
      </c>
      <c r="E7174" s="1">
        <f>(Comuni[[#This Row],[Popolazione2011]]/SUM(D:D))*100</f>
        <v>1.0792125884552963E-2</v>
      </c>
      <c r="F7174">
        <f t="shared" si="112"/>
        <v>5002904</v>
      </c>
      <c r="G7174" s="1">
        <f>(Comuni[[#This Row],[Popolazione2011]]/Comuni[[#This Row],[TOT POP REGIONE ]])*100</f>
        <v>0.1281855498326572</v>
      </c>
      <c r="H7174" t="str">
        <f>IF(Comuni[[#This Row],[Popolazione2011]]&gt;300000,"MAGGIORE","")</f>
        <v/>
      </c>
      <c r="I7174" t="str">
        <f>_xlfn.XLOOKUP(Comuni[[#This Row],[Regione]],Ripartizione_geografica[Regione],Ripartizione_geografica[Ripartizione geografica])</f>
        <v>Isole</v>
      </c>
      <c r="J7174">
        <f>_xlfn.XLOOKUP(Comuni[[#This Row],[Regione]],Ripartizione_geografica[Regione],Ripartizione_geografica[Codice Regione])</f>
        <v>19</v>
      </c>
      <c r="K7174">
        <f>_xlfn.XLOOKUP(Comuni[[#This Row],[Regione]],Table_0[Regione],Table_0[Totale])</f>
        <v>1833392</v>
      </c>
      <c r="L7174">
        <f>_xlfn.XLOOKUP(Comuni[[#This Row],[Regione]],Table_0[Regione],Table_0[Guariti])</f>
        <v>1818423</v>
      </c>
      <c r="M7174">
        <f>_xlfn.XLOOKUP(Comuni[[#This Row],[Regione]],Table_0[Regione],Table_0[Deceduti])</f>
        <v>12944</v>
      </c>
      <c r="N7174" s="1">
        <f>(Comuni[[#This Row],[Popolazione2011]]/Comuni[[#This Row],[Ammalati TOT]])*100</f>
        <v>0.34978880675818375</v>
      </c>
      <c r="O7174">
        <f>_xlfn.XLOOKUP(Comuni[[#This Row],[Regione]],Table_0[Regione],Table_0[TOT AREA])</f>
        <v>2358669</v>
      </c>
      <c r="P7174" s="1">
        <f>(Comuni[[#This Row],[Popolazione2011]]/Comuni[[#This Row],[Ammalati AREA]])*100</f>
        <v>0.27189062984250861</v>
      </c>
    </row>
    <row r="7175" spans="1:16" x14ac:dyDescent="0.3">
      <c r="A7175" t="s">
        <v>7273</v>
      </c>
      <c r="B7175" t="s">
        <v>8038</v>
      </c>
      <c r="C7175" t="s">
        <v>7266</v>
      </c>
      <c r="D7175">
        <v>2014</v>
      </c>
      <c r="E7175" s="1">
        <f>(Comuni[[#This Row],[Popolazione2011]]/SUM(D:D))*100</f>
        <v>3.3892626744877075E-3</v>
      </c>
      <c r="F7175">
        <f t="shared" si="112"/>
        <v>5002904</v>
      </c>
      <c r="G7175" s="1">
        <f>(Comuni[[#This Row],[Popolazione2011]]/Comuni[[#This Row],[TOT POP REGIONE ]])*100</f>
        <v>4.0256618955710526E-2</v>
      </c>
      <c r="H7175" t="str">
        <f>IF(Comuni[[#This Row],[Popolazione2011]]&gt;300000,"MAGGIORE","")</f>
        <v/>
      </c>
      <c r="I7175" t="str">
        <f>_xlfn.XLOOKUP(Comuni[[#This Row],[Regione]],Ripartizione_geografica[Regione],Ripartizione_geografica[Ripartizione geografica])</f>
        <v>Isole</v>
      </c>
      <c r="J7175">
        <f>_xlfn.XLOOKUP(Comuni[[#This Row],[Regione]],Ripartizione_geografica[Regione],Ripartizione_geografica[Codice Regione])</f>
        <v>19</v>
      </c>
      <c r="K7175">
        <f>_xlfn.XLOOKUP(Comuni[[#This Row],[Regione]],Table_0[Regione],Table_0[Totale])</f>
        <v>1833392</v>
      </c>
      <c r="L7175">
        <f>_xlfn.XLOOKUP(Comuni[[#This Row],[Regione]],Table_0[Regione],Table_0[Guariti])</f>
        <v>1818423</v>
      </c>
      <c r="M7175">
        <f>_xlfn.XLOOKUP(Comuni[[#This Row],[Regione]],Table_0[Regione],Table_0[Deceduti])</f>
        <v>12944</v>
      </c>
      <c r="N7175" s="1">
        <f>(Comuni[[#This Row],[Popolazione2011]]/Comuni[[#This Row],[Ammalati TOT]])*100</f>
        <v>0.10985103022157837</v>
      </c>
      <c r="O7175">
        <f>_xlfn.XLOOKUP(Comuni[[#This Row],[Regione]],Table_0[Regione],Table_0[TOT AREA])</f>
        <v>2358669</v>
      </c>
      <c r="P7175" s="1">
        <f>(Comuni[[#This Row],[Popolazione2011]]/Comuni[[#This Row],[Ammalati AREA]])*100</f>
        <v>8.5387139950539898E-2</v>
      </c>
    </row>
    <row r="7176" spans="1:16" x14ac:dyDescent="0.3">
      <c r="A7176" t="s">
        <v>7274</v>
      </c>
      <c r="B7176" t="s">
        <v>8038</v>
      </c>
      <c r="C7176" t="s">
        <v>7266</v>
      </c>
      <c r="D7176">
        <v>11149</v>
      </c>
      <c r="E7176" s="1">
        <f>(Comuni[[#This Row],[Popolazione2011]]/SUM(D:D))*100</f>
        <v>1.8762110008869636E-2</v>
      </c>
      <c r="F7176">
        <f t="shared" si="112"/>
        <v>5002904</v>
      </c>
      <c r="G7176" s="1">
        <f>(Comuni[[#This Row],[Popolazione2011]]/Comuni[[#This Row],[TOT POP REGIONE ]])*100</f>
        <v>0.22285056838987918</v>
      </c>
      <c r="H7176" t="str">
        <f>IF(Comuni[[#This Row],[Popolazione2011]]&gt;300000,"MAGGIORE","")</f>
        <v/>
      </c>
      <c r="I7176" t="str">
        <f>_xlfn.XLOOKUP(Comuni[[#This Row],[Regione]],Ripartizione_geografica[Regione],Ripartizione_geografica[Ripartizione geografica])</f>
        <v>Isole</v>
      </c>
      <c r="J7176">
        <f>_xlfn.XLOOKUP(Comuni[[#This Row],[Regione]],Ripartizione_geografica[Regione],Ripartizione_geografica[Codice Regione])</f>
        <v>19</v>
      </c>
      <c r="K7176">
        <f>_xlfn.XLOOKUP(Comuni[[#This Row],[Regione]],Table_0[Regione],Table_0[Totale])</f>
        <v>1833392</v>
      </c>
      <c r="L7176">
        <f>_xlfn.XLOOKUP(Comuni[[#This Row],[Regione]],Table_0[Regione],Table_0[Guariti])</f>
        <v>1818423</v>
      </c>
      <c r="M7176">
        <f>_xlfn.XLOOKUP(Comuni[[#This Row],[Regione]],Table_0[Regione],Table_0[Deceduti])</f>
        <v>12944</v>
      </c>
      <c r="N7176" s="1">
        <f>(Comuni[[#This Row],[Popolazione2011]]/Comuni[[#This Row],[Ammalati TOT]])*100</f>
        <v>0.60810781327724794</v>
      </c>
      <c r="O7176">
        <f>_xlfn.XLOOKUP(Comuni[[#This Row],[Regione]],Table_0[Regione],Table_0[TOT AREA])</f>
        <v>2358669</v>
      </c>
      <c r="P7176" s="1">
        <f>(Comuni[[#This Row],[Popolazione2011]]/Comuni[[#This Row],[Ammalati AREA]])*100</f>
        <v>0.47268183878280506</v>
      </c>
    </row>
    <row r="7177" spans="1:16" x14ac:dyDescent="0.3">
      <c r="A7177" t="s">
        <v>7275</v>
      </c>
      <c r="B7177" t="s">
        <v>8038</v>
      </c>
      <c r="C7177" t="s">
        <v>7266</v>
      </c>
      <c r="D7177">
        <v>4829</v>
      </c>
      <c r="E7177" s="1">
        <f>(Comuni[[#This Row],[Popolazione2011]]/SUM(D:D))*100</f>
        <v>8.1264893024335354E-3</v>
      </c>
      <c r="F7177">
        <f t="shared" si="112"/>
        <v>5002904</v>
      </c>
      <c r="G7177" s="1">
        <f>(Comuni[[#This Row],[Popolazione2011]]/Comuni[[#This Row],[TOT POP REGIONE ]])*100</f>
        <v>9.6523938896289033E-2</v>
      </c>
      <c r="H7177" t="str">
        <f>IF(Comuni[[#This Row],[Popolazione2011]]&gt;300000,"MAGGIORE","")</f>
        <v/>
      </c>
      <c r="I7177" t="str">
        <f>_xlfn.XLOOKUP(Comuni[[#This Row],[Regione]],Ripartizione_geografica[Regione],Ripartizione_geografica[Ripartizione geografica])</f>
        <v>Isole</v>
      </c>
      <c r="J7177">
        <f>_xlfn.XLOOKUP(Comuni[[#This Row],[Regione]],Ripartizione_geografica[Regione],Ripartizione_geografica[Codice Regione])</f>
        <v>19</v>
      </c>
      <c r="K7177">
        <f>_xlfn.XLOOKUP(Comuni[[#This Row],[Regione]],Table_0[Regione],Table_0[Totale])</f>
        <v>1833392</v>
      </c>
      <c r="L7177">
        <f>_xlfn.XLOOKUP(Comuni[[#This Row],[Regione]],Table_0[Regione],Table_0[Guariti])</f>
        <v>1818423</v>
      </c>
      <c r="M7177">
        <f>_xlfn.XLOOKUP(Comuni[[#This Row],[Regione]],Table_0[Regione],Table_0[Deceduti])</f>
        <v>12944</v>
      </c>
      <c r="N7177" s="1">
        <f>(Comuni[[#This Row],[Popolazione2011]]/Comuni[[#This Row],[Ammalati TOT]])*100</f>
        <v>0.26339157146971298</v>
      </c>
      <c r="O7177">
        <f>_xlfn.XLOOKUP(Comuni[[#This Row],[Regione]],Table_0[Regione],Table_0[TOT AREA])</f>
        <v>2358669</v>
      </c>
      <c r="P7177" s="1">
        <f>(Comuni[[#This Row],[Popolazione2011]]/Comuni[[#This Row],[Ammalati AREA]])*100</f>
        <v>0.20473411063612573</v>
      </c>
    </row>
    <row r="7178" spans="1:16" x14ac:dyDescent="0.3">
      <c r="A7178" t="s">
        <v>7276</v>
      </c>
      <c r="B7178" t="s">
        <v>8038</v>
      </c>
      <c r="C7178" t="s">
        <v>7266</v>
      </c>
      <c r="D7178">
        <v>3932</v>
      </c>
      <c r="E7178" s="1">
        <f>(Comuni[[#This Row],[Popolazione2011]]/SUM(D:D))*100</f>
        <v>6.6169716167257522E-3</v>
      </c>
      <c r="F7178">
        <f t="shared" si="112"/>
        <v>5002904</v>
      </c>
      <c r="G7178" s="1">
        <f>(Comuni[[#This Row],[Popolazione2011]]/Comuni[[#This Row],[TOT POP REGIONE ]])*100</f>
        <v>7.8594352400126008E-2</v>
      </c>
      <c r="H7178" t="str">
        <f>IF(Comuni[[#This Row],[Popolazione2011]]&gt;300000,"MAGGIORE","")</f>
        <v/>
      </c>
      <c r="I7178" t="str">
        <f>_xlfn.XLOOKUP(Comuni[[#This Row],[Regione]],Ripartizione_geografica[Regione],Ripartizione_geografica[Ripartizione geografica])</f>
        <v>Isole</v>
      </c>
      <c r="J7178">
        <f>_xlfn.XLOOKUP(Comuni[[#This Row],[Regione]],Ripartizione_geografica[Regione],Ripartizione_geografica[Codice Regione])</f>
        <v>19</v>
      </c>
      <c r="K7178">
        <f>_xlfn.XLOOKUP(Comuni[[#This Row],[Regione]],Table_0[Regione],Table_0[Totale])</f>
        <v>1833392</v>
      </c>
      <c r="L7178">
        <f>_xlfn.XLOOKUP(Comuni[[#This Row],[Regione]],Table_0[Regione],Table_0[Guariti])</f>
        <v>1818423</v>
      </c>
      <c r="M7178">
        <f>_xlfn.XLOOKUP(Comuni[[#This Row],[Regione]],Table_0[Regione],Table_0[Deceduti])</f>
        <v>12944</v>
      </c>
      <c r="N7178" s="1">
        <f>(Comuni[[#This Row],[Popolazione2011]]/Comuni[[#This Row],[Ammalati TOT]])*100</f>
        <v>0.21446586436506759</v>
      </c>
      <c r="O7178">
        <f>_xlfn.XLOOKUP(Comuni[[#This Row],[Regione]],Table_0[Regione],Table_0[TOT AREA])</f>
        <v>2358669</v>
      </c>
      <c r="P7178" s="1">
        <f>(Comuni[[#This Row],[Popolazione2011]]/Comuni[[#This Row],[Ammalati AREA]])*100</f>
        <v>0.1667041878279657</v>
      </c>
    </row>
    <row r="7179" spans="1:16" x14ac:dyDescent="0.3">
      <c r="A7179" t="s">
        <v>7277</v>
      </c>
      <c r="B7179" t="s">
        <v>8038</v>
      </c>
      <c r="C7179" t="s">
        <v>7266</v>
      </c>
      <c r="D7179">
        <v>1474</v>
      </c>
      <c r="E7179" s="1">
        <f>(Comuni[[#This Row],[Popolazione2011]]/SUM(D:D))*100</f>
        <v>2.4805229305833567E-3</v>
      </c>
      <c r="F7179">
        <f t="shared" si="112"/>
        <v>5002904</v>
      </c>
      <c r="G7179" s="1">
        <f>(Comuni[[#This Row],[Popolazione2011]]/Comuni[[#This Row],[TOT POP REGIONE ]])*100</f>
        <v>2.9462887954675922E-2</v>
      </c>
      <c r="H7179" t="str">
        <f>IF(Comuni[[#This Row],[Popolazione2011]]&gt;300000,"MAGGIORE","")</f>
        <v/>
      </c>
      <c r="I7179" t="str">
        <f>_xlfn.XLOOKUP(Comuni[[#This Row],[Regione]],Ripartizione_geografica[Regione],Ripartizione_geografica[Ripartizione geografica])</f>
        <v>Isole</v>
      </c>
      <c r="J7179">
        <f>_xlfn.XLOOKUP(Comuni[[#This Row],[Regione]],Ripartizione_geografica[Regione],Ripartizione_geografica[Codice Regione])</f>
        <v>19</v>
      </c>
      <c r="K7179">
        <f>_xlfn.XLOOKUP(Comuni[[#This Row],[Regione]],Table_0[Regione],Table_0[Totale])</f>
        <v>1833392</v>
      </c>
      <c r="L7179">
        <f>_xlfn.XLOOKUP(Comuni[[#This Row],[Regione]],Table_0[Regione],Table_0[Guariti])</f>
        <v>1818423</v>
      </c>
      <c r="M7179">
        <f>_xlfn.XLOOKUP(Comuni[[#This Row],[Regione]],Table_0[Regione],Table_0[Deceduti])</f>
        <v>12944</v>
      </c>
      <c r="N7179" s="1">
        <f>(Comuni[[#This Row],[Popolazione2011]]/Comuni[[#This Row],[Ammalati TOT]])*100</f>
        <v>8.0397427282326961E-2</v>
      </c>
      <c r="O7179">
        <f>_xlfn.XLOOKUP(Comuni[[#This Row],[Regione]],Table_0[Regione],Table_0[TOT AREA])</f>
        <v>2358669</v>
      </c>
      <c r="P7179" s="1">
        <f>(Comuni[[#This Row],[Popolazione2011]]/Comuni[[#This Row],[Ammalati AREA]])*100</f>
        <v>6.2492872039272993E-2</v>
      </c>
    </row>
    <row r="7180" spans="1:16" x14ac:dyDescent="0.3">
      <c r="A7180" t="s">
        <v>7278</v>
      </c>
      <c r="B7180" t="s">
        <v>8038</v>
      </c>
      <c r="C7180" t="s">
        <v>7266</v>
      </c>
      <c r="D7180">
        <v>7021</v>
      </c>
      <c r="E7180" s="1">
        <f>(Comuni[[#This Row],[Popolazione2011]]/SUM(D:D))*100</f>
        <v>1.1815299522134157E-2</v>
      </c>
      <c r="F7180">
        <f t="shared" si="112"/>
        <v>5002904</v>
      </c>
      <c r="G7180" s="1">
        <f>(Comuni[[#This Row],[Popolazione2011]]/Comuni[[#This Row],[TOT POP REGIONE ]])*100</f>
        <v>0.14033849140419247</v>
      </c>
      <c r="H7180" t="str">
        <f>IF(Comuni[[#This Row],[Popolazione2011]]&gt;300000,"MAGGIORE","")</f>
        <v/>
      </c>
      <c r="I7180" t="str">
        <f>_xlfn.XLOOKUP(Comuni[[#This Row],[Regione]],Ripartizione_geografica[Regione],Ripartizione_geografica[Ripartizione geografica])</f>
        <v>Isole</v>
      </c>
      <c r="J7180">
        <f>_xlfn.XLOOKUP(Comuni[[#This Row],[Regione]],Ripartizione_geografica[Regione],Ripartizione_geografica[Codice Regione])</f>
        <v>19</v>
      </c>
      <c r="K7180">
        <f>_xlfn.XLOOKUP(Comuni[[#This Row],[Regione]],Table_0[Regione],Table_0[Totale])</f>
        <v>1833392</v>
      </c>
      <c r="L7180">
        <f>_xlfn.XLOOKUP(Comuni[[#This Row],[Regione]],Table_0[Regione],Table_0[Guariti])</f>
        <v>1818423</v>
      </c>
      <c r="M7180">
        <f>_xlfn.XLOOKUP(Comuni[[#This Row],[Regione]],Table_0[Regione],Table_0[Deceduti])</f>
        <v>12944</v>
      </c>
      <c r="N7180" s="1">
        <f>(Comuni[[#This Row],[Popolazione2011]]/Comuni[[#This Row],[Ammalati TOT]])*100</f>
        <v>0.38295138191941491</v>
      </c>
      <c r="O7180">
        <f>_xlfn.XLOOKUP(Comuni[[#This Row],[Regione]],Table_0[Regione],Table_0[TOT AREA])</f>
        <v>2358669</v>
      </c>
      <c r="P7180" s="1">
        <f>(Comuni[[#This Row],[Popolazione2011]]/Comuni[[#This Row],[Ammalati AREA]])*100</f>
        <v>0.29766787963889801</v>
      </c>
    </row>
    <row r="7181" spans="1:16" x14ac:dyDescent="0.3">
      <c r="A7181" t="s">
        <v>7279</v>
      </c>
      <c r="B7181" t="s">
        <v>8038</v>
      </c>
      <c r="C7181" t="s">
        <v>7266</v>
      </c>
      <c r="D7181">
        <v>8295</v>
      </c>
      <c r="E7181" s="1">
        <f>(Comuni[[#This Row],[Popolazione2011]]/SUM(D:D))*100</f>
        <v>1.3959252177197384E-2</v>
      </c>
      <c r="F7181">
        <f t="shared" si="112"/>
        <v>5002904</v>
      </c>
      <c r="G7181" s="1">
        <f>(Comuni[[#This Row],[Popolazione2011]]/Comuni[[#This Row],[TOT POP REGIONE ]])*100</f>
        <v>0.16580370121033705</v>
      </c>
      <c r="H7181" t="str">
        <f>IF(Comuni[[#This Row],[Popolazione2011]]&gt;300000,"MAGGIORE","")</f>
        <v/>
      </c>
      <c r="I7181" t="str">
        <f>_xlfn.XLOOKUP(Comuni[[#This Row],[Regione]],Ripartizione_geografica[Regione],Ripartizione_geografica[Ripartizione geografica])</f>
        <v>Isole</v>
      </c>
      <c r="J7181">
        <f>_xlfn.XLOOKUP(Comuni[[#This Row],[Regione]],Ripartizione_geografica[Regione],Ripartizione_geografica[Codice Regione])</f>
        <v>19</v>
      </c>
      <c r="K7181">
        <f>_xlfn.XLOOKUP(Comuni[[#This Row],[Regione]],Table_0[Regione],Table_0[Totale])</f>
        <v>1833392</v>
      </c>
      <c r="L7181">
        <f>_xlfn.XLOOKUP(Comuni[[#This Row],[Regione]],Table_0[Regione],Table_0[Guariti])</f>
        <v>1818423</v>
      </c>
      <c r="M7181">
        <f>_xlfn.XLOOKUP(Comuni[[#This Row],[Regione]],Table_0[Regione],Table_0[Deceduti])</f>
        <v>12944</v>
      </c>
      <c r="N7181" s="1">
        <f>(Comuni[[#This Row],[Popolazione2011]]/Comuni[[#This Row],[Ammalati TOT]])*100</f>
        <v>0.45244006737238956</v>
      </c>
      <c r="O7181">
        <f>_xlfn.XLOOKUP(Comuni[[#This Row],[Regione]],Table_0[Regione],Table_0[TOT AREA])</f>
        <v>2358669</v>
      </c>
      <c r="P7181" s="1">
        <f>(Comuni[[#This Row],[Popolazione2011]]/Comuni[[#This Row],[Ammalati AREA]])*100</f>
        <v>0.35168139319251662</v>
      </c>
    </row>
    <row r="7182" spans="1:16" x14ac:dyDescent="0.3">
      <c r="A7182" t="s">
        <v>7280</v>
      </c>
      <c r="B7182" t="s">
        <v>8038</v>
      </c>
      <c r="C7182" t="s">
        <v>7266</v>
      </c>
      <c r="D7182">
        <v>4171</v>
      </c>
      <c r="E7182" s="1">
        <f>(Comuni[[#This Row],[Popolazione2011]]/SUM(D:D))*100</f>
        <v>7.0191730959723066E-3</v>
      </c>
      <c r="F7182">
        <f t="shared" si="112"/>
        <v>5002904</v>
      </c>
      <c r="G7182" s="1">
        <f>(Comuni[[#This Row],[Popolazione2011]]/Comuni[[#This Row],[TOT POP REGIONE ]])*100</f>
        <v>8.3371577787620943E-2</v>
      </c>
      <c r="H7182" t="str">
        <f>IF(Comuni[[#This Row],[Popolazione2011]]&gt;300000,"MAGGIORE","")</f>
        <v/>
      </c>
      <c r="I7182" t="str">
        <f>_xlfn.XLOOKUP(Comuni[[#This Row],[Regione]],Ripartizione_geografica[Regione],Ripartizione_geografica[Ripartizione geografica])</f>
        <v>Isole</v>
      </c>
      <c r="J7182">
        <f>_xlfn.XLOOKUP(Comuni[[#This Row],[Regione]],Ripartizione_geografica[Regione],Ripartizione_geografica[Codice Regione])</f>
        <v>19</v>
      </c>
      <c r="K7182">
        <f>_xlfn.XLOOKUP(Comuni[[#This Row],[Regione]],Table_0[Regione],Table_0[Totale])</f>
        <v>1833392</v>
      </c>
      <c r="L7182">
        <f>_xlfn.XLOOKUP(Comuni[[#This Row],[Regione]],Table_0[Regione],Table_0[Guariti])</f>
        <v>1818423</v>
      </c>
      <c r="M7182">
        <f>_xlfn.XLOOKUP(Comuni[[#This Row],[Regione]],Table_0[Regione],Table_0[Deceduti])</f>
        <v>12944</v>
      </c>
      <c r="N7182" s="1">
        <f>(Comuni[[#This Row],[Popolazione2011]]/Comuni[[#This Row],[Ammalati TOT]])*100</f>
        <v>0.22750181085114365</v>
      </c>
      <c r="O7182">
        <f>_xlfn.XLOOKUP(Comuni[[#This Row],[Regione]],Table_0[Regione],Table_0[TOT AREA])</f>
        <v>2358669</v>
      </c>
      <c r="P7182" s="1">
        <f>(Comuni[[#This Row],[Popolazione2011]]/Comuni[[#This Row],[Ammalati AREA]])*100</f>
        <v>0.1768370212183227</v>
      </c>
    </row>
    <row r="7183" spans="1:16" x14ac:dyDescent="0.3">
      <c r="A7183" t="s">
        <v>7281</v>
      </c>
      <c r="B7183" t="s">
        <v>8038</v>
      </c>
      <c r="C7183" t="s">
        <v>7266</v>
      </c>
      <c r="D7183">
        <v>548</v>
      </c>
      <c r="E7183" s="1">
        <f>(Comuni[[#This Row],[Popolazione2011]]/SUM(D:D))*100</f>
        <v>9.2220255492515564E-4</v>
      </c>
      <c r="F7183">
        <f t="shared" si="112"/>
        <v>5002904</v>
      </c>
      <c r="G7183" s="1">
        <f>(Comuni[[#This Row],[Popolazione2011]]/Comuni[[#This Row],[TOT POP REGIONE ]])*100</f>
        <v>1.0953638126975852E-2</v>
      </c>
      <c r="H7183" t="str">
        <f>IF(Comuni[[#This Row],[Popolazione2011]]&gt;300000,"MAGGIORE","")</f>
        <v/>
      </c>
      <c r="I7183" t="str">
        <f>_xlfn.XLOOKUP(Comuni[[#This Row],[Regione]],Ripartizione_geografica[Regione],Ripartizione_geografica[Ripartizione geografica])</f>
        <v>Isole</v>
      </c>
      <c r="J7183">
        <f>_xlfn.XLOOKUP(Comuni[[#This Row],[Regione]],Ripartizione_geografica[Regione],Ripartizione_geografica[Codice Regione])</f>
        <v>19</v>
      </c>
      <c r="K7183">
        <f>_xlfn.XLOOKUP(Comuni[[#This Row],[Regione]],Table_0[Regione],Table_0[Totale])</f>
        <v>1833392</v>
      </c>
      <c r="L7183">
        <f>_xlfn.XLOOKUP(Comuni[[#This Row],[Regione]],Table_0[Regione],Table_0[Guariti])</f>
        <v>1818423</v>
      </c>
      <c r="M7183">
        <f>_xlfn.XLOOKUP(Comuni[[#This Row],[Regione]],Table_0[Regione],Table_0[Deceduti])</f>
        <v>12944</v>
      </c>
      <c r="N7183" s="1">
        <f>(Comuni[[#This Row],[Popolazione2011]]/Comuni[[#This Row],[Ammalati TOT]])*100</f>
        <v>2.9889952612425493E-2</v>
      </c>
      <c r="O7183">
        <f>_xlfn.XLOOKUP(Comuni[[#This Row],[Regione]],Table_0[Regione],Table_0[TOT AREA])</f>
        <v>2358669</v>
      </c>
      <c r="P7183" s="1">
        <f>(Comuni[[#This Row],[Popolazione2011]]/Comuni[[#This Row],[Ammalati AREA]])*100</f>
        <v>2.3233442250693081E-2</v>
      </c>
    </row>
    <row r="7184" spans="1:16" x14ac:dyDescent="0.3">
      <c r="A7184" t="s">
        <v>7282</v>
      </c>
      <c r="B7184" t="s">
        <v>8038</v>
      </c>
      <c r="C7184" t="s">
        <v>7266</v>
      </c>
      <c r="D7184">
        <v>6918</v>
      </c>
      <c r="E7184" s="1">
        <f>(Comuni[[#This Row],[Popolazione2011]]/SUM(D:D))*100</f>
        <v>1.1641965830241291E-2</v>
      </c>
      <c r="F7184">
        <f t="shared" si="112"/>
        <v>5002904</v>
      </c>
      <c r="G7184" s="1">
        <f>(Comuni[[#This Row],[Popolazione2011]]/Comuni[[#This Row],[TOT POP REGIONE ]])*100</f>
        <v>0.13827968715769881</v>
      </c>
      <c r="H7184" t="str">
        <f>IF(Comuni[[#This Row],[Popolazione2011]]&gt;300000,"MAGGIORE","")</f>
        <v/>
      </c>
      <c r="I7184" t="str">
        <f>_xlfn.XLOOKUP(Comuni[[#This Row],[Regione]],Ripartizione_geografica[Regione],Ripartizione_geografica[Ripartizione geografica])</f>
        <v>Isole</v>
      </c>
      <c r="J7184">
        <f>_xlfn.XLOOKUP(Comuni[[#This Row],[Regione]],Ripartizione_geografica[Regione],Ripartizione_geografica[Codice Regione])</f>
        <v>19</v>
      </c>
      <c r="K7184">
        <f>_xlfn.XLOOKUP(Comuni[[#This Row],[Regione]],Table_0[Regione],Table_0[Totale])</f>
        <v>1833392</v>
      </c>
      <c r="L7184">
        <f>_xlfn.XLOOKUP(Comuni[[#This Row],[Regione]],Table_0[Regione],Table_0[Guariti])</f>
        <v>1818423</v>
      </c>
      <c r="M7184">
        <f>_xlfn.XLOOKUP(Comuni[[#This Row],[Regione]],Table_0[Regione],Table_0[Deceduti])</f>
        <v>12944</v>
      </c>
      <c r="N7184" s="1">
        <f>(Comuni[[#This Row],[Popolazione2011]]/Comuni[[#This Row],[Ammalati TOT]])*100</f>
        <v>0.37733337987729848</v>
      </c>
      <c r="O7184">
        <f>_xlfn.XLOOKUP(Comuni[[#This Row],[Regione]],Table_0[Regione],Table_0[TOT AREA])</f>
        <v>2358669</v>
      </c>
      <c r="P7184" s="1">
        <f>(Comuni[[#This Row],[Popolazione2011]]/Comuni[[#This Row],[Ammalati AREA]])*100</f>
        <v>0.29330101001878606</v>
      </c>
    </row>
    <row r="7185" spans="1:16" x14ac:dyDescent="0.3">
      <c r="A7185" t="s">
        <v>7283</v>
      </c>
      <c r="B7185" t="s">
        <v>8038</v>
      </c>
      <c r="C7185" t="s">
        <v>7266</v>
      </c>
      <c r="D7185">
        <v>1332</v>
      </c>
      <c r="E7185" s="1">
        <f>(Comuni[[#This Row],[Popolazione2011]]/SUM(D:D))*100</f>
        <v>2.2415580349640645E-3</v>
      </c>
      <c r="F7185">
        <f t="shared" si="112"/>
        <v>5002904</v>
      </c>
      <c r="G7185" s="1">
        <f>(Comuni[[#This Row],[Popolazione2011]]/Comuni[[#This Row],[TOT POP REGIONE ]])*100</f>
        <v>2.6624536469218679E-2</v>
      </c>
      <c r="H7185" t="str">
        <f>IF(Comuni[[#This Row],[Popolazione2011]]&gt;300000,"MAGGIORE","")</f>
        <v/>
      </c>
      <c r="I7185" t="str">
        <f>_xlfn.XLOOKUP(Comuni[[#This Row],[Regione]],Ripartizione_geografica[Regione],Ripartizione_geografica[Ripartizione geografica])</f>
        <v>Isole</v>
      </c>
      <c r="J7185">
        <f>_xlfn.XLOOKUP(Comuni[[#This Row],[Regione]],Ripartizione_geografica[Regione],Ripartizione_geografica[Codice Regione])</f>
        <v>19</v>
      </c>
      <c r="K7185">
        <f>_xlfn.XLOOKUP(Comuni[[#This Row],[Regione]],Table_0[Regione],Table_0[Totale])</f>
        <v>1833392</v>
      </c>
      <c r="L7185">
        <f>_xlfn.XLOOKUP(Comuni[[#This Row],[Regione]],Table_0[Regione],Table_0[Guariti])</f>
        <v>1818423</v>
      </c>
      <c r="M7185">
        <f>_xlfn.XLOOKUP(Comuni[[#This Row],[Regione]],Table_0[Regione],Table_0[Deceduti])</f>
        <v>12944</v>
      </c>
      <c r="N7185" s="1">
        <f>(Comuni[[#This Row],[Popolazione2011]]/Comuni[[#This Row],[Ammalati TOT]])*100</f>
        <v>7.265222058348679E-2</v>
      </c>
      <c r="O7185">
        <f>_xlfn.XLOOKUP(Comuni[[#This Row],[Regione]],Table_0[Regione],Table_0[TOT AREA])</f>
        <v>2358669</v>
      </c>
      <c r="P7185" s="1">
        <f>(Comuni[[#This Row],[Popolazione2011]]/Comuni[[#This Row],[Ammalati AREA]])*100</f>
        <v>5.6472527514458359E-2</v>
      </c>
    </row>
    <row r="7186" spans="1:16" x14ac:dyDescent="0.3">
      <c r="A7186" t="s">
        <v>7284</v>
      </c>
      <c r="B7186" t="s">
        <v>8038</v>
      </c>
      <c r="C7186" t="s">
        <v>7266</v>
      </c>
      <c r="D7186">
        <v>3448</v>
      </c>
      <c r="E7186" s="1">
        <f>(Comuni[[#This Row],[Popolazione2011]]/SUM(D:D))*100</f>
        <v>5.8024715499670381E-3</v>
      </c>
      <c r="F7186">
        <f t="shared" si="112"/>
        <v>5002904</v>
      </c>
      <c r="G7186" s="1">
        <f>(Comuni[[#This Row],[Popolazione2011]]/Comuni[[#This Row],[TOT POP REGIONE ]])*100</f>
        <v>6.8919971280680184E-2</v>
      </c>
      <c r="H7186" t="str">
        <f>IF(Comuni[[#This Row],[Popolazione2011]]&gt;300000,"MAGGIORE","")</f>
        <v/>
      </c>
      <c r="I7186" t="str">
        <f>_xlfn.XLOOKUP(Comuni[[#This Row],[Regione]],Ripartizione_geografica[Regione],Ripartizione_geografica[Ripartizione geografica])</f>
        <v>Isole</v>
      </c>
      <c r="J7186">
        <f>_xlfn.XLOOKUP(Comuni[[#This Row],[Regione]],Ripartizione_geografica[Regione],Ripartizione_geografica[Codice Regione])</f>
        <v>19</v>
      </c>
      <c r="K7186">
        <f>_xlfn.XLOOKUP(Comuni[[#This Row],[Regione]],Table_0[Regione],Table_0[Totale])</f>
        <v>1833392</v>
      </c>
      <c r="L7186">
        <f>_xlfn.XLOOKUP(Comuni[[#This Row],[Regione]],Table_0[Regione],Table_0[Guariti])</f>
        <v>1818423</v>
      </c>
      <c r="M7186">
        <f>_xlfn.XLOOKUP(Comuni[[#This Row],[Regione]],Table_0[Regione],Table_0[Deceduti])</f>
        <v>12944</v>
      </c>
      <c r="N7186" s="1">
        <f>(Comuni[[#This Row],[Popolazione2011]]/Comuni[[#This Row],[Ammalati TOT]])*100</f>
        <v>0.18806670913803486</v>
      </c>
      <c r="O7186">
        <f>_xlfn.XLOOKUP(Comuni[[#This Row],[Regione]],Table_0[Regione],Table_0[TOT AREA])</f>
        <v>2358669</v>
      </c>
      <c r="P7186" s="1">
        <f>(Comuni[[#This Row],[Popolazione2011]]/Comuni[[#This Row],[Ammalati AREA]])*100</f>
        <v>0.14618414029268201</v>
      </c>
    </row>
    <row r="7187" spans="1:16" x14ac:dyDescent="0.3">
      <c r="A7187" t="s">
        <v>7285</v>
      </c>
      <c r="B7187" t="s">
        <v>8038</v>
      </c>
      <c r="C7187" t="s">
        <v>7266</v>
      </c>
      <c r="D7187">
        <v>11030</v>
      </c>
      <c r="E7187" s="1">
        <f>(Comuni[[#This Row],[Popolazione2011]]/SUM(D:D))*100</f>
        <v>1.8561850694935159E-2</v>
      </c>
      <c r="F7187">
        <f t="shared" si="112"/>
        <v>5002904</v>
      </c>
      <c r="G7187" s="1">
        <f>(Comuni[[#This Row],[Popolazione2011]]/Comuni[[#This Row],[TOT POP REGIONE ]])*100</f>
        <v>0.22047194989150304</v>
      </c>
      <c r="H7187" t="str">
        <f>IF(Comuni[[#This Row],[Popolazione2011]]&gt;300000,"MAGGIORE","")</f>
        <v/>
      </c>
      <c r="I7187" t="str">
        <f>_xlfn.XLOOKUP(Comuni[[#This Row],[Regione]],Ripartizione_geografica[Regione],Ripartizione_geografica[Ripartizione geografica])</f>
        <v>Isole</v>
      </c>
      <c r="J7187">
        <f>_xlfn.XLOOKUP(Comuni[[#This Row],[Regione]],Ripartizione_geografica[Regione],Ripartizione_geografica[Codice Regione])</f>
        <v>19</v>
      </c>
      <c r="K7187">
        <f>_xlfn.XLOOKUP(Comuni[[#This Row],[Regione]],Table_0[Regione],Table_0[Totale])</f>
        <v>1833392</v>
      </c>
      <c r="L7187">
        <f>_xlfn.XLOOKUP(Comuni[[#This Row],[Regione]],Table_0[Regione],Table_0[Guariti])</f>
        <v>1818423</v>
      </c>
      <c r="M7187">
        <f>_xlfn.XLOOKUP(Comuni[[#This Row],[Regione]],Table_0[Regione],Table_0[Deceduti])</f>
        <v>12944</v>
      </c>
      <c r="N7187" s="1">
        <f>(Comuni[[#This Row],[Popolazione2011]]/Comuni[[#This Row],[Ammalati TOT]])*100</f>
        <v>0.6016171118887832</v>
      </c>
      <c r="O7187">
        <f>_xlfn.XLOOKUP(Comuni[[#This Row],[Regione]],Table_0[Regione],Table_0[TOT AREA])</f>
        <v>2358669</v>
      </c>
      <c r="P7187" s="1">
        <f>(Comuni[[#This Row],[Popolazione2011]]/Comuni[[#This Row],[Ammalati AREA]])*100</f>
        <v>0.46763662048384069</v>
      </c>
    </row>
    <row r="7188" spans="1:16" x14ac:dyDescent="0.3">
      <c r="A7188" t="s">
        <v>7286</v>
      </c>
      <c r="B7188" t="s">
        <v>8038</v>
      </c>
      <c r="C7188" t="s">
        <v>7266</v>
      </c>
      <c r="D7188">
        <v>35681</v>
      </c>
      <c r="E7188" s="1">
        <f>(Comuni[[#This Row],[Popolazione2011]]/SUM(D:D))*100</f>
        <v>6.0045820004168762E-2</v>
      </c>
      <c r="F7188">
        <f t="shared" si="112"/>
        <v>5002904</v>
      </c>
      <c r="G7188" s="1">
        <f>(Comuni[[#This Row],[Popolazione2011]]/Comuni[[#This Row],[TOT POP REGIONE ]])*100</f>
        <v>0.71320577008873243</v>
      </c>
      <c r="H7188" t="str">
        <f>IF(Comuni[[#This Row],[Popolazione2011]]&gt;300000,"MAGGIORE","")</f>
        <v/>
      </c>
      <c r="I7188" t="str">
        <f>_xlfn.XLOOKUP(Comuni[[#This Row],[Regione]],Ripartizione_geografica[Regione],Ripartizione_geografica[Ripartizione geografica])</f>
        <v>Isole</v>
      </c>
      <c r="J7188">
        <f>_xlfn.XLOOKUP(Comuni[[#This Row],[Regione]],Ripartizione_geografica[Regione],Ripartizione_geografica[Codice Regione])</f>
        <v>19</v>
      </c>
      <c r="K7188">
        <f>_xlfn.XLOOKUP(Comuni[[#This Row],[Regione]],Table_0[Regione],Table_0[Totale])</f>
        <v>1833392</v>
      </c>
      <c r="L7188">
        <f>_xlfn.XLOOKUP(Comuni[[#This Row],[Regione]],Table_0[Regione],Table_0[Guariti])</f>
        <v>1818423</v>
      </c>
      <c r="M7188">
        <f>_xlfn.XLOOKUP(Comuni[[#This Row],[Regione]],Table_0[Regione],Table_0[Deceduti])</f>
        <v>12944</v>
      </c>
      <c r="N7188" s="1">
        <f>(Comuni[[#This Row],[Popolazione2011]]/Comuni[[#This Row],[Ammalati TOT]])*100</f>
        <v>1.9461740860656096</v>
      </c>
      <c r="O7188">
        <f>_xlfn.XLOOKUP(Comuni[[#This Row],[Regione]],Table_0[Regione],Table_0[TOT AREA])</f>
        <v>2358669</v>
      </c>
      <c r="P7188" s="1">
        <f>(Comuni[[#This Row],[Popolazione2011]]/Comuni[[#This Row],[Ammalati AREA]])*100</f>
        <v>1.512759950633175</v>
      </c>
    </row>
    <row r="7189" spans="1:16" x14ac:dyDescent="0.3">
      <c r="A7189" t="s">
        <v>7287</v>
      </c>
      <c r="B7189" t="s">
        <v>8038</v>
      </c>
      <c r="C7189" t="s">
        <v>7266</v>
      </c>
      <c r="D7189">
        <v>9161</v>
      </c>
      <c r="E7189" s="1">
        <f>(Comuni[[#This Row],[Popolazione2011]]/SUM(D:D))*100</f>
        <v>1.5416601470199546E-2</v>
      </c>
      <c r="F7189">
        <f t="shared" si="112"/>
        <v>5002904</v>
      </c>
      <c r="G7189" s="1">
        <f>(Comuni[[#This Row],[Popolazione2011]]/Comuni[[#This Row],[TOT POP REGIONE ]])*100</f>
        <v>0.18311364759347773</v>
      </c>
      <c r="H7189" t="str">
        <f>IF(Comuni[[#This Row],[Popolazione2011]]&gt;300000,"MAGGIORE","")</f>
        <v/>
      </c>
      <c r="I7189" t="str">
        <f>_xlfn.XLOOKUP(Comuni[[#This Row],[Regione]],Ripartizione_geografica[Regione],Ripartizione_geografica[Ripartizione geografica])</f>
        <v>Isole</v>
      </c>
      <c r="J7189">
        <f>_xlfn.XLOOKUP(Comuni[[#This Row],[Regione]],Ripartizione_geografica[Regione],Ripartizione_geografica[Codice Regione])</f>
        <v>19</v>
      </c>
      <c r="K7189">
        <f>_xlfn.XLOOKUP(Comuni[[#This Row],[Regione]],Table_0[Regione],Table_0[Totale])</f>
        <v>1833392</v>
      </c>
      <c r="L7189">
        <f>_xlfn.XLOOKUP(Comuni[[#This Row],[Regione]],Table_0[Regione],Table_0[Guariti])</f>
        <v>1818423</v>
      </c>
      <c r="M7189">
        <f>_xlfn.XLOOKUP(Comuni[[#This Row],[Regione]],Table_0[Regione],Table_0[Deceduti])</f>
        <v>12944</v>
      </c>
      <c r="N7189" s="1">
        <f>(Comuni[[#This Row],[Popolazione2011]]/Comuni[[#This Row],[Ammalati TOT]])*100</f>
        <v>0.4996749194934853</v>
      </c>
      <c r="O7189">
        <f>_xlfn.XLOOKUP(Comuni[[#This Row],[Regione]],Table_0[Regione],Table_0[TOT AREA])</f>
        <v>2358669</v>
      </c>
      <c r="P7189" s="1">
        <f>(Comuni[[#This Row],[Popolazione2011]]/Comuni[[#This Row],[Ammalati AREA]])*100</f>
        <v>0.38839701543540023</v>
      </c>
    </row>
    <row r="7190" spans="1:16" x14ac:dyDescent="0.3">
      <c r="A7190" t="s">
        <v>7288</v>
      </c>
      <c r="B7190" t="s">
        <v>8038</v>
      </c>
      <c r="C7190" t="s">
        <v>7266</v>
      </c>
      <c r="D7190">
        <v>10884</v>
      </c>
      <c r="E7190" s="1">
        <f>(Comuni[[#This Row],[Popolazione2011]]/SUM(D:D))*100</f>
        <v>1.8316154393805465E-2</v>
      </c>
      <c r="F7190">
        <f t="shared" si="112"/>
        <v>5002904</v>
      </c>
      <c r="G7190" s="1">
        <f>(Comuni[[#This Row],[Popolazione2011]]/Comuni[[#This Row],[TOT POP REGIONE ]])*100</f>
        <v>0.21755364484307513</v>
      </c>
      <c r="H7190" t="str">
        <f>IF(Comuni[[#This Row],[Popolazione2011]]&gt;300000,"MAGGIORE","")</f>
        <v/>
      </c>
      <c r="I7190" t="str">
        <f>_xlfn.XLOOKUP(Comuni[[#This Row],[Regione]],Ripartizione_geografica[Regione],Ripartizione_geografica[Ripartizione geografica])</f>
        <v>Isole</v>
      </c>
      <c r="J7190">
        <f>_xlfn.XLOOKUP(Comuni[[#This Row],[Regione]],Ripartizione_geografica[Regione],Ripartizione_geografica[Codice Regione])</f>
        <v>19</v>
      </c>
      <c r="K7190">
        <f>_xlfn.XLOOKUP(Comuni[[#This Row],[Regione]],Table_0[Regione],Table_0[Totale])</f>
        <v>1833392</v>
      </c>
      <c r="L7190">
        <f>_xlfn.XLOOKUP(Comuni[[#This Row],[Regione]],Table_0[Regione],Table_0[Guariti])</f>
        <v>1818423</v>
      </c>
      <c r="M7190">
        <f>_xlfn.XLOOKUP(Comuni[[#This Row],[Regione]],Table_0[Regione],Table_0[Deceduti])</f>
        <v>12944</v>
      </c>
      <c r="N7190" s="1">
        <f>(Comuni[[#This Row],[Popolazione2011]]/Comuni[[#This Row],[Ammalati TOT]])*100</f>
        <v>0.593653730353356</v>
      </c>
      <c r="O7190">
        <f>_xlfn.XLOOKUP(Comuni[[#This Row],[Regione]],Table_0[Regione],Table_0[TOT AREA])</f>
        <v>2358669</v>
      </c>
      <c r="P7190" s="1">
        <f>(Comuni[[#This Row],[Popolazione2011]]/Comuni[[#This Row],[Ammalati AREA]])*100</f>
        <v>0.461446688789313</v>
      </c>
    </row>
    <row r="7191" spans="1:16" x14ac:dyDescent="0.3">
      <c r="A7191" t="s">
        <v>7289</v>
      </c>
      <c r="B7191" t="s">
        <v>8038</v>
      </c>
      <c r="C7191" t="s">
        <v>7266</v>
      </c>
      <c r="D7191">
        <v>3549</v>
      </c>
      <c r="E7191" s="1">
        <f>(Comuni[[#This Row],[Popolazione2011]]/SUM(D:D))*100</f>
        <v>5.972439539104704E-3</v>
      </c>
      <c r="F7191">
        <f t="shared" si="112"/>
        <v>5002904</v>
      </c>
      <c r="G7191" s="1">
        <f>(Comuni[[#This Row],[Popolazione2011]]/Comuni[[#This Row],[TOT POP REGIONE ]])*100</f>
        <v>7.0938798745688508E-2</v>
      </c>
      <c r="H7191" t="str">
        <f>IF(Comuni[[#This Row],[Popolazione2011]]&gt;300000,"MAGGIORE","")</f>
        <v/>
      </c>
      <c r="I7191" t="str">
        <f>_xlfn.XLOOKUP(Comuni[[#This Row],[Regione]],Ripartizione_geografica[Regione],Ripartizione_geografica[Ripartizione geografica])</f>
        <v>Isole</v>
      </c>
      <c r="J7191">
        <f>_xlfn.XLOOKUP(Comuni[[#This Row],[Regione]],Ripartizione_geografica[Regione],Ripartizione_geografica[Codice Regione])</f>
        <v>19</v>
      </c>
      <c r="K7191">
        <f>_xlfn.XLOOKUP(Comuni[[#This Row],[Regione]],Table_0[Regione],Table_0[Totale])</f>
        <v>1833392</v>
      </c>
      <c r="L7191">
        <f>_xlfn.XLOOKUP(Comuni[[#This Row],[Regione]],Table_0[Regione],Table_0[Guariti])</f>
        <v>1818423</v>
      </c>
      <c r="M7191">
        <f>_xlfn.XLOOKUP(Comuni[[#This Row],[Regione]],Table_0[Regione],Table_0[Deceduti])</f>
        <v>12944</v>
      </c>
      <c r="N7191" s="1">
        <f>(Comuni[[#This Row],[Popolazione2011]]/Comuni[[#This Row],[Ammalati TOT]])*100</f>
        <v>0.1935756237618578</v>
      </c>
      <c r="O7191">
        <f>_xlfn.XLOOKUP(Comuni[[#This Row],[Regione]],Table_0[Regione],Table_0[TOT AREA])</f>
        <v>2358669</v>
      </c>
      <c r="P7191" s="1">
        <f>(Comuni[[#This Row],[Popolazione2011]]/Comuni[[#This Row],[Ammalati AREA]])*100</f>
        <v>0.1504662163279375</v>
      </c>
    </row>
    <row r="7192" spans="1:16" x14ac:dyDescent="0.3">
      <c r="A7192" t="s">
        <v>7290</v>
      </c>
      <c r="B7192" t="s">
        <v>8038</v>
      </c>
      <c r="C7192" t="s">
        <v>7266</v>
      </c>
      <c r="D7192">
        <v>3175</v>
      </c>
      <c r="E7192" s="1">
        <f>(Comuni[[#This Row],[Popolazione2011]]/SUM(D:D))*100</f>
        <v>5.3430531238820612E-3</v>
      </c>
      <c r="F7192">
        <f t="shared" si="112"/>
        <v>5002904</v>
      </c>
      <c r="G7192" s="1">
        <f>(Comuni[[#This Row],[Popolazione2011]]/Comuni[[#This Row],[TOT POP REGIONE ]])*100</f>
        <v>6.3463140607934912E-2</v>
      </c>
      <c r="H7192" t="str">
        <f>IF(Comuni[[#This Row],[Popolazione2011]]&gt;300000,"MAGGIORE","")</f>
        <v/>
      </c>
      <c r="I7192" t="str">
        <f>_xlfn.XLOOKUP(Comuni[[#This Row],[Regione]],Ripartizione_geografica[Regione],Ripartizione_geografica[Ripartizione geografica])</f>
        <v>Isole</v>
      </c>
      <c r="J7192">
        <f>_xlfn.XLOOKUP(Comuni[[#This Row],[Regione]],Ripartizione_geografica[Regione],Ripartizione_geografica[Codice Regione])</f>
        <v>19</v>
      </c>
      <c r="K7192">
        <f>_xlfn.XLOOKUP(Comuni[[#This Row],[Regione]],Table_0[Regione],Table_0[Totale])</f>
        <v>1833392</v>
      </c>
      <c r="L7192">
        <f>_xlfn.XLOOKUP(Comuni[[#This Row],[Regione]],Table_0[Regione],Table_0[Guariti])</f>
        <v>1818423</v>
      </c>
      <c r="M7192">
        <f>_xlfn.XLOOKUP(Comuni[[#This Row],[Regione]],Table_0[Regione],Table_0[Deceduti])</f>
        <v>12944</v>
      </c>
      <c r="N7192" s="1">
        <f>(Comuni[[#This Row],[Popolazione2011]]/Comuni[[#This Row],[Ammalati TOT]])*100</f>
        <v>0.17317627654096887</v>
      </c>
      <c r="O7192">
        <f>_xlfn.XLOOKUP(Comuni[[#This Row],[Regione]],Table_0[Regione],Table_0[TOT AREA])</f>
        <v>2358669</v>
      </c>
      <c r="P7192" s="1">
        <f>(Comuni[[#This Row],[Popolazione2011]]/Comuni[[#This Row],[Ammalati AREA]])*100</f>
        <v>0.13460981595976373</v>
      </c>
    </row>
    <row r="7193" spans="1:16" x14ac:dyDescent="0.3">
      <c r="A7193" t="s">
        <v>7291</v>
      </c>
      <c r="B7193" t="s">
        <v>8038</v>
      </c>
      <c r="C7193" t="s">
        <v>7266</v>
      </c>
      <c r="D7193">
        <v>1007</v>
      </c>
      <c r="E7193" s="1">
        <f>(Comuni[[#This Row],[Popolazione2011]]/SUM(D:D))*100</f>
        <v>1.6946313372438538E-3</v>
      </c>
      <c r="F7193">
        <f t="shared" si="112"/>
        <v>5002904</v>
      </c>
      <c r="G7193" s="1">
        <f>(Comuni[[#This Row],[Popolazione2011]]/Comuni[[#This Row],[TOT POP REGIONE ]])*100</f>
        <v>2.0128309477855263E-2</v>
      </c>
      <c r="H7193" t="str">
        <f>IF(Comuni[[#This Row],[Popolazione2011]]&gt;300000,"MAGGIORE","")</f>
        <v/>
      </c>
      <c r="I7193" t="str">
        <f>_xlfn.XLOOKUP(Comuni[[#This Row],[Regione]],Ripartizione_geografica[Regione],Ripartizione_geografica[Ripartizione geografica])</f>
        <v>Isole</v>
      </c>
      <c r="J7193">
        <f>_xlfn.XLOOKUP(Comuni[[#This Row],[Regione]],Ripartizione_geografica[Regione],Ripartizione_geografica[Codice Regione])</f>
        <v>19</v>
      </c>
      <c r="K7193">
        <f>_xlfn.XLOOKUP(Comuni[[#This Row],[Regione]],Table_0[Regione],Table_0[Totale])</f>
        <v>1833392</v>
      </c>
      <c r="L7193">
        <f>_xlfn.XLOOKUP(Comuni[[#This Row],[Regione]],Table_0[Regione],Table_0[Guariti])</f>
        <v>1818423</v>
      </c>
      <c r="M7193">
        <f>_xlfn.XLOOKUP(Comuni[[#This Row],[Regione]],Table_0[Regione],Table_0[Deceduti])</f>
        <v>12944</v>
      </c>
      <c r="N7193" s="1">
        <f>(Comuni[[#This Row],[Popolazione2011]]/Comuni[[#This Row],[Ammalati TOT]])*100</f>
        <v>5.4925515110789185E-2</v>
      </c>
      <c r="O7193">
        <f>_xlfn.XLOOKUP(Comuni[[#This Row],[Regione]],Table_0[Regione],Table_0[TOT AREA])</f>
        <v>2358669</v>
      </c>
      <c r="P7193" s="1">
        <f>(Comuni[[#This Row],[Popolazione2011]]/Comuni[[#This Row],[Ammalati AREA]])*100</f>
        <v>4.2693569975269949E-2</v>
      </c>
    </row>
    <row r="7194" spans="1:16" x14ac:dyDescent="0.3">
      <c r="A7194" t="s">
        <v>7292</v>
      </c>
      <c r="B7194" t="s">
        <v>8038</v>
      </c>
      <c r="C7194" t="s">
        <v>7266</v>
      </c>
      <c r="D7194">
        <v>14354</v>
      </c>
      <c r="E7194" s="1">
        <f>(Comuni[[#This Row],[Popolazione2011]]/SUM(D:D))*100</f>
        <v>2.4155648674079717E-2</v>
      </c>
      <c r="F7194">
        <f t="shared" si="112"/>
        <v>5002904</v>
      </c>
      <c r="G7194" s="1">
        <f>(Comuni[[#This Row],[Popolazione2011]]/Comuni[[#This Row],[TOT POP REGIONE ]])*100</f>
        <v>0.28691336072009377</v>
      </c>
      <c r="H7194" t="str">
        <f>IF(Comuni[[#This Row],[Popolazione2011]]&gt;300000,"MAGGIORE","")</f>
        <v/>
      </c>
      <c r="I7194" t="str">
        <f>_xlfn.XLOOKUP(Comuni[[#This Row],[Regione]],Ripartizione_geografica[Regione],Ripartizione_geografica[Ripartizione geografica])</f>
        <v>Isole</v>
      </c>
      <c r="J7194">
        <f>_xlfn.XLOOKUP(Comuni[[#This Row],[Regione]],Ripartizione_geografica[Regione],Ripartizione_geografica[Codice Regione])</f>
        <v>19</v>
      </c>
      <c r="K7194">
        <f>_xlfn.XLOOKUP(Comuni[[#This Row],[Regione]],Table_0[Regione],Table_0[Totale])</f>
        <v>1833392</v>
      </c>
      <c r="L7194">
        <f>_xlfn.XLOOKUP(Comuni[[#This Row],[Regione]],Table_0[Regione],Table_0[Guariti])</f>
        <v>1818423</v>
      </c>
      <c r="M7194">
        <f>_xlfn.XLOOKUP(Comuni[[#This Row],[Regione]],Table_0[Regione],Table_0[Deceduti])</f>
        <v>12944</v>
      </c>
      <c r="N7194" s="1">
        <f>(Comuni[[#This Row],[Popolazione2011]]/Comuni[[#This Row],[Ammalati TOT]])*100</f>
        <v>0.78292040109261951</v>
      </c>
      <c r="O7194">
        <f>_xlfn.XLOOKUP(Comuni[[#This Row],[Regione]],Table_0[Regione],Table_0[TOT AREA])</f>
        <v>2358669</v>
      </c>
      <c r="P7194" s="1">
        <f>(Comuni[[#This Row],[Popolazione2011]]/Comuni[[#This Row],[Ammalati AREA]])*100</f>
        <v>0.60856355851541699</v>
      </c>
    </row>
    <row r="7195" spans="1:16" x14ac:dyDescent="0.3">
      <c r="A7195" t="s">
        <v>7293</v>
      </c>
      <c r="B7195" t="s">
        <v>8038</v>
      </c>
      <c r="C7195" t="s">
        <v>7266</v>
      </c>
      <c r="D7195">
        <v>5391</v>
      </c>
      <c r="E7195" s="1">
        <f>(Comuni[[#This Row],[Popolazione2011]]/SUM(D:D))*100</f>
        <v>9.0722517766450989E-3</v>
      </c>
      <c r="F7195">
        <f t="shared" si="112"/>
        <v>5002904</v>
      </c>
      <c r="G7195" s="1">
        <f>(Comuni[[#This Row],[Popolazione2011]]/Comuni[[#This Row],[TOT POP REGIONE ]])*100</f>
        <v>0.10775741449366208</v>
      </c>
      <c r="H7195" t="str">
        <f>IF(Comuni[[#This Row],[Popolazione2011]]&gt;300000,"MAGGIORE","")</f>
        <v/>
      </c>
      <c r="I7195" t="str">
        <f>_xlfn.XLOOKUP(Comuni[[#This Row],[Regione]],Ripartizione_geografica[Regione],Ripartizione_geografica[Ripartizione geografica])</f>
        <v>Isole</v>
      </c>
      <c r="J7195">
        <f>_xlfn.XLOOKUP(Comuni[[#This Row],[Regione]],Ripartizione_geografica[Regione],Ripartizione_geografica[Codice Regione])</f>
        <v>19</v>
      </c>
      <c r="K7195">
        <f>_xlfn.XLOOKUP(Comuni[[#This Row],[Regione]],Table_0[Regione],Table_0[Totale])</f>
        <v>1833392</v>
      </c>
      <c r="L7195">
        <f>_xlfn.XLOOKUP(Comuni[[#This Row],[Regione]],Table_0[Regione],Table_0[Guariti])</f>
        <v>1818423</v>
      </c>
      <c r="M7195">
        <f>_xlfn.XLOOKUP(Comuni[[#This Row],[Regione]],Table_0[Regione],Table_0[Deceduti])</f>
        <v>12944</v>
      </c>
      <c r="N7195" s="1">
        <f>(Comuni[[#This Row],[Popolazione2011]]/Comuni[[#This Row],[Ammalati TOT]])*100</f>
        <v>0.29404513601019311</v>
      </c>
      <c r="O7195">
        <f>_xlfn.XLOOKUP(Comuni[[#This Row],[Regione]],Table_0[Regione],Table_0[TOT AREA])</f>
        <v>2358669</v>
      </c>
      <c r="P7195" s="1">
        <f>(Comuni[[#This Row],[Popolazione2011]]/Comuni[[#This Row],[Ammalati AREA]])*100</f>
        <v>0.22856110798081461</v>
      </c>
    </row>
    <row r="7196" spans="1:16" x14ac:dyDescent="0.3">
      <c r="A7196" t="s">
        <v>7294</v>
      </c>
      <c r="B7196" t="s">
        <v>8038</v>
      </c>
      <c r="C7196" t="s">
        <v>7266</v>
      </c>
      <c r="D7196">
        <v>2957</v>
      </c>
      <c r="E7196" s="1">
        <f>(Comuni[[#This Row],[Popolazione2011]]/SUM(D:D))*100</f>
        <v>4.9761915235651197E-3</v>
      </c>
      <c r="F7196">
        <f t="shared" si="112"/>
        <v>5002904</v>
      </c>
      <c r="G7196" s="1">
        <f>(Comuni[[#This Row],[Popolazione2011]]/Comuni[[#This Row],[TOT POP REGIONE ]])*100</f>
        <v>5.9105671426035761E-2</v>
      </c>
      <c r="H7196" t="str">
        <f>IF(Comuni[[#This Row],[Popolazione2011]]&gt;300000,"MAGGIORE","")</f>
        <v/>
      </c>
      <c r="I7196" t="str">
        <f>_xlfn.XLOOKUP(Comuni[[#This Row],[Regione]],Ripartizione_geografica[Regione],Ripartizione_geografica[Ripartizione geografica])</f>
        <v>Isole</v>
      </c>
      <c r="J7196">
        <f>_xlfn.XLOOKUP(Comuni[[#This Row],[Regione]],Ripartizione_geografica[Regione],Ripartizione_geografica[Codice Regione])</f>
        <v>19</v>
      </c>
      <c r="K7196">
        <f>_xlfn.XLOOKUP(Comuni[[#This Row],[Regione]],Table_0[Regione],Table_0[Totale])</f>
        <v>1833392</v>
      </c>
      <c r="L7196">
        <f>_xlfn.XLOOKUP(Comuni[[#This Row],[Regione]],Table_0[Regione],Table_0[Guariti])</f>
        <v>1818423</v>
      </c>
      <c r="M7196">
        <f>_xlfn.XLOOKUP(Comuni[[#This Row],[Regione]],Table_0[Regione],Table_0[Deceduti])</f>
        <v>12944</v>
      </c>
      <c r="N7196" s="1">
        <f>(Comuni[[#This Row],[Popolazione2011]]/Comuni[[#This Row],[Ammalati TOT]])*100</f>
        <v>0.16128574794697478</v>
      </c>
      <c r="O7196">
        <f>_xlfn.XLOOKUP(Comuni[[#This Row],[Regione]],Table_0[Regione],Table_0[TOT AREA])</f>
        <v>2358669</v>
      </c>
      <c r="P7196" s="1">
        <f>(Comuni[[#This Row],[Popolazione2011]]/Comuni[[#This Row],[Ammalati AREA]])*100</f>
        <v>0.12536731521040043</v>
      </c>
    </row>
    <row r="7197" spans="1:16" x14ac:dyDescent="0.3">
      <c r="A7197" t="s">
        <v>7295</v>
      </c>
      <c r="B7197" t="s">
        <v>8038</v>
      </c>
      <c r="C7197" t="s">
        <v>7266</v>
      </c>
      <c r="D7197">
        <v>3845</v>
      </c>
      <c r="E7197" s="1">
        <f>(Comuni[[#This Row],[Popolazione2011]]/SUM(D:D))*100</f>
        <v>6.4705635468744948E-3</v>
      </c>
      <c r="F7197">
        <f t="shared" si="112"/>
        <v>5002904</v>
      </c>
      <c r="G7197" s="1">
        <f>(Comuni[[#This Row],[Popolazione2011]]/Comuni[[#This Row],[TOT POP REGIONE ]])*100</f>
        <v>7.6855362405514882E-2</v>
      </c>
      <c r="H7197" t="str">
        <f>IF(Comuni[[#This Row],[Popolazione2011]]&gt;300000,"MAGGIORE","")</f>
        <v/>
      </c>
      <c r="I7197" t="str">
        <f>_xlfn.XLOOKUP(Comuni[[#This Row],[Regione]],Ripartizione_geografica[Regione],Ripartizione_geografica[Ripartizione geografica])</f>
        <v>Isole</v>
      </c>
      <c r="J7197">
        <f>_xlfn.XLOOKUP(Comuni[[#This Row],[Regione]],Ripartizione_geografica[Regione],Ripartizione_geografica[Codice Regione])</f>
        <v>19</v>
      </c>
      <c r="K7197">
        <f>_xlfn.XLOOKUP(Comuni[[#This Row],[Regione]],Table_0[Regione],Table_0[Totale])</f>
        <v>1833392</v>
      </c>
      <c r="L7197">
        <f>_xlfn.XLOOKUP(Comuni[[#This Row],[Regione]],Table_0[Regione],Table_0[Guariti])</f>
        <v>1818423</v>
      </c>
      <c r="M7197">
        <f>_xlfn.XLOOKUP(Comuni[[#This Row],[Regione]],Table_0[Regione],Table_0[Deceduti])</f>
        <v>12944</v>
      </c>
      <c r="N7197" s="1">
        <f>(Comuni[[#This Row],[Popolazione2011]]/Comuni[[#This Row],[Ammalati TOT]])*100</f>
        <v>0.20972056166929931</v>
      </c>
      <c r="O7197">
        <f>_xlfn.XLOOKUP(Comuni[[#This Row],[Regione]],Table_0[Regione],Table_0[TOT AREA])</f>
        <v>2358669</v>
      </c>
      <c r="P7197" s="1">
        <f>(Comuni[[#This Row],[Popolazione2011]]/Comuni[[#This Row],[Ammalati AREA]])*100</f>
        <v>0.16301566688670602</v>
      </c>
    </row>
    <row r="7198" spans="1:16" x14ac:dyDescent="0.3">
      <c r="A7198" t="s">
        <v>7296</v>
      </c>
      <c r="B7198" t="s">
        <v>8038</v>
      </c>
      <c r="C7198" t="s">
        <v>7266</v>
      </c>
      <c r="D7198">
        <v>12031</v>
      </c>
      <c r="E7198" s="1">
        <f>(Comuni[[#This Row],[Popolazione2011]]/SUM(D:D))*100</f>
        <v>2.024638492391341E-2</v>
      </c>
      <c r="F7198">
        <f t="shared" si="112"/>
        <v>5002904</v>
      </c>
      <c r="G7198" s="1">
        <f>(Comuni[[#This Row],[Popolazione2011]]/Comuni[[#This Row],[TOT POP REGIONE ]])*100</f>
        <v>0.24048032902490232</v>
      </c>
      <c r="H7198" t="str">
        <f>IF(Comuni[[#This Row],[Popolazione2011]]&gt;300000,"MAGGIORE","")</f>
        <v/>
      </c>
      <c r="I7198" t="str">
        <f>_xlfn.XLOOKUP(Comuni[[#This Row],[Regione]],Ripartizione_geografica[Regione],Ripartizione_geografica[Ripartizione geografica])</f>
        <v>Isole</v>
      </c>
      <c r="J7198">
        <f>_xlfn.XLOOKUP(Comuni[[#This Row],[Regione]],Ripartizione_geografica[Regione],Ripartizione_geografica[Codice Regione])</f>
        <v>19</v>
      </c>
      <c r="K7198">
        <f>_xlfn.XLOOKUP(Comuni[[#This Row],[Regione]],Table_0[Regione],Table_0[Totale])</f>
        <v>1833392</v>
      </c>
      <c r="L7198">
        <f>_xlfn.XLOOKUP(Comuni[[#This Row],[Regione]],Table_0[Regione],Table_0[Guariti])</f>
        <v>1818423</v>
      </c>
      <c r="M7198">
        <f>_xlfn.XLOOKUP(Comuni[[#This Row],[Regione]],Table_0[Regione],Table_0[Deceduti])</f>
        <v>12944</v>
      </c>
      <c r="N7198" s="1">
        <f>(Comuni[[#This Row],[Popolazione2011]]/Comuni[[#This Row],[Ammalati TOT]])*100</f>
        <v>0.65621536474469189</v>
      </c>
      <c r="O7198">
        <f>_xlfn.XLOOKUP(Comuni[[#This Row],[Regione]],Table_0[Regione],Table_0[TOT AREA])</f>
        <v>2358669</v>
      </c>
      <c r="P7198" s="1">
        <f>(Comuni[[#This Row],[Popolazione2011]]/Comuni[[#This Row],[Ammalati AREA]])*100</f>
        <v>0.51007580970454103</v>
      </c>
    </row>
    <row r="7199" spans="1:16" x14ac:dyDescent="0.3">
      <c r="A7199" t="s">
        <v>7297</v>
      </c>
      <c r="B7199" t="s">
        <v>8038</v>
      </c>
      <c r="C7199" t="s">
        <v>7266</v>
      </c>
      <c r="D7199">
        <v>4095</v>
      </c>
      <c r="E7199" s="1">
        <f>(Comuni[[#This Row],[Popolazione2011]]/SUM(D:D))*100</f>
        <v>6.8912763912746585E-3</v>
      </c>
      <c r="F7199">
        <f t="shared" si="112"/>
        <v>5002904</v>
      </c>
      <c r="G7199" s="1">
        <f>(Comuni[[#This Row],[Popolazione2011]]/Comuni[[#This Row],[TOT POP REGIONE ]])*100</f>
        <v>8.1852460091179038E-2</v>
      </c>
      <c r="H7199" t="str">
        <f>IF(Comuni[[#This Row],[Popolazione2011]]&gt;300000,"MAGGIORE","")</f>
        <v/>
      </c>
      <c r="I7199" t="str">
        <f>_xlfn.XLOOKUP(Comuni[[#This Row],[Regione]],Ripartizione_geografica[Regione],Ripartizione_geografica[Ripartizione geografica])</f>
        <v>Isole</v>
      </c>
      <c r="J7199">
        <f>_xlfn.XLOOKUP(Comuni[[#This Row],[Regione]],Ripartizione_geografica[Regione],Ripartizione_geografica[Codice Regione])</f>
        <v>19</v>
      </c>
      <c r="K7199">
        <f>_xlfn.XLOOKUP(Comuni[[#This Row],[Regione]],Table_0[Regione],Table_0[Totale])</f>
        <v>1833392</v>
      </c>
      <c r="L7199">
        <f>_xlfn.XLOOKUP(Comuni[[#This Row],[Regione]],Table_0[Regione],Table_0[Guariti])</f>
        <v>1818423</v>
      </c>
      <c r="M7199">
        <f>_xlfn.XLOOKUP(Comuni[[#This Row],[Regione]],Table_0[Regione],Table_0[Deceduti])</f>
        <v>12944</v>
      </c>
      <c r="N7199" s="1">
        <f>(Comuni[[#This Row],[Popolazione2011]]/Comuni[[#This Row],[Ammalati TOT]])*100</f>
        <v>0.22335648895598978</v>
      </c>
      <c r="O7199">
        <f>_xlfn.XLOOKUP(Comuni[[#This Row],[Regione]],Table_0[Regione],Table_0[TOT AREA])</f>
        <v>2358669</v>
      </c>
      <c r="P7199" s="1">
        <f>(Comuni[[#This Row],[Popolazione2011]]/Comuni[[#This Row],[Ammalati AREA]])*100</f>
        <v>0.17361486499377402</v>
      </c>
    </row>
    <row r="7200" spans="1:16" x14ac:dyDescent="0.3">
      <c r="A7200" t="s">
        <v>7298</v>
      </c>
      <c r="B7200" t="s">
        <v>8038</v>
      </c>
      <c r="C7200" t="s">
        <v>7266</v>
      </c>
      <c r="D7200">
        <v>1865</v>
      </c>
      <c r="E7200" s="1">
        <f>(Comuni[[#This Row],[Popolazione2011]]/SUM(D:D))*100</f>
        <v>3.1385178192252102E-3</v>
      </c>
      <c r="F7200">
        <f t="shared" si="112"/>
        <v>5002904</v>
      </c>
      <c r="G7200" s="1">
        <f>(Comuni[[#This Row],[Popolazione2011]]/Comuni[[#This Row],[TOT POP REGIONE ]])*100</f>
        <v>3.727834873505468E-2</v>
      </c>
      <c r="H7200" t="str">
        <f>IF(Comuni[[#This Row],[Popolazione2011]]&gt;300000,"MAGGIORE","")</f>
        <v/>
      </c>
      <c r="I7200" t="str">
        <f>_xlfn.XLOOKUP(Comuni[[#This Row],[Regione]],Ripartizione_geografica[Regione],Ripartizione_geografica[Ripartizione geografica])</f>
        <v>Isole</v>
      </c>
      <c r="J7200">
        <f>_xlfn.XLOOKUP(Comuni[[#This Row],[Regione]],Ripartizione_geografica[Regione],Ripartizione_geografica[Codice Regione])</f>
        <v>19</v>
      </c>
      <c r="K7200">
        <f>_xlfn.XLOOKUP(Comuni[[#This Row],[Regione]],Table_0[Regione],Table_0[Totale])</f>
        <v>1833392</v>
      </c>
      <c r="L7200">
        <f>_xlfn.XLOOKUP(Comuni[[#This Row],[Regione]],Table_0[Regione],Table_0[Guariti])</f>
        <v>1818423</v>
      </c>
      <c r="M7200">
        <f>_xlfn.XLOOKUP(Comuni[[#This Row],[Regione]],Table_0[Regione],Table_0[Deceduti])</f>
        <v>12944</v>
      </c>
      <c r="N7200" s="1">
        <f>(Comuni[[#This Row],[Popolazione2011]]/Comuni[[#This Row],[Ammalati TOT]])*100</f>
        <v>0.10172401755871084</v>
      </c>
      <c r="O7200">
        <f>_xlfn.XLOOKUP(Comuni[[#This Row],[Regione]],Table_0[Regione],Table_0[TOT AREA])</f>
        <v>2358669</v>
      </c>
      <c r="P7200" s="1">
        <f>(Comuni[[#This Row],[Popolazione2011]]/Comuni[[#This Row],[Ammalati AREA]])*100</f>
        <v>7.9070017878727375E-2</v>
      </c>
    </row>
    <row r="7201" spans="1:16" x14ac:dyDescent="0.3">
      <c r="A7201" t="s">
        <v>7299</v>
      </c>
      <c r="B7201" t="s">
        <v>8038</v>
      </c>
      <c r="C7201" t="s">
        <v>7266</v>
      </c>
      <c r="D7201">
        <v>11286</v>
      </c>
      <c r="E7201" s="1">
        <f>(Comuni[[#This Row],[Popolazione2011]]/SUM(D:D))*100</f>
        <v>1.8992660647600926E-2</v>
      </c>
      <c r="F7201">
        <f t="shared" si="112"/>
        <v>5002904</v>
      </c>
      <c r="G7201" s="1">
        <f>(Comuni[[#This Row],[Popolazione2011]]/Comuni[[#This Row],[TOT POP REGIONE ]])*100</f>
        <v>0.22558897792162311</v>
      </c>
      <c r="H7201" t="str">
        <f>IF(Comuni[[#This Row],[Popolazione2011]]&gt;300000,"MAGGIORE","")</f>
        <v/>
      </c>
      <c r="I7201" t="str">
        <f>_xlfn.XLOOKUP(Comuni[[#This Row],[Regione]],Ripartizione_geografica[Regione],Ripartizione_geografica[Ripartizione geografica])</f>
        <v>Isole</v>
      </c>
      <c r="J7201">
        <f>_xlfn.XLOOKUP(Comuni[[#This Row],[Regione]],Ripartizione_geografica[Regione],Ripartizione_geografica[Codice Regione])</f>
        <v>19</v>
      </c>
      <c r="K7201">
        <f>_xlfn.XLOOKUP(Comuni[[#This Row],[Regione]],Table_0[Regione],Table_0[Totale])</f>
        <v>1833392</v>
      </c>
      <c r="L7201">
        <f>_xlfn.XLOOKUP(Comuni[[#This Row],[Regione]],Table_0[Regione],Table_0[Guariti])</f>
        <v>1818423</v>
      </c>
      <c r="M7201">
        <f>_xlfn.XLOOKUP(Comuni[[#This Row],[Regione]],Table_0[Regione],Table_0[Deceduti])</f>
        <v>12944</v>
      </c>
      <c r="N7201" s="1">
        <f>(Comuni[[#This Row],[Popolazione2011]]/Comuni[[#This Row],[Ammalati TOT]])*100</f>
        <v>0.61558030143035425</v>
      </c>
      <c r="O7201">
        <f>_xlfn.XLOOKUP(Comuni[[#This Row],[Regione]],Table_0[Regione],Table_0[TOT AREA])</f>
        <v>2358669</v>
      </c>
      <c r="P7201" s="1">
        <f>(Comuni[[#This Row],[Popolazione2011]]/Comuni[[#This Row],[Ammalati AREA]])*100</f>
        <v>0.47849019934547832</v>
      </c>
    </row>
    <row r="7202" spans="1:16" x14ac:dyDescent="0.3">
      <c r="A7202" t="s">
        <v>7300</v>
      </c>
      <c r="B7202" t="s">
        <v>8038</v>
      </c>
      <c r="C7202" t="s">
        <v>7266</v>
      </c>
      <c r="D7202">
        <v>11484</v>
      </c>
      <c r="E7202" s="1">
        <f>(Comuni[[#This Row],[Popolazione2011]]/SUM(D:D))*100</f>
        <v>1.9325865220365855E-2</v>
      </c>
      <c r="F7202">
        <f t="shared" si="112"/>
        <v>5002904</v>
      </c>
      <c r="G7202" s="1">
        <f>(Comuni[[#This Row],[Popolazione2011]]/Comuni[[#This Row],[TOT POP REGIONE ]])*100</f>
        <v>0.22954667928866915</v>
      </c>
      <c r="H7202" t="str">
        <f>IF(Comuni[[#This Row],[Popolazione2011]]&gt;300000,"MAGGIORE","")</f>
        <v/>
      </c>
      <c r="I7202" t="str">
        <f>_xlfn.XLOOKUP(Comuni[[#This Row],[Regione]],Ripartizione_geografica[Regione],Ripartizione_geografica[Ripartizione geografica])</f>
        <v>Isole</v>
      </c>
      <c r="J7202">
        <f>_xlfn.XLOOKUP(Comuni[[#This Row],[Regione]],Ripartizione_geografica[Regione],Ripartizione_geografica[Codice Regione])</f>
        <v>19</v>
      </c>
      <c r="K7202">
        <f>_xlfn.XLOOKUP(Comuni[[#This Row],[Regione]],Table_0[Regione],Table_0[Totale])</f>
        <v>1833392</v>
      </c>
      <c r="L7202">
        <f>_xlfn.XLOOKUP(Comuni[[#This Row],[Regione]],Table_0[Regione],Table_0[Guariti])</f>
        <v>1818423</v>
      </c>
      <c r="M7202">
        <f>_xlfn.XLOOKUP(Comuni[[#This Row],[Regione]],Table_0[Regione],Table_0[Deceduti])</f>
        <v>12944</v>
      </c>
      <c r="N7202" s="1">
        <f>(Comuni[[#This Row],[Popolazione2011]]/Comuni[[#This Row],[Ammalati TOT]])*100</f>
        <v>0.62637995584141304</v>
      </c>
      <c r="O7202">
        <f>_xlfn.XLOOKUP(Comuni[[#This Row],[Regione]],Table_0[Regione],Table_0[TOT AREA])</f>
        <v>2358669</v>
      </c>
      <c r="P7202" s="1">
        <f>(Comuni[[#This Row],[Popolazione2011]]/Comuni[[#This Row],[Ammalati AREA]])*100</f>
        <v>0.48688476424627619</v>
      </c>
    </row>
    <row r="7203" spans="1:16" x14ac:dyDescent="0.3">
      <c r="A7203" t="s">
        <v>7301</v>
      </c>
      <c r="B7203" t="s">
        <v>8038</v>
      </c>
      <c r="C7203" t="s">
        <v>7266</v>
      </c>
      <c r="D7203">
        <v>7063</v>
      </c>
      <c r="E7203" s="1">
        <f>(Comuni[[#This Row],[Popolazione2011]]/SUM(D:D))*100</f>
        <v>1.1885979279993384E-2</v>
      </c>
      <c r="F7203">
        <f t="shared" si="112"/>
        <v>5002904</v>
      </c>
      <c r="G7203" s="1">
        <f>(Comuni[[#This Row],[Popolazione2011]]/Comuni[[#This Row],[TOT POP REGIONE ]])*100</f>
        <v>0.14117800381538401</v>
      </c>
      <c r="H7203" t="str">
        <f>IF(Comuni[[#This Row],[Popolazione2011]]&gt;300000,"MAGGIORE","")</f>
        <v/>
      </c>
      <c r="I7203" t="str">
        <f>_xlfn.XLOOKUP(Comuni[[#This Row],[Regione]],Ripartizione_geografica[Regione],Ripartizione_geografica[Ripartizione geografica])</f>
        <v>Isole</v>
      </c>
      <c r="J7203">
        <f>_xlfn.XLOOKUP(Comuni[[#This Row],[Regione]],Ripartizione_geografica[Regione],Ripartizione_geografica[Codice Regione])</f>
        <v>19</v>
      </c>
      <c r="K7203">
        <f>_xlfn.XLOOKUP(Comuni[[#This Row],[Regione]],Table_0[Regione],Table_0[Totale])</f>
        <v>1833392</v>
      </c>
      <c r="L7203">
        <f>_xlfn.XLOOKUP(Comuni[[#This Row],[Regione]],Table_0[Regione],Table_0[Guariti])</f>
        <v>1818423</v>
      </c>
      <c r="M7203">
        <f>_xlfn.XLOOKUP(Comuni[[#This Row],[Regione]],Table_0[Regione],Table_0[Deceduti])</f>
        <v>12944</v>
      </c>
      <c r="N7203" s="1">
        <f>(Comuni[[#This Row],[Popolazione2011]]/Comuni[[#This Row],[Ammalati TOT]])*100</f>
        <v>0.38524221770357897</v>
      </c>
      <c r="O7203">
        <f>_xlfn.XLOOKUP(Comuni[[#This Row],[Regione]],Table_0[Regione],Table_0[TOT AREA])</f>
        <v>2358669</v>
      </c>
      <c r="P7203" s="1">
        <f>(Comuni[[#This Row],[Popolazione2011]]/Comuni[[#This Row],[Ammalati AREA]])*100</f>
        <v>0.29944854492088546</v>
      </c>
    </row>
    <row r="7204" spans="1:16" x14ac:dyDescent="0.3">
      <c r="A7204" t="s">
        <v>7302</v>
      </c>
      <c r="B7204" t="s">
        <v>8038</v>
      </c>
      <c r="C7204" t="s">
        <v>7266</v>
      </c>
      <c r="D7204">
        <v>1925</v>
      </c>
      <c r="E7204" s="1">
        <f>(Comuni[[#This Row],[Popolazione2011]]/SUM(D:D))*100</f>
        <v>3.2394889018812494E-3</v>
      </c>
      <c r="F7204">
        <f t="shared" si="112"/>
        <v>5002904</v>
      </c>
      <c r="G7204" s="1">
        <f>(Comuni[[#This Row],[Popolazione2011]]/Comuni[[#This Row],[TOT POP REGIONE ]])*100</f>
        <v>3.8477652179614075E-2</v>
      </c>
      <c r="H7204" t="str">
        <f>IF(Comuni[[#This Row],[Popolazione2011]]&gt;300000,"MAGGIORE","")</f>
        <v/>
      </c>
      <c r="I7204" t="str">
        <f>_xlfn.XLOOKUP(Comuni[[#This Row],[Regione]],Ripartizione_geografica[Regione],Ripartizione_geografica[Ripartizione geografica])</f>
        <v>Isole</v>
      </c>
      <c r="J7204">
        <f>_xlfn.XLOOKUP(Comuni[[#This Row],[Regione]],Ripartizione_geografica[Regione],Ripartizione_geografica[Codice Regione])</f>
        <v>19</v>
      </c>
      <c r="K7204">
        <f>_xlfn.XLOOKUP(Comuni[[#This Row],[Regione]],Table_0[Regione],Table_0[Totale])</f>
        <v>1833392</v>
      </c>
      <c r="L7204">
        <f>_xlfn.XLOOKUP(Comuni[[#This Row],[Regione]],Table_0[Regione],Table_0[Guariti])</f>
        <v>1818423</v>
      </c>
      <c r="M7204">
        <f>_xlfn.XLOOKUP(Comuni[[#This Row],[Regione]],Table_0[Regione],Table_0[Deceduti])</f>
        <v>12944</v>
      </c>
      <c r="N7204" s="1">
        <f>(Comuni[[#This Row],[Popolazione2011]]/Comuni[[#This Row],[Ammalati TOT]])*100</f>
        <v>0.10499664010751655</v>
      </c>
      <c r="O7204">
        <f>_xlfn.XLOOKUP(Comuni[[#This Row],[Regione]],Table_0[Regione],Table_0[TOT AREA])</f>
        <v>2358669</v>
      </c>
      <c r="P7204" s="1">
        <f>(Comuni[[#This Row],[Popolazione2011]]/Comuni[[#This Row],[Ammalati AREA]])*100</f>
        <v>8.1613825424423692E-2</v>
      </c>
    </row>
    <row r="7205" spans="1:16" x14ac:dyDescent="0.3">
      <c r="A7205" t="s">
        <v>7303</v>
      </c>
      <c r="B7205" t="s">
        <v>8038</v>
      </c>
      <c r="C7205" t="s">
        <v>7266</v>
      </c>
      <c r="D7205">
        <v>2258</v>
      </c>
      <c r="E7205" s="1">
        <f>(Comuni[[#This Row],[Popolazione2011]]/SUM(D:D))*100</f>
        <v>3.7998784106222658E-3</v>
      </c>
      <c r="F7205">
        <f t="shared" si="112"/>
        <v>5002904</v>
      </c>
      <c r="G7205" s="1">
        <f>(Comuni[[#This Row],[Popolazione2011]]/Comuni[[#This Row],[TOT POP REGIONE ]])*100</f>
        <v>4.5133786296918749E-2</v>
      </c>
      <c r="H7205" t="str">
        <f>IF(Comuni[[#This Row],[Popolazione2011]]&gt;300000,"MAGGIORE","")</f>
        <v/>
      </c>
      <c r="I7205" t="str">
        <f>_xlfn.XLOOKUP(Comuni[[#This Row],[Regione]],Ripartizione_geografica[Regione],Ripartizione_geografica[Ripartizione geografica])</f>
        <v>Isole</v>
      </c>
      <c r="J7205">
        <f>_xlfn.XLOOKUP(Comuni[[#This Row],[Regione]],Ripartizione_geografica[Regione],Ripartizione_geografica[Codice Regione])</f>
        <v>19</v>
      </c>
      <c r="K7205">
        <f>_xlfn.XLOOKUP(Comuni[[#This Row],[Regione]],Table_0[Regione],Table_0[Totale])</f>
        <v>1833392</v>
      </c>
      <c r="L7205">
        <f>_xlfn.XLOOKUP(Comuni[[#This Row],[Regione]],Table_0[Regione],Table_0[Guariti])</f>
        <v>1818423</v>
      </c>
      <c r="M7205">
        <f>_xlfn.XLOOKUP(Comuni[[#This Row],[Regione]],Table_0[Regione],Table_0[Deceduti])</f>
        <v>12944</v>
      </c>
      <c r="N7205" s="1">
        <f>(Comuni[[#This Row],[Popolazione2011]]/Comuni[[#This Row],[Ammalati TOT]])*100</f>
        <v>0.12315969525338824</v>
      </c>
      <c r="O7205">
        <f>_xlfn.XLOOKUP(Comuni[[#This Row],[Regione]],Table_0[Regione],Table_0[TOT AREA])</f>
        <v>2358669</v>
      </c>
      <c r="P7205" s="1">
        <f>(Comuni[[#This Row],[Popolazione2011]]/Comuni[[#This Row],[Ammalati AREA]])*100</f>
        <v>9.5731957303038281E-2</v>
      </c>
    </row>
    <row r="7206" spans="1:16" x14ac:dyDescent="0.3">
      <c r="A7206" t="s">
        <v>7304</v>
      </c>
      <c r="B7206" t="s">
        <v>8038</v>
      </c>
      <c r="C7206" t="s">
        <v>7266</v>
      </c>
      <c r="D7206">
        <v>2032</v>
      </c>
      <c r="E7206" s="1">
        <f>(Comuni[[#This Row],[Popolazione2011]]/SUM(D:D))*100</f>
        <v>3.4195539992845194E-3</v>
      </c>
      <c r="F7206">
        <f t="shared" si="112"/>
        <v>5002904</v>
      </c>
      <c r="G7206" s="1">
        <f>(Comuni[[#This Row],[Popolazione2011]]/Comuni[[#This Row],[TOT POP REGIONE ]])*100</f>
        <v>4.0616409989078346E-2</v>
      </c>
      <c r="H7206" t="str">
        <f>IF(Comuni[[#This Row],[Popolazione2011]]&gt;300000,"MAGGIORE","")</f>
        <v/>
      </c>
      <c r="I7206" t="str">
        <f>_xlfn.XLOOKUP(Comuni[[#This Row],[Regione]],Ripartizione_geografica[Regione],Ripartizione_geografica[Ripartizione geografica])</f>
        <v>Isole</v>
      </c>
      <c r="J7206">
        <f>_xlfn.XLOOKUP(Comuni[[#This Row],[Regione]],Ripartizione_geografica[Regione],Ripartizione_geografica[Codice Regione])</f>
        <v>19</v>
      </c>
      <c r="K7206">
        <f>_xlfn.XLOOKUP(Comuni[[#This Row],[Regione]],Table_0[Regione],Table_0[Totale])</f>
        <v>1833392</v>
      </c>
      <c r="L7206">
        <f>_xlfn.XLOOKUP(Comuni[[#This Row],[Regione]],Table_0[Regione],Table_0[Guariti])</f>
        <v>1818423</v>
      </c>
      <c r="M7206">
        <f>_xlfn.XLOOKUP(Comuni[[#This Row],[Regione]],Table_0[Regione],Table_0[Deceduti])</f>
        <v>12944</v>
      </c>
      <c r="N7206" s="1">
        <f>(Comuni[[#This Row],[Popolazione2011]]/Comuni[[#This Row],[Ammalati TOT]])*100</f>
        <v>0.11083281698622006</v>
      </c>
      <c r="O7206">
        <f>_xlfn.XLOOKUP(Comuni[[#This Row],[Regione]],Table_0[Regione],Table_0[TOT AREA])</f>
        <v>2358669</v>
      </c>
      <c r="P7206" s="1">
        <f>(Comuni[[#This Row],[Popolazione2011]]/Comuni[[#This Row],[Ammalati AREA]])*100</f>
        <v>8.6150282214248794E-2</v>
      </c>
    </row>
    <row r="7207" spans="1:16" x14ac:dyDescent="0.3">
      <c r="A7207" t="s">
        <v>7305</v>
      </c>
      <c r="B7207" t="s">
        <v>8038</v>
      </c>
      <c r="C7207" t="s">
        <v>7266</v>
      </c>
      <c r="D7207">
        <v>1153</v>
      </c>
      <c r="E7207" s="1">
        <f>(Comuni[[#This Row],[Popolazione2011]]/SUM(D:D))*100</f>
        <v>1.9403276383735486E-3</v>
      </c>
      <c r="F7207">
        <f t="shared" si="112"/>
        <v>5002904</v>
      </c>
      <c r="G7207" s="1">
        <f>(Comuni[[#This Row],[Popolazione2011]]/Comuni[[#This Row],[TOT POP REGIONE ]])*100</f>
        <v>2.3046614526283135E-2</v>
      </c>
      <c r="H7207" t="str">
        <f>IF(Comuni[[#This Row],[Popolazione2011]]&gt;300000,"MAGGIORE","")</f>
        <v/>
      </c>
      <c r="I7207" t="str">
        <f>_xlfn.XLOOKUP(Comuni[[#This Row],[Regione]],Ripartizione_geografica[Regione],Ripartizione_geografica[Ripartizione geografica])</f>
        <v>Isole</v>
      </c>
      <c r="J7207">
        <f>_xlfn.XLOOKUP(Comuni[[#This Row],[Regione]],Ripartizione_geografica[Regione],Ripartizione_geografica[Codice Regione])</f>
        <v>19</v>
      </c>
      <c r="K7207">
        <f>_xlfn.XLOOKUP(Comuni[[#This Row],[Regione]],Table_0[Regione],Table_0[Totale])</f>
        <v>1833392</v>
      </c>
      <c r="L7207">
        <f>_xlfn.XLOOKUP(Comuni[[#This Row],[Regione]],Table_0[Regione],Table_0[Guariti])</f>
        <v>1818423</v>
      </c>
      <c r="M7207">
        <f>_xlfn.XLOOKUP(Comuni[[#This Row],[Regione]],Table_0[Regione],Table_0[Deceduti])</f>
        <v>12944</v>
      </c>
      <c r="N7207" s="1">
        <f>(Comuni[[#This Row],[Popolazione2011]]/Comuni[[#This Row],[Ammalati TOT]])*100</f>
        <v>6.2888896646216413E-2</v>
      </c>
      <c r="O7207">
        <f>_xlfn.XLOOKUP(Comuni[[#This Row],[Regione]],Table_0[Regione],Table_0[TOT AREA])</f>
        <v>2358669</v>
      </c>
      <c r="P7207" s="1">
        <f>(Comuni[[#This Row],[Popolazione2011]]/Comuni[[#This Row],[Ammalati AREA]])*100</f>
        <v>4.8883501669797672E-2</v>
      </c>
    </row>
    <row r="7208" spans="1:16" x14ac:dyDescent="0.3">
      <c r="A7208" t="s">
        <v>7306</v>
      </c>
      <c r="B7208" t="s">
        <v>8038</v>
      </c>
      <c r="C7208" t="s">
        <v>7266</v>
      </c>
      <c r="D7208">
        <v>1019</v>
      </c>
      <c r="E7208" s="1">
        <f>(Comuni[[#This Row],[Popolazione2011]]/SUM(D:D))*100</f>
        <v>1.7148255537750613E-3</v>
      </c>
      <c r="F7208">
        <f t="shared" si="112"/>
        <v>5002904</v>
      </c>
      <c r="G7208" s="1">
        <f>(Comuni[[#This Row],[Popolazione2011]]/Comuni[[#This Row],[TOT POP REGIONE ]])*100</f>
        <v>2.036817016676714E-2</v>
      </c>
      <c r="H7208" t="str">
        <f>IF(Comuni[[#This Row],[Popolazione2011]]&gt;300000,"MAGGIORE","")</f>
        <v/>
      </c>
      <c r="I7208" t="str">
        <f>_xlfn.XLOOKUP(Comuni[[#This Row],[Regione]],Ripartizione_geografica[Regione],Ripartizione_geografica[Ripartizione geografica])</f>
        <v>Isole</v>
      </c>
      <c r="J7208">
        <f>_xlfn.XLOOKUP(Comuni[[#This Row],[Regione]],Ripartizione_geografica[Regione],Ripartizione_geografica[Codice Regione])</f>
        <v>19</v>
      </c>
      <c r="K7208">
        <f>_xlfn.XLOOKUP(Comuni[[#This Row],[Regione]],Table_0[Regione],Table_0[Totale])</f>
        <v>1833392</v>
      </c>
      <c r="L7208">
        <f>_xlfn.XLOOKUP(Comuni[[#This Row],[Regione]],Table_0[Regione],Table_0[Guariti])</f>
        <v>1818423</v>
      </c>
      <c r="M7208">
        <f>_xlfn.XLOOKUP(Comuni[[#This Row],[Regione]],Table_0[Regione],Table_0[Deceduti])</f>
        <v>12944</v>
      </c>
      <c r="N7208" s="1">
        <f>(Comuni[[#This Row],[Popolazione2011]]/Comuni[[#This Row],[Ammalati TOT]])*100</f>
        <v>5.5580039620550324E-2</v>
      </c>
      <c r="O7208">
        <f>_xlfn.XLOOKUP(Comuni[[#This Row],[Regione]],Table_0[Regione],Table_0[TOT AREA])</f>
        <v>2358669</v>
      </c>
      <c r="P7208" s="1">
        <f>(Comuni[[#This Row],[Popolazione2011]]/Comuni[[#This Row],[Ammalati AREA]])*100</f>
        <v>4.3202331484409218E-2</v>
      </c>
    </row>
    <row r="7209" spans="1:16" x14ac:dyDescent="0.3">
      <c r="A7209" t="s">
        <v>7307</v>
      </c>
      <c r="B7209" t="s">
        <v>8038</v>
      </c>
      <c r="C7209" t="s">
        <v>7266</v>
      </c>
      <c r="D7209">
        <v>1598</v>
      </c>
      <c r="E7209" s="1">
        <f>(Comuni[[#This Row],[Popolazione2011]]/SUM(D:D))*100</f>
        <v>2.689196501405837E-3</v>
      </c>
      <c r="F7209">
        <f t="shared" si="112"/>
        <v>5002904</v>
      </c>
      <c r="G7209" s="1">
        <f>(Comuni[[#This Row],[Popolazione2011]]/Comuni[[#This Row],[TOT POP REGIONE ]])*100</f>
        <v>3.1941448406765348E-2</v>
      </c>
      <c r="H7209" t="str">
        <f>IF(Comuni[[#This Row],[Popolazione2011]]&gt;300000,"MAGGIORE","")</f>
        <v/>
      </c>
      <c r="I7209" t="str">
        <f>_xlfn.XLOOKUP(Comuni[[#This Row],[Regione]],Ripartizione_geografica[Regione],Ripartizione_geografica[Ripartizione geografica])</f>
        <v>Isole</v>
      </c>
      <c r="J7209">
        <f>_xlfn.XLOOKUP(Comuni[[#This Row],[Regione]],Ripartizione_geografica[Regione],Ripartizione_geografica[Codice Regione])</f>
        <v>19</v>
      </c>
      <c r="K7209">
        <f>_xlfn.XLOOKUP(Comuni[[#This Row],[Regione]],Table_0[Regione],Table_0[Totale])</f>
        <v>1833392</v>
      </c>
      <c r="L7209">
        <f>_xlfn.XLOOKUP(Comuni[[#This Row],[Regione]],Table_0[Regione],Table_0[Guariti])</f>
        <v>1818423</v>
      </c>
      <c r="M7209">
        <f>_xlfn.XLOOKUP(Comuni[[#This Row],[Regione]],Table_0[Regione],Table_0[Deceduti])</f>
        <v>12944</v>
      </c>
      <c r="N7209" s="1">
        <f>(Comuni[[#This Row],[Popolazione2011]]/Comuni[[#This Row],[Ammalati TOT]])*100</f>
        <v>8.7160847216525436E-2</v>
      </c>
      <c r="O7209">
        <f>_xlfn.XLOOKUP(Comuni[[#This Row],[Regione]],Table_0[Regione],Table_0[TOT AREA])</f>
        <v>2358669</v>
      </c>
      <c r="P7209" s="1">
        <f>(Comuni[[#This Row],[Popolazione2011]]/Comuni[[#This Row],[Ammalati AREA]])*100</f>
        <v>6.7750074300378729E-2</v>
      </c>
    </row>
    <row r="7210" spans="1:16" x14ac:dyDescent="0.3">
      <c r="A7210" t="s">
        <v>7308</v>
      </c>
      <c r="B7210" t="s">
        <v>8038</v>
      </c>
      <c r="C7210" t="s">
        <v>7266</v>
      </c>
      <c r="D7210">
        <v>7100</v>
      </c>
      <c r="E7210" s="1">
        <f>(Comuni[[#This Row],[Popolazione2011]]/SUM(D:D))*100</f>
        <v>1.1948244780964609E-2</v>
      </c>
      <c r="F7210">
        <f t="shared" si="112"/>
        <v>5002904</v>
      </c>
      <c r="G7210" s="1">
        <f>(Comuni[[#This Row],[Popolazione2011]]/Comuni[[#This Row],[TOT POP REGIONE ]])*100</f>
        <v>0.14191757427286231</v>
      </c>
      <c r="H7210" t="str">
        <f>IF(Comuni[[#This Row],[Popolazione2011]]&gt;300000,"MAGGIORE","")</f>
        <v/>
      </c>
      <c r="I7210" t="str">
        <f>_xlfn.XLOOKUP(Comuni[[#This Row],[Regione]],Ripartizione_geografica[Regione],Ripartizione_geografica[Ripartizione geografica])</f>
        <v>Isole</v>
      </c>
      <c r="J7210">
        <f>_xlfn.XLOOKUP(Comuni[[#This Row],[Regione]],Ripartizione_geografica[Regione],Ripartizione_geografica[Codice Regione])</f>
        <v>19</v>
      </c>
      <c r="K7210">
        <f>_xlfn.XLOOKUP(Comuni[[#This Row],[Regione]],Table_0[Regione],Table_0[Totale])</f>
        <v>1833392</v>
      </c>
      <c r="L7210">
        <f>_xlfn.XLOOKUP(Comuni[[#This Row],[Regione]],Table_0[Regione],Table_0[Guariti])</f>
        <v>1818423</v>
      </c>
      <c r="M7210">
        <f>_xlfn.XLOOKUP(Comuni[[#This Row],[Regione]],Table_0[Regione],Table_0[Deceduti])</f>
        <v>12944</v>
      </c>
      <c r="N7210" s="1">
        <f>(Comuni[[#This Row],[Popolazione2011]]/Comuni[[#This Row],[Ammalati TOT]])*100</f>
        <v>0.38726033494200912</v>
      </c>
      <c r="O7210">
        <f>_xlfn.XLOOKUP(Comuni[[#This Row],[Regione]],Table_0[Regione],Table_0[TOT AREA])</f>
        <v>2358669</v>
      </c>
      <c r="P7210" s="1">
        <f>(Comuni[[#This Row],[Popolazione2011]]/Comuni[[#This Row],[Ammalati AREA]])*100</f>
        <v>0.30101722624073152</v>
      </c>
    </row>
    <row r="7211" spans="1:16" x14ac:dyDescent="0.3">
      <c r="A7211" t="s">
        <v>7309</v>
      </c>
      <c r="B7211" t="s">
        <v>8038</v>
      </c>
      <c r="C7211" t="s">
        <v>7266</v>
      </c>
      <c r="D7211">
        <v>3500</v>
      </c>
      <c r="E7211" s="1">
        <f>(Comuni[[#This Row],[Popolazione2011]]/SUM(D:D))*100</f>
        <v>5.8899798216022715E-3</v>
      </c>
      <c r="F7211">
        <f t="shared" si="112"/>
        <v>5002904</v>
      </c>
      <c r="G7211" s="1">
        <f>(Comuni[[#This Row],[Popolazione2011]]/Comuni[[#This Row],[TOT POP REGIONE ]])*100</f>
        <v>6.9959367599298328E-2</v>
      </c>
      <c r="H7211" t="str">
        <f>IF(Comuni[[#This Row],[Popolazione2011]]&gt;300000,"MAGGIORE","")</f>
        <v/>
      </c>
      <c r="I7211" t="str">
        <f>_xlfn.XLOOKUP(Comuni[[#This Row],[Regione]],Ripartizione_geografica[Regione],Ripartizione_geografica[Ripartizione geografica])</f>
        <v>Isole</v>
      </c>
      <c r="J7211">
        <f>_xlfn.XLOOKUP(Comuni[[#This Row],[Regione]],Ripartizione_geografica[Regione],Ripartizione_geografica[Codice Regione])</f>
        <v>19</v>
      </c>
      <c r="K7211">
        <f>_xlfn.XLOOKUP(Comuni[[#This Row],[Regione]],Table_0[Regione],Table_0[Totale])</f>
        <v>1833392</v>
      </c>
      <c r="L7211">
        <f>_xlfn.XLOOKUP(Comuni[[#This Row],[Regione]],Table_0[Regione],Table_0[Guariti])</f>
        <v>1818423</v>
      </c>
      <c r="M7211">
        <f>_xlfn.XLOOKUP(Comuni[[#This Row],[Regione]],Table_0[Regione],Table_0[Deceduti])</f>
        <v>12944</v>
      </c>
      <c r="N7211" s="1">
        <f>(Comuni[[#This Row],[Popolazione2011]]/Comuni[[#This Row],[Ammalati TOT]])*100</f>
        <v>0.19090298201366648</v>
      </c>
      <c r="O7211">
        <f>_xlfn.XLOOKUP(Comuni[[#This Row],[Regione]],Table_0[Regione],Table_0[TOT AREA])</f>
        <v>2358669</v>
      </c>
      <c r="P7211" s="1">
        <f>(Comuni[[#This Row],[Popolazione2011]]/Comuni[[#This Row],[Ammalati AREA]])*100</f>
        <v>0.14838877349895216</v>
      </c>
    </row>
    <row r="7212" spans="1:16" x14ac:dyDescent="0.3">
      <c r="A7212" t="s">
        <v>7310</v>
      </c>
      <c r="B7212" t="s">
        <v>8038</v>
      </c>
      <c r="C7212" t="s">
        <v>7266</v>
      </c>
      <c r="D7212">
        <v>6935</v>
      </c>
      <c r="E7212" s="1">
        <f>(Comuni[[#This Row],[Popolazione2011]]/SUM(D:D))*100</f>
        <v>1.1670574303660501E-2</v>
      </c>
      <c r="F7212">
        <f t="shared" si="112"/>
        <v>5002904</v>
      </c>
      <c r="G7212" s="1">
        <f>(Comuni[[#This Row],[Popolazione2011]]/Comuni[[#This Row],[TOT POP REGIONE ]])*100</f>
        <v>0.13861948980032399</v>
      </c>
      <c r="H7212" t="str">
        <f>IF(Comuni[[#This Row],[Popolazione2011]]&gt;300000,"MAGGIORE","")</f>
        <v/>
      </c>
      <c r="I7212" t="str">
        <f>_xlfn.XLOOKUP(Comuni[[#This Row],[Regione]],Ripartizione_geografica[Regione],Ripartizione_geografica[Ripartizione geografica])</f>
        <v>Isole</v>
      </c>
      <c r="J7212">
        <f>_xlfn.XLOOKUP(Comuni[[#This Row],[Regione]],Ripartizione_geografica[Regione],Ripartizione_geografica[Codice Regione])</f>
        <v>19</v>
      </c>
      <c r="K7212">
        <f>_xlfn.XLOOKUP(Comuni[[#This Row],[Regione]],Table_0[Regione],Table_0[Totale])</f>
        <v>1833392</v>
      </c>
      <c r="L7212">
        <f>_xlfn.XLOOKUP(Comuni[[#This Row],[Regione]],Table_0[Regione],Table_0[Guariti])</f>
        <v>1818423</v>
      </c>
      <c r="M7212">
        <f>_xlfn.XLOOKUP(Comuni[[#This Row],[Regione]],Table_0[Regione],Table_0[Deceduti])</f>
        <v>12944</v>
      </c>
      <c r="N7212" s="1">
        <f>(Comuni[[#This Row],[Popolazione2011]]/Comuni[[#This Row],[Ammalati TOT]])*100</f>
        <v>0.37826062293279344</v>
      </c>
      <c r="O7212">
        <f>_xlfn.XLOOKUP(Comuni[[#This Row],[Regione]],Table_0[Regione],Table_0[TOT AREA])</f>
        <v>2358669</v>
      </c>
      <c r="P7212" s="1">
        <f>(Comuni[[#This Row],[Popolazione2011]]/Comuni[[#This Row],[Ammalati AREA]])*100</f>
        <v>0.29402175549006665</v>
      </c>
    </row>
    <row r="7213" spans="1:16" x14ac:dyDescent="0.3">
      <c r="A7213" t="s">
        <v>7311</v>
      </c>
      <c r="B7213" t="s">
        <v>8038</v>
      </c>
      <c r="C7213" t="s">
        <v>7266</v>
      </c>
      <c r="D7213">
        <v>6779</v>
      </c>
      <c r="E7213" s="1">
        <f>(Comuni[[#This Row],[Popolazione2011]]/SUM(D:D))*100</f>
        <v>1.14080494887548E-2</v>
      </c>
      <c r="F7213">
        <f t="shared" si="112"/>
        <v>5002904</v>
      </c>
      <c r="G7213" s="1">
        <f>(Comuni[[#This Row],[Popolazione2011]]/Comuni[[#This Row],[TOT POP REGIONE ]])*100</f>
        <v>0.13550130084446954</v>
      </c>
      <c r="H7213" t="str">
        <f>IF(Comuni[[#This Row],[Popolazione2011]]&gt;300000,"MAGGIORE","")</f>
        <v/>
      </c>
      <c r="I7213" t="str">
        <f>_xlfn.XLOOKUP(Comuni[[#This Row],[Regione]],Ripartizione_geografica[Regione],Ripartizione_geografica[Ripartizione geografica])</f>
        <v>Isole</v>
      </c>
      <c r="J7213">
        <f>_xlfn.XLOOKUP(Comuni[[#This Row],[Regione]],Ripartizione_geografica[Regione],Ripartizione_geografica[Codice Regione])</f>
        <v>19</v>
      </c>
      <c r="K7213">
        <f>_xlfn.XLOOKUP(Comuni[[#This Row],[Regione]],Table_0[Regione],Table_0[Totale])</f>
        <v>1833392</v>
      </c>
      <c r="L7213">
        <f>_xlfn.XLOOKUP(Comuni[[#This Row],[Regione]],Table_0[Regione],Table_0[Guariti])</f>
        <v>1818423</v>
      </c>
      <c r="M7213">
        <f>_xlfn.XLOOKUP(Comuni[[#This Row],[Regione]],Table_0[Regione],Table_0[Deceduti])</f>
        <v>12944</v>
      </c>
      <c r="N7213" s="1">
        <f>(Comuni[[#This Row],[Popolazione2011]]/Comuni[[#This Row],[Ammalati TOT]])*100</f>
        <v>0.3697518043058986</v>
      </c>
      <c r="O7213">
        <f>_xlfn.XLOOKUP(Comuni[[#This Row],[Regione]],Table_0[Regione],Table_0[TOT AREA])</f>
        <v>2358669</v>
      </c>
      <c r="P7213" s="1">
        <f>(Comuni[[#This Row],[Popolazione2011]]/Comuni[[#This Row],[Ammalati AREA]])*100</f>
        <v>0.28740785587125617</v>
      </c>
    </row>
    <row r="7214" spans="1:16" x14ac:dyDescent="0.3">
      <c r="A7214" t="s">
        <v>7312</v>
      </c>
      <c r="B7214" t="s">
        <v>8038</v>
      </c>
      <c r="C7214" t="s">
        <v>7266</v>
      </c>
      <c r="D7214">
        <v>3020</v>
      </c>
      <c r="E7214" s="1">
        <f>(Comuni[[#This Row],[Popolazione2011]]/SUM(D:D))*100</f>
        <v>5.0822111603539607E-3</v>
      </c>
      <c r="F7214">
        <f t="shared" si="112"/>
        <v>5002904</v>
      </c>
      <c r="G7214" s="1">
        <f>(Comuni[[#This Row],[Popolazione2011]]/Comuni[[#This Row],[TOT POP REGIONE ]])*100</f>
        <v>6.0364940042823133E-2</v>
      </c>
      <c r="H7214" t="str">
        <f>IF(Comuni[[#This Row],[Popolazione2011]]&gt;300000,"MAGGIORE","")</f>
        <v/>
      </c>
      <c r="I7214" t="str">
        <f>_xlfn.XLOOKUP(Comuni[[#This Row],[Regione]],Ripartizione_geografica[Regione],Ripartizione_geografica[Ripartizione geografica])</f>
        <v>Isole</v>
      </c>
      <c r="J7214">
        <f>_xlfn.XLOOKUP(Comuni[[#This Row],[Regione]],Ripartizione_geografica[Regione],Ripartizione_geografica[Codice Regione])</f>
        <v>19</v>
      </c>
      <c r="K7214">
        <f>_xlfn.XLOOKUP(Comuni[[#This Row],[Regione]],Table_0[Regione],Table_0[Totale])</f>
        <v>1833392</v>
      </c>
      <c r="L7214">
        <f>_xlfn.XLOOKUP(Comuni[[#This Row],[Regione]],Table_0[Regione],Table_0[Guariti])</f>
        <v>1818423</v>
      </c>
      <c r="M7214">
        <f>_xlfn.XLOOKUP(Comuni[[#This Row],[Regione]],Table_0[Regione],Table_0[Deceduti])</f>
        <v>12944</v>
      </c>
      <c r="N7214" s="1">
        <f>(Comuni[[#This Row],[Popolazione2011]]/Comuni[[#This Row],[Ammalati TOT]])*100</f>
        <v>0.16472200162322079</v>
      </c>
      <c r="O7214">
        <f>_xlfn.XLOOKUP(Comuni[[#This Row],[Regione]],Table_0[Regione],Table_0[TOT AREA])</f>
        <v>2358669</v>
      </c>
      <c r="P7214" s="1">
        <f>(Comuni[[#This Row],[Popolazione2011]]/Comuni[[#This Row],[Ammalati AREA]])*100</f>
        <v>0.12803831313338157</v>
      </c>
    </row>
    <row r="7215" spans="1:16" x14ac:dyDescent="0.3">
      <c r="A7215" t="s">
        <v>7313</v>
      </c>
      <c r="B7215" t="s">
        <v>8038</v>
      </c>
      <c r="C7215" t="s">
        <v>7266</v>
      </c>
      <c r="D7215">
        <v>27570</v>
      </c>
      <c r="E7215" s="1">
        <f>(Comuni[[#This Row],[Popolazione2011]]/SUM(D:D))*100</f>
        <v>4.6396212480449894E-2</v>
      </c>
      <c r="F7215">
        <f t="shared" si="112"/>
        <v>5002904</v>
      </c>
      <c r="G7215" s="1">
        <f>(Comuni[[#This Row],[Popolazione2011]]/Comuni[[#This Row],[TOT POP REGIONE ]])*100</f>
        <v>0.5510799327750443</v>
      </c>
      <c r="H7215" t="str">
        <f>IF(Comuni[[#This Row],[Popolazione2011]]&gt;300000,"MAGGIORE","")</f>
        <v/>
      </c>
      <c r="I7215" t="str">
        <f>_xlfn.XLOOKUP(Comuni[[#This Row],[Regione]],Ripartizione_geografica[Regione],Ripartizione_geografica[Ripartizione geografica])</f>
        <v>Isole</v>
      </c>
      <c r="J7215">
        <f>_xlfn.XLOOKUP(Comuni[[#This Row],[Regione]],Ripartizione_geografica[Regione],Ripartizione_geografica[Codice Regione])</f>
        <v>19</v>
      </c>
      <c r="K7215">
        <f>_xlfn.XLOOKUP(Comuni[[#This Row],[Regione]],Table_0[Regione],Table_0[Totale])</f>
        <v>1833392</v>
      </c>
      <c r="L7215">
        <f>_xlfn.XLOOKUP(Comuni[[#This Row],[Regione]],Table_0[Regione],Table_0[Guariti])</f>
        <v>1818423</v>
      </c>
      <c r="M7215">
        <f>_xlfn.XLOOKUP(Comuni[[#This Row],[Regione]],Table_0[Regione],Table_0[Deceduti])</f>
        <v>12944</v>
      </c>
      <c r="N7215" s="1">
        <f>(Comuni[[#This Row],[Popolazione2011]]/Comuni[[#This Row],[Ammalati TOT]])*100</f>
        <v>1.5037700611762244</v>
      </c>
      <c r="O7215">
        <f>_xlfn.XLOOKUP(Comuni[[#This Row],[Regione]],Table_0[Regione],Table_0[TOT AREA])</f>
        <v>2358669</v>
      </c>
      <c r="P7215" s="1">
        <f>(Comuni[[#This Row],[Popolazione2011]]/Comuni[[#This Row],[Ammalati AREA]])*100</f>
        <v>1.1688795672474603</v>
      </c>
    </row>
    <row r="7216" spans="1:16" x14ac:dyDescent="0.3">
      <c r="A7216" t="s">
        <v>7314</v>
      </c>
      <c r="B7216" t="s">
        <v>8038</v>
      </c>
      <c r="C7216" t="s">
        <v>7266</v>
      </c>
      <c r="D7216">
        <v>38018</v>
      </c>
      <c r="E7216" s="1">
        <f>(Comuni[[#This Row],[Popolazione2011]]/SUM(D:D))*100</f>
        <v>6.3978643673621466E-2</v>
      </c>
      <c r="F7216">
        <f t="shared" si="112"/>
        <v>5002904</v>
      </c>
      <c r="G7216" s="1">
        <f>(Comuni[[#This Row],[Popolazione2011]]/Comuni[[#This Row],[TOT POP REGIONE ]])*100</f>
        <v>0.75991863925432102</v>
      </c>
      <c r="H7216" t="str">
        <f>IF(Comuni[[#This Row],[Popolazione2011]]&gt;300000,"MAGGIORE","")</f>
        <v/>
      </c>
      <c r="I7216" t="str">
        <f>_xlfn.XLOOKUP(Comuni[[#This Row],[Regione]],Ripartizione_geografica[Regione],Ripartizione_geografica[Ripartizione geografica])</f>
        <v>Isole</v>
      </c>
      <c r="J7216">
        <f>_xlfn.XLOOKUP(Comuni[[#This Row],[Regione]],Ripartizione_geografica[Regione],Ripartizione_geografica[Codice Regione])</f>
        <v>19</v>
      </c>
      <c r="K7216">
        <f>_xlfn.XLOOKUP(Comuni[[#This Row],[Regione]],Table_0[Regione],Table_0[Totale])</f>
        <v>1833392</v>
      </c>
      <c r="L7216">
        <f>_xlfn.XLOOKUP(Comuni[[#This Row],[Regione]],Table_0[Regione],Table_0[Guariti])</f>
        <v>1818423</v>
      </c>
      <c r="M7216">
        <f>_xlfn.XLOOKUP(Comuni[[#This Row],[Regione]],Table_0[Regione],Table_0[Deceduti])</f>
        <v>12944</v>
      </c>
      <c r="N7216" s="1">
        <f>(Comuni[[#This Row],[Popolazione2011]]/Comuni[[#This Row],[Ammalati TOT]])*100</f>
        <v>2.073642734341592</v>
      </c>
      <c r="O7216">
        <f>_xlfn.XLOOKUP(Comuni[[#This Row],[Regione]],Table_0[Regione],Table_0[TOT AREA])</f>
        <v>2358669</v>
      </c>
      <c r="P7216" s="1">
        <f>(Comuni[[#This Row],[Popolazione2011]]/Comuni[[#This Row],[Ammalati AREA]])*100</f>
        <v>1.6118412545380465</v>
      </c>
    </row>
    <row r="7217" spans="1:16" x14ac:dyDescent="0.3">
      <c r="A7217" t="s">
        <v>7315</v>
      </c>
      <c r="B7217" t="s">
        <v>8038</v>
      </c>
      <c r="C7217" t="s">
        <v>7266</v>
      </c>
      <c r="D7217">
        <v>6421</v>
      </c>
      <c r="E7217" s="1">
        <f>(Comuni[[#This Row],[Popolazione2011]]/SUM(D:D))*100</f>
        <v>1.0805588695573768E-2</v>
      </c>
      <c r="F7217">
        <f t="shared" si="112"/>
        <v>5002904</v>
      </c>
      <c r="G7217" s="1">
        <f>(Comuni[[#This Row],[Popolazione2011]]/Comuni[[#This Row],[TOT POP REGIONE ]])*100</f>
        <v>0.12834545695859845</v>
      </c>
      <c r="H7217" t="str">
        <f>IF(Comuni[[#This Row],[Popolazione2011]]&gt;300000,"MAGGIORE","")</f>
        <v/>
      </c>
      <c r="I7217" t="str">
        <f>_xlfn.XLOOKUP(Comuni[[#This Row],[Regione]],Ripartizione_geografica[Regione],Ripartizione_geografica[Ripartizione geografica])</f>
        <v>Isole</v>
      </c>
      <c r="J7217">
        <f>_xlfn.XLOOKUP(Comuni[[#This Row],[Regione]],Ripartizione_geografica[Regione],Ripartizione_geografica[Codice Regione])</f>
        <v>19</v>
      </c>
      <c r="K7217">
        <f>_xlfn.XLOOKUP(Comuni[[#This Row],[Regione]],Table_0[Regione],Table_0[Totale])</f>
        <v>1833392</v>
      </c>
      <c r="L7217">
        <f>_xlfn.XLOOKUP(Comuni[[#This Row],[Regione]],Table_0[Regione],Table_0[Guariti])</f>
        <v>1818423</v>
      </c>
      <c r="M7217">
        <f>_xlfn.XLOOKUP(Comuni[[#This Row],[Regione]],Table_0[Regione],Table_0[Deceduti])</f>
        <v>12944</v>
      </c>
      <c r="N7217" s="1">
        <f>(Comuni[[#This Row],[Popolazione2011]]/Comuni[[#This Row],[Ammalati TOT]])*100</f>
        <v>0.35022515643135782</v>
      </c>
      <c r="O7217">
        <f>_xlfn.XLOOKUP(Comuni[[#This Row],[Regione]],Table_0[Regione],Table_0[TOT AREA])</f>
        <v>2358669</v>
      </c>
      <c r="P7217" s="1">
        <f>(Comuni[[#This Row],[Popolazione2011]]/Comuni[[#This Row],[Ammalati AREA]])*100</f>
        <v>0.27222980418193482</v>
      </c>
    </row>
    <row r="7218" spans="1:16" x14ac:dyDescent="0.3">
      <c r="A7218" t="s">
        <v>7316</v>
      </c>
      <c r="B7218" t="s">
        <v>8038</v>
      </c>
      <c r="C7218" t="s">
        <v>7266</v>
      </c>
      <c r="D7218">
        <v>3566</v>
      </c>
      <c r="E7218" s="1">
        <f>(Comuni[[#This Row],[Popolazione2011]]/SUM(D:D))*100</f>
        <v>6.0010480125239143E-3</v>
      </c>
      <c r="F7218">
        <f t="shared" si="112"/>
        <v>5002904</v>
      </c>
      <c r="G7218" s="1">
        <f>(Comuni[[#This Row],[Popolazione2011]]/Comuni[[#This Row],[TOT POP REGIONE ]])*100</f>
        <v>7.127860138831367E-2</v>
      </c>
      <c r="H7218" t="str">
        <f>IF(Comuni[[#This Row],[Popolazione2011]]&gt;300000,"MAGGIORE","")</f>
        <v/>
      </c>
      <c r="I7218" t="str">
        <f>_xlfn.XLOOKUP(Comuni[[#This Row],[Regione]],Ripartizione_geografica[Regione],Ripartizione_geografica[Ripartizione geografica])</f>
        <v>Isole</v>
      </c>
      <c r="J7218">
        <f>_xlfn.XLOOKUP(Comuni[[#This Row],[Regione]],Ripartizione_geografica[Regione],Ripartizione_geografica[Codice Regione])</f>
        <v>19</v>
      </c>
      <c r="K7218">
        <f>_xlfn.XLOOKUP(Comuni[[#This Row],[Regione]],Table_0[Regione],Table_0[Totale])</f>
        <v>1833392</v>
      </c>
      <c r="L7218">
        <f>_xlfn.XLOOKUP(Comuni[[#This Row],[Regione]],Table_0[Regione],Table_0[Guariti])</f>
        <v>1818423</v>
      </c>
      <c r="M7218">
        <f>_xlfn.XLOOKUP(Comuni[[#This Row],[Regione]],Table_0[Regione],Table_0[Deceduti])</f>
        <v>12944</v>
      </c>
      <c r="N7218" s="1">
        <f>(Comuni[[#This Row],[Popolazione2011]]/Comuni[[#This Row],[Ammalati TOT]])*100</f>
        <v>0.19450286681735274</v>
      </c>
      <c r="O7218">
        <f>_xlfn.XLOOKUP(Comuni[[#This Row],[Regione]],Table_0[Regione],Table_0[TOT AREA])</f>
        <v>2358669</v>
      </c>
      <c r="P7218" s="1">
        <f>(Comuni[[#This Row],[Popolazione2011]]/Comuni[[#This Row],[Ammalati AREA]])*100</f>
        <v>0.15118696179921812</v>
      </c>
    </row>
    <row r="7219" spans="1:16" x14ac:dyDescent="0.3">
      <c r="A7219" t="s">
        <v>7317</v>
      </c>
      <c r="B7219" t="s">
        <v>8038</v>
      </c>
      <c r="C7219" t="s">
        <v>7266</v>
      </c>
      <c r="D7219">
        <v>2227</v>
      </c>
      <c r="E7219" s="1">
        <f>(Comuni[[#This Row],[Popolazione2011]]/SUM(D:D))*100</f>
        <v>3.7477100179166456E-3</v>
      </c>
      <c r="F7219">
        <f t="shared" si="112"/>
        <v>5002904</v>
      </c>
      <c r="G7219" s="1">
        <f>(Comuni[[#This Row],[Popolazione2011]]/Comuni[[#This Row],[TOT POP REGIONE ]])*100</f>
        <v>4.4514146183896389E-2</v>
      </c>
      <c r="H7219" t="str">
        <f>IF(Comuni[[#This Row],[Popolazione2011]]&gt;300000,"MAGGIORE","")</f>
        <v/>
      </c>
      <c r="I7219" t="str">
        <f>_xlfn.XLOOKUP(Comuni[[#This Row],[Regione]],Ripartizione_geografica[Regione],Ripartizione_geografica[Ripartizione geografica])</f>
        <v>Isole</v>
      </c>
      <c r="J7219">
        <f>_xlfn.XLOOKUP(Comuni[[#This Row],[Regione]],Ripartizione_geografica[Regione],Ripartizione_geografica[Codice Regione])</f>
        <v>19</v>
      </c>
      <c r="K7219">
        <f>_xlfn.XLOOKUP(Comuni[[#This Row],[Regione]],Table_0[Regione],Table_0[Totale])</f>
        <v>1833392</v>
      </c>
      <c r="L7219">
        <f>_xlfn.XLOOKUP(Comuni[[#This Row],[Regione]],Table_0[Regione],Table_0[Guariti])</f>
        <v>1818423</v>
      </c>
      <c r="M7219">
        <f>_xlfn.XLOOKUP(Comuni[[#This Row],[Regione]],Table_0[Regione],Table_0[Deceduti])</f>
        <v>12944</v>
      </c>
      <c r="N7219" s="1">
        <f>(Comuni[[#This Row],[Popolazione2011]]/Comuni[[#This Row],[Ammalati TOT]])*100</f>
        <v>0.12146884026983863</v>
      </c>
      <c r="O7219">
        <f>_xlfn.XLOOKUP(Comuni[[#This Row],[Regione]],Table_0[Regione],Table_0[TOT AREA])</f>
        <v>2358669</v>
      </c>
      <c r="P7219" s="1">
        <f>(Comuni[[#This Row],[Popolazione2011]]/Comuni[[#This Row],[Ammalati AREA]])*100</f>
        <v>9.441765673776184E-2</v>
      </c>
    </row>
    <row r="7220" spans="1:16" x14ac:dyDescent="0.3">
      <c r="A7220" t="s">
        <v>7318</v>
      </c>
      <c r="B7220" t="s">
        <v>8038</v>
      </c>
      <c r="C7220" t="s">
        <v>7266</v>
      </c>
      <c r="D7220">
        <v>657561</v>
      </c>
      <c r="E7220" s="1">
        <f>(Comuni[[#This Row],[Popolazione2011]]/SUM(D:D))*100</f>
        <v>1.1065774347064603</v>
      </c>
      <c r="F7220">
        <f t="shared" si="112"/>
        <v>5002904</v>
      </c>
      <c r="G7220" s="1">
        <f>(Comuni[[#This Row],[Popolazione2011]]/Comuni[[#This Row],[TOT POP REGIONE ]])*100</f>
        <v>13.14358620513206</v>
      </c>
      <c r="H7220" t="str">
        <f>IF(Comuni[[#This Row],[Popolazione2011]]&gt;300000,"MAGGIORE","")</f>
        <v>MAGGIORE</v>
      </c>
      <c r="I7220" t="str">
        <f>_xlfn.XLOOKUP(Comuni[[#This Row],[Regione]],Ripartizione_geografica[Regione],Ripartizione_geografica[Ripartizione geografica])</f>
        <v>Isole</v>
      </c>
      <c r="J7220">
        <f>_xlfn.XLOOKUP(Comuni[[#This Row],[Regione]],Ripartizione_geografica[Regione],Ripartizione_geografica[Codice Regione])</f>
        <v>19</v>
      </c>
      <c r="K7220">
        <f>_xlfn.XLOOKUP(Comuni[[#This Row],[Regione]],Table_0[Regione],Table_0[Totale])</f>
        <v>1833392</v>
      </c>
      <c r="L7220">
        <f>_xlfn.XLOOKUP(Comuni[[#This Row],[Regione]],Table_0[Regione],Table_0[Guariti])</f>
        <v>1818423</v>
      </c>
      <c r="M7220">
        <f>_xlfn.XLOOKUP(Comuni[[#This Row],[Regione]],Table_0[Regione],Table_0[Deceduti])</f>
        <v>12944</v>
      </c>
      <c r="N7220" s="1">
        <f>(Comuni[[#This Row],[Popolazione2011]]/Comuni[[#This Row],[Ammalati TOT]])*100</f>
        <v>35.865815930253866</v>
      </c>
      <c r="O7220">
        <f>_xlfn.XLOOKUP(Comuni[[#This Row],[Regione]],Table_0[Regione],Table_0[TOT AREA])</f>
        <v>2358669</v>
      </c>
      <c r="P7220" s="1">
        <f>(Comuni[[#This Row],[Popolazione2011]]/Comuni[[#This Row],[Ammalati AREA]])*100</f>
        <v>27.878477225926996</v>
      </c>
    </row>
    <row r="7221" spans="1:16" x14ac:dyDescent="0.3">
      <c r="A7221" t="s">
        <v>7319</v>
      </c>
      <c r="B7221" t="s">
        <v>8038</v>
      </c>
      <c r="C7221" t="s">
        <v>7266</v>
      </c>
      <c r="D7221">
        <v>31401</v>
      </c>
      <c r="E7221" s="1">
        <f>(Comuni[[#This Row],[Popolazione2011]]/SUM(D:D))*100</f>
        <v>5.2843216108037987E-2</v>
      </c>
      <c r="F7221">
        <f t="shared" si="112"/>
        <v>5002904</v>
      </c>
      <c r="G7221" s="1">
        <f>(Comuni[[#This Row],[Popolazione2011]]/Comuni[[#This Row],[TOT POP REGIONE ]])*100</f>
        <v>0.62765545771016196</v>
      </c>
      <c r="H7221" t="str">
        <f>IF(Comuni[[#This Row],[Popolazione2011]]&gt;300000,"MAGGIORE","")</f>
        <v/>
      </c>
      <c r="I7221" t="str">
        <f>_xlfn.XLOOKUP(Comuni[[#This Row],[Regione]],Ripartizione_geografica[Regione],Ripartizione_geografica[Ripartizione geografica])</f>
        <v>Isole</v>
      </c>
      <c r="J7221">
        <f>_xlfn.XLOOKUP(Comuni[[#This Row],[Regione]],Ripartizione_geografica[Regione],Ripartizione_geografica[Codice Regione])</f>
        <v>19</v>
      </c>
      <c r="K7221">
        <f>_xlfn.XLOOKUP(Comuni[[#This Row],[Regione]],Table_0[Regione],Table_0[Totale])</f>
        <v>1833392</v>
      </c>
      <c r="L7221">
        <f>_xlfn.XLOOKUP(Comuni[[#This Row],[Regione]],Table_0[Regione],Table_0[Guariti])</f>
        <v>1818423</v>
      </c>
      <c r="M7221">
        <f>_xlfn.XLOOKUP(Comuni[[#This Row],[Regione]],Table_0[Regione],Table_0[Deceduti])</f>
        <v>12944</v>
      </c>
      <c r="N7221" s="1">
        <f>(Comuni[[#This Row],[Popolazione2011]]/Comuni[[#This Row],[Ammalati TOT]])*100</f>
        <v>1.7127270109174686</v>
      </c>
      <c r="O7221">
        <f>_xlfn.XLOOKUP(Comuni[[#This Row],[Regione]],Table_0[Regione],Table_0[TOT AREA])</f>
        <v>2358669</v>
      </c>
      <c r="P7221" s="1">
        <f>(Comuni[[#This Row],[Popolazione2011]]/Comuni[[#This Row],[Ammalati AREA]])*100</f>
        <v>1.3313016790401704</v>
      </c>
    </row>
    <row r="7222" spans="1:16" x14ac:dyDescent="0.3">
      <c r="A7222" t="s">
        <v>7320</v>
      </c>
      <c r="B7222" t="s">
        <v>8038</v>
      </c>
      <c r="C7222" t="s">
        <v>7266</v>
      </c>
      <c r="D7222">
        <v>3443</v>
      </c>
      <c r="E7222" s="1">
        <f>(Comuni[[#This Row],[Popolazione2011]]/SUM(D:D))*100</f>
        <v>5.7940572930790342E-3</v>
      </c>
      <c r="F7222">
        <f t="shared" si="112"/>
        <v>5002904</v>
      </c>
      <c r="G7222" s="1">
        <f>(Comuni[[#This Row],[Popolazione2011]]/Comuni[[#This Row],[TOT POP REGIONE ]])*100</f>
        <v>6.8820029326966903E-2</v>
      </c>
      <c r="H7222" t="str">
        <f>IF(Comuni[[#This Row],[Popolazione2011]]&gt;300000,"MAGGIORE","")</f>
        <v/>
      </c>
      <c r="I7222" t="str">
        <f>_xlfn.XLOOKUP(Comuni[[#This Row],[Regione]],Ripartizione_geografica[Regione],Ripartizione_geografica[Ripartizione geografica])</f>
        <v>Isole</v>
      </c>
      <c r="J7222">
        <f>_xlfn.XLOOKUP(Comuni[[#This Row],[Regione]],Ripartizione_geografica[Regione],Ripartizione_geografica[Codice Regione])</f>
        <v>19</v>
      </c>
      <c r="K7222">
        <f>_xlfn.XLOOKUP(Comuni[[#This Row],[Regione]],Table_0[Regione],Table_0[Totale])</f>
        <v>1833392</v>
      </c>
      <c r="L7222">
        <f>_xlfn.XLOOKUP(Comuni[[#This Row],[Regione]],Table_0[Regione],Table_0[Guariti])</f>
        <v>1818423</v>
      </c>
      <c r="M7222">
        <f>_xlfn.XLOOKUP(Comuni[[#This Row],[Regione]],Table_0[Regione],Table_0[Deceduti])</f>
        <v>12944</v>
      </c>
      <c r="N7222" s="1">
        <f>(Comuni[[#This Row],[Popolazione2011]]/Comuni[[#This Row],[Ammalati TOT]])*100</f>
        <v>0.18779399059230106</v>
      </c>
      <c r="O7222">
        <f>_xlfn.XLOOKUP(Comuni[[#This Row],[Regione]],Table_0[Regione],Table_0[TOT AREA])</f>
        <v>2358669</v>
      </c>
      <c r="P7222" s="1">
        <f>(Comuni[[#This Row],[Popolazione2011]]/Comuni[[#This Row],[Ammalati AREA]])*100</f>
        <v>0.14597215633054067</v>
      </c>
    </row>
    <row r="7223" spans="1:16" x14ac:dyDescent="0.3">
      <c r="A7223" t="s">
        <v>7321</v>
      </c>
      <c r="B7223" t="s">
        <v>8038</v>
      </c>
      <c r="C7223" t="s">
        <v>7266</v>
      </c>
      <c r="D7223">
        <v>2975</v>
      </c>
      <c r="E7223" s="1">
        <f>(Comuni[[#This Row],[Popolazione2011]]/SUM(D:D))*100</f>
        <v>5.0064828483619307E-3</v>
      </c>
      <c r="F7223">
        <f t="shared" si="112"/>
        <v>5002904</v>
      </c>
      <c r="G7223" s="1">
        <f>(Comuni[[#This Row],[Popolazione2011]]/Comuni[[#This Row],[TOT POP REGIONE ]])*100</f>
        <v>5.9465462459403581E-2</v>
      </c>
      <c r="H7223" t="str">
        <f>IF(Comuni[[#This Row],[Popolazione2011]]&gt;300000,"MAGGIORE","")</f>
        <v/>
      </c>
      <c r="I7223" t="str">
        <f>_xlfn.XLOOKUP(Comuni[[#This Row],[Regione]],Ripartizione_geografica[Regione],Ripartizione_geografica[Ripartizione geografica])</f>
        <v>Isole</v>
      </c>
      <c r="J7223">
        <f>_xlfn.XLOOKUP(Comuni[[#This Row],[Regione]],Ripartizione_geografica[Regione],Ripartizione_geografica[Codice Regione])</f>
        <v>19</v>
      </c>
      <c r="K7223">
        <f>_xlfn.XLOOKUP(Comuni[[#This Row],[Regione]],Table_0[Regione],Table_0[Totale])</f>
        <v>1833392</v>
      </c>
      <c r="L7223">
        <f>_xlfn.XLOOKUP(Comuni[[#This Row],[Regione]],Table_0[Regione],Table_0[Guariti])</f>
        <v>1818423</v>
      </c>
      <c r="M7223">
        <f>_xlfn.XLOOKUP(Comuni[[#This Row],[Regione]],Table_0[Regione],Table_0[Deceduti])</f>
        <v>12944</v>
      </c>
      <c r="N7223" s="1">
        <f>(Comuni[[#This Row],[Popolazione2011]]/Comuni[[#This Row],[Ammalati TOT]])*100</f>
        <v>0.16226753471161651</v>
      </c>
      <c r="O7223">
        <f>_xlfn.XLOOKUP(Comuni[[#This Row],[Regione]],Table_0[Regione],Table_0[TOT AREA])</f>
        <v>2358669</v>
      </c>
      <c r="P7223" s="1">
        <f>(Comuni[[#This Row],[Popolazione2011]]/Comuni[[#This Row],[Ammalati AREA]])*100</f>
        <v>0.12613045747410934</v>
      </c>
    </row>
    <row r="7224" spans="1:16" x14ac:dyDescent="0.3">
      <c r="A7224" t="s">
        <v>7322</v>
      </c>
      <c r="B7224" t="s">
        <v>8038</v>
      </c>
      <c r="C7224" t="s">
        <v>7266</v>
      </c>
      <c r="D7224">
        <v>6010</v>
      </c>
      <c r="E7224" s="1">
        <f>(Comuni[[#This Row],[Popolazione2011]]/SUM(D:D))*100</f>
        <v>1.0113936779379901E-2</v>
      </c>
      <c r="F7224">
        <f t="shared" si="112"/>
        <v>5002904</v>
      </c>
      <c r="G7224" s="1">
        <f>(Comuni[[#This Row],[Popolazione2011]]/Comuni[[#This Row],[TOT POP REGIONE ]])*100</f>
        <v>0.12013022836336656</v>
      </c>
      <c r="H7224" t="str">
        <f>IF(Comuni[[#This Row],[Popolazione2011]]&gt;300000,"MAGGIORE","")</f>
        <v/>
      </c>
      <c r="I7224" t="str">
        <f>_xlfn.XLOOKUP(Comuni[[#This Row],[Regione]],Ripartizione_geografica[Regione],Ripartizione_geografica[Ripartizione geografica])</f>
        <v>Isole</v>
      </c>
      <c r="J7224">
        <f>_xlfn.XLOOKUP(Comuni[[#This Row],[Regione]],Ripartizione_geografica[Regione],Ripartizione_geografica[Codice Regione])</f>
        <v>19</v>
      </c>
      <c r="K7224">
        <f>_xlfn.XLOOKUP(Comuni[[#This Row],[Regione]],Table_0[Regione],Table_0[Totale])</f>
        <v>1833392</v>
      </c>
      <c r="L7224">
        <f>_xlfn.XLOOKUP(Comuni[[#This Row],[Regione]],Table_0[Regione],Table_0[Guariti])</f>
        <v>1818423</v>
      </c>
      <c r="M7224">
        <f>_xlfn.XLOOKUP(Comuni[[#This Row],[Regione]],Table_0[Regione],Table_0[Deceduti])</f>
        <v>12944</v>
      </c>
      <c r="N7224" s="1">
        <f>(Comuni[[#This Row],[Popolazione2011]]/Comuni[[#This Row],[Ammalati TOT]])*100</f>
        <v>0.32780769197203868</v>
      </c>
      <c r="O7224">
        <f>_xlfn.XLOOKUP(Comuni[[#This Row],[Regione]],Table_0[Regione],Table_0[TOT AREA])</f>
        <v>2358669</v>
      </c>
      <c r="P7224" s="1">
        <f>(Comuni[[#This Row],[Popolazione2011]]/Comuni[[#This Row],[Ammalati AREA]])*100</f>
        <v>0.254804722493915</v>
      </c>
    </row>
    <row r="7225" spans="1:16" x14ac:dyDescent="0.3">
      <c r="A7225" t="s">
        <v>7323</v>
      </c>
      <c r="B7225" t="s">
        <v>8038</v>
      </c>
      <c r="C7225" t="s">
        <v>7266</v>
      </c>
      <c r="D7225">
        <v>3607</v>
      </c>
      <c r="E7225" s="1">
        <f>(Comuni[[#This Row],[Popolazione2011]]/SUM(D:D))*100</f>
        <v>6.0700449190055411E-3</v>
      </c>
      <c r="F7225">
        <f t="shared" si="112"/>
        <v>5002904</v>
      </c>
      <c r="G7225" s="1">
        <f>(Comuni[[#This Row],[Popolazione2011]]/Comuni[[#This Row],[TOT POP REGIONE ]])*100</f>
        <v>7.2098125408762592E-2</v>
      </c>
      <c r="H7225" t="str">
        <f>IF(Comuni[[#This Row],[Popolazione2011]]&gt;300000,"MAGGIORE","")</f>
        <v/>
      </c>
      <c r="I7225" t="str">
        <f>_xlfn.XLOOKUP(Comuni[[#This Row],[Regione]],Ripartizione_geografica[Regione],Ripartizione_geografica[Ripartizione geografica])</f>
        <v>Isole</v>
      </c>
      <c r="J7225">
        <f>_xlfn.XLOOKUP(Comuni[[#This Row],[Regione]],Ripartizione_geografica[Regione],Ripartizione_geografica[Codice Regione])</f>
        <v>19</v>
      </c>
      <c r="K7225">
        <f>_xlfn.XLOOKUP(Comuni[[#This Row],[Regione]],Table_0[Regione],Table_0[Totale])</f>
        <v>1833392</v>
      </c>
      <c r="L7225">
        <f>_xlfn.XLOOKUP(Comuni[[#This Row],[Regione]],Table_0[Regione],Table_0[Guariti])</f>
        <v>1818423</v>
      </c>
      <c r="M7225">
        <f>_xlfn.XLOOKUP(Comuni[[#This Row],[Regione]],Table_0[Regione],Table_0[Deceduti])</f>
        <v>12944</v>
      </c>
      <c r="N7225" s="1">
        <f>(Comuni[[#This Row],[Popolazione2011]]/Comuni[[#This Row],[Ammalati TOT]])*100</f>
        <v>0.19673915889236998</v>
      </c>
      <c r="O7225">
        <f>_xlfn.XLOOKUP(Comuni[[#This Row],[Regione]],Table_0[Regione],Table_0[TOT AREA])</f>
        <v>2358669</v>
      </c>
      <c r="P7225" s="1">
        <f>(Comuni[[#This Row],[Popolazione2011]]/Comuni[[#This Row],[Ammalati AREA]])*100</f>
        <v>0.15292523028877728</v>
      </c>
    </row>
    <row r="7226" spans="1:16" x14ac:dyDescent="0.3">
      <c r="A7226" t="s">
        <v>7324</v>
      </c>
      <c r="B7226" t="s">
        <v>8038</v>
      </c>
      <c r="C7226" t="s">
        <v>7266</v>
      </c>
      <c r="D7226">
        <v>2998</v>
      </c>
      <c r="E7226" s="1">
        <f>(Comuni[[#This Row],[Popolazione2011]]/SUM(D:D))*100</f>
        <v>5.0451884300467464E-3</v>
      </c>
      <c r="F7226">
        <f t="shared" si="112"/>
        <v>5002904</v>
      </c>
      <c r="G7226" s="1">
        <f>(Comuni[[#This Row],[Popolazione2011]]/Comuni[[#This Row],[TOT POP REGIONE ]])*100</f>
        <v>5.9925195446484683E-2</v>
      </c>
      <c r="H7226" t="str">
        <f>IF(Comuni[[#This Row],[Popolazione2011]]&gt;300000,"MAGGIORE","")</f>
        <v/>
      </c>
      <c r="I7226" t="str">
        <f>_xlfn.XLOOKUP(Comuni[[#This Row],[Regione]],Ripartizione_geografica[Regione],Ripartizione_geografica[Ripartizione geografica])</f>
        <v>Isole</v>
      </c>
      <c r="J7226">
        <f>_xlfn.XLOOKUP(Comuni[[#This Row],[Regione]],Ripartizione_geografica[Regione],Ripartizione_geografica[Codice Regione])</f>
        <v>19</v>
      </c>
      <c r="K7226">
        <f>_xlfn.XLOOKUP(Comuni[[#This Row],[Regione]],Table_0[Regione],Table_0[Totale])</f>
        <v>1833392</v>
      </c>
      <c r="L7226">
        <f>_xlfn.XLOOKUP(Comuni[[#This Row],[Regione]],Table_0[Regione],Table_0[Guariti])</f>
        <v>1818423</v>
      </c>
      <c r="M7226">
        <f>_xlfn.XLOOKUP(Comuni[[#This Row],[Regione]],Table_0[Regione],Table_0[Deceduti])</f>
        <v>12944</v>
      </c>
      <c r="N7226" s="1">
        <f>(Comuni[[#This Row],[Popolazione2011]]/Comuni[[#This Row],[Ammalati TOT]])*100</f>
        <v>0.16352204002199203</v>
      </c>
      <c r="O7226">
        <f>_xlfn.XLOOKUP(Comuni[[#This Row],[Regione]],Table_0[Regione],Table_0[TOT AREA])</f>
        <v>2358669</v>
      </c>
      <c r="P7226" s="1">
        <f>(Comuni[[#This Row],[Popolazione2011]]/Comuni[[#This Row],[Ammalati AREA]])*100</f>
        <v>0.12710558369995961</v>
      </c>
    </row>
    <row r="7227" spans="1:16" x14ac:dyDescent="0.3">
      <c r="A7227" t="s">
        <v>7325</v>
      </c>
      <c r="B7227" t="s">
        <v>8038</v>
      </c>
      <c r="C7227" t="s">
        <v>7266</v>
      </c>
      <c r="D7227">
        <v>5055</v>
      </c>
      <c r="E7227" s="1">
        <f>(Comuni[[#This Row],[Popolazione2011]]/SUM(D:D))*100</f>
        <v>8.5068137137712819E-3</v>
      </c>
      <c r="F7227">
        <f t="shared" si="112"/>
        <v>5002904</v>
      </c>
      <c r="G7227" s="1">
        <f>(Comuni[[#This Row],[Popolazione2011]]/Comuni[[#This Row],[TOT POP REGIONE ]])*100</f>
        <v>0.10104131520412944</v>
      </c>
      <c r="H7227" t="str">
        <f>IF(Comuni[[#This Row],[Popolazione2011]]&gt;300000,"MAGGIORE","")</f>
        <v/>
      </c>
      <c r="I7227" t="str">
        <f>_xlfn.XLOOKUP(Comuni[[#This Row],[Regione]],Ripartizione_geografica[Regione],Ripartizione_geografica[Ripartizione geografica])</f>
        <v>Isole</v>
      </c>
      <c r="J7227">
        <f>_xlfn.XLOOKUP(Comuni[[#This Row],[Regione]],Ripartizione_geografica[Regione],Ripartizione_geografica[Codice Regione])</f>
        <v>19</v>
      </c>
      <c r="K7227">
        <f>_xlfn.XLOOKUP(Comuni[[#This Row],[Regione]],Table_0[Regione],Table_0[Totale])</f>
        <v>1833392</v>
      </c>
      <c r="L7227">
        <f>_xlfn.XLOOKUP(Comuni[[#This Row],[Regione]],Table_0[Regione],Table_0[Guariti])</f>
        <v>1818423</v>
      </c>
      <c r="M7227">
        <f>_xlfn.XLOOKUP(Comuni[[#This Row],[Regione]],Table_0[Regione],Table_0[Deceduti])</f>
        <v>12944</v>
      </c>
      <c r="N7227" s="1">
        <f>(Comuni[[#This Row],[Popolazione2011]]/Comuni[[#This Row],[Ammalati TOT]])*100</f>
        <v>0.27571844973688114</v>
      </c>
      <c r="O7227">
        <f>_xlfn.XLOOKUP(Comuni[[#This Row],[Regione]],Table_0[Regione],Table_0[TOT AREA])</f>
        <v>2358669</v>
      </c>
      <c r="P7227" s="1">
        <f>(Comuni[[#This Row],[Popolazione2011]]/Comuni[[#This Row],[Ammalati AREA]])*100</f>
        <v>0.21431578572491519</v>
      </c>
    </row>
    <row r="7228" spans="1:16" x14ac:dyDescent="0.3">
      <c r="A7228" t="s">
        <v>7326</v>
      </c>
      <c r="B7228" t="s">
        <v>8038</v>
      </c>
      <c r="C7228" t="s">
        <v>7266</v>
      </c>
      <c r="D7228">
        <v>1562</v>
      </c>
      <c r="E7228" s="1">
        <f>(Comuni[[#This Row],[Popolazione2011]]/SUM(D:D))*100</f>
        <v>2.6286138518122138E-3</v>
      </c>
      <c r="F7228">
        <f t="shared" si="112"/>
        <v>5002904</v>
      </c>
      <c r="G7228" s="1">
        <f>(Comuni[[#This Row],[Popolazione2011]]/Comuni[[#This Row],[TOT POP REGIONE ]])*100</f>
        <v>3.122186634002971E-2</v>
      </c>
      <c r="H7228" t="str">
        <f>IF(Comuni[[#This Row],[Popolazione2011]]&gt;300000,"MAGGIORE","")</f>
        <v/>
      </c>
      <c r="I7228" t="str">
        <f>_xlfn.XLOOKUP(Comuni[[#This Row],[Regione]],Ripartizione_geografica[Regione],Ripartizione_geografica[Ripartizione geografica])</f>
        <v>Isole</v>
      </c>
      <c r="J7228">
        <f>_xlfn.XLOOKUP(Comuni[[#This Row],[Regione]],Ripartizione_geografica[Regione],Ripartizione_geografica[Codice Regione])</f>
        <v>19</v>
      </c>
      <c r="K7228">
        <f>_xlfn.XLOOKUP(Comuni[[#This Row],[Regione]],Table_0[Regione],Table_0[Totale])</f>
        <v>1833392</v>
      </c>
      <c r="L7228">
        <f>_xlfn.XLOOKUP(Comuni[[#This Row],[Regione]],Table_0[Regione],Table_0[Guariti])</f>
        <v>1818423</v>
      </c>
      <c r="M7228">
        <f>_xlfn.XLOOKUP(Comuni[[#This Row],[Regione]],Table_0[Regione],Table_0[Deceduti])</f>
        <v>12944</v>
      </c>
      <c r="N7228" s="1">
        <f>(Comuni[[#This Row],[Popolazione2011]]/Comuni[[#This Row],[Ammalati TOT]])*100</f>
        <v>8.5197273687242003E-2</v>
      </c>
      <c r="O7228">
        <f>_xlfn.XLOOKUP(Comuni[[#This Row],[Regione]],Table_0[Regione],Table_0[TOT AREA])</f>
        <v>2358669</v>
      </c>
      <c r="P7228" s="1">
        <f>(Comuni[[#This Row],[Popolazione2011]]/Comuni[[#This Row],[Ammalati AREA]])*100</f>
        <v>6.6223789772960936E-2</v>
      </c>
    </row>
    <row r="7229" spans="1:16" x14ac:dyDescent="0.3">
      <c r="A7229" t="s">
        <v>7327</v>
      </c>
      <c r="B7229" t="s">
        <v>8038</v>
      </c>
      <c r="C7229" t="s">
        <v>7266</v>
      </c>
      <c r="D7229">
        <v>2634</v>
      </c>
      <c r="E7229" s="1">
        <f>(Comuni[[#This Row],[Popolazione2011]]/SUM(D:D))*100</f>
        <v>4.4326305286001098E-3</v>
      </c>
      <c r="F7229">
        <f t="shared" si="112"/>
        <v>5002904</v>
      </c>
      <c r="G7229" s="1">
        <f>(Comuni[[#This Row],[Popolazione2011]]/Comuni[[#This Row],[TOT POP REGIONE ]])*100</f>
        <v>5.2649421216157656E-2</v>
      </c>
      <c r="H7229" t="str">
        <f>IF(Comuni[[#This Row],[Popolazione2011]]&gt;300000,"MAGGIORE","")</f>
        <v/>
      </c>
      <c r="I7229" t="str">
        <f>_xlfn.XLOOKUP(Comuni[[#This Row],[Regione]],Ripartizione_geografica[Regione],Ripartizione_geografica[Ripartizione geografica])</f>
        <v>Isole</v>
      </c>
      <c r="J7229">
        <f>_xlfn.XLOOKUP(Comuni[[#This Row],[Regione]],Ripartizione_geografica[Regione],Ripartizione_geografica[Codice Regione])</f>
        <v>19</v>
      </c>
      <c r="K7229">
        <f>_xlfn.XLOOKUP(Comuni[[#This Row],[Regione]],Table_0[Regione],Table_0[Totale])</f>
        <v>1833392</v>
      </c>
      <c r="L7229">
        <f>_xlfn.XLOOKUP(Comuni[[#This Row],[Regione]],Table_0[Regione],Table_0[Guariti])</f>
        <v>1818423</v>
      </c>
      <c r="M7229">
        <f>_xlfn.XLOOKUP(Comuni[[#This Row],[Regione]],Table_0[Regione],Table_0[Deceduti])</f>
        <v>12944</v>
      </c>
      <c r="N7229" s="1">
        <f>(Comuni[[#This Row],[Popolazione2011]]/Comuni[[#This Row],[Ammalati TOT]])*100</f>
        <v>0.14366812989257072</v>
      </c>
      <c r="O7229">
        <f>_xlfn.XLOOKUP(Comuni[[#This Row],[Regione]],Table_0[Regione],Table_0[TOT AREA])</f>
        <v>2358669</v>
      </c>
      <c r="P7229" s="1">
        <f>(Comuni[[#This Row],[Popolazione2011]]/Comuni[[#This Row],[Ammalati AREA]])*100</f>
        <v>0.11167315125606857</v>
      </c>
    </row>
    <row r="7230" spans="1:16" x14ac:dyDescent="0.3">
      <c r="A7230" t="s">
        <v>7328</v>
      </c>
      <c r="B7230" t="s">
        <v>8038</v>
      </c>
      <c r="C7230" t="s">
        <v>7266</v>
      </c>
      <c r="D7230">
        <v>5478</v>
      </c>
      <c r="E7230" s="1">
        <f>(Comuni[[#This Row],[Popolazione2011]]/SUM(D:D))*100</f>
        <v>9.2186598464963562E-3</v>
      </c>
      <c r="F7230">
        <f t="shared" si="112"/>
        <v>5002904</v>
      </c>
      <c r="G7230" s="1">
        <f>(Comuni[[#This Row],[Popolazione2011]]/Comuni[[#This Row],[TOT POP REGIONE ]])*100</f>
        <v>0.10949640448827322</v>
      </c>
      <c r="H7230" t="str">
        <f>IF(Comuni[[#This Row],[Popolazione2011]]&gt;300000,"MAGGIORE","")</f>
        <v/>
      </c>
      <c r="I7230" t="str">
        <f>_xlfn.XLOOKUP(Comuni[[#This Row],[Regione]],Ripartizione_geografica[Regione],Ripartizione_geografica[Ripartizione geografica])</f>
        <v>Isole</v>
      </c>
      <c r="J7230">
        <f>_xlfn.XLOOKUP(Comuni[[#This Row],[Regione]],Ripartizione_geografica[Regione],Ripartizione_geografica[Codice Regione])</f>
        <v>19</v>
      </c>
      <c r="K7230">
        <f>_xlfn.XLOOKUP(Comuni[[#This Row],[Regione]],Table_0[Regione],Table_0[Totale])</f>
        <v>1833392</v>
      </c>
      <c r="L7230">
        <f>_xlfn.XLOOKUP(Comuni[[#This Row],[Regione]],Table_0[Regione],Table_0[Guariti])</f>
        <v>1818423</v>
      </c>
      <c r="M7230">
        <f>_xlfn.XLOOKUP(Comuni[[#This Row],[Regione]],Table_0[Regione],Table_0[Deceduti])</f>
        <v>12944</v>
      </c>
      <c r="N7230" s="1">
        <f>(Comuni[[#This Row],[Popolazione2011]]/Comuni[[#This Row],[Ammalati TOT]])*100</f>
        <v>0.29879043870596139</v>
      </c>
      <c r="O7230">
        <f>_xlfn.XLOOKUP(Comuni[[#This Row],[Regione]],Table_0[Regione],Table_0[TOT AREA])</f>
        <v>2358669</v>
      </c>
      <c r="P7230" s="1">
        <f>(Comuni[[#This Row],[Popolazione2011]]/Comuni[[#This Row],[Ammalati AREA]])*100</f>
        <v>0.23224962892207426</v>
      </c>
    </row>
    <row r="7231" spans="1:16" x14ac:dyDescent="0.3">
      <c r="A7231" t="s">
        <v>7329</v>
      </c>
      <c r="B7231" t="s">
        <v>8038</v>
      </c>
      <c r="C7231" t="s">
        <v>7266</v>
      </c>
      <c r="D7231">
        <v>8511</v>
      </c>
      <c r="E7231" s="1">
        <f>(Comuni[[#This Row],[Popolazione2011]]/SUM(D:D))*100</f>
        <v>1.4322748074759124E-2</v>
      </c>
      <c r="F7231">
        <f t="shared" si="112"/>
        <v>5002904</v>
      </c>
      <c r="G7231" s="1">
        <f>(Comuni[[#This Row],[Popolazione2011]]/Comuni[[#This Row],[TOT POP REGIONE ]])*100</f>
        <v>0.17012119361075087</v>
      </c>
      <c r="H7231" t="str">
        <f>IF(Comuni[[#This Row],[Popolazione2011]]&gt;300000,"MAGGIORE","")</f>
        <v/>
      </c>
      <c r="I7231" t="str">
        <f>_xlfn.XLOOKUP(Comuni[[#This Row],[Regione]],Ripartizione_geografica[Regione],Ripartizione_geografica[Ripartizione geografica])</f>
        <v>Isole</v>
      </c>
      <c r="J7231">
        <f>_xlfn.XLOOKUP(Comuni[[#This Row],[Regione]],Ripartizione_geografica[Regione],Ripartizione_geografica[Codice Regione])</f>
        <v>19</v>
      </c>
      <c r="K7231">
        <f>_xlfn.XLOOKUP(Comuni[[#This Row],[Regione]],Table_0[Regione],Table_0[Totale])</f>
        <v>1833392</v>
      </c>
      <c r="L7231">
        <f>_xlfn.XLOOKUP(Comuni[[#This Row],[Regione]],Table_0[Regione],Table_0[Guariti])</f>
        <v>1818423</v>
      </c>
      <c r="M7231">
        <f>_xlfn.XLOOKUP(Comuni[[#This Row],[Regione]],Table_0[Regione],Table_0[Deceduti])</f>
        <v>12944</v>
      </c>
      <c r="N7231" s="1">
        <f>(Comuni[[#This Row],[Popolazione2011]]/Comuni[[#This Row],[Ammalati TOT]])*100</f>
        <v>0.46422150854809008</v>
      </c>
      <c r="O7231">
        <f>_xlfn.XLOOKUP(Comuni[[#This Row],[Regione]],Table_0[Regione],Table_0[TOT AREA])</f>
        <v>2358669</v>
      </c>
      <c r="P7231" s="1">
        <f>(Comuni[[#This Row],[Popolazione2011]]/Comuni[[#This Row],[Ammalati AREA]])*100</f>
        <v>0.36083910035702338</v>
      </c>
    </row>
    <row r="7232" spans="1:16" x14ac:dyDescent="0.3">
      <c r="A7232" t="s">
        <v>7330</v>
      </c>
      <c r="B7232" t="s">
        <v>8038</v>
      </c>
      <c r="C7232" t="s">
        <v>7266</v>
      </c>
      <c r="D7232">
        <v>1847</v>
      </c>
      <c r="E7232" s="1">
        <f>(Comuni[[#This Row],[Popolazione2011]]/SUM(D:D))*100</f>
        <v>3.1082264944283984E-3</v>
      </c>
      <c r="F7232">
        <f t="shared" si="112"/>
        <v>5002904</v>
      </c>
      <c r="G7232" s="1">
        <f>(Comuni[[#This Row],[Popolazione2011]]/Comuni[[#This Row],[TOT POP REGIONE ]])*100</f>
        <v>3.6918557701686859E-2</v>
      </c>
      <c r="H7232" t="str">
        <f>IF(Comuni[[#This Row],[Popolazione2011]]&gt;300000,"MAGGIORE","")</f>
        <v/>
      </c>
      <c r="I7232" t="str">
        <f>_xlfn.XLOOKUP(Comuni[[#This Row],[Regione]],Ripartizione_geografica[Regione],Ripartizione_geografica[Ripartizione geografica])</f>
        <v>Isole</v>
      </c>
      <c r="J7232">
        <f>_xlfn.XLOOKUP(Comuni[[#This Row],[Regione]],Ripartizione_geografica[Regione],Ripartizione_geografica[Codice Regione])</f>
        <v>19</v>
      </c>
      <c r="K7232">
        <f>_xlfn.XLOOKUP(Comuni[[#This Row],[Regione]],Table_0[Regione],Table_0[Totale])</f>
        <v>1833392</v>
      </c>
      <c r="L7232">
        <f>_xlfn.XLOOKUP(Comuni[[#This Row],[Regione]],Table_0[Regione],Table_0[Guariti])</f>
        <v>1818423</v>
      </c>
      <c r="M7232">
        <f>_xlfn.XLOOKUP(Comuni[[#This Row],[Regione]],Table_0[Regione],Table_0[Deceduti])</f>
        <v>12944</v>
      </c>
      <c r="N7232" s="1">
        <f>(Comuni[[#This Row],[Popolazione2011]]/Comuni[[#This Row],[Ammalati TOT]])*100</f>
        <v>0.10074223079406915</v>
      </c>
      <c r="O7232">
        <f>_xlfn.XLOOKUP(Comuni[[#This Row],[Regione]],Table_0[Regione],Table_0[TOT AREA])</f>
        <v>2358669</v>
      </c>
      <c r="P7232" s="1">
        <f>(Comuni[[#This Row],[Popolazione2011]]/Comuni[[#This Row],[Ammalati AREA]])*100</f>
        <v>7.8306875615018479E-2</v>
      </c>
    </row>
    <row r="7233" spans="1:16" x14ac:dyDescent="0.3">
      <c r="A7233" t="s">
        <v>7331</v>
      </c>
      <c r="B7233" t="s">
        <v>8038</v>
      </c>
      <c r="C7233" t="s">
        <v>7266</v>
      </c>
      <c r="D7233">
        <v>925</v>
      </c>
      <c r="E7233" s="1">
        <f>(Comuni[[#This Row],[Popolazione2011]]/SUM(D:D))*100</f>
        <v>1.5566375242806005E-3</v>
      </c>
      <c r="F7233">
        <f t="shared" si="112"/>
        <v>5002904</v>
      </c>
      <c r="G7233" s="1">
        <f>(Comuni[[#This Row],[Popolazione2011]]/Comuni[[#This Row],[TOT POP REGIONE ]])*100</f>
        <v>1.8489261436957415E-2</v>
      </c>
      <c r="H7233" t="str">
        <f>IF(Comuni[[#This Row],[Popolazione2011]]&gt;300000,"MAGGIORE","")</f>
        <v/>
      </c>
      <c r="I7233" t="str">
        <f>_xlfn.XLOOKUP(Comuni[[#This Row],[Regione]],Ripartizione_geografica[Regione],Ripartizione_geografica[Ripartizione geografica])</f>
        <v>Isole</v>
      </c>
      <c r="J7233">
        <f>_xlfn.XLOOKUP(Comuni[[#This Row],[Regione]],Ripartizione_geografica[Regione],Ripartizione_geografica[Codice Regione])</f>
        <v>19</v>
      </c>
      <c r="K7233">
        <f>_xlfn.XLOOKUP(Comuni[[#This Row],[Regione]],Table_0[Regione],Table_0[Totale])</f>
        <v>1833392</v>
      </c>
      <c r="L7233">
        <f>_xlfn.XLOOKUP(Comuni[[#This Row],[Regione]],Table_0[Regione],Table_0[Guariti])</f>
        <v>1818423</v>
      </c>
      <c r="M7233">
        <f>_xlfn.XLOOKUP(Comuni[[#This Row],[Regione]],Table_0[Regione],Table_0[Deceduti])</f>
        <v>12944</v>
      </c>
      <c r="N7233" s="1">
        <f>(Comuni[[#This Row],[Popolazione2011]]/Comuni[[#This Row],[Ammalati TOT]])*100</f>
        <v>5.0452930960754719E-2</v>
      </c>
      <c r="O7233">
        <f>_xlfn.XLOOKUP(Comuni[[#This Row],[Regione]],Table_0[Regione],Table_0[TOT AREA])</f>
        <v>2358669</v>
      </c>
      <c r="P7233" s="1">
        <f>(Comuni[[#This Row],[Popolazione2011]]/Comuni[[#This Row],[Ammalati AREA]])*100</f>
        <v>3.9217032996151646E-2</v>
      </c>
    </row>
    <row r="7234" spans="1:16" x14ac:dyDescent="0.3">
      <c r="A7234" t="s">
        <v>7332</v>
      </c>
      <c r="B7234" t="s">
        <v>8038</v>
      </c>
      <c r="C7234" t="s">
        <v>7266</v>
      </c>
      <c r="D7234">
        <v>10751</v>
      </c>
      <c r="E7234" s="1">
        <f>(Comuni[[#This Row],[Popolazione2011]]/SUM(D:D))*100</f>
        <v>1.8092335160584578E-2</v>
      </c>
      <c r="F7234">
        <f t="shared" ref="F7234:F7297" si="113">SUMIFS(D:D,B:B,B7234)</f>
        <v>5002904</v>
      </c>
      <c r="G7234" s="1">
        <f>(Comuni[[#This Row],[Popolazione2011]]/Comuni[[#This Row],[TOT POP REGIONE ]])*100</f>
        <v>0.21489518887430181</v>
      </c>
      <c r="H7234" t="str">
        <f>IF(Comuni[[#This Row],[Popolazione2011]]&gt;300000,"MAGGIORE","")</f>
        <v/>
      </c>
      <c r="I7234" t="str">
        <f>_xlfn.XLOOKUP(Comuni[[#This Row],[Regione]],Ripartizione_geografica[Regione],Ripartizione_geografica[Ripartizione geografica])</f>
        <v>Isole</v>
      </c>
      <c r="J7234">
        <f>_xlfn.XLOOKUP(Comuni[[#This Row],[Regione]],Ripartizione_geografica[Regione],Ripartizione_geografica[Codice Regione])</f>
        <v>19</v>
      </c>
      <c r="K7234">
        <f>_xlfn.XLOOKUP(Comuni[[#This Row],[Regione]],Table_0[Regione],Table_0[Totale])</f>
        <v>1833392</v>
      </c>
      <c r="L7234">
        <f>_xlfn.XLOOKUP(Comuni[[#This Row],[Regione]],Table_0[Regione],Table_0[Guariti])</f>
        <v>1818423</v>
      </c>
      <c r="M7234">
        <f>_xlfn.XLOOKUP(Comuni[[#This Row],[Regione]],Table_0[Regione],Table_0[Deceduti])</f>
        <v>12944</v>
      </c>
      <c r="N7234" s="1">
        <f>(Comuni[[#This Row],[Popolazione2011]]/Comuni[[#This Row],[Ammalati TOT]])*100</f>
        <v>0.58639941703683662</v>
      </c>
      <c r="O7234">
        <f>_xlfn.XLOOKUP(Comuni[[#This Row],[Regione]],Table_0[Regione],Table_0[TOT AREA])</f>
        <v>2358669</v>
      </c>
      <c r="P7234" s="1">
        <f>(Comuni[[#This Row],[Popolazione2011]]/Comuni[[#This Row],[Ammalati AREA]])*100</f>
        <v>0.45580791539635279</v>
      </c>
    </row>
    <row r="7235" spans="1:16" x14ac:dyDescent="0.3">
      <c r="A7235" t="s">
        <v>7333</v>
      </c>
      <c r="B7235" t="s">
        <v>8038</v>
      </c>
      <c r="C7235" t="s">
        <v>7266</v>
      </c>
      <c r="D7235">
        <v>2787</v>
      </c>
      <c r="E7235" s="1">
        <f>(Comuni[[#This Row],[Popolazione2011]]/SUM(D:D))*100</f>
        <v>4.6901067893730091E-3</v>
      </c>
      <c r="F7235">
        <f t="shared" si="113"/>
        <v>5002904</v>
      </c>
      <c r="G7235" s="1">
        <f>(Comuni[[#This Row],[Popolazione2011]]/Comuni[[#This Row],[TOT POP REGIONE ]])*100</f>
        <v>5.5707644999784131E-2</v>
      </c>
      <c r="H7235" t="str">
        <f>IF(Comuni[[#This Row],[Popolazione2011]]&gt;300000,"MAGGIORE","")</f>
        <v/>
      </c>
      <c r="I7235" t="str">
        <f>_xlfn.XLOOKUP(Comuni[[#This Row],[Regione]],Ripartizione_geografica[Regione],Ripartizione_geografica[Ripartizione geografica])</f>
        <v>Isole</v>
      </c>
      <c r="J7235">
        <f>_xlfn.XLOOKUP(Comuni[[#This Row],[Regione]],Ripartizione_geografica[Regione],Ripartizione_geografica[Codice Regione])</f>
        <v>19</v>
      </c>
      <c r="K7235">
        <f>_xlfn.XLOOKUP(Comuni[[#This Row],[Regione]],Table_0[Regione],Table_0[Totale])</f>
        <v>1833392</v>
      </c>
      <c r="L7235">
        <f>_xlfn.XLOOKUP(Comuni[[#This Row],[Regione]],Table_0[Regione],Table_0[Guariti])</f>
        <v>1818423</v>
      </c>
      <c r="M7235">
        <f>_xlfn.XLOOKUP(Comuni[[#This Row],[Regione]],Table_0[Regione],Table_0[Deceduti])</f>
        <v>12944</v>
      </c>
      <c r="N7235" s="1">
        <f>(Comuni[[#This Row],[Popolazione2011]]/Comuni[[#This Row],[Ammalati TOT]])*100</f>
        <v>0.15201331739202525</v>
      </c>
      <c r="O7235">
        <f>_xlfn.XLOOKUP(Comuni[[#This Row],[Regione]],Table_0[Regione],Table_0[TOT AREA])</f>
        <v>2358669</v>
      </c>
      <c r="P7235" s="1">
        <f>(Comuni[[#This Row],[Popolazione2011]]/Comuni[[#This Row],[Ammalati AREA]])*100</f>
        <v>0.11815986049759421</v>
      </c>
    </row>
    <row r="7236" spans="1:16" x14ac:dyDescent="0.3">
      <c r="A7236" t="s">
        <v>7334</v>
      </c>
      <c r="B7236" t="s">
        <v>8038</v>
      </c>
      <c r="C7236" t="s">
        <v>7266</v>
      </c>
      <c r="D7236">
        <v>450</v>
      </c>
      <c r="E7236" s="1">
        <f>(Comuni[[#This Row],[Popolazione2011]]/SUM(D:D))*100</f>
        <v>7.572831199202921E-4</v>
      </c>
      <c r="F7236">
        <f t="shared" si="113"/>
        <v>5002904</v>
      </c>
      <c r="G7236" s="1">
        <f>(Comuni[[#This Row],[Popolazione2011]]/Comuni[[#This Row],[TOT POP REGIONE ]])*100</f>
        <v>8.9947758341954991E-3</v>
      </c>
      <c r="H7236" t="str">
        <f>IF(Comuni[[#This Row],[Popolazione2011]]&gt;300000,"MAGGIORE","")</f>
        <v/>
      </c>
      <c r="I7236" t="str">
        <f>_xlfn.XLOOKUP(Comuni[[#This Row],[Regione]],Ripartizione_geografica[Regione],Ripartizione_geografica[Ripartizione geografica])</f>
        <v>Isole</v>
      </c>
      <c r="J7236">
        <f>_xlfn.XLOOKUP(Comuni[[#This Row],[Regione]],Ripartizione_geografica[Regione],Ripartizione_geografica[Codice Regione])</f>
        <v>19</v>
      </c>
      <c r="K7236">
        <f>_xlfn.XLOOKUP(Comuni[[#This Row],[Regione]],Table_0[Regione],Table_0[Totale])</f>
        <v>1833392</v>
      </c>
      <c r="L7236">
        <f>_xlfn.XLOOKUP(Comuni[[#This Row],[Regione]],Table_0[Regione],Table_0[Guariti])</f>
        <v>1818423</v>
      </c>
      <c r="M7236">
        <f>_xlfn.XLOOKUP(Comuni[[#This Row],[Regione]],Table_0[Regione],Table_0[Deceduti])</f>
        <v>12944</v>
      </c>
      <c r="N7236" s="1">
        <f>(Comuni[[#This Row],[Popolazione2011]]/Comuni[[#This Row],[Ammalati TOT]])*100</f>
        <v>2.4544669116042833E-2</v>
      </c>
      <c r="O7236">
        <f>_xlfn.XLOOKUP(Comuni[[#This Row],[Regione]],Table_0[Regione],Table_0[TOT AREA])</f>
        <v>2358669</v>
      </c>
      <c r="P7236" s="1">
        <f>(Comuni[[#This Row],[Popolazione2011]]/Comuni[[#This Row],[Ammalati AREA]])*100</f>
        <v>1.907855659272242E-2</v>
      </c>
    </row>
    <row r="7237" spans="1:16" x14ac:dyDescent="0.3">
      <c r="A7237" t="s">
        <v>7335</v>
      </c>
      <c r="B7237" t="s">
        <v>8038</v>
      </c>
      <c r="C7237" t="s">
        <v>7266</v>
      </c>
      <c r="D7237">
        <v>26201</v>
      </c>
      <c r="E7237" s="1">
        <f>(Comuni[[#This Row],[Popolazione2011]]/SUM(D:D))*100</f>
        <v>4.4092388944514609E-2</v>
      </c>
      <c r="F7237">
        <f t="shared" si="113"/>
        <v>5002904</v>
      </c>
      <c r="G7237" s="1">
        <f>(Comuni[[#This Row],[Popolazione2011]]/Comuni[[#This Row],[TOT POP REGIONE ]])*100</f>
        <v>0.52371582584834731</v>
      </c>
      <c r="H7237" t="str">
        <f>IF(Comuni[[#This Row],[Popolazione2011]]&gt;300000,"MAGGIORE","")</f>
        <v/>
      </c>
      <c r="I7237" t="str">
        <f>_xlfn.XLOOKUP(Comuni[[#This Row],[Regione]],Ripartizione_geografica[Regione],Ripartizione_geografica[Ripartizione geografica])</f>
        <v>Isole</v>
      </c>
      <c r="J7237">
        <f>_xlfn.XLOOKUP(Comuni[[#This Row],[Regione]],Ripartizione_geografica[Regione],Ripartizione_geografica[Codice Regione])</f>
        <v>19</v>
      </c>
      <c r="K7237">
        <f>_xlfn.XLOOKUP(Comuni[[#This Row],[Regione]],Table_0[Regione],Table_0[Totale])</f>
        <v>1833392</v>
      </c>
      <c r="L7237">
        <f>_xlfn.XLOOKUP(Comuni[[#This Row],[Regione]],Table_0[Regione],Table_0[Guariti])</f>
        <v>1818423</v>
      </c>
      <c r="M7237">
        <f>_xlfn.XLOOKUP(Comuni[[#This Row],[Regione]],Table_0[Regione],Table_0[Deceduti])</f>
        <v>12944</v>
      </c>
      <c r="N7237" s="1">
        <f>(Comuni[[#This Row],[Popolazione2011]]/Comuni[[#This Row],[Ammalati TOT]])*100</f>
        <v>1.4290997233543072</v>
      </c>
      <c r="O7237">
        <f>_xlfn.XLOOKUP(Comuni[[#This Row],[Regione]],Table_0[Regione],Table_0[TOT AREA])</f>
        <v>2358669</v>
      </c>
      <c r="P7237" s="1">
        <f>(Comuni[[#This Row],[Popolazione2011]]/Comuni[[#This Row],[Ammalati AREA]])*100</f>
        <v>1.1108383584131558</v>
      </c>
    </row>
    <row r="7238" spans="1:16" x14ac:dyDescent="0.3">
      <c r="A7238" t="s">
        <v>7336</v>
      </c>
      <c r="B7238" t="s">
        <v>8038</v>
      </c>
      <c r="C7238" t="s">
        <v>7266</v>
      </c>
      <c r="D7238">
        <v>11985</v>
      </c>
      <c r="E7238" s="1">
        <f>(Comuni[[#This Row],[Popolazione2011]]/SUM(D:D))*100</f>
        <v>2.016897376054378E-2</v>
      </c>
      <c r="F7238">
        <f t="shared" si="113"/>
        <v>5002904</v>
      </c>
      <c r="G7238" s="1">
        <f>(Comuni[[#This Row],[Popolazione2011]]/Comuni[[#This Row],[TOT POP REGIONE ]])*100</f>
        <v>0.23956086305074012</v>
      </c>
      <c r="H7238" t="str">
        <f>IF(Comuni[[#This Row],[Popolazione2011]]&gt;300000,"MAGGIORE","")</f>
        <v/>
      </c>
      <c r="I7238" t="str">
        <f>_xlfn.XLOOKUP(Comuni[[#This Row],[Regione]],Ripartizione_geografica[Regione],Ripartizione_geografica[Ripartizione geografica])</f>
        <v>Isole</v>
      </c>
      <c r="J7238">
        <f>_xlfn.XLOOKUP(Comuni[[#This Row],[Regione]],Ripartizione_geografica[Regione],Ripartizione_geografica[Codice Regione])</f>
        <v>19</v>
      </c>
      <c r="K7238">
        <f>_xlfn.XLOOKUP(Comuni[[#This Row],[Regione]],Table_0[Regione],Table_0[Totale])</f>
        <v>1833392</v>
      </c>
      <c r="L7238">
        <f>_xlfn.XLOOKUP(Comuni[[#This Row],[Regione]],Table_0[Regione],Table_0[Guariti])</f>
        <v>1818423</v>
      </c>
      <c r="M7238">
        <f>_xlfn.XLOOKUP(Comuni[[#This Row],[Regione]],Table_0[Regione],Table_0[Deceduti])</f>
        <v>12944</v>
      </c>
      <c r="N7238" s="1">
        <f>(Comuni[[#This Row],[Popolazione2011]]/Comuni[[#This Row],[Ammalati TOT]])*100</f>
        <v>0.65370635412394074</v>
      </c>
      <c r="O7238">
        <f>_xlfn.XLOOKUP(Comuni[[#This Row],[Regione]],Table_0[Regione],Table_0[TOT AREA])</f>
        <v>2358669</v>
      </c>
      <c r="P7238" s="1">
        <f>(Comuni[[#This Row],[Popolazione2011]]/Comuni[[#This Row],[Ammalati AREA]])*100</f>
        <v>0.50812555725284048</v>
      </c>
    </row>
    <row r="7239" spans="1:16" x14ac:dyDescent="0.3">
      <c r="A7239" t="s">
        <v>7337</v>
      </c>
      <c r="B7239" t="s">
        <v>8038</v>
      </c>
      <c r="C7239" t="s">
        <v>7266</v>
      </c>
      <c r="D7239">
        <v>4141</v>
      </c>
      <c r="E7239" s="1">
        <f>(Comuni[[#This Row],[Popolazione2011]]/SUM(D:D))*100</f>
        <v>6.9686875546442883E-3</v>
      </c>
      <c r="F7239">
        <f t="shared" si="113"/>
        <v>5002904</v>
      </c>
      <c r="G7239" s="1">
        <f>(Comuni[[#This Row],[Popolazione2011]]/Comuni[[#This Row],[TOT POP REGIONE ]])*100</f>
        <v>8.2771926065341242E-2</v>
      </c>
      <c r="H7239" t="str">
        <f>IF(Comuni[[#This Row],[Popolazione2011]]&gt;300000,"MAGGIORE","")</f>
        <v/>
      </c>
      <c r="I7239" t="str">
        <f>_xlfn.XLOOKUP(Comuni[[#This Row],[Regione]],Ripartizione_geografica[Regione],Ripartizione_geografica[Ripartizione geografica])</f>
        <v>Isole</v>
      </c>
      <c r="J7239">
        <f>_xlfn.XLOOKUP(Comuni[[#This Row],[Regione]],Ripartizione_geografica[Regione],Ripartizione_geografica[Codice Regione])</f>
        <v>19</v>
      </c>
      <c r="K7239">
        <f>_xlfn.XLOOKUP(Comuni[[#This Row],[Regione]],Table_0[Regione],Table_0[Totale])</f>
        <v>1833392</v>
      </c>
      <c r="L7239">
        <f>_xlfn.XLOOKUP(Comuni[[#This Row],[Regione]],Table_0[Regione],Table_0[Guariti])</f>
        <v>1818423</v>
      </c>
      <c r="M7239">
        <f>_xlfn.XLOOKUP(Comuni[[#This Row],[Regione]],Table_0[Regione],Table_0[Deceduti])</f>
        <v>12944</v>
      </c>
      <c r="N7239" s="1">
        <f>(Comuni[[#This Row],[Popolazione2011]]/Comuni[[#This Row],[Ammalati TOT]])*100</f>
        <v>0.22586549957674085</v>
      </c>
      <c r="O7239">
        <f>_xlfn.XLOOKUP(Comuni[[#This Row],[Regione]],Table_0[Regione],Table_0[TOT AREA])</f>
        <v>2358669</v>
      </c>
      <c r="P7239" s="1">
        <f>(Comuni[[#This Row],[Popolazione2011]]/Comuni[[#This Row],[Ammalati AREA]])*100</f>
        <v>0.17556511744547454</v>
      </c>
    </row>
    <row r="7240" spans="1:16" x14ac:dyDescent="0.3">
      <c r="A7240" t="s">
        <v>7338</v>
      </c>
      <c r="B7240" t="s">
        <v>8038</v>
      </c>
      <c r="C7240" t="s">
        <v>7266</v>
      </c>
      <c r="D7240">
        <v>10360</v>
      </c>
      <c r="E7240" s="1">
        <f>(Comuni[[#This Row],[Popolazione2011]]/SUM(D:D))*100</f>
        <v>1.7434340271942725E-2</v>
      </c>
      <c r="F7240">
        <f t="shared" si="113"/>
        <v>5002904</v>
      </c>
      <c r="G7240" s="1">
        <f>(Comuni[[#This Row],[Popolazione2011]]/Comuni[[#This Row],[TOT POP REGIONE ]])*100</f>
        <v>0.20707972809392303</v>
      </c>
      <c r="H7240" t="str">
        <f>IF(Comuni[[#This Row],[Popolazione2011]]&gt;300000,"MAGGIORE","")</f>
        <v/>
      </c>
      <c r="I7240" t="str">
        <f>_xlfn.XLOOKUP(Comuni[[#This Row],[Regione]],Ripartizione_geografica[Regione],Ripartizione_geografica[Ripartizione geografica])</f>
        <v>Isole</v>
      </c>
      <c r="J7240">
        <f>_xlfn.XLOOKUP(Comuni[[#This Row],[Regione]],Ripartizione_geografica[Regione],Ripartizione_geografica[Codice Regione])</f>
        <v>19</v>
      </c>
      <c r="K7240">
        <f>_xlfn.XLOOKUP(Comuni[[#This Row],[Regione]],Table_0[Regione],Table_0[Totale])</f>
        <v>1833392</v>
      </c>
      <c r="L7240">
        <f>_xlfn.XLOOKUP(Comuni[[#This Row],[Regione]],Table_0[Regione],Table_0[Guariti])</f>
        <v>1818423</v>
      </c>
      <c r="M7240">
        <f>_xlfn.XLOOKUP(Comuni[[#This Row],[Regione]],Table_0[Regione],Table_0[Deceduti])</f>
        <v>12944</v>
      </c>
      <c r="N7240" s="1">
        <f>(Comuni[[#This Row],[Popolazione2011]]/Comuni[[#This Row],[Ammalati TOT]])*100</f>
        <v>0.56507282676045278</v>
      </c>
      <c r="O7240">
        <f>_xlfn.XLOOKUP(Comuni[[#This Row],[Regione]],Table_0[Regione],Table_0[TOT AREA])</f>
        <v>2358669</v>
      </c>
      <c r="P7240" s="1">
        <f>(Comuni[[#This Row],[Popolazione2011]]/Comuni[[#This Row],[Ammalati AREA]])*100</f>
        <v>0.43923076955689844</v>
      </c>
    </row>
    <row r="7241" spans="1:16" x14ac:dyDescent="0.3">
      <c r="A7241" t="s">
        <v>7339</v>
      </c>
      <c r="B7241" t="s">
        <v>8038</v>
      </c>
      <c r="C7241" t="s">
        <v>7266</v>
      </c>
      <c r="D7241">
        <v>3211</v>
      </c>
      <c r="E7241" s="1">
        <f>(Comuni[[#This Row],[Popolazione2011]]/SUM(D:D))*100</f>
        <v>5.4036357734756841E-3</v>
      </c>
      <c r="F7241">
        <f t="shared" si="113"/>
        <v>5002904</v>
      </c>
      <c r="G7241" s="1">
        <f>(Comuni[[#This Row],[Popolazione2011]]/Comuni[[#This Row],[TOT POP REGIONE ]])*100</f>
        <v>6.4182722674670553E-2</v>
      </c>
      <c r="H7241" t="str">
        <f>IF(Comuni[[#This Row],[Popolazione2011]]&gt;300000,"MAGGIORE","")</f>
        <v/>
      </c>
      <c r="I7241" t="str">
        <f>_xlfn.XLOOKUP(Comuni[[#This Row],[Regione]],Ripartizione_geografica[Regione],Ripartizione_geografica[Ripartizione geografica])</f>
        <v>Isole</v>
      </c>
      <c r="J7241">
        <f>_xlfn.XLOOKUP(Comuni[[#This Row],[Regione]],Ripartizione_geografica[Regione],Ripartizione_geografica[Codice Regione])</f>
        <v>19</v>
      </c>
      <c r="K7241">
        <f>_xlfn.XLOOKUP(Comuni[[#This Row],[Regione]],Table_0[Regione],Table_0[Totale])</f>
        <v>1833392</v>
      </c>
      <c r="L7241">
        <f>_xlfn.XLOOKUP(Comuni[[#This Row],[Regione]],Table_0[Regione],Table_0[Guariti])</f>
        <v>1818423</v>
      </c>
      <c r="M7241">
        <f>_xlfn.XLOOKUP(Comuni[[#This Row],[Regione]],Table_0[Regione],Table_0[Deceduti])</f>
        <v>12944</v>
      </c>
      <c r="N7241" s="1">
        <f>(Comuni[[#This Row],[Popolazione2011]]/Comuni[[#This Row],[Ammalati TOT]])*100</f>
        <v>0.17513985007025229</v>
      </c>
      <c r="O7241">
        <f>_xlfn.XLOOKUP(Comuni[[#This Row],[Regione]],Table_0[Regione],Table_0[TOT AREA])</f>
        <v>2358669</v>
      </c>
      <c r="P7241" s="1">
        <f>(Comuni[[#This Row],[Popolazione2011]]/Comuni[[#This Row],[Ammalati AREA]])*100</f>
        <v>0.13613610048718153</v>
      </c>
    </row>
    <row r="7242" spans="1:16" x14ac:dyDescent="0.3">
      <c r="A7242" t="s">
        <v>7340</v>
      </c>
      <c r="B7242" t="s">
        <v>8038</v>
      </c>
      <c r="C7242" t="s">
        <v>7266</v>
      </c>
      <c r="D7242">
        <v>1287</v>
      </c>
      <c r="E7242" s="1">
        <f>(Comuni[[#This Row],[Popolazione2011]]/SUM(D:D))*100</f>
        <v>2.1658297229720353E-3</v>
      </c>
      <c r="F7242">
        <f t="shared" si="113"/>
        <v>5002904</v>
      </c>
      <c r="G7242" s="1">
        <f>(Comuni[[#This Row],[Popolazione2011]]/Comuni[[#This Row],[TOT POP REGIONE ]])*100</f>
        <v>2.5725058885799127E-2</v>
      </c>
      <c r="H7242" t="str">
        <f>IF(Comuni[[#This Row],[Popolazione2011]]&gt;300000,"MAGGIORE","")</f>
        <v/>
      </c>
      <c r="I7242" t="str">
        <f>_xlfn.XLOOKUP(Comuni[[#This Row],[Regione]],Ripartizione_geografica[Regione],Ripartizione_geografica[Ripartizione geografica])</f>
        <v>Isole</v>
      </c>
      <c r="J7242">
        <f>_xlfn.XLOOKUP(Comuni[[#This Row],[Regione]],Ripartizione_geografica[Regione],Ripartizione_geografica[Codice Regione])</f>
        <v>19</v>
      </c>
      <c r="K7242">
        <f>_xlfn.XLOOKUP(Comuni[[#This Row],[Regione]],Table_0[Regione],Table_0[Totale])</f>
        <v>1833392</v>
      </c>
      <c r="L7242">
        <f>_xlfn.XLOOKUP(Comuni[[#This Row],[Regione]],Table_0[Regione],Table_0[Guariti])</f>
        <v>1818423</v>
      </c>
      <c r="M7242">
        <f>_xlfn.XLOOKUP(Comuni[[#This Row],[Regione]],Table_0[Regione],Table_0[Deceduti])</f>
        <v>12944</v>
      </c>
      <c r="N7242" s="1">
        <f>(Comuni[[#This Row],[Popolazione2011]]/Comuni[[#This Row],[Ammalati TOT]])*100</f>
        <v>7.0197753671882496E-2</v>
      </c>
      <c r="O7242">
        <f>_xlfn.XLOOKUP(Comuni[[#This Row],[Regione]],Table_0[Regione],Table_0[TOT AREA])</f>
        <v>2358669</v>
      </c>
      <c r="P7242" s="1">
        <f>(Comuni[[#This Row],[Popolazione2011]]/Comuni[[#This Row],[Ammalati AREA]])*100</f>
        <v>5.4564671855186125E-2</v>
      </c>
    </row>
    <row r="7243" spans="1:16" x14ac:dyDescent="0.3">
      <c r="A7243" t="s">
        <v>7341</v>
      </c>
      <c r="B7243" t="s">
        <v>8038</v>
      </c>
      <c r="C7243" t="s">
        <v>7266</v>
      </c>
      <c r="D7243">
        <v>3747</v>
      </c>
      <c r="E7243" s="1">
        <f>(Comuni[[#This Row],[Popolazione2011]]/SUM(D:D))*100</f>
        <v>6.3056441118696325E-3</v>
      </c>
      <c r="F7243">
        <f t="shared" si="113"/>
        <v>5002904</v>
      </c>
      <c r="G7243" s="1">
        <f>(Comuni[[#This Row],[Popolazione2011]]/Comuni[[#This Row],[TOT POP REGIONE ]])*100</f>
        <v>7.4896500112734521E-2</v>
      </c>
      <c r="H7243" t="str">
        <f>IF(Comuni[[#This Row],[Popolazione2011]]&gt;300000,"MAGGIORE","")</f>
        <v/>
      </c>
      <c r="I7243" t="str">
        <f>_xlfn.XLOOKUP(Comuni[[#This Row],[Regione]],Ripartizione_geografica[Regione],Ripartizione_geografica[Ripartizione geografica])</f>
        <v>Isole</v>
      </c>
      <c r="J7243">
        <f>_xlfn.XLOOKUP(Comuni[[#This Row],[Regione]],Ripartizione_geografica[Regione],Ripartizione_geografica[Codice Regione])</f>
        <v>19</v>
      </c>
      <c r="K7243">
        <f>_xlfn.XLOOKUP(Comuni[[#This Row],[Regione]],Table_0[Regione],Table_0[Totale])</f>
        <v>1833392</v>
      </c>
      <c r="L7243">
        <f>_xlfn.XLOOKUP(Comuni[[#This Row],[Regione]],Table_0[Regione],Table_0[Guariti])</f>
        <v>1818423</v>
      </c>
      <c r="M7243">
        <f>_xlfn.XLOOKUP(Comuni[[#This Row],[Regione]],Table_0[Regione],Table_0[Deceduti])</f>
        <v>12944</v>
      </c>
      <c r="N7243" s="1">
        <f>(Comuni[[#This Row],[Popolazione2011]]/Comuni[[#This Row],[Ammalati TOT]])*100</f>
        <v>0.20437527817291665</v>
      </c>
      <c r="O7243">
        <f>_xlfn.XLOOKUP(Comuni[[#This Row],[Regione]],Table_0[Regione],Table_0[TOT AREA])</f>
        <v>2358669</v>
      </c>
      <c r="P7243" s="1">
        <f>(Comuni[[#This Row],[Popolazione2011]]/Comuni[[#This Row],[Ammalati AREA]])*100</f>
        <v>0.15886078122873537</v>
      </c>
    </row>
    <row r="7244" spans="1:16" x14ac:dyDescent="0.3">
      <c r="A7244" t="s">
        <v>7342</v>
      </c>
      <c r="B7244" t="s">
        <v>8038</v>
      </c>
      <c r="C7244" t="s">
        <v>7266</v>
      </c>
      <c r="D7244">
        <v>2080</v>
      </c>
      <c r="E7244" s="1">
        <f>(Comuni[[#This Row],[Popolazione2011]]/SUM(D:D))*100</f>
        <v>3.5003308654093499E-3</v>
      </c>
      <c r="F7244">
        <f t="shared" si="113"/>
        <v>5002904</v>
      </c>
      <c r="G7244" s="1">
        <f>(Comuni[[#This Row],[Popolazione2011]]/Comuni[[#This Row],[TOT POP REGIONE ]])*100</f>
        <v>4.1575852744725861E-2</v>
      </c>
      <c r="H7244" t="str">
        <f>IF(Comuni[[#This Row],[Popolazione2011]]&gt;300000,"MAGGIORE","")</f>
        <v/>
      </c>
      <c r="I7244" t="str">
        <f>_xlfn.XLOOKUP(Comuni[[#This Row],[Regione]],Ripartizione_geografica[Regione],Ripartizione_geografica[Ripartizione geografica])</f>
        <v>Isole</v>
      </c>
      <c r="J7244">
        <f>_xlfn.XLOOKUP(Comuni[[#This Row],[Regione]],Ripartizione_geografica[Regione],Ripartizione_geografica[Codice Regione])</f>
        <v>19</v>
      </c>
      <c r="K7244">
        <f>_xlfn.XLOOKUP(Comuni[[#This Row],[Regione]],Table_0[Regione],Table_0[Totale])</f>
        <v>1833392</v>
      </c>
      <c r="L7244">
        <f>_xlfn.XLOOKUP(Comuni[[#This Row],[Regione]],Table_0[Regione],Table_0[Guariti])</f>
        <v>1818423</v>
      </c>
      <c r="M7244">
        <f>_xlfn.XLOOKUP(Comuni[[#This Row],[Regione]],Table_0[Regione],Table_0[Deceduti])</f>
        <v>12944</v>
      </c>
      <c r="N7244" s="1">
        <f>(Comuni[[#This Row],[Popolazione2011]]/Comuni[[#This Row],[Ammalati TOT]])*100</f>
        <v>0.11345091502526464</v>
      </c>
      <c r="O7244">
        <f>_xlfn.XLOOKUP(Comuni[[#This Row],[Regione]],Table_0[Regione],Table_0[TOT AREA])</f>
        <v>2358669</v>
      </c>
      <c r="P7244" s="1">
        <f>(Comuni[[#This Row],[Popolazione2011]]/Comuni[[#This Row],[Ammalati AREA]])*100</f>
        <v>8.8185328250805856E-2</v>
      </c>
    </row>
    <row r="7245" spans="1:16" x14ac:dyDescent="0.3">
      <c r="A7245" t="s">
        <v>7343</v>
      </c>
      <c r="B7245" t="s">
        <v>8038</v>
      </c>
      <c r="C7245" t="s">
        <v>7266</v>
      </c>
      <c r="D7245">
        <v>2948</v>
      </c>
      <c r="E7245" s="1">
        <f>(Comuni[[#This Row],[Popolazione2011]]/SUM(D:D))*100</f>
        <v>4.9610458611667133E-3</v>
      </c>
      <c r="F7245">
        <f t="shared" si="113"/>
        <v>5002904</v>
      </c>
      <c r="G7245" s="1">
        <f>(Comuni[[#This Row],[Popolazione2011]]/Comuni[[#This Row],[TOT POP REGIONE ]])*100</f>
        <v>5.8925775909351844E-2</v>
      </c>
      <c r="H7245" t="str">
        <f>IF(Comuni[[#This Row],[Popolazione2011]]&gt;300000,"MAGGIORE","")</f>
        <v/>
      </c>
      <c r="I7245" t="str">
        <f>_xlfn.XLOOKUP(Comuni[[#This Row],[Regione]],Ripartizione_geografica[Regione],Ripartizione_geografica[Ripartizione geografica])</f>
        <v>Isole</v>
      </c>
      <c r="J7245">
        <f>_xlfn.XLOOKUP(Comuni[[#This Row],[Regione]],Ripartizione_geografica[Regione],Ripartizione_geografica[Codice Regione])</f>
        <v>19</v>
      </c>
      <c r="K7245">
        <f>_xlfn.XLOOKUP(Comuni[[#This Row],[Regione]],Table_0[Regione],Table_0[Totale])</f>
        <v>1833392</v>
      </c>
      <c r="L7245">
        <f>_xlfn.XLOOKUP(Comuni[[#This Row],[Regione]],Table_0[Regione],Table_0[Guariti])</f>
        <v>1818423</v>
      </c>
      <c r="M7245">
        <f>_xlfn.XLOOKUP(Comuni[[#This Row],[Regione]],Table_0[Regione],Table_0[Deceduti])</f>
        <v>12944</v>
      </c>
      <c r="N7245" s="1">
        <f>(Comuni[[#This Row],[Popolazione2011]]/Comuni[[#This Row],[Ammalati TOT]])*100</f>
        <v>0.16079485456465392</v>
      </c>
      <c r="O7245">
        <f>_xlfn.XLOOKUP(Comuni[[#This Row],[Regione]],Table_0[Regione],Table_0[TOT AREA])</f>
        <v>2358669</v>
      </c>
      <c r="P7245" s="1">
        <f>(Comuni[[#This Row],[Popolazione2011]]/Comuni[[#This Row],[Ammalati AREA]])*100</f>
        <v>0.12498574407854599</v>
      </c>
    </row>
    <row r="7246" spans="1:16" x14ac:dyDescent="0.3">
      <c r="A7246" t="s">
        <v>7344</v>
      </c>
      <c r="B7246" t="s">
        <v>8038</v>
      </c>
      <c r="C7246" t="s">
        <v>7266</v>
      </c>
      <c r="D7246">
        <v>19819</v>
      </c>
      <c r="E7246" s="1">
        <f>(Comuni[[#This Row],[Popolazione2011]]/SUM(D:D))*100</f>
        <v>3.3352431452667267E-2</v>
      </c>
      <c r="F7246">
        <f t="shared" si="113"/>
        <v>5002904</v>
      </c>
      <c r="G7246" s="1">
        <f>(Comuni[[#This Row],[Popolazione2011]]/Comuni[[#This Row],[TOT POP REGIONE ]])*100</f>
        <v>0.39614991612871248</v>
      </c>
      <c r="H7246" t="str">
        <f>IF(Comuni[[#This Row],[Popolazione2011]]&gt;300000,"MAGGIORE","")</f>
        <v/>
      </c>
      <c r="I7246" t="str">
        <f>_xlfn.XLOOKUP(Comuni[[#This Row],[Regione]],Ripartizione_geografica[Regione],Ripartizione_geografica[Ripartizione geografica])</f>
        <v>Isole</v>
      </c>
      <c r="J7246">
        <f>_xlfn.XLOOKUP(Comuni[[#This Row],[Regione]],Ripartizione_geografica[Regione],Ripartizione_geografica[Codice Regione])</f>
        <v>19</v>
      </c>
      <c r="K7246">
        <f>_xlfn.XLOOKUP(Comuni[[#This Row],[Regione]],Table_0[Regione],Table_0[Totale])</f>
        <v>1833392</v>
      </c>
      <c r="L7246">
        <f>_xlfn.XLOOKUP(Comuni[[#This Row],[Regione]],Table_0[Regione],Table_0[Guariti])</f>
        <v>1818423</v>
      </c>
      <c r="M7246">
        <f>_xlfn.XLOOKUP(Comuni[[#This Row],[Regione]],Table_0[Regione],Table_0[Deceduti])</f>
        <v>12944</v>
      </c>
      <c r="N7246" s="1">
        <f>(Comuni[[#This Row],[Popolazione2011]]/Comuni[[#This Row],[Ammalati TOT]])*100</f>
        <v>1.0810017715796731</v>
      </c>
      <c r="O7246">
        <f>_xlfn.XLOOKUP(Comuni[[#This Row],[Regione]],Table_0[Regione],Table_0[TOT AREA])</f>
        <v>2358669</v>
      </c>
      <c r="P7246" s="1">
        <f>(Comuni[[#This Row],[Popolazione2011]]/Comuni[[#This Row],[Ammalati AREA]])*100</f>
        <v>0.84026202913592363</v>
      </c>
    </row>
    <row r="7247" spans="1:16" x14ac:dyDescent="0.3">
      <c r="A7247" t="s">
        <v>7345</v>
      </c>
      <c r="B7247" t="s">
        <v>8038</v>
      </c>
      <c r="C7247" t="s">
        <v>7266</v>
      </c>
      <c r="D7247">
        <v>3377</v>
      </c>
      <c r="E7247" s="1">
        <f>(Comuni[[#This Row],[Popolazione2011]]/SUM(D:D))*100</f>
        <v>5.6829891021573922E-3</v>
      </c>
      <c r="F7247">
        <f t="shared" si="113"/>
        <v>5002904</v>
      </c>
      <c r="G7247" s="1">
        <f>(Comuni[[#This Row],[Popolazione2011]]/Comuni[[#This Row],[TOT POP REGIONE ]])*100</f>
        <v>6.7500795537951561E-2</v>
      </c>
      <c r="H7247" t="str">
        <f>IF(Comuni[[#This Row],[Popolazione2011]]&gt;300000,"MAGGIORE","")</f>
        <v/>
      </c>
      <c r="I7247" t="str">
        <f>_xlfn.XLOOKUP(Comuni[[#This Row],[Regione]],Ripartizione_geografica[Regione],Ripartizione_geografica[Ripartizione geografica])</f>
        <v>Isole</v>
      </c>
      <c r="J7247">
        <f>_xlfn.XLOOKUP(Comuni[[#This Row],[Regione]],Ripartizione_geografica[Regione],Ripartizione_geografica[Codice Regione])</f>
        <v>19</v>
      </c>
      <c r="K7247">
        <f>_xlfn.XLOOKUP(Comuni[[#This Row],[Regione]],Table_0[Regione],Table_0[Totale])</f>
        <v>1833392</v>
      </c>
      <c r="L7247">
        <f>_xlfn.XLOOKUP(Comuni[[#This Row],[Regione]],Table_0[Regione],Table_0[Guariti])</f>
        <v>1818423</v>
      </c>
      <c r="M7247">
        <f>_xlfn.XLOOKUP(Comuni[[#This Row],[Regione]],Table_0[Regione],Table_0[Deceduti])</f>
        <v>12944</v>
      </c>
      <c r="N7247" s="1">
        <f>(Comuni[[#This Row],[Popolazione2011]]/Comuni[[#This Row],[Ammalati TOT]])*100</f>
        <v>0.18419410578861475</v>
      </c>
      <c r="O7247">
        <f>_xlfn.XLOOKUP(Comuni[[#This Row],[Regione]],Table_0[Regione],Table_0[TOT AREA])</f>
        <v>2358669</v>
      </c>
      <c r="P7247" s="1">
        <f>(Comuni[[#This Row],[Popolazione2011]]/Comuni[[#This Row],[Ammalati AREA]])*100</f>
        <v>0.14317396803027471</v>
      </c>
    </row>
    <row r="7248" spans="1:16" x14ac:dyDescent="0.3">
      <c r="A7248" t="s">
        <v>7346</v>
      </c>
      <c r="B7248" t="s">
        <v>8038</v>
      </c>
      <c r="C7248" t="s">
        <v>7266</v>
      </c>
      <c r="D7248">
        <v>627</v>
      </c>
      <c r="E7248" s="1">
        <f>(Comuni[[#This Row],[Popolazione2011]]/SUM(D:D))*100</f>
        <v>1.0551478137556069E-3</v>
      </c>
      <c r="F7248">
        <f t="shared" si="113"/>
        <v>5002904</v>
      </c>
      <c r="G7248" s="1">
        <f>(Comuni[[#This Row],[Popolazione2011]]/Comuni[[#This Row],[TOT POP REGIONE ]])*100</f>
        <v>1.2532720995645728E-2</v>
      </c>
      <c r="H7248" t="str">
        <f>IF(Comuni[[#This Row],[Popolazione2011]]&gt;300000,"MAGGIORE","")</f>
        <v/>
      </c>
      <c r="I7248" t="str">
        <f>_xlfn.XLOOKUP(Comuni[[#This Row],[Regione]],Ripartizione_geografica[Regione],Ripartizione_geografica[Ripartizione geografica])</f>
        <v>Isole</v>
      </c>
      <c r="J7248">
        <f>_xlfn.XLOOKUP(Comuni[[#This Row],[Regione]],Ripartizione_geografica[Regione],Ripartizione_geografica[Codice Regione])</f>
        <v>19</v>
      </c>
      <c r="K7248">
        <f>_xlfn.XLOOKUP(Comuni[[#This Row],[Regione]],Table_0[Regione],Table_0[Totale])</f>
        <v>1833392</v>
      </c>
      <c r="L7248">
        <f>_xlfn.XLOOKUP(Comuni[[#This Row],[Regione]],Table_0[Regione],Table_0[Guariti])</f>
        <v>1818423</v>
      </c>
      <c r="M7248">
        <f>_xlfn.XLOOKUP(Comuni[[#This Row],[Regione]],Table_0[Regione],Table_0[Deceduti])</f>
        <v>12944</v>
      </c>
      <c r="N7248" s="1">
        <f>(Comuni[[#This Row],[Popolazione2011]]/Comuni[[#This Row],[Ammalati TOT]])*100</f>
        <v>3.4198905635019684E-2</v>
      </c>
      <c r="O7248">
        <f>_xlfn.XLOOKUP(Comuni[[#This Row],[Regione]],Table_0[Regione],Table_0[TOT AREA])</f>
        <v>2358669</v>
      </c>
      <c r="P7248" s="1">
        <f>(Comuni[[#This Row],[Popolazione2011]]/Comuni[[#This Row],[Ammalati AREA]])*100</f>
        <v>2.6582788852526573E-2</v>
      </c>
    </row>
    <row r="7249" spans="1:16" x14ac:dyDescent="0.3">
      <c r="A7249" t="s">
        <v>7347</v>
      </c>
      <c r="B7249" t="s">
        <v>8038</v>
      </c>
      <c r="C7249" t="s">
        <v>7266</v>
      </c>
      <c r="D7249">
        <v>1083</v>
      </c>
      <c r="E7249" s="1">
        <f>(Comuni[[#This Row],[Popolazione2011]]/SUM(D:D))*100</f>
        <v>1.8225280419415029E-3</v>
      </c>
      <c r="F7249">
        <f t="shared" si="113"/>
        <v>5002904</v>
      </c>
      <c r="G7249" s="1">
        <f>(Comuni[[#This Row],[Popolazione2011]]/Comuni[[#This Row],[TOT POP REGIONE ]])*100</f>
        <v>2.1647427174297167E-2</v>
      </c>
      <c r="H7249" t="str">
        <f>IF(Comuni[[#This Row],[Popolazione2011]]&gt;300000,"MAGGIORE","")</f>
        <v/>
      </c>
      <c r="I7249" t="str">
        <f>_xlfn.XLOOKUP(Comuni[[#This Row],[Regione]],Ripartizione_geografica[Regione],Ripartizione_geografica[Ripartizione geografica])</f>
        <v>Isole</v>
      </c>
      <c r="J7249">
        <f>_xlfn.XLOOKUP(Comuni[[#This Row],[Regione]],Ripartizione_geografica[Regione],Ripartizione_geografica[Codice Regione])</f>
        <v>19</v>
      </c>
      <c r="K7249">
        <f>_xlfn.XLOOKUP(Comuni[[#This Row],[Regione]],Table_0[Regione],Table_0[Totale])</f>
        <v>1833392</v>
      </c>
      <c r="L7249">
        <f>_xlfn.XLOOKUP(Comuni[[#This Row],[Regione]],Table_0[Regione],Table_0[Guariti])</f>
        <v>1818423</v>
      </c>
      <c r="M7249">
        <f>_xlfn.XLOOKUP(Comuni[[#This Row],[Regione]],Table_0[Regione],Table_0[Deceduti])</f>
        <v>12944</v>
      </c>
      <c r="N7249" s="1">
        <f>(Comuni[[#This Row],[Popolazione2011]]/Comuni[[#This Row],[Ammalati TOT]])*100</f>
        <v>5.907083700594308E-2</v>
      </c>
      <c r="O7249">
        <f>_xlfn.XLOOKUP(Comuni[[#This Row],[Regione]],Table_0[Regione],Table_0[TOT AREA])</f>
        <v>2358669</v>
      </c>
      <c r="P7249" s="1">
        <f>(Comuni[[#This Row],[Popolazione2011]]/Comuni[[#This Row],[Ammalati AREA]])*100</f>
        <v>4.5915726199818624E-2</v>
      </c>
    </row>
    <row r="7250" spans="1:16" x14ac:dyDescent="0.3">
      <c r="A7250" t="s">
        <v>7348</v>
      </c>
      <c r="B7250" t="s">
        <v>8038</v>
      </c>
      <c r="C7250" t="s">
        <v>7349</v>
      </c>
      <c r="D7250">
        <v>2072</v>
      </c>
      <c r="E7250" s="1">
        <f>(Comuni[[#This Row],[Popolazione2011]]/SUM(D:D))*100</f>
        <v>3.4868680543885451E-3</v>
      </c>
      <c r="F7250">
        <f t="shared" si="113"/>
        <v>5002904</v>
      </c>
      <c r="G7250" s="1">
        <f>(Comuni[[#This Row],[Popolazione2011]]/Comuni[[#This Row],[TOT POP REGIONE ]])*100</f>
        <v>4.141594561878461E-2</v>
      </c>
      <c r="H7250" t="str">
        <f>IF(Comuni[[#This Row],[Popolazione2011]]&gt;300000,"MAGGIORE","")</f>
        <v/>
      </c>
      <c r="I7250" t="str">
        <f>_xlfn.XLOOKUP(Comuni[[#This Row],[Regione]],Ripartizione_geografica[Regione],Ripartizione_geografica[Ripartizione geografica])</f>
        <v>Isole</v>
      </c>
      <c r="J7250">
        <f>_xlfn.XLOOKUP(Comuni[[#This Row],[Regione]],Ripartizione_geografica[Regione],Ripartizione_geografica[Codice Regione])</f>
        <v>19</v>
      </c>
      <c r="K7250">
        <f>_xlfn.XLOOKUP(Comuni[[#This Row],[Regione]],Table_0[Regione],Table_0[Totale])</f>
        <v>1833392</v>
      </c>
      <c r="L7250">
        <f>_xlfn.XLOOKUP(Comuni[[#This Row],[Regione]],Table_0[Regione],Table_0[Guariti])</f>
        <v>1818423</v>
      </c>
      <c r="M7250">
        <f>_xlfn.XLOOKUP(Comuni[[#This Row],[Regione]],Table_0[Regione],Table_0[Deceduti])</f>
        <v>12944</v>
      </c>
      <c r="N7250" s="1">
        <f>(Comuni[[#This Row],[Popolazione2011]]/Comuni[[#This Row],[Ammalati TOT]])*100</f>
        <v>0.11301456535209055</v>
      </c>
      <c r="O7250">
        <f>_xlfn.XLOOKUP(Comuni[[#This Row],[Regione]],Table_0[Regione],Table_0[TOT AREA])</f>
        <v>2358669</v>
      </c>
      <c r="P7250" s="1">
        <f>(Comuni[[#This Row],[Popolazione2011]]/Comuni[[#This Row],[Ammalati AREA]])*100</f>
        <v>8.7846153911379676E-2</v>
      </c>
    </row>
    <row r="7251" spans="1:16" x14ac:dyDescent="0.3">
      <c r="A7251" t="s">
        <v>7350</v>
      </c>
      <c r="B7251" t="s">
        <v>8038</v>
      </c>
      <c r="C7251" t="s">
        <v>7349</v>
      </c>
      <c r="D7251">
        <v>823</v>
      </c>
      <c r="E7251" s="1">
        <f>(Comuni[[#This Row],[Popolazione2011]]/SUM(D:D))*100</f>
        <v>1.384986683765334E-3</v>
      </c>
      <c r="F7251">
        <f t="shared" si="113"/>
        <v>5002904</v>
      </c>
      <c r="G7251" s="1">
        <f>(Comuni[[#This Row],[Popolazione2011]]/Comuni[[#This Row],[TOT POP REGIONE ]])*100</f>
        <v>1.6450445581206435E-2</v>
      </c>
      <c r="H7251" t="str">
        <f>IF(Comuni[[#This Row],[Popolazione2011]]&gt;300000,"MAGGIORE","")</f>
        <v/>
      </c>
      <c r="I7251" t="str">
        <f>_xlfn.XLOOKUP(Comuni[[#This Row],[Regione]],Ripartizione_geografica[Regione],Ripartizione_geografica[Ripartizione geografica])</f>
        <v>Isole</v>
      </c>
      <c r="J7251">
        <f>_xlfn.XLOOKUP(Comuni[[#This Row],[Regione]],Ripartizione_geografica[Regione],Ripartizione_geografica[Codice Regione])</f>
        <v>19</v>
      </c>
      <c r="K7251">
        <f>_xlfn.XLOOKUP(Comuni[[#This Row],[Regione]],Table_0[Regione],Table_0[Totale])</f>
        <v>1833392</v>
      </c>
      <c r="L7251">
        <f>_xlfn.XLOOKUP(Comuni[[#This Row],[Regione]],Table_0[Regione],Table_0[Guariti])</f>
        <v>1818423</v>
      </c>
      <c r="M7251">
        <f>_xlfn.XLOOKUP(Comuni[[#This Row],[Regione]],Table_0[Regione],Table_0[Deceduti])</f>
        <v>12944</v>
      </c>
      <c r="N7251" s="1">
        <f>(Comuni[[#This Row],[Popolazione2011]]/Comuni[[#This Row],[Ammalati TOT]])*100</f>
        <v>4.4889472627785004E-2</v>
      </c>
      <c r="O7251">
        <f>_xlfn.XLOOKUP(Comuni[[#This Row],[Regione]],Table_0[Regione],Table_0[TOT AREA])</f>
        <v>2358669</v>
      </c>
      <c r="P7251" s="1">
        <f>(Comuni[[#This Row],[Popolazione2011]]/Comuni[[#This Row],[Ammalati AREA]])*100</f>
        <v>3.4892560168467895E-2</v>
      </c>
    </row>
    <row r="7252" spans="1:16" x14ac:dyDescent="0.3">
      <c r="A7252" t="s">
        <v>7351</v>
      </c>
      <c r="B7252" t="s">
        <v>8038</v>
      </c>
      <c r="C7252" t="s">
        <v>7349</v>
      </c>
      <c r="D7252">
        <v>2567</v>
      </c>
      <c r="E7252" s="1">
        <f>(Comuni[[#This Row],[Popolazione2011]]/SUM(D:D))*100</f>
        <v>4.3198794863008663E-3</v>
      </c>
      <c r="F7252">
        <f t="shared" si="113"/>
        <v>5002904</v>
      </c>
      <c r="G7252" s="1">
        <f>(Comuni[[#This Row],[Popolazione2011]]/Comuni[[#This Row],[TOT POP REGIONE ]])*100</f>
        <v>5.1310199036399662E-2</v>
      </c>
      <c r="H7252" t="str">
        <f>IF(Comuni[[#This Row],[Popolazione2011]]&gt;300000,"MAGGIORE","")</f>
        <v/>
      </c>
      <c r="I7252" t="str">
        <f>_xlfn.XLOOKUP(Comuni[[#This Row],[Regione]],Ripartizione_geografica[Regione],Ripartizione_geografica[Ripartizione geografica])</f>
        <v>Isole</v>
      </c>
      <c r="J7252">
        <f>_xlfn.XLOOKUP(Comuni[[#This Row],[Regione]],Ripartizione_geografica[Regione],Ripartizione_geografica[Codice Regione])</f>
        <v>19</v>
      </c>
      <c r="K7252">
        <f>_xlfn.XLOOKUP(Comuni[[#This Row],[Regione]],Table_0[Regione],Table_0[Totale])</f>
        <v>1833392</v>
      </c>
      <c r="L7252">
        <f>_xlfn.XLOOKUP(Comuni[[#This Row],[Regione]],Table_0[Regione],Table_0[Guariti])</f>
        <v>1818423</v>
      </c>
      <c r="M7252">
        <f>_xlfn.XLOOKUP(Comuni[[#This Row],[Regione]],Table_0[Regione],Table_0[Deceduti])</f>
        <v>12944</v>
      </c>
      <c r="N7252" s="1">
        <f>(Comuni[[#This Row],[Popolazione2011]]/Comuni[[#This Row],[Ammalati TOT]])*100</f>
        <v>0.14001370137973768</v>
      </c>
      <c r="O7252">
        <f>_xlfn.XLOOKUP(Comuni[[#This Row],[Regione]],Table_0[Regione],Table_0[TOT AREA])</f>
        <v>2358669</v>
      </c>
      <c r="P7252" s="1">
        <f>(Comuni[[#This Row],[Popolazione2011]]/Comuni[[#This Row],[Ammalati AREA]])*100</f>
        <v>0.10883256616337435</v>
      </c>
    </row>
    <row r="7253" spans="1:16" x14ac:dyDescent="0.3">
      <c r="A7253" t="s">
        <v>7352</v>
      </c>
      <c r="B7253" t="s">
        <v>8038</v>
      </c>
      <c r="C7253" t="s">
        <v>7349</v>
      </c>
      <c r="D7253">
        <v>992</v>
      </c>
      <c r="E7253" s="1">
        <f>(Comuni[[#This Row],[Popolazione2011]]/SUM(D:D))*100</f>
        <v>1.669388566579844E-3</v>
      </c>
      <c r="F7253">
        <f t="shared" si="113"/>
        <v>5002904</v>
      </c>
      <c r="G7253" s="1">
        <f>(Comuni[[#This Row],[Popolazione2011]]/Comuni[[#This Row],[TOT POP REGIONE ]])*100</f>
        <v>1.9828483616715412E-2</v>
      </c>
      <c r="H7253" t="str">
        <f>IF(Comuni[[#This Row],[Popolazione2011]]&gt;300000,"MAGGIORE","")</f>
        <v/>
      </c>
      <c r="I7253" t="str">
        <f>_xlfn.XLOOKUP(Comuni[[#This Row],[Regione]],Ripartizione_geografica[Regione],Ripartizione_geografica[Ripartizione geografica])</f>
        <v>Isole</v>
      </c>
      <c r="J7253">
        <f>_xlfn.XLOOKUP(Comuni[[#This Row],[Regione]],Ripartizione_geografica[Regione],Ripartizione_geografica[Codice Regione])</f>
        <v>19</v>
      </c>
      <c r="K7253">
        <f>_xlfn.XLOOKUP(Comuni[[#This Row],[Regione]],Table_0[Regione],Table_0[Totale])</f>
        <v>1833392</v>
      </c>
      <c r="L7253">
        <f>_xlfn.XLOOKUP(Comuni[[#This Row],[Regione]],Table_0[Regione],Table_0[Guariti])</f>
        <v>1818423</v>
      </c>
      <c r="M7253">
        <f>_xlfn.XLOOKUP(Comuni[[#This Row],[Regione]],Table_0[Regione],Table_0[Deceduti])</f>
        <v>12944</v>
      </c>
      <c r="N7253" s="1">
        <f>(Comuni[[#This Row],[Popolazione2011]]/Comuni[[#This Row],[Ammalati TOT]])*100</f>
        <v>5.4107359473587753E-2</v>
      </c>
      <c r="O7253">
        <f>_xlfn.XLOOKUP(Comuni[[#This Row],[Regione]],Table_0[Regione],Table_0[TOT AREA])</f>
        <v>2358669</v>
      </c>
      <c r="P7253" s="1">
        <f>(Comuni[[#This Row],[Popolazione2011]]/Comuni[[#This Row],[Ammalati AREA]])*100</f>
        <v>4.2057618088845873E-2</v>
      </c>
    </row>
    <row r="7254" spans="1:16" x14ac:dyDescent="0.3">
      <c r="A7254" t="s">
        <v>7353</v>
      </c>
      <c r="B7254" t="s">
        <v>8038</v>
      </c>
      <c r="C7254" t="s">
        <v>7349</v>
      </c>
      <c r="D7254">
        <v>41632</v>
      </c>
      <c r="E7254" s="1">
        <f>(Comuni[[#This Row],[Popolazione2011]]/SUM(D:D))*100</f>
        <v>7.006046855227023E-2</v>
      </c>
      <c r="F7254">
        <f t="shared" si="113"/>
        <v>5002904</v>
      </c>
      <c r="G7254" s="1">
        <f>(Comuni[[#This Row],[Popolazione2011]]/Comuni[[#This Row],[TOT POP REGIONE ]])*100</f>
        <v>0.8321566833982823</v>
      </c>
      <c r="H7254" t="str">
        <f>IF(Comuni[[#This Row],[Popolazione2011]]&gt;300000,"MAGGIORE","")</f>
        <v/>
      </c>
      <c r="I7254" t="str">
        <f>_xlfn.XLOOKUP(Comuni[[#This Row],[Regione]],Ripartizione_geografica[Regione],Ripartizione_geografica[Ripartizione geografica])</f>
        <v>Isole</v>
      </c>
      <c r="J7254">
        <f>_xlfn.XLOOKUP(Comuni[[#This Row],[Regione]],Ripartizione_geografica[Regione],Ripartizione_geografica[Codice Regione])</f>
        <v>19</v>
      </c>
      <c r="K7254">
        <f>_xlfn.XLOOKUP(Comuni[[#This Row],[Regione]],Table_0[Regione],Table_0[Totale])</f>
        <v>1833392</v>
      </c>
      <c r="L7254">
        <f>_xlfn.XLOOKUP(Comuni[[#This Row],[Regione]],Table_0[Regione],Table_0[Guariti])</f>
        <v>1818423</v>
      </c>
      <c r="M7254">
        <f>_xlfn.XLOOKUP(Comuni[[#This Row],[Regione]],Table_0[Regione],Table_0[Deceduti])</f>
        <v>12944</v>
      </c>
      <c r="N7254" s="1">
        <f>(Comuni[[#This Row],[Popolazione2011]]/Comuni[[#This Row],[Ammalati TOT]])*100</f>
        <v>2.2707636991979894</v>
      </c>
      <c r="O7254">
        <f>_xlfn.XLOOKUP(Comuni[[#This Row],[Regione]],Table_0[Regione],Table_0[TOT AREA])</f>
        <v>2358669</v>
      </c>
      <c r="P7254" s="1">
        <f>(Comuni[[#This Row],[Popolazione2011]]/Comuni[[#This Row],[Ammalati AREA]])*100</f>
        <v>1.7650632623738216</v>
      </c>
    </row>
    <row r="7255" spans="1:16" x14ac:dyDescent="0.3">
      <c r="A7255" t="s">
        <v>7354</v>
      </c>
      <c r="B7255" t="s">
        <v>8038</v>
      </c>
      <c r="C7255" t="s">
        <v>7349</v>
      </c>
      <c r="D7255">
        <v>679</v>
      </c>
      <c r="E7255" s="1">
        <f>(Comuni[[#This Row],[Popolazione2011]]/SUM(D:D))*100</f>
        <v>1.1426560853908408E-3</v>
      </c>
      <c r="F7255">
        <f t="shared" si="113"/>
        <v>5002904</v>
      </c>
      <c r="G7255" s="1">
        <f>(Comuni[[#This Row],[Popolazione2011]]/Comuni[[#This Row],[TOT POP REGIONE ]])*100</f>
        <v>1.3572117314263875E-2</v>
      </c>
      <c r="H7255" t="str">
        <f>IF(Comuni[[#This Row],[Popolazione2011]]&gt;300000,"MAGGIORE","")</f>
        <v/>
      </c>
      <c r="I7255" t="str">
        <f>_xlfn.XLOOKUP(Comuni[[#This Row],[Regione]],Ripartizione_geografica[Regione],Ripartizione_geografica[Ripartizione geografica])</f>
        <v>Isole</v>
      </c>
      <c r="J7255">
        <f>_xlfn.XLOOKUP(Comuni[[#This Row],[Regione]],Ripartizione_geografica[Regione],Ripartizione_geografica[Codice Regione])</f>
        <v>19</v>
      </c>
      <c r="K7255">
        <f>_xlfn.XLOOKUP(Comuni[[#This Row],[Regione]],Table_0[Regione],Table_0[Totale])</f>
        <v>1833392</v>
      </c>
      <c r="L7255">
        <f>_xlfn.XLOOKUP(Comuni[[#This Row],[Regione]],Table_0[Regione],Table_0[Guariti])</f>
        <v>1818423</v>
      </c>
      <c r="M7255">
        <f>_xlfn.XLOOKUP(Comuni[[#This Row],[Regione]],Table_0[Regione],Table_0[Deceduti])</f>
        <v>12944</v>
      </c>
      <c r="N7255" s="1">
        <f>(Comuni[[#This Row],[Popolazione2011]]/Comuni[[#This Row],[Ammalati TOT]])*100</f>
        <v>3.7035178510651294E-2</v>
      </c>
      <c r="O7255">
        <f>_xlfn.XLOOKUP(Comuni[[#This Row],[Regione]],Table_0[Regione],Table_0[TOT AREA])</f>
        <v>2358669</v>
      </c>
      <c r="P7255" s="1">
        <f>(Comuni[[#This Row],[Popolazione2011]]/Comuni[[#This Row],[Ammalati AREA]])*100</f>
        <v>2.8787422058796718E-2</v>
      </c>
    </row>
    <row r="7256" spans="1:16" x14ac:dyDescent="0.3">
      <c r="A7256" t="s">
        <v>7355</v>
      </c>
      <c r="B7256" t="s">
        <v>8038</v>
      </c>
      <c r="C7256" t="s">
        <v>7349</v>
      </c>
      <c r="D7256">
        <v>5826</v>
      </c>
      <c r="E7256" s="1">
        <f>(Comuni[[#This Row],[Popolazione2011]]/SUM(D:D))*100</f>
        <v>9.8042921259013805E-3</v>
      </c>
      <c r="F7256">
        <f t="shared" si="113"/>
        <v>5002904</v>
      </c>
      <c r="G7256" s="1">
        <f>(Comuni[[#This Row],[Popolazione2011]]/Comuni[[#This Row],[TOT POP REGIONE ]])*100</f>
        <v>0.11645236446671772</v>
      </c>
      <c r="H7256" t="str">
        <f>IF(Comuni[[#This Row],[Popolazione2011]]&gt;300000,"MAGGIORE","")</f>
        <v/>
      </c>
      <c r="I7256" t="str">
        <f>_xlfn.XLOOKUP(Comuni[[#This Row],[Regione]],Ripartizione_geografica[Regione],Ripartizione_geografica[Ripartizione geografica])</f>
        <v>Isole</v>
      </c>
      <c r="J7256">
        <f>_xlfn.XLOOKUP(Comuni[[#This Row],[Regione]],Ripartizione_geografica[Regione],Ripartizione_geografica[Codice Regione])</f>
        <v>19</v>
      </c>
      <c r="K7256">
        <f>_xlfn.XLOOKUP(Comuni[[#This Row],[Regione]],Table_0[Regione],Table_0[Totale])</f>
        <v>1833392</v>
      </c>
      <c r="L7256">
        <f>_xlfn.XLOOKUP(Comuni[[#This Row],[Regione]],Table_0[Regione],Table_0[Guariti])</f>
        <v>1818423</v>
      </c>
      <c r="M7256">
        <f>_xlfn.XLOOKUP(Comuni[[#This Row],[Regione]],Table_0[Regione],Table_0[Deceduti])</f>
        <v>12944</v>
      </c>
      <c r="N7256" s="1">
        <f>(Comuni[[#This Row],[Popolazione2011]]/Comuni[[#This Row],[Ammalati TOT]])*100</f>
        <v>0.31777164948903452</v>
      </c>
      <c r="O7256">
        <f>_xlfn.XLOOKUP(Comuni[[#This Row],[Regione]],Table_0[Regione],Table_0[TOT AREA])</f>
        <v>2358669</v>
      </c>
      <c r="P7256" s="1">
        <f>(Comuni[[#This Row],[Popolazione2011]]/Comuni[[#This Row],[Ammalati AREA]])*100</f>
        <v>0.24700371268711296</v>
      </c>
    </row>
    <row r="7257" spans="1:16" x14ac:dyDescent="0.3">
      <c r="A7257" t="s">
        <v>7356</v>
      </c>
      <c r="B7257" t="s">
        <v>8038</v>
      </c>
      <c r="C7257" t="s">
        <v>7349</v>
      </c>
      <c r="D7257">
        <v>3347</v>
      </c>
      <c r="E7257" s="1">
        <f>(Comuni[[#This Row],[Popolazione2011]]/SUM(D:D))*100</f>
        <v>5.6325035608293722E-3</v>
      </c>
      <c r="F7257">
        <f t="shared" si="113"/>
        <v>5002904</v>
      </c>
      <c r="G7257" s="1">
        <f>(Comuni[[#This Row],[Popolazione2011]]/Comuni[[#This Row],[TOT POP REGIONE ]])*100</f>
        <v>6.690114381567186E-2</v>
      </c>
      <c r="H7257" t="str">
        <f>IF(Comuni[[#This Row],[Popolazione2011]]&gt;300000,"MAGGIORE","")</f>
        <v/>
      </c>
      <c r="I7257" t="str">
        <f>_xlfn.XLOOKUP(Comuni[[#This Row],[Regione]],Ripartizione_geografica[Regione],Ripartizione_geografica[Ripartizione geografica])</f>
        <v>Isole</v>
      </c>
      <c r="J7257">
        <f>_xlfn.XLOOKUP(Comuni[[#This Row],[Regione]],Ripartizione_geografica[Regione],Ripartizione_geografica[Codice Regione])</f>
        <v>19</v>
      </c>
      <c r="K7257">
        <f>_xlfn.XLOOKUP(Comuni[[#This Row],[Regione]],Table_0[Regione],Table_0[Totale])</f>
        <v>1833392</v>
      </c>
      <c r="L7257">
        <f>_xlfn.XLOOKUP(Comuni[[#This Row],[Regione]],Table_0[Regione],Table_0[Guariti])</f>
        <v>1818423</v>
      </c>
      <c r="M7257">
        <f>_xlfn.XLOOKUP(Comuni[[#This Row],[Regione]],Table_0[Regione],Table_0[Deceduti])</f>
        <v>12944</v>
      </c>
      <c r="N7257" s="1">
        <f>(Comuni[[#This Row],[Popolazione2011]]/Comuni[[#This Row],[Ammalati TOT]])*100</f>
        <v>0.18255779451421192</v>
      </c>
      <c r="O7257">
        <f>_xlfn.XLOOKUP(Comuni[[#This Row],[Regione]],Table_0[Regione],Table_0[TOT AREA])</f>
        <v>2358669</v>
      </c>
      <c r="P7257" s="1">
        <f>(Comuni[[#This Row],[Popolazione2011]]/Comuni[[#This Row],[Ammalati AREA]])*100</f>
        <v>0.14190206425742655</v>
      </c>
    </row>
    <row r="7258" spans="1:16" x14ac:dyDescent="0.3">
      <c r="A7258" t="s">
        <v>7357</v>
      </c>
      <c r="B7258" t="s">
        <v>8038</v>
      </c>
      <c r="C7258" t="s">
        <v>7349</v>
      </c>
      <c r="D7258">
        <v>13260</v>
      </c>
      <c r="E7258" s="1">
        <f>(Comuni[[#This Row],[Popolazione2011]]/SUM(D:D))*100</f>
        <v>2.2314609266984607E-2</v>
      </c>
      <c r="F7258">
        <f t="shared" si="113"/>
        <v>5002904</v>
      </c>
      <c r="G7258" s="1">
        <f>(Comuni[[#This Row],[Popolazione2011]]/Comuni[[#This Row],[TOT POP REGIONE ]])*100</f>
        <v>0.26504606124762736</v>
      </c>
      <c r="H7258" t="str">
        <f>IF(Comuni[[#This Row],[Popolazione2011]]&gt;300000,"MAGGIORE","")</f>
        <v/>
      </c>
      <c r="I7258" t="str">
        <f>_xlfn.XLOOKUP(Comuni[[#This Row],[Regione]],Ripartizione_geografica[Regione],Ripartizione_geografica[Ripartizione geografica])</f>
        <v>Isole</v>
      </c>
      <c r="J7258">
        <f>_xlfn.XLOOKUP(Comuni[[#This Row],[Regione]],Ripartizione_geografica[Regione],Ripartizione_geografica[Codice Regione])</f>
        <v>19</v>
      </c>
      <c r="K7258">
        <f>_xlfn.XLOOKUP(Comuni[[#This Row],[Regione]],Table_0[Regione],Table_0[Totale])</f>
        <v>1833392</v>
      </c>
      <c r="L7258">
        <f>_xlfn.XLOOKUP(Comuni[[#This Row],[Regione]],Table_0[Regione],Table_0[Guariti])</f>
        <v>1818423</v>
      </c>
      <c r="M7258">
        <f>_xlfn.XLOOKUP(Comuni[[#This Row],[Regione]],Table_0[Regione],Table_0[Deceduti])</f>
        <v>12944</v>
      </c>
      <c r="N7258" s="1">
        <f>(Comuni[[#This Row],[Popolazione2011]]/Comuni[[#This Row],[Ammalati TOT]])*100</f>
        <v>0.72324958328606215</v>
      </c>
      <c r="O7258">
        <f>_xlfn.XLOOKUP(Comuni[[#This Row],[Regione]],Table_0[Regione],Table_0[TOT AREA])</f>
        <v>2358669</v>
      </c>
      <c r="P7258" s="1">
        <f>(Comuni[[#This Row],[Popolazione2011]]/Comuni[[#This Row],[Ammalati AREA]])*100</f>
        <v>0.56218146759888732</v>
      </c>
    </row>
    <row r="7259" spans="1:16" x14ac:dyDescent="0.3">
      <c r="A7259" t="s">
        <v>7358</v>
      </c>
      <c r="B7259" t="s">
        <v>8038</v>
      </c>
      <c r="C7259" t="s">
        <v>7349</v>
      </c>
      <c r="D7259">
        <v>4516</v>
      </c>
      <c r="E7259" s="1">
        <f>(Comuni[[#This Row],[Popolazione2011]]/SUM(D:D))*100</f>
        <v>7.5997568212445316E-3</v>
      </c>
      <c r="F7259">
        <f t="shared" si="113"/>
        <v>5002904</v>
      </c>
      <c r="G7259" s="1">
        <f>(Comuni[[#This Row],[Popolazione2011]]/Comuni[[#This Row],[TOT POP REGIONE ]])*100</f>
        <v>9.0267572593837497E-2</v>
      </c>
      <c r="H7259" t="str">
        <f>IF(Comuni[[#This Row],[Popolazione2011]]&gt;300000,"MAGGIORE","")</f>
        <v/>
      </c>
      <c r="I7259" t="str">
        <f>_xlfn.XLOOKUP(Comuni[[#This Row],[Regione]],Ripartizione_geografica[Regione],Ripartizione_geografica[Ripartizione geografica])</f>
        <v>Isole</v>
      </c>
      <c r="J7259">
        <f>_xlfn.XLOOKUP(Comuni[[#This Row],[Regione]],Ripartizione_geografica[Regione],Ripartizione_geografica[Codice Regione])</f>
        <v>19</v>
      </c>
      <c r="K7259">
        <f>_xlfn.XLOOKUP(Comuni[[#This Row],[Regione]],Table_0[Regione],Table_0[Totale])</f>
        <v>1833392</v>
      </c>
      <c r="L7259">
        <f>_xlfn.XLOOKUP(Comuni[[#This Row],[Regione]],Table_0[Regione],Table_0[Guariti])</f>
        <v>1818423</v>
      </c>
      <c r="M7259">
        <f>_xlfn.XLOOKUP(Comuni[[#This Row],[Regione]],Table_0[Regione],Table_0[Deceduti])</f>
        <v>12944</v>
      </c>
      <c r="N7259" s="1">
        <f>(Comuni[[#This Row],[Popolazione2011]]/Comuni[[#This Row],[Ammalati TOT]])*100</f>
        <v>0.24631939050677648</v>
      </c>
      <c r="O7259">
        <f>_xlfn.XLOOKUP(Comuni[[#This Row],[Regione]],Table_0[Regione],Table_0[TOT AREA])</f>
        <v>2358669</v>
      </c>
      <c r="P7259" s="1">
        <f>(Comuni[[#This Row],[Popolazione2011]]/Comuni[[#This Row],[Ammalati AREA]])*100</f>
        <v>0.19146391460607656</v>
      </c>
    </row>
    <row r="7260" spans="1:16" x14ac:dyDescent="0.3">
      <c r="A7260" t="s">
        <v>7359</v>
      </c>
      <c r="B7260" t="s">
        <v>8038</v>
      </c>
      <c r="C7260" t="s">
        <v>7349</v>
      </c>
      <c r="D7260">
        <v>3463</v>
      </c>
      <c r="E7260" s="1">
        <f>(Comuni[[#This Row],[Popolazione2011]]/SUM(D:D))*100</f>
        <v>5.8277143206310472E-3</v>
      </c>
      <c r="F7260">
        <f t="shared" si="113"/>
        <v>5002904</v>
      </c>
      <c r="G7260" s="1">
        <f>(Comuni[[#This Row],[Popolazione2011]]/Comuni[[#This Row],[TOT POP REGIONE ]])*100</f>
        <v>6.9219797141820028E-2</v>
      </c>
      <c r="H7260" t="str">
        <f>IF(Comuni[[#This Row],[Popolazione2011]]&gt;300000,"MAGGIORE","")</f>
        <v/>
      </c>
      <c r="I7260" t="str">
        <f>_xlfn.XLOOKUP(Comuni[[#This Row],[Regione]],Ripartizione_geografica[Regione],Ripartizione_geografica[Ripartizione geografica])</f>
        <v>Isole</v>
      </c>
      <c r="J7260">
        <f>_xlfn.XLOOKUP(Comuni[[#This Row],[Regione]],Ripartizione_geografica[Regione],Ripartizione_geografica[Codice Regione])</f>
        <v>19</v>
      </c>
      <c r="K7260">
        <f>_xlfn.XLOOKUP(Comuni[[#This Row],[Regione]],Table_0[Regione],Table_0[Totale])</f>
        <v>1833392</v>
      </c>
      <c r="L7260">
        <f>_xlfn.XLOOKUP(Comuni[[#This Row],[Regione]],Table_0[Regione],Table_0[Guariti])</f>
        <v>1818423</v>
      </c>
      <c r="M7260">
        <f>_xlfn.XLOOKUP(Comuni[[#This Row],[Regione]],Table_0[Regione],Table_0[Deceduti])</f>
        <v>12944</v>
      </c>
      <c r="N7260" s="1">
        <f>(Comuni[[#This Row],[Popolazione2011]]/Comuni[[#This Row],[Ammalati TOT]])*100</f>
        <v>0.18888486477523628</v>
      </c>
      <c r="O7260">
        <f>_xlfn.XLOOKUP(Comuni[[#This Row],[Regione]],Table_0[Regione],Table_0[TOT AREA])</f>
        <v>2358669</v>
      </c>
      <c r="P7260" s="1">
        <f>(Comuni[[#This Row],[Popolazione2011]]/Comuni[[#This Row],[Ammalati AREA]])*100</f>
        <v>0.1468200921791061</v>
      </c>
    </row>
    <row r="7261" spans="1:16" x14ac:dyDescent="0.3">
      <c r="A7261" t="s">
        <v>7360</v>
      </c>
      <c r="B7261" t="s">
        <v>8038</v>
      </c>
      <c r="C7261" t="s">
        <v>7349</v>
      </c>
      <c r="D7261">
        <v>907</v>
      </c>
      <c r="E7261" s="1">
        <f>(Comuni[[#This Row],[Popolazione2011]]/SUM(D:D))*100</f>
        <v>1.5263461994837887E-3</v>
      </c>
      <c r="F7261">
        <f t="shared" si="113"/>
        <v>5002904</v>
      </c>
      <c r="G7261" s="1">
        <f>(Comuni[[#This Row],[Popolazione2011]]/Comuni[[#This Row],[TOT POP REGIONE ]])*100</f>
        <v>1.8129470403589597E-2</v>
      </c>
      <c r="H7261" t="str">
        <f>IF(Comuni[[#This Row],[Popolazione2011]]&gt;300000,"MAGGIORE","")</f>
        <v/>
      </c>
      <c r="I7261" t="str">
        <f>_xlfn.XLOOKUP(Comuni[[#This Row],[Regione]],Ripartizione_geografica[Regione],Ripartizione_geografica[Ripartizione geografica])</f>
        <v>Isole</v>
      </c>
      <c r="J7261">
        <f>_xlfn.XLOOKUP(Comuni[[#This Row],[Regione]],Ripartizione_geografica[Regione],Ripartizione_geografica[Codice Regione])</f>
        <v>19</v>
      </c>
      <c r="K7261">
        <f>_xlfn.XLOOKUP(Comuni[[#This Row],[Regione]],Table_0[Regione],Table_0[Totale])</f>
        <v>1833392</v>
      </c>
      <c r="L7261">
        <f>_xlfn.XLOOKUP(Comuni[[#This Row],[Regione]],Table_0[Regione],Table_0[Guariti])</f>
        <v>1818423</v>
      </c>
      <c r="M7261">
        <f>_xlfn.XLOOKUP(Comuni[[#This Row],[Regione]],Table_0[Regione],Table_0[Deceduti])</f>
        <v>12944</v>
      </c>
      <c r="N7261" s="1">
        <f>(Comuni[[#This Row],[Popolazione2011]]/Comuni[[#This Row],[Ammalati TOT]])*100</f>
        <v>4.9471144196113002E-2</v>
      </c>
      <c r="O7261">
        <f>_xlfn.XLOOKUP(Comuni[[#This Row],[Regione]],Table_0[Regione],Table_0[TOT AREA])</f>
        <v>2358669</v>
      </c>
      <c r="P7261" s="1">
        <f>(Comuni[[#This Row],[Popolazione2011]]/Comuni[[#This Row],[Ammalati AREA]])*100</f>
        <v>3.845389073244275E-2</v>
      </c>
    </row>
    <row r="7262" spans="1:16" x14ac:dyDescent="0.3">
      <c r="A7262" t="s">
        <v>7361</v>
      </c>
      <c r="B7262" t="s">
        <v>8038</v>
      </c>
      <c r="C7262" t="s">
        <v>7349</v>
      </c>
      <c r="D7262">
        <v>1366</v>
      </c>
      <c r="E7262" s="1">
        <f>(Comuni[[#This Row],[Popolazione2011]]/SUM(D:D))*100</f>
        <v>2.2987749818024865E-3</v>
      </c>
      <c r="F7262">
        <f t="shared" si="113"/>
        <v>5002904</v>
      </c>
      <c r="G7262" s="1">
        <f>(Comuni[[#This Row],[Popolazione2011]]/Comuni[[#This Row],[TOT POP REGIONE ]])*100</f>
        <v>2.7304141754469002E-2</v>
      </c>
      <c r="H7262" t="str">
        <f>IF(Comuni[[#This Row],[Popolazione2011]]&gt;300000,"MAGGIORE","")</f>
        <v/>
      </c>
      <c r="I7262" t="str">
        <f>_xlfn.XLOOKUP(Comuni[[#This Row],[Regione]],Ripartizione_geografica[Regione],Ripartizione_geografica[Ripartizione geografica])</f>
        <v>Isole</v>
      </c>
      <c r="J7262">
        <f>_xlfn.XLOOKUP(Comuni[[#This Row],[Regione]],Ripartizione_geografica[Regione],Ripartizione_geografica[Codice Regione])</f>
        <v>19</v>
      </c>
      <c r="K7262">
        <f>_xlfn.XLOOKUP(Comuni[[#This Row],[Regione]],Table_0[Regione],Table_0[Totale])</f>
        <v>1833392</v>
      </c>
      <c r="L7262">
        <f>_xlfn.XLOOKUP(Comuni[[#This Row],[Regione]],Table_0[Regione],Table_0[Guariti])</f>
        <v>1818423</v>
      </c>
      <c r="M7262">
        <f>_xlfn.XLOOKUP(Comuni[[#This Row],[Regione]],Table_0[Regione],Table_0[Deceduti])</f>
        <v>12944</v>
      </c>
      <c r="N7262" s="1">
        <f>(Comuni[[#This Row],[Popolazione2011]]/Comuni[[#This Row],[Ammalati TOT]])*100</f>
        <v>7.450670669447669E-2</v>
      </c>
      <c r="O7262">
        <f>_xlfn.XLOOKUP(Comuni[[#This Row],[Regione]],Table_0[Regione],Table_0[TOT AREA])</f>
        <v>2358669</v>
      </c>
      <c r="P7262" s="1">
        <f>(Comuni[[#This Row],[Popolazione2011]]/Comuni[[#This Row],[Ammalati AREA]])*100</f>
        <v>5.7914018457019614E-2</v>
      </c>
    </row>
    <row r="7263" spans="1:16" x14ac:dyDescent="0.3">
      <c r="A7263" t="s">
        <v>7362</v>
      </c>
      <c r="B7263" t="s">
        <v>8038</v>
      </c>
      <c r="C7263" t="s">
        <v>7349</v>
      </c>
      <c r="D7263">
        <v>3295</v>
      </c>
      <c r="E7263" s="1">
        <f>(Comuni[[#This Row],[Popolazione2011]]/SUM(D:D))*100</f>
        <v>5.5449952891941387E-3</v>
      </c>
      <c r="F7263">
        <f t="shared" si="113"/>
        <v>5002904</v>
      </c>
      <c r="G7263" s="1">
        <f>(Comuni[[#This Row],[Popolazione2011]]/Comuni[[#This Row],[TOT POP REGIONE ]])*100</f>
        <v>6.5861747497053702E-2</v>
      </c>
      <c r="H7263" t="str">
        <f>IF(Comuni[[#This Row],[Popolazione2011]]&gt;300000,"MAGGIORE","")</f>
        <v/>
      </c>
      <c r="I7263" t="str">
        <f>_xlfn.XLOOKUP(Comuni[[#This Row],[Regione]],Ripartizione_geografica[Regione],Ripartizione_geografica[Ripartizione geografica])</f>
        <v>Isole</v>
      </c>
      <c r="J7263">
        <f>_xlfn.XLOOKUP(Comuni[[#This Row],[Regione]],Ripartizione_geografica[Regione],Ripartizione_geografica[Codice Regione])</f>
        <v>19</v>
      </c>
      <c r="K7263">
        <f>_xlfn.XLOOKUP(Comuni[[#This Row],[Regione]],Table_0[Regione],Table_0[Totale])</f>
        <v>1833392</v>
      </c>
      <c r="L7263">
        <f>_xlfn.XLOOKUP(Comuni[[#This Row],[Regione]],Table_0[Regione],Table_0[Guariti])</f>
        <v>1818423</v>
      </c>
      <c r="M7263">
        <f>_xlfn.XLOOKUP(Comuni[[#This Row],[Regione]],Table_0[Regione],Table_0[Deceduti])</f>
        <v>12944</v>
      </c>
      <c r="N7263" s="1">
        <f>(Comuni[[#This Row],[Popolazione2011]]/Comuni[[#This Row],[Ammalati TOT]])*100</f>
        <v>0.17972152163858029</v>
      </c>
      <c r="O7263">
        <f>_xlfn.XLOOKUP(Comuni[[#This Row],[Regione]],Table_0[Regione],Table_0[TOT AREA])</f>
        <v>2358669</v>
      </c>
      <c r="P7263" s="1">
        <f>(Comuni[[#This Row],[Popolazione2011]]/Comuni[[#This Row],[Ammalati AREA]])*100</f>
        <v>0.1396974310511564</v>
      </c>
    </row>
    <row r="7264" spans="1:16" x14ac:dyDescent="0.3">
      <c r="A7264" t="s">
        <v>7363</v>
      </c>
      <c r="B7264" t="s">
        <v>8038</v>
      </c>
      <c r="C7264" t="s">
        <v>7349</v>
      </c>
      <c r="D7264">
        <v>1073</v>
      </c>
      <c r="E7264" s="1">
        <f>(Comuni[[#This Row],[Popolazione2011]]/SUM(D:D))*100</f>
        <v>1.8056995281654966E-3</v>
      </c>
      <c r="F7264">
        <f t="shared" si="113"/>
        <v>5002904</v>
      </c>
      <c r="G7264" s="1">
        <f>(Comuni[[#This Row],[Popolazione2011]]/Comuni[[#This Row],[TOT POP REGIONE ]])*100</f>
        <v>2.1447543266870601E-2</v>
      </c>
      <c r="H7264" t="str">
        <f>IF(Comuni[[#This Row],[Popolazione2011]]&gt;300000,"MAGGIORE","")</f>
        <v/>
      </c>
      <c r="I7264" t="str">
        <f>_xlfn.XLOOKUP(Comuni[[#This Row],[Regione]],Ripartizione_geografica[Regione],Ripartizione_geografica[Ripartizione geografica])</f>
        <v>Isole</v>
      </c>
      <c r="J7264">
        <f>_xlfn.XLOOKUP(Comuni[[#This Row],[Regione]],Ripartizione_geografica[Regione],Ripartizione_geografica[Codice Regione])</f>
        <v>19</v>
      </c>
      <c r="K7264">
        <f>_xlfn.XLOOKUP(Comuni[[#This Row],[Regione]],Table_0[Regione],Table_0[Totale])</f>
        <v>1833392</v>
      </c>
      <c r="L7264">
        <f>_xlfn.XLOOKUP(Comuni[[#This Row],[Regione]],Table_0[Regione],Table_0[Guariti])</f>
        <v>1818423</v>
      </c>
      <c r="M7264">
        <f>_xlfn.XLOOKUP(Comuni[[#This Row],[Regione]],Table_0[Regione],Table_0[Deceduti])</f>
        <v>12944</v>
      </c>
      <c r="N7264" s="1">
        <f>(Comuni[[#This Row],[Popolazione2011]]/Comuni[[#This Row],[Ammalati TOT]])*100</f>
        <v>5.8525399914475466E-2</v>
      </c>
      <c r="O7264">
        <f>_xlfn.XLOOKUP(Comuni[[#This Row],[Regione]],Table_0[Regione],Table_0[TOT AREA])</f>
        <v>2358669</v>
      </c>
      <c r="P7264" s="1">
        <f>(Comuni[[#This Row],[Popolazione2011]]/Comuni[[#This Row],[Ammalati AREA]])*100</f>
        <v>4.5491758275535907E-2</v>
      </c>
    </row>
    <row r="7265" spans="1:16" x14ac:dyDescent="0.3">
      <c r="A7265" t="s">
        <v>7364</v>
      </c>
      <c r="B7265" t="s">
        <v>8038</v>
      </c>
      <c r="C7265" t="s">
        <v>7349</v>
      </c>
      <c r="D7265">
        <v>2548</v>
      </c>
      <c r="E7265" s="1">
        <f>(Comuni[[#This Row],[Popolazione2011]]/SUM(D:D))*100</f>
        <v>4.2879053101264539E-3</v>
      </c>
      <c r="F7265">
        <f t="shared" si="113"/>
        <v>5002904</v>
      </c>
      <c r="G7265" s="1">
        <f>(Comuni[[#This Row],[Popolazione2011]]/Comuni[[#This Row],[TOT POP REGIONE ]])*100</f>
        <v>5.0930419612289182E-2</v>
      </c>
      <c r="H7265" t="str">
        <f>IF(Comuni[[#This Row],[Popolazione2011]]&gt;300000,"MAGGIORE","")</f>
        <v/>
      </c>
      <c r="I7265" t="str">
        <f>_xlfn.XLOOKUP(Comuni[[#This Row],[Regione]],Ripartizione_geografica[Regione],Ripartizione_geografica[Ripartizione geografica])</f>
        <v>Isole</v>
      </c>
      <c r="J7265">
        <f>_xlfn.XLOOKUP(Comuni[[#This Row],[Regione]],Ripartizione_geografica[Regione],Ripartizione_geografica[Codice Regione])</f>
        <v>19</v>
      </c>
      <c r="K7265">
        <f>_xlfn.XLOOKUP(Comuni[[#This Row],[Regione]],Table_0[Regione],Table_0[Totale])</f>
        <v>1833392</v>
      </c>
      <c r="L7265">
        <f>_xlfn.XLOOKUP(Comuni[[#This Row],[Regione]],Table_0[Regione],Table_0[Guariti])</f>
        <v>1818423</v>
      </c>
      <c r="M7265">
        <f>_xlfn.XLOOKUP(Comuni[[#This Row],[Regione]],Table_0[Regione],Table_0[Deceduti])</f>
        <v>12944</v>
      </c>
      <c r="N7265" s="1">
        <f>(Comuni[[#This Row],[Popolazione2011]]/Comuni[[#This Row],[Ammalati TOT]])*100</f>
        <v>0.13897737090594919</v>
      </c>
      <c r="O7265">
        <f>_xlfn.XLOOKUP(Comuni[[#This Row],[Regione]],Table_0[Regione],Table_0[TOT AREA])</f>
        <v>2358669</v>
      </c>
      <c r="P7265" s="1">
        <f>(Comuni[[#This Row],[Popolazione2011]]/Comuni[[#This Row],[Ammalati AREA]])*100</f>
        <v>0.10802702710723718</v>
      </c>
    </row>
    <row r="7266" spans="1:16" x14ac:dyDescent="0.3">
      <c r="A7266" t="s">
        <v>7365</v>
      </c>
      <c r="B7266" t="s">
        <v>8038</v>
      </c>
      <c r="C7266" t="s">
        <v>7349</v>
      </c>
      <c r="D7266">
        <v>2572</v>
      </c>
      <c r="E7266" s="1">
        <f>(Comuni[[#This Row],[Popolazione2011]]/SUM(D:D))*100</f>
        <v>4.3282937431888694E-3</v>
      </c>
      <c r="F7266">
        <f t="shared" si="113"/>
        <v>5002904</v>
      </c>
      <c r="G7266" s="1">
        <f>(Comuni[[#This Row],[Popolazione2011]]/Comuni[[#This Row],[TOT POP REGIONE ]])*100</f>
        <v>5.1410140990112943E-2</v>
      </c>
      <c r="H7266" t="str">
        <f>IF(Comuni[[#This Row],[Popolazione2011]]&gt;300000,"MAGGIORE","")</f>
        <v/>
      </c>
      <c r="I7266" t="str">
        <f>_xlfn.XLOOKUP(Comuni[[#This Row],[Regione]],Ripartizione_geografica[Regione],Ripartizione_geografica[Ripartizione geografica])</f>
        <v>Isole</v>
      </c>
      <c r="J7266">
        <f>_xlfn.XLOOKUP(Comuni[[#This Row],[Regione]],Ripartizione_geografica[Regione],Ripartizione_geografica[Codice Regione])</f>
        <v>19</v>
      </c>
      <c r="K7266">
        <f>_xlfn.XLOOKUP(Comuni[[#This Row],[Regione]],Table_0[Regione],Table_0[Totale])</f>
        <v>1833392</v>
      </c>
      <c r="L7266">
        <f>_xlfn.XLOOKUP(Comuni[[#This Row],[Regione]],Table_0[Regione],Table_0[Guariti])</f>
        <v>1818423</v>
      </c>
      <c r="M7266">
        <f>_xlfn.XLOOKUP(Comuni[[#This Row],[Regione]],Table_0[Regione],Table_0[Deceduti])</f>
        <v>12944</v>
      </c>
      <c r="N7266" s="1">
        <f>(Comuni[[#This Row],[Popolazione2011]]/Comuni[[#This Row],[Ammalati TOT]])*100</f>
        <v>0.14028641992547147</v>
      </c>
      <c r="O7266">
        <f>_xlfn.XLOOKUP(Comuni[[#This Row],[Regione]],Table_0[Regione],Table_0[TOT AREA])</f>
        <v>2358669</v>
      </c>
      <c r="P7266" s="1">
        <f>(Comuni[[#This Row],[Popolazione2011]]/Comuni[[#This Row],[Ammalati AREA]])*100</f>
        <v>0.1090445501255157</v>
      </c>
    </row>
    <row r="7267" spans="1:16" x14ac:dyDescent="0.3">
      <c r="A7267" t="s">
        <v>7366</v>
      </c>
      <c r="B7267" t="s">
        <v>8038</v>
      </c>
      <c r="C7267" t="s">
        <v>7349</v>
      </c>
      <c r="D7267">
        <v>481</v>
      </c>
      <c r="E7267" s="1">
        <f>(Comuni[[#This Row],[Popolazione2011]]/SUM(D:D))*100</f>
        <v>8.0945151262591219E-4</v>
      </c>
      <c r="F7267">
        <f t="shared" si="113"/>
        <v>5002904</v>
      </c>
      <c r="G7267" s="1">
        <f>(Comuni[[#This Row],[Popolazione2011]]/Comuni[[#This Row],[TOT POP REGIONE ]])*100</f>
        <v>9.6144159472178574E-3</v>
      </c>
      <c r="H7267" t="str">
        <f>IF(Comuni[[#This Row],[Popolazione2011]]&gt;300000,"MAGGIORE","")</f>
        <v/>
      </c>
      <c r="I7267" t="str">
        <f>_xlfn.XLOOKUP(Comuni[[#This Row],[Regione]],Ripartizione_geografica[Regione],Ripartizione_geografica[Ripartizione geografica])</f>
        <v>Isole</v>
      </c>
      <c r="J7267">
        <f>_xlfn.XLOOKUP(Comuni[[#This Row],[Regione]],Ripartizione_geografica[Regione],Ripartizione_geografica[Codice Regione])</f>
        <v>19</v>
      </c>
      <c r="K7267">
        <f>_xlfn.XLOOKUP(Comuni[[#This Row],[Regione]],Table_0[Regione],Table_0[Totale])</f>
        <v>1833392</v>
      </c>
      <c r="L7267">
        <f>_xlfn.XLOOKUP(Comuni[[#This Row],[Regione]],Table_0[Regione],Table_0[Guariti])</f>
        <v>1818423</v>
      </c>
      <c r="M7267">
        <f>_xlfn.XLOOKUP(Comuni[[#This Row],[Regione]],Table_0[Regione],Table_0[Deceduti])</f>
        <v>12944</v>
      </c>
      <c r="N7267" s="1">
        <f>(Comuni[[#This Row],[Popolazione2011]]/Comuni[[#This Row],[Ammalati TOT]])*100</f>
        <v>2.6235524099592449E-2</v>
      </c>
      <c r="O7267">
        <f>_xlfn.XLOOKUP(Comuni[[#This Row],[Regione]],Table_0[Regione],Table_0[TOT AREA])</f>
        <v>2358669</v>
      </c>
      <c r="P7267" s="1">
        <f>(Comuni[[#This Row],[Popolazione2011]]/Comuni[[#This Row],[Ammalati AREA]])*100</f>
        <v>2.0392857157998857E-2</v>
      </c>
    </row>
    <row r="7268" spans="1:16" x14ac:dyDescent="0.3">
      <c r="A7268" t="s">
        <v>7367</v>
      </c>
      <c r="B7268" t="s">
        <v>8038</v>
      </c>
      <c r="C7268" t="s">
        <v>7349</v>
      </c>
      <c r="D7268">
        <v>2874</v>
      </c>
      <c r="E7268" s="1">
        <f>(Comuni[[#This Row],[Popolazione2011]]/SUM(D:D))*100</f>
        <v>4.8365148592242647E-3</v>
      </c>
      <c r="F7268">
        <f t="shared" si="113"/>
        <v>5002904</v>
      </c>
      <c r="G7268" s="1">
        <f>(Comuni[[#This Row],[Popolazione2011]]/Comuni[[#This Row],[TOT POP REGIONE ]])*100</f>
        <v>5.7446634994395257E-2</v>
      </c>
      <c r="H7268" t="str">
        <f>IF(Comuni[[#This Row],[Popolazione2011]]&gt;300000,"MAGGIORE","")</f>
        <v/>
      </c>
      <c r="I7268" t="str">
        <f>_xlfn.XLOOKUP(Comuni[[#This Row],[Regione]],Ripartizione_geografica[Regione],Ripartizione_geografica[Ripartizione geografica])</f>
        <v>Isole</v>
      </c>
      <c r="J7268">
        <f>_xlfn.XLOOKUP(Comuni[[#This Row],[Regione]],Ripartizione_geografica[Regione],Ripartizione_geografica[Codice Regione])</f>
        <v>19</v>
      </c>
      <c r="K7268">
        <f>_xlfn.XLOOKUP(Comuni[[#This Row],[Regione]],Table_0[Regione],Table_0[Totale])</f>
        <v>1833392</v>
      </c>
      <c r="L7268">
        <f>_xlfn.XLOOKUP(Comuni[[#This Row],[Regione]],Table_0[Regione],Table_0[Guariti])</f>
        <v>1818423</v>
      </c>
      <c r="M7268">
        <f>_xlfn.XLOOKUP(Comuni[[#This Row],[Regione]],Table_0[Regione],Table_0[Deceduti])</f>
        <v>12944</v>
      </c>
      <c r="N7268" s="1">
        <f>(Comuni[[#This Row],[Popolazione2011]]/Comuni[[#This Row],[Ammalati TOT]])*100</f>
        <v>0.15675862008779357</v>
      </c>
      <c r="O7268">
        <f>_xlfn.XLOOKUP(Comuni[[#This Row],[Regione]],Table_0[Regione],Table_0[TOT AREA])</f>
        <v>2358669</v>
      </c>
      <c r="P7268" s="1">
        <f>(Comuni[[#This Row],[Popolazione2011]]/Comuni[[#This Row],[Ammalati AREA]])*100</f>
        <v>0.12184838143885386</v>
      </c>
    </row>
    <row r="7269" spans="1:16" x14ac:dyDescent="0.3">
      <c r="A7269" t="s">
        <v>7368</v>
      </c>
      <c r="B7269" t="s">
        <v>8038</v>
      </c>
      <c r="C7269" t="s">
        <v>7349</v>
      </c>
      <c r="D7269">
        <v>1566</v>
      </c>
      <c r="E7269" s="1">
        <f>(Comuni[[#This Row],[Popolazione2011]]/SUM(D:D))*100</f>
        <v>2.6353452573226166E-3</v>
      </c>
      <c r="F7269">
        <f t="shared" si="113"/>
        <v>5002904</v>
      </c>
      <c r="G7269" s="1">
        <f>(Comuni[[#This Row],[Popolazione2011]]/Comuni[[#This Row],[TOT POP REGIONE ]])*100</f>
        <v>3.1301819903000336E-2</v>
      </c>
      <c r="H7269" t="str">
        <f>IF(Comuni[[#This Row],[Popolazione2011]]&gt;300000,"MAGGIORE","")</f>
        <v/>
      </c>
      <c r="I7269" t="str">
        <f>_xlfn.XLOOKUP(Comuni[[#This Row],[Regione]],Ripartizione_geografica[Regione],Ripartizione_geografica[Ripartizione geografica])</f>
        <v>Isole</v>
      </c>
      <c r="J7269">
        <f>_xlfn.XLOOKUP(Comuni[[#This Row],[Regione]],Ripartizione_geografica[Regione],Ripartizione_geografica[Codice Regione])</f>
        <v>19</v>
      </c>
      <c r="K7269">
        <f>_xlfn.XLOOKUP(Comuni[[#This Row],[Regione]],Table_0[Regione],Table_0[Totale])</f>
        <v>1833392</v>
      </c>
      <c r="L7269">
        <f>_xlfn.XLOOKUP(Comuni[[#This Row],[Regione]],Table_0[Regione],Table_0[Guariti])</f>
        <v>1818423</v>
      </c>
      <c r="M7269">
        <f>_xlfn.XLOOKUP(Comuni[[#This Row],[Regione]],Table_0[Regione],Table_0[Deceduti])</f>
        <v>12944</v>
      </c>
      <c r="N7269" s="1">
        <f>(Comuni[[#This Row],[Popolazione2011]]/Comuni[[#This Row],[Ammalati TOT]])*100</f>
        <v>8.5415448523829055E-2</v>
      </c>
      <c r="O7269">
        <f>_xlfn.XLOOKUP(Comuni[[#This Row],[Regione]],Table_0[Regione],Table_0[TOT AREA])</f>
        <v>2358669</v>
      </c>
      <c r="P7269" s="1">
        <f>(Comuni[[#This Row],[Popolazione2011]]/Comuni[[#This Row],[Ammalati AREA]])*100</f>
        <v>6.6393376942674026E-2</v>
      </c>
    </row>
    <row r="7270" spans="1:16" x14ac:dyDescent="0.3">
      <c r="A7270" t="s">
        <v>7369</v>
      </c>
      <c r="B7270" t="s">
        <v>8038</v>
      </c>
      <c r="C7270" t="s">
        <v>7349</v>
      </c>
      <c r="D7270">
        <v>1559</v>
      </c>
      <c r="E7270" s="1">
        <f>(Comuni[[#This Row],[Popolazione2011]]/SUM(D:D))*100</f>
        <v>2.6235652976794119E-3</v>
      </c>
      <c r="F7270">
        <f t="shared" si="113"/>
        <v>5002904</v>
      </c>
      <c r="G7270" s="1">
        <f>(Comuni[[#This Row],[Popolazione2011]]/Comuni[[#This Row],[TOT POP REGIONE ]])*100</f>
        <v>3.116190116780174E-2</v>
      </c>
      <c r="H7270" t="str">
        <f>IF(Comuni[[#This Row],[Popolazione2011]]&gt;300000,"MAGGIORE","")</f>
        <v/>
      </c>
      <c r="I7270" t="str">
        <f>_xlfn.XLOOKUP(Comuni[[#This Row],[Regione]],Ripartizione_geografica[Regione],Ripartizione_geografica[Ripartizione geografica])</f>
        <v>Isole</v>
      </c>
      <c r="J7270">
        <f>_xlfn.XLOOKUP(Comuni[[#This Row],[Regione]],Ripartizione_geografica[Regione],Ripartizione_geografica[Codice Regione])</f>
        <v>19</v>
      </c>
      <c r="K7270">
        <f>_xlfn.XLOOKUP(Comuni[[#This Row],[Regione]],Table_0[Regione],Table_0[Totale])</f>
        <v>1833392</v>
      </c>
      <c r="L7270">
        <f>_xlfn.XLOOKUP(Comuni[[#This Row],[Regione]],Table_0[Regione],Table_0[Guariti])</f>
        <v>1818423</v>
      </c>
      <c r="M7270">
        <f>_xlfn.XLOOKUP(Comuni[[#This Row],[Regione]],Table_0[Regione],Table_0[Deceduti])</f>
        <v>12944</v>
      </c>
      <c r="N7270" s="1">
        <f>(Comuni[[#This Row],[Popolazione2011]]/Comuni[[#This Row],[Ammalati TOT]])*100</f>
        <v>8.5033642559801725E-2</v>
      </c>
      <c r="O7270">
        <f>_xlfn.XLOOKUP(Comuni[[#This Row],[Regione]],Table_0[Regione],Table_0[TOT AREA])</f>
        <v>2358669</v>
      </c>
      <c r="P7270" s="1">
        <f>(Comuni[[#This Row],[Popolazione2011]]/Comuni[[#This Row],[Ammalati AREA]])*100</f>
        <v>6.6096599395676123E-2</v>
      </c>
    </row>
    <row r="7271" spans="1:16" x14ac:dyDescent="0.3">
      <c r="A7271" t="s">
        <v>7370</v>
      </c>
      <c r="B7271" t="s">
        <v>8038</v>
      </c>
      <c r="C7271" t="s">
        <v>7349</v>
      </c>
      <c r="D7271">
        <v>516</v>
      </c>
      <c r="E7271" s="1">
        <f>(Comuni[[#This Row],[Popolazione2011]]/SUM(D:D))*100</f>
        <v>8.6835131084193494E-4</v>
      </c>
      <c r="F7271">
        <f t="shared" si="113"/>
        <v>5002904</v>
      </c>
      <c r="G7271" s="1">
        <f>(Comuni[[#This Row],[Popolazione2011]]/Comuni[[#This Row],[TOT POP REGIONE ]])*100</f>
        <v>1.031400962321084E-2</v>
      </c>
      <c r="H7271" t="str">
        <f>IF(Comuni[[#This Row],[Popolazione2011]]&gt;300000,"MAGGIORE","")</f>
        <v/>
      </c>
      <c r="I7271" t="str">
        <f>_xlfn.XLOOKUP(Comuni[[#This Row],[Regione]],Ripartizione_geografica[Regione],Ripartizione_geografica[Ripartizione geografica])</f>
        <v>Isole</v>
      </c>
      <c r="J7271">
        <f>_xlfn.XLOOKUP(Comuni[[#This Row],[Regione]],Ripartizione_geografica[Regione],Ripartizione_geografica[Codice Regione])</f>
        <v>19</v>
      </c>
      <c r="K7271">
        <f>_xlfn.XLOOKUP(Comuni[[#This Row],[Regione]],Table_0[Regione],Table_0[Totale])</f>
        <v>1833392</v>
      </c>
      <c r="L7271">
        <f>_xlfn.XLOOKUP(Comuni[[#This Row],[Regione]],Table_0[Regione],Table_0[Guariti])</f>
        <v>1818423</v>
      </c>
      <c r="M7271">
        <f>_xlfn.XLOOKUP(Comuni[[#This Row],[Regione]],Table_0[Regione],Table_0[Deceduti])</f>
        <v>12944</v>
      </c>
      <c r="N7271" s="1">
        <f>(Comuni[[#This Row],[Popolazione2011]]/Comuni[[#This Row],[Ammalati TOT]])*100</f>
        <v>2.8144553919729115E-2</v>
      </c>
      <c r="O7271">
        <f>_xlfn.XLOOKUP(Comuni[[#This Row],[Regione]],Table_0[Regione],Table_0[TOT AREA])</f>
        <v>2358669</v>
      </c>
      <c r="P7271" s="1">
        <f>(Comuni[[#This Row],[Popolazione2011]]/Comuni[[#This Row],[Ammalati AREA]])*100</f>
        <v>2.1876744892988378E-2</v>
      </c>
    </row>
    <row r="7272" spans="1:16" x14ac:dyDescent="0.3">
      <c r="A7272" t="s">
        <v>7371</v>
      </c>
      <c r="B7272" t="s">
        <v>8038</v>
      </c>
      <c r="C7272" t="s">
        <v>7349</v>
      </c>
      <c r="D7272">
        <v>1090</v>
      </c>
      <c r="E7272" s="1">
        <f>(Comuni[[#This Row],[Popolazione2011]]/SUM(D:D))*100</f>
        <v>1.8343080015847074E-3</v>
      </c>
      <c r="F7272">
        <f t="shared" si="113"/>
        <v>5002904</v>
      </c>
      <c r="G7272" s="1">
        <f>(Comuni[[#This Row],[Popolazione2011]]/Comuni[[#This Row],[TOT POP REGIONE ]])*100</f>
        <v>2.1787345909495767E-2</v>
      </c>
      <c r="H7272" t="str">
        <f>IF(Comuni[[#This Row],[Popolazione2011]]&gt;300000,"MAGGIORE","")</f>
        <v/>
      </c>
      <c r="I7272" t="str">
        <f>_xlfn.XLOOKUP(Comuni[[#This Row],[Regione]],Ripartizione_geografica[Regione],Ripartizione_geografica[Ripartizione geografica])</f>
        <v>Isole</v>
      </c>
      <c r="J7272">
        <f>_xlfn.XLOOKUP(Comuni[[#This Row],[Regione]],Ripartizione_geografica[Regione],Ripartizione_geografica[Codice Regione])</f>
        <v>19</v>
      </c>
      <c r="K7272">
        <f>_xlfn.XLOOKUP(Comuni[[#This Row],[Regione]],Table_0[Regione],Table_0[Totale])</f>
        <v>1833392</v>
      </c>
      <c r="L7272">
        <f>_xlfn.XLOOKUP(Comuni[[#This Row],[Regione]],Table_0[Regione],Table_0[Guariti])</f>
        <v>1818423</v>
      </c>
      <c r="M7272">
        <f>_xlfn.XLOOKUP(Comuni[[#This Row],[Regione]],Table_0[Regione],Table_0[Deceduti])</f>
        <v>12944</v>
      </c>
      <c r="N7272" s="1">
        <f>(Comuni[[#This Row],[Popolazione2011]]/Comuni[[#This Row],[Ammalati TOT]])*100</f>
        <v>5.9452642969970416E-2</v>
      </c>
      <c r="O7272">
        <f>_xlfn.XLOOKUP(Comuni[[#This Row],[Regione]],Table_0[Regione],Table_0[TOT AREA])</f>
        <v>2358669</v>
      </c>
      <c r="P7272" s="1">
        <f>(Comuni[[#This Row],[Popolazione2011]]/Comuni[[#This Row],[Ammalati AREA]])*100</f>
        <v>4.6212503746816534E-2</v>
      </c>
    </row>
    <row r="7273" spans="1:16" x14ac:dyDescent="0.3">
      <c r="A7273" t="s">
        <v>7372</v>
      </c>
      <c r="B7273" t="s">
        <v>8038</v>
      </c>
      <c r="C7273" t="s">
        <v>7349</v>
      </c>
      <c r="D7273">
        <v>878</v>
      </c>
      <c r="E7273" s="1">
        <f>(Comuni[[#This Row],[Popolazione2011]]/SUM(D:D))*100</f>
        <v>1.4775435095333699E-3</v>
      </c>
      <c r="F7273">
        <f t="shared" si="113"/>
        <v>5002904</v>
      </c>
      <c r="G7273" s="1">
        <f>(Comuni[[#This Row],[Popolazione2011]]/Comuni[[#This Row],[TOT POP REGIONE ]])*100</f>
        <v>1.7549807072052552E-2</v>
      </c>
      <c r="H7273" t="str">
        <f>IF(Comuni[[#This Row],[Popolazione2011]]&gt;300000,"MAGGIORE","")</f>
        <v/>
      </c>
      <c r="I7273" t="str">
        <f>_xlfn.XLOOKUP(Comuni[[#This Row],[Regione]],Ripartizione_geografica[Regione],Ripartizione_geografica[Ripartizione geografica])</f>
        <v>Isole</v>
      </c>
      <c r="J7273">
        <f>_xlfn.XLOOKUP(Comuni[[#This Row],[Regione]],Ripartizione_geografica[Regione],Ripartizione_geografica[Codice Regione])</f>
        <v>19</v>
      </c>
      <c r="K7273">
        <f>_xlfn.XLOOKUP(Comuni[[#This Row],[Regione]],Table_0[Regione],Table_0[Totale])</f>
        <v>1833392</v>
      </c>
      <c r="L7273">
        <f>_xlfn.XLOOKUP(Comuni[[#This Row],[Regione]],Table_0[Regione],Table_0[Guariti])</f>
        <v>1818423</v>
      </c>
      <c r="M7273">
        <f>_xlfn.XLOOKUP(Comuni[[#This Row],[Regione]],Table_0[Regione],Table_0[Deceduti])</f>
        <v>12944</v>
      </c>
      <c r="N7273" s="1">
        <f>(Comuni[[#This Row],[Popolazione2011]]/Comuni[[#This Row],[Ammalati TOT]])*100</f>
        <v>4.7889376630856906E-2</v>
      </c>
      <c r="O7273">
        <f>_xlfn.XLOOKUP(Comuni[[#This Row],[Regione]],Table_0[Regione],Table_0[TOT AREA])</f>
        <v>2358669</v>
      </c>
      <c r="P7273" s="1">
        <f>(Comuni[[#This Row],[Popolazione2011]]/Comuni[[#This Row],[Ammalati AREA]])*100</f>
        <v>3.722438375202286E-2</v>
      </c>
    </row>
    <row r="7274" spans="1:16" x14ac:dyDescent="0.3">
      <c r="A7274" t="s">
        <v>7373</v>
      </c>
      <c r="B7274" t="s">
        <v>8038</v>
      </c>
      <c r="C7274" t="s">
        <v>7349</v>
      </c>
      <c r="D7274">
        <v>3901</v>
      </c>
      <c r="E7274" s="1">
        <f>(Comuni[[#This Row],[Popolazione2011]]/SUM(D:D))*100</f>
        <v>6.5648032240201316E-3</v>
      </c>
      <c r="F7274">
        <f t="shared" si="113"/>
        <v>5002904</v>
      </c>
      <c r="G7274" s="1">
        <f>(Comuni[[#This Row],[Popolazione2011]]/Comuni[[#This Row],[TOT POP REGIONE ]])*100</f>
        <v>7.7974712287103648E-2</v>
      </c>
      <c r="H7274" t="str">
        <f>IF(Comuni[[#This Row],[Popolazione2011]]&gt;300000,"MAGGIORE","")</f>
        <v/>
      </c>
      <c r="I7274" t="str">
        <f>_xlfn.XLOOKUP(Comuni[[#This Row],[Regione]],Ripartizione_geografica[Regione],Ripartizione_geografica[Ripartizione geografica])</f>
        <v>Isole</v>
      </c>
      <c r="J7274">
        <f>_xlfn.XLOOKUP(Comuni[[#This Row],[Regione]],Ripartizione_geografica[Regione],Ripartizione_geografica[Codice Regione])</f>
        <v>19</v>
      </c>
      <c r="K7274">
        <f>_xlfn.XLOOKUP(Comuni[[#This Row],[Regione]],Table_0[Regione],Table_0[Totale])</f>
        <v>1833392</v>
      </c>
      <c r="L7274">
        <f>_xlfn.XLOOKUP(Comuni[[#This Row],[Regione]],Table_0[Regione],Table_0[Guariti])</f>
        <v>1818423</v>
      </c>
      <c r="M7274">
        <f>_xlfn.XLOOKUP(Comuni[[#This Row],[Regione]],Table_0[Regione],Table_0[Deceduti])</f>
        <v>12944</v>
      </c>
      <c r="N7274" s="1">
        <f>(Comuni[[#This Row],[Popolazione2011]]/Comuni[[#This Row],[Ammalati TOT]])*100</f>
        <v>0.212775009381518</v>
      </c>
      <c r="O7274">
        <f>_xlfn.XLOOKUP(Comuni[[#This Row],[Regione]],Table_0[Regione],Table_0[TOT AREA])</f>
        <v>2358669</v>
      </c>
      <c r="P7274" s="1">
        <f>(Comuni[[#This Row],[Popolazione2011]]/Comuni[[#This Row],[Ammalati AREA]])*100</f>
        <v>0.16538988726268927</v>
      </c>
    </row>
    <row r="7275" spans="1:16" x14ac:dyDescent="0.3">
      <c r="A7275" t="s">
        <v>7374</v>
      </c>
      <c r="B7275" t="s">
        <v>8038</v>
      </c>
      <c r="C7275" t="s">
        <v>7349</v>
      </c>
      <c r="D7275">
        <v>755</v>
      </c>
      <c r="E7275" s="1">
        <f>(Comuni[[#This Row],[Popolazione2011]]/SUM(D:D))*100</f>
        <v>1.2705527900884902E-3</v>
      </c>
      <c r="F7275">
        <f t="shared" si="113"/>
        <v>5002904</v>
      </c>
      <c r="G7275" s="1">
        <f>(Comuni[[#This Row],[Popolazione2011]]/Comuni[[#This Row],[TOT POP REGIONE ]])*100</f>
        <v>1.5091235010705783E-2</v>
      </c>
      <c r="H7275" t="str">
        <f>IF(Comuni[[#This Row],[Popolazione2011]]&gt;300000,"MAGGIORE","")</f>
        <v/>
      </c>
      <c r="I7275" t="str">
        <f>_xlfn.XLOOKUP(Comuni[[#This Row],[Regione]],Ripartizione_geografica[Regione],Ripartizione_geografica[Ripartizione geografica])</f>
        <v>Isole</v>
      </c>
      <c r="J7275">
        <f>_xlfn.XLOOKUP(Comuni[[#This Row],[Regione]],Ripartizione_geografica[Regione],Ripartizione_geografica[Codice Regione])</f>
        <v>19</v>
      </c>
      <c r="K7275">
        <f>_xlfn.XLOOKUP(Comuni[[#This Row],[Regione]],Table_0[Regione],Table_0[Totale])</f>
        <v>1833392</v>
      </c>
      <c r="L7275">
        <f>_xlfn.XLOOKUP(Comuni[[#This Row],[Regione]],Table_0[Regione],Table_0[Guariti])</f>
        <v>1818423</v>
      </c>
      <c r="M7275">
        <f>_xlfn.XLOOKUP(Comuni[[#This Row],[Regione]],Table_0[Regione],Table_0[Deceduti])</f>
        <v>12944</v>
      </c>
      <c r="N7275" s="1">
        <f>(Comuni[[#This Row],[Popolazione2011]]/Comuni[[#This Row],[Ammalati TOT]])*100</f>
        <v>4.1180500405805197E-2</v>
      </c>
      <c r="O7275">
        <f>_xlfn.XLOOKUP(Comuni[[#This Row],[Regione]],Table_0[Regione],Table_0[TOT AREA])</f>
        <v>2358669</v>
      </c>
      <c r="P7275" s="1">
        <f>(Comuni[[#This Row],[Popolazione2011]]/Comuni[[#This Row],[Ammalati AREA]])*100</f>
        <v>3.2009578283345393E-2</v>
      </c>
    </row>
    <row r="7276" spans="1:16" x14ac:dyDescent="0.3">
      <c r="A7276" t="s">
        <v>7375</v>
      </c>
      <c r="B7276" t="s">
        <v>8038</v>
      </c>
      <c r="C7276" t="s">
        <v>7349</v>
      </c>
      <c r="D7276">
        <v>3428</v>
      </c>
      <c r="E7276" s="1">
        <f>(Comuni[[#This Row],[Popolazione2011]]/SUM(D:D))*100</f>
        <v>5.768814522415025E-3</v>
      </c>
      <c r="F7276">
        <f t="shared" si="113"/>
        <v>5002904</v>
      </c>
      <c r="G7276" s="1">
        <f>(Comuni[[#This Row],[Popolazione2011]]/Comuni[[#This Row],[TOT POP REGIONE ]])*100</f>
        <v>6.8520203465827045E-2</v>
      </c>
      <c r="H7276" t="str">
        <f>IF(Comuni[[#This Row],[Popolazione2011]]&gt;300000,"MAGGIORE","")</f>
        <v/>
      </c>
      <c r="I7276" t="str">
        <f>_xlfn.XLOOKUP(Comuni[[#This Row],[Regione]],Ripartizione_geografica[Regione],Ripartizione_geografica[Ripartizione geografica])</f>
        <v>Isole</v>
      </c>
      <c r="J7276">
        <f>_xlfn.XLOOKUP(Comuni[[#This Row],[Regione]],Ripartizione_geografica[Regione],Ripartizione_geografica[Codice Regione])</f>
        <v>19</v>
      </c>
      <c r="K7276">
        <f>_xlfn.XLOOKUP(Comuni[[#This Row],[Regione]],Table_0[Regione],Table_0[Totale])</f>
        <v>1833392</v>
      </c>
      <c r="L7276">
        <f>_xlfn.XLOOKUP(Comuni[[#This Row],[Regione]],Table_0[Regione],Table_0[Guariti])</f>
        <v>1818423</v>
      </c>
      <c r="M7276">
        <f>_xlfn.XLOOKUP(Comuni[[#This Row],[Regione]],Table_0[Regione],Table_0[Deceduti])</f>
        <v>12944</v>
      </c>
      <c r="N7276" s="1">
        <f>(Comuni[[#This Row],[Popolazione2011]]/Comuni[[#This Row],[Ammalati TOT]])*100</f>
        <v>0.18697583495509962</v>
      </c>
      <c r="O7276">
        <f>_xlfn.XLOOKUP(Comuni[[#This Row],[Regione]],Table_0[Regione],Table_0[TOT AREA])</f>
        <v>2358669</v>
      </c>
      <c r="P7276" s="1">
        <f>(Comuni[[#This Row],[Popolazione2011]]/Comuni[[#This Row],[Ammalati AREA]])*100</f>
        <v>0.14533620444411657</v>
      </c>
    </row>
    <row r="7277" spans="1:16" x14ac:dyDescent="0.3">
      <c r="A7277" t="s">
        <v>7376</v>
      </c>
      <c r="B7277" t="s">
        <v>8038</v>
      </c>
      <c r="C7277" t="s">
        <v>7349</v>
      </c>
      <c r="D7277">
        <v>3665</v>
      </c>
      <c r="E7277" s="1">
        <f>(Comuni[[#This Row],[Popolazione2011]]/SUM(D:D))*100</f>
        <v>6.167650298906379E-3</v>
      </c>
      <c r="F7277">
        <f t="shared" si="113"/>
        <v>5002904</v>
      </c>
      <c r="G7277" s="1">
        <f>(Comuni[[#This Row],[Popolazione2011]]/Comuni[[#This Row],[TOT POP REGIONE ]])*100</f>
        <v>7.3257452071836676E-2</v>
      </c>
      <c r="H7277" t="str">
        <f>IF(Comuni[[#This Row],[Popolazione2011]]&gt;300000,"MAGGIORE","")</f>
        <v/>
      </c>
      <c r="I7277" t="str">
        <f>_xlfn.XLOOKUP(Comuni[[#This Row],[Regione]],Ripartizione_geografica[Regione],Ripartizione_geografica[Ripartizione geografica])</f>
        <v>Isole</v>
      </c>
      <c r="J7277">
        <f>_xlfn.XLOOKUP(Comuni[[#This Row],[Regione]],Ripartizione_geografica[Regione],Ripartizione_geografica[Codice Regione])</f>
        <v>19</v>
      </c>
      <c r="K7277">
        <f>_xlfn.XLOOKUP(Comuni[[#This Row],[Regione]],Table_0[Regione],Table_0[Totale])</f>
        <v>1833392</v>
      </c>
      <c r="L7277">
        <f>_xlfn.XLOOKUP(Comuni[[#This Row],[Regione]],Table_0[Regione],Table_0[Guariti])</f>
        <v>1818423</v>
      </c>
      <c r="M7277">
        <f>_xlfn.XLOOKUP(Comuni[[#This Row],[Regione]],Table_0[Regione],Table_0[Deceduti])</f>
        <v>12944</v>
      </c>
      <c r="N7277" s="1">
        <f>(Comuni[[#This Row],[Popolazione2011]]/Comuni[[#This Row],[Ammalati TOT]])*100</f>
        <v>0.19990269402288219</v>
      </c>
      <c r="O7277">
        <f>_xlfn.XLOOKUP(Comuni[[#This Row],[Regione]],Table_0[Regione],Table_0[TOT AREA])</f>
        <v>2358669</v>
      </c>
      <c r="P7277" s="1">
        <f>(Comuni[[#This Row],[Popolazione2011]]/Comuni[[#This Row],[Ammalati AREA]])*100</f>
        <v>0.15538424424961705</v>
      </c>
    </row>
    <row r="7278" spans="1:16" x14ac:dyDescent="0.3">
      <c r="A7278" t="s">
        <v>7377</v>
      </c>
      <c r="B7278" t="s">
        <v>8038</v>
      </c>
      <c r="C7278" t="s">
        <v>7349</v>
      </c>
      <c r="D7278">
        <v>3138</v>
      </c>
      <c r="E7278" s="1">
        <f>(Comuni[[#This Row],[Popolazione2011]]/SUM(D:D))*100</f>
        <v>5.280787622910837E-3</v>
      </c>
      <c r="F7278">
        <f t="shared" si="113"/>
        <v>5002904</v>
      </c>
      <c r="G7278" s="1">
        <f>(Comuni[[#This Row],[Popolazione2011]]/Comuni[[#This Row],[TOT POP REGIONE ]])*100</f>
        <v>6.2723570150456612E-2</v>
      </c>
      <c r="H7278" t="str">
        <f>IF(Comuni[[#This Row],[Popolazione2011]]&gt;300000,"MAGGIORE","")</f>
        <v/>
      </c>
      <c r="I7278" t="str">
        <f>_xlfn.XLOOKUP(Comuni[[#This Row],[Regione]],Ripartizione_geografica[Regione],Ripartizione_geografica[Ripartizione geografica])</f>
        <v>Isole</v>
      </c>
      <c r="J7278">
        <f>_xlfn.XLOOKUP(Comuni[[#This Row],[Regione]],Ripartizione_geografica[Regione],Ripartizione_geografica[Codice Regione])</f>
        <v>19</v>
      </c>
      <c r="K7278">
        <f>_xlfn.XLOOKUP(Comuni[[#This Row],[Regione]],Table_0[Regione],Table_0[Totale])</f>
        <v>1833392</v>
      </c>
      <c r="L7278">
        <f>_xlfn.XLOOKUP(Comuni[[#This Row],[Regione]],Table_0[Regione],Table_0[Guariti])</f>
        <v>1818423</v>
      </c>
      <c r="M7278">
        <f>_xlfn.XLOOKUP(Comuni[[#This Row],[Regione]],Table_0[Regione],Table_0[Deceduti])</f>
        <v>12944</v>
      </c>
      <c r="N7278" s="1">
        <f>(Comuni[[#This Row],[Popolazione2011]]/Comuni[[#This Row],[Ammalati TOT]])*100</f>
        <v>0.17115815930253869</v>
      </c>
      <c r="O7278">
        <f>_xlfn.XLOOKUP(Comuni[[#This Row],[Regione]],Table_0[Regione],Table_0[TOT AREA])</f>
        <v>2358669</v>
      </c>
      <c r="P7278" s="1">
        <f>(Comuni[[#This Row],[Popolazione2011]]/Comuni[[#This Row],[Ammalati AREA]])*100</f>
        <v>0.13304113463991768</v>
      </c>
    </row>
    <row r="7279" spans="1:16" x14ac:dyDescent="0.3">
      <c r="A7279" t="s">
        <v>7378</v>
      </c>
      <c r="B7279" t="s">
        <v>8038</v>
      </c>
      <c r="C7279" t="s">
        <v>7349</v>
      </c>
      <c r="D7279">
        <v>2794</v>
      </c>
      <c r="E7279" s="1">
        <f>(Comuni[[#This Row],[Popolazione2011]]/SUM(D:D))*100</f>
        <v>4.7018867490162142E-3</v>
      </c>
      <c r="F7279">
        <f t="shared" si="113"/>
        <v>5002904</v>
      </c>
      <c r="G7279" s="1">
        <f>(Comuni[[#This Row],[Popolazione2011]]/Comuni[[#This Row],[TOT POP REGIONE ]])*100</f>
        <v>5.5847563734982723E-2</v>
      </c>
      <c r="H7279" t="str">
        <f>IF(Comuni[[#This Row],[Popolazione2011]]&gt;300000,"MAGGIORE","")</f>
        <v/>
      </c>
      <c r="I7279" t="str">
        <f>_xlfn.XLOOKUP(Comuni[[#This Row],[Regione]],Ripartizione_geografica[Regione],Ripartizione_geografica[Ripartizione geografica])</f>
        <v>Isole</v>
      </c>
      <c r="J7279">
        <f>_xlfn.XLOOKUP(Comuni[[#This Row],[Regione]],Ripartizione_geografica[Regione],Ripartizione_geografica[Codice Regione])</f>
        <v>19</v>
      </c>
      <c r="K7279">
        <f>_xlfn.XLOOKUP(Comuni[[#This Row],[Regione]],Table_0[Regione],Table_0[Totale])</f>
        <v>1833392</v>
      </c>
      <c r="L7279">
        <f>_xlfn.XLOOKUP(Comuni[[#This Row],[Regione]],Table_0[Regione],Table_0[Guariti])</f>
        <v>1818423</v>
      </c>
      <c r="M7279">
        <f>_xlfn.XLOOKUP(Comuni[[#This Row],[Regione]],Table_0[Regione],Table_0[Deceduti])</f>
        <v>12944</v>
      </c>
      <c r="N7279" s="1">
        <f>(Comuni[[#This Row],[Popolazione2011]]/Comuni[[#This Row],[Ammalati TOT]])*100</f>
        <v>0.15239512335605263</v>
      </c>
      <c r="O7279">
        <f>_xlfn.XLOOKUP(Comuni[[#This Row],[Regione]],Table_0[Regione],Table_0[TOT AREA])</f>
        <v>2358669</v>
      </c>
      <c r="P7279" s="1">
        <f>(Comuni[[#This Row],[Popolazione2011]]/Comuni[[#This Row],[Ammalati AREA]])*100</f>
        <v>0.11845663804459211</v>
      </c>
    </row>
    <row r="7280" spans="1:16" x14ac:dyDescent="0.3">
      <c r="A7280" t="s">
        <v>7379</v>
      </c>
      <c r="B7280" t="s">
        <v>8038</v>
      </c>
      <c r="C7280" t="s">
        <v>7349</v>
      </c>
      <c r="D7280">
        <v>381</v>
      </c>
      <c r="E7280" s="1">
        <f>(Comuni[[#This Row],[Popolazione2011]]/SUM(D:D))*100</f>
        <v>6.4116637486584722E-4</v>
      </c>
      <c r="F7280">
        <f t="shared" si="113"/>
        <v>5002904</v>
      </c>
      <c r="G7280" s="1">
        <f>(Comuni[[#This Row],[Popolazione2011]]/Comuni[[#This Row],[TOT POP REGIONE ]])*100</f>
        <v>7.6155768729521895E-3</v>
      </c>
      <c r="H7280" t="str">
        <f>IF(Comuni[[#This Row],[Popolazione2011]]&gt;300000,"MAGGIORE","")</f>
        <v/>
      </c>
      <c r="I7280" t="str">
        <f>_xlfn.XLOOKUP(Comuni[[#This Row],[Regione]],Ripartizione_geografica[Regione],Ripartizione_geografica[Ripartizione geografica])</f>
        <v>Isole</v>
      </c>
      <c r="J7280">
        <f>_xlfn.XLOOKUP(Comuni[[#This Row],[Regione]],Ripartizione_geografica[Regione],Ripartizione_geografica[Codice Regione])</f>
        <v>19</v>
      </c>
      <c r="K7280">
        <f>_xlfn.XLOOKUP(Comuni[[#This Row],[Regione]],Table_0[Regione],Table_0[Totale])</f>
        <v>1833392</v>
      </c>
      <c r="L7280">
        <f>_xlfn.XLOOKUP(Comuni[[#This Row],[Regione]],Table_0[Regione],Table_0[Guariti])</f>
        <v>1818423</v>
      </c>
      <c r="M7280">
        <f>_xlfn.XLOOKUP(Comuni[[#This Row],[Regione]],Table_0[Regione],Table_0[Deceduti])</f>
        <v>12944</v>
      </c>
      <c r="N7280" s="1">
        <f>(Comuni[[#This Row],[Popolazione2011]]/Comuni[[#This Row],[Ammalati TOT]])*100</f>
        <v>2.0781153184916266E-2</v>
      </c>
      <c r="O7280">
        <f>_xlfn.XLOOKUP(Comuni[[#This Row],[Regione]],Table_0[Regione],Table_0[TOT AREA])</f>
        <v>2358669</v>
      </c>
      <c r="P7280" s="1">
        <f>(Comuni[[#This Row],[Popolazione2011]]/Comuni[[#This Row],[Ammalati AREA]])*100</f>
        <v>1.6153177915171651E-2</v>
      </c>
    </row>
    <row r="7281" spans="1:16" x14ac:dyDescent="0.3">
      <c r="A7281" t="s">
        <v>7380</v>
      </c>
      <c r="B7281" t="s">
        <v>8038</v>
      </c>
      <c r="C7281" t="s">
        <v>7349</v>
      </c>
      <c r="D7281">
        <v>9268</v>
      </c>
      <c r="E7281" s="1">
        <f>(Comuni[[#This Row],[Popolazione2011]]/SUM(D:D))*100</f>
        <v>1.5596666567602816E-2</v>
      </c>
      <c r="F7281">
        <f t="shared" si="113"/>
        <v>5002904</v>
      </c>
      <c r="G7281" s="1">
        <f>(Comuni[[#This Row],[Popolazione2011]]/Comuni[[#This Row],[TOT POP REGIONE ]])*100</f>
        <v>0.18525240540294197</v>
      </c>
      <c r="H7281" t="str">
        <f>IF(Comuni[[#This Row],[Popolazione2011]]&gt;300000,"MAGGIORE","")</f>
        <v/>
      </c>
      <c r="I7281" t="str">
        <f>_xlfn.XLOOKUP(Comuni[[#This Row],[Regione]],Ripartizione_geografica[Regione],Ripartizione_geografica[Ripartizione geografica])</f>
        <v>Isole</v>
      </c>
      <c r="J7281">
        <f>_xlfn.XLOOKUP(Comuni[[#This Row],[Regione]],Ripartizione_geografica[Regione],Ripartizione_geografica[Codice Regione])</f>
        <v>19</v>
      </c>
      <c r="K7281">
        <f>_xlfn.XLOOKUP(Comuni[[#This Row],[Regione]],Table_0[Regione],Table_0[Totale])</f>
        <v>1833392</v>
      </c>
      <c r="L7281">
        <f>_xlfn.XLOOKUP(Comuni[[#This Row],[Regione]],Table_0[Regione],Table_0[Guariti])</f>
        <v>1818423</v>
      </c>
      <c r="M7281">
        <f>_xlfn.XLOOKUP(Comuni[[#This Row],[Regione]],Table_0[Regione],Table_0[Deceduti])</f>
        <v>12944</v>
      </c>
      <c r="N7281" s="1">
        <f>(Comuni[[#This Row],[Popolazione2011]]/Comuni[[#This Row],[Ammalati TOT]])*100</f>
        <v>0.50551109637218883</v>
      </c>
      <c r="O7281">
        <f>_xlfn.XLOOKUP(Comuni[[#This Row],[Regione]],Table_0[Regione],Table_0[TOT AREA])</f>
        <v>2358669</v>
      </c>
      <c r="P7281" s="1">
        <f>(Comuni[[#This Row],[Popolazione2011]]/Comuni[[#This Row],[Ammalati AREA]])*100</f>
        <v>0.39293347222522534</v>
      </c>
    </row>
    <row r="7282" spans="1:16" x14ac:dyDescent="0.3">
      <c r="A7282" t="s">
        <v>7381</v>
      </c>
      <c r="B7282" t="s">
        <v>8038</v>
      </c>
      <c r="C7282" t="s">
        <v>7349</v>
      </c>
      <c r="D7282">
        <v>7114</v>
      </c>
      <c r="E7282" s="1">
        <f>(Comuni[[#This Row],[Popolazione2011]]/SUM(D:D))*100</f>
        <v>1.1971804700251016E-2</v>
      </c>
      <c r="F7282">
        <f t="shared" si="113"/>
        <v>5002904</v>
      </c>
      <c r="G7282" s="1">
        <f>(Comuni[[#This Row],[Popolazione2011]]/Comuni[[#This Row],[TOT POP REGIONE ]])*100</f>
        <v>0.14219741174325953</v>
      </c>
      <c r="H7282" t="str">
        <f>IF(Comuni[[#This Row],[Popolazione2011]]&gt;300000,"MAGGIORE","")</f>
        <v/>
      </c>
      <c r="I7282" t="str">
        <f>_xlfn.XLOOKUP(Comuni[[#This Row],[Regione]],Ripartizione_geografica[Regione],Ripartizione_geografica[Ripartizione geografica])</f>
        <v>Isole</v>
      </c>
      <c r="J7282">
        <f>_xlfn.XLOOKUP(Comuni[[#This Row],[Regione]],Ripartizione_geografica[Regione],Ripartizione_geografica[Codice Regione])</f>
        <v>19</v>
      </c>
      <c r="K7282">
        <f>_xlfn.XLOOKUP(Comuni[[#This Row],[Regione]],Table_0[Regione],Table_0[Totale])</f>
        <v>1833392</v>
      </c>
      <c r="L7282">
        <f>_xlfn.XLOOKUP(Comuni[[#This Row],[Regione]],Table_0[Regione],Table_0[Guariti])</f>
        <v>1818423</v>
      </c>
      <c r="M7282">
        <f>_xlfn.XLOOKUP(Comuni[[#This Row],[Regione]],Table_0[Regione],Table_0[Deceduti])</f>
        <v>12944</v>
      </c>
      <c r="N7282" s="1">
        <f>(Comuni[[#This Row],[Popolazione2011]]/Comuni[[#This Row],[Ammalati TOT]])*100</f>
        <v>0.38802394687006381</v>
      </c>
      <c r="O7282">
        <f>_xlfn.XLOOKUP(Comuni[[#This Row],[Regione]],Table_0[Regione],Table_0[TOT AREA])</f>
        <v>2358669</v>
      </c>
      <c r="P7282" s="1">
        <f>(Comuni[[#This Row],[Popolazione2011]]/Comuni[[#This Row],[Ammalati AREA]])*100</f>
        <v>0.30161078133472735</v>
      </c>
    </row>
    <row r="7283" spans="1:16" x14ac:dyDescent="0.3">
      <c r="A7283" t="s">
        <v>7382</v>
      </c>
      <c r="B7283" t="s">
        <v>8038</v>
      </c>
      <c r="C7283" t="s">
        <v>7349</v>
      </c>
      <c r="D7283">
        <v>1522</v>
      </c>
      <c r="E7283" s="1">
        <f>(Comuni[[#This Row],[Popolazione2011]]/SUM(D:D))*100</f>
        <v>2.5612997967081877E-3</v>
      </c>
      <c r="F7283">
        <f t="shared" si="113"/>
        <v>5002904</v>
      </c>
      <c r="G7283" s="1">
        <f>(Comuni[[#This Row],[Popolazione2011]]/Comuni[[#This Row],[TOT POP REGIONE ]])*100</f>
        <v>3.0422330710323443E-2</v>
      </c>
      <c r="H7283" t="str">
        <f>IF(Comuni[[#This Row],[Popolazione2011]]&gt;300000,"MAGGIORE","")</f>
        <v/>
      </c>
      <c r="I7283" t="str">
        <f>_xlfn.XLOOKUP(Comuni[[#This Row],[Regione]],Ripartizione_geografica[Regione],Ripartizione_geografica[Ripartizione geografica])</f>
        <v>Isole</v>
      </c>
      <c r="J7283">
        <f>_xlfn.XLOOKUP(Comuni[[#This Row],[Regione]],Ripartizione_geografica[Regione],Ripartizione_geografica[Codice Regione])</f>
        <v>19</v>
      </c>
      <c r="K7283">
        <f>_xlfn.XLOOKUP(Comuni[[#This Row],[Regione]],Table_0[Regione],Table_0[Totale])</f>
        <v>1833392</v>
      </c>
      <c r="L7283">
        <f>_xlfn.XLOOKUP(Comuni[[#This Row],[Regione]],Table_0[Regione],Table_0[Guariti])</f>
        <v>1818423</v>
      </c>
      <c r="M7283">
        <f>_xlfn.XLOOKUP(Comuni[[#This Row],[Regione]],Table_0[Regione],Table_0[Deceduti])</f>
        <v>12944</v>
      </c>
      <c r="N7283" s="1">
        <f>(Comuni[[#This Row],[Popolazione2011]]/Comuni[[#This Row],[Ammalati TOT]])*100</f>
        <v>8.3015525321371533E-2</v>
      </c>
      <c r="O7283">
        <f>_xlfn.XLOOKUP(Comuni[[#This Row],[Regione]],Table_0[Regione],Table_0[TOT AREA])</f>
        <v>2358669</v>
      </c>
      <c r="P7283" s="1">
        <f>(Comuni[[#This Row],[Popolazione2011]]/Comuni[[#This Row],[Ammalati AREA]])*100</f>
        <v>6.4527918075830054E-2</v>
      </c>
    </row>
    <row r="7284" spans="1:16" x14ac:dyDescent="0.3">
      <c r="A7284" t="s">
        <v>7383</v>
      </c>
      <c r="B7284" t="s">
        <v>8038</v>
      </c>
      <c r="C7284" t="s">
        <v>7349</v>
      </c>
      <c r="D7284">
        <v>1834</v>
      </c>
      <c r="E7284" s="1">
        <f>(Comuni[[#This Row],[Popolazione2011]]/SUM(D:D))*100</f>
        <v>3.0863494265195904E-3</v>
      </c>
      <c r="F7284">
        <f t="shared" si="113"/>
        <v>5002904</v>
      </c>
      <c r="G7284" s="1">
        <f>(Comuni[[#This Row],[Popolazione2011]]/Comuni[[#This Row],[TOT POP REGIONE ]])*100</f>
        <v>3.6658708622032327E-2</v>
      </c>
      <c r="H7284" t="str">
        <f>IF(Comuni[[#This Row],[Popolazione2011]]&gt;300000,"MAGGIORE","")</f>
        <v/>
      </c>
      <c r="I7284" t="str">
        <f>_xlfn.XLOOKUP(Comuni[[#This Row],[Regione]],Ripartizione_geografica[Regione],Ripartizione_geografica[Ripartizione geografica])</f>
        <v>Isole</v>
      </c>
      <c r="J7284">
        <f>_xlfn.XLOOKUP(Comuni[[#This Row],[Regione]],Ripartizione_geografica[Regione],Ripartizione_geografica[Codice Regione])</f>
        <v>19</v>
      </c>
      <c r="K7284">
        <f>_xlfn.XLOOKUP(Comuni[[#This Row],[Regione]],Table_0[Regione],Table_0[Totale])</f>
        <v>1833392</v>
      </c>
      <c r="L7284">
        <f>_xlfn.XLOOKUP(Comuni[[#This Row],[Regione]],Table_0[Regione],Table_0[Guariti])</f>
        <v>1818423</v>
      </c>
      <c r="M7284">
        <f>_xlfn.XLOOKUP(Comuni[[#This Row],[Regione]],Table_0[Regione],Table_0[Deceduti])</f>
        <v>12944</v>
      </c>
      <c r="N7284" s="1">
        <f>(Comuni[[#This Row],[Popolazione2011]]/Comuni[[#This Row],[Ammalati TOT]])*100</f>
        <v>0.10003316257516123</v>
      </c>
      <c r="O7284">
        <f>_xlfn.XLOOKUP(Comuni[[#This Row],[Regione]],Table_0[Regione],Table_0[TOT AREA])</f>
        <v>2358669</v>
      </c>
      <c r="P7284" s="1">
        <f>(Comuni[[#This Row],[Popolazione2011]]/Comuni[[#This Row],[Ammalati AREA]])*100</f>
        <v>7.7755717313450934E-2</v>
      </c>
    </row>
    <row r="7285" spans="1:16" x14ac:dyDescent="0.3">
      <c r="A7285" t="s">
        <v>7384</v>
      </c>
      <c r="B7285" t="s">
        <v>8038</v>
      </c>
      <c r="C7285" t="s">
        <v>7349</v>
      </c>
      <c r="D7285">
        <v>1663</v>
      </c>
      <c r="E7285" s="1">
        <f>(Comuni[[#This Row],[Popolazione2011]]/SUM(D:D))*100</f>
        <v>2.7985818409498797E-3</v>
      </c>
      <c r="F7285">
        <f t="shared" si="113"/>
        <v>5002904</v>
      </c>
      <c r="G7285" s="1">
        <f>(Comuni[[#This Row],[Popolazione2011]]/Comuni[[#This Row],[TOT POP REGIONE ]])*100</f>
        <v>3.3240693805038038E-2</v>
      </c>
      <c r="H7285" t="str">
        <f>IF(Comuni[[#This Row],[Popolazione2011]]&gt;300000,"MAGGIORE","")</f>
        <v/>
      </c>
      <c r="I7285" t="str">
        <f>_xlfn.XLOOKUP(Comuni[[#This Row],[Regione]],Ripartizione_geografica[Regione],Ripartizione_geografica[Ripartizione geografica])</f>
        <v>Isole</v>
      </c>
      <c r="J7285">
        <f>_xlfn.XLOOKUP(Comuni[[#This Row],[Regione]],Ripartizione_geografica[Regione],Ripartizione_geografica[Codice Regione])</f>
        <v>19</v>
      </c>
      <c r="K7285">
        <f>_xlfn.XLOOKUP(Comuni[[#This Row],[Regione]],Table_0[Regione],Table_0[Totale])</f>
        <v>1833392</v>
      </c>
      <c r="L7285">
        <f>_xlfn.XLOOKUP(Comuni[[#This Row],[Regione]],Table_0[Regione],Table_0[Guariti])</f>
        <v>1818423</v>
      </c>
      <c r="M7285">
        <f>_xlfn.XLOOKUP(Comuni[[#This Row],[Regione]],Table_0[Regione],Table_0[Deceduti])</f>
        <v>12944</v>
      </c>
      <c r="N7285" s="1">
        <f>(Comuni[[#This Row],[Popolazione2011]]/Comuni[[#This Row],[Ammalati TOT]])*100</f>
        <v>9.0706188311064945E-2</v>
      </c>
      <c r="O7285">
        <f>_xlfn.XLOOKUP(Comuni[[#This Row],[Regione]],Table_0[Regione],Table_0[TOT AREA])</f>
        <v>2358669</v>
      </c>
      <c r="P7285" s="1">
        <f>(Comuni[[#This Row],[Popolazione2011]]/Comuni[[#This Row],[Ammalati AREA]])*100</f>
        <v>7.0505865808216411E-2</v>
      </c>
    </row>
    <row r="7286" spans="1:16" x14ac:dyDescent="0.3">
      <c r="A7286" t="s">
        <v>7385</v>
      </c>
      <c r="B7286" t="s">
        <v>8038</v>
      </c>
      <c r="C7286" t="s">
        <v>7349</v>
      </c>
      <c r="D7286">
        <v>702</v>
      </c>
      <c r="E7286" s="1">
        <f>(Comuni[[#This Row],[Popolazione2011]]/SUM(D:D))*100</f>
        <v>1.1813616670756557E-3</v>
      </c>
      <c r="F7286">
        <f t="shared" si="113"/>
        <v>5002904</v>
      </c>
      <c r="G7286" s="1">
        <f>(Comuni[[#This Row],[Popolazione2011]]/Comuni[[#This Row],[TOT POP REGIONE ]])*100</f>
        <v>1.4031850301344977E-2</v>
      </c>
      <c r="H7286" t="str">
        <f>IF(Comuni[[#This Row],[Popolazione2011]]&gt;300000,"MAGGIORE","")</f>
        <v/>
      </c>
      <c r="I7286" t="str">
        <f>_xlfn.XLOOKUP(Comuni[[#This Row],[Regione]],Ripartizione_geografica[Regione],Ripartizione_geografica[Ripartizione geografica])</f>
        <v>Isole</v>
      </c>
      <c r="J7286">
        <f>_xlfn.XLOOKUP(Comuni[[#This Row],[Regione]],Ripartizione_geografica[Regione],Ripartizione_geografica[Codice Regione])</f>
        <v>19</v>
      </c>
      <c r="K7286">
        <f>_xlfn.XLOOKUP(Comuni[[#This Row],[Regione]],Table_0[Regione],Table_0[Totale])</f>
        <v>1833392</v>
      </c>
      <c r="L7286">
        <f>_xlfn.XLOOKUP(Comuni[[#This Row],[Regione]],Table_0[Regione],Table_0[Guariti])</f>
        <v>1818423</v>
      </c>
      <c r="M7286">
        <f>_xlfn.XLOOKUP(Comuni[[#This Row],[Regione]],Table_0[Regione],Table_0[Deceduti])</f>
        <v>12944</v>
      </c>
      <c r="N7286" s="1">
        <f>(Comuni[[#This Row],[Popolazione2011]]/Comuni[[#This Row],[Ammalati TOT]])*100</f>
        <v>3.8289683821026821E-2</v>
      </c>
      <c r="O7286">
        <f>_xlfn.XLOOKUP(Comuni[[#This Row],[Regione]],Table_0[Regione],Table_0[TOT AREA])</f>
        <v>2358669</v>
      </c>
      <c r="P7286" s="1">
        <f>(Comuni[[#This Row],[Popolazione2011]]/Comuni[[#This Row],[Ammalati AREA]])*100</f>
        <v>2.9762548284646976E-2</v>
      </c>
    </row>
    <row r="7287" spans="1:16" x14ac:dyDescent="0.3">
      <c r="A7287" t="s">
        <v>7386</v>
      </c>
      <c r="B7287" t="s">
        <v>8038</v>
      </c>
      <c r="C7287" t="s">
        <v>7349</v>
      </c>
      <c r="D7287">
        <v>2699</v>
      </c>
      <c r="E7287" s="1">
        <f>(Comuni[[#This Row],[Popolazione2011]]/SUM(D:D))*100</f>
        <v>4.542015868144152E-3</v>
      </c>
      <c r="F7287">
        <f t="shared" si="113"/>
        <v>5002904</v>
      </c>
      <c r="G7287" s="1">
        <f>(Comuni[[#This Row],[Popolazione2011]]/Comuni[[#This Row],[TOT POP REGIONE ]])*100</f>
        <v>5.3948666614430339E-2</v>
      </c>
      <c r="H7287" t="str">
        <f>IF(Comuni[[#This Row],[Popolazione2011]]&gt;300000,"MAGGIORE","")</f>
        <v/>
      </c>
      <c r="I7287" t="str">
        <f>_xlfn.XLOOKUP(Comuni[[#This Row],[Regione]],Ripartizione_geografica[Regione],Ripartizione_geografica[Ripartizione geografica])</f>
        <v>Isole</v>
      </c>
      <c r="J7287">
        <f>_xlfn.XLOOKUP(Comuni[[#This Row],[Regione]],Ripartizione_geografica[Regione],Ripartizione_geografica[Codice Regione])</f>
        <v>19</v>
      </c>
      <c r="K7287">
        <f>_xlfn.XLOOKUP(Comuni[[#This Row],[Regione]],Table_0[Regione],Table_0[Totale])</f>
        <v>1833392</v>
      </c>
      <c r="L7287">
        <f>_xlfn.XLOOKUP(Comuni[[#This Row],[Regione]],Table_0[Regione],Table_0[Guariti])</f>
        <v>1818423</v>
      </c>
      <c r="M7287">
        <f>_xlfn.XLOOKUP(Comuni[[#This Row],[Regione]],Table_0[Regione],Table_0[Deceduti])</f>
        <v>12944</v>
      </c>
      <c r="N7287" s="1">
        <f>(Comuni[[#This Row],[Popolazione2011]]/Comuni[[#This Row],[Ammalati TOT]])*100</f>
        <v>0.14721347098711024</v>
      </c>
      <c r="O7287">
        <f>_xlfn.XLOOKUP(Comuni[[#This Row],[Regione]],Table_0[Regione],Table_0[TOT AREA])</f>
        <v>2358669</v>
      </c>
      <c r="P7287" s="1">
        <f>(Comuni[[#This Row],[Popolazione2011]]/Comuni[[#This Row],[Ammalati AREA]])*100</f>
        <v>0.11442894276390625</v>
      </c>
    </row>
    <row r="7288" spans="1:16" x14ac:dyDescent="0.3">
      <c r="A7288" t="s">
        <v>7387</v>
      </c>
      <c r="B7288" t="s">
        <v>8038</v>
      </c>
      <c r="C7288" t="s">
        <v>7349</v>
      </c>
      <c r="D7288">
        <v>1771</v>
      </c>
      <c r="E7288" s="1">
        <f>(Comuni[[#This Row],[Popolazione2011]]/SUM(D:D))*100</f>
        <v>2.9803297897307494E-3</v>
      </c>
      <c r="F7288">
        <f t="shared" si="113"/>
        <v>5002904</v>
      </c>
      <c r="G7288" s="1">
        <f>(Comuni[[#This Row],[Popolazione2011]]/Comuni[[#This Row],[TOT POP REGIONE ]])*100</f>
        <v>3.5399440005244955E-2</v>
      </c>
      <c r="H7288" t="str">
        <f>IF(Comuni[[#This Row],[Popolazione2011]]&gt;300000,"MAGGIORE","")</f>
        <v/>
      </c>
      <c r="I7288" t="str">
        <f>_xlfn.XLOOKUP(Comuni[[#This Row],[Regione]],Ripartizione_geografica[Regione],Ripartizione_geografica[Ripartizione geografica])</f>
        <v>Isole</v>
      </c>
      <c r="J7288">
        <f>_xlfn.XLOOKUP(Comuni[[#This Row],[Regione]],Ripartizione_geografica[Regione],Ripartizione_geografica[Codice Regione])</f>
        <v>19</v>
      </c>
      <c r="K7288">
        <f>_xlfn.XLOOKUP(Comuni[[#This Row],[Regione]],Table_0[Regione],Table_0[Totale])</f>
        <v>1833392</v>
      </c>
      <c r="L7288">
        <f>_xlfn.XLOOKUP(Comuni[[#This Row],[Regione]],Table_0[Regione],Table_0[Guariti])</f>
        <v>1818423</v>
      </c>
      <c r="M7288">
        <f>_xlfn.XLOOKUP(Comuni[[#This Row],[Regione]],Table_0[Regione],Table_0[Deceduti])</f>
        <v>12944</v>
      </c>
      <c r="N7288" s="1">
        <f>(Comuni[[#This Row],[Popolazione2011]]/Comuni[[#This Row],[Ammalati TOT]])*100</f>
        <v>9.6596908898915229E-2</v>
      </c>
      <c r="O7288">
        <f>_xlfn.XLOOKUP(Comuni[[#This Row],[Regione]],Table_0[Regione],Table_0[TOT AREA])</f>
        <v>2358669</v>
      </c>
      <c r="P7288" s="1">
        <f>(Comuni[[#This Row],[Popolazione2011]]/Comuni[[#This Row],[Ammalati AREA]])*100</f>
        <v>7.5084719390469803E-2</v>
      </c>
    </row>
    <row r="7289" spans="1:16" x14ac:dyDescent="0.3">
      <c r="A7289" t="s">
        <v>7388</v>
      </c>
      <c r="B7289" t="s">
        <v>8038</v>
      </c>
      <c r="C7289" t="s">
        <v>7349</v>
      </c>
      <c r="D7289">
        <v>900</v>
      </c>
      <c r="E7289" s="1">
        <f>(Comuni[[#This Row],[Popolazione2011]]/SUM(D:D))*100</f>
        <v>1.5145662398405842E-3</v>
      </c>
      <c r="F7289">
        <f t="shared" si="113"/>
        <v>5002904</v>
      </c>
      <c r="G7289" s="1">
        <f>(Comuni[[#This Row],[Popolazione2011]]/Comuni[[#This Row],[TOT POP REGIONE ]])*100</f>
        <v>1.7989551668390998E-2</v>
      </c>
      <c r="H7289" t="str">
        <f>IF(Comuni[[#This Row],[Popolazione2011]]&gt;300000,"MAGGIORE","")</f>
        <v/>
      </c>
      <c r="I7289" t="str">
        <f>_xlfn.XLOOKUP(Comuni[[#This Row],[Regione]],Ripartizione_geografica[Regione],Ripartizione_geografica[Ripartizione geografica])</f>
        <v>Isole</v>
      </c>
      <c r="J7289">
        <f>_xlfn.XLOOKUP(Comuni[[#This Row],[Regione]],Ripartizione_geografica[Regione],Ripartizione_geografica[Codice Regione])</f>
        <v>19</v>
      </c>
      <c r="K7289">
        <f>_xlfn.XLOOKUP(Comuni[[#This Row],[Regione]],Table_0[Regione],Table_0[Totale])</f>
        <v>1833392</v>
      </c>
      <c r="L7289">
        <f>_xlfn.XLOOKUP(Comuni[[#This Row],[Regione]],Table_0[Regione],Table_0[Guariti])</f>
        <v>1818423</v>
      </c>
      <c r="M7289">
        <f>_xlfn.XLOOKUP(Comuni[[#This Row],[Regione]],Table_0[Regione],Table_0[Deceduti])</f>
        <v>12944</v>
      </c>
      <c r="N7289" s="1">
        <f>(Comuni[[#This Row],[Popolazione2011]]/Comuni[[#This Row],[Ammalati TOT]])*100</f>
        <v>4.9089338232085666E-2</v>
      </c>
      <c r="O7289">
        <f>_xlfn.XLOOKUP(Comuni[[#This Row],[Regione]],Table_0[Regione],Table_0[TOT AREA])</f>
        <v>2358669</v>
      </c>
      <c r="P7289" s="1">
        <f>(Comuni[[#This Row],[Popolazione2011]]/Comuni[[#This Row],[Ammalati AREA]])*100</f>
        <v>3.8157113185444839E-2</v>
      </c>
    </row>
    <row r="7290" spans="1:16" x14ac:dyDescent="0.3">
      <c r="A7290" t="s">
        <v>7389</v>
      </c>
      <c r="B7290" t="s">
        <v>8038</v>
      </c>
      <c r="C7290" t="s">
        <v>7349</v>
      </c>
      <c r="D7290">
        <v>11642</v>
      </c>
      <c r="E7290" s="1">
        <f>(Comuni[[#This Row],[Popolazione2011]]/SUM(D:D))*100</f>
        <v>1.9591755738026757E-2</v>
      </c>
      <c r="F7290">
        <f t="shared" si="113"/>
        <v>5002904</v>
      </c>
      <c r="G7290" s="1">
        <f>(Comuni[[#This Row],[Popolazione2011]]/Comuni[[#This Row],[TOT POP REGIONE ]])*100</f>
        <v>0.23270484502600888</v>
      </c>
      <c r="H7290" t="str">
        <f>IF(Comuni[[#This Row],[Popolazione2011]]&gt;300000,"MAGGIORE","")</f>
        <v/>
      </c>
      <c r="I7290" t="str">
        <f>_xlfn.XLOOKUP(Comuni[[#This Row],[Regione]],Ripartizione_geografica[Regione],Ripartizione_geografica[Ripartizione geografica])</f>
        <v>Isole</v>
      </c>
      <c r="J7290">
        <f>_xlfn.XLOOKUP(Comuni[[#This Row],[Regione]],Ripartizione_geografica[Regione],Ripartizione_geografica[Codice Regione])</f>
        <v>19</v>
      </c>
      <c r="K7290">
        <f>_xlfn.XLOOKUP(Comuni[[#This Row],[Regione]],Table_0[Regione],Table_0[Totale])</f>
        <v>1833392</v>
      </c>
      <c r="L7290">
        <f>_xlfn.XLOOKUP(Comuni[[#This Row],[Regione]],Table_0[Regione],Table_0[Guariti])</f>
        <v>1818423</v>
      </c>
      <c r="M7290">
        <f>_xlfn.XLOOKUP(Comuni[[#This Row],[Regione]],Table_0[Regione],Table_0[Deceduti])</f>
        <v>12944</v>
      </c>
      <c r="N7290" s="1">
        <f>(Comuni[[#This Row],[Popolazione2011]]/Comuni[[#This Row],[Ammalati TOT]])*100</f>
        <v>0.63499786188660146</v>
      </c>
      <c r="O7290">
        <f>_xlfn.XLOOKUP(Comuni[[#This Row],[Regione]],Table_0[Regione],Table_0[TOT AREA])</f>
        <v>2358669</v>
      </c>
      <c r="P7290" s="1">
        <f>(Comuni[[#This Row],[Popolazione2011]]/Comuni[[#This Row],[Ammalati AREA]])*100</f>
        <v>0.49358345744994314</v>
      </c>
    </row>
    <row r="7291" spans="1:16" x14ac:dyDescent="0.3">
      <c r="A7291" t="s">
        <v>7390</v>
      </c>
      <c r="B7291" t="s">
        <v>8038</v>
      </c>
      <c r="C7291" t="s">
        <v>7349</v>
      </c>
      <c r="D7291">
        <v>1562</v>
      </c>
      <c r="E7291" s="1">
        <f>(Comuni[[#This Row],[Popolazione2011]]/SUM(D:D))*100</f>
        <v>2.6286138518122138E-3</v>
      </c>
      <c r="F7291">
        <f t="shared" si="113"/>
        <v>5002904</v>
      </c>
      <c r="G7291" s="1">
        <f>(Comuni[[#This Row],[Popolazione2011]]/Comuni[[#This Row],[TOT POP REGIONE ]])*100</f>
        <v>3.122186634002971E-2</v>
      </c>
      <c r="H7291" t="str">
        <f>IF(Comuni[[#This Row],[Popolazione2011]]&gt;300000,"MAGGIORE","")</f>
        <v/>
      </c>
      <c r="I7291" t="str">
        <f>_xlfn.XLOOKUP(Comuni[[#This Row],[Regione]],Ripartizione_geografica[Regione],Ripartizione_geografica[Ripartizione geografica])</f>
        <v>Isole</v>
      </c>
      <c r="J7291">
        <f>_xlfn.XLOOKUP(Comuni[[#This Row],[Regione]],Ripartizione_geografica[Regione],Ripartizione_geografica[Codice Regione])</f>
        <v>19</v>
      </c>
      <c r="K7291">
        <f>_xlfn.XLOOKUP(Comuni[[#This Row],[Regione]],Table_0[Regione],Table_0[Totale])</f>
        <v>1833392</v>
      </c>
      <c r="L7291">
        <f>_xlfn.XLOOKUP(Comuni[[#This Row],[Regione]],Table_0[Regione],Table_0[Guariti])</f>
        <v>1818423</v>
      </c>
      <c r="M7291">
        <f>_xlfn.XLOOKUP(Comuni[[#This Row],[Regione]],Table_0[Regione],Table_0[Deceduti])</f>
        <v>12944</v>
      </c>
      <c r="N7291" s="1">
        <f>(Comuni[[#This Row],[Popolazione2011]]/Comuni[[#This Row],[Ammalati TOT]])*100</f>
        <v>8.5197273687242003E-2</v>
      </c>
      <c r="O7291">
        <f>_xlfn.XLOOKUP(Comuni[[#This Row],[Regione]],Table_0[Regione],Table_0[TOT AREA])</f>
        <v>2358669</v>
      </c>
      <c r="P7291" s="1">
        <f>(Comuni[[#This Row],[Popolazione2011]]/Comuni[[#This Row],[Ammalati AREA]])*100</f>
        <v>6.6223789772960936E-2</v>
      </c>
    </row>
    <row r="7292" spans="1:16" x14ac:dyDescent="0.3">
      <c r="A7292" t="s">
        <v>7391</v>
      </c>
      <c r="B7292" t="s">
        <v>8038</v>
      </c>
      <c r="C7292" t="s">
        <v>7349</v>
      </c>
      <c r="D7292">
        <v>988</v>
      </c>
      <c r="E7292" s="1">
        <f>(Comuni[[#This Row],[Popolazione2011]]/SUM(D:D))*100</f>
        <v>1.6626571610694413E-3</v>
      </c>
      <c r="F7292">
        <f t="shared" si="113"/>
        <v>5002904</v>
      </c>
      <c r="G7292" s="1">
        <f>(Comuni[[#This Row],[Popolazione2011]]/Comuni[[#This Row],[TOT POP REGIONE ]])*100</f>
        <v>1.9748530053744787E-2</v>
      </c>
      <c r="H7292" t="str">
        <f>IF(Comuni[[#This Row],[Popolazione2011]]&gt;300000,"MAGGIORE","")</f>
        <v/>
      </c>
      <c r="I7292" t="str">
        <f>_xlfn.XLOOKUP(Comuni[[#This Row],[Regione]],Ripartizione_geografica[Regione],Ripartizione_geografica[Ripartizione geografica])</f>
        <v>Isole</v>
      </c>
      <c r="J7292">
        <f>_xlfn.XLOOKUP(Comuni[[#This Row],[Regione]],Ripartizione_geografica[Regione],Ripartizione_geografica[Codice Regione])</f>
        <v>19</v>
      </c>
      <c r="K7292">
        <f>_xlfn.XLOOKUP(Comuni[[#This Row],[Regione]],Table_0[Regione],Table_0[Totale])</f>
        <v>1833392</v>
      </c>
      <c r="L7292">
        <f>_xlfn.XLOOKUP(Comuni[[#This Row],[Regione]],Table_0[Regione],Table_0[Guariti])</f>
        <v>1818423</v>
      </c>
      <c r="M7292">
        <f>_xlfn.XLOOKUP(Comuni[[#This Row],[Regione]],Table_0[Regione],Table_0[Deceduti])</f>
        <v>12944</v>
      </c>
      <c r="N7292" s="1">
        <f>(Comuni[[#This Row],[Popolazione2011]]/Comuni[[#This Row],[Ammalati TOT]])*100</f>
        <v>5.3889184637000709E-2</v>
      </c>
      <c r="O7292">
        <f>_xlfn.XLOOKUP(Comuni[[#This Row],[Regione]],Table_0[Regione],Table_0[TOT AREA])</f>
        <v>2358669</v>
      </c>
      <c r="P7292" s="1">
        <f>(Comuni[[#This Row],[Popolazione2011]]/Comuni[[#This Row],[Ammalati AREA]])*100</f>
        <v>4.1888030919132783E-2</v>
      </c>
    </row>
    <row r="7293" spans="1:16" x14ac:dyDescent="0.3">
      <c r="A7293" t="s">
        <v>7392</v>
      </c>
      <c r="B7293" t="s">
        <v>8038</v>
      </c>
      <c r="C7293" t="s">
        <v>7349</v>
      </c>
      <c r="D7293">
        <v>794</v>
      </c>
      <c r="E7293" s="1">
        <f>(Comuni[[#This Row],[Popolazione2011]]/SUM(D:D))*100</f>
        <v>1.3361839938149152E-3</v>
      </c>
      <c r="F7293">
        <f t="shared" si="113"/>
        <v>5002904</v>
      </c>
      <c r="G7293" s="1">
        <f>(Comuni[[#This Row],[Popolazione2011]]/Comuni[[#This Row],[TOT POP REGIONE ]])*100</f>
        <v>1.5870782249669393E-2</v>
      </c>
      <c r="H7293" t="str">
        <f>IF(Comuni[[#This Row],[Popolazione2011]]&gt;300000,"MAGGIORE","")</f>
        <v/>
      </c>
      <c r="I7293" t="str">
        <f>_xlfn.XLOOKUP(Comuni[[#This Row],[Regione]],Ripartizione_geografica[Regione],Ripartizione_geografica[Ripartizione geografica])</f>
        <v>Isole</v>
      </c>
      <c r="J7293">
        <f>_xlfn.XLOOKUP(Comuni[[#This Row],[Regione]],Ripartizione_geografica[Regione],Ripartizione_geografica[Codice Regione])</f>
        <v>19</v>
      </c>
      <c r="K7293">
        <f>_xlfn.XLOOKUP(Comuni[[#This Row],[Regione]],Table_0[Regione],Table_0[Totale])</f>
        <v>1833392</v>
      </c>
      <c r="L7293">
        <f>_xlfn.XLOOKUP(Comuni[[#This Row],[Regione]],Table_0[Regione],Table_0[Guariti])</f>
        <v>1818423</v>
      </c>
      <c r="M7293">
        <f>_xlfn.XLOOKUP(Comuni[[#This Row],[Regione]],Table_0[Regione],Table_0[Deceduti])</f>
        <v>12944</v>
      </c>
      <c r="N7293" s="1">
        <f>(Comuni[[#This Row],[Popolazione2011]]/Comuni[[#This Row],[Ammalati TOT]])*100</f>
        <v>4.3307705062528908E-2</v>
      </c>
      <c r="O7293">
        <f>_xlfn.XLOOKUP(Comuni[[#This Row],[Regione]],Table_0[Regione],Table_0[TOT AREA])</f>
        <v>2358669</v>
      </c>
      <c r="P7293" s="1">
        <f>(Comuni[[#This Row],[Popolazione2011]]/Comuni[[#This Row],[Ammalati AREA]])*100</f>
        <v>3.3663053188048006E-2</v>
      </c>
    </row>
    <row r="7294" spans="1:16" x14ac:dyDescent="0.3">
      <c r="A7294" t="s">
        <v>7393</v>
      </c>
      <c r="B7294" t="s">
        <v>8038</v>
      </c>
      <c r="C7294" t="s">
        <v>7349</v>
      </c>
      <c r="D7294">
        <v>629</v>
      </c>
      <c r="E7294" s="1">
        <f>(Comuni[[#This Row],[Popolazione2011]]/SUM(D:D))*100</f>
        <v>1.0585135165108082E-3</v>
      </c>
      <c r="F7294">
        <f t="shared" si="113"/>
        <v>5002904</v>
      </c>
      <c r="G7294" s="1">
        <f>(Comuni[[#This Row],[Popolazione2011]]/Comuni[[#This Row],[TOT POP REGIONE ]])*100</f>
        <v>1.2572697777131043E-2</v>
      </c>
      <c r="H7294" t="str">
        <f>IF(Comuni[[#This Row],[Popolazione2011]]&gt;300000,"MAGGIORE","")</f>
        <v/>
      </c>
      <c r="I7294" t="str">
        <f>_xlfn.XLOOKUP(Comuni[[#This Row],[Regione]],Ripartizione_geografica[Regione],Ripartizione_geografica[Ripartizione geografica])</f>
        <v>Isole</v>
      </c>
      <c r="J7294">
        <f>_xlfn.XLOOKUP(Comuni[[#This Row],[Regione]],Ripartizione_geografica[Regione],Ripartizione_geografica[Codice Regione])</f>
        <v>19</v>
      </c>
      <c r="K7294">
        <f>_xlfn.XLOOKUP(Comuni[[#This Row],[Regione]],Table_0[Regione],Table_0[Totale])</f>
        <v>1833392</v>
      </c>
      <c r="L7294">
        <f>_xlfn.XLOOKUP(Comuni[[#This Row],[Regione]],Table_0[Regione],Table_0[Guariti])</f>
        <v>1818423</v>
      </c>
      <c r="M7294">
        <f>_xlfn.XLOOKUP(Comuni[[#This Row],[Regione]],Table_0[Regione],Table_0[Deceduti])</f>
        <v>12944</v>
      </c>
      <c r="N7294" s="1">
        <f>(Comuni[[#This Row],[Popolazione2011]]/Comuni[[#This Row],[Ammalati TOT]])*100</f>
        <v>3.4307993053313203E-2</v>
      </c>
      <c r="O7294">
        <f>_xlfn.XLOOKUP(Comuni[[#This Row],[Regione]],Table_0[Regione],Table_0[TOT AREA])</f>
        <v>2358669</v>
      </c>
      <c r="P7294" s="1">
        <f>(Comuni[[#This Row],[Popolazione2011]]/Comuni[[#This Row],[Ammalati AREA]])*100</f>
        <v>2.6667582437383115E-2</v>
      </c>
    </row>
    <row r="7295" spans="1:16" x14ac:dyDescent="0.3">
      <c r="A7295" t="s">
        <v>7394</v>
      </c>
      <c r="B7295" t="s">
        <v>8038</v>
      </c>
      <c r="C7295" t="s">
        <v>7349</v>
      </c>
      <c r="D7295">
        <v>1567</v>
      </c>
      <c r="E7295" s="1">
        <f>(Comuni[[#This Row],[Popolazione2011]]/SUM(D:D))*100</f>
        <v>2.6370281087002173E-3</v>
      </c>
      <c r="F7295">
        <f t="shared" si="113"/>
        <v>5002904</v>
      </c>
      <c r="G7295" s="1">
        <f>(Comuni[[#This Row],[Popolazione2011]]/Comuni[[#This Row],[TOT POP REGIONE ]])*100</f>
        <v>3.1321808293742995E-2</v>
      </c>
      <c r="H7295" t="str">
        <f>IF(Comuni[[#This Row],[Popolazione2011]]&gt;300000,"MAGGIORE","")</f>
        <v/>
      </c>
      <c r="I7295" t="str">
        <f>_xlfn.XLOOKUP(Comuni[[#This Row],[Regione]],Ripartizione_geografica[Regione],Ripartizione_geografica[Ripartizione geografica])</f>
        <v>Isole</v>
      </c>
      <c r="J7295">
        <f>_xlfn.XLOOKUP(Comuni[[#This Row],[Regione]],Ripartizione_geografica[Regione],Ripartizione_geografica[Codice Regione])</f>
        <v>19</v>
      </c>
      <c r="K7295">
        <f>_xlfn.XLOOKUP(Comuni[[#This Row],[Regione]],Table_0[Regione],Table_0[Totale])</f>
        <v>1833392</v>
      </c>
      <c r="L7295">
        <f>_xlfn.XLOOKUP(Comuni[[#This Row],[Regione]],Table_0[Regione],Table_0[Guariti])</f>
        <v>1818423</v>
      </c>
      <c r="M7295">
        <f>_xlfn.XLOOKUP(Comuni[[#This Row],[Regione]],Table_0[Regione],Table_0[Deceduti])</f>
        <v>12944</v>
      </c>
      <c r="N7295" s="1">
        <f>(Comuni[[#This Row],[Popolazione2011]]/Comuni[[#This Row],[Ammalati TOT]])*100</f>
        <v>8.5469992232975814E-2</v>
      </c>
      <c r="O7295">
        <f>_xlfn.XLOOKUP(Comuni[[#This Row],[Regione]],Table_0[Regione],Table_0[TOT AREA])</f>
        <v>2358669</v>
      </c>
      <c r="P7295" s="1">
        <f>(Comuni[[#This Row],[Popolazione2011]]/Comuni[[#This Row],[Ammalati AREA]])*100</f>
        <v>6.6435773735102302E-2</v>
      </c>
    </row>
    <row r="7296" spans="1:16" x14ac:dyDescent="0.3">
      <c r="A7296" t="s">
        <v>7395</v>
      </c>
      <c r="B7296" t="s">
        <v>8038</v>
      </c>
      <c r="C7296" t="s">
        <v>7349</v>
      </c>
      <c r="D7296">
        <v>2396</v>
      </c>
      <c r="E7296" s="1">
        <f>(Comuni[[#This Row],[Popolazione2011]]/SUM(D:D))*100</f>
        <v>4.0321119007311551E-3</v>
      </c>
      <c r="F7296">
        <f t="shared" si="113"/>
        <v>5002904</v>
      </c>
      <c r="G7296" s="1">
        <f>(Comuni[[#This Row],[Popolazione2011]]/Comuni[[#This Row],[TOT POP REGIONE ]])*100</f>
        <v>4.7892184219405366E-2</v>
      </c>
      <c r="H7296" t="str">
        <f>IF(Comuni[[#This Row],[Popolazione2011]]&gt;300000,"MAGGIORE","")</f>
        <v/>
      </c>
      <c r="I7296" t="str">
        <f>_xlfn.XLOOKUP(Comuni[[#This Row],[Regione]],Ripartizione_geografica[Regione],Ripartizione_geografica[Ripartizione geografica])</f>
        <v>Isole</v>
      </c>
      <c r="J7296">
        <f>_xlfn.XLOOKUP(Comuni[[#This Row],[Regione]],Ripartizione_geografica[Regione],Ripartizione_geografica[Codice Regione])</f>
        <v>19</v>
      </c>
      <c r="K7296">
        <f>_xlfn.XLOOKUP(Comuni[[#This Row],[Regione]],Table_0[Regione],Table_0[Totale])</f>
        <v>1833392</v>
      </c>
      <c r="L7296">
        <f>_xlfn.XLOOKUP(Comuni[[#This Row],[Regione]],Table_0[Regione],Table_0[Guariti])</f>
        <v>1818423</v>
      </c>
      <c r="M7296">
        <f>_xlfn.XLOOKUP(Comuni[[#This Row],[Regione]],Table_0[Regione],Table_0[Deceduti])</f>
        <v>12944</v>
      </c>
      <c r="N7296" s="1">
        <f>(Comuni[[#This Row],[Popolazione2011]]/Comuni[[#This Row],[Ammalati TOT]])*100</f>
        <v>0.13068672711564139</v>
      </c>
      <c r="O7296">
        <f>_xlfn.XLOOKUP(Comuni[[#This Row],[Regione]],Table_0[Regione],Table_0[TOT AREA])</f>
        <v>2358669</v>
      </c>
      <c r="P7296" s="1">
        <f>(Comuni[[#This Row],[Popolazione2011]]/Comuni[[#This Row],[Ammalati AREA]])*100</f>
        <v>0.10158271465813982</v>
      </c>
    </row>
    <row r="7297" spans="1:16" x14ac:dyDescent="0.3">
      <c r="A7297" t="s">
        <v>7396</v>
      </c>
      <c r="B7297" t="s">
        <v>8038</v>
      </c>
      <c r="C7297" t="s">
        <v>7349</v>
      </c>
      <c r="D7297">
        <v>243262</v>
      </c>
      <c r="E7297" s="1">
        <f>(Comuni[[#This Row],[Popolazione2011]]/SUM(D:D))*100</f>
        <v>0.40937379181788908</v>
      </c>
      <c r="F7297">
        <f t="shared" si="113"/>
        <v>5002904</v>
      </c>
      <c r="G7297" s="1">
        <f>(Comuni[[#This Row],[Popolazione2011]]/Comuni[[#This Row],[TOT POP REGIONE ]])*100</f>
        <v>4.8624159088401457</v>
      </c>
      <c r="H7297" t="str">
        <f>IF(Comuni[[#This Row],[Popolazione2011]]&gt;300000,"MAGGIORE","")</f>
        <v/>
      </c>
      <c r="I7297" t="str">
        <f>_xlfn.XLOOKUP(Comuni[[#This Row],[Regione]],Ripartizione_geografica[Regione],Ripartizione_geografica[Ripartizione geografica])</f>
        <v>Isole</v>
      </c>
      <c r="J7297">
        <f>_xlfn.XLOOKUP(Comuni[[#This Row],[Regione]],Ripartizione_geografica[Regione],Ripartizione_geografica[Codice Regione])</f>
        <v>19</v>
      </c>
      <c r="K7297">
        <f>_xlfn.XLOOKUP(Comuni[[#This Row],[Regione]],Table_0[Regione],Table_0[Totale])</f>
        <v>1833392</v>
      </c>
      <c r="L7297">
        <f>_xlfn.XLOOKUP(Comuni[[#This Row],[Regione]],Table_0[Regione],Table_0[Guariti])</f>
        <v>1818423</v>
      </c>
      <c r="M7297">
        <f>_xlfn.XLOOKUP(Comuni[[#This Row],[Regione]],Table_0[Regione],Table_0[Deceduti])</f>
        <v>12944</v>
      </c>
      <c r="N7297" s="1">
        <f>(Comuni[[#This Row],[Popolazione2011]]/Comuni[[#This Row],[Ammalati TOT]])*100</f>
        <v>13.268411774459581</v>
      </c>
      <c r="O7297">
        <f>_xlfn.XLOOKUP(Comuni[[#This Row],[Regione]],Table_0[Regione],Table_0[TOT AREA])</f>
        <v>2358669</v>
      </c>
      <c r="P7297" s="1">
        <f>(Comuni[[#This Row],[Popolazione2011]]/Comuni[[#This Row],[Ammalati AREA]])*100</f>
        <v>10.313528519686315</v>
      </c>
    </row>
    <row r="7298" spans="1:16" x14ac:dyDescent="0.3">
      <c r="A7298" t="s">
        <v>7397</v>
      </c>
      <c r="B7298" t="s">
        <v>8038</v>
      </c>
      <c r="C7298" t="s">
        <v>7349</v>
      </c>
      <c r="D7298">
        <v>32146</v>
      </c>
      <c r="E7298" s="1">
        <f>(Comuni[[#This Row],[Popolazione2011]]/SUM(D:D))*100</f>
        <v>5.4096940384350464E-2</v>
      </c>
      <c r="F7298">
        <f t="shared" ref="F7298:F7361" si="114">SUMIFS(D:D,B:B,B7298)</f>
        <v>5002904</v>
      </c>
      <c r="G7298" s="1">
        <f>(Comuni[[#This Row],[Popolazione2011]]/Comuni[[#This Row],[TOT POP REGIONE ]])*100</f>
        <v>0.64254680881344117</v>
      </c>
      <c r="H7298" t="str">
        <f>IF(Comuni[[#This Row],[Popolazione2011]]&gt;300000,"MAGGIORE","")</f>
        <v/>
      </c>
      <c r="I7298" t="str">
        <f>_xlfn.XLOOKUP(Comuni[[#This Row],[Regione]],Ripartizione_geografica[Regione],Ripartizione_geografica[Ripartizione geografica])</f>
        <v>Isole</v>
      </c>
      <c r="J7298">
        <f>_xlfn.XLOOKUP(Comuni[[#This Row],[Regione]],Ripartizione_geografica[Regione],Ripartizione_geografica[Codice Regione])</f>
        <v>19</v>
      </c>
      <c r="K7298">
        <f>_xlfn.XLOOKUP(Comuni[[#This Row],[Regione]],Table_0[Regione],Table_0[Totale])</f>
        <v>1833392</v>
      </c>
      <c r="L7298">
        <f>_xlfn.XLOOKUP(Comuni[[#This Row],[Regione]],Table_0[Regione],Table_0[Guariti])</f>
        <v>1818423</v>
      </c>
      <c r="M7298">
        <f>_xlfn.XLOOKUP(Comuni[[#This Row],[Regione]],Table_0[Regione],Table_0[Deceduti])</f>
        <v>12944</v>
      </c>
      <c r="N7298" s="1">
        <f>(Comuni[[#This Row],[Popolazione2011]]/Comuni[[#This Row],[Ammalati TOT]])*100</f>
        <v>1.7533620742318063</v>
      </c>
      <c r="O7298">
        <f>_xlfn.XLOOKUP(Comuni[[#This Row],[Regione]],Table_0[Regione],Table_0[TOT AREA])</f>
        <v>2358669</v>
      </c>
      <c r="P7298" s="1">
        <f>(Comuni[[#This Row],[Popolazione2011]]/Comuni[[#This Row],[Ammalati AREA]])*100</f>
        <v>1.3628872893992332</v>
      </c>
    </row>
    <row r="7299" spans="1:16" x14ac:dyDescent="0.3">
      <c r="A7299" t="s">
        <v>7398</v>
      </c>
      <c r="B7299" t="s">
        <v>8038</v>
      </c>
      <c r="C7299" t="s">
        <v>7349</v>
      </c>
      <c r="D7299">
        <v>1334</v>
      </c>
      <c r="E7299" s="1">
        <f>(Comuni[[#This Row],[Popolazione2011]]/SUM(D:D))*100</f>
        <v>2.2449237377192657E-3</v>
      </c>
      <c r="F7299">
        <f t="shared" si="114"/>
        <v>5002904</v>
      </c>
      <c r="G7299" s="1">
        <f>(Comuni[[#This Row],[Popolazione2011]]/Comuni[[#This Row],[TOT POP REGIONE ]])*100</f>
        <v>2.6664513250703993E-2</v>
      </c>
      <c r="H7299" t="str">
        <f>IF(Comuni[[#This Row],[Popolazione2011]]&gt;300000,"MAGGIORE","")</f>
        <v/>
      </c>
      <c r="I7299" t="str">
        <f>_xlfn.XLOOKUP(Comuni[[#This Row],[Regione]],Ripartizione_geografica[Regione],Ripartizione_geografica[Ripartizione geografica])</f>
        <v>Isole</v>
      </c>
      <c r="J7299">
        <f>_xlfn.XLOOKUP(Comuni[[#This Row],[Regione]],Ripartizione_geografica[Regione],Ripartizione_geografica[Codice Regione])</f>
        <v>19</v>
      </c>
      <c r="K7299">
        <f>_xlfn.XLOOKUP(Comuni[[#This Row],[Regione]],Table_0[Regione],Table_0[Totale])</f>
        <v>1833392</v>
      </c>
      <c r="L7299">
        <f>_xlfn.XLOOKUP(Comuni[[#This Row],[Regione]],Table_0[Regione],Table_0[Guariti])</f>
        <v>1818423</v>
      </c>
      <c r="M7299">
        <f>_xlfn.XLOOKUP(Comuni[[#This Row],[Regione]],Table_0[Regione],Table_0[Deceduti])</f>
        <v>12944</v>
      </c>
      <c r="N7299" s="1">
        <f>(Comuni[[#This Row],[Popolazione2011]]/Comuni[[#This Row],[Ammalati TOT]])*100</f>
        <v>7.2761308001780309E-2</v>
      </c>
      <c r="O7299">
        <f>_xlfn.XLOOKUP(Comuni[[#This Row],[Regione]],Table_0[Regione],Table_0[TOT AREA])</f>
        <v>2358669</v>
      </c>
      <c r="P7299" s="1">
        <f>(Comuni[[#This Row],[Popolazione2011]]/Comuni[[#This Row],[Ammalati AREA]])*100</f>
        <v>5.6557321099314918E-2</v>
      </c>
    </row>
    <row r="7300" spans="1:16" x14ac:dyDescent="0.3">
      <c r="A7300" t="s">
        <v>7399</v>
      </c>
      <c r="B7300" t="s">
        <v>8038</v>
      </c>
      <c r="C7300" t="s">
        <v>7349</v>
      </c>
      <c r="D7300">
        <v>1000</v>
      </c>
      <c r="E7300" s="1">
        <f>(Comuni[[#This Row],[Popolazione2011]]/SUM(D:D))*100</f>
        <v>1.6828513776006488E-3</v>
      </c>
      <c r="F7300">
        <f t="shared" si="114"/>
        <v>5002904</v>
      </c>
      <c r="G7300" s="1">
        <f>(Comuni[[#This Row],[Popolazione2011]]/Comuni[[#This Row],[TOT POP REGIONE ]])*100</f>
        <v>1.9988390742656664E-2</v>
      </c>
      <c r="H7300" t="str">
        <f>IF(Comuni[[#This Row],[Popolazione2011]]&gt;300000,"MAGGIORE","")</f>
        <v/>
      </c>
      <c r="I7300" t="str">
        <f>_xlfn.XLOOKUP(Comuni[[#This Row],[Regione]],Ripartizione_geografica[Regione],Ripartizione_geografica[Ripartizione geografica])</f>
        <v>Isole</v>
      </c>
      <c r="J7300">
        <f>_xlfn.XLOOKUP(Comuni[[#This Row],[Regione]],Ripartizione_geografica[Regione],Ripartizione_geografica[Codice Regione])</f>
        <v>19</v>
      </c>
      <c r="K7300">
        <f>_xlfn.XLOOKUP(Comuni[[#This Row],[Regione]],Table_0[Regione],Table_0[Totale])</f>
        <v>1833392</v>
      </c>
      <c r="L7300">
        <f>_xlfn.XLOOKUP(Comuni[[#This Row],[Regione]],Table_0[Regione],Table_0[Guariti])</f>
        <v>1818423</v>
      </c>
      <c r="M7300">
        <f>_xlfn.XLOOKUP(Comuni[[#This Row],[Regione]],Table_0[Regione],Table_0[Deceduti])</f>
        <v>12944</v>
      </c>
      <c r="N7300" s="1">
        <f>(Comuni[[#This Row],[Popolazione2011]]/Comuni[[#This Row],[Ammalati TOT]])*100</f>
        <v>5.4543709146761848E-2</v>
      </c>
      <c r="O7300">
        <f>_xlfn.XLOOKUP(Comuni[[#This Row],[Regione]],Table_0[Regione],Table_0[TOT AREA])</f>
        <v>2358669</v>
      </c>
      <c r="P7300" s="1">
        <f>(Comuni[[#This Row],[Popolazione2011]]/Comuni[[#This Row],[Ammalati AREA]])*100</f>
        <v>4.2396792428272045E-2</v>
      </c>
    </row>
    <row r="7301" spans="1:16" x14ac:dyDescent="0.3">
      <c r="A7301" t="s">
        <v>7400</v>
      </c>
      <c r="B7301" t="s">
        <v>8038</v>
      </c>
      <c r="C7301" t="s">
        <v>7349</v>
      </c>
      <c r="D7301">
        <v>5014</v>
      </c>
      <c r="E7301" s="1">
        <f>(Comuni[[#This Row],[Popolazione2011]]/SUM(D:D))*100</f>
        <v>8.4378168072896543E-3</v>
      </c>
      <c r="F7301">
        <f t="shared" si="114"/>
        <v>5002904</v>
      </c>
      <c r="G7301" s="1">
        <f>(Comuni[[#This Row],[Popolazione2011]]/Comuni[[#This Row],[TOT POP REGIONE ]])*100</f>
        <v>0.10022179118368052</v>
      </c>
      <c r="H7301" t="str">
        <f>IF(Comuni[[#This Row],[Popolazione2011]]&gt;300000,"MAGGIORE","")</f>
        <v/>
      </c>
      <c r="I7301" t="str">
        <f>_xlfn.XLOOKUP(Comuni[[#This Row],[Regione]],Ripartizione_geografica[Regione],Ripartizione_geografica[Ripartizione geografica])</f>
        <v>Isole</v>
      </c>
      <c r="J7301">
        <f>_xlfn.XLOOKUP(Comuni[[#This Row],[Regione]],Ripartizione_geografica[Regione],Ripartizione_geografica[Codice Regione])</f>
        <v>19</v>
      </c>
      <c r="K7301">
        <f>_xlfn.XLOOKUP(Comuni[[#This Row],[Regione]],Table_0[Regione],Table_0[Totale])</f>
        <v>1833392</v>
      </c>
      <c r="L7301">
        <f>_xlfn.XLOOKUP(Comuni[[#This Row],[Regione]],Table_0[Regione],Table_0[Guariti])</f>
        <v>1818423</v>
      </c>
      <c r="M7301">
        <f>_xlfn.XLOOKUP(Comuni[[#This Row],[Regione]],Table_0[Regione],Table_0[Deceduti])</f>
        <v>12944</v>
      </c>
      <c r="N7301" s="1">
        <f>(Comuni[[#This Row],[Popolazione2011]]/Comuni[[#This Row],[Ammalati TOT]])*100</f>
        <v>0.2734821576618639</v>
      </c>
      <c r="O7301">
        <f>_xlfn.XLOOKUP(Comuni[[#This Row],[Regione]],Table_0[Regione],Table_0[TOT AREA])</f>
        <v>2358669</v>
      </c>
      <c r="P7301" s="1">
        <f>(Comuni[[#This Row],[Popolazione2011]]/Comuni[[#This Row],[Ammalati AREA]])*100</f>
        <v>0.21257751723535606</v>
      </c>
    </row>
    <row r="7302" spans="1:16" x14ac:dyDescent="0.3">
      <c r="A7302" t="s">
        <v>7401</v>
      </c>
      <c r="B7302" t="s">
        <v>8038</v>
      </c>
      <c r="C7302" t="s">
        <v>7349</v>
      </c>
      <c r="D7302">
        <v>756</v>
      </c>
      <c r="E7302" s="1">
        <f>(Comuni[[#This Row],[Popolazione2011]]/SUM(D:D))*100</f>
        <v>1.2722356414660908E-3</v>
      </c>
      <c r="F7302">
        <f t="shared" si="114"/>
        <v>5002904</v>
      </c>
      <c r="G7302" s="1">
        <f>(Comuni[[#This Row],[Popolazione2011]]/Comuni[[#This Row],[TOT POP REGIONE ]])*100</f>
        <v>1.511122340144844E-2</v>
      </c>
      <c r="H7302" t="str">
        <f>IF(Comuni[[#This Row],[Popolazione2011]]&gt;300000,"MAGGIORE","")</f>
        <v/>
      </c>
      <c r="I7302" t="str">
        <f>_xlfn.XLOOKUP(Comuni[[#This Row],[Regione]],Ripartizione_geografica[Regione],Ripartizione_geografica[Ripartizione geografica])</f>
        <v>Isole</v>
      </c>
      <c r="J7302">
        <f>_xlfn.XLOOKUP(Comuni[[#This Row],[Regione]],Ripartizione_geografica[Regione],Ripartizione_geografica[Codice Regione])</f>
        <v>19</v>
      </c>
      <c r="K7302">
        <f>_xlfn.XLOOKUP(Comuni[[#This Row],[Regione]],Table_0[Regione],Table_0[Totale])</f>
        <v>1833392</v>
      </c>
      <c r="L7302">
        <f>_xlfn.XLOOKUP(Comuni[[#This Row],[Regione]],Table_0[Regione],Table_0[Guariti])</f>
        <v>1818423</v>
      </c>
      <c r="M7302">
        <f>_xlfn.XLOOKUP(Comuni[[#This Row],[Regione]],Table_0[Regione],Table_0[Deceduti])</f>
        <v>12944</v>
      </c>
      <c r="N7302" s="1">
        <f>(Comuni[[#This Row],[Popolazione2011]]/Comuni[[#This Row],[Ammalati TOT]])*100</f>
        <v>4.1235044114951963E-2</v>
      </c>
      <c r="O7302">
        <f>_xlfn.XLOOKUP(Comuni[[#This Row],[Regione]],Table_0[Regione],Table_0[TOT AREA])</f>
        <v>2358669</v>
      </c>
      <c r="P7302" s="1">
        <f>(Comuni[[#This Row],[Popolazione2011]]/Comuni[[#This Row],[Ammalati AREA]])*100</f>
        <v>3.2051975075773668E-2</v>
      </c>
    </row>
    <row r="7303" spans="1:16" x14ac:dyDescent="0.3">
      <c r="A7303" t="s">
        <v>7402</v>
      </c>
      <c r="B7303" t="s">
        <v>8038</v>
      </c>
      <c r="C7303" t="s">
        <v>7349</v>
      </c>
      <c r="D7303">
        <v>2880</v>
      </c>
      <c r="E7303" s="1">
        <f>(Comuni[[#This Row],[Popolazione2011]]/SUM(D:D))*100</f>
        <v>4.8466119674898693E-3</v>
      </c>
      <c r="F7303">
        <f t="shared" si="114"/>
        <v>5002904</v>
      </c>
      <c r="G7303" s="1">
        <f>(Comuni[[#This Row],[Popolazione2011]]/Comuni[[#This Row],[TOT POP REGIONE ]])*100</f>
        <v>5.7566565338851197E-2</v>
      </c>
      <c r="H7303" t="str">
        <f>IF(Comuni[[#This Row],[Popolazione2011]]&gt;300000,"MAGGIORE","")</f>
        <v/>
      </c>
      <c r="I7303" t="str">
        <f>_xlfn.XLOOKUP(Comuni[[#This Row],[Regione]],Ripartizione_geografica[Regione],Ripartizione_geografica[Ripartizione geografica])</f>
        <v>Isole</v>
      </c>
      <c r="J7303">
        <f>_xlfn.XLOOKUP(Comuni[[#This Row],[Regione]],Ripartizione_geografica[Regione],Ripartizione_geografica[Codice Regione])</f>
        <v>19</v>
      </c>
      <c r="K7303">
        <f>_xlfn.XLOOKUP(Comuni[[#This Row],[Regione]],Table_0[Regione],Table_0[Totale])</f>
        <v>1833392</v>
      </c>
      <c r="L7303">
        <f>_xlfn.XLOOKUP(Comuni[[#This Row],[Regione]],Table_0[Regione],Table_0[Guariti])</f>
        <v>1818423</v>
      </c>
      <c r="M7303">
        <f>_xlfn.XLOOKUP(Comuni[[#This Row],[Regione]],Table_0[Regione],Table_0[Deceduti])</f>
        <v>12944</v>
      </c>
      <c r="N7303" s="1">
        <f>(Comuni[[#This Row],[Popolazione2011]]/Comuni[[#This Row],[Ammalati TOT]])*100</f>
        <v>0.15708588234267412</v>
      </c>
      <c r="O7303">
        <f>_xlfn.XLOOKUP(Comuni[[#This Row],[Regione]],Table_0[Regione],Table_0[TOT AREA])</f>
        <v>2358669</v>
      </c>
      <c r="P7303" s="1">
        <f>(Comuni[[#This Row],[Popolazione2011]]/Comuni[[#This Row],[Ammalati AREA]])*100</f>
        <v>0.1221027621934235</v>
      </c>
    </row>
    <row r="7304" spans="1:16" x14ac:dyDescent="0.3">
      <c r="A7304" t="s">
        <v>7403</v>
      </c>
      <c r="B7304" t="s">
        <v>8038</v>
      </c>
      <c r="C7304" t="s">
        <v>7349</v>
      </c>
      <c r="D7304">
        <v>653</v>
      </c>
      <c r="E7304" s="1">
        <f>(Comuni[[#This Row],[Popolazione2011]]/SUM(D:D))*100</f>
        <v>1.0989019495732239E-3</v>
      </c>
      <c r="F7304">
        <f t="shared" si="114"/>
        <v>5002904</v>
      </c>
      <c r="G7304" s="1">
        <f>(Comuni[[#This Row],[Popolazione2011]]/Comuni[[#This Row],[TOT POP REGIONE ]])*100</f>
        <v>1.3052419154954803E-2</v>
      </c>
      <c r="H7304" t="str">
        <f>IF(Comuni[[#This Row],[Popolazione2011]]&gt;300000,"MAGGIORE","")</f>
        <v/>
      </c>
      <c r="I7304" t="str">
        <f>_xlfn.XLOOKUP(Comuni[[#This Row],[Regione]],Ripartizione_geografica[Regione],Ripartizione_geografica[Ripartizione geografica])</f>
        <v>Isole</v>
      </c>
      <c r="J7304">
        <f>_xlfn.XLOOKUP(Comuni[[#This Row],[Regione]],Ripartizione_geografica[Regione],Ripartizione_geografica[Codice Regione])</f>
        <v>19</v>
      </c>
      <c r="K7304">
        <f>_xlfn.XLOOKUP(Comuni[[#This Row],[Regione]],Table_0[Regione],Table_0[Totale])</f>
        <v>1833392</v>
      </c>
      <c r="L7304">
        <f>_xlfn.XLOOKUP(Comuni[[#This Row],[Regione]],Table_0[Regione],Table_0[Guariti])</f>
        <v>1818423</v>
      </c>
      <c r="M7304">
        <f>_xlfn.XLOOKUP(Comuni[[#This Row],[Regione]],Table_0[Regione],Table_0[Deceduti])</f>
        <v>12944</v>
      </c>
      <c r="N7304" s="1">
        <f>(Comuni[[#This Row],[Popolazione2011]]/Comuni[[#This Row],[Ammalati TOT]])*100</f>
        <v>3.5617042072835489E-2</v>
      </c>
      <c r="O7304">
        <f>_xlfn.XLOOKUP(Comuni[[#This Row],[Regione]],Table_0[Regione],Table_0[TOT AREA])</f>
        <v>2358669</v>
      </c>
      <c r="P7304" s="1">
        <f>(Comuni[[#This Row],[Popolazione2011]]/Comuni[[#This Row],[Ammalati AREA]])*100</f>
        <v>2.7685105455661649E-2</v>
      </c>
    </row>
    <row r="7305" spans="1:16" x14ac:dyDescent="0.3">
      <c r="A7305" t="s">
        <v>7404</v>
      </c>
      <c r="B7305" t="s">
        <v>8038</v>
      </c>
      <c r="C7305" t="s">
        <v>7349</v>
      </c>
      <c r="D7305">
        <v>1631</v>
      </c>
      <c r="E7305" s="1">
        <f>(Comuni[[#This Row],[Popolazione2011]]/SUM(D:D))*100</f>
        <v>2.7447305968666584E-3</v>
      </c>
      <c r="F7305">
        <f t="shared" si="114"/>
        <v>5002904</v>
      </c>
      <c r="G7305" s="1">
        <f>(Comuni[[#This Row],[Popolazione2011]]/Comuni[[#This Row],[TOT POP REGIONE ]])*100</f>
        <v>3.2601065301273019E-2</v>
      </c>
      <c r="H7305" t="str">
        <f>IF(Comuni[[#This Row],[Popolazione2011]]&gt;300000,"MAGGIORE","")</f>
        <v/>
      </c>
      <c r="I7305" t="str">
        <f>_xlfn.XLOOKUP(Comuni[[#This Row],[Regione]],Ripartizione_geografica[Regione],Ripartizione_geografica[Ripartizione geografica])</f>
        <v>Isole</v>
      </c>
      <c r="J7305">
        <f>_xlfn.XLOOKUP(Comuni[[#This Row],[Regione]],Ripartizione_geografica[Regione],Ripartizione_geografica[Codice Regione])</f>
        <v>19</v>
      </c>
      <c r="K7305">
        <f>_xlfn.XLOOKUP(Comuni[[#This Row],[Regione]],Table_0[Regione],Table_0[Totale])</f>
        <v>1833392</v>
      </c>
      <c r="L7305">
        <f>_xlfn.XLOOKUP(Comuni[[#This Row],[Regione]],Table_0[Regione],Table_0[Guariti])</f>
        <v>1818423</v>
      </c>
      <c r="M7305">
        <f>_xlfn.XLOOKUP(Comuni[[#This Row],[Regione]],Table_0[Regione],Table_0[Deceduti])</f>
        <v>12944</v>
      </c>
      <c r="N7305" s="1">
        <f>(Comuni[[#This Row],[Popolazione2011]]/Comuni[[#This Row],[Ammalati TOT]])*100</f>
        <v>8.8960789618368577E-2</v>
      </c>
      <c r="O7305">
        <f>_xlfn.XLOOKUP(Comuni[[#This Row],[Regione]],Table_0[Regione],Table_0[TOT AREA])</f>
        <v>2358669</v>
      </c>
      <c r="P7305" s="1">
        <f>(Comuni[[#This Row],[Popolazione2011]]/Comuni[[#This Row],[Ammalati AREA]])*100</f>
        <v>6.9149168450511708E-2</v>
      </c>
    </row>
    <row r="7306" spans="1:16" x14ac:dyDescent="0.3">
      <c r="A7306" t="s">
        <v>7405</v>
      </c>
      <c r="B7306" t="s">
        <v>8038</v>
      </c>
      <c r="C7306" t="s">
        <v>7349</v>
      </c>
      <c r="D7306">
        <v>2420</v>
      </c>
      <c r="E7306" s="1">
        <f>(Comuni[[#This Row],[Popolazione2011]]/SUM(D:D))*100</f>
        <v>4.0725003337935706E-3</v>
      </c>
      <c r="F7306">
        <f t="shared" si="114"/>
        <v>5002904</v>
      </c>
      <c r="G7306" s="1">
        <f>(Comuni[[#This Row],[Popolazione2011]]/Comuni[[#This Row],[TOT POP REGIONE ]])*100</f>
        <v>4.8371905597229127E-2</v>
      </c>
      <c r="H7306" t="str">
        <f>IF(Comuni[[#This Row],[Popolazione2011]]&gt;300000,"MAGGIORE","")</f>
        <v/>
      </c>
      <c r="I7306" t="str">
        <f>_xlfn.XLOOKUP(Comuni[[#This Row],[Regione]],Ripartizione_geografica[Regione],Ripartizione_geografica[Ripartizione geografica])</f>
        <v>Isole</v>
      </c>
      <c r="J7306">
        <f>_xlfn.XLOOKUP(Comuni[[#This Row],[Regione]],Ripartizione_geografica[Regione],Ripartizione_geografica[Codice Regione])</f>
        <v>19</v>
      </c>
      <c r="K7306">
        <f>_xlfn.XLOOKUP(Comuni[[#This Row],[Regione]],Table_0[Regione],Table_0[Totale])</f>
        <v>1833392</v>
      </c>
      <c r="L7306">
        <f>_xlfn.XLOOKUP(Comuni[[#This Row],[Regione]],Table_0[Regione],Table_0[Guariti])</f>
        <v>1818423</v>
      </c>
      <c r="M7306">
        <f>_xlfn.XLOOKUP(Comuni[[#This Row],[Regione]],Table_0[Regione],Table_0[Deceduti])</f>
        <v>12944</v>
      </c>
      <c r="N7306" s="1">
        <f>(Comuni[[#This Row],[Popolazione2011]]/Comuni[[#This Row],[Ammalati TOT]])*100</f>
        <v>0.13199577613516367</v>
      </c>
      <c r="O7306">
        <f>_xlfn.XLOOKUP(Comuni[[#This Row],[Regione]],Table_0[Regione],Table_0[TOT AREA])</f>
        <v>2358669</v>
      </c>
      <c r="P7306" s="1">
        <f>(Comuni[[#This Row],[Popolazione2011]]/Comuni[[#This Row],[Ammalati AREA]])*100</f>
        <v>0.10260023767641835</v>
      </c>
    </row>
    <row r="7307" spans="1:16" x14ac:dyDescent="0.3">
      <c r="A7307" t="s">
        <v>7406</v>
      </c>
      <c r="B7307" t="s">
        <v>8038</v>
      </c>
      <c r="C7307" t="s">
        <v>7349</v>
      </c>
      <c r="D7307">
        <v>882</v>
      </c>
      <c r="E7307" s="1">
        <f>(Comuni[[#This Row],[Popolazione2011]]/SUM(D:D))*100</f>
        <v>1.4842749150437726E-3</v>
      </c>
      <c r="F7307">
        <f t="shared" si="114"/>
        <v>5002904</v>
      </c>
      <c r="G7307" s="1">
        <f>(Comuni[[#This Row],[Popolazione2011]]/Comuni[[#This Row],[TOT POP REGIONE ]])*100</f>
        <v>1.7629760635023178E-2</v>
      </c>
      <c r="H7307" t="str">
        <f>IF(Comuni[[#This Row],[Popolazione2011]]&gt;300000,"MAGGIORE","")</f>
        <v/>
      </c>
      <c r="I7307" t="str">
        <f>_xlfn.XLOOKUP(Comuni[[#This Row],[Regione]],Ripartizione_geografica[Regione],Ripartizione_geografica[Ripartizione geografica])</f>
        <v>Isole</v>
      </c>
      <c r="J7307">
        <f>_xlfn.XLOOKUP(Comuni[[#This Row],[Regione]],Ripartizione_geografica[Regione],Ripartizione_geografica[Codice Regione])</f>
        <v>19</v>
      </c>
      <c r="K7307">
        <f>_xlfn.XLOOKUP(Comuni[[#This Row],[Regione]],Table_0[Regione],Table_0[Totale])</f>
        <v>1833392</v>
      </c>
      <c r="L7307">
        <f>_xlfn.XLOOKUP(Comuni[[#This Row],[Regione]],Table_0[Regione],Table_0[Guariti])</f>
        <v>1818423</v>
      </c>
      <c r="M7307">
        <f>_xlfn.XLOOKUP(Comuni[[#This Row],[Regione]],Table_0[Regione],Table_0[Deceduti])</f>
        <v>12944</v>
      </c>
      <c r="N7307" s="1">
        <f>(Comuni[[#This Row],[Popolazione2011]]/Comuni[[#This Row],[Ammalati TOT]])*100</f>
        <v>4.810755146744395E-2</v>
      </c>
      <c r="O7307">
        <f>_xlfn.XLOOKUP(Comuni[[#This Row],[Regione]],Table_0[Regione],Table_0[TOT AREA])</f>
        <v>2358669</v>
      </c>
      <c r="P7307" s="1">
        <f>(Comuni[[#This Row],[Popolazione2011]]/Comuni[[#This Row],[Ammalati AREA]])*100</f>
        <v>3.7393970921735943E-2</v>
      </c>
    </row>
    <row r="7308" spans="1:16" x14ac:dyDescent="0.3">
      <c r="A7308" t="s">
        <v>7407</v>
      </c>
      <c r="B7308" t="s">
        <v>8038</v>
      </c>
      <c r="C7308" t="s">
        <v>7349</v>
      </c>
      <c r="D7308">
        <v>828</v>
      </c>
      <c r="E7308" s="1">
        <f>(Comuni[[#This Row],[Popolazione2011]]/SUM(D:D))*100</f>
        <v>1.3934009406533373E-3</v>
      </c>
      <c r="F7308">
        <f t="shared" si="114"/>
        <v>5002904</v>
      </c>
      <c r="G7308" s="1">
        <f>(Comuni[[#This Row],[Popolazione2011]]/Comuni[[#This Row],[TOT POP REGIONE ]])*100</f>
        <v>1.6550387534919719E-2</v>
      </c>
      <c r="H7308" t="str">
        <f>IF(Comuni[[#This Row],[Popolazione2011]]&gt;300000,"MAGGIORE","")</f>
        <v/>
      </c>
      <c r="I7308" t="str">
        <f>_xlfn.XLOOKUP(Comuni[[#This Row],[Regione]],Ripartizione_geografica[Regione],Ripartizione_geografica[Ripartizione geografica])</f>
        <v>Isole</v>
      </c>
      <c r="J7308">
        <f>_xlfn.XLOOKUP(Comuni[[#This Row],[Regione]],Ripartizione_geografica[Regione],Ripartizione_geografica[Codice Regione])</f>
        <v>19</v>
      </c>
      <c r="K7308">
        <f>_xlfn.XLOOKUP(Comuni[[#This Row],[Regione]],Table_0[Regione],Table_0[Totale])</f>
        <v>1833392</v>
      </c>
      <c r="L7308">
        <f>_xlfn.XLOOKUP(Comuni[[#This Row],[Regione]],Table_0[Regione],Table_0[Guariti])</f>
        <v>1818423</v>
      </c>
      <c r="M7308">
        <f>_xlfn.XLOOKUP(Comuni[[#This Row],[Regione]],Table_0[Regione],Table_0[Deceduti])</f>
        <v>12944</v>
      </c>
      <c r="N7308" s="1">
        <f>(Comuni[[#This Row],[Popolazione2011]]/Comuni[[#This Row],[Ammalati TOT]])*100</f>
        <v>4.5162191173518808E-2</v>
      </c>
      <c r="O7308">
        <f>_xlfn.XLOOKUP(Comuni[[#This Row],[Regione]],Table_0[Regione],Table_0[TOT AREA])</f>
        <v>2358669</v>
      </c>
      <c r="P7308" s="1">
        <f>(Comuni[[#This Row],[Popolazione2011]]/Comuni[[#This Row],[Ammalati AREA]])*100</f>
        <v>3.5104544130609254E-2</v>
      </c>
    </row>
    <row r="7309" spans="1:16" x14ac:dyDescent="0.3">
      <c r="A7309" t="s">
        <v>7408</v>
      </c>
      <c r="B7309" t="s">
        <v>8038</v>
      </c>
      <c r="C7309" t="s">
        <v>7349</v>
      </c>
      <c r="D7309">
        <v>4015</v>
      </c>
      <c r="E7309" s="1">
        <f>(Comuni[[#This Row],[Popolazione2011]]/SUM(D:D))*100</f>
        <v>6.7566482810666063E-3</v>
      </c>
      <c r="F7309">
        <f t="shared" si="114"/>
        <v>5002904</v>
      </c>
      <c r="G7309" s="1">
        <f>(Comuni[[#This Row],[Popolazione2011]]/Comuni[[#This Row],[TOT POP REGIONE ]])*100</f>
        <v>8.0253388831766512E-2</v>
      </c>
      <c r="H7309" t="str">
        <f>IF(Comuni[[#This Row],[Popolazione2011]]&gt;300000,"MAGGIORE","")</f>
        <v/>
      </c>
      <c r="I7309" t="str">
        <f>_xlfn.XLOOKUP(Comuni[[#This Row],[Regione]],Ripartizione_geografica[Regione],Ripartizione_geografica[Ripartizione geografica])</f>
        <v>Isole</v>
      </c>
      <c r="J7309">
        <f>_xlfn.XLOOKUP(Comuni[[#This Row],[Regione]],Ripartizione_geografica[Regione],Ripartizione_geografica[Codice Regione])</f>
        <v>19</v>
      </c>
      <c r="K7309">
        <f>_xlfn.XLOOKUP(Comuni[[#This Row],[Regione]],Table_0[Regione],Table_0[Totale])</f>
        <v>1833392</v>
      </c>
      <c r="L7309">
        <f>_xlfn.XLOOKUP(Comuni[[#This Row],[Regione]],Table_0[Regione],Table_0[Guariti])</f>
        <v>1818423</v>
      </c>
      <c r="M7309">
        <f>_xlfn.XLOOKUP(Comuni[[#This Row],[Regione]],Table_0[Regione],Table_0[Deceduti])</f>
        <v>12944</v>
      </c>
      <c r="N7309" s="1">
        <f>(Comuni[[#This Row],[Popolazione2011]]/Comuni[[#This Row],[Ammalati TOT]])*100</f>
        <v>0.21899299222424884</v>
      </c>
      <c r="O7309">
        <f>_xlfn.XLOOKUP(Comuni[[#This Row],[Regione]],Table_0[Regione],Table_0[TOT AREA])</f>
        <v>2358669</v>
      </c>
      <c r="P7309" s="1">
        <f>(Comuni[[#This Row],[Popolazione2011]]/Comuni[[#This Row],[Ammalati AREA]])*100</f>
        <v>0.17022312159951225</v>
      </c>
    </row>
    <row r="7310" spans="1:16" x14ac:dyDescent="0.3">
      <c r="A7310" t="s">
        <v>7409</v>
      </c>
      <c r="B7310" t="s">
        <v>8038</v>
      </c>
      <c r="C7310" t="s">
        <v>7349</v>
      </c>
      <c r="D7310">
        <v>3723</v>
      </c>
      <c r="E7310" s="1">
        <f>(Comuni[[#This Row],[Popolazione2011]]/SUM(D:D))*100</f>
        <v>6.2652556788072161E-3</v>
      </c>
      <c r="F7310">
        <f t="shared" si="114"/>
        <v>5002904</v>
      </c>
      <c r="G7310" s="1">
        <f>(Comuni[[#This Row],[Popolazione2011]]/Comuni[[#This Row],[TOT POP REGIONE ]])*100</f>
        <v>7.4416778734910774E-2</v>
      </c>
      <c r="H7310" t="str">
        <f>IF(Comuni[[#This Row],[Popolazione2011]]&gt;300000,"MAGGIORE","")</f>
        <v/>
      </c>
      <c r="I7310" t="str">
        <f>_xlfn.XLOOKUP(Comuni[[#This Row],[Regione]],Ripartizione_geografica[Regione],Ripartizione_geografica[Ripartizione geografica])</f>
        <v>Isole</v>
      </c>
      <c r="J7310">
        <f>_xlfn.XLOOKUP(Comuni[[#This Row],[Regione]],Ripartizione_geografica[Regione],Ripartizione_geografica[Codice Regione])</f>
        <v>19</v>
      </c>
      <c r="K7310">
        <f>_xlfn.XLOOKUP(Comuni[[#This Row],[Regione]],Table_0[Regione],Table_0[Totale])</f>
        <v>1833392</v>
      </c>
      <c r="L7310">
        <f>_xlfn.XLOOKUP(Comuni[[#This Row],[Regione]],Table_0[Regione],Table_0[Guariti])</f>
        <v>1818423</v>
      </c>
      <c r="M7310">
        <f>_xlfn.XLOOKUP(Comuni[[#This Row],[Regione]],Table_0[Regione],Table_0[Deceduti])</f>
        <v>12944</v>
      </c>
      <c r="N7310" s="1">
        <f>(Comuni[[#This Row],[Popolazione2011]]/Comuni[[#This Row],[Ammalati TOT]])*100</f>
        <v>0.20306622915339437</v>
      </c>
      <c r="O7310">
        <f>_xlfn.XLOOKUP(Comuni[[#This Row],[Regione]],Table_0[Regione],Table_0[TOT AREA])</f>
        <v>2358669</v>
      </c>
      <c r="P7310" s="1">
        <f>(Comuni[[#This Row],[Popolazione2011]]/Comuni[[#This Row],[Ammalati AREA]])*100</f>
        <v>0.15784325821045683</v>
      </c>
    </row>
    <row r="7311" spans="1:16" x14ac:dyDescent="0.3">
      <c r="A7311" t="s">
        <v>7410</v>
      </c>
      <c r="B7311" t="s">
        <v>8038</v>
      </c>
      <c r="C7311" t="s">
        <v>7349</v>
      </c>
      <c r="D7311">
        <v>1413</v>
      </c>
      <c r="E7311" s="1">
        <f>(Comuni[[#This Row],[Popolazione2011]]/SUM(D:D))*100</f>
        <v>2.3778689965497173E-3</v>
      </c>
      <c r="F7311">
        <f t="shared" si="114"/>
        <v>5002904</v>
      </c>
      <c r="G7311" s="1">
        <f>(Comuni[[#This Row],[Popolazione2011]]/Comuni[[#This Row],[TOT POP REGIONE ]])*100</f>
        <v>2.8243596119373868E-2</v>
      </c>
      <c r="H7311" t="str">
        <f>IF(Comuni[[#This Row],[Popolazione2011]]&gt;300000,"MAGGIORE","")</f>
        <v/>
      </c>
      <c r="I7311" t="str">
        <f>_xlfn.XLOOKUP(Comuni[[#This Row],[Regione]],Ripartizione_geografica[Regione],Ripartizione_geografica[Ripartizione geografica])</f>
        <v>Isole</v>
      </c>
      <c r="J7311">
        <f>_xlfn.XLOOKUP(Comuni[[#This Row],[Regione]],Ripartizione_geografica[Regione],Ripartizione_geografica[Codice Regione])</f>
        <v>19</v>
      </c>
      <c r="K7311">
        <f>_xlfn.XLOOKUP(Comuni[[#This Row],[Regione]],Table_0[Regione],Table_0[Totale])</f>
        <v>1833392</v>
      </c>
      <c r="L7311">
        <f>_xlfn.XLOOKUP(Comuni[[#This Row],[Regione]],Table_0[Regione],Table_0[Guariti])</f>
        <v>1818423</v>
      </c>
      <c r="M7311">
        <f>_xlfn.XLOOKUP(Comuni[[#This Row],[Regione]],Table_0[Regione],Table_0[Deceduti])</f>
        <v>12944</v>
      </c>
      <c r="N7311" s="1">
        <f>(Comuni[[#This Row],[Popolazione2011]]/Comuni[[#This Row],[Ammalati TOT]])*100</f>
        <v>7.707026102437449E-2</v>
      </c>
      <c r="O7311">
        <f>_xlfn.XLOOKUP(Comuni[[#This Row],[Regione]],Table_0[Regione],Table_0[TOT AREA])</f>
        <v>2358669</v>
      </c>
      <c r="P7311" s="1">
        <f>(Comuni[[#This Row],[Popolazione2011]]/Comuni[[#This Row],[Ammalati AREA]])*100</f>
        <v>5.99066677011484E-2</v>
      </c>
    </row>
    <row r="7312" spans="1:16" x14ac:dyDescent="0.3">
      <c r="A7312" t="s">
        <v>7411</v>
      </c>
      <c r="B7312" t="s">
        <v>8038</v>
      </c>
      <c r="C7312" t="s">
        <v>7349</v>
      </c>
      <c r="D7312">
        <v>2157</v>
      </c>
      <c r="E7312" s="1">
        <f>(Comuni[[#This Row],[Popolazione2011]]/SUM(D:D))*100</f>
        <v>3.6299104214845999E-3</v>
      </c>
      <c r="F7312">
        <f t="shared" si="114"/>
        <v>5002904</v>
      </c>
      <c r="G7312" s="1">
        <f>(Comuni[[#This Row],[Popolazione2011]]/Comuni[[#This Row],[TOT POP REGIONE ]])*100</f>
        <v>4.3114958831910431E-2</v>
      </c>
      <c r="H7312" t="str">
        <f>IF(Comuni[[#This Row],[Popolazione2011]]&gt;300000,"MAGGIORE","")</f>
        <v/>
      </c>
      <c r="I7312" t="str">
        <f>_xlfn.XLOOKUP(Comuni[[#This Row],[Regione]],Ripartizione_geografica[Regione],Ripartizione_geografica[Ripartizione geografica])</f>
        <v>Isole</v>
      </c>
      <c r="J7312">
        <f>_xlfn.XLOOKUP(Comuni[[#This Row],[Regione]],Ripartizione_geografica[Regione],Ripartizione_geografica[Codice Regione])</f>
        <v>19</v>
      </c>
      <c r="K7312">
        <f>_xlfn.XLOOKUP(Comuni[[#This Row],[Regione]],Table_0[Regione],Table_0[Totale])</f>
        <v>1833392</v>
      </c>
      <c r="L7312">
        <f>_xlfn.XLOOKUP(Comuni[[#This Row],[Regione]],Table_0[Regione],Table_0[Guariti])</f>
        <v>1818423</v>
      </c>
      <c r="M7312">
        <f>_xlfn.XLOOKUP(Comuni[[#This Row],[Regione]],Table_0[Regione],Table_0[Deceduti])</f>
        <v>12944</v>
      </c>
      <c r="N7312" s="1">
        <f>(Comuni[[#This Row],[Popolazione2011]]/Comuni[[#This Row],[Ammalati TOT]])*100</f>
        <v>0.11765078062956531</v>
      </c>
      <c r="O7312">
        <f>_xlfn.XLOOKUP(Comuni[[#This Row],[Regione]],Table_0[Regione],Table_0[TOT AREA])</f>
        <v>2358669</v>
      </c>
      <c r="P7312" s="1">
        <f>(Comuni[[#This Row],[Popolazione2011]]/Comuni[[#This Row],[Ammalati AREA]])*100</f>
        <v>9.1449881267782807E-2</v>
      </c>
    </row>
    <row r="7313" spans="1:16" x14ac:dyDescent="0.3">
      <c r="A7313" t="s">
        <v>7412</v>
      </c>
      <c r="B7313" t="s">
        <v>8038</v>
      </c>
      <c r="C7313" t="s">
        <v>7349</v>
      </c>
      <c r="D7313">
        <v>6388</v>
      </c>
      <c r="E7313" s="1">
        <f>(Comuni[[#This Row],[Popolazione2011]]/SUM(D:D))*100</f>
        <v>1.0750054600112947E-2</v>
      </c>
      <c r="F7313">
        <f t="shared" si="114"/>
        <v>5002904</v>
      </c>
      <c r="G7313" s="1">
        <f>(Comuni[[#This Row],[Popolazione2011]]/Comuni[[#This Row],[TOT POP REGIONE ]])*100</f>
        <v>0.12768584006409076</v>
      </c>
      <c r="H7313" t="str">
        <f>IF(Comuni[[#This Row],[Popolazione2011]]&gt;300000,"MAGGIORE","")</f>
        <v/>
      </c>
      <c r="I7313" t="str">
        <f>_xlfn.XLOOKUP(Comuni[[#This Row],[Regione]],Ripartizione_geografica[Regione],Ripartizione_geografica[Ripartizione geografica])</f>
        <v>Isole</v>
      </c>
      <c r="J7313">
        <f>_xlfn.XLOOKUP(Comuni[[#This Row],[Regione]],Ripartizione_geografica[Regione],Ripartizione_geografica[Codice Regione])</f>
        <v>19</v>
      </c>
      <c r="K7313">
        <f>_xlfn.XLOOKUP(Comuni[[#This Row],[Regione]],Table_0[Regione],Table_0[Totale])</f>
        <v>1833392</v>
      </c>
      <c r="L7313">
        <f>_xlfn.XLOOKUP(Comuni[[#This Row],[Regione]],Table_0[Regione],Table_0[Guariti])</f>
        <v>1818423</v>
      </c>
      <c r="M7313">
        <f>_xlfn.XLOOKUP(Comuni[[#This Row],[Regione]],Table_0[Regione],Table_0[Deceduti])</f>
        <v>12944</v>
      </c>
      <c r="N7313" s="1">
        <f>(Comuni[[#This Row],[Popolazione2011]]/Comuni[[#This Row],[Ammalati TOT]])*100</f>
        <v>0.34842521402951465</v>
      </c>
      <c r="O7313">
        <f>_xlfn.XLOOKUP(Comuni[[#This Row],[Regione]],Table_0[Regione],Table_0[TOT AREA])</f>
        <v>2358669</v>
      </c>
      <c r="P7313" s="1">
        <f>(Comuni[[#This Row],[Popolazione2011]]/Comuni[[#This Row],[Ammalati AREA]])*100</f>
        <v>0.27083071003180181</v>
      </c>
    </row>
    <row r="7314" spans="1:16" x14ac:dyDescent="0.3">
      <c r="A7314" t="s">
        <v>7413</v>
      </c>
      <c r="B7314" t="s">
        <v>8038</v>
      </c>
      <c r="C7314" t="s">
        <v>7349</v>
      </c>
      <c r="D7314">
        <v>1230</v>
      </c>
      <c r="E7314" s="1">
        <f>(Comuni[[#This Row],[Popolazione2011]]/SUM(D:D))*100</f>
        <v>2.0699071944487984E-3</v>
      </c>
      <c r="F7314">
        <f t="shared" si="114"/>
        <v>5002904</v>
      </c>
      <c r="G7314" s="1">
        <f>(Comuni[[#This Row],[Popolazione2011]]/Comuni[[#This Row],[TOT POP REGIONE ]])*100</f>
        <v>2.4585720613467699E-2</v>
      </c>
      <c r="H7314" t="str">
        <f>IF(Comuni[[#This Row],[Popolazione2011]]&gt;300000,"MAGGIORE","")</f>
        <v/>
      </c>
      <c r="I7314" t="str">
        <f>_xlfn.XLOOKUP(Comuni[[#This Row],[Regione]],Ripartizione_geografica[Regione],Ripartizione_geografica[Ripartizione geografica])</f>
        <v>Isole</v>
      </c>
      <c r="J7314">
        <f>_xlfn.XLOOKUP(Comuni[[#This Row],[Regione]],Ripartizione_geografica[Regione],Ripartizione_geografica[Codice Regione])</f>
        <v>19</v>
      </c>
      <c r="K7314">
        <f>_xlfn.XLOOKUP(Comuni[[#This Row],[Regione]],Table_0[Regione],Table_0[Totale])</f>
        <v>1833392</v>
      </c>
      <c r="L7314">
        <f>_xlfn.XLOOKUP(Comuni[[#This Row],[Regione]],Table_0[Regione],Table_0[Guariti])</f>
        <v>1818423</v>
      </c>
      <c r="M7314">
        <f>_xlfn.XLOOKUP(Comuni[[#This Row],[Regione]],Table_0[Regione],Table_0[Deceduti])</f>
        <v>12944</v>
      </c>
      <c r="N7314" s="1">
        <f>(Comuni[[#This Row],[Popolazione2011]]/Comuni[[#This Row],[Ammalati TOT]])*100</f>
        <v>6.7088762250517076E-2</v>
      </c>
      <c r="O7314">
        <f>_xlfn.XLOOKUP(Comuni[[#This Row],[Regione]],Table_0[Regione],Table_0[TOT AREA])</f>
        <v>2358669</v>
      </c>
      <c r="P7314" s="1">
        <f>(Comuni[[#This Row],[Popolazione2011]]/Comuni[[#This Row],[Ammalati AREA]])*100</f>
        <v>5.2148054686774616E-2</v>
      </c>
    </row>
    <row r="7315" spans="1:16" x14ac:dyDescent="0.3">
      <c r="A7315" t="s">
        <v>7414</v>
      </c>
      <c r="B7315" t="s">
        <v>8038</v>
      </c>
      <c r="C7315" t="s">
        <v>7349</v>
      </c>
      <c r="D7315">
        <v>13325</v>
      </c>
      <c r="E7315" s="1">
        <f>(Comuni[[#This Row],[Popolazione2011]]/SUM(D:D))*100</f>
        <v>2.2423994606528649E-2</v>
      </c>
      <c r="F7315">
        <f t="shared" si="114"/>
        <v>5002904</v>
      </c>
      <c r="G7315" s="1">
        <f>(Comuni[[#This Row],[Popolazione2011]]/Comuni[[#This Row],[TOT POP REGIONE ]])*100</f>
        <v>0.26634530664590006</v>
      </c>
      <c r="H7315" t="str">
        <f>IF(Comuni[[#This Row],[Popolazione2011]]&gt;300000,"MAGGIORE","")</f>
        <v/>
      </c>
      <c r="I7315" t="str">
        <f>_xlfn.XLOOKUP(Comuni[[#This Row],[Regione]],Ripartizione_geografica[Regione],Ripartizione_geografica[Ripartizione geografica])</f>
        <v>Isole</v>
      </c>
      <c r="J7315">
        <f>_xlfn.XLOOKUP(Comuni[[#This Row],[Regione]],Ripartizione_geografica[Regione],Ripartizione_geografica[Codice Regione])</f>
        <v>19</v>
      </c>
      <c r="K7315">
        <f>_xlfn.XLOOKUP(Comuni[[#This Row],[Regione]],Table_0[Regione],Table_0[Totale])</f>
        <v>1833392</v>
      </c>
      <c r="L7315">
        <f>_xlfn.XLOOKUP(Comuni[[#This Row],[Regione]],Table_0[Regione],Table_0[Guariti])</f>
        <v>1818423</v>
      </c>
      <c r="M7315">
        <f>_xlfn.XLOOKUP(Comuni[[#This Row],[Regione]],Table_0[Regione],Table_0[Deceduti])</f>
        <v>12944</v>
      </c>
      <c r="N7315" s="1">
        <f>(Comuni[[#This Row],[Popolazione2011]]/Comuni[[#This Row],[Ammalati TOT]])*100</f>
        <v>0.72679492438060167</v>
      </c>
      <c r="O7315">
        <f>_xlfn.XLOOKUP(Comuni[[#This Row],[Regione]],Table_0[Regione],Table_0[TOT AREA])</f>
        <v>2358669</v>
      </c>
      <c r="P7315" s="1">
        <f>(Comuni[[#This Row],[Popolazione2011]]/Comuni[[#This Row],[Ammalati AREA]])*100</f>
        <v>0.56493725910672499</v>
      </c>
    </row>
    <row r="7316" spans="1:16" x14ac:dyDescent="0.3">
      <c r="A7316" t="s">
        <v>7415</v>
      </c>
      <c r="B7316" t="s">
        <v>8038</v>
      </c>
      <c r="C7316" t="s">
        <v>7349</v>
      </c>
      <c r="D7316">
        <v>1433</v>
      </c>
      <c r="E7316" s="1">
        <f>(Comuni[[#This Row],[Popolazione2011]]/SUM(D:D))*100</f>
        <v>2.4115260241017304E-3</v>
      </c>
      <c r="F7316">
        <f t="shared" si="114"/>
        <v>5002904</v>
      </c>
      <c r="G7316" s="1">
        <f>(Comuni[[#This Row],[Popolazione2011]]/Comuni[[#This Row],[TOT POP REGIONE ]])*100</f>
        <v>2.8643363934226999E-2</v>
      </c>
      <c r="H7316" t="str">
        <f>IF(Comuni[[#This Row],[Popolazione2011]]&gt;300000,"MAGGIORE","")</f>
        <v/>
      </c>
      <c r="I7316" t="str">
        <f>_xlfn.XLOOKUP(Comuni[[#This Row],[Regione]],Ripartizione_geografica[Regione],Ripartizione_geografica[Ripartizione geografica])</f>
        <v>Isole</v>
      </c>
      <c r="J7316">
        <f>_xlfn.XLOOKUP(Comuni[[#This Row],[Regione]],Ripartizione_geografica[Regione],Ripartizione_geografica[Codice Regione])</f>
        <v>19</v>
      </c>
      <c r="K7316">
        <f>_xlfn.XLOOKUP(Comuni[[#This Row],[Regione]],Table_0[Regione],Table_0[Totale])</f>
        <v>1833392</v>
      </c>
      <c r="L7316">
        <f>_xlfn.XLOOKUP(Comuni[[#This Row],[Regione]],Table_0[Regione],Table_0[Guariti])</f>
        <v>1818423</v>
      </c>
      <c r="M7316">
        <f>_xlfn.XLOOKUP(Comuni[[#This Row],[Regione]],Table_0[Regione],Table_0[Deceduti])</f>
        <v>12944</v>
      </c>
      <c r="N7316" s="1">
        <f>(Comuni[[#This Row],[Popolazione2011]]/Comuni[[#This Row],[Ammalati TOT]])*100</f>
        <v>7.8161135207309732E-2</v>
      </c>
      <c r="O7316">
        <f>_xlfn.XLOOKUP(Comuni[[#This Row],[Regione]],Table_0[Regione],Table_0[TOT AREA])</f>
        <v>2358669</v>
      </c>
      <c r="P7316" s="1">
        <f>(Comuni[[#This Row],[Popolazione2011]]/Comuni[[#This Row],[Ammalati AREA]])*100</f>
        <v>6.0754603549713848E-2</v>
      </c>
    </row>
    <row r="7317" spans="1:16" x14ac:dyDescent="0.3">
      <c r="A7317" t="s">
        <v>7416</v>
      </c>
      <c r="B7317" t="s">
        <v>8038</v>
      </c>
      <c r="C7317" t="s">
        <v>7349</v>
      </c>
      <c r="D7317">
        <v>3964</v>
      </c>
      <c r="E7317" s="1">
        <f>(Comuni[[#This Row],[Popolazione2011]]/SUM(D:D))*100</f>
        <v>6.6708228608089734E-3</v>
      </c>
      <c r="F7317">
        <f t="shared" si="114"/>
        <v>5002904</v>
      </c>
      <c r="G7317" s="1">
        <f>(Comuni[[#This Row],[Popolazione2011]]/Comuni[[#This Row],[TOT POP REGIONE ]])*100</f>
        <v>7.9233980903891013E-2</v>
      </c>
      <c r="H7317" t="str">
        <f>IF(Comuni[[#This Row],[Popolazione2011]]&gt;300000,"MAGGIORE","")</f>
        <v/>
      </c>
      <c r="I7317" t="str">
        <f>_xlfn.XLOOKUP(Comuni[[#This Row],[Regione]],Ripartizione_geografica[Regione],Ripartizione_geografica[Ripartizione geografica])</f>
        <v>Isole</v>
      </c>
      <c r="J7317">
        <f>_xlfn.XLOOKUP(Comuni[[#This Row],[Regione]],Ripartizione_geografica[Regione],Ripartizione_geografica[Codice Regione])</f>
        <v>19</v>
      </c>
      <c r="K7317">
        <f>_xlfn.XLOOKUP(Comuni[[#This Row],[Regione]],Table_0[Regione],Table_0[Totale])</f>
        <v>1833392</v>
      </c>
      <c r="L7317">
        <f>_xlfn.XLOOKUP(Comuni[[#This Row],[Regione]],Table_0[Regione],Table_0[Guariti])</f>
        <v>1818423</v>
      </c>
      <c r="M7317">
        <f>_xlfn.XLOOKUP(Comuni[[#This Row],[Regione]],Table_0[Regione],Table_0[Deceduti])</f>
        <v>12944</v>
      </c>
      <c r="N7317" s="1">
        <f>(Comuni[[#This Row],[Popolazione2011]]/Comuni[[#This Row],[Ammalati TOT]])*100</f>
        <v>0.216211263057764</v>
      </c>
      <c r="O7317">
        <f>_xlfn.XLOOKUP(Comuni[[#This Row],[Regione]],Table_0[Regione],Table_0[TOT AREA])</f>
        <v>2358669</v>
      </c>
      <c r="P7317" s="1">
        <f>(Comuni[[#This Row],[Popolazione2011]]/Comuni[[#This Row],[Ammalati AREA]])*100</f>
        <v>0.16806088518567039</v>
      </c>
    </row>
    <row r="7318" spans="1:16" x14ac:dyDescent="0.3">
      <c r="A7318" t="s">
        <v>7417</v>
      </c>
      <c r="B7318" t="s">
        <v>8038</v>
      </c>
      <c r="C7318" t="s">
        <v>7349</v>
      </c>
      <c r="D7318">
        <v>1139</v>
      </c>
      <c r="E7318" s="1">
        <f>(Comuni[[#This Row],[Popolazione2011]]/SUM(D:D))*100</f>
        <v>1.9167677190871394E-3</v>
      </c>
      <c r="F7318">
        <f t="shared" si="114"/>
        <v>5002904</v>
      </c>
      <c r="G7318" s="1">
        <f>(Comuni[[#This Row],[Popolazione2011]]/Comuni[[#This Row],[TOT POP REGIONE ]])*100</f>
        <v>2.2766777055885944E-2</v>
      </c>
      <c r="H7318" t="str">
        <f>IF(Comuni[[#This Row],[Popolazione2011]]&gt;300000,"MAGGIORE","")</f>
        <v/>
      </c>
      <c r="I7318" t="str">
        <f>_xlfn.XLOOKUP(Comuni[[#This Row],[Regione]],Ripartizione_geografica[Regione],Ripartizione_geografica[Ripartizione geografica])</f>
        <v>Isole</v>
      </c>
      <c r="J7318">
        <f>_xlfn.XLOOKUP(Comuni[[#This Row],[Regione]],Ripartizione_geografica[Regione],Ripartizione_geografica[Codice Regione])</f>
        <v>19</v>
      </c>
      <c r="K7318">
        <f>_xlfn.XLOOKUP(Comuni[[#This Row],[Regione]],Table_0[Regione],Table_0[Totale])</f>
        <v>1833392</v>
      </c>
      <c r="L7318">
        <f>_xlfn.XLOOKUP(Comuni[[#This Row],[Regione]],Table_0[Regione],Table_0[Guariti])</f>
        <v>1818423</v>
      </c>
      <c r="M7318">
        <f>_xlfn.XLOOKUP(Comuni[[#This Row],[Regione]],Table_0[Regione],Table_0[Deceduti])</f>
        <v>12944</v>
      </c>
      <c r="N7318" s="1">
        <f>(Comuni[[#This Row],[Popolazione2011]]/Comuni[[#This Row],[Ammalati TOT]])*100</f>
        <v>6.2125284718161748E-2</v>
      </c>
      <c r="O7318">
        <f>_xlfn.XLOOKUP(Comuni[[#This Row],[Regione]],Table_0[Regione],Table_0[TOT AREA])</f>
        <v>2358669</v>
      </c>
      <c r="P7318" s="1">
        <f>(Comuni[[#This Row],[Popolazione2011]]/Comuni[[#This Row],[Ammalati AREA]])*100</f>
        <v>4.8289946575801858E-2</v>
      </c>
    </row>
    <row r="7319" spans="1:16" x14ac:dyDescent="0.3">
      <c r="A7319" t="s">
        <v>7418</v>
      </c>
      <c r="B7319" t="s">
        <v>8038</v>
      </c>
      <c r="C7319" t="s">
        <v>7349</v>
      </c>
      <c r="D7319">
        <v>829</v>
      </c>
      <c r="E7319" s="1">
        <f>(Comuni[[#This Row],[Popolazione2011]]/SUM(D:D))*100</f>
        <v>1.3950837920309381E-3</v>
      </c>
      <c r="F7319">
        <f t="shared" si="114"/>
        <v>5002904</v>
      </c>
      <c r="G7319" s="1">
        <f>(Comuni[[#This Row],[Popolazione2011]]/Comuni[[#This Row],[TOT POP REGIONE ]])*100</f>
        <v>1.6570375925662375E-2</v>
      </c>
      <c r="H7319" t="str">
        <f>IF(Comuni[[#This Row],[Popolazione2011]]&gt;300000,"MAGGIORE","")</f>
        <v/>
      </c>
      <c r="I7319" t="str">
        <f>_xlfn.XLOOKUP(Comuni[[#This Row],[Regione]],Ripartizione_geografica[Regione],Ripartizione_geografica[Ripartizione geografica])</f>
        <v>Isole</v>
      </c>
      <c r="J7319">
        <f>_xlfn.XLOOKUP(Comuni[[#This Row],[Regione]],Ripartizione_geografica[Regione],Ripartizione_geografica[Codice Regione])</f>
        <v>19</v>
      </c>
      <c r="K7319">
        <f>_xlfn.XLOOKUP(Comuni[[#This Row],[Regione]],Table_0[Regione],Table_0[Totale])</f>
        <v>1833392</v>
      </c>
      <c r="L7319">
        <f>_xlfn.XLOOKUP(Comuni[[#This Row],[Regione]],Table_0[Regione],Table_0[Guariti])</f>
        <v>1818423</v>
      </c>
      <c r="M7319">
        <f>_xlfn.XLOOKUP(Comuni[[#This Row],[Regione]],Table_0[Regione],Table_0[Deceduti])</f>
        <v>12944</v>
      </c>
      <c r="N7319" s="1">
        <f>(Comuni[[#This Row],[Popolazione2011]]/Comuni[[#This Row],[Ammalati TOT]])*100</f>
        <v>4.5216734882665574E-2</v>
      </c>
      <c r="O7319">
        <f>_xlfn.XLOOKUP(Comuni[[#This Row],[Regione]],Table_0[Regione],Table_0[TOT AREA])</f>
        <v>2358669</v>
      </c>
      <c r="P7319" s="1">
        <f>(Comuni[[#This Row],[Popolazione2011]]/Comuni[[#This Row],[Ammalati AREA]])*100</f>
        <v>3.5146940923037523E-2</v>
      </c>
    </row>
    <row r="7320" spans="1:16" x14ac:dyDescent="0.3">
      <c r="A7320" t="s">
        <v>7419</v>
      </c>
      <c r="B7320" t="s">
        <v>8038</v>
      </c>
      <c r="C7320" t="s">
        <v>7349</v>
      </c>
      <c r="D7320">
        <v>228</v>
      </c>
      <c r="E7320" s="1">
        <f>(Comuni[[#This Row],[Popolazione2011]]/SUM(D:D))*100</f>
        <v>3.8369011409294799E-4</v>
      </c>
      <c r="F7320">
        <f t="shared" si="114"/>
        <v>5002904</v>
      </c>
      <c r="G7320" s="1">
        <f>(Comuni[[#This Row],[Popolazione2011]]/Comuni[[#This Row],[TOT POP REGIONE ]])*100</f>
        <v>4.5573530893257197E-3</v>
      </c>
      <c r="H7320" t="str">
        <f>IF(Comuni[[#This Row],[Popolazione2011]]&gt;300000,"MAGGIORE","")</f>
        <v/>
      </c>
      <c r="I7320" t="str">
        <f>_xlfn.XLOOKUP(Comuni[[#This Row],[Regione]],Ripartizione_geografica[Regione],Ripartizione_geografica[Ripartizione geografica])</f>
        <v>Isole</v>
      </c>
      <c r="J7320">
        <f>_xlfn.XLOOKUP(Comuni[[#This Row],[Regione]],Ripartizione_geografica[Regione],Ripartizione_geografica[Codice Regione])</f>
        <v>19</v>
      </c>
      <c r="K7320">
        <f>_xlfn.XLOOKUP(Comuni[[#This Row],[Regione]],Table_0[Regione],Table_0[Totale])</f>
        <v>1833392</v>
      </c>
      <c r="L7320">
        <f>_xlfn.XLOOKUP(Comuni[[#This Row],[Regione]],Table_0[Regione],Table_0[Guariti])</f>
        <v>1818423</v>
      </c>
      <c r="M7320">
        <f>_xlfn.XLOOKUP(Comuni[[#This Row],[Regione]],Table_0[Regione],Table_0[Deceduti])</f>
        <v>12944</v>
      </c>
      <c r="N7320" s="1">
        <f>(Comuni[[#This Row],[Popolazione2011]]/Comuni[[#This Row],[Ammalati TOT]])*100</f>
        <v>1.2435965685461702E-2</v>
      </c>
      <c r="O7320">
        <f>_xlfn.XLOOKUP(Comuni[[#This Row],[Regione]],Table_0[Regione],Table_0[TOT AREA])</f>
        <v>2358669</v>
      </c>
      <c r="P7320" s="1">
        <f>(Comuni[[#This Row],[Popolazione2011]]/Comuni[[#This Row],[Ammalati AREA]])*100</f>
        <v>9.6664686736460271E-3</v>
      </c>
    </row>
    <row r="7321" spans="1:16" x14ac:dyDescent="0.3">
      <c r="A7321" t="s">
        <v>7420</v>
      </c>
      <c r="B7321" t="s">
        <v>8038</v>
      </c>
      <c r="C7321" t="s">
        <v>7349</v>
      </c>
      <c r="D7321">
        <v>4105</v>
      </c>
      <c r="E7321" s="1">
        <f>(Comuni[[#This Row],[Popolazione2011]]/SUM(D:D))*100</f>
        <v>6.9081049050506646E-3</v>
      </c>
      <c r="F7321">
        <f t="shared" si="114"/>
        <v>5002904</v>
      </c>
      <c r="G7321" s="1">
        <f>(Comuni[[#This Row],[Popolazione2011]]/Comuni[[#This Row],[TOT POP REGIONE ]])*100</f>
        <v>8.2052343998605615E-2</v>
      </c>
      <c r="H7321" t="str">
        <f>IF(Comuni[[#This Row],[Popolazione2011]]&gt;300000,"MAGGIORE","")</f>
        <v/>
      </c>
      <c r="I7321" t="str">
        <f>_xlfn.XLOOKUP(Comuni[[#This Row],[Regione]],Ripartizione_geografica[Regione],Ripartizione_geografica[Ripartizione geografica])</f>
        <v>Isole</v>
      </c>
      <c r="J7321">
        <f>_xlfn.XLOOKUP(Comuni[[#This Row],[Regione]],Ripartizione_geografica[Regione],Ripartizione_geografica[Codice Regione])</f>
        <v>19</v>
      </c>
      <c r="K7321">
        <f>_xlfn.XLOOKUP(Comuni[[#This Row],[Regione]],Table_0[Regione],Table_0[Totale])</f>
        <v>1833392</v>
      </c>
      <c r="L7321">
        <f>_xlfn.XLOOKUP(Comuni[[#This Row],[Regione]],Table_0[Regione],Table_0[Guariti])</f>
        <v>1818423</v>
      </c>
      <c r="M7321">
        <f>_xlfn.XLOOKUP(Comuni[[#This Row],[Regione]],Table_0[Regione],Table_0[Deceduti])</f>
        <v>12944</v>
      </c>
      <c r="N7321" s="1">
        <f>(Comuni[[#This Row],[Popolazione2011]]/Comuni[[#This Row],[Ammalati TOT]])*100</f>
        <v>0.22390192604745737</v>
      </c>
      <c r="O7321">
        <f>_xlfn.XLOOKUP(Comuni[[#This Row],[Regione]],Table_0[Regione],Table_0[TOT AREA])</f>
        <v>2358669</v>
      </c>
      <c r="P7321" s="1">
        <f>(Comuni[[#This Row],[Popolazione2011]]/Comuni[[#This Row],[Ammalati AREA]])*100</f>
        <v>0.17403883291805677</v>
      </c>
    </row>
    <row r="7322" spans="1:16" x14ac:dyDescent="0.3">
      <c r="A7322" t="s">
        <v>7421</v>
      </c>
      <c r="B7322" t="s">
        <v>8038</v>
      </c>
      <c r="C7322" t="s">
        <v>7349</v>
      </c>
      <c r="D7322">
        <v>1149</v>
      </c>
      <c r="E7322" s="1">
        <f>(Comuni[[#This Row],[Popolazione2011]]/SUM(D:D))*100</f>
        <v>1.933596232863146E-3</v>
      </c>
      <c r="F7322">
        <f t="shared" si="114"/>
        <v>5002904</v>
      </c>
      <c r="G7322" s="1">
        <f>(Comuni[[#This Row],[Popolazione2011]]/Comuni[[#This Row],[TOT POP REGIONE ]])*100</f>
        <v>2.2966660963312506E-2</v>
      </c>
      <c r="H7322" t="str">
        <f>IF(Comuni[[#This Row],[Popolazione2011]]&gt;300000,"MAGGIORE","")</f>
        <v/>
      </c>
      <c r="I7322" t="str">
        <f>_xlfn.XLOOKUP(Comuni[[#This Row],[Regione]],Ripartizione_geografica[Regione],Ripartizione_geografica[Ripartizione geografica])</f>
        <v>Isole</v>
      </c>
      <c r="J7322">
        <f>_xlfn.XLOOKUP(Comuni[[#This Row],[Regione]],Ripartizione_geografica[Regione],Ripartizione_geografica[Codice Regione])</f>
        <v>19</v>
      </c>
      <c r="K7322">
        <f>_xlfn.XLOOKUP(Comuni[[#This Row],[Regione]],Table_0[Regione],Table_0[Totale])</f>
        <v>1833392</v>
      </c>
      <c r="L7322">
        <f>_xlfn.XLOOKUP(Comuni[[#This Row],[Regione]],Table_0[Regione],Table_0[Guariti])</f>
        <v>1818423</v>
      </c>
      <c r="M7322">
        <f>_xlfn.XLOOKUP(Comuni[[#This Row],[Regione]],Table_0[Regione],Table_0[Deceduti])</f>
        <v>12944</v>
      </c>
      <c r="N7322" s="1">
        <f>(Comuni[[#This Row],[Popolazione2011]]/Comuni[[#This Row],[Ammalati TOT]])*100</f>
        <v>6.2670721809629362E-2</v>
      </c>
      <c r="O7322">
        <f>_xlfn.XLOOKUP(Comuni[[#This Row],[Regione]],Table_0[Regione],Table_0[TOT AREA])</f>
        <v>2358669</v>
      </c>
      <c r="P7322" s="1">
        <f>(Comuni[[#This Row],[Popolazione2011]]/Comuni[[#This Row],[Ammalati AREA]])*100</f>
        <v>4.8713914500084582E-2</v>
      </c>
    </row>
    <row r="7323" spans="1:16" x14ac:dyDescent="0.3">
      <c r="A7323" t="s">
        <v>7422</v>
      </c>
      <c r="B7323" t="s">
        <v>8038</v>
      </c>
      <c r="C7323" t="s">
        <v>7349</v>
      </c>
      <c r="D7323">
        <v>711</v>
      </c>
      <c r="E7323" s="1">
        <f>(Comuni[[#This Row],[Popolazione2011]]/SUM(D:D))*100</f>
        <v>1.1965073294740614E-3</v>
      </c>
      <c r="F7323">
        <f t="shared" si="114"/>
        <v>5002904</v>
      </c>
      <c r="G7323" s="1">
        <f>(Comuni[[#This Row],[Popolazione2011]]/Comuni[[#This Row],[TOT POP REGIONE ]])*100</f>
        <v>1.4211745818028889E-2</v>
      </c>
      <c r="H7323" t="str">
        <f>IF(Comuni[[#This Row],[Popolazione2011]]&gt;300000,"MAGGIORE","")</f>
        <v/>
      </c>
      <c r="I7323" t="str">
        <f>_xlfn.XLOOKUP(Comuni[[#This Row],[Regione]],Ripartizione_geografica[Regione],Ripartizione_geografica[Ripartizione geografica])</f>
        <v>Isole</v>
      </c>
      <c r="J7323">
        <f>_xlfn.XLOOKUP(Comuni[[#This Row],[Regione]],Ripartizione_geografica[Regione],Ripartizione_geografica[Codice Regione])</f>
        <v>19</v>
      </c>
      <c r="K7323">
        <f>_xlfn.XLOOKUP(Comuni[[#This Row],[Regione]],Table_0[Regione],Table_0[Totale])</f>
        <v>1833392</v>
      </c>
      <c r="L7323">
        <f>_xlfn.XLOOKUP(Comuni[[#This Row],[Regione]],Table_0[Regione],Table_0[Guariti])</f>
        <v>1818423</v>
      </c>
      <c r="M7323">
        <f>_xlfn.XLOOKUP(Comuni[[#This Row],[Regione]],Table_0[Regione],Table_0[Deceduti])</f>
        <v>12944</v>
      </c>
      <c r="N7323" s="1">
        <f>(Comuni[[#This Row],[Popolazione2011]]/Comuni[[#This Row],[Ammalati TOT]])*100</f>
        <v>3.8780577203347676E-2</v>
      </c>
      <c r="O7323">
        <f>_xlfn.XLOOKUP(Comuni[[#This Row],[Regione]],Table_0[Regione],Table_0[TOT AREA])</f>
        <v>2358669</v>
      </c>
      <c r="P7323" s="1">
        <f>(Comuni[[#This Row],[Popolazione2011]]/Comuni[[#This Row],[Ammalati AREA]])*100</f>
        <v>3.0144119416501424E-2</v>
      </c>
    </row>
    <row r="7324" spans="1:16" x14ac:dyDescent="0.3">
      <c r="A7324" t="s">
        <v>7423</v>
      </c>
      <c r="B7324" t="s">
        <v>8038</v>
      </c>
      <c r="C7324" t="s">
        <v>7349</v>
      </c>
      <c r="D7324">
        <v>2130</v>
      </c>
      <c r="E7324" s="1">
        <f>(Comuni[[#This Row],[Popolazione2011]]/SUM(D:D))*100</f>
        <v>3.5844734342893821E-3</v>
      </c>
      <c r="F7324">
        <f t="shared" si="114"/>
        <v>5002904</v>
      </c>
      <c r="G7324" s="1">
        <f>(Comuni[[#This Row],[Popolazione2011]]/Comuni[[#This Row],[TOT POP REGIONE ]])*100</f>
        <v>4.2575272281858693E-2</v>
      </c>
      <c r="H7324" t="str">
        <f>IF(Comuni[[#This Row],[Popolazione2011]]&gt;300000,"MAGGIORE","")</f>
        <v/>
      </c>
      <c r="I7324" t="str">
        <f>_xlfn.XLOOKUP(Comuni[[#This Row],[Regione]],Ripartizione_geografica[Regione],Ripartizione_geografica[Ripartizione geografica])</f>
        <v>Isole</v>
      </c>
      <c r="J7324">
        <f>_xlfn.XLOOKUP(Comuni[[#This Row],[Regione]],Ripartizione_geografica[Regione],Ripartizione_geografica[Codice Regione])</f>
        <v>19</v>
      </c>
      <c r="K7324">
        <f>_xlfn.XLOOKUP(Comuni[[#This Row],[Regione]],Table_0[Regione],Table_0[Totale])</f>
        <v>1833392</v>
      </c>
      <c r="L7324">
        <f>_xlfn.XLOOKUP(Comuni[[#This Row],[Regione]],Table_0[Regione],Table_0[Guariti])</f>
        <v>1818423</v>
      </c>
      <c r="M7324">
        <f>_xlfn.XLOOKUP(Comuni[[#This Row],[Regione]],Table_0[Regione],Table_0[Deceduti])</f>
        <v>12944</v>
      </c>
      <c r="N7324" s="1">
        <f>(Comuni[[#This Row],[Popolazione2011]]/Comuni[[#This Row],[Ammalati TOT]])*100</f>
        <v>0.11617810048260274</v>
      </c>
      <c r="O7324">
        <f>_xlfn.XLOOKUP(Comuni[[#This Row],[Regione]],Table_0[Regione],Table_0[TOT AREA])</f>
        <v>2358669</v>
      </c>
      <c r="P7324" s="1">
        <f>(Comuni[[#This Row],[Popolazione2011]]/Comuni[[#This Row],[Ammalati AREA]])*100</f>
        <v>9.0305167872219469E-2</v>
      </c>
    </row>
    <row r="7325" spans="1:16" x14ac:dyDescent="0.3">
      <c r="A7325" t="s">
        <v>7424</v>
      </c>
      <c r="B7325" t="s">
        <v>8038</v>
      </c>
      <c r="C7325" t="s">
        <v>7349</v>
      </c>
      <c r="D7325">
        <v>6541</v>
      </c>
      <c r="E7325" s="1">
        <f>(Comuni[[#This Row],[Popolazione2011]]/SUM(D:D))*100</f>
        <v>1.1007530860885845E-2</v>
      </c>
      <c r="F7325">
        <f t="shared" si="114"/>
        <v>5002904</v>
      </c>
      <c r="G7325" s="1">
        <f>(Comuni[[#This Row],[Popolazione2011]]/Comuni[[#This Row],[TOT POP REGIONE ]])*100</f>
        <v>0.13074406384771725</v>
      </c>
      <c r="H7325" t="str">
        <f>IF(Comuni[[#This Row],[Popolazione2011]]&gt;300000,"MAGGIORE","")</f>
        <v/>
      </c>
      <c r="I7325" t="str">
        <f>_xlfn.XLOOKUP(Comuni[[#This Row],[Regione]],Ripartizione_geografica[Regione],Ripartizione_geografica[Ripartizione geografica])</f>
        <v>Isole</v>
      </c>
      <c r="J7325">
        <f>_xlfn.XLOOKUP(Comuni[[#This Row],[Regione]],Ripartizione_geografica[Regione],Ripartizione_geografica[Codice Regione])</f>
        <v>19</v>
      </c>
      <c r="K7325">
        <f>_xlfn.XLOOKUP(Comuni[[#This Row],[Regione]],Table_0[Regione],Table_0[Totale])</f>
        <v>1833392</v>
      </c>
      <c r="L7325">
        <f>_xlfn.XLOOKUP(Comuni[[#This Row],[Regione]],Table_0[Regione],Table_0[Guariti])</f>
        <v>1818423</v>
      </c>
      <c r="M7325">
        <f>_xlfn.XLOOKUP(Comuni[[#This Row],[Regione]],Table_0[Regione],Table_0[Deceduti])</f>
        <v>12944</v>
      </c>
      <c r="N7325" s="1">
        <f>(Comuni[[#This Row],[Popolazione2011]]/Comuni[[#This Row],[Ammalati TOT]])*100</f>
        <v>0.35677040152896922</v>
      </c>
      <c r="O7325">
        <f>_xlfn.XLOOKUP(Comuni[[#This Row],[Regione]],Table_0[Regione],Table_0[TOT AREA])</f>
        <v>2358669</v>
      </c>
      <c r="P7325" s="1">
        <f>(Comuni[[#This Row],[Popolazione2011]]/Comuni[[#This Row],[Ammalati AREA]])*100</f>
        <v>0.27731741927332743</v>
      </c>
    </row>
    <row r="7326" spans="1:16" x14ac:dyDescent="0.3">
      <c r="A7326" t="s">
        <v>7425</v>
      </c>
      <c r="B7326" t="s">
        <v>8038</v>
      </c>
      <c r="C7326" t="s">
        <v>7349</v>
      </c>
      <c r="D7326">
        <v>7065</v>
      </c>
      <c r="E7326" s="1">
        <f>(Comuni[[#This Row],[Popolazione2011]]/SUM(D:D))*100</f>
        <v>1.1889344982748587E-2</v>
      </c>
      <c r="F7326">
        <f t="shared" si="114"/>
        <v>5002904</v>
      </c>
      <c r="G7326" s="1">
        <f>(Comuni[[#This Row],[Popolazione2011]]/Comuni[[#This Row],[TOT POP REGIONE ]])*100</f>
        <v>0.14121798059686935</v>
      </c>
      <c r="H7326" t="str">
        <f>IF(Comuni[[#This Row],[Popolazione2011]]&gt;300000,"MAGGIORE","")</f>
        <v/>
      </c>
      <c r="I7326" t="str">
        <f>_xlfn.XLOOKUP(Comuni[[#This Row],[Regione]],Ripartizione_geografica[Regione],Ripartizione_geografica[Ripartizione geografica])</f>
        <v>Isole</v>
      </c>
      <c r="J7326">
        <f>_xlfn.XLOOKUP(Comuni[[#This Row],[Regione]],Ripartizione_geografica[Regione],Ripartizione_geografica[Codice Regione])</f>
        <v>19</v>
      </c>
      <c r="K7326">
        <f>_xlfn.XLOOKUP(Comuni[[#This Row],[Regione]],Table_0[Regione],Table_0[Totale])</f>
        <v>1833392</v>
      </c>
      <c r="L7326">
        <f>_xlfn.XLOOKUP(Comuni[[#This Row],[Regione]],Table_0[Regione],Table_0[Guariti])</f>
        <v>1818423</v>
      </c>
      <c r="M7326">
        <f>_xlfn.XLOOKUP(Comuni[[#This Row],[Regione]],Table_0[Regione],Table_0[Deceduti])</f>
        <v>12944</v>
      </c>
      <c r="N7326" s="1">
        <f>(Comuni[[#This Row],[Popolazione2011]]/Comuni[[#This Row],[Ammalati TOT]])*100</f>
        <v>0.38535130512187249</v>
      </c>
      <c r="O7326">
        <f>_xlfn.XLOOKUP(Comuni[[#This Row],[Regione]],Table_0[Regione],Table_0[TOT AREA])</f>
        <v>2358669</v>
      </c>
      <c r="P7326" s="1">
        <f>(Comuni[[#This Row],[Popolazione2011]]/Comuni[[#This Row],[Ammalati AREA]])*100</f>
        <v>0.29953333850574204</v>
      </c>
    </row>
    <row r="7327" spans="1:16" x14ac:dyDescent="0.3">
      <c r="A7327" t="s">
        <v>7426</v>
      </c>
      <c r="B7327" t="s">
        <v>8038</v>
      </c>
      <c r="C7327" t="s">
        <v>7349</v>
      </c>
      <c r="D7327">
        <v>3942</v>
      </c>
      <c r="E7327" s="1">
        <f>(Comuni[[#This Row],[Popolazione2011]]/SUM(D:D))*100</f>
        <v>6.6338001305017592E-3</v>
      </c>
      <c r="F7327">
        <f t="shared" si="114"/>
        <v>5002904</v>
      </c>
      <c r="G7327" s="1">
        <f>(Comuni[[#This Row],[Popolazione2011]]/Comuni[[#This Row],[TOT POP REGIONE ]])*100</f>
        <v>7.879423630755257E-2</v>
      </c>
      <c r="H7327" t="str">
        <f>IF(Comuni[[#This Row],[Popolazione2011]]&gt;300000,"MAGGIORE","")</f>
        <v/>
      </c>
      <c r="I7327" t="str">
        <f>_xlfn.XLOOKUP(Comuni[[#This Row],[Regione]],Ripartizione_geografica[Regione],Ripartizione_geografica[Ripartizione geografica])</f>
        <v>Isole</v>
      </c>
      <c r="J7327">
        <f>_xlfn.XLOOKUP(Comuni[[#This Row],[Regione]],Ripartizione_geografica[Regione],Ripartizione_geografica[Codice Regione])</f>
        <v>19</v>
      </c>
      <c r="K7327">
        <f>_xlfn.XLOOKUP(Comuni[[#This Row],[Regione]],Table_0[Regione],Table_0[Totale])</f>
        <v>1833392</v>
      </c>
      <c r="L7327">
        <f>_xlfn.XLOOKUP(Comuni[[#This Row],[Regione]],Table_0[Regione],Table_0[Guariti])</f>
        <v>1818423</v>
      </c>
      <c r="M7327">
        <f>_xlfn.XLOOKUP(Comuni[[#This Row],[Regione]],Table_0[Regione],Table_0[Deceduti])</f>
        <v>12944</v>
      </c>
      <c r="N7327" s="1">
        <f>(Comuni[[#This Row],[Popolazione2011]]/Comuni[[#This Row],[Ammalati TOT]])*100</f>
        <v>0.21501130145653519</v>
      </c>
      <c r="O7327">
        <f>_xlfn.XLOOKUP(Comuni[[#This Row],[Regione]],Table_0[Regione],Table_0[TOT AREA])</f>
        <v>2358669</v>
      </c>
      <c r="P7327" s="1">
        <f>(Comuni[[#This Row],[Popolazione2011]]/Comuni[[#This Row],[Ammalati AREA]])*100</f>
        <v>0.1671281557522484</v>
      </c>
    </row>
    <row r="7328" spans="1:16" x14ac:dyDescent="0.3">
      <c r="A7328" t="s">
        <v>7427</v>
      </c>
      <c r="B7328" t="s">
        <v>8038</v>
      </c>
      <c r="C7328" t="s">
        <v>7349</v>
      </c>
      <c r="D7328">
        <v>2083</v>
      </c>
      <c r="E7328" s="1">
        <f>(Comuni[[#This Row],[Popolazione2011]]/SUM(D:D))*100</f>
        <v>3.5053794195421522E-3</v>
      </c>
      <c r="F7328">
        <f t="shared" si="114"/>
        <v>5002904</v>
      </c>
      <c r="G7328" s="1">
        <f>(Comuni[[#This Row],[Popolazione2011]]/Comuni[[#This Row],[TOT POP REGIONE ]])*100</f>
        <v>4.1635817916953831E-2</v>
      </c>
      <c r="H7328" t="str">
        <f>IF(Comuni[[#This Row],[Popolazione2011]]&gt;300000,"MAGGIORE","")</f>
        <v/>
      </c>
      <c r="I7328" t="str">
        <f>_xlfn.XLOOKUP(Comuni[[#This Row],[Regione]],Ripartizione_geografica[Regione],Ripartizione_geografica[Ripartizione geografica])</f>
        <v>Isole</v>
      </c>
      <c r="J7328">
        <f>_xlfn.XLOOKUP(Comuni[[#This Row],[Regione]],Ripartizione_geografica[Regione],Ripartizione_geografica[Codice Regione])</f>
        <v>19</v>
      </c>
      <c r="K7328">
        <f>_xlfn.XLOOKUP(Comuni[[#This Row],[Regione]],Table_0[Regione],Table_0[Totale])</f>
        <v>1833392</v>
      </c>
      <c r="L7328">
        <f>_xlfn.XLOOKUP(Comuni[[#This Row],[Regione]],Table_0[Regione],Table_0[Guariti])</f>
        <v>1818423</v>
      </c>
      <c r="M7328">
        <f>_xlfn.XLOOKUP(Comuni[[#This Row],[Regione]],Table_0[Regione],Table_0[Deceduti])</f>
        <v>12944</v>
      </c>
      <c r="N7328" s="1">
        <f>(Comuni[[#This Row],[Popolazione2011]]/Comuni[[#This Row],[Ammalati TOT]])*100</f>
        <v>0.11361454615270493</v>
      </c>
      <c r="O7328">
        <f>_xlfn.XLOOKUP(Comuni[[#This Row],[Regione]],Table_0[Regione],Table_0[TOT AREA])</f>
        <v>2358669</v>
      </c>
      <c r="P7328" s="1">
        <f>(Comuni[[#This Row],[Popolazione2011]]/Comuni[[#This Row],[Ammalati AREA]])*100</f>
        <v>8.8312518628090669E-2</v>
      </c>
    </row>
    <row r="7329" spans="1:16" x14ac:dyDescent="0.3">
      <c r="A7329" t="s">
        <v>7428</v>
      </c>
      <c r="B7329" t="s">
        <v>8038</v>
      </c>
      <c r="C7329" t="s">
        <v>7349</v>
      </c>
      <c r="D7329">
        <v>2911</v>
      </c>
      <c r="E7329" s="1">
        <f>(Comuni[[#This Row],[Popolazione2011]]/SUM(D:D))*100</f>
        <v>4.898780360195489E-3</v>
      </c>
      <c r="F7329">
        <f t="shared" si="114"/>
        <v>5002904</v>
      </c>
      <c r="G7329" s="1">
        <f>(Comuni[[#This Row],[Popolazione2011]]/Comuni[[#This Row],[TOT POP REGIONE ]])*100</f>
        <v>5.818620545187355E-2</v>
      </c>
      <c r="H7329" t="str">
        <f>IF(Comuni[[#This Row],[Popolazione2011]]&gt;300000,"MAGGIORE","")</f>
        <v/>
      </c>
      <c r="I7329" t="str">
        <f>_xlfn.XLOOKUP(Comuni[[#This Row],[Regione]],Ripartizione_geografica[Regione],Ripartizione_geografica[Ripartizione geografica])</f>
        <v>Isole</v>
      </c>
      <c r="J7329">
        <f>_xlfn.XLOOKUP(Comuni[[#This Row],[Regione]],Ripartizione_geografica[Regione],Ripartizione_geografica[Codice Regione])</f>
        <v>19</v>
      </c>
      <c r="K7329">
        <f>_xlfn.XLOOKUP(Comuni[[#This Row],[Regione]],Table_0[Regione],Table_0[Totale])</f>
        <v>1833392</v>
      </c>
      <c r="L7329">
        <f>_xlfn.XLOOKUP(Comuni[[#This Row],[Regione]],Table_0[Regione],Table_0[Guariti])</f>
        <v>1818423</v>
      </c>
      <c r="M7329">
        <f>_xlfn.XLOOKUP(Comuni[[#This Row],[Regione]],Table_0[Regione],Table_0[Deceduti])</f>
        <v>12944</v>
      </c>
      <c r="N7329" s="1">
        <f>(Comuni[[#This Row],[Popolazione2011]]/Comuni[[#This Row],[Ammalati TOT]])*100</f>
        <v>0.15877673732622374</v>
      </c>
      <c r="O7329">
        <f>_xlfn.XLOOKUP(Comuni[[#This Row],[Regione]],Table_0[Regione],Table_0[TOT AREA])</f>
        <v>2358669</v>
      </c>
      <c r="P7329" s="1">
        <f>(Comuni[[#This Row],[Popolazione2011]]/Comuni[[#This Row],[Ammalati AREA]])*100</f>
        <v>0.12341706275869992</v>
      </c>
    </row>
    <row r="7330" spans="1:16" x14ac:dyDescent="0.3">
      <c r="A7330" t="s">
        <v>7429</v>
      </c>
      <c r="B7330" t="s">
        <v>8038</v>
      </c>
      <c r="C7330" t="s">
        <v>7349</v>
      </c>
      <c r="D7330">
        <v>3082</v>
      </c>
      <c r="E7330" s="1">
        <f>(Comuni[[#This Row],[Popolazione2011]]/SUM(D:D))*100</f>
        <v>5.1865479457652002E-3</v>
      </c>
      <c r="F7330">
        <f t="shared" si="114"/>
        <v>5002904</v>
      </c>
      <c r="G7330" s="1">
        <f>(Comuni[[#This Row],[Popolazione2011]]/Comuni[[#This Row],[TOT POP REGIONE ]])*100</f>
        <v>6.1604220268867839E-2</v>
      </c>
      <c r="H7330" t="str">
        <f>IF(Comuni[[#This Row],[Popolazione2011]]&gt;300000,"MAGGIORE","")</f>
        <v/>
      </c>
      <c r="I7330" t="str">
        <f>_xlfn.XLOOKUP(Comuni[[#This Row],[Regione]],Ripartizione_geografica[Regione],Ripartizione_geografica[Ripartizione geografica])</f>
        <v>Isole</v>
      </c>
      <c r="J7330">
        <f>_xlfn.XLOOKUP(Comuni[[#This Row],[Regione]],Ripartizione_geografica[Regione],Ripartizione_geografica[Codice Regione])</f>
        <v>19</v>
      </c>
      <c r="K7330">
        <f>_xlfn.XLOOKUP(Comuni[[#This Row],[Regione]],Table_0[Regione],Table_0[Totale])</f>
        <v>1833392</v>
      </c>
      <c r="L7330">
        <f>_xlfn.XLOOKUP(Comuni[[#This Row],[Regione]],Table_0[Regione],Table_0[Guariti])</f>
        <v>1818423</v>
      </c>
      <c r="M7330">
        <f>_xlfn.XLOOKUP(Comuni[[#This Row],[Regione]],Table_0[Regione],Table_0[Deceduti])</f>
        <v>12944</v>
      </c>
      <c r="N7330" s="1">
        <f>(Comuni[[#This Row],[Popolazione2011]]/Comuni[[#This Row],[Ammalati TOT]])*100</f>
        <v>0.16810371159032003</v>
      </c>
      <c r="O7330">
        <f>_xlfn.XLOOKUP(Comuni[[#This Row],[Regione]],Table_0[Regione],Table_0[TOT AREA])</f>
        <v>2358669</v>
      </c>
      <c r="P7330" s="1">
        <f>(Comuni[[#This Row],[Popolazione2011]]/Comuni[[#This Row],[Ammalati AREA]])*100</f>
        <v>0.13066691426393445</v>
      </c>
    </row>
    <row r="7331" spans="1:16" x14ac:dyDescent="0.3">
      <c r="A7331" t="s">
        <v>7430</v>
      </c>
      <c r="B7331" t="s">
        <v>8038</v>
      </c>
      <c r="C7331" t="s">
        <v>7349</v>
      </c>
      <c r="D7331">
        <v>1378</v>
      </c>
      <c r="E7331" s="1">
        <f>(Comuni[[#This Row],[Popolazione2011]]/SUM(D:D))*100</f>
        <v>2.3189691983336947E-3</v>
      </c>
      <c r="F7331">
        <f t="shared" si="114"/>
        <v>5002904</v>
      </c>
      <c r="G7331" s="1">
        <f>(Comuni[[#This Row],[Popolazione2011]]/Comuni[[#This Row],[TOT POP REGIONE ]])*100</f>
        <v>2.7544002443380882E-2</v>
      </c>
      <c r="H7331" t="str">
        <f>IF(Comuni[[#This Row],[Popolazione2011]]&gt;300000,"MAGGIORE","")</f>
        <v/>
      </c>
      <c r="I7331" t="str">
        <f>_xlfn.XLOOKUP(Comuni[[#This Row],[Regione]],Ripartizione_geografica[Regione],Ripartizione_geografica[Ripartizione geografica])</f>
        <v>Isole</v>
      </c>
      <c r="J7331">
        <f>_xlfn.XLOOKUP(Comuni[[#This Row],[Regione]],Ripartizione_geografica[Regione],Ripartizione_geografica[Codice Regione])</f>
        <v>19</v>
      </c>
      <c r="K7331">
        <f>_xlfn.XLOOKUP(Comuni[[#This Row],[Regione]],Table_0[Regione],Table_0[Totale])</f>
        <v>1833392</v>
      </c>
      <c r="L7331">
        <f>_xlfn.XLOOKUP(Comuni[[#This Row],[Regione]],Table_0[Regione],Table_0[Guariti])</f>
        <v>1818423</v>
      </c>
      <c r="M7331">
        <f>_xlfn.XLOOKUP(Comuni[[#This Row],[Regione]],Table_0[Regione],Table_0[Deceduti])</f>
        <v>12944</v>
      </c>
      <c r="N7331" s="1">
        <f>(Comuni[[#This Row],[Popolazione2011]]/Comuni[[#This Row],[Ammalati TOT]])*100</f>
        <v>7.516123120423783E-2</v>
      </c>
      <c r="O7331">
        <f>_xlfn.XLOOKUP(Comuni[[#This Row],[Regione]],Table_0[Regione],Table_0[TOT AREA])</f>
        <v>2358669</v>
      </c>
      <c r="P7331" s="1">
        <f>(Comuni[[#This Row],[Popolazione2011]]/Comuni[[#This Row],[Ammalati AREA]])*100</f>
        <v>5.8422779966158876E-2</v>
      </c>
    </row>
    <row r="7332" spans="1:16" x14ac:dyDescent="0.3">
      <c r="A7332" t="s">
        <v>7431</v>
      </c>
      <c r="B7332" t="s">
        <v>8038</v>
      </c>
      <c r="C7332" t="s">
        <v>7349</v>
      </c>
      <c r="D7332">
        <v>1067</v>
      </c>
      <c r="E7332" s="1">
        <f>(Comuni[[#This Row],[Popolazione2011]]/SUM(D:D))*100</f>
        <v>1.7956024198998927E-3</v>
      </c>
      <c r="F7332">
        <f t="shared" si="114"/>
        <v>5002904</v>
      </c>
      <c r="G7332" s="1">
        <f>(Comuni[[#This Row],[Popolazione2011]]/Comuni[[#This Row],[TOT POP REGIONE ]])*100</f>
        <v>2.1327612922414661E-2</v>
      </c>
      <c r="H7332" t="str">
        <f>IF(Comuni[[#This Row],[Popolazione2011]]&gt;300000,"MAGGIORE","")</f>
        <v/>
      </c>
      <c r="I7332" t="str">
        <f>_xlfn.XLOOKUP(Comuni[[#This Row],[Regione]],Ripartizione_geografica[Regione],Ripartizione_geografica[Ripartizione geografica])</f>
        <v>Isole</v>
      </c>
      <c r="J7332">
        <f>_xlfn.XLOOKUP(Comuni[[#This Row],[Regione]],Ripartizione_geografica[Regione],Ripartizione_geografica[Codice Regione])</f>
        <v>19</v>
      </c>
      <c r="K7332">
        <f>_xlfn.XLOOKUP(Comuni[[#This Row],[Regione]],Table_0[Regione],Table_0[Totale])</f>
        <v>1833392</v>
      </c>
      <c r="L7332">
        <f>_xlfn.XLOOKUP(Comuni[[#This Row],[Regione]],Table_0[Regione],Table_0[Guariti])</f>
        <v>1818423</v>
      </c>
      <c r="M7332">
        <f>_xlfn.XLOOKUP(Comuni[[#This Row],[Regione]],Table_0[Regione],Table_0[Deceduti])</f>
        <v>12944</v>
      </c>
      <c r="N7332" s="1">
        <f>(Comuni[[#This Row],[Popolazione2011]]/Comuni[[#This Row],[Ammalati TOT]])*100</f>
        <v>5.8198137659594897E-2</v>
      </c>
      <c r="O7332">
        <f>_xlfn.XLOOKUP(Comuni[[#This Row],[Regione]],Table_0[Regione],Table_0[TOT AREA])</f>
        <v>2358669</v>
      </c>
      <c r="P7332" s="1">
        <f>(Comuni[[#This Row],[Popolazione2011]]/Comuni[[#This Row],[Ammalati AREA]])*100</f>
        <v>4.5237377520966272E-2</v>
      </c>
    </row>
    <row r="7333" spans="1:16" x14ac:dyDescent="0.3">
      <c r="A7333" t="s">
        <v>7432</v>
      </c>
      <c r="B7333" t="s">
        <v>8038</v>
      </c>
      <c r="C7333" t="s">
        <v>7349</v>
      </c>
      <c r="D7333">
        <v>12803</v>
      </c>
      <c r="E7333" s="1">
        <f>(Comuni[[#This Row],[Popolazione2011]]/SUM(D:D))*100</f>
        <v>2.1545546187421112E-2</v>
      </c>
      <c r="F7333">
        <f t="shared" si="114"/>
        <v>5002904</v>
      </c>
      <c r="G7333" s="1">
        <f>(Comuni[[#This Row],[Popolazione2011]]/Comuni[[#This Row],[TOT POP REGIONE ]])*100</f>
        <v>0.25591136667823328</v>
      </c>
      <c r="H7333" t="str">
        <f>IF(Comuni[[#This Row],[Popolazione2011]]&gt;300000,"MAGGIORE","")</f>
        <v/>
      </c>
      <c r="I7333" t="str">
        <f>_xlfn.XLOOKUP(Comuni[[#This Row],[Regione]],Ripartizione_geografica[Regione],Ripartizione_geografica[Ripartizione geografica])</f>
        <v>Isole</v>
      </c>
      <c r="J7333">
        <f>_xlfn.XLOOKUP(Comuni[[#This Row],[Regione]],Ripartizione_geografica[Regione],Ripartizione_geografica[Codice Regione])</f>
        <v>19</v>
      </c>
      <c r="K7333">
        <f>_xlfn.XLOOKUP(Comuni[[#This Row],[Regione]],Table_0[Regione],Table_0[Totale])</f>
        <v>1833392</v>
      </c>
      <c r="L7333">
        <f>_xlfn.XLOOKUP(Comuni[[#This Row],[Regione]],Table_0[Regione],Table_0[Guariti])</f>
        <v>1818423</v>
      </c>
      <c r="M7333">
        <f>_xlfn.XLOOKUP(Comuni[[#This Row],[Regione]],Table_0[Regione],Table_0[Deceduti])</f>
        <v>12944</v>
      </c>
      <c r="N7333" s="1">
        <f>(Comuni[[#This Row],[Popolazione2011]]/Comuni[[#This Row],[Ammalati TOT]])*100</f>
        <v>0.69832310820599197</v>
      </c>
      <c r="O7333">
        <f>_xlfn.XLOOKUP(Comuni[[#This Row],[Regione]],Table_0[Regione],Table_0[TOT AREA])</f>
        <v>2358669</v>
      </c>
      <c r="P7333" s="1">
        <f>(Comuni[[#This Row],[Popolazione2011]]/Comuni[[#This Row],[Ammalati AREA]])*100</f>
        <v>0.54280613345916695</v>
      </c>
    </row>
    <row r="7334" spans="1:16" x14ac:dyDescent="0.3">
      <c r="A7334" t="s">
        <v>7433</v>
      </c>
      <c r="B7334" t="s">
        <v>8038</v>
      </c>
      <c r="C7334" t="s">
        <v>7349</v>
      </c>
      <c r="D7334">
        <v>1497</v>
      </c>
      <c r="E7334" s="1">
        <f>(Comuni[[#This Row],[Popolazione2011]]/SUM(D:D))*100</f>
        <v>2.5192285122681716E-3</v>
      </c>
      <c r="F7334">
        <f t="shared" si="114"/>
        <v>5002904</v>
      </c>
      <c r="G7334" s="1">
        <f>(Comuni[[#This Row],[Popolazione2011]]/Comuni[[#This Row],[TOT POP REGIONE ]])*100</f>
        <v>2.992262094175703E-2</v>
      </c>
      <c r="H7334" t="str">
        <f>IF(Comuni[[#This Row],[Popolazione2011]]&gt;300000,"MAGGIORE","")</f>
        <v/>
      </c>
      <c r="I7334" t="str">
        <f>_xlfn.XLOOKUP(Comuni[[#This Row],[Regione]],Ripartizione_geografica[Regione],Ripartizione_geografica[Ripartizione geografica])</f>
        <v>Isole</v>
      </c>
      <c r="J7334">
        <f>_xlfn.XLOOKUP(Comuni[[#This Row],[Regione]],Ripartizione_geografica[Regione],Ripartizione_geografica[Codice Regione])</f>
        <v>19</v>
      </c>
      <c r="K7334">
        <f>_xlfn.XLOOKUP(Comuni[[#This Row],[Regione]],Table_0[Regione],Table_0[Totale])</f>
        <v>1833392</v>
      </c>
      <c r="L7334">
        <f>_xlfn.XLOOKUP(Comuni[[#This Row],[Regione]],Table_0[Regione],Table_0[Guariti])</f>
        <v>1818423</v>
      </c>
      <c r="M7334">
        <f>_xlfn.XLOOKUP(Comuni[[#This Row],[Regione]],Table_0[Regione],Table_0[Deceduti])</f>
        <v>12944</v>
      </c>
      <c r="N7334" s="1">
        <f>(Comuni[[#This Row],[Popolazione2011]]/Comuni[[#This Row],[Ammalati TOT]])*100</f>
        <v>8.1651932592702481E-2</v>
      </c>
      <c r="O7334">
        <f>_xlfn.XLOOKUP(Comuni[[#This Row],[Regione]],Table_0[Regione],Table_0[TOT AREA])</f>
        <v>2358669</v>
      </c>
      <c r="P7334" s="1">
        <f>(Comuni[[#This Row],[Popolazione2011]]/Comuni[[#This Row],[Ammalati AREA]])*100</f>
        <v>6.3467998265123254E-2</v>
      </c>
    </row>
    <row r="7335" spans="1:16" x14ac:dyDescent="0.3">
      <c r="A7335" t="s">
        <v>7434</v>
      </c>
      <c r="B7335" t="s">
        <v>8038</v>
      </c>
      <c r="C7335" t="s">
        <v>7349</v>
      </c>
      <c r="D7335">
        <v>4744</v>
      </c>
      <c r="E7335" s="1">
        <f>(Comuni[[#This Row],[Popolazione2011]]/SUM(D:D))*100</f>
        <v>7.9834469353374793E-3</v>
      </c>
      <c r="F7335">
        <f t="shared" si="114"/>
        <v>5002904</v>
      </c>
      <c r="G7335" s="1">
        <f>(Comuni[[#This Row],[Popolazione2011]]/Comuni[[#This Row],[TOT POP REGIONE ]])*100</f>
        <v>9.4824925683163225E-2</v>
      </c>
      <c r="H7335" t="str">
        <f>IF(Comuni[[#This Row],[Popolazione2011]]&gt;300000,"MAGGIORE","")</f>
        <v/>
      </c>
      <c r="I7335" t="str">
        <f>_xlfn.XLOOKUP(Comuni[[#This Row],[Regione]],Ripartizione_geografica[Regione],Ripartizione_geografica[Ripartizione geografica])</f>
        <v>Isole</v>
      </c>
      <c r="J7335">
        <f>_xlfn.XLOOKUP(Comuni[[#This Row],[Regione]],Ripartizione_geografica[Regione],Ripartizione_geografica[Codice Regione])</f>
        <v>19</v>
      </c>
      <c r="K7335">
        <f>_xlfn.XLOOKUP(Comuni[[#This Row],[Regione]],Table_0[Regione],Table_0[Totale])</f>
        <v>1833392</v>
      </c>
      <c r="L7335">
        <f>_xlfn.XLOOKUP(Comuni[[#This Row],[Regione]],Table_0[Regione],Table_0[Guariti])</f>
        <v>1818423</v>
      </c>
      <c r="M7335">
        <f>_xlfn.XLOOKUP(Comuni[[#This Row],[Regione]],Table_0[Regione],Table_0[Deceduti])</f>
        <v>12944</v>
      </c>
      <c r="N7335" s="1">
        <f>(Comuni[[#This Row],[Popolazione2011]]/Comuni[[#This Row],[Ammalati TOT]])*100</f>
        <v>0.25875535619223822</v>
      </c>
      <c r="O7335">
        <f>_xlfn.XLOOKUP(Comuni[[#This Row],[Regione]],Table_0[Regione],Table_0[TOT AREA])</f>
        <v>2358669</v>
      </c>
      <c r="P7335" s="1">
        <f>(Comuni[[#This Row],[Popolazione2011]]/Comuni[[#This Row],[Ammalati AREA]])*100</f>
        <v>0.2011303832797226</v>
      </c>
    </row>
    <row r="7336" spans="1:16" x14ac:dyDescent="0.3">
      <c r="A7336" t="s">
        <v>7435</v>
      </c>
      <c r="B7336" t="s">
        <v>8038</v>
      </c>
      <c r="C7336" t="s">
        <v>7349</v>
      </c>
      <c r="D7336">
        <v>892</v>
      </c>
      <c r="E7336" s="1">
        <f>(Comuni[[#This Row],[Popolazione2011]]/SUM(D:D))*100</f>
        <v>1.5011034288197791E-3</v>
      </c>
      <c r="F7336">
        <f t="shared" si="114"/>
        <v>5002904</v>
      </c>
      <c r="G7336" s="1">
        <f>(Comuni[[#This Row],[Popolazione2011]]/Comuni[[#This Row],[TOT POP REGIONE ]])*100</f>
        <v>1.7829644542449747E-2</v>
      </c>
      <c r="H7336" t="str">
        <f>IF(Comuni[[#This Row],[Popolazione2011]]&gt;300000,"MAGGIORE","")</f>
        <v/>
      </c>
      <c r="I7336" t="str">
        <f>_xlfn.XLOOKUP(Comuni[[#This Row],[Regione]],Ripartizione_geografica[Regione],Ripartizione_geografica[Ripartizione geografica])</f>
        <v>Isole</v>
      </c>
      <c r="J7336">
        <f>_xlfn.XLOOKUP(Comuni[[#This Row],[Regione]],Ripartizione_geografica[Regione],Ripartizione_geografica[Codice Regione])</f>
        <v>19</v>
      </c>
      <c r="K7336">
        <f>_xlfn.XLOOKUP(Comuni[[#This Row],[Regione]],Table_0[Regione],Table_0[Totale])</f>
        <v>1833392</v>
      </c>
      <c r="L7336">
        <f>_xlfn.XLOOKUP(Comuni[[#This Row],[Regione]],Table_0[Regione],Table_0[Guariti])</f>
        <v>1818423</v>
      </c>
      <c r="M7336">
        <f>_xlfn.XLOOKUP(Comuni[[#This Row],[Regione]],Table_0[Regione],Table_0[Deceduti])</f>
        <v>12944</v>
      </c>
      <c r="N7336" s="1">
        <f>(Comuni[[#This Row],[Popolazione2011]]/Comuni[[#This Row],[Ammalati TOT]])*100</f>
        <v>4.8652988558911571E-2</v>
      </c>
      <c r="O7336">
        <f>_xlfn.XLOOKUP(Comuni[[#This Row],[Regione]],Table_0[Regione],Table_0[TOT AREA])</f>
        <v>2358669</v>
      </c>
      <c r="P7336" s="1">
        <f>(Comuni[[#This Row],[Popolazione2011]]/Comuni[[#This Row],[Ammalati AREA]])*100</f>
        <v>3.7817938846018667E-2</v>
      </c>
    </row>
    <row r="7337" spans="1:16" x14ac:dyDescent="0.3">
      <c r="A7337" t="s">
        <v>7436</v>
      </c>
      <c r="B7337" t="s">
        <v>8038</v>
      </c>
      <c r="C7337" t="s">
        <v>7349</v>
      </c>
      <c r="D7337">
        <v>3297</v>
      </c>
      <c r="E7337" s="1">
        <f>(Comuni[[#This Row],[Popolazione2011]]/SUM(D:D))*100</f>
        <v>5.54836099194934E-3</v>
      </c>
      <c r="F7337">
        <f t="shared" si="114"/>
        <v>5002904</v>
      </c>
      <c r="G7337" s="1">
        <f>(Comuni[[#This Row],[Popolazione2011]]/Comuni[[#This Row],[TOT POP REGIONE ]])*100</f>
        <v>6.590172427853902E-2</v>
      </c>
      <c r="H7337" t="str">
        <f>IF(Comuni[[#This Row],[Popolazione2011]]&gt;300000,"MAGGIORE","")</f>
        <v/>
      </c>
      <c r="I7337" t="str">
        <f>_xlfn.XLOOKUP(Comuni[[#This Row],[Regione]],Ripartizione_geografica[Regione],Ripartizione_geografica[Ripartizione geografica])</f>
        <v>Isole</v>
      </c>
      <c r="J7337">
        <f>_xlfn.XLOOKUP(Comuni[[#This Row],[Regione]],Ripartizione_geografica[Regione],Ripartizione_geografica[Codice Regione])</f>
        <v>19</v>
      </c>
      <c r="K7337">
        <f>_xlfn.XLOOKUP(Comuni[[#This Row],[Regione]],Table_0[Regione],Table_0[Totale])</f>
        <v>1833392</v>
      </c>
      <c r="L7337">
        <f>_xlfn.XLOOKUP(Comuni[[#This Row],[Regione]],Table_0[Regione],Table_0[Guariti])</f>
        <v>1818423</v>
      </c>
      <c r="M7337">
        <f>_xlfn.XLOOKUP(Comuni[[#This Row],[Regione]],Table_0[Regione],Table_0[Deceduti])</f>
        <v>12944</v>
      </c>
      <c r="N7337" s="1">
        <f>(Comuni[[#This Row],[Popolazione2011]]/Comuni[[#This Row],[Ammalati TOT]])*100</f>
        <v>0.17983060905687381</v>
      </c>
      <c r="O7337">
        <f>_xlfn.XLOOKUP(Comuni[[#This Row],[Regione]],Table_0[Regione],Table_0[TOT AREA])</f>
        <v>2358669</v>
      </c>
      <c r="P7337" s="1">
        <f>(Comuni[[#This Row],[Popolazione2011]]/Comuni[[#This Row],[Ammalati AREA]])*100</f>
        <v>0.13978222463601292</v>
      </c>
    </row>
    <row r="7338" spans="1:16" x14ac:dyDescent="0.3">
      <c r="A7338" t="s">
        <v>7437</v>
      </c>
      <c r="B7338" t="s">
        <v>8038</v>
      </c>
      <c r="C7338" t="s">
        <v>7349</v>
      </c>
      <c r="D7338">
        <v>9240</v>
      </c>
      <c r="E7338" s="1">
        <f>(Comuni[[#This Row],[Popolazione2011]]/SUM(D:D))*100</f>
        <v>1.5549546729029997E-2</v>
      </c>
      <c r="F7338">
        <f t="shared" si="114"/>
        <v>5002904</v>
      </c>
      <c r="G7338" s="1">
        <f>(Comuni[[#This Row],[Popolazione2011]]/Comuni[[#This Row],[TOT POP REGIONE ]])*100</f>
        <v>0.18469273046214757</v>
      </c>
      <c r="H7338" t="str">
        <f>IF(Comuni[[#This Row],[Popolazione2011]]&gt;300000,"MAGGIORE","")</f>
        <v/>
      </c>
      <c r="I7338" t="str">
        <f>_xlfn.XLOOKUP(Comuni[[#This Row],[Regione]],Ripartizione_geografica[Regione],Ripartizione_geografica[Ripartizione geografica])</f>
        <v>Isole</v>
      </c>
      <c r="J7338">
        <f>_xlfn.XLOOKUP(Comuni[[#This Row],[Regione]],Ripartizione_geografica[Regione],Ripartizione_geografica[Codice Regione])</f>
        <v>19</v>
      </c>
      <c r="K7338">
        <f>_xlfn.XLOOKUP(Comuni[[#This Row],[Regione]],Table_0[Regione],Table_0[Totale])</f>
        <v>1833392</v>
      </c>
      <c r="L7338">
        <f>_xlfn.XLOOKUP(Comuni[[#This Row],[Regione]],Table_0[Regione],Table_0[Guariti])</f>
        <v>1818423</v>
      </c>
      <c r="M7338">
        <f>_xlfn.XLOOKUP(Comuni[[#This Row],[Regione]],Table_0[Regione],Table_0[Deceduti])</f>
        <v>12944</v>
      </c>
      <c r="N7338" s="1">
        <f>(Comuni[[#This Row],[Popolazione2011]]/Comuni[[#This Row],[Ammalati TOT]])*100</f>
        <v>0.50398387251607946</v>
      </c>
      <c r="O7338">
        <f>_xlfn.XLOOKUP(Comuni[[#This Row],[Regione]],Table_0[Regione],Table_0[TOT AREA])</f>
        <v>2358669</v>
      </c>
      <c r="P7338" s="1">
        <f>(Comuni[[#This Row],[Popolazione2011]]/Comuni[[#This Row],[Ammalati AREA]])*100</f>
        <v>0.39174636203723373</v>
      </c>
    </row>
    <row r="7339" spans="1:16" x14ac:dyDescent="0.3">
      <c r="A7339" t="s">
        <v>7438</v>
      </c>
      <c r="B7339" t="s">
        <v>8038</v>
      </c>
      <c r="C7339" t="s">
        <v>7349</v>
      </c>
      <c r="D7339">
        <v>1421</v>
      </c>
      <c r="E7339" s="1">
        <f>(Comuni[[#This Row],[Popolazione2011]]/SUM(D:D))*100</f>
        <v>2.3913318075705222E-3</v>
      </c>
      <c r="F7339">
        <f t="shared" si="114"/>
        <v>5002904</v>
      </c>
      <c r="G7339" s="1">
        <f>(Comuni[[#This Row],[Popolazione2011]]/Comuni[[#This Row],[TOT POP REGIONE ]])*100</f>
        <v>2.8403503245315119E-2</v>
      </c>
      <c r="H7339" t="str">
        <f>IF(Comuni[[#This Row],[Popolazione2011]]&gt;300000,"MAGGIORE","")</f>
        <v/>
      </c>
      <c r="I7339" t="str">
        <f>_xlfn.XLOOKUP(Comuni[[#This Row],[Regione]],Ripartizione_geografica[Regione],Ripartizione_geografica[Ripartizione geografica])</f>
        <v>Isole</v>
      </c>
      <c r="J7339">
        <f>_xlfn.XLOOKUP(Comuni[[#This Row],[Regione]],Ripartizione_geografica[Regione],Ripartizione_geografica[Codice Regione])</f>
        <v>19</v>
      </c>
      <c r="K7339">
        <f>_xlfn.XLOOKUP(Comuni[[#This Row],[Regione]],Table_0[Regione],Table_0[Totale])</f>
        <v>1833392</v>
      </c>
      <c r="L7339">
        <f>_xlfn.XLOOKUP(Comuni[[#This Row],[Regione]],Table_0[Regione],Table_0[Guariti])</f>
        <v>1818423</v>
      </c>
      <c r="M7339">
        <f>_xlfn.XLOOKUP(Comuni[[#This Row],[Regione]],Table_0[Regione],Table_0[Deceduti])</f>
        <v>12944</v>
      </c>
      <c r="N7339" s="1">
        <f>(Comuni[[#This Row],[Popolazione2011]]/Comuni[[#This Row],[Ammalati TOT]])*100</f>
        <v>7.7506610697548592E-2</v>
      </c>
      <c r="O7339">
        <f>_xlfn.XLOOKUP(Comuni[[#This Row],[Regione]],Table_0[Regione],Table_0[TOT AREA])</f>
        <v>2358669</v>
      </c>
      <c r="P7339" s="1">
        <f>(Comuni[[#This Row],[Popolazione2011]]/Comuni[[#This Row],[Ammalati AREA]])*100</f>
        <v>6.0245842040574572E-2</v>
      </c>
    </row>
    <row r="7340" spans="1:16" x14ac:dyDescent="0.3">
      <c r="A7340" t="s">
        <v>7439</v>
      </c>
      <c r="B7340" t="s">
        <v>8038</v>
      </c>
      <c r="C7340" t="s">
        <v>7349</v>
      </c>
      <c r="D7340">
        <v>4674</v>
      </c>
      <c r="E7340" s="1">
        <f>(Comuni[[#This Row],[Popolazione2011]]/SUM(D:D))*100</f>
        <v>7.8656473389054349E-3</v>
      </c>
      <c r="F7340">
        <f t="shared" si="114"/>
        <v>5002904</v>
      </c>
      <c r="G7340" s="1">
        <f>(Comuni[[#This Row],[Popolazione2011]]/Comuni[[#This Row],[TOT POP REGIONE ]])*100</f>
        <v>9.3425738331177247E-2</v>
      </c>
      <c r="H7340" t="str">
        <f>IF(Comuni[[#This Row],[Popolazione2011]]&gt;300000,"MAGGIORE","")</f>
        <v/>
      </c>
      <c r="I7340" t="str">
        <f>_xlfn.XLOOKUP(Comuni[[#This Row],[Regione]],Ripartizione_geografica[Regione],Ripartizione_geografica[Ripartizione geografica])</f>
        <v>Isole</v>
      </c>
      <c r="J7340">
        <f>_xlfn.XLOOKUP(Comuni[[#This Row],[Regione]],Ripartizione_geografica[Regione],Ripartizione_geografica[Codice Regione])</f>
        <v>19</v>
      </c>
      <c r="K7340">
        <f>_xlfn.XLOOKUP(Comuni[[#This Row],[Regione]],Table_0[Regione],Table_0[Totale])</f>
        <v>1833392</v>
      </c>
      <c r="L7340">
        <f>_xlfn.XLOOKUP(Comuni[[#This Row],[Regione]],Table_0[Regione],Table_0[Guariti])</f>
        <v>1818423</v>
      </c>
      <c r="M7340">
        <f>_xlfn.XLOOKUP(Comuni[[#This Row],[Regione]],Table_0[Regione],Table_0[Deceduti])</f>
        <v>12944</v>
      </c>
      <c r="N7340" s="1">
        <f>(Comuni[[#This Row],[Popolazione2011]]/Comuni[[#This Row],[Ammalati TOT]])*100</f>
        <v>0.2549372965519649</v>
      </c>
      <c r="O7340">
        <f>_xlfn.XLOOKUP(Comuni[[#This Row],[Regione]],Table_0[Regione],Table_0[TOT AREA])</f>
        <v>2358669</v>
      </c>
      <c r="P7340" s="1">
        <f>(Comuni[[#This Row],[Popolazione2011]]/Comuni[[#This Row],[Ammalati AREA]])*100</f>
        <v>0.19816260780974354</v>
      </c>
    </row>
    <row r="7341" spans="1:16" x14ac:dyDescent="0.3">
      <c r="A7341" t="s">
        <v>7440</v>
      </c>
      <c r="B7341" t="s">
        <v>8038</v>
      </c>
      <c r="C7341" t="s">
        <v>7349</v>
      </c>
      <c r="D7341">
        <v>4078</v>
      </c>
      <c r="E7341" s="1">
        <f>(Comuni[[#This Row],[Popolazione2011]]/SUM(D:D))*100</f>
        <v>6.8626679178554464E-3</v>
      </c>
      <c r="F7341">
        <f t="shared" si="114"/>
        <v>5002904</v>
      </c>
      <c r="G7341" s="1">
        <f>(Comuni[[#This Row],[Popolazione2011]]/Comuni[[#This Row],[TOT POP REGIONE ]])*100</f>
        <v>8.1512657448553877E-2</v>
      </c>
      <c r="H7341" t="str">
        <f>IF(Comuni[[#This Row],[Popolazione2011]]&gt;300000,"MAGGIORE","")</f>
        <v/>
      </c>
      <c r="I7341" t="str">
        <f>_xlfn.XLOOKUP(Comuni[[#This Row],[Regione]],Ripartizione_geografica[Regione],Ripartizione_geografica[Ripartizione geografica])</f>
        <v>Isole</v>
      </c>
      <c r="J7341">
        <f>_xlfn.XLOOKUP(Comuni[[#This Row],[Regione]],Ripartizione_geografica[Regione],Ripartizione_geografica[Codice Regione])</f>
        <v>19</v>
      </c>
      <c r="K7341">
        <f>_xlfn.XLOOKUP(Comuni[[#This Row],[Regione]],Table_0[Regione],Table_0[Totale])</f>
        <v>1833392</v>
      </c>
      <c r="L7341">
        <f>_xlfn.XLOOKUP(Comuni[[#This Row],[Regione]],Table_0[Regione],Table_0[Guariti])</f>
        <v>1818423</v>
      </c>
      <c r="M7341">
        <f>_xlfn.XLOOKUP(Comuni[[#This Row],[Regione]],Table_0[Regione],Table_0[Deceduti])</f>
        <v>12944</v>
      </c>
      <c r="N7341" s="1">
        <f>(Comuni[[#This Row],[Popolazione2011]]/Comuni[[#This Row],[Ammalati TOT]])*100</f>
        <v>0.22242924590049484</v>
      </c>
      <c r="O7341">
        <f>_xlfn.XLOOKUP(Comuni[[#This Row],[Regione]],Table_0[Regione],Table_0[TOT AREA])</f>
        <v>2358669</v>
      </c>
      <c r="P7341" s="1">
        <f>(Comuni[[#This Row],[Popolazione2011]]/Comuni[[#This Row],[Ammalati AREA]])*100</f>
        <v>0.17289411952249339</v>
      </c>
    </row>
    <row r="7342" spans="1:16" x14ac:dyDescent="0.3">
      <c r="A7342" t="s">
        <v>7441</v>
      </c>
      <c r="B7342" t="s">
        <v>8038</v>
      </c>
      <c r="C7342" t="s">
        <v>7349</v>
      </c>
      <c r="D7342">
        <v>1766</v>
      </c>
      <c r="E7342" s="1">
        <f>(Comuni[[#This Row],[Popolazione2011]]/SUM(D:D))*100</f>
        <v>2.9719155328427464E-3</v>
      </c>
      <c r="F7342">
        <f t="shared" si="114"/>
        <v>5002904</v>
      </c>
      <c r="G7342" s="1">
        <f>(Comuni[[#This Row],[Popolazione2011]]/Comuni[[#This Row],[TOT POP REGIONE ]])*100</f>
        <v>3.5299498051531673E-2</v>
      </c>
      <c r="H7342" t="str">
        <f>IF(Comuni[[#This Row],[Popolazione2011]]&gt;300000,"MAGGIORE","")</f>
        <v/>
      </c>
      <c r="I7342" t="str">
        <f>_xlfn.XLOOKUP(Comuni[[#This Row],[Regione]],Ripartizione_geografica[Regione],Ripartizione_geografica[Ripartizione geografica])</f>
        <v>Isole</v>
      </c>
      <c r="J7342">
        <f>_xlfn.XLOOKUP(Comuni[[#This Row],[Regione]],Ripartizione_geografica[Regione],Ripartizione_geografica[Codice Regione])</f>
        <v>19</v>
      </c>
      <c r="K7342">
        <f>_xlfn.XLOOKUP(Comuni[[#This Row],[Regione]],Table_0[Regione],Table_0[Totale])</f>
        <v>1833392</v>
      </c>
      <c r="L7342">
        <f>_xlfn.XLOOKUP(Comuni[[#This Row],[Regione]],Table_0[Regione],Table_0[Guariti])</f>
        <v>1818423</v>
      </c>
      <c r="M7342">
        <f>_xlfn.XLOOKUP(Comuni[[#This Row],[Regione]],Table_0[Regione],Table_0[Deceduti])</f>
        <v>12944</v>
      </c>
      <c r="N7342" s="1">
        <f>(Comuni[[#This Row],[Popolazione2011]]/Comuni[[#This Row],[Ammalati TOT]])*100</f>
        <v>9.6324190353181419E-2</v>
      </c>
      <c r="O7342">
        <f>_xlfn.XLOOKUP(Comuni[[#This Row],[Regione]],Table_0[Regione],Table_0[TOT AREA])</f>
        <v>2358669</v>
      </c>
      <c r="P7342" s="1">
        <f>(Comuni[[#This Row],[Popolazione2011]]/Comuni[[#This Row],[Ammalati AREA]])*100</f>
        <v>7.4872735428328438E-2</v>
      </c>
    </row>
    <row r="7343" spans="1:16" x14ac:dyDescent="0.3">
      <c r="A7343" t="s">
        <v>7442</v>
      </c>
      <c r="B7343" t="s">
        <v>8038</v>
      </c>
      <c r="C7343" t="s">
        <v>7349</v>
      </c>
      <c r="D7343">
        <v>2249</v>
      </c>
      <c r="E7343" s="1">
        <f>(Comuni[[#This Row],[Popolazione2011]]/SUM(D:D))*100</f>
        <v>3.7847327482238599E-3</v>
      </c>
      <c r="F7343">
        <f t="shared" si="114"/>
        <v>5002904</v>
      </c>
      <c r="G7343" s="1">
        <f>(Comuni[[#This Row],[Popolazione2011]]/Comuni[[#This Row],[TOT POP REGIONE ]])*100</f>
        <v>4.4953890780234838E-2</v>
      </c>
      <c r="H7343" t="str">
        <f>IF(Comuni[[#This Row],[Popolazione2011]]&gt;300000,"MAGGIORE","")</f>
        <v/>
      </c>
      <c r="I7343" t="str">
        <f>_xlfn.XLOOKUP(Comuni[[#This Row],[Regione]],Ripartizione_geografica[Regione],Ripartizione_geografica[Ripartizione geografica])</f>
        <v>Isole</v>
      </c>
      <c r="J7343">
        <f>_xlfn.XLOOKUP(Comuni[[#This Row],[Regione]],Ripartizione_geografica[Regione],Ripartizione_geografica[Codice Regione])</f>
        <v>19</v>
      </c>
      <c r="K7343">
        <f>_xlfn.XLOOKUP(Comuni[[#This Row],[Regione]],Table_0[Regione],Table_0[Totale])</f>
        <v>1833392</v>
      </c>
      <c r="L7343">
        <f>_xlfn.XLOOKUP(Comuni[[#This Row],[Regione]],Table_0[Regione],Table_0[Guariti])</f>
        <v>1818423</v>
      </c>
      <c r="M7343">
        <f>_xlfn.XLOOKUP(Comuni[[#This Row],[Regione]],Table_0[Regione],Table_0[Deceduti])</f>
        <v>12944</v>
      </c>
      <c r="N7343" s="1">
        <f>(Comuni[[#This Row],[Popolazione2011]]/Comuni[[#This Row],[Ammalati TOT]])*100</f>
        <v>0.12266880187106739</v>
      </c>
      <c r="O7343">
        <f>_xlfn.XLOOKUP(Comuni[[#This Row],[Regione]],Table_0[Regione],Table_0[TOT AREA])</f>
        <v>2358669</v>
      </c>
      <c r="P7343" s="1">
        <f>(Comuni[[#This Row],[Popolazione2011]]/Comuni[[#This Row],[Ammalati AREA]])*100</f>
        <v>9.535038617118384E-2</v>
      </c>
    </row>
    <row r="7344" spans="1:16" x14ac:dyDescent="0.3">
      <c r="A7344" t="s">
        <v>7443</v>
      </c>
      <c r="B7344" t="s">
        <v>8038</v>
      </c>
      <c r="C7344" t="s">
        <v>7349</v>
      </c>
      <c r="D7344">
        <v>2760</v>
      </c>
      <c r="E7344" s="1">
        <f>(Comuni[[#This Row],[Popolazione2011]]/SUM(D:D))*100</f>
        <v>4.6446698021777909E-3</v>
      </c>
      <c r="F7344">
        <f t="shared" si="114"/>
        <v>5002904</v>
      </c>
      <c r="G7344" s="1">
        <f>(Comuni[[#This Row],[Popolazione2011]]/Comuni[[#This Row],[TOT POP REGIONE ]])*100</f>
        <v>5.5167958449732393E-2</v>
      </c>
      <c r="H7344" t="str">
        <f>IF(Comuni[[#This Row],[Popolazione2011]]&gt;300000,"MAGGIORE","")</f>
        <v/>
      </c>
      <c r="I7344" t="str">
        <f>_xlfn.XLOOKUP(Comuni[[#This Row],[Regione]],Ripartizione_geografica[Regione],Ripartizione_geografica[Ripartizione geografica])</f>
        <v>Isole</v>
      </c>
      <c r="J7344">
        <f>_xlfn.XLOOKUP(Comuni[[#This Row],[Regione]],Ripartizione_geografica[Regione],Ripartizione_geografica[Codice Regione])</f>
        <v>19</v>
      </c>
      <c r="K7344">
        <f>_xlfn.XLOOKUP(Comuni[[#This Row],[Regione]],Table_0[Regione],Table_0[Totale])</f>
        <v>1833392</v>
      </c>
      <c r="L7344">
        <f>_xlfn.XLOOKUP(Comuni[[#This Row],[Regione]],Table_0[Regione],Table_0[Guariti])</f>
        <v>1818423</v>
      </c>
      <c r="M7344">
        <f>_xlfn.XLOOKUP(Comuni[[#This Row],[Regione]],Table_0[Regione],Table_0[Deceduti])</f>
        <v>12944</v>
      </c>
      <c r="N7344" s="1">
        <f>(Comuni[[#This Row],[Popolazione2011]]/Comuni[[#This Row],[Ammalati TOT]])*100</f>
        <v>0.15054063724506273</v>
      </c>
      <c r="O7344">
        <f>_xlfn.XLOOKUP(Comuni[[#This Row],[Regione]],Table_0[Regione],Table_0[TOT AREA])</f>
        <v>2358669</v>
      </c>
      <c r="P7344" s="1">
        <f>(Comuni[[#This Row],[Popolazione2011]]/Comuni[[#This Row],[Ammalati AREA]])*100</f>
        <v>0.11701514710203084</v>
      </c>
    </row>
    <row r="7345" spans="1:16" x14ac:dyDescent="0.3">
      <c r="A7345" t="s">
        <v>7444</v>
      </c>
      <c r="B7345" t="s">
        <v>8038</v>
      </c>
      <c r="C7345" t="s">
        <v>7349</v>
      </c>
      <c r="D7345">
        <v>5091</v>
      </c>
      <c r="E7345" s="1">
        <f>(Comuni[[#This Row],[Popolazione2011]]/SUM(D:D))*100</f>
        <v>8.5673963633649056E-3</v>
      </c>
      <c r="F7345">
        <f t="shared" si="114"/>
        <v>5002904</v>
      </c>
      <c r="G7345" s="1">
        <f>(Comuni[[#This Row],[Popolazione2011]]/Comuni[[#This Row],[TOT POP REGIONE ]])*100</f>
        <v>0.10176089727086507</v>
      </c>
      <c r="H7345" t="str">
        <f>IF(Comuni[[#This Row],[Popolazione2011]]&gt;300000,"MAGGIORE","")</f>
        <v/>
      </c>
      <c r="I7345" t="str">
        <f>_xlfn.XLOOKUP(Comuni[[#This Row],[Regione]],Ripartizione_geografica[Regione],Ripartizione_geografica[Ripartizione geografica])</f>
        <v>Isole</v>
      </c>
      <c r="J7345">
        <f>_xlfn.XLOOKUP(Comuni[[#This Row],[Regione]],Ripartizione_geografica[Regione],Ripartizione_geografica[Codice Regione])</f>
        <v>19</v>
      </c>
      <c r="K7345">
        <f>_xlfn.XLOOKUP(Comuni[[#This Row],[Regione]],Table_0[Regione],Table_0[Totale])</f>
        <v>1833392</v>
      </c>
      <c r="L7345">
        <f>_xlfn.XLOOKUP(Comuni[[#This Row],[Regione]],Table_0[Regione],Table_0[Guariti])</f>
        <v>1818423</v>
      </c>
      <c r="M7345">
        <f>_xlfn.XLOOKUP(Comuni[[#This Row],[Regione]],Table_0[Regione],Table_0[Deceduti])</f>
        <v>12944</v>
      </c>
      <c r="N7345" s="1">
        <f>(Comuni[[#This Row],[Popolazione2011]]/Comuni[[#This Row],[Ammalati TOT]])*100</f>
        <v>0.27768202326616459</v>
      </c>
      <c r="O7345">
        <f>_xlfn.XLOOKUP(Comuni[[#This Row],[Regione]],Table_0[Regione],Table_0[TOT AREA])</f>
        <v>2358669</v>
      </c>
      <c r="P7345" s="1">
        <f>(Comuni[[#This Row],[Popolazione2011]]/Comuni[[#This Row],[Ammalati AREA]])*100</f>
        <v>0.21584207025233298</v>
      </c>
    </row>
    <row r="7346" spans="1:16" x14ac:dyDescent="0.3">
      <c r="A7346" t="s">
        <v>7445</v>
      </c>
      <c r="B7346" t="s">
        <v>8038</v>
      </c>
      <c r="C7346" t="s">
        <v>7349</v>
      </c>
      <c r="D7346">
        <v>11084</v>
      </c>
      <c r="E7346" s="1">
        <f>(Comuni[[#This Row],[Popolazione2011]]/SUM(D:D))*100</f>
        <v>1.8652724669325594E-2</v>
      </c>
      <c r="F7346">
        <f t="shared" si="114"/>
        <v>5002904</v>
      </c>
      <c r="G7346" s="1">
        <f>(Comuni[[#This Row],[Popolazione2011]]/Comuni[[#This Row],[TOT POP REGIONE ]])*100</f>
        <v>0.22155132299160646</v>
      </c>
      <c r="H7346" t="str">
        <f>IF(Comuni[[#This Row],[Popolazione2011]]&gt;300000,"MAGGIORE","")</f>
        <v/>
      </c>
      <c r="I7346" t="str">
        <f>_xlfn.XLOOKUP(Comuni[[#This Row],[Regione]],Ripartizione_geografica[Regione],Ripartizione_geografica[Ripartizione geografica])</f>
        <v>Isole</v>
      </c>
      <c r="J7346">
        <f>_xlfn.XLOOKUP(Comuni[[#This Row],[Regione]],Ripartizione_geografica[Regione],Ripartizione_geografica[Codice Regione])</f>
        <v>19</v>
      </c>
      <c r="K7346">
        <f>_xlfn.XLOOKUP(Comuni[[#This Row],[Regione]],Table_0[Regione],Table_0[Totale])</f>
        <v>1833392</v>
      </c>
      <c r="L7346">
        <f>_xlfn.XLOOKUP(Comuni[[#This Row],[Regione]],Table_0[Regione],Table_0[Guariti])</f>
        <v>1818423</v>
      </c>
      <c r="M7346">
        <f>_xlfn.XLOOKUP(Comuni[[#This Row],[Regione]],Table_0[Regione],Table_0[Deceduti])</f>
        <v>12944</v>
      </c>
      <c r="N7346" s="1">
        <f>(Comuni[[#This Row],[Popolazione2011]]/Comuni[[#This Row],[Ammalati TOT]])*100</f>
        <v>0.60456247218270831</v>
      </c>
      <c r="O7346">
        <f>_xlfn.XLOOKUP(Comuni[[#This Row],[Regione]],Table_0[Regione],Table_0[TOT AREA])</f>
        <v>2358669</v>
      </c>
      <c r="P7346" s="1">
        <f>(Comuni[[#This Row],[Popolazione2011]]/Comuni[[#This Row],[Ammalati AREA]])*100</f>
        <v>0.4699260472749674</v>
      </c>
    </row>
    <row r="7347" spans="1:16" x14ac:dyDescent="0.3">
      <c r="A7347" t="s">
        <v>7446</v>
      </c>
      <c r="B7347" t="s">
        <v>8038</v>
      </c>
      <c r="C7347" t="s">
        <v>7349</v>
      </c>
      <c r="D7347">
        <v>7426</v>
      </c>
      <c r="E7347" s="1">
        <f>(Comuni[[#This Row],[Popolazione2011]]/SUM(D:D))*100</f>
        <v>1.249685433006242E-2</v>
      </c>
      <c r="F7347">
        <f t="shared" si="114"/>
        <v>5002904</v>
      </c>
      <c r="G7347" s="1">
        <f>(Comuni[[#This Row],[Popolazione2011]]/Comuni[[#This Row],[TOT POP REGIONE ]])*100</f>
        <v>0.1484337896549684</v>
      </c>
      <c r="H7347" t="str">
        <f>IF(Comuni[[#This Row],[Popolazione2011]]&gt;300000,"MAGGIORE","")</f>
        <v/>
      </c>
      <c r="I7347" t="str">
        <f>_xlfn.XLOOKUP(Comuni[[#This Row],[Regione]],Ripartizione_geografica[Regione],Ripartizione_geografica[Ripartizione geografica])</f>
        <v>Isole</v>
      </c>
      <c r="J7347">
        <f>_xlfn.XLOOKUP(Comuni[[#This Row],[Regione]],Ripartizione_geografica[Regione],Ripartizione_geografica[Codice Regione])</f>
        <v>19</v>
      </c>
      <c r="K7347">
        <f>_xlfn.XLOOKUP(Comuni[[#This Row],[Regione]],Table_0[Regione],Table_0[Totale])</f>
        <v>1833392</v>
      </c>
      <c r="L7347">
        <f>_xlfn.XLOOKUP(Comuni[[#This Row],[Regione]],Table_0[Regione],Table_0[Guariti])</f>
        <v>1818423</v>
      </c>
      <c r="M7347">
        <f>_xlfn.XLOOKUP(Comuni[[#This Row],[Regione]],Table_0[Regione],Table_0[Deceduti])</f>
        <v>12944</v>
      </c>
      <c r="N7347" s="1">
        <f>(Comuni[[#This Row],[Popolazione2011]]/Comuni[[#This Row],[Ammalati TOT]])*100</f>
        <v>0.40504158412385344</v>
      </c>
      <c r="O7347">
        <f>_xlfn.XLOOKUP(Comuni[[#This Row],[Regione]],Table_0[Regione],Table_0[TOT AREA])</f>
        <v>2358669</v>
      </c>
      <c r="P7347" s="1">
        <f>(Comuni[[#This Row],[Popolazione2011]]/Comuni[[#This Row],[Ammalati AREA]])*100</f>
        <v>0.31483858057234826</v>
      </c>
    </row>
    <row r="7348" spans="1:16" x14ac:dyDescent="0.3">
      <c r="A7348" t="s">
        <v>7447</v>
      </c>
      <c r="B7348" t="s">
        <v>8038</v>
      </c>
      <c r="C7348" t="s">
        <v>7349</v>
      </c>
      <c r="D7348">
        <v>6732</v>
      </c>
      <c r="E7348" s="1">
        <f>(Comuni[[#This Row],[Popolazione2011]]/SUM(D:D))*100</f>
        <v>1.1328955474007569E-2</v>
      </c>
      <c r="F7348">
        <f t="shared" si="114"/>
        <v>5002904</v>
      </c>
      <c r="G7348" s="1">
        <f>(Comuni[[#This Row],[Popolazione2011]]/Comuni[[#This Row],[TOT POP REGIONE ]])*100</f>
        <v>0.13456184647956468</v>
      </c>
      <c r="H7348" t="str">
        <f>IF(Comuni[[#This Row],[Popolazione2011]]&gt;300000,"MAGGIORE","")</f>
        <v/>
      </c>
      <c r="I7348" t="str">
        <f>_xlfn.XLOOKUP(Comuni[[#This Row],[Regione]],Ripartizione_geografica[Regione],Ripartizione_geografica[Ripartizione geografica])</f>
        <v>Isole</v>
      </c>
      <c r="J7348">
        <f>_xlfn.XLOOKUP(Comuni[[#This Row],[Regione]],Ripartizione_geografica[Regione],Ripartizione_geografica[Codice Regione])</f>
        <v>19</v>
      </c>
      <c r="K7348">
        <f>_xlfn.XLOOKUP(Comuni[[#This Row],[Regione]],Table_0[Regione],Table_0[Totale])</f>
        <v>1833392</v>
      </c>
      <c r="L7348">
        <f>_xlfn.XLOOKUP(Comuni[[#This Row],[Regione]],Table_0[Regione],Table_0[Guariti])</f>
        <v>1818423</v>
      </c>
      <c r="M7348">
        <f>_xlfn.XLOOKUP(Comuni[[#This Row],[Regione]],Table_0[Regione],Table_0[Deceduti])</f>
        <v>12944</v>
      </c>
      <c r="N7348" s="1">
        <f>(Comuni[[#This Row],[Popolazione2011]]/Comuni[[#This Row],[Ammalati TOT]])*100</f>
        <v>0.36718824997600075</v>
      </c>
      <c r="O7348">
        <f>_xlfn.XLOOKUP(Comuni[[#This Row],[Regione]],Table_0[Regione],Table_0[TOT AREA])</f>
        <v>2358669</v>
      </c>
      <c r="P7348" s="1">
        <f>(Comuni[[#This Row],[Popolazione2011]]/Comuni[[#This Row],[Ammalati AREA]])*100</f>
        <v>0.28541520662712738</v>
      </c>
    </row>
    <row r="7349" spans="1:16" x14ac:dyDescent="0.3">
      <c r="A7349" t="s">
        <v>7448</v>
      </c>
      <c r="B7349" t="s">
        <v>8038</v>
      </c>
      <c r="C7349" t="s">
        <v>7349</v>
      </c>
      <c r="D7349">
        <v>933</v>
      </c>
      <c r="E7349" s="1">
        <f>(Comuni[[#This Row],[Popolazione2011]]/SUM(D:D))*100</f>
        <v>1.5701003353014054E-3</v>
      </c>
      <c r="F7349">
        <f t="shared" si="114"/>
        <v>5002904</v>
      </c>
      <c r="G7349" s="1">
        <f>(Comuni[[#This Row],[Popolazione2011]]/Comuni[[#This Row],[TOT POP REGIONE ]])*100</f>
        <v>1.8649168562898669E-2</v>
      </c>
      <c r="H7349" t="str">
        <f>IF(Comuni[[#This Row],[Popolazione2011]]&gt;300000,"MAGGIORE","")</f>
        <v/>
      </c>
      <c r="I7349" t="str">
        <f>_xlfn.XLOOKUP(Comuni[[#This Row],[Regione]],Ripartizione_geografica[Regione],Ripartizione_geografica[Ripartizione geografica])</f>
        <v>Isole</v>
      </c>
      <c r="J7349">
        <f>_xlfn.XLOOKUP(Comuni[[#This Row],[Regione]],Ripartizione_geografica[Regione],Ripartizione_geografica[Codice Regione])</f>
        <v>19</v>
      </c>
      <c r="K7349">
        <f>_xlfn.XLOOKUP(Comuni[[#This Row],[Regione]],Table_0[Regione],Table_0[Totale])</f>
        <v>1833392</v>
      </c>
      <c r="L7349">
        <f>_xlfn.XLOOKUP(Comuni[[#This Row],[Regione]],Table_0[Regione],Table_0[Guariti])</f>
        <v>1818423</v>
      </c>
      <c r="M7349">
        <f>_xlfn.XLOOKUP(Comuni[[#This Row],[Regione]],Table_0[Regione],Table_0[Deceduti])</f>
        <v>12944</v>
      </c>
      <c r="N7349" s="1">
        <f>(Comuni[[#This Row],[Popolazione2011]]/Comuni[[#This Row],[Ammalati TOT]])*100</f>
        <v>5.08892806339288E-2</v>
      </c>
      <c r="O7349">
        <f>_xlfn.XLOOKUP(Comuni[[#This Row],[Regione]],Table_0[Regione],Table_0[TOT AREA])</f>
        <v>2358669</v>
      </c>
      <c r="P7349" s="1">
        <f>(Comuni[[#This Row],[Popolazione2011]]/Comuni[[#This Row],[Ammalati AREA]])*100</f>
        <v>3.9556207335577818E-2</v>
      </c>
    </row>
    <row r="7350" spans="1:16" x14ac:dyDescent="0.3">
      <c r="A7350" t="s">
        <v>7449</v>
      </c>
      <c r="B7350" t="s">
        <v>8038</v>
      </c>
      <c r="C7350" t="s">
        <v>7349</v>
      </c>
      <c r="D7350">
        <v>3051</v>
      </c>
      <c r="E7350" s="1">
        <f>(Comuni[[#This Row],[Popolazione2011]]/SUM(D:D))*100</f>
        <v>5.1343795530595805E-3</v>
      </c>
      <c r="F7350">
        <f t="shared" si="114"/>
        <v>5002904</v>
      </c>
      <c r="G7350" s="1">
        <f>(Comuni[[#This Row],[Popolazione2011]]/Comuni[[#This Row],[TOT POP REGIONE ]])*100</f>
        <v>6.0984580155845486E-2</v>
      </c>
      <c r="H7350" t="str">
        <f>IF(Comuni[[#This Row],[Popolazione2011]]&gt;300000,"MAGGIORE","")</f>
        <v/>
      </c>
      <c r="I7350" t="str">
        <f>_xlfn.XLOOKUP(Comuni[[#This Row],[Regione]],Ripartizione_geografica[Regione],Ripartizione_geografica[Ripartizione geografica])</f>
        <v>Isole</v>
      </c>
      <c r="J7350">
        <f>_xlfn.XLOOKUP(Comuni[[#This Row],[Regione]],Ripartizione_geografica[Regione],Ripartizione_geografica[Codice Regione])</f>
        <v>19</v>
      </c>
      <c r="K7350">
        <f>_xlfn.XLOOKUP(Comuni[[#This Row],[Regione]],Table_0[Regione],Table_0[Totale])</f>
        <v>1833392</v>
      </c>
      <c r="L7350">
        <f>_xlfn.XLOOKUP(Comuni[[#This Row],[Regione]],Table_0[Regione],Table_0[Guariti])</f>
        <v>1818423</v>
      </c>
      <c r="M7350">
        <f>_xlfn.XLOOKUP(Comuni[[#This Row],[Regione]],Table_0[Regione],Table_0[Deceduti])</f>
        <v>12944</v>
      </c>
      <c r="N7350" s="1">
        <f>(Comuni[[#This Row],[Popolazione2011]]/Comuni[[#This Row],[Ammalati TOT]])*100</f>
        <v>0.16641285660677041</v>
      </c>
      <c r="O7350">
        <f>_xlfn.XLOOKUP(Comuni[[#This Row],[Regione]],Table_0[Regione],Table_0[TOT AREA])</f>
        <v>2358669</v>
      </c>
      <c r="P7350" s="1">
        <f>(Comuni[[#This Row],[Popolazione2011]]/Comuni[[#This Row],[Ammalati AREA]])*100</f>
        <v>0.12935261369865803</v>
      </c>
    </row>
    <row r="7351" spans="1:16" x14ac:dyDescent="0.3">
      <c r="A7351" t="s">
        <v>7450</v>
      </c>
      <c r="B7351" t="s">
        <v>8038</v>
      </c>
      <c r="C7351" t="s">
        <v>7349</v>
      </c>
      <c r="D7351">
        <v>1105</v>
      </c>
      <c r="E7351" s="1">
        <f>(Comuni[[#This Row],[Popolazione2011]]/SUM(D:D))*100</f>
        <v>1.8595507722487172E-3</v>
      </c>
      <c r="F7351">
        <f t="shared" si="114"/>
        <v>5002904</v>
      </c>
      <c r="G7351" s="1">
        <f>(Comuni[[#This Row],[Popolazione2011]]/Comuni[[#This Row],[TOT POP REGIONE ]])*100</f>
        <v>2.2087171770635617E-2</v>
      </c>
      <c r="H7351" t="str">
        <f>IF(Comuni[[#This Row],[Popolazione2011]]&gt;300000,"MAGGIORE","")</f>
        <v/>
      </c>
      <c r="I7351" t="str">
        <f>_xlfn.XLOOKUP(Comuni[[#This Row],[Regione]],Ripartizione_geografica[Regione],Ripartizione_geografica[Ripartizione geografica])</f>
        <v>Isole</v>
      </c>
      <c r="J7351">
        <f>_xlfn.XLOOKUP(Comuni[[#This Row],[Regione]],Ripartizione_geografica[Regione],Ripartizione_geografica[Codice Regione])</f>
        <v>19</v>
      </c>
      <c r="K7351">
        <f>_xlfn.XLOOKUP(Comuni[[#This Row],[Regione]],Table_0[Regione],Table_0[Totale])</f>
        <v>1833392</v>
      </c>
      <c r="L7351">
        <f>_xlfn.XLOOKUP(Comuni[[#This Row],[Regione]],Table_0[Regione],Table_0[Guariti])</f>
        <v>1818423</v>
      </c>
      <c r="M7351">
        <f>_xlfn.XLOOKUP(Comuni[[#This Row],[Regione]],Table_0[Regione],Table_0[Deceduti])</f>
        <v>12944</v>
      </c>
      <c r="N7351" s="1">
        <f>(Comuni[[#This Row],[Popolazione2011]]/Comuni[[#This Row],[Ammalati TOT]])*100</f>
        <v>6.0270798607171841E-2</v>
      </c>
      <c r="O7351">
        <f>_xlfn.XLOOKUP(Comuni[[#This Row],[Regione]],Table_0[Regione],Table_0[TOT AREA])</f>
        <v>2358669</v>
      </c>
      <c r="P7351" s="1">
        <f>(Comuni[[#This Row],[Popolazione2011]]/Comuni[[#This Row],[Ammalati AREA]])*100</f>
        <v>4.684845563324061E-2</v>
      </c>
    </row>
    <row r="7352" spans="1:16" x14ac:dyDescent="0.3">
      <c r="A7352" t="s">
        <v>7451</v>
      </c>
      <c r="B7352" t="s">
        <v>8038</v>
      </c>
      <c r="C7352" t="s">
        <v>7349</v>
      </c>
      <c r="D7352">
        <v>1352</v>
      </c>
      <c r="E7352" s="1">
        <f>(Comuni[[#This Row],[Popolazione2011]]/SUM(D:D))*100</f>
        <v>2.2752150625160775E-3</v>
      </c>
      <c r="F7352">
        <f t="shared" si="114"/>
        <v>5002904</v>
      </c>
      <c r="G7352" s="1">
        <f>(Comuni[[#This Row],[Popolazione2011]]/Comuni[[#This Row],[TOT POP REGIONE ]])*100</f>
        <v>2.702430428407181E-2</v>
      </c>
      <c r="H7352" t="str">
        <f>IF(Comuni[[#This Row],[Popolazione2011]]&gt;300000,"MAGGIORE","")</f>
        <v/>
      </c>
      <c r="I7352" t="str">
        <f>_xlfn.XLOOKUP(Comuni[[#This Row],[Regione]],Ripartizione_geografica[Regione],Ripartizione_geografica[Ripartizione geografica])</f>
        <v>Isole</v>
      </c>
      <c r="J7352">
        <f>_xlfn.XLOOKUP(Comuni[[#This Row],[Regione]],Ripartizione_geografica[Regione],Ripartizione_geografica[Codice Regione])</f>
        <v>19</v>
      </c>
      <c r="K7352">
        <f>_xlfn.XLOOKUP(Comuni[[#This Row],[Regione]],Table_0[Regione],Table_0[Totale])</f>
        <v>1833392</v>
      </c>
      <c r="L7352">
        <f>_xlfn.XLOOKUP(Comuni[[#This Row],[Regione]],Table_0[Regione],Table_0[Guariti])</f>
        <v>1818423</v>
      </c>
      <c r="M7352">
        <f>_xlfn.XLOOKUP(Comuni[[#This Row],[Regione]],Table_0[Regione],Table_0[Deceduti])</f>
        <v>12944</v>
      </c>
      <c r="N7352" s="1">
        <f>(Comuni[[#This Row],[Popolazione2011]]/Comuni[[#This Row],[Ammalati TOT]])*100</f>
        <v>7.3743094766422018E-2</v>
      </c>
      <c r="O7352">
        <f>_xlfn.XLOOKUP(Comuni[[#This Row],[Regione]],Table_0[Regione],Table_0[TOT AREA])</f>
        <v>2358669</v>
      </c>
      <c r="P7352" s="1">
        <f>(Comuni[[#This Row],[Popolazione2011]]/Comuni[[#This Row],[Ammalati AREA]])*100</f>
        <v>5.7320463363023801E-2</v>
      </c>
    </row>
    <row r="7353" spans="1:16" x14ac:dyDescent="0.3">
      <c r="A7353" t="s">
        <v>7452</v>
      </c>
      <c r="B7353" t="s">
        <v>8038</v>
      </c>
      <c r="C7353" t="s">
        <v>7349</v>
      </c>
      <c r="D7353">
        <v>3855</v>
      </c>
      <c r="E7353" s="1">
        <f>(Comuni[[#This Row],[Popolazione2011]]/SUM(D:D))*100</f>
        <v>6.4873920606505027E-3</v>
      </c>
      <c r="F7353">
        <f t="shared" si="114"/>
        <v>5002904</v>
      </c>
      <c r="G7353" s="1">
        <f>(Comuni[[#This Row],[Popolazione2011]]/Comuni[[#This Row],[TOT POP REGIONE ]])*100</f>
        <v>7.7055246312941444E-2</v>
      </c>
      <c r="H7353" t="str">
        <f>IF(Comuni[[#This Row],[Popolazione2011]]&gt;300000,"MAGGIORE","")</f>
        <v/>
      </c>
      <c r="I7353" t="str">
        <f>_xlfn.XLOOKUP(Comuni[[#This Row],[Regione]],Ripartizione_geografica[Regione],Ripartizione_geografica[Ripartizione geografica])</f>
        <v>Isole</v>
      </c>
      <c r="J7353">
        <f>_xlfn.XLOOKUP(Comuni[[#This Row],[Regione]],Ripartizione_geografica[Regione],Ripartizione_geografica[Codice Regione])</f>
        <v>19</v>
      </c>
      <c r="K7353">
        <f>_xlfn.XLOOKUP(Comuni[[#This Row],[Regione]],Table_0[Regione],Table_0[Totale])</f>
        <v>1833392</v>
      </c>
      <c r="L7353">
        <f>_xlfn.XLOOKUP(Comuni[[#This Row],[Regione]],Table_0[Regione],Table_0[Guariti])</f>
        <v>1818423</v>
      </c>
      <c r="M7353">
        <f>_xlfn.XLOOKUP(Comuni[[#This Row],[Regione]],Table_0[Regione],Table_0[Deceduti])</f>
        <v>12944</v>
      </c>
      <c r="N7353" s="1">
        <f>(Comuni[[#This Row],[Popolazione2011]]/Comuni[[#This Row],[Ammalati TOT]])*100</f>
        <v>0.21026599876076696</v>
      </c>
      <c r="O7353">
        <f>_xlfn.XLOOKUP(Comuni[[#This Row],[Regione]],Table_0[Regione],Table_0[TOT AREA])</f>
        <v>2358669</v>
      </c>
      <c r="P7353" s="1">
        <f>(Comuni[[#This Row],[Popolazione2011]]/Comuni[[#This Row],[Ammalati AREA]])*100</f>
        <v>0.16343963481098875</v>
      </c>
    </row>
    <row r="7354" spans="1:16" x14ac:dyDescent="0.3">
      <c r="A7354" t="s">
        <v>7453</v>
      </c>
      <c r="B7354" t="s">
        <v>8038</v>
      </c>
      <c r="C7354" t="s">
        <v>7349</v>
      </c>
      <c r="D7354">
        <v>8748</v>
      </c>
      <c r="E7354" s="1">
        <f>(Comuni[[#This Row],[Popolazione2011]]/SUM(D:D))*100</f>
        <v>1.4721583851250478E-2</v>
      </c>
      <c r="F7354">
        <f t="shared" si="114"/>
        <v>5002904</v>
      </c>
      <c r="G7354" s="1">
        <f>(Comuni[[#This Row],[Popolazione2011]]/Comuni[[#This Row],[TOT POP REGIONE ]])*100</f>
        <v>0.1748584422167605</v>
      </c>
      <c r="H7354" t="str">
        <f>IF(Comuni[[#This Row],[Popolazione2011]]&gt;300000,"MAGGIORE","")</f>
        <v/>
      </c>
      <c r="I7354" t="str">
        <f>_xlfn.XLOOKUP(Comuni[[#This Row],[Regione]],Ripartizione_geografica[Regione],Ripartizione_geografica[Ripartizione geografica])</f>
        <v>Isole</v>
      </c>
      <c r="J7354">
        <f>_xlfn.XLOOKUP(Comuni[[#This Row],[Regione]],Ripartizione_geografica[Regione],Ripartizione_geografica[Codice Regione])</f>
        <v>19</v>
      </c>
      <c r="K7354">
        <f>_xlfn.XLOOKUP(Comuni[[#This Row],[Regione]],Table_0[Regione],Table_0[Totale])</f>
        <v>1833392</v>
      </c>
      <c r="L7354">
        <f>_xlfn.XLOOKUP(Comuni[[#This Row],[Regione]],Table_0[Regione],Table_0[Guariti])</f>
        <v>1818423</v>
      </c>
      <c r="M7354">
        <f>_xlfn.XLOOKUP(Comuni[[#This Row],[Regione]],Table_0[Regione],Table_0[Deceduti])</f>
        <v>12944</v>
      </c>
      <c r="N7354" s="1">
        <f>(Comuni[[#This Row],[Popolazione2011]]/Comuni[[#This Row],[Ammalati TOT]])*100</f>
        <v>0.47714836761587265</v>
      </c>
      <c r="O7354">
        <f>_xlfn.XLOOKUP(Comuni[[#This Row],[Regione]],Table_0[Regione],Table_0[TOT AREA])</f>
        <v>2358669</v>
      </c>
      <c r="P7354" s="1">
        <f>(Comuni[[#This Row],[Popolazione2011]]/Comuni[[#This Row],[Ammalati AREA]])*100</f>
        <v>0.37088714016252383</v>
      </c>
    </row>
    <row r="7355" spans="1:16" x14ac:dyDescent="0.3">
      <c r="A7355" t="s">
        <v>7454</v>
      </c>
      <c r="B7355" t="s">
        <v>8038</v>
      </c>
      <c r="C7355" t="s">
        <v>7349</v>
      </c>
      <c r="D7355">
        <v>7213</v>
      </c>
      <c r="E7355" s="1">
        <f>(Comuni[[#This Row],[Popolazione2011]]/SUM(D:D))*100</f>
        <v>1.2138406986633482E-2</v>
      </c>
      <c r="F7355">
        <f t="shared" si="114"/>
        <v>5002904</v>
      </c>
      <c r="G7355" s="1">
        <f>(Comuni[[#This Row],[Popolazione2011]]/Comuni[[#This Row],[TOT POP REGIONE ]])*100</f>
        <v>0.14417626242678253</v>
      </c>
      <c r="H7355" t="str">
        <f>IF(Comuni[[#This Row],[Popolazione2011]]&gt;300000,"MAGGIORE","")</f>
        <v/>
      </c>
      <c r="I7355" t="str">
        <f>_xlfn.XLOOKUP(Comuni[[#This Row],[Regione]],Ripartizione_geografica[Regione],Ripartizione_geografica[Ripartizione geografica])</f>
        <v>Isole</v>
      </c>
      <c r="J7355">
        <f>_xlfn.XLOOKUP(Comuni[[#This Row],[Regione]],Ripartizione_geografica[Regione],Ripartizione_geografica[Codice Regione])</f>
        <v>19</v>
      </c>
      <c r="K7355">
        <f>_xlfn.XLOOKUP(Comuni[[#This Row],[Regione]],Table_0[Regione],Table_0[Totale])</f>
        <v>1833392</v>
      </c>
      <c r="L7355">
        <f>_xlfn.XLOOKUP(Comuni[[#This Row],[Regione]],Table_0[Regione],Table_0[Guariti])</f>
        <v>1818423</v>
      </c>
      <c r="M7355">
        <f>_xlfn.XLOOKUP(Comuni[[#This Row],[Regione]],Table_0[Regione],Table_0[Deceduti])</f>
        <v>12944</v>
      </c>
      <c r="N7355" s="1">
        <f>(Comuni[[#This Row],[Popolazione2011]]/Comuni[[#This Row],[Ammalati TOT]])*100</f>
        <v>0.39342377407559326</v>
      </c>
      <c r="O7355">
        <f>_xlfn.XLOOKUP(Comuni[[#This Row],[Regione]],Table_0[Regione],Table_0[TOT AREA])</f>
        <v>2358669</v>
      </c>
      <c r="P7355" s="1">
        <f>(Comuni[[#This Row],[Popolazione2011]]/Comuni[[#This Row],[Ammalati AREA]])*100</f>
        <v>0.30580806378512626</v>
      </c>
    </row>
    <row r="7356" spans="1:16" x14ac:dyDescent="0.3">
      <c r="A7356" t="s">
        <v>7455</v>
      </c>
      <c r="B7356" t="s">
        <v>8038</v>
      </c>
      <c r="C7356" t="s">
        <v>7349</v>
      </c>
      <c r="D7356">
        <v>5744</v>
      </c>
      <c r="E7356" s="1">
        <f>(Comuni[[#This Row],[Popolazione2011]]/SUM(D:D))*100</f>
        <v>9.6662983129381288E-3</v>
      </c>
      <c r="F7356">
        <f t="shared" si="114"/>
        <v>5002904</v>
      </c>
      <c r="G7356" s="1">
        <f>(Comuni[[#This Row],[Popolazione2011]]/Comuni[[#This Row],[TOT POP REGIONE ]])*100</f>
        <v>0.11481331642581988</v>
      </c>
      <c r="H7356" t="str">
        <f>IF(Comuni[[#This Row],[Popolazione2011]]&gt;300000,"MAGGIORE","")</f>
        <v/>
      </c>
      <c r="I7356" t="str">
        <f>_xlfn.XLOOKUP(Comuni[[#This Row],[Regione]],Ripartizione_geografica[Regione],Ripartizione_geografica[Ripartizione geografica])</f>
        <v>Isole</v>
      </c>
      <c r="J7356">
        <f>_xlfn.XLOOKUP(Comuni[[#This Row],[Regione]],Ripartizione_geografica[Regione],Ripartizione_geografica[Codice Regione])</f>
        <v>19</v>
      </c>
      <c r="K7356">
        <f>_xlfn.XLOOKUP(Comuni[[#This Row],[Regione]],Table_0[Regione],Table_0[Totale])</f>
        <v>1833392</v>
      </c>
      <c r="L7356">
        <f>_xlfn.XLOOKUP(Comuni[[#This Row],[Regione]],Table_0[Regione],Table_0[Guariti])</f>
        <v>1818423</v>
      </c>
      <c r="M7356">
        <f>_xlfn.XLOOKUP(Comuni[[#This Row],[Regione]],Table_0[Regione],Table_0[Deceduti])</f>
        <v>12944</v>
      </c>
      <c r="N7356" s="1">
        <f>(Comuni[[#This Row],[Popolazione2011]]/Comuni[[#This Row],[Ammalati TOT]])*100</f>
        <v>0.31329906533900004</v>
      </c>
      <c r="O7356">
        <f>_xlfn.XLOOKUP(Comuni[[#This Row],[Regione]],Table_0[Regione],Table_0[TOT AREA])</f>
        <v>2358669</v>
      </c>
      <c r="P7356" s="1">
        <f>(Comuni[[#This Row],[Popolazione2011]]/Comuni[[#This Row],[Ammalati AREA]])*100</f>
        <v>0.24352717570799462</v>
      </c>
    </row>
    <row r="7357" spans="1:16" x14ac:dyDescent="0.3">
      <c r="A7357" t="s">
        <v>7456</v>
      </c>
      <c r="B7357" t="s">
        <v>8038</v>
      </c>
      <c r="C7357" t="s">
        <v>7349</v>
      </c>
      <c r="D7357">
        <v>4240</v>
      </c>
      <c r="E7357" s="1">
        <f>(Comuni[[#This Row],[Popolazione2011]]/SUM(D:D))*100</f>
        <v>7.1352898410267512E-3</v>
      </c>
      <c r="F7357">
        <f t="shared" si="114"/>
        <v>5002904</v>
      </c>
      <c r="G7357" s="1">
        <f>(Comuni[[#This Row],[Popolazione2011]]/Comuni[[#This Row],[TOT POP REGIONE ]])*100</f>
        <v>8.4750776748864262E-2</v>
      </c>
      <c r="H7357" t="str">
        <f>IF(Comuni[[#This Row],[Popolazione2011]]&gt;300000,"MAGGIORE","")</f>
        <v/>
      </c>
      <c r="I7357" t="str">
        <f>_xlfn.XLOOKUP(Comuni[[#This Row],[Regione]],Ripartizione_geografica[Regione],Ripartizione_geografica[Ripartizione geografica])</f>
        <v>Isole</v>
      </c>
      <c r="J7357">
        <f>_xlfn.XLOOKUP(Comuni[[#This Row],[Regione]],Ripartizione_geografica[Regione],Ripartizione_geografica[Codice Regione])</f>
        <v>19</v>
      </c>
      <c r="K7357">
        <f>_xlfn.XLOOKUP(Comuni[[#This Row],[Regione]],Table_0[Regione],Table_0[Totale])</f>
        <v>1833392</v>
      </c>
      <c r="L7357">
        <f>_xlfn.XLOOKUP(Comuni[[#This Row],[Regione]],Table_0[Regione],Table_0[Guariti])</f>
        <v>1818423</v>
      </c>
      <c r="M7357">
        <f>_xlfn.XLOOKUP(Comuni[[#This Row],[Regione]],Table_0[Regione],Table_0[Deceduti])</f>
        <v>12944</v>
      </c>
      <c r="N7357" s="1">
        <f>(Comuni[[#This Row],[Popolazione2011]]/Comuni[[#This Row],[Ammalati TOT]])*100</f>
        <v>0.23126532678227024</v>
      </c>
      <c r="O7357">
        <f>_xlfn.XLOOKUP(Comuni[[#This Row],[Regione]],Table_0[Regione],Table_0[TOT AREA])</f>
        <v>2358669</v>
      </c>
      <c r="P7357" s="1">
        <f>(Comuni[[#This Row],[Popolazione2011]]/Comuni[[#This Row],[Ammalati AREA]])*100</f>
        <v>0.17976239989587348</v>
      </c>
    </row>
    <row r="7358" spans="1:16" x14ac:dyDescent="0.3">
      <c r="A7358" t="s">
        <v>7457</v>
      </c>
      <c r="B7358" t="s">
        <v>8038</v>
      </c>
      <c r="C7358" t="s">
        <v>7458</v>
      </c>
      <c r="D7358">
        <v>58323</v>
      </c>
      <c r="E7358" s="1">
        <f>(Comuni[[#This Row],[Popolazione2011]]/SUM(D:D))*100</f>
        <v>9.8148940895802658E-2</v>
      </c>
      <c r="F7358">
        <f t="shared" si="114"/>
        <v>5002904</v>
      </c>
      <c r="G7358" s="1">
        <f>(Comuni[[#This Row],[Popolazione2011]]/Comuni[[#This Row],[TOT POP REGIONE ]])*100</f>
        <v>1.1657829132839648</v>
      </c>
      <c r="H7358" t="str">
        <f>IF(Comuni[[#This Row],[Popolazione2011]]&gt;300000,"MAGGIORE","")</f>
        <v/>
      </c>
      <c r="I7358" t="str">
        <f>_xlfn.XLOOKUP(Comuni[[#This Row],[Regione]],Ripartizione_geografica[Regione],Ripartizione_geografica[Ripartizione geografica])</f>
        <v>Isole</v>
      </c>
      <c r="J7358">
        <f>_xlfn.XLOOKUP(Comuni[[#This Row],[Regione]],Ripartizione_geografica[Regione],Ripartizione_geografica[Codice Regione])</f>
        <v>19</v>
      </c>
      <c r="K7358">
        <f>_xlfn.XLOOKUP(Comuni[[#This Row],[Regione]],Table_0[Regione],Table_0[Totale])</f>
        <v>1833392</v>
      </c>
      <c r="L7358">
        <f>_xlfn.XLOOKUP(Comuni[[#This Row],[Regione]],Table_0[Regione],Table_0[Guariti])</f>
        <v>1818423</v>
      </c>
      <c r="M7358">
        <f>_xlfn.XLOOKUP(Comuni[[#This Row],[Regione]],Table_0[Regione],Table_0[Deceduti])</f>
        <v>12944</v>
      </c>
      <c r="N7358" s="1">
        <f>(Comuni[[#This Row],[Popolazione2011]]/Comuni[[#This Row],[Ammalati TOT]])*100</f>
        <v>3.1811527485665918</v>
      </c>
      <c r="O7358">
        <f>_xlfn.XLOOKUP(Comuni[[#This Row],[Regione]],Table_0[Regione],Table_0[TOT AREA])</f>
        <v>2358669</v>
      </c>
      <c r="P7358" s="1">
        <f>(Comuni[[#This Row],[Popolazione2011]]/Comuni[[#This Row],[Ammalati AREA]])*100</f>
        <v>2.4727081247941105</v>
      </c>
    </row>
    <row r="7359" spans="1:16" x14ac:dyDescent="0.3">
      <c r="A7359" t="s">
        <v>7459</v>
      </c>
      <c r="B7359" t="s">
        <v>8038</v>
      </c>
      <c r="C7359" t="s">
        <v>7458</v>
      </c>
      <c r="D7359">
        <v>3118</v>
      </c>
      <c r="E7359" s="1">
        <f>(Comuni[[#This Row],[Popolazione2011]]/SUM(D:D))*100</f>
        <v>5.2471305953588239E-3</v>
      </c>
      <c r="F7359">
        <f t="shared" si="114"/>
        <v>5002904</v>
      </c>
      <c r="G7359" s="1">
        <f>(Comuni[[#This Row],[Popolazione2011]]/Comuni[[#This Row],[TOT POP REGIONE ]])*100</f>
        <v>6.232380233560348E-2</v>
      </c>
      <c r="H7359" t="str">
        <f>IF(Comuni[[#This Row],[Popolazione2011]]&gt;300000,"MAGGIORE","")</f>
        <v/>
      </c>
      <c r="I7359" t="str">
        <f>_xlfn.XLOOKUP(Comuni[[#This Row],[Regione]],Ripartizione_geografica[Regione],Ripartizione_geografica[Ripartizione geografica])</f>
        <v>Isole</v>
      </c>
      <c r="J7359">
        <f>_xlfn.XLOOKUP(Comuni[[#This Row],[Regione]],Ripartizione_geografica[Regione],Ripartizione_geografica[Codice Regione])</f>
        <v>19</v>
      </c>
      <c r="K7359">
        <f>_xlfn.XLOOKUP(Comuni[[#This Row],[Regione]],Table_0[Regione],Table_0[Totale])</f>
        <v>1833392</v>
      </c>
      <c r="L7359">
        <f>_xlfn.XLOOKUP(Comuni[[#This Row],[Regione]],Table_0[Regione],Table_0[Guariti])</f>
        <v>1818423</v>
      </c>
      <c r="M7359">
        <f>_xlfn.XLOOKUP(Comuni[[#This Row],[Regione]],Table_0[Regione],Table_0[Deceduti])</f>
        <v>12944</v>
      </c>
      <c r="N7359" s="1">
        <f>(Comuni[[#This Row],[Popolazione2011]]/Comuni[[#This Row],[Ammalati TOT]])*100</f>
        <v>0.17006728511960345</v>
      </c>
      <c r="O7359">
        <f>_xlfn.XLOOKUP(Comuni[[#This Row],[Regione]],Table_0[Regione],Table_0[TOT AREA])</f>
        <v>2358669</v>
      </c>
      <c r="P7359" s="1">
        <f>(Comuni[[#This Row],[Popolazione2011]]/Comuni[[#This Row],[Ammalati AREA]])*100</f>
        <v>0.13219319879135225</v>
      </c>
    </row>
    <row r="7360" spans="1:16" x14ac:dyDescent="0.3">
      <c r="A7360" t="s">
        <v>7460</v>
      </c>
      <c r="B7360" t="s">
        <v>8038</v>
      </c>
      <c r="C7360" t="s">
        <v>7458</v>
      </c>
      <c r="D7360">
        <v>9493</v>
      </c>
      <c r="E7360" s="1">
        <f>(Comuni[[#This Row],[Popolazione2011]]/SUM(D:D))*100</f>
        <v>1.5975308127562961E-2</v>
      </c>
      <c r="F7360">
        <f t="shared" si="114"/>
        <v>5002904</v>
      </c>
      <c r="G7360" s="1">
        <f>(Comuni[[#This Row],[Popolazione2011]]/Comuni[[#This Row],[TOT POP REGIONE ]])*100</f>
        <v>0.18974979332003972</v>
      </c>
      <c r="H7360" t="str">
        <f>IF(Comuni[[#This Row],[Popolazione2011]]&gt;300000,"MAGGIORE","")</f>
        <v/>
      </c>
      <c r="I7360" t="str">
        <f>_xlfn.XLOOKUP(Comuni[[#This Row],[Regione]],Ripartizione_geografica[Regione],Ripartizione_geografica[Ripartizione geografica])</f>
        <v>Isole</v>
      </c>
      <c r="J7360">
        <f>_xlfn.XLOOKUP(Comuni[[#This Row],[Regione]],Ripartizione_geografica[Regione],Ripartizione_geografica[Codice Regione])</f>
        <v>19</v>
      </c>
      <c r="K7360">
        <f>_xlfn.XLOOKUP(Comuni[[#This Row],[Regione]],Table_0[Regione],Table_0[Totale])</f>
        <v>1833392</v>
      </c>
      <c r="L7360">
        <f>_xlfn.XLOOKUP(Comuni[[#This Row],[Regione]],Table_0[Regione],Table_0[Guariti])</f>
        <v>1818423</v>
      </c>
      <c r="M7360">
        <f>_xlfn.XLOOKUP(Comuni[[#This Row],[Regione]],Table_0[Regione],Table_0[Deceduti])</f>
        <v>12944</v>
      </c>
      <c r="N7360" s="1">
        <f>(Comuni[[#This Row],[Popolazione2011]]/Comuni[[#This Row],[Ammalati TOT]])*100</f>
        <v>0.51778343093021018</v>
      </c>
      <c r="O7360">
        <f>_xlfn.XLOOKUP(Comuni[[#This Row],[Regione]],Table_0[Regione],Table_0[TOT AREA])</f>
        <v>2358669</v>
      </c>
      <c r="P7360" s="1">
        <f>(Comuni[[#This Row],[Popolazione2011]]/Comuni[[#This Row],[Ammalati AREA]])*100</f>
        <v>0.40247275052158654</v>
      </c>
    </row>
    <row r="7361" spans="1:16" x14ac:dyDescent="0.3">
      <c r="A7361" t="s">
        <v>7461</v>
      </c>
      <c r="B7361" t="s">
        <v>8038</v>
      </c>
      <c r="C7361" t="s">
        <v>7458</v>
      </c>
      <c r="D7361">
        <v>3882</v>
      </c>
      <c r="E7361" s="1">
        <f>(Comuni[[#This Row],[Popolazione2011]]/SUM(D:D))*100</f>
        <v>6.53282904784572E-3</v>
      </c>
      <c r="F7361">
        <f t="shared" si="114"/>
        <v>5002904</v>
      </c>
      <c r="G7361" s="1">
        <f>(Comuni[[#This Row],[Popolazione2011]]/Comuni[[#This Row],[TOT POP REGIONE ]])*100</f>
        <v>7.7594932862993168E-2</v>
      </c>
      <c r="H7361" t="str">
        <f>IF(Comuni[[#This Row],[Popolazione2011]]&gt;300000,"MAGGIORE","")</f>
        <v/>
      </c>
      <c r="I7361" t="str">
        <f>_xlfn.XLOOKUP(Comuni[[#This Row],[Regione]],Ripartizione_geografica[Regione],Ripartizione_geografica[Ripartizione geografica])</f>
        <v>Isole</v>
      </c>
      <c r="J7361">
        <f>_xlfn.XLOOKUP(Comuni[[#This Row],[Regione]],Ripartizione_geografica[Regione],Ripartizione_geografica[Codice Regione])</f>
        <v>19</v>
      </c>
      <c r="K7361">
        <f>_xlfn.XLOOKUP(Comuni[[#This Row],[Regione]],Table_0[Regione],Table_0[Totale])</f>
        <v>1833392</v>
      </c>
      <c r="L7361">
        <f>_xlfn.XLOOKUP(Comuni[[#This Row],[Regione]],Table_0[Regione],Table_0[Guariti])</f>
        <v>1818423</v>
      </c>
      <c r="M7361">
        <f>_xlfn.XLOOKUP(Comuni[[#This Row],[Regione]],Table_0[Regione],Table_0[Deceduti])</f>
        <v>12944</v>
      </c>
      <c r="N7361" s="1">
        <f>(Comuni[[#This Row],[Popolazione2011]]/Comuni[[#This Row],[Ammalati TOT]])*100</f>
        <v>0.21173867890772949</v>
      </c>
      <c r="O7361">
        <f>_xlfn.XLOOKUP(Comuni[[#This Row],[Regione]],Table_0[Regione],Table_0[TOT AREA])</f>
        <v>2358669</v>
      </c>
      <c r="P7361" s="1">
        <f>(Comuni[[#This Row],[Popolazione2011]]/Comuni[[#This Row],[Ammalati AREA]])*100</f>
        <v>0.1645843482065521</v>
      </c>
    </row>
    <row r="7362" spans="1:16" x14ac:dyDescent="0.3">
      <c r="A7362" t="s">
        <v>7462</v>
      </c>
      <c r="B7362" t="s">
        <v>8038</v>
      </c>
      <c r="C7362" t="s">
        <v>7458</v>
      </c>
      <c r="D7362">
        <v>2780</v>
      </c>
      <c r="E7362" s="1">
        <f>(Comuni[[#This Row],[Popolazione2011]]/SUM(D:D))*100</f>
        <v>4.678326829729804E-3</v>
      </c>
      <c r="F7362">
        <f t="shared" ref="F7362:F7425" si="115">SUMIFS(D:D,B:B,B7362)</f>
        <v>5002904</v>
      </c>
      <c r="G7362" s="1">
        <f>(Comuni[[#This Row],[Popolazione2011]]/Comuni[[#This Row],[TOT POP REGIONE ]])*100</f>
        <v>5.5567726264585532E-2</v>
      </c>
      <c r="H7362" t="str">
        <f>IF(Comuni[[#This Row],[Popolazione2011]]&gt;300000,"MAGGIORE","")</f>
        <v/>
      </c>
      <c r="I7362" t="str">
        <f>_xlfn.XLOOKUP(Comuni[[#This Row],[Regione]],Ripartizione_geografica[Regione],Ripartizione_geografica[Ripartizione geografica])</f>
        <v>Isole</v>
      </c>
      <c r="J7362">
        <f>_xlfn.XLOOKUP(Comuni[[#This Row],[Regione]],Ripartizione_geografica[Regione],Ripartizione_geografica[Codice Regione])</f>
        <v>19</v>
      </c>
      <c r="K7362">
        <f>_xlfn.XLOOKUP(Comuni[[#This Row],[Regione]],Table_0[Regione],Table_0[Totale])</f>
        <v>1833392</v>
      </c>
      <c r="L7362">
        <f>_xlfn.XLOOKUP(Comuni[[#This Row],[Regione]],Table_0[Regione],Table_0[Guariti])</f>
        <v>1818423</v>
      </c>
      <c r="M7362">
        <f>_xlfn.XLOOKUP(Comuni[[#This Row],[Regione]],Table_0[Regione],Table_0[Deceduti])</f>
        <v>12944</v>
      </c>
      <c r="N7362" s="1">
        <f>(Comuni[[#This Row],[Popolazione2011]]/Comuni[[#This Row],[Ammalati TOT]])*100</f>
        <v>0.15163151142799794</v>
      </c>
      <c r="O7362">
        <f>_xlfn.XLOOKUP(Comuni[[#This Row],[Regione]],Table_0[Regione],Table_0[TOT AREA])</f>
        <v>2358669</v>
      </c>
      <c r="P7362" s="1">
        <f>(Comuni[[#This Row],[Popolazione2011]]/Comuni[[#This Row],[Ammalati AREA]])*100</f>
        <v>0.11786308295059628</v>
      </c>
    </row>
    <row r="7363" spans="1:16" x14ac:dyDescent="0.3">
      <c r="A7363" t="s">
        <v>7463</v>
      </c>
      <c r="B7363" t="s">
        <v>8038</v>
      </c>
      <c r="C7363" t="s">
        <v>7458</v>
      </c>
      <c r="D7363">
        <v>1375</v>
      </c>
      <c r="E7363" s="1">
        <f>(Comuni[[#This Row],[Popolazione2011]]/SUM(D:D))*100</f>
        <v>2.3139206442008924E-3</v>
      </c>
      <c r="F7363">
        <f t="shared" si="115"/>
        <v>5002904</v>
      </c>
      <c r="G7363" s="1">
        <f>(Comuni[[#This Row],[Popolazione2011]]/Comuni[[#This Row],[TOT POP REGIONE ]])*100</f>
        <v>2.7484037271152915E-2</v>
      </c>
      <c r="H7363" t="str">
        <f>IF(Comuni[[#This Row],[Popolazione2011]]&gt;300000,"MAGGIORE","")</f>
        <v/>
      </c>
      <c r="I7363" t="str">
        <f>_xlfn.XLOOKUP(Comuni[[#This Row],[Regione]],Ripartizione_geografica[Regione],Ripartizione_geografica[Ripartizione geografica])</f>
        <v>Isole</v>
      </c>
      <c r="J7363">
        <f>_xlfn.XLOOKUP(Comuni[[#This Row],[Regione]],Ripartizione_geografica[Regione],Ripartizione_geografica[Codice Regione])</f>
        <v>19</v>
      </c>
      <c r="K7363">
        <f>_xlfn.XLOOKUP(Comuni[[#This Row],[Regione]],Table_0[Regione],Table_0[Totale])</f>
        <v>1833392</v>
      </c>
      <c r="L7363">
        <f>_xlfn.XLOOKUP(Comuni[[#This Row],[Regione]],Table_0[Regione],Table_0[Guariti])</f>
        <v>1818423</v>
      </c>
      <c r="M7363">
        <f>_xlfn.XLOOKUP(Comuni[[#This Row],[Regione]],Table_0[Regione],Table_0[Deceduti])</f>
        <v>12944</v>
      </c>
      <c r="N7363" s="1">
        <f>(Comuni[[#This Row],[Popolazione2011]]/Comuni[[#This Row],[Ammalati TOT]])*100</f>
        <v>7.4997600076797538E-2</v>
      </c>
      <c r="O7363">
        <f>_xlfn.XLOOKUP(Comuni[[#This Row],[Regione]],Table_0[Regione],Table_0[TOT AREA])</f>
        <v>2358669</v>
      </c>
      <c r="P7363" s="1">
        <f>(Comuni[[#This Row],[Popolazione2011]]/Comuni[[#This Row],[Ammalati AREA]])*100</f>
        <v>5.8295589588874062E-2</v>
      </c>
    </row>
    <row r="7364" spans="1:16" x14ac:dyDescent="0.3">
      <c r="A7364" t="s">
        <v>7464</v>
      </c>
      <c r="B7364" t="s">
        <v>8038</v>
      </c>
      <c r="C7364" t="s">
        <v>7458</v>
      </c>
      <c r="D7364">
        <v>3907</v>
      </c>
      <c r="E7364" s="1">
        <f>(Comuni[[#This Row],[Popolazione2011]]/SUM(D:D))*100</f>
        <v>6.5749003322857352E-3</v>
      </c>
      <c r="F7364">
        <f t="shared" si="115"/>
        <v>5002904</v>
      </c>
      <c r="G7364" s="1">
        <f>(Comuni[[#This Row],[Popolazione2011]]/Comuni[[#This Row],[TOT POP REGIONE ]])*100</f>
        <v>7.8094642631559588E-2</v>
      </c>
      <c r="H7364" t="str">
        <f>IF(Comuni[[#This Row],[Popolazione2011]]&gt;300000,"MAGGIORE","")</f>
        <v/>
      </c>
      <c r="I7364" t="str">
        <f>_xlfn.XLOOKUP(Comuni[[#This Row],[Regione]],Ripartizione_geografica[Regione],Ripartizione_geografica[Ripartizione geografica])</f>
        <v>Isole</v>
      </c>
      <c r="J7364">
        <f>_xlfn.XLOOKUP(Comuni[[#This Row],[Regione]],Ripartizione_geografica[Regione],Ripartizione_geografica[Codice Regione])</f>
        <v>19</v>
      </c>
      <c r="K7364">
        <f>_xlfn.XLOOKUP(Comuni[[#This Row],[Regione]],Table_0[Regione],Table_0[Totale])</f>
        <v>1833392</v>
      </c>
      <c r="L7364">
        <f>_xlfn.XLOOKUP(Comuni[[#This Row],[Regione]],Table_0[Regione],Table_0[Guariti])</f>
        <v>1818423</v>
      </c>
      <c r="M7364">
        <f>_xlfn.XLOOKUP(Comuni[[#This Row],[Regione]],Table_0[Regione],Table_0[Deceduti])</f>
        <v>12944</v>
      </c>
      <c r="N7364" s="1">
        <f>(Comuni[[#This Row],[Popolazione2011]]/Comuni[[#This Row],[Ammalati TOT]])*100</f>
        <v>0.21310227163639853</v>
      </c>
      <c r="O7364">
        <f>_xlfn.XLOOKUP(Comuni[[#This Row],[Regione]],Table_0[Regione],Table_0[TOT AREA])</f>
        <v>2358669</v>
      </c>
      <c r="P7364" s="1">
        <f>(Comuni[[#This Row],[Popolazione2011]]/Comuni[[#This Row],[Ammalati AREA]])*100</f>
        <v>0.16564426801725887</v>
      </c>
    </row>
    <row r="7365" spans="1:16" x14ac:dyDescent="0.3">
      <c r="A7365" t="s">
        <v>7465</v>
      </c>
      <c r="B7365" t="s">
        <v>8038</v>
      </c>
      <c r="C7365" t="s">
        <v>7458</v>
      </c>
      <c r="D7365">
        <v>2163</v>
      </c>
      <c r="E7365" s="1">
        <f>(Comuni[[#This Row],[Popolazione2011]]/SUM(D:D))*100</f>
        <v>3.6400075297502044E-3</v>
      </c>
      <c r="F7365">
        <f t="shared" si="115"/>
        <v>5002904</v>
      </c>
      <c r="G7365" s="1">
        <f>(Comuni[[#This Row],[Popolazione2011]]/Comuni[[#This Row],[TOT POP REGIONE ]])*100</f>
        <v>4.3234889176366365E-2</v>
      </c>
      <c r="H7365" t="str">
        <f>IF(Comuni[[#This Row],[Popolazione2011]]&gt;300000,"MAGGIORE","")</f>
        <v/>
      </c>
      <c r="I7365" t="str">
        <f>_xlfn.XLOOKUP(Comuni[[#This Row],[Regione]],Ripartizione_geografica[Regione],Ripartizione_geografica[Ripartizione geografica])</f>
        <v>Isole</v>
      </c>
      <c r="J7365">
        <f>_xlfn.XLOOKUP(Comuni[[#This Row],[Regione]],Ripartizione_geografica[Regione],Ripartizione_geografica[Codice Regione])</f>
        <v>19</v>
      </c>
      <c r="K7365">
        <f>_xlfn.XLOOKUP(Comuni[[#This Row],[Regione]],Table_0[Regione],Table_0[Totale])</f>
        <v>1833392</v>
      </c>
      <c r="L7365">
        <f>_xlfn.XLOOKUP(Comuni[[#This Row],[Regione]],Table_0[Regione],Table_0[Guariti])</f>
        <v>1818423</v>
      </c>
      <c r="M7365">
        <f>_xlfn.XLOOKUP(Comuni[[#This Row],[Regione]],Table_0[Regione],Table_0[Deceduti])</f>
        <v>12944</v>
      </c>
      <c r="N7365" s="1">
        <f>(Comuni[[#This Row],[Popolazione2011]]/Comuni[[#This Row],[Ammalati TOT]])*100</f>
        <v>0.11797804288444587</v>
      </c>
      <c r="O7365">
        <f>_xlfn.XLOOKUP(Comuni[[#This Row],[Regione]],Table_0[Regione],Table_0[TOT AREA])</f>
        <v>2358669</v>
      </c>
      <c r="P7365" s="1">
        <f>(Comuni[[#This Row],[Popolazione2011]]/Comuni[[#This Row],[Ammalati AREA]])*100</f>
        <v>9.1704262022352448E-2</v>
      </c>
    </row>
    <row r="7366" spans="1:16" x14ac:dyDescent="0.3">
      <c r="A7366" t="s">
        <v>7466</v>
      </c>
      <c r="B7366" t="s">
        <v>8038</v>
      </c>
      <c r="C7366" t="s">
        <v>7458</v>
      </c>
      <c r="D7366">
        <v>6275</v>
      </c>
      <c r="E7366" s="1">
        <f>(Comuni[[#This Row],[Popolazione2011]]/SUM(D:D))*100</f>
        <v>1.0559892394444072E-2</v>
      </c>
      <c r="F7366">
        <f t="shared" si="115"/>
        <v>5002904</v>
      </c>
      <c r="G7366" s="1">
        <f>(Comuni[[#This Row],[Popolazione2011]]/Comuni[[#This Row],[TOT POP REGIONE ]])*100</f>
        <v>0.12542715191017059</v>
      </c>
      <c r="H7366" t="str">
        <f>IF(Comuni[[#This Row],[Popolazione2011]]&gt;300000,"MAGGIORE","")</f>
        <v/>
      </c>
      <c r="I7366" t="str">
        <f>_xlfn.XLOOKUP(Comuni[[#This Row],[Regione]],Ripartizione_geografica[Regione],Ripartizione_geografica[Ripartizione geografica])</f>
        <v>Isole</v>
      </c>
      <c r="J7366">
        <f>_xlfn.XLOOKUP(Comuni[[#This Row],[Regione]],Ripartizione_geografica[Regione],Ripartizione_geografica[Codice Regione])</f>
        <v>19</v>
      </c>
      <c r="K7366">
        <f>_xlfn.XLOOKUP(Comuni[[#This Row],[Regione]],Table_0[Regione],Table_0[Totale])</f>
        <v>1833392</v>
      </c>
      <c r="L7366">
        <f>_xlfn.XLOOKUP(Comuni[[#This Row],[Regione]],Table_0[Regione],Table_0[Guariti])</f>
        <v>1818423</v>
      </c>
      <c r="M7366">
        <f>_xlfn.XLOOKUP(Comuni[[#This Row],[Regione]],Table_0[Regione],Table_0[Deceduti])</f>
        <v>12944</v>
      </c>
      <c r="N7366" s="1">
        <f>(Comuni[[#This Row],[Popolazione2011]]/Comuni[[#This Row],[Ammalati TOT]])*100</f>
        <v>0.34226177489593063</v>
      </c>
      <c r="O7366">
        <f>_xlfn.XLOOKUP(Comuni[[#This Row],[Regione]],Table_0[Regione],Table_0[TOT AREA])</f>
        <v>2358669</v>
      </c>
      <c r="P7366" s="1">
        <f>(Comuni[[#This Row],[Popolazione2011]]/Comuni[[#This Row],[Ammalati AREA]])*100</f>
        <v>0.26603987248740707</v>
      </c>
    </row>
    <row r="7367" spans="1:16" x14ac:dyDescent="0.3">
      <c r="A7367" t="s">
        <v>7467</v>
      </c>
      <c r="B7367" t="s">
        <v>8038</v>
      </c>
      <c r="C7367" t="s">
        <v>7458</v>
      </c>
      <c r="D7367">
        <v>10438</v>
      </c>
      <c r="E7367" s="1">
        <f>(Comuni[[#This Row],[Popolazione2011]]/SUM(D:D))*100</f>
        <v>1.7565602679395574E-2</v>
      </c>
      <c r="F7367">
        <f t="shared" si="115"/>
        <v>5002904</v>
      </c>
      <c r="G7367" s="1">
        <f>(Comuni[[#This Row],[Popolazione2011]]/Comuni[[#This Row],[TOT POP REGIONE ]])*100</f>
        <v>0.20863882257185026</v>
      </c>
      <c r="H7367" t="str">
        <f>IF(Comuni[[#This Row],[Popolazione2011]]&gt;300000,"MAGGIORE","")</f>
        <v/>
      </c>
      <c r="I7367" t="str">
        <f>_xlfn.XLOOKUP(Comuni[[#This Row],[Regione]],Ripartizione_geografica[Regione],Ripartizione_geografica[Ripartizione geografica])</f>
        <v>Isole</v>
      </c>
      <c r="J7367">
        <f>_xlfn.XLOOKUP(Comuni[[#This Row],[Regione]],Ripartizione_geografica[Regione],Ripartizione_geografica[Codice Regione])</f>
        <v>19</v>
      </c>
      <c r="K7367">
        <f>_xlfn.XLOOKUP(Comuni[[#This Row],[Regione]],Table_0[Regione],Table_0[Totale])</f>
        <v>1833392</v>
      </c>
      <c r="L7367">
        <f>_xlfn.XLOOKUP(Comuni[[#This Row],[Regione]],Table_0[Regione],Table_0[Guariti])</f>
        <v>1818423</v>
      </c>
      <c r="M7367">
        <f>_xlfn.XLOOKUP(Comuni[[#This Row],[Regione]],Table_0[Regione],Table_0[Deceduti])</f>
        <v>12944</v>
      </c>
      <c r="N7367" s="1">
        <f>(Comuni[[#This Row],[Popolazione2011]]/Comuni[[#This Row],[Ammalati TOT]])*100</f>
        <v>0.56932723607390023</v>
      </c>
      <c r="O7367">
        <f>_xlfn.XLOOKUP(Comuni[[#This Row],[Regione]],Table_0[Regione],Table_0[TOT AREA])</f>
        <v>2358669</v>
      </c>
      <c r="P7367" s="1">
        <f>(Comuni[[#This Row],[Popolazione2011]]/Comuni[[#This Row],[Ammalati AREA]])*100</f>
        <v>0.44253771936630365</v>
      </c>
    </row>
    <row r="7368" spans="1:16" x14ac:dyDescent="0.3">
      <c r="A7368" t="s">
        <v>7468</v>
      </c>
      <c r="B7368" t="s">
        <v>8038</v>
      </c>
      <c r="C7368" t="s">
        <v>7458</v>
      </c>
      <c r="D7368">
        <v>34863</v>
      </c>
      <c r="E7368" s="1">
        <f>(Comuni[[#This Row],[Popolazione2011]]/SUM(D:D))*100</f>
        <v>5.8669247577291431E-2</v>
      </c>
      <c r="F7368">
        <f t="shared" si="115"/>
        <v>5002904</v>
      </c>
      <c r="G7368" s="1">
        <f>(Comuni[[#This Row],[Popolazione2011]]/Comuni[[#This Row],[TOT POP REGIONE ]])*100</f>
        <v>0.6968552664612393</v>
      </c>
      <c r="H7368" t="str">
        <f>IF(Comuni[[#This Row],[Popolazione2011]]&gt;300000,"MAGGIORE","")</f>
        <v/>
      </c>
      <c r="I7368" t="str">
        <f>_xlfn.XLOOKUP(Comuni[[#This Row],[Regione]],Ripartizione_geografica[Regione],Ripartizione_geografica[Ripartizione geografica])</f>
        <v>Isole</v>
      </c>
      <c r="J7368">
        <f>_xlfn.XLOOKUP(Comuni[[#This Row],[Regione]],Ripartizione_geografica[Regione],Ripartizione_geografica[Codice Regione])</f>
        <v>19</v>
      </c>
      <c r="K7368">
        <f>_xlfn.XLOOKUP(Comuni[[#This Row],[Regione]],Table_0[Regione],Table_0[Totale])</f>
        <v>1833392</v>
      </c>
      <c r="L7368">
        <f>_xlfn.XLOOKUP(Comuni[[#This Row],[Regione]],Table_0[Regione],Table_0[Guariti])</f>
        <v>1818423</v>
      </c>
      <c r="M7368">
        <f>_xlfn.XLOOKUP(Comuni[[#This Row],[Regione]],Table_0[Regione],Table_0[Deceduti])</f>
        <v>12944</v>
      </c>
      <c r="N7368" s="1">
        <f>(Comuni[[#This Row],[Popolazione2011]]/Comuni[[#This Row],[Ammalati TOT]])*100</f>
        <v>1.9015573319835584</v>
      </c>
      <c r="O7368">
        <f>_xlfn.XLOOKUP(Comuni[[#This Row],[Regione]],Table_0[Regione],Table_0[TOT AREA])</f>
        <v>2358669</v>
      </c>
      <c r="P7368" s="1">
        <f>(Comuni[[#This Row],[Popolazione2011]]/Comuni[[#This Row],[Ammalati AREA]])*100</f>
        <v>1.4780793744268483</v>
      </c>
    </row>
    <row r="7369" spans="1:16" x14ac:dyDescent="0.3">
      <c r="A7369" t="s">
        <v>7469</v>
      </c>
      <c r="B7369" t="s">
        <v>8038</v>
      </c>
      <c r="C7369" t="s">
        <v>7458</v>
      </c>
      <c r="D7369">
        <v>8422</v>
      </c>
      <c r="E7369" s="1">
        <f>(Comuni[[#This Row],[Popolazione2011]]/SUM(D:D))*100</f>
        <v>1.4172974302152665E-2</v>
      </c>
      <c r="F7369">
        <f t="shared" si="115"/>
        <v>5002904</v>
      </c>
      <c r="G7369" s="1">
        <f>(Comuni[[#This Row],[Popolazione2011]]/Comuni[[#This Row],[TOT POP REGIONE ]])*100</f>
        <v>0.16834222683465444</v>
      </c>
      <c r="H7369" t="str">
        <f>IF(Comuni[[#This Row],[Popolazione2011]]&gt;300000,"MAGGIORE","")</f>
        <v/>
      </c>
      <c r="I7369" t="str">
        <f>_xlfn.XLOOKUP(Comuni[[#This Row],[Regione]],Ripartizione_geografica[Regione],Ripartizione_geografica[Ripartizione geografica])</f>
        <v>Isole</v>
      </c>
      <c r="J7369">
        <f>_xlfn.XLOOKUP(Comuni[[#This Row],[Regione]],Ripartizione_geografica[Regione],Ripartizione_geografica[Codice Regione])</f>
        <v>19</v>
      </c>
      <c r="K7369">
        <f>_xlfn.XLOOKUP(Comuni[[#This Row],[Regione]],Table_0[Regione],Table_0[Totale])</f>
        <v>1833392</v>
      </c>
      <c r="L7369">
        <f>_xlfn.XLOOKUP(Comuni[[#This Row],[Regione]],Table_0[Regione],Table_0[Guariti])</f>
        <v>1818423</v>
      </c>
      <c r="M7369">
        <f>_xlfn.XLOOKUP(Comuni[[#This Row],[Regione]],Table_0[Regione],Table_0[Deceduti])</f>
        <v>12944</v>
      </c>
      <c r="N7369" s="1">
        <f>(Comuni[[#This Row],[Popolazione2011]]/Comuni[[#This Row],[Ammalati TOT]])*100</f>
        <v>0.45936711843402833</v>
      </c>
      <c r="O7369">
        <f>_xlfn.XLOOKUP(Comuni[[#This Row],[Regione]],Table_0[Regione],Table_0[TOT AREA])</f>
        <v>2358669</v>
      </c>
      <c r="P7369" s="1">
        <f>(Comuni[[#This Row],[Popolazione2011]]/Comuni[[#This Row],[Ammalati AREA]])*100</f>
        <v>0.3570657858309072</v>
      </c>
    </row>
    <row r="7370" spans="1:16" x14ac:dyDescent="0.3">
      <c r="A7370" t="s">
        <v>7470</v>
      </c>
      <c r="B7370" t="s">
        <v>8038</v>
      </c>
      <c r="C7370" t="s">
        <v>7458</v>
      </c>
      <c r="D7370">
        <v>3020</v>
      </c>
      <c r="E7370" s="1">
        <f>(Comuni[[#This Row],[Popolazione2011]]/SUM(D:D))*100</f>
        <v>5.0822111603539607E-3</v>
      </c>
      <c r="F7370">
        <f t="shared" si="115"/>
        <v>5002904</v>
      </c>
      <c r="G7370" s="1">
        <f>(Comuni[[#This Row],[Popolazione2011]]/Comuni[[#This Row],[TOT POP REGIONE ]])*100</f>
        <v>6.0364940042823133E-2</v>
      </c>
      <c r="H7370" t="str">
        <f>IF(Comuni[[#This Row],[Popolazione2011]]&gt;300000,"MAGGIORE","")</f>
        <v/>
      </c>
      <c r="I7370" t="str">
        <f>_xlfn.XLOOKUP(Comuni[[#This Row],[Regione]],Ripartizione_geografica[Regione],Ripartizione_geografica[Ripartizione geografica])</f>
        <v>Isole</v>
      </c>
      <c r="J7370">
        <f>_xlfn.XLOOKUP(Comuni[[#This Row],[Regione]],Ripartizione_geografica[Regione],Ripartizione_geografica[Codice Regione])</f>
        <v>19</v>
      </c>
      <c r="K7370">
        <f>_xlfn.XLOOKUP(Comuni[[#This Row],[Regione]],Table_0[Regione],Table_0[Totale])</f>
        <v>1833392</v>
      </c>
      <c r="L7370">
        <f>_xlfn.XLOOKUP(Comuni[[#This Row],[Regione]],Table_0[Regione],Table_0[Guariti])</f>
        <v>1818423</v>
      </c>
      <c r="M7370">
        <f>_xlfn.XLOOKUP(Comuni[[#This Row],[Regione]],Table_0[Regione],Table_0[Deceduti])</f>
        <v>12944</v>
      </c>
      <c r="N7370" s="1">
        <f>(Comuni[[#This Row],[Popolazione2011]]/Comuni[[#This Row],[Ammalati TOT]])*100</f>
        <v>0.16472200162322079</v>
      </c>
      <c r="O7370">
        <f>_xlfn.XLOOKUP(Comuni[[#This Row],[Regione]],Table_0[Regione],Table_0[TOT AREA])</f>
        <v>2358669</v>
      </c>
      <c r="P7370" s="1">
        <f>(Comuni[[#This Row],[Popolazione2011]]/Comuni[[#This Row],[Ammalati AREA]])*100</f>
        <v>0.12803831313338157</v>
      </c>
    </row>
    <row r="7371" spans="1:16" x14ac:dyDescent="0.3">
      <c r="A7371" t="s">
        <v>7471</v>
      </c>
      <c r="B7371" t="s">
        <v>8038</v>
      </c>
      <c r="C7371" t="s">
        <v>7458</v>
      </c>
      <c r="D7371">
        <v>3975</v>
      </c>
      <c r="E7371" s="1">
        <f>(Comuni[[#This Row],[Popolazione2011]]/SUM(D:D))*100</f>
        <v>6.6893342259625801E-3</v>
      </c>
      <c r="F7371">
        <f t="shared" si="115"/>
        <v>5002904</v>
      </c>
      <c r="G7371" s="1">
        <f>(Comuni[[#This Row],[Popolazione2011]]/Comuni[[#This Row],[TOT POP REGIONE ]])*100</f>
        <v>7.9453853202060234E-2</v>
      </c>
      <c r="H7371" t="str">
        <f>IF(Comuni[[#This Row],[Popolazione2011]]&gt;300000,"MAGGIORE","")</f>
        <v/>
      </c>
      <c r="I7371" t="str">
        <f>_xlfn.XLOOKUP(Comuni[[#This Row],[Regione]],Ripartizione_geografica[Regione],Ripartizione_geografica[Ripartizione geografica])</f>
        <v>Isole</v>
      </c>
      <c r="J7371">
        <f>_xlfn.XLOOKUP(Comuni[[#This Row],[Regione]],Ripartizione_geografica[Regione],Ripartizione_geografica[Codice Regione])</f>
        <v>19</v>
      </c>
      <c r="K7371">
        <f>_xlfn.XLOOKUP(Comuni[[#This Row],[Regione]],Table_0[Regione],Table_0[Totale])</f>
        <v>1833392</v>
      </c>
      <c r="L7371">
        <f>_xlfn.XLOOKUP(Comuni[[#This Row],[Regione]],Table_0[Regione],Table_0[Guariti])</f>
        <v>1818423</v>
      </c>
      <c r="M7371">
        <f>_xlfn.XLOOKUP(Comuni[[#This Row],[Regione]],Table_0[Regione],Table_0[Deceduti])</f>
        <v>12944</v>
      </c>
      <c r="N7371" s="1">
        <f>(Comuni[[#This Row],[Popolazione2011]]/Comuni[[#This Row],[Ammalati TOT]])*100</f>
        <v>0.21681124385837836</v>
      </c>
      <c r="O7371">
        <f>_xlfn.XLOOKUP(Comuni[[#This Row],[Regione]],Table_0[Regione],Table_0[TOT AREA])</f>
        <v>2358669</v>
      </c>
      <c r="P7371" s="1">
        <f>(Comuni[[#This Row],[Popolazione2011]]/Comuni[[#This Row],[Ammalati AREA]])*100</f>
        <v>0.16852724990238138</v>
      </c>
    </row>
    <row r="7372" spans="1:16" x14ac:dyDescent="0.3">
      <c r="A7372" t="s">
        <v>7472</v>
      </c>
      <c r="B7372" t="s">
        <v>8038</v>
      </c>
      <c r="C7372" t="s">
        <v>7458</v>
      </c>
      <c r="D7372">
        <v>3517</v>
      </c>
      <c r="E7372" s="1">
        <f>(Comuni[[#This Row],[Popolazione2011]]/SUM(D:D))*100</f>
        <v>5.9185882950214827E-3</v>
      </c>
      <c r="F7372">
        <f t="shared" si="115"/>
        <v>5002904</v>
      </c>
      <c r="G7372" s="1">
        <f>(Comuni[[#This Row],[Popolazione2011]]/Comuni[[#This Row],[TOT POP REGIONE ]])*100</f>
        <v>7.0299170241923489E-2</v>
      </c>
      <c r="H7372" t="str">
        <f>IF(Comuni[[#This Row],[Popolazione2011]]&gt;300000,"MAGGIORE","")</f>
        <v/>
      </c>
      <c r="I7372" t="str">
        <f>_xlfn.XLOOKUP(Comuni[[#This Row],[Regione]],Ripartizione_geografica[Regione],Ripartizione_geografica[Ripartizione geografica])</f>
        <v>Isole</v>
      </c>
      <c r="J7372">
        <f>_xlfn.XLOOKUP(Comuni[[#This Row],[Regione]],Ripartizione_geografica[Regione],Ripartizione_geografica[Codice Regione])</f>
        <v>19</v>
      </c>
      <c r="K7372">
        <f>_xlfn.XLOOKUP(Comuni[[#This Row],[Regione]],Table_0[Regione],Table_0[Totale])</f>
        <v>1833392</v>
      </c>
      <c r="L7372">
        <f>_xlfn.XLOOKUP(Comuni[[#This Row],[Regione]],Table_0[Regione],Table_0[Guariti])</f>
        <v>1818423</v>
      </c>
      <c r="M7372">
        <f>_xlfn.XLOOKUP(Comuni[[#This Row],[Regione]],Table_0[Regione],Table_0[Deceduti])</f>
        <v>12944</v>
      </c>
      <c r="N7372" s="1">
        <f>(Comuni[[#This Row],[Popolazione2011]]/Comuni[[#This Row],[Ammalati TOT]])*100</f>
        <v>0.19183022506916142</v>
      </c>
      <c r="O7372">
        <f>_xlfn.XLOOKUP(Comuni[[#This Row],[Regione]],Table_0[Regione],Table_0[TOT AREA])</f>
        <v>2358669</v>
      </c>
      <c r="P7372" s="1">
        <f>(Comuni[[#This Row],[Popolazione2011]]/Comuni[[#This Row],[Ammalati AREA]])*100</f>
        <v>0.14910951897023278</v>
      </c>
    </row>
    <row r="7373" spans="1:16" x14ac:dyDescent="0.3">
      <c r="A7373" t="s">
        <v>7473</v>
      </c>
      <c r="B7373" t="s">
        <v>8038</v>
      </c>
      <c r="C7373" t="s">
        <v>7458</v>
      </c>
      <c r="D7373">
        <v>944</v>
      </c>
      <c r="E7373" s="1">
        <f>(Comuni[[#This Row],[Popolazione2011]]/SUM(D:D))*100</f>
        <v>1.5886117004550125E-3</v>
      </c>
      <c r="F7373">
        <f t="shared" si="115"/>
        <v>5002904</v>
      </c>
      <c r="G7373" s="1">
        <f>(Comuni[[#This Row],[Popolazione2011]]/Comuni[[#This Row],[TOT POP REGIONE ]])*100</f>
        <v>1.8869040861067891E-2</v>
      </c>
      <c r="H7373" t="str">
        <f>IF(Comuni[[#This Row],[Popolazione2011]]&gt;300000,"MAGGIORE","")</f>
        <v/>
      </c>
      <c r="I7373" t="str">
        <f>_xlfn.XLOOKUP(Comuni[[#This Row],[Regione]],Ripartizione_geografica[Regione],Ripartizione_geografica[Ripartizione geografica])</f>
        <v>Isole</v>
      </c>
      <c r="J7373">
        <f>_xlfn.XLOOKUP(Comuni[[#This Row],[Regione]],Ripartizione_geografica[Regione],Ripartizione_geografica[Codice Regione])</f>
        <v>19</v>
      </c>
      <c r="K7373">
        <f>_xlfn.XLOOKUP(Comuni[[#This Row],[Regione]],Table_0[Regione],Table_0[Totale])</f>
        <v>1833392</v>
      </c>
      <c r="L7373">
        <f>_xlfn.XLOOKUP(Comuni[[#This Row],[Regione]],Table_0[Regione],Table_0[Guariti])</f>
        <v>1818423</v>
      </c>
      <c r="M7373">
        <f>_xlfn.XLOOKUP(Comuni[[#This Row],[Regione]],Table_0[Regione],Table_0[Deceduti])</f>
        <v>12944</v>
      </c>
      <c r="N7373" s="1">
        <f>(Comuni[[#This Row],[Popolazione2011]]/Comuni[[#This Row],[Ammalati TOT]])*100</f>
        <v>5.1489261434543181E-2</v>
      </c>
      <c r="O7373">
        <f>_xlfn.XLOOKUP(Comuni[[#This Row],[Regione]],Table_0[Regione],Table_0[TOT AREA])</f>
        <v>2358669</v>
      </c>
      <c r="P7373" s="1">
        <f>(Comuni[[#This Row],[Popolazione2011]]/Comuni[[#This Row],[Ammalati AREA]])*100</f>
        <v>4.0022572052288811E-2</v>
      </c>
    </row>
    <row r="7374" spans="1:16" x14ac:dyDescent="0.3">
      <c r="A7374" t="s">
        <v>7474</v>
      </c>
      <c r="B7374" t="s">
        <v>8038</v>
      </c>
      <c r="C7374" t="s">
        <v>7458</v>
      </c>
      <c r="D7374">
        <v>32972</v>
      </c>
      <c r="E7374" s="1">
        <f>(Comuni[[#This Row],[Popolazione2011]]/SUM(D:D))*100</f>
        <v>5.5486975622248608E-2</v>
      </c>
      <c r="F7374">
        <f t="shared" si="115"/>
        <v>5002904</v>
      </c>
      <c r="G7374" s="1">
        <f>(Comuni[[#This Row],[Popolazione2011]]/Comuni[[#This Row],[TOT POP REGIONE ]])*100</f>
        <v>0.65905721956687557</v>
      </c>
      <c r="H7374" t="str">
        <f>IF(Comuni[[#This Row],[Popolazione2011]]&gt;300000,"MAGGIORE","")</f>
        <v/>
      </c>
      <c r="I7374" t="str">
        <f>_xlfn.XLOOKUP(Comuni[[#This Row],[Regione]],Ripartizione_geografica[Regione],Ripartizione_geografica[Ripartizione geografica])</f>
        <v>Isole</v>
      </c>
      <c r="J7374">
        <f>_xlfn.XLOOKUP(Comuni[[#This Row],[Regione]],Ripartizione_geografica[Regione],Ripartizione_geografica[Codice Regione])</f>
        <v>19</v>
      </c>
      <c r="K7374">
        <f>_xlfn.XLOOKUP(Comuni[[#This Row],[Regione]],Table_0[Regione],Table_0[Totale])</f>
        <v>1833392</v>
      </c>
      <c r="L7374">
        <f>_xlfn.XLOOKUP(Comuni[[#This Row],[Regione]],Table_0[Regione],Table_0[Guariti])</f>
        <v>1818423</v>
      </c>
      <c r="M7374">
        <f>_xlfn.XLOOKUP(Comuni[[#This Row],[Regione]],Table_0[Regione],Table_0[Deceduti])</f>
        <v>12944</v>
      </c>
      <c r="N7374" s="1">
        <f>(Comuni[[#This Row],[Popolazione2011]]/Comuni[[#This Row],[Ammalati TOT]])*100</f>
        <v>1.7984151779870319</v>
      </c>
      <c r="O7374">
        <f>_xlfn.XLOOKUP(Comuni[[#This Row],[Regione]],Table_0[Regione],Table_0[TOT AREA])</f>
        <v>2358669</v>
      </c>
      <c r="P7374" s="1">
        <f>(Comuni[[#This Row],[Popolazione2011]]/Comuni[[#This Row],[Ammalati AREA]])*100</f>
        <v>1.397907039944986</v>
      </c>
    </row>
    <row r="7375" spans="1:16" x14ac:dyDescent="0.3">
      <c r="A7375" t="s">
        <v>7475</v>
      </c>
      <c r="B7375" t="s">
        <v>8038</v>
      </c>
      <c r="C7375" t="s">
        <v>7458</v>
      </c>
      <c r="D7375">
        <v>5839</v>
      </c>
      <c r="E7375" s="1">
        <f>(Comuni[[#This Row],[Popolazione2011]]/SUM(D:D))*100</f>
        <v>9.8261691938101893E-3</v>
      </c>
      <c r="F7375">
        <f t="shared" si="115"/>
        <v>5002904</v>
      </c>
      <c r="G7375" s="1">
        <f>(Comuni[[#This Row],[Popolazione2011]]/Comuni[[#This Row],[TOT POP REGIONE ]])*100</f>
        <v>0.11671221354637228</v>
      </c>
      <c r="H7375" t="str">
        <f>IF(Comuni[[#This Row],[Popolazione2011]]&gt;300000,"MAGGIORE","")</f>
        <v/>
      </c>
      <c r="I7375" t="str">
        <f>_xlfn.XLOOKUP(Comuni[[#This Row],[Regione]],Ripartizione_geografica[Regione],Ripartizione_geografica[Ripartizione geografica])</f>
        <v>Isole</v>
      </c>
      <c r="J7375">
        <f>_xlfn.XLOOKUP(Comuni[[#This Row],[Regione]],Ripartizione_geografica[Regione],Ripartizione_geografica[Codice Regione])</f>
        <v>19</v>
      </c>
      <c r="K7375">
        <f>_xlfn.XLOOKUP(Comuni[[#This Row],[Regione]],Table_0[Regione],Table_0[Totale])</f>
        <v>1833392</v>
      </c>
      <c r="L7375">
        <f>_xlfn.XLOOKUP(Comuni[[#This Row],[Regione]],Table_0[Regione],Table_0[Guariti])</f>
        <v>1818423</v>
      </c>
      <c r="M7375">
        <f>_xlfn.XLOOKUP(Comuni[[#This Row],[Regione]],Table_0[Regione],Table_0[Deceduti])</f>
        <v>12944</v>
      </c>
      <c r="N7375" s="1">
        <f>(Comuni[[#This Row],[Popolazione2011]]/Comuni[[#This Row],[Ammalati TOT]])*100</f>
        <v>0.31848071770794245</v>
      </c>
      <c r="O7375">
        <f>_xlfn.XLOOKUP(Comuni[[#This Row],[Regione]],Table_0[Regione],Table_0[TOT AREA])</f>
        <v>2358669</v>
      </c>
      <c r="P7375" s="1">
        <f>(Comuni[[#This Row],[Popolazione2011]]/Comuni[[#This Row],[Ammalati AREA]])*100</f>
        <v>0.24755487098868048</v>
      </c>
    </row>
    <row r="7376" spans="1:16" x14ac:dyDescent="0.3">
      <c r="A7376" t="s">
        <v>7476</v>
      </c>
      <c r="B7376" t="s">
        <v>8038</v>
      </c>
      <c r="C7376" t="s">
        <v>7458</v>
      </c>
      <c r="D7376">
        <v>1210</v>
      </c>
      <c r="E7376" s="1">
        <f>(Comuni[[#This Row],[Popolazione2011]]/SUM(D:D))*100</f>
        <v>2.0362501668967853E-3</v>
      </c>
      <c r="F7376">
        <f t="shared" si="115"/>
        <v>5002904</v>
      </c>
      <c r="G7376" s="1">
        <f>(Comuni[[#This Row],[Popolazione2011]]/Comuni[[#This Row],[TOT POP REGIONE ]])*100</f>
        <v>2.4185952798614564E-2</v>
      </c>
      <c r="H7376" t="str">
        <f>IF(Comuni[[#This Row],[Popolazione2011]]&gt;300000,"MAGGIORE","")</f>
        <v/>
      </c>
      <c r="I7376" t="str">
        <f>_xlfn.XLOOKUP(Comuni[[#This Row],[Regione]],Ripartizione_geografica[Regione],Ripartizione_geografica[Ripartizione geografica])</f>
        <v>Isole</v>
      </c>
      <c r="J7376">
        <f>_xlfn.XLOOKUP(Comuni[[#This Row],[Regione]],Ripartizione_geografica[Regione],Ripartizione_geografica[Codice Regione])</f>
        <v>19</v>
      </c>
      <c r="K7376">
        <f>_xlfn.XLOOKUP(Comuni[[#This Row],[Regione]],Table_0[Regione],Table_0[Totale])</f>
        <v>1833392</v>
      </c>
      <c r="L7376">
        <f>_xlfn.XLOOKUP(Comuni[[#This Row],[Regione]],Table_0[Regione],Table_0[Guariti])</f>
        <v>1818423</v>
      </c>
      <c r="M7376">
        <f>_xlfn.XLOOKUP(Comuni[[#This Row],[Regione]],Table_0[Regione],Table_0[Deceduti])</f>
        <v>12944</v>
      </c>
      <c r="N7376" s="1">
        <f>(Comuni[[#This Row],[Popolazione2011]]/Comuni[[#This Row],[Ammalati TOT]])*100</f>
        <v>6.5997888067581834E-2</v>
      </c>
      <c r="O7376">
        <f>_xlfn.XLOOKUP(Comuni[[#This Row],[Regione]],Table_0[Regione],Table_0[TOT AREA])</f>
        <v>2358669</v>
      </c>
      <c r="P7376" s="1">
        <f>(Comuni[[#This Row],[Popolazione2011]]/Comuni[[#This Row],[Ammalati AREA]])*100</f>
        <v>5.1300118838209174E-2</v>
      </c>
    </row>
    <row r="7377" spans="1:16" x14ac:dyDescent="0.3">
      <c r="A7377" t="s">
        <v>7477</v>
      </c>
      <c r="B7377" t="s">
        <v>8038</v>
      </c>
      <c r="C7377" t="s">
        <v>7458</v>
      </c>
      <c r="D7377">
        <v>6105</v>
      </c>
      <c r="E7377" s="1">
        <f>(Comuni[[#This Row],[Popolazione2011]]/SUM(D:D))*100</f>
        <v>1.0273807660251962E-2</v>
      </c>
      <c r="F7377">
        <f t="shared" si="115"/>
        <v>5002904</v>
      </c>
      <c r="G7377" s="1">
        <f>(Comuni[[#This Row],[Popolazione2011]]/Comuni[[#This Row],[TOT POP REGIONE ]])*100</f>
        <v>0.12202912548391893</v>
      </c>
      <c r="H7377" t="str">
        <f>IF(Comuni[[#This Row],[Popolazione2011]]&gt;300000,"MAGGIORE","")</f>
        <v/>
      </c>
      <c r="I7377" t="str">
        <f>_xlfn.XLOOKUP(Comuni[[#This Row],[Regione]],Ripartizione_geografica[Regione],Ripartizione_geografica[Ripartizione geografica])</f>
        <v>Isole</v>
      </c>
      <c r="J7377">
        <f>_xlfn.XLOOKUP(Comuni[[#This Row],[Regione]],Ripartizione_geografica[Regione],Ripartizione_geografica[Codice Regione])</f>
        <v>19</v>
      </c>
      <c r="K7377">
        <f>_xlfn.XLOOKUP(Comuni[[#This Row],[Regione]],Table_0[Regione],Table_0[Totale])</f>
        <v>1833392</v>
      </c>
      <c r="L7377">
        <f>_xlfn.XLOOKUP(Comuni[[#This Row],[Regione]],Table_0[Regione],Table_0[Guariti])</f>
        <v>1818423</v>
      </c>
      <c r="M7377">
        <f>_xlfn.XLOOKUP(Comuni[[#This Row],[Regione]],Table_0[Regione],Table_0[Deceduti])</f>
        <v>12944</v>
      </c>
      <c r="N7377" s="1">
        <f>(Comuni[[#This Row],[Popolazione2011]]/Comuni[[#This Row],[Ammalati TOT]])*100</f>
        <v>0.3329893443409811</v>
      </c>
      <c r="O7377">
        <f>_xlfn.XLOOKUP(Comuni[[#This Row],[Regione]],Table_0[Regione],Table_0[TOT AREA])</f>
        <v>2358669</v>
      </c>
      <c r="P7377" s="1">
        <f>(Comuni[[#This Row],[Popolazione2011]]/Comuni[[#This Row],[Ammalati AREA]])*100</f>
        <v>0.25883241777460086</v>
      </c>
    </row>
    <row r="7378" spans="1:16" x14ac:dyDescent="0.3">
      <c r="A7378" t="s">
        <v>7478</v>
      </c>
      <c r="B7378" t="s">
        <v>8038</v>
      </c>
      <c r="C7378" t="s">
        <v>7458</v>
      </c>
      <c r="D7378">
        <v>38125</v>
      </c>
      <c r="E7378" s="1">
        <f>(Comuni[[#This Row],[Popolazione2011]]/SUM(D:D))*100</f>
        <v>6.4158708771024753E-2</v>
      </c>
      <c r="F7378">
        <f t="shared" si="115"/>
        <v>5002904</v>
      </c>
      <c r="G7378" s="1">
        <f>(Comuni[[#This Row],[Popolazione2011]]/Comuni[[#This Row],[TOT POP REGIONE ]])*100</f>
        <v>0.76205739706378539</v>
      </c>
      <c r="H7378" t="str">
        <f>IF(Comuni[[#This Row],[Popolazione2011]]&gt;300000,"MAGGIORE","")</f>
        <v/>
      </c>
      <c r="I7378" t="str">
        <f>_xlfn.XLOOKUP(Comuni[[#This Row],[Regione]],Ripartizione_geografica[Regione],Ripartizione_geografica[Ripartizione geografica])</f>
        <v>Isole</v>
      </c>
      <c r="J7378">
        <f>_xlfn.XLOOKUP(Comuni[[#This Row],[Regione]],Ripartizione_geografica[Regione],Ripartizione_geografica[Codice Regione])</f>
        <v>19</v>
      </c>
      <c r="K7378">
        <f>_xlfn.XLOOKUP(Comuni[[#This Row],[Regione]],Table_0[Regione],Table_0[Totale])</f>
        <v>1833392</v>
      </c>
      <c r="L7378">
        <f>_xlfn.XLOOKUP(Comuni[[#This Row],[Regione]],Table_0[Regione],Table_0[Guariti])</f>
        <v>1818423</v>
      </c>
      <c r="M7378">
        <f>_xlfn.XLOOKUP(Comuni[[#This Row],[Regione]],Table_0[Regione],Table_0[Deceduti])</f>
        <v>12944</v>
      </c>
      <c r="N7378" s="1">
        <f>(Comuni[[#This Row],[Popolazione2011]]/Comuni[[#This Row],[Ammalati TOT]])*100</f>
        <v>2.0794789112202956</v>
      </c>
      <c r="O7378">
        <f>_xlfn.XLOOKUP(Comuni[[#This Row],[Regione]],Table_0[Regione],Table_0[TOT AREA])</f>
        <v>2358669</v>
      </c>
      <c r="P7378" s="1">
        <f>(Comuni[[#This Row],[Popolazione2011]]/Comuni[[#This Row],[Ammalati AREA]])*100</f>
        <v>1.6163777113278717</v>
      </c>
    </row>
    <row r="7379" spans="1:16" x14ac:dyDescent="0.3">
      <c r="A7379" t="s">
        <v>7479</v>
      </c>
      <c r="B7379" t="s">
        <v>8038</v>
      </c>
      <c r="C7379" t="s">
        <v>7458</v>
      </c>
      <c r="D7379">
        <v>1917</v>
      </c>
      <c r="E7379" s="1">
        <f>(Comuni[[#This Row],[Popolazione2011]]/SUM(D:D))*100</f>
        <v>3.2260260908604441E-3</v>
      </c>
      <c r="F7379">
        <f t="shared" si="115"/>
        <v>5002904</v>
      </c>
      <c r="G7379" s="1">
        <f>(Comuni[[#This Row],[Popolazione2011]]/Comuni[[#This Row],[TOT POP REGIONE ]])*100</f>
        <v>3.8317745053672823E-2</v>
      </c>
      <c r="H7379" t="str">
        <f>IF(Comuni[[#This Row],[Popolazione2011]]&gt;300000,"MAGGIORE","")</f>
        <v/>
      </c>
      <c r="I7379" t="str">
        <f>_xlfn.XLOOKUP(Comuni[[#This Row],[Regione]],Ripartizione_geografica[Regione],Ripartizione_geografica[Ripartizione geografica])</f>
        <v>Isole</v>
      </c>
      <c r="J7379">
        <f>_xlfn.XLOOKUP(Comuni[[#This Row],[Regione]],Ripartizione_geografica[Regione],Ripartizione_geografica[Codice Regione])</f>
        <v>19</v>
      </c>
      <c r="K7379">
        <f>_xlfn.XLOOKUP(Comuni[[#This Row],[Regione]],Table_0[Regione],Table_0[Totale])</f>
        <v>1833392</v>
      </c>
      <c r="L7379">
        <f>_xlfn.XLOOKUP(Comuni[[#This Row],[Regione]],Table_0[Regione],Table_0[Guariti])</f>
        <v>1818423</v>
      </c>
      <c r="M7379">
        <f>_xlfn.XLOOKUP(Comuni[[#This Row],[Regione]],Table_0[Regione],Table_0[Deceduti])</f>
        <v>12944</v>
      </c>
      <c r="N7379" s="1">
        <f>(Comuni[[#This Row],[Popolazione2011]]/Comuni[[#This Row],[Ammalati TOT]])*100</f>
        <v>0.10456029043434246</v>
      </c>
      <c r="O7379">
        <f>_xlfn.XLOOKUP(Comuni[[#This Row],[Regione]],Table_0[Regione],Table_0[TOT AREA])</f>
        <v>2358669</v>
      </c>
      <c r="P7379" s="1">
        <f>(Comuni[[#This Row],[Popolazione2011]]/Comuni[[#This Row],[Ammalati AREA]])*100</f>
        <v>8.1274651084997512E-2</v>
      </c>
    </row>
    <row r="7380" spans="1:16" x14ac:dyDescent="0.3">
      <c r="A7380" t="s">
        <v>7480</v>
      </c>
      <c r="B7380" t="s">
        <v>8038</v>
      </c>
      <c r="C7380" t="s">
        <v>7458</v>
      </c>
      <c r="D7380">
        <v>12711</v>
      </c>
      <c r="E7380" s="1">
        <f>(Comuni[[#This Row],[Popolazione2011]]/SUM(D:D))*100</f>
        <v>2.1390723860681849E-2</v>
      </c>
      <c r="F7380">
        <f t="shared" si="115"/>
        <v>5002904</v>
      </c>
      <c r="G7380" s="1">
        <f>(Comuni[[#This Row],[Popolazione2011]]/Comuni[[#This Row],[TOT POP REGIONE ]])*100</f>
        <v>0.25407243472990887</v>
      </c>
      <c r="H7380" t="str">
        <f>IF(Comuni[[#This Row],[Popolazione2011]]&gt;300000,"MAGGIORE","")</f>
        <v/>
      </c>
      <c r="I7380" t="str">
        <f>_xlfn.XLOOKUP(Comuni[[#This Row],[Regione]],Ripartizione_geografica[Regione],Ripartizione_geografica[Ripartizione geografica])</f>
        <v>Isole</v>
      </c>
      <c r="J7380">
        <f>_xlfn.XLOOKUP(Comuni[[#This Row],[Regione]],Ripartizione_geografica[Regione],Ripartizione_geografica[Codice Regione])</f>
        <v>19</v>
      </c>
      <c r="K7380">
        <f>_xlfn.XLOOKUP(Comuni[[#This Row],[Regione]],Table_0[Regione],Table_0[Totale])</f>
        <v>1833392</v>
      </c>
      <c r="L7380">
        <f>_xlfn.XLOOKUP(Comuni[[#This Row],[Regione]],Table_0[Regione],Table_0[Guariti])</f>
        <v>1818423</v>
      </c>
      <c r="M7380">
        <f>_xlfn.XLOOKUP(Comuni[[#This Row],[Regione]],Table_0[Regione],Table_0[Deceduti])</f>
        <v>12944</v>
      </c>
      <c r="N7380" s="1">
        <f>(Comuni[[#This Row],[Popolazione2011]]/Comuni[[#This Row],[Ammalati TOT]])*100</f>
        <v>0.69330508696448978</v>
      </c>
      <c r="O7380">
        <f>_xlfn.XLOOKUP(Comuni[[#This Row],[Regione]],Table_0[Regione],Table_0[TOT AREA])</f>
        <v>2358669</v>
      </c>
      <c r="P7380" s="1">
        <f>(Comuni[[#This Row],[Popolazione2011]]/Comuni[[#This Row],[Ammalati AREA]])*100</f>
        <v>0.53890562855576596</v>
      </c>
    </row>
    <row r="7381" spans="1:16" x14ac:dyDescent="0.3">
      <c r="A7381" t="s">
        <v>7481</v>
      </c>
      <c r="B7381" t="s">
        <v>8038</v>
      </c>
      <c r="C7381" t="s">
        <v>7458</v>
      </c>
      <c r="D7381">
        <v>2543</v>
      </c>
      <c r="E7381" s="1">
        <f>(Comuni[[#This Row],[Popolazione2011]]/SUM(D:D))*100</f>
        <v>4.2794910532384508E-3</v>
      </c>
      <c r="F7381">
        <f t="shared" si="115"/>
        <v>5002904</v>
      </c>
      <c r="G7381" s="1">
        <f>(Comuni[[#This Row],[Popolazione2011]]/Comuni[[#This Row],[TOT POP REGIONE ]])*100</f>
        <v>5.0830477658575901E-2</v>
      </c>
      <c r="H7381" t="str">
        <f>IF(Comuni[[#This Row],[Popolazione2011]]&gt;300000,"MAGGIORE","")</f>
        <v/>
      </c>
      <c r="I7381" t="str">
        <f>_xlfn.XLOOKUP(Comuni[[#This Row],[Regione]],Ripartizione_geografica[Regione],Ripartizione_geografica[Ripartizione geografica])</f>
        <v>Isole</v>
      </c>
      <c r="J7381">
        <f>_xlfn.XLOOKUP(Comuni[[#This Row],[Regione]],Ripartizione_geografica[Regione],Ripartizione_geografica[Codice Regione])</f>
        <v>19</v>
      </c>
      <c r="K7381">
        <f>_xlfn.XLOOKUP(Comuni[[#This Row],[Regione]],Table_0[Regione],Table_0[Totale])</f>
        <v>1833392</v>
      </c>
      <c r="L7381">
        <f>_xlfn.XLOOKUP(Comuni[[#This Row],[Regione]],Table_0[Regione],Table_0[Guariti])</f>
        <v>1818423</v>
      </c>
      <c r="M7381">
        <f>_xlfn.XLOOKUP(Comuni[[#This Row],[Regione]],Table_0[Regione],Table_0[Deceduti])</f>
        <v>12944</v>
      </c>
      <c r="N7381" s="1">
        <f>(Comuni[[#This Row],[Popolazione2011]]/Comuni[[#This Row],[Ammalati TOT]])*100</f>
        <v>0.1387046523602154</v>
      </c>
      <c r="O7381">
        <f>_xlfn.XLOOKUP(Comuni[[#This Row],[Regione]],Table_0[Regione],Table_0[TOT AREA])</f>
        <v>2358669</v>
      </c>
      <c r="P7381" s="1">
        <f>(Comuni[[#This Row],[Popolazione2011]]/Comuni[[#This Row],[Ammalati AREA]])*100</f>
        <v>0.10781504314509582</v>
      </c>
    </row>
    <row r="7382" spans="1:16" x14ac:dyDescent="0.3">
      <c r="A7382" t="s">
        <v>7482</v>
      </c>
      <c r="B7382" t="s">
        <v>8038</v>
      </c>
      <c r="C7382" t="s">
        <v>7458</v>
      </c>
      <c r="D7382">
        <v>3015</v>
      </c>
      <c r="E7382" s="1">
        <f>(Comuni[[#This Row],[Popolazione2011]]/SUM(D:D))*100</f>
        <v>5.0737969034659568E-3</v>
      </c>
      <c r="F7382">
        <f t="shared" si="115"/>
        <v>5002904</v>
      </c>
      <c r="G7382" s="1">
        <f>(Comuni[[#This Row],[Popolazione2011]]/Comuni[[#This Row],[TOT POP REGIONE ]])*100</f>
        <v>6.0264998089109838E-2</v>
      </c>
      <c r="H7382" t="str">
        <f>IF(Comuni[[#This Row],[Popolazione2011]]&gt;300000,"MAGGIORE","")</f>
        <v/>
      </c>
      <c r="I7382" t="str">
        <f>_xlfn.XLOOKUP(Comuni[[#This Row],[Regione]],Ripartizione_geografica[Regione],Ripartizione_geografica[Ripartizione geografica])</f>
        <v>Isole</v>
      </c>
      <c r="J7382">
        <f>_xlfn.XLOOKUP(Comuni[[#This Row],[Regione]],Ripartizione_geografica[Regione],Ripartizione_geografica[Codice Regione])</f>
        <v>19</v>
      </c>
      <c r="K7382">
        <f>_xlfn.XLOOKUP(Comuni[[#This Row],[Regione]],Table_0[Regione],Table_0[Totale])</f>
        <v>1833392</v>
      </c>
      <c r="L7382">
        <f>_xlfn.XLOOKUP(Comuni[[#This Row],[Regione]],Table_0[Regione],Table_0[Guariti])</f>
        <v>1818423</v>
      </c>
      <c r="M7382">
        <f>_xlfn.XLOOKUP(Comuni[[#This Row],[Regione]],Table_0[Regione],Table_0[Deceduti])</f>
        <v>12944</v>
      </c>
      <c r="N7382" s="1">
        <f>(Comuni[[#This Row],[Popolazione2011]]/Comuni[[#This Row],[Ammalati TOT]])*100</f>
        <v>0.16444928307748696</v>
      </c>
      <c r="O7382">
        <f>_xlfn.XLOOKUP(Comuni[[#This Row],[Regione]],Table_0[Regione],Table_0[TOT AREA])</f>
        <v>2358669</v>
      </c>
      <c r="P7382" s="1">
        <f>(Comuni[[#This Row],[Popolazione2011]]/Comuni[[#This Row],[Ammalati AREA]])*100</f>
        <v>0.12782632917124023</v>
      </c>
    </row>
    <row r="7383" spans="1:16" x14ac:dyDescent="0.3">
      <c r="A7383" t="s">
        <v>7483</v>
      </c>
      <c r="B7383" t="s">
        <v>8038</v>
      </c>
      <c r="C7383" t="s">
        <v>7458</v>
      </c>
      <c r="D7383">
        <v>8103</v>
      </c>
      <c r="E7383" s="1">
        <f>(Comuni[[#This Row],[Popolazione2011]]/SUM(D:D))*100</f>
        <v>1.3636144712698058E-2</v>
      </c>
      <c r="F7383">
        <f t="shared" si="115"/>
        <v>5002904</v>
      </c>
      <c r="G7383" s="1">
        <f>(Comuni[[#This Row],[Popolazione2011]]/Comuni[[#This Row],[TOT POP REGIONE ]])*100</f>
        <v>0.16196593018774694</v>
      </c>
      <c r="H7383" t="str">
        <f>IF(Comuni[[#This Row],[Popolazione2011]]&gt;300000,"MAGGIORE","")</f>
        <v/>
      </c>
      <c r="I7383" t="str">
        <f>_xlfn.XLOOKUP(Comuni[[#This Row],[Regione]],Ripartizione_geografica[Regione],Ripartizione_geografica[Ripartizione geografica])</f>
        <v>Isole</v>
      </c>
      <c r="J7383">
        <f>_xlfn.XLOOKUP(Comuni[[#This Row],[Regione]],Ripartizione_geografica[Regione],Ripartizione_geografica[Codice Regione])</f>
        <v>19</v>
      </c>
      <c r="K7383">
        <f>_xlfn.XLOOKUP(Comuni[[#This Row],[Regione]],Table_0[Regione],Table_0[Totale])</f>
        <v>1833392</v>
      </c>
      <c r="L7383">
        <f>_xlfn.XLOOKUP(Comuni[[#This Row],[Regione]],Table_0[Regione],Table_0[Guariti])</f>
        <v>1818423</v>
      </c>
      <c r="M7383">
        <f>_xlfn.XLOOKUP(Comuni[[#This Row],[Regione]],Table_0[Regione],Table_0[Deceduti])</f>
        <v>12944</v>
      </c>
      <c r="N7383" s="1">
        <f>(Comuni[[#This Row],[Popolazione2011]]/Comuni[[#This Row],[Ammalati TOT]])*100</f>
        <v>0.44196767521621128</v>
      </c>
      <c r="O7383">
        <f>_xlfn.XLOOKUP(Comuni[[#This Row],[Regione]],Table_0[Regione],Table_0[TOT AREA])</f>
        <v>2358669</v>
      </c>
      <c r="P7383" s="1">
        <f>(Comuni[[#This Row],[Popolazione2011]]/Comuni[[#This Row],[Ammalati AREA]])*100</f>
        <v>0.34354120904628838</v>
      </c>
    </row>
    <row r="7384" spans="1:16" x14ac:dyDescent="0.3">
      <c r="A7384" t="s">
        <v>7484</v>
      </c>
      <c r="B7384" t="s">
        <v>8038</v>
      </c>
      <c r="C7384" t="s">
        <v>7458</v>
      </c>
      <c r="D7384">
        <v>23643</v>
      </c>
      <c r="E7384" s="1">
        <f>(Comuni[[#This Row],[Popolazione2011]]/SUM(D:D))*100</f>
        <v>3.9787655120612143E-2</v>
      </c>
      <c r="F7384">
        <f t="shared" si="115"/>
        <v>5002904</v>
      </c>
      <c r="G7384" s="1">
        <f>(Comuni[[#This Row],[Popolazione2011]]/Comuni[[#This Row],[TOT POP REGIONE ]])*100</f>
        <v>0.47258552232863149</v>
      </c>
      <c r="H7384" t="str">
        <f>IF(Comuni[[#This Row],[Popolazione2011]]&gt;300000,"MAGGIORE","")</f>
        <v/>
      </c>
      <c r="I7384" t="str">
        <f>_xlfn.XLOOKUP(Comuni[[#This Row],[Regione]],Ripartizione_geografica[Regione],Ripartizione_geografica[Ripartizione geografica])</f>
        <v>Isole</v>
      </c>
      <c r="J7384">
        <f>_xlfn.XLOOKUP(Comuni[[#This Row],[Regione]],Ripartizione_geografica[Regione],Ripartizione_geografica[Codice Regione])</f>
        <v>19</v>
      </c>
      <c r="K7384">
        <f>_xlfn.XLOOKUP(Comuni[[#This Row],[Regione]],Table_0[Regione],Table_0[Totale])</f>
        <v>1833392</v>
      </c>
      <c r="L7384">
        <f>_xlfn.XLOOKUP(Comuni[[#This Row],[Regione]],Table_0[Regione],Table_0[Guariti])</f>
        <v>1818423</v>
      </c>
      <c r="M7384">
        <f>_xlfn.XLOOKUP(Comuni[[#This Row],[Regione]],Table_0[Regione],Table_0[Deceduti])</f>
        <v>12944</v>
      </c>
      <c r="N7384" s="1">
        <f>(Comuni[[#This Row],[Popolazione2011]]/Comuni[[#This Row],[Ammalati TOT]])*100</f>
        <v>1.2895769153568903</v>
      </c>
      <c r="O7384">
        <f>_xlfn.XLOOKUP(Comuni[[#This Row],[Regione]],Table_0[Regione],Table_0[TOT AREA])</f>
        <v>2358669</v>
      </c>
      <c r="P7384" s="1">
        <f>(Comuni[[#This Row],[Popolazione2011]]/Comuni[[#This Row],[Ammalati AREA]])*100</f>
        <v>1.002387363381636</v>
      </c>
    </row>
    <row r="7385" spans="1:16" x14ac:dyDescent="0.3">
      <c r="A7385" t="s">
        <v>7485</v>
      </c>
      <c r="B7385" t="s">
        <v>8038</v>
      </c>
      <c r="C7385" t="s">
        <v>7458</v>
      </c>
      <c r="D7385">
        <v>16841</v>
      </c>
      <c r="E7385" s="1">
        <f>(Comuni[[#This Row],[Popolazione2011]]/SUM(D:D))*100</f>
        <v>2.8340900050172532E-2</v>
      </c>
      <c r="F7385">
        <f t="shared" si="115"/>
        <v>5002904</v>
      </c>
      <c r="G7385" s="1">
        <f>(Comuni[[#This Row],[Popolazione2011]]/Comuni[[#This Row],[TOT POP REGIONE ]])*100</f>
        <v>0.33662448849708088</v>
      </c>
      <c r="H7385" t="str">
        <f>IF(Comuni[[#This Row],[Popolazione2011]]&gt;300000,"MAGGIORE","")</f>
        <v/>
      </c>
      <c r="I7385" t="str">
        <f>_xlfn.XLOOKUP(Comuni[[#This Row],[Regione]],Ripartizione_geografica[Regione],Ripartizione_geografica[Ripartizione geografica])</f>
        <v>Isole</v>
      </c>
      <c r="J7385">
        <f>_xlfn.XLOOKUP(Comuni[[#This Row],[Regione]],Ripartizione_geografica[Regione],Ripartizione_geografica[Codice Regione])</f>
        <v>19</v>
      </c>
      <c r="K7385">
        <f>_xlfn.XLOOKUP(Comuni[[#This Row],[Regione]],Table_0[Regione],Table_0[Totale])</f>
        <v>1833392</v>
      </c>
      <c r="L7385">
        <f>_xlfn.XLOOKUP(Comuni[[#This Row],[Regione]],Table_0[Regione],Table_0[Guariti])</f>
        <v>1818423</v>
      </c>
      <c r="M7385">
        <f>_xlfn.XLOOKUP(Comuni[[#This Row],[Regione]],Table_0[Regione],Table_0[Deceduti])</f>
        <v>12944</v>
      </c>
      <c r="N7385" s="1">
        <f>(Comuni[[#This Row],[Popolazione2011]]/Comuni[[#This Row],[Ammalati TOT]])*100</f>
        <v>0.91857060574061633</v>
      </c>
      <c r="O7385">
        <f>_xlfn.XLOOKUP(Comuni[[#This Row],[Regione]],Table_0[Regione],Table_0[TOT AREA])</f>
        <v>2358669</v>
      </c>
      <c r="P7385" s="1">
        <f>(Comuni[[#This Row],[Popolazione2011]]/Comuni[[#This Row],[Ammalati AREA]])*100</f>
        <v>0.71400438128452948</v>
      </c>
    </row>
    <row r="7386" spans="1:16" x14ac:dyDescent="0.3">
      <c r="A7386" t="s">
        <v>7486</v>
      </c>
      <c r="B7386" t="s">
        <v>8038</v>
      </c>
      <c r="C7386" t="s">
        <v>7458</v>
      </c>
      <c r="D7386">
        <v>8345</v>
      </c>
      <c r="E7386" s="1">
        <f>(Comuni[[#This Row],[Popolazione2011]]/SUM(D:D))*100</f>
        <v>1.4043394746077418E-2</v>
      </c>
      <c r="F7386">
        <f t="shared" si="115"/>
        <v>5002904</v>
      </c>
      <c r="G7386" s="1">
        <f>(Comuni[[#This Row],[Popolazione2011]]/Comuni[[#This Row],[TOT POP REGIONE ]])*100</f>
        <v>0.16680312074746986</v>
      </c>
      <c r="H7386" t="str">
        <f>IF(Comuni[[#This Row],[Popolazione2011]]&gt;300000,"MAGGIORE","")</f>
        <v/>
      </c>
      <c r="I7386" t="str">
        <f>_xlfn.XLOOKUP(Comuni[[#This Row],[Regione]],Ripartizione_geografica[Regione],Ripartizione_geografica[Ripartizione geografica])</f>
        <v>Isole</v>
      </c>
      <c r="J7386">
        <f>_xlfn.XLOOKUP(Comuni[[#This Row],[Regione]],Ripartizione_geografica[Regione],Ripartizione_geografica[Codice Regione])</f>
        <v>19</v>
      </c>
      <c r="K7386">
        <f>_xlfn.XLOOKUP(Comuni[[#This Row],[Regione]],Table_0[Regione],Table_0[Totale])</f>
        <v>1833392</v>
      </c>
      <c r="L7386">
        <f>_xlfn.XLOOKUP(Comuni[[#This Row],[Regione]],Table_0[Regione],Table_0[Guariti])</f>
        <v>1818423</v>
      </c>
      <c r="M7386">
        <f>_xlfn.XLOOKUP(Comuni[[#This Row],[Regione]],Table_0[Regione],Table_0[Deceduti])</f>
        <v>12944</v>
      </c>
      <c r="N7386" s="1">
        <f>(Comuni[[#This Row],[Popolazione2011]]/Comuni[[#This Row],[Ammalati TOT]])*100</f>
        <v>0.45516725282972764</v>
      </c>
      <c r="O7386">
        <f>_xlfn.XLOOKUP(Comuni[[#This Row],[Regione]],Table_0[Regione],Table_0[TOT AREA])</f>
        <v>2358669</v>
      </c>
      <c r="P7386" s="1">
        <f>(Comuni[[#This Row],[Popolazione2011]]/Comuni[[#This Row],[Ammalati AREA]])*100</f>
        <v>0.35380123281393022</v>
      </c>
    </row>
    <row r="7387" spans="1:16" x14ac:dyDescent="0.3">
      <c r="A7387" t="s">
        <v>7487</v>
      </c>
      <c r="B7387" t="s">
        <v>8038</v>
      </c>
      <c r="C7387" t="s">
        <v>7458</v>
      </c>
      <c r="D7387">
        <v>12837</v>
      </c>
      <c r="E7387" s="1">
        <f>(Comuni[[#This Row],[Popolazione2011]]/SUM(D:D))*100</f>
        <v>2.1602763134259531E-2</v>
      </c>
      <c r="F7387">
        <f t="shared" si="115"/>
        <v>5002904</v>
      </c>
      <c r="G7387" s="1">
        <f>(Comuni[[#This Row],[Popolazione2011]]/Comuni[[#This Row],[TOT POP REGIONE ]])*100</f>
        <v>0.25659097196348357</v>
      </c>
      <c r="H7387" t="str">
        <f>IF(Comuni[[#This Row],[Popolazione2011]]&gt;300000,"MAGGIORE","")</f>
        <v/>
      </c>
      <c r="I7387" t="str">
        <f>_xlfn.XLOOKUP(Comuni[[#This Row],[Regione]],Ripartizione_geografica[Regione],Ripartizione_geografica[Ripartizione geografica])</f>
        <v>Isole</v>
      </c>
      <c r="J7387">
        <f>_xlfn.XLOOKUP(Comuni[[#This Row],[Regione]],Ripartizione_geografica[Regione],Ripartizione_geografica[Codice Regione])</f>
        <v>19</v>
      </c>
      <c r="K7387">
        <f>_xlfn.XLOOKUP(Comuni[[#This Row],[Regione]],Table_0[Regione],Table_0[Totale])</f>
        <v>1833392</v>
      </c>
      <c r="L7387">
        <f>_xlfn.XLOOKUP(Comuni[[#This Row],[Regione]],Table_0[Regione],Table_0[Guariti])</f>
        <v>1818423</v>
      </c>
      <c r="M7387">
        <f>_xlfn.XLOOKUP(Comuni[[#This Row],[Regione]],Table_0[Regione],Table_0[Deceduti])</f>
        <v>12944</v>
      </c>
      <c r="N7387" s="1">
        <f>(Comuni[[#This Row],[Popolazione2011]]/Comuni[[#This Row],[Ammalati TOT]])*100</f>
        <v>0.70017759431698179</v>
      </c>
      <c r="O7387">
        <f>_xlfn.XLOOKUP(Comuni[[#This Row],[Regione]],Table_0[Regione],Table_0[TOT AREA])</f>
        <v>2358669</v>
      </c>
      <c r="P7387" s="1">
        <f>(Comuni[[#This Row],[Popolazione2011]]/Comuni[[#This Row],[Ammalati AREA]])*100</f>
        <v>0.54424762440172825</v>
      </c>
    </row>
    <row r="7388" spans="1:16" x14ac:dyDescent="0.3">
      <c r="A7388" t="s">
        <v>7488</v>
      </c>
      <c r="B7388" t="s">
        <v>8038</v>
      </c>
      <c r="C7388" t="s">
        <v>7458</v>
      </c>
      <c r="D7388">
        <v>12128</v>
      </c>
      <c r="E7388" s="1">
        <f>(Comuni[[#This Row],[Popolazione2011]]/SUM(D:D))*100</f>
        <v>2.0409621507540672E-2</v>
      </c>
      <c r="F7388">
        <f t="shared" si="115"/>
        <v>5002904</v>
      </c>
      <c r="G7388" s="1">
        <f>(Comuni[[#This Row],[Popolazione2011]]/Comuni[[#This Row],[TOT POP REGIONE ]])*100</f>
        <v>0.24241920292694003</v>
      </c>
      <c r="H7388" t="str">
        <f>IF(Comuni[[#This Row],[Popolazione2011]]&gt;300000,"MAGGIORE","")</f>
        <v/>
      </c>
      <c r="I7388" t="str">
        <f>_xlfn.XLOOKUP(Comuni[[#This Row],[Regione]],Ripartizione_geografica[Regione],Ripartizione_geografica[Ripartizione geografica])</f>
        <v>Isole</v>
      </c>
      <c r="J7388">
        <f>_xlfn.XLOOKUP(Comuni[[#This Row],[Regione]],Ripartizione_geografica[Regione],Ripartizione_geografica[Codice Regione])</f>
        <v>19</v>
      </c>
      <c r="K7388">
        <f>_xlfn.XLOOKUP(Comuni[[#This Row],[Regione]],Table_0[Regione],Table_0[Totale])</f>
        <v>1833392</v>
      </c>
      <c r="L7388">
        <f>_xlfn.XLOOKUP(Comuni[[#This Row],[Regione]],Table_0[Regione],Table_0[Guariti])</f>
        <v>1818423</v>
      </c>
      <c r="M7388">
        <f>_xlfn.XLOOKUP(Comuni[[#This Row],[Regione]],Table_0[Regione],Table_0[Deceduti])</f>
        <v>12944</v>
      </c>
      <c r="N7388" s="1">
        <f>(Comuni[[#This Row],[Popolazione2011]]/Comuni[[#This Row],[Ammalati TOT]])*100</f>
        <v>0.66150610453192771</v>
      </c>
      <c r="O7388">
        <f>_xlfn.XLOOKUP(Comuni[[#This Row],[Regione]],Table_0[Regione],Table_0[TOT AREA])</f>
        <v>2358669</v>
      </c>
      <c r="P7388" s="1">
        <f>(Comuni[[#This Row],[Popolazione2011]]/Comuni[[#This Row],[Ammalati AREA]])*100</f>
        <v>0.51418829857008341</v>
      </c>
    </row>
    <row r="7389" spans="1:16" x14ac:dyDescent="0.3">
      <c r="A7389" t="s">
        <v>7489</v>
      </c>
      <c r="B7389" t="s">
        <v>8038</v>
      </c>
      <c r="C7389" t="s">
        <v>7458</v>
      </c>
      <c r="D7389">
        <v>4487</v>
      </c>
      <c r="E7389" s="1">
        <f>(Comuni[[#This Row],[Popolazione2011]]/SUM(D:D))*100</f>
        <v>7.5509541312941122E-3</v>
      </c>
      <c r="F7389">
        <f t="shared" si="115"/>
        <v>5002904</v>
      </c>
      <c r="G7389" s="1">
        <f>(Comuni[[#This Row],[Popolazione2011]]/Comuni[[#This Row],[TOT POP REGIONE ]])*100</f>
        <v>8.9687909262300455E-2</v>
      </c>
      <c r="H7389" t="str">
        <f>IF(Comuni[[#This Row],[Popolazione2011]]&gt;300000,"MAGGIORE","")</f>
        <v/>
      </c>
      <c r="I7389" t="str">
        <f>_xlfn.XLOOKUP(Comuni[[#This Row],[Regione]],Ripartizione_geografica[Regione],Ripartizione_geografica[Ripartizione geografica])</f>
        <v>Isole</v>
      </c>
      <c r="J7389">
        <f>_xlfn.XLOOKUP(Comuni[[#This Row],[Regione]],Ripartizione_geografica[Regione],Ripartizione_geografica[Codice Regione])</f>
        <v>19</v>
      </c>
      <c r="K7389">
        <f>_xlfn.XLOOKUP(Comuni[[#This Row],[Regione]],Table_0[Regione],Table_0[Totale])</f>
        <v>1833392</v>
      </c>
      <c r="L7389">
        <f>_xlfn.XLOOKUP(Comuni[[#This Row],[Regione]],Table_0[Regione],Table_0[Guariti])</f>
        <v>1818423</v>
      </c>
      <c r="M7389">
        <f>_xlfn.XLOOKUP(Comuni[[#This Row],[Regione]],Table_0[Regione],Table_0[Deceduti])</f>
        <v>12944</v>
      </c>
      <c r="N7389" s="1">
        <f>(Comuni[[#This Row],[Popolazione2011]]/Comuni[[#This Row],[Ammalati TOT]])*100</f>
        <v>0.24473762294152041</v>
      </c>
      <c r="O7389">
        <f>_xlfn.XLOOKUP(Comuni[[#This Row],[Regione]],Table_0[Regione],Table_0[TOT AREA])</f>
        <v>2358669</v>
      </c>
      <c r="P7389" s="1">
        <f>(Comuni[[#This Row],[Popolazione2011]]/Comuni[[#This Row],[Ammalati AREA]])*100</f>
        <v>0.19023440762565666</v>
      </c>
    </row>
    <row r="7390" spans="1:16" x14ac:dyDescent="0.3">
      <c r="A7390" t="s">
        <v>7490</v>
      </c>
      <c r="B7390" t="s">
        <v>8038</v>
      </c>
      <c r="C7390" t="s">
        <v>7458</v>
      </c>
      <c r="D7390">
        <v>19302</v>
      </c>
      <c r="E7390" s="1">
        <f>(Comuni[[#This Row],[Popolazione2011]]/SUM(D:D))*100</f>
        <v>3.2482397290447725E-2</v>
      </c>
      <c r="F7390">
        <f t="shared" si="115"/>
        <v>5002904</v>
      </c>
      <c r="G7390" s="1">
        <f>(Comuni[[#This Row],[Popolazione2011]]/Comuni[[#This Row],[TOT POP REGIONE ]])*100</f>
        <v>0.38581591811475896</v>
      </c>
      <c r="H7390" t="str">
        <f>IF(Comuni[[#This Row],[Popolazione2011]]&gt;300000,"MAGGIORE","")</f>
        <v/>
      </c>
      <c r="I7390" t="str">
        <f>_xlfn.XLOOKUP(Comuni[[#This Row],[Regione]],Ripartizione_geografica[Regione],Ripartizione_geografica[Ripartizione geografica])</f>
        <v>Isole</v>
      </c>
      <c r="J7390">
        <f>_xlfn.XLOOKUP(Comuni[[#This Row],[Regione]],Ripartizione_geografica[Regione],Ripartizione_geografica[Codice Regione])</f>
        <v>19</v>
      </c>
      <c r="K7390">
        <f>_xlfn.XLOOKUP(Comuni[[#This Row],[Regione]],Table_0[Regione],Table_0[Totale])</f>
        <v>1833392</v>
      </c>
      <c r="L7390">
        <f>_xlfn.XLOOKUP(Comuni[[#This Row],[Regione]],Table_0[Regione],Table_0[Guariti])</f>
        <v>1818423</v>
      </c>
      <c r="M7390">
        <f>_xlfn.XLOOKUP(Comuni[[#This Row],[Regione]],Table_0[Regione],Table_0[Deceduti])</f>
        <v>12944</v>
      </c>
      <c r="N7390" s="1">
        <f>(Comuni[[#This Row],[Popolazione2011]]/Comuni[[#This Row],[Ammalati TOT]])*100</f>
        <v>1.0528026739507972</v>
      </c>
      <c r="O7390">
        <f>_xlfn.XLOOKUP(Comuni[[#This Row],[Regione]],Table_0[Regione],Table_0[TOT AREA])</f>
        <v>2358669</v>
      </c>
      <c r="P7390" s="1">
        <f>(Comuni[[#This Row],[Popolazione2011]]/Comuni[[#This Row],[Ammalati AREA]])*100</f>
        <v>0.81834288745050698</v>
      </c>
    </row>
    <row r="7391" spans="1:16" x14ac:dyDescent="0.3">
      <c r="A7391" t="s">
        <v>7491</v>
      </c>
      <c r="B7391" t="s">
        <v>8038</v>
      </c>
      <c r="C7391" t="s">
        <v>7458</v>
      </c>
      <c r="D7391">
        <v>6114</v>
      </c>
      <c r="E7391" s="1">
        <f>(Comuni[[#This Row],[Popolazione2011]]/SUM(D:D))*100</f>
        <v>1.0288953322650368E-2</v>
      </c>
      <c r="F7391">
        <f t="shared" si="115"/>
        <v>5002904</v>
      </c>
      <c r="G7391" s="1">
        <f>(Comuni[[#This Row],[Popolazione2011]]/Comuni[[#This Row],[TOT POP REGIONE ]])*100</f>
        <v>0.12220902100060285</v>
      </c>
      <c r="H7391" t="str">
        <f>IF(Comuni[[#This Row],[Popolazione2011]]&gt;300000,"MAGGIORE","")</f>
        <v/>
      </c>
      <c r="I7391" t="str">
        <f>_xlfn.XLOOKUP(Comuni[[#This Row],[Regione]],Ripartizione_geografica[Regione],Ripartizione_geografica[Ripartizione geografica])</f>
        <v>Isole</v>
      </c>
      <c r="J7391">
        <f>_xlfn.XLOOKUP(Comuni[[#This Row],[Regione]],Ripartizione_geografica[Regione],Ripartizione_geografica[Codice Regione])</f>
        <v>19</v>
      </c>
      <c r="K7391">
        <f>_xlfn.XLOOKUP(Comuni[[#This Row],[Regione]],Table_0[Regione],Table_0[Totale])</f>
        <v>1833392</v>
      </c>
      <c r="L7391">
        <f>_xlfn.XLOOKUP(Comuni[[#This Row],[Regione]],Table_0[Regione],Table_0[Guariti])</f>
        <v>1818423</v>
      </c>
      <c r="M7391">
        <f>_xlfn.XLOOKUP(Comuni[[#This Row],[Regione]],Table_0[Regione],Table_0[Deceduti])</f>
        <v>12944</v>
      </c>
      <c r="N7391" s="1">
        <f>(Comuni[[#This Row],[Popolazione2011]]/Comuni[[#This Row],[Ammalati TOT]])*100</f>
        <v>0.33348023772330193</v>
      </c>
      <c r="O7391">
        <f>_xlfn.XLOOKUP(Comuni[[#This Row],[Regione]],Table_0[Regione],Table_0[TOT AREA])</f>
        <v>2358669</v>
      </c>
      <c r="P7391" s="1">
        <f>(Comuni[[#This Row],[Popolazione2011]]/Comuni[[#This Row],[Ammalati AREA]])*100</f>
        <v>0.25921398890645531</v>
      </c>
    </row>
    <row r="7392" spans="1:16" x14ac:dyDescent="0.3">
      <c r="A7392" t="s">
        <v>7492</v>
      </c>
      <c r="B7392" t="s">
        <v>8038</v>
      </c>
      <c r="C7392" t="s">
        <v>7458</v>
      </c>
      <c r="D7392">
        <v>3501</v>
      </c>
      <c r="E7392" s="1">
        <f>(Comuni[[#This Row],[Popolazione2011]]/SUM(D:D))*100</f>
        <v>5.8916626729798721E-3</v>
      </c>
      <c r="F7392">
        <f t="shared" si="115"/>
        <v>5002904</v>
      </c>
      <c r="G7392" s="1">
        <f>(Comuni[[#This Row],[Popolazione2011]]/Comuni[[#This Row],[TOT POP REGIONE ]])*100</f>
        <v>6.9979355990040987E-2</v>
      </c>
      <c r="H7392" t="str">
        <f>IF(Comuni[[#This Row],[Popolazione2011]]&gt;300000,"MAGGIORE","")</f>
        <v/>
      </c>
      <c r="I7392" t="str">
        <f>_xlfn.XLOOKUP(Comuni[[#This Row],[Regione]],Ripartizione_geografica[Regione],Ripartizione_geografica[Ripartizione geografica])</f>
        <v>Isole</v>
      </c>
      <c r="J7392">
        <f>_xlfn.XLOOKUP(Comuni[[#This Row],[Regione]],Ripartizione_geografica[Regione],Ripartizione_geografica[Codice Regione])</f>
        <v>19</v>
      </c>
      <c r="K7392">
        <f>_xlfn.XLOOKUP(Comuni[[#This Row],[Regione]],Table_0[Regione],Table_0[Totale])</f>
        <v>1833392</v>
      </c>
      <c r="L7392">
        <f>_xlfn.XLOOKUP(Comuni[[#This Row],[Regione]],Table_0[Regione],Table_0[Guariti])</f>
        <v>1818423</v>
      </c>
      <c r="M7392">
        <f>_xlfn.XLOOKUP(Comuni[[#This Row],[Regione]],Table_0[Regione],Table_0[Deceduti])</f>
        <v>12944</v>
      </c>
      <c r="N7392" s="1">
        <f>(Comuni[[#This Row],[Popolazione2011]]/Comuni[[#This Row],[Ammalati TOT]])*100</f>
        <v>0.19095752572281324</v>
      </c>
      <c r="O7392">
        <f>_xlfn.XLOOKUP(Comuni[[#This Row],[Regione]],Table_0[Regione],Table_0[TOT AREA])</f>
        <v>2358669</v>
      </c>
      <c r="P7392" s="1">
        <f>(Comuni[[#This Row],[Popolazione2011]]/Comuni[[#This Row],[Ammalati AREA]])*100</f>
        <v>0.14843117029138042</v>
      </c>
    </row>
    <row r="7393" spans="1:16" x14ac:dyDescent="0.3">
      <c r="A7393" t="s">
        <v>7493</v>
      </c>
      <c r="B7393" t="s">
        <v>8038</v>
      </c>
      <c r="C7393" t="s">
        <v>7458</v>
      </c>
      <c r="D7393">
        <v>8127</v>
      </c>
      <c r="E7393" s="1">
        <f>(Comuni[[#This Row],[Popolazione2011]]/SUM(D:D))*100</f>
        <v>1.3676533145760476E-2</v>
      </c>
      <c r="F7393">
        <f t="shared" si="115"/>
        <v>5002904</v>
      </c>
      <c r="G7393" s="1">
        <f>(Comuni[[#This Row],[Popolazione2011]]/Comuni[[#This Row],[TOT POP REGIONE ]])*100</f>
        <v>0.16244565156557073</v>
      </c>
      <c r="H7393" t="str">
        <f>IF(Comuni[[#This Row],[Popolazione2011]]&gt;300000,"MAGGIORE","")</f>
        <v/>
      </c>
      <c r="I7393" t="str">
        <f>_xlfn.XLOOKUP(Comuni[[#This Row],[Regione]],Ripartizione_geografica[Regione],Ripartizione_geografica[Ripartizione geografica])</f>
        <v>Isole</v>
      </c>
      <c r="J7393">
        <f>_xlfn.XLOOKUP(Comuni[[#This Row],[Regione]],Ripartizione_geografica[Regione],Ripartizione_geografica[Codice Regione])</f>
        <v>19</v>
      </c>
      <c r="K7393">
        <f>_xlfn.XLOOKUP(Comuni[[#This Row],[Regione]],Table_0[Regione],Table_0[Totale])</f>
        <v>1833392</v>
      </c>
      <c r="L7393">
        <f>_xlfn.XLOOKUP(Comuni[[#This Row],[Regione]],Table_0[Regione],Table_0[Guariti])</f>
        <v>1818423</v>
      </c>
      <c r="M7393">
        <f>_xlfn.XLOOKUP(Comuni[[#This Row],[Regione]],Table_0[Regione],Table_0[Deceduti])</f>
        <v>12944</v>
      </c>
      <c r="N7393" s="1">
        <f>(Comuni[[#This Row],[Popolazione2011]]/Comuni[[#This Row],[Ammalati TOT]])*100</f>
        <v>0.44327672423573355</v>
      </c>
      <c r="O7393">
        <f>_xlfn.XLOOKUP(Comuni[[#This Row],[Regione]],Table_0[Regione],Table_0[TOT AREA])</f>
        <v>2358669</v>
      </c>
      <c r="P7393" s="1">
        <f>(Comuni[[#This Row],[Popolazione2011]]/Comuni[[#This Row],[Ammalati AREA]])*100</f>
        <v>0.34455873206456694</v>
      </c>
    </row>
    <row r="7394" spans="1:16" x14ac:dyDescent="0.3">
      <c r="A7394" t="s">
        <v>7494</v>
      </c>
      <c r="B7394" t="s">
        <v>8038</v>
      </c>
      <c r="C7394" t="s">
        <v>7458</v>
      </c>
      <c r="D7394">
        <v>2608</v>
      </c>
      <c r="E7394" s="1">
        <f>(Comuni[[#This Row],[Popolazione2011]]/SUM(D:D))*100</f>
        <v>4.3888763927824922E-3</v>
      </c>
      <c r="F7394">
        <f t="shared" si="115"/>
        <v>5002904</v>
      </c>
      <c r="G7394" s="1">
        <f>(Comuni[[#This Row],[Popolazione2011]]/Comuni[[#This Row],[TOT POP REGIONE ]])*100</f>
        <v>5.2129723056848584E-2</v>
      </c>
      <c r="H7394" t="str">
        <f>IF(Comuni[[#This Row],[Popolazione2011]]&gt;300000,"MAGGIORE","")</f>
        <v/>
      </c>
      <c r="I7394" t="str">
        <f>_xlfn.XLOOKUP(Comuni[[#This Row],[Regione]],Ripartizione_geografica[Regione],Ripartizione_geografica[Ripartizione geografica])</f>
        <v>Isole</v>
      </c>
      <c r="J7394">
        <f>_xlfn.XLOOKUP(Comuni[[#This Row],[Regione]],Ripartizione_geografica[Regione],Ripartizione_geografica[Codice Regione])</f>
        <v>19</v>
      </c>
      <c r="K7394">
        <f>_xlfn.XLOOKUP(Comuni[[#This Row],[Regione]],Table_0[Regione],Table_0[Totale])</f>
        <v>1833392</v>
      </c>
      <c r="L7394">
        <f>_xlfn.XLOOKUP(Comuni[[#This Row],[Regione]],Table_0[Regione],Table_0[Guariti])</f>
        <v>1818423</v>
      </c>
      <c r="M7394">
        <f>_xlfn.XLOOKUP(Comuni[[#This Row],[Regione]],Table_0[Regione],Table_0[Deceduti])</f>
        <v>12944</v>
      </c>
      <c r="N7394" s="1">
        <f>(Comuni[[#This Row],[Popolazione2011]]/Comuni[[#This Row],[Ammalati TOT]])*100</f>
        <v>0.14224999345475489</v>
      </c>
      <c r="O7394">
        <f>_xlfn.XLOOKUP(Comuni[[#This Row],[Regione]],Table_0[Regione],Table_0[TOT AREA])</f>
        <v>2358669</v>
      </c>
      <c r="P7394" s="1">
        <f>(Comuni[[#This Row],[Popolazione2011]]/Comuni[[#This Row],[Ammalati AREA]])*100</f>
        <v>0.11057083465293349</v>
      </c>
    </row>
    <row r="7395" spans="1:16" x14ac:dyDescent="0.3">
      <c r="A7395" t="s">
        <v>7495</v>
      </c>
      <c r="B7395" t="s">
        <v>8038</v>
      </c>
      <c r="C7395" t="s">
        <v>7458</v>
      </c>
      <c r="D7395">
        <v>6544</v>
      </c>
      <c r="E7395" s="1">
        <f>(Comuni[[#This Row],[Popolazione2011]]/SUM(D:D))*100</f>
        <v>1.1012579415018648E-2</v>
      </c>
      <c r="F7395">
        <f t="shared" si="115"/>
        <v>5002904</v>
      </c>
      <c r="G7395" s="1">
        <f>(Comuni[[#This Row],[Popolazione2011]]/Comuni[[#This Row],[TOT POP REGIONE ]])*100</f>
        <v>0.13080402901994523</v>
      </c>
      <c r="H7395" t="str">
        <f>IF(Comuni[[#This Row],[Popolazione2011]]&gt;300000,"MAGGIORE","")</f>
        <v/>
      </c>
      <c r="I7395" t="str">
        <f>_xlfn.XLOOKUP(Comuni[[#This Row],[Regione]],Ripartizione_geografica[Regione],Ripartizione_geografica[Ripartizione geografica])</f>
        <v>Isole</v>
      </c>
      <c r="J7395">
        <f>_xlfn.XLOOKUP(Comuni[[#This Row],[Regione]],Ripartizione_geografica[Regione],Ripartizione_geografica[Codice Regione])</f>
        <v>19</v>
      </c>
      <c r="K7395">
        <f>_xlfn.XLOOKUP(Comuni[[#This Row],[Regione]],Table_0[Regione],Table_0[Totale])</f>
        <v>1833392</v>
      </c>
      <c r="L7395">
        <f>_xlfn.XLOOKUP(Comuni[[#This Row],[Regione]],Table_0[Regione],Table_0[Guariti])</f>
        <v>1818423</v>
      </c>
      <c r="M7395">
        <f>_xlfn.XLOOKUP(Comuni[[#This Row],[Regione]],Table_0[Regione],Table_0[Deceduti])</f>
        <v>12944</v>
      </c>
      <c r="N7395" s="1">
        <f>(Comuni[[#This Row],[Popolazione2011]]/Comuni[[#This Row],[Ammalati TOT]])*100</f>
        <v>0.35693403265640955</v>
      </c>
      <c r="O7395">
        <f>_xlfn.XLOOKUP(Comuni[[#This Row],[Regione]],Table_0[Regione],Table_0[TOT AREA])</f>
        <v>2358669</v>
      </c>
      <c r="P7395" s="1">
        <f>(Comuni[[#This Row],[Popolazione2011]]/Comuni[[#This Row],[Ammalati AREA]])*100</f>
        <v>0.27744460965061229</v>
      </c>
    </row>
    <row r="7396" spans="1:16" x14ac:dyDescent="0.3">
      <c r="A7396" t="s">
        <v>7496</v>
      </c>
      <c r="B7396" t="s">
        <v>8038</v>
      </c>
      <c r="C7396" t="s">
        <v>7458</v>
      </c>
      <c r="D7396">
        <v>1471</v>
      </c>
      <c r="E7396" s="1">
        <f>(Comuni[[#This Row],[Popolazione2011]]/SUM(D:D))*100</f>
        <v>2.4754743764505548E-3</v>
      </c>
      <c r="F7396">
        <f t="shared" si="115"/>
        <v>5002904</v>
      </c>
      <c r="G7396" s="1">
        <f>(Comuni[[#This Row],[Popolazione2011]]/Comuni[[#This Row],[TOT POP REGIONE ]])*100</f>
        <v>2.9402922782447955E-2</v>
      </c>
      <c r="H7396" t="str">
        <f>IF(Comuni[[#This Row],[Popolazione2011]]&gt;300000,"MAGGIORE","")</f>
        <v/>
      </c>
      <c r="I7396" t="str">
        <f>_xlfn.XLOOKUP(Comuni[[#This Row],[Regione]],Ripartizione_geografica[Regione],Ripartizione_geografica[Ripartizione geografica])</f>
        <v>Isole</v>
      </c>
      <c r="J7396">
        <f>_xlfn.XLOOKUP(Comuni[[#This Row],[Regione]],Ripartizione_geografica[Regione],Ripartizione_geografica[Codice Regione])</f>
        <v>19</v>
      </c>
      <c r="K7396">
        <f>_xlfn.XLOOKUP(Comuni[[#This Row],[Regione]],Table_0[Regione],Table_0[Totale])</f>
        <v>1833392</v>
      </c>
      <c r="L7396">
        <f>_xlfn.XLOOKUP(Comuni[[#This Row],[Regione]],Table_0[Regione],Table_0[Guariti])</f>
        <v>1818423</v>
      </c>
      <c r="M7396">
        <f>_xlfn.XLOOKUP(Comuni[[#This Row],[Regione]],Table_0[Regione],Table_0[Deceduti])</f>
        <v>12944</v>
      </c>
      <c r="N7396" s="1">
        <f>(Comuni[[#This Row],[Popolazione2011]]/Comuni[[#This Row],[Ammalati TOT]])*100</f>
        <v>8.0233796154886683E-2</v>
      </c>
      <c r="O7396">
        <f>_xlfn.XLOOKUP(Comuni[[#This Row],[Regione]],Table_0[Regione],Table_0[TOT AREA])</f>
        <v>2358669</v>
      </c>
      <c r="P7396" s="1">
        <f>(Comuni[[#This Row],[Popolazione2011]]/Comuni[[#This Row],[Ammalati AREA]])*100</f>
        <v>6.2365681661988186E-2</v>
      </c>
    </row>
    <row r="7397" spans="1:16" x14ac:dyDescent="0.3">
      <c r="A7397" t="s">
        <v>7497</v>
      </c>
      <c r="B7397" t="s">
        <v>8038</v>
      </c>
      <c r="C7397" t="s">
        <v>7458</v>
      </c>
      <c r="D7397">
        <v>4897</v>
      </c>
      <c r="E7397" s="1">
        <f>(Comuni[[#This Row],[Popolazione2011]]/SUM(D:D))*100</f>
        <v>8.2409231961103786E-3</v>
      </c>
      <c r="F7397">
        <f t="shared" si="115"/>
        <v>5002904</v>
      </c>
      <c r="G7397" s="1">
        <f>(Comuni[[#This Row],[Popolazione2011]]/Comuni[[#This Row],[TOT POP REGIONE ]])*100</f>
        <v>9.7883149466789679E-2</v>
      </c>
      <c r="H7397" t="str">
        <f>IF(Comuni[[#This Row],[Popolazione2011]]&gt;300000,"MAGGIORE","")</f>
        <v/>
      </c>
      <c r="I7397" t="str">
        <f>_xlfn.XLOOKUP(Comuni[[#This Row],[Regione]],Ripartizione_geografica[Regione],Ripartizione_geografica[Ripartizione geografica])</f>
        <v>Isole</v>
      </c>
      <c r="J7397">
        <f>_xlfn.XLOOKUP(Comuni[[#This Row],[Regione]],Ripartizione_geografica[Regione],Ripartizione_geografica[Codice Regione])</f>
        <v>19</v>
      </c>
      <c r="K7397">
        <f>_xlfn.XLOOKUP(Comuni[[#This Row],[Regione]],Table_0[Regione],Table_0[Totale])</f>
        <v>1833392</v>
      </c>
      <c r="L7397">
        <f>_xlfn.XLOOKUP(Comuni[[#This Row],[Regione]],Table_0[Regione],Table_0[Guariti])</f>
        <v>1818423</v>
      </c>
      <c r="M7397">
        <f>_xlfn.XLOOKUP(Comuni[[#This Row],[Regione]],Table_0[Regione],Table_0[Deceduti])</f>
        <v>12944</v>
      </c>
      <c r="N7397" s="1">
        <f>(Comuni[[#This Row],[Popolazione2011]]/Comuni[[#This Row],[Ammalati TOT]])*100</f>
        <v>0.26710054369169278</v>
      </c>
      <c r="O7397">
        <f>_xlfn.XLOOKUP(Comuni[[#This Row],[Regione]],Table_0[Regione],Table_0[TOT AREA])</f>
        <v>2358669</v>
      </c>
      <c r="P7397" s="1">
        <f>(Comuni[[#This Row],[Popolazione2011]]/Comuni[[#This Row],[Ammalati AREA]])*100</f>
        <v>0.20761709252124821</v>
      </c>
    </row>
    <row r="7398" spans="1:16" x14ac:dyDescent="0.3">
      <c r="A7398" t="s">
        <v>7498</v>
      </c>
      <c r="B7398" t="s">
        <v>8038</v>
      </c>
      <c r="C7398" t="s">
        <v>7458</v>
      </c>
      <c r="D7398">
        <v>40899</v>
      </c>
      <c r="E7398" s="1">
        <f>(Comuni[[#This Row],[Popolazione2011]]/SUM(D:D))*100</f>
        <v>6.8826938492488943E-2</v>
      </c>
      <c r="F7398">
        <f t="shared" si="115"/>
        <v>5002904</v>
      </c>
      <c r="G7398" s="1">
        <f>(Comuni[[#This Row],[Popolazione2011]]/Comuni[[#This Row],[TOT POP REGIONE ]])*100</f>
        <v>0.81750519298391489</v>
      </c>
      <c r="H7398" t="str">
        <f>IF(Comuni[[#This Row],[Popolazione2011]]&gt;300000,"MAGGIORE","")</f>
        <v/>
      </c>
      <c r="I7398" t="str">
        <f>_xlfn.XLOOKUP(Comuni[[#This Row],[Regione]],Ripartizione_geografica[Regione],Ripartizione_geografica[Ripartizione geografica])</f>
        <v>Isole</v>
      </c>
      <c r="J7398">
        <f>_xlfn.XLOOKUP(Comuni[[#This Row],[Regione]],Ripartizione_geografica[Regione],Ripartizione_geografica[Codice Regione])</f>
        <v>19</v>
      </c>
      <c r="K7398">
        <f>_xlfn.XLOOKUP(Comuni[[#This Row],[Regione]],Table_0[Regione],Table_0[Totale])</f>
        <v>1833392</v>
      </c>
      <c r="L7398">
        <f>_xlfn.XLOOKUP(Comuni[[#This Row],[Regione]],Table_0[Regione],Table_0[Guariti])</f>
        <v>1818423</v>
      </c>
      <c r="M7398">
        <f>_xlfn.XLOOKUP(Comuni[[#This Row],[Regione]],Table_0[Regione],Table_0[Deceduti])</f>
        <v>12944</v>
      </c>
      <c r="N7398" s="1">
        <f>(Comuni[[#This Row],[Popolazione2011]]/Comuni[[#This Row],[Ammalati TOT]])*100</f>
        <v>2.230783160393413</v>
      </c>
      <c r="O7398">
        <f>_xlfn.XLOOKUP(Comuni[[#This Row],[Regione]],Table_0[Regione],Table_0[TOT AREA])</f>
        <v>2358669</v>
      </c>
      <c r="P7398" s="1">
        <f>(Comuni[[#This Row],[Popolazione2011]]/Comuni[[#This Row],[Ammalati AREA]])*100</f>
        <v>1.7339864135238983</v>
      </c>
    </row>
    <row r="7399" spans="1:16" x14ac:dyDescent="0.3">
      <c r="A7399" t="s">
        <v>7499</v>
      </c>
      <c r="B7399" t="s">
        <v>8038</v>
      </c>
      <c r="C7399" t="s">
        <v>7458</v>
      </c>
      <c r="D7399">
        <v>4632</v>
      </c>
      <c r="E7399" s="1">
        <f>(Comuni[[#This Row],[Popolazione2011]]/SUM(D:D))*100</f>
        <v>7.7949675810462075E-3</v>
      </c>
      <c r="F7399">
        <f t="shared" si="115"/>
        <v>5002904</v>
      </c>
      <c r="G7399" s="1">
        <f>(Comuni[[#This Row],[Popolazione2011]]/Comuni[[#This Row],[TOT POP REGIONE ]])*100</f>
        <v>9.2586225919985679E-2</v>
      </c>
      <c r="H7399" t="str">
        <f>IF(Comuni[[#This Row],[Popolazione2011]]&gt;300000,"MAGGIORE","")</f>
        <v/>
      </c>
      <c r="I7399" t="str">
        <f>_xlfn.XLOOKUP(Comuni[[#This Row],[Regione]],Ripartizione_geografica[Regione],Ripartizione_geografica[Ripartizione geografica])</f>
        <v>Isole</v>
      </c>
      <c r="J7399">
        <f>_xlfn.XLOOKUP(Comuni[[#This Row],[Regione]],Ripartizione_geografica[Regione],Ripartizione_geografica[Codice Regione])</f>
        <v>19</v>
      </c>
      <c r="K7399">
        <f>_xlfn.XLOOKUP(Comuni[[#This Row],[Regione]],Table_0[Regione],Table_0[Totale])</f>
        <v>1833392</v>
      </c>
      <c r="L7399">
        <f>_xlfn.XLOOKUP(Comuni[[#This Row],[Regione]],Table_0[Regione],Table_0[Guariti])</f>
        <v>1818423</v>
      </c>
      <c r="M7399">
        <f>_xlfn.XLOOKUP(Comuni[[#This Row],[Regione]],Table_0[Regione],Table_0[Deceduti])</f>
        <v>12944</v>
      </c>
      <c r="N7399" s="1">
        <f>(Comuni[[#This Row],[Popolazione2011]]/Comuni[[#This Row],[Ammalati TOT]])*100</f>
        <v>0.2526464607678009</v>
      </c>
      <c r="O7399">
        <f>_xlfn.XLOOKUP(Comuni[[#This Row],[Regione]],Table_0[Regione],Table_0[TOT AREA])</f>
        <v>2358669</v>
      </c>
      <c r="P7399" s="1">
        <f>(Comuni[[#This Row],[Popolazione2011]]/Comuni[[#This Row],[Ammalati AREA]])*100</f>
        <v>0.19638194252775612</v>
      </c>
    </row>
    <row r="7400" spans="1:16" x14ac:dyDescent="0.3">
      <c r="A7400" t="s">
        <v>7500</v>
      </c>
      <c r="B7400" t="s">
        <v>8038</v>
      </c>
      <c r="C7400" t="s">
        <v>7458</v>
      </c>
      <c r="D7400">
        <v>1426</v>
      </c>
      <c r="E7400" s="1">
        <f>(Comuni[[#This Row],[Popolazione2011]]/SUM(D:D))*100</f>
        <v>2.3997460644585257E-3</v>
      </c>
      <c r="F7400">
        <f t="shared" si="115"/>
        <v>5002904</v>
      </c>
      <c r="G7400" s="1">
        <f>(Comuni[[#This Row],[Popolazione2011]]/Comuni[[#This Row],[TOT POP REGIONE ]])*100</f>
        <v>2.8503445199028404E-2</v>
      </c>
      <c r="H7400" t="str">
        <f>IF(Comuni[[#This Row],[Popolazione2011]]&gt;300000,"MAGGIORE","")</f>
        <v/>
      </c>
      <c r="I7400" t="str">
        <f>_xlfn.XLOOKUP(Comuni[[#This Row],[Regione]],Ripartizione_geografica[Regione],Ripartizione_geografica[Ripartizione geografica])</f>
        <v>Isole</v>
      </c>
      <c r="J7400">
        <f>_xlfn.XLOOKUP(Comuni[[#This Row],[Regione]],Ripartizione_geografica[Regione],Ripartizione_geografica[Codice Regione])</f>
        <v>19</v>
      </c>
      <c r="K7400">
        <f>_xlfn.XLOOKUP(Comuni[[#This Row],[Regione]],Table_0[Regione],Table_0[Totale])</f>
        <v>1833392</v>
      </c>
      <c r="L7400">
        <f>_xlfn.XLOOKUP(Comuni[[#This Row],[Regione]],Table_0[Regione],Table_0[Guariti])</f>
        <v>1818423</v>
      </c>
      <c r="M7400">
        <f>_xlfn.XLOOKUP(Comuni[[#This Row],[Regione]],Table_0[Regione],Table_0[Deceduti])</f>
        <v>12944</v>
      </c>
      <c r="N7400" s="1">
        <f>(Comuni[[#This Row],[Popolazione2011]]/Comuni[[#This Row],[Ammalati TOT]])*100</f>
        <v>7.7779329243282402E-2</v>
      </c>
      <c r="O7400">
        <f>_xlfn.XLOOKUP(Comuni[[#This Row],[Regione]],Table_0[Regione],Table_0[TOT AREA])</f>
        <v>2358669</v>
      </c>
      <c r="P7400" s="1">
        <f>(Comuni[[#This Row],[Popolazione2011]]/Comuni[[#This Row],[Ammalati AREA]])*100</f>
        <v>6.0457826002715938E-2</v>
      </c>
    </row>
    <row r="7401" spans="1:16" x14ac:dyDescent="0.3">
      <c r="A7401" t="s">
        <v>7501</v>
      </c>
      <c r="B7401" t="s">
        <v>8038</v>
      </c>
      <c r="C7401" t="s">
        <v>7502</v>
      </c>
      <c r="D7401">
        <v>1041</v>
      </c>
      <c r="E7401" s="1">
        <f>(Comuni[[#This Row],[Popolazione2011]]/SUM(D:D))*100</f>
        <v>1.7518482840822758E-3</v>
      </c>
      <c r="F7401">
        <f t="shared" si="115"/>
        <v>5002904</v>
      </c>
      <c r="G7401" s="1">
        <f>(Comuni[[#This Row],[Popolazione2011]]/Comuni[[#This Row],[TOT POP REGIONE ]])*100</f>
        <v>2.0807914763105589E-2</v>
      </c>
      <c r="H7401" t="str">
        <f>IF(Comuni[[#This Row],[Popolazione2011]]&gt;300000,"MAGGIORE","")</f>
        <v/>
      </c>
      <c r="I7401" t="str">
        <f>_xlfn.XLOOKUP(Comuni[[#This Row],[Regione]],Ripartizione_geografica[Regione],Ripartizione_geografica[Ripartizione geografica])</f>
        <v>Isole</v>
      </c>
      <c r="J7401">
        <f>_xlfn.XLOOKUP(Comuni[[#This Row],[Regione]],Ripartizione_geografica[Regione],Ripartizione_geografica[Codice Regione])</f>
        <v>19</v>
      </c>
      <c r="K7401">
        <f>_xlfn.XLOOKUP(Comuni[[#This Row],[Regione]],Table_0[Regione],Table_0[Totale])</f>
        <v>1833392</v>
      </c>
      <c r="L7401">
        <f>_xlfn.XLOOKUP(Comuni[[#This Row],[Regione]],Table_0[Regione],Table_0[Guariti])</f>
        <v>1818423</v>
      </c>
      <c r="M7401">
        <f>_xlfn.XLOOKUP(Comuni[[#This Row],[Regione]],Table_0[Regione],Table_0[Deceduti])</f>
        <v>12944</v>
      </c>
      <c r="N7401" s="1">
        <f>(Comuni[[#This Row],[Popolazione2011]]/Comuni[[#This Row],[Ammalati TOT]])*100</f>
        <v>5.6780001221779085E-2</v>
      </c>
      <c r="O7401">
        <f>_xlfn.XLOOKUP(Comuni[[#This Row],[Regione]],Table_0[Regione],Table_0[TOT AREA])</f>
        <v>2358669</v>
      </c>
      <c r="P7401" s="1">
        <f>(Comuni[[#This Row],[Popolazione2011]]/Comuni[[#This Row],[Ammalati AREA]])*100</f>
        <v>4.4135060917831197E-2</v>
      </c>
    </row>
    <row r="7402" spans="1:16" x14ac:dyDescent="0.3">
      <c r="A7402" t="s">
        <v>7503</v>
      </c>
      <c r="B7402" t="s">
        <v>8038</v>
      </c>
      <c r="C7402" t="s">
        <v>7502</v>
      </c>
      <c r="D7402">
        <v>610</v>
      </c>
      <c r="E7402" s="1">
        <f>(Comuni[[#This Row],[Popolazione2011]]/SUM(D:D))*100</f>
        <v>1.0265393403363959E-3</v>
      </c>
      <c r="F7402">
        <f t="shared" si="115"/>
        <v>5002904</v>
      </c>
      <c r="G7402" s="1">
        <f>(Comuni[[#This Row],[Popolazione2011]]/Comuni[[#This Row],[TOT POP REGIONE ]])*100</f>
        <v>1.2192918353020566E-2</v>
      </c>
      <c r="H7402" t="str">
        <f>IF(Comuni[[#This Row],[Popolazione2011]]&gt;300000,"MAGGIORE","")</f>
        <v/>
      </c>
      <c r="I7402" t="str">
        <f>_xlfn.XLOOKUP(Comuni[[#This Row],[Regione]],Ripartizione_geografica[Regione],Ripartizione_geografica[Ripartizione geografica])</f>
        <v>Isole</v>
      </c>
      <c r="J7402">
        <f>_xlfn.XLOOKUP(Comuni[[#This Row],[Regione]],Ripartizione_geografica[Regione],Ripartizione_geografica[Codice Regione])</f>
        <v>19</v>
      </c>
      <c r="K7402">
        <f>_xlfn.XLOOKUP(Comuni[[#This Row],[Regione]],Table_0[Regione],Table_0[Totale])</f>
        <v>1833392</v>
      </c>
      <c r="L7402">
        <f>_xlfn.XLOOKUP(Comuni[[#This Row],[Regione]],Table_0[Regione],Table_0[Guariti])</f>
        <v>1818423</v>
      </c>
      <c r="M7402">
        <f>_xlfn.XLOOKUP(Comuni[[#This Row],[Regione]],Table_0[Regione],Table_0[Deceduti])</f>
        <v>12944</v>
      </c>
      <c r="N7402" s="1">
        <f>(Comuni[[#This Row],[Popolazione2011]]/Comuni[[#This Row],[Ammalati TOT]])*100</f>
        <v>3.3271662579524727E-2</v>
      </c>
      <c r="O7402">
        <f>_xlfn.XLOOKUP(Comuni[[#This Row],[Regione]],Table_0[Regione],Table_0[TOT AREA])</f>
        <v>2358669</v>
      </c>
      <c r="P7402" s="1">
        <f>(Comuni[[#This Row],[Popolazione2011]]/Comuni[[#This Row],[Ammalati AREA]])*100</f>
        <v>2.5862043381245946E-2</v>
      </c>
    </row>
    <row r="7403" spans="1:16" x14ac:dyDescent="0.3">
      <c r="A7403" t="s">
        <v>7504</v>
      </c>
      <c r="B7403" t="s">
        <v>8038</v>
      </c>
      <c r="C7403" t="s">
        <v>7502</v>
      </c>
      <c r="D7403">
        <v>4937</v>
      </c>
      <c r="E7403" s="1">
        <f>(Comuni[[#This Row],[Popolazione2011]]/SUM(D:D))*100</f>
        <v>8.3082372512144047E-3</v>
      </c>
      <c r="F7403">
        <f t="shared" si="115"/>
        <v>5002904</v>
      </c>
      <c r="G7403" s="1">
        <f>(Comuni[[#This Row],[Popolazione2011]]/Comuni[[#This Row],[TOT POP REGIONE ]])*100</f>
        <v>9.868268509649597E-2</v>
      </c>
      <c r="H7403" t="str">
        <f>IF(Comuni[[#This Row],[Popolazione2011]]&gt;300000,"MAGGIORE","")</f>
        <v/>
      </c>
      <c r="I7403" t="str">
        <f>_xlfn.XLOOKUP(Comuni[[#This Row],[Regione]],Ripartizione_geografica[Regione],Ripartizione_geografica[Ripartizione geografica])</f>
        <v>Isole</v>
      </c>
      <c r="J7403">
        <f>_xlfn.XLOOKUP(Comuni[[#This Row],[Regione]],Ripartizione_geografica[Regione],Ripartizione_geografica[Codice Regione])</f>
        <v>19</v>
      </c>
      <c r="K7403">
        <f>_xlfn.XLOOKUP(Comuni[[#This Row],[Regione]],Table_0[Regione],Table_0[Totale])</f>
        <v>1833392</v>
      </c>
      <c r="L7403">
        <f>_xlfn.XLOOKUP(Comuni[[#This Row],[Regione]],Table_0[Regione],Table_0[Guariti])</f>
        <v>1818423</v>
      </c>
      <c r="M7403">
        <f>_xlfn.XLOOKUP(Comuni[[#This Row],[Regione]],Table_0[Regione],Table_0[Deceduti])</f>
        <v>12944</v>
      </c>
      <c r="N7403" s="1">
        <f>(Comuni[[#This Row],[Popolazione2011]]/Comuni[[#This Row],[Ammalati TOT]])*100</f>
        <v>0.26928229205756321</v>
      </c>
      <c r="O7403">
        <f>_xlfn.XLOOKUP(Comuni[[#This Row],[Regione]],Table_0[Regione],Table_0[TOT AREA])</f>
        <v>2358669</v>
      </c>
      <c r="P7403" s="1">
        <f>(Comuni[[#This Row],[Popolazione2011]]/Comuni[[#This Row],[Ammalati AREA]])*100</f>
        <v>0.20931296421837908</v>
      </c>
    </row>
    <row r="7404" spans="1:16" x14ac:dyDescent="0.3">
      <c r="A7404" t="s">
        <v>7505</v>
      </c>
      <c r="B7404" t="s">
        <v>8038</v>
      </c>
      <c r="C7404" t="s">
        <v>7502</v>
      </c>
      <c r="D7404">
        <v>61711</v>
      </c>
      <c r="E7404" s="1">
        <f>(Comuni[[#This Row],[Popolazione2011]]/SUM(D:D))*100</f>
        <v>0.10385044136311365</v>
      </c>
      <c r="F7404">
        <f t="shared" si="115"/>
        <v>5002904</v>
      </c>
      <c r="G7404" s="1">
        <f>(Comuni[[#This Row],[Popolazione2011]]/Comuni[[#This Row],[TOT POP REGIONE ]])*100</f>
        <v>1.2335035811200854</v>
      </c>
      <c r="H7404" t="str">
        <f>IF(Comuni[[#This Row],[Popolazione2011]]&gt;300000,"MAGGIORE","")</f>
        <v/>
      </c>
      <c r="I7404" t="str">
        <f>_xlfn.XLOOKUP(Comuni[[#This Row],[Regione]],Ripartizione_geografica[Regione],Ripartizione_geografica[Ripartizione geografica])</f>
        <v>Isole</v>
      </c>
      <c r="J7404">
        <f>_xlfn.XLOOKUP(Comuni[[#This Row],[Regione]],Ripartizione_geografica[Regione],Ripartizione_geografica[Codice Regione])</f>
        <v>19</v>
      </c>
      <c r="K7404">
        <f>_xlfn.XLOOKUP(Comuni[[#This Row],[Regione]],Table_0[Regione],Table_0[Totale])</f>
        <v>1833392</v>
      </c>
      <c r="L7404">
        <f>_xlfn.XLOOKUP(Comuni[[#This Row],[Regione]],Table_0[Regione],Table_0[Guariti])</f>
        <v>1818423</v>
      </c>
      <c r="M7404">
        <f>_xlfn.XLOOKUP(Comuni[[#This Row],[Regione]],Table_0[Regione],Table_0[Deceduti])</f>
        <v>12944</v>
      </c>
      <c r="N7404" s="1">
        <f>(Comuni[[#This Row],[Popolazione2011]]/Comuni[[#This Row],[Ammalati TOT]])*100</f>
        <v>3.3659468351558206</v>
      </c>
      <c r="O7404">
        <f>_xlfn.XLOOKUP(Comuni[[#This Row],[Regione]],Table_0[Regione],Table_0[TOT AREA])</f>
        <v>2358669</v>
      </c>
      <c r="P7404" s="1">
        <f>(Comuni[[#This Row],[Popolazione2011]]/Comuni[[#This Row],[Ammalati AREA]])*100</f>
        <v>2.6163484575410965</v>
      </c>
    </row>
    <row r="7405" spans="1:16" x14ac:dyDescent="0.3">
      <c r="A7405" t="s">
        <v>7506</v>
      </c>
      <c r="B7405" t="s">
        <v>8038</v>
      </c>
      <c r="C7405" t="s">
        <v>7502</v>
      </c>
      <c r="D7405">
        <v>3218</v>
      </c>
      <c r="E7405" s="1">
        <f>(Comuni[[#This Row],[Popolazione2011]]/SUM(D:D))*100</f>
        <v>5.4154157331188883E-3</v>
      </c>
      <c r="F7405">
        <f t="shared" si="115"/>
        <v>5002904</v>
      </c>
      <c r="G7405" s="1">
        <f>(Comuni[[#This Row],[Popolazione2011]]/Comuni[[#This Row],[TOT POP REGIONE ]])*100</f>
        <v>6.4322641409869152E-2</v>
      </c>
      <c r="H7405" t="str">
        <f>IF(Comuni[[#This Row],[Popolazione2011]]&gt;300000,"MAGGIORE","")</f>
        <v/>
      </c>
      <c r="I7405" t="str">
        <f>_xlfn.XLOOKUP(Comuni[[#This Row],[Regione]],Ripartizione_geografica[Regione],Ripartizione_geografica[Ripartizione geografica])</f>
        <v>Isole</v>
      </c>
      <c r="J7405">
        <f>_xlfn.XLOOKUP(Comuni[[#This Row],[Regione]],Ripartizione_geografica[Regione],Ripartizione_geografica[Codice Regione])</f>
        <v>19</v>
      </c>
      <c r="K7405">
        <f>_xlfn.XLOOKUP(Comuni[[#This Row],[Regione]],Table_0[Regione],Table_0[Totale])</f>
        <v>1833392</v>
      </c>
      <c r="L7405">
        <f>_xlfn.XLOOKUP(Comuni[[#This Row],[Regione]],Table_0[Regione],Table_0[Guariti])</f>
        <v>1818423</v>
      </c>
      <c r="M7405">
        <f>_xlfn.XLOOKUP(Comuni[[#This Row],[Regione]],Table_0[Regione],Table_0[Deceduti])</f>
        <v>12944</v>
      </c>
      <c r="N7405" s="1">
        <f>(Comuni[[#This Row],[Popolazione2011]]/Comuni[[#This Row],[Ammalati TOT]])*100</f>
        <v>0.17552165603427963</v>
      </c>
      <c r="O7405">
        <f>_xlfn.XLOOKUP(Comuni[[#This Row],[Regione]],Table_0[Regione],Table_0[TOT AREA])</f>
        <v>2358669</v>
      </c>
      <c r="P7405" s="1">
        <f>(Comuni[[#This Row],[Popolazione2011]]/Comuni[[#This Row],[Ammalati AREA]])*100</f>
        <v>0.13643287803417944</v>
      </c>
    </row>
    <row r="7406" spans="1:16" x14ac:dyDescent="0.3">
      <c r="A7406" t="s">
        <v>7507</v>
      </c>
      <c r="B7406" t="s">
        <v>8038</v>
      </c>
      <c r="C7406" t="s">
        <v>7502</v>
      </c>
      <c r="D7406">
        <v>4325</v>
      </c>
      <c r="E7406" s="1">
        <f>(Comuni[[#This Row],[Popolazione2011]]/SUM(D:D))*100</f>
        <v>7.2783322081228074E-3</v>
      </c>
      <c r="F7406">
        <f t="shared" si="115"/>
        <v>5002904</v>
      </c>
      <c r="G7406" s="1">
        <f>(Comuni[[#This Row],[Popolazione2011]]/Comuni[[#This Row],[TOT POP REGIONE ]])*100</f>
        <v>8.6449789961990084E-2</v>
      </c>
      <c r="H7406" t="str">
        <f>IF(Comuni[[#This Row],[Popolazione2011]]&gt;300000,"MAGGIORE","")</f>
        <v/>
      </c>
      <c r="I7406" t="str">
        <f>_xlfn.XLOOKUP(Comuni[[#This Row],[Regione]],Ripartizione_geografica[Regione],Ripartizione_geografica[Ripartizione geografica])</f>
        <v>Isole</v>
      </c>
      <c r="J7406">
        <f>_xlfn.XLOOKUP(Comuni[[#This Row],[Regione]],Ripartizione_geografica[Regione],Ripartizione_geografica[Codice Regione])</f>
        <v>19</v>
      </c>
      <c r="K7406">
        <f>_xlfn.XLOOKUP(Comuni[[#This Row],[Regione]],Table_0[Regione],Table_0[Totale])</f>
        <v>1833392</v>
      </c>
      <c r="L7406">
        <f>_xlfn.XLOOKUP(Comuni[[#This Row],[Regione]],Table_0[Regione],Table_0[Guariti])</f>
        <v>1818423</v>
      </c>
      <c r="M7406">
        <f>_xlfn.XLOOKUP(Comuni[[#This Row],[Regione]],Table_0[Regione],Table_0[Deceduti])</f>
        <v>12944</v>
      </c>
      <c r="N7406" s="1">
        <f>(Comuni[[#This Row],[Popolazione2011]]/Comuni[[#This Row],[Ammalati TOT]])*100</f>
        <v>0.23590154205974501</v>
      </c>
      <c r="O7406">
        <f>_xlfn.XLOOKUP(Comuni[[#This Row],[Regione]],Table_0[Regione],Table_0[TOT AREA])</f>
        <v>2358669</v>
      </c>
      <c r="P7406" s="1">
        <f>(Comuni[[#This Row],[Popolazione2011]]/Comuni[[#This Row],[Ammalati AREA]])*100</f>
        <v>0.18336612725227661</v>
      </c>
    </row>
    <row r="7407" spans="1:16" x14ac:dyDescent="0.3">
      <c r="A7407" t="s">
        <v>7508</v>
      </c>
      <c r="B7407" t="s">
        <v>8038</v>
      </c>
      <c r="C7407" t="s">
        <v>7502</v>
      </c>
      <c r="D7407">
        <v>75668</v>
      </c>
      <c r="E7407" s="1">
        <f>(Comuni[[#This Row],[Popolazione2011]]/SUM(D:D))*100</f>
        <v>0.12733799804028592</v>
      </c>
      <c r="F7407">
        <f t="shared" si="115"/>
        <v>5002904</v>
      </c>
      <c r="G7407" s="1">
        <f>(Comuni[[#This Row],[Popolazione2011]]/Comuni[[#This Row],[TOT POP REGIONE ]])*100</f>
        <v>1.5124815507153446</v>
      </c>
      <c r="H7407" t="str">
        <f>IF(Comuni[[#This Row],[Popolazione2011]]&gt;300000,"MAGGIORE","")</f>
        <v/>
      </c>
      <c r="I7407" t="str">
        <f>_xlfn.XLOOKUP(Comuni[[#This Row],[Regione]],Ripartizione_geografica[Regione],Ripartizione_geografica[Ripartizione geografica])</f>
        <v>Isole</v>
      </c>
      <c r="J7407">
        <f>_xlfn.XLOOKUP(Comuni[[#This Row],[Regione]],Ripartizione_geografica[Regione],Ripartizione_geografica[Codice Regione])</f>
        <v>19</v>
      </c>
      <c r="K7407">
        <f>_xlfn.XLOOKUP(Comuni[[#This Row],[Regione]],Table_0[Regione],Table_0[Totale])</f>
        <v>1833392</v>
      </c>
      <c r="L7407">
        <f>_xlfn.XLOOKUP(Comuni[[#This Row],[Regione]],Table_0[Regione],Table_0[Guariti])</f>
        <v>1818423</v>
      </c>
      <c r="M7407">
        <f>_xlfn.XLOOKUP(Comuni[[#This Row],[Regione]],Table_0[Regione],Table_0[Deceduti])</f>
        <v>12944</v>
      </c>
      <c r="N7407" s="1">
        <f>(Comuni[[#This Row],[Popolazione2011]]/Comuni[[#This Row],[Ammalati TOT]])*100</f>
        <v>4.1272133837171756</v>
      </c>
      <c r="O7407">
        <f>_xlfn.XLOOKUP(Comuni[[#This Row],[Regione]],Table_0[Regione],Table_0[TOT AREA])</f>
        <v>2358669</v>
      </c>
      <c r="P7407" s="1">
        <f>(Comuni[[#This Row],[Popolazione2011]]/Comuni[[#This Row],[Ammalati AREA]])*100</f>
        <v>3.208080489462489</v>
      </c>
    </row>
    <row r="7408" spans="1:16" x14ac:dyDescent="0.3">
      <c r="A7408" t="s">
        <v>7509</v>
      </c>
      <c r="B7408" t="s">
        <v>8038</v>
      </c>
      <c r="C7408" t="s">
        <v>7502</v>
      </c>
      <c r="D7408">
        <v>2006</v>
      </c>
      <c r="E7408" s="1">
        <f>(Comuni[[#This Row],[Popolazione2011]]/SUM(D:D))*100</f>
        <v>3.3757998634669018E-3</v>
      </c>
      <c r="F7408">
        <f t="shared" si="115"/>
        <v>5002904</v>
      </c>
      <c r="G7408" s="1">
        <f>(Comuni[[#This Row],[Popolazione2011]]/Comuni[[#This Row],[TOT POP REGIONE ]])*100</f>
        <v>4.0096711829769274E-2</v>
      </c>
      <c r="H7408" t="str">
        <f>IF(Comuni[[#This Row],[Popolazione2011]]&gt;300000,"MAGGIORE","")</f>
        <v/>
      </c>
      <c r="I7408" t="str">
        <f>_xlfn.XLOOKUP(Comuni[[#This Row],[Regione]],Ripartizione_geografica[Regione],Ripartizione_geografica[Ripartizione geografica])</f>
        <v>Isole</v>
      </c>
      <c r="J7408">
        <f>_xlfn.XLOOKUP(Comuni[[#This Row],[Regione]],Ripartizione_geografica[Regione],Ripartizione_geografica[Codice Regione])</f>
        <v>19</v>
      </c>
      <c r="K7408">
        <f>_xlfn.XLOOKUP(Comuni[[#This Row],[Regione]],Table_0[Regione],Table_0[Totale])</f>
        <v>1833392</v>
      </c>
      <c r="L7408">
        <f>_xlfn.XLOOKUP(Comuni[[#This Row],[Regione]],Table_0[Regione],Table_0[Guariti])</f>
        <v>1818423</v>
      </c>
      <c r="M7408">
        <f>_xlfn.XLOOKUP(Comuni[[#This Row],[Regione]],Table_0[Regione],Table_0[Deceduti])</f>
        <v>12944</v>
      </c>
      <c r="N7408" s="1">
        <f>(Comuni[[#This Row],[Popolazione2011]]/Comuni[[#This Row],[Ammalati TOT]])*100</f>
        <v>0.10941468054840428</v>
      </c>
      <c r="O7408">
        <f>_xlfn.XLOOKUP(Comuni[[#This Row],[Regione]],Table_0[Regione],Table_0[TOT AREA])</f>
        <v>2358669</v>
      </c>
      <c r="P7408" s="1">
        <f>(Comuni[[#This Row],[Popolazione2011]]/Comuni[[#This Row],[Ammalati AREA]])*100</f>
        <v>8.5047965611113718E-2</v>
      </c>
    </row>
    <row r="7409" spans="1:16" x14ac:dyDescent="0.3">
      <c r="A7409" t="s">
        <v>7510</v>
      </c>
      <c r="B7409" t="s">
        <v>8038</v>
      </c>
      <c r="C7409" t="s">
        <v>7502</v>
      </c>
      <c r="D7409">
        <v>12333</v>
      </c>
      <c r="E7409" s="1">
        <f>(Comuni[[#This Row],[Popolazione2011]]/SUM(D:D))*100</f>
        <v>2.0754606039948807E-2</v>
      </c>
      <c r="F7409">
        <f t="shared" si="115"/>
        <v>5002904</v>
      </c>
      <c r="G7409" s="1">
        <f>(Comuni[[#This Row],[Popolazione2011]]/Comuni[[#This Row],[TOT POP REGIONE ]])*100</f>
        <v>0.24651682302918465</v>
      </c>
      <c r="H7409" t="str">
        <f>IF(Comuni[[#This Row],[Popolazione2011]]&gt;300000,"MAGGIORE","")</f>
        <v/>
      </c>
      <c r="I7409" t="str">
        <f>_xlfn.XLOOKUP(Comuni[[#This Row],[Regione]],Ripartizione_geografica[Regione],Ripartizione_geografica[Ripartizione geografica])</f>
        <v>Isole</v>
      </c>
      <c r="J7409">
        <f>_xlfn.XLOOKUP(Comuni[[#This Row],[Regione]],Ripartizione_geografica[Regione],Ripartizione_geografica[Codice Regione])</f>
        <v>19</v>
      </c>
      <c r="K7409">
        <f>_xlfn.XLOOKUP(Comuni[[#This Row],[Regione]],Table_0[Regione],Table_0[Totale])</f>
        <v>1833392</v>
      </c>
      <c r="L7409">
        <f>_xlfn.XLOOKUP(Comuni[[#This Row],[Regione]],Table_0[Regione],Table_0[Guariti])</f>
        <v>1818423</v>
      </c>
      <c r="M7409">
        <f>_xlfn.XLOOKUP(Comuni[[#This Row],[Regione]],Table_0[Regione],Table_0[Deceduti])</f>
        <v>12944</v>
      </c>
      <c r="N7409" s="1">
        <f>(Comuni[[#This Row],[Popolazione2011]]/Comuni[[#This Row],[Ammalati TOT]])*100</f>
        <v>0.67268756490701387</v>
      </c>
      <c r="O7409">
        <f>_xlfn.XLOOKUP(Comuni[[#This Row],[Regione]],Table_0[Regione],Table_0[TOT AREA])</f>
        <v>2358669</v>
      </c>
      <c r="P7409" s="1">
        <f>(Comuni[[#This Row],[Popolazione2011]]/Comuni[[#This Row],[Ammalati AREA]])*100</f>
        <v>0.5228796410178792</v>
      </c>
    </row>
    <row r="7410" spans="1:16" x14ac:dyDescent="0.3">
      <c r="A7410" t="s">
        <v>7511</v>
      </c>
      <c r="B7410" t="s">
        <v>8038</v>
      </c>
      <c r="C7410" t="s">
        <v>7502</v>
      </c>
      <c r="D7410">
        <v>3178</v>
      </c>
      <c r="E7410" s="1">
        <f>(Comuni[[#This Row],[Popolazione2011]]/SUM(D:D))*100</f>
        <v>5.3481016780148622E-3</v>
      </c>
      <c r="F7410">
        <f t="shared" si="115"/>
        <v>5002904</v>
      </c>
      <c r="G7410" s="1">
        <f>(Comuni[[#This Row],[Popolazione2011]]/Comuni[[#This Row],[TOT POP REGIONE ]])*100</f>
        <v>6.3523105780162875E-2</v>
      </c>
      <c r="H7410" t="str">
        <f>IF(Comuni[[#This Row],[Popolazione2011]]&gt;300000,"MAGGIORE","")</f>
        <v/>
      </c>
      <c r="I7410" t="str">
        <f>_xlfn.XLOOKUP(Comuni[[#This Row],[Regione]],Ripartizione_geografica[Regione],Ripartizione_geografica[Ripartizione geografica])</f>
        <v>Isole</v>
      </c>
      <c r="J7410">
        <f>_xlfn.XLOOKUP(Comuni[[#This Row],[Regione]],Ripartizione_geografica[Regione],Ripartizione_geografica[Codice Regione])</f>
        <v>19</v>
      </c>
      <c r="K7410">
        <f>_xlfn.XLOOKUP(Comuni[[#This Row],[Regione]],Table_0[Regione],Table_0[Totale])</f>
        <v>1833392</v>
      </c>
      <c r="L7410">
        <f>_xlfn.XLOOKUP(Comuni[[#This Row],[Regione]],Table_0[Regione],Table_0[Guariti])</f>
        <v>1818423</v>
      </c>
      <c r="M7410">
        <f>_xlfn.XLOOKUP(Comuni[[#This Row],[Regione]],Table_0[Regione],Table_0[Deceduti])</f>
        <v>12944</v>
      </c>
      <c r="N7410" s="1">
        <f>(Comuni[[#This Row],[Popolazione2011]]/Comuni[[#This Row],[Ammalati TOT]])*100</f>
        <v>0.17333990766840918</v>
      </c>
      <c r="O7410">
        <f>_xlfn.XLOOKUP(Comuni[[#This Row],[Regione]],Table_0[Regione],Table_0[TOT AREA])</f>
        <v>2358669</v>
      </c>
      <c r="P7410" s="1">
        <f>(Comuni[[#This Row],[Popolazione2011]]/Comuni[[#This Row],[Ammalati AREA]])*100</f>
        <v>0.13473700633704855</v>
      </c>
    </row>
    <row r="7411" spans="1:16" x14ac:dyDescent="0.3">
      <c r="A7411" t="s">
        <v>7512</v>
      </c>
      <c r="B7411" t="s">
        <v>8038</v>
      </c>
      <c r="C7411" t="s">
        <v>7502</v>
      </c>
      <c r="D7411">
        <v>1643</v>
      </c>
      <c r="E7411" s="1">
        <f>(Comuni[[#This Row],[Popolazione2011]]/SUM(D:D))*100</f>
        <v>2.7649248133978666E-3</v>
      </c>
      <c r="F7411">
        <f t="shared" si="115"/>
        <v>5002904</v>
      </c>
      <c r="G7411" s="1">
        <f>(Comuni[[#This Row],[Popolazione2011]]/Comuni[[#This Row],[TOT POP REGIONE ]])*100</f>
        <v>3.2840925990184899E-2</v>
      </c>
      <c r="H7411" t="str">
        <f>IF(Comuni[[#This Row],[Popolazione2011]]&gt;300000,"MAGGIORE","")</f>
        <v/>
      </c>
      <c r="I7411" t="str">
        <f>_xlfn.XLOOKUP(Comuni[[#This Row],[Regione]],Ripartizione_geografica[Regione],Ripartizione_geografica[Ripartizione geografica])</f>
        <v>Isole</v>
      </c>
      <c r="J7411">
        <f>_xlfn.XLOOKUP(Comuni[[#This Row],[Regione]],Ripartizione_geografica[Regione],Ripartizione_geografica[Codice Regione])</f>
        <v>19</v>
      </c>
      <c r="K7411">
        <f>_xlfn.XLOOKUP(Comuni[[#This Row],[Regione]],Table_0[Regione],Table_0[Totale])</f>
        <v>1833392</v>
      </c>
      <c r="L7411">
        <f>_xlfn.XLOOKUP(Comuni[[#This Row],[Regione]],Table_0[Regione],Table_0[Guariti])</f>
        <v>1818423</v>
      </c>
      <c r="M7411">
        <f>_xlfn.XLOOKUP(Comuni[[#This Row],[Regione]],Table_0[Regione],Table_0[Deceduti])</f>
        <v>12944</v>
      </c>
      <c r="N7411" s="1">
        <f>(Comuni[[#This Row],[Popolazione2011]]/Comuni[[#This Row],[Ammalati TOT]])*100</f>
        <v>8.9615314128129717E-2</v>
      </c>
      <c r="O7411">
        <f>_xlfn.XLOOKUP(Comuni[[#This Row],[Regione]],Table_0[Regione],Table_0[TOT AREA])</f>
        <v>2358669</v>
      </c>
      <c r="P7411" s="1">
        <f>(Comuni[[#This Row],[Popolazione2011]]/Comuni[[#This Row],[Ammalati AREA]])*100</f>
        <v>6.9657929959650977E-2</v>
      </c>
    </row>
    <row r="7412" spans="1:16" x14ac:dyDescent="0.3">
      <c r="A7412" t="s">
        <v>7513</v>
      </c>
      <c r="B7412" t="s">
        <v>8038</v>
      </c>
      <c r="C7412" t="s">
        <v>7502</v>
      </c>
      <c r="D7412">
        <v>11010</v>
      </c>
      <c r="E7412" s="1">
        <f>(Comuni[[#This Row],[Popolazione2011]]/SUM(D:D))*100</f>
        <v>1.8528193667383147E-2</v>
      </c>
      <c r="F7412">
        <f t="shared" si="115"/>
        <v>5002904</v>
      </c>
      <c r="G7412" s="1">
        <f>(Comuni[[#This Row],[Popolazione2011]]/Comuni[[#This Row],[TOT POP REGIONE ]])*100</f>
        <v>0.22007218207664986</v>
      </c>
      <c r="H7412" t="str">
        <f>IF(Comuni[[#This Row],[Popolazione2011]]&gt;300000,"MAGGIORE","")</f>
        <v/>
      </c>
      <c r="I7412" t="str">
        <f>_xlfn.XLOOKUP(Comuni[[#This Row],[Regione]],Ripartizione_geografica[Regione],Ripartizione_geografica[Ripartizione geografica])</f>
        <v>Isole</v>
      </c>
      <c r="J7412">
        <f>_xlfn.XLOOKUP(Comuni[[#This Row],[Regione]],Ripartizione_geografica[Regione],Ripartizione_geografica[Codice Regione])</f>
        <v>19</v>
      </c>
      <c r="K7412">
        <f>_xlfn.XLOOKUP(Comuni[[#This Row],[Regione]],Table_0[Regione],Table_0[Totale])</f>
        <v>1833392</v>
      </c>
      <c r="L7412">
        <f>_xlfn.XLOOKUP(Comuni[[#This Row],[Regione]],Table_0[Regione],Table_0[Guariti])</f>
        <v>1818423</v>
      </c>
      <c r="M7412">
        <f>_xlfn.XLOOKUP(Comuni[[#This Row],[Regione]],Table_0[Regione],Table_0[Deceduti])</f>
        <v>12944</v>
      </c>
      <c r="N7412" s="1">
        <f>(Comuni[[#This Row],[Popolazione2011]]/Comuni[[#This Row],[Ammalati TOT]])*100</f>
        <v>0.60052623770584801</v>
      </c>
      <c r="O7412">
        <f>_xlfn.XLOOKUP(Comuni[[#This Row],[Regione]],Table_0[Regione],Table_0[TOT AREA])</f>
        <v>2358669</v>
      </c>
      <c r="P7412" s="1">
        <f>(Comuni[[#This Row],[Popolazione2011]]/Comuni[[#This Row],[Ammalati AREA]])*100</f>
        <v>0.46678868463527523</v>
      </c>
    </row>
    <row r="7413" spans="1:16" x14ac:dyDescent="0.3">
      <c r="A7413" t="s">
        <v>7514</v>
      </c>
      <c r="B7413" t="s">
        <v>8038</v>
      </c>
      <c r="C7413" t="s">
        <v>7502</v>
      </c>
      <c r="D7413">
        <v>27975</v>
      </c>
      <c r="E7413" s="1">
        <f>(Comuni[[#This Row],[Popolazione2011]]/SUM(D:D))*100</f>
        <v>4.7077767288378161E-2</v>
      </c>
      <c r="F7413">
        <f t="shared" si="115"/>
        <v>5002904</v>
      </c>
      <c r="G7413" s="1">
        <f>(Comuni[[#This Row],[Popolazione2011]]/Comuni[[#This Row],[TOT POP REGIONE ]])*100</f>
        <v>0.55917523102582023</v>
      </c>
      <c r="H7413" t="str">
        <f>IF(Comuni[[#This Row],[Popolazione2011]]&gt;300000,"MAGGIORE","")</f>
        <v/>
      </c>
      <c r="I7413" t="str">
        <f>_xlfn.XLOOKUP(Comuni[[#This Row],[Regione]],Ripartizione_geografica[Regione],Ripartizione_geografica[Ripartizione geografica])</f>
        <v>Isole</v>
      </c>
      <c r="J7413">
        <f>_xlfn.XLOOKUP(Comuni[[#This Row],[Regione]],Ripartizione_geografica[Regione],Ripartizione_geografica[Codice Regione])</f>
        <v>19</v>
      </c>
      <c r="K7413">
        <f>_xlfn.XLOOKUP(Comuni[[#This Row],[Regione]],Table_0[Regione],Table_0[Totale])</f>
        <v>1833392</v>
      </c>
      <c r="L7413">
        <f>_xlfn.XLOOKUP(Comuni[[#This Row],[Regione]],Table_0[Regione],Table_0[Guariti])</f>
        <v>1818423</v>
      </c>
      <c r="M7413">
        <f>_xlfn.XLOOKUP(Comuni[[#This Row],[Regione]],Table_0[Regione],Table_0[Deceduti])</f>
        <v>12944</v>
      </c>
      <c r="N7413" s="1">
        <f>(Comuni[[#This Row],[Popolazione2011]]/Comuni[[#This Row],[Ammalati TOT]])*100</f>
        <v>1.5258602633806626</v>
      </c>
      <c r="O7413">
        <f>_xlfn.XLOOKUP(Comuni[[#This Row],[Regione]],Table_0[Regione],Table_0[TOT AREA])</f>
        <v>2358669</v>
      </c>
      <c r="P7413" s="1">
        <f>(Comuni[[#This Row],[Popolazione2011]]/Comuni[[#This Row],[Ammalati AREA]])*100</f>
        <v>1.1860502681809106</v>
      </c>
    </row>
    <row r="7414" spans="1:16" x14ac:dyDescent="0.3">
      <c r="A7414" t="s">
        <v>7515</v>
      </c>
      <c r="B7414" t="s">
        <v>8038</v>
      </c>
      <c r="C7414" t="s">
        <v>7502</v>
      </c>
      <c r="D7414">
        <v>2139</v>
      </c>
      <c r="E7414" s="1">
        <f>(Comuni[[#This Row],[Popolazione2011]]/SUM(D:D))*100</f>
        <v>3.5996190966877881E-3</v>
      </c>
      <c r="F7414">
        <f t="shared" si="115"/>
        <v>5002904</v>
      </c>
      <c r="G7414" s="1">
        <f>(Comuni[[#This Row],[Popolazione2011]]/Comuni[[#This Row],[TOT POP REGIONE ]])*100</f>
        <v>4.2755167798542611E-2</v>
      </c>
      <c r="H7414" t="str">
        <f>IF(Comuni[[#This Row],[Popolazione2011]]&gt;300000,"MAGGIORE","")</f>
        <v/>
      </c>
      <c r="I7414" t="str">
        <f>_xlfn.XLOOKUP(Comuni[[#This Row],[Regione]],Ripartizione_geografica[Regione],Ripartizione_geografica[Ripartizione geografica])</f>
        <v>Isole</v>
      </c>
      <c r="J7414">
        <f>_xlfn.XLOOKUP(Comuni[[#This Row],[Regione]],Ripartizione_geografica[Regione],Ripartizione_geografica[Codice Regione])</f>
        <v>19</v>
      </c>
      <c r="K7414">
        <f>_xlfn.XLOOKUP(Comuni[[#This Row],[Regione]],Table_0[Regione],Table_0[Totale])</f>
        <v>1833392</v>
      </c>
      <c r="L7414">
        <f>_xlfn.XLOOKUP(Comuni[[#This Row],[Regione]],Table_0[Regione],Table_0[Guariti])</f>
        <v>1818423</v>
      </c>
      <c r="M7414">
        <f>_xlfn.XLOOKUP(Comuni[[#This Row],[Regione]],Table_0[Regione],Table_0[Deceduti])</f>
        <v>12944</v>
      </c>
      <c r="N7414" s="1">
        <f>(Comuni[[#This Row],[Popolazione2011]]/Comuni[[#This Row],[Ammalati TOT]])*100</f>
        <v>0.11666899386492359</v>
      </c>
      <c r="O7414">
        <f>_xlfn.XLOOKUP(Comuni[[#This Row],[Regione]],Table_0[Regione],Table_0[TOT AREA])</f>
        <v>2358669</v>
      </c>
      <c r="P7414" s="1">
        <f>(Comuni[[#This Row],[Popolazione2011]]/Comuni[[#This Row],[Ammalati AREA]])*100</f>
        <v>9.068673900407391E-2</v>
      </c>
    </row>
    <row r="7415" spans="1:16" x14ac:dyDescent="0.3">
      <c r="A7415" t="s">
        <v>7516</v>
      </c>
      <c r="B7415" t="s">
        <v>8038</v>
      </c>
      <c r="C7415" t="s">
        <v>7502</v>
      </c>
      <c r="D7415">
        <v>11814</v>
      </c>
      <c r="E7415" s="1">
        <f>(Comuni[[#This Row],[Popolazione2011]]/SUM(D:D))*100</f>
        <v>1.9881206174974068E-2</v>
      </c>
      <c r="F7415">
        <f t="shared" si="115"/>
        <v>5002904</v>
      </c>
      <c r="G7415" s="1">
        <f>(Comuni[[#This Row],[Popolazione2011]]/Comuni[[#This Row],[TOT POP REGIONE ]])*100</f>
        <v>0.23614284823374582</v>
      </c>
      <c r="H7415" t="str">
        <f>IF(Comuni[[#This Row],[Popolazione2011]]&gt;300000,"MAGGIORE","")</f>
        <v/>
      </c>
      <c r="I7415" t="str">
        <f>_xlfn.XLOOKUP(Comuni[[#This Row],[Regione]],Ripartizione_geografica[Regione],Ripartizione_geografica[Ripartizione geografica])</f>
        <v>Isole</v>
      </c>
      <c r="J7415">
        <f>_xlfn.XLOOKUP(Comuni[[#This Row],[Regione]],Ripartizione_geografica[Regione],Ripartizione_geografica[Codice Regione])</f>
        <v>19</v>
      </c>
      <c r="K7415">
        <f>_xlfn.XLOOKUP(Comuni[[#This Row],[Regione]],Table_0[Regione],Table_0[Totale])</f>
        <v>1833392</v>
      </c>
      <c r="L7415">
        <f>_xlfn.XLOOKUP(Comuni[[#This Row],[Regione]],Table_0[Regione],Table_0[Guariti])</f>
        <v>1818423</v>
      </c>
      <c r="M7415">
        <f>_xlfn.XLOOKUP(Comuni[[#This Row],[Regione]],Table_0[Regione],Table_0[Deceduti])</f>
        <v>12944</v>
      </c>
      <c r="N7415" s="1">
        <f>(Comuni[[#This Row],[Popolazione2011]]/Comuni[[#This Row],[Ammalati TOT]])*100</f>
        <v>0.6443793798598445</v>
      </c>
      <c r="O7415">
        <f>_xlfn.XLOOKUP(Comuni[[#This Row],[Regione]],Table_0[Regione],Table_0[TOT AREA])</f>
        <v>2358669</v>
      </c>
      <c r="P7415" s="1">
        <f>(Comuni[[#This Row],[Popolazione2011]]/Comuni[[#This Row],[Ammalati AREA]])*100</f>
        <v>0.50087570574760598</v>
      </c>
    </row>
    <row r="7416" spans="1:16" x14ac:dyDescent="0.3">
      <c r="A7416" t="s">
        <v>7517</v>
      </c>
      <c r="B7416" t="s">
        <v>8038</v>
      </c>
      <c r="C7416" t="s">
        <v>7502</v>
      </c>
      <c r="D7416">
        <v>23424</v>
      </c>
      <c r="E7416" s="1">
        <f>(Comuni[[#This Row],[Popolazione2011]]/SUM(D:D))*100</f>
        <v>3.9419110668917609E-2</v>
      </c>
      <c r="F7416">
        <f t="shared" si="115"/>
        <v>5002904</v>
      </c>
      <c r="G7416" s="1">
        <f>(Comuni[[#This Row],[Popolazione2011]]/Comuni[[#This Row],[TOT POP REGIONE ]])*100</f>
        <v>0.46820806475598969</v>
      </c>
      <c r="H7416" t="str">
        <f>IF(Comuni[[#This Row],[Popolazione2011]]&gt;300000,"MAGGIORE","")</f>
        <v/>
      </c>
      <c r="I7416" t="str">
        <f>_xlfn.XLOOKUP(Comuni[[#This Row],[Regione]],Ripartizione_geografica[Regione],Ripartizione_geografica[Ripartizione geografica])</f>
        <v>Isole</v>
      </c>
      <c r="J7416">
        <f>_xlfn.XLOOKUP(Comuni[[#This Row],[Regione]],Ripartizione_geografica[Regione],Ripartizione_geografica[Codice Regione])</f>
        <v>19</v>
      </c>
      <c r="K7416">
        <f>_xlfn.XLOOKUP(Comuni[[#This Row],[Regione]],Table_0[Regione],Table_0[Totale])</f>
        <v>1833392</v>
      </c>
      <c r="L7416">
        <f>_xlfn.XLOOKUP(Comuni[[#This Row],[Regione]],Table_0[Regione],Table_0[Guariti])</f>
        <v>1818423</v>
      </c>
      <c r="M7416">
        <f>_xlfn.XLOOKUP(Comuni[[#This Row],[Regione]],Table_0[Regione],Table_0[Deceduti])</f>
        <v>12944</v>
      </c>
      <c r="N7416" s="1">
        <f>(Comuni[[#This Row],[Popolazione2011]]/Comuni[[#This Row],[Ammalati TOT]])*100</f>
        <v>1.2776318430537497</v>
      </c>
      <c r="O7416">
        <f>_xlfn.XLOOKUP(Comuni[[#This Row],[Regione]],Table_0[Regione],Table_0[TOT AREA])</f>
        <v>2358669</v>
      </c>
      <c r="P7416" s="1">
        <f>(Comuni[[#This Row],[Popolazione2011]]/Comuni[[#This Row],[Ammalati AREA]])*100</f>
        <v>0.99310246583984441</v>
      </c>
    </row>
    <row r="7417" spans="1:16" x14ac:dyDescent="0.3">
      <c r="A7417" t="s">
        <v>7518</v>
      </c>
      <c r="B7417" t="s">
        <v>8038</v>
      </c>
      <c r="C7417" t="s">
        <v>7502</v>
      </c>
      <c r="D7417">
        <v>5727</v>
      </c>
      <c r="E7417" s="1">
        <f>(Comuni[[#This Row],[Popolazione2011]]/SUM(D:D))*100</f>
        <v>9.6376898395189176E-3</v>
      </c>
      <c r="F7417">
        <f t="shared" si="115"/>
        <v>5002904</v>
      </c>
      <c r="G7417" s="1">
        <f>(Comuni[[#This Row],[Popolazione2011]]/Comuni[[#This Row],[TOT POP REGIONE ]])*100</f>
        <v>0.11447351378319473</v>
      </c>
      <c r="H7417" t="str">
        <f>IF(Comuni[[#This Row],[Popolazione2011]]&gt;300000,"MAGGIORE","")</f>
        <v/>
      </c>
      <c r="I7417" t="str">
        <f>_xlfn.XLOOKUP(Comuni[[#This Row],[Regione]],Ripartizione_geografica[Regione],Ripartizione_geografica[Ripartizione geografica])</f>
        <v>Isole</v>
      </c>
      <c r="J7417">
        <f>_xlfn.XLOOKUP(Comuni[[#This Row],[Regione]],Ripartizione_geografica[Regione],Ripartizione_geografica[Codice Regione])</f>
        <v>19</v>
      </c>
      <c r="K7417">
        <f>_xlfn.XLOOKUP(Comuni[[#This Row],[Regione]],Table_0[Regione],Table_0[Totale])</f>
        <v>1833392</v>
      </c>
      <c r="L7417">
        <f>_xlfn.XLOOKUP(Comuni[[#This Row],[Regione]],Table_0[Regione],Table_0[Guariti])</f>
        <v>1818423</v>
      </c>
      <c r="M7417">
        <f>_xlfn.XLOOKUP(Comuni[[#This Row],[Regione]],Table_0[Regione],Table_0[Deceduti])</f>
        <v>12944</v>
      </c>
      <c r="N7417" s="1">
        <f>(Comuni[[#This Row],[Popolazione2011]]/Comuni[[#This Row],[Ammalati TOT]])*100</f>
        <v>0.31237182228350507</v>
      </c>
      <c r="O7417">
        <f>_xlfn.XLOOKUP(Comuni[[#This Row],[Regione]],Table_0[Regione],Table_0[TOT AREA])</f>
        <v>2358669</v>
      </c>
      <c r="P7417" s="1">
        <f>(Comuni[[#This Row],[Popolazione2011]]/Comuni[[#This Row],[Ammalati AREA]])*100</f>
        <v>0.24280643023671403</v>
      </c>
    </row>
    <row r="7418" spans="1:16" x14ac:dyDescent="0.3">
      <c r="A7418" t="s">
        <v>7519</v>
      </c>
      <c r="B7418" t="s">
        <v>8038</v>
      </c>
      <c r="C7418" t="s">
        <v>7502</v>
      </c>
      <c r="D7418">
        <v>6265</v>
      </c>
      <c r="E7418" s="1">
        <f>(Comuni[[#This Row],[Popolazione2011]]/SUM(D:D))*100</f>
        <v>1.0543063880668066E-2</v>
      </c>
      <c r="F7418">
        <f t="shared" si="115"/>
        <v>5002904</v>
      </c>
      <c r="G7418" s="1">
        <f>(Comuni[[#This Row],[Popolazione2011]]/Comuni[[#This Row],[TOT POP REGIONE ]])*100</f>
        <v>0.125227268002744</v>
      </c>
      <c r="H7418" t="str">
        <f>IF(Comuni[[#This Row],[Popolazione2011]]&gt;300000,"MAGGIORE","")</f>
        <v/>
      </c>
      <c r="I7418" t="str">
        <f>_xlfn.XLOOKUP(Comuni[[#This Row],[Regione]],Ripartizione_geografica[Regione],Ripartizione_geografica[Ripartizione geografica])</f>
        <v>Isole</v>
      </c>
      <c r="J7418">
        <f>_xlfn.XLOOKUP(Comuni[[#This Row],[Regione]],Ripartizione_geografica[Regione],Ripartizione_geografica[Codice Regione])</f>
        <v>19</v>
      </c>
      <c r="K7418">
        <f>_xlfn.XLOOKUP(Comuni[[#This Row],[Regione]],Table_0[Regione],Table_0[Totale])</f>
        <v>1833392</v>
      </c>
      <c r="L7418">
        <f>_xlfn.XLOOKUP(Comuni[[#This Row],[Regione]],Table_0[Regione],Table_0[Guariti])</f>
        <v>1818423</v>
      </c>
      <c r="M7418">
        <f>_xlfn.XLOOKUP(Comuni[[#This Row],[Regione]],Table_0[Regione],Table_0[Deceduti])</f>
        <v>12944</v>
      </c>
      <c r="N7418" s="1">
        <f>(Comuni[[#This Row],[Popolazione2011]]/Comuni[[#This Row],[Ammalati TOT]])*100</f>
        <v>0.34171633780446298</v>
      </c>
      <c r="O7418">
        <f>_xlfn.XLOOKUP(Comuni[[#This Row],[Regione]],Table_0[Regione],Table_0[TOT AREA])</f>
        <v>2358669</v>
      </c>
      <c r="P7418" s="1">
        <f>(Comuni[[#This Row],[Popolazione2011]]/Comuni[[#This Row],[Ammalati AREA]])*100</f>
        <v>0.26561590456312434</v>
      </c>
    </row>
    <row r="7419" spans="1:16" x14ac:dyDescent="0.3">
      <c r="A7419" t="s">
        <v>7520</v>
      </c>
      <c r="B7419" t="s">
        <v>8038</v>
      </c>
      <c r="C7419" t="s">
        <v>7502</v>
      </c>
      <c r="D7419">
        <v>7267</v>
      </c>
      <c r="E7419" s="1">
        <f>(Comuni[[#This Row],[Popolazione2011]]/SUM(D:D))*100</f>
        <v>1.2229280961023917E-2</v>
      </c>
      <c r="F7419">
        <f t="shared" si="115"/>
        <v>5002904</v>
      </c>
      <c r="G7419" s="1">
        <f>(Comuni[[#This Row],[Popolazione2011]]/Comuni[[#This Row],[TOT POP REGIONE ]])*100</f>
        <v>0.145255635526886</v>
      </c>
      <c r="H7419" t="str">
        <f>IF(Comuni[[#This Row],[Popolazione2011]]&gt;300000,"MAGGIORE","")</f>
        <v/>
      </c>
      <c r="I7419" t="str">
        <f>_xlfn.XLOOKUP(Comuni[[#This Row],[Regione]],Ripartizione_geografica[Regione],Ripartizione_geografica[Ripartizione geografica])</f>
        <v>Isole</v>
      </c>
      <c r="J7419">
        <f>_xlfn.XLOOKUP(Comuni[[#This Row],[Regione]],Ripartizione_geografica[Regione],Ripartizione_geografica[Codice Regione])</f>
        <v>19</v>
      </c>
      <c r="K7419">
        <f>_xlfn.XLOOKUP(Comuni[[#This Row],[Regione]],Table_0[Regione],Table_0[Totale])</f>
        <v>1833392</v>
      </c>
      <c r="L7419">
        <f>_xlfn.XLOOKUP(Comuni[[#This Row],[Regione]],Table_0[Regione],Table_0[Guariti])</f>
        <v>1818423</v>
      </c>
      <c r="M7419">
        <f>_xlfn.XLOOKUP(Comuni[[#This Row],[Regione]],Table_0[Regione],Table_0[Deceduti])</f>
        <v>12944</v>
      </c>
      <c r="N7419" s="1">
        <f>(Comuni[[#This Row],[Popolazione2011]]/Comuni[[#This Row],[Ammalati TOT]])*100</f>
        <v>0.39636913436951837</v>
      </c>
      <c r="O7419">
        <f>_xlfn.XLOOKUP(Comuni[[#This Row],[Regione]],Table_0[Regione],Table_0[TOT AREA])</f>
        <v>2358669</v>
      </c>
      <c r="P7419" s="1">
        <f>(Comuni[[#This Row],[Popolazione2011]]/Comuni[[#This Row],[Ammalati AREA]])*100</f>
        <v>0.30809749057625296</v>
      </c>
    </row>
    <row r="7420" spans="1:16" x14ac:dyDescent="0.3">
      <c r="A7420" t="s">
        <v>7521</v>
      </c>
      <c r="B7420" t="s">
        <v>8038</v>
      </c>
      <c r="C7420" t="s">
        <v>7502</v>
      </c>
      <c r="D7420">
        <v>1436</v>
      </c>
      <c r="E7420" s="1">
        <f>(Comuni[[#This Row],[Popolazione2011]]/SUM(D:D))*100</f>
        <v>2.4165745782345322E-3</v>
      </c>
      <c r="F7420">
        <f t="shared" si="115"/>
        <v>5002904</v>
      </c>
      <c r="G7420" s="1">
        <f>(Comuni[[#This Row],[Popolazione2011]]/Comuni[[#This Row],[TOT POP REGIONE ]])*100</f>
        <v>2.8703329106454969E-2</v>
      </c>
      <c r="H7420" t="str">
        <f>IF(Comuni[[#This Row],[Popolazione2011]]&gt;300000,"MAGGIORE","")</f>
        <v/>
      </c>
      <c r="I7420" t="str">
        <f>_xlfn.XLOOKUP(Comuni[[#This Row],[Regione]],Ripartizione_geografica[Regione],Ripartizione_geografica[Ripartizione geografica])</f>
        <v>Isole</v>
      </c>
      <c r="J7420">
        <f>_xlfn.XLOOKUP(Comuni[[#This Row],[Regione]],Ripartizione_geografica[Regione],Ripartizione_geografica[Codice Regione])</f>
        <v>19</v>
      </c>
      <c r="K7420">
        <f>_xlfn.XLOOKUP(Comuni[[#This Row],[Regione]],Table_0[Regione],Table_0[Totale])</f>
        <v>1833392</v>
      </c>
      <c r="L7420">
        <f>_xlfn.XLOOKUP(Comuni[[#This Row],[Regione]],Table_0[Regione],Table_0[Guariti])</f>
        <v>1818423</v>
      </c>
      <c r="M7420">
        <f>_xlfn.XLOOKUP(Comuni[[#This Row],[Regione]],Table_0[Regione],Table_0[Deceduti])</f>
        <v>12944</v>
      </c>
      <c r="N7420" s="1">
        <f>(Comuni[[#This Row],[Popolazione2011]]/Comuni[[#This Row],[Ammalati TOT]])*100</f>
        <v>7.8324766334750009E-2</v>
      </c>
      <c r="O7420">
        <f>_xlfn.XLOOKUP(Comuni[[#This Row],[Regione]],Table_0[Regione],Table_0[TOT AREA])</f>
        <v>2358669</v>
      </c>
      <c r="P7420" s="1">
        <f>(Comuni[[#This Row],[Popolazione2011]]/Comuni[[#This Row],[Ammalati AREA]])*100</f>
        <v>6.0881793926998655E-2</v>
      </c>
    </row>
    <row r="7421" spans="1:16" x14ac:dyDescent="0.3">
      <c r="A7421" t="s">
        <v>7522</v>
      </c>
      <c r="B7421" t="s">
        <v>8038</v>
      </c>
      <c r="C7421" t="s">
        <v>7502</v>
      </c>
      <c r="D7421">
        <v>3641</v>
      </c>
      <c r="E7421" s="1">
        <f>(Comuni[[#This Row],[Popolazione2011]]/SUM(D:D))*100</f>
        <v>6.1272618658439627E-3</v>
      </c>
      <c r="F7421">
        <f t="shared" si="115"/>
        <v>5002904</v>
      </c>
      <c r="G7421" s="1">
        <f>(Comuni[[#This Row],[Popolazione2011]]/Comuni[[#This Row],[TOT POP REGIONE ]])*100</f>
        <v>7.2777730694012915E-2</v>
      </c>
      <c r="H7421" t="str">
        <f>IF(Comuni[[#This Row],[Popolazione2011]]&gt;300000,"MAGGIORE","")</f>
        <v/>
      </c>
      <c r="I7421" t="str">
        <f>_xlfn.XLOOKUP(Comuni[[#This Row],[Regione]],Ripartizione_geografica[Regione],Ripartizione_geografica[Ripartizione geografica])</f>
        <v>Isole</v>
      </c>
      <c r="J7421">
        <f>_xlfn.XLOOKUP(Comuni[[#This Row],[Regione]],Ripartizione_geografica[Regione],Ripartizione_geografica[Codice Regione])</f>
        <v>19</v>
      </c>
      <c r="K7421">
        <f>_xlfn.XLOOKUP(Comuni[[#This Row],[Regione]],Table_0[Regione],Table_0[Totale])</f>
        <v>1833392</v>
      </c>
      <c r="L7421">
        <f>_xlfn.XLOOKUP(Comuni[[#This Row],[Regione]],Table_0[Regione],Table_0[Guariti])</f>
        <v>1818423</v>
      </c>
      <c r="M7421">
        <f>_xlfn.XLOOKUP(Comuni[[#This Row],[Regione]],Table_0[Regione],Table_0[Deceduti])</f>
        <v>12944</v>
      </c>
      <c r="N7421" s="1">
        <f>(Comuni[[#This Row],[Popolazione2011]]/Comuni[[#This Row],[Ammalati TOT]])*100</f>
        <v>0.19859364500335991</v>
      </c>
      <c r="O7421">
        <f>_xlfn.XLOOKUP(Comuni[[#This Row],[Regione]],Table_0[Regione],Table_0[TOT AREA])</f>
        <v>2358669</v>
      </c>
      <c r="P7421" s="1">
        <f>(Comuni[[#This Row],[Popolazione2011]]/Comuni[[#This Row],[Ammalati AREA]])*100</f>
        <v>0.15436672123133852</v>
      </c>
    </row>
    <row r="7422" spans="1:16" x14ac:dyDescent="0.3">
      <c r="A7422" t="s">
        <v>7523</v>
      </c>
      <c r="B7422" t="s">
        <v>8038</v>
      </c>
      <c r="C7422" t="s">
        <v>7502</v>
      </c>
      <c r="D7422">
        <v>1731</v>
      </c>
      <c r="E7422" s="1">
        <f>(Comuni[[#This Row],[Popolazione2011]]/SUM(D:D))*100</f>
        <v>2.9130157346267233E-3</v>
      </c>
      <c r="F7422">
        <f t="shared" si="115"/>
        <v>5002904</v>
      </c>
      <c r="G7422" s="1">
        <f>(Comuni[[#This Row],[Popolazione2011]]/Comuni[[#This Row],[TOT POP REGIONE ]])*100</f>
        <v>3.4599904375538691E-2</v>
      </c>
      <c r="H7422" t="str">
        <f>IF(Comuni[[#This Row],[Popolazione2011]]&gt;300000,"MAGGIORE","")</f>
        <v/>
      </c>
      <c r="I7422" t="str">
        <f>_xlfn.XLOOKUP(Comuni[[#This Row],[Regione]],Ripartizione_geografica[Regione],Ripartizione_geografica[Ripartizione geografica])</f>
        <v>Isole</v>
      </c>
      <c r="J7422">
        <f>_xlfn.XLOOKUP(Comuni[[#This Row],[Regione]],Ripartizione_geografica[Regione],Ripartizione_geografica[Codice Regione])</f>
        <v>19</v>
      </c>
      <c r="K7422">
        <f>_xlfn.XLOOKUP(Comuni[[#This Row],[Regione]],Table_0[Regione],Table_0[Totale])</f>
        <v>1833392</v>
      </c>
      <c r="L7422">
        <f>_xlfn.XLOOKUP(Comuni[[#This Row],[Regione]],Table_0[Regione],Table_0[Guariti])</f>
        <v>1818423</v>
      </c>
      <c r="M7422">
        <f>_xlfn.XLOOKUP(Comuni[[#This Row],[Regione]],Table_0[Regione],Table_0[Deceduti])</f>
        <v>12944</v>
      </c>
      <c r="N7422" s="1">
        <f>(Comuni[[#This Row],[Popolazione2011]]/Comuni[[#This Row],[Ammalati TOT]])*100</f>
        <v>9.4415160533044759E-2</v>
      </c>
      <c r="O7422">
        <f>_xlfn.XLOOKUP(Comuni[[#This Row],[Regione]],Table_0[Regione],Table_0[TOT AREA])</f>
        <v>2358669</v>
      </c>
      <c r="P7422" s="1">
        <f>(Comuni[[#This Row],[Popolazione2011]]/Comuni[[#This Row],[Ammalati AREA]])*100</f>
        <v>7.3388847693338907E-2</v>
      </c>
    </row>
    <row r="7423" spans="1:16" x14ac:dyDescent="0.3">
      <c r="A7423" t="s">
        <v>7524</v>
      </c>
      <c r="B7423" t="s">
        <v>8038</v>
      </c>
      <c r="C7423" t="s">
        <v>7525</v>
      </c>
      <c r="D7423">
        <v>8484</v>
      </c>
      <c r="E7423" s="1">
        <f>(Comuni[[#This Row],[Popolazione2011]]/SUM(D:D))*100</f>
        <v>1.4277311087563905E-2</v>
      </c>
      <c r="F7423">
        <f t="shared" si="115"/>
        <v>5002904</v>
      </c>
      <c r="G7423" s="1">
        <f>(Comuni[[#This Row],[Popolazione2011]]/Comuni[[#This Row],[TOT POP REGIONE ]])*100</f>
        <v>0.16958150706069913</v>
      </c>
      <c r="H7423" t="str">
        <f>IF(Comuni[[#This Row],[Popolazione2011]]&gt;300000,"MAGGIORE","")</f>
        <v/>
      </c>
      <c r="I7423" t="str">
        <f>_xlfn.XLOOKUP(Comuni[[#This Row],[Regione]],Ripartizione_geografica[Regione],Ripartizione_geografica[Ripartizione geografica])</f>
        <v>Isole</v>
      </c>
      <c r="J7423">
        <f>_xlfn.XLOOKUP(Comuni[[#This Row],[Regione]],Ripartizione_geografica[Regione],Ripartizione_geografica[Codice Regione])</f>
        <v>19</v>
      </c>
      <c r="K7423">
        <f>_xlfn.XLOOKUP(Comuni[[#This Row],[Regione]],Table_0[Regione],Table_0[Totale])</f>
        <v>1833392</v>
      </c>
      <c r="L7423">
        <f>_xlfn.XLOOKUP(Comuni[[#This Row],[Regione]],Table_0[Regione],Table_0[Guariti])</f>
        <v>1818423</v>
      </c>
      <c r="M7423">
        <f>_xlfn.XLOOKUP(Comuni[[#This Row],[Regione]],Table_0[Regione],Table_0[Deceduti])</f>
        <v>12944</v>
      </c>
      <c r="N7423" s="1">
        <f>(Comuni[[#This Row],[Popolazione2011]]/Comuni[[#This Row],[Ammalati TOT]])*100</f>
        <v>0.46274882840112752</v>
      </c>
      <c r="O7423">
        <f>_xlfn.XLOOKUP(Comuni[[#This Row],[Regione]],Table_0[Regione],Table_0[TOT AREA])</f>
        <v>2358669</v>
      </c>
      <c r="P7423" s="1">
        <f>(Comuni[[#This Row],[Popolazione2011]]/Comuni[[#This Row],[Ammalati AREA]])*100</f>
        <v>0.35969438696146006</v>
      </c>
    </row>
    <row r="7424" spans="1:16" x14ac:dyDescent="0.3">
      <c r="A7424" t="s">
        <v>7526</v>
      </c>
      <c r="B7424" t="s">
        <v>8038</v>
      </c>
      <c r="C7424" t="s">
        <v>7525</v>
      </c>
      <c r="D7424">
        <v>4929</v>
      </c>
      <c r="E7424" s="1">
        <f>(Comuni[[#This Row],[Popolazione2011]]/SUM(D:D))*100</f>
        <v>8.2947744401935999E-3</v>
      </c>
      <c r="F7424">
        <f t="shared" si="115"/>
        <v>5002904</v>
      </c>
      <c r="G7424" s="1">
        <f>(Comuni[[#This Row],[Popolazione2011]]/Comuni[[#This Row],[TOT POP REGIONE ]])*100</f>
        <v>9.8522777970554712E-2</v>
      </c>
      <c r="H7424" t="str">
        <f>IF(Comuni[[#This Row],[Popolazione2011]]&gt;300000,"MAGGIORE","")</f>
        <v/>
      </c>
      <c r="I7424" t="str">
        <f>_xlfn.XLOOKUP(Comuni[[#This Row],[Regione]],Ripartizione_geografica[Regione],Ripartizione_geografica[Ripartizione geografica])</f>
        <v>Isole</v>
      </c>
      <c r="J7424">
        <f>_xlfn.XLOOKUP(Comuni[[#This Row],[Regione]],Ripartizione_geografica[Regione],Ripartizione_geografica[Codice Regione])</f>
        <v>19</v>
      </c>
      <c r="K7424">
        <f>_xlfn.XLOOKUP(Comuni[[#This Row],[Regione]],Table_0[Regione],Table_0[Totale])</f>
        <v>1833392</v>
      </c>
      <c r="L7424">
        <f>_xlfn.XLOOKUP(Comuni[[#This Row],[Regione]],Table_0[Regione],Table_0[Guariti])</f>
        <v>1818423</v>
      </c>
      <c r="M7424">
        <f>_xlfn.XLOOKUP(Comuni[[#This Row],[Regione]],Table_0[Regione],Table_0[Deceduti])</f>
        <v>12944</v>
      </c>
      <c r="N7424" s="1">
        <f>(Comuni[[#This Row],[Popolazione2011]]/Comuni[[#This Row],[Ammalati TOT]])*100</f>
        <v>0.26884594238438919</v>
      </c>
      <c r="O7424">
        <f>_xlfn.XLOOKUP(Comuni[[#This Row],[Regione]],Table_0[Regione],Table_0[TOT AREA])</f>
        <v>2358669</v>
      </c>
      <c r="P7424" s="1">
        <f>(Comuni[[#This Row],[Popolazione2011]]/Comuni[[#This Row],[Ammalati AREA]])*100</f>
        <v>0.20897378987895293</v>
      </c>
    </row>
    <row r="7425" spans="1:16" x14ac:dyDescent="0.3">
      <c r="A7425" t="s">
        <v>7527</v>
      </c>
      <c r="B7425" t="s">
        <v>8038</v>
      </c>
      <c r="C7425" t="s">
        <v>7525</v>
      </c>
      <c r="D7425">
        <v>5366</v>
      </c>
      <c r="E7425" s="1">
        <f>(Comuni[[#This Row],[Popolazione2011]]/SUM(D:D))*100</f>
        <v>9.0301804922050827E-3</v>
      </c>
      <c r="F7425">
        <f t="shared" si="115"/>
        <v>5002904</v>
      </c>
      <c r="G7425" s="1">
        <f>(Comuni[[#This Row],[Popolazione2011]]/Comuni[[#This Row],[TOT POP REGIONE ]])*100</f>
        <v>0.10725770472509567</v>
      </c>
      <c r="H7425" t="str">
        <f>IF(Comuni[[#This Row],[Popolazione2011]]&gt;300000,"MAGGIORE","")</f>
        <v/>
      </c>
      <c r="I7425" t="str">
        <f>_xlfn.XLOOKUP(Comuni[[#This Row],[Regione]],Ripartizione_geografica[Regione],Ripartizione_geografica[Ripartizione geografica])</f>
        <v>Isole</v>
      </c>
      <c r="J7425">
        <f>_xlfn.XLOOKUP(Comuni[[#This Row],[Regione]],Ripartizione_geografica[Regione],Ripartizione_geografica[Codice Regione])</f>
        <v>19</v>
      </c>
      <c r="K7425">
        <f>_xlfn.XLOOKUP(Comuni[[#This Row],[Regione]],Table_0[Regione],Table_0[Totale])</f>
        <v>1833392</v>
      </c>
      <c r="L7425">
        <f>_xlfn.XLOOKUP(Comuni[[#This Row],[Regione]],Table_0[Regione],Table_0[Guariti])</f>
        <v>1818423</v>
      </c>
      <c r="M7425">
        <f>_xlfn.XLOOKUP(Comuni[[#This Row],[Regione]],Table_0[Regione],Table_0[Deceduti])</f>
        <v>12944</v>
      </c>
      <c r="N7425" s="1">
        <f>(Comuni[[#This Row],[Popolazione2011]]/Comuni[[#This Row],[Ammalati TOT]])*100</f>
        <v>0.29268154328152407</v>
      </c>
      <c r="O7425">
        <f>_xlfn.XLOOKUP(Comuni[[#This Row],[Regione]],Table_0[Regione],Table_0[TOT AREA])</f>
        <v>2358669</v>
      </c>
      <c r="P7425" s="1">
        <f>(Comuni[[#This Row],[Popolazione2011]]/Comuni[[#This Row],[Ammalati AREA]])*100</f>
        <v>0.22750118817010781</v>
      </c>
    </row>
    <row r="7426" spans="1:16" x14ac:dyDescent="0.3">
      <c r="A7426" t="s">
        <v>7528</v>
      </c>
      <c r="B7426" t="s">
        <v>8038</v>
      </c>
      <c r="C7426" t="s">
        <v>7525</v>
      </c>
      <c r="D7426">
        <v>13977</v>
      </c>
      <c r="E7426" s="1">
        <f>(Comuni[[#This Row],[Popolazione2011]]/SUM(D:D))*100</f>
        <v>2.3521213704724271E-2</v>
      </c>
      <c r="F7426">
        <f t="shared" ref="F7426:F7489" si="116">SUMIFS(D:D,B:B,B7426)</f>
        <v>5002904</v>
      </c>
      <c r="G7426" s="1">
        <f>(Comuni[[#This Row],[Popolazione2011]]/Comuni[[#This Row],[TOT POP REGIONE ]])*100</f>
        <v>0.27937773741011218</v>
      </c>
      <c r="H7426" t="str">
        <f>IF(Comuni[[#This Row],[Popolazione2011]]&gt;300000,"MAGGIORE","")</f>
        <v/>
      </c>
      <c r="I7426" t="str">
        <f>_xlfn.XLOOKUP(Comuni[[#This Row],[Regione]],Ripartizione_geografica[Regione],Ripartizione_geografica[Ripartizione geografica])</f>
        <v>Isole</v>
      </c>
      <c r="J7426">
        <f>_xlfn.XLOOKUP(Comuni[[#This Row],[Regione]],Ripartizione_geografica[Regione],Ripartizione_geografica[Codice Regione])</f>
        <v>19</v>
      </c>
      <c r="K7426">
        <f>_xlfn.XLOOKUP(Comuni[[#This Row],[Regione]],Table_0[Regione],Table_0[Totale])</f>
        <v>1833392</v>
      </c>
      <c r="L7426">
        <f>_xlfn.XLOOKUP(Comuni[[#This Row],[Regione]],Table_0[Regione],Table_0[Guariti])</f>
        <v>1818423</v>
      </c>
      <c r="M7426">
        <f>_xlfn.XLOOKUP(Comuni[[#This Row],[Regione]],Table_0[Regione],Table_0[Deceduti])</f>
        <v>12944</v>
      </c>
      <c r="N7426" s="1">
        <f>(Comuni[[#This Row],[Popolazione2011]]/Comuni[[#This Row],[Ammalati TOT]])*100</f>
        <v>0.76235742274429041</v>
      </c>
      <c r="O7426">
        <f>_xlfn.XLOOKUP(Comuni[[#This Row],[Regione]],Table_0[Regione],Table_0[TOT AREA])</f>
        <v>2358669</v>
      </c>
      <c r="P7426" s="1">
        <f>(Comuni[[#This Row],[Popolazione2011]]/Comuni[[#This Row],[Ammalati AREA]])*100</f>
        <v>0.59257996776995836</v>
      </c>
    </row>
    <row r="7427" spans="1:16" x14ac:dyDescent="0.3">
      <c r="A7427" t="s">
        <v>7529</v>
      </c>
      <c r="B7427" t="s">
        <v>8038</v>
      </c>
      <c r="C7427" t="s">
        <v>7525</v>
      </c>
      <c r="D7427">
        <v>4628</v>
      </c>
      <c r="E7427" s="1">
        <f>(Comuni[[#This Row],[Popolazione2011]]/SUM(D:D))*100</f>
        <v>7.7882361755358034E-3</v>
      </c>
      <c r="F7427">
        <f t="shared" si="116"/>
        <v>5002904</v>
      </c>
      <c r="G7427" s="1">
        <f>(Comuni[[#This Row],[Popolazione2011]]/Comuni[[#This Row],[TOT POP REGIONE ]])*100</f>
        <v>9.2506272357015043E-2</v>
      </c>
      <c r="H7427" t="str">
        <f>IF(Comuni[[#This Row],[Popolazione2011]]&gt;300000,"MAGGIORE","")</f>
        <v/>
      </c>
      <c r="I7427" t="str">
        <f>_xlfn.XLOOKUP(Comuni[[#This Row],[Regione]],Ripartizione_geografica[Regione],Ripartizione_geografica[Ripartizione geografica])</f>
        <v>Isole</v>
      </c>
      <c r="J7427">
        <f>_xlfn.XLOOKUP(Comuni[[#This Row],[Regione]],Ripartizione_geografica[Regione],Ripartizione_geografica[Codice Regione])</f>
        <v>19</v>
      </c>
      <c r="K7427">
        <f>_xlfn.XLOOKUP(Comuni[[#This Row],[Regione]],Table_0[Regione],Table_0[Totale])</f>
        <v>1833392</v>
      </c>
      <c r="L7427">
        <f>_xlfn.XLOOKUP(Comuni[[#This Row],[Regione]],Table_0[Regione],Table_0[Guariti])</f>
        <v>1818423</v>
      </c>
      <c r="M7427">
        <f>_xlfn.XLOOKUP(Comuni[[#This Row],[Regione]],Table_0[Regione],Table_0[Deceduti])</f>
        <v>12944</v>
      </c>
      <c r="N7427" s="1">
        <f>(Comuni[[#This Row],[Popolazione2011]]/Comuni[[#This Row],[Ammalati TOT]])*100</f>
        <v>0.25242828593121386</v>
      </c>
      <c r="O7427">
        <f>_xlfn.XLOOKUP(Comuni[[#This Row],[Regione]],Table_0[Regione],Table_0[TOT AREA])</f>
        <v>2358669</v>
      </c>
      <c r="P7427" s="1">
        <f>(Comuni[[#This Row],[Popolazione2011]]/Comuni[[#This Row],[Ammalati AREA]])*100</f>
        <v>0.19621235535804302</v>
      </c>
    </row>
    <row r="7428" spans="1:16" x14ac:dyDescent="0.3">
      <c r="A7428" t="s">
        <v>7530</v>
      </c>
      <c r="B7428" t="s">
        <v>8038</v>
      </c>
      <c r="C7428" t="s">
        <v>7525</v>
      </c>
      <c r="D7428">
        <v>4999</v>
      </c>
      <c r="E7428" s="1">
        <f>(Comuni[[#This Row],[Popolazione2011]]/SUM(D:D))*100</f>
        <v>8.4125740366256443E-3</v>
      </c>
      <c r="F7428">
        <f t="shared" si="116"/>
        <v>5002904</v>
      </c>
      <c r="G7428" s="1">
        <f>(Comuni[[#This Row],[Popolazione2011]]/Comuni[[#This Row],[TOT POP REGIONE ]])*100</f>
        <v>9.9921965322540662E-2</v>
      </c>
      <c r="H7428" t="str">
        <f>IF(Comuni[[#This Row],[Popolazione2011]]&gt;300000,"MAGGIORE","")</f>
        <v/>
      </c>
      <c r="I7428" t="str">
        <f>_xlfn.XLOOKUP(Comuni[[#This Row],[Regione]],Ripartizione_geografica[Regione],Ripartizione_geografica[Ripartizione geografica])</f>
        <v>Isole</v>
      </c>
      <c r="J7428">
        <f>_xlfn.XLOOKUP(Comuni[[#This Row],[Regione]],Ripartizione_geografica[Regione],Ripartizione_geografica[Codice Regione])</f>
        <v>19</v>
      </c>
      <c r="K7428">
        <f>_xlfn.XLOOKUP(Comuni[[#This Row],[Regione]],Table_0[Regione],Table_0[Totale])</f>
        <v>1833392</v>
      </c>
      <c r="L7428">
        <f>_xlfn.XLOOKUP(Comuni[[#This Row],[Regione]],Table_0[Regione],Table_0[Guariti])</f>
        <v>1818423</v>
      </c>
      <c r="M7428">
        <f>_xlfn.XLOOKUP(Comuni[[#This Row],[Regione]],Table_0[Regione],Table_0[Deceduti])</f>
        <v>12944</v>
      </c>
      <c r="N7428" s="1">
        <f>(Comuni[[#This Row],[Popolazione2011]]/Comuni[[#This Row],[Ammalati TOT]])*100</f>
        <v>0.27266400202466251</v>
      </c>
      <c r="O7428">
        <f>_xlfn.XLOOKUP(Comuni[[#This Row],[Regione]],Table_0[Regione],Table_0[TOT AREA])</f>
        <v>2358669</v>
      </c>
      <c r="P7428" s="1">
        <f>(Comuni[[#This Row],[Popolazione2011]]/Comuni[[#This Row],[Ammalati AREA]])*100</f>
        <v>0.21194156534893194</v>
      </c>
    </row>
    <row r="7429" spans="1:16" x14ac:dyDescent="0.3">
      <c r="A7429" t="s">
        <v>7531</v>
      </c>
      <c r="B7429" t="s">
        <v>8038</v>
      </c>
      <c r="C7429" t="s">
        <v>7525</v>
      </c>
      <c r="D7429">
        <v>5599</v>
      </c>
      <c r="E7429" s="1">
        <f>(Comuni[[#This Row],[Popolazione2011]]/SUM(D:D))*100</f>
        <v>9.4222848631860343E-3</v>
      </c>
      <c r="F7429">
        <f t="shared" si="116"/>
        <v>5002904</v>
      </c>
      <c r="G7429" s="1">
        <f>(Comuni[[#This Row],[Popolazione2011]]/Comuni[[#This Row],[TOT POP REGIONE ]])*100</f>
        <v>0.11191499976813467</v>
      </c>
      <c r="H7429" t="str">
        <f>IF(Comuni[[#This Row],[Popolazione2011]]&gt;300000,"MAGGIORE","")</f>
        <v/>
      </c>
      <c r="I7429" t="str">
        <f>_xlfn.XLOOKUP(Comuni[[#This Row],[Regione]],Ripartizione_geografica[Regione],Ripartizione_geografica[Ripartizione geografica])</f>
        <v>Isole</v>
      </c>
      <c r="J7429">
        <f>_xlfn.XLOOKUP(Comuni[[#This Row],[Regione]],Ripartizione_geografica[Regione],Ripartizione_geografica[Codice Regione])</f>
        <v>19</v>
      </c>
      <c r="K7429">
        <f>_xlfn.XLOOKUP(Comuni[[#This Row],[Regione]],Table_0[Regione],Table_0[Totale])</f>
        <v>1833392</v>
      </c>
      <c r="L7429">
        <f>_xlfn.XLOOKUP(Comuni[[#This Row],[Regione]],Table_0[Regione],Table_0[Guariti])</f>
        <v>1818423</v>
      </c>
      <c r="M7429">
        <f>_xlfn.XLOOKUP(Comuni[[#This Row],[Regione]],Table_0[Regione],Table_0[Deceduti])</f>
        <v>12944</v>
      </c>
      <c r="N7429" s="1">
        <f>(Comuni[[#This Row],[Popolazione2011]]/Comuni[[#This Row],[Ammalati TOT]])*100</f>
        <v>0.3053902275127196</v>
      </c>
      <c r="O7429">
        <f>_xlfn.XLOOKUP(Comuni[[#This Row],[Regione]],Table_0[Regione],Table_0[TOT AREA])</f>
        <v>2358669</v>
      </c>
      <c r="P7429" s="1">
        <f>(Comuni[[#This Row],[Popolazione2011]]/Comuni[[#This Row],[Ammalati AREA]])*100</f>
        <v>0.23737964080589516</v>
      </c>
    </row>
    <row r="7430" spans="1:16" x14ac:dyDescent="0.3">
      <c r="A7430" t="s">
        <v>7532</v>
      </c>
      <c r="B7430" t="s">
        <v>8038</v>
      </c>
      <c r="C7430" t="s">
        <v>7525</v>
      </c>
      <c r="D7430">
        <v>2150</v>
      </c>
      <c r="E7430" s="1">
        <f>(Comuni[[#This Row],[Popolazione2011]]/SUM(D:D))*100</f>
        <v>3.6181304618413952E-3</v>
      </c>
      <c r="F7430">
        <f t="shared" si="116"/>
        <v>5002904</v>
      </c>
      <c r="G7430" s="1">
        <f>(Comuni[[#This Row],[Popolazione2011]]/Comuni[[#This Row],[TOT POP REGIONE ]])*100</f>
        <v>4.2975040096711832E-2</v>
      </c>
      <c r="H7430" t="str">
        <f>IF(Comuni[[#This Row],[Popolazione2011]]&gt;300000,"MAGGIORE","")</f>
        <v/>
      </c>
      <c r="I7430" t="str">
        <f>_xlfn.XLOOKUP(Comuni[[#This Row],[Regione]],Ripartizione_geografica[Regione],Ripartizione_geografica[Ripartizione geografica])</f>
        <v>Isole</v>
      </c>
      <c r="J7430">
        <f>_xlfn.XLOOKUP(Comuni[[#This Row],[Regione]],Ripartizione_geografica[Regione],Ripartizione_geografica[Codice Regione])</f>
        <v>19</v>
      </c>
      <c r="K7430">
        <f>_xlfn.XLOOKUP(Comuni[[#This Row],[Regione]],Table_0[Regione],Table_0[Totale])</f>
        <v>1833392</v>
      </c>
      <c r="L7430">
        <f>_xlfn.XLOOKUP(Comuni[[#This Row],[Regione]],Table_0[Regione],Table_0[Guariti])</f>
        <v>1818423</v>
      </c>
      <c r="M7430">
        <f>_xlfn.XLOOKUP(Comuni[[#This Row],[Regione]],Table_0[Regione],Table_0[Deceduti])</f>
        <v>12944</v>
      </c>
      <c r="N7430" s="1">
        <f>(Comuni[[#This Row],[Popolazione2011]]/Comuni[[#This Row],[Ammalati TOT]])*100</f>
        <v>0.11726897466553797</v>
      </c>
      <c r="O7430">
        <f>_xlfn.XLOOKUP(Comuni[[#This Row],[Regione]],Table_0[Regione],Table_0[TOT AREA])</f>
        <v>2358669</v>
      </c>
      <c r="P7430" s="1">
        <f>(Comuni[[#This Row],[Popolazione2011]]/Comuni[[#This Row],[Ammalati AREA]])*100</f>
        <v>9.1153103720784903E-2</v>
      </c>
    </row>
    <row r="7431" spans="1:16" x14ac:dyDescent="0.3">
      <c r="A7431" t="s">
        <v>7533</v>
      </c>
      <c r="B7431" t="s">
        <v>8038</v>
      </c>
      <c r="C7431" t="s">
        <v>7525</v>
      </c>
      <c r="D7431">
        <v>27894</v>
      </c>
      <c r="E7431" s="1">
        <f>(Comuni[[#This Row],[Popolazione2011]]/SUM(D:D))*100</f>
        <v>4.6941456326792509E-2</v>
      </c>
      <c r="F7431">
        <f t="shared" si="116"/>
        <v>5002904</v>
      </c>
      <c r="G7431" s="1">
        <f>(Comuni[[#This Row],[Popolazione2011]]/Comuni[[#This Row],[TOT POP REGIONE ]])*100</f>
        <v>0.55755617137566493</v>
      </c>
      <c r="H7431" t="str">
        <f>IF(Comuni[[#This Row],[Popolazione2011]]&gt;300000,"MAGGIORE","")</f>
        <v/>
      </c>
      <c r="I7431" t="str">
        <f>_xlfn.XLOOKUP(Comuni[[#This Row],[Regione]],Ripartizione_geografica[Regione],Ripartizione_geografica[Ripartizione geografica])</f>
        <v>Isole</v>
      </c>
      <c r="J7431">
        <f>_xlfn.XLOOKUP(Comuni[[#This Row],[Regione]],Ripartizione_geografica[Regione],Ripartizione_geografica[Codice Regione])</f>
        <v>19</v>
      </c>
      <c r="K7431">
        <f>_xlfn.XLOOKUP(Comuni[[#This Row],[Regione]],Table_0[Regione],Table_0[Totale])</f>
        <v>1833392</v>
      </c>
      <c r="L7431">
        <f>_xlfn.XLOOKUP(Comuni[[#This Row],[Regione]],Table_0[Regione],Table_0[Guariti])</f>
        <v>1818423</v>
      </c>
      <c r="M7431">
        <f>_xlfn.XLOOKUP(Comuni[[#This Row],[Regione]],Table_0[Regione],Table_0[Deceduti])</f>
        <v>12944</v>
      </c>
      <c r="N7431" s="1">
        <f>(Comuni[[#This Row],[Popolazione2011]]/Comuni[[#This Row],[Ammalati TOT]])*100</f>
        <v>1.521442222939775</v>
      </c>
      <c r="O7431">
        <f>_xlfn.XLOOKUP(Comuni[[#This Row],[Regione]],Table_0[Regione],Table_0[TOT AREA])</f>
        <v>2358669</v>
      </c>
      <c r="P7431" s="1">
        <f>(Comuni[[#This Row],[Popolazione2011]]/Comuni[[#This Row],[Ammalati AREA]])*100</f>
        <v>1.1826161279942204</v>
      </c>
    </row>
    <row r="7432" spans="1:16" x14ac:dyDescent="0.3">
      <c r="A7432" t="s">
        <v>7534</v>
      </c>
      <c r="B7432" t="s">
        <v>8038</v>
      </c>
      <c r="C7432" t="s">
        <v>7525</v>
      </c>
      <c r="D7432">
        <v>3722</v>
      </c>
      <c r="E7432" s="1">
        <f>(Comuni[[#This Row],[Popolazione2011]]/SUM(D:D))*100</f>
        <v>6.2635728274296164E-3</v>
      </c>
      <c r="F7432">
        <f t="shared" si="116"/>
        <v>5002904</v>
      </c>
      <c r="G7432" s="1">
        <f>(Comuni[[#This Row],[Popolazione2011]]/Comuni[[#This Row],[TOT POP REGIONE ]])*100</f>
        <v>7.4396790344168101E-2</v>
      </c>
      <c r="H7432" t="str">
        <f>IF(Comuni[[#This Row],[Popolazione2011]]&gt;300000,"MAGGIORE","")</f>
        <v/>
      </c>
      <c r="I7432" t="str">
        <f>_xlfn.XLOOKUP(Comuni[[#This Row],[Regione]],Ripartizione_geografica[Regione],Ripartizione_geografica[Ripartizione geografica])</f>
        <v>Isole</v>
      </c>
      <c r="J7432">
        <f>_xlfn.XLOOKUP(Comuni[[#This Row],[Regione]],Ripartizione_geografica[Regione],Ripartizione_geografica[Codice Regione])</f>
        <v>19</v>
      </c>
      <c r="K7432">
        <f>_xlfn.XLOOKUP(Comuni[[#This Row],[Regione]],Table_0[Regione],Table_0[Totale])</f>
        <v>1833392</v>
      </c>
      <c r="L7432">
        <f>_xlfn.XLOOKUP(Comuni[[#This Row],[Regione]],Table_0[Regione],Table_0[Guariti])</f>
        <v>1818423</v>
      </c>
      <c r="M7432">
        <f>_xlfn.XLOOKUP(Comuni[[#This Row],[Regione]],Table_0[Regione],Table_0[Deceduti])</f>
        <v>12944</v>
      </c>
      <c r="N7432" s="1">
        <f>(Comuni[[#This Row],[Popolazione2011]]/Comuni[[#This Row],[Ammalati TOT]])*100</f>
        <v>0.20301168544424761</v>
      </c>
      <c r="O7432">
        <f>_xlfn.XLOOKUP(Comuni[[#This Row],[Regione]],Table_0[Regione],Table_0[TOT AREA])</f>
        <v>2358669</v>
      </c>
      <c r="P7432" s="1">
        <f>(Comuni[[#This Row],[Popolazione2011]]/Comuni[[#This Row],[Ammalati AREA]])*100</f>
        <v>0.15780086141802854</v>
      </c>
    </row>
    <row r="7433" spans="1:16" x14ac:dyDescent="0.3">
      <c r="A7433" t="s">
        <v>7535</v>
      </c>
      <c r="B7433" t="s">
        <v>8038</v>
      </c>
      <c r="C7433" t="s">
        <v>7525</v>
      </c>
      <c r="D7433">
        <v>13878</v>
      </c>
      <c r="E7433" s="1">
        <f>(Comuni[[#This Row],[Popolazione2011]]/SUM(D:D))*100</f>
        <v>2.3354611418341806E-2</v>
      </c>
      <c r="F7433">
        <f t="shared" si="116"/>
        <v>5002904</v>
      </c>
      <c r="G7433" s="1">
        <f>(Comuni[[#This Row],[Popolazione2011]]/Comuni[[#This Row],[TOT POP REGIONE ]])*100</f>
        <v>0.27739888672658919</v>
      </c>
      <c r="H7433" t="str">
        <f>IF(Comuni[[#This Row],[Popolazione2011]]&gt;300000,"MAGGIORE","")</f>
        <v/>
      </c>
      <c r="I7433" t="str">
        <f>_xlfn.XLOOKUP(Comuni[[#This Row],[Regione]],Ripartizione_geografica[Regione],Ripartizione_geografica[Ripartizione geografica])</f>
        <v>Isole</v>
      </c>
      <c r="J7433">
        <f>_xlfn.XLOOKUP(Comuni[[#This Row],[Regione]],Ripartizione_geografica[Regione],Ripartizione_geografica[Codice Regione])</f>
        <v>19</v>
      </c>
      <c r="K7433">
        <f>_xlfn.XLOOKUP(Comuni[[#This Row],[Regione]],Table_0[Regione],Table_0[Totale])</f>
        <v>1833392</v>
      </c>
      <c r="L7433">
        <f>_xlfn.XLOOKUP(Comuni[[#This Row],[Regione]],Table_0[Regione],Table_0[Guariti])</f>
        <v>1818423</v>
      </c>
      <c r="M7433">
        <f>_xlfn.XLOOKUP(Comuni[[#This Row],[Regione]],Table_0[Regione],Table_0[Deceduti])</f>
        <v>12944</v>
      </c>
      <c r="N7433" s="1">
        <f>(Comuni[[#This Row],[Popolazione2011]]/Comuni[[#This Row],[Ammalati TOT]])*100</f>
        <v>0.75695759553876096</v>
      </c>
      <c r="O7433">
        <f>_xlfn.XLOOKUP(Comuni[[#This Row],[Regione]],Table_0[Regione],Table_0[TOT AREA])</f>
        <v>2358669</v>
      </c>
      <c r="P7433" s="1">
        <f>(Comuni[[#This Row],[Popolazione2011]]/Comuni[[#This Row],[Ammalati AREA]])*100</f>
        <v>0.58838268531955951</v>
      </c>
    </row>
    <row r="7434" spans="1:16" x14ac:dyDescent="0.3">
      <c r="A7434" t="s">
        <v>7536</v>
      </c>
      <c r="B7434" t="s">
        <v>8038</v>
      </c>
      <c r="C7434" t="s">
        <v>7525</v>
      </c>
      <c r="D7434">
        <v>14272</v>
      </c>
      <c r="E7434" s="1">
        <f>(Comuni[[#This Row],[Popolazione2011]]/SUM(D:D))*100</f>
        <v>2.4017654861116466E-2</v>
      </c>
      <c r="F7434">
        <f t="shared" si="116"/>
        <v>5002904</v>
      </c>
      <c r="G7434" s="1">
        <f>(Comuni[[#This Row],[Popolazione2011]]/Comuni[[#This Row],[TOT POP REGIONE ]])*100</f>
        <v>0.28527431267919595</v>
      </c>
      <c r="H7434" t="str">
        <f>IF(Comuni[[#This Row],[Popolazione2011]]&gt;300000,"MAGGIORE","")</f>
        <v/>
      </c>
      <c r="I7434" t="str">
        <f>_xlfn.XLOOKUP(Comuni[[#This Row],[Regione]],Ripartizione_geografica[Regione],Ripartizione_geografica[Ripartizione geografica])</f>
        <v>Isole</v>
      </c>
      <c r="J7434">
        <f>_xlfn.XLOOKUP(Comuni[[#This Row],[Regione]],Ripartizione_geografica[Regione],Ripartizione_geografica[Codice Regione])</f>
        <v>19</v>
      </c>
      <c r="K7434">
        <f>_xlfn.XLOOKUP(Comuni[[#This Row],[Regione]],Table_0[Regione],Table_0[Totale])</f>
        <v>1833392</v>
      </c>
      <c r="L7434">
        <f>_xlfn.XLOOKUP(Comuni[[#This Row],[Regione]],Table_0[Regione],Table_0[Guariti])</f>
        <v>1818423</v>
      </c>
      <c r="M7434">
        <f>_xlfn.XLOOKUP(Comuni[[#This Row],[Regione]],Table_0[Regione],Table_0[Deceduti])</f>
        <v>12944</v>
      </c>
      <c r="N7434" s="1">
        <f>(Comuni[[#This Row],[Popolazione2011]]/Comuni[[#This Row],[Ammalati TOT]])*100</f>
        <v>0.77844781694258514</v>
      </c>
      <c r="O7434">
        <f>_xlfn.XLOOKUP(Comuni[[#This Row],[Regione]],Table_0[Regione],Table_0[TOT AREA])</f>
        <v>2358669</v>
      </c>
      <c r="P7434" s="1">
        <f>(Comuni[[#This Row],[Popolazione2011]]/Comuni[[#This Row],[Ammalati AREA]])*100</f>
        <v>0.60508702153629867</v>
      </c>
    </row>
    <row r="7435" spans="1:16" x14ac:dyDescent="0.3">
      <c r="A7435" t="s">
        <v>7537</v>
      </c>
      <c r="B7435" t="s">
        <v>8038</v>
      </c>
      <c r="C7435" t="s">
        <v>7525</v>
      </c>
      <c r="D7435">
        <v>2969</v>
      </c>
      <c r="E7435" s="1">
        <f>(Comuni[[#This Row],[Popolazione2011]]/SUM(D:D))*100</f>
        <v>4.996385740096327E-3</v>
      </c>
      <c r="F7435">
        <f t="shared" si="116"/>
        <v>5002904</v>
      </c>
      <c r="G7435" s="1">
        <f>(Comuni[[#This Row],[Popolazione2011]]/Comuni[[#This Row],[TOT POP REGIONE ]])*100</f>
        <v>5.9345532114947634E-2</v>
      </c>
      <c r="H7435" t="str">
        <f>IF(Comuni[[#This Row],[Popolazione2011]]&gt;300000,"MAGGIORE","")</f>
        <v/>
      </c>
      <c r="I7435" t="str">
        <f>_xlfn.XLOOKUP(Comuni[[#This Row],[Regione]],Ripartizione_geografica[Regione],Ripartizione_geografica[Ripartizione geografica])</f>
        <v>Isole</v>
      </c>
      <c r="J7435">
        <f>_xlfn.XLOOKUP(Comuni[[#This Row],[Regione]],Ripartizione_geografica[Regione],Ripartizione_geografica[Codice Regione])</f>
        <v>19</v>
      </c>
      <c r="K7435">
        <f>_xlfn.XLOOKUP(Comuni[[#This Row],[Regione]],Table_0[Regione],Table_0[Totale])</f>
        <v>1833392</v>
      </c>
      <c r="L7435">
        <f>_xlfn.XLOOKUP(Comuni[[#This Row],[Regione]],Table_0[Regione],Table_0[Guariti])</f>
        <v>1818423</v>
      </c>
      <c r="M7435">
        <f>_xlfn.XLOOKUP(Comuni[[#This Row],[Regione]],Table_0[Regione],Table_0[Deceduti])</f>
        <v>12944</v>
      </c>
      <c r="N7435" s="1">
        <f>(Comuni[[#This Row],[Popolazione2011]]/Comuni[[#This Row],[Ammalati TOT]])*100</f>
        <v>0.16194027245673592</v>
      </c>
      <c r="O7435">
        <f>_xlfn.XLOOKUP(Comuni[[#This Row],[Regione]],Table_0[Regione],Table_0[TOT AREA])</f>
        <v>2358669</v>
      </c>
      <c r="P7435" s="1">
        <f>(Comuni[[#This Row],[Popolazione2011]]/Comuni[[#This Row],[Ammalati AREA]])*100</f>
        <v>0.12587607671953971</v>
      </c>
    </row>
    <row r="7436" spans="1:16" x14ac:dyDescent="0.3">
      <c r="A7436" t="s">
        <v>7538</v>
      </c>
      <c r="B7436" t="s">
        <v>8038</v>
      </c>
      <c r="C7436" t="s">
        <v>7525</v>
      </c>
      <c r="D7436">
        <v>22196</v>
      </c>
      <c r="E7436" s="1">
        <f>(Comuni[[#This Row],[Popolazione2011]]/SUM(D:D))*100</f>
        <v>3.7352569177224008E-2</v>
      </c>
      <c r="F7436">
        <f t="shared" si="116"/>
        <v>5002904</v>
      </c>
      <c r="G7436" s="1">
        <f>(Comuni[[#This Row],[Popolazione2011]]/Comuni[[#This Row],[TOT POP REGIONE ]])*100</f>
        <v>0.44366232092400731</v>
      </c>
      <c r="H7436" t="str">
        <f>IF(Comuni[[#This Row],[Popolazione2011]]&gt;300000,"MAGGIORE","")</f>
        <v/>
      </c>
      <c r="I7436" t="str">
        <f>_xlfn.XLOOKUP(Comuni[[#This Row],[Regione]],Ripartizione_geografica[Regione],Ripartizione_geografica[Ripartizione geografica])</f>
        <v>Isole</v>
      </c>
      <c r="J7436">
        <f>_xlfn.XLOOKUP(Comuni[[#This Row],[Regione]],Ripartizione_geografica[Regione],Ripartizione_geografica[Codice Regione])</f>
        <v>19</v>
      </c>
      <c r="K7436">
        <f>_xlfn.XLOOKUP(Comuni[[#This Row],[Regione]],Table_0[Regione],Table_0[Totale])</f>
        <v>1833392</v>
      </c>
      <c r="L7436">
        <f>_xlfn.XLOOKUP(Comuni[[#This Row],[Regione]],Table_0[Regione],Table_0[Guariti])</f>
        <v>1818423</v>
      </c>
      <c r="M7436">
        <f>_xlfn.XLOOKUP(Comuni[[#This Row],[Regione]],Table_0[Regione],Table_0[Deceduti])</f>
        <v>12944</v>
      </c>
      <c r="N7436" s="1">
        <f>(Comuni[[#This Row],[Popolazione2011]]/Comuni[[#This Row],[Ammalati TOT]])*100</f>
        <v>1.2106521682215261</v>
      </c>
      <c r="O7436">
        <f>_xlfn.XLOOKUP(Comuni[[#This Row],[Regione]],Table_0[Regione],Table_0[TOT AREA])</f>
        <v>2358669</v>
      </c>
      <c r="P7436" s="1">
        <f>(Comuni[[#This Row],[Popolazione2011]]/Comuni[[#This Row],[Ammalati AREA]])*100</f>
        <v>0.94103920473792635</v>
      </c>
    </row>
    <row r="7437" spans="1:16" x14ac:dyDescent="0.3">
      <c r="A7437" t="s">
        <v>7539</v>
      </c>
      <c r="B7437" t="s">
        <v>8038</v>
      </c>
      <c r="C7437" t="s">
        <v>7525</v>
      </c>
      <c r="D7437">
        <v>7227</v>
      </c>
      <c r="E7437" s="1">
        <f>(Comuni[[#This Row],[Popolazione2011]]/SUM(D:D))*100</f>
        <v>1.2161966905919891E-2</v>
      </c>
      <c r="F7437">
        <f t="shared" si="116"/>
        <v>5002904</v>
      </c>
      <c r="G7437" s="1">
        <f>(Comuni[[#This Row],[Popolazione2011]]/Comuni[[#This Row],[TOT POP REGIONE ]])*100</f>
        <v>0.14445609989717972</v>
      </c>
      <c r="H7437" t="str">
        <f>IF(Comuni[[#This Row],[Popolazione2011]]&gt;300000,"MAGGIORE","")</f>
        <v/>
      </c>
      <c r="I7437" t="str">
        <f>_xlfn.XLOOKUP(Comuni[[#This Row],[Regione]],Ripartizione_geografica[Regione],Ripartizione_geografica[Ripartizione geografica])</f>
        <v>Isole</v>
      </c>
      <c r="J7437">
        <f>_xlfn.XLOOKUP(Comuni[[#This Row],[Regione]],Ripartizione_geografica[Regione],Ripartizione_geografica[Codice Regione])</f>
        <v>19</v>
      </c>
      <c r="K7437">
        <f>_xlfn.XLOOKUP(Comuni[[#This Row],[Regione]],Table_0[Regione],Table_0[Totale])</f>
        <v>1833392</v>
      </c>
      <c r="L7437">
        <f>_xlfn.XLOOKUP(Comuni[[#This Row],[Regione]],Table_0[Regione],Table_0[Guariti])</f>
        <v>1818423</v>
      </c>
      <c r="M7437">
        <f>_xlfn.XLOOKUP(Comuni[[#This Row],[Regione]],Table_0[Regione],Table_0[Deceduti])</f>
        <v>12944</v>
      </c>
      <c r="N7437" s="1">
        <f>(Comuni[[#This Row],[Popolazione2011]]/Comuni[[#This Row],[Ammalati TOT]])*100</f>
        <v>0.39418738600364789</v>
      </c>
      <c r="O7437">
        <f>_xlfn.XLOOKUP(Comuni[[#This Row],[Regione]],Table_0[Regione],Table_0[TOT AREA])</f>
        <v>2358669</v>
      </c>
      <c r="P7437" s="1">
        <f>(Comuni[[#This Row],[Popolazione2011]]/Comuni[[#This Row],[Ammalati AREA]])*100</f>
        <v>0.30640161887912204</v>
      </c>
    </row>
    <row r="7438" spans="1:16" x14ac:dyDescent="0.3">
      <c r="A7438" t="s">
        <v>7540</v>
      </c>
      <c r="B7438" t="s">
        <v>8038</v>
      </c>
      <c r="C7438" t="s">
        <v>7525</v>
      </c>
      <c r="D7438">
        <v>7388</v>
      </c>
      <c r="E7438" s="1">
        <f>(Comuni[[#This Row],[Popolazione2011]]/SUM(D:D))*100</f>
        <v>1.2432905977713593E-2</v>
      </c>
      <c r="F7438">
        <f t="shared" si="116"/>
        <v>5002904</v>
      </c>
      <c r="G7438" s="1">
        <f>(Comuni[[#This Row],[Popolazione2011]]/Comuni[[#This Row],[TOT POP REGIONE ]])*100</f>
        <v>0.14767423080674744</v>
      </c>
      <c r="H7438" t="str">
        <f>IF(Comuni[[#This Row],[Popolazione2011]]&gt;300000,"MAGGIORE","")</f>
        <v/>
      </c>
      <c r="I7438" t="str">
        <f>_xlfn.XLOOKUP(Comuni[[#This Row],[Regione]],Ripartizione_geografica[Regione],Ripartizione_geografica[Ripartizione geografica])</f>
        <v>Isole</v>
      </c>
      <c r="J7438">
        <f>_xlfn.XLOOKUP(Comuni[[#This Row],[Regione]],Ripartizione_geografica[Regione],Ripartizione_geografica[Codice Regione])</f>
        <v>19</v>
      </c>
      <c r="K7438">
        <f>_xlfn.XLOOKUP(Comuni[[#This Row],[Regione]],Table_0[Regione],Table_0[Totale])</f>
        <v>1833392</v>
      </c>
      <c r="L7438">
        <f>_xlfn.XLOOKUP(Comuni[[#This Row],[Regione]],Table_0[Regione],Table_0[Guariti])</f>
        <v>1818423</v>
      </c>
      <c r="M7438">
        <f>_xlfn.XLOOKUP(Comuni[[#This Row],[Regione]],Table_0[Regione],Table_0[Deceduti])</f>
        <v>12944</v>
      </c>
      <c r="N7438" s="1">
        <f>(Comuni[[#This Row],[Popolazione2011]]/Comuni[[#This Row],[Ammalati TOT]])*100</f>
        <v>0.40296892317627658</v>
      </c>
      <c r="O7438">
        <f>_xlfn.XLOOKUP(Comuni[[#This Row],[Regione]],Table_0[Regione],Table_0[TOT AREA])</f>
        <v>2358669</v>
      </c>
      <c r="P7438" s="1">
        <f>(Comuni[[#This Row],[Popolazione2011]]/Comuni[[#This Row],[Ammalati AREA]])*100</f>
        <v>0.31322750246007391</v>
      </c>
    </row>
    <row r="7439" spans="1:16" x14ac:dyDescent="0.3">
      <c r="A7439" t="s">
        <v>7541</v>
      </c>
      <c r="B7439" t="s">
        <v>8038</v>
      </c>
      <c r="C7439" t="s">
        <v>7525</v>
      </c>
      <c r="D7439">
        <v>833</v>
      </c>
      <c r="E7439" s="1">
        <f>(Comuni[[#This Row],[Popolazione2011]]/SUM(D:D))*100</f>
        <v>1.4018151975413405E-3</v>
      </c>
      <c r="F7439">
        <f t="shared" si="116"/>
        <v>5002904</v>
      </c>
      <c r="G7439" s="1">
        <f>(Comuni[[#This Row],[Popolazione2011]]/Comuni[[#This Row],[TOT POP REGIONE ]])*100</f>
        <v>1.6650329488633001E-2</v>
      </c>
      <c r="H7439" t="str">
        <f>IF(Comuni[[#This Row],[Popolazione2011]]&gt;300000,"MAGGIORE","")</f>
        <v/>
      </c>
      <c r="I7439" t="str">
        <f>_xlfn.XLOOKUP(Comuni[[#This Row],[Regione]],Ripartizione_geografica[Regione],Ripartizione_geografica[Ripartizione geografica])</f>
        <v>Isole</v>
      </c>
      <c r="J7439">
        <f>_xlfn.XLOOKUP(Comuni[[#This Row],[Regione]],Ripartizione_geografica[Regione],Ripartizione_geografica[Codice Regione])</f>
        <v>19</v>
      </c>
      <c r="K7439">
        <f>_xlfn.XLOOKUP(Comuni[[#This Row],[Regione]],Table_0[Regione],Table_0[Totale])</f>
        <v>1833392</v>
      </c>
      <c r="L7439">
        <f>_xlfn.XLOOKUP(Comuni[[#This Row],[Regione]],Table_0[Regione],Table_0[Guariti])</f>
        <v>1818423</v>
      </c>
      <c r="M7439">
        <f>_xlfn.XLOOKUP(Comuni[[#This Row],[Regione]],Table_0[Regione],Table_0[Deceduti])</f>
        <v>12944</v>
      </c>
      <c r="N7439" s="1">
        <f>(Comuni[[#This Row],[Popolazione2011]]/Comuni[[#This Row],[Ammalati TOT]])*100</f>
        <v>4.5434909719252618E-2</v>
      </c>
      <c r="O7439">
        <f>_xlfn.XLOOKUP(Comuni[[#This Row],[Regione]],Table_0[Regione],Table_0[TOT AREA])</f>
        <v>2358669</v>
      </c>
      <c r="P7439" s="1">
        <f>(Comuni[[#This Row],[Popolazione2011]]/Comuni[[#This Row],[Ammalati AREA]])*100</f>
        <v>3.5316528092750613E-2</v>
      </c>
    </row>
    <row r="7440" spans="1:16" x14ac:dyDescent="0.3">
      <c r="A7440" t="s">
        <v>7542</v>
      </c>
      <c r="B7440" t="s">
        <v>8038</v>
      </c>
      <c r="C7440" t="s">
        <v>7525</v>
      </c>
      <c r="D7440">
        <v>9628</v>
      </c>
      <c r="E7440" s="1">
        <f>(Comuni[[#This Row],[Popolazione2011]]/SUM(D:D))*100</f>
        <v>1.6202493063539047E-2</v>
      </c>
      <c r="F7440">
        <f t="shared" si="116"/>
        <v>5002904</v>
      </c>
      <c r="G7440" s="1">
        <f>(Comuni[[#This Row],[Popolazione2011]]/Comuni[[#This Row],[TOT POP REGIONE ]])*100</f>
        <v>0.19244822607029838</v>
      </c>
      <c r="H7440" t="str">
        <f>IF(Comuni[[#This Row],[Popolazione2011]]&gt;300000,"MAGGIORE","")</f>
        <v/>
      </c>
      <c r="I7440" t="str">
        <f>_xlfn.XLOOKUP(Comuni[[#This Row],[Regione]],Ripartizione_geografica[Regione],Ripartizione_geografica[Ripartizione geografica])</f>
        <v>Isole</v>
      </c>
      <c r="J7440">
        <f>_xlfn.XLOOKUP(Comuni[[#This Row],[Regione]],Ripartizione_geografica[Regione],Ripartizione_geografica[Codice Regione])</f>
        <v>19</v>
      </c>
      <c r="K7440">
        <f>_xlfn.XLOOKUP(Comuni[[#This Row],[Regione]],Table_0[Regione],Table_0[Totale])</f>
        <v>1833392</v>
      </c>
      <c r="L7440">
        <f>_xlfn.XLOOKUP(Comuni[[#This Row],[Regione]],Table_0[Regione],Table_0[Guariti])</f>
        <v>1818423</v>
      </c>
      <c r="M7440">
        <f>_xlfn.XLOOKUP(Comuni[[#This Row],[Regione]],Table_0[Regione],Table_0[Deceduti])</f>
        <v>12944</v>
      </c>
      <c r="N7440" s="1">
        <f>(Comuni[[#This Row],[Popolazione2011]]/Comuni[[#This Row],[Ammalati TOT]])*100</f>
        <v>0.52514683166502307</v>
      </c>
      <c r="O7440">
        <f>_xlfn.XLOOKUP(Comuni[[#This Row],[Regione]],Table_0[Regione],Table_0[TOT AREA])</f>
        <v>2358669</v>
      </c>
      <c r="P7440" s="1">
        <f>(Comuni[[#This Row],[Popolazione2011]]/Comuni[[#This Row],[Ammalati AREA]])*100</f>
        <v>0.40819631749940322</v>
      </c>
    </row>
    <row r="7441" spans="1:16" x14ac:dyDescent="0.3">
      <c r="A7441" t="s">
        <v>7543</v>
      </c>
      <c r="B7441" t="s">
        <v>8038</v>
      </c>
      <c r="C7441" t="s">
        <v>7525</v>
      </c>
      <c r="D7441">
        <v>8182</v>
      </c>
      <c r="E7441" s="1">
        <f>(Comuni[[#This Row],[Popolazione2011]]/SUM(D:D))*100</f>
        <v>1.3769089971528509E-2</v>
      </c>
      <c r="F7441">
        <f t="shared" si="116"/>
        <v>5002904</v>
      </c>
      <c r="G7441" s="1">
        <f>(Comuni[[#This Row],[Popolazione2011]]/Comuni[[#This Row],[TOT POP REGIONE ]])*100</f>
        <v>0.16354501305641683</v>
      </c>
      <c r="H7441" t="str">
        <f>IF(Comuni[[#This Row],[Popolazione2011]]&gt;300000,"MAGGIORE","")</f>
        <v/>
      </c>
      <c r="I7441" t="str">
        <f>_xlfn.XLOOKUP(Comuni[[#This Row],[Regione]],Ripartizione_geografica[Regione],Ripartizione_geografica[Ripartizione geografica])</f>
        <v>Isole</v>
      </c>
      <c r="J7441">
        <f>_xlfn.XLOOKUP(Comuni[[#This Row],[Regione]],Ripartizione_geografica[Regione],Ripartizione_geografica[Codice Regione])</f>
        <v>19</v>
      </c>
      <c r="K7441">
        <f>_xlfn.XLOOKUP(Comuni[[#This Row],[Regione]],Table_0[Regione],Table_0[Totale])</f>
        <v>1833392</v>
      </c>
      <c r="L7441">
        <f>_xlfn.XLOOKUP(Comuni[[#This Row],[Regione]],Table_0[Regione],Table_0[Guariti])</f>
        <v>1818423</v>
      </c>
      <c r="M7441">
        <f>_xlfn.XLOOKUP(Comuni[[#This Row],[Regione]],Table_0[Regione],Table_0[Deceduti])</f>
        <v>12944</v>
      </c>
      <c r="N7441" s="1">
        <f>(Comuni[[#This Row],[Popolazione2011]]/Comuni[[#This Row],[Ammalati TOT]])*100</f>
        <v>0.44627662823880548</v>
      </c>
      <c r="O7441">
        <f>_xlfn.XLOOKUP(Comuni[[#This Row],[Regione]],Table_0[Regione],Table_0[TOT AREA])</f>
        <v>2358669</v>
      </c>
      <c r="P7441" s="1">
        <f>(Comuni[[#This Row],[Popolazione2011]]/Comuni[[#This Row],[Ammalati AREA]])*100</f>
        <v>0.34689055564812188</v>
      </c>
    </row>
    <row r="7442" spans="1:16" x14ac:dyDescent="0.3">
      <c r="A7442" t="s">
        <v>7544</v>
      </c>
      <c r="B7442" t="s">
        <v>8038</v>
      </c>
      <c r="C7442" t="s">
        <v>7525</v>
      </c>
      <c r="D7442">
        <v>5130</v>
      </c>
      <c r="E7442" s="1">
        <f>(Comuni[[#This Row],[Popolazione2011]]/SUM(D:D))*100</f>
        <v>8.6330275670913302E-3</v>
      </c>
      <c r="F7442">
        <f t="shared" si="116"/>
        <v>5002904</v>
      </c>
      <c r="G7442" s="1">
        <f>(Comuni[[#This Row],[Popolazione2011]]/Comuni[[#This Row],[TOT POP REGIONE ]])*100</f>
        <v>0.10254044450982869</v>
      </c>
      <c r="H7442" t="str">
        <f>IF(Comuni[[#This Row],[Popolazione2011]]&gt;300000,"MAGGIORE","")</f>
        <v/>
      </c>
      <c r="I7442" t="str">
        <f>_xlfn.XLOOKUP(Comuni[[#This Row],[Regione]],Ripartizione_geografica[Regione],Ripartizione_geografica[Ripartizione geografica])</f>
        <v>Isole</v>
      </c>
      <c r="J7442">
        <f>_xlfn.XLOOKUP(Comuni[[#This Row],[Regione]],Ripartizione_geografica[Regione],Ripartizione_geografica[Codice Regione])</f>
        <v>19</v>
      </c>
      <c r="K7442">
        <f>_xlfn.XLOOKUP(Comuni[[#This Row],[Regione]],Table_0[Regione],Table_0[Totale])</f>
        <v>1833392</v>
      </c>
      <c r="L7442">
        <f>_xlfn.XLOOKUP(Comuni[[#This Row],[Regione]],Table_0[Regione],Table_0[Guariti])</f>
        <v>1818423</v>
      </c>
      <c r="M7442">
        <f>_xlfn.XLOOKUP(Comuni[[#This Row],[Regione]],Table_0[Regione],Table_0[Deceduti])</f>
        <v>12944</v>
      </c>
      <c r="N7442" s="1">
        <f>(Comuni[[#This Row],[Popolazione2011]]/Comuni[[#This Row],[Ammalati TOT]])*100</f>
        <v>0.27980922792288832</v>
      </c>
      <c r="O7442">
        <f>_xlfn.XLOOKUP(Comuni[[#This Row],[Regione]],Table_0[Regione],Table_0[TOT AREA])</f>
        <v>2358669</v>
      </c>
      <c r="P7442" s="1">
        <f>(Comuni[[#This Row],[Popolazione2011]]/Comuni[[#This Row],[Ammalati AREA]])*100</f>
        <v>0.21749554515703559</v>
      </c>
    </row>
    <row r="7443" spans="1:16" x14ac:dyDescent="0.3">
      <c r="A7443" t="s">
        <v>7545</v>
      </c>
      <c r="B7443" t="s">
        <v>8038</v>
      </c>
      <c r="C7443" t="s">
        <v>7546</v>
      </c>
      <c r="D7443">
        <v>3200</v>
      </c>
      <c r="E7443" s="1">
        <f>(Comuni[[#This Row],[Popolazione2011]]/SUM(D:D))*100</f>
        <v>5.3851244083220765E-3</v>
      </c>
      <c r="F7443">
        <f t="shared" si="116"/>
        <v>5002904</v>
      </c>
      <c r="G7443" s="1">
        <f>(Comuni[[#This Row],[Popolazione2011]]/Comuni[[#This Row],[TOT POP REGIONE ]])*100</f>
        <v>6.3962850376501332E-2</v>
      </c>
      <c r="H7443" t="str">
        <f>IF(Comuni[[#This Row],[Popolazione2011]]&gt;300000,"MAGGIORE","")</f>
        <v/>
      </c>
      <c r="I7443" t="str">
        <f>_xlfn.XLOOKUP(Comuni[[#This Row],[Regione]],Ripartizione_geografica[Regione],Ripartizione_geografica[Ripartizione geografica])</f>
        <v>Isole</v>
      </c>
      <c r="J7443">
        <f>_xlfn.XLOOKUP(Comuni[[#This Row],[Regione]],Ripartizione_geografica[Regione],Ripartizione_geografica[Codice Regione])</f>
        <v>19</v>
      </c>
      <c r="K7443">
        <f>_xlfn.XLOOKUP(Comuni[[#This Row],[Regione]],Table_0[Regione],Table_0[Totale])</f>
        <v>1833392</v>
      </c>
      <c r="L7443">
        <f>_xlfn.XLOOKUP(Comuni[[#This Row],[Regione]],Table_0[Regione],Table_0[Guariti])</f>
        <v>1818423</v>
      </c>
      <c r="M7443">
        <f>_xlfn.XLOOKUP(Comuni[[#This Row],[Regione]],Table_0[Regione],Table_0[Deceduti])</f>
        <v>12944</v>
      </c>
      <c r="N7443" s="1">
        <f>(Comuni[[#This Row],[Popolazione2011]]/Comuni[[#This Row],[Ammalati TOT]])*100</f>
        <v>0.17453986926963791</v>
      </c>
      <c r="O7443">
        <f>_xlfn.XLOOKUP(Comuni[[#This Row],[Regione]],Table_0[Regione],Table_0[TOT AREA])</f>
        <v>2358669</v>
      </c>
      <c r="P7443" s="1">
        <f>(Comuni[[#This Row],[Popolazione2011]]/Comuni[[#This Row],[Ammalati AREA]])*100</f>
        <v>0.13566973577047056</v>
      </c>
    </row>
    <row r="7444" spans="1:16" x14ac:dyDescent="0.3">
      <c r="A7444" t="s">
        <v>7547</v>
      </c>
      <c r="B7444" t="s">
        <v>8038</v>
      </c>
      <c r="C7444" t="s">
        <v>7546</v>
      </c>
      <c r="D7444">
        <v>18122</v>
      </c>
      <c r="E7444" s="1">
        <f>(Comuni[[#This Row],[Popolazione2011]]/SUM(D:D))*100</f>
        <v>3.049663266487896E-2</v>
      </c>
      <c r="F7444">
        <f t="shared" si="116"/>
        <v>5002904</v>
      </c>
      <c r="G7444" s="1">
        <f>(Comuni[[#This Row],[Popolazione2011]]/Comuni[[#This Row],[TOT POP REGIONE ]])*100</f>
        <v>0.36222961703842405</v>
      </c>
      <c r="H7444" t="str">
        <f>IF(Comuni[[#This Row],[Popolazione2011]]&gt;300000,"MAGGIORE","")</f>
        <v/>
      </c>
      <c r="I7444" t="str">
        <f>_xlfn.XLOOKUP(Comuni[[#This Row],[Regione]],Ripartizione_geografica[Regione],Ripartizione_geografica[Ripartizione geografica])</f>
        <v>Isole</v>
      </c>
      <c r="J7444">
        <f>_xlfn.XLOOKUP(Comuni[[#This Row],[Regione]],Ripartizione_geografica[Regione],Ripartizione_geografica[Codice Regione])</f>
        <v>19</v>
      </c>
      <c r="K7444">
        <f>_xlfn.XLOOKUP(Comuni[[#This Row],[Regione]],Table_0[Regione],Table_0[Totale])</f>
        <v>1833392</v>
      </c>
      <c r="L7444">
        <f>_xlfn.XLOOKUP(Comuni[[#This Row],[Regione]],Table_0[Regione],Table_0[Guariti])</f>
        <v>1818423</v>
      </c>
      <c r="M7444">
        <f>_xlfn.XLOOKUP(Comuni[[#This Row],[Regione]],Table_0[Regione],Table_0[Deceduti])</f>
        <v>12944</v>
      </c>
      <c r="N7444" s="1">
        <f>(Comuni[[#This Row],[Popolazione2011]]/Comuni[[#This Row],[Ammalati TOT]])*100</f>
        <v>0.98844109715761819</v>
      </c>
      <c r="O7444">
        <f>_xlfn.XLOOKUP(Comuni[[#This Row],[Regione]],Table_0[Regione],Table_0[TOT AREA])</f>
        <v>2358669</v>
      </c>
      <c r="P7444" s="1">
        <f>(Comuni[[#This Row],[Popolazione2011]]/Comuni[[#This Row],[Ammalati AREA]])*100</f>
        <v>0.76831467238514606</v>
      </c>
    </row>
    <row r="7445" spans="1:16" x14ac:dyDescent="0.3">
      <c r="A7445" t="s">
        <v>7548</v>
      </c>
      <c r="B7445" t="s">
        <v>8038</v>
      </c>
      <c r="C7445" t="s">
        <v>7546</v>
      </c>
      <c r="D7445">
        <v>28749</v>
      </c>
      <c r="E7445" s="1">
        <f>(Comuni[[#This Row],[Popolazione2011]]/SUM(D:D))*100</f>
        <v>4.8380294254641056E-2</v>
      </c>
      <c r="F7445">
        <f t="shared" si="116"/>
        <v>5002904</v>
      </c>
      <c r="G7445" s="1">
        <f>(Comuni[[#This Row],[Popolazione2011]]/Comuni[[#This Row],[TOT POP REGIONE ]])*100</f>
        <v>0.57464624546063647</v>
      </c>
      <c r="H7445" t="str">
        <f>IF(Comuni[[#This Row],[Popolazione2011]]&gt;300000,"MAGGIORE","")</f>
        <v/>
      </c>
      <c r="I7445" t="str">
        <f>_xlfn.XLOOKUP(Comuni[[#This Row],[Regione]],Ripartizione_geografica[Regione],Ripartizione_geografica[Ripartizione geografica])</f>
        <v>Isole</v>
      </c>
      <c r="J7445">
        <f>_xlfn.XLOOKUP(Comuni[[#This Row],[Regione]],Ripartizione_geografica[Regione],Ripartizione_geografica[Codice Regione])</f>
        <v>19</v>
      </c>
      <c r="K7445">
        <f>_xlfn.XLOOKUP(Comuni[[#This Row],[Regione]],Table_0[Regione],Table_0[Totale])</f>
        <v>1833392</v>
      </c>
      <c r="L7445">
        <f>_xlfn.XLOOKUP(Comuni[[#This Row],[Regione]],Table_0[Regione],Table_0[Guariti])</f>
        <v>1818423</v>
      </c>
      <c r="M7445">
        <f>_xlfn.XLOOKUP(Comuni[[#This Row],[Regione]],Table_0[Regione],Table_0[Deceduti])</f>
        <v>12944</v>
      </c>
      <c r="N7445" s="1">
        <f>(Comuni[[#This Row],[Popolazione2011]]/Comuni[[#This Row],[Ammalati TOT]])*100</f>
        <v>1.5680770942602567</v>
      </c>
      <c r="O7445">
        <f>_xlfn.XLOOKUP(Comuni[[#This Row],[Regione]],Table_0[Regione],Table_0[TOT AREA])</f>
        <v>2358669</v>
      </c>
      <c r="P7445" s="1">
        <f>(Comuni[[#This Row],[Popolazione2011]]/Comuni[[#This Row],[Ammalati AREA]])*100</f>
        <v>1.218865385520393</v>
      </c>
    </row>
    <row r="7446" spans="1:16" x14ac:dyDescent="0.3">
      <c r="A7446" t="s">
        <v>7549</v>
      </c>
      <c r="B7446" t="s">
        <v>8038</v>
      </c>
      <c r="C7446" t="s">
        <v>7546</v>
      </c>
      <c r="D7446">
        <v>51456</v>
      </c>
      <c r="E7446" s="1">
        <f>(Comuni[[#This Row],[Popolazione2011]]/SUM(D:D))*100</f>
        <v>8.6592800485818994E-2</v>
      </c>
      <c r="F7446">
        <f t="shared" si="116"/>
        <v>5002904</v>
      </c>
      <c r="G7446" s="1">
        <f>(Comuni[[#This Row],[Popolazione2011]]/Comuni[[#This Row],[TOT POP REGIONE ]])*100</f>
        <v>1.0285226340541413</v>
      </c>
      <c r="H7446" t="str">
        <f>IF(Comuni[[#This Row],[Popolazione2011]]&gt;300000,"MAGGIORE","")</f>
        <v/>
      </c>
      <c r="I7446" t="str">
        <f>_xlfn.XLOOKUP(Comuni[[#This Row],[Regione]],Ripartizione_geografica[Regione],Ripartizione_geografica[Ripartizione geografica])</f>
        <v>Isole</v>
      </c>
      <c r="J7446">
        <f>_xlfn.XLOOKUP(Comuni[[#This Row],[Regione]],Ripartizione_geografica[Regione],Ripartizione_geografica[Codice Regione])</f>
        <v>19</v>
      </c>
      <c r="K7446">
        <f>_xlfn.XLOOKUP(Comuni[[#This Row],[Regione]],Table_0[Regione],Table_0[Totale])</f>
        <v>1833392</v>
      </c>
      <c r="L7446">
        <f>_xlfn.XLOOKUP(Comuni[[#This Row],[Regione]],Table_0[Regione],Table_0[Guariti])</f>
        <v>1818423</v>
      </c>
      <c r="M7446">
        <f>_xlfn.XLOOKUP(Comuni[[#This Row],[Regione]],Table_0[Regione],Table_0[Deceduti])</f>
        <v>12944</v>
      </c>
      <c r="N7446" s="1">
        <f>(Comuni[[#This Row],[Popolazione2011]]/Comuni[[#This Row],[Ammalati TOT]])*100</f>
        <v>2.8066010978557774</v>
      </c>
      <c r="O7446">
        <f>_xlfn.XLOOKUP(Comuni[[#This Row],[Regione]],Table_0[Regione],Table_0[TOT AREA])</f>
        <v>2358669</v>
      </c>
      <c r="P7446" s="1">
        <f>(Comuni[[#This Row],[Popolazione2011]]/Comuni[[#This Row],[Ammalati AREA]])*100</f>
        <v>2.1815693511891663</v>
      </c>
    </row>
    <row r="7447" spans="1:16" x14ac:dyDescent="0.3">
      <c r="A7447" t="s">
        <v>7550</v>
      </c>
      <c r="B7447" t="s">
        <v>8038</v>
      </c>
      <c r="C7447" t="s">
        <v>7546</v>
      </c>
      <c r="D7447">
        <v>17270</v>
      </c>
      <c r="E7447" s="1">
        <f>(Comuni[[#This Row],[Popolazione2011]]/SUM(D:D))*100</f>
        <v>2.9062843291163206E-2</v>
      </c>
      <c r="F7447">
        <f t="shared" si="116"/>
        <v>5002904</v>
      </c>
      <c r="G7447" s="1">
        <f>(Comuni[[#This Row],[Popolazione2011]]/Comuni[[#This Row],[TOT POP REGIONE ]])*100</f>
        <v>0.34519950812568062</v>
      </c>
      <c r="H7447" t="str">
        <f>IF(Comuni[[#This Row],[Popolazione2011]]&gt;300000,"MAGGIORE","")</f>
        <v/>
      </c>
      <c r="I7447" t="str">
        <f>_xlfn.XLOOKUP(Comuni[[#This Row],[Regione]],Ripartizione_geografica[Regione],Ripartizione_geografica[Ripartizione geografica])</f>
        <v>Isole</v>
      </c>
      <c r="J7447">
        <f>_xlfn.XLOOKUP(Comuni[[#This Row],[Regione]],Ripartizione_geografica[Regione],Ripartizione_geografica[Codice Regione])</f>
        <v>19</v>
      </c>
      <c r="K7447">
        <f>_xlfn.XLOOKUP(Comuni[[#This Row],[Regione]],Table_0[Regione],Table_0[Totale])</f>
        <v>1833392</v>
      </c>
      <c r="L7447">
        <f>_xlfn.XLOOKUP(Comuni[[#This Row],[Regione]],Table_0[Regione],Table_0[Guariti])</f>
        <v>1818423</v>
      </c>
      <c r="M7447">
        <f>_xlfn.XLOOKUP(Comuni[[#This Row],[Regione]],Table_0[Regione],Table_0[Deceduti])</f>
        <v>12944</v>
      </c>
      <c r="N7447" s="1">
        <f>(Comuni[[#This Row],[Popolazione2011]]/Comuni[[#This Row],[Ammalati TOT]])*100</f>
        <v>0.94196985696457725</v>
      </c>
      <c r="O7447">
        <f>_xlfn.XLOOKUP(Comuni[[#This Row],[Regione]],Table_0[Regione],Table_0[TOT AREA])</f>
        <v>2358669</v>
      </c>
      <c r="P7447" s="1">
        <f>(Comuni[[#This Row],[Popolazione2011]]/Comuni[[#This Row],[Ammalati AREA]])*100</f>
        <v>0.73219260523625829</v>
      </c>
    </row>
    <row r="7448" spans="1:16" x14ac:dyDescent="0.3">
      <c r="A7448" t="s">
        <v>7551</v>
      </c>
      <c r="B7448" t="s">
        <v>8038</v>
      </c>
      <c r="C7448" t="s">
        <v>7546</v>
      </c>
      <c r="D7448">
        <v>35549</v>
      </c>
      <c r="E7448" s="1">
        <f>(Comuni[[#This Row],[Popolazione2011]]/SUM(D:D))*100</f>
        <v>5.9823683622325471E-2</v>
      </c>
      <c r="F7448">
        <f t="shared" si="116"/>
        <v>5002904</v>
      </c>
      <c r="G7448" s="1">
        <f>(Comuni[[#This Row],[Popolazione2011]]/Comuni[[#This Row],[TOT POP REGIONE ]])*100</f>
        <v>0.71056730251070177</v>
      </c>
      <c r="H7448" t="str">
        <f>IF(Comuni[[#This Row],[Popolazione2011]]&gt;300000,"MAGGIORE","")</f>
        <v/>
      </c>
      <c r="I7448" t="str">
        <f>_xlfn.XLOOKUP(Comuni[[#This Row],[Regione]],Ripartizione_geografica[Regione],Ripartizione_geografica[Ripartizione geografica])</f>
        <v>Isole</v>
      </c>
      <c r="J7448">
        <f>_xlfn.XLOOKUP(Comuni[[#This Row],[Regione]],Ripartizione_geografica[Regione],Ripartizione_geografica[Codice Regione])</f>
        <v>19</v>
      </c>
      <c r="K7448">
        <f>_xlfn.XLOOKUP(Comuni[[#This Row],[Regione]],Table_0[Regione],Table_0[Totale])</f>
        <v>1833392</v>
      </c>
      <c r="L7448">
        <f>_xlfn.XLOOKUP(Comuni[[#This Row],[Regione]],Table_0[Regione],Table_0[Guariti])</f>
        <v>1818423</v>
      </c>
      <c r="M7448">
        <f>_xlfn.XLOOKUP(Comuni[[#This Row],[Regione]],Table_0[Regione],Table_0[Deceduti])</f>
        <v>12944</v>
      </c>
      <c r="N7448" s="1">
        <f>(Comuni[[#This Row],[Popolazione2011]]/Comuni[[#This Row],[Ammalati TOT]])*100</f>
        <v>1.9389743164582369</v>
      </c>
      <c r="O7448">
        <f>_xlfn.XLOOKUP(Comuni[[#This Row],[Regione]],Table_0[Regione],Table_0[TOT AREA])</f>
        <v>2358669</v>
      </c>
      <c r="P7448" s="1">
        <f>(Comuni[[#This Row],[Popolazione2011]]/Comuni[[#This Row],[Ammalati AREA]])*100</f>
        <v>1.507163574032643</v>
      </c>
    </row>
    <row r="7449" spans="1:16" x14ac:dyDescent="0.3">
      <c r="A7449" t="s">
        <v>7552</v>
      </c>
      <c r="B7449" t="s">
        <v>8038</v>
      </c>
      <c r="C7449" t="s">
        <v>7546</v>
      </c>
      <c r="D7449">
        <v>26378</v>
      </c>
      <c r="E7449" s="1">
        <f>(Comuni[[#This Row],[Popolazione2011]]/SUM(D:D))*100</f>
        <v>4.4390253638349926E-2</v>
      </c>
      <c r="F7449">
        <f t="shared" si="116"/>
        <v>5002904</v>
      </c>
      <c r="G7449" s="1">
        <f>(Comuni[[#This Row],[Popolazione2011]]/Comuni[[#This Row],[TOT POP REGIONE ]])*100</f>
        <v>0.52725377100979753</v>
      </c>
      <c r="H7449" t="str">
        <f>IF(Comuni[[#This Row],[Popolazione2011]]&gt;300000,"MAGGIORE","")</f>
        <v/>
      </c>
      <c r="I7449" t="str">
        <f>_xlfn.XLOOKUP(Comuni[[#This Row],[Regione]],Ripartizione_geografica[Regione],Ripartizione_geografica[Ripartizione geografica])</f>
        <v>Isole</v>
      </c>
      <c r="J7449">
        <f>_xlfn.XLOOKUP(Comuni[[#This Row],[Regione]],Ripartizione_geografica[Regione],Ripartizione_geografica[Codice Regione])</f>
        <v>19</v>
      </c>
      <c r="K7449">
        <f>_xlfn.XLOOKUP(Comuni[[#This Row],[Regione]],Table_0[Regione],Table_0[Totale])</f>
        <v>1833392</v>
      </c>
      <c r="L7449">
        <f>_xlfn.XLOOKUP(Comuni[[#This Row],[Regione]],Table_0[Regione],Table_0[Guariti])</f>
        <v>1818423</v>
      </c>
      <c r="M7449">
        <f>_xlfn.XLOOKUP(Comuni[[#This Row],[Regione]],Table_0[Regione],Table_0[Deceduti])</f>
        <v>12944</v>
      </c>
      <c r="N7449" s="1">
        <f>(Comuni[[#This Row],[Popolazione2011]]/Comuni[[#This Row],[Ammalati TOT]])*100</f>
        <v>1.4387539598732841</v>
      </c>
      <c r="O7449">
        <f>_xlfn.XLOOKUP(Comuni[[#This Row],[Regione]],Table_0[Regione],Table_0[TOT AREA])</f>
        <v>2358669</v>
      </c>
      <c r="P7449" s="1">
        <f>(Comuni[[#This Row],[Popolazione2011]]/Comuni[[#This Row],[Ammalati AREA]])*100</f>
        <v>1.11834259067296</v>
      </c>
    </row>
    <row r="7450" spans="1:16" x14ac:dyDescent="0.3">
      <c r="A7450" t="s">
        <v>7553</v>
      </c>
      <c r="B7450" t="s">
        <v>8038</v>
      </c>
      <c r="C7450" t="s">
        <v>7546</v>
      </c>
      <c r="D7450">
        <v>23703</v>
      </c>
      <c r="E7450" s="1">
        <f>(Comuni[[#This Row],[Popolazione2011]]/SUM(D:D))*100</f>
        <v>3.9888626203268183E-2</v>
      </c>
      <c r="F7450">
        <f t="shared" si="116"/>
        <v>5002904</v>
      </c>
      <c r="G7450" s="1">
        <f>(Comuni[[#This Row],[Popolazione2011]]/Comuni[[#This Row],[TOT POP REGIONE ]])*100</f>
        <v>0.47378482577319092</v>
      </c>
      <c r="H7450" t="str">
        <f>IF(Comuni[[#This Row],[Popolazione2011]]&gt;300000,"MAGGIORE","")</f>
        <v/>
      </c>
      <c r="I7450" t="str">
        <f>_xlfn.XLOOKUP(Comuni[[#This Row],[Regione]],Ripartizione_geografica[Regione],Ripartizione_geografica[Ripartizione geografica])</f>
        <v>Isole</v>
      </c>
      <c r="J7450">
        <f>_xlfn.XLOOKUP(Comuni[[#This Row],[Regione]],Ripartizione_geografica[Regione],Ripartizione_geografica[Codice Regione])</f>
        <v>19</v>
      </c>
      <c r="K7450">
        <f>_xlfn.XLOOKUP(Comuni[[#This Row],[Regione]],Table_0[Regione],Table_0[Totale])</f>
        <v>1833392</v>
      </c>
      <c r="L7450">
        <f>_xlfn.XLOOKUP(Comuni[[#This Row],[Regione]],Table_0[Regione],Table_0[Guariti])</f>
        <v>1818423</v>
      </c>
      <c r="M7450">
        <f>_xlfn.XLOOKUP(Comuni[[#This Row],[Regione]],Table_0[Regione],Table_0[Deceduti])</f>
        <v>12944</v>
      </c>
      <c r="N7450" s="1">
        <f>(Comuni[[#This Row],[Popolazione2011]]/Comuni[[#This Row],[Ammalati TOT]])*100</f>
        <v>1.2928495379056961</v>
      </c>
      <c r="O7450">
        <f>_xlfn.XLOOKUP(Comuni[[#This Row],[Regione]],Table_0[Regione],Table_0[TOT AREA])</f>
        <v>2358669</v>
      </c>
      <c r="P7450" s="1">
        <f>(Comuni[[#This Row],[Popolazione2011]]/Comuni[[#This Row],[Ammalati AREA]])*100</f>
        <v>1.0049311709273323</v>
      </c>
    </row>
    <row r="7451" spans="1:16" x14ac:dyDescent="0.3">
      <c r="A7451" t="s">
        <v>7554</v>
      </c>
      <c r="B7451" t="s">
        <v>8038</v>
      </c>
      <c r="C7451" t="s">
        <v>7546</v>
      </c>
      <c r="D7451">
        <v>19234</v>
      </c>
      <c r="E7451" s="1">
        <f>(Comuni[[#This Row],[Popolazione2011]]/SUM(D:D))*100</f>
        <v>3.2367963396770887E-2</v>
      </c>
      <c r="F7451">
        <f t="shared" si="116"/>
        <v>5002904</v>
      </c>
      <c r="G7451" s="1">
        <f>(Comuni[[#This Row],[Popolazione2011]]/Comuni[[#This Row],[TOT POP REGIONE ]])*100</f>
        <v>0.38445670754425831</v>
      </c>
      <c r="H7451" t="str">
        <f>IF(Comuni[[#This Row],[Popolazione2011]]&gt;300000,"MAGGIORE","")</f>
        <v/>
      </c>
      <c r="I7451" t="str">
        <f>_xlfn.XLOOKUP(Comuni[[#This Row],[Regione]],Ripartizione_geografica[Regione],Ripartizione_geografica[Ripartizione geografica])</f>
        <v>Isole</v>
      </c>
      <c r="J7451">
        <f>_xlfn.XLOOKUP(Comuni[[#This Row],[Regione]],Ripartizione_geografica[Regione],Ripartizione_geografica[Codice Regione])</f>
        <v>19</v>
      </c>
      <c r="K7451">
        <f>_xlfn.XLOOKUP(Comuni[[#This Row],[Regione]],Table_0[Regione],Table_0[Totale])</f>
        <v>1833392</v>
      </c>
      <c r="L7451">
        <f>_xlfn.XLOOKUP(Comuni[[#This Row],[Regione]],Table_0[Regione],Table_0[Guariti])</f>
        <v>1818423</v>
      </c>
      <c r="M7451">
        <f>_xlfn.XLOOKUP(Comuni[[#This Row],[Regione]],Table_0[Regione],Table_0[Deceduti])</f>
        <v>12944</v>
      </c>
      <c r="N7451" s="1">
        <f>(Comuni[[#This Row],[Popolazione2011]]/Comuni[[#This Row],[Ammalati TOT]])*100</f>
        <v>1.0490937017288176</v>
      </c>
      <c r="O7451">
        <f>_xlfn.XLOOKUP(Comuni[[#This Row],[Regione]],Table_0[Regione],Table_0[TOT AREA])</f>
        <v>2358669</v>
      </c>
      <c r="P7451" s="1">
        <f>(Comuni[[#This Row],[Popolazione2011]]/Comuni[[#This Row],[Ammalati AREA]])*100</f>
        <v>0.8154599055653845</v>
      </c>
    </row>
    <row r="7452" spans="1:16" x14ac:dyDescent="0.3">
      <c r="A7452" t="s">
        <v>7555</v>
      </c>
      <c r="B7452" t="s">
        <v>8038</v>
      </c>
      <c r="C7452" t="s">
        <v>7546</v>
      </c>
      <c r="D7452">
        <v>5383</v>
      </c>
      <c r="E7452" s="1">
        <f>(Comuni[[#This Row],[Popolazione2011]]/SUM(D:D))*100</f>
        <v>9.058788965624294E-3</v>
      </c>
      <c r="F7452">
        <f t="shared" si="116"/>
        <v>5002904</v>
      </c>
      <c r="G7452" s="1">
        <f>(Comuni[[#This Row],[Popolazione2011]]/Comuni[[#This Row],[TOT POP REGIONE ]])*100</f>
        <v>0.10759750736772083</v>
      </c>
      <c r="H7452" t="str">
        <f>IF(Comuni[[#This Row],[Popolazione2011]]&gt;300000,"MAGGIORE","")</f>
        <v/>
      </c>
      <c r="I7452" t="str">
        <f>_xlfn.XLOOKUP(Comuni[[#This Row],[Regione]],Ripartizione_geografica[Regione],Ripartizione_geografica[Ripartizione geografica])</f>
        <v>Isole</v>
      </c>
      <c r="J7452">
        <f>_xlfn.XLOOKUP(Comuni[[#This Row],[Regione]],Ripartizione_geografica[Regione],Ripartizione_geografica[Codice Regione])</f>
        <v>19</v>
      </c>
      <c r="K7452">
        <f>_xlfn.XLOOKUP(Comuni[[#This Row],[Regione]],Table_0[Regione],Table_0[Totale])</f>
        <v>1833392</v>
      </c>
      <c r="L7452">
        <f>_xlfn.XLOOKUP(Comuni[[#This Row],[Regione]],Table_0[Regione],Table_0[Guariti])</f>
        <v>1818423</v>
      </c>
      <c r="M7452">
        <f>_xlfn.XLOOKUP(Comuni[[#This Row],[Regione]],Table_0[Regione],Table_0[Deceduti])</f>
        <v>12944</v>
      </c>
      <c r="N7452" s="1">
        <f>(Comuni[[#This Row],[Popolazione2011]]/Comuni[[#This Row],[Ammalati TOT]])*100</f>
        <v>0.29360878633701903</v>
      </c>
      <c r="O7452">
        <f>_xlfn.XLOOKUP(Comuni[[#This Row],[Regione]],Table_0[Regione],Table_0[TOT AREA])</f>
        <v>2358669</v>
      </c>
      <c r="P7452" s="1">
        <f>(Comuni[[#This Row],[Popolazione2011]]/Comuni[[#This Row],[Ammalati AREA]])*100</f>
        <v>0.22822193364138843</v>
      </c>
    </row>
    <row r="7453" spans="1:16" x14ac:dyDescent="0.3">
      <c r="A7453" t="s">
        <v>7556</v>
      </c>
      <c r="B7453" t="s">
        <v>8038</v>
      </c>
      <c r="C7453" t="s">
        <v>7546</v>
      </c>
      <c r="D7453">
        <v>38123</v>
      </c>
      <c r="E7453" s="1">
        <f>(Comuni[[#This Row],[Popolazione2011]]/SUM(D:D))*100</f>
        <v>6.4155343068269546E-2</v>
      </c>
      <c r="F7453">
        <f t="shared" si="116"/>
        <v>5002904</v>
      </c>
      <c r="G7453" s="1">
        <f>(Comuni[[#This Row],[Popolazione2011]]/Comuni[[#This Row],[TOT POP REGIONE ]])*100</f>
        <v>0.76201742028230002</v>
      </c>
      <c r="H7453" t="str">
        <f>IF(Comuni[[#This Row],[Popolazione2011]]&gt;300000,"MAGGIORE","")</f>
        <v/>
      </c>
      <c r="I7453" t="str">
        <f>_xlfn.XLOOKUP(Comuni[[#This Row],[Regione]],Ripartizione_geografica[Regione],Ripartizione_geografica[Ripartizione geografica])</f>
        <v>Isole</v>
      </c>
      <c r="J7453">
        <f>_xlfn.XLOOKUP(Comuni[[#This Row],[Regione]],Ripartizione_geografica[Regione],Ripartizione_geografica[Codice Regione])</f>
        <v>19</v>
      </c>
      <c r="K7453">
        <f>_xlfn.XLOOKUP(Comuni[[#This Row],[Regione]],Table_0[Regione],Table_0[Totale])</f>
        <v>1833392</v>
      </c>
      <c r="L7453">
        <f>_xlfn.XLOOKUP(Comuni[[#This Row],[Regione]],Table_0[Regione],Table_0[Guariti])</f>
        <v>1818423</v>
      </c>
      <c r="M7453">
        <f>_xlfn.XLOOKUP(Comuni[[#This Row],[Regione]],Table_0[Regione],Table_0[Deceduti])</f>
        <v>12944</v>
      </c>
      <c r="N7453" s="1">
        <f>(Comuni[[#This Row],[Popolazione2011]]/Comuni[[#This Row],[Ammalati TOT]])*100</f>
        <v>2.079369823802002</v>
      </c>
      <c r="O7453">
        <f>_xlfn.XLOOKUP(Comuni[[#This Row],[Regione]],Table_0[Regione],Table_0[TOT AREA])</f>
        <v>2358669</v>
      </c>
      <c r="P7453" s="1">
        <f>(Comuni[[#This Row],[Popolazione2011]]/Comuni[[#This Row],[Ammalati AREA]])*100</f>
        <v>1.6162929177430154</v>
      </c>
    </row>
    <row r="7454" spans="1:16" x14ac:dyDescent="0.3">
      <c r="A7454" t="s">
        <v>7557</v>
      </c>
      <c r="B7454" t="s">
        <v>8038</v>
      </c>
      <c r="C7454" t="s">
        <v>7546</v>
      </c>
      <c r="D7454">
        <v>4476</v>
      </c>
      <c r="E7454" s="1">
        <f>(Comuni[[#This Row],[Popolazione2011]]/SUM(D:D))*100</f>
        <v>7.5324427661405055E-3</v>
      </c>
      <c r="F7454">
        <f t="shared" si="116"/>
        <v>5002904</v>
      </c>
      <c r="G7454" s="1">
        <f>(Comuni[[#This Row],[Popolazione2011]]/Comuni[[#This Row],[TOT POP REGIONE ]])*100</f>
        <v>8.9468036964131234E-2</v>
      </c>
      <c r="H7454" t="str">
        <f>IF(Comuni[[#This Row],[Popolazione2011]]&gt;300000,"MAGGIORE","")</f>
        <v/>
      </c>
      <c r="I7454" t="str">
        <f>_xlfn.XLOOKUP(Comuni[[#This Row],[Regione]],Ripartizione_geografica[Regione],Ripartizione_geografica[Ripartizione geografica])</f>
        <v>Isole</v>
      </c>
      <c r="J7454">
        <f>_xlfn.XLOOKUP(Comuni[[#This Row],[Regione]],Ripartizione_geografica[Regione],Ripartizione_geografica[Codice Regione])</f>
        <v>19</v>
      </c>
      <c r="K7454">
        <f>_xlfn.XLOOKUP(Comuni[[#This Row],[Regione]],Table_0[Regione],Table_0[Totale])</f>
        <v>1833392</v>
      </c>
      <c r="L7454">
        <f>_xlfn.XLOOKUP(Comuni[[#This Row],[Regione]],Table_0[Regione],Table_0[Guariti])</f>
        <v>1818423</v>
      </c>
      <c r="M7454">
        <f>_xlfn.XLOOKUP(Comuni[[#This Row],[Regione]],Table_0[Regione],Table_0[Deceduti])</f>
        <v>12944</v>
      </c>
      <c r="N7454" s="1">
        <f>(Comuni[[#This Row],[Popolazione2011]]/Comuni[[#This Row],[Ammalati TOT]])*100</f>
        <v>0.24413764214090602</v>
      </c>
      <c r="O7454">
        <f>_xlfn.XLOOKUP(Comuni[[#This Row],[Regione]],Table_0[Regione],Table_0[TOT AREA])</f>
        <v>2358669</v>
      </c>
      <c r="P7454" s="1">
        <f>(Comuni[[#This Row],[Popolazione2011]]/Comuni[[#This Row],[Ammalati AREA]])*100</f>
        <v>0.18976804290894567</v>
      </c>
    </row>
    <row r="7455" spans="1:16" x14ac:dyDescent="0.3">
      <c r="A7455" t="s">
        <v>7558</v>
      </c>
      <c r="B7455" t="s">
        <v>8038</v>
      </c>
      <c r="C7455" t="s">
        <v>7546</v>
      </c>
      <c r="D7455">
        <v>4748</v>
      </c>
      <c r="E7455" s="1">
        <f>(Comuni[[#This Row],[Popolazione2011]]/SUM(D:D))*100</f>
        <v>7.9901783408478817E-3</v>
      </c>
      <c r="F7455">
        <f t="shared" si="116"/>
        <v>5002904</v>
      </c>
      <c r="G7455" s="1">
        <f>(Comuni[[#This Row],[Popolazione2011]]/Comuni[[#This Row],[TOT POP REGIONE ]])*100</f>
        <v>9.4904879246133847E-2</v>
      </c>
      <c r="H7455" t="str">
        <f>IF(Comuni[[#This Row],[Popolazione2011]]&gt;300000,"MAGGIORE","")</f>
        <v/>
      </c>
      <c r="I7455" t="str">
        <f>_xlfn.XLOOKUP(Comuni[[#This Row],[Regione]],Ripartizione_geografica[Regione],Ripartizione_geografica[Ripartizione geografica])</f>
        <v>Isole</v>
      </c>
      <c r="J7455">
        <f>_xlfn.XLOOKUP(Comuni[[#This Row],[Regione]],Ripartizione_geografica[Regione],Ripartizione_geografica[Codice Regione])</f>
        <v>19</v>
      </c>
      <c r="K7455">
        <f>_xlfn.XLOOKUP(Comuni[[#This Row],[Regione]],Table_0[Regione],Table_0[Totale])</f>
        <v>1833392</v>
      </c>
      <c r="L7455">
        <f>_xlfn.XLOOKUP(Comuni[[#This Row],[Regione]],Table_0[Regione],Table_0[Guariti])</f>
        <v>1818423</v>
      </c>
      <c r="M7455">
        <f>_xlfn.XLOOKUP(Comuni[[#This Row],[Regione]],Table_0[Regione],Table_0[Deceduti])</f>
        <v>12944</v>
      </c>
      <c r="N7455" s="1">
        <f>(Comuni[[#This Row],[Popolazione2011]]/Comuni[[#This Row],[Ammalati TOT]])*100</f>
        <v>0.25897353102882525</v>
      </c>
      <c r="O7455">
        <f>_xlfn.XLOOKUP(Comuni[[#This Row],[Regione]],Table_0[Regione],Table_0[TOT AREA])</f>
        <v>2358669</v>
      </c>
      <c r="P7455" s="1">
        <f>(Comuni[[#This Row],[Popolazione2011]]/Comuni[[#This Row],[Ammalati AREA]])*100</f>
        <v>0.20129997044943565</v>
      </c>
    </row>
    <row r="7456" spans="1:16" x14ac:dyDescent="0.3">
      <c r="A7456" t="s">
        <v>7559</v>
      </c>
      <c r="B7456" t="s">
        <v>8038</v>
      </c>
      <c r="C7456" t="s">
        <v>7546</v>
      </c>
      <c r="D7456">
        <v>3298</v>
      </c>
      <c r="E7456" s="1">
        <f>(Comuni[[#This Row],[Popolazione2011]]/SUM(D:D))*100</f>
        <v>5.5500438433269406E-3</v>
      </c>
      <c r="F7456">
        <f t="shared" si="116"/>
        <v>5002904</v>
      </c>
      <c r="G7456" s="1">
        <f>(Comuni[[#This Row],[Popolazione2011]]/Comuni[[#This Row],[TOT POP REGIONE ]])*100</f>
        <v>6.5921712669281679E-2</v>
      </c>
      <c r="H7456" t="str">
        <f>IF(Comuni[[#This Row],[Popolazione2011]]&gt;300000,"MAGGIORE","")</f>
        <v/>
      </c>
      <c r="I7456" t="str">
        <f>_xlfn.XLOOKUP(Comuni[[#This Row],[Regione]],Ripartizione_geografica[Regione],Ripartizione_geografica[Ripartizione geografica])</f>
        <v>Isole</v>
      </c>
      <c r="J7456">
        <f>_xlfn.XLOOKUP(Comuni[[#This Row],[Regione]],Ripartizione_geografica[Regione],Ripartizione_geografica[Codice Regione])</f>
        <v>19</v>
      </c>
      <c r="K7456">
        <f>_xlfn.XLOOKUP(Comuni[[#This Row],[Regione]],Table_0[Regione],Table_0[Totale])</f>
        <v>1833392</v>
      </c>
      <c r="L7456">
        <f>_xlfn.XLOOKUP(Comuni[[#This Row],[Regione]],Table_0[Regione],Table_0[Guariti])</f>
        <v>1818423</v>
      </c>
      <c r="M7456">
        <f>_xlfn.XLOOKUP(Comuni[[#This Row],[Regione]],Table_0[Regione],Table_0[Deceduti])</f>
        <v>12944</v>
      </c>
      <c r="N7456" s="1">
        <f>(Comuni[[#This Row],[Popolazione2011]]/Comuni[[#This Row],[Ammalati TOT]])*100</f>
        <v>0.17988515276602057</v>
      </c>
      <c r="O7456">
        <f>_xlfn.XLOOKUP(Comuni[[#This Row],[Regione]],Table_0[Regione],Table_0[TOT AREA])</f>
        <v>2358669</v>
      </c>
      <c r="P7456" s="1">
        <f>(Comuni[[#This Row],[Popolazione2011]]/Comuni[[#This Row],[Ammalati AREA]])*100</f>
        <v>0.13982462142844121</v>
      </c>
    </row>
    <row r="7457" spans="1:16" x14ac:dyDescent="0.3">
      <c r="A7457" t="s">
        <v>7560</v>
      </c>
      <c r="B7457" t="s">
        <v>8038</v>
      </c>
      <c r="C7457" t="s">
        <v>7546</v>
      </c>
      <c r="D7457">
        <v>293902</v>
      </c>
      <c r="E7457" s="1">
        <f>(Comuni[[#This Row],[Popolazione2011]]/SUM(D:D))*100</f>
        <v>0.49459338557958599</v>
      </c>
      <c r="F7457">
        <f t="shared" si="116"/>
        <v>5002904</v>
      </c>
      <c r="G7457" s="1">
        <f>(Comuni[[#This Row],[Popolazione2011]]/Comuni[[#This Row],[TOT POP REGIONE ]])*100</f>
        <v>5.8746280160482796</v>
      </c>
      <c r="H7457" t="str">
        <f>IF(Comuni[[#This Row],[Popolazione2011]]&gt;300000,"MAGGIORE","")</f>
        <v/>
      </c>
      <c r="I7457" t="str">
        <f>_xlfn.XLOOKUP(Comuni[[#This Row],[Regione]],Ripartizione_geografica[Regione],Ripartizione_geografica[Ripartizione geografica])</f>
        <v>Isole</v>
      </c>
      <c r="J7457">
        <f>_xlfn.XLOOKUP(Comuni[[#This Row],[Regione]],Ripartizione_geografica[Regione],Ripartizione_geografica[Codice Regione])</f>
        <v>19</v>
      </c>
      <c r="K7457">
        <f>_xlfn.XLOOKUP(Comuni[[#This Row],[Regione]],Table_0[Regione],Table_0[Totale])</f>
        <v>1833392</v>
      </c>
      <c r="L7457">
        <f>_xlfn.XLOOKUP(Comuni[[#This Row],[Regione]],Table_0[Regione],Table_0[Guariti])</f>
        <v>1818423</v>
      </c>
      <c r="M7457">
        <f>_xlfn.XLOOKUP(Comuni[[#This Row],[Regione]],Table_0[Regione],Table_0[Deceduti])</f>
        <v>12944</v>
      </c>
      <c r="N7457" s="1">
        <f>(Comuni[[#This Row],[Popolazione2011]]/Comuni[[#This Row],[Ammalati TOT]])*100</f>
        <v>16.0305052056516</v>
      </c>
      <c r="O7457">
        <f>_xlfn.XLOOKUP(Comuni[[#This Row],[Regione]],Table_0[Regione],Table_0[TOT AREA])</f>
        <v>2358669</v>
      </c>
      <c r="P7457" s="1">
        <f>(Comuni[[#This Row],[Popolazione2011]]/Comuni[[#This Row],[Ammalati AREA]])*100</f>
        <v>12.46050208825401</v>
      </c>
    </row>
    <row r="7458" spans="1:16" x14ac:dyDescent="0.3">
      <c r="A7458" t="s">
        <v>7561</v>
      </c>
      <c r="B7458" t="s">
        <v>8038</v>
      </c>
      <c r="C7458" t="s">
        <v>7546</v>
      </c>
      <c r="D7458">
        <v>9690</v>
      </c>
      <c r="E7458" s="1">
        <f>(Comuni[[#This Row],[Popolazione2011]]/SUM(D:D))*100</f>
        <v>1.630682984895029E-2</v>
      </c>
      <c r="F7458">
        <f t="shared" si="116"/>
        <v>5002904</v>
      </c>
      <c r="G7458" s="1">
        <f>(Comuni[[#This Row],[Popolazione2011]]/Comuni[[#This Row],[TOT POP REGIONE ]])*100</f>
        <v>0.1936875062963431</v>
      </c>
      <c r="H7458" t="str">
        <f>IF(Comuni[[#This Row],[Popolazione2011]]&gt;300000,"MAGGIORE","")</f>
        <v/>
      </c>
      <c r="I7458" t="str">
        <f>_xlfn.XLOOKUP(Comuni[[#This Row],[Regione]],Ripartizione_geografica[Regione],Ripartizione_geografica[Ripartizione geografica])</f>
        <v>Isole</v>
      </c>
      <c r="J7458">
        <f>_xlfn.XLOOKUP(Comuni[[#This Row],[Regione]],Ripartizione_geografica[Regione],Ripartizione_geografica[Codice Regione])</f>
        <v>19</v>
      </c>
      <c r="K7458">
        <f>_xlfn.XLOOKUP(Comuni[[#This Row],[Regione]],Table_0[Regione],Table_0[Totale])</f>
        <v>1833392</v>
      </c>
      <c r="L7458">
        <f>_xlfn.XLOOKUP(Comuni[[#This Row],[Regione]],Table_0[Regione],Table_0[Guariti])</f>
        <v>1818423</v>
      </c>
      <c r="M7458">
        <f>_xlfn.XLOOKUP(Comuni[[#This Row],[Regione]],Table_0[Regione],Table_0[Deceduti])</f>
        <v>12944</v>
      </c>
      <c r="N7458" s="1">
        <f>(Comuni[[#This Row],[Popolazione2011]]/Comuni[[#This Row],[Ammalati TOT]])*100</f>
        <v>0.52852854163212226</v>
      </c>
      <c r="O7458">
        <f>_xlfn.XLOOKUP(Comuni[[#This Row],[Regione]],Table_0[Regione],Table_0[TOT AREA])</f>
        <v>2358669</v>
      </c>
      <c r="P7458" s="1">
        <f>(Comuni[[#This Row],[Popolazione2011]]/Comuni[[#This Row],[Ammalati AREA]])*100</f>
        <v>0.41082491862995613</v>
      </c>
    </row>
    <row r="7459" spans="1:16" x14ac:dyDescent="0.3">
      <c r="A7459" t="s">
        <v>7562</v>
      </c>
      <c r="B7459" t="s">
        <v>8038</v>
      </c>
      <c r="C7459" t="s">
        <v>7546</v>
      </c>
      <c r="D7459">
        <v>28114</v>
      </c>
      <c r="E7459" s="1">
        <f>(Comuni[[#This Row],[Popolazione2011]]/SUM(D:D))*100</f>
        <v>4.7311683629864647E-2</v>
      </c>
      <c r="F7459">
        <f t="shared" si="116"/>
        <v>5002904</v>
      </c>
      <c r="G7459" s="1">
        <f>(Comuni[[#This Row],[Popolazione2011]]/Comuni[[#This Row],[TOT POP REGIONE ]])*100</f>
        <v>0.56195361733904947</v>
      </c>
      <c r="H7459" t="str">
        <f>IF(Comuni[[#This Row],[Popolazione2011]]&gt;300000,"MAGGIORE","")</f>
        <v/>
      </c>
      <c r="I7459" t="str">
        <f>_xlfn.XLOOKUP(Comuni[[#This Row],[Regione]],Ripartizione_geografica[Regione],Ripartizione_geografica[Ripartizione geografica])</f>
        <v>Isole</v>
      </c>
      <c r="J7459">
        <f>_xlfn.XLOOKUP(Comuni[[#This Row],[Regione]],Ripartizione_geografica[Regione],Ripartizione_geografica[Codice Regione])</f>
        <v>19</v>
      </c>
      <c r="K7459">
        <f>_xlfn.XLOOKUP(Comuni[[#This Row],[Regione]],Table_0[Regione],Table_0[Totale])</f>
        <v>1833392</v>
      </c>
      <c r="L7459">
        <f>_xlfn.XLOOKUP(Comuni[[#This Row],[Regione]],Table_0[Regione],Table_0[Guariti])</f>
        <v>1818423</v>
      </c>
      <c r="M7459">
        <f>_xlfn.XLOOKUP(Comuni[[#This Row],[Regione]],Table_0[Regione],Table_0[Deceduti])</f>
        <v>12944</v>
      </c>
      <c r="N7459" s="1">
        <f>(Comuni[[#This Row],[Popolazione2011]]/Comuni[[#This Row],[Ammalati TOT]])*100</f>
        <v>1.5334418389520628</v>
      </c>
      <c r="O7459">
        <f>_xlfn.XLOOKUP(Comuni[[#This Row],[Regione]],Table_0[Regione],Table_0[TOT AREA])</f>
        <v>2358669</v>
      </c>
      <c r="P7459" s="1">
        <f>(Comuni[[#This Row],[Popolazione2011]]/Comuni[[#This Row],[Ammalati AREA]])*100</f>
        <v>1.1919434223284402</v>
      </c>
    </row>
    <row r="7460" spans="1:16" x14ac:dyDescent="0.3">
      <c r="A7460" t="s">
        <v>7563</v>
      </c>
      <c r="B7460" t="s">
        <v>8038</v>
      </c>
      <c r="C7460" t="s">
        <v>7546</v>
      </c>
      <c r="D7460">
        <v>13064</v>
      </c>
      <c r="E7460" s="1">
        <f>(Comuni[[#This Row],[Popolazione2011]]/SUM(D:D))*100</f>
        <v>2.1984770396974881E-2</v>
      </c>
      <c r="F7460">
        <f t="shared" si="116"/>
        <v>5002904</v>
      </c>
      <c r="G7460" s="1">
        <f>(Comuni[[#This Row],[Popolazione2011]]/Comuni[[#This Row],[TOT POP REGIONE ]])*100</f>
        <v>0.2611283366620667</v>
      </c>
      <c r="H7460" t="str">
        <f>IF(Comuni[[#This Row],[Popolazione2011]]&gt;300000,"MAGGIORE","")</f>
        <v/>
      </c>
      <c r="I7460" t="str">
        <f>_xlfn.XLOOKUP(Comuni[[#This Row],[Regione]],Ripartizione_geografica[Regione],Ripartizione_geografica[Ripartizione geografica])</f>
        <v>Isole</v>
      </c>
      <c r="J7460">
        <f>_xlfn.XLOOKUP(Comuni[[#This Row],[Regione]],Ripartizione_geografica[Regione],Ripartizione_geografica[Codice Regione])</f>
        <v>19</v>
      </c>
      <c r="K7460">
        <f>_xlfn.XLOOKUP(Comuni[[#This Row],[Regione]],Table_0[Regione],Table_0[Totale])</f>
        <v>1833392</v>
      </c>
      <c r="L7460">
        <f>_xlfn.XLOOKUP(Comuni[[#This Row],[Regione]],Table_0[Regione],Table_0[Guariti])</f>
        <v>1818423</v>
      </c>
      <c r="M7460">
        <f>_xlfn.XLOOKUP(Comuni[[#This Row],[Regione]],Table_0[Regione],Table_0[Deceduti])</f>
        <v>12944</v>
      </c>
      <c r="N7460" s="1">
        <f>(Comuni[[#This Row],[Popolazione2011]]/Comuni[[#This Row],[Ammalati TOT]])*100</f>
        <v>0.71255901629329677</v>
      </c>
      <c r="O7460">
        <f>_xlfn.XLOOKUP(Comuni[[#This Row],[Regione]],Table_0[Regione],Table_0[TOT AREA])</f>
        <v>2358669</v>
      </c>
      <c r="P7460" s="1">
        <f>(Comuni[[#This Row],[Popolazione2011]]/Comuni[[#This Row],[Ammalati AREA]])*100</f>
        <v>0.55387169628294597</v>
      </c>
    </row>
    <row r="7461" spans="1:16" x14ac:dyDescent="0.3">
      <c r="A7461" t="s">
        <v>7564</v>
      </c>
      <c r="B7461" t="s">
        <v>8038</v>
      </c>
      <c r="C7461" t="s">
        <v>7546</v>
      </c>
      <c r="D7461">
        <v>26543</v>
      </c>
      <c r="E7461" s="1">
        <f>(Comuni[[#This Row],[Popolazione2011]]/SUM(D:D))*100</f>
        <v>4.4667924115654026E-2</v>
      </c>
      <c r="F7461">
        <f t="shared" si="116"/>
        <v>5002904</v>
      </c>
      <c r="G7461" s="1">
        <f>(Comuni[[#This Row],[Popolazione2011]]/Comuni[[#This Row],[TOT POP REGIONE ]])*100</f>
        <v>0.53055185548233585</v>
      </c>
      <c r="H7461" t="str">
        <f>IF(Comuni[[#This Row],[Popolazione2011]]&gt;300000,"MAGGIORE","")</f>
        <v/>
      </c>
      <c r="I7461" t="str">
        <f>_xlfn.XLOOKUP(Comuni[[#This Row],[Regione]],Ripartizione_geografica[Regione],Ripartizione_geografica[Ripartizione geografica])</f>
        <v>Isole</v>
      </c>
      <c r="J7461">
        <f>_xlfn.XLOOKUP(Comuni[[#This Row],[Regione]],Ripartizione_geografica[Regione],Ripartizione_geografica[Codice Regione])</f>
        <v>19</v>
      </c>
      <c r="K7461">
        <f>_xlfn.XLOOKUP(Comuni[[#This Row],[Regione]],Table_0[Regione],Table_0[Totale])</f>
        <v>1833392</v>
      </c>
      <c r="L7461">
        <f>_xlfn.XLOOKUP(Comuni[[#This Row],[Regione]],Table_0[Regione],Table_0[Guariti])</f>
        <v>1818423</v>
      </c>
      <c r="M7461">
        <f>_xlfn.XLOOKUP(Comuni[[#This Row],[Regione]],Table_0[Regione],Table_0[Deceduti])</f>
        <v>12944</v>
      </c>
      <c r="N7461" s="1">
        <f>(Comuni[[#This Row],[Popolazione2011]]/Comuni[[#This Row],[Ammalati TOT]])*100</f>
        <v>1.4477536718824997</v>
      </c>
      <c r="O7461">
        <f>_xlfn.XLOOKUP(Comuni[[#This Row],[Regione]],Table_0[Regione],Table_0[TOT AREA])</f>
        <v>2358669</v>
      </c>
      <c r="P7461" s="1">
        <f>(Comuni[[#This Row],[Popolazione2011]]/Comuni[[#This Row],[Ammalati AREA]])*100</f>
        <v>1.1253380614236248</v>
      </c>
    </row>
    <row r="7462" spans="1:16" x14ac:dyDescent="0.3">
      <c r="A7462" t="s">
        <v>7565</v>
      </c>
      <c r="B7462" t="s">
        <v>8038</v>
      </c>
      <c r="C7462" t="s">
        <v>7546</v>
      </c>
      <c r="D7462">
        <v>3047</v>
      </c>
      <c r="E7462" s="1">
        <f>(Comuni[[#This Row],[Popolazione2011]]/SUM(D:D))*100</f>
        <v>5.1276481475491771E-3</v>
      </c>
      <c r="F7462">
        <f t="shared" si="116"/>
        <v>5002904</v>
      </c>
      <c r="G7462" s="1">
        <f>(Comuni[[#This Row],[Popolazione2011]]/Comuni[[#This Row],[TOT POP REGIONE ]])*100</f>
        <v>6.0904626592874857E-2</v>
      </c>
      <c r="H7462" t="str">
        <f>IF(Comuni[[#This Row],[Popolazione2011]]&gt;300000,"MAGGIORE","")</f>
        <v/>
      </c>
      <c r="I7462" t="str">
        <f>_xlfn.XLOOKUP(Comuni[[#This Row],[Regione]],Ripartizione_geografica[Regione],Ripartizione_geografica[Ripartizione geografica])</f>
        <v>Isole</v>
      </c>
      <c r="J7462">
        <f>_xlfn.XLOOKUP(Comuni[[#This Row],[Regione]],Ripartizione_geografica[Regione],Ripartizione_geografica[Codice Regione])</f>
        <v>19</v>
      </c>
      <c r="K7462">
        <f>_xlfn.XLOOKUP(Comuni[[#This Row],[Regione]],Table_0[Regione],Table_0[Totale])</f>
        <v>1833392</v>
      </c>
      <c r="L7462">
        <f>_xlfn.XLOOKUP(Comuni[[#This Row],[Regione]],Table_0[Regione],Table_0[Guariti])</f>
        <v>1818423</v>
      </c>
      <c r="M7462">
        <f>_xlfn.XLOOKUP(Comuni[[#This Row],[Regione]],Table_0[Regione],Table_0[Deceduti])</f>
        <v>12944</v>
      </c>
      <c r="N7462" s="1">
        <f>(Comuni[[#This Row],[Popolazione2011]]/Comuni[[#This Row],[Ammalati TOT]])*100</f>
        <v>0.16619468177018337</v>
      </c>
      <c r="O7462">
        <f>_xlfn.XLOOKUP(Comuni[[#This Row],[Regione]],Table_0[Regione],Table_0[TOT AREA])</f>
        <v>2358669</v>
      </c>
      <c r="P7462" s="1">
        <f>(Comuni[[#This Row],[Popolazione2011]]/Comuni[[#This Row],[Ammalati AREA]])*100</f>
        <v>0.12918302652894495</v>
      </c>
    </row>
    <row r="7463" spans="1:16" x14ac:dyDescent="0.3">
      <c r="A7463" t="s">
        <v>7566</v>
      </c>
      <c r="B7463" t="s">
        <v>8038</v>
      </c>
      <c r="C7463" t="s">
        <v>7546</v>
      </c>
      <c r="D7463">
        <v>5416</v>
      </c>
      <c r="E7463" s="1">
        <f>(Comuni[[#This Row],[Popolazione2011]]/SUM(D:D))*100</f>
        <v>9.114323061085115E-3</v>
      </c>
      <c r="F7463">
        <f t="shared" si="116"/>
        <v>5002904</v>
      </c>
      <c r="G7463" s="1">
        <f>(Comuni[[#This Row],[Popolazione2011]]/Comuni[[#This Row],[TOT POP REGIONE ]])*100</f>
        <v>0.1082571242622285</v>
      </c>
      <c r="H7463" t="str">
        <f>IF(Comuni[[#This Row],[Popolazione2011]]&gt;300000,"MAGGIORE","")</f>
        <v/>
      </c>
      <c r="I7463" t="str">
        <f>_xlfn.XLOOKUP(Comuni[[#This Row],[Regione]],Ripartizione_geografica[Regione],Ripartizione_geografica[Ripartizione geografica])</f>
        <v>Isole</v>
      </c>
      <c r="J7463">
        <f>_xlfn.XLOOKUP(Comuni[[#This Row],[Regione]],Ripartizione_geografica[Regione],Ripartizione_geografica[Codice Regione])</f>
        <v>19</v>
      </c>
      <c r="K7463">
        <f>_xlfn.XLOOKUP(Comuni[[#This Row],[Regione]],Table_0[Regione],Table_0[Totale])</f>
        <v>1833392</v>
      </c>
      <c r="L7463">
        <f>_xlfn.XLOOKUP(Comuni[[#This Row],[Regione]],Table_0[Regione],Table_0[Guariti])</f>
        <v>1818423</v>
      </c>
      <c r="M7463">
        <f>_xlfn.XLOOKUP(Comuni[[#This Row],[Regione]],Table_0[Regione],Table_0[Deceduti])</f>
        <v>12944</v>
      </c>
      <c r="N7463" s="1">
        <f>(Comuni[[#This Row],[Popolazione2011]]/Comuni[[#This Row],[Ammalati TOT]])*100</f>
        <v>0.2954087287388622</v>
      </c>
      <c r="O7463">
        <f>_xlfn.XLOOKUP(Comuni[[#This Row],[Regione]],Table_0[Regione],Table_0[TOT AREA])</f>
        <v>2358669</v>
      </c>
      <c r="P7463" s="1">
        <f>(Comuni[[#This Row],[Popolazione2011]]/Comuni[[#This Row],[Ammalati AREA]])*100</f>
        <v>0.22962102779152141</v>
      </c>
    </row>
    <row r="7464" spans="1:16" x14ac:dyDescent="0.3">
      <c r="A7464" t="s">
        <v>7567</v>
      </c>
      <c r="B7464" t="s">
        <v>8038</v>
      </c>
      <c r="C7464" t="s">
        <v>7546</v>
      </c>
      <c r="D7464">
        <v>4015</v>
      </c>
      <c r="E7464" s="1">
        <f>(Comuni[[#This Row],[Popolazione2011]]/SUM(D:D))*100</f>
        <v>6.7566482810666063E-3</v>
      </c>
      <c r="F7464">
        <f t="shared" si="116"/>
        <v>5002904</v>
      </c>
      <c r="G7464" s="1">
        <f>(Comuni[[#This Row],[Popolazione2011]]/Comuni[[#This Row],[TOT POP REGIONE ]])*100</f>
        <v>8.0253388831766512E-2</v>
      </c>
      <c r="H7464" t="str">
        <f>IF(Comuni[[#This Row],[Popolazione2011]]&gt;300000,"MAGGIORE","")</f>
        <v/>
      </c>
      <c r="I7464" t="str">
        <f>_xlfn.XLOOKUP(Comuni[[#This Row],[Regione]],Ripartizione_geografica[Regione],Ripartizione_geografica[Ripartizione geografica])</f>
        <v>Isole</v>
      </c>
      <c r="J7464">
        <f>_xlfn.XLOOKUP(Comuni[[#This Row],[Regione]],Ripartizione_geografica[Regione],Ripartizione_geografica[Codice Regione])</f>
        <v>19</v>
      </c>
      <c r="K7464">
        <f>_xlfn.XLOOKUP(Comuni[[#This Row],[Regione]],Table_0[Regione],Table_0[Totale])</f>
        <v>1833392</v>
      </c>
      <c r="L7464">
        <f>_xlfn.XLOOKUP(Comuni[[#This Row],[Regione]],Table_0[Regione],Table_0[Guariti])</f>
        <v>1818423</v>
      </c>
      <c r="M7464">
        <f>_xlfn.XLOOKUP(Comuni[[#This Row],[Regione]],Table_0[Regione],Table_0[Deceduti])</f>
        <v>12944</v>
      </c>
      <c r="N7464" s="1">
        <f>(Comuni[[#This Row],[Popolazione2011]]/Comuni[[#This Row],[Ammalati TOT]])*100</f>
        <v>0.21899299222424884</v>
      </c>
      <c r="O7464">
        <f>_xlfn.XLOOKUP(Comuni[[#This Row],[Regione]],Table_0[Regione],Table_0[TOT AREA])</f>
        <v>2358669</v>
      </c>
      <c r="P7464" s="1">
        <f>(Comuni[[#This Row],[Popolazione2011]]/Comuni[[#This Row],[Ammalati AREA]])*100</f>
        <v>0.17022312159951225</v>
      </c>
    </row>
    <row r="7465" spans="1:16" x14ac:dyDescent="0.3">
      <c r="A7465" t="s">
        <v>7568</v>
      </c>
      <c r="B7465" t="s">
        <v>8038</v>
      </c>
      <c r="C7465" t="s">
        <v>7546</v>
      </c>
      <c r="D7465">
        <v>13792</v>
      </c>
      <c r="E7465" s="1">
        <f>(Comuni[[#This Row],[Popolazione2011]]/SUM(D:D))*100</f>
        <v>2.3209886199868152E-2</v>
      </c>
      <c r="F7465">
        <f t="shared" si="116"/>
        <v>5002904</v>
      </c>
      <c r="G7465" s="1">
        <f>(Comuni[[#This Row],[Popolazione2011]]/Comuni[[#This Row],[TOT POP REGIONE ]])*100</f>
        <v>0.27567988512272074</v>
      </c>
      <c r="H7465" t="str">
        <f>IF(Comuni[[#This Row],[Popolazione2011]]&gt;300000,"MAGGIORE","")</f>
        <v/>
      </c>
      <c r="I7465" t="str">
        <f>_xlfn.XLOOKUP(Comuni[[#This Row],[Regione]],Ripartizione_geografica[Regione],Ripartizione_geografica[Ripartizione geografica])</f>
        <v>Isole</v>
      </c>
      <c r="J7465">
        <f>_xlfn.XLOOKUP(Comuni[[#This Row],[Regione]],Ripartizione_geografica[Regione],Ripartizione_geografica[Codice Regione])</f>
        <v>19</v>
      </c>
      <c r="K7465">
        <f>_xlfn.XLOOKUP(Comuni[[#This Row],[Regione]],Table_0[Regione],Table_0[Totale])</f>
        <v>1833392</v>
      </c>
      <c r="L7465">
        <f>_xlfn.XLOOKUP(Comuni[[#This Row],[Regione]],Table_0[Regione],Table_0[Guariti])</f>
        <v>1818423</v>
      </c>
      <c r="M7465">
        <f>_xlfn.XLOOKUP(Comuni[[#This Row],[Regione]],Table_0[Regione],Table_0[Deceduti])</f>
        <v>12944</v>
      </c>
      <c r="N7465" s="1">
        <f>(Comuni[[#This Row],[Popolazione2011]]/Comuni[[#This Row],[Ammalati TOT]])*100</f>
        <v>0.75226683655213944</v>
      </c>
      <c r="O7465">
        <f>_xlfn.XLOOKUP(Comuni[[#This Row],[Regione]],Table_0[Regione],Table_0[TOT AREA])</f>
        <v>2358669</v>
      </c>
      <c r="P7465" s="1">
        <f>(Comuni[[#This Row],[Popolazione2011]]/Comuni[[#This Row],[Ammalati AREA]])*100</f>
        <v>0.58473656117072803</v>
      </c>
    </row>
    <row r="7466" spans="1:16" x14ac:dyDescent="0.3">
      <c r="A7466" t="s">
        <v>7569</v>
      </c>
      <c r="B7466" t="s">
        <v>8038</v>
      </c>
      <c r="C7466" t="s">
        <v>7546</v>
      </c>
      <c r="D7466">
        <v>29984</v>
      </c>
      <c r="E7466" s="1">
        <f>(Comuni[[#This Row],[Popolazione2011]]/SUM(D:D))*100</f>
        <v>5.0458615705977858E-2</v>
      </c>
      <c r="F7466">
        <f t="shared" si="116"/>
        <v>5002904</v>
      </c>
      <c r="G7466" s="1">
        <f>(Comuni[[#This Row],[Popolazione2011]]/Comuni[[#This Row],[TOT POP REGIONE ]])*100</f>
        <v>0.59933190802781744</v>
      </c>
      <c r="H7466" t="str">
        <f>IF(Comuni[[#This Row],[Popolazione2011]]&gt;300000,"MAGGIORE","")</f>
        <v/>
      </c>
      <c r="I7466" t="str">
        <f>_xlfn.XLOOKUP(Comuni[[#This Row],[Regione]],Ripartizione_geografica[Regione],Ripartizione_geografica[Ripartizione geografica])</f>
        <v>Isole</v>
      </c>
      <c r="J7466">
        <f>_xlfn.XLOOKUP(Comuni[[#This Row],[Regione]],Ripartizione_geografica[Regione],Ripartizione_geografica[Codice Regione])</f>
        <v>19</v>
      </c>
      <c r="K7466">
        <f>_xlfn.XLOOKUP(Comuni[[#This Row],[Regione]],Table_0[Regione],Table_0[Totale])</f>
        <v>1833392</v>
      </c>
      <c r="L7466">
        <f>_xlfn.XLOOKUP(Comuni[[#This Row],[Regione]],Table_0[Regione],Table_0[Guariti])</f>
        <v>1818423</v>
      </c>
      <c r="M7466">
        <f>_xlfn.XLOOKUP(Comuni[[#This Row],[Regione]],Table_0[Regione],Table_0[Deceduti])</f>
        <v>12944</v>
      </c>
      <c r="N7466" s="1">
        <f>(Comuni[[#This Row],[Popolazione2011]]/Comuni[[#This Row],[Ammalati TOT]])*100</f>
        <v>1.6354385750565075</v>
      </c>
      <c r="O7466">
        <f>_xlfn.XLOOKUP(Comuni[[#This Row],[Regione]],Table_0[Regione],Table_0[TOT AREA])</f>
        <v>2358669</v>
      </c>
      <c r="P7466" s="1">
        <f>(Comuni[[#This Row],[Popolazione2011]]/Comuni[[#This Row],[Ammalati AREA]])*100</f>
        <v>1.2712254241693091</v>
      </c>
    </row>
    <row r="7467" spans="1:16" x14ac:dyDescent="0.3">
      <c r="A7467" t="s">
        <v>7570</v>
      </c>
      <c r="B7467" t="s">
        <v>8038</v>
      </c>
      <c r="C7467" t="s">
        <v>7546</v>
      </c>
      <c r="D7467">
        <v>7807</v>
      </c>
      <c r="E7467" s="1">
        <f>(Comuni[[#This Row],[Popolazione2011]]/SUM(D:D))*100</f>
        <v>1.3138020704928267E-2</v>
      </c>
      <c r="F7467">
        <f t="shared" si="116"/>
        <v>5002904</v>
      </c>
      <c r="G7467" s="1">
        <f>(Comuni[[#This Row],[Popolazione2011]]/Comuni[[#This Row],[TOT POP REGIONE ]])*100</f>
        <v>0.15604936652792059</v>
      </c>
      <c r="H7467" t="str">
        <f>IF(Comuni[[#This Row],[Popolazione2011]]&gt;300000,"MAGGIORE","")</f>
        <v/>
      </c>
      <c r="I7467" t="str">
        <f>_xlfn.XLOOKUP(Comuni[[#This Row],[Regione]],Ripartizione_geografica[Regione],Ripartizione_geografica[Ripartizione geografica])</f>
        <v>Isole</v>
      </c>
      <c r="J7467">
        <f>_xlfn.XLOOKUP(Comuni[[#This Row],[Regione]],Ripartizione_geografica[Regione],Ripartizione_geografica[Codice Regione])</f>
        <v>19</v>
      </c>
      <c r="K7467">
        <f>_xlfn.XLOOKUP(Comuni[[#This Row],[Regione]],Table_0[Regione],Table_0[Totale])</f>
        <v>1833392</v>
      </c>
      <c r="L7467">
        <f>_xlfn.XLOOKUP(Comuni[[#This Row],[Regione]],Table_0[Regione],Table_0[Guariti])</f>
        <v>1818423</v>
      </c>
      <c r="M7467">
        <f>_xlfn.XLOOKUP(Comuni[[#This Row],[Regione]],Table_0[Regione],Table_0[Deceduti])</f>
        <v>12944</v>
      </c>
      <c r="N7467" s="1">
        <f>(Comuni[[#This Row],[Popolazione2011]]/Comuni[[#This Row],[Ammalati TOT]])*100</f>
        <v>0.42582273730876979</v>
      </c>
      <c r="O7467">
        <f>_xlfn.XLOOKUP(Comuni[[#This Row],[Regione]],Table_0[Regione],Table_0[TOT AREA])</f>
        <v>2358669</v>
      </c>
      <c r="P7467" s="1">
        <f>(Comuni[[#This Row],[Popolazione2011]]/Comuni[[#This Row],[Ammalati AREA]])*100</f>
        <v>0.33099175848751983</v>
      </c>
    </row>
    <row r="7468" spans="1:16" x14ac:dyDescent="0.3">
      <c r="A7468" t="s">
        <v>7571</v>
      </c>
      <c r="B7468" t="s">
        <v>8038</v>
      </c>
      <c r="C7468" t="s">
        <v>7546</v>
      </c>
      <c r="D7468">
        <v>1065</v>
      </c>
      <c r="E7468" s="1">
        <f>(Comuni[[#This Row],[Popolazione2011]]/SUM(D:D))*100</f>
        <v>1.7922367171446911E-3</v>
      </c>
      <c r="F7468">
        <f t="shared" si="116"/>
        <v>5002904</v>
      </c>
      <c r="G7468" s="1">
        <f>(Comuni[[#This Row],[Popolazione2011]]/Comuni[[#This Row],[TOT POP REGIONE ]])*100</f>
        <v>2.1287636140929347E-2</v>
      </c>
      <c r="H7468" t="str">
        <f>IF(Comuni[[#This Row],[Popolazione2011]]&gt;300000,"MAGGIORE","")</f>
        <v/>
      </c>
      <c r="I7468" t="str">
        <f>_xlfn.XLOOKUP(Comuni[[#This Row],[Regione]],Ripartizione_geografica[Regione],Ripartizione_geografica[Ripartizione geografica])</f>
        <v>Isole</v>
      </c>
      <c r="J7468">
        <f>_xlfn.XLOOKUP(Comuni[[#This Row],[Regione]],Ripartizione_geografica[Regione],Ripartizione_geografica[Codice Regione])</f>
        <v>19</v>
      </c>
      <c r="K7468">
        <f>_xlfn.XLOOKUP(Comuni[[#This Row],[Regione]],Table_0[Regione],Table_0[Totale])</f>
        <v>1833392</v>
      </c>
      <c r="L7468">
        <f>_xlfn.XLOOKUP(Comuni[[#This Row],[Regione]],Table_0[Regione],Table_0[Guariti])</f>
        <v>1818423</v>
      </c>
      <c r="M7468">
        <f>_xlfn.XLOOKUP(Comuni[[#This Row],[Regione]],Table_0[Regione],Table_0[Deceduti])</f>
        <v>12944</v>
      </c>
      <c r="N7468" s="1">
        <f>(Comuni[[#This Row],[Popolazione2011]]/Comuni[[#This Row],[Ammalati TOT]])*100</f>
        <v>5.8089050241301371E-2</v>
      </c>
      <c r="O7468">
        <f>_xlfn.XLOOKUP(Comuni[[#This Row],[Regione]],Table_0[Regione],Table_0[TOT AREA])</f>
        <v>2358669</v>
      </c>
      <c r="P7468" s="1">
        <f>(Comuni[[#This Row],[Popolazione2011]]/Comuni[[#This Row],[Ammalati AREA]])*100</f>
        <v>4.5152583936109734E-2</v>
      </c>
    </row>
    <row r="7469" spans="1:16" x14ac:dyDescent="0.3">
      <c r="A7469" t="s">
        <v>7572</v>
      </c>
      <c r="B7469" t="s">
        <v>8038</v>
      </c>
      <c r="C7469" t="s">
        <v>7546</v>
      </c>
      <c r="D7469">
        <v>5216</v>
      </c>
      <c r="E7469" s="1">
        <f>(Comuni[[#This Row],[Popolazione2011]]/SUM(D:D))*100</f>
        <v>8.7777527855649844E-3</v>
      </c>
      <c r="F7469">
        <f t="shared" si="116"/>
        <v>5002904</v>
      </c>
      <c r="G7469" s="1">
        <f>(Comuni[[#This Row],[Popolazione2011]]/Comuni[[#This Row],[TOT POP REGIONE ]])*100</f>
        <v>0.10425944611369717</v>
      </c>
      <c r="H7469" t="str">
        <f>IF(Comuni[[#This Row],[Popolazione2011]]&gt;300000,"MAGGIORE","")</f>
        <v/>
      </c>
      <c r="I7469" t="str">
        <f>_xlfn.XLOOKUP(Comuni[[#This Row],[Regione]],Ripartizione_geografica[Regione],Ripartizione_geografica[Ripartizione geografica])</f>
        <v>Isole</v>
      </c>
      <c r="J7469">
        <f>_xlfn.XLOOKUP(Comuni[[#This Row],[Regione]],Ripartizione_geografica[Regione],Ripartizione_geografica[Codice Regione])</f>
        <v>19</v>
      </c>
      <c r="K7469">
        <f>_xlfn.XLOOKUP(Comuni[[#This Row],[Regione]],Table_0[Regione],Table_0[Totale])</f>
        <v>1833392</v>
      </c>
      <c r="L7469">
        <f>_xlfn.XLOOKUP(Comuni[[#This Row],[Regione]],Table_0[Regione],Table_0[Guariti])</f>
        <v>1818423</v>
      </c>
      <c r="M7469">
        <f>_xlfn.XLOOKUP(Comuni[[#This Row],[Regione]],Table_0[Regione],Table_0[Deceduti])</f>
        <v>12944</v>
      </c>
      <c r="N7469" s="1">
        <f>(Comuni[[#This Row],[Popolazione2011]]/Comuni[[#This Row],[Ammalati TOT]])*100</f>
        <v>0.28449998690950978</v>
      </c>
      <c r="O7469">
        <f>_xlfn.XLOOKUP(Comuni[[#This Row],[Regione]],Table_0[Regione],Table_0[TOT AREA])</f>
        <v>2358669</v>
      </c>
      <c r="P7469" s="1">
        <f>(Comuni[[#This Row],[Popolazione2011]]/Comuni[[#This Row],[Ammalati AREA]])*100</f>
        <v>0.22114166930586698</v>
      </c>
    </row>
    <row r="7470" spans="1:16" x14ac:dyDescent="0.3">
      <c r="A7470" t="s">
        <v>7573</v>
      </c>
      <c r="B7470" t="s">
        <v>8038</v>
      </c>
      <c r="C7470" t="s">
        <v>7546</v>
      </c>
      <c r="D7470">
        <v>5191</v>
      </c>
      <c r="E7470" s="1">
        <f>(Comuni[[#This Row],[Popolazione2011]]/SUM(D:D))*100</f>
        <v>8.73568150112497E-3</v>
      </c>
      <c r="F7470">
        <f t="shared" si="116"/>
        <v>5002904</v>
      </c>
      <c r="G7470" s="1">
        <f>(Comuni[[#This Row],[Popolazione2011]]/Comuni[[#This Row],[TOT POP REGIONE ]])*100</f>
        <v>0.10375973634513073</v>
      </c>
      <c r="H7470" t="str">
        <f>IF(Comuni[[#This Row],[Popolazione2011]]&gt;300000,"MAGGIORE","")</f>
        <v/>
      </c>
      <c r="I7470" t="str">
        <f>_xlfn.XLOOKUP(Comuni[[#This Row],[Regione]],Ripartizione_geografica[Regione],Ripartizione_geografica[Ripartizione geografica])</f>
        <v>Isole</v>
      </c>
      <c r="J7470">
        <f>_xlfn.XLOOKUP(Comuni[[#This Row],[Regione]],Ripartizione_geografica[Regione],Ripartizione_geografica[Codice Regione])</f>
        <v>19</v>
      </c>
      <c r="K7470">
        <f>_xlfn.XLOOKUP(Comuni[[#This Row],[Regione]],Table_0[Regione],Table_0[Totale])</f>
        <v>1833392</v>
      </c>
      <c r="L7470">
        <f>_xlfn.XLOOKUP(Comuni[[#This Row],[Regione]],Table_0[Regione],Table_0[Guariti])</f>
        <v>1818423</v>
      </c>
      <c r="M7470">
        <f>_xlfn.XLOOKUP(Comuni[[#This Row],[Regione]],Table_0[Regione],Table_0[Deceduti])</f>
        <v>12944</v>
      </c>
      <c r="N7470" s="1">
        <f>(Comuni[[#This Row],[Popolazione2011]]/Comuni[[#This Row],[Ammalati TOT]])*100</f>
        <v>0.28313639418084074</v>
      </c>
      <c r="O7470">
        <f>_xlfn.XLOOKUP(Comuni[[#This Row],[Regione]],Table_0[Regione],Table_0[TOT AREA])</f>
        <v>2358669</v>
      </c>
      <c r="P7470" s="1">
        <f>(Comuni[[#This Row],[Popolazione2011]]/Comuni[[#This Row],[Ammalati AREA]])*100</f>
        <v>0.22008174949516021</v>
      </c>
    </row>
    <row r="7471" spans="1:16" x14ac:dyDescent="0.3">
      <c r="A7471" t="s">
        <v>7574</v>
      </c>
      <c r="B7471" t="s">
        <v>8038</v>
      </c>
      <c r="C7471" t="s">
        <v>7546</v>
      </c>
      <c r="D7471">
        <v>47356</v>
      </c>
      <c r="E7471" s="1">
        <f>(Comuni[[#This Row],[Popolazione2011]]/SUM(D:D))*100</f>
        <v>7.9693109837656331E-2</v>
      </c>
      <c r="F7471">
        <f t="shared" si="116"/>
        <v>5002904</v>
      </c>
      <c r="G7471" s="1">
        <f>(Comuni[[#This Row],[Popolazione2011]]/Comuni[[#This Row],[TOT POP REGIONE ]])*100</f>
        <v>0.94657023200924906</v>
      </c>
      <c r="H7471" t="str">
        <f>IF(Comuni[[#This Row],[Popolazione2011]]&gt;300000,"MAGGIORE","")</f>
        <v/>
      </c>
      <c r="I7471" t="str">
        <f>_xlfn.XLOOKUP(Comuni[[#This Row],[Regione]],Ripartizione_geografica[Regione],Ripartizione_geografica[Ripartizione geografica])</f>
        <v>Isole</v>
      </c>
      <c r="J7471">
        <f>_xlfn.XLOOKUP(Comuni[[#This Row],[Regione]],Ripartizione_geografica[Regione],Ripartizione_geografica[Codice Regione])</f>
        <v>19</v>
      </c>
      <c r="K7471">
        <f>_xlfn.XLOOKUP(Comuni[[#This Row],[Regione]],Table_0[Regione],Table_0[Totale])</f>
        <v>1833392</v>
      </c>
      <c r="L7471">
        <f>_xlfn.XLOOKUP(Comuni[[#This Row],[Regione]],Table_0[Regione],Table_0[Guariti])</f>
        <v>1818423</v>
      </c>
      <c r="M7471">
        <f>_xlfn.XLOOKUP(Comuni[[#This Row],[Regione]],Table_0[Regione],Table_0[Deceduti])</f>
        <v>12944</v>
      </c>
      <c r="N7471" s="1">
        <f>(Comuni[[#This Row],[Popolazione2011]]/Comuni[[#This Row],[Ammalati TOT]])*100</f>
        <v>2.5829718903540542</v>
      </c>
      <c r="O7471">
        <f>_xlfn.XLOOKUP(Comuni[[#This Row],[Regione]],Table_0[Regione],Table_0[TOT AREA])</f>
        <v>2358669</v>
      </c>
      <c r="P7471" s="1">
        <f>(Comuni[[#This Row],[Popolazione2011]]/Comuni[[#This Row],[Ammalati AREA]])*100</f>
        <v>2.0077425022332509</v>
      </c>
    </row>
    <row r="7472" spans="1:16" x14ac:dyDescent="0.3">
      <c r="A7472" t="s">
        <v>7575</v>
      </c>
      <c r="B7472" t="s">
        <v>8038</v>
      </c>
      <c r="C7472" t="s">
        <v>7546</v>
      </c>
      <c r="D7472">
        <v>11394</v>
      </c>
      <c r="E7472" s="1">
        <f>(Comuni[[#This Row],[Popolazione2011]]/SUM(D:D))*100</f>
        <v>1.9174408596381795E-2</v>
      </c>
      <c r="F7472">
        <f t="shared" si="116"/>
        <v>5002904</v>
      </c>
      <c r="G7472" s="1">
        <f>(Comuni[[#This Row],[Popolazione2011]]/Comuni[[#This Row],[TOT POP REGIONE ]])*100</f>
        <v>0.22774772412183006</v>
      </c>
      <c r="H7472" t="str">
        <f>IF(Comuni[[#This Row],[Popolazione2011]]&gt;300000,"MAGGIORE","")</f>
        <v/>
      </c>
      <c r="I7472" t="str">
        <f>_xlfn.XLOOKUP(Comuni[[#This Row],[Regione]],Ripartizione_geografica[Regione],Ripartizione_geografica[Ripartizione geografica])</f>
        <v>Isole</v>
      </c>
      <c r="J7472">
        <f>_xlfn.XLOOKUP(Comuni[[#This Row],[Regione]],Ripartizione_geografica[Regione],Ripartizione_geografica[Codice Regione])</f>
        <v>19</v>
      </c>
      <c r="K7472">
        <f>_xlfn.XLOOKUP(Comuni[[#This Row],[Regione]],Table_0[Regione],Table_0[Totale])</f>
        <v>1833392</v>
      </c>
      <c r="L7472">
        <f>_xlfn.XLOOKUP(Comuni[[#This Row],[Regione]],Table_0[Regione],Table_0[Guariti])</f>
        <v>1818423</v>
      </c>
      <c r="M7472">
        <f>_xlfn.XLOOKUP(Comuni[[#This Row],[Regione]],Table_0[Regione],Table_0[Deceduti])</f>
        <v>12944</v>
      </c>
      <c r="N7472" s="1">
        <f>(Comuni[[#This Row],[Popolazione2011]]/Comuni[[#This Row],[Ammalati TOT]])*100</f>
        <v>0.62147102201820459</v>
      </c>
      <c r="O7472">
        <f>_xlfn.XLOOKUP(Comuni[[#This Row],[Regione]],Table_0[Regione],Table_0[TOT AREA])</f>
        <v>2358669</v>
      </c>
      <c r="P7472" s="1">
        <f>(Comuni[[#This Row],[Popolazione2011]]/Comuni[[#This Row],[Ammalati AREA]])*100</f>
        <v>0.48306905292773167</v>
      </c>
    </row>
    <row r="7473" spans="1:16" x14ac:dyDescent="0.3">
      <c r="A7473" t="s">
        <v>7576</v>
      </c>
      <c r="B7473" t="s">
        <v>8038</v>
      </c>
      <c r="C7473" t="s">
        <v>7546</v>
      </c>
      <c r="D7473">
        <v>7156</v>
      </c>
      <c r="E7473" s="1">
        <f>(Comuni[[#This Row],[Popolazione2011]]/SUM(D:D))*100</f>
        <v>1.2042484458110245E-2</v>
      </c>
      <c r="F7473">
        <f t="shared" si="116"/>
        <v>5002904</v>
      </c>
      <c r="G7473" s="1">
        <f>(Comuni[[#This Row],[Popolazione2011]]/Comuni[[#This Row],[TOT POP REGIONE ]])*100</f>
        <v>0.14303692415445107</v>
      </c>
      <c r="H7473" t="str">
        <f>IF(Comuni[[#This Row],[Popolazione2011]]&gt;300000,"MAGGIORE","")</f>
        <v/>
      </c>
      <c r="I7473" t="str">
        <f>_xlfn.XLOOKUP(Comuni[[#This Row],[Regione]],Ripartizione_geografica[Regione],Ripartizione_geografica[Ripartizione geografica])</f>
        <v>Isole</v>
      </c>
      <c r="J7473">
        <f>_xlfn.XLOOKUP(Comuni[[#This Row],[Regione]],Ripartizione_geografica[Regione],Ripartizione_geografica[Codice Regione])</f>
        <v>19</v>
      </c>
      <c r="K7473">
        <f>_xlfn.XLOOKUP(Comuni[[#This Row],[Regione]],Table_0[Regione],Table_0[Totale])</f>
        <v>1833392</v>
      </c>
      <c r="L7473">
        <f>_xlfn.XLOOKUP(Comuni[[#This Row],[Regione]],Table_0[Regione],Table_0[Guariti])</f>
        <v>1818423</v>
      </c>
      <c r="M7473">
        <f>_xlfn.XLOOKUP(Comuni[[#This Row],[Regione]],Table_0[Regione],Table_0[Deceduti])</f>
        <v>12944</v>
      </c>
      <c r="N7473" s="1">
        <f>(Comuni[[#This Row],[Popolazione2011]]/Comuni[[#This Row],[Ammalati TOT]])*100</f>
        <v>0.39031478265422775</v>
      </c>
      <c r="O7473">
        <f>_xlfn.XLOOKUP(Comuni[[#This Row],[Regione]],Table_0[Regione],Table_0[TOT AREA])</f>
        <v>2358669</v>
      </c>
      <c r="P7473" s="1">
        <f>(Comuni[[#This Row],[Popolazione2011]]/Comuni[[#This Row],[Ammalati AREA]])*100</f>
        <v>0.3033914466167148</v>
      </c>
    </row>
    <row r="7474" spans="1:16" x14ac:dyDescent="0.3">
      <c r="A7474" t="s">
        <v>7577</v>
      </c>
      <c r="B7474" t="s">
        <v>8038</v>
      </c>
      <c r="C7474" t="s">
        <v>7546</v>
      </c>
      <c r="D7474">
        <v>16540</v>
      </c>
      <c r="E7474" s="1">
        <f>(Comuni[[#This Row],[Popolazione2011]]/SUM(D:D))*100</f>
        <v>2.7834361785514738E-2</v>
      </c>
      <c r="F7474">
        <f t="shared" si="116"/>
        <v>5002904</v>
      </c>
      <c r="G7474" s="1">
        <f>(Comuni[[#This Row],[Popolazione2011]]/Comuni[[#This Row],[TOT POP REGIONE ]])*100</f>
        <v>0.33060798288354126</v>
      </c>
      <c r="H7474" t="str">
        <f>IF(Comuni[[#This Row],[Popolazione2011]]&gt;300000,"MAGGIORE","")</f>
        <v/>
      </c>
      <c r="I7474" t="str">
        <f>_xlfn.XLOOKUP(Comuni[[#This Row],[Regione]],Ripartizione_geografica[Regione],Ripartizione_geografica[Ripartizione geografica])</f>
        <v>Isole</v>
      </c>
      <c r="J7474">
        <f>_xlfn.XLOOKUP(Comuni[[#This Row],[Regione]],Ripartizione_geografica[Regione],Ripartizione_geografica[Codice Regione])</f>
        <v>19</v>
      </c>
      <c r="K7474">
        <f>_xlfn.XLOOKUP(Comuni[[#This Row],[Regione]],Table_0[Regione],Table_0[Totale])</f>
        <v>1833392</v>
      </c>
      <c r="L7474">
        <f>_xlfn.XLOOKUP(Comuni[[#This Row],[Regione]],Table_0[Regione],Table_0[Guariti])</f>
        <v>1818423</v>
      </c>
      <c r="M7474">
        <f>_xlfn.XLOOKUP(Comuni[[#This Row],[Regione]],Table_0[Regione],Table_0[Deceduti])</f>
        <v>12944</v>
      </c>
      <c r="N7474" s="1">
        <f>(Comuni[[#This Row],[Popolazione2011]]/Comuni[[#This Row],[Ammalati TOT]])*100</f>
        <v>0.90215294928744105</v>
      </c>
      <c r="O7474">
        <f>_xlfn.XLOOKUP(Comuni[[#This Row],[Regione]],Table_0[Regione],Table_0[TOT AREA])</f>
        <v>2358669</v>
      </c>
      <c r="P7474" s="1">
        <f>(Comuni[[#This Row],[Popolazione2011]]/Comuni[[#This Row],[Ammalati AREA]])*100</f>
        <v>0.70124294676361965</v>
      </c>
    </row>
    <row r="7475" spans="1:16" x14ac:dyDescent="0.3">
      <c r="A7475" t="s">
        <v>7578</v>
      </c>
      <c r="B7475" t="s">
        <v>8038</v>
      </c>
      <c r="C7475" t="s">
        <v>7546</v>
      </c>
      <c r="D7475">
        <v>47870</v>
      </c>
      <c r="E7475" s="1">
        <f>(Comuni[[#This Row],[Popolazione2011]]/SUM(D:D))*100</f>
        <v>8.0558095445743064E-2</v>
      </c>
      <c r="F7475">
        <f t="shared" si="116"/>
        <v>5002904</v>
      </c>
      <c r="G7475" s="1">
        <f>(Comuni[[#This Row],[Popolazione2011]]/Comuni[[#This Row],[TOT POP REGIONE ]])*100</f>
        <v>0.95684426485097462</v>
      </c>
      <c r="H7475" t="str">
        <f>IF(Comuni[[#This Row],[Popolazione2011]]&gt;300000,"MAGGIORE","")</f>
        <v/>
      </c>
      <c r="I7475" t="str">
        <f>_xlfn.XLOOKUP(Comuni[[#This Row],[Regione]],Ripartizione_geografica[Regione],Ripartizione_geografica[Ripartizione geografica])</f>
        <v>Isole</v>
      </c>
      <c r="J7475">
        <f>_xlfn.XLOOKUP(Comuni[[#This Row],[Regione]],Ripartizione_geografica[Regione],Ripartizione_geografica[Codice Regione])</f>
        <v>19</v>
      </c>
      <c r="K7475">
        <f>_xlfn.XLOOKUP(Comuni[[#This Row],[Regione]],Table_0[Regione],Table_0[Totale])</f>
        <v>1833392</v>
      </c>
      <c r="L7475">
        <f>_xlfn.XLOOKUP(Comuni[[#This Row],[Regione]],Table_0[Regione],Table_0[Guariti])</f>
        <v>1818423</v>
      </c>
      <c r="M7475">
        <f>_xlfn.XLOOKUP(Comuni[[#This Row],[Regione]],Table_0[Regione],Table_0[Deceduti])</f>
        <v>12944</v>
      </c>
      <c r="N7475" s="1">
        <f>(Comuni[[#This Row],[Popolazione2011]]/Comuni[[#This Row],[Ammalati TOT]])*100</f>
        <v>2.6110073568554899</v>
      </c>
      <c r="O7475">
        <f>_xlfn.XLOOKUP(Comuni[[#This Row],[Regione]],Table_0[Regione],Table_0[TOT AREA])</f>
        <v>2358669</v>
      </c>
      <c r="P7475" s="1">
        <f>(Comuni[[#This Row],[Popolazione2011]]/Comuni[[#This Row],[Ammalati AREA]])*100</f>
        <v>2.0295344535413826</v>
      </c>
    </row>
    <row r="7476" spans="1:16" x14ac:dyDescent="0.3">
      <c r="A7476" t="s">
        <v>7579</v>
      </c>
      <c r="B7476" t="s">
        <v>8038</v>
      </c>
      <c r="C7476" t="s">
        <v>7546</v>
      </c>
      <c r="D7476">
        <v>12896</v>
      </c>
      <c r="E7476" s="1">
        <f>(Comuni[[#This Row],[Popolazione2011]]/SUM(D:D))*100</f>
        <v>2.1702051365537971E-2</v>
      </c>
      <c r="F7476">
        <f t="shared" si="116"/>
        <v>5002904</v>
      </c>
      <c r="G7476" s="1">
        <f>(Comuni[[#This Row],[Popolazione2011]]/Comuni[[#This Row],[TOT POP REGIONE ]])*100</f>
        <v>0.25777028701730031</v>
      </c>
      <c r="H7476" t="str">
        <f>IF(Comuni[[#This Row],[Popolazione2011]]&gt;300000,"MAGGIORE","")</f>
        <v/>
      </c>
      <c r="I7476" t="str">
        <f>_xlfn.XLOOKUP(Comuni[[#This Row],[Regione]],Ripartizione_geografica[Regione],Ripartizione_geografica[Ripartizione geografica])</f>
        <v>Isole</v>
      </c>
      <c r="J7476">
        <f>_xlfn.XLOOKUP(Comuni[[#This Row],[Regione]],Ripartizione_geografica[Regione],Ripartizione_geografica[Codice Regione])</f>
        <v>19</v>
      </c>
      <c r="K7476">
        <f>_xlfn.XLOOKUP(Comuni[[#This Row],[Regione]],Table_0[Regione],Table_0[Totale])</f>
        <v>1833392</v>
      </c>
      <c r="L7476">
        <f>_xlfn.XLOOKUP(Comuni[[#This Row],[Regione]],Table_0[Regione],Table_0[Guariti])</f>
        <v>1818423</v>
      </c>
      <c r="M7476">
        <f>_xlfn.XLOOKUP(Comuni[[#This Row],[Regione]],Table_0[Regione],Table_0[Deceduti])</f>
        <v>12944</v>
      </c>
      <c r="N7476" s="1">
        <f>(Comuni[[#This Row],[Popolazione2011]]/Comuni[[#This Row],[Ammalati TOT]])*100</f>
        <v>0.70339567315664087</v>
      </c>
      <c r="O7476">
        <f>_xlfn.XLOOKUP(Comuni[[#This Row],[Regione]],Table_0[Regione],Table_0[TOT AREA])</f>
        <v>2358669</v>
      </c>
      <c r="P7476" s="1">
        <f>(Comuni[[#This Row],[Popolazione2011]]/Comuni[[#This Row],[Ammalati AREA]])*100</f>
        <v>0.54674903515499629</v>
      </c>
    </row>
    <row r="7477" spans="1:16" x14ac:dyDescent="0.3">
      <c r="A7477" t="s">
        <v>7580</v>
      </c>
      <c r="B7477" t="s">
        <v>8038</v>
      </c>
      <c r="C7477" t="s">
        <v>7546</v>
      </c>
      <c r="D7477">
        <v>4079</v>
      </c>
      <c r="E7477" s="1">
        <f>(Comuni[[#This Row],[Popolazione2011]]/SUM(D:D))*100</f>
        <v>6.8643507692330479E-3</v>
      </c>
      <c r="F7477">
        <f t="shared" si="116"/>
        <v>5002904</v>
      </c>
      <c r="G7477" s="1">
        <f>(Comuni[[#This Row],[Popolazione2011]]/Comuni[[#This Row],[TOT POP REGIONE ]])*100</f>
        <v>8.1532645839296536E-2</v>
      </c>
      <c r="H7477" t="str">
        <f>IF(Comuni[[#This Row],[Popolazione2011]]&gt;300000,"MAGGIORE","")</f>
        <v/>
      </c>
      <c r="I7477" t="str">
        <f>_xlfn.XLOOKUP(Comuni[[#This Row],[Regione]],Ripartizione_geografica[Regione],Ripartizione_geografica[Ripartizione geografica])</f>
        <v>Isole</v>
      </c>
      <c r="J7477">
        <f>_xlfn.XLOOKUP(Comuni[[#This Row],[Regione]],Ripartizione_geografica[Regione],Ripartizione_geografica[Codice Regione])</f>
        <v>19</v>
      </c>
      <c r="K7477">
        <f>_xlfn.XLOOKUP(Comuni[[#This Row],[Regione]],Table_0[Regione],Table_0[Totale])</f>
        <v>1833392</v>
      </c>
      <c r="L7477">
        <f>_xlfn.XLOOKUP(Comuni[[#This Row],[Regione]],Table_0[Regione],Table_0[Guariti])</f>
        <v>1818423</v>
      </c>
      <c r="M7477">
        <f>_xlfn.XLOOKUP(Comuni[[#This Row],[Regione]],Table_0[Regione],Table_0[Deceduti])</f>
        <v>12944</v>
      </c>
      <c r="N7477" s="1">
        <f>(Comuni[[#This Row],[Popolazione2011]]/Comuni[[#This Row],[Ammalati TOT]])*100</f>
        <v>0.22248378960964157</v>
      </c>
      <c r="O7477">
        <f>_xlfn.XLOOKUP(Comuni[[#This Row],[Regione]],Table_0[Regione],Table_0[TOT AREA])</f>
        <v>2358669</v>
      </c>
      <c r="P7477" s="1">
        <f>(Comuni[[#This Row],[Popolazione2011]]/Comuni[[#This Row],[Ammalati AREA]])*100</f>
        <v>0.17293651631492168</v>
      </c>
    </row>
    <row r="7478" spans="1:16" x14ac:dyDescent="0.3">
      <c r="A7478" t="s">
        <v>7581</v>
      </c>
      <c r="B7478" t="s">
        <v>8038</v>
      </c>
      <c r="C7478" t="s">
        <v>7546</v>
      </c>
      <c r="D7478">
        <v>3280</v>
      </c>
      <c r="E7478" s="1">
        <f>(Comuni[[#This Row],[Popolazione2011]]/SUM(D:D))*100</f>
        <v>5.5197525185301287E-3</v>
      </c>
      <c r="F7478">
        <f t="shared" si="116"/>
        <v>5002904</v>
      </c>
      <c r="G7478" s="1">
        <f>(Comuni[[#This Row],[Popolazione2011]]/Comuni[[#This Row],[TOT POP REGIONE ]])*100</f>
        <v>6.5561921635913858E-2</v>
      </c>
      <c r="H7478" t="str">
        <f>IF(Comuni[[#This Row],[Popolazione2011]]&gt;300000,"MAGGIORE","")</f>
        <v/>
      </c>
      <c r="I7478" t="str">
        <f>_xlfn.XLOOKUP(Comuni[[#This Row],[Regione]],Ripartizione_geografica[Regione],Ripartizione_geografica[Ripartizione geografica])</f>
        <v>Isole</v>
      </c>
      <c r="J7478">
        <f>_xlfn.XLOOKUP(Comuni[[#This Row],[Regione]],Ripartizione_geografica[Regione],Ripartizione_geografica[Codice Regione])</f>
        <v>19</v>
      </c>
      <c r="K7478">
        <f>_xlfn.XLOOKUP(Comuni[[#This Row],[Regione]],Table_0[Regione],Table_0[Totale])</f>
        <v>1833392</v>
      </c>
      <c r="L7478">
        <f>_xlfn.XLOOKUP(Comuni[[#This Row],[Regione]],Table_0[Regione],Table_0[Guariti])</f>
        <v>1818423</v>
      </c>
      <c r="M7478">
        <f>_xlfn.XLOOKUP(Comuni[[#This Row],[Regione]],Table_0[Regione],Table_0[Deceduti])</f>
        <v>12944</v>
      </c>
      <c r="N7478" s="1">
        <f>(Comuni[[#This Row],[Popolazione2011]]/Comuni[[#This Row],[Ammalati TOT]])*100</f>
        <v>0.17890336600137885</v>
      </c>
      <c r="O7478">
        <f>_xlfn.XLOOKUP(Comuni[[#This Row],[Regione]],Table_0[Regione],Table_0[TOT AREA])</f>
        <v>2358669</v>
      </c>
      <c r="P7478" s="1">
        <f>(Comuni[[#This Row],[Popolazione2011]]/Comuni[[#This Row],[Ammalati AREA]])*100</f>
        <v>0.1390614791647323</v>
      </c>
    </row>
    <row r="7479" spans="1:16" x14ac:dyDescent="0.3">
      <c r="A7479" t="s">
        <v>7582</v>
      </c>
      <c r="B7479" t="s">
        <v>8038</v>
      </c>
      <c r="C7479" t="s">
        <v>7546</v>
      </c>
      <c r="D7479">
        <v>10775</v>
      </c>
      <c r="E7479" s="1">
        <f>(Comuni[[#This Row],[Popolazione2011]]/SUM(D:D))*100</f>
        <v>1.8132723593646993E-2</v>
      </c>
      <c r="F7479">
        <f t="shared" si="116"/>
        <v>5002904</v>
      </c>
      <c r="G7479" s="1">
        <f>(Comuni[[#This Row],[Popolazione2011]]/Comuni[[#This Row],[TOT POP REGIONE ]])*100</f>
        <v>0.21537491025212557</v>
      </c>
      <c r="H7479" t="str">
        <f>IF(Comuni[[#This Row],[Popolazione2011]]&gt;300000,"MAGGIORE","")</f>
        <v/>
      </c>
      <c r="I7479" t="str">
        <f>_xlfn.XLOOKUP(Comuni[[#This Row],[Regione]],Ripartizione_geografica[Regione],Ripartizione_geografica[Ripartizione geografica])</f>
        <v>Isole</v>
      </c>
      <c r="J7479">
        <f>_xlfn.XLOOKUP(Comuni[[#This Row],[Regione]],Ripartizione_geografica[Regione],Ripartizione_geografica[Codice Regione])</f>
        <v>19</v>
      </c>
      <c r="K7479">
        <f>_xlfn.XLOOKUP(Comuni[[#This Row],[Regione]],Table_0[Regione],Table_0[Totale])</f>
        <v>1833392</v>
      </c>
      <c r="L7479">
        <f>_xlfn.XLOOKUP(Comuni[[#This Row],[Regione]],Table_0[Regione],Table_0[Guariti])</f>
        <v>1818423</v>
      </c>
      <c r="M7479">
        <f>_xlfn.XLOOKUP(Comuni[[#This Row],[Regione]],Table_0[Regione],Table_0[Deceduti])</f>
        <v>12944</v>
      </c>
      <c r="N7479" s="1">
        <f>(Comuni[[#This Row],[Popolazione2011]]/Comuni[[#This Row],[Ammalati TOT]])*100</f>
        <v>0.58770846605635896</v>
      </c>
      <c r="O7479">
        <f>_xlfn.XLOOKUP(Comuni[[#This Row],[Regione]],Table_0[Regione],Table_0[TOT AREA])</f>
        <v>2358669</v>
      </c>
      <c r="P7479" s="1">
        <f>(Comuni[[#This Row],[Popolazione2011]]/Comuni[[#This Row],[Ammalati AREA]])*100</f>
        <v>0.4568254384146313</v>
      </c>
    </row>
    <row r="7480" spans="1:16" x14ac:dyDescent="0.3">
      <c r="A7480" t="s">
        <v>7583</v>
      </c>
      <c r="B7480" t="s">
        <v>8038</v>
      </c>
      <c r="C7480" t="s">
        <v>7546</v>
      </c>
      <c r="D7480">
        <v>11108</v>
      </c>
      <c r="E7480" s="1">
        <f>(Comuni[[#This Row],[Popolazione2011]]/SUM(D:D))*100</f>
        <v>1.8693113102388012E-2</v>
      </c>
      <c r="F7480">
        <f t="shared" si="116"/>
        <v>5002904</v>
      </c>
      <c r="G7480" s="1">
        <f>(Comuni[[#This Row],[Popolazione2011]]/Comuni[[#This Row],[TOT POP REGIONE ]])*100</f>
        <v>0.22203104436943022</v>
      </c>
      <c r="H7480" t="str">
        <f>IF(Comuni[[#This Row],[Popolazione2011]]&gt;300000,"MAGGIORE","")</f>
        <v/>
      </c>
      <c r="I7480" t="str">
        <f>_xlfn.XLOOKUP(Comuni[[#This Row],[Regione]],Ripartizione_geografica[Regione],Ripartizione_geografica[Ripartizione geografica])</f>
        <v>Isole</v>
      </c>
      <c r="J7480">
        <f>_xlfn.XLOOKUP(Comuni[[#This Row],[Regione]],Ripartizione_geografica[Regione],Ripartizione_geografica[Codice Regione])</f>
        <v>19</v>
      </c>
      <c r="K7480">
        <f>_xlfn.XLOOKUP(Comuni[[#This Row],[Regione]],Table_0[Regione],Table_0[Totale])</f>
        <v>1833392</v>
      </c>
      <c r="L7480">
        <f>_xlfn.XLOOKUP(Comuni[[#This Row],[Regione]],Table_0[Regione],Table_0[Guariti])</f>
        <v>1818423</v>
      </c>
      <c r="M7480">
        <f>_xlfn.XLOOKUP(Comuni[[#This Row],[Regione]],Table_0[Regione],Table_0[Deceduti])</f>
        <v>12944</v>
      </c>
      <c r="N7480" s="1">
        <f>(Comuni[[#This Row],[Popolazione2011]]/Comuni[[#This Row],[Ammalati TOT]])*100</f>
        <v>0.60587152120223065</v>
      </c>
      <c r="O7480">
        <f>_xlfn.XLOOKUP(Comuni[[#This Row],[Regione]],Table_0[Regione],Table_0[TOT AREA])</f>
        <v>2358669</v>
      </c>
      <c r="P7480" s="1">
        <f>(Comuni[[#This Row],[Popolazione2011]]/Comuni[[#This Row],[Ammalati AREA]])*100</f>
        <v>0.47094357029324591</v>
      </c>
    </row>
    <row r="7481" spans="1:16" x14ac:dyDescent="0.3">
      <c r="A7481" t="s">
        <v>7584</v>
      </c>
      <c r="B7481" t="s">
        <v>8038</v>
      </c>
      <c r="C7481" t="s">
        <v>7546</v>
      </c>
      <c r="D7481">
        <v>14181</v>
      </c>
      <c r="E7481" s="1">
        <f>(Comuni[[#This Row],[Popolazione2011]]/SUM(D:D))*100</f>
        <v>2.3864515385754806E-2</v>
      </c>
      <c r="F7481">
        <f t="shared" si="116"/>
        <v>5002904</v>
      </c>
      <c r="G7481" s="1">
        <f>(Comuni[[#This Row],[Popolazione2011]]/Comuni[[#This Row],[TOT POP REGIONE ]])*100</f>
        <v>0.28345536912161418</v>
      </c>
      <c r="H7481" t="str">
        <f>IF(Comuni[[#This Row],[Popolazione2011]]&gt;300000,"MAGGIORE","")</f>
        <v/>
      </c>
      <c r="I7481" t="str">
        <f>_xlfn.XLOOKUP(Comuni[[#This Row],[Regione]],Ripartizione_geografica[Regione],Ripartizione_geografica[Ripartizione geografica])</f>
        <v>Isole</v>
      </c>
      <c r="J7481">
        <f>_xlfn.XLOOKUP(Comuni[[#This Row],[Regione]],Ripartizione_geografica[Regione],Ripartizione_geografica[Codice Regione])</f>
        <v>19</v>
      </c>
      <c r="K7481">
        <f>_xlfn.XLOOKUP(Comuni[[#This Row],[Regione]],Table_0[Regione],Table_0[Totale])</f>
        <v>1833392</v>
      </c>
      <c r="L7481">
        <f>_xlfn.XLOOKUP(Comuni[[#This Row],[Regione]],Table_0[Regione],Table_0[Guariti])</f>
        <v>1818423</v>
      </c>
      <c r="M7481">
        <f>_xlfn.XLOOKUP(Comuni[[#This Row],[Regione]],Table_0[Regione],Table_0[Deceduti])</f>
        <v>12944</v>
      </c>
      <c r="N7481" s="1">
        <f>(Comuni[[#This Row],[Popolazione2011]]/Comuni[[#This Row],[Ammalati TOT]])*100</f>
        <v>0.77348433941022976</v>
      </c>
      <c r="O7481">
        <f>_xlfn.XLOOKUP(Comuni[[#This Row],[Regione]],Table_0[Regione],Table_0[TOT AREA])</f>
        <v>2358669</v>
      </c>
      <c r="P7481" s="1">
        <f>(Comuni[[#This Row],[Popolazione2011]]/Comuni[[#This Row],[Ammalati AREA]])*100</f>
        <v>0.60122891342532592</v>
      </c>
    </row>
    <row r="7482" spans="1:16" x14ac:dyDescent="0.3">
      <c r="A7482" t="s">
        <v>7585</v>
      </c>
      <c r="B7482" t="s">
        <v>8038</v>
      </c>
      <c r="C7482" t="s">
        <v>7546</v>
      </c>
      <c r="D7482">
        <v>2790</v>
      </c>
      <c r="E7482" s="1">
        <f>(Comuni[[#This Row],[Popolazione2011]]/SUM(D:D))*100</f>
        <v>4.6951553435058109E-3</v>
      </c>
      <c r="F7482">
        <f t="shared" si="116"/>
        <v>5002904</v>
      </c>
      <c r="G7482" s="1">
        <f>(Comuni[[#This Row],[Popolazione2011]]/Comuni[[#This Row],[TOT POP REGIONE ]])*100</f>
        <v>5.5767610172012094E-2</v>
      </c>
      <c r="H7482" t="str">
        <f>IF(Comuni[[#This Row],[Popolazione2011]]&gt;300000,"MAGGIORE","")</f>
        <v/>
      </c>
      <c r="I7482" t="str">
        <f>_xlfn.XLOOKUP(Comuni[[#This Row],[Regione]],Ripartizione_geografica[Regione],Ripartizione_geografica[Ripartizione geografica])</f>
        <v>Isole</v>
      </c>
      <c r="J7482">
        <f>_xlfn.XLOOKUP(Comuni[[#This Row],[Regione]],Ripartizione_geografica[Regione],Ripartizione_geografica[Codice Regione])</f>
        <v>19</v>
      </c>
      <c r="K7482">
        <f>_xlfn.XLOOKUP(Comuni[[#This Row],[Regione]],Table_0[Regione],Table_0[Totale])</f>
        <v>1833392</v>
      </c>
      <c r="L7482">
        <f>_xlfn.XLOOKUP(Comuni[[#This Row],[Regione]],Table_0[Regione],Table_0[Guariti])</f>
        <v>1818423</v>
      </c>
      <c r="M7482">
        <f>_xlfn.XLOOKUP(Comuni[[#This Row],[Regione]],Table_0[Regione],Table_0[Deceduti])</f>
        <v>12944</v>
      </c>
      <c r="N7482" s="1">
        <f>(Comuni[[#This Row],[Popolazione2011]]/Comuni[[#This Row],[Ammalati TOT]])*100</f>
        <v>0.15217694851946556</v>
      </c>
      <c r="O7482">
        <f>_xlfn.XLOOKUP(Comuni[[#This Row],[Regione]],Table_0[Regione],Table_0[TOT AREA])</f>
        <v>2358669</v>
      </c>
      <c r="P7482" s="1">
        <f>(Comuni[[#This Row],[Popolazione2011]]/Comuni[[#This Row],[Ammalati AREA]])*100</f>
        <v>0.11828705087487902</v>
      </c>
    </row>
    <row r="7483" spans="1:16" x14ac:dyDescent="0.3">
      <c r="A7483" t="s">
        <v>7586</v>
      </c>
      <c r="B7483" t="s">
        <v>8038</v>
      </c>
      <c r="C7483" t="s">
        <v>7546</v>
      </c>
      <c r="D7483">
        <v>22049</v>
      </c>
      <c r="E7483" s="1">
        <f>(Comuni[[#This Row],[Popolazione2011]]/SUM(D:D))*100</f>
        <v>3.7105190024716711E-2</v>
      </c>
      <c r="F7483">
        <f t="shared" si="116"/>
        <v>5002904</v>
      </c>
      <c r="G7483" s="1">
        <f>(Comuni[[#This Row],[Popolazione2011]]/Comuni[[#This Row],[TOT POP REGIONE ]])*100</f>
        <v>0.4407240274848368</v>
      </c>
      <c r="H7483" t="str">
        <f>IF(Comuni[[#This Row],[Popolazione2011]]&gt;300000,"MAGGIORE","")</f>
        <v/>
      </c>
      <c r="I7483" t="str">
        <f>_xlfn.XLOOKUP(Comuni[[#This Row],[Regione]],Ripartizione_geografica[Regione],Ripartizione_geografica[Ripartizione geografica])</f>
        <v>Isole</v>
      </c>
      <c r="J7483">
        <f>_xlfn.XLOOKUP(Comuni[[#This Row],[Regione]],Ripartizione_geografica[Regione],Ripartizione_geografica[Codice Regione])</f>
        <v>19</v>
      </c>
      <c r="K7483">
        <f>_xlfn.XLOOKUP(Comuni[[#This Row],[Regione]],Table_0[Regione],Table_0[Totale])</f>
        <v>1833392</v>
      </c>
      <c r="L7483">
        <f>_xlfn.XLOOKUP(Comuni[[#This Row],[Regione]],Table_0[Regione],Table_0[Guariti])</f>
        <v>1818423</v>
      </c>
      <c r="M7483">
        <f>_xlfn.XLOOKUP(Comuni[[#This Row],[Regione]],Table_0[Regione],Table_0[Deceduti])</f>
        <v>12944</v>
      </c>
      <c r="N7483" s="1">
        <f>(Comuni[[#This Row],[Popolazione2011]]/Comuni[[#This Row],[Ammalati TOT]])*100</f>
        <v>1.2026342429769521</v>
      </c>
      <c r="O7483">
        <f>_xlfn.XLOOKUP(Comuni[[#This Row],[Regione]],Table_0[Regione],Table_0[TOT AREA])</f>
        <v>2358669</v>
      </c>
      <c r="P7483" s="1">
        <f>(Comuni[[#This Row],[Popolazione2011]]/Comuni[[#This Row],[Ammalati AREA]])*100</f>
        <v>0.93480687625097036</v>
      </c>
    </row>
    <row r="7484" spans="1:16" x14ac:dyDescent="0.3">
      <c r="A7484" t="s">
        <v>7587</v>
      </c>
      <c r="B7484" t="s">
        <v>8038</v>
      </c>
      <c r="C7484" t="s">
        <v>7546</v>
      </c>
      <c r="D7484">
        <v>11497</v>
      </c>
      <c r="E7484" s="1">
        <f>(Comuni[[#This Row],[Popolazione2011]]/SUM(D:D))*100</f>
        <v>1.9347742288274662E-2</v>
      </c>
      <c r="F7484">
        <f t="shared" si="116"/>
        <v>5002904</v>
      </c>
      <c r="G7484" s="1">
        <f>(Comuni[[#This Row],[Popolazione2011]]/Comuni[[#This Row],[TOT POP REGIONE ]])*100</f>
        <v>0.22980652836832369</v>
      </c>
      <c r="H7484" t="str">
        <f>IF(Comuni[[#This Row],[Popolazione2011]]&gt;300000,"MAGGIORE","")</f>
        <v/>
      </c>
      <c r="I7484" t="str">
        <f>_xlfn.XLOOKUP(Comuni[[#This Row],[Regione]],Ripartizione_geografica[Regione],Ripartizione_geografica[Ripartizione geografica])</f>
        <v>Isole</v>
      </c>
      <c r="J7484">
        <f>_xlfn.XLOOKUP(Comuni[[#This Row],[Regione]],Ripartizione_geografica[Regione],Ripartizione_geografica[Codice Regione])</f>
        <v>19</v>
      </c>
      <c r="K7484">
        <f>_xlfn.XLOOKUP(Comuni[[#This Row],[Regione]],Table_0[Regione],Table_0[Totale])</f>
        <v>1833392</v>
      </c>
      <c r="L7484">
        <f>_xlfn.XLOOKUP(Comuni[[#This Row],[Regione]],Table_0[Regione],Table_0[Guariti])</f>
        <v>1818423</v>
      </c>
      <c r="M7484">
        <f>_xlfn.XLOOKUP(Comuni[[#This Row],[Regione]],Table_0[Regione],Table_0[Deceduti])</f>
        <v>12944</v>
      </c>
      <c r="N7484" s="1">
        <f>(Comuni[[#This Row],[Popolazione2011]]/Comuni[[#This Row],[Ammalati TOT]])*100</f>
        <v>0.62708902406032097</v>
      </c>
      <c r="O7484">
        <f>_xlfn.XLOOKUP(Comuni[[#This Row],[Regione]],Table_0[Regione],Table_0[TOT AREA])</f>
        <v>2358669</v>
      </c>
      <c r="P7484" s="1">
        <f>(Comuni[[#This Row],[Popolazione2011]]/Comuni[[#This Row],[Ammalati AREA]])*100</f>
        <v>0.48743592254784374</v>
      </c>
    </row>
    <row r="7485" spans="1:16" x14ac:dyDescent="0.3">
      <c r="A7485" t="s">
        <v>7588</v>
      </c>
      <c r="B7485" t="s">
        <v>8038</v>
      </c>
      <c r="C7485" t="s">
        <v>7546</v>
      </c>
      <c r="D7485">
        <v>3463</v>
      </c>
      <c r="E7485" s="1">
        <f>(Comuni[[#This Row],[Popolazione2011]]/SUM(D:D))*100</f>
        <v>5.8277143206310472E-3</v>
      </c>
      <c r="F7485">
        <f t="shared" si="116"/>
        <v>5002904</v>
      </c>
      <c r="G7485" s="1">
        <f>(Comuni[[#This Row],[Popolazione2011]]/Comuni[[#This Row],[TOT POP REGIONE ]])*100</f>
        <v>6.9219797141820028E-2</v>
      </c>
      <c r="H7485" t="str">
        <f>IF(Comuni[[#This Row],[Popolazione2011]]&gt;300000,"MAGGIORE","")</f>
        <v/>
      </c>
      <c r="I7485" t="str">
        <f>_xlfn.XLOOKUP(Comuni[[#This Row],[Regione]],Ripartizione_geografica[Regione],Ripartizione_geografica[Ripartizione geografica])</f>
        <v>Isole</v>
      </c>
      <c r="J7485">
        <f>_xlfn.XLOOKUP(Comuni[[#This Row],[Regione]],Ripartizione_geografica[Regione],Ripartizione_geografica[Codice Regione])</f>
        <v>19</v>
      </c>
      <c r="K7485">
        <f>_xlfn.XLOOKUP(Comuni[[#This Row],[Regione]],Table_0[Regione],Table_0[Totale])</f>
        <v>1833392</v>
      </c>
      <c r="L7485">
        <f>_xlfn.XLOOKUP(Comuni[[#This Row],[Regione]],Table_0[Regione],Table_0[Guariti])</f>
        <v>1818423</v>
      </c>
      <c r="M7485">
        <f>_xlfn.XLOOKUP(Comuni[[#This Row],[Regione]],Table_0[Regione],Table_0[Deceduti])</f>
        <v>12944</v>
      </c>
      <c r="N7485" s="1">
        <f>(Comuni[[#This Row],[Popolazione2011]]/Comuni[[#This Row],[Ammalati TOT]])*100</f>
        <v>0.18888486477523628</v>
      </c>
      <c r="O7485">
        <f>_xlfn.XLOOKUP(Comuni[[#This Row],[Regione]],Table_0[Regione],Table_0[TOT AREA])</f>
        <v>2358669</v>
      </c>
      <c r="P7485" s="1">
        <f>(Comuni[[#This Row],[Popolazione2011]]/Comuni[[#This Row],[Ammalati AREA]])*100</f>
        <v>0.1468200921791061</v>
      </c>
    </row>
    <row r="7486" spans="1:16" x14ac:dyDescent="0.3">
      <c r="A7486" t="s">
        <v>7589</v>
      </c>
      <c r="B7486" t="s">
        <v>8038</v>
      </c>
      <c r="C7486" t="s">
        <v>7546</v>
      </c>
      <c r="D7486">
        <v>7102</v>
      </c>
      <c r="E7486" s="1">
        <f>(Comuni[[#This Row],[Popolazione2011]]/SUM(D:D))*100</f>
        <v>1.195161048371981E-2</v>
      </c>
      <c r="F7486">
        <f t="shared" si="116"/>
        <v>5002904</v>
      </c>
      <c r="G7486" s="1">
        <f>(Comuni[[#This Row],[Popolazione2011]]/Comuni[[#This Row],[TOT POP REGIONE ]])*100</f>
        <v>0.14195755105434762</v>
      </c>
      <c r="H7486" t="str">
        <f>IF(Comuni[[#This Row],[Popolazione2011]]&gt;300000,"MAGGIORE","")</f>
        <v/>
      </c>
      <c r="I7486" t="str">
        <f>_xlfn.XLOOKUP(Comuni[[#This Row],[Regione]],Ripartizione_geografica[Regione],Ripartizione_geografica[Ripartizione geografica])</f>
        <v>Isole</v>
      </c>
      <c r="J7486">
        <f>_xlfn.XLOOKUP(Comuni[[#This Row],[Regione]],Ripartizione_geografica[Regione],Ripartizione_geografica[Codice Regione])</f>
        <v>19</v>
      </c>
      <c r="K7486">
        <f>_xlfn.XLOOKUP(Comuni[[#This Row],[Regione]],Table_0[Regione],Table_0[Totale])</f>
        <v>1833392</v>
      </c>
      <c r="L7486">
        <f>_xlfn.XLOOKUP(Comuni[[#This Row],[Regione]],Table_0[Regione],Table_0[Guariti])</f>
        <v>1818423</v>
      </c>
      <c r="M7486">
        <f>_xlfn.XLOOKUP(Comuni[[#This Row],[Regione]],Table_0[Regione],Table_0[Deceduti])</f>
        <v>12944</v>
      </c>
      <c r="N7486" s="1">
        <f>(Comuni[[#This Row],[Popolazione2011]]/Comuni[[#This Row],[Ammalati TOT]])*100</f>
        <v>0.3873694223603027</v>
      </c>
      <c r="O7486">
        <f>_xlfn.XLOOKUP(Comuni[[#This Row],[Regione]],Table_0[Regione],Table_0[TOT AREA])</f>
        <v>2358669</v>
      </c>
      <c r="P7486" s="1">
        <f>(Comuni[[#This Row],[Popolazione2011]]/Comuni[[#This Row],[Ammalati AREA]])*100</f>
        <v>0.30110201982558804</v>
      </c>
    </row>
    <row r="7487" spans="1:16" x14ac:dyDescent="0.3">
      <c r="A7487" t="s">
        <v>7590</v>
      </c>
      <c r="B7487" t="s">
        <v>8038</v>
      </c>
      <c r="C7487" t="s">
        <v>7546</v>
      </c>
      <c r="D7487">
        <v>9829</v>
      </c>
      <c r="E7487" s="1">
        <f>(Comuni[[#This Row],[Popolazione2011]]/SUM(D:D))*100</f>
        <v>1.6540746190436779E-2</v>
      </c>
      <c r="F7487">
        <f t="shared" si="116"/>
        <v>5002904</v>
      </c>
      <c r="G7487" s="1">
        <f>(Comuni[[#This Row],[Popolazione2011]]/Comuni[[#This Row],[TOT POP REGIONE ]])*100</f>
        <v>0.19646589260957237</v>
      </c>
      <c r="H7487" t="str">
        <f>IF(Comuni[[#This Row],[Popolazione2011]]&gt;300000,"MAGGIORE","")</f>
        <v/>
      </c>
      <c r="I7487" t="str">
        <f>_xlfn.XLOOKUP(Comuni[[#This Row],[Regione]],Ripartizione_geografica[Regione],Ripartizione_geografica[Ripartizione geografica])</f>
        <v>Isole</v>
      </c>
      <c r="J7487">
        <f>_xlfn.XLOOKUP(Comuni[[#This Row],[Regione]],Ripartizione_geografica[Regione],Ripartizione_geografica[Codice Regione])</f>
        <v>19</v>
      </c>
      <c r="K7487">
        <f>_xlfn.XLOOKUP(Comuni[[#This Row],[Regione]],Table_0[Regione],Table_0[Totale])</f>
        <v>1833392</v>
      </c>
      <c r="L7487">
        <f>_xlfn.XLOOKUP(Comuni[[#This Row],[Regione]],Table_0[Regione],Table_0[Guariti])</f>
        <v>1818423</v>
      </c>
      <c r="M7487">
        <f>_xlfn.XLOOKUP(Comuni[[#This Row],[Regione]],Table_0[Regione],Table_0[Deceduti])</f>
        <v>12944</v>
      </c>
      <c r="N7487" s="1">
        <f>(Comuni[[#This Row],[Popolazione2011]]/Comuni[[#This Row],[Ammalati TOT]])*100</f>
        <v>0.5361101172035222</v>
      </c>
      <c r="O7487">
        <f>_xlfn.XLOOKUP(Comuni[[#This Row],[Regione]],Table_0[Regione],Table_0[TOT AREA])</f>
        <v>2358669</v>
      </c>
      <c r="P7487" s="1">
        <f>(Comuni[[#This Row],[Popolazione2011]]/Comuni[[#This Row],[Ammalati AREA]])*100</f>
        <v>0.41671807277748596</v>
      </c>
    </row>
    <row r="7488" spans="1:16" x14ac:dyDescent="0.3">
      <c r="A7488" t="s">
        <v>7591</v>
      </c>
      <c r="B7488" t="s">
        <v>8038</v>
      </c>
      <c r="C7488" t="s">
        <v>7546</v>
      </c>
      <c r="D7488">
        <v>1631</v>
      </c>
      <c r="E7488" s="1">
        <f>(Comuni[[#This Row],[Popolazione2011]]/SUM(D:D))*100</f>
        <v>2.7447305968666584E-3</v>
      </c>
      <c r="F7488">
        <f t="shared" si="116"/>
        <v>5002904</v>
      </c>
      <c r="G7488" s="1">
        <f>(Comuni[[#This Row],[Popolazione2011]]/Comuni[[#This Row],[TOT POP REGIONE ]])*100</f>
        <v>3.2601065301273019E-2</v>
      </c>
      <c r="H7488" t="str">
        <f>IF(Comuni[[#This Row],[Popolazione2011]]&gt;300000,"MAGGIORE","")</f>
        <v/>
      </c>
      <c r="I7488" t="str">
        <f>_xlfn.XLOOKUP(Comuni[[#This Row],[Regione]],Ripartizione_geografica[Regione],Ripartizione_geografica[Ripartizione geografica])</f>
        <v>Isole</v>
      </c>
      <c r="J7488">
        <f>_xlfn.XLOOKUP(Comuni[[#This Row],[Regione]],Ripartizione_geografica[Regione],Ripartizione_geografica[Codice Regione])</f>
        <v>19</v>
      </c>
      <c r="K7488">
        <f>_xlfn.XLOOKUP(Comuni[[#This Row],[Regione]],Table_0[Regione],Table_0[Totale])</f>
        <v>1833392</v>
      </c>
      <c r="L7488">
        <f>_xlfn.XLOOKUP(Comuni[[#This Row],[Regione]],Table_0[Regione],Table_0[Guariti])</f>
        <v>1818423</v>
      </c>
      <c r="M7488">
        <f>_xlfn.XLOOKUP(Comuni[[#This Row],[Regione]],Table_0[Regione],Table_0[Deceduti])</f>
        <v>12944</v>
      </c>
      <c r="N7488" s="1">
        <f>(Comuni[[#This Row],[Popolazione2011]]/Comuni[[#This Row],[Ammalati TOT]])*100</f>
        <v>8.8960789618368577E-2</v>
      </c>
      <c r="O7488">
        <f>_xlfn.XLOOKUP(Comuni[[#This Row],[Regione]],Table_0[Regione],Table_0[TOT AREA])</f>
        <v>2358669</v>
      </c>
      <c r="P7488" s="1">
        <f>(Comuni[[#This Row],[Popolazione2011]]/Comuni[[#This Row],[Ammalati AREA]])*100</f>
        <v>6.9149168450511708E-2</v>
      </c>
    </row>
    <row r="7489" spans="1:16" x14ac:dyDescent="0.3">
      <c r="A7489" t="s">
        <v>7592</v>
      </c>
      <c r="B7489" t="s">
        <v>8038</v>
      </c>
      <c r="C7489" t="s">
        <v>7546</v>
      </c>
      <c r="D7489">
        <v>7322</v>
      </c>
      <c r="E7489" s="1">
        <f>(Comuni[[#This Row],[Popolazione2011]]/SUM(D:D))*100</f>
        <v>1.2321837786791951E-2</v>
      </c>
      <c r="F7489">
        <f t="shared" si="116"/>
        <v>5002904</v>
      </c>
      <c r="G7489" s="1">
        <f>(Comuni[[#This Row],[Popolazione2011]]/Comuni[[#This Row],[TOT POP REGIONE ]])*100</f>
        <v>0.14635499701773211</v>
      </c>
      <c r="H7489" t="str">
        <f>IF(Comuni[[#This Row],[Popolazione2011]]&gt;300000,"MAGGIORE","")</f>
        <v/>
      </c>
      <c r="I7489" t="str">
        <f>_xlfn.XLOOKUP(Comuni[[#This Row],[Regione]],Ripartizione_geografica[Regione],Ripartizione_geografica[Ripartizione geografica])</f>
        <v>Isole</v>
      </c>
      <c r="J7489">
        <f>_xlfn.XLOOKUP(Comuni[[#This Row],[Regione]],Ripartizione_geografica[Regione],Ripartizione_geografica[Codice Regione])</f>
        <v>19</v>
      </c>
      <c r="K7489">
        <f>_xlfn.XLOOKUP(Comuni[[#This Row],[Regione]],Table_0[Regione],Table_0[Totale])</f>
        <v>1833392</v>
      </c>
      <c r="L7489">
        <f>_xlfn.XLOOKUP(Comuni[[#This Row],[Regione]],Table_0[Regione],Table_0[Guariti])</f>
        <v>1818423</v>
      </c>
      <c r="M7489">
        <f>_xlfn.XLOOKUP(Comuni[[#This Row],[Regione]],Table_0[Regione],Table_0[Deceduti])</f>
        <v>12944</v>
      </c>
      <c r="N7489" s="1">
        <f>(Comuni[[#This Row],[Popolazione2011]]/Comuni[[#This Row],[Ammalati TOT]])*100</f>
        <v>0.3993690383725903</v>
      </c>
      <c r="O7489">
        <f>_xlfn.XLOOKUP(Comuni[[#This Row],[Regione]],Table_0[Regione],Table_0[TOT AREA])</f>
        <v>2358669</v>
      </c>
      <c r="P7489" s="1">
        <f>(Comuni[[#This Row],[Popolazione2011]]/Comuni[[#This Row],[Ammalati AREA]])*100</f>
        <v>0.31042931415980796</v>
      </c>
    </row>
    <row r="7490" spans="1:16" x14ac:dyDescent="0.3">
      <c r="A7490" t="s">
        <v>7593</v>
      </c>
      <c r="B7490" t="s">
        <v>8038</v>
      </c>
      <c r="C7490" t="s">
        <v>7546</v>
      </c>
      <c r="D7490">
        <v>8351</v>
      </c>
      <c r="E7490" s="1">
        <f>(Comuni[[#This Row],[Popolazione2011]]/SUM(D:D))*100</f>
        <v>1.4053491854343019E-2</v>
      </c>
      <c r="F7490">
        <f t="shared" ref="F7490:F7553" si="117">SUMIFS(D:D,B:B,B7490)</f>
        <v>5002904</v>
      </c>
      <c r="G7490" s="1">
        <f>(Comuni[[#This Row],[Popolazione2011]]/Comuni[[#This Row],[TOT POP REGIONE ]])*100</f>
        <v>0.16692305109192582</v>
      </c>
      <c r="H7490" t="str">
        <f>IF(Comuni[[#This Row],[Popolazione2011]]&gt;300000,"MAGGIORE","")</f>
        <v/>
      </c>
      <c r="I7490" t="str">
        <f>_xlfn.XLOOKUP(Comuni[[#This Row],[Regione]],Ripartizione_geografica[Regione],Ripartizione_geografica[Ripartizione geografica])</f>
        <v>Isole</v>
      </c>
      <c r="J7490">
        <f>_xlfn.XLOOKUP(Comuni[[#This Row],[Regione]],Ripartizione_geografica[Regione],Ripartizione_geografica[Codice Regione])</f>
        <v>19</v>
      </c>
      <c r="K7490">
        <f>_xlfn.XLOOKUP(Comuni[[#This Row],[Regione]],Table_0[Regione],Table_0[Totale])</f>
        <v>1833392</v>
      </c>
      <c r="L7490">
        <f>_xlfn.XLOOKUP(Comuni[[#This Row],[Regione]],Table_0[Regione],Table_0[Guariti])</f>
        <v>1818423</v>
      </c>
      <c r="M7490">
        <f>_xlfn.XLOOKUP(Comuni[[#This Row],[Regione]],Table_0[Regione],Table_0[Deceduti])</f>
        <v>12944</v>
      </c>
      <c r="N7490" s="1">
        <f>(Comuni[[#This Row],[Popolazione2011]]/Comuni[[#This Row],[Ammalati TOT]])*100</f>
        <v>0.45549451508460814</v>
      </c>
      <c r="O7490">
        <f>_xlfn.XLOOKUP(Comuni[[#This Row],[Regione]],Table_0[Regione],Table_0[TOT AREA])</f>
        <v>2358669</v>
      </c>
      <c r="P7490" s="1">
        <f>(Comuni[[#This Row],[Popolazione2011]]/Comuni[[#This Row],[Ammalati AREA]])*100</f>
        <v>0.35405561356849985</v>
      </c>
    </row>
    <row r="7491" spans="1:16" x14ac:dyDescent="0.3">
      <c r="A7491" t="s">
        <v>7594</v>
      </c>
      <c r="B7491" t="s">
        <v>8038</v>
      </c>
      <c r="C7491" t="s">
        <v>7546</v>
      </c>
      <c r="D7491">
        <v>17185</v>
      </c>
      <c r="E7491" s="1">
        <f>(Comuni[[#This Row],[Popolazione2011]]/SUM(D:D))*100</f>
        <v>2.8919800924067155E-2</v>
      </c>
      <c r="F7491">
        <f t="shared" si="117"/>
        <v>5002904</v>
      </c>
      <c r="G7491" s="1">
        <f>(Comuni[[#This Row],[Popolazione2011]]/Comuni[[#This Row],[TOT POP REGIONE ]])*100</f>
        <v>0.3435004949125548</v>
      </c>
      <c r="H7491" t="str">
        <f>IF(Comuni[[#This Row],[Popolazione2011]]&gt;300000,"MAGGIORE","")</f>
        <v/>
      </c>
      <c r="I7491" t="str">
        <f>_xlfn.XLOOKUP(Comuni[[#This Row],[Regione]],Ripartizione_geografica[Regione],Ripartizione_geografica[Ripartizione geografica])</f>
        <v>Isole</v>
      </c>
      <c r="J7491">
        <f>_xlfn.XLOOKUP(Comuni[[#This Row],[Regione]],Ripartizione_geografica[Regione],Ripartizione_geografica[Codice Regione])</f>
        <v>19</v>
      </c>
      <c r="K7491">
        <f>_xlfn.XLOOKUP(Comuni[[#This Row],[Regione]],Table_0[Regione],Table_0[Totale])</f>
        <v>1833392</v>
      </c>
      <c r="L7491">
        <f>_xlfn.XLOOKUP(Comuni[[#This Row],[Regione]],Table_0[Regione],Table_0[Guariti])</f>
        <v>1818423</v>
      </c>
      <c r="M7491">
        <f>_xlfn.XLOOKUP(Comuni[[#This Row],[Regione]],Table_0[Regione],Table_0[Deceduti])</f>
        <v>12944</v>
      </c>
      <c r="N7491" s="1">
        <f>(Comuni[[#This Row],[Popolazione2011]]/Comuni[[#This Row],[Ammalati TOT]])*100</f>
        <v>0.93733364168710231</v>
      </c>
      <c r="O7491">
        <f>_xlfn.XLOOKUP(Comuni[[#This Row],[Regione]],Table_0[Regione],Table_0[TOT AREA])</f>
        <v>2358669</v>
      </c>
      <c r="P7491" s="1">
        <f>(Comuni[[#This Row],[Popolazione2011]]/Comuni[[#This Row],[Ammalati AREA]])*100</f>
        <v>0.72858887787985516</v>
      </c>
    </row>
    <row r="7492" spans="1:16" x14ac:dyDescent="0.3">
      <c r="A7492" t="s">
        <v>7595</v>
      </c>
      <c r="B7492" t="s">
        <v>8038</v>
      </c>
      <c r="C7492" t="s">
        <v>7546</v>
      </c>
      <c r="D7492">
        <v>10482</v>
      </c>
      <c r="E7492" s="1">
        <f>(Comuni[[#This Row],[Popolazione2011]]/SUM(D:D))*100</f>
        <v>1.7639648140010004E-2</v>
      </c>
      <c r="F7492">
        <f t="shared" si="117"/>
        <v>5002904</v>
      </c>
      <c r="G7492" s="1">
        <f>(Comuni[[#This Row],[Popolazione2011]]/Comuni[[#This Row],[TOT POP REGIONE ]])*100</f>
        <v>0.20951831176452715</v>
      </c>
      <c r="H7492" t="str">
        <f>IF(Comuni[[#This Row],[Popolazione2011]]&gt;300000,"MAGGIORE","")</f>
        <v/>
      </c>
      <c r="I7492" t="str">
        <f>_xlfn.XLOOKUP(Comuni[[#This Row],[Regione]],Ripartizione_geografica[Regione],Ripartizione_geografica[Ripartizione geografica])</f>
        <v>Isole</v>
      </c>
      <c r="J7492">
        <f>_xlfn.XLOOKUP(Comuni[[#This Row],[Regione]],Ripartizione_geografica[Regione],Ripartizione_geografica[Codice Regione])</f>
        <v>19</v>
      </c>
      <c r="K7492">
        <f>_xlfn.XLOOKUP(Comuni[[#This Row],[Regione]],Table_0[Regione],Table_0[Totale])</f>
        <v>1833392</v>
      </c>
      <c r="L7492">
        <f>_xlfn.XLOOKUP(Comuni[[#This Row],[Regione]],Table_0[Regione],Table_0[Guariti])</f>
        <v>1818423</v>
      </c>
      <c r="M7492">
        <f>_xlfn.XLOOKUP(Comuni[[#This Row],[Regione]],Table_0[Regione],Table_0[Deceduti])</f>
        <v>12944</v>
      </c>
      <c r="N7492" s="1">
        <f>(Comuni[[#This Row],[Popolazione2011]]/Comuni[[#This Row],[Ammalati TOT]])*100</f>
        <v>0.57172715927635775</v>
      </c>
      <c r="O7492">
        <f>_xlfn.XLOOKUP(Comuni[[#This Row],[Regione]],Table_0[Regione],Table_0[TOT AREA])</f>
        <v>2358669</v>
      </c>
      <c r="P7492" s="1">
        <f>(Comuni[[#This Row],[Popolazione2011]]/Comuni[[#This Row],[Ammalati AREA]])*100</f>
        <v>0.44440317823314757</v>
      </c>
    </row>
    <row r="7493" spans="1:16" x14ac:dyDescent="0.3">
      <c r="A7493" t="s">
        <v>7596</v>
      </c>
      <c r="B7493" t="s">
        <v>8038</v>
      </c>
      <c r="C7493" t="s">
        <v>7546</v>
      </c>
      <c r="D7493">
        <v>21032</v>
      </c>
      <c r="E7493" s="1">
        <f>(Comuni[[#This Row],[Popolazione2011]]/SUM(D:D))*100</f>
        <v>3.5393730173696847E-2</v>
      </c>
      <c r="F7493">
        <f t="shared" si="117"/>
        <v>5002904</v>
      </c>
      <c r="G7493" s="1">
        <f>(Comuni[[#This Row],[Popolazione2011]]/Comuni[[#This Row],[TOT POP REGIONE ]])*100</f>
        <v>0.420395834099555</v>
      </c>
      <c r="H7493" t="str">
        <f>IF(Comuni[[#This Row],[Popolazione2011]]&gt;300000,"MAGGIORE","")</f>
        <v/>
      </c>
      <c r="I7493" t="str">
        <f>_xlfn.XLOOKUP(Comuni[[#This Row],[Regione]],Ripartizione_geografica[Regione],Ripartizione_geografica[Ripartizione geografica])</f>
        <v>Isole</v>
      </c>
      <c r="J7493">
        <f>_xlfn.XLOOKUP(Comuni[[#This Row],[Regione]],Ripartizione_geografica[Regione],Ripartizione_geografica[Codice Regione])</f>
        <v>19</v>
      </c>
      <c r="K7493">
        <f>_xlfn.XLOOKUP(Comuni[[#This Row],[Regione]],Table_0[Regione],Table_0[Totale])</f>
        <v>1833392</v>
      </c>
      <c r="L7493">
        <f>_xlfn.XLOOKUP(Comuni[[#This Row],[Regione]],Table_0[Regione],Table_0[Guariti])</f>
        <v>1818423</v>
      </c>
      <c r="M7493">
        <f>_xlfn.XLOOKUP(Comuni[[#This Row],[Regione]],Table_0[Regione],Table_0[Deceduti])</f>
        <v>12944</v>
      </c>
      <c r="N7493" s="1">
        <f>(Comuni[[#This Row],[Popolazione2011]]/Comuni[[#This Row],[Ammalati TOT]])*100</f>
        <v>1.1471632907746954</v>
      </c>
      <c r="O7493">
        <f>_xlfn.XLOOKUP(Comuni[[#This Row],[Regione]],Table_0[Regione],Table_0[TOT AREA])</f>
        <v>2358669</v>
      </c>
      <c r="P7493" s="1">
        <f>(Comuni[[#This Row],[Popolazione2011]]/Comuni[[#This Row],[Ammalati AREA]])*100</f>
        <v>0.89168933835141773</v>
      </c>
    </row>
    <row r="7494" spans="1:16" x14ac:dyDescent="0.3">
      <c r="A7494" t="s">
        <v>7597</v>
      </c>
      <c r="B7494" t="s">
        <v>8038</v>
      </c>
      <c r="C7494" t="s">
        <v>7546</v>
      </c>
      <c r="D7494">
        <v>7714</v>
      </c>
      <c r="E7494" s="1">
        <f>(Comuni[[#This Row],[Popolazione2011]]/SUM(D:D))*100</f>
        <v>1.2981515526811408E-2</v>
      </c>
      <c r="F7494">
        <f t="shared" si="117"/>
        <v>5002904</v>
      </c>
      <c r="G7494" s="1">
        <f>(Comuni[[#This Row],[Popolazione2011]]/Comuni[[#This Row],[TOT POP REGIONE ]])*100</f>
        <v>0.15419044618885352</v>
      </c>
      <c r="H7494" t="str">
        <f>IF(Comuni[[#This Row],[Popolazione2011]]&gt;300000,"MAGGIORE","")</f>
        <v/>
      </c>
      <c r="I7494" t="str">
        <f>_xlfn.XLOOKUP(Comuni[[#This Row],[Regione]],Ripartizione_geografica[Regione],Ripartizione_geografica[Ripartizione geografica])</f>
        <v>Isole</v>
      </c>
      <c r="J7494">
        <f>_xlfn.XLOOKUP(Comuni[[#This Row],[Regione]],Ripartizione_geografica[Regione],Ripartizione_geografica[Codice Regione])</f>
        <v>19</v>
      </c>
      <c r="K7494">
        <f>_xlfn.XLOOKUP(Comuni[[#This Row],[Regione]],Table_0[Regione],Table_0[Totale])</f>
        <v>1833392</v>
      </c>
      <c r="L7494">
        <f>_xlfn.XLOOKUP(Comuni[[#This Row],[Regione]],Table_0[Regione],Table_0[Guariti])</f>
        <v>1818423</v>
      </c>
      <c r="M7494">
        <f>_xlfn.XLOOKUP(Comuni[[#This Row],[Regione]],Table_0[Regione],Table_0[Deceduti])</f>
        <v>12944</v>
      </c>
      <c r="N7494" s="1">
        <f>(Comuni[[#This Row],[Popolazione2011]]/Comuni[[#This Row],[Ammalati TOT]])*100</f>
        <v>0.42075017235812084</v>
      </c>
      <c r="O7494">
        <f>_xlfn.XLOOKUP(Comuni[[#This Row],[Regione]],Table_0[Regione],Table_0[TOT AREA])</f>
        <v>2358669</v>
      </c>
      <c r="P7494" s="1">
        <f>(Comuni[[#This Row],[Popolazione2011]]/Comuni[[#This Row],[Ammalati AREA]])*100</f>
        <v>0.32704885679169055</v>
      </c>
    </row>
    <row r="7495" spans="1:16" x14ac:dyDescent="0.3">
      <c r="A7495" t="s">
        <v>7598</v>
      </c>
      <c r="B7495" t="s">
        <v>8038</v>
      </c>
      <c r="C7495" t="s">
        <v>7546</v>
      </c>
      <c r="D7495">
        <v>8155</v>
      </c>
      <c r="E7495" s="1">
        <f>(Comuni[[#This Row],[Popolazione2011]]/SUM(D:D))*100</f>
        <v>1.3723652984333295E-2</v>
      </c>
      <c r="F7495">
        <f t="shared" si="117"/>
        <v>5002904</v>
      </c>
      <c r="G7495" s="1">
        <f>(Comuni[[#This Row],[Popolazione2011]]/Comuni[[#This Row],[TOT POP REGIONE ]])*100</f>
        <v>0.16300532650636509</v>
      </c>
      <c r="H7495" t="str">
        <f>IF(Comuni[[#This Row],[Popolazione2011]]&gt;300000,"MAGGIORE","")</f>
        <v/>
      </c>
      <c r="I7495" t="str">
        <f>_xlfn.XLOOKUP(Comuni[[#This Row],[Regione]],Ripartizione_geografica[Regione],Ripartizione_geografica[Ripartizione geografica])</f>
        <v>Isole</v>
      </c>
      <c r="J7495">
        <f>_xlfn.XLOOKUP(Comuni[[#This Row],[Regione]],Ripartizione_geografica[Regione],Ripartizione_geografica[Codice Regione])</f>
        <v>19</v>
      </c>
      <c r="K7495">
        <f>_xlfn.XLOOKUP(Comuni[[#This Row],[Regione]],Table_0[Regione],Table_0[Totale])</f>
        <v>1833392</v>
      </c>
      <c r="L7495">
        <f>_xlfn.XLOOKUP(Comuni[[#This Row],[Regione]],Table_0[Regione],Table_0[Guariti])</f>
        <v>1818423</v>
      </c>
      <c r="M7495">
        <f>_xlfn.XLOOKUP(Comuni[[#This Row],[Regione]],Table_0[Regione],Table_0[Deceduti])</f>
        <v>12944</v>
      </c>
      <c r="N7495" s="1">
        <f>(Comuni[[#This Row],[Popolazione2011]]/Comuni[[#This Row],[Ammalati TOT]])*100</f>
        <v>0.44480394809184293</v>
      </c>
      <c r="O7495">
        <f>_xlfn.XLOOKUP(Comuni[[#This Row],[Regione]],Table_0[Regione],Table_0[TOT AREA])</f>
        <v>2358669</v>
      </c>
      <c r="P7495" s="1">
        <f>(Comuni[[#This Row],[Popolazione2011]]/Comuni[[#This Row],[Ammalati AREA]])*100</f>
        <v>0.34574584225255856</v>
      </c>
    </row>
    <row r="7496" spans="1:16" x14ac:dyDescent="0.3">
      <c r="A7496" t="s">
        <v>7599</v>
      </c>
      <c r="B7496" t="s">
        <v>8038</v>
      </c>
      <c r="C7496" t="s">
        <v>7546</v>
      </c>
      <c r="D7496">
        <v>6409</v>
      </c>
      <c r="E7496" s="1">
        <f>(Comuni[[#This Row],[Popolazione2011]]/SUM(D:D))*100</f>
        <v>1.0785394479042559E-2</v>
      </c>
      <c r="F7496">
        <f t="shared" si="117"/>
        <v>5002904</v>
      </c>
      <c r="G7496" s="1">
        <f>(Comuni[[#This Row],[Popolazione2011]]/Comuni[[#This Row],[TOT POP REGIONE ]])*100</f>
        <v>0.12810559626968657</v>
      </c>
      <c r="H7496" t="str">
        <f>IF(Comuni[[#This Row],[Popolazione2011]]&gt;300000,"MAGGIORE","")</f>
        <v/>
      </c>
      <c r="I7496" t="str">
        <f>_xlfn.XLOOKUP(Comuni[[#This Row],[Regione]],Ripartizione_geografica[Regione],Ripartizione_geografica[Ripartizione geografica])</f>
        <v>Isole</v>
      </c>
      <c r="J7496">
        <f>_xlfn.XLOOKUP(Comuni[[#This Row],[Regione]],Ripartizione_geografica[Regione],Ripartizione_geografica[Codice Regione])</f>
        <v>19</v>
      </c>
      <c r="K7496">
        <f>_xlfn.XLOOKUP(Comuni[[#This Row],[Regione]],Table_0[Regione],Table_0[Totale])</f>
        <v>1833392</v>
      </c>
      <c r="L7496">
        <f>_xlfn.XLOOKUP(Comuni[[#This Row],[Regione]],Table_0[Regione],Table_0[Guariti])</f>
        <v>1818423</v>
      </c>
      <c r="M7496">
        <f>_xlfn.XLOOKUP(Comuni[[#This Row],[Regione]],Table_0[Regione],Table_0[Deceduti])</f>
        <v>12944</v>
      </c>
      <c r="N7496" s="1">
        <f>(Comuni[[#This Row],[Popolazione2011]]/Comuni[[#This Row],[Ammalati TOT]])*100</f>
        <v>0.34957063192159671</v>
      </c>
      <c r="O7496">
        <f>_xlfn.XLOOKUP(Comuni[[#This Row],[Regione]],Table_0[Regione],Table_0[TOT AREA])</f>
        <v>2358669</v>
      </c>
      <c r="P7496" s="1">
        <f>(Comuni[[#This Row],[Popolazione2011]]/Comuni[[#This Row],[Ammalati AREA]])*100</f>
        <v>0.27172104267279551</v>
      </c>
    </row>
    <row r="7497" spans="1:16" x14ac:dyDescent="0.3">
      <c r="A7497" t="s">
        <v>7600</v>
      </c>
      <c r="B7497" t="s">
        <v>8038</v>
      </c>
      <c r="C7497" t="s">
        <v>7546</v>
      </c>
      <c r="D7497">
        <v>9249</v>
      </c>
      <c r="E7497" s="1">
        <f>(Comuni[[#This Row],[Popolazione2011]]/SUM(D:D))*100</f>
        <v>1.5564692391428403E-2</v>
      </c>
      <c r="F7497">
        <f t="shared" si="117"/>
        <v>5002904</v>
      </c>
      <c r="G7497" s="1">
        <f>(Comuni[[#This Row],[Popolazione2011]]/Comuni[[#This Row],[TOT POP REGIONE ]])*100</f>
        <v>0.1848726259788315</v>
      </c>
      <c r="H7497" t="str">
        <f>IF(Comuni[[#This Row],[Popolazione2011]]&gt;300000,"MAGGIORE","")</f>
        <v/>
      </c>
      <c r="I7497" t="str">
        <f>_xlfn.XLOOKUP(Comuni[[#This Row],[Regione]],Ripartizione_geografica[Regione],Ripartizione_geografica[Ripartizione geografica])</f>
        <v>Isole</v>
      </c>
      <c r="J7497">
        <f>_xlfn.XLOOKUP(Comuni[[#This Row],[Regione]],Ripartizione_geografica[Regione],Ripartizione_geografica[Codice Regione])</f>
        <v>19</v>
      </c>
      <c r="K7497">
        <f>_xlfn.XLOOKUP(Comuni[[#This Row],[Regione]],Table_0[Regione],Table_0[Totale])</f>
        <v>1833392</v>
      </c>
      <c r="L7497">
        <f>_xlfn.XLOOKUP(Comuni[[#This Row],[Regione]],Table_0[Regione],Table_0[Guariti])</f>
        <v>1818423</v>
      </c>
      <c r="M7497">
        <f>_xlfn.XLOOKUP(Comuni[[#This Row],[Regione]],Table_0[Regione],Table_0[Deceduti])</f>
        <v>12944</v>
      </c>
      <c r="N7497" s="1">
        <f>(Comuni[[#This Row],[Popolazione2011]]/Comuni[[#This Row],[Ammalati TOT]])*100</f>
        <v>0.50447476589840035</v>
      </c>
      <c r="O7497">
        <f>_xlfn.XLOOKUP(Comuni[[#This Row],[Regione]],Table_0[Regione],Table_0[TOT AREA])</f>
        <v>2358669</v>
      </c>
      <c r="P7497" s="1">
        <f>(Comuni[[#This Row],[Popolazione2011]]/Comuni[[#This Row],[Ammalati AREA]])*100</f>
        <v>0.39212793316908817</v>
      </c>
    </row>
    <row r="7498" spans="1:16" x14ac:dyDescent="0.3">
      <c r="A7498" t="s">
        <v>7601</v>
      </c>
      <c r="B7498" t="s">
        <v>8038</v>
      </c>
      <c r="C7498" t="s">
        <v>7546</v>
      </c>
      <c r="D7498">
        <v>3989</v>
      </c>
      <c r="E7498" s="1">
        <f>(Comuni[[#This Row],[Popolazione2011]]/SUM(D:D))*100</f>
        <v>6.7128941452489887E-3</v>
      </c>
      <c r="F7498">
        <f t="shared" si="117"/>
        <v>5002904</v>
      </c>
      <c r="G7498" s="1">
        <f>(Comuni[[#This Row],[Popolazione2011]]/Comuni[[#This Row],[TOT POP REGIONE ]])*100</f>
        <v>7.9733690672457433E-2</v>
      </c>
      <c r="H7498" t="str">
        <f>IF(Comuni[[#This Row],[Popolazione2011]]&gt;300000,"MAGGIORE","")</f>
        <v/>
      </c>
      <c r="I7498" t="str">
        <f>_xlfn.XLOOKUP(Comuni[[#This Row],[Regione]],Ripartizione_geografica[Regione],Ripartizione_geografica[Ripartizione geografica])</f>
        <v>Isole</v>
      </c>
      <c r="J7498">
        <f>_xlfn.XLOOKUP(Comuni[[#This Row],[Regione]],Ripartizione_geografica[Regione],Ripartizione_geografica[Codice Regione])</f>
        <v>19</v>
      </c>
      <c r="K7498">
        <f>_xlfn.XLOOKUP(Comuni[[#This Row],[Regione]],Table_0[Regione],Table_0[Totale])</f>
        <v>1833392</v>
      </c>
      <c r="L7498">
        <f>_xlfn.XLOOKUP(Comuni[[#This Row],[Regione]],Table_0[Regione],Table_0[Guariti])</f>
        <v>1818423</v>
      </c>
      <c r="M7498">
        <f>_xlfn.XLOOKUP(Comuni[[#This Row],[Regione]],Table_0[Regione],Table_0[Deceduti])</f>
        <v>12944</v>
      </c>
      <c r="N7498" s="1">
        <f>(Comuni[[#This Row],[Popolazione2011]]/Comuni[[#This Row],[Ammalati TOT]])*100</f>
        <v>0.21757485578643301</v>
      </c>
      <c r="O7498">
        <f>_xlfn.XLOOKUP(Comuni[[#This Row],[Regione]],Table_0[Regione],Table_0[TOT AREA])</f>
        <v>2358669</v>
      </c>
      <c r="P7498" s="1">
        <f>(Comuni[[#This Row],[Popolazione2011]]/Comuni[[#This Row],[Ammalati AREA]])*100</f>
        <v>0.16912080499637719</v>
      </c>
    </row>
    <row r="7499" spans="1:16" x14ac:dyDescent="0.3">
      <c r="A7499" t="s">
        <v>7602</v>
      </c>
      <c r="B7499" t="s">
        <v>8038</v>
      </c>
      <c r="C7499" t="s">
        <v>7546</v>
      </c>
      <c r="D7499">
        <v>3671</v>
      </c>
      <c r="E7499" s="1">
        <f>(Comuni[[#This Row],[Popolazione2011]]/SUM(D:D))*100</f>
        <v>6.1777474071719827E-3</v>
      </c>
      <c r="F7499">
        <f t="shared" si="117"/>
        <v>5002904</v>
      </c>
      <c r="G7499" s="1">
        <f>(Comuni[[#This Row],[Popolazione2011]]/Comuni[[#This Row],[TOT POP REGIONE ]])*100</f>
        <v>7.3377382416292616E-2</v>
      </c>
      <c r="H7499" t="str">
        <f>IF(Comuni[[#This Row],[Popolazione2011]]&gt;300000,"MAGGIORE","")</f>
        <v/>
      </c>
      <c r="I7499" t="str">
        <f>_xlfn.XLOOKUP(Comuni[[#This Row],[Regione]],Ripartizione_geografica[Regione],Ripartizione_geografica[Ripartizione geografica])</f>
        <v>Isole</v>
      </c>
      <c r="J7499">
        <f>_xlfn.XLOOKUP(Comuni[[#This Row],[Regione]],Ripartizione_geografica[Regione],Ripartizione_geografica[Codice Regione])</f>
        <v>19</v>
      </c>
      <c r="K7499">
        <f>_xlfn.XLOOKUP(Comuni[[#This Row],[Regione]],Table_0[Regione],Table_0[Totale])</f>
        <v>1833392</v>
      </c>
      <c r="L7499">
        <f>_xlfn.XLOOKUP(Comuni[[#This Row],[Regione]],Table_0[Regione],Table_0[Guariti])</f>
        <v>1818423</v>
      </c>
      <c r="M7499">
        <f>_xlfn.XLOOKUP(Comuni[[#This Row],[Regione]],Table_0[Regione],Table_0[Deceduti])</f>
        <v>12944</v>
      </c>
      <c r="N7499" s="1">
        <f>(Comuni[[#This Row],[Popolazione2011]]/Comuni[[#This Row],[Ammalati TOT]])*100</f>
        <v>0.20022995627776274</v>
      </c>
      <c r="O7499">
        <f>_xlfn.XLOOKUP(Comuni[[#This Row],[Regione]],Table_0[Regione],Table_0[TOT AREA])</f>
        <v>2358669</v>
      </c>
      <c r="P7499" s="1">
        <f>(Comuni[[#This Row],[Popolazione2011]]/Comuni[[#This Row],[Ammalati AREA]])*100</f>
        <v>0.15563862500418668</v>
      </c>
    </row>
    <row r="7500" spans="1:16" x14ac:dyDescent="0.3">
      <c r="A7500" t="s">
        <v>7603</v>
      </c>
      <c r="B7500" t="s">
        <v>8038</v>
      </c>
      <c r="C7500" t="s">
        <v>7546</v>
      </c>
      <c r="D7500">
        <v>3676</v>
      </c>
      <c r="E7500" s="1">
        <f>(Comuni[[#This Row],[Popolazione2011]]/SUM(D:D))*100</f>
        <v>6.1861616640599866E-3</v>
      </c>
      <c r="F7500">
        <f t="shared" si="117"/>
        <v>5002904</v>
      </c>
      <c r="G7500" s="1">
        <f>(Comuni[[#This Row],[Popolazione2011]]/Comuni[[#This Row],[TOT POP REGIONE ]])*100</f>
        <v>7.3477324370005898E-2</v>
      </c>
      <c r="H7500" t="str">
        <f>IF(Comuni[[#This Row],[Popolazione2011]]&gt;300000,"MAGGIORE","")</f>
        <v/>
      </c>
      <c r="I7500" t="str">
        <f>_xlfn.XLOOKUP(Comuni[[#This Row],[Regione]],Ripartizione_geografica[Regione],Ripartizione_geografica[Ripartizione geografica])</f>
        <v>Isole</v>
      </c>
      <c r="J7500">
        <f>_xlfn.XLOOKUP(Comuni[[#This Row],[Regione]],Ripartizione_geografica[Regione],Ripartizione_geografica[Codice Regione])</f>
        <v>19</v>
      </c>
      <c r="K7500">
        <f>_xlfn.XLOOKUP(Comuni[[#This Row],[Regione]],Table_0[Regione],Table_0[Totale])</f>
        <v>1833392</v>
      </c>
      <c r="L7500">
        <f>_xlfn.XLOOKUP(Comuni[[#This Row],[Regione]],Table_0[Regione],Table_0[Guariti])</f>
        <v>1818423</v>
      </c>
      <c r="M7500">
        <f>_xlfn.XLOOKUP(Comuni[[#This Row],[Regione]],Table_0[Regione],Table_0[Deceduti])</f>
        <v>12944</v>
      </c>
      <c r="N7500" s="1">
        <f>(Comuni[[#This Row],[Popolazione2011]]/Comuni[[#This Row],[Ammalati TOT]])*100</f>
        <v>0.20050267482349657</v>
      </c>
      <c r="O7500">
        <f>_xlfn.XLOOKUP(Comuni[[#This Row],[Regione]],Table_0[Regione],Table_0[TOT AREA])</f>
        <v>2358669</v>
      </c>
      <c r="P7500" s="1">
        <f>(Comuni[[#This Row],[Popolazione2011]]/Comuni[[#This Row],[Ammalati AREA]])*100</f>
        <v>0.15585060896632805</v>
      </c>
    </row>
    <row r="7501" spans="1:16" x14ac:dyDescent="0.3">
      <c r="A7501" t="s">
        <v>7604</v>
      </c>
      <c r="B7501" t="s">
        <v>8038</v>
      </c>
      <c r="C7501" t="s">
        <v>7605</v>
      </c>
      <c r="D7501">
        <v>9574</v>
      </c>
      <c r="E7501" s="1">
        <f>(Comuni[[#This Row],[Popolazione2011]]/SUM(D:D))*100</f>
        <v>1.6111619089148616E-2</v>
      </c>
      <c r="F7501">
        <f t="shared" si="117"/>
        <v>5002904</v>
      </c>
      <c r="G7501" s="1">
        <f>(Comuni[[#This Row],[Popolazione2011]]/Comuni[[#This Row],[TOT POP REGIONE ]])*100</f>
        <v>0.1913688529701949</v>
      </c>
      <c r="H7501" t="str">
        <f>IF(Comuni[[#This Row],[Popolazione2011]]&gt;300000,"MAGGIORE","")</f>
        <v/>
      </c>
      <c r="I7501" t="str">
        <f>_xlfn.XLOOKUP(Comuni[[#This Row],[Regione]],Ripartizione_geografica[Regione],Ripartizione_geografica[Ripartizione geografica])</f>
        <v>Isole</v>
      </c>
      <c r="J7501">
        <f>_xlfn.XLOOKUP(Comuni[[#This Row],[Regione]],Ripartizione_geografica[Regione],Ripartizione_geografica[Codice Regione])</f>
        <v>19</v>
      </c>
      <c r="K7501">
        <f>_xlfn.XLOOKUP(Comuni[[#This Row],[Regione]],Table_0[Regione],Table_0[Totale])</f>
        <v>1833392</v>
      </c>
      <c r="L7501">
        <f>_xlfn.XLOOKUP(Comuni[[#This Row],[Regione]],Table_0[Regione],Table_0[Guariti])</f>
        <v>1818423</v>
      </c>
      <c r="M7501">
        <f>_xlfn.XLOOKUP(Comuni[[#This Row],[Regione]],Table_0[Regione],Table_0[Deceduti])</f>
        <v>12944</v>
      </c>
      <c r="N7501" s="1">
        <f>(Comuni[[#This Row],[Popolazione2011]]/Comuni[[#This Row],[Ammalati TOT]])*100</f>
        <v>0.52220147137109796</v>
      </c>
      <c r="O7501">
        <f>_xlfn.XLOOKUP(Comuni[[#This Row],[Regione]],Table_0[Regione],Table_0[TOT AREA])</f>
        <v>2358669</v>
      </c>
      <c r="P7501" s="1">
        <f>(Comuni[[#This Row],[Popolazione2011]]/Comuni[[#This Row],[Ammalati AREA]])*100</f>
        <v>0.40590689070827657</v>
      </c>
    </row>
    <row r="7502" spans="1:16" x14ac:dyDescent="0.3">
      <c r="A7502" t="s">
        <v>7606</v>
      </c>
      <c r="B7502" t="s">
        <v>8038</v>
      </c>
      <c r="C7502" t="s">
        <v>7605</v>
      </c>
      <c r="D7502">
        <v>8224</v>
      </c>
      <c r="E7502" s="1">
        <f>(Comuni[[#This Row],[Popolazione2011]]/SUM(D:D))*100</f>
        <v>1.3839769729387738E-2</v>
      </c>
      <c r="F7502">
        <f t="shared" si="117"/>
        <v>5002904</v>
      </c>
      <c r="G7502" s="1">
        <f>(Comuni[[#This Row],[Popolazione2011]]/Comuni[[#This Row],[TOT POP REGIONE ]])*100</f>
        <v>0.16438452546760843</v>
      </c>
      <c r="H7502" t="str">
        <f>IF(Comuni[[#This Row],[Popolazione2011]]&gt;300000,"MAGGIORE","")</f>
        <v/>
      </c>
      <c r="I7502" t="str">
        <f>_xlfn.XLOOKUP(Comuni[[#This Row],[Regione]],Ripartizione_geografica[Regione],Ripartizione_geografica[Ripartizione geografica])</f>
        <v>Isole</v>
      </c>
      <c r="J7502">
        <f>_xlfn.XLOOKUP(Comuni[[#This Row],[Regione]],Ripartizione_geografica[Regione],Ripartizione_geografica[Codice Regione])</f>
        <v>19</v>
      </c>
      <c r="K7502">
        <f>_xlfn.XLOOKUP(Comuni[[#This Row],[Regione]],Table_0[Regione],Table_0[Totale])</f>
        <v>1833392</v>
      </c>
      <c r="L7502">
        <f>_xlfn.XLOOKUP(Comuni[[#This Row],[Regione]],Table_0[Regione],Table_0[Guariti])</f>
        <v>1818423</v>
      </c>
      <c r="M7502">
        <f>_xlfn.XLOOKUP(Comuni[[#This Row],[Regione]],Table_0[Regione],Table_0[Deceduti])</f>
        <v>12944</v>
      </c>
      <c r="N7502" s="1">
        <f>(Comuni[[#This Row],[Popolazione2011]]/Comuni[[#This Row],[Ammalati TOT]])*100</f>
        <v>0.44856746402296943</v>
      </c>
      <c r="O7502">
        <f>_xlfn.XLOOKUP(Comuni[[#This Row],[Regione]],Table_0[Regione],Table_0[TOT AREA])</f>
        <v>2358669</v>
      </c>
      <c r="P7502" s="1">
        <f>(Comuni[[#This Row],[Popolazione2011]]/Comuni[[#This Row],[Ammalati AREA]])*100</f>
        <v>0.34867122093010933</v>
      </c>
    </row>
    <row r="7503" spans="1:16" x14ac:dyDescent="0.3">
      <c r="A7503" t="s">
        <v>7607</v>
      </c>
      <c r="B7503" t="s">
        <v>8038</v>
      </c>
      <c r="C7503" t="s">
        <v>7605</v>
      </c>
      <c r="D7503">
        <v>29184</v>
      </c>
      <c r="E7503" s="1">
        <f>(Comuni[[#This Row],[Popolazione2011]]/SUM(D:D))*100</f>
        <v>4.9112334603897342E-2</v>
      </c>
      <c r="F7503">
        <f t="shared" si="117"/>
        <v>5002904</v>
      </c>
      <c r="G7503" s="1">
        <f>(Comuni[[#This Row],[Popolazione2011]]/Comuni[[#This Row],[TOT POP REGIONE ]])*100</f>
        <v>0.58334119543369212</v>
      </c>
      <c r="H7503" t="str">
        <f>IF(Comuni[[#This Row],[Popolazione2011]]&gt;300000,"MAGGIORE","")</f>
        <v/>
      </c>
      <c r="I7503" t="str">
        <f>_xlfn.XLOOKUP(Comuni[[#This Row],[Regione]],Ripartizione_geografica[Regione],Ripartizione_geografica[Ripartizione geografica])</f>
        <v>Isole</v>
      </c>
      <c r="J7503">
        <f>_xlfn.XLOOKUP(Comuni[[#This Row],[Regione]],Ripartizione_geografica[Regione],Ripartizione_geografica[Codice Regione])</f>
        <v>19</v>
      </c>
      <c r="K7503">
        <f>_xlfn.XLOOKUP(Comuni[[#This Row],[Regione]],Table_0[Regione],Table_0[Totale])</f>
        <v>1833392</v>
      </c>
      <c r="L7503">
        <f>_xlfn.XLOOKUP(Comuni[[#This Row],[Regione]],Table_0[Regione],Table_0[Guariti])</f>
        <v>1818423</v>
      </c>
      <c r="M7503">
        <f>_xlfn.XLOOKUP(Comuni[[#This Row],[Regione]],Table_0[Regione],Table_0[Deceduti])</f>
        <v>12944</v>
      </c>
      <c r="N7503" s="1">
        <f>(Comuni[[#This Row],[Popolazione2011]]/Comuni[[#This Row],[Ammalati TOT]])*100</f>
        <v>1.5918036077390978</v>
      </c>
      <c r="O7503">
        <f>_xlfn.XLOOKUP(Comuni[[#This Row],[Regione]],Table_0[Regione],Table_0[TOT AREA])</f>
        <v>2358669</v>
      </c>
      <c r="P7503" s="1">
        <f>(Comuni[[#This Row],[Popolazione2011]]/Comuni[[#This Row],[Ammalati AREA]])*100</f>
        <v>1.2373079902266915</v>
      </c>
    </row>
    <row r="7504" spans="1:16" x14ac:dyDescent="0.3">
      <c r="A7504" t="s">
        <v>7608</v>
      </c>
      <c r="B7504" t="s">
        <v>8038</v>
      </c>
      <c r="C7504" t="s">
        <v>7605</v>
      </c>
      <c r="D7504">
        <v>3143</v>
      </c>
      <c r="E7504" s="1">
        <f>(Comuni[[#This Row],[Popolazione2011]]/SUM(D:D))*100</f>
        <v>5.28920187979884E-3</v>
      </c>
      <c r="F7504">
        <f t="shared" si="117"/>
        <v>5002904</v>
      </c>
      <c r="G7504" s="1">
        <f>(Comuni[[#This Row],[Popolazione2011]]/Comuni[[#This Row],[TOT POP REGIONE ]])*100</f>
        <v>6.2823512104169907E-2</v>
      </c>
      <c r="H7504" t="str">
        <f>IF(Comuni[[#This Row],[Popolazione2011]]&gt;300000,"MAGGIORE","")</f>
        <v/>
      </c>
      <c r="I7504" t="str">
        <f>_xlfn.XLOOKUP(Comuni[[#This Row],[Regione]],Ripartizione_geografica[Regione],Ripartizione_geografica[Ripartizione geografica])</f>
        <v>Isole</v>
      </c>
      <c r="J7504">
        <f>_xlfn.XLOOKUP(Comuni[[#This Row],[Regione]],Ripartizione_geografica[Regione],Ripartizione_geografica[Codice Regione])</f>
        <v>19</v>
      </c>
      <c r="K7504">
        <f>_xlfn.XLOOKUP(Comuni[[#This Row],[Regione]],Table_0[Regione],Table_0[Totale])</f>
        <v>1833392</v>
      </c>
      <c r="L7504">
        <f>_xlfn.XLOOKUP(Comuni[[#This Row],[Regione]],Table_0[Regione],Table_0[Guariti])</f>
        <v>1818423</v>
      </c>
      <c r="M7504">
        <f>_xlfn.XLOOKUP(Comuni[[#This Row],[Regione]],Table_0[Regione],Table_0[Deceduti])</f>
        <v>12944</v>
      </c>
      <c r="N7504" s="1">
        <f>(Comuni[[#This Row],[Popolazione2011]]/Comuni[[#This Row],[Ammalati TOT]])*100</f>
        <v>0.17143087784827249</v>
      </c>
      <c r="O7504">
        <f>_xlfn.XLOOKUP(Comuni[[#This Row],[Regione]],Table_0[Regione],Table_0[TOT AREA])</f>
        <v>2358669</v>
      </c>
      <c r="P7504" s="1">
        <f>(Comuni[[#This Row],[Popolazione2011]]/Comuni[[#This Row],[Ammalati AREA]])*100</f>
        <v>0.13325311860205905</v>
      </c>
    </row>
    <row r="7505" spans="1:16" x14ac:dyDescent="0.3">
      <c r="A7505" t="s">
        <v>7609</v>
      </c>
      <c r="B7505" t="s">
        <v>8038</v>
      </c>
      <c r="C7505" t="s">
        <v>7605</v>
      </c>
      <c r="D7505">
        <v>15122</v>
      </c>
      <c r="E7505" s="1">
        <f>(Comuni[[#This Row],[Popolazione2011]]/SUM(D:D))*100</f>
        <v>2.5448078532077013E-2</v>
      </c>
      <c r="F7505">
        <f t="shared" si="117"/>
        <v>5002904</v>
      </c>
      <c r="G7505" s="1">
        <f>(Comuni[[#This Row],[Popolazione2011]]/Comuni[[#This Row],[TOT POP REGIONE ]])*100</f>
        <v>0.30226444481045411</v>
      </c>
      <c r="H7505" t="str">
        <f>IF(Comuni[[#This Row],[Popolazione2011]]&gt;300000,"MAGGIORE","")</f>
        <v/>
      </c>
      <c r="I7505" t="str">
        <f>_xlfn.XLOOKUP(Comuni[[#This Row],[Regione]],Ripartizione_geografica[Regione],Ripartizione_geografica[Ripartizione geografica])</f>
        <v>Isole</v>
      </c>
      <c r="J7505">
        <f>_xlfn.XLOOKUP(Comuni[[#This Row],[Regione]],Ripartizione_geografica[Regione],Ripartizione_geografica[Codice Regione])</f>
        <v>19</v>
      </c>
      <c r="K7505">
        <f>_xlfn.XLOOKUP(Comuni[[#This Row],[Regione]],Table_0[Regione],Table_0[Totale])</f>
        <v>1833392</v>
      </c>
      <c r="L7505">
        <f>_xlfn.XLOOKUP(Comuni[[#This Row],[Regione]],Table_0[Regione],Table_0[Guariti])</f>
        <v>1818423</v>
      </c>
      <c r="M7505">
        <f>_xlfn.XLOOKUP(Comuni[[#This Row],[Regione]],Table_0[Regione],Table_0[Deceduti])</f>
        <v>12944</v>
      </c>
      <c r="N7505" s="1">
        <f>(Comuni[[#This Row],[Popolazione2011]]/Comuni[[#This Row],[Ammalati TOT]])*100</f>
        <v>0.82480996971733256</v>
      </c>
      <c r="O7505">
        <f>_xlfn.XLOOKUP(Comuni[[#This Row],[Regione]],Table_0[Regione],Table_0[TOT AREA])</f>
        <v>2358669</v>
      </c>
      <c r="P7505" s="1">
        <f>(Comuni[[#This Row],[Popolazione2011]]/Comuni[[#This Row],[Ammalati AREA]])*100</f>
        <v>0.64112429510032987</v>
      </c>
    </row>
    <row r="7506" spans="1:16" x14ac:dyDescent="0.3">
      <c r="A7506" t="s">
        <v>7610</v>
      </c>
      <c r="B7506" t="s">
        <v>8038</v>
      </c>
      <c r="C7506" t="s">
        <v>7605</v>
      </c>
      <c r="D7506">
        <v>53959</v>
      </c>
      <c r="E7506" s="1">
        <f>(Comuni[[#This Row],[Popolazione2011]]/SUM(D:D))*100</f>
        <v>9.0804977483953414E-2</v>
      </c>
      <c r="F7506">
        <f t="shared" si="117"/>
        <v>5002904</v>
      </c>
      <c r="G7506" s="1">
        <f>(Comuni[[#This Row],[Popolazione2011]]/Comuni[[#This Row],[TOT POP REGIONE ]])*100</f>
        <v>1.0785535760830109</v>
      </c>
      <c r="H7506" t="str">
        <f>IF(Comuni[[#This Row],[Popolazione2011]]&gt;300000,"MAGGIORE","")</f>
        <v/>
      </c>
      <c r="I7506" t="str">
        <f>_xlfn.XLOOKUP(Comuni[[#This Row],[Regione]],Ripartizione_geografica[Regione],Ripartizione_geografica[Ripartizione geografica])</f>
        <v>Isole</v>
      </c>
      <c r="J7506">
        <f>_xlfn.XLOOKUP(Comuni[[#This Row],[Regione]],Ripartizione_geografica[Regione],Ripartizione_geografica[Codice Regione])</f>
        <v>19</v>
      </c>
      <c r="K7506">
        <f>_xlfn.XLOOKUP(Comuni[[#This Row],[Regione]],Table_0[Regione],Table_0[Totale])</f>
        <v>1833392</v>
      </c>
      <c r="L7506">
        <f>_xlfn.XLOOKUP(Comuni[[#This Row],[Regione]],Table_0[Regione],Table_0[Guariti])</f>
        <v>1818423</v>
      </c>
      <c r="M7506">
        <f>_xlfn.XLOOKUP(Comuni[[#This Row],[Regione]],Table_0[Regione],Table_0[Deceduti])</f>
        <v>12944</v>
      </c>
      <c r="N7506" s="1">
        <f>(Comuni[[#This Row],[Popolazione2011]]/Comuni[[#This Row],[Ammalati TOT]])*100</f>
        <v>2.9431240018501228</v>
      </c>
      <c r="O7506">
        <f>_xlfn.XLOOKUP(Comuni[[#This Row],[Regione]],Table_0[Regione],Table_0[TOT AREA])</f>
        <v>2358669</v>
      </c>
      <c r="P7506" s="1">
        <f>(Comuni[[#This Row],[Popolazione2011]]/Comuni[[#This Row],[Ammalati AREA]])*100</f>
        <v>2.2876885226371315</v>
      </c>
    </row>
    <row r="7507" spans="1:16" x14ac:dyDescent="0.3">
      <c r="A7507" t="s">
        <v>7611</v>
      </c>
      <c r="B7507" t="s">
        <v>8038</v>
      </c>
      <c r="C7507" t="s">
        <v>7605</v>
      </c>
      <c r="D7507">
        <v>3183</v>
      </c>
      <c r="E7507" s="1">
        <f>(Comuni[[#This Row],[Popolazione2011]]/SUM(D:D))*100</f>
        <v>5.3565159349028661E-3</v>
      </c>
      <c r="F7507">
        <f t="shared" si="117"/>
        <v>5002904</v>
      </c>
      <c r="G7507" s="1">
        <f>(Comuni[[#This Row],[Popolazione2011]]/Comuni[[#This Row],[TOT POP REGIONE ]])*100</f>
        <v>6.3623047733876156E-2</v>
      </c>
      <c r="H7507" t="str">
        <f>IF(Comuni[[#This Row],[Popolazione2011]]&gt;300000,"MAGGIORE","")</f>
        <v/>
      </c>
      <c r="I7507" t="str">
        <f>_xlfn.XLOOKUP(Comuni[[#This Row],[Regione]],Ripartizione_geografica[Regione],Ripartizione_geografica[Ripartizione geografica])</f>
        <v>Isole</v>
      </c>
      <c r="J7507">
        <f>_xlfn.XLOOKUP(Comuni[[#This Row],[Regione]],Ripartizione_geografica[Regione],Ripartizione_geografica[Codice Regione])</f>
        <v>19</v>
      </c>
      <c r="K7507">
        <f>_xlfn.XLOOKUP(Comuni[[#This Row],[Regione]],Table_0[Regione],Table_0[Totale])</f>
        <v>1833392</v>
      </c>
      <c r="L7507">
        <f>_xlfn.XLOOKUP(Comuni[[#This Row],[Regione]],Table_0[Regione],Table_0[Guariti])</f>
        <v>1818423</v>
      </c>
      <c r="M7507">
        <f>_xlfn.XLOOKUP(Comuni[[#This Row],[Regione]],Table_0[Regione],Table_0[Deceduti])</f>
        <v>12944</v>
      </c>
      <c r="N7507" s="1">
        <f>(Comuni[[#This Row],[Popolazione2011]]/Comuni[[#This Row],[Ammalati TOT]])*100</f>
        <v>0.17361262621414297</v>
      </c>
      <c r="O7507">
        <f>_xlfn.XLOOKUP(Comuni[[#This Row],[Regione]],Table_0[Regione],Table_0[TOT AREA])</f>
        <v>2358669</v>
      </c>
      <c r="P7507" s="1">
        <f>(Comuni[[#This Row],[Popolazione2011]]/Comuni[[#This Row],[Ammalati AREA]])*100</f>
        <v>0.13494899029918994</v>
      </c>
    </row>
    <row r="7508" spans="1:16" x14ac:dyDescent="0.3">
      <c r="A7508" t="s">
        <v>7612</v>
      </c>
      <c r="B7508" t="s">
        <v>8038</v>
      </c>
      <c r="C7508" t="s">
        <v>7605</v>
      </c>
      <c r="D7508">
        <v>18929</v>
      </c>
      <c r="E7508" s="1">
        <f>(Comuni[[#This Row],[Popolazione2011]]/SUM(D:D))*100</f>
        <v>3.1854693726602684E-2</v>
      </c>
      <c r="F7508">
        <f t="shared" si="117"/>
        <v>5002904</v>
      </c>
      <c r="G7508" s="1">
        <f>(Comuni[[#This Row],[Popolazione2011]]/Comuni[[#This Row],[TOT POP REGIONE ]])*100</f>
        <v>0.37836024836774801</v>
      </c>
      <c r="H7508" t="str">
        <f>IF(Comuni[[#This Row],[Popolazione2011]]&gt;300000,"MAGGIORE","")</f>
        <v/>
      </c>
      <c r="I7508" t="str">
        <f>_xlfn.XLOOKUP(Comuni[[#This Row],[Regione]],Ripartizione_geografica[Regione],Ripartizione_geografica[Ripartizione geografica])</f>
        <v>Isole</v>
      </c>
      <c r="J7508">
        <f>_xlfn.XLOOKUP(Comuni[[#This Row],[Regione]],Ripartizione_geografica[Regione],Ripartizione_geografica[Codice Regione])</f>
        <v>19</v>
      </c>
      <c r="K7508">
        <f>_xlfn.XLOOKUP(Comuni[[#This Row],[Regione]],Table_0[Regione],Table_0[Totale])</f>
        <v>1833392</v>
      </c>
      <c r="L7508">
        <f>_xlfn.XLOOKUP(Comuni[[#This Row],[Regione]],Table_0[Regione],Table_0[Guariti])</f>
        <v>1818423</v>
      </c>
      <c r="M7508">
        <f>_xlfn.XLOOKUP(Comuni[[#This Row],[Regione]],Table_0[Regione],Table_0[Deceduti])</f>
        <v>12944</v>
      </c>
      <c r="N7508" s="1">
        <f>(Comuni[[#This Row],[Popolazione2011]]/Comuni[[#This Row],[Ammalati TOT]])*100</f>
        <v>1.032457870439055</v>
      </c>
      <c r="O7508">
        <f>_xlfn.XLOOKUP(Comuni[[#This Row],[Regione]],Table_0[Regione],Table_0[TOT AREA])</f>
        <v>2358669</v>
      </c>
      <c r="P7508" s="1">
        <f>(Comuni[[#This Row],[Popolazione2011]]/Comuni[[#This Row],[Ammalati AREA]])*100</f>
        <v>0.80252888387476151</v>
      </c>
    </row>
    <row r="7509" spans="1:16" x14ac:dyDescent="0.3">
      <c r="A7509" t="s">
        <v>7613</v>
      </c>
      <c r="B7509" t="s">
        <v>8038</v>
      </c>
      <c r="C7509" t="s">
        <v>7605</v>
      </c>
      <c r="D7509">
        <v>69794</v>
      </c>
      <c r="E7509" s="1">
        <f>(Comuni[[#This Row],[Popolazione2011]]/SUM(D:D))*100</f>
        <v>0.11745292904825971</v>
      </c>
      <c r="F7509">
        <f t="shared" si="117"/>
        <v>5002904</v>
      </c>
      <c r="G7509" s="1">
        <f>(Comuni[[#This Row],[Popolazione2011]]/Comuni[[#This Row],[TOT POP REGIONE ]])*100</f>
        <v>1.3950697434929793</v>
      </c>
      <c r="H7509" t="str">
        <f>IF(Comuni[[#This Row],[Popolazione2011]]&gt;300000,"MAGGIORE","")</f>
        <v/>
      </c>
      <c r="I7509" t="str">
        <f>_xlfn.XLOOKUP(Comuni[[#This Row],[Regione]],Ripartizione_geografica[Regione],Ripartizione_geografica[Ripartizione geografica])</f>
        <v>Isole</v>
      </c>
      <c r="J7509">
        <f>_xlfn.XLOOKUP(Comuni[[#This Row],[Regione]],Ripartizione_geografica[Regione],Ripartizione_geografica[Codice Regione])</f>
        <v>19</v>
      </c>
      <c r="K7509">
        <f>_xlfn.XLOOKUP(Comuni[[#This Row],[Regione]],Table_0[Regione],Table_0[Totale])</f>
        <v>1833392</v>
      </c>
      <c r="L7509">
        <f>_xlfn.XLOOKUP(Comuni[[#This Row],[Regione]],Table_0[Regione],Table_0[Guariti])</f>
        <v>1818423</v>
      </c>
      <c r="M7509">
        <f>_xlfn.XLOOKUP(Comuni[[#This Row],[Regione]],Table_0[Regione],Table_0[Deceduti])</f>
        <v>12944</v>
      </c>
      <c r="N7509" s="1">
        <f>(Comuni[[#This Row],[Popolazione2011]]/Comuni[[#This Row],[Ammalati TOT]])*100</f>
        <v>3.8068236361890966</v>
      </c>
      <c r="O7509">
        <f>_xlfn.XLOOKUP(Comuni[[#This Row],[Regione]],Table_0[Regione],Table_0[TOT AREA])</f>
        <v>2358669</v>
      </c>
      <c r="P7509" s="1">
        <f>(Comuni[[#This Row],[Popolazione2011]]/Comuni[[#This Row],[Ammalati AREA]])*100</f>
        <v>2.9590417307388193</v>
      </c>
    </row>
    <row r="7510" spans="1:16" x14ac:dyDescent="0.3">
      <c r="A7510" t="s">
        <v>7614</v>
      </c>
      <c r="B7510" t="s">
        <v>8038</v>
      </c>
      <c r="C7510" t="s">
        <v>7605</v>
      </c>
      <c r="D7510">
        <v>9452</v>
      </c>
      <c r="E7510" s="1">
        <f>(Comuni[[#This Row],[Popolazione2011]]/SUM(D:D))*100</f>
        <v>1.5906311221081333E-2</v>
      </c>
      <c r="F7510">
        <f t="shared" si="117"/>
        <v>5002904</v>
      </c>
      <c r="G7510" s="1">
        <f>(Comuni[[#This Row],[Popolazione2011]]/Comuni[[#This Row],[TOT POP REGIONE ]])*100</f>
        <v>0.18893026929959078</v>
      </c>
      <c r="H7510" t="str">
        <f>IF(Comuni[[#This Row],[Popolazione2011]]&gt;300000,"MAGGIORE","")</f>
        <v/>
      </c>
      <c r="I7510" t="str">
        <f>_xlfn.XLOOKUP(Comuni[[#This Row],[Regione]],Ripartizione_geografica[Regione],Ripartizione_geografica[Ripartizione geografica])</f>
        <v>Isole</v>
      </c>
      <c r="J7510">
        <f>_xlfn.XLOOKUP(Comuni[[#This Row],[Regione]],Ripartizione_geografica[Regione],Ripartizione_geografica[Codice Regione])</f>
        <v>19</v>
      </c>
      <c r="K7510">
        <f>_xlfn.XLOOKUP(Comuni[[#This Row],[Regione]],Table_0[Regione],Table_0[Totale])</f>
        <v>1833392</v>
      </c>
      <c r="L7510">
        <f>_xlfn.XLOOKUP(Comuni[[#This Row],[Regione]],Table_0[Regione],Table_0[Guariti])</f>
        <v>1818423</v>
      </c>
      <c r="M7510">
        <f>_xlfn.XLOOKUP(Comuni[[#This Row],[Regione]],Table_0[Regione],Table_0[Deceduti])</f>
        <v>12944</v>
      </c>
      <c r="N7510" s="1">
        <f>(Comuni[[#This Row],[Popolazione2011]]/Comuni[[#This Row],[Ammalati TOT]])*100</f>
        <v>0.51554713885519299</v>
      </c>
      <c r="O7510">
        <f>_xlfn.XLOOKUP(Comuni[[#This Row],[Regione]],Table_0[Regione],Table_0[TOT AREA])</f>
        <v>2358669</v>
      </c>
      <c r="P7510" s="1">
        <f>(Comuni[[#This Row],[Popolazione2011]]/Comuni[[#This Row],[Ammalati AREA]])*100</f>
        <v>0.40073448203202738</v>
      </c>
    </row>
    <row r="7511" spans="1:16" x14ac:dyDescent="0.3">
      <c r="A7511" t="s">
        <v>7615</v>
      </c>
      <c r="B7511" t="s">
        <v>8038</v>
      </c>
      <c r="C7511" t="s">
        <v>7605</v>
      </c>
      <c r="D7511">
        <v>25922</v>
      </c>
      <c r="E7511" s="1">
        <f>(Comuni[[#This Row],[Popolazione2011]]/SUM(D:D))*100</f>
        <v>4.3622873410164027E-2</v>
      </c>
      <c r="F7511">
        <f t="shared" si="117"/>
        <v>5002904</v>
      </c>
      <c r="G7511" s="1">
        <f>(Comuni[[#This Row],[Popolazione2011]]/Comuni[[#This Row],[TOT POP REGIONE ]])*100</f>
        <v>0.51813906483114613</v>
      </c>
      <c r="H7511" t="str">
        <f>IF(Comuni[[#This Row],[Popolazione2011]]&gt;300000,"MAGGIORE","")</f>
        <v/>
      </c>
      <c r="I7511" t="str">
        <f>_xlfn.XLOOKUP(Comuni[[#This Row],[Regione]],Ripartizione_geografica[Regione],Ripartizione_geografica[Ripartizione geografica])</f>
        <v>Isole</v>
      </c>
      <c r="J7511">
        <f>_xlfn.XLOOKUP(Comuni[[#This Row],[Regione]],Ripartizione_geografica[Regione],Ripartizione_geografica[Codice Regione])</f>
        <v>19</v>
      </c>
      <c r="K7511">
        <f>_xlfn.XLOOKUP(Comuni[[#This Row],[Regione]],Table_0[Regione],Table_0[Totale])</f>
        <v>1833392</v>
      </c>
      <c r="L7511">
        <f>_xlfn.XLOOKUP(Comuni[[#This Row],[Regione]],Table_0[Regione],Table_0[Guariti])</f>
        <v>1818423</v>
      </c>
      <c r="M7511">
        <f>_xlfn.XLOOKUP(Comuni[[#This Row],[Regione]],Table_0[Regione],Table_0[Deceduti])</f>
        <v>12944</v>
      </c>
      <c r="N7511" s="1">
        <f>(Comuni[[#This Row],[Popolazione2011]]/Comuni[[#This Row],[Ammalati TOT]])*100</f>
        <v>1.4138820285023608</v>
      </c>
      <c r="O7511">
        <f>_xlfn.XLOOKUP(Comuni[[#This Row],[Regione]],Table_0[Regione],Table_0[TOT AREA])</f>
        <v>2358669</v>
      </c>
      <c r="P7511" s="1">
        <f>(Comuni[[#This Row],[Popolazione2011]]/Comuni[[#This Row],[Ammalati AREA]])*100</f>
        <v>1.0990096533256679</v>
      </c>
    </row>
    <row r="7512" spans="1:16" x14ac:dyDescent="0.3">
      <c r="A7512" t="s">
        <v>7616</v>
      </c>
      <c r="B7512" t="s">
        <v>8038</v>
      </c>
      <c r="C7512" t="s">
        <v>7605</v>
      </c>
      <c r="D7512">
        <v>61006</v>
      </c>
      <c r="E7512" s="1">
        <f>(Comuni[[#This Row],[Popolazione2011]]/SUM(D:D))*100</f>
        <v>0.10266403114190518</v>
      </c>
      <c r="F7512">
        <f t="shared" si="117"/>
        <v>5002904</v>
      </c>
      <c r="G7512" s="1">
        <f>(Comuni[[#This Row],[Popolazione2011]]/Comuni[[#This Row],[TOT POP REGIONE ]])*100</f>
        <v>1.2194117656465124</v>
      </c>
      <c r="H7512" t="str">
        <f>IF(Comuni[[#This Row],[Popolazione2011]]&gt;300000,"MAGGIORE","")</f>
        <v/>
      </c>
      <c r="I7512" t="str">
        <f>_xlfn.XLOOKUP(Comuni[[#This Row],[Regione]],Ripartizione_geografica[Regione],Ripartizione_geografica[Ripartizione geografica])</f>
        <v>Isole</v>
      </c>
      <c r="J7512">
        <f>_xlfn.XLOOKUP(Comuni[[#This Row],[Regione]],Ripartizione_geografica[Regione],Ripartizione_geografica[Codice Regione])</f>
        <v>19</v>
      </c>
      <c r="K7512">
        <f>_xlfn.XLOOKUP(Comuni[[#This Row],[Regione]],Table_0[Regione],Table_0[Totale])</f>
        <v>1833392</v>
      </c>
      <c r="L7512">
        <f>_xlfn.XLOOKUP(Comuni[[#This Row],[Regione]],Table_0[Regione],Table_0[Guariti])</f>
        <v>1818423</v>
      </c>
      <c r="M7512">
        <f>_xlfn.XLOOKUP(Comuni[[#This Row],[Regione]],Table_0[Regione],Table_0[Deceduti])</f>
        <v>12944</v>
      </c>
      <c r="N7512" s="1">
        <f>(Comuni[[#This Row],[Popolazione2011]]/Comuni[[#This Row],[Ammalati TOT]])*100</f>
        <v>3.3274935202073537</v>
      </c>
      <c r="O7512">
        <f>_xlfn.XLOOKUP(Comuni[[#This Row],[Regione]],Table_0[Regione],Table_0[TOT AREA])</f>
        <v>2358669</v>
      </c>
      <c r="P7512" s="1">
        <f>(Comuni[[#This Row],[Popolazione2011]]/Comuni[[#This Row],[Ammalati AREA]])*100</f>
        <v>2.5864587188791646</v>
      </c>
    </row>
    <row r="7513" spans="1:16" x14ac:dyDescent="0.3">
      <c r="A7513" t="s">
        <v>7617</v>
      </c>
      <c r="B7513" t="s">
        <v>8038</v>
      </c>
      <c r="C7513" t="s">
        <v>7618</v>
      </c>
      <c r="D7513">
        <v>36169</v>
      </c>
      <c r="E7513" s="1">
        <f>(Comuni[[#This Row],[Popolazione2011]]/SUM(D:D))*100</f>
        <v>6.0867051476437874E-2</v>
      </c>
      <c r="F7513">
        <f t="shared" si="117"/>
        <v>5002904</v>
      </c>
      <c r="G7513" s="1">
        <f>(Comuni[[#This Row],[Popolazione2011]]/Comuni[[#This Row],[TOT POP REGIONE ]])*100</f>
        <v>0.72296010477114891</v>
      </c>
      <c r="H7513" t="str">
        <f>IF(Comuni[[#This Row],[Popolazione2011]]&gt;300000,"MAGGIORE","")</f>
        <v/>
      </c>
      <c r="I7513" t="str">
        <f>_xlfn.XLOOKUP(Comuni[[#This Row],[Regione]],Ripartizione_geografica[Regione],Ripartizione_geografica[Ripartizione geografica])</f>
        <v>Isole</v>
      </c>
      <c r="J7513">
        <f>_xlfn.XLOOKUP(Comuni[[#This Row],[Regione]],Ripartizione_geografica[Regione],Ripartizione_geografica[Codice Regione])</f>
        <v>19</v>
      </c>
      <c r="K7513">
        <f>_xlfn.XLOOKUP(Comuni[[#This Row],[Regione]],Table_0[Regione],Table_0[Totale])</f>
        <v>1833392</v>
      </c>
      <c r="L7513">
        <f>_xlfn.XLOOKUP(Comuni[[#This Row],[Regione]],Table_0[Regione],Table_0[Guariti])</f>
        <v>1818423</v>
      </c>
      <c r="M7513">
        <f>_xlfn.XLOOKUP(Comuni[[#This Row],[Regione]],Table_0[Regione],Table_0[Deceduti])</f>
        <v>12944</v>
      </c>
      <c r="N7513" s="1">
        <f>(Comuni[[#This Row],[Popolazione2011]]/Comuni[[#This Row],[Ammalati TOT]])*100</f>
        <v>1.9727914161292295</v>
      </c>
      <c r="O7513">
        <f>_xlfn.XLOOKUP(Comuni[[#This Row],[Regione]],Table_0[Regione],Table_0[TOT AREA])</f>
        <v>2358669</v>
      </c>
      <c r="P7513" s="1">
        <f>(Comuni[[#This Row],[Popolazione2011]]/Comuni[[#This Row],[Ammalati AREA]])*100</f>
        <v>1.5334495853381716</v>
      </c>
    </row>
    <row r="7514" spans="1:16" x14ac:dyDescent="0.3">
      <c r="A7514" t="s">
        <v>7619</v>
      </c>
      <c r="B7514" t="s">
        <v>8038</v>
      </c>
      <c r="C7514" t="s">
        <v>7618</v>
      </c>
      <c r="D7514">
        <v>31328</v>
      </c>
      <c r="E7514" s="1">
        <f>(Comuni[[#This Row],[Popolazione2011]]/SUM(D:D))*100</f>
        <v>5.2720367957473133E-2</v>
      </c>
      <c r="F7514">
        <f t="shared" si="117"/>
        <v>5002904</v>
      </c>
      <c r="G7514" s="1">
        <f>(Comuni[[#This Row],[Popolazione2011]]/Comuni[[#This Row],[TOT POP REGIONE ]])*100</f>
        <v>0.62619630518594804</v>
      </c>
      <c r="H7514" t="str">
        <f>IF(Comuni[[#This Row],[Popolazione2011]]&gt;300000,"MAGGIORE","")</f>
        <v/>
      </c>
      <c r="I7514" t="str">
        <f>_xlfn.XLOOKUP(Comuni[[#This Row],[Regione]],Ripartizione_geografica[Regione],Ripartizione_geografica[Ripartizione geografica])</f>
        <v>Isole</v>
      </c>
      <c r="J7514">
        <f>_xlfn.XLOOKUP(Comuni[[#This Row],[Regione]],Ripartizione_geografica[Regione],Ripartizione_geografica[Codice Regione])</f>
        <v>19</v>
      </c>
      <c r="K7514">
        <f>_xlfn.XLOOKUP(Comuni[[#This Row],[Regione]],Table_0[Regione],Table_0[Totale])</f>
        <v>1833392</v>
      </c>
      <c r="L7514">
        <f>_xlfn.XLOOKUP(Comuni[[#This Row],[Regione]],Table_0[Regione],Table_0[Guariti])</f>
        <v>1818423</v>
      </c>
      <c r="M7514">
        <f>_xlfn.XLOOKUP(Comuni[[#This Row],[Regione]],Table_0[Regione],Table_0[Deceduti])</f>
        <v>12944</v>
      </c>
      <c r="N7514" s="1">
        <f>(Comuni[[#This Row],[Popolazione2011]]/Comuni[[#This Row],[Ammalati TOT]])*100</f>
        <v>1.7087453201497553</v>
      </c>
      <c r="O7514">
        <f>_xlfn.XLOOKUP(Comuni[[#This Row],[Regione]],Table_0[Regione],Table_0[TOT AREA])</f>
        <v>2358669</v>
      </c>
      <c r="P7514" s="1">
        <f>(Comuni[[#This Row],[Popolazione2011]]/Comuni[[#This Row],[Ammalati AREA]])*100</f>
        <v>1.3282067131929067</v>
      </c>
    </row>
    <row r="7515" spans="1:16" x14ac:dyDescent="0.3">
      <c r="A7515" t="s">
        <v>7620</v>
      </c>
      <c r="B7515" t="s">
        <v>8038</v>
      </c>
      <c r="C7515" t="s">
        <v>7618</v>
      </c>
      <c r="D7515">
        <v>2133</v>
      </c>
      <c r="E7515" s="1">
        <f>(Comuni[[#This Row],[Popolazione2011]]/SUM(D:D))*100</f>
        <v>3.5895219884221848E-3</v>
      </c>
      <c r="F7515">
        <f t="shared" si="117"/>
        <v>5002904</v>
      </c>
      <c r="G7515" s="1">
        <f>(Comuni[[#This Row],[Popolazione2011]]/Comuni[[#This Row],[TOT POP REGIONE ]])*100</f>
        <v>4.2635237454086664E-2</v>
      </c>
      <c r="H7515" t="str">
        <f>IF(Comuni[[#This Row],[Popolazione2011]]&gt;300000,"MAGGIORE","")</f>
        <v/>
      </c>
      <c r="I7515" t="str">
        <f>_xlfn.XLOOKUP(Comuni[[#This Row],[Regione]],Ripartizione_geografica[Regione],Ripartizione_geografica[Ripartizione geografica])</f>
        <v>Isole</v>
      </c>
      <c r="J7515">
        <f>_xlfn.XLOOKUP(Comuni[[#This Row],[Regione]],Ripartizione_geografica[Regione],Ripartizione_geografica[Codice Regione])</f>
        <v>19</v>
      </c>
      <c r="K7515">
        <f>_xlfn.XLOOKUP(Comuni[[#This Row],[Regione]],Table_0[Regione],Table_0[Totale])</f>
        <v>1833392</v>
      </c>
      <c r="L7515">
        <f>_xlfn.XLOOKUP(Comuni[[#This Row],[Regione]],Table_0[Regione],Table_0[Guariti])</f>
        <v>1818423</v>
      </c>
      <c r="M7515">
        <f>_xlfn.XLOOKUP(Comuni[[#This Row],[Regione]],Table_0[Regione],Table_0[Deceduti])</f>
        <v>12944</v>
      </c>
      <c r="N7515" s="1">
        <f>(Comuni[[#This Row],[Popolazione2011]]/Comuni[[#This Row],[Ammalati TOT]])*100</f>
        <v>0.11634173161004302</v>
      </c>
      <c r="O7515">
        <f>_xlfn.XLOOKUP(Comuni[[#This Row],[Regione]],Table_0[Regione],Table_0[TOT AREA])</f>
        <v>2358669</v>
      </c>
      <c r="P7515" s="1">
        <f>(Comuni[[#This Row],[Popolazione2011]]/Comuni[[#This Row],[Ammalati AREA]])*100</f>
        <v>9.0432358249504269E-2</v>
      </c>
    </row>
    <row r="7516" spans="1:16" x14ac:dyDescent="0.3">
      <c r="A7516" t="s">
        <v>7621</v>
      </c>
      <c r="B7516" t="s">
        <v>8038</v>
      </c>
      <c r="C7516" t="s">
        <v>7618</v>
      </c>
      <c r="D7516">
        <v>1128</v>
      </c>
      <c r="E7516" s="1">
        <f>(Comuni[[#This Row],[Popolazione2011]]/SUM(D:D))*100</f>
        <v>1.8982563539335323E-3</v>
      </c>
      <c r="F7516">
        <f t="shared" si="117"/>
        <v>5002904</v>
      </c>
      <c r="G7516" s="1">
        <f>(Comuni[[#This Row],[Popolazione2011]]/Comuni[[#This Row],[TOT POP REGIONE ]])*100</f>
        <v>2.2546904757716719E-2</v>
      </c>
      <c r="H7516" t="str">
        <f>IF(Comuni[[#This Row],[Popolazione2011]]&gt;300000,"MAGGIORE","")</f>
        <v/>
      </c>
      <c r="I7516" t="str">
        <f>_xlfn.XLOOKUP(Comuni[[#This Row],[Regione]],Ripartizione_geografica[Regione],Ripartizione_geografica[Ripartizione geografica])</f>
        <v>Isole</v>
      </c>
      <c r="J7516">
        <f>_xlfn.XLOOKUP(Comuni[[#This Row],[Regione]],Ripartizione_geografica[Regione],Ripartizione_geografica[Codice Regione])</f>
        <v>19</v>
      </c>
      <c r="K7516">
        <f>_xlfn.XLOOKUP(Comuni[[#This Row],[Regione]],Table_0[Regione],Table_0[Totale])</f>
        <v>1833392</v>
      </c>
      <c r="L7516">
        <f>_xlfn.XLOOKUP(Comuni[[#This Row],[Regione]],Table_0[Regione],Table_0[Guariti])</f>
        <v>1818423</v>
      </c>
      <c r="M7516">
        <f>_xlfn.XLOOKUP(Comuni[[#This Row],[Regione]],Table_0[Regione],Table_0[Deceduti])</f>
        <v>12944</v>
      </c>
      <c r="N7516" s="1">
        <f>(Comuni[[#This Row],[Popolazione2011]]/Comuni[[#This Row],[Ammalati TOT]])*100</f>
        <v>6.1525303917547368E-2</v>
      </c>
      <c r="O7516">
        <f>_xlfn.XLOOKUP(Comuni[[#This Row],[Regione]],Table_0[Regione],Table_0[TOT AREA])</f>
        <v>2358669</v>
      </c>
      <c r="P7516" s="1">
        <f>(Comuni[[#This Row],[Popolazione2011]]/Comuni[[#This Row],[Ammalati AREA]])*100</f>
        <v>4.7823581859090872E-2</v>
      </c>
    </row>
    <row r="7517" spans="1:16" x14ac:dyDescent="0.3">
      <c r="A7517" t="s">
        <v>7622</v>
      </c>
      <c r="B7517" t="s">
        <v>8038</v>
      </c>
      <c r="C7517" t="s">
        <v>7618</v>
      </c>
      <c r="D7517">
        <v>7186</v>
      </c>
      <c r="E7517" s="1">
        <f>(Comuni[[#This Row],[Popolazione2011]]/SUM(D:D))*100</f>
        <v>1.2092969999438263E-2</v>
      </c>
      <c r="F7517">
        <f t="shared" si="117"/>
        <v>5002904</v>
      </c>
      <c r="G7517" s="1">
        <f>(Comuni[[#This Row],[Popolazione2011]]/Comuni[[#This Row],[TOT POP REGIONE ]])*100</f>
        <v>0.14363657587673079</v>
      </c>
      <c r="H7517" t="str">
        <f>IF(Comuni[[#This Row],[Popolazione2011]]&gt;300000,"MAGGIORE","")</f>
        <v/>
      </c>
      <c r="I7517" t="str">
        <f>_xlfn.XLOOKUP(Comuni[[#This Row],[Regione]],Ripartizione_geografica[Regione],Ripartizione_geografica[Ripartizione geografica])</f>
        <v>Isole</v>
      </c>
      <c r="J7517">
        <f>_xlfn.XLOOKUP(Comuni[[#This Row],[Regione]],Ripartizione_geografica[Regione],Ripartizione_geografica[Codice Regione])</f>
        <v>19</v>
      </c>
      <c r="K7517">
        <f>_xlfn.XLOOKUP(Comuni[[#This Row],[Regione]],Table_0[Regione],Table_0[Totale])</f>
        <v>1833392</v>
      </c>
      <c r="L7517">
        <f>_xlfn.XLOOKUP(Comuni[[#This Row],[Regione]],Table_0[Regione],Table_0[Guariti])</f>
        <v>1818423</v>
      </c>
      <c r="M7517">
        <f>_xlfn.XLOOKUP(Comuni[[#This Row],[Regione]],Table_0[Regione],Table_0[Deceduti])</f>
        <v>12944</v>
      </c>
      <c r="N7517" s="1">
        <f>(Comuni[[#This Row],[Popolazione2011]]/Comuni[[#This Row],[Ammalati TOT]])*100</f>
        <v>0.3919510939286307</v>
      </c>
      <c r="O7517">
        <f>_xlfn.XLOOKUP(Comuni[[#This Row],[Regione]],Table_0[Regione],Table_0[TOT AREA])</f>
        <v>2358669</v>
      </c>
      <c r="P7517" s="1">
        <f>(Comuni[[#This Row],[Popolazione2011]]/Comuni[[#This Row],[Ammalati AREA]])*100</f>
        <v>0.30466335038956294</v>
      </c>
    </row>
    <row r="7518" spans="1:16" x14ac:dyDescent="0.3">
      <c r="A7518" t="s">
        <v>7623</v>
      </c>
      <c r="B7518" t="s">
        <v>8038</v>
      </c>
      <c r="C7518" t="s">
        <v>7618</v>
      </c>
      <c r="D7518">
        <v>17958</v>
      </c>
      <c r="E7518" s="1">
        <f>(Comuni[[#This Row],[Popolazione2011]]/SUM(D:D))*100</f>
        <v>3.0220645038952457E-2</v>
      </c>
      <c r="F7518">
        <f t="shared" si="117"/>
        <v>5002904</v>
      </c>
      <c r="G7518" s="1">
        <f>(Comuni[[#This Row],[Popolazione2011]]/Comuni[[#This Row],[TOT POP REGIONE ]])*100</f>
        <v>0.35895152095662836</v>
      </c>
      <c r="H7518" t="str">
        <f>IF(Comuni[[#This Row],[Popolazione2011]]&gt;300000,"MAGGIORE","")</f>
        <v/>
      </c>
      <c r="I7518" t="str">
        <f>_xlfn.XLOOKUP(Comuni[[#This Row],[Regione]],Ripartizione_geografica[Regione],Ripartizione_geografica[Ripartizione geografica])</f>
        <v>Isole</v>
      </c>
      <c r="J7518">
        <f>_xlfn.XLOOKUP(Comuni[[#This Row],[Regione]],Ripartizione_geografica[Regione],Ripartizione_geografica[Codice Regione])</f>
        <v>19</v>
      </c>
      <c r="K7518">
        <f>_xlfn.XLOOKUP(Comuni[[#This Row],[Regione]],Table_0[Regione],Table_0[Totale])</f>
        <v>1833392</v>
      </c>
      <c r="L7518">
        <f>_xlfn.XLOOKUP(Comuni[[#This Row],[Regione]],Table_0[Regione],Table_0[Guariti])</f>
        <v>1818423</v>
      </c>
      <c r="M7518">
        <f>_xlfn.XLOOKUP(Comuni[[#This Row],[Regione]],Table_0[Regione],Table_0[Deceduti])</f>
        <v>12944</v>
      </c>
      <c r="N7518" s="1">
        <f>(Comuni[[#This Row],[Popolazione2011]]/Comuni[[#This Row],[Ammalati TOT]])*100</f>
        <v>0.97949592885754921</v>
      </c>
      <c r="O7518">
        <f>_xlfn.XLOOKUP(Comuni[[#This Row],[Regione]],Table_0[Regione],Table_0[TOT AREA])</f>
        <v>2358669</v>
      </c>
      <c r="P7518" s="1">
        <f>(Comuni[[#This Row],[Popolazione2011]]/Comuni[[#This Row],[Ammalati AREA]])*100</f>
        <v>0.76136159842690943</v>
      </c>
    </row>
    <row r="7519" spans="1:16" x14ac:dyDescent="0.3">
      <c r="A7519" t="s">
        <v>7624</v>
      </c>
      <c r="B7519" t="s">
        <v>8038</v>
      </c>
      <c r="C7519" t="s">
        <v>7618</v>
      </c>
      <c r="D7519">
        <v>813</v>
      </c>
      <c r="E7519" s="1">
        <f>(Comuni[[#This Row],[Popolazione2011]]/SUM(D:D))*100</f>
        <v>1.3681581699893277E-3</v>
      </c>
      <c r="F7519">
        <f t="shared" si="117"/>
        <v>5002904</v>
      </c>
      <c r="G7519" s="1">
        <f>(Comuni[[#This Row],[Popolazione2011]]/Comuni[[#This Row],[TOT POP REGIONE ]])*100</f>
        <v>1.6250561673779869E-2</v>
      </c>
      <c r="H7519" t="str">
        <f>IF(Comuni[[#This Row],[Popolazione2011]]&gt;300000,"MAGGIORE","")</f>
        <v/>
      </c>
      <c r="I7519" t="str">
        <f>_xlfn.XLOOKUP(Comuni[[#This Row],[Regione]],Ripartizione_geografica[Regione],Ripartizione_geografica[Ripartizione geografica])</f>
        <v>Isole</v>
      </c>
      <c r="J7519">
        <f>_xlfn.XLOOKUP(Comuni[[#This Row],[Regione]],Ripartizione_geografica[Regione],Ripartizione_geografica[Codice Regione])</f>
        <v>19</v>
      </c>
      <c r="K7519">
        <f>_xlfn.XLOOKUP(Comuni[[#This Row],[Regione]],Table_0[Regione],Table_0[Totale])</f>
        <v>1833392</v>
      </c>
      <c r="L7519">
        <f>_xlfn.XLOOKUP(Comuni[[#This Row],[Regione]],Table_0[Regione],Table_0[Guariti])</f>
        <v>1818423</v>
      </c>
      <c r="M7519">
        <f>_xlfn.XLOOKUP(Comuni[[#This Row],[Regione]],Table_0[Regione],Table_0[Deceduti])</f>
        <v>12944</v>
      </c>
      <c r="N7519" s="1">
        <f>(Comuni[[#This Row],[Popolazione2011]]/Comuni[[#This Row],[Ammalati TOT]])*100</f>
        <v>4.4344035536317383E-2</v>
      </c>
      <c r="O7519">
        <f>_xlfn.XLOOKUP(Comuni[[#This Row],[Regione]],Table_0[Regione],Table_0[TOT AREA])</f>
        <v>2358669</v>
      </c>
      <c r="P7519" s="1">
        <f>(Comuni[[#This Row],[Popolazione2011]]/Comuni[[#This Row],[Ammalati AREA]])*100</f>
        <v>3.4468592244185178E-2</v>
      </c>
    </row>
    <row r="7520" spans="1:16" x14ac:dyDescent="0.3">
      <c r="A7520" t="s">
        <v>7625</v>
      </c>
      <c r="B7520" t="s">
        <v>8038</v>
      </c>
      <c r="C7520" t="s">
        <v>7618</v>
      </c>
      <c r="D7520">
        <v>2600</v>
      </c>
      <c r="E7520" s="1">
        <f>(Comuni[[#This Row],[Popolazione2011]]/SUM(D:D))*100</f>
        <v>4.3754135817616873E-3</v>
      </c>
      <c r="F7520">
        <f t="shared" si="117"/>
        <v>5002904</v>
      </c>
      <c r="G7520" s="1">
        <f>(Comuni[[#This Row],[Popolazione2011]]/Comuni[[#This Row],[TOT POP REGIONE ]])*100</f>
        <v>5.1969815930907326E-2</v>
      </c>
      <c r="H7520" t="str">
        <f>IF(Comuni[[#This Row],[Popolazione2011]]&gt;300000,"MAGGIORE","")</f>
        <v/>
      </c>
      <c r="I7520" t="str">
        <f>_xlfn.XLOOKUP(Comuni[[#This Row],[Regione]],Ripartizione_geografica[Regione],Ripartizione_geografica[Ripartizione geografica])</f>
        <v>Isole</v>
      </c>
      <c r="J7520">
        <f>_xlfn.XLOOKUP(Comuni[[#This Row],[Regione]],Ripartizione_geografica[Regione],Ripartizione_geografica[Codice Regione])</f>
        <v>19</v>
      </c>
      <c r="K7520">
        <f>_xlfn.XLOOKUP(Comuni[[#This Row],[Regione]],Table_0[Regione],Table_0[Totale])</f>
        <v>1833392</v>
      </c>
      <c r="L7520">
        <f>_xlfn.XLOOKUP(Comuni[[#This Row],[Regione]],Table_0[Regione],Table_0[Guariti])</f>
        <v>1818423</v>
      </c>
      <c r="M7520">
        <f>_xlfn.XLOOKUP(Comuni[[#This Row],[Regione]],Table_0[Regione],Table_0[Deceduti])</f>
        <v>12944</v>
      </c>
      <c r="N7520" s="1">
        <f>(Comuni[[#This Row],[Popolazione2011]]/Comuni[[#This Row],[Ammalati TOT]])*100</f>
        <v>0.14181364378158082</v>
      </c>
      <c r="O7520">
        <f>_xlfn.XLOOKUP(Comuni[[#This Row],[Regione]],Table_0[Regione],Table_0[TOT AREA])</f>
        <v>2358669</v>
      </c>
      <c r="P7520" s="1">
        <f>(Comuni[[#This Row],[Popolazione2011]]/Comuni[[#This Row],[Ammalati AREA]])*100</f>
        <v>0.11023166031350733</v>
      </c>
    </row>
    <row r="7521" spans="1:16" x14ac:dyDescent="0.3">
      <c r="A7521" t="s">
        <v>7626</v>
      </c>
      <c r="B7521" t="s">
        <v>8038</v>
      </c>
      <c r="C7521" t="s">
        <v>7618</v>
      </c>
      <c r="D7521">
        <v>22685</v>
      </c>
      <c r="E7521" s="1">
        <f>(Comuni[[#This Row],[Popolazione2011]]/SUM(D:D))*100</f>
        <v>3.8175483500870723E-2</v>
      </c>
      <c r="F7521">
        <f t="shared" si="117"/>
        <v>5002904</v>
      </c>
      <c r="G7521" s="1">
        <f>(Comuni[[#This Row],[Popolazione2011]]/Comuni[[#This Row],[TOT POP REGIONE ]])*100</f>
        <v>0.45343664399716649</v>
      </c>
      <c r="H7521" t="str">
        <f>IF(Comuni[[#This Row],[Popolazione2011]]&gt;300000,"MAGGIORE","")</f>
        <v/>
      </c>
      <c r="I7521" t="str">
        <f>_xlfn.XLOOKUP(Comuni[[#This Row],[Regione]],Ripartizione_geografica[Regione],Ripartizione_geografica[Ripartizione geografica])</f>
        <v>Isole</v>
      </c>
      <c r="J7521">
        <f>_xlfn.XLOOKUP(Comuni[[#This Row],[Regione]],Ripartizione_geografica[Regione],Ripartizione_geografica[Codice Regione])</f>
        <v>19</v>
      </c>
      <c r="K7521">
        <f>_xlfn.XLOOKUP(Comuni[[#This Row],[Regione]],Table_0[Regione],Table_0[Totale])</f>
        <v>1833392</v>
      </c>
      <c r="L7521">
        <f>_xlfn.XLOOKUP(Comuni[[#This Row],[Regione]],Table_0[Regione],Table_0[Guariti])</f>
        <v>1818423</v>
      </c>
      <c r="M7521">
        <f>_xlfn.XLOOKUP(Comuni[[#This Row],[Regione]],Table_0[Regione],Table_0[Deceduti])</f>
        <v>12944</v>
      </c>
      <c r="N7521" s="1">
        <f>(Comuni[[#This Row],[Popolazione2011]]/Comuni[[#This Row],[Ammalati TOT]])*100</f>
        <v>1.2373240419942926</v>
      </c>
      <c r="O7521">
        <f>_xlfn.XLOOKUP(Comuni[[#This Row],[Regione]],Table_0[Regione],Table_0[TOT AREA])</f>
        <v>2358669</v>
      </c>
      <c r="P7521" s="1">
        <f>(Comuni[[#This Row],[Popolazione2011]]/Comuni[[#This Row],[Ammalati AREA]])*100</f>
        <v>0.96177123623535143</v>
      </c>
    </row>
    <row r="7522" spans="1:16" x14ac:dyDescent="0.3">
      <c r="A7522" t="s">
        <v>7627</v>
      </c>
      <c r="B7522" t="s">
        <v>8038</v>
      </c>
      <c r="C7522" t="s">
        <v>7618</v>
      </c>
      <c r="D7522">
        <v>12923</v>
      </c>
      <c r="E7522" s="1">
        <f>(Comuni[[#This Row],[Popolazione2011]]/SUM(D:D))*100</f>
        <v>2.1747488352733189E-2</v>
      </c>
      <c r="F7522">
        <f t="shared" si="117"/>
        <v>5002904</v>
      </c>
      <c r="G7522" s="1">
        <f>(Comuni[[#This Row],[Popolazione2011]]/Comuni[[#This Row],[TOT POP REGIONE ]])*100</f>
        <v>0.25830997356735208</v>
      </c>
      <c r="H7522" t="str">
        <f>IF(Comuni[[#This Row],[Popolazione2011]]&gt;300000,"MAGGIORE","")</f>
        <v/>
      </c>
      <c r="I7522" t="str">
        <f>_xlfn.XLOOKUP(Comuni[[#This Row],[Regione]],Ripartizione_geografica[Regione],Ripartizione_geografica[Ripartizione geografica])</f>
        <v>Isole</v>
      </c>
      <c r="J7522">
        <f>_xlfn.XLOOKUP(Comuni[[#This Row],[Regione]],Ripartizione_geografica[Regione],Ripartizione_geografica[Codice Regione])</f>
        <v>19</v>
      </c>
      <c r="K7522">
        <f>_xlfn.XLOOKUP(Comuni[[#This Row],[Regione]],Table_0[Regione],Table_0[Totale])</f>
        <v>1833392</v>
      </c>
      <c r="L7522">
        <f>_xlfn.XLOOKUP(Comuni[[#This Row],[Regione]],Table_0[Regione],Table_0[Guariti])</f>
        <v>1818423</v>
      </c>
      <c r="M7522">
        <f>_xlfn.XLOOKUP(Comuni[[#This Row],[Regione]],Table_0[Regione],Table_0[Deceduti])</f>
        <v>12944</v>
      </c>
      <c r="N7522" s="1">
        <f>(Comuni[[#This Row],[Popolazione2011]]/Comuni[[#This Row],[Ammalati TOT]])*100</f>
        <v>0.70486835330360342</v>
      </c>
      <c r="O7522">
        <f>_xlfn.XLOOKUP(Comuni[[#This Row],[Regione]],Table_0[Regione],Table_0[TOT AREA])</f>
        <v>2358669</v>
      </c>
      <c r="P7522" s="1">
        <f>(Comuni[[#This Row],[Popolazione2011]]/Comuni[[#This Row],[Ammalati AREA]])*100</f>
        <v>0.54789374855055961</v>
      </c>
    </row>
    <row r="7523" spans="1:16" x14ac:dyDescent="0.3">
      <c r="A7523" t="s">
        <v>7628</v>
      </c>
      <c r="B7523" t="s">
        <v>8038</v>
      </c>
      <c r="C7523" t="s">
        <v>7618</v>
      </c>
      <c r="D7523">
        <v>24484</v>
      </c>
      <c r="E7523" s="1">
        <f>(Comuni[[#This Row],[Popolazione2011]]/SUM(D:D))*100</f>
        <v>4.1202933129174293E-2</v>
      </c>
      <c r="F7523">
        <f t="shared" si="117"/>
        <v>5002904</v>
      </c>
      <c r="G7523" s="1">
        <f>(Comuni[[#This Row],[Popolazione2011]]/Comuni[[#This Row],[TOT POP REGIONE ]])*100</f>
        <v>0.48939575894320581</v>
      </c>
      <c r="H7523" t="str">
        <f>IF(Comuni[[#This Row],[Popolazione2011]]&gt;300000,"MAGGIORE","")</f>
        <v/>
      </c>
      <c r="I7523" t="str">
        <f>_xlfn.XLOOKUP(Comuni[[#This Row],[Regione]],Ripartizione_geografica[Regione],Ripartizione_geografica[Ripartizione geografica])</f>
        <v>Isole</v>
      </c>
      <c r="J7523">
        <f>_xlfn.XLOOKUP(Comuni[[#This Row],[Regione]],Ripartizione_geografica[Regione],Ripartizione_geografica[Codice Regione])</f>
        <v>19</v>
      </c>
      <c r="K7523">
        <f>_xlfn.XLOOKUP(Comuni[[#This Row],[Regione]],Table_0[Regione],Table_0[Totale])</f>
        <v>1833392</v>
      </c>
      <c r="L7523">
        <f>_xlfn.XLOOKUP(Comuni[[#This Row],[Regione]],Table_0[Regione],Table_0[Guariti])</f>
        <v>1818423</v>
      </c>
      <c r="M7523">
        <f>_xlfn.XLOOKUP(Comuni[[#This Row],[Regione]],Table_0[Regione],Table_0[Deceduti])</f>
        <v>12944</v>
      </c>
      <c r="N7523" s="1">
        <f>(Comuni[[#This Row],[Popolazione2011]]/Comuni[[#This Row],[Ammalati TOT]])*100</f>
        <v>1.3354481747493172</v>
      </c>
      <c r="O7523">
        <f>_xlfn.XLOOKUP(Comuni[[#This Row],[Regione]],Table_0[Regione],Table_0[TOT AREA])</f>
        <v>2358669</v>
      </c>
      <c r="P7523" s="1">
        <f>(Comuni[[#This Row],[Popolazione2011]]/Comuni[[#This Row],[Ammalati AREA]])*100</f>
        <v>1.0380430658138129</v>
      </c>
    </row>
    <row r="7524" spans="1:16" x14ac:dyDescent="0.3">
      <c r="A7524" t="s">
        <v>7629</v>
      </c>
      <c r="B7524" t="s">
        <v>8038</v>
      </c>
      <c r="C7524" t="s">
        <v>7618</v>
      </c>
      <c r="D7524">
        <v>13076</v>
      </c>
      <c r="E7524" s="1">
        <f>(Comuni[[#This Row],[Popolazione2011]]/SUM(D:D))*100</f>
        <v>2.2004964613506088E-2</v>
      </c>
      <c r="F7524">
        <f t="shared" si="117"/>
        <v>5002904</v>
      </c>
      <c r="G7524" s="1">
        <f>(Comuni[[#This Row],[Popolazione2011]]/Comuni[[#This Row],[TOT POP REGIONE ]])*100</f>
        <v>0.26136819735097855</v>
      </c>
      <c r="H7524" t="str">
        <f>IF(Comuni[[#This Row],[Popolazione2011]]&gt;300000,"MAGGIORE","")</f>
        <v/>
      </c>
      <c r="I7524" t="str">
        <f>_xlfn.XLOOKUP(Comuni[[#This Row],[Regione]],Ripartizione_geografica[Regione],Ripartizione_geografica[Ripartizione geografica])</f>
        <v>Isole</v>
      </c>
      <c r="J7524">
        <f>_xlfn.XLOOKUP(Comuni[[#This Row],[Regione]],Ripartizione_geografica[Regione],Ripartizione_geografica[Codice Regione])</f>
        <v>19</v>
      </c>
      <c r="K7524">
        <f>_xlfn.XLOOKUP(Comuni[[#This Row],[Regione]],Table_0[Regione],Table_0[Totale])</f>
        <v>1833392</v>
      </c>
      <c r="L7524">
        <f>_xlfn.XLOOKUP(Comuni[[#This Row],[Regione]],Table_0[Regione],Table_0[Guariti])</f>
        <v>1818423</v>
      </c>
      <c r="M7524">
        <f>_xlfn.XLOOKUP(Comuni[[#This Row],[Regione]],Table_0[Regione],Table_0[Deceduti])</f>
        <v>12944</v>
      </c>
      <c r="N7524" s="1">
        <f>(Comuni[[#This Row],[Popolazione2011]]/Comuni[[#This Row],[Ammalati TOT]])*100</f>
        <v>0.71321354080305799</v>
      </c>
      <c r="O7524">
        <f>_xlfn.XLOOKUP(Comuni[[#This Row],[Regione]],Table_0[Regione],Table_0[TOT AREA])</f>
        <v>2358669</v>
      </c>
      <c r="P7524" s="1">
        <f>(Comuni[[#This Row],[Popolazione2011]]/Comuni[[#This Row],[Ammalati AREA]])*100</f>
        <v>0.55438045779208533</v>
      </c>
    </row>
    <row r="7525" spans="1:16" x14ac:dyDescent="0.3">
      <c r="A7525" t="s">
        <v>7630</v>
      </c>
      <c r="B7525" t="s">
        <v>8038</v>
      </c>
      <c r="C7525" t="s">
        <v>7618</v>
      </c>
      <c r="D7525">
        <v>23704</v>
      </c>
      <c r="E7525" s="1">
        <f>(Comuni[[#This Row],[Popolazione2011]]/SUM(D:D))*100</f>
        <v>3.9890309054645787E-2</v>
      </c>
      <c r="F7525">
        <f t="shared" si="117"/>
        <v>5002904</v>
      </c>
      <c r="G7525" s="1">
        <f>(Comuni[[#This Row],[Popolazione2011]]/Comuni[[#This Row],[TOT POP REGIONE ]])*100</f>
        <v>0.47380481416393355</v>
      </c>
      <c r="H7525" t="str">
        <f>IF(Comuni[[#This Row],[Popolazione2011]]&gt;300000,"MAGGIORE","")</f>
        <v/>
      </c>
      <c r="I7525" t="str">
        <f>_xlfn.XLOOKUP(Comuni[[#This Row],[Regione]],Ripartizione_geografica[Regione],Ripartizione_geografica[Ripartizione geografica])</f>
        <v>Isole</v>
      </c>
      <c r="J7525">
        <f>_xlfn.XLOOKUP(Comuni[[#This Row],[Regione]],Ripartizione_geografica[Regione],Ripartizione_geografica[Codice Regione])</f>
        <v>19</v>
      </c>
      <c r="K7525">
        <f>_xlfn.XLOOKUP(Comuni[[#This Row],[Regione]],Table_0[Regione],Table_0[Totale])</f>
        <v>1833392</v>
      </c>
      <c r="L7525">
        <f>_xlfn.XLOOKUP(Comuni[[#This Row],[Regione]],Table_0[Regione],Table_0[Guariti])</f>
        <v>1818423</v>
      </c>
      <c r="M7525">
        <f>_xlfn.XLOOKUP(Comuni[[#This Row],[Regione]],Table_0[Regione],Table_0[Deceduti])</f>
        <v>12944</v>
      </c>
      <c r="N7525" s="1">
        <f>(Comuni[[#This Row],[Popolazione2011]]/Comuni[[#This Row],[Ammalati TOT]])*100</f>
        <v>1.2929040816148429</v>
      </c>
      <c r="O7525">
        <f>_xlfn.XLOOKUP(Comuni[[#This Row],[Regione]],Table_0[Regione],Table_0[TOT AREA])</f>
        <v>2358669</v>
      </c>
      <c r="P7525" s="1">
        <f>(Comuni[[#This Row],[Popolazione2011]]/Comuni[[#This Row],[Ammalati AREA]])*100</f>
        <v>1.0049735677197607</v>
      </c>
    </row>
    <row r="7526" spans="1:16" x14ac:dyDescent="0.3">
      <c r="A7526" t="s">
        <v>7631</v>
      </c>
      <c r="B7526" t="s">
        <v>8038</v>
      </c>
      <c r="C7526" t="s">
        <v>7618</v>
      </c>
      <c r="D7526">
        <v>22068</v>
      </c>
      <c r="E7526" s="1">
        <f>(Comuni[[#This Row],[Popolazione2011]]/SUM(D:D))*100</f>
        <v>3.7137164200891123E-2</v>
      </c>
      <c r="F7526">
        <f t="shared" si="117"/>
        <v>5002904</v>
      </c>
      <c r="G7526" s="1">
        <f>(Comuni[[#This Row],[Popolazione2011]]/Comuni[[#This Row],[TOT POP REGIONE ]])*100</f>
        <v>0.44110380690894729</v>
      </c>
      <c r="H7526" t="str">
        <f>IF(Comuni[[#This Row],[Popolazione2011]]&gt;300000,"MAGGIORE","")</f>
        <v/>
      </c>
      <c r="I7526" t="str">
        <f>_xlfn.XLOOKUP(Comuni[[#This Row],[Regione]],Ripartizione_geografica[Regione],Ripartizione_geografica[Ripartizione geografica])</f>
        <v>Isole</v>
      </c>
      <c r="J7526">
        <f>_xlfn.XLOOKUP(Comuni[[#This Row],[Regione]],Ripartizione_geografica[Regione],Ripartizione_geografica[Codice Regione])</f>
        <v>19</v>
      </c>
      <c r="K7526">
        <f>_xlfn.XLOOKUP(Comuni[[#This Row],[Regione]],Table_0[Regione],Table_0[Totale])</f>
        <v>1833392</v>
      </c>
      <c r="L7526">
        <f>_xlfn.XLOOKUP(Comuni[[#This Row],[Regione]],Table_0[Regione],Table_0[Guariti])</f>
        <v>1818423</v>
      </c>
      <c r="M7526">
        <f>_xlfn.XLOOKUP(Comuni[[#This Row],[Regione]],Table_0[Regione],Table_0[Deceduti])</f>
        <v>12944</v>
      </c>
      <c r="N7526" s="1">
        <f>(Comuni[[#This Row],[Popolazione2011]]/Comuni[[#This Row],[Ammalati TOT]])*100</f>
        <v>1.2036705734507405</v>
      </c>
      <c r="O7526">
        <f>_xlfn.XLOOKUP(Comuni[[#This Row],[Regione]],Table_0[Regione],Table_0[TOT AREA])</f>
        <v>2358669</v>
      </c>
      <c r="P7526" s="1">
        <f>(Comuni[[#This Row],[Popolazione2011]]/Comuni[[#This Row],[Ammalati AREA]])*100</f>
        <v>0.93561241530710748</v>
      </c>
    </row>
    <row r="7527" spans="1:16" x14ac:dyDescent="0.3">
      <c r="A7527" t="s">
        <v>7632</v>
      </c>
      <c r="B7527" t="s">
        <v>8038</v>
      </c>
      <c r="C7527" t="s">
        <v>7618</v>
      </c>
      <c r="D7527">
        <v>9091</v>
      </c>
      <c r="E7527" s="1">
        <f>(Comuni[[#This Row],[Popolazione2011]]/SUM(D:D))*100</f>
        <v>1.5298801873767502E-2</v>
      </c>
      <c r="F7527">
        <f t="shared" si="117"/>
        <v>5002904</v>
      </c>
      <c r="G7527" s="1">
        <f>(Comuni[[#This Row],[Popolazione2011]]/Comuni[[#This Row],[TOT POP REGIONE ]])*100</f>
        <v>0.18171446024149174</v>
      </c>
      <c r="H7527" t="str">
        <f>IF(Comuni[[#This Row],[Popolazione2011]]&gt;300000,"MAGGIORE","")</f>
        <v/>
      </c>
      <c r="I7527" t="str">
        <f>_xlfn.XLOOKUP(Comuni[[#This Row],[Regione]],Ripartizione_geografica[Regione],Ripartizione_geografica[Ripartizione geografica])</f>
        <v>Isole</v>
      </c>
      <c r="J7527">
        <f>_xlfn.XLOOKUP(Comuni[[#This Row],[Regione]],Ripartizione_geografica[Regione],Ripartizione_geografica[Codice Regione])</f>
        <v>19</v>
      </c>
      <c r="K7527">
        <f>_xlfn.XLOOKUP(Comuni[[#This Row],[Regione]],Table_0[Regione],Table_0[Totale])</f>
        <v>1833392</v>
      </c>
      <c r="L7527">
        <f>_xlfn.XLOOKUP(Comuni[[#This Row],[Regione]],Table_0[Regione],Table_0[Guariti])</f>
        <v>1818423</v>
      </c>
      <c r="M7527">
        <f>_xlfn.XLOOKUP(Comuni[[#This Row],[Regione]],Table_0[Regione],Table_0[Deceduti])</f>
        <v>12944</v>
      </c>
      <c r="N7527" s="1">
        <f>(Comuni[[#This Row],[Popolazione2011]]/Comuni[[#This Row],[Ammalati TOT]])*100</f>
        <v>0.49585685985321198</v>
      </c>
      <c r="O7527">
        <f>_xlfn.XLOOKUP(Comuni[[#This Row],[Regione]],Table_0[Regione],Table_0[TOT AREA])</f>
        <v>2358669</v>
      </c>
      <c r="P7527" s="1">
        <f>(Comuni[[#This Row],[Popolazione2011]]/Comuni[[#This Row],[Ammalati AREA]])*100</f>
        <v>0.38542923996542117</v>
      </c>
    </row>
    <row r="7528" spans="1:16" x14ac:dyDescent="0.3">
      <c r="A7528" t="s">
        <v>7633</v>
      </c>
      <c r="B7528" t="s">
        <v>8038</v>
      </c>
      <c r="C7528" t="s">
        <v>7618</v>
      </c>
      <c r="D7528">
        <v>21526</v>
      </c>
      <c r="E7528" s="1">
        <f>(Comuni[[#This Row],[Popolazione2011]]/SUM(D:D))*100</f>
        <v>3.6225058754231571E-2</v>
      </c>
      <c r="F7528">
        <f t="shared" si="117"/>
        <v>5002904</v>
      </c>
      <c r="G7528" s="1">
        <f>(Comuni[[#This Row],[Popolazione2011]]/Comuni[[#This Row],[TOT POP REGIONE ]])*100</f>
        <v>0.43027009912642733</v>
      </c>
      <c r="H7528" t="str">
        <f>IF(Comuni[[#This Row],[Popolazione2011]]&gt;300000,"MAGGIORE","")</f>
        <v/>
      </c>
      <c r="I7528" t="str">
        <f>_xlfn.XLOOKUP(Comuni[[#This Row],[Regione]],Ripartizione_geografica[Regione],Ripartizione_geografica[Ripartizione geografica])</f>
        <v>Isole</v>
      </c>
      <c r="J7528">
        <f>_xlfn.XLOOKUP(Comuni[[#This Row],[Regione]],Ripartizione_geografica[Regione],Ripartizione_geografica[Codice Regione])</f>
        <v>19</v>
      </c>
      <c r="K7528">
        <f>_xlfn.XLOOKUP(Comuni[[#This Row],[Regione]],Table_0[Regione],Table_0[Totale])</f>
        <v>1833392</v>
      </c>
      <c r="L7528">
        <f>_xlfn.XLOOKUP(Comuni[[#This Row],[Regione]],Table_0[Regione],Table_0[Guariti])</f>
        <v>1818423</v>
      </c>
      <c r="M7528">
        <f>_xlfn.XLOOKUP(Comuni[[#This Row],[Regione]],Table_0[Regione],Table_0[Deceduti])</f>
        <v>12944</v>
      </c>
      <c r="N7528" s="1">
        <f>(Comuni[[#This Row],[Popolazione2011]]/Comuni[[#This Row],[Ammalati TOT]])*100</f>
        <v>1.1741078830931955</v>
      </c>
      <c r="O7528">
        <f>_xlfn.XLOOKUP(Comuni[[#This Row],[Regione]],Table_0[Regione],Table_0[TOT AREA])</f>
        <v>2358669</v>
      </c>
      <c r="P7528" s="1">
        <f>(Comuni[[#This Row],[Popolazione2011]]/Comuni[[#This Row],[Ammalati AREA]])*100</f>
        <v>0.91263335381098398</v>
      </c>
    </row>
    <row r="7529" spans="1:16" x14ac:dyDescent="0.3">
      <c r="A7529" t="s">
        <v>7634</v>
      </c>
      <c r="B7529" t="s">
        <v>8038</v>
      </c>
      <c r="C7529" t="s">
        <v>7618</v>
      </c>
      <c r="D7529">
        <v>118385</v>
      </c>
      <c r="E7529" s="1">
        <f>(Comuni[[#This Row],[Popolazione2011]]/SUM(D:D))*100</f>
        <v>0.19922436033725285</v>
      </c>
      <c r="F7529">
        <f t="shared" si="117"/>
        <v>5002904</v>
      </c>
      <c r="G7529" s="1">
        <f>(Comuni[[#This Row],[Popolazione2011]]/Comuni[[#This Row],[TOT POP REGIONE ]])*100</f>
        <v>2.3663256380694091</v>
      </c>
      <c r="H7529" t="str">
        <f>IF(Comuni[[#This Row],[Popolazione2011]]&gt;300000,"MAGGIORE","")</f>
        <v/>
      </c>
      <c r="I7529" t="str">
        <f>_xlfn.XLOOKUP(Comuni[[#This Row],[Regione]],Ripartizione_geografica[Regione],Ripartizione_geografica[Ripartizione geografica])</f>
        <v>Isole</v>
      </c>
      <c r="J7529">
        <f>_xlfn.XLOOKUP(Comuni[[#This Row],[Regione]],Ripartizione_geografica[Regione],Ripartizione_geografica[Codice Regione])</f>
        <v>19</v>
      </c>
      <c r="K7529">
        <f>_xlfn.XLOOKUP(Comuni[[#This Row],[Regione]],Table_0[Regione],Table_0[Totale])</f>
        <v>1833392</v>
      </c>
      <c r="L7529">
        <f>_xlfn.XLOOKUP(Comuni[[#This Row],[Regione]],Table_0[Regione],Table_0[Guariti])</f>
        <v>1818423</v>
      </c>
      <c r="M7529">
        <f>_xlfn.XLOOKUP(Comuni[[#This Row],[Regione]],Table_0[Regione],Table_0[Deceduti])</f>
        <v>12944</v>
      </c>
      <c r="N7529" s="1">
        <f>(Comuni[[#This Row],[Popolazione2011]]/Comuni[[#This Row],[Ammalati TOT]])*100</f>
        <v>6.4571570073394025</v>
      </c>
      <c r="O7529">
        <f>_xlfn.XLOOKUP(Comuni[[#This Row],[Regione]],Table_0[Regione],Table_0[TOT AREA])</f>
        <v>2358669</v>
      </c>
      <c r="P7529" s="1">
        <f>(Comuni[[#This Row],[Popolazione2011]]/Comuni[[#This Row],[Ammalati AREA]])*100</f>
        <v>5.0191442716209869</v>
      </c>
    </row>
    <row r="7530" spans="1:16" x14ac:dyDescent="0.3">
      <c r="A7530" t="s">
        <v>7635</v>
      </c>
      <c r="B7530" t="s">
        <v>8038</v>
      </c>
      <c r="C7530" t="s">
        <v>7618</v>
      </c>
      <c r="D7530">
        <v>7853</v>
      </c>
      <c r="E7530" s="1">
        <f>(Comuni[[#This Row],[Popolazione2011]]/SUM(D:D))*100</f>
        <v>1.3215431868297899E-2</v>
      </c>
      <c r="F7530">
        <f t="shared" si="117"/>
        <v>5002904</v>
      </c>
      <c r="G7530" s="1">
        <f>(Comuni[[#This Row],[Popolazione2011]]/Comuni[[#This Row],[TOT POP REGIONE ]])*100</f>
        <v>0.15696883250208279</v>
      </c>
      <c r="H7530" t="str">
        <f>IF(Comuni[[#This Row],[Popolazione2011]]&gt;300000,"MAGGIORE","")</f>
        <v/>
      </c>
      <c r="I7530" t="str">
        <f>_xlfn.XLOOKUP(Comuni[[#This Row],[Regione]],Ripartizione_geografica[Regione],Ripartizione_geografica[Ripartizione geografica])</f>
        <v>Isole</v>
      </c>
      <c r="J7530">
        <f>_xlfn.XLOOKUP(Comuni[[#This Row],[Regione]],Ripartizione_geografica[Regione],Ripartizione_geografica[Codice Regione])</f>
        <v>19</v>
      </c>
      <c r="K7530">
        <f>_xlfn.XLOOKUP(Comuni[[#This Row],[Regione]],Table_0[Regione],Table_0[Totale])</f>
        <v>1833392</v>
      </c>
      <c r="L7530">
        <f>_xlfn.XLOOKUP(Comuni[[#This Row],[Regione]],Table_0[Regione],Table_0[Guariti])</f>
        <v>1818423</v>
      </c>
      <c r="M7530">
        <f>_xlfn.XLOOKUP(Comuni[[#This Row],[Regione]],Table_0[Regione],Table_0[Deceduti])</f>
        <v>12944</v>
      </c>
      <c r="N7530" s="1">
        <f>(Comuni[[#This Row],[Popolazione2011]]/Comuni[[#This Row],[Ammalati TOT]])*100</f>
        <v>0.42833174792952078</v>
      </c>
      <c r="O7530">
        <f>_xlfn.XLOOKUP(Comuni[[#This Row],[Regione]],Table_0[Regione],Table_0[TOT AREA])</f>
        <v>2358669</v>
      </c>
      <c r="P7530" s="1">
        <f>(Comuni[[#This Row],[Popolazione2011]]/Comuni[[#This Row],[Ammalati AREA]])*100</f>
        <v>0.33294201093922038</v>
      </c>
    </row>
    <row r="7531" spans="1:16" x14ac:dyDescent="0.3">
      <c r="A7531" t="s">
        <v>7636</v>
      </c>
      <c r="B7531" t="s">
        <v>8038</v>
      </c>
      <c r="C7531" t="s">
        <v>7618</v>
      </c>
      <c r="D7531">
        <v>8907</v>
      </c>
      <c r="E7531" s="1">
        <f>(Comuni[[#This Row],[Popolazione2011]]/SUM(D:D))*100</f>
        <v>1.4989157220288981E-2</v>
      </c>
      <c r="F7531">
        <f t="shared" si="117"/>
        <v>5002904</v>
      </c>
      <c r="G7531" s="1">
        <f>(Comuni[[#This Row],[Popolazione2011]]/Comuni[[#This Row],[TOT POP REGIONE ]])*100</f>
        <v>0.17803659634484292</v>
      </c>
      <c r="H7531" t="str">
        <f>IF(Comuni[[#This Row],[Popolazione2011]]&gt;300000,"MAGGIORE","")</f>
        <v/>
      </c>
      <c r="I7531" t="str">
        <f>_xlfn.XLOOKUP(Comuni[[#This Row],[Regione]],Ripartizione_geografica[Regione],Ripartizione_geografica[Ripartizione geografica])</f>
        <v>Isole</v>
      </c>
      <c r="J7531">
        <f>_xlfn.XLOOKUP(Comuni[[#This Row],[Regione]],Ripartizione_geografica[Regione],Ripartizione_geografica[Codice Regione])</f>
        <v>19</v>
      </c>
      <c r="K7531">
        <f>_xlfn.XLOOKUP(Comuni[[#This Row],[Regione]],Table_0[Regione],Table_0[Totale])</f>
        <v>1833392</v>
      </c>
      <c r="L7531">
        <f>_xlfn.XLOOKUP(Comuni[[#This Row],[Regione]],Table_0[Regione],Table_0[Guariti])</f>
        <v>1818423</v>
      </c>
      <c r="M7531">
        <f>_xlfn.XLOOKUP(Comuni[[#This Row],[Regione]],Table_0[Regione],Table_0[Deceduti])</f>
        <v>12944</v>
      </c>
      <c r="N7531" s="1">
        <f>(Comuni[[#This Row],[Popolazione2011]]/Comuni[[#This Row],[Ammalati TOT]])*100</f>
        <v>0.48582081737020782</v>
      </c>
      <c r="O7531">
        <f>_xlfn.XLOOKUP(Comuni[[#This Row],[Regione]],Table_0[Regione],Table_0[TOT AREA])</f>
        <v>2358669</v>
      </c>
      <c r="P7531" s="1">
        <f>(Comuni[[#This Row],[Popolazione2011]]/Comuni[[#This Row],[Ammalati AREA]])*100</f>
        <v>0.37762823015861913</v>
      </c>
    </row>
    <row r="7532" spans="1:16" x14ac:dyDescent="0.3">
      <c r="A7532" t="s">
        <v>7637</v>
      </c>
      <c r="B7532" t="s">
        <v>8038</v>
      </c>
      <c r="C7532" t="s">
        <v>7618</v>
      </c>
      <c r="D7532">
        <v>3749</v>
      </c>
      <c r="E7532" s="1">
        <f>(Comuni[[#This Row],[Popolazione2011]]/SUM(D:D))*100</f>
        <v>6.3090098146248337E-3</v>
      </c>
      <c r="F7532">
        <f t="shared" si="117"/>
        <v>5002904</v>
      </c>
      <c r="G7532" s="1">
        <f>(Comuni[[#This Row],[Popolazione2011]]/Comuni[[#This Row],[TOT POP REGIONE ]])*100</f>
        <v>7.4936476894219839E-2</v>
      </c>
      <c r="H7532" t="str">
        <f>IF(Comuni[[#This Row],[Popolazione2011]]&gt;300000,"MAGGIORE","")</f>
        <v/>
      </c>
      <c r="I7532" t="str">
        <f>_xlfn.XLOOKUP(Comuni[[#This Row],[Regione]],Ripartizione_geografica[Regione],Ripartizione_geografica[Ripartizione geografica])</f>
        <v>Isole</v>
      </c>
      <c r="J7532">
        <f>_xlfn.XLOOKUP(Comuni[[#This Row],[Regione]],Ripartizione_geografica[Regione],Ripartizione_geografica[Codice Regione])</f>
        <v>19</v>
      </c>
      <c r="K7532">
        <f>_xlfn.XLOOKUP(Comuni[[#This Row],[Regione]],Table_0[Regione],Table_0[Totale])</f>
        <v>1833392</v>
      </c>
      <c r="L7532">
        <f>_xlfn.XLOOKUP(Comuni[[#This Row],[Regione]],Table_0[Regione],Table_0[Guariti])</f>
        <v>1818423</v>
      </c>
      <c r="M7532">
        <f>_xlfn.XLOOKUP(Comuni[[#This Row],[Regione]],Table_0[Regione],Table_0[Deceduti])</f>
        <v>12944</v>
      </c>
      <c r="N7532" s="1">
        <f>(Comuni[[#This Row],[Popolazione2011]]/Comuni[[#This Row],[Ammalati TOT]])*100</f>
        <v>0.20448436559121017</v>
      </c>
      <c r="O7532">
        <f>_xlfn.XLOOKUP(Comuni[[#This Row],[Regione]],Table_0[Regione],Table_0[TOT AREA])</f>
        <v>2358669</v>
      </c>
      <c r="P7532" s="1">
        <f>(Comuni[[#This Row],[Popolazione2011]]/Comuni[[#This Row],[Ammalati AREA]])*100</f>
        <v>0.15894557481359192</v>
      </c>
    </row>
    <row r="7533" spans="1:16" x14ac:dyDescent="0.3">
      <c r="A7533" t="s">
        <v>7638</v>
      </c>
      <c r="B7533" t="s">
        <v>8038</v>
      </c>
      <c r="C7533" t="s">
        <v>7618</v>
      </c>
      <c r="D7533">
        <v>12167</v>
      </c>
      <c r="E7533" s="1">
        <f>(Comuni[[#This Row],[Popolazione2011]]/SUM(D:D))*100</f>
        <v>2.0475252711267097E-2</v>
      </c>
      <c r="F7533">
        <f t="shared" si="117"/>
        <v>5002904</v>
      </c>
      <c r="G7533" s="1">
        <f>(Comuni[[#This Row],[Popolazione2011]]/Comuni[[#This Row],[TOT POP REGIONE ]])*100</f>
        <v>0.24319875016590364</v>
      </c>
      <c r="H7533" t="str">
        <f>IF(Comuni[[#This Row],[Popolazione2011]]&gt;300000,"MAGGIORE","")</f>
        <v/>
      </c>
      <c r="I7533" t="str">
        <f>_xlfn.XLOOKUP(Comuni[[#This Row],[Regione]],Ripartizione_geografica[Regione],Ripartizione_geografica[Ripartizione geografica])</f>
        <v>Isole</v>
      </c>
      <c r="J7533">
        <f>_xlfn.XLOOKUP(Comuni[[#This Row],[Regione]],Ripartizione_geografica[Regione],Ripartizione_geografica[Codice Regione])</f>
        <v>19</v>
      </c>
      <c r="K7533">
        <f>_xlfn.XLOOKUP(Comuni[[#This Row],[Regione]],Table_0[Regione],Table_0[Totale])</f>
        <v>1833392</v>
      </c>
      <c r="L7533">
        <f>_xlfn.XLOOKUP(Comuni[[#This Row],[Regione]],Table_0[Regione],Table_0[Guariti])</f>
        <v>1818423</v>
      </c>
      <c r="M7533">
        <f>_xlfn.XLOOKUP(Comuni[[#This Row],[Regione]],Table_0[Regione],Table_0[Deceduti])</f>
        <v>12944</v>
      </c>
      <c r="N7533" s="1">
        <f>(Comuni[[#This Row],[Popolazione2011]]/Comuni[[#This Row],[Ammalati TOT]])*100</f>
        <v>0.66363330918865149</v>
      </c>
      <c r="O7533">
        <f>_xlfn.XLOOKUP(Comuni[[#This Row],[Regione]],Table_0[Regione],Table_0[TOT AREA])</f>
        <v>2358669</v>
      </c>
      <c r="P7533" s="1">
        <f>(Comuni[[#This Row],[Popolazione2011]]/Comuni[[#This Row],[Ammalati AREA]])*100</f>
        <v>0.51584177347478599</v>
      </c>
    </row>
    <row r="7534" spans="1:16" x14ac:dyDescent="0.3">
      <c r="A7534" t="s">
        <v>7639</v>
      </c>
      <c r="B7534" t="s">
        <v>8039</v>
      </c>
      <c r="C7534" t="s">
        <v>7640</v>
      </c>
      <c r="D7534">
        <v>1602</v>
      </c>
      <c r="E7534" s="1">
        <f>(Comuni[[#This Row],[Popolazione2011]]/SUM(D:D))*100</f>
        <v>2.6959279069162399E-3</v>
      </c>
      <c r="F7534">
        <f t="shared" si="117"/>
        <v>1634822</v>
      </c>
      <c r="G7534" s="1">
        <f>(Comuni[[#This Row],[Popolazione2011]]/Comuni[[#This Row],[TOT POP REGIONE ]])*100</f>
        <v>9.7992319653148779E-2</v>
      </c>
      <c r="H7534" t="str">
        <f>IF(Comuni[[#This Row],[Popolazione2011]]&gt;300000,"MAGGIORE","")</f>
        <v/>
      </c>
      <c r="I7534" t="str">
        <f>_xlfn.XLOOKUP(Comuni[[#This Row],[Regione]],Ripartizione_geografica[Regione],Ripartizione_geografica[Ripartizione geografica])</f>
        <v>Isole</v>
      </c>
      <c r="J7534">
        <f>_xlfn.XLOOKUP(Comuni[[#This Row],[Regione]],Ripartizione_geografica[Regione],Ripartizione_geografica[Codice Regione])</f>
        <v>20</v>
      </c>
      <c r="K7534">
        <f>_xlfn.XLOOKUP(Comuni[[#This Row],[Regione]],Table_0[Regione],Table_0[Totale])</f>
        <v>525277</v>
      </c>
      <c r="L7534">
        <f>_xlfn.XLOOKUP(Comuni[[#This Row],[Regione]],Table_0[Regione],Table_0[Guariti])</f>
        <v>513189</v>
      </c>
      <c r="M7534">
        <f>_xlfn.XLOOKUP(Comuni[[#This Row],[Regione]],Table_0[Regione],Table_0[Deceduti])</f>
        <v>2975</v>
      </c>
      <c r="N7534" s="1">
        <f>(Comuni[[#This Row],[Popolazione2011]]/Comuni[[#This Row],[Ammalati TOT]])*100</f>
        <v>0.30498194286062402</v>
      </c>
      <c r="O7534">
        <f>_xlfn.XLOOKUP(Comuni[[#This Row],[Regione]],Table_0[Regione],Table_0[TOT AREA])</f>
        <v>2358669</v>
      </c>
      <c r="P7534" s="1">
        <f>(Comuni[[#This Row],[Popolazione2011]]/Comuni[[#This Row],[Ammalati AREA]])*100</f>
        <v>6.7919661470091819E-2</v>
      </c>
    </row>
    <row r="7535" spans="1:16" x14ac:dyDescent="0.3">
      <c r="A7535" t="s">
        <v>7641</v>
      </c>
      <c r="B7535" t="s">
        <v>8039</v>
      </c>
      <c r="C7535" t="s">
        <v>7640</v>
      </c>
      <c r="D7535">
        <v>1947</v>
      </c>
      <c r="E7535" s="1">
        <f>(Comuni[[#This Row],[Popolazione2011]]/SUM(D:D))*100</f>
        <v>3.2765116321884637E-3</v>
      </c>
      <c r="F7535">
        <f t="shared" si="117"/>
        <v>1634822</v>
      </c>
      <c r="G7535" s="1">
        <f>(Comuni[[#This Row],[Popolazione2011]]/Comuni[[#This Row],[TOT POP REGIONE ]])*100</f>
        <v>0.11909553455972577</v>
      </c>
      <c r="H7535" t="str">
        <f>IF(Comuni[[#This Row],[Popolazione2011]]&gt;300000,"MAGGIORE","")</f>
        <v/>
      </c>
      <c r="I7535" t="str">
        <f>_xlfn.XLOOKUP(Comuni[[#This Row],[Regione]],Ripartizione_geografica[Regione],Ripartizione_geografica[Ripartizione geografica])</f>
        <v>Isole</v>
      </c>
      <c r="J7535">
        <f>_xlfn.XLOOKUP(Comuni[[#This Row],[Regione]],Ripartizione_geografica[Regione],Ripartizione_geografica[Codice Regione])</f>
        <v>20</v>
      </c>
      <c r="K7535">
        <f>_xlfn.XLOOKUP(Comuni[[#This Row],[Regione]],Table_0[Regione],Table_0[Totale])</f>
        <v>525277</v>
      </c>
      <c r="L7535">
        <f>_xlfn.XLOOKUP(Comuni[[#This Row],[Regione]],Table_0[Regione],Table_0[Guariti])</f>
        <v>513189</v>
      </c>
      <c r="M7535">
        <f>_xlfn.XLOOKUP(Comuni[[#This Row],[Regione]],Table_0[Regione],Table_0[Deceduti])</f>
        <v>2975</v>
      </c>
      <c r="N7535" s="1">
        <f>(Comuni[[#This Row],[Popolazione2011]]/Comuni[[#This Row],[Ammalati TOT]])*100</f>
        <v>0.37066157475008421</v>
      </c>
      <c r="O7535">
        <f>_xlfn.XLOOKUP(Comuni[[#This Row],[Regione]],Table_0[Regione],Table_0[TOT AREA])</f>
        <v>2358669</v>
      </c>
      <c r="P7535" s="1">
        <f>(Comuni[[#This Row],[Popolazione2011]]/Comuni[[#This Row],[Ammalati AREA]])*100</f>
        <v>8.2546554857845678E-2</v>
      </c>
    </row>
    <row r="7536" spans="1:16" x14ac:dyDescent="0.3">
      <c r="A7536" t="s">
        <v>7642</v>
      </c>
      <c r="B7536" t="s">
        <v>8039</v>
      </c>
      <c r="C7536" t="s">
        <v>7640</v>
      </c>
      <c r="D7536">
        <v>40641</v>
      </c>
      <c r="E7536" s="1">
        <f>(Comuni[[#This Row],[Popolazione2011]]/SUM(D:D))*100</f>
        <v>6.839276283706798E-2</v>
      </c>
      <c r="F7536">
        <f t="shared" si="117"/>
        <v>1634822</v>
      </c>
      <c r="G7536" s="1">
        <f>(Comuni[[#This Row],[Popolazione2011]]/Comuni[[#This Row],[TOT POP REGIONE ]])*100</f>
        <v>2.4859587159947689</v>
      </c>
      <c r="H7536" t="str">
        <f>IF(Comuni[[#This Row],[Popolazione2011]]&gt;300000,"MAGGIORE","")</f>
        <v/>
      </c>
      <c r="I7536" t="str">
        <f>_xlfn.XLOOKUP(Comuni[[#This Row],[Regione]],Ripartizione_geografica[Regione],Ripartizione_geografica[Ripartizione geografica])</f>
        <v>Isole</v>
      </c>
      <c r="J7536">
        <f>_xlfn.XLOOKUP(Comuni[[#This Row],[Regione]],Ripartizione_geografica[Regione],Ripartizione_geografica[Codice Regione])</f>
        <v>20</v>
      </c>
      <c r="K7536">
        <f>_xlfn.XLOOKUP(Comuni[[#This Row],[Regione]],Table_0[Regione],Table_0[Totale])</f>
        <v>525277</v>
      </c>
      <c r="L7536">
        <f>_xlfn.XLOOKUP(Comuni[[#This Row],[Regione]],Table_0[Regione],Table_0[Guariti])</f>
        <v>513189</v>
      </c>
      <c r="M7536">
        <f>_xlfn.XLOOKUP(Comuni[[#This Row],[Regione]],Table_0[Regione],Table_0[Deceduti])</f>
        <v>2975</v>
      </c>
      <c r="N7536" s="1">
        <f>(Comuni[[#This Row],[Popolazione2011]]/Comuni[[#This Row],[Ammalati TOT]])*100</f>
        <v>7.7370606365784145</v>
      </c>
      <c r="O7536">
        <f>_xlfn.XLOOKUP(Comuni[[#This Row],[Regione]],Table_0[Regione],Table_0[TOT AREA])</f>
        <v>2358669</v>
      </c>
      <c r="P7536" s="1">
        <f>(Comuni[[#This Row],[Popolazione2011]]/Comuni[[#This Row],[Ammalati AREA]])*100</f>
        <v>1.7230480410774043</v>
      </c>
    </row>
    <row r="7537" spans="1:16" x14ac:dyDescent="0.3">
      <c r="A7537" t="s">
        <v>7643</v>
      </c>
      <c r="B7537" t="s">
        <v>8039</v>
      </c>
      <c r="C7537" t="s">
        <v>7640</v>
      </c>
      <c r="D7537">
        <v>673</v>
      </c>
      <c r="E7537" s="1">
        <f>(Comuni[[#This Row],[Popolazione2011]]/SUM(D:D))*100</f>
        <v>1.1325589771252367E-3</v>
      </c>
      <c r="F7537">
        <f t="shared" si="117"/>
        <v>1634822</v>
      </c>
      <c r="G7537" s="1">
        <f>(Comuni[[#This Row],[Popolazione2011]]/Comuni[[#This Row],[TOT POP REGIONE ]])*100</f>
        <v>4.1166561252540035E-2</v>
      </c>
      <c r="H7537" t="str">
        <f>IF(Comuni[[#This Row],[Popolazione2011]]&gt;300000,"MAGGIORE","")</f>
        <v/>
      </c>
      <c r="I7537" t="str">
        <f>_xlfn.XLOOKUP(Comuni[[#This Row],[Regione]],Ripartizione_geografica[Regione],Ripartizione_geografica[Ripartizione geografica])</f>
        <v>Isole</v>
      </c>
      <c r="J7537">
        <f>_xlfn.XLOOKUP(Comuni[[#This Row],[Regione]],Ripartizione_geografica[Regione],Ripartizione_geografica[Codice Regione])</f>
        <v>20</v>
      </c>
      <c r="K7537">
        <f>_xlfn.XLOOKUP(Comuni[[#This Row],[Regione]],Table_0[Regione],Table_0[Totale])</f>
        <v>525277</v>
      </c>
      <c r="L7537">
        <f>_xlfn.XLOOKUP(Comuni[[#This Row],[Regione]],Table_0[Regione],Table_0[Guariti])</f>
        <v>513189</v>
      </c>
      <c r="M7537">
        <f>_xlfn.XLOOKUP(Comuni[[#This Row],[Regione]],Table_0[Regione],Table_0[Deceduti])</f>
        <v>2975</v>
      </c>
      <c r="N7537" s="1">
        <f>(Comuni[[#This Row],[Popolazione2011]]/Comuni[[#This Row],[Ammalati TOT]])*100</f>
        <v>0.12812287612059922</v>
      </c>
      <c r="O7537">
        <f>_xlfn.XLOOKUP(Comuni[[#This Row],[Regione]],Table_0[Regione],Table_0[TOT AREA])</f>
        <v>2358669</v>
      </c>
      <c r="P7537" s="1">
        <f>(Comuni[[#This Row],[Popolazione2011]]/Comuni[[#This Row],[Ammalati AREA]])*100</f>
        <v>2.853304130422709E-2</v>
      </c>
    </row>
    <row r="7538" spans="1:16" x14ac:dyDescent="0.3">
      <c r="A7538" t="s">
        <v>7644</v>
      </c>
      <c r="B7538" t="s">
        <v>8039</v>
      </c>
      <c r="C7538" t="s">
        <v>7640</v>
      </c>
      <c r="D7538">
        <v>800</v>
      </c>
      <c r="E7538" s="1">
        <f>(Comuni[[#This Row],[Popolazione2011]]/SUM(D:D))*100</f>
        <v>1.3462811020805191E-3</v>
      </c>
      <c r="F7538">
        <f t="shared" si="117"/>
        <v>1634822</v>
      </c>
      <c r="G7538" s="1">
        <f>(Comuni[[#This Row],[Popolazione2011]]/Comuni[[#This Row],[TOT POP REGIONE ]])*100</f>
        <v>4.8934991087714749E-2</v>
      </c>
      <c r="H7538" t="str">
        <f>IF(Comuni[[#This Row],[Popolazione2011]]&gt;300000,"MAGGIORE","")</f>
        <v/>
      </c>
      <c r="I7538" t="str">
        <f>_xlfn.XLOOKUP(Comuni[[#This Row],[Regione]],Ripartizione_geografica[Regione],Ripartizione_geografica[Ripartizione geografica])</f>
        <v>Isole</v>
      </c>
      <c r="J7538">
        <f>_xlfn.XLOOKUP(Comuni[[#This Row],[Regione]],Ripartizione_geografica[Regione],Ripartizione_geografica[Codice Regione])</f>
        <v>20</v>
      </c>
      <c r="K7538">
        <f>_xlfn.XLOOKUP(Comuni[[#This Row],[Regione]],Table_0[Regione],Table_0[Totale])</f>
        <v>525277</v>
      </c>
      <c r="L7538">
        <f>_xlfn.XLOOKUP(Comuni[[#This Row],[Regione]],Table_0[Regione],Table_0[Guariti])</f>
        <v>513189</v>
      </c>
      <c r="M7538">
        <f>_xlfn.XLOOKUP(Comuni[[#This Row],[Regione]],Table_0[Regione],Table_0[Deceduti])</f>
        <v>2975</v>
      </c>
      <c r="N7538" s="1">
        <f>(Comuni[[#This Row],[Popolazione2011]]/Comuni[[#This Row],[Ammalati TOT]])*100</f>
        <v>0.15230059568570486</v>
      </c>
      <c r="O7538">
        <f>_xlfn.XLOOKUP(Comuni[[#This Row],[Regione]],Table_0[Regione],Table_0[TOT AREA])</f>
        <v>2358669</v>
      </c>
      <c r="P7538" s="1">
        <f>(Comuni[[#This Row],[Popolazione2011]]/Comuni[[#This Row],[Ammalati AREA]])*100</f>
        <v>3.391743394261764E-2</v>
      </c>
    </row>
    <row r="7539" spans="1:16" x14ac:dyDescent="0.3">
      <c r="A7539" t="s">
        <v>7645</v>
      </c>
      <c r="B7539" t="s">
        <v>8039</v>
      </c>
      <c r="C7539" t="s">
        <v>7640</v>
      </c>
      <c r="D7539">
        <v>11447</v>
      </c>
      <c r="E7539" s="1">
        <f>(Comuni[[#This Row],[Popolazione2011]]/SUM(D:D))*100</f>
        <v>1.926359971939463E-2</v>
      </c>
      <c r="F7539">
        <f t="shared" si="117"/>
        <v>1634822</v>
      </c>
      <c r="G7539" s="1">
        <f>(Comuni[[#This Row],[Popolazione2011]]/Comuni[[#This Row],[TOT POP REGIONE ]])*100</f>
        <v>0.70019855372633844</v>
      </c>
      <c r="H7539" t="str">
        <f>IF(Comuni[[#This Row],[Popolazione2011]]&gt;300000,"MAGGIORE","")</f>
        <v/>
      </c>
      <c r="I7539" t="str">
        <f>_xlfn.XLOOKUP(Comuni[[#This Row],[Regione]],Ripartizione_geografica[Regione],Ripartizione_geografica[Ripartizione geografica])</f>
        <v>Isole</v>
      </c>
      <c r="J7539">
        <f>_xlfn.XLOOKUP(Comuni[[#This Row],[Regione]],Ripartizione_geografica[Regione],Ripartizione_geografica[Codice Regione])</f>
        <v>20</v>
      </c>
      <c r="K7539">
        <f>_xlfn.XLOOKUP(Comuni[[#This Row],[Regione]],Table_0[Regione],Table_0[Totale])</f>
        <v>525277</v>
      </c>
      <c r="L7539">
        <f>_xlfn.XLOOKUP(Comuni[[#This Row],[Regione]],Table_0[Regione],Table_0[Guariti])</f>
        <v>513189</v>
      </c>
      <c r="M7539">
        <f>_xlfn.XLOOKUP(Comuni[[#This Row],[Regione]],Table_0[Regione],Table_0[Deceduti])</f>
        <v>2975</v>
      </c>
      <c r="N7539" s="1">
        <f>(Comuni[[#This Row],[Popolazione2011]]/Comuni[[#This Row],[Ammalati TOT]])*100</f>
        <v>2.1792311485178297</v>
      </c>
      <c r="O7539">
        <f>_xlfn.XLOOKUP(Comuni[[#This Row],[Regione]],Table_0[Regione],Table_0[TOT AREA])</f>
        <v>2358669</v>
      </c>
      <c r="P7539" s="1">
        <f>(Comuni[[#This Row],[Popolazione2011]]/Comuni[[#This Row],[Ammalati AREA]])*100</f>
        <v>0.48531608292643008</v>
      </c>
    </row>
    <row r="7540" spans="1:16" x14ac:dyDescent="0.3">
      <c r="A7540" t="s">
        <v>7646</v>
      </c>
      <c r="B7540" t="s">
        <v>8039</v>
      </c>
      <c r="C7540" t="s">
        <v>7640</v>
      </c>
      <c r="D7540">
        <v>610</v>
      </c>
      <c r="E7540" s="1">
        <f>(Comuni[[#This Row],[Popolazione2011]]/SUM(D:D))*100</f>
        <v>1.0265393403363959E-3</v>
      </c>
      <c r="F7540">
        <f t="shared" si="117"/>
        <v>1634822</v>
      </c>
      <c r="G7540" s="1">
        <f>(Comuni[[#This Row],[Popolazione2011]]/Comuni[[#This Row],[TOT POP REGIONE ]])*100</f>
        <v>3.7312930704382498E-2</v>
      </c>
      <c r="H7540" t="str">
        <f>IF(Comuni[[#This Row],[Popolazione2011]]&gt;300000,"MAGGIORE","")</f>
        <v/>
      </c>
      <c r="I7540" t="str">
        <f>_xlfn.XLOOKUP(Comuni[[#This Row],[Regione]],Ripartizione_geografica[Regione],Ripartizione_geografica[Ripartizione geografica])</f>
        <v>Isole</v>
      </c>
      <c r="J7540">
        <f>_xlfn.XLOOKUP(Comuni[[#This Row],[Regione]],Ripartizione_geografica[Regione],Ripartizione_geografica[Codice Regione])</f>
        <v>20</v>
      </c>
      <c r="K7540">
        <f>_xlfn.XLOOKUP(Comuni[[#This Row],[Regione]],Table_0[Regione],Table_0[Totale])</f>
        <v>525277</v>
      </c>
      <c r="L7540">
        <f>_xlfn.XLOOKUP(Comuni[[#This Row],[Regione]],Table_0[Regione],Table_0[Guariti])</f>
        <v>513189</v>
      </c>
      <c r="M7540">
        <f>_xlfn.XLOOKUP(Comuni[[#This Row],[Regione]],Table_0[Regione],Table_0[Deceduti])</f>
        <v>2975</v>
      </c>
      <c r="N7540" s="1">
        <f>(Comuni[[#This Row],[Popolazione2011]]/Comuni[[#This Row],[Ammalati TOT]])*100</f>
        <v>0.11612920421034997</v>
      </c>
      <c r="O7540">
        <f>_xlfn.XLOOKUP(Comuni[[#This Row],[Regione]],Table_0[Regione],Table_0[TOT AREA])</f>
        <v>2358669</v>
      </c>
      <c r="P7540" s="1">
        <f>(Comuni[[#This Row],[Popolazione2011]]/Comuni[[#This Row],[Ammalati AREA]])*100</f>
        <v>2.5862043381245946E-2</v>
      </c>
    </row>
    <row r="7541" spans="1:16" x14ac:dyDescent="0.3">
      <c r="A7541" t="s">
        <v>7647</v>
      </c>
      <c r="B7541" t="s">
        <v>8039</v>
      </c>
      <c r="C7541" t="s">
        <v>7640</v>
      </c>
      <c r="D7541">
        <v>1971</v>
      </c>
      <c r="E7541" s="1">
        <f>(Comuni[[#This Row],[Popolazione2011]]/SUM(D:D))*100</f>
        <v>3.3169000652508796E-3</v>
      </c>
      <c r="F7541">
        <f t="shared" si="117"/>
        <v>1634822</v>
      </c>
      <c r="G7541" s="1">
        <f>(Comuni[[#This Row],[Popolazione2011]]/Comuni[[#This Row],[TOT POP REGIONE ]])*100</f>
        <v>0.12056358429235721</v>
      </c>
      <c r="H7541" t="str">
        <f>IF(Comuni[[#This Row],[Popolazione2011]]&gt;300000,"MAGGIORE","")</f>
        <v/>
      </c>
      <c r="I7541" t="str">
        <f>_xlfn.XLOOKUP(Comuni[[#This Row],[Regione]],Ripartizione_geografica[Regione],Ripartizione_geografica[Ripartizione geografica])</f>
        <v>Isole</v>
      </c>
      <c r="J7541">
        <f>_xlfn.XLOOKUP(Comuni[[#This Row],[Regione]],Ripartizione_geografica[Regione],Ripartizione_geografica[Codice Regione])</f>
        <v>20</v>
      </c>
      <c r="K7541">
        <f>_xlfn.XLOOKUP(Comuni[[#This Row],[Regione]],Table_0[Regione],Table_0[Totale])</f>
        <v>525277</v>
      </c>
      <c r="L7541">
        <f>_xlfn.XLOOKUP(Comuni[[#This Row],[Regione]],Table_0[Regione],Table_0[Guariti])</f>
        <v>513189</v>
      </c>
      <c r="M7541">
        <f>_xlfn.XLOOKUP(Comuni[[#This Row],[Regione]],Table_0[Regione],Table_0[Deceduti])</f>
        <v>2975</v>
      </c>
      <c r="N7541" s="1">
        <f>(Comuni[[#This Row],[Popolazione2011]]/Comuni[[#This Row],[Ammalati TOT]])*100</f>
        <v>0.37523059262065539</v>
      </c>
      <c r="O7541">
        <f>_xlfn.XLOOKUP(Comuni[[#This Row],[Regione]],Table_0[Regione],Table_0[TOT AREA])</f>
        <v>2358669</v>
      </c>
      <c r="P7541" s="1">
        <f>(Comuni[[#This Row],[Popolazione2011]]/Comuni[[#This Row],[Ammalati AREA]])*100</f>
        <v>8.3564077876124201E-2</v>
      </c>
    </row>
    <row r="7542" spans="1:16" x14ac:dyDescent="0.3">
      <c r="A7542" t="s">
        <v>7648</v>
      </c>
      <c r="B7542" t="s">
        <v>8039</v>
      </c>
      <c r="C7542" t="s">
        <v>7640</v>
      </c>
      <c r="D7542">
        <v>2897</v>
      </c>
      <c r="E7542" s="1">
        <f>(Comuni[[#This Row],[Popolazione2011]]/SUM(D:D))*100</f>
        <v>4.8752204409090805E-3</v>
      </c>
      <c r="F7542">
        <f t="shared" si="117"/>
        <v>1634822</v>
      </c>
      <c r="G7542" s="1">
        <f>(Comuni[[#This Row],[Popolazione2011]]/Comuni[[#This Row],[TOT POP REGIONE ]])*100</f>
        <v>0.17720583647638705</v>
      </c>
      <c r="H7542" t="str">
        <f>IF(Comuni[[#This Row],[Popolazione2011]]&gt;300000,"MAGGIORE","")</f>
        <v/>
      </c>
      <c r="I7542" t="str">
        <f>_xlfn.XLOOKUP(Comuni[[#This Row],[Regione]],Ripartizione_geografica[Regione],Ripartizione_geografica[Ripartizione geografica])</f>
        <v>Isole</v>
      </c>
      <c r="J7542">
        <f>_xlfn.XLOOKUP(Comuni[[#This Row],[Regione]],Ripartizione_geografica[Regione],Ripartizione_geografica[Codice Regione])</f>
        <v>20</v>
      </c>
      <c r="K7542">
        <f>_xlfn.XLOOKUP(Comuni[[#This Row],[Regione]],Table_0[Regione],Table_0[Totale])</f>
        <v>525277</v>
      </c>
      <c r="L7542">
        <f>_xlfn.XLOOKUP(Comuni[[#This Row],[Regione]],Table_0[Regione],Table_0[Guariti])</f>
        <v>513189</v>
      </c>
      <c r="M7542">
        <f>_xlfn.XLOOKUP(Comuni[[#This Row],[Regione]],Table_0[Regione],Table_0[Deceduti])</f>
        <v>2975</v>
      </c>
      <c r="N7542" s="1">
        <f>(Comuni[[#This Row],[Popolazione2011]]/Comuni[[#This Row],[Ammalati TOT]])*100</f>
        <v>0.55151853212685875</v>
      </c>
      <c r="O7542">
        <f>_xlfn.XLOOKUP(Comuni[[#This Row],[Regione]],Table_0[Regione],Table_0[TOT AREA])</f>
        <v>2358669</v>
      </c>
      <c r="P7542" s="1">
        <f>(Comuni[[#This Row],[Popolazione2011]]/Comuni[[#This Row],[Ammalati AREA]])*100</f>
        <v>0.12282350766470412</v>
      </c>
    </row>
    <row r="7543" spans="1:16" x14ac:dyDescent="0.3">
      <c r="A7543" t="s">
        <v>7649</v>
      </c>
      <c r="B7543" t="s">
        <v>8039</v>
      </c>
      <c r="C7543" t="s">
        <v>7640</v>
      </c>
      <c r="D7543">
        <v>428</v>
      </c>
      <c r="E7543" s="1">
        <f>(Comuni[[#This Row],[Popolazione2011]]/SUM(D:D))*100</f>
        <v>7.2026038961307782E-4</v>
      </c>
      <c r="F7543">
        <f t="shared" si="117"/>
        <v>1634822</v>
      </c>
      <c r="G7543" s="1">
        <f>(Comuni[[#This Row],[Popolazione2011]]/Comuni[[#This Row],[TOT POP REGIONE ]])*100</f>
        <v>2.6180220231927391E-2</v>
      </c>
      <c r="H7543" t="str">
        <f>IF(Comuni[[#This Row],[Popolazione2011]]&gt;300000,"MAGGIORE","")</f>
        <v/>
      </c>
      <c r="I7543" t="str">
        <f>_xlfn.XLOOKUP(Comuni[[#This Row],[Regione]],Ripartizione_geografica[Regione],Ripartizione_geografica[Ripartizione geografica])</f>
        <v>Isole</v>
      </c>
      <c r="J7543">
        <f>_xlfn.XLOOKUP(Comuni[[#This Row],[Regione]],Ripartizione_geografica[Regione],Ripartizione_geografica[Codice Regione])</f>
        <v>20</v>
      </c>
      <c r="K7543">
        <f>_xlfn.XLOOKUP(Comuni[[#This Row],[Regione]],Table_0[Regione],Table_0[Totale])</f>
        <v>525277</v>
      </c>
      <c r="L7543">
        <f>_xlfn.XLOOKUP(Comuni[[#This Row],[Regione]],Table_0[Regione],Table_0[Guariti])</f>
        <v>513189</v>
      </c>
      <c r="M7543">
        <f>_xlfn.XLOOKUP(Comuni[[#This Row],[Regione]],Table_0[Regione],Table_0[Deceduti])</f>
        <v>2975</v>
      </c>
      <c r="N7543" s="1">
        <f>(Comuni[[#This Row],[Popolazione2011]]/Comuni[[#This Row],[Ammalati TOT]])*100</f>
        <v>8.1480818691852114E-2</v>
      </c>
      <c r="O7543">
        <f>_xlfn.XLOOKUP(Comuni[[#This Row],[Regione]],Table_0[Regione],Table_0[TOT AREA])</f>
        <v>2358669</v>
      </c>
      <c r="P7543" s="1">
        <f>(Comuni[[#This Row],[Popolazione2011]]/Comuni[[#This Row],[Ammalati AREA]])*100</f>
        <v>1.8145827159300437E-2</v>
      </c>
    </row>
    <row r="7544" spans="1:16" x14ac:dyDescent="0.3">
      <c r="A7544" t="s">
        <v>7650</v>
      </c>
      <c r="B7544" t="s">
        <v>8039</v>
      </c>
      <c r="C7544" t="s">
        <v>7640</v>
      </c>
      <c r="D7544">
        <v>1021</v>
      </c>
      <c r="E7544" s="1">
        <f>(Comuni[[#This Row],[Popolazione2011]]/SUM(D:D))*100</f>
        <v>1.7181912565302627E-3</v>
      </c>
      <c r="F7544">
        <f t="shared" si="117"/>
        <v>1634822</v>
      </c>
      <c r="G7544" s="1">
        <f>(Comuni[[#This Row],[Popolazione2011]]/Comuni[[#This Row],[TOT POP REGIONE ]])*100</f>
        <v>6.2453282375695945E-2</v>
      </c>
      <c r="H7544" t="str">
        <f>IF(Comuni[[#This Row],[Popolazione2011]]&gt;300000,"MAGGIORE","")</f>
        <v/>
      </c>
      <c r="I7544" t="str">
        <f>_xlfn.XLOOKUP(Comuni[[#This Row],[Regione]],Ripartizione_geografica[Regione],Ripartizione_geografica[Ripartizione geografica])</f>
        <v>Isole</v>
      </c>
      <c r="J7544">
        <f>_xlfn.XLOOKUP(Comuni[[#This Row],[Regione]],Ripartizione_geografica[Regione],Ripartizione_geografica[Codice Regione])</f>
        <v>20</v>
      </c>
      <c r="K7544">
        <f>_xlfn.XLOOKUP(Comuni[[#This Row],[Regione]],Table_0[Regione],Table_0[Totale])</f>
        <v>525277</v>
      </c>
      <c r="L7544">
        <f>_xlfn.XLOOKUP(Comuni[[#This Row],[Regione]],Table_0[Regione],Table_0[Guariti])</f>
        <v>513189</v>
      </c>
      <c r="M7544">
        <f>_xlfn.XLOOKUP(Comuni[[#This Row],[Regione]],Table_0[Regione],Table_0[Deceduti])</f>
        <v>2975</v>
      </c>
      <c r="N7544" s="1">
        <f>(Comuni[[#This Row],[Popolazione2011]]/Comuni[[#This Row],[Ammalati TOT]])*100</f>
        <v>0.19437363524388085</v>
      </c>
      <c r="O7544">
        <f>_xlfn.XLOOKUP(Comuni[[#This Row],[Regione]],Table_0[Regione],Table_0[TOT AREA])</f>
        <v>2358669</v>
      </c>
      <c r="P7544" s="1">
        <f>(Comuni[[#This Row],[Popolazione2011]]/Comuni[[#This Row],[Ammalati AREA]])*100</f>
        <v>4.3287125069265756E-2</v>
      </c>
    </row>
    <row r="7545" spans="1:16" x14ac:dyDescent="0.3">
      <c r="A7545" t="s">
        <v>7651</v>
      </c>
      <c r="B7545" t="s">
        <v>8039</v>
      </c>
      <c r="C7545" t="s">
        <v>7640</v>
      </c>
      <c r="D7545">
        <v>3636</v>
      </c>
      <c r="E7545" s="1">
        <f>(Comuni[[#This Row],[Popolazione2011]]/SUM(D:D))*100</f>
        <v>6.1188476089559605E-3</v>
      </c>
      <c r="F7545">
        <f t="shared" si="117"/>
        <v>1634822</v>
      </c>
      <c r="G7545" s="1">
        <f>(Comuni[[#This Row],[Popolazione2011]]/Comuni[[#This Row],[TOT POP REGIONE ]])*100</f>
        <v>0.22240953449366355</v>
      </c>
      <c r="H7545" t="str">
        <f>IF(Comuni[[#This Row],[Popolazione2011]]&gt;300000,"MAGGIORE","")</f>
        <v/>
      </c>
      <c r="I7545" t="str">
        <f>_xlfn.XLOOKUP(Comuni[[#This Row],[Regione]],Ripartizione_geografica[Regione],Ripartizione_geografica[Ripartizione geografica])</f>
        <v>Isole</v>
      </c>
      <c r="J7545">
        <f>_xlfn.XLOOKUP(Comuni[[#This Row],[Regione]],Ripartizione_geografica[Regione],Ripartizione_geografica[Codice Regione])</f>
        <v>20</v>
      </c>
      <c r="K7545">
        <f>_xlfn.XLOOKUP(Comuni[[#This Row],[Regione]],Table_0[Regione],Table_0[Totale])</f>
        <v>525277</v>
      </c>
      <c r="L7545">
        <f>_xlfn.XLOOKUP(Comuni[[#This Row],[Regione]],Table_0[Regione],Table_0[Guariti])</f>
        <v>513189</v>
      </c>
      <c r="M7545">
        <f>_xlfn.XLOOKUP(Comuni[[#This Row],[Regione]],Table_0[Regione],Table_0[Deceduti])</f>
        <v>2975</v>
      </c>
      <c r="N7545" s="1">
        <f>(Comuni[[#This Row],[Popolazione2011]]/Comuni[[#This Row],[Ammalati TOT]])*100</f>
        <v>0.69220620739152872</v>
      </c>
      <c r="O7545">
        <f>_xlfn.XLOOKUP(Comuni[[#This Row],[Regione]],Table_0[Regione],Table_0[TOT AREA])</f>
        <v>2358669</v>
      </c>
      <c r="P7545" s="1">
        <f>(Comuni[[#This Row],[Popolazione2011]]/Comuni[[#This Row],[Ammalati AREA]])*100</f>
        <v>0.15415473726919715</v>
      </c>
    </row>
    <row r="7546" spans="1:16" x14ac:dyDescent="0.3">
      <c r="A7546" t="s">
        <v>7652</v>
      </c>
      <c r="B7546" t="s">
        <v>8039</v>
      </c>
      <c r="C7546" t="s">
        <v>7640</v>
      </c>
      <c r="D7546">
        <v>3669</v>
      </c>
      <c r="E7546" s="1">
        <f>(Comuni[[#This Row],[Popolazione2011]]/SUM(D:D))*100</f>
        <v>6.1743817044167815E-3</v>
      </c>
      <c r="F7546">
        <f t="shared" si="117"/>
        <v>1634822</v>
      </c>
      <c r="G7546" s="1">
        <f>(Comuni[[#This Row],[Popolazione2011]]/Comuni[[#This Row],[TOT POP REGIONE ]])*100</f>
        <v>0.22442810287603177</v>
      </c>
      <c r="H7546" t="str">
        <f>IF(Comuni[[#This Row],[Popolazione2011]]&gt;300000,"MAGGIORE","")</f>
        <v/>
      </c>
      <c r="I7546" t="str">
        <f>_xlfn.XLOOKUP(Comuni[[#This Row],[Regione]],Ripartizione_geografica[Regione],Ripartizione_geografica[Ripartizione geografica])</f>
        <v>Isole</v>
      </c>
      <c r="J7546">
        <f>_xlfn.XLOOKUP(Comuni[[#This Row],[Regione]],Ripartizione_geografica[Regione],Ripartizione_geografica[Codice Regione])</f>
        <v>20</v>
      </c>
      <c r="K7546">
        <f>_xlfn.XLOOKUP(Comuni[[#This Row],[Regione]],Table_0[Regione],Table_0[Totale])</f>
        <v>525277</v>
      </c>
      <c r="L7546">
        <f>_xlfn.XLOOKUP(Comuni[[#This Row],[Regione]],Table_0[Regione],Table_0[Guariti])</f>
        <v>513189</v>
      </c>
      <c r="M7546">
        <f>_xlfn.XLOOKUP(Comuni[[#This Row],[Regione]],Table_0[Regione],Table_0[Deceduti])</f>
        <v>2975</v>
      </c>
      <c r="N7546" s="1">
        <f>(Comuni[[#This Row],[Popolazione2011]]/Comuni[[#This Row],[Ammalati TOT]])*100</f>
        <v>0.69848860696356407</v>
      </c>
      <c r="O7546">
        <f>_xlfn.XLOOKUP(Comuni[[#This Row],[Regione]],Table_0[Regione],Table_0[TOT AREA])</f>
        <v>2358669</v>
      </c>
      <c r="P7546" s="1">
        <f>(Comuni[[#This Row],[Popolazione2011]]/Comuni[[#This Row],[Ammalati AREA]])*100</f>
        <v>0.15555383141933013</v>
      </c>
    </row>
    <row r="7547" spans="1:16" x14ac:dyDescent="0.3">
      <c r="A7547" t="s">
        <v>7653</v>
      </c>
      <c r="B7547" t="s">
        <v>8039</v>
      </c>
      <c r="C7547" t="s">
        <v>7640</v>
      </c>
      <c r="D7547">
        <v>800</v>
      </c>
      <c r="E7547" s="1">
        <f>(Comuni[[#This Row],[Popolazione2011]]/SUM(D:D))*100</f>
        <v>1.3462811020805191E-3</v>
      </c>
      <c r="F7547">
        <f t="shared" si="117"/>
        <v>1634822</v>
      </c>
      <c r="G7547" s="1">
        <f>(Comuni[[#This Row],[Popolazione2011]]/Comuni[[#This Row],[TOT POP REGIONE ]])*100</f>
        <v>4.8934991087714749E-2</v>
      </c>
      <c r="H7547" t="str">
        <f>IF(Comuni[[#This Row],[Popolazione2011]]&gt;300000,"MAGGIORE","")</f>
        <v/>
      </c>
      <c r="I7547" t="str">
        <f>_xlfn.XLOOKUP(Comuni[[#This Row],[Regione]],Ripartizione_geografica[Regione],Ripartizione_geografica[Ripartizione geografica])</f>
        <v>Isole</v>
      </c>
      <c r="J7547">
        <f>_xlfn.XLOOKUP(Comuni[[#This Row],[Regione]],Ripartizione_geografica[Regione],Ripartizione_geografica[Codice Regione])</f>
        <v>20</v>
      </c>
      <c r="K7547">
        <f>_xlfn.XLOOKUP(Comuni[[#This Row],[Regione]],Table_0[Regione],Table_0[Totale])</f>
        <v>525277</v>
      </c>
      <c r="L7547">
        <f>_xlfn.XLOOKUP(Comuni[[#This Row],[Regione]],Table_0[Regione],Table_0[Guariti])</f>
        <v>513189</v>
      </c>
      <c r="M7547">
        <f>_xlfn.XLOOKUP(Comuni[[#This Row],[Regione]],Table_0[Regione],Table_0[Deceduti])</f>
        <v>2975</v>
      </c>
      <c r="N7547" s="1">
        <f>(Comuni[[#This Row],[Popolazione2011]]/Comuni[[#This Row],[Ammalati TOT]])*100</f>
        <v>0.15230059568570486</v>
      </c>
      <c r="O7547">
        <f>_xlfn.XLOOKUP(Comuni[[#This Row],[Regione]],Table_0[Regione],Table_0[TOT AREA])</f>
        <v>2358669</v>
      </c>
      <c r="P7547" s="1">
        <f>(Comuni[[#This Row],[Popolazione2011]]/Comuni[[#This Row],[Ammalati AREA]])*100</f>
        <v>3.391743394261764E-2</v>
      </c>
    </row>
    <row r="7548" spans="1:16" x14ac:dyDescent="0.3">
      <c r="A7548" t="s">
        <v>7654</v>
      </c>
      <c r="B7548" t="s">
        <v>8039</v>
      </c>
      <c r="C7548" t="s">
        <v>7640</v>
      </c>
      <c r="D7548">
        <v>285</v>
      </c>
      <c r="E7548" s="1">
        <f>(Comuni[[#This Row],[Popolazione2011]]/SUM(D:D))*100</f>
        <v>4.7961264261618501E-4</v>
      </c>
      <c r="F7548">
        <f t="shared" si="117"/>
        <v>1634822</v>
      </c>
      <c r="G7548" s="1">
        <f>(Comuni[[#This Row],[Popolazione2011]]/Comuni[[#This Row],[TOT POP REGIONE ]])*100</f>
        <v>1.7433090574998381E-2</v>
      </c>
      <c r="H7548" t="str">
        <f>IF(Comuni[[#This Row],[Popolazione2011]]&gt;300000,"MAGGIORE","")</f>
        <v/>
      </c>
      <c r="I7548" t="str">
        <f>_xlfn.XLOOKUP(Comuni[[#This Row],[Regione]],Ripartizione_geografica[Regione],Ripartizione_geografica[Ripartizione geografica])</f>
        <v>Isole</v>
      </c>
      <c r="J7548">
        <f>_xlfn.XLOOKUP(Comuni[[#This Row],[Regione]],Ripartizione_geografica[Regione],Ripartizione_geografica[Codice Regione])</f>
        <v>20</v>
      </c>
      <c r="K7548">
        <f>_xlfn.XLOOKUP(Comuni[[#This Row],[Regione]],Table_0[Regione],Table_0[Totale])</f>
        <v>525277</v>
      </c>
      <c r="L7548">
        <f>_xlfn.XLOOKUP(Comuni[[#This Row],[Regione]],Table_0[Regione],Table_0[Guariti])</f>
        <v>513189</v>
      </c>
      <c r="M7548">
        <f>_xlfn.XLOOKUP(Comuni[[#This Row],[Regione]],Table_0[Regione],Table_0[Deceduti])</f>
        <v>2975</v>
      </c>
      <c r="N7548" s="1">
        <f>(Comuni[[#This Row],[Popolazione2011]]/Comuni[[#This Row],[Ammalati TOT]])*100</f>
        <v>5.4257087213032358E-2</v>
      </c>
      <c r="O7548">
        <f>_xlfn.XLOOKUP(Comuni[[#This Row],[Regione]],Table_0[Regione],Table_0[TOT AREA])</f>
        <v>2358669</v>
      </c>
      <c r="P7548" s="1">
        <f>(Comuni[[#This Row],[Popolazione2011]]/Comuni[[#This Row],[Ammalati AREA]])*100</f>
        <v>1.2083085842057533E-2</v>
      </c>
    </row>
    <row r="7549" spans="1:16" x14ac:dyDescent="0.3">
      <c r="A7549" t="s">
        <v>7655</v>
      </c>
      <c r="B7549" t="s">
        <v>8039</v>
      </c>
      <c r="C7549" t="s">
        <v>7640</v>
      </c>
      <c r="D7549">
        <v>736</v>
      </c>
      <c r="E7549" s="1">
        <f>(Comuni[[#This Row],[Popolazione2011]]/SUM(D:D))*100</f>
        <v>1.2385786139140777E-3</v>
      </c>
      <c r="F7549">
        <f t="shared" si="117"/>
        <v>1634822</v>
      </c>
      <c r="G7549" s="1">
        <f>(Comuni[[#This Row],[Popolazione2011]]/Comuni[[#This Row],[TOT POP REGIONE ]])*100</f>
        <v>4.5020191800697565E-2</v>
      </c>
      <c r="H7549" t="str">
        <f>IF(Comuni[[#This Row],[Popolazione2011]]&gt;300000,"MAGGIORE","")</f>
        <v/>
      </c>
      <c r="I7549" t="str">
        <f>_xlfn.XLOOKUP(Comuni[[#This Row],[Regione]],Ripartizione_geografica[Regione],Ripartizione_geografica[Ripartizione geografica])</f>
        <v>Isole</v>
      </c>
      <c r="J7549">
        <f>_xlfn.XLOOKUP(Comuni[[#This Row],[Regione]],Ripartizione_geografica[Regione],Ripartizione_geografica[Codice Regione])</f>
        <v>20</v>
      </c>
      <c r="K7549">
        <f>_xlfn.XLOOKUP(Comuni[[#This Row],[Regione]],Table_0[Regione],Table_0[Totale])</f>
        <v>525277</v>
      </c>
      <c r="L7549">
        <f>_xlfn.XLOOKUP(Comuni[[#This Row],[Regione]],Table_0[Regione],Table_0[Guariti])</f>
        <v>513189</v>
      </c>
      <c r="M7549">
        <f>_xlfn.XLOOKUP(Comuni[[#This Row],[Regione]],Table_0[Regione],Table_0[Deceduti])</f>
        <v>2975</v>
      </c>
      <c r="N7549" s="1">
        <f>(Comuni[[#This Row],[Popolazione2011]]/Comuni[[#This Row],[Ammalati TOT]])*100</f>
        <v>0.14011654803084847</v>
      </c>
      <c r="O7549">
        <f>_xlfn.XLOOKUP(Comuni[[#This Row],[Regione]],Table_0[Regione],Table_0[TOT AREA])</f>
        <v>2358669</v>
      </c>
      <c r="P7549" s="1">
        <f>(Comuni[[#This Row],[Popolazione2011]]/Comuni[[#This Row],[Ammalati AREA]])*100</f>
        <v>3.1204039227208224E-2</v>
      </c>
    </row>
    <row r="7550" spans="1:16" x14ac:dyDescent="0.3">
      <c r="A7550" t="s">
        <v>7656</v>
      </c>
      <c r="B7550" t="s">
        <v>8039</v>
      </c>
      <c r="C7550" t="s">
        <v>7640</v>
      </c>
      <c r="D7550">
        <v>3979</v>
      </c>
      <c r="E7550" s="1">
        <f>(Comuni[[#This Row],[Popolazione2011]]/SUM(D:D))*100</f>
        <v>6.6960656314729826E-3</v>
      </c>
      <c r="F7550">
        <f t="shared" si="117"/>
        <v>1634822</v>
      </c>
      <c r="G7550" s="1">
        <f>(Comuni[[#This Row],[Popolazione2011]]/Comuni[[#This Row],[TOT POP REGIONE ]])*100</f>
        <v>0.24339041192252123</v>
      </c>
      <c r="H7550" t="str">
        <f>IF(Comuni[[#This Row],[Popolazione2011]]&gt;300000,"MAGGIORE","")</f>
        <v/>
      </c>
      <c r="I7550" t="str">
        <f>_xlfn.XLOOKUP(Comuni[[#This Row],[Regione]],Ripartizione_geografica[Regione],Ripartizione_geografica[Ripartizione geografica])</f>
        <v>Isole</v>
      </c>
      <c r="J7550">
        <f>_xlfn.XLOOKUP(Comuni[[#This Row],[Regione]],Ripartizione_geografica[Regione],Ripartizione_geografica[Codice Regione])</f>
        <v>20</v>
      </c>
      <c r="K7550">
        <f>_xlfn.XLOOKUP(Comuni[[#This Row],[Regione]],Table_0[Regione],Table_0[Totale])</f>
        <v>525277</v>
      </c>
      <c r="L7550">
        <f>_xlfn.XLOOKUP(Comuni[[#This Row],[Regione]],Table_0[Regione],Table_0[Guariti])</f>
        <v>513189</v>
      </c>
      <c r="M7550">
        <f>_xlfn.XLOOKUP(Comuni[[#This Row],[Regione]],Table_0[Regione],Table_0[Deceduti])</f>
        <v>2975</v>
      </c>
      <c r="N7550" s="1">
        <f>(Comuni[[#This Row],[Popolazione2011]]/Comuni[[#This Row],[Ammalati TOT]])*100</f>
        <v>0.75750508779177461</v>
      </c>
      <c r="O7550">
        <f>_xlfn.XLOOKUP(Comuni[[#This Row],[Regione]],Table_0[Regione],Table_0[TOT AREA])</f>
        <v>2358669</v>
      </c>
      <c r="P7550" s="1">
        <f>(Comuni[[#This Row],[Popolazione2011]]/Comuni[[#This Row],[Ammalati AREA]])*100</f>
        <v>0.16869683707209446</v>
      </c>
    </row>
    <row r="7551" spans="1:16" x14ac:dyDescent="0.3">
      <c r="A7551" t="s">
        <v>7657</v>
      </c>
      <c r="B7551" t="s">
        <v>8039</v>
      </c>
      <c r="C7551" t="s">
        <v>7640</v>
      </c>
      <c r="D7551">
        <v>1046</v>
      </c>
      <c r="E7551" s="1">
        <f>(Comuni[[#This Row],[Popolazione2011]]/SUM(D:D))*100</f>
        <v>1.7602625409702791E-3</v>
      </c>
      <c r="F7551">
        <f t="shared" si="117"/>
        <v>1634822</v>
      </c>
      <c r="G7551" s="1">
        <f>(Comuni[[#This Row],[Popolazione2011]]/Comuni[[#This Row],[TOT POP REGIONE ]])*100</f>
        <v>6.398250084718704E-2</v>
      </c>
      <c r="H7551" t="str">
        <f>IF(Comuni[[#This Row],[Popolazione2011]]&gt;300000,"MAGGIORE","")</f>
        <v/>
      </c>
      <c r="I7551" t="str">
        <f>_xlfn.XLOOKUP(Comuni[[#This Row],[Regione]],Ripartizione_geografica[Regione],Ripartizione_geografica[Ripartizione geografica])</f>
        <v>Isole</v>
      </c>
      <c r="J7551">
        <f>_xlfn.XLOOKUP(Comuni[[#This Row],[Regione]],Ripartizione_geografica[Regione],Ripartizione_geografica[Codice Regione])</f>
        <v>20</v>
      </c>
      <c r="K7551">
        <f>_xlfn.XLOOKUP(Comuni[[#This Row],[Regione]],Table_0[Regione],Table_0[Totale])</f>
        <v>525277</v>
      </c>
      <c r="L7551">
        <f>_xlfn.XLOOKUP(Comuni[[#This Row],[Regione]],Table_0[Regione],Table_0[Guariti])</f>
        <v>513189</v>
      </c>
      <c r="M7551">
        <f>_xlfn.XLOOKUP(Comuni[[#This Row],[Regione]],Table_0[Regione],Table_0[Deceduti])</f>
        <v>2975</v>
      </c>
      <c r="N7551" s="1">
        <f>(Comuni[[#This Row],[Popolazione2011]]/Comuni[[#This Row],[Ammalati TOT]])*100</f>
        <v>0.19913302885905915</v>
      </c>
      <c r="O7551">
        <f>_xlfn.XLOOKUP(Comuni[[#This Row],[Regione]],Table_0[Regione],Table_0[TOT AREA])</f>
        <v>2358669</v>
      </c>
      <c r="P7551" s="1">
        <f>(Comuni[[#This Row],[Popolazione2011]]/Comuni[[#This Row],[Ammalati AREA]])*100</f>
        <v>4.4347044879972555E-2</v>
      </c>
    </row>
    <row r="7552" spans="1:16" x14ac:dyDescent="0.3">
      <c r="A7552" t="s">
        <v>7658</v>
      </c>
      <c r="B7552" t="s">
        <v>8039</v>
      </c>
      <c r="C7552" t="s">
        <v>7640</v>
      </c>
      <c r="D7552">
        <v>552</v>
      </c>
      <c r="E7552" s="1">
        <f>(Comuni[[#This Row],[Popolazione2011]]/SUM(D:D))*100</f>
        <v>9.2893396043555829E-4</v>
      </c>
      <c r="F7552">
        <f t="shared" si="117"/>
        <v>1634822</v>
      </c>
      <c r="G7552" s="1">
        <f>(Comuni[[#This Row],[Popolazione2011]]/Comuni[[#This Row],[TOT POP REGIONE ]])*100</f>
        <v>3.3765143850523177E-2</v>
      </c>
      <c r="H7552" t="str">
        <f>IF(Comuni[[#This Row],[Popolazione2011]]&gt;300000,"MAGGIORE","")</f>
        <v/>
      </c>
      <c r="I7552" t="str">
        <f>_xlfn.XLOOKUP(Comuni[[#This Row],[Regione]],Ripartizione_geografica[Regione],Ripartizione_geografica[Ripartizione geografica])</f>
        <v>Isole</v>
      </c>
      <c r="J7552">
        <f>_xlfn.XLOOKUP(Comuni[[#This Row],[Regione]],Ripartizione_geografica[Regione],Ripartizione_geografica[Codice Regione])</f>
        <v>20</v>
      </c>
      <c r="K7552">
        <f>_xlfn.XLOOKUP(Comuni[[#This Row],[Regione]],Table_0[Regione],Table_0[Totale])</f>
        <v>525277</v>
      </c>
      <c r="L7552">
        <f>_xlfn.XLOOKUP(Comuni[[#This Row],[Regione]],Table_0[Regione],Table_0[Guariti])</f>
        <v>513189</v>
      </c>
      <c r="M7552">
        <f>_xlfn.XLOOKUP(Comuni[[#This Row],[Regione]],Table_0[Regione],Table_0[Deceduti])</f>
        <v>2975</v>
      </c>
      <c r="N7552" s="1">
        <f>(Comuni[[#This Row],[Popolazione2011]]/Comuni[[#This Row],[Ammalati TOT]])*100</f>
        <v>0.10508741102313636</v>
      </c>
      <c r="O7552">
        <f>_xlfn.XLOOKUP(Comuni[[#This Row],[Regione]],Table_0[Regione],Table_0[TOT AREA])</f>
        <v>2358669</v>
      </c>
      <c r="P7552" s="1">
        <f>(Comuni[[#This Row],[Popolazione2011]]/Comuni[[#This Row],[Ammalati AREA]])*100</f>
        <v>2.340302942040617E-2</v>
      </c>
    </row>
    <row r="7553" spans="1:16" x14ac:dyDescent="0.3">
      <c r="A7553" t="s">
        <v>7659</v>
      </c>
      <c r="B7553" t="s">
        <v>8039</v>
      </c>
      <c r="C7553" t="s">
        <v>7640</v>
      </c>
      <c r="D7553">
        <v>944</v>
      </c>
      <c r="E7553" s="1">
        <f>(Comuni[[#This Row],[Popolazione2011]]/SUM(D:D))*100</f>
        <v>1.5886117004550125E-3</v>
      </c>
      <c r="F7553">
        <f t="shared" si="117"/>
        <v>1634822</v>
      </c>
      <c r="G7553" s="1">
        <f>(Comuni[[#This Row],[Popolazione2011]]/Comuni[[#This Row],[TOT POP REGIONE ]])*100</f>
        <v>5.77432894835034E-2</v>
      </c>
      <c r="H7553" t="str">
        <f>IF(Comuni[[#This Row],[Popolazione2011]]&gt;300000,"MAGGIORE","")</f>
        <v/>
      </c>
      <c r="I7553" t="str">
        <f>_xlfn.XLOOKUP(Comuni[[#This Row],[Regione]],Ripartizione_geografica[Regione],Ripartizione_geografica[Ripartizione geografica])</f>
        <v>Isole</v>
      </c>
      <c r="J7553">
        <f>_xlfn.XLOOKUP(Comuni[[#This Row],[Regione]],Ripartizione_geografica[Regione],Ripartizione_geografica[Codice Regione])</f>
        <v>20</v>
      </c>
      <c r="K7553">
        <f>_xlfn.XLOOKUP(Comuni[[#This Row],[Regione]],Table_0[Regione],Table_0[Totale])</f>
        <v>525277</v>
      </c>
      <c r="L7553">
        <f>_xlfn.XLOOKUP(Comuni[[#This Row],[Regione]],Table_0[Regione],Table_0[Guariti])</f>
        <v>513189</v>
      </c>
      <c r="M7553">
        <f>_xlfn.XLOOKUP(Comuni[[#This Row],[Regione]],Table_0[Regione],Table_0[Deceduti])</f>
        <v>2975</v>
      </c>
      <c r="N7553" s="1">
        <f>(Comuni[[#This Row],[Popolazione2011]]/Comuni[[#This Row],[Ammalati TOT]])*100</f>
        <v>0.17971470290913175</v>
      </c>
      <c r="O7553">
        <f>_xlfn.XLOOKUP(Comuni[[#This Row],[Regione]],Table_0[Regione],Table_0[TOT AREA])</f>
        <v>2358669</v>
      </c>
      <c r="P7553" s="1">
        <f>(Comuni[[#This Row],[Popolazione2011]]/Comuni[[#This Row],[Ammalati AREA]])*100</f>
        <v>4.0022572052288811E-2</v>
      </c>
    </row>
    <row r="7554" spans="1:16" x14ac:dyDescent="0.3">
      <c r="A7554" t="s">
        <v>7660</v>
      </c>
      <c r="B7554" t="s">
        <v>8039</v>
      </c>
      <c r="C7554" t="s">
        <v>7640</v>
      </c>
      <c r="D7554">
        <v>4267</v>
      </c>
      <c r="E7554" s="1">
        <f>(Comuni[[#This Row],[Popolazione2011]]/SUM(D:D))*100</f>
        <v>7.1807268282219694E-3</v>
      </c>
      <c r="F7554">
        <f t="shared" ref="F7554:F7617" si="118">SUMIFS(D:D,B:B,B7554)</f>
        <v>1634822</v>
      </c>
      <c r="G7554" s="1">
        <f>(Comuni[[#This Row],[Popolazione2011]]/Comuni[[#This Row],[TOT POP REGIONE ]])*100</f>
        <v>0.26100700871409854</v>
      </c>
      <c r="H7554" t="str">
        <f>IF(Comuni[[#This Row],[Popolazione2011]]&gt;300000,"MAGGIORE","")</f>
        <v/>
      </c>
      <c r="I7554" t="str">
        <f>_xlfn.XLOOKUP(Comuni[[#This Row],[Regione]],Ripartizione_geografica[Regione],Ripartizione_geografica[Ripartizione geografica])</f>
        <v>Isole</v>
      </c>
      <c r="J7554">
        <f>_xlfn.XLOOKUP(Comuni[[#This Row],[Regione]],Ripartizione_geografica[Regione],Ripartizione_geografica[Codice Regione])</f>
        <v>20</v>
      </c>
      <c r="K7554">
        <f>_xlfn.XLOOKUP(Comuni[[#This Row],[Regione]],Table_0[Regione],Table_0[Totale])</f>
        <v>525277</v>
      </c>
      <c r="L7554">
        <f>_xlfn.XLOOKUP(Comuni[[#This Row],[Regione]],Table_0[Regione],Table_0[Guariti])</f>
        <v>513189</v>
      </c>
      <c r="M7554">
        <f>_xlfn.XLOOKUP(Comuni[[#This Row],[Regione]],Table_0[Regione],Table_0[Deceduti])</f>
        <v>2975</v>
      </c>
      <c r="N7554" s="1">
        <f>(Comuni[[#This Row],[Popolazione2011]]/Comuni[[#This Row],[Ammalati TOT]])*100</f>
        <v>0.81233330223862832</v>
      </c>
      <c r="O7554">
        <f>_xlfn.XLOOKUP(Comuni[[#This Row],[Regione]],Table_0[Regione],Table_0[TOT AREA])</f>
        <v>2358669</v>
      </c>
      <c r="P7554" s="1">
        <f>(Comuni[[#This Row],[Popolazione2011]]/Comuni[[#This Row],[Ammalati AREA]])*100</f>
        <v>0.18090711329143683</v>
      </c>
    </row>
    <row r="7555" spans="1:16" x14ac:dyDescent="0.3">
      <c r="A7555" t="s">
        <v>7661</v>
      </c>
      <c r="B7555" t="s">
        <v>8039</v>
      </c>
      <c r="C7555" t="s">
        <v>7640</v>
      </c>
      <c r="D7555">
        <v>644</v>
      </c>
      <c r="E7555" s="1">
        <f>(Comuni[[#This Row],[Popolazione2011]]/SUM(D:D))*100</f>
        <v>1.083756287174818E-3</v>
      </c>
      <c r="F7555">
        <f t="shared" si="118"/>
        <v>1634822</v>
      </c>
      <c r="G7555" s="1">
        <f>(Comuni[[#This Row],[Popolazione2011]]/Comuni[[#This Row],[TOT POP REGIONE ]])*100</f>
        <v>3.9392667825610371E-2</v>
      </c>
      <c r="H7555" t="str">
        <f>IF(Comuni[[#This Row],[Popolazione2011]]&gt;300000,"MAGGIORE","")</f>
        <v/>
      </c>
      <c r="I7555" t="str">
        <f>_xlfn.XLOOKUP(Comuni[[#This Row],[Regione]],Ripartizione_geografica[Regione],Ripartizione_geografica[Ripartizione geografica])</f>
        <v>Isole</v>
      </c>
      <c r="J7555">
        <f>_xlfn.XLOOKUP(Comuni[[#This Row],[Regione]],Ripartizione_geografica[Regione],Ripartizione_geografica[Codice Regione])</f>
        <v>20</v>
      </c>
      <c r="K7555">
        <f>_xlfn.XLOOKUP(Comuni[[#This Row],[Regione]],Table_0[Regione],Table_0[Totale])</f>
        <v>525277</v>
      </c>
      <c r="L7555">
        <f>_xlfn.XLOOKUP(Comuni[[#This Row],[Regione]],Table_0[Regione],Table_0[Guariti])</f>
        <v>513189</v>
      </c>
      <c r="M7555">
        <f>_xlfn.XLOOKUP(Comuni[[#This Row],[Regione]],Table_0[Regione],Table_0[Deceduti])</f>
        <v>2975</v>
      </c>
      <c r="N7555" s="1">
        <f>(Comuni[[#This Row],[Popolazione2011]]/Comuni[[#This Row],[Ammalati TOT]])*100</f>
        <v>0.12260197952699242</v>
      </c>
      <c r="O7555">
        <f>_xlfn.XLOOKUP(Comuni[[#This Row],[Regione]],Table_0[Regione],Table_0[TOT AREA])</f>
        <v>2358669</v>
      </c>
      <c r="P7555" s="1">
        <f>(Comuni[[#This Row],[Popolazione2011]]/Comuni[[#This Row],[Ammalati AREA]])*100</f>
        <v>2.7303534323807201E-2</v>
      </c>
    </row>
    <row r="7556" spans="1:16" x14ac:dyDescent="0.3">
      <c r="A7556" t="s">
        <v>7662</v>
      </c>
      <c r="B7556" t="s">
        <v>8039</v>
      </c>
      <c r="C7556" t="s">
        <v>7640</v>
      </c>
      <c r="D7556">
        <v>5737</v>
      </c>
      <c r="E7556" s="1">
        <f>(Comuni[[#This Row],[Popolazione2011]]/SUM(D:D))*100</f>
        <v>9.6545183532949237E-3</v>
      </c>
      <c r="F7556">
        <f t="shared" si="118"/>
        <v>1634822</v>
      </c>
      <c r="G7556" s="1">
        <f>(Comuni[[#This Row],[Popolazione2011]]/Comuni[[#This Row],[TOT POP REGIONE ]])*100</f>
        <v>0.35092505483777442</v>
      </c>
      <c r="H7556" t="str">
        <f>IF(Comuni[[#This Row],[Popolazione2011]]&gt;300000,"MAGGIORE","")</f>
        <v/>
      </c>
      <c r="I7556" t="str">
        <f>_xlfn.XLOOKUP(Comuni[[#This Row],[Regione]],Ripartizione_geografica[Regione],Ripartizione_geografica[Ripartizione geografica])</f>
        <v>Isole</v>
      </c>
      <c r="J7556">
        <f>_xlfn.XLOOKUP(Comuni[[#This Row],[Regione]],Ripartizione_geografica[Regione],Ripartizione_geografica[Codice Regione])</f>
        <v>20</v>
      </c>
      <c r="K7556">
        <f>_xlfn.XLOOKUP(Comuni[[#This Row],[Regione]],Table_0[Regione],Table_0[Totale])</f>
        <v>525277</v>
      </c>
      <c r="L7556">
        <f>_xlfn.XLOOKUP(Comuni[[#This Row],[Regione]],Table_0[Regione],Table_0[Guariti])</f>
        <v>513189</v>
      </c>
      <c r="M7556">
        <f>_xlfn.XLOOKUP(Comuni[[#This Row],[Regione]],Table_0[Regione],Table_0[Deceduti])</f>
        <v>2975</v>
      </c>
      <c r="N7556" s="1">
        <f>(Comuni[[#This Row],[Popolazione2011]]/Comuni[[#This Row],[Ammalati TOT]])*100</f>
        <v>1.0921856468111111</v>
      </c>
      <c r="O7556">
        <f>_xlfn.XLOOKUP(Comuni[[#This Row],[Regione]],Table_0[Regione],Table_0[TOT AREA])</f>
        <v>2358669</v>
      </c>
      <c r="P7556" s="1">
        <f>(Comuni[[#This Row],[Popolazione2011]]/Comuni[[#This Row],[Ammalati AREA]])*100</f>
        <v>0.24323039816099673</v>
      </c>
    </row>
    <row r="7557" spans="1:16" x14ac:dyDescent="0.3">
      <c r="A7557" t="s">
        <v>7663</v>
      </c>
      <c r="B7557" t="s">
        <v>8039</v>
      </c>
      <c r="C7557" t="s">
        <v>7640</v>
      </c>
      <c r="D7557">
        <v>455</v>
      </c>
      <c r="E7557" s="1">
        <f>(Comuni[[#This Row],[Popolazione2011]]/SUM(D:D))*100</f>
        <v>7.6569737680829537E-4</v>
      </c>
      <c r="F7557">
        <f t="shared" si="118"/>
        <v>1634822</v>
      </c>
      <c r="G7557" s="1">
        <f>(Comuni[[#This Row],[Popolazione2011]]/Comuni[[#This Row],[TOT POP REGIONE ]])*100</f>
        <v>2.7831776181137764E-2</v>
      </c>
      <c r="H7557" t="str">
        <f>IF(Comuni[[#This Row],[Popolazione2011]]&gt;300000,"MAGGIORE","")</f>
        <v/>
      </c>
      <c r="I7557" t="str">
        <f>_xlfn.XLOOKUP(Comuni[[#This Row],[Regione]],Ripartizione_geografica[Regione],Ripartizione_geografica[Ripartizione geografica])</f>
        <v>Isole</v>
      </c>
      <c r="J7557">
        <f>_xlfn.XLOOKUP(Comuni[[#This Row],[Regione]],Ripartizione_geografica[Regione],Ripartizione_geografica[Codice Regione])</f>
        <v>20</v>
      </c>
      <c r="K7557">
        <f>_xlfn.XLOOKUP(Comuni[[#This Row],[Regione]],Table_0[Regione],Table_0[Totale])</f>
        <v>525277</v>
      </c>
      <c r="L7557">
        <f>_xlfn.XLOOKUP(Comuni[[#This Row],[Regione]],Table_0[Regione],Table_0[Guariti])</f>
        <v>513189</v>
      </c>
      <c r="M7557">
        <f>_xlfn.XLOOKUP(Comuni[[#This Row],[Regione]],Table_0[Regione],Table_0[Deceduti])</f>
        <v>2975</v>
      </c>
      <c r="N7557" s="1">
        <f>(Comuni[[#This Row],[Popolazione2011]]/Comuni[[#This Row],[Ammalati TOT]])*100</f>
        <v>8.6620963796244649E-2</v>
      </c>
      <c r="O7557">
        <f>_xlfn.XLOOKUP(Comuni[[#This Row],[Regione]],Table_0[Regione],Table_0[TOT AREA])</f>
        <v>2358669</v>
      </c>
      <c r="P7557" s="1">
        <f>(Comuni[[#This Row],[Popolazione2011]]/Comuni[[#This Row],[Ammalati AREA]])*100</f>
        <v>1.9290540554863782E-2</v>
      </c>
    </row>
    <row r="7558" spans="1:16" x14ac:dyDescent="0.3">
      <c r="A7558" t="s">
        <v>7664</v>
      </c>
      <c r="B7558" t="s">
        <v>8039</v>
      </c>
      <c r="C7558" t="s">
        <v>7640</v>
      </c>
      <c r="D7558">
        <v>1735</v>
      </c>
      <c r="E7558" s="1">
        <f>(Comuni[[#This Row],[Popolazione2011]]/SUM(D:D))*100</f>
        <v>2.9197471401371262E-3</v>
      </c>
      <c r="F7558">
        <f t="shared" si="118"/>
        <v>1634822</v>
      </c>
      <c r="G7558" s="1">
        <f>(Comuni[[#This Row],[Popolazione2011]]/Comuni[[#This Row],[TOT POP REGIONE ]])*100</f>
        <v>0.10612776192148135</v>
      </c>
      <c r="H7558" t="str">
        <f>IF(Comuni[[#This Row],[Popolazione2011]]&gt;300000,"MAGGIORE","")</f>
        <v/>
      </c>
      <c r="I7558" t="str">
        <f>_xlfn.XLOOKUP(Comuni[[#This Row],[Regione]],Ripartizione_geografica[Regione],Ripartizione_geografica[Ripartizione geografica])</f>
        <v>Isole</v>
      </c>
      <c r="J7558">
        <f>_xlfn.XLOOKUP(Comuni[[#This Row],[Regione]],Ripartizione_geografica[Regione],Ripartizione_geografica[Codice Regione])</f>
        <v>20</v>
      </c>
      <c r="K7558">
        <f>_xlfn.XLOOKUP(Comuni[[#This Row],[Regione]],Table_0[Regione],Table_0[Totale])</f>
        <v>525277</v>
      </c>
      <c r="L7558">
        <f>_xlfn.XLOOKUP(Comuni[[#This Row],[Regione]],Table_0[Regione],Table_0[Guariti])</f>
        <v>513189</v>
      </c>
      <c r="M7558">
        <f>_xlfn.XLOOKUP(Comuni[[#This Row],[Regione]],Table_0[Regione],Table_0[Deceduti])</f>
        <v>2975</v>
      </c>
      <c r="N7558" s="1">
        <f>(Comuni[[#This Row],[Popolazione2011]]/Comuni[[#This Row],[Ammalati TOT]])*100</f>
        <v>0.33030191689337246</v>
      </c>
      <c r="O7558">
        <f>_xlfn.XLOOKUP(Comuni[[#This Row],[Regione]],Table_0[Regione],Table_0[TOT AREA])</f>
        <v>2358669</v>
      </c>
      <c r="P7558" s="1">
        <f>(Comuni[[#This Row],[Popolazione2011]]/Comuni[[#This Row],[Ammalati AREA]])*100</f>
        <v>7.3558434863051997E-2</v>
      </c>
    </row>
    <row r="7559" spans="1:16" x14ac:dyDescent="0.3">
      <c r="A7559" t="s">
        <v>7665</v>
      </c>
      <c r="B7559" t="s">
        <v>8039</v>
      </c>
      <c r="C7559" t="s">
        <v>7640</v>
      </c>
      <c r="D7559">
        <v>1346</v>
      </c>
      <c r="E7559" s="1">
        <f>(Comuni[[#This Row],[Popolazione2011]]/SUM(D:D))*100</f>
        <v>2.2651179542504734E-3</v>
      </c>
      <c r="F7559">
        <f t="shared" si="118"/>
        <v>1634822</v>
      </c>
      <c r="G7559" s="1">
        <f>(Comuni[[#This Row],[Popolazione2011]]/Comuni[[#This Row],[TOT POP REGIONE ]])*100</f>
        <v>8.233312250508007E-2</v>
      </c>
      <c r="H7559" t="str">
        <f>IF(Comuni[[#This Row],[Popolazione2011]]&gt;300000,"MAGGIORE","")</f>
        <v/>
      </c>
      <c r="I7559" t="str">
        <f>_xlfn.XLOOKUP(Comuni[[#This Row],[Regione]],Ripartizione_geografica[Regione],Ripartizione_geografica[Ripartizione geografica])</f>
        <v>Isole</v>
      </c>
      <c r="J7559">
        <f>_xlfn.XLOOKUP(Comuni[[#This Row],[Regione]],Ripartizione_geografica[Regione],Ripartizione_geografica[Codice Regione])</f>
        <v>20</v>
      </c>
      <c r="K7559">
        <f>_xlfn.XLOOKUP(Comuni[[#This Row],[Regione]],Table_0[Regione],Table_0[Totale])</f>
        <v>525277</v>
      </c>
      <c r="L7559">
        <f>_xlfn.XLOOKUP(Comuni[[#This Row],[Regione]],Table_0[Regione],Table_0[Guariti])</f>
        <v>513189</v>
      </c>
      <c r="M7559">
        <f>_xlfn.XLOOKUP(Comuni[[#This Row],[Regione]],Table_0[Regione],Table_0[Deceduti])</f>
        <v>2975</v>
      </c>
      <c r="N7559" s="1">
        <f>(Comuni[[#This Row],[Popolazione2011]]/Comuni[[#This Row],[Ammalati TOT]])*100</f>
        <v>0.25624575224119844</v>
      </c>
      <c r="O7559">
        <f>_xlfn.XLOOKUP(Comuni[[#This Row],[Regione]],Table_0[Regione],Table_0[TOT AREA])</f>
        <v>2358669</v>
      </c>
      <c r="P7559" s="1">
        <f>(Comuni[[#This Row],[Popolazione2011]]/Comuni[[#This Row],[Ammalati AREA]])*100</f>
        <v>5.706608260845418E-2</v>
      </c>
    </row>
    <row r="7560" spans="1:16" x14ac:dyDescent="0.3">
      <c r="A7560" t="s">
        <v>7666</v>
      </c>
      <c r="B7560" t="s">
        <v>8039</v>
      </c>
      <c r="C7560" t="s">
        <v>7640</v>
      </c>
      <c r="D7560">
        <v>900</v>
      </c>
      <c r="E7560" s="1">
        <f>(Comuni[[#This Row],[Popolazione2011]]/SUM(D:D))*100</f>
        <v>1.5145662398405842E-3</v>
      </c>
      <c r="F7560">
        <f t="shared" si="118"/>
        <v>1634822</v>
      </c>
      <c r="G7560" s="1">
        <f>(Comuni[[#This Row],[Popolazione2011]]/Comuni[[#This Row],[TOT POP REGIONE ]])*100</f>
        <v>5.5051864973679088E-2</v>
      </c>
      <c r="H7560" t="str">
        <f>IF(Comuni[[#This Row],[Popolazione2011]]&gt;300000,"MAGGIORE","")</f>
        <v/>
      </c>
      <c r="I7560" t="str">
        <f>_xlfn.XLOOKUP(Comuni[[#This Row],[Regione]],Ripartizione_geografica[Regione],Ripartizione_geografica[Ripartizione geografica])</f>
        <v>Isole</v>
      </c>
      <c r="J7560">
        <f>_xlfn.XLOOKUP(Comuni[[#This Row],[Regione]],Ripartizione_geografica[Regione],Ripartizione_geografica[Codice Regione])</f>
        <v>20</v>
      </c>
      <c r="K7560">
        <f>_xlfn.XLOOKUP(Comuni[[#This Row],[Regione]],Table_0[Regione],Table_0[Totale])</f>
        <v>525277</v>
      </c>
      <c r="L7560">
        <f>_xlfn.XLOOKUP(Comuni[[#This Row],[Regione]],Table_0[Regione],Table_0[Guariti])</f>
        <v>513189</v>
      </c>
      <c r="M7560">
        <f>_xlfn.XLOOKUP(Comuni[[#This Row],[Regione]],Table_0[Regione],Table_0[Deceduti])</f>
        <v>2975</v>
      </c>
      <c r="N7560" s="1">
        <f>(Comuni[[#This Row],[Popolazione2011]]/Comuni[[#This Row],[Ammalati TOT]])*100</f>
        <v>0.17133817014641797</v>
      </c>
      <c r="O7560">
        <f>_xlfn.XLOOKUP(Comuni[[#This Row],[Regione]],Table_0[Regione],Table_0[TOT AREA])</f>
        <v>2358669</v>
      </c>
      <c r="P7560" s="1">
        <f>(Comuni[[#This Row],[Popolazione2011]]/Comuni[[#This Row],[Ammalati AREA]])*100</f>
        <v>3.8157113185444839E-2</v>
      </c>
    </row>
    <row r="7561" spans="1:16" x14ac:dyDescent="0.3">
      <c r="A7561" t="s">
        <v>7667</v>
      </c>
      <c r="B7561" t="s">
        <v>8039</v>
      </c>
      <c r="C7561" t="s">
        <v>7640</v>
      </c>
      <c r="D7561">
        <v>412</v>
      </c>
      <c r="E7561" s="1">
        <f>(Comuni[[#This Row],[Popolazione2011]]/SUM(D:D))*100</f>
        <v>6.9333476757146742E-4</v>
      </c>
      <c r="F7561">
        <f t="shared" si="118"/>
        <v>1634822</v>
      </c>
      <c r="G7561" s="1">
        <f>(Comuni[[#This Row],[Popolazione2011]]/Comuni[[#This Row],[TOT POP REGIONE ]])*100</f>
        <v>2.5201520410173098E-2</v>
      </c>
      <c r="H7561" t="str">
        <f>IF(Comuni[[#This Row],[Popolazione2011]]&gt;300000,"MAGGIORE","")</f>
        <v/>
      </c>
      <c r="I7561" t="str">
        <f>_xlfn.XLOOKUP(Comuni[[#This Row],[Regione]],Ripartizione_geografica[Regione],Ripartizione_geografica[Ripartizione geografica])</f>
        <v>Isole</v>
      </c>
      <c r="J7561">
        <f>_xlfn.XLOOKUP(Comuni[[#This Row],[Regione]],Ripartizione_geografica[Regione],Ripartizione_geografica[Codice Regione])</f>
        <v>20</v>
      </c>
      <c r="K7561">
        <f>_xlfn.XLOOKUP(Comuni[[#This Row],[Regione]],Table_0[Regione],Table_0[Totale])</f>
        <v>525277</v>
      </c>
      <c r="L7561">
        <f>_xlfn.XLOOKUP(Comuni[[#This Row],[Regione]],Table_0[Regione],Table_0[Guariti])</f>
        <v>513189</v>
      </c>
      <c r="M7561">
        <f>_xlfn.XLOOKUP(Comuni[[#This Row],[Regione]],Table_0[Regione],Table_0[Deceduti])</f>
        <v>2975</v>
      </c>
      <c r="N7561" s="1">
        <f>(Comuni[[#This Row],[Popolazione2011]]/Comuni[[#This Row],[Ammalati TOT]])*100</f>
        <v>7.8434806778138022E-2</v>
      </c>
      <c r="O7561">
        <f>_xlfn.XLOOKUP(Comuni[[#This Row],[Regione]],Table_0[Regione],Table_0[TOT AREA])</f>
        <v>2358669</v>
      </c>
      <c r="P7561" s="1">
        <f>(Comuni[[#This Row],[Popolazione2011]]/Comuni[[#This Row],[Ammalati AREA]])*100</f>
        <v>1.7467478480448082E-2</v>
      </c>
    </row>
    <row r="7562" spans="1:16" x14ac:dyDescent="0.3">
      <c r="A7562" t="s">
        <v>7668</v>
      </c>
      <c r="B7562" t="s">
        <v>8039</v>
      </c>
      <c r="C7562" t="s">
        <v>7640</v>
      </c>
      <c r="D7562">
        <v>1547</v>
      </c>
      <c r="E7562" s="1">
        <f>(Comuni[[#This Row],[Popolazione2011]]/SUM(D:D))*100</f>
        <v>2.6033710811482042E-3</v>
      </c>
      <c r="F7562">
        <f t="shared" si="118"/>
        <v>1634822</v>
      </c>
      <c r="G7562" s="1">
        <f>(Comuni[[#This Row],[Popolazione2011]]/Comuni[[#This Row],[TOT POP REGIONE ]])*100</f>
        <v>9.4628039015868401E-2</v>
      </c>
      <c r="H7562" t="str">
        <f>IF(Comuni[[#This Row],[Popolazione2011]]&gt;300000,"MAGGIORE","")</f>
        <v/>
      </c>
      <c r="I7562" t="str">
        <f>_xlfn.XLOOKUP(Comuni[[#This Row],[Regione]],Ripartizione_geografica[Regione],Ripartizione_geografica[Ripartizione geografica])</f>
        <v>Isole</v>
      </c>
      <c r="J7562">
        <f>_xlfn.XLOOKUP(Comuni[[#This Row],[Regione]],Ripartizione_geografica[Regione],Ripartizione_geografica[Codice Regione])</f>
        <v>20</v>
      </c>
      <c r="K7562">
        <f>_xlfn.XLOOKUP(Comuni[[#This Row],[Regione]],Table_0[Regione],Table_0[Totale])</f>
        <v>525277</v>
      </c>
      <c r="L7562">
        <f>_xlfn.XLOOKUP(Comuni[[#This Row],[Regione]],Table_0[Regione],Table_0[Guariti])</f>
        <v>513189</v>
      </c>
      <c r="M7562">
        <f>_xlfn.XLOOKUP(Comuni[[#This Row],[Regione]],Table_0[Regione],Table_0[Deceduti])</f>
        <v>2975</v>
      </c>
      <c r="N7562" s="1">
        <f>(Comuni[[#This Row],[Popolazione2011]]/Comuni[[#This Row],[Ammalati TOT]])*100</f>
        <v>0.29451127690723183</v>
      </c>
      <c r="O7562">
        <f>_xlfn.XLOOKUP(Comuni[[#This Row],[Regione]],Table_0[Regione],Table_0[TOT AREA])</f>
        <v>2358669</v>
      </c>
      <c r="P7562" s="1">
        <f>(Comuni[[#This Row],[Popolazione2011]]/Comuni[[#This Row],[Ammalati AREA]])*100</f>
        <v>6.5587837886536854E-2</v>
      </c>
    </row>
    <row r="7563" spans="1:16" x14ac:dyDescent="0.3">
      <c r="A7563" t="s">
        <v>7669</v>
      </c>
      <c r="B7563" t="s">
        <v>8039</v>
      </c>
      <c r="C7563" t="s">
        <v>7640</v>
      </c>
      <c r="D7563">
        <v>586</v>
      </c>
      <c r="E7563" s="1">
        <f>(Comuni[[#This Row],[Popolazione2011]]/SUM(D:D))*100</f>
        <v>9.8615090727398021E-4</v>
      </c>
      <c r="F7563">
        <f t="shared" si="118"/>
        <v>1634822</v>
      </c>
      <c r="G7563" s="1">
        <f>(Comuni[[#This Row],[Popolazione2011]]/Comuni[[#This Row],[TOT POP REGIONE ]])*100</f>
        <v>3.584488097175105E-2</v>
      </c>
      <c r="H7563" t="str">
        <f>IF(Comuni[[#This Row],[Popolazione2011]]&gt;300000,"MAGGIORE","")</f>
        <v/>
      </c>
      <c r="I7563" t="str">
        <f>_xlfn.XLOOKUP(Comuni[[#This Row],[Regione]],Ripartizione_geografica[Regione],Ripartizione_geografica[Ripartizione geografica])</f>
        <v>Isole</v>
      </c>
      <c r="J7563">
        <f>_xlfn.XLOOKUP(Comuni[[#This Row],[Regione]],Ripartizione_geografica[Regione],Ripartizione_geografica[Codice Regione])</f>
        <v>20</v>
      </c>
      <c r="K7563">
        <f>_xlfn.XLOOKUP(Comuni[[#This Row],[Regione]],Table_0[Regione],Table_0[Totale])</f>
        <v>525277</v>
      </c>
      <c r="L7563">
        <f>_xlfn.XLOOKUP(Comuni[[#This Row],[Regione]],Table_0[Regione],Table_0[Guariti])</f>
        <v>513189</v>
      </c>
      <c r="M7563">
        <f>_xlfn.XLOOKUP(Comuni[[#This Row],[Regione]],Table_0[Regione],Table_0[Deceduti])</f>
        <v>2975</v>
      </c>
      <c r="N7563" s="1">
        <f>(Comuni[[#This Row],[Popolazione2011]]/Comuni[[#This Row],[Ammalati TOT]])*100</f>
        <v>0.11156018633977884</v>
      </c>
      <c r="O7563">
        <f>_xlfn.XLOOKUP(Comuni[[#This Row],[Regione]],Table_0[Regione],Table_0[TOT AREA])</f>
        <v>2358669</v>
      </c>
      <c r="P7563" s="1">
        <f>(Comuni[[#This Row],[Popolazione2011]]/Comuni[[#This Row],[Ammalati AREA]])*100</f>
        <v>2.4844520362967418E-2</v>
      </c>
    </row>
    <row r="7564" spans="1:16" x14ac:dyDescent="0.3">
      <c r="A7564" t="s">
        <v>7670</v>
      </c>
      <c r="B7564" t="s">
        <v>8039</v>
      </c>
      <c r="C7564" t="s">
        <v>7640</v>
      </c>
      <c r="D7564">
        <v>953</v>
      </c>
      <c r="E7564" s="1">
        <f>(Comuni[[#This Row],[Popolazione2011]]/SUM(D:D))*100</f>
        <v>1.6037573628534185E-3</v>
      </c>
      <c r="F7564">
        <f t="shared" si="118"/>
        <v>1634822</v>
      </c>
      <c r="G7564" s="1">
        <f>(Comuni[[#This Row],[Popolazione2011]]/Comuni[[#This Row],[TOT POP REGIONE ]])*100</f>
        <v>5.8293808133240192E-2</v>
      </c>
      <c r="H7564" t="str">
        <f>IF(Comuni[[#This Row],[Popolazione2011]]&gt;300000,"MAGGIORE","")</f>
        <v/>
      </c>
      <c r="I7564" t="str">
        <f>_xlfn.XLOOKUP(Comuni[[#This Row],[Regione]],Ripartizione_geografica[Regione],Ripartizione_geografica[Ripartizione geografica])</f>
        <v>Isole</v>
      </c>
      <c r="J7564">
        <f>_xlfn.XLOOKUP(Comuni[[#This Row],[Regione]],Ripartizione_geografica[Regione],Ripartizione_geografica[Codice Regione])</f>
        <v>20</v>
      </c>
      <c r="K7564">
        <f>_xlfn.XLOOKUP(Comuni[[#This Row],[Regione]],Table_0[Regione],Table_0[Totale])</f>
        <v>525277</v>
      </c>
      <c r="L7564">
        <f>_xlfn.XLOOKUP(Comuni[[#This Row],[Regione]],Table_0[Regione],Table_0[Guariti])</f>
        <v>513189</v>
      </c>
      <c r="M7564">
        <f>_xlfn.XLOOKUP(Comuni[[#This Row],[Regione]],Table_0[Regione],Table_0[Deceduti])</f>
        <v>2975</v>
      </c>
      <c r="N7564" s="1">
        <f>(Comuni[[#This Row],[Popolazione2011]]/Comuni[[#This Row],[Ammalati TOT]])*100</f>
        <v>0.18142808461059592</v>
      </c>
      <c r="O7564">
        <f>_xlfn.XLOOKUP(Comuni[[#This Row],[Regione]],Table_0[Regione],Table_0[TOT AREA])</f>
        <v>2358669</v>
      </c>
      <c r="P7564" s="1">
        <f>(Comuni[[#This Row],[Popolazione2011]]/Comuni[[#This Row],[Ammalati AREA]])*100</f>
        <v>4.040414318414326E-2</v>
      </c>
    </row>
    <row r="7565" spans="1:16" x14ac:dyDescent="0.3">
      <c r="A7565" t="s">
        <v>7671</v>
      </c>
      <c r="B7565" t="s">
        <v>8039</v>
      </c>
      <c r="C7565" t="s">
        <v>7640</v>
      </c>
      <c r="D7565">
        <v>580</v>
      </c>
      <c r="E7565" s="1">
        <f>(Comuni[[#This Row],[Popolazione2011]]/SUM(D:D))*100</f>
        <v>9.7605379900837644E-4</v>
      </c>
      <c r="F7565">
        <f t="shared" si="118"/>
        <v>1634822</v>
      </c>
      <c r="G7565" s="1">
        <f>(Comuni[[#This Row],[Popolazione2011]]/Comuni[[#This Row],[TOT POP REGIONE ]])*100</f>
        <v>3.5477868538593194E-2</v>
      </c>
      <c r="H7565" t="str">
        <f>IF(Comuni[[#This Row],[Popolazione2011]]&gt;300000,"MAGGIORE","")</f>
        <v/>
      </c>
      <c r="I7565" t="str">
        <f>_xlfn.XLOOKUP(Comuni[[#This Row],[Regione]],Ripartizione_geografica[Regione],Ripartizione_geografica[Ripartizione geografica])</f>
        <v>Isole</v>
      </c>
      <c r="J7565">
        <f>_xlfn.XLOOKUP(Comuni[[#This Row],[Regione]],Ripartizione_geografica[Regione],Ripartizione_geografica[Codice Regione])</f>
        <v>20</v>
      </c>
      <c r="K7565">
        <f>_xlfn.XLOOKUP(Comuni[[#This Row],[Regione]],Table_0[Regione],Table_0[Totale])</f>
        <v>525277</v>
      </c>
      <c r="L7565">
        <f>_xlfn.XLOOKUP(Comuni[[#This Row],[Regione]],Table_0[Regione],Table_0[Guariti])</f>
        <v>513189</v>
      </c>
      <c r="M7565">
        <f>_xlfn.XLOOKUP(Comuni[[#This Row],[Regione]],Table_0[Regione],Table_0[Deceduti])</f>
        <v>2975</v>
      </c>
      <c r="N7565" s="1">
        <f>(Comuni[[#This Row],[Popolazione2011]]/Comuni[[#This Row],[Ammalati TOT]])*100</f>
        <v>0.11041793187213603</v>
      </c>
      <c r="O7565">
        <f>_xlfn.XLOOKUP(Comuni[[#This Row],[Regione]],Table_0[Regione],Table_0[TOT AREA])</f>
        <v>2358669</v>
      </c>
      <c r="P7565" s="1">
        <f>(Comuni[[#This Row],[Popolazione2011]]/Comuni[[#This Row],[Ammalati AREA]])*100</f>
        <v>2.4590139608397787E-2</v>
      </c>
    </row>
    <row r="7566" spans="1:16" x14ac:dyDescent="0.3">
      <c r="A7566" t="s">
        <v>7672</v>
      </c>
      <c r="B7566" t="s">
        <v>8039</v>
      </c>
      <c r="C7566" t="s">
        <v>7640</v>
      </c>
      <c r="D7566">
        <v>8868</v>
      </c>
      <c r="E7566" s="1">
        <f>(Comuni[[#This Row],[Popolazione2011]]/SUM(D:D))*100</f>
        <v>1.4923526016562556E-2</v>
      </c>
      <c r="F7566">
        <f t="shared" si="118"/>
        <v>1634822</v>
      </c>
      <c r="G7566" s="1">
        <f>(Comuni[[#This Row],[Popolazione2011]]/Comuni[[#This Row],[TOT POP REGIONE ]])*100</f>
        <v>0.542444376207318</v>
      </c>
      <c r="H7566" t="str">
        <f>IF(Comuni[[#This Row],[Popolazione2011]]&gt;300000,"MAGGIORE","")</f>
        <v/>
      </c>
      <c r="I7566" t="str">
        <f>_xlfn.XLOOKUP(Comuni[[#This Row],[Regione]],Ripartizione_geografica[Regione],Ripartizione_geografica[Ripartizione geografica])</f>
        <v>Isole</v>
      </c>
      <c r="J7566">
        <f>_xlfn.XLOOKUP(Comuni[[#This Row],[Regione]],Ripartizione_geografica[Regione],Ripartizione_geografica[Codice Regione])</f>
        <v>20</v>
      </c>
      <c r="K7566">
        <f>_xlfn.XLOOKUP(Comuni[[#This Row],[Regione]],Table_0[Regione],Table_0[Totale])</f>
        <v>525277</v>
      </c>
      <c r="L7566">
        <f>_xlfn.XLOOKUP(Comuni[[#This Row],[Regione]],Table_0[Regione],Table_0[Guariti])</f>
        <v>513189</v>
      </c>
      <c r="M7566">
        <f>_xlfn.XLOOKUP(Comuni[[#This Row],[Regione]],Table_0[Regione],Table_0[Deceduti])</f>
        <v>2975</v>
      </c>
      <c r="N7566" s="1">
        <f>(Comuni[[#This Row],[Popolazione2011]]/Comuni[[#This Row],[Ammalati TOT]])*100</f>
        <v>1.6882521031760387</v>
      </c>
      <c r="O7566">
        <f>_xlfn.XLOOKUP(Comuni[[#This Row],[Regione]],Table_0[Regione],Table_0[TOT AREA])</f>
        <v>2358669</v>
      </c>
      <c r="P7566" s="1">
        <f>(Comuni[[#This Row],[Popolazione2011]]/Comuni[[#This Row],[Ammalati AREA]])*100</f>
        <v>0.37597475525391649</v>
      </c>
    </row>
    <row r="7567" spans="1:16" x14ac:dyDescent="0.3">
      <c r="A7567" t="s">
        <v>7673</v>
      </c>
      <c r="B7567" t="s">
        <v>8039</v>
      </c>
      <c r="C7567" t="s">
        <v>7640</v>
      </c>
      <c r="D7567">
        <v>945</v>
      </c>
      <c r="E7567" s="1">
        <f>(Comuni[[#This Row],[Popolazione2011]]/SUM(D:D))*100</f>
        <v>1.5902945518326134E-3</v>
      </c>
      <c r="F7567">
        <f t="shared" si="118"/>
        <v>1634822</v>
      </c>
      <c r="G7567" s="1">
        <f>(Comuni[[#This Row],[Popolazione2011]]/Comuni[[#This Row],[TOT POP REGIONE ]])*100</f>
        <v>5.7804458222363041E-2</v>
      </c>
      <c r="H7567" t="str">
        <f>IF(Comuni[[#This Row],[Popolazione2011]]&gt;300000,"MAGGIORE","")</f>
        <v/>
      </c>
      <c r="I7567" t="str">
        <f>_xlfn.XLOOKUP(Comuni[[#This Row],[Regione]],Ripartizione_geografica[Regione],Ripartizione_geografica[Ripartizione geografica])</f>
        <v>Isole</v>
      </c>
      <c r="J7567">
        <f>_xlfn.XLOOKUP(Comuni[[#This Row],[Regione]],Ripartizione_geografica[Regione],Ripartizione_geografica[Codice Regione])</f>
        <v>20</v>
      </c>
      <c r="K7567">
        <f>_xlfn.XLOOKUP(Comuni[[#This Row],[Regione]],Table_0[Regione],Table_0[Totale])</f>
        <v>525277</v>
      </c>
      <c r="L7567">
        <f>_xlfn.XLOOKUP(Comuni[[#This Row],[Regione]],Table_0[Regione],Table_0[Guariti])</f>
        <v>513189</v>
      </c>
      <c r="M7567">
        <f>_xlfn.XLOOKUP(Comuni[[#This Row],[Regione]],Table_0[Regione],Table_0[Deceduti])</f>
        <v>2975</v>
      </c>
      <c r="N7567" s="1">
        <f>(Comuni[[#This Row],[Popolazione2011]]/Comuni[[#This Row],[Ammalati TOT]])*100</f>
        <v>0.17990507865373886</v>
      </c>
      <c r="O7567">
        <f>_xlfn.XLOOKUP(Comuni[[#This Row],[Regione]],Table_0[Regione],Table_0[TOT AREA])</f>
        <v>2358669</v>
      </c>
      <c r="P7567" s="1">
        <f>(Comuni[[#This Row],[Popolazione2011]]/Comuni[[#This Row],[Ammalati AREA]])*100</f>
        <v>4.0064968844717087E-2</v>
      </c>
    </row>
    <row r="7568" spans="1:16" x14ac:dyDescent="0.3">
      <c r="A7568" t="s">
        <v>7674</v>
      </c>
      <c r="B7568" t="s">
        <v>8039</v>
      </c>
      <c r="C7568" t="s">
        <v>7640</v>
      </c>
      <c r="D7568">
        <v>10936</v>
      </c>
      <c r="E7568" s="1">
        <f>(Comuni[[#This Row],[Popolazione2011]]/SUM(D:D))*100</f>
        <v>1.84036626654407E-2</v>
      </c>
      <c r="F7568">
        <f t="shared" si="118"/>
        <v>1634822</v>
      </c>
      <c r="G7568" s="1">
        <f>(Comuni[[#This Row],[Popolazione2011]]/Comuni[[#This Row],[TOT POP REGIONE ]])*100</f>
        <v>0.6689413281690606</v>
      </c>
      <c r="H7568" t="str">
        <f>IF(Comuni[[#This Row],[Popolazione2011]]&gt;300000,"MAGGIORE","")</f>
        <v/>
      </c>
      <c r="I7568" t="str">
        <f>_xlfn.XLOOKUP(Comuni[[#This Row],[Regione]],Ripartizione_geografica[Regione],Ripartizione_geografica[Ripartizione geografica])</f>
        <v>Isole</v>
      </c>
      <c r="J7568">
        <f>_xlfn.XLOOKUP(Comuni[[#This Row],[Regione]],Ripartizione_geografica[Regione],Ripartizione_geografica[Codice Regione])</f>
        <v>20</v>
      </c>
      <c r="K7568">
        <f>_xlfn.XLOOKUP(Comuni[[#This Row],[Regione]],Table_0[Regione],Table_0[Totale])</f>
        <v>525277</v>
      </c>
      <c r="L7568">
        <f>_xlfn.XLOOKUP(Comuni[[#This Row],[Regione]],Table_0[Regione],Table_0[Guariti])</f>
        <v>513189</v>
      </c>
      <c r="M7568">
        <f>_xlfn.XLOOKUP(Comuni[[#This Row],[Regione]],Table_0[Regione],Table_0[Deceduti])</f>
        <v>2975</v>
      </c>
      <c r="N7568" s="1">
        <f>(Comuni[[#This Row],[Popolazione2011]]/Comuni[[#This Row],[Ammalati TOT]])*100</f>
        <v>2.0819491430235857</v>
      </c>
      <c r="O7568">
        <f>_xlfn.XLOOKUP(Comuni[[#This Row],[Regione]],Table_0[Regione],Table_0[TOT AREA])</f>
        <v>2358669</v>
      </c>
      <c r="P7568" s="1">
        <f>(Comuni[[#This Row],[Popolazione2011]]/Comuni[[#This Row],[Ammalati AREA]])*100</f>
        <v>0.46365132199558312</v>
      </c>
    </row>
    <row r="7569" spans="1:16" x14ac:dyDescent="0.3">
      <c r="A7569" t="s">
        <v>7675</v>
      </c>
      <c r="B7569" t="s">
        <v>8039</v>
      </c>
      <c r="C7569" t="s">
        <v>7640</v>
      </c>
      <c r="D7569">
        <v>1905</v>
      </c>
      <c r="E7569" s="1">
        <f>(Comuni[[#This Row],[Popolazione2011]]/SUM(D:D))*100</f>
        <v>3.2058318743292363E-3</v>
      </c>
      <c r="F7569">
        <f t="shared" si="118"/>
        <v>1634822</v>
      </c>
      <c r="G7569" s="1">
        <f>(Comuni[[#This Row],[Popolazione2011]]/Comuni[[#This Row],[TOT POP REGIONE ]])*100</f>
        <v>0.11652644752762073</v>
      </c>
      <c r="H7569" t="str">
        <f>IF(Comuni[[#This Row],[Popolazione2011]]&gt;300000,"MAGGIORE","")</f>
        <v/>
      </c>
      <c r="I7569" t="str">
        <f>_xlfn.XLOOKUP(Comuni[[#This Row],[Regione]],Ripartizione_geografica[Regione],Ripartizione_geografica[Ripartizione geografica])</f>
        <v>Isole</v>
      </c>
      <c r="J7569">
        <f>_xlfn.XLOOKUP(Comuni[[#This Row],[Regione]],Ripartizione_geografica[Regione],Ripartizione_geografica[Codice Regione])</f>
        <v>20</v>
      </c>
      <c r="K7569">
        <f>_xlfn.XLOOKUP(Comuni[[#This Row],[Regione]],Table_0[Regione],Table_0[Totale])</f>
        <v>525277</v>
      </c>
      <c r="L7569">
        <f>_xlfn.XLOOKUP(Comuni[[#This Row],[Regione]],Table_0[Regione],Table_0[Guariti])</f>
        <v>513189</v>
      </c>
      <c r="M7569">
        <f>_xlfn.XLOOKUP(Comuni[[#This Row],[Regione]],Table_0[Regione],Table_0[Deceduti])</f>
        <v>2975</v>
      </c>
      <c r="N7569" s="1">
        <f>(Comuni[[#This Row],[Popolazione2011]]/Comuni[[#This Row],[Ammalati TOT]])*100</f>
        <v>0.36266579347658473</v>
      </c>
      <c r="O7569">
        <f>_xlfn.XLOOKUP(Comuni[[#This Row],[Regione]],Table_0[Regione],Table_0[TOT AREA])</f>
        <v>2358669</v>
      </c>
      <c r="P7569" s="1">
        <f>(Comuni[[#This Row],[Popolazione2011]]/Comuni[[#This Row],[Ammalati AREA]])*100</f>
        <v>8.0765889575858243E-2</v>
      </c>
    </row>
    <row r="7570" spans="1:16" x14ac:dyDescent="0.3">
      <c r="A7570" t="s">
        <v>7676</v>
      </c>
      <c r="B7570" t="s">
        <v>8039</v>
      </c>
      <c r="C7570" t="s">
        <v>7640</v>
      </c>
      <c r="D7570">
        <v>2651</v>
      </c>
      <c r="E7570" s="1">
        <f>(Comuni[[#This Row],[Popolazione2011]]/SUM(D:D))*100</f>
        <v>4.4612390020193201E-3</v>
      </c>
      <c r="F7570">
        <f t="shared" si="118"/>
        <v>1634822</v>
      </c>
      <c r="G7570" s="1">
        <f>(Comuni[[#This Row],[Popolazione2011]]/Comuni[[#This Row],[TOT POP REGIONE ]])*100</f>
        <v>0.16215832671691474</v>
      </c>
      <c r="H7570" t="str">
        <f>IF(Comuni[[#This Row],[Popolazione2011]]&gt;300000,"MAGGIORE","")</f>
        <v/>
      </c>
      <c r="I7570" t="str">
        <f>_xlfn.XLOOKUP(Comuni[[#This Row],[Regione]],Ripartizione_geografica[Regione],Ripartizione_geografica[Ripartizione geografica])</f>
        <v>Isole</v>
      </c>
      <c r="J7570">
        <f>_xlfn.XLOOKUP(Comuni[[#This Row],[Regione]],Ripartizione_geografica[Regione],Ripartizione_geografica[Codice Regione])</f>
        <v>20</v>
      </c>
      <c r="K7570">
        <f>_xlfn.XLOOKUP(Comuni[[#This Row],[Regione]],Table_0[Regione],Table_0[Totale])</f>
        <v>525277</v>
      </c>
      <c r="L7570">
        <f>_xlfn.XLOOKUP(Comuni[[#This Row],[Regione]],Table_0[Regione],Table_0[Guariti])</f>
        <v>513189</v>
      </c>
      <c r="M7570">
        <f>_xlfn.XLOOKUP(Comuni[[#This Row],[Regione]],Table_0[Regione],Table_0[Deceduti])</f>
        <v>2975</v>
      </c>
      <c r="N7570" s="1">
        <f>(Comuni[[#This Row],[Popolazione2011]]/Comuni[[#This Row],[Ammalati TOT]])*100</f>
        <v>0.50468609895350458</v>
      </c>
      <c r="O7570">
        <f>_xlfn.XLOOKUP(Comuni[[#This Row],[Regione]],Table_0[Regione],Table_0[TOT AREA])</f>
        <v>2358669</v>
      </c>
      <c r="P7570" s="1">
        <f>(Comuni[[#This Row],[Popolazione2011]]/Comuni[[#This Row],[Ammalati AREA]])*100</f>
        <v>0.11239389672734919</v>
      </c>
    </row>
    <row r="7571" spans="1:16" x14ac:dyDescent="0.3">
      <c r="A7571" t="s">
        <v>7677</v>
      </c>
      <c r="B7571" t="s">
        <v>8039</v>
      </c>
      <c r="C7571" t="s">
        <v>7640</v>
      </c>
      <c r="D7571">
        <v>682</v>
      </c>
      <c r="E7571" s="1">
        <f>(Comuni[[#This Row],[Popolazione2011]]/SUM(D:D))*100</f>
        <v>1.1477046395236426E-3</v>
      </c>
      <c r="F7571">
        <f t="shared" si="118"/>
        <v>1634822</v>
      </c>
      <c r="G7571" s="1">
        <f>(Comuni[[#This Row],[Popolazione2011]]/Comuni[[#This Row],[TOT POP REGIONE ]])*100</f>
        <v>4.171707990227682E-2</v>
      </c>
      <c r="H7571" t="str">
        <f>IF(Comuni[[#This Row],[Popolazione2011]]&gt;300000,"MAGGIORE","")</f>
        <v/>
      </c>
      <c r="I7571" t="str">
        <f>_xlfn.XLOOKUP(Comuni[[#This Row],[Regione]],Ripartizione_geografica[Regione],Ripartizione_geografica[Ripartizione geografica])</f>
        <v>Isole</v>
      </c>
      <c r="J7571">
        <f>_xlfn.XLOOKUP(Comuni[[#This Row],[Regione]],Ripartizione_geografica[Regione],Ripartizione_geografica[Codice Regione])</f>
        <v>20</v>
      </c>
      <c r="K7571">
        <f>_xlfn.XLOOKUP(Comuni[[#This Row],[Regione]],Table_0[Regione],Table_0[Totale])</f>
        <v>525277</v>
      </c>
      <c r="L7571">
        <f>_xlfn.XLOOKUP(Comuni[[#This Row],[Regione]],Table_0[Regione],Table_0[Guariti])</f>
        <v>513189</v>
      </c>
      <c r="M7571">
        <f>_xlfn.XLOOKUP(Comuni[[#This Row],[Regione]],Table_0[Regione],Table_0[Deceduti])</f>
        <v>2975</v>
      </c>
      <c r="N7571" s="1">
        <f>(Comuni[[#This Row],[Popolazione2011]]/Comuni[[#This Row],[Ammalati TOT]])*100</f>
        <v>0.1298362578220634</v>
      </c>
      <c r="O7571">
        <f>_xlfn.XLOOKUP(Comuni[[#This Row],[Regione]],Table_0[Regione],Table_0[TOT AREA])</f>
        <v>2358669</v>
      </c>
      <c r="P7571" s="1">
        <f>(Comuni[[#This Row],[Popolazione2011]]/Comuni[[#This Row],[Ammalati AREA]])*100</f>
        <v>2.8914612436081538E-2</v>
      </c>
    </row>
    <row r="7572" spans="1:16" x14ac:dyDescent="0.3">
      <c r="A7572" t="s">
        <v>7678</v>
      </c>
      <c r="B7572" t="s">
        <v>8039</v>
      </c>
      <c r="C7572" t="s">
        <v>7640</v>
      </c>
      <c r="D7572">
        <v>553</v>
      </c>
      <c r="E7572" s="1">
        <f>(Comuni[[#This Row],[Popolazione2011]]/SUM(D:D))*100</f>
        <v>9.306168118131589E-4</v>
      </c>
      <c r="F7572">
        <f t="shared" si="118"/>
        <v>1634822</v>
      </c>
      <c r="G7572" s="1">
        <f>(Comuni[[#This Row],[Popolazione2011]]/Comuni[[#This Row],[TOT POP REGIONE ]])*100</f>
        <v>3.3826312589382818E-2</v>
      </c>
      <c r="H7572" t="str">
        <f>IF(Comuni[[#This Row],[Popolazione2011]]&gt;300000,"MAGGIORE","")</f>
        <v/>
      </c>
      <c r="I7572" t="str">
        <f>_xlfn.XLOOKUP(Comuni[[#This Row],[Regione]],Ripartizione_geografica[Regione],Ripartizione_geografica[Ripartizione geografica])</f>
        <v>Isole</v>
      </c>
      <c r="J7572">
        <f>_xlfn.XLOOKUP(Comuni[[#This Row],[Regione]],Ripartizione_geografica[Regione],Ripartizione_geografica[Codice Regione])</f>
        <v>20</v>
      </c>
      <c r="K7572">
        <f>_xlfn.XLOOKUP(Comuni[[#This Row],[Regione]],Table_0[Regione],Table_0[Totale])</f>
        <v>525277</v>
      </c>
      <c r="L7572">
        <f>_xlfn.XLOOKUP(Comuni[[#This Row],[Regione]],Table_0[Regione],Table_0[Guariti])</f>
        <v>513189</v>
      </c>
      <c r="M7572">
        <f>_xlfn.XLOOKUP(Comuni[[#This Row],[Regione]],Table_0[Regione],Table_0[Deceduti])</f>
        <v>2975</v>
      </c>
      <c r="N7572" s="1">
        <f>(Comuni[[#This Row],[Popolazione2011]]/Comuni[[#This Row],[Ammalati TOT]])*100</f>
        <v>0.10527778676774349</v>
      </c>
      <c r="O7572">
        <f>_xlfn.XLOOKUP(Comuni[[#This Row],[Regione]],Table_0[Regione],Table_0[TOT AREA])</f>
        <v>2358669</v>
      </c>
      <c r="P7572" s="1">
        <f>(Comuni[[#This Row],[Popolazione2011]]/Comuni[[#This Row],[Ammalati AREA]])*100</f>
        <v>2.3445426212834439E-2</v>
      </c>
    </row>
    <row r="7573" spans="1:16" x14ac:dyDescent="0.3">
      <c r="A7573" t="s">
        <v>7679</v>
      </c>
      <c r="B7573" t="s">
        <v>8039</v>
      </c>
      <c r="C7573" t="s">
        <v>7640</v>
      </c>
      <c r="D7573">
        <v>117</v>
      </c>
      <c r="E7573" s="1">
        <f>(Comuni[[#This Row],[Popolazione2011]]/SUM(D:D))*100</f>
        <v>1.9689361117927593E-4</v>
      </c>
      <c r="F7573">
        <f t="shared" si="118"/>
        <v>1634822</v>
      </c>
      <c r="G7573" s="1">
        <f>(Comuni[[#This Row],[Popolazione2011]]/Comuni[[#This Row],[TOT POP REGIONE ]])*100</f>
        <v>7.156742446578282E-3</v>
      </c>
      <c r="H7573" t="str">
        <f>IF(Comuni[[#This Row],[Popolazione2011]]&gt;300000,"MAGGIORE","")</f>
        <v/>
      </c>
      <c r="I7573" t="str">
        <f>_xlfn.XLOOKUP(Comuni[[#This Row],[Regione]],Ripartizione_geografica[Regione],Ripartizione_geografica[Ripartizione geografica])</f>
        <v>Isole</v>
      </c>
      <c r="J7573">
        <f>_xlfn.XLOOKUP(Comuni[[#This Row],[Regione]],Ripartizione_geografica[Regione],Ripartizione_geografica[Codice Regione])</f>
        <v>20</v>
      </c>
      <c r="K7573">
        <f>_xlfn.XLOOKUP(Comuni[[#This Row],[Regione]],Table_0[Regione],Table_0[Totale])</f>
        <v>525277</v>
      </c>
      <c r="L7573">
        <f>_xlfn.XLOOKUP(Comuni[[#This Row],[Regione]],Table_0[Regione],Table_0[Guariti])</f>
        <v>513189</v>
      </c>
      <c r="M7573">
        <f>_xlfn.XLOOKUP(Comuni[[#This Row],[Regione]],Table_0[Regione],Table_0[Deceduti])</f>
        <v>2975</v>
      </c>
      <c r="N7573" s="1">
        <f>(Comuni[[#This Row],[Popolazione2011]]/Comuni[[#This Row],[Ammalati TOT]])*100</f>
        <v>2.2273962119034336E-2</v>
      </c>
      <c r="O7573">
        <f>_xlfn.XLOOKUP(Comuni[[#This Row],[Regione]],Table_0[Regione],Table_0[TOT AREA])</f>
        <v>2358669</v>
      </c>
      <c r="P7573" s="1">
        <f>(Comuni[[#This Row],[Popolazione2011]]/Comuni[[#This Row],[Ammalati AREA]])*100</f>
        <v>4.9604247141078299E-3</v>
      </c>
    </row>
    <row r="7574" spans="1:16" x14ac:dyDescent="0.3">
      <c r="A7574" t="s">
        <v>7680</v>
      </c>
      <c r="B7574" t="s">
        <v>8039</v>
      </c>
      <c r="C7574" t="s">
        <v>7640</v>
      </c>
      <c r="D7574">
        <v>2488</v>
      </c>
      <c r="E7574" s="1">
        <f>(Comuni[[#This Row],[Popolazione2011]]/SUM(D:D))*100</f>
        <v>4.1869342274704147E-3</v>
      </c>
      <c r="F7574">
        <f t="shared" si="118"/>
        <v>1634822</v>
      </c>
      <c r="G7574" s="1">
        <f>(Comuni[[#This Row],[Popolazione2011]]/Comuni[[#This Row],[TOT POP REGIONE ]])*100</f>
        <v>0.15218782228279285</v>
      </c>
      <c r="H7574" t="str">
        <f>IF(Comuni[[#This Row],[Popolazione2011]]&gt;300000,"MAGGIORE","")</f>
        <v/>
      </c>
      <c r="I7574" t="str">
        <f>_xlfn.XLOOKUP(Comuni[[#This Row],[Regione]],Ripartizione_geografica[Regione],Ripartizione_geografica[Ripartizione geografica])</f>
        <v>Isole</v>
      </c>
      <c r="J7574">
        <f>_xlfn.XLOOKUP(Comuni[[#This Row],[Regione]],Ripartizione_geografica[Regione],Ripartizione_geografica[Codice Regione])</f>
        <v>20</v>
      </c>
      <c r="K7574">
        <f>_xlfn.XLOOKUP(Comuni[[#This Row],[Regione]],Table_0[Regione],Table_0[Totale])</f>
        <v>525277</v>
      </c>
      <c r="L7574">
        <f>_xlfn.XLOOKUP(Comuni[[#This Row],[Regione]],Table_0[Regione],Table_0[Guariti])</f>
        <v>513189</v>
      </c>
      <c r="M7574">
        <f>_xlfn.XLOOKUP(Comuni[[#This Row],[Regione]],Table_0[Regione],Table_0[Deceduti])</f>
        <v>2975</v>
      </c>
      <c r="N7574" s="1">
        <f>(Comuni[[#This Row],[Popolazione2011]]/Comuni[[#This Row],[Ammalati TOT]])*100</f>
        <v>0.47365485258254214</v>
      </c>
      <c r="O7574">
        <f>_xlfn.XLOOKUP(Comuni[[#This Row],[Regione]],Table_0[Regione],Table_0[TOT AREA])</f>
        <v>2358669</v>
      </c>
      <c r="P7574" s="1">
        <f>(Comuni[[#This Row],[Popolazione2011]]/Comuni[[#This Row],[Ammalati AREA]])*100</f>
        <v>0.10548321956154086</v>
      </c>
    </row>
    <row r="7575" spans="1:16" x14ac:dyDescent="0.3">
      <c r="A7575" t="s">
        <v>7681</v>
      </c>
      <c r="B7575" t="s">
        <v>8039</v>
      </c>
      <c r="C7575" t="s">
        <v>7640</v>
      </c>
      <c r="D7575">
        <v>1945</v>
      </c>
      <c r="E7575" s="1">
        <f>(Comuni[[#This Row],[Popolazione2011]]/SUM(D:D))*100</f>
        <v>3.2731459294332624E-3</v>
      </c>
      <c r="F7575">
        <f t="shared" si="118"/>
        <v>1634822</v>
      </c>
      <c r="G7575" s="1">
        <f>(Comuni[[#This Row],[Popolazione2011]]/Comuni[[#This Row],[TOT POP REGIONE ]])*100</f>
        <v>0.11897319708200649</v>
      </c>
      <c r="H7575" t="str">
        <f>IF(Comuni[[#This Row],[Popolazione2011]]&gt;300000,"MAGGIORE","")</f>
        <v/>
      </c>
      <c r="I7575" t="str">
        <f>_xlfn.XLOOKUP(Comuni[[#This Row],[Regione]],Ripartizione_geografica[Regione],Ripartizione_geografica[Ripartizione geografica])</f>
        <v>Isole</v>
      </c>
      <c r="J7575">
        <f>_xlfn.XLOOKUP(Comuni[[#This Row],[Regione]],Ripartizione_geografica[Regione],Ripartizione_geografica[Codice Regione])</f>
        <v>20</v>
      </c>
      <c r="K7575">
        <f>_xlfn.XLOOKUP(Comuni[[#This Row],[Regione]],Table_0[Regione],Table_0[Totale])</f>
        <v>525277</v>
      </c>
      <c r="L7575">
        <f>_xlfn.XLOOKUP(Comuni[[#This Row],[Regione]],Table_0[Regione],Table_0[Guariti])</f>
        <v>513189</v>
      </c>
      <c r="M7575">
        <f>_xlfn.XLOOKUP(Comuni[[#This Row],[Regione]],Table_0[Regione],Table_0[Deceduti])</f>
        <v>2975</v>
      </c>
      <c r="N7575" s="1">
        <f>(Comuni[[#This Row],[Popolazione2011]]/Comuni[[#This Row],[Ammalati TOT]])*100</f>
        <v>0.37028082326086997</v>
      </c>
      <c r="O7575">
        <f>_xlfn.XLOOKUP(Comuni[[#This Row],[Regione]],Table_0[Regione],Table_0[TOT AREA])</f>
        <v>2358669</v>
      </c>
      <c r="P7575" s="1">
        <f>(Comuni[[#This Row],[Popolazione2011]]/Comuni[[#This Row],[Ammalati AREA]])*100</f>
        <v>8.2461761272989126E-2</v>
      </c>
    </row>
    <row r="7576" spans="1:16" x14ac:dyDescent="0.3">
      <c r="A7576" t="s">
        <v>7682</v>
      </c>
      <c r="B7576" t="s">
        <v>8039</v>
      </c>
      <c r="C7576" t="s">
        <v>7640</v>
      </c>
      <c r="D7576">
        <v>837</v>
      </c>
      <c r="E7576" s="1">
        <f>(Comuni[[#This Row],[Popolazione2011]]/SUM(D:D))*100</f>
        <v>1.4085466030517432E-3</v>
      </c>
      <c r="F7576">
        <f t="shared" si="118"/>
        <v>1634822</v>
      </c>
      <c r="G7576" s="1">
        <f>(Comuni[[#This Row],[Popolazione2011]]/Comuni[[#This Row],[TOT POP REGIONE ]])*100</f>
        <v>5.1198234425521551E-2</v>
      </c>
      <c r="H7576" t="str">
        <f>IF(Comuni[[#This Row],[Popolazione2011]]&gt;300000,"MAGGIORE","")</f>
        <v/>
      </c>
      <c r="I7576" t="str">
        <f>_xlfn.XLOOKUP(Comuni[[#This Row],[Regione]],Ripartizione_geografica[Regione],Ripartizione_geografica[Ripartizione geografica])</f>
        <v>Isole</v>
      </c>
      <c r="J7576">
        <f>_xlfn.XLOOKUP(Comuni[[#This Row],[Regione]],Ripartizione_geografica[Regione],Ripartizione_geografica[Codice Regione])</f>
        <v>20</v>
      </c>
      <c r="K7576">
        <f>_xlfn.XLOOKUP(Comuni[[#This Row],[Regione]],Table_0[Regione],Table_0[Totale])</f>
        <v>525277</v>
      </c>
      <c r="L7576">
        <f>_xlfn.XLOOKUP(Comuni[[#This Row],[Regione]],Table_0[Regione],Table_0[Guariti])</f>
        <v>513189</v>
      </c>
      <c r="M7576">
        <f>_xlfn.XLOOKUP(Comuni[[#This Row],[Regione]],Table_0[Regione],Table_0[Deceduti])</f>
        <v>2975</v>
      </c>
      <c r="N7576" s="1">
        <f>(Comuni[[#This Row],[Popolazione2011]]/Comuni[[#This Row],[Ammalati TOT]])*100</f>
        <v>0.15934449823616872</v>
      </c>
      <c r="O7576">
        <f>_xlfn.XLOOKUP(Comuni[[#This Row],[Regione]],Table_0[Regione],Table_0[TOT AREA])</f>
        <v>2358669</v>
      </c>
      <c r="P7576" s="1">
        <f>(Comuni[[#This Row],[Popolazione2011]]/Comuni[[#This Row],[Ammalati AREA]])*100</f>
        <v>3.5486115262463702E-2</v>
      </c>
    </row>
    <row r="7577" spans="1:16" x14ac:dyDescent="0.3">
      <c r="A7577" t="s">
        <v>7683</v>
      </c>
      <c r="B7577" t="s">
        <v>8039</v>
      </c>
      <c r="C7577" t="s">
        <v>7640</v>
      </c>
      <c r="D7577">
        <v>874</v>
      </c>
      <c r="E7577" s="1">
        <f>(Comuni[[#This Row],[Popolazione2011]]/SUM(D:D))*100</f>
        <v>1.4708121040229673E-3</v>
      </c>
      <c r="F7577">
        <f t="shared" si="118"/>
        <v>1634822</v>
      </c>
      <c r="G7577" s="1">
        <f>(Comuni[[#This Row],[Popolazione2011]]/Comuni[[#This Row],[TOT POP REGIONE ]])*100</f>
        <v>5.3461477763328359E-2</v>
      </c>
      <c r="H7577" t="str">
        <f>IF(Comuni[[#This Row],[Popolazione2011]]&gt;300000,"MAGGIORE","")</f>
        <v/>
      </c>
      <c r="I7577" t="str">
        <f>_xlfn.XLOOKUP(Comuni[[#This Row],[Regione]],Ripartizione_geografica[Regione],Ripartizione_geografica[Ripartizione geografica])</f>
        <v>Isole</v>
      </c>
      <c r="J7577">
        <f>_xlfn.XLOOKUP(Comuni[[#This Row],[Regione]],Ripartizione_geografica[Regione],Ripartizione_geografica[Codice Regione])</f>
        <v>20</v>
      </c>
      <c r="K7577">
        <f>_xlfn.XLOOKUP(Comuni[[#This Row],[Regione]],Table_0[Regione],Table_0[Totale])</f>
        <v>525277</v>
      </c>
      <c r="L7577">
        <f>_xlfn.XLOOKUP(Comuni[[#This Row],[Regione]],Table_0[Regione],Table_0[Guariti])</f>
        <v>513189</v>
      </c>
      <c r="M7577">
        <f>_xlfn.XLOOKUP(Comuni[[#This Row],[Regione]],Table_0[Regione],Table_0[Deceduti])</f>
        <v>2975</v>
      </c>
      <c r="N7577" s="1">
        <f>(Comuni[[#This Row],[Popolazione2011]]/Comuni[[#This Row],[Ammalati TOT]])*100</f>
        <v>0.16638840078663256</v>
      </c>
      <c r="O7577">
        <f>_xlfn.XLOOKUP(Comuni[[#This Row],[Regione]],Table_0[Regione],Table_0[TOT AREA])</f>
        <v>2358669</v>
      </c>
      <c r="P7577" s="1">
        <f>(Comuni[[#This Row],[Popolazione2011]]/Comuni[[#This Row],[Ammalati AREA]])*100</f>
        <v>3.7054796582309771E-2</v>
      </c>
    </row>
    <row r="7578" spans="1:16" x14ac:dyDescent="0.3">
      <c r="A7578" t="s">
        <v>7684</v>
      </c>
      <c r="B7578" t="s">
        <v>8039</v>
      </c>
      <c r="C7578" t="s">
        <v>7640</v>
      </c>
      <c r="D7578">
        <v>1427</v>
      </c>
      <c r="E7578" s="1">
        <f>(Comuni[[#This Row],[Popolazione2011]]/SUM(D:D))*100</f>
        <v>2.4014289158361263E-3</v>
      </c>
      <c r="F7578">
        <f t="shared" si="118"/>
        <v>1634822</v>
      </c>
      <c r="G7578" s="1">
        <f>(Comuni[[#This Row],[Popolazione2011]]/Comuni[[#This Row],[TOT POP REGIONE ]])*100</f>
        <v>8.7287790352711184E-2</v>
      </c>
      <c r="H7578" t="str">
        <f>IF(Comuni[[#This Row],[Popolazione2011]]&gt;300000,"MAGGIORE","")</f>
        <v/>
      </c>
      <c r="I7578" t="str">
        <f>_xlfn.XLOOKUP(Comuni[[#This Row],[Regione]],Ripartizione_geografica[Regione],Ripartizione_geografica[Ripartizione geografica])</f>
        <v>Isole</v>
      </c>
      <c r="J7578">
        <f>_xlfn.XLOOKUP(Comuni[[#This Row],[Regione]],Ripartizione_geografica[Regione],Ripartizione_geografica[Codice Regione])</f>
        <v>20</v>
      </c>
      <c r="K7578">
        <f>_xlfn.XLOOKUP(Comuni[[#This Row],[Regione]],Table_0[Regione],Table_0[Totale])</f>
        <v>525277</v>
      </c>
      <c r="L7578">
        <f>_xlfn.XLOOKUP(Comuni[[#This Row],[Regione]],Table_0[Regione],Table_0[Guariti])</f>
        <v>513189</v>
      </c>
      <c r="M7578">
        <f>_xlfn.XLOOKUP(Comuni[[#This Row],[Regione]],Table_0[Regione],Table_0[Deceduti])</f>
        <v>2975</v>
      </c>
      <c r="N7578" s="1">
        <f>(Comuni[[#This Row],[Popolazione2011]]/Comuni[[#This Row],[Ammalati TOT]])*100</f>
        <v>0.27166618755437605</v>
      </c>
      <c r="O7578">
        <f>_xlfn.XLOOKUP(Comuni[[#This Row],[Regione]],Table_0[Regione],Table_0[TOT AREA])</f>
        <v>2358669</v>
      </c>
      <c r="P7578" s="1">
        <f>(Comuni[[#This Row],[Popolazione2011]]/Comuni[[#This Row],[Ammalati AREA]])*100</f>
        <v>6.0500222795144214E-2</v>
      </c>
    </row>
    <row r="7579" spans="1:16" x14ac:dyDescent="0.3">
      <c r="A7579" t="s">
        <v>7685</v>
      </c>
      <c r="B7579" t="s">
        <v>8039</v>
      </c>
      <c r="C7579" t="s">
        <v>7640</v>
      </c>
      <c r="D7579">
        <v>2851</v>
      </c>
      <c r="E7579" s="1">
        <f>(Comuni[[#This Row],[Popolazione2011]]/SUM(D:D))*100</f>
        <v>4.7978092775394507E-3</v>
      </c>
      <c r="F7579">
        <f t="shared" si="118"/>
        <v>1634822</v>
      </c>
      <c r="G7579" s="1">
        <f>(Comuni[[#This Row],[Popolazione2011]]/Comuni[[#This Row],[TOT POP REGIONE ]])*100</f>
        <v>0.17439207448884342</v>
      </c>
      <c r="H7579" t="str">
        <f>IF(Comuni[[#This Row],[Popolazione2011]]&gt;300000,"MAGGIORE","")</f>
        <v/>
      </c>
      <c r="I7579" t="str">
        <f>_xlfn.XLOOKUP(Comuni[[#This Row],[Regione]],Ripartizione_geografica[Regione],Ripartizione_geografica[Ripartizione geografica])</f>
        <v>Isole</v>
      </c>
      <c r="J7579">
        <f>_xlfn.XLOOKUP(Comuni[[#This Row],[Regione]],Ripartizione_geografica[Regione],Ripartizione_geografica[Codice Regione])</f>
        <v>20</v>
      </c>
      <c r="K7579">
        <f>_xlfn.XLOOKUP(Comuni[[#This Row],[Regione]],Table_0[Regione],Table_0[Totale])</f>
        <v>525277</v>
      </c>
      <c r="L7579">
        <f>_xlfn.XLOOKUP(Comuni[[#This Row],[Regione]],Table_0[Regione],Table_0[Guariti])</f>
        <v>513189</v>
      </c>
      <c r="M7579">
        <f>_xlfn.XLOOKUP(Comuni[[#This Row],[Regione]],Table_0[Regione],Table_0[Deceduti])</f>
        <v>2975</v>
      </c>
      <c r="N7579" s="1">
        <f>(Comuni[[#This Row],[Popolazione2011]]/Comuni[[#This Row],[Ammalati TOT]])*100</f>
        <v>0.54276124787493074</v>
      </c>
      <c r="O7579">
        <f>_xlfn.XLOOKUP(Comuni[[#This Row],[Regione]],Table_0[Regione],Table_0[TOT AREA])</f>
        <v>2358669</v>
      </c>
      <c r="P7579" s="1">
        <f>(Comuni[[#This Row],[Popolazione2011]]/Comuni[[#This Row],[Ammalati AREA]])*100</f>
        <v>0.1208732552130036</v>
      </c>
    </row>
    <row r="7580" spans="1:16" x14ac:dyDescent="0.3">
      <c r="A7580" t="s">
        <v>7686</v>
      </c>
      <c r="B7580" t="s">
        <v>8039</v>
      </c>
      <c r="C7580" t="s">
        <v>7640</v>
      </c>
      <c r="D7580">
        <v>53307</v>
      </c>
      <c r="E7580" s="1">
        <f>(Comuni[[#This Row],[Popolazione2011]]/SUM(D:D))*100</f>
        <v>8.9707758385757799E-2</v>
      </c>
      <c r="F7580">
        <f t="shared" si="118"/>
        <v>1634822</v>
      </c>
      <c r="G7580" s="1">
        <f>(Comuni[[#This Row],[Popolazione2011]]/Comuni[[#This Row],[TOT POP REGIONE ]])*100</f>
        <v>3.2607219623910124</v>
      </c>
      <c r="H7580" t="str">
        <f>IF(Comuni[[#This Row],[Popolazione2011]]&gt;300000,"MAGGIORE","")</f>
        <v/>
      </c>
      <c r="I7580" t="str">
        <f>_xlfn.XLOOKUP(Comuni[[#This Row],[Regione]],Ripartizione_geografica[Regione],Ripartizione_geografica[Ripartizione geografica])</f>
        <v>Isole</v>
      </c>
      <c r="J7580">
        <f>_xlfn.XLOOKUP(Comuni[[#This Row],[Regione]],Ripartizione_geografica[Regione],Ripartizione_geografica[Codice Regione])</f>
        <v>20</v>
      </c>
      <c r="K7580">
        <f>_xlfn.XLOOKUP(Comuni[[#This Row],[Regione]],Table_0[Regione],Table_0[Totale])</f>
        <v>525277</v>
      </c>
      <c r="L7580">
        <f>_xlfn.XLOOKUP(Comuni[[#This Row],[Regione]],Table_0[Regione],Table_0[Guariti])</f>
        <v>513189</v>
      </c>
      <c r="M7580">
        <f>_xlfn.XLOOKUP(Comuni[[#This Row],[Regione]],Table_0[Regione],Table_0[Deceduti])</f>
        <v>2975</v>
      </c>
      <c r="N7580" s="1">
        <f>(Comuni[[#This Row],[Popolazione2011]]/Comuni[[#This Row],[Ammalati TOT]])*100</f>
        <v>10.148359817772338</v>
      </c>
      <c r="O7580">
        <f>_xlfn.XLOOKUP(Comuni[[#This Row],[Regione]],Table_0[Regione],Table_0[TOT AREA])</f>
        <v>2358669</v>
      </c>
      <c r="P7580" s="1">
        <f>(Comuni[[#This Row],[Popolazione2011]]/Comuni[[#This Row],[Ammalati AREA]])*100</f>
        <v>2.2600458139738979</v>
      </c>
    </row>
    <row r="7581" spans="1:16" x14ac:dyDescent="0.3">
      <c r="A7581" t="s">
        <v>7687</v>
      </c>
      <c r="B7581" t="s">
        <v>8039</v>
      </c>
      <c r="C7581" t="s">
        <v>7640</v>
      </c>
      <c r="D7581">
        <v>4001</v>
      </c>
      <c r="E7581" s="1">
        <f>(Comuni[[#This Row],[Popolazione2011]]/SUM(D:D))*100</f>
        <v>6.7330883617801969E-3</v>
      </c>
      <c r="F7581">
        <f t="shared" si="118"/>
        <v>1634822</v>
      </c>
      <c r="G7581" s="1">
        <f>(Comuni[[#This Row],[Popolazione2011]]/Comuni[[#This Row],[TOT POP REGIONE ]])*100</f>
        <v>0.2447361241774334</v>
      </c>
      <c r="H7581" t="str">
        <f>IF(Comuni[[#This Row],[Popolazione2011]]&gt;300000,"MAGGIORE","")</f>
        <v/>
      </c>
      <c r="I7581" t="str">
        <f>_xlfn.XLOOKUP(Comuni[[#This Row],[Regione]],Ripartizione_geografica[Regione],Ripartizione_geografica[Ripartizione geografica])</f>
        <v>Isole</v>
      </c>
      <c r="J7581">
        <f>_xlfn.XLOOKUP(Comuni[[#This Row],[Regione]],Ripartizione_geografica[Regione],Ripartizione_geografica[Codice Regione])</f>
        <v>20</v>
      </c>
      <c r="K7581">
        <f>_xlfn.XLOOKUP(Comuni[[#This Row],[Regione]],Table_0[Regione],Table_0[Totale])</f>
        <v>525277</v>
      </c>
      <c r="L7581">
        <f>_xlfn.XLOOKUP(Comuni[[#This Row],[Regione]],Table_0[Regione],Table_0[Guariti])</f>
        <v>513189</v>
      </c>
      <c r="M7581">
        <f>_xlfn.XLOOKUP(Comuni[[#This Row],[Regione]],Table_0[Regione],Table_0[Deceduti])</f>
        <v>2975</v>
      </c>
      <c r="N7581" s="1">
        <f>(Comuni[[#This Row],[Popolazione2011]]/Comuni[[#This Row],[Ammalati TOT]])*100</f>
        <v>0.76169335417313155</v>
      </c>
      <c r="O7581">
        <f>_xlfn.XLOOKUP(Comuni[[#This Row],[Regione]],Table_0[Regione],Table_0[TOT AREA])</f>
        <v>2358669</v>
      </c>
      <c r="P7581" s="1">
        <f>(Comuni[[#This Row],[Popolazione2011]]/Comuni[[#This Row],[Ammalati AREA]])*100</f>
        <v>0.16962956650551647</v>
      </c>
    </row>
    <row r="7582" spans="1:16" x14ac:dyDescent="0.3">
      <c r="A7582" t="s">
        <v>7688</v>
      </c>
      <c r="B7582" t="s">
        <v>8039</v>
      </c>
      <c r="C7582" t="s">
        <v>7640</v>
      </c>
      <c r="D7582">
        <v>3436</v>
      </c>
      <c r="E7582" s="1">
        <f>(Comuni[[#This Row],[Popolazione2011]]/SUM(D:D))*100</f>
        <v>5.7822773334358308E-3</v>
      </c>
      <c r="F7582">
        <f t="shared" si="118"/>
        <v>1634822</v>
      </c>
      <c r="G7582" s="1">
        <f>(Comuni[[#This Row],[Popolazione2011]]/Comuni[[#This Row],[TOT POP REGIONE ]])*100</f>
        <v>0.21017578672173484</v>
      </c>
      <c r="H7582" t="str">
        <f>IF(Comuni[[#This Row],[Popolazione2011]]&gt;300000,"MAGGIORE","")</f>
        <v/>
      </c>
      <c r="I7582" t="str">
        <f>_xlfn.XLOOKUP(Comuni[[#This Row],[Regione]],Ripartizione_geografica[Regione],Ripartizione_geografica[Ripartizione geografica])</f>
        <v>Isole</v>
      </c>
      <c r="J7582">
        <f>_xlfn.XLOOKUP(Comuni[[#This Row],[Regione]],Ripartizione_geografica[Regione],Ripartizione_geografica[Codice Regione])</f>
        <v>20</v>
      </c>
      <c r="K7582">
        <f>_xlfn.XLOOKUP(Comuni[[#This Row],[Regione]],Table_0[Regione],Table_0[Totale])</f>
        <v>525277</v>
      </c>
      <c r="L7582">
        <f>_xlfn.XLOOKUP(Comuni[[#This Row],[Regione]],Table_0[Regione],Table_0[Guariti])</f>
        <v>513189</v>
      </c>
      <c r="M7582">
        <f>_xlfn.XLOOKUP(Comuni[[#This Row],[Regione]],Table_0[Regione],Table_0[Deceduti])</f>
        <v>2975</v>
      </c>
      <c r="N7582" s="1">
        <f>(Comuni[[#This Row],[Popolazione2011]]/Comuni[[#This Row],[Ammalati TOT]])*100</f>
        <v>0.65413105847010244</v>
      </c>
      <c r="O7582">
        <f>_xlfn.XLOOKUP(Comuni[[#This Row],[Regione]],Table_0[Regione],Table_0[TOT AREA])</f>
        <v>2358669</v>
      </c>
      <c r="P7582" s="1">
        <f>(Comuni[[#This Row],[Popolazione2011]]/Comuni[[#This Row],[Ammalati AREA]])*100</f>
        <v>0.14567537878354275</v>
      </c>
    </row>
    <row r="7583" spans="1:16" x14ac:dyDescent="0.3">
      <c r="A7583" t="s">
        <v>7689</v>
      </c>
      <c r="B7583" t="s">
        <v>8039</v>
      </c>
      <c r="C7583" t="s">
        <v>7640</v>
      </c>
      <c r="D7583">
        <v>3204</v>
      </c>
      <c r="E7583" s="1">
        <f>(Comuni[[#This Row],[Popolazione2011]]/SUM(D:D))*100</f>
        <v>5.3918558138324798E-3</v>
      </c>
      <c r="F7583">
        <f t="shared" si="118"/>
        <v>1634822</v>
      </c>
      <c r="G7583" s="1">
        <f>(Comuni[[#This Row],[Popolazione2011]]/Comuni[[#This Row],[TOT POP REGIONE ]])*100</f>
        <v>0.19598463930629756</v>
      </c>
      <c r="H7583" t="str">
        <f>IF(Comuni[[#This Row],[Popolazione2011]]&gt;300000,"MAGGIORE","")</f>
        <v/>
      </c>
      <c r="I7583" t="str">
        <f>_xlfn.XLOOKUP(Comuni[[#This Row],[Regione]],Ripartizione_geografica[Regione],Ripartizione_geografica[Ripartizione geografica])</f>
        <v>Isole</v>
      </c>
      <c r="J7583">
        <f>_xlfn.XLOOKUP(Comuni[[#This Row],[Regione]],Ripartizione_geografica[Regione],Ripartizione_geografica[Codice Regione])</f>
        <v>20</v>
      </c>
      <c r="K7583">
        <f>_xlfn.XLOOKUP(Comuni[[#This Row],[Regione]],Table_0[Regione],Table_0[Totale])</f>
        <v>525277</v>
      </c>
      <c r="L7583">
        <f>_xlfn.XLOOKUP(Comuni[[#This Row],[Regione]],Table_0[Regione],Table_0[Guariti])</f>
        <v>513189</v>
      </c>
      <c r="M7583">
        <f>_xlfn.XLOOKUP(Comuni[[#This Row],[Regione]],Table_0[Regione],Table_0[Deceduti])</f>
        <v>2975</v>
      </c>
      <c r="N7583" s="1">
        <f>(Comuni[[#This Row],[Popolazione2011]]/Comuni[[#This Row],[Ammalati TOT]])*100</f>
        <v>0.60996388572124804</v>
      </c>
      <c r="O7583">
        <f>_xlfn.XLOOKUP(Comuni[[#This Row],[Regione]],Table_0[Regione],Table_0[TOT AREA])</f>
        <v>2358669</v>
      </c>
      <c r="P7583" s="1">
        <f>(Comuni[[#This Row],[Popolazione2011]]/Comuni[[#This Row],[Ammalati AREA]])*100</f>
        <v>0.13583932294018364</v>
      </c>
    </row>
    <row r="7584" spans="1:16" x14ac:dyDescent="0.3">
      <c r="A7584" t="s">
        <v>7690</v>
      </c>
      <c r="B7584" t="s">
        <v>8039</v>
      </c>
      <c r="C7584" t="s">
        <v>7640</v>
      </c>
      <c r="D7584">
        <v>5876</v>
      </c>
      <c r="E7584" s="1">
        <f>(Comuni[[#This Row],[Popolazione2011]]/SUM(D:D))*100</f>
        <v>9.8884346947814145E-3</v>
      </c>
      <c r="F7584">
        <f t="shared" si="118"/>
        <v>1634822</v>
      </c>
      <c r="G7584" s="1">
        <f>(Comuni[[#This Row],[Popolazione2011]]/Comuni[[#This Row],[TOT POP REGIONE ]])*100</f>
        <v>0.35942750953926483</v>
      </c>
      <c r="H7584" t="str">
        <f>IF(Comuni[[#This Row],[Popolazione2011]]&gt;300000,"MAGGIORE","")</f>
        <v/>
      </c>
      <c r="I7584" t="str">
        <f>_xlfn.XLOOKUP(Comuni[[#This Row],[Regione]],Ripartizione_geografica[Regione],Ripartizione_geografica[Ripartizione geografica])</f>
        <v>Isole</v>
      </c>
      <c r="J7584">
        <f>_xlfn.XLOOKUP(Comuni[[#This Row],[Regione]],Ripartizione_geografica[Regione],Ripartizione_geografica[Codice Regione])</f>
        <v>20</v>
      </c>
      <c r="K7584">
        <f>_xlfn.XLOOKUP(Comuni[[#This Row],[Regione]],Table_0[Regione],Table_0[Totale])</f>
        <v>525277</v>
      </c>
      <c r="L7584">
        <f>_xlfn.XLOOKUP(Comuni[[#This Row],[Regione]],Table_0[Regione],Table_0[Guariti])</f>
        <v>513189</v>
      </c>
      <c r="M7584">
        <f>_xlfn.XLOOKUP(Comuni[[#This Row],[Regione]],Table_0[Regione],Table_0[Deceduti])</f>
        <v>2975</v>
      </c>
      <c r="N7584" s="1">
        <f>(Comuni[[#This Row],[Popolazione2011]]/Comuni[[#This Row],[Ammalati TOT]])*100</f>
        <v>1.1186478753115023</v>
      </c>
      <c r="O7584">
        <f>_xlfn.XLOOKUP(Comuni[[#This Row],[Regione]],Table_0[Regione],Table_0[TOT AREA])</f>
        <v>2358669</v>
      </c>
      <c r="P7584" s="1">
        <f>(Comuni[[#This Row],[Popolazione2011]]/Comuni[[#This Row],[Ammalati AREA]])*100</f>
        <v>0.24912355230852654</v>
      </c>
    </row>
    <row r="7585" spans="1:16" x14ac:dyDescent="0.3">
      <c r="A7585" t="s">
        <v>7691</v>
      </c>
      <c r="B7585" t="s">
        <v>8039</v>
      </c>
      <c r="C7585" t="s">
        <v>7640</v>
      </c>
      <c r="D7585">
        <v>10881</v>
      </c>
      <c r="E7585" s="1">
        <f>(Comuni[[#This Row],[Popolazione2011]]/SUM(D:D))*100</f>
        <v>1.8311105839672662E-2</v>
      </c>
      <c r="F7585">
        <f t="shared" si="118"/>
        <v>1634822</v>
      </c>
      <c r="G7585" s="1">
        <f>(Comuni[[#This Row],[Popolazione2011]]/Comuni[[#This Row],[TOT POP REGIONE ]])*100</f>
        <v>0.66557704753178026</v>
      </c>
      <c r="H7585" t="str">
        <f>IF(Comuni[[#This Row],[Popolazione2011]]&gt;300000,"MAGGIORE","")</f>
        <v/>
      </c>
      <c r="I7585" t="str">
        <f>_xlfn.XLOOKUP(Comuni[[#This Row],[Regione]],Ripartizione_geografica[Regione],Ripartizione_geografica[Ripartizione geografica])</f>
        <v>Isole</v>
      </c>
      <c r="J7585">
        <f>_xlfn.XLOOKUP(Comuni[[#This Row],[Regione]],Ripartizione_geografica[Regione],Ripartizione_geografica[Codice Regione])</f>
        <v>20</v>
      </c>
      <c r="K7585">
        <f>_xlfn.XLOOKUP(Comuni[[#This Row],[Regione]],Table_0[Regione],Table_0[Totale])</f>
        <v>525277</v>
      </c>
      <c r="L7585">
        <f>_xlfn.XLOOKUP(Comuni[[#This Row],[Regione]],Table_0[Regione],Table_0[Guariti])</f>
        <v>513189</v>
      </c>
      <c r="M7585">
        <f>_xlfn.XLOOKUP(Comuni[[#This Row],[Regione]],Table_0[Regione],Table_0[Deceduti])</f>
        <v>2975</v>
      </c>
      <c r="N7585" s="1">
        <f>(Comuni[[#This Row],[Popolazione2011]]/Comuni[[#This Row],[Ammalati TOT]])*100</f>
        <v>2.0714784770701931</v>
      </c>
      <c r="O7585">
        <f>_xlfn.XLOOKUP(Comuni[[#This Row],[Regione]],Table_0[Regione],Table_0[TOT AREA])</f>
        <v>2358669</v>
      </c>
      <c r="P7585" s="1">
        <f>(Comuni[[#This Row],[Popolazione2011]]/Comuni[[#This Row],[Ammalati AREA]])*100</f>
        <v>0.46131949841202813</v>
      </c>
    </row>
    <row r="7586" spans="1:16" x14ac:dyDescent="0.3">
      <c r="A7586" t="s">
        <v>7692</v>
      </c>
      <c r="B7586" t="s">
        <v>8039</v>
      </c>
      <c r="C7586" t="s">
        <v>7640</v>
      </c>
      <c r="D7586">
        <v>695</v>
      </c>
      <c r="E7586" s="1">
        <f>(Comuni[[#This Row],[Popolazione2011]]/SUM(D:D))*100</f>
        <v>1.169581707432451E-3</v>
      </c>
      <c r="F7586">
        <f t="shared" si="118"/>
        <v>1634822</v>
      </c>
      <c r="G7586" s="1">
        <f>(Comuni[[#This Row],[Popolazione2011]]/Comuni[[#This Row],[TOT POP REGIONE ]])*100</f>
        <v>4.2512273507452188E-2</v>
      </c>
      <c r="H7586" t="str">
        <f>IF(Comuni[[#This Row],[Popolazione2011]]&gt;300000,"MAGGIORE","")</f>
        <v/>
      </c>
      <c r="I7586" t="str">
        <f>_xlfn.XLOOKUP(Comuni[[#This Row],[Regione]],Ripartizione_geografica[Regione],Ripartizione_geografica[Ripartizione geografica])</f>
        <v>Isole</v>
      </c>
      <c r="J7586">
        <f>_xlfn.XLOOKUP(Comuni[[#This Row],[Regione]],Ripartizione_geografica[Regione],Ripartizione_geografica[Codice Regione])</f>
        <v>20</v>
      </c>
      <c r="K7586">
        <f>_xlfn.XLOOKUP(Comuni[[#This Row],[Regione]],Table_0[Regione],Table_0[Totale])</f>
        <v>525277</v>
      </c>
      <c r="L7586">
        <f>_xlfn.XLOOKUP(Comuni[[#This Row],[Regione]],Table_0[Regione],Table_0[Guariti])</f>
        <v>513189</v>
      </c>
      <c r="M7586">
        <f>_xlfn.XLOOKUP(Comuni[[#This Row],[Regione]],Table_0[Regione],Table_0[Deceduti])</f>
        <v>2975</v>
      </c>
      <c r="N7586" s="1">
        <f>(Comuni[[#This Row],[Popolazione2011]]/Comuni[[#This Row],[Ammalati TOT]])*100</f>
        <v>0.13231114250195611</v>
      </c>
      <c r="O7586">
        <f>_xlfn.XLOOKUP(Comuni[[#This Row],[Regione]],Table_0[Regione],Table_0[TOT AREA])</f>
        <v>2358669</v>
      </c>
      <c r="P7586" s="1">
        <f>(Comuni[[#This Row],[Popolazione2011]]/Comuni[[#This Row],[Ammalati AREA]])*100</f>
        <v>2.9465770737649069E-2</v>
      </c>
    </row>
    <row r="7587" spans="1:16" x14ac:dyDescent="0.3">
      <c r="A7587" t="s">
        <v>7693</v>
      </c>
      <c r="B7587" t="s">
        <v>8039</v>
      </c>
      <c r="C7587" t="s">
        <v>7640</v>
      </c>
      <c r="D7587">
        <v>3772</v>
      </c>
      <c r="E7587" s="1">
        <f>(Comuni[[#This Row],[Popolazione2011]]/SUM(D:D))*100</f>
        <v>6.3477153963096477E-3</v>
      </c>
      <c r="F7587">
        <f t="shared" si="118"/>
        <v>1634822</v>
      </c>
      <c r="G7587" s="1">
        <f>(Comuni[[#This Row],[Popolazione2011]]/Comuni[[#This Row],[TOT POP REGIONE ]])*100</f>
        <v>0.23072848297857501</v>
      </c>
      <c r="H7587" t="str">
        <f>IF(Comuni[[#This Row],[Popolazione2011]]&gt;300000,"MAGGIORE","")</f>
        <v/>
      </c>
      <c r="I7587" t="str">
        <f>_xlfn.XLOOKUP(Comuni[[#This Row],[Regione]],Ripartizione_geografica[Regione],Ripartizione_geografica[Ripartizione geografica])</f>
        <v>Isole</v>
      </c>
      <c r="J7587">
        <f>_xlfn.XLOOKUP(Comuni[[#This Row],[Regione]],Ripartizione_geografica[Regione],Ripartizione_geografica[Codice Regione])</f>
        <v>20</v>
      </c>
      <c r="K7587">
        <f>_xlfn.XLOOKUP(Comuni[[#This Row],[Regione]],Table_0[Regione],Table_0[Totale])</f>
        <v>525277</v>
      </c>
      <c r="L7587">
        <f>_xlfn.XLOOKUP(Comuni[[#This Row],[Regione]],Table_0[Regione],Table_0[Guariti])</f>
        <v>513189</v>
      </c>
      <c r="M7587">
        <f>_xlfn.XLOOKUP(Comuni[[#This Row],[Regione]],Table_0[Regione],Table_0[Deceduti])</f>
        <v>2975</v>
      </c>
      <c r="N7587" s="1">
        <f>(Comuni[[#This Row],[Popolazione2011]]/Comuni[[#This Row],[Ammalati TOT]])*100</f>
        <v>0.71809730865809851</v>
      </c>
      <c r="O7587">
        <f>_xlfn.XLOOKUP(Comuni[[#This Row],[Regione]],Table_0[Regione],Table_0[TOT AREA])</f>
        <v>2358669</v>
      </c>
      <c r="P7587" s="1">
        <f>(Comuni[[#This Row],[Popolazione2011]]/Comuni[[#This Row],[Ammalati AREA]])*100</f>
        <v>0.15992070103944214</v>
      </c>
    </row>
    <row r="7588" spans="1:16" x14ac:dyDescent="0.3">
      <c r="A7588" t="s">
        <v>7694</v>
      </c>
      <c r="B7588" t="s">
        <v>8039</v>
      </c>
      <c r="C7588" t="s">
        <v>7640</v>
      </c>
      <c r="D7588">
        <v>3253</v>
      </c>
      <c r="E7588" s="1">
        <f>(Comuni[[#This Row],[Popolazione2011]]/SUM(D:D))*100</f>
        <v>5.4743155313349114E-3</v>
      </c>
      <c r="F7588">
        <f t="shared" si="118"/>
        <v>1634822</v>
      </c>
      <c r="G7588" s="1">
        <f>(Comuni[[#This Row],[Popolazione2011]]/Comuni[[#This Row],[TOT POP REGIONE ]])*100</f>
        <v>0.19898190751042011</v>
      </c>
      <c r="H7588" t="str">
        <f>IF(Comuni[[#This Row],[Popolazione2011]]&gt;300000,"MAGGIORE","")</f>
        <v/>
      </c>
      <c r="I7588" t="str">
        <f>_xlfn.XLOOKUP(Comuni[[#This Row],[Regione]],Ripartizione_geografica[Regione],Ripartizione_geografica[Ripartizione geografica])</f>
        <v>Isole</v>
      </c>
      <c r="J7588">
        <f>_xlfn.XLOOKUP(Comuni[[#This Row],[Regione]],Ripartizione_geografica[Regione],Ripartizione_geografica[Codice Regione])</f>
        <v>20</v>
      </c>
      <c r="K7588">
        <f>_xlfn.XLOOKUP(Comuni[[#This Row],[Regione]],Table_0[Regione],Table_0[Totale])</f>
        <v>525277</v>
      </c>
      <c r="L7588">
        <f>_xlfn.XLOOKUP(Comuni[[#This Row],[Regione]],Table_0[Regione],Table_0[Guariti])</f>
        <v>513189</v>
      </c>
      <c r="M7588">
        <f>_xlfn.XLOOKUP(Comuni[[#This Row],[Regione]],Table_0[Regione],Table_0[Deceduti])</f>
        <v>2975</v>
      </c>
      <c r="N7588" s="1">
        <f>(Comuni[[#This Row],[Popolazione2011]]/Comuni[[#This Row],[Ammalati TOT]])*100</f>
        <v>0.61929229720699752</v>
      </c>
      <c r="O7588">
        <f>_xlfn.XLOOKUP(Comuni[[#This Row],[Regione]],Table_0[Regione],Table_0[TOT AREA])</f>
        <v>2358669</v>
      </c>
      <c r="P7588" s="1">
        <f>(Comuni[[#This Row],[Popolazione2011]]/Comuni[[#This Row],[Ammalati AREA]])*100</f>
        <v>0.13791676576916898</v>
      </c>
    </row>
    <row r="7589" spans="1:16" x14ac:dyDescent="0.3">
      <c r="A7589" t="s">
        <v>7695</v>
      </c>
      <c r="B7589" t="s">
        <v>8039</v>
      </c>
      <c r="C7589" t="s">
        <v>7640</v>
      </c>
      <c r="D7589">
        <v>2415</v>
      </c>
      <c r="E7589" s="1">
        <f>(Comuni[[#This Row],[Popolazione2011]]/SUM(D:D))*100</f>
        <v>4.0640860769055676E-3</v>
      </c>
      <c r="F7589">
        <f t="shared" si="118"/>
        <v>1634822</v>
      </c>
      <c r="G7589" s="1">
        <f>(Comuni[[#This Row],[Popolazione2011]]/Comuni[[#This Row],[TOT POP REGIONE ]])*100</f>
        <v>0.1477225043460389</v>
      </c>
      <c r="H7589" t="str">
        <f>IF(Comuni[[#This Row],[Popolazione2011]]&gt;300000,"MAGGIORE","")</f>
        <v/>
      </c>
      <c r="I7589" t="str">
        <f>_xlfn.XLOOKUP(Comuni[[#This Row],[Regione]],Ripartizione_geografica[Regione],Ripartizione_geografica[Ripartizione geografica])</f>
        <v>Isole</v>
      </c>
      <c r="J7589">
        <f>_xlfn.XLOOKUP(Comuni[[#This Row],[Regione]],Ripartizione_geografica[Regione],Ripartizione_geografica[Codice Regione])</f>
        <v>20</v>
      </c>
      <c r="K7589">
        <f>_xlfn.XLOOKUP(Comuni[[#This Row],[Regione]],Table_0[Regione],Table_0[Totale])</f>
        <v>525277</v>
      </c>
      <c r="L7589">
        <f>_xlfn.XLOOKUP(Comuni[[#This Row],[Regione]],Table_0[Regione],Table_0[Guariti])</f>
        <v>513189</v>
      </c>
      <c r="M7589">
        <f>_xlfn.XLOOKUP(Comuni[[#This Row],[Regione]],Table_0[Regione],Table_0[Deceduti])</f>
        <v>2975</v>
      </c>
      <c r="N7589" s="1">
        <f>(Comuni[[#This Row],[Popolazione2011]]/Comuni[[#This Row],[Ammalati TOT]])*100</f>
        <v>0.45975742322622154</v>
      </c>
      <c r="O7589">
        <f>_xlfn.XLOOKUP(Comuni[[#This Row],[Regione]],Table_0[Regione],Table_0[TOT AREA])</f>
        <v>2358669</v>
      </c>
      <c r="P7589" s="1">
        <f>(Comuni[[#This Row],[Popolazione2011]]/Comuni[[#This Row],[Ammalati AREA]])*100</f>
        <v>0.102388253714277</v>
      </c>
    </row>
    <row r="7590" spans="1:16" x14ac:dyDescent="0.3">
      <c r="A7590" t="s">
        <v>7696</v>
      </c>
      <c r="B7590" t="s">
        <v>8039</v>
      </c>
      <c r="C7590" t="s">
        <v>7640</v>
      </c>
      <c r="D7590">
        <v>4653</v>
      </c>
      <c r="E7590" s="1">
        <f>(Comuni[[#This Row],[Popolazione2011]]/SUM(D:D))*100</f>
        <v>7.8303074599758195E-3</v>
      </c>
      <c r="F7590">
        <f t="shared" si="118"/>
        <v>1634822</v>
      </c>
      <c r="G7590" s="1">
        <f>(Comuni[[#This Row],[Popolazione2011]]/Comuni[[#This Row],[TOT POP REGIONE ]])*100</f>
        <v>0.28461814191392093</v>
      </c>
      <c r="H7590" t="str">
        <f>IF(Comuni[[#This Row],[Popolazione2011]]&gt;300000,"MAGGIORE","")</f>
        <v/>
      </c>
      <c r="I7590" t="str">
        <f>_xlfn.XLOOKUP(Comuni[[#This Row],[Regione]],Ripartizione_geografica[Regione],Ripartizione_geografica[Ripartizione geografica])</f>
        <v>Isole</v>
      </c>
      <c r="J7590">
        <f>_xlfn.XLOOKUP(Comuni[[#This Row],[Regione]],Ripartizione_geografica[Regione],Ripartizione_geografica[Codice Regione])</f>
        <v>20</v>
      </c>
      <c r="K7590">
        <f>_xlfn.XLOOKUP(Comuni[[#This Row],[Regione]],Table_0[Regione],Table_0[Totale])</f>
        <v>525277</v>
      </c>
      <c r="L7590">
        <f>_xlfn.XLOOKUP(Comuni[[#This Row],[Regione]],Table_0[Regione],Table_0[Guariti])</f>
        <v>513189</v>
      </c>
      <c r="M7590">
        <f>_xlfn.XLOOKUP(Comuni[[#This Row],[Regione]],Table_0[Regione],Table_0[Deceduti])</f>
        <v>2975</v>
      </c>
      <c r="N7590" s="1">
        <f>(Comuni[[#This Row],[Popolazione2011]]/Comuni[[#This Row],[Ammalati TOT]])*100</f>
        <v>0.88581833965698098</v>
      </c>
      <c r="O7590">
        <f>_xlfn.XLOOKUP(Comuni[[#This Row],[Regione]],Table_0[Regione],Table_0[TOT AREA])</f>
        <v>2358669</v>
      </c>
      <c r="P7590" s="1">
        <f>(Comuni[[#This Row],[Popolazione2011]]/Comuni[[#This Row],[Ammalati AREA]])*100</f>
        <v>0.19727227516874984</v>
      </c>
    </row>
    <row r="7591" spans="1:16" x14ac:dyDescent="0.3">
      <c r="A7591" t="s">
        <v>7697</v>
      </c>
      <c r="B7591" t="s">
        <v>8039</v>
      </c>
      <c r="C7591" t="s">
        <v>7640</v>
      </c>
      <c r="D7591">
        <v>22391</v>
      </c>
      <c r="E7591" s="1">
        <f>(Comuni[[#This Row],[Popolazione2011]]/SUM(D:D))*100</f>
        <v>3.7680725195856135E-2</v>
      </c>
      <c r="F7591">
        <f t="shared" si="118"/>
        <v>1634822</v>
      </c>
      <c r="G7591" s="1">
        <f>(Comuni[[#This Row],[Popolazione2011]]/Comuni[[#This Row],[TOT POP REGIONE ]])*100</f>
        <v>1.3696292318062762</v>
      </c>
      <c r="H7591" t="str">
        <f>IF(Comuni[[#This Row],[Popolazione2011]]&gt;300000,"MAGGIORE","")</f>
        <v/>
      </c>
      <c r="I7591" t="str">
        <f>_xlfn.XLOOKUP(Comuni[[#This Row],[Regione]],Ripartizione_geografica[Regione],Ripartizione_geografica[Ripartizione geografica])</f>
        <v>Isole</v>
      </c>
      <c r="J7591">
        <f>_xlfn.XLOOKUP(Comuni[[#This Row],[Regione]],Ripartizione_geografica[Regione],Ripartizione_geografica[Codice Regione])</f>
        <v>20</v>
      </c>
      <c r="K7591">
        <f>_xlfn.XLOOKUP(Comuni[[#This Row],[Regione]],Table_0[Regione],Table_0[Totale])</f>
        <v>525277</v>
      </c>
      <c r="L7591">
        <f>_xlfn.XLOOKUP(Comuni[[#This Row],[Regione]],Table_0[Regione],Table_0[Guariti])</f>
        <v>513189</v>
      </c>
      <c r="M7591">
        <f>_xlfn.XLOOKUP(Comuni[[#This Row],[Regione]],Table_0[Regione],Table_0[Deceduti])</f>
        <v>2975</v>
      </c>
      <c r="N7591" s="1">
        <f>(Comuni[[#This Row],[Popolazione2011]]/Comuni[[#This Row],[Ammalati TOT]])*100</f>
        <v>4.2627032974982724</v>
      </c>
      <c r="O7591">
        <f>_xlfn.XLOOKUP(Comuni[[#This Row],[Regione]],Table_0[Regione],Table_0[TOT AREA])</f>
        <v>2358669</v>
      </c>
      <c r="P7591" s="1">
        <f>(Comuni[[#This Row],[Popolazione2011]]/Comuni[[#This Row],[Ammalati AREA]])*100</f>
        <v>0.94930657926143946</v>
      </c>
    </row>
    <row r="7592" spans="1:16" x14ac:dyDescent="0.3">
      <c r="A7592" t="s">
        <v>7698</v>
      </c>
      <c r="B7592" t="s">
        <v>8039</v>
      </c>
      <c r="C7592" t="s">
        <v>7640</v>
      </c>
      <c r="D7592">
        <v>2717</v>
      </c>
      <c r="E7592" s="1">
        <f>(Comuni[[#This Row],[Popolazione2011]]/SUM(D:D))*100</f>
        <v>4.5723071929409638E-3</v>
      </c>
      <c r="F7592">
        <f t="shared" si="118"/>
        <v>1634822</v>
      </c>
      <c r="G7592" s="1">
        <f>(Comuni[[#This Row],[Popolazione2011]]/Comuni[[#This Row],[TOT POP REGIONE ]])*100</f>
        <v>0.16619546348165121</v>
      </c>
      <c r="H7592" t="str">
        <f>IF(Comuni[[#This Row],[Popolazione2011]]&gt;300000,"MAGGIORE","")</f>
        <v/>
      </c>
      <c r="I7592" t="str">
        <f>_xlfn.XLOOKUP(Comuni[[#This Row],[Regione]],Ripartizione_geografica[Regione],Ripartizione_geografica[Ripartizione geografica])</f>
        <v>Isole</v>
      </c>
      <c r="J7592">
        <f>_xlfn.XLOOKUP(Comuni[[#This Row],[Regione]],Ripartizione_geografica[Regione],Ripartizione_geografica[Codice Regione])</f>
        <v>20</v>
      </c>
      <c r="K7592">
        <f>_xlfn.XLOOKUP(Comuni[[#This Row],[Regione]],Table_0[Regione],Table_0[Totale])</f>
        <v>525277</v>
      </c>
      <c r="L7592">
        <f>_xlfn.XLOOKUP(Comuni[[#This Row],[Regione]],Table_0[Regione],Table_0[Guariti])</f>
        <v>513189</v>
      </c>
      <c r="M7592">
        <f>_xlfn.XLOOKUP(Comuni[[#This Row],[Regione]],Table_0[Regione],Table_0[Deceduti])</f>
        <v>2975</v>
      </c>
      <c r="N7592" s="1">
        <f>(Comuni[[#This Row],[Popolazione2011]]/Comuni[[#This Row],[Ammalati TOT]])*100</f>
        <v>0.51725089809757518</v>
      </c>
      <c r="O7592">
        <f>_xlfn.XLOOKUP(Comuni[[#This Row],[Regione]],Table_0[Regione],Table_0[TOT AREA])</f>
        <v>2358669</v>
      </c>
      <c r="P7592" s="1">
        <f>(Comuni[[#This Row],[Popolazione2011]]/Comuni[[#This Row],[Ammalati AREA]])*100</f>
        <v>0.11519208502761515</v>
      </c>
    </row>
    <row r="7593" spans="1:16" x14ac:dyDescent="0.3">
      <c r="A7593" t="s">
        <v>7699</v>
      </c>
      <c r="B7593" t="s">
        <v>8039</v>
      </c>
      <c r="C7593" t="s">
        <v>7640</v>
      </c>
      <c r="D7593">
        <v>757</v>
      </c>
      <c r="E7593" s="1">
        <f>(Comuni[[#This Row],[Popolazione2011]]/SUM(D:D))*100</f>
        <v>1.2739184928436912E-3</v>
      </c>
      <c r="F7593">
        <f t="shared" si="118"/>
        <v>1634822</v>
      </c>
      <c r="G7593" s="1">
        <f>(Comuni[[#This Row],[Popolazione2011]]/Comuni[[#This Row],[TOT POP REGIONE ]])*100</f>
        <v>4.6304735316750077E-2</v>
      </c>
      <c r="H7593" t="str">
        <f>IF(Comuni[[#This Row],[Popolazione2011]]&gt;300000,"MAGGIORE","")</f>
        <v/>
      </c>
      <c r="I7593" t="str">
        <f>_xlfn.XLOOKUP(Comuni[[#This Row],[Regione]],Ripartizione_geografica[Regione],Ripartizione_geografica[Ripartizione geografica])</f>
        <v>Isole</v>
      </c>
      <c r="J7593">
        <f>_xlfn.XLOOKUP(Comuni[[#This Row],[Regione]],Ripartizione_geografica[Regione],Ripartizione_geografica[Codice Regione])</f>
        <v>20</v>
      </c>
      <c r="K7593">
        <f>_xlfn.XLOOKUP(Comuni[[#This Row],[Regione]],Table_0[Regione],Table_0[Totale])</f>
        <v>525277</v>
      </c>
      <c r="L7593">
        <f>_xlfn.XLOOKUP(Comuni[[#This Row],[Regione]],Table_0[Regione],Table_0[Guariti])</f>
        <v>513189</v>
      </c>
      <c r="M7593">
        <f>_xlfn.XLOOKUP(Comuni[[#This Row],[Regione]],Table_0[Regione],Table_0[Deceduti])</f>
        <v>2975</v>
      </c>
      <c r="N7593" s="1">
        <f>(Comuni[[#This Row],[Popolazione2011]]/Comuni[[#This Row],[Ammalati TOT]])*100</f>
        <v>0.14411443866759824</v>
      </c>
      <c r="O7593">
        <f>_xlfn.XLOOKUP(Comuni[[#This Row],[Regione]],Table_0[Regione],Table_0[TOT AREA])</f>
        <v>2358669</v>
      </c>
      <c r="P7593" s="1">
        <f>(Comuni[[#This Row],[Popolazione2011]]/Comuni[[#This Row],[Ammalati AREA]])*100</f>
        <v>3.2094371868201937E-2</v>
      </c>
    </row>
    <row r="7594" spans="1:16" x14ac:dyDescent="0.3">
      <c r="A7594" t="s">
        <v>7700</v>
      </c>
      <c r="B7594" t="s">
        <v>8039</v>
      </c>
      <c r="C7594" t="s">
        <v>7640</v>
      </c>
      <c r="D7594">
        <v>578</v>
      </c>
      <c r="E7594" s="1">
        <f>(Comuni[[#This Row],[Popolazione2011]]/SUM(D:D))*100</f>
        <v>9.7268809625317512E-4</v>
      </c>
      <c r="F7594">
        <f t="shared" si="118"/>
        <v>1634822</v>
      </c>
      <c r="G7594" s="1">
        <f>(Comuni[[#This Row],[Popolazione2011]]/Comuni[[#This Row],[TOT POP REGIONE ]])*100</f>
        <v>3.5355531060873906E-2</v>
      </c>
      <c r="H7594" t="str">
        <f>IF(Comuni[[#This Row],[Popolazione2011]]&gt;300000,"MAGGIORE","")</f>
        <v/>
      </c>
      <c r="I7594" t="str">
        <f>_xlfn.XLOOKUP(Comuni[[#This Row],[Regione]],Ripartizione_geografica[Regione],Ripartizione_geografica[Ripartizione geografica])</f>
        <v>Isole</v>
      </c>
      <c r="J7594">
        <f>_xlfn.XLOOKUP(Comuni[[#This Row],[Regione]],Ripartizione_geografica[Regione],Ripartizione_geografica[Codice Regione])</f>
        <v>20</v>
      </c>
      <c r="K7594">
        <f>_xlfn.XLOOKUP(Comuni[[#This Row],[Regione]],Table_0[Regione],Table_0[Totale])</f>
        <v>525277</v>
      </c>
      <c r="L7594">
        <f>_xlfn.XLOOKUP(Comuni[[#This Row],[Regione]],Table_0[Regione],Table_0[Guariti])</f>
        <v>513189</v>
      </c>
      <c r="M7594">
        <f>_xlfn.XLOOKUP(Comuni[[#This Row],[Regione]],Table_0[Regione],Table_0[Deceduti])</f>
        <v>2975</v>
      </c>
      <c r="N7594" s="1">
        <f>(Comuni[[#This Row],[Popolazione2011]]/Comuni[[#This Row],[Ammalati TOT]])*100</f>
        <v>0.11003718038292178</v>
      </c>
      <c r="O7594">
        <f>_xlfn.XLOOKUP(Comuni[[#This Row],[Regione]],Table_0[Regione],Table_0[TOT AREA])</f>
        <v>2358669</v>
      </c>
      <c r="P7594" s="1">
        <f>(Comuni[[#This Row],[Popolazione2011]]/Comuni[[#This Row],[Ammalati AREA]])*100</f>
        <v>2.4505346023541246E-2</v>
      </c>
    </row>
    <row r="7595" spans="1:16" x14ac:dyDescent="0.3">
      <c r="A7595" t="s">
        <v>7701</v>
      </c>
      <c r="B7595" t="s">
        <v>8039</v>
      </c>
      <c r="C7595" t="s">
        <v>7640</v>
      </c>
      <c r="D7595">
        <v>1171</v>
      </c>
      <c r="E7595" s="1">
        <f>(Comuni[[#This Row],[Popolazione2011]]/SUM(D:D))*100</f>
        <v>1.9706189631703598E-3</v>
      </c>
      <c r="F7595">
        <f t="shared" si="118"/>
        <v>1634822</v>
      </c>
      <c r="G7595" s="1">
        <f>(Comuni[[#This Row],[Popolazione2011]]/Comuni[[#This Row],[TOT POP REGIONE ]])*100</f>
        <v>7.162859320464246E-2</v>
      </c>
      <c r="H7595" t="str">
        <f>IF(Comuni[[#This Row],[Popolazione2011]]&gt;300000,"MAGGIORE","")</f>
        <v/>
      </c>
      <c r="I7595" t="str">
        <f>_xlfn.XLOOKUP(Comuni[[#This Row],[Regione]],Ripartizione_geografica[Regione],Ripartizione_geografica[Ripartizione geografica])</f>
        <v>Isole</v>
      </c>
      <c r="J7595">
        <f>_xlfn.XLOOKUP(Comuni[[#This Row],[Regione]],Ripartizione_geografica[Regione],Ripartizione_geografica[Codice Regione])</f>
        <v>20</v>
      </c>
      <c r="K7595">
        <f>_xlfn.XLOOKUP(Comuni[[#This Row],[Regione]],Table_0[Regione],Table_0[Totale])</f>
        <v>525277</v>
      </c>
      <c r="L7595">
        <f>_xlfn.XLOOKUP(Comuni[[#This Row],[Regione]],Table_0[Regione],Table_0[Guariti])</f>
        <v>513189</v>
      </c>
      <c r="M7595">
        <f>_xlfn.XLOOKUP(Comuni[[#This Row],[Regione]],Table_0[Regione],Table_0[Deceduti])</f>
        <v>2975</v>
      </c>
      <c r="N7595" s="1">
        <f>(Comuni[[#This Row],[Popolazione2011]]/Comuni[[#This Row],[Ammalati TOT]])*100</f>
        <v>0.22292999693495053</v>
      </c>
      <c r="O7595">
        <f>_xlfn.XLOOKUP(Comuni[[#This Row],[Regione]],Table_0[Regione],Table_0[TOT AREA])</f>
        <v>2358669</v>
      </c>
      <c r="P7595" s="1">
        <f>(Comuni[[#This Row],[Popolazione2011]]/Comuni[[#This Row],[Ammalati AREA]])*100</f>
        <v>4.9646643933506568E-2</v>
      </c>
    </row>
    <row r="7596" spans="1:16" x14ac:dyDescent="0.3">
      <c r="A7596" t="s">
        <v>7702</v>
      </c>
      <c r="B7596" t="s">
        <v>8039</v>
      </c>
      <c r="C7596" t="s">
        <v>7640</v>
      </c>
      <c r="D7596">
        <v>5018</v>
      </c>
      <c r="E7596" s="1">
        <f>(Comuni[[#This Row],[Popolazione2011]]/SUM(D:D))*100</f>
        <v>8.4445482128000585E-3</v>
      </c>
      <c r="F7596">
        <f t="shared" si="118"/>
        <v>1634822</v>
      </c>
      <c r="G7596" s="1">
        <f>(Comuni[[#This Row],[Popolazione2011]]/Comuni[[#This Row],[TOT POP REGIONE ]])*100</f>
        <v>0.30694473159769076</v>
      </c>
      <c r="H7596" t="str">
        <f>IF(Comuni[[#This Row],[Popolazione2011]]&gt;300000,"MAGGIORE","")</f>
        <v/>
      </c>
      <c r="I7596" t="str">
        <f>_xlfn.XLOOKUP(Comuni[[#This Row],[Regione]],Ripartizione_geografica[Regione],Ripartizione_geografica[Ripartizione geografica])</f>
        <v>Isole</v>
      </c>
      <c r="J7596">
        <f>_xlfn.XLOOKUP(Comuni[[#This Row],[Regione]],Ripartizione_geografica[Regione],Ripartizione_geografica[Codice Regione])</f>
        <v>20</v>
      </c>
      <c r="K7596">
        <f>_xlfn.XLOOKUP(Comuni[[#This Row],[Regione]],Table_0[Regione],Table_0[Totale])</f>
        <v>525277</v>
      </c>
      <c r="L7596">
        <f>_xlfn.XLOOKUP(Comuni[[#This Row],[Regione]],Table_0[Regione],Table_0[Guariti])</f>
        <v>513189</v>
      </c>
      <c r="M7596">
        <f>_xlfn.XLOOKUP(Comuni[[#This Row],[Regione]],Table_0[Regione],Table_0[Deceduti])</f>
        <v>2975</v>
      </c>
      <c r="N7596" s="1">
        <f>(Comuni[[#This Row],[Popolazione2011]]/Comuni[[#This Row],[Ammalati TOT]])*100</f>
        <v>0.95530548643858393</v>
      </c>
      <c r="O7596">
        <f>_xlfn.XLOOKUP(Comuni[[#This Row],[Regione]],Table_0[Regione],Table_0[TOT AREA])</f>
        <v>2358669</v>
      </c>
      <c r="P7596" s="1">
        <f>(Comuni[[#This Row],[Popolazione2011]]/Comuni[[#This Row],[Ammalati AREA]])*100</f>
        <v>0.21274710440506911</v>
      </c>
    </row>
    <row r="7597" spans="1:16" x14ac:dyDescent="0.3">
      <c r="A7597" t="s">
        <v>7703</v>
      </c>
      <c r="B7597" t="s">
        <v>8039</v>
      </c>
      <c r="C7597" t="s">
        <v>7640</v>
      </c>
      <c r="D7597">
        <v>123782</v>
      </c>
      <c r="E7597" s="1">
        <f>(Comuni[[#This Row],[Popolazione2011]]/SUM(D:D))*100</f>
        <v>0.20830670922216354</v>
      </c>
      <c r="F7597">
        <f t="shared" si="118"/>
        <v>1634822</v>
      </c>
      <c r="G7597" s="1">
        <f>(Comuni[[#This Row],[Popolazione2011]]/Comuni[[#This Row],[TOT POP REGIONE ]])*100</f>
        <v>7.5715888335243839</v>
      </c>
      <c r="H7597" t="str">
        <f>IF(Comuni[[#This Row],[Popolazione2011]]&gt;300000,"MAGGIORE","")</f>
        <v/>
      </c>
      <c r="I7597" t="str">
        <f>_xlfn.XLOOKUP(Comuni[[#This Row],[Regione]],Ripartizione_geografica[Regione],Ripartizione_geografica[Ripartizione geografica])</f>
        <v>Isole</v>
      </c>
      <c r="J7597">
        <f>_xlfn.XLOOKUP(Comuni[[#This Row],[Regione]],Ripartizione_geografica[Regione],Ripartizione_geografica[Codice Regione])</f>
        <v>20</v>
      </c>
      <c r="K7597">
        <f>_xlfn.XLOOKUP(Comuni[[#This Row],[Regione]],Table_0[Regione],Table_0[Totale])</f>
        <v>525277</v>
      </c>
      <c r="L7597">
        <f>_xlfn.XLOOKUP(Comuni[[#This Row],[Regione]],Table_0[Regione],Table_0[Guariti])</f>
        <v>513189</v>
      </c>
      <c r="M7597">
        <f>_xlfn.XLOOKUP(Comuni[[#This Row],[Regione]],Table_0[Regione],Table_0[Deceduti])</f>
        <v>2975</v>
      </c>
      <c r="N7597" s="1">
        <f>(Comuni[[#This Row],[Popolazione2011]]/Comuni[[#This Row],[Ammalati TOT]])*100</f>
        <v>23.565090418959901</v>
      </c>
      <c r="O7597">
        <f>_xlfn.XLOOKUP(Comuni[[#This Row],[Regione]],Table_0[Regione],Table_0[TOT AREA])</f>
        <v>2358669</v>
      </c>
      <c r="P7597" s="1">
        <f>(Comuni[[#This Row],[Popolazione2011]]/Comuni[[#This Row],[Ammalati AREA]])*100</f>
        <v>5.2479597603563706</v>
      </c>
    </row>
    <row r="7598" spans="1:16" x14ac:dyDescent="0.3">
      <c r="A7598" t="s">
        <v>7704</v>
      </c>
      <c r="B7598" t="s">
        <v>8039</v>
      </c>
      <c r="C7598" t="s">
        <v>7640</v>
      </c>
      <c r="D7598">
        <v>1378</v>
      </c>
      <c r="E7598" s="1">
        <f>(Comuni[[#This Row],[Popolazione2011]]/SUM(D:D))*100</f>
        <v>2.3189691983336947E-3</v>
      </c>
      <c r="F7598">
        <f t="shared" si="118"/>
        <v>1634822</v>
      </c>
      <c r="G7598" s="1">
        <f>(Comuni[[#This Row],[Popolazione2011]]/Comuni[[#This Row],[TOT POP REGIONE ]])*100</f>
        <v>8.4290522148588648E-2</v>
      </c>
      <c r="H7598" t="str">
        <f>IF(Comuni[[#This Row],[Popolazione2011]]&gt;300000,"MAGGIORE","")</f>
        <v/>
      </c>
      <c r="I7598" t="str">
        <f>_xlfn.XLOOKUP(Comuni[[#This Row],[Regione]],Ripartizione_geografica[Regione],Ripartizione_geografica[Ripartizione geografica])</f>
        <v>Isole</v>
      </c>
      <c r="J7598">
        <f>_xlfn.XLOOKUP(Comuni[[#This Row],[Regione]],Ripartizione_geografica[Regione],Ripartizione_geografica[Codice Regione])</f>
        <v>20</v>
      </c>
      <c r="K7598">
        <f>_xlfn.XLOOKUP(Comuni[[#This Row],[Regione]],Table_0[Regione],Table_0[Totale])</f>
        <v>525277</v>
      </c>
      <c r="L7598">
        <f>_xlfn.XLOOKUP(Comuni[[#This Row],[Regione]],Table_0[Regione],Table_0[Guariti])</f>
        <v>513189</v>
      </c>
      <c r="M7598">
        <f>_xlfn.XLOOKUP(Comuni[[#This Row],[Regione]],Table_0[Regione],Table_0[Deceduti])</f>
        <v>2975</v>
      </c>
      <c r="N7598" s="1">
        <f>(Comuni[[#This Row],[Popolazione2011]]/Comuni[[#This Row],[Ammalati TOT]])*100</f>
        <v>0.26233777606862668</v>
      </c>
      <c r="O7598">
        <f>_xlfn.XLOOKUP(Comuni[[#This Row],[Regione]],Table_0[Regione],Table_0[TOT AREA])</f>
        <v>2358669</v>
      </c>
      <c r="P7598" s="1">
        <f>(Comuni[[#This Row],[Popolazione2011]]/Comuni[[#This Row],[Ammalati AREA]])*100</f>
        <v>5.8422779966158876E-2</v>
      </c>
    </row>
    <row r="7599" spans="1:16" x14ac:dyDescent="0.3">
      <c r="A7599" t="s">
        <v>7705</v>
      </c>
      <c r="B7599" t="s">
        <v>8039</v>
      </c>
      <c r="C7599" t="s">
        <v>7640</v>
      </c>
      <c r="D7599">
        <v>171</v>
      </c>
      <c r="E7599" s="1">
        <f>(Comuni[[#This Row],[Popolazione2011]]/SUM(D:D))*100</f>
        <v>2.8776758556971102E-4</v>
      </c>
      <c r="F7599">
        <f t="shared" si="118"/>
        <v>1634822</v>
      </c>
      <c r="G7599" s="1">
        <f>(Comuni[[#This Row],[Popolazione2011]]/Comuni[[#This Row],[TOT POP REGIONE ]])*100</f>
        <v>1.0459854344999029E-2</v>
      </c>
      <c r="H7599" t="str">
        <f>IF(Comuni[[#This Row],[Popolazione2011]]&gt;300000,"MAGGIORE","")</f>
        <v/>
      </c>
      <c r="I7599" t="str">
        <f>_xlfn.XLOOKUP(Comuni[[#This Row],[Regione]],Ripartizione_geografica[Regione],Ripartizione_geografica[Ripartizione geografica])</f>
        <v>Isole</v>
      </c>
      <c r="J7599">
        <f>_xlfn.XLOOKUP(Comuni[[#This Row],[Regione]],Ripartizione_geografica[Regione],Ripartizione_geografica[Codice Regione])</f>
        <v>20</v>
      </c>
      <c r="K7599">
        <f>_xlfn.XLOOKUP(Comuni[[#This Row],[Regione]],Table_0[Regione],Table_0[Totale])</f>
        <v>525277</v>
      </c>
      <c r="L7599">
        <f>_xlfn.XLOOKUP(Comuni[[#This Row],[Regione]],Table_0[Regione],Table_0[Guariti])</f>
        <v>513189</v>
      </c>
      <c r="M7599">
        <f>_xlfn.XLOOKUP(Comuni[[#This Row],[Regione]],Table_0[Regione],Table_0[Deceduti])</f>
        <v>2975</v>
      </c>
      <c r="N7599" s="1">
        <f>(Comuni[[#This Row],[Popolazione2011]]/Comuni[[#This Row],[Ammalati TOT]])*100</f>
        <v>3.2554252327819416E-2</v>
      </c>
      <c r="O7599">
        <f>_xlfn.XLOOKUP(Comuni[[#This Row],[Regione]],Table_0[Regione],Table_0[TOT AREA])</f>
        <v>2358669</v>
      </c>
      <c r="P7599" s="1">
        <f>(Comuni[[#This Row],[Popolazione2011]]/Comuni[[#This Row],[Ammalati AREA]])*100</f>
        <v>7.2498515052345199E-3</v>
      </c>
    </row>
    <row r="7600" spans="1:16" x14ac:dyDescent="0.3">
      <c r="A7600" t="s">
        <v>7706</v>
      </c>
      <c r="B7600" t="s">
        <v>8039</v>
      </c>
      <c r="C7600" t="s">
        <v>7640</v>
      </c>
      <c r="D7600">
        <v>7375</v>
      </c>
      <c r="E7600" s="1">
        <f>(Comuni[[#This Row],[Popolazione2011]]/SUM(D:D))*100</f>
        <v>1.2411028909804786E-2</v>
      </c>
      <c r="F7600">
        <f t="shared" si="118"/>
        <v>1634822</v>
      </c>
      <c r="G7600" s="1">
        <f>(Comuni[[#This Row],[Popolazione2011]]/Comuni[[#This Row],[TOT POP REGIONE ]])*100</f>
        <v>0.45111944908987034</v>
      </c>
      <c r="H7600" t="str">
        <f>IF(Comuni[[#This Row],[Popolazione2011]]&gt;300000,"MAGGIORE","")</f>
        <v/>
      </c>
      <c r="I7600" t="str">
        <f>_xlfn.XLOOKUP(Comuni[[#This Row],[Regione]],Ripartizione_geografica[Regione],Ripartizione_geografica[Ripartizione geografica])</f>
        <v>Isole</v>
      </c>
      <c r="J7600">
        <f>_xlfn.XLOOKUP(Comuni[[#This Row],[Regione]],Ripartizione_geografica[Regione],Ripartizione_geografica[Codice Regione])</f>
        <v>20</v>
      </c>
      <c r="K7600">
        <f>_xlfn.XLOOKUP(Comuni[[#This Row],[Regione]],Table_0[Regione],Table_0[Totale])</f>
        <v>525277</v>
      </c>
      <c r="L7600">
        <f>_xlfn.XLOOKUP(Comuni[[#This Row],[Regione]],Table_0[Regione],Table_0[Guariti])</f>
        <v>513189</v>
      </c>
      <c r="M7600">
        <f>_xlfn.XLOOKUP(Comuni[[#This Row],[Regione]],Table_0[Regione],Table_0[Deceduti])</f>
        <v>2975</v>
      </c>
      <c r="N7600" s="1">
        <f>(Comuni[[#This Row],[Popolazione2011]]/Comuni[[#This Row],[Ammalati TOT]])*100</f>
        <v>1.404021116477592</v>
      </c>
      <c r="O7600">
        <f>_xlfn.XLOOKUP(Comuni[[#This Row],[Regione]],Table_0[Regione],Table_0[TOT AREA])</f>
        <v>2358669</v>
      </c>
      <c r="P7600" s="1">
        <f>(Comuni[[#This Row],[Popolazione2011]]/Comuni[[#This Row],[Ammalati AREA]])*100</f>
        <v>0.31267634415850637</v>
      </c>
    </row>
    <row r="7601" spans="1:16" x14ac:dyDescent="0.3">
      <c r="A7601" t="s">
        <v>7707</v>
      </c>
      <c r="B7601" t="s">
        <v>8039</v>
      </c>
      <c r="C7601" t="s">
        <v>7640</v>
      </c>
      <c r="D7601">
        <v>912</v>
      </c>
      <c r="E7601" s="1">
        <f>(Comuni[[#This Row],[Popolazione2011]]/SUM(D:D))*100</f>
        <v>1.5347604563717919E-3</v>
      </c>
      <c r="F7601">
        <f t="shared" si="118"/>
        <v>1634822</v>
      </c>
      <c r="G7601" s="1">
        <f>(Comuni[[#This Row],[Popolazione2011]]/Comuni[[#This Row],[TOT POP REGIONE ]])*100</f>
        <v>5.5785889839994815E-2</v>
      </c>
      <c r="H7601" t="str">
        <f>IF(Comuni[[#This Row],[Popolazione2011]]&gt;300000,"MAGGIORE","")</f>
        <v/>
      </c>
      <c r="I7601" t="str">
        <f>_xlfn.XLOOKUP(Comuni[[#This Row],[Regione]],Ripartizione_geografica[Regione],Ripartizione_geografica[Ripartizione geografica])</f>
        <v>Isole</v>
      </c>
      <c r="J7601">
        <f>_xlfn.XLOOKUP(Comuni[[#This Row],[Regione]],Ripartizione_geografica[Regione],Ripartizione_geografica[Codice Regione])</f>
        <v>20</v>
      </c>
      <c r="K7601">
        <f>_xlfn.XLOOKUP(Comuni[[#This Row],[Regione]],Table_0[Regione],Table_0[Totale])</f>
        <v>525277</v>
      </c>
      <c r="L7601">
        <f>_xlfn.XLOOKUP(Comuni[[#This Row],[Regione]],Table_0[Regione],Table_0[Guariti])</f>
        <v>513189</v>
      </c>
      <c r="M7601">
        <f>_xlfn.XLOOKUP(Comuni[[#This Row],[Regione]],Table_0[Regione],Table_0[Deceduti])</f>
        <v>2975</v>
      </c>
      <c r="N7601" s="1">
        <f>(Comuni[[#This Row],[Popolazione2011]]/Comuni[[#This Row],[Ammalati TOT]])*100</f>
        <v>0.17362267908170356</v>
      </c>
      <c r="O7601">
        <f>_xlfn.XLOOKUP(Comuni[[#This Row],[Regione]],Table_0[Regione],Table_0[TOT AREA])</f>
        <v>2358669</v>
      </c>
      <c r="P7601" s="1">
        <f>(Comuni[[#This Row],[Popolazione2011]]/Comuni[[#This Row],[Ammalati AREA]])*100</f>
        <v>3.8665874694584108E-2</v>
      </c>
    </row>
    <row r="7602" spans="1:16" x14ac:dyDescent="0.3">
      <c r="A7602" t="s">
        <v>7708</v>
      </c>
      <c r="B7602" t="s">
        <v>8039</v>
      </c>
      <c r="C7602" t="s">
        <v>7640</v>
      </c>
      <c r="D7602">
        <v>14300</v>
      </c>
      <c r="E7602" s="1">
        <f>(Comuni[[#This Row],[Popolazione2011]]/SUM(D:D))*100</f>
        <v>2.4064774699689283E-2</v>
      </c>
      <c r="F7602">
        <f t="shared" si="118"/>
        <v>1634822</v>
      </c>
      <c r="G7602" s="1">
        <f>(Comuni[[#This Row],[Popolazione2011]]/Comuni[[#This Row],[TOT POP REGIONE ]])*100</f>
        <v>0.87471296569290102</v>
      </c>
      <c r="H7602" t="str">
        <f>IF(Comuni[[#This Row],[Popolazione2011]]&gt;300000,"MAGGIORE","")</f>
        <v/>
      </c>
      <c r="I7602" t="str">
        <f>_xlfn.XLOOKUP(Comuni[[#This Row],[Regione]],Ripartizione_geografica[Regione],Ripartizione_geografica[Ripartizione geografica])</f>
        <v>Isole</v>
      </c>
      <c r="J7602">
        <f>_xlfn.XLOOKUP(Comuni[[#This Row],[Regione]],Ripartizione_geografica[Regione],Ripartizione_geografica[Codice Regione])</f>
        <v>20</v>
      </c>
      <c r="K7602">
        <f>_xlfn.XLOOKUP(Comuni[[#This Row],[Regione]],Table_0[Regione],Table_0[Totale])</f>
        <v>525277</v>
      </c>
      <c r="L7602">
        <f>_xlfn.XLOOKUP(Comuni[[#This Row],[Regione]],Table_0[Regione],Table_0[Guariti])</f>
        <v>513189</v>
      </c>
      <c r="M7602">
        <f>_xlfn.XLOOKUP(Comuni[[#This Row],[Regione]],Table_0[Regione],Table_0[Deceduti])</f>
        <v>2975</v>
      </c>
      <c r="N7602" s="1">
        <f>(Comuni[[#This Row],[Popolazione2011]]/Comuni[[#This Row],[Ammalati TOT]])*100</f>
        <v>2.7223731478819744</v>
      </c>
      <c r="O7602">
        <f>_xlfn.XLOOKUP(Comuni[[#This Row],[Regione]],Table_0[Regione],Table_0[TOT AREA])</f>
        <v>2358669</v>
      </c>
      <c r="P7602" s="1">
        <f>(Comuni[[#This Row],[Popolazione2011]]/Comuni[[#This Row],[Ammalati AREA]])*100</f>
        <v>0.60627413172429034</v>
      </c>
    </row>
    <row r="7603" spans="1:16" x14ac:dyDescent="0.3">
      <c r="A7603" t="s">
        <v>7709</v>
      </c>
      <c r="B7603" t="s">
        <v>8039</v>
      </c>
      <c r="C7603" t="s">
        <v>7640</v>
      </c>
      <c r="D7603">
        <v>13946</v>
      </c>
      <c r="E7603" s="1">
        <f>(Comuni[[#This Row],[Popolazione2011]]/SUM(D:D))*100</f>
        <v>2.3469045312018651E-2</v>
      </c>
      <c r="F7603">
        <f t="shared" si="118"/>
        <v>1634822</v>
      </c>
      <c r="G7603" s="1">
        <f>(Comuni[[#This Row],[Popolazione2011]]/Comuni[[#This Row],[TOT POP REGIONE ]])*100</f>
        <v>0.8530592321365873</v>
      </c>
      <c r="H7603" t="str">
        <f>IF(Comuni[[#This Row],[Popolazione2011]]&gt;300000,"MAGGIORE","")</f>
        <v/>
      </c>
      <c r="I7603" t="str">
        <f>_xlfn.XLOOKUP(Comuni[[#This Row],[Regione]],Ripartizione_geografica[Regione],Ripartizione_geografica[Ripartizione geografica])</f>
        <v>Isole</v>
      </c>
      <c r="J7603">
        <f>_xlfn.XLOOKUP(Comuni[[#This Row],[Regione]],Ripartizione_geografica[Regione],Ripartizione_geografica[Codice Regione])</f>
        <v>20</v>
      </c>
      <c r="K7603">
        <f>_xlfn.XLOOKUP(Comuni[[#This Row],[Regione]],Table_0[Regione],Table_0[Totale])</f>
        <v>525277</v>
      </c>
      <c r="L7603">
        <f>_xlfn.XLOOKUP(Comuni[[#This Row],[Regione]],Table_0[Regione],Table_0[Guariti])</f>
        <v>513189</v>
      </c>
      <c r="M7603">
        <f>_xlfn.XLOOKUP(Comuni[[#This Row],[Regione]],Table_0[Regione],Table_0[Deceduti])</f>
        <v>2975</v>
      </c>
      <c r="N7603" s="1">
        <f>(Comuni[[#This Row],[Popolazione2011]]/Comuni[[#This Row],[Ammalati TOT]])*100</f>
        <v>2.6549801342910504</v>
      </c>
      <c r="O7603">
        <f>_xlfn.XLOOKUP(Comuni[[#This Row],[Regione]],Table_0[Regione],Table_0[TOT AREA])</f>
        <v>2358669</v>
      </c>
      <c r="P7603" s="1">
        <f>(Comuni[[#This Row],[Popolazione2011]]/Comuni[[#This Row],[Ammalati AREA]])*100</f>
        <v>0.59126566720468199</v>
      </c>
    </row>
    <row r="7604" spans="1:16" x14ac:dyDescent="0.3">
      <c r="A7604" t="s">
        <v>7710</v>
      </c>
      <c r="B7604" t="s">
        <v>8039</v>
      </c>
      <c r="C7604" t="s">
        <v>7640</v>
      </c>
      <c r="D7604">
        <v>3005</v>
      </c>
      <c r="E7604" s="1">
        <f>(Comuni[[#This Row],[Popolazione2011]]/SUM(D:D))*100</f>
        <v>5.0569683896899507E-3</v>
      </c>
      <c r="F7604">
        <f t="shared" si="118"/>
        <v>1634822</v>
      </c>
      <c r="G7604" s="1">
        <f>(Comuni[[#This Row],[Popolazione2011]]/Comuni[[#This Row],[TOT POP REGIONE ]])*100</f>
        <v>0.18381206027322852</v>
      </c>
      <c r="H7604" t="str">
        <f>IF(Comuni[[#This Row],[Popolazione2011]]&gt;300000,"MAGGIORE","")</f>
        <v/>
      </c>
      <c r="I7604" t="str">
        <f>_xlfn.XLOOKUP(Comuni[[#This Row],[Regione]],Ripartizione_geografica[Regione],Ripartizione_geografica[Ripartizione geografica])</f>
        <v>Isole</v>
      </c>
      <c r="J7604">
        <f>_xlfn.XLOOKUP(Comuni[[#This Row],[Regione]],Ripartizione_geografica[Regione],Ripartizione_geografica[Codice Regione])</f>
        <v>20</v>
      </c>
      <c r="K7604">
        <f>_xlfn.XLOOKUP(Comuni[[#This Row],[Regione]],Table_0[Regione],Table_0[Totale])</f>
        <v>525277</v>
      </c>
      <c r="L7604">
        <f>_xlfn.XLOOKUP(Comuni[[#This Row],[Regione]],Table_0[Regione],Table_0[Guariti])</f>
        <v>513189</v>
      </c>
      <c r="M7604">
        <f>_xlfn.XLOOKUP(Comuni[[#This Row],[Regione]],Table_0[Regione],Table_0[Deceduti])</f>
        <v>2975</v>
      </c>
      <c r="N7604" s="1">
        <f>(Comuni[[#This Row],[Popolazione2011]]/Comuni[[#This Row],[Ammalati TOT]])*100</f>
        <v>0.572079112544429</v>
      </c>
      <c r="O7604">
        <f>_xlfn.XLOOKUP(Comuni[[#This Row],[Regione]],Table_0[Regione],Table_0[TOT AREA])</f>
        <v>2358669</v>
      </c>
      <c r="P7604" s="1">
        <f>(Comuni[[#This Row],[Popolazione2011]]/Comuni[[#This Row],[Ammalati AREA]])*100</f>
        <v>0.1274023612469575</v>
      </c>
    </row>
    <row r="7605" spans="1:16" x14ac:dyDescent="0.3">
      <c r="A7605" t="s">
        <v>7711</v>
      </c>
      <c r="B7605" t="s">
        <v>8039</v>
      </c>
      <c r="C7605" t="s">
        <v>7640</v>
      </c>
      <c r="D7605">
        <v>2289</v>
      </c>
      <c r="E7605" s="1">
        <f>(Comuni[[#This Row],[Popolazione2011]]/SUM(D:D))*100</f>
        <v>3.8520468033278856E-3</v>
      </c>
      <c r="F7605">
        <f t="shared" si="118"/>
        <v>1634822</v>
      </c>
      <c r="G7605" s="1">
        <f>(Comuni[[#This Row],[Popolazione2011]]/Comuni[[#This Row],[TOT POP REGIONE ]])*100</f>
        <v>0.14001524324972384</v>
      </c>
      <c r="H7605" t="str">
        <f>IF(Comuni[[#This Row],[Popolazione2011]]&gt;300000,"MAGGIORE","")</f>
        <v/>
      </c>
      <c r="I7605" t="str">
        <f>_xlfn.XLOOKUP(Comuni[[#This Row],[Regione]],Ripartizione_geografica[Regione],Ripartizione_geografica[Ripartizione geografica])</f>
        <v>Isole</v>
      </c>
      <c r="J7605">
        <f>_xlfn.XLOOKUP(Comuni[[#This Row],[Regione]],Ripartizione_geografica[Regione],Ripartizione_geografica[Codice Regione])</f>
        <v>20</v>
      </c>
      <c r="K7605">
        <f>_xlfn.XLOOKUP(Comuni[[#This Row],[Regione]],Table_0[Regione],Table_0[Totale])</f>
        <v>525277</v>
      </c>
      <c r="L7605">
        <f>_xlfn.XLOOKUP(Comuni[[#This Row],[Regione]],Table_0[Regione],Table_0[Guariti])</f>
        <v>513189</v>
      </c>
      <c r="M7605">
        <f>_xlfn.XLOOKUP(Comuni[[#This Row],[Regione]],Table_0[Regione],Table_0[Deceduti])</f>
        <v>2975</v>
      </c>
      <c r="N7605" s="1">
        <f>(Comuni[[#This Row],[Popolazione2011]]/Comuni[[#This Row],[Ammalati TOT]])*100</f>
        <v>0.43577007940572304</v>
      </c>
      <c r="O7605">
        <f>_xlfn.XLOOKUP(Comuni[[#This Row],[Regione]],Table_0[Regione],Table_0[TOT AREA])</f>
        <v>2358669</v>
      </c>
      <c r="P7605" s="1">
        <f>(Comuni[[#This Row],[Popolazione2011]]/Comuni[[#This Row],[Ammalati AREA]])*100</f>
        <v>9.7046257868314709E-2</v>
      </c>
    </row>
    <row r="7606" spans="1:16" x14ac:dyDescent="0.3">
      <c r="A7606" t="s">
        <v>7712</v>
      </c>
      <c r="B7606" t="s">
        <v>8039</v>
      </c>
      <c r="C7606" t="s">
        <v>7640</v>
      </c>
      <c r="D7606">
        <v>998</v>
      </c>
      <c r="E7606" s="1">
        <f>(Comuni[[#This Row],[Popolazione2011]]/SUM(D:D))*100</f>
        <v>1.6794856748454478E-3</v>
      </c>
      <c r="F7606">
        <f t="shared" si="118"/>
        <v>1634822</v>
      </c>
      <c r="G7606" s="1">
        <f>(Comuni[[#This Row],[Popolazione2011]]/Comuni[[#This Row],[TOT POP REGIONE ]])*100</f>
        <v>6.1046401381924145E-2</v>
      </c>
      <c r="H7606" t="str">
        <f>IF(Comuni[[#This Row],[Popolazione2011]]&gt;300000,"MAGGIORE","")</f>
        <v/>
      </c>
      <c r="I7606" t="str">
        <f>_xlfn.XLOOKUP(Comuni[[#This Row],[Regione]],Ripartizione_geografica[Regione],Ripartizione_geografica[Ripartizione geografica])</f>
        <v>Isole</v>
      </c>
      <c r="J7606">
        <f>_xlfn.XLOOKUP(Comuni[[#This Row],[Regione]],Ripartizione_geografica[Regione],Ripartizione_geografica[Codice Regione])</f>
        <v>20</v>
      </c>
      <c r="K7606">
        <f>_xlfn.XLOOKUP(Comuni[[#This Row],[Regione]],Table_0[Regione],Table_0[Totale])</f>
        <v>525277</v>
      </c>
      <c r="L7606">
        <f>_xlfn.XLOOKUP(Comuni[[#This Row],[Regione]],Table_0[Regione],Table_0[Guariti])</f>
        <v>513189</v>
      </c>
      <c r="M7606">
        <f>_xlfn.XLOOKUP(Comuni[[#This Row],[Regione]],Table_0[Regione],Table_0[Deceduti])</f>
        <v>2975</v>
      </c>
      <c r="N7606" s="1">
        <f>(Comuni[[#This Row],[Popolazione2011]]/Comuni[[#This Row],[Ammalati TOT]])*100</f>
        <v>0.18999499311791682</v>
      </c>
      <c r="O7606">
        <f>_xlfn.XLOOKUP(Comuni[[#This Row],[Regione]],Table_0[Regione],Table_0[TOT AREA])</f>
        <v>2358669</v>
      </c>
      <c r="P7606" s="1">
        <f>(Comuni[[#This Row],[Popolazione2011]]/Comuni[[#This Row],[Ammalati AREA]])*100</f>
        <v>4.2311998843415501E-2</v>
      </c>
    </row>
    <row r="7607" spans="1:16" x14ac:dyDescent="0.3">
      <c r="A7607" t="s">
        <v>7713</v>
      </c>
      <c r="B7607" t="s">
        <v>8039</v>
      </c>
      <c r="C7607" t="s">
        <v>7640</v>
      </c>
      <c r="D7607">
        <v>2155</v>
      </c>
      <c r="E7607" s="1">
        <f>(Comuni[[#This Row],[Popolazione2011]]/SUM(D:D))*100</f>
        <v>3.6265447187293991E-3</v>
      </c>
      <c r="F7607">
        <f t="shared" si="118"/>
        <v>1634822</v>
      </c>
      <c r="G7607" s="1">
        <f>(Comuni[[#This Row],[Popolazione2011]]/Comuni[[#This Row],[TOT POP REGIONE ]])*100</f>
        <v>0.1318186322425316</v>
      </c>
      <c r="H7607" t="str">
        <f>IF(Comuni[[#This Row],[Popolazione2011]]&gt;300000,"MAGGIORE","")</f>
        <v/>
      </c>
      <c r="I7607" t="str">
        <f>_xlfn.XLOOKUP(Comuni[[#This Row],[Regione]],Ripartizione_geografica[Regione],Ripartizione_geografica[Ripartizione geografica])</f>
        <v>Isole</v>
      </c>
      <c r="J7607">
        <f>_xlfn.XLOOKUP(Comuni[[#This Row],[Regione]],Ripartizione_geografica[Regione],Ripartizione_geografica[Codice Regione])</f>
        <v>20</v>
      </c>
      <c r="K7607">
        <f>_xlfn.XLOOKUP(Comuni[[#This Row],[Regione]],Table_0[Regione],Table_0[Totale])</f>
        <v>525277</v>
      </c>
      <c r="L7607">
        <f>_xlfn.XLOOKUP(Comuni[[#This Row],[Regione]],Table_0[Regione],Table_0[Guariti])</f>
        <v>513189</v>
      </c>
      <c r="M7607">
        <f>_xlfn.XLOOKUP(Comuni[[#This Row],[Regione]],Table_0[Regione],Table_0[Deceduti])</f>
        <v>2975</v>
      </c>
      <c r="N7607" s="1">
        <f>(Comuni[[#This Row],[Popolazione2011]]/Comuni[[#This Row],[Ammalati TOT]])*100</f>
        <v>0.41025972962836749</v>
      </c>
      <c r="O7607">
        <f>_xlfn.XLOOKUP(Comuni[[#This Row],[Regione]],Table_0[Regione],Table_0[TOT AREA])</f>
        <v>2358669</v>
      </c>
      <c r="P7607" s="1">
        <f>(Comuni[[#This Row],[Popolazione2011]]/Comuni[[#This Row],[Ammalati AREA]])*100</f>
        <v>9.1365087682926269E-2</v>
      </c>
    </row>
    <row r="7608" spans="1:16" x14ac:dyDescent="0.3">
      <c r="A7608" t="s">
        <v>7714</v>
      </c>
      <c r="B7608" t="s">
        <v>8039</v>
      </c>
      <c r="C7608" t="s">
        <v>7640</v>
      </c>
      <c r="D7608">
        <v>1598</v>
      </c>
      <c r="E7608" s="1">
        <f>(Comuni[[#This Row],[Popolazione2011]]/SUM(D:D))*100</f>
        <v>2.689196501405837E-3</v>
      </c>
      <c r="F7608">
        <f t="shared" si="118"/>
        <v>1634822</v>
      </c>
      <c r="G7608" s="1">
        <f>(Comuni[[#This Row],[Popolazione2011]]/Comuni[[#This Row],[TOT POP REGIONE ]])*100</f>
        <v>9.7747644697710218E-2</v>
      </c>
      <c r="H7608" t="str">
        <f>IF(Comuni[[#This Row],[Popolazione2011]]&gt;300000,"MAGGIORE","")</f>
        <v/>
      </c>
      <c r="I7608" t="str">
        <f>_xlfn.XLOOKUP(Comuni[[#This Row],[Regione]],Ripartizione_geografica[Regione],Ripartizione_geografica[Ripartizione geografica])</f>
        <v>Isole</v>
      </c>
      <c r="J7608">
        <f>_xlfn.XLOOKUP(Comuni[[#This Row],[Regione]],Ripartizione_geografica[Regione],Ripartizione_geografica[Codice Regione])</f>
        <v>20</v>
      </c>
      <c r="K7608">
        <f>_xlfn.XLOOKUP(Comuni[[#This Row],[Regione]],Table_0[Regione],Table_0[Totale])</f>
        <v>525277</v>
      </c>
      <c r="L7608">
        <f>_xlfn.XLOOKUP(Comuni[[#This Row],[Regione]],Table_0[Regione],Table_0[Guariti])</f>
        <v>513189</v>
      </c>
      <c r="M7608">
        <f>_xlfn.XLOOKUP(Comuni[[#This Row],[Regione]],Table_0[Regione],Table_0[Deceduti])</f>
        <v>2975</v>
      </c>
      <c r="N7608" s="1">
        <f>(Comuni[[#This Row],[Popolazione2011]]/Comuni[[#This Row],[Ammalati TOT]])*100</f>
        <v>0.30422043988219549</v>
      </c>
      <c r="O7608">
        <f>_xlfn.XLOOKUP(Comuni[[#This Row],[Regione]],Table_0[Regione],Table_0[TOT AREA])</f>
        <v>2358669</v>
      </c>
      <c r="P7608" s="1">
        <f>(Comuni[[#This Row],[Popolazione2011]]/Comuni[[#This Row],[Ammalati AREA]])*100</f>
        <v>6.7750074300378729E-2</v>
      </c>
    </row>
    <row r="7609" spans="1:16" x14ac:dyDescent="0.3">
      <c r="A7609" t="s">
        <v>7715</v>
      </c>
      <c r="B7609" t="s">
        <v>8039</v>
      </c>
      <c r="C7609" t="s">
        <v>7640</v>
      </c>
      <c r="D7609">
        <v>3016</v>
      </c>
      <c r="E7609" s="1">
        <f>(Comuni[[#This Row],[Popolazione2011]]/SUM(D:D))*100</f>
        <v>5.0754797548435574E-3</v>
      </c>
      <c r="F7609">
        <f t="shared" si="118"/>
        <v>1634822</v>
      </c>
      <c r="G7609" s="1">
        <f>(Comuni[[#This Row],[Popolazione2011]]/Comuni[[#This Row],[TOT POP REGIONE ]])*100</f>
        <v>0.1844849164006846</v>
      </c>
      <c r="H7609" t="str">
        <f>IF(Comuni[[#This Row],[Popolazione2011]]&gt;300000,"MAGGIORE","")</f>
        <v/>
      </c>
      <c r="I7609" t="str">
        <f>_xlfn.XLOOKUP(Comuni[[#This Row],[Regione]],Ripartizione_geografica[Regione],Ripartizione_geografica[Ripartizione geografica])</f>
        <v>Isole</v>
      </c>
      <c r="J7609">
        <f>_xlfn.XLOOKUP(Comuni[[#This Row],[Regione]],Ripartizione_geografica[Regione],Ripartizione_geografica[Codice Regione])</f>
        <v>20</v>
      </c>
      <c r="K7609">
        <f>_xlfn.XLOOKUP(Comuni[[#This Row],[Regione]],Table_0[Regione],Table_0[Totale])</f>
        <v>525277</v>
      </c>
      <c r="L7609">
        <f>_xlfn.XLOOKUP(Comuni[[#This Row],[Regione]],Table_0[Regione],Table_0[Guariti])</f>
        <v>513189</v>
      </c>
      <c r="M7609">
        <f>_xlfn.XLOOKUP(Comuni[[#This Row],[Regione]],Table_0[Regione],Table_0[Deceduti])</f>
        <v>2975</v>
      </c>
      <c r="N7609" s="1">
        <f>(Comuni[[#This Row],[Popolazione2011]]/Comuni[[#This Row],[Ammalati TOT]])*100</f>
        <v>0.57417324573510742</v>
      </c>
      <c r="O7609">
        <f>_xlfn.XLOOKUP(Comuni[[#This Row],[Regione]],Table_0[Regione],Table_0[TOT AREA])</f>
        <v>2358669</v>
      </c>
      <c r="P7609" s="1">
        <f>(Comuni[[#This Row],[Popolazione2011]]/Comuni[[#This Row],[Ammalati AREA]])*100</f>
        <v>0.12786872596366849</v>
      </c>
    </row>
    <row r="7610" spans="1:16" x14ac:dyDescent="0.3">
      <c r="A7610" t="s">
        <v>7716</v>
      </c>
      <c r="B7610" t="s">
        <v>8039</v>
      </c>
      <c r="C7610" t="s">
        <v>7640</v>
      </c>
      <c r="D7610">
        <v>4321</v>
      </c>
      <c r="E7610" s="1">
        <f>(Comuni[[#This Row],[Popolazione2011]]/SUM(D:D))*100</f>
        <v>7.2716008026124049E-3</v>
      </c>
      <c r="F7610">
        <f t="shared" si="118"/>
        <v>1634822</v>
      </c>
      <c r="G7610" s="1">
        <f>(Comuni[[#This Row],[Popolazione2011]]/Comuni[[#This Row],[TOT POP REGIONE ]])*100</f>
        <v>0.26431012061251929</v>
      </c>
      <c r="H7610" t="str">
        <f>IF(Comuni[[#This Row],[Popolazione2011]]&gt;300000,"MAGGIORE","")</f>
        <v/>
      </c>
      <c r="I7610" t="str">
        <f>_xlfn.XLOOKUP(Comuni[[#This Row],[Regione]],Ripartizione_geografica[Regione],Ripartizione_geografica[Ripartizione geografica])</f>
        <v>Isole</v>
      </c>
      <c r="J7610">
        <f>_xlfn.XLOOKUP(Comuni[[#This Row],[Regione]],Ripartizione_geografica[Regione],Ripartizione_geografica[Codice Regione])</f>
        <v>20</v>
      </c>
      <c r="K7610">
        <f>_xlfn.XLOOKUP(Comuni[[#This Row],[Regione]],Table_0[Regione],Table_0[Totale])</f>
        <v>525277</v>
      </c>
      <c r="L7610">
        <f>_xlfn.XLOOKUP(Comuni[[#This Row],[Regione]],Table_0[Regione],Table_0[Guariti])</f>
        <v>513189</v>
      </c>
      <c r="M7610">
        <f>_xlfn.XLOOKUP(Comuni[[#This Row],[Regione]],Table_0[Regione],Table_0[Deceduti])</f>
        <v>2975</v>
      </c>
      <c r="N7610" s="1">
        <f>(Comuni[[#This Row],[Popolazione2011]]/Comuni[[#This Row],[Ammalati TOT]])*100</f>
        <v>0.8226135924474135</v>
      </c>
      <c r="O7610">
        <f>_xlfn.XLOOKUP(Comuni[[#This Row],[Regione]],Table_0[Regione],Table_0[TOT AREA])</f>
        <v>2358669</v>
      </c>
      <c r="P7610" s="1">
        <f>(Comuni[[#This Row],[Popolazione2011]]/Comuni[[#This Row],[Ammalati AREA]])*100</f>
        <v>0.1831965400825635</v>
      </c>
    </row>
    <row r="7611" spans="1:16" x14ac:dyDescent="0.3">
      <c r="A7611" t="s">
        <v>7717</v>
      </c>
      <c r="B7611" t="s">
        <v>8039</v>
      </c>
      <c r="C7611" t="s">
        <v>7640</v>
      </c>
      <c r="D7611">
        <v>2375</v>
      </c>
      <c r="E7611" s="1">
        <f>(Comuni[[#This Row],[Popolazione2011]]/SUM(D:D))*100</f>
        <v>3.9967720218015415E-3</v>
      </c>
      <c r="F7611">
        <f t="shared" si="118"/>
        <v>1634822</v>
      </c>
      <c r="G7611" s="1">
        <f>(Comuni[[#This Row],[Popolazione2011]]/Comuni[[#This Row],[TOT POP REGIONE ]])*100</f>
        <v>0.14527575479165317</v>
      </c>
      <c r="H7611" t="str">
        <f>IF(Comuni[[#This Row],[Popolazione2011]]&gt;300000,"MAGGIORE","")</f>
        <v/>
      </c>
      <c r="I7611" t="str">
        <f>_xlfn.XLOOKUP(Comuni[[#This Row],[Regione]],Ripartizione_geografica[Regione],Ripartizione_geografica[Ripartizione geografica])</f>
        <v>Isole</v>
      </c>
      <c r="J7611">
        <f>_xlfn.XLOOKUP(Comuni[[#This Row],[Regione]],Ripartizione_geografica[Regione],Ripartizione_geografica[Codice Regione])</f>
        <v>20</v>
      </c>
      <c r="K7611">
        <f>_xlfn.XLOOKUP(Comuni[[#This Row],[Regione]],Table_0[Regione],Table_0[Totale])</f>
        <v>525277</v>
      </c>
      <c r="L7611">
        <f>_xlfn.XLOOKUP(Comuni[[#This Row],[Regione]],Table_0[Regione],Table_0[Guariti])</f>
        <v>513189</v>
      </c>
      <c r="M7611">
        <f>_xlfn.XLOOKUP(Comuni[[#This Row],[Regione]],Table_0[Regione],Table_0[Deceduti])</f>
        <v>2975</v>
      </c>
      <c r="N7611" s="1">
        <f>(Comuni[[#This Row],[Popolazione2011]]/Comuni[[#This Row],[Ammalati TOT]])*100</f>
        <v>0.4521423934419363</v>
      </c>
      <c r="O7611">
        <f>_xlfn.XLOOKUP(Comuni[[#This Row],[Regione]],Table_0[Regione],Table_0[TOT AREA])</f>
        <v>2358669</v>
      </c>
      <c r="P7611" s="1">
        <f>(Comuni[[#This Row],[Popolazione2011]]/Comuni[[#This Row],[Ammalati AREA]])*100</f>
        <v>0.10069238201714611</v>
      </c>
    </row>
    <row r="7612" spans="1:16" x14ac:dyDescent="0.3">
      <c r="A7612" t="s">
        <v>7718</v>
      </c>
      <c r="B7612" t="s">
        <v>8039</v>
      </c>
      <c r="C7612" t="s">
        <v>7640</v>
      </c>
      <c r="D7612">
        <v>4091</v>
      </c>
      <c r="E7612" s="1">
        <f>(Comuni[[#This Row],[Popolazione2011]]/SUM(D:D))*100</f>
        <v>6.8845449857642543E-3</v>
      </c>
      <c r="F7612">
        <f t="shared" si="118"/>
        <v>1634822</v>
      </c>
      <c r="G7612" s="1">
        <f>(Comuni[[#This Row],[Popolazione2011]]/Comuni[[#This Row],[TOT POP REGIONE ]])*100</f>
        <v>0.25024131067480132</v>
      </c>
      <c r="H7612" t="str">
        <f>IF(Comuni[[#This Row],[Popolazione2011]]&gt;300000,"MAGGIORE","")</f>
        <v/>
      </c>
      <c r="I7612" t="str">
        <f>_xlfn.XLOOKUP(Comuni[[#This Row],[Regione]],Ripartizione_geografica[Regione],Ripartizione_geografica[Ripartizione geografica])</f>
        <v>Isole</v>
      </c>
      <c r="J7612">
        <f>_xlfn.XLOOKUP(Comuni[[#This Row],[Regione]],Ripartizione_geografica[Regione],Ripartizione_geografica[Codice Regione])</f>
        <v>20</v>
      </c>
      <c r="K7612">
        <f>_xlfn.XLOOKUP(Comuni[[#This Row],[Regione]],Table_0[Regione],Table_0[Totale])</f>
        <v>525277</v>
      </c>
      <c r="L7612">
        <f>_xlfn.XLOOKUP(Comuni[[#This Row],[Regione]],Table_0[Regione],Table_0[Guariti])</f>
        <v>513189</v>
      </c>
      <c r="M7612">
        <f>_xlfn.XLOOKUP(Comuni[[#This Row],[Regione]],Table_0[Regione],Table_0[Deceduti])</f>
        <v>2975</v>
      </c>
      <c r="N7612" s="1">
        <f>(Comuni[[#This Row],[Popolazione2011]]/Comuni[[#This Row],[Ammalati TOT]])*100</f>
        <v>0.77882717118777334</v>
      </c>
      <c r="O7612">
        <f>_xlfn.XLOOKUP(Comuni[[#This Row],[Regione]],Table_0[Regione],Table_0[TOT AREA])</f>
        <v>2358669</v>
      </c>
      <c r="P7612" s="1">
        <f>(Comuni[[#This Row],[Popolazione2011]]/Comuni[[#This Row],[Ammalati AREA]])*100</f>
        <v>0.17344527782406094</v>
      </c>
    </row>
    <row r="7613" spans="1:16" x14ac:dyDescent="0.3">
      <c r="A7613" t="s">
        <v>7719</v>
      </c>
      <c r="B7613" t="s">
        <v>8039</v>
      </c>
      <c r="C7613" t="s">
        <v>7640</v>
      </c>
      <c r="D7613">
        <v>2222</v>
      </c>
      <c r="E7613" s="1">
        <f>(Comuni[[#This Row],[Popolazione2011]]/SUM(D:D))*100</f>
        <v>3.7392957610286421E-3</v>
      </c>
      <c r="F7613">
        <f t="shared" si="118"/>
        <v>1634822</v>
      </c>
      <c r="G7613" s="1">
        <f>(Comuni[[#This Row],[Popolazione2011]]/Comuni[[#This Row],[TOT POP REGIONE ]])*100</f>
        <v>0.13591693774612773</v>
      </c>
      <c r="H7613" t="str">
        <f>IF(Comuni[[#This Row],[Popolazione2011]]&gt;300000,"MAGGIORE","")</f>
        <v/>
      </c>
      <c r="I7613" t="str">
        <f>_xlfn.XLOOKUP(Comuni[[#This Row],[Regione]],Ripartizione_geografica[Regione],Ripartizione_geografica[Ripartizione geografica])</f>
        <v>Isole</v>
      </c>
      <c r="J7613">
        <f>_xlfn.XLOOKUP(Comuni[[#This Row],[Regione]],Ripartizione_geografica[Regione],Ripartizione_geografica[Codice Regione])</f>
        <v>20</v>
      </c>
      <c r="K7613">
        <f>_xlfn.XLOOKUP(Comuni[[#This Row],[Regione]],Table_0[Regione],Table_0[Totale])</f>
        <v>525277</v>
      </c>
      <c r="L7613">
        <f>_xlfn.XLOOKUP(Comuni[[#This Row],[Regione]],Table_0[Regione],Table_0[Guariti])</f>
        <v>513189</v>
      </c>
      <c r="M7613">
        <f>_xlfn.XLOOKUP(Comuni[[#This Row],[Regione]],Table_0[Regione],Table_0[Deceduti])</f>
        <v>2975</v>
      </c>
      <c r="N7613" s="1">
        <f>(Comuni[[#This Row],[Popolazione2011]]/Comuni[[#This Row],[Ammalati TOT]])*100</f>
        <v>0.42301490451704532</v>
      </c>
      <c r="O7613">
        <f>_xlfn.XLOOKUP(Comuni[[#This Row],[Regione]],Table_0[Regione],Table_0[TOT AREA])</f>
        <v>2358669</v>
      </c>
      <c r="P7613" s="1">
        <f>(Comuni[[#This Row],[Popolazione2011]]/Comuni[[#This Row],[Ammalati AREA]])*100</f>
        <v>9.4205672775620489E-2</v>
      </c>
    </row>
    <row r="7614" spans="1:16" x14ac:dyDescent="0.3">
      <c r="A7614" t="s">
        <v>7720</v>
      </c>
      <c r="B7614" t="s">
        <v>8039</v>
      </c>
      <c r="C7614" t="s">
        <v>7640</v>
      </c>
      <c r="D7614">
        <v>1898</v>
      </c>
      <c r="E7614" s="1">
        <f>(Comuni[[#This Row],[Popolazione2011]]/SUM(D:D))*100</f>
        <v>3.1940519146860316E-3</v>
      </c>
      <c r="F7614">
        <f t="shared" si="118"/>
        <v>1634822</v>
      </c>
      <c r="G7614" s="1">
        <f>(Comuni[[#This Row],[Popolazione2011]]/Comuni[[#This Row],[TOT POP REGIONE ]])*100</f>
        <v>0.11609826635560325</v>
      </c>
      <c r="H7614" t="str">
        <f>IF(Comuni[[#This Row],[Popolazione2011]]&gt;300000,"MAGGIORE","")</f>
        <v/>
      </c>
      <c r="I7614" t="str">
        <f>_xlfn.XLOOKUP(Comuni[[#This Row],[Regione]],Ripartizione_geografica[Regione],Ripartizione_geografica[Ripartizione geografica])</f>
        <v>Isole</v>
      </c>
      <c r="J7614">
        <f>_xlfn.XLOOKUP(Comuni[[#This Row],[Regione]],Ripartizione_geografica[Regione],Ripartizione_geografica[Codice Regione])</f>
        <v>20</v>
      </c>
      <c r="K7614">
        <f>_xlfn.XLOOKUP(Comuni[[#This Row],[Regione]],Table_0[Regione],Table_0[Totale])</f>
        <v>525277</v>
      </c>
      <c r="L7614">
        <f>_xlfn.XLOOKUP(Comuni[[#This Row],[Regione]],Table_0[Regione],Table_0[Guariti])</f>
        <v>513189</v>
      </c>
      <c r="M7614">
        <f>_xlfn.XLOOKUP(Comuni[[#This Row],[Regione]],Table_0[Regione],Table_0[Deceduti])</f>
        <v>2975</v>
      </c>
      <c r="N7614" s="1">
        <f>(Comuni[[#This Row],[Popolazione2011]]/Comuni[[#This Row],[Ammalati TOT]])*100</f>
        <v>0.36133316326433484</v>
      </c>
      <c r="O7614">
        <f>_xlfn.XLOOKUP(Comuni[[#This Row],[Regione]],Table_0[Regione],Table_0[TOT AREA])</f>
        <v>2358669</v>
      </c>
      <c r="P7614" s="1">
        <f>(Comuni[[#This Row],[Popolazione2011]]/Comuni[[#This Row],[Ammalati AREA]])*100</f>
        <v>8.046911202886034E-2</v>
      </c>
    </row>
    <row r="7615" spans="1:16" x14ac:dyDescent="0.3">
      <c r="A7615" t="s">
        <v>7721</v>
      </c>
      <c r="B7615" t="s">
        <v>8039</v>
      </c>
      <c r="C7615" t="s">
        <v>7640</v>
      </c>
      <c r="D7615">
        <v>1694</v>
      </c>
      <c r="E7615" s="1">
        <f>(Comuni[[#This Row],[Popolazione2011]]/SUM(D:D))*100</f>
        <v>2.8507502336554994E-3</v>
      </c>
      <c r="F7615">
        <f t="shared" si="118"/>
        <v>1634822</v>
      </c>
      <c r="G7615" s="1">
        <f>(Comuni[[#This Row],[Popolazione2011]]/Comuni[[#This Row],[TOT POP REGIONE ]])*100</f>
        <v>0.10361984362823598</v>
      </c>
      <c r="H7615" t="str">
        <f>IF(Comuni[[#This Row],[Popolazione2011]]&gt;300000,"MAGGIORE","")</f>
        <v/>
      </c>
      <c r="I7615" t="str">
        <f>_xlfn.XLOOKUP(Comuni[[#This Row],[Regione]],Ripartizione_geografica[Regione],Ripartizione_geografica[Ripartizione geografica])</f>
        <v>Isole</v>
      </c>
      <c r="J7615">
        <f>_xlfn.XLOOKUP(Comuni[[#This Row],[Regione]],Ripartizione_geografica[Regione],Ripartizione_geografica[Codice Regione])</f>
        <v>20</v>
      </c>
      <c r="K7615">
        <f>_xlfn.XLOOKUP(Comuni[[#This Row],[Regione]],Table_0[Regione],Table_0[Totale])</f>
        <v>525277</v>
      </c>
      <c r="L7615">
        <f>_xlfn.XLOOKUP(Comuni[[#This Row],[Regione]],Table_0[Regione],Table_0[Guariti])</f>
        <v>513189</v>
      </c>
      <c r="M7615">
        <f>_xlfn.XLOOKUP(Comuni[[#This Row],[Regione]],Table_0[Regione],Table_0[Deceduti])</f>
        <v>2975</v>
      </c>
      <c r="N7615" s="1">
        <f>(Comuni[[#This Row],[Popolazione2011]]/Comuni[[#This Row],[Ammalati TOT]])*100</f>
        <v>0.3224965113644801</v>
      </c>
      <c r="O7615">
        <f>_xlfn.XLOOKUP(Comuni[[#This Row],[Regione]],Table_0[Regione],Table_0[TOT AREA])</f>
        <v>2358669</v>
      </c>
      <c r="P7615" s="1">
        <f>(Comuni[[#This Row],[Popolazione2011]]/Comuni[[#This Row],[Ammalati AREA]])*100</f>
        <v>7.1820166373492852E-2</v>
      </c>
    </row>
    <row r="7616" spans="1:16" x14ac:dyDescent="0.3">
      <c r="A7616" t="s">
        <v>7722</v>
      </c>
      <c r="B7616" t="s">
        <v>8039</v>
      </c>
      <c r="C7616" t="s">
        <v>7640</v>
      </c>
      <c r="D7616">
        <v>2288</v>
      </c>
      <c r="E7616" s="1">
        <f>(Comuni[[#This Row],[Popolazione2011]]/SUM(D:D))*100</f>
        <v>3.8503639519502854E-3</v>
      </c>
      <c r="F7616">
        <f t="shared" si="118"/>
        <v>1634822</v>
      </c>
      <c r="G7616" s="1">
        <f>(Comuni[[#This Row],[Popolazione2011]]/Comuni[[#This Row],[TOT POP REGIONE ]])*100</f>
        <v>0.13995407451086417</v>
      </c>
      <c r="H7616" t="str">
        <f>IF(Comuni[[#This Row],[Popolazione2011]]&gt;300000,"MAGGIORE","")</f>
        <v/>
      </c>
      <c r="I7616" t="str">
        <f>_xlfn.XLOOKUP(Comuni[[#This Row],[Regione]],Ripartizione_geografica[Regione],Ripartizione_geografica[Ripartizione geografica])</f>
        <v>Isole</v>
      </c>
      <c r="J7616">
        <f>_xlfn.XLOOKUP(Comuni[[#This Row],[Regione]],Ripartizione_geografica[Regione],Ripartizione_geografica[Codice Regione])</f>
        <v>20</v>
      </c>
      <c r="K7616">
        <f>_xlfn.XLOOKUP(Comuni[[#This Row],[Regione]],Table_0[Regione],Table_0[Totale])</f>
        <v>525277</v>
      </c>
      <c r="L7616">
        <f>_xlfn.XLOOKUP(Comuni[[#This Row],[Regione]],Table_0[Regione],Table_0[Guariti])</f>
        <v>513189</v>
      </c>
      <c r="M7616">
        <f>_xlfn.XLOOKUP(Comuni[[#This Row],[Regione]],Table_0[Regione],Table_0[Deceduti])</f>
        <v>2975</v>
      </c>
      <c r="N7616" s="1">
        <f>(Comuni[[#This Row],[Popolazione2011]]/Comuni[[#This Row],[Ammalati TOT]])*100</f>
        <v>0.43557970366111592</v>
      </c>
      <c r="O7616">
        <f>_xlfn.XLOOKUP(Comuni[[#This Row],[Regione]],Table_0[Regione],Table_0[TOT AREA])</f>
        <v>2358669</v>
      </c>
      <c r="P7616" s="1">
        <f>(Comuni[[#This Row],[Popolazione2011]]/Comuni[[#This Row],[Ammalati AREA]])*100</f>
        <v>9.7003861075886433E-2</v>
      </c>
    </row>
    <row r="7617" spans="1:16" x14ac:dyDescent="0.3">
      <c r="A7617" t="s">
        <v>7723</v>
      </c>
      <c r="B7617" t="s">
        <v>8039</v>
      </c>
      <c r="C7617" t="s">
        <v>7640</v>
      </c>
      <c r="D7617">
        <v>3234</v>
      </c>
      <c r="E7617" s="1">
        <f>(Comuni[[#This Row],[Popolazione2011]]/SUM(D:D))*100</f>
        <v>5.4423413551604989E-3</v>
      </c>
      <c r="F7617">
        <f t="shared" si="118"/>
        <v>1634822</v>
      </c>
      <c r="G7617" s="1">
        <f>(Comuni[[#This Row],[Popolazione2011]]/Comuni[[#This Row],[TOT POP REGIONE ]])*100</f>
        <v>0.19781970147208688</v>
      </c>
      <c r="H7617" t="str">
        <f>IF(Comuni[[#This Row],[Popolazione2011]]&gt;300000,"MAGGIORE","")</f>
        <v/>
      </c>
      <c r="I7617" t="str">
        <f>_xlfn.XLOOKUP(Comuni[[#This Row],[Regione]],Ripartizione_geografica[Regione],Ripartizione_geografica[Ripartizione geografica])</f>
        <v>Isole</v>
      </c>
      <c r="J7617">
        <f>_xlfn.XLOOKUP(Comuni[[#This Row],[Regione]],Ripartizione_geografica[Regione],Ripartizione_geografica[Codice Regione])</f>
        <v>20</v>
      </c>
      <c r="K7617">
        <f>_xlfn.XLOOKUP(Comuni[[#This Row],[Regione]],Table_0[Regione],Table_0[Totale])</f>
        <v>525277</v>
      </c>
      <c r="L7617">
        <f>_xlfn.XLOOKUP(Comuni[[#This Row],[Regione]],Table_0[Regione],Table_0[Guariti])</f>
        <v>513189</v>
      </c>
      <c r="M7617">
        <f>_xlfn.XLOOKUP(Comuni[[#This Row],[Regione]],Table_0[Regione],Table_0[Deceduti])</f>
        <v>2975</v>
      </c>
      <c r="N7617" s="1">
        <f>(Comuni[[#This Row],[Popolazione2011]]/Comuni[[#This Row],[Ammalati TOT]])*100</f>
        <v>0.61567515805946194</v>
      </c>
      <c r="O7617">
        <f>_xlfn.XLOOKUP(Comuni[[#This Row],[Regione]],Table_0[Regione],Table_0[TOT AREA])</f>
        <v>2358669</v>
      </c>
      <c r="P7617" s="1">
        <f>(Comuni[[#This Row],[Popolazione2011]]/Comuni[[#This Row],[Ammalati AREA]])*100</f>
        <v>0.1371112267130318</v>
      </c>
    </row>
    <row r="7618" spans="1:16" x14ac:dyDescent="0.3">
      <c r="A7618" t="s">
        <v>7724</v>
      </c>
      <c r="B7618" t="s">
        <v>8039</v>
      </c>
      <c r="C7618" t="s">
        <v>7640</v>
      </c>
      <c r="D7618">
        <v>1619</v>
      </c>
      <c r="E7618" s="1">
        <f>(Comuni[[#This Row],[Popolazione2011]]/SUM(D:D))*100</f>
        <v>2.7245363803354507E-3</v>
      </c>
      <c r="F7618">
        <f t="shared" ref="F7618:F7681" si="119">SUMIFS(D:D,B:B,B7618)</f>
        <v>1634822</v>
      </c>
      <c r="G7618" s="1">
        <f>(Comuni[[#This Row],[Popolazione2011]]/Comuni[[#This Row],[TOT POP REGIONE ]])*100</f>
        <v>9.9032188213762723E-2</v>
      </c>
      <c r="H7618" t="str">
        <f>IF(Comuni[[#This Row],[Popolazione2011]]&gt;300000,"MAGGIORE","")</f>
        <v/>
      </c>
      <c r="I7618" t="str">
        <f>_xlfn.XLOOKUP(Comuni[[#This Row],[Regione]],Ripartizione_geografica[Regione],Ripartizione_geografica[Ripartizione geografica])</f>
        <v>Isole</v>
      </c>
      <c r="J7618">
        <f>_xlfn.XLOOKUP(Comuni[[#This Row],[Regione]],Ripartizione_geografica[Regione],Ripartizione_geografica[Codice Regione])</f>
        <v>20</v>
      </c>
      <c r="K7618">
        <f>_xlfn.XLOOKUP(Comuni[[#This Row],[Regione]],Table_0[Regione],Table_0[Totale])</f>
        <v>525277</v>
      </c>
      <c r="L7618">
        <f>_xlfn.XLOOKUP(Comuni[[#This Row],[Regione]],Table_0[Regione],Table_0[Guariti])</f>
        <v>513189</v>
      </c>
      <c r="M7618">
        <f>_xlfn.XLOOKUP(Comuni[[#This Row],[Regione]],Table_0[Regione],Table_0[Deceduti])</f>
        <v>2975</v>
      </c>
      <c r="N7618" s="1">
        <f>(Comuni[[#This Row],[Popolazione2011]]/Comuni[[#This Row],[Ammalati TOT]])*100</f>
        <v>0.3082183305189452</v>
      </c>
      <c r="O7618">
        <f>_xlfn.XLOOKUP(Comuni[[#This Row],[Regione]],Table_0[Regione],Table_0[TOT AREA])</f>
        <v>2358669</v>
      </c>
      <c r="P7618" s="1">
        <f>(Comuni[[#This Row],[Popolazione2011]]/Comuni[[#This Row],[Ammalati AREA]])*100</f>
        <v>6.8640406941372439E-2</v>
      </c>
    </row>
    <row r="7619" spans="1:16" x14ac:dyDescent="0.3">
      <c r="A7619" t="s">
        <v>7725</v>
      </c>
      <c r="B7619" t="s">
        <v>8039</v>
      </c>
      <c r="C7619" t="s">
        <v>7640</v>
      </c>
      <c r="D7619">
        <v>614</v>
      </c>
      <c r="E7619" s="1">
        <f>(Comuni[[#This Row],[Popolazione2011]]/SUM(D:D))*100</f>
        <v>1.0332707458467986E-3</v>
      </c>
      <c r="F7619">
        <f t="shared" si="119"/>
        <v>1634822</v>
      </c>
      <c r="G7619" s="1">
        <f>(Comuni[[#This Row],[Popolazione2011]]/Comuni[[#This Row],[TOT POP REGIONE ]])*100</f>
        <v>3.7557605659821067E-2</v>
      </c>
      <c r="H7619" t="str">
        <f>IF(Comuni[[#This Row],[Popolazione2011]]&gt;300000,"MAGGIORE","")</f>
        <v/>
      </c>
      <c r="I7619" t="str">
        <f>_xlfn.XLOOKUP(Comuni[[#This Row],[Regione]],Ripartizione_geografica[Regione],Ripartizione_geografica[Ripartizione geografica])</f>
        <v>Isole</v>
      </c>
      <c r="J7619">
        <f>_xlfn.XLOOKUP(Comuni[[#This Row],[Regione]],Ripartizione_geografica[Regione],Ripartizione_geografica[Codice Regione])</f>
        <v>20</v>
      </c>
      <c r="K7619">
        <f>_xlfn.XLOOKUP(Comuni[[#This Row],[Regione]],Table_0[Regione],Table_0[Totale])</f>
        <v>525277</v>
      </c>
      <c r="L7619">
        <f>_xlfn.XLOOKUP(Comuni[[#This Row],[Regione]],Table_0[Regione],Table_0[Guariti])</f>
        <v>513189</v>
      </c>
      <c r="M7619">
        <f>_xlfn.XLOOKUP(Comuni[[#This Row],[Regione]],Table_0[Regione],Table_0[Deceduti])</f>
        <v>2975</v>
      </c>
      <c r="N7619" s="1">
        <f>(Comuni[[#This Row],[Popolazione2011]]/Comuni[[#This Row],[Ammalati TOT]])*100</f>
        <v>0.11689070718877849</v>
      </c>
      <c r="O7619">
        <f>_xlfn.XLOOKUP(Comuni[[#This Row],[Regione]],Table_0[Regione],Table_0[TOT AREA])</f>
        <v>2358669</v>
      </c>
      <c r="P7619" s="1">
        <f>(Comuni[[#This Row],[Popolazione2011]]/Comuni[[#This Row],[Ammalati AREA]])*100</f>
        <v>2.6031630550959035E-2</v>
      </c>
    </row>
    <row r="7620" spans="1:16" x14ac:dyDescent="0.3">
      <c r="A7620" t="s">
        <v>7726</v>
      </c>
      <c r="B7620" t="s">
        <v>8039</v>
      </c>
      <c r="C7620" t="s">
        <v>7640</v>
      </c>
      <c r="D7620">
        <v>1430</v>
      </c>
      <c r="E7620" s="1">
        <f>(Comuni[[#This Row],[Popolazione2011]]/SUM(D:D))*100</f>
        <v>2.4064774699689281E-3</v>
      </c>
      <c r="F7620">
        <f t="shared" si="119"/>
        <v>1634822</v>
      </c>
      <c r="G7620" s="1">
        <f>(Comuni[[#This Row],[Popolazione2011]]/Comuni[[#This Row],[TOT POP REGIONE ]])*100</f>
        <v>8.7471296569290105E-2</v>
      </c>
      <c r="H7620" t="str">
        <f>IF(Comuni[[#This Row],[Popolazione2011]]&gt;300000,"MAGGIORE","")</f>
        <v/>
      </c>
      <c r="I7620" t="str">
        <f>_xlfn.XLOOKUP(Comuni[[#This Row],[Regione]],Ripartizione_geografica[Regione],Ripartizione_geografica[Ripartizione geografica])</f>
        <v>Isole</v>
      </c>
      <c r="J7620">
        <f>_xlfn.XLOOKUP(Comuni[[#This Row],[Regione]],Ripartizione_geografica[Regione],Ripartizione_geografica[Codice Regione])</f>
        <v>20</v>
      </c>
      <c r="K7620">
        <f>_xlfn.XLOOKUP(Comuni[[#This Row],[Regione]],Table_0[Regione],Table_0[Totale])</f>
        <v>525277</v>
      </c>
      <c r="L7620">
        <f>_xlfn.XLOOKUP(Comuni[[#This Row],[Regione]],Table_0[Regione],Table_0[Guariti])</f>
        <v>513189</v>
      </c>
      <c r="M7620">
        <f>_xlfn.XLOOKUP(Comuni[[#This Row],[Regione]],Table_0[Regione],Table_0[Deceduti])</f>
        <v>2975</v>
      </c>
      <c r="N7620" s="1">
        <f>(Comuni[[#This Row],[Popolazione2011]]/Comuni[[#This Row],[Ammalati TOT]])*100</f>
        <v>0.27223731478819746</v>
      </c>
      <c r="O7620">
        <f>_xlfn.XLOOKUP(Comuni[[#This Row],[Regione]],Table_0[Regione],Table_0[TOT AREA])</f>
        <v>2358669</v>
      </c>
      <c r="P7620" s="1">
        <f>(Comuni[[#This Row],[Popolazione2011]]/Comuni[[#This Row],[Ammalati AREA]])*100</f>
        <v>6.0627413172429027E-2</v>
      </c>
    </row>
    <row r="7621" spans="1:16" x14ac:dyDescent="0.3">
      <c r="A7621" t="s">
        <v>7727</v>
      </c>
      <c r="B7621" t="s">
        <v>8039</v>
      </c>
      <c r="C7621" t="s">
        <v>7640</v>
      </c>
      <c r="D7621">
        <v>766</v>
      </c>
      <c r="E7621" s="1">
        <f>(Comuni[[#This Row],[Popolazione2011]]/SUM(D:D))*100</f>
        <v>1.2890641552420971E-3</v>
      </c>
      <c r="F7621">
        <f t="shared" si="119"/>
        <v>1634822</v>
      </c>
      <c r="G7621" s="1">
        <f>(Comuni[[#This Row],[Popolazione2011]]/Comuni[[#This Row],[TOT POP REGIONE ]])*100</f>
        <v>4.6855253966486876E-2</v>
      </c>
      <c r="H7621" t="str">
        <f>IF(Comuni[[#This Row],[Popolazione2011]]&gt;300000,"MAGGIORE","")</f>
        <v/>
      </c>
      <c r="I7621" t="str">
        <f>_xlfn.XLOOKUP(Comuni[[#This Row],[Regione]],Ripartizione_geografica[Regione],Ripartizione_geografica[Ripartizione geografica])</f>
        <v>Isole</v>
      </c>
      <c r="J7621">
        <f>_xlfn.XLOOKUP(Comuni[[#This Row],[Regione]],Ripartizione_geografica[Regione],Ripartizione_geografica[Codice Regione])</f>
        <v>20</v>
      </c>
      <c r="K7621">
        <f>_xlfn.XLOOKUP(Comuni[[#This Row],[Regione]],Table_0[Regione],Table_0[Totale])</f>
        <v>525277</v>
      </c>
      <c r="L7621">
        <f>_xlfn.XLOOKUP(Comuni[[#This Row],[Regione]],Table_0[Regione],Table_0[Guariti])</f>
        <v>513189</v>
      </c>
      <c r="M7621">
        <f>_xlfn.XLOOKUP(Comuni[[#This Row],[Regione]],Table_0[Regione],Table_0[Deceduti])</f>
        <v>2975</v>
      </c>
      <c r="N7621" s="1">
        <f>(Comuni[[#This Row],[Popolazione2011]]/Comuni[[#This Row],[Ammalati TOT]])*100</f>
        <v>0.14582782036906242</v>
      </c>
      <c r="O7621">
        <f>_xlfn.XLOOKUP(Comuni[[#This Row],[Regione]],Table_0[Regione],Table_0[TOT AREA])</f>
        <v>2358669</v>
      </c>
      <c r="P7621" s="1">
        <f>(Comuni[[#This Row],[Popolazione2011]]/Comuni[[#This Row],[Ammalati AREA]])*100</f>
        <v>3.2475943000056393E-2</v>
      </c>
    </row>
    <row r="7622" spans="1:16" x14ac:dyDescent="0.3">
      <c r="A7622" t="s">
        <v>7728</v>
      </c>
      <c r="B7622" t="s">
        <v>8039</v>
      </c>
      <c r="C7622" t="s">
        <v>7640</v>
      </c>
      <c r="D7622">
        <v>1501</v>
      </c>
      <c r="E7622" s="1">
        <f>(Comuni[[#This Row],[Popolazione2011]]/SUM(D:D))*100</f>
        <v>2.5259599177785744E-3</v>
      </c>
      <c r="F7622">
        <f t="shared" si="119"/>
        <v>1634822</v>
      </c>
      <c r="G7622" s="1">
        <f>(Comuni[[#This Row],[Popolazione2011]]/Comuni[[#This Row],[TOT POP REGIONE ]])*100</f>
        <v>9.1814277028324787E-2</v>
      </c>
      <c r="H7622" t="str">
        <f>IF(Comuni[[#This Row],[Popolazione2011]]&gt;300000,"MAGGIORE","")</f>
        <v/>
      </c>
      <c r="I7622" t="str">
        <f>_xlfn.XLOOKUP(Comuni[[#This Row],[Regione]],Ripartizione_geografica[Regione],Ripartizione_geografica[Ripartizione geografica])</f>
        <v>Isole</v>
      </c>
      <c r="J7622">
        <f>_xlfn.XLOOKUP(Comuni[[#This Row],[Regione]],Ripartizione_geografica[Regione],Ripartizione_geografica[Codice Regione])</f>
        <v>20</v>
      </c>
      <c r="K7622">
        <f>_xlfn.XLOOKUP(Comuni[[#This Row],[Regione]],Table_0[Regione],Table_0[Totale])</f>
        <v>525277</v>
      </c>
      <c r="L7622">
        <f>_xlfn.XLOOKUP(Comuni[[#This Row],[Regione]],Table_0[Regione],Table_0[Guariti])</f>
        <v>513189</v>
      </c>
      <c r="M7622">
        <f>_xlfn.XLOOKUP(Comuni[[#This Row],[Regione]],Table_0[Regione],Table_0[Deceduti])</f>
        <v>2975</v>
      </c>
      <c r="N7622" s="1">
        <f>(Comuni[[#This Row],[Popolazione2011]]/Comuni[[#This Row],[Ammalati TOT]])*100</f>
        <v>0.28575399265530377</v>
      </c>
      <c r="O7622">
        <f>_xlfn.XLOOKUP(Comuni[[#This Row],[Regione]],Table_0[Regione],Table_0[TOT AREA])</f>
        <v>2358669</v>
      </c>
      <c r="P7622" s="1">
        <f>(Comuni[[#This Row],[Popolazione2011]]/Comuni[[#This Row],[Ammalati AREA]])*100</f>
        <v>6.3637585434836344E-2</v>
      </c>
    </row>
    <row r="7623" spans="1:16" x14ac:dyDescent="0.3">
      <c r="A7623" t="s">
        <v>7729</v>
      </c>
      <c r="B7623" t="s">
        <v>8039</v>
      </c>
      <c r="C7623" t="s">
        <v>7640</v>
      </c>
      <c r="D7623">
        <v>2130</v>
      </c>
      <c r="E7623" s="1">
        <f>(Comuni[[#This Row],[Popolazione2011]]/SUM(D:D))*100</f>
        <v>3.5844734342893821E-3</v>
      </c>
      <c r="F7623">
        <f t="shared" si="119"/>
        <v>1634822</v>
      </c>
      <c r="G7623" s="1">
        <f>(Comuni[[#This Row],[Popolazione2011]]/Comuni[[#This Row],[TOT POP REGIONE ]])*100</f>
        <v>0.1302894137710405</v>
      </c>
      <c r="H7623" t="str">
        <f>IF(Comuni[[#This Row],[Popolazione2011]]&gt;300000,"MAGGIORE","")</f>
        <v/>
      </c>
      <c r="I7623" t="str">
        <f>_xlfn.XLOOKUP(Comuni[[#This Row],[Regione]],Ripartizione_geografica[Regione],Ripartizione_geografica[Ripartizione geografica])</f>
        <v>Isole</v>
      </c>
      <c r="J7623">
        <f>_xlfn.XLOOKUP(Comuni[[#This Row],[Regione]],Ripartizione_geografica[Regione],Ripartizione_geografica[Codice Regione])</f>
        <v>20</v>
      </c>
      <c r="K7623">
        <f>_xlfn.XLOOKUP(Comuni[[#This Row],[Regione]],Table_0[Regione],Table_0[Totale])</f>
        <v>525277</v>
      </c>
      <c r="L7623">
        <f>_xlfn.XLOOKUP(Comuni[[#This Row],[Regione]],Table_0[Regione],Table_0[Guariti])</f>
        <v>513189</v>
      </c>
      <c r="M7623">
        <f>_xlfn.XLOOKUP(Comuni[[#This Row],[Regione]],Table_0[Regione],Table_0[Deceduti])</f>
        <v>2975</v>
      </c>
      <c r="N7623" s="1">
        <f>(Comuni[[#This Row],[Popolazione2011]]/Comuni[[#This Row],[Ammalati TOT]])*100</f>
        <v>0.40550033601318919</v>
      </c>
      <c r="O7623">
        <f>_xlfn.XLOOKUP(Comuni[[#This Row],[Regione]],Table_0[Regione],Table_0[TOT AREA])</f>
        <v>2358669</v>
      </c>
      <c r="P7623" s="1">
        <f>(Comuni[[#This Row],[Popolazione2011]]/Comuni[[#This Row],[Ammalati AREA]])*100</f>
        <v>9.0305167872219469E-2</v>
      </c>
    </row>
    <row r="7624" spans="1:16" x14ac:dyDescent="0.3">
      <c r="A7624" t="s">
        <v>7730</v>
      </c>
      <c r="B7624" t="s">
        <v>8039</v>
      </c>
      <c r="C7624" t="s">
        <v>7640</v>
      </c>
      <c r="D7624">
        <v>4846</v>
      </c>
      <c r="E7624" s="1">
        <f>(Comuni[[#This Row],[Popolazione2011]]/SUM(D:D))*100</f>
        <v>8.1550977758527449E-3</v>
      </c>
      <c r="F7624">
        <f t="shared" si="119"/>
        <v>1634822</v>
      </c>
      <c r="G7624" s="1">
        <f>(Comuni[[#This Row],[Popolazione2011]]/Comuni[[#This Row],[TOT POP REGIONE ]])*100</f>
        <v>0.2964237085138321</v>
      </c>
      <c r="H7624" t="str">
        <f>IF(Comuni[[#This Row],[Popolazione2011]]&gt;300000,"MAGGIORE","")</f>
        <v/>
      </c>
      <c r="I7624" t="str">
        <f>_xlfn.XLOOKUP(Comuni[[#This Row],[Regione]],Ripartizione_geografica[Regione],Ripartizione_geografica[Ripartizione geografica])</f>
        <v>Isole</v>
      </c>
      <c r="J7624">
        <f>_xlfn.XLOOKUP(Comuni[[#This Row],[Regione]],Ripartizione_geografica[Regione],Ripartizione_geografica[Codice Regione])</f>
        <v>20</v>
      </c>
      <c r="K7624">
        <f>_xlfn.XLOOKUP(Comuni[[#This Row],[Regione]],Table_0[Regione],Table_0[Totale])</f>
        <v>525277</v>
      </c>
      <c r="L7624">
        <f>_xlfn.XLOOKUP(Comuni[[#This Row],[Regione]],Table_0[Regione],Table_0[Guariti])</f>
        <v>513189</v>
      </c>
      <c r="M7624">
        <f>_xlfn.XLOOKUP(Comuni[[#This Row],[Regione]],Table_0[Regione],Table_0[Deceduti])</f>
        <v>2975</v>
      </c>
      <c r="N7624" s="1">
        <f>(Comuni[[#This Row],[Popolazione2011]]/Comuni[[#This Row],[Ammalati TOT]])*100</f>
        <v>0.92256085836615731</v>
      </c>
      <c r="O7624">
        <f>_xlfn.XLOOKUP(Comuni[[#This Row],[Regione]],Table_0[Regione],Table_0[TOT AREA])</f>
        <v>2358669</v>
      </c>
      <c r="P7624" s="1">
        <f>(Comuni[[#This Row],[Popolazione2011]]/Comuni[[#This Row],[Ammalati AREA]])*100</f>
        <v>0.20545485610740633</v>
      </c>
    </row>
    <row r="7625" spans="1:16" x14ac:dyDescent="0.3">
      <c r="A7625" t="s">
        <v>7731</v>
      </c>
      <c r="B7625" t="s">
        <v>8039</v>
      </c>
      <c r="C7625" t="s">
        <v>7732</v>
      </c>
      <c r="D7625">
        <v>1328</v>
      </c>
      <c r="E7625" s="1">
        <f>(Comuni[[#This Row],[Popolazione2011]]/SUM(D:D))*100</f>
        <v>2.234826629453662E-3</v>
      </c>
      <c r="F7625">
        <f t="shared" si="119"/>
        <v>1634822</v>
      </c>
      <c r="G7625" s="1">
        <f>(Comuni[[#This Row],[Popolazione2011]]/Comuni[[#This Row],[TOT POP REGIONE ]])*100</f>
        <v>8.1232085205606486E-2</v>
      </c>
      <c r="H7625" t="str">
        <f>IF(Comuni[[#This Row],[Popolazione2011]]&gt;300000,"MAGGIORE","")</f>
        <v/>
      </c>
      <c r="I7625" t="str">
        <f>_xlfn.XLOOKUP(Comuni[[#This Row],[Regione]],Ripartizione_geografica[Regione],Ripartizione_geografica[Ripartizione geografica])</f>
        <v>Isole</v>
      </c>
      <c r="J7625">
        <f>_xlfn.XLOOKUP(Comuni[[#This Row],[Regione]],Ripartizione_geografica[Regione],Ripartizione_geografica[Codice Regione])</f>
        <v>20</v>
      </c>
      <c r="K7625">
        <f>_xlfn.XLOOKUP(Comuni[[#This Row],[Regione]],Table_0[Regione],Table_0[Totale])</f>
        <v>525277</v>
      </c>
      <c r="L7625">
        <f>_xlfn.XLOOKUP(Comuni[[#This Row],[Regione]],Table_0[Regione],Table_0[Guariti])</f>
        <v>513189</v>
      </c>
      <c r="M7625">
        <f>_xlfn.XLOOKUP(Comuni[[#This Row],[Regione]],Table_0[Regione],Table_0[Deceduti])</f>
        <v>2975</v>
      </c>
      <c r="N7625" s="1">
        <f>(Comuni[[#This Row],[Popolazione2011]]/Comuni[[#This Row],[Ammalati TOT]])*100</f>
        <v>0.25281898883827009</v>
      </c>
      <c r="O7625">
        <f>_xlfn.XLOOKUP(Comuni[[#This Row],[Regione]],Table_0[Regione],Table_0[TOT AREA])</f>
        <v>2358669</v>
      </c>
      <c r="P7625" s="1">
        <f>(Comuni[[#This Row],[Popolazione2011]]/Comuni[[#This Row],[Ammalati AREA]])*100</f>
        <v>5.6302940344745277E-2</v>
      </c>
    </row>
    <row r="7626" spans="1:16" x14ac:dyDescent="0.3">
      <c r="A7626" t="s">
        <v>7733</v>
      </c>
      <c r="B7626" t="s">
        <v>8039</v>
      </c>
      <c r="C7626" t="s">
        <v>7732</v>
      </c>
      <c r="D7626">
        <v>2501</v>
      </c>
      <c r="E7626" s="1">
        <f>(Comuni[[#This Row],[Popolazione2011]]/SUM(D:D))*100</f>
        <v>4.2088112953792235E-3</v>
      </c>
      <c r="F7626">
        <f t="shared" si="119"/>
        <v>1634822</v>
      </c>
      <c r="G7626" s="1">
        <f>(Comuni[[#This Row],[Popolazione2011]]/Comuni[[#This Row],[TOT POP REGIONE ]])*100</f>
        <v>0.15298301588796823</v>
      </c>
      <c r="H7626" t="str">
        <f>IF(Comuni[[#This Row],[Popolazione2011]]&gt;300000,"MAGGIORE","")</f>
        <v/>
      </c>
      <c r="I7626" t="str">
        <f>_xlfn.XLOOKUP(Comuni[[#This Row],[Regione]],Ripartizione_geografica[Regione],Ripartizione_geografica[Ripartizione geografica])</f>
        <v>Isole</v>
      </c>
      <c r="J7626">
        <f>_xlfn.XLOOKUP(Comuni[[#This Row],[Regione]],Ripartizione_geografica[Regione],Ripartizione_geografica[Codice Regione])</f>
        <v>20</v>
      </c>
      <c r="K7626">
        <f>_xlfn.XLOOKUP(Comuni[[#This Row],[Regione]],Table_0[Regione],Table_0[Totale])</f>
        <v>525277</v>
      </c>
      <c r="L7626">
        <f>_xlfn.XLOOKUP(Comuni[[#This Row],[Regione]],Table_0[Regione],Table_0[Guariti])</f>
        <v>513189</v>
      </c>
      <c r="M7626">
        <f>_xlfn.XLOOKUP(Comuni[[#This Row],[Regione]],Table_0[Regione],Table_0[Deceduti])</f>
        <v>2975</v>
      </c>
      <c r="N7626" s="1">
        <f>(Comuni[[#This Row],[Popolazione2011]]/Comuni[[#This Row],[Ammalati TOT]])*100</f>
        <v>0.47612973726243485</v>
      </c>
      <c r="O7626">
        <f>_xlfn.XLOOKUP(Comuni[[#This Row],[Regione]],Table_0[Regione],Table_0[TOT AREA])</f>
        <v>2358669</v>
      </c>
      <c r="P7626" s="1">
        <f>(Comuni[[#This Row],[Popolazione2011]]/Comuni[[#This Row],[Ammalati AREA]])*100</f>
        <v>0.10603437786310839</v>
      </c>
    </row>
    <row r="7627" spans="1:16" x14ac:dyDescent="0.3">
      <c r="A7627" t="s">
        <v>7734</v>
      </c>
      <c r="B7627" t="s">
        <v>8039</v>
      </c>
      <c r="C7627" t="s">
        <v>7732</v>
      </c>
      <c r="D7627">
        <v>1210</v>
      </c>
      <c r="E7627" s="1">
        <f>(Comuni[[#This Row],[Popolazione2011]]/SUM(D:D))*100</f>
        <v>2.0362501668967853E-3</v>
      </c>
      <c r="F7627">
        <f t="shared" si="119"/>
        <v>1634822</v>
      </c>
      <c r="G7627" s="1">
        <f>(Comuni[[#This Row],[Popolazione2011]]/Comuni[[#This Row],[TOT POP REGIONE ]])*100</f>
        <v>7.4014174020168563E-2</v>
      </c>
      <c r="H7627" t="str">
        <f>IF(Comuni[[#This Row],[Popolazione2011]]&gt;300000,"MAGGIORE","")</f>
        <v/>
      </c>
      <c r="I7627" t="str">
        <f>_xlfn.XLOOKUP(Comuni[[#This Row],[Regione]],Ripartizione_geografica[Regione],Ripartizione_geografica[Ripartizione geografica])</f>
        <v>Isole</v>
      </c>
      <c r="J7627">
        <f>_xlfn.XLOOKUP(Comuni[[#This Row],[Regione]],Ripartizione_geografica[Regione],Ripartizione_geografica[Codice Regione])</f>
        <v>20</v>
      </c>
      <c r="K7627">
        <f>_xlfn.XLOOKUP(Comuni[[#This Row],[Regione]],Table_0[Regione],Table_0[Totale])</f>
        <v>525277</v>
      </c>
      <c r="L7627">
        <f>_xlfn.XLOOKUP(Comuni[[#This Row],[Regione]],Table_0[Regione],Table_0[Guariti])</f>
        <v>513189</v>
      </c>
      <c r="M7627">
        <f>_xlfn.XLOOKUP(Comuni[[#This Row],[Regione]],Table_0[Regione],Table_0[Deceduti])</f>
        <v>2975</v>
      </c>
      <c r="N7627" s="1">
        <f>(Comuni[[#This Row],[Popolazione2011]]/Comuni[[#This Row],[Ammalati TOT]])*100</f>
        <v>0.23035465097462859</v>
      </c>
      <c r="O7627">
        <f>_xlfn.XLOOKUP(Comuni[[#This Row],[Regione]],Table_0[Regione],Table_0[TOT AREA])</f>
        <v>2358669</v>
      </c>
      <c r="P7627" s="1">
        <f>(Comuni[[#This Row],[Popolazione2011]]/Comuni[[#This Row],[Ammalati AREA]])*100</f>
        <v>5.1300118838209174E-2</v>
      </c>
    </row>
    <row r="7628" spans="1:16" x14ac:dyDescent="0.3">
      <c r="A7628" t="s">
        <v>7735</v>
      </c>
      <c r="B7628" t="s">
        <v>8039</v>
      </c>
      <c r="C7628" t="s">
        <v>7732</v>
      </c>
      <c r="D7628">
        <v>876</v>
      </c>
      <c r="E7628" s="1">
        <f>(Comuni[[#This Row],[Popolazione2011]]/SUM(D:D))*100</f>
        <v>1.4741778067781685E-3</v>
      </c>
      <c r="F7628">
        <f t="shared" si="119"/>
        <v>1634822</v>
      </c>
      <c r="G7628" s="1">
        <f>(Comuni[[#This Row],[Popolazione2011]]/Comuni[[#This Row],[TOT POP REGIONE ]])*100</f>
        <v>5.3583815241047647E-2</v>
      </c>
      <c r="H7628" t="str">
        <f>IF(Comuni[[#This Row],[Popolazione2011]]&gt;300000,"MAGGIORE","")</f>
        <v/>
      </c>
      <c r="I7628" t="str">
        <f>_xlfn.XLOOKUP(Comuni[[#This Row],[Regione]],Ripartizione_geografica[Regione],Ripartizione_geografica[Ripartizione geografica])</f>
        <v>Isole</v>
      </c>
      <c r="J7628">
        <f>_xlfn.XLOOKUP(Comuni[[#This Row],[Regione]],Ripartizione_geografica[Regione],Ripartizione_geografica[Codice Regione])</f>
        <v>20</v>
      </c>
      <c r="K7628">
        <f>_xlfn.XLOOKUP(Comuni[[#This Row],[Regione]],Table_0[Regione],Table_0[Totale])</f>
        <v>525277</v>
      </c>
      <c r="L7628">
        <f>_xlfn.XLOOKUP(Comuni[[#This Row],[Regione]],Table_0[Regione],Table_0[Guariti])</f>
        <v>513189</v>
      </c>
      <c r="M7628">
        <f>_xlfn.XLOOKUP(Comuni[[#This Row],[Regione]],Table_0[Regione],Table_0[Deceduti])</f>
        <v>2975</v>
      </c>
      <c r="N7628" s="1">
        <f>(Comuni[[#This Row],[Popolazione2011]]/Comuni[[#This Row],[Ammalati TOT]])*100</f>
        <v>0.16676915227584685</v>
      </c>
      <c r="O7628">
        <f>_xlfn.XLOOKUP(Comuni[[#This Row],[Regione]],Table_0[Regione],Table_0[TOT AREA])</f>
        <v>2358669</v>
      </c>
      <c r="P7628" s="1">
        <f>(Comuni[[#This Row],[Popolazione2011]]/Comuni[[#This Row],[Ammalati AREA]])*100</f>
        <v>3.7139590167166309E-2</v>
      </c>
    </row>
    <row r="7629" spans="1:16" x14ac:dyDescent="0.3">
      <c r="A7629" t="s">
        <v>7736</v>
      </c>
      <c r="B7629" t="s">
        <v>8039</v>
      </c>
      <c r="C7629" t="s">
        <v>7732</v>
      </c>
      <c r="D7629">
        <v>3938</v>
      </c>
      <c r="E7629" s="1">
        <f>(Comuni[[#This Row],[Popolazione2011]]/SUM(D:D))*100</f>
        <v>6.627068724991355E-3</v>
      </c>
      <c r="F7629">
        <f t="shared" si="119"/>
        <v>1634822</v>
      </c>
      <c r="G7629" s="1">
        <f>(Comuni[[#This Row],[Popolazione2011]]/Comuni[[#This Row],[TOT POP REGIONE ]])*100</f>
        <v>0.24088249362927586</v>
      </c>
      <c r="H7629" t="str">
        <f>IF(Comuni[[#This Row],[Popolazione2011]]&gt;300000,"MAGGIORE","")</f>
        <v/>
      </c>
      <c r="I7629" t="str">
        <f>_xlfn.XLOOKUP(Comuni[[#This Row],[Regione]],Ripartizione_geografica[Regione],Ripartizione_geografica[Ripartizione geografica])</f>
        <v>Isole</v>
      </c>
      <c r="J7629">
        <f>_xlfn.XLOOKUP(Comuni[[#This Row],[Regione]],Ripartizione_geografica[Regione],Ripartizione_geografica[Codice Regione])</f>
        <v>20</v>
      </c>
      <c r="K7629">
        <f>_xlfn.XLOOKUP(Comuni[[#This Row],[Regione]],Table_0[Regione],Table_0[Totale])</f>
        <v>525277</v>
      </c>
      <c r="L7629">
        <f>_xlfn.XLOOKUP(Comuni[[#This Row],[Regione]],Table_0[Regione],Table_0[Guariti])</f>
        <v>513189</v>
      </c>
      <c r="M7629">
        <f>_xlfn.XLOOKUP(Comuni[[#This Row],[Regione]],Table_0[Regione],Table_0[Deceduti])</f>
        <v>2975</v>
      </c>
      <c r="N7629" s="1">
        <f>(Comuni[[#This Row],[Popolazione2011]]/Comuni[[#This Row],[Ammalati TOT]])*100</f>
        <v>0.74969968226288219</v>
      </c>
      <c r="O7629">
        <f>_xlfn.XLOOKUP(Comuni[[#This Row],[Regione]],Table_0[Regione],Table_0[TOT AREA])</f>
        <v>2358669</v>
      </c>
      <c r="P7629" s="1">
        <f>(Comuni[[#This Row],[Popolazione2011]]/Comuni[[#This Row],[Ammalati AREA]])*100</f>
        <v>0.16695856858253533</v>
      </c>
    </row>
    <row r="7630" spans="1:16" x14ac:dyDescent="0.3">
      <c r="A7630" t="s">
        <v>7737</v>
      </c>
      <c r="B7630" t="s">
        <v>8039</v>
      </c>
      <c r="C7630" t="s">
        <v>7732</v>
      </c>
      <c r="D7630">
        <v>3716</v>
      </c>
      <c r="E7630" s="1">
        <f>(Comuni[[#This Row],[Popolazione2011]]/SUM(D:D))*100</f>
        <v>6.2534757191640127E-3</v>
      </c>
      <c r="F7630">
        <f t="shared" si="119"/>
        <v>1634822</v>
      </c>
      <c r="G7630" s="1">
        <f>(Comuni[[#This Row],[Popolazione2011]]/Comuni[[#This Row],[TOT POP REGIONE ]])*100</f>
        <v>0.22730303360243501</v>
      </c>
      <c r="H7630" t="str">
        <f>IF(Comuni[[#This Row],[Popolazione2011]]&gt;300000,"MAGGIORE","")</f>
        <v/>
      </c>
      <c r="I7630" t="str">
        <f>_xlfn.XLOOKUP(Comuni[[#This Row],[Regione]],Ripartizione_geografica[Regione],Ripartizione_geografica[Ripartizione geografica])</f>
        <v>Isole</v>
      </c>
      <c r="J7630">
        <f>_xlfn.XLOOKUP(Comuni[[#This Row],[Regione]],Ripartizione_geografica[Regione],Ripartizione_geografica[Codice Regione])</f>
        <v>20</v>
      </c>
      <c r="K7630">
        <f>_xlfn.XLOOKUP(Comuni[[#This Row],[Regione]],Table_0[Regione],Table_0[Totale])</f>
        <v>525277</v>
      </c>
      <c r="L7630">
        <f>_xlfn.XLOOKUP(Comuni[[#This Row],[Regione]],Table_0[Regione],Table_0[Guariti])</f>
        <v>513189</v>
      </c>
      <c r="M7630">
        <f>_xlfn.XLOOKUP(Comuni[[#This Row],[Regione]],Table_0[Regione],Table_0[Deceduti])</f>
        <v>2975</v>
      </c>
      <c r="N7630" s="1">
        <f>(Comuni[[#This Row],[Popolazione2011]]/Comuni[[#This Row],[Ammalati TOT]])*100</f>
        <v>0.7074362669600992</v>
      </c>
      <c r="O7630">
        <f>_xlfn.XLOOKUP(Comuni[[#This Row],[Regione]],Table_0[Regione],Table_0[TOT AREA])</f>
        <v>2358669</v>
      </c>
      <c r="P7630" s="1">
        <f>(Comuni[[#This Row],[Popolazione2011]]/Comuni[[#This Row],[Ammalati AREA]])*100</f>
        <v>0.15754648066345892</v>
      </c>
    </row>
    <row r="7631" spans="1:16" x14ac:dyDescent="0.3">
      <c r="A7631" t="s">
        <v>7738</v>
      </c>
      <c r="B7631" t="s">
        <v>8039</v>
      </c>
      <c r="C7631" t="s">
        <v>7732</v>
      </c>
      <c r="D7631">
        <v>665</v>
      </c>
      <c r="E7631" s="1">
        <f>(Comuni[[#This Row],[Popolazione2011]]/SUM(D:D))*100</f>
        <v>1.1190961661044316E-3</v>
      </c>
      <c r="F7631">
        <f t="shared" si="119"/>
        <v>1634822</v>
      </c>
      <c r="G7631" s="1">
        <f>(Comuni[[#This Row],[Popolazione2011]]/Comuni[[#This Row],[TOT POP REGIONE ]])*100</f>
        <v>4.0677211341662883E-2</v>
      </c>
      <c r="H7631" t="str">
        <f>IF(Comuni[[#This Row],[Popolazione2011]]&gt;300000,"MAGGIORE","")</f>
        <v/>
      </c>
      <c r="I7631" t="str">
        <f>_xlfn.XLOOKUP(Comuni[[#This Row],[Regione]],Ripartizione_geografica[Regione],Ripartizione_geografica[Ripartizione geografica])</f>
        <v>Isole</v>
      </c>
      <c r="J7631">
        <f>_xlfn.XLOOKUP(Comuni[[#This Row],[Regione]],Ripartizione_geografica[Regione],Ripartizione_geografica[Codice Regione])</f>
        <v>20</v>
      </c>
      <c r="K7631">
        <f>_xlfn.XLOOKUP(Comuni[[#This Row],[Regione]],Table_0[Regione],Table_0[Totale])</f>
        <v>525277</v>
      </c>
      <c r="L7631">
        <f>_xlfn.XLOOKUP(Comuni[[#This Row],[Regione]],Table_0[Regione],Table_0[Guariti])</f>
        <v>513189</v>
      </c>
      <c r="M7631">
        <f>_xlfn.XLOOKUP(Comuni[[#This Row],[Regione]],Table_0[Regione],Table_0[Deceduti])</f>
        <v>2975</v>
      </c>
      <c r="N7631" s="1">
        <f>(Comuni[[#This Row],[Popolazione2011]]/Comuni[[#This Row],[Ammalati TOT]])*100</f>
        <v>0.12659987016374216</v>
      </c>
      <c r="O7631">
        <f>_xlfn.XLOOKUP(Comuni[[#This Row],[Regione]],Table_0[Regione],Table_0[TOT AREA])</f>
        <v>2358669</v>
      </c>
      <c r="P7631" s="1">
        <f>(Comuni[[#This Row],[Popolazione2011]]/Comuni[[#This Row],[Ammalati AREA]])*100</f>
        <v>2.8193866964800911E-2</v>
      </c>
    </row>
    <row r="7632" spans="1:16" x14ac:dyDescent="0.3">
      <c r="A7632" t="s">
        <v>7739</v>
      </c>
      <c r="B7632" t="s">
        <v>8039</v>
      </c>
      <c r="C7632" t="s">
        <v>7732</v>
      </c>
      <c r="D7632">
        <v>561</v>
      </c>
      <c r="E7632" s="1">
        <f>(Comuni[[#This Row],[Popolazione2011]]/SUM(D:D))*100</f>
        <v>9.440796228339641E-4</v>
      </c>
      <c r="F7632">
        <f t="shared" si="119"/>
        <v>1634822</v>
      </c>
      <c r="G7632" s="1">
        <f>(Comuni[[#This Row],[Popolazione2011]]/Comuni[[#This Row],[TOT POP REGIONE ]])*100</f>
        <v>3.4315662500259962E-2</v>
      </c>
      <c r="H7632" t="str">
        <f>IF(Comuni[[#This Row],[Popolazione2011]]&gt;300000,"MAGGIORE","")</f>
        <v/>
      </c>
      <c r="I7632" t="str">
        <f>_xlfn.XLOOKUP(Comuni[[#This Row],[Regione]],Ripartizione_geografica[Regione],Ripartizione_geografica[Ripartizione geografica])</f>
        <v>Isole</v>
      </c>
      <c r="J7632">
        <f>_xlfn.XLOOKUP(Comuni[[#This Row],[Regione]],Ripartizione_geografica[Regione],Ripartizione_geografica[Codice Regione])</f>
        <v>20</v>
      </c>
      <c r="K7632">
        <f>_xlfn.XLOOKUP(Comuni[[#This Row],[Regione]],Table_0[Regione],Table_0[Totale])</f>
        <v>525277</v>
      </c>
      <c r="L7632">
        <f>_xlfn.XLOOKUP(Comuni[[#This Row],[Regione]],Table_0[Regione],Table_0[Guariti])</f>
        <v>513189</v>
      </c>
      <c r="M7632">
        <f>_xlfn.XLOOKUP(Comuni[[#This Row],[Regione]],Table_0[Regione],Table_0[Deceduti])</f>
        <v>2975</v>
      </c>
      <c r="N7632" s="1">
        <f>(Comuni[[#This Row],[Popolazione2011]]/Comuni[[#This Row],[Ammalati TOT]])*100</f>
        <v>0.10680079272460054</v>
      </c>
      <c r="O7632">
        <f>_xlfn.XLOOKUP(Comuni[[#This Row],[Regione]],Table_0[Regione],Table_0[TOT AREA])</f>
        <v>2358669</v>
      </c>
      <c r="P7632" s="1">
        <f>(Comuni[[#This Row],[Popolazione2011]]/Comuni[[#This Row],[Ammalati AREA]])*100</f>
        <v>2.3784600552260619E-2</v>
      </c>
    </row>
    <row r="7633" spans="1:16" x14ac:dyDescent="0.3">
      <c r="A7633" t="s">
        <v>7740</v>
      </c>
      <c r="B7633" t="s">
        <v>8039</v>
      </c>
      <c r="C7633" t="s">
        <v>7732</v>
      </c>
      <c r="D7633">
        <v>3019</v>
      </c>
      <c r="E7633" s="1">
        <f>(Comuni[[#This Row],[Popolazione2011]]/SUM(D:D))*100</f>
        <v>5.0805283089763601E-3</v>
      </c>
      <c r="F7633">
        <f t="shared" si="119"/>
        <v>1634822</v>
      </c>
      <c r="G7633" s="1">
        <f>(Comuni[[#This Row],[Popolazione2011]]/Comuni[[#This Row],[TOT POP REGIONE ]])*100</f>
        <v>0.18466842261726352</v>
      </c>
      <c r="H7633" t="str">
        <f>IF(Comuni[[#This Row],[Popolazione2011]]&gt;300000,"MAGGIORE","")</f>
        <v/>
      </c>
      <c r="I7633" t="str">
        <f>_xlfn.XLOOKUP(Comuni[[#This Row],[Regione]],Ripartizione_geografica[Regione],Ripartizione_geografica[Ripartizione geografica])</f>
        <v>Isole</v>
      </c>
      <c r="J7633">
        <f>_xlfn.XLOOKUP(Comuni[[#This Row],[Regione]],Ripartizione_geografica[Regione],Ripartizione_geografica[Codice Regione])</f>
        <v>20</v>
      </c>
      <c r="K7633">
        <f>_xlfn.XLOOKUP(Comuni[[#This Row],[Regione]],Table_0[Regione],Table_0[Totale])</f>
        <v>525277</v>
      </c>
      <c r="L7633">
        <f>_xlfn.XLOOKUP(Comuni[[#This Row],[Regione]],Table_0[Regione],Table_0[Guariti])</f>
        <v>513189</v>
      </c>
      <c r="M7633">
        <f>_xlfn.XLOOKUP(Comuni[[#This Row],[Regione]],Table_0[Regione],Table_0[Deceduti])</f>
        <v>2975</v>
      </c>
      <c r="N7633" s="1">
        <f>(Comuni[[#This Row],[Popolazione2011]]/Comuni[[#This Row],[Ammalati TOT]])*100</f>
        <v>0.57474437296892877</v>
      </c>
      <c r="O7633">
        <f>_xlfn.XLOOKUP(Comuni[[#This Row],[Regione]],Table_0[Regione],Table_0[TOT AREA])</f>
        <v>2358669</v>
      </c>
      <c r="P7633" s="1">
        <f>(Comuni[[#This Row],[Popolazione2011]]/Comuni[[#This Row],[Ammalati AREA]])*100</f>
        <v>0.12799591634095331</v>
      </c>
    </row>
    <row r="7634" spans="1:16" x14ac:dyDescent="0.3">
      <c r="A7634" t="s">
        <v>7741</v>
      </c>
      <c r="B7634" t="s">
        <v>8039</v>
      </c>
      <c r="C7634" t="s">
        <v>7732</v>
      </c>
      <c r="D7634">
        <v>2846</v>
      </c>
      <c r="E7634" s="1">
        <f>(Comuni[[#This Row],[Popolazione2011]]/SUM(D:D))*100</f>
        <v>4.7893950206514477E-3</v>
      </c>
      <c r="F7634">
        <f t="shared" si="119"/>
        <v>1634822</v>
      </c>
      <c r="G7634" s="1">
        <f>(Comuni[[#This Row],[Popolazione2011]]/Comuni[[#This Row],[TOT POP REGIONE ]])*100</f>
        <v>0.17408623079454522</v>
      </c>
      <c r="H7634" t="str">
        <f>IF(Comuni[[#This Row],[Popolazione2011]]&gt;300000,"MAGGIORE","")</f>
        <v/>
      </c>
      <c r="I7634" t="str">
        <f>_xlfn.XLOOKUP(Comuni[[#This Row],[Regione]],Ripartizione_geografica[Regione],Ripartizione_geografica[Ripartizione geografica])</f>
        <v>Isole</v>
      </c>
      <c r="J7634">
        <f>_xlfn.XLOOKUP(Comuni[[#This Row],[Regione]],Ripartizione_geografica[Regione],Ripartizione_geografica[Codice Regione])</f>
        <v>20</v>
      </c>
      <c r="K7634">
        <f>_xlfn.XLOOKUP(Comuni[[#This Row],[Regione]],Table_0[Regione],Table_0[Totale])</f>
        <v>525277</v>
      </c>
      <c r="L7634">
        <f>_xlfn.XLOOKUP(Comuni[[#This Row],[Regione]],Table_0[Regione],Table_0[Guariti])</f>
        <v>513189</v>
      </c>
      <c r="M7634">
        <f>_xlfn.XLOOKUP(Comuni[[#This Row],[Regione]],Table_0[Regione],Table_0[Deceduti])</f>
        <v>2975</v>
      </c>
      <c r="N7634" s="1">
        <f>(Comuni[[#This Row],[Popolazione2011]]/Comuni[[#This Row],[Ammalati TOT]])*100</f>
        <v>0.54180936915189515</v>
      </c>
      <c r="O7634">
        <f>_xlfn.XLOOKUP(Comuni[[#This Row],[Regione]],Table_0[Regione],Table_0[TOT AREA])</f>
        <v>2358669</v>
      </c>
      <c r="P7634" s="1">
        <f>(Comuni[[#This Row],[Popolazione2011]]/Comuni[[#This Row],[Ammalati AREA]])*100</f>
        <v>0.12066127125086226</v>
      </c>
    </row>
    <row r="7635" spans="1:16" x14ac:dyDescent="0.3">
      <c r="A7635" t="s">
        <v>7742</v>
      </c>
      <c r="B7635" t="s">
        <v>8039</v>
      </c>
      <c r="C7635" t="s">
        <v>7732</v>
      </c>
      <c r="D7635">
        <v>2190</v>
      </c>
      <c r="E7635" s="1">
        <f>(Comuni[[#This Row],[Popolazione2011]]/SUM(D:D))*100</f>
        <v>3.6854445169454213E-3</v>
      </c>
      <c r="F7635">
        <f t="shared" si="119"/>
        <v>1634822</v>
      </c>
      <c r="G7635" s="1">
        <f>(Comuni[[#This Row],[Popolazione2011]]/Comuni[[#This Row],[TOT POP REGIONE ]])*100</f>
        <v>0.13395953810261912</v>
      </c>
      <c r="H7635" t="str">
        <f>IF(Comuni[[#This Row],[Popolazione2011]]&gt;300000,"MAGGIORE","")</f>
        <v/>
      </c>
      <c r="I7635" t="str">
        <f>_xlfn.XLOOKUP(Comuni[[#This Row],[Regione]],Ripartizione_geografica[Regione],Ripartizione_geografica[Ripartizione geografica])</f>
        <v>Isole</v>
      </c>
      <c r="J7635">
        <f>_xlfn.XLOOKUP(Comuni[[#This Row],[Regione]],Ripartizione_geografica[Regione],Ripartizione_geografica[Codice Regione])</f>
        <v>20</v>
      </c>
      <c r="K7635">
        <f>_xlfn.XLOOKUP(Comuni[[#This Row],[Regione]],Table_0[Regione],Table_0[Totale])</f>
        <v>525277</v>
      </c>
      <c r="L7635">
        <f>_xlfn.XLOOKUP(Comuni[[#This Row],[Regione]],Table_0[Regione],Table_0[Guariti])</f>
        <v>513189</v>
      </c>
      <c r="M7635">
        <f>_xlfn.XLOOKUP(Comuni[[#This Row],[Regione]],Table_0[Regione],Table_0[Deceduti])</f>
        <v>2975</v>
      </c>
      <c r="N7635" s="1">
        <f>(Comuni[[#This Row],[Popolazione2011]]/Comuni[[#This Row],[Ammalati TOT]])*100</f>
        <v>0.41692288068961708</v>
      </c>
      <c r="O7635">
        <f>_xlfn.XLOOKUP(Comuni[[#This Row],[Regione]],Table_0[Regione],Table_0[TOT AREA])</f>
        <v>2358669</v>
      </c>
      <c r="P7635" s="1">
        <f>(Comuni[[#This Row],[Popolazione2011]]/Comuni[[#This Row],[Ammalati AREA]])*100</f>
        <v>9.2848975417915786E-2</v>
      </c>
    </row>
    <row r="7636" spans="1:16" x14ac:dyDescent="0.3">
      <c r="A7636" t="s">
        <v>7743</v>
      </c>
      <c r="B7636" t="s">
        <v>8039</v>
      </c>
      <c r="C7636" t="s">
        <v>7732</v>
      </c>
      <c r="D7636">
        <v>1417</v>
      </c>
      <c r="E7636" s="1">
        <f>(Comuni[[#This Row],[Popolazione2011]]/SUM(D:D))*100</f>
        <v>2.3846004020601197E-3</v>
      </c>
      <c r="F7636">
        <f t="shared" si="119"/>
        <v>1634822</v>
      </c>
      <c r="G7636" s="1">
        <f>(Comuni[[#This Row],[Popolazione2011]]/Comuni[[#This Row],[TOT POP REGIONE ]])*100</f>
        <v>8.6676102964114751E-2</v>
      </c>
      <c r="H7636" t="str">
        <f>IF(Comuni[[#This Row],[Popolazione2011]]&gt;300000,"MAGGIORE","")</f>
        <v/>
      </c>
      <c r="I7636" t="str">
        <f>_xlfn.XLOOKUP(Comuni[[#This Row],[Regione]],Ripartizione_geografica[Regione],Ripartizione_geografica[Ripartizione geografica])</f>
        <v>Isole</v>
      </c>
      <c r="J7636">
        <f>_xlfn.XLOOKUP(Comuni[[#This Row],[Regione]],Ripartizione_geografica[Regione],Ripartizione_geografica[Codice Regione])</f>
        <v>20</v>
      </c>
      <c r="K7636">
        <f>_xlfn.XLOOKUP(Comuni[[#This Row],[Regione]],Table_0[Regione],Table_0[Totale])</f>
        <v>525277</v>
      </c>
      <c r="L7636">
        <f>_xlfn.XLOOKUP(Comuni[[#This Row],[Regione]],Table_0[Regione],Table_0[Guariti])</f>
        <v>513189</v>
      </c>
      <c r="M7636">
        <f>_xlfn.XLOOKUP(Comuni[[#This Row],[Regione]],Table_0[Regione],Table_0[Deceduti])</f>
        <v>2975</v>
      </c>
      <c r="N7636" s="1">
        <f>(Comuni[[#This Row],[Popolazione2011]]/Comuni[[#This Row],[Ammalati TOT]])*100</f>
        <v>0.26976243010830475</v>
      </c>
      <c r="O7636">
        <f>_xlfn.XLOOKUP(Comuni[[#This Row],[Regione]],Table_0[Regione],Table_0[TOT AREA])</f>
        <v>2358669</v>
      </c>
      <c r="P7636" s="1">
        <f>(Comuni[[#This Row],[Popolazione2011]]/Comuni[[#This Row],[Ammalati AREA]])*100</f>
        <v>6.007625487086149E-2</v>
      </c>
    </row>
    <row r="7637" spans="1:16" x14ac:dyDescent="0.3">
      <c r="A7637" t="s">
        <v>7744</v>
      </c>
      <c r="B7637" t="s">
        <v>8039</v>
      </c>
      <c r="C7637" t="s">
        <v>7732</v>
      </c>
      <c r="D7637">
        <v>2465</v>
      </c>
      <c r="E7637" s="1">
        <f>(Comuni[[#This Row],[Popolazione2011]]/SUM(D:D))*100</f>
        <v>4.1482286457855998E-3</v>
      </c>
      <c r="F7637">
        <f t="shared" si="119"/>
        <v>1634822</v>
      </c>
      <c r="G7637" s="1">
        <f>(Comuni[[#This Row],[Popolazione2011]]/Comuni[[#This Row],[TOT POP REGIONE ]])*100</f>
        <v>0.15078094128902106</v>
      </c>
      <c r="H7637" t="str">
        <f>IF(Comuni[[#This Row],[Popolazione2011]]&gt;300000,"MAGGIORE","")</f>
        <v/>
      </c>
      <c r="I7637" t="str">
        <f>_xlfn.XLOOKUP(Comuni[[#This Row],[Regione]],Ripartizione_geografica[Regione],Ripartizione_geografica[Ripartizione geografica])</f>
        <v>Isole</v>
      </c>
      <c r="J7637">
        <f>_xlfn.XLOOKUP(Comuni[[#This Row],[Regione]],Ripartizione_geografica[Regione],Ripartizione_geografica[Codice Regione])</f>
        <v>20</v>
      </c>
      <c r="K7637">
        <f>_xlfn.XLOOKUP(Comuni[[#This Row],[Regione]],Table_0[Regione],Table_0[Totale])</f>
        <v>525277</v>
      </c>
      <c r="L7637">
        <f>_xlfn.XLOOKUP(Comuni[[#This Row],[Regione]],Table_0[Regione],Table_0[Guariti])</f>
        <v>513189</v>
      </c>
      <c r="M7637">
        <f>_xlfn.XLOOKUP(Comuni[[#This Row],[Regione]],Table_0[Regione],Table_0[Deceduti])</f>
        <v>2975</v>
      </c>
      <c r="N7637" s="1">
        <f>(Comuni[[#This Row],[Popolazione2011]]/Comuni[[#This Row],[Ammalati TOT]])*100</f>
        <v>0.46927621045657819</v>
      </c>
      <c r="O7637">
        <f>_xlfn.XLOOKUP(Comuni[[#This Row],[Regione]],Table_0[Regione],Table_0[TOT AREA])</f>
        <v>2358669</v>
      </c>
      <c r="P7637" s="1">
        <f>(Comuni[[#This Row],[Popolazione2011]]/Comuni[[#This Row],[Ammalati AREA]])*100</f>
        <v>0.1045080933356906</v>
      </c>
    </row>
    <row r="7638" spans="1:16" x14ac:dyDescent="0.3">
      <c r="A7638" t="s">
        <v>7745</v>
      </c>
      <c r="B7638" t="s">
        <v>8039</v>
      </c>
      <c r="C7638" t="s">
        <v>7732</v>
      </c>
      <c r="D7638">
        <v>8524</v>
      </c>
      <c r="E7638" s="1">
        <f>(Comuni[[#This Row],[Popolazione2011]]/SUM(D:D))*100</f>
        <v>1.4344625142667931E-2</v>
      </c>
      <c r="F7638">
        <f t="shared" si="119"/>
        <v>1634822</v>
      </c>
      <c r="G7638" s="1">
        <f>(Comuni[[#This Row],[Popolazione2011]]/Comuni[[#This Row],[TOT POP REGIONE ]])*100</f>
        <v>0.52140233003960068</v>
      </c>
      <c r="H7638" t="str">
        <f>IF(Comuni[[#This Row],[Popolazione2011]]&gt;300000,"MAGGIORE","")</f>
        <v/>
      </c>
      <c r="I7638" t="str">
        <f>_xlfn.XLOOKUP(Comuni[[#This Row],[Regione]],Ripartizione_geografica[Regione],Ripartizione_geografica[Ripartizione geografica])</f>
        <v>Isole</v>
      </c>
      <c r="J7638">
        <f>_xlfn.XLOOKUP(Comuni[[#This Row],[Regione]],Ripartizione_geografica[Regione],Ripartizione_geografica[Codice Regione])</f>
        <v>20</v>
      </c>
      <c r="K7638">
        <f>_xlfn.XLOOKUP(Comuni[[#This Row],[Regione]],Table_0[Regione],Table_0[Totale])</f>
        <v>525277</v>
      </c>
      <c r="L7638">
        <f>_xlfn.XLOOKUP(Comuni[[#This Row],[Regione]],Table_0[Regione],Table_0[Guariti])</f>
        <v>513189</v>
      </c>
      <c r="M7638">
        <f>_xlfn.XLOOKUP(Comuni[[#This Row],[Regione]],Table_0[Regione],Table_0[Deceduti])</f>
        <v>2975</v>
      </c>
      <c r="N7638" s="1">
        <f>(Comuni[[#This Row],[Popolazione2011]]/Comuni[[#This Row],[Ammalati TOT]])*100</f>
        <v>1.6227628470311852</v>
      </c>
      <c r="O7638">
        <f>_xlfn.XLOOKUP(Comuni[[#This Row],[Regione]],Table_0[Regione],Table_0[TOT AREA])</f>
        <v>2358669</v>
      </c>
      <c r="P7638" s="1">
        <f>(Comuni[[#This Row],[Popolazione2011]]/Comuni[[#This Row],[Ammalati AREA]])*100</f>
        <v>0.36139025865859092</v>
      </c>
    </row>
    <row r="7639" spans="1:16" x14ac:dyDescent="0.3">
      <c r="A7639" t="s">
        <v>7746</v>
      </c>
      <c r="B7639" t="s">
        <v>8039</v>
      </c>
      <c r="C7639" t="s">
        <v>7732</v>
      </c>
      <c r="D7639">
        <v>668</v>
      </c>
      <c r="E7639" s="1">
        <f>(Comuni[[#This Row],[Popolazione2011]]/SUM(D:D))*100</f>
        <v>1.1241447202372337E-3</v>
      </c>
      <c r="F7639">
        <f t="shared" si="119"/>
        <v>1634822</v>
      </c>
      <c r="G7639" s="1">
        <f>(Comuni[[#This Row],[Popolazione2011]]/Comuni[[#This Row],[TOT POP REGIONE ]])*100</f>
        <v>4.0860717558241812E-2</v>
      </c>
      <c r="H7639" t="str">
        <f>IF(Comuni[[#This Row],[Popolazione2011]]&gt;300000,"MAGGIORE","")</f>
        <v/>
      </c>
      <c r="I7639" t="str">
        <f>_xlfn.XLOOKUP(Comuni[[#This Row],[Regione]],Ripartizione_geografica[Regione],Ripartizione_geografica[Ripartizione geografica])</f>
        <v>Isole</v>
      </c>
      <c r="J7639">
        <f>_xlfn.XLOOKUP(Comuni[[#This Row],[Regione]],Ripartizione_geografica[Regione],Ripartizione_geografica[Codice Regione])</f>
        <v>20</v>
      </c>
      <c r="K7639">
        <f>_xlfn.XLOOKUP(Comuni[[#This Row],[Regione]],Table_0[Regione],Table_0[Totale])</f>
        <v>525277</v>
      </c>
      <c r="L7639">
        <f>_xlfn.XLOOKUP(Comuni[[#This Row],[Regione]],Table_0[Regione],Table_0[Guariti])</f>
        <v>513189</v>
      </c>
      <c r="M7639">
        <f>_xlfn.XLOOKUP(Comuni[[#This Row],[Regione]],Table_0[Regione],Table_0[Deceduti])</f>
        <v>2975</v>
      </c>
      <c r="N7639" s="1">
        <f>(Comuni[[#This Row],[Popolazione2011]]/Comuni[[#This Row],[Ammalati TOT]])*100</f>
        <v>0.12717099739756357</v>
      </c>
      <c r="O7639">
        <f>_xlfn.XLOOKUP(Comuni[[#This Row],[Regione]],Table_0[Regione],Table_0[TOT AREA])</f>
        <v>2358669</v>
      </c>
      <c r="P7639" s="1">
        <f>(Comuni[[#This Row],[Popolazione2011]]/Comuni[[#This Row],[Ammalati AREA]])*100</f>
        <v>2.8321057342085728E-2</v>
      </c>
    </row>
    <row r="7640" spans="1:16" x14ac:dyDescent="0.3">
      <c r="A7640" t="s">
        <v>7747</v>
      </c>
      <c r="B7640" t="s">
        <v>8039</v>
      </c>
      <c r="C7640" t="s">
        <v>7732</v>
      </c>
      <c r="D7640">
        <v>550</v>
      </c>
      <c r="E7640" s="1">
        <f>(Comuni[[#This Row],[Popolazione2011]]/SUM(D:D))*100</f>
        <v>9.2556825768035696E-4</v>
      </c>
      <c r="F7640">
        <f t="shared" si="119"/>
        <v>1634822</v>
      </c>
      <c r="G7640" s="1">
        <f>(Comuni[[#This Row],[Popolazione2011]]/Comuni[[#This Row],[TOT POP REGIONE ]])*100</f>
        <v>3.3642806372803889E-2</v>
      </c>
      <c r="H7640" t="str">
        <f>IF(Comuni[[#This Row],[Popolazione2011]]&gt;300000,"MAGGIORE","")</f>
        <v/>
      </c>
      <c r="I7640" t="str">
        <f>_xlfn.XLOOKUP(Comuni[[#This Row],[Regione]],Ripartizione_geografica[Regione],Ripartizione_geografica[Ripartizione geografica])</f>
        <v>Isole</v>
      </c>
      <c r="J7640">
        <f>_xlfn.XLOOKUP(Comuni[[#This Row],[Regione]],Ripartizione_geografica[Regione],Ripartizione_geografica[Codice Regione])</f>
        <v>20</v>
      </c>
      <c r="K7640">
        <f>_xlfn.XLOOKUP(Comuni[[#This Row],[Regione]],Table_0[Regione],Table_0[Totale])</f>
        <v>525277</v>
      </c>
      <c r="L7640">
        <f>_xlfn.XLOOKUP(Comuni[[#This Row],[Regione]],Table_0[Regione],Table_0[Guariti])</f>
        <v>513189</v>
      </c>
      <c r="M7640">
        <f>_xlfn.XLOOKUP(Comuni[[#This Row],[Regione]],Table_0[Regione],Table_0[Deceduti])</f>
        <v>2975</v>
      </c>
      <c r="N7640" s="1">
        <f>(Comuni[[#This Row],[Popolazione2011]]/Comuni[[#This Row],[Ammalati TOT]])*100</f>
        <v>0.10470665953392209</v>
      </c>
      <c r="O7640">
        <f>_xlfn.XLOOKUP(Comuni[[#This Row],[Regione]],Table_0[Regione],Table_0[TOT AREA])</f>
        <v>2358669</v>
      </c>
      <c r="P7640" s="1">
        <f>(Comuni[[#This Row],[Popolazione2011]]/Comuni[[#This Row],[Ammalati AREA]])*100</f>
        <v>2.3318235835549626E-2</v>
      </c>
    </row>
    <row r="7641" spans="1:16" x14ac:dyDescent="0.3">
      <c r="A7641" t="s">
        <v>7748</v>
      </c>
      <c r="B7641" t="s">
        <v>8039</v>
      </c>
      <c r="C7641" t="s">
        <v>7732</v>
      </c>
      <c r="D7641">
        <v>4062</v>
      </c>
      <c r="E7641" s="1">
        <f>(Comuni[[#This Row],[Popolazione2011]]/SUM(D:D))*100</f>
        <v>6.8357422958138375E-3</v>
      </c>
      <c r="F7641">
        <f t="shared" si="119"/>
        <v>1634822</v>
      </c>
      <c r="G7641" s="1">
        <f>(Comuni[[#This Row],[Popolazione2011]]/Comuni[[#This Row],[TOT POP REGIONE ]])*100</f>
        <v>0.24846741724787164</v>
      </c>
      <c r="H7641" t="str">
        <f>IF(Comuni[[#This Row],[Popolazione2011]]&gt;300000,"MAGGIORE","")</f>
        <v/>
      </c>
      <c r="I7641" t="str">
        <f>_xlfn.XLOOKUP(Comuni[[#This Row],[Regione]],Ripartizione_geografica[Regione],Ripartizione_geografica[Ripartizione geografica])</f>
        <v>Isole</v>
      </c>
      <c r="J7641">
        <f>_xlfn.XLOOKUP(Comuni[[#This Row],[Regione]],Ripartizione_geografica[Regione],Ripartizione_geografica[Codice Regione])</f>
        <v>20</v>
      </c>
      <c r="K7641">
        <f>_xlfn.XLOOKUP(Comuni[[#This Row],[Regione]],Table_0[Regione],Table_0[Totale])</f>
        <v>525277</v>
      </c>
      <c r="L7641">
        <f>_xlfn.XLOOKUP(Comuni[[#This Row],[Regione]],Table_0[Regione],Table_0[Guariti])</f>
        <v>513189</v>
      </c>
      <c r="M7641">
        <f>_xlfn.XLOOKUP(Comuni[[#This Row],[Regione]],Table_0[Regione],Table_0[Deceduti])</f>
        <v>2975</v>
      </c>
      <c r="N7641" s="1">
        <f>(Comuni[[#This Row],[Popolazione2011]]/Comuni[[#This Row],[Ammalati TOT]])*100</f>
        <v>0.77330627459416645</v>
      </c>
      <c r="O7641">
        <f>_xlfn.XLOOKUP(Comuni[[#This Row],[Regione]],Table_0[Regione],Table_0[TOT AREA])</f>
        <v>2358669</v>
      </c>
      <c r="P7641" s="1">
        <f>(Comuni[[#This Row],[Popolazione2011]]/Comuni[[#This Row],[Ammalati AREA]])*100</f>
        <v>0.17221577084364104</v>
      </c>
    </row>
    <row r="7642" spans="1:16" x14ac:dyDescent="0.3">
      <c r="A7642" t="s">
        <v>7749</v>
      </c>
      <c r="B7642" t="s">
        <v>8039</v>
      </c>
      <c r="C7642" t="s">
        <v>7732</v>
      </c>
      <c r="D7642">
        <v>886</v>
      </c>
      <c r="E7642" s="1">
        <f>(Comuni[[#This Row],[Popolazione2011]]/SUM(D:D))*100</f>
        <v>1.491006320554175E-3</v>
      </c>
      <c r="F7642">
        <f t="shared" si="119"/>
        <v>1634822</v>
      </c>
      <c r="G7642" s="1">
        <f>(Comuni[[#This Row],[Popolazione2011]]/Comuni[[#This Row],[TOT POP REGIONE ]])*100</f>
        <v>5.4195502629644079E-2</v>
      </c>
      <c r="H7642" t="str">
        <f>IF(Comuni[[#This Row],[Popolazione2011]]&gt;300000,"MAGGIORE","")</f>
        <v/>
      </c>
      <c r="I7642" t="str">
        <f>_xlfn.XLOOKUP(Comuni[[#This Row],[Regione]],Ripartizione_geografica[Regione],Ripartizione_geografica[Ripartizione geografica])</f>
        <v>Isole</v>
      </c>
      <c r="J7642">
        <f>_xlfn.XLOOKUP(Comuni[[#This Row],[Regione]],Ripartizione_geografica[Regione],Ripartizione_geografica[Codice Regione])</f>
        <v>20</v>
      </c>
      <c r="K7642">
        <f>_xlfn.XLOOKUP(Comuni[[#This Row],[Regione]],Table_0[Regione],Table_0[Totale])</f>
        <v>525277</v>
      </c>
      <c r="L7642">
        <f>_xlfn.XLOOKUP(Comuni[[#This Row],[Regione]],Table_0[Regione],Table_0[Guariti])</f>
        <v>513189</v>
      </c>
      <c r="M7642">
        <f>_xlfn.XLOOKUP(Comuni[[#This Row],[Regione]],Table_0[Regione],Table_0[Deceduti])</f>
        <v>2975</v>
      </c>
      <c r="N7642" s="1">
        <f>(Comuni[[#This Row],[Popolazione2011]]/Comuni[[#This Row],[Ammalati TOT]])*100</f>
        <v>0.16867290972191815</v>
      </c>
      <c r="O7642">
        <f>_xlfn.XLOOKUP(Comuni[[#This Row],[Regione]],Table_0[Regione],Table_0[TOT AREA])</f>
        <v>2358669</v>
      </c>
      <c r="P7642" s="1">
        <f>(Comuni[[#This Row],[Popolazione2011]]/Comuni[[#This Row],[Ammalati AREA]])*100</f>
        <v>3.7563558091449033E-2</v>
      </c>
    </row>
    <row r="7643" spans="1:16" x14ac:dyDescent="0.3">
      <c r="A7643" t="s">
        <v>7750</v>
      </c>
      <c r="B7643" t="s">
        <v>8039</v>
      </c>
      <c r="C7643" t="s">
        <v>7732</v>
      </c>
      <c r="D7643">
        <v>1514</v>
      </c>
      <c r="E7643" s="1">
        <f>(Comuni[[#This Row],[Popolazione2011]]/SUM(D:D))*100</f>
        <v>2.5478369856873823E-3</v>
      </c>
      <c r="F7643">
        <f t="shared" si="119"/>
        <v>1634822</v>
      </c>
      <c r="G7643" s="1">
        <f>(Comuni[[#This Row],[Popolazione2011]]/Comuni[[#This Row],[TOT POP REGIONE ]])*100</f>
        <v>9.2609470633500154E-2</v>
      </c>
      <c r="H7643" t="str">
        <f>IF(Comuni[[#This Row],[Popolazione2011]]&gt;300000,"MAGGIORE","")</f>
        <v/>
      </c>
      <c r="I7643" t="str">
        <f>_xlfn.XLOOKUP(Comuni[[#This Row],[Regione]],Ripartizione_geografica[Regione],Ripartizione_geografica[Ripartizione geografica])</f>
        <v>Isole</v>
      </c>
      <c r="J7643">
        <f>_xlfn.XLOOKUP(Comuni[[#This Row],[Regione]],Ripartizione_geografica[Regione],Ripartizione_geografica[Codice Regione])</f>
        <v>20</v>
      </c>
      <c r="K7643">
        <f>_xlfn.XLOOKUP(Comuni[[#This Row],[Regione]],Table_0[Regione],Table_0[Totale])</f>
        <v>525277</v>
      </c>
      <c r="L7643">
        <f>_xlfn.XLOOKUP(Comuni[[#This Row],[Regione]],Table_0[Regione],Table_0[Guariti])</f>
        <v>513189</v>
      </c>
      <c r="M7643">
        <f>_xlfn.XLOOKUP(Comuni[[#This Row],[Regione]],Table_0[Regione],Table_0[Deceduti])</f>
        <v>2975</v>
      </c>
      <c r="N7643" s="1">
        <f>(Comuni[[#This Row],[Popolazione2011]]/Comuni[[#This Row],[Ammalati TOT]])*100</f>
        <v>0.28822887733519648</v>
      </c>
      <c r="O7643">
        <f>_xlfn.XLOOKUP(Comuni[[#This Row],[Regione]],Table_0[Regione],Table_0[TOT AREA])</f>
        <v>2358669</v>
      </c>
      <c r="P7643" s="1">
        <f>(Comuni[[#This Row],[Popolazione2011]]/Comuni[[#This Row],[Ammalati AREA]])*100</f>
        <v>6.4188743736403875E-2</v>
      </c>
    </row>
    <row r="7644" spans="1:16" x14ac:dyDescent="0.3">
      <c r="A7644" t="s">
        <v>7751</v>
      </c>
      <c r="B7644" t="s">
        <v>8039</v>
      </c>
      <c r="C7644" t="s">
        <v>7732</v>
      </c>
      <c r="D7644">
        <v>2472</v>
      </c>
      <c r="E7644" s="1">
        <f>(Comuni[[#This Row],[Popolazione2011]]/SUM(D:D))*100</f>
        <v>4.1600086054288049E-3</v>
      </c>
      <c r="F7644">
        <f t="shared" si="119"/>
        <v>1634822</v>
      </c>
      <c r="G7644" s="1">
        <f>(Comuni[[#This Row],[Popolazione2011]]/Comuni[[#This Row],[TOT POP REGIONE ]])*100</f>
        <v>0.15120912246103857</v>
      </c>
      <c r="H7644" t="str">
        <f>IF(Comuni[[#This Row],[Popolazione2011]]&gt;300000,"MAGGIORE","")</f>
        <v/>
      </c>
      <c r="I7644" t="str">
        <f>_xlfn.XLOOKUP(Comuni[[#This Row],[Regione]],Ripartizione_geografica[Regione],Ripartizione_geografica[Ripartizione geografica])</f>
        <v>Isole</v>
      </c>
      <c r="J7644">
        <f>_xlfn.XLOOKUP(Comuni[[#This Row],[Regione]],Ripartizione_geografica[Regione],Ripartizione_geografica[Codice Regione])</f>
        <v>20</v>
      </c>
      <c r="K7644">
        <f>_xlfn.XLOOKUP(Comuni[[#This Row],[Regione]],Table_0[Regione],Table_0[Totale])</f>
        <v>525277</v>
      </c>
      <c r="L7644">
        <f>_xlfn.XLOOKUP(Comuni[[#This Row],[Regione]],Table_0[Regione],Table_0[Guariti])</f>
        <v>513189</v>
      </c>
      <c r="M7644">
        <f>_xlfn.XLOOKUP(Comuni[[#This Row],[Regione]],Table_0[Regione],Table_0[Deceduti])</f>
        <v>2975</v>
      </c>
      <c r="N7644" s="1">
        <f>(Comuni[[#This Row],[Popolazione2011]]/Comuni[[#This Row],[Ammalati TOT]])*100</f>
        <v>0.47060884066882808</v>
      </c>
      <c r="O7644">
        <f>_xlfn.XLOOKUP(Comuni[[#This Row],[Regione]],Table_0[Regione],Table_0[TOT AREA])</f>
        <v>2358669</v>
      </c>
      <c r="P7644" s="1">
        <f>(Comuni[[#This Row],[Popolazione2011]]/Comuni[[#This Row],[Ammalati AREA]])*100</f>
        <v>0.1048048708826885</v>
      </c>
    </row>
    <row r="7645" spans="1:16" x14ac:dyDescent="0.3">
      <c r="A7645" t="s">
        <v>7752</v>
      </c>
      <c r="B7645" t="s">
        <v>8039</v>
      </c>
      <c r="C7645" t="s">
        <v>7732</v>
      </c>
      <c r="D7645">
        <v>2790</v>
      </c>
      <c r="E7645" s="1">
        <f>(Comuni[[#This Row],[Popolazione2011]]/SUM(D:D))*100</f>
        <v>4.6951553435058109E-3</v>
      </c>
      <c r="F7645">
        <f t="shared" si="119"/>
        <v>1634822</v>
      </c>
      <c r="G7645" s="1">
        <f>(Comuni[[#This Row],[Popolazione2011]]/Comuni[[#This Row],[TOT POP REGIONE ]])*100</f>
        <v>0.17066078141840518</v>
      </c>
      <c r="H7645" t="str">
        <f>IF(Comuni[[#This Row],[Popolazione2011]]&gt;300000,"MAGGIORE","")</f>
        <v/>
      </c>
      <c r="I7645" t="str">
        <f>_xlfn.XLOOKUP(Comuni[[#This Row],[Regione]],Ripartizione_geografica[Regione],Ripartizione_geografica[Ripartizione geografica])</f>
        <v>Isole</v>
      </c>
      <c r="J7645">
        <f>_xlfn.XLOOKUP(Comuni[[#This Row],[Regione]],Ripartizione_geografica[Regione],Ripartizione_geografica[Codice Regione])</f>
        <v>20</v>
      </c>
      <c r="K7645">
        <f>_xlfn.XLOOKUP(Comuni[[#This Row],[Regione]],Table_0[Regione],Table_0[Totale])</f>
        <v>525277</v>
      </c>
      <c r="L7645">
        <f>_xlfn.XLOOKUP(Comuni[[#This Row],[Regione]],Table_0[Regione],Table_0[Guariti])</f>
        <v>513189</v>
      </c>
      <c r="M7645">
        <f>_xlfn.XLOOKUP(Comuni[[#This Row],[Regione]],Table_0[Regione],Table_0[Deceduti])</f>
        <v>2975</v>
      </c>
      <c r="N7645" s="1">
        <f>(Comuni[[#This Row],[Popolazione2011]]/Comuni[[#This Row],[Ammalati TOT]])*100</f>
        <v>0.53114832745389573</v>
      </c>
      <c r="O7645">
        <f>_xlfn.XLOOKUP(Comuni[[#This Row],[Regione]],Table_0[Regione],Table_0[TOT AREA])</f>
        <v>2358669</v>
      </c>
      <c r="P7645" s="1">
        <f>(Comuni[[#This Row],[Popolazione2011]]/Comuni[[#This Row],[Ammalati AREA]])*100</f>
        <v>0.11828705087487902</v>
      </c>
    </row>
    <row r="7646" spans="1:16" x14ac:dyDescent="0.3">
      <c r="A7646" t="s">
        <v>7753</v>
      </c>
      <c r="B7646" t="s">
        <v>8039</v>
      </c>
      <c r="C7646" t="s">
        <v>7732</v>
      </c>
      <c r="D7646">
        <v>1191</v>
      </c>
      <c r="E7646" s="1">
        <f>(Comuni[[#This Row],[Popolazione2011]]/SUM(D:D))*100</f>
        <v>2.0042759907223729E-3</v>
      </c>
      <c r="F7646">
        <f t="shared" si="119"/>
        <v>1634822</v>
      </c>
      <c r="G7646" s="1">
        <f>(Comuni[[#This Row],[Popolazione2011]]/Comuni[[#This Row],[TOT POP REGIONE ]])*100</f>
        <v>7.2851967981835339E-2</v>
      </c>
      <c r="H7646" t="str">
        <f>IF(Comuni[[#This Row],[Popolazione2011]]&gt;300000,"MAGGIORE","")</f>
        <v/>
      </c>
      <c r="I7646" t="str">
        <f>_xlfn.XLOOKUP(Comuni[[#This Row],[Regione]],Ripartizione_geografica[Regione],Ripartizione_geografica[Ripartizione geografica])</f>
        <v>Isole</v>
      </c>
      <c r="J7646">
        <f>_xlfn.XLOOKUP(Comuni[[#This Row],[Regione]],Ripartizione_geografica[Regione],Ripartizione_geografica[Codice Regione])</f>
        <v>20</v>
      </c>
      <c r="K7646">
        <f>_xlfn.XLOOKUP(Comuni[[#This Row],[Regione]],Table_0[Regione],Table_0[Totale])</f>
        <v>525277</v>
      </c>
      <c r="L7646">
        <f>_xlfn.XLOOKUP(Comuni[[#This Row],[Regione]],Table_0[Regione],Table_0[Guariti])</f>
        <v>513189</v>
      </c>
      <c r="M7646">
        <f>_xlfn.XLOOKUP(Comuni[[#This Row],[Regione]],Table_0[Regione],Table_0[Deceduti])</f>
        <v>2975</v>
      </c>
      <c r="N7646" s="1">
        <f>(Comuni[[#This Row],[Popolazione2011]]/Comuni[[#This Row],[Ammalati TOT]])*100</f>
        <v>0.22673751182709315</v>
      </c>
      <c r="O7646">
        <f>_xlfn.XLOOKUP(Comuni[[#This Row],[Regione]],Table_0[Regione],Table_0[TOT AREA])</f>
        <v>2358669</v>
      </c>
      <c r="P7646" s="1">
        <f>(Comuni[[#This Row],[Popolazione2011]]/Comuni[[#This Row],[Ammalati AREA]])*100</f>
        <v>5.0494579782072009E-2</v>
      </c>
    </row>
    <row r="7647" spans="1:16" x14ac:dyDescent="0.3">
      <c r="A7647" t="s">
        <v>7754</v>
      </c>
      <c r="B7647" t="s">
        <v>8039</v>
      </c>
      <c r="C7647" t="s">
        <v>7732</v>
      </c>
      <c r="D7647">
        <v>2207</v>
      </c>
      <c r="E7647" s="1">
        <f>(Comuni[[#This Row],[Popolazione2011]]/SUM(D:D))*100</f>
        <v>3.7140529903646326E-3</v>
      </c>
      <c r="F7647">
        <f t="shared" si="119"/>
        <v>1634822</v>
      </c>
      <c r="G7647" s="1">
        <f>(Comuni[[#This Row],[Popolazione2011]]/Comuni[[#This Row],[TOT POP REGIONE ]])*100</f>
        <v>0.13499940666323307</v>
      </c>
      <c r="H7647" t="str">
        <f>IF(Comuni[[#This Row],[Popolazione2011]]&gt;300000,"MAGGIORE","")</f>
        <v/>
      </c>
      <c r="I7647" t="str">
        <f>_xlfn.XLOOKUP(Comuni[[#This Row],[Regione]],Ripartizione_geografica[Regione],Ripartizione_geografica[Ripartizione geografica])</f>
        <v>Isole</v>
      </c>
      <c r="J7647">
        <f>_xlfn.XLOOKUP(Comuni[[#This Row],[Regione]],Ripartizione_geografica[Regione],Ripartizione_geografica[Codice Regione])</f>
        <v>20</v>
      </c>
      <c r="K7647">
        <f>_xlfn.XLOOKUP(Comuni[[#This Row],[Regione]],Table_0[Regione],Table_0[Totale])</f>
        <v>525277</v>
      </c>
      <c r="L7647">
        <f>_xlfn.XLOOKUP(Comuni[[#This Row],[Regione]],Table_0[Regione],Table_0[Guariti])</f>
        <v>513189</v>
      </c>
      <c r="M7647">
        <f>_xlfn.XLOOKUP(Comuni[[#This Row],[Regione]],Table_0[Regione],Table_0[Deceduti])</f>
        <v>2975</v>
      </c>
      <c r="N7647" s="1">
        <f>(Comuni[[#This Row],[Popolazione2011]]/Comuni[[#This Row],[Ammalati TOT]])*100</f>
        <v>0.42015926834793832</v>
      </c>
      <c r="O7647">
        <f>_xlfn.XLOOKUP(Comuni[[#This Row],[Regione]],Table_0[Regione],Table_0[TOT AREA])</f>
        <v>2358669</v>
      </c>
      <c r="P7647" s="1">
        <f>(Comuni[[#This Row],[Popolazione2011]]/Comuni[[#This Row],[Ammalati AREA]])*100</f>
        <v>9.3569720889196406E-2</v>
      </c>
    </row>
    <row r="7648" spans="1:16" x14ac:dyDescent="0.3">
      <c r="A7648" t="s">
        <v>7755</v>
      </c>
      <c r="B7648" t="s">
        <v>8039</v>
      </c>
      <c r="C7648" t="s">
        <v>7732</v>
      </c>
      <c r="D7648">
        <v>2345</v>
      </c>
      <c r="E7648" s="1">
        <f>(Comuni[[#This Row],[Popolazione2011]]/SUM(D:D))*100</f>
        <v>3.9462864804735215E-3</v>
      </c>
      <c r="F7648">
        <f t="shared" si="119"/>
        <v>1634822</v>
      </c>
      <c r="G7648" s="1">
        <f>(Comuni[[#This Row],[Popolazione2011]]/Comuni[[#This Row],[TOT POP REGIONE ]])*100</f>
        <v>0.14344069262586387</v>
      </c>
      <c r="H7648" t="str">
        <f>IF(Comuni[[#This Row],[Popolazione2011]]&gt;300000,"MAGGIORE","")</f>
        <v/>
      </c>
      <c r="I7648" t="str">
        <f>_xlfn.XLOOKUP(Comuni[[#This Row],[Regione]],Ripartizione_geografica[Regione],Ripartizione_geografica[Ripartizione geografica])</f>
        <v>Isole</v>
      </c>
      <c r="J7648">
        <f>_xlfn.XLOOKUP(Comuni[[#This Row],[Regione]],Ripartizione_geografica[Regione],Ripartizione_geografica[Codice Regione])</f>
        <v>20</v>
      </c>
      <c r="K7648">
        <f>_xlfn.XLOOKUP(Comuni[[#This Row],[Regione]],Table_0[Regione],Table_0[Totale])</f>
        <v>525277</v>
      </c>
      <c r="L7648">
        <f>_xlfn.XLOOKUP(Comuni[[#This Row],[Regione]],Table_0[Regione],Table_0[Guariti])</f>
        <v>513189</v>
      </c>
      <c r="M7648">
        <f>_xlfn.XLOOKUP(Comuni[[#This Row],[Regione]],Table_0[Regione],Table_0[Deceduti])</f>
        <v>2975</v>
      </c>
      <c r="N7648" s="1">
        <f>(Comuni[[#This Row],[Popolazione2011]]/Comuni[[#This Row],[Ammalati TOT]])*100</f>
        <v>0.44643112110372246</v>
      </c>
      <c r="O7648">
        <f>_xlfn.XLOOKUP(Comuni[[#This Row],[Regione]],Table_0[Regione],Table_0[TOT AREA])</f>
        <v>2358669</v>
      </c>
      <c r="P7648" s="1">
        <f>(Comuni[[#This Row],[Popolazione2011]]/Comuni[[#This Row],[Ammalati AREA]])*100</f>
        <v>9.9420478244297963E-2</v>
      </c>
    </row>
    <row r="7649" spans="1:16" x14ac:dyDescent="0.3">
      <c r="A7649" t="s">
        <v>7756</v>
      </c>
      <c r="B7649" t="s">
        <v>8039</v>
      </c>
      <c r="C7649" t="s">
        <v>7732</v>
      </c>
      <c r="D7649">
        <v>3228</v>
      </c>
      <c r="E7649" s="1">
        <f>(Comuni[[#This Row],[Popolazione2011]]/SUM(D:D))*100</f>
        <v>5.4322442468948953E-3</v>
      </c>
      <c r="F7649">
        <f t="shared" si="119"/>
        <v>1634822</v>
      </c>
      <c r="G7649" s="1">
        <f>(Comuni[[#This Row],[Popolazione2011]]/Comuni[[#This Row],[TOT POP REGIONE ]])*100</f>
        <v>0.19745268903892899</v>
      </c>
      <c r="H7649" t="str">
        <f>IF(Comuni[[#This Row],[Popolazione2011]]&gt;300000,"MAGGIORE","")</f>
        <v/>
      </c>
      <c r="I7649" t="str">
        <f>_xlfn.XLOOKUP(Comuni[[#This Row],[Regione]],Ripartizione_geografica[Regione],Ripartizione_geografica[Ripartizione geografica])</f>
        <v>Isole</v>
      </c>
      <c r="J7649">
        <f>_xlfn.XLOOKUP(Comuni[[#This Row],[Regione]],Ripartizione_geografica[Regione],Ripartizione_geografica[Codice Regione])</f>
        <v>20</v>
      </c>
      <c r="K7649">
        <f>_xlfn.XLOOKUP(Comuni[[#This Row],[Regione]],Table_0[Regione],Table_0[Totale])</f>
        <v>525277</v>
      </c>
      <c r="L7649">
        <f>_xlfn.XLOOKUP(Comuni[[#This Row],[Regione]],Table_0[Regione],Table_0[Guariti])</f>
        <v>513189</v>
      </c>
      <c r="M7649">
        <f>_xlfn.XLOOKUP(Comuni[[#This Row],[Regione]],Table_0[Regione],Table_0[Deceduti])</f>
        <v>2975</v>
      </c>
      <c r="N7649" s="1">
        <f>(Comuni[[#This Row],[Popolazione2011]]/Comuni[[#This Row],[Ammalati TOT]])*100</f>
        <v>0.61453290359181922</v>
      </c>
      <c r="O7649">
        <f>_xlfn.XLOOKUP(Comuni[[#This Row],[Regione]],Table_0[Regione],Table_0[TOT AREA])</f>
        <v>2358669</v>
      </c>
      <c r="P7649" s="1">
        <f>(Comuni[[#This Row],[Popolazione2011]]/Comuni[[#This Row],[Ammalati AREA]])*100</f>
        <v>0.13685684595846215</v>
      </c>
    </row>
    <row r="7650" spans="1:16" x14ac:dyDescent="0.3">
      <c r="A7650" t="s">
        <v>7757</v>
      </c>
      <c r="B7650" t="s">
        <v>8039</v>
      </c>
      <c r="C7650" t="s">
        <v>7732</v>
      </c>
      <c r="D7650">
        <v>5492</v>
      </c>
      <c r="E7650" s="1">
        <f>(Comuni[[#This Row],[Popolazione2011]]/SUM(D:D))*100</f>
        <v>9.2422197657827648E-3</v>
      </c>
      <c r="F7650">
        <f t="shared" si="119"/>
        <v>1634822</v>
      </c>
      <c r="G7650" s="1">
        <f>(Comuni[[#This Row],[Popolazione2011]]/Comuni[[#This Row],[TOT POP REGIONE ]])*100</f>
        <v>0.33593871381716173</v>
      </c>
      <c r="H7650" t="str">
        <f>IF(Comuni[[#This Row],[Popolazione2011]]&gt;300000,"MAGGIORE","")</f>
        <v/>
      </c>
      <c r="I7650" t="str">
        <f>_xlfn.XLOOKUP(Comuni[[#This Row],[Regione]],Ripartizione_geografica[Regione],Ripartizione_geografica[Ripartizione geografica])</f>
        <v>Isole</v>
      </c>
      <c r="J7650">
        <f>_xlfn.XLOOKUP(Comuni[[#This Row],[Regione]],Ripartizione_geografica[Regione],Ripartizione_geografica[Codice Regione])</f>
        <v>20</v>
      </c>
      <c r="K7650">
        <f>_xlfn.XLOOKUP(Comuni[[#This Row],[Regione]],Table_0[Regione],Table_0[Totale])</f>
        <v>525277</v>
      </c>
      <c r="L7650">
        <f>_xlfn.XLOOKUP(Comuni[[#This Row],[Regione]],Table_0[Regione],Table_0[Guariti])</f>
        <v>513189</v>
      </c>
      <c r="M7650">
        <f>_xlfn.XLOOKUP(Comuni[[#This Row],[Regione]],Table_0[Regione],Table_0[Deceduti])</f>
        <v>2975</v>
      </c>
      <c r="N7650" s="1">
        <f>(Comuni[[#This Row],[Popolazione2011]]/Comuni[[#This Row],[Ammalati TOT]])*100</f>
        <v>1.0455435893823639</v>
      </c>
      <c r="O7650">
        <f>_xlfn.XLOOKUP(Comuni[[#This Row],[Regione]],Table_0[Regione],Table_0[TOT AREA])</f>
        <v>2358669</v>
      </c>
      <c r="P7650" s="1">
        <f>(Comuni[[#This Row],[Popolazione2011]]/Comuni[[#This Row],[Ammalati AREA]])*100</f>
        <v>0.23284318401607007</v>
      </c>
    </row>
    <row r="7651" spans="1:16" x14ac:dyDescent="0.3">
      <c r="A7651" t="s">
        <v>7758</v>
      </c>
      <c r="B7651" t="s">
        <v>8039</v>
      </c>
      <c r="C7651" t="s">
        <v>7732</v>
      </c>
      <c r="D7651">
        <v>566</v>
      </c>
      <c r="E7651" s="1">
        <f>(Comuni[[#This Row],[Popolazione2011]]/SUM(D:D))*100</f>
        <v>9.5249387972196726E-4</v>
      </c>
      <c r="F7651">
        <f t="shared" si="119"/>
        <v>1634822</v>
      </c>
      <c r="G7651" s="1">
        <f>(Comuni[[#This Row],[Popolazione2011]]/Comuni[[#This Row],[TOT POP REGIONE ]])*100</f>
        <v>3.4621506194558185E-2</v>
      </c>
      <c r="H7651" t="str">
        <f>IF(Comuni[[#This Row],[Popolazione2011]]&gt;300000,"MAGGIORE","")</f>
        <v/>
      </c>
      <c r="I7651" t="str">
        <f>_xlfn.XLOOKUP(Comuni[[#This Row],[Regione]],Ripartizione_geografica[Regione],Ripartizione_geografica[Ripartizione geografica])</f>
        <v>Isole</v>
      </c>
      <c r="J7651">
        <f>_xlfn.XLOOKUP(Comuni[[#This Row],[Regione]],Ripartizione_geografica[Regione],Ripartizione_geografica[Codice Regione])</f>
        <v>20</v>
      </c>
      <c r="K7651">
        <f>_xlfn.XLOOKUP(Comuni[[#This Row],[Regione]],Table_0[Regione],Table_0[Totale])</f>
        <v>525277</v>
      </c>
      <c r="L7651">
        <f>_xlfn.XLOOKUP(Comuni[[#This Row],[Regione]],Table_0[Regione],Table_0[Guariti])</f>
        <v>513189</v>
      </c>
      <c r="M7651">
        <f>_xlfn.XLOOKUP(Comuni[[#This Row],[Regione]],Table_0[Regione],Table_0[Deceduti])</f>
        <v>2975</v>
      </c>
      <c r="N7651" s="1">
        <f>(Comuni[[#This Row],[Popolazione2011]]/Comuni[[#This Row],[Ammalati TOT]])*100</f>
        <v>0.1077526714476362</v>
      </c>
      <c r="O7651">
        <f>_xlfn.XLOOKUP(Comuni[[#This Row],[Regione]],Table_0[Regione],Table_0[TOT AREA])</f>
        <v>2358669</v>
      </c>
      <c r="P7651" s="1">
        <f>(Comuni[[#This Row],[Popolazione2011]]/Comuni[[#This Row],[Ammalati AREA]])*100</f>
        <v>2.3996584514401977E-2</v>
      </c>
    </row>
    <row r="7652" spans="1:16" x14ac:dyDescent="0.3">
      <c r="A7652" t="s">
        <v>7759</v>
      </c>
      <c r="B7652" t="s">
        <v>8039</v>
      </c>
      <c r="C7652" t="s">
        <v>7732</v>
      </c>
      <c r="D7652">
        <v>1278</v>
      </c>
      <c r="E7652" s="1">
        <f>(Comuni[[#This Row],[Popolazione2011]]/SUM(D:D))*100</f>
        <v>2.1506840605736294E-3</v>
      </c>
      <c r="F7652">
        <f t="shared" si="119"/>
        <v>1634822</v>
      </c>
      <c r="G7652" s="1">
        <f>(Comuni[[#This Row],[Popolazione2011]]/Comuni[[#This Row],[TOT POP REGIONE ]])*100</f>
        <v>7.817364826262431E-2</v>
      </c>
      <c r="H7652" t="str">
        <f>IF(Comuni[[#This Row],[Popolazione2011]]&gt;300000,"MAGGIORE","")</f>
        <v/>
      </c>
      <c r="I7652" t="str">
        <f>_xlfn.XLOOKUP(Comuni[[#This Row],[Regione]],Ripartizione_geografica[Regione],Ripartizione_geografica[Ripartizione geografica])</f>
        <v>Isole</v>
      </c>
      <c r="J7652">
        <f>_xlfn.XLOOKUP(Comuni[[#This Row],[Regione]],Ripartizione_geografica[Regione],Ripartizione_geografica[Codice Regione])</f>
        <v>20</v>
      </c>
      <c r="K7652">
        <f>_xlfn.XLOOKUP(Comuni[[#This Row],[Regione]],Table_0[Regione],Table_0[Totale])</f>
        <v>525277</v>
      </c>
      <c r="L7652">
        <f>_xlfn.XLOOKUP(Comuni[[#This Row],[Regione]],Table_0[Regione],Table_0[Guariti])</f>
        <v>513189</v>
      </c>
      <c r="M7652">
        <f>_xlfn.XLOOKUP(Comuni[[#This Row],[Regione]],Table_0[Regione],Table_0[Deceduti])</f>
        <v>2975</v>
      </c>
      <c r="N7652" s="1">
        <f>(Comuni[[#This Row],[Popolazione2011]]/Comuni[[#This Row],[Ammalati TOT]])*100</f>
        <v>0.24330020160791355</v>
      </c>
      <c r="O7652">
        <f>_xlfn.XLOOKUP(Comuni[[#This Row],[Regione]],Table_0[Regione],Table_0[TOT AREA])</f>
        <v>2358669</v>
      </c>
      <c r="P7652" s="1">
        <f>(Comuni[[#This Row],[Popolazione2011]]/Comuni[[#This Row],[Ammalati AREA]])*100</f>
        <v>5.4183100723331684E-2</v>
      </c>
    </row>
    <row r="7653" spans="1:16" x14ac:dyDescent="0.3">
      <c r="A7653" t="s">
        <v>7760</v>
      </c>
      <c r="B7653" t="s">
        <v>8039</v>
      </c>
      <c r="C7653" t="s">
        <v>7732</v>
      </c>
      <c r="D7653">
        <v>515</v>
      </c>
      <c r="E7653" s="1">
        <f>(Comuni[[#This Row],[Popolazione2011]]/SUM(D:D))*100</f>
        <v>8.6666845946433422E-4</v>
      </c>
      <c r="F7653">
        <f t="shared" si="119"/>
        <v>1634822</v>
      </c>
      <c r="G7653" s="1">
        <f>(Comuni[[#This Row],[Popolazione2011]]/Comuni[[#This Row],[TOT POP REGIONE ]])*100</f>
        <v>3.1501900512716369E-2</v>
      </c>
      <c r="H7653" t="str">
        <f>IF(Comuni[[#This Row],[Popolazione2011]]&gt;300000,"MAGGIORE","")</f>
        <v/>
      </c>
      <c r="I7653" t="str">
        <f>_xlfn.XLOOKUP(Comuni[[#This Row],[Regione]],Ripartizione_geografica[Regione],Ripartizione_geografica[Ripartizione geografica])</f>
        <v>Isole</v>
      </c>
      <c r="J7653">
        <f>_xlfn.XLOOKUP(Comuni[[#This Row],[Regione]],Ripartizione_geografica[Regione],Ripartizione_geografica[Codice Regione])</f>
        <v>20</v>
      </c>
      <c r="K7653">
        <f>_xlfn.XLOOKUP(Comuni[[#This Row],[Regione]],Table_0[Regione],Table_0[Totale])</f>
        <v>525277</v>
      </c>
      <c r="L7653">
        <f>_xlfn.XLOOKUP(Comuni[[#This Row],[Regione]],Table_0[Regione],Table_0[Guariti])</f>
        <v>513189</v>
      </c>
      <c r="M7653">
        <f>_xlfn.XLOOKUP(Comuni[[#This Row],[Regione]],Table_0[Regione],Table_0[Deceduti])</f>
        <v>2975</v>
      </c>
      <c r="N7653" s="1">
        <f>(Comuni[[#This Row],[Popolazione2011]]/Comuni[[#This Row],[Ammalati TOT]])*100</f>
        <v>9.8043508472672514E-2</v>
      </c>
      <c r="O7653">
        <f>_xlfn.XLOOKUP(Comuni[[#This Row],[Regione]],Table_0[Regione],Table_0[TOT AREA])</f>
        <v>2358669</v>
      </c>
      <c r="P7653" s="1">
        <f>(Comuni[[#This Row],[Popolazione2011]]/Comuni[[#This Row],[Ammalati AREA]])*100</f>
        <v>2.1834348100560105E-2</v>
      </c>
    </row>
    <row r="7654" spans="1:16" x14ac:dyDescent="0.3">
      <c r="A7654" t="s">
        <v>7761</v>
      </c>
      <c r="B7654" t="s">
        <v>8039</v>
      </c>
      <c r="C7654" t="s">
        <v>7732</v>
      </c>
      <c r="D7654">
        <v>1894</v>
      </c>
      <c r="E7654" s="1">
        <f>(Comuni[[#This Row],[Popolazione2011]]/SUM(D:D))*100</f>
        <v>3.1873205091756292E-3</v>
      </c>
      <c r="F7654">
        <f t="shared" si="119"/>
        <v>1634822</v>
      </c>
      <c r="G7654" s="1">
        <f>(Comuni[[#This Row],[Popolazione2011]]/Comuni[[#This Row],[TOT POP REGIONE ]])*100</f>
        <v>0.11585359140016467</v>
      </c>
      <c r="H7654" t="str">
        <f>IF(Comuni[[#This Row],[Popolazione2011]]&gt;300000,"MAGGIORE","")</f>
        <v/>
      </c>
      <c r="I7654" t="str">
        <f>_xlfn.XLOOKUP(Comuni[[#This Row],[Regione]],Ripartizione_geografica[Regione],Ripartizione_geografica[Ripartizione geografica])</f>
        <v>Isole</v>
      </c>
      <c r="J7654">
        <f>_xlfn.XLOOKUP(Comuni[[#This Row],[Regione]],Ripartizione_geografica[Regione],Ripartizione_geografica[Codice Regione])</f>
        <v>20</v>
      </c>
      <c r="K7654">
        <f>_xlfn.XLOOKUP(Comuni[[#This Row],[Regione]],Table_0[Regione],Table_0[Totale])</f>
        <v>525277</v>
      </c>
      <c r="L7654">
        <f>_xlfn.XLOOKUP(Comuni[[#This Row],[Regione]],Table_0[Regione],Table_0[Guariti])</f>
        <v>513189</v>
      </c>
      <c r="M7654">
        <f>_xlfn.XLOOKUP(Comuni[[#This Row],[Regione]],Table_0[Regione],Table_0[Deceduti])</f>
        <v>2975</v>
      </c>
      <c r="N7654" s="1">
        <f>(Comuni[[#This Row],[Popolazione2011]]/Comuni[[#This Row],[Ammalati TOT]])*100</f>
        <v>0.36057166028590631</v>
      </c>
      <c r="O7654">
        <f>_xlfn.XLOOKUP(Comuni[[#This Row],[Regione]],Table_0[Regione],Table_0[TOT AREA])</f>
        <v>2358669</v>
      </c>
      <c r="P7654" s="1">
        <f>(Comuni[[#This Row],[Popolazione2011]]/Comuni[[#This Row],[Ammalati AREA]])*100</f>
        <v>8.029952485914725E-2</v>
      </c>
    </row>
    <row r="7655" spans="1:16" x14ac:dyDescent="0.3">
      <c r="A7655" t="s">
        <v>7762</v>
      </c>
      <c r="B7655" t="s">
        <v>8039</v>
      </c>
      <c r="C7655" t="s">
        <v>7732</v>
      </c>
      <c r="D7655">
        <v>2151</v>
      </c>
      <c r="E7655" s="1">
        <f>(Comuni[[#This Row],[Popolazione2011]]/SUM(D:D))*100</f>
        <v>3.6198133132189958E-3</v>
      </c>
      <c r="F7655">
        <f t="shared" si="119"/>
        <v>1634822</v>
      </c>
      <c r="G7655" s="1">
        <f>(Comuni[[#This Row],[Popolazione2011]]/Comuni[[#This Row],[TOT POP REGIONE ]])*100</f>
        <v>0.13157395728709304</v>
      </c>
      <c r="H7655" t="str">
        <f>IF(Comuni[[#This Row],[Popolazione2011]]&gt;300000,"MAGGIORE","")</f>
        <v/>
      </c>
      <c r="I7655" t="str">
        <f>_xlfn.XLOOKUP(Comuni[[#This Row],[Regione]],Ripartizione_geografica[Regione],Ripartizione_geografica[Ripartizione geografica])</f>
        <v>Isole</v>
      </c>
      <c r="J7655">
        <f>_xlfn.XLOOKUP(Comuni[[#This Row],[Regione]],Ripartizione_geografica[Regione],Ripartizione_geografica[Codice Regione])</f>
        <v>20</v>
      </c>
      <c r="K7655">
        <f>_xlfn.XLOOKUP(Comuni[[#This Row],[Regione]],Table_0[Regione],Table_0[Totale])</f>
        <v>525277</v>
      </c>
      <c r="L7655">
        <f>_xlfn.XLOOKUP(Comuni[[#This Row],[Regione]],Table_0[Regione],Table_0[Guariti])</f>
        <v>513189</v>
      </c>
      <c r="M7655">
        <f>_xlfn.XLOOKUP(Comuni[[#This Row],[Regione]],Table_0[Regione],Table_0[Deceduti])</f>
        <v>2975</v>
      </c>
      <c r="N7655" s="1">
        <f>(Comuni[[#This Row],[Popolazione2011]]/Comuni[[#This Row],[Ammalati TOT]])*100</f>
        <v>0.40949822664993901</v>
      </c>
      <c r="O7655">
        <f>_xlfn.XLOOKUP(Comuni[[#This Row],[Regione]],Table_0[Regione],Table_0[TOT AREA])</f>
        <v>2358669</v>
      </c>
      <c r="P7655" s="1">
        <f>(Comuni[[#This Row],[Popolazione2011]]/Comuni[[#This Row],[Ammalati AREA]])*100</f>
        <v>9.1195500513213165E-2</v>
      </c>
    </row>
    <row r="7656" spans="1:16" x14ac:dyDescent="0.3">
      <c r="A7656" t="s">
        <v>7763</v>
      </c>
      <c r="B7656" t="s">
        <v>8039</v>
      </c>
      <c r="C7656" t="s">
        <v>7732</v>
      </c>
      <c r="D7656">
        <v>1495</v>
      </c>
      <c r="E7656" s="1">
        <f>(Comuni[[#This Row],[Popolazione2011]]/SUM(D:D))*100</f>
        <v>2.5158628095129703E-3</v>
      </c>
      <c r="F7656">
        <f t="shared" si="119"/>
        <v>1634822</v>
      </c>
      <c r="G7656" s="1">
        <f>(Comuni[[#This Row],[Popolazione2011]]/Comuni[[#This Row],[TOT POP REGIONE ]])*100</f>
        <v>9.1447264595166944E-2</v>
      </c>
      <c r="H7656" t="str">
        <f>IF(Comuni[[#This Row],[Popolazione2011]]&gt;300000,"MAGGIORE","")</f>
        <v/>
      </c>
      <c r="I7656" t="str">
        <f>_xlfn.XLOOKUP(Comuni[[#This Row],[Regione]],Ripartizione_geografica[Regione],Ripartizione_geografica[Ripartizione geografica])</f>
        <v>Isole</v>
      </c>
      <c r="J7656">
        <f>_xlfn.XLOOKUP(Comuni[[#This Row],[Regione]],Ripartizione_geografica[Regione],Ripartizione_geografica[Codice Regione])</f>
        <v>20</v>
      </c>
      <c r="K7656">
        <f>_xlfn.XLOOKUP(Comuni[[#This Row],[Regione]],Table_0[Regione],Table_0[Totale])</f>
        <v>525277</v>
      </c>
      <c r="L7656">
        <f>_xlfn.XLOOKUP(Comuni[[#This Row],[Regione]],Table_0[Regione],Table_0[Guariti])</f>
        <v>513189</v>
      </c>
      <c r="M7656">
        <f>_xlfn.XLOOKUP(Comuni[[#This Row],[Regione]],Table_0[Regione],Table_0[Deceduti])</f>
        <v>2975</v>
      </c>
      <c r="N7656" s="1">
        <f>(Comuni[[#This Row],[Popolazione2011]]/Comuni[[#This Row],[Ammalati TOT]])*100</f>
        <v>0.284611738187661</v>
      </c>
      <c r="O7656">
        <f>_xlfn.XLOOKUP(Comuni[[#This Row],[Regione]],Table_0[Regione],Table_0[TOT AREA])</f>
        <v>2358669</v>
      </c>
      <c r="P7656" s="1">
        <f>(Comuni[[#This Row],[Popolazione2011]]/Comuni[[#This Row],[Ammalati AREA]])*100</f>
        <v>6.3383204680266703E-2</v>
      </c>
    </row>
    <row r="7657" spans="1:16" x14ac:dyDescent="0.3">
      <c r="A7657" t="s">
        <v>7764</v>
      </c>
      <c r="B7657" t="s">
        <v>8039</v>
      </c>
      <c r="C7657" t="s">
        <v>7732</v>
      </c>
      <c r="D7657">
        <v>10511</v>
      </c>
      <c r="E7657" s="1">
        <f>(Comuni[[#This Row],[Popolazione2011]]/SUM(D:D))*100</f>
        <v>1.7688450829960421E-2</v>
      </c>
      <c r="F7657">
        <f t="shared" si="119"/>
        <v>1634822</v>
      </c>
      <c r="G7657" s="1">
        <f>(Comuni[[#This Row],[Popolazione2011]]/Comuni[[#This Row],[TOT POP REGIONE ]])*100</f>
        <v>0.64294461415371218</v>
      </c>
      <c r="H7657" t="str">
        <f>IF(Comuni[[#This Row],[Popolazione2011]]&gt;300000,"MAGGIORE","")</f>
        <v/>
      </c>
      <c r="I7657" t="str">
        <f>_xlfn.XLOOKUP(Comuni[[#This Row],[Regione]],Ripartizione_geografica[Regione],Ripartizione_geografica[Ripartizione geografica])</f>
        <v>Isole</v>
      </c>
      <c r="J7657">
        <f>_xlfn.XLOOKUP(Comuni[[#This Row],[Regione]],Ripartizione_geografica[Regione],Ripartizione_geografica[Codice Regione])</f>
        <v>20</v>
      </c>
      <c r="K7657">
        <f>_xlfn.XLOOKUP(Comuni[[#This Row],[Regione]],Table_0[Regione],Table_0[Totale])</f>
        <v>525277</v>
      </c>
      <c r="L7657">
        <f>_xlfn.XLOOKUP(Comuni[[#This Row],[Regione]],Table_0[Regione],Table_0[Guariti])</f>
        <v>513189</v>
      </c>
      <c r="M7657">
        <f>_xlfn.XLOOKUP(Comuni[[#This Row],[Regione]],Table_0[Regione],Table_0[Deceduti])</f>
        <v>2975</v>
      </c>
      <c r="N7657" s="1">
        <f>(Comuni[[#This Row],[Popolazione2011]]/Comuni[[#This Row],[Ammalati TOT]])*100</f>
        <v>2.0010394515655552</v>
      </c>
      <c r="O7657">
        <f>_xlfn.XLOOKUP(Comuni[[#This Row],[Regione]],Table_0[Regione],Table_0[TOT AREA])</f>
        <v>2358669</v>
      </c>
      <c r="P7657" s="1">
        <f>(Comuni[[#This Row],[Popolazione2011]]/Comuni[[#This Row],[Ammalati AREA]])*100</f>
        <v>0.44563268521356747</v>
      </c>
    </row>
    <row r="7658" spans="1:16" x14ac:dyDescent="0.3">
      <c r="A7658" t="s">
        <v>7765</v>
      </c>
      <c r="B7658" t="s">
        <v>8039</v>
      </c>
      <c r="C7658" t="s">
        <v>7732</v>
      </c>
      <c r="D7658">
        <v>2559</v>
      </c>
      <c r="E7658" s="1">
        <f>(Comuni[[#This Row],[Popolazione2011]]/SUM(D:D))*100</f>
        <v>4.3064166752800606E-3</v>
      </c>
      <c r="F7658">
        <f t="shared" si="119"/>
        <v>1634822</v>
      </c>
      <c r="G7658" s="1">
        <f>(Comuni[[#This Row],[Popolazione2011]]/Comuni[[#This Row],[TOT POP REGIONE ]])*100</f>
        <v>0.15653080274182757</v>
      </c>
      <c r="H7658" t="str">
        <f>IF(Comuni[[#This Row],[Popolazione2011]]&gt;300000,"MAGGIORE","")</f>
        <v/>
      </c>
      <c r="I7658" t="str">
        <f>_xlfn.XLOOKUP(Comuni[[#This Row],[Regione]],Ripartizione_geografica[Regione],Ripartizione_geografica[Ripartizione geografica])</f>
        <v>Isole</v>
      </c>
      <c r="J7658">
        <f>_xlfn.XLOOKUP(Comuni[[#This Row],[Regione]],Ripartizione_geografica[Regione],Ripartizione_geografica[Codice Regione])</f>
        <v>20</v>
      </c>
      <c r="K7658">
        <f>_xlfn.XLOOKUP(Comuni[[#This Row],[Regione]],Table_0[Regione],Table_0[Totale])</f>
        <v>525277</v>
      </c>
      <c r="L7658">
        <f>_xlfn.XLOOKUP(Comuni[[#This Row],[Regione]],Table_0[Regione],Table_0[Guariti])</f>
        <v>513189</v>
      </c>
      <c r="M7658">
        <f>_xlfn.XLOOKUP(Comuni[[#This Row],[Regione]],Table_0[Regione],Table_0[Deceduti])</f>
        <v>2975</v>
      </c>
      <c r="N7658" s="1">
        <f>(Comuni[[#This Row],[Popolazione2011]]/Comuni[[#This Row],[Ammalati TOT]])*100</f>
        <v>0.4871715304496485</v>
      </c>
      <c r="O7658">
        <f>_xlfn.XLOOKUP(Comuni[[#This Row],[Regione]],Table_0[Regione],Table_0[TOT AREA])</f>
        <v>2358669</v>
      </c>
      <c r="P7658" s="1">
        <f>(Comuni[[#This Row],[Popolazione2011]]/Comuni[[#This Row],[Ammalati AREA]])*100</f>
        <v>0.10849339182394815</v>
      </c>
    </row>
    <row r="7659" spans="1:16" x14ac:dyDescent="0.3">
      <c r="A7659" t="s">
        <v>7766</v>
      </c>
      <c r="B7659" t="s">
        <v>8039</v>
      </c>
      <c r="C7659" t="s">
        <v>7732</v>
      </c>
      <c r="D7659">
        <v>1913</v>
      </c>
      <c r="E7659" s="1">
        <f>(Comuni[[#This Row],[Popolazione2011]]/SUM(D:D))*100</f>
        <v>3.2192946853500416E-3</v>
      </c>
      <c r="F7659">
        <f t="shared" si="119"/>
        <v>1634822</v>
      </c>
      <c r="G7659" s="1">
        <f>(Comuni[[#This Row],[Popolazione2011]]/Comuni[[#This Row],[TOT POP REGIONE ]])*100</f>
        <v>0.1170157974384979</v>
      </c>
      <c r="H7659" t="str">
        <f>IF(Comuni[[#This Row],[Popolazione2011]]&gt;300000,"MAGGIORE","")</f>
        <v/>
      </c>
      <c r="I7659" t="str">
        <f>_xlfn.XLOOKUP(Comuni[[#This Row],[Regione]],Ripartizione_geografica[Regione],Ripartizione_geografica[Ripartizione geografica])</f>
        <v>Isole</v>
      </c>
      <c r="J7659">
        <f>_xlfn.XLOOKUP(Comuni[[#This Row],[Regione]],Ripartizione_geografica[Regione],Ripartizione_geografica[Codice Regione])</f>
        <v>20</v>
      </c>
      <c r="K7659">
        <f>_xlfn.XLOOKUP(Comuni[[#This Row],[Regione]],Table_0[Regione],Table_0[Totale])</f>
        <v>525277</v>
      </c>
      <c r="L7659">
        <f>_xlfn.XLOOKUP(Comuni[[#This Row],[Regione]],Table_0[Regione],Table_0[Guariti])</f>
        <v>513189</v>
      </c>
      <c r="M7659">
        <f>_xlfn.XLOOKUP(Comuni[[#This Row],[Regione]],Table_0[Regione],Table_0[Deceduti])</f>
        <v>2975</v>
      </c>
      <c r="N7659" s="1">
        <f>(Comuni[[#This Row],[Popolazione2011]]/Comuni[[#This Row],[Ammalati TOT]])*100</f>
        <v>0.36418879943344179</v>
      </c>
      <c r="O7659">
        <f>_xlfn.XLOOKUP(Comuni[[#This Row],[Regione]],Table_0[Regione],Table_0[TOT AREA])</f>
        <v>2358669</v>
      </c>
      <c r="P7659" s="1">
        <f>(Comuni[[#This Row],[Popolazione2011]]/Comuni[[#This Row],[Ammalati AREA]])*100</f>
        <v>8.1105063915284423E-2</v>
      </c>
    </row>
    <row r="7660" spans="1:16" x14ac:dyDescent="0.3">
      <c r="A7660" t="s">
        <v>7767</v>
      </c>
      <c r="B7660" t="s">
        <v>8039</v>
      </c>
      <c r="C7660" t="s">
        <v>7732</v>
      </c>
      <c r="D7660">
        <v>338</v>
      </c>
      <c r="E7660" s="1">
        <f>(Comuni[[#This Row],[Popolazione2011]]/SUM(D:D))*100</f>
        <v>5.6880376562901938E-4</v>
      </c>
      <c r="F7660">
        <f t="shared" si="119"/>
        <v>1634822</v>
      </c>
      <c r="G7660" s="1">
        <f>(Comuni[[#This Row],[Popolazione2011]]/Comuni[[#This Row],[TOT POP REGIONE ]])*100</f>
        <v>2.0675033734559482E-2</v>
      </c>
      <c r="H7660" t="str">
        <f>IF(Comuni[[#This Row],[Popolazione2011]]&gt;300000,"MAGGIORE","")</f>
        <v/>
      </c>
      <c r="I7660" t="str">
        <f>_xlfn.XLOOKUP(Comuni[[#This Row],[Regione]],Ripartizione_geografica[Regione],Ripartizione_geografica[Ripartizione geografica])</f>
        <v>Isole</v>
      </c>
      <c r="J7660">
        <f>_xlfn.XLOOKUP(Comuni[[#This Row],[Regione]],Ripartizione_geografica[Regione],Ripartizione_geografica[Codice Regione])</f>
        <v>20</v>
      </c>
      <c r="K7660">
        <f>_xlfn.XLOOKUP(Comuni[[#This Row],[Regione]],Table_0[Regione],Table_0[Totale])</f>
        <v>525277</v>
      </c>
      <c r="L7660">
        <f>_xlfn.XLOOKUP(Comuni[[#This Row],[Regione]],Table_0[Regione],Table_0[Guariti])</f>
        <v>513189</v>
      </c>
      <c r="M7660">
        <f>_xlfn.XLOOKUP(Comuni[[#This Row],[Regione]],Table_0[Regione],Table_0[Deceduti])</f>
        <v>2975</v>
      </c>
      <c r="N7660" s="1">
        <f>(Comuni[[#This Row],[Popolazione2011]]/Comuni[[#This Row],[Ammalati TOT]])*100</f>
        <v>6.4347001677210303E-2</v>
      </c>
      <c r="O7660">
        <f>_xlfn.XLOOKUP(Comuni[[#This Row],[Regione]],Table_0[Regione],Table_0[TOT AREA])</f>
        <v>2358669</v>
      </c>
      <c r="P7660" s="1">
        <f>(Comuni[[#This Row],[Popolazione2011]]/Comuni[[#This Row],[Ammalati AREA]])*100</f>
        <v>1.433011584075595E-2</v>
      </c>
    </row>
    <row r="7661" spans="1:16" x14ac:dyDescent="0.3">
      <c r="A7661" t="s">
        <v>7768</v>
      </c>
      <c r="B7661" t="s">
        <v>8039</v>
      </c>
      <c r="C7661" t="s">
        <v>7732</v>
      </c>
      <c r="D7661">
        <v>36674</v>
      </c>
      <c r="E7661" s="1">
        <f>(Comuni[[#This Row],[Popolazione2011]]/SUM(D:D))*100</f>
        <v>6.1716891422126205E-2</v>
      </c>
      <c r="F7661">
        <f t="shared" si="119"/>
        <v>1634822</v>
      </c>
      <c r="G7661" s="1">
        <f>(Comuni[[#This Row],[Popolazione2011]]/Comuni[[#This Row],[TOT POP REGIONE ]])*100</f>
        <v>2.2433023289385634</v>
      </c>
      <c r="H7661" t="str">
        <f>IF(Comuni[[#This Row],[Popolazione2011]]&gt;300000,"MAGGIORE","")</f>
        <v/>
      </c>
      <c r="I7661" t="str">
        <f>_xlfn.XLOOKUP(Comuni[[#This Row],[Regione]],Ripartizione_geografica[Regione],Ripartizione_geografica[Ripartizione geografica])</f>
        <v>Isole</v>
      </c>
      <c r="J7661">
        <f>_xlfn.XLOOKUP(Comuni[[#This Row],[Regione]],Ripartizione_geografica[Regione],Ripartizione_geografica[Codice Regione])</f>
        <v>20</v>
      </c>
      <c r="K7661">
        <f>_xlfn.XLOOKUP(Comuni[[#This Row],[Regione]],Table_0[Regione],Table_0[Totale])</f>
        <v>525277</v>
      </c>
      <c r="L7661">
        <f>_xlfn.XLOOKUP(Comuni[[#This Row],[Regione]],Table_0[Regione],Table_0[Guariti])</f>
        <v>513189</v>
      </c>
      <c r="M7661">
        <f>_xlfn.XLOOKUP(Comuni[[#This Row],[Regione]],Table_0[Regione],Table_0[Deceduti])</f>
        <v>2975</v>
      </c>
      <c r="N7661" s="1">
        <f>(Comuni[[#This Row],[Popolazione2011]]/Comuni[[#This Row],[Ammalati TOT]])*100</f>
        <v>6.981840057721926</v>
      </c>
      <c r="O7661">
        <f>_xlfn.XLOOKUP(Comuni[[#This Row],[Regione]],Table_0[Regione],Table_0[TOT AREA])</f>
        <v>2358669</v>
      </c>
      <c r="P7661" s="1">
        <f>(Comuni[[#This Row],[Popolazione2011]]/Comuni[[#This Row],[Ammalati AREA]])*100</f>
        <v>1.554859965514449</v>
      </c>
    </row>
    <row r="7662" spans="1:16" x14ac:dyDescent="0.3">
      <c r="A7662" t="s">
        <v>7769</v>
      </c>
      <c r="B7662" t="s">
        <v>8039</v>
      </c>
      <c r="C7662" t="s">
        <v>7732</v>
      </c>
      <c r="D7662">
        <v>7355</v>
      </c>
      <c r="E7662" s="1">
        <f>(Comuni[[#This Row],[Popolazione2011]]/SUM(D:D))*100</f>
        <v>1.2377371882252774E-2</v>
      </c>
      <c r="F7662">
        <f t="shared" si="119"/>
        <v>1634822</v>
      </c>
      <c r="G7662" s="1">
        <f>(Comuni[[#This Row],[Popolazione2011]]/Comuni[[#This Row],[TOT POP REGIONE ]])*100</f>
        <v>0.44989607431267742</v>
      </c>
      <c r="H7662" t="str">
        <f>IF(Comuni[[#This Row],[Popolazione2011]]&gt;300000,"MAGGIORE","")</f>
        <v/>
      </c>
      <c r="I7662" t="str">
        <f>_xlfn.XLOOKUP(Comuni[[#This Row],[Regione]],Ripartizione_geografica[Regione],Ripartizione_geografica[Ripartizione geografica])</f>
        <v>Isole</v>
      </c>
      <c r="J7662">
        <f>_xlfn.XLOOKUP(Comuni[[#This Row],[Regione]],Ripartizione_geografica[Regione],Ripartizione_geografica[Codice Regione])</f>
        <v>20</v>
      </c>
      <c r="K7662">
        <f>_xlfn.XLOOKUP(Comuni[[#This Row],[Regione]],Table_0[Regione],Table_0[Totale])</f>
        <v>525277</v>
      </c>
      <c r="L7662">
        <f>_xlfn.XLOOKUP(Comuni[[#This Row],[Regione]],Table_0[Regione],Table_0[Guariti])</f>
        <v>513189</v>
      </c>
      <c r="M7662">
        <f>_xlfn.XLOOKUP(Comuni[[#This Row],[Regione]],Table_0[Regione],Table_0[Deceduti])</f>
        <v>2975</v>
      </c>
      <c r="N7662" s="1">
        <f>(Comuni[[#This Row],[Popolazione2011]]/Comuni[[#This Row],[Ammalati TOT]])*100</f>
        <v>1.4002136015854492</v>
      </c>
      <c r="O7662">
        <f>_xlfn.XLOOKUP(Comuni[[#This Row],[Regione]],Table_0[Regione],Table_0[TOT AREA])</f>
        <v>2358669</v>
      </c>
      <c r="P7662" s="1">
        <f>(Comuni[[#This Row],[Popolazione2011]]/Comuni[[#This Row],[Ammalati AREA]])*100</f>
        <v>0.31182840830994091</v>
      </c>
    </row>
    <row r="7663" spans="1:16" x14ac:dyDescent="0.3">
      <c r="A7663" t="s">
        <v>7770</v>
      </c>
      <c r="B7663" t="s">
        <v>8039</v>
      </c>
      <c r="C7663" t="s">
        <v>7732</v>
      </c>
      <c r="D7663">
        <v>1373</v>
      </c>
      <c r="E7663" s="1">
        <f>(Comuni[[#This Row],[Popolazione2011]]/SUM(D:D))*100</f>
        <v>2.3105549414456912E-3</v>
      </c>
      <c r="F7663">
        <f t="shared" si="119"/>
        <v>1634822</v>
      </c>
      <c r="G7663" s="1">
        <f>(Comuni[[#This Row],[Popolazione2011]]/Comuni[[#This Row],[TOT POP REGIONE ]])*100</f>
        <v>8.3984678454290432E-2</v>
      </c>
      <c r="H7663" t="str">
        <f>IF(Comuni[[#This Row],[Popolazione2011]]&gt;300000,"MAGGIORE","")</f>
        <v/>
      </c>
      <c r="I7663" t="str">
        <f>_xlfn.XLOOKUP(Comuni[[#This Row],[Regione]],Ripartizione_geografica[Regione],Ripartizione_geografica[Ripartizione geografica])</f>
        <v>Isole</v>
      </c>
      <c r="J7663">
        <f>_xlfn.XLOOKUP(Comuni[[#This Row],[Regione]],Ripartizione_geografica[Regione],Ripartizione_geografica[Codice Regione])</f>
        <v>20</v>
      </c>
      <c r="K7663">
        <f>_xlfn.XLOOKUP(Comuni[[#This Row],[Regione]],Table_0[Regione],Table_0[Totale])</f>
        <v>525277</v>
      </c>
      <c r="L7663">
        <f>_xlfn.XLOOKUP(Comuni[[#This Row],[Regione]],Table_0[Regione],Table_0[Guariti])</f>
        <v>513189</v>
      </c>
      <c r="M7663">
        <f>_xlfn.XLOOKUP(Comuni[[#This Row],[Regione]],Table_0[Regione],Table_0[Deceduti])</f>
        <v>2975</v>
      </c>
      <c r="N7663" s="1">
        <f>(Comuni[[#This Row],[Popolazione2011]]/Comuni[[#This Row],[Ammalati TOT]])*100</f>
        <v>0.26138589734559098</v>
      </c>
      <c r="O7663">
        <f>_xlfn.XLOOKUP(Comuni[[#This Row],[Regione]],Table_0[Regione],Table_0[TOT AREA])</f>
        <v>2358669</v>
      </c>
      <c r="P7663" s="1">
        <f>(Comuni[[#This Row],[Popolazione2011]]/Comuni[[#This Row],[Ammalati AREA]])*100</f>
        <v>5.8210796004017518E-2</v>
      </c>
    </row>
    <row r="7664" spans="1:16" x14ac:dyDescent="0.3">
      <c r="A7664" t="s">
        <v>7771</v>
      </c>
      <c r="B7664" t="s">
        <v>8039</v>
      </c>
      <c r="C7664" t="s">
        <v>7732</v>
      </c>
      <c r="D7664">
        <v>903</v>
      </c>
      <c r="E7664" s="1">
        <f>(Comuni[[#This Row],[Popolazione2011]]/SUM(D:D))*100</f>
        <v>1.519614793973386E-3</v>
      </c>
      <c r="F7664">
        <f t="shared" si="119"/>
        <v>1634822</v>
      </c>
      <c r="G7664" s="1">
        <f>(Comuni[[#This Row],[Popolazione2011]]/Comuni[[#This Row],[TOT POP REGIONE ]])*100</f>
        <v>5.5235371190258016E-2</v>
      </c>
      <c r="H7664" t="str">
        <f>IF(Comuni[[#This Row],[Popolazione2011]]&gt;300000,"MAGGIORE","")</f>
        <v/>
      </c>
      <c r="I7664" t="str">
        <f>_xlfn.XLOOKUP(Comuni[[#This Row],[Regione]],Ripartizione_geografica[Regione],Ripartizione_geografica[Ripartizione geografica])</f>
        <v>Isole</v>
      </c>
      <c r="J7664">
        <f>_xlfn.XLOOKUP(Comuni[[#This Row],[Regione]],Ripartizione_geografica[Regione],Ripartizione_geografica[Codice Regione])</f>
        <v>20</v>
      </c>
      <c r="K7664">
        <f>_xlfn.XLOOKUP(Comuni[[#This Row],[Regione]],Table_0[Regione],Table_0[Totale])</f>
        <v>525277</v>
      </c>
      <c r="L7664">
        <f>_xlfn.XLOOKUP(Comuni[[#This Row],[Regione]],Table_0[Regione],Table_0[Guariti])</f>
        <v>513189</v>
      </c>
      <c r="M7664">
        <f>_xlfn.XLOOKUP(Comuni[[#This Row],[Regione]],Table_0[Regione],Table_0[Deceduti])</f>
        <v>2975</v>
      </c>
      <c r="N7664" s="1">
        <f>(Comuni[[#This Row],[Popolazione2011]]/Comuni[[#This Row],[Ammalati TOT]])*100</f>
        <v>0.17190929738023938</v>
      </c>
      <c r="O7664">
        <f>_xlfn.XLOOKUP(Comuni[[#This Row],[Regione]],Table_0[Regione],Table_0[TOT AREA])</f>
        <v>2358669</v>
      </c>
      <c r="P7664" s="1">
        <f>(Comuni[[#This Row],[Popolazione2011]]/Comuni[[#This Row],[Ammalati AREA]])*100</f>
        <v>3.828430356272966E-2</v>
      </c>
    </row>
    <row r="7665" spans="1:16" x14ac:dyDescent="0.3">
      <c r="A7665" t="s">
        <v>7772</v>
      </c>
      <c r="B7665" t="s">
        <v>8039</v>
      </c>
      <c r="C7665" t="s">
        <v>7732</v>
      </c>
      <c r="D7665">
        <v>430</v>
      </c>
      <c r="E7665" s="1">
        <f>(Comuni[[#This Row],[Popolazione2011]]/SUM(D:D))*100</f>
        <v>7.2362609236827915E-4</v>
      </c>
      <c r="F7665">
        <f t="shared" si="119"/>
        <v>1634822</v>
      </c>
      <c r="G7665" s="1">
        <f>(Comuni[[#This Row],[Popolazione2011]]/Comuni[[#This Row],[TOT POP REGIONE ]])*100</f>
        <v>2.6302557709646675E-2</v>
      </c>
      <c r="H7665" t="str">
        <f>IF(Comuni[[#This Row],[Popolazione2011]]&gt;300000,"MAGGIORE","")</f>
        <v/>
      </c>
      <c r="I7665" t="str">
        <f>_xlfn.XLOOKUP(Comuni[[#This Row],[Regione]],Ripartizione_geografica[Regione],Ripartizione_geografica[Ripartizione geografica])</f>
        <v>Isole</v>
      </c>
      <c r="J7665">
        <f>_xlfn.XLOOKUP(Comuni[[#This Row],[Regione]],Ripartizione_geografica[Regione],Ripartizione_geografica[Codice Regione])</f>
        <v>20</v>
      </c>
      <c r="K7665">
        <f>_xlfn.XLOOKUP(Comuni[[#This Row],[Regione]],Table_0[Regione],Table_0[Totale])</f>
        <v>525277</v>
      </c>
      <c r="L7665">
        <f>_xlfn.XLOOKUP(Comuni[[#This Row],[Regione]],Table_0[Regione],Table_0[Guariti])</f>
        <v>513189</v>
      </c>
      <c r="M7665">
        <f>_xlfn.XLOOKUP(Comuni[[#This Row],[Regione]],Table_0[Regione],Table_0[Deceduti])</f>
        <v>2975</v>
      </c>
      <c r="N7665" s="1">
        <f>(Comuni[[#This Row],[Popolazione2011]]/Comuni[[#This Row],[Ammalati TOT]])*100</f>
        <v>8.1861570181066365E-2</v>
      </c>
      <c r="O7665">
        <f>_xlfn.XLOOKUP(Comuni[[#This Row],[Regione]],Table_0[Regione],Table_0[TOT AREA])</f>
        <v>2358669</v>
      </c>
      <c r="P7665" s="1">
        <f>(Comuni[[#This Row],[Popolazione2011]]/Comuni[[#This Row],[Ammalati AREA]])*100</f>
        <v>1.8230620744156982E-2</v>
      </c>
    </row>
    <row r="7666" spans="1:16" x14ac:dyDescent="0.3">
      <c r="A7666" t="s">
        <v>7773</v>
      </c>
      <c r="B7666" t="s">
        <v>8039</v>
      </c>
      <c r="C7666" t="s">
        <v>7732</v>
      </c>
      <c r="D7666">
        <v>742</v>
      </c>
      <c r="E7666" s="1">
        <f>(Comuni[[#This Row],[Popolazione2011]]/SUM(D:D))*100</f>
        <v>1.2486757221796816E-3</v>
      </c>
      <c r="F7666">
        <f t="shared" si="119"/>
        <v>1634822</v>
      </c>
      <c r="G7666" s="1">
        <f>(Comuni[[#This Row],[Popolazione2011]]/Comuni[[#This Row],[TOT POP REGIONE ]])*100</f>
        <v>4.5387204233855429E-2</v>
      </c>
      <c r="H7666" t="str">
        <f>IF(Comuni[[#This Row],[Popolazione2011]]&gt;300000,"MAGGIORE","")</f>
        <v/>
      </c>
      <c r="I7666" t="str">
        <f>_xlfn.XLOOKUP(Comuni[[#This Row],[Regione]],Ripartizione_geografica[Regione],Ripartizione_geografica[Ripartizione geografica])</f>
        <v>Isole</v>
      </c>
      <c r="J7666">
        <f>_xlfn.XLOOKUP(Comuni[[#This Row],[Regione]],Ripartizione_geografica[Regione],Ripartizione_geografica[Codice Regione])</f>
        <v>20</v>
      </c>
      <c r="K7666">
        <f>_xlfn.XLOOKUP(Comuni[[#This Row],[Regione]],Table_0[Regione],Table_0[Totale])</f>
        <v>525277</v>
      </c>
      <c r="L7666">
        <f>_xlfn.XLOOKUP(Comuni[[#This Row],[Regione]],Table_0[Regione],Table_0[Guariti])</f>
        <v>513189</v>
      </c>
      <c r="M7666">
        <f>_xlfn.XLOOKUP(Comuni[[#This Row],[Regione]],Table_0[Regione],Table_0[Deceduti])</f>
        <v>2975</v>
      </c>
      <c r="N7666" s="1">
        <f>(Comuni[[#This Row],[Popolazione2011]]/Comuni[[#This Row],[Ammalati TOT]])*100</f>
        <v>0.14125880249849126</v>
      </c>
      <c r="O7666">
        <f>_xlfn.XLOOKUP(Comuni[[#This Row],[Regione]],Table_0[Regione],Table_0[TOT AREA])</f>
        <v>2358669</v>
      </c>
      <c r="P7666" s="1">
        <f>(Comuni[[#This Row],[Popolazione2011]]/Comuni[[#This Row],[Ammalati AREA]])*100</f>
        <v>3.1458419981777862E-2</v>
      </c>
    </row>
    <row r="7667" spans="1:16" x14ac:dyDescent="0.3">
      <c r="A7667" t="s">
        <v>7774</v>
      </c>
      <c r="B7667" t="s">
        <v>8039</v>
      </c>
      <c r="C7667" t="s">
        <v>7732</v>
      </c>
      <c r="D7667">
        <v>925</v>
      </c>
      <c r="E7667" s="1">
        <f>(Comuni[[#This Row],[Popolazione2011]]/SUM(D:D))*100</f>
        <v>1.5566375242806005E-3</v>
      </c>
      <c r="F7667">
        <f t="shared" si="119"/>
        <v>1634822</v>
      </c>
      <c r="G7667" s="1">
        <f>(Comuni[[#This Row],[Popolazione2011]]/Comuni[[#This Row],[TOT POP REGIONE ]])*100</f>
        <v>5.6581083445170176E-2</v>
      </c>
      <c r="H7667" t="str">
        <f>IF(Comuni[[#This Row],[Popolazione2011]]&gt;300000,"MAGGIORE","")</f>
        <v/>
      </c>
      <c r="I7667" t="str">
        <f>_xlfn.XLOOKUP(Comuni[[#This Row],[Regione]],Ripartizione_geografica[Regione],Ripartizione_geografica[Ripartizione geografica])</f>
        <v>Isole</v>
      </c>
      <c r="J7667">
        <f>_xlfn.XLOOKUP(Comuni[[#This Row],[Regione]],Ripartizione_geografica[Regione],Ripartizione_geografica[Codice Regione])</f>
        <v>20</v>
      </c>
      <c r="K7667">
        <f>_xlfn.XLOOKUP(Comuni[[#This Row],[Regione]],Table_0[Regione],Table_0[Totale])</f>
        <v>525277</v>
      </c>
      <c r="L7667">
        <f>_xlfn.XLOOKUP(Comuni[[#This Row],[Regione]],Table_0[Regione],Table_0[Guariti])</f>
        <v>513189</v>
      </c>
      <c r="M7667">
        <f>_xlfn.XLOOKUP(Comuni[[#This Row],[Regione]],Table_0[Regione],Table_0[Deceduti])</f>
        <v>2975</v>
      </c>
      <c r="N7667" s="1">
        <f>(Comuni[[#This Row],[Popolazione2011]]/Comuni[[#This Row],[Ammalati TOT]])*100</f>
        <v>0.17609756376159624</v>
      </c>
      <c r="O7667">
        <f>_xlfn.XLOOKUP(Comuni[[#This Row],[Regione]],Table_0[Regione],Table_0[TOT AREA])</f>
        <v>2358669</v>
      </c>
      <c r="P7667" s="1">
        <f>(Comuni[[#This Row],[Popolazione2011]]/Comuni[[#This Row],[Ammalati AREA]])*100</f>
        <v>3.9217032996151646E-2</v>
      </c>
    </row>
    <row r="7668" spans="1:16" x14ac:dyDescent="0.3">
      <c r="A7668" t="s">
        <v>7775</v>
      </c>
      <c r="B7668" t="s">
        <v>8039</v>
      </c>
      <c r="C7668" t="s">
        <v>7732</v>
      </c>
      <c r="D7668">
        <v>3007</v>
      </c>
      <c r="E7668" s="1">
        <f>(Comuni[[#This Row],[Popolazione2011]]/SUM(D:D))*100</f>
        <v>5.0603340924451519E-3</v>
      </c>
      <c r="F7668">
        <f t="shared" si="119"/>
        <v>1634822</v>
      </c>
      <c r="G7668" s="1">
        <f>(Comuni[[#This Row],[Popolazione2011]]/Comuni[[#This Row],[TOT POP REGIONE ]])*100</f>
        <v>0.1839343977509478</v>
      </c>
      <c r="H7668" t="str">
        <f>IF(Comuni[[#This Row],[Popolazione2011]]&gt;300000,"MAGGIORE","")</f>
        <v/>
      </c>
      <c r="I7668" t="str">
        <f>_xlfn.XLOOKUP(Comuni[[#This Row],[Regione]],Ripartizione_geografica[Regione],Ripartizione_geografica[Ripartizione geografica])</f>
        <v>Isole</v>
      </c>
      <c r="J7668">
        <f>_xlfn.XLOOKUP(Comuni[[#This Row],[Regione]],Ripartizione_geografica[Regione],Ripartizione_geografica[Codice Regione])</f>
        <v>20</v>
      </c>
      <c r="K7668">
        <f>_xlfn.XLOOKUP(Comuni[[#This Row],[Regione]],Table_0[Regione],Table_0[Totale])</f>
        <v>525277</v>
      </c>
      <c r="L7668">
        <f>_xlfn.XLOOKUP(Comuni[[#This Row],[Regione]],Table_0[Regione],Table_0[Guariti])</f>
        <v>513189</v>
      </c>
      <c r="M7668">
        <f>_xlfn.XLOOKUP(Comuni[[#This Row],[Regione]],Table_0[Regione],Table_0[Deceduti])</f>
        <v>2975</v>
      </c>
      <c r="N7668" s="1">
        <f>(Comuni[[#This Row],[Popolazione2011]]/Comuni[[#This Row],[Ammalati TOT]])*100</f>
        <v>0.57245986403364324</v>
      </c>
      <c r="O7668">
        <f>_xlfn.XLOOKUP(Comuni[[#This Row],[Regione]],Table_0[Regione],Table_0[TOT AREA])</f>
        <v>2358669</v>
      </c>
      <c r="P7668" s="1">
        <f>(Comuni[[#This Row],[Popolazione2011]]/Comuni[[#This Row],[Ammalati AREA]])*100</f>
        <v>0.12748715483181403</v>
      </c>
    </row>
    <row r="7669" spans="1:16" x14ac:dyDescent="0.3">
      <c r="A7669" t="s">
        <v>7776</v>
      </c>
      <c r="B7669" t="s">
        <v>8039</v>
      </c>
      <c r="C7669" t="s">
        <v>7732</v>
      </c>
      <c r="D7669">
        <v>4347</v>
      </c>
      <c r="E7669" s="1">
        <f>(Comuni[[#This Row],[Popolazione2011]]/SUM(D:D))*100</f>
        <v>7.3153549384300217E-3</v>
      </c>
      <c r="F7669">
        <f t="shared" si="119"/>
        <v>1634822</v>
      </c>
      <c r="G7669" s="1">
        <f>(Comuni[[#This Row],[Popolazione2011]]/Comuni[[#This Row],[TOT POP REGIONE ]])*100</f>
        <v>0.26590050782287</v>
      </c>
      <c r="H7669" t="str">
        <f>IF(Comuni[[#This Row],[Popolazione2011]]&gt;300000,"MAGGIORE","")</f>
        <v/>
      </c>
      <c r="I7669" t="str">
        <f>_xlfn.XLOOKUP(Comuni[[#This Row],[Regione]],Ripartizione_geografica[Regione],Ripartizione_geografica[Ripartizione geografica])</f>
        <v>Isole</v>
      </c>
      <c r="J7669">
        <f>_xlfn.XLOOKUP(Comuni[[#This Row],[Regione]],Ripartizione_geografica[Regione],Ripartizione_geografica[Codice Regione])</f>
        <v>20</v>
      </c>
      <c r="K7669">
        <f>_xlfn.XLOOKUP(Comuni[[#This Row],[Regione]],Table_0[Regione],Table_0[Totale])</f>
        <v>525277</v>
      </c>
      <c r="L7669">
        <f>_xlfn.XLOOKUP(Comuni[[#This Row],[Regione]],Table_0[Regione],Table_0[Guariti])</f>
        <v>513189</v>
      </c>
      <c r="M7669">
        <f>_xlfn.XLOOKUP(Comuni[[#This Row],[Regione]],Table_0[Regione],Table_0[Deceduti])</f>
        <v>2975</v>
      </c>
      <c r="N7669" s="1">
        <f>(Comuni[[#This Row],[Popolazione2011]]/Comuni[[#This Row],[Ammalati TOT]])*100</f>
        <v>0.82756336180719892</v>
      </c>
      <c r="O7669">
        <f>_xlfn.XLOOKUP(Comuni[[#This Row],[Regione]],Table_0[Regione],Table_0[TOT AREA])</f>
        <v>2358669</v>
      </c>
      <c r="P7669" s="1">
        <f>(Comuni[[#This Row],[Popolazione2011]]/Comuni[[#This Row],[Ammalati AREA]])*100</f>
        <v>0.18429885668569859</v>
      </c>
    </row>
    <row r="7670" spans="1:16" x14ac:dyDescent="0.3">
      <c r="A7670" t="s">
        <v>7777</v>
      </c>
      <c r="B7670" t="s">
        <v>8039</v>
      </c>
      <c r="C7670" t="s">
        <v>7732</v>
      </c>
      <c r="D7670">
        <v>6794</v>
      </c>
      <c r="E7670" s="1">
        <f>(Comuni[[#This Row],[Popolazione2011]]/SUM(D:D))*100</f>
        <v>1.143329225941881E-2</v>
      </c>
      <c r="F7670">
        <f t="shared" si="119"/>
        <v>1634822</v>
      </c>
      <c r="G7670" s="1">
        <f>(Comuni[[#This Row],[Popolazione2011]]/Comuni[[#This Row],[TOT POP REGIONE ]])*100</f>
        <v>0.41558041181241751</v>
      </c>
      <c r="H7670" t="str">
        <f>IF(Comuni[[#This Row],[Popolazione2011]]&gt;300000,"MAGGIORE","")</f>
        <v/>
      </c>
      <c r="I7670" t="str">
        <f>_xlfn.XLOOKUP(Comuni[[#This Row],[Regione]],Ripartizione_geografica[Regione],Ripartizione_geografica[Ripartizione geografica])</f>
        <v>Isole</v>
      </c>
      <c r="J7670">
        <f>_xlfn.XLOOKUP(Comuni[[#This Row],[Regione]],Ripartizione_geografica[Regione],Ripartizione_geografica[Codice Regione])</f>
        <v>20</v>
      </c>
      <c r="K7670">
        <f>_xlfn.XLOOKUP(Comuni[[#This Row],[Regione]],Table_0[Regione],Table_0[Totale])</f>
        <v>525277</v>
      </c>
      <c r="L7670">
        <f>_xlfn.XLOOKUP(Comuni[[#This Row],[Regione]],Table_0[Regione],Table_0[Guariti])</f>
        <v>513189</v>
      </c>
      <c r="M7670">
        <f>_xlfn.XLOOKUP(Comuni[[#This Row],[Regione]],Table_0[Regione],Table_0[Deceduti])</f>
        <v>2975</v>
      </c>
      <c r="N7670" s="1">
        <f>(Comuni[[#This Row],[Popolazione2011]]/Comuni[[#This Row],[Ammalati TOT]])*100</f>
        <v>1.2934128088608488</v>
      </c>
      <c r="O7670">
        <f>_xlfn.XLOOKUP(Comuni[[#This Row],[Regione]],Table_0[Regione],Table_0[TOT AREA])</f>
        <v>2358669</v>
      </c>
      <c r="P7670" s="1">
        <f>(Comuni[[#This Row],[Popolazione2011]]/Comuni[[#This Row],[Ammalati AREA]])*100</f>
        <v>0.28804380775768029</v>
      </c>
    </row>
    <row r="7671" spans="1:16" x14ac:dyDescent="0.3">
      <c r="A7671" t="s">
        <v>7778</v>
      </c>
      <c r="B7671" t="s">
        <v>8039</v>
      </c>
      <c r="C7671" t="s">
        <v>7732</v>
      </c>
      <c r="D7671">
        <v>2152</v>
      </c>
      <c r="E7671" s="1">
        <f>(Comuni[[#This Row],[Popolazione2011]]/SUM(D:D))*100</f>
        <v>3.6214961645965964E-3</v>
      </c>
      <c r="F7671">
        <f t="shared" si="119"/>
        <v>1634822</v>
      </c>
      <c r="G7671" s="1">
        <f>(Comuni[[#This Row],[Popolazione2011]]/Comuni[[#This Row],[TOT POP REGIONE ]])*100</f>
        <v>0.13163512602595268</v>
      </c>
      <c r="H7671" t="str">
        <f>IF(Comuni[[#This Row],[Popolazione2011]]&gt;300000,"MAGGIORE","")</f>
        <v/>
      </c>
      <c r="I7671" t="str">
        <f>_xlfn.XLOOKUP(Comuni[[#This Row],[Regione]],Ripartizione_geografica[Regione],Ripartizione_geografica[Ripartizione geografica])</f>
        <v>Isole</v>
      </c>
      <c r="J7671">
        <f>_xlfn.XLOOKUP(Comuni[[#This Row],[Regione]],Ripartizione_geografica[Regione],Ripartizione_geografica[Codice Regione])</f>
        <v>20</v>
      </c>
      <c r="K7671">
        <f>_xlfn.XLOOKUP(Comuni[[#This Row],[Regione]],Table_0[Regione],Table_0[Totale])</f>
        <v>525277</v>
      </c>
      <c r="L7671">
        <f>_xlfn.XLOOKUP(Comuni[[#This Row],[Regione]],Table_0[Regione],Table_0[Guariti])</f>
        <v>513189</v>
      </c>
      <c r="M7671">
        <f>_xlfn.XLOOKUP(Comuni[[#This Row],[Regione]],Table_0[Regione],Table_0[Deceduti])</f>
        <v>2975</v>
      </c>
      <c r="N7671" s="1">
        <f>(Comuni[[#This Row],[Popolazione2011]]/Comuni[[#This Row],[Ammalati TOT]])*100</f>
        <v>0.40968860239454613</v>
      </c>
      <c r="O7671">
        <f>_xlfn.XLOOKUP(Comuni[[#This Row],[Regione]],Table_0[Regione],Table_0[TOT AREA])</f>
        <v>2358669</v>
      </c>
      <c r="P7671" s="1">
        <f>(Comuni[[#This Row],[Popolazione2011]]/Comuni[[#This Row],[Ammalati AREA]])*100</f>
        <v>9.1237897305641441E-2</v>
      </c>
    </row>
    <row r="7672" spans="1:16" x14ac:dyDescent="0.3">
      <c r="A7672" t="s">
        <v>7779</v>
      </c>
      <c r="B7672" t="s">
        <v>8039</v>
      </c>
      <c r="C7672" t="s">
        <v>7732</v>
      </c>
      <c r="D7672">
        <v>1262</v>
      </c>
      <c r="E7672" s="1">
        <f>(Comuni[[#This Row],[Popolazione2011]]/SUM(D:D))*100</f>
        <v>2.1237584385320192E-3</v>
      </c>
      <c r="F7672">
        <f t="shared" si="119"/>
        <v>1634822</v>
      </c>
      <c r="G7672" s="1">
        <f>(Comuni[[#This Row],[Popolazione2011]]/Comuni[[#This Row],[TOT POP REGIONE ]])*100</f>
        <v>7.719494844087002E-2</v>
      </c>
      <c r="H7672" t="str">
        <f>IF(Comuni[[#This Row],[Popolazione2011]]&gt;300000,"MAGGIORE","")</f>
        <v/>
      </c>
      <c r="I7672" t="str">
        <f>_xlfn.XLOOKUP(Comuni[[#This Row],[Regione]],Ripartizione_geografica[Regione],Ripartizione_geografica[Ripartizione geografica])</f>
        <v>Isole</v>
      </c>
      <c r="J7672">
        <f>_xlfn.XLOOKUP(Comuni[[#This Row],[Regione]],Ripartizione_geografica[Regione],Ripartizione_geografica[Codice Regione])</f>
        <v>20</v>
      </c>
      <c r="K7672">
        <f>_xlfn.XLOOKUP(Comuni[[#This Row],[Regione]],Table_0[Regione],Table_0[Totale])</f>
        <v>525277</v>
      </c>
      <c r="L7672">
        <f>_xlfn.XLOOKUP(Comuni[[#This Row],[Regione]],Table_0[Regione],Table_0[Guariti])</f>
        <v>513189</v>
      </c>
      <c r="M7672">
        <f>_xlfn.XLOOKUP(Comuni[[#This Row],[Regione]],Table_0[Regione],Table_0[Deceduti])</f>
        <v>2975</v>
      </c>
      <c r="N7672" s="1">
        <f>(Comuni[[#This Row],[Popolazione2011]]/Comuni[[#This Row],[Ammalati TOT]])*100</f>
        <v>0.24025418969419945</v>
      </c>
      <c r="O7672">
        <f>_xlfn.XLOOKUP(Comuni[[#This Row],[Regione]],Table_0[Regione],Table_0[TOT AREA])</f>
        <v>2358669</v>
      </c>
      <c r="P7672" s="1">
        <f>(Comuni[[#This Row],[Popolazione2011]]/Comuni[[#This Row],[Ammalati AREA]])*100</f>
        <v>5.3504752044479326E-2</v>
      </c>
    </row>
    <row r="7673" spans="1:16" x14ac:dyDescent="0.3">
      <c r="A7673" t="s">
        <v>7780</v>
      </c>
      <c r="B7673" t="s">
        <v>8039</v>
      </c>
      <c r="C7673" t="s">
        <v>7732</v>
      </c>
      <c r="D7673">
        <v>2561</v>
      </c>
      <c r="E7673" s="1">
        <f>(Comuni[[#This Row],[Popolazione2011]]/SUM(D:D))*100</f>
        <v>4.3097823780352627E-3</v>
      </c>
      <c r="F7673">
        <f t="shared" si="119"/>
        <v>1634822</v>
      </c>
      <c r="G7673" s="1">
        <f>(Comuni[[#This Row],[Popolazione2011]]/Comuni[[#This Row],[TOT POP REGIONE ]])*100</f>
        <v>0.15665314021954685</v>
      </c>
      <c r="H7673" t="str">
        <f>IF(Comuni[[#This Row],[Popolazione2011]]&gt;300000,"MAGGIORE","")</f>
        <v/>
      </c>
      <c r="I7673" t="str">
        <f>_xlfn.XLOOKUP(Comuni[[#This Row],[Regione]],Ripartizione_geografica[Regione],Ripartizione_geografica[Ripartizione geografica])</f>
        <v>Isole</v>
      </c>
      <c r="J7673">
        <f>_xlfn.XLOOKUP(Comuni[[#This Row],[Regione]],Ripartizione_geografica[Regione],Ripartizione_geografica[Codice Regione])</f>
        <v>20</v>
      </c>
      <c r="K7673">
        <f>_xlfn.XLOOKUP(Comuni[[#This Row],[Regione]],Table_0[Regione],Table_0[Totale])</f>
        <v>525277</v>
      </c>
      <c r="L7673">
        <f>_xlfn.XLOOKUP(Comuni[[#This Row],[Regione]],Table_0[Regione],Table_0[Guariti])</f>
        <v>513189</v>
      </c>
      <c r="M7673">
        <f>_xlfn.XLOOKUP(Comuni[[#This Row],[Regione]],Table_0[Regione],Table_0[Deceduti])</f>
        <v>2975</v>
      </c>
      <c r="N7673" s="1">
        <f>(Comuni[[#This Row],[Popolazione2011]]/Comuni[[#This Row],[Ammalati TOT]])*100</f>
        <v>0.48755228193886274</v>
      </c>
      <c r="O7673">
        <f>_xlfn.XLOOKUP(Comuni[[#This Row],[Regione]],Table_0[Regione],Table_0[TOT AREA])</f>
        <v>2358669</v>
      </c>
      <c r="P7673" s="1">
        <f>(Comuni[[#This Row],[Popolazione2011]]/Comuni[[#This Row],[Ammalati AREA]])*100</f>
        <v>0.10857818540880471</v>
      </c>
    </row>
    <row r="7674" spans="1:16" x14ac:dyDescent="0.3">
      <c r="A7674" t="s">
        <v>7781</v>
      </c>
      <c r="B7674" t="s">
        <v>8039</v>
      </c>
      <c r="C7674" t="s">
        <v>7732</v>
      </c>
      <c r="D7674">
        <v>230</v>
      </c>
      <c r="E7674" s="1">
        <f>(Comuni[[#This Row],[Popolazione2011]]/SUM(D:D))*100</f>
        <v>3.8705581684814932E-4</v>
      </c>
      <c r="F7674">
        <f t="shared" si="119"/>
        <v>1634822</v>
      </c>
      <c r="G7674" s="1">
        <f>(Comuni[[#This Row],[Popolazione2011]]/Comuni[[#This Row],[TOT POP REGIONE ]])*100</f>
        <v>1.4068809937717992E-2</v>
      </c>
      <c r="H7674" t="str">
        <f>IF(Comuni[[#This Row],[Popolazione2011]]&gt;300000,"MAGGIORE","")</f>
        <v/>
      </c>
      <c r="I7674" t="str">
        <f>_xlfn.XLOOKUP(Comuni[[#This Row],[Regione]],Ripartizione_geografica[Regione],Ripartizione_geografica[Ripartizione geografica])</f>
        <v>Isole</v>
      </c>
      <c r="J7674">
        <f>_xlfn.XLOOKUP(Comuni[[#This Row],[Regione]],Ripartizione_geografica[Regione],Ripartizione_geografica[Codice Regione])</f>
        <v>20</v>
      </c>
      <c r="K7674">
        <f>_xlfn.XLOOKUP(Comuni[[#This Row],[Regione]],Table_0[Regione],Table_0[Totale])</f>
        <v>525277</v>
      </c>
      <c r="L7674">
        <f>_xlfn.XLOOKUP(Comuni[[#This Row],[Regione]],Table_0[Regione],Table_0[Guariti])</f>
        <v>513189</v>
      </c>
      <c r="M7674">
        <f>_xlfn.XLOOKUP(Comuni[[#This Row],[Regione]],Table_0[Regione],Table_0[Deceduti])</f>
        <v>2975</v>
      </c>
      <c r="N7674" s="1">
        <f>(Comuni[[#This Row],[Popolazione2011]]/Comuni[[#This Row],[Ammalati TOT]])*100</f>
        <v>4.3786421259640156E-2</v>
      </c>
      <c r="O7674">
        <f>_xlfn.XLOOKUP(Comuni[[#This Row],[Regione]],Table_0[Regione],Table_0[TOT AREA])</f>
        <v>2358669</v>
      </c>
      <c r="P7674" s="1">
        <f>(Comuni[[#This Row],[Popolazione2011]]/Comuni[[#This Row],[Ammalati AREA]])*100</f>
        <v>9.7512622585025719E-3</v>
      </c>
    </row>
    <row r="7675" spans="1:16" x14ac:dyDescent="0.3">
      <c r="A7675" t="s">
        <v>7782</v>
      </c>
      <c r="B7675" t="s">
        <v>8039</v>
      </c>
      <c r="C7675" t="s">
        <v>7732</v>
      </c>
      <c r="D7675">
        <v>811</v>
      </c>
      <c r="E7675" s="1">
        <f>(Comuni[[#This Row],[Popolazione2011]]/SUM(D:D))*100</f>
        <v>1.3647924672341265E-3</v>
      </c>
      <c r="F7675">
        <f t="shared" si="119"/>
        <v>1634822</v>
      </c>
      <c r="G7675" s="1">
        <f>(Comuni[[#This Row],[Popolazione2011]]/Comuni[[#This Row],[TOT POP REGIONE ]])*100</f>
        <v>4.9607847215170829E-2</v>
      </c>
      <c r="H7675" t="str">
        <f>IF(Comuni[[#This Row],[Popolazione2011]]&gt;300000,"MAGGIORE","")</f>
        <v/>
      </c>
      <c r="I7675" t="str">
        <f>_xlfn.XLOOKUP(Comuni[[#This Row],[Regione]],Ripartizione_geografica[Regione],Ripartizione_geografica[Ripartizione geografica])</f>
        <v>Isole</v>
      </c>
      <c r="J7675">
        <f>_xlfn.XLOOKUP(Comuni[[#This Row],[Regione]],Ripartizione_geografica[Regione],Ripartizione_geografica[Codice Regione])</f>
        <v>20</v>
      </c>
      <c r="K7675">
        <f>_xlfn.XLOOKUP(Comuni[[#This Row],[Regione]],Table_0[Regione],Table_0[Totale])</f>
        <v>525277</v>
      </c>
      <c r="L7675">
        <f>_xlfn.XLOOKUP(Comuni[[#This Row],[Regione]],Table_0[Regione],Table_0[Guariti])</f>
        <v>513189</v>
      </c>
      <c r="M7675">
        <f>_xlfn.XLOOKUP(Comuni[[#This Row],[Regione]],Table_0[Regione],Table_0[Deceduti])</f>
        <v>2975</v>
      </c>
      <c r="N7675" s="1">
        <f>(Comuni[[#This Row],[Popolazione2011]]/Comuni[[#This Row],[Ammalati TOT]])*100</f>
        <v>0.15439472887638331</v>
      </c>
      <c r="O7675">
        <f>_xlfn.XLOOKUP(Comuni[[#This Row],[Regione]],Table_0[Regione],Table_0[TOT AREA])</f>
        <v>2358669</v>
      </c>
      <c r="P7675" s="1">
        <f>(Comuni[[#This Row],[Popolazione2011]]/Comuni[[#This Row],[Ammalati AREA]])*100</f>
        <v>3.4383798659328627E-2</v>
      </c>
    </row>
    <row r="7676" spans="1:16" x14ac:dyDescent="0.3">
      <c r="A7676" t="s">
        <v>7783</v>
      </c>
      <c r="B7676" t="s">
        <v>8039</v>
      </c>
      <c r="C7676" t="s">
        <v>7732</v>
      </c>
      <c r="D7676">
        <v>2384</v>
      </c>
      <c r="E7676" s="1">
        <f>(Comuni[[#This Row],[Popolazione2011]]/SUM(D:D))*100</f>
        <v>4.011917684199947E-3</v>
      </c>
      <c r="F7676">
        <f t="shared" si="119"/>
        <v>1634822</v>
      </c>
      <c r="G7676" s="1">
        <f>(Comuni[[#This Row],[Popolazione2011]]/Comuni[[#This Row],[TOT POP REGIONE ]])*100</f>
        <v>0.14582627344138996</v>
      </c>
      <c r="H7676" t="str">
        <f>IF(Comuni[[#This Row],[Popolazione2011]]&gt;300000,"MAGGIORE","")</f>
        <v/>
      </c>
      <c r="I7676" t="str">
        <f>_xlfn.XLOOKUP(Comuni[[#This Row],[Regione]],Ripartizione_geografica[Regione],Ripartizione_geografica[Ripartizione geografica])</f>
        <v>Isole</v>
      </c>
      <c r="J7676">
        <f>_xlfn.XLOOKUP(Comuni[[#This Row],[Regione]],Ripartizione_geografica[Regione],Ripartizione_geografica[Codice Regione])</f>
        <v>20</v>
      </c>
      <c r="K7676">
        <f>_xlfn.XLOOKUP(Comuni[[#This Row],[Regione]],Table_0[Regione],Table_0[Totale])</f>
        <v>525277</v>
      </c>
      <c r="L7676">
        <f>_xlfn.XLOOKUP(Comuni[[#This Row],[Regione]],Table_0[Regione],Table_0[Guariti])</f>
        <v>513189</v>
      </c>
      <c r="M7676">
        <f>_xlfn.XLOOKUP(Comuni[[#This Row],[Regione]],Table_0[Regione],Table_0[Deceduti])</f>
        <v>2975</v>
      </c>
      <c r="N7676" s="1">
        <f>(Comuni[[#This Row],[Popolazione2011]]/Comuni[[#This Row],[Ammalati TOT]])*100</f>
        <v>0.45385577514340059</v>
      </c>
      <c r="O7676">
        <f>_xlfn.XLOOKUP(Comuni[[#This Row],[Regione]],Table_0[Regione],Table_0[TOT AREA])</f>
        <v>2358669</v>
      </c>
      <c r="P7676" s="1">
        <f>(Comuni[[#This Row],[Popolazione2011]]/Comuni[[#This Row],[Ammalati AREA]])*100</f>
        <v>0.10107395314900056</v>
      </c>
    </row>
    <row r="7677" spans="1:16" x14ac:dyDescent="0.3">
      <c r="A7677" t="s">
        <v>7784</v>
      </c>
      <c r="B7677" t="s">
        <v>8039</v>
      </c>
      <c r="C7677" t="s">
        <v>7732</v>
      </c>
      <c r="D7677">
        <v>1627</v>
      </c>
      <c r="E7677" s="1">
        <f>(Comuni[[#This Row],[Popolazione2011]]/SUM(D:D))*100</f>
        <v>2.737999191356256E-3</v>
      </c>
      <c r="F7677">
        <f t="shared" si="119"/>
        <v>1634822</v>
      </c>
      <c r="G7677" s="1">
        <f>(Comuni[[#This Row],[Popolazione2011]]/Comuni[[#This Row],[TOT POP REGIONE ]])*100</f>
        <v>9.9521538124639861E-2</v>
      </c>
      <c r="H7677" t="str">
        <f>IF(Comuni[[#This Row],[Popolazione2011]]&gt;300000,"MAGGIORE","")</f>
        <v/>
      </c>
      <c r="I7677" t="str">
        <f>_xlfn.XLOOKUP(Comuni[[#This Row],[Regione]],Ripartizione_geografica[Regione],Ripartizione_geografica[Ripartizione geografica])</f>
        <v>Isole</v>
      </c>
      <c r="J7677">
        <f>_xlfn.XLOOKUP(Comuni[[#This Row],[Regione]],Ripartizione_geografica[Regione],Ripartizione_geografica[Codice Regione])</f>
        <v>20</v>
      </c>
      <c r="K7677">
        <f>_xlfn.XLOOKUP(Comuni[[#This Row],[Regione]],Table_0[Regione],Table_0[Totale])</f>
        <v>525277</v>
      </c>
      <c r="L7677">
        <f>_xlfn.XLOOKUP(Comuni[[#This Row],[Regione]],Table_0[Regione],Table_0[Guariti])</f>
        <v>513189</v>
      </c>
      <c r="M7677">
        <f>_xlfn.XLOOKUP(Comuni[[#This Row],[Regione]],Table_0[Regione],Table_0[Deceduti])</f>
        <v>2975</v>
      </c>
      <c r="N7677" s="1">
        <f>(Comuni[[#This Row],[Popolazione2011]]/Comuni[[#This Row],[Ammalati TOT]])*100</f>
        <v>0.30974133647580232</v>
      </c>
      <c r="O7677">
        <f>_xlfn.XLOOKUP(Comuni[[#This Row],[Regione]],Table_0[Regione],Table_0[TOT AREA])</f>
        <v>2358669</v>
      </c>
      <c r="P7677" s="1">
        <f>(Comuni[[#This Row],[Popolazione2011]]/Comuni[[#This Row],[Ammalati AREA]])*100</f>
        <v>6.8979581280798619E-2</v>
      </c>
    </row>
    <row r="7678" spans="1:16" x14ac:dyDescent="0.3">
      <c r="A7678" t="s">
        <v>7785</v>
      </c>
      <c r="B7678" t="s">
        <v>8039</v>
      </c>
      <c r="C7678" t="s">
        <v>7732</v>
      </c>
      <c r="D7678">
        <v>2042</v>
      </c>
      <c r="E7678" s="1">
        <f>(Comuni[[#This Row],[Popolazione2011]]/SUM(D:D))*100</f>
        <v>3.4363825130605255E-3</v>
      </c>
      <c r="F7678">
        <f t="shared" si="119"/>
        <v>1634822</v>
      </c>
      <c r="G7678" s="1">
        <f>(Comuni[[#This Row],[Popolazione2011]]/Comuni[[#This Row],[TOT POP REGIONE ]])*100</f>
        <v>0.12490656475139189</v>
      </c>
      <c r="H7678" t="str">
        <f>IF(Comuni[[#This Row],[Popolazione2011]]&gt;300000,"MAGGIORE","")</f>
        <v/>
      </c>
      <c r="I7678" t="str">
        <f>_xlfn.XLOOKUP(Comuni[[#This Row],[Regione]],Ripartizione_geografica[Regione],Ripartizione_geografica[Ripartizione geografica])</f>
        <v>Isole</v>
      </c>
      <c r="J7678">
        <f>_xlfn.XLOOKUP(Comuni[[#This Row],[Regione]],Ripartizione_geografica[Regione],Ripartizione_geografica[Codice Regione])</f>
        <v>20</v>
      </c>
      <c r="K7678">
        <f>_xlfn.XLOOKUP(Comuni[[#This Row],[Regione]],Table_0[Regione],Table_0[Totale])</f>
        <v>525277</v>
      </c>
      <c r="L7678">
        <f>_xlfn.XLOOKUP(Comuni[[#This Row],[Regione]],Table_0[Regione],Table_0[Guariti])</f>
        <v>513189</v>
      </c>
      <c r="M7678">
        <f>_xlfn.XLOOKUP(Comuni[[#This Row],[Regione]],Table_0[Regione],Table_0[Deceduti])</f>
        <v>2975</v>
      </c>
      <c r="N7678" s="1">
        <f>(Comuni[[#This Row],[Popolazione2011]]/Comuni[[#This Row],[Ammalati TOT]])*100</f>
        <v>0.3887472704877617</v>
      </c>
      <c r="O7678">
        <f>_xlfn.XLOOKUP(Comuni[[#This Row],[Regione]],Table_0[Regione],Table_0[TOT AREA])</f>
        <v>2358669</v>
      </c>
      <c r="P7678" s="1">
        <f>(Comuni[[#This Row],[Popolazione2011]]/Comuni[[#This Row],[Ammalati AREA]])*100</f>
        <v>8.6574250138531511E-2</v>
      </c>
    </row>
    <row r="7679" spans="1:16" x14ac:dyDescent="0.3">
      <c r="A7679" t="s">
        <v>7786</v>
      </c>
      <c r="B7679" t="s">
        <v>8039</v>
      </c>
      <c r="C7679" t="s">
        <v>7732</v>
      </c>
      <c r="D7679">
        <v>2737</v>
      </c>
      <c r="E7679" s="1">
        <f>(Comuni[[#This Row],[Popolazione2011]]/SUM(D:D))*100</f>
        <v>4.6059642204929769E-3</v>
      </c>
      <c r="F7679">
        <f t="shared" si="119"/>
        <v>1634822</v>
      </c>
      <c r="G7679" s="1">
        <f>(Comuni[[#This Row],[Popolazione2011]]/Comuni[[#This Row],[TOT POP REGIONE ]])*100</f>
        <v>0.16741883825884407</v>
      </c>
      <c r="H7679" t="str">
        <f>IF(Comuni[[#This Row],[Popolazione2011]]&gt;300000,"MAGGIORE","")</f>
        <v/>
      </c>
      <c r="I7679" t="str">
        <f>_xlfn.XLOOKUP(Comuni[[#This Row],[Regione]],Ripartizione_geografica[Regione],Ripartizione_geografica[Ripartizione geografica])</f>
        <v>Isole</v>
      </c>
      <c r="J7679">
        <f>_xlfn.XLOOKUP(Comuni[[#This Row],[Regione]],Ripartizione_geografica[Regione],Ripartizione_geografica[Codice Regione])</f>
        <v>20</v>
      </c>
      <c r="K7679">
        <f>_xlfn.XLOOKUP(Comuni[[#This Row],[Regione]],Table_0[Regione],Table_0[Totale])</f>
        <v>525277</v>
      </c>
      <c r="L7679">
        <f>_xlfn.XLOOKUP(Comuni[[#This Row],[Regione]],Table_0[Regione],Table_0[Guariti])</f>
        <v>513189</v>
      </c>
      <c r="M7679">
        <f>_xlfn.XLOOKUP(Comuni[[#This Row],[Regione]],Table_0[Regione],Table_0[Deceduti])</f>
        <v>2975</v>
      </c>
      <c r="N7679" s="1">
        <f>(Comuni[[#This Row],[Popolazione2011]]/Comuni[[#This Row],[Ammalati TOT]])*100</f>
        <v>0.52105841298971778</v>
      </c>
      <c r="O7679">
        <f>_xlfn.XLOOKUP(Comuni[[#This Row],[Regione]],Table_0[Regione],Table_0[TOT AREA])</f>
        <v>2358669</v>
      </c>
      <c r="P7679" s="1">
        <f>(Comuni[[#This Row],[Popolazione2011]]/Comuni[[#This Row],[Ammalati AREA]])*100</f>
        <v>0.11604002087618058</v>
      </c>
    </row>
    <row r="7680" spans="1:16" x14ac:dyDescent="0.3">
      <c r="A7680" t="s">
        <v>7787</v>
      </c>
      <c r="B7680" t="s">
        <v>8039</v>
      </c>
      <c r="C7680" t="s">
        <v>7732</v>
      </c>
      <c r="D7680">
        <v>1770</v>
      </c>
      <c r="E7680" s="1">
        <f>(Comuni[[#This Row],[Popolazione2011]]/SUM(D:D))*100</f>
        <v>2.9786469383531488E-3</v>
      </c>
      <c r="F7680">
        <f t="shared" si="119"/>
        <v>1634822</v>
      </c>
      <c r="G7680" s="1">
        <f>(Comuni[[#This Row],[Popolazione2011]]/Comuni[[#This Row],[TOT POP REGIONE ]])*100</f>
        <v>0.10826866778156888</v>
      </c>
      <c r="H7680" t="str">
        <f>IF(Comuni[[#This Row],[Popolazione2011]]&gt;300000,"MAGGIORE","")</f>
        <v/>
      </c>
      <c r="I7680" t="str">
        <f>_xlfn.XLOOKUP(Comuni[[#This Row],[Regione]],Ripartizione_geografica[Regione],Ripartizione_geografica[Ripartizione geografica])</f>
        <v>Isole</v>
      </c>
      <c r="J7680">
        <f>_xlfn.XLOOKUP(Comuni[[#This Row],[Regione]],Ripartizione_geografica[Regione],Ripartizione_geografica[Codice Regione])</f>
        <v>20</v>
      </c>
      <c r="K7680">
        <f>_xlfn.XLOOKUP(Comuni[[#This Row],[Regione]],Table_0[Regione],Table_0[Totale])</f>
        <v>525277</v>
      </c>
      <c r="L7680">
        <f>_xlfn.XLOOKUP(Comuni[[#This Row],[Regione]],Table_0[Regione],Table_0[Guariti])</f>
        <v>513189</v>
      </c>
      <c r="M7680">
        <f>_xlfn.XLOOKUP(Comuni[[#This Row],[Regione]],Table_0[Regione],Table_0[Deceduti])</f>
        <v>2975</v>
      </c>
      <c r="N7680" s="1">
        <f>(Comuni[[#This Row],[Popolazione2011]]/Comuni[[#This Row],[Ammalati TOT]])*100</f>
        <v>0.33696506795462206</v>
      </c>
      <c r="O7680">
        <f>_xlfn.XLOOKUP(Comuni[[#This Row],[Regione]],Table_0[Regione],Table_0[TOT AREA])</f>
        <v>2358669</v>
      </c>
      <c r="P7680" s="1">
        <f>(Comuni[[#This Row],[Popolazione2011]]/Comuni[[#This Row],[Ammalati AREA]])*100</f>
        <v>7.5042322598041528E-2</v>
      </c>
    </row>
    <row r="7681" spans="1:16" x14ac:dyDescent="0.3">
      <c r="A7681" t="s">
        <v>7788</v>
      </c>
      <c r="B7681" t="s">
        <v>8039</v>
      </c>
      <c r="C7681" t="s">
        <v>7732</v>
      </c>
      <c r="D7681">
        <v>2200</v>
      </c>
      <c r="E7681" s="1">
        <f>(Comuni[[#This Row],[Popolazione2011]]/SUM(D:D))*100</f>
        <v>3.7022730307214279E-3</v>
      </c>
      <c r="F7681">
        <f t="shared" si="119"/>
        <v>1634822</v>
      </c>
      <c r="G7681" s="1">
        <f>(Comuni[[#This Row],[Popolazione2011]]/Comuni[[#This Row],[TOT POP REGIONE ]])*100</f>
        <v>0.13457122549121556</v>
      </c>
      <c r="H7681" t="str">
        <f>IF(Comuni[[#This Row],[Popolazione2011]]&gt;300000,"MAGGIORE","")</f>
        <v/>
      </c>
      <c r="I7681" t="str">
        <f>_xlfn.XLOOKUP(Comuni[[#This Row],[Regione]],Ripartizione_geografica[Regione],Ripartizione_geografica[Ripartizione geografica])</f>
        <v>Isole</v>
      </c>
      <c r="J7681">
        <f>_xlfn.XLOOKUP(Comuni[[#This Row],[Regione]],Ripartizione_geografica[Regione],Ripartizione_geografica[Codice Regione])</f>
        <v>20</v>
      </c>
      <c r="K7681">
        <f>_xlfn.XLOOKUP(Comuni[[#This Row],[Regione]],Table_0[Regione],Table_0[Totale])</f>
        <v>525277</v>
      </c>
      <c r="L7681">
        <f>_xlfn.XLOOKUP(Comuni[[#This Row],[Regione]],Table_0[Regione],Table_0[Guariti])</f>
        <v>513189</v>
      </c>
      <c r="M7681">
        <f>_xlfn.XLOOKUP(Comuni[[#This Row],[Regione]],Table_0[Regione],Table_0[Deceduti])</f>
        <v>2975</v>
      </c>
      <c r="N7681" s="1">
        <f>(Comuni[[#This Row],[Popolazione2011]]/Comuni[[#This Row],[Ammalati TOT]])*100</f>
        <v>0.41882663813568838</v>
      </c>
      <c r="O7681">
        <f>_xlfn.XLOOKUP(Comuni[[#This Row],[Regione]],Table_0[Regione],Table_0[TOT AREA])</f>
        <v>2358669</v>
      </c>
      <c r="P7681" s="1">
        <f>(Comuni[[#This Row],[Popolazione2011]]/Comuni[[#This Row],[Ammalati AREA]])*100</f>
        <v>9.3272943342198503E-2</v>
      </c>
    </row>
    <row r="7682" spans="1:16" x14ac:dyDescent="0.3">
      <c r="A7682" t="s">
        <v>7789</v>
      </c>
      <c r="B7682" t="s">
        <v>8039</v>
      </c>
      <c r="C7682" t="s">
        <v>7732</v>
      </c>
      <c r="D7682">
        <v>1811</v>
      </c>
      <c r="E7682" s="1">
        <f>(Comuni[[#This Row],[Popolazione2011]]/SUM(D:D))*100</f>
        <v>3.0476438448347755E-3</v>
      </c>
      <c r="F7682">
        <f t="shared" ref="F7682:F7745" si="120">SUMIFS(D:D,B:B,B7682)</f>
        <v>1634822</v>
      </c>
      <c r="G7682" s="1">
        <f>(Comuni[[#This Row],[Popolazione2011]]/Comuni[[#This Row],[TOT POP REGIONE ]])*100</f>
        <v>0.11077658607481426</v>
      </c>
      <c r="H7682" t="str">
        <f>IF(Comuni[[#This Row],[Popolazione2011]]&gt;300000,"MAGGIORE","")</f>
        <v/>
      </c>
      <c r="I7682" t="str">
        <f>_xlfn.XLOOKUP(Comuni[[#This Row],[Regione]],Ripartizione_geografica[Regione],Ripartizione_geografica[Ripartizione geografica])</f>
        <v>Isole</v>
      </c>
      <c r="J7682">
        <f>_xlfn.XLOOKUP(Comuni[[#This Row],[Regione]],Ripartizione_geografica[Regione],Ripartizione_geografica[Codice Regione])</f>
        <v>20</v>
      </c>
      <c r="K7682">
        <f>_xlfn.XLOOKUP(Comuni[[#This Row],[Regione]],Table_0[Regione],Table_0[Totale])</f>
        <v>525277</v>
      </c>
      <c r="L7682">
        <f>_xlfn.XLOOKUP(Comuni[[#This Row],[Regione]],Table_0[Regione],Table_0[Guariti])</f>
        <v>513189</v>
      </c>
      <c r="M7682">
        <f>_xlfn.XLOOKUP(Comuni[[#This Row],[Regione]],Table_0[Regione],Table_0[Deceduti])</f>
        <v>2975</v>
      </c>
      <c r="N7682" s="1">
        <f>(Comuni[[#This Row],[Popolazione2011]]/Comuni[[#This Row],[Ammalati TOT]])*100</f>
        <v>0.34477047348351442</v>
      </c>
      <c r="O7682">
        <f>_xlfn.XLOOKUP(Comuni[[#This Row],[Regione]],Table_0[Regione],Table_0[TOT AREA])</f>
        <v>2358669</v>
      </c>
      <c r="P7682" s="1">
        <f>(Comuni[[#This Row],[Popolazione2011]]/Comuni[[#This Row],[Ammalati AREA]])*100</f>
        <v>7.6780591087600672E-2</v>
      </c>
    </row>
    <row r="7683" spans="1:16" x14ac:dyDescent="0.3">
      <c r="A7683" t="s">
        <v>7790</v>
      </c>
      <c r="B7683" t="s">
        <v>8039</v>
      </c>
      <c r="C7683" t="s">
        <v>7732</v>
      </c>
      <c r="D7683">
        <v>11469</v>
      </c>
      <c r="E7683" s="1">
        <f>(Comuni[[#This Row],[Popolazione2011]]/SUM(D:D))*100</f>
        <v>1.9300622449701842E-2</v>
      </c>
      <c r="F7683">
        <f t="shared" si="120"/>
        <v>1634822</v>
      </c>
      <c r="G7683" s="1">
        <f>(Comuni[[#This Row],[Popolazione2011]]/Comuni[[#This Row],[TOT POP REGIONE ]])*100</f>
        <v>0.70154426598125053</v>
      </c>
      <c r="H7683" t="str">
        <f>IF(Comuni[[#This Row],[Popolazione2011]]&gt;300000,"MAGGIORE","")</f>
        <v/>
      </c>
      <c r="I7683" t="str">
        <f>_xlfn.XLOOKUP(Comuni[[#This Row],[Regione]],Ripartizione_geografica[Regione],Ripartizione_geografica[Ripartizione geografica])</f>
        <v>Isole</v>
      </c>
      <c r="J7683">
        <f>_xlfn.XLOOKUP(Comuni[[#This Row],[Regione]],Ripartizione_geografica[Regione],Ripartizione_geografica[Codice Regione])</f>
        <v>20</v>
      </c>
      <c r="K7683">
        <f>_xlfn.XLOOKUP(Comuni[[#This Row],[Regione]],Table_0[Regione],Table_0[Totale])</f>
        <v>525277</v>
      </c>
      <c r="L7683">
        <f>_xlfn.XLOOKUP(Comuni[[#This Row],[Regione]],Table_0[Regione],Table_0[Guariti])</f>
        <v>513189</v>
      </c>
      <c r="M7683">
        <f>_xlfn.XLOOKUP(Comuni[[#This Row],[Regione]],Table_0[Regione],Table_0[Deceduti])</f>
        <v>2975</v>
      </c>
      <c r="N7683" s="1">
        <f>(Comuni[[#This Row],[Popolazione2011]]/Comuni[[#This Row],[Ammalati TOT]])*100</f>
        <v>2.1834194148991863</v>
      </c>
      <c r="O7683">
        <f>_xlfn.XLOOKUP(Comuni[[#This Row],[Regione]],Table_0[Regione],Table_0[TOT AREA])</f>
        <v>2358669</v>
      </c>
      <c r="P7683" s="1">
        <f>(Comuni[[#This Row],[Popolazione2011]]/Comuni[[#This Row],[Ammalati AREA]])*100</f>
        <v>0.48624881235985212</v>
      </c>
    </row>
    <row r="7684" spans="1:16" x14ac:dyDescent="0.3">
      <c r="A7684" t="s">
        <v>7791</v>
      </c>
      <c r="B7684" t="s">
        <v>8039</v>
      </c>
      <c r="C7684" t="s">
        <v>7732</v>
      </c>
      <c r="D7684">
        <v>1753</v>
      </c>
      <c r="E7684" s="1">
        <f>(Comuni[[#This Row],[Popolazione2011]]/SUM(D:D))*100</f>
        <v>2.9500384649339376E-3</v>
      </c>
      <c r="F7684">
        <f t="shared" si="120"/>
        <v>1634822</v>
      </c>
      <c r="G7684" s="1">
        <f>(Comuni[[#This Row],[Popolazione2011]]/Comuni[[#This Row],[TOT POP REGIONE ]])*100</f>
        <v>0.10722879922095495</v>
      </c>
      <c r="H7684" t="str">
        <f>IF(Comuni[[#This Row],[Popolazione2011]]&gt;300000,"MAGGIORE","")</f>
        <v/>
      </c>
      <c r="I7684" t="str">
        <f>_xlfn.XLOOKUP(Comuni[[#This Row],[Regione]],Ripartizione_geografica[Regione],Ripartizione_geografica[Ripartizione geografica])</f>
        <v>Isole</v>
      </c>
      <c r="J7684">
        <f>_xlfn.XLOOKUP(Comuni[[#This Row],[Regione]],Ripartizione_geografica[Regione],Ripartizione_geografica[Codice Regione])</f>
        <v>20</v>
      </c>
      <c r="K7684">
        <f>_xlfn.XLOOKUP(Comuni[[#This Row],[Regione]],Table_0[Regione],Table_0[Totale])</f>
        <v>525277</v>
      </c>
      <c r="L7684">
        <f>_xlfn.XLOOKUP(Comuni[[#This Row],[Regione]],Table_0[Regione],Table_0[Guariti])</f>
        <v>513189</v>
      </c>
      <c r="M7684">
        <f>_xlfn.XLOOKUP(Comuni[[#This Row],[Regione]],Table_0[Regione],Table_0[Deceduti])</f>
        <v>2975</v>
      </c>
      <c r="N7684" s="1">
        <f>(Comuni[[#This Row],[Popolazione2011]]/Comuni[[#This Row],[Ammalati TOT]])*100</f>
        <v>0.33372868029630082</v>
      </c>
      <c r="O7684">
        <f>_xlfn.XLOOKUP(Comuni[[#This Row],[Regione]],Table_0[Regione],Table_0[TOT AREA])</f>
        <v>2358669</v>
      </c>
      <c r="P7684" s="1">
        <f>(Comuni[[#This Row],[Popolazione2011]]/Comuni[[#This Row],[Ammalati AREA]])*100</f>
        <v>7.4321577126760907E-2</v>
      </c>
    </row>
    <row r="7685" spans="1:16" x14ac:dyDescent="0.3">
      <c r="A7685" t="s">
        <v>7792</v>
      </c>
      <c r="B7685" t="s">
        <v>8039</v>
      </c>
      <c r="C7685" t="s">
        <v>7732</v>
      </c>
      <c r="D7685">
        <v>1069</v>
      </c>
      <c r="E7685" s="1">
        <f>(Comuni[[#This Row],[Popolazione2011]]/SUM(D:D))*100</f>
        <v>1.7989681226550937E-3</v>
      </c>
      <c r="F7685">
        <f t="shared" si="120"/>
        <v>1634822</v>
      </c>
      <c r="G7685" s="1">
        <f>(Comuni[[#This Row],[Popolazione2011]]/Comuni[[#This Row],[TOT POP REGIONE ]])*100</f>
        <v>6.5389381840958841E-2</v>
      </c>
      <c r="H7685" t="str">
        <f>IF(Comuni[[#This Row],[Popolazione2011]]&gt;300000,"MAGGIORE","")</f>
        <v/>
      </c>
      <c r="I7685" t="str">
        <f>_xlfn.XLOOKUP(Comuni[[#This Row],[Regione]],Ripartizione_geografica[Regione],Ripartizione_geografica[Ripartizione geografica])</f>
        <v>Isole</v>
      </c>
      <c r="J7685">
        <f>_xlfn.XLOOKUP(Comuni[[#This Row],[Regione]],Ripartizione_geografica[Regione],Ripartizione_geografica[Codice Regione])</f>
        <v>20</v>
      </c>
      <c r="K7685">
        <f>_xlfn.XLOOKUP(Comuni[[#This Row],[Regione]],Table_0[Regione],Table_0[Totale])</f>
        <v>525277</v>
      </c>
      <c r="L7685">
        <f>_xlfn.XLOOKUP(Comuni[[#This Row],[Regione]],Table_0[Regione],Table_0[Guariti])</f>
        <v>513189</v>
      </c>
      <c r="M7685">
        <f>_xlfn.XLOOKUP(Comuni[[#This Row],[Regione]],Table_0[Regione],Table_0[Deceduti])</f>
        <v>2975</v>
      </c>
      <c r="N7685" s="1">
        <f>(Comuni[[#This Row],[Popolazione2011]]/Comuni[[#This Row],[Ammalati TOT]])*100</f>
        <v>0.20351167098502315</v>
      </c>
      <c r="O7685">
        <f>_xlfn.XLOOKUP(Comuni[[#This Row],[Regione]],Table_0[Regione],Table_0[TOT AREA])</f>
        <v>2358669</v>
      </c>
      <c r="P7685" s="1">
        <f>(Comuni[[#This Row],[Popolazione2011]]/Comuni[[#This Row],[Ammalati AREA]])*100</f>
        <v>4.5322171105822817E-2</v>
      </c>
    </row>
    <row r="7686" spans="1:16" x14ac:dyDescent="0.3">
      <c r="A7686" t="s">
        <v>7793</v>
      </c>
      <c r="B7686" t="s">
        <v>8039</v>
      </c>
      <c r="C7686" t="s">
        <v>7732</v>
      </c>
      <c r="D7686">
        <v>3815</v>
      </c>
      <c r="E7686" s="1">
        <f>(Comuni[[#This Row],[Popolazione2011]]/SUM(D:D))*100</f>
        <v>6.4200780055464765E-3</v>
      </c>
      <c r="F7686">
        <f t="shared" si="120"/>
        <v>1634822</v>
      </c>
      <c r="G7686" s="1">
        <f>(Comuni[[#This Row],[Popolazione2011]]/Comuni[[#This Row],[TOT POP REGIONE ]])*100</f>
        <v>0.23335873874953972</v>
      </c>
      <c r="H7686" t="str">
        <f>IF(Comuni[[#This Row],[Popolazione2011]]&gt;300000,"MAGGIORE","")</f>
        <v/>
      </c>
      <c r="I7686" t="str">
        <f>_xlfn.XLOOKUP(Comuni[[#This Row],[Regione]],Ripartizione_geografica[Regione],Ripartizione_geografica[Ripartizione geografica])</f>
        <v>Isole</v>
      </c>
      <c r="J7686">
        <f>_xlfn.XLOOKUP(Comuni[[#This Row],[Regione]],Ripartizione_geografica[Regione],Ripartizione_geografica[Codice Regione])</f>
        <v>20</v>
      </c>
      <c r="K7686">
        <f>_xlfn.XLOOKUP(Comuni[[#This Row],[Regione]],Table_0[Regione],Table_0[Totale])</f>
        <v>525277</v>
      </c>
      <c r="L7686">
        <f>_xlfn.XLOOKUP(Comuni[[#This Row],[Regione]],Table_0[Regione],Table_0[Guariti])</f>
        <v>513189</v>
      </c>
      <c r="M7686">
        <f>_xlfn.XLOOKUP(Comuni[[#This Row],[Regione]],Table_0[Regione],Table_0[Deceduti])</f>
        <v>2975</v>
      </c>
      <c r="N7686" s="1">
        <f>(Comuni[[#This Row],[Popolazione2011]]/Comuni[[#This Row],[Ammalati TOT]])*100</f>
        <v>0.72628346567620516</v>
      </c>
      <c r="O7686">
        <f>_xlfn.XLOOKUP(Comuni[[#This Row],[Regione]],Table_0[Regione],Table_0[TOT AREA])</f>
        <v>2358669</v>
      </c>
      <c r="P7686" s="1">
        <f>(Comuni[[#This Row],[Popolazione2011]]/Comuni[[#This Row],[Ammalati AREA]])*100</f>
        <v>0.16174376311385788</v>
      </c>
    </row>
    <row r="7687" spans="1:16" x14ac:dyDescent="0.3">
      <c r="A7687" t="s">
        <v>7794</v>
      </c>
      <c r="B7687" t="s">
        <v>8039</v>
      </c>
      <c r="C7687" t="s">
        <v>7732</v>
      </c>
      <c r="D7687">
        <v>690</v>
      </c>
      <c r="E7687" s="1">
        <f>(Comuni[[#This Row],[Popolazione2011]]/SUM(D:D))*100</f>
        <v>1.1611674505444477E-3</v>
      </c>
      <c r="F7687">
        <f t="shared" si="120"/>
        <v>1634822</v>
      </c>
      <c r="G7687" s="1">
        <f>(Comuni[[#This Row],[Popolazione2011]]/Comuni[[#This Row],[TOT POP REGIONE ]])*100</f>
        <v>4.2206429813153971E-2</v>
      </c>
      <c r="H7687" t="str">
        <f>IF(Comuni[[#This Row],[Popolazione2011]]&gt;300000,"MAGGIORE","")</f>
        <v/>
      </c>
      <c r="I7687" t="str">
        <f>_xlfn.XLOOKUP(Comuni[[#This Row],[Regione]],Ripartizione_geografica[Regione],Ripartizione_geografica[Ripartizione geografica])</f>
        <v>Isole</v>
      </c>
      <c r="J7687">
        <f>_xlfn.XLOOKUP(Comuni[[#This Row],[Regione]],Ripartizione_geografica[Regione],Ripartizione_geografica[Codice Regione])</f>
        <v>20</v>
      </c>
      <c r="K7687">
        <f>_xlfn.XLOOKUP(Comuni[[#This Row],[Regione]],Table_0[Regione],Table_0[Totale])</f>
        <v>525277</v>
      </c>
      <c r="L7687">
        <f>_xlfn.XLOOKUP(Comuni[[#This Row],[Regione]],Table_0[Regione],Table_0[Guariti])</f>
        <v>513189</v>
      </c>
      <c r="M7687">
        <f>_xlfn.XLOOKUP(Comuni[[#This Row],[Regione]],Table_0[Regione],Table_0[Deceduti])</f>
        <v>2975</v>
      </c>
      <c r="N7687" s="1">
        <f>(Comuni[[#This Row],[Popolazione2011]]/Comuni[[#This Row],[Ammalati TOT]])*100</f>
        <v>0.13135926377892046</v>
      </c>
      <c r="O7687">
        <f>_xlfn.XLOOKUP(Comuni[[#This Row],[Regione]],Table_0[Regione],Table_0[TOT AREA])</f>
        <v>2358669</v>
      </c>
      <c r="P7687" s="1">
        <f>(Comuni[[#This Row],[Popolazione2011]]/Comuni[[#This Row],[Ammalati AREA]])*100</f>
        <v>2.9253786775507711E-2</v>
      </c>
    </row>
    <row r="7688" spans="1:16" x14ac:dyDescent="0.3">
      <c r="A7688" t="s">
        <v>7795</v>
      </c>
      <c r="B7688" t="s">
        <v>8039</v>
      </c>
      <c r="C7688" t="s">
        <v>7732</v>
      </c>
      <c r="D7688">
        <v>521</v>
      </c>
      <c r="E7688" s="1">
        <f>(Comuni[[#This Row],[Popolazione2011]]/SUM(D:D))*100</f>
        <v>8.767655677299382E-4</v>
      </c>
      <c r="F7688">
        <f t="shared" si="120"/>
        <v>1634822</v>
      </c>
      <c r="G7688" s="1">
        <f>(Comuni[[#This Row],[Popolazione2011]]/Comuni[[#This Row],[TOT POP REGIONE ]])*100</f>
        <v>3.1868912945874232E-2</v>
      </c>
      <c r="H7688" t="str">
        <f>IF(Comuni[[#This Row],[Popolazione2011]]&gt;300000,"MAGGIORE","")</f>
        <v/>
      </c>
      <c r="I7688" t="str">
        <f>_xlfn.XLOOKUP(Comuni[[#This Row],[Regione]],Ripartizione_geografica[Regione],Ripartizione_geografica[Ripartizione geografica])</f>
        <v>Isole</v>
      </c>
      <c r="J7688">
        <f>_xlfn.XLOOKUP(Comuni[[#This Row],[Regione]],Ripartizione_geografica[Regione],Ripartizione_geografica[Codice Regione])</f>
        <v>20</v>
      </c>
      <c r="K7688">
        <f>_xlfn.XLOOKUP(Comuni[[#This Row],[Regione]],Table_0[Regione],Table_0[Totale])</f>
        <v>525277</v>
      </c>
      <c r="L7688">
        <f>_xlfn.XLOOKUP(Comuni[[#This Row],[Regione]],Table_0[Regione],Table_0[Guariti])</f>
        <v>513189</v>
      </c>
      <c r="M7688">
        <f>_xlfn.XLOOKUP(Comuni[[#This Row],[Regione]],Table_0[Regione],Table_0[Deceduti])</f>
        <v>2975</v>
      </c>
      <c r="N7688" s="1">
        <f>(Comuni[[#This Row],[Popolazione2011]]/Comuni[[#This Row],[Ammalati TOT]])*100</f>
        <v>9.9185762940315295E-2</v>
      </c>
      <c r="O7688">
        <f>_xlfn.XLOOKUP(Comuni[[#This Row],[Regione]],Table_0[Regione],Table_0[TOT AREA])</f>
        <v>2358669</v>
      </c>
      <c r="P7688" s="1">
        <f>(Comuni[[#This Row],[Popolazione2011]]/Comuni[[#This Row],[Ammalati AREA]])*100</f>
        <v>2.2088728855129736E-2</v>
      </c>
    </row>
    <row r="7689" spans="1:16" x14ac:dyDescent="0.3">
      <c r="A7689" t="s">
        <v>7796</v>
      </c>
      <c r="B7689" t="s">
        <v>8039</v>
      </c>
      <c r="C7689" t="s">
        <v>7732</v>
      </c>
      <c r="D7689">
        <v>2116</v>
      </c>
      <c r="E7689" s="1">
        <f>(Comuni[[#This Row],[Popolazione2011]]/SUM(D:D))*100</f>
        <v>3.5609135150029736E-3</v>
      </c>
      <c r="F7689">
        <f t="shared" si="120"/>
        <v>1634822</v>
      </c>
      <c r="G7689" s="1">
        <f>(Comuni[[#This Row],[Popolazione2011]]/Comuni[[#This Row],[TOT POP REGIONE ]])*100</f>
        <v>0.12943305142700551</v>
      </c>
      <c r="H7689" t="str">
        <f>IF(Comuni[[#This Row],[Popolazione2011]]&gt;300000,"MAGGIORE","")</f>
        <v/>
      </c>
      <c r="I7689" t="str">
        <f>_xlfn.XLOOKUP(Comuni[[#This Row],[Regione]],Ripartizione_geografica[Regione],Ripartizione_geografica[Ripartizione geografica])</f>
        <v>Isole</v>
      </c>
      <c r="J7689">
        <f>_xlfn.XLOOKUP(Comuni[[#This Row],[Regione]],Ripartizione_geografica[Regione],Ripartizione_geografica[Codice Regione])</f>
        <v>20</v>
      </c>
      <c r="K7689">
        <f>_xlfn.XLOOKUP(Comuni[[#This Row],[Regione]],Table_0[Regione],Table_0[Totale])</f>
        <v>525277</v>
      </c>
      <c r="L7689">
        <f>_xlfn.XLOOKUP(Comuni[[#This Row],[Regione]],Table_0[Regione],Table_0[Guariti])</f>
        <v>513189</v>
      </c>
      <c r="M7689">
        <f>_xlfn.XLOOKUP(Comuni[[#This Row],[Regione]],Table_0[Regione],Table_0[Deceduti])</f>
        <v>2975</v>
      </c>
      <c r="N7689" s="1">
        <f>(Comuni[[#This Row],[Popolazione2011]]/Comuni[[#This Row],[Ammalati TOT]])*100</f>
        <v>0.40283507558868936</v>
      </c>
      <c r="O7689">
        <f>_xlfn.XLOOKUP(Comuni[[#This Row],[Regione]],Table_0[Regione],Table_0[TOT AREA])</f>
        <v>2358669</v>
      </c>
      <c r="P7689" s="1">
        <f>(Comuni[[#This Row],[Popolazione2011]]/Comuni[[#This Row],[Ammalati AREA]])*100</f>
        <v>8.9711612778223648E-2</v>
      </c>
    </row>
    <row r="7690" spans="1:16" x14ac:dyDescent="0.3">
      <c r="A7690" t="s">
        <v>7797</v>
      </c>
      <c r="B7690" t="s">
        <v>8039</v>
      </c>
      <c r="C7690" t="s">
        <v>7732</v>
      </c>
      <c r="D7690">
        <v>2891</v>
      </c>
      <c r="E7690" s="1">
        <f>(Comuni[[#This Row],[Popolazione2011]]/SUM(D:D))*100</f>
        <v>4.8651233326434768E-3</v>
      </c>
      <c r="F7690">
        <f t="shared" si="120"/>
        <v>1634822</v>
      </c>
      <c r="G7690" s="1">
        <f>(Comuni[[#This Row],[Popolazione2011]]/Comuni[[#This Row],[TOT POP REGIONE ]])*100</f>
        <v>0.17683882404322918</v>
      </c>
      <c r="H7690" t="str">
        <f>IF(Comuni[[#This Row],[Popolazione2011]]&gt;300000,"MAGGIORE","")</f>
        <v/>
      </c>
      <c r="I7690" t="str">
        <f>_xlfn.XLOOKUP(Comuni[[#This Row],[Regione]],Ripartizione_geografica[Regione],Ripartizione_geografica[Ripartizione geografica])</f>
        <v>Isole</v>
      </c>
      <c r="J7690">
        <f>_xlfn.XLOOKUP(Comuni[[#This Row],[Regione]],Ripartizione_geografica[Regione],Ripartizione_geografica[Codice Regione])</f>
        <v>20</v>
      </c>
      <c r="K7690">
        <f>_xlfn.XLOOKUP(Comuni[[#This Row],[Regione]],Table_0[Regione],Table_0[Totale])</f>
        <v>525277</v>
      </c>
      <c r="L7690">
        <f>_xlfn.XLOOKUP(Comuni[[#This Row],[Regione]],Table_0[Regione],Table_0[Guariti])</f>
        <v>513189</v>
      </c>
      <c r="M7690">
        <f>_xlfn.XLOOKUP(Comuni[[#This Row],[Regione]],Table_0[Regione],Table_0[Deceduti])</f>
        <v>2975</v>
      </c>
      <c r="N7690" s="1">
        <f>(Comuni[[#This Row],[Popolazione2011]]/Comuni[[#This Row],[Ammalati TOT]])*100</f>
        <v>0.55037627765921604</v>
      </c>
      <c r="O7690">
        <f>_xlfn.XLOOKUP(Comuni[[#This Row],[Regione]],Table_0[Regione],Table_0[TOT AREA])</f>
        <v>2358669</v>
      </c>
      <c r="P7690" s="1">
        <f>(Comuni[[#This Row],[Popolazione2011]]/Comuni[[#This Row],[Ammalati AREA]])*100</f>
        <v>0.12256912691013448</v>
      </c>
    </row>
    <row r="7691" spans="1:16" x14ac:dyDescent="0.3">
      <c r="A7691" t="s">
        <v>7798</v>
      </c>
      <c r="B7691" t="s">
        <v>8039</v>
      </c>
      <c r="C7691" t="s">
        <v>7732</v>
      </c>
      <c r="D7691">
        <v>10743</v>
      </c>
      <c r="E7691" s="1">
        <f>(Comuni[[#This Row],[Popolazione2011]]/SUM(D:D))*100</f>
        <v>1.8078872349563773E-2</v>
      </c>
      <c r="F7691">
        <f t="shared" si="120"/>
        <v>1634822</v>
      </c>
      <c r="G7691" s="1">
        <f>(Comuni[[#This Row],[Popolazione2011]]/Comuni[[#This Row],[TOT POP REGIONE ]])*100</f>
        <v>0.65713576156914943</v>
      </c>
      <c r="H7691" t="str">
        <f>IF(Comuni[[#This Row],[Popolazione2011]]&gt;300000,"MAGGIORE","")</f>
        <v/>
      </c>
      <c r="I7691" t="str">
        <f>_xlfn.XLOOKUP(Comuni[[#This Row],[Regione]],Ripartizione_geografica[Regione],Ripartizione_geografica[Ripartizione geografica])</f>
        <v>Isole</v>
      </c>
      <c r="J7691">
        <f>_xlfn.XLOOKUP(Comuni[[#This Row],[Regione]],Ripartizione_geografica[Regione],Ripartizione_geografica[Codice Regione])</f>
        <v>20</v>
      </c>
      <c r="K7691">
        <f>_xlfn.XLOOKUP(Comuni[[#This Row],[Regione]],Table_0[Regione],Table_0[Totale])</f>
        <v>525277</v>
      </c>
      <c r="L7691">
        <f>_xlfn.XLOOKUP(Comuni[[#This Row],[Regione]],Table_0[Regione],Table_0[Guariti])</f>
        <v>513189</v>
      </c>
      <c r="M7691">
        <f>_xlfn.XLOOKUP(Comuni[[#This Row],[Regione]],Table_0[Regione],Table_0[Deceduti])</f>
        <v>2975</v>
      </c>
      <c r="N7691" s="1">
        <f>(Comuni[[#This Row],[Popolazione2011]]/Comuni[[#This Row],[Ammalati TOT]])*100</f>
        <v>2.0452066243144094</v>
      </c>
      <c r="O7691">
        <f>_xlfn.XLOOKUP(Comuni[[#This Row],[Regione]],Table_0[Regione],Table_0[TOT AREA])</f>
        <v>2358669</v>
      </c>
      <c r="P7691" s="1">
        <f>(Comuni[[#This Row],[Popolazione2011]]/Comuni[[#This Row],[Ammalati AREA]])*100</f>
        <v>0.45546874105692658</v>
      </c>
    </row>
    <row r="7692" spans="1:16" x14ac:dyDescent="0.3">
      <c r="A7692" t="s">
        <v>7799</v>
      </c>
      <c r="B7692" t="s">
        <v>8039</v>
      </c>
      <c r="C7692" t="s">
        <v>7732</v>
      </c>
      <c r="D7692">
        <v>1126</v>
      </c>
      <c r="E7692" s="1">
        <f>(Comuni[[#This Row],[Popolazione2011]]/SUM(D:D))*100</f>
        <v>1.8948906511783309E-3</v>
      </c>
      <c r="F7692">
        <f t="shared" si="120"/>
        <v>1634822</v>
      </c>
      <c r="G7692" s="1">
        <f>(Comuni[[#This Row],[Popolazione2011]]/Comuni[[#This Row],[TOT POP REGIONE ]])*100</f>
        <v>6.8875999955958514E-2</v>
      </c>
      <c r="H7692" t="str">
        <f>IF(Comuni[[#This Row],[Popolazione2011]]&gt;300000,"MAGGIORE","")</f>
        <v/>
      </c>
      <c r="I7692" t="str">
        <f>_xlfn.XLOOKUP(Comuni[[#This Row],[Regione]],Ripartizione_geografica[Regione],Ripartizione_geografica[Ripartizione geografica])</f>
        <v>Isole</v>
      </c>
      <c r="J7692">
        <f>_xlfn.XLOOKUP(Comuni[[#This Row],[Regione]],Ripartizione_geografica[Regione],Ripartizione_geografica[Codice Regione])</f>
        <v>20</v>
      </c>
      <c r="K7692">
        <f>_xlfn.XLOOKUP(Comuni[[#This Row],[Regione]],Table_0[Regione],Table_0[Totale])</f>
        <v>525277</v>
      </c>
      <c r="L7692">
        <f>_xlfn.XLOOKUP(Comuni[[#This Row],[Regione]],Table_0[Regione],Table_0[Guariti])</f>
        <v>513189</v>
      </c>
      <c r="M7692">
        <f>_xlfn.XLOOKUP(Comuni[[#This Row],[Regione]],Table_0[Regione],Table_0[Deceduti])</f>
        <v>2975</v>
      </c>
      <c r="N7692" s="1">
        <f>(Comuni[[#This Row],[Popolazione2011]]/Comuni[[#This Row],[Ammalati TOT]])*100</f>
        <v>0.21436308842762961</v>
      </c>
      <c r="O7692">
        <f>_xlfn.XLOOKUP(Comuni[[#This Row],[Regione]],Table_0[Regione],Table_0[TOT AREA])</f>
        <v>2358669</v>
      </c>
      <c r="P7692" s="1">
        <f>(Comuni[[#This Row],[Popolazione2011]]/Comuni[[#This Row],[Ammalati AREA]])*100</f>
        <v>4.7738788274234327E-2</v>
      </c>
    </row>
    <row r="7693" spans="1:16" x14ac:dyDescent="0.3">
      <c r="A7693" t="s">
        <v>7800</v>
      </c>
      <c r="B7693" t="s">
        <v>8039</v>
      </c>
      <c r="C7693" t="s">
        <v>7732</v>
      </c>
      <c r="D7693">
        <v>1517</v>
      </c>
      <c r="E7693" s="1">
        <f>(Comuni[[#This Row],[Popolazione2011]]/SUM(D:D))*100</f>
        <v>2.5528855398201846E-3</v>
      </c>
      <c r="F7693">
        <f t="shared" si="120"/>
        <v>1634822</v>
      </c>
      <c r="G7693" s="1">
        <f>(Comuni[[#This Row],[Popolazione2011]]/Comuni[[#This Row],[TOT POP REGIONE ]])*100</f>
        <v>9.279297685007909E-2</v>
      </c>
      <c r="H7693" t="str">
        <f>IF(Comuni[[#This Row],[Popolazione2011]]&gt;300000,"MAGGIORE","")</f>
        <v/>
      </c>
      <c r="I7693" t="str">
        <f>_xlfn.XLOOKUP(Comuni[[#This Row],[Regione]],Ripartizione_geografica[Regione],Ripartizione_geografica[Ripartizione geografica])</f>
        <v>Isole</v>
      </c>
      <c r="J7693">
        <f>_xlfn.XLOOKUP(Comuni[[#This Row],[Regione]],Ripartizione_geografica[Regione],Ripartizione_geografica[Codice Regione])</f>
        <v>20</v>
      </c>
      <c r="K7693">
        <f>_xlfn.XLOOKUP(Comuni[[#This Row],[Regione]],Table_0[Regione],Table_0[Totale])</f>
        <v>525277</v>
      </c>
      <c r="L7693">
        <f>_xlfn.XLOOKUP(Comuni[[#This Row],[Regione]],Table_0[Regione],Table_0[Guariti])</f>
        <v>513189</v>
      </c>
      <c r="M7693">
        <f>_xlfn.XLOOKUP(Comuni[[#This Row],[Regione]],Table_0[Regione],Table_0[Deceduti])</f>
        <v>2975</v>
      </c>
      <c r="N7693" s="1">
        <f>(Comuni[[#This Row],[Popolazione2011]]/Comuni[[#This Row],[Ammalati TOT]])*100</f>
        <v>0.28880000456901783</v>
      </c>
      <c r="O7693">
        <f>_xlfn.XLOOKUP(Comuni[[#This Row],[Regione]],Table_0[Regione],Table_0[TOT AREA])</f>
        <v>2358669</v>
      </c>
      <c r="P7693" s="1">
        <f>(Comuni[[#This Row],[Popolazione2011]]/Comuni[[#This Row],[Ammalati AREA]])*100</f>
        <v>6.4315934113688703E-2</v>
      </c>
    </row>
    <row r="7694" spans="1:16" x14ac:dyDescent="0.3">
      <c r="A7694" t="s">
        <v>7801</v>
      </c>
      <c r="B7694" t="s">
        <v>8039</v>
      </c>
      <c r="C7694" t="s">
        <v>7732</v>
      </c>
      <c r="D7694">
        <v>1295</v>
      </c>
      <c r="E7694" s="1">
        <f>(Comuni[[#This Row],[Popolazione2011]]/SUM(D:D))*100</f>
        <v>2.1792925339928406E-3</v>
      </c>
      <c r="F7694">
        <f t="shared" si="120"/>
        <v>1634822</v>
      </c>
      <c r="G7694" s="1">
        <f>(Comuni[[#This Row],[Popolazione2011]]/Comuni[[#This Row],[TOT POP REGIONE ]])*100</f>
        <v>7.9213516823238253E-2</v>
      </c>
      <c r="H7694" t="str">
        <f>IF(Comuni[[#This Row],[Popolazione2011]]&gt;300000,"MAGGIORE","")</f>
        <v/>
      </c>
      <c r="I7694" t="str">
        <f>_xlfn.XLOOKUP(Comuni[[#This Row],[Regione]],Ripartizione_geografica[Regione],Ripartizione_geografica[Ripartizione geografica])</f>
        <v>Isole</v>
      </c>
      <c r="J7694">
        <f>_xlfn.XLOOKUP(Comuni[[#This Row],[Regione]],Ripartizione_geografica[Regione],Ripartizione_geografica[Codice Regione])</f>
        <v>20</v>
      </c>
      <c r="K7694">
        <f>_xlfn.XLOOKUP(Comuni[[#This Row],[Regione]],Table_0[Regione],Table_0[Totale])</f>
        <v>525277</v>
      </c>
      <c r="L7694">
        <f>_xlfn.XLOOKUP(Comuni[[#This Row],[Regione]],Table_0[Regione],Table_0[Guariti])</f>
        <v>513189</v>
      </c>
      <c r="M7694">
        <f>_xlfn.XLOOKUP(Comuni[[#This Row],[Regione]],Table_0[Regione],Table_0[Deceduti])</f>
        <v>2975</v>
      </c>
      <c r="N7694" s="1">
        <f>(Comuni[[#This Row],[Popolazione2011]]/Comuni[[#This Row],[Ammalati TOT]])*100</f>
        <v>0.24653658926623478</v>
      </c>
      <c r="O7694">
        <f>_xlfn.XLOOKUP(Comuni[[#This Row],[Regione]],Table_0[Regione],Table_0[TOT AREA])</f>
        <v>2358669</v>
      </c>
      <c r="P7694" s="1">
        <f>(Comuni[[#This Row],[Popolazione2011]]/Comuni[[#This Row],[Ammalati AREA]])*100</f>
        <v>5.4903846194612305E-2</v>
      </c>
    </row>
    <row r="7695" spans="1:16" x14ac:dyDescent="0.3">
      <c r="A7695" t="s">
        <v>7802</v>
      </c>
      <c r="B7695" t="s">
        <v>8039</v>
      </c>
      <c r="C7695" t="s">
        <v>7732</v>
      </c>
      <c r="D7695">
        <v>599</v>
      </c>
      <c r="E7695" s="1">
        <f>(Comuni[[#This Row],[Popolazione2011]]/SUM(D:D))*100</f>
        <v>1.0080279751827888E-3</v>
      </c>
      <c r="F7695">
        <f t="shared" si="120"/>
        <v>1634822</v>
      </c>
      <c r="G7695" s="1">
        <f>(Comuni[[#This Row],[Popolazione2011]]/Comuni[[#This Row],[TOT POP REGIONE ]])*100</f>
        <v>3.6640074576926418E-2</v>
      </c>
      <c r="H7695" t="str">
        <f>IF(Comuni[[#This Row],[Popolazione2011]]&gt;300000,"MAGGIORE","")</f>
        <v/>
      </c>
      <c r="I7695" t="str">
        <f>_xlfn.XLOOKUP(Comuni[[#This Row],[Regione]],Ripartizione_geografica[Regione],Ripartizione_geografica[Ripartizione geografica])</f>
        <v>Isole</v>
      </c>
      <c r="J7695">
        <f>_xlfn.XLOOKUP(Comuni[[#This Row],[Regione]],Ripartizione_geografica[Regione],Ripartizione_geografica[Codice Regione])</f>
        <v>20</v>
      </c>
      <c r="K7695">
        <f>_xlfn.XLOOKUP(Comuni[[#This Row],[Regione]],Table_0[Regione],Table_0[Totale])</f>
        <v>525277</v>
      </c>
      <c r="L7695">
        <f>_xlfn.XLOOKUP(Comuni[[#This Row],[Regione]],Table_0[Regione],Table_0[Guariti])</f>
        <v>513189</v>
      </c>
      <c r="M7695">
        <f>_xlfn.XLOOKUP(Comuni[[#This Row],[Regione]],Table_0[Regione],Table_0[Deceduti])</f>
        <v>2975</v>
      </c>
      <c r="N7695" s="1">
        <f>(Comuni[[#This Row],[Popolazione2011]]/Comuni[[#This Row],[Ammalati TOT]])*100</f>
        <v>0.11403507101967153</v>
      </c>
      <c r="O7695">
        <f>_xlfn.XLOOKUP(Comuni[[#This Row],[Regione]],Table_0[Regione],Table_0[TOT AREA])</f>
        <v>2358669</v>
      </c>
      <c r="P7695" s="1">
        <f>(Comuni[[#This Row],[Popolazione2011]]/Comuni[[#This Row],[Ammalati AREA]])*100</f>
        <v>2.5395678664534956E-2</v>
      </c>
    </row>
    <row r="7696" spans="1:16" x14ac:dyDescent="0.3">
      <c r="A7696" t="s">
        <v>7803</v>
      </c>
      <c r="B7696" t="s">
        <v>8039</v>
      </c>
      <c r="C7696" t="s">
        <v>7732</v>
      </c>
      <c r="D7696">
        <v>3376</v>
      </c>
      <c r="E7696" s="1">
        <f>(Comuni[[#This Row],[Popolazione2011]]/SUM(D:D))*100</f>
        <v>5.6813062507797916E-3</v>
      </c>
      <c r="F7696">
        <f t="shared" si="120"/>
        <v>1634822</v>
      </c>
      <c r="G7696" s="1">
        <f>(Comuni[[#This Row],[Popolazione2011]]/Comuni[[#This Row],[TOT POP REGIONE ]])*100</f>
        <v>0.20650566239015625</v>
      </c>
      <c r="H7696" t="str">
        <f>IF(Comuni[[#This Row],[Popolazione2011]]&gt;300000,"MAGGIORE","")</f>
        <v/>
      </c>
      <c r="I7696" t="str">
        <f>_xlfn.XLOOKUP(Comuni[[#This Row],[Regione]],Ripartizione_geografica[Regione],Ripartizione_geografica[Ripartizione geografica])</f>
        <v>Isole</v>
      </c>
      <c r="J7696">
        <f>_xlfn.XLOOKUP(Comuni[[#This Row],[Regione]],Ripartizione_geografica[Regione],Ripartizione_geografica[Codice Regione])</f>
        <v>20</v>
      </c>
      <c r="K7696">
        <f>_xlfn.XLOOKUP(Comuni[[#This Row],[Regione]],Table_0[Regione],Table_0[Totale])</f>
        <v>525277</v>
      </c>
      <c r="L7696">
        <f>_xlfn.XLOOKUP(Comuni[[#This Row],[Regione]],Table_0[Regione],Table_0[Guariti])</f>
        <v>513189</v>
      </c>
      <c r="M7696">
        <f>_xlfn.XLOOKUP(Comuni[[#This Row],[Regione]],Table_0[Regione],Table_0[Deceduti])</f>
        <v>2975</v>
      </c>
      <c r="N7696" s="1">
        <f>(Comuni[[#This Row],[Popolazione2011]]/Comuni[[#This Row],[Ammalati TOT]])*100</f>
        <v>0.64270851379367466</v>
      </c>
      <c r="O7696">
        <f>_xlfn.XLOOKUP(Comuni[[#This Row],[Regione]],Table_0[Regione],Table_0[TOT AREA])</f>
        <v>2358669</v>
      </c>
      <c r="P7696" s="1">
        <f>(Comuni[[#This Row],[Popolazione2011]]/Comuni[[#This Row],[Ammalati AREA]])*100</f>
        <v>0.14313157123784642</v>
      </c>
    </row>
    <row r="7697" spans="1:16" x14ac:dyDescent="0.3">
      <c r="A7697" t="s">
        <v>7804</v>
      </c>
      <c r="B7697" t="s">
        <v>8039</v>
      </c>
      <c r="C7697" t="s">
        <v>7732</v>
      </c>
      <c r="D7697">
        <v>1809</v>
      </c>
      <c r="E7697" s="1">
        <f>(Comuni[[#This Row],[Popolazione2011]]/SUM(D:D))*100</f>
        <v>3.0442781420795739E-3</v>
      </c>
      <c r="F7697">
        <f t="shared" si="120"/>
        <v>1634822</v>
      </c>
      <c r="G7697" s="1">
        <f>(Comuni[[#This Row],[Popolazione2011]]/Comuni[[#This Row],[TOT POP REGIONE ]])*100</f>
        <v>0.11065424859709498</v>
      </c>
      <c r="H7697" t="str">
        <f>IF(Comuni[[#This Row],[Popolazione2011]]&gt;300000,"MAGGIORE","")</f>
        <v/>
      </c>
      <c r="I7697" t="str">
        <f>_xlfn.XLOOKUP(Comuni[[#This Row],[Regione]],Ripartizione_geografica[Regione],Ripartizione_geografica[Ripartizione geografica])</f>
        <v>Isole</v>
      </c>
      <c r="J7697">
        <f>_xlfn.XLOOKUP(Comuni[[#This Row],[Regione]],Ripartizione_geografica[Regione],Ripartizione_geografica[Codice Regione])</f>
        <v>20</v>
      </c>
      <c r="K7697">
        <f>_xlfn.XLOOKUP(Comuni[[#This Row],[Regione]],Table_0[Regione],Table_0[Totale])</f>
        <v>525277</v>
      </c>
      <c r="L7697">
        <f>_xlfn.XLOOKUP(Comuni[[#This Row],[Regione]],Table_0[Regione],Table_0[Guariti])</f>
        <v>513189</v>
      </c>
      <c r="M7697">
        <f>_xlfn.XLOOKUP(Comuni[[#This Row],[Regione]],Table_0[Regione],Table_0[Deceduti])</f>
        <v>2975</v>
      </c>
      <c r="N7697" s="1">
        <f>(Comuni[[#This Row],[Popolazione2011]]/Comuni[[#This Row],[Ammalati TOT]])*100</f>
        <v>0.34438972199430012</v>
      </c>
      <c r="O7697">
        <f>_xlfn.XLOOKUP(Comuni[[#This Row],[Regione]],Table_0[Regione],Table_0[TOT AREA])</f>
        <v>2358669</v>
      </c>
      <c r="P7697" s="1">
        <f>(Comuni[[#This Row],[Popolazione2011]]/Comuni[[#This Row],[Ammalati AREA]])*100</f>
        <v>7.6695797502744134E-2</v>
      </c>
    </row>
    <row r="7698" spans="1:16" x14ac:dyDescent="0.3">
      <c r="A7698" t="s">
        <v>7805</v>
      </c>
      <c r="B7698" t="s">
        <v>8039</v>
      </c>
      <c r="C7698" t="s">
        <v>7732</v>
      </c>
      <c r="D7698">
        <v>358</v>
      </c>
      <c r="E7698" s="1">
        <f>(Comuni[[#This Row],[Popolazione2011]]/SUM(D:D))*100</f>
        <v>6.0246079318103233E-4</v>
      </c>
      <c r="F7698">
        <f t="shared" si="120"/>
        <v>1634822</v>
      </c>
      <c r="G7698" s="1">
        <f>(Comuni[[#This Row],[Popolazione2011]]/Comuni[[#This Row],[TOT POP REGIONE ]])*100</f>
        <v>2.189840851175235E-2</v>
      </c>
      <c r="H7698" t="str">
        <f>IF(Comuni[[#This Row],[Popolazione2011]]&gt;300000,"MAGGIORE","")</f>
        <v/>
      </c>
      <c r="I7698" t="str">
        <f>_xlfn.XLOOKUP(Comuni[[#This Row],[Regione]],Ripartizione_geografica[Regione],Ripartizione_geografica[Ripartizione geografica])</f>
        <v>Isole</v>
      </c>
      <c r="J7698">
        <f>_xlfn.XLOOKUP(Comuni[[#This Row],[Regione]],Ripartizione_geografica[Regione],Ripartizione_geografica[Codice Regione])</f>
        <v>20</v>
      </c>
      <c r="K7698">
        <f>_xlfn.XLOOKUP(Comuni[[#This Row],[Regione]],Table_0[Regione],Table_0[Totale])</f>
        <v>525277</v>
      </c>
      <c r="L7698">
        <f>_xlfn.XLOOKUP(Comuni[[#This Row],[Regione]],Table_0[Regione],Table_0[Guariti])</f>
        <v>513189</v>
      </c>
      <c r="M7698">
        <f>_xlfn.XLOOKUP(Comuni[[#This Row],[Regione]],Table_0[Regione],Table_0[Deceduti])</f>
        <v>2975</v>
      </c>
      <c r="N7698" s="1">
        <f>(Comuni[[#This Row],[Popolazione2011]]/Comuni[[#This Row],[Ammalati TOT]])*100</f>
        <v>6.8154516569352924E-2</v>
      </c>
      <c r="O7698">
        <f>_xlfn.XLOOKUP(Comuni[[#This Row],[Regione]],Table_0[Regione],Table_0[TOT AREA])</f>
        <v>2358669</v>
      </c>
      <c r="P7698" s="1">
        <f>(Comuni[[#This Row],[Popolazione2011]]/Comuni[[#This Row],[Ammalati AREA]])*100</f>
        <v>1.5178051689321393E-2</v>
      </c>
    </row>
    <row r="7699" spans="1:16" x14ac:dyDescent="0.3">
      <c r="A7699" t="s">
        <v>7806</v>
      </c>
      <c r="B7699" t="s">
        <v>8039</v>
      </c>
      <c r="C7699" t="s">
        <v>7807</v>
      </c>
      <c r="D7699">
        <v>26620</v>
      </c>
      <c r="E7699" s="1">
        <f>(Comuni[[#This Row],[Popolazione2011]]/SUM(D:D))*100</f>
        <v>4.4797503671729279E-2</v>
      </c>
      <c r="F7699">
        <f t="shared" si="120"/>
        <v>1634822</v>
      </c>
      <c r="G7699" s="1">
        <f>(Comuni[[#This Row],[Popolazione2011]]/Comuni[[#This Row],[TOT POP REGIONE ]])*100</f>
        <v>1.6283118284437081</v>
      </c>
      <c r="H7699" t="str">
        <f>IF(Comuni[[#This Row],[Popolazione2011]]&gt;300000,"MAGGIORE","")</f>
        <v/>
      </c>
      <c r="I7699" t="str">
        <f>_xlfn.XLOOKUP(Comuni[[#This Row],[Regione]],Ripartizione_geografica[Regione],Ripartizione_geografica[Ripartizione geografica])</f>
        <v>Isole</v>
      </c>
      <c r="J7699">
        <f>_xlfn.XLOOKUP(Comuni[[#This Row],[Regione]],Ripartizione_geografica[Regione],Ripartizione_geografica[Codice Regione])</f>
        <v>20</v>
      </c>
      <c r="K7699">
        <f>_xlfn.XLOOKUP(Comuni[[#This Row],[Regione]],Table_0[Regione],Table_0[Totale])</f>
        <v>525277</v>
      </c>
      <c r="L7699">
        <f>_xlfn.XLOOKUP(Comuni[[#This Row],[Regione]],Table_0[Regione],Table_0[Guariti])</f>
        <v>513189</v>
      </c>
      <c r="M7699">
        <f>_xlfn.XLOOKUP(Comuni[[#This Row],[Regione]],Table_0[Regione],Table_0[Deceduti])</f>
        <v>2975</v>
      </c>
      <c r="N7699" s="1">
        <f>(Comuni[[#This Row],[Popolazione2011]]/Comuni[[#This Row],[Ammalati TOT]])*100</f>
        <v>5.06780232144183</v>
      </c>
      <c r="O7699">
        <f>_xlfn.XLOOKUP(Comuni[[#This Row],[Regione]],Table_0[Regione],Table_0[TOT AREA])</f>
        <v>2358669</v>
      </c>
      <c r="P7699" s="1">
        <f>(Comuni[[#This Row],[Popolazione2011]]/Comuni[[#This Row],[Ammalati AREA]])*100</f>
        <v>1.1286026144406018</v>
      </c>
    </row>
    <row r="7700" spans="1:16" x14ac:dyDescent="0.3">
      <c r="A7700" t="s">
        <v>7808</v>
      </c>
      <c r="B7700" t="s">
        <v>8039</v>
      </c>
      <c r="C7700" t="s">
        <v>7807</v>
      </c>
      <c r="D7700">
        <v>149883</v>
      </c>
      <c r="E7700" s="1">
        <f>(Comuni[[#This Row],[Popolazione2011]]/SUM(D:D))*100</f>
        <v>0.25223081302891809</v>
      </c>
      <c r="F7700">
        <f t="shared" si="120"/>
        <v>1634822</v>
      </c>
      <c r="G7700" s="1">
        <f>(Comuni[[#This Row],[Popolazione2011]]/Comuni[[#This Row],[TOT POP REGIONE ]])*100</f>
        <v>9.1681540864999373</v>
      </c>
      <c r="H7700" t="str">
        <f>IF(Comuni[[#This Row],[Popolazione2011]]&gt;300000,"MAGGIORE","")</f>
        <v/>
      </c>
      <c r="I7700" t="str">
        <f>_xlfn.XLOOKUP(Comuni[[#This Row],[Regione]],Ripartizione_geografica[Regione],Ripartizione_geografica[Ripartizione geografica])</f>
        <v>Isole</v>
      </c>
      <c r="J7700">
        <f>_xlfn.XLOOKUP(Comuni[[#This Row],[Regione]],Ripartizione_geografica[Regione],Ripartizione_geografica[Codice Regione])</f>
        <v>20</v>
      </c>
      <c r="K7700">
        <f>_xlfn.XLOOKUP(Comuni[[#This Row],[Regione]],Table_0[Regione],Table_0[Totale])</f>
        <v>525277</v>
      </c>
      <c r="L7700">
        <f>_xlfn.XLOOKUP(Comuni[[#This Row],[Regione]],Table_0[Regione],Table_0[Guariti])</f>
        <v>513189</v>
      </c>
      <c r="M7700">
        <f>_xlfn.XLOOKUP(Comuni[[#This Row],[Regione]],Table_0[Regione],Table_0[Deceduti])</f>
        <v>2975</v>
      </c>
      <c r="N7700" s="1">
        <f>(Comuni[[#This Row],[Popolazione2011]]/Comuni[[#This Row],[Ammalati TOT]])*100</f>
        <v>28.534087728950631</v>
      </c>
      <c r="O7700">
        <f>_xlfn.XLOOKUP(Comuni[[#This Row],[Regione]],Table_0[Regione],Table_0[TOT AREA])</f>
        <v>2358669</v>
      </c>
      <c r="P7700" s="1">
        <f>(Comuni[[#This Row],[Popolazione2011]]/Comuni[[#This Row],[Ammalati AREA]])*100</f>
        <v>6.3545584395266985</v>
      </c>
    </row>
    <row r="7701" spans="1:16" x14ac:dyDescent="0.3">
      <c r="A7701" t="s">
        <v>7809</v>
      </c>
      <c r="B7701" t="s">
        <v>8039</v>
      </c>
      <c r="C7701" t="s">
        <v>7807</v>
      </c>
      <c r="D7701">
        <v>23255</v>
      </c>
      <c r="E7701" s="1">
        <f>(Comuni[[#This Row],[Popolazione2011]]/SUM(D:D))*100</f>
        <v>3.9134708786103097E-2</v>
      </c>
      <c r="F7701">
        <f t="shared" si="120"/>
        <v>1634822</v>
      </c>
      <c r="G7701" s="1">
        <f>(Comuni[[#This Row],[Popolazione2011]]/Comuni[[#This Row],[TOT POP REGIONE ]])*100</f>
        <v>1.422479022181008</v>
      </c>
      <c r="H7701" t="str">
        <f>IF(Comuni[[#This Row],[Popolazione2011]]&gt;300000,"MAGGIORE","")</f>
        <v/>
      </c>
      <c r="I7701" t="str">
        <f>_xlfn.XLOOKUP(Comuni[[#This Row],[Regione]],Ripartizione_geografica[Regione],Ripartizione_geografica[Ripartizione geografica])</f>
        <v>Isole</v>
      </c>
      <c r="J7701">
        <f>_xlfn.XLOOKUP(Comuni[[#This Row],[Regione]],Ripartizione_geografica[Regione],Ripartizione_geografica[Codice Regione])</f>
        <v>20</v>
      </c>
      <c r="K7701">
        <f>_xlfn.XLOOKUP(Comuni[[#This Row],[Regione]],Table_0[Regione],Table_0[Totale])</f>
        <v>525277</v>
      </c>
      <c r="L7701">
        <f>_xlfn.XLOOKUP(Comuni[[#This Row],[Regione]],Table_0[Regione],Table_0[Guariti])</f>
        <v>513189</v>
      </c>
      <c r="M7701">
        <f>_xlfn.XLOOKUP(Comuni[[#This Row],[Regione]],Table_0[Regione],Table_0[Deceduti])</f>
        <v>2975</v>
      </c>
      <c r="N7701" s="1">
        <f>(Comuni[[#This Row],[Popolazione2011]]/Comuni[[#This Row],[Ammalati TOT]])*100</f>
        <v>4.4271879408388335</v>
      </c>
      <c r="O7701">
        <f>_xlfn.XLOOKUP(Comuni[[#This Row],[Regione]],Table_0[Regione],Table_0[TOT AREA])</f>
        <v>2358669</v>
      </c>
      <c r="P7701" s="1">
        <f>(Comuni[[#This Row],[Popolazione2011]]/Comuni[[#This Row],[Ammalati AREA]])*100</f>
        <v>0.98593740791946638</v>
      </c>
    </row>
    <row r="7702" spans="1:16" x14ac:dyDescent="0.3">
      <c r="A7702" t="s">
        <v>7810</v>
      </c>
      <c r="B7702" t="s">
        <v>8039</v>
      </c>
      <c r="C7702" t="s">
        <v>7807</v>
      </c>
      <c r="D7702">
        <v>7831</v>
      </c>
      <c r="E7702" s="1">
        <f>(Comuni[[#This Row],[Popolazione2011]]/SUM(D:D))*100</f>
        <v>1.3178409137990683E-2</v>
      </c>
      <c r="F7702">
        <f t="shared" si="120"/>
        <v>1634822</v>
      </c>
      <c r="G7702" s="1">
        <f>(Comuni[[#This Row],[Popolazione2011]]/Comuni[[#This Row],[TOT POP REGIONE ]])*100</f>
        <v>0.47901239400986773</v>
      </c>
      <c r="H7702" t="str">
        <f>IF(Comuni[[#This Row],[Popolazione2011]]&gt;300000,"MAGGIORE","")</f>
        <v/>
      </c>
      <c r="I7702" t="str">
        <f>_xlfn.XLOOKUP(Comuni[[#This Row],[Regione]],Ripartizione_geografica[Regione],Ripartizione_geografica[Ripartizione geografica])</f>
        <v>Isole</v>
      </c>
      <c r="J7702">
        <f>_xlfn.XLOOKUP(Comuni[[#This Row],[Regione]],Ripartizione_geografica[Regione],Ripartizione_geografica[Codice Regione])</f>
        <v>20</v>
      </c>
      <c r="K7702">
        <f>_xlfn.XLOOKUP(Comuni[[#This Row],[Regione]],Table_0[Regione],Table_0[Totale])</f>
        <v>525277</v>
      </c>
      <c r="L7702">
        <f>_xlfn.XLOOKUP(Comuni[[#This Row],[Regione]],Table_0[Regione],Table_0[Guariti])</f>
        <v>513189</v>
      </c>
      <c r="M7702">
        <f>_xlfn.XLOOKUP(Comuni[[#This Row],[Regione]],Table_0[Regione],Table_0[Deceduti])</f>
        <v>2975</v>
      </c>
      <c r="N7702" s="1">
        <f>(Comuni[[#This Row],[Popolazione2011]]/Comuni[[#This Row],[Ammalati TOT]])*100</f>
        <v>1.4908324560184436</v>
      </c>
      <c r="O7702">
        <f>_xlfn.XLOOKUP(Comuni[[#This Row],[Regione]],Table_0[Regione],Table_0[TOT AREA])</f>
        <v>2358669</v>
      </c>
      <c r="P7702" s="1">
        <f>(Comuni[[#This Row],[Popolazione2011]]/Comuni[[#This Row],[Ammalati AREA]])*100</f>
        <v>0.33200928150579839</v>
      </c>
    </row>
    <row r="7703" spans="1:16" x14ac:dyDescent="0.3">
      <c r="A7703" t="s">
        <v>7811</v>
      </c>
      <c r="B7703" t="s">
        <v>8039</v>
      </c>
      <c r="C7703" t="s">
        <v>7807</v>
      </c>
      <c r="D7703">
        <v>7523</v>
      </c>
      <c r="E7703" s="1">
        <f>(Comuni[[#This Row],[Popolazione2011]]/SUM(D:D))*100</f>
        <v>1.2660090913689684E-2</v>
      </c>
      <c r="F7703">
        <f t="shared" si="120"/>
        <v>1634822</v>
      </c>
      <c r="G7703" s="1">
        <f>(Comuni[[#This Row],[Popolazione2011]]/Comuni[[#This Row],[TOT POP REGIONE ]])*100</f>
        <v>0.46017242244109757</v>
      </c>
      <c r="H7703" t="str">
        <f>IF(Comuni[[#This Row],[Popolazione2011]]&gt;300000,"MAGGIORE","")</f>
        <v/>
      </c>
      <c r="I7703" t="str">
        <f>_xlfn.XLOOKUP(Comuni[[#This Row],[Regione]],Ripartizione_geografica[Regione],Ripartizione_geografica[Ripartizione geografica])</f>
        <v>Isole</v>
      </c>
      <c r="J7703">
        <f>_xlfn.XLOOKUP(Comuni[[#This Row],[Regione]],Ripartizione_geografica[Regione],Ripartizione_geografica[Codice Regione])</f>
        <v>20</v>
      </c>
      <c r="K7703">
        <f>_xlfn.XLOOKUP(Comuni[[#This Row],[Regione]],Table_0[Regione],Table_0[Totale])</f>
        <v>525277</v>
      </c>
      <c r="L7703">
        <f>_xlfn.XLOOKUP(Comuni[[#This Row],[Regione]],Table_0[Regione],Table_0[Guariti])</f>
        <v>513189</v>
      </c>
      <c r="M7703">
        <f>_xlfn.XLOOKUP(Comuni[[#This Row],[Regione]],Table_0[Regione],Table_0[Deceduti])</f>
        <v>2975</v>
      </c>
      <c r="N7703" s="1">
        <f>(Comuni[[#This Row],[Popolazione2011]]/Comuni[[#This Row],[Ammalati TOT]])*100</f>
        <v>1.4321967266794471</v>
      </c>
      <c r="O7703">
        <f>_xlfn.XLOOKUP(Comuni[[#This Row],[Regione]],Table_0[Regione],Table_0[TOT AREA])</f>
        <v>2358669</v>
      </c>
      <c r="P7703" s="1">
        <f>(Comuni[[#This Row],[Popolazione2011]]/Comuni[[#This Row],[Ammalati AREA]])*100</f>
        <v>0.31895106943789059</v>
      </c>
    </row>
    <row r="7704" spans="1:16" x14ac:dyDescent="0.3">
      <c r="A7704" t="s">
        <v>7812</v>
      </c>
      <c r="B7704" t="s">
        <v>8039</v>
      </c>
      <c r="C7704" t="s">
        <v>7807</v>
      </c>
      <c r="D7704">
        <v>7141</v>
      </c>
      <c r="E7704" s="1">
        <f>(Comuni[[#This Row],[Popolazione2011]]/SUM(D:D))*100</f>
        <v>1.2017241687446235E-2</v>
      </c>
      <c r="F7704">
        <f t="shared" si="120"/>
        <v>1634822</v>
      </c>
      <c r="G7704" s="1">
        <f>(Comuni[[#This Row],[Popolazione2011]]/Comuni[[#This Row],[TOT POP REGIONE ]])*100</f>
        <v>0.4368059641967138</v>
      </c>
      <c r="H7704" t="str">
        <f>IF(Comuni[[#This Row],[Popolazione2011]]&gt;300000,"MAGGIORE","")</f>
        <v/>
      </c>
      <c r="I7704" t="str">
        <f>_xlfn.XLOOKUP(Comuni[[#This Row],[Regione]],Ripartizione_geografica[Regione],Ripartizione_geografica[Ripartizione geografica])</f>
        <v>Isole</v>
      </c>
      <c r="J7704">
        <f>_xlfn.XLOOKUP(Comuni[[#This Row],[Regione]],Ripartizione_geografica[Regione],Ripartizione_geografica[Codice Regione])</f>
        <v>20</v>
      </c>
      <c r="K7704">
        <f>_xlfn.XLOOKUP(Comuni[[#This Row],[Regione]],Table_0[Regione],Table_0[Totale])</f>
        <v>525277</v>
      </c>
      <c r="L7704">
        <f>_xlfn.XLOOKUP(Comuni[[#This Row],[Regione]],Table_0[Regione],Table_0[Guariti])</f>
        <v>513189</v>
      </c>
      <c r="M7704">
        <f>_xlfn.XLOOKUP(Comuni[[#This Row],[Regione]],Table_0[Regione],Table_0[Deceduti])</f>
        <v>2975</v>
      </c>
      <c r="N7704" s="1">
        <f>(Comuni[[#This Row],[Popolazione2011]]/Comuni[[#This Row],[Ammalati TOT]])*100</f>
        <v>1.3594731922395231</v>
      </c>
      <c r="O7704">
        <f>_xlfn.XLOOKUP(Comuni[[#This Row],[Regione]],Table_0[Regione],Table_0[TOT AREA])</f>
        <v>2358669</v>
      </c>
      <c r="P7704" s="1">
        <f>(Comuni[[#This Row],[Popolazione2011]]/Comuni[[#This Row],[Ammalati AREA]])*100</f>
        <v>0.30275549473029068</v>
      </c>
    </row>
    <row r="7705" spans="1:16" x14ac:dyDescent="0.3">
      <c r="A7705" t="s">
        <v>7813</v>
      </c>
      <c r="B7705" t="s">
        <v>8039</v>
      </c>
      <c r="C7705" t="s">
        <v>7807</v>
      </c>
      <c r="D7705">
        <v>69296</v>
      </c>
      <c r="E7705" s="1">
        <f>(Comuni[[#This Row],[Popolazione2011]]/SUM(D:D))*100</f>
        <v>0.11661486906221458</v>
      </c>
      <c r="F7705">
        <f t="shared" si="120"/>
        <v>1634822</v>
      </c>
      <c r="G7705" s="1">
        <f>(Comuni[[#This Row],[Popolazione2011]]/Comuni[[#This Row],[TOT POP REGIONE ]])*100</f>
        <v>4.2387489280178512</v>
      </c>
      <c r="H7705" t="str">
        <f>IF(Comuni[[#This Row],[Popolazione2011]]&gt;300000,"MAGGIORE","")</f>
        <v/>
      </c>
      <c r="I7705" t="str">
        <f>_xlfn.XLOOKUP(Comuni[[#This Row],[Regione]],Ripartizione_geografica[Regione],Ripartizione_geografica[Ripartizione geografica])</f>
        <v>Isole</v>
      </c>
      <c r="J7705">
        <f>_xlfn.XLOOKUP(Comuni[[#This Row],[Regione]],Ripartizione_geografica[Regione],Ripartizione_geografica[Codice Regione])</f>
        <v>20</v>
      </c>
      <c r="K7705">
        <f>_xlfn.XLOOKUP(Comuni[[#This Row],[Regione]],Table_0[Regione],Table_0[Totale])</f>
        <v>525277</v>
      </c>
      <c r="L7705">
        <f>_xlfn.XLOOKUP(Comuni[[#This Row],[Regione]],Table_0[Regione],Table_0[Guariti])</f>
        <v>513189</v>
      </c>
      <c r="M7705">
        <f>_xlfn.XLOOKUP(Comuni[[#This Row],[Regione]],Table_0[Regione],Table_0[Deceduti])</f>
        <v>2975</v>
      </c>
      <c r="N7705" s="1">
        <f>(Comuni[[#This Row],[Popolazione2011]]/Comuni[[#This Row],[Ammalati TOT]])*100</f>
        <v>13.192277598295757</v>
      </c>
      <c r="O7705">
        <f>_xlfn.XLOOKUP(Comuni[[#This Row],[Regione]],Table_0[Regione],Table_0[TOT AREA])</f>
        <v>2358669</v>
      </c>
      <c r="P7705" s="1">
        <f>(Comuni[[#This Row],[Popolazione2011]]/Comuni[[#This Row],[Ammalati AREA]])*100</f>
        <v>2.9379281281095397</v>
      </c>
    </row>
    <row r="7706" spans="1:16" x14ac:dyDescent="0.3">
      <c r="A7706" t="s">
        <v>7814</v>
      </c>
      <c r="B7706" t="s">
        <v>8039</v>
      </c>
      <c r="C7706" t="s">
        <v>7807</v>
      </c>
      <c r="D7706">
        <v>5198</v>
      </c>
      <c r="E7706" s="1">
        <f>(Comuni[[#This Row],[Popolazione2011]]/SUM(D:D))*100</f>
        <v>8.7474614607681734E-3</v>
      </c>
      <c r="F7706">
        <f t="shared" si="120"/>
        <v>1634822</v>
      </c>
      <c r="G7706" s="1">
        <f>(Comuni[[#This Row],[Popolazione2011]]/Comuni[[#This Row],[TOT POP REGIONE ]])*100</f>
        <v>0.3179551045924266</v>
      </c>
      <c r="H7706" t="str">
        <f>IF(Comuni[[#This Row],[Popolazione2011]]&gt;300000,"MAGGIORE","")</f>
        <v/>
      </c>
      <c r="I7706" t="str">
        <f>_xlfn.XLOOKUP(Comuni[[#This Row],[Regione]],Ripartizione_geografica[Regione],Ripartizione_geografica[Ripartizione geografica])</f>
        <v>Isole</v>
      </c>
      <c r="J7706">
        <f>_xlfn.XLOOKUP(Comuni[[#This Row],[Regione]],Ripartizione_geografica[Regione],Ripartizione_geografica[Codice Regione])</f>
        <v>20</v>
      </c>
      <c r="K7706">
        <f>_xlfn.XLOOKUP(Comuni[[#This Row],[Regione]],Table_0[Regione],Table_0[Totale])</f>
        <v>525277</v>
      </c>
      <c r="L7706">
        <f>_xlfn.XLOOKUP(Comuni[[#This Row],[Regione]],Table_0[Regione],Table_0[Guariti])</f>
        <v>513189</v>
      </c>
      <c r="M7706">
        <f>_xlfn.XLOOKUP(Comuni[[#This Row],[Regione]],Table_0[Regione],Table_0[Deceduti])</f>
        <v>2975</v>
      </c>
      <c r="N7706" s="1">
        <f>(Comuni[[#This Row],[Popolazione2011]]/Comuni[[#This Row],[Ammalati TOT]])*100</f>
        <v>0.9895731204678675</v>
      </c>
      <c r="O7706">
        <f>_xlfn.XLOOKUP(Comuni[[#This Row],[Regione]],Table_0[Regione],Table_0[TOT AREA])</f>
        <v>2358669</v>
      </c>
      <c r="P7706" s="1">
        <f>(Comuni[[#This Row],[Popolazione2011]]/Comuni[[#This Row],[Ammalati AREA]])*100</f>
        <v>0.22037852704215813</v>
      </c>
    </row>
    <row r="7707" spans="1:16" x14ac:dyDescent="0.3">
      <c r="A7707" t="s">
        <v>7815</v>
      </c>
      <c r="B7707" t="s">
        <v>8039</v>
      </c>
      <c r="C7707" t="s">
        <v>7807</v>
      </c>
      <c r="D7707">
        <v>28684</v>
      </c>
      <c r="E7707" s="1">
        <f>(Comuni[[#This Row],[Popolazione2011]]/SUM(D:D))*100</f>
        <v>4.827090891509702E-2</v>
      </c>
      <c r="F7707">
        <f t="shared" si="120"/>
        <v>1634822</v>
      </c>
      <c r="G7707" s="1">
        <f>(Comuni[[#This Row],[Popolazione2011]]/Comuni[[#This Row],[TOT POP REGIONE ]])*100</f>
        <v>1.7545641054500123</v>
      </c>
      <c r="H7707" t="str">
        <f>IF(Comuni[[#This Row],[Popolazione2011]]&gt;300000,"MAGGIORE","")</f>
        <v/>
      </c>
      <c r="I7707" t="str">
        <f>_xlfn.XLOOKUP(Comuni[[#This Row],[Regione]],Ripartizione_geografica[Regione],Ripartizione_geografica[Ripartizione geografica])</f>
        <v>Isole</v>
      </c>
      <c r="J7707">
        <f>_xlfn.XLOOKUP(Comuni[[#This Row],[Regione]],Ripartizione_geografica[Regione],Ripartizione_geografica[Codice Regione])</f>
        <v>20</v>
      </c>
      <c r="K7707">
        <f>_xlfn.XLOOKUP(Comuni[[#This Row],[Regione]],Table_0[Regione],Table_0[Totale])</f>
        <v>525277</v>
      </c>
      <c r="L7707">
        <f>_xlfn.XLOOKUP(Comuni[[#This Row],[Regione]],Table_0[Regione],Table_0[Guariti])</f>
        <v>513189</v>
      </c>
      <c r="M7707">
        <f>_xlfn.XLOOKUP(Comuni[[#This Row],[Regione]],Table_0[Regione],Table_0[Deceduti])</f>
        <v>2975</v>
      </c>
      <c r="N7707" s="1">
        <f>(Comuni[[#This Row],[Popolazione2011]]/Comuni[[#This Row],[Ammalati TOT]])*100</f>
        <v>5.4607378583109485</v>
      </c>
      <c r="O7707">
        <f>_xlfn.XLOOKUP(Comuni[[#This Row],[Regione]],Table_0[Regione],Table_0[TOT AREA])</f>
        <v>2358669</v>
      </c>
      <c r="P7707" s="1">
        <f>(Comuni[[#This Row],[Popolazione2011]]/Comuni[[#This Row],[Ammalati AREA]])*100</f>
        <v>1.2161095940125555</v>
      </c>
    </row>
    <row r="7708" spans="1:16" x14ac:dyDescent="0.3">
      <c r="A7708" t="s">
        <v>7816</v>
      </c>
      <c r="B7708" t="s">
        <v>8039</v>
      </c>
      <c r="C7708" t="s">
        <v>7807</v>
      </c>
      <c r="D7708">
        <v>19893</v>
      </c>
      <c r="E7708" s="1">
        <f>(Comuni[[#This Row],[Popolazione2011]]/SUM(D:D))*100</f>
        <v>3.3476962454609717E-2</v>
      </c>
      <c r="F7708">
        <f t="shared" si="120"/>
        <v>1634822</v>
      </c>
      <c r="G7708" s="1">
        <f>(Comuni[[#This Row],[Popolazione2011]]/Comuni[[#This Row],[TOT POP REGIONE ]])*100</f>
        <v>1.2168297221348867</v>
      </c>
      <c r="H7708" t="str">
        <f>IF(Comuni[[#This Row],[Popolazione2011]]&gt;300000,"MAGGIORE","")</f>
        <v/>
      </c>
      <c r="I7708" t="str">
        <f>_xlfn.XLOOKUP(Comuni[[#This Row],[Regione]],Ripartizione_geografica[Regione],Ripartizione_geografica[Ripartizione geografica])</f>
        <v>Isole</v>
      </c>
      <c r="J7708">
        <f>_xlfn.XLOOKUP(Comuni[[#This Row],[Regione]],Ripartizione_geografica[Regione],Ripartizione_geografica[Codice Regione])</f>
        <v>20</v>
      </c>
      <c r="K7708">
        <f>_xlfn.XLOOKUP(Comuni[[#This Row],[Regione]],Table_0[Regione],Table_0[Totale])</f>
        <v>525277</v>
      </c>
      <c r="L7708">
        <f>_xlfn.XLOOKUP(Comuni[[#This Row],[Regione]],Table_0[Regione],Table_0[Guariti])</f>
        <v>513189</v>
      </c>
      <c r="M7708">
        <f>_xlfn.XLOOKUP(Comuni[[#This Row],[Regione]],Table_0[Regione],Table_0[Deceduti])</f>
        <v>2975</v>
      </c>
      <c r="N7708" s="1">
        <f>(Comuni[[#This Row],[Popolazione2011]]/Comuni[[#This Row],[Ammalati TOT]])*100</f>
        <v>3.787144687469659</v>
      </c>
      <c r="O7708">
        <f>_xlfn.XLOOKUP(Comuni[[#This Row],[Regione]],Table_0[Regione],Table_0[TOT AREA])</f>
        <v>2358669</v>
      </c>
      <c r="P7708" s="1">
        <f>(Comuni[[#This Row],[Popolazione2011]]/Comuni[[#This Row],[Ammalati AREA]])*100</f>
        <v>0.84339939177561585</v>
      </c>
    </row>
    <row r="7709" spans="1:16" x14ac:dyDescent="0.3">
      <c r="A7709" t="s">
        <v>7817</v>
      </c>
      <c r="B7709" t="s">
        <v>8039</v>
      </c>
      <c r="C7709" t="s">
        <v>7807</v>
      </c>
      <c r="D7709">
        <v>6532</v>
      </c>
      <c r="E7709" s="1">
        <f>(Comuni[[#This Row],[Popolazione2011]]/SUM(D:D))*100</f>
        <v>1.099238519848744E-2</v>
      </c>
      <c r="F7709">
        <f t="shared" si="120"/>
        <v>1634822</v>
      </c>
      <c r="G7709" s="1">
        <f>(Comuni[[#This Row],[Popolazione2011]]/Comuni[[#This Row],[TOT POP REGIONE ]])*100</f>
        <v>0.39955420223119087</v>
      </c>
      <c r="H7709" t="str">
        <f>IF(Comuni[[#This Row],[Popolazione2011]]&gt;300000,"MAGGIORE","")</f>
        <v/>
      </c>
      <c r="I7709" t="str">
        <f>_xlfn.XLOOKUP(Comuni[[#This Row],[Regione]],Ripartizione_geografica[Regione],Ripartizione_geografica[Ripartizione geografica])</f>
        <v>Isole</v>
      </c>
      <c r="J7709">
        <f>_xlfn.XLOOKUP(Comuni[[#This Row],[Regione]],Ripartizione_geografica[Regione],Ripartizione_geografica[Codice Regione])</f>
        <v>20</v>
      </c>
      <c r="K7709">
        <f>_xlfn.XLOOKUP(Comuni[[#This Row],[Regione]],Table_0[Regione],Table_0[Totale])</f>
        <v>525277</v>
      </c>
      <c r="L7709">
        <f>_xlfn.XLOOKUP(Comuni[[#This Row],[Regione]],Table_0[Regione],Table_0[Guariti])</f>
        <v>513189</v>
      </c>
      <c r="M7709">
        <f>_xlfn.XLOOKUP(Comuni[[#This Row],[Regione]],Table_0[Regione],Table_0[Deceduti])</f>
        <v>2975</v>
      </c>
      <c r="N7709" s="1">
        <f>(Comuni[[#This Row],[Popolazione2011]]/Comuni[[#This Row],[Ammalati TOT]])*100</f>
        <v>1.2435343637737803</v>
      </c>
      <c r="O7709">
        <f>_xlfn.XLOOKUP(Comuni[[#This Row],[Regione]],Table_0[Regione],Table_0[TOT AREA])</f>
        <v>2358669</v>
      </c>
      <c r="P7709" s="1">
        <f>(Comuni[[#This Row],[Popolazione2011]]/Comuni[[#This Row],[Ammalati AREA]])*100</f>
        <v>0.27693584814147298</v>
      </c>
    </row>
    <row r="7710" spans="1:16" x14ac:dyDescent="0.3">
      <c r="A7710" t="s">
        <v>7818</v>
      </c>
      <c r="B7710" t="s">
        <v>8039</v>
      </c>
      <c r="C7710" t="s">
        <v>7807</v>
      </c>
      <c r="D7710">
        <v>16730</v>
      </c>
      <c r="E7710" s="1">
        <f>(Comuni[[#This Row],[Popolazione2011]]/SUM(D:D))*100</f>
        <v>2.8154103547258856E-2</v>
      </c>
      <c r="F7710">
        <f t="shared" si="120"/>
        <v>1634822</v>
      </c>
      <c r="G7710" s="1">
        <f>(Comuni[[#This Row],[Popolazione2011]]/Comuni[[#This Row],[TOT POP REGIONE ]])*100</f>
        <v>1.0233530011218346</v>
      </c>
      <c r="H7710" t="str">
        <f>IF(Comuni[[#This Row],[Popolazione2011]]&gt;300000,"MAGGIORE","")</f>
        <v/>
      </c>
      <c r="I7710" t="str">
        <f>_xlfn.XLOOKUP(Comuni[[#This Row],[Regione]],Ripartizione_geografica[Regione],Ripartizione_geografica[Ripartizione geografica])</f>
        <v>Isole</v>
      </c>
      <c r="J7710">
        <f>_xlfn.XLOOKUP(Comuni[[#This Row],[Regione]],Ripartizione_geografica[Regione],Ripartizione_geografica[Codice Regione])</f>
        <v>20</v>
      </c>
      <c r="K7710">
        <f>_xlfn.XLOOKUP(Comuni[[#This Row],[Regione]],Table_0[Regione],Table_0[Totale])</f>
        <v>525277</v>
      </c>
      <c r="L7710">
        <f>_xlfn.XLOOKUP(Comuni[[#This Row],[Regione]],Table_0[Regione],Table_0[Guariti])</f>
        <v>513189</v>
      </c>
      <c r="M7710">
        <f>_xlfn.XLOOKUP(Comuni[[#This Row],[Regione]],Table_0[Regione],Table_0[Deceduti])</f>
        <v>2975</v>
      </c>
      <c r="N7710" s="1">
        <f>(Comuni[[#This Row],[Popolazione2011]]/Comuni[[#This Row],[Ammalati TOT]])*100</f>
        <v>3.1849862072773032</v>
      </c>
      <c r="O7710">
        <f>_xlfn.XLOOKUP(Comuni[[#This Row],[Regione]],Table_0[Regione],Table_0[TOT AREA])</f>
        <v>2358669</v>
      </c>
      <c r="P7710" s="1">
        <f>(Comuni[[#This Row],[Popolazione2011]]/Comuni[[#This Row],[Ammalati AREA]])*100</f>
        <v>0.70929833732499137</v>
      </c>
    </row>
    <row r="7711" spans="1:16" x14ac:dyDescent="0.3">
      <c r="A7711" t="s">
        <v>7819</v>
      </c>
      <c r="B7711" t="s">
        <v>8039</v>
      </c>
      <c r="C7711" t="s">
        <v>7807</v>
      </c>
      <c r="D7711">
        <v>7859</v>
      </c>
      <c r="E7711" s="1">
        <f>(Comuni[[#This Row],[Popolazione2011]]/SUM(D:D))*100</f>
        <v>1.32255289765635E-2</v>
      </c>
      <c r="F7711">
        <f t="shared" si="120"/>
        <v>1634822</v>
      </c>
      <c r="G7711" s="1">
        <f>(Comuni[[#This Row],[Popolazione2011]]/Comuni[[#This Row],[TOT POP REGIONE ]])*100</f>
        <v>0.48072511869793777</v>
      </c>
      <c r="H7711" t="str">
        <f>IF(Comuni[[#This Row],[Popolazione2011]]&gt;300000,"MAGGIORE","")</f>
        <v/>
      </c>
      <c r="I7711" t="str">
        <f>_xlfn.XLOOKUP(Comuni[[#This Row],[Regione]],Ripartizione_geografica[Regione],Ripartizione_geografica[Ripartizione geografica])</f>
        <v>Isole</v>
      </c>
      <c r="J7711">
        <f>_xlfn.XLOOKUP(Comuni[[#This Row],[Regione]],Ripartizione_geografica[Regione],Ripartizione_geografica[Codice Regione])</f>
        <v>20</v>
      </c>
      <c r="K7711">
        <f>_xlfn.XLOOKUP(Comuni[[#This Row],[Regione]],Table_0[Regione],Table_0[Totale])</f>
        <v>525277</v>
      </c>
      <c r="L7711">
        <f>_xlfn.XLOOKUP(Comuni[[#This Row],[Regione]],Table_0[Regione],Table_0[Guariti])</f>
        <v>513189</v>
      </c>
      <c r="M7711">
        <f>_xlfn.XLOOKUP(Comuni[[#This Row],[Regione]],Table_0[Regione],Table_0[Deceduti])</f>
        <v>2975</v>
      </c>
      <c r="N7711" s="1">
        <f>(Comuni[[#This Row],[Popolazione2011]]/Comuni[[#This Row],[Ammalati TOT]])*100</f>
        <v>1.4961629768674432</v>
      </c>
      <c r="O7711">
        <f>_xlfn.XLOOKUP(Comuni[[#This Row],[Regione]],Table_0[Regione],Table_0[TOT AREA])</f>
        <v>2358669</v>
      </c>
      <c r="P7711" s="1">
        <f>(Comuni[[#This Row],[Popolazione2011]]/Comuni[[#This Row],[Ammalati AREA]])*100</f>
        <v>0.33319639169379001</v>
      </c>
    </row>
    <row r="7712" spans="1:16" x14ac:dyDescent="0.3">
      <c r="A7712" t="s">
        <v>7820</v>
      </c>
      <c r="B7712" t="s">
        <v>8039</v>
      </c>
      <c r="C7712" t="s">
        <v>7807</v>
      </c>
      <c r="D7712">
        <v>2009</v>
      </c>
      <c r="E7712" s="1">
        <f>(Comuni[[#This Row],[Popolazione2011]]/SUM(D:D))*100</f>
        <v>3.3808484175997036E-3</v>
      </c>
      <c r="F7712">
        <f t="shared" si="120"/>
        <v>1634822</v>
      </c>
      <c r="G7712" s="1">
        <f>(Comuni[[#This Row],[Popolazione2011]]/Comuni[[#This Row],[TOT POP REGIONE ]])*100</f>
        <v>0.12288799636902366</v>
      </c>
      <c r="H7712" t="str">
        <f>IF(Comuni[[#This Row],[Popolazione2011]]&gt;300000,"MAGGIORE","")</f>
        <v/>
      </c>
      <c r="I7712" t="str">
        <f>_xlfn.XLOOKUP(Comuni[[#This Row],[Regione]],Ripartizione_geografica[Regione],Ripartizione_geografica[Ripartizione geografica])</f>
        <v>Isole</v>
      </c>
      <c r="J7712">
        <f>_xlfn.XLOOKUP(Comuni[[#This Row],[Regione]],Ripartizione_geografica[Regione],Ripartizione_geografica[Codice Regione])</f>
        <v>20</v>
      </c>
      <c r="K7712">
        <f>_xlfn.XLOOKUP(Comuni[[#This Row],[Regione]],Table_0[Regione],Table_0[Totale])</f>
        <v>525277</v>
      </c>
      <c r="L7712">
        <f>_xlfn.XLOOKUP(Comuni[[#This Row],[Regione]],Table_0[Regione],Table_0[Guariti])</f>
        <v>513189</v>
      </c>
      <c r="M7712">
        <f>_xlfn.XLOOKUP(Comuni[[#This Row],[Regione]],Table_0[Regione],Table_0[Deceduti])</f>
        <v>2975</v>
      </c>
      <c r="N7712" s="1">
        <f>(Comuni[[#This Row],[Popolazione2011]]/Comuni[[#This Row],[Ammalati TOT]])*100</f>
        <v>0.38246487091572634</v>
      </c>
      <c r="O7712">
        <f>_xlfn.XLOOKUP(Comuni[[#This Row],[Regione]],Table_0[Regione],Table_0[TOT AREA])</f>
        <v>2358669</v>
      </c>
      <c r="P7712" s="1">
        <f>(Comuni[[#This Row],[Popolazione2011]]/Comuni[[#This Row],[Ammalati AREA]])*100</f>
        <v>8.5175155988398546E-2</v>
      </c>
    </row>
    <row r="7713" spans="1:16" x14ac:dyDescent="0.3">
      <c r="A7713" t="s">
        <v>7821</v>
      </c>
      <c r="B7713" t="s">
        <v>8039</v>
      </c>
      <c r="C7713" t="s">
        <v>7807</v>
      </c>
      <c r="D7713">
        <v>12825</v>
      </c>
      <c r="E7713" s="1">
        <f>(Comuni[[#This Row],[Popolazione2011]]/SUM(D:D))*100</f>
        <v>2.1582568917728324E-2</v>
      </c>
      <c r="F7713">
        <f t="shared" si="120"/>
        <v>1634822</v>
      </c>
      <c r="G7713" s="1">
        <f>(Comuni[[#This Row],[Popolazione2011]]/Comuni[[#This Row],[TOT POP REGIONE ]])*100</f>
        <v>0.784489075874927</v>
      </c>
      <c r="H7713" t="str">
        <f>IF(Comuni[[#This Row],[Popolazione2011]]&gt;300000,"MAGGIORE","")</f>
        <v/>
      </c>
      <c r="I7713" t="str">
        <f>_xlfn.XLOOKUP(Comuni[[#This Row],[Regione]],Ripartizione_geografica[Regione],Ripartizione_geografica[Ripartizione geografica])</f>
        <v>Isole</v>
      </c>
      <c r="J7713">
        <f>_xlfn.XLOOKUP(Comuni[[#This Row],[Regione]],Ripartizione_geografica[Regione],Ripartizione_geografica[Codice Regione])</f>
        <v>20</v>
      </c>
      <c r="K7713">
        <f>_xlfn.XLOOKUP(Comuni[[#This Row],[Regione]],Table_0[Regione],Table_0[Totale])</f>
        <v>525277</v>
      </c>
      <c r="L7713">
        <f>_xlfn.XLOOKUP(Comuni[[#This Row],[Regione]],Table_0[Regione],Table_0[Guariti])</f>
        <v>513189</v>
      </c>
      <c r="M7713">
        <f>_xlfn.XLOOKUP(Comuni[[#This Row],[Regione]],Table_0[Regione],Table_0[Deceduti])</f>
        <v>2975</v>
      </c>
      <c r="N7713" s="1">
        <f>(Comuni[[#This Row],[Popolazione2011]]/Comuni[[#This Row],[Ammalati TOT]])*100</f>
        <v>2.441568924586456</v>
      </c>
      <c r="O7713">
        <f>_xlfn.XLOOKUP(Comuni[[#This Row],[Regione]],Table_0[Regione],Table_0[TOT AREA])</f>
        <v>2358669</v>
      </c>
      <c r="P7713" s="1">
        <f>(Comuni[[#This Row],[Popolazione2011]]/Comuni[[#This Row],[Ammalati AREA]])*100</f>
        <v>0.54373886289258899</v>
      </c>
    </row>
    <row r="7714" spans="1:16" x14ac:dyDescent="0.3">
      <c r="A7714" t="s">
        <v>7822</v>
      </c>
      <c r="B7714" t="s">
        <v>8039</v>
      </c>
      <c r="C7714" t="s">
        <v>7807</v>
      </c>
      <c r="D7714">
        <v>8949</v>
      </c>
      <c r="E7714" s="1">
        <f>(Comuni[[#This Row],[Popolazione2011]]/SUM(D:D))*100</f>
        <v>1.505983697814821E-2</v>
      </c>
      <c r="F7714">
        <f t="shared" si="120"/>
        <v>1634822</v>
      </c>
      <c r="G7714" s="1">
        <f>(Comuni[[#This Row],[Popolazione2011]]/Comuni[[#This Row],[TOT POP REGIONE ]])*100</f>
        <v>0.5473990440549491</v>
      </c>
      <c r="H7714" t="str">
        <f>IF(Comuni[[#This Row],[Popolazione2011]]&gt;300000,"MAGGIORE","")</f>
        <v/>
      </c>
      <c r="I7714" t="str">
        <f>_xlfn.XLOOKUP(Comuni[[#This Row],[Regione]],Ripartizione_geografica[Regione],Ripartizione_geografica[Ripartizione geografica])</f>
        <v>Isole</v>
      </c>
      <c r="J7714">
        <f>_xlfn.XLOOKUP(Comuni[[#This Row],[Regione]],Ripartizione_geografica[Regione],Ripartizione_geografica[Codice Regione])</f>
        <v>20</v>
      </c>
      <c r="K7714">
        <f>_xlfn.XLOOKUP(Comuni[[#This Row],[Regione]],Table_0[Regione],Table_0[Totale])</f>
        <v>525277</v>
      </c>
      <c r="L7714">
        <f>_xlfn.XLOOKUP(Comuni[[#This Row],[Regione]],Table_0[Regione],Table_0[Guariti])</f>
        <v>513189</v>
      </c>
      <c r="M7714">
        <f>_xlfn.XLOOKUP(Comuni[[#This Row],[Regione]],Table_0[Regione],Table_0[Deceduti])</f>
        <v>2975</v>
      </c>
      <c r="N7714" s="1">
        <f>(Comuni[[#This Row],[Popolazione2011]]/Comuni[[#This Row],[Ammalati TOT]])*100</f>
        <v>1.7036725384892162</v>
      </c>
      <c r="O7714">
        <f>_xlfn.XLOOKUP(Comuni[[#This Row],[Regione]],Table_0[Regione],Table_0[TOT AREA])</f>
        <v>2358669</v>
      </c>
      <c r="P7714" s="1">
        <f>(Comuni[[#This Row],[Popolazione2011]]/Comuni[[#This Row],[Ammalati AREA]])*100</f>
        <v>0.37940889544060658</v>
      </c>
    </row>
    <row r="7715" spans="1:16" x14ac:dyDescent="0.3">
      <c r="A7715" t="s">
        <v>7823</v>
      </c>
      <c r="B7715" t="s">
        <v>8039</v>
      </c>
      <c r="C7715" t="s">
        <v>7807</v>
      </c>
      <c r="D7715">
        <v>20449</v>
      </c>
      <c r="E7715" s="1">
        <f>(Comuni[[#This Row],[Popolazione2011]]/SUM(D:D))*100</f>
        <v>3.4412627820555673E-2</v>
      </c>
      <c r="F7715">
        <f t="shared" si="120"/>
        <v>1634822</v>
      </c>
      <c r="G7715" s="1">
        <f>(Comuni[[#This Row],[Popolazione2011]]/Comuni[[#This Row],[TOT POP REGIONE ]])*100</f>
        <v>1.2508395409408486</v>
      </c>
      <c r="H7715" t="str">
        <f>IF(Comuni[[#This Row],[Popolazione2011]]&gt;300000,"MAGGIORE","")</f>
        <v/>
      </c>
      <c r="I7715" t="str">
        <f>_xlfn.XLOOKUP(Comuni[[#This Row],[Regione]],Ripartizione_geografica[Regione],Ripartizione_geografica[Ripartizione geografica])</f>
        <v>Isole</v>
      </c>
      <c r="J7715">
        <f>_xlfn.XLOOKUP(Comuni[[#This Row],[Regione]],Ripartizione_geografica[Regione],Ripartizione_geografica[Codice Regione])</f>
        <v>20</v>
      </c>
      <c r="K7715">
        <f>_xlfn.XLOOKUP(Comuni[[#This Row],[Regione]],Table_0[Regione],Table_0[Totale])</f>
        <v>525277</v>
      </c>
      <c r="L7715">
        <f>_xlfn.XLOOKUP(Comuni[[#This Row],[Regione]],Table_0[Regione],Table_0[Guariti])</f>
        <v>513189</v>
      </c>
      <c r="M7715">
        <f>_xlfn.XLOOKUP(Comuni[[#This Row],[Regione]],Table_0[Regione],Table_0[Deceduti])</f>
        <v>2975</v>
      </c>
      <c r="N7715" s="1">
        <f>(Comuni[[#This Row],[Popolazione2011]]/Comuni[[#This Row],[Ammalati TOT]])*100</f>
        <v>3.8929936014712236</v>
      </c>
      <c r="O7715">
        <f>_xlfn.XLOOKUP(Comuni[[#This Row],[Regione]],Table_0[Regione],Table_0[TOT AREA])</f>
        <v>2358669</v>
      </c>
      <c r="P7715" s="1">
        <f>(Comuni[[#This Row],[Popolazione2011]]/Comuni[[#This Row],[Ammalati AREA]])*100</f>
        <v>0.86697200836573507</v>
      </c>
    </row>
    <row r="7716" spans="1:16" x14ac:dyDescent="0.3">
      <c r="A7716" t="s">
        <v>7824</v>
      </c>
      <c r="B7716" t="s">
        <v>8039</v>
      </c>
      <c r="C7716" t="s">
        <v>7825</v>
      </c>
      <c r="D7716">
        <v>2828</v>
      </c>
      <c r="E7716" s="1">
        <f>(Comuni[[#This Row],[Popolazione2011]]/SUM(D:D))*100</f>
        <v>4.7591036958546358E-3</v>
      </c>
      <c r="F7716">
        <f t="shared" si="120"/>
        <v>1634822</v>
      </c>
      <c r="G7716" s="1">
        <f>(Comuni[[#This Row],[Popolazione2011]]/Comuni[[#This Row],[TOT POP REGIONE ]])*100</f>
        <v>0.17298519349507163</v>
      </c>
      <c r="H7716" t="str">
        <f>IF(Comuni[[#This Row],[Popolazione2011]]&gt;300000,"MAGGIORE","")</f>
        <v/>
      </c>
      <c r="I7716" t="str">
        <f>_xlfn.XLOOKUP(Comuni[[#This Row],[Regione]],Ripartizione_geografica[Regione],Ripartizione_geografica[Ripartizione geografica])</f>
        <v>Isole</v>
      </c>
      <c r="J7716">
        <f>_xlfn.XLOOKUP(Comuni[[#This Row],[Regione]],Ripartizione_geografica[Regione],Ripartizione_geografica[Codice Regione])</f>
        <v>20</v>
      </c>
      <c r="K7716">
        <f>_xlfn.XLOOKUP(Comuni[[#This Row],[Regione]],Table_0[Regione],Table_0[Totale])</f>
        <v>525277</v>
      </c>
      <c r="L7716">
        <f>_xlfn.XLOOKUP(Comuni[[#This Row],[Regione]],Table_0[Regione],Table_0[Guariti])</f>
        <v>513189</v>
      </c>
      <c r="M7716">
        <f>_xlfn.XLOOKUP(Comuni[[#This Row],[Regione]],Table_0[Regione],Table_0[Deceduti])</f>
        <v>2975</v>
      </c>
      <c r="N7716" s="1">
        <f>(Comuni[[#This Row],[Popolazione2011]]/Comuni[[#This Row],[Ammalati TOT]])*100</f>
        <v>0.53838260574896668</v>
      </c>
      <c r="O7716">
        <f>_xlfn.XLOOKUP(Comuni[[#This Row],[Regione]],Table_0[Regione],Table_0[TOT AREA])</f>
        <v>2358669</v>
      </c>
      <c r="P7716" s="1">
        <f>(Comuni[[#This Row],[Popolazione2011]]/Comuni[[#This Row],[Ammalati AREA]])*100</f>
        <v>0.11989812898715335</v>
      </c>
    </row>
    <row r="7717" spans="1:16" x14ac:dyDescent="0.3">
      <c r="A7717" t="s">
        <v>7826</v>
      </c>
      <c r="B7717" t="s">
        <v>8039</v>
      </c>
      <c r="C7717" t="s">
        <v>7825</v>
      </c>
      <c r="D7717">
        <v>472</v>
      </c>
      <c r="E7717" s="1">
        <f>(Comuni[[#This Row],[Popolazione2011]]/SUM(D:D))*100</f>
        <v>7.9430585022750627E-4</v>
      </c>
      <c r="F7717">
        <f t="shared" si="120"/>
        <v>1634822</v>
      </c>
      <c r="G7717" s="1">
        <f>(Comuni[[#This Row],[Popolazione2011]]/Comuni[[#This Row],[TOT POP REGIONE ]])*100</f>
        <v>2.88716447417517E-2</v>
      </c>
      <c r="H7717" t="str">
        <f>IF(Comuni[[#This Row],[Popolazione2011]]&gt;300000,"MAGGIORE","")</f>
        <v/>
      </c>
      <c r="I7717" t="str">
        <f>_xlfn.XLOOKUP(Comuni[[#This Row],[Regione]],Ripartizione_geografica[Regione],Ripartizione_geografica[Ripartizione geografica])</f>
        <v>Isole</v>
      </c>
      <c r="J7717">
        <f>_xlfn.XLOOKUP(Comuni[[#This Row],[Regione]],Ripartizione_geografica[Regione],Ripartizione_geografica[Codice Regione])</f>
        <v>20</v>
      </c>
      <c r="K7717">
        <f>_xlfn.XLOOKUP(Comuni[[#This Row],[Regione]],Table_0[Regione],Table_0[Totale])</f>
        <v>525277</v>
      </c>
      <c r="L7717">
        <f>_xlfn.XLOOKUP(Comuni[[#This Row],[Regione]],Table_0[Regione],Table_0[Guariti])</f>
        <v>513189</v>
      </c>
      <c r="M7717">
        <f>_xlfn.XLOOKUP(Comuni[[#This Row],[Regione]],Table_0[Regione],Table_0[Deceduti])</f>
        <v>2975</v>
      </c>
      <c r="N7717" s="1">
        <f>(Comuni[[#This Row],[Popolazione2011]]/Comuni[[#This Row],[Ammalati TOT]])*100</f>
        <v>8.9857351454565873E-2</v>
      </c>
      <c r="O7717">
        <f>_xlfn.XLOOKUP(Comuni[[#This Row],[Regione]],Table_0[Regione],Table_0[TOT AREA])</f>
        <v>2358669</v>
      </c>
      <c r="P7717" s="1">
        <f>(Comuni[[#This Row],[Popolazione2011]]/Comuni[[#This Row],[Ammalati AREA]])*100</f>
        <v>2.0011286026144406E-2</v>
      </c>
    </row>
    <row r="7718" spans="1:16" x14ac:dyDescent="0.3">
      <c r="A7718" t="s">
        <v>7827</v>
      </c>
      <c r="B7718" t="s">
        <v>8039</v>
      </c>
      <c r="C7718" t="s">
        <v>7825</v>
      </c>
      <c r="D7718">
        <v>277</v>
      </c>
      <c r="E7718" s="1">
        <f>(Comuni[[#This Row],[Popolazione2011]]/SUM(D:D))*100</f>
        <v>4.6614983159537981E-4</v>
      </c>
      <c r="F7718">
        <f t="shared" si="120"/>
        <v>1634822</v>
      </c>
      <c r="G7718" s="1">
        <f>(Comuni[[#This Row],[Popolazione2011]]/Comuni[[#This Row],[TOT POP REGIONE ]])*100</f>
        <v>1.6943740664121229E-2</v>
      </c>
      <c r="H7718" t="str">
        <f>IF(Comuni[[#This Row],[Popolazione2011]]&gt;300000,"MAGGIORE","")</f>
        <v/>
      </c>
      <c r="I7718" t="str">
        <f>_xlfn.XLOOKUP(Comuni[[#This Row],[Regione]],Ripartizione_geografica[Regione],Ripartizione_geografica[Ripartizione geografica])</f>
        <v>Isole</v>
      </c>
      <c r="J7718">
        <f>_xlfn.XLOOKUP(Comuni[[#This Row],[Regione]],Ripartizione_geografica[Regione],Ripartizione_geografica[Codice Regione])</f>
        <v>20</v>
      </c>
      <c r="K7718">
        <f>_xlfn.XLOOKUP(Comuni[[#This Row],[Regione]],Table_0[Regione],Table_0[Totale])</f>
        <v>525277</v>
      </c>
      <c r="L7718">
        <f>_xlfn.XLOOKUP(Comuni[[#This Row],[Regione]],Table_0[Regione],Table_0[Guariti])</f>
        <v>513189</v>
      </c>
      <c r="M7718">
        <f>_xlfn.XLOOKUP(Comuni[[#This Row],[Regione]],Table_0[Regione],Table_0[Deceduti])</f>
        <v>2975</v>
      </c>
      <c r="N7718" s="1">
        <f>(Comuni[[#This Row],[Popolazione2011]]/Comuni[[#This Row],[Ammalati TOT]])*100</f>
        <v>5.2734081256175319E-2</v>
      </c>
      <c r="O7718">
        <f>_xlfn.XLOOKUP(Comuni[[#This Row],[Regione]],Table_0[Regione],Table_0[TOT AREA])</f>
        <v>2358669</v>
      </c>
      <c r="P7718" s="1">
        <f>(Comuni[[#This Row],[Popolazione2011]]/Comuni[[#This Row],[Ammalati AREA]])*100</f>
        <v>1.1743911502631358E-2</v>
      </c>
    </row>
    <row r="7719" spans="1:16" x14ac:dyDescent="0.3">
      <c r="A7719" t="s">
        <v>7828</v>
      </c>
      <c r="B7719" t="s">
        <v>8039</v>
      </c>
      <c r="C7719" t="s">
        <v>7825</v>
      </c>
      <c r="D7719">
        <v>1515</v>
      </c>
      <c r="E7719" s="1">
        <f>(Comuni[[#This Row],[Popolazione2011]]/SUM(D:D))*100</f>
        <v>2.5495198370649834E-3</v>
      </c>
      <c r="F7719">
        <f t="shared" si="120"/>
        <v>1634822</v>
      </c>
      <c r="G7719" s="1">
        <f>(Comuni[[#This Row],[Popolazione2011]]/Comuni[[#This Row],[TOT POP REGIONE ]])*100</f>
        <v>9.2670639372359795E-2</v>
      </c>
      <c r="H7719" t="str">
        <f>IF(Comuni[[#This Row],[Popolazione2011]]&gt;300000,"MAGGIORE","")</f>
        <v/>
      </c>
      <c r="I7719" t="str">
        <f>_xlfn.XLOOKUP(Comuni[[#This Row],[Regione]],Ripartizione_geografica[Regione],Ripartizione_geografica[Ripartizione geografica])</f>
        <v>Isole</v>
      </c>
      <c r="J7719">
        <f>_xlfn.XLOOKUP(Comuni[[#This Row],[Regione]],Ripartizione_geografica[Regione],Ripartizione_geografica[Codice Regione])</f>
        <v>20</v>
      </c>
      <c r="K7719">
        <f>_xlfn.XLOOKUP(Comuni[[#This Row],[Regione]],Table_0[Regione],Table_0[Totale])</f>
        <v>525277</v>
      </c>
      <c r="L7719">
        <f>_xlfn.XLOOKUP(Comuni[[#This Row],[Regione]],Table_0[Regione],Table_0[Guariti])</f>
        <v>513189</v>
      </c>
      <c r="M7719">
        <f>_xlfn.XLOOKUP(Comuni[[#This Row],[Regione]],Table_0[Regione],Table_0[Deceduti])</f>
        <v>2975</v>
      </c>
      <c r="N7719" s="1">
        <f>(Comuni[[#This Row],[Popolazione2011]]/Comuni[[#This Row],[Ammalati TOT]])*100</f>
        <v>0.28841925307980359</v>
      </c>
      <c r="O7719">
        <f>_xlfn.XLOOKUP(Comuni[[#This Row],[Regione]],Table_0[Regione],Table_0[TOT AREA])</f>
        <v>2358669</v>
      </c>
      <c r="P7719" s="1">
        <f>(Comuni[[#This Row],[Popolazione2011]]/Comuni[[#This Row],[Ammalati AREA]])*100</f>
        <v>6.4231140528832151E-2</v>
      </c>
    </row>
    <row r="7720" spans="1:16" x14ac:dyDescent="0.3">
      <c r="A7720" t="s">
        <v>7829</v>
      </c>
      <c r="B7720" t="s">
        <v>8039</v>
      </c>
      <c r="C7720" t="s">
        <v>7825</v>
      </c>
      <c r="D7720">
        <v>370</v>
      </c>
      <c r="E7720" s="1">
        <f>(Comuni[[#This Row],[Popolazione2011]]/SUM(D:D))*100</f>
        <v>6.2265500971224019E-4</v>
      </c>
      <c r="F7720">
        <f t="shared" si="120"/>
        <v>1634822</v>
      </c>
      <c r="G7720" s="1">
        <f>(Comuni[[#This Row],[Popolazione2011]]/Comuni[[#This Row],[TOT POP REGIONE ]])*100</f>
        <v>2.263243337806807E-2</v>
      </c>
      <c r="H7720" t="str">
        <f>IF(Comuni[[#This Row],[Popolazione2011]]&gt;300000,"MAGGIORE","")</f>
        <v/>
      </c>
      <c r="I7720" t="str">
        <f>_xlfn.XLOOKUP(Comuni[[#This Row],[Regione]],Ripartizione_geografica[Regione],Ripartizione_geografica[Ripartizione geografica])</f>
        <v>Isole</v>
      </c>
      <c r="J7720">
        <f>_xlfn.XLOOKUP(Comuni[[#This Row],[Regione]],Ripartizione_geografica[Regione],Ripartizione_geografica[Codice Regione])</f>
        <v>20</v>
      </c>
      <c r="K7720">
        <f>_xlfn.XLOOKUP(Comuni[[#This Row],[Regione]],Table_0[Regione],Table_0[Totale])</f>
        <v>525277</v>
      </c>
      <c r="L7720">
        <f>_xlfn.XLOOKUP(Comuni[[#This Row],[Regione]],Table_0[Regione],Table_0[Guariti])</f>
        <v>513189</v>
      </c>
      <c r="M7720">
        <f>_xlfn.XLOOKUP(Comuni[[#This Row],[Regione]],Table_0[Regione],Table_0[Deceduti])</f>
        <v>2975</v>
      </c>
      <c r="N7720" s="1">
        <f>(Comuni[[#This Row],[Popolazione2011]]/Comuni[[#This Row],[Ammalati TOT]])*100</f>
        <v>7.0439025504638514E-2</v>
      </c>
      <c r="O7720">
        <f>_xlfn.XLOOKUP(Comuni[[#This Row],[Regione]],Table_0[Regione],Table_0[TOT AREA])</f>
        <v>2358669</v>
      </c>
      <c r="P7720" s="1">
        <f>(Comuni[[#This Row],[Popolazione2011]]/Comuni[[#This Row],[Ammalati AREA]])*100</f>
        <v>1.5686813198460658E-2</v>
      </c>
    </row>
    <row r="7721" spans="1:16" x14ac:dyDescent="0.3">
      <c r="A7721" t="s">
        <v>7830</v>
      </c>
      <c r="B7721" t="s">
        <v>8039</v>
      </c>
      <c r="C7721" t="s">
        <v>7825</v>
      </c>
      <c r="D7721">
        <v>4048</v>
      </c>
      <c r="E7721" s="1">
        <f>(Comuni[[#This Row],[Popolazione2011]]/SUM(D:D))*100</f>
        <v>6.8121823765274273E-3</v>
      </c>
      <c r="F7721">
        <f t="shared" si="120"/>
        <v>1634822</v>
      </c>
      <c r="G7721" s="1">
        <f>(Comuni[[#This Row],[Popolazione2011]]/Comuni[[#This Row],[TOT POP REGIONE ]])*100</f>
        <v>0.24761105490383661</v>
      </c>
      <c r="H7721" t="str">
        <f>IF(Comuni[[#This Row],[Popolazione2011]]&gt;300000,"MAGGIORE","")</f>
        <v/>
      </c>
      <c r="I7721" t="str">
        <f>_xlfn.XLOOKUP(Comuni[[#This Row],[Regione]],Ripartizione_geografica[Regione],Ripartizione_geografica[Ripartizione geografica])</f>
        <v>Isole</v>
      </c>
      <c r="J7721">
        <f>_xlfn.XLOOKUP(Comuni[[#This Row],[Regione]],Ripartizione_geografica[Regione],Ripartizione_geografica[Codice Regione])</f>
        <v>20</v>
      </c>
      <c r="K7721">
        <f>_xlfn.XLOOKUP(Comuni[[#This Row],[Regione]],Table_0[Regione],Table_0[Totale])</f>
        <v>525277</v>
      </c>
      <c r="L7721">
        <f>_xlfn.XLOOKUP(Comuni[[#This Row],[Regione]],Table_0[Regione],Table_0[Guariti])</f>
        <v>513189</v>
      </c>
      <c r="M7721">
        <f>_xlfn.XLOOKUP(Comuni[[#This Row],[Regione]],Table_0[Regione],Table_0[Deceduti])</f>
        <v>2975</v>
      </c>
      <c r="N7721" s="1">
        <f>(Comuni[[#This Row],[Popolazione2011]]/Comuni[[#This Row],[Ammalati TOT]])*100</f>
        <v>0.77064101416966668</v>
      </c>
      <c r="O7721">
        <f>_xlfn.XLOOKUP(Comuni[[#This Row],[Regione]],Table_0[Regione],Table_0[TOT AREA])</f>
        <v>2358669</v>
      </c>
      <c r="P7721" s="1">
        <f>(Comuni[[#This Row],[Popolazione2011]]/Comuni[[#This Row],[Ammalati AREA]])*100</f>
        <v>0.17162221574964523</v>
      </c>
    </row>
    <row r="7722" spans="1:16" x14ac:dyDescent="0.3">
      <c r="A7722" t="s">
        <v>7831</v>
      </c>
      <c r="B7722" t="s">
        <v>8039</v>
      </c>
      <c r="C7722" t="s">
        <v>7825</v>
      </c>
      <c r="D7722">
        <v>946</v>
      </c>
      <c r="E7722" s="1">
        <f>(Comuni[[#This Row],[Popolazione2011]]/SUM(D:D))*100</f>
        <v>1.591977403210214E-3</v>
      </c>
      <c r="F7722">
        <f t="shared" si="120"/>
        <v>1634822</v>
      </c>
      <c r="G7722" s="1">
        <f>(Comuni[[#This Row],[Popolazione2011]]/Comuni[[#This Row],[TOT POP REGIONE ]])*100</f>
        <v>5.7865626961222695E-2</v>
      </c>
      <c r="H7722" t="str">
        <f>IF(Comuni[[#This Row],[Popolazione2011]]&gt;300000,"MAGGIORE","")</f>
        <v/>
      </c>
      <c r="I7722" t="str">
        <f>_xlfn.XLOOKUP(Comuni[[#This Row],[Regione]],Ripartizione_geografica[Regione],Ripartizione_geografica[Ripartizione geografica])</f>
        <v>Isole</v>
      </c>
      <c r="J7722">
        <f>_xlfn.XLOOKUP(Comuni[[#This Row],[Regione]],Ripartizione_geografica[Regione],Ripartizione_geografica[Codice Regione])</f>
        <v>20</v>
      </c>
      <c r="K7722">
        <f>_xlfn.XLOOKUP(Comuni[[#This Row],[Regione]],Table_0[Regione],Table_0[Totale])</f>
        <v>525277</v>
      </c>
      <c r="L7722">
        <f>_xlfn.XLOOKUP(Comuni[[#This Row],[Regione]],Table_0[Regione],Table_0[Guariti])</f>
        <v>513189</v>
      </c>
      <c r="M7722">
        <f>_xlfn.XLOOKUP(Comuni[[#This Row],[Regione]],Table_0[Regione],Table_0[Deceduti])</f>
        <v>2975</v>
      </c>
      <c r="N7722" s="1">
        <f>(Comuni[[#This Row],[Popolazione2011]]/Comuni[[#This Row],[Ammalati TOT]])*100</f>
        <v>0.18009545439834601</v>
      </c>
      <c r="O7722">
        <f>_xlfn.XLOOKUP(Comuni[[#This Row],[Regione]],Table_0[Regione],Table_0[TOT AREA])</f>
        <v>2358669</v>
      </c>
      <c r="P7722" s="1">
        <f>(Comuni[[#This Row],[Popolazione2011]]/Comuni[[#This Row],[Ammalati AREA]])*100</f>
        <v>4.0107365637145356E-2</v>
      </c>
    </row>
    <row r="7723" spans="1:16" x14ac:dyDescent="0.3">
      <c r="A7723" t="s">
        <v>7832</v>
      </c>
      <c r="B7723" t="s">
        <v>8039</v>
      </c>
      <c r="C7723" t="s">
        <v>7825</v>
      </c>
      <c r="D7723">
        <v>434</v>
      </c>
      <c r="E7723" s="1">
        <f>(Comuni[[#This Row],[Popolazione2011]]/SUM(D:D))*100</f>
        <v>7.303574978786817E-4</v>
      </c>
      <c r="F7723">
        <f t="shared" si="120"/>
        <v>1634822</v>
      </c>
      <c r="G7723" s="1">
        <f>(Comuni[[#This Row],[Popolazione2011]]/Comuni[[#This Row],[TOT POP REGIONE ]])*100</f>
        <v>2.6547232665085251E-2</v>
      </c>
      <c r="H7723" t="str">
        <f>IF(Comuni[[#This Row],[Popolazione2011]]&gt;300000,"MAGGIORE","")</f>
        <v/>
      </c>
      <c r="I7723" t="str">
        <f>_xlfn.XLOOKUP(Comuni[[#This Row],[Regione]],Ripartizione_geografica[Regione],Ripartizione_geografica[Ripartizione geografica])</f>
        <v>Isole</v>
      </c>
      <c r="J7723">
        <f>_xlfn.XLOOKUP(Comuni[[#This Row],[Regione]],Ripartizione_geografica[Regione],Ripartizione_geografica[Codice Regione])</f>
        <v>20</v>
      </c>
      <c r="K7723">
        <f>_xlfn.XLOOKUP(Comuni[[#This Row],[Regione]],Table_0[Regione],Table_0[Totale])</f>
        <v>525277</v>
      </c>
      <c r="L7723">
        <f>_xlfn.XLOOKUP(Comuni[[#This Row],[Regione]],Table_0[Regione],Table_0[Guariti])</f>
        <v>513189</v>
      </c>
      <c r="M7723">
        <f>_xlfn.XLOOKUP(Comuni[[#This Row],[Regione]],Table_0[Regione],Table_0[Deceduti])</f>
        <v>2975</v>
      </c>
      <c r="N7723" s="1">
        <f>(Comuni[[#This Row],[Popolazione2011]]/Comuni[[#This Row],[Ammalati TOT]])*100</f>
        <v>8.2623073159494895E-2</v>
      </c>
      <c r="O7723">
        <f>_xlfn.XLOOKUP(Comuni[[#This Row],[Regione]],Table_0[Regione],Table_0[TOT AREA])</f>
        <v>2358669</v>
      </c>
      <c r="P7723" s="1">
        <f>(Comuni[[#This Row],[Popolazione2011]]/Comuni[[#This Row],[Ammalati AREA]])*100</f>
        <v>1.8400207913870068E-2</v>
      </c>
    </row>
    <row r="7724" spans="1:16" x14ac:dyDescent="0.3">
      <c r="A7724" t="s">
        <v>7833</v>
      </c>
      <c r="B7724" t="s">
        <v>8039</v>
      </c>
      <c r="C7724" t="s">
        <v>7825</v>
      </c>
      <c r="D7724">
        <v>357</v>
      </c>
      <c r="E7724" s="1">
        <f>(Comuni[[#This Row],[Popolazione2011]]/SUM(D:D))*100</f>
        <v>6.0077794180343172E-4</v>
      </c>
      <c r="F7724">
        <f t="shared" si="120"/>
        <v>1634822</v>
      </c>
      <c r="G7724" s="1">
        <f>(Comuni[[#This Row],[Popolazione2011]]/Comuni[[#This Row],[TOT POP REGIONE ]])*100</f>
        <v>2.1837239772892706E-2</v>
      </c>
      <c r="H7724" t="str">
        <f>IF(Comuni[[#This Row],[Popolazione2011]]&gt;300000,"MAGGIORE","")</f>
        <v/>
      </c>
      <c r="I7724" t="str">
        <f>_xlfn.XLOOKUP(Comuni[[#This Row],[Regione]],Ripartizione_geografica[Regione],Ripartizione_geografica[Ripartizione geografica])</f>
        <v>Isole</v>
      </c>
      <c r="J7724">
        <f>_xlfn.XLOOKUP(Comuni[[#This Row],[Regione]],Ripartizione_geografica[Regione],Ripartizione_geografica[Codice Regione])</f>
        <v>20</v>
      </c>
      <c r="K7724">
        <f>_xlfn.XLOOKUP(Comuni[[#This Row],[Regione]],Table_0[Regione],Table_0[Totale])</f>
        <v>525277</v>
      </c>
      <c r="L7724">
        <f>_xlfn.XLOOKUP(Comuni[[#This Row],[Regione]],Table_0[Regione],Table_0[Guariti])</f>
        <v>513189</v>
      </c>
      <c r="M7724">
        <f>_xlfn.XLOOKUP(Comuni[[#This Row],[Regione]],Table_0[Regione],Table_0[Deceduti])</f>
        <v>2975</v>
      </c>
      <c r="N7724" s="1">
        <f>(Comuni[[#This Row],[Popolazione2011]]/Comuni[[#This Row],[Ammalati TOT]])*100</f>
        <v>6.7964140824745806E-2</v>
      </c>
      <c r="O7724">
        <f>_xlfn.XLOOKUP(Comuni[[#This Row],[Regione]],Table_0[Regione],Table_0[TOT AREA])</f>
        <v>2358669</v>
      </c>
      <c r="P7724" s="1">
        <f>(Comuni[[#This Row],[Popolazione2011]]/Comuni[[#This Row],[Ammalati AREA]])*100</f>
        <v>1.5135654896893122E-2</v>
      </c>
    </row>
    <row r="7725" spans="1:16" x14ac:dyDescent="0.3">
      <c r="A7725" t="s">
        <v>7834</v>
      </c>
      <c r="B7725" t="s">
        <v>8039</v>
      </c>
      <c r="C7725" t="s">
        <v>7825</v>
      </c>
      <c r="D7725">
        <v>90</v>
      </c>
      <c r="E7725" s="1">
        <f>(Comuni[[#This Row],[Popolazione2011]]/SUM(D:D))*100</f>
        <v>1.5145662398405841E-4</v>
      </c>
      <c r="F7725">
        <f t="shared" si="120"/>
        <v>1634822</v>
      </c>
      <c r="G7725" s="1">
        <f>(Comuni[[#This Row],[Popolazione2011]]/Comuni[[#This Row],[TOT POP REGIONE ]])*100</f>
        <v>5.5051864973679095E-3</v>
      </c>
      <c r="H7725" t="str">
        <f>IF(Comuni[[#This Row],[Popolazione2011]]&gt;300000,"MAGGIORE","")</f>
        <v/>
      </c>
      <c r="I7725" t="str">
        <f>_xlfn.XLOOKUP(Comuni[[#This Row],[Regione]],Ripartizione_geografica[Regione],Ripartizione_geografica[Ripartizione geografica])</f>
        <v>Isole</v>
      </c>
      <c r="J7725">
        <f>_xlfn.XLOOKUP(Comuni[[#This Row],[Regione]],Ripartizione_geografica[Regione],Ripartizione_geografica[Codice Regione])</f>
        <v>20</v>
      </c>
      <c r="K7725">
        <f>_xlfn.XLOOKUP(Comuni[[#This Row],[Regione]],Table_0[Regione],Table_0[Totale])</f>
        <v>525277</v>
      </c>
      <c r="L7725">
        <f>_xlfn.XLOOKUP(Comuni[[#This Row],[Regione]],Table_0[Regione],Table_0[Guariti])</f>
        <v>513189</v>
      </c>
      <c r="M7725">
        <f>_xlfn.XLOOKUP(Comuni[[#This Row],[Regione]],Table_0[Regione],Table_0[Deceduti])</f>
        <v>2975</v>
      </c>
      <c r="N7725" s="1">
        <f>(Comuni[[#This Row],[Popolazione2011]]/Comuni[[#This Row],[Ammalati TOT]])*100</f>
        <v>1.7133817014641801E-2</v>
      </c>
      <c r="O7725">
        <f>_xlfn.XLOOKUP(Comuni[[#This Row],[Regione]],Table_0[Regione],Table_0[TOT AREA])</f>
        <v>2358669</v>
      </c>
      <c r="P7725" s="1">
        <f>(Comuni[[#This Row],[Popolazione2011]]/Comuni[[#This Row],[Ammalati AREA]])*100</f>
        <v>3.8157113185444845E-3</v>
      </c>
    </row>
    <row r="7726" spans="1:16" x14ac:dyDescent="0.3">
      <c r="A7726" t="s">
        <v>7835</v>
      </c>
      <c r="B7726" t="s">
        <v>8039</v>
      </c>
      <c r="C7726" t="s">
        <v>7825</v>
      </c>
      <c r="D7726">
        <v>1329</v>
      </c>
      <c r="E7726" s="1">
        <f>(Comuni[[#This Row],[Popolazione2011]]/SUM(D:D))*100</f>
        <v>2.2365094808312626E-3</v>
      </c>
      <c r="F7726">
        <f t="shared" si="120"/>
        <v>1634822</v>
      </c>
      <c r="G7726" s="1">
        <f>(Comuni[[#This Row],[Popolazione2011]]/Comuni[[#This Row],[TOT POP REGIONE ]])*100</f>
        <v>8.1293253944466126E-2</v>
      </c>
      <c r="H7726" t="str">
        <f>IF(Comuni[[#This Row],[Popolazione2011]]&gt;300000,"MAGGIORE","")</f>
        <v/>
      </c>
      <c r="I7726" t="str">
        <f>_xlfn.XLOOKUP(Comuni[[#This Row],[Regione]],Ripartizione_geografica[Regione],Ripartizione_geografica[Ripartizione geografica])</f>
        <v>Isole</v>
      </c>
      <c r="J7726">
        <f>_xlfn.XLOOKUP(Comuni[[#This Row],[Regione]],Ripartizione_geografica[Regione],Ripartizione_geografica[Codice Regione])</f>
        <v>20</v>
      </c>
      <c r="K7726">
        <f>_xlfn.XLOOKUP(Comuni[[#This Row],[Regione]],Table_0[Regione],Table_0[Totale])</f>
        <v>525277</v>
      </c>
      <c r="L7726">
        <f>_xlfn.XLOOKUP(Comuni[[#This Row],[Regione]],Table_0[Regione],Table_0[Guariti])</f>
        <v>513189</v>
      </c>
      <c r="M7726">
        <f>_xlfn.XLOOKUP(Comuni[[#This Row],[Regione]],Table_0[Regione],Table_0[Deceduti])</f>
        <v>2975</v>
      </c>
      <c r="N7726" s="1">
        <f>(Comuni[[#This Row],[Popolazione2011]]/Comuni[[#This Row],[Ammalati TOT]])*100</f>
        <v>0.25300936458287721</v>
      </c>
      <c r="O7726">
        <f>_xlfn.XLOOKUP(Comuni[[#This Row],[Regione]],Table_0[Regione],Table_0[TOT AREA])</f>
        <v>2358669</v>
      </c>
      <c r="P7726" s="1">
        <f>(Comuni[[#This Row],[Popolazione2011]]/Comuni[[#This Row],[Ammalati AREA]])*100</f>
        <v>5.6345337137173546E-2</v>
      </c>
    </row>
    <row r="7727" spans="1:16" x14ac:dyDescent="0.3">
      <c r="A7727" t="s">
        <v>7836</v>
      </c>
      <c r="B7727" t="s">
        <v>8039</v>
      </c>
      <c r="C7727" t="s">
        <v>7825</v>
      </c>
      <c r="D7727">
        <v>723</v>
      </c>
      <c r="E7727" s="1">
        <f>(Comuni[[#This Row],[Popolazione2011]]/SUM(D:D))*100</f>
        <v>1.2167015460052694E-3</v>
      </c>
      <c r="F7727">
        <f t="shared" si="120"/>
        <v>1634822</v>
      </c>
      <c r="G7727" s="1">
        <f>(Comuni[[#This Row],[Popolazione2011]]/Comuni[[#This Row],[TOT POP REGIONE ]])*100</f>
        <v>4.4224998195522204E-2</v>
      </c>
      <c r="H7727" t="str">
        <f>IF(Comuni[[#This Row],[Popolazione2011]]&gt;300000,"MAGGIORE","")</f>
        <v/>
      </c>
      <c r="I7727" t="str">
        <f>_xlfn.XLOOKUP(Comuni[[#This Row],[Regione]],Ripartizione_geografica[Regione],Ripartizione_geografica[Ripartizione geografica])</f>
        <v>Isole</v>
      </c>
      <c r="J7727">
        <f>_xlfn.XLOOKUP(Comuni[[#This Row],[Regione]],Ripartizione_geografica[Regione],Ripartizione_geografica[Codice Regione])</f>
        <v>20</v>
      </c>
      <c r="K7727">
        <f>_xlfn.XLOOKUP(Comuni[[#This Row],[Regione]],Table_0[Regione],Table_0[Totale])</f>
        <v>525277</v>
      </c>
      <c r="L7727">
        <f>_xlfn.XLOOKUP(Comuni[[#This Row],[Regione]],Table_0[Regione],Table_0[Guariti])</f>
        <v>513189</v>
      </c>
      <c r="M7727">
        <f>_xlfn.XLOOKUP(Comuni[[#This Row],[Regione]],Table_0[Regione],Table_0[Deceduti])</f>
        <v>2975</v>
      </c>
      <c r="N7727" s="1">
        <f>(Comuni[[#This Row],[Popolazione2011]]/Comuni[[#This Row],[Ammalati TOT]])*100</f>
        <v>0.13764166335095579</v>
      </c>
      <c r="O7727">
        <f>_xlfn.XLOOKUP(Comuni[[#This Row],[Regione]],Table_0[Regione],Table_0[TOT AREA])</f>
        <v>2358669</v>
      </c>
      <c r="P7727" s="1">
        <f>(Comuni[[#This Row],[Popolazione2011]]/Comuni[[#This Row],[Ammalati AREA]])*100</f>
        <v>3.0652880925640686E-2</v>
      </c>
    </row>
    <row r="7728" spans="1:16" x14ac:dyDescent="0.3">
      <c r="A7728" t="s">
        <v>7837</v>
      </c>
      <c r="B7728" t="s">
        <v>8039</v>
      </c>
      <c r="C7728" t="s">
        <v>7825</v>
      </c>
      <c r="D7728">
        <v>703</v>
      </c>
      <c r="E7728" s="1">
        <f>(Comuni[[#This Row],[Popolazione2011]]/SUM(D:D))*100</f>
        <v>1.1830445184532563E-3</v>
      </c>
      <c r="F7728">
        <f t="shared" si="120"/>
        <v>1634822</v>
      </c>
      <c r="G7728" s="1">
        <f>(Comuni[[#This Row],[Popolazione2011]]/Comuni[[#This Row],[TOT POP REGIONE ]])*100</f>
        <v>4.3001623418329332E-2</v>
      </c>
      <c r="H7728" t="str">
        <f>IF(Comuni[[#This Row],[Popolazione2011]]&gt;300000,"MAGGIORE","")</f>
        <v/>
      </c>
      <c r="I7728" t="str">
        <f>_xlfn.XLOOKUP(Comuni[[#This Row],[Regione]],Ripartizione_geografica[Regione],Ripartizione_geografica[Ripartizione geografica])</f>
        <v>Isole</v>
      </c>
      <c r="J7728">
        <f>_xlfn.XLOOKUP(Comuni[[#This Row],[Regione]],Ripartizione_geografica[Regione],Ripartizione_geografica[Codice Regione])</f>
        <v>20</v>
      </c>
      <c r="K7728">
        <f>_xlfn.XLOOKUP(Comuni[[#This Row],[Regione]],Table_0[Regione],Table_0[Totale])</f>
        <v>525277</v>
      </c>
      <c r="L7728">
        <f>_xlfn.XLOOKUP(Comuni[[#This Row],[Regione]],Table_0[Regione],Table_0[Guariti])</f>
        <v>513189</v>
      </c>
      <c r="M7728">
        <f>_xlfn.XLOOKUP(Comuni[[#This Row],[Regione]],Table_0[Regione],Table_0[Deceduti])</f>
        <v>2975</v>
      </c>
      <c r="N7728" s="1">
        <f>(Comuni[[#This Row],[Popolazione2011]]/Comuni[[#This Row],[Ammalati TOT]])*100</f>
        <v>0.13383414845881317</v>
      </c>
      <c r="O7728">
        <f>_xlfn.XLOOKUP(Comuni[[#This Row],[Regione]],Table_0[Regione],Table_0[TOT AREA])</f>
        <v>2358669</v>
      </c>
      <c r="P7728" s="1">
        <f>(Comuni[[#This Row],[Popolazione2011]]/Comuni[[#This Row],[Ammalati AREA]])*100</f>
        <v>2.9804945077075248E-2</v>
      </c>
    </row>
    <row r="7729" spans="1:16" x14ac:dyDescent="0.3">
      <c r="A7729" t="s">
        <v>7838</v>
      </c>
      <c r="B7729" t="s">
        <v>8039</v>
      </c>
      <c r="C7729" t="s">
        <v>7825</v>
      </c>
      <c r="D7729">
        <v>147</v>
      </c>
      <c r="E7729" s="1">
        <f>(Comuni[[#This Row],[Popolazione2011]]/SUM(D:D))*100</f>
        <v>2.4737915250729541E-4</v>
      </c>
      <c r="F7729">
        <f t="shared" si="120"/>
        <v>1634822</v>
      </c>
      <c r="G7729" s="1">
        <f>(Comuni[[#This Row],[Popolazione2011]]/Comuni[[#This Row],[TOT POP REGIONE ]])*100</f>
        <v>8.9918046123675845E-3</v>
      </c>
      <c r="H7729" t="str">
        <f>IF(Comuni[[#This Row],[Popolazione2011]]&gt;300000,"MAGGIORE","")</f>
        <v/>
      </c>
      <c r="I7729" t="str">
        <f>_xlfn.XLOOKUP(Comuni[[#This Row],[Regione]],Ripartizione_geografica[Regione],Ripartizione_geografica[Ripartizione geografica])</f>
        <v>Isole</v>
      </c>
      <c r="J7729">
        <f>_xlfn.XLOOKUP(Comuni[[#This Row],[Regione]],Ripartizione_geografica[Regione],Ripartizione_geografica[Codice Regione])</f>
        <v>20</v>
      </c>
      <c r="K7729">
        <f>_xlfn.XLOOKUP(Comuni[[#This Row],[Regione]],Table_0[Regione],Table_0[Totale])</f>
        <v>525277</v>
      </c>
      <c r="L7729">
        <f>_xlfn.XLOOKUP(Comuni[[#This Row],[Regione]],Table_0[Regione],Table_0[Guariti])</f>
        <v>513189</v>
      </c>
      <c r="M7729">
        <f>_xlfn.XLOOKUP(Comuni[[#This Row],[Regione]],Table_0[Regione],Table_0[Deceduti])</f>
        <v>2975</v>
      </c>
      <c r="N7729" s="1">
        <f>(Comuni[[#This Row],[Popolazione2011]]/Comuni[[#This Row],[Ammalati TOT]])*100</f>
        <v>2.7985234457248272E-2</v>
      </c>
      <c r="O7729">
        <f>_xlfn.XLOOKUP(Comuni[[#This Row],[Regione]],Table_0[Regione],Table_0[TOT AREA])</f>
        <v>2358669</v>
      </c>
      <c r="P7729" s="1">
        <f>(Comuni[[#This Row],[Popolazione2011]]/Comuni[[#This Row],[Ammalati AREA]])*100</f>
        <v>6.2323284869559917E-3</v>
      </c>
    </row>
    <row r="7730" spans="1:16" x14ac:dyDescent="0.3">
      <c r="A7730" t="s">
        <v>7839</v>
      </c>
      <c r="B7730" t="s">
        <v>8039</v>
      </c>
      <c r="C7730" t="s">
        <v>7825</v>
      </c>
      <c r="D7730">
        <v>1627</v>
      </c>
      <c r="E7730" s="1">
        <f>(Comuni[[#This Row],[Popolazione2011]]/SUM(D:D))*100</f>
        <v>2.737999191356256E-3</v>
      </c>
      <c r="F7730">
        <f t="shared" si="120"/>
        <v>1634822</v>
      </c>
      <c r="G7730" s="1">
        <f>(Comuni[[#This Row],[Popolazione2011]]/Comuni[[#This Row],[TOT POP REGIONE ]])*100</f>
        <v>9.9521538124639861E-2</v>
      </c>
      <c r="H7730" t="str">
        <f>IF(Comuni[[#This Row],[Popolazione2011]]&gt;300000,"MAGGIORE","")</f>
        <v/>
      </c>
      <c r="I7730" t="str">
        <f>_xlfn.XLOOKUP(Comuni[[#This Row],[Regione]],Ripartizione_geografica[Regione],Ripartizione_geografica[Ripartizione geografica])</f>
        <v>Isole</v>
      </c>
      <c r="J7730">
        <f>_xlfn.XLOOKUP(Comuni[[#This Row],[Regione]],Ripartizione_geografica[Regione],Ripartizione_geografica[Codice Regione])</f>
        <v>20</v>
      </c>
      <c r="K7730">
        <f>_xlfn.XLOOKUP(Comuni[[#This Row],[Regione]],Table_0[Regione],Table_0[Totale])</f>
        <v>525277</v>
      </c>
      <c r="L7730">
        <f>_xlfn.XLOOKUP(Comuni[[#This Row],[Regione]],Table_0[Regione],Table_0[Guariti])</f>
        <v>513189</v>
      </c>
      <c r="M7730">
        <f>_xlfn.XLOOKUP(Comuni[[#This Row],[Regione]],Table_0[Regione],Table_0[Deceduti])</f>
        <v>2975</v>
      </c>
      <c r="N7730" s="1">
        <f>(Comuni[[#This Row],[Popolazione2011]]/Comuni[[#This Row],[Ammalati TOT]])*100</f>
        <v>0.30974133647580232</v>
      </c>
      <c r="O7730">
        <f>_xlfn.XLOOKUP(Comuni[[#This Row],[Regione]],Table_0[Regione],Table_0[TOT AREA])</f>
        <v>2358669</v>
      </c>
      <c r="P7730" s="1">
        <f>(Comuni[[#This Row],[Popolazione2011]]/Comuni[[#This Row],[Ammalati AREA]])*100</f>
        <v>6.8979581280798619E-2</v>
      </c>
    </row>
    <row r="7731" spans="1:16" x14ac:dyDescent="0.3">
      <c r="A7731" t="s">
        <v>7840</v>
      </c>
      <c r="B7731" t="s">
        <v>8039</v>
      </c>
      <c r="C7731" t="s">
        <v>7825</v>
      </c>
      <c r="D7731">
        <v>165</v>
      </c>
      <c r="E7731" s="1">
        <f>(Comuni[[#This Row],[Popolazione2011]]/SUM(D:D))*100</f>
        <v>2.7767047730410709E-4</v>
      </c>
      <c r="F7731">
        <f t="shared" si="120"/>
        <v>1634822</v>
      </c>
      <c r="G7731" s="1">
        <f>(Comuni[[#This Row],[Popolazione2011]]/Comuni[[#This Row],[TOT POP REGIONE ]])*100</f>
        <v>1.0092841911841167E-2</v>
      </c>
      <c r="H7731" t="str">
        <f>IF(Comuni[[#This Row],[Popolazione2011]]&gt;300000,"MAGGIORE","")</f>
        <v/>
      </c>
      <c r="I7731" t="str">
        <f>_xlfn.XLOOKUP(Comuni[[#This Row],[Regione]],Ripartizione_geografica[Regione],Ripartizione_geografica[Ripartizione geografica])</f>
        <v>Isole</v>
      </c>
      <c r="J7731">
        <f>_xlfn.XLOOKUP(Comuni[[#This Row],[Regione]],Ripartizione_geografica[Regione],Ripartizione_geografica[Codice Regione])</f>
        <v>20</v>
      </c>
      <c r="K7731">
        <f>_xlfn.XLOOKUP(Comuni[[#This Row],[Regione]],Table_0[Regione],Table_0[Totale])</f>
        <v>525277</v>
      </c>
      <c r="L7731">
        <f>_xlfn.XLOOKUP(Comuni[[#This Row],[Regione]],Table_0[Regione],Table_0[Guariti])</f>
        <v>513189</v>
      </c>
      <c r="M7731">
        <f>_xlfn.XLOOKUP(Comuni[[#This Row],[Regione]],Table_0[Regione],Table_0[Deceduti])</f>
        <v>2975</v>
      </c>
      <c r="N7731" s="1">
        <f>(Comuni[[#This Row],[Popolazione2011]]/Comuni[[#This Row],[Ammalati TOT]])*100</f>
        <v>3.1411997860176635E-2</v>
      </c>
      <c r="O7731">
        <f>_xlfn.XLOOKUP(Comuni[[#This Row],[Regione]],Table_0[Regione],Table_0[TOT AREA])</f>
        <v>2358669</v>
      </c>
      <c r="P7731" s="1">
        <f>(Comuni[[#This Row],[Popolazione2011]]/Comuni[[#This Row],[Ammalati AREA]])*100</f>
        <v>6.995470750664888E-3</v>
      </c>
    </row>
    <row r="7732" spans="1:16" x14ac:dyDescent="0.3">
      <c r="A7732" t="s">
        <v>7841</v>
      </c>
      <c r="B7732" t="s">
        <v>8039</v>
      </c>
      <c r="C7732" t="s">
        <v>7825</v>
      </c>
      <c r="D7732">
        <v>1379</v>
      </c>
      <c r="E7732" s="1">
        <f>(Comuni[[#This Row],[Popolazione2011]]/SUM(D:D))*100</f>
        <v>2.3206520497112953E-3</v>
      </c>
      <c r="F7732">
        <f t="shared" si="120"/>
        <v>1634822</v>
      </c>
      <c r="G7732" s="1">
        <f>(Comuni[[#This Row],[Popolazione2011]]/Comuni[[#This Row],[TOT POP REGIONE ]])*100</f>
        <v>8.4351690887448288E-2</v>
      </c>
      <c r="H7732" t="str">
        <f>IF(Comuni[[#This Row],[Popolazione2011]]&gt;300000,"MAGGIORE","")</f>
        <v/>
      </c>
      <c r="I7732" t="str">
        <f>_xlfn.XLOOKUP(Comuni[[#This Row],[Regione]],Ripartizione_geografica[Regione],Ripartizione_geografica[Ripartizione geografica])</f>
        <v>Isole</v>
      </c>
      <c r="J7732">
        <f>_xlfn.XLOOKUP(Comuni[[#This Row],[Regione]],Ripartizione_geografica[Regione],Ripartizione_geografica[Codice Regione])</f>
        <v>20</v>
      </c>
      <c r="K7732">
        <f>_xlfn.XLOOKUP(Comuni[[#This Row],[Regione]],Table_0[Regione],Table_0[Totale])</f>
        <v>525277</v>
      </c>
      <c r="L7732">
        <f>_xlfn.XLOOKUP(Comuni[[#This Row],[Regione]],Table_0[Regione],Table_0[Guariti])</f>
        <v>513189</v>
      </c>
      <c r="M7732">
        <f>_xlfn.XLOOKUP(Comuni[[#This Row],[Regione]],Table_0[Regione],Table_0[Deceduti])</f>
        <v>2975</v>
      </c>
      <c r="N7732" s="1">
        <f>(Comuni[[#This Row],[Popolazione2011]]/Comuni[[#This Row],[Ammalati TOT]])*100</f>
        <v>0.2625281518132338</v>
      </c>
      <c r="O7732">
        <f>_xlfn.XLOOKUP(Comuni[[#This Row],[Regione]],Table_0[Regione],Table_0[TOT AREA])</f>
        <v>2358669</v>
      </c>
      <c r="P7732" s="1">
        <f>(Comuni[[#This Row],[Popolazione2011]]/Comuni[[#This Row],[Ammalati AREA]])*100</f>
        <v>5.8465176758587152E-2</v>
      </c>
    </row>
    <row r="7733" spans="1:16" x14ac:dyDescent="0.3">
      <c r="A7733" t="s">
        <v>7842</v>
      </c>
      <c r="B7733" t="s">
        <v>8039</v>
      </c>
      <c r="C7733" t="s">
        <v>7825</v>
      </c>
      <c r="D7733">
        <v>9032</v>
      </c>
      <c r="E7733" s="1">
        <f>(Comuni[[#This Row],[Popolazione2011]]/SUM(D:D))*100</f>
        <v>1.5199513642489063E-2</v>
      </c>
      <c r="F7733">
        <f t="shared" si="120"/>
        <v>1634822</v>
      </c>
      <c r="G7733" s="1">
        <f>(Comuni[[#This Row],[Popolazione2011]]/Comuni[[#This Row],[TOT POP REGIONE ]])*100</f>
        <v>0.55247604938029948</v>
      </c>
      <c r="H7733" t="str">
        <f>IF(Comuni[[#This Row],[Popolazione2011]]&gt;300000,"MAGGIORE","")</f>
        <v/>
      </c>
      <c r="I7733" t="str">
        <f>_xlfn.XLOOKUP(Comuni[[#This Row],[Regione]],Ripartizione_geografica[Regione],Ripartizione_geografica[Ripartizione geografica])</f>
        <v>Isole</v>
      </c>
      <c r="J7733">
        <f>_xlfn.XLOOKUP(Comuni[[#This Row],[Regione]],Ripartizione_geografica[Regione],Ripartizione_geografica[Codice Regione])</f>
        <v>20</v>
      </c>
      <c r="K7733">
        <f>_xlfn.XLOOKUP(Comuni[[#This Row],[Regione]],Table_0[Regione],Table_0[Totale])</f>
        <v>525277</v>
      </c>
      <c r="L7733">
        <f>_xlfn.XLOOKUP(Comuni[[#This Row],[Regione]],Table_0[Regione],Table_0[Guariti])</f>
        <v>513189</v>
      </c>
      <c r="M7733">
        <f>_xlfn.XLOOKUP(Comuni[[#This Row],[Regione]],Table_0[Regione],Table_0[Deceduti])</f>
        <v>2975</v>
      </c>
      <c r="N7733" s="1">
        <f>(Comuni[[#This Row],[Popolazione2011]]/Comuni[[#This Row],[Ammalati TOT]])*100</f>
        <v>1.7194737252916081</v>
      </c>
      <c r="O7733">
        <f>_xlfn.XLOOKUP(Comuni[[#This Row],[Regione]],Table_0[Regione],Table_0[TOT AREA])</f>
        <v>2358669</v>
      </c>
      <c r="P7733" s="1">
        <f>(Comuni[[#This Row],[Popolazione2011]]/Comuni[[#This Row],[Ammalati AREA]])*100</f>
        <v>0.38292782921215313</v>
      </c>
    </row>
    <row r="7734" spans="1:16" x14ac:dyDescent="0.3">
      <c r="A7734" t="s">
        <v>7843</v>
      </c>
      <c r="B7734" t="s">
        <v>8039</v>
      </c>
      <c r="C7734" t="s">
        <v>7825</v>
      </c>
      <c r="D7734">
        <v>2811</v>
      </c>
      <c r="E7734" s="1">
        <f>(Comuni[[#This Row],[Popolazione2011]]/SUM(D:D))*100</f>
        <v>4.7304952224354246E-3</v>
      </c>
      <c r="F7734">
        <f t="shared" si="120"/>
        <v>1634822</v>
      </c>
      <c r="G7734" s="1">
        <f>(Comuni[[#This Row],[Popolazione2011]]/Comuni[[#This Row],[TOT POP REGIONE ]])*100</f>
        <v>0.17194532493445769</v>
      </c>
      <c r="H7734" t="str">
        <f>IF(Comuni[[#This Row],[Popolazione2011]]&gt;300000,"MAGGIORE","")</f>
        <v/>
      </c>
      <c r="I7734" t="str">
        <f>_xlfn.XLOOKUP(Comuni[[#This Row],[Regione]],Ripartizione_geografica[Regione],Ripartizione_geografica[Ripartizione geografica])</f>
        <v>Isole</v>
      </c>
      <c r="J7734">
        <f>_xlfn.XLOOKUP(Comuni[[#This Row],[Regione]],Ripartizione_geografica[Regione],Ripartizione_geografica[Codice Regione])</f>
        <v>20</v>
      </c>
      <c r="K7734">
        <f>_xlfn.XLOOKUP(Comuni[[#This Row],[Regione]],Table_0[Regione],Table_0[Totale])</f>
        <v>525277</v>
      </c>
      <c r="L7734">
        <f>_xlfn.XLOOKUP(Comuni[[#This Row],[Regione]],Table_0[Regione],Table_0[Guariti])</f>
        <v>513189</v>
      </c>
      <c r="M7734">
        <f>_xlfn.XLOOKUP(Comuni[[#This Row],[Regione]],Table_0[Regione],Table_0[Deceduti])</f>
        <v>2975</v>
      </c>
      <c r="N7734" s="1">
        <f>(Comuni[[#This Row],[Popolazione2011]]/Comuni[[#This Row],[Ammalati TOT]])*100</f>
        <v>0.53514621809064555</v>
      </c>
      <c r="O7734">
        <f>_xlfn.XLOOKUP(Comuni[[#This Row],[Regione]],Table_0[Regione],Table_0[TOT AREA])</f>
        <v>2358669</v>
      </c>
      <c r="P7734" s="1">
        <f>(Comuni[[#This Row],[Popolazione2011]]/Comuni[[#This Row],[Ammalati AREA]])*100</f>
        <v>0.11917738351587273</v>
      </c>
    </row>
    <row r="7735" spans="1:16" x14ac:dyDescent="0.3">
      <c r="A7735" t="s">
        <v>7844</v>
      </c>
      <c r="B7735" t="s">
        <v>8039</v>
      </c>
      <c r="C7735" t="s">
        <v>7825</v>
      </c>
      <c r="D7735">
        <v>939</v>
      </c>
      <c r="E7735" s="1">
        <f>(Comuni[[#This Row],[Popolazione2011]]/SUM(D:D))*100</f>
        <v>1.5801974435670097E-3</v>
      </c>
      <c r="F7735">
        <f t="shared" si="120"/>
        <v>1634822</v>
      </c>
      <c r="G7735" s="1">
        <f>(Comuni[[#This Row],[Popolazione2011]]/Comuni[[#This Row],[TOT POP REGIONE ]])*100</f>
        <v>5.7437445789205184E-2</v>
      </c>
      <c r="H7735" t="str">
        <f>IF(Comuni[[#This Row],[Popolazione2011]]&gt;300000,"MAGGIORE","")</f>
        <v/>
      </c>
      <c r="I7735" t="str">
        <f>_xlfn.XLOOKUP(Comuni[[#This Row],[Regione]],Ripartizione_geografica[Regione],Ripartizione_geografica[Ripartizione geografica])</f>
        <v>Isole</v>
      </c>
      <c r="J7735">
        <f>_xlfn.XLOOKUP(Comuni[[#This Row],[Regione]],Ripartizione_geografica[Regione],Ripartizione_geografica[Codice Regione])</f>
        <v>20</v>
      </c>
      <c r="K7735">
        <f>_xlfn.XLOOKUP(Comuni[[#This Row],[Regione]],Table_0[Regione],Table_0[Totale])</f>
        <v>525277</v>
      </c>
      <c r="L7735">
        <f>_xlfn.XLOOKUP(Comuni[[#This Row],[Regione]],Table_0[Regione],Table_0[Guariti])</f>
        <v>513189</v>
      </c>
      <c r="M7735">
        <f>_xlfn.XLOOKUP(Comuni[[#This Row],[Regione]],Table_0[Regione],Table_0[Deceduti])</f>
        <v>2975</v>
      </c>
      <c r="N7735" s="1">
        <f>(Comuni[[#This Row],[Popolazione2011]]/Comuni[[#This Row],[Ammalati TOT]])*100</f>
        <v>0.1787628241860961</v>
      </c>
      <c r="O7735">
        <f>_xlfn.XLOOKUP(Comuni[[#This Row],[Regione]],Table_0[Regione],Table_0[TOT AREA])</f>
        <v>2358669</v>
      </c>
      <c r="P7735" s="1">
        <f>(Comuni[[#This Row],[Popolazione2011]]/Comuni[[#This Row],[Ammalati AREA]])*100</f>
        <v>3.9810588090147453E-2</v>
      </c>
    </row>
    <row r="7736" spans="1:16" x14ac:dyDescent="0.3">
      <c r="A7736" t="s">
        <v>7845</v>
      </c>
      <c r="B7736" t="s">
        <v>8039</v>
      </c>
      <c r="C7736" t="s">
        <v>7825</v>
      </c>
      <c r="D7736">
        <v>4615</v>
      </c>
      <c r="E7736" s="1">
        <f>(Comuni[[#This Row],[Popolazione2011]]/SUM(D:D))*100</f>
        <v>7.7663591076269954E-3</v>
      </c>
      <c r="F7736">
        <f t="shared" si="120"/>
        <v>1634822</v>
      </c>
      <c r="G7736" s="1">
        <f>(Comuni[[#This Row],[Popolazione2011]]/Comuni[[#This Row],[TOT POP REGIONE ]])*100</f>
        <v>0.28229372983725448</v>
      </c>
      <c r="H7736" t="str">
        <f>IF(Comuni[[#This Row],[Popolazione2011]]&gt;300000,"MAGGIORE","")</f>
        <v/>
      </c>
      <c r="I7736" t="str">
        <f>_xlfn.XLOOKUP(Comuni[[#This Row],[Regione]],Ripartizione_geografica[Regione],Ripartizione_geografica[Ripartizione geografica])</f>
        <v>Isole</v>
      </c>
      <c r="J7736">
        <f>_xlfn.XLOOKUP(Comuni[[#This Row],[Regione]],Ripartizione_geografica[Regione],Ripartizione_geografica[Codice Regione])</f>
        <v>20</v>
      </c>
      <c r="K7736">
        <f>_xlfn.XLOOKUP(Comuni[[#This Row],[Regione]],Table_0[Regione],Table_0[Totale])</f>
        <v>525277</v>
      </c>
      <c r="L7736">
        <f>_xlfn.XLOOKUP(Comuni[[#This Row],[Regione]],Table_0[Regione],Table_0[Guariti])</f>
        <v>513189</v>
      </c>
      <c r="M7736">
        <f>_xlfn.XLOOKUP(Comuni[[#This Row],[Regione]],Table_0[Regione],Table_0[Deceduti])</f>
        <v>2975</v>
      </c>
      <c r="N7736" s="1">
        <f>(Comuni[[#This Row],[Popolazione2011]]/Comuni[[#This Row],[Ammalati TOT]])*100</f>
        <v>0.87858406136190992</v>
      </c>
      <c r="O7736">
        <f>_xlfn.XLOOKUP(Comuni[[#This Row],[Regione]],Table_0[Regione],Table_0[TOT AREA])</f>
        <v>2358669</v>
      </c>
      <c r="P7736" s="1">
        <f>(Comuni[[#This Row],[Popolazione2011]]/Comuni[[#This Row],[Ammalati AREA]])*100</f>
        <v>0.1956611970564755</v>
      </c>
    </row>
    <row r="7737" spans="1:16" x14ac:dyDescent="0.3">
      <c r="A7737" t="s">
        <v>7846</v>
      </c>
      <c r="B7737" t="s">
        <v>8039</v>
      </c>
      <c r="C7737" t="s">
        <v>7825</v>
      </c>
      <c r="D7737">
        <v>505</v>
      </c>
      <c r="E7737" s="1">
        <f>(Comuni[[#This Row],[Popolazione2011]]/SUM(D:D))*100</f>
        <v>8.4983994568832769E-4</v>
      </c>
      <c r="F7737">
        <f t="shared" si="120"/>
        <v>1634822</v>
      </c>
      <c r="G7737" s="1">
        <f>(Comuni[[#This Row],[Popolazione2011]]/Comuni[[#This Row],[TOT POP REGIONE ]])*100</f>
        <v>3.0890213124119933E-2</v>
      </c>
      <c r="H7737" t="str">
        <f>IF(Comuni[[#This Row],[Popolazione2011]]&gt;300000,"MAGGIORE","")</f>
        <v/>
      </c>
      <c r="I7737" t="str">
        <f>_xlfn.XLOOKUP(Comuni[[#This Row],[Regione]],Ripartizione_geografica[Regione],Ripartizione_geografica[Ripartizione geografica])</f>
        <v>Isole</v>
      </c>
      <c r="J7737">
        <f>_xlfn.XLOOKUP(Comuni[[#This Row],[Regione]],Ripartizione_geografica[Regione],Ripartizione_geografica[Codice Regione])</f>
        <v>20</v>
      </c>
      <c r="K7737">
        <f>_xlfn.XLOOKUP(Comuni[[#This Row],[Regione]],Table_0[Regione],Table_0[Totale])</f>
        <v>525277</v>
      </c>
      <c r="L7737">
        <f>_xlfn.XLOOKUP(Comuni[[#This Row],[Regione]],Table_0[Regione],Table_0[Guariti])</f>
        <v>513189</v>
      </c>
      <c r="M7737">
        <f>_xlfn.XLOOKUP(Comuni[[#This Row],[Regione]],Table_0[Regione],Table_0[Deceduti])</f>
        <v>2975</v>
      </c>
      <c r="N7737" s="1">
        <f>(Comuni[[#This Row],[Popolazione2011]]/Comuni[[#This Row],[Ammalati TOT]])*100</f>
        <v>9.6139751026601203E-2</v>
      </c>
      <c r="O7737">
        <f>_xlfn.XLOOKUP(Comuni[[#This Row],[Regione]],Table_0[Regione],Table_0[TOT AREA])</f>
        <v>2358669</v>
      </c>
      <c r="P7737" s="1">
        <f>(Comuni[[#This Row],[Popolazione2011]]/Comuni[[#This Row],[Ammalati AREA]])*100</f>
        <v>2.1410380176277385E-2</v>
      </c>
    </row>
    <row r="7738" spans="1:16" x14ac:dyDescent="0.3">
      <c r="A7738" t="s">
        <v>7847</v>
      </c>
      <c r="B7738" t="s">
        <v>8039</v>
      </c>
      <c r="C7738" t="s">
        <v>7825</v>
      </c>
      <c r="D7738">
        <v>800</v>
      </c>
      <c r="E7738" s="1">
        <f>(Comuni[[#This Row],[Popolazione2011]]/SUM(D:D))*100</f>
        <v>1.3462811020805191E-3</v>
      </c>
      <c r="F7738">
        <f t="shared" si="120"/>
        <v>1634822</v>
      </c>
      <c r="G7738" s="1">
        <f>(Comuni[[#This Row],[Popolazione2011]]/Comuni[[#This Row],[TOT POP REGIONE ]])*100</f>
        <v>4.8934991087714749E-2</v>
      </c>
      <c r="H7738" t="str">
        <f>IF(Comuni[[#This Row],[Popolazione2011]]&gt;300000,"MAGGIORE","")</f>
        <v/>
      </c>
      <c r="I7738" t="str">
        <f>_xlfn.XLOOKUP(Comuni[[#This Row],[Regione]],Ripartizione_geografica[Regione],Ripartizione_geografica[Ripartizione geografica])</f>
        <v>Isole</v>
      </c>
      <c r="J7738">
        <f>_xlfn.XLOOKUP(Comuni[[#This Row],[Regione]],Ripartizione_geografica[Regione],Ripartizione_geografica[Codice Regione])</f>
        <v>20</v>
      </c>
      <c r="K7738">
        <f>_xlfn.XLOOKUP(Comuni[[#This Row],[Regione]],Table_0[Regione],Table_0[Totale])</f>
        <v>525277</v>
      </c>
      <c r="L7738">
        <f>_xlfn.XLOOKUP(Comuni[[#This Row],[Regione]],Table_0[Regione],Table_0[Guariti])</f>
        <v>513189</v>
      </c>
      <c r="M7738">
        <f>_xlfn.XLOOKUP(Comuni[[#This Row],[Regione]],Table_0[Regione],Table_0[Deceduti])</f>
        <v>2975</v>
      </c>
      <c r="N7738" s="1">
        <f>(Comuni[[#This Row],[Popolazione2011]]/Comuni[[#This Row],[Ammalati TOT]])*100</f>
        <v>0.15230059568570486</v>
      </c>
      <c r="O7738">
        <f>_xlfn.XLOOKUP(Comuni[[#This Row],[Regione]],Table_0[Regione],Table_0[TOT AREA])</f>
        <v>2358669</v>
      </c>
      <c r="P7738" s="1">
        <f>(Comuni[[#This Row],[Popolazione2011]]/Comuni[[#This Row],[Ammalati AREA]])*100</f>
        <v>3.391743394261764E-2</v>
      </c>
    </row>
    <row r="7739" spans="1:16" x14ac:dyDescent="0.3">
      <c r="A7739" t="s">
        <v>7848</v>
      </c>
      <c r="B7739" t="s">
        <v>8039</v>
      </c>
      <c r="C7739" t="s">
        <v>7825</v>
      </c>
      <c r="D7739">
        <v>943</v>
      </c>
      <c r="E7739" s="1">
        <f>(Comuni[[#This Row],[Popolazione2011]]/SUM(D:D))*100</f>
        <v>1.5869288490774119E-3</v>
      </c>
      <c r="F7739">
        <f t="shared" si="120"/>
        <v>1634822</v>
      </c>
      <c r="G7739" s="1">
        <f>(Comuni[[#This Row],[Popolazione2011]]/Comuni[[#This Row],[TOT POP REGIONE ]])*100</f>
        <v>5.7682120744643753E-2</v>
      </c>
      <c r="H7739" t="str">
        <f>IF(Comuni[[#This Row],[Popolazione2011]]&gt;300000,"MAGGIORE","")</f>
        <v/>
      </c>
      <c r="I7739" t="str">
        <f>_xlfn.XLOOKUP(Comuni[[#This Row],[Regione]],Ripartizione_geografica[Regione],Ripartizione_geografica[Ripartizione geografica])</f>
        <v>Isole</v>
      </c>
      <c r="J7739">
        <f>_xlfn.XLOOKUP(Comuni[[#This Row],[Regione]],Ripartizione_geografica[Regione],Ripartizione_geografica[Codice Regione])</f>
        <v>20</v>
      </c>
      <c r="K7739">
        <f>_xlfn.XLOOKUP(Comuni[[#This Row],[Regione]],Table_0[Regione],Table_0[Totale])</f>
        <v>525277</v>
      </c>
      <c r="L7739">
        <f>_xlfn.XLOOKUP(Comuni[[#This Row],[Regione]],Table_0[Regione],Table_0[Guariti])</f>
        <v>513189</v>
      </c>
      <c r="M7739">
        <f>_xlfn.XLOOKUP(Comuni[[#This Row],[Regione]],Table_0[Regione],Table_0[Deceduti])</f>
        <v>2975</v>
      </c>
      <c r="N7739" s="1">
        <f>(Comuni[[#This Row],[Popolazione2011]]/Comuni[[#This Row],[Ammalati TOT]])*100</f>
        <v>0.17952432716452463</v>
      </c>
      <c r="O7739">
        <f>_xlfn.XLOOKUP(Comuni[[#This Row],[Regione]],Table_0[Regione],Table_0[TOT AREA])</f>
        <v>2358669</v>
      </c>
      <c r="P7739" s="1">
        <f>(Comuni[[#This Row],[Popolazione2011]]/Comuni[[#This Row],[Ammalati AREA]])*100</f>
        <v>3.9980175259860536E-2</v>
      </c>
    </row>
    <row r="7740" spans="1:16" x14ac:dyDescent="0.3">
      <c r="A7740" t="s">
        <v>7849</v>
      </c>
      <c r="B7740" t="s">
        <v>8039</v>
      </c>
      <c r="C7740" t="s">
        <v>7825</v>
      </c>
      <c r="D7740">
        <v>4921</v>
      </c>
      <c r="E7740" s="1">
        <f>(Comuni[[#This Row],[Popolazione2011]]/SUM(D:D))*100</f>
        <v>8.2813116291727933E-3</v>
      </c>
      <c r="F7740">
        <f t="shared" si="120"/>
        <v>1634822</v>
      </c>
      <c r="G7740" s="1">
        <f>(Comuni[[#This Row],[Popolazione2011]]/Comuni[[#This Row],[TOT POP REGIONE ]])*100</f>
        <v>0.30101136392830535</v>
      </c>
      <c r="H7740" t="str">
        <f>IF(Comuni[[#This Row],[Popolazione2011]]&gt;300000,"MAGGIORE","")</f>
        <v/>
      </c>
      <c r="I7740" t="str">
        <f>_xlfn.XLOOKUP(Comuni[[#This Row],[Regione]],Ripartizione_geografica[Regione],Ripartizione_geografica[Ripartizione geografica])</f>
        <v>Isole</v>
      </c>
      <c r="J7740">
        <f>_xlfn.XLOOKUP(Comuni[[#This Row],[Regione]],Ripartizione_geografica[Regione],Ripartizione_geografica[Codice Regione])</f>
        <v>20</v>
      </c>
      <c r="K7740">
        <f>_xlfn.XLOOKUP(Comuni[[#This Row],[Regione]],Table_0[Regione],Table_0[Totale])</f>
        <v>525277</v>
      </c>
      <c r="L7740">
        <f>_xlfn.XLOOKUP(Comuni[[#This Row],[Regione]],Table_0[Regione],Table_0[Guariti])</f>
        <v>513189</v>
      </c>
      <c r="M7740">
        <f>_xlfn.XLOOKUP(Comuni[[#This Row],[Regione]],Table_0[Regione],Table_0[Deceduti])</f>
        <v>2975</v>
      </c>
      <c r="N7740" s="1">
        <f>(Comuni[[#This Row],[Popolazione2011]]/Comuni[[#This Row],[Ammalati TOT]])*100</f>
        <v>0.93683903921169209</v>
      </c>
      <c r="O7740">
        <f>_xlfn.XLOOKUP(Comuni[[#This Row],[Regione]],Table_0[Regione],Table_0[TOT AREA])</f>
        <v>2358669</v>
      </c>
      <c r="P7740" s="1">
        <f>(Comuni[[#This Row],[Popolazione2011]]/Comuni[[#This Row],[Ammalati AREA]])*100</f>
        <v>0.20863461553952675</v>
      </c>
    </row>
    <row r="7741" spans="1:16" x14ac:dyDescent="0.3">
      <c r="A7741" t="s">
        <v>7850</v>
      </c>
      <c r="B7741" t="s">
        <v>8039</v>
      </c>
      <c r="C7741" t="s">
        <v>7825</v>
      </c>
      <c r="D7741">
        <v>1129</v>
      </c>
      <c r="E7741" s="1">
        <f>(Comuni[[#This Row],[Popolazione2011]]/SUM(D:D))*100</f>
        <v>1.8999392053111329E-3</v>
      </c>
      <c r="F7741">
        <f t="shared" si="120"/>
        <v>1634822</v>
      </c>
      <c r="G7741" s="1">
        <f>(Comuni[[#This Row],[Popolazione2011]]/Comuni[[#This Row],[TOT POP REGIONE ]])*100</f>
        <v>6.9059506172537435E-2</v>
      </c>
      <c r="H7741" t="str">
        <f>IF(Comuni[[#This Row],[Popolazione2011]]&gt;300000,"MAGGIORE","")</f>
        <v/>
      </c>
      <c r="I7741" t="str">
        <f>_xlfn.XLOOKUP(Comuni[[#This Row],[Regione]],Ripartizione_geografica[Regione],Ripartizione_geografica[Ripartizione geografica])</f>
        <v>Isole</v>
      </c>
      <c r="J7741">
        <f>_xlfn.XLOOKUP(Comuni[[#This Row],[Regione]],Ripartizione_geografica[Regione],Ripartizione_geografica[Codice Regione])</f>
        <v>20</v>
      </c>
      <c r="K7741">
        <f>_xlfn.XLOOKUP(Comuni[[#This Row],[Regione]],Table_0[Regione],Table_0[Totale])</f>
        <v>525277</v>
      </c>
      <c r="L7741">
        <f>_xlfn.XLOOKUP(Comuni[[#This Row],[Regione]],Table_0[Regione],Table_0[Guariti])</f>
        <v>513189</v>
      </c>
      <c r="M7741">
        <f>_xlfn.XLOOKUP(Comuni[[#This Row],[Regione]],Table_0[Regione],Table_0[Deceduti])</f>
        <v>2975</v>
      </c>
      <c r="N7741" s="1">
        <f>(Comuni[[#This Row],[Popolazione2011]]/Comuni[[#This Row],[Ammalati TOT]])*100</f>
        <v>0.21493421566145102</v>
      </c>
      <c r="O7741">
        <f>_xlfn.XLOOKUP(Comuni[[#This Row],[Regione]],Table_0[Regione],Table_0[TOT AREA])</f>
        <v>2358669</v>
      </c>
      <c r="P7741" s="1">
        <f>(Comuni[[#This Row],[Popolazione2011]]/Comuni[[#This Row],[Ammalati AREA]])*100</f>
        <v>4.7865978651519141E-2</v>
      </c>
    </row>
    <row r="7742" spans="1:16" x14ac:dyDescent="0.3">
      <c r="A7742" t="s">
        <v>7851</v>
      </c>
      <c r="B7742" t="s">
        <v>8039</v>
      </c>
      <c r="C7742" t="s">
        <v>7825</v>
      </c>
      <c r="D7742">
        <v>1591</v>
      </c>
      <c r="E7742" s="1">
        <f>(Comuni[[#This Row],[Popolazione2011]]/SUM(D:D))*100</f>
        <v>2.6774165417626328E-3</v>
      </c>
      <c r="F7742">
        <f t="shared" si="120"/>
        <v>1634822</v>
      </c>
      <c r="G7742" s="1">
        <f>(Comuni[[#This Row],[Popolazione2011]]/Comuni[[#This Row],[TOT POP REGIONE ]])*100</f>
        <v>9.7319463525692707E-2</v>
      </c>
      <c r="H7742" t="str">
        <f>IF(Comuni[[#This Row],[Popolazione2011]]&gt;300000,"MAGGIORE","")</f>
        <v/>
      </c>
      <c r="I7742" t="str">
        <f>_xlfn.XLOOKUP(Comuni[[#This Row],[Regione]],Ripartizione_geografica[Regione],Ripartizione_geografica[Ripartizione geografica])</f>
        <v>Isole</v>
      </c>
      <c r="J7742">
        <f>_xlfn.XLOOKUP(Comuni[[#This Row],[Regione]],Ripartizione_geografica[Regione],Ripartizione_geografica[Codice Regione])</f>
        <v>20</v>
      </c>
      <c r="K7742">
        <f>_xlfn.XLOOKUP(Comuni[[#This Row],[Regione]],Table_0[Regione],Table_0[Totale])</f>
        <v>525277</v>
      </c>
      <c r="L7742">
        <f>_xlfn.XLOOKUP(Comuni[[#This Row],[Regione]],Table_0[Regione],Table_0[Guariti])</f>
        <v>513189</v>
      </c>
      <c r="M7742">
        <f>_xlfn.XLOOKUP(Comuni[[#This Row],[Regione]],Table_0[Regione],Table_0[Deceduti])</f>
        <v>2975</v>
      </c>
      <c r="N7742" s="1">
        <f>(Comuni[[#This Row],[Popolazione2011]]/Comuni[[#This Row],[Ammalati TOT]])*100</f>
        <v>0.30288780966994555</v>
      </c>
      <c r="O7742">
        <f>_xlfn.XLOOKUP(Comuni[[#This Row],[Regione]],Table_0[Regione],Table_0[TOT AREA])</f>
        <v>2358669</v>
      </c>
      <c r="P7742" s="1">
        <f>(Comuni[[#This Row],[Popolazione2011]]/Comuni[[#This Row],[Ammalati AREA]])*100</f>
        <v>6.7453296753380826E-2</v>
      </c>
    </row>
    <row r="7743" spans="1:16" x14ac:dyDescent="0.3">
      <c r="A7743" t="s">
        <v>7852</v>
      </c>
      <c r="B7743" t="s">
        <v>8039</v>
      </c>
      <c r="C7743" t="s">
        <v>7825</v>
      </c>
      <c r="D7743">
        <v>463</v>
      </c>
      <c r="E7743" s="1">
        <f>(Comuni[[#This Row],[Popolazione2011]]/SUM(D:D))*100</f>
        <v>7.7916018782910057E-4</v>
      </c>
      <c r="F7743">
        <f t="shared" si="120"/>
        <v>1634822</v>
      </c>
      <c r="G7743" s="1">
        <f>(Comuni[[#This Row],[Popolazione2011]]/Comuni[[#This Row],[TOT POP REGIONE ]])*100</f>
        <v>2.8321126092014912E-2</v>
      </c>
      <c r="H7743" t="str">
        <f>IF(Comuni[[#This Row],[Popolazione2011]]&gt;300000,"MAGGIORE","")</f>
        <v/>
      </c>
      <c r="I7743" t="str">
        <f>_xlfn.XLOOKUP(Comuni[[#This Row],[Regione]],Ripartizione_geografica[Regione],Ripartizione_geografica[Ripartizione geografica])</f>
        <v>Isole</v>
      </c>
      <c r="J7743">
        <f>_xlfn.XLOOKUP(Comuni[[#This Row],[Regione]],Ripartizione_geografica[Regione],Ripartizione_geografica[Codice Regione])</f>
        <v>20</v>
      </c>
      <c r="K7743">
        <f>_xlfn.XLOOKUP(Comuni[[#This Row],[Regione]],Table_0[Regione],Table_0[Totale])</f>
        <v>525277</v>
      </c>
      <c r="L7743">
        <f>_xlfn.XLOOKUP(Comuni[[#This Row],[Regione]],Table_0[Regione],Table_0[Guariti])</f>
        <v>513189</v>
      </c>
      <c r="M7743">
        <f>_xlfn.XLOOKUP(Comuni[[#This Row],[Regione]],Table_0[Regione],Table_0[Deceduti])</f>
        <v>2975</v>
      </c>
      <c r="N7743" s="1">
        <f>(Comuni[[#This Row],[Popolazione2011]]/Comuni[[#This Row],[Ammalati TOT]])*100</f>
        <v>8.8143969753101695E-2</v>
      </c>
      <c r="O7743">
        <f>_xlfn.XLOOKUP(Comuni[[#This Row],[Regione]],Table_0[Regione],Table_0[TOT AREA])</f>
        <v>2358669</v>
      </c>
      <c r="P7743" s="1">
        <f>(Comuni[[#This Row],[Popolazione2011]]/Comuni[[#This Row],[Ammalati AREA]])*100</f>
        <v>1.9629714894289958E-2</v>
      </c>
    </row>
    <row r="7744" spans="1:16" x14ac:dyDescent="0.3">
      <c r="A7744" t="s">
        <v>7853</v>
      </c>
      <c r="B7744" t="s">
        <v>8039</v>
      </c>
      <c r="C7744" t="s">
        <v>7825</v>
      </c>
      <c r="D7744">
        <v>4354</v>
      </c>
      <c r="E7744" s="1">
        <f>(Comuni[[#This Row],[Popolazione2011]]/SUM(D:D))*100</f>
        <v>7.3271348980732259E-3</v>
      </c>
      <c r="F7744">
        <f t="shared" si="120"/>
        <v>1634822</v>
      </c>
      <c r="G7744" s="1">
        <f>(Comuni[[#This Row],[Popolazione2011]]/Comuni[[#This Row],[TOT POP REGIONE ]])*100</f>
        <v>0.26632868899488749</v>
      </c>
      <c r="H7744" t="str">
        <f>IF(Comuni[[#This Row],[Popolazione2011]]&gt;300000,"MAGGIORE","")</f>
        <v/>
      </c>
      <c r="I7744" t="str">
        <f>_xlfn.XLOOKUP(Comuni[[#This Row],[Regione]],Ripartizione_geografica[Regione],Ripartizione_geografica[Ripartizione geografica])</f>
        <v>Isole</v>
      </c>
      <c r="J7744">
        <f>_xlfn.XLOOKUP(Comuni[[#This Row],[Regione]],Ripartizione_geografica[Regione],Ripartizione_geografica[Codice Regione])</f>
        <v>20</v>
      </c>
      <c r="K7744">
        <f>_xlfn.XLOOKUP(Comuni[[#This Row],[Regione]],Table_0[Regione],Table_0[Totale])</f>
        <v>525277</v>
      </c>
      <c r="L7744">
        <f>_xlfn.XLOOKUP(Comuni[[#This Row],[Regione]],Table_0[Regione],Table_0[Guariti])</f>
        <v>513189</v>
      </c>
      <c r="M7744">
        <f>_xlfn.XLOOKUP(Comuni[[#This Row],[Regione]],Table_0[Regione],Table_0[Deceduti])</f>
        <v>2975</v>
      </c>
      <c r="N7744" s="1">
        <f>(Comuni[[#This Row],[Popolazione2011]]/Comuni[[#This Row],[Ammalati TOT]])*100</f>
        <v>0.82889599201944886</v>
      </c>
      <c r="O7744">
        <f>_xlfn.XLOOKUP(Comuni[[#This Row],[Regione]],Table_0[Regione],Table_0[TOT AREA])</f>
        <v>2358669</v>
      </c>
      <c r="P7744" s="1">
        <f>(Comuni[[#This Row],[Popolazione2011]]/Comuni[[#This Row],[Ammalati AREA]])*100</f>
        <v>0.18459563423269648</v>
      </c>
    </row>
    <row r="7745" spans="1:16" x14ac:dyDescent="0.3">
      <c r="A7745" t="s">
        <v>7854</v>
      </c>
      <c r="B7745" t="s">
        <v>8039</v>
      </c>
      <c r="C7745" t="s">
        <v>7825</v>
      </c>
      <c r="D7745">
        <v>777</v>
      </c>
      <c r="E7745" s="1">
        <f>(Comuni[[#This Row],[Popolazione2011]]/SUM(D:D))*100</f>
        <v>1.3075755203957042E-3</v>
      </c>
      <c r="F7745">
        <f t="shared" si="120"/>
        <v>1634822</v>
      </c>
      <c r="G7745" s="1">
        <f>(Comuni[[#This Row],[Popolazione2011]]/Comuni[[#This Row],[TOT POP REGIONE ]])*100</f>
        <v>4.7528110093942949E-2</v>
      </c>
      <c r="H7745" t="str">
        <f>IF(Comuni[[#This Row],[Popolazione2011]]&gt;300000,"MAGGIORE","")</f>
        <v/>
      </c>
      <c r="I7745" t="str">
        <f>_xlfn.XLOOKUP(Comuni[[#This Row],[Regione]],Ripartizione_geografica[Regione],Ripartizione_geografica[Ripartizione geografica])</f>
        <v>Isole</v>
      </c>
      <c r="J7745">
        <f>_xlfn.XLOOKUP(Comuni[[#This Row],[Regione]],Ripartizione_geografica[Regione],Ripartizione_geografica[Codice Regione])</f>
        <v>20</v>
      </c>
      <c r="K7745">
        <f>_xlfn.XLOOKUP(Comuni[[#This Row],[Regione]],Table_0[Regione],Table_0[Totale])</f>
        <v>525277</v>
      </c>
      <c r="L7745">
        <f>_xlfn.XLOOKUP(Comuni[[#This Row],[Regione]],Table_0[Regione],Table_0[Guariti])</f>
        <v>513189</v>
      </c>
      <c r="M7745">
        <f>_xlfn.XLOOKUP(Comuni[[#This Row],[Regione]],Table_0[Regione],Table_0[Deceduti])</f>
        <v>2975</v>
      </c>
      <c r="N7745" s="1">
        <f>(Comuni[[#This Row],[Popolazione2011]]/Comuni[[#This Row],[Ammalati TOT]])*100</f>
        <v>0.14792195355974086</v>
      </c>
      <c r="O7745">
        <f>_xlfn.XLOOKUP(Comuni[[#This Row],[Regione]],Table_0[Regione],Table_0[TOT AREA])</f>
        <v>2358669</v>
      </c>
      <c r="P7745" s="1">
        <f>(Comuni[[#This Row],[Popolazione2011]]/Comuni[[#This Row],[Ammalati AREA]])*100</f>
        <v>3.2942307716767379E-2</v>
      </c>
    </row>
    <row r="7746" spans="1:16" x14ac:dyDescent="0.3">
      <c r="A7746" t="s">
        <v>7855</v>
      </c>
      <c r="B7746" t="s">
        <v>8039</v>
      </c>
      <c r="C7746" t="s">
        <v>7825</v>
      </c>
      <c r="D7746">
        <v>1801</v>
      </c>
      <c r="E7746" s="1">
        <f>(Comuni[[#This Row],[Popolazione2011]]/SUM(D:D))*100</f>
        <v>3.030815331058769E-3</v>
      </c>
      <c r="F7746">
        <f t="shared" ref="F7746:F7809" si="121">SUMIFS(D:D,B:B,B7746)</f>
        <v>1634822</v>
      </c>
      <c r="G7746" s="1">
        <f>(Comuni[[#This Row],[Popolazione2011]]/Comuni[[#This Row],[TOT POP REGIONE ]])*100</f>
        <v>0.11016489868621783</v>
      </c>
      <c r="H7746" t="str">
        <f>IF(Comuni[[#This Row],[Popolazione2011]]&gt;300000,"MAGGIORE","")</f>
        <v/>
      </c>
      <c r="I7746" t="str">
        <f>_xlfn.XLOOKUP(Comuni[[#This Row],[Regione]],Ripartizione_geografica[Regione],Ripartizione_geografica[Ripartizione geografica])</f>
        <v>Isole</v>
      </c>
      <c r="J7746">
        <f>_xlfn.XLOOKUP(Comuni[[#This Row],[Regione]],Ripartizione_geografica[Regione],Ripartizione_geografica[Codice Regione])</f>
        <v>20</v>
      </c>
      <c r="K7746">
        <f>_xlfn.XLOOKUP(Comuni[[#This Row],[Regione]],Table_0[Regione],Table_0[Totale])</f>
        <v>525277</v>
      </c>
      <c r="L7746">
        <f>_xlfn.XLOOKUP(Comuni[[#This Row],[Regione]],Table_0[Regione],Table_0[Guariti])</f>
        <v>513189</v>
      </c>
      <c r="M7746">
        <f>_xlfn.XLOOKUP(Comuni[[#This Row],[Regione]],Table_0[Regione],Table_0[Deceduti])</f>
        <v>2975</v>
      </c>
      <c r="N7746" s="1">
        <f>(Comuni[[#This Row],[Popolazione2011]]/Comuni[[#This Row],[Ammalati TOT]])*100</f>
        <v>0.34286671603744312</v>
      </c>
      <c r="O7746">
        <f>_xlfn.XLOOKUP(Comuni[[#This Row],[Regione]],Table_0[Regione],Table_0[TOT AREA])</f>
        <v>2358669</v>
      </c>
      <c r="P7746" s="1">
        <f>(Comuni[[#This Row],[Popolazione2011]]/Comuni[[#This Row],[Ammalati AREA]])*100</f>
        <v>7.6356623163317955E-2</v>
      </c>
    </row>
    <row r="7747" spans="1:16" x14ac:dyDescent="0.3">
      <c r="A7747" t="s">
        <v>7856</v>
      </c>
      <c r="B7747" t="s">
        <v>8039</v>
      </c>
      <c r="C7747" t="s">
        <v>7825</v>
      </c>
      <c r="D7747">
        <v>713</v>
      </c>
      <c r="E7747" s="1">
        <f>(Comuni[[#This Row],[Popolazione2011]]/SUM(D:D))*100</f>
        <v>1.1998730322292628E-3</v>
      </c>
      <c r="F7747">
        <f t="shared" si="121"/>
        <v>1634822</v>
      </c>
      <c r="G7747" s="1">
        <f>(Comuni[[#This Row],[Popolazione2011]]/Comuni[[#This Row],[TOT POP REGIONE ]])*100</f>
        <v>4.3613310806925772E-2</v>
      </c>
      <c r="H7747" t="str">
        <f>IF(Comuni[[#This Row],[Popolazione2011]]&gt;300000,"MAGGIORE","")</f>
        <v/>
      </c>
      <c r="I7747" t="str">
        <f>_xlfn.XLOOKUP(Comuni[[#This Row],[Regione]],Ripartizione_geografica[Regione],Ripartizione_geografica[Ripartizione geografica])</f>
        <v>Isole</v>
      </c>
      <c r="J7747">
        <f>_xlfn.XLOOKUP(Comuni[[#This Row],[Regione]],Ripartizione_geografica[Regione],Ripartizione_geografica[Codice Regione])</f>
        <v>20</v>
      </c>
      <c r="K7747">
        <f>_xlfn.XLOOKUP(Comuni[[#This Row],[Regione]],Table_0[Regione],Table_0[Totale])</f>
        <v>525277</v>
      </c>
      <c r="L7747">
        <f>_xlfn.XLOOKUP(Comuni[[#This Row],[Regione]],Table_0[Regione],Table_0[Guariti])</f>
        <v>513189</v>
      </c>
      <c r="M7747">
        <f>_xlfn.XLOOKUP(Comuni[[#This Row],[Regione]],Table_0[Regione],Table_0[Deceduti])</f>
        <v>2975</v>
      </c>
      <c r="N7747" s="1">
        <f>(Comuni[[#This Row],[Popolazione2011]]/Comuni[[#This Row],[Ammalati TOT]])*100</f>
        <v>0.13573790590488446</v>
      </c>
      <c r="O7747">
        <f>_xlfn.XLOOKUP(Comuni[[#This Row],[Regione]],Table_0[Regione],Table_0[TOT AREA])</f>
        <v>2358669</v>
      </c>
      <c r="P7747" s="1">
        <f>(Comuni[[#This Row],[Popolazione2011]]/Comuni[[#This Row],[Ammalati AREA]])*100</f>
        <v>3.0228913001357969E-2</v>
      </c>
    </row>
    <row r="7748" spans="1:16" x14ac:dyDescent="0.3">
      <c r="A7748" t="s">
        <v>7857</v>
      </c>
      <c r="B7748" t="s">
        <v>8039</v>
      </c>
      <c r="C7748" t="s">
        <v>7825</v>
      </c>
      <c r="D7748">
        <v>1178</v>
      </c>
      <c r="E7748" s="1">
        <f>(Comuni[[#This Row],[Popolazione2011]]/SUM(D:D))*100</f>
        <v>1.9823989228135645E-3</v>
      </c>
      <c r="F7748">
        <f t="shared" si="121"/>
        <v>1634822</v>
      </c>
      <c r="G7748" s="1">
        <f>(Comuni[[#This Row],[Popolazione2011]]/Comuni[[#This Row],[TOT POP REGIONE ]])*100</f>
        <v>7.2056774376659971E-2</v>
      </c>
      <c r="H7748" t="str">
        <f>IF(Comuni[[#This Row],[Popolazione2011]]&gt;300000,"MAGGIORE","")</f>
        <v/>
      </c>
      <c r="I7748" t="str">
        <f>_xlfn.XLOOKUP(Comuni[[#This Row],[Regione]],Ripartizione_geografica[Regione],Ripartizione_geografica[Ripartizione geografica])</f>
        <v>Isole</v>
      </c>
      <c r="J7748">
        <f>_xlfn.XLOOKUP(Comuni[[#This Row],[Regione]],Ripartizione_geografica[Regione],Ripartizione_geografica[Codice Regione])</f>
        <v>20</v>
      </c>
      <c r="K7748">
        <f>_xlfn.XLOOKUP(Comuni[[#This Row],[Regione]],Table_0[Regione],Table_0[Totale])</f>
        <v>525277</v>
      </c>
      <c r="L7748">
        <f>_xlfn.XLOOKUP(Comuni[[#This Row],[Regione]],Table_0[Regione],Table_0[Guariti])</f>
        <v>513189</v>
      </c>
      <c r="M7748">
        <f>_xlfn.XLOOKUP(Comuni[[#This Row],[Regione]],Table_0[Regione],Table_0[Deceduti])</f>
        <v>2975</v>
      </c>
      <c r="N7748" s="1">
        <f>(Comuni[[#This Row],[Popolazione2011]]/Comuni[[#This Row],[Ammalati TOT]])*100</f>
        <v>0.22426262714720044</v>
      </c>
      <c r="O7748">
        <f>_xlfn.XLOOKUP(Comuni[[#This Row],[Regione]],Table_0[Regione],Table_0[TOT AREA])</f>
        <v>2358669</v>
      </c>
      <c r="P7748" s="1">
        <f>(Comuni[[#This Row],[Popolazione2011]]/Comuni[[#This Row],[Ammalati AREA]])*100</f>
        <v>4.9943421480504471E-2</v>
      </c>
    </row>
    <row r="7749" spans="1:16" x14ac:dyDescent="0.3">
      <c r="A7749" t="s">
        <v>7858</v>
      </c>
      <c r="B7749" t="s">
        <v>8039</v>
      </c>
      <c r="C7749" t="s">
        <v>7825</v>
      </c>
      <c r="D7749">
        <v>508</v>
      </c>
      <c r="E7749" s="1">
        <f>(Comuni[[#This Row],[Popolazione2011]]/SUM(D:D))*100</f>
        <v>8.5488849982112984E-4</v>
      </c>
      <c r="F7749">
        <f t="shared" si="121"/>
        <v>1634822</v>
      </c>
      <c r="G7749" s="1">
        <f>(Comuni[[#This Row],[Popolazione2011]]/Comuni[[#This Row],[TOT POP REGIONE ]])*100</f>
        <v>3.1073719340698868E-2</v>
      </c>
      <c r="H7749" t="str">
        <f>IF(Comuni[[#This Row],[Popolazione2011]]&gt;300000,"MAGGIORE","")</f>
        <v/>
      </c>
      <c r="I7749" t="str">
        <f>_xlfn.XLOOKUP(Comuni[[#This Row],[Regione]],Ripartizione_geografica[Regione],Ripartizione_geografica[Ripartizione geografica])</f>
        <v>Isole</v>
      </c>
      <c r="J7749">
        <f>_xlfn.XLOOKUP(Comuni[[#This Row],[Regione]],Ripartizione_geografica[Regione],Ripartizione_geografica[Codice Regione])</f>
        <v>20</v>
      </c>
      <c r="K7749">
        <f>_xlfn.XLOOKUP(Comuni[[#This Row],[Regione]],Table_0[Regione],Table_0[Totale])</f>
        <v>525277</v>
      </c>
      <c r="L7749">
        <f>_xlfn.XLOOKUP(Comuni[[#This Row],[Regione]],Table_0[Regione],Table_0[Guariti])</f>
        <v>513189</v>
      </c>
      <c r="M7749">
        <f>_xlfn.XLOOKUP(Comuni[[#This Row],[Regione]],Table_0[Regione],Table_0[Deceduti])</f>
        <v>2975</v>
      </c>
      <c r="N7749" s="1">
        <f>(Comuni[[#This Row],[Popolazione2011]]/Comuni[[#This Row],[Ammalati TOT]])*100</f>
        <v>9.67108782604226E-2</v>
      </c>
      <c r="O7749">
        <f>_xlfn.XLOOKUP(Comuni[[#This Row],[Regione]],Table_0[Regione],Table_0[TOT AREA])</f>
        <v>2358669</v>
      </c>
      <c r="P7749" s="1">
        <f>(Comuni[[#This Row],[Popolazione2011]]/Comuni[[#This Row],[Ammalati AREA]])*100</f>
        <v>2.1537570553562198E-2</v>
      </c>
    </row>
    <row r="7750" spans="1:16" x14ac:dyDescent="0.3">
      <c r="A7750" t="s">
        <v>7859</v>
      </c>
      <c r="B7750" t="s">
        <v>8039</v>
      </c>
      <c r="C7750" t="s">
        <v>7825</v>
      </c>
      <c r="D7750">
        <v>1790</v>
      </c>
      <c r="E7750" s="1">
        <f>(Comuni[[#This Row],[Popolazione2011]]/SUM(D:D))*100</f>
        <v>3.0123039659051619E-3</v>
      </c>
      <c r="F7750">
        <f t="shared" si="121"/>
        <v>1634822</v>
      </c>
      <c r="G7750" s="1">
        <f>(Comuni[[#This Row],[Popolazione2011]]/Comuni[[#This Row],[TOT POP REGIONE ]])*100</f>
        <v>0.10949204255876176</v>
      </c>
      <c r="H7750" t="str">
        <f>IF(Comuni[[#This Row],[Popolazione2011]]&gt;300000,"MAGGIORE","")</f>
        <v/>
      </c>
      <c r="I7750" t="str">
        <f>_xlfn.XLOOKUP(Comuni[[#This Row],[Regione]],Ripartizione_geografica[Regione],Ripartizione_geografica[Ripartizione geografica])</f>
        <v>Isole</v>
      </c>
      <c r="J7750">
        <f>_xlfn.XLOOKUP(Comuni[[#This Row],[Regione]],Ripartizione_geografica[Regione],Ripartizione_geografica[Codice Regione])</f>
        <v>20</v>
      </c>
      <c r="K7750">
        <f>_xlfn.XLOOKUP(Comuni[[#This Row],[Regione]],Table_0[Regione],Table_0[Totale])</f>
        <v>525277</v>
      </c>
      <c r="L7750">
        <f>_xlfn.XLOOKUP(Comuni[[#This Row],[Regione]],Table_0[Regione],Table_0[Guariti])</f>
        <v>513189</v>
      </c>
      <c r="M7750">
        <f>_xlfn.XLOOKUP(Comuni[[#This Row],[Regione]],Table_0[Regione],Table_0[Deceduti])</f>
        <v>2975</v>
      </c>
      <c r="N7750" s="1">
        <f>(Comuni[[#This Row],[Popolazione2011]]/Comuni[[#This Row],[Ammalati TOT]])*100</f>
        <v>0.34077258284676465</v>
      </c>
      <c r="O7750">
        <f>_xlfn.XLOOKUP(Comuni[[#This Row],[Regione]],Table_0[Regione],Table_0[TOT AREA])</f>
        <v>2358669</v>
      </c>
      <c r="P7750" s="1">
        <f>(Comuni[[#This Row],[Popolazione2011]]/Comuni[[#This Row],[Ammalati AREA]])*100</f>
        <v>7.5890258446606962E-2</v>
      </c>
    </row>
    <row r="7751" spans="1:16" x14ac:dyDescent="0.3">
      <c r="A7751" t="s">
        <v>7860</v>
      </c>
      <c r="B7751" t="s">
        <v>8039</v>
      </c>
      <c r="C7751" t="s">
        <v>7825</v>
      </c>
      <c r="D7751">
        <v>348</v>
      </c>
      <c r="E7751" s="1">
        <f>(Comuni[[#This Row],[Popolazione2011]]/SUM(D:D))*100</f>
        <v>5.8563227940502591E-4</v>
      </c>
      <c r="F7751">
        <f t="shared" si="121"/>
        <v>1634822</v>
      </c>
      <c r="G7751" s="1">
        <f>(Comuni[[#This Row],[Popolazione2011]]/Comuni[[#This Row],[TOT POP REGIONE ]])*100</f>
        <v>2.1286721123155914E-2</v>
      </c>
      <c r="H7751" t="str">
        <f>IF(Comuni[[#This Row],[Popolazione2011]]&gt;300000,"MAGGIORE","")</f>
        <v/>
      </c>
      <c r="I7751" t="str">
        <f>_xlfn.XLOOKUP(Comuni[[#This Row],[Regione]],Ripartizione_geografica[Regione],Ripartizione_geografica[Ripartizione geografica])</f>
        <v>Isole</v>
      </c>
      <c r="J7751">
        <f>_xlfn.XLOOKUP(Comuni[[#This Row],[Regione]],Ripartizione_geografica[Regione],Ripartizione_geografica[Codice Regione])</f>
        <v>20</v>
      </c>
      <c r="K7751">
        <f>_xlfn.XLOOKUP(Comuni[[#This Row],[Regione]],Table_0[Regione],Table_0[Totale])</f>
        <v>525277</v>
      </c>
      <c r="L7751">
        <f>_xlfn.XLOOKUP(Comuni[[#This Row],[Regione]],Table_0[Regione],Table_0[Guariti])</f>
        <v>513189</v>
      </c>
      <c r="M7751">
        <f>_xlfn.XLOOKUP(Comuni[[#This Row],[Regione]],Table_0[Regione],Table_0[Deceduti])</f>
        <v>2975</v>
      </c>
      <c r="N7751" s="1">
        <f>(Comuni[[#This Row],[Popolazione2011]]/Comuni[[#This Row],[Ammalati TOT]])*100</f>
        <v>6.6250759123281613E-2</v>
      </c>
      <c r="O7751">
        <f>_xlfn.XLOOKUP(Comuni[[#This Row],[Regione]],Table_0[Regione],Table_0[TOT AREA])</f>
        <v>2358669</v>
      </c>
      <c r="P7751" s="1">
        <f>(Comuni[[#This Row],[Popolazione2011]]/Comuni[[#This Row],[Ammalati AREA]])*100</f>
        <v>1.4754083765038672E-2</v>
      </c>
    </row>
    <row r="7752" spans="1:16" x14ac:dyDescent="0.3">
      <c r="A7752" t="s">
        <v>7861</v>
      </c>
      <c r="B7752" t="s">
        <v>8039</v>
      </c>
      <c r="C7752" t="s">
        <v>7825</v>
      </c>
      <c r="D7752">
        <v>1255</v>
      </c>
      <c r="E7752" s="1">
        <f>(Comuni[[#This Row],[Popolazione2011]]/SUM(D:D))*100</f>
        <v>2.1119784788888149E-3</v>
      </c>
      <c r="F7752">
        <f t="shared" si="121"/>
        <v>1634822</v>
      </c>
      <c r="G7752" s="1">
        <f>(Comuni[[#This Row],[Popolazione2011]]/Comuni[[#This Row],[TOT POP REGIONE ]])*100</f>
        <v>7.6766767268852509E-2</v>
      </c>
      <c r="H7752" t="str">
        <f>IF(Comuni[[#This Row],[Popolazione2011]]&gt;300000,"MAGGIORE","")</f>
        <v/>
      </c>
      <c r="I7752" t="str">
        <f>_xlfn.XLOOKUP(Comuni[[#This Row],[Regione]],Ripartizione_geografica[Regione],Ripartizione_geografica[Ripartizione geografica])</f>
        <v>Isole</v>
      </c>
      <c r="J7752">
        <f>_xlfn.XLOOKUP(Comuni[[#This Row],[Regione]],Ripartizione_geografica[Regione],Ripartizione_geografica[Codice Regione])</f>
        <v>20</v>
      </c>
      <c r="K7752">
        <f>_xlfn.XLOOKUP(Comuni[[#This Row],[Regione]],Table_0[Regione],Table_0[Totale])</f>
        <v>525277</v>
      </c>
      <c r="L7752">
        <f>_xlfn.XLOOKUP(Comuni[[#This Row],[Regione]],Table_0[Regione],Table_0[Guariti])</f>
        <v>513189</v>
      </c>
      <c r="M7752">
        <f>_xlfn.XLOOKUP(Comuni[[#This Row],[Regione]],Table_0[Regione],Table_0[Deceduti])</f>
        <v>2975</v>
      </c>
      <c r="N7752" s="1">
        <f>(Comuni[[#This Row],[Popolazione2011]]/Comuni[[#This Row],[Ammalati TOT]])*100</f>
        <v>0.23892155948194954</v>
      </c>
      <c r="O7752">
        <f>_xlfn.XLOOKUP(Comuni[[#This Row],[Regione]],Table_0[Regione],Table_0[TOT AREA])</f>
        <v>2358669</v>
      </c>
      <c r="P7752" s="1">
        <f>(Comuni[[#This Row],[Popolazione2011]]/Comuni[[#This Row],[Ammalati AREA]])*100</f>
        <v>5.3207974497481422E-2</v>
      </c>
    </row>
    <row r="7753" spans="1:16" x14ac:dyDescent="0.3">
      <c r="A7753" t="s">
        <v>7862</v>
      </c>
      <c r="B7753" t="s">
        <v>8039</v>
      </c>
      <c r="C7753" t="s">
        <v>7825</v>
      </c>
      <c r="D7753">
        <v>31155</v>
      </c>
      <c r="E7753" s="1">
        <f>(Comuni[[#This Row],[Popolazione2011]]/SUM(D:D))*100</f>
        <v>5.2429234669148228E-2</v>
      </c>
      <c r="F7753">
        <f t="shared" si="121"/>
        <v>1634822</v>
      </c>
      <c r="G7753" s="1">
        <f>(Comuni[[#This Row],[Popolazione2011]]/Comuni[[#This Row],[TOT POP REGIONE ]])*100</f>
        <v>1.9057120591721912</v>
      </c>
      <c r="H7753" t="str">
        <f>IF(Comuni[[#This Row],[Popolazione2011]]&gt;300000,"MAGGIORE","")</f>
        <v/>
      </c>
      <c r="I7753" t="str">
        <f>_xlfn.XLOOKUP(Comuni[[#This Row],[Regione]],Ripartizione_geografica[Regione],Ripartizione_geografica[Ripartizione geografica])</f>
        <v>Isole</v>
      </c>
      <c r="J7753">
        <f>_xlfn.XLOOKUP(Comuni[[#This Row],[Regione]],Ripartizione_geografica[Regione],Ripartizione_geografica[Codice Regione])</f>
        <v>20</v>
      </c>
      <c r="K7753">
        <f>_xlfn.XLOOKUP(Comuni[[#This Row],[Regione]],Table_0[Regione],Table_0[Totale])</f>
        <v>525277</v>
      </c>
      <c r="L7753">
        <f>_xlfn.XLOOKUP(Comuni[[#This Row],[Regione]],Table_0[Regione],Table_0[Guariti])</f>
        <v>513189</v>
      </c>
      <c r="M7753">
        <f>_xlfn.XLOOKUP(Comuni[[#This Row],[Regione]],Table_0[Regione],Table_0[Deceduti])</f>
        <v>2975</v>
      </c>
      <c r="N7753" s="1">
        <f>(Comuni[[#This Row],[Popolazione2011]]/Comuni[[#This Row],[Ammalati TOT]])*100</f>
        <v>5.9311563232351689</v>
      </c>
      <c r="O7753">
        <f>_xlfn.XLOOKUP(Comuni[[#This Row],[Regione]],Table_0[Regione],Table_0[TOT AREA])</f>
        <v>2358669</v>
      </c>
      <c r="P7753" s="1">
        <f>(Comuni[[#This Row],[Popolazione2011]]/Comuni[[#This Row],[Ammalati AREA]])*100</f>
        <v>1.3208720681028157</v>
      </c>
    </row>
    <row r="7754" spans="1:16" x14ac:dyDescent="0.3">
      <c r="A7754" t="s">
        <v>7863</v>
      </c>
      <c r="B7754" t="s">
        <v>8039</v>
      </c>
      <c r="C7754" t="s">
        <v>7825</v>
      </c>
      <c r="D7754">
        <v>1482</v>
      </c>
      <c r="E7754" s="1">
        <f>(Comuni[[#This Row],[Popolazione2011]]/SUM(D:D))*100</f>
        <v>2.493985741604162E-3</v>
      </c>
      <c r="F7754">
        <f t="shared" si="121"/>
        <v>1634822</v>
      </c>
      <c r="G7754" s="1">
        <f>(Comuni[[#This Row],[Popolazione2011]]/Comuni[[#This Row],[TOT POP REGIONE ]])*100</f>
        <v>9.0652070989991576E-2</v>
      </c>
      <c r="H7754" t="str">
        <f>IF(Comuni[[#This Row],[Popolazione2011]]&gt;300000,"MAGGIORE","")</f>
        <v/>
      </c>
      <c r="I7754" t="str">
        <f>_xlfn.XLOOKUP(Comuni[[#This Row],[Regione]],Ripartizione_geografica[Regione],Ripartizione_geografica[Ripartizione geografica])</f>
        <v>Isole</v>
      </c>
      <c r="J7754">
        <f>_xlfn.XLOOKUP(Comuni[[#This Row],[Regione]],Ripartizione_geografica[Regione],Ripartizione_geografica[Codice Regione])</f>
        <v>20</v>
      </c>
      <c r="K7754">
        <f>_xlfn.XLOOKUP(Comuni[[#This Row],[Regione]],Table_0[Regione],Table_0[Totale])</f>
        <v>525277</v>
      </c>
      <c r="L7754">
        <f>_xlfn.XLOOKUP(Comuni[[#This Row],[Regione]],Table_0[Regione],Table_0[Guariti])</f>
        <v>513189</v>
      </c>
      <c r="M7754">
        <f>_xlfn.XLOOKUP(Comuni[[#This Row],[Regione]],Table_0[Regione],Table_0[Deceduti])</f>
        <v>2975</v>
      </c>
      <c r="N7754" s="1">
        <f>(Comuni[[#This Row],[Popolazione2011]]/Comuni[[#This Row],[Ammalati TOT]])*100</f>
        <v>0.28213685350776829</v>
      </c>
      <c r="O7754">
        <f>_xlfn.XLOOKUP(Comuni[[#This Row],[Regione]],Table_0[Regione],Table_0[TOT AREA])</f>
        <v>2358669</v>
      </c>
      <c r="P7754" s="1">
        <f>(Comuni[[#This Row],[Popolazione2011]]/Comuni[[#This Row],[Ammalati AREA]])*100</f>
        <v>6.2832046378699172E-2</v>
      </c>
    </row>
    <row r="7755" spans="1:16" x14ac:dyDescent="0.3">
      <c r="A7755" t="s">
        <v>7864</v>
      </c>
      <c r="B7755" t="s">
        <v>8039</v>
      </c>
      <c r="C7755" t="s">
        <v>7825</v>
      </c>
      <c r="D7755">
        <v>300</v>
      </c>
      <c r="E7755" s="1">
        <f>(Comuni[[#This Row],[Popolazione2011]]/SUM(D:D))*100</f>
        <v>5.048554132801947E-4</v>
      </c>
      <c r="F7755">
        <f t="shared" si="121"/>
        <v>1634822</v>
      </c>
      <c r="G7755" s="1">
        <f>(Comuni[[#This Row],[Popolazione2011]]/Comuni[[#This Row],[TOT POP REGIONE ]])*100</f>
        <v>1.8350621657893029E-2</v>
      </c>
      <c r="H7755" t="str">
        <f>IF(Comuni[[#This Row],[Popolazione2011]]&gt;300000,"MAGGIORE","")</f>
        <v/>
      </c>
      <c r="I7755" t="str">
        <f>_xlfn.XLOOKUP(Comuni[[#This Row],[Regione]],Ripartizione_geografica[Regione],Ripartizione_geografica[Ripartizione geografica])</f>
        <v>Isole</v>
      </c>
      <c r="J7755">
        <f>_xlfn.XLOOKUP(Comuni[[#This Row],[Regione]],Ripartizione_geografica[Regione],Ripartizione_geografica[Codice Regione])</f>
        <v>20</v>
      </c>
      <c r="K7755">
        <f>_xlfn.XLOOKUP(Comuni[[#This Row],[Regione]],Table_0[Regione],Table_0[Totale])</f>
        <v>525277</v>
      </c>
      <c r="L7755">
        <f>_xlfn.XLOOKUP(Comuni[[#This Row],[Regione]],Table_0[Regione],Table_0[Guariti])</f>
        <v>513189</v>
      </c>
      <c r="M7755">
        <f>_xlfn.XLOOKUP(Comuni[[#This Row],[Regione]],Table_0[Regione],Table_0[Deceduti])</f>
        <v>2975</v>
      </c>
      <c r="N7755" s="1">
        <f>(Comuni[[#This Row],[Popolazione2011]]/Comuni[[#This Row],[Ammalati TOT]])*100</f>
        <v>5.7112723382139331E-2</v>
      </c>
      <c r="O7755">
        <f>_xlfn.XLOOKUP(Comuni[[#This Row],[Regione]],Table_0[Regione],Table_0[TOT AREA])</f>
        <v>2358669</v>
      </c>
      <c r="P7755" s="1">
        <f>(Comuni[[#This Row],[Popolazione2011]]/Comuni[[#This Row],[Ammalati AREA]])*100</f>
        <v>1.2719037728481614E-2</v>
      </c>
    </row>
    <row r="7756" spans="1:16" x14ac:dyDescent="0.3">
      <c r="A7756" t="s">
        <v>7865</v>
      </c>
      <c r="B7756" t="s">
        <v>8039</v>
      </c>
      <c r="C7756" t="s">
        <v>7825</v>
      </c>
      <c r="D7756">
        <v>2347</v>
      </c>
      <c r="E7756" s="1">
        <f>(Comuni[[#This Row],[Popolazione2011]]/SUM(D:D))*100</f>
        <v>3.9496521832287235E-3</v>
      </c>
      <c r="F7756">
        <f t="shared" si="121"/>
        <v>1634822</v>
      </c>
      <c r="G7756" s="1">
        <f>(Comuni[[#This Row],[Popolazione2011]]/Comuni[[#This Row],[TOT POP REGIONE ]])*100</f>
        <v>0.14356303010358315</v>
      </c>
      <c r="H7756" t="str">
        <f>IF(Comuni[[#This Row],[Popolazione2011]]&gt;300000,"MAGGIORE","")</f>
        <v/>
      </c>
      <c r="I7756" t="str">
        <f>_xlfn.XLOOKUP(Comuni[[#This Row],[Regione]],Ripartizione_geografica[Regione],Ripartizione_geografica[Ripartizione geografica])</f>
        <v>Isole</v>
      </c>
      <c r="J7756">
        <f>_xlfn.XLOOKUP(Comuni[[#This Row],[Regione]],Ripartizione_geografica[Regione],Ripartizione_geografica[Codice Regione])</f>
        <v>20</v>
      </c>
      <c r="K7756">
        <f>_xlfn.XLOOKUP(Comuni[[#This Row],[Regione]],Table_0[Regione],Table_0[Totale])</f>
        <v>525277</v>
      </c>
      <c r="L7756">
        <f>_xlfn.XLOOKUP(Comuni[[#This Row],[Regione]],Table_0[Regione],Table_0[Guariti])</f>
        <v>513189</v>
      </c>
      <c r="M7756">
        <f>_xlfn.XLOOKUP(Comuni[[#This Row],[Regione]],Table_0[Regione],Table_0[Deceduti])</f>
        <v>2975</v>
      </c>
      <c r="N7756" s="1">
        <f>(Comuni[[#This Row],[Popolazione2011]]/Comuni[[#This Row],[Ammalati TOT]])*100</f>
        <v>0.4468118725929367</v>
      </c>
      <c r="O7756">
        <f>_xlfn.XLOOKUP(Comuni[[#This Row],[Regione]],Table_0[Regione],Table_0[TOT AREA])</f>
        <v>2358669</v>
      </c>
      <c r="P7756" s="1">
        <f>(Comuni[[#This Row],[Popolazione2011]]/Comuni[[#This Row],[Ammalati AREA]])*100</f>
        <v>9.9505271829154487E-2</v>
      </c>
    </row>
    <row r="7757" spans="1:16" x14ac:dyDescent="0.3">
      <c r="A7757" t="s">
        <v>7866</v>
      </c>
      <c r="B7757" t="s">
        <v>8039</v>
      </c>
      <c r="C7757" t="s">
        <v>7825</v>
      </c>
      <c r="D7757">
        <v>278</v>
      </c>
      <c r="E7757" s="1">
        <f>(Comuni[[#This Row],[Popolazione2011]]/SUM(D:D))*100</f>
        <v>4.6783268297298047E-4</v>
      </c>
      <c r="F7757">
        <f t="shared" si="121"/>
        <v>1634822</v>
      </c>
      <c r="G7757" s="1">
        <f>(Comuni[[#This Row],[Popolazione2011]]/Comuni[[#This Row],[TOT POP REGIONE ]])*100</f>
        <v>1.7004909402980876E-2</v>
      </c>
      <c r="H7757" t="str">
        <f>IF(Comuni[[#This Row],[Popolazione2011]]&gt;300000,"MAGGIORE","")</f>
        <v/>
      </c>
      <c r="I7757" t="str">
        <f>_xlfn.XLOOKUP(Comuni[[#This Row],[Regione]],Ripartizione_geografica[Regione],Ripartizione_geografica[Ripartizione geografica])</f>
        <v>Isole</v>
      </c>
      <c r="J7757">
        <f>_xlfn.XLOOKUP(Comuni[[#This Row],[Regione]],Ripartizione_geografica[Regione],Ripartizione_geografica[Codice Regione])</f>
        <v>20</v>
      </c>
      <c r="K7757">
        <f>_xlfn.XLOOKUP(Comuni[[#This Row],[Regione]],Table_0[Regione],Table_0[Totale])</f>
        <v>525277</v>
      </c>
      <c r="L7757">
        <f>_xlfn.XLOOKUP(Comuni[[#This Row],[Regione]],Table_0[Regione],Table_0[Guariti])</f>
        <v>513189</v>
      </c>
      <c r="M7757">
        <f>_xlfn.XLOOKUP(Comuni[[#This Row],[Regione]],Table_0[Regione],Table_0[Deceduti])</f>
        <v>2975</v>
      </c>
      <c r="N7757" s="1">
        <f>(Comuni[[#This Row],[Popolazione2011]]/Comuni[[#This Row],[Ammalati TOT]])*100</f>
        <v>5.2924457000782445E-2</v>
      </c>
      <c r="O7757">
        <f>_xlfn.XLOOKUP(Comuni[[#This Row],[Regione]],Table_0[Regione],Table_0[TOT AREA])</f>
        <v>2358669</v>
      </c>
      <c r="P7757" s="1">
        <f>(Comuni[[#This Row],[Popolazione2011]]/Comuni[[#This Row],[Ammalati AREA]])*100</f>
        <v>1.178630829505963E-2</v>
      </c>
    </row>
    <row r="7758" spans="1:16" x14ac:dyDescent="0.3">
      <c r="A7758" t="s">
        <v>7867</v>
      </c>
      <c r="B7758" t="s">
        <v>8039</v>
      </c>
      <c r="C7758" t="s">
        <v>7825</v>
      </c>
      <c r="D7758">
        <v>2146</v>
      </c>
      <c r="E7758" s="1">
        <f>(Comuni[[#This Row],[Popolazione2011]]/SUM(D:D))*100</f>
        <v>3.6113990563309932E-3</v>
      </c>
      <c r="F7758">
        <f t="shared" si="121"/>
        <v>1634822</v>
      </c>
      <c r="G7758" s="1">
        <f>(Comuni[[#This Row],[Popolazione2011]]/Comuni[[#This Row],[TOT POP REGIONE ]])*100</f>
        <v>0.13126811359279481</v>
      </c>
      <c r="H7758" t="str">
        <f>IF(Comuni[[#This Row],[Popolazione2011]]&gt;300000,"MAGGIORE","")</f>
        <v/>
      </c>
      <c r="I7758" t="str">
        <f>_xlfn.XLOOKUP(Comuni[[#This Row],[Regione]],Ripartizione_geografica[Regione],Ripartizione_geografica[Ripartizione geografica])</f>
        <v>Isole</v>
      </c>
      <c r="J7758">
        <f>_xlfn.XLOOKUP(Comuni[[#This Row],[Regione]],Ripartizione_geografica[Regione],Ripartizione_geografica[Codice Regione])</f>
        <v>20</v>
      </c>
      <c r="K7758">
        <f>_xlfn.XLOOKUP(Comuni[[#This Row],[Regione]],Table_0[Regione],Table_0[Totale])</f>
        <v>525277</v>
      </c>
      <c r="L7758">
        <f>_xlfn.XLOOKUP(Comuni[[#This Row],[Regione]],Table_0[Regione],Table_0[Guariti])</f>
        <v>513189</v>
      </c>
      <c r="M7758">
        <f>_xlfn.XLOOKUP(Comuni[[#This Row],[Regione]],Table_0[Regione],Table_0[Deceduti])</f>
        <v>2975</v>
      </c>
      <c r="N7758" s="1">
        <f>(Comuni[[#This Row],[Popolazione2011]]/Comuni[[#This Row],[Ammalati TOT]])*100</f>
        <v>0.40854634792690336</v>
      </c>
      <c r="O7758">
        <f>_xlfn.XLOOKUP(Comuni[[#This Row],[Regione]],Table_0[Regione],Table_0[TOT AREA])</f>
        <v>2358669</v>
      </c>
      <c r="P7758" s="1">
        <f>(Comuni[[#This Row],[Popolazione2011]]/Comuni[[#This Row],[Ammalati AREA]])*100</f>
        <v>9.0983516551071814E-2</v>
      </c>
    </row>
    <row r="7759" spans="1:16" x14ac:dyDescent="0.3">
      <c r="A7759" t="s">
        <v>7868</v>
      </c>
      <c r="B7759" t="s">
        <v>8039</v>
      </c>
      <c r="C7759" t="s">
        <v>7825</v>
      </c>
      <c r="D7759">
        <v>728</v>
      </c>
      <c r="E7759" s="1">
        <f>(Comuni[[#This Row],[Popolazione2011]]/SUM(D:D))*100</f>
        <v>1.2251158028932724E-3</v>
      </c>
      <c r="F7759">
        <f t="shared" si="121"/>
        <v>1634822</v>
      </c>
      <c r="G7759" s="1">
        <f>(Comuni[[#This Row],[Popolazione2011]]/Comuni[[#This Row],[TOT POP REGIONE ]])*100</f>
        <v>4.453084188982042E-2</v>
      </c>
      <c r="H7759" t="str">
        <f>IF(Comuni[[#This Row],[Popolazione2011]]&gt;300000,"MAGGIORE","")</f>
        <v/>
      </c>
      <c r="I7759" t="str">
        <f>_xlfn.XLOOKUP(Comuni[[#This Row],[Regione]],Ripartizione_geografica[Regione],Ripartizione_geografica[Ripartizione geografica])</f>
        <v>Isole</v>
      </c>
      <c r="J7759">
        <f>_xlfn.XLOOKUP(Comuni[[#This Row],[Regione]],Ripartizione_geografica[Regione],Ripartizione_geografica[Codice Regione])</f>
        <v>20</v>
      </c>
      <c r="K7759">
        <f>_xlfn.XLOOKUP(Comuni[[#This Row],[Regione]],Table_0[Regione],Table_0[Totale])</f>
        <v>525277</v>
      </c>
      <c r="L7759">
        <f>_xlfn.XLOOKUP(Comuni[[#This Row],[Regione]],Table_0[Regione],Table_0[Guariti])</f>
        <v>513189</v>
      </c>
      <c r="M7759">
        <f>_xlfn.XLOOKUP(Comuni[[#This Row],[Regione]],Table_0[Regione],Table_0[Deceduti])</f>
        <v>2975</v>
      </c>
      <c r="N7759" s="1">
        <f>(Comuni[[#This Row],[Popolazione2011]]/Comuni[[#This Row],[Ammalati TOT]])*100</f>
        <v>0.13859354207399144</v>
      </c>
      <c r="O7759">
        <f>_xlfn.XLOOKUP(Comuni[[#This Row],[Regione]],Table_0[Regione],Table_0[TOT AREA])</f>
        <v>2358669</v>
      </c>
      <c r="P7759" s="1">
        <f>(Comuni[[#This Row],[Popolazione2011]]/Comuni[[#This Row],[Ammalati AREA]])*100</f>
        <v>3.0864864887782052E-2</v>
      </c>
    </row>
    <row r="7760" spans="1:16" x14ac:dyDescent="0.3">
      <c r="A7760" t="s">
        <v>7869</v>
      </c>
      <c r="B7760" t="s">
        <v>8039</v>
      </c>
      <c r="C7760" t="s">
        <v>7825</v>
      </c>
      <c r="D7760">
        <v>3183</v>
      </c>
      <c r="E7760" s="1">
        <f>(Comuni[[#This Row],[Popolazione2011]]/SUM(D:D))*100</f>
        <v>5.3565159349028661E-3</v>
      </c>
      <c r="F7760">
        <f t="shared" si="121"/>
        <v>1634822</v>
      </c>
      <c r="G7760" s="1">
        <f>(Comuni[[#This Row],[Popolazione2011]]/Comuni[[#This Row],[TOT POP REGIONE ]])*100</f>
        <v>0.19470009579024505</v>
      </c>
      <c r="H7760" t="str">
        <f>IF(Comuni[[#This Row],[Popolazione2011]]&gt;300000,"MAGGIORE","")</f>
        <v/>
      </c>
      <c r="I7760" t="str">
        <f>_xlfn.XLOOKUP(Comuni[[#This Row],[Regione]],Ripartizione_geografica[Regione],Ripartizione_geografica[Ripartizione geografica])</f>
        <v>Isole</v>
      </c>
      <c r="J7760">
        <f>_xlfn.XLOOKUP(Comuni[[#This Row],[Regione]],Ripartizione_geografica[Regione],Ripartizione_geografica[Codice Regione])</f>
        <v>20</v>
      </c>
      <c r="K7760">
        <f>_xlfn.XLOOKUP(Comuni[[#This Row],[Regione]],Table_0[Regione],Table_0[Totale])</f>
        <v>525277</v>
      </c>
      <c r="L7760">
        <f>_xlfn.XLOOKUP(Comuni[[#This Row],[Regione]],Table_0[Regione],Table_0[Guariti])</f>
        <v>513189</v>
      </c>
      <c r="M7760">
        <f>_xlfn.XLOOKUP(Comuni[[#This Row],[Regione]],Table_0[Regione],Table_0[Deceduti])</f>
        <v>2975</v>
      </c>
      <c r="N7760" s="1">
        <f>(Comuni[[#This Row],[Popolazione2011]]/Comuni[[#This Row],[Ammalati TOT]])*100</f>
        <v>0.60596599508449833</v>
      </c>
      <c r="O7760">
        <f>_xlfn.XLOOKUP(Comuni[[#This Row],[Regione]],Table_0[Regione],Table_0[TOT AREA])</f>
        <v>2358669</v>
      </c>
      <c r="P7760" s="1">
        <f>(Comuni[[#This Row],[Popolazione2011]]/Comuni[[#This Row],[Ammalati AREA]])*100</f>
        <v>0.13494899029918994</v>
      </c>
    </row>
    <row r="7761" spans="1:16" x14ac:dyDescent="0.3">
      <c r="A7761" t="s">
        <v>7870</v>
      </c>
      <c r="B7761" t="s">
        <v>8039</v>
      </c>
      <c r="C7761" t="s">
        <v>7825</v>
      </c>
      <c r="D7761">
        <v>2811</v>
      </c>
      <c r="E7761" s="1">
        <f>(Comuni[[#This Row],[Popolazione2011]]/SUM(D:D))*100</f>
        <v>4.7304952224354246E-3</v>
      </c>
      <c r="F7761">
        <f t="shared" si="121"/>
        <v>1634822</v>
      </c>
      <c r="G7761" s="1">
        <f>(Comuni[[#This Row],[Popolazione2011]]/Comuni[[#This Row],[TOT POP REGIONE ]])*100</f>
        <v>0.17194532493445769</v>
      </c>
      <c r="H7761" t="str">
        <f>IF(Comuni[[#This Row],[Popolazione2011]]&gt;300000,"MAGGIORE","")</f>
        <v/>
      </c>
      <c r="I7761" t="str">
        <f>_xlfn.XLOOKUP(Comuni[[#This Row],[Regione]],Ripartizione_geografica[Regione],Ripartizione_geografica[Ripartizione geografica])</f>
        <v>Isole</v>
      </c>
      <c r="J7761">
        <f>_xlfn.XLOOKUP(Comuni[[#This Row],[Regione]],Ripartizione_geografica[Regione],Ripartizione_geografica[Codice Regione])</f>
        <v>20</v>
      </c>
      <c r="K7761">
        <f>_xlfn.XLOOKUP(Comuni[[#This Row],[Regione]],Table_0[Regione],Table_0[Totale])</f>
        <v>525277</v>
      </c>
      <c r="L7761">
        <f>_xlfn.XLOOKUP(Comuni[[#This Row],[Regione]],Table_0[Regione],Table_0[Guariti])</f>
        <v>513189</v>
      </c>
      <c r="M7761">
        <f>_xlfn.XLOOKUP(Comuni[[#This Row],[Regione]],Table_0[Regione],Table_0[Deceduti])</f>
        <v>2975</v>
      </c>
      <c r="N7761" s="1">
        <f>(Comuni[[#This Row],[Popolazione2011]]/Comuni[[#This Row],[Ammalati TOT]])*100</f>
        <v>0.53514621809064555</v>
      </c>
      <c r="O7761">
        <f>_xlfn.XLOOKUP(Comuni[[#This Row],[Regione]],Table_0[Regione],Table_0[TOT AREA])</f>
        <v>2358669</v>
      </c>
      <c r="P7761" s="1">
        <f>(Comuni[[#This Row],[Popolazione2011]]/Comuni[[#This Row],[Ammalati AREA]])*100</f>
        <v>0.11917738351587273</v>
      </c>
    </row>
    <row r="7762" spans="1:16" x14ac:dyDescent="0.3">
      <c r="A7762" t="s">
        <v>7871</v>
      </c>
      <c r="B7762" t="s">
        <v>8039</v>
      </c>
      <c r="C7762" t="s">
        <v>7825</v>
      </c>
      <c r="D7762">
        <v>4811</v>
      </c>
      <c r="E7762" s="1">
        <f>(Comuni[[#This Row],[Popolazione2011]]/SUM(D:D))*100</f>
        <v>8.0961979776367227E-3</v>
      </c>
      <c r="F7762">
        <f t="shared" si="121"/>
        <v>1634822</v>
      </c>
      <c r="G7762" s="1">
        <f>(Comuni[[#This Row],[Popolazione2011]]/Comuni[[#This Row],[TOT POP REGIONE ]])*100</f>
        <v>0.29428280265374457</v>
      </c>
      <c r="H7762" t="str">
        <f>IF(Comuni[[#This Row],[Popolazione2011]]&gt;300000,"MAGGIORE","")</f>
        <v/>
      </c>
      <c r="I7762" t="str">
        <f>_xlfn.XLOOKUP(Comuni[[#This Row],[Regione]],Ripartizione_geografica[Regione],Ripartizione_geografica[Ripartizione geografica])</f>
        <v>Isole</v>
      </c>
      <c r="J7762">
        <f>_xlfn.XLOOKUP(Comuni[[#This Row],[Regione]],Ripartizione_geografica[Regione],Ripartizione_geografica[Codice Regione])</f>
        <v>20</v>
      </c>
      <c r="K7762">
        <f>_xlfn.XLOOKUP(Comuni[[#This Row],[Regione]],Table_0[Regione],Table_0[Totale])</f>
        <v>525277</v>
      </c>
      <c r="L7762">
        <f>_xlfn.XLOOKUP(Comuni[[#This Row],[Regione]],Table_0[Regione],Table_0[Guariti])</f>
        <v>513189</v>
      </c>
      <c r="M7762">
        <f>_xlfn.XLOOKUP(Comuni[[#This Row],[Regione]],Table_0[Regione],Table_0[Deceduti])</f>
        <v>2975</v>
      </c>
      <c r="N7762" s="1">
        <f>(Comuni[[#This Row],[Popolazione2011]]/Comuni[[#This Row],[Ammalati TOT]])*100</f>
        <v>0.91589770730490772</v>
      </c>
      <c r="O7762">
        <f>_xlfn.XLOOKUP(Comuni[[#This Row],[Regione]],Table_0[Regione],Table_0[TOT AREA])</f>
        <v>2358669</v>
      </c>
      <c r="P7762" s="1">
        <f>(Comuni[[#This Row],[Popolazione2011]]/Comuni[[#This Row],[Ammalati AREA]])*100</f>
        <v>0.20397096837241682</v>
      </c>
    </row>
    <row r="7763" spans="1:16" x14ac:dyDescent="0.3">
      <c r="A7763" t="s">
        <v>7872</v>
      </c>
      <c r="B7763" t="s">
        <v>8039</v>
      </c>
      <c r="C7763" t="s">
        <v>7825</v>
      </c>
      <c r="D7763">
        <v>382</v>
      </c>
      <c r="E7763" s="1">
        <f>(Comuni[[#This Row],[Popolazione2011]]/SUM(D:D))*100</f>
        <v>6.4284922624344794E-4</v>
      </c>
      <c r="F7763">
        <f t="shared" si="121"/>
        <v>1634822</v>
      </c>
      <c r="G7763" s="1">
        <f>(Comuni[[#This Row],[Popolazione2011]]/Comuni[[#This Row],[TOT POP REGIONE ]])*100</f>
        <v>2.3366458244383791E-2</v>
      </c>
      <c r="H7763" t="str">
        <f>IF(Comuni[[#This Row],[Popolazione2011]]&gt;300000,"MAGGIORE","")</f>
        <v/>
      </c>
      <c r="I7763" t="str">
        <f>_xlfn.XLOOKUP(Comuni[[#This Row],[Regione]],Ripartizione_geografica[Regione],Ripartizione_geografica[Ripartizione geografica])</f>
        <v>Isole</v>
      </c>
      <c r="J7763">
        <f>_xlfn.XLOOKUP(Comuni[[#This Row],[Regione]],Ripartizione_geografica[Regione],Ripartizione_geografica[Codice Regione])</f>
        <v>20</v>
      </c>
      <c r="K7763">
        <f>_xlfn.XLOOKUP(Comuni[[#This Row],[Regione]],Table_0[Regione],Table_0[Totale])</f>
        <v>525277</v>
      </c>
      <c r="L7763">
        <f>_xlfn.XLOOKUP(Comuni[[#This Row],[Regione]],Table_0[Regione],Table_0[Guariti])</f>
        <v>513189</v>
      </c>
      <c r="M7763">
        <f>_xlfn.XLOOKUP(Comuni[[#This Row],[Regione]],Table_0[Regione],Table_0[Deceduti])</f>
        <v>2975</v>
      </c>
      <c r="N7763" s="1">
        <f>(Comuni[[#This Row],[Popolazione2011]]/Comuni[[#This Row],[Ammalati TOT]])*100</f>
        <v>7.2723534439924076E-2</v>
      </c>
      <c r="O7763">
        <f>_xlfn.XLOOKUP(Comuni[[#This Row],[Regione]],Table_0[Regione],Table_0[TOT AREA])</f>
        <v>2358669</v>
      </c>
      <c r="P7763" s="1">
        <f>(Comuni[[#This Row],[Popolazione2011]]/Comuni[[#This Row],[Ammalati AREA]])*100</f>
        <v>1.619557470759992E-2</v>
      </c>
    </row>
    <row r="7764" spans="1:16" x14ac:dyDescent="0.3">
      <c r="A7764" t="s">
        <v>7873</v>
      </c>
      <c r="B7764" t="s">
        <v>8039</v>
      </c>
      <c r="C7764" t="s">
        <v>7825</v>
      </c>
      <c r="D7764">
        <v>2440</v>
      </c>
      <c r="E7764" s="1">
        <f>(Comuni[[#This Row],[Popolazione2011]]/SUM(D:D))*100</f>
        <v>4.1061573613455837E-3</v>
      </c>
      <c r="F7764">
        <f t="shared" si="121"/>
        <v>1634822</v>
      </c>
      <c r="G7764" s="1">
        <f>(Comuni[[#This Row],[Popolazione2011]]/Comuni[[#This Row],[TOT POP REGIONE ]])*100</f>
        <v>0.14925172281752999</v>
      </c>
      <c r="H7764" t="str">
        <f>IF(Comuni[[#This Row],[Popolazione2011]]&gt;300000,"MAGGIORE","")</f>
        <v/>
      </c>
      <c r="I7764" t="str">
        <f>_xlfn.XLOOKUP(Comuni[[#This Row],[Regione]],Ripartizione_geografica[Regione],Ripartizione_geografica[Ripartizione geografica])</f>
        <v>Isole</v>
      </c>
      <c r="J7764">
        <f>_xlfn.XLOOKUP(Comuni[[#This Row],[Regione]],Ripartizione_geografica[Regione],Ripartizione_geografica[Codice Regione])</f>
        <v>20</v>
      </c>
      <c r="K7764">
        <f>_xlfn.XLOOKUP(Comuni[[#This Row],[Regione]],Table_0[Regione],Table_0[Totale])</f>
        <v>525277</v>
      </c>
      <c r="L7764">
        <f>_xlfn.XLOOKUP(Comuni[[#This Row],[Regione]],Table_0[Regione],Table_0[Guariti])</f>
        <v>513189</v>
      </c>
      <c r="M7764">
        <f>_xlfn.XLOOKUP(Comuni[[#This Row],[Regione]],Table_0[Regione],Table_0[Deceduti])</f>
        <v>2975</v>
      </c>
      <c r="N7764" s="1">
        <f>(Comuni[[#This Row],[Popolazione2011]]/Comuni[[#This Row],[Ammalati TOT]])*100</f>
        <v>0.46451681684139989</v>
      </c>
      <c r="O7764">
        <f>_xlfn.XLOOKUP(Comuni[[#This Row],[Regione]],Table_0[Regione],Table_0[TOT AREA])</f>
        <v>2358669</v>
      </c>
      <c r="P7764" s="1">
        <f>(Comuni[[#This Row],[Popolazione2011]]/Comuni[[#This Row],[Ammalati AREA]])*100</f>
        <v>0.10344817352498378</v>
      </c>
    </row>
    <row r="7765" spans="1:16" x14ac:dyDescent="0.3">
      <c r="A7765" t="s">
        <v>7874</v>
      </c>
      <c r="B7765" t="s">
        <v>8039</v>
      </c>
      <c r="C7765" t="s">
        <v>7825</v>
      </c>
      <c r="D7765">
        <v>2526</v>
      </c>
      <c r="E7765" s="1">
        <f>(Comuni[[#This Row],[Popolazione2011]]/SUM(D:D))*100</f>
        <v>4.2508825798192396E-3</v>
      </c>
      <c r="F7765">
        <f t="shared" si="121"/>
        <v>1634822</v>
      </c>
      <c r="G7765" s="1">
        <f>(Comuni[[#This Row],[Popolazione2011]]/Comuni[[#This Row],[TOT POP REGIONE ]])*100</f>
        <v>0.15451223435945932</v>
      </c>
      <c r="H7765" t="str">
        <f>IF(Comuni[[#This Row],[Popolazione2011]]&gt;300000,"MAGGIORE","")</f>
        <v/>
      </c>
      <c r="I7765" t="str">
        <f>_xlfn.XLOOKUP(Comuni[[#This Row],[Regione]],Ripartizione_geografica[Regione],Ripartizione_geografica[Ripartizione geografica])</f>
        <v>Isole</v>
      </c>
      <c r="J7765">
        <f>_xlfn.XLOOKUP(Comuni[[#This Row],[Regione]],Ripartizione_geografica[Regione],Ripartizione_geografica[Codice Regione])</f>
        <v>20</v>
      </c>
      <c r="K7765">
        <f>_xlfn.XLOOKUP(Comuni[[#This Row],[Regione]],Table_0[Regione],Table_0[Totale])</f>
        <v>525277</v>
      </c>
      <c r="L7765">
        <f>_xlfn.XLOOKUP(Comuni[[#This Row],[Regione]],Table_0[Regione],Table_0[Guariti])</f>
        <v>513189</v>
      </c>
      <c r="M7765">
        <f>_xlfn.XLOOKUP(Comuni[[#This Row],[Regione]],Table_0[Regione],Table_0[Deceduti])</f>
        <v>2975</v>
      </c>
      <c r="N7765" s="1">
        <f>(Comuni[[#This Row],[Popolazione2011]]/Comuni[[#This Row],[Ammalati TOT]])*100</f>
        <v>0.48088913087761315</v>
      </c>
      <c r="O7765">
        <f>_xlfn.XLOOKUP(Comuni[[#This Row],[Regione]],Table_0[Regione],Table_0[TOT AREA])</f>
        <v>2358669</v>
      </c>
      <c r="P7765" s="1">
        <f>(Comuni[[#This Row],[Popolazione2011]]/Comuni[[#This Row],[Ammalati AREA]])*100</f>
        <v>0.10709429767381518</v>
      </c>
    </row>
    <row r="7766" spans="1:16" x14ac:dyDescent="0.3">
      <c r="A7766" t="s">
        <v>7875</v>
      </c>
      <c r="B7766" t="s">
        <v>8039</v>
      </c>
      <c r="C7766" t="s">
        <v>7825</v>
      </c>
      <c r="D7766">
        <v>1580</v>
      </c>
      <c r="E7766" s="1">
        <f>(Comuni[[#This Row],[Popolazione2011]]/SUM(D:D))*100</f>
        <v>2.6589051766090252E-3</v>
      </c>
      <c r="F7766">
        <f t="shared" si="121"/>
        <v>1634822</v>
      </c>
      <c r="G7766" s="1">
        <f>(Comuni[[#This Row],[Popolazione2011]]/Comuni[[#This Row],[TOT POP REGIONE ]])*100</f>
        <v>9.6646607398236634E-2</v>
      </c>
      <c r="H7766" t="str">
        <f>IF(Comuni[[#This Row],[Popolazione2011]]&gt;300000,"MAGGIORE","")</f>
        <v/>
      </c>
      <c r="I7766" t="str">
        <f>_xlfn.XLOOKUP(Comuni[[#This Row],[Regione]],Ripartizione_geografica[Regione],Ripartizione_geografica[Ripartizione geografica])</f>
        <v>Isole</v>
      </c>
      <c r="J7766">
        <f>_xlfn.XLOOKUP(Comuni[[#This Row],[Regione]],Ripartizione_geografica[Regione],Ripartizione_geografica[Codice Regione])</f>
        <v>20</v>
      </c>
      <c r="K7766">
        <f>_xlfn.XLOOKUP(Comuni[[#This Row],[Regione]],Table_0[Regione],Table_0[Totale])</f>
        <v>525277</v>
      </c>
      <c r="L7766">
        <f>_xlfn.XLOOKUP(Comuni[[#This Row],[Regione]],Table_0[Regione],Table_0[Guariti])</f>
        <v>513189</v>
      </c>
      <c r="M7766">
        <f>_xlfn.XLOOKUP(Comuni[[#This Row],[Regione]],Table_0[Regione],Table_0[Deceduti])</f>
        <v>2975</v>
      </c>
      <c r="N7766" s="1">
        <f>(Comuni[[#This Row],[Popolazione2011]]/Comuni[[#This Row],[Ammalati TOT]])*100</f>
        <v>0.30079367647926714</v>
      </c>
      <c r="O7766">
        <f>_xlfn.XLOOKUP(Comuni[[#This Row],[Regione]],Table_0[Regione],Table_0[TOT AREA])</f>
        <v>2358669</v>
      </c>
      <c r="P7766" s="1">
        <f>(Comuni[[#This Row],[Popolazione2011]]/Comuni[[#This Row],[Ammalati AREA]])*100</f>
        <v>6.6986932036669833E-2</v>
      </c>
    </row>
    <row r="7767" spans="1:16" x14ac:dyDescent="0.3">
      <c r="A7767" t="s">
        <v>7876</v>
      </c>
      <c r="B7767" t="s">
        <v>8039</v>
      </c>
      <c r="C7767" t="s">
        <v>7825</v>
      </c>
      <c r="D7767">
        <v>2216</v>
      </c>
      <c r="E7767" s="1">
        <f>(Comuni[[#This Row],[Popolazione2011]]/SUM(D:D))*100</f>
        <v>3.7291986527630385E-3</v>
      </c>
      <c r="F7767">
        <f t="shared" si="121"/>
        <v>1634822</v>
      </c>
      <c r="G7767" s="1">
        <f>(Comuni[[#This Row],[Popolazione2011]]/Comuni[[#This Row],[TOT POP REGIONE ]])*100</f>
        <v>0.13554992531296983</v>
      </c>
      <c r="H7767" t="str">
        <f>IF(Comuni[[#This Row],[Popolazione2011]]&gt;300000,"MAGGIORE","")</f>
        <v/>
      </c>
      <c r="I7767" t="str">
        <f>_xlfn.XLOOKUP(Comuni[[#This Row],[Regione]],Ripartizione_geografica[Regione],Ripartizione_geografica[Ripartizione geografica])</f>
        <v>Isole</v>
      </c>
      <c r="J7767">
        <f>_xlfn.XLOOKUP(Comuni[[#This Row],[Regione]],Ripartizione_geografica[Regione],Ripartizione_geografica[Codice Regione])</f>
        <v>20</v>
      </c>
      <c r="K7767">
        <f>_xlfn.XLOOKUP(Comuni[[#This Row],[Regione]],Table_0[Regione],Table_0[Totale])</f>
        <v>525277</v>
      </c>
      <c r="L7767">
        <f>_xlfn.XLOOKUP(Comuni[[#This Row],[Regione]],Table_0[Regione],Table_0[Guariti])</f>
        <v>513189</v>
      </c>
      <c r="M7767">
        <f>_xlfn.XLOOKUP(Comuni[[#This Row],[Regione]],Table_0[Regione],Table_0[Deceduti])</f>
        <v>2975</v>
      </c>
      <c r="N7767" s="1">
        <f>(Comuni[[#This Row],[Popolazione2011]]/Comuni[[#This Row],[Ammalati TOT]])*100</f>
        <v>0.42187265004940255</v>
      </c>
      <c r="O7767">
        <f>_xlfn.XLOOKUP(Comuni[[#This Row],[Regione]],Table_0[Regione],Table_0[TOT AREA])</f>
        <v>2358669</v>
      </c>
      <c r="P7767" s="1">
        <f>(Comuni[[#This Row],[Popolazione2011]]/Comuni[[#This Row],[Ammalati AREA]])*100</f>
        <v>9.3951292021050861E-2</v>
      </c>
    </row>
    <row r="7768" spans="1:16" x14ac:dyDescent="0.3">
      <c r="A7768" t="s">
        <v>7877</v>
      </c>
      <c r="B7768" t="s">
        <v>8039</v>
      </c>
      <c r="C7768" t="s">
        <v>7825</v>
      </c>
      <c r="D7768">
        <v>1847</v>
      </c>
      <c r="E7768" s="1">
        <f>(Comuni[[#This Row],[Popolazione2011]]/SUM(D:D))*100</f>
        <v>3.1082264944283984E-3</v>
      </c>
      <c r="F7768">
        <f t="shared" si="121"/>
        <v>1634822</v>
      </c>
      <c r="G7768" s="1">
        <f>(Comuni[[#This Row],[Popolazione2011]]/Comuni[[#This Row],[TOT POP REGIONE ]])*100</f>
        <v>0.11297866067376142</v>
      </c>
      <c r="H7768" t="str">
        <f>IF(Comuni[[#This Row],[Popolazione2011]]&gt;300000,"MAGGIORE","")</f>
        <v/>
      </c>
      <c r="I7768" t="str">
        <f>_xlfn.XLOOKUP(Comuni[[#This Row],[Regione]],Ripartizione_geografica[Regione],Ripartizione_geografica[Ripartizione geografica])</f>
        <v>Isole</v>
      </c>
      <c r="J7768">
        <f>_xlfn.XLOOKUP(Comuni[[#This Row],[Regione]],Ripartizione_geografica[Regione],Ripartizione_geografica[Codice Regione])</f>
        <v>20</v>
      </c>
      <c r="K7768">
        <f>_xlfn.XLOOKUP(Comuni[[#This Row],[Regione]],Table_0[Regione],Table_0[Totale])</f>
        <v>525277</v>
      </c>
      <c r="L7768">
        <f>_xlfn.XLOOKUP(Comuni[[#This Row],[Regione]],Table_0[Regione],Table_0[Guariti])</f>
        <v>513189</v>
      </c>
      <c r="M7768">
        <f>_xlfn.XLOOKUP(Comuni[[#This Row],[Regione]],Table_0[Regione],Table_0[Deceduti])</f>
        <v>2975</v>
      </c>
      <c r="N7768" s="1">
        <f>(Comuni[[#This Row],[Popolazione2011]]/Comuni[[#This Row],[Ammalati TOT]])*100</f>
        <v>0.35162400028937113</v>
      </c>
      <c r="O7768">
        <f>_xlfn.XLOOKUP(Comuni[[#This Row],[Regione]],Table_0[Regione],Table_0[TOT AREA])</f>
        <v>2358669</v>
      </c>
      <c r="P7768" s="1">
        <f>(Comuni[[#This Row],[Popolazione2011]]/Comuni[[#This Row],[Ammalati AREA]])*100</f>
        <v>7.8306875615018479E-2</v>
      </c>
    </row>
    <row r="7769" spans="1:16" x14ac:dyDescent="0.3">
      <c r="A7769" t="s">
        <v>7878</v>
      </c>
      <c r="B7769" t="s">
        <v>8039</v>
      </c>
      <c r="C7769" t="s">
        <v>7825</v>
      </c>
      <c r="D7769">
        <v>479</v>
      </c>
      <c r="E7769" s="1">
        <f>(Comuni[[#This Row],[Popolazione2011]]/SUM(D:D))*100</f>
        <v>8.0608580987071086E-4</v>
      </c>
      <c r="F7769">
        <f t="shared" si="121"/>
        <v>1634822</v>
      </c>
      <c r="G7769" s="1">
        <f>(Comuni[[#This Row],[Popolazione2011]]/Comuni[[#This Row],[TOT POP REGIONE ]])*100</f>
        <v>2.9299825913769204E-2</v>
      </c>
      <c r="H7769" t="str">
        <f>IF(Comuni[[#This Row],[Popolazione2011]]&gt;300000,"MAGGIORE","")</f>
        <v/>
      </c>
      <c r="I7769" t="str">
        <f>_xlfn.XLOOKUP(Comuni[[#This Row],[Regione]],Ripartizione_geografica[Regione],Ripartizione_geografica[Ripartizione geografica])</f>
        <v>Isole</v>
      </c>
      <c r="J7769">
        <f>_xlfn.XLOOKUP(Comuni[[#This Row],[Regione]],Ripartizione_geografica[Regione],Ripartizione_geografica[Codice Regione])</f>
        <v>20</v>
      </c>
      <c r="K7769">
        <f>_xlfn.XLOOKUP(Comuni[[#This Row],[Regione]],Table_0[Regione],Table_0[Totale])</f>
        <v>525277</v>
      </c>
      <c r="L7769">
        <f>_xlfn.XLOOKUP(Comuni[[#This Row],[Regione]],Table_0[Regione],Table_0[Guariti])</f>
        <v>513189</v>
      </c>
      <c r="M7769">
        <f>_xlfn.XLOOKUP(Comuni[[#This Row],[Regione]],Table_0[Regione],Table_0[Deceduti])</f>
        <v>2975</v>
      </c>
      <c r="N7769" s="1">
        <f>(Comuni[[#This Row],[Popolazione2011]]/Comuni[[#This Row],[Ammalati TOT]])*100</f>
        <v>9.11899816668158E-2</v>
      </c>
      <c r="O7769">
        <f>_xlfn.XLOOKUP(Comuni[[#This Row],[Regione]],Table_0[Regione],Table_0[TOT AREA])</f>
        <v>2358669</v>
      </c>
      <c r="P7769" s="1">
        <f>(Comuni[[#This Row],[Popolazione2011]]/Comuni[[#This Row],[Ammalati AREA]])*100</f>
        <v>2.0308063573142313E-2</v>
      </c>
    </row>
    <row r="7770" spans="1:16" x14ac:dyDescent="0.3">
      <c r="A7770" t="s">
        <v>7879</v>
      </c>
      <c r="B7770" t="s">
        <v>8039</v>
      </c>
      <c r="C7770" t="s">
        <v>7825</v>
      </c>
      <c r="D7770">
        <v>183</v>
      </c>
      <c r="E7770" s="1">
        <f>(Comuni[[#This Row],[Popolazione2011]]/SUM(D:D))*100</f>
        <v>3.0796180210091882E-4</v>
      </c>
      <c r="F7770">
        <f t="shared" si="121"/>
        <v>1634822</v>
      </c>
      <c r="G7770" s="1">
        <f>(Comuni[[#This Row],[Popolazione2011]]/Comuni[[#This Row],[TOT POP REGIONE ]])*100</f>
        <v>1.1193879211314749E-2</v>
      </c>
      <c r="H7770" t="str">
        <f>IF(Comuni[[#This Row],[Popolazione2011]]&gt;300000,"MAGGIORE","")</f>
        <v/>
      </c>
      <c r="I7770" t="str">
        <f>_xlfn.XLOOKUP(Comuni[[#This Row],[Regione]],Ripartizione_geografica[Regione],Ripartizione_geografica[Ripartizione geografica])</f>
        <v>Isole</v>
      </c>
      <c r="J7770">
        <f>_xlfn.XLOOKUP(Comuni[[#This Row],[Regione]],Ripartizione_geografica[Regione],Ripartizione_geografica[Codice Regione])</f>
        <v>20</v>
      </c>
      <c r="K7770">
        <f>_xlfn.XLOOKUP(Comuni[[#This Row],[Regione]],Table_0[Regione],Table_0[Totale])</f>
        <v>525277</v>
      </c>
      <c r="L7770">
        <f>_xlfn.XLOOKUP(Comuni[[#This Row],[Regione]],Table_0[Regione],Table_0[Guariti])</f>
        <v>513189</v>
      </c>
      <c r="M7770">
        <f>_xlfn.XLOOKUP(Comuni[[#This Row],[Regione]],Table_0[Regione],Table_0[Deceduti])</f>
        <v>2975</v>
      </c>
      <c r="N7770" s="1">
        <f>(Comuni[[#This Row],[Popolazione2011]]/Comuni[[#This Row],[Ammalati TOT]])*100</f>
        <v>3.4838761263104992E-2</v>
      </c>
      <c r="O7770">
        <f>_xlfn.XLOOKUP(Comuni[[#This Row],[Regione]],Table_0[Regione],Table_0[TOT AREA])</f>
        <v>2358669</v>
      </c>
      <c r="P7770" s="1">
        <f>(Comuni[[#This Row],[Popolazione2011]]/Comuni[[#This Row],[Ammalati AREA]])*100</f>
        <v>7.7586130143737844E-3</v>
      </c>
    </row>
    <row r="7771" spans="1:16" x14ac:dyDescent="0.3">
      <c r="A7771" t="s">
        <v>7880</v>
      </c>
      <c r="B7771" t="s">
        <v>8039</v>
      </c>
      <c r="C7771" t="s">
        <v>7825</v>
      </c>
      <c r="D7771">
        <v>970</v>
      </c>
      <c r="E7771" s="1">
        <f>(Comuni[[#This Row],[Popolazione2011]]/SUM(D:D))*100</f>
        <v>1.6323658362726297E-3</v>
      </c>
      <c r="F7771">
        <f t="shared" si="121"/>
        <v>1634822</v>
      </c>
      <c r="G7771" s="1">
        <f>(Comuni[[#This Row],[Popolazione2011]]/Comuni[[#This Row],[TOT POP REGIONE ]])*100</f>
        <v>5.9333676693854129E-2</v>
      </c>
      <c r="H7771" t="str">
        <f>IF(Comuni[[#This Row],[Popolazione2011]]&gt;300000,"MAGGIORE","")</f>
        <v/>
      </c>
      <c r="I7771" t="str">
        <f>_xlfn.XLOOKUP(Comuni[[#This Row],[Regione]],Ripartizione_geografica[Regione],Ripartizione_geografica[Ripartizione geografica])</f>
        <v>Isole</v>
      </c>
      <c r="J7771">
        <f>_xlfn.XLOOKUP(Comuni[[#This Row],[Regione]],Ripartizione_geografica[Regione],Ripartizione_geografica[Codice Regione])</f>
        <v>20</v>
      </c>
      <c r="K7771">
        <f>_xlfn.XLOOKUP(Comuni[[#This Row],[Regione]],Table_0[Regione],Table_0[Totale])</f>
        <v>525277</v>
      </c>
      <c r="L7771">
        <f>_xlfn.XLOOKUP(Comuni[[#This Row],[Regione]],Table_0[Regione],Table_0[Guariti])</f>
        <v>513189</v>
      </c>
      <c r="M7771">
        <f>_xlfn.XLOOKUP(Comuni[[#This Row],[Regione]],Table_0[Regione],Table_0[Deceduti])</f>
        <v>2975</v>
      </c>
      <c r="N7771" s="1">
        <f>(Comuni[[#This Row],[Popolazione2011]]/Comuni[[#This Row],[Ammalati TOT]])*100</f>
        <v>0.18466447226891716</v>
      </c>
      <c r="O7771">
        <f>_xlfn.XLOOKUP(Comuni[[#This Row],[Regione]],Table_0[Regione],Table_0[TOT AREA])</f>
        <v>2358669</v>
      </c>
      <c r="P7771" s="1">
        <f>(Comuni[[#This Row],[Popolazione2011]]/Comuni[[#This Row],[Ammalati AREA]])*100</f>
        <v>4.1124888655423887E-2</v>
      </c>
    </row>
    <row r="7772" spans="1:16" x14ac:dyDescent="0.3">
      <c r="A7772" t="s">
        <v>7881</v>
      </c>
      <c r="B7772" t="s">
        <v>8039</v>
      </c>
      <c r="C7772" t="s">
        <v>7825</v>
      </c>
      <c r="D7772">
        <v>824</v>
      </c>
      <c r="E7772" s="1">
        <f>(Comuni[[#This Row],[Popolazione2011]]/SUM(D:D))*100</f>
        <v>1.3866695351429348E-3</v>
      </c>
      <c r="F7772">
        <f t="shared" si="121"/>
        <v>1634822</v>
      </c>
      <c r="G7772" s="1">
        <f>(Comuni[[#This Row],[Popolazione2011]]/Comuni[[#This Row],[TOT POP REGIONE ]])*100</f>
        <v>5.0403040820346197E-2</v>
      </c>
      <c r="H7772" t="str">
        <f>IF(Comuni[[#This Row],[Popolazione2011]]&gt;300000,"MAGGIORE","")</f>
        <v/>
      </c>
      <c r="I7772" t="str">
        <f>_xlfn.XLOOKUP(Comuni[[#This Row],[Regione]],Ripartizione_geografica[Regione],Ripartizione_geografica[Ripartizione geografica])</f>
        <v>Isole</v>
      </c>
      <c r="J7772">
        <f>_xlfn.XLOOKUP(Comuni[[#This Row],[Regione]],Ripartizione_geografica[Regione],Ripartizione_geografica[Codice Regione])</f>
        <v>20</v>
      </c>
      <c r="K7772">
        <f>_xlfn.XLOOKUP(Comuni[[#This Row],[Regione]],Table_0[Regione],Table_0[Totale])</f>
        <v>525277</v>
      </c>
      <c r="L7772">
        <f>_xlfn.XLOOKUP(Comuni[[#This Row],[Regione]],Table_0[Regione],Table_0[Guariti])</f>
        <v>513189</v>
      </c>
      <c r="M7772">
        <f>_xlfn.XLOOKUP(Comuni[[#This Row],[Regione]],Table_0[Regione],Table_0[Deceduti])</f>
        <v>2975</v>
      </c>
      <c r="N7772" s="1">
        <f>(Comuni[[#This Row],[Popolazione2011]]/Comuni[[#This Row],[Ammalati TOT]])*100</f>
        <v>0.15686961355627604</v>
      </c>
      <c r="O7772">
        <f>_xlfn.XLOOKUP(Comuni[[#This Row],[Regione]],Table_0[Regione],Table_0[TOT AREA])</f>
        <v>2358669</v>
      </c>
      <c r="P7772" s="1">
        <f>(Comuni[[#This Row],[Popolazione2011]]/Comuni[[#This Row],[Ammalati AREA]])*100</f>
        <v>3.4934956960896164E-2</v>
      </c>
    </row>
    <row r="7773" spans="1:16" x14ac:dyDescent="0.3">
      <c r="A7773" t="s">
        <v>7882</v>
      </c>
      <c r="B7773" t="s">
        <v>8039</v>
      </c>
      <c r="C7773" t="s">
        <v>7825</v>
      </c>
      <c r="D7773">
        <v>357</v>
      </c>
      <c r="E7773" s="1">
        <f>(Comuni[[#This Row],[Popolazione2011]]/SUM(D:D))*100</f>
        <v>6.0077794180343172E-4</v>
      </c>
      <c r="F7773">
        <f t="shared" si="121"/>
        <v>1634822</v>
      </c>
      <c r="G7773" s="1">
        <f>(Comuni[[#This Row],[Popolazione2011]]/Comuni[[#This Row],[TOT POP REGIONE ]])*100</f>
        <v>2.1837239772892706E-2</v>
      </c>
      <c r="H7773" t="str">
        <f>IF(Comuni[[#This Row],[Popolazione2011]]&gt;300000,"MAGGIORE","")</f>
        <v/>
      </c>
      <c r="I7773" t="str">
        <f>_xlfn.XLOOKUP(Comuni[[#This Row],[Regione]],Ripartizione_geografica[Regione],Ripartizione_geografica[Ripartizione geografica])</f>
        <v>Isole</v>
      </c>
      <c r="J7773">
        <f>_xlfn.XLOOKUP(Comuni[[#This Row],[Regione]],Ripartizione_geografica[Regione],Ripartizione_geografica[Codice Regione])</f>
        <v>20</v>
      </c>
      <c r="K7773">
        <f>_xlfn.XLOOKUP(Comuni[[#This Row],[Regione]],Table_0[Regione],Table_0[Totale])</f>
        <v>525277</v>
      </c>
      <c r="L7773">
        <f>_xlfn.XLOOKUP(Comuni[[#This Row],[Regione]],Table_0[Regione],Table_0[Guariti])</f>
        <v>513189</v>
      </c>
      <c r="M7773">
        <f>_xlfn.XLOOKUP(Comuni[[#This Row],[Regione]],Table_0[Regione],Table_0[Deceduti])</f>
        <v>2975</v>
      </c>
      <c r="N7773" s="1">
        <f>(Comuni[[#This Row],[Popolazione2011]]/Comuni[[#This Row],[Ammalati TOT]])*100</f>
        <v>6.7964140824745806E-2</v>
      </c>
      <c r="O7773">
        <f>_xlfn.XLOOKUP(Comuni[[#This Row],[Regione]],Table_0[Regione],Table_0[TOT AREA])</f>
        <v>2358669</v>
      </c>
      <c r="P7773" s="1">
        <f>(Comuni[[#This Row],[Popolazione2011]]/Comuni[[#This Row],[Ammalati AREA]])*100</f>
        <v>1.5135654896893122E-2</v>
      </c>
    </row>
    <row r="7774" spans="1:16" x14ac:dyDescent="0.3">
      <c r="A7774" t="s">
        <v>7883</v>
      </c>
      <c r="B7774" t="s">
        <v>8039</v>
      </c>
      <c r="C7774" t="s">
        <v>7825</v>
      </c>
      <c r="D7774">
        <v>2309</v>
      </c>
      <c r="E7774" s="1">
        <f>(Comuni[[#This Row],[Popolazione2011]]/SUM(D:D))*100</f>
        <v>3.8857038308798986E-3</v>
      </c>
      <c r="F7774">
        <f t="shared" si="121"/>
        <v>1634822</v>
      </c>
      <c r="G7774" s="1">
        <f>(Comuni[[#This Row],[Popolazione2011]]/Comuni[[#This Row],[TOT POP REGIONE ]])*100</f>
        <v>0.14123861802691667</v>
      </c>
      <c r="H7774" t="str">
        <f>IF(Comuni[[#This Row],[Popolazione2011]]&gt;300000,"MAGGIORE","")</f>
        <v/>
      </c>
      <c r="I7774" t="str">
        <f>_xlfn.XLOOKUP(Comuni[[#This Row],[Regione]],Ripartizione_geografica[Regione],Ripartizione_geografica[Ripartizione geografica])</f>
        <v>Isole</v>
      </c>
      <c r="J7774">
        <f>_xlfn.XLOOKUP(Comuni[[#This Row],[Regione]],Ripartizione_geografica[Regione],Ripartizione_geografica[Codice Regione])</f>
        <v>20</v>
      </c>
      <c r="K7774">
        <f>_xlfn.XLOOKUP(Comuni[[#This Row],[Regione]],Table_0[Regione],Table_0[Totale])</f>
        <v>525277</v>
      </c>
      <c r="L7774">
        <f>_xlfn.XLOOKUP(Comuni[[#This Row],[Regione]],Table_0[Regione],Table_0[Guariti])</f>
        <v>513189</v>
      </c>
      <c r="M7774">
        <f>_xlfn.XLOOKUP(Comuni[[#This Row],[Regione]],Table_0[Regione],Table_0[Deceduti])</f>
        <v>2975</v>
      </c>
      <c r="N7774" s="1">
        <f>(Comuni[[#This Row],[Popolazione2011]]/Comuni[[#This Row],[Ammalati TOT]])*100</f>
        <v>0.43957759429786569</v>
      </c>
      <c r="O7774">
        <f>_xlfn.XLOOKUP(Comuni[[#This Row],[Regione]],Table_0[Regione],Table_0[TOT AREA])</f>
        <v>2358669</v>
      </c>
      <c r="P7774" s="1">
        <f>(Comuni[[#This Row],[Popolazione2011]]/Comuni[[#This Row],[Ammalati AREA]])*100</f>
        <v>9.7894193716880171E-2</v>
      </c>
    </row>
    <row r="7775" spans="1:16" x14ac:dyDescent="0.3">
      <c r="A7775" t="s">
        <v>7884</v>
      </c>
      <c r="B7775" t="s">
        <v>8039</v>
      </c>
      <c r="C7775" t="s">
        <v>7825</v>
      </c>
      <c r="D7775">
        <v>515</v>
      </c>
      <c r="E7775" s="1">
        <f>(Comuni[[#This Row],[Popolazione2011]]/SUM(D:D))*100</f>
        <v>8.6666845946433422E-4</v>
      </c>
      <c r="F7775">
        <f t="shared" si="121"/>
        <v>1634822</v>
      </c>
      <c r="G7775" s="1">
        <f>(Comuni[[#This Row],[Popolazione2011]]/Comuni[[#This Row],[TOT POP REGIONE ]])*100</f>
        <v>3.1501900512716369E-2</v>
      </c>
      <c r="H7775" t="str">
        <f>IF(Comuni[[#This Row],[Popolazione2011]]&gt;300000,"MAGGIORE","")</f>
        <v/>
      </c>
      <c r="I7775" t="str">
        <f>_xlfn.XLOOKUP(Comuni[[#This Row],[Regione]],Ripartizione_geografica[Regione],Ripartizione_geografica[Ripartizione geografica])</f>
        <v>Isole</v>
      </c>
      <c r="J7775">
        <f>_xlfn.XLOOKUP(Comuni[[#This Row],[Regione]],Ripartizione_geografica[Regione],Ripartizione_geografica[Codice Regione])</f>
        <v>20</v>
      </c>
      <c r="K7775">
        <f>_xlfn.XLOOKUP(Comuni[[#This Row],[Regione]],Table_0[Regione],Table_0[Totale])</f>
        <v>525277</v>
      </c>
      <c r="L7775">
        <f>_xlfn.XLOOKUP(Comuni[[#This Row],[Regione]],Table_0[Regione],Table_0[Guariti])</f>
        <v>513189</v>
      </c>
      <c r="M7775">
        <f>_xlfn.XLOOKUP(Comuni[[#This Row],[Regione]],Table_0[Regione],Table_0[Deceduti])</f>
        <v>2975</v>
      </c>
      <c r="N7775" s="1">
        <f>(Comuni[[#This Row],[Popolazione2011]]/Comuni[[#This Row],[Ammalati TOT]])*100</f>
        <v>9.8043508472672514E-2</v>
      </c>
      <c r="O7775">
        <f>_xlfn.XLOOKUP(Comuni[[#This Row],[Regione]],Table_0[Regione],Table_0[TOT AREA])</f>
        <v>2358669</v>
      </c>
      <c r="P7775" s="1">
        <f>(Comuni[[#This Row],[Popolazione2011]]/Comuni[[#This Row],[Ammalati AREA]])*100</f>
        <v>2.1834348100560105E-2</v>
      </c>
    </row>
    <row r="7776" spans="1:16" x14ac:dyDescent="0.3">
      <c r="A7776" t="s">
        <v>7885</v>
      </c>
      <c r="B7776" t="s">
        <v>8039</v>
      </c>
      <c r="C7776" t="s">
        <v>7825</v>
      </c>
      <c r="D7776">
        <v>224</v>
      </c>
      <c r="E7776" s="1">
        <f>(Comuni[[#This Row],[Popolazione2011]]/SUM(D:D))*100</f>
        <v>3.7695870858254539E-4</v>
      </c>
      <c r="F7776">
        <f t="shared" si="121"/>
        <v>1634822</v>
      </c>
      <c r="G7776" s="1">
        <f>(Comuni[[#This Row],[Popolazione2011]]/Comuni[[#This Row],[TOT POP REGIONE ]])*100</f>
        <v>1.370179750456013E-2</v>
      </c>
      <c r="H7776" t="str">
        <f>IF(Comuni[[#This Row],[Popolazione2011]]&gt;300000,"MAGGIORE","")</f>
        <v/>
      </c>
      <c r="I7776" t="str">
        <f>_xlfn.XLOOKUP(Comuni[[#This Row],[Regione]],Ripartizione_geografica[Regione],Ripartizione_geografica[Ripartizione geografica])</f>
        <v>Isole</v>
      </c>
      <c r="J7776">
        <f>_xlfn.XLOOKUP(Comuni[[#This Row],[Regione]],Ripartizione_geografica[Regione],Ripartizione_geografica[Codice Regione])</f>
        <v>20</v>
      </c>
      <c r="K7776">
        <f>_xlfn.XLOOKUP(Comuni[[#This Row],[Regione]],Table_0[Regione],Table_0[Totale])</f>
        <v>525277</v>
      </c>
      <c r="L7776">
        <f>_xlfn.XLOOKUP(Comuni[[#This Row],[Regione]],Table_0[Regione],Table_0[Guariti])</f>
        <v>513189</v>
      </c>
      <c r="M7776">
        <f>_xlfn.XLOOKUP(Comuni[[#This Row],[Regione]],Table_0[Regione],Table_0[Deceduti])</f>
        <v>2975</v>
      </c>
      <c r="N7776" s="1">
        <f>(Comuni[[#This Row],[Popolazione2011]]/Comuni[[#This Row],[Ammalati TOT]])*100</f>
        <v>4.2644166791997368E-2</v>
      </c>
      <c r="O7776">
        <f>_xlfn.XLOOKUP(Comuni[[#This Row],[Regione]],Table_0[Regione],Table_0[TOT AREA])</f>
        <v>2358669</v>
      </c>
      <c r="P7776" s="1">
        <f>(Comuni[[#This Row],[Popolazione2011]]/Comuni[[#This Row],[Ammalati AREA]])*100</f>
        <v>9.4968815039329375E-3</v>
      </c>
    </row>
    <row r="7777" spans="1:16" x14ac:dyDescent="0.3">
      <c r="A7777" t="s">
        <v>7886</v>
      </c>
      <c r="B7777" t="s">
        <v>8039</v>
      </c>
      <c r="C7777" t="s">
        <v>7825</v>
      </c>
      <c r="D7777">
        <v>2467</v>
      </c>
      <c r="E7777" s="1">
        <f>(Comuni[[#This Row],[Popolazione2011]]/SUM(D:D))*100</f>
        <v>4.151594348540801E-3</v>
      </c>
      <c r="F7777">
        <f t="shared" si="121"/>
        <v>1634822</v>
      </c>
      <c r="G7777" s="1">
        <f>(Comuni[[#This Row],[Popolazione2011]]/Comuni[[#This Row],[TOT POP REGIONE ]])*100</f>
        <v>0.15090327876674034</v>
      </c>
      <c r="H7777" t="str">
        <f>IF(Comuni[[#This Row],[Popolazione2011]]&gt;300000,"MAGGIORE","")</f>
        <v/>
      </c>
      <c r="I7777" t="str">
        <f>_xlfn.XLOOKUP(Comuni[[#This Row],[Regione]],Ripartizione_geografica[Regione],Ripartizione_geografica[Ripartizione geografica])</f>
        <v>Isole</v>
      </c>
      <c r="J7777">
        <f>_xlfn.XLOOKUP(Comuni[[#This Row],[Regione]],Ripartizione_geografica[Regione],Ripartizione_geografica[Codice Regione])</f>
        <v>20</v>
      </c>
      <c r="K7777">
        <f>_xlfn.XLOOKUP(Comuni[[#This Row],[Regione]],Table_0[Regione],Table_0[Totale])</f>
        <v>525277</v>
      </c>
      <c r="L7777">
        <f>_xlfn.XLOOKUP(Comuni[[#This Row],[Regione]],Table_0[Regione],Table_0[Guariti])</f>
        <v>513189</v>
      </c>
      <c r="M7777">
        <f>_xlfn.XLOOKUP(Comuni[[#This Row],[Regione]],Table_0[Regione],Table_0[Deceduti])</f>
        <v>2975</v>
      </c>
      <c r="N7777" s="1">
        <f>(Comuni[[#This Row],[Popolazione2011]]/Comuni[[#This Row],[Ammalati TOT]])*100</f>
        <v>0.46965696194579243</v>
      </c>
      <c r="O7777">
        <f>_xlfn.XLOOKUP(Comuni[[#This Row],[Regione]],Table_0[Regione],Table_0[TOT AREA])</f>
        <v>2358669</v>
      </c>
      <c r="P7777" s="1">
        <f>(Comuni[[#This Row],[Popolazione2011]]/Comuni[[#This Row],[Ammalati AREA]])*100</f>
        <v>0.10459288692054715</v>
      </c>
    </row>
    <row r="7778" spans="1:16" x14ac:dyDescent="0.3">
      <c r="A7778" t="s">
        <v>7887</v>
      </c>
      <c r="B7778" t="s">
        <v>8039</v>
      </c>
      <c r="C7778" t="s">
        <v>7825</v>
      </c>
      <c r="D7778">
        <v>417</v>
      </c>
      <c r="E7778" s="1">
        <f>(Comuni[[#This Row],[Popolazione2011]]/SUM(D:D))*100</f>
        <v>7.0174902445947068E-4</v>
      </c>
      <c r="F7778">
        <f t="shared" si="121"/>
        <v>1634822</v>
      </c>
      <c r="G7778" s="1">
        <f>(Comuni[[#This Row],[Popolazione2011]]/Comuni[[#This Row],[TOT POP REGIONE ]])*100</f>
        <v>2.5507364104471311E-2</v>
      </c>
      <c r="H7778" t="str">
        <f>IF(Comuni[[#This Row],[Popolazione2011]]&gt;300000,"MAGGIORE","")</f>
        <v/>
      </c>
      <c r="I7778" t="str">
        <f>_xlfn.XLOOKUP(Comuni[[#This Row],[Regione]],Ripartizione_geografica[Regione],Ripartizione_geografica[Ripartizione geografica])</f>
        <v>Isole</v>
      </c>
      <c r="J7778">
        <f>_xlfn.XLOOKUP(Comuni[[#This Row],[Regione]],Ripartizione_geografica[Regione],Ripartizione_geografica[Codice Regione])</f>
        <v>20</v>
      </c>
      <c r="K7778">
        <f>_xlfn.XLOOKUP(Comuni[[#This Row],[Regione]],Table_0[Regione],Table_0[Totale])</f>
        <v>525277</v>
      </c>
      <c r="L7778">
        <f>_xlfn.XLOOKUP(Comuni[[#This Row],[Regione]],Table_0[Regione],Table_0[Guariti])</f>
        <v>513189</v>
      </c>
      <c r="M7778">
        <f>_xlfn.XLOOKUP(Comuni[[#This Row],[Regione]],Table_0[Regione],Table_0[Deceduti])</f>
        <v>2975</v>
      </c>
      <c r="N7778" s="1">
        <f>(Comuni[[#This Row],[Popolazione2011]]/Comuni[[#This Row],[Ammalati TOT]])*100</f>
        <v>7.9386685501173671E-2</v>
      </c>
      <c r="O7778">
        <f>_xlfn.XLOOKUP(Comuni[[#This Row],[Regione]],Table_0[Regione],Table_0[TOT AREA])</f>
        <v>2358669</v>
      </c>
      <c r="P7778" s="1">
        <f>(Comuni[[#This Row],[Popolazione2011]]/Comuni[[#This Row],[Ammalati AREA]])*100</f>
        <v>1.7679462442589444E-2</v>
      </c>
    </row>
    <row r="7779" spans="1:16" x14ac:dyDescent="0.3">
      <c r="A7779" t="s">
        <v>7888</v>
      </c>
      <c r="B7779" t="s">
        <v>8039</v>
      </c>
      <c r="C7779" t="s">
        <v>7825</v>
      </c>
      <c r="D7779">
        <v>184</v>
      </c>
      <c r="E7779" s="1">
        <f>(Comuni[[#This Row],[Popolazione2011]]/SUM(D:D))*100</f>
        <v>3.0964465347851943E-4</v>
      </c>
      <c r="F7779">
        <f t="shared" si="121"/>
        <v>1634822</v>
      </c>
      <c r="G7779" s="1">
        <f>(Comuni[[#This Row],[Popolazione2011]]/Comuni[[#This Row],[TOT POP REGIONE ]])*100</f>
        <v>1.1255047950174391E-2</v>
      </c>
      <c r="H7779" t="str">
        <f>IF(Comuni[[#This Row],[Popolazione2011]]&gt;300000,"MAGGIORE","")</f>
        <v/>
      </c>
      <c r="I7779" t="str">
        <f>_xlfn.XLOOKUP(Comuni[[#This Row],[Regione]],Ripartizione_geografica[Regione],Ripartizione_geografica[Ripartizione geografica])</f>
        <v>Isole</v>
      </c>
      <c r="J7779">
        <f>_xlfn.XLOOKUP(Comuni[[#This Row],[Regione]],Ripartizione_geografica[Regione],Ripartizione_geografica[Codice Regione])</f>
        <v>20</v>
      </c>
      <c r="K7779">
        <f>_xlfn.XLOOKUP(Comuni[[#This Row],[Regione]],Table_0[Regione],Table_0[Totale])</f>
        <v>525277</v>
      </c>
      <c r="L7779">
        <f>_xlfn.XLOOKUP(Comuni[[#This Row],[Regione]],Table_0[Regione],Table_0[Guariti])</f>
        <v>513189</v>
      </c>
      <c r="M7779">
        <f>_xlfn.XLOOKUP(Comuni[[#This Row],[Regione]],Table_0[Regione],Table_0[Deceduti])</f>
        <v>2975</v>
      </c>
      <c r="N7779" s="1">
        <f>(Comuni[[#This Row],[Popolazione2011]]/Comuni[[#This Row],[Ammalati TOT]])*100</f>
        <v>3.5029137007712118E-2</v>
      </c>
      <c r="O7779">
        <f>_xlfn.XLOOKUP(Comuni[[#This Row],[Regione]],Table_0[Regione],Table_0[TOT AREA])</f>
        <v>2358669</v>
      </c>
      <c r="P7779" s="1">
        <f>(Comuni[[#This Row],[Popolazione2011]]/Comuni[[#This Row],[Ammalati AREA]])*100</f>
        <v>7.801009806802056E-3</v>
      </c>
    </row>
    <row r="7780" spans="1:16" x14ac:dyDescent="0.3">
      <c r="A7780" t="s">
        <v>7889</v>
      </c>
      <c r="B7780" t="s">
        <v>8039</v>
      </c>
      <c r="C7780" t="s">
        <v>7825</v>
      </c>
      <c r="D7780">
        <v>10440</v>
      </c>
      <c r="E7780" s="1">
        <f>(Comuni[[#This Row],[Popolazione2011]]/SUM(D:D))*100</f>
        <v>1.7568968382150774E-2</v>
      </c>
      <c r="F7780">
        <f t="shared" si="121"/>
        <v>1634822</v>
      </c>
      <c r="G7780" s="1">
        <f>(Comuni[[#This Row],[Popolazione2011]]/Comuni[[#This Row],[TOT POP REGIONE ]])*100</f>
        <v>0.63860163369467748</v>
      </c>
      <c r="H7780" t="str">
        <f>IF(Comuni[[#This Row],[Popolazione2011]]&gt;300000,"MAGGIORE","")</f>
        <v/>
      </c>
      <c r="I7780" t="str">
        <f>_xlfn.XLOOKUP(Comuni[[#This Row],[Regione]],Ripartizione_geografica[Regione],Ripartizione_geografica[Ripartizione geografica])</f>
        <v>Isole</v>
      </c>
      <c r="J7780">
        <f>_xlfn.XLOOKUP(Comuni[[#This Row],[Regione]],Ripartizione_geografica[Regione],Ripartizione_geografica[Codice Regione])</f>
        <v>20</v>
      </c>
      <c r="K7780">
        <f>_xlfn.XLOOKUP(Comuni[[#This Row],[Regione]],Table_0[Regione],Table_0[Totale])</f>
        <v>525277</v>
      </c>
      <c r="L7780">
        <f>_xlfn.XLOOKUP(Comuni[[#This Row],[Regione]],Table_0[Regione],Table_0[Guariti])</f>
        <v>513189</v>
      </c>
      <c r="M7780">
        <f>_xlfn.XLOOKUP(Comuni[[#This Row],[Regione]],Table_0[Regione],Table_0[Deceduti])</f>
        <v>2975</v>
      </c>
      <c r="N7780" s="1">
        <f>(Comuni[[#This Row],[Popolazione2011]]/Comuni[[#This Row],[Ammalati TOT]])*100</f>
        <v>1.9875227736984487</v>
      </c>
      <c r="O7780">
        <f>_xlfn.XLOOKUP(Comuni[[#This Row],[Regione]],Table_0[Regione],Table_0[TOT AREA])</f>
        <v>2358669</v>
      </c>
      <c r="P7780" s="1">
        <f>(Comuni[[#This Row],[Popolazione2011]]/Comuni[[#This Row],[Ammalati AREA]])*100</f>
        <v>0.44262251295116017</v>
      </c>
    </row>
    <row r="7781" spans="1:16" x14ac:dyDescent="0.3">
      <c r="A7781" t="s">
        <v>7890</v>
      </c>
      <c r="B7781" t="s">
        <v>8039</v>
      </c>
      <c r="C7781" t="s">
        <v>7825</v>
      </c>
      <c r="D7781">
        <v>997</v>
      </c>
      <c r="E7781" s="1">
        <f>(Comuni[[#This Row],[Popolazione2011]]/SUM(D:D))*100</f>
        <v>1.6778028234678472E-3</v>
      </c>
      <c r="F7781">
        <f t="shared" si="121"/>
        <v>1634822</v>
      </c>
      <c r="G7781" s="1">
        <f>(Comuni[[#This Row],[Popolazione2011]]/Comuni[[#This Row],[TOT POP REGIONE ]])*100</f>
        <v>6.0985232643064505E-2</v>
      </c>
      <c r="H7781" t="str">
        <f>IF(Comuni[[#This Row],[Popolazione2011]]&gt;300000,"MAGGIORE","")</f>
        <v/>
      </c>
      <c r="I7781" t="str">
        <f>_xlfn.XLOOKUP(Comuni[[#This Row],[Regione]],Ripartizione_geografica[Regione],Ripartizione_geografica[Ripartizione geografica])</f>
        <v>Isole</v>
      </c>
      <c r="J7781">
        <f>_xlfn.XLOOKUP(Comuni[[#This Row],[Regione]],Ripartizione_geografica[Regione],Ripartizione_geografica[Codice Regione])</f>
        <v>20</v>
      </c>
      <c r="K7781">
        <f>_xlfn.XLOOKUP(Comuni[[#This Row],[Regione]],Table_0[Regione],Table_0[Totale])</f>
        <v>525277</v>
      </c>
      <c r="L7781">
        <f>_xlfn.XLOOKUP(Comuni[[#This Row],[Regione]],Table_0[Regione],Table_0[Guariti])</f>
        <v>513189</v>
      </c>
      <c r="M7781">
        <f>_xlfn.XLOOKUP(Comuni[[#This Row],[Regione]],Table_0[Regione],Table_0[Deceduti])</f>
        <v>2975</v>
      </c>
      <c r="N7781" s="1">
        <f>(Comuni[[#This Row],[Popolazione2011]]/Comuni[[#This Row],[Ammalati TOT]])*100</f>
        <v>0.1898046173733097</v>
      </c>
      <c r="O7781">
        <f>_xlfn.XLOOKUP(Comuni[[#This Row],[Regione]],Table_0[Regione],Table_0[TOT AREA])</f>
        <v>2358669</v>
      </c>
      <c r="P7781" s="1">
        <f>(Comuni[[#This Row],[Popolazione2011]]/Comuni[[#This Row],[Ammalati AREA]])*100</f>
        <v>4.2269602050987232E-2</v>
      </c>
    </row>
    <row r="7782" spans="1:16" x14ac:dyDescent="0.3">
      <c r="A7782" t="s">
        <v>7891</v>
      </c>
      <c r="B7782" t="s">
        <v>8039</v>
      </c>
      <c r="C7782" t="s">
        <v>7825</v>
      </c>
      <c r="D7782">
        <v>1215</v>
      </c>
      <c r="E7782" s="1">
        <f>(Comuni[[#This Row],[Popolazione2011]]/SUM(D:D))*100</f>
        <v>2.0446644237847888E-3</v>
      </c>
      <c r="F7782">
        <f t="shared" si="121"/>
        <v>1634822</v>
      </c>
      <c r="G7782" s="1">
        <f>(Comuni[[#This Row],[Popolazione2011]]/Comuni[[#This Row],[TOT POP REGIONE ]])*100</f>
        <v>7.4320017714466766E-2</v>
      </c>
      <c r="H7782" t="str">
        <f>IF(Comuni[[#This Row],[Popolazione2011]]&gt;300000,"MAGGIORE","")</f>
        <v/>
      </c>
      <c r="I7782" t="str">
        <f>_xlfn.XLOOKUP(Comuni[[#This Row],[Regione]],Ripartizione_geografica[Regione],Ripartizione_geografica[Ripartizione geografica])</f>
        <v>Isole</v>
      </c>
      <c r="J7782">
        <f>_xlfn.XLOOKUP(Comuni[[#This Row],[Regione]],Ripartizione_geografica[Regione],Ripartizione_geografica[Codice Regione])</f>
        <v>20</v>
      </c>
      <c r="K7782">
        <f>_xlfn.XLOOKUP(Comuni[[#This Row],[Regione]],Table_0[Regione],Table_0[Totale])</f>
        <v>525277</v>
      </c>
      <c r="L7782">
        <f>_xlfn.XLOOKUP(Comuni[[#This Row],[Regione]],Table_0[Regione],Table_0[Guariti])</f>
        <v>513189</v>
      </c>
      <c r="M7782">
        <f>_xlfn.XLOOKUP(Comuni[[#This Row],[Regione]],Table_0[Regione],Table_0[Deceduti])</f>
        <v>2975</v>
      </c>
      <c r="N7782" s="1">
        <f>(Comuni[[#This Row],[Popolazione2011]]/Comuni[[#This Row],[Ammalati TOT]])*100</f>
        <v>0.2313065296976643</v>
      </c>
      <c r="O7782">
        <f>_xlfn.XLOOKUP(Comuni[[#This Row],[Regione]],Table_0[Regione],Table_0[TOT AREA])</f>
        <v>2358669</v>
      </c>
      <c r="P7782" s="1">
        <f>(Comuni[[#This Row],[Popolazione2011]]/Comuni[[#This Row],[Ammalati AREA]])*100</f>
        <v>5.1512102800350533E-2</v>
      </c>
    </row>
    <row r="7783" spans="1:16" x14ac:dyDescent="0.3">
      <c r="A7783" t="s">
        <v>7892</v>
      </c>
      <c r="B7783" t="s">
        <v>8039</v>
      </c>
      <c r="C7783" t="s">
        <v>7825</v>
      </c>
      <c r="D7783">
        <v>580</v>
      </c>
      <c r="E7783" s="1">
        <f>(Comuni[[#This Row],[Popolazione2011]]/SUM(D:D))*100</f>
        <v>9.7605379900837644E-4</v>
      </c>
      <c r="F7783">
        <f t="shared" si="121"/>
        <v>1634822</v>
      </c>
      <c r="G7783" s="1">
        <f>(Comuni[[#This Row],[Popolazione2011]]/Comuni[[#This Row],[TOT POP REGIONE ]])*100</f>
        <v>3.5477868538593194E-2</v>
      </c>
      <c r="H7783" t="str">
        <f>IF(Comuni[[#This Row],[Popolazione2011]]&gt;300000,"MAGGIORE","")</f>
        <v/>
      </c>
      <c r="I7783" t="str">
        <f>_xlfn.XLOOKUP(Comuni[[#This Row],[Regione]],Ripartizione_geografica[Regione],Ripartizione_geografica[Ripartizione geografica])</f>
        <v>Isole</v>
      </c>
      <c r="J7783">
        <f>_xlfn.XLOOKUP(Comuni[[#This Row],[Regione]],Ripartizione_geografica[Regione],Ripartizione_geografica[Codice Regione])</f>
        <v>20</v>
      </c>
      <c r="K7783">
        <f>_xlfn.XLOOKUP(Comuni[[#This Row],[Regione]],Table_0[Regione],Table_0[Totale])</f>
        <v>525277</v>
      </c>
      <c r="L7783">
        <f>_xlfn.XLOOKUP(Comuni[[#This Row],[Regione]],Table_0[Regione],Table_0[Guariti])</f>
        <v>513189</v>
      </c>
      <c r="M7783">
        <f>_xlfn.XLOOKUP(Comuni[[#This Row],[Regione]],Table_0[Regione],Table_0[Deceduti])</f>
        <v>2975</v>
      </c>
      <c r="N7783" s="1">
        <f>(Comuni[[#This Row],[Popolazione2011]]/Comuni[[#This Row],[Ammalati TOT]])*100</f>
        <v>0.11041793187213603</v>
      </c>
      <c r="O7783">
        <f>_xlfn.XLOOKUP(Comuni[[#This Row],[Regione]],Table_0[Regione],Table_0[TOT AREA])</f>
        <v>2358669</v>
      </c>
      <c r="P7783" s="1">
        <f>(Comuni[[#This Row],[Popolazione2011]]/Comuni[[#This Row],[Ammalati AREA]])*100</f>
        <v>2.4590139608397787E-2</v>
      </c>
    </row>
    <row r="7784" spans="1:16" x14ac:dyDescent="0.3">
      <c r="A7784" t="s">
        <v>7893</v>
      </c>
      <c r="B7784" t="s">
        <v>8039</v>
      </c>
      <c r="C7784" t="s">
        <v>7825</v>
      </c>
      <c r="D7784">
        <v>2960</v>
      </c>
      <c r="E7784" s="1">
        <f>(Comuni[[#This Row],[Popolazione2011]]/SUM(D:D))*100</f>
        <v>4.9812400776979215E-3</v>
      </c>
      <c r="F7784">
        <f t="shared" si="121"/>
        <v>1634822</v>
      </c>
      <c r="G7784" s="1">
        <f>(Comuni[[#This Row],[Popolazione2011]]/Comuni[[#This Row],[TOT POP REGIONE ]])*100</f>
        <v>0.18105946702454456</v>
      </c>
      <c r="H7784" t="str">
        <f>IF(Comuni[[#This Row],[Popolazione2011]]&gt;300000,"MAGGIORE","")</f>
        <v/>
      </c>
      <c r="I7784" t="str">
        <f>_xlfn.XLOOKUP(Comuni[[#This Row],[Regione]],Ripartizione_geografica[Regione],Ripartizione_geografica[Ripartizione geografica])</f>
        <v>Isole</v>
      </c>
      <c r="J7784">
        <f>_xlfn.XLOOKUP(Comuni[[#This Row],[Regione]],Ripartizione_geografica[Regione],Ripartizione_geografica[Codice Regione])</f>
        <v>20</v>
      </c>
      <c r="K7784">
        <f>_xlfn.XLOOKUP(Comuni[[#This Row],[Regione]],Table_0[Regione],Table_0[Totale])</f>
        <v>525277</v>
      </c>
      <c r="L7784">
        <f>_xlfn.XLOOKUP(Comuni[[#This Row],[Regione]],Table_0[Regione],Table_0[Guariti])</f>
        <v>513189</v>
      </c>
      <c r="M7784">
        <f>_xlfn.XLOOKUP(Comuni[[#This Row],[Regione]],Table_0[Regione],Table_0[Deceduti])</f>
        <v>2975</v>
      </c>
      <c r="N7784" s="1">
        <f>(Comuni[[#This Row],[Popolazione2011]]/Comuni[[#This Row],[Ammalati TOT]])*100</f>
        <v>0.56351220403710811</v>
      </c>
      <c r="O7784">
        <f>_xlfn.XLOOKUP(Comuni[[#This Row],[Regione]],Table_0[Regione],Table_0[TOT AREA])</f>
        <v>2358669</v>
      </c>
      <c r="P7784" s="1">
        <f>(Comuni[[#This Row],[Popolazione2011]]/Comuni[[#This Row],[Ammalati AREA]])*100</f>
        <v>0.12549450558768527</v>
      </c>
    </row>
    <row r="7785" spans="1:16" x14ac:dyDescent="0.3">
      <c r="A7785" t="s">
        <v>7894</v>
      </c>
      <c r="B7785" t="s">
        <v>8039</v>
      </c>
      <c r="C7785" t="s">
        <v>7825</v>
      </c>
      <c r="D7785">
        <v>854</v>
      </c>
      <c r="E7785" s="1">
        <f>(Comuni[[#This Row],[Popolazione2011]]/SUM(D:D))*100</f>
        <v>1.4371550764709544E-3</v>
      </c>
      <c r="F7785">
        <f t="shared" si="121"/>
        <v>1634822</v>
      </c>
      <c r="G7785" s="1">
        <f>(Comuni[[#This Row],[Popolazione2011]]/Comuni[[#This Row],[TOT POP REGIONE ]])*100</f>
        <v>5.2238102986135494E-2</v>
      </c>
      <c r="H7785" t="str">
        <f>IF(Comuni[[#This Row],[Popolazione2011]]&gt;300000,"MAGGIORE","")</f>
        <v/>
      </c>
      <c r="I7785" t="str">
        <f>_xlfn.XLOOKUP(Comuni[[#This Row],[Regione]],Ripartizione_geografica[Regione],Ripartizione_geografica[Ripartizione geografica])</f>
        <v>Isole</v>
      </c>
      <c r="J7785">
        <f>_xlfn.XLOOKUP(Comuni[[#This Row],[Regione]],Ripartizione_geografica[Regione],Ripartizione_geografica[Codice Regione])</f>
        <v>20</v>
      </c>
      <c r="K7785">
        <f>_xlfn.XLOOKUP(Comuni[[#This Row],[Regione]],Table_0[Regione],Table_0[Totale])</f>
        <v>525277</v>
      </c>
      <c r="L7785">
        <f>_xlfn.XLOOKUP(Comuni[[#This Row],[Regione]],Table_0[Regione],Table_0[Guariti])</f>
        <v>513189</v>
      </c>
      <c r="M7785">
        <f>_xlfn.XLOOKUP(Comuni[[#This Row],[Regione]],Table_0[Regione],Table_0[Deceduti])</f>
        <v>2975</v>
      </c>
      <c r="N7785" s="1">
        <f>(Comuni[[#This Row],[Popolazione2011]]/Comuni[[#This Row],[Ammalati TOT]])*100</f>
        <v>0.16258088589448996</v>
      </c>
      <c r="O7785">
        <f>_xlfn.XLOOKUP(Comuni[[#This Row],[Regione]],Table_0[Regione],Table_0[TOT AREA])</f>
        <v>2358669</v>
      </c>
      <c r="P7785" s="1">
        <f>(Comuni[[#This Row],[Popolazione2011]]/Comuni[[#This Row],[Ammalati AREA]])*100</f>
        <v>3.6206860733744323E-2</v>
      </c>
    </row>
    <row r="7786" spans="1:16" x14ac:dyDescent="0.3">
      <c r="A7786" t="s">
        <v>7895</v>
      </c>
      <c r="B7786" t="s">
        <v>8039</v>
      </c>
      <c r="C7786" t="s">
        <v>7825</v>
      </c>
      <c r="D7786">
        <v>323</v>
      </c>
      <c r="E7786" s="1">
        <f>(Comuni[[#This Row],[Popolazione2011]]/SUM(D:D))*100</f>
        <v>5.4356099496500969E-4</v>
      </c>
      <c r="F7786">
        <f t="shared" si="121"/>
        <v>1634822</v>
      </c>
      <c r="G7786" s="1">
        <f>(Comuni[[#This Row],[Popolazione2011]]/Comuni[[#This Row],[TOT POP REGIONE ]])*100</f>
        <v>1.9757502651664829E-2</v>
      </c>
      <c r="H7786" t="str">
        <f>IF(Comuni[[#This Row],[Popolazione2011]]&gt;300000,"MAGGIORE","")</f>
        <v/>
      </c>
      <c r="I7786" t="str">
        <f>_xlfn.XLOOKUP(Comuni[[#This Row],[Regione]],Ripartizione_geografica[Regione],Ripartizione_geografica[Ripartizione geografica])</f>
        <v>Isole</v>
      </c>
      <c r="J7786">
        <f>_xlfn.XLOOKUP(Comuni[[#This Row],[Regione]],Ripartizione_geografica[Regione],Ripartizione_geografica[Codice Regione])</f>
        <v>20</v>
      </c>
      <c r="K7786">
        <f>_xlfn.XLOOKUP(Comuni[[#This Row],[Regione]],Table_0[Regione],Table_0[Totale])</f>
        <v>525277</v>
      </c>
      <c r="L7786">
        <f>_xlfn.XLOOKUP(Comuni[[#This Row],[Regione]],Table_0[Regione],Table_0[Guariti])</f>
        <v>513189</v>
      </c>
      <c r="M7786">
        <f>_xlfn.XLOOKUP(Comuni[[#This Row],[Regione]],Table_0[Regione],Table_0[Deceduti])</f>
        <v>2975</v>
      </c>
      <c r="N7786" s="1">
        <f>(Comuni[[#This Row],[Popolazione2011]]/Comuni[[#This Row],[Ammalati TOT]])*100</f>
        <v>6.1491365508103336E-2</v>
      </c>
      <c r="O7786">
        <f>_xlfn.XLOOKUP(Comuni[[#This Row],[Regione]],Table_0[Regione],Table_0[TOT AREA])</f>
        <v>2358669</v>
      </c>
      <c r="P7786" s="1">
        <f>(Comuni[[#This Row],[Popolazione2011]]/Comuni[[#This Row],[Ammalati AREA]])*100</f>
        <v>1.3694163954331871E-2</v>
      </c>
    </row>
    <row r="7787" spans="1:16" x14ac:dyDescent="0.3">
      <c r="A7787" t="s">
        <v>7896</v>
      </c>
      <c r="B7787" t="s">
        <v>8039</v>
      </c>
      <c r="C7787" t="s">
        <v>7825</v>
      </c>
      <c r="D7787">
        <v>1731</v>
      </c>
      <c r="E7787" s="1">
        <f>(Comuni[[#This Row],[Popolazione2011]]/SUM(D:D))*100</f>
        <v>2.9130157346267233E-3</v>
      </c>
      <c r="F7787">
        <f t="shared" si="121"/>
        <v>1634822</v>
      </c>
      <c r="G7787" s="1">
        <f>(Comuni[[#This Row],[Popolazione2011]]/Comuni[[#This Row],[TOT POP REGIONE ]])*100</f>
        <v>0.10588308696604279</v>
      </c>
      <c r="H7787" t="str">
        <f>IF(Comuni[[#This Row],[Popolazione2011]]&gt;300000,"MAGGIORE","")</f>
        <v/>
      </c>
      <c r="I7787" t="str">
        <f>_xlfn.XLOOKUP(Comuni[[#This Row],[Regione]],Ripartizione_geografica[Regione],Ripartizione_geografica[Ripartizione geografica])</f>
        <v>Isole</v>
      </c>
      <c r="J7787">
        <f>_xlfn.XLOOKUP(Comuni[[#This Row],[Regione]],Ripartizione_geografica[Regione],Ripartizione_geografica[Codice Regione])</f>
        <v>20</v>
      </c>
      <c r="K7787">
        <f>_xlfn.XLOOKUP(Comuni[[#This Row],[Regione]],Table_0[Regione],Table_0[Totale])</f>
        <v>525277</v>
      </c>
      <c r="L7787">
        <f>_xlfn.XLOOKUP(Comuni[[#This Row],[Regione]],Table_0[Regione],Table_0[Guariti])</f>
        <v>513189</v>
      </c>
      <c r="M7787">
        <f>_xlfn.XLOOKUP(Comuni[[#This Row],[Regione]],Table_0[Regione],Table_0[Deceduti])</f>
        <v>2975</v>
      </c>
      <c r="N7787" s="1">
        <f>(Comuni[[#This Row],[Popolazione2011]]/Comuni[[#This Row],[Ammalati TOT]])*100</f>
        <v>0.32954041391494393</v>
      </c>
      <c r="O7787">
        <f>_xlfn.XLOOKUP(Comuni[[#This Row],[Regione]],Table_0[Regione],Table_0[TOT AREA])</f>
        <v>2358669</v>
      </c>
      <c r="P7787" s="1">
        <f>(Comuni[[#This Row],[Popolazione2011]]/Comuni[[#This Row],[Ammalati AREA]])*100</f>
        <v>7.3388847693338907E-2</v>
      </c>
    </row>
    <row r="7788" spans="1:16" x14ac:dyDescent="0.3">
      <c r="A7788" t="s">
        <v>7897</v>
      </c>
      <c r="B7788" t="s">
        <v>8039</v>
      </c>
      <c r="C7788" t="s">
        <v>7825</v>
      </c>
      <c r="D7788">
        <v>335</v>
      </c>
      <c r="E7788" s="1">
        <f>(Comuni[[#This Row],[Popolazione2011]]/SUM(D:D))*100</f>
        <v>5.6375521149621744E-4</v>
      </c>
      <c r="F7788">
        <f t="shared" si="121"/>
        <v>1634822</v>
      </c>
      <c r="G7788" s="1">
        <f>(Comuni[[#This Row],[Popolazione2011]]/Comuni[[#This Row],[TOT POP REGIONE ]])*100</f>
        <v>2.049152751798055E-2</v>
      </c>
      <c r="H7788" t="str">
        <f>IF(Comuni[[#This Row],[Popolazione2011]]&gt;300000,"MAGGIORE","")</f>
        <v/>
      </c>
      <c r="I7788" t="str">
        <f>_xlfn.XLOOKUP(Comuni[[#This Row],[Regione]],Ripartizione_geografica[Regione],Ripartizione_geografica[Ripartizione geografica])</f>
        <v>Isole</v>
      </c>
      <c r="J7788">
        <f>_xlfn.XLOOKUP(Comuni[[#This Row],[Regione]],Ripartizione_geografica[Regione],Ripartizione_geografica[Codice Regione])</f>
        <v>20</v>
      </c>
      <c r="K7788">
        <f>_xlfn.XLOOKUP(Comuni[[#This Row],[Regione]],Table_0[Regione],Table_0[Totale])</f>
        <v>525277</v>
      </c>
      <c r="L7788">
        <f>_xlfn.XLOOKUP(Comuni[[#This Row],[Regione]],Table_0[Regione],Table_0[Guariti])</f>
        <v>513189</v>
      </c>
      <c r="M7788">
        <f>_xlfn.XLOOKUP(Comuni[[#This Row],[Regione]],Table_0[Regione],Table_0[Deceduti])</f>
        <v>2975</v>
      </c>
      <c r="N7788" s="1">
        <f>(Comuni[[#This Row],[Popolazione2011]]/Comuni[[#This Row],[Ammalati TOT]])*100</f>
        <v>6.3775874443388919E-2</v>
      </c>
      <c r="O7788">
        <f>_xlfn.XLOOKUP(Comuni[[#This Row],[Regione]],Table_0[Regione],Table_0[TOT AREA])</f>
        <v>2358669</v>
      </c>
      <c r="P7788" s="1">
        <f>(Comuni[[#This Row],[Popolazione2011]]/Comuni[[#This Row],[Ammalati AREA]])*100</f>
        <v>1.4202925463471135E-2</v>
      </c>
    </row>
    <row r="7789" spans="1:16" x14ac:dyDescent="0.3">
      <c r="A7789" t="s">
        <v>7898</v>
      </c>
      <c r="B7789" t="s">
        <v>8039</v>
      </c>
      <c r="C7789" t="s">
        <v>7825</v>
      </c>
      <c r="D7789">
        <v>1158</v>
      </c>
      <c r="E7789" s="1">
        <f>(Comuni[[#This Row],[Popolazione2011]]/SUM(D:D))*100</f>
        <v>1.9487418952615519E-3</v>
      </c>
      <c r="F7789">
        <f t="shared" si="121"/>
        <v>1634822</v>
      </c>
      <c r="G7789" s="1">
        <f>(Comuni[[#This Row],[Popolazione2011]]/Comuni[[#This Row],[TOT POP REGIONE ]])*100</f>
        <v>7.0833399599467092E-2</v>
      </c>
      <c r="H7789" t="str">
        <f>IF(Comuni[[#This Row],[Popolazione2011]]&gt;300000,"MAGGIORE","")</f>
        <v/>
      </c>
      <c r="I7789" t="str">
        <f>_xlfn.XLOOKUP(Comuni[[#This Row],[Regione]],Ripartizione_geografica[Regione],Ripartizione_geografica[Ripartizione geografica])</f>
        <v>Isole</v>
      </c>
      <c r="J7789">
        <f>_xlfn.XLOOKUP(Comuni[[#This Row],[Regione]],Ripartizione_geografica[Regione],Ripartizione_geografica[Codice Regione])</f>
        <v>20</v>
      </c>
      <c r="K7789">
        <f>_xlfn.XLOOKUP(Comuni[[#This Row],[Regione]],Table_0[Regione],Table_0[Totale])</f>
        <v>525277</v>
      </c>
      <c r="L7789">
        <f>_xlfn.XLOOKUP(Comuni[[#This Row],[Regione]],Table_0[Regione],Table_0[Guariti])</f>
        <v>513189</v>
      </c>
      <c r="M7789">
        <f>_xlfn.XLOOKUP(Comuni[[#This Row],[Regione]],Table_0[Regione],Table_0[Deceduti])</f>
        <v>2975</v>
      </c>
      <c r="N7789" s="1">
        <f>(Comuni[[#This Row],[Popolazione2011]]/Comuni[[#This Row],[Ammalati TOT]])*100</f>
        <v>0.22045511225505782</v>
      </c>
      <c r="O7789">
        <f>_xlfn.XLOOKUP(Comuni[[#This Row],[Regione]],Table_0[Regione],Table_0[TOT AREA])</f>
        <v>2358669</v>
      </c>
      <c r="P7789" s="1">
        <f>(Comuni[[#This Row],[Popolazione2011]]/Comuni[[#This Row],[Ammalati AREA]])*100</f>
        <v>4.909548563193903E-2</v>
      </c>
    </row>
    <row r="7790" spans="1:16" x14ac:dyDescent="0.3">
      <c r="A7790" t="s">
        <v>7899</v>
      </c>
      <c r="B7790" t="s">
        <v>8039</v>
      </c>
      <c r="C7790" t="s">
        <v>7825</v>
      </c>
      <c r="D7790">
        <v>1172</v>
      </c>
      <c r="E7790" s="1">
        <f>(Comuni[[#This Row],[Popolazione2011]]/SUM(D:D))*100</f>
        <v>1.9723018145479604E-3</v>
      </c>
      <c r="F7790">
        <f t="shared" si="121"/>
        <v>1634822</v>
      </c>
      <c r="G7790" s="1">
        <f>(Comuni[[#This Row],[Popolazione2011]]/Comuni[[#This Row],[TOT POP REGIONE ]])*100</f>
        <v>7.1689761943502101E-2</v>
      </c>
      <c r="H7790" t="str">
        <f>IF(Comuni[[#This Row],[Popolazione2011]]&gt;300000,"MAGGIORE","")</f>
        <v/>
      </c>
      <c r="I7790" t="str">
        <f>_xlfn.XLOOKUP(Comuni[[#This Row],[Regione]],Ripartizione_geografica[Regione],Ripartizione_geografica[Ripartizione geografica])</f>
        <v>Isole</v>
      </c>
      <c r="J7790">
        <f>_xlfn.XLOOKUP(Comuni[[#This Row],[Regione]],Ripartizione_geografica[Regione],Ripartizione_geografica[Codice Regione])</f>
        <v>20</v>
      </c>
      <c r="K7790">
        <f>_xlfn.XLOOKUP(Comuni[[#This Row],[Regione]],Table_0[Regione],Table_0[Totale])</f>
        <v>525277</v>
      </c>
      <c r="L7790">
        <f>_xlfn.XLOOKUP(Comuni[[#This Row],[Regione]],Table_0[Regione],Table_0[Guariti])</f>
        <v>513189</v>
      </c>
      <c r="M7790">
        <f>_xlfn.XLOOKUP(Comuni[[#This Row],[Regione]],Table_0[Regione],Table_0[Deceduti])</f>
        <v>2975</v>
      </c>
      <c r="N7790" s="1">
        <f>(Comuni[[#This Row],[Popolazione2011]]/Comuni[[#This Row],[Ammalati TOT]])*100</f>
        <v>0.22312037267955767</v>
      </c>
      <c r="O7790">
        <f>_xlfn.XLOOKUP(Comuni[[#This Row],[Regione]],Table_0[Regione],Table_0[TOT AREA])</f>
        <v>2358669</v>
      </c>
      <c r="P7790" s="1">
        <f>(Comuni[[#This Row],[Popolazione2011]]/Comuni[[#This Row],[Ammalati AREA]])*100</f>
        <v>4.9689040725934837E-2</v>
      </c>
    </row>
    <row r="7791" spans="1:16" x14ac:dyDescent="0.3">
      <c r="A7791" t="s">
        <v>7900</v>
      </c>
      <c r="B7791" t="s">
        <v>8039</v>
      </c>
      <c r="C7791" t="s">
        <v>7825</v>
      </c>
      <c r="D7791">
        <v>370</v>
      </c>
      <c r="E7791" s="1">
        <f>(Comuni[[#This Row],[Popolazione2011]]/SUM(D:D))*100</f>
        <v>6.2265500971224019E-4</v>
      </c>
      <c r="F7791">
        <f t="shared" si="121"/>
        <v>1634822</v>
      </c>
      <c r="G7791" s="1">
        <f>(Comuni[[#This Row],[Popolazione2011]]/Comuni[[#This Row],[TOT POP REGIONE ]])*100</f>
        <v>2.263243337806807E-2</v>
      </c>
      <c r="H7791" t="str">
        <f>IF(Comuni[[#This Row],[Popolazione2011]]&gt;300000,"MAGGIORE","")</f>
        <v/>
      </c>
      <c r="I7791" t="str">
        <f>_xlfn.XLOOKUP(Comuni[[#This Row],[Regione]],Ripartizione_geografica[Regione],Ripartizione_geografica[Ripartizione geografica])</f>
        <v>Isole</v>
      </c>
      <c r="J7791">
        <f>_xlfn.XLOOKUP(Comuni[[#This Row],[Regione]],Ripartizione_geografica[Regione],Ripartizione_geografica[Codice Regione])</f>
        <v>20</v>
      </c>
      <c r="K7791">
        <f>_xlfn.XLOOKUP(Comuni[[#This Row],[Regione]],Table_0[Regione],Table_0[Totale])</f>
        <v>525277</v>
      </c>
      <c r="L7791">
        <f>_xlfn.XLOOKUP(Comuni[[#This Row],[Regione]],Table_0[Regione],Table_0[Guariti])</f>
        <v>513189</v>
      </c>
      <c r="M7791">
        <f>_xlfn.XLOOKUP(Comuni[[#This Row],[Regione]],Table_0[Regione],Table_0[Deceduti])</f>
        <v>2975</v>
      </c>
      <c r="N7791" s="1">
        <f>(Comuni[[#This Row],[Popolazione2011]]/Comuni[[#This Row],[Ammalati TOT]])*100</f>
        <v>7.0439025504638514E-2</v>
      </c>
      <c r="O7791">
        <f>_xlfn.XLOOKUP(Comuni[[#This Row],[Regione]],Table_0[Regione],Table_0[TOT AREA])</f>
        <v>2358669</v>
      </c>
      <c r="P7791" s="1">
        <f>(Comuni[[#This Row],[Popolazione2011]]/Comuni[[#This Row],[Ammalati AREA]])*100</f>
        <v>1.5686813198460658E-2</v>
      </c>
    </row>
    <row r="7792" spans="1:16" x14ac:dyDescent="0.3">
      <c r="A7792" t="s">
        <v>7901</v>
      </c>
      <c r="B7792" t="s">
        <v>8039</v>
      </c>
      <c r="C7792" t="s">
        <v>7825</v>
      </c>
      <c r="D7792">
        <v>314</v>
      </c>
      <c r="E7792" s="1">
        <f>(Comuni[[#This Row],[Popolazione2011]]/SUM(D:D))*100</f>
        <v>5.2841533256660377E-4</v>
      </c>
      <c r="F7792">
        <f t="shared" si="121"/>
        <v>1634822</v>
      </c>
      <c r="G7792" s="1">
        <f>(Comuni[[#This Row],[Popolazione2011]]/Comuni[[#This Row],[TOT POP REGIONE ]])*100</f>
        <v>1.9206984001928037E-2</v>
      </c>
      <c r="H7792" t="str">
        <f>IF(Comuni[[#This Row],[Popolazione2011]]&gt;300000,"MAGGIORE","")</f>
        <v/>
      </c>
      <c r="I7792" t="str">
        <f>_xlfn.XLOOKUP(Comuni[[#This Row],[Regione]],Ripartizione_geografica[Regione],Ripartizione_geografica[Ripartizione geografica])</f>
        <v>Isole</v>
      </c>
      <c r="J7792">
        <f>_xlfn.XLOOKUP(Comuni[[#This Row],[Regione]],Ripartizione_geografica[Regione],Ripartizione_geografica[Codice Regione])</f>
        <v>20</v>
      </c>
      <c r="K7792">
        <f>_xlfn.XLOOKUP(Comuni[[#This Row],[Regione]],Table_0[Regione],Table_0[Totale])</f>
        <v>525277</v>
      </c>
      <c r="L7792">
        <f>_xlfn.XLOOKUP(Comuni[[#This Row],[Regione]],Table_0[Regione],Table_0[Guariti])</f>
        <v>513189</v>
      </c>
      <c r="M7792">
        <f>_xlfn.XLOOKUP(Comuni[[#This Row],[Regione]],Table_0[Regione],Table_0[Deceduti])</f>
        <v>2975</v>
      </c>
      <c r="N7792" s="1">
        <f>(Comuni[[#This Row],[Popolazione2011]]/Comuni[[#This Row],[Ammalati TOT]])*100</f>
        <v>5.9777983806639165E-2</v>
      </c>
      <c r="O7792">
        <f>_xlfn.XLOOKUP(Comuni[[#This Row],[Regione]],Table_0[Regione],Table_0[TOT AREA])</f>
        <v>2358669</v>
      </c>
      <c r="P7792" s="1">
        <f>(Comuni[[#This Row],[Popolazione2011]]/Comuni[[#This Row],[Ammalati AREA]])*100</f>
        <v>1.3312592822477423E-2</v>
      </c>
    </row>
    <row r="7793" spans="1:16" x14ac:dyDescent="0.3">
      <c r="A7793" t="s">
        <v>7902</v>
      </c>
      <c r="B7793" t="s">
        <v>8039</v>
      </c>
      <c r="C7793" t="s">
        <v>7825</v>
      </c>
      <c r="D7793">
        <v>116</v>
      </c>
      <c r="E7793" s="1">
        <f>(Comuni[[#This Row],[Popolazione2011]]/SUM(D:D))*100</f>
        <v>1.9521075980167527E-4</v>
      </c>
      <c r="F7793">
        <f t="shared" si="121"/>
        <v>1634822</v>
      </c>
      <c r="G7793" s="1">
        <f>(Comuni[[#This Row],[Popolazione2011]]/Comuni[[#This Row],[TOT POP REGIONE ]])*100</f>
        <v>7.095573707718638E-3</v>
      </c>
      <c r="H7793" t="str">
        <f>IF(Comuni[[#This Row],[Popolazione2011]]&gt;300000,"MAGGIORE","")</f>
        <v/>
      </c>
      <c r="I7793" t="str">
        <f>_xlfn.XLOOKUP(Comuni[[#This Row],[Regione]],Ripartizione_geografica[Regione],Ripartizione_geografica[Ripartizione geografica])</f>
        <v>Isole</v>
      </c>
      <c r="J7793">
        <f>_xlfn.XLOOKUP(Comuni[[#This Row],[Regione]],Ripartizione_geografica[Regione],Ripartizione_geografica[Codice Regione])</f>
        <v>20</v>
      </c>
      <c r="K7793">
        <f>_xlfn.XLOOKUP(Comuni[[#This Row],[Regione]],Table_0[Regione],Table_0[Totale])</f>
        <v>525277</v>
      </c>
      <c r="L7793">
        <f>_xlfn.XLOOKUP(Comuni[[#This Row],[Regione]],Table_0[Regione],Table_0[Guariti])</f>
        <v>513189</v>
      </c>
      <c r="M7793">
        <f>_xlfn.XLOOKUP(Comuni[[#This Row],[Regione]],Table_0[Regione],Table_0[Deceduti])</f>
        <v>2975</v>
      </c>
      <c r="N7793" s="1">
        <f>(Comuni[[#This Row],[Popolazione2011]]/Comuni[[#This Row],[Ammalati TOT]])*100</f>
        <v>2.2083586374427207E-2</v>
      </c>
      <c r="O7793">
        <f>_xlfn.XLOOKUP(Comuni[[#This Row],[Regione]],Table_0[Regione],Table_0[TOT AREA])</f>
        <v>2358669</v>
      </c>
      <c r="P7793" s="1">
        <f>(Comuni[[#This Row],[Popolazione2011]]/Comuni[[#This Row],[Ammalati AREA]])*100</f>
        <v>4.9180279216795575E-3</v>
      </c>
    </row>
    <row r="7794" spans="1:16" x14ac:dyDescent="0.3">
      <c r="A7794" t="s">
        <v>7903</v>
      </c>
      <c r="B7794" t="s">
        <v>8039</v>
      </c>
      <c r="C7794" t="s">
        <v>7825</v>
      </c>
      <c r="D7794">
        <v>8026</v>
      </c>
      <c r="E7794" s="1">
        <f>(Comuni[[#This Row],[Popolazione2011]]/SUM(D:D))*100</f>
        <v>1.350656515662281E-2</v>
      </c>
      <c r="F7794">
        <f t="shared" si="121"/>
        <v>1634822</v>
      </c>
      <c r="G7794" s="1">
        <f>(Comuni[[#This Row],[Popolazione2011]]/Comuni[[#This Row],[TOT POP REGIONE ]])*100</f>
        <v>0.49094029808749823</v>
      </c>
      <c r="H7794" t="str">
        <f>IF(Comuni[[#This Row],[Popolazione2011]]&gt;300000,"MAGGIORE","")</f>
        <v/>
      </c>
      <c r="I7794" t="str">
        <f>_xlfn.XLOOKUP(Comuni[[#This Row],[Regione]],Ripartizione_geografica[Regione],Ripartizione_geografica[Ripartizione geografica])</f>
        <v>Isole</v>
      </c>
      <c r="J7794">
        <f>_xlfn.XLOOKUP(Comuni[[#This Row],[Regione]],Ripartizione_geografica[Regione],Ripartizione_geografica[Codice Regione])</f>
        <v>20</v>
      </c>
      <c r="K7794">
        <f>_xlfn.XLOOKUP(Comuni[[#This Row],[Regione]],Table_0[Regione],Table_0[Totale])</f>
        <v>525277</v>
      </c>
      <c r="L7794">
        <f>_xlfn.XLOOKUP(Comuni[[#This Row],[Regione]],Table_0[Regione],Table_0[Guariti])</f>
        <v>513189</v>
      </c>
      <c r="M7794">
        <f>_xlfn.XLOOKUP(Comuni[[#This Row],[Regione]],Table_0[Regione],Table_0[Deceduti])</f>
        <v>2975</v>
      </c>
      <c r="N7794" s="1">
        <f>(Comuni[[#This Row],[Popolazione2011]]/Comuni[[#This Row],[Ammalati TOT]])*100</f>
        <v>1.5279557262168342</v>
      </c>
      <c r="O7794">
        <f>_xlfn.XLOOKUP(Comuni[[#This Row],[Regione]],Table_0[Regione],Table_0[TOT AREA])</f>
        <v>2358669</v>
      </c>
      <c r="P7794" s="1">
        <f>(Comuni[[#This Row],[Popolazione2011]]/Comuni[[#This Row],[Ammalati AREA]])*100</f>
        <v>0.34027665602931145</v>
      </c>
    </row>
    <row r="7795" spans="1:16" x14ac:dyDescent="0.3">
      <c r="A7795" t="s">
        <v>7904</v>
      </c>
      <c r="B7795" t="s">
        <v>8039</v>
      </c>
      <c r="C7795" t="s">
        <v>7825</v>
      </c>
      <c r="D7795">
        <v>454</v>
      </c>
      <c r="E7795" s="1">
        <f>(Comuni[[#This Row],[Popolazione2011]]/SUM(D:D))*100</f>
        <v>7.6401452543069465E-4</v>
      </c>
      <c r="F7795">
        <f t="shared" si="121"/>
        <v>1634822</v>
      </c>
      <c r="G7795" s="1">
        <f>(Comuni[[#This Row],[Popolazione2011]]/Comuni[[#This Row],[TOT POP REGIONE ]])*100</f>
        <v>2.777060744227812E-2</v>
      </c>
      <c r="H7795" t="str">
        <f>IF(Comuni[[#This Row],[Popolazione2011]]&gt;300000,"MAGGIORE","")</f>
        <v/>
      </c>
      <c r="I7795" t="str">
        <f>_xlfn.XLOOKUP(Comuni[[#This Row],[Regione]],Ripartizione_geografica[Regione],Ripartizione_geografica[Ripartizione geografica])</f>
        <v>Isole</v>
      </c>
      <c r="J7795">
        <f>_xlfn.XLOOKUP(Comuni[[#This Row],[Regione]],Ripartizione_geografica[Regione],Ripartizione_geografica[Codice Regione])</f>
        <v>20</v>
      </c>
      <c r="K7795">
        <f>_xlfn.XLOOKUP(Comuni[[#This Row],[Regione]],Table_0[Regione],Table_0[Totale])</f>
        <v>525277</v>
      </c>
      <c r="L7795">
        <f>_xlfn.XLOOKUP(Comuni[[#This Row],[Regione]],Table_0[Regione],Table_0[Guariti])</f>
        <v>513189</v>
      </c>
      <c r="M7795">
        <f>_xlfn.XLOOKUP(Comuni[[#This Row],[Regione]],Table_0[Regione],Table_0[Deceduti])</f>
        <v>2975</v>
      </c>
      <c r="N7795" s="1">
        <f>(Comuni[[#This Row],[Popolazione2011]]/Comuni[[#This Row],[Ammalati TOT]])*100</f>
        <v>8.6430588051637516E-2</v>
      </c>
      <c r="O7795">
        <f>_xlfn.XLOOKUP(Comuni[[#This Row],[Regione]],Table_0[Regione],Table_0[TOT AREA])</f>
        <v>2358669</v>
      </c>
      <c r="P7795" s="1">
        <f>(Comuni[[#This Row],[Popolazione2011]]/Comuni[[#This Row],[Ammalati AREA]])*100</f>
        <v>1.9248143762435509E-2</v>
      </c>
    </row>
    <row r="7796" spans="1:16" x14ac:dyDescent="0.3">
      <c r="A7796" t="s">
        <v>7905</v>
      </c>
      <c r="B7796" t="s">
        <v>8039</v>
      </c>
      <c r="C7796" t="s">
        <v>7825</v>
      </c>
      <c r="D7796">
        <v>2008</v>
      </c>
      <c r="E7796" s="1">
        <f>(Comuni[[#This Row],[Popolazione2011]]/SUM(D:D))*100</f>
        <v>3.379165566222103E-3</v>
      </c>
      <c r="F7796">
        <f t="shared" si="121"/>
        <v>1634822</v>
      </c>
      <c r="G7796" s="1">
        <f>(Comuni[[#This Row],[Popolazione2011]]/Comuni[[#This Row],[TOT POP REGIONE ]])*100</f>
        <v>0.12282682763016402</v>
      </c>
      <c r="H7796" t="str">
        <f>IF(Comuni[[#This Row],[Popolazione2011]]&gt;300000,"MAGGIORE","")</f>
        <v/>
      </c>
      <c r="I7796" t="str">
        <f>_xlfn.XLOOKUP(Comuni[[#This Row],[Regione]],Ripartizione_geografica[Regione],Ripartizione_geografica[Ripartizione geografica])</f>
        <v>Isole</v>
      </c>
      <c r="J7796">
        <f>_xlfn.XLOOKUP(Comuni[[#This Row],[Regione]],Ripartizione_geografica[Regione],Ripartizione_geografica[Codice Regione])</f>
        <v>20</v>
      </c>
      <c r="K7796">
        <f>_xlfn.XLOOKUP(Comuni[[#This Row],[Regione]],Table_0[Regione],Table_0[Totale])</f>
        <v>525277</v>
      </c>
      <c r="L7796">
        <f>_xlfn.XLOOKUP(Comuni[[#This Row],[Regione]],Table_0[Regione],Table_0[Guariti])</f>
        <v>513189</v>
      </c>
      <c r="M7796">
        <f>_xlfn.XLOOKUP(Comuni[[#This Row],[Regione]],Table_0[Regione],Table_0[Deceduti])</f>
        <v>2975</v>
      </c>
      <c r="N7796" s="1">
        <f>(Comuni[[#This Row],[Popolazione2011]]/Comuni[[#This Row],[Ammalati TOT]])*100</f>
        <v>0.38227449517111922</v>
      </c>
      <c r="O7796">
        <f>_xlfn.XLOOKUP(Comuni[[#This Row],[Regione]],Table_0[Regione],Table_0[TOT AREA])</f>
        <v>2358669</v>
      </c>
      <c r="P7796" s="1">
        <f>(Comuni[[#This Row],[Popolazione2011]]/Comuni[[#This Row],[Ammalati AREA]])*100</f>
        <v>8.513275919597027E-2</v>
      </c>
    </row>
    <row r="7797" spans="1:16" x14ac:dyDescent="0.3">
      <c r="A7797" t="s">
        <v>7906</v>
      </c>
      <c r="B7797" t="s">
        <v>8039</v>
      </c>
      <c r="C7797" t="s">
        <v>7825</v>
      </c>
      <c r="D7797">
        <v>643</v>
      </c>
      <c r="E7797" s="1">
        <f>(Comuni[[#This Row],[Popolazione2011]]/SUM(D:D))*100</f>
        <v>1.0820734357972173E-3</v>
      </c>
      <c r="F7797">
        <f t="shared" si="121"/>
        <v>1634822</v>
      </c>
      <c r="G7797" s="1">
        <f>(Comuni[[#This Row],[Popolazione2011]]/Comuni[[#This Row],[TOT POP REGIONE ]])*100</f>
        <v>3.9331499086750724E-2</v>
      </c>
      <c r="H7797" t="str">
        <f>IF(Comuni[[#This Row],[Popolazione2011]]&gt;300000,"MAGGIORE","")</f>
        <v/>
      </c>
      <c r="I7797" t="str">
        <f>_xlfn.XLOOKUP(Comuni[[#This Row],[Regione]],Ripartizione_geografica[Regione],Ripartizione_geografica[Ripartizione geografica])</f>
        <v>Isole</v>
      </c>
      <c r="J7797">
        <f>_xlfn.XLOOKUP(Comuni[[#This Row],[Regione]],Ripartizione_geografica[Regione],Ripartizione_geografica[Codice Regione])</f>
        <v>20</v>
      </c>
      <c r="K7797">
        <f>_xlfn.XLOOKUP(Comuni[[#This Row],[Regione]],Table_0[Regione],Table_0[Totale])</f>
        <v>525277</v>
      </c>
      <c r="L7797">
        <f>_xlfn.XLOOKUP(Comuni[[#This Row],[Regione]],Table_0[Regione],Table_0[Guariti])</f>
        <v>513189</v>
      </c>
      <c r="M7797">
        <f>_xlfn.XLOOKUP(Comuni[[#This Row],[Regione]],Table_0[Regione],Table_0[Deceduti])</f>
        <v>2975</v>
      </c>
      <c r="N7797" s="1">
        <f>(Comuni[[#This Row],[Popolazione2011]]/Comuni[[#This Row],[Ammalati TOT]])*100</f>
        <v>0.12241160378238529</v>
      </c>
      <c r="O7797">
        <f>_xlfn.XLOOKUP(Comuni[[#This Row],[Regione]],Table_0[Regione],Table_0[TOT AREA])</f>
        <v>2358669</v>
      </c>
      <c r="P7797" s="1">
        <f>(Comuni[[#This Row],[Popolazione2011]]/Comuni[[#This Row],[Ammalati AREA]])*100</f>
        <v>2.7261137531378925E-2</v>
      </c>
    </row>
    <row r="7798" spans="1:16" x14ac:dyDescent="0.3">
      <c r="A7798" t="s">
        <v>7907</v>
      </c>
      <c r="B7798" t="s">
        <v>8039</v>
      </c>
      <c r="C7798" t="s">
        <v>7825</v>
      </c>
      <c r="D7798">
        <v>165</v>
      </c>
      <c r="E7798" s="1">
        <f>(Comuni[[#This Row],[Popolazione2011]]/SUM(D:D))*100</f>
        <v>2.7767047730410709E-4</v>
      </c>
      <c r="F7798">
        <f t="shared" si="121"/>
        <v>1634822</v>
      </c>
      <c r="G7798" s="1">
        <f>(Comuni[[#This Row],[Popolazione2011]]/Comuni[[#This Row],[TOT POP REGIONE ]])*100</f>
        <v>1.0092841911841167E-2</v>
      </c>
      <c r="H7798" t="str">
        <f>IF(Comuni[[#This Row],[Popolazione2011]]&gt;300000,"MAGGIORE","")</f>
        <v/>
      </c>
      <c r="I7798" t="str">
        <f>_xlfn.XLOOKUP(Comuni[[#This Row],[Regione]],Ripartizione_geografica[Regione],Ripartizione_geografica[Ripartizione geografica])</f>
        <v>Isole</v>
      </c>
      <c r="J7798">
        <f>_xlfn.XLOOKUP(Comuni[[#This Row],[Regione]],Ripartizione_geografica[Regione],Ripartizione_geografica[Codice Regione])</f>
        <v>20</v>
      </c>
      <c r="K7798">
        <f>_xlfn.XLOOKUP(Comuni[[#This Row],[Regione]],Table_0[Regione],Table_0[Totale])</f>
        <v>525277</v>
      </c>
      <c r="L7798">
        <f>_xlfn.XLOOKUP(Comuni[[#This Row],[Regione]],Table_0[Regione],Table_0[Guariti])</f>
        <v>513189</v>
      </c>
      <c r="M7798">
        <f>_xlfn.XLOOKUP(Comuni[[#This Row],[Regione]],Table_0[Regione],Table_0[Deceduti])</f>
        <v>2975</v>
      </c>
      <c r="N7798" s="1">
        <f>(Comuni[[#This Row],[Popolazione2011]]/Comuni[[#This Row],[Ammalati TOT]])*100</f>
        <v>3.1411997860176635E-2</v>
      </c>
      <c r="O7798">
        <f>_xlfn.XLOOKUP(Comuni[[#This Row],[Regione]],Table_0[Regione],Table_0[TOT AREA])</f>
        <v>2358669</v>
      </c>
      <c r="P7798" s="1">
        <f>(Comuni[[#This Row],[Popolazione2011]]/Comuni[[#This Row],[Ammalati AREA]])*100</f>
        <v>6.995470750664888E-3</v>
      </c>
    </row>
    <row r="7799" spans="1:16" x14ac:dyDescent="0.3">
      <c r="A7799" t="s">
        <v>7908</v>
      </c>
      <c r="B7799" t="s">
        <v>8039</v>
      </c>
      <c r="C7799" t="s">
        <v>7825</v>
      </c>
      <c r="D7799">
        <v>535</v>
      </c>
      <c r="E7799" s="1">
        <f>(Comuni[[#This Row],[Popolazione2011]]/SUM(D:D))*100</f>
        <v>9.0032548701634717E-4</v>
      </c>
      <c r="F7799">
        <f t="shared" si="121"/>
        <v>1634822</v>
      </c>
      <c r="G7799" s="1">
        <f>(Comuni[[#This Row],[Popolazione2011]]/Comuni[[#This Row],[TOT POP REGIONE ]])*100</f>
        <v>3.2725275289909241E-2</v>
      </c>
      <c r="H7799" t="str">
        <f>IF(Comuni[[#This Row],[Popolazione2011]]&gt;300000,"MAGGIORE","")</f>
        <v/>
      </c>
      <c r="I7799" t="str">
        <f>_xlfn.XLOOKUP(Comuni[[#This Row],[Regione]],Ripartizione_geografica[Regione],Ripartizione_geografica[Ripartizione geografica])</f>
        <v>Isole</v>
      </c>
      <c r="J7799">
        <f>_xlfn.XLOOKUP(Comuni[[#This Row],[Regione]],Ripartizione_geografica[Regione],Ripartizione_geografica[Codice Regione])</f>
        <v>20</v>
      </c>
      <c r="K7799">
        <f>_xlfn.XLOOKUP(Comuni[[#This Row],[Regione]],Table_0[Regione],Table_0[Totale])</f>
        <v>525277</v>
      </c>
      <c r="L7799">
        <f>_xlfn.XLOOKUP(Comuni[[#This Row],[Regione]],Table_0[Regione],Table_0[Guariti])</f>
        <v>513189</v>
      </c>
      <c r="M7799">
        <f>_xlfn.XLOOKUP(Comuni[[#This Row],[Regione]],Table_0[Regione],Table_0[Deceduti])</f>
        <v>2975</v>
      </c>
      <c r="N7799" s="1">
        <f>(Comuni[[#This Row],[Popolazione2011]]/Comuni[[#This Row],[Ammalati TOT]])*100</f>
        <v>0.10185102336481514</v>
      </c>
      <c r="O7799">
        <f>_xlfn.XLOOKUP(Comuni[[#This Row],[Regione]],Table_0[Regione],Table_0[TOT AREA])</f>
        <v>2358669</v>
      </c>
      <c r="P7799" s="1">
        <f>(Comuni[[#This Row],[Popolazione2011]]/Comuni[[#This Row],[Ammalati AREA]])*100</f>
        <v>2.2682283949125547E-2</v>
      </c>
    </row>
    <row r="7800" spans="1:16" x14ac:dyDescent="0.3">
      <c r="A7800" t="s">
        <v>7909</v>
      </c>
      <c r="B7800" t="s">
        <v>8039</v>
      </c>
      <c r="C7800" t="s">
        <v>7825</v>
      </c>
      <c r="D7800">
        <v>193</v>
      </c>
      <c r="E7800" s="1">
        <f>(Comuni[[#This Row],[Popolazione2011]]/SUM(D:D))*100</f>
        <v>3.2479031587692524E-4</v>
      </c>
      <c r="F7800">
        <f t="shared" si="121"/>
        <v>1634822</v>
      </c>
      <c r="G7800" s="1">
        <f>(Comuni[[#This Row],[Popolazione2011]]/Comuni[[#This Row],[TOT POP REGIONE ]])*100</f>
        <v>1.1805566599911183E-2</v>
      </c>
      <c r="H7800" t="str">
        <f>IF(Comuni[[#This Row],[Popolazione2011]]&gt;300000,"MAGGIORE","")</f>
        <v/>
      </c>
      <c r="I7800" t="str">
        <f>_xlfn.XLOOKUP(Comuni[[#This Row],[Regione]],Ripartizione_geografica[Regione],Ripartizione_geografica[Ripartizione geografica])</f>
        <v>Isole</v>
      </c>
      <c r="J7800">
        <f>_xlfn.XLOOKUP(Comuni[[#This Row],[Regione]],Ripartizione_geografica[Regione],Ripartizione_geografica[Codice Regione])</f>
        <v>20</v>
      </c>
      <c r="K7800">
        <f>_xlfn.XLOOKUP(Comuni[[#This Row],[Regione]],Table_0[Regione],Table_0[Totale])</f>
        <v>525277</v>
      </c>
      <c r="L7800">
        <f>_xlfn.XLOOKUP(Comuni[[#This Row],[Regione]],Table_0[Regione],Table_0[Guariti])</f>
        <v>513189</v>
      </c>
      <c r="M7800">
        <f>_xlfn.XLOOKUP(Comuni[[#This Row],[Regione]],Table_0[Regione],Table_0[Deceduti])</f>
        <v>2975</v>
      </c>
      <c r="N7800" s="1">
        <f>(Comuni[[#This Row],[Popolazione2011]]/Comuni[[#This Row],[Ammalati TOT]])*100</f>
        <v>3.6742518709176303E-2</v>
      </c>
      <c r="O7800">
        <f>_xlfn.XLOOKUP(Comuni[[#This Row],[Regione]],Table_0[Regione],Table_0[TOT AREA])</f>
        <v>2358669</v>
      </c>
      <c r="P7800" s="1">
        <f>(Comuni[[#This Row],[Popolazione2011]]/Comuni[[#This Row],[Ammalati AREA]])*100</f>
        <v>8.182580938656505E-3</v>
      </c>
    </row>
    <row r="7801" spans="1:16" x14ac:dyDescent="0.3">
      <c r="A7801" t="s">
        <v>7910</v>
      </c>
      <c r="B7801" t="s">
        <v>8039</v>
      </c>
      <c r="C7801" t="s">
        <v>7825</v>
      </c>
      <c r="D7801">
        <v>1130</v>
      </c>
      <c r="E7801" s="1">
        <f>(Comuni[[#This Row],[Popolazione2011]]/SUM(D:D))*100</f>
        <v>1.9016220566887335E-3</v>
      </c>
      <c r="F7801">
        <f t="shared" si="121"/>
        <v>1634822</v>
      </c>
      <c r="G7801" s="1">
        <f>(Comuni[[#This Row],[Popolazione2011]]/Comuni[[#This Row],[TOT POP REGIONE ]])*100</f>
        <v>6.9120674911397076E-2</v>
      </c>
      <c r="H7801" t="str">
        <f>IF(Comuni[[#This Row],[Popolazione2011]]&gt;300000,"MAGGIORE","")</f>
        <v/>
      </c>
      <c r="I7801" t="str">
        <f>_xlfn.XLOOKUP(Comuni[[#This Row],[Regione]],Ripartizione_geografica[Regione],Ripartizione_geografica[Ripartizione geografica])</f>
        <v>Isole</v>
      </c>
      <c r="J7801">
        <f>_xlfn.XLOOKUP(Comuni[[#This Row],[Regione]],Ripartizione_geografica[Regione],Ripartizione_geografica[Codice Regione])</f>
        <v>20</v>
      </c>
      <c r="K7801">
        <f>_xlfn.XLOOKUP(Comuni[[#This Row],[Regione]],Table_0[Regione],Table_0[Totale])</f>
        <v>525277</v>
      </c>
      <c r="L7801">
        <f>_xlfn.XLOOKUP(Comuni[[#This Row],[Regione]],Table_0[Regione],Table_0[Guariti])</f>
        <v>513189</v>
      </c>
      <c r="M7801">
        <f>_xlfn.XLOOKUP(Comuni[[#This Row],[Regione]],Table_0[Regione],Table_0[Deceduti])</f>
        <v>2975</v>
      </c>
      <c r="N7801" s="1">
        <f>(Comuni[[#This Row],[Popolazione2011]]/Comuni[[#This Row],[Ammalati TOT]])*100</f>
        <v>0.21512459140605816</v>
      </c>
      <c r="O7801">
        <f>_xlfn.XLOOKUP(Comuni[[#This Row],[Regione]],Table_0[Regione],Table_0[TOT AREA])</f>
        <v>2358669</v>
      </c>
      <c r="P7801" s="1">
        <f>(Comuni[[#This Row],[Popolazione2011]]/Comuni[[#This Row],[Ammalati AREA]])*100</f>
        <v>4.790837544394741E-2</v>
      </c>
    </row>
    <row r="7802" spans="1:16" x14ac:dyDescent="0.3">
      <c r="A7802" t="s">
        <v>7911</v>
      </c>
      <c r="B7802" t="s">
        <v>8039</v>
      </c>
      <c r="C7802" t="s">
        <v>7825</v>
      </c>
      <c r="D7802">
        <v>268</v>
      </c>
      <c r="E7802" s="1">
        <f>(Comuni[[#This Row],[Popolazione2011]]/SUM(D:D))*100</f>
        <v>4.51004169196974E-4</v>
      </c>
      <c r="F7802">
        <f t="shared" si="121"/>
        <v>1634822</v>
      </c>
      <c r="G7802" s="1">
        <f>(Comuni[[#This Row],[Popolazione2011]]/Comuni[[#This Row],[TOT POP REGIONE ]])*100</f>
        <v>1.6393222014384441E-2</v>
      </c>
      <c r="H7802" t="str">
        <f>IF(Comuni[[#This Row],[Popolazione2011]]&gt;300000,"MAGGIORE","")</f>
        <v/>
      </c>
      <c r="I7802" t="str">
        <f>_xlfn.XLOOKUP(Comuni[[#This Row],[Regione]],Ripartizione_geografica[Regione],Ripartizione_geografica[Ripartizione geografica])</f>
        <v>Isole</v>
      </c>
      <c r="J7802">
        <f>_xlfn.XLOOKUP(Comuni[[#This Row],[Regione]],Ripartizione_geografica[Regione],Ripartizione_geografica[Codice Regione])</f>
        <v>20</v>
      </c>
      <c r="K7802">
        <f>_xlfn.XLOOKUP(Comuni[[#This Row],[Regione]],Table_0[Regione],Table_0[Totale])</f>
        <v>525277</v>
      </c>
      <c r="L7802">
        <f>_xlfn.XLOOKUP(Comuni[[#This Row],[Regione]],Table_0[Regione],Table_0[Guariti])</f>
        <v>513189</v>
      </c>
      <c r="M7802">
        <f>_xlfn.XLOOKUP(Comuni[[#This Row],[Regione]],Table_0[Regione],Table_0[Deceduti])</f>
        <v>2975</v>
      </c>
      <c r="N7802" s="1">
        <f>(Comuni[[#This Row],[Popolazione2011]]/Comuni[[#This Row],[Ammalati TOT]])*100</f>
        <v>5.1020699554711134E-2</v>
      </c>
      <c r="O7802">
        <f>_xlfn.XLOOKUP(Comuni[[#This Row],[Regione]],Table_0[Regione],Table_0[TOT AREA])</f>
        <v>2358669</v>
      </c>
      <c r="P7802" s="1">
        <f>(Comuni[[#This Row],[Popolazione2011]]/Comuni[[#This Row],[Ammalati AREA]])*100</f>
        <v>1.1362340370776908E-2</v>
      </c>
    </row>
    <row r="7803" spans="1:16" x14ac:dyDescent="0.3">
      <c r="A7803" t="s">
        <v>7912</v>
      </c>
      <c r="B7803" t="s">
        <v>8039</v>
      </c>
      <c r="C7803" t="s">
        <v>7913</v>
      </c>
      <c r="D7803">
        <v>6575</v>
      </c>
      <c r="E7803" s="1">
        <f>(Comuni[[#This Row],[Popolazione2011]]/SUM(D:D))*100</f>
        <v>1.1064747807724267E-2</v>
      </c>
      <c r="F7803">
        <f t="shared" si="121"/>
        <v>1634822</v>
      </c>
      <c r="G7803" s="1">
        <f>(Comuni[[#This Row],[Popolazione2011]]/Comuni[[#This Row],[TOT POP REGIONE ]])*100</f>
        <v>0.40218445800215563</v>
      </c>
      <c r="H7803" t="str">
        <f>IF(Comuni[[#This Row],[Popolazione2011]]&gt;300000,"MAGGIORE","")</f>
        <v/>
      </c>
      <c r="I7803" t="str">
        <f>_xlfn.XLOOKUP(Comuni[[#This Row],[Regione]],Ripartizione_geografica[Regione],Ripartizione_geografica[Ripartizione geografica])</f>
        <v>Isole</v>
      </c>
      <c r="J7803">
        <f>_xlfn.XLOOKUP(Comuni[[#This Row],[Regione]],Ripartizione_geografica[Regione],Ripartizione_geografica[Codice Regione])</f>
        <v>20</v>
      </c>
      <c r="K7803">
        <f>_xlfn.XLOOKUP(Comuni[[#This Row],[Regione]],Table_0[Regione],Table_0[Totale])</f>
        <v>525277</v>
      </c>
      <c r="L7803">
        <f>_xlfn.XLOOKUP(Comuni[[#This Row],[Regione]],Table_0[Regione],Table_0[Guariti])</f>
        <v>513189</v>
      </c>
      <c r="M7803">
        <f>_xlfn.XLOOKUP(Comuni[[#This Row],[Regione]],Table_0[Regione],Table_0[Deceduti])</f>
        <v>2975</v>
      </c>
      <c r="N7803" s="1">
        <f>(Comuni[[#This Row],[Popolazione2011]]/Comuni[[#This Row],[Ammalati TOT]])*100</f>
        <v>1.2517205207918869</v>
      </c>
      <c r="O7803">
        <f>_xlfn.XLOOKUP(Comuni[[#This Row],[Regione]],Table_0[Regione],Table_0[TOT AREA])</f>
        <v>2358669</v>
      </c>
      <c r="P7803" s="1">
        <f>(Comuni[[#This Row],[Popolazione2011]]/Comuni[[#This Row],[Ammalati AREA]])*100</f>
        <v>0.27875891021588867</v>
      </c>
    </row>
    <row r="7804" spans="1:16" x14ac:dyDescent="0.3">
      <c r="A7804" t="s">
        <v>7914</v>
      </c>
      <c r="B7804" t="s">
        <v>8039</v>
      </c>
      <c r="C7804" t="s">
        <v>7913</v>
      </c>
      <c r="D7804">
        <v>489</v>
      </c>
      <c r="E7804" s="1">
        <f>(Comuni[[#This Row],[Popolazione2011]]/SUM(D:D))*100</f>
        <v>8.2291432364671739E-4</v>
      </c>
      <c r="F7804">
        <f t="shared" si="121"/>
        <v>1634822</v>
      </c>
      <c r="G7804" s="1">
        <f>(Comuni[[#This Row],[Popolazione2011]]/Comuni[[#This Row],[TOT POP REGIONE ]])*100</f>
        <v>2.991151330236564E-2</v>
      </c>
      <c r="H7804" t="str">
        <f>IF(Comuni[[#This Row],[Popolazione2011]]&gt;300000,"MAGGIORE","")</f>
        <v/>
      </c>
      <c r="I7804" t="str">
        <f>_xlfn.XLOOKUP(Comuni[[#This Row],[Regione]],Ripartizione_geografica[Regione],Ripartizione_geografica[Ripartizione geografica])</f>
        <v>Isole</v>
      </c>
      <c r="J7804">
        <f>_xlfn.XLOOKUP(Comuni[[#This Row],[Regione]],Ripartizione_geografica[Regione],Ripartizione_geografica[Codice Regione])</f>
        <v>20</v>
      </c>
      <c r="K7804">
        <f>_xlfn.XLOOKUP(Comuni[[#This Row],[Regione]],Table_0[Regione],Table_0[Totale])</f>
        <v>525277</v>
      </c>
      <c r="L7804">
        <f>_xlfn.XLOOKUP(Comuni[[#This Row],[Regione]],Table_0[Regione],Table_0[Guariti])</f>
        <v>513189</v>
      </c>
      <c r="M7804">
        <f>_xlfn.XLOOKUP(Comuni[[#This Row],[Regione]],Table_0[Regione],Table_0[Deceduti])</f>
        <v>2975</v>
      </c>
      <c r="N7804" s="1">
        <f>(Comuni[[#This Row],[Popolazione2011]]/Comuni[[#This Row],[Ammalati TOT]])*100</f>
        <v>9.3093739112887111E-2</v>
      </c>
      <c r="O7804">
        <f>_xlfn.XLOOKUP(Comuni[[#This Row],[Regione]],Table_0[Regione],Table_0[TOT AREA])</f>
        <v>2358669</v>
      </c>
      <c r="P7804" s="1">
        <f>(Comuni[[#This Row],[Popolazione2011]]/Comuni[[#This Row],[Ammalati AREA]])*100</f>
        <v>2.073203149742503E-2</v>
      </c>
    </row>
    <row r="7805" spans="1:16" x14ac:dyDescent="0.3">
      <c r="A7805" t="s">
        <v>7915</v>
      </c>
      <c r="B7805" t="s">
        <v>8039</v>
      </c>
      <c r="C7805" t="s">
        <v>7913</v>
      </c>
      <c r="D7805">
        <v>877</v>
      </c>
      <c r="E7805" s="1">
        <f>(Comuni[[#This Row],[Popolazione2011]]/SUM(D:D))*100</f>
        <v>1.4758606581557693E-3</v>
      </c>
      <c r="F7805">
        <f t="shared" si="121"/>
        <v>1634822</v>
      </c>
      <c r="G7805" s="1">
        <f>(Comuni[[#This Row],[Popolazione2011]]/Comuni[[#This Row],[TOT POP REGIONE ]])*100</f>
        <v>5.3644983979907288E-2</v>
      </c>
      <c r="H7805" t="str">
        <f>IF(Comuni[[#This Row],[Popolazione2011]]&gt;300000,"MAGGIORE","")</f>
        <v/>
      </c>
      <c r="I7805" t="str">
        <f>_xlfn.XLOOKUP(Comuni[[#This Row],[Regione]],Ripartizione_geografica[Regione],Ripartizione_geografica[Ripartizione geografica])</f>
        <v>Isole</v>
      </c>
      <c r="J7805">
        <f>_xlfn.XLOOKUP(Comuni[[#This Row],[Regione]],Ripartizione_geografica[Regione],Ripartizione_geografica[Codice Regione])</f>
        <v>20</v>
      </c>
      <c r="K7805">
        <f>_xlfn.XLOOKUP(Comuni[[#This Row],[Regione]],Table_0[Regione],Table_0[Totale])</f>
        <v>525277</v>
      </c>
      <c r="L7805">
        <f>_xlfn.XLOOKUP(Comuni[[#This Row],[Regione]],Table_0[Regione],Table_0[Guariti])</f>
        <v>513189</v>
      </c>
      <c r="M7805">
        <f>_xlfn.XLOOKUP(Comuni[[#This Row],[Regione]],Table_0[Regione],Table_0[Deceduti])</f>
        <v>2975</v>
      </c>
      <c r="N7805" s="1">
        <f>(Comuni[[#This Row],[Popolazione2011]]/Comuni[[#This Row],[Ammalati TOT]])*100</f>
        <v>0.16695952802045397</v>
      </c>
      <c r="O7805">
        <f>_xlfn.XLOOKUP(Comuni[[#This Row],[Regione]],Table_0[Regione],Table_0[TOT AREA])</f>
        <v>2358669</v>
      </c>
      <c r="P7805" s="1">
        <f>(Comuni[[#This Row],[Popolazione2011]]/Comuni[[#This Row],[Ammalati AREA]])*100</f>
        <v>3.7181986959594585E-2</v>
      </c>
    </row>
    <row r="7806" spans="1:16" x14ac:dyDescent="0.3">
      <c r="A7806" t="s">
        <v>7916</v>
      </c>
      <c r="B7806" t="s">
        <v>8039</v>
      </c>
      <c r="C7806" t="s">
        <v>7913</v>
      </c>
      <c r="D7806">
        <v>1139</v>
      </c>
      <c r="E7806" s="1">
        <f>(Comuni[[#This Row],[Popolazione2011]]/SUM(D:D))*100</f>
        <v>1.9167677190871394E-3</v>
      </c>
      <c r="F7806">
        <f t="shared" si="121"/>
        <v>1634822</v>
      </c>
      <c r="G7806" s="1">
        <f>(Comuni[[#This Row],[Popolazione2011]]/Comuni[[#This Row],[TOT POP REGIONE ]])*100</f>
        <v>6.9671193561133882E-2</v>
      </c>
      <c r="H7806" t="str">
        <f>IF(Comuni[[#This Row],[Popolazione2011]]&gt;300000,"MAGGIORE","")</f>
        <v/>
      </c>
      <c r="I7806" t="str">
        <f>_xlfn.XLOOKUP(Comuni[[#This Row],[Regione]],Ripartizione_geografica[Regione],Ripartizione_geografica[Ripartizione geografica])</f>
        <v>Isole</v>
      </c>
      <c r="J7806">
        <f>_xlfn.XLOOKUP(Comuni[[#This Row],[Regione]],Ripartizione_geografica[Regione],Ripartizione_geografica[Codice Regione])</f>
        <v>20</v>
      </c>
      <c r="K7806">
        <f>_xlfn.XLOOKUP(Comuni[[#This Row],[Regione]],Table_0[Regione],Table_0[Totale])</f>
        <v>525277</v>
      </c>
      <c r="L7806">
        <f>_xlfn.XLOOKUP(Comuni[[#This Row],[Regione]],Table_0[Regione],Table_0[Guariti])</f>
        <v>513189</v>
      </c>
      <c r="M7806">
        <f>_xlfn.XLOOKUP(Comuni[[#This Row],[Regione]],Table_0[Regione],Table_0[Deceduti])</f>
        <v>2975</v>
      </c>
      <c r="N7806" s="1">
        <f>(Comuni[[#This Row],[Popolazione2011]]/Comuni[[#This Row],[Ammalati TOT]])*100</f>
        <v>0.21683797310752231</v>
      </c>
      <c r="O7806">
        <f>_xlfn.XLOOKUP(Comuni[[#This Row],[Regione]],Table_0[Regione],Table_0[TOT AREA])</f>
        <v>2358669</v>
      </c>
      <c r="P7806" s="1">
        <f>(Comuni[[#This Row],[Popolazione2011]]/Comuni[[#This Row],[Ammalati AREA]])*100</f>
        <v>4.8289946575801858E-2</v>
      </c>
    </row>
    <row r="7807" spans="1:16" x14ac:dyDescent="0.3">
      <c r="A7807" t="s">
        <v>7917</v>
      </c>
      <c r="B7807" t="s">
        <v>8039</v>
      </c>
      <c r="C7807" t="s">
        <v>7913</v>
      </c>
      <c r="D7807">
        <v>1310</v>
      </c>
      <c r="E7807" s="1">
        <f>(Comuni[[#This Row],[Popolazione2011]]/SUM(D:D))*100</f>
        <v>2.2045353046568502E-3</v>
      </c>
      <c r="F7807">
        <f t="shared" si="121"/>
        <v>1634822</v>
      </c>
      <c r="G7807" s="1">
        <f>(Comuni[[#This Row],[Popolazione2011]]/Comuni[[#This Row],[TOT POP REGIONE ]])*100</f>
        <v>8.0131047906132902E-2</v>
      </c>
      <c r="H7807" t="str">
        <f>IF(Comuni[[#This Row],[Popolazione2011]]&gt;300000,"MAGGIORE","")</f>
        <v/>
      </c>
      <c r="I7807" t="str">
        <f>_xlfn.XLOOKUP(Comuni[[#This Row],[Regione]],Ripartizione_geografica[Regione],Ripartizione_geografica[Ripartizione geografica])</f>
        <v>Isole</v>
      </c>
      <c r="J7807">
        <f>_xlfn.XLOOKUP(Comuni[[#This Row],[Regione]],Ripartizione_geografica[Regione],Ripartizione_geografica[Codice Regione])</f>
        <v>20</v>
      </c>
      <c r="K7807">
        <f>_xlfn.XLOOKUP(Comuni[[#This Row],[Regione]],Table_0[Regione],Table_0[Totale])</f>
        <v>525277</v>
      </c>
      <c r="L7807">
        <f>_xlfn.XLOOKUP(Comuni[[#This Row],[Regione]],Table_0[Regione],Table_0[Guariti])</f>
        <v>513189</v>
      </c>
      <c r="M7807">
        <f>_xlfn.XLOOKUP(Comuni[[#This Row],[Regione]],Table_0[Regione],Table_0[Deceduti])</f>
        <v>2975</v>
      </c>
      <c r="N7807" s="1">
        <f>(Comuni[[#This Row],[Popolazione2011]]/Comuni[[#This Row],[Ammalati TOT]])*100</f>
        <v>0.24939222543534173</v>
      </c>
      <c r="O7807">
        <f>_xlfn.XLOOKUP(Comuni[[#This Row],[Regione]],Table_0[Regione],Table_0[TOT AREA])</f>
        <v>2358669</v>
      </c>
      <c r="P7807" s="1">
        <f>(Comuni[[#This Row],[Popolazione2011]]/Comuni[[#This Row],[Ammalati AREA]])*100</f>
        <v>5.553979808103638E-2</v>
      </c>
    </row>
    <row r="7808" spans="1:16" x14ac:dyDescent="0.3">
      <c r="A7808" t="s">
        <v>7918</v>
      </c>
      <c r="B7808" t="s">
        <v>8039</v>
      </c>
      <c r="C7808" t="s">
        <v>7913</v>
      </c>
      <c r="D7808">
        <v>1108</v>
      </c>
      <c r="E7808" s="1">
        <f>(Comuni[[#This Row],[Popolazione2011]]/SUM(D:D))*100</f>
        <v>1.8645993263815192E-3</v>
      </c>
      <c r="F7808">
        <f t="shared" si="121"/>
        <v>1634822</v>
      </c>
      <c r="G7808" s="1">
        <f>(Comuni[[#This Row],[Popolazione2011]]/Comuni[[#This Row],[TOT POP REGIONE ]])*100</f>
        <v>6.7774962656484916E-2</v>
      </c>
      <c r="H7808" t="str">
        <f>IF(Comuni[[#This Row],[Popolazione2011]]&gt;300000,"MAGGIORE","")</f>
        <v/>
      </c>
      <c r="I7808" t="str">
        <f>_xlfn.XLOOKUP(Comuni[[#This Row],[Regione]],Ripartizione_geografica[Regione],Ripartizione_geografica[Ripartizione geografica])</f>
        <v>Isole</v>
      </c>
      <c r="J7808">
        <f>_xlfn.XLOOKUP(Comuni[[#This Row],[Regione]],Ripartizione_geografica[Regione],Ripartizione_geografica[Codice Regione])</f>
        <v>20</v>
      </c>
      <c r="K7808">
        <f>_xlfn.XLOOKUP(Comuni[[#This Row],[Regione]],Table_0[Regione],Table_0[Totale])</f>
        <v>525277</v>
      </c>
      <c r="L7808">
        <f>_xlfn.XLOOKUP(Comuni[[#This Row],[Regione]],Table_0[Regione],Table_0[Guariti])</f>
        <v>513189</v>
      </c>
      <c r="M7808">
        <f>_xlfn.XLOOKUP(Comuni[[#This Row],[Regione]],Table_0[Regione],Table_0[Deceduti])</f>
        <v>2975</v>
      </c>
      <c r="N7808" s="1">
        <f>(Comuni[[#This Row],[Popolazione2011]]/Comuni[[#This Row],[Ammalati TOT]])*100</f>
        <v>0.21093632502470128</v>
      </c>
      <c r="O7808">
        <f>_xlfn.XLOOKUP(Comuni[[#This Row],[Regione]],Table_0[Regione],Table_0[TOT AREA])</f>
        <v>2358669</v>
      </c>
      <c r="P7808" s="1">
        <f>(Comuni[[#This Row],[Popolazione2011]]/Comuni[[#This Row],[Ammalati AREA]])*100</f>
        <v>4.6975646010525431E-2</v>
      </c>
    </row>
    <row r="7809" spans="1:16" x14ac:dyDescent="0.3">
      <c r="A7809" t="s">
        <v>7919</v>
      </c>
      <c r="B7809" t="s">
        <v>8039</v>
      </c>
      <c r="C7809" t="s">
        <v>7913</v>
      </c>
      <c r="D7809">
        <v>2896</v>
      </c>
      <c r="E7809" s="1">
        <f>(Comuni[[#This Row],[Popolazione2011]]/SUM(D:D))*100</f>
        <v>4.8735375895314799E-3</v>
      </c>
      <c r="F7809">
        <f t="shared" si="121"/>
        <v>1634822</v>
      </c>
      <c r="G7809" s="1">
        <f>(Comuni[[#This Row],[Popolazione2011]]/Comuni[[#This Row],[TOT POP REGIONE ]])*100</f>
        <v>0.17714466773752738</v>
      </c>
      <c r="H7809" t="str">
        <f>IF(Comuni[[#This Row],[Popolazione2011]]&gt;300000,"MAGGIORE","")</f>
        <v/>
      </c>
      <c r="I7809" t="str">
        <f>_xlfn.XLOOKUP(Comuni[[#This Row],[Regione]],Ripartizione_geografica[Regione],Ripartizione_geografica[Ripartizione geografica])</f>
        <v>Isole</v>
      </c>
      <c r="J7809">
        <f>_xlfn.XLOOKUP(Comuni[[#This Row],[Regione]],Ripartizione_geografica[Regione],Ripartizione_geografica[Codice Regione])</f>
        <v>20</v>
      </c>
      <c r="K7809">
        <f>_xlfn.XLOOKUP(Comuni[[#This Row],[Regione]],Table_0[Regione],Table_0[Totale])</f>
        <v>525277</v>
      </c>
      <c r="L7809">
        <f>_xlfn.XLOOKUP(Comuni[[#This Row],[Regione]],Table_0[Regione],Table_0[Guariti])</f>
        <v>513189</v>
      </c>
      <c r="M7809">
        <f>_xlfn.XLOOKUP(Comuni[[#This Row],[Regione]],Table_0[Regione],Table_0[Deceduti])</f>
        <v>2975</v>
      </c>
      <c r="N7809" s="1">
        <f>(Comuni[[#This Row],[Popolazione2011]]/Comuni[[#This Row],[Ammalati TOT]])*100</f>
        <v>0.55132815638225163</v>
      </c>
      <c r="O7809">
        <f>_xlfn.XLOOKUP(Comuni[[#This Row],[Regione]],Table_0[Regione],Table_0[TOT AREA])</f>
        <v>2358669</v>
      </c>
      <c r="P7809" s="1">
        <f>(Comuni[[#This Row],[Popolazione2011]]/Comuni[[#This Row],[Ammalati AREA]])*100</f>
        <v>0.12278111087227585</v>
      </c>
    </row>
    <row r="7810" spans="1:16" x14ac:dyDescent="0.3">
      <c r="A7810" t="s">
        <v>7920</v>
      </c>
      <c r="B7810" t="s">
        <v>8039</v>
      </c>
      <c r="C7810" t="s">
        <v>7913</v>
      </c>
      <c r="D7810">
        <v>2822</v>
      </c>
      <c r="E7810" s="1">
        <f>(Comuni[[#This Row],[Popolazione2011]]/SUM(D:D))*100</f>
        <v>4.7490065875890313E-3</v>
      </c>
      <c r="F7810">
        <f t="shared" ref="F7810:F7873" si="122">SUMIFS(D:D,B:B,B7810)</f>
        <v>1634822</v>
      </c>
      <c r="G7810" s="1">
        <f>(Comuni[[#This Row],[Popolazione2011]]/Comuni[[#This Row],[TOT POP REGIONE ]])*100</f>
        <v>0.17261818106191379</v>
      </c>
      <c r="H7810" t="str">
        <f>IF(Comuni[[#This Row],[Popolazione2011]]&gt;300000,"MAGGIORE","")</f>
        <v/>
      </c>
      <c r="I7810" t="str">
        <f>_xlfn.XLOOKUP(Comuni[[#This Row],[Regione]],Ripartizione_geografica[Regione],Ripartizione_geografica[Ripartizione geografica])</f>
        <v>Isole</v>
      </c>
      <c r="J7810">
        <f>_xlfn.XLOOKUP(Comuni[[#This Row],[Regione]],Ripartizione_geografica[Regione],Ripartizione_geografica[Codice Regione])</f>
        <v>20</v>
      </c>
      <c r="K7810">
        <f>_xlfn.XLOOKUP(Comuni[[#This Row],[Regione]],Table_0[Regione],Table_0[Totale])</f>
        <v>525277</v>
      </c>
      <c r="L7810">
        <f>_xlfn.XLOOKUP(Comuni[[#This Row],[Regione]],Table_0[Regione],Table_0[Guariti])</f>
        <v>513189</v>
      </c>
      <c r="M7810">
        <f>_xlfn.XLOOKUP(Comuni[[#This Row],[Regione]],Table_0[Regione],Table_0[Deceduti])</f>
        <v>2975</v>
      </c>
      <c r="N7810" s="1">
        <f>(Comuni[[#This Row],[Popolazione2011]]/Comuni[[#This Row],[Ammalati TOT]])*100</f>
        <v>0.53724035128132397</v>
      </c>
      <c r="O7810">
        <f>_xlfn.XLOOKUP(Comuni[[#This Row],[Regione]],Table_0[Regione],Table_0[TOT AREA])</f>
        <v>2358669</v>
      </c>
      <c r="P7810" s="1">
        <f>(Comuni[[#This Row],[Popolazione2011]]/Comuni[[#This Row],[Ammalati AREA]])*100</f>
        <v>0.11964374823258371</v>
      </c>
    </row>
    <row r="7811" spans="1:16" x14ac:dyDescent="0.3">
      <c r="A7811" t="s">
        <v>7921</v>
      </c>
      <c r="B7811" t="s">
        <v>8039</v>
      </c>
      <c r="C7811" t="s">
        <v>7913</v>
      </c>
      <c r="D7811">
        <v>28882</v>
      </c>
      <c r="E7811" s="1">
        <f>(Comuni[[#This Row],[Popolazione2011]]/SUM(D:D))*100</f>
        <v>4.8604113487861943E-2</v>
      </c>
      <c r="F7811">
        <f t="shared" si="122"/>
        <v>1634822</v>
      </c>
      <c r="G7811" s="1">
        <f>(Comuni[[#This Row],[Popolazione2011]]/Comuni[[#This Row],[TOT POP REGIONE ]])*100</f>
        <v>1.7666755157442218</v>
      </c>
      <c r="H7811" t="str">
        <f>IF(Comuni[[#This Row],[Popolazione2011]]&gt;300000,"MAGGIORE","")</f>
        <v/>
      </c>
      <c r="I7811" t="str">
        <f>_xlfn.XLOOKUP(Comuni[[#This Row],[Regione]],Ripartizione_geografica[Regione],Ripartizione_geografica[Ripartizione geografica])</f>
        <v>Isole</v>
      </c>
      <c r="J7811">
        <f>_xlfn.XLOOKUP(Comuni[[#This Row],[Regione]],Ripartizione_geografica[Regione],Ripartizione_geografica[Codice Regione])</f>
        <v>20</v>
      </c>
      <c r="K7811">
        <f>_xlfn.XLOOKUP(Comuni[[#This Row],[Regione]],Table_0[Regione],Table_0[Totale])</f>
        <v>525277</v>
      </c>
      <c r="L7811">
        <f>_xlfn.XLOOKUP(Comuni[[#This Row],[Regione]],Table_0[Regione],Table_0[Guariti])</f>
        <v>513189</v>
      </c>
      <c r="M7811">
        <f>_xlfn.XLOOKUP(Comuni[[#This Row],[Regione]],Table_0[Regione],Table_0[Deceduti])</f>
        <v>2975</v>
      </c>
      <c r="N7811" s="1">
        <f>(Comuni[[#This Row],[Popolazione2011]]/Comuni[[#This Row],[Ammalati TOT]])*100</f>
        <v>5.4984322557431602</v>
      </c>
      <c r="O7811">
        <f>_xlfn.XLOOKUP(Comuni[[#This Row],[Regione]],Table_0[Regione],Table_0[TOT AREA])</f>
        <v>2358669</v>
      </c>
      <c r="P7811" s="1">
        <f>(Comuni[[#This Row],[Popolazione2011]]/Comuni[[#This Row],[Ammalati AREA]])*100</f>
        <v>1.2245041589133532</v>
      </c>
    </row>
    <row r="7812" spans="1:16" x14ac:dyDescent="0.3">
      <c r="A7812" t="s">
        <v>7922</v>
      </c>
      <c r="B7812" t="s">
        <v>8039</v>
      </c>
      <c r="C7812" t="s">
        <v>7913</v>
      </c>
      <c r="D7812">
        <v>6301</v>
      </c>
      <c r="E7812" s="1">
        <f>(Comuni[[#This Row],[Popolazione2011]]/SUM(D:D))*100</f>
        <v>1.060364653026169E-2</v>
      </c>
      <c r="F7812">
        <f t="shared" si="122"/>
        <v>1634822</v>
      </c>
      <c r="G7812" s="1">
        <f>(Comuni[[#This Row],[Popolazione2011]]/Comuni[[#This Row],[TOT POP REGIONE ]])*100</f>
        <v>0.38542422355461331</v>
      </c>
      <c r="H7812" t="str">
        <f>IF(Comuni[[#This Row],[Popolazione2011]]&gt;300000,"MAGGIORE","")</f>
        <v/>
      </c>
      <c r="I7812" t="str">
        <f>_xlfn.XLOOKUP(Comuni[[#This Row],[Regione]],Ripartizione_geografica[Regione],Ripartizione_geografica[Ripartizione geografica])</f>
        <v>Isole</v>
      </c>
      <c r="J7812">
        <f>_xlfn.XLOOKUP(Comuni[[#This Row],[Regione]],Ripartizione_geografica[Regione],Ripartizione_geografica[Codice Regione])</f>
        <v>20</v>
      </c>
      <c r="K7812">
        <f>_xlfn.XLOOKUP(Comuni[[#This Row],[Regione]],Table_0[Regione],Table_0[Totale])</f>
        <v>525277</v>
      </c>
      <c r="L7812">
        <f>_xlfn.XLOOKUP(Comuni[[#This Row],[Regione]],Table_0[Regione],Table_0[Guariti])</f>
        <v>513189</v>
      </c>
      <c r="M7812">
        <f>_xlfn.XLOOKUP(Comuni[[#This Row],[Regione]],Table_0[Regione],Table_0[Deceduti])</f>
        <v>2975</v>
      </c>
      <c r="N7812" s="1">
        <f>(Comuni[[#This Row],[Popolazione2011]]/Comuni[[#This Row],[Ammalati TOT]])*100</f>
        <v>1.1995575667695331</v>
      </c>
      <c r="O7812">
        <f>_xlfn.XLOOKUP(Comuni[[#This Row],[Regione]],Table_0[Regione],Table_0[TOT AREA])</f>
        <v>2358669</v>
      </c>
      <c r="P7812" s="1">
        <f>(Comuni[[#This Row],[Popolazione2011]]/Comuni[[#This Row],[Ammalati AREA]])*100</f>
        <v>0.26714218909054216</v>
      </c>
    </row>
    <row r="7813" spans="1:16" x14ac:dyDescent="0.3">
      <c r="A7813" t="s">
        <v>7923</v>
      </c>
      <c r="B7813" t="s">
        <v>8039</v>
      </c>
      <c r="C7813" t="s">
        <v>7913</v>
      </c>
      <c r="D7813">
        <v>1507</v>
      </c>
      <c r="E7813" s="1">
        <f>(Comuni[[#This Row],[Popolazione2011]]/SUM(D:D))*100</f>
        <v>2.5360570260441781E-3</v>
      </c>
      <c r="F7813">
        <f t="shared" si="122"/>
        <v>1634822</v>
      </c>
      <c r="G7813" s="1">
        <f>(Comuni[[#This Row],[Popolazione2011]]/Comuni[[#This Row],[TOT POP REGIONE ]])*100</f>
        <v>9.2181289461482657E-2</v>
      </c>
      <c r="H7813" t="str">
        <f>IF(Comuni[[#This Row],[Popolazione2011]]&gt;300000,"MAGGIORE","")</f>
        <v/>
      </c>
      <c r="I7813" t="str">
        <f>_xlfn.XLOOKUP(Comuni[[#This Row],[Regione]],Ripartizione_geografica[Regione],Ripartizione_geografica[Ripartizione geografica])</f>
        <v>Isole</v>
      </c>
      <c r="J7813">
        <f>_xlfn.XLOOKUP(Comuni[[#This Row],[Regione]],Ripartizione_geografica[Regione],Ripartizione_geografica[Codice Regione])</f>
        <v>20</v>
      </c>
      <c r="K7813">
        <f>_xlfn.XLOOKUP(Comuni[[#This Row],[Regione]],Table_0[Regione],Table_0[Totale])</f>
        <v>525277</v>
      </c>
      <c r="L7813">
        <f>_xlfn.XLOOKUP(Comuni[[#This Row],[Regione]],Table_0[Regione],Table_0[Guariti])</f>
        <v>513189</v>
      </c>
      <c r="M7813">
        <f>_xlfn.XLOOKUP(Comuni[[#This Row],[Regione]],Table_0[Regione],Table_0[Deceduti])</f>
        <v>2975</v>
      </c>
      <c r="N7813" s="1">
        <f>(Comuni[[#This Row],[Popolazione2011]]/Comuni[[#This Row],[Ammalati TOT]])*100</f>
        <v>0.28689624712294659</v>
      </c>
      <c r="O7813">
        <f>_xlfn.XLOOKUP(Comuni[[#This Row],[Regione]],Table_0[Regione],Table_0[TOT AREA])</f>
        <v>2358669</v>
      </c>
      <c r="P7813" s="1">
        <f>(Comuni[[#This Row],[Popolazione2011]]/Comuni[[#This Row],[Ammalati AREA]])*100</f>
        <v>6.3891966189405971E-2</v>
      </c>
    </row>
    <row r="7814" spans="1:16" x14ac:dyDescent="0.3">
      <c r="A7814" t="s">
        <v>7924</v>
      </c>
      <c r="B7814" t="s">
        <v>8039</v>
      </c>
      <c r="C7814" t="s">
        <v>7913</v>
      </c>
      <c r="D7814">
        <v>885</v>
      </c>
      <c r="E7814" s="1">
        <f>(Comuni[[#This Row],[Popolazione2011]]/SUM(D:D))*100</f>
        <v>1.4893234691765744E-3</v>
      </c>
      <c r="F7814">
        <f t="shared" si="122"/>
        <v>1634822</v>
      </c>
      <c r="G7814" s="1">
        <f>(Comuni[[#This Row],[Popolazione2011]]/Comuni[[#This Row],[TOT POP REGIONE ]])*100</f>
        <v>5.4134333890784439E-2</v>
      </c>
      <c r="H7814" t="str">
        <f>IF(Comuni[[#This Row],[Popolazione2011]]&gt;300000,"MAGGIORE","")</f>
        <v/>
      </c>
      <c r="I7814" t="str">
        <f>_xlfn.XLOOKUP(Comuni[[#This Row],[Regione]],Ripartizione_geografica[Regione],Ripartizione_geografica[Ripartizione geografica])</f>
        <v>Isole</v>
      </c>
      <c r="J7814">
        <f>_xlfn.XLOOKUP(Comuni[[#This Row],[Regione]],Ripartizione_geografica[Regione],Ripartizione_geografica[Codice Regione])</f>
        <v>20</v>
      </c>
      <c r="K7814">
        <f>_xlfn.XLOOKUP(Comuni[[#This Row],[Regione]],Table_0[Regione],Table_0[Totale])</f>
        <v>525277</v>
      </c>
      <c r="L7814">
        <f>_xlfn.XLOOKUP(Comuni[[#This Row],[Regione]],Table_0[Regione],Table_0[Guariti])</f>
        <v>513189</v>
      </c>
      <c r="M7814">
        <f>_xlfn.XLOOKUP(Comuni[[#This Row],[Regione]],Table_0[Regione],Table_0[Deceduti])</f>
        <v>2975</v>
      </c>
      <c r="N7814" s="1">
        <f>(Comuni[[#This Row],[Popolazione2011]]/Comuni[[#This Row],[Ammalati TOT]])*100</f>
        <v>0.16848253397731103</v>
      </c>
      <c r="O7814">
        <f>_xlfn.XLOOKUP(Comuni[[#This Row],[Regione]],Table_0[Regione],Table_0[TOT AREA])</f>
        <v>2358669</v>
      </c>
      <c r="P7814" s="1">
        <f>(Comuni[[#This Row],[Popolazione2011]]/Comuni[[#This Row],[Ammalati AREA]])*100</f>
        <v>3.7521161299020764E-2</v>
      </c>
    </row>
    <row r="7815" spans="1:16" x14ac:dyDescent="0.3">
      <c r="A7815" t="s">
        <v>7925</v>
      </c>
      <c r="B7815" t="s">
        <v>8039</v>
      </c>
      <c r="C7815" t="s">
        <v>7913</v>
      </c>
      <c r="D7815">
        <v>4315</v>
      </c>
      <c r="E7815" s="1">
        <f>(Comuni[[#This Row],[Popolazione2011]]/SUM(D:D))*100</f>
        <v>7.2615036943468004E-3</v>
      </c>
      <c r="F7815">
        <f t="shared" si="122"/>
        <v>1634822</v>
      </c>
      <c r="G7815" s="1">
        <f>(Comuni[[#This Row],[Popolazione2011]]/Comuni[[#This Row],[TOT POP REGIONE ]])*100</f>
        <v>0.2639431081793614</v>
      </c>
      <c r="H7815" t="str">
        <f>IF(Comuni[[#This Row],[Popolazione2011]]&gt;300000,"MAGGIORE","")</f>
        <v/>
      </c>
      <c r="I7815" t="str">
        <f>_xlfn.XLOOKUP(Comuni[[#This Row],[Regione]],Ripartizione_geografica[Regione],Ripartizione_geografica[Ripartizione geografica])</f>
        <v>Isole</v>
      </c>
      <c r="J7815">
        <f>_xlfn.XLOOKUP(Comuni[[#This Row],[Regione]],Ripartizione_geografica[Regione],Ripartizione_geografica[Codice Regione])</f>
        <v>20</v>
      </c>
      <c r="K7815">
        <f>_xlfn.XLOOKUP(Comuni[[#This Row],[Regione]],Table_0[Regione],Table_0[Totale])</f>
        <v>525277</v>
      </c>
      <c r="L7815">
        <f>_xlfn.XLOOKUP(Comuni[[#This Row],[Regione]],Table_0[Regione],Table_0[Guariti])</f>
        <v>513189</v>
      </c>
      <c r="M7815">
        <f>_xlfn.XLOOKUP(Comuni[[#This Row],[Regione]],Table_0[Regione],Table_0[Deceduti])</f>
        <v>2975</v>
      </c>
      <c r="N7815" s="1">
        <f>(Comuni[[#This Row],[Popolazione2011]]/Comuni[[#This Row],[Ammalati TOT]])*100</f>
        <v>0.82147133797977079</v>
      </c>
      <c r="O7815">
        <f>_xlfn.XLOOKUP(Comuni[[#This Row],[Regione]],Table_0[Regione],Table_0[TOT AREA])</f>
        <v>2358669</v>
      </c>
      <c r="P7815" s="1">
        <f>(Comuni[[#This Row],[Popolazione2011]]/Comuni[[#This Row],[Ammalati AREA]])*100</f>
        <v>0.18294215932799388</v>
      </c>
    </row>
    <row r="7816" spans="1:16" x14ac:dyDescent="0.3">
      <c r="A7816" t="s">
        <v>7926</v>
      </c>
      <c r="B7816" t="s">
        <v>8039</v>
      </c>
      <c r="C7816" t="s">
        <v>7913</v>
      </c>
      <c r="D7816">
        <v>9404</v>
      </c>
      <c r="E7816" s="1">
        <f>(Comuni[[#This Row],[Popolazione2011]]/SUM(D:D))*100</f>
        <v>1.5825534354956504E-2</v>
      </c>
      <c r="F7816">
        <f t="shared" si="122"/>
        <v>1634822</v>
      </c>
      <c r="G7816" s="1">
        <f>(Comuni[[#This Row],[Popolazione2011]]/Comuni[[#This Row],[TOT POP REGIONE ]])*100</f>
        <v>0.57523082023608685</v>
      </c>
      <c r="H7816" t="str">
        <f>IF(Comuni[[#This Row],[Popolazione2011]]&gt;300000,"MAGGIORE","")</f>
        <v/>
      </c>
      <c r="I7816" t="str">
        <f>_xlfn.XLOOKUP(Comuni[[#This Row],[Regione]],Ripartizione_geografica[Regione],Ripartizione_geografica[Ripartizione geografica])</f>
        <v>Isole</v>
      </c>
      <c r="J7816">
        <f>_xlfn.XLOOKUP(Comuni[[#This Row],[Regione]],Ripartizione_geografica[Regione],Ripartizione_geografica[Codice Regione])</f>
        <v>20</v>
      </c>
      <c r="K7816">
        <f>_xlfn.XLOOKUP(Comuni[[#This Row],[Regione]],Table_0[Regione],Table_0[Totale])</f>
        <v>525277</v>
      </c>
      <c r="L7816">
        <f>_xlfn.XLOOKUP(Comuni[[#This Row],[Regione]],Table_0[Regione],Table_0[Guariti])</f>
        <v>513189</v>
      </c>
      <c r="M7816">
        <f>_xlfn.XLOOKUP(Comuni[[#This Row],[Regione]],Table_0[Regione],Table_0[Deceduti])</f>
        <v>2975</v>
      </c>
      <c r="N7816" s="1">
        <f>(Comuni[[#This Row],[Popolazione2011]]/Comuni[[#This Row],[Ammalati TOT]])*100</f>
        <v>1.7902935022854609</v>
      </c>
      <c r="O7816">
        <f>_xlfn.XLOOKUP(Comuni[[#This Row],[Regione]],Table_0[Regione],Table_0[TOT AREA])</f>
        <v>2358669</v>
      </c>
      <c r="P7816" s="1">
        <f>(Comuni[[#This Row],[Popolazione2011]]/Comuni[[#This Row],[Ammalati AREA]])*100</f>
        <v>0.39869943599547031</v>
      </c>
    </row>
    <row r="7817" spans="1:16" x14ac:dyDescent="0.3">
      <c r="A7817" t="s">
        <v>7927</v>
      </c>
      <c r="B7817" t="s">
        <v>8039</v>
      </c>
      <c r="C7817" t="s">
        <v>7913</v>
      </c>
      <c r="D7817">
        <v>1675</v>
      </c>
      <c r="E7817" s="1">
        <f>(Comuni[[#This Row],[Popolazione2011]]/SUM(D:D))*100</f>
        <v>2.818776057481087E-3</v>
      </c>
      <c r="F7817">
        <f t="shared" si="122"/>
        <v>1634822</v>
      </c>
      <c r="G7817" s="1">
        <f>(Comuni[[#This Row],[Popolazione2011]]/Comuni[[#This Row],[TOT POP REGIONE ]])*100</f>
        <v>0.10245763758990276</v>
      </c>
      <c r="H7817" t="str">
        <f>IF(Comuni[[#This Row],[Popolazione2011]]&gt;300000,"MAGGIORE","")</f>
        <v/>
      </c>
      <c r="I7817" t="str">
        <f>_xlfn.XLOOKUP(Comuni[[#This Row],[Regione]],Ripartizione_geografica[Regione],Ripartizione_geografica[Ripartizione geografica])</f>
        <v>Isole</v>
      </c>
      <c r="J7817">
        <f>_xlfn.XLOOKUP(Comuni[[#This Row],[Regione]],Ripartizione_geografica[Regione],Ripartizione_geografica[Codice Regione])</f>
        <v>20</v>
      </c>
      <c r="K7817">
        <f>_xlfn.XLOOKUP(Comuni[[#This Row],[Regione]],Table_0[Regione],Table_0[Totale])</f>
        <v>525277</v>
      </c>
      <c r="L7817">
        <f>_xlfn.XLOOKUP(Comuni[[#This Row],[Regione]],Table_0[Regione],Table_0[Guariti])</f>
        <v>513189</v>
      </c>
      <c r="M7817">
        <f>_xlfn.XLOOKUP(Comuni[[#This Row],[Regione]],Table_0[Regione],Table_0[Deceduti])</f>
        <v>2975</v>
      </c>
      <c r="N7817" s="1">
        <f>(Comuni[[#This Row],[Popolazione2011]]/Comuni[[#This Row],[Ammalati TOT]])*100</f>
        <v>0.31887937221694457</v>
      </c>
      <c r="O7817">
        <f>_xlfn.XLOOKUP(Comuni[[#This Row],[Regione]],Table_0[Regione],Table_0[TOT AREA])</f>
        <v>2358669</v>
      </c>
      <c r="P7817" s="1">
        <f>(Comuni[[#This Row],[Popolazione2011]]/Comuni[[#This Row],[Ammalati AREA]])*100</f>
        <v>7.1014627317355666E-2</v>
      </c>
    </row>
    <row r="7818" spans="1:16" x14ac:dyDescent="0.3">
      <c r="A7818" t="s">
        <v>7928</v>
      </c>
      <c r="B7818" t="s">
        <v>8039</v>
      </c>
      <c r="C7818" t="s">
        <v>7913</v>
      </c>
      <c r="D7818">
        <v>6416</v>
      </c>
      <c r="E7818" s="1">
        <f>(Comuni[[#This Row],[Popolazione2011]]/SUM(D:D))*100</f>
        <v>1.0797174438685764E-2</v>
      </c>
      <c r="F7818">
        <f t="shared" si="122"/>
        <v>1634822</v>
      </c>
      <c r="G7818" s="1">
        <f>(Comuni[[#This Row],[Popolazione2011]]/Comuni[[#This Row],[TOT POP REGIONE ]])*100</f>
        <v>0.3924586285234723</v>
      </c>
      <c r="H7818" t="str">
        <f>IF(Comuni[[#This Row],[Popolazione2011]]&gt;300000,"MAGGIORE","")</f>
        <v/>
      </c>
      <c r="I7818" t="str">
        <f>_xlfn.XLOOKUP(Comuni[[#This Row],[Regione]],Ripartizione_geografica[Regione],Ripartizione_geografica[Ripartizione geografica])</f>
        <v>Isole</v>
      </c>
      <c r="J7818">
        <f>_xlfn.XLOOKUP(Comuni[[#This Row],[Regione]],Ripartizione_geografica[Regione],Ripartizione_geografica[Codice Regione])</f>
        <v>20</v>
      </c>
      <c r="K7818">
        <f>_xlfn.XLOOKUP(Comuni[[#This Row],[Regione]],Table_0[Regione],Table_0[Totale])</f>
        <v>525277</v>
      </c>
      <c r="L7818">
        <f>_xlfn.XLOOKUP(Comuni[[#This Row],[Regione]],Table_0[Regione],Table_0[Guariti])</f>
        <v>513189</v>
      </c>
      <c r="M7818">
        <f>_xlfn.XLOOKUP(Comuni[[#This Row],[Regione]],Table_0[Regione],Table_0[Deceduti])</f>
        <v>2975</v>
      </c>
      <c r="N7818" s="1">
        <f>(Comuni[[#This Row],[Popolazione2011]]/Comuni[[#This Row],[Ammalati TOT]])*100</f>
        <v>1.221450777399353</v>
      </c>
      <c r="O7818">
        <f>_xlfn.XLOOKUP(Comuni[[#This Row],[Regione]],Table_0[Regione],Table_0[TOT AREA])</f>
        <v>2358669</v>
      </c>
      <c r="P7818" s="1">
        <f>(Comuni[[#This Row],[Popolazione2011]]/Comuni[[#This Row],[Ammalati AREA]])*100</f>
        <v>0.27201782021979343</v>
      </c>
    </row>
    <row r="7819" spans="1:16" x14ac:dyDescent="0.3">
      <c r="A7819" t="s">
        <v>7929</v>
      </c>
      <c r="B7819" t="s">
        <v>8039</v>
      </c>
      <c r="C7819" t="s">
        <v>7913</v>
      </c>
      <c r="D7819">
        <v>2119</v>
      </c>
      <c r="E7819" s="1">
        <f>(Comuni[[#This Row],[Popolazione2011]]/SUM(D:D))*100</f>
        <v>3.5659620691357754E-3</v>
      </c>
      <c r="F7819">
        <f t="shared" si="122"/>
        <v>1634822</v>
      </c>
      <c r="G7819" s="1">
        <f>(Comuni[[#This Row],[Popolazione2011]]/Comuni[[#This Row],[TOT POP REGIONE ]])*100</f>
        <v>0.12961655764358443</v>
      </c>
      <c r="H7819" t="str">
        <f>IF(Comuni[[#This Row],[Popolazione2011]]&gt;300000,"MAGGIORE","")</f>
        <v/>
      </c>
      <c r="I7819" t="str">
        <f>_xlfn.XLOOKUP(Comuni[[#This Row],[Regione]],Ripartizione_geografica[Regione],Ripartizione_geografica[Ripartizione geografica])</f>
        <v>Isole</v>
      </c>
      <c r="J7819">
        <f>_xlfn.XLOOKUP(Comuni[[#This Row],[Regione]],Ripartizione_geografica[Regione],Ripartizione_geografica[Codice Regione])</f>
        <v>20</v>
      </c>
      <c r="K7819">
        <f>_xlfn.XLOOKUP(Comuni[[#This Row],[Regione]],Table_0[Regione],Table_0[Totale])</f>
        <v>525277</v>
      </c>
      <c r="L7819">
        <f>_xlfn.XLOOKUP(Comuni[[#This Row],[Regione]],Table_0[Regione],Table_0[Guariti])</f>
        <v>513189</v>
      </c>
      <c r="M7819">
        <f>_xlfn.XLOOKUP(Comuni[[#This Row],[Regione]],Table_0[Regione],Table_0[Deceduti])</f>
        <v>2975</v>
      </c>
      <c r="N7819" s="1">
        <f>(Comuni[[#This Row],[Popolazione2011]]/Comuni[[#This Row],[Ammalati TOT]])*100</f>
        <v>0.40340620282251077</v>
      </c>
      <c r="O7819">
        <f>_xlfn.XLOOKUP(Comuni[[#This Row],[Regione]],Table_0[Regione],Table_0[TOT AREA])</f>
        <v>2358669</v>
      </c>
      <c r="P7819" s="1">
        <f>(Comuni[[#This Row],[Popolazione2011]]/Comuni[[#This Row],[Ammalati AREA]])*100</f>
        <v>8.9838803155508462E-2</v>
      </c>
    </row>
    <row r="7820" spans="1:16" x14ac:dyDescent="0.3">
      <c r="A7820" t="s">
        <v>7930</v>
      </c>
      <c r="B7820" t="s">
        <v>8039</v>
      </c>
      <c r="C7820" t="s">
        <v>7913</v>
      </c>
      <c r="D7820">
        <v>2268</v>
      </c>
      <c r="E7820" s="1">
        <f>(Comuni[[#This Row],[Popolazione2011]]/SUM(D:D))*100</f>
        <v>3.8167069243982723E-3</v>
      </c>
      <c r="F7820">
        <f t="shared" si="122"/>
        <v>1634822</v>
      </c>
      <c r="G7820" s="1">
        <f>(Comuni[[#This Row],[Popolazione2011]]/Comuni[[#This Row],[TOT POP REGIONE ]])*100</f>
        <v>0.1387306997336713</v>
      </c>
      <c r="H7820" t="str">
        <f>IF(Comuni[[#This Row],[Popolazione2011]]&gt;300000,"MAGGIORE","")</f>
        <v/>
      </c>
      <c r="I7820" t="str">
        <f>_xlfn.XLOOKUP(Comuni[[#This Row],[Regione]],Ripartizione_geografica[Regione],Ripartizione_geografica[Ripartizione geografica])</f>
        <v>Isole</v>
      </c>
      <c r="J7820">
        <f>_xlfn.XLOOKUP(Comuni[[#This Row],[Regione]],Ripartizione_geografica[Regione],Ripartizione_geografica[Codice Regione])</f>
        <v>20</v>
      </c>
      <c r="K7820">
        <f>_xlfn.XLOOKUP(Comuni[[#This Row],[Regione]],Table_0[Regione],Table_0[Totale])</f>
        <v>525277</v>
      </c>
      <c r="L7820">
        <f>_xlfn.XLOOKUP(Comuni[[#This Row],[Regione]],Table_0[Regione],Table_0[Guariti])</f>
        <v>513189</v>
      </c>
      <c r="M7820">
        <f>_xlfn.XLOOKUP(Comuni[[#This Row],[Regione]],Table_0[Regione],Table_0[Deceduti])</f>
        <v>2975</v>
      </c>
      <c r="N7820" s="1">
        <f>(Comuni[[#This Row],[Popolazione2011]]/Comuni[[#This Row],[Ammalati TOT]])*100</f>
        <v>0.43177218876897333</v>
      </c>
      <c r="O7820">
        <f>_xlfn.XLOOKUP(Comuni[[#This Row],[Regione]],Table_0[Regione],Table_0[TOT AREA])</f>
        <v>2358669</v>
      </c>
      <c r="P7820" s="1">
        <f>(Comuni[[#This Row],[Popolazione2011]]/Comuni[[#This Row],[Ammalati AREA]])*100</f>
        <v>9.6155925227320999E-2</v>
      </c>
    </row>
    <row r="7821" spans="1:16" x14ac:dyDescent="0.3">
      <c r="A7821" t="s">
        <v>7931</v>
      </c>
      <c r="B7821" t="s">
        <v>8039</v>
      </c>
      <c r="C7821" t="s">
        <v>7913</v>
      </c>
      <c r="D7821">
        <v>624</v>
      </c>
      <c r="E7821" s="1">
        <f>(Comuni[[#This Row],[Popolazione2011]]/SUM(D:D))*100</f>
        <v>1.0500992596228049E-3</v>
      </c>
      <c r="F7821">
        <f t="shared" si="122"/>
        <v>1634822</v>
      </c>
      <c r="G7821" s="1">
        <f>(Comuni[[#This Row],[Popolazione2011]]/Comuni[[#This Row],[TOT POP REGIONE ]])*100</f>
        <v>3.8169293048417506E-2</v>
      </c>
      <c r="H7821" t="str">
        <f>IF(Comuni[[#This Row],[Popolazione2011]]&gt;300000,"MAGGIORE","")</f>
        <v/>
      </c>
      <c r="I7821" t="str">
        <f>_xlfn.XLOOKUP(Comuni[[#This Row],[Regione]],Ripartizione_geografica[Regione],Ripartizione_geografica[Ripartizione geografica])</f>
        <v>Isole</v>
      </c>
      <c r="J7821">
        <f>_xlfn.XLOOKUP(Comuni[[#This Row],[Regione]],Ripartizione_geografica[Regione],Ripartizione_geografica[Codice Regione])</f>
        <v>20</v>
      </c>
      <c r="K7821">
        <f>_xlfn.XLOOKUP(Comuni[[#This Row],[Regione]],Table_0[Regione],Table_0[Totale])</f>
        <v>525277</v>
      </c>
      <c r="L7821">
        <f>_xlfn.XLOOKUP(Comuni[[#This Row],[Regione]],Table_0[Regione],Table_0[Guariti])</f>
        <v>513189</v>
      </c>
      <c r="M7821">
        <f>_xlfn.XLOOKUP(Comuni[[#This Row],[Regione]],Table_0[Regione],Table_0[Deceduti])</f>
        <v>2975</v>
      </c>
      <c r="N7821" s="1">
        <f>(Comuni[[#This Row],[Popolazione2011]]/Comuni[[#This Row],[Ammalati TOT]])*100</f>
        <v>0.1187944646348498</v>
      </c>
      <c r="O7821">
        <f>_xlfn.XLOOKUP(Comuni[[#This Row],[Regione]],Table_0[Regione],Table_0[TOT AREA])</f>
        <v>2358669</v>
      </c>
      <c r="P7821" s="1">
        <f>(Comuni[[#This Row],[Popolazione2011]]/Comuni[[#This Row],[Ammalati AREA]])*100</f>
        <v>2.6455598475241756E-2</v>
      </c>
    </row>
    <row r="7822" spans="1:16" x14ac:dyDescent="0.3">
      <c r="A7822" t="s">
        <v>7932</v>
      </c>
      <c r="B7822" t="s">
        <v>8039</v>
      </c>
      <c r="C7822" t="s">
        <v>7913</v>
      </c>
      <c r="D7822">
        <v>721</v>
      </c>
      <c r="E7822" s="1">
        <f>(Comuni[[#This Row],[Popolazione2011]]/SUM(D:D))*100</f>
        <v>1.2133358432500679E-3</v>
      </c>
      <c r="F7822">
        <f t="shared" si="122"/>
        <v>1634822</v>
      </c>
      <c r="G7822" s="1">
        <f>(Comuni[[#This Row],[Popolazione2011]]/Comuni[[#This Row],[TOT POP REGIONE ]])*100</f>
        <v>4.4102660717802916E-2</v>
      </c>
      <c r="H7822" t="str">
        <f>IF(Comuni[[#This Row],[Popolazione2011]]&gt;300000,"MAGGIORE","")</f>
        <v/>
      </c>
      <c r="I7822" t="str">
        <f>_xlfn.XLOOKUP(Comuni[[#This Row],[Regione]],Ripartizione_geografica[Regione],Ripartizione_geografica[Ripartizione geografica])</f>
        <v>Isole</v>
      </c>
      <c r="J7822">
        <f>_xlfn.XLOOKUP(Comuni[[#This Row],[Regione]],Ripartizione_geografica[Regione],Ripartizione_geografica[Codice Regione])</f>
        <v>20</v>
      </c>
      <c r="K7822">
        <f>_xlfn.XLOOKUP(Comuni[[#This Row],[Regione]],Table_0[Regione],Table_0[Totale])</f>
        <v>525277</v>
      </c>
      <c r="L7822">
        <f>_xlfn.XLOOKUP(Comuni[[#This Row],[Regione]],Table_0[Regione],Table_0[Guariti])</f>
        <v>513189</v>
      </c>
      <c r="M7822">
        <f>_xlfn.XLOOKUP(Comuni[[#This Row],[Regione]],Table_0[Regione],Table_0[Deceduti])</f>
        <v>2975</v>
      </c>
      <c r="N7822" s="1">
        <f>(Comuni[[#This Row],[Popolazione2011]]/Comuni[[#This Row],[Ammalati TOT]])*100</f>
        <v>0.13726091186174152</v>
      </c>
      <c r="O7822">
        <f>_xlfn.XLOOKUP(Comuni[[#This Row],[Regione]],Table_0[Regione],Table_0[TOT AREA])</f>
        <v>2358669</v>
      </c>
      <c r="P7822" s="1">
        <f>(Comuni[[#This Row],[Popolazione2011]]/Comuni[[#This Row],[Ammalati AREA]])*100</f>
        <v>3.0568087340784145E-2</v>
      </c>
    </row>
    <row r="7823" spans="1:16" x14ac:dyDescent="0.3">
      <c r="A7823" t="s">
        <v>7933</v>
      </c>
      <c r="B7823" t="s">
        <v>8039</v>
      </c>
      <c r="C7823" t="s">
        <v>7913</v>
      </c>
      <c r="D7823">
        <v>2966</v>
      </c>
      <c r="E7823" s="1">
        <f>(Comuni[[#This Row],[Popolazione2011]]/SUM(D:D))*100</f>
        <v>4.9913371859635252E-3</v>
      </c>
      <c r="F7823">
        <f t="shared" si="122"/>
        <v>1634822</v>
      </c>
      <c r="G7823" s="1">
        <f>(Comuni[[#This Row],[Popolazione2011]]/Comuni[[#This Row],[TOT POP REGIONE ]])*100</f>
        <v>0.18142647945770243</v>
      </c>
      <c r="H7823" t="str">
        <f>IF(Comuni[[#This Row],[Popolazione2011]]&gt;300000,"MAGGIORE","")</f>
        <v/>
      </c>
      <c r="I7823" t="str">
        <f>_xlfn.XLOOKUP(Comuni[[#This Row],[Regione]],Ripartizione_geografica[Regione],Ripartizione_geografica[Ripartizione geografica])</f>
        <v>Isole</v>
      </c>
      <c r="J7823">
        <f>_xlfn.XLOOKUP(Comuni[[#This Row],[Regione]],Ripartizione_geografica[Regione],Ripartizione_geografica[Codice Regione])</f>
        <v>20</v>
      </c>
      <c r="K7823">
        <f>_xlfn.XLOOKUP(Comuni[[#This Row],[Regione]],Table_0[Regione],Table_0[Totale])</f>
        <v>525277</v>
      </c>
      <c r="L7823">
        <f>_xlfn.XLOOKUP(Comuni[[#This Row],[Regione]],Table_0[Regione],Table_0[Guariti])</f>
        <v>513189</v>
      </c>
      <c r="M7823">
        <f>_xlfn.XLOOKUP(Comuni[[#This Row],[Regione]],Table_0[Regione],Table_0[Deceduti])</f>
        <v>2975</v>
      </c>
      <c r="N7823" s="1">
        <f>(Comuni[[#This Row],[Popolazione2011]]/Comuni[[#This Row],[Ammalati TOT]])*100</f>
        <v>0.56465445850475082</v>
      </c>
      <c r="O7823">
        <f>_xlfn.XLOOKUP(Comuni[[#This Row],[Regione]],Table_0[Regione],Table_0[TOT AREA])</f>
        <v>2358669</v>
      </c>
      <c r="P7823" s="1">
        <f>(Comuni[[#This Row],[Popolazione2011]]/Comuni[[#This Row],[Ammalati AREA]])*100</f>
        <v>0.1257488863422549</v>
      </c>
    </row>
    <row r="7824" spans="1:16" x14ac:dyDescent="0.3">
      <c r="A7824" t="s">
        <v>7934</v>
      </c>
      <c r="B7824" t="s">
        <v>8039</v>
      </c>
      <c r="C7824" t="s">
        <v>7913</v>
      </c>
      <c r="D7824">
        <v>1674</v>
      </c>
      <c r="E7824" s="1">
        <f>(Comuni[[#This Row],[Popolazione2011]]/SUM(D:D))*100</f>
        <v>2.8170932061034864E-3</v>
      </c>
      <c r="F7824">
        <f t="shared" si="122"/>
        <v>1634822</v>
      </c>
      <c r="G7824" s="1">
        <f>(Comuni[[#This Row],[Popolazione2011]]/Comuni[[#This Row],[TOT POP REGIONE ]])*100</f>
        <v>0.1023964688510431</v>
      </c>
      <c r="H7824" t="str">
        <f>IF(Comuni[[#This Row],[Popolazione2011]]&gt;300000,"MAGGIORE","")</f>
        <v/>
      </c>
      <c r="I7824" t="str">
        <f>_xlfn.XLOOKUP(Comuni[[#This Row],[Regione]],Ripartizione_geografica[Regione],Ripartizione_geografica[Ripartizione geografica])</f>
        <v>Isole</v>
      </c>
      <c r="J7824">
        <f>_xlfn.XLOOKUP(Comuni[[#This Row],[Regione]],Ripartizione_geografica[Regione],Ripartizione_geografica[Codice Regione])</f>
        <v>20</v>
      </c>
      <c r="K7824">
        <f>_xlfn.XLOOKUP(Comuni[[#This Row],[Regione]],Table_0[Regione],Table_0[Totale])</f>
        <v>525277</v>
      </c>
      <c r="L7824">
        <f>_xlfn.XLOOKUP(Comuni[[#This Row],[Regione]],Table_0[Regione],Table_0[Guariti])</f>
        <v>513189</v>
      </c>
      <c r="M7824">
        <f>_xlfn.XLOOKUP(Comuni[[#This Row],[Regione]],Table_0[Regione],Table_0[Deceduti])</f>
        <v>2975</v>
      </c>
      <c r="N7824" s="1">
        <f>(Comuni[[#This Row],[Popolazione2011]]/Comuni[[#This Row],[Ammalati TOT]])*100</f>
        <v>0.31868899647233745</v>
      </c>
      <c r="O7824">
        <f>_xlfn.XLOOKUP(Comuni[[#This Row],[Regione]],Table_0[Regione],Table_0[TOT AREA])</f>
        <v>2358669</v>
      </c>
      <c r="P7824" s="1">
        <f>(Comuni[[#This Row],[Popolazione2011]]/Comuni[[#This Row],[Ammalati AREA]])*100</f>
        <v>7.0972230524927404E-2</v>
      </c>
    </row>
    <row r="7825" spans="1:16" x14ac:dyDescent="0.3">
      <c r="A7825" t="s">
        <v>7935</v>
      </c>
      <c r="B7825" t="s">
        <v>8039</v>
      </c>
      <c r="C7825" t="s">
        <v>7913</v>
      </c>
      <c r="D7825">
        <v>885</v>
      </c>
      <c r="E7825" s="1">
        <f>(Comuni[[#This Row],[Popolazione2011]]/SUM(D:D))*100</f>
        <v>1.4893234691765744E-3</v>
      </c>
      <c r="F7825">
        <f t="shared" si="122"/>
        <v>1634822</v>
      </c>
      <c r="G7825" s="1">
        <f>(Comuni[[#This Row],[Popolazione2011]]/Comuni[[#This Row],[TOT POP REGIONE ]])*100</f>
        <v>5.4134333890784439E-2</v>
      </c>
      <c r="H7825" t="str">
        <f>IF(Comuni[[#This Row],[Popolazione2011]]&gt;300000,"MAGGIORE","")</f>
        <v/>
      </c>
      <c r="I7825" t="str">
        <f>_xlfn.XLOOKUP(Comuni[[#This Row],[Regione]],Ripartizione_geografica[Regione],Ripartizione_geografica[Ripartizione geografica])</f>
        <v>Isole</v>
      </c>
      <c r="J7825">
        <f>_xlfn.XLOOKUP(Comuni[[#This Row],[Regione]],Ripartizione_geografica[Regione],Ripartizione_geografica[Codice Regione])</f>
        <v>20</v>
      </c>
      <c r="K7825">
        <f>_xlfn.XLOOKUP(Comuni[[#This Row],[Regione]],Table_0[Regione],Table_0[Totale])</f>
        <v>525277</v>
      </c>
      <c r="L7825">
        <f>_xlfn.XLOOKUP(Comuni[[#This Row],[Regione]],Table_0[Regione],Table_0[Guariti])</f>
        <v>513189</v>
      </c>
      <c r="M7825">
        <f>_xlfn.XLOOKUP(Comuni[[#This Row],[Regione]],Table_0[Regione],Table_0[Deceduti])</f>
        <v>2975</v>
      </c>
      <c r="N7825" s="1">
        <f>(Comuni[[#This Row],[Popolazione2011]]/Comuni[[#This Row],[Ammalati TOT]])*100</f>
        <v>0.16848253397731103</v>
      </c>
      <c r="O7825">
        <f>_xlfn.XLOOKUP(Comuni[[#This Row],[Regione]],Table_0[Regione],Table_0[TOT AREA])</f>
        <v>2358669</v>
      </c>
      <c r="P7825" s="1">
        <f>(Comuni[[#This Row],[Popolazione2011]]/Comuni[[#This Row],[Ammalati AREA]])*100</f>
        <v>3.7521161299020764E-2</v>
      </c>
    </row>
    <row r="7826" spans="1:16" x14ac:dyDescent="0.3">
      <c r="A7826" t="s">
        <v>7936</v>
      </c>
      <c r="B7826" t="s">
        <v>8039</v>
      </c>
      <c r="C7826" t="s">
        <v>7913</v>
      </c>
      <c r="D7826">
        <v>345</v>
      </c>
      <c r="E7826" s="1">
        <f>(Comuni[[#This Row],[Popolazione2011]]/SUM(D:D))*100</f>
        <v>5.8058372527222386E-4</v>
      </c>
      <c r="F7826">
        <f t="shared" si="122"/>
        <v>1634822</v>
      </c>
      <c r="G7826" s="1">
        <f>(Comuni[[#This Row],[Popolazione2011]]/Comuni[[#This Row],[TOT POP REGIONE ]])*100</f>
        <v>2.1103214906576986E-2</v>
      </c>
      <c r="H7826" t="str">
        <f>IF(Comuni[[#This Row],[Popolazione2011]]&gt;300000,"MAGGIORE","")</f>
        <v/>
      </c>
      <c r="I7826" t="str">
        <f>_xlfn.XLOOKUP(Comuni[[#This Row],[Regione]],Ripartizione_geografica[Regione],Ripartizione_geografica[Ripartizione geografica])</f>
        <v>Isole</v>
      </c>
      <c r="J7826">
        <f>_xlfn.XLOOKUP(Comuni[[#This Row],[Regione]],Ripartizione_geografica[Regione],Ripartizione_geografica[Codice Regione])</f>
        <v>20</v>
      </c>
      <c r="K7826">
        <f>_xlfn.XLOOKUP(Comuni[[#This Row],[Regione]],Table_0[Regione],Table_0[Totale])</f>
        <v>525277</v>
      </c>
      <c r="L7826">
        <f>_xlfn.XLOOKUP(Comuni[[#This Row],[Regione]],Table_0[Regione],Table_0[Guariti])</f>
        <v>513189</v>
      </c>
      <c r="M7826">
        <f>_xlfn.XLOOKUP(Comuni[[#This Row],[Regione]],Table_0[Regione],Table_0[Deceduti])</f>
        <v>2975</v>
      </c>
      <c r="N7826" s="1">
        <f>(Comuni[[#This Row],[Popolazione2011]]/Comuni[[#This Row],[Ammalati TOT]])*100</f>
        <v>6.567963188946023E-2</v>
      </c>
      <c r="O7826">
        <f>_xlfn.XLOOKUP(Comuni[[#This Row],[Regione]],Table_0[Regione],Table_0[TOT AREA])</f>
        <v>2358669</v>
      </c>
      <c r="P7826" s="1">
        <f>(Comuni[[#This Row],[Popolazione2011]]/Comuni[[#This Row],[Ammalati AREA]])*100</f>
        <v>1.4626893387753855E-2</v>
      </c>
    </row>
    <row r="7827" spans="1:16" x14ac:dyDescent="0.3">
      <c r="A7827" t="s">
        <v>7937</v>
      </c>
      <c r="B7827" t="s">
        <v>8039</v>
      </c>
      <c r="C7827" t="s">
        <v>7913</v>
      </c>
      <c r="D7827">
        <v>1298</v>
      </c>
      <c r="E7827" s="1">
        <f>(Comuni[[#This Row],[Popolazione2011]]/SUM(D:D))*100</f>
        <v>2.1843410881256424E-3</v>
      </c>
      <c r="F7827">
        <f t="shared" si="122"/>
        <v>1634822</v>
      </c>
      <c r="G7827" s="1">
        <f>(Comuni[[#This Row],[Popolazione2011]]/Comuni[[#This Row],[TOT POP REGIONE ]])*100</f>
        <v>7.9397023039817174E-2</v>
      </c>
      <c r="H7827" t="str">
        <f>IF(Comuni[[#This Row],[Popolazione2011]]&gt;300000,"MAGGIORE","")</f>
        <v/>
      </c>
      <c r="I7827" t="str">
        <f>_xlfn.XLOOKUP(Comuni[[#This Row],[Regione]],Ripartizione_geografica[Regione],Ripartizione_geografica[Ripartizione geografica])</f>
        <v>Isole</v>
      </c>
      <c r="J7827">
        <f>_xlfn.XLOOKUP(Comuni[[#This Row],[Regione]],Ripartizione_geografica[Regione],Ripartizione_geografica[Codice Regione])</f>
        <v>20</v>
      </c>
      <c r="K7827">
        <f>_xlfn.XLOOKUP(Comuni[[#This Row],[Regione]],Table_0[Regione],Table_0[Totale])</f>
        <v>525277</v>
      </c>
      <c r="L7827">
        <f>_xlfn.XLOOKUP(Comuni[[#This Row],[Regione]],Table_0[Regione],Table_0[Guariti])</f>
        <v>513189</v>
      </c>
      <c r="M7827">
        <f>_xlfn.XLOOKUP(Comuni[[#This Row],[Regione]],Table_0[Regione],Table_0[Deceduti])</f>
        <v>2975</v>
      </c>
      <c r="N7827" s="1">
        <f>(Comuni[[#This Row],[Popolazione2011]]/Comuni[[#This Row],[Ammalati TOT]])*100</f>
        <v>0.24710771650005617</v>
      </c>
      <c r="O7827">
        <f>_xlfn.XLOOKUP(Comuni[[#This Row],[Regione]],Table_0[Regione],Table_0[TOT AREA])</f>
        <v>2358669</v>
      </c>
      <c r="P7827" s="1">
        <f>(Comuni[[#This Row],[Popolazione2011]]/Comuni[[#This Row],[Ammalati AREA]])*100</f>
        <v>5.5031036571897118E-2</v>
      </c>
    </row>
    <row r="7828" spans="1:16" x14ac:dyDescent="0.3">
      <c r="A7828" t="s">
        <v>7938</v>
      </c>
      <c r="B7828" t="s">
        <v>8039</v>
      </c>
      <c r="C7828" t="s">
        <v>7913</v>
      </c>
      <c r="D7828">
        <v>886</v>
      </c>
      <c r="E7828" s="1">
        <f>(Comuni[[#This Row],[Popolazione2011]]/SUM(D:D))*100</f>
        <v>1.491006320554175E-3</v>
      </c>
      <c r="F7828">
        <f t="shared" si="122"/>
        <v>1634822</v>
      </c>
      <c r="G7828" s="1">
        <f>(Comuni[[#This Row],[Popolazione2011]]/Comuni[[#This Row],[TOT POP REGIONE ]])*100</f>
        <v>5.4195502629644079E-2</v>
      </c>
      <c r="H7828" t="str">
        <f>IF(Comuni[[#This Row],[Popolazione2011]]&gt;300000,"MAGGIORE","")</f>
        <v/>
      </c>
      <c r="I7828" t="str">
        <f>_xlfn.XLOOKUP(Comuni[[#This Row],[Regione]],Ripartizione_geografica[Regione],Ripartizione_geografica[Ripartizione geografica])</f>
        <v>Isole</v>
      </c>
      <c r="J7828">
        <f>_xlfn.XLOOKUP(Comuni[[#This Row],[Regione]],Ripartizione_geografica[Regione],Ripartizione_geografica[Codice Regione])</f>
        <v>20</v>
      </c>
      <c r="K7828">
        <f>_xlfn.XLOOKUP(Comuni[[#This Row],[Regione]],Table_0[Regione],Table_0[Totale])</f>
        <v>525277</v>
      </c>
      <c r="L7828">
        <f>_xlfn.XLOOKUP(Comuni[[#This Row],[Regione]],Table_0[Regione],Table_0[Guariti])</f>
        <v>513189</v>
      </c>
      <c r="M7828">
        <f>_xlfn.XLOOKUP(Comuni[[#This Row],[Regione]],Table_0[Regione],Table_0[Deceduti])</f>
        <v>2975</v>
      </c>
      <c r="N7828" s="1">
        <f>(Comuni[[#This Row],[Popolazione2011]]/Comuni[[#This Row],[Ammalati TOT]])*100</f>
        <v>0.16867290972191815</v>
      </c>
      <c r="O7828">
        <f>_xlfn.XLOOKUP(Comuni[[#This Row],[Regione]],Table_0[Regione],Table_0[TOT AREA])</f>
        <v>2358669</v>
      </c>
      <c r="P7828" s="1">
        <f>(Comuni[[#This Row],[Popolazione2011]]/Comuni[[#This Row],[Ammalati AREA]])*100</f>
        <v>3.7563558091449033E-2</v>
      </c>
    </row>
    <row r="7829" spans="1:16" x14ac:dyDescent="0.3">
      <c r="A7829" t="s">
        <v>7939</v>
      </c>
      <c r="B7829" t="s">
        <v>8039</v>
      </c>
      <c r="C7829" t="s">
        <v>7913</v>
      </c>
      <c r="D7829">
        <v>1280</v>
      </c>
      <c r="E7829" s="1">
        <f>(Comuni[[#This Row],[Popolazione2011]]/SUM(D:D))*100</f>
        <v>2.154049763328831E-3</v>
      </c>
      <c r="F7829">
        <f t="shared" si="122"/>
        <v>1634822</v>
      </c>
      <c r="G7829" s="1">
        <f>(Comuni[[#This Row],[Popolazione2011]]/Comuni[[#This Row],[TOT POP REGIONE ]])*100</f>
        <v>7.829598574034359E-2</v>
      </c>
      <c r="H7829" t="str">
        <f>IF(Comuni[[#This Row],[Popolazione2011]]&gt;300000,"MAGGIORE","")</f>
        <v/>
      </c>
      <c r="I7829" t="str">
        <f>_xlfn.XLOOKUP(Comuni[[#This Row],[Regione]],Ripartizione_geografica[Regione],Ripartizione_geografica[Ripartizione geografica])</f>
        <v>Isole</v>
      </c>
      <c r="J7829">
        <f>_xlfn.XLOOKUP(Comuni[[#This Row],[Regione]],Ripartizione_geografica[Regione],Ripartizione_geografica[Codice Regione])</f>
        <v>20</v>
      </c>
      <c r="K7829">
        <f>_xlfn.XLOOKUP(Comuni[[#This Row],[Regione]],Table_0[Regione],Table_0[Totale])</f>
        <v>525277</v>
      </c>
      <c r="L7829">
        <f>_xlfn.XLOOKUP(Comuni[[#This Row],[Regione]],Table_0[Regione],Table_0[Guariti])</f>
        <v>513189</v>
      </c>
      <c r="M7829">
        <f>_xlfn.XLOOKUP(Comuni[[#This Row],[Regione]],Table_0[Regione],Table_0[Deceduti])</f>
        <v>2975</v>
      </c>
      <c r="N7829" s="1">
        <f>(Comuni[[#This Row],[Popolazione2011]]/Comuni[[#This Row],[Ammalati TOT]])*100</f>
        <v>0.24368095309712781</v>
      </c>
      <c r="O7829">
        <f>_xlfn.XLOOKUP(Comuni[[#This Row],[Regione]],Table_0[Regione],Table_0[TOT AREA])</f>
        <v>2358669</v>
      </c>
      <c r="P7829" s="1">
        <f>(Comuni[[#This Row],[Popolazione2011]]/Comuni[[#This Row],[Ammalati AREA]])*100</f>
        <v>5.4267894308188222E-2</v>
      </c>
    </row>
    <row r="7830" spans="1:16" x14ac:dyDescent="0.3">
      <c r="A7830" t="s">
        <v>7940</v>
      </c>
      <c r="B7830" t="s">
        <v>8039</v>
      </c>
      <c r="C7830" t="s">
        <v>7913</v>
      </c>
      <c r="D7830">
        <v>2120</v>
      </c>
      <c r="E7830" s="1">
        <f>(Comuni[[#This Row],[Popolazione2011]]/SUM(D:D))*100</f>
        <v>3.5676449205133756E-3</v>
      </c>
      <c r="F7830">
        <f t="shared" si="122"/>
        <v>1634822</v>
      </c>
      <c r="G7830" s="1">
        <f>(Comuni[[#This Row],[Popolazione2011]]/Comuni[[#This Row],[TOT POP REGIONE ]])*100</f>
        <v>0.1296777263824441</v>
      </c>
      <c r="H7830" t="str">
        <f>IF(Comuni[[#This Row],[Popolazione2011]]&gt;300000,"MAGGIORE","")</f>
        <v/>
      </c>
      <c r="I7830" t="str">
        <f>_xlfn.XLOOKUP(Comuni[[#This Row],[Regione]],Ripartizione_geografica[Regione],Ripartizione_geografica[Ripartizione geografica])</f>
        <v>Isole</v>
      </c>
      <c r="J7830">
        <f>_xlfn.XLOOKUP(Comuni[[#This Row],[Regione]],Ripartizione_geografica[Regione],Ripartizione_geografica[Codice Regione])</f>
        <v>20</v>
      </c>
      <c r="K7830">
        <f>_xlfn.XLOOKUP(Comuni[[#This Row],[Regione]],Table_0[Regione],Table_0[Totale])</f>
        <v>525277</v>
      </c>
      <c r="L7830">
        <f>_xlfn.XLOOKUP(Comuni[[#This Row],[Regione]],Table_0[Regione],Table_0[Guariti])</f>
        <v>513189</v>
      </c>
      <c r="M7830">
        <f>_xlfn.XLOOKUP(Comuni[[#This Row],[Regione]],Table_0[Regione],Table_0[Deceduti])</f>
        <v>2975</v>
      </c>
      <c r="N7830" s="1">
        <f>(Comuni[[#This Row],[Popolazione2011]]/Comuni[[#This Row],[Ammalati TOT]])*100</f>
        <v>0.40359657856711789</v>
      </c>
      <c r="O7830">
        <f>_xlfn.XLOOKUP(Comuni[[#This Row],[Regione]],Table_0[Regione],Table_0[TOT AREA])</f>
        <v>2358669</v>
      </c>
      <c r="P7830" s="1">
        <f>(Comuni[[#This Row],[Popolazione2011]]/Comuni[[#This Row],[Ammalati AREA]])*100</f>
        <v>8.9881199947936738E-2</v>
      </c>
    </row>
    <row r="7831" spans="1:16" x14ac:dyDescent="0.3">
      <c r="A7831" t="s">
        <v>7941</v>
      </c>
      <c r="B7831" t="s">
        <v>8039</v>
      </c>
      <c r="C7831" t="s">
        <v>7913</v>
      </c>
      <c r="D7831">
        <v>504</v>
      </c>
      <c r="E7831" s="1">
        <f>(Comuni[[#This Row],[Popolazione2011]]/SUM(D:D))*100</f>
        <v>8.4815709431072708E-4</v>
      </c>
      <c r="F7831">
        <f t="shared" si="122"/>
        <v>1634822</v>
      </c>
      <c r="G7831" s="1">
        <f>(Comuni[[#This Row],[Popolazione2011]]/Comuni[[#This Row],[TOT POP REGIONE ]])*100</f>
        <v>3.0829044385260292E-2</v>
      </c>
      <c r="H7831" t="str">
        <f>IF(Comuni[[#This Row],[Popolazione2011]]&gt;300000,"MAGGIORE","")</f>
        <v/>
      </c>
      <c r="I7831" t="str">
        <f>_xlfn.XLOOKUP(Comuni[[#This Row],[Regione]],Ripartizione_geografica[Regione],Ripartizione_geografica[Ripartizione geografica])</f>
        <v>Isole</v>
      </c>
      <c r="J7831">
        <f>_xlfn.XLOOKUP(Comuni[[#This Row],[Regione]],Ripartizione_geografica[Regione],Ripartizione_geografica[Codice Regione])</f>
        <v>20</v>
      </c>
      <c r="K7831">
        <f>_xlfn.XLOOKUP(Comuni[[#This Row],[Regione]],Table_0[Regione],Table_0[Totale])</f>
        <v>525277</v>
      </c>
      <c r="L7831">
        <f>_xlfn.XLOOKUP(Comuni[[#This Row],[Regione]],Table_0[Regione],Table_0[Guariti])</f>
        <v>513189</v>
      </c>
      <c r="M7831">
        <f>_xlfn.XLOOKUP(Comuni[[#This Row],[Regione]],Table_0[Regione],Table_0[Deceduti])</f>
        <v>2975</v>
      </c>
      <c r="N7831" s="1">
        <f>(Comuni[[#This Row],[Popolazione2011]]/Comuni[[#This Row],[Ammalati TOT]])*100</f>
        <v>9.594937528199407E-2</v>
      </c>
      <c r="O7831">
        <f>_xlfn.XLOOKUP(Comuni[[#This Row],[Regione]],Table_0[Regione],Table_0[TOT AREA])</f>
        <v>2358669</v>
      </c>
      <c r="P7831" s="1">
        <f>(Comuni[[#This Row],[Popolazione2011]]/Comuni[[#This Row],[Ammalati AREA]])*100</f>
        <v>2.1367983383849109E-2</v>
      </c>
    </row>
    <row r="7832" spans="1:16" x14ac:dyDescent="0.3">
      <c r="A7832" t="s">
        <v>7942</v>
      </c>
      <c r="B7832" t="s">
        <v>8039</v>
      </c>
      <c r="C7832" t="s">
        <v>7913</v>
      </c>
      <c r="D7832">
        <v>5135</v>
      </c>
      <c r="E7832" s="1">
        <f>(Comuni[[#This Row],[Popolazione2011]]/SUM(D:D))*100</f>
        <v>8.6414418239793341E-3</v>
      </c>
      <c r="F7832">
        <f t="shared" si="122"/>
        <v>1634822</v>
      </c>
      <c r="G7832" s="1">
        <f>(Comuni[[#This Row],[Popolazione2011]]/Comuni[[#This Row],[TOT POP REGIONE ]])*100</f>
        <v>0.31410147404426902</v>
      </c>
      <c r="H7832" t="str">
        <f>IF(Comuni[[#This Row],[Popolazione2011]]&gt;300000,"MAGGIORE","")</f>
        <v/>
      </c>
      <c r="I7832" t="str">
        <f>_xlfn.XLOOKUP(Comuni[[#This Row],[Regione]],Ripartizione_geografica[Regione],Ripartizione_geografica[Ripartizione geografica])</f>
        <v>Isole</v>
      </c>
      <c r="J7832">
        <f>_xlfn.XLOOKUP(Comuni[[#This Row],[Regione]],Ripartizione_geografica[Regione],Ripartizione_geografica[Codice Regione])</f>
        <v>20</v>
      </c>
      <c r="K7832">
        <f>_xlfn.XLOOKUP(Comuni[[#This Row],[Regione]],Table_0[Regione],Table_0[Totale])</f>
        <v>525277</v>
      </c>
      <c r="L7832">
        <f>_xlfn.XLOOKUP(Comuni[[#This Row],[Regione]],Table_0[Regione],Table_0[Guariti])</f>
        <v>513189</v>
      </c>
      <c r="M7832">
        <f>_xlfn.XLOOKUP(Comuni[[#This Row],[Regione]],Table_0[Regione],Table_0[Deceduti])</f>
        <v>2975</v>
      </c>
      <c r="N7832" s="1">
        <f>(Comuni[[#This Row],[Popolazione2011]]/Comuni[[#This Row],[Ammalati TOT]])*100</f>
        <v>0.97757944855761825</v>
      </c>
      <c r="O7832">
        <f>_xlfn.XLOOKUP(Comuni[[#This Row],[Regione]],Table_0[Regione],Table_0[TOT AREA])</f>
        <v>2358669</v>
      </c>
      <c r="P7832" s="1">
        <f>(Comuni[[#This Row],[Popolazione2011]]/Comuni[[#This Row],[Ammalati AREA]])*100</f>
        <v>0.21770752911917696</v>
      </c>
    </row>
    <row r="7833" spans="1:16" x14ac:dyDescent="0.3">
      <c r="A7833" t="s">
        <v>7943</v>
      </c>
      <c r="B7833" t="s">
        <v>8039</v>
      </c>
      <c r="C7833" t="s">
        <v>7913</v>
      </c>
      <c r="D7833">
        <v>6702</v>
      </c>
      <c r="E7833" s="1">
        <f>(Comuni[[#This Row],[Popolazione2011]]/SUM(D:D))*100</f>
        <v>1.1278469932679549E-2</v>
      </c>
      <c r="F7833">
        <f t="shared" si="122"/>
        <v>1634822</v>
      </c>
      <c r="G7833" s="1">
        <f>(Comuni[[#This Row],[Popolazione2011]]/Comuni[[#This Row],[TOT POP REGIONE ]])*100</f>
        <v>0.4099528878373303</v>
      </c>
      <c r="H7833" t="str">
        <f>IF(Comuni[[#This Row],[Popolazione2011]]&gt;300000,"MAGGIORE","")</f>
        <v/>
      </c>
      <c r="I7833" t="str">
        <f>_xlfn.XLOOKUP(Comuni[[#This Row],[Regione]],Ripartizione_geografica[Regione],Ripartizione_geografica[Ripartizione geografica])</f>
        <v>Isole</v>
      </c>
      <c r="J7833">
        <f>_xlfn.XLOOKUP(Comuni[[#This Row],[Regione]],Ripartizione_geografica[Regione],Ripartizione_geografica[Codice Regione])</f>
        <v>20</v>
      </c>
      <c r="K7833">
        <f>_xlfn.XLOOKUP(Comuni[[#This Row],[Regione]],Table_0[Regione],Table_0[Totale])</f>
        <v>525277</v>
      </c>
      <c r="L7833">
        <f>_xlfn.XLOOKUP(Comuni[[#This Row],[Regione]],Table_0[Regione],Table_0[Guariti])</f>
        <v>513189</v>
      </c>
      <c r="M7833">
        <f>_xlfn.XLOOKUP(Comuni[[#This Row],[Regione]],Table_0[Regione],Table_0[Deceduti])</f>
        <v>2975</v>
      </c>
      <c r="N7833" s="1">
        <f>(Comuni[[#This Row],[Popolazione2011]]/Comuni[[#This Row],[Ammalati TOT]])*100</f>
        <v>1.2758982403569925</v>
      </c>
      <c r="O7833">
        <f>_xlfn.XLOOKUP(Comuni[[#This Row],[Regione]],Table_0[Regione],Table_0[TOT AREA])</f>
        <v>2358669</v>
      </c>
      <c r="P7833" s="1">
        <f>(Comuni[[#This Row],[Popolazione2011]]/Comuni[[#This Row],[Ammalati AREA]])*100</f>
        <v>0.28414330285427924</v>
      </c>
    </row>
    <row r="7834" spans="1:16" x14ac:dyDescent="0.3">
      <c r="A7834" t="s">
        <v>7944</v>
      </c>
      <c r="B7834" t="s">
        <v>8039</v>
      </c>
      <c r="C7834" t="s">
        <v>7913</v>
      </c>
      <c r="D7834">
        <v>1050</v>
      </c>
      <c r="E7834" s="1">
        <f>(Comuni[[#This Row],[Popolazione2011]]/SUM(D:D))*100</f>
        <v>1.7669939464806815E-3</v>
      </c>
      <c r="F7834">
        <f t="shared" si="122"/>
        <v>1634822</v>
      </c>
      <c r="G7834" s="1">
        <f>(Comuni[[#This Row],[Popolazione2011]]/Comuni[[#This Row],[TOT POP REGIONE ]])*100</f>
        <v>6.4227175802625602E-2</v>
      </c>
      <c r="H7834" t="str">
        <f>IF(Comuni[[#This Row],[Popolazione2011]]&gt;300000,"MAGGIORE","")</f>
        <v/>
      </c>
      <c r="I7834" t="str">
        <f>_xlfn.XLOOKUP(Comuni[[#This Row],[Regione]],Ripartizione_geografica[Regione],Ripartizione_geografica[Ripartizione geografica])</f>
        <v>Isole</v>
      </c>
      <c r="J7834">
        <f>_xlfn.XLOOKUP(Comuni[[#This Row],[Regione]],Ripartizione_geografica[Regione],Ripartizione_geografica[Codice Regione])</f>
        <v>20</v>
      </c>
      <c r="K7834">
        <f>_xlfn.XLOOKUP(Comuni[[#This Row],[Regione]],Table_0[Regione],Table_0[Totale])</f>
        <v>525277</v>
      </c>
      <c r="L7834">
        <f>_xlfn.XLOOKUP(Comuni[[#This Row],[Regione]],Table_0[Regione],Table_0[Guariti])</f>
        <v>513189</v>
      </c>
      <c r="M7834">
        <f>_xlfn.XLOOKUP(Comuni[[#This Row],[Regione]],Table_0[Regione],Table_0[Deceduti])</f>
        <v>2975</v>
      </c>
      <c r="N7834" s="1">
        <f>(Comuni[[#This Row],[Popolazione2011]]/Comuni[[#This Row],[Ammalati TOT]])*100</f>
        <v>0.19989453183748765</v>
      </c>
      <c r="O7834">
        <f>_xlfn.XLOOKUP(Comuni[[#This Row],[Regione]],Table_0[Regione],Table_0[TOT AREA])</f>
        <v>2358669</v>
      </c>
      <c r="P7834" s="1">
        <f>(Comuni[[#This Row],[Popolazione2011]]/Comuni[[#This Row],[Ammalati AREA]])*100</f>
        <v>4.4516632049685645E-2</v>
      </c>
    </row>
    <row r="7835" spans="1:16" x14ac:dyDescent="0.3">
      <c r="A7835" t="s">
        <v>7945</v>
      </c>
      <c r="B7835" t="s">
        <v>8039</v>
      </c>
      <c r="C7835" t="s">
        <v>7913</v>
      </c>
      <c r="D7835">
        <v>2775</v>
      </c>
      <c r="E7835" s="1">
        <f>(Comuni[[#This Row],[Popolazione2011]]/SUM(D:D))*100</f>
        <v>4.6699125728418018E-3</v>
      </c>
      <c r="F7835">
        <f t="shared" si="122"/>
        <v>1634822</v>
      </c>
      <c r="G7835" s="1">
        <f>(Comuni[[#This Row],[Popolazione2011]]/Comuni[[#This Row],[TOT POP REGIONE ]])*100</f>
        <v>0.16974325033551052</v>
      </c>
      <c r="H7835" t="str">
        <f>IF(Comuni[[#This Row],[Popolazione2011]]&gt;300000,"MAGGIORE","")</f>
        <v/>
      </c>
      <c r="I7835" t="str">
        <f>_xlfn.XLOOKUP(Comuni[[#This Row],[Regione]],Ripartizione_geografica[Regione],Ripartizione_geografica[Ripartizione geografica])</f>
        <v>Isole</v>
      </c>
      <c r="J7835">
        <f>_xlfn.XLOOKUP(Comuni[[#This Row],[Regione]],Ripartizione_geografica[Regione],Ripartizione_geografica[Codice Regione])</f>
        <v>20</v>
      </c>
      <c r="K7835">
        <f>_xlfn.XLOOKUP(Comuni[[#This Row],[Regione]],Table_0[Regione],Table_0[Totale])</f>
        <v>525277</v>
      </c>
      <c r="L7835">
        <f>_xlfn.XLOOKUP(Comuni[[#This Row],[Regione]],Table_0[Regione],Table_0[Guariti])</f>
        <v>513189</v>
      </c>
      <c r="M7835">
        <f>_xlfn.XLOOKUP(Comuni[[#This Row],[Regione]],Table_0[Regione],Table_0[Deceduti])</f>
        <v>2975</v>
      </c>
      <c r="N7835" s="1">
        <f>(Comuni[[#This Row],[Popolazione2011]]/Comuni[[#This Row],[Ammalati TOT]])*100</f>
        <v>0.52829269128478873</v>
      </c>
      <c r="O7835">
        <f>_xlfn.XLOOKUP(Comuni[[#This Row],[Regione]],Table_0[Regione],Table_0[TOT AREA])</f>
        <v>2358669</v>
      </c>
      <c r="P7835" s="1">
        <f>(Comuni[[#This Row],[Popolazione2011]]/Comuni[[#This Row],[Ammalati AREA]])*100</f>
        <v>0.11765109898845492</v>
      </c>
    </row>
    <row r="7836" spans="1:16" x14ac:dyDescent="0.3">
      <c r="A7836" t="s">
        <v>7946</v>
      </c>
      <c r="B7836" t="s">
        <v>8039</v>
      </c>
      <c r="C7836" t="s">
        <v>7913</v>
      </c>
      <c r="D7836">
        <v>12272</v>
      </c>
      <c r="E7836" s="1">
        <f>(Comuni[[#This Row],[Popolazione2011]]/SUM(D:D))*100</f>
        <v>2.0651952105915163E-2</v>
      </c>
      <c r="F7836">
        <f t="shared" si="122"/>
        <v>1634822</v>
      </c>
      <c r="G7836" s="1">
        <f>(Comuni[[#This Row],[Popolazione2011]]/Comuni[[#This Row],[TOT POP REGIONE ]])*100</f>
        <v>0.75066276328554427</v>
      </c>
      <c r="H7836" t="str">
        <f>IF(Comuni[[#This Row],[Popolazione2011]]&gt;300000,"MAGGIORE","")</f>
        <v/>
      </c>
      <c r="I7836" t="str">
        <f>_xlfn.XLOOKUP(Comuni[[#This Row],[Regione]],Ripartizione_geografica[Regione],Ripartizione_geografica[Ripartizione geografica])</f>
        <v>Isole</v>
      </c>
      <c r="J7836">
        <f>_xlfn.XLOOKUP(Comuni[[#This Row],[Regione]],Ripartizione_geografica[Regione],Ripartizione_geografica[Codice Regione])</f>
        <v>20</v>
      </c>
      <c r="K7836">
        <f>_xlfn.XLOOKUP(Comuni[[#This Row],[Regione]],Table_0[Regione],Table_0[Totale])</f>
        <v>525277</v>
      </c>
      <c r="L7836">
        <f>_xlfn.XLOOKUP(Comuni[[#This Row],[Regione]],Table_0[Regione],Table_0[Guariti])</f>
        <v>513189</v>
      </c>
      <c r="M7836">
        <f>_xlfn.XLOOKUP(Comuni[[#This Row],[Regione]],Table_0[Regione],Table_0[Deceduti])</f>
        <v>2975</v>
      </c>
      <c r="N7836" s="1">
        <f>(Comuni[[#This Row],[Popolazione2011]]/Comuni[[#This Row],[Ammalati TOT]])*100</f>
        <v>2.3362911378187126</v>
      </c>
      <c r="O7836">
        <f>_xlfn.XLOOKUP(Comuni[[#This Row],[Regione]],Table_0[Regione],Table_0[TOT AREA])</f>
        <v>2358669</v>
      </c>
      <c r="P7836" s="1">
        <f>(Comuni[[#This Row],[Popolazione2011]]/Comuni[[#This Row],[Ammalati AREA]])*100</f>
        <v>0.52029343667975458</v>
      </c>
    </row>
    <row r="7837" spans="1:16" x14ac:dyDescent="0.3">
      <c r="A7837" t="s">
        <v>7947</v>
      </c>
      <c r="B7837" t="s">
        <v>8039</v>
      </c>
      <c r="C7837" t="s">
        <v>7913</v>
      </c>
      <c r="D7837">
        <v>27674</v>
      </c>
      <c r="E7837" s="1">
        <f>(Comuni[[#This Row],[Popolazione2011]]/SUM(D:D))*100</f>
        <v>4.6571229023720365E-2</v>
      </c>
      <c r="F7837">
        <f t="shared" si="122"/>
        <v>1634822</v>
      </c>
      <c r="G7837" s="1">
        <f>(Comuni[[#This Row],[Popolazione2011]]/Comuni[[#This Row],[TOT POP REGIONE ]])*100</f>
        <v>1.6927836792017723</v>
      </c>
      <c r="H7837" t="str">
        <f>IF(Comuni[[#This Row],[Popolazione2011]]&gt;300000,"MAGGIORE","")</f>
        <v/>
      </c>
      <c r="I7837" t="str">
        <f>_xlfn.XLOOKUP(Comuni[[#This Row],[Regione]],Ripartizione_geografica[Regione],Ripartizione_geografica[Ripartizione geografica])</f>
        <v>Isole</v>
      </c>
      <c r="J7837">
        <f>_xlfn.XLOOKUP(Comuni[[#This Row],[Regione]],Ripartizione_geografica[Regione],Ripartizione_geografica[Codice Regione])</f>
        <v>20</v>
      </c>
      <c r="K7837">
        <f>_xlfn.XLOOKUP(Comuni[[#This Row],[Regione]],Table_0[Regione],Table_0[Totale])</f>
        <v>525277</v>
      </c>
      <c r="L7837">
        <f>_xlfn.XLOOKUP(Comuni[[#This Row],[Regione]],Table_0[Regione],Table_0[Guariti])</f>
        <v>513189</v>
      </c>
      <c r="M7837">
        <f>_xlfn.XLOOKUP(Comuni[[#This Row],[Regione]],Table_0[Regione],Table_0[Deceduti])</f>
        <v>2975</v>
      </c>
      <c r="N7837" s="1">
        <f>(Comuni[[#This Row],[Popolazione2011]]/Comuni[[#This Row],[Ammalati TOT]])*100</f>
        <v>5.2684583562577458</v>
      </c>
      <c r="O7837">
        <f>_xlfn.XLOOKUP(Comuni[[#This Row],[Regione]],Table_0[Regione],Table_0[TOT AREA])</f>
        <v>2358669</v>
      </c>
      <c r="P7837" s="1">
        <f>(Comuni[[#This Row],[Popolazione2011]]/Comuni[[#This Row],[Ammalati AREA]])*100</f>
        <v>1.1732888336600007</v>
      </c>
    </row>
    <row r="7838" spans="1:16" x14ac:dyDescent="0.3">
      <c r="A7838" t="s">
        <v>7948</v>
      </c>
      <c r="B7838" t="s">
        <v>8039</v>
      </c>
      <c r="C7838" t="s">
        <v>7913</v>
      </c>
      <c r="D7838">
        <v>2842</v>
      </c>
      <c r="E7838" s="1">
        <f>(Comuni[[#This Row],[Popolazione2011]]/SUM(D:D))*100</f>
        <v>4.7826636151410444E-3</v>
      </c>
      <c r="F7838">
        <f t="shared" si="122"/>
        <v>1634822</v>
      </c>
      <c r="G7838" s="1">
        <f>(Comuni[[#This Row],[Popolazione2011]]/Comuni[[#This Row],[TOT POP REGIONE ]])*100</f>
        <v>0.17384155583910663</v>
      </c>
      <c r="H7838" t="str">
        <f>IF(Comuni[[#This Row],[Popolazione2011]]&gt;300000,"MAGGIORE","")</f>
        <v/>
      </c>
      <c r="I7838" t="str">
        <f>_xlfn.XLOOKUP(Comuni[[#This Row],[Regione]],Ripartizione_geografica[Regione],Ripartizione_geografica[Ripartizione geografica])</f>
        <v>Isole</v>
      </c>
      <c r="J7838">
        <f>_xlfn.XLOOKUP(Comuni[[#This Row],[Regione]],Ripartizione_geografica[Regione],Ripartizione_geografica[Codice Regione])</f>
        <v>20</v>
      </c>
      <c r="K7838">
        <f>_xlfn.XLOOKUP(Comuni[[#This Row],[Regione]],Table_0[Regione],Table_0[Totale])</f>
        <v>525277</v>
      </c>
      <c r="L7838">
        <f>_xlfn.XLOOKUP(Comuni[[#This Row],[Regione]],Table_0[Regione],Table_0[Guariti])</f>
        <v>513189</v>
      </c>
      <c r="M7838">
        <f>_xlfn.XLOOKUP(Comuni[[#This Row],[Regione]],Table_0[Regione],Table_0[Deceduti])</f>
        <v>2975</v>
      </c>
      <c r="N7838" s="1">
        <f>(Comuni[[#This Row],[Popolazione2011]]/Comuni[[#This Row],[Ammalati TOT]])*100</f>
        <v>0.54104786617346656</v>
      </c>
      <c r="O7838">
        <f>_xlfn.XLOOKUP(Comuni[[#This Row],[Regione]],Table_0[Regione],Table_0[TOT AREA])</f>
        <v>2358669</v>
      </c>
      <c r="P7838" s="1">
        <f>(Comuni[[#This Row],[Popolazione2011]]/Comuni[[#This Row],[Ammalati AREA]])*100</f>
        <v>0.12049168408114914</v>
      </c>
    </row>
    <row r="7839" spans="1:16" x14ac:dyDescent="0.3">
      <c r="A7839" t="s">
        <v>7949</v>
      </c>
      <c r="B7839" t="s">
        <v>8039</v>
      </c>
      <c r="C7839" t="s">
        <v>7913</v>
      </c>
      <c r="D7839">
        <v>257</v>
      </c>
      <c r="E7839" s="1">
        <f>(Comuni[[#This Row],[Popolazione2011]]/SUM(D:D))*100</f>
        <v>4.324928040433668E-4</v>
      </c>
      <c r="F7839">
        <f t="shared" si="122"/>
        <v>1634822</v>
      </c>
      <c r="G7839" s="1">
        <f>(Comuni[[#This Row],[Popolazione2011]]/Comuni[[#This Row],[TOT POP REGIONE ]])*100</f>
        <v>1.5720365886928364E-2</v>
      </c>
      <c r="H7839" t="str">
        <f>IF(Comuni[[#This Row],[Popolazione2011]]&gt;300000,"MAGGIORE","")</f>
        <v/>
      </c>
      <c r="I7839" t="str">
        <f>_xlfn.XLOOKUP(Comuni[[#This Row],[Regione]],Ripartizione_geografica[Regione],Ripartizione_geografica[Ripartizione geografica])</f>
        <v>Isole</v>
      </c>
      <c r="J7839">
        <f>_xlfn.XLOOKUP(Comuni[[#This Row],[Regione]],Ripartizione_geografica[Regione],Ripartizione_geografica[Codice Regione])</f>
        <v>20</v>
      </c>
      <c r="K7839">
        <f>_xlfn.XLOOKUP(Comuni[[#This Row],[Regione]],Table_0[Regione],Table_0[Totale])</f>
        <v>525277</v>
      </c>
      <c r="L7839">
        <f>_xlfn.XLOOKUP(Comuni[[#This Row],[Regione]],Table_0[Regione],Table_0[Guariti])</f>
        <v>513189</v>
      </c>
      <c r="M7839">
        <f>_xlfn.XLOOKUP(Comuni[[#This Row],[Regione]],Table_0[Regione],Table_0[Deceduti])</f>
        <v>2975</v>
      </c>
      <c r="N7839" s="1">
        <f>(Comuni[[#This Row],[Popolazione2011]]/Comuni[[#This Row],[Ammalati TOT]])*100</f>
        <v>4.8926566364032698E-2</v>
      </c>
      <c r="O7839">
        <f>_xlfn.XLOOKUP(Comuni[[#This Row],[Regione]],Table_0[Regione],Table_0[TOT AREA])</f>
        <v>2358669</v>
      </c>
      <c r="P7839" s="1">
        <f>(Comuni[[#This Row],[Popolazione2011]]/Comuni[[#This Row],[Ammalati AREA]])*100</f>
        <v>1.0895975654065916E-2</v>
      </c>
    </row>
    <row r="7840" spans="1:16" x14ac:dyDescent="0.3">
      <c r="A7840" t="s">
        <v>7950</v>
      </c>
      <c r="B7840" t="s">
        <v>8039</v>
      </c>
      <c r="C7840" t="s">
        <v>7913</v>
      </c>
      <c r="D7840">
        <v>1783</v>
      </c>
      <c r="E7840" s="1">
        <f>(Comuni[[#This Row],[Popolazione2011]]/SUM(D:D))*100</f>
        <v>3.0005240062619572E-3</v>
      </c>
      <c r="F7840">
        <f t="shared" si="122"/>
        <v>1634822</v>
      </c>
      <c r="G7840" s="1">
        <f>(Comuni[[#This Row],[Popolazione2011]]/Comuni[[#This Row],[TOT POP REGIONE ]])*100</f>
        <v>0.10906386138674425</v>
      </c>
      <c r="H7840" t="str">
        <f>IF(Comuni[[#This Row],[Popolazione2011]]&gt;300000,"MAGGIORE","")</f>
        <v/>
      </c>
      <c r="I7840" t="str">
        <f>_xlfn.XLOOKUP(Comuni[[#This Row],[Regione]],Ripartizione_geografica[Regione],Ripartizione_geografica[Ripartizione geografica])</f>
        <v>Isole</v>
      </c>
      <c r="J7840">
        <f>_xlfn.XLOOKUP(Comuni[[#This Row],[Regione]],Ripartizione_geografica[Regione],Ripartizione_geografica[Codice Regione])</f>
        <v>20</v>
      </c>
      <c r="K7840">
        <f>_xlfn.XLOOKUP(Comuni[[#This Row],[Regione]],Table_0[Regione],Table_0[Totale])</f>
        <v>525277</v>
      </c>
      <c r="L7840">
        <f>_xlfn.XLOOKUP(Comuni[[#This Row],[Regione]],Table_0[Regione],Table_0[Guariti])</f>
        <v>513189</v>
      </c>
      <c r="M7840">
        <f>_xlfn.XLOOKUP(Comuni[[#This Row],[Regione]],Table_0[Regione],Table_0[Deceduti])</f>
        <v>2975</v>
      </c>
      <c r="N7840" s="1">
        <f>(Comuni[[#This Row],[Popolazione2011]]/Comuni[[#This Row],[Ammalati TOT]])*100</f>
        <v>0.33943995263451476</v>
      </c>
      <c r="O7840">
        <f>_xlfn.XLOOKUP(Comuni[[#This Row],[Regione]],Table_0[Regione],Table_0[TOT AREA])</f>
        <v>2358669</v>
      </c>
      <c r="P7840" s="1">
        <f>(Comuni[[#This Row],[Popolazione2011]]/Comuni[[#This Row],[Ammalati AREA]])*100</f>
        <v>7.5593480899609058E-2</v>
      </c>
    </row>
    <row r="7841" spans="1:16" x14ac:dyDescent="0.3">
      <c r="A7841" t="s">
        <v>7951</v>
      </c>
      <c r="B7841" t="s">
        <v>8039</v>
      </c>
      <c r="C7841" t="s">
        <v>7913</v>
      </c>
      <c r="D7841">
        <v>2238</v>
      </c>
      <c r="E7841" s="1">
        <f>(Comuni[[#This Row],[Popolazione2011]]/SUM(D:D))*100</f>
        <v>3.7662213830702528E-3</v>
      </c>
      <c r="F7841">
        <f t="shared" si="122"/>
        <v>1634822</v>
      </c>
      <c r="G7841" s="1">
        <f>(Comuni[[#This Row],[Popolazione2011]]/Comuni[[#This Row],[TOT POP REGIONE ]])*100</f>
        <v>0.13689563756788201</v>
      </c>
      <c r="H7841" t="str">
        <f>IF(Comuni[[#This Row],[Popolazione2011]]&gt;300000,"MAGGIORE","")</f>
        <v/>
      </c>
      <c r="I7841" t="str">
        <f>_xlfn.XLOOKUP(Comuni[[#This Row],[Regione]],Ripartizione_geografica[Regione],Ripartizione_geografica[Ripartizione geografica])</f>
        <v>Isole</v>
      </c>
      <c r="J7841">
        <f>_xlfn.XLOOKUP(Comuni[[#This Row],[Regione]],Ripartizione_geografica[Regione],Ripartizione_geografica[Codice Regione])</f>
        <v>20</v>
      </c>
      <c r="K7841">
        <f>_xlfn.XLOOKUP(Comuni[[#This Row],[Regione]],Table_0[Regione],Table_0[Totale])</f>
        <v>525277</v>
      </c>
      <c r="L7841">
        <f>_xlfn.XLOOKUP(Comuni[[#This Row],[Regione]],Table_0[Regione],Table_0[Guariti])</f>
        <v>513189</v>
      </c>
      <c r="M7841">
        <f>_xlfn.XLOOKUP(Comuni[[#This Row],[Regione]],Table_0[Regione],Table_0[Deceduti])</f>
        <v>2975</v>
      </c>
      <c r="N7841" s="1">
        <f>(Comuni[[#This Row],[Popolazione2011]]/Comuni[[#This Row],[Ammalati TOT]])*100</f>
        <v>0.42606091643075938</v>
      </c>
      <c r="O7841">
        <f>_xlfn.XLOOKUP(Comuni[[#This Row],[Regione]],Table_0[Regione],Table_0[TOT AREA])</f>
        <v>2358669</v>
      </c>
      <c r="P7841" s="1">
        <f>(Comuni[[#This Row],[Popolazione2011]]/Comuni[[#This Row],[Ammalati AREA]])*100</f>
        <v>9.4884021454472833E-2</v>
      </c>
    </row>
    <row r="7842" spans="1:16" x14ac:dyDescent="0.3">
      <c r="A7842" t="s">
        <v>7952</v>
      </c>
      <c r="B7842" t="s">
        <v>8039</v>
      </c>
      <c r="C7842" t="s">
        <v>7913</v>
      </c>
      <c r="D7842">
        <v>1350</v>
      </c>
      <c r="E7842" s="1">
        <f>(Comuni[[#This Row],[Popolazione2011]]/SUM(D:D))*100</f>
        <v>2.2718493597608763E-3</v>
      </c>
      <c r="F7842">
        <f t="shared" si="122"/>
        <v>1634822</v>
      </c>
      <c r="G7842" s="1">
        <f>(Comuni[[#This Row],[Popolazione2011]]/Comuni[[#This Row],[TOT POP REGIONE ]])*100</f>
        <v>8.2577797460518632E-2</v>
      </c>
      <c r="H7842" t="str">
        <f>IF(Comuni[[#This Row],[Popolazione2011]]&gt;300000,"MAGGIORE","")</f>
        <v/>
      </c>
      <c r="I7842" t="str">
        <f>_xlfn.XLOOKUP(Comuni[[#This Row],[Regione]],Ripartizione_geografica[Regione],Ripartizione_geografica[Ripartizione geografica])</f>
        <v>Isole</v>
      </c>
      <c r="J7842">
        <f>_xlfn.XLOOKUP(Comuni[[#This Row],[Regione]],Ripartizione_geografica[Regione],Ripartizione_geografica[Codice Regione])</f>
        <v>20</v>
      </c>
      <c r="K7842">
        <f>_xlfn.XLOOKUP(Comuni[[#This Row],[Regione]],Table_0[Regione],Table_0[Totale])</f>
        <v>525277</v>
      </c>
      <c r="L7842">
        <f>_xlfn.XLOOKUP(Comuni[[#This Row],[Regione]],Table_0[Regione],Table_0[Guariti])</f>
        <v>513189</v>
      </c>
      <c r="M7842">
        <f>_xlfn.XLOOKUP(Comuni[[#This Row],[Regione]],Table_0[Regione],Table_0[Deceduti])</f>
        <v>2975</v>
      </c>
      <c r="N7842" s="1">
        <f>(Comuni[[#This Row],[Popolazione2011]]/Comuni[[#This Row],[Ammalati TOT]])*100</f>
        <v>0.25700725521962697</v>
      </c>
      <c r="O7842">
        <f>_xlfn.XLOOKUP(Comuni[[#This Row],[Regione]],Table_0[Regione],Table_0[TOT AREA])</f>
        <v>2358669</v>
      </c>
      <c r="P7842" s="1">
        <f>(Comuni[[#This Row],[Popolazione2011]]/Comuni[[#This Row],[Ammalati AREA]])*100</f>
        <v>5.7235669778167263E-2</v>
      </c>
    </row>
    <row r="7843" spans="1:16" x14ac:dyDescent="0.3">
      <c r="A7843" t="s">
        <v>7953</v>
      </c>
      <c r="B7843" t="s">
        <v>8039</v>
      </c>
      <c r="C7843" t="s">
        <v>7913</v>
      </c>
      <c r="D7843">
        <v>4505</v>
      </c>
      <c r="E7843" s="1">
        <f>(Comuni[[#This Row],[Popolazione2011]]/SUM(D:D))*100</f>
        <v>7.5812454560909241E-3</v>
      </c>
      <c r="F7843">
        <f t="shared" si="122"/>
        <v>1634822</v>
      </c>
      <c r="G7843" s="1">
        <f>(Comuni[[#This Row],[Popolazione2011]]/Comuni[[#This Row],[TOT POP REGIONE ]])*100</f>
        <v>0.2755651685626937</v>
      </c>
      <c r="H7843" t="str">
        <f>IF(Comuni[[#This Row],[Popolazione2011]]&gt;300000,"MAGGIORE","")</f>
        <v/>
      </c>
      <c r="I7843" t="str">
        <f>_xlfn.XLOOKUP(Comuni[[#This Row],[Regione]],Ripartizione_geografica[Regione],Ripartizione_geografica[Ripartizione geografica])</f>
        <v>Isole</v>
      </c>
      <c r="J7843">
        <f>_xlfn.XLOOKUP(Comuni[[#This Row],[Regione]],Ripartizione_geografica[Regione],Ripartizione_geografica[Codice Regione])</f>
        <v>20</v>
      </c>
      <c r="K7843">
        <f>_xlfn.XLOOKUP(Comuni[[#This Row],[Regione]],Table_0[Regione],Table_0[Totale])</f>
        <v>525277</v>
      </c>
      <c r="L7843">
        <f>_xlfn.XLOOKUP(Comuni[[#This Row],[Regione]],Table_0[Regione],Table_0[Guariti])</f>
        <v>513189</v>
      </c>
      <c r="M7843">
        <f>_xlfn.XLOOKUP(Comuni[[#This Row],[Regione]],Table_0[Regione],Table_0[Deceduti])</f>
        <v>2975</v>
      </c>
      <c r="N7843" s="1">
        <f>(Comuni[[#This Row],[Popolazione2011]]/Comuni[[#This Row],[Ammalati TOT]])*100</f>
        <v>0.85764272945512565</v>
      </c>
      <c r="O7843">
        <f>_xlfn.XLOOKUP(Comuni[[#This Row],[Regione]],Table_0[Regione],Table_0[TOT AREA])</f>
        <v>2358669</v>
      </c>
      <c r="P7843" s="1">
        <f>(Comuni[[#This Row],[Popolazione2011]]/Comuni[[#This Row],[Ammalati AREA]])*100</f>
        <v>0.19099754988936557</v>
      </c>
    </row>
    <row r="7844" spans="1:16" x14ac:dyDescent="0.3">
      <c r="A7844" t="s">
        <v>7954</v>
      </c>
      <c r="B7844" t="s">
        <v>8039</v>
      </c>
      <c r="C7844" t="s">
        <v>7913</v>
      </c>
      <c r="D7844">
        <v>5162</v>
      </c>
      <c r="E7844" s="1">
        <f>(Comuni[[#This Row],[Popolazione2011]]/SUM(D:D))*100</f>
        <v>8.6868788111745514E-3</v>
      </c>
      <c r="F7844">
        <f t="shared" si="122"/>
        <v>1634822</v>
      </c>
      <c r="G7844" s="1">
        <f>(Comuni[[#This Row],[Popolazione2011]]/Comuni[[#This Row],[TOT POP REGIONE ]])*100</f>
        <v>0.31575302999347937</v>
      </c>
      <c r="H7844" t="str">
        <f>IF(Comuni[[#This Row],[Popolazione2011]]&gt;300000,"MAGGIORE","")</f>
        <v/>
      </c>
      <c r="I7844" t="str">
        <f>_xlfn.XLOOKUP(Comuni[[#This Row],[Regione]],Ripartizione_geografica[Regione],Ripartizione_geografica[Ripartizione geografica])</f>
        <v>Isole</v>
      </c>
      <c r="J7844">
        <f>_xlfn.XLOOKUP(Comuni[[#This Row],[Regione]],Ripartizione_geografica[Regione],Ripartizione_geografica[Codice Regione])</f>
        <v>20</v>
      </c>
      <c r="K7844">
        <f>_xlfn.XLOOKUP(Comuni[[#This Row],[Regione]],Table_0[Regione],Table_0[Totale])</f>
        <v>525277</v>
      </c>
      <c r="L7844">
        <f>_xlfn.XLOOKUP(Comuni[[#This Row],[Regione]],Table_0[Regione],Table_0[Guariti])</f>
        <v>513189</v>
      </c>
      <c r="M7844">
        <f>_xlfn.XLOOKUP(Comuni[[#This Row],[Regione]],Table_0[Regione],Table_0[Deceduti])</f>
        <v>2975</v>
      </c>
      <c r="N7844" s="1">
        <f>(Comuni[[#This Row],[Popolazione2011]]/Comuni[[#This Row],[Ammalati TOT]])*100</f>
        <v>0.98271959366201067</v>
      </c>
      <c r="O7844">
        <f>_xlfn.XLOOKUP(Comuni[[#This Row],[Regione]],Table_0[Regione],Table_0[TOT AREA])</f>
        <v>2358669</v>
      </c>
      <c r="P7844" s="1">
        <f>(Comuni[[#This Row],[Popolazione2011]]/Comuni[[#This Row],[Ammalati AREA]])*100</f>
        <v>0.21885224251474031</v>
      </c>
    </row>
    <row r="7845" spans="1:16" x14ac:dyDescent="0.3">
      <c r="A7845" t="s">
        <v>7955</v>
      </c>
      <c r="B7845" t="s">
        <v>8039</v>
      </c>
      <c r="C7845" t="s">
        <v>7913</v>
      </c>
      <c r="D7845">
        <v>1522</v>
      </c>
      <c r="E7845" s="1">
        <f>(Comuni[[#This Row],[Popolazione2011]]/SUM(D:D))*100</f>
        <v>2.5612997967081877E-3</v>
      </c>
      <c r="F7845">
        <f t="shared" si="122"/>
        <v>1634822</v>
      </c>
      <c r="G7845" s="1">
        <f>(Comuni[[#This Row],[Popolazione2011]]/Comuni[[#This Row],[TOT POP REGIONE ]])*100</f>
        <v>9.3098820544377306E-2</v>
      </c>
      <c r="H7845" t="str">
        <f>IF(Comuni[[#This Row],[Popolazione2011]]&gt;300000,"MAGGIORE","")</f>
        <v/>
      </c>
      <c r="I7845" t="str">
        <f>_xlfn.XLOOKUP(Comuni[[#This Row],[Regione]],Ripartizione_geografica[Regione],Ripartizione_geografica[Ripartizione geografica])</f>
        <v>Isole</v>
      </c>
      <c r="J7845">
        <f>_xlfn.XLOOKUP(Comuni[[#This Row],[Regione]],Ripartizione_geografica[Regione],Ripartizione_geografica[Codice Regione])</f>
        <v>20</v>
      </c>
      <c r="K7845">
        <f>_xlfn.XLOOKUP(Comuni[[#This Row],[Regione]],Table_0[Regione],Table_0[Totale])</f>
        <v>525277</v>
      </c>
      <c r="L7845">
        <f>_xlfn.XLOOKUP(Comuni[[#This Row],[Regione]],Table_0[Regione],Table_0[Guariti])</f>
        <v>513189</v>
      </c>
      <c r="M7845">
        <f>_xlfn.XLOOKUP(Comuni[[#This Row],[Regione]],Table_0[Regione],Table_0[Deceduti])</f>
        <v>2975</v>
      </c>
      <c r="N7845" s="1">
        <f>(Comuni[[#This Row],[Popolazione2011]]/Comuni[[#This Row],[Ammalati TOT]])*100</f>
        <v>0.28975188329205354</v>
      </c>
      <c r="O7845">
        <f>_xlfn.XLOOKUP(Comuni[[#This Row],[Regione]],Table_0[Regione],Table_0[TOT AREA])</f>
        <v>2358669</v>
      </c>
      <c r="P7845" s="1">
        <f>(Comuni[[#This Row],[Popolazione2011]]/Comuni[[#This Row],[Ammalati AREA]])*100</f>
        <v>6.4527918075830054E-2</v>
      </c>
    </row>
    <row r="7846" spans="1:16" x14ac:dyDescent="0.3">
      <c r="A7846" t="s">
        <v>7956</v>
      </c>
      <c r="B7846" t="s">
        <v>8039</v>
      </c>
      <c r="C7846" t="s">
        <v>7913</v>
      </c>
      <c r="D7846">
        <v>3373</v>
      </c>
      <c r="E7846" s="1">
        <f>(Comuni[[#This Row],[Popolazione2011]]/SUM(D:D))*100</f>
        <v>5.6762576966469889E-3</v>
      </c>
      <c r="F7846">
        <f t="shared" si="122"/>
        <v>1634822</v>
      </c>
      <c r="G7846" s="1">
        <f>(Comuni[[#This Row],[Popolazione2011]]/Comuni[[#This Row],[TOT POP REGIONE ]])*100</f>
        <v>0.2063221561735773</v>
      </c>
      <c r="H7846" t="str">
        <f>IF(Comuni[[#This Row],[Popolazione2011]]&gt;300000,"MAGGIORE","")</f>
        <v/>
      </c>
      <c r="I7846" t="str">
        <f>_xlfn.XLOOKUP(Comuni[[#This Row],[Regione]],Ripartizione_geografica[Regione],Ripartizione_geografica[Ripartizione geografica])</f>
        <v>Isole</v>
      </c>
      <c r="J7846">
        <f>_xlfn.XLOOKUP(Comuni[[#This Row],[Regione]],Ripartizione_geografica[Regione],Ripartizione_geografica[Codice Regione])</f>
        <v>20</v>
      </c>
      <c r="K7846">
        <f>_xlfn.XLOOKUP(Comuni[[#This Row],[Regione]],Table_0[Regione],Table_0[Totale])</f>
        <v>525277</v>
      </c>
      <c r="L7846">
        <f>_xlfn.XLOOKUP(Comuni[[#This Row],[Regione]],Table_0[Regione],Table_0[Guariti])</f>
        <v>513189</v>
      </c>
      <c r="M7846">
        <f>_xlfn.XLOOKUP(Comuni[[#This Row],[Regione]],Table_0[Regione],Table_0[Deceduti])</f>
        <v>2975</v>
      </c>
      <c r="N7846" s="1">
        <f>(Comuni[[#This Row],[Popolazione2011]]/Comuni[[#This Row],[Ammalati TOT]])*100</f>
        <v>0.6421373865598532</v>
      </c>
      <c r="O7846">
        <f>_xlfn.XLOOKUP(Comuni[[#This Row],[Regione]],Table_0[Regione],Table_0[TOT AREA])</f>
        <v>2358669</v>
      </c>
      <c r="P7846" s="1">
        <f>(Comuni[[#This Row],[Popolazione2011]]/Comuni[[#This Row],[Ammalati AREA]])*100</f>
        <v>0.14300438086056161</v>
      </c>
    </row>
    <row r="7847" spans="1:16" x14ac:dyDescent="0.3">
      <c r="A7847" t="s">
        <v>7957</v>
      </c>
      <c r="B7847" t="s">
        <v>8039</v>
      </c>
      <c r="C7847" t="s">
        <v>7913</v>
      </c>
      <c r="D7847">
        <v>942</v>
      </c>
      <c r="E7847" s="1">
        <f>(Comuni[[#This Row],[Popolazione2011]]/SUM(D:D))*100</f>
        <v>1.5852459976998113E-3</v>
      </c>
      <c r="F7847">
        <f t="shared" si="122"/>
        <v>1634822</v>
      </c>
      <c r="G7847" s="1">
        <f>(Comuni[[#This Row],[Popolazione2011]]/Comuni[[#This Row],[TOT POP REGIONE ]])*100</f>
        <v>5.7620952005784112E-2</v>
      </c>
      <c r="H7847" t="str">
        <f>IF(Comuni[[#This Row],[Popolazione2011]]&gt;300000,"MAGGIORE","")</f>
        <v/>
      </c>
      <c r="I7847" t="str">
        <f>_xlfn.XLOOKUP(Comuni[[#This Row],[Regione]],Ripartizione_geografica[Regione],Ripartizione_geografica[Ripartizione geografica])</f>
        <v>Isole</v>
      </c>
      <c r="J7847">
        <f>_xlfn.XLOOKUP(Comuni[[#This Row],[Regione]],Ripartizione_geografica[Regione],Ripartizione_geografica[Codice Regione])</f>
        <v>20</v>
      </c>
      <c r="K7847">
        <f>_xlfn.XLOOKUP(Comuni[[#This Row],[Regione]],Table_0[Regione],Table_0[Totale])</f>
        <v>525277</v>
      </c>
      <c r="L7847">
        <f>_xlfn.XLOOKUP(Comuni[[#This Row],[Regione]],Table_0[Regione],Table_0[Guariti])</f>
        <v>513189</v>
      </c>
      <c r="M7847">
        <f>_xlfn.XLOOKUP(Comuni[[#This Row],[Regione]],Table_0[Regione],Table_0[Deceduti])</f>
        <v>2975</v>
      </c>
      <c r="N7847" s="1">
        <f>(Comuni[[#This Row],[Popolazione2011]]/Comuni[[#This Row],[Ammalati TOT]])*100</f>
        <v>0.17933395141991748</v>
      </c>
      <c r="O7847">
        <f>_xlfn.XLOOKUP(Comuni[[#This Row],[Regione]],Table_0[Regione],Table_0[TOT AREA])</f>
        <v>2358669</v>
      </c>
      <c r="P7847" s="1">
        <f>(Comuni[[#This Row],[Popolazione2011]]/Comuni[[#This Row],[Ammalati AREA]])*100</f>
        <v>3.9937778467432267E-2</v>
      </c>
    </row>
    <row r="7848" spans="1:16" x14ac:dyDescent="0.3">
      <c r="A7848" t="s">
        <v>7958</v>
      </c>
      <c r="B7848" t="s">
        <v>8039</v>
      </c>
      <c r="C7848" t="s">
        <v>7913</v>
      </c>
      <c r="D7848">
        <v>1357</v>
      </c>
      <c r="E7848" s="1">
        <f>(Comuni[[#This Row],[Popolazione2011]]/SUM(D:D))*100</f>
        <v>2.283629319404081E-3</v>
      </c>
      <c r="F7848">
        <f t="shared" si="122"/>
        <v>1634822</v>
      </c>
      <c r="G7848" s="1">
        <f>(Comuni[[#This Row],[Popolazione2011]]/Comuni[[#This Row],[TOT POP REGIONE ]])*100</f>
        <v>8.3005978632536143E-2</v>
      </c>
      <c r="H7848" t="str">
        <f>IF(Comuni[[#This Row],[Popolazione2011]]&gt;300000,"MAGGIORE","")</f>
        <v/>
      </c>
      <c r="I7848" t="str">
        <f>_xlfn.XLOOKUP(Comuni[[#This Row],[Regione]],Ripartizione_geografica[Regione],Ripartizione_geografica[Ripartizione geografica])</f>
        <v>Isole</v>
      </c>
      <c r="J7848">
        <f>_xlfn.XLOOKUP(Comuni[[#This Row],[Regione]],Ripartizione_geografica[Regione],Ripartizione_geografica[Codice Regione])</f>
        <v>20</v>
      </c>
      <c r="K7848">
        <f>_xlfn.XLOOKUP(Comuni[[#This Row],[Regione]],Table_0[Regione],Table_0[Totale])</f>
        <v>525277</v>
      </c>
      <c r="L7848">
        <f>_xlfn.XLOOKUP(Comuni[[#This Row],[Regione]],Table_0[Regione],Table_0[Guariti])</f>
        <v>513189</v>
      </c>
      <c r="M7848">
        <f>_xlfn.XLOOKUP(Comuni[[#This Row],[Regione]],Table_0[Regione],Table_0[Deceduti])</f>
        <v>2975</v>
      </c>
      <c r="N7848" s="1">
        <f>(Comuni[[#This Row],[Popolazione2011]]/Comuni[[#This Row],[Ammalati TOT]])*100</f>
        <v>0.25833988543187691</v>
      </c>
      <c r="O7848">
        <f>_xlfn.XLOOKUP(Comuni[[#This Row],[Regione]],Table_0[Regione],Table_0[TOT AREA])</f>
        <v>2358669</v>
      </c>
      <c r="P7848" s="1">
        <f>(Comuni[[#This Row],[Popolazione2011]]/Comuni[[#This Row],[Ammalati AREA]])*100</f>
        <v>5.7532447325165159E-2</v>
      </c>
    </row>
    <row r="7849" spans="1:16" x14ac:dyDescent="0.3">
      <c r="A7849" t="s">
        <v>7959</v>
      </c>
      <c r="B7849" t="s">
        <v>8039</v>
      </c>
      <c r="C7849" t="s">
        <v>7913</v>
      </c>
      <c r="D7849">
        <v>2606</v>
      </c>
      <c r="E7849" s="1">
        <f>(Comuni[[#This Row],[Popolazione2011]]/SUM(D:D))*100</f>
        <v>4.3855106900272918E-3</v>
      </c>
      <c r="F7849">
        <f t="shared" si="122"/>
        <v>1634822</v>
      </c>
      <c r="G7849" s="1">
        <f>(Comuni[[#This Row],[Popolazione2011]]/Comuni[[#This Row],[TOT POP REGIONE ]])*100</f>
        <v>0.15940573346823081</v>
      </c>
      <c r="H7849" t="str">
        <f>IF(Comuni[[#This Row],[Popolazione2011]]&gt;300000,"MAGGIORE","")</f>
        <v/>
      </c>
      <c r="I7849" t="str">
        <f>_xlfn.XLOOKUP(Comuni[[#This Row],[Regione]],Ripartizione_geografica[Regione],Ripartizione_geografica[Ripartizione geografica])</f>
        <v>Isole</v>
      </c>
      <c r="J7849">
        <f>_xlfn.XLOOKUP(Comuni[[#This Row],[Regione]],Ripartizione_geografica[Regione],Ripartizione_geografica[Codice Regione])</f>
        <v>20</v>
      </c>
      <c r="K7849">
        <f>_xlfn.XLOOKUP(Comuni[[#This Row],[Regione]],Table_0[Regione],Table_0[Totale])</f>
        <v>525277</v>
      </c>
      <c r="L7849">
        <f>_xlfn.XLOOKUP(Comuni[[#This Row],[Regione]],Table_0[Regione],Table_0[Guariti])</f>
        <v>513189</v>
      </c>
      <c r="M7849">
        <f>_xlfn.XLOOKUP(Comuni[[#This Row],[Regione]],Table_0[Regione],Table_0[Deceduti])</f>
        <v>2975</v>
      </c>
      <c r="N7849" s="1">
        <f>(Comuni[[#This Row],[Popolazione2011]]/Comuni[[#This Row],[Ammalati TOT]])*100</f>
        <v>0.49611919044618363</v>
      </c>
      <c r="O7849">
        <f>_xlfn.XLOOKUP(Comuni[[#This Row],[Regione]],Table_0[Regione],Table_0[TOT AREA])</f>
        <v>2358669</v>
      </c>
      <c r="P7849" s="1">
        <f>(Comuni[[#This Row],[Popolazione2011]]/Comuni[[#This Row],[Ammalati AREA]])*100</f>
        <v>0.11048604106807695</v>
      </c>
    </row>
    <row r="7850" spans="1:16" x14ac:dyDescent="0.3">
      <c r="A7850" t="s">
        <v>7960</v>
      </c>
      <c r="B7850" t="s">
        <v>8039</v>
      </c>
      <c r="C7850" t="s">
        <v>7913</v>
      </c>
      <c r="D7850">
        <v>2233</v>
      </c>
      <c r="E7850" s="1">
        <f>(Comuni[[#This Row],[Popolazione2011]]/SUM(D:D))*100</f>
        <v>3.7578071261822493E-3</v>
      </c>
      <c r="F7850">
        <f t="shared" si="122"/>
        <v>1634822</v>
      </c>
      <c r="G7850" s="1">
        <f>(Comuni[[#This Row],[Popolazione2011]]/Comuni[[#This Row],[TOT POP REGIONE ]])*100</f>
        <v>0.1365897938735838</v>
      </c>
      <c r="H7850" t="str">
        <f>IF(Comuni[[#This Row],[Popolazione2011]]&gt;300000,"MAGGIORE","")</f>
        <v/>
      </c>
      <c r="I7850" t="str">
        <f>_xlfn.XLOOKUP(Comuni[[#This Row],[Regione]],Ripartizione_geografica[Regione],Ripartizione_geografica[Ripartizione geografica])</f>
        <v>Isole</v>
      </c>
      <c r="J7850">
        <f>_xlfn.XLOOKUP(Comuni[[#This Row],[Regione]],Ripartizione_geografica[Regione],Ripartizione_geografica[Codice Regione])</f>
        <v>20</v>
      </c>
      <c r="K7850">
        <f>_xlfn.XLOOKUP(Comuni[[#This Row],[Regione]],Table_0[Regione],Table_0[Totale])</f>
        <v>525277</v>
      </c>
      <c r="L7850">
        <f>_xlfn.XLOOKUP(Comuni[[#This Row],[Regione]],Table_0[Regione],Table_0[Guariti])</f>
        <v>513189</v>
      </c>
      <c r="M7850">
        <f>_xlfn.XLOOKUP(Comuni[[#This Row],[Regione]],Table_0[Regione],Table_0[Deceduti])</f>
        <v>2975</v>
      </c>
      <c r="N7850" s="1">
        <f>(Comuni[[#This Row],[Popolazione2011]]/Comuni[[#This Row],[Ammalati TOT]])*100</f>
        <v>0.42510903770772374</v>
      </c>
      <c r="O7850">
        <f>_xlfn.XLOOKUP(Comuni[[#This Row],[Regione]],Table_0[Regione],Table_0[TOT AREA])</f>
        <v>2358669</v>
      </c>
      <c r="P7850" s="1">
        <f>(Comuni[[#This Row],[Popolazione2011]]/Comuni[[#This Row],[Ammalati AREA]])*100</f>
        <v>9.4672037492331482E-2</v>
      </c>
    </row>
    <row r="7851" spans="1:16" x14ac:dyDescent="0.3">
      <c r="A7851" t="s">
        <v>7961</v>
      </c>
      <c r="B7851" t="s">
        <v>8039</v>
      </c>
      <c r="C7851" t="s">
        <v>7913</v>
      </c>
      <c r="D7851">
        <v>1631</v>
      </c>
      <c r="E7851" s="1">
        <f>(Comuni[[#This Row],[Popolazione2011]]/SUM(D:D))*100</f>
        <v>2.7447305968666584E-3</v>
      </c>
      <c r="F7851">
        <f t="shared" si="122"/>
        <v>1634822</v>
      </c>
      <c r="G7851" s="1">
        <f>(Comuni[[#This Row],[Popolazione2011]]/Comuni[[#This Row],[TOT POP REGIONE ]])*100</f>
        <v>9.9766213080078436E-2</v>
      </c>
      <c r="H7851" t="str">
        <f>IF(Comuni[[#This Row],[Popolazione2011]]&gt;300000,"MAGGIORE","")</f>
        <v/>
      </c>
      <c r="I7851" t="str">
        <f>_xlfn.XLOOKUP(Comuni[[#This Row],[Regione]],Ripartizione_geografica[Regione],Ripartizione_geografica[Ripartizione geografica])</f>
        <v>Isole</v>
      </c>
      <c r="J7851">
        <f>_xlfn.XLOOKUP(Comuni[[#This Row],[Regione]],Ripartizione_geografica[Regione],Ripartizione_geografica[Codice Regione])</f>
        <v>20</v>
      </c>
      <c r="K7851">
        <f>_xlfn.XLOOKUP(Comuni[[#This Row],[Regione]],Table_0[Regione],Table_0[Totale])</f>
        <v>525277</v>
      </c>
      <c r="L7851">
        <f>_xlfn.XLOOKUP(Comuni[[#This Row],[Regione]],Table_0[Regione],Table_0[Guariti])</f>
        <v>513189</v>
      </c>
      <c r="M7851">
        <f>_xlfn.XLOOKUP(Comuni[[#This Row],[Regione]],Table_0[Regione],Table_0[Deceduti])</f>
        <v>2975</v>
      </c>
      <c r="N7851" s="1">
        <f>(Comuni[[#This Row],[Popolazione2011]]/Comuni[[#This Row],[Ammalati TOT]])*100</f>
        <v>0.31050283945423085</v>
      </c>
      <c r="O7851">
        <f>_xlfn.XLOOKUP(Comuni[[#This Row],[Regione]],Table_0[Regione],Table_0[TOT AREA])</f>
        <v>2358669</v>
      </c>
      <c r="P7851" s="1">
        <f>(Comuni[[#This Row],[Popolazione2011]]/Comuni[[#This Row],[Ammalati AREA]])*100</f>
        <v>6.9149168450511708E-2</v>
      </c>
    </row>
    <row r="7852" spans="1:16" x14ac:dyDescent="0.3">
      <c r="A7852" t="s">
        <v>7962</v>
      </c>
      <c r="B7852" t="s">
        <v>8039</v>
      </c>
      <c r="C7852" t="s">
        <v>7913</v>
      </c>
      <c r="D7852">
        <v>2397</v>
      </c>
      <c r="E7852" s="1">
        <f>(Comuni[[#This Row],[Popolazione2011]]/SUM(D:D))*100</f>
        <v>4.0337947521087558E-3</v>
      </c>
      <c r="F7852">
        <f t="shared" si="122"/>
        <v>1634822</v>
      </c>
      <c r="G7852" s="1">
        <f>(Comuni[[#This Row],[Popolazione2011]]/Comuni[[#This Row],[TOT POP REGIONE ]])*100</f>
        <v>0.14662146704656531</v>
      </c>
      <c r="H7852" t="str">
        <f>IF(Comuni[[#This Row],[Popolazione2011]]&gt;300000,"MAGGIORE","")</f>
        <v/>
      </c>
      <c r="I7852" t="str">
        <f>_xlfn.XLOOKUP(Comuni[[#This Row],[Regione]],Ripartizione_geografica[Regione],Ripartizione_geografica[Ripartizione geografica])</f>
        <v>Isole</v>
      </c>
      <c r="J7852">
        <f>_xlfn.XLOOKUP(Comuni[[#This Row],[Regione]],Ripartizione_geografica[Regione],Ripartizione_geografica[Codice Regione])</f>
        <v>20</v>
      </c>
      <c r="K7852">
        <f>_xlfn.XLOOKUP(Comuni[[#This Row],[Regione]],Table_0[Regione],Table_0[Totale])</f>
        <v>525277</v>
      </c>
      <c r="L7852">
        <f>_xlfn.XLOOKUP(Comuni[[#This Row],[Regione]],Table_0[Regione],Table_0[Guariti])</f>
        <v>513189</v>
      </c>
      <c r="M7852">
        <f>_xlfn.XLOOKUP(Comuni[[#This Row],[Regione]],Table_0[Regione],Table_0[Deceduti])</f>
        <v>2975</v>
      </c>
      <c r="N7852" s="1">
        <f>(Comuni[[#This Row],[Popolazione2011]]/Comuni[[#This Row],[Ammalati TOT]])*100</f>
        <v>0.45633065982329324</v>
      </c>
      <c r="O7852">
        <f>_xlfn.XLOOKUP(Comuni[[#This Row],[Regione]],Table_0[Regione],Table_0[TOT AREA])</f>
        <v>2358669</v>
      </c>
      <c r="P7852" s="1">
        <f>(Comuni[[#This Row],[Popolazione2011]]/Comuni[[#This Row],[Ammalati AREA]])*100</f>
        <v>0.10162511145056809</v>
      </c>
    </row>
    <row r="7853" spans="1:16" x14ac:dyDescent="0.3">
      <c r="A7853" t="s">
        <v>7963</v>
      </c>
      <c r="B7853" t="s">
        <v>8039</v>
      </c>
      <c r="C7853" t="s">
        <v>7913</v>
      </c>
      <c r="D7853">
        <v>933</v>
      </c>
      <c r="E7853" s="1">
        <f>(Comuni[[#This Row],[Popolazione2011]]/SUM(D:D))*100</f>
        <v>1.5701003353014054E-3</v>
      </c>
      <c r="F7853">
        <f t="shared" si="122"/>
        <v>1634822</v>
      </c>
      <c r="G7853" s="1">
        <f>(Comuni[[#This Row],[Popolazione2011]]/Comuni[[#This Row],[TOT POP REGIONE ]])*100</f>
        <v>5.7070433356047327E-2</v>
      </c>
      <c r="H7853" t="str">
        <f>IF(Comuni[[#This Row],[Popolazione2011]]&gt;300000,"MAGGIORE","")</f>
        <v/>
      </c>
      <c r="I7853" t="str">
        <f>_xlfn.XLOOKUP(Comuni[[#This Row],[Regione]],Ripartizione_geografica[Regione],Ripartizione_geografica[Ripartizione geografica])</f>
        <v>Isole</v>
      </c>
      <c r="J7853">
        <f>_xlfn.XLOOKUP(Comuni[[#This Row],[Regione]],Ripartizione_geografica[Regione],Ripartizione_geografica[Codice Regione])</f>
        <v>20</v>
      </c>
      <c r="K7853">
        <f>_xlfn.XLOOKUP(Comuni[[#This Row],[Regione]],Table_0[Regione],Table_0[Totale])</f>
        <v>525277</v>
      </c>
      <c r="L7853">
        <f>_xlfn.XLOOKUP(Comuni[[#This Row],[Regione]],Table_0[Regione],Table_0[Guariti])</f>
        <v>513189</v>
      </c>
      <c r="M7853">
        <f>_xlfn.XLOOKUP(Comuni[[#This Row],[Regione]],Table_0[Regione],Table_0[Deceduti])</f>
        <v>2975</v>
      </c>
      <c r="N7853" s="1">
        <f>(Comuni[[#This Row],[Popolazione2011]]/Comuni[[#This Row],[Ammalati TOT]])*100</f>
        <v>0.1776205697184533</v>
      </c>
      <c r="O7853">
        <f>_xlfn.XLOOKUP(Comuni[[#This Row],[Regione]],Table_0[Regione],Table_0[TOT AREA])</f>
        <v>2358669</v>
      </c>
      <c r="P7853" s="1">
        <f>(Comuni[[#This Row],[Popolazione2011]]/Comuni[[#This Row],[Ammalati AREA]])*100</f>
        <v>3.9556207335577818E-2</v>
      </c>
    </row>
    <row r="7854" spans="1:16" x14ac:dyDescent="0.3">
      <c r="A7854" t="s">
        <v>7964</v>
      </c>
      <c r="B7854" t="s">
        <v>8039</v>
      </c>
      <c r="C7854" t="s">
        <v>7913</v>
      </c>
      <c r="D7854">
        <v>2948</v>
      </c>
      <c r="E7854" s="1">
        <f>(Comuni[[#This Row],[Popolazione2011]]/SUM(D:D))*100</f>
        <v>4.9610458611667133E-3</v>
      </c>
      <c r="F7854">
        <f t="shared" si="122"/>
        <v>1634822</v>
      </c>
      <c r="G7854" s="1">
        <f>(Comuni[[#This Row],[Popolazione2011]]/Comuni[[#This Row],[TOT POP REGIONE ]])*100</f>
        <v>0.18032544215822885</v>
      </c>
      <c r="H7854" t="str">
        <f>IF(Comuni[[#This Row],[Popolazione2011]]&gt;300000,"MAGGIORE","")</f>
        <v/>
      </c>
      <c r="I7854" t="str">
        <f>_xlfn.XLOOKUP(Comuni[[#This Row],[Regione]],Ripartizione_geografica[Regione],Ripartizione_geografica[Ripartizione geografica])</f>
        <v>Isole</v>
      </c>
      <c r="J7854">
        <f>_xlfn.XLOOKUP(Comuni[[#This Row],[Regione]],Ripartizione_geografica[Regione],Ripartizione_geografica[Codice Regione])</f>
        <v>20</v>
      </c>
      <c r="K7854">
        <f>_xlfn.XLOOKUP(Comuni[[#This Row],[Regione]],Table_0[Regione],Table_0[Totale])</f>
        <v>525277</v>
      </c>
      <c r="L7854">
        <f>_xlfn.XLOOKUP(Comuni[[#This Row],[Regione]],Table_0[Regione],Table_0[Guariti])</f>
        <v>513189</v>
      </c>
      <c r="M7854">
        <f>_xlfn.XLOOKUP(Comuni[[#This Row],[Regione]],Table_0[Regione],Table_0[Deceduti])</f>
        <v>2975</v>
      </c>
      <c r="N7854" s="1">
        <f>(Comuni[[#This Row],[Popolazione2011]]/Comuni[[#This Row],[Ammalati TOT]])*100</f>
        <v>0.56122769510182247</v>
      </c>
      <c r="O7854">
        <f>_xlfn.XLOOKUP(Comuni[[#This Row],[Regione]],Table_0[Regione],Table_0[TOT AREA])</f>
        <v>2358669</v>
      </c>
      <c r="P7854" s="1">
        <f>(Comuni[[#This Row],[Popolazione2011]]/Comuni[[#This Row],[Ammalati AREA]])*100</f>
        <v>0.12498574407854599</v>
      </c>
    </row>
    <row r="7855" spans="1:16" x14ac:dyDescent="0.3">
      <c r="A7855" t="s">
        <v>7965</v>
      </c>
      <c r="B7855" t="s">
        <v>8039</v>
      </c>
      <c r="C7855" t="s">
        <v>7913</v>
      </c>
      <c r="D7855">
        <v>651</v>
      </c>
      <c r="E7855" s="1">
        <f>(Comuni[[#This Row],[Popolazione2011]]/SUM(D:D))*100</f>
        <v>1.0955362468180227E-3</v>
      </c>
      <c r="F7855">
        <f t="shared" si="122"/>
        <v>1634822</v>
      </c>
      <c r="G7855" s="1">
        <f>(Comuni[[#This Row],[Popolazione2011]]/Comuni[[#This Row],[TOT POP REGIONE ]])*100</f>
        <v>3.9820848997627875E-2</v>
      </c>
      <c r="H7855" t="str">
        <f>IF(Comuni[[#This Row],[Popolazione2011]]&gt;300000,"MAGGIORE","")</f>
        <v/>
      </c>
      <c r="I7855" t="str">
        <f>_xlfn.XLOOKUP(Comuni[[#This Row],[Regione]],Ripartizione_geografica[Regione],Ripartizione_geografica[Ripartizione geografica])</f>
        <v>Isole</v>
      </c>
      <c r="J7855">
        <f>_xlfn.XLOOKUP(Comuni[[#This Row],[Regione]],Ripartizione_geografica[Regione],Ripartizione_geografica[Codice Regione])</f>
        <v>20</v>
      </c>
      <c r="K7855">
        <f>_xlfn.XLOOKUP(Comuni[[#This Row],[Regione]],Table_0[Regione],Table_0[Totale])</f>
        <v>525277</v>
      </c>
      <c r="L7855">
        <f>_xlfn.XLOOKUP(Comuni[[#This Row],[Regione]],Table_0[Regione],Table_0[Guariti])</f>
        <v>513189</v>
      </c>
      <c r="M7855">
        <f>_xlfn.XLOOKUP(Comuni[[#This Row],[Regione]],Table_0[Regione],Table_0[Deceduti])</f>
        <v>2975</v>
      </c>
      <c r="N7855" s="1">
        <f>(Comuni[[#This Row],[Popolazione2011]]/Comuni[[#This Row],[Ammalati TOT]])*100</f>
        <v>0.12393460973924235</v>
      </c>
      <c r="O7855">
        <f>_xlfn.XLOOKUP(Comuni[[#This Row],[Regione]],Table_0[Regione],Table_0[TOT AREA])</f>
        <v>2358669</v>
      </c>
      <c r="P7855" s="1">
        <f>(Comuni[[#This Row],[Popolazione2011]]/Comuni[[#This Row],[Ammalati AREA]])*100</f>
        <v>2.7600311870805101E-2</v>
      </c>
    </row>
    <row r="7856" spans="1:16" x14ac:dyDescent="0.3">
      <c r="A7856" t="s">
        <v>7966</v>
      </c>
      <c r="B7856" t="s">
        <v>8039</v>
      </c>
      <c r="C7856" t="s">
        <v>7913</v>
      </c>
      <c r="D7856">
        <v>1475</v>
      </c>
      <c r="E7856" s="1">
        <f>(Comuni[[#This Row],[Popolazione2011]]/SUM(D:D))*100</f>
        <v>2.4822057819609573E-3</v>
      </c>
      <c r="F7856">
        <f t="shared" si="122"/>
        <v>1634822</v>
      </c>
      <c r="G7856" s="1">
        <f>(Comuni[[#This Row],[Popolazione2011]]/Comuni[[#This Row],[TOT POP REGIONE ]])*100</f>
        <v>9.0223889817974065E-2</v>
      </c>
      <c r="H7856" t="str">
        <f>IF(Comuni[[#This Row],[Popolazione2011]]&gt;300000,"MAGGIORE","")</f>
        <v/>
      </c>
      <c r="I7856" t="str">
        <f>_xlfn.XLOOKUP(Comuni[[#This Row],[Regione]],Ripartizione_geografica[Regione],Ripartizione_geografica[Ripartizione geografica])</f>
        <v>Isole</v>
      </c>
      <c r="J7856">
        <f>_xlfn.XLOOKUP(Comuni[[#This Row],[Regione]],Ripartizione_geografica[Regione],Ripartizione_geografica[Codice Regione])</f>
        <v>20</v>
      </c>
      <c r="K7856">
        <f>_xlfn.XLOOKUP(Comuni[[#This Row],[Regione]],Table_0[Regione],Table_0[Totale])</f>
        <v>525277</v>
      </c>
      <c r="L7856">
        <f>_xlfn.XLOOKUP(Comuni[[#This Row],[Regione]],Table_0[Regione],Table_0[Guariti])</f>
        <v>513189</v>
      </c>
      <c r="M7856">
        <f>_xlfn.XLOOKUP(Comuni[[#This Row],[Regione]],Table_0[Regione],Table_0[Deceduti])</f>
        <v>2975</v>
      </c>
      <c r="N7856" s="1">
        <f>(Comuni[[#This Row],[Popolazione2011]]/Comuni[[#This Row],[Ammalati TOT]])*100</f>
        <v>0.28080422329551835</v>
      </c>
      <c r="O7856">
        <f>_xlfn.XLOOKUP(Comuni[[#This Row],[Regione]],Table_0[Regione],Table_0[TOT AREA])</f>
        <v>2358669</v>
      </c>
      <c r="P7856" s="1">
        <f>(Comuni[[#This Row],[Popolazione2011]]/Comuni[[#This Row],[Ammalati AREA]])*100</f>
        <v>6.2535268831701268E-2</v>
      </c>
    </row>
    <row r="7857" spans="1:16" x14ac:dyDescent="0.3">
      <c r="A7857" t="s">
        <v>7967</v>
      </c>
      <c r="B7857" t="s">
        <v>8039</v>
      </c>
      <c r="C7857" t="s">
        <v>7913</v>
      </c>
      <c r="D7857">
        <v>1193</v>
      </c>
      <c r="E7857" s="1">
        <f>(Comuni[[#This Row],[Popolazione2011]]/SUM(D:D))*100</f>
        <v>2.0076416934775741E-3</v>
      </c>
      <c r="F7857">
        <f t="shared" si="122"/>
        <v>1634822</v>
      </c>
      <c r="G7857" s="1">
        <f>(Comuni[[#This Row],[Popolazione2011]]/Comuni[[#This Row],[TOT POP REGIONE ]])*100</f>
        <v>7.297430545955462E-2</v>
      </c>
      <c r="H7857" t="str">
        <f>IF(Comuni[[#This Row],[Popolazione2011]]&gt;300000,"MAGGIORE","")</f>
        <v/>
      </c>
      <c r="I7857" t="str">
        <f>_xlfn.XLOOKUP(Comuni[[#This Row],[Regione]],Ripartizione_geografica[Regione],Ripartizione_geografica[Ripartizione geografica])</f>
        <v>Isole</v>
      </c>
      <c r="J7857">
        <f>_xlfn.XLOOKUP(Comuni[[#This Row],[Regione]],Ripartizione_geografica[Regione],Ripartizione_geografica[Codice Regione])</f>
        <v>20</v>
      </c>
      <c r="K7857">
        <f>_xlfn.XLOOKUP(Comuni[[#This Row],[Regione]],Table_0[Regione],Table_0[Totale])</f>
        <v>525277</v>
      </c>
      <c r="L7857">
        <f>_xlfn.XLOOKUP(Comuni[[#This Row],[Regione]],Table_0[Regione],Table_0[Guariti])</f>
        <v>513189</v>
      </c>
      <c r="M7857">
        <f>_xlfn.XLOOKUP(Comuni[[#This Row],[Regione]],Table_0[Regione],Table_0[Deceduti])</f>
        <v>2975</v>
      </c>
      <c r="N7857" s="1">
        <f>(Comuni[[#This Row],[Popolazione2011]]/Comuni[[#This Row],[Ammalati TOT]])*100</f>
        <v>0.22711826331630741</v>
      </c>
      <c r="O7857">
        <f>_xlfn.XLOOKUP(Comuni[[#This Row],[Regione]],Table_0[Regione],Table_0[TOT AREA])</f>
        <v>2358669</v>
      </c>
      <c r="P7857" s="1">
        <f>(Comuni[[#This Row],[Popolazione2011]]/Comuni[[#This Row],[Ammalati AREA]])*100</f>
        <v>5.0579373366928554E-2</v>
      </c>
    </row>
    <row r="7858" spans="1:16" x14ac:dyDescent="0.3">
      <c r="A7858" t="s">
        <v>7968</v>
      </c>
      <c r="B7858" t="s">
        <v>8039</v>
      </c>
      <c r="C7858" t="s">
        <v>7913</v>
      </c>
      <c r="D7858">
        <v>872</v>
      </c>
      <c r="E7858" s="1">
        <f>(Comuni[[#This Row],[Popolazione2011]]/SUM(D:D))*100</f>
        <v>1.467446401267766E-3</v>
      </c>
      <c r="F7858">
        <f t="shared" si="122"/>
        <v>1634822</v>
      </c>
      <c r="G7858" s="1">
        <f>(Comuni[[#This Row],[Popolazione2011]]/Comuni[[#This Row],[TOT POP REGIONE ]])*100</f>
        <v>5.3339140285609071E-2</v>
      </c>
      <c r="H7858" t="str">
        <f>IF(Comuni[[#This Row],[Popolazione2011]]&gt;300000,"MAGGIORE","")</f>
        <v/>
      </c>
      <c r="I7858" t="str">
        <f>_xlfn.XLOOKUP(Comuni[[#This Row],[Regione]],Ripartizione_geografica[Regione],Ripartizione_geografica[Ripartizione geografica])</f>
        <v>Isole</v>
      </c>
      <c r="J7858">
        <f>_xlfn.XLOOKUP(Comuni[[#This Row],[Regione]],Ripartizione_geografica[Regione],Ripartizione_geografica[Codice Regione])</f>
        <v>20</v>
      </c>
      <c r="K7858">
        <f>_xlfn.XLOOKUP(Comuni[[#This Row],[Regione]],Table_0[Regione],Table_0[Totale])</f>
        <v>525277</v>
      </c>
      <c r="L7858">
        <f>_xlfn.XLOOKUP(Comuni[[#This Row],[Regione]],Table_0[Regione],Table_0[Guariti])</f>
        <v>513189</v>
      </c>
      <c r="M7858">
        <f>_xlfn.XLOOKUP(Comuni[[#This Row],[Regione]],Table_0[Regione],Table_0[Deceduti])</f>
        <v>2975</v>
      </c>
      <c r="N7858" s="1">
        <f>(Comuni[[#This Row],[Popolazione2011]]/Comuni[[#This Row],[Ammalati TOT]])*100</f>
        <v>0.16600764929741832</v>
      </c>
      <c r="O7858">
        <f>_xlfn.XLOOKUP(Comuni[[#This Row],[Regione]],Table_0[Regione],Table_0[TOT AREA])</f>
        <v>2358669</v>
      </c>
      <c r="P7858" s="1">
        <f>(Comuni[[#This Row],[Popolazione2011]]/Comuni[[#This Row],[Ammalati AREA]])*100</f>
        <v>3.6970002997453226E-2</v>
      </c>
    </row>
    <row r="7859" spans="1:16" x14ac:dyDescent="0.3">
      <c r="A7859" t="s">
        <v>7969</v>
      </c>
      <c r="B7859" t="s">
        <v>8039</v>
      </c>
      <c r="C7859" t="s">
        <v>7913</v>
      </c>
      <c r="D7859">
        <v>5236</v>
      </c>
      <c r="E7859" s="1">
        <f>(Comuni[[#This Row],[Popolazione2011]]/SUM(D:D))*100</f>
        <v>8.8114098131169983E-3</v>
      </c>
      <c r="F7859">
        <f t="shared" si="122"/>
        <v>1634822</v>
      </c>
      <c r="G7859" s="1">
        <f>(Comuni[[#This Row],[Popolazione2011]]/Comuni[[#This Row],[TOT POP REGIONE ]])*100</f>
        <v>0.32027951666909305</v>
      </c>
      <c r="H7859" t="str">
        <f>IF(Comuni[[#This Row],[Popolazione2011]]&gt;300000,"MAGGIORE","")</f>
        <v/>
      </c>
      <c r="I7859" t="str">
        <f>_xlfn.XLOOKUP(Comuni[[#This Row],[Regione]],Ripartizione_geografica[Regione],Ripartizione_geografica[Ripartizione geografica])</f>
        <v>Isole</v>
      </c>
      <c r="J7859">
        <f>_xlfn.XLOOKUP(Comuni[[#This Row],[Regione]],Ripartizione_geografica[Regione],Ripartizione_geografica[Codice Regione])</f>
        <v>20</v>
      </c>
      <c r="K7859">
        <f>_xlfn.XLOOKUP(Comuni[[#This Row],[Regione]],Table_0[Regione],Table_0[Totale])</f>
        <v>525277</v>
      </c>
      <c r="L7859">
        <f>_xlfn.XLOOKUP(Comuni[[#This Row],[Regione]],Table_0[Regione],Table_0[Guariti])</f>
        <v>513189</v>
      </c>
      <c r="M7859">
        <f>_xlfn.XLOOKUP(Comuni[[#This Row],[Regione]],Table_0[Regione],Table_0[Deceduti])</f>
        <v>2975</v>
      </c>
      <c r="N7859" s="1">
        <f>(Comuni[[#This Row],[Popolazione2011]]/Comuni[[#This Row],[Ammalati TOT]])*100</f>
        <v>0.99680739876293833</v>
      </c>
      <c r="O7859">
        <f>_xlfn.XLOOKUP(Comuni[[#This Row],[Regione]],Table_0[Regione],Table_0[TOT AREA])</f>
        <v>2358669</v>
      </c>
      <c r="P7859" s="1">
        <f>(Comuni[[#This Row],[Popolazione2011]]/Comuni[[#This Row],[Ammalati AREA]])*100</f>
        <v>0.22198960515443242</v>
      </c>
    </row>
    <row r="7860" spans="1:16" x14ac:dyDescent="0.3">
      <c r="A7860" t="s">
        <v>7970</v>
      </c>
      <c r="B7860" t="s">
        <v>8039</v>
      </c>
      <c r="C7860" t="s">
        <v>7913</v>
      </c>
      <c r="D7860">
        <v>918</v>
      </c>
      <c r="E7860" s="1">
        <f>(Comuni[[#This Row],[Popolazione2011]]/SUM(D:D))*100</f>
        <v>1.5448575646373956E-3</v>
      </c>
      <c r="F7860">
        <f t="shared" si="122"/>
        <v>1634822</v>
      </c>
      <c r="G7860" s="1">
        <f>(Comuni[[#This Row],[Popolazione2011]]/Comuni[[#This Row],[TOT POP REGIONE ]])*100</f>
        <v>5.6152902273152672E-2</v>
      </c>
      <c r="H7860" t="str">
        <f>IF(Comuni[[#This Row],[Popolazione2011]]&gt;300000,"MAGGIORE","")</f>
        <v/>
      </c>
      <c r="I7860" t="str">
        <f>_xlfn.XLOOKUP(Comuni[[#This Row],[Regione]],Ripartizione_geografica[Regione],Ripartizione_geografica[Ripartizione geografica])</f>
        <v>Isole</v>
      </c>
      <c r="J7860">
        <f>_xlfn.XLOOKUP(Comuni[[#This Row],[Regione]],Ripartizione_geografica[Regione],Ripartizione_geografica[Codice Regione])</f>
        <v>20</v>
      </c>
      <c r="K7860">
        <f>_xlfn.XLOOKUP(Comuni[[#This Row],[Regione]],Table_0[Regione],Table_0[Totale])</f>
        <v>525277</v>
      </c>
      <c r="L7860">
        <f>_xlfn.XLOOKUP(Comuni[[#This Row],[Regione]],Table_0[Regione],Table_0[Guariti])</f>
        <v>513189</v>
      </c>
      <c r="M7860">
        <f>_xlfn.XLOOKUP(Comuni[[#This Row],[Regione]],Table_0[Regione],Table_0[Deceduti])</f>
        <v>2975</v>
      </c>
      <c r="N7860" s="1">
        <f>(Comuni[[#This Row],[Popolazione2011]]/Comuni[[#This Row],[Ammalati TOT]])*100</f>
        <v>0.17476493354934636</v>
      </c>
      <c r="O7860">
        <f>_xlfn.XLOOKUP(Comuni[[#This Row],[Regione]],Table_0[Regione],Table_0[TOT AREA])</f>
        <v>2358669</v>
      </c>
      <c r="P7860" s="1">
        <f>(Comuni[[#This Row],[Popolazione2011]]/Comuni[[#This Row],[Ammalati AREA]])*100</f>
        <v>3.8920255449153736E-2</v>
      </c>
    </row>
    <row r="7861" spans="1:16" x14ac:dyDescent="0.3">
      <c r="A7861" t="s">
        <v>7971</v>
      </c>
      <c r="B7861" t="s">
        <v>8039</v>
      </c>
      <c r="C7861" t="s">
        <v>7913</v>
      </c>
      <c r="D7861">
        <v>5321</v>
      </c>
      <c r="E7861" s="1">
        <f>(Comuni[[#This Row],[Popolazione2011]]/SUM(D:D))*100</f>
        <v>8.9544521802130544E-3</v>
      </c>
      <c r="F7861">
        <f t="shared" si="122"/>
        <v>1634822</v>
      </c>
      <c r="G7861" s="1">
        <f>(Comuni[[#This Row],[Popolazione2011]]/Comuni[[#This Row],[TOT POP REGIONE ]])*100</f>
        <v>0.32547885947216271</v>
      </c>
      <c r="H7861" t="str">
        <f>IF(Comuni[[#This Row],[Popolazione2011]]&gt;300000,"MAGGIORE","")</f>
        <v/>
      </c>
      <c r="I7861" t="str">
        <f>_xlfn.XLOOKUP(Comuni[[#This Row],[Regione]],Ripartizione_geografica[Regione],Ripartizione_geografica[Ripartizione geografica])</f>
        <v>Isole</v>
      </c>
      <c r="J7861">
        <f>_xlfn.XLOOKUP(Comuni[[#This Row],[Regione]],Ripartizione_geografica[Regione],Ripartizione_geografica[Codice Regione])</f>
        <v>20</v>
      </c>
      <c r="K7861">
        <f>_xlfn.XLOOKUP(Comuni[[#This Row],[Regione]],Table_0[Regione],Table_0[Totale])</f>
        <v>525277</v>
      </c>
      <c r="L7861">
        <f>_xlfn.XLOOKUP(Comuni[[#This Row],[Regione]],Table_0[Regione],Table_0[Guariti])</f>
        <v>513189</v>
      </c>
      <c r="M7861">
        <f>_xlfn.XLOOKUP(Comuni[[#This Row],[Regione]],Table_0[Regione],Table_0[Deceduti])</f>
        <v>2975</v>
      </c>
      <c r="N7861" s="1">
        <f>(Comuni[[#This Row],[Popolazione2011]]/Comuni[[#This Row],[Ammalati TOT]])*100</f>
        <v>1.0129893370545446</v>
      </c>
      <c r="O7861">
        <f>_xlfn.XLOOKUP(Comuni[[#This Row],[Regione]],Table_0[Regione],Table_0[TOT AREA])</f>
        <v>2358669</v>
      </c>
      <c r="P7861" s="1">
        <f>(Comuni[[#This Row],[Popolazione2011]]/Comuni[[#This Row],[Ammalati AREA]])*100</f>
        <v>0.22559333251083555</v>
      </c>
    </row>
    <row r="7862" spans="1:16" x14ac:dyDescent="0.3">
      <c r="A7862" t="s">
        <v>7972</v>
      </c>
      <c r="B7862" t="s">
        <v>8039</v>
      </c>
      <c r="C7862" t="s">
        <v>7913</v>
      </c>
      <c r="D7862">
        <v>1720</v>
      </c>
      <c r="E7862" s="1">
        <f>(Comuni[[#This Row],[Popolazione2011]]/SUM(D:D))*100</f>
        <v>2.8945043694731166E-3</v>
      </c>
      <c r="F7862">
        <f t="shared" si="122"/>
        <v>1634822</v>
      </c>
      <c r="G7862" s="1">
        <f>(Comuni[[#This Row],[Popolazione2011]]/Comuni[[#This Row],[TOT POP REGIONE ]])*100</f>
        <v>0.1052102308385867</v>
      </c>
      <c r="H7862" t="str">
        <f>IF(Comuni[[#This Row],[Popolazione2011]]&gt;300000,"MAGGIORE","")</f>
        <v/>
      </c>
      <c r="I7862" t="str">
        <f>_xlfn.XLOOKUP(Comuni[[#This Row],[Regione]],Ripartizione_geografica[Regione],Ripartizione_geografica[Ripartizione geografica])</f>
        <v>Isole</v>
      </c>
      <c r="J7862">
        <f>_xlfn.XLOOKUP(Comuni[[#This Row],[Regione]],Ripartizione_geografica[Regione],Ripartizione_geografica[Codice Regione])</f>
        <v>20</v>
      </c>
      <c r="K7862">
        <f>_xlfn.XLOOKUP(Comuni[[#This Row],[Regione]],Table_0[Regione],Table_0[Totale])</f>
        <v>525277</v>
      </c>
      <c r="L7862">
        <f>_xlfn.XLOOKUP(Comuni[[#This Row],[Regione]],Table_0[Regione],Table_0[Guariti])</f>
        <v>513189</v>
      </c>
      <c r="M7862">
        <f>_xlfn.XLOOKUP(Comuni[[#This Row],[Regione]],Table_0[Regione],Table_0[Deceduti])</f>
        <v>2975</v>
      </c>
      <c r="N7862" s="1">
        <f>(Comuni[[#This Row],[Popolazione2011]]/Comuni[[#This Row],[Ammalati TOT]])*100</f>
        <v>0.32744628072426546</v>
      </c>
      <c r="O7862">
        <f>_xlfn.XLOOKUP(Comuni[[#This Row],[Regione]],Table_0[Regione],Table_0[TOT AREA])</f>
        <v>2358669</v>
      </c>
      <c r="P7862" s="1">
        <f>(Comuni[[#This Row],[Popolazione2011]]/Comuni[[#This Row],[Ammalati AREA]])*100</f>
        <v>7.2922482976627928E-2</v>
      </c>
    </row>
    <row r="7863" spans="1:16" x14ac:dyDescent="0.3">
      <c r="A7863" t="s">
        <v>7973</v>
      </c>
      <c r="B7863" t="s">
        <v>8039</v>
      </c>
      <c r="C7863" t="s">
        <v>7913</v>
      </c>
      <c r="D7863">
        <v>1281</v>
      </c>
      <c r="E7863" s="1">
        <f>(Comuni[[#This Row],[Popolazione2011]]/SUM(D:D))*100</f>
        <v>2.1557326147064316E-3</v>
      </c>
      <c r="F7863">
        <f t="shared" si="122"/>
        <v>1634822</v>
      </c>
      <c r="G7863" s="1">
        <f>(Comuni[[#This Row],[Popolazione2011]]/Comuni[[#This Row],[TOT POP REGIONE ]])*100</f>
        <v>7.8357154479203245E-2</v>
      </c>
      <c r="H7863" t="str">
        <f>IF(Comuni[[#This Row],[Popolazione2011]]&gt;300000,"MAGGIORE","")</f>
        <v/>
      </c>
      <c r="I7863" t="str">
        <f>_xlfn.XLOOKUP(Comuni[[#This Row],[Regione]],Ripartizione_geografica[Regione],Ripartizione_geografica[Ripartizione geografica])</f>
        <v>Isole</v>
      </c>
      <c r="J7863">
        <f>_xlfn.XLOOKUP(Comuni[[#This Row],[Regione]],Ripartizione_geografica[Regione],Ripartizione_geografica[Codice Regione])</f>
        <v>20</v>
      </c>
      <c r="K7863">
        <f>_xlfn.XLOOKUP(Comuni[[#This Row],[Regione]],Table_0[Regione],Table_0[Totale])</f>
        <v>525277</v>
      </c>
      <c r="L7863">
        <f>_xlfn.XLOOKUP(Comuni[[#This Row],[Regione]],Table_0[Regione],Table_0[Guariti])</f>
        <v>513189</v>
      </c>
      <c r="M7863">
        <f>_xlfn.XLOOKUP(Comuni[[#This Row],[Regione]],Table_0[Regione],Table_0[Deceduti])</f>
        <v>2975</v>
      </c>
      <c r="N7863" s="1">
        <f>(Comuni[[#This Row],[Popolazione2011]]/Comuni[[#This Row],[Ammalati TOT]])*100</f>
        <v>0.24387132884173493</v>
      </c>
      <c r="O7863">
        <f>_xlfn.XLOOKUP(Comuni[[#This Row],[Regione]],Table_0[Regione],Table_0[TOT AREA])</f>
        <v>2358669</v>
      </c>
      <c r="P7863" s="1">
        <f>(Comuni[[#This Row],[Popolazione2011]]/Comuni[[#This Row],[Ammalati AREA]])*100</f>
        <v>5.4310291100616491E-2</v>
      </c>
    </row>
    <row r="7864" spans="1:16" x14ac:dyDescent="0.3">
      <c r="A7864" t="s">
        <v>7974</v>
      </c>
      <c r="B7864" t="s">
        <v>8039</v>
      </c>
      <c r="C7864" t="s">
        <v>7913</v>
      </c>
      <c r="D7864">
        <v>8894</v>
      </c>
      <c r="E7864" s="1">
        <f>(Comuni[[#This Row],[Popolazione2011]]/SUM(D:D))*100</f>
        <v>1.4967280152380172E-2</v>
      </c>
      <c r="F7864">
        <f t="shared" si="122"/>
        <v>1634822</v>
      </c>
      <c r="G7864" s="1">
        <f>(Comuni[[#This Row],[Popolazione2011]]/Comuni[[#This Row],[TOT POP REGIONE ]])*100</f>
        <v>0.54403476341766865</v>
      </c>
      <c r="H7864" t="str">
        <f>IF(Comuni[[#This Row],[Popolazione2011]]&gt;300000,"MAGGIORE","")</f>
        <v/>
      </c>
      <c r="I7864" t="str">
        <f>_xlfn.XLOOKUP(Comuni[[#This Row],[Regione]],Ripartizione_geografica[Regione],Ripartizione_geografica[Ripartizione geografica])</f>
        <v>Isole</v>
      </c>
      <c r="J7864">
        <f>_xlfn.XLOOKUP(Comuni[[#This Row],[Regione]],Ripartizione_geografica[Regione],Ripartizione_geografica[Codice Regione])</f>
        <v>20</v>
      </c>
      <c r="K7864">
        <f>_xlfn.XLOOKUP(Comuni[[#This Row],[Regione]],Table_0[Regione],Table_0[Totale])</f>
        <v>525277</v>
      </c>
      <c r="L7864">
        <f>_xlfn.XLOOKUP(Comuni[[#This Row],[Regione]],Table_0[Regione],Table_0[Guariti])</f>
        <v>513189</v>
      </c>
      <c r="M7864">
        <f>_xlfn.XLOOKUP(Comuni[[#This Row],[Regione]],Table_0[Regione],Table_0[Deceduti])</f>
        <v>2975</v>
      </c>
      <c r="N7864" s="1">
        <f>(Comuni[[#This Row],[Popolazione2011]]/Comuni[[#This Row],[Ammalati TOT]])*100</f>
        <v>1.6932018725358238</v>
      </c>
      <c r="O7864">
        <f>_xlfn.XLOOKUP(Comuni[[#This Row],[Regione]],Table_0[Regione],Table_0[TOT AREA])</f>
        <v>2358669</v>
      </c>
      <c r="P7864" s="1">
        <f>(Comuni[[#This Row],[Popolazione2011]]/Comuni[[#This Row],[Ammalati AREA]])*100</f>
        <v>0.37707707185705158</v>
      </c>
    </row>
    <row r="7865" spans="1:16" x14ac:dyDescent="0.3">
      <c r="A7865" t="s">
        <v>7975</v>
      </c>
      <c r="B7865" t="s">
        <v>8039</v>
      </c>
      <c r="C7865" t="s">
        <v>7913</v>
      </c>
      <c r="D7865">
        <v>6020</v>
      </c>
      <c r="E7865" s="1">
        <f>(Comuni[[#This Row],[Popolazione2011]]/SUM(D:D))*100</f>
        <v>1.0130765293155907E-2</v>
      </c>
      <c r="F7865">
        <f t="shared" si="122"/>
        <v>1634822</v>
      </c>
      <c r="G7865" s="1">
        <f>(Comuni[[#This Row],[Popolazione2011]]/Comuni[[#This Row],[TOT POP REGIONE ]])*100</f>
        <v>0.36823580793505351</v>
      </c>
      <c r="H7865" t="str">
        <f>IF(Comuni[[#This Row],[Popolazione2011]]&gt;300000,"MAGGIORE","")</f>
        <v/>
      </c>
      <c r="I7865" t="str">
        <f>_xlfn.XLOOKUP(Comuni[[#This Row],[Regione]],Ripartizione_geografica[Regione],Ripartizione_geografica[Ripartizione geografica])</f>
        <v>Isole</v>
      </c>
      <c r="J7865">
        <f>_xlfn.XLOOKUP(Comuni[[#This Row],[Regione]],Ripartizione_geografica[Regione],Ripartizione_geografica[Codice Regione])</f>
        <v>20</v>
      </c>
      <c r="K7865">
        <f>_xlfn.XLOOKUP(Comuni[[#This Row],[Regione]],Table_0[Regione],Table_0[Totale])</f>
        <v>525277</v>
      </c>
      <c r="L7865">
        <f>_xlfn.XLOOKUP(Comuni[[#This Row],[Regione]],Table_0[Regione],Table_0[Guariti])</f>
        <v>513189</v>
      </c>
      <c r="M7865">
        <f>_xlfn.XLOOKUP(Comuni[[#This Row],[Regione]],Table_0[Regione],Table_0[Deceduti])</f>
        <v>2975</v>
      </c>
      <c r="N7865" s="1">
        <f>(Comuni[[#This Row],[Popolazione2011]]/Comuni[[#This Row],[Ammalati TOT]])*100</f>
        <v>1.1460619825349292</v>
      </c>
      <c r="O7865">
        <f>_xlfn.XLOOKUP(Comuni[[#This Row],[Regione]],Table_0[Regione],Table_0[TOT AREA])</f>
        <v>2358669</v>
      </c>
      <c r="P7865" s="1">
        <f>(Comuni[[#This Row],[Popolazione2011]]/Comuni[[#This Row],[Ammalati AREA]])*100</f>
        <v>0.25522869041819773</v>
      </c>
    </row>
    <row r="7866" spans="1:16" x14ac:dyDescent="0.3">
      <c r="A7866" t="s">
        <v>7976</v>
      </c>
      <c r="B7866" t="s">
        <v>8039</v>
      </c>
      <c r="C7866" t="s">
        <v>7913</v>
      </c>
      <c r="D7866">
        <v>846</v>
      </c>
      <c r="E7866" s="1">
        <f>(Comuni[[#This Row],[Popolazione2011]]/SUM(D:D))*100</f>
        <v>1.4236922654501491E-3</v>
      </c>
      <c r="F7866">
        <f t="shared" si="122"/>
        <v>1634822</v>
      </c>
      <c r="G7866" s="1">
        <f>(Comuni[[#This Row],[Popolazione2011]]/Comuni[[#This Row],[TOT POP REGIONE ]])*100</f>
        <v>5.1748753075258343E-2</v>
      </c>
      <c r="H7866" t="str">
        <f>IF(Comuni[[#This Row],[Popolazione2011]]&gt;300000,"MAGGIORE","")</f>
        <v/>
      </c>
      <c r="I7866" t="str">
        <f>_xlfn.XLOOKUP(Comuni[[#This Row],[Regione]],Ripartizione_geografica[Regione],Ripartizione_geografica[Ripartizione geografica])</f>
        <v>Isole</v>
      </c>
      <c r="J7866">
        <f>_xlfn.XLOOKUP(Comuni[[#This Row],[Regione]],Ripartizione_geografica[Regione],Ripartizione_geografica[Codice Regione])</f>
        <v>20</v>
      </c>
      <c r="K7866">
        <f>_xlfn.XLOOKUP(Comuni[[#This Row],[Regione]],Table_0[Regione],Table_0[Totale])</f>
        <v>525277</v>
      </c>
      <c r="L7866">
        <f>_xlfn.XLOOKUP(Comuni[[#This Row],[Regione]],Table_0[Regione],Table_0[Guariti])</f>
        <v>513189</v>
      </c>
      <c r="M7866">
        <f>_xlfn.XLOOKUP(Comuni[[#This Row],[Regione]],Table_0[Regione],Table_0[Deceduti])</f>
        <v>2975</v>
      </c>
      <c r="N7866" s="1">
        <f>(Comuni[[#This Row],[Popolazione2011]]/Comuni[[#This Row],[Ammalati TOT]])*100</f>
        <v>0.1610578799376329</v>
      </c>
      <c r="O7866">
        <f>_xlfn.XLOOKUP(Comuni[[#This Row],[Regione]],Table_0[Regione],Table_0[TOT AREA])</f>
        <v>2358669</v>
      </c>
      <c r="P7866" s="1">
        <f>(Comuni[[#This Row],[Popolazione2011]]/Comuni[[#This Row],[Ammalati AREA]])*100</f>
        <v>3.586768639431815E-2</v>
      </c>
    </row>
    <row r="7867" spans="1:16" x14ac:dyDescent="0.3">
      <c r="A7867" t="s">
        <v>7977</v>
      </c>
      <c r="B7867" t="s">
        <v>8039</v>
      </c>
      <c r="C7867" t="s">
        <v>7913</v>
      </c>
      <c r="D7867">
        <v>7972</v>
      </c>
      <c r="E7867" s="1">
        <f>(Comuni[[#This Row],[Popolazione2011]]/SUM(D:D))*100</f>
        <v>1.3415691182232375E-2</v>
      </c>
      <c r="F7867">
        <f t="shared" si="122"/>
        <v>1634822</v>
      </c>
      <c r="G7867" s="1">
        <f>(Comuni[[#This Row],[Popolazione2011]]/Comuni[[#This Row],[TOT POP REGIONE ]])*100</f>
        <v>0.48763718618907748</v>
      </c>
      <c r="H7867" t="str">
        <f>IF(Comuni[[#This Row],[Popolazione2011]]&gt;300000,"MAGGIORE","")</f>
        <v/>
      </c>
      <c r="I7867" t="str">
        <f>_xlfn.XLOOKUP(Comuni[[#This Row],[Regione]],Ripartizione_geografica[Regione],Ripartizione_geografica[Ripartizione geografica])</f>
        <v>Isole</v>
      </c>
      <c r="J7867">
        <f>_xlfn.XLOOKUP(Comuni[[#This Row],[Regione]],Ripartizione_geografica[Regione],Ripartizione_geografica[Codice Regione])</f>
        <v>20</v>
      </c>
      <c r="K7867">
        <f>_xlfn.XLOOKUP(Comuni[[#This Row],[Regione]],Table_0[Regione],Table_0[Totale])</f>
        <v>525277</v>
      </c>
      <c r="L7867">
        <f>_xlfn.XLOOKUP(Comuni[[#This Row],[Regione]],Table_0[Regione],Table_0[Guariti])</f>
        <v>513189</v>
      </c>
      <c r="M7867">
        <f>_xlfn.XLOOKUP(Comuni[[#This Row],[Regione]],Table_0[Regione],Table_0[Deceduti])</f>
        <v>2975</v>
      </c>
      <c r="N7867" s="1">
        <f>(Comuni[[#This Row],[Popolazione2011]]/Comuni[[#This Row],[Ammalati TOT]])*100</f>
        <v>1.5176754360080491</v>
      </c>
      <c r="O7867">
        <f>_xlfn.XLOOKUP(Comuni[[#This Row],[Regione]],Table_0[Regione],Table_0[TOT AREA])</f>
        <v>2358669</v>
      </c>
      <c r="P7867" s="1">
        <f>(Comuni[[#This Row],[Popolazione2011]]/Comuni[[#This Row],[Ammalati AREA]])*100</f>
        <v>0.33798722923818475</v>
      </c>
    </row>
    <row r="7868" spans="1:16" x14ac:dyDescent="0.3">
      <c r="A7868" t="s">
        <v>7978</v>
      </c>
      <c r="B7868" t="s">
        <v>8039</v>
      </c>
      <c r="C7868" t="s">
        <v>7913</v>
      </c>
      <c r="D7868">
        <v>3822</v>
      </c>
      <c r="E7868" s="1">
        <f>(Comuni[[#This Row],[Popolazione2011]]/SUM(D:D))*100</f>
        <v>6.4318579651896808E-3</v>
      </c>
      <c r="F7868">
        <f t="shared" si="122"/>
        <v>1634822</v>
      </c>
      <c r="G7868" s="1">
        <f>(Comuni[[#This Row],[Popolazione2011]]/Comuni[[#This Row],[TOT POP REGIONE ]])*100</f>
        <v>0.23378691992155723</v>
      </c>
      <c r="H7868" t="str">
        <f>IF(Comuni[[#This Row],[Popolazione2011]]&gt;300000,"MAGGIORE","")</f>
        <v/>
      </c>
      <c r="I7868" t="str">
        <f>_xlfn.XLOOKUP(Comuni[[#This Row],[Regione]],Ripartizione_geografica[Regione],Ripartizione_geografica[Ripartizione geografica])</f>
        <v>Isole</v>
      </c>
      <c r="J7868">
        <f>_xlfn.XLOOKUP(Comuni[[#This Row],[Regione]],Ripartizione_geografica[Regione],Ripartizione_geografica[Codice Regione])</f>
        <v>20</v>
      </c>
      <c r="K7868">
        <f>_xlfn.XLOOKUP(Comuni[[#This Row],[Regione]],Table_0[Regione],Table_0[Totale])</f>
        <v>525277</v>
      </c>
      <c r="L7868">
        <f>_xlfn.XLOOKUP(Comuni[[#This Row],[Regione]],Table_0[Regione],Table_0[Guariti])</f>
        <v>513189</v>
      </c>
      <c r="M7868">
        <f>_xlfn.XLOOKUP(Comuni[[#This Row],[Regione]],Table_0[Regione],Table_0[Deceduti])</f>
        <v>2975</v>
      </c>
      <c r="N7868" s="1">
        <f>(Comuni[[#This Row],[Popolazione2011]]/Comuni[[#This Row],[Ammalati TOT]])*100</f>
        <v>0.72761609588845499</v>
      </c>
      <c r="O7868">
        <f>_xlfn.XLOOKUP(Comuni[[#This Row],[Regione]],Table_0[Regione],Table_0[TOT AREA])</f>
        <v>2358669</v>
      </c>
      <c r="P7868" s="1">
        <f>(Comuni[[#This Row],[Popolazione2011]]/Comuni[[#This Row],[Ammalati AREA]])*100</f>
        <v>0.16204054066085577</v>
      </c>
    </row>
    <row r="7869" spans="1:16" x14ac:dyDescent="0.3">
      <c r="A7869" t="s">
        <v>7979</v>
      </c>
      <c r="B7869" t="s">
        <v>8039</v>
      </c>
      <c r="C7869" t="s">
        <v>7913</v>
      </c>
      <c r="D7869">
        <v>8460</v>
      </c>
      <c r="E7869" s="1">
        <f>(Comuni[[#This Row],[Popolazione2011]]/SUM(D:D))*100</f>
        <v>1.4236922654501492E-2</v>
      </c>
      <c r="F7869">
        <f t="shared" si="122"/>
        <v>1634822</v>
      </c>
      <c r="G7869" s="1">
        <f>(Comuni[[#This Row],[Popolazione2011]]/Comuni[[#This Row],[TOT POP REGIONE ]])*100</f>
        <v>0.51748753075258347</v>
      </c>
      <c r="H7869" t="str">
        <f>IF(Comuni[[#This Row],[Popolazione2011]]&gt;300000,"MAGGIORE","")</f>
        <v/>
      </c>
      <c r="I7869" t="str">
        <f>_xlfn.XLOOKUP(Comuni[[#This Row],[Regione]],Ripartizione_geografica[Regione],Ripartizione_geografica[Ripartizione geografica])</f>
        <v>Isole</v>
      </c>
      <c r="J7869">
        <f>_xlfn.XLOOKUP(Comuni[[#This Row],[Regione]],Ripartizione_geografica[Regione],Ripartizione_geografica[Codice Regione])</f>
        <v>20</v>
      </c>
      <c r="K7869">
        <f>_xlfn.XLOOKUP(Comuni[[#This Row],[Regione]],Table_0[Regione],Table_0[Totale])</f>
        <v>525277</v>
      </c>
      <c r="L7869">
        <f>_xlfn.XLOOKUP(Comuni[[#This Row],[Regione]],Table_0[Regione],Table_0[Guariti])</f>
        <v>513189</v>
      </c>
      <c r="M7869">
        <f>_xlfn.XLOOKUP(Comuni[[#This Row],[Regione]],Table_0[Regione],Table_0[Deceduti])</f>
        <v>2975</v>
      </c>
      <c r="N7869" s="1">
        <f>(Comuni[[#This Row],[Popolazione2011]]/Comuni[[#This Row],[Ammalati TOT]])*100</f>
        <v>1.610578799376329</v>
      </c>
      <c r="O7869">
        <f>_xlfn.XLOOKUP(Comuni[[#This Row],[Regione]],Table_0[Regione],Table_0[TOT AREA])</f>
        <v>2358669</v>
      </c>
      <c r="P7869" s="1">
        <f>(Comuni[[#This Row],[Popolazione2011]]/Comuni[[#This Row],[Ammalati AREA]])*100</f>
        <v>0.35867686394318149</v>
      </c>
    </row>
    <row r="7870" spans="1:16" x14ac:dyDescent="0.3">
      <c r="A7870" t="s">
        <v>7980</v>
      </c>
      <c r="B7870" t="s">
        <v>8039</v>
      </c>
      <c r="C7870" t="s">
        <v>7913</v>
      </c>
      <c r="D7870">
        <v>3570</v>
      </c>
      <c r="E7870" s="1">
        <f>(Comuni[[#This Row],[Popolazione2011]]/SUM(D:D))*100</f>
        <v>6.0077794180343176E-3</v>
      </c>
      <c r="F7870">
        <f t="shared" si="122"/>
        <v>1634822</v>
      </c>
      <c r="G7870" s="1">
        <f>(Comuni[[#This Row],[Popolazione2011]]/Comuni[[#This Row],[TOT POP REGIONE ]])*100</f>
        <v>0.21837239772892705</v>
      </c>
      <c r="H7870" t="str">
        <f>IF(Comuni[[#This Row],[Popolazione2011]]&gt;300000,"MAGGIORE","")</f>
        <v/>
      </c>
      <c r="I7870" t="str">
        <f>_xlfn.XLOOKUP(Comuni[[#This Row],[Regione]],Ripartizione_geografica[Regione],Ripartizione_geografica[Ripartizione geografica])</f>
        <v>Isole</v>
      </c>
      <c r="J7870">
        <f>_xlfn.XLOOKUP(Comuni[[#This Row],[Regione]],Ripartizione_geografica[Regione],Ripartizione_geografica[Codice Regione])</f>
        <v>20</v>
      </c>
      <c r="K7870">
        <f>_xlfn.XLOOKUP(Comuni[[#This Row],[Regione]],Table_0[Regione],Table_0[Totale])</f>
        <v>525277</v>
      </c>
      <c r="L7870">
        <f>_xlfn.XLOOKUP(Comuni[[#This Row],[Regione]],Table_0[Regione],Table_0[Guariti])</f>
        <v>513189</v>
      </c>
      <c r="M7870">
        <f>_xlfn.XLOOKUP(Comuni[[#This Row],[Regione]],Table_0[Regione],Table_0[Deceduti])</f>
        <v>2975</v>
      </c>
      <c r="N7870" s="1">
        <f>(Comuni[[#This Row],[Popolazione2011]]/Comuni[[#This Row],[Ammalati TOT]])*100</f>
        <v>0.679641408247458</v>
      </c>
      <c r="O7870">
        <f>_xlfn.XLOOKUP(Comuni[[#This Row],[Regione]],Table_0[Regione],Table_0[TOT AREA])</f>
        <v>2358669</v>
      </c>
      <c r="P7870" s="1">
        <f>(Comuni[[#This Row],[Popolazione2011]]/Comuni[[#This Row],[Ammalati AREA]])*100</f>
        <v>0.15135654896893119</v>
      </c>
    </row>
    <row r="7871" spans="1:16" x14ac:dyDescent="0.3">
      <c r="A7871" t="s">
        <v>7981</v>
      </c>
      <c r="B7871" t="s">
        <v>8039</v>
      </c>
      <c r="C7871" t="s">
        <v>7913</v>
      </c>
      <c r="D7871">
        <v>1834</v>
      </c>
      <c r="E7871" s="1">
        <f>(Comuni[[#This Row],[Popolazione2011]]/SUM(D:D))*100</f>
        <v>3.0863494265195904E-3</v>
      </c>
      <c r="F7871">
        <f t="shared" si="122"/>
        <v>1634822</v>
      </c>
      <c r="G7871" s="1">
        <f>(Comuni[[#This Row],[Popolazione2011]]/Comuni[[#This Row],[TOT POP REGIONE ]])*100</f>
        <v>0.11218346706858605</v>
      </c>
      <c r="H7871" t="str">
        <f>IF(Comuni[[#This Row],[Popolazione2011]]&gt;300000,"MAGGIORE","")</f>
        <v/>
      </c>
      <c r="I7871" t="str">
        <f>_xlfn.XLOOKUP(Comuni[[#This Row],[Regione]],Ripartizione_geografica[Regione],Ripartizione_geografica[Ripartizione geografica])</f>
        <v>Isole</v>
      </c>
      <c r="J7871">
        <f>_xlfn.XLOOKUP(Comuni[[#This Row],[Regione]],Ripartizione_geografica[Regione],Ripartizione_geografica[Codice Regione])</f>
        <v>20</v>
      </c>
      <c r="K7871">
        <f>_xlfn.XLOOKUP(Comuni[[#This Row],[Regione]],Table_0[Regione],Table_0[Totale])</f>
        <v>525277</v>
      </c>
      <c r="L7871">
        <f>_xlfn.XLOOKUP(Comuni[[#This Row],[Regione]],Table_0[Regione],Table_0[Guariti])</f>
        <v>513189</v>
      </c>
      <c r="M7871">
        <f>_xlfn.XLOOKUP(Comuni[[#This Row],[Regione]],Table_0[Regione],Table_0[Deceduti])</f>
        <v>2975</v>
      </c>
      <c r="N7871" s="1">
        <f>(Comuni[[#This Row],[Popolazione2011]]/Comuni[[#This Row],[Ammalati TOT]])*100</f>
        <v>0.34914911560947842</v>
      </c>
      <c r="O7871">
        <f>_xlfn.XLOOKUP(Comuni[[#This Row],[Regione]],Table_0[Regione],Table_0[TOT AREA])</f>
        <v>2358669</v>
      </c>
      <c r="P7871" s="1">
        <f>(Comuni[[#This Row],[Popolazione2011]]/Comuni[[#This Row],[Ammalati AREA]])*100</f>
        <v>7.7755717313450934E-2</v>
      </c>
    </row>
    <row r="7872" spans="1:16" x14ac:dyDescent="0.3">
      <c r="A7872" t="s">
        <v>7982</v>
      </c>
      <c r="B7872" t="s">
        <v>8039</v>
      </c>
      <c r="C7872" t="s">
        <v>7913</v>
      </c>
      <c r="D7872">
        <v>2712</v>
      </c>
      <c r="E7872" s="1">
        <f>(Comuni[[#This Row],[Popolazione2011]]/SUM(D:D))*100</f>
        <v>4.5638929360529599E-3</v>
      </c>
      <c r="F7872">
        <f t="shared" si="122"/>
        <v>1634822</v>
      </c>
      <c r="G7872" s="1">
        <f>(Comuni[[#This Row],[Popolazione2011]]/Comuni[[#This Row],[TOT POP REGIONE ]])*100</f>
        <v>0.165889619787353</v>
      </c>
      <c r="H7872" t="str">
        <f>IF(Comuni[[#This Row],[Popolazione2011]]&gt;300000,"MAGGIORE","")</f>
        <v/>
      </c>
      <c r="I7872" t="str">
        <f>_xlfn.XLOOKUP(Comuni[[#This Row],[Regione]],Ripartizione_geografica[Regione],Ripartizione_geografica[Ripartizione geografica])</f>
        <v>Isole</v>
      </c>
      <c r="J7872">
        <f>_xlfn.XLOOKUP(Comuni[[#This Row],[Regione]],Ripartizione_geografica[Regione],Ripartizione_geografica[Codice Regione])</f>
        <v>20</v>
      </c>
      <c r="K7872">
        <f>_xlfn.XLOOKUP(Comuni[[#This Row],[Regione]],Table_0[Regione],Table_0[Totale])</f>
        <v>525277</v>
      </c>
      <c r="L7872">
        <f>_xlfn.XLOOKUP(Comuni[[#This Row],[Regione]],Table_0[Regione],Table_0[Guariti])</f>
        <v>513189</v>
      </c>
      <c r="M7872">
        <f>_xlfn.XLOOKUP(Comuni[[#This Row],[Regione]],Table_0[Regione],Table_0[Deceduti])</f>
        <v>2975</v>
      </c>
      <c r="N7872" s="1">
        <f>(Comuni[[#This Row],[Popolazione2011]]/Comuni[[#This Row],[Ammalati TOT]])*100</f>
        <v>0.51629901937453959</v>
      </c>
      <c r="O7872">
        <f>_xlfn.XLOOKUP(Comuni[[#This Row],[Regione]],Table_0[Regione],Table_0[TOT AREA])</f>
        <v>2358669</v>
      </c>
      <c r="P7872" s="1">
        <f>(Comuni[[#This Row],[Popolazione2011]]/Comuni[[#This Row],[Ammalati AREA]])*100</f>
        <v>0.11498010106547379</v>
      </c>
    </row>
    <row r="7873" spans="1:16" x14ac:dyDescent="0.3">
      <c r="A7873" t="s">
        <v>7983</v>
      </c>
      <c r="B7873" t="s">
        <v>8039</v>
      </c>
      <c r="C7873" t="s">
        <v>7913</v>
      </c>
      <c r="D7873">
        <v>11496</v>
      </c>
      <c r="E7873" s="1">
        <f>(Comuni[[#This Row],[Popolazione2011]]/SUM(D:D))*100</f>
        <v>1.9346059436897059E-2</v>
      </c>
      <c r="F7873">
        <f t="shared" si="122"/>
        <v>1634822</v>
      </c>
      <c r="G7873" s="1">
        <f>(Comuni[[#This Row],[Popolazione2011]]/Comuni[[#This Row],[TOT POP REGIONE ]])*100</f>
        <v>0.70319582193046093</v>
      </c>
      <c r="H7873" t="str">
        <f>IF(Comuni[[#This Row],[Popolazione2011]]&gt;300000,"MAGGIORE","")</f>
        <v/>
      </c>
      <c r="I7873" t="str">
        <f>_xlfn.XLOOKUP(Comuni[[#This Row],[Regione]],Ripartizione_geografica[Regione],Ripartizione_geografica[Ripartizione geografica])</f>
        <v>Isole</v>
      </c>
      <c r="J7873">
        <f>_xlfn.XLOOKUP(Comuni[[#This Row],[Regione]],Ripartizione_geografica[Regione],Ripartizione_geografica[Codice Regione])</f>
        <v>20</v>
      </c>
      <c r="K7873">
        <f>_xlfn.XLOOKUP(Comuni[[#This Row],[Regione]],Table_0[Regione],Table_0[Totale])</f>
        <v>525277</v>
      </c>
      <c r="L7873">
        <f>_xlfn.XLOOKUP(Comuni[[#This Row],[Regione]],Table_0[Regione],Table_0[Guariti])</f>
        <v>513189</v>
      </c>
      <c r="M7873">
        <f>_xlfn.XLOOKUP(Comuni[[#This Row],[Regione]],Table_0[Regione],Table_0[Deceduti])</f>
        <v>2975</v>
      </c>
      <c r="N7873" s="1">
        <f>(Comuni[[#This Row],[Popolazione2011]]/Comuni[[#This Row],[Ammalati TOT]])*100</f>
        <v>2.1885595600035788</v>
      </c>
      <c r="O7873">
        <f>_xlfn.XLOOKUP(Comuni[[#This Row],[Regione]],Table_0[Regione],Table_0[TOT AREA])</f>
        <v>2358669</v>
      </c>
      <c r="P7873" s="1">
        <f>(Comuni[[#This Row],[Popolazione2011]]/Comuni[[#This Row],[Ammalati AREA]])*100</f>
        <v>0.48739352575541545</v>
      </c>
    </row>
    <row r="7874" spans="1:16" x14ac:dyDescent="0.3">
      <c r="A7874" t="s">
        <v>7984</v>
      </c>
      <c r="B7874" t="s">
        <v>8039</v>
      </c>
      <c r="C7874" t="s">
        <v>7913</v>
      </c>
      <c r="D7874">
        <v>4168</v>
      </c>
      <c r="E7874" s="1">
        <f>(Comuni[[#This Row],[Popolazione2011]]/SUM(D:D))*100</f>
        <v>7.0141245418395056E-3</v>
      </c>
      <c r="F7874">
        <f t="shared" ref="F7874:F7909" si="123">SUMIFS(D:D,B:B,B7874)</f>
        <v>1634822</v>
      </c>
      <c r="G7874" s="1">
        <f>(Comuni[[#This Row],[Popolazione2011]]/Comuni[[#This Row],[TOT POP REGIONE ]])*100</f>
        <v>0.25495130356699386</v>
      </c>
      <c r="H7874" t="str">
        <f>IF(Comuni[[#This Row],[Popolazione2011]]&gt;300000,"MAGGIORE","")</f>
        <v/>
      </c>
      <c r="I7874" t="str">
        <f>_xlfn.XLOOKUP(Comuni[[#This Row],[Regione]],Ripartizione_geografica[Regione],Ripartizione_geografica[Ripartizione geografica])</f>
        <v>Isole</v>
      </c>
      <c r="J7874">
        <f>_xlfn.XLOOKUP(Comuni[[#This Row],[Regione]],Ripartizione_geografica[Regione],Ripartizione_geografica[Codice Regione])</f>
        <v>20</v>
      </c>
      <c r="K7874">
        <f>_xlfn.XLOOKUP(Comuni[[#This Row],[Regione]],Table_0[Regione],Table_0[Totale])</f>
        <v>525277</v>
      </c>
      <c r="L7874">
        <f>_xlfn.XLOOKUP(Comuni[[#This Row],[Regione]],Table_0[Regione],Table_0[Guariti])</f>
        <v>513189</v>
      </c>
      <c r="M7874">
        <f>_xlfn.XLOOKUP(Comuni[[#This Row],[Regione]],Table_0[Regione],Table_0[Deceduti])</f>
        <v>2975</v>
      </c>
      <c r="N7874" s="1">
        <f>(Comuni[[#This Row],[Popolazione2011]]/Comuni[[#This Row],[Ammalati TOT]])*100</f>
        <v>0.79348610352252236</v>
      </c>
      <c r="O7874">
        <f>_xlfn.XLOOKUP(Comuni[[#This Row],[Regione]],Table_0[Regione],Table_0[TOT AREA])</f>
        <v>2358669</v>
      </c>
      <c r="P7874" s="1">
        <f>(Comuni[[#This Row],[Popolazione2011]]/Comuni[[#This Row],[Ammalati AREA]])*100</f>
        <v>0.17670983084103789</v>
      </c>
    </row>
    <row r="7875" spans="1:16" x14ac:dyDescent="0.3">
      <c r="A7875" t="s">
        <v>7985</v>
      </c>
      <c r="B7875" t="s">
        <v>8039</v>
      </c>
      <c r="C7875" t="s">
        <v>7913</v>
      </c>
      <c r="D7875">
        <v>1277</v>
      </c>
      <c r="E7875" s="1">
        <f>(Comuni[[#This Row],[Popolazione2011]]/SUM(D:D))*100</f>
        <v>2.1490012091960288E-3</v>
      </c>
      <c r="F7875">
        <f t="shared" si="123"/>
        <v>1634822</v>
      </c>
      <c r="G7875" s="1">
        <f>(Comuni[[#This Row],[Popolazione2011]]/Comuni[[#This Row],[TOT POP REGIONE ]])*100</f>
        <v>7.8112479523764669E-2</v>
      </c>
      <c r="H7875" t="str">
        <f>IF(Comuni[[#This Row],[Popolazione2011]]&gt;300000,"MAGGIORE","")</f>
        <v/>
      </c>
      <c r="I7875" t="str">
        <f>_xlfn.XLOOKUP(Comuni[[#This Row],[Regione]],Ripartizione_geografica[Regione],Ripartizione_geografica[Ripartizione geografica])</f>
        <v>Isole</v>
      </c>
      <c r="J7875">
        <f>_xlfn.XLOOKUP(Comuni[[#This Row],[Regione]],Ripartizione_geografica[Regione],Ripartizione_geografica[Codice Regione])</f>
        <v>20</v>
      </c>
      <c r="K7875">
        <f>_xlfn.XLOOKUP(Comuni[[#This Row],[Regione]],Table_0[Regione],Table_0[Totale])</f>
        <v>525277</v>
      </c>
      <c r="L7875">
        <f>_xlfn.XLOOKUP(Comuni[[#This Row],[Regione]],Table_0[Regione],Table_0[Guariti])</f>
        <v>513189</v>
      </c>
      <c r="M7875">
        <f>_xlfn.XLOOKUP(Comuni[[#This Row],[Regione]],Table_0[Regione],Table_0[Deceduti])</f>
        <v>2975</v>
      </c>
      <c r="N7875" s="1">
        <f>(Comuni[[#This Row],[Popolazione2011]]/Comuni[[#This Row],[Ammalati TOT]])*100</f>
        <v>0.24310982586330643</v>
      </c>
      <c r="O7875">
        <f>_xlfn.XLOOKUP(Comuni[[#This Row],[Regione]],Table_0[Regione],Table_0[TOT AREA])</f>
        <v>2358669</v>
      </c>
      <c r="P7875" s="1">
        <f>(Comuni[[#This Row],[Popolazione2011]]/Comuni[[#This Row],[Ammalati AREA]])*100</f>
        <v>5.4140703930903401E-2</v>
      </c>
    </row>
    <row r="7876" spans="1:16" x14ac:dyDescent="0.3">
      <c r="A7876" t="s">
        <v>7986</v>
      </c>
      <c r="B7876" t="s">
        <v>8039</v>
      </c>
      <c r="C7876" t="s">
        <v>7913</v>
      </c>
      <c r="D7876">
        <v>1433</v>
      </c>
      <c r="E7876" s="1">
        <f>(Comuni[[#This Row],[Popolazione2011]]/SUM(D:D))*100</f>
        <v>2.4115260241017304E-3</v>
      </c>
      <c r="F7876">
        <f t="shared" si="123"/>
        <v>1634822</v>
      </c>
      <c r="G7876" s="1">
        <f>(Comuni[[#This Row],[Popolazione2011]]/Comuni[[#This Row],[TOT POP REGIONE ]])*100</f>
        <v>8.765480278586904E-2</v>
      </c>
      <c r="H7876" t="str">
        <f>IF(Comuni[[#This Row],[Popolazione2011]]&gt;300000,"MAGGIORE","")</f>
        <v/>
      </c>
      <c r="I7876" t="str">
        <f>_xlfn.XLOOKUP(Comuni[[#This Row],[Regione]],Ripartizione_geografica[Regione],Ripartizione_geografica[Ripartizione geografica])</f>
        <v>Isole</v>
      </c>
      <c r="J7876">
        <f>_xlfn.XLOOKUP(Comuni[[#This Row],[Regione]],Ripartizione_geografica[Regione],Ripartizione_geografica[Codice Regione])</f>
        <v>20</v>
      </c>
      <c r="K7876">
        <f>_xlfn.XLOOKUP(Comuni[[#This Row],[Regione]],Table_0[Regione],Table_0[Totale])</f>
        <v>525277</v>
      </c>
      <c r="L7876">
        <f>_xlfn.XLOOKUP(Comuni[[#This Row],[Regione]],Table_0[Regione],Table_0[Guariti])</f>
        <v>513189</v>
      </c>
      <c r="M7876">
        <f>_xlfn.XLOOKUP(Comuni[[#This Row],[Regione]],Table_0[Regione],Table_0[Deceduti])</f>
        <v>2975</v>
      </c>
      <c r="N7876" s="1">
        <f>(Comuni[[#This Row],[Popolazione2011]]/Comuni[[#This Row],[Ammalati TOT]])*100</f>
        <v>0.27280844202201887</v>
      </c>
      <c r="O7876">
        <f>_xlfn.XLOOKUP(Comuni[[#This Row],[Regione]],Table_0[Regione],Table_0[TOT AREA])</f>
        <v>2358669</v>
      </c>
      <c r="P7876" s="1">
        <f>(Comuni[[#This Row],[Popolazione2011]]/Comuni[[#This Row],[Ammalati AREA]])*100</f>
        <v>6.0754603549713848E-2</v>
      </c>
    </row>
    <row r="7877" spans="1:16" x14ac:dyDescent="0.3">
      <c r="A7877" t="s">
        <v>7987</v>
      </c>
      <c r="B7877" t="s">
        <v>8039</v>
      </c>
      <c r="C7877" t="s">
        <v>7913</v>
      </c>
      <c r="D7877">
        <v>4781</v>
      </c>
      <c r="E7877" s="1">
        <f>(Comuni[[#This Row],[Popolazione2011]]/SUM(D:D))*100</f>
        <v>8.0457124363087027E-3</v>
      </c>
      <c r="F7877">
        <f t="shared" si="123"/>
        <v>1634822</v>
      </c>
      <c r="G7877" s="1">
        <f>(Comuni[[#This Row],[Popolazione2011]]/Comuni[[#This Row],[TOT POP REGIONE ]])*100</f>
        <v>0.29244774048795524</v>
      </c>
      <c r="H7877" t="str">
        <f>IF(Comuni[[#This Row],[Popolazione2011]]&gt;300000,"MAGGIORE","")</f>
        <v/>
      </c>
      <c r="I7877" t="str">
        <f>_xlfn.XLOOKUP(Comuni[[#This Row],[Regione]],Ripartizione_geografica[Regione],Ripartizione_geografica[Ripartizione geografica])</f>
        <v>Isole</v>
      </c>
      <c r="J7877">
        <f>_xlfn.XLOOKUP(Comuni[[#This Row],[Regione]],Ripartizione_geografica[Regione],Ripartizione_geografica[Codice Regione])</f>
        <v>20</v>
      </c>
      <c r="K7877">
        <f>_xlfn.XLOOKUP(Comuni[[#This Row],[Regione]],Table_0[Regione],Table_0[Totale])</f>
        <v>525277</v>
      </c>
      <c r="L7877">
        <f>_xlfn.XLOOKUP(Comuni[[#This Row],[Regione]],Table_0[Regione],Table_0[Guariti])</f>
        <v>513189</v>
      </c>
      <c r="M7877">
        <f>_xlfn.XLOOKUP(Comuni[[#This Row],[Regione]],Table_0[Regione],Table_0[Deceduti])</f>
        <v>2975</v>
      </c>
      <c r="N7877" s="1">
        <f>(Comuni[[#This Row],[Popolazione2011]]/Comuni[[#This Row],[Ammalati TOT]])*100</f>
        <v>0.91018643496669371</v>
      </c>
      <c r="O7877">
        <f>_xlfn.XLOOKUP(Comuni[[#This Row],[Regione]],Table_0[Regione],Table_0[TOT AREA])</f>
        <v>2358669</v>
      </c>
      <c r="P7877" s="1">
        <f>(Comuni[[#This Row],[Popolazione2011]]/Comuni[[#This Row],[Ammalati AREA]])*100</f>
        <v>0.20269906459956863</v>
      </c>
    </row>
    <row r="7878" spans="1:16" x14ac:dyDescent="0.3">
      <c r="A7878" t="s">
        <v>7988</v>
      </c>
      <c r="B7878" t="s">
        <v>8039</v>
      </c>
      <c r="C7878" t="s">
        <v>7913</v>
      </c>
      <c r="D7878">
        <v>2620</v>
      </c>
      <c r="E7878" s="1">
        <f>(Comuni[[#This Row],[Popolazione2011]]/SUM(D:D))*100</f>
        <v>4.4090706093137004E-3</v>
      </c>
      <c r="F7878">
        <f t="shared" si="123"/>
        <v>1634822</v>
      </c>
      <c r="G7878" s="1">
        <f>(Comuni[[#This Row],[Popolazione2011]]/Comuni[[#This Row],[TOT POP REGIONE ]])*100</f>
        <v>0.1602620958122658</v>
      </c>
      <c r="H7878" t="str">
        <f>IF(Comuni[[#This Row],[Popolazione2011]]&gt;300000,"MAGGIORE","")</f>
        <v/>
      </c>
      <c r="I7878" t="str">
        <f>_xlfn.XLOOKUP(Comuni[[#This Row],[Regione]],Ripartizione_geografica[Regione],Ripartizione_geografica[Ripartizione geografica])</f>
        <v>Isole</v>
      </c>
      <c r="J7878">
        <f>_xlfn.XLOOKUP(Comuni[[#This Row],[Regione]],Ripartizione_geografica[Regione],Ripartizione_geografica[Codice Regione])</f>
        <v>20</v>
      </c>
      <c r="K7878">
        <f>_xlfn.XLOOKUP(Comuni[[#This Row],[Regione]],Table_0[Regione],Table_0[Totale])</f>
        <v>525277</v>
      </c>
      <c r="L7878">
        <f>_xlfn.XLOOKUP(Comuni[[#This Row],[Regione]],Table_0[Regione],Table_0[Guariti])</f>
        <v>513189</v>
      </c>
      <c r="M7878">
        <f>_xlfn.XLOOKUP(Comuni[[#This Row],[Regione]],Table_0[Regione],Table_0[Deceduti])</f>
        <v>2975</v>
      </c>
      <c r="N7878" s="1">
        <f>(Comuni[[#This Row],[Popolazione2011]]/Comuni[[#This Row],[Ammalati TOT]])*100</f>
        <v>0.49878445087068346</v>
      </c>
      <c r="O7878">
        <f>_xlfn.XLOOKUP(Comuni[[#This Row],[Regione]],Table_0[Regione],Table_0[TOT AREA])</f>
        <v>2358669</v>
      </c>
      <c r="P7878" s="1">
        <f>(Comuni[[#This Row],[Popolazione2011]]/Comuni[[#This Row],[Ammalati AREA]])*100</f>
        <v>0.11107959616207276</v>
      </c>
    </row>
    <row r="7879" spans="1:16" x14ac:dyDescent="0.3">
      <c r="A7879" t="s">
        <v>7989</v>
      </c>
      <c r="B7879" t="s">
        <v>8039</v>
      </c>
      <c r="C7879" t="s">
        <v>7913</v>
      </c>
      <c r="D7879">
        <v>9259</v>
      </c>
      <c r="E7879" s="1">
        <f>(Comuni[[#This Row],[Popolazione2011]]/SUM(D:D))*100</f>
        <v>1.5581520905204411E-2</v>
      </c>
      <c r="F7879">
        <f t="shared" si="123"/>
        <v>1634822</v>
      </c>
      <c r="G7879" s="1">
        <f>(Comuni[[#This Row],[Popolazione2011]]/Comuni[[#This Row],[TOT POP REGIONE ]])*100</f>
        <v>0.56636135310143854</v>
      </c>
      <c r="H7879" t="str">
        <f>IF(Comuni[[#This Row],[Popolazione2011]]&gt;300000,"MAGGIORE","")</f>
        <v/>
      </c>
      <c r="I7879" t="str">
        <f>_xlfn.XLOOKUP(Comuni[[#This Row],[Regione]],Ripartizione_geografica[Regione],Ripartizione_geografica[Ripartizione geografica])</f>
        <v>Isole</v>
      </c>
      <c r="J7879">
        <f>_xlfn.XLOOKUP(Comuni[[#This Row],[Regione]],Ripartizione_geografica[Regione],Ripartizione_geografica[Codice Regione])</f>
        <v>20</v>
      </c>
      <c r="K7879">
        <f>_xlfn.XLOOKUP(Comuni[[#This Row],[Regione]],Table_0[Regione],Table_0[Totale])</f>
        <v>525277</v>
      </c>
      <c r="L7879">
        <f>_xlfn.XLOOKUP(Comuni[[#This Row],[Regione]],Table_0[Regione],Table_0[Guariti])</f>
        <v>513189</v>
      </c>
      <c r="M7879">
        <f>_xlfn.XLOOKUP(Comuni[[#This Row],[Regione]],Table_0[Regione],Table_0[Deceduti])</f>
        <v>2975</v>
      </c>
      <c r="N7879" s="1">
        <f>(Comuni[[#This Row],[Popolazione2011]]/Comuni[[#This Row],[Ammalati TOT]])*100</f>
        <v>1.7626890193174267</v>
      </c>
      <c r="O7879">
        <f>_xlfn.XLOOKUP(Comuni[[#This Row],[Regione]],Table_0[Regione],Table_0[TOT AREA])</f>
        <v>2358669</v>
      </c>
      <c r="P7879" s="1">
        <f>(Comuni[[#This Row],[Popolazione2011]]/Comuni[[#This Row],[Ammalati AREA]])*100</f>
        <v>0.39255190109337085</v>
      </c>
    </row>
    <row r="7880" spans="1:16" x14ac:dyDescent="0.3">
      <c r="A7880" t="s">
        <v>7990</v>
      </c>
      <c r="B7880" t="s">
        <v>8039</v>
      </c>
      <c r="C7880" t="s">
        <v>7913</v>
      </c>
      <c r="D7880">
        <v>5028</v>
      </c>
      <c r="E7880" s="1">
        <f>(Comuni[[#This Row],[Popolazione2011]]/SUM(D:D))*100</f>
        <v>8.4613767265760628E-3</v>
      </c>
      <c r="F7880">
        <f t="shared" si="123"/>
        <v>1634822</v>
      </c>
      <c r="G7880" s="1">
        <f>(Comuni[[#This Row],[Popolazione2011]]/Comuni[[#This Row],[TOT POP REGIONE ]])*100</f>
        <v>0.30755641898628716</v>
      </c>
      <c r="H7880" t="str">
        <f>IF(Comuni[[#This Row],[Popolazione2011]]&gt;300000,"MAGGIORE","")</f>
        <v/>
      </c>
      <c r="I7880" t="str">
        <f>_xlfn.XLOOKUP(Comuni[[#This Row],[Regione]],Ripartizione_geografica[Regione],Ripartizione_geografica[Ripartizione geografica])</f>
        <v>Isole</v>
      </c>
      <c r="J7880">
        <f>_xlfn.XLOOKUP(Comuni[[#This Row],[Regione]],Ripartizione_geografica[Regione],Ripartizione_geografica[Codice Regione])</f>
        <v>20</v>
      </c>
      <c r="K7880">
        <f>_xlfn.XLOOKUP(Comuni[[#This Row],[Regione]],Table_0[Regione],Table_0[Totale])</f>
        <v>525277</v>
      </c>
      <c r="L7880">
        <f>_xlfn.XLOOKUP(Comuni[[#This Row],[Regione]],Table_0[Regione],Table_0[Guariti])</f>
        <v>513189</v>
      </c>
      <c r="M7880">
        <f>_xlfn.XLOOKUP(Comuni[[#This Row],[Regione]],Table_0[Regione],Table_0[Deceduti])</f>
        <v>2975</v>
      </c>
      <c r="N7880" s="1">
        <f>(Comuni[[#This Row],[Popolazione2011]]/Comuni[[#This Row],[Ammalati TOT]])*100</f>
        <v>0.95720924388465523</v>
      </c>
      <c r="O7880">
        <f>_xlfn.XLOOKUP(Comuni[[#This Row],[Regione]],Table_0[Regione],Table_0[TOT AREA])</f>
        <v>2358669</v>
      </c>
      <c r="P7880" s="1">
        <f>(Comuni[[#This Row],[Popolazione2011]]/Comuni[[#This Row],[Ammalati AREA]])*100</f>
        <v>0.21317107232935187</v>
      </c>
    </row>
    <row r="7881" spans="1:16" x14ac:dyDescent="0.3">
      <c r="A7881" t="s">
        <v>7991</v>
      </c>
      <c r="B7881" t="s">
        <v>8039</v>
      </c>
      <c r="C7881" t="s">
        <v>7913</v>
      </c>
      <c r="D7881">
        <v>676</v>
      </c>
      <c r="E7881" s="1">
        <f>(Comuni[[#This Row],[Popolazione2011]]/SUM(D:D))*100</f>
        <v>1.1376075312580388E-3</v>
      </c>
      <c r="F7881">
        <f t="shared" si="123"/>
        <v>1634822</v>
      </c>
      <c r="G7881" s="1">
        <f>(Comuni[[#This Row],[Popolazione2011]]/Comuni[[#This Row],[TOT POP REGIONE ]])*100</f>
        <v>4.1350067469118963E-2</v>
      </c>
      <c r="H7881" t="str">
        <f>IF(Comuni[[#This Row],[Popolazione2011]]&gt;300000,"MAGGIORE","")</f>
        <v/>
      </c>
      <c r="I7881" t="str">
        <f>_xlfn.XLOOKUP(Comuni[[#This Row],[Regione]],Ripartizione_geografica[Regione],Ripartizione_geografica[Ripartizione geografica])</f>
        <v>Isole</v>
      </c>
      <c r="J7881">
        <f>_xlfn.XLOOKUP(Comuni[[#This Row],[Regione]],Ripartizione_geografica[Regione],Ripartizione_geografica[Codice Regione])</f>
        <v>20</v>
      </c>
      <c r="K7881">
        <f>_xlfn.XLOOKUP(Comuni[[#This Row],[Regione]],Table_0[Regione],Table_0[Totale])</f>
        <v>525277</v>
      </c>
      <c r="L7881">
        <f>_xlfn.XLOOKUP(Comuni[[#This Row],[Regione]],Table_0[Regione],Table_0[Guariti])</f>
        <v>513189</v>
      </c>
      <c r="M7881">
        <f>_xlfn.XLOOKUP(Comuni[[#This Row],[Regione]],Table_0[Regione],Table_0[Deceduti])</f>
        <v>2975</v>
      </c>
      <c r="N7881" s="1">
        <f>(Comuni[[#This Row],[Popolazione2011]]/Comuni[[#This Row],[Ammalati TOT]])*100</f>
        <v>0.12869400335442061</v>
      </c>
      <c r="O7881">
        <f>_xlfn.XLOOKUP(Comuni[[#This Row],[Regione]],Table_0[Regione],Table_0[TOT AREA])</f>
        <v>2358669</v>
      </c>
      <c r="P7881" s="1">
        <f>(Comuni[[#This Row],[Popolazione2011]]/Comuni[[#This Row],[Ammalati AREA]])*100</f>
        <v>2.86602316815119E-2</v>
      </c>
    </row>
    <row r="7882" spans="1:16" x14ac:dyDescent="0.3">
      <c r="A7882" t="s">
        <v>7992</v>
      </c>
      <c r="B7882" t="s">
        <v>8039</v>
      </c>
      <c r="C7882" t="s">
        <v>7913</v>
      </c>
      <c r="D7882">
        <v>144</v>
      </c>
      <c r="E7882" s="1">
        <f>(Comuni[[#This Row],[Popolazione2011]]/SUM(D:D))*100</f>
        <v>2.4233059837449345E-4</v>
      </c>
      <c r="F7882">
        <f t="shared" si="123"/>
        <v>1634822</v>
      </c>
      <c r="G7882" s="1">
        <f>(Comuni[[#This Row],[Popolazione2011]]/Comuni[[#This Row],[TOT POP REGIONE ]])*100</f>
        <v>8.8082983957886545E-3</v>
      </c>
      <c r="H7882" t="str">
        <f>IF(Comuni[[#This Row],[Popolazione2011]]&gt;300000,"MAGGIORE","")</f>
        <v/>
      </c>
      <c r="I7882" t="str">
        <f>_xlfn.XLOOKUP(Comuni[[#This Row],[Regione]],Ripartizione_geografica[Regione],Ripartizione_geografica[Ripartizione geografica])</f>
        <v>Isole</v>
      </c>
      <c r="J7882">
        <f>_xlfn.XLOOKUP(Comuni[[#This Row],[Regione]],Ripartizione_geografica[Regione],Ripartizione_geografica[Codice Regione])</f>
        <v>20</v>
      </c>
      <c r="K7882">
        <f>_xlfn.XLOOKUP(Comuni[[#This Row],[Regione]],Table_0[Regione],Table_0[Totale])</f>
        <v>525277</v>
      </c>
      <c r="L7882">
        <f>_xlfn.XLOOKUP(Comuni[[#This Row],[Regione]],Table_0[Regione],Table_0[Guariti])</f>
        <v>513189</v>
      </c>
      <c r="M7882">
        <f>_xlfn.XLOOKUP(Comuni[[#This Row],[Regione]],Table_0[Regione],Table_0[Deceduti])</f>
        <v>2975</v>
      </c>
      <c r="N7882" s="1">
        <f>(Comuni[[#This Row],[Popolazione2011]]/Comuni[[#This Row],[Ammalati TOT]])*100</f>
        <v>2.7414107223426881E-2</v>
      </c>
      <c r="O7882">
        <f>_xlfn.XLOOKUP(Comuni[[#This Row],[Regione]],Table_0[Regione],Table_0[TOT AREA])</f>
        <v>2358669</v>
      </c>
      <c r="P7882" s="1">
        <f>(Comuni[[#This Row],[Popolazione2011]]/Comuni[[#This Row],[Ammalati AREA]])*100</f>
        <v>6.1051381096711745E-3</v>
      </c>
    </row>
    <row r="7883" spans="1:16" x14ac:dyDescent="0.3">
      <c r="A7883" t="s">
        <v>7993</v>
      </c>
      <c r="B7883" t="s">
        <v>8039</v>
      </c>
      <c r="C7883" t="s">
        <v>7913</v>
      </c>
      <c r="D7883">
        <v>1361</v>
      </c>
      <c r="E7883" s="1">
        <f>(Comuni[[#This Row],[Popolazione2011]]/SUM(D:D))*100</f>
        <v>2.2903607249144834E-3</v>
      </c>
      <c r="F7883">
        <f t="shared" si="123"/>
        <v>1634822</v>
      </c>
      <c r="G7883" s="1">
        <f>(Comuni[[#This Row],[Popolazione2011]]/Comuni[[#This Row],[TOT POP REGIONE ]])*100</f>
        <v>8.3250653587974718E-2</v>
      </c>
      <c r="H7883" t="str">
        <f>IF(Comuni[[#This Row],[Popolazione2011]]&gt;300000,"MAGGIORE","")</f>
        <v/>
      </c>
      <c r="I7883" t="str">
        <f>_xlfn.XLOOKUP(Comuni[[#This Row],[Regione]],Ripartizione_geografica[Regione],Ripartizione_geografica[Ripartizione geografica])</f>
        <v>Isole</v>
      </c>
      <c r="J7883">
        <f>_xlfn.XLOOKUP(Comuni[[#This Row],[Regione]],Ripartizione_geografica[Regione],Ripartizione_geografica[Codice Regione])</f>
        <v>20</v>
      </c>
      <c r="K7883">
        <f>_xlfn.XLOOKUP(Comuni[[#This Row],[Regione]],Table_0[Regione],Table_0[Totale])</f>
        <v>525277</v>
      </c>
      <c r="L7883">
        <f>_xlfn.XLOOKUP(Comuni[[#This Row],[Regione]],Table_0[Regione],Table_0[Guariti])</f>
        <v>513189</v>
      </c>
      <c r="M7883">
        <f>_xlfn.XLOOKUP(Comuni[[#This Row],[Regione]],Table_0[Regione],Table_0[Deceduti])</f>
        <v>2975</v>
      </c>
      <c r="N7883" s="1">
        <f>(Comuni[[#This Row],[Popolazione2011]]/Comuni[[#This Row],[Ammalati TOT]])*100</f>
        <v>0.25910138841030544</v>
      </c>
      <c r="O7883">
        <f>_xlfn.XLOOKUP(Comuni[[#This Row],[Regione]],Table_0[Regione],Table_0[TOT AREA])</f>
        <v>2358669</v>
      </c>
      <c r="P7883" s="1">
        <f>(Comuni[[#This Row],[Popolazione2011]]/Comuni[[#This Row],[Ammalati AREA]])*100</f>
        <v>5.7702034494878256E-2</v>
      </c>
    </row>
    <row r="7884" spans="1:16" x14ac:dyDescent="0.3">
      <c r="A7884" t="s">
        <v>7994</v>
      </c>
      <c r="B7884" t="s">
        <v>8039</v>
      </c>
      <c r="C7884" t="s">
        <v>7913</v>
      </c>
      <c r="D7884">
        <v>897</v>
      </c>
      <c r="E7884" s="1">
        <f>(Comuni[[#This Row],[Popolazione2011]]/SUM(D:D))*100</f>
        <v>1.5095176857077824E-3</v>
      </c>
      <c r="F7884">
        <f t="shared" si="123"/>
        <v>1634822</v>
      </c>
      <c r="G7884" s="1">
        <f>(Comuni[[#This Row],[Popolazione2011]]/Comuni[[#This Row],[TOT POP REGIONE ]])*100</f>
        <v>5.4868358757100159E-2</v>
      </c>
      <c r="H7884" t="str">
        <f>IF(Comuni[[#This Row],[Popolazione2011]]&gt;300000,"MAGGIORE","")</f>
        <v/>
      </c>
      <c r="I7884" t="str">
        <f>_xlfn.XLOOKUP(Comuni[[#This Row],[Regione]],Ripartizione_geografica[Regione],Ripartizione_geografica[Ripartizione geografica])</f>
        <v>Isole</v>
      </c>
      <c r="J7884">
        <f>_xlfn.XLOOKUP(Comuni[[#This Row],[Regione]],Ripartizione_geografica[Regione],Ripartizione_geografica[Codice Regione])</f>
        <v>20</v>
      </c>
      <c r="K7884">
        <f>_xlfn.XLOOKUP(Comuni[[#This Row],[Regione]],Table_0[Regione],Table_0[Totale])</f>
        <v>525277</v>
      </c>
      <c r="L7884">
        <f>_xlfn.XLOOKUP(Comuni[[#This Row],[Regione]],Table_0[Regione],Table_0[Guariti])</f>
        <v>513189</v>
      </c>
      <c r="M7884">
        <f>_xlfn.XLOOKUP(Comuni[[#This Row],[Regione]],Table_0[Regione],Table_0[Deceduti])</f>
        <v>2975</v>
      </c>
      <c r="N7884" s="1">
        <f>(Comuni[[#This Row],[Popolazione2011]]/Comuni[[#This Row],[Ammalati TOT]])*100</f>
        <v>0.17076704291259659</v>
      </c>
      <c r="O7884">
        <f>_xlfn.XLOOKUP(Comuni[[#This Row],[Regione]],Table_0[Regione],Table_0[TOT AREA])</f>
        <v>2358669</v>
      </c>
      <c r="P7884" s="1">
        <f>(Comuni[[#This Row],[Popolazione2011]]/Comuni[[#This Row],[Ammalati AREA]])*100</f>
        <v>3.8029922808160026E-2</v>
      </c>
    </row>
    <row r="7885" spans="1:16" x14ac:dyDescent="0.3">
      <c r="A7885" t="s">
        <v>7995</v>
      </c>
      <c r="B7885" t="s">
        <v>8039</v>
      </c>
      <c r="C7885" t="s">
        <v>7913</v>
      </c>
      <c r="D7885">
        <v>696</v>
      </c>
      <c r="E7885" s="1">
        <f>(Comuni[[#This Row],[Popolazione2011]]/SUM(D:D))*100</f>
        <v>1.1712645588100518E-3</v>
      </c>
      <c r="F7885">
        <f t="shared" si="123"/>
        <v>1634822</v>
      </c>
      <c r="G7885" s="1">
        <f>(Comuni[[#This Row],[Popolazione2011]]/Comuni[[#This Row],[TOT POP REGIONE ]])*100</f>
        <v>4.2573442246311828E-2</v>
      </c>
      <c r="H7885" t="str">
        <f>IF(Comuni[[#This Row],[Popolazione2011]]&gt;300000,"MAGGIORE","")</f>
        <v/>
      </c>
      <c r="I7885" t="str">
        <f>_xlfn.XLOOKUP(Comuni[[#This Row],[Regione]],Ripartizione_geografica[Regione],Ripartizione_geografica[Ripartizione geografica])</f>
        <v>Isole</v>
      </c>
      <c r="J7885">
        <f>_xlfn.XLOOKUP(Comuni[[#This Row],[Regione]],Ripartizione_geografica[Regione],Ripartizione_geografica[Codice Regione])</f>
        <v>20</v>
      </c>
      <c r="K7885">
        <f>_xlfn.XLOOKUP(Comuni[[#This Row],[Regione]],Table_0[Regione],Table_0[Totale])</f>
        <v>525277</v>
      </c>
      <c r="L7885">
        <f>_xlfn.XLOOKUP(Comuni[[#This Row],[Regione]],Table_0[Regione],Table_0[Guariti])</f>
        <v>513189</v>
      </c>
      <c r="M7885">
        <f>_xlfn.XLOOKUP(Comuni[[#This Row],[Regione]],Table_0[Regione],Table_0[Deceduti])</f>
        <v>2975</v>
      </c>
      <c r="N7885" s="1">
        <f>(Comuni[[#This Row],[Popolazione2011]]/Comuni[[#This Row],[Ammalati TOT]])*100</f>
        <v>0.13250151824656323</v>
      </c>
      <c r="O7885">
        <f>_xlfn.XLOOKUP(Comuni[[#This Row],[Regione]],Table_0[Regione],Table_0[TOT AREA])</f>
        <v>2358669</v>
      </c>
      <c r="P7885" s="1">
        <f>(Comuni[[#This Row],[Popolazione2011]]/Comuni[[#This Row],[Ammalati AREA]])*100</f>
        <v>2.9508167530077345E-2</v>
      </c>
    </row>
    <row r="7886" spans="1:16" x14ac:dyDescent="0.3">
      <c r="A7886" t="s">
        <v>7996</v>
      </c>
      <c r="B7886" t="s">
        <v>8039</v>
      </c>
      <c r="C7886" t="s">
        <v>7913</v>
      </c>
      <c r="D7886">
        <v>3997</v>
      </c>
      <c r="E7886" s="1">
        <f>(Comuni[[#This Row],[Popolazione2011]]/SUM(D:D))*100</f>
        <v>6.7263569562697944E-3</v>
      </c>
      <c r="F7886">
        <f t="shared" si="123"/>
        <v>1634822</v>
      </c>
      <c r="G7886" s="1">
        <f>(Comuni[[#This Row],[Popolazione2011]]/Comuni[[#This Row],[TOT POP REGIONE ]])*100</f>
        <v>0.24449144922199484</v>
      </c>
      <c r="H7886" t="str">
        <f>IF(Comuni[[#This Row],[Popolazione2011]]&gt;300000,"MAGGIORE","")</f>
        <v/>
      </c>
      <c r="I7886" t="str">
        <f>_xlfn.XLOOKUP(Comuni[[#This Row],[Regione]],Ripartizione_geografica[Regione],Ripartizione_geografica[Ripartizione geografica])</f>
        <v>Isole</v>
      </c>
      <c r="J7886">
        <f>_xlfn.XLOOKUP(Comuni[[#This Row],[Regione]],Ripartizione_geografica[Regione],Ripartizione_geografica[Codice Regione])</f>
        <v>20</v>
      </c>
      <c r="K7886">
        <f>_xlfn.XLOOKUP(Comuni[[#This Row],[Regione]],Table_0[Regione],Table_0[Totale])</f>
        <v>525277</v>
      </c>
      <c r="L7886">
        <f>_xlfn.XLOOKUP(Comuni[[#This Row],[Regione]],Table_0[Regione],Table_0[Guariti])</f>
        <v>513189</v>
      </c>
      <c r="M7886">
        <f>_xlfn.XLOOKUP(Comuni[[#This Row],[Regione]],Table_0[Regione],Table_0[Deceduti])</f>
        <v>2975</v>
      </c>
      <c r="N7886" s="1">
        <f>(Comuni[[#This Row],[Popolazione2011]]/Comuni[[#This Row],[Ammalati TOT]])*100</f>
        <v>0.76093185119470297</v>
      </c>
      <c r="O7886">
        <f>_xlfn.XLOOKUP(Comuni[[#This Row],[Regione]],Table_0[Regione],Table_0[TOT AREA])</f>
        <v>2358669</v>
      </c>
      <c r="P7886" s="1">
        <f>(Comuni[[#This Row],[Popolazione2011]]/Comuni[[#This Row],[Ammalati AREA]])*100</f>
        <v>0.16945997933580337</v>
      </c>
    </row>
    <row r="7887" spans="1:16" x14ac:dyDescent="0.3">
      <c r="A7887" t="s">
        <v>7997</v>
      </c>
      <c r="B7887" t="s">
        <v>8039</v>
      </c>
      <c r="C7887" t="s">
        <v>7913</v>
      </c>
      <c r="D7887">
        <v>1271</v>
      </c>
      <c r="E7887" s="1">
        <f>(Comuni[[#This Row],[Popolazione2011]]/SUM(D:D))*100</f>
        <v>2.1389041009304251E-3</v>
      </c>
      <c r="F7887">
        <f t="shared" si="123"/>
        <v>1634822</v>
      </c>
      <c r="G7887" s="1">
        <f>(Comuni[[#This Row],[Popolazione2011]]/Comuni[[#This Row],[TOT POP REGIONE ]])*100</f>
        <v>7.7745467090606798E-2</v>
      </c>
      <c r="H7887" t="str">
        <f>IF(Comuni[[#This Row],[Popolazione2011]]&gt;300000,"MAGGIORE","")</f>
        <v/>
      </c>
      <c r="I7887" t="str">
        <f>_xlfn.XLOOKUP(Comuni[[#This Row],[Regione]],Ripartizione_geografica[Regione],Ripartizione_geografica[Ripartizione geografica])</f>
        <v>Isole</v>
      </c>
      <c r="J7887">
        <f>_xlfn.XLOOKUP(Comuni[[#This Row],[Regione]],Ripartizione_geografica[Regione],Ripartizione_geografica[Codice Regione])</f>
        <v>20</v>
      </c>
      <c r="K7887">
        <f>_xlfn.XLOOKUP(Comuni[[#This Row],[Regione]],Table_0[Regione],Table_0[Totale])</f>
        <v>525277</v>
      </c>
      <c r="L7887">
        <f>_xlfn.XLOOKUP(Comuni[[#This Row],[Regione]],Table_0[Regione],Table_0[Guariti])</f>
        <v>513189</v>
      </c>
      <c r="M7887">
        <f>_xlfn.XLOOKUP(Comuni[[#This Row],[Regione]],Table_0[Regione],Table_0[Deceduti])</f>
        <v>2975</v>
      </c>
      <c r="N7887" s="1">
        <f>(Comuni[[#This Row],[Popolazione2011]]/Comuni[[#This Row],[Ammalati TOT]])*100</f>
        <v>0.24196757139566361</v>
      </c>
      <c r="O7887">
        <f>_xlfn.XLOOKUP(Comuni[[#This Row],[Regione]],Table_0[Regione],Table_0[TOT AREA])</f>
        <v>2358669</v>
      </c>
      <c r="P7887" s="1">
        <f>(Comuni[[#This Row],[Popolazione2011]]/Comuni[[#This Row],[Ammalati AREA]])*100</f>
        <v>5.3886323176333767E-2</v>
      </c>
    </row>
    <row r="7888" spans="1:16" x14ac:dyDescent="0.3">
      <c r="A7888" t="s">
        <v>7998</v>
      </c>
      <c r="B7888" t="s">
        <v>8039</v>
      </c>
      <c r="C7888" t="s">
        <v>7913</v>
      </c>
      <c r="D7888">
        <v>2080</v>
      </c>
      <c r="E7888" s="1">
        <f>(Comuni[[#This Row],[Popolazione2011]]/SUM(D:D))*100</f>
        <v>3.5003308654093499E-3</v>
      </c>
      <c r="F7888">
        <f t="shared" si="123"/>
        <v>1634822</v>
      </c>
      <c r="G7888" s="1">
        <f>(Comuni[[#This Row],[Popolazione2011]]/Comuni[[#This Row],[TOT POP REGIONE ]])*100</f>
        <v>0.12723097682805834</v>
      </c>
      <c r="H7888" t="str">
        <f>IF(Comuni[[#This Row],[Popolazione2011]]&gt;300000,"MAGGIORE","")</f>
        <v/>
      </c>
      <c r="I7888" t="str">
        <f>_xlfn.XLOOKUP(Comuni[[#This Row],[Regione]],Ripartizione_geografica[Regione],Ripartizione_geografica[Ripartizione geografica])</f>
        <v>Isole</v>
      </c>
      <c r="J7888">
        <f>_xlfn.XLOOKUP(Comuni[[#This Row],[Regione]],Ripartizione_geografica[Regione],Ripartizione_geografica[Codice Regione])</f>
        <v>20</v>
      </c>
      <c r="K7888">
        <f>_xlfn.XLOOKUP(Comuni[[#This Row],[Regione]],Table_0[Regione],Table_0[Totale])</f>
        <v>525277</v>
      </c>
      <c r="L7888">
        <f>_xlfn.XLOOKUP(Comuni[[#This Row],[Regione]],Table_0[Regione],Table_0[Guariti])</f>
        <v>513189</v>
      </c>
      <c r="M7888">
        <f>_xlfn.XLOOKUP(Comuni[[#This Row],[Regione]],Table_0[Regione],Table_0[Deceduti])</f>
        <v>2975</v>
      </c>
      <c r="N7888" s="1">
        <f>(Comuni[[#This Row],[Popolazione2011]]/Comuni[[#This Row],[Ammalati TOT]])*100</f>
        <v>0.39598154878283265</v>
      </c>
      <c r="O7888">
        <f>_xlfn.XLOOKUP(Comuni[[#This Row],[Regione]],Table_0[Regione],Table_0[TOT AREA])</f>
        <v>2358669</v>
      </c>
      <c r="P7888" s="1">
        <f>(Comuni[[#This Row],[Popolazione2011]]/Comuni[[#This Row],[Ammalati AREA]])*100</f>
        <v>8.8185328250805856E-2</v>
      </c>
    </row>
    <row r="7889" spans="1:16" x14ac:dyDescent="0.3">
      <c r="A7889" t="s">
        <v>7999</v>
      </c>
      <c r="B7889" t="s">
        <v>8039</v>
      </c>
      <c r="C7889" t="s">
        <v>7913</v>
      </c>
      <c r="D7889">
        <v>1858</v>
      </c>
      <c r="E7889" s="1">
        <f>(Comuni[[#This Row],[Popolazione2011]]/SUM(D:D))*100</f>
        <v>3.1267378595820064E-3</v>
      </c>
      <c r="F7889">
        <f t="shared" si="123"/>
        <v>1634822</v>
      </c>
      <c r="G7889" s="1">
        <f>(Comuni[[#This Row],[Popolazione2011]]/Comuni[[#This Row],[TOT POP REGIONE ]])*100</f>
        <v>0.1136515168012175</v>
      </c>
      <c r="H7889" t="str">
        <f>IF(Comuni[[#This Row],[Popolazione2011]]&gt;300000,"MAGGIORE","")</f>
        <v/>
      </c>
      <c r="I7889" t="str">
        <f>_xlfn.XLOOKUP(Comuni[[#This Row],[Regione]],Ripartizione_geografica[Regione],Ripartizione_geografica[Ripartizione geografica])</f>
        <v>Isole</v>
      </c>
      <c r="J7889">
        <f>_xlfn.XLOOKUP(Comuni[[#This Row],[Regione]],Ripartizione_geografica[Regione],Ripartizione_geografica[Codice Regione])</f>
        <v>20</v>
      </c>
      <c r="K7889">
        <f>_xlfn.XLOOKUP(Comuni[[#This Row],[Regione]],Table_0[Regione],Table_0[Totale])</f>
        <v>525277</v>
      </c>
      <c r="L7889">
        <f>_xlfn.XLOOKUP(Comuni[[#This Row],[Regione]],Table_0[Regione],Table_0[Guariti])</f>
        <v>513189</v>
      </c>
      <c r="M7889">
        <f>_xlfn.XLOOKUP(Comuni[[#This Row],[Regione]],Table_0[Regione],Table_0[Deceduti])</f>
        <v>2975</v>
      </c>
      <c r="N7889" s="1">
        <f>(Comuni[[#This Row],[Popolazione2011]]/Comuni[[#This Row],[Ammalati TOT]])*100</f>
        <v>0.3537181334800496</v>
      </c>
      <c r="O7889">
        <f>_xlfn.XLOOKUP(Comuni[[#This Row],[Regione]],Table_0[Regione],Table_0[TOT AREA])</f>
        <v>2358669</v>
      </c>
      <c r="P7889" s="1">
        <f>(Comuni[[#This Row],[Popolazione2011]]/Comuni[[#This Row],[Ammalati AREA]])*100</f>
        <v>7.8773240331729458E-2</v>
      </c>
    </row>
    <row r="7890" spans="1:16" x14ac:dyDescent="0.3">
      <c r="A7890" t="s">
        <v>8000</v>
      </c>
      <c r="B7890" t="s">
        <v>8039</v>
      </c>
      <c r="C7890" t="s">
        <v>7913</v>
      </c>
      <c r="D7890">
        <v>1135</v>
      </c>
      <c r="E7890" s="1">
        <f>(Comuni[[#This Row],[Popolazione2011]]/SUM(D:D))*100</f>
        <v>1.9100363135767368E-3</v>
      </c>
      <c r="F7890">
        <f t="shared" si="123"/>
        <v>1634822</v>
      </c>
      <c r="G7890" s="1">
        <f>(Comuni[[#This Row],[Popolazione2011]]/Comuni[[#This Row],[TOT POP REGIONE ]])*100</f>
        <v>6.9426518605695292E-2</v>
      </c>
      <c r="H7890" t="str">
        <f>IF(Comuni[[#This Row],[Popolazione2011]]&gt;300000,"MAGGIORE","")</f>
        <v/>
      </c>
      <c r="I7890" t="str">
        <f>_xlfn.XLOOKUP(Comuni[[#This Row],[Regione]],Ripartizione_geografica[Regione],Ripartizione_geografica[Ripartizione geografica])</f>
        <v>Isole</v>
      </c>
      <c r="J7890">
        <f>_xlfn.XLOOKUP(Comuni[[#This Row],[Regione]],Ripartizione_geografica[Regione],Ripartizione_geografica[Codice Regione])</f>
        <v>20</v>
      </c>
      <c r="K7890">
        <f>_xlfn.XLOOKUP(Comuni[[#This Row],[Regione]],Table_0[Regione],Table_0[Totale])</f>
        <v>525277</v>
      </c>
      <c r="L7890">
        <f>_xlfn.XLOOKUP(Comuni[[#This Row],[Regione]],Table_0[Regione],Table_0[Guariti])</f>
        <v>513189</v>
      </c>
      <c r="M7890">
        <f>_xlfn.XLOOKUP(Comuni[[#This Row],[Regione]],Table_0[Regione],Table_0[Deceduti])</f>
        <v>2975</v>
      </c>
      <c r="N7890" s="1">
        <f>(Comuni[[#This Row],[Popolazione2011]]/Comuni[[#This Row],[Ammalati TOT]])*100</f>
        <v>0.21607647012909381</v>
      </c>
      <c r="O7890">
        <f>_xlfn.XLOOKUP(Comuni[[#This Row],[Regione]],Table_0[Regione],Table_0[TOT AREA])</f>
        <v>2358669</v>
      </c>
      <c r="P7890" s="1">
        <f>(Comuni[[#This Row],[Popolazione2011]]/Comuni[[#This Row],[Ammalati AREA]])*100</f>
        <v>4.8120359406088775E-2</v>
      </c>
    </row>
    <row r="7891" spans="1:16" x14ac:dyDescent="0.3">
      <c r="A7891" t="s">
        <v>8001</v>
      </c>
      <c r="B7891" t="s">
        <v>8039</v>
      </c>
      <c r="C7891" t="s">
        <v>7913</v>
      </c>
      <c r="D7891">
        <v>3773</v>
      </c>
      <c r="E7891" s="1">
        <f>(Comuni[[#This Row],[Popolazione2011]]/SUM(D:D))*100</f>
        <v>6.3493982476872492E-3</v>
      </c>
      <c r="F7891">
        <f t="shared" si="123"/>
        <v>1634822</v>
      </c>
      <c r="G7891" s="1">
        <f>(Comuni[[#This Row],[Popolazione2011]]/Comuni[[#This Row],[TOT POP REGIONE ]])*100</f>
        <v>0.23078965171743471</v>
      </c>
      <c r="H7891" t="str">
        <f>IF(Comuni[[#This Row],[Popolazione2011]]&gt;300000,"MAGGIORE","")</f>
        <v/>
      </c>
      <c r="I7891" t="str">
        <f>_xlfn.XLOOKUP(Comuni[[#This Row],[Regione]],Ripartizione_geografica[Regione],Ripartizione_geografica[Ripartizione geografica])</f>
        <v>Isole</v>
      </c>
      <c r="J7891">
        <f>_xlfn.XLOOKUP(Comuni[[#This Row],[Regione]],Ripartizione_geografica[Regione],Ripartizione_geografica[Codice Regione])</f>
        <v>20</v>
      </c>
      <c r="K7891">
        <f>_xlfn.XLOOKUP(Comuni[[#This Row],[Regione]],Table_0[Regione],Table_0[Totale])</f>
        <v>525277</v>
      </c>
      <c r="L7891">
        <f>_xlfn.XLOOKUP(Comuni[[#This Row],[Regione]],Table_0[Regione],Table_0[Guariti])</f>
        <v>513189</v>
      </c>
      <c r="M7891">
        <f>_xlfn.XLOOKUP(Comuni[[#This Row],[Regione]],Table_0[Regione],Table_0[Deceduti])</f>
        <v>2975</v>
      </c>
      <c r="N7891" s="1">
        <f>(Comuni[[#This Row],[Popolazione2011]]/Comuni[[#This Row],[Ammalati TOT]])*100</f>
        <v>0.71828768440270563</v>
      </c>
      <c r="O7891">
        <f>_xlfn.XLOOKUP(Comuni[[#This Row],[Regione]],Table_0[Regione],Table_0[TOT AREA])</f>
        <v>2358669</v>
      </c>
      <c r="P7891" s="1">
        <f>(Comuni[[#This Row],[Popolazione2011]]/Comuni[[#This Row],[Ammalati AREA]])*100</f>
        <v>0.15996309783187043</v>
      </c>
    </row>
    <row r="7892" spans="1:16" x14ac:dyDescent="0.3">
      <c r="A7892" t="s">
        <v>8002</v>
      </c>
      <c r="B7892" t="s">
        <v>8039</v>
      </c>
      <c r="C7892" t="s">
        <v>7913</v>
      </c>
      <c r="D7892">
        <v>1107</v>
      </c>
      <c r="E7892" s="1">
        <f>(Comuni[[#This Row],[Popolazione2011]]/SUM(D:D))*100</f>
        <v>1.8629164750039186E-3</v>
      </c>
      <c r="F7892">
        <f t="shared" si="123"/>
        <v>1634822</v>
      </c>
      <c r="G7892" s="1">
        <f>(Comuni[[#This Row],[Popolazione2011]]/Comuni[[#This Row],[TOT POP REGIONE ]])*100</f>
        <v>6.7713793917625276E-2</v>
      </c>
      <c r="H7892" t="str">
        <f>IF(Comuni[[#This Row],[Popolazione2011]]&gt;300000,"MAGGIORE","")</f>
        <v/>
      </c>
      <c r="I7892" t="str">
        <f>_xlfn.XLOOKUP(Comuni[[#This Row],[Regione]],Ripartizione_geografica[Regione],Ripartizione_geografica[Ripartizione geografica])</f>
        <v>Isole</v>
      </c>
      <c r="J7892">
        <f>_xlfn.XLOOKUP(Comuni[[#This Row],[Regione]],Ripartizione_geografica[Regione],Ripartizione_geografica[Codice Regione])</f>
        <v>20</v>
      </c>
      <c r="K7892">
        <f>_xlfn.XLOOKUP(Comuni[[#This Row],[Regione]],Table_0[Regione],Table_0[Totale])</f>
        <v>525277</v>
      </c>
      <c r="L7892">
        <f>_xlfn.XLOOKUP(Comuni[[#This Row],[Regione]],Table_0[Regione],Table_0[Guariti])</f>
        <v>513189</v>
      </c>
      <c r="M7892">
        <f>_xlfn.XLOOKUP(Comuni[[#This Row],[Regione]],Table_0[Regione],Table_0[Deceduti])</f>
        <v>2975</v>
      </c>
      <c r="N7892" s="1">
        <f>(Comuni[[#This Row],[Popolazione2011]]/Comuni[[#This Row],[Ammalati TOT]])*100</f>
        <v>0.2107459492800941</v>
      </c>
      <c r="O7892">
        <f>_xlfn.XLOOKUP(Comuni[[#This Row],[Regione]],Table_0[Regione],Table_0[TOT AREA])</f>
        <v>2358669</v>
      </c>
      <c r="P7892" s="1">
        <f>(Comuni[[#This Row],[Popolazione2011]]/Comuni[[#This Row],[Ammalati AREA]])*100</f>
        <v>4.6933249218097162E-2</v>
      </c>
    </row>
    <row r="7893" spans="1:16" x14ac:dyDescent="0.3">
      <c r="A7893" t="s">
        <v>8003</v>
      </c>
      <c r="B7893" t="s">
        <v>8039</v>
      </c>
      <c r="C7893" t="s">
        <v>7913</v>
      </c>
      <c r="D7893">
        <v>1062</v>
      </c>
      <c r="E7893" s="1">
        <f>(Comuni[[#This Row],[Popolazione2011]]/SUM(D:D))*100</f>
        <v>1.7871881630118895E-3</v>
      </c>
      <c r="F7893">
        <f t="shared" si="123"/>
        <v>1634822</v>
      </c>
      <c r="G7893" s="1">
        <f>(Comuni[[#This Row],[Popolazione2011]]/Comuni[[#This Row],[TOT POP REGIONE ]])*100</f>
        <v>6.496120066894133E-2</v>
      </c>
      <c r="H7893" t="str">
        <f>IF(Comuni[[#This Row],[Popolazione2011]]&gt;300000,"MAGGIORE","")</f>
        <v/>
      </c>
      <c r="I7893" t="str">
        <f>_xlfn.XLOOKUP(Comuni[[#This Row],[Regione]],Ripartizione_geografica[Regione],Ripartizione_geografica[Ripartizione geografica])</f>
        <v>Isole</v>
      </c>
      <c r="J7893">
        <f>_xlfn.XLOOKUP(Comuni[[#This Row],[Regione]],Ripartizione_geografica[Regione],Ripartizione_geografica[Codice Regione])</f>
        <v>20</v>
      </c>
      <c r="K7893">
        <f>_xlfn.XLOOKUP(Comuni[[#This Row],[Regione]],Table_0[Regione],Table_0[Totale])</f>
        <v>525277</v>
      </c>
      <c r="L7893">
        <f>_xlfn.XLOOKUP(Comuni[[#This Row],[Regione]],Table_0[Regione],Table_0[Guariti])</f>
        <v>513189</v>
      </c>
      <c r="M7893">
        <f>_xlfn.XLOOKUP(Comuni[[#This Row],[Regione]],Table_0[Regione],Table_0[Deceduti])</f>
        <v>2975</v>
      </c>
      <c r="N7893" s="1">
        <f>(Comuni[[#This Row],[Popolazione2011]]/Comuni[[#This Row],[Ammalati TOT]])*100</f>
        <v>0.20217904077277321</v>
      </c>
      <c r="O7893">
        <f>_xlfn.XLOOKUP(Comuni[[#This Row],[Regione]],Table_0[Regione],Table_0[TOT AREA])</f>
        <v>2358669</v>
      </c>
      <c r="P7893" s="1">
        <f>(Comuni[[#This Row],[Popolazione2011]]/Comuni[[#This Row],[Ammalati AREA]])*100</f>
        <v>4.5025393558824914E-2</v>
      </c>
    </row>
    <row r="7894" spans="1:16" x14ac:dyDescent="0.3">
      <c r="A7894" t="s">
        <v>8004</v>
      </c>
      <c r="B7894" t="s">
        <v>8039</v>
      </c>
      <c r="C7894" t="s">
        <v>7913</v>
      </c>
      <c r="D7894">
        <v>442</v>
      </c>
      <c r="E7894" s="1">
        <f>(Comuni[[#This Row],[Popolazione2011]]/SUM(D:D))*100</f>
        <v>7.438203088994869E-4</v>
      </c>
      <c r="F7894">
        <f t="shared" si="123"/>
        <v>1634822</v>
      </c>
      <c r="G7894" s="1">
        <f>(Comuni[[#This Row],[Popolazione2011]]/Comuni[[#This Row],[TOT POP REGIONE ]])*100</f>
        <v>2.7036582575962399E-2</v>
      </c>
      <c r="H7894" t="str">
        <f>IF(Comuni[[#This Row],[Popolazione2011]]&gt;300000,"MAGGIORE","")</f>
        <v/>
      </c>
      <c r="I7894" t="str">
        <f>_xlfn.XLOOKUP(Comuni[[#This Row],[Regione]],Ripartizione_geografica[Regione],Ripartizione_geografica[Ripartizione geografica])</f>
        <v>Isole</v>
      </c>
      <c r="J7894">
        <f>_xlfn.XLOOKUP(Comuni[[#This Row],[Regione]],Ripartizione_geografica[Regione],Ripartizione_geografica[Codice Regione])</f>
        <v>20</v>
      </c>
      <c r="K7894">
        <f>_xlfn.XLOOKUP(Comuni[[#This Row],[Regione]],Table_0[Regione],Table_0[Totale])</f>
        <v>525277</v>
      </c>
      <c r="L7894">
        <f>_xlfn.XLOOKUP(Comuni[[#This Row],[Regione]],Table_0[Regione],Table_0[Guariti])</f>
        <v>513189</v>
      </c>
      <c r="M7894">
        <f>_xlfn.XLOOKUP(Comuni[[#This Row],[Regione]],Table_0[Regione],Table_0[Deceduti])</f>
        <v>2975</v>
      </c>
      <c r="N7894" s="1">
        <f>(Comuni[[#This Row],[Popolazione2011]]/Comuni[[#This Row],[Ammalati TOT]])*100</f>
        <v>8.4146079116351941E-2</v>
      </c>
      <c r="O7894">
        <f>_xlfn.XLOOKUP(Comuni[[#This Row],[Regione]],Table_0[Regione],Table_0[TOT AREA])</f>
        <v>2358669</v>
      </c>
      <c r="P7894" s="1">
        <f>(Comuni[[#This Row],[Popolazione2011]]/Comuni[[#This Row],[Ammalati AREA]])*100</f>
        <v>1.8739382253296244E-2</v>
      </c>
    </row>
    <row r="7895" spans="1:16" x14ac:dyDescent="0.3">
      <c r="A7895" t="s">
        <v>8005</v>
      </c>
      <c r="B7895" t="s">
        <v>8039</v>
      </c>
      <c r="C7895" t="s">
        <v>7913</v>
      </c>
      <c r="D7895">
        <v>4285</v>
      </c>
      <c r="E7895" s="1">
        <f>(Comuni[[#This Row],[Popolazione2011]]/SUM(D:D))*100</f>
        <v>7.2110181530187813E-3</v>
      </c>
      <c r="F7895">
        <f t="shared" si="123"/>
        <v>1634822</v>
      </c>
      <c r="G7895" s="1">
        <f>(Comuni[[#This Row],[Popolazione2011]]/Comuni[[#This Row],[TOT POP REGIONE ]])*100</f>
        <v>0.26210804601357213</v>
      </c>
      <c r="H7895" t="str">
        <f>IF(Comuni[[#This Row],[Popolazione2011]]&gt;300000,"MAGGIORE","")</f>
        <v/>
      </c>
      <c r="I7895" t="str">
        <f>_xlfn.XLOOKUP(Comuni[[#This Row],[Regione]],Ripartizione_geografica[Regione],Ripartizione_geografica[Ripartizione geografica])</f>
        <v>Isole</v>
      </c>
      <c r="J7895">
        <f>_xlfn.XLOOKUP(Comuni[[#This Row],[Regione]],Ripartizione_geografica[Regione],Ripartizione_geografica[Codice Regione])</f>
        <v>20</v>
      </c>
      <c r="K7895">
        <f>_xlfn.XLOOKUP(Comuni[[#This Row],[Regione]],Table_0[Regione],Table_0[Totale])</f>
        <v>525277</v>
      </c>
      <c r="L7895">
        <f>_xlfn.XLOOKUP(Comuni[[#This Row],[Regione]],Table_0[Regione],Table_0[Guariti])</f>
        <v>513189</v>
      </c>
      <c r="M7895">
        <f>_xlfn.XLOOKUP(Comuni[[#This Row],[Regione]],Table_0[Regione],Table_0[Deceduti])</f>
        <v>2975</v>
      </c>
      <c r="N7895" s="1">
        <f>(Comuni[[#This Row],[Popolazione2011]]/Comuni[[#This Row],[Ammalati TOT]])*100</f>
        <v>0.81576006564155668</v>
      </c>
      <c r="O7895">
        <f>_xlfn.XLOOKUP(Comuni[[#This Row],[Regione]],Table_0[Regione],Table_0[TOT AREA])</f>
        <v>2358669</v>
      </c>
      <c r="P7895" s="1">
        <f>(Comuni[[#This Row],[Popolazione2011]]/Comuni[[#This Row],[Ammalati AREA]])*100</f>
        <v>0.18167025555514571</v>
      </c>
    </row>
    <row r="7896" spans="1:16" x14ac:dyDescent="0.3">
      <c r="A7896" t="s">
        <v>8006</v>
      </c>
      <c r="B7896" t="s">
        <v>8039</v>
      </c>
      <c r="C7896" t="s">
        <v>7913</v>
      </c>
      <c r="D7896">
        <v>556</v>
      </c>
      <c r="E7896" s="1">
        <f>(Comuni[[#This Row],[Popolazione2011]]/SUM(D:D))*100</f>
        <v>9.3566536594596095E-4</v>
      </c>
      <c r="F7896">
        <f t="shared" si="123"/>
        <v>1634822</v>
      </c>
      <c r="G7896" s="1">
        <f>(Comuni[[#This Row],[Popolazione2011]]/Comuni[[#This Row],[TOT POP REGIONE ]])*100</f>
        <v>3.4009818805961753E-2</v>
      </c>
      <c r="H7896" t="str">
        <f>IF(Comuni[[#This Row],[Popolazione2011]]&gt;300000,"MAGGIORE","")</f>
        <v/>
      </c>
      <c r="I7896" t="str">
        <f>_xlfn.XLOOKUP(Comuni[[#This Row],[Regione]],Ripartizione_geografica[Regione],Ripartizione_geografica[Ripartizione geografica])</f>
        <v>Isole</v>
      </c>
      <c r="J7896">
        <f>_xlfn.XLOOKUP(Comuni[[#This Row],[Regione]],Ripartizione_geografica[Regione],Ripartizione_geografica[Codice Regione])</f>
        <v>20</v>
      </c>
      <c r="K7896">
        <f>_xlfn.XLOOKUP(Comuni[[#This Row],[Regione]],Table_0[Regione],Table_0[Totale])</f>
        <v>525277</v>
      </c>
      <c r="L7896">
        <f>_xlfn.XLOOKUP(Comuni[[#This Row],[Regione]],Table_0[Regione],Table_0[Guariti])</f>
        <v>513189</v>
      </c>
      <c r="M7896">
        <f>_xlfn.XLOOKUP(Comuni[[#This Row],[Regione]],Table_0[Regione],Table_0[Deceduti])</f>
        <v>2975</v>
      </c>
      <c r="N7896" s="1">
        <f>(Comuni[[#This Row],[Popolazione2011]]/Comuni[[#This Row],[Ammalati TOT]])*100</f>
        <v>0.10584891400156489</v>
      </c>
      <c r="O7896">
        <f>_xlfn.XLOOKUP(Comuni[[#This Row],[Regione]],Table_0[Regione],Table_0[TOT AREA])</f>
        <v>2358669</v>
      </c>
      <c r="P7896" s="1">
        <f>(Comuni[[#This Row],[Popolazione2011]]/Comuni[[#This Row],[Ammalati AREA]])*100</f>
        <v>2.357261659011926E-2</v>
      </c>
    </row>
    <row r="7897" spans="1:16" x14ac:dyDescent="0.3">
      <c r="A7897" t="s">
        <v>8007</v>
      </c>
      <c r="B7897" t="s">
        <v>8039</v>
      </c>
      <c r="C7897" t="s">
        <v>7913</v>
      </c>
      <c r="D7897">
        <v>1944</v>
      </c>
      <c r="E7897" s="1">
        <f>(Comuni[[#This Row],[Popolazione2011]]/SUM(D:D))*100</f>
        <v>3.2714630780556618E-3</v>
      </c>
      <c r="F7897">
        <f t="shared" si="123"/>
        <v>1634822</v>
      </c>
      <c r="G7897" s="1">
        <f>(Comuni[[#This Row],[Popolazione2011]]/Comuni[[#This Row],[TOT POP REGIONE ]])*100</f>
        <v>0.11891202834314683</v>
      </c>
      <c r="H7897" t="str">
        <f>IF(Comuni[[#This Row],[Popolazione2011]]&gt;300000,"MAGGIORE","")</f>
        <v/>
      </c>
      <c r="I7897" t="str">
        <f>_xlfn.XLOOKUP(Comuni[[#This Row],[Regione]],Ripartizione_geografica[Regione],Ripartizione_geografica[Ripartizione geografica])</f>
        <v>Isole</v>
      </c>
      <c r="J7897">
        <f>_xlfn.XLOOKUP(Comuni[[#This Row],[Regione]],Ripartizione_geografica[Regione],Ripartizione_geografica[Codice Regione])</f>
        <v>20</v>
      </c>
      <c r="K7897">
        <f>_xlfn.XLOOKUP(Comuni[[#This Row],[Regione]],Table_0[Regione],Table_0[Totale])</f>
        <v>525277</v>
      </c>
      <c r="L7897">
        <f>_xlfn.XLOOKUP(Comuni[[#This Row],[Regione]],Table_0[Regione],Table_0[Guariti])</f>
        <v>513189</v>
      </c>
      <c r="M7897">
        <f>_xlfn.XLOOKUP(Comuni[[#This Row],[Regione]],Table_0[Regione],Table_0[Deceduti])</f>
        <v>2975</v>
      </c>
      <c r="N7897" s="1">
        <f>(Comuni[[#This Row],[Popolazione2011]]/Comuni[[#This Row],[Ammalati TOT]])*100</f>
        <v>0.37009044751626285</v>
      </c>
      <c r="O7897">
        <f>_xlfn.XLOOKUP(Comuni[[#This Row],[Regione]],Table_0[Regione],Table_0[TOT AREA])</f>
        <v>2358669</v>
      </c>
      <c r="P7897" s="1">
        <f>(Comuni[[#This Row],[Popolazione2011]]/Comuni[[#This Row],[Ammalati AREA]])*100</f>
        <v>8.2419364480560864E-2</v>
      </c>
    </row>
    <row r="7898" spans="1:16" x14ac:dyDescent="0.3">
      <c r="A7898" t="s">
        <v>8008</v>
      </c>
      <c r="B7898" t="s">
        <v>8039</v>
      </c>
      <c r="C7898" t="s">
        <v>7913</v>
      </c>
      <c r="D7898">
        <v>14281</v>
      </c>
      <c r="E7898" s="1">
        <f>(Comuni[[#This Row],[Popolazione2011]]/SUM(D:D))*100</f>
        <v>2.403280052351487E-2</v>
      </c>
      <c r="F7898">
        <f t="shared" si="123"/>
        <v>1634822</v>
      </c>
      <c r="G7898" s="1">
        <f>(Comuni[[#This Row],[Popolazione2011]]/Comuni[[#This Row],[TOT POP REGIONE ]])*100</f>
        <v>0.87355075965456797</v>
      </c>
      <c r="H7898" t="str">
        <f>IF(Comuni[[#This Row],[Popolazione2011]]&gt;300000,"MAGGIORE","")</f>
        <v/>
      </c>
      <c r="I7898" t="str">
        <f>_xlfn.XLOOKUP(Comuni[[#This Row],[Regione]],Ripartizione_geografica[Regione],Ripartizione_geografica[Ripartizione geografica])</f>
        <v>Isole</v>
      </c>
      <c r="J7898">
        <f>_xlfn.XLOOKUP(Comuni[[#This Row],[Regione]],Ripartizione_geografica[Regione],Ripartizione_geografica[Codice Regione])</f>
        <v>20</v>
      </c>
      <c r="K7898">
        <f>_xlfn.XLOOKUP(Comuni[[#This Row],[Regione]],Table_0[Regione],Table_0[Totale])</f>
        <v>525277</v>
      </c>
      <c r="L7898">
        <f>_xlfn.XLOOKUP(Comuni[[#This Row],[Regione]],Table_0[Regione],Table_0[Guariti])</f>
        <v>513189</v>
      </c>
      <c r="M7898">
        <f>_xlfn.XLOOKUP(Comuni[[#This Row],[Regione]],Table_0[Regione],Table_0[Deceduti])</f>
        <v>2975</v>
      </c>
      <c r="N7898" s="1">
        <f>(Comuni[[#This Row],[Popolazione2011]]/Comuni[[#This Row],[Ammalati TOT]])*100</f>
        <v>2.7187560087344393</v>
      </c>
      <c r="O7898">
        <f>_xlfn.XLOOKUP(Comuni[[#This Row],[Regione]],Table_0[Regione],Table_0[TOT AREA])</f>
        <v>2358669</v>
      </c>
      <c r="P7898" s="1">
        <f>(Comuni[[#This Row],[Popolazione2011]]/Comuni[[#This Row],[Ammalati AREA]])*100</f>
        <v>0.60546859266815312</v>
      </c>
    </row>
    <row r="7899" spans="1:16" x14ac:dyDescent="0.3">
      <c r="A7899" t="s">
        <v>8009</v>
      </c>
      <c r="B7899" t="s">
        <v>8039</v>
      </c>
      <c r="C7899" t="s">
        <v>7913</v>
      </c>
      <c r="D7899">
        <v>2872</v>
      </c>
      <c r="E7899" s="1">
        <f>(Comuni[[#This Row],[Popolazione2011]]/SUM(D:D))*100</f>
        <v>4.8331491564690644E-3</v>
      </c>
      <c r="F7899">
        <f t="shared" si="123"/>
        <v>1634822</v>
      </c>
      <c r="G7899" s="1">
        <f>(Comuni[[#This Row],[Popolazione2011]]/Comuni[[#This Row],[TOT POP REGIONE ]])*100</f>
        <v>0.17567661800489595</v>
      </c>
      <c r="H7899" t="str">
        <f>IF(Comuni[[#This Row],[Popolazione2011]]&gt;300000,"MAGGIORE","")</f>
        <v/>
      </c>
      <c r="I7899" t="str">
        <f>_xlfn.XLOOKUP(Comuni[[#This Row],[Regione]],Ripartizione_geografica[Regione],Ripartizione_geografica[Ripartizione geografica])</f>
        <v>Isole</v>
      </c>
      <c r="J7899">
        <f>_xlfn.XLOOKUP(Comuni[[#This Row],[Regione]],Ripartizione_geografica[Regione],Ripartizione_geografica[Codice Regione])</f>
        <v>20</v>
      </c>
      <c r="K7899">
        <f>_xlfn.XLOOKUP(Comuni[[#This Row],[Regione]],Table_0[Regione],Table_0[Totale])</f>
        <v>525277</v>
      </c>
      <c r="L7899">
        <f>_xlfn.XLOOKUP(Comuni[[#This Row],[Regione]],Table_0[Regione],Table_0[Guariti])</f>
        <v>513189</v>
      </c>
      <c r="M7899">
        <f>_xlfn.XLOOKUP(Comuni[[#This Row],[Regione]],Table_0[Regione],Table_0[Deceduti])</f>
        <v>2975</v>
      </c>
      <c r="N7899" s="1">
        <f>(Comuni[[#This Row],[Popolazione2011]]/Comuni[[#This Row],[Ammalati TOT]])*100</f>
        <v>0.54675913851168045</v>
      </c>
      <c r="O7899">
        <f>_xlfn.XLOOKUP(Comuni[[#This Row],[Regione]],Table_0[Regione],Table_0[TOT AREA])</f>
        <v>2358669</v>
      </c>
      <c r="P7899" s="1">
        <f>(Comuni[[#This Row],[Popolazione2011]]/Comuni[[#This Row],[Ammalati AREA]])*100</f>
        <v>0.12176358785399731</v>
      </c>
    </row>
    <row r="7900" spans="1:16" x14ac:dyDescent="0.3">
      <c r="A7900" t="s">
        <v>8010</v>
      </c>
      <c r="B7900" t="s">
        <v>8039</v>
      </c>
      <c r="C7900" t="s">
        <v>7913</v>
      </c>
      <c r="D7900">
        <v>3655</v>
      </c>
      <c r="E7900" s="1">
        <f>(Comuni[[#This Row],[Popolazione2011]]/SUM(D:D))*100</f>
        <v>6.1508217851303721E-3</v>
      </c>
      <c r="F7900">
        <f t="shared" si="123"/>
        <v>1634822</v>
      </c>
      <c r="G7900" s="1">
        <f>(Comuni[[#This Row],[Popolazione2011]]/Comuni[[#This Row],[TOT POP REGIONE ]])*100</f>
        <v>0.22357174053199677</v>
      </c>
      <c r="H7900" t="str">
        <f>IF(Comuni[[#This Row],[Popolazione2011]]&gt;300000,"MAGGIORE","")</f>
        <v/>
      </c>
      <c r="I7900" t="str">
        <f>_xlfn.XLOOKUP(Comuni[[#This Row],[Regione]],Ripartizione_geografica[Regione],Ripartizione_geografica[Ripartizione geografica])</f>
        <v>Isole</v>
      </c>
      <c r="J7900">
        <f>_xlfn.XLOOKUP(Comuni[[#This Row],[Regione]],Ripartizione_geografica[Regione],Ripartizione_geografica[Codice Regione])</f>
        <v>20</v>
      </c>
      <c r="K7900">
        <f>_xlfn.XLOOKUP(Comuni[[#This Row],[Regione]],Table_0[Regione],Table_0[Totale])</f>
        <v>525277</v>
      </c>
      <c r="L7900">
        <f>_xlfn.XLOOKUP(Comuni[[#This Row],[Regione]],Table_0[Regione],Table_0[Guariti])</f>
        <v>513189</v>
      </c>
      <c r="M7900">
        <f>_xlfn.XLOOKUP(Comuni[[#This Row],[Regione]],Table_0[Regione],Table_0[Deceduti])</f>
        <v>2975</v>
      </c>
      <c r="N7900" s="1">
        <f>(Comuni[[#This Row],[Popolazione2011]]/Comuni[[#This Row],[Ammalati TOT]])*100</f>
        <v>0.69582334653906408</v>
      </c>
      <c r="O7900">
        <f>_xlfn.XLOOKUP(Comuni[[#This Row],[Regione]],Table_0[Regione],Table_0[TOT AREA])</f>
        <v>2358669</v>
      </c>
      <c r="P7900" s="1">
        <f>(Comuni[[#This Row],[Popolazione2011]]/Comuni[[#This Row],[Ammalati AREA]])*100</f>
        <v>0.15496027632533432</v>
      </c>
    </row>
    <row r="7901" spans="1:16" x14ac:dyDescent="0.3">
      <c r="A7901" t="s">
        <v>8011</v>
      </c>
      <c r="B7901" t="s">
        <v>8039</v>
      </c>
      <c r="C7901" t="s">
        <v>7913</v>
      </c>
      <c r="D7901">
        <v>1158</v>
      </c>
      <c r="E7901" s="1">
        <f>(Comuni[[#This Row],[Popolazione2011]]/SUM(D:D))*100</f>
        <v>1.9487418952615519E-3</v>
      </c>
      <c r="F7901">
        <f t="shared" si="123"/>
        <v>1634822</v>
      </c>
      <c r="G7901" s="1">
        <f>(Comuni[[#This Row],[Popolazione2011]]/Comuni[[#This Row],[TOT POP REGIONE ]])*100</f>
        <v>7.0833399599467092E-2</v>
      </c>
      <c r="H7901" t="str">
        <f>IF(Comuni[[#This Row],[Popolazione2011]]&gt;300000,"MAGGIORE","")</f>
        <v/>
      </c>
      <c r="I7901" t="str">
        <f>_xlfn.XLOOKUP(Comuni[[#This Row],[Regione]],Ripartizione_geografica[Regione],Ripartizione_geografica[Ripartizione geografica])</f>
        <v>Isole</v>
      </c>
      <c r="J7901">
        <f>_xlfn.XLOOKUP(Comuni[[#This Row],[Regione]],Ripartizione_geografica[Regione],Ripartizione_geografica[Codice Regione])</f>
        <v>20</v>
      </c>
      <c r="K7901">
        <f>_xlfn.XLOOKUP(Comuni[[#This Row],[Regione]],Table_0[Regione],Table_0[Totale])</f>
        <v>525277</v>
      </c>
      <c r="L7901">
        <f>_xlfn.XLOOKUP(Comuni[[#This Row],[Regione]],Table_0[Regione],Table_0[Guariti])</f>
        <v>513189</v>
      </c>
      <c r="M7901">
        <f>_xlfn.XLOOKUP(Comuni[[#This Row],[Regione]],Table_0[Regione],Table_0[Deceduti])</f>
        <v>2975</v>
      </c>
      <c r="N7901" s="1">
        <f>(Comuni[[#This Row],[Popolazione2011]]/Comuni[[#This Row],[Ammalati TOT]])*100</f>
        <v>0.22045511225505782</v>
      </c>
      <c r="O7901">
        <f>_xlfn.XLOOKUP(Comuni[[#This Row],[Regione]],Table_0[Regione],Table_0[TOT AREA])</f>
        <v>2358669</v>
      </c>
      <c r="P7901" s="1">
        <f>(Comuni[[#This Row],[Popolazione2011]]/Comuni[[#This Row],[Ammalati AREA]])*100</f>
        <v>4.909548563193903E-2</v>
      </c>
    </row>
    <row r="7902" spans="1:16" x14ac:dyDescent="0.3">
      <c r="A7902" t="s">
        <v>8012</v>
      </c>
      <c r="B7902" t="s">
        <v>8039</v>
      </c>
      <c r="C7902" t="s">
        <v>7913</v>
      </c>
      <c r="D7902">
        <v>681</v>
      </c>
      <c r="E7902" s="1">
        <f>(Comuni[[#This Row],[Popolazione2011]]/SUM(D:D))*100</f>
        <v>1.146021788146042E-3</v>
      </c>
      <c r="F7902">
        <f t="shared" si="123"/>
        <v>1634822</v>
      </c>
      <c r="G7902" s="1">
        <f>(Comuni[[#This Row],[Popolazione2011]]/Comuni[[#This Row],[TOT POP REGIONE ]])*100</f>
        <v>4.1655911163417179E-2</v>
      </c>
      <c r="H7902" t="str">
        <f>IF(Comuni[[#This Row],[Popolazione2011]]&gt;300000,"MAGGIORE","")</f>
        <v/>
      </c>
      <c r="I7902" t="str">
        <f>_xlfn.XLOOKUP(Comuni[[#This Row],[Regione]],Ripartizione_geografica[Regione],Ripartizione_geografica[Ripartizione geografica])</f>
        <v>Isole</v>
      </c>
      <c r="J7902">
        <f>_xlfn.XLOOKUP(Comuni[[#This Row],[Regione]],Ripartizione_geografica[Regione],Ripartizione_geografica[Codice Regione])</f>
        <v>20</v>
      </c>
      <c r="K7902">
        <f>_xlfn.XLOOKUP(Comuni[[#This Row],[Regione]],Table_0[Regione],Table_0[Totale])</f>
        <v>525277</v>
      </c>
      <c r="L7902">
        <f>_xlfn.XLOOKUP(Comuni[[#This Row],[Regione]],Table_0[Regione],Table_0[Guariti])</f>
        <v>513189</v>
      </c>
      <c r="M7902">
        <f>_xlfn.XLOOKUP(Comuni[[#This Row],[Regione]],Table_0[Regione],Table_0[Deceduti])</f>
        <v>2975</v>
      </c>
      <c r="N7902" s="1">
        <f>(Comuni[[#This Row],[Popolazione2011]]/Comuni[[#This Row],[Ammalati TOT]])*100</f>
        <v>0.12964588207745628</v>
      </c>
      <c r="O7902">
        <f>_xlfn.XLOOKUP(Comuni[[#This Row],[Regione]],Table_0[Regione],Table_0[TOT AREA])</f>
        <v>2358669</v>
      </c>
      <c r="P7902" s="1">
        <f>(Comuni[[#This Row],[Popolazione2011]]/Comuni[[#This Row],[Ammalati AREA]])*100</f>
        <v>2.8872215643653266E-2</v>
      </c>
    </row>
    <row r="7903" spans="1:16" x14ac:dyDescent="0.3">
      <c r="A7903" t="s">
        <v>8013</v>
      </c>
      <c r="B7903" t="s">
        <v>8039</v>
      </c>
      <c r="C7903" t="s">
        <v>7913</v>
      </c>
      <c r="D7903">
        <v>1433</v>
      </c>
      <c r="E7903" s="1">
        <f>(Comuni[[#This Row],[Popolazione2011]]/SUM(D:D))*100</f>
        <v>2.4115260241017304E-3</v>
      </c>
      <c r="F7903">
        <f t="shared" si="123"/>
        <v>1634822</v>
      </c>
      <c r="G7903" s="1">
        <f>(Comuni[[#This Row],[Popolazione2011]]/Comuni[[#This Row],[TOT POP REGIONE ]])*100</f>
        <v>8.765480278586904E-2</v>
      </c>
      <c r="H7903" t="str">
        <f>IF(Comuni[[#This Row],[Popolazione2011]]&gt;300000,"MAGGIORE","")</f>
        <v/>
      </c>
      <c r="I7903" t="str">
        <f>_xlfn.XLOOKUP(Comuni[[#This Row],[Regione]],Ripartizione_geografica[Regione],Ripartizione_geografica[Ripartizione geografica])</f>
        <v>Isole</v>
      </c>
      <c r="J7903">
        <f>_xlfn.XLOOKUP(Comuni[[#This Row],[Regione]],Ripartizione_geografica[Regione],Ripartizione_geografica[Codice Regione])</f>
        <v>20</v>
      </c>
      <c r="K7903">
        <f>_xlfn.XLOOKUP(Comuni[[#This Row],[Regione]],Table_0[Regione],Table_0[Totale])</f>
        <v>525277</v>
      </c>
      <c r="L7903">
        <f>_xlfn.XLOOKUP(Comuni[[#This Row],[Regione]],Table_0[Regione],Table_0[Guariti])</f>
        <v>513189</v>
      </c>
      <c r="M7903">
        <f>_xlfn.XLOOKUP(Comuni[[#This Row],[Regione]],Table_0[Regione],Table_0[Deceduti])</f>
        <v>2975</v>
      </c>
      <c r="N7903" s="1">
        <f>(Comuni[[#This Row],[Popolazione2011]]/Comuni[[#This Row],[Ammalati TOT]])*100</f>
        <v>0.27280844202201887</v>
      </c>
      <c r="O7903">
        <f>_xlfn.XLOOKUP(Comuni[[#This Row],[Regione]],Table_0[Regione],Table_0[TOT AREA])</f>
        <v>2358669</v>
      </c>
      <c r="P7903" s="1">
        <f>(Comuni[[#This Row],[Popolazione2011]]/Comuni[[#This Row],[Ammalati AREA]])*100</f>
        <v>6.0754603549713848E-2</v>
      </c>
    </row>
    <row r="7904" spans="1:16" x14ac:dyDescent="0.3">
      <c r="A7904" t="s">
        <v>8014</v>
      </c>
      <c r="B7904" t="s">
        <v>8039</v>
      </c>
      <c r="C7904" t="s">
        <v>7913</v>
      </c>
      <c r="D7904">
        <v>1097</v>
      </c>
      <c r="E7904" s="1">
        <f>(Comuni[[#This Row],[Popolazione2011]]/SUM(D:D))*100</f>
        <v>1.8460879612279121E-3</v>
      </c>
      <c r="F7904">
        <f t="shared" si="123"/>
        <v>1634822</v>
      </c>
      <c r="G7904" s="1">
        <f>(Comuni[[#This Row],[Popolazione2011]]/Comuni[[#This Row],[TOT POP REGIONE ]])*100</f>
        <v>6.7102106529028857E-2</v>
      </c>
      <c r="H7904" t="str">
        <f>IF(Comuni[[#This Row],[Popolazione2011]]&gt;300000,"MAGGIORE","")</f>
        <v/>
      </c>
      <c r="I7904" t="str">
        <f>_xlfn.XLOOKUP(Comuni[[#This Row],[Regione]],Ripartizione_geografica[Regione],Ripartizione_geografica[Ripartizione geografica])</f>
        <v>Isole</v>
      </c>
      <c r="J7904">
        <f>_xlfn.XLOOKUP(Comuni[[#This Row],[Regione]],Ripartizione_geografica[Regione],Ripartizione_geografica[Codice Regione])</f>
        <v>20</v>
      </c>
      <c r="K7904">
        <f>_xlfn.XLOOKUP(Comuni[[#This Row],[Regione]],Table_0[Regione],Table_0[Totale])</f>
        <v>525277</v>
      </c>
      <c r="L7904">
        <f>_xlfn.XLOOKUP(Comuni[[#This Row],[Regione]],Table_0[Regione],Table_0[Guariti])</f>
        <v>513189</v>
      </c>
      <c r="M7904">
        <f>_xlfn.XLOOKUP(Comuni[[#This Row],[Regione]],Table_0[Regione],Table_0[Deceduti])</f>
        <v>2975</v>
      </c>
      <c r="N7904" s="1">
        <f>(Comuni[[#This Row],[Popolazione2011]]/Comuni[[#This Row],[Ammalati TOT]])*100</f>
        <v>0.20884219183402281</v>
      </c>
      <c r="O7904">
        <f>_xlfn.XLOOKUP(Comuni[[#This Row],[Regione]],Table_0[Regione],Table_0[TOT AREA])</f>
        <v>2358669</v>
      </c>
      <c r="P7904" s="1">
        <f>(Comuni[[#This Row],[Popolazione2011]]/Comuni[[#This Row],[Ammalati AREA]])*100</f>
        <v>4.6509281293814431E-2</v>
      </c>
    </row>
    <row r="7905" spans="1:16" x14ac:dyDescent="0.3">
      <c r="A7905" t="s">
        <v>8015</v>
      </c>
      <c r="B7905" t="s">
        <v>8039</v>
      </c>
      <c r="C7905" t="s">
        <v>7913</v>
      </c>
      <c r="D7905">
        <v>4836</v>
      </c>
      <c r="E7905" s="1">
        <f>(Comuni[[#This Row],[Popolazione2011]]/SUM(D:D))*100</f>
        <v>8.1382692620767388E-3</v>
      </c>
      <c r="F7905">
        <f t="shared" si="123"/>
        <v>1634822</v>
      </c>
      <c r="G7905" s="1">
        <f>(Comuni[[#This Row],[Popolazione2011]]/Comuni[[#This Row],[TOT POP REGIONE ]])*100</f>
        <v>0.29581202112523564</v>
      </c>
      <c r="H7905" t="str">
        <f>IF(Comuni[[#This Row],[Popolazione2011]]&gt;300000,"MAGGIORE","")</f>
        <v/>
      </c>
      <c r="I7905" t="str">
        <f>_xlfn.XLOOKUP(Comuni[[#This Row],[Regione]],Ripartizione_geografica[Regione],Ripartizione_geografica[Ripartizione geografica])</f>
        <v>Isole</v>
      </c>
      <c r="J7905">
        <f>_xlfn.XLOOKUP(Comuni[[#This Row],[Regione]],Ripartizione_geografica[Regione],Ripartizione_geografica[Codice Regione])</f>
        <v>20</v>
      </c>
      <c r="K7905">
        <f>_xlfn.XLOOKUP(Comuni[[#This Row],[Regione]],Table_0[Regione],Table_0[Totale])</f>
        <v>525277</v>
      </c>
      <c r="L7905">
        <f>_xlfn.XLOOKUP(Comuni[[#This Row],[Regione]],Table_0[Regione],Table_0[Guariti])</f>
        <v>513189</v>
      </c>
      <c r="M7905">
        <f>_xlfn.XLOOKUP(Comuni[[#This Row],[Regione]],Table_0[Regione],Table_0[Deceduti])</f>
        <v>2975</v>
      </c>
      <c r="N7905" s="1">
        <f>(Comuni[[#This Row],[Popolazione2011]]/Comuni[[#This Row],[Ammalati TOT]])*100</f>
        <v>0.9206571009200859</v>
      </c>
      <c r="O7905">
        <f>_xlfn.XLOOKUP(Comuni[[#This Row],[Regione]],Table_0[Regione],Table_0[TOT AREA])</f>
        <v>2358669</v>
      </c>
      <c r="P7905" s="1">
        <f>(Comuni[[#This Row],[Popolazione2011]]/Comuni[[#This Row],[Ammalati AREA]])*100</f>
        <v>0.20503088818312362</v>
      </c>
    </row>
    <row r="7906" spans="1:16" x14ac:dyDescent="0.3">
      <c r="A7906" t="s">
        <v>8016</v>
      </c>
      <c r="B7906" t="s">
        <v>8039</v>
      </c>
      <c r="C7906" t="s">
        <v>7913</v>
      </c>
      <c r="D7906">
        <v>1127</v>
      </c>
      <c r="E7906" s="1">
        <f>(Comuni[[#This Row],[Popolazione2011]]/SUM(D:D))*100</f>
        <v>1.8965735025559313E-3</v>
      </c>
      <c r="F7906">
        <f t="shared" si="123"/>
        <v>1634822</v>
      </c>
      <c r="G7906" s="1">
        <f>(Comuni[[#This Row],[Popolazione2011]]/Comuni[[#This Row],[TOT POP REGIONE ]])*100</f>
        <v>6.8937168694818154E-2</v>
      </c>
      <c r="H7906" t="str">
        <f>IF(Comuni[[#This Row],[Popolazione2011]]&gt;300000,"MAGGIORE","")</f>
        <v/>
      </c>
      <c r="I7906" t="str">
        <f>_xlfn.XLOOKUP(Comuni[[#This Row],[Regione]],Ripartizione_geografica[Regione],Ripartizione_geografica[Ripartizione geografica])</f>
        <v>Isole</v>
      </c>
      <c r="J7906">
        <f>_xlfn.XLOOKUP(Comuni[[#This Row],[Regione]],Ripartizione_geografica[Regione],Ripartizione_geografica[Codice Regione])</f>
        <v>20</v>
      </c>
      <c r="K7906">
        <f>_xlfn.XLOOKUP(Comuni[[#This Row],[Regione]],Table_0[Regione],Table_0[Totale])</f>
        <v>525277</v>
      </c>
      <c r="L7906">
        <f>_xlfn.XLOOKUP(Comuni[[#This Row],[Regione]],Table_0[Regione],Table_0[Guariti])</f>
        <v>513189</v>
      </c>
      <c r="M7906">
        <f>_xlfn.XLOOKUP(Comuni[[#This Row],[Regione]],Table_0[Regione],Table_0[Deceduti])</f>
        <v>2975</v>
      </c>
      <c r="N7906" s="1">
        <f>(Comuni[[#This Row],[Popolazione2011]]/Comuni[[#This Row],[Ammalati TOT]])*100</f>
        <v>0.21455346417223672</v>
      </c>
      <c r="O7906">
        <f>_xlfn.XLOOKUP(Comuni[[#This Row],[Regione]],Table_0[Regione],Table_0[TOT AREA])</f>
        <v>2358669</v>
      </c>
      <c r="P7906" s="1">
        <f>(Comuni[[#This Row],[Popolazione2011]]/Comuni[[#This Row],[Ammalati AREA]])*100</f>
        <v>4.7781185066662596E-2</v>
      </c>
    </row>
    <row r="7907" spans="1:16" x14ac:dyDescent="0.3">
      <c r="A7907" t="s">
        <v>8017</v>
      </c>
      <c r="B7907" t="s">
        <v>8039</v>
      </c>
      <c r="C7907" t="s">
        <v>7913</v>
      </c>
      <c r="D7907">
        <v>3420</v>
      </c>
      <c r="E7907" s="1">
        <f>(Comuni[[#This Row],[Popolazione2011]]/SUM(D:D))*100</f>
        <v>5.7553517113942201E-3</v>
      </c>
      <c r="F7907">
        <f t="shared" si="123"/>
        <v>1634822</v>
      </c>
      <c r="G7907" s="1">
        <f>(Comuni[[#This Row],[Popolazione2011]]/Comuni[[#This Row],[TOT POP REGIONE ]])*100</f>
        <v>0.20919708689998057</v>
      </c>
      <c r="H7907" t="str">
        <f>IF(Comuni[[#This Row],[Popolazione2011]]&gt;300000,"MAGGIORE","")</f>
        <v/>
      </c>
      <c r="I7907" t="str">
        <f>_xlfn.XLOOKUP(Comuni[[#This Row],[Regione]],Ripartizione_geografica[Regione],Ripartizione_geografica[Ripartizione geografica])</f>
        <v>Isole</v>
      </c>
      <c r="J7907">
        <f>_xlfn.XLOOKUP(Comuni[[#This Row],[Regione]],Ripartizione_geografica[Regione],Ripartizione_geografica[Codice Regione])</f>
        <v>20</v>
      </c>
      <c r="K7907">
        <f>_xlfn.XLOOKUP(Comuni[[#This Row],[Regione]],Table_0[Regione],Table_0[Totale])</f>
        <v>525277</v>
      </c>
      <c r="L7907">
        <f>_xlfn.XLOOKUP(Comuni[[#This Row],[Regione]],Table_0[Regione],Table_0[Guariti])</f>
        <v>513189</v>
      </c>
      <c r="M7907">
        <f>_xlfn.XLOOKUP(Comuni[[#This Row],[Regione]],Table_0[Regione],Table_0[Deceduti])</f>
        <v>2975</v>
      </c>
      <c r="N7907" s="1">
        <f>(Comuni[[#This Row],[Popolazione2011]]/Comuni[[#This Row],[Ammalati TOT]])*100</f>
        <v>0.65108504655638832</v>
      </c>
      <c r="O7907">
        <f>_xlfn.XLOOKUP(Comuni[[#This Row],[Regione]],Table_0[Regione],Table_0[TOT AREA])</f>
        <v>2358669</v>
      </c>
      <c r="P7907" s="1">
        <f>(Comuni[[#This Row],[Popolazione2011]]/Comuni[[#This Row],[Ammalati AREA]])*100</f>
        <v>0.14499703010469039</v>
      </c>
    </row>
    <row r="7908" spans="1:16" x14ac:dyDescent="0.3">
      <c r="A7908" t="s">
        <v>8018</v>
      </c>
      <c r="B7908" t="s">
        <v>8039</v>
      </c>
      <c r="C7908" t="s">
        <v>7913</v>
      </c>
      <c r="D7908">
        <v>6857</v>
      </c>
      <c r="E7908" s="1">
        <f>(Comuni[[#This Row],[Popolazione2011]]/SUM(D:D))*100</f>
        <v>1.153931189620765E-2</v>
      </c>
      <c r="F7908">
        <f t="shared" si="123"/>
        <v>1634822</v>
      </c>
      <c r="G7908" s="1">
        <f>(Comuni[[#This Row],[Popolazione2011]]/Comuni[[#This Row],[TOT POP REGIONE ]])*100</f>
        <v>0.41943404236057508</v>
      </c>
      <c r="H7908" t="str">
        <f>IF(Comuni[[#This Row],[Popolazione2011]]&gt;300000,"MAGGIORE","")</f>
        <v/>
      </c>
      <c r="I7908" t="str">
        <f>_xlfn.XLOOKUP(Comuni[[#This Row],[Regione]],Ripartizione_geografica[Regione],Ripartizione_geografica[Ripartizione geografica])</f>
        <v>Isole</v>
      </c>
      <c r="J7908">
        <f>_xlfn.XLOOKUP(Comuni[[#This Row],[Regione]],Ripartizione_geografica[Regione],Ripartizione_geografica[Codice Regione])</f>
        <v>20</v>
      </c>
      <c r="K7908">
        <f>_xlfn.XLOOKUP(Comuni[[#This Row],[Regione]],Table_0[Regione],Table_0[Totale])</f>
        <v>525277</v>
      </c>
      <c r="L7908">
        <f>_xlfn.XLOOKUP(Comuni[[#This Row],[Regione]],Table_0[Regione],Table_0[Guariti])</f>
        <v>513189</v>
      </c>
      <c r="M7908">
        <f>_xlfn.XLOOKUP(Comuni[[#This Row],[Regione]],Table_0[Regione],Table_0[Deceduti])</f>
        <v>2975</v>
      </c>
      <c r="N7908" s="1">
        <f>(Comuni[[#This Row],[Popolazione2011]]/Comuni[[#This Row],[Ammalati TOT]])*100</f>
        <v>1.3054064807710979</v>
      </c>
      <c r="O7908">
        <f>_xlfn.XLOOKUP(Comuni[[#This Row],[Regione]],Table_0[Regione],Table_0[TOT AREA])</f>
        <v>2358669</v>
      </c>
      <c r="P7908" s="1">
        <f>(Comuni[[#This Row],[Popolazione2011]]/Comuni[[#This Row],[Ammalati AREA]])*100</f>
        <v>0.29071480568066144</v>
      </c>
    </row>
    <row r="7909" spans="1:16" x14ac:dyDescent="0.3">
      <c r="A7909" t="s">
        <v>8019</v>
      </c>
      <c r="B7909" t="s">
        <v>8039</v>
      </c>
      <c r="C7909" t="s">
        <v>7913</v>
      </c>
      <c r="D7909">
        <v>2407</v>
      </c>
      <c r="E7909" s="1">
        <f>(Comuni[[#This Row],[Popolazione2011]]/SUM(D:D))*100</f>
        <v>4.0506232658847618E-3</v>
      </c>
      <c r="F7909">
        <f t="shared" si="123"/>
        <v>1634822</v>
      </c>
      <c r="G7909" s="1">
        <f>(Comuni[[#This Row],[Popolazione2011]]/Comuni[[#This Row],[TOT POP REGIONE ]])*100</f>
        <v>0.14723315443516174</v>
      </c>
      <c r="H7909" t="str">
        <f>IF(Comuni[[#This Row],[Popolazione2011]]&gt;300000,"MAGGIORE","")</f>
        <v/>
      </c>
      <c r="I7909" t="str">
        <f>_xlfn.XLOOKUP(Comuni[[#This Row],[Regione]],Ripartizione_geografica[Regione],Ripartizione_geografica[Ripartizione geografica])</f>
        <v>Isole</v>
      </c>
      <c r="J7909">
        <f>_xlfn.XLOOKUP(Comuni[[#This Row],[Regione]],Ripartizione_geografica[Regione],Ripartizione_geografica[Codice Regione])</f>
        <v>20</v>
      </c>
      <c r="K7909">
        <f>_xlfn.XLOOKUP(Comuni[[#This Row],[Regione]],Table_0[Regione],Table_0[Totale])</f>
        <v>525277</v>
      </c>
      <c r="L7909">
        <f>_xlfn.XLOOKUP(Comuni[[#This Row],[Regione]],Table_0[Regione],Table_0[Guariti])</f>
        <v>513189</v>
      </c>
      <c r="M7909">
        <f>_xlfn.XLOOKUP(Comuni[[#This Row],[Regione]],Table_0[Regione],Table_0[Deceduti])</f>
        <v>2975</v>
      </c>
      <c r="N7909" s="1">
        <f>(Comuni[[#This Row],[Popolazione2011]]/Comuni[[#This Row],[Ammalati TOT]])*100</f>
        <v>0.45823441726936454</v>
      </c>
      <c r="O7909">
        <f>_xlfn.XLOOKUP(Comuni[[#This Row],[Regione]],Table_0[Regione],Table_0[TOT AREA])</f>
        <v>2358669</v>
      </c>
      <c r="P7909" s="1">
        <f>(Comuni[[#This Row],[Popolazione2011]]/Comuni[[#This Row],[Ammalati AREA]])*100</f>
        <v>0.1020490793748508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9466D-00AB-456B-BF99-5FFC5870E9D5}">
  <dimension ref="A1:C21"/>
  <sheetViews>
    <sheetView workbookViewId="0">
      <selection activeCell="A2" sqref="A2"/>
    </sheetView>
  </sheetViews>
  <sheetFormatPr defaultRowHeight="14.4" x14ac:dyDescent="0.3"/>
  <cols>
    <col min="1" max="1" width="16.21875" bestFit="1" customWidth="1"/>
    <col min="2" max="2" width="22.5546875" bestFit="1" customWidth="1"/>
    <col min="3" max="3" width="29.88671875" bestFit="1" customWidth="1"/>
    <col min="7" max="7" width="10.88671875" customWidth="1"/>
  </cols>
  <sheetData>
    <row r="1" spans="1:3" x14ac:dyDescent="0.3">
      <c r="A1" t="s">
        <v>8043</v>
      </c>
      <c r="B1" t="s">
        <v>8044</v>
      </c>
      <c r="C1" t="s">
        <v>1</v>
      </c>
    </row>
    <row r="2" spans="1:3" x14ac:dyDescent="0.3">
      <c r="A2">
        <v>1</v>
      </c>
      <c r="B2" t="s">
        <v>8045</v>
      </c>
      <c r="C2" t="s">
        <v>8021</v>
      </c>
    </row>
    <row r="3" spans="1:3" x14ac:dyDescent="0.3">
      <c r="A3">
        <v>2</v>
      </c>
      <c r="B3" t="s">
        <v>8045</v>
      </c>
      <c r="C3" t="s">
        <v>8022</v>
      </c>
    </row>
    <row r="4" spans="1:3" x14ac:dyDescent="0.3">
      <c r="A4">
        <v>3</v>
      </c>
      <c r="B4" t="s">
        <v>8045</v>
      </c>
      <c r="C4" t="s">
        <v>8023</v>
      </c>
    </row>
    <row r="5" spans="1:3" x14ac:dyDescent="0.3">
      <c r="A5">
        <v>4</v>
      </c>
      <c r="B5" t="s">
        <v>8046</v>
      </c>
      <c r="C5" t="s">
        <v>8024</v>
      </c>
    </row>
    <row r="6" spans="1:3" x14ac:dyDescent="0.3">
      <c r="A6">
        <v>5</v>
      </c>
      <c r="B6" t="s">
        <v>8046</v>
      </c>
      <c r="C6" t="s">
        <v>8025</v>
      </c>
    </row>
    <row r="7" spans="1:3" x14ac:dyDescent="0.3">
      <c r="A7">
        <v>6</v>
      </c>
      <c r="B7" t="s">
        <v>8046</v>
      </c>
      <c r="C7" t="s">
        <v>8026</v>
      </c>
    </row>
    <row r="8" spans="1:3" x14ac:dyDescent="0.3">
      <c r="A8">
        <v>7</v>
      </c>
      <c r="B8" t="s">
        <v>8045</v>
      </c>
      <c r="C8" t="s">
        <v>4052</v>
      </c>
    </row>
    <row r="9" spans="1:3" x14ac:dyDescent="0.3">
      <c r="A9">
        <v>8</v>
      </c>
      <c r="B9" t="s">
        <v>8046</v>
      </c>
      <c r="C9" t="s">
        <v>8027</v>
      </c>
    </row>
    <row r="10" spans="1:3" x14ac:dyDescent="0.3">
      <c r="A10">
        <v>9</v>
      </c>
      <c r="B10" t="s">
        <v>8047</v>
      </c>
      <c r="C10" t="s">
        <v>8028</v>
      </c>
    </row>
    <row r="11" spans="1:3" x14ac:dyDescent="0.3">
      <c r="A11">
        <v>10</v>
      </c>
      <c r="B11" t="s">
        <v>8047</v>
      </c>
      <c r="C11" t="s">
        <v>8029</v>
      </c>
    </row>
    <row r="12" spans="1:3" x14ac:dyDescent="0.3">
      <c r="A12">
        <v>11</v>
      </c>
      <c r="B12" t="s">
        <v>8047</v>
      </c>
      <c r="C12" t="s">
        <v>8030</v>
      </c>
    </row>
    <row r="13" spans="1:3" x14ac:dyDescent="0.3">
      <c r="A13">
        <v>12</v>
      </c>
      <c r="B13" t="s">
        <v>8047</v>
      </c>
      <c r="C13" t="s">
        <v>8031</v>
      </c>
    </row>
    <row r="14" spans="1:3" x14ac:dyDescent="0.3">
      <c r="A14">
        <v>13</v>
      </c>
      <c r="B14" t="s">
        <v>8048</v>
      </c>
      <c r="C14" t="s">
        <v>8032</v>
      </c>
    </row>
    <row r="15" spans="1:3" x14ac:dyDescent="0.3">
      <c r="A15">
        <v>14</v>
      </c>
      <c r="B15" t="s">
        <v>8048</v>
      </c>
      <c r="C15" t="s">
        <v>8033</v>
      </c>
    </row>
    <row r="16" spans="1:3" x14ac:dyDescent="0.3">
      <c r="A16">
        <v>15</v>
      </c>
      <c r="B16" t="s">
        <v>8048</v>
      </c>
      <c r="C16" t="s">
        <v>8034</v>
      </c>
    </row>
    <row r="17" spans="1:3" x14ac:dyDescent="0.3">
      <c r="A17">
        <v>16</v>
      </c>
      <c r="B17" t="s">
        <v>8048</v>
      </c>
      <c r="C17" t="s">
        <v>8035</v>
      </c>
    </row>
    <row r="18" spans="1:3" x14ac:dyDescent="0.3">
      <c r="A18">
        <v>17</v>
      </c>
      <c r="B18" t="s">
        <v>8048</v>
      </c>
      <c r="C18" t="s">
        <v>8036</v>
      </c>
    </row>
    <row r="19" spans="1:3" x14ac:dyDescent="0.3">
      <c r="A19">
        <v>18</v>
      </c>
      <c r="B19" t="s">
        <v>8048</v>
      </c>
      <c r="C19" t="s">
        <v>8037</v>
      </c>
    </row>
    <row r="20" spans="1:3" x14ac:dyDescent="0.3">
      <c r="A20">
        <v>19</v>
      </c>
      <c r="B20" t="s">
        <v>8049</v>
      </c>
      <c r="C20" t="s">
        <v>8038</v>
      </c>
    </row>
    <row r="21" spans="1:3" x14ac:dyDescent="0.3">
      <c r="A21">
        <v>20</v>
      </c>
      <c r="B21" t="s">
        <v>8049</v>
      </c>
      <c r="C21" t="s">
        <v>8039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144A0-778F-47F3-986F-8DBEA40FA1EB}">
  <dimension ref="A1:F22"/>
  <sheetViews>
    <sheetView workbookViewId="0">
      <selection activeCell="C22" sqref="C22"/>
    </sheetView>
  </sheetViews>
  <sheetFormatPr defaultRowHeight="14.4" x14ac:dyDescent="0.3"/>
  <cols>
    <col min="1" max="1" width="29.88671875" bestFit="1" customWidth="1"/>
    <col min="2" max="2" width="8.44140625" bestFit="1" customWidth="1"/>
    <col min="3" max="3" width="9" bestFit="1" customWidth="1"/>
    <col min="4" max="4" width="10.6640625" bestFit="1" customWidth="1"/>
    <col min="5" max="5" width="16.109375" bestFit="1" customWidth="1"/>
    <col min="6" max="6" width="13.21875" bestFit="1" customWidth="1"/>
    <col min="7" max="7" width="20.21875" bestFit="1" customWidth="1"/>
    <col min="8" max="8" width="23" bestFit="1" customWidth="1"/>
    <col min="9" max="9" width="28.21875" bestFit="1" customWidth="1"/>
  </cols>
  <sheetData>
    <row r="1" spans="1:6" x14ac:dyDescent="0.3">
      <c r="A1" t="s">
        <v>1</v>
      </c>
      <c r="B1" t="s">
        <v>8050</v>
      </c>
      <c r="C1" t="s">
        <v>8051</v>
      </c>
      <c r="D1" t="s">
        <v>8052</v>
      </c>
      <c r="E1" t="s">
        <v>8056</v>
      </c>
      <c r="F1" t="s">
        <v>8062</v>
      </c>
    </row>
    <row r="2" spans="1:6" x14ac:dyDescent="0.3">
      <c r="A2" t="s">
        <v>8021</v>
      </c>
      <c r="B2">
        <v>1792955</v>
      </c>
      <c r="C2">
        <v>1725727</v>
      </c>
      <c r="D2">
        <v>13899</v>
      </c>
      <c r="E2" t="str">
        <f>_xlfn.XLOOKUP(Table_0[[#This Row],[Regione]],Ripartizione_geografica[Regione],Ripartizione_geografica[Ripartizione geografica])</f>
        <v>Nord-ovest</v>
      </c>
      <c r="F2">
        <f>SUMIFS(B$2:B$21,$E$2:$E$21,Table_0[[#This Row],[Area]])</f>
        <v>6838505</v>
      </c>
    </row>
    <row r="3" spans="1:6" x14ac:dyDescent="0.3">
      <c r="A3" t="s">
        <v>8022</v>
      </c>
      <c r="B3">
        <v>52226</v>
      </c>
      <c r="C3">
        <v>51554</v>
      </c>
      <c r="D3">
        <v>579</v>
      </c>
      <c r="E3" t="str">
        <f>_xlfn.XLOOKUP(Table_0[[#This Row],[Regione]],Ripartizione_geografica[Regione],Ripartizione_geografica[Ripartizione geografica])</f>
        <v>Nord-ovest</v>
      </c>
      <c r="F3">
        <f>SUMIFS(B$2:B$21,$E$2:$E$21,Table_0[[#This Row],[Area]])</f>
        <v>6838505</v>
      </c>
    </row>
    <row r="4" spans="1:6" x14ac:dyDescent="0.3">
      <c r="A4" t="s">
        <v>8023</v>
      </c>
      <c r="B4">
        <v>4308126</v>
      </c>
      <c r="C4">
        <v>4242764</v>
      </c>
      <c r="D4">
        <v>47031</v>
      </c>
      <c r="E4" t="str">
        <f>_xlfn.XLOOKUP(Table_0[[#This Row],[Regione]],Ripartizione_geografica[Regione],Ripartizione_geografica[Ripartizione geografica])</f>
        <v>Nord-ovest</v>
      </c>
      <c r="F4">
        <f>SUMIFS(B$2:B$21,$E$2:$E$21,Table_0[[#This Row],[Area]])</f>
        <v>6838505</v>
      </c>
    </row>
    <row r="5" spans="1:6" x14ac:dyDescent="0.3">
      <c r="A5" t="s">
        <v>8024</v>
      </c>
      <c r="B5">
        <v>552594</v>
      </c>
      <c r="C5">
        <v>548473</v>
      </c>
      <c r="D5">
        <v>3318</v>
      </c>
      <c r="E5" t="str">
        <f>_xlfn.XLOOKUP(Table_0[[#This Row],[Regione]],Ripartizione_geografica[Regione],Ripartizione_geografica[Ripartizione geografica])</f>
        <v>Nord-est</v>
      </c>
      <c r="F5">
        <f>SUMIFS(B$2:B$21,$E$2:$E$21,Table_0[[#This Row],[Area]])</f>
        <v>6168603</v>
      </c>
    </row>
    <row r="6" spans="1:6" x14ac:dyDescent="0.3">
      <c r="A6" t="s">
        <v>8025</v>
      </c>
      <c r="B6">
        <v>2821154</v>
      </c>
      <c r="C6">
        <v>2790105</v>
      </c>
      <c r="D6">
        <v>17224</v>
      </c>
      <c r="E6" t="str">
        <f>_xlfn.XLOOKUP(Table_0[[#This Row],[Regione]],Ripartizione_geografica[Regione],Ripartizione_geografica[Ripartizione geografica])</f>
        <v>Nord-est</v>
      </c>
      <c r="F6">
        <f>SUMIFS(B$2:B$21,$E$2:$E$21,Table_0[[#This Row],[Area]])</f>
        <v>6168603</v>
      </c>
    </row>
    <row r="7" spans="1:6" x14ac:dyDescent="0.3">
      <c r="A7" t="s">
        <v>8026</v>
      </c>
      <c r="B7">
        <v>595007</v>
      </c>
      <c r="C7">
        <v>587125</v>
      </c>
      <c r="D7">
        <v>6347</v>
      </c>
      <c r="E7" t="str">
        <f>_xlfn.XLOOKUP(Table_0[[#This Row],[Regione]],Ripartizione_geografica[Regione],Ripartizione_geografica[Ripartizione geografica])</f>
        <v>Nord-est</v>
      </c>
      <c r="F7">
        <f>SUMIFS(B$2:B$21,$E$2:$E$21,Table_0[[#This Row],[Area]])</f>
        <v>6168603</v>
      </c>
    </row>
    <row r="8" spans="1:6" x14ac:dyDescent="0.3">
      <c r="A8" t="s">
        <v>4052</v>
      </c>
      <c r="B8">
        <v>685198</v>
      </c>
      <c r="C8">
        <v>678840</v>
      </c>
      <c r="D8">
        <v>6000</v>
      </c>
      <c r="E8" t="str">
        <f>_xlfn.XLOOKUP(Table_0[[#This Row],[Regione]],Ripartizione_geografica[Regione],Ripartizione_geografica[Ripartizione geografica])</f>
        <v>Nord-ovest</v>
      </c>
      <c r="F8">
        <f>SUMIFS(B$2:B$21,$E$2:$E$21,Table_0[[#This Row],[Area]])</f>
        <v>6838505</v>
      </c>
    </row>
    <row r="9" spans="1:6" x14ac:dyDescent="0.3">
      <c r="A9" t="s">
        <v>8027</v>
      </c>
      <c r="B9">
        <v>2199848</v>
      </c>
      <c r="C9">
        <v>2170571</v>
      </c>
      <c r="D9">
        <v>19859</v>
      </c>
      <c r="E9" t="str">
        <f>_xlfn.XLOOKUP(Table_0[[#This Row],[Regione]],Ripartizione_geografica[Regione],Ripartizione_geografica[Ripartizione geografica])</f>
        <v>Nord-est</v>
      </c>
      <c r="F9">
        <f>SUMIFS(B$2:B$21,$E$2:$E$21,Table_0[[#This Row],[Area]])</f>
        <v>6168603</v>
      </c>
    </row>
    <row r="10" spans="1:6" x14ac:dyDescent="0.3">
      <c r="A10" t="s">
        <v>8028</v>
      </c>
      <c r="B10">
        <v>1642975</v>
      </c>
      <c r="C10">
        <v>1625600</v>
      </c>
      <c r="D10">
        <v>12293</v>
      </c>
      <c r="E10" t="str">
        <f>_xlfn.XLOOKUP(Table_0[[#This Row],[Regione]],Ripartizione_geografica[Regione],Ripartizione_geografica[Ripartizione geografica])</f>
        <v>Centro</v>
      </c>
      <c r="F10">
        <f>SUMIFS(B$2:B$21,$E$2:$E$21,Table_0[[#This Row],[Area]])</f>
        <v>5330380</v>
      </c>
    </row>
    <row r="11" spans="1:6" x14ac:dyDescent="0.3">
      <c r="A11" t="s">
        <v>8029</v>
      </c>
      <c r="B11">
        <v>455875</v>
      </c>
      <c r="C11">
        <v>450837</v>
      </c>
      <c r="D11">
        <v>2519</v>
      </c>
      <c r="E11" t="str">
        <f>_xlfn.XLOOKUP(Table_0[[#This Row],[Regione]],Ripartizione_geografica[Regione],Ripartizione_geografica[Ripartizione geografica])</f>
        <v>Centro</v>
      </c>
      <c r="F11">
        <f>SUMIFS(B$2:B$21,$E$2:$E$21,Table_0[[#This Row],[Area]])</f>
        <v>5330380</v>
      </c>
    </row>
    <row r="12" spans="1:6" x14ac:dyDescent="0.3">
      <c r="A12" t="s">
        <v>8030</v>
      </c>
      <c r="B12">
        <v>732570</v>
      </c>
      <c r="C12">
        <v>727781</v>
      </c>
      <c r="D12">
        <v>4504</v>
      </c>
      <c r="E12" t="str">
        <f>_xlfn.XLOOKUP(Table_0[[#This Row],[Regione]],Ripartizione_geografica[Regione],Ripartizione_geografica[Ripartizione geografica])</f>
        <v>Centro</v>
      </c>
      <c r="F12">
        <f>SUMIFS(B$2:B$21,$E$2:$E$21,Table_0[[#This Row],[Area]])</f>
        <v>5330380</v>
      </c>
    </row>
    <row r="13" spans="1:6" x14ac:dyDescent="0.3">
      <c r="A13" t="s">
        <v>8031</v>
      </c>
      <c r="B13">
        <v>2498960</v>
      </c>
      <c r="C13">
        <v>2438883</v>
      </c>
      <c r="D13">
        <v>13122</v>
      </c>
      <c r="E13" t="str">
        <f>_xlfn.XLOOKUP(Table_0[[#This Row],[Regione]],Ripartizione_geografica[Regione],Ripartizione_geografica[Ripartizione geografica])</f>
        <v>Centro</v>
      </c>
      <c r="F13">
        <f>SUMIFS(B$2:B$21,$E$2:$E$21,Table_0[[#This Row],[Area]])</f>
        <v>5330380</v>
      </c>
    </row>
    <row r="14" spans="1:6" x14ac:dyDescent="0.3">
      <c r="A14" t="s">
        <v>8032</v>
      </c>
      <c r="B14">
        <v>681425</v>
      </c>
      <c r="C14">
        <v>668758</v>
      </c>
      <c r="D14">
        <v>4041</v>
      </c>
      <c r="E14" t="str">
        <f>_xlfn.XLOOKUP(Table_0[[#This Row],[Regione]],Ripartizione_geografica[Regione],Ripartizione_geografica[Ripartizione geografica])</f>
        <v>Sud</v>
      </c>
      <c r="F14">
        <f>SUMIFS(B$2:B$21,$E$2:$E$21,Table_0[[#This Row],[Area]])</f>
        <v>5834728</v>
      </c>
    </row>
    <row r="15" spans="1:6" x14ac:dyDescent="0.3">
      <c r="A15" t="s">
        <v>8033</v>
      </c>
      <c r="B15">
        <v>104688</v>
      </c>
      <c r="C15">
        <v>102635</v>
      </c>
      <c r="D15">
        <v>778</v>
      </c>
      <c r="E15" t="str">
        <f>_xlfn.XLOOKUP(Table_0[[#This Row],[Regione]],Ripartizione_geografica[Regione],Ripartizione_geografica[Ripartizione geografica])</f>
        <v>Sud</v>
      </c>
      <c r="F15">
        <f>SUMIFS(B$2:B$21,$E$2:$E$21,Table_0[[#This Row],[Area]])</f>
        <v>5834728</v>
      </c>
    </row>
    <row r="16" spans="1:6" x14ac:dyDescent="0.3">
      <c r="A16" t="s">
        <v>8034</v>
      </c>
      <c r="B16">
        <v>2524670</v>
      </c>
      <c r="C16">
        <v>2482123</v>
      </c>
      <c r="D16">
        <v>12061</v>
      </c>
      <c r="E16" t="str">
        <f>_xlfn.XLOOKUP(Table_0[[#This Row],[Regione]],Ripartizione_geografica[Regione],Ripartizione_geografica[Ripartizione geografica])</f>
        <v>Sud</v>
      </c>
      <c r="F16">
        <f>SUMIFS(B$2:B$21,$E$2:$E$21,Table_0[[#This Row],[Area]])</f>
        <v>5834728</v>
      </c>
    </row>
    <row r="17" spans="1:6" x14ac:dyDescent="0.3">
      <c r="A17" t="s">
        <v>8035</v>
      </c>
      <c r="B17">
        <v>1671467</v>
      </c>
      <c r="C17">
        <v>1653592</v>
      </c>
      <c r="D17">
        <v>9926</v>
      </c>
      <c r="E17" t="str">
        <f>_xlfn.XLOOKUP(Table_0[[#This Row],[Regione]],Ripartizione_geografica[Regione],Ripartizione_geografica[Ripartizione geografica])</f>
        <v>Sud</v>
      </c>
      <c r="F17">
        <f>SUMIFS(B$2:B$21,$E$2:$E$21,Table_0[[#This Row],[Area]])</f>
        <v>5834728</v>
      </c>
    </row>
    <row r="18" spans="1:6" x14ac:dyDescent="0.3">
      <c r="A18" t="s">
        <v>8036</v>
      </c>
      <c r="B18">
        <v>201997</v>
      </c>
      <c r="C18">
        <v>191479</v>
      </c>
      <c r="D18">
        <v>1048</v>
      </c>
      <c r="E18" t="str">
        <f>_xlfn.XLOOKUP(Table_0[[#This Row],[Regione]],Ripartizione_geografica[Regione],Ripartizione_geografica[Ripartizione geografica])</f>
        <v>Sud</v>
      </c>
      <c r="F18">
        <f>SUMIFS(B$2:B$21,$E$2:$E$21,Table_0[[#This Row],[Area]])</f>
        <v>5834728</v>
      </c>
    </row>
    <row r="19" spans="1:6" x14ac:dyDescent="0.3">
      <c r="A19" t="s">
        <v>8037</v>
      </c>
      <c r="B19">
        <v>650481</v>
      </c>
      <c r="C19">
        <v>643757</v>
      </c>
      <c r="D19">
        <v>3596</v>
      </c>
      <c r="E19" t="str">
        <f>_xlfn.XLOOKUP(Table_0[[#This Row],[Regione]],Ripartizione_geografica[Regione],Ripartizione_geografica[Ripartizione geografica])</f>
        <v>Sud</v>
      </c>
      <c r="F19">
        <f>SUMIFS(B$2:B$21,$E$2:$E$21,Table_0[[#This Row],[Area]])</f>
        <v>5834728</v>
      </c>
    </row>
    <row r="20" spans="1:6" x14ac:dyDescent="0.3">
      <c r="A20" t="s">
        <v>8038</v>
      </c>
      <c r="B20">
        <v>1833392</v>
      </c>
      <c r="C20">
        <v>1818423</v>
      </c>
      <c r="D20">
        <v>12944</v>
      </c>
      <c r="E20" t="str">
        <f>_xlfn.XLOOKUP(Table_0[[#This Row],[Regione]],Ripartizione_geografica[Regione],Ripartizione_geografica[Ripartizione geografica])</f>
        <v>Isole</v>
      </c>
      <c r="F20">
        <f>SUMIFS(B$2:B$21,$E$2:$E$21,Table_0[[#This Row],[Area]])</f>
        <v>2358669</v>
      </c>
    </row>
    <row r="21" spans="1:6" x14ac:dyDescent="0.3">
      <c r="A21" t="s">
        <v>8039</v>
      </c>
      <c r="B21">
        <v>525277</v>
      </c>
      <c r="C21">
        <v>513189</v>
      </c>
      <c r="D21">
        <v>2975</v>
      </c>
      <c r="E21" t="str">
        <f>_xlfn.XLOOKUP(Table_0[[#This Row],[Regione]],Ripartizione_geografica[Regione],Ripartizione_geografica[Ripartizione geografica])</f>
        <v>Isole</v>
      </c>
      <c r="F21">
        <f>SUMIFS(B$2:B$21,$E$2:$E$21,Table_0[[#This Row],[Area]])</f>
        <v>2358669</v>
      </c>
    </row>
    <row r="22" spans="1:6" x14ac:dyDescent="0.3">
      <c r="A22" s="2" t="s">
        <v>8053</v>
      </c>
      <c r="B22" s="2"/>
      <c r="C22" s="2">
        <f>SUM(C2:C21)</f>
        <v>26112216</v>
      </c>
      <c r="D22" s="2">
        <f>SUM(D2:D21)</f>
        <v>194064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713B-AF68-4B7A-A705-9898DD49CE30}">
  <dimension ref="A1:K27"/>
  <sheetViews>
    <sheetView workbookViewId="0">
      <selection activeCell="H1" sqref="H1"/>
    </sheetView>
  </sheetViews>
  <sheetFormatPr defaultRowHeight="14.4" x14ac:dyDescent="0.3"/>
  <cols>
    <col min="8" max="8" width="33.88671875" bestFit="1" customWidth="1"/>
    <col min="9" max="9" width="15.21875" bestFit="1" customWidth="1"/>
    <col min="10" max="10" width="15.5546875" bestFit="1" customWidth="1"/>
    <col min="11" max="11" width="17.5546875" bestFit="1" customWidth="1"/>
    <col min="12" max="19" width="7" bestFit="1" customWidth="1"/>
    <col min="20" max="28" width="8" bestFit="1" customWidth="1"/>
    <col min="29" max="29" width="17.21875" bestFit="1" customWidth="1"/>
  </cols>
  <sheetData>
    <row r="1" spans="1:11" x14ac:dyDescent="0.3">
      <c r="A1" t="s">
        <v>1</v>
      </c>
      <c r="B1" t="s">
        <v>8050</v>
      </c>
      <c r="C1" t="s">
        <v>8051</v>
      </c>
      <c r="D1" t="s">
        <v>8052</v>
      </c>
      <c r="E1" t="s">
        <v>8056</v>
      </c>
      <c r="H1" s="3" t="s">
        <v>8058</v>
      </c>
      <c r="I1" t="s">
        <v>8059</v>
      </c>
      <c r="J1" t="s">
        <v>8060</v>
      </c>
      <c r="K1" t="s">
        <v>8061</v>
      </c>
    </row>
    <row r="2" spans="1:11" x14ac:dyDescent="0.3">
      <c r="A2" t="s">
        <v>8021</v>
      </c>
      <c r="B2">
        <v>1792955</v>
      </c>
      <c r="C2">
        <v>1725727</v>
      </c>
      <c r="D2">
        <v>13899</v>
      </c>
      <c r="E2" t="str">
        <f>_xlfn.XLOOKUP(Table_0[[#This Row],[Regione]],Ripartizione_geografica[Regione],Ripartizione_geografica[Ripartizione geografica])</f>
        <v>Nord-ovest</v>
      </c>
      <c r="H2" s="4" t="s">
        <v>8047</v>
      </c>
      <c r="I2" s="6">
        <v>5330380</v>
      </c>
      <c r="J2" s="6">
        <v>5243101</v>
      </c>
      <c r="K2" s="6">
        <v>32438</v>
      </c>
    </row>
    <row r="3" spans="1:11" x14ac:dyDescent="0.3">
      <c r="A3" t="s">
        <v>8022</v>
      </c>
      <c r="B3">
        <v>52226</v>
      </c>
      <c r="C3">
        <v>51554</v>
      </c>
      <c r="D3">
        <v>579</v>
      </c>
      <c r="E3" t="str">
        <f>_xlfn.XLOOKUP(Table_0[[#This Row],[Regione]],Ripartizione_geografica[Regione],Ripartizione_geografica[Ripartizione geografica])</f>
        <v>Nord-ovest</v>
      </c>
      <c r="H3" s="5" t="s">
        <v>8031</v>
      </c>
      <c r="I3" s="6">
        <v>2498960</v>
      </c>
      <c r="J3" s="6">
        <v>2438883</v>
      </c>
      <c r="K3" s="6">
        <v>13122</v>
      </c>
    </row>
    <row r="4" spans="1:11" x14ac:dyDescent="0.3">
      <c r="A4" t="s">
        <v>8023</v>
      </c>
      <c r="B4">
        <v>4308126</v>
      </c>
      <c r="C4">
        <v>4242764</v>
      </c>
      <c r="D4">
        <v>47031</v>
      </c>
      <c r="E4" t="str">
        <f>_xlfn.XLOOKUP(Table_0[[#This Row],[Regione]],Ripartizione_geografica[Regione],Ripartizione_geografica[Ripartizione geografica])</f>
        <v>Nord-ovest</v>
      </c>
      <c r="H4" s="5" t="s">
        <v>8030</v>
      </c>
      <c r="I4" s="6">
        <v>732570</v>
      </c>
      <c r="J4" s="6">
        <v>727781</v>
      </c>
      <c r="K4" s="6">
        <v>4504</v>
      </c>
    </row>
    <row r="5" spans="1:11" x14ac:dyDescent="0.3">
      <c r="A5" t="s">
        <v>8024</v>
      </c>
      <c r="B5">
        <v>552594</v>
      </c>
      <c r="C5">
        <v>548473</v>
      </c>
      <c r="D5">
        <v>3318</v>
      </c>
      <c r="E5" t="str">
        <f>_xlfn.XLOOKUP(Table_0[[#This Row],[Regione]],Ripartizione_geografica[Regione],Ripartizione_geografica[Ripartizione geografica])</f>
        <v>Nord-est</v>
      </c>
      <c r="H5" s="5" t="s">
        <v>8028</v>
      </c>
      <c r="I5" s="6">
        <v>1642975</v>
      </c>
      <c r="J5" s="6">
        <v>1625600</v>
      </c>
      <c r="K5" s="6">
        <v>12293</v>
      </c>
    </row>
    <row r="6" spans="1:11" x14ac:dyDescent="0.3">
      <c r="A6" t="s">
        <v>8025</v>
      </c>
      <c r="B6">
        <v>2821154</v>
      </c>
      <c r="C6">
        <v>2790105</v>
      </c>
      <c r="D6">
        <v>17224</v>
      </c>
      <c r="E6" t="str">
        <f>_xlfn.XLOOKUP(Table_0[[#This Row],[Regione]],Ripartizione_geografica[Regione],Ripartizione_geografica[Ripartizione geografica])</f>
        <v>Nord-est</v>
      </c>
      <c r="H6" s="5" t="s">
        <v>8029</v>
      </c>
      <c r="I6" s="6">
        <v>455875</v>
      </c>
      <c r="J6" s="6">
        <v>450837</v>
      </c>
      <c r="K6" s="6">
        <v>2519</v>
      </c>
    </row>
    <row r="7" spans="1:11" x14ac:dyDescent="0.3">
      <c r="A7" t="s">
        <v>8026</v>
      </c>
      <c r="B7">
        <v>595007</v>
      </c>
      <c r="C7">
        <v>587125</v>
      </c>
      <c r="D7">
        <v>6347</v>
      </c>
      <c r="E7" t="str">
        <f>_xlfn.XLOOKUP(Table_0[[#This Row],[Regione]],Ripartizione_geografica[Regione],Ripartizione_geografica[Ripartizione geografica])</f>
        <v>Nord-est</v>
      </c>
      <c r="H7" s="4" t="s">
        <v>8049</v>
      </c>
      <c r="I7" s="6">
        <v>2358669</v>
      </c>
      <c r="J7" s="6">
        <v>2331612</v>
      </c>
      <c r="K7" s="6">
        <v>15919</v>
      </c>
    </row>
    <row r="8" spans="1:11" x14ac:dyDescent="0.3">
      <c r="A8" t="s">
        <v>4052</v>
      </c>
      <c r="B8">
        <v>685198</v>
      </c>
      <c r="C8">
        <v>678840</v>
      </c>
      <c r="D8">
        <v>6000</v>
      </c>
      <c r="E8" t="str">
        <f>_xlfn.XLOOKUP(Table_0[[#This Row],[Regione]],Ripartizione_geografica[Regione],Ripartizione_geografica[Ripartizione geografica])</f>
        <v>Nord-ovest</v>
      </c>
      <c r="H8" s="5" t="s">
        <v>8039</v>
      </c>
      <c r="I8" s="6">
        <v>525277</v>
      </c>
      <c r="J8" s="6">
        <v>513189</v>
      </c>
      <c r="K8" s="6">
        <v>2975</v>
      </c>
    </row>
    <row r="9" spans="1:11" x14ac:dyDescent="0.3">
      <c r="A9" t="s">
        <v>8027</v>
      </c>
      <c r="B9">
        <v>2199848</v>
      </c>
      <c r="C9">
        <v>2170571</v>
      </c>
      <c r="D9">
        <v>19859</v>
      </c>
      <c r="E9" t="str">
        <f>_xlfn.XLOOKUP(Table_0[[#This Row],[Regione]],Ripartizione_geografica[Regione],Ripartizione_geografica[Ripartizione geografica])</f>
        <v>Nord-est</v>
      </c>
      <c r="H9" s="5" t="s">
        <v>8038</v>
      </c>
      <c r="I9" s="6">
        <v>1833392</v>
      </c>
      <c r="J9" s="6">
        <v>1818423</v>
      </c>
      <c r="K9" s="6">
        <v>12944</v>
      </c>
    </row>
    <row r="10" spans="1:11" x14ac:dyDescent="0.3">
      <c r="A10" t="s">
        <v>8028</v>
      </c>
      <c r="B10">
        <v>1642975</v>
      </c>
      <c r="C10">
        <v>1625600</v>
      </c>
      <c r="D10">
        <v>12293</v>
      </c>
      <c r="E10" t="str">
        <f>_xlfn.XLOOKUP(Table_0[[#This Row],[Regione]],Ripartizione_geografica[Regione],Ripartizione_geografica[Ripartizione geografica])</f>
        <v>Centro</v>
      </c>
      <c r="H10" s="4" t="s">
        <v>8046</v>
      </c>
      <c r="I10" s="6">
        <v>6168603</v>
      </c>
      <c r="J10" s="6">
        <v>6096274</v>
      </c>
      <c r="K10" s="6">
        <v>46748</v>
      </c>
    </row>
    <row r="11" spans="1:11" x14ac:dyDescent="0.3">
      <c r="A11" t="s">
        <v>8029</v>
      </c>
      <c r="B11">
        <v>455875</v>
      </c>
      <c r="C11">
        <v>450837</v>
      </c>
      <c r="D11">
        <v>2519</v>
      </c>
      <c r="E11" t="str">
        <f>_xlfn.XLOOKUP(Table_0[[#This Row],[Regione]],Ripartizione_geografica[Regione],Ripartizione_geografica[Ripartizione geografica])</f>
        <v>Centro</v>
      </c>
      <c r="H11" s="5" t="s">
        <v>8027</v>
      </c>
      <c r="I11" s="6">
        <v>2199848</v>
      </c>
      <c r="J11" s="6">
        <v>2170571</v>
      </c>
      <c r="K11" s="6">
        <v>19859</v>
      </c>
    </row>
    <row r="12" spans="1:11" x14ac:dyDescent="0.3">
      <c r="A12" t="s">
        <v>8030</v>
      </c>
      <c r="B12">
        <v>732570</v>
      </c>
      <c r="C12">
        <v>727781</v>
      </c>
      <c r="D12">
        <v>4504</v>
      </c>
      <c r="E12" t="str">
        <f>_xlfn.XLOOKUP(Table_0[[#This Row],[Regione]],Ripartizione_geografica[Regione],Ripartizione_geografica[Ripartizione geografica])</f>
        <v>Centro</v>
      </c>
      <c r="H12" s="5" t="s">
        <v>8026</v>
      </c>
      <c r="I12" s="6">
        <v>595007</v>
      </c>
      <c r="J12" s="6">
        <v>587125</v>
      </c>
      <c r="K12" s="6">
        <v>6347</v>
      </c>
    </row>
    <row r="13" spans="1:11" x14ac:dyDescent="0.3">
      <c r="A13" t="s">
        <v>8031</v>
      </c>
      <c r="B13">
        <v>2498960</v>
      </c>
      <c r="C13">
        <v>2438883</v>
      </c>
      <c r="D13">
        <v>13122</v>
      </c>
      <c r="E13" t="str">
        <f>_xlfn.XLOOKUP(Table_0[[#This Row],[Regione]],Ripartizione_geografica[Regione],Ripartizione_geografica[Ripartizione geografica])</f>
        <v>Centro</v>
      </c>
      <c r="H13" s="5" t="s">
        <v>8024</v>
      </c>
      <c r="I13" s="6">
        <v>552594</v>
      </c>
      <c r="J13" s="6">
        <v>548473</v>
      </c>
      <c r="K13" s="6">
        <v>3318</v>
      </c>
    </row>
    <row r="14" spans="1:11" x14ac:dyDescent="0.3">
      <c r="A14" t="s">
        <v>8032</v>
      </c>
      <c r="B14">
        <v>681425</v>
      </c>
      <c r="C14">
        <v>668758</v>
      </c>
      <c r="D14">
        <v>4041</v>
      </c>
      <c r="E14" t="str">
        <f>_xlfn.XLOOKUP(Table_0[[#This Row],[Regione]],Ripartizione_geografica[Regione],Ripartizione_geografica[Ripartizione geografica])</f>
        <v>Sud</v>
      </c>
      <c r="H14" s="5" t="s">
        <v>8025</v>
      </c>
      <c r="I14" s="6">
        <v>2821154</v>
      </c>
      <c r="J14" s="6">
        <v>2790105</v>
      </c>
      <c r="K14" s="6">
        <v>17224</v>
      </c>
    </row>
    <row r="15" spans="1:11" x14ac:dyDescent="0.3">
      <c r="A15" t="s">
        <v>8033</v>
      </c>
      <c r="B15">
        <v>104688</v>
      </c>
      <c r="C15">
        <v>102635</v>
      </c>
      <c r="D15">
        <v>778</v>
      </c>
      <c r="E15" t="str">
        <f>_xlfn.XLOOKUP(Table_0[[#This Row],[Regione]],Ripartizione_geografica[Regione],Ripartizione_geografica[Ripartizione geografica])</f>
        <v>Sud</v>
      </c>
      <c r="H15" s="4" t="s">
        <v>8045</v>
      </c>
      <c r="I15" s="6">
        <v>6838505</v>
      </c>
      <c r="J15" s="6">
        <v>6698885</v>
      </c>
      <c r="K15" s="6">
        <v>67509</v>
      </c>
    </row>
    <row r="16" spans="1:11" x14ac:dyDescent="0.3">
      <c r="A16" t="s">
        <v>8034</v>
      </c>
      <c r="B16">
        <v>2524670</v>
      </c>
      <c r="C16">
        <v>2482123</v>
      </c>
      <c r="D16">
        <v>12061</v>
      </c>
      <c r="E16" t="str">
        <f>_xlfn.XLOOKUP(Table_0[[#This Row],[Regione]],Ripartizione_geografica[Regione],Ripartizione_geografica[Ripartizione geografica])</f>
        <v>Sud</v>
      </c>
      <c r="H16" s="5" t="s">
        <v>4052</v>
      </c>
      <c r="I16" s="6">
        <v>685198</v>
      </c>
      <c r="J16" s="6">
        <v>678840</v>
      </c>
      <c r="K16" s="6">
        <v>6000</v>
      </c>
    </row>
    <row r="17" spans="1:11" x14ac:dyDescent="0.3">
      <c r="A17" t="s">
        <v>8035</v>
      </c>
      <c r="B17">
        <v>1671467</v>
      </c>
      <c r="C17">
        <v>1653592</v>
      </c>
      <c r="D17">
        <v>9926</v>
      </c>
      <c r="E17" t="str">
        <f>_xlfn.XLOOKUP(Table_0[[#This Row],[Regione]],Ripartizione_geografica[Regione],Ripartizione_geografica[Ripartizione geografica])</f>
        <v>Sud</v>
      </c>
      <c r="H17" s="5" t="s">
        <v>8023</v>
      </c>
      <c r="I17" s="6">
        <v>4308126</v>
      </c>
      <c r="J17" s="6">
        <v>4242764</v>
      </c>
      <c r="K17" s="6">
        <v>47031</v>
      </c>
    </row>
    <row r="18" spans="1:11" x14ac:dyDescent="0.3">
      <c r="A18" t="s">
        <v>8036</v>
      </c>
      <c r="B18">
        <v>201997</v>
      </c>
      <c r="C18">
        <v>191479</v>
      </c>
      <c r="D18">
        <v>1048</v>
      </c>
      <c r="E18" t="str">
        <f>_xlfn.XLOOKUP(Table_0[[#This Row],[Regione]],Ripartizione_geografica[Regione],Ripartizione_geografica[Ripartizione geografica])</f>
        <v>Sud</v>
      </c>
      <c r="H18" s="5" t="s">
        <v>8021</v>
      </c>
      <c r="I18" s="6">
        <v>1792955</v>
      </c>
      <c r="J18" s="6">
        <v>1725727</v>
      </c>
      <c r="K18" s="6">
        <v>13899</v>
      </c>
    </row>
    <row r="19" spans="1:11" x14ac:dyDescent="0.3">
      <c r="A19" t="s">
        <v>8037</v>
      </c>
      <c r="B19">
        <v>650481</v>
      </c>
      <c r="C19">
        <v>643757</v>
      </c>
      <c r="D19">
        <v>3596</v>
      </c>
      <c r="E19" t="str">
        <f>_xlfn.XLOOKUP(Table_0[[#This Row],[Regione]],Ripartizione_geografica[Regione],Ripartizione_geografica[Ripartizione geografica])</f>
        <v>Sud</v>
      </c>
      <c r="H19" s="5" t="s">
        <v>8022</v>
      </c>
      <c r="I19" s="6">
        <v>52226</v>
      </c>
      <c r="J19" s="6">
        <v>51554</v>
      </c>
      <c r="K19" s="6">
        <v>579</v>
      </c>
    </row>
    <row r="20" spans="1:11" x14ac:dyDescent="0.3">
      <c r="A20" t="s">
        <v>8038</v>
      </c>
      <c r="B20">
        <v>1833392</v>
      </c>
      <c r="C20">
        <v>1818423</v>
      </c>
      <c r="D20">
        <v>12944</v>
      </c>
      <c r="E20" t="str">
        <f>_xlfn.XLOOKUP(Table_0[[#This Row],[Regione]],Ripartizione_geografica[Regione],Ripartizione_geografica[Ripartizione geografica])</f>
        <v>Isole</v>
      </c>
      <c r="H20" s="4" t="s">
        <v>8048</v>
      </c>
      <c r="I20" s="6">
        <v>5834728</v>
      </c>
      <c r="J20" s="6">
        <v>5742344</v>
      </c>
      <c r="K20" s="6">
        <v>31450</v>
      </c>
    </row>
    <row r="21" spans="1:11" x14ac:dyDescent="0.3">
      <c r="A21" t="s">
        <v>8039</v>
      </c>
      <c r="B21">
        <v>525277</v>
      </c>
      <c r="C21">
        <v>513189</v>
      </c>
      <c r="D21">
        <v>2975</v>
      </c>
      <c r="E21" t="str">
        <f>_xlfn.XLOOKUP(Table_0[[#This Row],[Regione]],Ripartizione_geografica[Regione],Ripartizione_geografica[Ripartizione geografica])</f>
        <v>Isole</v>
      </c>
      <c r="H21" s="5" t="s">
        <v>8032</v>
      </c>
      <c r="I21" s="6">
        <v>681425</v>
      </c>
      <c r="J21" s="6">
        <v>668758</v>
      </c>
      <c r="K21" s="6">
        <v>4041</v>
      </c>
    </row>
    <row r="22" spans="1:11" x14ac:dyDescent="0.3">
      <c r="H22" s="5" t="s">
        <v>8036</v>
      </c>
      <c r="I22" s="6">
        <v>201997</v>
      </c>
      <c r="J22" s="6">
        <v>191479</v>
      </c>
      <c r="K22" s="6">
        <v>1048</v>
      </c>
    </row>
    <row r="23" spans="1:11" x14ac:dyDescent="0.3">
      <c r="H23" s="5" t="s">
        <v>8037</v>
      </c>
      <c r="I23" s="6">
        <v>650481</v>
      </c>
      <c r="J23" s="6">
        <v>643757</v>
      </c>
      <c r="K23" s="6">
        <v>3596</v>
      </c>
    </row>
    <row r="24" spans="1:11" x14ac:dyDescent="0.3">
      <c r="H24" s="5" t="s">
        <v>8034</v>
      </c>
      <c r="I24" s="6">
        <v>2524670</v>
      </c>
      <c r="J24" s="6">
        <v>2482123</v>
      </c>
      <c r="K24" s="6">
        <v>12061</v>
      </c>
    </row>
    <row r="25" spans="1:11" x14ac:dyDescent="0.3">
      <c r="H25" s="5" t="s">
        <v>8033</v>
      </c>
      <c r="I25" s="6">
        <v>104688</v>
      </c>
      <c r="J25" s="6">
        <v>102635</v>
      </c>
      <c r="K25" s="6">
        <v>778</v>
      </c>
    </row>
    <row r="26" spans="1:11" x14ac:dyDescent="0.3">
      <c r="H26" s="5" t="s">
        <v>8035</v>
      </c>
      <c r="I26" s="6">
        <v>1671467</v>
      </c>
      <c r="J26" s="6">
        <v>1653592</v>
      </c>
      <c r="K26" s="6">
        <v>9926</v>
      </c>
    </row>
    <row r="27" spans="1:11" x14ac:dyDescent="0.3">
      <c r="H27" s="4" t="s">
        <v>8057</v>
      </c>
      <c r="I27" s="6">
        <v>26530885</v>
      </c>
      <c r="J27" s="6">
        <v>26112216</v>
      </c>
      <c r="K27" s="6">
        <v>194064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C51E-DD66-4771-838D-4E55FC9F5D50}">
  <dimension ref="A3:E7940"/>
  <sheetViews>
    <sheetView workbookViewId="0">
      <selection activeCell="A3" sqref="A3"/>
    </sheetView>
  </sheetViews>
  <sheetFormatPr defaultRowHeight="14.4" x14ac:dyDescent="0.3"/>
  <cols>
    <col min="1" max="1" width="56.21875" bestFit="1" customWidth="1"/>
    <col min="2" max="2" width="17.5546875" bestFit="1" customWidth="1"/>
    <col min="3" max="3" width="15.5546875" bestFit="1" customWidth="1"/>
    <col min="4" max="4" width="21.5546875" bestFit="1" customWidth="1"/>
    <col min="5" max="5" width="19.5546875" bestFit="1" customWidth="1"/>
    <col min="6" max="6" width="12" bestFit="1" customWidth="1"/>
    <col min="7" max="7" width="7.33203125" bestFit="1" customWidth="1"/>
    <col min="8" max="8" width="19.21875" bestFit="1" customWidth="1"/>
    <col min="9" max="12" width="12" bestFit="1" customWidth="1"/>
    <col min="13" max="13" width="7.33203125" bestFit="1" customWidth="1"/>
    <col min="14" max="14" width="16.44140625" bestFit="1" customWidth="1"/>
    <col min="15" max="18" width="12" bestFit="1" customWidth="1"/>
    <col min="19" max="19" width="7.33203125" bestFit="1" customWidth="1"/>
    <col min="20" max="20" width="27" bestFit="1" customWidth="1"/>
    <col min="21" max="21" width="24.6640625" bestFit="1" customWidth="1"/>
    <col min="22" max="22" width="22" bestFit="1" customWidth="1"/>
    <col min="23" max="24" width="12" bestFit="1" customWidth="1"/>
    <col min="25" max="25" width="10" bestFit="1" customWidth="1"/>
    <col min="26" max="26" width="12" bestFit="1" customWidth="1"/>
    <col min="27" max="27" width="11" bestFit="1" customWidth="1"/>
    <col min="28" max="42" width="12" bestFit="1" customWidth="1"/>
    <col min="43" max="43" width="10" bestFit="1" customWidth="1"/>
    <col min="44" max="44" width="12" bestFit="1" customWidth="1"/>
    <col min="45" max="45" width="11" bestFit="1" customWidth="1"/>
    <col min="46" max="65" width="12" bestFit="1" customWidth="1"/>
    <col min="66" max="66" width="9" bestFit="1" customWidth="1"/>
    <col min="67" max="67" width="12" bestFit="1" customWidth="1"/>
    <col min="68" max="69" width="11" bestFit="1" customWidth="1"/>
    <col min="70" max="86" width="12" bestFit="1" customWidth="1"/>
    <col min="87" max="87" width="11" bestFit="1" customWidth="1"/>
    <col min="88" max="88" width="12" bestFit="1" customWidth="1"/>
    <col min="89" max="89" width="11" bestFit="1" customWidth="1"/>
    <col min="90" max="110" width="12" bestFit="1" customWidth="1"/>
    <col min="111" max="111" width="11" bestFit="1" customWidth="1"/>
    <col min="112" max="112" width="12" bestFit="1" customWidth="1"/>
    <col min="113" max="114" width="11" bestFit="1" customWidth="1"/>
    <col min="115" max="134" width="12" bestFit="1" customWidth="1"/>
    <col min="135" max="135" width="11" bestFit="1" customWidth="1"/>
    <col min="136" max="136" width="12" bestFit="1" customWidth="1"/>
    <col min="137" max="137" width="11" bestFit="1" customWidth="1"/>
    <col min="138" max="138" width="12" bestFit="1" customWidth="1"/>
    <col min="139" max="139" width="11" bestFit="1" customWidth="1"/>
    <col min="140" max="159" width="12" bestFit="1" customWidth="1"/>
    <col min="160" max="160" width="11" bestFit="1" customWidth="1"/>
    <col min="161" max="161" width="12" bestFit="1" customWidth="1"/>
    <col min="162" max="162" width="11" bestFit="1" customWidth="1"/>
    <col min="163" max="183" width="12" bestFit="1" customWidth="1"/>
    <col min="184" max="184" width="11" bestFit="1" customWidth="1"/>
    <col min="185" max="185" width="12" bestFit="1" customWidth="1"/>
    <col min="186" max="186" width="11" bestFit="1" customWidth="1"/>
    <col min="187" max="187" width="12" bestFit="1" customWidth="1"/>
    <col min="188" max="188" width="11" bestFit="1" customWidth="1"/>
    <col min="189" max="209" width="12" bestFit="1" customWidth="1"/>
    <col min="210" max="210" width="11" bestFit="1" customWidth="1"/>
    <col min="211" max="211" width="12" bestFit="1" customWidth="1"/>
    <col min="212" max="212" width="11" bestFit="1" customWidth="1"/>
    <col min="213" max="233" width="12" bestFit="1" customWidth="1"/>
    <col min="234" max="235" width="11" bestFit="1" customWidth="1"/>
    <col min="236" max="236" width="12" bestFit="1" customWidth="1"/>
    <col min="237" max="237" width="11" bestFit="1" customWidth="1"/>
    <col min="238" max="260" width="12" bestFit="1" customWidth="1"/>
    <col min="261" max="261" width="11" bestFit="1" customWidth="1"/>
    <col min="262" max="263" width="12" bestFit="1" customWidth="1"/>
    <col min="264" max="264" width="11" bestFit="1" customWidth="1"/>
    <col min="265" max="286" width="12" bestFit="1" customWidth="1"/>
    <col min="287" max="287" width="11" bestFit="1" customWidth="1"/>
    <col min="288" max="288" width="12" bestFit="1" customWidth="1"/>
    <col min="289" max="289" width="11" bestFit="1" customWidth="1"/>
    <col min="290" max="290" width="12" bestFit="1" customWidth="1"/>
    <col min="291" max="291" width="11" bestFit="1" customWidth="1"/>
    <col min="292" max="313" width="12" bestFit="1" customWidth="1"/>
    <col min="314" max="314" width="11" bestFit="1" customWidth="1"/>
    <col min="315" max="315" width="12" bestFit="1" customWidth="1"/>
    <col min="316" max="316" width="11" bestFit="1" customWidth="1"/>
    <col min="317" max="317" width="12" bestFit="1" customWidth="1"/>
    <col min="318" max="318" width="11" bestFit="1" customWidth="1"/>
    <col min="319" max="342" width="12" bestFit="1" customWidth="1"/>
    <col min="343" max="343" width="11" bestFit="1" customWidth="1"/>
    <col min="344" max="360" width="12" bestFit="1" customWidth="1"/>
    <col min="361" max="361" width="11" bestFit="1" customWidth="1"/>
    <col min="362" max="362" width="12" bestFit="1" customWidth="1"/>
    <col min="363" max="363" width="11" bestFit="1" customWidth="1"/>
    <col min="364" max="364" width="12" bestFit="1" customWidth="1"/>
    <col min="365" max="365" width="11" bestFit="1" customWidth="1"/>
    <col min="366" max="385" width="12" bestFit="1" customWidth="1"/>
    <col min="386" max="386" width="11" bestFit="1" customWidth="1"/>
    <col min="387" max="387" width="12" bestFit="1" customWidth="1"/>
    <col min="388" max="388" width="11" bestFit="1" customWidth="1"/>
    <col min="389" max="389" width="12" bestFit="1" customWidth="1"/>
    <col min="390" max="390" width="11" bestFit="1" customWidth="1"/>
    <col min="391" max="413" width="12" bestFit="1" customWidth="1"/>
    <col min="414" max="414" width="11" bestFit="1" customWidth="1"/>
    <col min="415" max="415" width="12" bestFit="1" customWidth="1"/>
    <col min="416" max="416" width="11" bestFit="1" customWidth="1"/>
    <col min="417" max="417" width="12" bestFit="1" customWidth="1"/>
    <col min="418" max="418" width="11" bestFit="1" customWidth="1"/>
    <col min="419" max="441" width="12" bestFit="1" customWidth="1"/>
    <col min="442" max="442" width="11" bestFit="1" customWidth="1"/>
    <col min="443" max="443" width="12" bestFit="1" customWidth="1"/>
    <col min="444" max="444" width="11" bestFit="1" customWidth="1"/>
    <col min="445" max="445" width="12" bestFit="1" customWidth="1"/>
    <col min="446" max="446" width="11" bestFit="1" customWidth="1"/>
    <col min="447" max="467" width="12" bestFit="1" customWidth="1"/>
    <col min="468" max="468" width="11" bestFit="1" customWidth="1"/>
    <col min="469" max="469" width="12" bestFit="1" customWidth="1"/>
    <col min="470" max="470" width="11" bestFit="1" customWidth="1"/>
    <col min="471" max="471" width="12" bestFit="1" customWidth="1"/>
    <col min="472" max="472" width="11" bestFit="1" customWidth="1"/>
    <col min="473" max="494" width="12" bestFit="1" customWidth="1"/>
    <col min="495" max="495" width="11" bestFit="1" customWidth="1"/>
    <col min="496" max="496" width="12" bestFit="1" customWidth="1"/>
    <col min="497" max="497" width="11" bestFit="1" customWidth="1"/>
    <col min="498" max="498" width="12" bestFit="1" customWidth="1"/>
    <col min="499" max="499" width="11" bestFit="1" customWidth="1"/>
    <col min="500" max="523" width="12" bestFit="1" customWidth="1"/>
    <col min="524" max="524" width="11" bestFit="1" customWidth="1"/>
    <col min="525" max="525" width="12" bestFit="1" customWidth="1"/>
    <col min="526" max="526" width="11" bestFit="1" customWidth="1"/>
    <col min="527" max="549" width="12" bestFit="1" customWidth="1"/>
    <col min="550" max="550" width="11" bestFit="1" customWidth="1"/>
    <col min="551" max="551" width="12" bestFit="1" customWidth="1"/>
    <col min="552" max="552" width="11" bestFit="1" customWidth="1"/>
    <col min="553" max="553" width="12" bestFit="1" customWidth="1"/>
    <col min="554" max="554" width="11" bestFit="1" customWidth="1"/>
    <col min="555" max="576" width="12" bestFit="1" customWidth="1"/>
    <col min="577" max="579" width="11" bestFit="1" customWidth="1"/>
    <col min="580" max="598" width="12" bestFit="1" customWidth="1"/>
    <col min="599" max="599" width="11" bestFit="1" customWidth="1"/>
    <col min="600" max="600" width="12" bestFit="1" customWidth="1"/>
    <col min="601" max="601" width="11" bestFit="1" customWidth="1"/>
    <col min="602" max="602" width="12" bestFit="1" customWidth="1"/>
    <col min="603" max="603" width="11" bestFit="1" customWidth="1"/>
    <col min="604" max="627" width="12" bestFit="1" customWidth="1"/>
    <col min="628" max="628" width="11" bestFit="1" customWidth="1"/>
    <col min="629" max="629" width="12" bestFit="1" customWidth="1"/>
    <col min="630" max="630" width="11" bestFit="1" customWidth="1"/>
    <col min="631" max="652" width="12" bestFit="1" customWidth="1"/>
    <col min="653" max="653" width="11" bestFit="1" customWidth="1"/>
    <col min="654" max="654" width="12" bestFit="1" customWidth="1"/>
    <col min="655" max="655" width="11" bestFit="1" customWidth="1"/>
    <col min="656" max="656" width="12" bestFit="1" customWidth="1"/>
    <col min="657" max="657" width="11" bestFit="1" customWidth="1"/>
    <col min="658" max="680" width="12" bestFit="1" customWidth="1"/>
    <col min="681" max="682" width="11" bestFit="1" customWidth="1"/>
    <col min="683" max="704" width="12" bestFit="1" customWidth="1"/>
    <col min="705" max="705" width="11" bestFit="1" customWidth="1"/>
    <col min="706" max="706" width="12" bestFit="1" customWidth="1"/>
    <col min="707" max="707" width="11" bestFit="1" customWidth="1"/>
    <col min="708" max="708" width="12" bestFit="1" customWidth="1"/>
    <col min="709" max="709" width="11" bestFit="1" customWidth="1"/>
    <col min="710" max="731" width="12" bestFit="1" customWidth="1"/>
    <col min="732" max="732" width="11" bestFit="1" customWidth="1"/>
    <col min="733" max="733" width="12" bestFit="1" customWidth="1"/>
    <col min="734" max="734" width="11" bestFit="1" customWidth="1"/>
    <col min="735" max="735" width="12" bestFit="1" customWidth="1"/>
    <col min="736" max="736" width="10" bestFit="1" customWidth="1"/>
    <col min="737" max="757" width="12" bestFit="1" customWidth="1"/>
    <col min="758" max="758" width="11" bestFit="1" customWidth="1"/>
    <col min="759" max="759" width="12" bestFit="1" customWidth="1"/>
    <col min="760" max="760" width="11" bestFit="1" customWidth="1"/>
    <col min="761" max="761" width="12" bestFit="1" customWidth="1"/>
    <col min="762" max="762" width="10" bestFit="1" customWidth="1"/>
    <col min="763" max="779" width="12" bestFit="1" customWidth="1"/>
    <col min="780" max="780" width="11" bestFit="1" customWidth="1"/>
    <col min="781" max="781" width="12" bestFit="1" customWidth="1"/>
    <col min="782" max="782" width="11" bestFit="1" customWidth="1"/>
    <col min="783" max="783" width="12" bestFit="1" customWidth="1"/>
    <col min="784" max="784" width="10" bestFit="1" customWidth="1"/>
    <col min="785" max="808" width="12" bestFit="1" customWidth="1"/>
    <col min="809" max="809" width="11" bestFit="1" customWidth="1"/>
    <col min="810" max="810" width="12" bestFit="1" customWidth="1"/>
    <col min="811" max="811" width="10" bestFit="1" customWidth="1"/>
    <col min="812" max="812" width="12" bestFit="1" customWidth="1"/>
    <col min="813" max="813" width="11" bestFit="1" customWidth="1"/>
    <col min="814" max="835" width="12" bestFit="1" customWidth="1"/>
    <col min="836" max="836" width="11" bestFit="1" customWidth="1"/>
    <col min="837" max="837" width="12" bestFit="1" customWidth="1"/>
    <col min="838" max="838" width="10" bestFit="1" customWidth="1"/>
    <col min="839" max="839" width="12" bestFit="1" customWidth="1"/>
    <col min="840" max="840" width="11" bestFit="1" customWidth="1"/>
    <col min="841" max="857" width="12" bestFit="1" customWidth="1"/>
    <col min="858" max="858" width="11" bestFit="1" customWidth="1"/>
    <col min="859" max="859" width="10" bestFit="1" customWidth="1"/>
    <col min="860" max="860" width="12" bestFit="1" customWidth="1"/>
    <col min="861" max="861" width="11" bestFit="1" customWidth="1"/>
    <col min="862" max="880" width="12" bestFit="1" customWidth="1"/>
    <col min="881" max="881" width="11" bestFit="1" customWidth="1"/>
    <col min="882" max="882" width="10" bestFit="1" customWidth="1"/>
    <col min="883" max="903" width="12" bestFit="1" customWidth="1"/>
    <col min="904" max="904" width="10" bestFit="1" customWidth="1"/>
    <col min="905" max="905" width="12" bestFit="1" customWidth="1"/>
    <col min="906" max="907" width="11" bestFit="1" customWidth="1"/>
    <col min="908" max="926" width="12" bestFit="1" customWidth="1"/>
    <col min="927" max="927" width="10" bestFit="1" customWidth="1"/>
    <col min="928" max="928" width="12" bestFit="1" customWidth="1"/>
    <col min="929" max="929" width="11" bestFit="1" customWidth="1"/>
    <col min="930" max="930" width="12" bestFit="1" customWidth="1"/>
    <col min="931" max="931" width="11" bestFit="1" customWidth="1"/>
    <col min="932" max="949" width="12" bestFit="1" customWidth="1"/>
    <col min="950" max="950" width="10" bestFit="1" customWidth="1"/>
    <col min="951" max="951" width="12" bestFit="1" customWidth="1"/>
    <col min="952" max="952" width="11" bestFit="1" customWidth="1"/>
    <col min="953" max="953" width="12" bestFit="1" customWidth="1"/>
    <col min="954" max="954" width="11" bestFit="1" customWidth="1"/>
    <col min="955" max="972" width="12" bestFit="1" customWidth="1"/>
    <col min="973" max="973" width="11" bestFit="1" customWidth="1"/>
    <col min="974" max="975" width="12" bestFit="1" customWidth="1"/>
    <col min="976" max="976" width="11" bestFit="1" customWidth="1"/>
    <col min="977" max="995" width="12" bestFit="1" customWidth="1"/>
    <col min="996" max="996" width="11" bestFit="1" customWidth="1"/>
    <col min="997" max="997" width="12" bestFit="1" customWidth="1"/>
    <col min="998" max="999" width="11" bestFit="1" customWidth="1"/>
    <col min="1000" max="1021" width="12" bestFit="1" customWidth="1"/>
    <col min="1022" max="1022" width="11" bestFit="1" customWidth="1"/>
    <col min="1023" max="1023" width="12" bestFit="1" customWidth="1"/>
    <col min="1024" max="1024" width="11" bestFit="1" customWidth="1"/>
    <col min="1025" max="1025" width="12" bestFit="1" customWidth="1"/>
    <col min="1026" max="1026" width="11" bestFit="1" customWidth="1"/>
    <col min="1027" max="1047" width="12" bestFit="1" customWidth="1"/>
    <col min="1048" max="1048" width="11" bestFit="1" customWidth="1"/>
    <col min="1049" max="1050" width="12" bestFit="1" customWidth="1"/>
    <col min="1051" max="1051" width="11" bestFit="1" customWidth="1"/>
    <col min="1052" max="1074" width="12" bestFit="1" customWidth="1"/>
    <col min="1075" max="1075" width="11" bestFit="1" customWidth="1"/>
    <col min="1076" max="1076" width="12" bestFit="1" customWidth="1"/>
    <col min="1077" max="1077" width="11" bestFit="1" customWidth="1"/>
    <col min="1078" max="1078" width="12" bestFit="1" customWidth="1"/>
    <col min="1079" max="1079" width="11" bestFit="1" customWidth="1"/>
    <col min="1080" max="1099" width="12" bestFit="1" customWidth="1"/>
    <col min="1100" max="1100" width="11" bestFit="1" customWidth="1"/>
    <col min="1101" max="1101" width="12" bestFit="1" customWidth="1"/>
    <col min="1102" max="1102" width="11" bestFit="1" customWidth="1"/>
    <col min="1103" max="1103" width="12" bestFit="1" customWidth="1"/>
    <col min="1104" max="1104" width="11" bestFit="1" customWidth="1"/>
    <col min="1105" max="1125" width="12" bestFit="1" customWidth="1"/>
    <col min="1126" max="1126" width="11" bestFit="1" customWidth="1"/>
    <col min="1127" max="1127" width="12" bestFit="1" customWidth="1"/>
    <col min="1128" max="1128" width="11" bestFit="1" customWidth="1"/>
    <col min="1129" max="1129" width="12" bestFit="1" customWidth="1"/>
    <col min="1130" max="1130" width="11" bestFit="1" customWidth="1"/>
    <col min="1131" max="1152" width="12" bestFit="1" customWidth="1"/>
    <col min="1153" max="1153" width="11" bestFit="1" customWidth="1"/>
    <col min="1154" max="1154" width="12" bestFit="1" customWidth="1"/>
    <col min="1155" max="1155" width="11" bestFit="1" customWidth="1"/>
    <col min="1156" max="1156" width="12" bestFit="1" customWidth="1"/>
    <col min="1157" max="1157" width="11" bestFit="1" customWidth="1"/>
    <col min="1158" max="1177" width="12" bestFit="1" customWidth="1"/>
    <col min="1178" max="1178" width="11" bestFit="1" customWidth="1"/>
    <col min="1179" max="1179" width="12" bestFit="1" customWidth="1"/>
    <col min="1180" max="1180" width="11" bestFit="1" customWidth="1"/>
    <col min="1181" max="1181" width="12" bestFit="1" customWidth="1"/>
    <col min="1182" max="1182" width="11" bestFit="1" customWidth="1"/>
    <col min="1183" max="1202" width="12" bestFit="1" customWidth="1"/>
    <col min="1203" max="1203" width="11" bestFit="1" customWidth="1"/>
    <col min="1204" max="1205" width="12" bestFit="1" customWidth="1"/>
    <col min="1206" max="1206" width="11" bestFit="1" customWidth="1"/>
    <col min="1207" max="1227" width="12" bestFit="1" customWidth="1"/>
    <col min="1228" max="1228" width="11" bestFit="1" customWidth="1"/>
    <col min="1229" max="1229" width="12" bestFit="1" customWidth="1"/>
    <col min="1230" max="1230" width="11" bestFit="1" customWidth="1"/>
    <col min="1231" max="1231" width="12" bestFit="1" customWidth="1"/>
    <col min="1232" max="1232" width="11" bestFit="1" customWidth="1"/>
    <col min="1233" max="1251" width="12" bestFit="1" customWidth="1"/>
    <col min="1252" max="1252" width="11" bestFit="1" customWidth="1"/>
    <col min="1253" max="1253" width="12" bestFit="1" customWidth="1"/>
    <col min="1254" max="1254" width="11" bestFit="1" customWidth="1"/>
    <col min="1255" max="1275" width="12" bestFit="1" customWidth="1"/>
    <col min="1276" max="1276" width="11" bestFit="1" customWidth="1"/>
    <col min="1277" max="1295" width="12" bestFit="1" customWidth="1"/>
    <col min="1296" max="1296" width="11" bestFit="1" customWidth="1"/>
    <col min="1297" max="1297" width="12" bestFit="1" customWidth="1"/>
    <col min="1298" max="1299" width="11" bestFit="1" customWidth="1"/>
    <col min="1300" max="1319" width="12" bestFit="1" customWidth="1"/>
    <col min="1320" max="1320" width="11" bestFit="1" customWidth="1"/>
    <col min="1321" max="1321" width="12" bestFit="1" customWidth="1"/>
    <col min="1322" max="1322" width="11" bestFit="1" customWidth="1"/>
    <col min="1323" max="1342" width="12" bestFit="1" customWidth="1"/>
    <col min="1343" max="1343" width="11" bestFit="1" customWidth="1"/>
    <col min="1344" max="1345" width="12" bestFit="1" customWidth="1"/>
    <col min="1346" max="1346" width="11" bestFit="1" customWidth="1"/>
    <col min="1347" max="1365" width="12" bestFit="1" customWidth="1"/>
    <col min="1366" max="1367" width="11" bestFit="1" customWidth="1"/>
    <col min="1368" max="1368" width="12" bestFit="1" customWidth="1"/>
    <col min="1369" max="1369" width="11" bestFit="1" customWidth="1"/>
    <col min="1370" max="1389" width="12" bestFit="1" customWidth="1"/>
    <col min="1390" max="1390" width="11" bestFit="1" customWidth="1"/>
    <col min="1391" max="1391" width="12" bestFit="1" customWidth="1"/>
    <col min="1392" max="1392" width="11" bestFit="1" customWidth="1"/>
    <col min="1393" max="1414" width="12" bestFit="1" customWidth="1"/>
    <col min="1415" max="1415" width="11" bestFit="1" customWidth="1"/>
    <col min="1416" max="1433" width="12" bestFit="1" customWidth="1"/>
    <col min="1434" max="1434" width="11" bestFit="1" customWidth="1"/>
    <col min="1435" max="1456" width="12" bestFit="1" customWidth="1"/>
    <col min="1457" max="1458" width="11" bestFit="1" customWidth="1"/>
    <col min="1459" max="1459" width="12" bestFit="1" customWidth="1"/>
    <col min="1460" max="1460" width="11" bestFit="1" customWidth="1"/>
    <col min="1461" max="1473" width="12" bestFit="1" customWidth="1"/>
    <col min="1474" max="1474" width="11" bestFit="1" customWidth="1"/>
    <col min="1475" max="1475" width="12" bestFit="1" customWidth="1"/>
    <col min="1476" max="1476" width="11" bestFit="1" customWidth="1"/>
    <col min="1477" max="1477" width="12" bestFit="1" customWidth="1"/>
    <col min="1478" max="1478" width="11" bestFit="1" customWidth="1"/>
    <col min="1479" max="1495" width="12" bestFit="1" customWidth="1"/>
    <col min="1496" max="1497" width="11" bestFit="1" customWidth="1"/>
    <col min="1498" max="1498" width="12" bestFit="1" customWidth="1"/>
    <col min="1499" max="1499" width="11" bestFit="1" customWidth="1"/>
    <col min="1500" max="1516" width="12" bestFit="1" customWidth="1"/>
    <col min="1517" max="1517" width="11" bestFit="1" customWidth="1"/>
    <col min="1518" max="1518" width="12" bestFit="1" customWidth="1"/>
    <col min="1519" max="1519" width="11" bestFit="1" customWidth="1"/>
    <col min="1520" max="1532" width="12" bestFit="1" customWidth="1"/>
    <col min="1533" max="1533" width="11" bestFit="1" customWidth="1"/>
    <col min="1534" max="1552" width="12" bestFit="1" customWidth="1"/>
    <col min="1553" max="1553" width="11" bestFit="1" customWidth="1"/>
    <col min="1554" max="1554" width="12" bestFit="1" customWidth="1"/>
    <col min="1555" max="1555" width="11" bestFit="1" customWidth="1"/>
    <col min="1556" max="1556" width="12" bestFit="1" customWidth="1"/>
    <col min="1557" max="1557" width="10" bestFit="1" customWidth="1"/>
    <col min="1558" max="1575" width="12" bestFit="1" customWidth="1"/>
    <col min="1576" max="1576" width="11" bestFit="1" customWidth="1"/>
    <col min="1577" max="1578" width="12" bestFit="1" customWidth="1"/>
    <col min="1579" max="1579" width="8" bestFit="1" customWidth="1"/>
    <col min="1580" max="1598" width="12" bestFit="1" customWidth="1"/>
    <col min="1599" max="1599" width="11" bestFit="1" customWidth="1"/>
    <col min="1600" max="1600" width="12" bestFit="1" customWidth="1"/>
    <col min="1601" max="1601" width="11" bestFit="1" customWidth="1"/>
    <col min="1602" max="1602" width="12" bestFit="1" customWidth="1"/>
    <col min="1603" max="1603" width="10" bestFit="1" customWidth="1"/>
    <col min="1604" max="1620" width="12" bestFit="1" customWidth="1"/>
    <col min="1621" max="1622" width="11" bestFit="1" customWidth="1"/>
    <col min="1623" max="1637" width="12" bestFit="1" customWidth="1"/>
    <col min="1638" max="1638" width="11" bestFit="1" customWidth="1"/>
    <col min="1639" max="1639" width="12" bestFit="1" customWidth="1"/>
    <col min="1640" max="1640" width="10" bestFit="1" customWidth="1"/>
    <col min="1641" max="1641" width="12" bestFit="1" customWidth="1"/>
    <col min="1642" max="1642" width="11" bestFit="1" customWidth="1"/>
    <col min="1643" max="1683" width="12" bestFit="1" customWidth="1"/>
    <col min="1684" max="1684" width="11" bestFit="1" customWidth="1"/>
    <col min="1685" max="1703" width="12" bestFit="1" customWidth="1"/>
    <col min="1704" max="1704" width="10" bestFit="1" customWidth="1"/>
    <col min="1705" max="1706" width="12" bestFit="1" customWidth="1"/>
    <col min="1707" max="1707" width="11" bestFit="1" customWidth="1"/>
    <col min="1708" max="1724" width="12" bestFit="1" customWidth="1"/>
    <col min="1725" max="1725" width="10" bestFit="1" customWidth="1"/>
    <col min="1726" max="1726" width="12" bestFit="1" customWidth="1"/>
    <col min="1727" max="1727" width="11" bestFit="1" customWidth="1"/>
    <col min="1728" max="1728" width="12" bestFit="1" customWidth="1"/>
    <col min="1729" max="1729" width="11" bestFit="1" customWidth="1"/>
    <col min="1730" max="1746" width="12" bestFit="1" customWidth="1"/>
    <col min="1747" max="1747" width="10" bestFit="1" customWidth="1"/>
    <col min="1748" max="1748" width="12" bestFit="1" customWidth="1"/>
    <col min="1749" max="1749" width="11" bestFit="1" customWidth="1"/>
    <col min="1750" max="1769" width="12" bestFit="1" customWidth="1"/>
    <col min="1770" max="1770" width="11" bestFit="1" customWidth="1"/>
    <col min="1771" max="1771" width="12" bestFit="1" customWidth="1"/>
    <col min="1772" max="1772" width="11" bestFit="1" customWidth="1"/>
    <col min="1773" max="1788" width="12" bestFit="1" customWidth="1"/>
    <col min="1789" max="1789" width="11" bestFit="1" customWidth="1"/>
    <col min="1790" max="1803" width="12" bestFit="1" customWidth="1"/>
    <col min="1804" max="1805" width="11" bestFit="1" customWidth="1"/>
    <col min="1806" max="1806" width="12" bestFit="1" customWidth="1"/>
    <col min="1807" max="1807" width="11" bestFit="1" customWidth="1"/>
    <col min="1808" max="1819" width="12" bestFit="1" customWidth="1"/>
    <col min="1820" max="1820" width="11" bestFit="1" customWidth="1"/>
    <col min="1821" max="1833" width="12" bestFit="1" customWidth="1"/>
    <col min="1834" max="1836" width="11" bestFit="1" customWidth="1"/>
    <col min="1837" max="1852" width="12" bestFit="1" customWidth="1"/>
    <col min="1853" max="1853" width="11" bestFit="1" customWidth="1"/>
    <col min="1854" max="1854" width="12" bestFit="1" customWidth="1"/>
    <col min="1855" max="1855" width="11" bestFit="1" customWidth="1"/>
    <col min="1856" max="1856" width="12" bestFit="1" customWidth="1"/>
    <col min="1857" max="1857" width="11" bestFit="1" customWidth="1"/>
    <col min="1858" max="1872" width="12" bestFit="1" customWidth="1"/>
    <col min="1873" max="1873" width="11" bestFit="1" customWidth="1"/>
    <col min="1874" max="1874" width="12" bestFit="1" customWidth="1"/>
    <col min="1875" max="1875" width="11" bestFit="1" customWidth="1"/>
    <col min="1876" max="1876" width="12" bestFit="1" customWidth="1"/>
    <col min="1877" max="1877" width="11" bestFit="1" customWidth="1"/>
    <col min="1878" max="1890" width="12" bestFit="1" customWidth="1"/>
    <col min="1891" max="1891" width="11" bestFit="1" customWidth="1"/>
    <col min="1892" max="1892" width="12" bestFit="1" customWidth="1"/>
    <col min="1893" max="1893" width="11" bestFit="1" customWidth="1"/>
    <col min="1894" max="1923" width="12" bestFit="1" customWidth="1"/>
    <col min="1924" max="1925" width="11" bestFit="1" customWidth="1"/>
    <col min="1926" max="1957" width="12" bestFit="1" customWidth="1"/>
    <col min="1958" max="1958" width="11" bestFit="1" customWidth="1"/>
    <col min="1959" max="1959" width="12" bestFit="1" customWidth="1"/>
    <col min="1960" max="1960" width="11" bestFit="1" customWidth="1"/>
    <col min="1961" max="1975" width="12" bestFit="1" customWidth="1"/>
    <col min="1976" max="1977" width="11" bestFit="1" customWidth="1"/>
    <col min="1978" max="1978" width="12" bestFit="1" customWidth="1"/>
    <col min="1979" max="1979" width="11" bestFit="1" customWidth="1"/>
    <col min="1980" max="2017" width="12" bestFit="1" customWidth="1"/>
    <col min="2018" max="2018" width="11" bestFit="1" customWidth="1"/>
    <col min="2019" max="2019" width="12" bestFit="1" customWidth="1"/>
    <col min="2020" max="2020" width="11" bestFit="1" customWidth="1"/>
    <col min="2021" max="2038" width="12" bestFit="1" customWidth="1"/>
    <col min="2039" max="2039" width="11" bestFit="1" customWidth="1"/>
    <col min="2040" max="2040" width="12" bestFit="1" customWidth="1"/>
    <col min="2041" max="2041" width="11" bestFit="1" customWidth="1"/>
    <col min="2042" max="2056" width="12" bestFit="1" customWidth="1"/>
    <col min="2057" max="2058" width="11" bestFit="1" customWidth="1"/>
    <col min="2059" max="2071" width="12" bestFit="1" customWidth="1"/>
    <col min="2072" max="2072" width="11" bestFit="1" customWidth="1"/>
    <col min="2073" max="2084" width="12" bestFit="1" customWidth="1"/>
    <col min="2085" max="2085" width="11" bestFit="1" customWidth="1"/>
    <col min="2086" max="2086" width="12" bestFit="1" customWidth="1"/>
    <col min="2087" max="2087" width="11" bestFit="1" customWidth="1"/>
    <col min="2088" max="2102" width="12" bestFit="1" customWidth="1"/>
    <col min="2103" max="2103" width="11" bestFit="1" customWidth="1"/>
    <col min="2104" max="2105" width="12" bestFit="1" customWidth="1"/>
    <col min="2106" max="2106" width="11" bestFit="1" customWidth="1"/>
    <col min="2107" max="2120" width="12" bestFit="1" customWidth="1"/>
    <col min="2121" max="2122" width="11" bestFit="1" customWidth="1"/>
    <col min="2123" max="2123" width="12" bestFit="1" customWidth="1"/>
    <col min="2124" max="2124" width="11" bestFit="1" customWidth="1"/>
    <col min="2125" max="2137" width="12" bestFit="1" customWidth="1"/>
    <col min="2138" max="2139" width="11" bestFit="1" customWidth="1"/>
    <col min="2140" max="2140" width="12" bestFit="1" customWidth="1"/>
    <col min="2141" max="2141" width="11" bestFit="1" customWidth="1"/>
    <col min="2142" max="2159" width="12" bestFit="1" customWidth="1"/>
    <col min="2160" max="2160" width="11" bestFit="1" customWidth="1"/>
    <col min="2161" max="2162" width="12" bestFit="1" customWidth="1"/>
    <col min="2163" max="2163" width="11" bestFit="1" customWidth="1"/>
    <col min="2164" max="2179" width="12" bestFit="1" customWidth="1"/>
    <col min="2180" max="2180" width="11" bestFit="1" customWidth="1"/>
    <col min="2181" max="2192" width="12" bestFit="1" customWidth="1"/>
    <col min="2193" max="2193" width="11" bestFit="1" customWidth="1"/>
    <col min="2194" max="2222" width="12" bestFit="1" customWidth="1"/>
    <col min="2223" max="2223" width="11" bestFit="1" customWidth="1"/>
    <col min="2224" max="2224" width="12" bestFit="1" customWidth="1"/>
    <col min="2225" max="2225" width="11" bestFit="1" customWidth="1"/>
    <col min="2226" max="2226" width="12" bestFit="1" customWidth="1"/>
    <col min="2227" max="2227" width="10" bestFit="1" customWidth="1"/>
    <col min="2228" max="2240" width="12" bestFit="1" customWidth="1"/>
    <col min="2241" max="2241" width="11" bestFit="1" customWidth="1"/>
    <col min="2242" max="2242" width="12" bestFit="1" customWidth="1"/>
    <col min="2243" max="2243" width="10" bestFit="1" customWidth="1"/>
    <col min="2244" max="2254" width="12" bestFit="1" customWidth="1"/>
    <col min="2255" max="2255" width="11" bestFit="1" customWidth="1"/>
    <col min="2256" max="2268" width="12" bestFit="1" customWidth="1"/>
    <col min="2269" max="2269" width="11" bestFit="1" customWidth="1"/>
    <col min="2270" max="2281" width="12" bestFit="1" customWidth="1"/>
    <col min="2282" max="2282" width="11" bestFit="1" customWidth="1"/>
    <col min="2283" max="2296" width="12" bestFit="1" customWidth="1"/>
    <col min="2297" max="2297" width="11" bestFit="1" customWidth="1"/>
    <col min="2298" max="2298" width="10" bestFit="1" customWidth="1"/>
    <col min="2299" max="2314" width="12" bestFit="1" customWidth="1"/>
    <col min="2315" max="2315" width="11" bestFit="1" customWidth="1"/>
    <col min="2316" max="2326" width="12" bestFit="1" customWidth="1"/>
    <col min="2327" max="2327" width="11" bestFit="1" customWidth="1"/>
    <col min="2328" max="2339" width="12" bestFit="1" customWidth="1"/>
    <col min="2340" max="2340" width="10" bestFit="1" customWidth="1"/>
    <col min="2341" max="2341" width="12" bestFit="1" customWidth="1"/>
    <col min="2342" max="2342" width="11" bestFit="1" customWidth="1"/>
    <col min="2343" max="2368" width="12" bestFit="1" customWidth="1"/>
    <col min="2369" max="2370" width="11" bestFit="1" customWidth="1"/>
    <col min="2371" max="2383" width="12" bestFit="1" customWidth="1"/>
    <col min="2384" max="2385" width="11" bestFit="1" customWidth="1"/>
    <col min="2386" max="2400" width="12" bestFit="1" customWidth="1"/>
    <col min="2401" max="2402" width="11" bestFit="1" customWidth="1"/>
    <col min="2403" max="2415" width="12" bestFit="1" customWidth="1"/>
    <col min="2416" max="2417" width="11" bestFit="1" customWidth="1"/>
    <col min="2418" max="2418" width="12" bestFit="1" customWidth="1"/>
    <col min="2419" max="2419" width="11" bestFit="1" customWidth="1"/>
    <col min="2420" max="2433" width="12" bestFit="1" customWidth="1"/>
    <col min="2434" max="2434" width="11" bestFit="1" customWidth="1"/>
    <col min="2435" max="2447" width="12" bestFit="1" customWidth="1"/>
    <col min="2448" max="2448" width="11" bestFit="1" customWidth="1"/>
    <col min="2449" max="2469" width="12" bestFit="1" customWidth="1"/>
    <col min="2470" max="2471" width="11" bestFit="1" customWidth="1"/>
    <col min="2472" max="2481" width="12" bestFit="1" customWidth="1"/>
    <col min="2482" max="2482" width="11" bestFit="1" customWidth="1"/>
    <col min="2483" max="2492" width="12" bestFit="1" customWidth="1"/>
    <col min="2493" max="2493" width="11" bestFit="1" customWidth="1"/>
    <col min="2494" max="2506" width="12" bestFit="1" customWidth="1"/>
    <col min="2507" max="2507" width="11" bestFit="1" customWidth="1"/>
    <col min="2508" max="2508" width="12" bestFit="1" customWidth="1"/>
    <col min="2509" max="2509" width="11" bestFit="1" customWidth="1"/>
    <col min="2510" max="2523" width="12" bestFit="1" customWidth="1"/>
    <col min="2524" max="2524" width="11" bestFit="1" customWidth="1"/>
    <col min="2525" max="2548" width="12" bestFit="1" customWidth="1"/>
    <col min="2549" max="2549" width="11" bestFit="1" customWidth="1"/>
    <col min="2550" max="2560" width="12" bestFit="1" customWidth="1"/>
    <col min="2561" max="2562" width="11" bestFit="1" customWidth="1"/>
    <col min="2563" max="2572" width="12" bestFit="1" customWidth="1"/>
    <col min="2573" max="2573" width="11" bestFit="1" customWidth="1"/>
    <col min="2574" max="2574" width="12" bestFit="1" customWidth="1"/>
    <col min="2575" max="2575" width="11" bestFit="1" customWidth="1"/>
    <col min="2576" max="2586" width="12" bestFit="1" customWidth="1"/>
    <col min="2587" max="2587" width="11" bestFit="1" customWidth="1"/>
    <col min="2588" max="2599" width="12" bestFit="1" customWidth="1"/>
    <col min="2600" max="2600" width="11" bestFit="1" customWidth="1"/>
    <col min="2601" max="2628" width="12" bestFit="1" customWidth="1"/>
    <col min="2629" max="2629" width="11" bestFit="1" customWidth="1"/>
    <col min="2630" max="2630" width="12" bestFit="1" customWidth="1"/>
    <col min="2631" max="2631" width="11" bestFit="1" customWidth="1"/>
    <col min="2632" max="2645" width="12" bestFit="1" customWidth="1"/>
    <col min="2646" max="2646" width="11" bestFit="1" customWidth="1"/>
    <col min="2647" max="2647" width="12" bestFit="1" customWidth="1"/>
    <col min="2648" max="2648" width="11" bestFit="1" customWidth="1"/>
    <col min="2649" max="2649" width="12" bestFit="1" customWidth="1"/>
    <col min="2650" max="2650" width="11" bestFit="1" customWidth="1"/>
    <col min="2651" max="2662" width="12" bestFit="1" customWidth="1"/>
    <col min="2663" max="2663" width="11" bestFit="1" customWidth="1"/>
    <col min="2664" max="2675" width="12" bestFit="1" customWidth="1"/>
    <col min="2676" max="2676" width="11" bestFit="1" customWidth="1"/>
    <col min="2677" max="2690" width="12" bestFit="1" customWidth="1"/>
    <col min="2691" max="2692" width="11" bestFit="1" customWidth="1"/>
    <col min="2693" max="2703" width="12" bestFit="1" customWidth="1"/>
    <col min="2704" max="2704" width="11" bestFit="1" customWidth="1"/>
    <col min="2705" max="2706" width="12" bestFit="1" customWidth="1"/>
    <col min="2707" max="2707" width="11" bestFit="1" customWidth="1"/>
    <col min="2708" max="2714" width="12" bestFit="1" customWidth="1"/>
    <col min="2715" max="2715" width="11" bestFit="1" customWidth="1"/>
    <col min="2716" max="2716" width="12" bestFit="1" customWidth="1"/>
    <col min="2717" max="2717" width="10" bestFit="1" customWidth="1"/>
    <col min="2718" max="2727" width="12" bestFit="1" customWidth="1"/>
    <col min="2728" max="2728" width="11" bestFit="1" customWidth="1"/>
    <col min="2729" max="2729" width="12" bestFit="1" customWidth="1"/>
    <col min="2730" max="2730" width="11" bestFit="1" customWidth="1"/>
    <col min="2731" max="2731" width="10" bestFit="1" customWidth="1"/>
    <col min="2732" max="2741" width="12" bestFit="1" customWidth="1"/>
    <col min="2742" max="2742" width="11" bestFit="1" customWidth="1"/>
    <col min="2743" max="2751" width="12" bestFit="1" customWidth="1"/>
    <col min="2752" max="2752" width="10" bestFit="1" customWidth="1"/>
    <col min="2753" max="2766" width="12" bestFit="1" customWidth="1"/>
    <col min="2767" max="2767" width="11" bestFit="1" customWidth="1"/>
    <col min="2768" max="2790" width="12" bestFit="1" customWidth="1"/>
    <col min="2791" max="2791" width="11" bestFit="1" customWidth="1"/>
    <col min="2792" max="2800" width="12" bestFit="1" customWidth="1"/>
    <col min="2801" max="2801" width="11" bestFit="1" customWidth="1"/>
    <col min="2802" max="2812" width="12" bestFit="1" customWidth="1"/>
    <col min="2813" max="2813" width="10" bestFit="1" customWidth="1"/>
    <col min="2814" max="2827" width="12" bestFit="1" customWidth="1"/>
    <col min="2828" max="2828" width="10" bestFit="1" customWidth="1"/>
    <col min="2829" max="2829" width="12" bestFit="1" customWidth="1"/>
    <col min="2830" max="2830" width="11" bestFit="1" customWidth="1"/>
    <col min="2831" max="2838" width="12" bestFit="1" customWidth="1"/>
    <col min="2839" max="2840" width="11" bestFit="1" customWidth="1"/>
    <col min="2841" max="2856" width="12" bestFit="1" customWidth="1"/>
    <col min="2857" max="2857" width="11" bestFit="1" customWidth="1"/>
    <col min="2858" max="2865" width="12" bestFit="1" customWidth="1"/>
    <col min="2866" max="2866" width="11" bestFit="1" customWidth="1"/>
    <col min="2867" max="2879" width="12" bestFit="1" customWidth="1"/>
    <col min="2880" max="2880" width="11" bestFit="1" customWidth="1"/>
    <col min="2881" max="2890" width="12" bestFit="1" customWidth="1"/>
    <col min="2891" max="2891" width="11" bestFit="1" customWidth="1"/>
    <col min="2892" max="2906" width="12" bestFit="1" customWidth="1"/>
    <col min="2907" max="2908" width="11" bestFit="1" customWidth="1"/>
    <col min="2909" max="2909" width="12" bestFit="1" customWidth="1"/>
    <col min="2910" max="2910" width="11" bestFit="1" customWidth="1"/>
    <col min="2911" max="2919" width="12" bestFit="1" customWidth="1"/>
    <col min="2920" max="2920" width="11" bestFit="1" customWidth="1"/>
    <col min="2921" max="2943" width="12" bestFit="1" customWidth="1"/>
    <col min="2944" max="2944" width="11" bestFit="1" customWidth="1"/>
    <col min="2945" max="2945" width="12" bestFit="1" customWidth="1"/>
    <col min="2946" max="2946" width="11" bestFit="1" customWidth="1"/>
    <col min="2947" max="2964" width="12" bestFit="1" customWidth="1"/>
    <col min="2965" max="2965" width="11" bestFit="1" customWidth="1"/>
    <col min="2966" max="2979" width="12" bestFit="1" customWidth="1"/>
    <col min="2980" max="2980" width="11" bestFit="1" customWidth="1"/>
    <col min="2981" max="2990" width="12" bestFit="1" customWidth="1"/>
    <col min="2991" max="2992" width="11" bestFit="1" customWidth="1"/>
    <col min="2993" max="3017" width="12" bestFit="1" customWidth="1"/>
    <col min="3018" max="3019" width="11" bestFit="1" customWidth="1"/>
    <col min="3020" max="3035" width="12" bestFit="1" customWidth="1"/>
    <col min="3036" max="3037" width="11" bestFit="1" customWidth="1"/>
    <col min="3038" max="3048" width="12" bestFit="1" customWidth="1"/>
    <col min="3049" max="3049" width="11" bestFit="1" customWidth="1"/>
    <col min="3050" max="3050" width="12" bestFit="1" customWidth="1"/>
    <col min="3051" max="3051" width="11" bestFit="1" customWidth="1"/>
    <col min="3052" max="3066" width="12" bestFit="1" customWidth="1"/>
    <col min="3067" max="3068" width="11" bestFit="1" customWidth="1"/>
    <col min="3069" max="3073" width="12" bestFit="1" customWidth="1"/>
    <col min="3074" max="3074" width="11" bestFit="1" customWidth="1"/>
    <col min="3075" max="3075" width="12" bestFit="1" customWidth="1"/>
    <col min="3076" max="3076" width="11" bestFit="1" customWidth="1"/>
    <col min="3077" max="3082" width="12" bestFit="1" customWidth="1"/>
    <col min="3083" max="3083" width="11" bestFit="1" customWidth="1"/>
    <col min="3084" max="3096" width="12" bestFit="1" customWidth="1"/>
    <col min="3097" max="3098" width="11" bestFit="1" customWidth="1"/>
    <col min="3099" max="3105" width="12" bestFit="1" customWidth="1"/>
    <col min="3106" max="3106" width="11" bestFit="1" customWidth="1"/>
    <col min="3107" max="3107" width="12" bestFit="1" customWidth="1"/>
    <col min="3108" max="3108" width="11" bestFit="1" customWidth="1"/>
    <col min="3109" max="3113" width="12" bestFit="1" customWidth="1"/>
    <col min="3114" max="3114" width="11" bestFit="1" customWidth="1"/>
    <col min="3115" max="3123" width="12" bestFit="1" customWidth="1"/>
    <col min="3124" max="3124" width="11" bestFit="1" customWidth="1"/>
    <col min="3125" max="3151" width="12" bestFit="1" customWidth="1"/>
    <col min="3152" max="3152" width="10" bestFit="1" customWidth="1"/>
    <col min="3153" max="3153" width="12" bestFit="1" customWidth="1"/>
    <col min="3154" max="3154" width="11" bestFit="1" customWidth="1"/>
    <col min="3155" max="3158" width="12" bestFit="1" customWidth="1"/>
    <col min="3159" max="3159" width="11" bestFit="1" customWidth="1"/>
    <col min="3160" max="3179" width="12" bestFit="1" customWidth="1"/>
    <col min="3180" max="3181" width="11" bestFit="1" customWidth="1"/>
    <col min="3182" max="3188" width="12" bestFit="1" customWidth="1"/>
    <col min="3189" max="3189" width="10" bestFit="1" customWidth="1"/>
    <col min="3190" max="3203" width="12" bestFit="1" customWidth="1"/>
    <col min="3204" max="3205" width="11" bestFit="1" customWidth="1"/>
    <col min="3206" max="3219" width="12" bestFit="1" customWidth="1"/>
    <col min="3220" max="3220" width="11" bestFit="1" customWidth="1"/>
    <col min="3221" max="3229" width="12" bestFit="1" customWidth="1"/>
    <col min="3230" max="3230" width="11" bestFit="1" customWidth="1"/>
    <col min="3231" max="3249" width="12" bestFit="1" customWidth="1"/>
    <col min="3250" max="3250" width="11" bestFit="1" customWidth="1"/>
    <col min="3251" max="3284" width="12" bestFit="1" customWidth="1"/>
    <col min="3285" max="3285" width="11" bestFit="1" customWidth="1"/>
    <col min="3286" max="3292" width="12" bestFit="1" customWidth="1"/>
    <col min="3293" max="3293" width="11" bestFit="1" customWidth="1"/>
    <col min="3294" max="3294" width="12" bestFit="1" customWidth="1"/>
    <col min="3295" max="3295" width="11" bestFit="1" customWidth="1"/>
    <col min="3296" max="3311" width="12" bestFit="1" customWidth="1"/>
    <col min="3312" max="3312" width="11" bestFit="1" customWidth="1"/>
    <col min="3313" max="3326" width="12" bestFit="1" customWidth="1"/>
    <col min="3327" max="3327" width="11" bestFit="1" customWidth="1"/>
    <col min="3328" max="3335" width="12" bestFit="1" customWidth="1"/>
    <col min="3336" max="3336" width="11" bestFit="1" customWidth="1"/>
    <col min="3337" max="3342" width="12" bestFit="1" customWidth="1"/>
    <col min="3343" max="3343" width="11" bestFit="1" customWidth="1"/>
    <col min="3344" max="3344" width="12" bestFit="1" customWidth="1"/>
    <col min="3345" max="3345" width="11" bestFit="1" customWidth="1"/>
    <col min="3346" max="3377" width="12" bestFit="1" customWidth="1"/>
    <col min="3378" max="3379" width="11" bestFit="1" customWidth="1"/>
    <col min="3380" max="3385" width="12" bestFit="1" customWidth="1"/>
    <col min="3386" max="3386" width="11" bestFit="1" customWidth="1"/>
    <col min="3387" max="3390" width="12" bestFit="1" customWidth="1"/>
    <col min="3391" max="3391" width="11" bestFit="1" customWidth="1"/>
    <col min="3392" max="3398" width="12" bestFit="1" customWidth="1"/>
    <col min="3399" max="3400" width="11" bestFit="1" customWidth="1"/>
    <col min="3401" max="3407" width="12" bestFit="1" customWidth="1"/>
    <col min="3408" max="3408" width="11" bestFit="1" customWidth="1"/>
    <col min="3409" max="3413" width="12" bestFit="1" customWidth="1"/>
    <col min="3414" max="3414" width="11" bestFit="1" customWidth="1"/>
    <col min="3415" max="3418" width="12" bestFit="1" customWidth="1"/>
    <col min="3419" max="3419" width="11" bestFit="1" customWidth="1"/>
    <col min="3420" max="3434" width="12" bestFit="1" customWidth="1"/>
    <col min="3435" max="3435" width="10" bestFit="1" customWidth="1"/>
    <col min="3436" max="3439" width="12" bestFit="1" customWidth="1"/>
    <col min="3440" max="3440" width="11" bestFit="1" customWidth="1"/>
    <col min="3441" max="3446" width="12" bestFit="1" customWidth="1"/>
    <col min="3447" max="3447" width="11" bestFit="1" customWidth="1"/>
    <col min="3448" max="3458" width="12" bestFit="1" customWidth="1"/>
    <col min="3459" max="3460" width="11" bestFit="1" customWidth="1"/>
    <col min="3461" max="3466" width="12" bestFit="1" customWidth="1"/>
    <col min="3467" max="3467" width="10" bestFit="1" customWidth="1"/>
    <col min="3468" max="3485" width="12" bestFit="1" customWidth="1"/>
    <col min="3486" max="3486" width="11" bestFit="1" customWidth="1"/>
    <col min="3487" max="3487" width="12" bestFit="1" customWidth="1"/>
    <col min="3488" max="3489" width="11" bestFit="1" customWidth="1"/>
    <col min="3490" max="3499" width="12" bestFit="1" customWidth="1"/>
    <col min="3500" max="3500" width="11" bestFit="1" customWidth="1"/>
    <col min="3501" max="3511" width="12" bestFit="1" customWidth="1"/>
    <col min="3512" max="3512" width="11" bestFit="1" customWidth="1"/>
    <col min="3513" max="3515" width="12" bestFit="1" customWidth="1"/>
    <col min="3516" max="3516" width="11" bestFit="1" customWidth="1"/>
    <col min="3517" max="3523" width="12" bestFit="1" customWidth="1"/>
    <col min="3524" max="3525" width="11" bestFit="1" customWidth="1"/>
    <col min="3526" max="3528" width="12" bestFit="1" customWidth="1"/>
    <col min="3529" max="3529" width="11" bestFit="1" customWidth="1"/>
    <col min="3530" max="3546" width="12" bestFit="1" customWidth="1"/>
    <col min="3547" max="3547" width="11" bestFit="1" customWidth="1"/>
    <col min="3548" max="3554" width="12" bestFit="1" customWidth="1"/>
    <col min="3555" max="3555" width="11" bestFit="1" customWidth="1"/>
    <col min="3556" max="3571" width="12" bestFit="1" customWidth="1"/>
    <col min="3572" max="3572" width="11" bestFit="1" customWidth="1"/>
    <col min="3573" max="3601" width="12" bestFit="1" customWidth="1"/>
    <col min="3602" max="3602" width="11" bestFit="1" customWidth="1"/>
    <col min="3603" max="3615" width="12" bestFit="1" customWidth="1"/>
    <col min="3616" max="3616" width="11" bestFit="1" customWidth="1"/>
    <col min="3617" max="3617" width="12" bestFit="1" customWidth="1"/>
    <col min="3618" max="3618" width="11" bestFit="1" customWidth="1"/>
    <col min="3619" max="3626" width="12" bestFit="1" customWidth="1"/>
    <col min="3627" max="3627" width="11" bestFit="1" customWidth="1"/>
    <col min="3628" max="3632" width="12" bestFit="1" customWidth="1"/>
    <col min="3633" max="3633" width="11" bestFit="1" customWidth="1"/>
    <col min="3634" max="3634" width="12" bestFit="1" customWidth="1"/>
    <col min="3635" max="3635" width="11" bestFit="1" customWidth="1"/>
    <col min="3636" max="3643" width="12" bestFit="1" customWidth="1"/>
    <col min="3644" max="3644" width="11" bestFit="1" customWidth="1"/>
    <col min="3645" max="3650" width="12" bestFit="1" customWidth="1"/>
    <col min="3651" max="3651" width="11" bestFit="1" customWidth="1"/>
    <col min="3652" max="3658" width="12" bestFit="1" customWidth="1"/>
    <col min="3659" max="3659" width="11" bestFit="1" customWidth="1"/>
    <col min="3660" max="3669" width="12" bestFit="1" customWidth="1"/>
    <col min="3670" max="3670" width="11" bestFit="1" customWidth="1"/>
    <col min="3671" max="3676" width="12" bestFit="1" customWidth="1"/>
    <col min="3677" max="3677" width="11" bestFit="1" customWidth="1"/>
    <col min="3678" max="3692" width="12" bestFit="1" customWidth="1"/>
    <col min="3693" max="3693" width="11" bestFit="1" customWidth="1"/>
    <col min="3694" max="3697" width="12" bestFit="1" customWidth="1"/>
    <col min="3698" max="3698" width="11" bestFit="1" customWidth="1"/>
    <col min="3699" max="3703" width="12" bestFit="1" customWidth="1"/>
    <col min="3704" max="3704" width="11" bestFit="1" customWidth="1"/>
    <col min="3705" max="3712" width="12" bestFit="1" customWidth="1"/>
    <col min="3713" max="3713" width="11" bestFit="1" customWidth="1"/>
    <col min="3714" max="3725" width="12" bestFit="1" customWidth="1"/>
    <col min="3726" max="3726" width="11" bestFit="1" customWidth="1"/>
    <col min="3727" max="3739" width="12" bestFit="1" customWidth="1"/>
    <col min="3740" max="3740" width="11" bestFit="1" customWidth="1"/>
    <col min="3741" max="3744" width="12" bestFit="1" customWidth="1"/>
    <col min="3745" max="3745" width="11" bestFit="1" customWidth="1"/>
    <col min="3746" max="3750" width="12" bestFit="1" customWidth="1"/>
    <col min="3751" max="3751" width="11" bestFit="1" customWidth="1"/>
    <col min="3752" max="3768" width="12" bestFit="1" customWidth="1"/>
    <col min="3769" max="3769" width="11" bestFit="1" customWidth="1"/>
    <col min="3770" max="3772" width="12" bestFit="1" customWidth="1"/>
    <col min="3773" max="3773" width="11" bestFit="1" customWidth="1"/>
    <col min="3774" max="3776" width="12" bestFit="1" customWidth="1"/>
    <col min="3777" max="3778" width="11" bestFit="1" customWidth="1"/>
    <col min="3779" max="3784" width="12" bestFit="1" customWidth="1"/>
    <col min="3785" max="3786" width="11" bestFit="1" customWidth="1"/>
    <col min="3787" max="3789" width="12" bestFit="1" customWidth="1"/>
    <col min="3790" max="3790" width="11" bestFit="1" customWidth="1"/>
    <col min="3791" max="3791" width="12" bestFit="1" customWidth="1"/>
    <col min="3792" max="3792" width="11" bestFit="1" customWidth="1"/>
    <col min="3793" max="3804" width="12" bestFit="1" customWidth="1"/>
    <col min="3805" max="3805" width="11" bestFit="1" customWidth="1"/>
    <col min="3806" max="3810" width="12" bestFit="1" customWidth="1"/>
    <col min="3811" max="3811" width="11" bestFit="1" customWidth="1"/>
    <col min="3812" max="3818" width="12" bestFit="1" customWidth="1"/>
    <col min="3819" max="3819" width="11" bestFit="1" customWidth="1"/>
    <col min="3820" max="3830" width="12" bestFit="1" customWidth="1"/>
    <col min="3831" max="3832" width="11" bestFit="1" customWidth="1"/>
    <col min="3833" max="3888" width="12" bestFit="1" customWidth="1"/>
    <col min="3889" max="3889" width="11" bestFit="1" customWidth="1"/>
    <col min="3890" max="3913" width="12" bestFit="1" customWidth="1"/>
    <col min="3914" max="3914" width="11" bestFit="1" customWidth="1"/>
    <col min="3915" max="3920" width="12" bestFit="1" customWidth="1"/>
    <col min="3921" max="3921" width="11" bestFit="1" customWidth="1"/>
    <col min="3922" max="3942" width="12" bestFit="1" customWidth="1"/>
    <col min="3943" max="3943" width="11" bestFit="1" customWidth="1"/>
    <col min="3944" max="3946" width="12" bestFit="1" customWidth="1"/>
    <col min="3947" max="3947" width="11" bestFit="1" customWidth="1"/>
    <col min="3948" max="3956" width="12" bestFit="1" customWidth="1"/>
    <col min="3957" max="3958" width="11" bestFit="1" customWidth="1"/>
    <col min="3959" max="3966" width="12" bestFit="1" customWidth="1"/>
    <col min="3967" max="3967" width="11" bestFit="1" customWidth="1"/>
    <col min="3968" max="3971" width="12" bestFit="1" customWidth="1"/>
    <col min="3972" max="3972" width="11" bestFit="1" customWidth="1"/>
    <col min="3973" max="3973" width="12" bestFit="1" customWidth="1"/>
    <col min="3974" max="3974" width="11" bestFit="1" customWidth="1"/>
    <col min="3975" max="3983" width="12" bestFit="1" customWidth="1"/>
    <col min="3984" max="3984" width="11" bestFit="1" customWidth="1"/>
    <col min="3985" max="3993" width="12" bestFit="1" customWidth="1"/>
    <col min="3994" max="3994" width="11" bestFit="1" customWidth="1"/>
    <col min="3995" max="4035" width="12" bestFit="1" customWidth="1"/>
    <col min="4036" max="4036" width="11" bestFit="1" customWidth="1"/>
    <col min="4037" max="4057" width="12" bestFit="1" customWidth="1"/>
    <col min="4058" max="4058" width="11" bestFit="1" customWidth="1"/>
    <col min="4059" max="4063" width="12" bestFit="1" customWidth="1"/>
    <col min="4064" max="4064" width="11" bestFit="1" customWidth="1"/>
    <col min="4065" max="4065" width="10" bestFit="1" customWidth="1"/>
    <col min="4066" max="4069" width="12" bestFit="1" customWidth="1"/>
    <col min="4070" max="4070" width="10" bestFit="1" customWidth="1"/>
    <col min="4071" max="4072" width="12" bestFit="1" customWidth="1"/>
    <col min="4073" max="4073" width="11" bestFit="1" customWidth="1"/>
    <col min="4074" max="4088" width="12" bestFit="1" customWidth="1"/>
    <col min="4089" max="4089" width="11" bestFit="1" customWidth="1"/>
    <col min="4090" max="4092" width="12" bestFit="1" customWidth="1"/>
    <col min="4093" max="4093" width="11" bestFit="1" customWidth="1"/>
    <col min="4094" max="4095" width="12" bestFit="1" customWidth="1"/>
    <col min="4096" max="4096" width="11" bestFit="1" customWidth="1"/>
    <col min="4097" max="4120" width="12" bestFit="1" customWidth="1"/>
    <col min="4121" max="4121" width="11" bestFit="1" customWidth="1"/>
    <col min="4122" max="4143" width="12" bestFit="1" customWidth="1"/>
    <col min="4144" max="4144" width="11" bestFit="1" customWidth="1"/>
    <col min="4145" max="4148" width="12" bestFit="1" customWidth="1"/>
    <col min="4149" max="4149" width="11" bestFit="1" customWidth="1"/>
    <col min="4150" max="4152" width="12" bestFit="1" customWidth="1"/>
    <col min="4153" max="4153" width="11" bestFit="1" customWidth="1"/>
    <col min="4154" max="4166" width="12" bestFit="1" customWidth="1"/>
    <col min="4167" max="4167" width="9" bestFit="1" customWidth="1"/>
    <col min="4168" max="4192" width="12" bestFit="1" customWidth="1"/>
    <col min="4193" max="4193" width="11" bestFit="1" customWidth="1"/>
    <col min="4194" max="4204" width="12" bestFit="1" customWidth="1"/>
    <col min="4205" max="4205" width="9" bestFit="1" customWidth="1"/>
    <col min="4206" max="4218" width="12" bestFit="1" customWidth="1"/>
    <col min="4219" max="4219" width="11" bestFit="1" customWidth="1"/>
    <col min="4220" max="4227" width="12" bestFit="1" customWidth="1"/>
    <col min="4228" max="4228" width="11" bestFit="1" customWidth="1"/>
    <col min="4229" max="4234" width="12" bestFit="1" customWidth="1"/>
    <col min="4235" max="4235" width="11" bestFit="1" customWidth="1"/>
    <col min="4236" max="4237" width="12" bestFit="1" customWidth="1"/>
    <col min="4238" max="4238" width="11" bestFit="1" customWidth="1"/>
    <col min="4239" max="4240" width="12" bestFit="1" customWidth="1"/>
    <col min="4241" max="4241" width="11" bestFit="1" customWidth="1"/>
    <col min="4242" max="4252" width="12" bestFit="1" customWidth="1"/>
    <col min="4253" max="4253" width="11" bestFit="1" customWidth="1"/>
    <col min="4254" max="4272" width="12" bestFit="1" customWidth="1"/>
    <col min="4273" max="4274" width="11" bestFit="1" customWidth="1"/>
    <col min="4275" max="4321" width="12" bestFit="1" customWidth="1"/>
    <col min="4322" max="4322" width="11" bestFit="1" customWidth="1"/>
    <col min="4323" max="4323" width="12" bestFit="1" customWidth="1"/>
    <col min="4324" max="4324" width="11" bestFit="1" customWidth="1"/>
    <col min="4325" max="4330" width="12" bestFit="1" customWidth="1"/>
    <col min="4331" max="4331" width="11" bestFit="1" customWidth="1"/>
    <col min="4332" max="4341" width="12" bestFit="1" customWidth="1"/>
    <col min="4342" max="4342" width="11" bestFit="1" customWidth="1"/>
    <col min="4343" max="4353" width="12" bestFit="1" customWidth="1"/>
    <col min="4354" max="4354" width="11" bestFit="1" customWidth="1"/>
    <col min="4355" max="4370" width="12" bestFit="1" customWidth="1"/>
    <col min="4371" max="4371" width="11" bestFit="1" customWidth="1"/>
    <col min="4372" max="4382" width="12" bestFit="1" customWidth="1"/>
    <col min="4383" max="4383" width="11" bestFit="1" customWidth="1"/>
    <col min="4384" max="4385" width="12" bestFit="1" customWidth="1"/>
    <col min="4386" max="4386" width="11" bestFit="1" customWidth="1"/>
    <col min="4387" max="4391" width="12" bestFit="1" customWidth="1"/>
    <col min="4392" max="4392" width="11" bestFit="1" customWidth="1"/>
    <col min="4393" max="4401" width="12" bestFit="1" customWidth="1"/>
    <col min="4402" max="4402" width="9" bestFit="1" customWidth="1"/>
    <col min="4403" max="4417" width="12" bestFit="1" customWidth="1"/>
    <col min="4418" max="4418" width="11" bestFit="1" customWidth="1"/>
    <col min="4419" max="4421" width="12" bestFit="1" customWidth="1"/>
    <col min="4422" max="4422" width="11" bestFit="1" customWidth="1"/>
    <col min="4423" max="4440" width="12" bestFit="1" customWidth="1"/>
    <col min="4441" max="4441" width="11" bestFit="1" customWidth="1"/>
    <col min="4442" max="4444" width="12" bestFit="1" customWidth="1"/>
    <col min="4445" max="4445" width="11" bestFit="1" customWidth="1"/>
    <col min="4446" max="4452" width="12" bestFit="1" customWidth="1"/>
    <col min="4453" max="4453" width="11" bestFit="1" customWidth="1"/>
    <col min="4454" max="4470" width="12" bestFit="1" customWidth="1"/>
    <col min="4471" max="4471" width="11" bestFit="1" customWidth="1"/>
    <col min="4472" max="4490" width="12" bestFit="1" customWidth="1"/>
    <col min="4491" max="4491" width="10" bestFit="1" customWidth="1"/>
    <col min="4492" max="4531" width="12" bestFit="1" customWidth="1"/>
    <col min="4532" max="4532" width="11" bestFit="1" customWidth="1"/>
    <col min="4533" max="4533" width="12" bestFit="1" customWidth="1"/>
    <col min="4534" max="4534" width="11" bestFit="1" customWidth="1"/>
    <col min="4535" max="4546" width="12" bestFit="1" customWidth="1"/>
    <col min="4547" max="4548" width="11" bestFit="1" customWidth="1"/>
    <col min="4549" max="4561" width="12" bestFit="1" customWidth="1"/>
    <col min="4562" max="4562" width="11" bestFit="1" customWidth="1"/>
    <col min="4563" max="4578" width="12" bestFit="1" customWidth="1"/>
    <col min="4579" max="4579" width="11" bestFit="1" customWidth="1"/>
    <col min="4580" max="4582" width="12" bestFit="1" customWidth="1"/>
    <col min="4583" max="4583" width="10" bestFit="1" customWidth="1"/>
    <col min="4584" max="4594" width="12" bestFit="1" customWidth="1"/>
    <col min="4595" max="4595" width="11" bestFit="1" customWidth="1"/>
    <col min="4596" max="4614" width="12" bestFit="1" customWidth="1"/>
    <col min="4615" max="4615" width="11" bestFit="1" customWidth="1"/>
    <col min="4616" max="4626" width="12" bestFit="1" customWidth="1"/>
    <col min="4627" max="4627" width="11" bestFit="1" customWidth="1"/>
    <col min="4628" max="4640" width="12" bestFit="1" customWidth="1"/>
    <col min="4641" max="4641" width="11" bestFit="1" customWidth="1"/>
    <col min="4642" max="4645" width="12" bestFit="1" customWidth="1"/>
    <col min="4646" max="4646" width="11" bestFit="1" customWidth="1"/>
    <col min="4647" max="4648" width="12" bestFit="1" customWidth="1"/>
    <col min="4649" max="4649" width="11" bestFit="1" customWidth="1"/>
    <col min="4650" max="4684" width="12" bestFit="1" customWidth="1"/>
    <col min="4685" max="4685" width="11" bestFit="1" customWidth="1"/>
    <col min="4686" max="4686" width="10" bestFit="1" customWidth="1"/>
    <col min="4687" max="4688" width="12" bestFit="1" customWidth="1"/>
    <col min="4689" max="4689" width="9" bestFit="1" customWidth="1"/>
    <col min="4690" max="4690" width="11" bestFit="1" customWidth="1"/>
    <col min="4691" max="4698" width="12" bestFit="1" customWidth="1"/>
    <col min="4699" max="4700" width="11" bestFit="1" customWidth="1"/>
    <col min="4701" max="4701" width="12" bestFit="1" customWidth="1"/>
    <col min="4702" max="4702" width="11" bestFit="1" customWidth="1"/>
    <col min="4703" max="4713" width="12" bestFit="1" customWidth="1"/>
    <col min="4714" max="4714" width="11" bestFit="1" customWidth="1"/>
    <col min="4715" max="4724" width="12" bestFit="1" customWidth="1"/>
    <col min="4725" max="4725" width="11" bestFit="1" customWidth="1"/>
    <col min="4726" max="4730" width="12" bestFit="1" customWidth="1"/>
    <col min="4731" max="4731" width="11" bestFit="1" customWidth="1"/>
    <col min="4732" max="4755" width="12" bestFit="1" customWidth="1"/>
    <col min="4756" max="4756" width="11" bestFit="1" customWidth="1"/>
    <col min="4757" max="4774" width="12" bestFit="1" customWidth="1"/>
    <col min="4775" max="4775" width="11" bestFit="1" customWidth="1"/>
    <col min="4776" max="4777" width="12" bestFit="1" customWidth="1"/>
    <col min="4778" max="4778" width="11" bestFit="1" customWidth="1"/>
    <col min="4779" max="4780" width="12" bestFit="1" customWidth="1"/>
    <col min="4781" max="4781" width="11" bestFit="1" customWidth="1"/>
    <col min="4782" max="4790" width="12" bestFit="1" customWidth="1"/>
    <col min="4791" max="4791" width="11" bestFit="1" customWidth="1"/>
    <col min="4792" max="4799" width="12" bestFit="1" customWidth="1"/>
    <col min="4800" max="4800" width="10" bestFit="1" customWidth="1"/>
    <col min="4801" max="4812" width="12" bestFit="1" customWidth="1"/>
    <col min="4813" max="4813" width="11" bestFit="1" customWidth="1"/>
    <col min="4814" max="4817" width="12" bestFit="1" customWidth="1"/>
    <col min="4818" max="4818" width="11" bestFit="1" customWidth="1"/>
    <col min="4819" max="4821" width="12" bestFit="1" customWidth="1"/>
    <col min="4822" max="4822" width="11" bestFit="1" customWidth="1"/>
    <col min="4823" max="4838" width="12" bestFit="1" customWidth="1"/>
    <col min="4839" max="4839" width="11" bestFit="1" customWidth="1"/>
    <col min="4840" max="4851" width="12" bestFit="1" customWidth="1"/>
    <col min="4852" max="4852" width="11" bestFit="1" customWidth="1"/>
    <col min="4853" max="4856" width="12" bestFit="1" customWidth="1"/>
    <col min="4857" max="4857" width="10" bestFit="1" customWidth="1"/>
    <col min="4858" max="4859" width="12" bestFit="1" customWidth="1"/>
    <col min="4860" max="4860" width="11" bestFit="1" customWidth="1"/>
    <col min="4861" max="4862" width="12" bestFit="1" customWidth="1"/>
    <col min="4863" max="4863" width="11" bestFit="1" customWidth="1"/>
    <col min="4864" max="4871" width="12" bestFit="1" customWidth="1"/>
    <col min="4872" max="4872" width="11" bestFit="1" customWidth="1"/>
    <col min="4873" max="4876" width="12" bestFit="1" customWidth="1"/>
    <col min="4877" max="4877" width="11" bestFit="1" customWidth="1"/>
    <col min="4878" max="4878" width="12" bestFit="1" customWidth="1"/>
    <col min="4879" max="4879" width="11" bestFit="1" customWidth="1"/>
    <col min="4880" max="4882" width="12" bestFit="1" customWidth="1"/>
    <col min="4883" max="4883" width="11" bestFit="1" customWidth="1"/>
    <col min="4884" max="4900" width="12" bestFit="1" customWidth="1"/>
    <col min="4901" max="4901" width="11" bestFit="1" customWidth="1"/>
    <col min="4902" max="4913" width="12" bestFit="1" customWidth="1"/>
    <col min="4914" max="4914" width="11" bestFit="1" customWidth="1"/>
    <col min="4915" max="4940" width="12" bestFit="1" customWidth="1"/>
    <col min="4941" max="4941" width="11" bestFit="1" customWidth="1"/>
    <col min="4942" max="4954" width="12" bestFit="1" customWidth="1"/>
    <col min="4955" max="4955" width="11" bestFit="1" customWidth="1"/>
    <col min="4956" max="4974" width="12" bestFit="1" customWidth="1"/>
    <col min="4975" max="4975" width="11" bestFit="1" customWidth="1"/>
    <col min="4976" max="4976" width="12" bestFit="1" customWidth="1"/>
    <col min="4977" max="4977" width="11" bestFit="1" customWidth="1"/>
    <col min="4978" max="4978" width="12" bestFit="1" customWidth="1"/>
    <col min="4979" max="4979" width="11" bestFit="1" customWidth="1"/>
    <col min="4980" max="5004" width="12" bestFit="1" customWidth="1"/>
    <col min="5005" max="5005" width="11" bestFit="1" customWidth="1"/>
    <col min="5006" max="5006" width="12" bestFit="1" customWidth="1"/>
    <col min="5007" max="5007" width="11" bestFit="1" customWidth="1"/>
    <col min="5008" max="5011" width="12" bestFit="1" customWidth="1"/>
    <col min="5012" max="5012" width="11" bestFit="1" customWidth="1"/>
    <col min="5013" max="5024" width="12" bestFit="1" customWidth="1"/>
    <col min="5025" max="5025" width="11" bestFit="1" customWidth="1"/>
    <col min="5026" max="5039" width="12" bestFit="1" customWidth="1"/>
    <col min="5040" max="5040" width="11" bestFit="1" customWidth="1"/>
    <col min="5041" max="5042" width="12" bestFit="1" customWidth="1"/>
    <col min="5043" max="5043" width="10" bestFit="1" customWidth="1"/>
    <col min="5044" max="5057" width="12" bestFit="1" customWidth="1"/>
    <col min="5058" max="5058" width="11" bestFit="1" customWidth="1"/>
    <col min="5059" max="5072" width="12" bestFit="1" customWidth="1"/>
    <col min="5073" max="5074" width="11" bestFit="1" customWidth="1"/>
    <col min="5075" max="5077" width="12" bestFit="1" customWidth="1"/>
    <col min="5078" max="5078" width="11" bestFit="1" customWidth="1"/>
    <col min="5079" max="5082" width="12" bestFit="1" customWidth="1"/>
    <col min="5083" max="5083" width="11" bestFit="1" customWidth="1"/>
    <col min="5084" max="5087" width="12" bestFit="1" customWidth="1"/>
    <col min="5088" max="5088" width="11" bestFit="1" customWidth="1"/>
    <col min="5089" max="5091" width="12" bestFit="1" customWidth="1"/>
    <col min="5092" max="5092" width="11" bestFit="1" customWidth="1"/>
    <col min="5093" max="5099" width="12" bestFit="1" customWidth="1"/>
    <col min="5100" max="5100" width="11" bestFit="1" customWidth="1"/>
    <col min="5101" max="5105" width="12" bestFit="1" customWidth="1"/>
    <col min="5106" max="5106" width="11" bestFit="1" customWidth="1"/>
    <col min="5107" max="5113" width="12" bestFit="1" customWidth="1"/>
    <col min="5114" max="5114" width="11" bestFit="1" customWidth="1"/>
    <col min="5115" max="5125" width="12" bestFit="1" customWidth="1"/>
    <col min="5126" max="5126" width="11" bestFit="1" customWidth="1"/>
    <col min="5127" max="5144" width="12" bestFit="1" customWidth="1"/>
    <col min="5145" max="5145" width="11" bestFit="1" customWidth="1"/>
    <col min="5146" max="5153" width="12" bestFit="1" customWidth="1"/>
    <col min="5154" max="5154" width="11" bestFit="1" customWidth="1"/>
    <col min="5155" max="5164" width="12" bestFit="1" customWidth="1"/>
    <col min="5165" max="5165" width="11" bestFit="1" customWidth="1"/>
    <col min="5166" max="5171" width="12" bestFit="1" customWidth="1"/>
    <col min="5172" max="5172" width="11" bestFit="1" customWidth="1"/>
    <col min="5173" max="5184" width="12" bestFit="1" customWidth="1"/>
    <col min="5185" max="5185" width="11" bestFit="1" customWidth="1"/>
    <col min="5186" max="5194" width="12" bestFit="1" customWidth="1"/>
    <col min="5195" max="5195" width="11" bestFit="1" customWidth="1"/>
    <col min="5196" max="5226" width="12" bestFit="1" customWidth="1"/>
    <col min="5227" max="5227" width="10" bestFit="1" customWidth="1"/>
    <col min="5228" max="5232" width="12" bestFit="1" customWidth="1"/>
    <col min="5233" max="5233" width="11" bestFit="1" customWidth="1"/>
    <col min="5234" max="5241" width="12" bestFit="1" customWidth="1"/>
    <col min="5242" max="5242" width="11" bestFit="1" customWidth="1"/>
    <col min="5243" max="5245" width="12" bestFit="1" customWidth="1"/>
    <col min="5246" max="5246" width="11" bestFit="1" customWidth="1"/>
    <col min="5247" max="5250" width="12" bestFit="1" customWidth="1"/>
    <col min="5251" max="5251" width="11" bestFit="1" customWidth="1"/>
    <col min="5252" max="5262" width="12" bestFit="1" customWidth="1"/>
    <col min="5263" max="5263" width="11" bestFit="1" customWidth="1"/>
    <col min="5264" max="5306" width="12" bestFit="1" customWidth="1"/>
    <col min="5307" max="5307" width="11" bestFit="1" customWidth="1"/>
    <col min="5308" max="5308" width="7.33203125" bestFit="1" customWidth="1"/>
    <col min="5309" max="5309" width="17.21875" bestFit="1" customWidth="1"/>
    <col min="5310" max="5318" width="12" bestFit="1" customWidth="1"/>
    <col min="5319" max="5319" width="11" bestFit="1" customWidth="1"/>
    <col min="5320" max="5328" width="12" bestFit="1" customWidth="1"/>
    <col min="5329" max="5329" width="11" bestFit="1" customWidth="1"/>
    <col min="5330" max="5341" width="12" bestFit="1" customWidth="1"/>
    <col min="5342" max="5342" width="11" bestFit="1" customWidth="1"/>
    <col min="5343" max="5352" width="12" bestFit="1" customWidth="1"/>
    <col min="5353" max="5353" width="11" bestFit="1" customWidth="1"/>
    <col min="5354" max="5357" width="12" bestFit="1" customWidth="1"/>
    <col min="5358" max="5358" width="11" bestFit="1" customWidth="1"/>
    <col min="5359" max="5364" width="12" bestFit="1" customWidth="1"/>
    <col min="5365" max="5365" width="11" bestFit="1" customWidth="1"/>
    <col min="5366" max="5366" width="12" bestFit="1" customWidth="1"/>
    <col min="5367" max="5367" width="11" bestFit="1" customWidth="1"/>
    <col min="5368" max="5376" width="12" bestFit="1" customWidth="1"/>
    <col min="5377" max="5377" width="11" bestFit="1" customWidth="1"/>
    <col min="5378" max="5391" width="12" bestFit="1" customWidth="1"/>
    <col min="5392" max="5392" width="11" bestFit="1" customWidth="1"/>
    <col min="5393" max="5400" width="12" bestFit="1" customWidth="1"/>
    <col min="5401" max="5401" width="11" bestFit="1" customWidth="1"/>
    <col min="5402" max="5402" width="12" bestFit="1" customWidth="1"/>
    <col min="5403" max="5404" width="11" bestFit="1" customWidth="1"/>
    <col min="5405" max="5416" width="12" bestFit="1" customWidth="1"/>
    <col min="5417" max="5418" width="11" bestFit="1" customWidth="1"/>
    <col min="5419" max="5427" width="12" bestFit="1" customWidth="1"/>
    <col min="5428" max="5430" width="11" bestFit="1" customWidth="1"/>
    <col min="5431" max="5434" width="12" bestFit="1" customWidth="1"/>
    <col min="5435" max="5436" width="11" bestFit="1" customWidth="1"/>
    <col min="5437" max="5448" width="12" bestFit="1" customWidth="1"/>
    <col min="5449" max="5450" width="11" bestFit="1" customWidth="1"/>
    <col min="5451" max="5456" width="12" bestFit="1" customWidth="1"/>
    <col min="5457" max="5457" width="11" bestFit="1" customWidth="1"/>
    <col min="5458" max="5470" width="12" bestFit="1" customWidth="1"/>
    <col min="5471" max="5471" width="11" bestFit="1" customWidth="1"/>
    <col min="5472" max="5483" width="12" bestFit="1" customWidth="1"/>
    <col min="5484" max="5486" width="11" bestFit="1" customWidth="1"/>
    <col min="5487" max="5493" width="12" bestFit="1" customWidth="1"/>
    <col min="5494" max="5494" width="11" bestFit="1" customWidth="1"/>
    <col min="5495" max="5495" width="12" bestFit="1" customWidth="1"/>
    <col min="5496" max="5496" width="11" bestFit="1" customWidth="1"/>
    <col min="5497" max="5506" width="12" bestFit="1" customWidth="1"/>
    <col min="5507" max="5508" width="11" bestFit="1" customWidth="1"/>
    <col min="5509" max="5514" width="12" bestFit="1" customWidth="1"/>
    <col min="5515" max="5515" width="11" bestFit="1" customWidth="1"/>
    <col min="5516" max="5516" width="12" bestFit="1" customWidth="1"/>
    <col min="5517" max="5517" width="11" bestFit="1" customWidth="1"/>
    <col min="5518" max="5540" width="12" bestFit="1" customWidth="1"/>
    <col min="5541" max="5541" width="11" bestFit="1" customWidth="1"/>
    <col min="5542" max="5543" width="12" bestFit="1" customWidth="1"/>
    <col min="5544" max="5544" width="11" bestFit="1" customWidth="1"/>
    <col min="5545" max="5569" width="12" bestFit="1" customWidth="1"/>
    <col min="5570" max="5570" width="11" bestFit="1" customWidth="1"/>
    <col min="5571" max="5571" width="12" bestFit="1" customWidth="1"/>
    <col min="5572" max="5572" width="10" bestFit="1" customWidth="1"/>
    <col min="5573" max="5584" width="12" bestFit="1" customWidth="1"/>
    <col min="5585" max="5585" width="10" bestFit="1" customWidth="1"/>
    <col min="5586" max="5586" width="12" bestFit="1" customWidth="1"/>
    <col min="5587" max="5587" width="11" bestFit="1" customWidth="1"/>
    <col min="5588" max="5608" width="12" bestFit="1" customWidth="1"/>
    <col min="5609" max="5609" width="10" bestFit="1" customWidth="1"/>
    <col min="5610" max="5618" width="12" bestFit="1" customWidth="1"/>
    <col min="5619" max="5619" width="11" bestFit="1" customWidth="1"/>
    <col min="5620" max="5637" width="12" bestFit="1" customWidth="1"/>
    <col min="5638" max="5638" width="10" bestFit="1" customWidth="1"/>
    <col min="5639" max="5639" width="12" bestFit="1" customWidth="1"/>
    <col min="5640" max="5641" width="11" bestFit="1" customWidth="1"/>
    <col min="5642" max="5649" width="12" bestFit="1" customWidth="1"/>
    <col min="5650" max="5650" width="11" bestFit="1" customWidth="1"/>
    <col min="5651" max="5659" width="12" bestFit="1" customWidth="1"/>
    <col min="5660" max="5660" width="11" bestFit="1" customWidth="1"/>
    <col min="5661" max="5661" width="12" bestFit="1" customWidth="1"/>
    <col min="5662" max="5662" width="11" bestFit="1" customWidth="1"/>
    <col min="5663" max="5669" width="12" bestFit="1" customWidth="1"/>
    <col min="5670" max="5670" width="11" bestFit="1" customWidth="1"/>
    <col min="5671" max="5677" width="12" bestFit="1" customWidth="1"/>
    <col min="5678" max="5678" width="11" bestFit="1" customWidth="1"/>
    <col min="5679" max="5700" width="12" bestFit="1" customWidth="1"/>
    <col min="5701" max="5701" width="11" bestFit="1" customWidth="1"/>
    <col min="5702" max="5710" width="12" bestFit="1" customWidth="1"/>
    <col min="5711" max="5711" width="11" bestFit="1" customWidth="1"/>
    <col min="5712" max="5712" width="12" bestFit="1" customWidth="1"/>
    <col min="5713" max="5713" width="11" bestFit="1" customWidth="1"/>
    <col min="5714" max="5724" width="12" bestFit="1" customWidth="1"/>
    <col min="5725" max="5727" width="11" bestFit="1" customWidth="1"/>
    <col min="5728" max="5737" width="12" bestFit="1" customWidth="1"/>
    <col min="5738" max="5738" width="11" bestFit="1" customWidth="1"/>
    <col min="5739" max="5747" width="12" bestFit="1" customWidth="1"/>
    <col min="5748" max="5749" width="11" bestFit="1" customWidth="1"/>
    <col min="5750" max="5760" width="12" bestFit="1" customWidth="1"/>
    <col min="5761" max="5761" width="11" bestFit="1" customWidth="1"/>
    <col min="5762" max="5768" width="12" bestFit="1" customWidth="1"/>
    <col min="5769" max="5770" width="11" bestFit="1" customWidth="1"/>
    <col min="5771" max="5792" width="12" bestFit="1" customWidth="1"/>
    <col min="5793" max="5794" width="11" bestFit="1" customWidth="1"/>
    <col min="5795" max="5814" width="12" bestFit="1" customWidth="1"/>
    <col min="5815" max="5815" width="11" bestFit="1" customWidth="1"/>
    <col min="5816" max="5823" width="12" bestFit="1" customWidth="1"/>
    <col min="5824" max="5824" width="11" bestFit="1" customWidth="1"/>
    <col min="5825" max="5831" width="12" bestFit="1" customWidth="1"/>
    <col min="5832" max="5833" width="11" bestFit="1" customWidth="1"/>
    <col min="5834" max="5843" width="12" bestFit="1" customWidth="1"/>
    <col min="5844" max="5844" width="11" bestFit="1" customWidth="1"/>
    <col min="5845" max="5850" width="12" bestFit="1" customWidth="1"/>
    <col min="5851" max="5851" width="11" bestFit="1" customWidth="1"/>
    <col min="5852" max="5862" width="12" bestFit="1" customWidth="1"/>
    <col min="5863" max="5864" width="11" bestFit="1" customWidth="1"/>
    <col min="5865" max="5868" width="12" bestFit="1" customWidth="1"/>
    <col min="5869" max="5869" width="11" bestFit="1" customWidth="1"/>
    <col min="5870" max="5870" width="12" bestFit="1" customWidth="1"/>
    <col min="5871" max="5871" width="11" bestFit="1" customWidth="1"/>
    <col min="5872" max="5878" width="12" bestFit="1" customWidth="1"/>
    <col min="5879" max="5880" width="11" bestFit="1" customWidth="1"/>
    <col min="5881" max="5887" width="12" bestFit="1" customWidth="1"/>
    <col min="5888" max="5888" width="11" bestFit="1" customWidth="1"/>
    <col min="5889" max="5895" width="12" bestFit="1" customWidth="1"/>
    <col min="5896" max="5896" width="11" bestFit="1" customWidth="1"/>
    <col min="5897" max="5906" width="12" bestFit="1" customWidth="1"/>
    <col min="5907" max="5907" width="10" bestFit="1" customWidth="1"/>
    <col min="5908" max="5914" width="12" bestFit="1" customWidth="1"/>
    <col min="5915" max="5915" width="11" bestFit="1" customWidth="1"/>
    <col min="5916" max="5916" width="12" bestFit="1" customWidth="1"/>
    <col min="5917" max="5917" width="8" bestFit="1" customWidth="1"/>
    <col min="5918" max="5923" width="12" bestFit="1" customWidth="1"/>
    <col min="5924" max="5924" width="11" bestFit="1" customWidth="1"/>
    <col min="5925" max="5930" width="12" bestFit="1" customWidth="1"/>
    <col min="5931" max="5931" width="11" bestFit="1" customWidth="1"/>
    <col min="5932" max="5948" width="12" bestFit="1" customWidth="1"/>
    <col min="5949" max="5949" width="10" bestFit="1" customWidth="1"/>
    <col min="5950" max="5963" width="12" bestFit="1" customWidth="1"/>
    <col min="5964" max="5964" width="10" bestFit="1" customWidth="1"/>
    <col min="5965" max="5965" width="11" bestFit="1" customWidth="1"/>
    <col min="5966" max="5974" width="12" bestFit="1" customWidth="1"/>
    <col min="5975" max="5975" width="11" bestFit="1" customWidth="1"/>
    <col min="5976" max="5982" width="12" bestFit="1" customWidth="1"/>
    <col min="5983" max="5983" width="11" bestFit="1" customWidth="1"/>
    <col min="5984" max="5991" width="12" bestFit="1" customWidth="1"/>
    <col min="5992" max="5993" width="11" bestFit="1" customWidth="1"/>
    <col min="5994" max="6004" width="12" bestFit="1" customWidth="1"/>
    <col min="6005" max="6006" width="11" bestFit="1" customWidth="1"/>
    <col min="6007" max="6012" width="12" bestFit="1" customWidth="1"/>
    <col min="6013" max="6014" width="11" bestFit="1" customWidth="1"/>
    <col min="6015" max="6020" width="12" bestFit="1" customWidth="1"/>
    <col min="6021" max="6022" width="11" bestFit="1" customWidth="1"/>
    <col min="6023" max="6029" width="12" bestFit="1" customWidth="1"/>
    <col min="6030" max="6031" width="11" bestFit="1" customWidth="1"/>
    <col min="6032" max="6041" width="12" bestFit="1" customWidth="1"/>
    <col min="6042" max="6042" width="11" bestFit="1" customWidth="1"/>
    <col min="6043" max="6054" width="12" bestFit="1" customWidth="1"/>
    <col min="6055" max="6055" width="11" bestFit="1" customWidth="1"/>
    <col min="6056" max="6074" width="12" bestFit="1" customWidth="1"/>
    <col min="6075" max="6076" width="11" bestFit="1" customWidth="1"/>
    <col min="6077" max="6083" width="12" bestFit="1" customWidth="1"/>
    <col min="6084" max="6084" width="11" bestFit="1" customWidth="1"/>
    <col min="6085" max="6090" width="12" bestFit="1" customWidth="1"/>
    <col min="6091" max="6091" width="11" bestFit="1" customWidth="1"/>
    <col min="6092" max="6096" width="12" bestFit="1" customWidth="1"/>
    <col min="6097" max="6097" width="11" bestFit="1" customWidth="1"/>
    <col min="6098" max="6103" width="12" bestFit="1" customWidth="1"/>
    <col min="6104" max="6104" width="11" bestFit="1" customWidth="1"/>
    <col min="6105" max="6122" width="12" bestFit="1" customWidth="1"/>
    <col min="6123" max="6123" width="10" bestFit="1" customWidth="1"/>
    <col min="6124" max="6127" width="12" bestFit="1" customWidth="1"/>
    <col min="6128" max="6128" width="11" bestFit="1" customWidth="1"/>
    <col min="6129" max="6156" width="12" bestFit="1" customWidth="1"/>
    <col min="6157" max="6157" width="11" bestFit="1" customWidth="1"/>
    <col min="6158" max="6167" width="12" bestFit="1" customWidth="1"/>
    <col min="6168" max="6168" width="11" bestFit="1" customWidth="1"/>
    <col min="6169" max="6175" width="12" bestFit="1" customWidth="1"/>
    <col min="6176" max="6176" width="11" bestFit="1" customWidth="1"/>
    <col min="6177" max="6177" width="12" bestFit="1" customWidth="1"/>
    <col min="6178" max="6178" width="11" bestFit="1" customWidth="1"/>
    <col min="6179" max="6194" width="12" bestFit="1" customWidth="1"/>
    <col min="6195" max="6195" width="11" bestFit="1" customWidth="1"/>
    <col min="6196" max="6204" width="12" bestFit="1" customWidth="1"/>
    <col min="6205" max="6205" width="11" bestFit="1" customWidth="1"/>
    <col min="6206" max="6222" width="12" bestFit="1" customWidth="1"/>
    <col min="6223" max="6223" width="11" bestFit="1" customWidth="1"/>
    <col min="6224" max="6246" width="12" bestFit="1" customWidth="1"/>
    <col min="6247" max="6247" width="11" bestFit="1" customWidth="1"/>
    <col min="6248" max="6253" width="12" bestFit="1" customWidth="1"/>
    <col min="6254" max="6254" width="11" bestFit="1" customWidth="1"/>
    <col min="6255" max="6255" width="10" bestFit="1" customWidth="1"/>
    <col min="6256" max="6261" width="12" bestFit="1" customWidth="1"/>
    <col min="6262" max="6262" width="11" bestFit="1" customWidth="1"/>
    <col min="6263" max="6263" width="10" bestFit="1" customWidth="1"/>
    <col min="6264" max="6277" width="12" bestFit="1" customWidth="1"/>
    <col min="6278" max="6278" width="11" bestFit="1" customWidth="1"/>
    <col min="6279" max="6288" width="12" bestFit="1" customWidth="1"/>
    <col min="6289" max="6289" width="11" bestFit="1" customWidth="1"/>
    <col min="6290" max="6303" width="12" bestFit="1" customWidth="1"/>
    <col min="6304" max="6304" width="11" bestFit="1" customWidth="1"/>
    <col min="6305" max="6313" width="12" bestFit="1" customWidth="1"/>
    <col min="6314" max="6314" width="11" bestFit="1" customWidth="1"/>
    <col min="6315" max="6326" width="12" bestFit="1" customWidth="1"/>
    <col min="6327" max="6327" width="11" bestFit="1" customWidth="1"/>
    <col min="6328" max="6328" width="12" bestFit="1" customWidth="1"/>
    <col min="6329" max="6329" width="11" bestFit="1" customWidth="1"/>
    <col min="6330" max="6333" width="12" bestFit="1" customWidth="1"/>
    <col min="6334" max="6335" width="11" bestFit="1" customWidth="1"/>
    <col min="6336" max="6336" width="12" bestFit="1" customWidth="1"/>
    <col min="6337" max="6337" width="11" bestFit="1" customWidth="1"/>
    <col min="6338" max="6340" width="12" bestFit="1" customWidth="1"/>
    <col min="6341" max="6341" width="11" bestFit="1" customWidth="1"/>
    <col min="6342" max="6348" width="12" bestFit="1" customWidth="1"/>
    <col min="6349" max="6349" width="11" bestFit="1" customWidth="1"/>
    <col min="6350" max="6358" width="12" bestFit="1" customWidth="1"/>
    <col min="6359" max="6359" width="10" bestFit="1" customWidth="1"/>
    <col min="6360" max="6360" width="11" bestFit="1" customWidth="1"/>
    <col min="6361" max="6361" width="12" bestFit="1" customWidth="1"/>
    <col min="6362" max="6362" width="11" bestFit="1" customWidth="1"/>
    <col min="6363" max="6369" width="12" bestFit="1" customWidth="1"/>
    <col min="6370" max="6370" width="11" bestFit="1" customWidth="1"/>
    <col min="6371" max="6378" width="12" bestFit="1" customWidth="1"/>
    <col min="6379" max="6379" width="11" bestFit="1" customWidth="1"/>
    <col min="6380" max="6394" width="12" bestFit="1" customWidth="1"/>
    <col min="6395" max="6395" width="11" bestFit="1" customWidth="1"/>
    <col min="6396" max="6403" width="12" bestFit="1" customWidth="1"/>
    <col min="6404" max="6404" width="11" bestFit="1" customWidth="1"/>
    <col min="6405" max="6408" width="12" bestFit="1" customWidth="1"/>
    <col min="6409" max="6409" width="11" bestFit="1" customWidth="1"/>
    <col min="6410" max="6412" width="12" bestFit="1" customWidth="1"/>
    <col min="6413" max="6413" width="11" bestFit="1" customWidth="1"/>
    <col min="6414" max="6424" width="12" bestFit="1" customWidth="1"/>
    <col min="6425" max="6425" width="11" bestFit="1" customWidth="1"/>
    <col min="6426" max="6448" width="12" bestFit="1" customWidth="1"/>
    <col min="6449" max="6449" width="11" bestFit="1" customWidth="1"/>
    <col min="6450" max="6455" width="12" bestFit="1" customWidth="1"/>
    <col min="6456" max="6457" width="11" bestFit="1" customWidth="1"/>
    <col min="6458" max="6468" width="12" bestFit="1" customWidth="1"/>
    <col min="6469" max="6469" width="11" bestFit="1" customWidth="1"/>
    <col min="6470" max="6490" width="12" bestFit="1" customWidth="1"/>
    <col min="6491" max="6491" width="11" bestFit="1" customWidth="1"/>
    <col min="6492" max="6504" width="12" bestFit="1" customWidth="1"/>
    <col min="6505" max="6505" width="11" bestFit="1" customWidth="1"/>
    <col min="6506" max="6506" width="12" bestFit="1" customWidth="1"/>
    <col min="6507" max="6507" width="11" bestFit="1" customWidth="1"/>
    <col min="6508" max="6511" width="12" bestFit="1" customWidth="1"/>
    <col min="6512" max="6512" width="11" bestFit="1" customWidth="1"/>
    <col min="6513" max="6517" width="12" bestFit="1" customWidth="1"/>
    <col min="6518" max="6519" width="11" bestFit="1" customWidth="1"/>
    <col min="6520" max="6520" width="12" bestFit="1" customWidth="1"/>
    <col min="6521" max="6522" width="11" bestFit="1" customWidth="1"/>
    <col min="6523" max="6554" width="12" bestFit="1" customWidth="1"/>
    <col min="6555" max="6555" width="11" bestFit="1" customWidth="1"/>
    <col min="6556" max="6565" width="12" bestFit="1" customWidth="1"/>
    <col min="6566" max="6566" width="11" bestFit="1" customWidth="1"/>
    <col min="6567" max="6591" width="12" bestFit="1" customWidth="1"/>
    <col min="6592" max="6592" width="11" bestFit="1" customWidth="1"/>
    <col min="6593" max="6611" width="12" bestFit="1" customWidth="1"/>
    <col min="6612" max="6612" width="11" bestFit="1" customWidth="1"/>
    <col min="6613" max="6614" width="12" bestFit="1" customWidth="1"/>
    <col min="6615" max="6615" width="11" bestFit="1" customWidth="1"/>
    <col min="6616" max="6622" width="12" bestFit="1" customWidth="1"/>
    <col min="6623" max="6623" width="11" bestFit="1" customWidth="1"/>
    <col min="6624" max="6633" width="12" bestFit="1" customWidth="1"/>
    <col min="6634" max="6634" width="11" bestFit="1" customWidth="1"/>
    <col min="6635" max="6663" width="12" bestFit="1" customWidth="1"/>
    <col min="6664" max="6664" width="11" bestFit="1" customWidth="1"/>
    <col min="6665" max="6681" width="12" bestFit="1" customWidth="1"/>
    <col min="6682" max="6683" width="11" bestFit="1" customWidth="1"/>
    <col min="6684" max="6686" width="12" bestFit="1" customWidth="1"/>
    <col min="6687" max="6687" width="11" bestFit="1" customWidth="1"/>
    <col min="6688" max="6697" width="12" bestFit="1" customWidth="1"/>
    <col min="6698" max="6698" width="11" bestFit="1" customWidth="1"/>
    <col min="6699" max="6703" width="12" bestFit="1" customWidth="1"/>
    <col min="6704" max="6704" width="11" bestFit="1" customWidth="1"/>
    <col min="6705" max="6721" width="12" bestFit="1" customWidth="1"/>
    <col min="6722" max="6722" width="11" bestFit="1" customWidth="1"/>
    <col min="6723" max="6723" width="9" bestFit="1" customWidth="1"/>
    <col min="6724" max="6724" width="11" bestFit="1" customWidth="1"/>
    <col min="6725" max="6741" width="12" bestFit="1" customWidth="1"/>
    <col min="6742" max="6742" width="11" bestFit="1" customWidth="1"/>
    <col min="6743" max="6755" width="12" bestFit="1" customWidth="1"/>
    <col min="6756" max="6756" width="11" bestFit="1" customWidth="1"/>
    <col min="6757" max="6757" width="12" bestFit="1" customWidth="1"/>
    <col min="6758" max="6758" width="11" bestFit="1" customWidth="1"/>
    <col min="6759" max="6767" width="12" bestFit="1" customWidth="1"/>
    <col min="6768" max="6768" width="10" bestFit="1" customWidth="1"/>
    <col min="6769" max="6774" width="12" bestFit="1" customWidth="1"/>
    <col min="6775" max="6775" width="11" bestFit="1" customWidth="1"/>
    <col min="6776" max="6781" width="12" bestFit="1" customWidth="1"/>
    <col min="6782" max="6782" width="11" bestFit="1" customWidth="1"/>
    <col min="6783" max="6789" width="12" bestFit="1" customWidth="1"/>
    <col min="6790" max="6790" width="11" bestFit="1" customWidth="1"/>
    <col min="6791" max="6802" width="12" bestFit="1" customWidth="1"/>
    <col min="6803" max="6803" width="11" bestFit="1" customWidth="1"/>
    <col min="6804" max="6807" width="12" bestFit="1" customWidth="1"/>
    <col min="6808" max="6808" width="11" bestFit="1" customWidth="1"/>
    <col min="6809" max="6819" width="12" bestFit="1" customWidth="1"/>
    <col min="6820" max="6820" width="10" bestFit="1" customWidth="1"/>
    <col min="6821" max="6824" width="12" bestFit="1" customWidth="1"/>
    <col min="6825" max="6825" width="11" bestFit="1" customWidth="1"/>
    <col min="6826" max="6827" width="12" bestFit="1" customWidth="1"/>
    <col min="6828" max="6828" width="11" bestFit="1" customWidth="1"/>
    <col min="6829" max="6835" width="12" bestFit="1" customWidth="1"/>
    <col min="6836" max="6836" width="11" bestFit="1" customWidth="1"/>
    <col min="6837" max="6838" width="12" bestFit="1" customWidth="1"/>
    <col min="6839" max="6839" width="11" bestFit="1" customWidth="1"/>
    <col min="6840" max="6843" width="12" bestFit="1" customWidth="1"/>
    <col min="6844" max="6845" width="11" bestFit="1" customWidth="1"/>
    <col min="6846" max="6856" width="12" bestFit="1" customWidth="1"/>
    <col min="6857" max="6857" width="11" bestFit="1" customWidth="1"/>
    <col min="6858" max="6862" width="12" bestFit="1" customWidth="1"/>
    <col min="6863" max="6863" width="11" bestFit="1" customWidth="1"/>
    <col min="6864" max="6883" width="12" bestFit="1" customWidth="1"/>
    <col min="6884" max="6884" width="11" bestFit="1" customWidth="1"/>
    <col min="6885" max="6896" width="12" bestFit="1" customWidth="1"/>
    <col min="6897" max="6897" width="9.88671875" bestFit="1" customWidth="1"/>
    <col min="6898" max="6898" width="9.33203125" bestFit="1" customWidth="1"/>
    <col min="6899" max="6899" width="13.109375" bestFit="1" customWidth="1"/>
    <col min="6900" max="6900" width="17.21875" bestFit="1" customWidth="1"/>
    <col min="6901" max="6901" width="9.109375" bestFit="1" customWidth="1"/>
    <col min="6902" max="6902" width="5" bestFit="1" customWidth="1"/>
    <col min="6903" max="6904" width="5.44140625" bestFit="1" customWidth="1"/>
    <col min="6905" max="6905" width="9" bestFit="1" customWidth="1"/>
    <col min="6906" max="6906" width="7.109375" bestFit="1" customWidth="1"/>
    <col min="6907" max="6907" width="11.88671875" bestFit="1" customWidth="1"/>
    <col min="6908" max="6908" width="5" bestFit="1" customWidth="1"/>
    <col min="6909" max="6909" width="8.33203125" bestFit="1" customWidth="1"/>
    <col min="6910" max="6910" width="10.5546875" bestFit="1" customWidth="1"/>
    <col min="6911" max="6911" width="11.33203125" bestFit="1" customWidth="1"/>
    <col min="6912" max="6912" width="14.44140625" bestFit="1" customWidth="1"/>
    <col min="6913" max="6913" width="6.5546875" bestFit="1" customWidth="1"/>
    <col min="6914" max="6914" width="6.109375" bestFit="1" customWidth="1"/>
    <col min="6915" max="6915" width="13.21875" bestFit="1" customWidth="1"/>
    <col min="6916" max="6916" width="5.88671875" bestFit="1" customWidth="1"/>
    <col min="6917" max="6917" width="6.88671875" bestFit="1" customWidth="1"/>
    <col min="6918" max="6918" width="10.21875" bestFit="1" customWidth="1"/>
    <col min="6919" max="6919" width="6.77734375" bestFit="1" customWidth="1"/>
    <col min="6920" max="6920" width="8.33203125" bestFit="1" customWidth="1"/>
    <col min="6921" max="6921" width="6.109375" bestFit="1" customWidth="1"/>
    <col min="6922" max="6922" width="5" bestFit="1" customWidth="1"/>
    <col min="6923" max="6923" width="15.77734375" bestFit="1" customWidth="1"/>
    <col min="6924" max="6924" width="17.33203125" bestFit="1" customWidth="1"/>
    <col min="6925" max="6925" width="14.5546875" bestFit="1" customWidth="1"/>
    <col min="6926" max="6926" width="18.109375" bestFit="1" customWidth="1"/>
    <col min="6927" max="6927" width="10.109375" bestFit="1" customWidth="1"/>
    <col min="6928" max="6928" width="8" bestFit="1" customWidth="1"/>
    <col min="6929" max="6929" width="9.21875" bestFit="1" customWidth="1"/>
    <col min="6930" max="6930" width="17.21875" bestFit="1" customWidth="1"/>
    <col min="6931" max="6931" width="15" bestFit="1" customWidth="1"/>
    <col min="6932" max="6932" width="6.6640625" bestFit="1" customWidth="1"/>
    <col min="6933" max="6933" width="6.33203125" bestFit="1" customWidth="1"/>
    <col min="6934" max="6934" width="6.88671875" bestFit="1" customWidth="1"/>
    <col min="6935" max="6935" width="8.6640625" bestFit="1" customWidth="1"/>
    <col min="6936" max="6937" width="6.44140625" bestFit="1" customWidth="1"/>
    <col min="6938" max="6938" width="7.44140625" bestFit="1" customWidth="1"/>
    <col min="6939" max="6939" width="9.6640625" bestFit="1" customWidth="1"/>
    <col min="6940" max="6940" width="13.33203125" bestFit="1" customWidth="1"/>
    <col min="6941" max="6941" width="9.21875" bestFit="1" customWidth="1"/>
    <col min="6942" max="6942" width="12" bestFit="1" customWidth="1"/>
    <col min="6943" max="6943" width="9.109375" bestFit="1" customWidth="1"/>
    <col min="6944" max="6945" width="11.21875" bestFit="1" customWidth="1"/>
    <col min="6946" max="6946" width="15.6640625" bestFit="1" customWidth="1"/>
    <col min="6947" max="6947" width="18.33203125" bestFit="1" customWidth="1"/>
    <col min="6948" max="6948" width="16.77734375" bestFit="1" customWidth="1"/>
    <col min="6949" max="6949" width="8.109375" bestFit="1" customWidth="1"/>
    <col min="6950" max="6950" width="10.33203125" bestFit="1" customWidth="1"/>
    <col min="6951" max="6951" width="11.44140625" bestFit="1" customWidth="1"/>
    <col min="6952" max="6952" width="10.109375" bestFit="1" customWidth="1"/>
    <col min="6953" max="6953" width="18.5546875" bestFit="1" customWidth="1"/>
    <col min="6954" max="6954" width="11.77734375" bestFit="1" customWidth="1"/>
    <col min="6955" max="6955" width="10" bestFit="1" customWidth="1"/>
    <col min="6956" max="6956" width="21.44140625" bestFit="1" customWidth="1"/>
    <col min="6957" max="6957" width="8.77734375" bestFit="1" customWidth="1"/>
    <col min="6958" max="6958" width="13.88671875" bestFit="1" customWidth="1"/>
    <col min="6959" max="6959" width="13.109375" bestFit="1" customWidth="1"/>
    <col min="6960" max="6960" width="8.33203125" bestFit="1" customWidth="1"/>
    <col min="6961" max="6961" width="10.88671875" bestFit="1" customWidth="1"/>
    <col min="6962" max="6962" width="13.77734375" bestFit="1" customWidth="1"/>
    <col min="6963" max="6963" width="11.6640625" bestFit="1" customWidth="1"/>
    <col min="6964" max="6964" width="9.44140625" bestFit="1" customWidth="1"/>
    <col min="6965" max="6965" width="18.77734375" bestFit="1" customWidth="1"/>
    <col min="6966" max="6966" width="8.33203125" bestFit="1" customWidth="1"/>
    <col min="6967" max="6967" width="9.109375" bestFit="1" customWidth="1"/>
    <col min="6968" max="6968" width="14" bestFit="1" customWidth="1"/>
    <col min="6969" max="6969" width="14.88671875" bestFit="1" customWidth="1"/>
    <col min="6970" max="6970" width="5.6640625" bestFit="1" customWidth="1"/>
    <col min="6971" max="6971" width="8.77734375" bestFit="1" customWidth="1"/>
    <col min="6972" max="6972" width="12.109375" bestFit="1" customWidth="1"/>
    <col min="6973" max="6973" width="15.33203125" bestFit="1" customWidth="1"/>
    <col min="6974" max="6974" width="14.5546875" bestFit="1" customWidth="1"/>
    <col min="6975" max="6975" width="8.6640625" bestFit="1" customWidth="1"/>
    <col min="6976" max="6977" width="7.109375" bestFit="1" customWidth="1"/>
    <col min="6978" max="6978" width="7.44140625" bestFit="1" customWidth="1"/>
    <col min="6979" max="6979" width="9.33203125" bestFit="1" customWidth="1"/>
    <col min="6980" max="6980" width="11.77734375" bestFit="1" customWidth="1"/>
    <col min="6981" max="6981" width="5.33203125" bestFit="1" customWidth="1"/>
    <col min="6982" max="6982" width="9.44140625" bestFit="1" customWidth="1"/>
    <col min="6983" max="6983" width="9.5546875" bestFit="1" customWidth="1"/>
    <col min="6984" max="6984" width="7.21875" bestFit="1" customWidth="1"/>
    <col min="6985" max="6985" width="9.44140625" bestFit="1" customWidth="1"/>
    <col min="6986" max="6986" width="14.44140625" bestFit="1" customWidth="1"/>
    <col min="6987" max="6987" width="18.77734375" bestFit="1" customWidth="1"/>
    <col min="6988" max="6988" width="11.88671875" bestFit="1" customWidth="1"/>
    <col min="6989" max="6989" width="9.44140625" bestFit="1" customWidth="1"/>
    <col min="6990" max="6990" width="11.109375" bestFit="1" customWidth="1"/>
    <col min="6991" max="6991" width="10" bestFit="1" customWidth="1"/>
    <col min="6992" max="6992" width="19.6640625" bestFit="1" customWidth="1"/>
    <col min="6993" max="6993" width="11.5546875" bestFit="1" customWidth="1"/>
    <col min="6994" max="6994" width="8.6640625" bestFit="1" customWidth="1"/>
    <col min="6995" max="6995" width="9.21875" bestFit="1" customWidth="1"/>
    <col min="6996" max="6996" width="5.44140625" bestFit="1" customWidth="1"/>
    <col min="6998" max="6998" width="9.6640625" bestFit="1" customWidth="1"/>
    <col min="6999" max="6999" width="9.33203125" bestFit="1" customWidth="1"/>
    <col min="7000" max="7000" width="9.77734375" bestFit="1" customWidth="1"/>
    <col min="7001" max="7001" width="20.5546875" bestFit="1" customWidth="1"/>
    <col min="7002" max="7002" width="6.44140625" bestFit="1" customWidth="1"/>
    <col min="7003" max="7003" width="16.88671875" bestFit="1" customWidth="1"/>
    <col min="7004" max="7004" width="15.77734375" bestFit="1" customWidth="1"/>
    <col min="7005" max="7005" width="6.5546875" bestFit="1" customWidth="1"/>
    <col min="7006" max="7006" width="15" bestFit="1" customWidth="1"/>
    <col min="7007" max="7007" width="17.44140625" bestFit="1" customWidth="1"/>
    <col min="7008" max="7008" width="8.109375" bestFit="1" customWidth="1"/>
    <col min="7009" max="7009" width="9.88671875" bestFit="1" customWidth="1"/>
    <col min="7010" max="7010" width="9.33203125" bestFit="1" customWidth="1"/>
    <col min="7011" max="7011" width="7.5546875" bestFit="1" customWidth="1"/>
    <col min="7012" max="7012" width="17" bestFit="1" customWidth="1"/>
    <col min="7013" max="7013" width="11" bestFit="1" customWidth="1"/>
    <col min="7014" max="7014" width="8.33203125" bestFit="1" customWidth="1"/>
    <col min="7015" max="7015" width="13.21875" bestFit="1" customWidth="1"/>
    <col min="7016" max="7016" width="8.5546875" bestFit="1" customWidth="1"/>
    <col min="7017" max="7017" width="6.5546875" bestFit="1" customWidth="1"/>
    <col min="7018" max="7018" width="9.33203125" bestFit="1" customWidth="1"/>
    <col min="7019" max="7019" width="9" bestFit="1" customWidth="1"/>
    <col min="7020" max="7020" width="10.88671875" bestFit="1" customWidth="1"/>
    <col min="7021" max="7022" width="12" bestFit="1" customWidth="1"/>
    <col min="7023" max="7023" width="9.5546875" bestFit="1" customWidth="1"/>
    <col min="7024" max="7024" width="12.44140625" bestFit="1" customWidth="1"/>
    <col min="7025" max="7025" width="9.21875" bestFit="1" customWidth="1"/>
    <col min="7026" max="7026" width="10.88671875" bestFit="1" customWidth="1"/>
    <col min="7027" max="7027" width="10.5546875" bestFit="1" customWidth="1"/>
    <col min="7028" max="7028" width="17.44140625" bestFit="1" customWidth="1"/>
    <col min="7029" max="7029" width="15.33203125" bestFit="1" customWidth="1"/>
    <col min="7030" max="7030" width="14.77734375" bestFit="1" customWidth="1"/>
    <col min="7031" max="7031" width="10.77734375" bestFit="1" customWidth="1"/>
    <col min="7032" max="7032" width="9.5546875" bestFit="1" customWidth="1"/>
    <col min="7033" max="7033" width="10.21875" bestFit="1" customWidth="1"/>
    <col min="7034" max="7034" width="15.5546875" bestFit="1" customWidth="1"/>
    <col min="7035" max="7035" width="18.33203125" bestFit="1" customWidth="1"/>
    <col min="7036" max="7036" width="17.44140625" bestFit="1" customWidth="1"/>
    <col min="7037" max="7037" width="20.109375" bestFit="1" customWidth="1"/>
    <col min="7038" max="7038" width="16.6640625" bestFit="1" customWidth="1"/>
    <col min="7039" max="7039" width="20.109375" bestFit="1" customWidth="1"/>
    <col min="7040" max="7040" width="16.6640625" bestFit="1" customWidth="1"/>
    <col min="7041" max="7041" width="12.33203125" bestFit="1" customWidth="1"/>
    <col min="7042" max="7042" width="11.6640625" bestFit="1" customWidth="1"/>
    <col min="7043" max="7043" width="21" bestFit="1" customWidth="1"/>
    <col min="7044" max="7044" width="19.77734375" bestFit="1" customWidth="1"/>
    <col min="7045" max="7045" width="13.44140625" bestFit="1" customWidth="1"/>
    <col min="7046" max="7046" width="24.88671875" bestFit="1" customWidth="1"/>
    <col min="7047" max="7047" width="22.44140625" bestFit="1" customWidth="1"/>
    <col min="7048" max="7048" width="13.5546875" bestFit="1" customWidth="1"/>
    <col min="7049" max="7049" width="10" bestFit="1" customWidth="1"/>
    <col min="7050" max="7050" width="17.33203125" bestFit="1" customWidth="1"/>
    <col min="7051" max="7051" width="16.33203125" bestFit="1" customWidth="1"/>
    <col min="7052" max="7052" width="13.33203125" bestFit="1" customWidth="1"/>
    <col min="7053" max="7053" width="11.21875" bestFit="1" customWidth="1"/>
    <col min="7054" max="7054" width="14.33203125" bestFit="1" customWidth="1"/>
    <col min="7055" max="7055" width="9.33203125" bestFit="1" customWidth="1"/>
    <col min="7056" max="7056" width="12.88671875" bestFit="1" customWidth="1"/>
    <col min="7057" max="7057" width="19.109375" bestFit="1" customWidth="1"/>
    <col min="7058" max="7058" width="8.5546875" bestFit="1" customWidth="1"/>
    <col min="7059" max="7059" width="11.44140625" bestFit="1" customWidth="1"/>
    <col min="7060" max="7060" width="13.33203125" bestFit="1" customWidth="1"/>
    <col min="7061" max="7062" width="12.6640625" bestFit="1" customWidth="1"/>
    <col min="7063" max="7063" width="12.44140625" bestFit="1" customWidth="1"/>
    <col min="7064" max="7064" width="11.21875" bestFit="1" customWidth="1"/>
    <col min="7065" max="7065" width="11.88671875" bestFit="1" customWidth="1"/>
    <col min="7066" max="7066" width="19.77734375" bestFit="1" customWidth="1"/>
    <col min="7067" max="7067" width="22.6640625" bestFit="1" customWidth="1"/>
    <col min="7068" max="7068" width="15.6640625" bestFit="1" customWidth="1"/>
    <col min="7069" max="7069" width="13.5546875" bestFit="1" customWidth="1"/>
    <col min="7070" max="7070" width="12" bestFit="1" customWidth="1"/>
    <col min="7071" max="7071" width="12.6640625" bestFit="1" customWidth="1"/>
    <col min="7072" max="7072" width="10.77734375" bestFit="1" customWidth="1"/>
    <col min="7073" max="7073" width="12.21875" bestFit="1" customWidth="1"/>
    <col min="7074" max="7074" width="17.33203125" bestFit="1" customWidth="1"/>
    <col min="7075" max="7075" width="18.21875" bestFit="1" customWidth="1"/>
    <col min="7076" max="7076" width="19.21875" bestFit="1" customWidth="1"/>
    <col min="7077" max="7077" width="25" bestFit="1" customWidth="1"/>
    <col min="7078" max="7078" width="12.6640625" bestFit="1" customWidth="1"/>
    <col min="7079" max="7079" width="14.33203125" bestFit="1" customWidth="1"/>
    <col min="7080" max="7080" width="12.5546875" bestFit="1" customWidth="1"/>
    <col min="7081" max="7081" width="11.44140625" bestFit="1" customWidth="1"/>
    <col min="7082" max="7082" width="18.77734375" bestFit="1" customWidth="1"/>
    <col min="7083" max="7083" width="19.5546875" bestFit="1" customWidth="1"/>
    <col min="7084" max="7084" width="8.5546875" bestFit="1" customWidth="1"/>
    <col min="7085" max="7085" width="14.77734375" bestFit="1" customWidth="1"/>
    <col min="7086" max="7086" width="16.5546875" bestFit="1" customWidth="1"/>
    <col min="7087" max="7087" width="8.6640625" bestFit="1" customWidth="1"/>
    <col min="7088" max="7088" width="9.77734375" bestFit="1" customWidth="1"/>
    <col min="7089" max="7089" width="7.21875" bestFit="1" customWidth="1"/>
    <col min="7090" max="7090" width="10.5546875" bestFit="1" customWidth="1"/>
    <col min="7091" max="7091" width="15.33203125" bestFit="1" customWidth="1"/>
    <col min="7092" max="7092" width="11.44140625" bestFit="1" customWidth="1"/>
    <col min="7093" max="7093" width="17.88671875" bestFit="1" customWidth="1"/>
    <col min="7094" max="7094" width="10.33203125" bestFit="1" customWidth="1"/>
    <col min="7095" max="7095" width="20" bestFit="1" customWidth="1"/>
    <col min="7096" max="7096" width="8.44140625" bestFit="1" customWidth="1"/>
    <col min="7097" max="7097" width="18.88671875" bestFit="1" customWidth="1"/>
    <col min="7098" max="7098" width="17.88671875" bestFit="1" customWidth="1"/>
    <col min="7099" max="7099" width="16.33203125" bestFit="1" customWidth="1"/>
    <col min="7100" max="7100" width="12.109375" bestFit="1" customWidth="1"/>
    <col min="7101" max="7101" width="7.77734375" bestFit="1" customWidth="1"/>
    <col min="7102" max="7102" width="12.33203125" bestFit="1" customWidth="1"/>
    <col min="7103" max="7103" width="20.77734375" bestFit="1" customWidth="1"/>
    <col min="7104" max="7104" width="17.33203125" bestFit="1" customWidth="1"/>
    <col min="7105" max="7105" width="12.5546875" bestFit="1" customWidth="1"/>
    <col min="7106" max="7106" width="12.21875" bestFit="1" customWidth="1"/>
    <col min="7107" max="7107" width="6.44140625" bestFit="1" customWidth="1"/>
    <col min="7108" max="7108" width="6.21875" bestFit="1" customWidth="1"/>
    <col min="7109" max="7109" width="11.77734375" bestFit="1" customWidth="1"/>
    <col min="7110" max="7110" width="6.6640625" bestFit="1" customWidth="1"/>
    <col min="7111" max="7111" width="7" bestFit="1" customWidth="1"/>
    <col min="7112" max="7112" width="6.77734375" bestFit="1" customWidth="1"/>
    <col min="7113" max="7113" width="8" bestFit="1" customWidth="1"/>
    <col min="7114" max="7114" width="8.109375" bestFit="1" customWidth="1"/>
    <col min="7115" max="7115" width="7" bestFit="1" customWidth="1"/>
    <col min="7117" max="7117" width="14.77734375" bestFit="1" customWidth="1"/>
    <col min="7118" max="7118" width="15.6640625" bestFit="1" customWidth="1"/>
    <col min="7119" max="7119" width="14.5546875" bestFit="1" customWidth="1"/>
    <col min="7120" max="7120" width="4.77734375" bestFit="1" customWidth="1"/>
    <col min="7121" max="7121" width="7.6640625" bestFit="1" customWidth="1"/>
    <col min="7122" max="7122" width="7.5546875" bestFit="1" customWidth="1"/>
    <col min="7123" max="7123" width="9.88671875" bestFit="1" customWidth="1"/>
    <col min="7124" max="7124" width="4.88671875" bestFit="1" customWidth="1"/>
    <col min="7125" max="7125" width="9.5546875" bestFit="1" customWidth="1"/>
    <col min="7126" max="7126" width="8.44140625" bestFit="1" customWidth="1"/>
    <col min="7127" max="7127" width="9.44140625" bestFit="1" customWidth="1"/>
    <col min="7128" max="7128" width="6.44140625" bestFit="1" customWidth="1"/>
    <col min="7129" max="7129" width="6.21875" bestFit="1" customWidth="1"/>
    <col min="7130" max="7130" width="4.88671875" bestFit="1" customWidth="1"/>
    <col min="7131" max="7131" width="6.109375" bestFit="1" customWidth="1"/>
    <col min="7132" max="7132" width="14.88671875" bestFit="1" customWidth="1"/>
    <col min="7133" max="7133" width="18.88671875" bestFit="1" customWidth="1"/>
    <col min="7134" max="7134" width="6.77734375" bestFit="1" customWidth="1"/>
    <col min="7135" max="7135" width="11.33203125" bestFit="1" customWidth="1"/>
    <col min="7136" max="7136" width="13.6640625" bestFit="1" customWidth="1"/>
    <col min="7137" max="7137" width="9.77734375" bestFit="1" customWidth="1"/>
    <col min="7138" max="7138" width="3.88671875" bestFit="1" customWidth="1"/>
    <col min="7139" max="7139" width="13.88671875" bestFit="1" customWidth="1"/>
    <col min="7140" max="7140" width="17.21875" bestFit="1" customWidth="1"/>
    <col min="7141" max="7142" width="7.33203125" bestFit="1" customWidth="1"/>
    <col min="7143" max="7143" width="4.44140625" bestFit="1" customWidth="1"/>
    <col min="7144" max="7144" width="6.88671875" bestFit="1" customWidth="1"/>
    <col min="7145" max="7145" width="6.109375" bestFit="1" customWidth="1"/>
    <col min="7146" max="7146" width="5.109375" bestFit="1" customWidth="1"/>
    <col min="7147" max="7147" width="14.109375" bestFit="1" customWidth="1"/>
    <col min="7148" max="7148" width="8" bestFit="1" customWidth="1"/>
    <col min="7149" max="7149" width="10.109375" bestFit="1" customWidth="1"/>
    <col min="7150" max="7150" width="11.88671875" bestFit="1" customWidth="1"/>
    <col min="7151" max="7151" width="9.5546875" bestFit="1" customWidth="1"/>
    <col min="7152" max="7152" width="6.5546875" bestFit="1" customWidth="1"/>
    <col min="7153" max="7153" width="6.88671875" bestFit="1" customWidth="1"/>
    <col min="7154" max="7154" width="15.109375" bestFit="1" customWidth="1"/>
    <col min="7155" max="7155" width="9.21875" bestFit="1" customWidth="1"/>
    <col min="7156" max="7156" width="20.44140625" bestFit="1" customWidth="1"/>
    <col min="7157" max="7157" width="6.44140625" bestFit="1" customWidth="1"/>
    <col min="7158" max="7158" width="7.5546875" bestFit="1" customWidth="1"/>
    <col min="7159" max="7159" width="5.77734375" bestFit="1" customWidth="1"/>
    <col min="7160" max="7160" width="9.33203125" bestFit="1" customWidth="1"/>
    <col min="7161" max="7161" width="8" bestFit="1" customWidth="1"/>
    <col min="7162" max="7162" width="8.5546875" bestFit="1" customWidth="1"/>
    <col min="7163" max="7163" width="6.77734375" bestFit="1" customWidth="1"/>
    <col min="7164" max="7164" width="6.21875" bestFit="1" customWidth="1"/>
    <col min="7165" max="7165" width="6.6640625" bestFit="1" customWidth="1"/>
    <col min="7166" max="7166" width="7.6640625" bestFit="1" customWidth="1"/>
    <col min="7167" max="7167" width="20.33203125" bestFit="1" customWidth="1"/>
    <col min="7168" max="7168" width="11.5546875" bestFit="1" customWidth="1"/>
    <col min="7169" max="7169" width="11.109375" bestFit="1" customWidth="1"/>
    <col min="7170" max="7170" width="9.21875" bestFit="1" customWidth="1"/>
    <col min="7171" max="7171" width="6.21875" bestFit="1" customWidth="1"/>
    <col min="7172" max="7172" width="18.6640625" bestFit="1" customWidth="1"/>
    <col min="7173" max="7173" width="6.6640625" bestFit="1" customWidth="1"/>
    <col min="7174" max="7174" width="8.44140625" bestFit="1" customWidth="1"/>
    <col min="7175" max="7175" width="6" bestFit="1" customWidth="1"/>
    <col min="7176" max="7176" width="9.33203125" bestFit="1" customWidth="1"/>
    <col min="7177" max="7177" width="15.21875" bestFit="1" customWidth="1"/>
    <col min="7178" max="7178" width="9.77734375" bestFit="1" customWidth="1"/>
    <col min="7179" max="7179" width="5.6640625" bestFit="1" customWidth="1"/>
    <col min="7180" max="7180" width="7.21875" bestFit="1" customWidth="1"/>
    <col min="7181" max="7181" width="12.21875" bestFit="1" customWidth="1"/>
    <col min="7182" max="7183" width="10.21875" bestFit="1" customWidth="1"/>
    <col min="7184" max="7184" width="6.21875" bestFit="1" customWidth="1"/>
    <col min="7185" max="7185" width="9.109375" bestFit="1" customWidth="1"/>
    <col min="7186" max="7186" width="10.21875" bestFit="1" customWidth="1"/>
    <col min="7187" max="7187" width="5.77734375" bestFit="1" customWidth="1"/>
    <col min="7188" max="7188" width="5.6640625" bestFit="1" customWidth="1"/>
    <col min="7189" max="7189" width="6.33203125" bestFit="1" customWidth="1"/>
    <col min="7190" max="7190" width="10.33203125" bestFit="1" customWidth="1"/>
    <col min="7191" max="7191" width="8" bestFit="1" customWidth="1"/>
    <col min="7192" max="7192" width="7" bestFit="1" customWidth="1"/>
    <col min="7193" max="7193" width="6.44140625" bestFit="1" customWidth="1"/>
    <col min="7194" max="7194" width="8.77734375" bestFit="1" customWidth="1"/>
    <col min="7195" max="7195" width="7.5546875" bestFit="1" customWidth="1"/>
    <col min="7196" max="7196" width="9.5546875" bestFit="1" customWidth="1"/>
    <col min="7197" max="7197" width="7.6640625" bestFit="1" customWidth="1"/>
    <col min="7198" max="7198" width="14.6640625" bestFit="1" customWidth="1"/>
    <col min="7199" max="7199" width="10.77734375" bestFit="1" customWidth="1"/>
    <col min="7200" max="7200" width="4.88671875" bestFit="1" customWidth="1"/>
    <col min="7201" max="7201" width="7" bestFit="1" customWidth="1"/>
    <col min="7202" max="7202" width="7.88671875" bestFit="1" customWidth="1"/>
    <col min="7203" max="7203" width="11.21875" bestFit="1" customWidth="1"/>
    <col min="7204" max="7204" width="9.77734375" bestFit="1" customWidth="1"/>
    <col min="7205" max="7205" width="17.33203125" bestFit="1" customWidth="1"/>
    <col min="7206" max="7206" width="11.33203125" bestFit="1" customWidth="1"/>
    <col min="7207" max="7207" width="16.109375" bestFit="1" customWidth="1"/>
    <col min="7208" max="7208" width="6.33203125" bestFit="1" customWidth="1"/>
    <col min="7209" max="7209" width="8.109375" bestFit="1" customWidth="1"/>
    <col min="7210" max="7210" width="7" bestFit="1" customWidth="1"/>
    <col min="7211" max="7211" width="9.88671875" bestFit="1" customWidth="1"/>
    <col min="7212" max="7212" width="6.5546875" bestFit="1" customWidth="1"/>
    <col min="7213" max="7213" width="6" bestFit="1" customWidth="1"/>
    <col min="7214" max="7214" width="7.33203125" bestFit="1" customWidth="1"/>
    <col min="7215" max="7215" width="7.44140625" bestFit="1" customWidth="1"/>
    <col min="7216" max="7216" width="11" bestFit="1" customWidth="1"/>
    <col min="7217" max="7217" width="6.88671875" bestFit="1" customWidth="1"/>
    <col min="7218" max="7218" width="7.6640625" bestFit="1" customWidth="1"/>
    <col min="7219" max="7219" width="7.33203125" bestFit="1" customWidth="1"/>
    <col min="7220" max="7220" width="12.6640625" bestFit="1" customWidth="1"/>
    <col min="7221" max="7221" width="13.44140625" bestFit="1" customWidth="1"/>
    <col min="7222" max="7222" width="13.109375" bestFit="1" customWidth="1"/>
    <col min="7223" max="7223" width="12.21875" bestFit="1" customWidth="1"/>
    <col min="7224" max="7224" width="14.77734375" bestFit="1" customWidth="1"/>
    <col min="7225" max="7225" width="15.6640625" bestFit="1" customWidth="1"/>
    <col min="7226" max="7226" width="9.77734375" bestFit="1" customWidth="1"/>
    <col min="7227" max="7227" width="14.88671875" bestFit="1" customWidth="1"/>
    <col min="7228" max="7228" width="6.33203125" bestFit="1" customWidth="1"/>
    <col min="7229" max="7229" width="15.33203125" bestFit="1" customWidth="1"/>
    <col min="7230" max="7230" width="6.88671875" bestFit="1" customWidth="1"/>
    <col min="7231" max="7231" width="7.6640625" bestFit="1" customWidth="1"/>
    <col min="7232" max="7232" width="12.77734375" bestFit="1" customWidth="1"/>
    <col min="7233" max="7233" width="20.5546875" bestFit="1" customWidth="1"/>
    <col min="7234" max="7234" width="16.77734375" bestFit="1" customWidth="1"/>
    <col min="7235" max="7235" width="8.109375" bestFit="1" customWidth="1"/>
    <col min="7236" max="7236" width="19.44140625" bestFit="1" customWidth="1"/>
    <col min="7237" max="7237" width="10" bestFit="1" customWidth="1"/>
    <col min="7238" max="7238" width="7.5546875" bestFit="1" customWidth="1"/>
    <col min="7239" max="7239" width="15.6640625" bestFit="1" customWidth="1"/>
    <col min="7241" max="7241" width="8" bestFit="1" customWidth="1"/>
    <col min="7242" max="7242" width="7.33203125" bestFit="1" customWidth="1"/>
    <col min="7243" max="7243" width="17.5546875" bestFit="1" customWidth="1"/>
    <col min="7244" max="7244" width="15.33203125" bestFit="1" customWidth="1"/>
    <col min="7245" max="7245" width="11.88671875" bestFit="1" customWidth="1"/>
    <col min="7246" max="7246" width="11.33203125" bestFit="1" customWidth="1"/>
    <col min="7247" max="7247" width="10" bestFit="1" customWidth="1"/>
    <col min="7248" max="7248" width="11" bestFit="1" customWidth="1"/>
    <col min="7249" max="7249" width="14.6640625" bestFit="1" customWidth="1"/>
    <col min="7250" max="7250" width="9.33203125" bestFit="1" customWidth="1"/>
    <col min="7251" max="7251" width="9.77734375" bestFit="1" customWidth="1"/>
    <col min="7252" max="7252" width="11.6640625" bestFit="1" customWidth="1"/>
    <col min="7253" max="7253" width="18" bestFit="1" customWidth="1"/>
    <col min="7254" max="7254" width="9.44140625" bestFit="1" customWidth="1"/>
    <col min="7255" max="7255" width="10.5546875" bestFit="1" customWidth="1"/>
    <col min="7256" max="7256" width="12.21875" bestFit="1" customWidth="1"/>
    <col min="7257" max="7257" width="9.21875" bestFit="1" customWidth="1"/>
    <col min="7258" max="7258" width="12.77734375" bestFit="1" customWidth="1"/>
    <col min="7259" max="7259" width="12.21875" bestFit="1" customWidth="1"/>
    <col min="7260" max="7260" width="9.77734375" bestFit="1" customWidth="1"/>
    <col min="7261" max="7261" width="17.77734375" bestFit="1" customWidth="1"/>
    <col min="7262" max="7262" width="7.21875" bestFit="1" customWidth="1"/>
    <col min="7263" max="7263" width="8.109375" bestFit="1" customWidth="1"/>
    <col min="7264" max="7264" width="6.44140625" bestFit="1" customWidth="1"/>
    <col min="7265" max="7265" width="8.109375" bestFit="1" customWidth="1"/>
    <col min="7266" max="7266" width="6.6640625" bestFit="1" customWidth="1"/>
    <col min="7267" max="7267" width="5.21875" bestFit="1" customWidth="1"/>
    <col min="7268" max="7268" width="11" bestFit="1" customWidth="1"/>
    <col min="7269" max="7269" width="6.109375" bestFit="1" customWidth="1"/>
    <col min="7270" max="7270" width="7.33203125" bestFit="1" customWidth="1"/>
    <col min="7271" max="7271" width="6.77734375" bestFit="1" customWidth="1"/>
    <col min="7273" max="7273" width="6.5546875" bestFit="1" customWidth="1"/>
    <col min="7274" max="7274" width="7.77734375" bestFit="1" customWidth="1"/>
    <col min="7275" max="7275" width="4.6640625" bestFit="1" customWidth="1"/>
    <col min="7276" max="7276" width="9.5546875" bestFit="1" customWidth="1"/>
    <col min="7277" max="7277" width="15.21875" bestFit="1" customWidth="1"/>
    <col min="7278" max="7279" width="13.6640625" bestFit="1" customWidth="1"/>
    <col min="7280" max="7280" width="11.88671875" bestFit="1" customWidth="1"/>
    <col min="7281" max="7281" width="12.77734375" bestFit="1" customWidth="1"/>
    <col min="7282" max="7282" width="10.21875" bestFit="1" customWidth="1"/>
    <col min="7283" max="7283" width="5.109375" bestFit="1" customWidth="1"/>
    <col min="7284" max="7284" width="7.88671875" bestFit="1" customWidth="1"/>
    <col min="7285" max="7285" width="15.88671875" bestFit="1" customWidth="1"/>
    <col min="7286" max="7286" width="8.6640625" bestFit="1" customWidth="1"/>
    <col min="7287" max="7287" width="5.109375" bestFit="1" customWidth="1"/>
    <col min="7288" max="7288" width="14.88671875" bestFit="1" customWidth="1"/>
    <col min="7289" max="7289" width="6.44140625" bestFit="1" customWidth="1"/>
    <col min="7290" max="7290" width="7" bestFit="1" customWidth="1"/>
    <col min="7291" max="7291" width="9" bestFit="1" customWidth="1"/>
    <col min="7292" max="7292" width="16.44140625" bestFit="1" customWidth="1"/>
    <col min="7293" max="7293" width="7.44140625" bestFit="1" customWidth="1"/>
    <col min="7294" max="7294" width="6" bestFit="1" customWidth="1"/>
    <col min="7295" max="7295" width="19.44140625" bestFit="1" customWidth="1"/>
    <col min="7296" max="7296" width="13.109375" bestFit="1" customWidth="1"/>
    <col min="7297" max="7297" width="11.33203125" bestFit="1" customWidth="1"/>
    <col min="7298" max="7299" width="6.33203125" bestFit="1" customWidth="1"/>
    <col min="7300" max="7300" width="15.77734375" bestFit="1" customWidth="1"/>
    <col min="7301" max="7301" width="9.44140625" bestFit="1" customWidth="1"/>
    <col min="7302" max="7302" width="12.77734375" bestFit="1" customWidth="1"/>
    <col min="7303" max="7303" width="13.109375" bestFit="1" customWidth="1"/>
    <col min="7304" max="7304" width="8.33203125" bestFit="1" customWidth="1"/>
    <col min="7305" max="7305" width="10.21875" bestFit="1" customWidth="1"/>
    <col min="7306" max="7306" width="7.77734375" bestFit="1" customWidth="1"/>
    <col min="7307" max="7307" width="6.5546875" bestFit="1" customWidth="1"/>
    <col min="7308" max="7308" width="7.88671875" bestFit="1" customWidth="1"/>
    <col min="7309" max="7309" width="11.5546875" bestFit="1" customWidth="1"/>
    <col min="7310" max="7310" width="7.44140625" bestFit="1" customWidth="1"/>
    <col min="7311" max="7311" width="15.88671875" bestFit="1" customWidth="1"/>
    <col min="7312" max="7312" width="21.33203125" bestFit="1" customWidth="1"/>
    <col min="7313" max="7313" width="12.21875" bestFit="1" customWidth="1"/>
    <col min="7314" max="7314" width="7.33203125" bestFit="1" customWidth="1"/>
    <col min="7315" max="7315" width="13.6640625" bestFit="1" customWidth="1"/>
    <col min="7316" max="7316" width="11.77734375" bestFit="1" customWidth="1"/>
    <col min="7317" max="7317" width="10.6640625" bestFit="1" customWidth="1"/>
    <col min="7318" max="7318" width="16.88671875" bestFit="1" customWidth="1"/>
    <col min="7319" max="7319" width="7.33203125" bestFit="1" customWidth="1"/>
    <col min="7320" max="7320" width="6.33203125" bestFit="1" customWidth="1"/>
    <col min="7321" max="7321" width="15" bestFit="1" customWidth="1"/>
    <col min="7322" max="7322" width="7.33203125" bestFit="1" customWidth="1"/>
    <col min="7323" max="7323" width="10.6640625" bestFit="1" customWidth="1"/>
    <col min="7324" max="7324" width="10.21875" bestFit="1" customWidth="1"/>
    <col min="7325" max="7325" width="7.6640625" bestFit="1" customWidth="1"/>
    <col min="7326" max="7326" width="9.6640625" bestFit="1" customWidth="1"/>
    <col min="7327" max="7327" width="9.109375" bestFit="1" customWidth="1"/>
    <col min="7328" max="7328" width="6.6640625" bestFit="1" customWidth="1"/>
    <col min="7329" max="7329" width="8.5546875" bestFit="1" customWidth="1"/>
    <col min="7330" max="7330" width="6.88671875" bestFit="1" customWidth="1"/>
    <col min="7331" max="7331" width="7.88671875" bestFit="1" customWidth="1"/>
    <col min="7332" max="7332" width="6.44140625" bestFit="1" customWidth="1"/>
    <col min="7333" max="7333" width="6.77734375" bestFit="1" customWidth="1"/>
    <col min="7334" max="7334" width="6.88671875" bestFit="1" customWidth="1"/>
    <col min="7335" max="7335" width="7.21875" bestFit="1" customWidth="1"/>
    <col min="7336" max="7336" width="7.44140625" bestFit="1" customWidth="1"/>
    <col min="7337" max="7337" width="7.109375" bestFit="1" customWidth="1"/>
    <col min="7338" max="7338" width="10.88671875" bestFit="1" customWidth="1"/>
    <col min="7339" max="7339" width="6.44140625" bestFit="1" customWidth="1"/>
    <col min="7340" max="7340" width="16" bestFit="1" customWidth="1"/>
    <col min="7341" max="7341" width="5.77734375" bestFit="1" customWidth="1"/>
    <col min="7342" max="7342" width="6.33203125" bestFit="1" customWidth="1"/>
    <col min="7343" max="7343" width="5.44140625" bestFit="1" customWidth="1"/>
    <col min="7344" max="7344" width="6.44140625" bestFit="1" customWidth="1"/>
    <col min="7345" max="7345" width="6" bestFit="1" customWidth="1"/>
    <col min="7346" max="7346" width="5.77734375" bestFit="1" customWidth="1"/>
    <col min="7347" max="7347" width="9" bestFit="1" customWidth="1"/>
    <col min="7348" max="7348" width="16.88671875" bestFit="1" customWidth="1"/>
    <col min="7349" max="7349" width="16.33203125" bestFit="1" customWidth="1"/>
    <col min="7350" max="7350" width="15.88671875" bestFit="1" customWidth="1"/>
    <col min="7351" max="7351" width="11.33203125" bestFit="1" customWidth="1"/>
    <col min="7352" max="7352" width="10.88671875" bestFit="1" customWidth="1"/>
    <col min="7353" max="7353" width="11.33203125" bestFit="1" customWidth="1"/>
    <col min="7354" max="7354" width="11.6640625" bestFit="1" customWidth="1"/>
    <col min="7355" max="7355" width="6.5546875" bestFit="1" customWidth="1"/>
    <col min="7356" max="7356" width="10.109375" bestFit="1" customWidth="1"/>
    <col min="7357" max="7357" width="8.109375" bestFit="1" customWidth="1"/>
    <col min="7358" max="7358" width="15.109375" bestFit="1" customWidth="1"/>
    <col min="7359" max="7359" width="13.109375" bestFit="1" customWidth="1"/>
    <col min="7360" max="7360" width="15" bestFit="1" customWidth="1"/>
    <col min="7361" max="7361" width="14" bestFit="1" customWidth="1"/>
    <col min="7362" max="7362" width="12.5546875" bestFit="1" customWidth="1"/>
    <col min="7363" max="7363" width="14.44140625" bestFit="1" customWidth="1"/>
    <col min="7364" max="7364" width="9" bestFit="1" customWidth="1"/>
    <col min="7365" max="7365" width="14.77734375" bestFit="1" customWidth="1"/>
    <col min="7366" max="7366" width="17.6640625" bestFit="1" customWidth="1"/>
    <col min="7367" max="7367" width="16.6640625" bestFit="1" customWidth="1"/>
    <col min="7368" max="7368" width="14.6640625" bestFit="1" customWidth="1"/>
    <col min="7369" max="7369" width="13.77734375" bestFit="1" customWidth="1"/>
    <col min="7370" max="7370" width="11.109375" bestFit="1" customWidth="1"/>
    <col min="7371" max="7371" width="12.5546875" bestFit="1" customWidth="1"/>
    <col min="7372" max="7372" width="18.6640625" bestFit="1" customWidth="1"/>
    <col min="7373" max="7373" width="11.88671875" bestFit="1" customWidth="1"/>
    <col min="7374" max="7374" width="12.5546875" bestFit="1" customWidth="1"/>
    <col min="7375" max="7375" width="13.6640625" bestFit="1" customWidth="1"/>
    <col min="7376" max="7376" width="13.21875" bestFit="1" customWidth="1"/>
    <col min="7377" max="7377" width="16.44140625" bestFit="1" customWidth="1"/>
    <col min="7378" max="7378" width="11.77734375" bestFit="1" customWidth="1"/>
    <col min="7379" max="7379" width="10.21875" bestFit="1" customWidth="1"/>
    <col min="7380" max="7380" width="14.21875" bestFit="1" customWidth="1"/>
    <col min="7381" max="7381" width="11.77734375" bestFit="1" customWidth="1"/>
    <col min="7382" max="7382" width="9.5546875" bestFit="1" customWidth="1"/>
    <col min="7383" max="7383" width="12.5546875" bestFit="1" customWidth="1"/>
    <col min="7384" max="7384" width="13.33203125" bestFit="1" customWidth="1"/>
    <col min="7385" max="7385" width="10.88671875" bestFit="1" customWidth="1"/>
    <col min="7386" max="7386" width="14.109375" bestFit="1" customWidth="1"/>
    <col min="7387" max="7387" width="11.109375" bestFit="1" customWidth="1"/>
    <col min="7388" max="7388" width="13.5546875" bestFit="1" customWidth="1"/>
    <col min="7389" max="7389" width="19" bestFit="1" customWidth="1"/>
    <col min="7390" max="7390" width="16.21875" bestFit="1" customWidth="1"/>
    <col min="7391" max="7391" width="21.109375" bestFit="1" customWidth="1"/>
    <col min="7392" max="7392" width="13.77734375" bestFit="1" customWidth="1"/>
    <col min="7393" max="7393" width="7.77734375" bestFit="1" customWidth="1"/>
    <col min="7394" max="7394" width="15.88671875" bestFit="1" customWidth="1"/>
    <col min="7395" max="7395" width="8" bestFit="1" customWidth="1"/>
    <col min="7396" max="7396" width="8.33203125" bestFit="1" customWidth="1"/>
    <col min="7397" max="7397" width="14.21875" bestFit="1" customWidth="1"/>
    <col min="7398" max="7398" width="19.44140625" bestFit="1" customWidth="1"/>
    <col min="7399" max="7399" width="9.109375" bestFit="1" customWidth="1"/>
    <col min="7400" max="7400" width="7.88671875" bestFit="1" customWidth="1"/>
    <col min="7401" max="7402" width="8.5546875" bestFit="1" customWidth="1"/>
    <col min="7403" max="7403" width="5" bestFit="1" customWidth="1"/>
    <col min="7404" max="7404" width="7" bestFit="1" customWidth="1"/>
    <col min="7405" max="7405" width="18.33203125" bestFit="1" customWidth="1"/>
    <col min="7406" max="7406" width="18" bestFit="1" customWidth="1"/>
    <col min="7407" max="7407" width="15.88671875" bestFit="1" customWidth="1"/>
    <col min="7408" max="7408" width="10.109375" bestFit="1" customWidth="1"/>
    <col min="7409" max="7409" width="6.88671875" bestFit="1" customWidth="1"/>
    <col min="7410" max="7410" width="8.21875" bestFit="1" customWidth="1"/>
    <col min="7411" max="7411" width="10.109375" bestFit="1" customWidth="1"/>
    <col min="7412" max="7412" width="7.6640625" bestFit="1" customWidth="1"/>
    <col min="7413" max="7413" width="6.44140625" bestFit="1" customWidth="1"/>
    <col min="7414" max="7414" width="7.77734375" bestFit="1" customWidth="1"/>
    <col min="7415" max="7415" width="5.44140625" bestFit="1" customWidth="1"/>
    <col min="7416" max="7416" width="9.44140625" bestFit="1" customWidth="1"/>
    <col min="7417" max="7417" width="6.5546875" bestFit="1" customWidth="1"/>
    <col min="7418" max="7418" width="7.88671875" bestFit="1" customWidth="1"/>
    <col min="7419" max="7419" width="14.5546875" bestFit="1" customWidth="1"/>
    <col min="7420" max="7420" width="12.88671875" bestFit="1" customWidth="1"/>
    <col min="7421" max="7421" width="5.88671875" bestFit="1" customWidth="1"/>
    <col min="7422" max="7422" width="12.44140625" bestFit="1" customWidth="1"/>
    <col min="7423" max="7423" width="8.33203125" bestFit="1" customWidth="1"/>
    <col min="7424" max="7424" width="6.5546875" bestFit="1" customWidth="1"/>
    <col min="7425" max="7426" width="7.33203125" bestFit="1" customWidth="1"/>
    <col min="7427" max="7427" width="14.21875" bestFit="1" customWidth="1"/>
    <col min="7428" max="7428" width="4.88671875" bestFit="1" customWidth="1"/>
    <col min="7429" max="7429" width="5.44140625" bestFit="1" customWidth="1"/>
    <col min="7430" max="7430" width="8.44140625" bestFit="1" customWidth="1"/>
    <col min="7431" max="7431" width="10.5546875" bestFit="1" customWidth="1"/>
    <col min="7432" max="7432" width="17" bestFit="1" customWidth="1"/>
    <col min="7433" max="7433" width="5.77734375" bestFit="1" customWidth="1"/>
    <col min="7434" max="7434" width="22.109375" bestFit="1" customWidth="1"/>
    <col min="7435" max="7435" width="9.33203125" bestFit="1" customWidth="1"/>
    <col min="7436" max="7436" width="21.77734375" bestFit="1" customWidth="1"/>
    <col min="7437" max="7437" width="21.44140625" bestFit="1" customWidth="1"/>
    <col min="7438" max="7438" width="19.44140625" bestFit="1" customWidth="1"/>
    <col min="7440" max="7440" width="10.109375" bestFit="1" customWidth="1"/>
    <col min="7441" max="7441" width="12" bestFit="1" customWidth="1"/>
    <col min="7442" max="7442" width="11.88671875" bestFit="1" customWidth="1"/>
    <col min="7443" max="7443" width="18" bestFit="1" customWidth="1"/>
    <col min="7444" max="7444" width="16.5546875" bestFit="1" customWidth="1"/>
    <col min="7445" max="7445" width="16.88671875" bestFit="1" customWidth="1"/>
    <col min="7446" max="7446" width="19.44140625" bestFit="1" customWidth="1"/>
    <col min="7447" max="7447" width="20.109375" bestFit="1" customWidth="1"/>
    <col min="7448" max="7448" width="18.6640625" bestFit="1" customWidth="1"/>
    <col min="7449" max="7449" width="22.109375" bestFit="1" customWidth="1"/>
    <col min="7450" max="7450" width="20.77734375" bestFit="1" customWidth="1"/>
    <col min="7451" max="7451" width="19.109375" bestFit="1" customWidth="1"/>
    <col min="7452" max="7452" width="21.77734375" bestFit="1" customWidth="1"/>
    <col min="7453" max="7453" width="10.33203125" bestFit="1" customWidth="1"/>
    <col min="7454" max="7454" width="18.109375" bestFit="1" customWidth="1"/>
    <col min="7455" max="7455" width="18.33203125" bestFit="1" customWidth="1"/>
    <col min="7456" max="7456" width="7.88671875" bestFit="1" customWidth="1"/>
    <col min="7457" max="7458" width="18.44140625" bestFit="1" customWidth="1"/>
    <col min="7459" max="7459" width="14.21875" bestFit="1" customWidth="1"/>
    <col min="7460" max="7460" width="22" bestFit="1" customWidth="1"/>
    <col min="7461" max="7461" width="6.77734375" bestFit="1" customWidth="1"/>
    <col min="7462" max="7462" width="8.77734375" bestFit="1" customWidth="1"/>
    <col min="7463" max="7463" width="21.33203125" bestFit="1" customWidth="1"/>
    <col min="7464" max="7464" width="25.44140625" bestFit="1" customWidth="1"/>
    <col min="7465" max="7465" width="20.33203125" bestFit="1" customWidth="1"/>
    <col min="7466" max="7466" width="18.88671875" bestFit="1" customWidth="1"/>
    <col min="7467" max="7467" width="20" bestFit="1" customWidth="1"/>
    <col min="7468" max="7468" width="16.33203125" bestFit="1" customWidth="1"/>
    <col min="7469" max="7469" width="19.5546875" bestFit="1" customWidth="1"/>
    <col min="7470" max="7470" width="17.33203125" bestFit="1" customWidth="1"/>
    <col min="7471" max="7471" width="18.5546875" bestFit="1" customWidth="1"/>
    <col min="7472" max="7472" width="17.44140625" bestFit="1" customWidth="1"/>
    <col min="7473" max="7473" width="20.44140625" bestFit="1" customWidth="1"/>
    <col min="7474" max="7474" width="18.77734375" bestFit="1" customWidth="1"/>
    <col min="7475" max="7475" width="19.5546875" bestFit="1" customWidth="1"/>
    <col min="7476" max="7476" width="18.21875" bestFit="1" customWidth="1"/>
    <col min="7477" max="7477" width="20" bestFit="1" customWidth="1"/>
    <col min="7478" max="7478" width="19" bestFit="1" customWidth="1"/>
    <col min="7479" max="7479" width="20.88671875" bestFit="1" customWidth="1"/>
    <col min="7480" max="7480" width="19.21875" bestFit="1" customWidth="1"/>
    <col min="7481" max="7481" width="21.88671875" bestFit="1" customWidth="1"/>
    <col min="7482" max="7482" width="20" bestFit="1" customWidth="1"/>
    <col min="7483" max="7483" width="18.44140625" bestFit="1" customWidth="1"/>
    <col min="7484" max="7484" width="18.6640625" bestFit="1" customWidth="1"/>
    <col min="7485" max="7485" width="19.44140625" bestFit="1" customWidth="1"/>
    <col min="7486" max="7486" width="13.21875" bestFit="1" customWidth="1"/>
    <col min="7487" max="7487" width="11.21875" bestFit="1" customWidth="1"/>
    <col min="7488" max="7488" width="17.33203125" bestFit="1" customWidth="1"/>
    <col min="7489" max="7489" width="19.109375" bestFit="1" customWidth="1"/>
    <col min="7490" max="7490" width="19.88671875" bestFit="1" customWidth="1"/>
    <col min="7491" max="7491" width="8.44140625" bestFit="1" customWidth="1"/>
    <col min="7492" max="7492" width="10.109375" bestFit="1" customWidth="1"/>
    <col min="7493" max="7493" width="8.77734375" bestFit="1" customWidth="1"/>
    <col min="7494" max="7494" width="18.88671875" bestFit="1" customWidth="1"/>
    <col min="7495" max="7496" width="19.33203125" bestFit="1" customWidth="1"/>
    <col min="7497" max="7497" width="13.5546875" bestFit="1" customWidth="1"/>
    <col min="7498" max="7498" width="19.5546875" bestFit="1" customWidth="1"/>
    <col min="7499" max="7499" width="19" bestFit="1" customWidth="1"/>
    <col min="7500" max="7500" width="20.109375" bestFit="1" customWidth="1"/>
    <col min="7501" max="7501" width="17.44140625" bestFit="1" customWidth="1"/>
    <col min="7502" max="7502" width="17.88671875" bestFit="1" customWidth="1"/>
    <col min="7503" max="7503" width="16.77734375" bestFit="1" customWidth="1"/>
    <col min="7504" max="7504" width="18.5546875" bestFit="1" customWidth="1"/>
    <col min="7505" max="7505" width="20.109375" bestFit="1" customWidth="1"/>
    <col min="7506" max="7506" width="18.33203125" bestFit="1" customWidth="1"/>
    <col min="7507" max="7507" width="25" bestFit="1" customWidth="1"/>
    <col min="7508" max="7508" width="23.5546875" bestFit="1" customWidth="1"/>
    <col min="7509" max="7509" width="26.21875" bestFit="1" customWidth="1"/>
    <col min="7510" max="7510" width="20.33203125" bestFit="1" customWidth="1"/>
    <col min="7511" max="7511" width="12.109375" bestFit="1" customWidth="1"/>
    <col min="7512" max="7512" width="16.6640625" bestFit="1" customWidth="1"/>
    <col min="7513" max="7513" width="15.109375" bestFit="1" customWidth="1"/>
    <col min="7514" max="7514" width="17.5546875" bestFit="1" customWidth="1"/>
    <col min="7515" max="7515" width="20.88671875" bestFit="1" customWidth="1"/>
    <col min="7516" max="7516" width="19.21875" bestFit="1" customWidth="1"/>
    <col min="7517" max="7517" width="19.77734375" bestFit="1" customWidth="1"/>
    <col min="7518" max="7518" width="11.21875" bestFit="1" customWidth="1"/>
    <col min="7519" max="7519" width="21.44140625" bestFit="1" customWidth="1"/>
    <col min="7520" max="7520" width="16" bestFit="1" customWidth="1"/>
    <col min="7521" max="7521" width="16.77734375" bestFit="1" customWidth="1"/>
    <col min="7522" max="7522" width="17.77734375" bestFit="1" customWidth="1"/>
    <col min="7523" max="7523" width="17.33203125" bestFit="1" customWidth="1"/>
    <col min="7524" max="7524" width="17.77734375" bestFit="1" customWidth="1"/>
    <col min="7525" max="7525" width="18.21875" bestFit="1" customWidth="1"/>
    <col min="7526" max="7526" width="21.33203125" bestFit="1" customWidth="1"/>
    <col min="7527" max="7527" width="17.6640625" bestFit="1" customWidth="1"/>
    <col min="7528" max="7528" width="16.109375" bestFit="1" customWidth="1"/>
    <col min="7529" max="7529" width="18.33203125" bestFit="1" customWidth="1"/>
    <col min="7530" max="7530" width="16.88671875" bestFit="1" customWidth="1"/>
    <col min="7531" max="7531" width="19" bestFit="1" customWidth="1"/>
    <col min="7532" max="7532" width="17.77734375" bestFit="1" customWidth="1"/>
    <col min="7533" max="7533" width="17.44140625" bestFit="1" customWidth="1"/>
    <col min="7534" max="7534" width="17.5546875" bestFit="1" customWidth="1"/>
    <col min="7535" max="7535" width="19.88671875" bestFit="1" customWidth="1"/>
    <col min="7536" max="7536" width="19.44140625" bestFit="1" customWidth="1"/>
    <col min="7537" max="7537" width="16.6640625" bestFit="1" customWidth="1"/>
    <col min="7538" max="7538" width="15" bestFit="1" customWidth="1"/>
    <col min="7539" max="7539" width="18.44140625" bestFit="1" customWidth="1"/>
    <col min="7540" max="7540" width="18.77734375" bestFit="1" customWidth="1"/>
    <col min="7541" max="7541" width="15.109375" bestFit="1" customWidth="1"/>
    <col min="7542" max="7542" width="18.109375" bestFit="1" customWidth="1"/>
    <col min="7543" max="7543" width="14.33203125" bestFit="1" customWidth="1"/>
    <col min="7544" max="7544" width="9.5546875" bestFit="1" customWidth="1"/>
    <col min="7545" max="7545" width="12.109375" bestFit="1" customWidth="1"/>
    <col min="7546" max="7546" width="11.33203125" bestFit="1" customWidth="1"/>
    <col min="7547" max="7547" width="8.5546875" bestFit="1" customWidth="1"/>
    <col min="7548" max="7548" width="20" bestFit="1" customWidth="1"/>
    <col min="7549" max="7549" width="9.109375" bestFit="1" customWidth="1"/>
    <col min="7550" max="7550" width="23.109375" bestFit="1" customWidth="1"/>
    <col min="7551" max="7551" width="18.6640625" bestFit="1" customWidth="1"/>
    <col min="7552" max="7552" width="10.33203125" bestFit="1" customWidth="1"/>
    <col min="7553" max="7553" width="16.77734375" bestFit="1" customWidth="1"/>
    <col min="7554" max="7554" width="11.21875" bestFit="1" customWidth="1"/>
    <col min="7555" max="7555" width="8.5546875" bestFit="1" customWidth="1"/>
    <col min="7556" max="7556" width="12.6640625" bestFit="1" customWidth="1"/>
    <col min="7557" max="7557" width="30" bestFit="1" customWidth="1"/>
    <col min="7558" max="7558" width="17.6640625" bestFit="1" customWidth="1"/>
    <col min="7559" max="7559" width="19.88671875" bestFit="1" customWidth="1"/>
    <col min="7560" max="7560" width="23.5546875" bestFit="1" customWidth="1"/>
    <col min="7561" max="7561" width="12" bestFit="1" customWidth="1"/>
    <col min="7562" max="7562" width="15.5546875" bestFit="1" customWidth="1"/>
    <col min="7563" max="7563" width="20.109375" bestFit="1" customWidth="1"/>
    <col min="7564" max="7564" width="17.33203125" bestFit="1" customWidth="1"/>
    <col min="7565" max="7565" width="8.109375" bestFit="1" customWidth="1"/>
    <col min="7566" max="7566" width="9.44140625" bestFit="1" customWidth="1"/>
    <col min="7567" max="7567" width="17.44140625" bestFit="1" customWidth="1"/>
    <col min="7568" max="7568" width="9.109375" bestFit="1" customWidth="1"/>
    <col min="7569" max="7569" width="21.6640625" bestFit="1" customWidth="1"/>
    <col min="7570" max="7570" width="22.88671875" bestFit="1" customWidth="1"/>
    <col min="7571" max="7571" width="18.77734375" bestFit="1" customWidth="1"/>
    <col min="7572" max="7572" width="25.21875" bestFit="1" customWidth="1"/>
    <col min="7573" max="7573" width="20.44140625" bestFit="1" customWidth="1"/>
    <col min="7574" max="7574" width="21.6640625" bestFit="1" customWidth="1"/>
    <col min="7575" max="7575" width="19.88671875" bestFit="1" customWidth="1"/>
    <col min="7576" max="7576" width="18.5546875" bestFit="1" customWidth="1"/>
    <col min="7577" max="7577" width="16.77734375" bestFit="1" customWidth="1"/>
    <col min="7578" max="7578" width="23.21875" bestFit="1" customWidth="1"/>
    <col min="7579" max="7579" width="19.77734375" bestFit="1" customWidth="1"/>
    <col min="7580" max="7580" width="20.33203125" bestFit="1" customWidth="1"/>
    <col min="7581" max="7581" width="17.88671875" bestFit="1" customWidth="1"/>
    <col min="7582" max="7582" width="18.5546875" bestFit="1" customWidth="1"/>
    <col min="7583" max="7583" width="18.21875" bestFit="1" customWidth="1"/>
    <col min="7584" max="7584" width="12.21875" bestFit="1" customWidth="1"/>
    <col min="7585" max="7585" width="12.44140625" bestFit="1" customWidth="1"/>
    <col min="7586" max="7586" width="13.5546875" bestFit="1" customWidth="1"/>
    <col min="7587" max="7587" width="16.88671875" bestFit="1" customWidth="1"/>
    <col min="7588" max="7588" width="11.77734375" bestFit="1" customWidth="1"/>
    <col min="7589" max="7589" width="17.21875" bestFit="1" customWidth="1"/>
    <col min="7590" max="7590" width="19.44140625" bestFit="1" customWidth="1"/>
    <col min="7591" max="7591" width="17.33203125" bestFit="1" customWidth="1"/>
    <col min="7592" max="7592" width="17.88671875" bestFit="1" customWidth="1"/>
    <col min="7593" max="7593" width="11.5546875" bestFit="1" customWidth="1"/>
    <col min="7594" max="7594" width="24.21875" bestFit="1" customWidth="1"/>
    <col min="7595" max="7595" width="13.33203125" bestFit="1" customWidth="1"/>
    <col min="7596" max="7596" width="29.109375" bestFit="1" customWidth="1"/>
    <col min="7597" max="7597" width="19.109375" bestFit="1" customWidth="1"/>
    <col min="7598" max="7598" width="19.21875" bestFit="1" customWidth="1"/>
    <col min="7599" max="7599" width="20.88671875" bestFit="1" customWidth="1"/>
    <col min="7600" max="7600" width="17.5546875" bestFit="1" customWidth="1"/>
    <col min="7601" max="7601" width="17.77734375" bestFit="1" customWidth="1"/>
    <col min="7602" max="7602" width="17" bestFit="1" customWidth="1"/>
    <col min="7603" max="7603" width="22.88671875" bestFit="1" customWidth="1"/>
    <col min="7604" max="7604" width="19.6640625" bestFit="1" customWidth="1"/>
    <col min="7605" max="7605" width="19" bestFit="1" customWidth="1"/>
    <col min="7606" max="7606" width="19.88671875" bestFit="1" customWidth="1"/>
    <col min="7607" max="7607" width="11.44140625" bestFit="1" customWidth="1"/>
    <col min="7608" max="7608" width="17.6640625" bestFit="1" customWidth="1"/>
    <col min="7609" max="7609" width="13.77734375" bestFit="1" customWidth="1"/>
    <col min="7610" max="7610" width="22.109375" bestFit="1" customWidth="1"/>
    <col min="7611" max="7611" width="10.88671875" bestFit="1" customWidth="1"/>
    <col min="7612" max="7612" width="11.5546875" bestFit="1" customWidth="1"/>
    <col min="7613" max="7613" width="11.109375" bestFit="1" customWidth="1"/>
    <col min="7614" max="7614" width="20.44140625" bestFit="1" customWidth="1"/>
    <col min="7615" max="7615" width="25.77734375" bestFit="1" customWidth="1"/>
    <col min="7616" max="7616" width="16.6640625" bestFit="1" customWidth="1"/>
    <col min="7617" max="7617" width="15.44140625" bestFit="1" customWidth="1"/>
    <col min="7618" max="7618" width="16.88671875" bestFit="1" customWidth="1"/>
    <col min="7619" max="7619" width="20.33203125" bestFit="1" customWidth="1"/>
    <col min="7620" max="7620" width="24.88671875" bestFit="1" customWidth="1"/>
    <col min="7621" max="7621" width="21.44140625" bestFit="1" customWidth="1"/>
    <col min="7622" max="7622" width="21" bestFit="1" customWidth="1"/>
    <col min="7623" max="7623" width="19" bestFit="1" customWidth="1"/>
    <col min="7624" max="7624" width="20.109375" bestFit="1" customWidth="1"/>
    <col min="7625" max="7625" width="23" bestFit="1" customWidth="1"/>
    <col min="7626" max="7626" width="22.88671875" bestFit="1" customWidth="1"/>
    <col min="7627" max="7627" width="26.21875" bestFit="1" customWidth="1"/>
    <col min="7628" max="7628" width="11.77734375" bestFit="1" customWidth="1"/>
    <col min="7629" max="7629" width="11" bestFit="1" customWidth="1"/>
    <col min="7630" max="7630" width="11.6640625" bestFit="1" customWidth="1"/>
    <col min="7631" max="7631" width="5.88671875" bestFit="1" customWidth="1"/>
    <col min="7632" max="7632" width="5.21875" bestFit="1" customWidth="1"/>
    <col min="7633" max="7633" width="8.6640625" bestFit="1" customWidth="1"/>
    <col min="7634" max="7634" width="7.21875" bestFit="1" customWidth="1"/>
    <col min="7635" max="7635" width="5.88671875" bestFit="1" customWidth="1"/>
    <col min="7636" max="7636" width="7.77734375" bestFit="1" customWidth="1"/>
    <col min="7637" max="7637" width="9" bestFit="1" customWidth="1"/>
    <col min="7638" max="7638" width="15.33203125" bestFit="1" customWidth="1"/>
    <col min="7639" max="7639" width="8" bestFit="1" customWidth="1"/>
    <col min="7640" max="7640" width="17" bestFit="1" customWidth="1"/>
    <col min="7641" max="7641" width="5" bestFit="1" customWidth="1"/>
    <col min="7642" max="7642" width="6.33203125" bestFit="1" customWidth="1"/>
    <col min="7643" max="7643" width="7.6640625" bestFit="1" customWidth="1"/>
    <col min="7644" max="7644" width="15.33203125" bestFit="1" customWidth="1"/>
    <col min="7645" max="7645" width="15.5546875" bestFit="1" customWidth="1"/>
    <col min="7646" max="7646" width="5.5546875" bestFit="1" customWidth="1"/>
    <col min="7647" max="7647" width="6.6640625" bestFit="1" customWidth="1"/>
    <col min="7648" max="7648" width="5.33203125" bestFit="1" customWidth="1"/>
    <col min="7649" max="7649" width="9.88671875" bestFit="1" customWidth="1"/>
    <col min="7650" max="7650" width="6.33203125" bestFit="1" customWidth="1"/>
    <col min="7651" max="7651" width="10.6640625" bestFit="1" customWidth="1"/>
    <col min="7652" max="7652" width="8.5546875" bestFit="1" customWidth="1"/>
    <col min="7653" max="7653" width="7.21875" bestFit="1" customWidth="1"/>
    <col min="7654" max="7654" width="14.88671875" bestFit="1" customWidth="1"/>
    <col min="7655" max="7655" width="7" bestFit="1" customWidth="1"/>
    <col min="7656" max="7656" width="6.109375" bestFit="1" customWidth="1"/>
    <col min="7657" max="7657" width="16.21875" bestFit="1" customWidth="1"/>
    <col min="7658" max="7658" width="5.5546875" bestFit="1" customWidth="1"/>
    <col min="7659" max="7659" width="8.44140625" bestFit="1" customWidth="1"/>
    <col min="7660" max="7660" width="5.21875" bestFit="1" customWidth="1"/>
    <col min="7661" max="7661" width="8.6640625" bestFit="1" customWidth="1"/>
    <col min="7662" max="7662" width="9.6640625" bestFit="1" customWidth="1"/>
    <col min="7663" max="7663" width="8.44140625" bestFit="1" customWidth="1"/>
    <col min="7664" max="7664" width="8.5546875" bestFit="1" customWidth="1"/>
    <col min="7665" max="7665" width="17.44140625" bestFit="1" customWidth="1"/>
    <col min="7666" max="7666" width="8.21875" bestFit="1" customWidth="1"/>
    <col min="7667" max="7667" width="4.77734375" bestFit="1" customWidth="1"/>
    <col min="7668" max="7668" width="5.33203125" bestFit="1" customWidth="1"/>
    <col min="7669" max="7669" width="11.77734375" bestFit="1" customWidth="1"/>
    <col min="7671" max="7671" width="9.21875" bestFit="1" customWidth="1"/>
    <col min="7672" max="7672" width="6.33203125" bestFit="1" customWidth="1"/>
    <col min="7673" max="7673" width="6.77734375" bestFit="1" customWidth="1"/>
    <col min="7674" max="7674" width="6.33203125" bestFit="1" customWidth="1"/>
    <col min="7675" max="7675" width="12" bestFit="1" customWidth="1"/>
    <col min="7676" max="7676" width="14.5546875" bestFit="1" customWidth="1"/>
    <col min="7677" max="7677" width="12" bestFit="1" customWidth="1"/>
    <col min="7678" max="7678" width="12.6640625" bestFit="1" customWidth="1"/>
    <col min="7679" max="7679" width="14.88671875" bestFit="1" customWidth="1"/>
    <col min="7680" max="7680" width="14.44140625" bestFit="1" customWidth="1"/>
    <col min="7681" max="7681" width="10.77734375" bestFit="1" customWidth="1"/>
    <col min="7682" max="7682" width="7" bestFit="1" customWidth="1"/>
    <col min="7683" max="7683" width="5.33203125" bestFit="1" customWidth="1"/>
    <col min="7684" max="7684" width="6.88671875" bestFit="1" customWidth="1"/>
    <col min="7685" max="7685" width="13.21875" bestFit="1" customWidth="1"/>
    <col min="7686" max="7686" width="11.88671875" bestFit="1" customWidth="1"/>
    <col min="7687" max="7687" width="16.88671875" bestFit="1" customWidth="1"/>
    <col min="7688" max="7688" width="14.21875" bestFit="1" customWidth="1"/>
    <col min="7689" max="7689" width="10.5546875" bestFit="1" customWidth="1"/>
    <col min="7690" max="7690" width="5.6640625" bestFit="1" customWidth="1"/>
    <col min="7691" max="7691" width="20.33203125" bestFit="1" customWidth="1"/>
    <col min="7692" max="7692" width="7.44140625" bestFit="1" customWidth="1"/>
    <col min="7693" max="7693" width="4.33203125" bestFit="1" customWidth="1"/>
    <col min="7694" max="7694" width="8.44140625" bestFit="1" customWidth="1"/>
    <col min="7695" max="7695" width="11.33203125" bestFit="1" customWidth="1"/>
    <col min="7696" max="7696" width="7.77734375" bestFit="1" customWidth="1"/>
    <col min="7698" max="7698" width="14.77734375" bestFit="1" customWidth="1"/>
    <col min="7699" max="7699" width="6.33203125" bestFit="1" customWidth="1"/>
    <col min="7700" max="7700" width="7" bestFit="1" customWidth="1"/>
    <col min="7701" max="7701" width="8.6640625" bestFit="1" customWidth="1"/>
    <col min="7702" max="7702" width="16.6640625" bestFit="1" customWidth="1"/>
    <col min="7703" max="7703" width="14.88671875" bestFit="1" customWidth="1"/>
    <col min="7704" max="7704" width="12.6640625" bestFit="1" customWidth="1"/>
    <col min="7705" max="7705" width="9.33203125" bestFit="1" customWidth="1"/>
    <col min="7706" max="7706" width="14.44140625" bestFit="1" customWidth="1"/>
    <col min="7707" max="7707" width="8.33203125" bestFit="1" customWidth="1"/>
    <col min="7708" max="7708" width="8.5546875" bestFit="1" customWidth="1"/>
    <col min="7709" max="7709" width="15.109375" bestFit="1" customWidth="1"/>
    <col min="7710" max="7710" width="12.88671875" bestFit="1" customWidth="1"/>
    <col min="7711" max="7711" width="7.77734375" bestFit="1" customWidth="1"/>
    <col min="7712" max="7712" width="9.109375" bestFit="1" customWidth="1"/>
    <col min="7713" max="7713" width="8.44140625" bestFit="1" customWidth="1"/>
    <col min="7714" max="7714" width="8" bestFit="1" customWidth="1"/>
    <col min="7715" max="7715" width="17.21875" bestFit="1" customWidth="1"/>
    <col min="7716" max="7716" width="16.77734375" bestFit="1" customWidth="1"/>
    <col min="7717" max="7717" width="7.5546875" bestFit="1" customWidth="1"/>
    <col min="7718" max="7718" width="9.77734375" bestFit="1" customWidth="1"/>
    <col min="7719" max="7719" width="7.33203125" bestFit="1" customWidth="1"/>
    <col min="7720" max="7720" width="7.6640625" bestFit="1" customWidth="1"/>
    <col min="7721" max="7721" width="8.109375" bestFit="1" customWidth="1"/>
    <col min="7722" max="7722" width="9.5546875" bestFit="1" customWidth="1"/>
    <col min="7723" max="7723" width="8.44140625" bestFit="1" customWidth="1"/>
    <col min="7724" max="7724" width="9.77734375" bestFit="1" customWidth="1"/>
    <col min="7725" max="7725" width="5.21875" bestFit="1" customWidth="1"/>
    <col min="7726" max="7726" width="6.88671875" bestFit="1" customWidth="1"/>
    <col min="7727" max="7727" width="6" bestFit="1" customWidth="1"/>
    <col min="7728" max="7728" width="11" bestFit="1" customWidth="1"/>
    <col min="7729" max="7729" width="11.88671875" bestFit="1" customWidth="1"/>
    <col min="7730" max="7730" width="8.5546875" bestFit="1" customWidth="1"/>
    <col min="7731" max="7731" width="8.21875" bestFit="1" customWidth="1"/>
    <col min="7732" max="7732" width="8.44140625" bestFit="1" customWidth="1"/>
    <col min="7733" max="7733" width="4.6640625" bestFit="1" customWidth="1"/>
    <col min="7734" max="7734" width="4.21875" bestFit="1" customWidth="1"/>
    <col min="7735" max="7735" width="8.21875" bestFit="1" customWidth="1"/>
    <col min="7736" max="7736" width="10.109375" bestFit="1" customWidth="1"/>
    <col min="7737" max="7737" width="7" bestFit="1" customWidth="1"/>
    <col min="7738" max="7738" width="8.5546875" bestFit="1" customWidth="1"/>
    <col min="7739" max="7739" width="6.6640625" bestFit="1" customWidth="1"/>
    <col min="7740" max="7740" width="7.44140625" bestFit="1" customWidth="1"/>
    <col min="7741" max="7741" width="8.44140625" bestFit="1" customWidth="1"/>
    <col min="7742" max="7742" width="10.33203125" bestFit="1" customWidth="1"/>
    <col min="7743" max="7743" width="9.88671875" bestFit="1" customWidth="1"/>
    <col min="7744" max="7744" width="7" bestFit="1" customWidth="1"/>
    <col min="7745" max="7745" width="6" bestFit="1" customWidth="1"/>
    <col min="7746" max="7746" width="10.5546875" bestFit="1" customWidth="1"/>
    <col min="7747" max="7747" width="14.109375" bestFit="1" customWidth="1"/>
    <col min="7748" max="7748" width="7.5546875" bestFit="1" customWidth="1"/>
    <col min="7749" max="7749" width="5.88671875" bestFit="1" customWidth="1"/>
    <col min="7750" max="7750" width="8" bestFit="1" customWidth="1"/>
    <col min="7751" max="7751" width="7" bestFit="1" customWidth="1"/>
    <col min="7752" max="7752" width="10.44140625" bestFit="1" customWidth="1"/>
    <col min="7753" max="7753" width="9.21875" bestFit="1" customWidth="1"/>
    <col min="7754" max="7754" width="8.21875" bestFit="1" customWidth="1"/>
    <col min="7755" max="7755" width="7.77734375" bestFit="1" customWidth="1"/>
    <col min="7756" max="7756" width="7.6640625" bestFit="1" customWidth="1"/>
    <col min="7757" max="7757" width="6.109375" bestFit="1" customWidth="1"/>
    <col min="7758" max="7758" width="6.21875" bestFit="1" customWidth="1"/>
    <col min="7759" max="7759" width="8.6640625" bestFit="1" customWidth="1"/>
    <col min="7760" max="7760" width="12" bestFit="1" customWidth="1"/>
    <col min="7761" max="7761" width="5.77734375" bestFit="1" customWidth="1"/>
    <col min="7762" max="7762" width="7.44140625" bestFit="1" customWidth="1"/>
    <col min="7763" max="7763" width="6.5546875" bestFit="1" customWidth="1"/>
    <col min="7764" max="7764" width="7.33203125" bestFit="1" customWidth="1"/>
    <col min="7765" max="7765" width="17.44140625" bestFit="1" customWidth="1"/>
    <col min="7766" max="7766" width="18" bestFit="1" customWidth="1"/>
    <col min="7767" max="7767" width="22.5546875" bestFit="1" customWidth="1"/>
    <col min="7768" max="7768" width="11.6640625" bestFit="1" customWidth="1"/>
    <col min="7769" max="7769" width="8.109375" bestFit="1" customWidth="1"/>
    <col min="7770" max="7770" width="8.21875" bestFit="1" customWidth="1"/>
    <col min="7771" max="7771" width="8.109375" bestFit="1" customWidth="1"/>
    <col min="7772" max="7772" width="16.77734375" bestFit="1" customWidth="1"/>
    <col min="7773" max="7773" width="6.21875" bestFit="1" customWidth="1"/>
    <col min="7774" max="7774" width="4.21875" bestFit="1" customWidth="1"/>
    <col min="7775" max="7775" width="12.33203125" bestFit="1" customWidth="1"/>
    <col min="7776" max="7776" width="16.21875" bestFit="1" customWidth="1"/>
    <col min="7777" max="7777" width="5.109375" bestFit="1" customWidth="1"/>
    <col min="7778" max="7778" width="5.5546875" bestFit="1" customWidth="1"/>
    <col min="7779" max="7779" width="11.77734375" bestFit="1" customWidth="1"/>
    <col min="7780" max="7780" width="14.109375" bestFit="1" customWidth="1"/>
    <col min="7781" max="7781" width="13.21875" bestFit="1" customWidth="1"/>
    <col min="7783" max="7783" width="10.5546875" bestFit="1" customWidth="1"/>
    <col min="7784" max="7784" width="18.33203125" bestFit="1" customWidth="1"/>
    <col min="7785" max="7785" width="16" bestFit="1" customWidth="1"/>
    <col min="7786" max="7786" width="14.88671875" bestFit="1" customWidth="1"/>
    <col min="7787" max="7787" width="6.6640625" bestFit="1" customWidth="1"/>
    <col min="7788" max="7788" width="10.88671875" bestFit="1" customWidth="1"/>
    <col min="7789" max="7789" width="11.44140625" bestFit="1" customWidth="1"/>
    <col min="7790" max="7790" width="4.88671875" bestFit="1" customWidth="1"/>
    <col min="7791" max="7791" width="7.33203125" bestFit="1" customWidth="1"/>
    <col min="7792" max="7792" width="15.5546875" bestFit="1" customWidth="1"/>
    <col min="7793" max="7793" width="14.77734375" bestFit="1" customWidth="1"/>
    <col min="7794" max="7794" width="13.88671875" bestFit="1" customWidth="1"/>
    <col min="7795" max="7795" width="15.44140625" bestFit="1" customWidth="1"/>
    <col min="7796" max="7796" width="14.5546875" bestFit="1" customWidth="1"/>
    <col min="7797" max="7797" width="11.109375" bestFit="1" customWidth="1"/>
    <col min="7798" max="7798" width="18.44140625" bestFit="1" customWidth="1"/>
    <col min="7799" max="7799" width="10.44140625" bestFit="1" customWidth="1"/>
    <col min="7800" max="7800" width="9.33203125" bestFit="1" customWidth="1"/>
    <col min="7801" max="7801" width="13.44140625" bestFit="1" customWidth="1"/>
    <col min="7802" max="7802" width="18.6640625" bestFit="1" customWidth="1"/>
    <col min="7803" max="7803" width="8.6640625" bestFit="1" customWidth="1"/>
    <col min="7804" max="7804" width="15.33203125" bestFit="1" customWidth="1"/>
    <col min="7805" max="7805" width="14.33203125" bestFit="1" customWidth="1"/>
    <col min="7806" max="7806" width="7.5546875" bestFit="1" customWidth="1"/>
    <col min="7807" max="7807" width="7.21875" bestFit="1" customWidth="1"/>
    <col min="7808" max="7808" width="9.109375" bestFit="1" customWidth="1"/>
    <col min="7809" max="7809" width="9" bestFit="1" customWidth="1"/>
    <col min="7810" max="7810" width="7.44140625" bestFit="1" customWidth="1"/>
    <col min="7811" max="7811" width="8.6640625" bestFit="1" customWidth="1"/>
    <col min="7812" max="7812" width="9.6640625" bestFit="1" customWidth="1"/>
    <col min="7813" max="7813" width="5.21875" bestFit="1" customWidth="1"/>
    <col min="7814" max="7814" width="8.33203125" bestFit="1" customWidth="1"/>
    <col min="7815" max="7815" width="9.77734375" bestFit="1" customWidth="1"/>
    <col min="7816" max="7816" width="7.33203125" bestFit="1" customWidth="1"/>
    <col min="7817" max="7817" width="9.109375" bestFit="1" customWidth="1"/>
    <col min="7818" max="7818" width="6.6640625" bestFit="1" customWidth="1"/>
    <col min="7819" max="7819" width="9.6640625" bestFit="1" customWidth="1"/>
    <col min="7820" max="7820" width="15.5546875" bestFit="1" customWidth="1"/>
    <col min="7821" max="7821" width="7.88671875" bestFit="1" customWidth="1"/>
    <col min="7822" max="7822" width="7.109375" bestFit="1" customWidth="1"/>
    <col min="7823" max="7823" width="8.109375" bestFit="1" customWidth="1"/>
    <col min="7824" max="7824" width="6.77734375" bestFit="1" customWidth="1"/>
    <col min="7825" max="7825" width="8.77734375" bestFit="1" customWidth="1"/>
    <col min="7826" max="7826" width="9.44140625" bestFit="1" customWidth="1"/>
    <col min="7827" max="7827" width="8" bestFit="1" customWidth="1"/>
    <col min="7828" max="7828" width="7.77734375" bestFit="1" customWidth="1"/>
    <col min="7829" max="7829" width="5.21875" bestFit="1" customWidth="1"/>
    <col min="7830" max="7830" width="6.88671875" bestFit="1" customWidth="1"/>
    <col min="7831" max="7831" width="6.44140625" bestFit="1" customWidth="1"/>
    <col min="7832" max="7832" width="6.21875" bestFit="1" customWidth="1"/>
    <col min="7833" max="7833" width="6.44140625" bestFit="1" customWidth="1"/>
    <col min="7834" max="7834" width="4.88671875" bestFit="1" customWidth="1"/>
    <col min="7835" max="7835" width="6" bestFit="1" customWidth="1"/>
    <col min="7836" max="7836" width="4.21875" bestFit="1" customWidth="1"/>
    <col min="7837" max="7837" width="12.44140625" bestFit="1" customWidth="1"/>
    <col min="7838" max="7838" width="5" bestFit="1" customWidth="1"/>
    <col min="7839" max="7839" width="7.21875" bestFit="1" customWidth="1"/>
    <col min="7840" max="7840" width="15.88671875" bestFit="1" customWidth="1"/>
    <col min="7841" max="7841" width="10.33203125" bestFit="1" customWidth="1"/>
    <col min="7842" max="7842" width="5.21875" bestFit="1" customWidth="1"/>
    <col min="7843" max="7843" width="18.109375" bestFit="1" customWidth="1"/>
    <col min="7844" max="7844" width="5.21875" bestFit="1" customWidth="1"/>
    <col min="7845" max="7845" width="14.5546875" bestFit="1" customWidth="1"/>
    <col min="7846" max="7846" width="15.77734375" bestFit="1" customWidth="1"/>
    <col min="7847" max="7847" width="9.77734375" bestFit="1" customWidth="1"/>
    <col min="7848" max="7848" width="6.77734375" bestFit="1" customWidth="1"/>
    <col min="7849" max="7849" width="12.33203125" bestFit="1" customWidth="1"/>
    <col min="7850" max="7850" width="14.21875" bestFit="1" customWidth="1"/>
    <col min="7851" max="7851" width="15" bestFit="1" customWidth="1"/>
    <col min="7852" max="7852" width="16.77734375" bestFit="1" customWidth="1"/>
    <col min="7853" max="7853" width="10.109375" bestFit="1" customWidth="1"/>
    <col min="7854" max="7854" width="9.77734375" bestFit="1" customWidth="1"/>
    <col min="7855" max="7855" width="12.44140625" bestFit="1" customWidth="1"/>
    <col min="7856" max="7856" width="16.6640625" bestFit="1" customWidth="1"/>
    <col min="7857" max="7857" width="7.5546875" bestFit="1" customWidth="1"/>
    <col min="7858" max="7858" width="5.6640625" bestFit="1" customWidth="1"/>
    <col min="7859" max="7859" width="9.77734375" bestFit="1" customWidth="1"/>
    <col min="7860" max="7860" width="5.77734375" bestFit="1" customWidth="1"/>
    <col min="7861" max="7861" width="11.109375" bestFit="1" customWidth="1"/>
    <col min="7862" max="7862" width="8" bestFit="1" customWidth="1"/>
    <col min="7863" max="7863" width="6.109375" bestFit="1" customWidth="1"/>
    <col min="7864" max="7864" width="7.77734375" bestFit="1" customWidth="1"/>
    <col min="7865" max="7865" width="7.21875" bestFit="1" customWidth="1"/>
    <col min="7866" max="7866" width="9.5546875" bestFit="1" customWidth="1"/>
    <col min="7867" max="7867" width="9.109375" bestFit="1" customWidth="1"/>
    <col min="7868" max="7868" width="7.5546875" bestFit="1" customWidth="1"/>
    <col min="7869" max="7869" width="7.33203125" bestFit="1" customWidth="1"/>
    <col min="7870" max="7870" width="12.21875" bestFit="1" customWidth="1"/>
    <col min="7871" max="7871" width="8.109375" bestFit="1" customWidth="1"/>
    <col min="7872" max="7872" width="15.33203125" bestFit="1" customWidth="1"/>
    <col min="7873" max="7873" width="12.21875" bestFit="1" customWidth="1"/>
    <col min="7874" max="7874" width="5.5546875" bestFit="1" customWidth="1"/>
    <col min="7875" max="7875" width="6.109375" bestFit="1" customWidth="1"/>
    <col min="7876" max="7876" width="14.77734375" bestFit="1" customWidth="1"/>
    <col min="7877" max="7877" width="13.21875" bestFit="1" customWidth="1"/>
    <col min="7878" max="7878" width="10.21875" bestFit="1" customWidth="1"/>
    <col min="7879" max="7879" width="8.33203125" bestFit="1" customWidth="1"/>
    <col min="7880" max="7880" width="10.88671875" bestFit="1" customWidth="1"/>
    <col min="7881" max="7881" width="10.6640625" bestFit="1" customWidth="1"/>
    <col min="7882" max="7882" width="12.44140625" bestFit="1" customWidth="1"/>
    <col min="7883" max="7883" width="10.88671875" bestFit="1" customWidth="1"/>
    <col min="7884" max="7884" width="16.109375" bestFit="1" customWidth="1"/>
    <col min="7885" max="7885" width="26" bestFit="1" customWidth="1"/>
    <col min="7886" max="7887" width="15.21875" bestFit="1" customWidth="1"/>
    <col min="7888" max="7888" width="8.109375" bestFit="1" customWidth="1"/>
    <col min="7889" max="7889" width="11.21875" bestFit="1" customWidth="1"/>
    <col min="7890" max="7890" width="10.33203125" bestFit="1" customWidth="1"/>
    <col min="7891" max="7891" width="9.77734375" bestFit="1" customWidth="1"/>
    <col min="7892" max="7892" width="18.77734375" bestFit="1" customWidth="1"/>
    <col min="7893" max="7893" width="9.21875" bestFit="1" customWidth="1"/>
    <col min="7894" max="7894" width="8.44140625" bestFit="1" customWidth="1"/>
    <col min="7895" max="7895" width="13.21875" bestFit="1" customWidth="1"/>
    <col min="7896" max="7896" width="12.77734375" bestFit="1" customWidth="1"/>
    <col min="7897" max="7897" width="10.77734375" bestFit="1" customWidth="1"/>
    <col min="7898" max="7899" width="8" bestFit="1" customWidth="1"/>
    <col min="7900" max="7900" width="8.109375" bestFit="1" customWidth="1"/>
    <col min="7901" max="7901" width="8.21875" bestFit="1" customWidth="1"/>
    <col min="7902" max="7902" width="5.21875" bestFit="1" customWidth="1"/>
    <col min="7903" max="7903" width="15.44140625" bestFit="1" customWidth="1"/>
    <col min="7904" max="7904" width="14.33203125" bestFit="1" customWidth="1"/>
    <col min="7906" max="7906" width="11.109375" bestFit="1" customWidth="1"/>
    <col min="7907" max="7907" width="7.88671875" bestFit="1" customWidth="1"/>
    <col min="7908" max="7908" width="9.6640625" bestFit="1" customWidth="1"/>
    <col min="7909" max="7909" width="10.109375" bestFit="1" customWidth="1"/>
    <col min="7910" max="7910" width="6.6640625" bestFit="1" customWidth="1"/>
    <col min="7911" max="7911" width="9.109375" bestFit="1" customWidth="1"/>
    <col min="7912" max="7912" width="7.21875" bestFit="1" customWidth="1"/>
    <col min="7913" max="7913" width="6.33203125" bestFit="1" customWidth="1"/>
    <col min="7914" max="7914" width="9.88671875" bestFit="1" customWidth="1"/>
    <col min="7915" max="7915" width="9.33203125" bestFit="1" customWidth="1"/>
    <col min="7916" max="7916" width="13.109375" bestFit="1" customWidth="1"/>
    <col min="7917" max="7917" width="17.21875" bestFit="1" customWidth="1"/>
  </cols>
  <sheetData>
    <row r="3" spans="1:5" x14ac:dyDescent="0.3">
      <c r="A3" s="3" t="s">
        <v>8058</v>
      </c>
      <c r="B3" t="s">
        <v>8061</v>
      </c>
      <c r="C3" t="s">
        <v>8060</v>
      </c>
      <c r="D3" t="s">
        <v>8065</v>
      </c>
      <c r="E3" t="s">
        <v>8066</v>
      </c>
    </row>
    <row r="4" spans="1:5" x14ac:dyDescent="0.3">
      <c r="A4" s="4" t="s">
        <v>8047</v>
      </c>
      <c r="B4" s="6">
        <v>9570261</v>
      </c>
      <c r="C4" s="6">
        <v>1572369865</v>
      </c>
      <c r="D4" s="6">
        <v>20.239933438191851</v>
      </c>
      <c r="E4" s="6">
        <v>400.00000000000028</v>
      </c>
    </row>
    <row r="5" spans="1:5" x14ac:dyDescent="0.3">
      <c r="A5" s="5" t="s">
        <v>8031</v>
      </c>
      <c r="B5" s="6">
        <v>4960116</v>
      </c>
      <c r="C5" s="6">
        <v>921897774</v>
      </c>
      <c r="D5" s="6">
        <v>9.60160538398973</v>
      </c>
      <c r="E5" s="6">
        <v>100.00000000000009</v>
      </c>
    </row>
    <row r="6" spans="1:5" x14ac:dyDescent="0.3">
      <c r="A6" s="7" t="s">
        <v>5112</v>
      </c>
      <c r="B6" s="6">
        <v>13122</v>
      </c>
      <c r="C6" s="6">
        <v>2438883</v>
      </c>
      <c r="D6" s="6">
        <v>1.1393745601390422E-3</v>
      </c>
      <c r="E6" s="6">
        <v>1.1866500596232595E-2</v>
      </c>
    </row>
    <row r="7" spans="1:5" x14ac:dyDescent="0.3">
      <c r="A7" s="7" t="s">
        <v>5342</v>
      </c>
      <c r="B7" s="6">
        <v>13122</v>
      </c>
      <c r="C7" s="6">
        <v>2438883</v>
      </c>
      <c r="D7" s="6">
        <v>4.9204230621624793E-4</v>
      </c>
      <c r="E7" s="6">
        <v>5.1245837184342906E-3</v>
      </c>
    </row>
    <row r="8" spans="1:5" x14ac:dyDescent="0.3">
      <c r="A8" s="7" t="s">
        <v>5051</v>
      </c>
      <c r="B8" s="6">
        <v>13122</v>
      </c>
      <c r="C8" s="6">
        <v>2438883</v>
      </c>
      <c r="D8" s="6">
        <v>9.8670185874215662E-3</v>
      </c>
      <c r="E8" s="6">
        <v>0.10276425860902805</v>
      </c>
    </row>
    <row r="9" spans="1:5" x14ac:dyDescent="0.3">
      <c r="A9" s="7" t="s">
        <v>5344</v>
      </c>
      <c r="B9" s="6">
        <v>13122</v>
      </c>
      <c r="C9" s="6">
        <v>2438883</v>
      </c>
      <c r="D9" s="6">
        <v>3.3326269676348702E-3</v>
      </c>
      <c r="E9" s="6">
        <v>3.4709059936913103E-2</v>
      </c>
    </row>
    <row r="10" spans="1:5" x14ac:dyDescent="0.3">
      <c r="A10" s="7" t="s">
        <v>5186</v>
      </c>
      <c r="B10" s="6">
        <v>13122</v>
      </c>
      <c r="C10" s="6">
        <v>2438883</v>
      </c>
      <c r="D10" s="6">
        <v>2.7079775150624708E-3</v>
      </c>
      <c r="E10" s="6">
        <v>2.8203382734078079E-2</v>
      </c>
    </row>
    <row r="11" spans="1:5" x14ac:dyDescent="0.3">
      <c r="A11" s="7" t="s">
        <v>5188</v>
      </c>
      <c r="B11" s="6">
        <v>13122</v>
      </c>
      <c r="C11" s="6">
        <v>2438883</v>
      </c>
      <c r="D11" s="6">
        <v>3.0709023366687809E-3</v>
      </c>
      <c r="E11" s="6">
        <v>3.1983217533490607E-2</v>
      </c>
    </row>
    <row r="12" spans="1:5" x14ac:dyDescent="0.3">
      <c r="A12" s="7" t="s">
        <v>5345</v>
      </c>
      <c r="B12" s="6">
        <v>13122</v>
      </c>
      <c r="C12" s="6">
        <v>2438883</v>
      </c>
      <c r="D12" s="6">
        <v>4.9917866448725666E-2</v>
      </c>
      <c r="E12" s="6">
        <v>0.51989083546342774</v>
      </c>
    </row>
    <row r="13" spans="1:5" x14ac:dyDescent="0.3">
      <c r="A13" s="7" t="s">
        <v>5189</v>
      </c>
      <c r="B13" s="6">
        <v>13122</v>
      </c>
      <c r="C13" s="6">
        <v>2438883</v>
      </c>
      <c r="D13" s="6">
        <v>6.70590849461314E-2</v>
      </c>
      <c r="E13" s="6">
        <v>0.69841534060491173</v>
      </c>
    </row>
    <row r="14" spans="1:5" x14ac:dyDescent="0.3">
      <c r="A14" s="7" t="s">
        <v>5190</v>
      </c>
      <c r="B14" s="6">
        <v>13122</v>
      </c>
      <c r="C14" s="6">
        <v>2438883</v>
      </c>
      <c r="D14" s="6">
        <v>7.2113859985523136E-3</v>
      </c>
      <c r="E14" s="6">
        <v>7.5106044355634477E-2</v>
      </c>
    </row>
    <row r="15" spans="1:5" x14ac:dyDescent="0.3">
      <c r="A15" s="7" t="s">
        <v>5346</v>
      </c>
      <c r="B15" s="6">
        <v>13122</v>
      </c>
      <c r="C15" s="6">
        <v>2438883</v>
      </c>
      <c r="D15" s="6">
        <v>4.9762576501019111E-3</v>
      </c>
      <c r="E15" s="6">
        <v>5.1827350230406376E-2</v>
      </c>
    </row>
    <row r="16" spans="1:5" x14ac:dyDescent="0.3">
      <c r="A16" s="7" t="s">
        <v>5347</v>
      </c>
      <c r="B16" s="6">
        <v>13122</v>
      </c>
      <c r="C16" s="6">
        <v>2438883</v>
      </c>
      <c r="D16" s="6">
        <v>7.5272003865847282E-3</v>
      </c>
      <c r="E16" s="6">
        <v>7.8395227522430957E-2</v>
      </c>
    </row>
    <row r="17" spans="1:5" x14ac:dyDescent="0.3">
      <c r="A17" s="7" t="s">
        <v>5114</v>
      </c>
      <c r="B17" s="6">
        <v>13122</v>
      </c>
      <c r="C17" s="6">
        <v>2438883</v>
      </c>
      <c r="D17" s="6">
        <v>4.6168224902418146E-3</v>
      </c>
      <c r="E17" s="6">
        <v>4.8083859996372817E-2</v>
      </c>
    </row>
    <row r="18" spans="1:5" x14ac:dyDescent="0.3">
      <c r="A18" s="7" t="s">
        <v>5348</v>
      </c>
      <c r="B18" s="6">
        <v>13122</v>
      </c>
      <c r="C18" s="6">
        <v>2438883</v>
      </c>
      <c r="D18" s="6">
        <v>3.7410918750292801E-2</v>
      </c>
      <c r="E18" s="6">
        <v>0.38963191314521145</v>
      </c>
    </row>
    <row r="19" spans="1:5" x14ac:dyDescent="0.3">
      <c r="A19" s="7" t="s">
        <v>5191</v>
      </c>
      <c r="B19" s="6">
        <v>13122</v>
      </c>
      <c r="C19" s="6">
        <v>2438883</v>
      </c>
      <c r="D19" s="6">
        <v>3.2410233467967391E-2</v>
      </c>
      <c r="E19" s="6">
        <v>0.3375501509571523</v>
      </c>
    </row>
    <row r="20" spans="1:5" x14ac:dyDescent="0.3">
      <c r="A20" s="7" t="s">
        <v>5192</v>
      </c>
      <c r="B20" s="6">
        <v>13122</v>
      </c>
      <c r="C20" s="6">
        <v>2438883</v>
      </c>
      <c r="D20" s="6">
        <v>1.6436306824670407E-3</v>
      </c>
      <c r="E20" s="6">
        <v>1.7118290293493269E-2</v>
      </c>
    </row>
    <row r="21" spans="1:5" x14ac:dyDescent="0.3">
      <c r="A21" s="7" t="s">
        <v>5115</v>
      </c>
      <c r="B21" s="6">
        <v>13122</v>
      </c>
      <c r="C21" s="6">
        <v>2438883</v>
      </c>
      <c r="D21" s="6">
        <v>4.7180226808820371E-3</v>
      </c>
      <c r="E21" s="6">
        <v>4.9137852392362846E-2</v>
      </c>
    </row>
    <row r="22" spans="1:5" x14ac:dyDescent="0.3">
      <c r="A22" s="7" t="s">
        <v>5193</v>
      </c>
      <c r="B22" s="6">
        <v>13122</v>
      </c>
      <c r="C22" s="6">
        <v>2438883</v>
      </c>
      <c r="D22" s="6">
        <v>8.6772184150497242E-2</v>
      </c>
      <c r="E22" s="6">
        <v>0.90372579043069401</v>
      </c>
    </row>
    <row r="23" spans="1:5" x14ac:dyDescent="0.3">
      <c r="A23" s="7" t="s">
        <v>5308</v>
      </c>
      <c r="B23" s="6">
        <v>13122</v>
      </c>
      <c r="C23" s="6">
        <v>2438883</v>
      </c>
      <c r="D23" s="6">
        <v>0.1168670270498513</v>
      </c>
      <c r="E23" s="6">
        <v>1.2171613222589019</v>
      </c>
    </row>
    <row r="24" spans="1:5" x14ac:dyDescent="0.3">
      <c r="A24" s="7" t="s">
        <v>5349</v>
      </c>
      <c r="B24" s="6">
        <v>13122</v>
      </c>
      <c r="C24" s="6">
        <v>2438883</v>
      </c>
      <c r="D24" s="6">
        <v>9.2633071053264543E-3</v>
      </c>
      <c r="E24" s="6">
        <v>9.6476648798466846E-2</v>
      </c>
    </row>
    <row r="25" spans="1:5" x14ac:dyDescent="0.3">
      <c r="A25" s="7" t="s">
        <v>5350</v>
      </c>
      <c r="B25" s="6">
        <v>13122</v>
      </c>
      <c r="C25" s="6">
        <v>2438883</v>
      </c>
      <c r="D25" s="6">
        <v>1.0090356939179295E-2</v>
      </c>
      <c r="E25" s="6">
        <v>0.10509031079328193</v>
      </c>
    </row>
    <row r="26" spans="1:5" x14ac:dyDescent="0.3">
      <c r="A26" s="7" t="s">
        <v>5194</v>
      </c>
      <c r="B26" s="6">
        <v>13122</v>
      </c>
      <c r="C26" s="6">
        <v>2438883</v>
      </c>
      <c r="D26" s="6">
        <v>2.4322942371115233E-3</v>
      </c>
      <c r="E26" s="6">
        <v>2.533216206913972E-2</v>
      </c>
    </row>
    <row r="27" spans="1:5" x14ac:dyDescent="0.3">
      <c r="A27" s="7" t="s">
        <v>5303</v>
      </c>
      <c r="B27" s="6">
        <v>13122</v>
      </c>
      <c r="C27" s="6">
        <v>2438883</v>
      </c>
      <c r="D27" s="6">
        <v>7.7125014253087196E-2</v>
      </c>
      <c r="E27" s="6">
        <v>0.80325123944054078</v>
      </c>
    </row>
    <row r="28" spans="1:5" x14ac:dyDescent="0.3">
      <c r="A28" s="7" t="s">
        <v>5195</v>
      </c>
      <c r="B28" s="6">
        <v>13122</v>
      </c>
      <c r="C28" s="6">
        <v>2438883</v>
      </c>
      <c r="D28" s="6">
        <v>3.1949598117467073E-2</v>
      </c>
      <c r="E28" s="6">
        <v>0.33275266832712869</v>
      </c>
    </row>
    <row r="29" spans="1:5" x14ac:dyDescent="0.3">
      <c r="A29" s="7" t="s">
        <v>5053</v>
      </c>
      <c r="B29" s="6">
        <v>13122</v>
      </c>
      <c r="C29" s="6">
        <v>2438883</v>
      </c>
      <c r="D29" s="6">
        <v>1.545920153573034E-3</v>
      </c>
      <c r="E29" s="6">
        <v>1.6100642462882203E-2</v>
      </c>
    </row>
    <row r="30" spans="1:5" x14ac:dyDescent="0.3">
      <c r="A30" s="7" t="s">
        <v>5351</v>
      </c>
      <c r="B30" s="6">
        <v>13122</v>
      </c>
      <c r="C30" s="6">
        <v>2438883</v>
      </c>
      <c r="D30" s="6">
        <v>4.1509526471221756E-3</v>
      </c>
      <c r="E30" s="6">
        <v>4.3231860518280776E-2</v>
      </c>
    </row>
    <row r="31" spans="1:5" x14ac:dyDescent="0.3">
      <c r="A31" s="7" t="s">
        <v>5352</v>
      </c>
      <c r="B31" s="6">
        <v>13122</v>
      </c>
      <c r="C31" s="6">
        <v>2438883</v>
      </c>
      <c r="D31" s="6">
        <v>1.2887320828770237E-2</v>
      </c>
      <c r="E31" s="6">
        <v>0.13422047994452366</v>
      </c>
    </row>
    <row r="32" spans="1:5" x14ac:dyDescent="0.3">
      <c r="A32" s="7" t="s">
        <v>5196</v>
      </c>
      <c r="B32" s="6">
        <v>13122</v>
      </c>
      <c r="C32" s="6">
        <v>2438883</v>
      </c>
      <c r="D32" s="6">
        <v>2.8737364480076605E-3</v>
      </c>
      <c r="E32" s="6">
        <v>2.9929749589578995E-2</v>
      </c>
    </row>
    <row r="33" spans="1:5" x14ac:dyDescent="0.3">
      <c r="A33" s="7" t="s">
        <v>5197</v>
      </c>
      <c r="B33" s="6">
        <v>13122</v>
      </c>
      <c r="C33" s="6">
        <v>2438883</v>
      </c>
      <c r="D33" s="6">
        <v>2.3843113881010736E-2</v>
      </c>
      <c r="E33" s="6">
        <v>0.24832424295178931</v>
      </c>
    </row>
    <row r="34" spans="1:5" x14ac:dyDescent="0.3">
      <c r="A34" s="7" t="s">
        <v>5116</v>
      </c>
      <c r="B34" s="6">
        <v>13122</v>
      </c>
      <c r="C34" s="6">
        <v>2438883</v>
      </c>
      <c r="D34" s="6">
        <v>4.6412501224653166E-4</v>
      </c>
      <c r="E34" s="6">
        <v>4.8338271954025576E-3</v>
      </c>
    </row>
    <row r="35" spans="1:5" x14ac:dyDescent="0.3">
      <c r="A35" s="7" t="s">
        <v>5353</v>
      </c>
      <c r="B35" s="6">
        <v>13122</v>
      </c>
      <c r="C35" s="6">
        <v>2438883</v>
      </c>
      <c r="D35" s="6">
        <v>7.7836905249314952E-3</v>
      </c>
      <c r="E35" s="6">
        <v>8.1066553077785014E-2</v>
      </c>
    </row>
    <row r="36" spans="1:5" x14ac:dyDescent="0.3">
      <c r="A36" s="7" t="s">
        <v>5354</v>
      </c>
      <c r="B36" s="6">
        <v>13122</v>
      </c>
      <c r="C36" s="6">
        <v>2438883</v>
      </c>
      <c r="D36" s="6">
        <v>4.6238018137342443E-3</v>
      </c>
      <c r="E36" s="6">
        <v>4.815654912713075E-2</v>
      </c>
    </row>
    <row r="37" spans="1:5" x14ac:dyDescent="0.3">
      <c r="A37" s="7" t="s">
        <v>5054</v>
      </c>
      <c r="B37" s="6">
        <v>13122</v>
      </c>
      <c r="C37" s="6">
        <v>2438883</v>
      </c>
      <c r="D37" s="6">
        <v>6.4105086277960804E-3</v>
      </c>
      <c r="E37" s="6">
        <v>6.6764966601161643E-2</v>
      </c>
    </row>
    <row r="38" spans="1:5" x14ac:dyDescent="0.3">
      <c r="A38" s="7" t="s">
        <v>5055</v>
      </c>
      <c r="B38" s="6">
        <v>13122</v>
      </c>
      <c r="C38" s="6">
        <v>2438883</v>
      </c>
      <c r="D38" s="6">
        <v>1.8931414973213793E-3</v>
      </c>
      <c r="E38" s="6">
        <v>1.9716926718089382E-2</v>
      </c>
    </row>
    <row r="39" spans="1:5" x14ac:dyDescent="0.3">
      <c r="A39" s="7" t="s">
        <v>5057</v>
      </c>
      <c r="B39" s="6">
        <v>13122</v>
      </c>
      <c r="C39" s="6">
        <v>2438883</v>
      </c>
      <c r="D39" s="6">
        <v>2.2281490249579736E-3</v>
      </c>
      <c r="E39" s="6">
        <v>2.3206004994470175E-2</v>
      </c>
    </row>
    <row r="40" spans="1:5" x14ac:dyDescent="0.3">
      <c r="A40" s="7" t="s">
        <v>5056</v>
      </c>
      <c r="B40" s="6">
        <v>13122</v>
      </c>
      <c r="C40" s="6">
        <v>2438883</v>
      </c>
      <c r="D40" s="6">
        <v>8.4345124406005056E-3</v>
      </c>
      <c r="E40" s="6">
        <v>8.784481452096228E-2</v>
      </c>
    </row>
    <row r="41" spans="1:5" x14ac:dyDescent="0.3">
      <c r="A41" s="7" t="s">
        <v>5310</v>
      </c>
      <c r="B41" s="6">
        <v>13122</v>
      </c>
      <c r="C41" s="6">
        <v>2438883</v>
      </c>
      <c r="D41" s="6">
        <v>2.7568327795094738E-3</v>
      </c>
      <c r="E41" s="6">
        <v>2.8712206649383617E-2</v>
      </c>
    </row>
    <row r="42" spans="1:5" x14ac:dyDescent="0.3">
      <c r="A42" s="7" t="s">
        <v>5198</v>
      </c>
      <c r="B42" s="6">
        <v>13122</v>
      </c>
      <c r="C42" s="6">
        <v>2438883</v>
      </c>
      <c r="D42" s="6">
        <v>5.1437614139202082E-3</v>
      </c>
      <c r="E42" s="6">
        <v>5.3571889368596769E-2</v>
      </c>
    </row>
    <row r="43" spans="1:5" x14ac:dyDescent="0.3">
      <c r="A43" s="7" t="s">
        <v>5355</v>
      </c>
      <c r="B43" s="6">
        <v>13122</v>
      </c>
      <c r="C43" s="6">
        <v>2438883</v>
      </c>
      <c r="D43" s="6">
        <v>1.3574784192774499E-3</v>
      </c>
      <c r="E43" s="6">
        <v>1.4138035932418009E-2</v>
      </c>
    </row>
    <row r="44" spans="1:5" x14ac:dyDescent="0.3">
      <c r="A44" s="7" t="s">
        <v>5117</v>
      </c>
      <c r="B44" s="6">
        <v>13122</v>
      </c>
      <c r="C44" s="6">
        <v>2438883</v>
      </c>
      <c r="D44" s="6">
        <v>1.1323952366466131E-3</v>
      </c>
      <c r="E44" s="6">
        <v>1.1793811465474662E-2</v>
      </c>
    </row>
    <row r="45" spans="1:5" x14ac:dyDescent="0.3">
      <c r="A45" s="7" t="s">
        <v>5058</v>
      </c>
      <c r="B45" s="6">
        <v>13122</v>
      </c>
      <c r="C45" s="6">
        <v>2438883</v>
      </c>
      <c r="D45" s="6">
        <v>5.8556524101479714E-3</v>
      </c>
      <c r="E45" s="6">
        <v>6.0986180705905953E-2</v>
      </c>
    </row>
    <row r="46" spans="1:5" x14ac:dyDescent="0.3">
      <c r="A46" s="7" t="s">
        <v>5059</v>
      </c>
      <c r="B46" s="6">
        <v>13122</v>
      </c>
      <c r="C46" s="6">
        <v>2438883</v>
      </c>
      <c r="D46" s="6">
        <v>7.2183653220447425E-3</v>
      </c>
      <c r="E46" s="6">
        <v>7.517873348639241E-2</v>
      </c>
    </row>
    <row r="47" spans="1:5" x14ac:dyDescent="0.3">
      <c r="A47" s="7" t="s">
        <v>5060</v>
      </c>
      <c r="B47" s="6">
        <v>13122</v>
      </c>
      <c r="C47" s="6">
        <v>2438883</v>
      </c>
      <c r="D47" s="6">
        <v>3.1651232038165731E-3</v>
      </c>
      <c r="E47" s="6">
        <v>3.2964520798722703E-2</v>
      </c>
    </row>
    <row r="48" spans="1:5" x14ac:dyDescent="0.3">
      <c r="A48" s="7" t="s">
        <v>5118</v>
      </c>
      <c r="B48" s="6">
        <v>13122</v>
      </c>
      <c r="C48" s="6">
        <v>2438883</v>
      </c>
      <c r="D48" s="6">
        <v>1.1341400675197203E-3</v>
      </c>
      <c r="E48" s="6">
        <v>1.1811983748164145E-2</v>
      </c>
    </row>
    <row r="49" spans="1:5" x14ac:dyDescent="0.3">
      <c r="A49" s="7" t="s">
        <v>5120</v>
      </c>
      <c r="B49" s="6">
        <v>13122</v>
      </c>
      <c r="C49" s="6">
        <v>2438883</v>
      </c>
      <c r="D49" s="6">
        <v>1.7273825643761894E-3</v>
      </c>
      <c r="E49" s="6">
        <v>1.7990559862588469E-2</v>
      </c>
    </row>
    <row r="50" spans="1:5" x14ac:dyDescent="0.3">
      <c r="A50" s="7" t="s">
        <v>5119</v>
      </c>
      <c r="B50" s="6">
        <v>13122</v>
      </c>
      <c r="C50" s="6">
        <v>2438883</v>
      </c>
      <c r="D50" s="6">
        <v>8.0523944793900147E-3</v>
      </c>
      <c r="E50" s="6">
        <v>8.3865084611965429E-2</v>
      </c>
    </row>
    <row r="51" spans="1:5" x14ac:dyDescent="0.3">
      <c r="A51" s="7" t="s">
        <v>5356</v>
      </c>
      <c r="B51" s="6">
        <v>13122</v>
      </c>
      <c r="C51" s="6">
        <v>2438883</v>
      </c>
      <c r="D51" s="6">
        <v>1.5373704822948085E-2</v>
      </c>
      <c r="E51" s="6">
        <v>0.16011598277703734</v>
      </c>
    </row>
    <row r="52" spans="1:5" x14ac:dyDescent="0.3">
      <c r="A52" s="7" t="s">
        <v>5199</v>
      </c>
      <c r="B52" s="6">
        <v>13122</v>
      </c>
      <c r="C52" s="6">
        <v>2438883</v>
      </c>
      <c r="D52" s="6">
        <v>3.23648678652666E-2</v>
      </c>
      <c r="E52" s="6">
        <v>0.33707767160722574</v>
      </c>
    </row>
    <row r="53" spans="1:5" x14ac:dyDescent="0.3">
      <c r="A53" s="7" t="s">
        <v>5357</v>
      </c>
      <c r="B53" s="6">
        <v>13122</v>
      </c>
      <c r="C53" s="6">
        <v>2438883</v>
      </c>
      <c r="D53" s="6">
        <v>4.897740260812084E-3</v>
      </c>
      <c r="E53" s="6">
        <v>5.1009597509379619E-2</v>
      </c>
    </row>
    <row r="54" spans="1:5" x14ac:dyDescent="0.3">
      <c r="A54" s="7" t="s">
        <v>5061</v>
      </c>
      <c r="B54" s="6">
        <v>13122</v>
      </c>
      <c r="C54" s="6">
        <v>2438883</v>
      </c>
      <c r="D54" s="6">
        <v>1.5790719401620724E-3</v>
      </c>
      <c r="E54" s="6">
        <v>1.6445915833982385E-2</v>
      </c>
    </row>
    <row r="55" spans="1:5" x14ac:dyDescent="0.3">
      <c r="A55" s="7" t="s">
        <v>5200</v>
      </c>
      <c r="B55" s="6">
        <v>13122</v>
      </c>
      <c r="C55" s="6">
        <v>2438883</v>
      </c>
      <c r="D55" s="6">
        <v>8.0262220162934052E-4</v>
      </c>
      <c r="E55" s="6">
        <v>8.3592500371623187E-3</v>
      </c>
    </row>
    <row r="56" spans="1:5" x14ac:dyDescent="0.3">
      <c r="A56" s="7" t="s">
        <v>5201</v>
      </c>
      <c r="B56" s="6">
        <v>13122</v>
      </c>
      <c r="C56" s="6">
        <v>2438883</v>
      </c>
      <c r="D56" s="6">
        <v>1.937983650760236E-2</v>
      </c>
      <c r="E56" s="6">
        <v>0.20183954383209102</v>
      </c>
    </row>
    <row r="57" spans="1:5" x14ac:dyDescent="0.3">
      <c r="A57" s="7" t="s">
        <v>5311</v>
      </c>
      <c r="B57" s="6">
        <v>13122</v>
      </c>
      <c r="C57" s="6">
        <v>2438883</v>
      </c>
      <c r="D57" s="6">
        <v>1.1132020970424333E-3</v>
      </c>
      <c r="E57" s="6">
        <v>1.1593916355890346E-2</v>
      </c>
    </row>
    <row r="58" spans="1:5" x14ac:dyDescent="0.3">
      <c r="A58" s="7" t="s">
        <v>5358</v>
      </c>
      <c r="B58" s="6">
        <v>13122</v>
      </c>
      <c r="C58" s="6">
        <v>2438883</v>
      </c>
      <c r="D58" s="6">
        <v>3.0517091970646013E-3</v>
      </c>
      <c r="E58" s="6">
        <v>3.1783322423906295E-2</v>
      </c>
    </row>
    <row r="59" spans="1:5" x14ac:dyDescent="0.3">
      <c r="A59" s="7" t="s">
        <v>5202</v>
      </c>
      <c r="B59" s="6">
        <v>13122</v>
      </c>
      <c r="C59" s="6">
        <v>2438883</v>
      </c>
      <c r="D59" s="6">
        <v>7.103206484419664E-3</v>
      </c>
      <c r="E59" s="6">
        <v>7.3979362828886508E-2</v>
      </c>
    </row>
    <row r="60" spans="1:5" x14ac:dyDescent="0.3">
      <c r="A60" s="7" t="s">
        <v>5062</v>
      </c>
      <c r="B60" s="6">
        <v>13122</v>
      </c>
      <c r="C60" s="6">
        <v>2438883</v>
      </c>
      <c r="D60" s="6">
        <v>5.4944724194147679E-3</v>
      </c>
      <c r="E60" s="6">
        <v>5.7224518189182914E-2</v>
      </c>
    </row>
    <row r="61" spans="1:5" x14ac:dyDescent="0.3">
      <c r="A61" s="7" t="s">
        <v>5063</v>
      </c>
      <c r="B61" s="6">
        <v>13122</v>
      </c>
      <c r="C61" s="6">
        <v>2438883</v>
      </c>
      <c r="D61" s="6">
        <v>9.1952587012752718E-3</v>
      </c>
      <c r="E61" s="6">
        <v>9.5767929773576996E-2</v>
      </c>
    </row>
    <row r="62" spans="1:5" x14ac:dyDescent="0.3">
      <c r="A62" s="7" t="s">
        <v>5121</v>
      </c>
      <c r="B62" s="6">
        <v>13122</v>
      </c>
      <c r="C62" s="6">
        <v>2438883</v>
      </c>
      <c r="D62" s="6">
        <v>4.7564089600903962E-3</v>
      </c>
      <c r="E62" s="6">
        <v>4.9537642611531478E-2</v>
      </c>
    </row>
    <row r="63" spans="1:5" x14ac:dyDescent="0.3">
      <c r="A63" s="7" t="s">
        <v>5122</v>
      </c>
      <c r="B63" s="6">
        <v>13122</v>
      </c>
      <c r="C63" s="6">
        <v>2438883</v>
      </c>
      <c r="D63" s="6">
        <v>3.0290263957142068E-3</v>
      </c>
      <c r="E63" s="6">
        <v>3.1547082748943009E-2</v>
      </c>
    </row>
    <row r="64" spans="1:5" x14ac:dyDescent="0.3">
      <c r="A64" s="7" t="s">
        <v>5203</v>
      </c>
      <c r="B64" s="6">
        <v>13122</v>
      </c>
      <c r="C64" s="6">
        <v>2438883</v>
      </c>
      <c r="D64" s="6">
        <v>6.2639428344550704E-4</v>
      </c>
      <c r="E64" s="6">
        <v>6.5238494855245051E-3</v>
      </c>
    </row>
    <row r="65" spans="1:5" x14ac:dyDescent="0.3">
      <c r="A65" s="7" t="s">
        <v>5204</v>
      </c>
      <c r="B65" s="6">
        <v>13122</v>
      </c>
      <c r="C65" s="6">
        <v>2438883</v>
      </c>
      <c r="D65" s="6">
        <v>1.6554955324041703E-2</v>
      </c>
      <c r="E65" s="6">
        <v>0.17241861815781756</v>
      </c>
    </row>
    <row r="66" spans="1:5" x14ac:dyDescent="0.3">
      <c r="A66" s="7" t="s">
        <v>5064</v>
      </c>
      <c r="B66" s="6">
        <v>13122</v>
      </c>
      <c r="C66" s="6">
        <v>2438883</v>
      </c>
      <c r="D66" s="6">
        <v>3.0377505500797431E-3</v>
      </c>
      <c r="E66" s="6">
        <v>3.1637944162390429E-2</v>
      </c>
    </row>
    <row r="67" spans="1:5" x14ac:dyDescent="0.3">
      <c r="A67" s="7" t="s">
        <v>5065</v>
      </c>
      <c r="B67" s="6">
        <v>13122</v>
      </c>
      <c r="C67" s="6">
        <v>2438883</v>
      </c>
      <c r="D67" s="6">
        <v>1.1592656320924648E-2</v>
      </c>
      <c r="E67" s="6">
        <v>0.12073664618892704</v>
      </c>
    </row>
    <row r="68" spans="1:5" x14ac:dyDescent="0.3">
      <c r="A68" s="7" t="s">
        <v>5205</v>
      </c>
      <c r="B68" s="6">
        <v>13122</v>
      </c>
      <c r="C68" s="6">
        <v>2438883</v>
      </c>
      <c r="D68" s="6">
        <v>5.7579418812539647E-4</v>
      </c>
      <c r="E68" s="6">
        <v>5.9968532875294897E-3</v>
      </c>
    </row>
    <row r="69" spans="1:5" x14ac:dyDescent="0.3">
      <c r="A69" s="7" t="s">
        <v>5066</v>
      </c>
      <c r="B69" s="6">
        <v>13122</v>
      </c>
      <c r="C69" s="6">
        <v>2438883</v>
      </c>
      <c r="D69" s="6">
        <v>9.3261210167583149E-3</v>
      </c>
      <c r="E69" s="6">
        <v>9.7130850975288244E-2</v>
      </c>
    </row>
    <row r="70" spans="1:5" x14ac:dyDescent="0.3">
      <c r="A70" s="7" t="s">
        <v>5067</v>
      </c>
      <c r="B70" s="6">
        <v>13122</v>
      </c>
      <c r="C70" s="6">
        <v>2438883</v>
      </c>
      <c r="D70" s="6">
        <v>3.5629446428850288E-3</v>
      </c>
      <c r="E70" s="6">
        <v>3.71078012519249E-2</v>
      </c>
    </row>
    <row r="71" spans="1:5" x14ac:dyDescent="0.3">
      <c r="A71" s="7" t="s">
        <v>5206</v>
      </c>
      <c r="B71" s="6">
        <v>13122</v>
      </c>
      <c r="C71" s="6">
        <v>2438883</v>
      </c>
      <c r="D71" s="6">
        <v>8.1117187290756614E-3</v>
      </c>
      <c r="E71" s="6">
        <v>8.4482942223407867E-2</v>
      </c>
    </row>
    <row r="72" spans="1:5" x14ac:dyDescent="0.3">
      <c r="A72" s="7" t="s">
        <v>5359</v>
      </c>
      <c r="B72" s="6">
        <v>13122</v>
      </c>
      <c r="C72" s="6">
        <v>2438883</v>
      </c>
      <c r="D72" s="6">
        <v>1.118436589661755E-3</v>
      </c>
      <c r="E72" s="6">
        <v>1.1648433203958796E-2</v>
      </c>
    </row>
    <row r="73" spans="1:5" x14ac:dyDescent="0.3">
      <c r="A73" s="7" t="s">
        <v>5360</v>
      </c>
      <c r="B73" s="6">
        <v>13122</v>
      </c>
      <c r="C73" s="6">
        <v>2438883</v>
      </c>
      <c r="D73" s="6">
        <v>5.0024301131985204E-3</v>
      </c>
      <c r="E73" s="6">
        <v>5.2099934470748628E-2</v>
      </c>
    </row>
    <row r="74" spans="1:5" x14ac:dyDescent="0.3">
      <c r="A74" s="7" t="s">
        <v>5207</v>
      </c>
      <c r="B74" s="6">
        <v>13122</v>
      </c>
      <c r="C74" s="6">
        <v>2438883</v>
      </c>
      <c r="D74" s="6">
        <v>1.285940353480052E-3</v>
      </c>
      <c r="E74" s="6">
        <v>1.3392972342149192E-2</v>
      </c>
    </row>
    <row r="75" spans="1:5" x14ac:dyDescent="0.3">
      <c r="A75" s="7" t="s">
        <v>5123</v>
      </c>
      <c r="B75" s="6">
        <v>13122</v>
      </c>
      <c r="C75" s="6">
        <v>2438883</v>
      </c>
      <c r="D75" s="6">
        <v>1.2615127212565504E-3</v>
      </c>
      <c r="E75" s="6">
        <v>1.3138560384496427E-2</v>
      </c>
    </row>
    <row r="76" spans="1:5" x14ac:dyDescent="0.3">
      <c r="A76" s="7" t="s">
        <v>5124</v>
      </c>
      <c r="B76" s="6">
        <v>13122</v>
      </c>
      <c r="C76" s="6">
        <v>2438883</v>
      </c>
      <c r="D76" s="6">
        <v>2.1478868047950395E-3</v>
      </c>
      <c r="E76" s="6">
        <v>2.2370079990753942E-2</v>
      </c>
    </row>
    <row r="77" spans="1:5" x14ac:dyDescent="0.3">
      <c r="A77" s="7" t="s">
        <v>5361</v>
      </c>
      <c r="B77" s="6">
        <v>13122</v>
      </c>
      <c r="C77" s="6">
        <v>2438883</v>
      </c>
      <c r="D77" s="6">
        <v>5.8727517527044221E-2</v>
      </c>
      <c r="E77" s="6">
        <v>0.611642690762629</v>
      </c>
    </row>
    <row r="78" spans="1:5" x14ac:dyDescent="0.3">
      <c r="A78" s="7" t="s">
        <v>5125</v>
      </c>
      <c r="B78" s="6">
        <v>13122</v>
      </c>
      <c r="C78" s="6">
        <v>2438883</v>
      </c>
      <c r="D78" s="6">
        <v>5.2170443105907136E-4</v>
      </c>
      <c r="E78" s="6">
        <v>5.4335125241555069E-3</v>
      </c>
    </row>
    <row r="79" spans="1:5" x14ac:dyDescent="0.3">
      <c r="A79" s="7" t="s">
        <v>5208</v>
      </c>
      <c r="B79" s="6">
        <v>13122</v>
      </c>
      <c r="C79" s="6">
        <v>2438883</v>
      </c>
      <c r="D79" s="6">
        <v>1.5323104727627974E-2</v>
      </c>
      <c r="E79" s="6">
        <v>0.15958898657904233</v>
      </c>
    </row>
    <row r="80" spans="1:5" x14ac:dyDescent="0.3">
      <c r="A80" s="7" t="s">
        <v>5209</v>
      </c>
      <c r="B80" s="6">
        <v>13122</v>
      </c>
      <c r="C80" s="6">
        <v>2438883</v>
      </c>
      <c r="D80" s="6">
        <v>1.2786120638130016E-2</v>
      </c>
      <c r="E80" s="6">
        <v>0.13316648754853364</v>
      </c>
    </row>
    <row r="81" spans="1:5" x14ac:dyDescent="0.3">
      <c r="A81" s="7" t="s">
        <v>5211</v>
      </c>
      <c r="B81" s="6">
        <v>13122</v>
      </c>
      <c r="C81" s="6">
        <v>2438883</v>
      </c>
      <c r="D81" s="6">
        <v>1.4918303965067092E-3</v>
      </c>
      <c r="E81" s="6">
        <v>1.5537301699508222E-2</v>
      </c>
    </row>
    <row r="82" spans="1:5" x14ac:dyDescent="0.3">
      <c r="A82" s="7" t="s">
        <v>5127</v>
      </c>
      <c r="B82" s="6">
        <v>13122</v>
      </c>
      <c r="C82" s="6">
        <v>2438883</v>
      </c>
      <c r="D82" s="6">
        <v>2.2490869954352607E-3</v>
      </c>
      <c r="E82" s="6">
        <v>2.3424072386743974E-2</v>
      </c>
    </row>
    <row r="83" spans="1:5" x14ac:dyDescent="0.3">
      <c r="A83" s="7" t="s">
        <v>5068</v>
      </c>
      <c r="B83" s="6">
        <v>13122</v>
      </c>
      <c r="C83" s="6">
        <v>2438883</v>
      </c>
      <c r="D83" s="6">
        <v>4.4632773734083761E-3</v>
      </c>
      <c r="E83" s="6">
        <v>4.6484699119698283E-2</v>
      </c>
    </row>
    <row r="84" spans="1:5" x14ac:dyDescent="0.3">
      <c r="A84" s="7" t="s">
        <v>5312</v>
      </c>
      <c r="B84" s="6">
        <v>13122</v>
      </c>
      <c r="C84" s="6">
        <v>2438883</v>
      </c>
      <c r="D84" s="6">
        <v>7.6790006725450605E-3</v>
      </c>
      <c r="E84" s="6">
        <v>7.9976216116416005E-2</v>
      </c>
    </row>
    <row r="85" spans="1:5" x14ac:dyDescent="0.3">
      <c r="A85" s="7" t="s">
        <v>5362</v>
      </c>
      <c r="B85" s="6">
        <v>13122</v>
      </c>
      <c r="C85" s="6">
        <v>2438883</v>
      </c>
      <c r="D85" s="6">
        <v>6.1644874746879571E-3</v>
      </c>
      <c r="E85" s="6">
        <v>6.4202674741944493E-2</v>
      </c>
    </row>
    <row r="86" spans="1:5" x14ac:dyDescent="0.3">
      <c r="A86" s="7" t="s">
        <v>5126</v>
      </c>
      <c r="B86" s="6">
        <v>13122</v>
      </c>
      <c r="C86" s="6">
        <v>2438883</v>
      </c>
      <c r="D86" s="6">
        <v>1.8268379241433031E-3</v>
      </c>
      <c r="E86" s="6">
        <v>1.9026379975889018E-2</v>
      </c>
    </row>
    <row r="87" spans="1:5" x14ac:dyDescent="0.3">
      <c r="A87" s="7" t="s">
        <v>5210</v>
      </c>
      <c r="B87" s="6">
        <v>13122</v>
      </c>
      <c r="C87" s="6">
        <v>2438883</v>
      </c>
      <c r="D87" s="6">
        <v>1.4061592006371425E-2</v>
      </c>
      <c r="E87" s="6">
        <v>0.14645042619454593</v>
      </c>
    </row>
    <row r="88" spans="1:5" x14ac:dyDescent="0.3">
      <c r="A88" s="7" t="s">
        <v>5363</v>
      </c>
      <c r="B88" s="6">
        <v>13122</v>
      </c>
      <c r="C88" s="6">
        <v>2438883</v>
      </c>
      <c r="D88" s="6">
        <v>1.5738374475427501E-3</v>
      </c>
      <c r="E88" s="6">
        <v>1.6391398985913935E-2</v>
      </c>
    </row>
    <row r="89" spans="1:5" x14ac:dyDescent="0.3">
      <c r="A89" s="7" t="s">
        <v>5069</v>
      </c>
      <c r="B89" s="6">
        <v>13122</v>
      </c>
      <c r="C89" s="6">
        <v>2438883</v>
      </c>
      <c r="D89" s="6">
        <v>4.1614216323608202E-3</v>
      </c>
      <c r="E89" s="6">
        <v>4.3340894214417676E-2</v>
      </c>
    </row>
    <row r="90" spans="1:5" x14ac:dyDescent="0.3">
      <c r="A90" s="7" t="s">
        <v>5365</v>
      </c>
      <c r="B90" s="6">
        <v>13122</v>
      </c>
      <c r="C90" s="6">
        <v>2438883</v>
      </c>
      <c r="D90" s="6">
        <v>8.5549057708449051E-3</v>
      </c>
      <c r="E90" s="6">
        <v>8.9098702026536622E-2</v>
      </c>
    </row>
    <row r="91" spans="1:5" x14ac:dyDescent="0.3">
      <c r="A91" s="7" t="s">
        <v>5364</v>
      </c>
      <c r="B91" s="6">
        <v>13122</v>
      </c>
      <c r="C91" s="6">
        <v>2438883</v>
      </c>
      <c r="D91" s="6">
        <v>6.9252337353627232E-3</v>
      </c>
      <c r="E91" s="6">
        <v>7.2125789994559222E-2</v>
      </c>
    </row>
    <row r="92" spans="1:5" x14ac:dyDescent="0.3">
      <c r="A92" s="7" t="s">
        <v>5212</v>
      </c>
      <c r="B92" s="6">
        <v>13122</v>
      </c>
      <c r="C92" s="6">
        <v>2438883</v>
      </c>
      <c r="D92" s="6">
        <v>1.8182882528650777E-2</v>
      </c>
      <c r="E92" s="6">
        <v>0.18937335790710547</v>
      </c>
    </row>
    <row r="93" spans="1:5" x14ac:dyDescent="0.3">
      <c r="A93" s="7" t="s">
        <v>5366</v>
      </c>
      <c r="B93" s="6">
        <v>13122</v>
      </c>
      <c r="C93" s="6">
        <v>2438883</v>
      </c>
      <c r="D93" s="6">
        <v>4.0302103507031541E-2</v>
      </c>
      <c r="E93" s="6">
        <v>0.41974338556168528</v>
      </c>
    </row>
    <row r="94" spans="1:5" x14ac:dyDescent="0.3">
      <c r="A94" s="7" t="s">
        <v>5070</v>
      </c>
      <c r="B94" s="6">
        <v>13122</v>
      </c>
      <c r="C94" s="6">
        <v>2438883</v>
      </c>
      <c r="D94" s="6">
        <v>2.3433078625830529E-3</v>
      </c>
      <c r="E94" s="6">
        <v>2.4405375651976074E-2</v>
      </c>
    </row>
    <row r="95" spans="1:5" x14ac:dyDescent="0.3">
      <c r="A95" s="7" t="s">
        <v>5071</v>
      </c>
      <c r="B95" s="6">
        <v>13122</v>
      </c>
      <c r="C95" s="6">
        <v>2438883</v>
      </c>
      <c r="D95" s="6">
        <v>2.1461419739219325E-3</v>
      </c>
      <c r="E95" s="6">
        <v>2.2351907708064458E-2</v>
      </c>
    </row>
    <row r="96" spans="1:5" x14ac:dyDescent="0.3">
      <c r="A96" s="7" t="s">
        <v>5367</v>
      </c>
      <c r="B96" s="6">
        <v>13122</v>
      </c>
      <c r="C96" s="6">
        <v>2438883</v>
      </c>
      <c r="D96" s="6">
        <v>1.524982183095747E-2</v>
      </c>
      <c r="E96" s="6">
        <v>0.15882575070608404</v>
      </c>
    </row>
    <row r="97" spans="1:5" x14ac:dyDescent="0.3">
      <c r="A97" s="7" t="s">
        <v>5213</v>
      </c>
      <c r="B97" s="6">
        <v>13122</v>
      </c>
      <c r="C97" s="6">
        <v>2438883</v>
      </c>
      <c r="D97" s="6">
        <v>2.0798384007438562E-3</v>
      </c>
      <c r="E97" s="6">
        <v>2.1661360965864095E-2</v>
      </c>
    </row>
    <row r="98" spans="1:5" x14ac:dyDescent="0.3">
      <c r="A98" s="7" t="s">
        <v>5214</v>
      </c>
      <c r="B98" s="6">
        <v>13122</v>
      </c>
      <c r="C98" s="6">
        <v>2438883</v>
      </c>
      <c r="D98" s="6">
        <v>8.2356017210662776E-4</v>
      </c>
      <c r="E98" s="6">
        <v>8.5773174294361178E-3</v>
      </c>
    </row>
    <row r="99" spans="1:5" x14ac:dyDescent="0.3">
      <c r="A99" s="7" t="s">
        <v>5368</v>
      </c>
      <c r="B99" s="6">
        <v>13122</v>
      </c>
      <c r="C99" s="6">
        <v>2438883</v>
      </c>
      <c r="D99" s="6">
        <v>1.3511970281342637E-2</v>
      </c>
      <c r="E99" s="6">
        <v>0.14072615714735867</v>
      </c>
    </row>
    <row r="100" spans="1:5" x14ac:dyDescent="0.3">
      <c r="A100" s="7" t="s">
        <v>5215</v>
      </c>
      <c r="B100" s="6">
        <v>13122</v>
      </c>
      <c r="C100" s="6">
        <v>2438883</v>
      </c>
      <c r="D100" s="6">
        <v>6.1430260549487373E-2</v>
      </c>
      <c r="E100" s="6">
        <v>0.63979155664863852</v>
      </c>
    </row>
    <row r="101" spans="1:5" x14ac:dyDescent="0.3">
      <c r="A101" s="7" t="s">
        <v>5304</v>
      </c>
      <c r="B101" s="6">
        <v>13122</v>
      </c>
      <c r="C101" s="6">
        <v>2438883</v>
      </c>
      <c r="D101" s="6">
        <v>6.4968777560148905E-2</v>
      </c>
      <c r="E101" s="6">
        <v>0.67664494594291069</v>
      </c>
    </row>
    <row r="102" spans="1:5" x14ac:dyDescent="0.3">
      <c r="A102" s="7" t="s">
        <v>5216</v>
      </c>
      <c r="B102" s="6">
        <v>13122</v>
      </c>
      <c r="C102" s="6">
        <v>2438883</v>
      </c>
      <c r="D102" s="6">
        <v>2.3607561713141255E-3</v>
      </c>
      <c r="E102" s="6">
        <v>2.4587098478870906E-2</v>
      </c>
    </row>
    <row r="103" spans="1:5" x14ac:dyDescent="0.3">
      <c r="A103" s="7" t="s">
        <v>5217</v>
      </c>
      <c r="B103" s="6">
        <v>13122</v>
      </c>
      <c r="C103" s="6">
        <v>2438883</v>
      </c>
      <c r="D103" s="6">
        <v>1.118436589661755E-3</v>
      </c>
      <c r="E103" s="6">
        <v>1.1648433203958796E-2</v>
      </c>
    </row>
    <row r="104" spans="1:5" x14ac:dyDescent="0.3">
      <c r="A104" s="7" t="s">
        <v>5313</v>
      </c>
      <c r="B104" s="6">
        <v>13122</v>
      </c>
      <c r="C104" s="6">
        <v>2438883</v>
      </c>
      <c r="D104" s="6">
        <v>6.2030482369836271E-2</v>
      </c>
      <c r="E104" s="6">
        <v>0.64604282189382078</v>
      </c>
    </row>
    <row r="105" spans="1:5" x14ac:dyDescent="0.3">
      <c r="A105" s="7" t="s">
        <v>5128</v>
      </c>
      <c r="B105" s="6">
        <v>13122</v>
      </c>
      <c r="C105" s="6">
        <v>2438883</v>
      </c>
      <c r="D105" s="6">
        <v>1.2039333024440107E-2</v>
      </c>
      <c r="E105" s="6">
        <v>0.12538875055743479</v>
      </c>
    </row>
    <row r="106" spans="1:5" x14ac:dyDescent="0.3">
      <c r="A106" s="7" t="s">
        <v>5129</v>
      </c>
      <c r="B106" s="6">
        <v>13122</v>
      </c>
      <c r="C106" s="6">
        <v>2438883</v>
      </c>
      <c r="D106" s="6">
        <v>8.2007051036041311E-4</v>
      </c>
      <c r="E106" s="6">
        <v>8.5409728640571513E-3</v>
      </c>
    </row>
    <row r="107" spans="1:5" x14ac:dyDescent="0.3">
      <c r="A107" s="7" t="s">
        <v>5072</v>
      </c>
      <c r="B107" s="6">
        <v>13122</v>
      </c>
      <c r="C107" s="6">
        <v>2438883</v>
      </c>
      <c r="D107" s="6">
        <v>2.721238229698086E-2</v>
      </c>
      <c r="E107" s="6">
        <v>0.28341492082518155</v>
      </c>
    </row>
    <row r="108" spans="1:5" x14ac:dyDescent="0.3">
      <c r="A108" s="7" t="s">
        <v>5218</v>
      </c>
      <c r="B108" s="6">
        <v>13122</v>
      </c>
      <c r="C108" s="6">
        <v>2438883</v>
      </c>
      <c r="D108" s="6">
        <v>8.9385940798411931E-2</v>
      </c>
      <c r="E108" s="6">
        <v>0.93094786989953993</v>
      </c>
    </row>
    <row r="109" spans="1:5" x14ac:dyDescent="0.3">
      <c r="A109" s="7" t="s">
        <v>5073</v>
      </c>
      <c r="B109" s="6">
        <v>13122</v>
      </c>
      <c r="C109" s="6">
        <v>2438883</v>
      </c>
      <c r="D109" s="6">
        <v>2.8929295876118401E-3</v>
      </c>
      <c r="E109" s="6">
        <v>3.0129644699163311E-2</v>
      </c>
    </row>
    <row r="110" spans="1:5" x14ac:dyDescent="0.3">
      <c r="A110" s="7" t="s">
        <v>5219</v>
      </c>
      <c r="B110" s="6">
        <v>13122</v>
      </c>
      <c r="C110" s="6">
        <v>2438883</v>
      </c>
      <c r="D110" s="6">
        <v>3.0604333514301376E-3</v>
      </c>
      <c r="E110" s="6">
        <v>3.1874183837353708E-2</v>
      </c>
    </row>
    <row r="111" spans="1:5" x14ac:dyDescent="0.3">
      <c r="A111" s="7" t="s">
        <v>5369</v>
      </c>
      <c r="B111" s="6">
        <v>13122</v>
      </c>
      <c r="C111" s="6">
        <v>2438883</v>
      </c>
      <c r="D111" s="6">
        <v>3.233171607867757E-3</v>
      </c>
      <c r="E111" s="6">
        <v>3.3673239823612554E-2</v>
      </c>
    </row>
    <row r="112" spans="1:5" x14ac:dyDescent="0.3">
      <c r="A112" s="7" t="s">
        <v>5130</v>
      </c>
      <c r="B112" s="6">
        <v>13122</v>
      </c>
      <c r="C112" s="6">
        <v>2438883</v>
      </c>
      <c r="D112" s="6">
        <v>7.6772558416719522E-4</v>
      </c>
      <c r="E112" s="6">
        <v>7.9958043833726518E-3</v>
      </c>
    </row>
    <row r="113" spans="1:5" x14ac:dyDescent="0.3">
      <c r="A113" s="7" t="s">
        <v>5131</v>
      </c>
      <c r="B113" s="6">
        <v>13122</v>
      </c>
      <c r="C113" s="6">
        <v>2438883</v>
      </c>
      <c r="D113" s="6">
        <v>6.7001505527318863E-4</v>
      </c>
      <c r="E113" s="6">
        <v>6.9781565527615866E-3</v>
      </c>
    </row>
    <row r="114" spans="1:5" x14ac:dyDescent="0.3">
      <c r="A114" s="7" t="s">
        <v>5371</v>
      </c>
      <c r="B114" s="6">
        <v>13122</v>
      </c>
      <c r="C114" s="6">
        <v>2438883</v>
      </c>
      <c r="D114" s="6">
        <v>1.298154169591803E-3</v>
      </c>
      <c r="E114" s="6">
        <v>1.3520178320975575E-2</v>
      </c>
    </row>
    <row r="115" spans="1:5" x14ac:dyDescent="0.3">
      <c r="A115" s="7" t="s">
        <v>5220</v>
      </c>
      <c r="B115" s="6">
        <v>13122</v>
      </c>
      <c r="C115" s="6">
        <v>2438883</v>
      </c>
      <c r="D115" s="6">
        <v>3.7642981256416075E-2</v>
      </c>
      <c r="E115" s="6">
        <v>0.39204882674291275</v>
      </c>
    </row>
    <row r="116" spans="1:5" x14ac:dyDescent="0.3">
      <c r="A116" s="7" t="s">
        <v>5132</v>
      </c>
      <c r="B116" s="6">
        <v>13122</v>
      </c>
      <c r="C116" s="6">
        <v>2438883</v>
      </c>
      <c r="D116" s="6">
        <v>2.9487641755512732E-4</v>
      </c>
      <c r="E116" s="6">
        <v>3.0711157745226779E-3</v>
      </c>
    </row>
    <row r="117" spans="1:5" x14ac:dyDescent="0.3">
      <c r="A117" s="7" t="s">
        <v>5370</v>
      </c>
      <c r="B117" s="6">
        <v>13122</v>
      </c>
      <c r="C117" s="6">
        <v>2438883</v>
      </c>
      <c r="D117" s="6">
        <v>1.7012101012795803E-3</v>
      </c>
      <c r="E117" s="6">
        <v>1.7717975622246217E-2</v>
      </c>
    </row>
    <row r="118" spans="1:5" x14ac:dyDescent="0.3">
      <c r="A118" s="7" t="s">
        <v>5133</v>
      </c>
      <c r="B118" s="6">
        <v>13122</v>
      </c>
      <c r="C118" s="6">
        <v>2438883</v>
      </c>
      <c r="D118" s="6">
        <v>2.7830052426060831E-3</v>
      </c>
      <c r="E118" s="6">
        <v>2.8984790889725866E-2</v>
      </c>
    </row>
    <row r="119" spans="1:5" x14ac:dyDescent="0.3">
      <c r="A119" s="7" t="s">
        <v>5134</v>
      </c>
      <c r="B119" s="6">
        <v>13122</v>
      </c>
      <c r="C119" s="6">
        <v>2438883</v>
      </c>
      <c r="D119" s="6">
        <v>9.1429137750820527E-4</v>
      </c>
      <c r="E119" s="6">
        <v>9.5222761292892491E-3</v>
      </c>
    </row>
    <row r="120" spans="1:5" x14ac:dyDescent="0.3">
      <c r="A120" s="7" t="s">
        <v>5221</v>
      </c>
      <c r="B120" s="6">
        <v>13122</v>
      </c>
      <c r="C120" s="6">
        <v>2438883</v>
      </c>
      <c r="D120" s="6">
        <v>6.9828131541752629E-3</v>
      </c>
      <c r="E120" s="6">
        <v>7.2725475323312166E-2</v>
      </c>
    </row>
    <row r="121" spans="1:5" x14ac:dyDescent="0.3">
      <c r="A121" s="7" t="s">
        <v>5135</v>
      </c>
      <c r="B121" s="6">
        <v>13122</v>
      </c>
      <c r="C121" s="6">
        <v>2438883</v>
      </c>
      <c r="D121" s="6">
        <v>5.426424015363585E-4</v>
      </c>
      <c r="E121" s="6">
        <v>5.651579916429306E-3</v>
      </c>
    </row>
    <row r="122" spans="1:5" x14ac:dyDescent="0.3">
      <c r="A122" s="7" t="s">
        <v>5136</v>
      </c>
      <c r="B122" s="6">
        <v>13122</v>
      </c>
      <c r="C122" s="6">
        <v>2438883</v>
      </c>
      <c r="D122" s="6">
        <v>1.17252634672808E-3</v>
      </c>
      <c r="E122" s="6">
        <v>1.2211773967332779E-2</v>
      </c>
    </row>
    <row r="123" spans="1:5" x14ac:dyDescent="0.3">
      <c r="A123" s="7" t="s">
        <v>5137</v>
      </c>
      <c r="B123" s="6">
        <v>13122</v>
      </c>
      <c r="C123" s="6">
        <v>2438883</v>
      </c>
      <c r="D123" s="6">
        <v>6.2831359740592504E-3</v>
      </c>
      <c r="E123" s="6">
        <v>6.5438389964829355E-2</v>
      </c>
    </row>
    <row r="124" spans="1:5" x14ac:dyDescent="0.3">
      <c r="A124" s="7" t="s">
        <v>5074</v>
      </c>
      <c r="B124" s="6">
        <v>13122</v>
      </c>
      <c r="C124" s="6">
        <v>2438883</v>
      </c>
      <c r="D124" s="6">
        <v>6.5256674654211588E-3</v>
      </c>
      <c r="E124" s="6">
        <v>6.7964337258667545E-2</v>
      </c>
    </row>
    <row r="125" spans="1:5" x14ac:dyDescent="0.3">
      <c r="A125" s="7" t="s">
        <v>5372</v>
      </c>
      <c r="B125" s="6">
        <v>13122</v>
      </c>
      <c r="C125" s="6">
        <v>2438883</v>
      </c>
      <c r="D125" s="6">
        <v>2.9156123889622345E-3</v>
      </c>
      <c r="E125" s="6">
        <v>3.0365884374126594E-2</v>
      </c>
    </row>
    <row r="126" spans="1:5" x14ac:dyDescent="0.3">
      <c r="A126" s="7" t="s">
        <v>5314</v>
      </c>
      <c r="B126" s="6">
        <v>13122</v>
      </c>
      <c r="C126" s="6">
        <v>2438883</v>
      </c>
      <c r="D126" s="6">
        <v>1.9236760376007564E-2</v>
      </c>
      <c r="E126" s="6">
        <v>0.20034941665155337</v>
      </c>
    </row>
    <row r="127" spans="1:5" x14ac:dyDescent="0.3">
      <c r="A127" s="7" t="s">
        <v>5138</v>
      </c>
      <c r="B127" s="6">
        <v>13122</v>
      </c>
      <c r="C127" s="6">
        <v>2438883</v>
      </c>
      <c r="D127" s="6">
        <v>9.8059495068628121E-4</v>
      </c>
      <c r="E127" s="6">
        <v>1.0212822871489615E-2</v>
      </c>
    </row>
    <row r="128" spans="1:5" x14ac:dyDescent="0.3">
      <c r="A128" s="7" t="s">
        <v>5373</v>
      </c>
      <c r="B128" s="6">
        <v>13122</v>
      </c>
      <c r="C128" s="6">
        <v>2438883</v>
      </c>
      <c r="D128" s="6">
        <v>6.8100748977376431E-3</v>
      </c>
      <c r="E128" s="6">
        <v>7.092641933705332E-2</v>
      </c>
    </row>
    <row r="129" spans="1:5" x14ac:dyDescent="0.3">
      <c r="A129" s="7" t="s">
        <v>5075</v>
      </c>
      <c r="B129" s="6">
        <v>13122</v>
      </c>
      <c r="C129" s="6">
        <v>2438883</v>
      </c>
      <c r="D129" s="6">
        <v>1.4195943983600683E-2</v>
      </c>
      <c r="E129" s="6">
        <v>0.14784969196163614</v>
      </c>
    </row>
    <row r="130" spans="1:5" x14ac:dyDescent="0.3">
      <c r="A130" s="7" t="s">
        <v>5076</v>
      </c>
      <c r="B130" s="6">
        <v>13122</v>
      </c>
      <c r="C130" s="6">
        <v>2438883</v>
      </c>
      <c r="D130" s="6">
        <v>3.6903172966218593E-3</v>
      </c>
      <c r="E130" s="6">
        <v>3.8434377888257182E-2</v>
      </c>
    </row>
    <row r="131" spans="1:5" x14ac:dyDescent="0.3">
      <c r="A131" s="7" t="s">
        <v>5374</v>
      </c>
      <c r="B131" s="6">
        <v>13122</v>
      </c>
      <c r="C131" s="6">
        <v>2438883</v>
      </c>
      <c r="D131" s="6">
        <v>9.8931910505181751E-4</v>
      </c>
      <c r="E131" s="6">
        <v>1.0303684284937031E-2</v>
      </c>
    </row>
    <row r="132" spans="1:5" x14ac:dyDescent="0.3">
      <c r="A132" s="7" t="s">
        <v>5139</v>
      </c>
      <c r="B132" s="6">
        <v>13122</v>
      </c>
      <c r="C132" s="6">
        <v>2438883</v>
      </c>
      <c r="D132" s="6">
        <v>2.1506785341920111E-2</v>
      </c>
      <c r="E132" s="6">
        <v>0.22399155643057114</v>
      </c>
    </row>
    <row r="133" spans="1:5" x14ac:dyDescent="0.3">
      <c r="A133" s="7" t="s">
        <v>5077</v>
      </c>
      <c r="B133" s="6">
        <v>13122</v>
      </c>
      <c r="C133" s="6">
        <v>2438883</v>
      </c>
      <c r="D133" s="6">
        <v>2.8458191540379446E-3</v>
      </c>
      <c r="E133" s="6">
        <v>2.9638993066547263E-2</v>
      </c>
    </row>
    <row r="134" spans="1:5" x14ac:dyDescent="0.3">
      <c r="A134" s="7" t="s">
        <v>5375</v>
      </c>
      <c r="B134" s="6">
        <v>13122</v>
      </c>
      <c r="C134" s="6">
        <v>2438883</v>
      </c>
      <c r="D134" s="6">
        <v>3.6582124085566853E-2</v>
      </c>
      <c r="E134" s="6">
        <v>0.38100007886770687</v>
      </c>
    </row>
    <row r="135" spans="1:5" x14ac:dyDescent="0.3">
      <c r="A135" s="7" t="s">
        <v>5140</v>
      </c>
      <c r="B135" s="6">
        <v>13122</v>
      </c>
      <c r="C135" s="6">
        <v>2438883</v>
      </c>
      <c r="D135" s="6">
        <v>2.5387289203710663E-3</v>
      </c>
      <c r="E135" s="6">
        <v>2.6440671313198202E-2</v>
      </c>
    </row>
    <row r="136" spans="1:5" x14ac:dyDescent="0.3">
      <c r="A136" s="7" t="s">
        <v>5222</v>
      </c>
      <c r="B136" s="6">
        <v>13122</v>
      </c>
      <c r="C136" s="6">
        <v>2438883</v>
      </c>
      <c r="D136" s="6">
        <v>2.2785746371907733E-2</v>
      </c>
      <c r="E136" s="6">
        <v>0.23731183964196242</v>
      </c>
    </row>
    <row r="137" spans="1:5" x14ac:dyDescent="0.3">
      <c r="A137" s="7" t="s">
        <v>5223</v>
      </c>
      <c r="B137" s="6">
        <v>13122</v>
      </c>
      <c r="C137" s="6">
        <v>2438883</v>
      </c>
      <c r="D137" s="6">
        <v>8.5496712782255841E-4</v>
      </c>
      <c r="E137" s="6">
        <v>8.9044185178468183E-3</v>
      </c>
    </row>
    <row r="138" spans="1:5" x14ac:dyDescent="0.3">
      <c r="A138" s="7" t="s">
        <v>5376</v>
      </c>
      <c r="B138" s="6">
        <v>13122</v>
      </c>
      <c r="C138" s="6">
        <v>2438883</v>
      </c>
      <c r="D138" s="6">
        <v>9.614018110821014E-4</v>
      </c>
      <c r="E138" s="6">
        <v>1.0012927761905297E-2</v>
      </c>
    </row>
    <row r="139" spans="1:5" x14ac:dyDescent="0.3">
      <c r="A139" s="7" t="s">
        <v>5377</v>
      </c>
      <c r="B139" s="6">
        <v>13122</v>
      </c>
      <c r="C139" s="6">
        <v>2438883</v>
      </c>
      <c r="D139" s="6">
        <v>1.6828893771119541E-2</v>
      </c>
      <c r="E139" s="6">
        <v>0.17527166654006643</v>
      </c>
    </row>
    <row r="140" spans="1:5" x14ac:dyDescent="0.3">
      <c r="A140" s="7" t="s">
        <v>5306</v>
      </c>
      <c r="B140" s="6">
        <v>13122</v>
      </c>
      <c r="C140" s="6">
        <v>2438883</v>
      </c>
      <c r="D140" s="6">
        <v>0.11799593262475171</v>
      </c>
      <c r="E140" s="6">
        <v>1.2289187891589977</v>
      </c>
    </row>
    <row r="141" spans="1:5" x14ac:dyDescent="0.3">
      <c r="A141" s="7" t="s">
        <v>5315</v>
      </c>
      <c r="B141" s="6">
        <v>13122</v>
      </c>
      <c r="C141" s="6">
        <v>2438883</v>
      </c>
      <c r="D141" s="6">
        <v>6.4872811862127996E-2</v>
      </c>
      <c r="E141" s="6">
        <v>0.67564547039498912</v>
      </c>
    </row>
    <row r="142" spans="1:5" x14ac:dyDescent="0.3">
      <c r="A142" s="7" t="s">
        <v>5378</v>
      </c>
      <c r="B142" s="6">
        <v>13122</v>
      </c>
      <c r="C142" s="6">
        <v>2438883</v>
      </c>
      <c r="D142" s="6">
        <v>5.2222788032100353E-3</v>
      </c>
      <c r="E142" s="6">
        <v>5.4389642089623519E-2</v>
      </c>
    </row>
    <row r="143" spans="1:5" x14ac:dyDescent="0.3">
      <c r="A143" s="7" t="s">
        <v>5307</v>
      </c>
      <c r="B143" s="6">
        <v>13122</v>
      </c>
      <c r="C143" s="6">
        <v>2438883</v>
      </c>
      <c r="D143" s="6">
        <v>5.3342969452635211E-2</v>
      </c>
      <c r="E143" s="6">
        <v>0.55556302638288346</v>
      </c>
    </row>
    <row r="144" spans="1:5" x14ac:dyDescent="0.3">
      <c r="A144" s="7" t="s">
        <v>5379</v>
      </c>
      <c r="B144" s="6">
        <v>13122</v>
      </c>
      <c r="C144" s="6">
        <v>2438883</v>
      </c>
      <c r="D144" s="6">
        <v>2.2996870907553714E-3</v>
      </c>
      <c r="E144" s="6">
        <v>2.3951068584738992E-2</v>
      </c>
    </row>
    <row r="145" spans="1:5" x14ac:dyDescent="0.3">
      <c r="A145" s="7" t="s">
        <v>5141</v>
      </c>
      <c r="B145" s="6">
        <v>13122</v>
      </c>
      <c r="C145" s="6">
        <v>2438883</v>
      </c>
      <c r="D145" s="6">
        <v>5.1175889508235997E-3</v>
      </c>
      <c r="E145" s="6">
        <v>5.3299305128254523E-2</v>
      </c>
    </row>
    <row r="146" spans="1:5" x14ac:dyDescent="0.3">
      <c r="A146" s="7" t="s">
        <v>5224</v>
      </c>
      <c r="B146" s="6">
        <v>13122</v>
      </c>
      <c r="C146" s="6">
        <v>2438883</v>
      </c>
      <c r="D146" s="6">
        <v>2.0779190867834384E-2</v>
      </c>
      <c r="E146" s="6">
        <v>0.21641371454905661</v>
      </c>
    </row>
    <row r="147" spans="1:5" x14ac:dyDescent="0.3">
      <c r="A147" s="7" t="s">
        <v>5316</v>
      </c>
      <c r="B147" s="6">
        <v>13122</v>
      </c>
      <c r="C147" s="6">
        <v>2438883</v>
      </c>
      <c r="D147" s="6">
        <v>6.3391450450859935E-2</v>
      </c>
      <c r="E147" s="6">
        <v>0.66021720239161774</v>
      </c>
    </row>
    <row r="148" spans="1:5" x14ac:dyDescent="0.3">
      <c r="A148" s="7" t="s">
        <v>5225</v>
      </c>
      <c r="B148" s="6">
        <v>13122</v>
      </c>
      <c r="C148" s="6">
        <v>2438883</v>
      </c>
      <c r="D148" s="6">
        <v>3.6213964771341221E-2</v>
      </c>
      <c r="E148" s="6">
        <v>0.3771657272202259</v>
      </c>
    </row>
    <row r="149" spans="1:5" x14ac:dyDescent="0.3">
      <c r="A149" s="7" t="s">
        <v>5142</v>
      </c>
      <c r="B149" s="6">
        <v>13122</v>
      </c>
      <c r="C149" s="6">
        <v>2438883</v>
      </c>
      <c r="D149" s="6">
        <v>1.2004436406977963E-3</v>
      </c>
      <c r="E149" s="6">
        <v>1.2502530490364511E-2</v>
      </c>
    </row>
    <row r="150" spans="1:5" x14ac:dyDescent="0.3">
      <c r="A150" s="7" t="s">
        <v>5380</v>
      </c>
      <c r="B150" s="6">
        <v>13122</v>
      </c>
      <c r="C150" s="6">
        <v>2438883</v>
      </c>
      <c r="D150" s="6">
        <v>8.1394615399580664E-2</v>
      </c>
      <c r="E150" s="6">
        <v>0.84771881518170644</v>
      </c>
    </row>
    <row r="151" spans="1:5" x14ac:dyDescent="0.3">
      <c r="A151" s="7" t="s">
        <v>5381</v>
      </c>
      <c r="B151" s="6">
        <v>13122</v>
      </c>
      <c r="C151" s="6">
        <v>2438883</v>
      </c>
      <c r="D151" s="6">
        <v>3.8037313033738311E-3</v>
      </c>
      <c r="E151" s="6">
        <v>3.961557626307359E-2</v>
      </c>
    </row>
    <row r="152" spans="1:5" x14ac:dyDescent="0.3">
      <c r="A152" s="7" t="s">
        <v>5317</v>
      </c>
      <c r="B152" s="6">
        <v>13122</v>
      </c>
      <c r="C152" s="6">
        <v>2438883</v>
      </c>
      <c r="D152" s="6">
        <v>3.6226178587452973E-2</v>
      </c>
      <c r="E152" s="6">
        <v>0.37729293319905227</v>
      </c>
    </row>
    <row r="153" spans="1:5" x14ac:dyDescent="0.3">
      <c r="A153" s="7" t="s">
        <v>5078</v>
      </c>
      <c r="B153" s="6">
        <v>13122</v>
      </c>
      <c r="C153" s="6">
        <v>2438883</v>
      </c>
      <c r="D153" s="6">
        <v>5.2240236340831423E-3</v>
      </c>
      <c r="E153" s="6">
        <v>5.4407814372312999E-2</v>
      </c>
    </row>
    <row r="154" spans="1:5" x14ac:dyDescent="0.3">
      <c r="A154" s="7" t="s">
        <v>5226</v>
      </c>
      <c r="B154" s="6">
        <v>13122</v>
      </c>
      <c r="C154" s="6">
        <v>2438883</v>
      </c>
      <c r="D154" s="6">
        <v>1.0031032689493648E-2</v>
      </c>
      <c r="E154" s="6">
        <v>0.10447245318183949</v>
      </c>
    </row>
    <row r="155" spans="1:5" x14ac:dyDescent="0.3">
      <c r="A155" s="7" t="s">
        <v>5382</v>
      </c>
      <c r="B155" s="6">
        <v>13122</v>
      </c>
      <c r="C155" s="6">
        <v>2438883</v>
      </c>
      <c r="D155" s="6">
        <v>2.1740592678916484E-3</v>
      </c>
      <c r="E155" s="6">
        <v>2.2642664231096191E-2</v>
      </c>
    </row>
    <row r="156" spans="1:5" x14ac:dyDescent="0.3">
      <c r="A156" s="7" t="s">
        <v>5227</v>
      </c>
      <c r="B156" s="6">
        <v>13122</v>
      </c>
      <c r="C156" s="6">
        <v>2438883</v>
      </c>
      <c r="D156" s="6">
        <v>3.4128891877978043E-3</v>
      </c>
      <c r="E156" s="6">
        <v>3.5544984940629333E-2</v>
      </c>
    </row>
    <row r="157" spans="1:5" x14ac:dyDescent="0.3">
      <c r="A157" s="7" t="s">
        <v>5228</v>
      </c>
      <c r="B157" s="6">
        <v>13122</v>
      </c>
      <c r="C157" s="6">
        <v>2438883</v>
      </c>
      <c r="D157" s="6">
        <v>1.0397447172846174E-2</v>
      </c>
      <c r="E157" s="6">
        <v>0.10828863254663099</v>
      </c>
    </row>
    <row r="158" spans="1:5" x14ac:dyDescent="0.3">
      <c r="A158" s="7" t="s">
        <v>5229</v>
      </c>
      <c r="B158" s="6">
        <v>13122</v>
      </c>
      <c r="C158" s="6">
        <v>2438883</v>
      </c>
      <c r="D158" s="6">
        <v>4.1492078162490689E-2</v>
      </c>
      <c r="E158" s="6">
        <v>0.43213688235591285</v>
      </c>
    </row>
    <row r="159" spans="1:5" x14ac:dyDescent="0.3">
      <c r="A159" s="7" t="s">
        <v>5230</v>
      </c>
      <c r="B159" s="6">
        <v>13122</v>
      </c>
      <c r="C159" s="6">
        <v>2438883</v>
      </c>
      <c r="D159" s="6">
        <v>2.1775489296378629E-3</v>
      </c>
      <c r="E159" s="6">
        <v>2.2679008796475157E-2</v>
      </c>
    </row>
    <row r="160" spans="1:5" x14ac:dyDescent="0.3">
      <c r="A160" s="7" t="s">
        <v>5383</v>
      </c>
      <c r="B160" s="6">
        <v>13122</v>
      </c>
      <c r="C160" s="6">
        <v>2438883</v>
      </c>
      <c r="D160" s="6">
        <v>4.0881387356903149E-3</v>
      </c>
      <c r="E160" s="6">
        <v>4.2577658341459372E-2</v>
      </c>
    </row>
    <row r="161" spans="1:5" x14ac:dyDescent="0.3">
      <c r="A161" s="7" t="s">
        <v>5231</v>
      </c>
      <c r="B161" s="6">
        <v>13122</v>
      </c>
      <c r="C161" s="6">
        <v>2438883</v>
      </c>
      <c r="D161" s="6">
        <v>1.3382852796732698E-3</v>
      </c>
      <c r="E161" s="6">
        <v>1.393814082283369E-2</v>
      </c>
    </row>
    <row r="162" spans="1:5" x14ac:dyDescent="0.3">
      <c r="A162" s="7" t="s">
        <v>5079</v>
      </c>
      <c r="B162" s="6">
        <v>13122</v>
      </c>
      <c r="C162" s="6">
        <v>2438883</v>
      </c>
      <c r="D162" s="6">
        <v>2.5718807069601041E-3</v>
      </c>
      <c r="E162" s="6">
        <v>2.6785944684298384E-2</v>
      </c>
    </row>
    <row r="163" spans="1:5" x14ac:dyDescent="0.3">
      <c r="A163" s="7" t="s">
        <v>5080</v>
      </c>
      <c r="B163" s="6">
        <v>13122</v>
      </c>
      <c r="C163" s="6">
        <v>2438883</v>
      </c>
      <c r="D163" s="6">
        <v>4.0462627947357409E-3</v>
      </c>
      <c r="E163" s="6">
        <v>4.2141523556911774E-2</v>
      </c>
    </row>
    <row r="164" spans="1:5" x14ac:dyDescent="0.3">
      <c r="A164" s="7" t="s">
        <v>5143</v>
      </c>
      <c r="B164" s="6">
        <v>13122</v>
      </c>
      <c r="C164" s="6">
        <v>2438883</v>
      </c>
      <c r="D164" s="6">
        <v>2.6521429271230382E-3</v>
      </c>
      <c r="E164" s="6">
        <v>2.7621869688014614E-2</v>
      </c>
    </row>
    <row r="165" spans="1:5" x14ac:dyDescent="0.3">
      <c r="A165" s="7" t="s">
        <v>5232</v>
      </c>
      <c r="B165" s="6">
        <v>13122</v>
      </c>
      <c r="C165" s="6">
        <v>2438883</v>
      </c>
      <c r="D165" s="6">
        <v>3.3423980205242711E-2</v>
      </c>
      <c r="E165" s="6">
        <v>0.34810824719974209</v>
      </c>
    </row>
    <row r="166" spans="1:5" x14ac:dyDescent="0.3">
      <c r="A166" s="7" t="s">
        <v>5081</v>
      </c>
      <c r="B166" s="6">
        <v>13122</v>
      </c>
      <c r="C166" s="6">
        <v>2438883</v>
      </c>
      <c r="D166" s="6">
        <v>4.8768022903347974E-3</v>
      </c>
      <c r="E166" s="6">
        <v>5.0791530117105819E-2</v>
      </c>
    </row>
    <row r="167" spans="1:5" x14ac:dyDescent="0.3">
      <c r="A167" s="7" t="s">
        <v>5384</v>
      </c>
      <c r="B167" s="6">
        <v>13122</v>
      </c>
      <c r="C167" s="6">
        <v>2438883</v>
      </c>
      <c r="D167" s="6">
        <v>2.8929295876118401E-3</v>
      </c>
      <c r="E167" s="6">
        <v>3.0129644699163311E-2</v>
      </c>
    </row>
    <row r="168" spans="1:5" x14ac:dyDescent="0.3">
      <c r="A168" s="7" t="s">
        <v>5233</v>
      </c>
      <c r="B168" s="6">
        <v>13122</v>
      </c>
      <c r="C168" s="6">
        <v>2438883</v>
      </c>
      <c r="D168" s="6">
        <v>0.14211124012196716</v>
      </c>
      <c r="E168" s="6">
        <v>1.4800779082103463</v>
      </c>
    </row>
    <row r="169" spans="1:5" x14ac:dyDescent="0.3">
      <c r="A169" s="7" t="s">
        <v>5082</v>
      </c>
      <c r="B169" s="6">
        <v>13122</v>
      </c>
      <c r="C169" s="6">
        <v>2438883</v>
      </c>
      <c r="D169" s="6">
        <v>4.1474629853759616E-3</v>
      </c>
      <c r="E169" s="6">
        <v>4.319551595290181E-2</v>
      </c>
    </row>
    <row r="170" spans="1:5" x14ac:dyDescent="0.3">
      <c r="A170" s="7" t="s">
        <v>5385</v>
      </c>
      <c r="B170" s="6">
        <v>13122</v>
      </c>
      <c r="C170" s="6">
        <v>2438883</v>
      </c>
      <c r="D170" s="6">
        <v>2.0873411734982174E-2</v>
      </c>
      <c r="E170" s="6">
        <v>0.21739501781428872</v>
      </c>
    </row>
    <row r="171" spans="1:5" x14ac:dyDescent="0.3">
      <c r="A171" s="7" t="s">
        <v>5318</v>
      </c>
      <c r="B171" s="6">
        <v>13122</v>
      </c>
      <c r="C171" s="6">
        <v>2438883</v>
      </c>
      <c r="D171" s="6">
        <v>1.8250930932701963E-2</v>
      </c>
      <c r="E171" s="6">
        <v>0.1900820769319953</v>
      </c>
    </row>
    <row r="172" spans="1:5" x14ac:dyDescent="0.3">
      <c r="A172" s="7" t="s">
        <v>5234</v>
      </c>
      <c r="B172" s="6">
        <v>13122</v>
      </c>
      <c r="C172" s="6">
        <v>2438883</v>
      </c>
      <c r="D172" s="6">
        <v>6.944426874966902E-4</v>
      </c>
      <c r="E172" s="6">
        <v>7.232568510414354E-3</v>
      </c>
    </row>
    <row r="173" spans="1:5" x14ac:dyDescent="0.3">
      <c r="A173" s="7" t="s">
        <v>5235</v>
      </c>
      <c r="B173" s="6">
        <v>13122</v>
      </c>
      <c r="C173" s="6">
        <v>2438883</v>
      </c>
      <c r="D173" s="6">
        <v>1.0432343790308319E-2</v>
      </c>
      <c r="E173" s="6">
        <v>0.10865207820042065</v>
      </c>
    </row>
    <row r="174" spans="1:5" x14ac:dyDescent="0.3">
      <c r="A174" s="7" t="s">
        <v>5144</v>
      </c>
      <c r="B174" s="6">
        <v>13122</v>
      </c>
      <c r="C174" s="6">
        <v>2438883</v>
      </c>
      <c r="D174" s="6">
        <v>6.0022182034889814E-4</v>
      </c>
      <c r="E174" s="6">
        <v>6.2512652451822553E-3</v>
      </c>
    </row>
    <row r="175" spans="1:5" x14ac:dyDescent="0.3">
      <c r="A175" s="7" t="s">
        <v>5302</v>
      </c>
      <c r="B175" s="6">
        <v>13122</v>
      </c>
      <c r="C175" s="6">
        <v>2438883</v>
      </c>
      <c r="D175" s="6">
        <v>6.5069977750789126E-2</v>
      </c>
      <c r="E175" s="6">
        <v>0.67769893833890071</v>
      </c>
    </row>
    <row r="176" spans="1:5" x14ac:dyDescent="0.3">
      <c r="A176" s="7" t="s">
        <v>5236</v>
      </c>
      <c r="B176" s="6">
        <v>13122</v>
      </c>
      <c r="C176" s="6">
        <v>2438883</v>
      </c>
      <c r="D176" s="6">
        <v>2.2693270335633047E-2</v>
      </c>
      <c r="E176" s="6">
        <v>0.23634870865941981</v>
      </c>
    </row>
    <row r="177" spans="1:5" x14ac:dyDescent="0.3">
      <c r="A177" s="7" t="s">
        <v>5301</v>
      </c>
      <c r="B177" s="6">
        <v>13122</v>
      </c>
      <c r="C177" s="6">
        <v>2438883</v>
      </c>
      <c r="D177" s="6">
        <v>2.2496104446971928E-2</v>
      </c>
      <c r="E177" s="6">
        <v>0.2342952407155082</v>
      </c>
    </row>
    <row r="178" spans="1:5" x14ac:dyDescent="0.3">
      <c r="A178" s="7" t="s">
        <v>5083</v>
      </c>
      <c r="B178" s="6">
        <v>13122</v>
      </c>
      <c r="C178" s="6">
        <v>2438883</v>
      </c>
      <c r="D178" s="6">
        <v>1.6279272046090755E-3</v>
      </c>
      <c r="E178" s="6">
        <v>1.695473974928792E-2</v>
      </c>
    </row>
    <row r="179" spans="1:5" x14ac:dyDescent="0.3">
      <c r="A179" s="7" t="s">
        <v>5319</v>
      </c>
      <c r="B179" s="6">
        <v>13122</v>
      </c>
      <c r="C179" s="6">
        <v>2438883</v>
      </c>
      <c r="D179" s="6">
        <v>0.20570160129236131</v>
      </c>
      <c r="E179" s="6">
        <v>2.1423667508285655</v>
      </c>
    </row>
    <row r="180" spans="1:5" x14ac:dyDescent="0.3">
      <c r="A180" s="7" t="s">
        <v>5320</v>
      </c>
      <c r="B180" s="6">
        <v>13122</v>
      </c>
      <c r="C180" s="6">
        <v>2438883</v>
      </c>
      <c r="D180" s="6">
        <v>7.2497722777606736E-3</v>
      </c>
      <c r="E180" s="6">
        <v>7.5505834574803102E-2</v>
      </c>
    </row>
    <row r="181" spans="1:5" x14ac:dyDescent="0.3">
      <c r="A181" s="7" t="s">
        <v>5145</v>
      </c>
      <c r="B181" s="6">
        <v>13122</v>
      </c>
      <c r="C181" s="6">
        <v>2438883</v>
      </c>
      <c r="D181" s="6">
        <v>4.3271805653060103E-3</v>
      </c>
      <c r="E181" s="6">
        <v>4.5067261069918582E-2</v>
      </c>
    </row>
    <row r="182" spans="1:5" x14ac:dyDescent="0.3">
      <c r="A182" s="7" t="s">
        <v>5237</v>
      </c>
      <c r="B182" s="6">
        <v>13122</v>
      </c>
      <c r="C182" s="6">
        <v>2438883</v>
      </c>
      <c r="D182" s="6">
        <v>1.765768843584549E-3</v>
      </c>
      <c r="E182" s="6">
        <v>1.8390350081757101E-2</v>
      </c>
    </row>
    <row r="183" spans="1:5" x14ac:dyDescent="0.3">
      <c r="A183" s="7" t="s">
        <v>5146</v>
      </c>
      <c r="B183" s="6">
        <v>13122</v>
      </c>
      <c r="C183" s="6">
        <v>2438883</v>
      </c>
      <c r="D183" s="6">
        <v>1.0172363990215336E-3</v>
      </c>
      <c r="E183" s="6">
        <v>1.0594440807968763E-2</v>
      </c>
    </row>
    <row r="184" spans="1:5" x14ac:dyDescent="0.3">
      <c r="A184" s="7" t="s">
        <v>5084</v>
      </c>
      <c r="B184" s="6">
        <v>13122</v>
      </c>
      <c r="C184" s="6">
        <v>2438883</v>
      </c>
      <c r="D184" s="6">
        <v>1.6034995723855736E-3</v>
      </c>
      <c r="E184" s="6">
        <v>1.6700327791635154E-2</v>
      </c>
    </row>
    <row r="185" spans="1:5" x14ac:dyDescent="0.3">
      <c r="A185" s="7" t="s">
        <v>5321</v>
      </c>
      <c r="B185" s="6">
        <v>13122</v>
      </c>
      <c r="C185" s="6">
        <v>2438883</v>
      </c>
      <c r="D185" s="6">
        <v>5.3705894274241528E-3</v>
      </c>
      <c r="E185" s="6">
        <v>5.5934286118229593E-2</v>
      </c>
    </row>
    <row r="186" spans="1:5" x14ac:dyDescent="0.3">
      <c r="A186" s="7" t="s">
        <v>5238</v>
      </c>
      <c r="B186" s="6">
        <v>13122</v>
      </c>
      <c r="C186" s="6">
        <v>2438883</v>
      </c>
      <c r="D186" s="6">
        <v>2.5649013834676752E-3</v>
      </c>
      <c r="E186" s="6">
        <v>2.6713255553540451E-2</v>
      </c>
    </row>
    <row r="187" spans="1:5" x14ac:dyDescent="0.3">
      <c r="A187" s="7" t="s">
        <v>5147</v>
      </c>
      <c r="B187" s="6">
        <v>13122</v>
      </c>
      <c r="C187" s="6">
        <v>2438883</v>
      </c>
      <c r="D187" s="6">
        <v>6.6286124869344883E-3</v>
      </c>
      <c r="E187" s="6">
        <v>6.9036501937347061E-2</v>
      </c>
    </row>
    <row r="188" spans="1:5" x14ac:dyDescent="0.3">
      <c r="A188" s="7" t="s">
        <v>5239</v>
      </c>
      <c r="B188" s="6">
        <v>13122</v>
      </c>
      <c r="C188" s="6">
        <v>2438883</v>
      </c>
      <c r="D188" s="6">
        <v>1.565113293177214E-3</v>
      </c>
      <c r="E188" s="6">
        <v>1.6300537572466519E-2</v>
      </c>
    </row>
    <row r="189" spans="1:5" x14ac:dyDescent="0.3">
      <c r="A189" s="7" t="s">
        <v>5240</v>
      </c>
      <c r="B189" s="6">
        <v>13122</v>
      </c>
      <c r="C189" s="6">
        <v>2438883</v>
      </c>
      <c r="D189" s="6">
        <v>1.2356892243345628E-2</v>
      </c>
      <c r="E189" s="6">
        <v>0.12869610600692072</v>
      </c>
    </row>
    <row r="190" spans="1:5" x14ac:dyDescent="0.3">
      <c r="A190" s="7" t="s">
        <v>5241</v>
      </c>
      <c r="B190" s="6">
        <v>13122</v>
      </c>
      <c r="C190" s="6">
        <v>2438883</v>
      </c>
      <c r="D190" s="6">
        <v>1.371437066262308E-3</v>
      </c>
      <c r="E190" s="6">
        <v>1.4283414193933875E-2</v>
      </c>
    </row>
    <row r="191" spans="1:5" x14ac:dyDescent="0.3">
      <c r="A191" s="7" t="s">
        <v>5242</v>
      </c>
      <c r="B191" s="6">
        <v>13122</v>
      </c>
      <c r="C191" s="6">
        <v>2438883</v>
      </c>
      <c r="D191" s="6">
        <v>1.2041077855313215E-2</v>
      </c>
      <c r="E191" s="6">
        <v>0.12540692284012425</v>
      </c>
    </row>
    <row r="192" spans="1:5" x14ac:dyDescent="0.3">
      <c r="A192" s="7" t="s">
        <v>5148</v>
      </c>
      <c r="B192" s="6">
        <v>13122</v>
      </c>
      <c r="C192" s="6">
        <v>2438883</v>
      </c>
      <c r="D192" s="6">
        <v>1.6924859469140443E-4</v>
      </c>
      <c r="E192" s="6">
        <v>1.7627114208798799E-3</v>
      </c>
    </row>
    <row r="193" spans="1:5" x14ac:dyDescent="0.3">
      <c r="A193" s="7" t="s">
        <v>5243</v>
      </c>
      <c r="B193" s="6">
        <v>13122</v>
      </c>
      <c r="C193" s="6">
        <v>2438883</v>
      </c>
      <c r="D193" s="6">
        <v>6.6731056741987232E-2</v>
      </c>
      <c r="E193" s="6">
        <v>0.69499895145928881</v>
      </c>
    </row>
    <row r="194" spans="1:5" x14ac:dyDescent="0.3">
      <c r="A194" s="7" t="s">
        <v>5085</v>
      </c>
      <c r="B194" s="6">
        <v>13122</v>
      </c>
      <c r="C194" s="6">
        <v>2438883</v>
      </c>
      <c r="D194" s="6">
        <v>6.1418046733375618E-3</v>
      </c>
      <c r="E194" s="6">
        <v>6.3966435066981214E-2</v>
      </c>
    </row>
    <row r="195" spans="1:5" x14ac:dyDescent="0.3">
      <c r="A195" s="7" t="s">
        <v>5244</v>
      </c>
      <c r="B195" s="6">
        <v>13122</v>
      </c>
      <c r="C195" s="6">
        <v>2438883</v>
      </c>
      <c r="D195" s="6">
        <v>5.3322031482157927E-3</v>
      </c>
      <c r="E195" s="6">
        <v>5.5534495899060961E-2</v>
      </c>
    </row>
    <row r="196" spans="1:5" x14ac:dyDescent="0.3">
      <c r="A196" s="7" t="s">
        <v>5245</v>
      </c>
      <c r="B196" s="6">
        <v>13122</v>
      </c>
      <c r="C196" s="6">
        <v>2438883</v>
      </c>
      <c r="D196" s="6">
        <v>3.6243626896184045E-2</v>
      </c>
      <c r="E196" s="6">
        <v>0.3774746560259471</v>
      </c>
    </row>
    <row r="197" spans="1:5" x14ac:dyDescent="0.3">
      <c r="A197" s="7" t="s">
        <v>5149</v>
      </c>
      <c r="B197" s="6">
        <v>13122</v>
      </c>
      <c r="C197" s="6">
        <v>2438883</v>
      </c>
      <c r="D197" s="6">
        <v>2.2857284437705132E-4</v>
      </c>
      <c r="E197" s="6">
        <v>2.3805690323223123E-3</v>
      </c>
    </row>
    <row r="198" spans="1:5" x14ac:dyDescent="0.3">
      <c r="A198" s="7" t="s">
        <v>5322</v>
      </c>
      <c r="B198" s="6">
        <v>13122</v>
      </c>
      <c r="C198" s="6">
        <v>2438883</v>
      </c>
      <c r="D198" s="6">
        <v>3.3975346761144609E-2</v>
      </c>
      <c r="E198" s="6">
        <v>0.35385068852961882</v>
      </c>
    </row>
    <row r="199" spans="1:5" x14ac:dyDescent="0.3">
      <c r="A199" s="7" t="s">
        <v>5150</v>
      </c>
      <c r="B199" s="6">
        <v>13122</v>
      </c>
      <c r="C199" s="6">
        <v>2438883</v>
      </c>
      <c r="D199" s="6">
        <v>9.3173968623927786E-4</v>
      </c>
      <c r="E199" s="6">
        <v>9.7039989561840817E-3</v>
      </c>
    </row>
    <row r="200" spans="1:5" x14ac:dyDescent="0.3">
      <c r="A200" s="7" t="s">
        <v>5086</v>
      </c>
      <c r="B200" s="6">
        <v>13122</v>
      </c>
      <c r="C200" s="6">
        <v>2438883</v>
      </c>
      <c r="D200" s="6">
        <v>1.5302166757150687E-2</v>
      </c>
      <c r="E200" s="6">
        <v>0.15937091918676854</v>
      </c>
    </row>
    <row r="201" spans="1:5" x14ac:dyDescent="0.3">
      <c r="A201" s="7" t="s">
        <v>5151</v>
      </c>
      <c r="B201" s="6">
        <v>13122</v>
      </c>
      <c r="C201" s="6">
        <v>2438883</v>
      </c>
      <c r="D201" s="6">
        <v>7.031668418622266E-4</v>
      </c>
      <c r="E201" s="6">
        <v>7.3234299238617703E-3</v>
      </c>
    </row>
    <row r="202" spans="1:5" x14ac:dyDescent="0.3">
      <c r="A202" s="7" t="s">
        <v>5246</v>
      </c>
      <c r="B202" s="6">
        <v>13122</v>
      </c>
      <c r="C202" s="6">
        <v>2438883</v>
      </c>
      <c r="D202" s="6">
        <v>1.960143002848698E-2</v>
      </c>
      <c r="E202" s="6">
        <v>0.20414742373365538</v>
      </c>
    </row>
    <row r="203" spans="1:5" x14ac:dyDescent="0.3">
      <c r="A203" s="7" t="s">
        <v>5250</v>
      </c>
      <c r="B203" s="6">
        <v>13122</v>
      </c>
      <c r="C203" s="6">
        <v>2438883</v>
      </c>
      <c r="D203" s="6">
        <v>1.5035207633565278E-2</v>
      </c>
      <c r="E203" s="6">
        <v>0.1565905599352776</v>
      </c>
    </row>
    <row r="204" spans="1:5" x14ac:dyDescent="0.3">
      <c r="A204" s="7" t="s">
        <v>5088</v>
      </c>
      <c r="B204" s="6">
        <v>13122</v>
      </c>
      <c r="C204" s="6">
        <v>2438883</v>
      </c>
      <c r="D204" s="6">
        <v>3.5018755623262747E-3</v>
      </c>
      <c r="E204" s="6">
        <v>3.6471771357792983E-2</v>
      </c>
    </row>
    <row r="205" spans="1:5" x14ac:dyDescent="0.3">
      <c r="A205" s="7" t="s">
        <v>5323</v>
      </c>
      <c r="B205" s="6">
        <v>13122</v>
      </c>
      <c r="C205" s="6">
        <v>2438883</v>
      </c>
      <c r="D205" s="6">
        <v>1.0720240884371018E-2</v>
      </c>
      <c r="E205" s="6">
        <v>0.11165050484418539</v>
      </c>
    </row>
    <row r="206" spans="1:5" x14ac:dyDescent="0.3">
      <c r="A206" s="7" t="s">
        <v>5386</v>
      </c>
      <c r="B206" s="6">
        <v>13122</v>
      </c>
      <c r="C206" s="6">
        <v>2438883</v>
      </c>
      <c r="D206" s="6">
        <v>2.2476911307367752E-2</v>
      </c>
      <c r="E206" s="6">
        <v>0.23409534560592388</v>
      </c>
    </row>
    <row r="207" spans="1:5" x14ac:dyDescent="0.3">
      <c r="A207" s="7" t="s">
        <v>5155</v>
      </c>
      <c r="B207" s="6">
        <v>13122</v>
      </c>
      <c r="C207" s="6">
        <v>2438883</v>
      </c>
      <c r="D207" s="6">
        <v>1.3121128165766609E-3</v>
      </c>
      <c r="E207" s="6">
        <v>1.3665556582491441E-2</v>
      </c>
    </row>
    <row r="208" spans="1:5" x14ac:dyDescent="0.3">
      <c r="A208" s="7" t="s">
        <v>5152</v>
      </c>
      <c r="B208" s="6">
        <v>13122</v>
      </c>
      <c r="C208" s="6">
        <v>2438883</v>
      </c>
      <c r="D208" s="6">
        <v>1.6000099106393594E-3</v>
      </c>
      <c r="E208" s="6">
        <v>1.6663983226256188E-2</v>
      </c>
    </row>
    <row r="209" spans="1:5" x14ac:dyDescent="0.3">
      <c r="A209" s="7" t="s">
        <v>5087</v>
      </c>
      <c r="B209" s="6">
        <v>13122</v>
      </c>
      <c r="C209" s="6">
        <v>2438883</v>
      </c>
      <c r="D209" s="6">
        <v>2.3359795729160023E-2</v>
      </c>
      <c r="E209" s="6">
        <v>0.2432905206468024</v>
      </c>
    </row>
    <row r="210" spans="1:5" x14ac:dyDescent="0.3">
      <c r="A210" s="7" t="s">
        <v>5247</v>
      </c>
      <c r="B210" s="6">
        <v>13122</v>
      </c>
      <c r="C210" s="6">
        <v>2438883</v>
      </c>
      <c r="D210" s="6">
        <v>2.4410183914770596E-3</v>
      </c>
      <c r="E210" s="6">
        <v>2.5423023482587136E-2</v>
      </c>
    </row>
    <row r="211" spans="1:5" x14ac:dyDescent="0.3">
      <c r="A211" s="7" t="s">
        <v>5248</v>
      </c>
      <c r="B211" s="6">
        <v>13122</v>
      </c>
      <c r="C211" s="6">
        <v>2438883</v>
      </c>
      <c r="D211" s="6">
        <v>3.7548760389268282E-3</v>
      </c>
      <c r="E211" s="6">
        <v>3.9106752347768059E-2</v>
      </c>
    </row>
    <row r="212" spans="1:5" x14ac:dyDescent="0.3">
      <c r="A212" s="7" t="s">
        <v>5153</v>
      </c>
      <c r="B212" s="6">
        <v>13122</v>
      </c>
      <c r="C212" s="6">
        <v>2438883</v>
      </c>
      <c r="D212" s="6">
        <v>2.149631635668147E-3</v>
      </c>
      <c r="E212" s="6">
        <v>2.2388252273443425E-2</v>
      </c>
    </row>
    <row r="213" spans="1:5" x14ac:dyDescent="0.3">
      <c r="A213" s="7" t="s">
        <v>5249</v>
      </c>
      <c r="B213" s="6">
        <v>13122</v>
      </c>
      <c r="C213" s="6">
        <v>2438883</v>
      </c>
      <c r="D213" s="6">
        <v>9.0958033415081564E-3</v>
      </c>
      <c r="E213" s="6">
        <v>9.473210966027644E-2</v>
      </c>
    </row>
    <row r="214" spans="1:5" x14ac:dyDescent="0.3">
      <c r="A214" s="7" t="s">
        <v>5154</v>
      </c>
      <c r="B214" s="6">
        <v>13122</v>
      </c>
      <c r="C214" s="6">
        <v>2438883</v>
      </c>
      <c r="D214" s="6">
        <v>5.1472510756664228E-4</v>
      </c>
      <c r="E214" s="6">
        <v>5.360823393397573E-3</v>
      </c>
    </row>
    <row r="215" spans="1:5" x14ac:dyDescent="0.3">
      <c r="A215" s="7" t="s">
        <v>5089</v>
      </c>
      <c r="B215" s="6">
        <v>13122</v>
      </c>
      <c r="C215" s="6">
        <v>2438883</v>
      </c>
      <c r="D215" s="6">
        <v>6.7490058171788894E-3</v>
      </c>
      <c r="E215" s="6">
        <v>7.0290389442921403E-2</v>
      </c>
    </row>
    <row r="216" spans="1:5" x14ac:dyDescent="0.3">
      <c r="A216" s="7" t="s">
        <v>5251</v>
      </c>
      <c r="B216" s="6">
        <v>13122</v>
      </c>
      <c r="C216" s="6">
        <v>2438883</v>
      </c>
      <c r="D216" s="6">
        <v>6.8924309149483068E-2</v>
      </c>
      <c r="E216" s="6">
        <v>0.71784151079996927</v>
      </c>
    </row>
    <row r="217" spans="1:5" x14ac:dyDescent="0.3">
      <c r="A217" s="7" t="s">
        <v>5156</v>
      </c>
      <c r="B217" s="6">
        <v>13122</v>
      </c>
      <c r="C217" s="6">
        <v>2438883</v>
      </c>
      <c r="D217" s="6">
        <v>7.3666759462588599E-3</v>
      </c>
      <c r="E217" s="6">
        <v>7.6723377514998498E-2</v>
      </c>
    </row>
    <row r="218" spans="1:5" x14ac:dyDescent="0.3">
      <c r="A218" s="7" t="s">
        <v>5252</v>
      </c>
      <c r="B218" s="6">
        <v>13122</v>
      </c>
      <c r="C218" s="6">
        <v>2438883</v>
      </c>
      <c r="D218" s="6">
        <v>3.5507308267732781E-3</v>
      </c>
      <c r="E218" s="6">
        <v>3.6980595273098514E-2</v>
      </c>
    </row>
    <row r="219" spans="1:5" x14ac:dyDescent="0.3">
      <c r="A219" s="7" t="s">
        <v>5253</v>
      </c>
      <c r="B219" s="6">
        <v>13122</v>
      </c>
      <c r="C219" s="6">
        <v>2438883</v>
      </c>
      <c r="D219" s="6">
        <v>4.681381232546784E-3</v>
      </c>
      <c r="E219" s="6">
        <v>4.8756234455883694E-2</v>
      </c>
    </row>
    <row r="220" spans="1:5" x14ac:dyDescent="0.3">
      <c r="A220" s="7" t="s">
        <v>5254</v>
      </c>
      <c r="B220" s="6">
        <v>13122</v>
      </c>
      <c r="C220" s="6">
        <v>2438883</v>
      </c>
      <c r="D220" s="6">
        <v>1.4171516351377183E-2</v>
      </c>
      <c r="E220" s="6">
        <v>0.14759528000398336</v>
      </c>
    </row>
    <row r="221" spans="1:5" x14ac:dyDescent="0.3">
      <c r="A221" s="7" t="s">
        <v>5387</v>
      </c>
      <c r="B221" s="6">
        <v>13122</v>
      </c>
      <c r="C221" s="6">
        <v>2438883</v>
      </c>
      <c r="D221" s="6">
        <v>5.700362462441425E-3</v>
      </c>
      <c r="E221" s="6">
        <v>5.9368847546541939E-2</v>
      </c>
    </row>
    <row r="222" spans="1:5" x14ac:dyDescent="0.3">
      <c r="A222" s="7" t="s">
        <v>5157</v>
      </c>
      <c r="B222" s="6">
        <v>13122</v>
      </c>
      <c r="C222" s="6">
        <v>2438883</v>
      </c>
      <c r="D222" s="6">
        <v>6.2115979082618528E-4</v>
      </c>
      <c r="E222" s="6">
        <v>6.4693326374560553E-3</v>
      </c>
    </row>
    <row r="223" spans="1:5" x14ac:dyDescent="0.3">
      <c r="A223" s="7" t="s">
        <v>5255</v>
      </c>
      <c r="B223" s="6">
        <v>13122</v>
      </c>
      <c r="C223" s="6">
        <v>2438883</v>
      </c>
      <c r="D223" s="6">
        <v>2.3747148182989837E-3</v>
      </c>
      <c r="E223" s="6">
        <v>2.4732476740386772E-2</v>
      </c>
    </row>
    <row r="224" spans="1:5" x14ac:dyDescent="0.3">
      <c r="A224" s="7" t="s">
        <v>5256</v>
      </c>
      <c r="B224" s="6">
        <v>13122</v>
      </c>
      <c r="C224" s="6">
        <v>2438883</v>
      </c>
      <c r="D224" s="6">
        <v>3.3587994307314795E-3</v>
      </c>
      <c r="E224" s="6">
        <v>3.4981644177255349E-2</v>
      </c>
    </row>
    <row r="225" spans="1:5" x14ac:dyDescent="0.3">
      <c r="A225" s="7" t="s">
        <v>5090</v>
      </c>
      <c r="B225" s="6">
        <v>13122</v>
      </c>
      <c r="C225" s="6">
        <v>2438883</v>
      </c>
      <c r="D225" s="6">
        <v>1.6319403156172224E-2</v>
      </c>
      <c r="E225" s="6">
        <v>0.1699653599947373</v>
      </c>
    </row>
    <row r="226" spans="1:5" x14ac:dyDescent="0.3">
      <c r="A226" s="7" t="s">
        <v>5257</v>
      </c>
      <c r="B226" s="6">
        <v>13122</v>
      </c>
      <c r="C226" s="6">
        <v>2438883</v>
      </c>
      <c r="D226" s="6">
        <v>3.1773370199283239E-3</v>
      </c>
      <c r="E226" s="6">
        <v>3.3091726777549089E-2</v>
      </c>
    </row>
    <row r="227" spans="1:5" x14ac:dyDescent="0.3">
      <c r="A227" s="7" t="s">
        <v>5158</v>
      </c>
      <c r="B227" s="6">
        <v>13122</v>
      </c>
      <c r="C227" s="6">
        <v>2438883</v>
      </c>
      <c r="D227" s="6">
        <v>4.7808365923138977E-4</v>
      </c>
      <c r="E227" s="6">
        <v>4.9792054569184237E-3</v>
      </c>
    </row>
    <row r="228" spans="1:5" x14ac:dyDescent="0.3">
      <c r="A228" s="7" t="s">
        <v>5258</v>
      </c>
      <c r="B228" s="6">
        <v>13122</v>
      </c>
      <c r="C228" s="6">
        <v>2438883</v>
      </c>
      <c r="D228" s="6">
        <v>7.9320011491456135E-2</v>
      </c>
      <c r="E228" s="6">
        <v>0.82611197106391088</v>
      </c>
    </row>
    <row r="229" spans="1:5" x14ac:dyDescent="0.3">
      <c r="A229" s="7" t="s">
        <v>5324</v>
      </c>
      <c r="B229" s="6">
        <v>13122</v>
      </c>
      <c r="C229" s="6">
        <v>2438883</v>
      </c>
      <c r="D229" s="6">
        <v>7.0403925729878017E-3</v>
      </c>
      <c r="E229" s="6">
        <v>7.3325160652065111E-2</v>
      </c>
    </row>
    <row r="230" spans="1:5" x14ac:dyDescent="0.3">
      <c r="A230" s="7" t="s">
        <v>5259</v>
      </c>
      <c r="B230" s="6">
        <v>13122</v>
      </c>
      <c r="C230" s="6">
        <v>2438883</v>
      </c>
      <c r="D230" s="6">
        <v>1.1763649746489161E-2</v>
      </c>
      <c r="E230" s="6">
        <v>0.1225175298924964</v>
      </c>
    </row>
    <row r="231" spans="1:5" x14ac:dyDescent="0.3">
      <c r="A231" s="7" t="s">
        <v>5091</v>
      </c>
      <c r="B231" s="6">
        <v>13122</v>
      </c>
      <c r="C231" s="6">
        <v>2438883</v>
      </c>
      <c r="D231" s="6">
        <v>1.7744929979500853E-3</v>
      </c>
      <c r="E231" s="6">
        <v>1.8481211495204517E-2</v>
      </c>
    </row>
    <row r="232" spans="1:5" x14ac:dyDescent="0.3">
      <c r="A232" s="7" t="s">
        <v>5092</v>
      </c>
      <c r="B232" s="6">
        <v>13122</v>
      </c>
      <c r="C232" s="6">
        <v>2438883</v>
      </c>
      <c r="D232" s="6">
        <v>6.3651430250952915E-3</v>
      </c>
      <c r="E232" s="6">
        <v>6.6292487251235085E-2</v>
      </c>
    </row>
    <row r="233" spans="1:5" x14ac:dyDescent="0.3">
      <c r="A233" s="7" t="s">
        <v>5093</v>
      </c>
      <c r="B233" s="6">
        <v>13122</v>
      </c>
      <c r="C233" s="6">
        <v>2438883</v>
      </c>
      <c r="D233" s="6">
        <v>1.5118959515474427E-2</v>
      </c>
      <c r="E233" s="6">
        <v>0.15746282950437279</v>
      </c>
    </row>
    <row r="234" spans="1:5" x14ac:dyDescent="0.3">
      <c r="A234" s="7" t="s">
        <v>5159</v>
      </c>
      <c r="B234" s="6">
        <v>13122</v>
      </c>
      <c r="C234" s="6">
        <v>2438883</v>
      </c>
      <c r="D234" s="6">
        <v>7.8168423115205327E-4</v>
      </c>
      <c r="E234" s="6">
        <v>8.1411826448885179E-3</v>
      </c>
    </row>
    <row r="235" spans="1:5" x14ac:dyDescent="0.3">
      <c r="A235" s="7" t="s">
        <v>5160</v>
      </c>
      <c r="B235" s="6">
        <v>13122</v>
      </c>
      <c r="C235" s="6">
        <v>2438883</v>
      </c>
      <c r="D235" s="6">
        <v>3.0011091017444907E-4</v>
      </c>
      <c r="E235" s="6">
        <v>3.1256326225911277E-3</v>
      </c>
    </row>
    <row r="236" spans="1:5" x14ac:dyDescent="0.3">
      <c r="A236" s="7" t="s">
        <v>5260</v>
      </c>
      <c r="B236" s="6">
        <v>13122</v>
      </c>
      <c r="C236" s="6">
        <v>2438883</v>
      </c>
      <c r="D236" s="6">
        <v>3.5765543236952656E-2</v>
      </c>
      <c r="E236" s="6">
        <v>0.37249545056902866</v>
      </c>
    </row>
    <row r="237" spans="1:5" x14ac:dyDescent="0.3">
      <c r="A237" s="7" t="s">
        <v>5388</v>
      </c>
      <c r="B237" s="6">
        <v>13122</v>
      </c>
      <c r="C237" s="6">
        <v>2438883</v>
      </c>
      <c r="D237" s="6">
        <v>1.4213392292331756E-2</v>
      </c>
      <c r="E237" s="6">
        <v>0.14803141478853096</v>
      </c>
    </row>
    <row r="238" spans="1:5" x14ac:dyDescent="0.3">
      <c r="A238" s="7" t="s">
        <v>5261</v>
      </c>
      <c r="B238" s="6">
        <v>13122</v>
      </c>
      <c r="C238" s="6">
        <v>2438883</v>
      </c>
      <c r="D238" s="6">
        <v>2.1229357233096057E-2</v>
      </c>
      <c r="E238" s="6">
        <v>0.22110216348294331</v>
      </c>
    </row>
    <row r="239" spans="1:5" x14ac:dyDescent="0.3">
      <c r="A239" s="7" t="s">
        <v>5389</v>
      </c>
      <c r="B239" s="6">
        <v>13122</v>
      </c>
      <c r="C239" s="6">
        <v>2438883</v>
      </c>
      <c r="D239" s="6">
        <v>2.6661015741078964E-3</v>
      </c>
      <c r="E239" s="6">
        <v>2.776724794953048E-2</v>
      </c>
    </row>
    <row r="240" spans="1:5" x14ac:dyDescent="0.3">
      <c r="A240" s="7" t="s">
        <v>5390</v>
      </c>
      <c r="B240" s="6">
        <v>13122</v>
      </c>
      <c r="C240" s="6">
        <v>2438883</v>
      </c>
      <c r="D240" s="6">
        <v>5.3810584126627965E-3</v>
      </c>
      <c r="E240" s="6">
        <v>5.6043319814366492E-2</v>
      </c>
    </row>
    <row r="241" spans="1:5" x14ac:dyDescent="0.3">
      <c r="A241" s="7" t="s">
        <v>5262</v>
      </c>
      <c r="B241" s="6">
        <v>13122</v>
      </c>
      <c r="C241" s="6">
        <v>2438883</v>
      </c>
      <c r="D241" s="6">
        <v>4.8331815185071158E-4</v>
      </c>
      <c r="E241" s="6">
        <v>5.0337223049868735E-3</v>
      </c>
    </row>
    <row r="242" spans="1:5" x14ac:dyDescent="0.3">
      <c r="A242" s="7" t="s">
        <v>5161</v>
      </c>
      <c r="B242" s="6">
        <v>13122</v>
      </c>
      <c r="C242" s="6">
        <v>2438883</v>
      </c>
      <c r="D242" s="6">
        <v>3.8578210604401563E-3</v>
      </c>
      <c r="E242" s="6">
        <v>4.0178917026447575E-2</v>
      </c>
    </row>
    <row r="243" spans="1:5" x14ac:dyDescent="0.3">
      <c r="A243" s="7" t="s">
        <v>5391</v>
      </c>
      <c r="B243" s="6">
        <v>13122</v>
      </c>
      <c r="C243" s="6">
        <v>2438883</v>
      </c>
      <c r="D243" s="6">
        <v>2.7079775150624708E-3</v>
      </c>
      <c r="E243" s="6">
        <v>2.8203382734078079E-2</v>
      </c>
    </row>
    <row r="244" spans="1:5" x14ac:dyDescent="0.3">
      <c r="A244" s="7" t="s">
        <v>5162</v>
      </c>
      <c r="B244" s="6">
        <v>13122</v>
      </c>
      <c r="C244" s="6">
        <v>2438883</v>
      </c>
      <c r="D244" s="6">
        <v>2.1147350182060013E-3</v>
      </c>
      <c r="E244" s="6">
        <v>2.202480661965376E-2</v>
      </c>
    </row>
    <row r="245" spans="1:5" x14ac:dyDescent="0.3">
      <c r="A245" s="7" t="s">
        <v>5094</v>
      </c>
      <c r="B245" s="6">
        <v>13122</v>
      </c>
      <c r="C245" s="6">
        <v>2438883</v>
      </c>
      <c r="D245" s="6">
        <v>3.7461518845612915E-3</v>
      </c>
      <c r="E245" s="6">
        <v>3.9015890934320646E-2</v>
      </c>
    </row>
    <row r="246" spans="1:5" x14ac:dyDescent="0.3">
      <c r="A246" s="7" t="s">
        <v>5392</v>
      </c>
      <c r="B246" s="6">
        <v>13122</v>
      </c>
      <c r="C246" s="6">
        <v>2438883</v>
      </c>
      <c r="D246" s="6">
        <v>2.1897627457496136E-3</v>
      </c>
      <c r="E246" s="6">
        <v>2.2806214775301543E-2</v>
      </c>
    </row>
    <row r="247" spans="1:5" x14ac:dyDescent="0.3">
      <c r="A247" s="7" t="s">
        <v>5393</v>
      </c>
      <c r="B247" s="6">
        <v>13122</v>
      </c>
      <c r="C247" s="6">
        <v>2438883</v>
      </c>
      <c r="D247" s="6">
        <v>5.2414719428142149E-3</v>
      </c>
      <c r="E247" s="6">
        <v>5.4589537199207831E-2</v>
      </c>
    </row>
    <row r="248" spans="1:5" x14ac:dyDescent="0.3">
      <c r="A248" s="7" t="s">
        <v>5394</v>
      </c>
      <c r="B248" s="6">
        <v>13122</v>
      </c>
      <c r="C248" s="6">
        <v>2438883</v>
      </c>
      <c r="D248" s="6">
        <v>1.0531799150075434E-2</v>
      </c>
      <c r="E248" s="6">
        <v>0.10968789831372119</v>
      </c>
    </row>
    <row r="249" spans="1:5" x14ac:dyDescent="0.3">
      <c r="A249" s="7" t="s">
        <v>5395</v>
      </c>
      <c r="B249" s="6">
        <v>13122</v>
      </c>
      <c r="C249" s="6">
        <v>2438883</v>
      </c>
      <c r="D249" s="6">
        <v>8.1256773760605191E-3</v>
      </c>
      <c r="E249" s="6">
        <v>8.4628320484923733E-2</v>
      </c>
    </row>
    <row r="250" spans="1:5" x14ac:dyDescent="0.3">
      <c r="A250" s="7" t="s">
        <v>5396</v>
      </c>
      <c r="B250" s="6">
        <v>13122</v>
      </c>
      <c r="C250" s="6">
        <v>2438883</v>
      </c>
      <c r="D250" s="6">
        <v>4.4632773734083761E-3</v>
      </c>
      <c r="E250" s="6">
        <v>4.6484699119698283E-2</v>
      </c>
    </row>
    <row r="251" spans="1:5" x14ac:dyDescent="0.3">
      <c r="A251" s="7" t="s">
        <v>5263</v>
      </c>
      <c r="B251" s="6">
        <v>13122</v>
      </c>
      <c r="C251" s="6">
        <v>2438883</v>
      </c>
      <c r="D251" s="6">
        <v>1.4010991911051313E-3</v>
      </c>
      <c r="E251" s="6">
        <v>1.4592342999655091E-2</v>
      </c>
    </row>
    <row r="252" spans="1:5" x14ac:dyDescent="0.3">
      <c r="A252" s="7" t="s">
        <v>5397</v>
      </c>
      <c r="B252" s="6">
        <v>13122</v>
      </c>
      <c r="C252" s="6">
        <v>2438883</v>
      </c>
      <c r="D252" s="6">
        <v>7.5080072469805486E-3</v>
      </c>
      <c r="E252" s="6">
        <v>7.8195332412846638E-2</v>
      </c>
    </row>
    <row r="253" spans="1:5" x14ac:dyDescent="0.3">
      <c r="A253" s="7" t="s">
        <v>5163</v>
      </c>
      <c r="B253" s="6">
        <v>13122</v>
      </c>
      <c r="C253" s="6">
        <v>2438883</v>
      </c>
      <c r="D253" s="6">
        <v>3.7164897597184682E-3</v>
      </c>
      <c r="E253" s="6">
        <v>3.8706962128599434E-2</v>
      </c>
    </row>
    <row r="254" spans="1:5" x14ac:dyDescent="0.3">
      <c r="A254" s="7" t="s">
        <v>5164</v>
      </c>
      <c r="B254" s="6">
        <v>13122</v>
      </c>
      <c r="C254" s="6">
        <v>2438883</v>
      </c>
      <c r="D254" s="6">
        <v>2.3293492155981948E-3</v>
      </c>
      <c r="E254" s="6">
        <v>2.4259997390460208E-2</v>
      </c>
    </row>
    <row r="255" spans="1:5" x14ac:dyDescent="0.3">
      <c r="A255" s="7" t="s">
        <v>5165</v>
      </c>
      <c r="B255" s="6">
        <v>13122</v>
      </c>
      <c r="C255" s="6">
        <v>2438883</v>
      </c>
      <c r="D255" s="6">
        <v>1.0460261084278036E-2</v>
      </c>
      <c r="E255" s="6">
        <v>0.10894283472345238</v>
      </c>
    </row>
    <row r="256" spans="1:5" x14ac:dyDescent="0.3">
      <c r="A256" s="7" t="s">
        <v>5166</v>
      </c>
      <c r="B256" s="6">
        <v>13122</v>
      </c>
      <c r="C256" s="6">
        <v>2438883</v>
      </c>
      <c r="D256" s="6">
        <v>4.8820367829541193E-3</v>
      </c>
      <c r="E256" s="6">
        <v>5.0846046965174273E-2</v>
      </c>
    </row>
    <row r="257" spans="1:5" x14ac:dyDescent="0.3">
      <c r="A257" s="7" t="s">
        <v>5167</v>
      </c>
      <c r="B257" s="6">
        <v>13122</v>
      </c>
      <c r="C257" s="6">
        <v>2438883</v>
      </c>
      <c r="D257" s="6">
        <v>4.2853046243514353E-3</v>
      </c>
      <c r="E257" s="6">
        <v>4.4631126285370984E-2</v>
      </c>
    </row>
    <row r="258" spans="1:5" x14ac:dyDescent="0.3">
      <c r="A258" s="7" t="s">
        <v>5168</v>
      </c>
      <c r="B258" s="6">
        <v>13122</v>
      </c>
      <c r="C258" s="6">
        <v>2438883</v>
      </c>
      <c r="D258" s="6">
        <v>1.012001906402212E-3</v>
      </c>
      <c r="E258" s="6">
        <v>1.0539923959900313E-2</v>
      </c>
    </row>
    <row r="259" spans="1:5" x14ac:dyDescent="0.3">
      <c r="A259" s="7" t="s">
        <v>5264</v>
      </c>
      <c r="B259" s="6">
        <v>13122</v>
      </c>
      <c r="C259" s="6">
        <v>2438883</v>
      </c>
      <c r="D259" s="6">
        <v>4.2451735142699683E-3</v>
      </c>
      <c r="E259" s="6">
        <v>4.4213163783512872E-2</v>
      </c>
    </row>
    <row r="260" spans="1:5" x14ac:dyDescent="0.3">
      <c r="A260" s="7" t="s">
        <v>5265</v>
      </c>
      <c r="B260" s="6">
        <v>13122</v>
      </c>
      <c r="C260" s="6">
        <v>2438883</v>
      </c>
      <c r="D260" s="6">
        <v>9.835960597880257E-2</v>
      </c>
      <c r="E260" s="6">
        <v>1.0244079197715525</v>
      </c>
    </row>
    <row r="261" spans="1:5" x14ac:dyDescent="0.3">
      <c r="A261" s="7" t="s">
        <v>5398</v>
      </c>
      <c r="B261" s="6">
        <v>13122</v>
      </c>
      <c r="C261" s="6">
        <v>2438883</v>
      </c>
      <c r="D261" s="6">
        <v>2.3071898635097326E-2</v>
      </c>
      <c r="E261" s="6">
        <v>0.24029209400303767</v>
      </c>
    </row>
    <row r="262" spans="1:5" x14ac:dyDescent="0.3">
      <c r="A262" s="7" t="s">
        <v>5325</v>
      </c>
      <c r="B262" s="6">
        <v>13122</v>
      </c>
      <c r="C262" s="6">
        <v>2438883</v>
      </c>
      <c r="D262" s="6">
        <v>2.4099604019357502E-2</v>
      </c>
      <c r="E262" s="6">
        <v>0.25099556850714333</v>
      </c>
    </row>
    <row r="263" spans="1:5" x14ac:dyDescent="0.3">
      <c r="A263" s="7" t="s">
        <v>5326</v>
      </c>
      <c r="B263" s="6">
        <v>13122</v>
      </c>
      <c r="C263" s="6">
        <v>2438883</v>
      </c>
      <c r="D263" s="6">
        <v>5.6794244919641376E-3</v>
      </c>
      <c r="E263" s="6">
        <v>5.915078015426814E-2</v>
      </c>
    </row>
    <row r="264" spans="1:5" x14ac:dyDescent="0.3">
      <c r="A264" s="7" t="s">
        <v>5266</v>
      </c>
      <c r="B264" s="6">
        <v>13122</v>
      </c>
      <c r="C264" s="6">
        <v>2438883</v>
      </c>
      <c r="D264" s="6">
        <v>2.0205141510582095E-3</v>
      </c>
      <c r="E264" s="6">
        <v>2.104350335442166E-2</v>
      </c>
    </row>
    <row r="265" spans="1:5" x14ac:dyDescent="0.3">
      <c r="A265" s="7" t="s">
        <v>5169</v>
      </c>
      <c r="B265" s="6">
        <v>13122</v>
      </c>
      <c r="C265" s="6">
        <v>2438883</v>
      </c>
      <c r="D265" s="6">
        <v>1.1969539789515816E-3</v>
      </c>
      <c r="E265" s="6">
        <v>1.2466185924985544E-2</v>
      </c>
    </row>
    <row r="266" spans="1:5" x14ac:dyDescent="0.3">
      <c r="A266" s="7" t="s">
        <v>5399</v>
      </c>
      <c r="B266" s="6">
        <v>13122</v>
      </c>
      <c r="C266" s="6">
        <v>2438883</v>
      </c>
      <c r="D266" s="6">
        <v>2.1234591725715381E-3</v>
      </c>
      <c r="E266" s="6">
        <v>2.2115668033101176E-2</v>
      </c>
    </row>
    <row r="267" spans="1:5" x14ac:dyDescent="0.3">
      <c r="A267" s="7" t="s">
        <v>5170</v>
      </c>
      <c r="B267" s="6">
        <v>13122</v>
      </c>
      <c r="C267" s="6">
        <v>2438883</v>
      </c>
      <c r="D267" s="6">
        <v>6.2988394519172158E-4</v>
      </c>
      <c r="E267" s="6">
        <v>6.5601940509034716E-3</v>
      </c>
    </row>
    <row r="268" spans="1:5" x14ac:dyDescent="0.3">
      <c r="A268" s="7" t="s">
        <v>5327</v>
      </c>
      <c r="B268" s="6">
        <v>13122</v>
      </c>
      <c r="C268" s="6">
        <v>2438883</v>
      </c>
      <c r="D268" s="6">
        <v>2.4237445658332978E-2</v>
      </c>
      <c r="E268" s="6">
        <v>0.25243117883961252</v>
      </c>
    </row>
    <row r="269" spans="1:5" x14ac:dyDescent="0.3">
      <c r="A269" s="7" t="s">
        <v>5095</v>
      </c>
      <c r="B269" s="6">
        <v>13122</v>
      </c>
      <c r="C269" s="6">
        <v>2438883</v>
      </c>
      <c r="D269" s="6">
        <v>1.0556226782298935E-3</v>
      </c>
      <c r="E269" s="6">
        <v>1.0994231027137397E-2</v>
      </c>
    </row>
    <row r="270" spans="1:5" x14ac:dyDescent="0.3">
      <c r="A270" s="7" t="s">
        <v>5328</v>
      </c>
      <c r="B270" s="6">
        <v>13122</v>
      </c>
      <c r="C270" s="6">
        <v>2438883</v>
      </c>
      <c r="D270" s="6">
        <v>2.151376466541254E-3</v>
      </c>
      <c r="E270" s="6">
        <v>2.2406424556132908E-2</v>
      </c>
    </row>
    <row r="271" spans="1:5" x14ac:dyDescent="0.3">
      <c r="A271" s="7" t="s">
        <v>5267</v>
      </c>
      <c r="B271" s="6">
        <v>13122</v>
      </c>
      <c r="C271" s="6">
        <v>2438883</v>
      </c>
      <c r="D271" s="6">
        <v>1.6638707205950849E-2</v>
      </c>
      <c r="E271" s="6">
        <v>0.17329088772691276</v>
      </c>
    </row>
    <row r="272" spans="1:5" x14ac:dyDescent="0.3">
      <c r="A272" s="7" t="s">
        <v>5171</v>
      </c>
      <c r="B272" s="6">
        <v>13122</v>
      </c>
      <c r="C272" s="6">
        <v>2438883</v>
      </c>
      <c r="D272" s="6">
        <v>8.0588503536205114E-2</v>
      </c>
      <c r="E272" s="6">
        <v>0.8393232205791652</v>
      </c>
    </row>
    <row r="273" spans="1:5" x14ac:dyDescent="0.3">
      <c r="A273" s="7" t="s">
        <v>5268</v>
      </c>
      <c r="B273" s="6">
        <v>13122</v>
      </c>
      <c r="C273" s="6">
        <v>2438883</v>
      </c>
      <c r="D273" s="6">
        <v>1.6703265948255819E-2</v>
      </c>
      <c r="E273" s="6">
        <v>0.17396326218642363</v>
      </c>
    </row>
    <row r="274" spans="1:5" x14ac:dyDescent="0.3">
      <c r="A274" s="7" t="s">
        <v>5269</v>
      </c>
      <c r="B274" s="6">
        <v>13122</v>
      </c>
      <c r="C274" s="6">
        <v>2438883</v>
      </c>
      <c r="D274" s="6">
        <v>1.3295611253077335E-3</v>
      </c>
      <c r="E274" s="6">
        <v>1.3847279409386274E-2</v>
      </c>
    </row>
    <row r="275" spans="1:5" x14ac:dyDescent="0.3">
      <c r="A275" s="7" t="s">
        <v>5400</v>
      </c>
      <c r="B275" s="6">
        <v>13122</v>
      </c>
      <c r="C275" s="6">
        <v>2438883</v>
      </c>
      <c r="D275" s="6">
        <v>9.3278658476314228E-3</v>
      </c>
      <c r="E275" s="6">
        <v>9.7149023257977724E-2</v>
      </c>
    </row>
    <row r="276" spans="1:5" x14ac:dyDescent="0.3">
      <c r="A276" s="7" t="s">
        <v>5172</v>
      </c>
      <c r="B276" s="6">
        <v>13122</v>
      </c>
      <c r="C276" s="6">
        <v>2438883</v>
      </c>
      <c r="D276" s="6">
        <v>2.2630456424201188E-3</v>
      </c>
      <c r="E276" s="6">
        <v>2.356945064825984E-2</v>
      </c>
    </row>
    <row r="277" spans="1:5" x14ac:dyDescent="0.3">
      <c r="A277" s="7" t="s">
        <v>5270</v>
      </c>
      <c r="B277" s="6">
        <v>13122</v>
      </c>
      <c r="C277" s="6">
        <v>2438883</v>
      </c>
      <c r="D277" s="6">
        <v>3.6117999073320326E-4</v>
      </c>
      <c r="E277" s="6">
        <v>3.7616625167230431E-3</v>
      </c>
    </row>
    <row r="278" spans="1:5" x14ac:dyDescent="0.3">
      <c r="A278" s="7" t="s">
        <v>5401</v>
      </c>
      <c r="B278" s="6">
        <v>13122</v>
      </c>
      <c r="C278" s="6">
        <v>2438883</v>
      </c>
      <c r="D278" s="6">
        <v>1.6942307777871512E-3</v>
      </c>
      <c r="E278" s="6">
        <v>1.7645286491488284E-2</v>
      </c>
    </row>
    <row r="279" spans="1:5" x14ac:dyDescent="0.3">
      <c r="A279" s="7" t="s">
        <v>5271</v>
      </c>
      <c r="B279" s="6">
        <v>13122</v>
      </c>
      <c r="C279" s="6">
        <v>2438883</v>
      </c>
      <c r="D279" s="6">
        <v>6.9095302575047576E-4</v>
      </c>
      <c r="E279" s="6">
        <v>7.1962239450353875E-3</v>
      </c>
    </row>
    <row r="280" spans="1:5" x14ac:dyDescent="0.3">
      <c r="A280" s="7" t="s">
        <v>5272</v>
      </c>
      <c r="B280" s="6">
        <v>13122</v>
      </c>
      <c r="C280" s="6">
        <v>2438883</v>
      </c>
      <c r="D280" s="6">
        <v>2.7177485679518713E-2</v>
      </c>
      <c r="E280" s="6">
        <v>0.28305147517139184</v>
      </c>
    </row>
    <row r="281" spans="1:5" x14ac:dyDescent="0.3">
      <c r="A281" s="7" t="s">
        <v>5330</v>
      </c>
      <c r="B281" s="6">
        <v>13122</v>
      </c>
      <c r="C281" s="6">
        <v>2438883</v>
      </c>
      <c r="D281" s="6">
        <v>1.9088449751793446E-3</v>
      </c>
      <c r="E281" s="6">
        <v>1.9880477262294728E-2</v>
      </c>
    </row>
    <row r="282" spans="1:5" x14ac:dyDescent="0.3">
      <c r="A282" s="7" t="s">
        <v>5274</v>
      </c>
      <c r="B282" s="6">
        <v>13122</v>
      </c>
      <c r="C282" s="6">
        <v>2438883</v>
      </c>
      <c r="D282" s="6">
        <v>1.8877325216147468E-2</v>
      </c>
      <c r="E282" s="6">
        <v>0.19660592641751984</v>
      </c>
    </row>
    <row r="283" spans="1:5" x14ac:dyDescent="0.3">
      <c r="A283" s="7" t="s">
        <v>5275</v>
      </c>
      <c r="B283" s="6">
        <v>13122</v>
      </c>
      <c r="C283" s="6">
        <v>2438883</v>
      </c>
      <c r="D283" s="6">
        <v>1.7936861375542654E-3</v>
      </c>
      <c r="E283" s="6">
        <v>1.8681106604788833E-2</v>
      </c>
    </row>
    <row r="284" spans="1:5" x14ac:dyDescent="0.3">
      <c r="A284" s="7" t="s">
        <v>5174</v>
      </c>
      <c r="B284" s="6">
        <v>13122</v>
      </c>
      <c r="C284" s="6">
        <v>2438883</v>
      </c>
      <c r="D284" s="6">
        <v>1.4883407347604945E-3</v>
      </c>
      <c r="E284" s="6">
        <v>1.5500957134129256E-2</v>
      </c>
    </row>
    <row r="285" spans="1:5" x14ac:dyDescent="0.3">
      <c r="A285" s="7" t="s">
        <v>5273</v>
      </c>
      <c r="B285" s="6">
        <v>13122</v>
      </c>
      <c r="C285" s="6">
        <v>2438883</v>
      </c>
      <c r="D285" s="6">
        <v>4.8855264447003339E-4</v>
      </c>
      <c r="E285" s="6">
        <v>5.0882391530553241E-3</v>
      </c>
    </row>
    <row r="286" spans="1:5" x14ac:dyDescent="0.3">
      <c r="A286" s="7" t="s">
        <v>5329</v>
      </c>
      <c r="B286" s="6">
        <v>13122</v>
      </c>
      <c r="C286" s="6">
        <v>2438883</v>
      </c>
      <c r="D286" s="6">
        <v>7.9424701343842573E-3</v>
      </c>
      <c r="E286" s="6">
        <v>8.272023080252798E-2</v>
      </c>
    </row>
    <row r="287" spans="1:5" x14ac:dyDescent="0.3">
      <c r="A287" s="7" t="s">
        <v>5173</v>
      </c>
      <c r="B287" s="6">
        <v>13122</v>
      </c>
      <c r="C287" s="6">
        <v>2438883</v>
      </c>
      <c r="D287" s="6">
        <v>1.0556226782298935E-3</v>
      </c>
      <c r="E287" s="6">
        <v>1.0994231027137397E-2</v>
      </c>
    </row>
    <row r="288" spans="1:5" x14ac:dyDescent="0.3">
      <c r="A288" s="7" t="s">
        <v>5402</v>
      </c>
      <c r="B288" s="6">
        <v>13122</v>
      </c>
      <c r="C288" s="6">
        <v>2438883</v>
      </c>
      <c r="D288" s="6">
        <v>1.3149045459736325E-2</v>
      </c>
      <c r="E288" s="6">
        <v>0.13694632234794615</v>
      </c>
    </row>
    <row r="289" spans="1:5" x14ac:dyDescent="0.3">
      <c r="A289" s="7" t="s">
        <v>5331</v>
      </c>
      <c r="B289" s="6">
        <v>13122</v>
      </c>
      <c r="C289" s="6">
        <v>2438883</v>
      </c>
      <c r="D289" s="6">
        <v>1.9646795631187769E-3</v>
      </c>
      <c r="E289" s="6">
        <v>2.0461990308358196E-2</v>
      </c>
    </row>
    <row r="290" spans="1:5" x14ac:dyDescent="0.3">
      <c r="A290" s="7" t="s">
        <v>5276</v>
      </c>
      <c r="B290" s="6">
        <v>13122</v>
      </c>
      <c r="C290" s="6">
        <v>2438883</v>
      </c>
      <c r="D290" s="6">
        <v>1.3068783239573393E-3</v>
      </c>
      <c r="E290" s="6">
        <v>1.3611039734422991E-2</v>
      </c>
    </row>
    <row r="291" spans="1:5" x14ac:dyDescent="0.3">
      <c r="A291" s="7" t="s">
        <v>5277</v>
      </c>
      <c r="B291" s="6">
        <v>13122</v>
      </c>
      <c r="C291" s="6">
        <v>2438883</v>
      </c>
      <c r="D291" s="6">
        <v>4.5665277403244984</v>
      </c>
      <c r="E291" s="6">
        <v>47.560043947848456</v>
      </c>
    </row>
    <row r="292" spans="1:5" x14ac:dyDescent="0.3">
      <c r="A292" s="7" t="s">
        <v>5096</v>
      </c>
      <c r="B292" s="6">
        <v>13122</v>
      </c>
      <c r="C292" s="6">
        <v>2438883</v>
      </c>
      <c r="D292" s="6">
        <v>1.4496054893775132E-2</v>
      </c>
      <c r="E292" s="6">
        <v>0.15097532458422724</v>
      </c>
    </row>
    <row r="293" spans="1:5" x14ac:dyDescent="0.3">
      <c r="A293" s="7" t="s">
        <v>5278</v>
      </c>
      <c r="B293" s="6">
        <v>13122</v>
      </c>
      <c r="C293" s="6">
        <v>2438883</v>
      </c>
      <c r="D293" s="6">
        <v>2.4288045753653085E-3</v>
      </c>
      <c r="E293" s="6">
        <v>2.5295817503760754E-2</v>
      </c>
    </row>
    <row r="294" spans="1:5" x14ac:dyDescent="0.3">
      <c r="A294" s="7" t="s">
        <v>5332</v>
      </c>
      <c r="B294" s="6">
        <v>13122</v>
      </c>
      <c r="C294" s="6">
        <v>2438883</v>
      </c>
      <c r="D294" s="6">
        <v>3.2823758384893813E-2</v>
      </c>
      <c r="E294" s="6">
        <v>0.34185698195455982</v>
      </c>
    </row>
    <row r="295" spans="1:5" x14ac:dyDescent="0.3">
      <c r="A295" s="7" t="s">
        <v>5279</v>
      </c>
      <c r="B295" s="6">
        <v>13122</v>
      </c>
      <c r="C295" s="6">
        <v>2438883</v>
      </c>
      <c r="D295" s="6">
        <v>1.1634532261879223E-2</v>
      </c>
      <c r="E295" s="6">
        <v>0.12117278097347464</v>
      </c>
    </row>
    <row r="296" spans="1:5" x14ac:dyDescent="0.3">
      <c r="A296" s="7" t="s">
        <v>5175</v>
      </c>
      <c r="B296" s="6">
        <v>13122</v>
      </c>
      <c r="C296" s="6">
        <v>2438883</v>
      </c>
      <c r="D296" s="6">
        <v>9.7361562719385213E-4</v>
      </c>
      <c r="E296" s="6">
        <v>1.0140133740731682E-2</v>
      </c>
    </row>
    <row r="297" spans="1:5" x14ac:dyDescent="0.3">
      <c r="A297" s="7" t="s">
        <v>5280</v>
      </c>
      <c r="B297" s="6">
        <v>13122</v>
      </c>
      <c r="C297" s="6">
        <v>2438883</v>
      </c>
      <c r="D297" s="6">
        <v>1.6331616972283971E-3</v>
      </c>
      <c r="E297" s="6">
        <v>1.700925659735637E-2</v>
      </c>
    </row>
    <row r="298" spans="1:5" x14ac:dyDescent="0.3">
      <c r="A298" s="7" t="s">
        <v>5403</v>
      </c>
      <c r="B298" s="6">
        <v>13122</v>
      </c>
      <c r="C298" s="6">
        <v>2438883</v>
      </c>
      <c r="D298" s="6">
        <v>6.2988394519172158E-4</v>
      </c>
      <c r="E298" s="6">
        <v>6.5601940509034716E-3</v>
      </c>
    </row>
    <row r="299" spans="1:5" x14ac:dyDescent="0.3">
      <c r="A299" s="7" t="s">
        <v>5305</v>
      </c>
      <c r="B299" s="6">
        <v>13122</v>
      </c>
      <c r="C299" s="6">
        <v>2438883</v>
      </c>
      <c r="D299" s="6">
        <v>2.4089135034118858E-2</v>
      </c>
      <c r="E299" s="6">
        <v>0.25088653481100648</v>
      </c>
    </row>
    <row r="300" spans="1:5" x14ac:dyDescent="0.3">
      <c r="A300" s="7" t="s">
        <v>5404</v>
      </c>
      <c r="B300" s="6">
        <v>13122</v>
      </c>
      <c r="C300" s="6">
        <v>2438883</v>
      </c>
      <c r="D300" s="6">
        <v>3.70253111273361E-3</v>
      </c>
      <c r="E300" s="6">
        <v>3.8561583867083568E-2</v>
      </c>
    </row>
    <row r="301" spans="1:5" x14ac:dyDescent="0.3">
      <c r="A301" s="7" t="s">
        <v>5333</v>
      </c>
      <c r="B301" s="6">
        <v>13122</v>
      </c>
      <c r="C301" s="6">
        <v>2438883</v>
      </c>
      <c r="D301" s="6">
        <v>1.5195732073891147E-2</v>
      </c>
      <c r="E301" s="6">
        <v>0.15826240994271007</v>
      </c>
    </row>
    <row r="302" spans="1:5" x14ac:dyDescent="0.3">
      <c r="A302" s="7" t="s">
        <v>5405</v>
      </c>
      <c r="B302" s="6">
        <v>13122</v>
      </c>
      <c r="C302" s="6">
        <v>2438883</v>
      </c>
      <c r="D302" s="6">
        <v>5.5241345442575912E-3</v>
      </c>
      <c r="E302" s="6">
        <v>5.7533446994904133E-2</v>
      </c>
    </row>
    <row r="303" spans="1:5" x14ac:dyDescent="0.3">
      <c r="A303" s="7" t="s">
        <v>5406</v>
      </c>
      <c r="B303" s="6">
        <v>13122</v>
      </c>
      <c r="C303" s="6">
        <v>2438883</v>
      </c>
      <c r="D303" s="6">
        <v>5.9498732772957632E-3</v>
      </c>
      <c r="E303" s="6">
        <v>6.1967483971138056E-2</v>
      </c>
    </row>
    <row r="304" spans="1:5" x14ac:dyDescent="0.3">
      <c r="A304" s="7" t="s">
        <v>5281</v>
      </c>
      <c r="B304" s="6">
        <v>13122</v>
      </c>
      <c r="C304" s="6">
        <v>2438883</v>
      </c>
      <c r="D304" s="6">
        <v>2.7097223459355778E-3</v>
      </c>
      <c r="E304" s="6">
        <v>2.8221555016767562E-2</v>
      </c>
    </row>
    <row r="305" spans="1:5" x14ac:dyDescent="0.3">
      <c r="A305" s="7" t="s">
        <v>5098</v>
      </c>
      <c r="B305" s="6">
        <v>13122</v>
      </c>
      <c r="C305" s="6">
        <v>2438883</v>
      </c>
      <c r="D305" s="6">
        <v>3.7793036711503292E-3</v>
      </c>
      <c r="E305" s="6">
        <v>3.9361164305420832E-2</v>
      </c>
    </row>
    <row r="306" spans="1:5" x14ac:dyDescent="0.3">
      <c r="A306" s="7" t="s">
        <v>5282</v>
      </c>
      <c r="B306" s="6">
        <v>13122</v>
      </c>
      <c r="C306" s="6">
        <v>2438883</v>
      </c>
      <c r="D306" s="6">
        <v>5.2065753253520697E-3</v>
      </c>
      <c r="E306" s="6">
        <v>5.4226091545418166E-2</v>
      </c>
    </row>
    <row r="307" spans="1:5" x14ac:dyDescent="0.3">
      <c r="A307" s="7" t="s">
        <v>5286</v>
      </c>
      <c r="B307" s="6">
        <v>13122</v>
      </c>
      <c r="C307" s="6">
        <v>2438883</v>
      </c>
      <c r="D307" s="6">
        <v>5.873100718879044E-3</v>
      </c>
      <c r="E307" s="6">
        <v>6.1167903532800785E-2</v>
      </c>
    </row>
    <row r="308" spans="1:5" x14ac:dyDescent="0.3">
      <c r="A308" s="7" t="s">
        <v>5412</v>
      </c>
      <c r="B308" s="6">
        <v>13122</v>
      </c>
      <c r="C308" s="6">
        <v>2438883</v>
      </c>
      <c r="D308" s="6">
        <v>4.6744019090543551E-3</v>
      </c>
      <c r="E308" s="6">
        <v>4.8683545325125761E-2</v>
      </c>
    </row>
    <row r="309" spans="1:5" x14ac:dyDescent="0.3">
      <c r="A309" s="7" t="s">
        <v>5283</v>
      </c>
      <c r="B309" s="6">
        <v>13122</v>
      </c>
      <c r="C309" s="6">
        <v>2438883</v>
      </c>
      <c r="D309" s="6">
        <v>3.0365291684685679E-2</v>
      </c>
      <c r="E309" s="6">
        <v>0.31625223564507787</v>
      </c>
    </row>
    <row r="310" spans="1:5" x14ac:dyDescent="0.3">
      <c r="A310" s="7" t="s">
        <v>5407</v>
      </c>
      <c r="B310" s="6">
        <v>13122</v>
      </c>
      <c r="C310" s="6">
        <v>2438883</v>
      </c>
      <c r="D310" s="6">
        <v>1.7343618878686183E-3</v>
      </c>
      <c r="E310" s="6">
        <v>1.8063248993346402E-2</v>
      </c>
    </row>
    <row r="311" spans="1:5" x14ac:dyDescent="0.3">
      <c r="A311" s="7" t="s">
        <v>5408</v>
      </c>
      <c r="B311" s="6">
        <v>13122</v>
      </c>
      <c r="C311" s="6">
        <v>2438883</v>
      </c>
      <c r="D311" s="6">
        <v>2.7324051472859723E-3</v>
      </c>
      <c r="E311" s="6">
        <v>2.8457794691730851E-2</v>
      </c>
    </row>
    <row r="312" spans="1:5" x14ac:dyDescent="0.3">
      <c r="A312" s="7" t="s">
        <v>5284</v>
      </c>
      <c r="B312" s="6">
        <v>13122</v>
      </c>
      <c r="C312" s="6">
        <v>2438883</v>
      </c>
      <c r="D312" s="6">
        <v>7.830800958505392E-3</v>
      </c>
      <c r="E312" s="6">
        <v>8.1557204710401052E-2</v>
      </c>
    </row>
    <row r="313" spans="1:5" x14ac:dyDescent="0.3">
      <c r="A313" s="7" t="s">
        <v>5409</v>
      </c>
      <c r="B313" s="6">
        <v>13122</v>
      </c>
      <c r="C313" s="6">
        <v>2438883</v>
      </c>
      <c r="D313" s="6">
        <v>3.3692684159701233E-3</v>
      </c>
      <c r="E313" s="6">
        <v>3.5090677873392248E-2</v>
      </c>
    </row>
    <row r="314" spans="1:5" x14ac:dyDescent="0.3">
      <c r="A314" s="7" t="s">
        <v>5410</v>
      </c>
      <c r="B314" s="6">
        <v>13122</v>
      </c>
      <c r="C314" s="6">
        <v>2438883</v>
      </c>
      <c r="D314" s="6">
        <v>1.0865061846838921E-2</v>
      </c>
      <c r="E314" s="6">
        <v>0.11315880430741251</v>
      </c>
    </row>
    <row r="315" spans="1:5" x14ac:dyDescent="0.3">
      <c r="A315" s="7" t="s">
        <v>5334</v>
      </c>
      <c r="B315" s="6">
        <v>13122</v>
      </c>
      <c r="C315" s="6">
        <v>2438883</v>
      </c>
      <c r="D315" s="6">
        <v>1.2007926068724178E-2</v>
      </c>
      <c r="E315" s="6">
        <v>0.12506164946902407</v>
      </c>
    </row>
    <row r="316" spans="1:5" x14ac:dyDescent="0.3">
      <c r="A316" s="7" t="s">
        <v>5411</v>
      </c>
      <c r="B316" s="6">
        <v>13122</v>
      </c>
      <c r="C316" s="6">
        <v>2438883</v>
      </c>
      <c r="D316" s="6">
        <v>2.4602115310812397E-3</v>
      </c>
      <c r="E316" s="6">
        <v>2.5622918592171452E-2</v>
      </c>
    </row>
    <row r="317" spans="1:5" x14ac:dyDescent="0.3">
      <c r="A317" s="7" t="s">
        <v>5285</v>
      </c>
      <c r="B317" s="6">
        <v>13122</v>
      </c>
      <c r="C317" s="6">
        <v>2438883</v>
      </c>
      <c r="D317" s="6">
        <v>6.4593638922430842E-3</v>
      </c>
      <c r="E317" s="6">
        <v>6.7273790516467175E-2</v>
      </c>
    </row>
    <row r="318" spans="1:5" x14ac:dyDescent="0.3">
      <c r="A318" s="7" t="s">
        <v>5287</v>
      </c>
      <c r="B318" s="6">
        <v>13122</v>
      </c>
      <c r="C318" s="6">
        <v>2438883</v>
      </c>
      <c r="D318" s="6">
        <v>3.2104888065173621E-4</v>
      </c>
      <c r="E318" s="6">
        <v>3.3437000148649272E-3</v>
      </c>
    </row>
    <row r="319" spans="1:5" x14ac:dyDescent="0.3">
      <c r="A319" s="7" t="s">
        <v>5176</v>
      </c>
      <c r="B319" s="6">
        <v>13122</v>
      </c>
      <c r="C319" s="6">
        <v>2438883</v>
      </c>
      <c r="D319" s="6">
        <v>5.1193337816967067E-3</v>
      </c>
      <c r="E319" s="6">
        <v>5.3317477410944003E-2</v>
      </c>
    </row>
    <row r="320" spans="1:5" x14ac:dyDescent="0.3">
      <c r="A320" s="7" t="s">
        <v>5288</v>
      </c>
      <c r="B320" s="6">
        <v>13122</v>
      </c>
      <c r="C320" s="6">
        <v>2438883</v>
      </c>
      <c r="D320" s="6">
        <v>1.5879705776149191E-2</v>
      </c>
      <c r="E320" s="6">
        <v>0.16538594475698751</v>
      </c>
    </row>
    <row r="321" spans="1:5" x14ac:dyDescent="0.3">
      <c r="A321" s="7" t="s">
        <v>5177</v>
      </c>
      <c r="B321" s="6">
        <v>13122</v>
      </c>
      <c r="C321" s="6">
        <v>2438883</v>
      </c>
      <c r="D321" s="6">
        <v>1.9297829456566317E-3</v>
      </c>
      <c r="E321" s="6">
        <v>2.0098544654568527E-2</v>
      </c>
    </row>
    <row r="322" spans="1:5" x14ac:dyDescent="0.3">
      <c r="A322" s="7" t="s">
        <v>5335</v>
      </c>
      <c r="B322" s="6">
        <v>13122</v>
      </c>
      <c r="C322" s="6">
        <v>2438883</v>
      </c>
      <c r="D322" s="6">
        <v>1.5928561040596194E-2</v>
      </c>
      <c r="E322" s="6">
        <v>0.16589476867229305</v>
      </c>
    </row>
    <row r="323" spans="1:5" x14ac:dyDescent="0.3">
      <c r="A323" s="7" t="s">
        <v>5413</v>
      </c>
      <c r="B323" s="6">
        <v>13122</v>
      </c>
      <c r="C323" s="6">
        <v>2438883</v>
      </c>
      <c r="D323" s="6">
        <v>5.3548859495661863E-3</v>
      </c>
      <c r="E323" s="6">
        <v>5.5770735574024247E-2</v>
      </c>
    </row>
    <row r="324" spans="1:5" x14ac:dyDescent="0.3">
      <c r="A324" s="7" t="s">
        <v>5414</v>
      </c>
      <c r="B324" s="6">
        <v>13122</v>
      </c>
      <c r="C324" s="6">
        <v>2438883</v>
      </c>
      <c r="D324" s="6">
        <v>1.3819060515009515E-3</v>
      </c>
      <c r="E324" s="6">
        <v>1.4392447890070775E-2</v>
      </c>
    </row>
    <row r="325" spans="1:5" x14ac:dyDescent="0.3">
      <c r="A325" s="7" t="s">
        <v>5336</v>
      </c>
      <c r="B325" s="6">
        <v>13122</v>
      </c>
      <c r="C325" s="6">
        <v>2438883</v>
      </c>
      <c r="D325" s="6">
        <v>4.2074851674108515E-2</v>
      </c>
      <c r="E325" s="6">
        <v>0.4382064247742003</v>
      </c>
    </row>
    <row r="326" spans="1:5" x14ac:dyDescent="0.3">
      <c r="A326" s="7" t="s">
        <v>5415</v>
      </c>
      <c r="B326" s="6">
        <v>13122</v>
      </c>
      <c r="C326" s="6">
        <v>2438883</v>
      </c>
      <c r="D326" s="6">
        <v>4.5766913801603476E-3</v>
      </c>
      <c r="E326" s="6">
        <v>4.7665897494514692E-2</v>
      </c>
    </row>
    <row r="327" spans="1:5" x14ac:dyDescent="0.3">
      <c r="A327" s="7" t="s">
        <v>5337</v>
      </c>
      <c r="B327" s="6">
        <v>13122</v>
      </c>
      <c r="C327" s="6">
        <v>2438883</v>
      </c>
      <c r="D327" s="6">
        <v>1.2700623925347761E-2</v>
      </c>
      <c r="E327" s="6">
        <v>0.13227604569674895</v>
      </c>
    </row>
    <row r="328" spans="1:5" x14ac:dyDescent="0.3">
      <c r="A328" s="7" t="s">
        <v>5416</v>
      </c>
      <c r="B328" s="6">
        <v>13122</v>
      </c>
      <c r="C328" s="6">
        <v>2438883</v>
      </c>
      <c r="D328" s="6">
        <v>4.5796575926446308E-2</v>
      </c>
      <c r="E328" s="6">
        <v>0.47696790375086817</v>
      </c>
    </row>
    <row r="329" spans="1:5" x14ac:dyDescent="0.3">
      <c r="A329" s="7" t="s">
        <v>5099</v>
      </c>
      <c r="B329" s="6">
        <v>13122</v>
      </c>
      <c r="C329" s="6">
        <v>2438883</v>
      </c>
      <c r="D329" s="6">
        <v>1.4907834979828446E-2</v>
      </c>
      <c r="E329" s="6">
        <v>0.15526398329894531</v>
      </c>
    </row>
    <row r="330" spans="1:5" x14ac:dyDescent="0.3">
      <c r="A330" s="7" t="s">
        <v>5338</v>
      </c>
      <c r="B330" s="6">
        <v>13122</v>
      </c>
      <c r="C330" s="6">
        <v>2438883</v>
      </c>
      <c r="D330" s="6">
        <v>5.8172661309396113E-3</v>
      </c>
      <c r="E330" s="6">
        <v>6.0586390486737321E-2</v>
      </c>
    </row>
    <row r="331" spans="1:5" x14ac:dyDescent="0.3">
      <c r="A331" s="7" t="s">
        <v>5339</v>
      </c>
      <c r="B331" s="6">
        <v>13122</v>
      </c>
      <c r="C331" s="6">
        <v>2438883</v>
      </c>
      <c r="D331" s="6">
        <v>5.0652440246303819E-3</v>
      </c>
      <c r="E331" s="6">
        <v>5.2754136647570025E-2</v>
      </c>
    </row>
    <row r="332" spans="1:5" x14ac:dyDescent="0.3">
      <c r="A332" s="7" t="s">
        <v>5178</v>
      </c>
      <c r="B332" s="6">
        <v>13122</v>
      </c>
      <c r="C332" s="6">
        <v>2438883</v>
      </c>
      <c r="D332" s="6">
        <v>3.9101659866333741E-3</v>
      </c>
      <c r="E332" s="6">
        <v>4.072408550713208E-2</v>
      </c>
    </row>
    <row r="333" spans="1:5" x14ac:dyDescent="0.3">
      <c r="A333" s="7" t="s">
        <v>5417</v>
      </c>
      <c r="B333" s="6">
        <v>13122</v>
      </c>
      <c r="C333" s="6">
        <v>2438883</v>
      </c>
      <c r="D333" s="6">
        <v>4.3638220136412624E-3</v>
      </c>
      <c r="E333" s="6">
        <v>4.5448879006397734E-2</v>
      </c>
    </row>
    <row r="334" spans="1:5" x14ac:dyDescent="0.3">
      <c r="A334" s="7" t="s">
        <v>5289</v>
      </c>
      <c r="B334" s="6">
        <v>13122</v>
      </c>
      <c r="C334" s="6">
        <v>2438883</v>
      </c>
      <c r="D334" s="6">
        <v>1.5818636695590436E-2</v>
      </c>
      <c r="E334" s="6">
        <v>0.16474991486285562</v>
      </c>
    </row>
    <row r="335" spans="1:5" x14ac:dyDescent="0.3">
      <c r="A335" s="7" t="s">
        <v>5418</v>
      </c>
      <c r="B335" s="6">
        <v>13122</v>
      </c>
      <c r="C335" s="6">
        <v>2438883</v>
      </c>
      <c r="D335" s="6">
        <v>8.5374574621138316E-3</v>
      </c>
      <c r="E335" s="6">
        <v>8.8916979199641782E-2</v>
      </c>
    </row>
    <row r="336" spans="1:5" x14ac:dyDescent="0.3">
      <c r="A336" s="7" t="s">
        <v>5100</v>
      </c>
      <c r="B336" s="6">
        <v>13122</v>
      </c>
      <c r="C336" s="6">
        <v>2438883</v>
      </c>
      <c r="D336" s="6">
        <v>1.143213188059878E-2</v>
      </c>
      <c r="E336" s="6">
        <v>0.11906479618149458</v>
      </c>
    </row>
    <row r="337" spans="1:5" x14ac:dyDescent="0.3">
      <c r="A337" s="7" t="s">
        <v>5179</v>
      </c>
      <c r="B337" s="6">
        <v>13122</v>
      </c>
      <c r="C337" s="6">
        <v>2438883</v>
      </c>
      <c r="D337" s="6">
        <v>2.4968529794164918E-3</v>
      </c>
      <c r="E337" s="6">
        <v>2.6004536528650604E-2</v>
      </c>
    </row>
    <row r="338" spans="1:5" x14ac:dyDescent="0.3">
      <c r="A338" s="7" t="s">
        <v>5101</v>
      </c>
      <c r="B338" s="6">
        <v>13122</v>
      </c>
      <c r="C338" s="6">
        <v>2438883</v>
      </c>
      <c r="D338" s="6">
        <v>2.7945211263685907E-2</v>
      </c>
      <c r="E338" s="6">
        <v>0.29104727955476456</v>
      </c>
    </row>
    <row r="339" spans="1:5" x14ac:dyDescent="0.3">
      <c r="A339" s="7" t="s">
        <v>5419</v>
      </c>
      <c r="B339" s="6">
        <v>13122</v>
      </c>
      <c r="C339" s="6">
        <v>2438883</v>
      </c>
      <c r="D339" s="6">
        <v>8.0262220162934052E-4</v>
      </c>
      <c r="E339" s="6">
        <v>8.3592500371623187E-3</v>
      </c>
    </row>
    <row r="340" spans="1:5" x14ac:dyDescent="0.3">
      <c r="A340" s="7" t="s">
        <v>5340</v>
      </c>
      <c r="B340" s="6">
        <v>13122</v>
      </c>
      <c r="C340" s="6">
        <v>2438883</v>
      </c>
      <c r="D340" s="6">
        <v>7.7179104010153529E-2</v>
      </c>
      <c r="E340" s="6">
        <v>0.80381458020391483</v>
      </c>
    </row>
    <row r="341" spans="1:5" x14ac:dyDescent="0.3">
      <c r="A341" s="7" t="s">
        <v>5102</v>
      </c>
      <c r="B341" s="6">
        <v>13122</v>
      </c>
      <c r="C341" s="6">
        <v>2438883</v>
      </c>
      <c r="D341" s="6">
        <v>6.1069080558754166E-4</v>
      </c>
      <c r="E341" s="6">
        <v>6.3602989413191549E-3</v>
      </c>
    </row>
    <row r="342" spans="1:5" x14ac:dyDescent="0.3">
      <c r="A342" s="7" t="s">
        <v>5290</v>
      </c>
      <c r="B342" s="6">
        <v>13122</v>
      </c>
      <c r="C342" s="6">
        <v>2438883</v>
      </c>
      <c r="D342" s="6">
        <v>9.2319001496105224E-2</v>
      </c>
      <c r="E342" s="6">
        <v>0.96149547710056138</v>
      </c>
    </row>
    <row r="343" spans="1:5" x14ac:dyDescent="0.3">
      <c r="A343" s="7" t="s">
        <v>5180</v>
      </c>
      <c r="B343" s="6">
        <v>13122</v>
      </c>
      <c r="C343" s="6">
        <v>2438883</v>
      </c>
      <c r="D343" s="6">
        <v>1.7483205348534764E-3</v>
      </c>
      <c r="E343" s="6">
        <v>1.8208627254862268E-2</v>
      </c>
    </row>
    <row r="344" spans="1:5" x14ac:dyDescent="0.3">
      <c r="A344" s="7" t="s">
        <v>5291</v>
      </c>
      <c r="B344" s="6">
        <v>13122</v>
      </c>
      <c r="C344" s="6">
        <v>2438883</v>
      </c>
      <c r="D344" s="6">
        <v>8.9806445038830788E-3</v>
      </c>
      <c r="E344" s="6">
        <v>9.3532739002770551E-2</v>
      </c>
    </row>
    <row r="345" spans="1:5" x14ac:dyDescent="0.3">
      <c r="A345" s="7" t="s">
        <v>5420</v>
      </c>
      <c r="B345" s="6">
        <v>13122</v>
      </c>
      <c r="C345" s="6">
        <v>2438883</v>
      </c>
      <c r="D345" s="6">
        <v>2.4218252518728796E-3</v>
      </c>
      <c r="E345" s="6">
        <v>2.5223128373002821E-2</v>
      </c>
    </row>
    <row r="346" spans="1:5" x14ac:dyDescent="0.3">
      <c r="A346" s="7" t="s">
        <v>5182</v>
      </c>
      <c r="B346" s="6">
        <v>13122</v>
      </c>
      <c r="C346" s="6">
        <v>2438883</v>
      </c>
      <c r="D346" s="6">
        <v>2.1792937605109703E-3</v>
      </c>
      <c r="E346" s="6">
        <v>2.269718107916464E-2</v>
      </c>
    </row>
    <row r="347" spans="1:5" x14ac:dyDescent="0.3">
      <c r="A347" s="7" t="s">
        <v>5421</v>
      </c>
      <c r="B347" s="6">
        <v>13122</v>
      </c>
      <c r="C347" s="6">
        <v>2438883</v>
      </c>
      <c r="D347" s="6">
        <v>8.0401806632782631E-3</v>
      </c>
      <c r="E347" s="6">
        <v>8.3737878633139043E-2</v>
      </c>
    </row>
    <row r="348" spans="1:5" x14ac:dyDescent="0.3">
      <c r="A348" s="7" t="s">
        <v>5181</v>
      </c>
      <c r="B348" s="6">
        <v>13122</v>
      </c>
      <c r="C348" s="6">
        <v>2438883</v>
      </c>
      <c r="D348" s="6">
        <v>2.4514873767157029E-3</v>
      </c>
      <c r="E348" s="6">
        <v>2.5532057178724036E-2</v>
      </c>
    </row>
    <row r="349" spans="1:5" x14ac:dyDescent="0.3">
      <c r="A349" s="7" t="s">
        <v>5292</v>
      </c>
      <c r="B349" s="6">
        <v>13122</v>
      </c>
      <c r="C349" s="6">
        <v>2438883</v>
      </c>
      <c r="D349" s="6">
        <v>1.8687138650978776E-3</v>
      </c>
      <c r="E349" s="6">
        <v>1.9462514760436617E-2</v>
      </c>
    </row>
    <row r="350" spans="1:5" x14ac:dyDescent="0.3">
      <c r="A350" s="7" t="s">
        <v>5422</v>
      </c>
      <c r="B350" s="6">
        <v>13122</v>
      </c>
      <c r="C350" s="6">
        <v>2438883</v>
      </c>
      <c r="D350" s="6">
        <v>3.233171607867757E-3</v>
      </c>
      <c r="E350" s="6">
        <v>3.3673239823612554E-2</v>
      </c>
    </row>
    <row r="351" spans="1:5" x14ac:dyDescent="0.3">
      <c r="A351" s="7" t="s">
        <v>5293</v>
      </c>
      <c r="B351" s="6">
        <v>13122</v>
      </c>
      <c r="C351" s="6">
        <v>2438883</v>
      </c>
      <c r="D351" s="6">
        <v>9.2022380247676998E-3</v>
      </c>
      <c r="E351" s="6">
        <v>9.5840618904334929E-2</v>
      </c>
    </row>
    <row r="352" spans="1:5" x14ac:dyDescent="0.3">
      <c r="A352" s="7" t="s">
        <v>5423</v>
      </c>
      <c r="B352" s="6">
        <v>13122</v>
      </c>
      <c r="C352" s="6">
        <v>2438883</v>
      </c>
      <c r="D352" s="6">
        <v>2.9539986681705946E-3</v>
      </c>
      <c r="E352" s="6">
        <v>3.0765674593295229E-2</v>
      </c>
    </row>
    <row r="353" spans="1:5" x14ac:dyDescent="0.3">
      <c r="A353" s="7" t="s">
        <v>5183</v>
      </c>
      <c r="B353" s="6">
        <v>13122</v>
      </c>
      <c r="C353" s="6">
        <v>2438883</v>
      </c>
      <c r="D353" s="6">
        <v>4.274835639112792E-4</v>
      </c>
      <c r="E353" s="6">
        <v>4.4522092589234091E-3</v>
      </c>
    </row>
    <row r="354" spans="1:5" x14ac:dyDescent="0.3">
      <c r="A354" s="7" t="s">
        <v>5103</v>
      </c>
      <c r="B354" s="6">
        <v>13122</v>
      </c>
      <c r="C354" s="6">
        <v>2438883</v>
      </c>
      <c r="D354" s="6">
        <v>1.421164746145865E-2</v>
      </c>
      <c r="E354" s="6">
        <v>0.14801324250584147</v>
      </c>
    </row>
    <row r="355" spans="1:5" x14ac:dyDescent="0.3">
      <c r="A355" s="7" t="s">
        <v>5184</v>
      </c>
      <c r="B355" s="6">
        <v>13122</v>
      </c>
      <c r="C355" s="6">
        <v>2438883</v>
      </c>
      <c r="D355" s="6">
        <v>4.6063535050031718E-4</v>
      </c>
      <c r="E355" s="6">
        <v>4.7974826300235911E-3</v>
      </c>
    </row>
    <row r="356" spans="1:5" x14ac:dyDescent="0.3">
      <c r="A356" s="7" t="s">
        <v>5104</v>
      </c>
      <c r="B356" s="6">
        <v>13122</v>
      </c>
      <c r="C356" s="6">
        <v>2438883</v>
      </c>
      <c r="D356" s="6">
        <v>5.0512853776455233E-3</v>
      </c>
      <c r="E356" s="6">
        <v>5.2608758386054159E-2</v>
      </c>
    </row>
    <row r="357" spans="1:5" x14ac:dyDescent="0.3">
      <c r="A357" s="7" t="s">
        <v>5424</v>
      </c>
      <c r="B357" s="6">
        <v>13122</v>
      </c>
      <c r="C357" s="6">
        <v>2438883</v>
      </c>
      <c r="D357" s="6">
        <v>4.8855264447003333E-3</v>
      </c>
      <c r="E357" s="6">
        <v>5.0882391530553239E-2</v>
      </c>
    </row>
    <row r="358" spans="1:5" x14ac:dyDescent="0.3">
      <c r="A358" s="7" t="s">
        <v>5425</v>
      </c>
      <c r="B358" s="6">
        <v>13122</v>
      </c>
      <c r="C358" s="6">
        <v>2438883</v>
      </c>
      <c r="D358" s="6">
        <v>1.7483205348534764E-3</v>
      </c>
      <c r="E358" s="6">
        <v>1.8208627254862268E-2</v>
      </c>
    </row>
    <row r="359" spans="1:5" x14ac:dyDescent="0.3">
      <c r="A359" s="7" t="s">
        <v>5294</v>
      </c>
      <c r="B359" s="6">
        <v>13122</v>
      </c>
      <c r="C359" s="6">
        <v>2438883</v>
      </c>
      <c r="D359" s="6">
        <v>5.3391824717082209E-4</v>
      </c>
      <c r="E359" s="6">
        <v>5.5607185029818897E-3</v>
      </c>
    </row>
    <row r="360" spans="1:5" x14ac:dyDescent="0.3">
      <c r="A360" s="7" t="s">
        <v>5105</v>
      </c>
      <c r="B360" s="6">
        <v>13122</v>
      </c>
      <c r="C360" s="6">
        <v>2438883</v>
      </c>
      <c r="D360" s="6">
        <v>4.5592430714292758E-3</v>
      </c>
      <c r="E360" s="6">
        <v>4.7484174667619859E-2</v>
      </c>
    </row>
    <row r="361" spans="1:5" x14ac:dyDescent="0.3">
      <c r="A361" s="7" t="s">
        <v>5426</v>
      </c>
      <c r="B361" s="6">
        <v>13122</v>
      </c>
      <c r="C361" s="6">
        <v>2438883</v>
      </c>
      <c r="D361" s="6">
        <v>2.9156123889622345E-3</v>
      </c>
      <c r="E361" s="6">
        <v>3.0365884374126594E-2</v>
      </c>
    </row>
    <row r="362" spans="1:5" x14ac:dyDescent="0.3">
      <c r="A362" s="7" t="s">
        <v>5295</v>
      </c>
      <c r="B362" s="6">
        <v>13122</v>
      </c>
      <c r="C362" s="6">
        <v>2438883</v>
      </c>
      <c r="D362" s="6">
        <v>5.5311138677500201E-4</v>
      </c>
      <c r="E362" s="6">
        <v>5.7606136125662065E-3</v>
      </c>
    </row>
    <row r="363" spans="1:5" x14ac:dyDescent="0.3">
      <c r="A363" s="7" t="s">
        <v>5296</v>
      </c>
      <c r="B363" s="6">
        <v>13122</v>
      </c>
      <c r="C363" s="6">
        <v>2438883</v>
      </c>
      <c r="D363" s="6">
        <v>2.612884232478125E-2</v>
      </c>
      <c r="E363" s="6">
        <v>0.27212993327501245</v>
      </c>
    </row>
    <row r="364" spans="1:5" x14ac:dyDescent="0.3">
      <c r="A364" s="7" t="s">
        <v>5185</v>
      </c>
      <c r="B364" s="6">
        <v>13122</v>
      </c>
      <c r="C364" s="6">
        <v>2438883</v>
      </c>
      <c r="D364" s="6">
        <v>3.6641448335252502E-4</v>
      </c>
      <c r="E364" s="6">
        <v>3.8161793647914929E-3</v>
      </c>
    </row>
    <row r="365" spans="1:5" x14ac:dyDescent="0.3">
      <c r="A365" s="7" t="s">
        <v>5106</v>
      </c>
      <c r="B365" s="6">
        <v>13122</v>
      </c>
      <c r="C365" s="6">
        <v>2438883</v>
      </c>
      <c r="D365" s="6">
        <v>7.2602412629993174E-3</v>
      </c>
      <c r="E365" s="6">
        <v>7.5614868270940008E-2</v>
      </c>
    </row>
    <row r="366" spans="1:5" x14ac:dyDescent="0.3">
      <c r="A366" s="7" t="s">
        <v>5107</v>
      </c>
      <c r="B366" s="6">
        <v>13122</v>
      </c>
      <c r="C366" s="6">
        <v>2438883</v>
      </c>
      <c r="D366" s="6">
        <v>4.0096213464004878E-3</v>
      </c>
      <c r="E366" s="6">
        <v>4.1759905620432622E-2</v>
      </c>
    </row>
    <row r="367" spans="1:5" x14ac:dyDescent="0.3">
      <c r="A367" s="7" t="s">
        <v>5297</v>
      </c>
      <c r="B367" s="6">
        <v>13122</v>
      </c>
      <c r="C367" s="6">
        <v>2438883</v>
      </c>
      <c r="D367" s="6">
        <v>9.1245930509144271E-2</v>
      </c>
      <c r="E367" s="6">
        <v>0.95031952324652924</v>
      </c>
    </row>
    <row r="368" spans="1:5" x14ac:dyDescent="0.3">
      <c r="A368" s="7" t="s">
        <v>5341</v>
      </c>
      <c r="B368" s="6">
        <v>13122</v>
      </c>
      <c r="C368" s="6">
        <v>2438883</v>
      </c>
      <c r="D368" s="6">
        <v>1.2056781333171179E-3</v>
      </c>
      <c r="E368" s="6">
        <v>1.255704733843296E-2</v>
      </c>
    </row>
    <row r="369" spans="1:5" x14ac:dyDescent="0.3">
      <c r="A369" s="7" t="s">
        <v>5427</v>
      </c>
      <c r="B369" s="6">
        <v>13122</v>
      </c>
      <c r="C369" s="6">
        <v>2438883</v>
      </c>
      <c r="D369" s="6">
        <v>3.6227923418326077E-2</v>
      </c>
      <c r="E369" s="6">
        <v>0.37731110548174174</v>
      </c>
    </row>
    <row r="370" spans="1:5" x14ac:dyDescent="0.3">
      <c r="A370" s="7" t="s">
        <v>5108</v>
      </c>
      <c r="B370" s="6">
        <v>13122</v>
      </c>
      <c r="C370" s="6">
        <v>2438883</v>
      </c>
      <c r="D370" s="6">
        <v>2.3567430603059786E-2</v>
      </c>
      <c r="E370" s="6">
        <v>0.24545302228685092</v>
      </c>
    </row>
    <row r="371" spans="1:5" x14ac:dyDescent="0.3">
      <c r="A371" s="7" t="s">
        <v>5428</v>
      </c>
      <c r="B371" s="6">
        <v>13122</v>
      </c>
      <c r="C371" s="6">
        <v>2438883</v>
      </c>
      <c r="D371" s="6">
        <v>1.4063336837244532E-3</v>
      </c>
      <c r="E371" s="6">
        <v>1.4646859847723541E-2</v>
      </c>
    </row>
    <row r="372" spans="1:5" x14ac:dyDescent="0.3">
      <c r="A372" s="7" t="s">
        <v>5429</v>
      </c>
      <c r="B372" s="6">
        <v>13122</v>
      </c>
      <c r="C372" s="6">
        <v>2438883</v>
      </c>
      <c r="D372" s="6">
        <v>3.9363384497299835E-3</v>
      </c>
      <c r="E372" s="6">
        <v>4.0996669747474325E-2</v>
      </c>
    </row>
    <row r="373" spans="1:5" x14ac:dyDescent="0.3">
      <c r="A373" s="7" t="s">
        <v>5298</v>
      </c>
      <c r="B373" s="6">
        <v>13122</v>
      </c>
      <c r="C373" s="6">
        <v>2438883</v>
      </c>
      <c r="D373" s="6">
        <v>6.8693991474232906E-3</v>
      </c>
      <c r="E373" s="6">
        <v>7.1544276948495758E-2</v>
      </c>
    </row>
    <row r="374" spans="1:5" x14ac:dyDescent="0.3">
      <c r="A374" s="7" t="s">
        <v>5109</v>
      </c>
      <c r="B374" s="6">
        <v>13122</v>
      </c>
      <c r="C374" s="6">
        <v>2438883</v>
      </c>
      <c r="D374" s="6">
        <v>8.4205537936156462E-3</v>
      </c>
      <c r="E374" s="6">
        <v>8.7699436259446414E-2</v>
      </c>
    </row>
    <row r="375" spans="1:5" x14ac:dyDescent="0.3">
      <c r="A375" s="7" t="s">
        <v>5430</v>
      </c>
      <c r="B375" s="6">
        <v>13122</v>
      </c>
      <c r="C375" s="6">
        <v>2438883</v>
      </c>
      <c r="D375" s="6">
        <v>2.2438525028159392E-3</v>
      </c>
      <c r="E375" s="6">
        <v>2.3369555538675525E-2</v>
      </c>
    </row>
    <row r="376" spans="1:5" x14ac:dyDescent="0.3">
      <c r="A376" s="7" t="s">
        <v>5097</v>
      </c>
      <c r="B376" s="6">
        <v>13122</v>
      </c>
      <c r="C376" s="6">
        <v>2438883</v>
      </c>
      <c r="D376" s="6">
        <v>2.2909629363898347E-3</v>
      </c>
      <c r="E376" s="6">
        <v>2.3860207171291573E-2</v>
      </c>
    </row>
    <row r="377" spans="1:5" x14ac:dyDescent="0.3">
      <c r="A377" s="7" t="s">
        <v>5431</v>
      </c>
      <c r="B377" s="6">
        <v>13122</v>
      </c>
      <c r="C377" s="6">
        <v>2438883</v>
      </c>
      <c r="D377" s="6">
        <v>4.6046086741300648E-3</v>
      </c>
      <c r="E377" s="6">
        <v>4.7956654017546431E-2</v>
      </c>
    </row>
    <row r="378" spans="1:5" x14ac:dyDescent="0.3">
      <c r="A378" s="7" t="s">
        <v>5432</v>
      </c>
      <c r="B378" s="6">
        <v>13122</v>
      </c>
      <c r="C378" s="6">
        <v>2438883</v>
      </c>
      <c r="D378" s="6">
        <v>2.978426300394096E-3</v>
      </c>
      <c r="E378" s="6">
        <v>3.1020086550947994E-2</v>
      </c>
    </row>
    <row r="379" spans="1:5" x14ac:dyDescent="0.3">
      <c r="A379" s="7" t="s">
        <v>5110</v>
      </c>
      <c r="B379" s="6">
        <v>13122</v>
      </c>
      <c r="C379" s="6">
        <v>2438883</v>
      </c>
      <c r="D379" s="6">
        <v>0.11028901465823693</v>
      </c>
      <c r="E379" s="6">
        <v>1.1486518165195498</v>
      </c>
    </row>
    <row r="380" spans="1:5" x14ac:dyDescent="0.3">
      <c r="A380" s="7" t="s">
        <v>5433</v>
      </c>
      <c r="B380" s="6">
        <v>13122</v>
      </c>
      <c r="C380" s="6">
        <v>2438883</v>
      </c>
      <c r="D380" s="6">
        <v>6.4907708479590149E-4</v>
      </c>
      <c r="E380" s="6">
        <v>6.7600891604877875E-3</v>
      </c>
    </row>
    <row r="381" spans="1:5" x14ac:dyDescent="0.3">
      <c r="A381" s="7" t="s">
        <v>5111</v>
      </c>
      <c r="B381" s="6">
        <v>13122</v>
      </c>
      <c r="C381" s="6">
        <v>2438883</v>
      </c>
      <c r="D381" s="6">
        <v>8.6473818071195908E-3</v>
      </c>
      <c r="E381" s="6">
        <v>9.0061833009079231E-2</v>
      </c>
    </row>
    <row r="382" spans="1:5" x14ac:dyDescent="0.3">
      <c r="A382" s="7" t="s">
        <v>5299</v>
      </c>
      <c r="B382" s="6">
        <v>13122</v>
      </c>
      <c r="C382" s="6">
        <v>2438883</v>
      </c>
      <c r="D382" s="6">
        <v>3.0883506453998537E-4</v>
      </c>
      <c r="E382" s="6">
        <v>3.216494036038544E-3</v>
      </c>
    </row>
    <row r="383" spans="1:5" x14ac:dyDescent="0.3">
      <c r="A383" s="7" t="s">
        <v>5300</v>
      </c>
      <c r="B383" s="6">
        <v>13122</v>
      </c>
      <c r="C383" s="6">
        <v>2438883</v>
      </c>
      <c r="D383" s="6">
        <v>2.9526028034721086E-2</v>
      </c>
      <c r="E383" s="6">
        <v>0.30751136767143644</v>
      </c>
    </row>
    <row r="384" spans="1:5" x14ac:dyDescent="0.3">
      <c r="A384" s="5" t="s">
        <v>8030</v>
      </c>
      <c r="B384" s="6">
        <v>1022408</v>
      </c>
      <c r="C384" s="6">
        <v>165206287</v>
      </c>
      <c r="D384" s="6">
        <v>2.6880585258150793</v>
      </c>
      <c r="E384" s="6">
        <v>100.00000000000006</v>
      </c>
    </row>
    <row r="385" spans="1:5" x14ac:dyDescent="0.3">
      <c r="A385" s="7" t="s">
        <v>4819</v>
      </c>
      <c r="B385" s="6">
        <v>4504</v>
      </c>
      <c r="C385" s="6">
        <v>727781</v>
      </c>
      <c r="D385" s="6">
        <v>7.8447596054902497E-3</v>
      </c>
      <c r="E385" s="6">
        <v>0.2918373811489669</v>
      </c>
    </row>
    <row r="386" spans="1:5" x14ac:dyDescent="0.3">
      <c r="A386" s="7" t="s">
        <v>4976</v>
      </c>
      <c r="B386" s="6">
        <v>4504</v>
      </c>
      <c r="C386" s="6">
        <v>727781</v>
      </c>
      <c r="D386" s="6">
        <v>5.321734162977149E-3</v>
      </c>
      <c r="E386" s="6">
        <v>0.19797687110861853</v>
      </c>
    </row>
    <row r="387" spans="1:5" x14ac:dyDescent="0.3">
      <c r="A387" s="7" t="s">
        <v>4978</v>
      </c>
      <c r="B387" s="6">
        <v>4504</v>
      </c>
      <c r="C387" s="6">
        <v>727781</v>
      </c>
      <c r="D387" s="6">
        <v>6.7141091997167442E-3</v>
      </c>
      <c r="E387" s="6">
        <v>0.24977540984457841</v>
      </c>
    </row>
    <row r="388" spans="1:5" x14ac:dyDescent="0.3">
      <c r="A388" s="7" t="s">
        <v>4872</v>
      </c>
      <c r="B388" s="6">
        <v>4504</v>
      </c>
      <c r="C388" s="6">
        <v>727781</v>
      </c>
      <c r="D388" s="6">
        <v>8.4973263520323663E-3</v>
      </c>
      <c r="E388" s="6">
        <v>0.3161138892783516</v>
      </c>
    </row>
    <row r="389" spans="1:5" x14ac:dyDescent="0.3">
      <c r="A389" s="7" t="s">
        <v>5010</v>
      </c>
      <c r="B389" s="6">
        <v>4504</v>
      </c>
      <c r="C389" s="6">
        <v>727781</v>
      </c>
      <c r="D389" s="6">
        <v>5.6427830436288854E-3</v>
      </c>
      <c r="E389" s="6">
        <v>0.2099203938246795</v>
      </c>
    </row>
    <row r="390" spans="1:5" x14ac:dyDescent="0.3">
      <c r="A390" s="7" t="s">
        <v>5012</v>
      </c>
      <c r="B390" s="6">
        <v>4504</v>
      </c>
      <c r="C390" s="6">
        <v>727781</v>
      </c>
      <c r="D390" s="6">
        <v>6.4715777083548358E-3</v>
      </c>
      <c r="E390" s="6">
        <v>0.24075285735798893</v>
      </c>
    </row>
    <row r="391" spans="1:5" x14ac:dyDescent="0.3">
      <c r="A391" s="7" t="s">
        <v>4874</v>
      </c>
      <c r="B391" s="6">
        <v>4504</v>
      </c>
      <c r="C391" s="6">
        <v>727781</v>
      </c>
      <c r="D391" s="6">
        <v>0.17535026825466052</v>
      </c>
      <c r="E391" s="6">
        <v>6.5233054478042094</v>
      </c>
    </row>
    <row r="392" spans="1:5" x14ac:dyDescent="0.3">
      <c r="A392" s="7" t="s">
        <v>4821</v>
      </c>
      <c r="B392" s="6">
        <v>4504</v>
      </c>
      <c r="C392" s="6">
        <v>727781</v>
      </c>
      <c r="D392" s="6">
        <v>3.5123445475649185E-3</v>
      </c>
      <c r="E392" s="6">
        <v>0.13066473493168826</v>
      </c>
    </row>
    <row r="393" spans="1:5" x14ac:dyDescent="0.3">
      <c r="A393" s="7" t="s">
        <v>4920</v>
      </c>
      <c r="B393" s="6">
        <v>4504</v>
      </c>
      <c r="C393" s="6">
        <v>727781</v>
      </c>
      <c r="D393" s="6">
        <v>4.2242355437926808E-3</v>
      </c>
      <c r="E393" s="6">
        <v>0.15714819834556246</v>
      </c>
    </row>
    <row r="394" spans="1:5" x14ac:dyDescent="0.3">
      <c r="A394" s="7" t="s">
        <v>4922</v>
      </c>
      <c r="B394" s="6">
        <v>4504</v>
      </c>
      <c r="C394" s="6">
        <v>727781</v>
      </c>
      <c r="D394" s="6">
        <v>7.3492276375277882E-3</v>
      </c>
      <c r="E394" s="6">
        <v>0.27340281347852502</v>
      </c>
    </row>
    <row r="395" spans="1:5" x14ac:dyDescent="0.3">
      <c r="A395" s="7" t="s">
        <v>4979</v>
      </c>
      <c r="B395" s="6">
        <v>4504</v>
      </c>
      <c r="C395" s="6">
        <v>727781</v>
      </c>
      <c r="D395" s="6">
        <v>3.2314267769946491E-3</v>
      </c>
      <c r="E395" s="6">
        <v>0.12021415255513493</v>
      </c>
    </row>
    <row r="396" spans="1:5" x14ac:dyDescent="0.3">
      <c r="A396" s="7" t="s">
        <v>4875</v>
      </c>
      <c r="B396" s="6">
        <v>4504</v>
      </c>
      <c r="C396" s="6">
        <v>727781</v>
      </c>
      <c r="D396" s="6">
        <v>8.5740989104490864E-3</v>
      </c>
      <c r="E396" s="6">
        <v>0.31896994905827919</v>
      </c>
    </row>
    <row r="397" spans="1:5" x14ac:dyDescent="0.3">
      <c r="A397" s="7" t="s">
        <v>4980</v>
      </c>
      <c r="B397" s="6">
        <v>4504</v>
      </c>
      <c r="C397" s="6">
        <v>727781</v>
      </c>
      <c r="D397" s="6">
        <v>2.2455973336890462E-3</v>
      </c>
      <c r="E397" s="6">
        <v>8.3539748562882654E-2</v>
      </c>
    </row>
    <row r="398" spans="1:5" x14ac:dyDescent="0.3">
      <c r="A398" s="7" t="s">
        <v>4981</v>
      </c>
      <c r="B398" s="6">
        <v>4504</v>
      </c>
      <c r="C398" s="6">
        <v>727781</v>
      </c>
      <c r="D398" s="6">
        <v>8.7168260758692592E-2</v>
      </c>
      <c r="E398" s="6">
        <v>3.2427962383096283</v>
      </c>
    </row>
    <row r="399" spans="1:5" x14ac:dyDescent="0.3">
      <c r="A399" s="7" t="s">
        <v>4876</v>
      </c>
      <c r="B399" s="6">
        <v>4504</v>
      </c>
      <c r="C399" s="6">
        <v>727781</v>
      </c>
      <c r="D399" s="6">
        <v>2.4567218693350248E-3</v>
      </c>
      <c r="E399" s="6">
        <v>9.1393912957683579E-2</v>
      </c>
    </row>
    <row r="400" spans="1:5" x14ac:dyDescent="0.3">
      <c r="A400" s="7" t="s">
        <v>4822</v>
      </c>
      <c r="B400" s="6">
        <v>4504</v>
      </c>
      <c r="C400" s="6">
        <v>727781</v>
      </c>
      <c r="D400" s="6">
        <v>1.3749267280085224E-3</v>
      </c>
      <c r="E400" s="6">
        <v>5.114943424052177E-2</v>
      </c>
    </row>
    <row r="401" spans="1:5" x14ac:dyDescent="0.3">
      <c r="A401" s="7" t="s">
        <v>4923</v>
      </c>
      <c r="B401" s="6">
        <v>4504</v>
      </c>
      <c r="C401" s="6">
        <v>727781</v>
      </c>
      <c r="D401" s="6">
        <v>3.2453854239795073E-3</v>
      </c>
      <c r="E401" s="6">
        <v>0.12073343615148541</v>
      </c>
    </row>
    <row r="402" spans="1:5" x14ac:dyDescent="0.3">
      <c r="A402" s="7" t="s">
        <v>5013</v>
      </c>
      <c r="B402" s="6">
        <v>4504</v>
      </c>
      <c r="C402" s="6">
        <v>727781</v>
      </c>
      <c r="D402" s="6">
        <v>1.158567699743222E-3</v>
      </c>
      <c r="E402" s="6">
        <v>4.3100538497089419E-2</v>
      </c>
    </row>
    <row r="403" spans="1:5" x14ac:dyDescent="0.3">
      <c r="A403" s="7" t="s">
        <v>4877</v>
      </c>
      <c r="B403" s="6">
        <v>4504</v>
      </c>
      <c r="C403" s="6">
        <v>727781</v>
      </c>
      <c r="D403" s="6">
        <v>3.9921730376694152E-3</v>
      </c>
      <c r="E403" s="6">
        <v>0.14851510855623581</v>
      </c>
    </row>
    <row r="404" spans="1:5" x14ac:dyDescent="0.3">
      <c r="A404" s="7" t="s">
        <v>4924</v>
      </c>
      <c r="B404" s="6">
        <v>4504</v>
      </c>
      <c r="C404" s="6">
        <v>727781</v>
      </c>
      <c r="D404" s="6">
        <v>2.8091777057026915E-4</v>
      </c>
      <c r="E404" s="6">
        <v>1.0450582376553308E-2</v>
      </c>
    </row>
    <row r="405" spans="1:5" x14ac:dyDescent="0.3">
      <c r="A405" s="7" t="s">
        <v>4823</v>
      </c>
      <c r="B405" s="6">
        <v>4504</v>
      </c>
      <c r="C405" s="6">
        <v>727781</v>
      </c>
      <c r="D405" s="6">
        <v>1.1219262514079696E-3</v>
      </c>
      <c r="E405" s="6">
        <v>4.1737419056669417E-2</v>
      </c>
    </row>
    <row r="406" spans="1:5" x14ac:dyDescent="0.3">
      <c r="A406" s="7" t="s">
        <v>4824</v>
      </c>
      <c r="B406" s="6">
        <v>4504</v>
      </c>
      <c r="C406" s="6">
        <v>727781</v>
      </c>
      <c r="D406" s="6">
        <v>1.5726160659315751E-2</v>
      </c>
      <c r="E406" s="6">
        <v>0.58503788173835369</v>
      </c>
    </row>
    <row r="407" spans="1:5" x14ac:dyDescent="0.3">
      <c r="A407" s="7" t="s">
        <v>4925</v>
      </c>
      <c r="B407" s="6">
        <v>4504</v>
      </c>
      <c r="C407" s="6">
        <v>727781</v>
      </c>
      <c r="D407" s="6">
        <v>3.2087439756442551E-3</v>
      </c>
      <c r="E407" s="6">
        <v>0.11937031671106541</v>
      </c>
    </row>
    <row r="408" spans="1:5" x14ac:dyDescent="0.3">
      <c r="A408" s="7" t="s">
        <v>4878</v>
      </c>
      <c r="B408" s="6">
        <v>4504</v>
      </c>
      <c r="C408" s="6">
        <v>727781</v>
      </c>
      <c r="D408" s="6">
        <v>1.258546508772268E-2</v>
      </c>
      <c r="E408" s="6">
        <v>0.46819907255949689</v>
      </c>
    </row>
    <row r="409" spans="1:5" x14ac:dyDescent="0.3">
      <c r="A409" s="7" t="s">
        <v>4879</v>
      </c>
      <c r="B409" s="6">
        <v>4504</v>
      </c>
      <c r="C409" s="6">
        <v>727781</v>
      </c>
      <c r="D409" s="6">
        <v>4.2207458820464668E-3</v>
      </c>
      <c r="E409" s="6">
        <v>0.15701837744647484</v>
      </c>
    </row>
    <row r="410" spans="1:5" x14ac:dyDescent="0.3">
      <c r="A410" s="7" t="s">
        <v>4926</v>
      </c>
      <c r="B410" s="6">
        <v>4504</v>
      </c>
      <c r="C410" s="6">
        <v>727781</v>
      </c>
      <c r="D410" s="6">
        <v>1.2042822686186321E-2</v>
      </c>
      <c r="E410" s="6">
        <v>0.44801192275137219</v>
      </c>
    </row>
    <row r="411" spans="1:5" x14ac:dyDescent="0.3">
      <c r="A411" s="7" t="s">
        <v>5014</v>
      </c>
      <c r="B411" s="6">
        <v>4504</v>
      </c>
      <c r="C411" s="6">
        <v>727781</v>
      </c>
      <c r="D411" s="6">
        <v>3.4041650334322685E-3</v>
      </c>
      <c r="E411" s="6">
        <v>0.12664028705997205</v>
      </c>
    </row>
    <row r="412" spans="1:5" x14ac:dyDescent="0.3">
      <c r="A412" s="7" t="s">
        <v>4927</v>
      </c>
      <c r="B412" s="6">
        <v>4504</v>
      </c>
      <c r="C412" s="6">
        <v>727781</v>
      </c>
      <c r="D412" s="6">
        <v>1.0277053842601771E-3</v>
      </c>
      <c r="E412" s="6">
        <v>3.8232254781303709E-2</v>
      </c>
    </row>
    <row r="413" spans="1:5" x14ac:dyDescent="0.3">
      <c r="A413" s="7" t="s">
        <v>4825</v>
      </c>
      <c r="B413" s="6">
        <v>4504</v>
      </c>
      <c r="C413" s="6">
        <v>727781</v>
      </c>
      <c r="D413" s="6">
        <v>4.1108215370407085E-3</v>
      </c>
      <c r="E413" s="6">
        <v>0.15292901912521484</v>
      </c>
    </row>
    <row r="414" spans="1:5" x14ac:dyDescent="0.3">
      <c r="A414" s="7" t="s">
        <v>4982</v>
      </c>
      <c r="B414" s="6">
        <v>4504</v>
      </c>
      <c r="C414" s="6">
        <v>727781</v>
      </c>
      <c r="D414" s="6">
        <v>1.9472312543877043E-3</v>
      </c>
      <c r="E414" s="6">
        <v>7.2440061690891247E-2</v>
      </c>
    </row>
    <row r="415" spans="1:5" x14ac:dyDescent="0.3">
      <c r="A415" s="7" t="s">
        <v>4826</v>
      </c>
      <c r="B415" s="6">
        <v>4504</v>
      </c>
      <c r="C415" s="6">
        <v>727781</v>
      </c>
      <c r="D415" s="6">
        <v>2.9138675580891275E-3</v>
      </c>
      <c r="E415" s="6">
        <v>0.10840045073816162</v>
      </c>
    </row>
    <row r="416" spans="1:5" x14ac:dyDescent="0.3">
      <c r="A416" s="7" t="s">
        <v>4827</v>
      </c>
      <c r="B416" s="6">
        <v>4504</v>
      </c>
      <c r="C416" s="6">
        <v>727781</v>
      </c>
      <c r="D416" s="6">
        <v>1.3696922353892006E-2</v>
      </c>
      <c r="E416" s="6">
        <v>0.50954702891890347</v>
      </c>
    </row>
    <row r="417" spans="1:5" x14ac:dyDescent="0.3">
      <c r="A417" s="7" t="s">
        <v>4983</v>
      </c>
      <c r="B417" s="6">
        <v>4504</v>
      </c>
      <c r="C417" s="6">
        <v>727781</v>
      </c>
      <c r="D417" s="6">
        <v>1.4778717495218509E-2</v>
      </c>
      <c r="E417" s="6">
        <v>0.54979150763606532</v>
      </c>
    </row>
    <row r="418" spans="1:5" x14ac:dyDescent="0.3">
      <c r="A418" s="7" t="s">
        <v>4880</v>
      </c>
      <c r="B418" s="6">
        <v>4504</v>
      </c>
      <c r="C418" s="6">
        <v>727781</v>
      </c>
      <c r="D418" s="6">
        <v>8.3106294486098888E-3</v>
      </c>
      <c r="E418" s="6">
        <v>0.30916847117716401</v>
      </c>
    </row>
    <row r="419" spans="1:5" x14ac:dyDescent="0.3">
      <c r="A419" s="7" t="s">
        <v>4881</v>
      </c>
      <c r="B419" s="6">
        <v>4504</v>
      </c>
      <c r="C419" s="6">
        <v>727781</v>
      </c>
      <c r="D419" s="6">
        <v>3.25323716290849E-2</v>
      </c>
      <c r="E419" s="6">
        <v>1.2102553317443256</v>
      </c>
    </row>
    <row r="420" spans="1:5" x14ac:dyDescent="0.3">
      <c r="A420" s="7" t="s">
        <v>4882</v>
      </c>
      <c r="B420" s="6">
        <v>4504</v>
      </c>
      <c r="C420" s="6">
        <v>727781</v>
      </c>
      <c r="D420" s="6">
        <v>2.9697021460285597E-3</v>
      </c>
      <c r="E420" s="6">
        <v>0.11047758512356352</v>
      </c>
    </row>
    <row r="421" spans="1:5" x14ac:dyDescent="0.3">
      <c r="A421" s="7" t="s">
        <v>4883</v>
      </c>
      <c r="B421" s="6">
        <v>4504</v>
      </c>
      <c r="C421" s="6">
        <v>727781</v>
      </c>
      <c r="D421" s="6">
        <v>6.0755011001594863E-3</v>
      </c>
      <c r="E421" s="6">
        <v>0.22601818531154419</v>
      </c>
    </row>
    <row r="422" spans="1:5" x14ac:dyDescent="0.3">
      <c r="A422" s="7" t="s">
        <v>4928</v>
      </c>
      <c r="B422" s="6">
        <v>4504</v>
      </c>
      <c r="C422" s="6">
        <v>727781</v>
      </c>
      <c r="D422" s="6">
        <v>8.2722431694015296E-3</v>
      </c>
      <c r="E422" s="6">
        <v>0.30774044128720018</v>
      </c>
    </row>
    <row r="423" spans="1:5" x14ac:dyDescent="0.3">
      <c r="A423" s="7" t="s">
        <v>4929</v>
      </c>
      <c r="B423" s="6">
        <v>4504</v>
      </c>
      <c r="C423" s="6">
        <v>727781</v>
      </c>
      <c r="D423" s="6">
        <v>5.4089757066325128E-4</v>
      </c>
      <c r="E423" s="6">
        <v>2.0122239358580901E-2</v>
      </c>
    </row>
    <row r="424" spans="1:5" x14ac:dyDescent="0.3">
      <c r="A424" s="7" t="s">
        <v>4984</v>
      </c>
      <c r="B424" s="6">
        <v>4504</v>
      </c>
      <c r="C424" s="6">
        <v>727781</v>
      </c>
      <c r="D424" s="6">
        <v>5.1420165830471012E-3</v>
      </c>
      <c r="E424" s="6">
        <v>0.19129109480560619</v>
      </c>
    </row>
    <row r="425" spans="1:5" x14ac:dyDescent="0.3">
      <c r="A425" s="7" t="s">
        <v>4985</v>
      </c>
      <c r="B425" s="6">
        <v>4504</v>
      </c>
      <c r="C425" s="6">
        <v>727781</v>
      </c>
      <c r="D425" s="6">
        <v>4.0514972873550627E-3</v>
      </c>
      <c r="E425" s="6">
        <v>0.15072206384072534</v>
      </c>
    </row>
    <row r="426" spans="1:5" x14ac:dyDescent="0.3">
      <c r="A426" s="7" t="s">
        <v>4884</v>
      </c>
      <c r="B426" s="6">
        <v>4504</v>
      </c>
      <c r="C426" s="6">
        <v>727781</v>
      </c>
      <c r="D426" s="6">
        <v>6.9217440736165075E-3</v>
      </c>
      <c r="E426" s="6">
        <v>0.25749975334029174</v>
      </c>
    </row>
    <row r="427" spans="1:5" x14ac:dyDescent="0.3">
      <c r="A427" s="7" t="s">
        <v>4930</v>
      </c>
      <c r="B427" s="6">
        <v>4504</v>
      </c>
      <c r="C427" s="6">
        <v>727781</v>
      </c>
      <c r="D427" s="6">
        <v>9.5267765671656511E-4</v>
      </c>
      <c r="E427" s="6">
        <v>3.5441105450919913E-2</v>
      </c>
    </row>
    <row r="428" spans="1:5" x14ac:dyDescent="0.3">
      <c r="A428" s="7" t="s">
        <v>4885</v>
      </c>
      <c r="B428" s="6">
        <v>4504</v>
      </c>
      <c r="C428" s="6">
        <v>727781</v>
      </c>
      <c r="D428" s="6">
        <v>2.5924697112627699E-2</v>
      </c>
      <c r="E428" s="6">
        <v>0.96443945932191943</v>
      </c>
    </row>
    <row r="429" spans="1:5" x14ac:dyDescent="0.3">
      <c r="A429" s="7" t="s">
        <v>4931</v>
      </c>
      <c r="B429" s="6">
        <v>4504</v>
      </c>
      <c r="C429" s="6">
        <v>727781</v>
      </c>
      <c r="D429" s="6">
        <v>1.8336427645484217E-2</v>
      </c>
      <c r="E429" s="6">
        <v>0.6821439142558926</v>
      </c>
    </row>
    <row r="430" spans="1:5" x14ac:dyDescent="0.3">
      <c r="A430" s="7" t="s">
        <v>4932</v>
      </c>
      <c r="B430" s="6">
        <v>4504</v>
      </c>
      <c r="C430" s="6">
        <v>727781</v>
      </c>
      <c r="D430" s="6">
        <v>7.0171863223754752E-2</v>
      </c>
      <c r="E430" s="6">
        <v>2.610503549303381</v>
      </c>
    </row>
    <row r="431" spans="1:5" x14ac:dyDescent="0.3">
      <c r="A431" s="7" t="s">
        <v>4869</v>
      </c>
      <c r="B431" s="6">
        <v>4504</v>
      </c>
      <c r="C431" s="6">
        <v>727781</v>
      </c>
      <c r="D431" s="6">
        <v>2.1227612402222949E-2</v>
      </c>
      <c r="E431" s="6">
        <v>0.78970052914998468</v>
      </c>
    </row>
    <row r="432" spans="1:5" x14ac:dyDescent="0.3">
      <c r="A432" s="7" t="s">
        <v>4986</v>
      </c>
      <c r="B432" s="6">
        <v>4504</v>
      </c>
      <c r="C432" s="6">
        <v>727781</v>
      </c>
      <c r="D432" s="6">
        <v>6.2220668935004959E-3</v>
      </c>
      <c r="E432" s="6">
        <v>0.23147066307322417</v>
      </c>
    </row>
    <row r="433" spans="1:5" x14ac:dyDescent="0.3">
      <c r="A433" s="7" t="s">
        <v>4933</v>
      </c>
      <c r="B433" s="6">
        <v>4504</v>
      </c>
      <c r="C433" s="6">
        <v>727781</v>
      </c>
      <c r="D433" s="6">
        <v>2.2298938558310806E-3</v>
      </c>
      <c r="E433" s="6">
        <v>8.295555451698837E-2</v>
      </c>
    </row>
    <row r="434" spans="1:5" x14ac:dyDescent="0.3">
      <c r="A434" s="7" t="s">
        <v>4987</v>
      </c>
      <c r="B434" s="6">
        <v>4504</v>
      </c>
      <c r="C434" s="6">
        <v>727781</v>
      </c>
      <c r="D434" s="6">
        <v>5.5904381174356668E-3</v>
      </c>
      <c r="E434" s="6">
        <v>0.20797308033836517</v>
      </c>
    </row>
    <row r="435" spans="1:5" x14ac:dyDescent="0.3">
      <c r="A435" s="7" t="s">
        <v>4886</v>
      </c>
      <c r="B435" s="6">
        <v>4504</v>
      </c>
      <c r="C435" s="6">
        <v>727781</v>
      </c>
      <c r="D435" s="6">
        <v>8.9091064380856805E-3</v>
      </c>
      <c r="E435" s="6">
        <v>0.33143275537069061</v>
      </c>
    </row>
    <row r="436" spans="1:5" x14ac:dyDescent="0.3">
      <c r="A436" s="7" t="s">
        <v>4934</v>
      </c>
      <c r="B436" s="6">
        <v>4504</v>
      </c>
      <c r="C436" s="6">
        <v>727781</v>
      </c>
      <c r="D436" s="6">
        <v>2.6734298637749464E-2</v>
      </c>
      <c r="E436" s="6">
        <v>0.99455790791024712</v>
      </c>
    </row>
    <row r="437" spans="1:5" x14ac:dyDescent="0.3">
      <c r="A437" s="7" t="s">
        <v>4988</v>
      </c>
      <c r="B437" s="6">
        <v>4504</v>
      </c>
      <c r="C437" s="6">
        <v>727781</v>
      </c>
      <c r="D437" s="6">
        <v>1.7710033362038709E-3</v>
      </c>
      <c r="E437" s="6">
        <v>6.5884106286966504E-2</v>
      </c>
    </row>
    <row r="438" spans="1:5" x14ac:dyDescent="0.3">
      <c r="A438" s="7" t="s">
        <v>4989</v>
      </c>
      <c r="B438" s="6">
        <v>4504</v>
      </c>
      <c r="C438" s="6">
        <v>727781</v>
      </c>
      <c r="D438" s="6">
        <v>9.3837004355708555E-3</v>
      </c>
      <c r="E438" s="6">
        <v>0.34908839764660676</v>
      </c>
    </row>
    <row r="439" spans="1:5" x14ac:dyDescent="0.3">
      <c r="A439" s="7" t="s">
        <v>4887</v>
      </c>
      <c r="B439" s="6">
        <v>4504</v>
      </c>
      <c r="C439" s="6">
        <v>727781</v>
      </c>
      <c r="D439" s="6">
        <v>8.4414917640929336E-3</v>
      </c>
      <c r="E439" s="6">
        <v>0.31403675489294969</v>
      </c>
    </row>
    <row r="440" spans="1:5" x14ac:dyDescent="0.3">
      <c r="A440" s="7" t="s">
        <v>4935</v>
      </c>
      <c r="B440" s="6">
        <v>4504</v>
      </c>
      <c r="C440" s="6">
        <v>727781</v>
      </c>
      <c r="D440" s="6">
        <v>3.7461518845612915E-3</v>
      </c>
      <c r="E440" s="6">
        <v>0.13936273517055869</v>
      </c>
    </row>
    <row r="441" spans="1:5" x14ac:dyDescent="0.3">
      <c r="A441" s="7" t="s">
        <v>4888</v>
      </c>
      <c r="B441" s="6">
        <v>4504</v>
      </c>
      <c r="C441" s="6">
        <v>727781</v>
      </c>
      <c r="D441" s="6">
        <v>5.4124653683787265E-2</v>
      </c>
      <c r="E441" s="6">
        <v>2.0135221448489662</v>
      </c>
    </row>
    <row r="442" spans="1:5" x14ac:dyDescent="0.3">
      <c r="A442" s="7" t="s">
        <v>4889</v>
      </c>
      <c r="B442" s="6">
        <v>4504</v>
      </c>
      <c r="C442" s="6">
        <v>727781</v>
      </c>
      <c r="D442" s="6">
        <v>4.6604432620694969E-2</v>
      </c>
      <c r="E442" s="6">
        <v>1.733758107315148</v>
      </c>
    </row>
    <row r="443" spans="1:5" x14ac:dyDescent="0.3">
      <c r="A443" s="7" t="s">
        <v>5015</v>
      </c>
      <c r="B443" s="6">
        <v>4504</v>
      </c>
      <c r="C443" s="6">
        <v>727781</v>
      </c>
      <c r="D443" s="6">
        <v>5.9237008141991548E-3</v>
      </c>
      <c r="E443" s="6">
        <v>0.22037097620123278</v>
      </c>
    </row>
    <row r="444" spans="1:5" x14ac:dyDescent="0.3">
      <c r="A444" s="7" t="s">
        <v>4828</v>
      </c>
      <c r="B444" s="6">
        <v>4504</v>
      </c>
      <c r="C444" s="6">
        <v>727781</v>
      </c>
      <c r="D444" s="6">
        <v>0.1097516067493199</v>
      </c>
      <c r="E444" s="6">
        <v>4.0829321867551522</v>
      </c>
    </row>
    <row r="445" spans="1:5" x14ac:dyDescent="0.3">
      <c r="A445" s="7" t="s">
        <v>4829</v>
      </c>
      <c r="B445" s="6">
        <v>4504</v>
      </c>
      <c r="C445" s="6">
        <v>727781</v>
      </c>
      <c r="D445" s="6">
        <v>1.5031717971819063E-2</v>
      </c>
      <c r="E445" s="6">
        <v>0.55920352281991759</v>
      </c>
    </row>
    <row r="446" spans="1:5" x14ac:dyDescent="0.3">
      <c r="A446" s="7" t="s">
        <v>5016</v>
      </c>
      <c r="B446" s="6">
        <v>4504</v>
      </c>
      <c r="C446" s="6">
        <v>727781</v>
      </c>
      <c r="D446" s="6">
        <v>6.4586659598938403E-2</v>
      </c>
      <c r="E446" s="6">
        <v>2.4027252003136472</v>
      </c>
    </row>
    <row r="447" spans="1:5" x14ac:dyDescent="0.3">
      <c r="A447" s="7" t="s">
        <v>4936</v>
      </c>
      <c r="B447" s="6">
        <v>4504</v>
      </c>
      <c r="C447" s="6">
        <v>727781</v>
      </c>
      <c r="D447" s="6">
        <v>1.2213816111750833E-3</v>
      </c>
      <c r="E447" s="6">
        <v>4.543731468066655E-2</v>
      </c>
    </row>
    <row r="448" spans="1:5" x14ac:dyDescent="0.3">
      <c r="A448" s="7" t="s">
        <v>4890</v>
      </c>
      <c r="B448" s="6">
        <v>4504</v>
      </c>
      <c r="C448" s="6">
        <v>727781</v>
      </c>
      <c r="D448" s="6">
        <v>1.6788762661038074E-2</v>
      </c>
      <c r="E448" s="6">
        <v>0.62456834551053364</v>
      </c>
    </row>
    <row r="449" spans="1:5" x14ac:dyDescent="0.3">
      <c r="A449" s="7" t="s">
        <v>4937</v>
      </c>
      <c r="B449" s="6">
        <v>4504</v>
      </c>
      <c r="C449" s="6">
        <v>727781</v>
      </c>
      <c r="D449" s="6">
        <v>2.6120118170415711E-3</v>
      </c>
      <c r="E449" s="6">
        <v>9.7170942967082619E-2</v>
      </c>
    </row>
    <row r="450" spans="1:5" x14ac:dyDescent="0.3">
      <c r="A450" s="7" t="s">
        <v>4990</v>
      </c>
      <c r="B450" s="6">
        <v>4504</v>
      </c>
      <c r="C450" s="6">
        <v>727781</v>
      </c>
      <c r="D450" s="6">
        <v>1.6230416781643751E-2</v>
      </c>
      <c r="E450" s="6">
        <v>0.60379700165651473</v>
      </c>
    </row>
    <row r="451" spans="1:5" x14ac:dyDescent="0.3">
      <c r="A451" s="7" t="s">
        <v>4991</v>
      </c>
      <c r="B451" s="6">
        <v>4504</v>
      </c>
      <c r="C451" s="6">
        <v>727781</v>
      </c>
      <c r="D451" s="6">
        <v>2.49161848679717E-3</v>
      </c>
      <c r="E451" s="6">
        <v>9.2692121948559775E-2</v>
      </c>
    </row>
    <row r="452" spans="1:5" x14ac:dyDescent="0.3">
      <c r="A452" s="7" t="s">
        <v>4830</v>
      </c>
      <c r="B452" s="6">
        <v>4504</v>
      </c>
      <c r="C452" s="6">
        <v>727781</v>
      </c>
      <c r="D452" s="6">
        <v>1.7200542747091388E-2</v>
      </c>
      <c r="E452" s="6">
        <v>0.63988721160287265</v>
      </c>
    </row>
    <row r="453" spans="1:5" x14ac:dyDescent="0.3">
      <c r="A453" s="7" t="s">
        <v>5017</v>
      </c>
      <c r="B453" s="6">
        <v>4504</v>
      </c>
      <c r="C453" s="6">
        <v>727781</v>
      </c>
      <c r="D453" s="6">
        <v>1.7605343509652274E-3</v>
      </c>
      <c r="E453" s="6">
        <v>6.5494643589703652E-2</v>
      </c>
    </row>
    <row r="454" spans="1:5" x14ac:dyDescent="0.3">
      <c r="A454" s="7" t="s">
        <v>4831</v>
      </c>
      <c r="B454" s="6">
        <v>4504</v>
      </c>
      <c r="C454" s="6">
        <v>727781</v>
      </c>
      <c r="D454" s="6">
        <v>1.7744929979500853E-3</v>
      </c>
      <c r="E454" s="6">
        <v>6.6013927186054117E-2</v>
      </c>
    </row>
    <row r="455" spans="1:5" x14ac:dyDescent="0.3">
      <c r="A455" s="7" t="s">
        <v>4832</v>
      </c>
      <c r="B455" s="6">
        <v>4504</v>
      </c>
      <c r="C455" s="6">
        <v>727781</v>
      </c>
      <c r="D455" s="6">
        <v>5.4613206328257304E-4</v>
      </c>
      <c r="E455" s="6">
        <v>2.0316970707212331E-2</v>
      </c>
    </row>
    <row r="456" spans="1:5" x14ac:dyDescent="0.3">
      <c r="A456" s="7" t="s">
        <v>4833</v>
      </c>
      <c r="B456" s="6">
        <v>4504</v>
      </c>
      <c r="C456" s="6">
        <v>727781</v>
      </c>
      <c r="D456" s="6">
        <v>2.3520320169485892E-3</v>
      </c>
      <c r="E456" s="6">
        <v>8.749928598505502E-2</v>
      </c>
    </row>
    <row r="457" spans="1:5" x14ac:dyDescent="0.3">
      <c r="A457" s="7" t="s">
        <v>4834</v>
      </c>
      <c r="B457" s="6">
        <v>4504</v>
      </c>
      <c r="C457" s="6">
        <v>727781</v>
      </c>
      <c r="D457" s="6">
        <v>1.0198536453311946E-2</v>
      </c>
      <c r="E457" s="6">
        <v>0.37940157758356569</v>
      </c>
    </row>
    <row r="458" spans="1:5" x14ac:dyDescent="0.3">
      <c r="A458" s="7" t="s">
        <v>4938</v>
      </c>
      <c r="B458" s="6">
        <v>4504</v>
      </c>
      <c r="C458" s="6">
        <v>727781</v>
      </c>
      <c r="D458" s="6">
        <v>1.1428642218852566E-3</v>
      </c>
      <c r="E458" s="6">
        <v>4.2516344451195134E-2</v>
      </c>
    </row>
    <row r="459" spans="1:5" x14ac:dyDescent="0.3">
      <c r="A459" s="7" t="s">
        <v>4891</v>
      </c>
      <c r="B459" s="6">
        <v>4504</v>
      </c>
      <c r="C459" s="6">
        <v>727781</v>
      </c>
      <c r="D459" s="6">
        <v>3.2715578870761161E-3</v>
      </c>
      <c r="E459" s="6">
        <v>0.12170709289464254</v>
      </c>
    </row>
    <row r="460" spans="1:5" x14ac:dyDescent="0.3">
      <c r="A460" s="7" t="s">
        <v>4835</v>
      </c>
      <c r="B460" s="6">
        <v>4504</v>
      </c>
      <c r="C460" s="6">
        <v>727781</v>
      </c>
      <c r="D460" s="6">
        <v>8.3019052942443512E-3</v>
      </c>
      <c r="E460" s="6">
        <v>0.30884391892944496</v>
      </c>
    </row>
    <row r="461" spans="1:5" x14ac:dyDescent="0.3">
      <c r="A461" s="7" t="s">
        <v>4992</v>
      </c>
      <c r="B461" s="6">
        <v>4504</v>
      </c>
      <c r="C461" s="6">
        <v>727781</v>
      </c>
      <c r="D461" s="6">
        <v>2.7245534083569896E-2</v>
      </c>
      <c r="E461" s="6">
        <v>1.0135766696265833</v>
      </c>
    </row>
    <row r="462" spans="1:5" x14ac:dyDescent="0.3">
      <c r="A462" s="7" t="s">
        <v>5018</v>
      </c>
      <c r="B462" s="6">
        <v>4504</v>
      </c>
      <c r="C462" s="6">
        <v>727781</v>
      </c>
      <c r="D462" s="6">
        <v>5.7352590799035702E-3</v>
      </c>
      <c r="E462" s="6">
        <v>0.21336064765050136</v>
      </c>
    </row>
    <row r="463" spans="1:5" x14ac:dyDescent="0.3">
      <c r="A463" s="7" t="s">
        <v>4939</v>
      </c>
      <c r="B463" s="6">
        <v>4504</v>
      </c>
      <c r="C463" s="6">
        <v>727781</v>
      </c>
      <c r="D463" s="6">
        <v>1.5145131978571034E-3</v>
      </c>
      <c r="E463" s="6">
        <v>5.6342270204026525E-2</v>
      </c>
    </row>
    <row r="464" spans="1:5" x14ac:dyDescent="0.3">
      <c r="A464" s="7" t="s">
        <v>4836</v>
      </c>
      <c r="B464" s="6">
        <v>4504</v>
      </c>
      <c r="C464" s="6">
        <v>727781</v>
      </c>
      <c r="D464" s="6">
        <v>1.1079676044231112E-3</v>
      </c>
      <c r="E464" s="6">
        <v>4.1218135460318946E-2</v>
      </c>
    </row>
    <row r="465" spans="1:5" x14ac:dyDescent="0.3">
      <c r="A465" s="7" t="s">
        <v>4892</v>
      </c>
      <c r="B465" s="6">
        <v>4504</v>
      </c>
      <c r="C465" s="6">
        <v>727781</v>
      </c>
      <c r="D465" s="6">
        <v>7.032191867884198E-2</v>
      </c>
      <c r="E465" s="6">
        <v>2.6160858479641487</v>
      </c>
    </row>
    <row r="466" spans="1:5" x14ac:dyDescent="0.3">
      <c r="A466" s="7" t="s">
        <v>5019</v>
      </c>
      <c r="B466" s="6">
        <v>4504</v>
      </c>
      <c r="C466" s="6">
        <v>727781</v>
      </c>
      <c r="D466" s="6">
        <v>2.0501762759010328E-3</v>
      </c>
      <c r="E466" s="6">
        <v>7.6269778213976E-2</v>
      </c>
    </row>
    <row r="467" spans="1:5" x14ac:dyDescent="0.3">
      <c r="A467" s="7" t="s">
        <v>4893</v>
      </c>
      <c r="B467" s="6">
        <v>4504</v>
      </c>
      <c r="C467" s="6">
        <v>727781</v>
      </c>
      <c r="D467" s="6">
        <v>2.1867965332653314E-2</v>
      </c>
      <c r="E467" s="6">
        <v>0.81352266413256269</v>
      </c>
    </row>
    <row r="468" spans="1:5" x14ac:dyDescent="0.3">
      <c r="A468" s="7" t="s">
        <v>4940</v>
      </c>
      <c r="B468" s="6">
        <v>4504</v>
      </c>
      <c r="C468" s="6">
        <v>727781</v>
      </c>
      <c r="D468" s="6">
        <v>4.3289253961791173E-3</v>
      </c>
      <c r="E468" s="6">
        <v>0.16104282531819103</v>
      </c>
    </row>
    <row r="469" spans="1:5" x14ac:dyDescent="0.3">
      <c r="A469" s="7" t="s">
        <v>4837</v>
      </c>
      <c r="B469" s="6">
        <v>4504</v>
      </c>
      <c r="C469" s="6">
        <v>727781</v>
      </c>
      <c r="D469" s="6">
        <v>2.6661015741078964E-3</v>
      </c>
      <c r="E469" s="6">
        <v>9.9183166902940711E-2</v>
      </c>
    </row>
    <row r="470" spans="1:5" x14ac:dyDescent="0.3">
      <c r="A470" s="7" t="s">
        <v>4941</v>
      </c>
      <c r="B470" s="6">
        <v>4504</v>
      </c>
      <c r="C470" s="6">
        <v>727781</v>
      </c>
      <c r="D470" s="6">
        <v>7.3316048457094038E-2</v>
      </c>
      <c r="E470" s="6">
        <v>2.7274721793813255</v>
      </c>
    </row>
    <row r="471" spans="1:5" x14ac:dyDescent="0.3">
      <c r="A471" s="7" t="s">
        <v>4838</v>
      </c>
      <c r="B471" s="6">
        <v>4504</v>
      </c>
      <c r="C471" s="6">
        <v>727781</v>
      </c>
      <c r="D471" s="6">
        <v>3.615289569078247E-3</v>
      </c>
      <c r="E471" s="6">
        <v>0.13449445145477301</v>
      </c>
    </row>
    <row r="472" spans="1:5" x14ac:dyDescent="0.3">
      <c r="A472" s="7" t="s">
        <v>5020</v>
      </c>
      <c r="B472" s="6">
        <v>4504</v>
      </c>
      <c r="C472" s="6">
        <v>727781</v>
      </c>
      <c r="D472" s="6">
        <v>2.4881288250509555E-3</v>
      </c>
      <c r="E472" s="6">
        <v>9.2562301049472148E-2</v>
      </c>
    </row>
    <row r="473" spans="1:5" x14ac:dyDescent="0.3">
      <c r="A473" s="7" t="s">
        <v>4894</v>
      </c>
      <c r="B473" s="6">
        <v>4504</v>
      </c>
      <c r="C473" s="6">
        <v>727781</v>
      </c>
      <c r="D473" s="6">
        <v>1.0774330641437343E-2</v>
      </c>
      <c r="E473" s="6">
        <v>0.4008220259330228</v>
      </c>
    </row>
    <row r="474" spans="1:5" x14ac:dyDescent="0.3">
      <c r="A474" s="7" t="s">
        <v>4993</v>
      </c>
      <c r="B474" s="6">
        <v>4504</v>
      </c>
      <c r="C474" s="6">
        <v>727781</v>
      </c>
      <c r="D474" s="6">
        <v>4.3324150579253321E-3</v>
      </c>
      <c r="E474" s="6">
        <v>0.16117264621727864</v>
      </c>
    </row>
    <row r="475" spans="1:5" x14ac:dyDescent="0.3">
      <c r="A475" s="7" t="s">
        <v>5021</v>
      </c>
      <c r="B475" s="6">
        <v>4504</v>
      </c>
      <c r="C475" s="6">
        <v>727781</v>
      </c>
      <c r="D475" s="6">
        <v>1.7483205348534764E-3</v>
      </c>
      <c r="E475" s="6">
        <v>6.504027044289698E-2</v>
      </c>
    </row>
    <row r="476" spans="1:5" x14ac:dyDescent="0.3">
      <c r="A476" s="7" t="s">
        <v>4994</v>
      </c>
      <c r="B476" s="6">
        <v>4504</v>
      </c>
      <c r="C476" s="6">
        <v>727781</v>
      </c>
      <c r="D476" s="6">
        <v>2.8876950949925186E-3</v>
      </c>
      <c r="E476" s="6">
        <v>0.10742679399500449</v>
      </c>
    </row>
    <row r="477" spans="1:5" x14ac:dyDescent="0.3">
      <c r="A477" s="7" t="s">
        <v>4942</v>
      </c>
      <c r="B477" s="6">
        <v>4504</v>
      </c>
      <c r="C477" s="6">
        <v>727781</v>
      </c>
      <c r="D477" s="6">
        <v>1.7758888626485714E-2</v>
      </c>
      <c r="E477" s="6">
        <v>0.66065855545689167</v>
      </c>
    </row>
    <row r="478" spans="1:5" x14ac:dyDescent="0.3">
      <c r="A478" s="7" t="s">
        <v>4839</v>
      </c>
      <c r="B478" s="6">
        <v>4504</v>
      </c>
      <c r="C478" s="6">
        <v>727781</v>
      </c>
      <c r="D478" s="6">
        <v>2.5073219646551356E-3</v>
      </c>
      <c r="E478" s="6">
        <v>9.3276315994454059E-2</v>
      </c>
    </row>
    <row r="479" spans="1:5" x14ac:dyDescent="0.3">
      <c r="A479" s="7" t="s">
        <v>4840</v>
      </c>
      <c r="B479" s="6">
        <v>4504</v>
      </c>
      <c r="C479" s="6">
        <v>727781</v>
      </c>
      <c r="D479" s="6">
        <v>1.9332726074028463E-3</v>
      </c>
      <c r="E479" s="6">
        <v>7.1920778094540783E-2</v>
      </c>
    </row>
    <row r="480" spans="1:5" x14ac:dyDescent="0.3">
      <c r="A480" s="7" t="s">
        <v>4895</v>
      </c>
      <c r="B480" s="6">
        <v>4504</v>
      </c>
      <c r="C480" s="6">
        <v>727781</v>
      </c>
      <c r="D480" s="6">
        <v>1.8896518355751646E-3</v>
      </c>
      <c r="E480" s="6">
        <v>7.0298016855945542E-2</v>
      </c>
    </row>
    <row r="481" spans="1:5" x14ac:dyDescent="0.3">
      <c r="A481" s="7" t="s">
        <v>4943</v>
      </c>
      <c r="B481" s="6">
        <v>4504</v>
      </c>
      <c r="C481" s="6">
        <v>727781</v>
      </c>
      <c r="D481" s="6">
        <v>8.3280777573409622E-3</v>
      </c>
      <c r="E481" s="6">
        <v>0.3098175756726021</v>
      </c>
    </row>
    <row r="482" spans="1:5" x14ac:dyDescent="0.3">
      <c r="A482" s="7" t="s">
        <v>4841</v>
      </c>
      <c r="B482" s="6">
        <v>4504</v>
      </c>
      <c r="C482" s="6">
        <v>727781</v>
      </c>
      <c r="D482" s="6">
        <v>3.723469083210897E-3</v>
      </c>
      <c r="E482" s="6">
        <v>0.13851889932648917</v>
      </c>
    </row>
    <row r="483" spans="1:5" x14ac:dyDescent="0.3">
      <c r="A483" s="7" t="s">
        <v>4842</v>
      </c>
      <c r="B483" s="6">
        <v>4504</v>
      </c>
      <c r="C483" s="6">
        <v>727781</v>
      </c>
      <c r="D483" s="6">
        <v>6.8554405004384329E-3</v>
      </c>
      <c r="E483" s="6">
        <v>0.25503315625762696</v>
      </c>
    </row>
    <row r="484" spans="1:5" x14ac:dyDescent="0.3">
      <c r="A484" s="7" t="s">
        <v>4843</v>
      </c>
      <c r="B484" s="6">
        <v>4504</v>
      </c>
      <c r="C484" s="6">
        <v>727781</v>
      </c>
      <c r="D484" s="6">
        <v>2.0475590295913719E-2</v>
      </c>
      <c r="E484" s="6">
        <v>0.76172412539660284</v>
      </c>
    </row>
    <row r="485" spans="1:5" x14ac:dyDescent="0.3">
      <c r="A485" s="7" t="s">
        <v>5022</v>
      </c>
      <c r="B485" s="6">
        <v>4504</v>
      </c>
      <c r="C485" s="6">
        <v>727781</v>
      </c>
      <c r="D485" s="6">
        <v>1.1899746554591528E-3</v>
      </c>
      <c r="E485" s="6">
        <v>4.4268926588877981E-2</v>
      </c>
    </row>
    <row r="486" spans="1:5" x14ac:dyDescent="0.3">
      <c r="A486" s="7" t="s">
        <v>4995</v>
      </c>
      <c r="B486" s="6">
        <v>4504</v>
      </c>
      <c r="C486" s="6">
        <v>727781</v>
      </c>
      <c r="D486" s="6">
        <v>7.9616632739884369E-3</v>
      </c>
      <c r="E486" s="6">
        <v>0.29618638126840213</v>
      </c>
    </row>
    <row r="487" spans="1:5" x14ac:dyDescent="0.3">
      <c r="A487" s="7" t="s">
        <v>4896</v>
      </c>
      <c r="B487" s="6">
        <v>4504</v>
      </c>
      <c r="C487" s="6">
        <v>727781</v>
      </c>
      <c r="D487" s="6">
        <v>5.8504179175286495E-3</v>
      </c>
      <c r="E487" s="6">
        <v>0.2176447373203928</v>
      </c>
    </row>
    <row r="488" spans="1:5" x14ac:dyDescent="0.3">
      <c r="A488" s="7" t="s">
        <v>4996</v>
      </c>
      <c r="B488" s="6">
        <v>4504</v>
      </c>
      <c r="C488" s="6">
        <v>727781</v>
      </c>
      <c r="D488" s="6">
        <v>3.9433177732224123E-3</v>
      </c>
      <c r="E488" s="6">
        <v>0.14669761596900915</v>
      </c>
    </row>
    <row r="489" spans="1:5" x14ac:dyDescent="0.3">
      <c r="A489" s="7" t="s">
        <v>5023</v>
      </c>
      <c r="B489" s="6">
        <v>4504</v>
      </c>
      <c r="C489" s="6">
        <v>727781</v>
      </c>
      <c r="D489" s="6">
        <v>3.0517091970646013E-3</v>
      </c>
      <c r="E489" s="6">
        <v>0.11352837625212259</v>
      </c>
    </row>
    <row r="490" spans="1:5" x14ac:dyDescent="0.3">
      <c r="A490" s="7" t="s">
        <v>4945</v>
      </c>
      <c r="B490" s="6">
        <v>4504</v>
      </c>
      <c r="C490" s="6">
        <v>727781</v>
      </c>
      <c r="D490" s="6">
        <v>2.5997980009298202E-4</v>
      </c>
      <c r="E490" s="6">
        <v>9.6716569820275954E-3</v>
      </c>
    </row>
    <row r="491" spans="1:5" x14ac:dyDescent="0.3">
      <c r="A491" s="7" t="s">
        <v>4845</v>
      </c>
      <c r="B491" s="6">
        <v>4504</v>
      </c>
      <c r="C491" s="6">
        <v>727781</v>
      </c>
      <c r="D491" s="6">
        <v>1.1829953319667235E-3</v>
      </c>
      <c r="E491" s="6">
        <v>4.4009284790702749E-2</v>
      </c>
    </row>
    <row r="492" spans="1:5" x14ac:dyDescent="0.3">
      <c r="A492" s="7" t="s">
        <v>5026</v>
      </c>
      <c r="B492" s="6">
        <v>4504</v>
      </c>
      <c r="C492" s="6">
        <v>727781</v>
      </c>
      <c r="D492" s="6">
        <v>1.4220371615824186E-3</v>
      </c>
      <c r="E492" s="6">
        <v>5.2902016378204623E-2</v>
      </c>
    </row>
    <row r="493" spans="1:5" x14ac:dyDescent="0.3">
      <c r="A493" s="7" t="s">
        <v>4849</v>
      </c>
      <c r="B493" s="6">
        <v>4504</v>
      </c>
      <c r="C493" s="6">
        <v>727781</v>
      </c>
      <c r="D493" s="6">
        <v>2.0344727980430672E-3</v>
      </c>
      <c r="E493" s="6">
        <v>7.5685584168081715E-2</v>
      </c>
    </row>
    <row r="494" spans="1:5" x14ac:dyDescent="0.3">
      <c r="A494" s="7" t="s">
        <v>4851</v>
      </c>
      <c r="B494" s="6">
        <v>4504</v>
      </c>
      <c r="C494" s="6">
        <v>727781</v>
      </c>
      <c r="D494" s="6">
        <v>4.8890161064465481E-3</v>
      </c>
      <c r="E494" s="6">
        <v>0.18187907962175384</v>
      </c>
    </row>
    <row r="495" spans="1:5" x14ac:dyDescent="0.3">
      <c r="A495" s="7" t="s">
        <v>5031</v>
      </c>
      <c r="B495" s="6">
        <v>4504</v>
      </c>
      <c r="C495" s="6">
        <v>727781</v>
      </c>
      <c r="D495" s="6">
        <v>6.9269785662358309E-4</v>
      </c>
      <c r="E495" s="6">
        <v>2.5769448468892314E-2</v>
      </c>
    </row>
    <row r="496" spans="1:5" x14ac:dyDescent="0.3">
      <c r="A496" s="7" t="s">
        <v>4899</v>
      </c>
      <c r="B496" s="6">
        <v>4504</v>
      </c>
      <c r="C496" s="6">
        <v>727781</v>
      </c>
      <c r="D496" s="6">
        <v>5.2798582220225749E-3</v>
      </c>
      <c r="E496" s="6">
        <v>0.19641902031956715</v>
      </c>
    </row>
    <row r="497" spans="1:5" x14ac:dyDescent="0.3">
      <c r="A497" s="7" t="s">
        <v>4949</v>
      </c>
      <c r="B497" s="6">
        <v>4504</v>
      </c>
      <c r="C497" s="6">
        <v>727781</v>
      </c>
      <c r="D497" s="6">
        <v>1.4082529976848713E-2</v>
      </c>
      <c r="E497" s="6">
        <v>0.52389223826808529</v>
      </c>
    </row>
    <row r="498" spans="1:5" x14ac:dyDescent="0.3">
      <c r="A498" s="7" t="s">
        <v>4950</v>
      </c>
      <c r="B498" s="6">
        <v>4504</v>
      </c>
      <c r="C498" s="6">
        <v>727781</v>
      </c>
      <c r="D498" s="6">
        <v>1.3819060515009515E-3</v>
      </c>
      <c r="E498" s="6">
        <v>5.1409076038697009E-2</v>
      </c>
    </row>
    <row r="499" spans="1:5" x14ac:dyDescent="0.3">
      <c r="A499" s="7" t="s">
        <v>5033</v>
      </c>
      <c r="B499" s="6">
        <v>4504</v>
      </c>
      <c r="C499" s="6">
        <v>727781</v>
      </c>
      <c r="D499" s="6">
        <v>4.4440842338041965E-3</v>
      </c>
      <c r="E499" s="6">
        <v>0.16532691498808244</v>
      </c>
    </row>
    <row r="500" spans="1:5" x14ac:dyDescent="0.3">
      <c r="A500" s="7" t="s">
        <v>4900</v>
      </c>
      <c r="B500" s="6">
        <v>4504</v>
      </c>
      <c r="C500" s="6">
        <v>727781</v>
      </c>
      <c r="D500" s="6">
        <v>1.1700835835057299E-2</v>
      </c>
      <c r="E500" s="6">
        <v>0.4352894746407856</v>
      </c>
    </row>
    <row r="501" spans="1:5" x14ac:dyDescent="0.3">
      <c r="A501" s="7" t="s">
        <v>5034</v>
      </c>
      <c r="B501" s="6">
        <v>4504</v>
      </c>
      <c r="C501" s="6">
        <v>727781</v>
      </c>
      <c r="D501" s="6">
        <v>1.4452434121947451E-2</v>
      </c>
      <c r="E501" s="6">
        <v>0.53765325357137295</v>
      </c>
    </row>
    <row r="502" spans="1:5" x14ac:dyDescent="0.3">
      <c r="A502" s="7" t="s">
        <v>5035</v>
      </c>
      <c r="B502" s="6">
        <v>4504</v>
      </c>
      <c r="C502" s="6">
        <v>727781</v>
      </c>
      <c r="D502" s="6">
        <v>8.008773707562333E-4</v>
      </c>
      <c r="E502" s="6">
        <v>2.9793896340608497E-2</v>
      </c>
    </row>
    <row r="503" spans="1:5" x14ac:dyDescent="0.3">
      <c r="A503" s="7" t="s">
        <v>5036</v>
      </c>
      <c r="B503" s="6">
        <v>4504</v>
      </c>
      <c r="C503" s="6">
        <v>727781</v>
      </c>
      <c r="D503" s="6">
        <v>1.3557335884043426E-3</v>
      </c>
      <c r="E503" s="6">
        <v>5.0435419295539879E-2</v>
      </c>
    </row>
    <row r="504" spans="1:5" x14ac:dyDescent="0.3">
      <c r="A504" s="7" t="s">
        <v>4844</v>
      </c>
      <c r="B504" s="6">
        <v>4504</v>
      </c>
      <c r="C504" s="6">
        <v>727781</v>
      </c>
      <c r="D504" s="6">
        <v>4.7110433573896073E-3</v>
      </c>
      <c r="E504" s="6">
        <v>0.17525821376828526</v>
      </c>
    </row>
    <row r="505" spans="1:5" x14ac:dyDescent="0.3">
      <c r="A505" s="7" t="s">
        <v>4897</v>
      </c>
      <c r="B505" s="6">
        <v>4504</v>
      </c>
      <c r="C505" s="6">
        <v>727781</v>
      </c>
      <c r="D505" s="6">
        <v>3.6292482160631048E-3</v>
      </c>
      <c r="E505" s="6">
        <v>0.13501373505112349</v>
      </c>
    </row>
    <row r="506" spans="1:5" x14ac:dyDescent="0.3">
      <c r="A506" s="7" t="s">
        <v>4944</v>
      </c>
      <c r="B506" s="6">
        <v>4504</v>
      </c>
      <c r="C506" s="6">
        <v>727781</v>
      </c>
      <c r="D506" s="6">
        <v>1.2536609823275677E-2</v>
      </c>
      <c r="E506" s="6">
        <v>0.46638157997227031</v>
      </c>
    </row>
    <row r="507" spans="1:5" x14ac:dyDescent="0.3">
      <c r="A507" s="7" t="s">
        <v>4846</v>
      </c>
      <c r="B507" s="6">
        <v>4504</v>
      </c>
      <c r="C507" s="6">
        <v>727781</v>
      </c>
      <c r="D507" s="6">
        <v>2.9417848520588439E-3</v>
      </c>
      <c r="E507" s="6">
        <v>0.10943901793086258</v>
      </c>
    </row>
    <row r="508" spans="1:5" x14ac:dyDescent="0.3">
      <c r="A508" s="7" t="s">
        <v>4847</v>
      </c>
      <c r="B508" s="6">
        <v>4504</v>
      </c>
      <c r="C508" s="6">
        <v>727781</v>
      </c>
      <c r="D508" s="6">
        <v>2.0501762759010328E-3</v>
      </c>
      <c r="E508" s="6">
        <v>7.6269778213976E-2</v>
      </c>
    </row>
    <row r="509" spans="1:5" x14ac:dyDescent="0.3">
      <c r="A509" s="7" t="s">
        <v>4946</v>
      </c>
      <c r="B509" s="6">
        <v>4504</v>
      </c>
      <c r="C509" s="6">
        <v>727781</v>
      </c>
      <c r="D509" s="6">
        <v>1.2070739980156038E-2</v>
      </c>
      <c r="E509" s="6">
        <v>0.44905048994407315</v>
      </c>
    </row>
    <row r="510" spans="1:5" x14ac:dyDescent="0.3">
      <c r="A510" s="7" t="s">
        <v>4997</v>
      </c>
      <c r="B510" s="6">
        <v>4504</v>
      </c>
      <c r="C510" s="6">
        <v>727781</v>
      </c>
      <c r="D510" s="6">
        <v>8.8113959091916741E-4</v>
      </c>
      <c r="E510" s="6">
        <v>3.2779777019623722E-2</v>
      </c>
    </row>
    <row r="511" spans="1:5" x14ac:dyDescent="0.3">
      <c r="A511" s="7" t="s">
        <v>5024</v>
      </c>
      <c r="B511" s="6">
        <v>4504</v>
      </c>
      <c r="C511" s="6">
        <v>727781</v>
      </c>
      <c r="D511" s="6">
        <v>7.7644973853273152E-4</v>
      </c>
      <c r="E511" s="6">
        <v>2.8885150046995163E-2</v>
      </c>
    </row>
    <row r="512" spans="1:5" x14ac:dyDescent="0.3">
      <c r="A512" s="7" t="s">
        <v>4947</v>
      </c>
      <c r="B512" s="6">
        <v>4504</v>
      </c>
      <c r="C512" s="6">
        <v>727781</v>
      </c>
      <c r="D512" s="6">
        <v>6.2028737538963163E-3</v>
      </c>
      <c r="E512" s="6">
        <v>0.23075664812824229</v>
      </c>
    </row>
    <row r="513" spans="1:5" x14ac:dyDescent="0.3">
      <c r="A513" s="7" t="s">
        <v>4848</v>
      </c>
      <c r="B513" s="6">
        <v>4504</v>
      </c>
      <c r="C513" s="6">
        <v>727781</v>
      </c>
      <c r="D513" s="6">
        <v>4.7564089600903962E-3</v>
      </c>
      <c r="E513" s="6">
        <v>0.17694588545642431</v>
      </c>
    </row>
    <row r="514" spans="1:5" x14ac:dyDescent="0.3">
      <c r="A514" s="7" t="s">
        <v>4998</v>
      </c>
      <c r="B514" s="6">
        <v>4504</v>
      </c>
      <c r="C514" s="6">
        <v>727781</v>
      </c>
      <c r="D514" s="6">
        <v>3.8037313033738311E-3</v>
      </c>
      <c r="E514" s="6">
        <v>0.14150478000550443</v>
      </c>
    </row>
    <row r="515" spans="1:5" x14ac:dyDescent="0.3">
      <c r="A515" s="7" t="s">
        <v>5025</v>
      </c>
      <c r="B515" s="6">
        <v>4504</v>
      </c>
      <c r="C515" s="6">
        <v>727781</v>
      </c>
      <c r="D515" s="6">
        <v>2.1182246799522162E-3</v>
      </c>
      <c r="E515" s="6">
        <v>7.8801285746184557E-2</v>
      </c>
    </row>
    <row r="516" spans="1:5" x14ac:dyDescent="0.3">
      <c r="A516" s="7" t="s">
        <v>4999</v>
      </c>
      <c r="B516" s="6">
        <v>4504</v>
      </c>
      <c r="C516" s="6">
        <v>727781</v>
      </c>
      <c r="D516" s="6">
        <v>9.9978809029046102E-4</v>
      </c>
      <c r="E516" s="6">
        <v>3.719368758860276E-2</v>
      </c>
    </row>
    <row r="517" spans="1:5" x14ac:dyDescent="0.3">
      <c r="A517" s="7" t="s">
        <v>5027</v>
      </c>
      <c r="B517" s="6">
        <v>4504</v>
      </c>
      <c r="C517" s="6">
        <v>727781</v>
      </c>
      <c r="D517" s="6">
        <v>1.215274703119208E-2</v>
      </c>
      <c r="E517" s="6">
        <v>0.45210128107263214</v>
      </c>
    </row>
    <row r="518" spans="1:5" x14ac:dyDescent="0.3">
      <c r="A518" s="7" t="s">
        <v>5028</v>
      </c>
      <c r="B518" s="6">
        <v>4504</v>
      </c>
      <c r="C518" s="6">
        <v>727781</v>
      </c>
      <c r="D518" s="6">
        <v>2.2949760473979817E-2</v>
      </c>
      <c r="E518" s="6">
        <v>0.85376714284972444</v>
      </c>
    </row>
    <row r="519" spans="1:5" x14ac:dyDescent="0.3">
      <c r="A519" s="7" t="s">
        <v>4850</v>
      </c>
      <c r="B519" s="6">
        <v>4504</v>
      </c>
      <c r="C519" s="6">
        <v>727781</v>
      </c>
      <c r="D519" s="6">
        <v>1.1723518636407693E-2</v>
      </c>
      <c r="E519" s="6">
        <v>0.4361333104848551</v>
      </c>
    </row>
    <row r="520" spans="1:5" x14ac:dyDescent="0.3">
      <c r="A520" s="7" t="s">
        <v>5029</v>
      </c>
      <c r="B520" s="6">
        <v>4504</v>
      </c>
      <c r="C520" s="6">
        <v>727781</v>
      </c>
      <c r="D520" s="6">
        <v>7.6074626067476625E-4</v>
      </c>
      <c r="E520" s="6">
        <v>2.8300956001100885E-2</v>
      </c>
    </row>
    <row r="521" spans="1:5" x14ac:dyDescent="0.3">
      <c r="A521" s="7" t="s">
        <v>5030</v>
      </c>
      <c r="B521" s="6">
        <v>4504</v>
      </c>
      <c r="C521" s="6">
        <v>727781</v>
      </c>
      <c r="D521" s="6">
        <v>1.5022993817453527E-3</v>
      </c>
      <c r="E521" s="6">
        <v>5.588789705721986E-2</v>
      </c>
    </row>
    <row r="522" spans="1:5" x14ac:dyDescent="0.3">
      <c r="A522" s="7" t="s">
        <v>4948</v>
      </c>
      <c r="B522" s="6">
        <v>4504</v>
      </c>
      <c r="C522" s="6">
        <v>727781</v>
      </c>
      <c r="D522" s="6">
        <v>6.3825913338263641E-3</v>
      </c>
      <c r="E522" s="6">
        <v>0.23744242443125463</v>
      </c>
    </row>
    <row r="523" spans="1:5" x14ac:dyDescent="0.3">
      <c r="A523" s="7" t="s">
        <v>4898</v>
      </c>
      <c r="B523" s="6">
        <v>4504</v>
      </c>
      <c r="C523" s="6">
        <v>727781</v>
      </c>
      <c r="D523" s="6">
        <v>1.7640240127114421E-2</v>
      </c>
      <c r="E523" s="6">
        <v>0.65624464488791256</v>
      </c>
    </row>
    <row r="524" spans="1:5" x14ac:dyDescent="0.3">
      <c r="A524" s="7" t="s">
        <v>5000</v>
      </c>
      <c r="B524" s="6">
        <v>4504</v>
      </c>
      <c r="C524" s="6">
        <v>727781</v>
      </c>
      <c r="D524" s="6">
        <v>1.1079676044231112E-3</v>
      </c>
      <c r="E524" s="6">
        <v>4.1218135460318946E-2</v>
      </c>
    </row>
    <row r="525" spans="1:5" x14ac:dyDescent="0.3">
      <c r="A525" s="7" t="s">
        <v>5001</v>
      </c>
      <c r="B525" s="6">
        <v>4504</v>
      </c>
      <c r="C525" s="6">
        <v>727781</v>
      </c>
      <c r="D525" s="6">
        <v>2.1306129791512779E-2</v>
      </c>
      <c r="E525" s="6">
        <v>0.79262149937945614</v>
      </c>
    </row>
    <row r="526" spans="1:5" x14ac:dyDescent="0.3">
      <c r="A526" s="7" t="s">
        <v>5032</v>
      </c>
      <c r="B526" s="6">
        <v>4504</v>
      </c>
      <c r="C526" s="6">
        <v>727781</v>
      </c>
      <c r="D526" s="6">
        <v>4.1020973826751735E-3</v>
      </c>
      <c r="E526" s="6">
        <v>0.15260446687749579</v>
      </c>
    </row>
    <row r="527" spans="1:5" x14ac:dyDescent="0.3">
      <c r="A527" s="7" t="s">
        <v>5037</v>
      </c>
      <c r="B527" s="6">
        <v>4504</v>
      </c>
      <c r="C527" s="6">
        <v>727781</v>
      </c>
      <c r="D527" s="6">
        <v>1.7640240127114418E-3</v>
      </c>
      <c r="E527" s="6">
        <v>6.5624464488791265E-2</v>
      </c>
    </row>
    <row r="528" spans="1:5" x14ac:dyDescent="0.3">
      <c r="A528" s="7" t="s">
        <v>5038</v>
      </c>
      <c r="B528" s="6">
        <v>4504</v>
      </c>
      <c r="C528" s="6">
        <v>727781</v>
      </c>
      <c r="D528" s="6">
        <v>1.0556226782298935E-3</v>
      </c>
      <c r="E528" s="6">
        <v>3.9270821974004666E-2</v>
      </c>
    </row>
    <row r="529" spans="1:5" x14ac:dyDescent="0.3">
      <c r="A529" s="7" t="s">
        <v>4901</v>
      </c>
      <c r="B529" s="6">
        <v>4504</v>
      </c>
      <c r="C529" s="6">
        <v>727781</v>
      </c>
      <c r="D529" s="6">
        <v>3.4495306361330574E-3</v>
      </c>
      <c r="E529" s="6">
        <v>0.12832795874811112</v>
      </c>
    </row>
    <row r="530" spans="1:5" x14ac:dyDescent="0.3">
      <c r="A530" s="7" t="s">
        <v>4951</v>
      </c>
      <c r="B530" s="6">
        <v>4504</v>
      </c>
      <c r="C530" s="6">
        <v>727781</v>
      </c>
      <c r="D530" s="6">
        <v>1.7949075191654403E-2</v>
      </c>
      <c r="E530" s="6">
        <v>0.66773379445716696</v>
      </c>
    </row>
    <row r="531" spans="1:5" x14ac:dyDescent="0.3">
      <c r="A531" s="7" t="s">
        <v>4952</v>
      </c>
      <c r="B531" s="6">
        <v>4504</v>
      </c>
      <c r="C531" s="6">
        <v>727781</v>
      </c>
      <c r="D531" s="6">
        <v>1.6209478811166464E-3</v>
      </c>
      <c r="E531" s="6">
        <v>6.0301807626198897E-2</v>
      </c>
    </row>
    <row r="532" spans="1:5" x14ac:dyDescent="0.3">
      <c r="A532" s="7" t="s">
        <v>4902</v>
      </c>
      <c r="B532" s="6">
        <v>4504</v>
      </c>
      <c r="C532" s="6">
        <v>727781</v>
      </c>
      <c r="D532" s="6">
        <v>6.4837915244665856E-3</v>
      </c>
      <c r="E532" s="6">
        <v>0.24120723050479559</v>
      </c>
    </row>
    <row r="533" spans="1:5" x14ac:dyDescent="0.3">
      <c r="A533" s="7" t="s">
        <v>4903</v>
      </c>
      <c r="B533" s="6">
        <v>4504</v>
      </c>
      <c r="C533" s="6">
        <v>727781</v>
      </c>
      <c r="D533" s="6">
        <v>3.2802820414416524E-3</v>
      </c>
      <c r="E533" s="6">
        <v>0.12203164514236159</v>
      </c>
    </row>
    <row r="534" spans="1:5" x14ac:dyDescent="0.3">
      <c r="A534" s="7" t="s">
        <v>5002</v>
      </c>
      <c r="B534" s="6">
        <v>4504</v>
      </c>
      <c r="C534" s="6">
        <v>727781</v>
      </c>
      <c r="D534" s="6">
        <v>9.0992930032543703E-3</v>
      </c>
      <c r="E534" s="6">
        <v>0.33850799437096579</v>
      </c>
    </row>
    <row r="535" spans="1:5" x14ac:dyDescent="0.3">
      <c r="A535" s="7" t="s">
        <v>5039</v>
      </c>
      <c r="B535" s="6">
        <v>4504</v>
      </c>
      <c r="C535" s="6">
        <v>727781</v>
      </c>
      <c r="D535" s="6">
        <v>1.3801612206278443E-3</v>
      </c>
      <c r="E535" s="6">
        <v>5.1344165589153209E-2</v>
      </c>
    </row>
    <row r="536" spans="1:5" x14ac:dyDescent="0.3">
      <c r="A536" s="7" t="s">
        <v>4904</v>
      </c>
      <c r="B536" s="6">
        <v>4504</v>
      </c>
      <c r="C536" s="6">
        <v>727781</v>
      </c>
      <c r="D536" s="6">
        <v>5.9308546207788942E-2</v>
      </c>
      <c r="E536" s="6">
        <v>2.206371090443624</v>
      </c>
    </row>
    <row r="537" spans="1:5" x14ac:dyDescent="0.3">
      <c r="A537" s="7" t="s">
        <v>4905</v>
      </c>
      <c r="B537" s="6">
        <v>4504</v>
      </c>
      <c r="C537" s="6">
        <v>727781</v>
      </c>
      <c r="D537" s="6">
        <v>1.1765394577362268E-2</v>
      </c>
      <c r="E537" s="6">
        <v>0.4376911612739065</v>
      </c>
    </row>
    <row r="538" spans="1:5" x14ac:dyDescent="0.3">
      <c r="A538" s="7" t="s">
        <v>4906</v>
      </c>
      <c r="B538" s="6">
        <v>4504</v>
      </c>
      <c r="C538" s="6">
        <v>727781</v>
      </c>
      <c r="D538" s="6">
        <v>6.0563079605553058E-3</v>
      </c>
      <c r="E538" s="6">
        <v>0.22530417036656231</v>
      </c>
    </row>
    <row r="539" spans="1:5" x14ac:dyDescent="0.3">
      <c r="A539" s="7" t="s">
        <v>5003</v>
      </c>
      <c r="B539" s="6">
        <v>4504</v>
      </c>
      <c r="C539" s="6">
        <v>727781</v>
      </c>
      <c r="D539" s="6">
        <v>3.7339380684495404E-4</v>
      </c>
      <c r="E539" s="6">
        <v>1.3890836202375202E-2</v>
      </c>
    </row>
    <row r="540" spans="1:5" x14ac:dyDescent="0.3">
      <c r="A540" s="7" t="s">
        <v>5040</v>
      </c>
      <c r="B540" s="6">
        <v>4504</v>
      </c>
      <c r="C540" s="6">
        <v>727781</v>
      </c>
      <c r="D540" s="6">
        <v>4.8349263493802233E-3</v>
      </c>
      <c r="E540" s="6">
        <v>0.17986685568589575</v>
      </c>
    </row>
    <row r="541" spans="1:5" x14ac:dyDescent="0.3">
      <c r="A541" s="7" t="s">
        <v>4953</v>
      </c>
      <c r="B541" s="6">
        <v>4504</v>
      </c>
      <c r="C541" s="6">
        <v>727781</v>
      </c>
      <c r="D541" s="6">
        <v>2.0135348275657802E-3</v>
      </c>
      <c r="E541" s="6">
        <v>7.4906658773555998E-2</v>
      </c>
    </row>
    <row r="542" spans="1:5" x14ac:dyDescent="0.3">
      <c r="A542" s="7" t="s">
        <v>4852</v>
      </c>
      <c r="B542" s="6">
        <v>4504</v>
      </c>
      <c r="C542" s="6">
        <v>727781</v>
      </c>
      <c r="D542" s="6">
        <v>1.1437366373218103E-2</v>
      </c>
      <c r="E542" s="6">
        <v>0.42548799675967036</v>
      </c>
    </row>
    <row r="543" spans="1:5" x14ac:dyDescent="0.3">
      <c r="A543" s="7" t="s">
        <v>4853</v>
      </c>
      <c r="B543" s="6">
        <v>4504</v>
      </c>
      <c r="C543" s="6">
        <v>727781</v>
      </c>
      <c r="D543" s="6">
        <v>0.16442762698900903</v>
      </c>
      <c r="E543" s="6">
        <v>6.1169660336599625</v>
      </c>
    </row>
    <row r="544" spans="1:5" x14ac:dyDescent="0.3">
      <c r="A544" s="7" t="s">
        <v>4854</v>
      </c>
      <c r="B544" s="6">
        <v>4504</v>
      </c>
      <c r="C544" s="6">
        <v>727781</v>
      </c>
      <c r="D544" s="6">
        <v>4.9099540769238356E-3</v>
      </c>
      <c r="E544" s="6">
        <v>0.18265800501627955</v>
      </c>
    </row>
    <row r="545" spans="1:5" x14ac:dyDescent="0.3">
      <c r="A545" s="7" t="s">
        <v>4954</v>
      </c>
      <c r="B545" s="6">
        <v>4504</v>
      </c>
      <c r="C545" s="6">
        <v>727781</v>
      </c>
      <c r="D545" s="6">
        <v>3.4495306361330574E-3</v>
      </c>
      <c r="E545" s="6">
        <v>0.12832795874811112</v>
      </c>
    </row>
    <row r="546" spans="1:5" x14ac:dyDescent="0.3">
      <c r="A546" s="7" t="s">
        <v>5041</v>
      </c>
      <c r="B546" s="6">
        <v>4504</v>
      </c>
      <c r="C546" s="6">
        <v>727781</v>
      </c>
      <c r="D546" s="6">
        <v>4.2573873303817199E-3</v>
      </c>
      <c r="E546" s="6">
        <v>0.15838149688689485</v>
      </c>
    </row>
    <row r="547" spans="1:5" x14ac:dyDescent="0.3">
      <c r="A547" s="7" t="s">
        <v>4855</v>
      </c>
      <c r="B547" s="6">
        <v>4504</v>
      </c>
      <c r="C547" s="6">
        <v>727781</v>
      </c>
      <c r="D547" s="6">
        <v>3.7444070536881841E-3</v>
      </c>
      <c r="E547" s="6">
        <v>0.13929782472101487</v>
      </c>
    </row>
    <row r="548" spans="1:5" x14ac:dyDescent="0.3">
      <c r="A548" s="7" t="s">
        <v>4856</v>
      </c>
      <c r="B548" s="6">
        <v>4504</v>
      </c>
      <c r="C548" s="6">
        <v>727781</v>
      </c>
      <c r="D548" s="6">
        <v>1.2021884715709035E-3</v>
      </c>
      <c r="E548" s="6">
        <v>4.4723299735684653E-2</v>
      </c>
    </row>
    <row r="549" spans="1:5" x14ac:dyDescent="0.3">
      <c r="A549" s="7" t="s">
        <v>4955</v>
      </c>
      <c r="B549" s="6">
        <v>4504</v>
      </c>
      <c r="C549" s="6">
        <v>727781</v>
      </c>
      <c r="D549" s="6">
        <v>2.5875841848180697E-3</v>
      </c>
      <c r="E549" s="6">
        <v>9.6262196673469289E-2</v>
      </c>
    </row>
    <row r="550" spans="1:5" x14ac:dyDescent="0.3">
      <c r="A550" s="7" t="s">
        <v>4857</v>
      </c>
      <c r="B550" s="6">
        <v>4504</v>
      </c>
      <c r="C550" s="6">
        <v>727781</v>
      </c>
      <c r="D550" s="6">
        <v>3.679848311383216E-3</v>
      </c>
      <c r="E550" s="6">
        <v>0.13689613808789394</v>
      </c>
    </row>
    <row r="551" spans="1:5" x14ac:dyDescent="0.3">
      <c r="A551" s="7" t="s">
        <v>4956</v>
      </c>
      <c r="B551" s="6">
        <v>4504</v>
      </c>
      <c r="C551" s="6">
        <v>727781</v>
      </c>
      <c r="D551" s="6">
        <v>2.1810385913840777E-3</v>
      </c>
      <c r="E551" s="6">
        <v>8.1138061929761696E-2</v>
      </c>
    </row>
    <row r="552" spans="1:5" x14ac:dyDescent="0.3">
      <c r="A552" s="7" t="s">
        <v>4907</v>
      </c>
      <c r="B552" s="6">
        <v>4504</v>
      </c>
      <c r="C552" s="6">
        <v>727781</v>
      </c>
      <c r="D552" s="6">
        <v>1.2754713682414085E-3</v>
      </c>
      <c r="E552" s="6">
        <v>4.7449538616524643E-2</v>
      </c>
    </row>
    <row r="553" spans="1:5" x14ac:dyDescent="0.3">
      <c r="A553" s="7" t="s">
        <v>4957</v>
      </c>
      <c r="B553" s="6">
        <v>4504</v>
      </c>
      <c r="C553" s="6">
        <v>727781</v>
      </c>
      <c r="D553" s="6">
        <v>5.1821476931285682E-4</v>
      </c>
      <c r="E553" s="6">
        <v>1.9278403514511381E-2</v>
      </c>
    </row>
    <row r="554" spans="1:5" x14ac:dyDescent="0.3">
      <c r="A554" s="7" t="s">
        <v>4958</v>
      </c>
      <c r="B554" s="6">
        <v>4504</v>
      </c>
      <c r="C554" s="6">
        <v>727781</v>
      </c>
      <c r="D554" s="6">
        <v>1.1486221637665106E-2</v>
      </c>
      <c r="E554" s="6">
        <v>0.42730548934689699</v>
      </c>
    </row>
    <row r="555" spans="1:5" x14ac:dyDescent="0.3">
      <c r="A555" s="7" t="s">
        <v>4908</v>
      </c>
      <c r="B555" s="6">
        <v>4504</v>
      </c>
      <c r="C555" s="6">
        <v>727781</v>
      </c>
      <c r="D555" s="6">
        <v>7.5498831879351226E-3</v>
      </c>
      <c r="E555" s="6">
        <v>0.28086751517606312</v>
      </c>
    </row>
    <row r="556" spans="1:5" x14ac:dyDescent="0.3">
      <c r="A556" s="7" t="s">
        <v>5042</v>
      </c>
      <c r="B556" s="6">
        <v>4504</v>
      </c>
      <c r="C556" s="6">
        <v>727781</v>
      </c>
      <c r="D556" s="6">
        <v>2.9801711312672035E-3</v>
      </c>
      <c r="E556" s="6">
        <v>0.1108670478208264</v>
      </c>
    </row>
    <row r="557" spans="1:5" x14ac:dyDescent="0.3">
      <c r="A557" s="7" t="s">
        <v>4959</v>
      </c>
      <c r="B557" s="6">
        <v>4504</v>
      </c>
      <c r="C557" s="6">
        <v>727781</v>
      </c>
      <c r="D557" s="6">
        <v>2.0056830886367977E-2</v>
      </c>
      <c r="E557" s="6">
        <v>0.74614561750608854</v>
      </c>
    </row>
    <row r="558" spans="1:5" x14ac:dyDescent="0.3">
      <c r="A558" s="7" t="s">
        <v>5043</v>
      </c>
      <c r="B558" s="6">
        <v>4504</v>
      </c>
      <c r="C558" s="6">
        <v>727781</v>
      </c>
      <c r="D558" s="6">
        <v>2.7842266242172578E-2</v>
      </c>
      <c r="E558" s="6">
        <v>1.0357760433705661</v>
      </c>
    </row>
    <row r="559" spans="1:5" x14ac:dyDescent="0.3">
      <c r="A559" s="7" t="s">
        <v>5044</v>
      </c>
      <c r="B559" s="6">
        <v>4504</v>
      </c>
      <c r="C559" s="6">
        <v>727781</v>
      </c>
      <c r="D559" s="6">
        <v>4.4186097030568305E-2</v>
      </c>
      <c r="E559" s="6">
        <v>1.6437922242474281</v>
      </c>
    </row>
    <row r="560" spans="1:5" x14ac:dyDescent="0.3">
      <c r="A560" s="7" t="s">
        <v>4960</v>
      </c>
      <c r="B560" s="6">
        <v>4504</v>
      </c>
      <c r="C560" s="6">
        <v>727781</v>
      </c>
      <c r="D560" s="6">
        <v>2.7643355522638351E-2</v>
      </c>
      <c r="E560" s="6">
        <v>1.0283762521225717</v>
      </c>
    </row>
    <row r="561" spans="1:5" x14ac:dyDescent="0.3">
      <c r="A561" s="7" t="s">
        <v>5045</v>
      </c>
      <c r="B561" s="6">
        <v>4504</v>
      </c>
      <c r="C561" s="6">
        <v>727781</v>
      </c>
      <c r="D561" s="6">
        <v>3.5664343046312437E-3</v>
      </c>
      <c r="E561" s="6">
        <v>0.13267695886754635</v>
      </c>
    </row>
    <row r="562" spans="1:5" x14ac:dyDescent="0.3">
      <c r="A562" s="7" t="s">
        <v>4961</v>
      </c>
      <c r="B562" s="6">
        <v>4504</v>
      </c>
      <c r="C562" s="6">
        <v>727781</v>
      </c>
      <c r="D562" s="6">
        <v>3.7367297978465122E-2</v>
      </c>
      <c r="E562" s="6">
        <v>1.3901221874302212</v>
      </c>
    </row>
    <row r="563" spans="1:5" x14ac:dyDescent="0.3">
      <c r="A563" s="7" t="s">
        <v>5004</v>
      </c>
      <c r="B563" s="6">
        <v>4504</v>
      </c>
      <c r="C563" s="6">
        <v>727781</v>
      </c>
      <c r="D563" s="6">
        <v>7.5743108201586241E-3</v>
      </c>
      <c r="E563" s="6">
        <v>0.28177626146967644</v>
      </c>
    </row>
    <row r="564" spans="1:5" x14ac:dyDescent="0.3">
      <c r="A564" s="7" t="s">
        <v>4962</v>
      </c>
      <c r="B564" s="6">
        <v>4504</v>
      </c>
      <c r="C564" s="6">
        <v>727781</v>
      </c>
      <c r="D564" s="6">
        <v>1.5005545508722455E-3</v>
      </c>
      <c r="E564" s="6">
        <v>5.5822986607676046E-2</v>
      </c>
    </row>
    <row r="565" spans="1:5" x14ac:dyDescent="0.3">
      <c r="A565" s="7" t="s">
        <v>5005</v>
      </c>
      <c r="B565" s="6">
        <v>4504</v>
      </c>
      <c r="C565" s="6">
        <v>727781</v>
      </c>
      <c r="D565" s="6">
        <v>3.596096429474067E-3</v>
      </c>
      <c r="E565" s="6">
        <v>0.13378043650979107</v>
      </c>
    </row>
    <row r="566" spans="1:5" x14ac:dyDescent="0.3">
      <c r="A566" s="7" t="s">
        <v>4909</v>
      </c>
      <c r="B566" s="6">
        <v>4504</v>
      </c>
      <c r="C566" s="6">
        <v>727781</v>
      </c>
      <c r="D566" s="6">
        <v>3.4687237757372365E-3</v>
      </c>
      <c r="E566" s="6">
        <v>0.129041973693093</v>
      </c>
    </row>
    <row r="567" spans="1:5" x14ac:dyDescent="0.3">
      <c r="A567" s="7" t="s">
        <v>5006</v>
      </c>
      <c r="B567" s="6">
        <v>4504</v>
      </c>
      <c r="C567" s="6">
        <v>727781</v>
      </c>
      <c r="D567" s="6">
        <v>1.6331616972283971E-3</v>
      </c>
      <c r="E567" s="6">
        <v>6.0756180773005562E-2</v>
      </c>
    </row>
    <row r="568" spans="1:5" x14ac:dyDescent="0.3">
      <c r="A568" s="7" t="s">
        <v>5007</v>
      </c>
      <c r="B568" s="6">
        <v>4504</v>
      </c>
      <c r="C568" s="6">
        <v>727781</v>
      </c>
      <c r="D568" s="6">
        <v>8.1942492293736346E-2</v>
      </c>
      <c r="E568" s="6">
        <v>3.0483894419259192</v>
      </c>
    </row>
    <row r="569" spans="1:5" x14ac:dyDescent="0.3">
      <c r="A569" s="7" t="s">
        <v>4858</v>
      </c>
      <c r="B569" s="6">
        <v>4504</v>
      </c>
      <c r="C569" s="6">
        <v>727781</v>
      </c>
      <c r="D569" s="6">
        <v>8.4467262567122555E-3</v>
      </c>
      <c r="E569" s="6">
        <v>0.31423148624158115</v>
      </c>
    </row>
    <row r="570" spans="1:5" x14ac:dyDescent="0.3">
      <c r="A570" s="7" t="s">
        <v>4963</v>
      </c>
      <c r="B570" s="6">
        <v>4504</v>
      </c>
      <c r="C570" s="6">
        <v>727781</v>
      </c>
      <c r="D570" s="6">
        <v>6.3581637016028626E-3</v>
      </c>
      <c r="E570" s="6">
        <v>0.23653367813764131</v>
      </c>
    </row>
    <row r="571" spans="1:5" x14ac:dyDescent="0.3">
      <c r="A571" s="7" t="s">
        <v>4859</v>
      </c>
      <c r="B571" s="6">
        <v>4504</v>
      </c>
      <c r="C571" s="6">
        <v>727781</v>
      </c>
      <c r="D571" s="6">
        <v>6.0999287323829877E-3</v>
      </c>
      <c r="E571" s="6">
        <v>0.22692693160515751</v>
      </c>
    </row>
    <row r="572" spans="1:5" x14ac:dyDescent="0.3">
      <c r="A572" s="7" t="s">
        <v>4910</v>
      </c>
      <c r="B572" s="6">
        <v>4504</v>
      </c>
      <c r="C572" s="6">
        <v>727781</v>
      </c>
      <c r="D572" s="6">
        <v>3.6100550764589252E-3</v>
      </c>
      <c r="E572" s="6">
        <v>0.13429972010614155</v>
      </c>
    </row>
    <row r="573" spans="1:5" x14ac:dyDescent="0.3">
      <c r="A573" s="7" t="s">
        <v>4911</v>
      </c>
      <c r="B573" s="6">
        <v>4504</v>
      </c>
      <c r="C573" s="6">
        <v>727781</v>
      </c>
      <c r="D573" s="6">
        <v>1.5738374475427501E-3</v>
      </c>
      <c r="E573" s="6">
        <v>5.8549225488516043E-2</v>
      </c>
    </row>
    <row r="574" spans="1:5" x14ac:dyDescent="0.3">
      <c r="A574" s="7" t="s">
        <v>4964</v>
      </c>
      <c r="B574" s="6">
        <v>4504</v>
      </c>
      <c r="C574" s="6">
        <v>727781</v>
      </c>
      <c r="D574" s="6">
        <v>2.2714208306110338E-2</v>
      </c>
      <c r="E574" s="6">
        <v>0.84500423216131026</v>
      </c>
    </row>
    <row r="575" spans="1:5" x14ac:dyDescent="0.3">
      <c r="A575" s="7" t="s">
        <v>4912</v>
      </c>
      <c r="B575" s="6">
        <v>4504</v>
      </c>
      <c r="C575" s="6">
        <v>727781</v>
      </c>
      <c r="D575" s="6">
        <v>7.3265448361773938E-3</v>
      </c>
      <c r="E575" s="6">
        <v>0.27255897763445552</v>
      </c>
    </row>
    <row r="576" spans="1:5" x14ac:dyDescent="0.3">
      <c r="A576" s="7" t="s">
        <v>5046</v>
      </c>
      <c r="B576" s="6">
        <v>4504</v>
      </c>
      <c r="C576" s="6">
        <v>727781</v>
      </c>
      <c r="D576" s="6">
        <v>2.4811495015585267E-3</v>
      </c>
      <c r="E576" s="6">
        <v>9.2302659251296909E-2</v>
      </c>
    </row>
    <row r="577" spans="1:5" x14ac:dyDescent="0.3">
      <c r="A577" s="7" t="s">
        <v>4965</v>
      </c>
      <c r="B577" s="6">
        <v>4504</v>
      </c>
      <c r="C577" s="6">
        <v>727781</v>
      </c>
      <c r="D577" s="6">
        <v>2.5875841848180697E-3</v>
      </c>
      <c r="E577" s="6">
        <v>9.6262196673469289E-2</v>
      </c>
    </row>
    <row r="578" spans="1:5" x14ac:dyDescent="0.3">
      <c r="A578" s="7" t="s">
        <v>4860</v>
      </c>
      <c r="B578" s="6">
        <v>4504</v>
      </c>
      <c r="C578" s="6">
        <v>727781</v>
      </c>
      <c r="D578" s="6">
        <v>7.1660203958515255E-3</v>
      </c>
      <c r="E578" s="6">
        <v>0.26658721627642507</v>
      </c>
    </row>
    <row r="579" spans="1:5" x14ac:dyDescent="0.3">
      <c r="A579" s="7" t="s">
        <v>5047</v>
      </c>
      <c r="B579" s="6">
        <v>4504</v>
      </c>
      <c r="C579" s="6">
        <v>727781</v>
      </c>
      <c r="D579" s="6">
        <v>2.9606290254884024E-2</v>
      </c>
      <c r="E579" s="6">
        <v>1.1014005078593574</v>
      </c>
    </row>
    <row r="580" spans="1:5" x14ac:dyDescent="0.3">
      <c r="A580" s="7" t="s">
        <v>4861</v>
      </c>
      <c r="B580" s="6">
        <v>4504</v>
      </c>
      <c r="C580" s="6">
        <v>727781</v>
      </c>
      <c r="D580" s="6">
        <v>2.7463637942708305E-3</v>
      </c>
      <c r="E580" s="6">
        <v>0.10216904758195593</v>
      </c>
    </row>
    <row r="581" spans="1:5" x14ac:dyDescent="0.3">
      <c r="A581" s="7" t="s">
        <v>4966</v>
      </c>
      <c r="B581" s="6">
        <v>4504</v>
      </c>
      <c r="C581" s="6">
        <v>727781</v>
      </c>
      <c r="D581" s="6">
        <v>5.874845549752151E-3</v>
      </c>
      <c r="E581" s="6">
        <v>0.21855348361400612</v>
      </c>
    </row>
    <row r="582" spans="1:5" x14ac:dyDescent="0.3">
      <c r="A582" s="7" t="s">
        <v>4871</v>
      </c>
      <c r="B582" s="6">
        <v>4504</v>
      </c>
      <c r="C582" s="6">
        <v>727781</v>
      </c>
      <c r="D582" s="6">
        <v>8.8637408353848899E-3</v>
      </c>
      <c r="E582" s="6">
        <v>0.32974508368255157</v>
      </c>
    </row>
    <row r="583" spans="1:5" x14ac:dyDescent="0.3">
      <c r="A583" s="7" t="s">
        <v>4862</v>
      </c>
      <c r="B583" s="6">
        <v>4504</v>
      </c>
      <c r="C583" s="6">
        <v>727781</v>
      </c>
      <c r="D583" s="6">
        <v>2.5212806116399933E-3</v>
      </c>
      <c r="E583" s="6">
        <v>9.3795599590804524E-2</v>
      </c>
    </row>
    <row r="584" spans="1:5" x14ac:dyDescent="0.3">
      <c r="A584" s="7" t="s">
        <v>4913</v>
      </c>
      <c r="B584" s="6">
        <v>4504</v>
      </c>
      <c r="C584" s="6">
        <v>727781</v>
      </c>
      <c r="D584" s="6">
        <v>1.3142066136243897E-2</v>
      </c>
      <c r="E584" s="6">
        <v>0.48890550596397209</v>
      </c>
    </row>
    <row r="585" spans="1:5" x14ac:dyDescent="0.3">
      <c r="A585" s="7" t="s">
        <v>4967</v>
      </c>
      <c r="B585" s="6">
        <v>4504</v>
      </c>
      <c r="C585" s="6">
        <v>727781</v>
      </c>
      <c r="D585" s="6">
        <v>7.5202210630922984E-4</v>
      </c>
      <c r="E585" s="6">
        <v>2.7976403753381833E-2</v>
      </c>
    </row>
    <row r="586" spans="1:5" x14ac:dyDescent="0.3">
      <c r="A586" s="7" t="s">
        <v>4914</v>
      </c>
      <c r="B586" s="6">
        <v>4504</v>
      </c>
      <c r="C586" s="6">
        <v>727781</v>
      </c>
      <c r="D586" s="6">
        <v>7.7402442361911239E-2</v>
      </c>
      <c r="E586" s="6">
        <v>2.879492452212927</v>
      </c>
    </row>
    <row r="587" spans="1:5" x14ac:dyDescent="0.3">
      <c r="A587" s="7" t="s">
        <v>4915</v>
      </c>
      <c r="B587" s="6">
        <v>4504</v>
      </c>
      <c r="C587" s="6">
        <v>727781</v>
      </c>
      <c r="D587" s="6">
        <v>6.4942605097052285E-3</v>
      </c>
      <c r="E587" s="6">
        <v>0.24159669320205843</v>
      </c>
    </row>
    <row r="588" spans="1:5" x14ac:dyDescent="0.3">
      <c r="A588" s="7" t="s">
        <v>4916</v>
      </c>
      <c r="B588" s="6">
        <v>4504</v>
      </c>
      <c r="C588" s="6">
        <v>727781</v>
      </c>
      <c r="D588" s="6">
        <v>5.1769132005092464E-3</v>
      </c>
      <c r="E588" s="6">
        <v>0.19258930379648237</v>
      </c>
    </row>
    <row r="589" spans="1:5" x14ac:dyDescent="0.3">
      <c r="A589" s="7" t="s">
        <v>4863</v>
      </c>
      <c r="B589" s="6">
        <v>4504</v>
      </c>
      <c r="C589" s="6">
        <v>727781</v>
      </c>
      <c r="D589" s="6">
        <v>1.9175691295448812E-3</v>
      </c>
      <c r="E589" s="6">
        <v>7.1336584048646498E-2</v>
      </c>
    </row>
    <row r="590" spans="1:5" x14ac:dyDescent="0.3">
      <c r="A590" s="7" t="s">
        <v>4968</v>
      </c>
      <c r="B590" s="6">
        <v>4504</v>
      </c>
      <c r="C590" s="6">
        <v>727781</v>
      </c>
      <c r="D590" s="6">
        <v>1.7587895200921199E-3</v>
      </c>
      <c r="E590" s="6">
        <v>6.5429733140159832E-2</v>
      </c>
    </row>
    <row r="591" spans="1:5" x14ac:dyDescent="0.3">
      <c r="A591" s="7" t="s">
        <v>4969</v>
      </c>
      <c r="B591" s="6">
        <v>4504</v>
      </c>
      <c r="C591" s="6">
        <v>727781</v>
      </c>
      <c r="D591" s="6">
        <v>1.8931414973213793E-3</v>
      </c>
      <c r="E591" s="6">
        <v>7.0427837755033154E-2</v>
      </c>
    </row>
    <row r="592" spans="1:5" x14ac:dyDescent="0.3">
      <c r="A592" s="7" t="s">
        <v>5048</v>
      </c>
      <c r="B592" s="6">
        <v>4504</v>
      </c>
      <c r="C592" s="6">
        <v>727781</v>
      </c>
      <c r="D592" s="6">
        <v>4.0951180591827438E-3</v>
      </c>
      <c r="E592" s="6">
        <v>0.15234482507932057</v>
      </c>
    </row>
    <row r="593" spans="1:5" x14ac:dyDescent="0.3">
      <c r="A593" s="7" t="s">
        <v>4917</v>
      </c>
      <c r="B593" s="6">
        <v>4504</v>
      </c>
      <c r="C593" s="6">
        <v>727781</v>
      </c>
      <c r="D593" s="6">
        <v>6.7280678467016028E-3</v>
      </c>
      <c r="E593" s="6">
        <v>0.25029469344092892</v>
      </c>
    </row>
    <row r="594" spans="1:5" x14ac:dyDescent="0.3">
      <c r="A594" s="7" t="s">
        <v>5049</v>
      </c>
      <c r="B594" s="6">
        <v>4504</v>
      </c>
      <c r="C594" s="6">
        <v>727781</v>
      </c>
      <c r="D594" s="6">
        <v>6.7873920963872493E-4</v>
      </c>
      <c r="E594" s="6">
        <v>2.5250164872541839E-2</v>
      </c>
    </row>
    <row r="595" spans="1:5" x14ac:dyDescent="0.3">
      <c r="A595" s="7" t="s">
        <v>5008</v>
      </c>
      <c r="B595" s="6">
        <v>4504</v>
      </c>
      <c r="C595" s="6">
        <v>727781</v>
      </c>
      <c r="D595" s="6">
        <v>1.2402257846046419E-2</v>
      </c>
      <c r="E595" s="6">
        <v>0.46138347535739693</v>
      </c>
    </row>
    <row r="596" spans="1:5" x14ac:dyDescent="0.3">
      <c r="A596" s="7" t="s">
        <v>4918</v>
      </c>
      <c r="B596" s="6">
        <v>4504</v>
      </c>
      <c r="C596" s="6">
        <v>727781</v>
      </c>
      <c r="D596" s="6">
        <v>3.9956626994156301E-3</v>
      </c>
      <c r="E596" s="6">
        <v>0.14864492945532343</v>
      </c>
    </row>
    <row r="597" spans="1:5" x14ac:dyDescent="0.3">
      <c r="A597" s="7" t="s">
        <v>4864</v>
      </c>
      <c r="B597" s="6">
        <v>4504</v>
      </c>
      <c r="C597" s="6">
        <v>727781</v>
      </c>
      <c r="D597" s="6">
        <v>1.5598788005578923E-3</v>
      </c>
      <c r="E597" s="6">
        <v>5.8029941892165565E-2</v>
      </c>
    </row>
    <row r="598" spans="1:5" x14ac:dyDescent="0.3">
      <c r="A598" s="7" t="s">
        <v>4865</v>
      </c>
      <c r="B598" s="6">
        <v>4504</v>
      </c>
      <c r="C598" s="6">
        <v>727781</v>
      </c>
      <c r="D598" s="6">
        <v>1.3724839647861723E-2</v>
      </c>
      <c r="E598" s="6">
        <v>0.51058559611160448</v>
      </c>
    </row>
    <row r="599" spans="1:5" x14ac:dyDescent="0.3">
      <c r="A599" s="7" t="s">
        <v>4870</v>
      </c>
      <c r="B599" s="6">
        <v>4504</v>
      </c>
      <c r="C599" s="6">
        <v>727781</v>
      </c>
      <c r="D599" s="6">
        <v>9.8129288303552414E-3</v>
      </c>
      <c r="E599" s="6">
        <v>0.36505636823438387</v>
      </c>
    </row>
    <row r="600" spans="1:5" x14ac:dyDescent="0.3">
      <c r="A600" s="7" t="s">
        <v>4970</v>
      </c>
      <c r="B600" s="6">
        <v>4504</v>
      </c>
      <c r="C600" s="6">
        <v>727781</v>
      </c>
      <c r="D600" s="6">
        <v>3.5482880635509279E-2</v>
      </c>
      <c r="E600" s="6">
        <v>1.3200189019229072</v>
      </c>
    </row>
    <row r="601" spans="1:5" x14ac:dyDescent="0.3">
      <c r="A601" s="7" t="s">
        <v>5050</v>
      </c>
      <c r="B601" s="6">
        <v>4504</v>
      </c>
      <c r="C601" s="6">
        <v>727781</v>
      </c>
      <c r="D601" s="6">
        <v>3.6257585543168908E-3</v>
      </c>
      <c r="E601" s="6">
        <v>0.13488391415203585</v>
      </c>
    </row>
    <row r="602" spans="1:5" x14ac:dyDescent="0.3">
      <c r="A602" s="7" t="s">
        <v>4919</v>
      </c>
      <c r="B602" s="6">
        <v>4504</v>
      </c>
      <c r="C602" s="6">
        <v>727781</v>
      </c>
      <c r="D602" s="6">
        <v>1.3220583525533723E-2</v>
      </c>
      <c r="E602" s="6">
        <v>0.4918264761934435</v>
      </c>
    </row>
    <row r="603" spans="1:5" x14ac:dyDescent="0.3">
      <c r="A603" s="7" t="s">
        <v>4971</v>
      </c>
      <c r="B603" s="6">
        <v>4504</v>
      </c>
      <c r="C603" s="6">
        <v>727781</v>
      </c>
      <c r="D603" s="6">
        <v>1.7003376858430268E-2</v>
      </c>
      <c r="E603" s="6">
        <v>0.6325523308044223</v>
      </c>
    </row>
    <row r="604" spans="1:5" x14ac:dyDescent="0.3">
      <c r="A604" s="7" t="s">
        <v>4866</v>
      </c>
      <c r="B604" s="6">
        <v>4504</v>
      </c>
      <c r="C604" s="6">
        <v>727781</v>
      </c>
      <c r="D604" s="6">
        <v>1.2348168088980094E-2</v>
      </c>
      <c r="E604" s="6">
        <v>0.4593712514215389</v>
      </c>
    </row>
    <row r="605" spans="1:5" x14ac:dyDescent="0.3">
      <c r="A605" s="7" t="s">
        <v>4867</v>
      </c>
      <c r="B605" s="6">
        <v>4504</v>
      </c>
      <c r="C605" s="6">
        <v>727781</v>
      </c>
      <c r="D605" s="6">
        <v>2.7046623364035672E-2</v>
      </c>
      <c r="E605" s="6">
        <v>1.0061768783785889</v>
      </c>
    </row>
    <row r="606" spans="1:5" x14ac:dyDescent="0.3">
      <c r="A606" s="7" t="s">
        <v>4972</v>
      </c>
      <c r="B606" s="6">
        <v>4504</v>
      </c>
      <c r="C606" s="6">
        <v>727781</v>
      </c>
      <c r="D606" s="6">
        <v>4.7319813278668939E-3</v>
      </c>
      <c r="E606" s="6">
        <v>0.176037139162811</v>
      </c>
    </row>
    <row r="607" spans="1:5" x14ac:dyDescent="0.3">
      <c r="A607" s="7" t="s">
        <v>4973</v>
      </c>
      <c r="B607" s="6">
        <v>4504</v>
      </c>
      <c r="C607" s="6">
        <v>727781</v>
      </c>
      <c r="D607" s="6">
        <v>7.3282896670505003E-4</v>
      </c>
      <c r="E607" s="6">
        <v>2.7262388808399929E-2</v>
      </c>
    </row>
    <row r="608" spans="1:5" x14ac:dyDescent="0.3">
      <c r="A608" s="7" t="s">
        <v>4975</v>
      </c>
      <c r="B608" s="6">
        <v>4504</v>
      </c>
      <c r="C608" s="6">
        <v>727781</v>
      </c>
      <c r="D608" s="6">
        <v>1.8338172476357324E-3</v>
      </c>
      <c r="E608" s="6">
        <v>6.8220882470543628E-2</v>
      </c>
    </row>
    <row r="609" spans="1:5" x14ac:dyDescent="0.3">
      <c r="A609" s="7" t="s">
        <v>4868</v>
      </c>
      <c r="B609" s="6">
        <v>4504</v>
      </c>
      <c r="C609" s="6">
        <v>727781</v>
      </c>
      <c r="D609" s="6">
        <v>2.584792455421098E-2</v>
      </c>
      <c r="E609" s="6">
        <v>0.9615833995419919</v>
      </c>
    </row>
    <row r="610" spans="1:5" x14ac:dyDescent="0.3">
      <c r="A610" s="7" t="s">
        <v>5009</v>
      </c>
      <c r="B610" s="6">
        <v>4504</v>
      </c>
      <c r="C610" s="6">
        <v>727781</v>
      </c>
      <c r="D610" s="6">
        <v>3.7444070536881841E-3</v>
      </c>
      <c r="E610" s="6">
        <v>0.13929782472101487</v>
      </c>
    </row>
    <row r="611" spans="1:5" x14ac:dyDescent="0.3">
      <c r="A611" s="7" t="s">
        <v>4974</v>
      </c>
      <c r="B611" s="6">
        <v>4504</v>
      </c>
      <c r="C611" s="6">
        <v>727781</v>
      </c>
      <c r="D611" s="6">
        <v>2.0589004302665691E-3</v>
      </c>
      <c r="E611" s="6">
        <v>7.6594330461695045E-2</v>
      </c>
    </row>
    <row r="612" spans="1:5" x14ac:dyDescent="0.3">
      <c r="A612" s="5" t="s">
        <v>8028</v>
      </c>
      <c r="B612" s="6">
        <v>3355989</v>
      </c>
      <c r="C612" s="6">
        <v>443788800</v>
      </c>
      <c r="D612" s="6">
        <v>6.4073714218862321</v>
      </c>
      <c r="E612" s="6">
        <v>99.999999999999957</v>
      </c>
    </row>
    <row r="613" spans="1:5" x14ac:dyDescent="0.3">
      <c r="A613" s="7" t="s">
        <v>4652</v>
      </c>
      <c r="B613" s="6">
        <v>12293</v>
      </c>
      <c r="C613" s="6">
        <v>1625600</v>
      </c>
      <c r="D613" s="6">
        <v>1.1440856034964317E-2</v>
      </c>
      <c r="E613" s="6">
        <v>0.17855771550693561</v>
      </c>
    </row>
    <row r="614" spans="1:5" x14ac:dyDescent="0.3">
      <c r="A614" s="7" t="s">
        <v>4513</v>
      </c>
      <c r="B614" s="6">
        <v>12293</v>
      </c>
      <c r="C614" s="6">
        <v>1625600</v>
      </c>
      <c r="D614" s="6">
        <v>3.9223798027451249E-3</v>
      </c>
      <c r="E614" s="6">
        <v>6.1216675988957032E-2</v>
      </c>
    </row>
    <row r="615" spans="1:5" x14ac:dyDescent="0.3">
      <c r="A615" s="7" t="s">
        <v>4494</v>
      </c>
      <c r="B615" s="6">
        <v>12293</v>
      </c>
      <c r="C615" s="6">
        <v>1625600</v>
      </c>
      <c r="D615" s="6">
        <v>2.9299200021217144E-2</v>
      </c>
      <c r="E615" s="6">
        <v>0.45727331993174669</v>
      </c>
    </row>
    <row r="616" spans="1:5" x14ac:dyDescent="0.3">
      <c r="A616" s="7" t="s">
        <v>4460</v>
      </c>
      <c r="B616" s="6">
        <v>12293</v>
      </c>
      <c r="C616" s="6">
        <v>1625600</v>
      </c>
      <c r="D616" s="6">
        <v>2.629809091947265E-2</v>
      </c>
      <c r="E616" s="6">
        <v>0.41043493794731334</v>
      </c>
    </row>
    <row r="617" spans="1:5" x14ac:dyDescent="0.3">
      <c r="A617" s="7" t="s">
        <v>4615</v>
      </c>
      <c r="B617" s="6">
        <v>12293</v>
      </c>
      <c r="C617" s="6">
        <v>1625600</v>
      </c>
      <c r="D617" s="6">
        <v>9.8966807122643895E-3</v>
      </c>
      <c r="E617" s="6">
        <v>0.15445773407889871</v>
      </c>
    </row>
    <row r="618" spans="1:5" x14ac:dyDescent="0.3">
      <c r="A618" s="7" t="s">
        <v>4688</v>
      </c>
      <c r="B618" s="6">
        <v>12293</v>
      </c>
      <c r="C618" s="6">
        <v>1625600</v>
      </c>
      <c r="D618" s="6">
        <v>7.5254555557116212E-3</v>
      </c>
      <c r="E618" s="6">
        <v>0.11744996598770983</v>
      </c>
    </row>
    <row r="619" spans="1:5" x14ac:dyDescent="0.3">
      <c r="A619" s="7" t="s">
        <v>4617</v>
      </c>
      <c r="B619" s="6">
        <v>12293</v>
      </c>
      <c r="C619" s="6">
        <v>1625600</v>
      </c>
      <c r="D619" s="6">
        <v>0.17124468121023911</v>
      </c>
      <c r="E619" s="6">
        <v>2.6726198613257113</v>
      </c>
    </row>
    <row r="620" spans="1:5" x14ac:dyDescent="0.3">
      <c r="A620" s="7" t="s">
        <v>4654</v>
      </c>
      <c r="B620" s="6">
        <v>12293</v>
      </c>
      <c r="C620" s="6">
        <v>1625600</v>
      </c>
      <c r="D620" s="6">
        <v>1.2611637550819291E-2</v>
      </c>
      <c r="E620" s="6">
        <v>0.19683013080435116</v>
      </c>
    </row>
    <row r="621" spans="1:5" x14ac:dyDescent="0.3">
      <c r="A621" s="7" t="s">
        <v>4442</v>
      </c>
      <c r="B621" s="6">
        <v>12293</v>
      </c>
      <c r="C621" s="6">
        <v>1625600</v>
      </c>
      <c r="D621" s="6">
        <v>1.9688671572142345E-2</v>
      </c>
      <c r="E621" s="6">
        <v>0.3072815711118288</v>
      </c>
    </row>
    <row r="622" spans="1:5" x14ac:dyDescent="0.3">
      <c r="A622" s="7" t="s">
        <v>4618</v>
      </c>
      <c r="B622" s="6">
        <v>12293</v>
      </c>
      <c r="C622" s="6">
        <v>1625600</v>
      </c>
      <c r="D622" s="6">
        <v>1.9036104825600228E-3</v>
      </c>
      <c r="E622" s="6">
        <v>2.9709694619195787E-2</v>
      </c>
    </row>
    <row r="623" spans="1:5" x14ac:dyDescent="0.3">
      <c r="A623" s="7" t="s">
        <v>4462</v>
      </c>
      <c r="B623" s="6">
        <v>12293</v>
      </c>
      <c r="C623" s="6">
        <v>1625600</v>
      </c>
      <c r="D623" s="6">
        <v>1.0830165229376775E-2</v>
      </c>
      <c r="E623" s="6">
        <v>0.16902664940545209</v>
      </c>
    </row>
    <row r="624" spans="1:5" x14ac:dyDescent="0.3">
      <c r="A624" s="7" t="s">
        <v>4515</v>
      </c>
      <c r="B624" s="6">
        <v>12293</v>
      </c>
      <c r="C624" s="6">
        <v>1625600</v>
      </c>
      <c r="D624" s="6">
        <v>4.4323938669543775E-2</v>
      </c>
      <c r="E624" s="6">
        <v>0.69176477764567412</v>
      </c>
    </row>
    <row r="625" spans="1:5" x14ac:dyDescent="0.3">
      <c r="A625" s="7" t="s">
        <v>4444</v>
      </c>
      <c r="B625" s="6">
        <v>12293</v>
      </c>
      <c r="C625" s="6">
        <v>1625600</v>
      </c>
      <c r="D625" s="6">
        <v>3.3605442616045865E-3</v>
      </c>
      <c r="E625" s="6">
        <v>5.2448095175592194E-2</v>
      </c>
    </row>
    <row r="626" spans="1:5" x14ac:dyDescent="0.3">
      <c r="A626" s="7" t="s">
        <v>4517</v>
      </c>
      <c r="B626" s="6">
        <v>12293</v>
      </c>
      <c r="C626" s="6">
        <v>1625600</v>
      </c>
      <c r="D626" s="6">
        <v>1.8252675763575067E-2</v>
      </c>
      <c r="E626" s="6">
        <v>0.28486994996462611</v>
      </c>
    </row>
    <row r="627" spans="1:5" x14ac:dyDescent="0.3">
      <c r="A627" s="7" t="s">
        <v>4556</v>
      </c>
      <c r="B627" s="6">
        <v>12293</v>
      </c>
      <c r="C627" s="6">
        <v>1625600</v>
      </c>
      <c r="D627" s="6">
        <v>2.0983336079987931E-2</v>
      </c>
      <c r="E627" s="6">
        <v>0.32748743124697388</v>
      </c>
    </row>
    <row r="628" spans="1:5" x14ac:dyDescent="0.3">
      <c r="A628" s="7" t="s">
        <v>4463</v>
      </c>
      <c r="B628" s="6">
        <v>12293</v>
      </c>
      <c r="C628" s="6">
        <v>1625600</v>
      </c>
      <c r="D628" s="6">
        <v>1.7666412590211029E-2</v>
      </c>
      <c r="E628" s="6">
        <v>0.27572012650720196</v>
      </c>
    </row>
    <row r="629" spans="1:5" x14ac:dyDescent="0.3">
      <c r="A629" s="7" t="s">
        <v>4619</v>
      </c>
      <c r="B629" s="6">
        <v>12293</v>
      </c>
      <c r="C629" s="6">
        <v>1625600</v>
      </c>
      <c r="D629" s="6">
        <v>2.1433502445249605E-2</v>
      </c>
      <c r="E629" s="6">
        <v>0.33451318854463891</v>
      </c>
    </row>
    <row r="630" spans="1:5" x14ac:dyDescent="0.3">
      <c r="A630" s="7" t="s">
        <v>4557</v>
      </c>
      <c r="B630" s="6">
        <v>12293</v>
      </c>
      <c r="C630" s="6">
        <v>1625600</v>
      </c>
      <c r="D630" s="6">
        <v>5.5991622718012035E-3</v>
      </c>
      <c r="E630" s="6">
        <v>8.7386260341887512E-2</v>
      </c>
    </row>
    <row r="631" spans="1:5" x14ac:dyDescent="0.3">
      <c r="A631" s="7" t="s">
        <v>4577</v>
      </c>
      <c r="B631" s="6">
        <v>12293</v>
      </c>
      <c r="C631" s="6">
        <v>1625600</v>
      </c>
      <c r="D631" s="6">
        <v>1.3550356560550997E-2</v>
      </c>
      <c r="E631" s="6">
        <v>0.21148074098320302</v>
      </c>
    </row>
    <row r="632" spans="1:5" x14ac:dyDescent="0.3">
      <c r="A632" s="7" t="s">
        <v>4464</v>
      </c>
      <c r="B632" s="6">
        <v>12293</v>
      </c>
      <c r="C632" s="6">
        <v>1625600</v>
      </c>
      <c r="D632" s="6">
        <v>1.2609892719946182E-2</v>
      </c>
      <c r="E632" s="6">
        <v>0.19680289918691837</v>
      </c>
    </row>
    <row r="633" spans="1:5" x14ac:dyDescent="0.3">
      <c r="A633" s="7" t="s">
        <v>4518</v>
      </c>
      <c r="B633" s="6">
        <v>12293</v>
      </c>
      <c r="C633" s="6">
        <v>1625600</v>
      </c>
      <c r="D633" s="6">
        <v>3.1152210408457056E-2</v>
      </c>
      <c r="E633" s="6">
        <v>0.48619329764539093</v>
      </c>
    </row>
    <row r="634" spans="1:5" x14ac:dyDescent="0.3">
      <c r="A634" s="7" t="s">
        <v>4620</v>
      </c>
      <c r="B634" s="6">
        <v>12293</v>
      </c>
      <c r="C634" s="6">
        <v>1625600</v>
      </c>
      <c r="D634" s="6">
        <v>1.7505888149885161E-2</v>
      </c>
      <c r="E634" s="6">
        <v>0.27321481770338341</v>
      </c>
    </row>
    <row r="635" spans="1:5" x14ac:dyDescent="0.3">
      <c r="A635" s="7" t="s">
        <v>4496</v>
      </c>
      <c r="B635" s="6">
        <v>12293</v>
      </c>
      <c r="C635" s="6">
        <v>1625600</v>
      </c>
      <c r="D635" s="6">
        <v>1.5241097676591932E-2</v>
      </c>
      <c r="E635" s="6">
        <v>0.23786817827559595</v>
      </c>
    </row>
    <row r="636" spans="1:5" x14ac:dyDescent="0.3">
      <c r="A636" s="7" t="s">
        <v>4655</v>
      </c>
      <c r="B636" s="6">
        <v>12293</v>
      </c>
      <c r="C636" s="6">
        <v>1625600</v>
      </c>
      <c r="D636" s="6">
        <v>5.5520518382273076E-3</v>
      </c>
      <c r="E636" s="6">
        <v>8.6651006671201639E-2</v>
      </c>
    </row>
    <row r="637" spans="1:5" x14ac:dyDescent="0.3">
      <c r="A637" s="7" t="s">
        <v>4579</v>
      </c>
      <c r="B637" s="6">
        <v>12293</v>
      </c>
      <c r="C637" s="6">
        <v>1625600</v>
      </c>
      <c r="D637" s="6">
        <v>1.0072908630448223E-2</v>
      </c>
      <c r="E637" s="6">
        <v>0.15720812743961254</v>
      </c>
    </row>
    <row r="638" spans="1:5" x14ac:dyDescent="0.3">
      <c r="A638" s="7" t="s">
        <v>4580</v>
      </c>
      <c r="B638" s="6">
        <v>12293</v>
      </c>
      <c r="C638" s="6">
        <v>1625600</v>
      </c>
      <c r="D638" s="6">
        <v>1.1182621065744441E-2</v>
      </c>
      <c r="E638" s="6">
        <v>0.17452743612687971</v>
      </c>
    </row>
    <row r="639" spans="1:5" x14ac:dyDescent="0.3">
      <c r="A639" s="7" t="s">
        <v>4581</v>
      </c>
      <c r="B639" s="6">
        <v>12293</v>
      </c>
      <c r="C639" s="6">
        <v>1625600</v>
      </c>
      <c r="D639" s="6">
        <v>2.0386603921385249E-2</v>
      </c>
      <c r="E639" s="6">
        <v>0.31817421808495283</v>
      </c>
    </row>
    <row r="640" spans="1:5" x14ac:dyDescent="0.3">
      <c r="A640" s="7" t="s">
        <v>4519</v>
      </c>
      <c r="B640" s="6">
        <v>12293</v>
      </c>
      <c r="C640" s="6">
        <v>1625600</v>
      </c>
      <c r="D640" s="6">
        <v>2.9028751235885518E-2</v>
      </c>
      <c r="E640" s="6">
        <v>0.45305241922966111</v>
      </c>
    </row>
    <row r="641" spans="1:5" x14ac:dyDescent="0.3">
      <c r="A641" s="7" t="s">
        <v>4465</v>
      </c>
      <c r="B641" s="6">
        <v>12293</v>
      </c>
      <c r="C641" s="6">
        <v>1625600</v>
      </c>
      <c r="D641" s="6">
        <v>5.5979408901900285E-2</v>
      </c>
      <c r="E641" s="6">
        <v>0.87367198209684549</v>
      </c>
    </row>
    <row r="642" spans="1:5" x14ac:dyDescent="0.3">
      <c r="A642" s="7" t="s">
        <v>4690</v>
      </c>
      <c r="B642" s="6">
        <v>12293</v>
      </c>
      <c r="C642" s="6">
        <v>1625600</v>
      </c>
      <c r="D642" s="6">
        <v>4.3585875210219406E-3</v>
      </c>
      <c r="E642" s="6">
        <v>6.8024580347159552E-2</v>
      </c>
    </row>
    <row r="643" spans="1:5" x14ac:dyDescent="0.3">
      <c r="A643" s="7" t="s">
        <v>4520</v>
      </c>
      <c r="B643" s="6">
        <v>12293</v>
      </c>
      <c r="C643" s="6">
        <v>1625600</v>
      </c>
      <c r="D643" s="6">
        <v>7.4903844551621648E-2</v>
      </c>
      <c r="E643" s="6">
        <v>1.1690261047731034</v>
      </c>
    </row>
    <row r="644" spans="1:5" x14ac:dyDescent="0.3">
      <c r="A644" s="7" t="s">
        <v>4559</v>
      </c>
      <c r="B644" s="6">
        <v>12293</v>
      </c>
      <c r="C644" s="6">
        <v>1625600</v>
      </c>
      <c r="D644" s="6">
        <v>2.3066664142478006E-2</v>
      </c>
      <c r="E644" s="6">
        <v>0.36000198246174908</v>
      </c>
    </row>
    <row r="645" spans="1:5" x14ac:dyDescent="0.3">
      <c r="A645" s="7" t="s">
        <v>4560</v>
      </c>
      <c r="B645" s="6">
        <v>12293</v>
      </c>
      <c r="C645" s="6">
        <v>1625600</v>
      </c>
      <c r="D645" s="6">
        <v>7.9442149652573634E-3</v>
      </c>
      <c r="E645" s="6">
        <v>0.12398555417158426</v>
      </c>
    </row>
    <row r="646" spans="1:5" x14ac:dyDescent="0.3">
      <c r="A646" s="7" t="s">
        <v>4466</v>
      </c>
      <c r="B646" s="6">
        <v>12293</v>
      </c>
      <c r="C646" s="6">
        <v>1625600</v>
      </c>
      <c r="D646" s="6">
        <v>3.9869385450500942E-3</v>
      </c>
      <c r="E646" s="6">
        <v>6.2224245833971008E-2</v>
      </c>
    </row>
    <row r="647" spans="1:5" x14ac:dyDescent="0.3">
      <c r="A647" s="7" t="s">
        <v>4717</v>
      </c>
      <c r="B647" s="6">
        <v>12293</v>
      </c>
      <c r="C647" s="6">
        <v>1625600</v>
      </c>
      <c r="D647" s="6">
        <v>5.4124653683787268E-3</v>
      </c>
      <c r="E647" s="6">
        <v>8.4472477276576835E-2</v>
      </c>
    </row>
    <row r="648" spans="1:5" x14ac:dyDescent="0.3">
      <c r="A648" s="7" t="s">
        <v>4691</v>
      </c>
      <c r="B648" s="6">
        <v>12293</v>
      </c>
      <c r="C648" s="6">
        <v>1625600</v>
      </c>
      <c r="D648" s="6">
        <v>7.0944823300541273E-3</v>
      </c>
      <c r="E648" s="6">
        <v>0.11072375648180574</v>
      </c>
    </row>
    <row r="649" spans="1:5" x14ac:dyDescent="0.3">
      <c r="A649" s="7" t="s">
        <v>4582</v>
      </c>
      <c r="B649" s="6">
        <v>12293</v>
      </c>
      <c r="C649" s="6">
        <v>1625600</v>
      </c>
      <c r="D649" s="6">
        <v>1.0840634214615419E-2</v>
      </c>
      <c r="E649" s="6">
        <v>0.16919003911004896</v>
      </c>
    </row>
    <row r="650" spans="1:5" x14ac:dyDescent="0.3">
      <c r="A650" s="7" t="s">
        <v>4467</v>
      </c>
      <c r="B650" s="6">
        <v>12293</v>
      </c>
      <c r="C650" s="6">
        <v>1625600</v>
      </c>
      <c r="D650" s="6">
        <v>7.8339416540769841E-2</v>
      </c>
      <c r="E650" s="6">
        <v>1.2226451594983063</v>
      </c>
    </row>
    <row r="651" spans="1:5" x14ac:dyDescent="0.3">
      <c r="A651" s="7" t="s">
        <v>4561</v>
      </c>
      <c r="B651" s="6">
        <v>12293</v>
      </c>
      <c r="C651" s="6">
        <v>1625600</v>
      </c>
      <c r="D651" s="6">
        <v>6.5657985755026268E-3</v>
      </c>
      <c r="E651" s="6">
        <v>0.10247257639966428</v>
      </c>
    </row>
    <row r="652" spans="1:5" x14ac:dyDescent="0.3">
      <c r="A652" s="7" t="s">
        <v>4621</v>
      </c>
      <c r="B652" s="6">
        <v>12293</v>
      </c>
      <c r="C652" s="6">
        <v>1625600</v>
      </c>
      <c r="D652" s="6">
        <v>9.4709419792262176E-3</v>
      </c>
      <c r="E652" s="6">
        <v>0.14781321942529307</v>
      </c>
    </row>
    <row r="653" spans="1:5" x14ac:dyDescent="0.3">
      <c r="A653" s="7" t="s">
        <v>4521</v>
      </c>
      <c r="B653" s="6">
        <v>12293</v>
      </c>
      <c r="C653" s="6">
        <v>1625600</v>
      </c>
      <c r="D653" s="6">
        <v>1.2733775711936797E-2</v>
      </c>
      <c r="E653" s="6">
        <v>0.19873634402464788</v>
      </c>
    </row>
    <row r="654" spans="1:5" x14ac:dyDescent="0.3">
      <c r="A654" s="7" t="s">
        <v>4562</v>
      </c>
      <c r="B654" s="6">
        <v>12293</v>
      </c>
      <c r="C654" s="6">
        <v>1625600</v>
      </c>
      <c r="D654" s="6">
        <v>6.8746336400426122E-4</v>
      </c>
      <c r="E654" s="6">
        <v>1.0729257268527167E-2</v>
      </c>
    </row>
    <row r="655" spans="1:5" x14ac:dyDescent="0.3">
      <c r="A655" s="7" t="s">
        <v>4622</v>
      </c>
      <c r="B655" s="6">
        <v>12293</v>
      </c>
      <c r="C655" s="6">
        <v>1625600</v>
      </c>
      <c r="D655" s="6">
        <v>2.6451636036306093E-3</v>
      </c>
      <c r="E655" s="6">
        <v>4.1283132028140067E-2</v>
      </c>
    </row>
    <row r="656" spans="1:5" x14ac:dyDescent="0.3">
      <c r="A656" s="7" t="s">
        <v>4468</v>
      </c>
      <c r="B656" s="6">
        <v>12293</v>
      </c>
      <c r="C656" s="6">
        <v>1625600</v>
      </c>
      <c r="D656" s="6">
        <v>1.0189812298946411E-3</v>
      </c>
      <c r="E656" s="6">
        <v>1.5903264580761078E-2</v>
      </c>
    </row>
    <row r="657" spans="1:5" x14ac:dyDescent="0.3">
      <c r="A657" s="7" t="s">
        <v>4719</v>
      </c>
      <c r="B657" s="6">
        <v>12293</v>
      </c>
      <c r="C657" s="6">
        <v>1625600</v>
      </c>
      <c r="D657" s="6">
        <v>2.4411928745643702E-2</v>
      </c>
      <c r="E657" s="6">
        <v>0.38099755950244563</v>
      </c>
    </row>
    <row r="658" spans="1:5" x14ac:dyDescent="0.3">
      <c r="A658" s="7" t="s">
        <v>4445</v>
      </c>
      <c r="B658" s="6">
        <v>12293</v>
      </c>
      <c r="C658" s="6">
        <v>1625600</v>
      </c>
      <c r="D658" s="6">
        <v>0.11287136435043567</v>
      </c>
      <c r="E658" s="6">
        <v>1.7615861001110504</v>
      </c>
    </row>
    <row r="659" spans="1:5" x14ac:dyDescent="0.3">
      <c r="A659" s="7" t="s">
        <v>4583</v>
      </c>
      <c r="B659" s="6">
        <v>12293</v>
      </c>
      <c r="C659" s="6">
        <v>1625600</v>
      </c>
      <c r="D659" s="6">
        <v>1.8913966664482721E-3</v>
      </c>
      <c r="E659" s="6">
        <v>2.9519073297166114E-2</v>
      </c>
    </row>
    <row r="660" spans="1:5" x14ac:dyDescent="0.3">
      <c r="A660" s="7" t="s">
        <v>4613</v>
      </c>
      <c r="B660" s="6">
        <v>12293</v>
      </c>
      <c r="C660" s="6">
        <v>1625600</v>
      </c>
      <c r="D660" s="6">
        <v>2.1576578576844401E-2</v>
      </c>
      <c r="E660" s="6">
        <v>0.3367461811741293</v>
      </c>
    </row>
    <row r="661" spans="1:5" x14ac:dyDescent="0.3">
      <c r="A661" s="7" t="s">
        <v>4584</v>
      </c>
      <c r="B661" s="6">
        <v>12293</v>
      </c>
      <c r="C661" s="6">
        <v>1625600</v>
      </c>
      <c r="D661" s="6">
        <v>7.6481171660910618E-2</v>
      </c>
      <c r="E661" s="6">
        <v>1.1936434869323636</v>
      </c>
    </row>
    <row r="662" spans="1:5" x14ac:dyDescent="0.3">
      <c r="A662" s="7" t="s">
        <v>4446</v>
      </c>
      <c r="B662" s="6">
        <v>12293</v>
      </c>
      <c r="C662" s="6">
        <v>1625600</v>
      </c>
      <c r="D662" s="6">
        <v>1.7500653657265839E-3</v>
      </c>
      <c r="E662" s="6">
        <v>2.7313312285108499E-2</v>
      </c>
    </row>
    <row r="663" spans="1:5" x14ac:dyDescent="0.3">
      <c r="A663" s="7" t="s">
        <v>4656</v>
      </c>
      <c r="B663" s="6">
        <v>12293</v>
      </c>
      <c r="C663" s="6">
        <v>1625600</v>
      </c>
      <c r="D663" s="6">
        <v>6.7804127728948206E-3</v>
      </c>
      <c r="E663" s="6">
        <v>0.10582206534389992</v>
      </c>
    </row>
    <row r="664" spans="1:5" x14ac:dyDescent="0.3">
      <c r="A664" s="7" t="s">
        <v>4563</v>
      </c>
      <c r="B664" s="6">
        <v>12293</v>
      </c>
      <c r="C664" s="6">
        <v>1625600</v>
      </c>
      <c r="D664" s="6">
        <v>1.4764758848233649E-2</v>
      </c>
      <c r="E664" s="6">
        <v>0.23043394671643883</v>
      </c>
    </row>
    <row r="665" spans="1:5" x14ac:dyDescent="0.3">
      <c r="A665" s="7" t="s">
        <v>4692</v>
      </c>
      <c r="B665" s="6">
        <v>12293</v>
      </c>
      <c r="C665" s="6">
        <v>1625600</v>
      </c>
      <c r="D665" s="6">
        <v>8.1501050082840205E-3</v>
      </c>
      <c r="E665" s="6">
        <v>0.12719888502865584</v>
      </c>
    </row>
    <row r="666" spans="1:5" x14ac:dyDescent="0.3">
      <c r="A666" s="7" t="s">
        <v>4623</v>
      </c>
      <c r="B666" s="6">
        <v>12293</v>
      </c>
      <c r="C666" s="6">
        <v>1625600</v>
      </c>
      <c r="D666" s="6">
        <v>5.6515071979944221E-3</v>
      </c>
      <c r="E666" s="6">
        <v>8.8203208864871804E-2</v>
      </c>
    </row>
    <row r="667" spans="1:5" x14ac:dyDescent="0.3">
      <c r="A667" s="7" t="s">
        <v>4624</v>
      </c>
      <c r="B667" s="6">
        <v>12293</v>
      </c>
      <c r="C667" s="6">
        <v>1625600</v>
      </c>
      <c r="D667" s="6">
        <v>4.7790917614407907E-3</v>
      </c>
      <c r="E667" s="6">
        <v>7.4587400148466779E-2</v>
      </c>
    </row>
    <row r="668" spans="1:5" x14ac:dyDescent="0.3">
      <c r="A668" s="7" t="s">
        <v>4522</v>
      </c>
      <c r="B668" s="6">
        <v>12293</v>
      </c>
      <c r="C668" s="6">
        <v>1625600</v>
      </c>
      <c r="D668" s="6">
        <v>3.0515347139772907E-2</v>
      </c>
      <c r="E668" s="6">
        <v>0.47625375728241526</v>
      </c>
    </row>
    <row r="669" spans="1:5" x14ac:dyDescent="0.3">
      <c r="A669" s="7" t="s">
        <v>4585</v>
      </c>
      <c r="B669" s="6">
        <v>12293</v>
      </c>
      <c r="C669" s="6">
        <v>1625600</v>
      </c>
      <c r="D669" s="6">
        <v>2.2515297586576107E-2</v>
      </c>
      <c r="E669" s="6">
        <v>0.35139679135298113</v>
      </c>
    </row>
    <row r="670" spans="1:5" x14ac:dyDescent="0.3">
      <c r="A670" s="7" t="s">
        <v>4649</v>
      </c>
      <c r="B670" s="6">
        <v>12293</v>
      </c>
      <c r="C670" s="6">
        <v>1625600</v>
      </c>
      <c r="D670" s="6">
        <v>1.6607300250234918E-2</v>
      </c>
      <c r="E670" s="6">
        <v>0.25919053472548625</v>
      </c>
    </row>
    <row r="671" spans="1:5" x14ac:dyDescent="0.3">
      <c r="A671" s="7" t="s">
        <v>4693</v>
      </c>
      <c r="B671" s="6">
        <v>12293</v>
      </c>
      <c r="C671" s="6">
        <v>1625600</v>
      </c>
      <c r="D671" s="6">
        <v>2.7934742278447264E-3</v>
      </c>
      <c r="E671" s="6">
        <v>4.3597819509928921E-2</v>
      </c>
    </row>
    <row r="672" spans="1:5" x14ac:dyDescent="0.3">
      <c r="A672" s="7" t="s">
        <v>4657</v>
      </c>
      <c r="B672" s="6">
        <v>12293</v>
      </c>
      <c r="C672" s="6">
        <v>1625600</v>
      </c>
      <c r="D672" s="6">
        <v>4.9954507897060916E-3</v>
      </c>
      <c r="E672" s="6">
        <v>7.7964120710135226E-2</v>
      </c>
    </row>
    <row r="673" spans="1:5" x14ac:dyDescent="0.3">
      <c r="A673" s="7" t="s">
        <v>4586</v>
      </c>
      <c r="B673" s="6">
        <v>12293</v>
      </c>
      <c r="C673" s="6">
        <v>1625600</v>
      </c>
      <c r="D673" s="6">
        <v>3.4634892831179147E-3</v>
      </c>
      <c r="E673" s="6">
        <v>5.4054760604127984E-2</v>
      </c>
    </row>
    <row r="674" spans="1:5" x14ac:dyDescent="0.3">
      <c r="A674" s="7" t="s">
        <v>4658</v>
      </c>
      <c r="B674" s="6">
        <v>12293</v>
      </c>
      <c r="C674" s="6">
        <v>1625600</v>
      </c>
      <c r="D674" s="6">
        <v>1.5331828881993512E-2</v>
      </c>
      <c r="E674" s="6">
        <v>0.23928422238210209</v>
      </c>
    </row>
    <row r="675" spans="1:5" x14ac:dyDescent="0.3">
      <c r="A675" s="7" t="s">
        <v>4469</v>
      </c>
      <c r="B675" s="6">
        <v>12293</v>
      </c>
      <c r="C675" s="6">
        <v>1625600</v>
      </c>
      <c r="D675" s="6">
        <v>1.05719302601569E-2</v>
      </c>
      <c r="E675" s="6">
        <v>0.16499637002539619</v>
      </c>
    </row>
    <row r="676" spans="1:5" x14ac:dyDescent="0.3">
      <c r="A676" s="7" t="s">
        <v>4587</v>
      </c>
      <c r="B676" s="6">
        <v>12293</v>
      </c>
      <c r="C676" s="6">
        <v>1625600</v>
      </c>
      <c r="D676" s="6">
        <v>3.9956626994156301E-3</v>
      </c>
      <c r="E676" s="6">
        <v>6.2360403921135059E-2</v>
      </c>
    </row>
    <row r="677" spans="1:5" x14ac:dyDescent="0.3">
      <c r="A677" s="7" t="s">
        <v>4625</v>
      </c>
      <c r="B677" s="6">
        <v>12293</v>
      </c>
      <c r="C677" s="6">
        <v>1625600</v>
      </c>
      <c r="D677" s="6">
        <v>3.8700348765519066E-3</v>
      </c>
      <c r="E677" s="6">
        <v>6.0399727465972733E-2</v>
      </c>
    </row>
    <row r="678" spans="1:5" x14ac:dyDescent="0.3">
      <c r="A678" s="7" t="s">
        <v>4626</v>
      </c>
      <c r="B678" s="6">
        <v>12293</v>
      </c>
      <c r="C678" s="6">
        <v>1625600</v>
      </c>
      <c r="D678" s="6">
        <v>2.2972443275330212E-2</v>
      </c>
      <c r="E678" s="6">
        <v>0.35853147512037736</v>
      </c>
    </row>
    <row r="679" spans="1:5" x14ac:dyDescent="0.3">
      <c r="A679" s="7" t="s">
        <v>4694</v>
      </c>
      <c r="B679" s="6">
        <v>12293</v>
      </c>
      <c r="C679" s="6">
        <v>1625600</v>
      </c>
      <c r="D679" s="6">
        <v>1.2346423258106986E-2</v>
      </c>
      <c r="E679" s="6">
        <v>0.19269092495456405</v>
      </c>
    </row>
    <row r="680" spans="1:5" x14ac:dyDescent="0.3">
      <c r="A680" s="7" t="s">
        <v>4470</v>
      </c>
      <c r="B680" s="6">
        <v>12293</v>
      </c>
      <c r="C680" s="6">
        <v>1625600</v>
      </c>
      <c r="D680" s="6">
        <v>3.2453854239795073E-3</v>
      </c>
      <c r="E680" s="6">
        <v>5.0650808425026728E-2</v>
      </c>
    </row>
    <row r="681" spans="1:5" x14ac:dyDescent="0.3">
      <c r="A681" s="7" t="s">
        <v>4659</v>
      </c>
      <c r="B681" s="6">
        <v>12293</v>
      </c>
      <c r="C681" s="6">
        <v>1625600</v>
      </c>
      <c r="D681" s="6">
        <v>4.2800701317321135E-3</v>
      </c>
      <c r="E681" s="6">
        <v>6.6799157562683092E-2</v>
      </c>
    </row>
    <row r="682" spans="1:5" x14ac:dyDescent="0.3">
      <c r="A682" s="7" t="s">
        <v>4627</v>
      </c>
      <c r="B682" s="6">
        <v>12293</v>
      </c>
      <c r="C682" s="6">
        <v>1625600</v>
      </c>
      <c r="D682" s="6">
        <v>1.6502610397848484E-2</v>
      </c>
      <c r="E682" s="6">
        <v>0.25755663767951764</v>
      </c>
    </row>
    <row r="683" spans="1:5" x14ac:dyDescent="0.3">
      <c r="A683" s="7" t="s">
        <v>4564</v>
      </c>
      <c r="B683" s="6">
        <v>12293</v>
      </c>
      <c r="C683" s="6">
        <v>1625600</v>
      </c>
      <c r="D683" s="6">
        <v>4.8841305800018477E-2</v>
      </c>
      <c r="E683" s="6">
        <v>0.76226743517921947</v>
      </c>
    </row>
    <row r="684" spans="1:5" x14ac:dyDescent="0.3">
      <c r="A684" s="7" t="s">
        <v>4523</v>
      </c>
      <c r="B684" s="6">
        <v>12293</v>
      </c>
      <c r="C684" s="6">
        <v>1625600</v>
      </c>
      <c r="D684" s="6">
        <v>1.8083427168883663E-2</v>
      </c>
      <c r="E684" s="6">
        <v>0.28222848307364351</v>
      </c>
    </row>
    <row r="685" spans="1:5" x14ac:dyDescent="0.3">
      <c r="A685" s="7" t="s">
        <v>4524</v>
      </c>
      <c r="B685" s="6">
        <v>12293</v>
      </c>
      <c r="C685" s="6">
        <v>1625600</v>
      </c>
      <c r="D685" s="6">
        <v>2.7803879962964222E-2</v>
      </c>
      <c r="E685" s="6">
        <v>0.43393582379182849</v>
      </c>
    </row>
    <row r="686" spans="1:5" x14ac:dyDescent="0.3">
      <c r="A686" s="7" t="s">
        <v>4660</v>
      </c>
      <c r="B686" s="6">
        <v>12293</v>
      </c>
      <c r="C686" s="6">
        <v>1625600</v>
      </c>
      <c r="D686" s="6">
        <v>4.9640438339901604E-3</v>
      </c>
      <c r="E686" s="6">
        <v>7.747395159634464E-2</v>
      </c>
    </row>
    <row r="687" spans="1:5" x14ac:dyDescent="0.3">
      <c r="A687" s="7" t="s">
        <v>4661</v>
      </c>
      <c r="B687" s="6">
        <v>12293</v>
      </c>
      <c r="C687" s="6">
        <v>1625600</v>
      </c>
      <c r="D687" s="6">
        <v>1.2315016302391055E-2</v>
      </c>
      <c r="E687" s="6">
        <v>0.19220075584077345</v>
      </c>
    </row>
    <row r="688" spans="1:5" x14ac:dyDescent="0.3">
      <c r="A688" s="7" t="s">
        <v>4588</v>
      </c>
      <c r="B688" s="6">
        <v>12293</v>
      </c>
      <c r="C688" s="6">
        <v>1625600</v>
      </c>
      <c r="D688" s="6">
        <v>2.5422185821172808E-3</v>
      </c>
      <c r="E688" s="6">
        <v>3.967646659960427E-2</v>
      </c>
    </row>
    <row r="689" spans="1:5" x14ac:dyDescent="0.3">
      <c r="A689" s="7" t="s">
        <v>4512</v>
      </c>
      <c r="B689" s="6">
        <v>12293</v>
      </c>
      <c r="C689" s="6">
        <v>1625600</v>
      </c>
      <c r="D689" s="6">
        <v>7.8150974806474264E-3</v>
      </c>
      <c r="E689" s="6">
        <v>0.12197041448155631</v>
      </c>
    </row>
    <row r="690" spans="1:5" x14ac:dyDescent="0.3">
      <c r="A690" s="7" t="s">
        <v>4628</v>
      </c>
      <c r="B690" s="6">
        <v>12293</v>
      </c>
      <c r="C690" s="6">
        <v>1625600</v>
      </c>
      <c r="D690" s="6">
        <v>1.6279272046090755E-3</v>
      </c>
      <c r="E690" s="6">
        <v>2.5407099064811797E-2</v>
      </c>
    </row>
    <row r="691" spans="1:5" x14ac:dyDescent="0.3">
      <c r="A691" s="7" t="s">
        <v>4662</v>
      </c>
      <c r="B691" s="6">
        <v>12293</v>
      </c>
      <c r="C691" s="6">
        <v>1625600</v>
      </c>
      <c r="D691" s="6">
        <v>3.275047548822331E-3</v>
      </c>
      <c r="E691" s="6">
        <v>5.1113745921384499E-2</v>
      </c>
    </row>
    <row r="692" spans="1:5" x14ac:dyDescent="0.3">
      <c r="A692" s="7" t="s">
        <v>4663</v>
      </c>
      <c r="B692" s="6">
        <v>12293</v>
      </c>
      <c r="C692" s="6">
        <v>1625600</v>
      </c>
      <c r="D692" s="6">
        <v>1.5417325594775766E-2</v>
      </c>
      <c r="E692" s="6">
        <v>0.24061857163630976</v>
      </c>
    </row>
    <row r="693" spans="1:5" x14ac:dyDescent="0.3">
      <c r="A693" s="7" t="s">
        <v>4629</v>
      </c>
      <c r="B693" s="6">
        <v>12293</v>
      </c>
      <c r="C693" s="6">
        <v>1625600</v>
      </c>
      <c r="D693" s="6">
        <v>3.5908619368547451E-3</v>
      </c>
      <c r="E693" s="6">
        <v>5.6042668676723126E-2</v>
      </c>
    </row>
    <row r="694" spans="1:5" x14ac:dyDescent="0.3">
      <c r="A694" s="7" t="s">
        <v>4695</v>
      </c>
      <c r="B694" s="6">
        <v>12293</v>
      </c>
      <c r="C694" s="6">
        <v>1625600</v>
      </c>
      <c r="D694" s="6">
        <v>4.6447397842115318E-3</v>
      </c>
      <c r="E694" s="6">
        <v>7.2490565606140409E-2</v>
      </c>
    </row>
    <row r="695" spans="1:5" x14ac:dyDescent="0.3">
      <c r="A695" s="7" t="s">
        <v>4630</v>
      </c>
      <c r="B695" s="6">
        <v>12293</v>
      </c>
      <c r="C695" s="6">
        <v>1625600</v>
      </c>
      <c r="D695" s="6">
        <v>1.5897154084880263E-2</v>
      </c>
      <c r="E695" s="6">
        <v>0.24810726643033254</v>
      </c>
    </row>
    <row r="696" spans="1:5" x14ac:dyDescent="0.3">
      <c r="A696" s="7" t="s">
        <v>4696</v>
      </c>
      <c r="B696" s="6">
        <v>12293</v>
      </c>
      <c r="C696" s="6">
        <v>1625600</v>
      </c>
      <c r="D696" s="6">
        <v>5.4717896180643735E-3</v>
      </c>
      <c r="E696" s="6">
        <v>8.5398352269292377E-2</v>
      </c>
    </row>
    <row r="697" spans="1:5" x14ac:dyDescent="0.3">
      <c r="A697" s="7" t="s">
        <v>4664</v>
      </c>
      <c r="B697" s="6">
        <v>12293</v>
      </c>
      <c r="C697" s="6">
        <v>1625600</v>
      </c>
      <c r="D697" s="6">
        <v>3.7088125038767961E-2</v>
      </c>
      <c r="E697" s="6">
        <v>0.57883526015181075</v>
      </c>
    </row>
    <row r="698" spans="1:5" x14ac:dyDescent="0.3">
      <c r="A698" s="7" t="s">
        <v>4565</v>
      </c>
      <c r="B698" s="6">
        <v>12293</v>
      </c>
      <c r="C698" s="6">
        <v>1625600</v>
      </c>
      <c r="D698" s="6">
        <v>2.9150889397003027E-2</v>
      </c>
      <c r="E698" s="6">
        <v>0.45495863244995777</v>
      </c>
    </row>
    <row r="699" spans="1:5" x14ac:dyDescent="0.3">
      <c r="A699" s="7" t="s">
        <v>4447</v>
      </c>
      <c r="B699" s="6">
        <v>12293</v>
      </c>
      <c r="C699" s="6">
        <v>1625600</v>
      </c>
      <c r="D699" s="6">
        <v>1.3173473091959828E-3</v>
      </c>
      <c r="E699" s="6">
        <v>2.05598711617716E-2</v>
      </c>
    </row>
    <row r="700" spans="1:5" x14ac:dyDescent="0.3">
      <c r="A700" s="7" t="s">
        <v>4471</v>
      </c>
      <c r="B700" s="6">
        <v>12293</v>
      </c>
      <c r="C700" s="6">
        <v>1625600</v>
      </c>
      <c r="D700" s="6">
        <v>9.1289551280971954E-3</v>
      </c>
      <c r="E700" s="6">
        <v>0.14247582240846227</v>
      </c>
    </row>
    <row r="701" spans="1:5" x14ac:dyDescent="0.3">
      <c r="A701" s="7" t="s">
        <v>4631</v>
      </c>
      <c r="B701" s="6">
        <v>12293</v>
      </c>
      <c r="C701" s="6">
        <v>1625600</v>
      </c>
      <c r="D701" s="6">
        <v>3.9249970490547861E-2</v>
      </c>
      <c r="E701" s="6">
        <v>0.61257523415106252</v>
      </c>
    </row>
    <row r="702" spans="1:5" x14ac:dyDescent="0.3">
      <c r="A702" s="7" t="s">
        <v>4614</v>
      </c>
      <c r="B702" s="6">
        <v>12293</v>
      </c>
      <c r="C702" s="6">
        <v>1625600</v>
      </c>
      <c r="D702" s="6">
        <v>9.2912243992961715E-3</v>
      </c>
      <c r="E702" s="6">
        <v>0.14500836282971361</v>
      </c>
    </row>
    <row r="703" spans="1:5" x14ac:dyDescent="0.3">
      <c r="A703" s="7" t="s">
        <v>4525</v>
      </c>
      <c r="B703" s="6">
        <v>12293</v>
      </c>
      <c r="C703" s="6">
        <v>1625600</v>
      </c>
      <c r="D703" s="6">
        <v>9.8931910505181755E-3</v>
      </c>
      <c r="E703" s="6">
        <v>0.15440327084403307</v>
      </c>
    </row>
    <row r="704" spans="1:5" x14ac:dyDescent="0.3">
      <c r="A704" s="7" t="s">
        <v>4526</v>
      </c>
      <c r="B704" s="6">
        <v>12293</v>
      </c>
      <c r="C704" s="6">
        <v>1625600</v>
      </c>
      <c r="D704" s="6">
        <v>8.1206173665285084E-2</v>
      </c>
      <c r="E704" s="6">
        <v>1.2673867069404134</v>
      </c>
    </row>
    <row r="705" spans="1:5" x14ac:dyDescent="0.3">
      <c r="A705" s="7" t="s">
        <v>4492</v>
      </c>
      <c r="B705" s="6">
        <v>12293</v>
      </c>
      <c r="C705" s="6">
        <v>1625600</v>
      </c>
      <c r="D705" s="6">
        <v>1.4307613159479549E-3</v>
      </c>
      <c r="E705" s="6">
        <v>2.2329926294904257E-2</v>
      </c>
    </row>
    <row r="706" spans="1:5" x14ac:dyDescent="0.3">
      <c r="A706" s="7" t="s">
        <v>4589</v>
      </c>
      <c r="B706" s="6">
        <v>12293</v>
      </c>
      <c r="C706" s="6">
        <v>1625600</v>
      </c>
      <c r="D706" s="6">
        <v>6.2674324962012857E-3</v>
      </c>
      <c r="E706" s="6">
        <v>9.7815969818653759E-2</v>
      </c>
    </row>
    <row r="707" spans="1:5" x14ac:dyDescent="0.3">
      <c r="A707" s="7" t="s">
        <v>4527</v>
      </c>
      <c r="B707" s="6">
        <v>12293</v>
      </c>
      <c r="C707" s="6">
        <v>1625600</v>
      </c>
      <c r="D707" s="6">
        <v>2.4410183914770595E-2</v>
      </c>
      <c r="E707" s="6">
        <v>0.38097032788501284</v>
      </c>
    </row>
    <row r="708" spans="1:5" x14ac:dyDescent="0.3">
      <c r="A708" s="7" t="s">
        <v>4554</v>
      </c>
      <c r="B708" s="6">
        <v>12293</v>
      </c>
      <c r="C708" s="6">
        <v>1625600</v>
      </c>
      <c r="D708" s="6">
        <v>4.0347469109732324E-2</v>
      </c>
      <c r="E708" s="6">
        <v>0.62970392151630006</v>
      </c>
    </row>
    <row r="709" spans="1:5" x14ac:dyDescent="0.3">
      <c r="A709" s="7" t="s">
        <v>4448</v>
      </c>
      <c r="B709" s="6">
        <v>12293</v>
      </c>
      <c r="C709" s="6">
        <v>1625600</v>
      </c>
      <c r="D709" s="6">
        <v>4.1195456914062453E-3</v>
      </c>
      <c r="E709" s="6">
        <v>6.4293848758864569E-2</v>
      </c>
    </row>
    <row r="710" spans="1:5" x14ac:dyDescent="0.3">
      <c r="A710" s="7" t="s">
        <v>4528</v>
      </c>
      <c r="B710" s="6">
        <v>12293</v>
      </c>
      <c r="C710" s="6">
        <v>1625600</v>
      </c>
      <c r="D710" s="6">
        <v>0.62478729421137524</v>
      </c>
      <c r="E710" s="6">
        <v>9.7510703387231974</v>
      </c>
    </row>
    <row r="711" spans="1:5" x14ac:dyDescent="0.3">
      <c r="A711" s="7" t="s">
        <v>4529</v>
      </c>
      <c r="B711" s="6">
        <v>12293</v>
      </c>
      <c r="C711" s="6">
        <v>1625600</v>
      </c>
      <c r="D711" s="6">
        <v>8.4240434553618619E-3</v>
      </c>
      <c r="E711" s="6">
        <v>0.131474248965607</v>
      </c>
    </row>
    <row r="712" spans="1:5" x14ac:dyDescent="0.3">
      <c r="A712" s="7" t="s">
        <v>4449</v>
      </c>
      <c r="B712" s="6">
        <v>12293</v>
      </c>
      <c r="C712" s="6">
        <v>1625600</v>
      </c>
      <c r="D712" s="6">
        <v>1.4424516827977737E-2</v>
      </c>
      <c r="E712" s="6">
        <v>0.22512378131704083</v>
      </c>
    </row>
    <row r="713" spans="1:5" x14ac:dyDescent="0.3">
      <c r="A713" s="7" t="s">
        <v>4632</v>
      </c>
      <c r="B713" s="6">
        <v>12293</v>
      </c>
      <c r="C713" s="6">
        <v>1625600</v>
      </c>
      <c r="D713" s="6">
        <v>1.6310679001806685E-2</v>
      </c>
      <c r="E713" s="6">
        <v>0.25456115976190852</v>
      </c>
    </row>
    <row r="714" spans="1:5" x14ac:dyDescent="0.3">
      <c r="A714" s="7" t="s">
        <v>4697</v>
      </c>
      <c r="B714" s="6">
        <v>12293</v>
      </c>
      <c r="C714" s="6">
        <v>1625600</v>
      </c>
      <c r="D714" s="6">
        <v>3.747722232347088E-2</v>
      </c>
      <c r="E714" s="6">
        <v>0.58490791083932747</v>
      </c>
    </row>
    <row r="715" spans="1:5" x14ac:dyDescent="0.3">
      <c r="A715" s="7" t="s">
        <v>4472</v>
      </c>
      <c r="B715" s="6">
        <v>12293</v>
      </c>
      <c r="C715" s="6">
        <v>1625600</v>
      </c>
      <c r="D715" s="6">
        <v>1.3365404488001626E-2</v>
      </c>
      <c r="E715" s="6">
        <v>0.20859418953532513</v>
      </c>
    </row>
    <row r="716" spans="1:5" x14ac:dyDescent="0.3">
      <c r="A716" s="7" t="s">
        <v>4473</v>
      </c>
      <c r="B716" s="6">
        <v>12293</v>
      </c>
      <c r="C716" s="6">
        <v>1625600</v>
      </c>
      <c r="D716" s="6">
        <v>1.0835399721996098E-3</v>
      </c>
      <c r="E716" s="6">
        <v>1.691083442577505E-2</v>
      </c>
    </row>
    <row r="717" spans="1:5" x14ac:dyDescent="0.3">
      <c r="A717" s="7" t="s">
        <v>4450</v>
      </c>
      <c r="B717" s="6">
        <v>12293</v>
      </c>
      <c r="C717" s="6">
        <v>1625600</v>
      </c>
      <c r="D717" s="6">
        <v>8.6735542702162001E-3</v>
      </c>
      <c r="E717" s="6">
        <v>0.13536837025849885</v>
      </c>
    </row>
    <row r="718" spans="1:5" x14ac:dyDescent="0.3">
      <c r="A718" s="7" t="s">
        <v>4530</v>
      </c>
      <c r="B718" s="6">
        <v>12293</v>
      </c>
      <c r="C718" s="6">
        <v>1625600</v>
      </c>
      <c r="D718" s="6">
        <v>3.9755971443748969E-2</v>
      </c>
      <c r="E718" s="6">
        <v>0.62047240320657748</v>
      </c>
    </row>
    <row r="719" spans="1:5" x14ac:dyDescent="0.3">
      <c r="A719" s="7" t="s">
        <v>4665</v>
      </c>
      <c r="B719" s="6">
        <v>12293</v>
      </c>
      <c r="C719" s="6">
        <v>1625600</v>
      </c>
      <c r="D719" s="6">
        <v>4.812243548029828E-3</v>
      </c>
      <c r="E719" s="6">
        <v>7.5104800879690167E-2</v>
      </c>
    </row>
    <row r="720" spans="1:5" x14ac:dyDescent="0.3">
      <c r="A720" s="7" t="s">
        <v>4474</v>
      </c>
      <c r="B720" s="6">
        <v>12293</v>
      </c>
      <c r="C720" s="6">
        <v>1625600</v>
      </c>
      <c r="D720" s="6">
        <v>6.7734334494023909E-3</v>
      </c>
      <c r="E720" s="6">
        <v>0.10571313887416868</v>
      </c>
    </row>
    <row r="721" spans="1:5" x14ac:dyDescent="0.3">
      <c r="A721" s="7" t="s">
        <v>4531</v>
      </c>
      <c r="B721" s="6">
        <v>12293</v>
      </c>
      <c r="C721" s="6">
        <v>1625600</v>
      </c>
      <c r="D721" s="6">
        <v>8.5496712782255832E-3</v>
      </c>
      <c r="E721" s="6">
        <v>0.13343492542076935</v>
      </c>
    </row>
    <row r="722" spans="1:5" x14ac:dyDescent="0.3">
      <c r="A722" s="7" t="s">
        <v>4698</v>
      </c>
      <c r="B722" s="6">
        <v>12293</v>
      </c>
      <c r="C722" s="6">
        <v>1625600</v>
      </c>
      <c r="D722" s="6">
        <v>1.5110235361108889E-2</v>
      </c>
      <c r="E722" s="6">
        <v>0.23582580696813521</v>
      </c>
    </row>
    <row r="723" spans="1:5" x14ac:dyDescent="0.3">
      <c r="A723" s="7" t="s">
        <v>4532</v>
      </c>
      <c r="B723" s="6">
        <v>12293</v>
      </c>
      <c r="C723" s="6">
        <v>1625600</v>
      </c>
      <c r="D723" s="6">
        <v>2.4228721503967439E-2</v>
      </c>
      <c r="E723" s="6">
        <v>0.37813823967200061</v>
      </c>
    </row>
    <row r="724" spans="1:5" x14ac:dyDescent="0.3">
      <c r="A724" s="7" t="s">
        <v>4699</v>
      </c>
      <c r="B724" s="6">
        <v>12293</v>
      </c>
      <c r="C724" s="6">
        <v>1625600</v>
      </c>
      <c r="D724" s="6">
        <v>0.13719605155242401</v>
      </c>
      <c r="E724" s="6">
        <v>2.1412220787418557</v>
      </c>
    </row>
    <row r="725" spans="1:5" x14ac:dyDescent="0.3">
      <c r="A725" s="7" t="s">
        <v>4590</v>
      </c>
      <c r="B725" s="6">
        <v>12293</v>
      </c>
      <c r="C725" s="6">
        <v>1625600</v>
      </c>
      <c r="D725" s="6">
        <v>2.1880179148765066E-3</v>
      </c>
      <c r="E725" s="6">
        <v>3.4148448260743827E-2</v>
      </c>
    </row>
    <row r="726" spans="1:5" x14ac:dyDescent="0.3">
      <c r="A726" s="7" t="s">
        <v>4533</v>
      </c>
      <c r="B726" s="6">
        <v>12293</v>
      </c>
      <c r="C726" s="6">
        <v>1625600</v>
      </c>
      <c r="D726" s="6">
        <v>2.5591434415864211E-2</v>
      </c>
      <c r="E726" s="6">
        <v>0.39940613288702526</v>
      </c>
    </row>
    <row r="727" spans="1:5" x14ac:dyDescent="0.3">
      <c r="A727" s="7" t="s">
        <v>4700</v>
      </c>
      <c r="B727" s="6">
        <v>12293</v>
      </c>
      <c r="C727" s="6">
        <v>1625600</v>
      </c>
      <c r="D727" s="6">
        <v>2.4741701780660974E-3</v>
      </c>
      <c r="E727" s="6">
        <v>3.8614433519724677E-2</v>
      </c>
    </row>
    <row r="728" spans="1:5" x14ac:dyDescent="0.3">
      <c r="A728" s="7" t="s">
        <v>4591</v>
      </c>
      <c r="B728" s="6">
        <v>12293</v>
      </c>
      <c r="C728" s="6">
        <v>1625600</v>
      </c>
      <c r="D728" s="6">
        <v>2.4008872813955926E-3</v>
      </c>
      <c r="E728" s="6">
        <v>3.747070558754665E-2</v>
      </c>
    </row>
    <row r="729" spans="1:5" x14ac:dyDescent="0.3">
      <c r="A729" s="7" t="s">
        <v>4497</v>
      </c>
      <c r="B729" s="6">
        <v>12293</v>
      </c>
      <c r="C729" s="6">
        <v>1625600</v>
      </c>
      <c r="D729" s="6">
        <v>1.3231052510772367E-2</v>
      </c>
      <c r="E729" s="6">
        <v>0.20649735499299876</v>
      </c>
    </row>
    <row r="730" spans="1:5" x14ac:dyDescent="0.3">
      <c r="A730" s="7" t="s">
        <v>4498</v>
      </c>
      <c r="B730" s="6">
        <v>12293</v>
      </c>
      <c r="C730" s="6">
        <v>1625600</v>
      </c>
      <c r="D730" s="6">
        <v>1.1198324543602407E-2</v>
      </c>
      <c r="E730" s="6">
        <v>0.17477252068377502</v>
      </c>
    </row>
    <row r="731" spans="1:5" x14ac:dyDescent="0.3">
      <c r="A731" s="7" t="s">
        <v>4534</v>
      </c>
      <c r="B731" s="6">
        <v>12293</v>
      </c>
      <c r="C731" s="6">
        <v>1625600</v>
      </c>
      <c r="D731" s="6">
        <v>3.3081993354113687E-2</v>
      </c>
      <c r="E731" s="6">
        <v>0.51631146652607895</v>
      </c>
    </row>
    <row r="732" spans="1:5" x14ac:dyDescent="0.3">
      <c r="A732" s="7" t="s">
        <v>4651</v>
      </c>
      <c r="B732" s="6">
        <v>12293</v>
      </c>
      <c r="C732" s="6">
        <v>1625600</v>
      </c>
      <c r="D732" s="6">
        <v>1.1793311871331983E-2</v>
      </c>
      <c r="E732" s="6">
        <v>0.18405850222836326</v>
      </c>
    </row>
    <row r="733" spans="1:5" x14ac:dyDescent="0.3">
      <c r="A733" s="7" t="s">
        <v>4451</v>
      </c>
      <c r="B733" s="6">
        <v>12293</v>
      </c>
      <c r="C733" s="6">
        <v>1625600</v>
      </c>
      <c r="D733" s="6">
        <v>8.6456369762464829E-3</v>
      </c>
      <c r="E733" s="6">
        <v>0.13493266437957388</v>
      </c>
    </row>
    <row r="734" spans="1:5" x14ac:dyDescent="0.3">
      <c r="A734" s="7" t="s">
        <v>4566</v>
      </c>
      <c r="B734" s="6">
        <v>12293</v>
      </c>
      <c r="C734" s="6">
        <v>1625600</v>
      </c>
      <c r="D734" s="6">
        <v>0.27402917828324169</v>
      </c>
      <c r="E734" s="6">
        <v>4.276779981057687</v>
      </c>
    </row>
    <row r="735" spans="1:5" x14ac:dyDescent="0.3">
      <c r="A735" s="7" t="s">
        <v>4535</v>
      </c>
      <c r="B735" s="6">
        <v>12293</v>
      </c>
      <c r="C735" s="6">
        <v>1625600</v>
      </c>
      <c r="D735" s="6">
        <v>3.1878060051669672E-3</v>
      </c>
      <c r="E735" s="6">
        <v>4.9752165049744002E-2</v>
      </c>
    </row>
    <row r="736" spans="1:5" x14ac:dyDescent="0.3">
      <c r="A736" s="7" t="s">
        <v>4633</v>
      </c>
      <c r="B736" s="6">
        <v>12293</v>
      </c>
      <c r="C736" s="6">
        <v>1625600</v>
      </c>
      <c r="D736" s="6">
        <v>1.0280543504347988E-2</v>
      </c>
      <c r="E736" s="6">
        <v>0.16044868991411693</v>
      </c>
    </row>
    <row r="737" spans="1:5" x14ac:dyDescent="0.3">
      <c r="A737" s="7" t="s">
        <v>4475</v>
      </c>
      <c r="B737" s="6">
        <v>12293</v>
      </c>
      <c r="C737" s="6">
        <v>1625600</v>
      </c>
      <c r="D737" s="6">
        <v>0.15214925213495326</v>
      </c>
      <c r="E737" s="6">
        <v>2.3745970401410377</v>
      </c>
    </row>
    <row r="738" spans="1:5" x14ac:dyDescent="0.3">
      <c r="A738" s="7" t="s">
        <v>4634</v>
      </c>
      <c r="B738" s="6">
        <v>12293</v>
      </c>
      <c r="C738" s="6">
        <v>1625600</v>
      </c>
      <c r="D738" s="6">
        <v>6.3075636062827518E-3</v>
      </c>
      <c r="E738" s="6">
        <v>9.844229701960841E-2</v>
      </c>
    </row>
    <row r="739" spans="1:5" x14ac:dyDescent="0.3">
      <c r="A739" s="7" t="s">
        <v>4701</v>
      </c>
      <c r="B739" s="6">
        <v>12293</v>
      </c>
      <c r="C739" s="6">
        <v>1625600</v>
      </c>
      <c r="D739" s="6">
        <v>6.3389705619986822E-3</v>
      </c>
      <c r="E739" s="6">
        <v>9.8932466133398969E-2</v>
      </c>
    </row>
    <row r="740" spans="1:5" x14ac:dyDescent="0.3">
      <c r="A740" s="7" t="s">
        <v>4702</v>
      </c>
      <c r="B740" s="6">
        <v>12293</v>
      </c>
      <c r="C740" s="6">
        <v>1625600</v>
      </c>
      <c r="D740" s="6">
        <v>1.2665727307885614E-2</v>
      </c>
      <c r="E740" s="6">
        <v>0.19767431094476826</v>
      </c>
    </row>
    <row r="741" spans="1:5" x14ac:dyDescent="0.3">
      <c r="A741" s="7" t="s">
        <v>4567</v>
      </c>
      <c r="B741" s="6">
        <v>12293</v>
      </c>
      <c r="C741" s="6">
        <v>1625600</v>
      </c>
      <c r="D741" s="6">
        <v>3.8525865678208345E-3</v>
      </c>
      <c r="E741" s="6">
        <v>6.0127411291644631E-2</v>
      </c>
    </row>
    <row r="742" spans="1:5" x14ac:dyDescent="0.3">
      <c r="A742" s="7" t="s">
        <v>4568</v>
      </c>
      <c r="B742" s="6">
        <v>12293</v>
      </c>
      <c r="C742" s="6">
        <v>1625600</v>
      </c>
      <c r="D742" s="6">
        <v>3.3954408790667317E-3</v>
      </c>
      <c r="E742" s="6">
        <v>5.2992727524248391E-2</v>
      </c>
    </row>
    <row r="743" spans="1:5" x14ac:dyDescent="0.3">
      <c r="A743" s="7" t="s">
        <v>4635</v>
      </c>
      <c r="B743" s="6">
        <v>12293</v>
      </c>
      <c r="C743" s="6">
        <v>1625600</v>
      </c>
      <c r="D743" s="6">
        <v>5.9708112477730507E-3</v>
      </c>
      <c r="E743" s="6">
        <v>9.3186594855076049E-2</v>
      </c>
    </row>
    <row r="744" spans="1:5" x14ac:dyDescent="0.3">
      <c r="A744" s="7" t="s">
        <v>4499</v>
      </c>
      <c r="B744" s="6">
        <v>12293</v>
      </c>
      <c r="C744" s="6">
        <v>1625600</v>
      </c>
      <c r="D744" s="6">
        <v>5.5852036248163458E-3</v>
      </c>
      <c r="E744" s="6">
        <v>8.7168407402425027E-2</v>
      </c>
    </row>
    <row r="745" spans="1:5" x14ac:dyDescent="0.3">
      <c r="A745" s="7" t="s">
        <v>4536</v>
      </c>
      <c r="B745" s="6">
        <v>12293</v>
      </c>
      <c r="C745" s="6">
        <v>1625600</v>
      </c>
      <c r="D745" s="6">
        <v>5.6829141537103525E-3</v>
      </c>
      <c r="E745" s="6">
        <v>8.8693377978662391E-2</v>
      </c>
    </row>
    <row r="746" spans="1:5" x14ac:dyDescent="0.3">
      <c r="A746" s="7" t="s">
        <v>4452</v>
      </c>
      <c r="B746" s="6">
        <v>12293</v>
      </c>
      <c r="C746" s="6">
        <v>1625600</v>
      </c>
      <c r="D746" s="6">
        <v>0.12014207459867363</v>
      </c>
      <c r="E746" s="6">
        <v>1.8750602499535702</v>
      </c>
    </row>
    <row r="747" spans="1:5" x14ac:dyDescent="0.3">
      <c r="A747" s="7" t="s">
        <v>4500</v>
      </c>
      <c r="B747" s="6">
        <v>12293</v>
      </c>
      <c r="C747" s="6">
        <v>1625600</v>
      </c>
      <c r="D747" s="6">
        <v>1.3585253178013143E-2</v>
      </c>
      <c r="E747" s="6">
        <v>0.2120253733318592</v>
      </c>
    </row>
    <row r="748" spans="1:5" x14ac:dyDescent="0.3">
      <c r="A748" s="7" t="s">
        <v>4703</v>
      </c>
      <c r="B748" s="6">
        <v>12293</v>
      </c>
      <c r="C748" s="6">
        <v>1625600</v>
      </c>
      <c r="D748" s="6">
        <v>1.5029973140945957E-2</v>
      </c>
      <c r="E748" s="6">
        <v>0.23457315256622591</v>
      </c>
    </row>
    <row r="749" spans="1:5" x14ac:dyDescent="0.3">
      <c r="A749" s="7" t="s">
        <v>4476</v>
      </c>
      <c r="B749" s="6">
        <v>12293</v>
      </c>
      <c r="C749" s="6">
        <v>1625600</v>
      </c>
      <c r="D749" s="6">
        <v>3.8962073396485157E-2</v>
      </c>
      <c r="E749" s="6">
        <v>0.60808201727464883</v>
      </c>
    </row>
    <row r="750" spans="1:5" x14ac:dyDescent="0.3">
      <c r="A750" s="7" t="s">
        <v>4477</v>
      </c>
      <c r="B750" s="6">
        <v>12293</v>
      </c>
      <c r="C750" s="6">
        <v>1625600</v>
      </c>
      <c r="D750" s="6">
        <v>3.8752693691712294E-3</v>
      </c>
      <c r="E750" s="6">
        <v>6.0481422318271166E-2</v>
      </c>
    </row>
    <row r="751" spans="1:5" x14ac:dyDescent="0.3">
      <c r="A751" s="7" t="s">
        <v>4478</v>
      </c>
      <c r="B751" s="6">
        <v>12293</v>
      </c>
      <c r="C751" s="6">
        <v>1625600</v>
      </c>
      <c r="D751" s="6">
        <v>1.9664243939918843E-3</v>
      </c>
      <c r="E751" s="6">
        <v>3.0690032846776946E-2</v>
      </c>
    </row>
    <row r="752" spans="1:5" x14ac:dyDescent="0.3">
      <c r="A752" s="7" t="s">
        <v>4501</v>
      </c>
      <c r="B752" s="6">
        <v>12293</v>
      </c>
      <c r="C752" s="6">
        <v>1625600</v>
      </c>
      <c r="D752" s="6">
        <v>3.6234902741818509E-2</v>
      </c>
      <c r="E752" s="6">
        <v>0.56551899922716675</v>
      </c>
    </row>
    <row r="753" spans="1:5" x14ac:dyDescent="0.3">
      <c r="A753" s="7" t="s">
        <v>4537</v>
      </c>
      <c r="B753" s="6">
        <v>12293</v>
      </c>
      <c r="C753" s="6">
        <v>1625600</v>
      </c>
      <c r="D753" s="6">
        <v>6.5884813768530221E-3</v>
      </c>
      <c r="E753" s="6">
        <v>0.10282658742629082</v>
      </c>
    </row>
    <row r="754" spans="1:5" x14ac:dyDescent="0.3">
      <c r="A754" s="7" t="s">
        <v>4687</v>
      </c>
      <c r="B754" s="6">
        <v>12293</v>
      </c>
      <c r="C754" s="6">
        <v>1625600</v>
      </c>
      <c r="D754" s="6">
        <v>1.0544012966187184E-2</v>
      </c>
      <c r="E754" s="6">
        <v>0.16456066414647125</v>
      </c>
    </row>
    <row r="755" spans="1:5" x14ac:dyDescent="0.3">
      <c r="A755" s="7" t="s">
        <v>4502</v>
      </c>
      <c r="B755" s="6">
        <v>12293</v>
      </c>
      <c r="C755" s="6">
        <v>1625600</v>
      </c>
      <c r="D755" s="6">
        <v>1.863828338653177E-2</v>
      </c>
      <c r="E755" s="6">
        <v>0.29088813741727715</v>
      </c>
    </row>
    <row r="756" spans="1:5" x14ac:dyDescent="0.3">
      <c r="A756" s="7" t="s">
        <v>4704</v>
      </c>
      <c r="B756" s="6">
        <v>12293</v>
      </c>
      <c r="C756" s="6">
        <v>1625600</v>
      </c>
      <c r="D756" s="6">
        <v>2.1908096442734781E-2</v>
      </c>
      <c r="E756" s="6">
        <v>0.34192018848636324</v>
      </c>
    </row>
    <row r="757" spans="1:5" x14ac:dyDescent="0.3">
      <c r="A757" s="7" t="s">
        <v>4638</v>
      </c>
      <c r="B757" s="6">
        <v>12293</v>
      </c>
      <c r="C757" s="6">
        <v>1625600</v>
      </c>
      <c r="D757" s="6">
        <v>1.5255056323576792E-2</v>
      </c>
      <c r="E757" s="6">
        <v>0.23808603121505842</v>
      </c>
    </row>
    <row r="758" spans="1:5" x14ac:dyDescent="0.3">
      <c r="A758" s="7" t="s">
        <v>4479</v>
      </c>
      <c r="B758" s="6">
        <v>12293</v>
      </c>
      <c r="C758" s="6">
        <v>1625600</v>
      </c>
      <c r="D758" s="6">
        <v>7.7714767088197453E-3</v>
      </c>
      <c r="E758" s="6">
        <v>0.12128962404573604</v>
      </c>
    </row>
    <row r="759" spans="1:5" x14ac:dyDescent="0.3">
      <c r="A759" s="7" t="s">
        <v>4592</v>
      </c>
      <c r="B759" s="6">
        <v>12293</v>
      </c>
      <c r="C759" s="6">
        <v>1625600</v>
      </c>
      <c r="D759" s="6">
        <v>3.1755921890552169E-3</v>
      </c>
      <c r="E759" s="6">
        <v>4.9561543727714326E-2</v>
      </c>
    </row>
    <row r="760" spans="1:5" x14ac:dyDescent="0.3">
      <c r="A760" s="7" t="s">
        <v>4503</v>
      </c>
      <c r="B760" s="6">
        <v>12293</v>
      </c>
      <c r="C760" s="6">
        <v>1625600</v>
      </c>
      <c r="D760" s="6">
        <v>3.4327802597512273E-2</v>
      </c>
      <c r="E760" s="6">
        <v>0.53575484137310525</v>
      </c>
    </row>
    <row r="761" spans="1:5" x14ac:dyDescent="0.3">
      <c r="A761" s="7" t="s">
        <v>4538</v>
      </c>
      <c r="B761" s="6">
        <v>12293</v>
      </c>
      <c r="C761" s="6">
        <v>1625600</v>
      </c>
      <c r="D761" s="6">
        <v>2.3822175910533448E-2</v>
      </c>
      <c r="E761" s="6">
        <v>0.37179327281015589</v>
      </c>
    </row>
    <row r="762" spans="1:5" x14ac:dyDescent="0.3">
      <c r="A762" s="7" t="s">
        <v>4636</v>
      </c>
      <c r="B762" s="6">
        <v>12293</v>
      </c>
      <c r="C762" s="6">
        <v>1625600</v>
      </c>
      <c r="D762" s="6">
        <v>1.0050225829097829E-3</v>
      </c>
      <c r="E762" s="6">
        <v>1.5685411641298601E-2</v>
      </c>
    </row>
    <row r="763" spans="1:5" x14ac:dyDescent="0.3">
      <c r="A763" s="7" t="s">
        <v>4720</v>
      </c>
      <c r="B763" s="6">
        <v>12293</v>
      </c>
      <c r="C763" s="6">
        <v>1625600</v>
      </c>
      <c r="D763" s="6">
        <v>3.1246431275604846E-2</v>
      </c>
      <c r="E763" s="6">
        <v>0.48766380498676276</v>
      </c>
    </row>
    <row r="764" spans="1:5" x14ac:dyDescent="0.3">
      <c r="A764" s="7" t="s">
        <v>4666</v>
      </c>
      <c r="B764" s="6">
        <v>12293</v>
      </c>
      <c r="C764" s="6">
        <v>1625600</v>
      </c>
      <c r="D764" s="6">
        <v>2.4841157140428092E-2</v>
      </c>
      <c r="E764" s="6">
        <v>0.38769653739091697</v>
      </c>
    </row>
    <row r="765" spans="1:5" x14ac:dyDescent="0.3">
      <c r="A765" s="7" t="s">
        <v>4637</v>
      </c>
      <c r="B765" s="6">
        <v>12293</v>
      </c>
      <c r="C765" s="6">
        <v>1625600</v>
      </c>
      <c r="D765" s="6">
        <v>3.1790818508014313E-3</v>
      </c>
      <c r="E765" s="6">
        <v>4.9616006962579944E-2</v>
      </c>
    </row>
    <row r="766" spans="1:5" x14ac:dyDescent="0.3">
      <c r="A766" s="7" t="s">
        <v>4667</v>
      </c>
      <c r="B766" s="6">
        <v>12293</v>
      </c>
      <c r="C766" s="6">
        <v>1625600</v>
      </c>
      <c r="D766" s="6">
        <v>1.6164113208465676E-2</v>
      </c>
      <c r="E766" s="6">
        <v>0.25227370389755249</v>
      </c>
    </row>
    <row r="767" spans="1:5" x14ac:dyDescent="0.3">
      <c r="A767" s="7" t="s">
        <v>4668</v>
      </c>
      <c r="B767" s="6">
        <v>12293</v>
      </c>
      <c r="C767" s="6">
        <v>1625600</v>
      </c>
      <c r="D767" s="6">
        <v>1.5256801154449898E-2</v>
      </c>
      <c r="E767" s="6">
        <v>0.23811326283249123</v>
      </c>
    </row>
    <row r="768" spans="1:5" x14ac:dyDescent="0.3">
      <c r="A768" s="7" t="s">
        <v>4715</v>
      </c>
      <c r="B768" s="6">
        <v>12293</v>
      </c>
      <c r="C768" s="6">
        <v>1625600</v>
      </c>
      <c r="D768" s="6">
        <v>2.4671908545736685E-3</v>
      </c>
      <c r="E768" s="6">
        <v>3.8505507049993434E-2</v>
      </c>
    </row>
    <row r="769" spans="1:5" x14ac:dyDescent="0.3">
      <c r="A769" s="7" t="s">
        <v>4593</v>
      </c>
      <c r="B769" s="6">
        <v>12293</v>
      </c>
      <c r="C769" s="6">
        <v>1625600</v>
      </c>
      <c r="D769" s="6">
        <v>3.4163788495440188E-3</v>
      </c>
      <c r="E769" s="6">
        <v>5.3319506933442111E-2</v>
      </c>
    </row>
    <row r="770" spans="1:5" x14ac:dyDescent="0.3">
      <c r="A770" s="7" t="s">
        <v>4539</v>
      </c>
      <c r="B770" s="6">
        <v>12293</v>
      </c>
      <c r="C770" s="6">
        <v>1625600</v>
      </c>
      <c r="D770" s="6">
        <v>2.3023043370650323E-2</v>
      </c>
      <c r="E770" s="6">
        <v>0.35932119202592888</v>
      </c>
    </row>
    <row r="771" spans="1:5" x14ac:dyDescent="0.3">
      <c r="A771" s="7" t="s">
        <v>4639</v>
      </c>
      <c r="B771" s="6">
        <v>12293</v>
      </c>
      <c r="C771" s="6">
        <v>1625600</v>
      </c>
      <c r="D771" s="6">
        <v>4.1825340859254177E-2</v>
      </c>
      <c r="E771" s="6">
        <v>0.65276910148189016</v>
      </c>
    </row>
    <row r="772" spans="1:5" x14ac:dyDescent="0.3">
      <c r="A772" s="7" t="s">
        <v>4594</v>
      </c>
      <c r="B772" s="6">
        <v>12293</v>
      </c>
      <c r="C772" s="6">
        <v>1625600</v>
      </c>
      <c r="D772" s="6">
        <v>1.3574784192774499E-3</v>
      </c>
      <c r="E772" s="6">
        <v>2.1186198362726234E-2</v>
      </c>
    </row>
    <row r="773" spans="1:5" x14ac:dyDescent="0.3">
      <c r="A773" s="7" t="s">
        <v>4669</v>
      </c>
      <c r="B773" s="6">
        <v>12293</v>
      </c>
      <c r="C773" s="6">
        <v>1625600</v>
      </c>
      <c r="D773" s="6">
        <v>2.6259704640264293E-3</v>
      </c>
      <c r="E773" s="6">
        <v>4.0983584236379149E-2</v>
      </c>
    </row>
    <row r="774" spans="1:5" x14ac:dyDescent="0.3">
      <c r="A774" s="7" t="s">
        <v>4705</v>
      </c>
      <c r="B774" s="6">
        <v>12293</v>
      </c>
      <c r="C774" s="6">
        <v>1625600</v>
      </c>
      <c r="D774" s="6">
        <v>2.0013210114540295E-3</v>
      </c>
      <c r="E774" s="6">
        <v>3.1234665195433147E-2</v>
      </c>
    </row>
    <row r="775" spans="1:5" x14ac:dyDescent="0.3">
      <c r="A775" s="7" t="s">
        <v>4453</v>
      </c>
      <c r="B775" s="6">
        <v>12293</v>
      </c>
      <c r="C775" s="6">
        <v>1625600</v>
      </c>
      <c r="D775" s="6">
        <v>1.7842640508394861E-2</v>
      </c>
      <c r="E775" s="6">
        <v>0.27847051986791577</v>
      </c>
    </row>
    <row r="776" spans="1:5" x14ac:dyDescent="0.3">
      <c r="A776" s="7" t="s">
        <v>4595</v>
      </c>
      <c r="B776" s="6">
        <v>12293</v>
      </c>
      <c r="C776" s="6">
        <v>1625600</v>
      </c>
      <c r="D776" s="6">
        <v>1.9484526359988794E-2</v>
      </c>
      <c r="E776" s="6">
        <v>0.30409547187219005</v>
      </c>
    </row>
    <row r="777" spans="1:5" x14ac:dyDescent="0.3">
      <c r="A777" s="7" t="s">
        <v>4454</v>
      </c>
      <c r="B777" s="6">
        <v>12293</v>
      </c>
      <c r="C777" s="6">
        <v>1625600</v>
      </c>
      <c r="D777" s="6">
        <v>4.4772360203932347E-3</v>
      </c>
      <c r="E777" s="6">
        <v>6.9876330332590636E-2</v>
      </c>
    </row>
    <row r="778" spans="1:5" x14ac:dyDescent="0.3">
      <c r="A778" s="7" t="s">
        <v>4670</v>
      </c>
      <c r="B778" s="6">
        <v>12293</v>
      </c>
      <c r="C778" s="6">
        <v>1625600</v>
      </c>
      <c r="D778" s="6">
        <v>4.166656124980142E-3</v>
      </c>
      <c r="E778" s="6">
        <v>6.5029102429550442E-2</v>
      </c>
    </row>
    <row r="779" spans="1:5" x14ac:dyDescent="0.3">
      <c r="A779" s="7" t="s">
        <v>4706</v>
      </c>
      <c r="B779" s="6">
        <v>12293</v>
      </c>
      <c r="C779" s="6">
        <v>1625600</v>
      </c>
      <c r="D779" s="6">
        <v>2.5657737989042285E-2</v>
      </c>
      <c r="E779" s="6">
        <v>0.40044093434947209</v>
      </c>
    </row>
    <row r="780" spans="1:5" x14ac:dyDescent="0.3">
      <c r="A780" s="7" t="s">
        <v>4596</v>
      </c>
      <c r="B780" s="6">
        <v>12293</v>
      </c>
      <c r="C780" s="6">
        <v>1625600</v>
      </c>
      <c r="D780" s="6">
        <v>1.1079676044231112E-3</v>
      </c>
      <c r="E780" s="6">
        <v>1.7292077069834395E-2</v>
      </c>
    </row>
    <row r="781" spans="1:5" x14ac:dyDescent="0.3">
      <c r="A781" s="7" t="s">
        <v>4640</v>
      </c>
      <c r="B781" s="6">
        <v>12293</v>
      </c>
      <c r="C781" s="6">
        <v>1625600</v>
      </c>
      <c r="D781" s="6">
        <v>1.531961506588176E-3</v>
      </c>
      <c r="E781" s="6">
        <v>2.3909360106007242E-2</v>
      </c>
    </row>
    <row r="782" spans="1:5" x14ac:dyDescent="0.3">
      <c r="A782" s="7" t="s">
        <v>4597</v>
      </c>
      <c r="B782" s="6">
        <v>12293</v>
      </c>
      <c r="C782" s="6">
        <v>1625600</v>
      </c>
      <c r="D782" s="6">
        <v>7.9773667518464025E-3</v>
      </c>
      <c r="E782" s="6">
        <v>0.12450295490280763</v>
      </c>
    </row>
    <row r="783" spans="1:5" x14ac:dyDescent="0.3">
      <c r="A783" s="7" t="s">
        <v>4540</v>
      </c>
      <c r="B783" s="6">
        <v>12293</v>
      </c>
      <c r="C783" s="6">
        <v>1625600</v>
      </c>
      <c r="D783" s="6">
        <v>2.0728590772514273E-3</v>
      </c>
      <c r="E783" s="6">
        <v>3.2351161510178361E-2</v>
      </c>
    </row>
    <row r="784" spans="1:5" x14ac:dyDescent="0.3">
      <c r="A784" s="7" t="s">
        <v>4598</v>
      </c>
      <c r="B784" s="6">
        <v>12293</v>
      </c>
      <c r="C784" s="6">
        <v>1625600</v>
      </c>
      <c r="D784" s="6">
        <v>8.6177196822767657E-3</v>
      </c>
      <c r="E784" s="6">
        <v>0.13449695850064894</v>
      </c>
    </row>
    <row r="785" spans="1:5" x14ac:dyDescent="0.3">
      <c r="A785" s="7" t="s">
        <v>4541</v>
      </c>
      <c r="B785" s="6">
        <v>12293</v>
      </c>
      <c r="C785" s="6">
        <v>1625600</v>
      </c>
      <c r="D785" s="6">
        <v>1.310193502616243E-2</v>
      </c>
      <c r="E785" s="6">
        <v>0.20448221530297081</v>
      </c>
    </row>
    <row r="786" spans="1:5" x14ac:dyDescent="0.3">
      <c r="A786" s="7" t="s">
        <v>4480</v>
      </c>
      <c r="B786" s="6">
        <v>12293</v>
      </c>
      <c r="C786" s="6">
        <v>1625600</v>
      </c>
      <c r="D786" s="6">
        <v>6.3599085324759696E-3</v>
      </c>
      <c r="E786" s="6">
        <v>9.9259245542592703E-2</v>
      </c>
    </row>
    <row r="787" spans="1:5" x14ac:dyDescent="0.3">
      <c r="A787" s="7" t="s">
        <v>4504</v>
      </c>
      <c r="B787" s="6">
        <v>12293</v>
      </c>
      <c r="C787" s="6">
        <v>1625600</v>
      </c>
      <c r="D787" s="6">
        <v>3.3910788018839635E-2</v>
      </c>
      <c r="E787" s="6">
        <v>0.5292464848066637</v>
      </c>
    </row>
    <row r="788" spans="1:5" x14ac:dyDescent="0.3">
      <c r="A788" s="7" t="s">
        <v>4671</v>
      </c>
      <c r="B788" s="6">
        <v>12293</v>
      </c>
      <c r="C788" s="6">
        <v>1625600</v>
      </c>
      <c r="D788" s="6">
        <v>7.2864137260959258E-3</v>
      </c>
      <c r="E788" s="6">
        <v>0.11371923439941485</v>
      </c>
    </row>
    <row r="789" spans="1:5" x14ac:dyDescent="0.3">
      <c r="A789" s="7" t="s">
        <v>4481</v>
      </c>
      <c r="B789" s="6">
        <v>12293</v>
      </c>
      <c r="C789" s="6">
        <v>1625600</v>
      </c>
      <c r="D789" s="6">
        <v>4.2887942860976502E-3</v>
      </c>
      <c r="E789" s="6">
        <v>6.6935315649847144E-2</v>
      </c>
    </row>
    <row r="790" spans="1:5" x14ac:dyDescent="0.3">
      <c r="A790" s="7" t="s">
        <v>4672</v>
      </c>
      <c r="B790" s="6">
        <v>12293</v>
      </c>
      <c r="C790" s="6">
        <v>1625600</v>
      </c>
      <c r="D790" s="6">
        <v>3.7356828993226482E-3</v>
      </c>
      <c r="E790" s="6">
        <v>5.8302892923646356E-2</v>
      </c>
    </row>
    <row r="791" spans="1:5" x14ac:dyDescent="0.3">
      <c r="A791" s="7" t="s">
        <v>4482</v>
      </c>
      <c r="B791" s="6">
        <v>12293</v>
      </c>
      <c r="C791" s="6">
        <v>1625600</v>
      </c>
      <c r="D791" s="6">
        <v>4.2188265680860489E-2</v>
      </c>
      <c r="E791" s="6">
        <v>0.65843327790791473</v>
      </c>
    </row>
    <row r="792" spans="1:5" x14ac:dyDescent="0.3">
      <c r="A792" s="7" t="s">
        <v>4505</v>
      </c>
      <c r="B792" s="6">
        <v>12293</v>
      </c>
      <c r="C792" s="6">
        <v>1625600</v>
      </c>
      <c r="D792" s="6">
        <v>1.65061000595947E-2</v>
      </c>
      <c r="E792" s="6">
        <v>0.25761110091438327</v>
      </c>
    </row>
    <row r="793" spans="1:5" x14ac:dyDescent="0.3">
      <c r="A793" s="7" t="s">
        <v>4483</v>
      </c>
      <c r="B793" s="6">
        <v>12293</v>
      </c>
      <c r="C793" s="6">
        <v>1625600</v>
      </c>
      <c r="D793" s="6">
        <v>4.2190010511733598E-3</v>
      </c>
      <c r="E793" s="6">
        <v>6.5846050952534749E-2</v>
      </c>
    </row>
    <row r="794" spans="1:5" x14ac:dyDescent="0.3">
      <c r="A794" s="7" t="s">
        <v>4641</v>
      </c>
      <c r="B794" s="6">
        <v>12293</v>
      </c>
      <c r="C794" s="6">
        <v>1625600</v>
      </c>
      <c r="D794" s="6">
        <v>5.5660104852121662E-3</v>
      </c>
      <c r="E794" s="6">
        <v>8.6868859610664123E-2</v>
      </c>
    </row>
    <row r="795" spans="1:5" x14ac:dyDescent="0.3">
      <c r="A795" s="7" t="s">
        <v>4569</v>
      </c>
      <c r="B795" s="6">
        <v>12293</v>
      </c>
      <c r="C795" s="6">
        <v>1625600</v>
      </c>
      <c r="D795" s="6">
        <v>6.0055333821478853E-2</v>
      </c>
      <c r="E795" s="6">
        <v>0.93728504041988969</v>
      </c>
    </row>
    <row r="796" spans="1:5" x14ac:dyDescent="0.3">
      <c r="A796" s="7" t="s">
        <v>4599</v>
      </c>
      <c r="B796" s="6">
        <v>12293</v>
      </c>
      <c r="C796" s="6">
        <v>1625600</v>
      </c>
      <c r="D796" s="6">
        <v>0.1498076891032433</v>
      </c>
      <c r="E796" s="6">
        <v>2.3380522095462068</v>
      </c>
    </row>
    <row r="797" spans="1:5" x14ac:dyDescent="0.3">
      <c r="A797" s="7" t="s">
        <v>4506</v>
      </c>
      <c r="B797" s="6">
        <v>12293</v>
      </c>
      <c r="C797" s="6">
        <v>1625600</v>
      </c>
      <c r="D797" s="6">
        <v>0.15546617562473014</v>
      </c>
      <c r="E797" s="6">
        <v>2.4263643448808101</v>
      </c>
    </row>
    <row r="798" spans="1:5" x14ac:dyDescent="0.3">
      <c r="A798" s="7" t="s">
        <v>4707</v>
      </c>
      <c r="B798" s="6">
        <v>12293</v>
      </c>
      <c r="C798" s="6">
        <v>1625600</v>
      </c>
      <c r="D798" s="6">
        <v>6.7524954789251034E-3</v>
      </c>
      <c r="E798" s="6">
        <v>0.10538635946497497</v>
      </c>
    </row>
    <row r="799" spans="1:5" x14ac:dyDescent="0.3">
      <c r="A799" s="7" t="s">
        <v>4455</v>
      </c>
      <c r="B799" s="6">
        <v>12293</v>
      </c>
      <c r="C799" s="6">
        <v>1625600</v>
      </c>
      <c r="D799" s="6">
        <v>3.7374277301957552E-3</v>
      </c>
      <c r="E799" s="6">
        <v>5.8330124541079165E-2</v>
      </c>
    </row>
    <row r="800" spans="1:5" x14ac:dyDescent="0.3">
      <c r="A800" s="7" t="s">
        <v>4673</v>
      </c>
      <c r="B800" s="6">
        <v>12293</v>
      </c>
      <c r="C800" s="6">
        <v>1625600</v>
      </c>
      <c r="D800" s="6">
        <v>5.0516343438201453E-2</v>
      </c>
      <c r="E800" s="6">
        <v>0.78840978791471716</v>
      </c>
    </row>
    <row r="801" spans="1:5" x14ac:dyDescent="0.3">
      <c r="A801" s="7" t="s">
        <v>4721</v>
      </c>
      <c r="B801" s="6">
        <v>12293</v>
      </c>
      <c r="C801" s="6">
        <v>1625600</v>
      </c>
      <c r="D801" s="6">
        <v>1.6795741984530505E-2</v>
      </c>
      <c r="E801" s="6">
        <v>0.26213154940822969</v>
      </c>
    </row>
    <row r="802" spans="1:5" x14ac:dyDescent="0.3">
      <c r="A802" s="7" t="s">
        <v>4600</v>
      </c>
      <c r="B802" s="6">
        <v>12293</v>
      </c>
      <c r="C802" s="6">
        <v>1625600</v>
      </c>
      <c r="D802" s="6">
        <v>1.0198536453311946E-2</v>
      </c>
      <c r="E802" s="6">
        <v>0.15916880389477484</v>
      </c>
    </row>
    <row r="803" spans="1:5" x14ac:dyDescent="0.3">
      <c r="A803" s="7" t="s">
        <v>4601</v>
      </c>
      <c r="B803" s="6">
        <v>12293</v>
      </c>
      <c r="C803" s="6">
        <v>1625600</v>
      </c>
      <c r="D803" s="6">
        <v>2.6585988013535351E-2</v>
      </c>
      <c r="E803" s="6">
        <v>0.41492815482372702</v>
      </c>
    </row>
    <row r="804" spans="1:5" x14ac:dyDescent="0.3">
      <c r="A804" s="7" t="s">
        <v>4542</v>
      </c>
      <c r="B804" s="6">
        <v>12293</v>
      </c>
      <c r="C804" s="6">
        <v>1625600</v>
      </c>
      <c r="D804" s="6">
        <v>3.5819632994018982E-2</v>
      </c>
      <c r="E804" s="6">
        <v>0.55903787427815788</v>
      </c>
    </row>
    <row r="805" spans="1:5" x14ac:dyDescent="0.3">
      <c r="A805" s="7" t="s">
        <v>4507</v>
      </c>
      <c r="B805" s="6">
        <v>12293</v>
      </c>
      <c r="C805" s="6">
        <v>1625600</v>
      </c>
      <c r="D805" s="6">
        <v>1.5303911588023794E-2</v>
      </c>
      <c r="E805" s="6">
        <v>0.23884851650317712</v>
      </c>
    </row>
    <row r="806" spans="1:5" x14ac:dyDescent="0.3">
      <c r="A806" s="7" t="s">
        <v>4602</v>
      </c>
      <c r="B806" s="6">
        <v>12293</v>
      </c>
      <c r="C806" s="6">
        <v>1625600</v>
      </c>
      <c r="D806" s="6">
        <v>4.8961699130262874E-2</v>
      </c>
      <c r="E806" s="6">
        <v>0.76414641678208328</v>
      </c>
    </row>
    <row r="807" spans="1:5" x14ac:dyDescent="0.3">
      <c r="A807" s="7" t="s">
        <v>4456</v>
      </c>
      <c r="B807" s="6">
        <v>12293</v>
      </c>
      <c r="C807" s="6">
        <v>1625600</v>
      </c>
      <c r="D807" s="6">
        <v>1.3318294054427731E-2</v>
      </c>
      <c r="E807" s="6">
        <v>0.20785893586463927</v>
      </c>
    </row>
    <row r="808" spans="1:5" x14ac:dyDescent="0.3">
      <c r="A808" s="7" t="s">
        <v>4642</v>
      </c>
      <c r="B808" s="6">
        <v>12293</v>
      </c>
      <c r="C808" s="6">
        <v>1625600</v>
      </c>
      <c r="D808" s="6">
        <v>1.0810972089772596E-2</v>
      </c>
      <c r="E808" s="6">
        <v>0.1687271016136912</v>
      </c>
    </row>
    <row r="809" spans="1:5" x14ac:dyDescent="0.3">
      <c r="A809" s="7" t="s">
        <v>4484</v>
      </c>
      <c r="B809" s="6">
        <v>12293</v>
      </c>
      <c r="C809" s="6">
        <v>1625600</v>
      </c>
      <c r="D809" s="6">
        <v>1.5012524832214881E-2</v>
      </c>
      <c r="E809" s="6">
        <v>0.23430083639189783</v>
      </c>
    </row>
    <row r="810" spans="1:5" x14ac:dyDescent="0.3">
      <c r="A810" s="7" t="s">
        <v>4570</v>
      </c>
      <c r="B810" s="6">
        <v>12293</v>
      </c>
      <c r="C810" s="6">
        <v>1625600</v>
      </c>
      <c r="D810" s="6">
        <v>6.6757229205083842E-3</v>
      </c>
      <c r="E810" s="6">
        <v>0.10418816829793132</v>
      </c>
    </row>
    <row r="811" spans="1:5" x14ac:dyDescent="0.3">
      <c r="A811" s="7" t="s">
        <v>4571</v>
      </c>
      <c r="B811" s="6">
        <v>12293</v>
      </c>
      <c r="C811" s="6">
        <v>1625600</v>
      </c>
      <c r="D811" s="6">
        <v>2.0311576193841639E-2</v>
      </c>
      <c r="E811" s="6">
        <v>0.317003258535342</v>
      </c>
    </row>
    <row r="812" spans="1:5" x14ac:dyDescent="0.3">
      <c r="A812" s="7" t="s">
        <v>4722</v>
      </c>
      <c r="B812" s="6">
        <v>12293</v>
      </c>
      <c r="C812" s="6">
        <v>1625600</v>
      </c>
      <c r="D812" s="6">
        <v>0.32358935440298042</v>
      </c>
      <c r="E812" s="6">
        <v>5.0502668426192239</v>
      </c>
    </row>
    <row r="813" spans="1:5" x14ac:dyDescent="0.3">
      <c r="A813" s="7" t="s">
        <v>4650</v>
      </c>
      <c r="B813" s="6">
        <v>12293</v>
      </c>
      <c r="C813" s="6">
        <v>1625600</v>
      </c>
      <c r="D813" s="6">
        <v>1.0488178378247752E-2</v>
      </c>
      <c r="E813" s="6">
        <v>0.16368925238862134</v>
      </c>
    </row>
    <row r="814" spans="1:5" x14ac:dyDescent="0.3">
      <c r="A814" s="7" t="s">
        <v>4508</v>
      </c>
      <c r="B814" s="6">
        <v>12293</v>
      </c>
      <c r="C814" s="6">
        <v>1625600</v>
      </c>
      <c r="D814" s="6">
        <v>4.4280317897716095E-2</v>
      </c>
      <c r="E814" s="6">
        <v>0.69108398720985398</v>
      </c>
    </row>
    <row r="815" spans="1:5" x14ac:dyDescent="0.3">
      <c r="A815" s="7" t="s">
        <v>4674</v>
      </c>
      <c r="B815" s="6">
        <v>12293</v>
      </c>
      <c r="C815" s="6">
        <v>1625600</v>
      </c>
      <c r="D815" s="6">
        <v>2.9539986681705946E-3</v>
      </c>
      <c r="E815" s="6">
        <v>4.6103128313747445E-2</v>
      </c>
    </row>
    <row r="816" spans="1:5" x14ac:dyDescent="0.3">
      <c r="A816" s="7" t="s">
        <v>4675</v>
      </c>
      <c r="B816" s="6">
        <v>12293</v>
      </c>
      <c r="C816" s="6">
        <v>1625600</v>
      </c>
      <c r="D816" s="6">
        <v>2.0083003349464588E-3</v>
      </c>
      <c r="E816" s="6">
        <v>3.1343591665164393E-2</v>
      </c>
    </row>
    <row r="817" spans="1:5" x14ac:dyDescent="0.3">
      <c r="A817" s="7" t="s">
        <v>4676</v>
      </c>
      <c r="B817" s="6">
        <v>12293</v>
      </c>
      <c r="C817" s="6">
        <v>1625600</v>
      </c>
      <c r="D817" s="6">
        <v>1.6244375428628611E-3</v>
      </c>
      <c r="E817" s="6">
        <v>2.5352635829946173E-2</v>
      </c>
    </row>
    <row r="818" spans="1:5" x14ac:dyDescent="0.3">
      <c r="A818" s="7" t="s">
        <v>4677</v>
      </c>
      <c r="B818" s="6">
        <v>12293</v>
      </c>
      <c r="C818" s="6">
        <v>1625600</v>
      </c>
      <c r="D818" s="6">
        <v>8.9492375481671476E-3</v>
      </c>
      <c r="E818" s="6">
        <v>0.13967096581288285</v>
      </c>
    </row>
    <row r="819" spans="1:5" x14ac:dyDescent="0.3">
      <c r="A819" s="7" t="s">
        <v>4543</v>
      </c>
      <c r="B819" s="6">
        <v>12293</v>
      </c>
      <c r="C819" s="6">
        <v>1625600</v>
      </c>
      <c r="D819" s="6">
        <v>2.8049901116072341E-2</v>
      </c>
      <c r="E819" s="6">
        <v>0.43777548184985471</v>
      </c>
    </row>
    <row r="820" spans="1:5" x14ac:dyDescent="0.3">
      <c r="A820" s="7" t="s">
        <v>4544</v>
      </c>
      <c r="B820" s="6">
        <v>12293</v>
      </c>
      <c r="C820" s="6">
        <v>1625600</v>
      </c>
      <c r="D820" s="6">
        <v>1.5005545508722453E-2</v>
      </c>
      <c r="E820" s="6">
        <v>0.2341919099221666</v>
      </c>
    </row>
    <row r="821" spans="1:5" x14ac:dyDescent="0.3">
      <c r="A821" s="7" t="s">
        <v>4576</v>
      </c>
      <c r="B821" s="6">
        <v>12293</v>
      </c>
      <c r="C821" s="6">
        <v>1625600</v>
      </c>
      <c r="D821" s="6">
        <v>5.9411491229302265E-3</v>
      </c>
      <c r="E821" s="6">
        <v>9.2723657358718292E-2</v>
      </c>
    </row>
    <row r="822" spans="1:5" x14ac:dyDescent="0.3">
      <c r="A822" s="7" t="s">
        <v>4603</v>
      </c>
      <c r="B822" s="6">
        <v>12293</v>
      </c>
      <c r="C822" s="6">
        <v>1625600</v>
      </c>
      <c r="D822" s="6">
        <v>2.8458191540379446E-3</v>
      </c>
      <c r="E822" s="6">
        <v>4.4414768032913221E-2</v>
      </c>
    </row>
    <row r="823" spans="1:5" x14ac:dyDescent="0.3">
      <c r="A823" s="7" t="s">
        <v>4708</v>
      </c>
      <c r="B823" s="6">
        <v>12293</v>
      </c>
      <c r="C823" s="6">
        <v>1625600</v>
      </c>
      <c r="D823" s="6">
        <v>1.9175691295448812E-3</v>
      </c>
      <c r="E823" s="6">
        <v>2.9927547558658264E-2</v>
      </c>
    </row>
    <row r="824" spans="1:5" x14ac:dyDescent="0.3">
      <c r="A824" s="7" t="s">
        <v>4709</v>
      </c>
      <c r="B824" s="6">
        <v>12293</v>
      </c>
      <c r="C824" s="6">
        <v>1625600</v>
      </c>
      <c r="D824" s="6">
        <v>1.6363023927999903E-2</v>
      </c>
      <c r="E824" s="6">
        <v>0.25537810828489282</v>
      </c>
    </row>
    <row r="825" spans="1:5" x14ac:dyDescent="0.3">
      <c r="A825" s="7" t="s">
        <v>4572</v>
      </c>
      <c r="B825" s="6">
        <v>12293</v>
      </c>
      <c r="C825" s="6">
        <v>1625600</v>
      </c>
      <c r="D825" s="6">
        <v>5.5401869882901786E-2</v>
      </c>
      <c r="E825" s="6">
        <v>0.86465831672658533</v>
      </c>
    </row>
    <row r="826" spans="1:5" x14ac:dyDescent="0.3">
      <c r="A826" s="7" t="s">
        <v>4545</v>
      </c>
      <c r="B826" s="6">
        <v>12293</v>
      </c>
      <c r="C826" s="6">
        <v>1625600</v>
      </c>
      <c r="D826" s="6">
        <v>1.2880341505277807E-2</v>
      </c>
      <c r="E826" s="6">
        <v>0.20102379988900396</v>
      </c>
    </row>
    <row r="827" spans="1:5" x14ac:dyDescent="0.3">
      <c r="A827" s="7" t="s">
        <v>4509</v>
      </c>
      <c r="B827" s="6">
        <v>12293</v>
      </c>
      <c r="C827" s="6">
        <v>1625600</v>
      </c>
      <c r="D827" s="6">
        <v>2.9313158668202001E-3</v>
      </c>
      <c r="E827" s="6">
        <v>4.5749117287120916E-2</v>
      </c>
    </row>
    <row r="828" spans="1:5" x14ac:dyDescent="0.3">
      <c r="A828" s="7" t="s">
        <v>4678</v>
      </c>
      <c r="B828" s="6">
        <v>12293</v>
      </c>
      <c r="C828" s="6">
        <v>1625600</v>
      </c>
      <c r="D828" s="6">
        <v>2.8562881392765879E-3</v>
      </c>
      <c r="E828" s="6">
        <v>4.4578157737510081E-2</v>
      </c>
    </row>
    <row r="829" spans="1:5" x14ac:dyDescent="0.3">
      <c r="A829" s="7" t="s">
        <v>4546</v>
      </c>
      <c r="B829" s="6">
        <v>12293</v>
      </c>
      <c r="C829" s="6">
        <v>1625600</v>
      </c>
      <c r="D829" s="6">
        <v>2.94579796306699E-2</v>
      </c>
      <c r="E829" s="6">
        <v>0.4597513971181324</v>
      </c>
    </row>
    <row r="830" spans="1:5" x14ac:dyDescent="0.3">
      <c r="A830" s="7" t="s">
        <v>4679</v>
      </c>
      <c r="B830" s="6">
        <v>12293</v>
      </c>
      <c r="C830" s="6">
        <v>1625600</v>
      </c>
      <c r="D830" s="6">
        <v>1.3395066612844451E-2</v>
      </c>
      <c r="E830" s="6">
        <v>0.20905712703168292</v>
      </c>
    </row>
    <row r="831" spans="1:5" x14ac:dyDescent="0.3">
      <c r="A831" s="7" t="s">
        <v>4643</v>
      </c>
      <c r="B831" s="6">
        <v>12293</v>
      </c>
      <c r="C831" s="6">
        <v>1625600</v>
      </c>
      <c r="D831" s="6">
        <v>2.9470193446781659E-2</v>
      </c>
      <c r="E831" s="6">
        <v>0.45994201844016208</v>
      </c>
    </row>
    <row r="832" spans="1:5" x14ac:dyDescent="0.3">
      <c r="A832" s="7" t="s">
        <v>4604</v>
      </c>
      <c r="B832" s="6">
        <v>12293</v>
      </c>
      <c r="C832" s="6">
        <v>1625600</v>
      </c>
      <c r="D832" s="6">
        <v>5.4269474646255172E-2</v>
      </c>
      <c r="E832" s="6">
        <v>0.84698499701269159</v>
      </c>
    </row>
    <row r="833" spans="1:5" x14ac:dyDescent="0.3">
      <c r="A833" s="7" t="s">
        <v>4547</v>
      </c>
      <c r="B833" s="6">
        <v>12293</v>
      </c>
      <c r="C833" s="6">
        <v>1625600</v>
      </c>
      <c r="D833" s="6">
        <v>2.1478868047950395E-3</v>
      </c>
      <c r="E833" s="6">
        <v>3.3522121059789196E-2</v>
      </c>
    </row>
    <row r="834" spans="1:5" x14ac:dyDescent="0.3">
      <c r="A834" s="7" t="s">
        <v>4514</v>
      </c>
      <c r="B834" s="6">
        <v>12293</v>
      </c>
      <c r="C834" s="6">
        <v>1625600</v>
      </c>
      <c r="D834" s="6">
        <v>1.4776972664345403E-2</v>
      </c>
      <c r="E834" s="6">
        <v>0.23062456803846845</v>
      </c>
    </row>
    <row r="835" spans="1:5" x14ac:dyDescent="0.3">
      <c r="A835" s="7" t="s">
        <v>4605</v>
      </c>
      <c r="B835" s="6">
        <v>12293</v>
      </c>
      <c r="C835" s="6">
        <v>1625600</v>
      </c>
      <c r="D835" s="6">
        <v>4.8131159634663821E-2</v>
      </c>
      <c r="E835" s="6">
        <v>0.75118416688406575</v>
      </c>
    </row>
    <row r="836" spans="1:5" x14ac:dyDescent="0.3">
      <c r="A836" s="7" t="s">
        <v>4680</v>
      </c>
      <c r="B836" s="6">
        <v>12293</v>
      </c>
      <c r="C836" s="6">
        <v>1625600</v>
      </c>
      <c r="D836" s="6">
        <v>4.6761467399274621E-3</v>
      </c>
      <c r="E836" s="6">
        <v>7.2980734719930981E-2</v>
      </c>
    </row>
    <row r="837" spans="1:5" x14ac:dyDescent="0.3">
      <c r="A837" s="7" t="s">
        <v>4485</v>
      </c>
      <c r="B837" s="6">
        <v>12293</v>
      </c>
      <c r="C837" s="6">
        <v>1625600</v>
      </c>
      <c r="D837" s="6">
        <v>2.5457082438634952E-3</v>
      </c>
      <c r="E837" s="6">
        <v>3.9730929834469894E-2</v>
      </c>
    </row>
    <row r="838" spans="1:5" x14ac:dyDescent="0.3">
      <c r="A838" s="7" t="s">
        <v>4573</v>
      </c>
      <c r="B838" s="6">
        <v>12293</v>
      </c>
      <c r="C838" s="6">
        <v>1625600</v>
      </c>
      <c r="D838" s="6">
        <v>1.22539472218323E-2</v>
      </c>
      <c r="E838" s="6">
        <v>0.19124764923062509</v>
      </c>
    </row>
    <row r="839" spans="1:5" x14ac:dyDescent="0.3">
      <c r="A839" s="7" t="s">
        <v>4644</v>
      </c>
      <c r="B839" s="6">
        <v>12293</v>
      </c>
      <c r="C839" s="6">
        <v>1625600</v>
      </c>
      <c r="D839" s="6">
        <v>2.8105735704011776E-2</v>
      </c>
      <c r="E839" s="6">
        <v>0.43864689360770459</v>
      </c>
    </row>
    <row r="840" spans="1:5" x14ac:dyDescent="0.3">
      <c r="A840" s="7" t="s">
        <v>4606</v>
      </c>
      <c r="B840" s="6">
        <v>12293</v>
      </c>
      <c r="C840" s="6">
        <v>1625600</v>
      </c>
      <c r="D840" s="6">
        <v>2.4534066906761211E-2</v>
      </c>
      <c r="E840" s="6">
        <v>0.38290377272274234</v>
      </c>
    </row>
    <row r="841" spans="1:5" x14ac:dyDescent="0.3">
      <c r="A841" s="7" t="s">
        <v>4710</v>
      </c>
      <c r="B841" s="6">
        <v>12293</v>
      </c>
      <c r="C841" s="6">
        <v>1625600</v>
      </c>
      <c r="D841" s="6">
        <v>4.7145330191358222E-3</v>
      </c>
      <c r="E841" s="6">
        <v>7.3579830303452803E-2</v>
      </c>
    </row>
    <row r="842" spans="1:5" x14ac:dyDescent="0.3">
      <c r="A842" s="7" t="s">
        <v>4607</v>
      </c>
      <c r="B842" s="6">
        <v>12293</v>
      </c>
      <c r="C842" s="6">
        <v>1625600</v>
      </c>
      <c r="D842" s="6">
        <v>3.0307712265873138E-3</v>
      </c>
      <c r="E842" s="6">
        <v>4.7301319480791089E-2</v>
      </c>
    </row>
    <row r="843" spans="1:5" x14ac:dyDescent="0.3">
      <c r="A843" s="7" t="s">
        <v>4608</v>
      </c>
      <c r="B843" s="6">
        <v>12293</v>
      </c>
      <c r="C843" s="6">
        <v>1625600</v>
      </c>
      <c r="D843" s="6">
        <v>2.2415842226808994E-2</v>
      </c>
      <c r="E843" s="6">
        <v>0.34984458915931094</v>
      </c>
    </row>
    <row r="844" spans="1:5" x14ac:dyDescent="0.3">
      <c r="A844" s="7" t="s">
        <v>4681</v>
      </c>
      <c r="B844" s="6">
        <v>12293</v>
      </c>
      <c r="C844" s="6">
        <v>1625600</v>
      </c>
      <c r="D844" s="6">
        <v>8.2722431694015296E-3</v>
      </c>
      <c r="E844" s="6">
        <v>0.12910509824895253</v>
      </c>
    </row>
    <row r="845" spans="1:5" x14ac:dyDescent="0.3">
      <c r="A845" s="7" t="s">
        <v>4574</v>
      </c>
      <c r="B845" s="6">
        <v>12293</v>
      </c>
      <c r="C845" s="6">
        <v>1625600</v>
      </c>
      <c r="D845" s="6">
        <v>9.2999485536617076E-4</v>
      </c>
      <c r="E845" s="6">
        <v>1.4514452091687766E-2</v>
      </c>
    </row>
    <row r="846" spans="1:5" x14ac:dyDescent="0.3">
      <c r="A846" s="7" t="s">
        <v>4548</v>
      </c>
      <c r="B846" s="6">
        <v>12293</v>
      </c>
      <c r="C846" s="6">
        <v>1625600</v>
      </c>
      <c r="D846" s="6">
        <v>8.6831508400182902E-2</v>
      </c>
      <c r="E846" s="6">
        <v>1.3551814415437931</v>
      </c>
    </row>
    <row r="847" spans="1:5" x14ac:dyDescent="0.3">
      <c r="A847" s="7" t="s">
        <v>4711</v>
      </c>
      <c r="B847" s="6">
        <v>12293</v>
      </c>
      <c r="C847" s="6">
        <v>1625600</v>
      </c>
      <c r="D847" s="6">
        <v>7.9110631786683261E-3</v>
      </c>
      <c r="E847" s="6">
        <v>0.12346815344036084</v>
      </c>
    </row>
    <row r="848" spans="1:5" x14ac:dyDescent="0.3">
      <c r="A848" s="7" t="s">
        <v>4712</v>
      </c>
      <c r="B848" s="6">
        <v>12293</v>
      </c>
      <c r="C848" s="6">
        <v>1625600</v>
      </c>
      <c r="D848" s="6">
        <v>6.4541293996237623E-3</v>
      </c>
      <c r="E848" s="6">
        <v>0.10072975288396445</v>
      </c>
    </row>
    <row r="849" spans="1:5" x14ac:dyDescent="0.3">
      <c r="A849" s="7" t="s">
        <v>4555</v>
      </c>
      <c r="B849" s="6">
        <v>12293</v>
      </c>
      <c r="C849" s="6">
        <v>1625600</v>
      </c>
      <c r="D849" s="6">
        <v>2.0882135889347713E-2</v>
      </c>
      <c r="E849" s="6">
        <v>0.3259079974358709</v>
      </c>
    </row>
    <row r="850" spans="1:5" x14ac:dyDescent="0.3">
      <c r="A850" s="7" t="s">
        <v>4713</v>
      </c>
      <c r="B850" s="6">
        <v>12293</v>
      </c>
      <c r="C850" s="6">
        <v>1625600</v>
      </c>
      <c r="D850" s="6">
        <v>1.7518101965996909E-3</v>
      </c>
      <c r="E850" s="6">
        <v>2.7340543902541307E-2</v>
      </c>
    </row>
    <row r="851" spans="1:5" x14ac:dyDescent="0.3">
      <c r="A851" s="7" t="s">
        <v>4716</v>
      </c>
      <c r="B851" s="6">
        <v>12293</v>
      </c>
      <c r="C851" s="6">
        <v>1625600</v>
      </c>
      <c r="D851" s="6">
        <v>1.9960865188347076E-3</v>
      </c>
      <c r="E851" s="6">
        <v>3.1152970343134721E-2</v>
      </c>
    </row>
    <row r="852" spans="1:5" x14ac:dyDescent="0.3">
      <c r="A852" s="7" t="s">
        <v>4486</v>
      </c>
      <c r="B852" s="6">
        <v>12293</v>
      </c>
      <c r="C852" s="6">
        <v>1625600</v>
      </c>
      <c r="D852" s="6">
        <v>2.3098071098193937E-2</v>
      </c>
      <c r="E852" s="6">
        <v>0.36049215157553965</v>
      </c>
    </row>
    <row r="853" spans="1:5" x14ac:dyDescent="0.3">
      <c r="A853" s="7" t="s">
        <v>4510</v>
      </c>
      <c r="B853" s="6">
        <v>12293</v>
      </c>
      <c r="C853" s="6">
        <v>1625600</v>
      </c>
      <c r="D853" s="6">
        <v>2.0095217165576336E-2</v>
      </c>
      <c r="E853" s="6">
        <v>0.31362653797367357</v>
      </c>
    </row>
    <row r="854" spans="1:5" x14ac:dyDescent="0.3">
      <c r="A854" s="7" t="s">
        <v>4645</v>
      </c>
      <c r="B854" s="6">
        <v>12293</v>
      </c>
      <c r="C854" s="6">
        <v>1625600</v>
      </c>
      <c r="D854" s="6">
        <v>2.4794046706854193E-3</v>
      </c>
      <c r="E854" s="6">
        <v>3.869612837202311E-2</v>
      </c>
    </row>
    <row r="855" spans="1:5" x14ac:dyDescent="0.3">
      <c r="A855" s="7" t="s">
        <v>4549</v>
      </c>
      <c r="B855" s="6">
        <v>12293</v>
      </c>
      <c r="C855" s="6">
        <v>1625600</v>
      </c>
      <c r="D855" s="6">
        <v>8.3301715543886906E-2</v>
      </c>
      <c r="E855" s="6">
        <v>1.3000918794772183</v>
      </c>
    </row>
    <row r="856" spans="1:5" x14ac:dyDescent="0.3">
      <c r="A856" s="7" t="s">
        <v>4682</v>
      </c>
      <c r="B856" s="6">
        <v>12293</v>
      </c>
      <c r="C856" s="6">
        <v>1625600</v>
      </c>
      <c r="D856" s="6">
        <v>9.2195118504114618E-2</v>
      </c>
      <c r="E856" s="6">
        <v>1.4388914335322511</v>
      </c>
    </row>
    <row r="857" spans="1:5" x14ac:dyDescent="0.3">
      <c r="A857" s="7" t="s">
        <v>4550</v>
      </c>
      <c r="B857" s="6">
        <v>12293</v>
      </c>
      <c r="C857" s="6">
        <v>1625600</v>
      </c>
      <c r="D857" s="6">
        <v>3.0449043566594829E-2</v>
      </c>
      <c r="E857" s="6">
        <v>0.47521895581996848</v>
      </c>
    </row>
    <row r="858" spans="1:5" x14ac:dyDescent="0.3">
      <c r="A858" s="7" t="s">
        <v>4493</v>
      </c>
      <c r="B858" s="6">
        <v>12293</v>
      </c>
      <c r="C858" s="6">
        <v>1625600</v>
      </c>
      <c r="D858" s="6">
        <v>2.0065555040733513E-3</v>
      </c>
      <c r="E858" s="6">
        <v>3.1316360047731577E-2</v>
      </c>
    </row>
    <row r="859" spans="1:5" x14ac:dyDescent="0.3">
      <c r="A859" s="7" t="s">
        <v>4683</v>
      </c>
      <c r="B859" s="6">
        <v>12293</v>
      </c>
      <c r="C859" s="6">
        <v>1625600</v>
      </c>
      <c r="D859" s="6">
        <v>2.1768509972886201E-2</v>
      </c>
      <c r="E859" s="6">
        <v>0.33974165909173842</v>
      </c>
    </row>
    <row r="860" spans="1:5" x14ac:dyDescent="0.3">
      <c r="A860" s="7" t="s">
        <v>4714</v>
      </c>
      <c r="B860" s="6">
        <v>12293</v>
      </c>
      <c r="C860" s="6">
        <v>1625600</v>
      </c>
      <c r="D860" s="6">
        <v>6.2744118196937137E-3</v>
      </c>
      <c r="E860" s="6">
        <v>9.7924896288384994E-2</v>
      </c>
    </row>
    <row r="861" spans="1:5" x14ac:dyDescent="0.3">
      <c r="A861" s="7" t="s">
        <v>4684</v>
      </c>
      <c r="B861" s="6">
        <v>12293</v>
      </c>
      <c r="C861" s="6">
        <v>1625600</v>
      </c>
      <c r="D861" s="6">
        <v>1.7334894724320649E-2</v>
      </c>
      <c r="E861" s="6">
        <v>0.27054611919496802</v>
      </c>
    </row>
    <row r="862" spans="1:5" x14ac:dyDescent="0.3">
      <c r="A862" s="7" t="s">
        <v>4487</v>
      </c>
      <c r="B862" s="6">
        <v>12293</v>
      </c>
      <c r="C862" s="6">
        <v>1625600</v>
      </c>
      <c r="D862" s="6">
        <v>5.789348836969895E-3</v>
      </c>
      <c r="E862" s="6">
        <v>9.0354506642063806E-2</v>
      </c>
    </row>
    <row r="863" spans="1:5" x14ac:dyDescent="0.3">
      <c r="A863" s="7" t="s">
        <v>4646</v>
      </c>
      <c r="B863" s="6">
        <v>12293</v>
      </c>
      <c r="C863" s="6">
        <v>1625600</v>
      </c>
      <c r="D863" s="6">
        <v>1.0990689669702644E-2</v>
      </c>
      <c r="E863" s="6">
        <v>0.17153195820927061</v>
      </c>
    </row>
    <row r="864" spans="1:5" x14ac:dyDescent="0.3">
      <c r="A864" s="7" t="s">
        <v>4575</v>
      </c>
      <c r="B864" s="6">
        <v>12293</v>
      </c>
      <c r="C864" s="6">
        <v>1625600</v>
      </c>
      <c r="D864" s="6">
        <v>5.4822586033030172E-3</v>
      </c>
      <c r="E864" s="6">
        <v>8.556174197388923E-2</v>
      </c>
    </row>
    <row r="865" spans="1:5" x14ac:dyDescent="0.3">
      <c r="A865" s="7" t="s">
        <v>4647</v>
      </c>
      <c r="B865" s="6">
        <v>12293</v>
      </c>
      <c r="C865" s="6">
        <v>1625600</v>
      </c>
      <c r="D865" s="6">
        <v>1.9716588866112062E-3</v>
      </c>
      <c r="E865" s="6">
        <v>3.077172769907538E-2</v>
      </c>
    </row>
    <row r="866" spans="1:5" x14ac:dyDescent="0.3">
      <c r="A866" s="7" t="s">
        <v>4648</v>
      </c>
      <c r="B866" s="6">
        <v>12293</v>
      </c>
      <c r="C866" s="6">
        <v>1625600</v>
      </c>
      <c r="D866" s="6">
        <v>2.1464909400965536E-2</v>
      </c>
      <c r="E866" s="6">
        <v>0.33500335765842948</v>
      </c>
    </row>
    <row r="867" spans="1:5" x14ac:dyDescent="0.3">
      <c r="A867" s="7" t="s">
        <v>4609</v>
      </c>
      <c r="B867" s="6">
        <v>12293</v>
      </c>
      <c r="C867" s="6">
        <v>1625600</v>
      </c>
      <c r="D867" s="6">
        <v>7.870932068586859E-3</v>
      </c>
      <c r="E867" s="6">
        <v>0.12284182623940622</v>
      </c>
    </row>
    <row r="868" spans="1:5" x14ac:dyDescent="0.3">
      <c r="A868" s="7" t="s">
        <v>4685</v>
      </c>
      <c r="B868" s="6">
        <v>12293</v>
      </c>
      <c r="C868" s="6">
        <v>1625600</v>
      </c>
      <c r="D868" s="6">
        <v>1.2836720733450126E-2</v>
      </c>
      <c r="E868" s="6">
        <v>0.20034300945318367</v>
      </c>
    </row>
    <row r="869" spans="1:5" x14ac:dyDescent="0.3">
      <c r="A869" s="7" t="s">
        <v>4686</v>
      </c>
      <c r="B869" s="6">
        <v>12293</v>
      </c>
      <c r="C869" s="6">
        <v>1625600</v>
      </c>
      <c r="D869" s="6">
        <v>2.3363285390906236E-3</v>
      </c>
      <c r="E869" s="6">
        <v>3.6463135742532682E-2</v>
      </c>
    </row>
    <row r="870" spans="1:5" x14ac:dyDescent="0.3">
      <c r="A870" s="7" t="s">
        <v>4457</v>
      </c>
      <c r="B870" s="6">
        <v>12293</v>
      </c>
      <c r="C870" s="6">
        <v>1625600</v>
      </c>
      <c r="D870" s="6">
        <v>3.6379723704286411E-3</v>
      </c>
      <c r="E870" s="6">
        <v>5.6777922347408999E-2</v>
      </c>
    </row>
    <row r="871" spans="1:5" x14ac:dyDescent="0.3">
      <c r="A871" s="7" t="s">
        <v>4511</v>
      </c>
      <c r="B871" s="6">
        <v>12293</v>
      </c>
      <c r="C871" s="6">
        <v>1625600</v>
      </c>
      <c r="D871" s="6">
        <v>9.9280876679803207E-3</v>
      </c>
      <c r="E871" s="6">
        <v>0.15494790319268928</v>
      </c>
    </row>
    <row r="872" spans="1:5" x14ac:dyDescent="0.3">
      <c r="A872" s="7" t="s">
        <v>4488</v>
      </c>
      <c r="B872" s="6">
        <v>12293</v>
      </c>
      <c r="C872" s="6">
        <v>1625600</v>
      </c>
      <c r="D872" s="6">
        <v>1.7291273952492964E-3</v>
      </c>
      <c r="E872" s="6">
        <v>2.6986532875914779E-2</v>
      </c>
    </row>
    <row r="873" spans="1:5" x14ac:dyDescent="0.3">
      <c r="A873" s="7" t="s">
        <v>4551</v>
      </c>
      <c r="B873" s="6">
        <v>12293</v>
      </c>
      <c r="C873" s="6">
        <v>1625600</v>
      </c>
      <c r="D873" s="6">
        <v>8.8375683722882823E-3</v>
      </c>
      <c r="E873" s="6">
        <v>0.137928142297183</v>
      </c>
    </row>
    <row r="874" spans="1:5" x14ac:dyDescent="0.3">
      <c r="A874" s="7" t="s">
        <v>4723</v>
      </c>
      <c r="B874" s="6">
        <v>12293</v>
      </c>
      <c r="C874" s="6">
        <v>1625600</v>
      </c>
      <c r="D874" s="6">
        <v>1.7135984004786418E-2</v>
      </c>
      <c r="E874" s="6">
        <v>0.26744171480762768</v>
      </c>
    </row>
    <row r="875" spans="1:5" x14ac:dyDescent="0.3">
      <c r="A875" s="7" t="s">
        <v>4610</v>
      </c>
      <c r="B875" s="6">
        <v>12293</v>
      </c>
      <c r="C875" s="6">
        <v>1625600</v>
      </c>
      <c r="D875" s="6">
        <v>2.1576578576844401E-2</v>
      </c>
      <c r="E875" s="6">
        <v>0.3367461811741293</v>
      </c>
    </row>
    <row r="876" spans="1:5" x14ac:dyDescent="0.3">
      <c r="A876" s="7" t="s">
        <v>4724</v>
      </c>
      <c r="B876" s="6">
        <v>12293</v>
      </c>
      <c r="C876" s="6">
        <v>1625600</v>
      </c>
      <c r="D876" s="6">
        <v>1.0489923209120859E-2</v>
      </c>
      <c r="E876" s="6">
        <v>0.16371648400605412</v>
      </c>
    </row>
    <row r="877" spans="1:5" x14ac:dyDescent="0.3">
      <c r="A877" s="7" t="s">
        <v>4489</v>
      </c>
      <c r="B877" s="6">
        <v>12293</v>
      </c>
      <c r="C877" s="6">
        <v>1625600</v>
      </c>
      <c r="D877" s="6">
        <v>0.10793000331779591</v>
      </c>
      <c r="E877" s="6">
        <v>1.6844661595413324</v>
      </c>
    </row>
    <row r="878" spans="1:5" x14ac:dyDescent="0.3">
      <c r="A878" s="7" t="s">
        <v>4552</v>
      </c>
      <c r="B878" s="6">
        <v>12293</v>
      </c>
      <c r="C878" s="6">
        <v>1625600</v>
      </c>
      <c r="D878" s="6">
        <v>1.4162792197011645E-2</v>
      </c>
      <c r="E878" s="6">
        <v>0.22103903870211933</v>
      </c>
    </row>
    <row r="879" spans="1:5" x14ac:dyDescent="0.3">
      <c r="A879" s="7" t="s">
        <v>4611</v>
      </c>
      <c r="B879" s="6">
        <v>12293</v>
      </c>
      <c r="C879" s="6">
        <v>1625600</v>
      </c>
      <c r="D879" s="6">
        <v>1.4794420973076474E-2</v>
      </c>
      <c r="E879" s="6">
        <v>0.23089688421279655</v>
      </c>
    </row>
    <row r="880" spans="1:5" x14ac:dyDescent="0.3">
      <c r="A880" s="7" t="s">
        <v>4490</v>
      </c>
      <c r="B880" s="6">
        <v>12293</v>
      </c>
      <c r="C880" s="6">
        <v>1625600</v>
      </c>
      <c r="D880" s="6">
        <v>2.9662124842823453E-3</v>
      </c>
      <c r="E880" s="6">
        <v>4.6293749635777114E-2</v>
      </c>
    </row>
    <row r="881" spans="1:5" x14ac:dyDescent="0.3">
      <c r="A881" s="7" t="s">
        <v>4491</v>
      </c>
      <c r="B881" s="6">
        <v>12293</v>
      </c>
      <c r="C881" s="6">
        <v>1625600</v>
      </c>
      <c r="D881" s="6">
        <v>2.3782044800451981E-3</v>
      </c>
      <c r="E881" s="6">
        <v>3.7116694560920122E-2</v>
      </c>
    </row>
    <row r="882" spans="1:5" x14ac:dyDescent="0.3">
      <c r="A882" s="7" t="s">
        <v>4458</v>
      </c>
      <c r="B882" s="6">
        <v>12293</v>
      </c>
      <c r="C882" s="6">
        <v>1625600</v>
      </c>
      <c r="D882" s="6">
        <v>8.25305002979735E-3</v>
      </c>
      <c r="E882" s="6">
        <v>0.12880555045719164</v>
      </c>
    </row>
    <row r="883" spans="1:5" x14ac:dyDescent="0.3">
      <c r="A883" s="7" t="s">
        <v>4553</v>
      </c>
      <c r="B883" s="6">
        <v>12293</v>
      </c>
      <c r="C883" s="6">
        <v>1625600</v>
      </c>
      <c r="D883" s="6">
        <v>2.461083946517793E-2</v>
      </c>
      <c r="E883" s="6">
        <v>0.38410196388978601</v>
      </c>
    </row>
    <row r="884" spans="1:5" x14ac:dyDescent="0.3">
      <c r="A884" s="7" t="s">
        <v>4612</v>
      </c>
      <c r="B884" s="6">
        <v>12293</v>
      </c>
      <c r="C884" s="6">
        <v>1625600</v>
      </c>
      <c r="D884" s="6">
        <v>1.8650497202643525E-2</v>
      </c>
      <c r="E884" s="6">
        <v>0.29107875873930683</v>
      </c>
    </row>
    <row r="885" spans="1:5" x14ac:dyDescent="0.3">
      <c r="A885" s="7" t="s">
        <v>4459</v>
      </c>
      <c r="B885" s="6">
        <v>12293</v>
      </c>
      <c r="C885" s="6">
        <v>1625600</v>
      </c>
      <c r="D885" s="6">
        <v>2.0955418786018213E-3</v>
      </c>
      <c r="E885" s="6">
        <v>3.270517253680489E-2</v>
      </c>
    </row>
    <row r="886" spans="1:5" x14ac:dyDescent="0.3">
      <c r="A886" s="5" t="s">
        <v>8029</v>
      </c>
      <c r="B886" s="6">
        <v>231748</v>
      </c>
      <c r="C886" s="6">
        <v>41477004</v>
      </c>
      <c r="D886" s="6">
        <v>1.5428981065008118</v>
      </c>
      <c r="E886" s="6">
        <v>99.999999999999972</v>
      </c>
    </row>
    <row r="887" spans="1:5" x14ac:dyDescent="0.3">
      <c r="A887" s="7" t="s">
        <v>4785</v>
      </c>
      <c r="B887" s="6">
        <v>2519</v>
      </c>
      <c r="C887" s="6">
        <v>450837</v>
      </c>
      <c r="D887" s="6">
        <v>8.600271373545694E-3</v>
      </c>
      <c r="E887" s="6">
        <v>0.55741019690862958</v>
      </c>
    </row>
    <row r="888" spans="1:5" x14ac:dyDescent="0.3">
      <c r="A888" s="7" t="s">
        <v>4787</v>
      </c>
      <c r="B888" s="6">
        <v>2519</v>
      </c>
      <c r="C888" s="6">
        <v>450837</v>
      </c>
      <c r="D888" s="6">
        <v>3.2436405931064003E-3</v>
      </c>
      <c r="E888" s="6">
        <v>0.21023038264417573</v>
      </c>
    </row>
    <row r="889" spans="1:5" x14ac:dyDescent="0.3">
      <c r="A889" s="7" t="s">
        <v>4788</v>
      </c>
      <c r="B889" s="6">
        <v>2519</v>
      </c>
      <c r="C889" s="6">
        <v>450837</v>
      </c>
      <c r="D889" s="6">
        <v>2.6416739418843945E-3</v>
      </c>
      <c r="E889" s="6">
        <v>0.17121506149719315</v>
      </c>
    </row>
    <row r="890" spans="1:5" x14ac:dyDescent="0.3">
      <c r="A890" s="7" t="s">
        <v>4789</v>
      </c>
      <c r="B890" s="6">
        <v>2519</v>
      </c>
      <c r="C890" s="6">
        <v>450837</v>
      </c>
      <c r="D890" s="6">
        <v>2.0555852516076653E-2</v>
      </c>
      <c r="E890" s="6">
        <v>1.3322884012539185</v>
      </c>
    </row>
    <row r="891" spans="1:5" x14ac:dyDescent="0.3">
      <c r="A891" s="7" t="s">
        <v>4790</v>
      </c>
      <c r="B891" s="6">
        <v>2519</v>
      </c>
      <c r="C891" s="6">
        <v>450837</v>
      </c>
      <c r="D891" s="6">
        <v>4.9535748487515166E-3</v>
      </c>
      <c r="E891" s="6">
        <v>0.32105651227908283</v>
      </c>
    </row>
    <row r="892" spans="1:5" x14ac:dyDescent="0.3">
      <c r="A892" s="7" t="s">
        <v>4725</v>
      </c>
      <c r="B892" s="6">
        <v>2519</v>
      </c>
      <c r="C892" s="6">
        <v>450837</v>
      </c>
      <c r="D892" s="6">
        <v>4.776823481305751E-2</v>
      </c>
      <c r="E892" s="6">
        <v>3.0960070928722967</v>
      </c>
    </row>
    <row r="893" spans="1:5" x14ac:dyDescent="0.3">
      <c r="A893" s="7" t="s">
        <v>4791</v>
      </c>
      <c r="B893" s="6">
        <v>2519</v>
      </c>
      <c r="C893" s="6">
        <v>450837</v>
      </c>
      <c r="D893" s="6">
        <v>3.3448407837466214E-3</v>
      </c>
      <c r="E893" s="6">
        <v>0.21678948011236415</v>
      </c>
    </row>
    <row r="894" spans="1:5" x14ac:dyDescent="0.3">
      <c r="A894" s="7" t="s">
        <v>4818</v>
      </c>
      <c r="B894" s="6">
        <v>2519</v>
      </c>
      <c r="C894" s="6">
        <v>450837</v>
      </c>
      <c r="D894" s="6">
        <v>4.4807256821394487E-3</v>
      </c>
      <c r="E894" s="6">
        <v>0.29040969479840956</v>
      </c>
    </row>
    <row r="895" spans="1:5" x14ac:dyDescent="0.3">
      <c r="A895" s="7" t="s">
        <v>4792</v>
      </c>
      <c r="B895" s="6">
        <v>2519</v>
      </c>
      <c r="C895" s="6">
        <v>450837</v>
      </c>
      <c r="D895" s="6">
        <v>4.8907609373196551E-3</v>
      </c>
      <c r="E895" s="6">
        <v>0.31698534833331071</v>
      </c>
    </row>
    <row r="896" spans="1:5" x14ac:dyDescent="0.3">
      <c r="A896" s="7" t="s">
        <v>4727</v>
      </c>
      <c r="B896" s="6">
        <v>2519</v>
      </c>
      <c r="C896" s="6">
        <v>450837</v>
      </c>
      <c r="D896" s="6">
        <v>3.7780822895391544E-2</v>
      </c>
      <c r="E896" s="6">
        <v>2.4486920254945335</v>
      </c>
    </row>
    <row r="897" spans="1:5" x14ac:dyDescent="0.3">
      <c r="A897" s="7" t="s">
        <v>4728</v>
      </c>
      <c r="B897" s="6">
        <v>2519</v>
      </c>
      <c r="C897" s="6">
        <v>450837</v>
      </c>
      <c r="D897" s="6">
        <v>7.5062624161074407E-3</v>
      </c>
      <c r="E897" s="6">
        <v>0.48650409151976548</v>
      </c>
    </row>
    <row r="898" spans="1:5" x14ac:dyDescent="0.3">
      <c r="A898" s="7" t="s">
        <v>4729</v>
      </c>
      <c r="B898" s="6">
        <v>2519</v>
      </c>
      <c r="C898" s="6">
        <v>450837</v>
      </c>
      <c r="D898" s="6">
        <v>8.8532718501462462E-3</v>
      </c>
      <c r="E898" s="6">
        <v>0.57380794057910045</v>
      </c>
    </row>
    <row r="899" spans="1:5" x14ac:dyDescent="0.3">
      <c r="A899" s="7" t="s">
        <v>4793</v>
      </c>
      <c r="B899" s="6">
        <v>2519</v>
      </c>
      <c r="C899" s="6">
        <v>450837</v>
      </c>
      <c r="D899" s="6">
        <v>3.2855165340609743E-3</v>
      </c>
      <c r="E899" s="6">
        <v>0.21294449194135717</v>
      </c>
    </row>
    <row r="900" spans="1:5" x14ac:dyDescent="0.3">
      <c r="A900" s="7" t="s">
        <v>4730</v>
      </c>
      <c r="B900" s="6">
        <v>2519</v>
      </c>
      <c r="C900" s="6">
        <v>450837</v>
      </c>
      <c r="D900" s="6">
        <v>4.3620771827681554E-3</v>
      </c>
      <c r="E900" s="6">
        <v>0.2827197184563956</v>
      </c>
    </row>
    <row r="901" spans="1:5" x14ac:dyDescent="0.3">
      <c r="A901" s="7" t="s">
        <v>4731</v>
      </c>
      <c r="B901" s="6">
        <v>2519</v>
      </c>
      <c r="C901" s="6">
        <v>450837</v>
      </c>
      <c r="D901" s="6">
        <v>7.5167314013460844E-3</v>
      </c>
      <c r="E901" s="6">
        <v>0.48718261884406089</v>
      </c>
    </row>
    <row r="902" spans="1:5" x14ac:dyDescent="0.3">
      <c r="A902" s="7" t="s">
        <v>4732</v>
      </c>
      <c r="B902" s="6">
        <v>2519</v>
      </c>
      <c r="C902" s="6">
        <v>450837</v>
      </c>
      <c r="D902" s="6">
        <v>5.6672106758523869E-3</v>
      </c>
      <c r="E902" s="6">
        <v>0.3673094582185491</v>
      </c>
    </row>
    <row r="903" spans="1:5" x14ac:dyDescent="0.3">
      <c r="A903" s="7" t="s">
        <v>4794</v>
      </c>
      <c r="B903" s="6">
        <v>2519</v>
      </c>
      <c r="C903" s="6">
        <v>450837</v>
      </c>
      <c r="D903" s="6">
        <v>3.8002416416276167E-3</v>
      </c>
      <c r="E903" s="6">
        <v>0.24630541871921183</v>
      </c>
    </row>
    <row r="904" spans="1:5" x14ac:dyDescent="0.3">
      <c r="A904" s="7" t="s">
        <v>4733</v>
      </c>
      <c r="B904" s="6">
        <v>2519</v>
      </c>
      <c r="C904" s="6">
        <v>450837</v>
      </c>
      <c r="D904" s="6">
        <v>5.791093667843002E-3</v>
      </c>
      <c r="E904" s="6">
        <v>0.37533869822271076</v>
      </c>
    </row>
    <row r="905" spans="1:5" x14ac:dyDescent="0.3">
      <c r="A905" s="7" t="s">
        <v>4795</v>
      </c>
      <c r="B905" s="6">
        <v>2519</v>
      </c>
      <c r="C905" s="6">
        <v>450837</v>
      </c>
      <c r="D905" s="6">
        <v>5.2833478837687889E-3</v>
      </c>
      <c r="E905" s="6">
        <v>0.3424301229943863</v>
      </c>
    </row>
    <row r="906" spans="1:5" x14ac:dyDescent="0.3">
      <c r="A906" s="7" t="s">
        <v>4734</v>
      </c>
      <c r="B906" s="6">
        <v>2519</v>
      </c>
      <c r="C906" s="6">
        <v>450837</v>
      </c>
      <c r="D906" s="6">
        <v>2.6908781725060192E-2</v>
      </c>
      <c r="E906" s="6">
        <v>1.7440413992138131</v>
      </c>
    </row>
    <row r="907" spans="1:5" x14ac:dyDescent="0.3">
      <c r="A907" s="7" t="s">
        <v>4735</v>
      </c>
      <c r="B907" s="6">
        <v>2519</v>
      </c>
      <c r="C907" s="6">
        <v>450837</v>
      </c>
      <c r="D907" s="6">
        <v>1.957700239626348E-3</v>
      </c>
      <c r="E907" s="6">
        <v>0.12688460964323031</v>
      </c>
    </row>
    <row r="908" spans="1:5" x14ac:dyDescent="0.3">
      <c r="A908" s="7" t="s">
        <v>4736</v>
      </c>
      <c r="B908" s="6">
        <v>2519</v>
      </c>
      <c r="C908" s="6">
        <v>450837</v>
      </c>
      <c r="D908" s="6">
        <v>6.0336251592049122E-3</v>
      </c>
      <c r="E908" s="6">
        <v>0.39105791456888639</v>
      </c>
    </row>
    <row r="909" spans="1:5" x14ac:dyDescent="0.3">
      <c r="A909" s="7" t="s">
        <v>4737</v>
      </c>
      <c r="B909" s="6">
        <v>2519</v>
      </c>
      <c r="C909" s="6">
        <v>450837</v>
      </c>
      <c r="D909" s="6">
        <v>1.3614915302855964E-2</v>
      </c>
      <c r="E909" s="6">
        <v>0.88242478524610191</v>
      </c>
    </row>
    <row r="910" spans="1:5" x14ac:dyDescent="0.3">
      <c r="A910" s="7" t="s">
        <v>4738</v>
      </c>
      <c r="B910" s="6">
        <v>2519</v>
      </c>
      <c r="C910" s="6">
        <v>450837</v>
      </c>
      <c r="D910" s="6">
        <v>6.9904904100169349E-2</v>
      </c>
      <c r="E910" s="6">
        <v>4.530753120094813</v>
      </c>
    </row>
    <row r="911" spans="1:5" x14ac:dyDescent="0.3">
      <c r="A911" s="7" t="s">
        <v>4739</v>
      </c>
      <c r="B911" s="6">
        <v>2519</v>
      </c>
      <c r="C911" s="6">
        <v>450837</v>
      </c>
      <c r="D911" s="6">
        <v>6.2430048639777833E-3</v>
      </c>
      <c r="E911" s="6">
        <v>0.40462846105479333</v>
      </c>
    </row>
    <row r="912" spans="1:5" x14ac:dyDescent="0.3">
      <c r="A912" s="7" t="s">
        <v>4740</v>
      </c>
      <c r="B912" s="6">
        <v>2519</v>
      </c>
      <c r="C912" s="6">
        <v>450837</v>
      </c>
      <c r="D912" s="6">
        <v>3.5341549334787593E-2</v>
      </c>
      <c r="E912" s="6">
        <v>2.290595158933717</v>
      </c>
    </row>
    <row r="913" spans="1:5" x14ac:dyDescent="0.3">
      <c r="A913" s="7" t="s">
        <v>4741</v>
      </c>
      <c r="B913" s="6">
        <v>2519</v>
      </c>
      <c r="C913" s="6">
        <v>450837</v>
      </c>
      <c r="D913" s="6">
        <v>2.2386180101966174E-3</v>
      </c>
      <c r="E913" s="6">
        <v>0.14509175951182221</v>
      </c>
    </row>
    <row r="914" spans="1:5" x14ac:dyDescent="0.3">
      <c r="A914" s="7" t="s">
        <v>4742</v>
      </c>
      <c r="B914" s="6">
        <v>2519</v>
      </c>
      <c r="C914" s="6">
        <v>450837</v>
      </c>
      <c r="D914" s="6">
        <v>1.6499120736102268E-2</v>
      </c>
      <c r="E914" s="6">
        <v>1.0693590630894705</v>
      </c>
    </row>
    <row r="915" spans="1:5" x14ac:dyDescent="0.3">
      <c r="A915" s="7" t="s">
        <v>4796</v>
      </c>
      <c r="B915" s="6">
        <v>2519</v>
      </c>
      <c r="C915" s="6">
        <v>450837</v>
      </c>
      <c r="D915" s="6">
        <v>5.0704785172497038E-3</v>
      </c>
      <c r="E915" s="6">
        <v>0.32863340073371422</v>
      </c>
    </row>
    <row r="916" spans="1:5" x14ac:dyDescent="0.3">
      <c r="A916" s="7" t="s">
        <v>4797</v>
      </c>
      <c r="B916" s="6">
        <v>2519</v>
      </c>
      <c r="C916" s="6">
        <v>450837</v>
      </c>
      <c r="D916" s="6">
        <v>3.4251030039095555E-3</v>
      </c>
      <c r="E916" s="6">
        <v>0.22199152293196184</v>
      </c>
    </row>
    <row r="917" spans="1:5" x14ac:dyDescent="0.3">
      <c r="A917" s="7" t="s">
        <v>4798</v>
      </c>
      <c r="B917" s="6">
        <v>2519</v>
      </c>
      <c r="C917" s="6">
        <v>450837</v>
      </c>
      <c r="D917" s="6">
        <v>2.957488329916809E-3</v>
      </c>
      <c r="E917" s="6">
        <v>0.19168396911343621</v>
      </c>
    </row>
    <row r="918" spans="1:5" x14ac:dyDescent="0.3">
      <c r="A918" s="7" t="s">
        <v>4743</v>
      </c>
      <c r="B918" s="6">
        <v>2519</v>
      </c>
      <c r="C918" s="6">
        <v>450837</v>
      </c>
      <c r="D918" s="6">
        <v>9.7789046283296502E-2</v>
      </c>
      <c r="E918" s="6">
        <v>6.3380106483554757</v>
      </c>
    </row>
    <row r="919" spans="1:5" x14ac:dyDescent="0.3">
      <c r="A919" s="7" t="s">
        <v>4744</v>
      </c>
      <c r="B919" s="6">
        <v>2519</v>
      </c>
      <c r="C919" s="6">
        <v>450837</v>
      </c>
      <c r="D919" s="6">
        <v>4.9151885695431574E-3</v>
      </c>
      <c r="E919" s="6">
        <v>0.31856857875666655</v>
      </c>
    </row>
    <row r="920" spans="1:5" x14ac:dyDescent="0.3">
      <c r="A920" s="7" t="s">
        <v>4745</v>
      </c>
      <c r="B920" s="6">
        <v>2519</v>
      </c>
      <c r="C920" s="6">
        <v>450837</v>
      </c>
      <c r="D920" s="6">
        <v>3.2104888065173621E-3</v>
      </c>
      <c r="E920" s="6">
        <v>0.20808171278390714</v>
      </c>
    </row>
    <row r="921" spans="1:5" x14ac:dyDescent="0.3">
      <c r="A921" s="7" t="s">
        <v>4746</v>
      </c>
      <c r="B921" s="6">
        <v>2519</v>
      </c>
      <c r="C921" s="6">
        <v>450837</v>
      </c>
      <c r="D921" s="6">
        <v>6.6582746117773125E-3</v>
      </c>
      <c r="E921" s="6">
        <v>0.43154337825184219</v>
      </c>
    </row>
    <row r="922" spans="1:5" x14ac:dyDescent="0.3">
      <c r="A922" s="7" t="s">
        <v>4799</v>
      </c>
      <c r="B922" s="6">
        <v>2519</v>
      </c>
      <c r="C922" s="6">
        <v>450837</v>
      </c>
      <c r="D922" s="6">
        <v>3.3151786589037981E-3</v>
      </c>
      <c r="E922" s="6">
        <v>0.21486698602686066</v>
      </c>
    </row>
    <row r="923" spans="1:5" x14ac:dyDescent="0.3">
      <c r="A923" s="7" t="s">
        <v>4747</v>
      </c>
      <c r="B923" s="6">
        <v>2519</v>
      </c>
      <c r="C923" s="6">
        <v>450837</v>
      </c>
      <c r="D923" s="6">
        <v>1.0954048221367391E-2</v>
      </c>
      <c r="E923" s="6">
        <v>0.70996575698770059</v>
      </c>
    </row>
    <row r="924" spans="1:5" x14ac:dyDescent="0.3">
      <c r="A924" s="7" t="s">
        <v>4748</v>
      </c>
      <c r="B924" s="6">
        <v>2519</v>
      </c>
      <c r="C924" s="6">
        <v>450837</v>
      </c>
      <c r="D924" s="6">
        <v>2.6962871482126519E-2</v>
      </c>
      <c r="E924" s="6">
        <v>1.7475471237226723</v>
      </c>
    </row>
    <row r="925" spans="1:5" x14ac:dyDescent="0.3">
      <c r="A925" s="7" t="s">
        <v>4800</v>
      </c>
      <c r="B925" s="6">
        <v>2519</v>
      </c>
      <c r="C925" s="6">
        <v>450837</v>
      </c>
      <c r="D925" s="6">
        <v>3.2506199165988291E-3</v>
      </c>
      <c r="E925" s="6">
        <v>0.21068273419370598</v>
      </c>
    </row>
    <row r="926" spans="1:5" x14ac:dyDescent="0.3">
      <c r="A926" s="7" t="s">
        <v>4749</v>
      </c>
      <c r="B926" s="6">
        <v>2519</v>
      </c>
      <c r="C926" s="6">
        <v>450837</v>
      </c>
      <c r="D926" s="6">
        <v>5.6588354876614719E-2</v>
      </c>
      <c r="E926" s="6">
        <v>3.6676663635911289</v>
      </c>
    </row>
    <row r="927" spans="1:5" x14ac:dyDescent="0.3">
      <c r="A927" s="7" t="s">
        <v>4750</v>
      </c>
      <c r="B927" s="6">
        <v>2519</v>
      </c>
      <c r="C927" s="6">
        <v>450837</v>
      </c>
      <c r="D927" s="6">
        <v>1.0887744648189314E-3</v>
      </c>
      <c r="E927" s="6">
        <v>7.0566841726716331E-2</v>
      </c>
    </row>
    <row r="928" spans="1:5" x14ac:dyDescent="0.3">
      <c r="A928" s="7" t="s">
        <v>4801</v>
      </c>
      <c r="B928" s="6">
        <v>2519</v>
      </c>
      <c r="C928" s="6">
        <v>450837</v>
      </c>
      <c r="D928" s="6">
        <v>2.6852947137120764E-3</v>
      </c>
      <c r="E928" s="6">
        <v>0.17404225868175713</v>
      </c>
    </row>
    <row r="929" spans="1:5" x14ac:dyDescent="0.3">
      <c r="A929" s="7" t="s">
        <v>4751</v>
      </c>
      <c r="B929" s="6">
        <v>2519</v>
      </c>
      <c r="C929" s="6">
        <v>450837</v>
      </c>
      <c r="D929" s="6">
        <v>2.5455337607761846E-2</v>
      </c>
      <c r="E929" s="6">
        <v>1.6498391890241419</v>
      </c>
    </row>
    <row r="930" spans="1:5" x14ac:dyDescent="0.3">
      <c r="A930" s="7" t="s">
        <v>4752</v>
      </c>
      <c r="B930" s="6">
        <v>2519</v>
      </c>
      <c r="C930" s="6">
        <v>450837</v>
      </c>
      <c r="D930" s="6">
        <v>3.2630082157978905E-2</v>
      </c>
      <c r="E930" s="6">
        <v>2.1148565819412211</v>
      </c>
    </row>
    <row r="931" spans="1:5" x14ac:dyDescent="0.3">
      <c r="A931" s="7" t="s">
        <v>4753</v>
      </c>
      <c r="B931" s="6">
        <v>2519</v>
      </c>
      <c r="C931" s="6">
        <v>450837</v>
      </c>
      <c r="D931" s="6">
        <v>6.6687435970159553E-3</v>
      </c>
      <c r="E931" s="6">
        <v>0.43222190557613749</v>
      </c>
    </row>
    <row r="932" spans="1:5" x14ac:dyDescent="0.3">
      <c r="A932" s="7" t="s">
        <v>4754</v>
      </c>
      <c r="B932" s="6">
        <v>2519</v>
      </c>
      <c r="C932" s="6">
        <v>450837</v>
      </c>
      <c r="D932" s="6">
        <v>2.8266260144337646E-3</v>
      </c>
      <c r="E932" s="6">
        <v>0.18320237755974433</v>
      </c>
    </row>
    <row r="933" spans="1:5" x14ac:dyDescent="0.3">
      <c r="A933" s="7" t="s">
        <v>4757</v>
      </c>
      <c r="B933" s="6">
        <v>2519</v>
      </c>
      <c r="C933" s="6">
        <v>450837</v>
      </c>
      <c r="D933" s="6">
        <v>2.1217143416984306E-3</v>
      </c>
      <c r="E933" s="6">
        <v>0.13751487105719079</v>
      </c>
    </row>
    <row r="934" spans="1:5" x14ac:dyDescent="0.3">
      <c r="A934" s="7" t="s">
        <v>4802</v>
      </c>
      <c r="B934" s="6">
        <v>2519</v>
      </c>
      <c r="C934" s="6">
        <v>450837</v>
      </c>
      <c r="D934" s="6">
        <v>9.055672231426691E-3</v>
      </c>
      <c r="E934" s="6">
        <v>0.58692613551547712</v>
      </c>
    </row>
    <row r="935" spans="1:5" x14ac:dyDescent="0.3">
      <c r="A935" s="7" t="s">
        <v>4803</v>
      </c>
      <c r="B935" s="6">
        <v>2519</v>
      </c>
      <c r="C935" s="6">
        <v>450837</v>
      </c>
      <c r="D935" s="6">
        <v>3.0063435943638124E-3</v>
      </c>
      <c r="E935" s="6">
        <v>0.19485042996014784</v>
      </c>
    </row>
    <row r="936" spans="1:5" x14ac:dyDescent="0.3">
      <c r="A936" s="7" t="s">
        <v>4755</v>
      </c>
      <c r="B936" s="6">
        <v>2519</v>
      </c>
      <c r="C936" s="6">
        <v>450837</v>
      </c>
      <c r="D936" s="6">
        <v>9.9298324988534269E-3</v>
      </c>
      <c r="E936" s="6">
        <v>0.64358316709413887</v>
      </c>
    </row>
    <row r="937" spans="1:5" x14ac:dyDescent="0.3">
      <c r="A937" s="7" t="s">
        <v>4804</v>
      </c>
      <c r="B937" s="6">
        <v>2519</v>
      </c>
      <c r="C937" s="6">
        <v>450837</v>
      </c>
      <c r="D937" s="6">
        <v>2.2490869954352607E-3</v>
      </c>
      <c r="E937" s="6">
        <v>0.14577028683611756</v>
      </c>
    </row>
    <row r="938" spans="1:5" x14ac:dyDescent="0.3">
      <c r="A938" s="7" t="s">
        <v>4805</v>
      </c>
      <c r="B938" s="6">
        <v>2519</v>
      </c>
      <c r="C938" s="6">
        <v>450837</v>
      </c>
      <c r="D938" s="6">
        <v>2.1548661282874684E-3</v>
      </c>
      <c r="E938" s="6">
        <v>0.13966354091745942</v>
      </c>
    </row>
    <row r="939" spans="1:5" x14ac:dyDescent="0.3">
      <c r="A939" s="7" t="s">
        <v>4756</v>
      </c>
      <c r="B939" s="6">
        <v>2519</v>
      </c>
      <c r="C939" s="6">
        <v>450837</v>
      </c>
      <c r="D939" s="6">
        <v>1.0922641265651461E-3</v>
      </c>
      <c r="E939" s="6">
        <v>7.0793017501481453E-2</v>
      </c>
    </row>
    <row r="940" spans="1:5" x14ac:dyDescent="0.3">
      <c r="A940" s="7" t="s">
        <v>4806</v>
      </c>
      <c r="B940" s="6">
        <v>2519</v>
      </c>
      <c r="C940" s="6">
        <v>450837</v>
      </c>
      <c r="D940" s="6">
        <v>2.7201913311742216E-3</v>
      </c>
      <c r="E940" s="6">
        <v>0.17630401642940827</v>
      </c>
    </row>
    <row r="941" spans="1:5" x14ac:dyDescent="0.3">
      <c r="A941" s="7" t="s">
        <v>4758</v>
      </c>
      <c r="B941" s="6">
        <v>2519</v>
      </c>
      <c r="C941" s="6">
        <v>450837</v>
      </c>
      <c r="D941" s="6">
        <v>2.9016537419773768E-3</v>
      </c>
      <c r="E941" s="6">
        <v>0.18806515671719434</v>
      </c>
    </row>
    <row r="942" spans="1:5" x14ac:dyDescent="0.3">
      <c r="A942" s="7" t="s">
        <v>4807</v>
      </c>
      <c r="B942" s="6">
        <v>2519</v>
      </c>
      <c r="C942" s="6">
        <v>450837</v>
      </c>
      <c r="D942" s="6">
        <v>3.4990838329293034E-2</v>
      </c>
      <c r="E942" s="6">
        <v>2.2678644935698227</v>
      </c>
    </row>
    <row r="943" spans="1:5" x14ac:dyDescent="0.3">
      <c r="A943" s="7" t="s">
        <v>4759</v>
      </c>
      <c r="B943" s="6">
        <v>2519</v>
      </c>
      <c r="C943" s="6">
        <v>450837</v>
      </c>
      <c r="D943" s="6">
        <v>1.0386978187607532E-2</v>
      </c>
      <c r="E943" s="6">
        <v>0.67321219358836915</v>
      </c>
    </row>
    <row r="944" spans="1:5" x14ac:dyDescent="0.3">
      <c r="A944" s="7" t="s">
        <v>4760</v>
      </c>
      <c r="B944" s="6">
        <v>2519</v>
      </c>
      <c r="C944" s="6">
        <v>450837</v>
      </c>
      <c r="D944" s="6">
        <v>8.5758437413221925E-3</v>
      </c>
      <c r="E944" s="6">
        <v>0.55582696648527374</v>
      </c>
    </row>
    <row r="945" spans="1:5" x14ac:dyDescent="0.3">
      <c r="A945" s="7" t="s">
        <v>4808</v>
      </c>
      <c r="B945" s="6">
        <v>2519</v>
      </c>
      <c r="C945" s="6">
        <v>450837</v>
      </c>
      <c r="D945" s="6">
        <v>3.6753117511131368E-2</v>
      </c>
      <c r="E945" s="6">
        <v>2.3820832598262065</v>
      </c>
    </row>
    <row r="946" spans="1:5" x14ac:dyDescent="0.3">
      <c r="A946" s="7" t="s">
        <v>4809</v>
      </c>
      <c r="B946" s="6">
        <v>2519</v>
      </c>
      <c r="C946" s="6">
        <v>450837</v>
      </c>
      <c r="D946" s="6">
        <v>3.3413511220004065E-3</v>
      </c>
      <c r="E946" s="6">
        <v>0.21656330433759899</v>
      </c>
    </row>
    <row r="947" spans="1:5" x14ac:dyDescent="0.3">
      <c r="A947" s="7" t="s">
        <v>4761</v>
      </c>
      <c r="B947" s="6">
        <v>2519</v>
      </c>
      <c r="C947" s="6">
        <v>450837</v>
      </c>
      <c r="D947" s="6">
        <v>1.7134239173913312E-3</v>
      </c>
      <c r="E947" s="6">
        <v>0.11105230540967219</v>
      </c>
    </row>
    <row r="948" spans="1:5" x14ac:dyDescent="0.3">
      <c r="A948" s="7" t="s">
        <v>4762</v>
      </c>
      <c r="B948" s="6">
        <v>2519</v>
      </c>
      <c r="C948" s="6">
        <v>450837</v>
      </c>
      <c r="D948" s="6">
        <v>1.0004860226397041E-2</v>
      </c>
      <c r="E948" s="6">
        <v>0.64844594625158891</v>
      </c>
    </row>
    <row r="949" spans="1:5" x14ac:dyDescent="0.3">
      <c r="A949" s="7" t="s">
        <v>4810</v>
      </c>
      <c r="B949" s="6">
        <v>2519</v>
      </c>
      <c r="C949" s="6">
        <v>450837</v>
      </c>
      <c r="D949" s="6">
        <v>1.0294502151332846E-3</v>
      </c>
      <c r="E949" s="6">
        <v>6.6721853555709365E-2</v>
      </c>
    </row>
    <row r="950" spans="1:5" x14ac:dyDescent="0.3">
      <c r="A950" s="7" t="s">
        <v>4763</v>
      </c>
      <c r="B950" s="6">
        <v>2519</v>
      </c>
      <c r="C950" s="6">
        <v>450837</v>
      </c>
      <c r="D950" s="6">
        <v>9.6349560812982998E-3</v>
      </c>
      <c r="E950" s="6">
        <v>0.62447131412648649</v>
      </c>
    </row>
    <row r="951" spans="1:5" x14ac:dyDescent="0.3">
      <c r="A951" s="7" t="s">
        <v>4811</v>
      </c>
      <c r="B951" s="6">
        <v>2519</v>
      </c>
      <c r="C951" s="6">
        <v>450837</v>
      </c>
      <c r="D951" s="6">
        <v>1.8425414020012687E-3</v>
      </c>
      <c r="E951" s="6">
        <v>0.11942080907598147</v>
      </c>
    </row>
    <row r="952" spans="1:5" x14ac:dyDescent="0.3">
      <c r="A952" s="7" t="s">
        <v>4764</v>
      </c>
      <c r="B952" s="6">
        <v>2519</v>
      </c>
      <c r="C952" s="6">
        <v>450837</v>
      </c>
      <c r="D952" s="6">
        <v>0.28344603050540157</v>
      </c>
      <c r="E952" s="6">
        <v>18.371014217409201</v>
      </c>
    </row>
    <row r="953" spans="1:5" x14ac:dyDescent="0.3">
      <c r="A953" s="7" t="s">
        <v>4765</v>
      </c>
      <c r="B953" s="6">
        <v>2519</v>
      </c>
      <c r="C953" s="6">
        <v>450837</v>
      </c>
      <c r="D953" s="6">
        <v>6.6286124869344883E-3</v>
      </c>
      <c r="E953" s="6">
        <v>0.42962088416633865</v>
      </c>
    </row>
    <row r="954" spans="1:5" x14ac:dyDescent="0.3">
      <c r="A954" s="7" t="s">
        <v>4766</v>
      </c>
      <c r="B954" s="6">
        <v>2519</v>
      </c>
      <c r="C954" s="6">
        <v>450837</v>
      </c>
      <c r="D954" s="6">
        <v>3.8072209651200456E-3</v>
      </c>
      <c r="E954" s="6">
        <v>0.24675777026874207</v>
      </c>
    </row>
    <row r="955" spans="1:5" x14ac:dyDescent="0.3">
      <c r="A955" s="7" t="s">
        <v>4767</v>
      </c>
      <c r="B955" s="6">
        <v>2519</v>
      </c>
      <c r="C955" s="6">
        <v>450837</v>
      </c>
      <c r="D955" s="6">
        <v>2.3555216786948034E-4</v>
      </c>
      <c r="E955" s="6">
        <v>1.5266864796645362E-2</v>
      </c>
    </row>
    <row r="956" spans="1:5" x14ac:dyDescent="0.3">
      <c r="A956" s="7" t="s">
        <v>4812</v>
      </c>
      <c r="B956" s="6">
        <v>2519</v>
      </c>
      <c r="C956" s="6">
        <v>450837</v>
      </c>
      <c r="D956" s="6">
        <v>4.2922839478438647E-4</v>
      </c>
      <c r="E956" s="6">
        <v>2.7819620296109321E-2</v>
      </c>
    </row>
    <row r="957" spans="1:5" x14ac:dyDescent="0.3">
      <c r="A957" s="7" t="s">
        <v>4813</v>
      </c>
      <c r="B957" s="6">
        <v>2519</v>
      </c>
      <c r="C957" s="6">
        <v>450837</v>
      </c>
      <c r="D957" s="6">
        <v>3.4704686066103444E-3</v>
      </c>
      <c r="E957" s="6">
        <v>0.22493180800390833</v>
      </c>
    </row>
    <row r="958" spans="1:5" x14ac:dyDescent="0.3">
      <c r="A958" s="7" t="s">
        <v>4768</v>
      </c>
      <c r="B958" s="6">
        <v>2519</v>
      </c>
      <c r="C958" s="6">
        <v>450837</v>
      </c>
      <c r="D958" s="6">
        <v>1.3208369709421972E-3</v>
      </c>
      <c r="E958" s="6">
        <v>8.5607530748596575E-2</v>
      </c>
    </row>
    <row r="959" spans="1:5" x14ac:dyDescent="0.3">
      <c r="A959" s="7" t="s">
        <v>4814</v>
      </c>
      <c r="B959" s="6">
        <v>2519</v>
      </c>
      <c r="C959" s="6">
        <v>450837</v>
      </c>
      <c r="D959" s="6">
        <v>8.5863127265608363E-3</v>
      </c>
      <c r="E959" s="6">
        <v>0.55650549380956904</v>
      </c>
    </row>
    <row r="960" spans="1:5" x14ac:dyDescent="0.3">
      <c r="A960" s="7" t="s">
        <v>4769</v>
      </c>
      <c r="B960" s="6">
        <v>2519</v>
      </c>
      <c r="C960" s="6">
        <v>450837</v>
      </c>
      <c r="D960" s="6">
        <v>1.9781147608417027E-2</v>
      </c>
      <c r="E960" s="6">
        <v>1.2820773792560627</v>
      </c>
    </row>
    <row r="961" spans="1:5" x14ac:dyDescent="0.3">
      <c r="A961" s="7" t="s">
        <v>4815</v>
      </c>
      <c r="B961" s="6">
        <v>2519</v>
      </c>
      <c r="C961" s="6">
        <v>450837</v>
      </c>
      <c r="D961" s="6">
        <v>4.0323041477508823E-3</v>
      </c>
      <c r="E961" s="6">
        <v>0.26134610774109207</v>
      </c>
    </row>
    <row r="962" spans="1:5" x14ac:dyDescent="0.3">
      <c r="A962" s="7" t="s">
        <v>4770</v>
      </c>
      <c r="B962" s="6">
        <v>2519</v>
      </c>
      <c r="C962" s="6">
        <v>450837</v>
      </c>
      <c r="D962" s="6">
        <v>9.7361562719385213E-4</v>
      </c>
      <c r="E962" s="6">
        <v>6.3103041159467493E-2</v>
      </c>
    </row>
    <row r="963" spans="1:5" x14ac:dyDescent="0.3">
      <c r="A963" s="7" t="s">
        <v>4771</v>
      </c>
      <c r="B963" s="6">
        <v>2519</v>
      </c>
      <c r="C963" s="6">
        <v>450837</v>
      </c>
      <c r="D963" s="6">
        <v>2.5160461190206719E-3</v>
      </c>
      <c r="E963" s="6">
        <v>0.16307273360564897</v>
      </c>
    </row>
    <row r="964" spans="1:5" x14ac:dyDescent="0.3">
      <c r="A964" s="7" t="s">
        <v>4772</v>
      </c>
      <c r="B964" s="6">
        <v>2519</v>
      </c>
      <c r="C964" s="6">
        <v>450837</v>
      </c>
      <c r="D964" s="6">
        <v>8.3926364996459303E-4</v>
      </c>
      <c r="E964" s="6">
        <v>5.4395273831010511E-2</v>
      </c>
    </row>
    <row r="965" spans="1:5" x14ac:dyDescent="0.3">
      <c r="A965" s="7" t="s">
        <v>4773</v>
      </c>
      <c r="B965" s="6">
        <v>2519</v>
      </c>
      <c r="C965" s="6">
        <v>450837</v>
      </c>
      <c r="D965" s="6">
        <v>1.9891071953422788E-3</v>
      </c>
      <c r="E965" s="6">
        <v>0.1289201916161164</v>
      </c>
    </row>
    <row r="966" spans="1:5" x14ac:dyDescent="0.3">
      <c r="A966" s="7" t="s">
        <v>4774</v>
      </c>
      <c r="B966" s="6">
        <v>2519</v>
      </c>
      <c r="C966" s="6">
        <v>450837</v>
      </c>
      <c r="D966" s="6">
        <v>4.3062425948287219E-3</v>
      </c>
      <c r="E966" s="6">
        <v>0.2791009060601537</v>
      </c>
    </row>
    <row r="967" spans="1:5" x14ac:dyDescent="0.3">
      <c r="A967" s="7" t="s">
        <v>4775</v>
      </c>
      <c r="B967" s="6">
        <v>2519</v>
      </c>
      <c r="C967" s="6">
        <v>450837</v>
      </c>
      <c r="D967" s="6">
        <v>1.5059635265788778E-2</v>
      </c>
      <c r="E967" s="6">
        <v>0.97606155599886013</v>
      </c>
    </row>
    <row r="968" spans="1:5" x14ac:dyDescent="0.3">
      <c r="A968" s="7" t="s">
        <v>4776</v>
      </c>
      <c r="B968" s="6">
        <v>2519</v>
      </c>
      <c r="C968" s="6">
        <v>450837</v>
      </c>
      <c r="D968" s="6">
        <v>6.7052105622638969E-2</v>
      </c>
      <c r="E968" s="6">
        <v>4.3458544242243304</v>
      </c>
    </row>
    <row r="969" spans="1:5" x14ac:dyDescent="0.3">
      <c r="A969" s="7" t="s">
        <v>4816</v>
      </c>
      <c r="B969" s="6">
        <v>2519</v>
      </c>
      <c r="C969" s="6">
        <v>450837</v>
      </c>
      <c r="D969" s="6">
        <v>8.5915472191801581E-3</v>
      </c>
      <c r="E969" s="6">
        <v>0.55684475747171669</v>
      </c>
    </row>
    <row r="970" spans="1:5" x14ac:dyDescent="0.3">
      <c r="A970" s="7" t="s">
        <v>4817</v>
      </c>
      <c r="B970" s="6">
        <v>2519</v>
      </c>
      <c r="C970" s="6">
        <v>450837</v>
      </c>
      <c r="D970" s="6">
        <v>0.19052331752720125</v>
      </c>
      <c r="E970" s="6">
        <v>12.34840568696368</v>
      </c>
    </row>
    <row r="971" spans="1:5" x14ac:dyDescent="0.3">
      <c r="A971" s="7" t="s">
        <v>4777</v>
      </c>
      <c r="B971" s="6">
        <v>2519</v>
      </c>
      <c r="C971" s="6">
        <v>450837</v>
      </c>
      <c r="D971" s="6">
        <v>2.9487641755512727E-2</v>
      </c>
      <c r="E971" s="6">
        <v>1.9111852967652343</v>
      </c>
    </row>
    <row r="972" spans="1:5" x14ac:dyDescent="0.3">
      <c r="A972" s="7" t="s">
        <v>4778</v>
      </c>
      <c r="B972" s="6">
        <v>2519</v>
      </c>
      <c r="C972" s="6">
        <v>450837</v>
      </c>
      <c r="D972" s="6">
        <v>1.1376297292659349E-2</v>
      </c>
      <c r="E972" s="6">
        <v>0.73733302573427961</v>
      </c>
    </row>
    <row r="973" spans="1:5" x14ac:dyDescent="0.3">
      <c r="A973" s="7" t="s">
        <v>4779</v>
      </c>
      <c r="B973" s="6">
        <v>2519</v>
      </c>
      <c r="C973" s="6">
        <v>450837</v>
      </c>
      <c r="D973" s="6">
        <v>1.454316532734903E-2</v>
      </c>
      <c r="E973" s="6">
        <v>0.94258754133362288</v>
      </c>
    </row>
    <row r="974" spans="1:5" x14ac:dyDescent="0.3">
      <c r="A974" s="7" t="s">
        <v>4780</v>
      </c>
      <c r="B974" s="6">
        <v>2519</v>
      </c>
      <c r="C974" s="6">
        <v>450837</v>
      </c>
      <c r="D974" s="6">
        <v>6.7175988614629591E-3</v>
      </c>
      <c r="E974" s="6">
        <v>0.43538836642284917</v>
      </c>
    </row>
    <row r="975" spans="1:5" x14ac:dyDescent="0.3">
      <c r="A975" s="7" t="s">
        <v>4781</v>
      </c>
      <c r="B975" s="6">
        <v>2519</v>
      </c>
      <c r="C975" s="6">
        <v>450837</v>
      </c>
      <c r="D975" s="6">
        <v>2.8756557619680788E-2</v>
      </c>
      <c r="E975" s="6">
        <v>1.863801471951942</v>
      </c>
    </row>
    <row r="976" spans="1:5" x14ac:dyDescent="0.3">
      <c r="A976" s="7" t="s">
        <v>4782</v>
      </c>
      <c r="B976" s="6">
        <v>2519</v>
      </c>
      <c r="C976" s="6">
        <v>450837</v>
      </c>
      <c r="D976" s="6">
        <v>6.1103977176216314E-3</v>
      </c>
      <c r="E976" s="6">
        <v>0.39603378161371894</v>
      </c>
    </row>
    <row r="977" spans="1:5" x14ac:dyDescent="0.3">
      <c r="A977" s="7" t="s">
        <v>4783</v>
      </c>
      <c r="B977" s="6">
        <v>2519</v>
      </c>
      <c r="C977" s="6">
        <v>450837</v>
      </c>
      <c r="D977" s="6">
        <v>6.9967718011601206E-4</v>
      </c>
      <c r="E977" s="6">
        <v>4.5348242840405846E-2</v>
      </c>
    </row>
    <row r="978" spans="1:5" x14ac:dyDescent="0.3">
      <c r="A978" s="7" t="s">
        <v>4784</v>
      </c>
      <c r="B978" s="6">
        <v>2519</v>
      </c>
      <c r="C978" s="6">
        <v>450837</v>
      </c>
      <c r="D978" s="6">
        <v>2.5928186774373915E-3</v>
      </c>
      <c r="E978" s="6">
        <v>0.16804860065048152</v>
      </c>
    </row>
    <row r="979" spans="1:5" x14ac:dyDescent="0.3">
      <c r="A979" s="4" t="s">
        <v>8049</v>
      </c>
      <c r="B979" s="6">
        <v>6166760</v>
      </c>
      <c r="C979" s="6">
        <v>902144034</v>
      </c>
      <c r="D979" s="6">
        <v>11.581709252026771</v>
      </c>
      <c r="E979" s="6">
        <v>199.99999999999986</v>
      </c>
    </row>
    <row r="980" spans="1:5" x14ac:dyDescent="0.3">
      <c r="A980" s="5" t="s">
        <v>8039</v>
      </c>
      <c r="B980" s="6">
        <v>1118600</v>
      </c>
      <c r="C980" s="6">
        <v>192959064</v>
      </c>
      <c r="D980" s="6">
        <v>2.8524878976349592</v>
      </c>
      <c r="E980" s="6">
        <v>100.00000000000004</v>
      </c>
    </row>
    <row r="981" spans="1:5" x14ac:dyDescent="0.3">
      <c r="A981" s="7" t="s">
        <v>7824</v>
      </c>
      <c r="B981" s="6">
        <v>2975</v>
      </c>
      <c r="C981" s="6">
        <v>513189</v>
      </c>
      <c r="D981" s="6">
        <v>4.934381709147337E-3</v>
      </c>
      <c r="E981" s="6">
        <v>0.17298519349507163</v>
      </c>
    </row>
    <row r="982" spans="1:5" x14ac:dyDescent="0.3">
      <c r="A982" s="7" t="s">
        <v>7639</v>
      </c>
      <c r="B982" s="6">
        <v>2975</v>
      </c>
      <c r="C982" s="6">
        <v>513189</v>
      </c>
      <c r="D982" s="6">
        <v>2.7952190587178334E-3</v>
      </c>
      <c r="E982" s="6">
        <v>9.7992319653148779E-2</v>
      </c>
    </row>
    <row r="983" spans="1:5" x14ac:dyDescent="0.3">
      <c r="A983" s="7" t="s">
        <v>7701</v>
      </c>
      <c r="B983" s="6">
        <v>2975</v>
      </c>
      <c r="C983" s="6">
        <v>513189</v>
      </c>
      <c r="D983" s="6">
        <v>2.043196952408604E-3</v>
      </c>
      <c r="E983" s="6">
        <v>7.162859320464246E-2</v>
      </c>
    </row>
    <row r="984" spans="1:5" x14ac:dyDescent="0.3">
      <c r="A984" s="7" t="s">
        <v>7826</v>
      </c>
      <c r="B984" s="6">
        <v>2975</v>
      </c>
      <c r="C984" s="6">
        <v>513189</v>
      </c>
      <c r="D984" s="6">
        <v>8.2356017210662776E-4</v>
      </c>
      <c r="E984" s="6">
        <v>2.88716447417517E-2</v>
      </c>
    </row>
    <row r="985" spans="1:5" x14ac:dyDescent="0.3">
      <c r="A985" s="7" t="s">
        <v>7641</v>
      </c>
      <c r="B985" s="6">
        <v>2975</v>
      </c>
      <c r="C985" s="6">
        <v>513189</v>
      </c>
      <c r="D985" s="6">
        <v>3.3971857099398392E-3</v>
      </c>
      <c r="E985" s="6">
        <v>0.11909553455972577</v>
      </c>
    </row>
    <row r="986" spans="1:5" x14ac:dyDescent="0.3">
      <c r="A986" s="7" t="s">
        <v>7827</v>
      </c>
      <c r="B986" s="6">
        <v>2975</v>
      </c>
      <c r="C986" s="6">
        <v>513189</v>
      </c>
      <c r="D986" s="6">
        <v>4.8331815185071158E-4</v>
      </c>
      <c r="E986" s="6">
        <v>1.6943740664121229E-2</v>
      </c>
    </row>
    <row r="987" spans="1:5" x14ac:dyDescent="0.3">
      <c r="A987" s="7" t="s">
        <v>7828</v>
      </c>
      <c r="B987" s="6">
        <v>2975</v>
      </c>
      <c r="C987" s="6">
        <v>513189</v>
      </c>
      <c r="D987" s="6">
        <v>2.6434187727575019E-3</v>
      </c>
      <c r="E987" s="6">
        <v>9.2670639372359795E-2</v>
      </c>
    </row>
    <row r="988" spans="1:5" x14ac:dyDescent="0.3">
      <c r="A988" s="7" t="s">
        <v>7642</v>
      </c>
      <c r="B988" s="6">
        <v>2975</v>
      </c>
      <c r="C988" s="6">
        <v>513189</v>
      </c>
      <c r="D988" s="6">
        <v>7.0911671513952237E-2</v>
      </c>
      <c r="E988" s="6">
        <v>2.4859587159947689</v>
      </c>
    </row>
    <row r="989" spans="1:5" x14ac:dyDescent="0.3">
      <c r="A989" s="7" t="s">
        <v>7829</v>
      </c>
      <c r="B989" s="6">
        <v>2975</v>
      </c>
      <c r="C989" s="6">
        <v>513189</v>
      </c>
      <c r="D989" s="6">
        <v>6.4558742304968695E-4</v>
      </c>
      <c r="E989" s="6">
        <v>2.263243337806807E-2</v>
      </c>
    </row>
    <row r="990" spans="1:5" x14ac:dyDescent="0.3">
      <c r="A990" s="7" t="s">
        <v>7643</v>
      </c>
      <c r="B990" s="6">
        <v>2975</v>
      </c>
      <c r="C990" s="6">
        <v>513189</v>
      </c>
      <c r="D990" s="6">
        <v>1.1742711776011872E-3</v>
      </c>
      <c r="E990" s="6">
        <v>4.1166561252540035E-2</v>
      </c>
    </row>
    <row r="991" spans="1:5" x14ac:dyDescent="0.3">
      <c r="A991" s="7" t="s">
        <v>7830</v>
      </c>
      <c r="B991" s="6">
        <v>2975</v>
      </c>
      <c r="C991" s="6">
        <v>513189</v>
      </c>
      <c r="D991" s="6">
        <v>7.0630753743381961E-3</v>
      </c>
      <c r="E991" s="6">
        <v>0.24761105490383661</v>
      </c>
    </row>
    <row r="992" spans="1:5" x14ac:dyDescent="0.3">
      <c r="A992" s="7" t="s">
        <v>7912</v>
      </c>
      <c r="B992" s="6">
        <v>2975</v>
      </c>
      <c r="C992" s="6">
        <v>513189</v>
      </c>
      <c r="D992" s="6">
        <v>1.1472262990680248E-2</v>
      </c>
      <c r="E992" s="6">
        <v>0.40218445800215563</v>
      </c>
    </row>
    <row r="993" spans="1:5" x14ac:dyDescent="0.3">
      <c r="A993" s="7" t="s">
        <v>7644</v>
      </c>
      <c r="B993" s="6">
        <v>2975</v>
      </c>
      <c r="C993" s="6">
        <v>513189</v>
      </c>
      <c r="D993" s="6">
        <v>1.3958646984858097E-3</v>
      </c>
      <c r="E993" s="6">
        <v>4.8934991087714749E-2</v>
      </c>
    </row>
    <row r="994" spans="1:5" x14ac:dyDescent="0.3">
      <c r="A994" s="7" t="s">
        <v>7831</v>
      </c>
      <c r="B994" s="6">
        <v>2975</v>
      </c>
      <c r="C994" s="6">
        <v>513189</v>
      </c>
      <c r="D994" s="6">
        <v>1.6506100059594697E-3</v>
      </c>
      <c r="E994" s="6">
        <v>5.7865626961222695E-2</v>
      </c>
    </row>
    <row r="995" spans="1:5" x14ac:dyDescent="0.3">
      <c r="A995" s="7" t="s">
        <v>7731</v>
      </c>
      <c r="B995" s="6">
        <v>2975</v>
      </c>
      <c r="C995" s="6">
        <v>513189</v>
      </c>
      <c r="D995" s="6">
        <v>2.317135399486444E-3</v>
      </c>
      <c r="E995" s="6">
        <v>8.1232085205606486E-2</v>
      </c>
    </row>
    <row r="996" spans="1:5" x14ac:dyDescent="0.3">
      <c r="A996" s="7" t="s">
        <v>7914</v>
      </c>
      <c r="B996" s="6">
        <v>2975</v>
      </c>
      <c r="C996" s="6">
        <v>513189</v>
      </c>
      <c r="D996" s="6">
        <v>8.5322229694945108E-4</v>
      </c>
      <c r="E996" s="6">
        <v>2.991151330236564E-2</v>
      </c>
    </row>
    <row r="997" spans="1:5" x14ac:dyDescent="0.3">
      <c r="A997" s="7" t="s">
        <v>7645</v>
      </c>
      <c r="B997" s="6">
        <v>2975</v>
      </c>
      <c r="C997" s="6">
        <v>513189</v>
      </c>
      <c r="D997" s="6">
        <v>1.9973079004458827E-2</v>
      </c>
      <c r="E997" s="6">
        <v>0.70019855372633844</v>
      </c>
    </row>
    <row r="998" spans="1:5" x14ac:dyDescent="0.3">
      <c r="A998" s="7" t="s">
        <v>7733</v>
      </c>
      <c r="B998" s="6">
        <v>2975</v>
      </c>
      <c r="C998" s="6">
        <v>513189</v>
      </c>
      <c r="D998" s="6">
        <v>4.3638220136412624E-3</v>
      </c>
      <c r="E998" s="6">
        <v>0.15298301588796823</v>
      </c>
    </row>
    <row r="999" spans="1:5" x14ac:dyDescent="0.3">
      <c r="A999" s="7" t="s">
        <v>7806</v>
      </c>
      <c r="B999" s="6">
        <v>2975</v>
      </c>
      <c r="C999" s="6">
        <v>513189</v>
      </c>
      <c r="D999" s="6">
        <v>4.6447397842115316E-2</v>
      </c>
      <c r="E999" s="6">
        <v>1.6283118284437081</v>
      </c>
    </row>
    <row r="1000" spans="1:5" x14ac:dyDescent="0.3">
      <c r="A1000" s="7" t="s">
        <v>7832</v>
      </c>
      <c r="B1000" s="6">
        <v>2975</v>
      </c>
      <c r="C1000" s="6">
        <v>513189</v>
      </c>
      <c r="D1000" s="6">
        <v>7.5725659892855171E-4</v>
      </c>
      <c r="E1000" s="6">
        <v>2.6547232665085251E-2</v>
      </c>
    </row>
    <row r="1001" spans="1:5" x14ac:dyDescent="0.3">
      <c r="A1001" s="7" t="s">
        <v>7833</v>
      </c>
      <c r="B1001" s="6">
        <v>2975</v>
      </c>
      <c r="C1001" s="6">
        <v>513189</v>
      </c>
      <c r="D1001" s="6">
        <v>6.2290462169929249E-4</v>
      </c>
      <c r="E1001" s="6">
        <v>2.1837239772892706E-2</v>
      </c>
    </row>
    <row r="1002" spans="1:5" x14ac:dyDescent="0.3">
      <c r="A1002" s="7" t="s">
        <v>7734</v>
      </c>
      <c r="B1002" s="6">
        <v>2975</v>
      </c>
      <c r="C1002" s="6">
        <v>513189</v>
      </c>
      <c r="D1002" s="6">
        <v>2.1112453564597869E-3</v>
      </c>
      <c r="E1002" s="6">
        <v>7.4014174020168563E-2</v>
      </c>
    </row>
    <row r="1003" spans="1:5" x14ac:dyDescent="0.3">
      <c r="A1003" s="7" t="s">
        <v>7735</v>
      </c>
      <c r="B1003" s="6">
        <v>2975</v>
      </c>
      <c r="C1003" s="6">
        <v>513189</v>
      </c>
      <c r="D1003" s="6">
        <v>1.5284718448419614E-3</v>
      </c>
      <c r="E1003" s="6">
        <v>5.3583815241047647E-2</v>
      </c>
    </row>
    <row r="1004" spans="1:5" x14ac:dyDescent="0.3">
      <c r="A1004" s="7" t="s">
        <v>7720</v>
      </c>
      <c r="B1004" s="6">
        <v>2975</v>
      </c>
      <c r="C1004" s="6">
        <v>513189</v>
      </c>
      <c r="D1004" s="6">
        <v>3.3116889971575832E-3</v>
      </c>
      <c r="E1004" s="6">
        <v>0.11609826635560325</v>
      </c>
    </row>
    <row r="1005" spans="1:5" x14ac:dyDescent="0.3">
      <c r="A1005" s="7" t="s">
        <v>7915</v>
      </c>
      <c r="B1005" s="6">
        <v>2975</v>
      </c>
      <c r="C1005" s="6">
        <v>513189</v>
      </c>
      <c r="D1005" s="6">
        <v>1.5302166757150688E-3</v>
      </c>
      <c r="E1005" s="6">
        <v>5.3644983979907288E-2</v>
      </c>
    </row>
    <row r="1006" spans="1:5" x14ac:dyDescent="0.3">
      <c r="A1006" s="7" t="s">
        <v>7646</v>
      </c>
      <c r="B1006" s="6">
        <v>2975</v>
      </c>
      <c r="C1006" s="6">
        <v>513189</v>
      </c>
      <c r="D1006" s="6">
        <v>1.06434683259543E-3</v>
      </c>
      <c r="E1006" s="6">
        <v>3.7312930704382498E-2</v>
      </c>
    </row>
    <row r="1007" spans="1:5" x14ac:dyDescent="0.3">
      <c r="A1007" s="7" t="s">
        <v>7834</v>
      </c>
      <c r="B1007" s="6">
        <v>2975</v>
      </c>
      <c r="C1007" s="6">
        <v>513189</v>
      </c>
      <c r="D1007" s="6">
        <v>1.5703477857965359E-4</v>
      </c>
      <c r="E1007" s="6">
        <v>5.5051864973679095E-3</v>
      </c>
    </row>
    <row r="1008" spans="1:5" x14ac:dyDescent="0.3">
      <c r="A1008" s="7" t="s">
        <v>7835</v>
      </c>
      <c r="B1008" s="6">
        <v>2975</v>
      </c>
      <c r="C1008" s="6">
        <v>513189</v>
      </c>
      <c r="D1008" s="6">
        <v>2.3188802303595515E-3</v>
      </c>
      <c r="E1008" s="6">
        <v>8.1293253944466126E-2</v>
      </c>
    </row>
    <row r="1009" spans="1:5" x14ac:dyDescent="0.3">
      <c r="A1009" s="7" t="s">
        <v>7836</v>
      </c>
      <c r="B1009" s="6">
        <v>2975</v>
      </c>
      <c r="C1009" s="6">
        <v>513189</v>
      </c>
      <c r="D1009" s="6">
        <v>1.2615127212565504E-3</v>
      </c>
      <c r="E1009" s="6">
        <v>4.4224998195522204E-2</v>
      </c>
    </row>
    <row r="1010" spans="1:5" x14ac:dyDescent="0.3">
      <c r="A1010" s="7" t="s">
        <v>7736</v>
      </c>
      <c r="B1010" s="6">
        <v>2975</v>
      </c>
      <c r="C1010" s="6">
        <v>513189</v>
      </c>
      <c r="D1010" s="6">
        <v>6.8711439782963976E-3</v>
      </c>
      <c r="E1010" s="6">
        <v>0.24088249362927586</v>
      </c>
    </row>
    <row r="1011" spans="1:5" x14ac:dyDescent="0.3">
      <c r="A1011" s="7" t="s">
        <v>7916</v>
      </c>
      <c r="B1011" s="6">
        <v>2975</v>
      </c>
      <c r="C1011" s="6">
        <v>513189</v>
      </c>
      <c r="D1011" s="6">
        <v>1.9873623644691713E-3</v>
      </c>
      <c r="E1011" s="6">
        <v>6.9671193561133882E-2</v>
      </c>
    </row>
    <row r="1012" spans="1:5" x14ac:dyDescent="0.3">
      <c r="A1012" s="7" t="s">
        <v>7917</v>
      </c>
      <c r="B1012" s="6">
        <v>2975</v>
      </c>
      <c r="C1012" s="6">
        <v>513189</v>
      </c>
      <c r="D1012" s="6">
        <v>2.2857284437705133E-3</v>
      </c>
      <c r="E1012" s="6">
        <v>8.0131047906132902E-2</v>
      </c>
    </row>
    <row r="1013" spans="1:5" x14ac:dyDescent="0.3">
      <c r="A1013" s="7" t="s">
        <v>7837</v>
      </c>
      <c r="B1013" s="6">
        <v>2975</v>
      </c>
      <c r="C1013" s="6">
        <v>513189</v>
      </c>
      <c r="D1013" s="6">
        <v>1.2266161037944052E-3</v>
      </c>
      <c r="E1013" s="6">
        <v>4.3001623418329332E-2</v>
      </c>
    </row>
    <row r="1014" spans="1:5" x14ac:dyDescent="0.3">
      <c r="A1014" s="7" t="s">
        <v>7737</v>
      </c>
      <c r="B1014" s="6">
        <v>2975</v>
      </c>
      <c r="C1014" s="6">
        <v>513189</v>
      </c>
      <c r="D1014" s="6">
        <v>6.4837915244665856E-3</v>
      </c>
      <c r="E1014" s="6">
        <v>0.22730303360243501</v>
      </c>
    </row>
    <row r="1015" spans="1:5" x14ac:dyDescent="0.3">
      <c r="A1015" s="7" t="s">
        <v>7738</v>
      </c>
      <c r="B1015" s="6">
        <v>2975</v>
      </c>
      <c r="C1015" s="6">
        <v>513189</v>
      </c>
      <c r="D1015" s="6">
        <v>1.1603125306163292E-3</v>
      </c>
      <c r="E1015" s="6">
        <v>4.0677211341662883E-2</v>
      </c>
    </row>
    <row r="1016" spans="1:5" x14ac:dyDescent="0.3">
      <c r="A1016" s="7" t="s">
        <v>7647</v>
      </c>
      <c r="B1016" s="6">
        <v>2975</v>
      </c>
      <c r="C1016" s="6">
        <v>513189</v>
      </c>
      <c r="D1016" s="6">
        <v>3.4390616508944137E-3</v>
      </c>
      <c r="E1016" s="6">
        <v>0.12056358429235721</v>
      </c>
    </row>
    <row r="1017" spans="1:5" x14ac:dyDescent="0.3">
      <c r="A1017" s="7" t="s">
        <v>7648</v>
      </c>
      <c r="B1017" s="6">
        <v>2975</v>
      </c>
      <c r="C1017" s="6">
        <v>513189</v>
      </c>
      <c r="D1017" s="6">
        <v>5.0547750393917382E-3</v>
      </c>
      <c r="E1017" s="6">
        <v>0.17720583647638705</v>
      </c>
    </row>
    <row r="1018" spans="1:5" x14ac:dyDescent="0.3">
      <c r="A1018" s="7" t="s">
        <v>7649</v>
      </c>
      <c r="B1018" s="6">
        <v>2975</v>
      </c>
      <c r="C1018" s="6">
        <v>513189</v>
      </c>
      <c r="D1018" s="6">
        <v>7.4678761368990809E-4</v>
      </c>
      <c r="E1018" s="6">
        <v>2.6180220231927391E-2</v>
      </c>
    </row>
    <row r="1019" spans="1:5" x14ac:dyDescent="0.3">
      <c r="A1019" s="7" t="s">
        <v>7838</v>
      </c>
      <c r="B1019" s="6">
        <v>2975</v>
      </c>
      <c r="C1019" s="6">
        <v>513189</v>
      </c>
      <c r="D1019" s="6">
        <v>2.5649013834676753E-4</v>
      </c>
      <c r="E1019" s="6">
        <v>8.9918046123675845E-3</v>
      </c>
    </row>
    <row r="1020" spans="1:5" x14ac:dyDescent="0.3">
      <c r="A1020" s="7" t="s">
        <v>7739</v>
      </c>
      <c r="B1020" s="6">
        <v>2975</v>
      </c>
      <c r="C1020" s="6">
        <v>513189</v>
      </c>
      <c r="D1020" s="6">
        <v>9.78850119813174E-4</v>
      </c>
      <c r="E1020" s="6">
        <v>3.4315662500259962E-2</v>
      </c>
    </row>
    <row r="1021" spans="1:5" x14ac:dyDescent="0.3">
      <c r="A1021" s="7" t="s">
        <v>7740</v>
      </c>
      <c r="B1021" s="6">
        <v>2975</v>
      </c>
      <c r="C1021" s="6">
        <v>513189</v>
      </c>
      <c r="D1021" s="6">
        <v>5.2676444059108242E-3</v>
      </c>
      <c r="E1021" s="6">
        <v>0.18466842261726352</v>
      </c>
    </row>
    <row r="1022" spans="1:5" x14ac:dyDescent="0.3">
      <c r="A1022" s="7" t="s">
        <v>7741</v>
      </c>
      <c r="B1022" s="6">
        <v>2975</v>
      </c>
      <c r="C1022" s="6">
        <v>513189</v>
      </c>
      <c r="D1022" s="6">
        <v>4.9657886648632674E-3</v>
      </c>
      <c r="E1022" s="6">
        <v>0.17408623079454522</v>
      </c>
    </row>
    <row r="1023" spans="1:5" x14ac:dyDescent="0.3">
      <c r="A1023" s="7" t="s">
        <v>7839</v>
      </c>
      <c r="B1023" s="6">
        <v>2975</v>
      </c>
      <c r="C1023" s="6">
        <v>513189</v>
      </c>
      <c r="D1023" s="6">
        <v>2.8388398305455153E-3</v>
      </c>
      <c r="E1023" s="6">
        <v>9.9521538124639861E-2</v>
      </c>
    </row>
    <row r="1024" spans="1:5" x14ac:dyDescent="0.3">
      <c r="A1024" s="7" t="s">
        <v>7650</v>
      </c>
      <c r="B1024" s="6">
        <v>2975</v>
      </c>
      <c r="C1024" s="6">
        <v>513189</v>
      </c>
      <c r="D1024" s="6">
        <v>1.7814723214425144E-3</v>
      </c>
      <c r="E1024" s="6">
        <v>6.2453282375695945E-2</v>
      </c>
    </row>
    <row r="1025" spans="1:5" x14ac:dyDescent="0.3">
      <c r="A1025" s="7" t="s">
        <v>7651</v>
      </c>
      <c r="B1025" s="6">
        <v>2975</v>
      </c>
      <c r="C1025" s="6">
        <v>513189</v>
      </c>
      <c r="D1025" s="6">
        <v>6.344205054618004E-3</v>
      </c>
      <c r="E1025" s="6">
        <v>0.22240953449366355</v>
      </c>
    </row>
    <row r="1026" spans="1:5" x14ac:dyDescent="0.3">
      <c r="A1026" s="7" t="s">
        <v>7652</v>
      </c>
      <c r="B1026" s="6">
        <v>2975</v>
      </c>
      <c r="C1026" s="6">
        <v>513189</v>
      </c>
      <c r="D1026" s="6">
        <v>6.4017844734305445E-3</v>
      </c>
      <c r="E1026" s="6">
        <v>0.22442810287603177</v>
      </c>
    </row>
    <row r="1027" spans="1:5" x14ac:dyDescent="0.3">
      <c r="A1027" s="7" t="s">
        <v>7840</v>
      </c>
      <c r="B1027" s="6">
        <v>2975</v>
      </c>
      <c r="C1027" s="6">
        <v>513189</v>
      </c>
      <c r="D1027" s="6">
        <v>2.8789709406269823E-4</v>
      </c>
      <c r="E1027" s="6">
        <v>1.0092841911841167E-2</v>
      </c>
    </row>
    <row r="1028" spans="1:5" x14ac:dyDescent="0.3">
      <c r="A1028" s="7" t="s">
        <v>7742</v>
      </c>
      <c r="B1028" s="6">
        <v>2975</v>
      </c>
      <c r="C1028" s="6">
        <v>513189</v>
      </c>
      <c r="D1028" s="6">
        <v>3.8211796121049042E-3</v>
      </c>
      <c r="E1028" s="6">
        <v>0.13395953810261912</v>
      </c>
    </row>
    <row r="1029" spans="1:5" x14ac:dyDescent="0.3">
      <c r="A1029" s="7" t="s">
        <v>7743</v>
      </c>
      <c r="B1029" s="6">
        <v>2975</v>
      </c>
      <c r="C1029" s="6">
        <v>513189</v>
      </c>
      <c r="D1029" s="6">
        <v>2.4724253471929904E-3</v>
      </c>
      <c r="E1029" s="6">
        <v>8.6676102964114751E-2</v>
      </c>
    </row>
    <row r="1030" spans="1:5" x14ac:dyDescent="0.3">
      <c r="A1030" s="7" t="s">
        <v>7653</v>
      </c>
      <c r="B1030" s="6">
        <v>2975</v>
      </c>
      <c r="C1030" s="6">
        <v>513189</v>
      </c>
      <c r="D1030" s="6">
        <v>1.3958646984858097E-3</v>
      </c>
      <c r="E1030" s="6">
        <v>4.8934991087714749E-2</v>
      </c>
    </row>
    <row r="1031" spans="1:5" x14ac:dyDescent="0.3">
      <c r="A1031" s="7" t="s">
        <v>7654</v>
      </c>
      <c r="B1031" s="6">
        <v>2975</v>
      </c>
      <c r="C1031" s="6">
        <v>513189</v>
      </c>
      <c r="D1031" s="6">
        <v>4.9727679883556969E-4</v>
      </c>
      <c r="E1031" s="6">
        <v>1.7433090574998381E-2</v>
      </c>
    </row>
    <row r="1032" spans="1:5" x14ac:dyDescent="0.3">
      <c r="A1032" s="7" t="s">
        <v>7903</v>
      </c>
      <c r="B1032" s="6">
        <v>2975</v>
      </c>
      <c r="C1032" s="6">
        <v>513189</v>
      </c>
      <c r="D1032" s="6">
        <v>1.4004012587558883E-2</v>
      </c>
      <c r="E1032" s="6">
        <v>0.49094029808749823</v>
      </c>
    </row>
    <row r="1033" spans="1:5" x14ac:dyDescent="0.3">
      <c r="A1033" s="7" t="s">
        <v>7655</v>
      </c>
      <c r="B1033" s="6">
        <v>2975</v>
      </c>
      <c r="C1033" s="6">
        <v>513189</v>
      </c>
      <c r="D1033" s="6">
        <v>1.2841955226069448E-3</v>
      </c>
      <c r="E1033" s="6">
        <v>4.5020191800697565E-2</v>
      </c>
    </row>
    <row r="1034" spans="1:5" x14ac:dyDescent="0.3">
      <c r="A1034" s="7" t="s">
        <v>7656</v>
      </c>
      <c r="B1034" s="6">
        <v>2975</v>
      </c>
      <c r="C1034" s="6">
        <v>513189</v>
      </c>
      <c r="D1034" s="6">
        <v>6.9426820440937958E-3</v>
      </c>
      <c r="E1034" s="6">
        <v>0.24339041192252123</v>
      </c>
    </row>
    <row r="1035" spans="1:5" x14ac:dyDescent="0.3">
      <c r="A1035" s="7" t="s">
        <v>7730</v>
      </c>
      <c r="B1035" s="6">
        <v>2975</v>
      </c>
      <c r="C1035" s="6">
        <v>513189</v>
      </c>
      <c r="D1035" s="6">
        <v>8.4554504110777914E-3</v>
      </c>
      <c r="E1035" s="6">
        <v>0.2964237085138321</v>
      </c>
    </row>
    <row r="1036" spans="1:5" x14ac:dyDescent="0.3">
      <c r="A1036" s="7" t="s">
        <v>7918</v>
      </c>
      <c r="B1036" s="6">
        <v>2975</v>
      </c>
      <c r="C1036" s="6">
        <v>513189</v>
      </c>
      <c r="D1036" s="6">
        <v>1.9332726074028463E-3</v>
      </c>
      <c r="E1036" s="6">
        <v>6.7774962656484916E-2</v>
      </c>
    </row>
    <row r="1037" spans="1:5" x14ac:dyDescent="0.3">
      <c r="A1037" s="7" t="s">
        <v>7657</v>
      </c>
      <c r="B1037" s="6">
        <v>2975</v>
      </c>
      <c r="C1037" s="6">
        <v>513189</v>
      </c>
      <c r="D1037" s="6">
        <v>1.8250930932701961E-3</v>
      </c>
      <c r="E1037" s="6">
        <v>6.398250084718704E-2</v>
      </c>
    </row>
    <row r="1038" spans="1:5" x14ac:dyDescent="0.3">
      <c r="A1038" s="7" t="s">
        <v>7658</v>
      </c>
      <c r="B1038" s="6">
        <v>2975</v>
      </c>
      <c r="C1038" s="6">
        <v>513189</v>
      </c>
      <c r="D1038" s="6">
        <v>9.6314664195520862E-4</v>
      </c>
      <c r="E1038" s="6">
        <v>3.3765143850523177E-2</v>
      </c>
    </row>
    <row r="1039" spans="1:5" x14ac:dyDescent="0.3">
      <c r="A1039" s="7" t="s">
        <v>7919</v>
      </c>
      <c r="B1039" s="6">
        <v>2975</v>
      </c>
      <c r="C1039" s="6">
        <v>513189</v>
      </c>
      <c r="D1039" s="6">
        <v>5.0530302085186303E-3</v>
      </c>
      <c r="E1039" s="6">
        <v>0.17714466773752738</v>
      </c>
    </row>
    <row r="1040" spans="1:5" x14ac:dyDescent="0.3">
      <c r="A1040" s="7" t="s">
        <v>7659</v>
      </c>
      <c r="B1040" s="6">
        <v>2975</v>
      </c>
      <c r="C1040" s="6">
        <v>513189</v>
      </c>
      <c r="D1040" s="6">
        <v>1.6471203442132555E-3</v>
      </c>
      <c r="E1040" s="6">
        <v>5.77432894835034E-2</v>
      </c>
    </row>
    <row r="1041" spans="1:5" x14ac:dyDescent="0.3">
      <c r="A1041" s="7" t="s">
        <v>7841</v>
      </c>
      <c r="B1041" s="6">
        <v>2975</v>
      </c>
      <c r="C1041" s="6">
        <v>513189</v>
      </c>
      <c r="D1041" s="6">
        <v>2.406121774014914E-3</v>
      </c>
      <c r="E1041" s="6">
        <v>8.4351690887448288E-2</v>
      </c>
    </row>
    <row r="1042" spans="1:5" x14ac:dyDescent="0.3">
      <c r="A1042" s="7" t="s">
        <v>7842</v>
      </c>
      <c r="B1042" s="6">
        <v>2975</v>
      </c>
      <c r="C1042" s="6">
        <v>513189</v>
      </c>
      <c r="D1042" s="6">
        <v>1.575931244590479E-2</v>
      </c>
      <c r="E1042" s="6">
        <v>0.55247604938029948</v>
      </c>
    </row>
    <row r="1043" spans="1:5" x14ac:dyDescent="0.3">
      <c r="A1043" s="7" t="s">
        <v>7808</v>
      </c>
      <c r="B1043" s="6">
        <v>2975</v>
      </c>
      <c r="C1043" s="6">
        <v>513189</v>
      </c>
      <c r="D1043" s="6">
        <v>0.26152048575393577</v>
      </c>
      <c r="E1043" s="6">
        <v>9.1681540864999373</v>
      </c>
    </row>
    <row r="1044" spans="1:5" x14ac:dyDescent="0.3">
      <c r="A1044" s="7" t="s">
        <v>7660</v>
      </c>
      <c r="B1044" s="6">
        <v>2975</v>
      </c>
      <c r="C1044" s="6">
        <v>513189</v>
      </c>
      <c r="D1044" s="6">
        <v>7.445193335548687E-3</v>
      </c>
      <c r="E1044" s="6">
        <v>0.26100700871409854</v>
      </c>
    </row>
    <row r="1045" spans="1:5" x14ac:dyDescent="0.3">
      <c r="A1045" s="7" t="s">
        <v>7920</v>
      </c>
      <c r="B1045" s="6">
        <v>2975</v>
      </c>
      <c r="C1045" s="6">
        <v>513189</v>
      </c>
      <c r="D1045" s="6">
        <v>4.9239127239086933E-3</v>
      </c>
      <c r="E1045" s="6">
        <v>0.17261818106191379</v>
      </c>
    </row>
    <row r="1046" spans="1:5" x14ac:dyDescent="0.3">
      <c r="A1046" s="7" t="s">
        <v>7809</v>
      </c>
      <c r="B1046" s="6">
        <v>2975</v>
      </c>
      <c r="C1046" s="6">
        <v>513189</v>
      </c>
      <c r="D1046" s="6">
        <v>4.0576041954109375E-2</v>
      </c>
      <c r="E1046" s="6">
        <v>1.422479022181008</v>
      </c>
    </row>
    <row r="1047" spans="1:5" x14ac:dyDescent="0.3">
      <c r="A1047" s="7" t="s">
        <v>7921</v>
      </c>
      <c r="B1047" s="6">
        <v>2975</v>
      </c>
      <c r="C1047" s="6">
        <v>513189</v>
      </c>
      <c r="D1047" s="6">
        <v>5.0394205277083944E-2</v>
      </c>
      <c r="E1047" s="6">
        <v>1.7666755157442218</v>
      </c>
    </row>
    <row r="1048" spans="1:5" x14ac:dyDescent="0.3">
      <c r="A1048" s="7" t="s">
        <v>7804</v>
      </c>
      <c r="B1048" s="6">
        <v>2975</v>
      </c>
      <c r="C1048" s="6">
        <v>513189</v>
      </c>
      <c r="D1048" s="6">
        <v>3.1563990494510369E-3</v>
      </c>
      <c r="E1048" s="6">
        <v>0.11065424859709498</v>
      </c>
    </row>
    <row r="1049" spans="1:5" x14ac:dyDescent="0.3">
      <c r="A1049" s="7" t="s">
        <v>7661</v>
      </c>
      <c r="B1049" s="6">
        <v>2975</v>
      </c>
      <c r="C1049" s="6">
        <v>513189</v>
      </c>
      <c r="D1049" s="6">
        <v>1.1236710822810766E-3</v>
      </c>
      <c r="E1049" s="6">
        <v>3.9392667825610371E-2</v>
      </c>
    </row>
    <row r="1050" spans="1:5" x14ac:dyDescent="0.3">
      <c r="A1050" s="7" t="s">
        <v>7922</v>
      </c>
      <c r="B1050" s="6">
        <v>2975</v>
      </c>
      <c r="C1050" s="6">
        <v>513189</v>
      </c>
      <c r="D1050" s="6">
        <v>1.0994179331448858E-2</v>
      </c>
      <c r="E1050" s="6">
        <v>0.38542422355461331</v>
      </c>
    </row>
    <row r="1051" spans="1:5" x14ac:dyDescent="0.3">
      <c r="A1051" s="7" t="s">
        <v>7662</v>
      </c>
      <c r="B1051" s="6">
        <v>2975</v>
      </c>
      <c r="C1051" s="6">
        <v>513189</v>
      </c>
      <c r="D1051" s="6">
        <v>1.0010094719016361E-2</v>
      </c>
      <c r="E1051" s="6">
        <v>0.35092505483777442</v>
      </c>
    </row>
    <row r="1052" spans="1:5" x14ac:dyDescent="0.3">
      <c r="A1052" s="7" t="s">
        <v>7923</v>
      </c>
      <c r="B1052" s="6">
        <v>2975</v>
      </c>
      <c r="C1052" s="6">
        <v>513189</v>
      </c>
      <c r="D1052" s="6">
        <v>2.6294601257726437E-3</v>
      </c>
      <c r="E1052" s="6">
        <v>9.2181289461482657E-2</v>
      </c>
    </row>
    <row r="1053" spans="1:5" x14ac:dyDescent="0.3">
      <c r="A1053" s="7" t="s">
        <v>7663</v>
      </c>
      <c r="B1053" s="6">
        <v>2975</v>
      </c>
      <c r="C1053" s="6">
        <v>513189</v>
      </c>
      <c r="D1053" s="6">
        <v>7.9389804726380422E-4</v>
      </c>
      <c r="E1053" s="6">
        <v>2.7831776181137764E-2</v>
      </c>
    </row>
    <row r="1054" spans="1:5" x14ac:dyDescent="0.3">
      <c r="A1054" s="7" t="s">
        <v>7664</v>
      </c>
      <c r="B1054" s="6">
        <v>2975</v>
      </c>
      <c r="C1054" s="6">
        <v>513189</v>
      </c>
      <c r="D1054" s="6">
        <v>3.0272815648410994E-3</v>
      </c>
      <c r="E1054" s="6">
        <v>0.10612776192148135</v>
      </c>
    </row>
    <row r="1055" spans="1:5" x14ac:dyDescent="0.3">
      <c r="A1055" s="7" t="s">
        <v>7665</v>
      </c>
      <c r="B1055" s="6">
        <v>2975</v>
      </c>
      <c r="C1055" s="6">
        <v>513189</v>
      </c>
      <c r="D1055" s="6">
        <v>2.3485423552023744E-3</v>
      </c>
      <c r="E1055" s="6">
        <v>8.233312250508007E-2</v>
      </c>
    </row>
    <row r="1056" spans="1:5" x14ac:dyDescent="0.3">
      <c r="A1056" s="7" t="s">
        <v>7924</v>
      </c>
      <c r="B1056" s="6">
        <v>2975</v>
      </c>
      <c r="C1056" s="6">
        <v>513189</v>
      </c>
      <c r="D1056" s="6">
        <v>1.544175322699927E-3</v>
      </c>
      <c r="E1056" s="6">
        <v>5.4134333890784439E-2</v>
      </c>
    </row>
    <row r="1057" spans="1:5" x14ac:dyDescent="0.3">
      <c r="A1057" s="7" t="s">
        <v>7666</v>
      </c>
      <c r="B1057" s="6">
        <v>2975</v>
      </c>
      <c r="C1057" s="6">
        <v>513189</v>
      </c>
      <c r="D1057" s="6">
        <v>1.5703477857965358E-3</v>
      </c>
      <c r="E1057" s="6">
        <v>5.5051864973679088E-2</v>
      </c>
    </row>
    <row r="1058" spans="1:5" x14ac:dyDescent="0.3">
      <c r="A1058" s="7" t="s">
        <v>7843</v>
      </c>
      <c r="B1058" s="6">
        <v>2975</v>
      </c>
      <c r="C1058" s="6">
        <v>513189</v>
      </c>
      <c r="D1058" s="6">
        <v>4.9047195843045137E-3</v>
      </c>
      <c r="E1058" s="6">
        <v>0.17194532493445769</v>
      </c>
    </row>
    <row r="1059" spans="1:5" x14ac:dyDescent="0.3">
      <c r="A1059" s="7" t="s">
        <v>7901</v>
      </c>
      <c r="B1059" s="6">
        <v>2975</v>
      </c>
      <c r="C1059" s="6">
        <v>513189</v>
      </c>
      <c r="D1059" s="6">
        <v>5.4787689415568025E-4</v>
      </c>
      <c r="E1059" s="6">
        <v>1.9206984001928037E-2</v>
      </c>
    </row>
    <row r="1060" spans="1:5" x14ac:dyDescent="0.3">
      <c r="A1060" s="7" t="s">
        <v>7810</v>
      </c>
      <c r="B1060" s="6">
        <v>2975</v>
      </c>
      <c r="C1060" s="6">
        <v>513189</v>
      </c>
      <c r="D1060" s="6">
        <v>1.3663770567302969E-2</v>
      </c>
      <c r="E1060" s="6">
        <v>0.47901239400986773</v>
      </c>
    </row>
    <row r="1061" spans="1:5" x14ac:dyDescent="0.3">
      <c r="A1061" s="7" t="s">
        <v>7925</v>
      </c>
      <c r="B1061" s="6">
        <v>2975</v>
      </c>
      <c r="C1061" s="6">
        <v>513189</v>
      </c>
      <c r="D1061" s="6">
        <v>7.5289452174578352E-3</v>
      </c>
      <c r="E1061" s="6">
        <v>0.2639431081793614</v>
      </c>
    </row>
    <row r="1062" spans="1:5" x14ac:dyDescent="0.3">
      <c r="A1062" s="7" t="s">
        <v>7744</v>
      </c>
      <c r="B1062" s="6">
        <v>2975</v>
      </c>
      <c r="C1062" s="6">
        <v>513189</v>
      </c>
      <c r="D1062" s="6">
        <v>4.3010081022094009E-3</v>
      </c>
      <c r="E1062" s="6">
        <v>0.15078094128902106</v>
      </c>
    </row>
    <row r="1063" spans="1:5" x14ac:dyDescent="0.3">
      <c r="A1063" s="7" t="s">
        <v>7926</v>
      </c>
      <c r="B1063" s="6">
        <v>2975</v>
      </c>
      <c r="C1063" s="6">
        <v>513189</v>
      </c>
      <c r="D1063" s="6">
        <v>1.6408389530700694E-2</v>
      </c>
      <c r="E1063" s="6">
        <v>0.57523082023608685</v>
      </c>
    </row>
    <row r="1064" spans="1:5" x14ac:dyDescent="0.3">
      <c r="A1064" s="7" t="s">
        <v>7927</v>
      </c>
      <c r="B1064" s="6">
        <v>2975</v>
      </c>
      <c r="C1064" s="6">
        <v>513189</v>
      </c>
      <c r="D1064" s="6">
        <v>2.9225917124546638E-3</v>
      </c>
      <c r="E1064" s="6">
        <v>0.10245763758990276</v>
      </c>
    </row>
    <row r="1065" spans="1:5" x14ac:dyDescent="0.3">
      <c r="A1065" s="7" t="s">
        <v>7928</v>
      </c>
      <c r="B1065" s="6">
        <v>2975</v>
      </c>
      <c r="C1065" s="6">
        <v>513189</v>
      </c>
      <c r="D1065" s="6">
        <v>1.1194834881856193E-2</v>
      </c>
      <c r="E1065" s="6">
        <v>0.3924586285234723</v>
      </c>
    </row>
    <row r="1066" spans="1:5" x14ac:dyDescent="0.3">
      <c r="A1066" s="7" t="s">
        <v>7929</v>
      </c>
      <c r="B1066" s="6">
        <v>2975</v>
      </c>
      <c r="C1066" s="6">
        <v>513189</v>
      </c>
      <c r="D1066" s="6">
        <v>3.6972966201142881E-3</v>
      </c>
      <c r="E1066" s="6">
        <v>0.12961655764358443</v>
      </c>
    </row>
    <row r="1067" spans="1:5" x14ac:dyDescent="0.3">
      <c r="A1067" s="7" t="s">
        <v>7745</v>
      </c>
      <c r="B1067" s="6">
        <v>2975</v>
      </c>
      <c r="C1067" s="6">
        <v>513189</v>
      </c>
      <c r="D1067" s="6">
        <v>1.4872938362366301E-2</v>
      </c>
      <c r="E1067" s="6">
        <v>0.52140233003960068</v>
      </c>
    </row>
    <row r="1068" spans="1:5" x14ac:dyDescent="0.3">
      <c r="A1068" s="7" t="s">
        <v>7746</v>
      </c>
      <c r="B1068" s="6">
        <v>2975</v>
      </c>
      <c r="C1068" s="6">
        <v>513189</v>
      </c>
      <c r="D1068" s="6">
        <v>1.1655470232356509E-3</v>
      </c>
      <c r="E1068" s="6">
        <v>4.0860717558241812E-2</v>
      </c>
    </row>
    <row r="1069" spans="1:5" x14ac:dyDescent="0.3">
      <c r="A1069" s="7" t="s">
        <v>7747</v>
      </c>
      <c r="B1069" s="6">
        <v>2975</v>
      </c>
      <c r="C1069" s="6">
        <v>513189</v>
      </c>
      <c r="D1069" s="6">
        <v>9.5965698020899408E-4</v>
      </c>
      <c r="E1069" s="6">
        <v>3.3642806372803889E-2</v>
      </c>
    </row>
    <row r="1070" spans="1:5" x14ac:dyDescent="0.3">
      <c r="A1070" s="7" t="s">
        <v>7822</v>
      </c>
      <c r="B1070" s="6">
        <v>2975</v>
      </c>
      <c r="C1070" s="6">
        <v>513189</v>
      </c>
      <c r="D1070" s="6">
        <v>1.5614491483436887E-2</v>
      </c>
      <c r="E1070" s="6">
        <v>0.5473990440549491</v>
      </c>
    </row>
    <row r="1071" spans="1:5" x14ac:dyDescent="0.3">
      <c r="A1071" s="7" t="s">
        <v>7727</v>
      </c>
      <c r="B1071" s="6">
        <v>2975</v>
      </c>
      <c r="C1071" s="6">
        <v>513189</v>
      </c>
      <c r="D1071" s="6">
        <v>1.3365404488001628E-3</v>
      </c>
      <c r="E1071" s="6">
        <v>4.6855253966486876E-2</v>
      </c>
    </row>
    <row r="1072" spans="1:5" x14ac:dyDescent="0.3">
      <c r="A1072" s="7" t="s">
        <v>7930</v>
      </c>
      <c r="B1072" s="6">
        <v>2975</v>
      </c>
      <c r="C1072" s="6">
        <v>513189</v>
      </c>
      <c r="D1072" s="6">
        <v>3.95727642020727E-3</v>
      </c>
      <c r="E1072" s="6">
        <v>0.1387306997336713</v>
      </c>
    </row>
    <row r="1073" spans="1:5" x14ac:dyDescent="0.3">
      <c r="A1073" s="7" t="s">
        <v>7931</v>
      </c>
      <c r="B1073" s="6">
        <v>2975</v>
      </c>
      <c r="C1073" s="6">
        <v>513189</v>
      </c>
      <c r="D1073" s="6">
        <v>1.0887744648189314E-3</v>
      </c>
      <c r="E1073" s="6">
        <v>3.8169293048417506E-2</v>
      </c>
    </row>
    <row r="1074" spans="1:5" x14ac:dyDescent="0.3">
      <c r="A1074" s="7" t="s">
        <v>7667</v>
      </c>
      <c r="B1074" s="6">
        <v>2975</v>
      </c>
      <c r="C1074" s="6">
        <v>513189</v>
      </c>
      <c r="D1074" s="6">
        <v>7.1887031972019187E-4</v>
      </c>
      <c r="E1074" s="6">
        <v>2.5201520410173098E-2</v>
      </c>
    </row>
    <row r="1075" spans="1:5" x14ac:dyDescent="0.3">
      <c r="A1075" s="7" t="s">
        <v>7932</v>
      </c>
      <c r="B1075" s="6">
        <v>2975</v>
      </c>
      <c r="C1075" s="6">
        <v>513189</v>
      </c>
      <c r="D1075" s="6">
        <v>1.2580230595103359E-3</v>
      </c>
      <c r="E1075" s="6">
        <v>4.4102660717802916E-2</v>
      </c>
    </row>
    <row r="1076" spans="1:5" x14ac:dyDescent="0.3">
      <c r="A1076" s="7" t="s">
        <v>7668</v>
      </c>
      <c r="B1076" s="6">
        <v>2975</v>
      </c>
      <c r="C1076" s="6">
        <v>513189</v>
      </c>
      <c r="D1076" s="6">
        <v>2.6992533606969341E-3</v>
      </c>
      <c r="E1076" s="6">
        <v>9.4628039015868401E-2</v>
      </c>
    </row>
    <row r="1077" spans="1:5" x14ac:dyDescent="0.3">
      <c r="A1077" s="7" t="s">
        <v>7933</v>
      </c>
      <c r="B1077" s="6">
        <v>2975</v>
      </c>
      <c r="C1077" s="6">
        <v>513189</v>
      </c>
      <c r="D1077" s="6">
        <v>5.1751683696361394E-3</v>
      </c>
      <c r="E1077" s="6">
        <v>0.18142647945770243</v>
      </c>
    </row>
    <row r="1078" spans="1:5" x14ac:dyDescent="0.3">
      <c r="A1078" s="7" t="s">
        <v>7904</v>
      </c>
      <c r="B1078" s="6">
        <v>2975</v>
      </c>
      <c r="C1078" s="6">
        <v>513189</v>
      </c>
      <c r="D1078" s="6">
        <v>7.92153216390697E-4</v>
      </c>
      <c r="E1078" s="6">
        <v>2.777060744227812E-2</v>
      </c>
    </row>
    <row r="1079" spans="1:5" x14ac:dyDescent="0.3">
      <c r="A1079" s="7" t="s">
        <v>7748</v>
      </c>
      <c r="B1079" s="6">
        <v>2975</v>
      </c>
      <c r="C1079" s="6">
        <v>513189</v>
      </c>
      <c r="D1079" s="6">
        <v>7.0875030065616976E-3</v>
      </c>
      <c r="E1079" s="6">
        <v>0.24846741724787164</v>
      </c>
    </row>
    <row r="1080" spans="1:5" x14ac:dyDescent="0.3">
      <c r="A1080" s="7" t="s">
        <v>7844</v>
      </c>
      <c r="B1080" s="6">
        <v>2975</v>
      </c>
      <c r="C1080" s="6">
        <v>513189</v>
      </c>
      <c r="D1080" s="6">
        <v>1.638396189847719E-3</v>
      </c>
      <c r="E1080" s="6">
        <v>5.7437445789205184E-2</v>
      </c>
    </row>
    <row r="1081" spans="1:5" x14ac:dyDescent="0.3">
      <c r="A1081" s="7" t="s">
        <v>7934</v>
      </c>
      <c r="B1081" s="6">
        <v>2975</v>
      </c>
      <c r="C1081" s="6">
        <v>513189</v>
      </c>
      <c r="D1081" s="6">
        <v>2.9208468815815568E-3</v>
      </c>
      <c r="E1081" s="6">
        <v>0.1023964688510431</v>
      </c>
    </row>
    <row r="1082" spans="1:5" x14ac:dyDescent="0.3">
      <c r="A1082" s="7" t="s">
        <v>7749</v>
      </c>
      <c r="B1082" s="6">
        <v>2975</v>
      </c>
      <c r="C1082" s="6">
        <v>513189</v>
      </c>
      <c r="D1082" s="6">
        <v>1.545920153573034E-3</v>
      </c>
      <c r="E1082" s="6">
        <v>5.4195502629644079E-2</v>
      </c>
    </row>
    <row r="1083" spans="1:5" x14ac:dyDescent="0.3">
      <c r="A1083" s="7" t="s">
        <v>7750</v>
      </c>
      <c r="B1083" s="6">
        <v>2975</v>
      </c>
      <c r="C1083" s="6">
        <v>513189</v>
      </c>
      <c r="D1083" s="6">
        <v>2.6416739418843945E-3</v>
      </c>
      <c r="E1083" s="6">
        <v>9.2609470633500154E-2</v>
      </c>
    </row>
    <row r="1084" spans="1:5" x14ac:dyDescent="0.3">
      <c r="A1084" s="7" t="s">
        <v>7751</v>
      </c>
      <c r="B1084" s="6">
        <v>2975</v>
      </c>
      <c r="C1084" s="6">
        <v>513189</v>
      </c>
      <c r="D1084" s="6">
        <v>4.3132219183211517E-3</v>
      </c>
      <c r="E1084" s="6">
        <v>0.15120912246103857</v>
      </c>
    </row>
    <row r="1085" spans="1:5" x14ac:dyDescent="0.3">
      <c r="A1085" s="7" t="s">
        <v>7752</v>
      </c>
      <c r="B1085" s="6">
        <v>2975</v>
      </c>
      <c r="C1085" s="6">
        <v>513189</v>
      </c>
      <c r="D1085" s="6">
        <v>4.8680781359692607E-3</v>
      </c>
      <c r="E1085" s="6">
        <v>0.17066078141840518</v>
      </c>
    </row>
    <row r="1086" spans="1:5" x14ac:dyDescent="0.3">
      <c r="A1086" s="7" t="s">
        <v>7935</v>
      </c>
      <c r="B1086" s="6">
        <v>2975</v>
      </c>
      <c r="C1086" s="6">
        <v>513189</v>
      </c>
      <c r="D1086" s="6">
        <v>1.544175322699927E-3</v>
      </c>
      <c r="E1086" s="6">
        <v>5.4134333890784439E-2</v>
      </c>
    </row>
    <row r="1087" spans="1:5" x14ac:dyDescent="0.3">
      <c r="A1087" s="7" t="s">
        <v>7936</v>
      </c>
      <c r="B1087" s="6">
        <v>2975</v>
      </c>
      <c r="C1087" s="6">
        <v>513189</v>
      </c>
      <c r="D1087" s="6">
        <v>6.0196665122200536E-4</v>
      </c>
      <c r="E1087" s="6">
        <v>2.1103214906576986E-2</v>
      </c>
    </row>
    <row r="1088" spans="1:5" x14ac:dyDescent="0.3">
      <c r="A1088" s="7" t="s">
        <v>7937</v>
      </c>
      <c r="B1088" s="6">
        <v>2975</v>
      </c>
      <c r="C1088" s="6">
        <v>513189</v>
      </c>
      <c r="D1088" s="6">
        <v>2.2647904732932263E-3</v>
      </c>
      <c r="E1088" s="6">
        <v>7.9397023039817174E-2</v>
      </c>
    </row>
    <row r="1089" spans="1:5" x14ac:dyDescent="0.3">
      <c r="A1089" s="7" t="s">
        <v>7938</v>
      </c>
      <c r="B1089" s="6">
        <v>2975</v>
      </c>
      <c r="C1089" s="6">
        <v>513189</v>
      </c>
      <c r="D1089" s="6">
        <v>1.545920153573034E-3</v>
      </c>
      <c r="E1089" s="6">
        <v>5.4195502629644079E-2</v>
      </c>
    </row>
    <row r="1090" spans="1:5" x14ac:dyDescent="0.3">
      <c r="A1090" s="7" t="s">
        <v>7939</v>
      </c>
      <c r="B1090" s="6">
        <v>2975</v>
      </c>
      <c r="C1090" s="6">
        <v>513189</v>
      </c>
      <c r="D1090" s="6">
        <v>2.2333835175772951E-3</v>
      </c>
      <c r="E1090" s="6">
        <v>7.829598574034359E-2</v>
      </c>
    </row>
    <row r="1091" spans="1:5" x14ac:dyDescent="0.3">
      <c r="A1091" s="7" t="s">
        <v>7845</v>
      </c>
      <c r="B1091" s="6">
        <v>2975</v>
      </c>
      <c r="C1091" s="6">
        <v>513189</v>
      </c>
      <c r="D1091" s="6">
        <v>8.0523944793900147E-3</v>
      </c>
      <c r="E1091" s="6">
        <v>0.28229372983725448</v>
      </c>
    </row>
    <row r="1092" spans="1:5" x14ac:dyDescent="0.3">
      <c r="A1092" s="7" t="s">
        <v>7669</v>
      </c>
      <c r="B1092" s="6">
        <v>2975</v>
      </c>
      <c r="C1092" s="6">
        <v>513189</v>
      </c>
      <c r="D1092" s="6">
        <v>1.0224708916408555E-3</v>
      </c>
      <c r="E1092" s="6">
        <v>3.584488097175105E-2</v>
      </c>
    </row>
    <row r="1093" spans="1:5" x14ac:dyDescent="0.3">
      <c r="A1093" s="7" t="s">
        <v>7940</v>
      </c>
      <c r="B1093" s="6">
        <v>2975</v>
      </c>
      <c r="C1093" s="6">
        <v>513189</v>
      </c>
      <c r="D1093" s="6">
        <v>3.6990414509873951E-3</v>
      </c>
      <c r="E1093" s="6">
        <v>0.1296777263824441</v>
      </c>
    </row>
    <row r="1094" spans="1:5" x14ac:dyDescent="0.3">
      <c r="A1094" s="7" t="s">
        <v>7753</v>
      </c>
      <c r="B1094" s="6">
        <v>2975</v>
      </c>
      <c r="C1094" s="6">
        <v>513189</v>
      </c>
      <c r="D1094" s="6">
        <v>2.0780935698707492E-3</v>
      </c>
      <c r="E1094" s="6">
        <v>7.2851967981835339E-2</v>
      </c>
    </row>
    <row r="1095" spans="1:5" x14ac:dyDescent="0.3">
      <c r="A1095" s="7" t="s">
        <v>7722</v>
      </c>
      <c r="B1095" s="6">
        <v>2975</v>
      </c>
      <c r="C1095" s="6">
        <v>513189</v>
      </c>
      <c r="D1095" s="6">
        <v>3.9921730376694152E-3</v>
      </c>
      <c r="E1095" s="6">
        <v>0.13995407451086417</v>
      </c>
    </row>
    <row r="1096" spans="1:5" x14ac:dyDescent="0.3">
      <c r="A1096" s="7" t="s">
        <v>7941</v>
      </c>
      <c r="B1096" s="6">
        <v>2975</v>
      </c>
      <c r="C1096" s="6">
        <v>513189</v>
      </c>
      <c r="D1096" s="6">
        <v>8.7939476004605997E-4</v>
      </c>
      <c r="E1096" s="6">
        <v>3.0829044385260292E-2</v>
      </c>
    </row>
    <row r="1097" spans="1:5" x14ac:dyDescent="0.3">
      <c r="A1097" s="7" t="s">
        <v>7942</v>
      </c>
      <c r="B1097" s="6">
        <v>2975</v>
      </c>
      <c r="C1097" s="6">
        <v>513189</v>
      </c>
      <c r="D1097" s="6">
        <v>8.9597065334057913E-3</v>
      </c>
      <c r="E1097" s="6">
        <v>0.31410147404426902</v>
      </c>
    </row>
    <row r="1098" spans="1:5" x14ac:dyDescent="0.3">
      <c r="A1098" s="7" t="s">
        <v>7846</v>
      </c>
      <c r="B1098" s="6">
        <v>2975</v>
      </c>
      <c r="C1098" s="6">
        <v>513189</v>
      </c>
      <c r="D1098" s="6">
        <v>8.8113959091916741E-4</v>
      </c>
      <c r="E1098" s="6">
        <v>3.0890213124119933E-2</v>
      </c>
    </row>
    <row r="1099" spans="1:5" x14ac:dyDescent="0.3">
      <c r="A1099" s="7" t="s">
        <v>7943</v>
      </c>
      <c r="B1099" s="6">
        <v>2975</v>
      </c>
      <c r="C1099" s="6">
        <v>513189</v>
      </c>
      <c r="D1099" s="6">
        <v>1.1693856511564871E-2</v>
      </c>
      <c r="E1099" s="6">
        <v>0.4099528878373303</v>
      </c>
    </row>
    <row r="1100" spans="1:5" x14ac:dyDescent="0.3">
      <c r="A1100" s="7" t="s">
        <v>7847</v>
      </c>
      <c r="B1100" s="6">
        <v>2975</v>
      </c>
      <c r="C1100" s="6">
        <v>513189</v>
      </c>
      <c r="D1100" s="6">
        <v>1.3958646984858097E-3</v>
      </c>
      <c r="E1100" s="6">
        <v>4.8934991087714749E-2</v>
      </c>
    </row>
    <row r="1101" spans="1:5" x14ac:dyDescent="0.3">
      <c r="A1101" s="7" t="s">
        <v>7848</v>
      </c>
      <c r="B1101" s="6">
        <v>2975</v>
      </c>
      <c r="C1101" s="6">
        <v>513189</v>
      </c>
      <c r="D1101" s="6">
        <v>1.6453755133401481E-3</v>
      </c>
      <c r="E1101" s="6">
        <v>5.7682120744643753E-2</v>
      </c>
    </row>
    <row r="1102" spans="1:5" x14ac:dyDescent="0.3">
      <c r="A1102" s="7" t="s">
        <v>7944</v>
      </c>
      <c r="B1102" s="6">
        <v>2975</v>
      </c>
      <c r="C1102" s="6">
        <v>513189</v>
      </c>
      <c r="D1102" s="6">
        <v>1.832072416762625E-3</v>
      </c>
      <c r="E1102" s="6">
        <v>6.4227175802625602E-2</v>
      </c>
    </row>
    <row r="1103" spans="1:5" x14ac:dyDescent="0.3">
      <c r="A1103" s="7" t="s">
        <v>7945</v>
      </c>
      <c r="B1103" s="6">
        <v>2975</v>
      </c>
      <c r="C1103" s="6">
        <v>513189</v>
      </c>
      <c r="D1103" s="6">
        <v>4.8419056728726522E-3</v>
      </c>
      <c r="E1103" s="6">
        <v>0.16974325033551052</v>
      </c>
    </row>
    <row r="1104" spans="1:5" x14ac:dyDescent="0.3">
      <c r="A1104" s="7" t="s">
        <v>7946</v>
      </c>
      <c r="B1104" s="6">
        <v>2975</v>
      </c>
      <c r="C1104" s="6">
        <v>513189</v>
      </c>
      <c r="D1104" s="6">
        <v>2.1412564474772317E-2</v>
      </c>
      <c r="E1104" s="6">
        <v>0.75066276328554427</v>
      </c>
    </row>
    <row r="1105" spans="1:5" x14ac:dyDescent="0.3">
      <c r="A1105" s="7" t="s">
        <v>7947</v>
      </c>
      <c r="B1105" s="6">
        <v>2975</v>
      </c>
      <c r="C1105" s="6">
        <v>513189</v>
      </c>
      <c r="D1105" s="6">
        <v>4.8286449582370369E-2</v>
      </c>
      <c r="E1105" s="6">
        <v>1.6927836792017723</v>
      </c>
    </row>
    <row r="1106" spans="1:5" x14ac:dyDescent="0.3">
      <c r="A1106" s="7" t="s">
        <v>7754</v>
      </c>
      <c r="B1106" s="6">
        <v>2975</v>
      </c>
      <c r="C1106" s="6">
        <v>513189</v>
      </c>
      <c r="D1106" s="6">
        <v>3.8508417369477275E-3</v>
      </c>
      <c r="E1106" s="6">
        <v>0.13499940666323307</v>
      </c>
    </row>
    <row r="1107" spans="1:5" x14ac:dyDescent="0.3">
      <c r="A1107" s="7" t="s">
        <v>7670</v>
      </c>
      <c r="B1107" s="6">
        <v>2975</v>
      </c>
      <c r="C1107" s="6">
        <v>513189</v>
      </c>
      <c r="D1107" s="6">
        <v>1.6628238220712207E-3</v>
      </c>
      <c r="E1107" s="6">
        <v>5.8293808133240192E-2</v>
      </c>
    </row>
    <row r="1108" spans="1:5" x14ac:dyDescent="0.3">
      <c r="A1108" s="7" t="s">
        <v>7755</v>
      </c>
      <c r="B1108" s="6">
        <v>2975</v>
      </c>
      <c r="C1108" s="6">
        <v>513189</v>
      </c>
      <c r="D1108" s="6">
        <v>4.0916283974365298E-3</v>
      </c>
      <c r="E1108" s="6">
        <v>0.14344069262586387</v>
      </c>
    </row>
    <row r="1109" spans="1:5" x14ac:dyDescent="0.3">
      <c r="A1109" s="7" t="s">
        <v>7948</v>
      </c>
      <c r="B1109" s="6">
        <v>2975</v>
      </c>
      <c r="C1109" s="6">
        <v>513189</v>
      </c>
      <c r="D1109" s="6">
        <v>4.9588093413708385E-3</v>
      </c>
      <c r="E1109" s="6">
        <v>0.17384155583910663</v>
      </c>
    </row>
    <row r="1110" spans="1:5" x14ac:dyDescent="0.3">
      <c r="A1110" s="7" t="s">
        <v>7671</v>
      </c>
      <c r="B1110" s="6">
        <v>2975</v>
      </c>
      <c r="C1110" s="6">
        <v>513189</v>
      </c>
      <c r="D1110" s="6">
        <v>1.012001906402212E-3</v>
      </c>
      <c r="E1110" s="6">
        <v>3.5477868538593194E-2</v>
      </c>
    </row>
    <row r="1111" spans="1:5" x14ac:dyDescent="0.3">
      <c r="A1111" s="7" t="s">
        <v>7672</v>
      </c>
      <c r="B1111" s="6">
        <v>2975</v>
      </c>
      <c r="C1111" s="6">
        <v>513189</v>
      </c>
      <c r="D1111" s="6">
        <v>1.5473160182715199E-2</v>
      </c>
      <c r="E1111" s="6">
        <v>0.542444376207318</v>
      </c>
    </row>
    <row r="1112" spans="1:5" x14ac:dyDescent="0.3">
      <c r="A1112" s="7" t="s">
        <v>7756</v>
      </c>
      <c r="B1112" s="6">
        <v>2975</v>
      </c>
      <c r="C1112" s="6">
        <v>513189</v>
      </c>
      <c r="D1112" s="6">
        <v>5.6323140583902417E-3</v>
      </c>
      <c r="E1112" s="6">
        <v>0.19745268903892899</v>
      </c>
    </row>
    <row r="1113" spans="1:5" x14ac:dyDescent="0.3">
      <c r="A1113" s="7" t="s">
        <v>7674</v>
      </c>
      <c r="B1113" s="6">
        <v>2975</v>
      </c>
      <c r="C1113" s="6">
        <v>513189</v>
      </c>
      <c r="D1113" s="6">
        <v>1.9081470428301016E-2</v>
      </c>
      <c r="E1113" s="6">
        <v>0.6689413281690606</v>
      </c>
    </row>
    <row r="1114" spans="1:5" x14ac:dyDescent="0.3">
      <c r="A1114" s="7" t="s">
        <v>7905</v>
      </c>
      <c r="B1114" s="6">
        <v>2975</v>
      </c>
      <c r="C1114" s="6">
        <v>513189</v>
      </c>
      <c r="D1114" s="6">
        <v>3.5036203931993817E-3</v>
      </c>
      <c r="E1114" s="6">
        <v>0.12282682763016402</v>
      </c>
    </row>
    <row r="1115" spans="1:5" x14ac:dyDescent="0.3">
      <c r="A1115" s="7" t="s">
        <v>7673</v>
      </c>
      <c r="B1115" s="6">
        <v>2975</v>
      </c>
      <c r="C1115" s="6">
        <v>513189</v>
      </c>
      <c r="D1115" s="6">
        <v>1.6488651750863625E-3</v>
      </c>
      <c r="E1115" s="6">
        <v>5.7804458222363041E-2</v>
      </c>
    </row>
    <row r="1116" spans="1:5" x14ac:dyDescent="0.3">
      <c r="A1116" s="7" t="s">
        <v>7757</v>
      </c>
      <c r="B1116" s="6">
        <v>2975</v>
      </c>
      <c r="C1116" s="6">
        <v>513189</v>
      </c>
      <c r="D1116" s="6">
        <v>9.5826111551050829E-3</v>
      </c>
      <c r="E1116" s="6">
        <v>0.33593871381716173</v>
      </c>
    </row>
    <row r="1117" spans="1:5" x14ac:dyDescent="0.3">
      <c r="A1117" s="7" t="s">
        <v>7949</v>
      </c>
      <c r="B1117" s="6">
        <v>2975</v>
      </c>
      <c r="C1117" s="6">
        <v>513189</v>
      </c>
      <c r="D1117" s="6">
        <v>4.4842153438856634E-4</v>
      </c>
      <c r="E1117" s="6">
        <v>1.5720365886928364E-2</v>
      </c>
    </row>
    <row r="1118" spans="1:5" x14ac:dyDescent="0.3">
      <c r="A1118" s="7" t="s">
        <v>7758</v>
      </c>
      <c r="B1118" s="6">
        <v>2975</v>
      </c>
      <c r="C1118" s="6">
        <v>513189</v>
      </c>
      <c r="D1118" s="6">
        <v>9.875742741787103E-4</v>
      </c>
      <c r="E1118" s="6">
        <v>3.4621506194558185E-2</v>
      </c>
    </row>
    <row r="1119" spans="1:5" x14ac:dyDescent="0.3">
      <c r="A1119" s="7" t="s">
        <v>7759</v>
      </c>
      <c r="B1119" s="6">
        <v>2975</v>
      </c>
      <c r="C1119" s="6">
        <v>513189</v>
      </c>
      <c r="D1119" s="6">
        <v>2.2298938558310806E-3</v>
      </c>
      <c r="E1119" s="6">
        <v>7.817364826262431E-2</v>
      </c>
    </row>
    <row r="1120" spans="1:5" x14ac:dyDescent="0.3">
      <c r="A1120" s="7" t="s">
        <v>7760</v>
      </c>
      <c r="B1120" s="6">
        <v>2975</v>
      </c>
      <c r="C1120" s="6">
        <v>513189</v>
      </c>
      <c r="D1120" s="6">
        <v>8.9858789965024E-4</v>
      </c>
      <c r="E1120" s="6">
        <v>3.1501900512716369E-2</v>
      </c>
    </row>
    <row r="1121" spans="1:5" x14ac:dyDescent="0.3">
      <c r="A1121" s="7" t="s">
        <v>7761</v>
      </c>
      <c r="B1121" s="6">
        <v>2975</v>
      </c>
      <c r="C1121" s="6">
        <v>513189</v>
      </c>
      <c r="D1121" s="6">
        <v>3.3047096736651543E-3</v>
      </c>
      <c r="E1121" s="6">
        <v>0.11585359140016467</v>
      </c>
    </row>
    <row r="1122" spans="1:5" x14ac:dyDescent="0.3">
      <c r="A1122" s="7" t="s">
        <v>7805</v>
      </c>
      <c r="B1122" s="6">
        <v>2975</v>
      </c>
      <c r="C1122" s="6">
        <v>513189</v>
      </c>
      <c r="D1122" s="6">
        <v>6.2464945257239982E-4</v>
      </c>
      <c r="E1122" s="6">
        <v>2.189840851175235E-2</v>
      </c>
    </row>
    <row r="1123" spans="1:5" x14ac:dyDescent="0.3">
      <c r="A1123" s="7" t="s">
        <v>7723</v>
      </c>
      <c r="B1123" s="6">
        <v>2975</v>
      </c>
      <c r="C1123" s="6">
        <v>513189</v>
      </c>
      <c r="D1123" s="6">
        <v>5.6427830436288854E-3</v>
      </c>
      <c r="E1123" s="6">
        <v>0.19781970147208688</v>
      </c>
    </row>
    <row r="1124" spans="1:5" x14ac:dyDescent="0.3">
      <c r="A1124" s="7" t="s">
        <v>7762</v>
      </c>
      <c r="B1124" s="6">
        <v>2975</v>
      </c>
      <c r="C1124" s="6">
        <v>513189</v>
      </c>
      <c r="D1124" s="6">
        <v>3.7531312080537203E-3</v>
      </c>
      <c r="E1124" s="6">
        <v>0.13157395728709304</v>
      </c>
    </row>
    <row r="1125" spans="1:5" x14ac:dyDescent="0.3">
      <c r="A1125" s="7" t="s">
        <v>7763</v>
      </c>
      <c r="B1125" s="6">
        <v>2975</v>
      </c>
      <c r="C1125" s="6">
        <v>513189</v>
      </c>
      <c r="D1125" s="6">
        <v>2.6085221552953567E-3</v>
      </c>
      <c r="E1125" s="6">
        <v>9.1447264595166944E-2</v>
      </c>
    </row>
    <row r="1126" spans="1:5" x14ac:dyDescent="0.3">
      <c r="A1126" s="7" t="s">
        <v>7950</v>
      </c>
      <c r="B1126" s="6">
        <v>2975</v>
      </c>
      <c r="C1126" s="6">
        <v>513189</v>
      </c>
      <c r="D1126" s="6">
        <v>3.1110334467502479E-3</v>
      </c>
      <c r="E1126" s="6">
        <v>0.10906386138674425</v>
      </c>
    </row>
    <row r="1127" spans="1:5" x14ac:dyDescent="0.3">
      <c r="A1127" s="7" t="s">
        <v>7675</v>
      </c>
      <c r="B1127" s="6">
        <v>2975</v>
      </c>
      <c r="C1127" s="6">
        <v>513189</v>
      </c>
      <c r="D1127" s="6">
        <v>3.3239028132693344E-3</v>
      </c>
      <c r="E1127" s="6">
        <v>0.11652644752762073</v>
      </c>
    </row>
    <row r="1128" spans="1:5" x14ac:dyDescent="0.3">
      <c r="A1128" s="7" t="s">
        <v>7676</v>
      </c>
      <c r="B1128" s="6">
        <v>2975</v>
      </c>
      <c r="C1128" s="6">
        <v>513189</v>
      </c>
      <c r="D1128" s="6">
        <v>4.6255466446073513E-3</v>
      </c>
      <c r="E1128" s="6">
        <v>0.16215832671691474</v>
      </c>
    </row>
    <row r="1129" spans="1:5" x14ac:dyDescent="0.3">
      <c r="A1129" s="7" t="s">
        <v>7764</v>
      </c>
      <c r="B1129" s="6">
        <v>2975</v>
      </c>
      <c r="C1129" s="6">
        <v>513189</v>
      </c>
      <c r="D1129" s="6">
        <v>1.8339917307230433E-2</v>
      </c>
      <c r="E1129" s="6">
        <v>0.64294461415371218</v>
      </c>
    </row>
    <row r="1130" spans="1:5" x14ac:dyDescent="0.3">
      <c r="A1130" s="7" t="s">
        <v>7906</v>
      </c>
      <c r="B1130" s="6">
        <v>2975</v>
      </c>
      <c r="C1130" s="6">
        <v>513189</v>
      </c>
      <c r="D1130" s="6">
        <v>1.1219262514079696E-3</v>
      </c>
      <c r="E1130" s="6">
        <v>3.9331499086750724E-2</v>
      </c>
    </row>
    <row r="1131" spans="1:5" x14ac:dyDescent="0.3">
      <c r="A1131" s="7" t="s">
        <v>7765</v>
      </c>
      <c r="B1131" s="6">
        <v>2975</v>
      </c>
      <c r="C1131" s="6">
        <v>513189</v>
      </c>
      <c r="D1131" s="6">
        <v>4.4650222042814831E-3</v>
      </c>
      <c r="E1131" s="6">
        <v>0.15653080274182757</v>
      </c>
    </row>
    <row r="1132" spans="1:5" x14ac:dyDescent="0.3">
      <c r="A1132" s="7" t="s">
        <v>7951</v>
      </c>
      <c r="B1132" s="6">
        <v>2975</v>
      </c>
      <c r="C1132" s="6">
        <v>513189</v>
      </c>
      <c r="D1132" s="6">
        <v>3.9049314940140523E-3</v>
      </c>
      <c r="E1132" s="6">
        <v>0.13689563756788201</v>
      </c>
    </row>
    <row r="1133" spans="1:5" x14ac:dyDescent="0.3">
      <c r="A1133" s="7" t="s">
        <v>7677</v>
      </c>
      <c r="B1133" s="6">
        <v>2975</v>
      </c>
      <c r="C1133" s="6">
        <v>513189</v>
      </c>
      <c r="D1133" s="6">
        <v>1.1899746554591528E-3</v>
      </c>
      <c r="E1133" s="6">
        <v>4.171707990227682E-2</v>
      </c>
    </row>
    <row r="1134" spans="1:5" x14ac:dyDescent="0.3">
      <c r="A1134" s="7" t="s">
        <v>7811</v>
      </c>
      <c r="B1134" s="6">
        <v>2975</v>
      </c>
      <c r="C1134" s="6">
        <v>513189</v>
      </c>
      <c r="D1134" s="6">
        <v>1.3126362658385932E-2</v>
      </c>
      <c r="E1134" s="6">
        <v>0.46017242244109757</v>
      </c>
    </row>
    <row r="1135" spans="1:5" x14ac:dyDescent="0.3">
      <c r="A1135" s="7" t="s">
        <v>7849</v>
      </c>
      <c r="B1135" s="6">
        <v>2975</v>
      </c>
      <c r="C1135" s="6">
        <v>513189</v>
      </c>
      <c r="D1135" s="6">
        <v>8.5863127265608363E-3</v>
      </c>
      <c r="E1135" s="6">
        <v>0.30101136392830535</v>
      </c>
    </row>
    <row r="1136" spans="1:5" x14ac:dyDescent="0.3">
      <c r="A1136" s="7" t="s">
        <v>7678</v>
      </c>
      <c r="B1136" s="6">
        <v>2975</v>
      </c>
      <c r="C1136" s="6">
        <v>513189</v>
      </c>
      <c r="D1136" s="6">
        <v>9.6489147282831584E-4</v>
      </c>
      <c r="E1136" s="6">
        <v>3.3826312589382818E-2</v>
      </c>
    </row>
    <row r="1137" spans="1:5" x14ac:dyDescent="0.3">
      <c r="A1137" s="7" t="s">
        <v>7952</v>
      </c>
      <c r="B1137" s="6">
        <v>2975</v>
      </c>
      <c r="C1137" s="6">
        <v>513189</v>
      </c>
      <c r="D1137" s="6">
        <v>2.3555216786948037E-3</v>
      </c>
      <c r="E1137" s="6">
        <v>8.2577797460518632E-2</v>
      </c>
    </row>
    <row r="1138" spans="1:5" x14ac:dyDescent="0.3">
      <c r="A1138" s="7" t="s">
        <v>7850</v>
      </c>
      <c r="B1138" s="6">
        <v>2975</v>
      </c>
      <c r="C1138" s="6">
        <v>513189</v>
      </c>
      <c r="D1138" s="6">
        <v>1.9699140557380987E-3</v>
      </c>
      <c r="E1138" s="6">
        <v>6.9059506172537435E-2</v>
      </c>
    </row>
    <row r="1139" spans="1:5" x14ac:dyDescent="0.3">
      <c r="A1139" s="7" t="s">
        <v>7766</v>
      </c>
      <c r="B1139" s="6">
        <v>2975</v>
      </c>
      <c r="C1139" s="6">
        <v>513189</v>
      </c>
      <c r="D1139" s="6">
        <v>3.3378614602541921E-3</v>
      </c>
      <c r="E1139" s="6">
        <v>0.1170157974384979</v>
      </c>
    </row>
    <row r="1140" spans="1:5" x14ac:dyDescent="0.3">
      <c r="A1140" s="7" t="s">
        <v>7851</v>
      </c>
      <c r="B1140" s="6">
        <v>2975</v>
      </c>
      <c r="C1140" s="6">
        <v>513189</v>
      </c>
      <c r="D1140" s="6">
        <v>2.7760259191136538E-3</v>
      </c>
      <c r="E1140" s="6">
        <v>9.7319463525692707E-2</v>
      </c>
    </row>
    <row r="1141" spans="1:5" x14ac:dyDescent="0.3">
      <c r="A1141" s="7" t="s">
        <v>7907</v>
      </c>
      <c r="B1141" s="6">
        <v>2975</v>
      </c>
      <c r="C1141" s="6">
        <v>513189</v>
      </c>
      <c r="D1141" s="6">
        <v>2.8789709406269823E-4</v>
      </c>
      <c r="E1141" s="6">
        <v>1.0092841911841167E-2</v>
      </c>
    </row>
    <row r="1142" spans="1:5" x14ac:dyDescent="0.3">
      <c r="A1142" s="7" t="s">
        <v>7852</v>
      </c>
      <c r="B1142" s="6">
        <v>2975</v>
      </c>
      <c r="C1142" s="6">
        <v>513189</v>
      </c>
      <c r="D1142" s="6">
        <v>8.0785669424866227E-4</v>
      </c>
      <c r="E1142" s="6">
        <v>2.8321126092014912E-2</v>
      </c>
    </row>
    <row r="1143" spans="1:5" x14ac:dyDescent="0.3">
      <c r="A1143" s="7" t="s">
        <v>7853</v>
      </c>
      <c r="B1143" s="6">
        <v>2975</v>
      </c>
      <c r="C1143" s="6">
        <v>513189</v>
      </c>
      <c r="D1143" s="6">
        <v>7.5969936215090185E-3</v>
      </c>
      <c r="E1143" s="6">
        <v>0.26632868899488749</v>
      </c>
    </row>
    <row r="1144" spans="1:5" x14ac:dyDescent="0.3">
      <c r="A1144" s="7" t="s">
        <v>7953</v>
      </c>
      <c r="B1144" s="6">
        <v>2975</v>
      </c>
      <c r="C1144" s="6">
        <v>513189</v>
      </c>
      <c r="D1144" s="6">
        <v>7.8604630833482153E-3</v>
      </c>
      <c r="E1144" s="6">
        <v>0.2755651685626937</v>
      </c>
    </row>
    <row r="1145" spans="1:5" x14ac:dyDescent="0.3">
      <c r="A1145" s="7" t="s">
        <v>7823</v>
      </c>
      <c r="B1145" s="6">
        <v>2975</v>
      </c>
      <c r="C1145" s="6">
        <v>513189</v>
      </c>
      <c r="D1145" s="6">
        <v>3.5680046524170402E-2</v>
      </c>
      <c r="E1145" s="6">
        <v>1.2508395409408486</v>
      </c>
    </row>
    <row r="1146" spans="1:5" x14ac:dyDescent="0.3">
      <c r="A1146" s="7" t="s">
        <v>7679</v>
      </c>
      <c r="B1146" s="6">
        <v>2975</v>
      </c>
      <c r="C1146" s="6">
        <v>513189</v>
      </c>
      <c r="D1146" s="6">
        <v>2.0414521215354964E-4</v>
      </c>
      <c r="E1146" s="6">
        <v>7.156742446578282E-3</v>
      </c>
    </row>
    <row r="1147" spans="1:5" x14ac:dyDescent="0.3">
      <c r="A1147" s="7" t="s">
        <v>7680</v>
      </c>
      <c r="B1147" s="6">
        <v>2975</v>
      </c>
      <c r="C1147" s="6">
        <v>513189</v>
      </c>
      <c r="D1147" s="6">
        <v>4.341139212290868E-3</v>
      </c>
      <c r="E1147" s="6">
        <v>0.15218782228279285</v>
      </c>
    </row>
    <row r="1148" spans="1:5" x14ac:dyDescent="0.3">
      <c r="A1148" s="7" t="s">
        <v>7908</v>
      </c>
      <c r="B1148" s="6">
        <v>2975</v>
      </c>
      <c r="C1148" s="6">
        <v>513189</v>
      </c>
      <c r="D1148" s="6">
        <v>9.3348451711238508E-4</v>
      </c>
      <c r="E1148" s="6">
        <v>3.2725275289909241E-2</v>
      </c>
    </row>
    <row r="1149" spans="1:5" x14ac:dyDescent="0.3">
      <c r="A1149" s="7" t="s">
        <v>7681</v>
      </c>
      <c r="B1149" s="6">
        <v>2975</v>
      </c>
      <c r="C1149" s="6">
        <v>513189</v>
      </c>
      <c r="D1149" s="6">
        <v>3.3936960481936247E-3</v>
      </c>
      <c r="E1149" s="6">
        <v>0.11897319708200649</v>
      </c>
    </row>
    <row r="1150" spans="1:5" x14ac:dyDescent="0.3">
      <c r="A1150" s="7" t="s">
        <v>7854</v>
      </c>
      <c r="B1150" s="6">
        <v>2975</v>
      </c>
      <c r="C1150" s="6">
        <v>513189</v>
      </c>
      <c r="D1150" s="6">
        <v>1.3557335884043426E-3</v>
      </c>
      <c r="E1150" s="6">
        <v>4.7528110093942949E-2</v>
      </c>
    </row>
    <row r="1151" spans="1:5" x14ac:dyDescent="0.3">
      <c r="A1151" s="7" t="s">
        <v>7954</v>
      </c>
      <c r="B1151" s="6">
        <v>2975</v>
      </c>
      <c r="C1151" s="6">
        <v>513189</v>
      </c>
      <c r="D1151" s="6">
        <v>9.0068169669796864E-3</v>
      </c>
      <c r="E1151" s="6">
        <v>0.31575302999347937</v>
      </c>
    </row>
    <row r="1152" spans="1:5" x14ac:dyDescent="0.3">
      <c r="A1152" s="7" t="s">
        <v>7682</v>
      </c>
      <c r="B1152" s="6">
        <v>2975</v>
      </c>
      <c r="C1152" s="6">
        <v>513189</v>
      </c>
      <c r="D1152" s="6">
        <v>1.4604234407907784E-3</v>
      </c>
      <c r="E1152" s="6">
        <v>5.1198234425521551E-2</v>
      </c>
    </row>
    <row r="1153" spans="1:5" x14ac:dyDescent="0.3">
      <c r="A1153" s="7" t="s">
        <v>7955</v>
      </c>
      <c r="B1153" s="6">
        <v>2975</v>
      </c>
      <c r="C1153" s="6">
        <v>513189</v>
      </c>
      <c r="D1153" s="6">
        <v>2.6556325888692526E-3</v>
      </c>
      <c r="E1153" s="6">
        <v>9.3098820544377306E-2</v>
      </c>
    </row>
    <row r="1154" spans="1:5" x14ac:dyDescent="0.3">
      <c r="A1154" s="7" t="s">
        <v>7855</v>
      </c>
      <c r="B1154" s="6">
        <v>2975</v>
      </c>
      <c r="C1154" s="6">
        <v>513189</v>
      </c>
      <c r="D1154" s="6">
        <v>3.1424404024661787E-3</v>
      </c>
      <c r="E1154" s="6">
        <v>0.11016489868621783</v>
      </c>
    </row>
    <row r="1155" spans="1:5" x14ac:dyDescent="0.3">
      <c r="A1155" s="7" t="s">
        <v>7956</v>
      </c>
      <c r="B1155" s="6">
        <v>2975</v>
      </c>
      <c r="C1155" s="6">
        <v>513189</v>
      </c>
      <c r="D1155" s="6">
        <v>5.8853145349907947E-3</v>
      </c>
      <c r="E1155" s="6">
        <v>0.2063221561735773</v>
      </c>
    </row>
    <row r="1156" spans="1:5" x14ac:dyDescent="0.3">
      <c r="A1156" s="7" t="s">
        <v>7856</v>
      </c>
      <c r="B1156" s="6">
        <v>2975</v>
      </c>
      <c r="C1156" s="6">
        <v>513189</v>
      </c>
      <c r="D1156" s="6">
        <v>1.2440644125254778E-3</v>
      </c>
      <c r="E1156" s="6">
        <v>4.3613310806925772E-2</v>
      </c>
    </row>
    <row r="1157" spans="1:5" x14ac:dyDescent="0.3">
      <c r="A1157" s="7" t="s">
        <v>7767</v>
      </c>
      <c r="B1157" s="6">
        <v>2975</v>
      </c>
      <c r="C1157" s="6">
        <v>513189</v>
      </c>
      <c r="D1157" s="6">
        <v>5.8975283511025463E-4</v>
      </c>
      <c r="E1157" s="6">
        <v>2.0675033734559482E-2</v>
      </c>
    </row>
    <row r="1158" spans="1:5" x14ac:dyDescent="0.3">
      <c r="A1158" s="7" t="s">
        <v>7857</v>
      </c>
      <c r="B1158" s="6">
        <v>2975</v>
      </c>
      <c r="C1158" s="6">
        <v>513189</v>
      </c>
      <c r="D1158" s="6">
        <v>2.0554107685203543E-3</v>
      </c>
      <c r="E1158" s="6">
        <v>7.2056774376659971E-2</v>
      </c>
    </row>
    <row r="1159" spans="1:5" x14ac:dyDescent="0.3">
      <c r="A1159" s="7" t="s">
        <v>7683</v>
      </c>
      <c r="B1159" s="6">
        <v>2975</v>
      </c>
      <c r="C1159" s="6">
        <v>513189</v>
      </c>
      <c r="D1159" s="6">
        <v>1.5249821830957469E-3</v>
      </c>
      <c r="E1159" s="6">
        <v>5.3461477763328359E-2</v>
      </c>
    </row>
    <row r="1160" spans="1:5" x14ac:dyDescent="0.3">
      <c r="A1160" s="7" t="s">
        <v>7858</v>
      </c>
      <c r="B1160" s="6">
        <v>2975</v>
      </c>
      <c r="C1160" s="6">
        <v>513189</v>
      </c>
      <c r="D1160" s="6">
        <v>8.8637408353848916E-4</v>
      </c>
      <c r="E1160" s="6">
        <v>3.1073719340698868E-2</v>
      </c>
    </row>
    <row r="1161" spans="1:5" x14ac:dyDescent="0.3">
      <c r="A1161" s="7" t="s">
        <v>7684</v>
      </c>
      <c r="B1161" s="6">
        <v>2975</v>
      </c>
      <c r="C1161" s="6">
        <v>513189</v>
      </c>
      <c r="D1161" s="6">
        <v>2.489873655924063E-3</v>
      </c>
      <c r="E1161" s="6">
        <v>8.7287790352711184E-2</v>
      </c>
    </row>
    <row r="1162" spans="1:5" x14ac:dyDescent="0.3">
      <c r="A1162" s="7" t="s">
        <v>7685</v>
      </c>
      <c r="B1162" s="6">
        <v>2975</v>
      </c>
      <c r="C1162" s="6">
        <v>513189</v>
      </c>
      <c r="D1162" s="6">
        <v>4.9745128192288041E-3</v>
      </c>
      <c r="E1162" s="6">
        <v>0.17439207448884342</v>
      </c>
    </row>
    <row r="1163" spans="1:5" x14ac:dyDescent="0.3">
      <c r="A1163" s="7" t="s">
        <v>7768</v>
      </c>
      <c r="B1163" s="6">
        <v>2975</v>
      </c>
      <c r="C1163" s="6">
        <v>513189</v>
      </c>
      <c r="D1163" s="6">
        <v>6.3989927440335728E-2</v>
      </c>
      <c r="E1163" s="6">
        <v>2.2433023289385634</v>
      </c>
    </row>
    <row r="1164" spans="1:5" x14ac:dyDescent="0.3">
      <c r="A1164" s="7" t="s">
        <v>7859</v>
      </c>
      <c r="B1164" s="6">
        <v>2975</v>
      </c>
      <c r="C1164" s="6">
        <v>513189</v>
      </c>
      <c r="D1164" s="6">
        <v>3.1232472628619991E-3</v>
      </c>
      <c r="E1164" s="6">
        <v>0.10949204255876176</v>
      </c>
    </row>
    <row r="1165" spans="1:5" x14ac:dyDescent="0.3">
      <c r="A1165" s="7" t="s">
        <v>7957</v>
      </c>
      <c r="B1165" s="6">
        <v>2975</v>
      </c>
      <c r="C1165" s="6">
        <v>513189</v>
      </c>
      <c r="D1165" s="6">
        <v>1.6436306824670407E-3</v>
      </c>
      <c r="E1165" s="6">
        <v>5.7620952005784112E-2</v>
      </c>
    </row>
    <row r="1166" spans="1:5" x14ac:dyDescent="0.3">
      <c r="A1166" s="7" t="s">
        <v>7958</v>
      </c>
      <c r="B1166" s="6">
        <v>2975</v>
      </c>
      <c r="C1166" s="6">
        <v>513189</v>
      </c>
      <c r="D1166" s="6">
        <v>2.3677354948065544E-3</v>
      </c>
      <c r="E1166" s="6">
        <v>8.3005978632536143E-2</v>
      </c>
    </row>
    <row r="1167" spans="1:5" x14ac:dyDescent="0.3">
      <c r="A1167" s="7" t="s">
        <v>7959</v>
      </c>
      <c r="B1167" s="6">
        <v>2975</v>
      </c>
      <c r="C1167" s="6">
        <v>513189</v>
      </c>
      <c r="D1167" s="6">
        <v>4.5470292553175242E-3</v>
      </c>
      <c r="E1167" s="6">
        <v>0.15940573346823081</v>
      </c>
    </row>
    <row r="1168" spans="1:5" x14ac:dyDescent="0.3">
      <c r="A1168" s="7" t="s">
        <v>7860</v>
      </c>
      <c r="B1168" s="6">
        <v>2975</v>
      </c>
      <c r="C1168" s="6">
        <v>513189</v>
      </c>
      <c r="D1168" s="6">
        <v>6.0720114384132712E-4</v>
      </c>
      <c r="E1168" s="6">
        <v>2.1286721123155914E-2</v>
      </c>
    </row>
    <row r="1169" spans="1:5" x14ac:dyDescent="0.3">
      <c r="A1169" s="7" t="s">
        <v>7960</v>
      </c>
      <c r="B1169" s="6">
        <v>2975</v>
      </c>
      <c r="C1169" s="6">
        <v>513189</v>
      </c>
      <c r="D1169" s="6">
        <v>3.8962073396485164E-3</v>
      </c>
      <c r="E1169" s="6">
        <v>0.1365897938735838</v>
      </c>
    </row>
    <row r="1170" spans="1:5" x14ac:dyDescent="0.3">
      <c r="A1170" s="7" t="s">
        <v>7961</v>
      </c>
      <c r="B1170" s="6">
        <v>2975</v>
      </c>
      <c r="C1170" s="6">
        <v>513189</v>
      </c>
      <c r="D1170" s="6">
        <v>2.8458191540379446E-3</v>
      </c>
      <c r="E1170" s="6">
        <v>9.9766213080078436E-2</v>
      </c>
    </row>
    <row r="1171" spans="1:5" x14ac:dyDescent="0.3">
      <c r="A1171" s="7" t="s">
        <v>7686</v>
      </c>
      <c r="B1171" s="6">
        <v>2975</v>
      </c>
      <c r="C1171" s="6">
        <v>513189</v>
      </c>
      <c r="D1171" s="6">
        <v>9.3011699352728822E-2</v>
      </c>
      <c r="E1171" s="6">
        <v>3.2607219623910124</v>
      </c>
    </row>
    <row r="1172" spans="1:5" x14ac:dyDescent="0.3">
      <c r="A1172" s="7" t="s">
        <v>7769</v>
      </c>
      <c r="B1172" s="6">
        <v>2975</v>
      </c>
      <c r="C1172" s="6">
        <v>513189</v>
      </c>
      <c r="D1172" s="6">
        <v>1.2833231071703911E-2</v>
      </c>
      <c r="E1172" s="6">
        <v>0.44989607431267742</v>
      </c>
    </row>
    <row r="1173" spans="1:5" x14ac:dyDescent="0.3">
      <c r="A1173" s="7" t="s">
        <v>7861</v>
      </c>
      <c r="B1173" s="6">
        <v>2975</v>
      </c>
      <c r="C1173" s="6">
        <v>513189</v>
      </c>
      <c r="D1173" s="6">
        <v>2.1897627457496136E-3</v>
      </c>
      <c r="E1173" s="6">
        <v>7.6766767268852509E-2</v>
      </c>
    </row>
    <row r="1174" spans="1:5" x14ac:dyDescent="0.3">
      <c r="A1174" s="7" t="s">
        <v>7770</v>
      </c>
      <c r="B1174" s="6">
        <v>2975</v>
      </c>
      <c r="C1174" s="6">
        <v>513189</v>
      </c>
      <c r="D1174" s="6">
        <v>2.3956527887762707E-3</v>
      </c>
      <c r="E1174" s="6">
        <v>8.3984678454290432E-2</v>
      </c>
    </row>
    <row r="1175" spans="1:5" x14ac:dyDescent="0.3">
      <c r="A1175" s="7" t="s">
        <v>7687</v>
      </c>
      <c r="B1175" s="6">
        <v>2975</v>
      </c>
      <c r="C1175" s="6">
        <v>513189</v>
      </c>
      <c r="D1175" s="6">
        <v>6.981068323302155E-3</v>
      </c>
      <c r="E1175" s="6">
        <v>0.2447361241774334</v>
      </c>
    </row>
    <row r="1176" spans="1:5" x14ac:dyDescent="0.3">
      <c r="A1176" s="7" t="s">
        <v>7771</v>
      </c>
      <c r="B1176" s="6">
        <v>2975</v>
      </c>
      <c r="C1176" s="6">
        <v>513189</v>
      </c>
      <c r="D1176" s="6">
        <v>1.5755822784158575E-3</v>
      </c>
      <c r="E1176" s="6">
        <v>5.5235371190258016E-2</v>
      </c>
    </row>
    <row r="1177" spans="1:5" x14ac:dyDescent="0.3">
      <c r="A1177" s="7" t="s">
        <v>7772</v>
      </c>
      <c r="B1177" s="6">
        <v>2975</v>
      </c>
      <c r="C1177" s="6">
        <v>513189</v>
      </c>
      <c r="D1177" s="6">
        <v>7.5027727543612273E-4</v>
      </c>
      <c r="E1177" s="6">
        <v>2.6302557709646675E-2</v>
      </c>
    </row>
    <row r="1178" spans="1:5" x14ac:dyDescent="0.3">
      <c r="A1178" s="7" t="s">
        <v>7773</v>
      </c>
      <c r="B1178" s="6">
        <v>2975</v>
      </c>
      <c r="C1178" s="6">
        <v>513189</v>
      </c>
      <c r="D1178" s="6">
        <v>1.2946645078455883E-3</v>
      </c>
      <c r="E1178" s="6">
        <v>4.5387204233855429E-2</v>
      </c>
    </row>
    <row r="1179" spans="1:5" x14ac:dyDescent="0.3">
      <c r="A1179" s="7" t="s">
        <v>7774</v>
      </c>
      <c r="B1179" s="6">
        <v>2975</v>
      </c>
      <c r="C1179" s="6">
        <v>513189</v>
      </c>
      <c r="D1179" s="6">
        <v>1.6139685576242171E-3</v>
      </c>
      <c r="E1179" s="6">
        <v>5.6581083445170176E-2</v>
      </c>
    </row>
    <row r="1180" spans="1:5" x14ac:dyDescent="0.3">
      <c r="A1180" s="7" t="s">
        <v>7775</v>
      </c>
      <c r="B1180" s="6">
        <v>2975</v>
      </c>
      <c r="C1180" s="6">
        <v>513189</v>
      </c>
      <c r="D1180" s="6">
        <v>5.2467064354335367E-3</v>
      </c>
      <c r="E1180" s="6">
        <v>0.1839343977509478</v>
      </c>
    </row>
    <row r="1181" spans="1:5" x14ac:dyDescent="0.3">
      <c r="A1181" s="7" t="s">
        <v>7776</v>
      </c>
      <c r="B1181" s="6">
        <v>2975</v>
      </c>
      <c r="C1181" s="6">
        <v>513189</v>
      </c>
      <c r="D1181" s="6">
        <v>7.5847798053972687E-3</v>
      </c>
      <c r="E1181" s="6">
        <v>0.26590050782287</v>
      </c>
    </row>
    <row r="1182" spans="1:5" x14ac:dyDescent="0.3">
      <c r="A1182" s="7" t="s">
        <v>7862</v>
      </c>
      <c r="B1182" s="6">
        <v>2975</v>
      </c>
      <c r="C1182" s="6">
        <v>513189</v>
      </c>
      <c r="D1182" s="6">
        <v>5.4360205851656747E-2</v>
      </c>
      <c r="E1182" s="6">
        <v>1.9057120591721912</v>
      </c>
    </row>
    <row r="1183" spans="1:5" x14ac:dyDescent="0.3">
      <c r="A1183" s="7" t="s">
        <v>7777</v>
      </c>
      <c r="B1183" s="6">
        <v>2975</v>
      </c>
      <c r="C1183" s="6">
        <v>513189</v>
      </c>
      <c r="D1183" s="6">
        <v>1.1854380951890739E-2</v>
      </c>
      <c r="E1183" s="6">
        <v>0.41558041181241751</v>
      </c>
    </row>
    <row r="1184" spans="1:5" x14ac:dyDescent="0.3">
      <c r="A1184" s="7" t="s">
        <v>7778</v>
      </c>
      <c r="B1184" s="6">
        <v>2975</v>
      </c>
      <c r="C1184" s="6">
        <v>513189</v>
      </c>
      <c r="D1184" s="6">
        <v>3.7548760389268282E-3</v>
      </c>
      <c r="E1184" s="6">
        <v>0.13163512602595268</v>
      </c>
    </row>
    <row r="1185" spans="1:5" x14ac:dyDescent="0.3">
      <c r="A1185" s="7" t="s">
        <v>7962</v>
      </c>
      <c r="B1185" s="6">
        <v>2975</v>
      </c>
      <c r="C1185" s="6">
        <v>513189</v>
      </c>
      <c r="D1185" s="6">
        <v>4.1823596028381068E-3</v>
      </c>
      <c r="E1185" s="6">
        <v>0.14662146704656531</v>
      </c>
    </row>
    <row r="1186" spans="1:5" x14ac:dyDescent="0.3">
      <c r="A1186" s="7" t="s">
        <v>7963</v>
      </c>
      <c r="B1186" s="6">
        <v>2975</v>
      </c>
      <c r="C1186" s="6">
        <v>513189</v>
      </c>
      <c r="D1186" s="6">
        <v>1.6279272046090755E-3</v>
      </c>
      <c r="E1186" s="6">
        <v>5.7070433356047327E-2</v>
      </c>
    </row>
    <row r="1187" spans="1:5" x14ac:dyDescent="0.3">
      <c r="A1187" s="7" t="s">
        <v>7779</v>
      </c>
      <c r="B1187" s="6">
        <v>2975</v>
      </c>
      <c r="C1187" s="6">
        <v>513189</v>
      </c>
      <c r="D1187" s="6">
        <v>2.2019765618613647E-3</v>
      </c>
      <c r="E1187" s="6">
        <v>7.719494844087002E-2</v>
      </c>
    </row>
    <row r="1188" spans="1:5" x14ac:dyDescent="0.3">
      <c r="A1188" s="7" t="s">
        <v>7780</v>
      </c>
      <c r="B1188" s="6">
        <v>2975</v>
      </c>
      <c r="C1188" s="6">
        <v>513189</v>
      </c>
      <c r="D1188" s="6">
        <v>4.468511866027698E-3</v>
      </c>
      <c r="E1188" s="6">
        <v>0.15665314021954685</v>
      </c>
    </row>
    <row r="1189" spans="1:5" x14ac:dyDescent="0.3">
      <c r="A1189" s="7" t="s">
        <v>7688</v>
      </c>
      <c r="B1189" s="6">
        <v>2975</v>
      </c>
      <c r="C1189" s="6">
        <v>513189</v>
      </c>
      <c r="D1189" s="6">
        <v>5.9952388799965521E-3</v>
      </c>
      <c r="E1189" s="6">
        <v>0.21017578672173484</v>
      </c>
    </row>
    <row r="1190" spans="1:5" x14ac:dyDescent="0.3">
      <c r="A1190" s="7" t="s">
        <v>7781</v>
      </c>
      <c r="B1190" s="6">
        <v>2975</v>
      </c>
      <c r="C1190" s="6">
        <v>513189</v>
      </c>
      <c r="D1190" s="6">
        <v>4.0131110081467026E-4</v>
      </c>
      <c r="E1190" s="6">
        <v>1.4068809937717992E-2</v>
      </c>
    </row>
    <row r="1191" spans="1:5" x14ac:dyDescent="0.3">
      <c r="A1191" s="7" t="s">
        <v>7689</v>
      </c>
      <c r="B1191" s="6">
        <v>2975</v>
      </c>
      <c r="C1191" s="6">
        <v>513189</v>
      </c>
      <c r="D1191" s="6">
        <v>5.5904381174356668E-3</v>
      </c>
      <c r="E1191" s="6">
        <v>0.19598463930629756</v>
      </c>
    </row>
    <row r="1192" spans="1:5" x14ac:dyDescent="0.3">
      <c r="A1192" s="7" t="s">
        <v>7782</v>
      </c>
      <c r="B1192" s="6">
        <v>2975</v>
      </c>
      <c r="C1192" s="6">
        <v>513189</v>
      </c>
      <c r="D1192" s="6">
        <v>1.4150578380899895E-3</v>
      </c>
      <c r="E1192" s="6">
        <v>4.9607847215170829E-2</v>
      </c>
    </row>
    <row r="1193" spans="1:5" x14ac:dyDescent="0.3">
      <c r="A1193" s="7" t="s">
        <v>7690</v>
      </c>
      <c r="B1193" s="6">
        <v>2975</v>
      </c>
      <c r="C1193" s="6">
        <v>513189</v>
      </c>
      <c r="D1193" s="6">
        <v>1.0252626210378271E-2</v>
      </c>
      <c r="E1193" s="6">
        <v>0.35942750953926483</v>
      </c>
    </row>
    <row r="1194" spans="1:5" x14ac:dyDescent="0.3">
      <c r="A1194" s="7" t="s">
        <v>7783</v>
      </c>
      <c r="B1194" s="6">
        <v>2975</v>
      </c>
      <c r="C1194" s="6">
        <v>513189</v>
      </c>
      <c r="D1194" s="6">
        <v>4.1596768014877123E-3</v>
      </c>
      <c r="E1194" s="6">
        <v>0.14582627344138996</v>
      </c>
    </row>
    <row r="1195" spans="1:5" x14ac:dyDescent="0.3">
      <c r="A1195" s="7" t="s">
        <v>7784</v>
      </c>
      <c r="B1195" s="6">
        <v>2975</v>
      </c>
      <c r="C1195" s="6">
        <v>513189</v>
      </c>
      <c r="D1195" s="6">
        <v>2.8388398305455153E-3</v>
      </c>
      <c r="E1195" s="6">
        <v>9.9521538124639861E-2</v>
      </c>
    </row>
    <row r="1196" spans="1:5" x14ac:dyDescent="0.3">
      <c r="A1196" s="7" t="s">
        <v>7691</v>
      </c>
      <c r="B1196" s="6">
        <v>2975</v>
      </c>
      <c r="C1196" s="6">
        <v>513189</v>
      </c>
      <c r="D1196" s="6">
        <v>1.8985504730280118E-2</v>
      </c>
      <c r="E1196" s="6">
        <v>0.66557704753178026</v>
      </c>
    </row>
    <row r="1197" spans="1:5" x14ac:dyDescent="0.3">
      <c r="A1197" s="7" t="s">
        <v>7964</v>
      </c>
      <c r="B1197" s="6">
        <v>2975</v>
      </c>
      <c r="C1197" s="6">
        <v>513189</v>
      </c>
      <c r="D1197" s="6">
        <v>5.1437614139202082E-3</v>
      </c>
      <c r="E1197" s="6">
        <v>0.18032544215822885</v>
      </c>
    </row>
    <row r="1198" spans="1:5" x14ac:dyDescent="0.3">
      <c r="A1198" s="7" t="s">
        <v>7692</v>
      </c>
      <c r="B1198" s="6">
        <v>2975</v>
      </c>
      <c r="C1198" s="6">
        <v>513189</v>
      </c>
      <c r="D1198" s="6">
        <v>1.212657456809547E-3</v>
      </c>
      <c r="E1198" s="6">
        <v>4.2512273507452188E-2</v>
      </c>
    </row>
    <row r="1199" spans="1:5" x14ac:dyDescent="0.3">
      <c r="A1199" s="7" t="s">
        <v>7729</v>
      </c>
      <c r="B1199" s="6">
        <v>2975</v>
      </c>
      <c r="C1199" s="6">
        <v>513189</v>
      </c>
      <c r="D1199" s="6">
        <v>3.7164897597184682E-3</v>
      </c>
      <c r="E1199" s="6">
        <v>0.1302894137710405</v>
      </c>
    </row>
    <row r="1200" spans="1:5" x14ac:dyDescent="0.3">
      <c r="A1200" s="7" t="s">
        <v>7693</v>
      </c>
      <c r="B1200" s="6">
        <v>2975</v>
      </c>
      <c r="C1200" s="6">
        <v>513189</v>
      </c>
      <c r="D1200" s="6">
        <v>6.5815020533605923E-3</v>
      </c>
      <c r="E1200" s="6">
        <v>0.23072848297857501</v>
      </c>
    </row>
    <row r="1201" spans="1:5" x14ac:dyDescent="0.3">
      <c r="A1201" s="7" t="s">
        <v>7863</v>
      </c>
      <c r="B1201" s="6">
        <v>2975</v>
      </c>
      <c r="C1201" s="6">
        <v>513189</v>
      </c>
      <c r="D1201" s="6">
        <v>2.5858393539449622E-3</v>
      </c>
      <c r="E1201" s="6">
        <v>9.0652070989991576E-2</v>
      </c>
    </row>
    <row r="1202" spans="1:5" x14ac:dyDescent="0.3">
      <c r="A1202" s="7" t="s">
        <v>7694</v>
      </c>
      <c r="B1202" s="6">
        <v>2975</v>
      </c>
      <c r="C1202" s="6">
        <v>513189</v>
      </c>
      <c r="D1202" s="6">
        <v>5.6759348302179227E-3</v>
      </c>
      <c r="E1202" s="6">
        <v>0.19898190751042011</v>
      </c>
    </row>
    <row r="1203" spans="1:5" x14ac:dyDescent="0.3">
      <c r="A1203" s="7" t="s">
        <v>7864</v>
      </c>
      <c r="B1203" s="6">
        <v>2975</v>
      </c>
      <c r="C1203" s="6">
        <v>513189</v>
      </c>
      <c r="D1203" s="6">
        <v>5.2344926193217858E-4</v>
      </c>
      <c r="E1203" s="6">
        <v>1.8350621657893029E-2</v>
      </c>
    </row>
    <row r="1204" spans="1:5" x14ac:dyDescent="0.3">
      <c r="A1204" s="7" t="s">
        <v>7965</v>
      </c>
      <c r="B1204" s="6">
        <v>2975</v>
      </c>
      <c r="C1204" s="6">
        <v>513189</v>
      </c>
      <c r="D1204" s="6">
        <v>1.1358848983928276E-3</v>
      </c>
      <c r="E1204" s="6">
        <v>3.9820848997627875E-2</v>
      </c>
    </row>
    <row r="1205" spans="1:5" x14ac:dyDescent="0.3">
      <c r="A1205" s="7" t="s">
        <v>7865</v>
      </c>
      <c r="B1205" s="6">
        <v>2975</v>
      </c>
      <c r="C1205" s="6">
        <v>513189</v>
      </c>
      <c r="D1205" s="6">
        <v>4.0951180591827438E-3</v>
      </c>
      <c r="E1205" s="6">
        <v>0.14356303010358315</v>
      </c>
    </row>
    <row r="1206" spans="1:5" x14ac:dyDescent="0.3">
      <c r="A1206" s="7" t="s">
        <v>7785</v>
      </c>
      <c r="B1206" s="6">
        <v>2975</v>
      </c>
      <c r="C1206" s="6">
        <v>513189</v>
      </c>
      <c r="D1206" s="6">
        <v>3.5629446428850288E-3</v>
      </c>
      <c r="E1206" s="6">
        <v>0.12490656475139189</v>
      </c>
    </row>
    <row r="1207" spans="1:5" x14ac:dyDescent="0.3">
      <c r="A1207" s="7" t="s">
        <v>7966</v>
      </c>
      <c r="B1207" s="6">
        <v>2975</v>
      </c>
      <c r="C1207" s="6">
        <v>513189</v>
      </c>
      <c r="D1207" s="6">
        <v>2.5736255378332115E-3</v>
      </c>
      <c r="E1207" s="6">
        <v>9.0223889817974065E-2</v>
      </c>
    </row>
    <row r="1208" spans="1:5" x14ac:dyDescent="0.3">
      <c r="A1208" s="7" t="s">
        <v>7695</v>
      </c>
      <c r="B1208" s="6">
        <v>2975</v>
      </c>
      <c r="C1208" s="6">
        <v>513189</v>
      </c>
      <c r="D1208" s="6">
        <v>4.213766558554038E-3</v>
      </c>
      <c r="E1208" s="6">
        <v>0.1477225043460389</v>
      </c>
    </row>
    <row r="1209" spans="1:5" x14ac:dyDescent="0.3">
      <c r="A1209" s="7" t="s">
        <v>7967</v>
      </c>
      <c r="B1209" s="6">
        <v>2975</v>
      </c>
      <c r="C1209" s="6">
        <v>513189</v>
      </c>
      <c r="D1209" s="6">
        <v>2.0815832316169636E-3</v>
      </c>
      <c r="E1209" s="6">
        <v>7.297430545955462E-2</v>
      </c>
    </row>
    <row r="1210" spans="1:5" x14ac:dyDescent="0.3">
      <c r="A1210" s="7" t="s">
        <v>7968</v>
      </c>
      <c r="B1210" s="6">
        <v>2975</v>
      </c>
      <c r="C1210" s="6">
        <v>513189</v>
      </c>
      <c r="D1210" s="6">
        <v>1.5214925213495325E-3</v>
      </c>
      <c r="E1210" s="6">
        <v>5.3339140285609071E-2</v>
      </c>
    </row>
    <row r="1211" spans="1:5" x14ac:dyDescent="0.3">
      <c r="A1211" s="7" t="s">
        <v>7696</v>
      </c>
      <c r="B1211" s="6">
        <v>2975</v>
      </c>
      <c r="C1211" s="6">
        <v>513189</v>
      </c>
      <c r="D1211" s="6">
        <v>8.1186980525680911E-3</v>
      </c>
      <c r="E1211" s="6">
        <v>0.28461814191392093</v>
      </c>
    </row>
    <row r="1212" spans="1:5" x14ac:dyDescent="0.3">
      <c r="A1212" s="7" t="s">
        <v>7866</v>
      </c>
      <c r="B1212" s="6">
        <v>2975</v>
      </c>
      <c r="C1212" s="6">
        <v>513189</v>
      </c>
      <c r="D1212" s="6">
        <v>4.8506298272381885E-4</v>
      </c>
      <c r="E1212" s="6">
        <v>1.7004909402980876E-2</v>
      </c>
    </row>
    <row r="1213" spans="1:5" x14ac:dyDescent="0.3">
      <c r="A1213" s="7" t="s">
        <v>7697</v>
      </c>
      <c r="B1213" s="6">
        <v>2975</v>
      </c>
      <c r="C1213" s="6">
        <v>513189</v>
      </c>
      <c r="D1213" s="6">
        <v>3.9068508079744699E-2</v>
      </c>
      <c r="E1213" s="6">
        <v>1.3696292318062762</v>
      </c>
    </row>
    <row r="1214" spans="1:5" x14ac:dyDescent="0.3">
      <c r="A1214" s="7" t="s">
        <v>7969</v>
      </c>
      <c r="B1214" s="6">
        <v>2975</v>
      </c>
      <c r="C1214" s="6">
        <v>513189</v>
      </c>
      <c r="D1214" s="6">
        <v>9.1359344515896251E-3</v>
      </c>
      <c r="E1214" s="6">
        <v>0.32027951666909305</v>
      </c>
    </row>
    <row r="1215" spans="1:5" x14ac:dyDescent="0.3">
      <c r="A1215" s="7" t="s">
        <v>7786</v>
      </c>
      <c r="B1215" s="6">
        <v>2975</v>
      </c>
      <c r="C1215" s="6">
        <v>513189</v>
      </c>
      <c r="D1215" s="6">
        <v>4.7756020996945758E-3</v>
      </c>
      <c r="E1215" s="6">
        <v>0.16741883825884407</v>
      </c>
    </row>
    <row r="1216" spans="1:5" x14ac:dyDescent="0.3">
      <c r="A1216" s="7" t="s">
        <v>7698</v>
      </c>
      <c r="B1216" s="6">
        <v>2975</v>
      </c>
      <c r="C1216" s="6">
        <v>513189</v>
      </c>
      <c r="D1216" s="6">
        <v>4.7407054822324306E-3</v>
      </c>
      <c r="E1216" s="6">
        <v>0.16619546348165121</v>
      </c>
    </row>
    <row r="1217" spans="1:5" x14ac:dyDescent="0.3">
      <c r="A1217" s="7" t="s">
        <v>7812</v>
      </c>
      <c r="B1217" s="6">
        <v>2975</v>
      </c>
      <c r="C1217" s="6">
        <v>513189</v>
      </c>
      <c r="D1217" s="6">
        <v>1.2459837264858957E-2</v>
      </c>
      <c r="E1217" s="6">
        <v>0.4368059641967138</v>
      </c>
    </row>
    <row r="1218" spans="1:5" x14ac:dyDescent="0.3">
      <c r="A1218" s="7" t="s">
        <v>7699</v>
      </c>
      <c r="B1218" s="6">
        <v>2975</v>
      </c>
      <c r="C1218" s="6">
        <v>513189</v>
      </c>
      <c r="D1218" s="6">
        <v>1.3208369709421972E-3</v>
      </c>
      <c r="E1218" s="6">
        <v>4.6304735316750077E-2</v>
      </c>
    </row>
    <row r="1219" spans="1:5" x14ac:dyDescent="0.3">
      <c r="A1219" s="7" t="s">
        <v>7813</v>
      </c>
      <c r="B1219" s="6">
        <v>2975</v>
      </c>
      <c r="C1219" s="6">
        <v>513189</v>
      </c>
      <c r="D1219" s="6">
        <v>0.12090980018284084</v>
      </c>
      <c r="E1219" s="6">
        <v>4.2387489280178512</v>
      </c>
    </row>
    <row r="1220" spans="1:5" x14ac:dyDescent="0.3">
      <c r="A1220" s="7" t="s">
        <v>7821</v>
      </c>
      <c r="B1220" s="6">
        <v>2975</v>
      </c>
      <c r="C1220" s="6">
        <v>513189</v>
      </c>
      <c r="D1220" s="6">
        <v>2.2377455947600634E-2</v>
      </c>
      <c r="E1220" s="6">
        <v>0.784489075874927</v>
      </c>
    </row>
    <row r="1221" spans="1:5" x14ac:dyDescent="0.3">
      <c r="A1221" s="7" t="s">
        <v>7867</v>
      </c>
      <c r="B1221" s="6">
        <v>2975</v>
      </c>
      <c r="C1221" s="6">
        <v>513189</v>
      </c>
      <c r="D1221" s="6">
        <v>3.7444070536881841E-3</v>
      </c>
      <c r="E1221" s="6">
        <v>0.13126811359279481</v>
      </c>
    </row>
    <row r="1222" spans="1:5" x14ac:dyDescent="0.3">
      <c r="A1222" s="7" t="s">
        <v>7700</v>
      </c>
      <c r="B1222" s="6">
        <v>2975</v>
      </c>
      <c r="C1222" s="6">
        <v>513189</v>
      </c>
      <c r="D1222" s="6">
        <v>1.0085122446559973E-3</v>
      </c>
      <c r="E1222" s="6">
        <v>3.5355531060873906E-2</v>
      </c>
    </row>
    <row r="1223" spans="1:5" x14ac:dyDescent="0.3">
      <c r="A1223" s="7" t="s">
        <v>7868</v>
      </c>
      <c r="B1223" s="6">
        <v>2975</v>
      </c>
      <c r="C1223" s="6">
        <v>513189</v>
      </c>
      <c r="D1223" s="6">
        <v>1.2702368756220867E-3</v>
      </c>
      <c r="E1223" s="6">
        <v>4.453084188982042E-2</v>
      </c>
    </row>
    <row r="1224" spans="1:5" x14ac:dyDescent="0.3">
      <c r="A1224" s="7" t="s">
        <v>7970</v>
      </c>
      <c r="B1224" s="6">
        <v>2975</v>
      </c>
      <c r="C1224" s="6">
        <v>513189</v>
      </c>
      <c r="D1224" s="6">
        <v>1.6017547415124666E-3</v>
      </c>
      <c r="E1224" s="6">
        <v>5.6152902273152672E-2</v>
      </c>
    </row>
    <row r="1225" spans="1:5" x14ac:dyDescent="0.3">
      <c r="A1225" s="7" t="s">
        <v>7909</v>
      </c>
      <c r="B1225" s="6">
        <v>2975</v>
      </c>
      <c r="C1225" s="6">
        <v>513189</v>
      </c>
      <c r="D1225" s="6">
        <v>3.3675235850970158E-4</v>
      </c>
      <c r="E1225" s="6">
        <v>1.1805566599911183E-2</v>
      </c>
    </row>
    <row r="1226" spans="1:5" x14ac:dyDescent="0.3">
      <c r="A1226" s="7" t="s">
        <v>7971</v>
      </c>
      <c r="B1226" s="6">
        <v>2975</v>
      </c>
      <c r="C1226" s="6">
        <v>513189</v>
      </c>
      <c r="D1226" s="6">
        <v>9.2842450758037418E-3</v>
      </c>
      <c r="E1226" s="6">
        <v>0.32547885947216271</v>
      </c>
    </row>
    <row r="1227" spans="1:5" x14ac:dyDescent="0.3">
      <c r="A1227" s="7" t="s">
        <v>7972</v>
      </c>
      <c r="B1227" s="6">
        <v>2975</v>
      </c>
      <c r="C1227" s="6">
        <v>513189</v>
      </c>
      <c r="D1227" s="6">
        <v>3.0011091017444909E-3</v>
      </c>
      <c r="E1227" s="6">
        <v>0.1052102308385867</v>
      </c>
    </row>
    <row r="1228" spans="1:5" x14ac:dyDescent="0.3">
      <c r="A1228" s="7" t="s">
        <v>7869</v>
      </c>
      <c r="B1228" s="6">
        <v>2975</v>
      </c>
      <c r="C1228" s="6">
        <v>513189</v>
      </c>
      <c r="D1228" s="6">
        <v>5.5537966691004146E-3</v>
      </c>
      <c r="E1228" s="6">
        <v>0.19470009579024505</v>
      </c>
    </row>
    <row r="1229" spans="1:5" x14ac:dyDescent="0.3">
      <c r="A1229" s="7" t="s">
        <v>7973</v>
      </c>
      <c r="B1229" s="6">
        <v>2975</v>
      </c>
      <c r="C1229" s="6">
        <v>513189</v>
      </c>
      <c r="D1229" s="6">
        <v>2.2351283484504025E-3</v>
      </c>
      <c r="E1229" s="6">
        <v>7.8357154479203245E-2</v>
      </c>
    </row>
    <row r="1230" spans="1:5" x14ac:dyDescent="0.3">
      <c r="A1230" s="7" t="s">
        <v>7974</v>
      </c>
      <c r="B1230" s="6">
        <v>2975</v>
      </c>
      <c r="C1230" s="6">
        <v>513189</v>
      </c>
      <c r="D1230" s="6">
        <v>1.5518525785415989E-2</v>
      </c>
      <c r="E1230" s="6">
        <v>0.54403476341766865</v>
      </c>
    </row>
    <row r="1231" spans="1:5" x14ac:dyDescent="0.3">
      <c r="A1231" s="7" t="s">
        <v>7975</v>
      </c>
      <c r="B1231" s="6">
        <v>2975</v>
      </c>
      <c r="C1231" s="6">
        <v>513189</v>
      </c>
      <c r="D1231" s="6">
        <v>1.0503881856105717E-2</v>
      </c>
      <c r="E1231" s="6">
        <v>0.36823580793505351</v>
      </c>
    </row>
    <row r="1232" spans="1:5" x14ac:dyDescent="0.3">
      <c r="A1232" s="7" t="s">
        <v>7870</v>
      </c>
      <c r="B1232" s="6">
        <v>2975</v>
      </c>
      <c r="C1232" s="6">
        <v>513189</v>
      </c>
      <c r="D1232" s="6">
        <v>4.9047195843045137E-3</v>
      </c>
      <c r="E1232" s="6">
        <v>0.17194532493445769</v>
      </c>
    </row>
    <row r="1233" spans="1:5" x14ac:dyDescent="0.3">
      <c r="A1233" s="7" t="s">
        <v>7976</v>
      </c>
      <c r="B1233" s="6">
        <v>2975</v>
      </c>
      <c r="C1233" s="6">
        <v>513189</v>
      </c>
      <c r="D1233" s="6">
        <v>1.4761269186487436E-3</v>
      </c>
      <c r="E1233" s="6">
        <v>5.1748753075258343E-2</v>
      </c>
    </row>
    <row r="1234" spans="1:5" x14ac:dyDescent="0.3">
      <c r="A1234" s="7" t="s">
        <v>7977</v>
      </c>
      <c r="B1234" s="6">
        <v>2975</v>
      </c>
      <c r="C1234" s="6">
        <v>513189</v>
      </c>
      <c r="D1234" s="6">
        <v>1.3909791720411091E-2</v>
      </c>
      <c r="E1234" s="6">
        <v>0.48763718618907748</v>
      </c>
    </row>
    <row r="1235" spans="1:5" x14ac:dyDescent="0.3">
      <c r="A1235" s="7" t="s">
        <v>7874</v>
      </c>
      <c r="B1235" s="6">
        <v>2975</v>
      </c>
      <c r="C1235" s="6">
        <v>513189</v>
      </c>
      <c r="D1235" s="6">
        <v>4.4074427854689444E-3</v>
      </c>
      <c r="E1235" s="6">
        <v>0.15451223435945932</v>
      </c>
    </row>
    <row r="1236" spans="1:5" x14ac:dyDescent="0.3">
      <c r="A1236" s="7" t="s">
        <v>7978</v>
      </c>
      <c r="B1236" s="6">
        <v>2975</v>
      </c>
      <c r="C1236" s="6">
        <v>513189</v>
      </c>
      <c r="D1236" s="6">
        <v>6.6687435970159553E-3</v>
      </c>
      <c r="E1236" s="6">
        <v>0.23378691992155723</v>
      </c>
    </row>
    <row r="1237" spans="1:5" x14ac:dyDescent="0.3">
      <c r="A1237" s="7" t="s">
        <v>7979</v>
      </c>
      <c r="B1237" s="6">
        <v>2975</v>
      </c>
      <c r="C1237" s="6">
        <v>513189</v>
      </c>
      <c r="D1237" s="6">
        <v>1.4761269186487437E-2</v>
      </c>
      <c r="E1237" s="6">
        <v>0.51748753075258347</v>
      </c>
    </row>
    <row r="1238" spans="1:5" x14ac:dyDescent="0.3">
      <c r="A1238" s="7" t="s">
        <v>7871</v>
      </c>
      <c r="B1238" s="6">
        <v>2975</v>
      </c>
      <c r="C1238" s="6">
        <v>513189</v>
      </c>
      <c r="D1238" s="6">
        <v>8.3943813305190369E-3</v>
      </c>
      <c r="E1238" s="6">
        <v>0.29428280265374457</v>
      </c>
    </row>
    <row r="1239" spans="1:5" x14ac:dyDescent="0.3">
      <c r="A1239" s="7" t="s">
        <v>7726</v>
      </c>
      <c r="B1239" s="6">
        <v>2975</v>
      </c>
      <c r="C1239" s="6">
        <v>513189</v>
      </c>
      <c r="D1239" s="6">
        <v>2.4951081485433848E-3</v>
      </c>
      <c r="E1239" s="6">
        <v>8.7471296569290105E-2</v>
      </c>
    </row>
    <row r="1240" spans="1:5" x14ac:dyDescent="0.3">
      <c r="A1240" s="7" t="s">
        <v>7702</v>
      </c>
      <c r="B1240" s="6">
        <v>2975</v>
      </c>
      <c r="C1240" s="6">
        <v>513189</v>
      </c>
      <c r="D1240" s="6">
        <v>8.7555613212522403E-3</v>
      </c>
      <c r="E1240" s="6">
        <v>0.30694473159769076</v>
      </c>
    </row>
    <row r="1241" spans="1:5" x14ac:dyDescent="0.3">
      <c r="A1241" s="7" t="s">
        <v>7980</v>
      </c>
      <c r="B1241" s="6">
        <v>2975</v>
      </c>
      <c r="C1241" s="6">
        <v>513189</v>
      </c>
      <c r="D1241" s="6">
        <v>6.2290462169929256E-3</v>
      </c>
      <c r="E1241" s="6">
        <v>0.21837239772892705</v>
      </c>
    </row>
    <row r="1242" spans="1:5" x14ac:dyDescent="0.3">
      <c r="A1242" s="7" t="s">
        <v>7981</v>
      </c>
      <c r="B1242" s="6">
        <v>2975</v>
      </c>
      <c r="C1242" s="6">
        <v>513189</v>
      </c>
      <c r="D1242" s="6">
        <v>3.2000198212787188E-3</v>
      </c>
      <c r="E1242" s="6">
        <v>0.11218346706858605</v>
      </c>
    </row>
    <row r="1243" spans="1:5" x14ac:dyDescent="0.3">
      <c r="A1243" s="7" t="s">
        <v>7982</v>
      </c>
      <c r="B1243" s="6">
        <v>2975</v>
      </c>
      <c r="C1243" s="6">
        <v>513189</v>
      </c>
      <c r="D1243" s="6">
        <v>4.7319813278668939E-3</v>
      </c>
      <c r="E1243" s="6">
        <v>0.165889619787353</v>
      </c>
    </row>
    <row r="1244" spans="1:5" x14ac:dyDescent="0.3">
      <c r="A1244" s="7" t="s">
        <v>7983</v>
      </c>
      <c r="B1244" s="6">
        <v>2975</v>
      </c>
      <c r="C1244" s="6">
        <v>513189</v>
      </c>
      <c r="D1244" s="6">
        <v>2.0058575717241085E-2</v>
      </c>
      <c r="E1244" s="6">
        <v>0.70319582193046093</v>
      </c>
    </row>
    <row r="1245" spans="1:5" x14ac:dyDescent="0.3">
      <c r="A1245" s="7" t="s">
        <v>7724</v>
      </c>
      <c r="B1245" s="6">
        <v>2975</v>
      </c>
      <c r="C1245" s="6">
        <v>513189</v>
      </c>
      <c r="D1245" s="6">
        <v>2.8248811835606571E-3</v>
      </c>
      <c r="E1245" s="6">
        <v>9.9032188213762723E-2</v>
      </c>
    </row>
    <row r="1246" spans="1:5" x14ac:dyDescent="0.3">
      <c r="A1246" s="7" t="s">
        <v>7873</v>
      </c>
      <c r="B1246" s="6">
        <v>2975</v>
      </c>
      <c r="C1246" s="6">
        <v>513189</v>
      </c>
      <c r="D1246" s="6">
        <v>4.2573873303817199E-3</v>
      </c>
      <c r="E1246" s="6">
        <v>0.14925172281752999</v>
      </c>
    </row>
    <row r="1247" spans="1:5" x14ac:dyDescent="0.3">
      <c r="A1247" s="7" t="s">
        <v>7984</v>
      </c>
      <c r="B1247" s="6">
        <v>2975</v>
      </c>
      <c r="C1247" s="6">
        <v>513189</v>
      </c>
      <c r="D1247" s="6">
        <v>7.2724550791110681E-3</v>
      </c>
      <c r="E1247" s="6">
        <v>0.25495130356699386</v>
      </c>
    </row>
    <row r="1248" spans="1:5" x14ac:dyDescent="0.3">
      <c r="A1248" s="7" t="s">
        <v>7814</v>
      </c>
      <c r="B1248" s="6">
        <v>2975</v>
      </c>
      <c r="C1248" s="6">
        <v>513189</v>
      </c>
      <c r="D1248" s="6">
        <v>9.069630878411547E-3</v>
      </c>
      <c r="E1248" s="6">
        <v>0.3179551045924266</v>
      </c>
    </row>
    <row r="1249" spans="1:5" x14ac:dyDescent="0.3">
      <c r="A1249" s="7" t="s">
        <v>7787</v>
      </c>
      <c r="B1249" s="6">
        <v>2975</v>
      </c>
      <c r="C1249" s="6">
        <v>513189</v>
      </c>
      <c r="D1249" s="6">
        <v>3.0883506453998539E-3</v>
      </c>
      <c r="E1249" s="6">
        <v>0.10826866778156888</v>
      </c>
    </row>
    <row r="1250" spans="1:5" x14ac:dyDescent="0.3">
      <c r="A1250" s="7" t="s">
        <v>7703</v>
      </c>
      <c r="B1250" s="6">
        <v>2975</v>
      </c>
      <c r="C1250" s="6">
        <v>513189</v>
      </c>
      <c r="D1250" s="6">
        <v>0.21597865513496312</v>
      </c>
      <c r="E1250" s="6">
        <v>7.5715888335243839</v>
      </c>
    </row>
    <row r="1251" spans="1:5" x14ac:dyDescent="0.3">
      <c r="A1251" s="7" t="s">
        <v>7875</v>
      </c>
      <c r="B1251" s="6">
        <v>2975</v>
      </c>
      <c r="C1251" s="6">
        <v>513189</v>
      </c>
      <c r="D1251" s="6">
        <v>2.7568327795094738E-3</v>
      </c>
      <c r="E1251" s="6">
        <v>9.6646607398236634E-2</v>
      </c>
    </row>
    <row r="1252" spans="1:5" x14ac:dyDescent="0.3">
      <c r="A1252" s="7" t="s">
        <v>7876</v>
      </c>
      <c r="B1252" s="6">
        <v>2975</v>
      </c>
      <c r="C1252" s="6">
        <v>513189</v>
      </c>
      <c r="D1252" s="6">
        <v>3.8665452148056926E-3</v>
      </c>
      <c r="E1252" s="6">
        <v>0.13554992531296983</v>
      </c>
    </row>
    <row r="1253" spans="1:5" x14ac:dyDescent="0.3">
      <c r="A1253" s="7" t="s">
        <v>7704</v>
      </c>
      <c r="B1253" s="6">
        <v>2975</v>
      </c>
      <c r="C1253" s="6">
        <v>513189</v>
      </c>
      <c r="D1253" s="6">
        <v>2.404376943141807E-3</v>
      </c>
      <c r="E1253" s="6">
        <v>8.4290522148588648E-2</v>
      </c>
    </row>
    <row r="1254" spans="1:5" x14ac:dyDescent="0.3">
      <c r="A1254" s="7" t="s">
        <v>7985</v>
      </c>
      <c r="B1254" s="6">
        <v>2975</v>
      </c>
      <c r="C1254" s="6">
        <v>513189</v>
      </c>
      <c r="D1254" s="6">
        <v>2.2281490249579736E-3</v>
      </c>
      <c r="E1254" s="6">
        <v>7.8112479523764669E-2</v>
      </c>
    </row>
    <row r="1255" spans="1:5" x14ac:dyDescent="0.3">
      <c r="A1255" s="7" t="s">
        <v>7815</v>
      </c>
      <c r="B1255" s="6">
        <v>2975</v>
      </c>
      <c r="C1255" s="6">
        <v>513189</v>
      </c>
      <c r="D1255" s="6">
        <v>5.0048728764208697E-2</v>
      </c>
      <c r="E1255" s="6">
        <v>1.7545641054500123</v>
      </c>
    </row>
    <row r="1256" spans="1:5" x14ac:dyDescent="0.3">
      <c r="A1256" s="7" t="s">
        <v>7986</v>
      </c>
      <c r="B1256" s="6">
        <v>2975</v>
      </c>
      <c r="C1256" s="6">
        <v>513189</v>
      </c>
      <c r="D1256" s="6">
        <v>2.5003426411627063E-3</v>
      </c>
      <c r="E1256" s="6">
        <v>8.765480278586904E-2</v>
      </c>
    </row>
    <row r="1257" spans="1:5" x14ac:dyDescent="0.3">
      <c r="A1257" s="7" t="s">
        <v>7705</v>
      </c>
      <c r="B1257" s="6">
        <v>2975</v>
      </c>
      <c r="C1257" s="6">
        <v>513189</v>
      </c>
      <c r="D1257" s="6">
        <v>2.983660793013418E-4</v>
      </c>
      <c r="E1257" s="6">
        <v>1.0459854344999029E-2</v>
      </c>
    </row>
    <row r="1258" spans="1:5" x14ac:dyDescent="0.3">
      <c r="A1258" s="7" t="s">
        <v>7877</v>
      </c>
      <c r="B1258" s="6">
        <v>2975</v>
      </c>
      <c r="C1258" s="6">
        <v>513189</v>
      </c>
      <c r="D1258" s="6">
        <v>3.2227026226291128E-3</v>
      </c>
      <c r="E1258" s="6">
        <v>0.11297866067376142</v>
      </c>
    </row>
    <row r="1259" spans="1:5" x14ac:dyDescent="0.3">
      <c r="A1259" s="7" t="s">
        <v>7878</v>
      </c>
      <c r="B1259" s="6">
        <v>2975</v>
      </c>
      <c r="C1259" s="6">
        <v>513189</v>
      </c>
      <c r="D1259" s="6">
        <v>8.3577398821837838E-4</v>
      </c>
      <c r="E1259" s="6">
        <v>2.9299825913769204E-2</v>
      </c>
    </row>
    <row r="1260" spans="1:5" x14ac:dyDescent="0.3">
      <c r="A1260" s="7" t="s">
        <v>7879</v>
      </c>
      <c r="B1260" s="6">
        <v>2975</v>
      </c>
      <c r="C1260" s="6">
        <v>513189</v>
      </c>
      <c r="D1260" s="6">
        <v>3.1930404977862894E-4</v>
      </c>
      <c r="E1260" s="6">
        <v>1.1193879211314749E-2</v>
      </c>
    </row>
    <row r="1261" spans="1:5" x14ac:dyDescent="0.3">
      <c r="A1261" s="7" t="s">
        <v>7706</v>
      </c>
      <c r="B1261" s="6">
        <v>2975</v>
      </c>
      <c r="C1261" s="6">
        <v>513189</v>
      </c>
      <c r="D1261" s="6">
        <v>1.2868127689166058E-2</v>
      </c>
      <c r="E1261" s="6">
        <v>0.45111944908987034</v>
      </c>
    </row>
    <row r="1262" spans="1:5" x14ac:dyDescent="0.3">
      <c r="A1262" s="7" t="s">
        <v>7987</v>
      </c>
      <c r="B1262" s="6">
        <v>2975</v>
      </c>
      <c r="C1262" s="6">
        <v>513189</v>
      </c>
      <c r="D1262" s="6">
        <v>8.3420364043258199E-3</v>
      </c>
      <c r="E1262" s="6">
        <v>0.29244774048795524</v>
      </c>
    </row>
    <row r="1263" spans="1:5" x14ac:dyDescent="0.3">
      <c r="A1263" s="7" t="s">
        <v>7988</v>
      </c>
      <c r="B1263" s="6">
        <v>2975</v>
      </c>
      <c r="C1263" s="6">
        <v>513189</v>
      </c>
      <c r="D1263" s="6">
        <v>4.5714568875410266E-3</v>
      </c>
      <c r="E1263" s="6">
        <v>0.1602620958122658</v>
      </c>
    </row>
    <row r="1264" spans="1:5" x14ac:dyDescent="0.3">
      <c r="A1264" s="7" t="s">
        <v>7989</v>
      </c>
      <c r="B1264" s="6">
        <v>2975</v>
      </c>
      <c r="C1264" s="6">
        <v>513189</v>
      </c>
      <c r="D1264" s="6">
        <v>1.615538905410014E-2</v>
      </c>
      <c r="E1264" s="6">
        <v>0.56636135310143854</v>
      </c>
    </row>
    <row r="1265" spans="1:5" x14ac:dyDescent="0.3">
      <c r="A1265" s="7" t="s">
        <v>7990</v>
      </c>
      <c r="B1265" s="6">
        <v>2975</v>
      </c>
      <c r="C1265" s="6">
        <v>513189</v>
      </c>
      <c r="D1265" s="6">
        <v>8.7730096299833121E-3</v>
      </c>
      <c r="E1265" s="6">
        <v>0.30755641898628716</v>
      </c>
    </row>
    <row r="1266" spans="1:5" x14ac:dyDescent="0.3">
      <c r="A1266" s="7" t="s">
        <v>7991</v>
      </c>
      <c r="B1266" s="6">
        <v>2975</v>
      </c>
      <c r="C1266" s="6">
        <v>513189</v>
      </c>
      <c r="D1266" s="6">
        <v>1.1795056702205093E-3</v>
      </c>
      <c r="E1266" s="6">
        <v>4.1350067469118963E-2</v>
      </c>
    </row>
    <row r="1267" spans="1:5" x14ac:dyDescent="0.3">
      <c r="A1267" s="7" t="s">
        <v>7816</v>
      </c>
      <c r="B1267" s="6">
        <v>2975</v>
      </c>
      <c r="C1267" s="6">
        <v>513189</v>
      </c>
      <c r="D1267" s="6">
        <v>3.4709920558722768E-2</v>
      </c>
      <c r="E1267" s="6">
        <v>1.2168297221348867</v>
      </c>
    </row>
    <row r="1268" spans="1:5" x14ac:dyDescent="0.3">
      <c r="A1268" s="7" t="s">
        <v>7817</v>
      </c>
      <c r="B1268" s="6">
        <v>2975</v>
      </c>
      <c r="C1268" s="6">
        <v>513189</v>
      </c>
      <c r="D1268" s="6">
        <v>1.1397235263136636E-2</v>
      </c>
      <c r="E1268" s="6">
        <v>0.39955420223119087</v>
      </c>
    </row>
    <row r="1269" spans="1:5" x14ac:dyDescent="0.3">
      <c r="A1269" s="7" t="s">
        <v>7992</v>
      </c>
      <c r="B1269" s="6">
        <v>2975</v>
      </c>
      <c r="C1269" s="6">
        <v>513189</v>
      </c>
      <c r="D1269" s="6">
        <v>2.5125564572744572E-4</v>
      </c>
      <c r="E1269" s="6">
        <v>8.8082983957886545E-3</v>
      </c>
    </row>
    <row r="1270" spans="1:5" x14ac:dyDescent="0.3">
      <c r="A1270" s="7" t="s">
        <v>7993</v>
      </c>
      <c r="B1270" s="6">
        <v>2975</v>
      </c>
      <c r="C1270" s="6">
        <v>513189</v>
      </c>
      <c r="D1270" s="6">
        <v>2.3747148182989837E-3</v>
      </c>
      <c r="E1270" s="6">
        <v>8.3250653587974718E-2</v>
      </c>
    </row>
    <row r="1271" spans="1:5" x14ac:dyDescent="0.3">
      <c r="A1271" s="7" t="s">
        <v>7994</v>
      </c>
      <c r="B1271" s="6">
        <v>2975</v>
      </c>
      <c r="C1271" s="6">
        <v>513189</v>
      </c>
      <c r="D1271" s="6">
        <v>1.565113293177214E-3</v>
      </c>
      <c r="E1271" s="6">
        <v>5.4868358757100159E-2</v>
      </c>
    </row>
    <row r="1272" spans="1:5" x14ac:dyDescent="0.3">
      <c r="A1272" s="7" t="s">
        <v>7880</v>
      </c>
      <c r="B1272" s="6">
        <v>2975</v>
      </c>
      <c r="C1272" s="6">
        <v>513189</v>
      </c>
      <c r="D1272" s="6">
        <v>1.6924859469140442E-3</v>
      </c>
      <c r="E1272" s="6">
        <v>5.9333676693854129E-2</v>
      </c>
    </row>
    <row r="1273" spans="1:5" x14ac:dyDescent="0.3">
      <c r="A1273" s="7" t="s">
        <v>7881</v>
      </c>
      <c r="B1273" s="6">
        <v>2975</v>
      </c>
      <c r="C1273" s="6">
        <v>513189</v>
      </c>
      <c r="D1273" s="6">
        <v>1.4377406394403837E-3</v>
      </c>
      <c r="E1273" s="6">
        <v>5.0403040820346197E-2</v>
      </c>
    </row>
    <row r="1274" spans="1:5" x14ac:dyDescent="0.3">
      <c r="A1274" s="7" t="s">
        <v>7900</v>
      </c>
      <c r="B1274" s="6">
        <v>2975</v>
      </c>
      <c r="C1274" s="6">
        <v>513189</v>
      </c>
      <c r="D1274" s="6">
        <v>6.4558742304968695E-4</v>
      </c>
      <c r="E1274" s="6">
        <v>2.263243337806807E-2</v>
      </c>
    </row>
    <row r="1275" spans="1:5" x14ac:dyDescent="0.3">
      <c r="A1275" s="7" t="s">
        <v>7995</v>
      </c>
      <c r="B1275" s="6">
        <v>2975</v>
      </c>
      <c r="C1275" s="6">
        <v>513189</v>
      </c>
      <c r="D1275" s="6">
        <v>1.2144022876826542E-3</v>
      </c>
      <c r="E1275" s="6">
        <v>4.2573442246311828E-2</v>
      </c>
    </row>
    <row r="1276" spans="1:5" x14ac:dyDescent="0.3">
      <c r="A1276" s="7" t="s">
        <v>7788</v>
      </c>
      <c r="B1276" s="6">
        <v>2975</v>
      </c>
      <c r="C1276" s="6">
        <v>513189</v>
      </c>
      <c r="D1276" s="6">
        <v>3.8386279208359763E-3</v>
      </c>
      <c r="E1276" s="6">
        <v>0.13457122549121556</v>
      </c>
    </row>
    <row r="1277" spans="1:5" x14ac:dyDescent="0.3">
      <c r="A1277" s="7" t="s">
        <v>7707</v>
      </c>
      <c r="B1277" s="6">
        <v>2975</v>
      </c>
      <c r="C1277" s="6">
        <v>513189</v>
      </c>
      <c r="D1277" s="6">
        <v>1.5912857562738229E-3</v>
      </c>
      <c r="E1277" s="6">
        <v>5.5785889839994815E-2</v>
      </c>
    </row>
    <row r="1278" spans="1:5" x14ac:dyDescent="0.3">
      <c r="A1278" s="7" t="s">
        <v>7996</v>
      </c>
      <c r="B1278" s="6">
        <v>2975</v>
      </c>
      <c r="C1278" s="6">
        <v>513189</v>
      </c>
      <c r="D1278" s="6">
        <v>6.974088999809727E-3</v>
      </c>
      <c r="E1278" s="6">
        <v>0.24449144922199484</v>
      </c>
    </row>
    <row r="1279" spans="1:5" x14ac:dyDescent="0.3">
      <c r="A1279" s="7" t="s">
        <v>7997</v>
      </c>
      <c r="B1279" s="6">
        <v>2975</v>
      </c>
      <c r="C1279" s="6">
        <v>513189</v>
      </c>
      <c r="D1279" s="6">
        <v>2.2176800397193299E-3</v>
      </c>
      <c r="E1279" s="6">
        <v>7.7745467090606798E-2</v>
      </c>
    </row>
    <row r="1280" spans="1:5" x14ac:dyDescent="0.3">
      <c r="A1280" s="7" t="s">
        <v>7882</v>
      </c>
      <c r="B1280" s="6">
        <v>2975</v>
      </c>
      <c r="C1280" s="6">
        <v>513189</v>
      </c>
      <c r="D1280" s="6">
        <v>6.2290462169929249E-4</v>
      </c>
      <c r="E1280" s="6">
        <v>2.1837239772892706E-2</v>
      </c>
    </row>
    <row r="1281" spans="1:5" x14ac:dyDescent="0.3">
      <c r="A1281" s="7" t="s">
        <v>7883</v>
      </c>
      <c r="B1281" s="6">
        <v>2975</v>
      </c>
      <c r="C1281" s="6">
        <v>513189</v>
      </c>
      <c r="D1281" s="6">
        <v>4.0288144860046674E-3</v>
      </c>
      <c r="E1281" s="6">
        <v>0.14123861802691667</v>
      </c>
    </row>
    <row r="1282" spans="1:5" x14ac:dyDescent="0.3">
      <c r="A1282" s="7" t="s">
        <v>7789</v>
      </c>
      <c r="B1282" s="6">
        <v>2975</v>
      </c>
      <c r="C1282" s="6">
        <v>513189</v>
      </c>
      <c r="D1282" s="6">
        <v>3.1598887111972517E-3</v>
      </c>
      <c r="E1282" s="6">
        <v>0.11077658607481426</v>
      </c>
    </row>
    <row r="1283" spans="1:5" x14ac:dyDescent="0.3">
      <c r="A1283" s="7" t="s">
        <v>7884</v>
      </c>
      <c r="B1283" s="6">
        <v>2975</v>
      </c>
      <c r="C1283" s="6">
        <v>513189</v>
      </c>
      <c r="D1283" s="6">
        <v>8.9858789965024E-4</v>
      </c>
      <c r="E1283" s="6">
        <v>3.1501900512716369E-2</v>
      </c>
    </row>
    <row r="1284" spans="1:5" x14ac:dyDescent="0.3">
      <c r="A1284" s="7" t="s">
        <v>7790</v>
      </c>
      <c r="B1284" s="6">
        <v>2975</v>
      </c>
      <c r="C1284" s="6">
        <v>513189</v>
      </c>
      <c r="D1284" s="6">
        <v>2.001146528366719E-2</v>
      </c>
      <c r="E1284" s="6">
        <v>0.70154426598125053</v>
      </c>
    </row>
    <row r="1285" spans="1:5" x14ac:dyDescent="0.3">
      <c r="A1285" s="7" t="s">
        <v>7818</v>
      </c>
      <c r="B1285" s="6">
        <v>2975</v>
      </c>
      <c r="C1285" s="6">
        <v>513189</v>
      </c>
      <c r="D1285" s="6">
        <v>2.9191020507084494E-2</v>
      </c>
      <c r="E1285" s="6">
        <v>1.0233530011218346</v>
      </c>
    </row>
    <row r="1286" spans="1:5" x14ac:dyDescent="0.3">
      <c r="A1286" s="7" t="s">
        <v>7885</v>
      </c>
      <c r="B1286" s="6">
        <v>2975</v>
      </c>
      <c r="C1286" s="6">
        <v>513189</v>
      </c>
      <c r="D1286" s="6">
        <v>3.9084211557602664E-4</v>
      </c>
      <c r="E1286" s="6">
        <v>1.370179750456013E-2</v>
      </c>
    </row>
    <row r="1287" spans="1:5" x14ac:dyDescent="0.3">
      <c r="A1287" s="7" t="s">
        <v>7998</v>
      </c>
      <c r="B1287" s="6">
        <v>2975</v>
      </c>
      <c r="C1287" s="6">
        <v>513189</v>
      </c>
      <c r="D1287" s="6">
        <v>3.6292482160631048E-3</v>
      </c>
      <c r="E1287" s="6">
        <v>0.12723097682805834</v>
      </c>
    </row>
    <row r="1288" spans="1:5" x14ac:dyDescent="0.3">
      <c r="A1288" s="7" t="s">
        <v>7902</v>
      </c>
      <c r="B1288" s="6">
        <v>2975</v>
      </c>
      <c r="C1288" s="6">
        <v>513189</v>
      </c>
      <c r="D1288" s="6">
        <v>2.024003812804424E-4</v>
      </c>
      <c r="E1288" s="6">
        <v>7.095573707718638E-3</v>
      </c>
    </row>
    <row r="1289" spans="1:5" x14ac:dyDescent="0.3">
      <c r="A1289" s="7" t="s">
        <v>7886</v>
      </c>
      <c r="B1289" s="6">
        <v>2975</v>
      </c>
      <c r="C1289" s="6">
        <v>513189</v>
      </c>
      <c r="D1289" s="6">
        <v>4.3044977639556149E-3</v>
      </c>
      <c r="E1289" s="6">
        <v>0.15090327876674034</v>
      </c>
    </row>
    <row r="1290" spans="1:5" x14ac:dyDescent="0.3">
      <c r="A1290" s="7" t="s">
        <v>7999</v>
      </c>
      <c r="B1290" s="6">
        <v>2975</v>
      </c>
      <c r="C1290" s="6">
        <v>513189</v>
      </c>
      <c r="D1290" s="6">
        <v>3.2418957622332928E-3</v>
      </c>
      <c r="E1290" s="6">
        <v>0.1136515168012175</v>
      </c>
    </row>
    <row r="1291" spans="1:5" x14ac:dyDescent="0.3">
      <c r="A1291" s="7" t="s">
        <v>7791</v>
      </c>
      <c r="B1291" s="6">
        <v>2975</v>
      </c>
      <c r="C1291" s="6">
        <v>513189</v>
      </c>
      <c r="D1291" s="6">
        <v>3.0586885205570306E-3</v>
      </c>
      <c r="E1291" s="6">
        <v>0.10722879922095495</v>
      </c>
    </row>
    <row r="1292" spans="1:5" x14ac:dyDescent="0.3">
      <c r="A1292" s="7" t="s">
        <v>7887</v>
      </c>
      <c r="B1292" s="6">
        <v>2975</v>
      </c>
      <c r="C1292" s="6">
        <v>513189</v>
      </c>
      <c r="D1292" s="6">
        <v>7.2759447408572817E-4</v>
      </c>
      <c r="E1292" s="6">
        <v>2.5507364104471311E-2</v>
      </c>
    </row>
    <row r="1293" spans="1:5" x14ac:dyDescent="0.3">
      <c r="A1293" s="7" t="s">
        <v>7708</v>
      </c>
      <c r="B1293" s="6">
        <v>2975</v>
      </c>
      <c r="C1293" s="6">
        <v>513189</v>
      </c>
      <c r="D1293" s="6">
        <v>2.4951081485433846E-2</v>
      </c>
      <c r="E1293" s="6">
        <v>0.87471296569290102</v>
      </c>
    </row>
    <row r="1294" spans="1:5" x14ac:dyDescent="0.3">
      <c r="A1294" s="7" t="s">
        <v>7728</v>
      </c>
      <c r="B1294" s="6">
        <v>2975</v>
      </c>
      <c r="C1294" s="6">
        <v>513189</v>
      </c>
      <c r="D1294" s="6">
        <v>2.618991140534E-3</v>
      </c>
      <c r="E1294" s="6">
        <v>9.1814277028324787E-2</v>
      </c>
    </row>
    <row r="1295" spans="1:5" x14ac:dyDescent="0.3">
      <c r="A1295" s="7" t="s">
        <v>8000</v>
      </c>
      <c r="B1295" s="6">
        <v>2975</v>
      </c>
      <c r="C1295" s="6">
        <v>513189</v>
      </c>
      <c r="D1295" s="6">
        <v>1.9803830409767425E-3</v>
      </c>
      <c r="E1295" s="6">
        <v>6.9426518605695292E-2</v>
      </c>
    </row>
    <row r="1296" spans="1:5" x14ac:dyDescent="0.3">
      <c r="A1296" s="7" t="s">
        <v>7910</v>
      </c>
      <c r="B1296" s="6">
        <v>2975</v>
      </c>
      <c r="C1296" s="6">
        <v>513189</v>
      </c>
      <c r="D1296" s="6">
        <v>1.9716588866112062E-3</v>
      </c>
      <c r="E1296" s="6">
        <v>6.9120674911397076E-2</v>
      </c>
    </row>
    <row r="1297" spans="1:5" x14ac:dyDescent="0.3">
      <c r="A1297" s="7" t="s">
        <v>7888</v>
      </c>
      <c r="B1297" s="6">
        <v>2975</v>
      </c>
      <c r="C1297" s="6">
        <v>513189</v>
      </c>
      <c r="D1297" s="6">
        <v>3.2104888065173621E-4</v>
      </c>
      <c r="E1297" s="6">
        <v>1.1255047950174391E-2</v>
      </c>
    </row>
    <row r="1298" spans="1:5" x14ac:dyDescent="0.3">
      <c r="A1298" s="7" t="s">
        <v>7792</v>
      </c>
      <c r="B1298" s="6">
        <v>2975</v>
      </c>
      <c r="C1298" s="6">
        <v>513189</v>
      </c>
      <c r="D1298" s="6">
        <v>1.8652242033516632E-3</v>
      </c>
      <c r="E1298" s="6">
        <v>6.5389381840958841E-2</v>
      </c>
    </row>
    <row r="1299" spans="1:5" x14ac:dyDescent="0.3">
      <c r="A1299" s="7" t="s">
        <v>7719</v>
      </c>
      <c r="B1299" s="6">
        <v>2975</v>
      </c>
      <c r="C1299" s="6">
        <v>513189</v>
      </c>
      <c r="D1299" s="6">
        <v>3.8770142000443364E-3</v>
      </c>
      <c r="E1299" s="6">
        <v>0.13591693774612773</v>
      </c>
    </row>
    <row r="1300" spans="1:5" x14ac:dyDescent="0.3">
      <c r="A1300" s="7" t="s">
        <v>7709</v>
      </c>
      <c r="B1300" s="6">
        <v>2975</v>
      </c>
      <c r="C1300" s="6">
        <v>513189</v>
      </c>
      <c r="D1300" s="6">
        <v>2.4333411356353876E-2</v>
      </c>
      <c r="E1300" s="6">
        <v>0.8530592321365873</v>
      </c>
    </row>
    <row r="1301" spans="1:5" x14ac:dyDescent="0.3">
      <c r="A1301" s="7" t="s">
        <v>7725</v>
      </c>
      <c r="B1301" s="6">
        <v>2975</v>
      </c>
      <c r="C1301" s="6">
        <v>513189</v>
      </c>
      <c r="D1301" s="6">
        <v>1.0713261560878588E-3</v>
      </c>
      <c r="E1301" s="6">
        <v>3.7557605659821067E-2</v>
      </c>
    </row>
    <row r="1302" spans="1:5" x14ac:dyDescent="0.3">
      <c r="A1302" s="7" t="s">
        <v>7889</v>
      </c>
      <c r="B1302" s="6">
        <v>2975</v>
      </c>
      <c r="C1302" s="6">
        <v>513189</v>
      </c>
      <c r="D1302" s="6">
        <v>1.8216034315239816E-2</v>
      </c>
      <c r="E1302" s="6">
        <v>0.63860163369467748</v>
      </c>
    </row>
    <row r="1303" spans="1:5" x14ac:dyDescent="0.3">
      <c r="A1303" s="7" t="s">
        <v>7793</v>
      </c>
      <c r="B1303" s="6">
        <v>2975</v>
      </c>
      <c r="C1303" s="6">
        <v>513189</v>
      </c>
      <c r="D1303" s="6">
        <v>6.6565297809042046E-3</v>
      </c>
      <c r="E1303" s="6">
        <v>0.23335873874953972</v>
      </c>
    </row>
    <row r="1304" spans="1:5" x14ac:dyDescent="0.3">
      <c r="A1304" s="7" t="s">
        <v>7794</v>
      </c>
      <c r="B1304" s="6">
        <v>2975</v>
      </c>
      <c r="C1304" s="6">
        <v>513189</v>
      </c>
      <c r="D1304" s="6">
        <v>1.2039333024440107E-3</v>
      </c>
      <c r="E1304" s="6">
        <v>4.2206429813153971E-2</v>
      </c>
    </row>
    <row r="1305" spans="1:5" x14ac:dyDescent="0.3">
      <c r="A1305" s="7" t="s">
        <v>8001</v>
      </c>
      <c r="B1305" s="6">
        <v>2975</v>
      </c>
      <c r="C1305" s="6">
        <v>513189</v>
      </c>
      <c r="D1305" s="6">
        <v>6.5832468842337002E-3</v>
      </c>
      <c r="E1305" s="6">
        <v>0.23078965171743471</v>
      </c>
    </row>
    <row r="1306" spans="1:5" x14ac:dyDescent="0.3">
      <c r="A1306" s="7" t="s">
        <v>7710</v>
      </c>
      <c r="B1306" s="6">
        <v>2975</v>
      </c>
      <c r="C1306" s="6">
        <v>513189</v>
      </c>
      <c r="D1306" s="6">
        <v>5.2432167736873219E-3</v>
      </c>
      <c r="E1306" s="6">
        <v>0.18381206027322852</v>
      </c>
    </row>
    <row r="1307" spans="1:5" x14ac:dyDescent="0.3">
      <c r="A1307" s="7" t="s">
        <v>7795</v>
      </c>
      <c r="B1307" s="6">
        <v>2975</v>
      </c>
      <c r="C1307" s="6">
        <v>513189</v>
      </c>
      <c r="D1307" s="6">
        <v>9.0905688488888351E-4</v>
      </c>
      <c r="E1307" s="6">
        <v>3.1868912945874232E-2</v>
      </c>
    </row>
    <row r="1308" spans="1:5" x14ac:dyDescent="0.3">
      <c r="A1308" s="7" t="s">
        <v>7911</v>
      </c>
      <c r="B1308" s="6">
        <v>2975</v>
      </c>
      <c r="C1308" s="6">
        <v>513189</v>
      </c>
      <c r="D1308" s="6">
        <v>4.6761467399274626E-4</v>
      </c>
      <c r="E1308" s="6">
        <v>1.6393222014384441E-2</v>
      </c>
    </row>
    <row r="1309" spans="1:5" x14ac:dyDescent="0.3">
      <c r="A1309" s="7" t="s">
        <v>7711</v>
      </c>
      <c r="B1309" s="6">
        <v>2975</v>
      </c>
      <c r="C1309" s="6">
        <v>513189</v>
      </c>
      <c r="D1309" s="6">
        <v>3.9939178685425222E-3</v>
      </c>
      <c r="E1309" s="6">
        <v>0.14001524324972384</v>
      </c>
    </row>
    <row r="1310" spans="1:5" x14ac:dyDescent="0.3">
      <c r="A1310" s="7" t="s">
        <v>7796</v>
      </c>
      <c r="B1310" s="6">
        <v>2975</v>
      </c>
      <c r="C1310" s="6">
        <v>513189</v>
      </c>
      <c r="D1310" s="6">
        <v>3.6920621274949663E-3</v>
      </c>
      <c r="E1310" s="6">
        <v>0.12943305142700551</v>
      </c>
    </row>
    <row r="1311" spans="1:5" x14ac:dyDescent="0.3">
      <c r="A1311" s="7" t="s">
        <v>7797</v>
      </c>
      <c r="B1311" s="6">
        <v>2975</v>
      </c>
      <c r="C1311" s="6">
        <v>513189</v>
      </c>
      <c r="D1311" s="6">
        <v>5.0443060541530945E-3</v>
      </c>
      <c r="E1311" s="6">
        <v>0.17683882404322918</v>
      </c>
    </row>
    <row r="1312" spans="1:5" x14ac:dyDescent="0.3">
      <c r="A1312" s="7" t="s">
        <v>7712</v>
      </c>
      <c r="B1312" s="6">
        <v>2975</v>
      </c>
      <c r="C1312" s="6">
        <v>513189</v>
      </c>
      <c r="D1312" s="6">
        <v>1.7413412113610474E-3</v>
      </c>
      <c r="E1312" s="6">
        <v>6.1046401381924145E-2</v>
      </c>
    </row>
    <row r="1313" spans="1:5" x14ac:dyDescent="0.3">
      <c r="A1313" s="7" t="s">
        <v>7798</v>
      </c>
      <c r="B1313" s="6">
        <v>2975</v>
      </c>
      <c r="C1313" s="6">
        <v>513189</v>
      </c>
      <c r="D1313" s="6">
        <v>1.8744718069791316E-2</v>
      </c>
      <c r="E1313" s="6">
        <v>0.65713576156914943</v>
      </c>
    </row>
    <row r="1314" spans="1:5" x14ac:dyDescent="0.3">
      <c r="A1314" s="7" t="s">
        <v>7890</v>
      </c>
      <c r="B1314" s="6">
        <v>2975</v>
      </c>
      <c r="C1314" s="6">
        <v>513189</v>
      </c>
      <c r="D1314" s="6">
        <v>1.7395963804879404E-3</v>
      </c>
      <c r="E1314" s="6">
        <v>6.0985232643064505E-2</v>
      </c>
    </row>
    <row r="1315" spans="1:5" x14ac:dyDescent="0.3">
      <c r="A1315" s="7" t="s">
        <v>8002</v>
      </c>
      <c r="B1315" s="6">
        <v>2975</v>
      </c>
      <c r="C1315" s="6">
        <v>513189</v>
      </c>
      <c r="D1315" s="6">
        <v>1.9315277765297391E-3</v>
      </c>
      <c r="E1315" s="6">
        <v>6.7713793917625276E-2</v>
      </c>
    </row>
    <row r="1316" spans="1:5" x14ac:dyDescent="0.3">
      <c r="A1316" s="7" t="s">
        <v>7891</v>
      </c>
      <c r="B1316" s="6">
        <v>2975</v>
      </c>
      <c r="C1316" s="6">
        <v>513189</v>
      </c>
      <c r="D1316" s="6">
        <v>2.1199695108253232E-3</v>
      </c>
      <c r="E1316" s="6">
        <v>7.4320017714466766E-2</v>
      </c>
    </row>
    <row r="1317" spans="1:5" x14ac:dyDescent="0.3">
      <c r="A1317" s="7" t="s">
        <v>7799</v>
      </c>
      <c r="B1317" s="6">
        <v>2975</v>
      </c>
      <c r="C1317" s="6">
        <v>513189</v>
      </c>
      <c r="D1317" s="6">
        <v>1.9646795631187769E-3</v>
      </c>
      <c r="E1317" s="6">
        <v>6.8875999955958514E-2</v>
      </c>
    </row>
    <row r="1318" spans="1:5" x14ac:dyDescent="0.3">
      <c r="A1318" s="7" t="s">
        <v>7713</v>
      </c>
      <c r="B1318" s="6">
        <v>2975</v>
      </c>
      <c r="C1318" s="6">
        <v>513189</v>
      </c>
      <c r="D1318" s="6">
        <v>3.7601105315461501E-3</v>
      </c>
      <c r="E1318" s="6">
        <v>0.1318186322425316</v>
      </c>
    </row>
    <row r="1319" spans="1:5" x14ac:dyDescent="0.3">
      <c r="A1319" s="7" t="s">
        <v>8003</v>
      </c>
      <c r="B1319" s="6">
        <v>2975</v>
      </c>
      <c r="C1319" s="6">
        <v>513189</v>
      </c>
      <c r="D1319" s="6">
        <v>1.8530103872399122E-3</v>
      </c>
      <c r="E1319" s="6">
        <v>6.496120066894133E-2</v>
      </c>
    </row>
    <row r="1320" spans="1:5" x14ac:dyDescent="0.3">
      <c r="A1320" s="7" t="s">
        <v>7714</v>
      </c>
      <c r="B1320" s="6">
        <v>2975</v>
      </c>
      <c r="C1320" s="6">
        <v>513189</v>
      </c>
      <c r="D1320" s="6">
        <v>2.7882397352254049E-3</v>
      </c>
      <c r="E1320" s="6">
        <v>9.7747644697710218E-2</v>
      </c>
    </row>
    <row r="1321" spans="1:5" x14ac:dyDescent="0.3">
      <c r="A1321" s="7" t="s">
        <v>8004</v>
      </c>
      <c r="B1321" s="6">
        <v>2975</v>
      </c>
      <c r="C1321" s="6">
        <v>513189</v>
      </c>
      <c r="D1321" s="6">
        <v>7.7121524591340976E-4</v>
      </c>
      <c r="E1321" s="6">
        <v>2.7036582575962399E-2</v>
      </c>
    </row>
    <row r="1322" spans="1:5" x14ac:dyDescent="0.3">
      <c r="A1322" s="7" t="s">
        <v>7892</v>
      </c>
      <c r="B1322" s="6">
        <v>2975</v>
      </c>
      <c r="C1322" s="6">
        <v>513189</v>
      </c>
      <c r="D1322" s="6">
        <v>1.012001906402212E-3</v>
      </c>
      <c r="E1322" s="6">
        <v>3.5477868538593194E-2</v>
      </c>
    </row>
    <row r="1323" spans="1:5" x14ac:dyDescent="0.3">
      <c r="A1323" s="7" t="s">
        <v>7800</v>
      </c>
      <c r="B1323" s="6">
        <v>2975</v>
      </c>
      <c r="C1323" s="6">
        <v>513189</v>
      </c>
      <c r="D1323" s="6">
        <v>2.6469084345037163E-3</v>
      </c>
      <c r="E1323" s="6">
        <v>9.279297685007909E-2</v>
      </c>
    </row>
    <row r="1324" spans="1:5" x14ac:dyDescent="0.3">
      <c r="A1324" s="7" t="s">
        <v>7893</v>
      </c>
      <c r="B1324" s="6">
        <v>2975</v>
      </c>
      <c r="C1324" s="6">
        <v>513189</v>
      </c>
      <c r="D1324" s="6">
        <v>5.1646993843974956E-3</v>
      </c>
      <c r="E1324" s="6">
        <v>0.18105946702454456</v>
      </c>
    </row>
    <row r="1325" spans="1:5" x14ac:dyDescent="0.3">
      <c r="A1325" s="7" t="s">
        <v>7715</v>
      </c>
      <c r="B1325" s="6">
        <v>2975</v>
      </c>
      <c r="C1325" s="6">
        <v>513189</v>
      </c>
      <c r="D1325" s="6">
        <v>5.2624099132915023E-3</v>
      </c>
      <c r="E1325" s="6">
        <v>0.1844849164006846</v>
      </c>
    </row>
    <row r="1326" spans="1:5" x14ac:dyDescent="0.3">
      <c r="A1326" s="7" t="s">
        <v>7801</v>
      </c>
      <c r="B1326" s="6">
        <v>2975</v>
      </c>
      <c r="C1326" s="6">
        <v>513189</v>
      </c>
      <c r="D1326" s="6">
        <v>2.2595559806739044E-3</v>
      </c>
      <c r="E1326" s="6">
        <v>7.9213516823238253E-2</v>
      </c>
    </row>
    <row r="1327" spans="1:5" x14ac:dyDescent="0.3">
      <c r="A1327" s="7" t="s">
        <v>7894</v>
      </c>
      <c r="B1327" s="6">
        <v>2975</v>
      </c>
      <c r="C1327" s="6">
        <v>513189</v>
      </c>
      <c r="D1327" s="6">
        <v>1.4900855656336017E-3</v>
      </c>
      <c r="E1327" s="6">
        <v>5.2238102986135494E-2</v>
      </c>
    </row>
    <row r="1328" spans="1:5" x14ac:dyDescent="0.3">
      <c r="A1328" s="7" t="s">
        <v>7716</v>
      </c>
      <c r="B1328" s="6">
        <v>2975</v>
      </c>
      <c r="C1328" s="6">
        <v>513189</v>
      </c>
      <c r="D1328" s="6">
        <v>7.5394142026964789E-3</v>
      </c>
      <c r="E1328" s="6">
        <v>0.26431012061251929</v>
      </c>
    </row>
    <row r="1329" spans="1:5" x14ac:dyDescent="0.3">
      <c r="A1329" s="7" t="s">
        <v>8005</v>
      </c>
      <c r="B1329" s="6">
        <v>2975</v>
      </c>
      <c r="C1329" s="6">
        <v>513189</v>
      </c>
      <c r="D1329" s="6">
        <v>7.4766002912646182E-3</v>
      </c>
      <c r="E1329" s="6">
        <v>0.26210804601357213</v>
      </c>
    </row>
    <row r="1330" spans="1:5" x14ac:dyDescent="0.3">
      <c r="A1330" s="7" t="s">
        <v>8006</v>
      </c>
      <c r="B1330" s="6">
        <v>2975</v>
      </c>
      <c r="C1330" s="6">
        <v>513189</v>
      </c>
      <c r="D1330" s="6">
        <v>9.701259654476377E-4</v>
      </c>
      <c r="E1330" s="6">
        <v>3.4009818805961753E-2</v>
      </c>
    </row>
    <row r="1331" spans="1:5" x14ac:dyDescent="0.3">
      <c r="A1331" s="7" t="s">
        <v>7802</v>
      </c>
      <c r="B1331" s="6">
        <v>2975</v>
      </c>
      <c r="C1331" s="6">
        <v>513189</v>
      </c>
      <c r="D1331" s="6">
        <v>1.0451536929912499E-3</v>
      </c>
      <c r="E1331" s="6">
        <v>3.6640074576926418E-2</v>
      </c>
    </row>
    <row r="1332" spans="1:5" x14ac:dyDescent="0.3">
      <c r="A1332" s="7" t="s">
        <v>7819</v>
      </c>
      <c r="B1332" s="6">
        <v>2975</v>
      </c>
      <c r="C1332" s="6">
        <v>513189</v>
      </c>
      <c r="D1332" s="6">
        <v>1.3712625831749972E-2</v>
      </c>
      <c r="E1332" s="6">
        <v>0.48072511869793777</v>
      </c>
    </row>
    <row r="1333" spans="1:5" x14ac:dyDescent="0.3">
      <c r="A1333" s="7" t="s">
        <v>7718</v>
      </c>
      <c r="B1333" s="6">
        <v>2975</v>
      </c>
      <c r="C1333" s="6">
        <v>513189</v>
      </c>
      <c r="D1333" s="6">
        <v>7.1381031018818092E-3</v>
      </c>
      <c r="E1333" s="6">
        <v>0.25024131067480132</v>
      </c>
    </row>
    <row r="1334" spans="1:5" x14ac:dyDescent="0.3">
      <c r="A1334" s="7" t="s">
        <v>8007</v>
      </c>
      <c r="B1334" s="6">
        <v>2975</v>
      </c>
      <c r="C1334" s="6">
        <v>513189</v>
      </c>
      <c r="D1334" s="6">
        <v>3.3919512173205173E-3</v>
      </c>
      <c r="E1334" s="6">
        <v>0.11891202834314683</v>
      </c>
    </row>
    <row r="1335" spans="1:5" x14ac:dyDescent="0.3">
      <c r="A1335" s="7" t="s">
        <v>7721</v>
      </c>
      <c r="B1335" s="6">
        <v>2975</v>
      </c>
      <c r="C1335" s="6">
        <v>513189</v>
      </c>
      <c r="D1335" s="6">
        <v>2.9557434990437016E-3</v>
      </c>
      <c r="E1335" s="6">
        <v>0.10361984362823598</v>
      </c>
    </row>
    <row r="1336" spans="1:5" x14ac:dyDescent="0.3">
      <c r="A1336" s="7" t="s">
        <v>7820</v>
      </c>
      <c r="B1336" s="6">
        <v>2975</v>
      </c>
      <c r="C1336" s="6">
        <v>513189</v>
      </c>
      <c r="D1336" s="6">
        <v>3.5053652240724896E-3</v>
      </c>
      <c r="E1336" s="6">
        <v>0.12288799636902366</v>
      </c>
    </row>
    <row r="1337" spans="1:5" x14ac:dyDescent="0.3">
      <c r="A1337" s="7" t="s">
        <v>7872</v>
      </c>
      <c r="B1337" s="6">
        <v>2975</v>
      </c>
      <c r="C1337" s="6">
        <v>513189</v>
      </c>
      <c r="D1337" s="6">
        <v>6.6652539352697409E-4</v>
      </c>
      <c r="E1337" s="6">
        <v>2.3366458244383791E-2</v>
      </c>
    </row>
    <row r="1338" spans="1:5" x14ac:dyDescent="0.3">
      <c r="A1338" s="7" t="s">
        <v>7897</v>
      </c>
      <c r="B1338" s="6">
        <v>2975</v>
      </c>
      <c r="C1338" s="6">
        <v>513189</v>
      </c>
      <c r="D1338" s="6">
        <v>5.8451834249093277E-4</v>
      </c>
      <c r="E1338" s="6">
        <v>2.049152751798055E-2</v>
      </c>
    </row>
    <row r="1339" spans="1:5" x14ac:dyDescent="0.3">
      <c r="A1339" s="7" t="s">
        <v>8008</v>
      </c>
      <c r="B1339" s="6">
        <v>2975</v>
      </c>
      <c r="C1339" s="6">
        <v>513189</v>
      </c>
      <c r="D1339" s="6">
        <v>2.4917929698844807E-2</v>
      </c>
      <c r="E1339" s="6">
        <v>0.87355075965456797</v>
      </c>
    </row>
    <row r="1340" spans="1:5" x14ac:dyDescent="0.3">
      <c r="A1340" s="7" t="s">
        <v>7803</v>
      </c>
      <c r="B1340" s="6">
        <v>2975</v>
      </c>
      <c r="C1340" s="6">
        <v>513189</v>
      </c>
      <c r="D1340" s="6">
        <v>5.8905490276101166E-3</v>
      </c>
      <c r="E1340" s="6">
        <v>0.20650566239015625</v>
      </c>
    </row>
    <row r="1341" spans="1:5" x14ac:dyDescent="0.3">
      <c r="A1341" s="7" t="s">
        <v>8009</v>
      </c>
      <c r="B1341" s="6">
        <v>2975</v>
      </c>
      <c r="C1341" s="6">
        <v>513189</v>
      </c>
      <c r="D1341" s="6">
        <v>5.0111542675640563E-3</v>
      </c>
      <c r="E1341" s="6">
        <v>0.17567661800489595</v>
      </c>
    </row>
    <row r="1342" spans="1:5" x14ac:dyDescent="0.3">
      <c r="A1342" s="7" t="s">
        <v>8010</v>
      </c>
      <c r="B1342" s="6">
        <v>2975</v>
      </c>
      <c r="C1342" s="6">
        <v>513189</v>
      </c>
      <c r="D1342" s="6">
        <v>6.3773568412070422E-3</v>
      </c>
      <c r="E1342" s="6">
        <v>0.22357174053199677</v>
      </c>
    </row>
    <row r="1343" spans="1:5" x14ac:dyDescent="0.3">
      <c r="A1343" s="7" t="s">
        <v>7717</v>
      </c>
      <c r="B1343" s="6">
        <v>2975</v>
      </c>
      <c r="C1343" s="6">
        <v>513189</v>
      </c>
      <c r="D1343" s="6">
        <v>4.1439733236297476E-3</v>
      </c>
      <c r="E1343" s="6">
        <v>0.14527575479165317</v>
      </c>
    </row>
    <row r="1344" spans="1:5" x14ac:dyDescent="0.3">
      <c r="A1344" s="7" t="s">
        <v>7895</v>
      </c>
      <c r="B1344" s="6">
        <v>2975</v>
      </c>
      <c r="C1344" s="6">
        <v>513189</v>
      </c>
      <c r="D1344" s="6">
        <v>5.6358037201364563E-4</v>
      </c>
      <c r="E1344" s="6">
        <v>1.9757502651664829E-2</v>
      </c>
    </row>
    <row r="1345" spans="1:5" x14ac:dyDescent="0.3">
      <c r="A1345" s="7" t="s">
        <v>8011</v>
      </c>
      <c r="B1345" s="6">
        <v>2975</v>
      </c>
      <c r="C1345" s="6">
        <v>513189</v>
      </c>
      <c r="D1345" s="6">
        <v>2.0205141510582095E-3</v>
      </c>
      <c r="E1345" s="6">
        <v>7.0833399599467092E-2</v>
      </c>
    </row>
    <row r="1346" spans="1:5" x14ac:dyDescent="0.3">
      <c r="A1346" s="7" t="s">
        <v>8012</v>
      </c>
      <c r="B1346" s="6">
        <v>2975</v>
      </c>
      <c r="C1346" s="6">
        <v>513189</v>
      </c>
      <c r="D1346" s="6">
        <v>1.1882298245860453E-3</v>
      </c>
      <c r="E1346" s="6">
        <v>4.1655911163417179E-2</v>
      </c>
    </row>
    <row r="1347" spans="1:5" x14ac:dyDescent="0.3">
      <c r="A1347" s="7" t="s">
        <v>8013</v>
      </c>
      <c r="B1347" s="6">
        <v>2975</v>
      </c>
      <c r="C1347" s="6">
        <v>513189</v>
      </c>
      <c r="D1347" s="6">
        <v>2.5003426411627063E-3</v>
      </c>
      <c r="E1347" s="6">
        <v>8.765480278586904E-2</v>
      </c>
    </row>
    <row r="1348" spans="1:5" x14ac:dyDescent="0.3">
      <c r="A1348" s="7" t="s">
        <v>8014</v>
      </c>
      <c r="B1348" s="6">
        <v>2975</v>
      </c>
      <c r="C1348" s="6">
        <v>513189</v>
      </c>
      <c r="D1348" s="6">
        <v>1.9140794677986663E-3</v>
      </c>
      <c r="E1348" s="6">
        <v>6.7102106529028857E-2</v>
      </c>
    </row>
    <row r="1349" spans="1:5" x14ac:dyDescent="0.3">
      <c r="A1349" s="7" t="s">
        <v>8015</v>
      </c>
      <c r="B1349" s="6">
        <v>2975</v>
      </c>
      <c r="C1349" s="6">
        <v>513189</v>
      </c>
      <c r="D1349" s="6">
        <v>8.4380021023467196E-3</v>
      </c>
      <c r="E1349" s="6">
        <v>0.29581202112523564</v>
      </c>
    </row>
    <row r="1350" spans="1:5" x14ac:dyDescent="0.3">
      <c r="A1350" s="7" t="s">
        <v>8016</v>
      </c>
      <c r="B1350" s="6">
        <v>2975</v>
      </c>
      <c r="C1350" s="6">
        <v>513189</v>
      </c>
      <c r="D1350" s="6">
        <v>1.9664243939918843E-3</v>
      </c>
      <c r="E1350" s="6">
        <v>6.8937168694818154E-2</v>
      </c>
    </row>
    <row r="1351" spans="1:5" x14ac:dyDescent="0.3">
      <c r="A1351" s="7" t="s">
        <v>8017</v>
      </c>
      <c r="B1351" s="6">
        <v>2975</v>
      </c>
      <c r="C1351" s="6">
        <v>513189</v>
      </c>
      <c r="D1351" s="6">
        <v>5.9673215860268367E-3</v>
      </c>
      <c r="E1351" s="6">
        <v>0.20919708689998057</v>
      </c>
    </row>
    <row r="1352" spans="1:5" x14ac:dyDescent="0.3">
      <c r="A1352" s="7" t="s">
        <v>8018</v>
      </c>
      <c r="B1352" s="6">
        <v>2975</v>
      </c>
      <c r="C1352" s="6">
        <v>513189</v>
      </c>
      <c r="D1352" s="6">
        <v>1.1964305296896495E-2</v>
      </c>
      <c r="E1352" s="6">
        <v>0.41943404236057508</v>
      </c>
    </row>
    <row r="1353" spans="1:5" x14ac:dyDescent="0.3">
      <c r="A1353" s="7" t="s">
        <v>8019</v>
      </c>
      <c r="B1353" s="6">
        <v>2975</v>
      </c>
      <c r="C1353" s="6">
        <v>513189</v>
      </c>
      <c r="D1353" s="6">
        <v>4.1998079115691794E-3</v>
      </c>
      <c r="E1353" s="6">
        <v>0.14723315443516174</v>
      </c>
    </row>
    <row r="1354" spans="1:5" x14ac:dyDescent="0.3">
      <c r="A1354" s="7" t="s">
        <v>7896</v>
      </c>
      <c r="B1354" s="6">
        <v>2975</v>
      </c>
      <c r="C1354" s="6">
        <v>513189</v>
      </c>
      <c r="D1354" s="6">
        <v>3.0203022413486705E-3</v>
      </c>
      <c r="E1354" s="6">
        <v>0.10588308696604279</v>
      </c>
    </row>
    <row r="1355" spans="1:5" x14ac:dyDescent="0.3">
      <c r="A1355" s="7" t="s">
        <v>7898</v>
      </c>
      <c r="B1355" s="6">
        <v>2975</v>
      </c>
      <c r="C1355" s="6">
        <v>513189</v>
      </c>
      <c r="D1355" s="6">
        <v>2.0205141510582095E-3</v>
      </c>
      <c r="E1355" s="6">
        <v>7.0833399599467092E-2</v>
      </c>
    </row>
    <row r="1356" spans="1:5" x14ac:dyDescent="0.3">
      <c r="A1356" s="7" t="s">
        <v>7899</v>
      </c>
      <c r="B1356" s="6">
        <v>2975</v>
      </c>
      <c r="C1356" s="6">
        <v>513189</v>
      </c>
      <c r="D1356" s="6">
        <v>2.044941783281711E-3</v>
      </c>
      <c r="E1356" s="6">
        <v>7.1689761943502101E-2</v>
      </c>
    </row>
    <row r="1357" spans="1:5" x14ac:dyDescent="0.3">
      <c r="A1357" s="5" t="s">
        <v>8038</v>
      </c>
      <c r="B1357" s="6">
        <v>5048160</v>
      </c>
      <c r="C1357" s="6">
        <v>709184970</v>
      </c>
      <c r="D1357" s="6">
        <v>8.7292213543918145</v>
      </c>
      <c r="E1357" s="6">
        <v>99.999999999999972</v>
      </c>
    </row>
    <row r="1358" spans="1:5" x14ac:dyDescent="0.3">
      <c r="A1358" s="7" t="s">
        <v>7604</v>
      </c>
      <c r="B1358" s="6">
        <v>12944</v>
      </c>
      <c r="C1358" s="6">
        <v>1818423</v>
      </c>
      <c r="D1358" s="6">
        <v>1.6705010779128927E-2</v>
      </c>
      <c r="E1358" s="6">
        <v>0.1913688529701949</v>
      </c>
    </row>
    <row r="1359" spans="1:5" x14ac:dyDescent="0.3">
      <c r="A1359" s="7" t="s">
        <v>7545</v>
      </c>
      <c r="B1359" s="6">
        <v>12944</v>
      </c>
      <c r="C1359" s="6">
        <v>1818423</v>
      </c>
      <c r="D1359" s="6">
        <v>5.5834587939432388E-3</v>
      </c>
      <c r="E1359" s="6">
        <v>6.3962850376501332E-2</v>
      </c>
    </row>
    <row r="1360" spans="1:5" x14ac:dyDescent="0.3">
      <c r="A1360" s="7" t="s">
        <v>7547</v>
      </c>
      <c r="B1360" s="6">
        <v>12944</v>
      </c>
      <c r="C1360" s="6">
        <v>1818423</v>
      </c>
      <c r="D1360" s="6">
        <v>3.1619825082449801E-2</v>
      </c>
      <c r="E1360" s="6">
        <v>0.36222961703842405</v>
      </c>
    </row>
    <row r="1361" spans="1:5" x14ac:dyDescent="0.3">
      <c r="A1361" s="7" t="s">
        <v>7548</v>
      </c>
      <c r="B1361" s="6">
        <v>12944</v>
      </c>
      <c r="C1361" s="6">
        <v>1818423</v>
      </c>
      <c r="D1361" s="6">
        <v>5.016214277096067E-2</v>
      </c>
      <c r="E1361" s="6">
        <v>0.57464624546063647</v>
      </c>
    </row>
    <row r="1362" spans="1:5" x14ac:dyDescent="0.3">
      <c r="A1362" s="7" t="s">
        <v>7550</v>
      </c>
      <c r="B1362" s="6">
        <v>12944</v>
      </c>
      <c r="C1362" s="6">
        <v>1818423</v>
      </c>
      <c r="D1362" s="6">
        <v>3.0133229178562416E-2</v>
      </c>
      <c r="E1362" s="6">
        <v>0.34519950812568062</v>
      </c>
    </row>
    <row r="1363" spans="1:5" x14ac:dyDescent="0.3">
      <c r="A1363" s="7" t="s">
        <v>7549</v>
      </c>
      <c r="B1363" s="6">
        <v>12944</v>
      </c>
      <c r="C1363" s="6">
        <v>1818423</v>
      </c>
      <c r="D1363" s="6">
        <v>8.9782017406607281E-2</v>
      </c>
      <c r="E1363" s="6">
        <v>1.0285226340541413</v>
      </c>
    </row>
    <row r="1364" spans="1:5" x14ac:dyDescent="0.3">
      <c r="A1364" s="7" t="s">
        <v>7501</v>
      </c>
      <c r="B1364" s="6">
        <v>12944</v>
      </c>
      <c r="C1364" s="6">
        <v>1818423</v>
      </c>
      <c r="D1364" s="6">
        <v>1.8163689389046596E-3</v>
      </c>
      <c r="E1364" s="6">
        <v>2.0807914763105589E-2</v>
      </c>
    </row>
    <row r="1365" spans="1:5" x14ac:dyDescent="0.3">
      <c r="A1365" s="7" t="s">
        <v>7455</v>
      </c>
      <c r="B1365" s="6">
        <v>12944</v>
      </c>
      <c r="C1365" s="6">
        <v>1818423</v>
      </c>
      <c r="D1365" s="6">
        <v>1.0022308535128113E-2</v>
      </c>
      <c r="E1365" s="6">
        <v>0.11481331642581988</v>
      </c>
    </row>
    <row r="1366" spans="1:5" x14ac:dyDescent="0.3">
      <c r="A1366" s="7" t="s">
        <v>7551</v>
      </c>
      <c r="B1366" s="6">
        <v>12944</v>
      </c>
      <c r="C1366" s="6">
        <v>1818423</v>
      </c>
      <c r="D1366" s="6">
        <v>6.2026992708090055E-2</v>
      </c>
      <c r="E1366" s="6">
        <v>0.71056730251070177</v>
      </c>
    </row>
    <row r="1367" spans="1:5" x14ac:dyDescent="0.3">
      <c r="A1367" s="7" t="s">
        <v>7524</v>
      </c>
      <c r="B1367" s="6">
        <v>12944</v>
      </c>
      <c r="C1367" s="6">
        <v>1818423</v>
      </c>
      <c r="D1367" s="6">
        <v>1.4803145127442012E-2</v>
      </c>
      <c r="E1367" s="6">
        <v>0.16958150706069913</v>
      </c>
    </row>
    <row r="1368" spans="1:5" x14ac:dyDescent="0.3">
      <c r="A1368" s="7" t="s">
        <v>7457</v>
      </c>
      <c r="B1368" s="6">
        <v>12944</v>
      </c>
      <c r="C1368" s="6">
        <v>1818423</v>
      </c>
      <c r="D1368" s="6">
        <v>0.10176377101223484</v>
      </c>
      <c r="E1368" s="6">
        <v>1.1657829132839648</v>
      </c>
    </row>
    <row r="1369" spans="1:5" x14ac:dyDescent="0.3">
      <c r="A1369" s="7" t="s">
        <v>7526</v>
      </c>
      <c r="B1369" s="6">
        <v>12944</v>
      </c>
      <c r="C1369" s="6">
        <v>1818423</v>
      </c>
      <c r="D1369" s="6">
        <v>8.600271373545694E-3</v>
      </c>
      <c r="E1369" s="6">
        <v>9.8522777970554712E-2</v>
      </c>
    </row>
    <row r="1370" spans="1:5" x14ac:dyDescent="0.3">
      <c r="A1370" s="7" t="s">
        <v>7240</v>
      </c>
      <c r="B1370" s="6">
        <v>12944</v>
      </c>
      <c r="C1370" s="6">
        <v>1818423</v>
      </c>
      <c r="D1370" s="6">
        <v>7.9065266183982463E-2</v>
      </c>
      <c r="E1370" s="6">
        <v>0.90575393811274418</v>
      </c>
    </row>
    <row r="1371" spans="1:5" x14ac:dyDescent="0.3">
      <c r="A1371" s="7" t="s">
        <v>7348</v>
      </c>
      <c r="B1371" s="6">
        <v>12944</v>
      </c>
      <c r="C1371" s="6">
        <v>1818423</v>
      </c>
      <c r="D1371" s="6">
        <v>3.615289569078247E-3</v>
      </c>
      <c r="E1371" s="6">
        <v>4.141594561878461E-2</v>
      </c>
    </row>
    <row r="1372" spans="1:5" x14ac:dyDescent="0.3">
      <c r="A1372" s="7" t="s">
        <v>7459</v>
      </c>
      <c r="B1372" s="6">
        <v>12944</v>
      </c>
      <c r="C1372" s="6">
        <v>1818423</v>
      </c>
      <c r="D1372" s="6">
        <v>5.4403826623484431E-3</v>
      </c>
      <c r="E1372" s="6">
        <v>6.232380233560348E-2</v>
      </c>
    </row>
    <row r="1373" spans="1:5" x14ac:dyDescent="0.3">
      <c r="A1373" s="7" t="s">
        <v>7350</v>
      </c>
      <c r="B1373" s="6">
        <v>12944</v>
      </c>
      <c r="C1373" s="6">
        <v>1818423</v>
      </c>
      <c r="D1373" s="6">
        <v>1.4359958085672765E-3</v>
      </c>
      <c r="E1373" s="6">
        <v>1.6450445581206435E-2</v>
      </c>
    </row>
    <row r="1374" spans="1:5" x14ac:dyDescent="0.3">
      <c r="A1374" s="7" t="s">
        <v>7351</v>
      </c>
      <c r="B1374" s="6">
        <v>12944</v>
      </c>
      <c r="C1374" s="6">
        <v>1818423</v>
      </c>
      <c r="D1374" s="6">
        <v>4.4789808512663417E-3</v>
      </c>
      <c r="E1374" s="6">
        <v>5.1310199036399662E-2</v>
      </c>
    </row>
    <row r="1375" spans="1:5" x14ac:dyDescent="0.3">
      <c r="A1375" s="7" t="s">
        <v>7265</v>
      </c>
      <c r="B1375" s="6">
        <v>12944</v>
      </c>
      <c r="C1375" s="6">
        <v>1818423</v>
      </c>
      <c r="D1375" s="6">
        <v>6.640826303046239E-3</v>
      </c>
      <c r="E1375" s="6">
        <v>7.6075815166551264E-2</v>
      </c>
    </row>
    <row r="1376" spans="1:5" x14ac:dyDescent="0.3">
      <c r="A1376" s="7" t="s">
        <v>7267</v>
      </c>
      <c r="B1376" s="6">
        <v>12944</v>
      </c>
      <c r="C1376" s="6">
        <v>1818423</v>
      </c>
      <c r="D1376" s="6">
        <v>3.7548760389268282E-3</v>
      </c>
      <c r="E1376" s="6">
        <v>4.3015016878197143E-2</v>
      </c>
    </row>
    <row r="1377" spans="1:5" x14ac:dyDescent="0.3">
      <c r="A1377" s="7" t="s">
        <v>7268</v>
      </c>
      <c r="B1377" s="6">
        <v>12944</v>
      </c>
      <c r="C1377" s="6">
        <v>1818423</v>
      </c>
      <c r="D1377" s="6">
        <v>2.2525766571814751E-3</v>
      </c>
      <c r="E1377" s="6">
        <v>2.5805012448769756E-2</v>
      </c>
    </row>
    <row r="1378" spans="1:5" x14ac:dyDescent="0.3">
      <c r="A1378" s="7" t="s">
        <v>7269</v>
      </c>
      <c r="B1378" s="6">
        <v>12944</v>
      </c>
      <c r="C1378" s="6">
        <v>1818423</v>
      </c>
      <c r="D1378" s="6">
        <v>1.2962348556313849E-2</v>
      </c>
      <c r="E1378" s="6">
        <v>0.14849375482719637</v>
      </c>
    </row>
    <row r="1379" spans="1:5" x14ac:dyDescent="0.3">
      <c r="A1379" s="7" t="s">
        <v>7270</v>
      </c>
      <c r="B1379" s="6">
        <v>12944</v>
      </c>
      <c r="C1379" s="6">
        <v>1818423</v>
      </c>
      <c r="D1379" s="6">
        <v>1.7912433743319151E-2</v>
      </c>
      <c r="E1379" s="6">
        <v>0.20520081936411333</v>
      </c>
    </row>
    <row r="1380" spans="1:5" x14ac:dyDescent="0.3">
      <c r="A1380" s="7" t="s">
        <v>7352</v>
      </c>
      <c r="B1380" s="6">
        <v>12944</v>
      </c>
      <c r="C1380" s="6">
        <v>1818423</v>
      </c>
      <c r="D1380" s="6">
        <v>1.7308722261224038E-3</v>
      </c>
      <c r="E1380" s="6">
        <v>1.9828483616715412E-2</v>
      </c>
    </row>
    <row r="1381" spans="1:5" x14ac:dyDescent="0.3">
      <c r="A1381" s="7" t="s">
        <v>7460</v>
      </c>
      <c r="B1381" s="6">
        <v>12944</v>
      </c>
      <c r="C1381" s="6">
        <v>1818423</v>
      </c>
      <c r="D1381" s="6">
        <v>1.6563679478407239E-2</v>
      </c>
      <c r="E1381" s="6">
        <v>0.18974979332003972</v>
      </c>
    </row>
    <row r="1382" spans="1:5" x14ac:dyDescent="0.3">
      <c r="A1382" s="7" t="s">
        <v>7527</v>
      </c>
      <c r="B1382" s="6">
        <v>12944</v>
      </c>
      <c r="C1382" s="6">
        <v>1818423</v>
      </c>
      <c r="D1382" s="6">
        <v>9.362762465093568E-3</v>
      </c>
      <c r="E1382" s="6">
        <v>0.10725770472509567</v>
      </c>
    </row>
    <row r="1383" spans="1:5" x14ac:dyDescent="0.3">
      <c r="A1383" s="7" t="s">
        <v>7617</v>
      </c>
      <c r="B1383" s="6">
        <v>12944</v>
      </c>
      <c r="C1383" s="6">
        <v>1818423</v>
      </c>
      <c r="D1383" s="6">
        <v>6.3108787849416551E-2</v>
      </c>
      <c r="E1383" s="6">
        <v>0.72296010477114891</v>
      </c>
    </row>
    <row r="1384" spans="1:5" x14ac:dyDescent="0.3">
      <c r="A1384" s="7" t="s">
        <v>7619</v>
      </c>
      <c r="B1384" s="6">
        <v>12944</v>
      </c>
      <c r="C1384" s="6">
        <v>1818423</v>
      </c>
      <c r="D1384" s="6">
        <v>5.46620615927043E-2</v>
      </c>
      <c r="E1384" s="6">
        <v>0.62619630518594804</v>
      </c>
    </row>
    <row r="1385" spans="1:5" x14ac:dyDescent="0.3">
      <c r="A1385" s="7" t="s">
        <v>7271</v>
      </c>
      <c r="B1385" s="6">
        <v>12944</v>
      </c>
      <c r="C1385" s="6">
        <v>1818423</v>
      </c>
      <c r="D1385" s="6">
        <v>9.4669288682180719E-2</v>
      </c>
      <c r="E1385" s="6">
        <v>1.0845101165243227</v>
      </c>
    </row>
    <row r="1386" spans="1:5" x14ac:dyDescent="0.3">
      <c r="A1386" s="7" t="s">
        <v>7272</v>
      </c>
      <c r="B1386" s="6">
        <v>12944</v>
      </c>
      <c r="C1386" s="6">
        <v>1818423</v>
      </c>
      <c r="D1386" s="6">
        <v>1.1189600389236871E-2</v>
      </c>
      <c r="E1386" s="6">
        <v>0.1281855498326572</v>
      </c>
    </row>
    <row r="1387" spans="1:5" x14ac:dyDescent="0.3">
      <c r="A1387" s="7" t="s">
        <v>7353</v>
      </c>
      <c r="B1387" s="6">
        <v>12944</v>
      </c>
      <c r="C1387" s="6">
        <v>1818423</v>
      </c>
      <c r="D1387" s="6">
        <v>7.2640798909201526E-2</v>
      </c>
      <c r="E1387" s="6">
        <v>0.8321566833982823</v>
      </c>
    </row>
    <row r="1388" spans="1:5" x14ac:dyDescent="0.3">
      <c r="A1388" s="7" t="s">
        <v>7528</v>
      </c>
      <c r="B1388" s="6">
        <v>12944</v>
      </c>
      <c r="C1388" s="6">
        <v>1818423</v>
      </c>
      <c r="D1388" s="6">
        <v>2.4387501113420203E-2</v>
      </c>
      <c r="E1388" s="6">
        <v>0.27937773741011218</v>
      </c>
    </row>
    <row r="1389" spans="1:5" x14ac:dyDescent="0.3">
      <c r="A1389" s="7" t="s">
        <v>7354</v>
      </c>
      <c r="B1389" s="6">
        <v>12944</v>
      </c>
      <c r="C1389" s="6">
        <v>1818423</v>
      </c>
      <c r="D1389" s="6">
        <v>1.1847401628398309E-3</v>
      </c>
      <c r="E1389" s="6">
        <v>1.3572117314263875E-2</v>
      </c>
    </row>
    <row r="1390" spans="1:5" x14ac:dyDescent="0.3">
      <c r="A1390" s="7" t="s">
        <v>7273</v>
      </c>
      <c r="B1390" s="6">
        <v>12944</v>
      </c>
      <c r="C1390" s="6">
        <v>1818423</v>
      </c>
      <c r="D1390" s="6">
        <v>3.5140893784380259E-3</v>
      </c>
      <c r="E1390" s="6">
        <v>4.0256618955710526E-2</v>
      </c>
    </row>
    <row r="1391" spans="1:5" x14ac:dyDescent="0.3">
      <c r="A1391" s="7" t="s">
        <v>7274</v>
      </c>
      <c r="B1391" s="6">
        <v>12944</v>
      </c>
      <c r="C1391" s="6">
        <v>1818423</v>
      </c>
      <c r="D1391" s="6">
        <v>1.9453119404272863E-2</v>
      </c>
      <c r="E1391" s="6">
        <v>0.22285056838987918</v>
      </c>
    </row>
    <row r="1392" spans="1:5" x14ac:dyDescent="0.3">
      <c r="A1392" s="7" t="s">
        <v>7552</v>
      </c>
      <c r="B1392" s="6">
        <v>12944</v>
      </c>
      <c r="C1392" s="6">
        <v>1818423</v>
      </c>
      <c r="D1392" s="6">
        <v>4.6025148770823358E-2</v>
      </c>
      <c r="E1392" s="6">
        <v>0.52725377100979753</v>
      </c>
    </row>
    <row r="1393" spans="1:5" x14ac:dyDescent="0.3">
      <c r="A1393" s="7" t="s">
        <v>7553</v>
      </c>
      <c r="B1393" s="6">
        <v>12944</v>
      </c>
      <c r="C1393" s="6">
        <v>1818423</v>
      </c>
      <c r="D1393" s="6">
        <v>4.1357726185261429E-2</v>
      </c>
      <c r="E1393" s="6">
        <v>0.47378482577319092</v>
      </c>
    </row>
    <row r="1394" spans="1:5" x14ac:dyDescent="0.3">
      <c r="A1394" s="7" t="s">
        <v>7275</v>
      </c>
      <c r="B1394" s="6">
        <v>12944</v>
      </c>
      <c r="C1394" s="6">
        <v>1818423</v>
      </c>
      <c r="D1394" s="6">
        <v>8.425788286234968E-3</v>
      </c>
      <c r="E1394" s="6">
        <v>9.6523938896289033E-2</v>
      </c>
    </row>
    <row r="1395" spans="1:5" x14ac:dyDescent="0.3">
      <c r="A1395" s="7" t="s">
        <v>7461</v>
      </c>
      <c r="B1395" s="6">
        <v>12944</v>
      </c>
      <c r="C1395" s="6">
        <v>1818423</v>
      </c>
      <c r="D1395" s="6">
        <v>6.7734334494023909E-3</v>
      </c>
      <c r="E1395" s="6">
        <v>7.7594932862993168E-2</v>
      </c>
    </row>
    <row r="1396" spans="1:5" x14ac:dyDescent="0.3">
      <c r="A1396" s="7" t="s">
        <v>7347</v>
      </c>
      <c r="B1396" s="6">
        <v>12944</v>
      </c>
      <c r="C1396" s="6">
        <v>1818423</v>
      </c>
      <c r="D1396" s="6">
        <v>1.8896518355751646E-3</v>
      </c>
      <c r="E1396" s="6">
        <v>2.1647427174297167E-2</v>
      </c>
    </row>
    <row r="1397" spans="1:5" x14ac:dyDescent="0.3">
      <c r="A1397" s="7" t="s">
        <v>7276</v>
      </c>
      <c r="B1397" s="6">
        <v>12944</v>
      </c>
      <c r="C1397" s="6">
        <v>1818423</v>
      </c>
      <c r="D1397" s="6">
        <v>6.8606749930577547E-3</v>
      </c>
      <c r="E1397" s="6">
        <v>7.8594352400126008E-2</v>
      </c>
    </row>
    <row r="1398" spans="1:5" x14ac:dyDescent="0.3">
      <c r="A1398" s="7" t="s">
        <v>7503</v>
      </c>
      <c r="B1398" s="6">
        <v>12944</v>
      </c>
      <c r="C1398" s="6">
        <v>1818423</v>
      </c>
      <c r="D1398" s="6">
        <v>1.06434683259543E-3</v>
      </c>
      <c r="E1398" s="6">
        <v>1.2192918353020566E-2</v>
      </c>
    </row>
    <row r="1399" spans="1:5" x14ac:dyDescent="0.3">
      <c r="A1399" s="7" t="s">
        <v>7277</v>
      </c>
      <c r="B1399" s="6">
        <v>12944</v>
      </c>
      <c r="C1399" s="6">
        <v>1818423</v>
      </c>
      <c r="D1399" s="6">
        <v>2.5718807069601041E-3</v>
      </c>
      <c r="E1399" s="6">
        <v>2.9462887954675922E-2</v>
      </c>
    </row>
    <row r="1400" spans="1:5" x14ac:dyDescent="0.3">
      <c r="A1400" s="7" t="s">
        <v>7278</v>
      </c>
      <c r="B1400" s="6">
        <v>12944</v>
      </c>
      <c r="C1400" s="6">
        <v>1818423</v>
      </c>
      <c r="D1400" s="6">
        <v>1.2250457560086088E-2</v>
      </c>
      <c r="E1400" s="6">
        <v>0.14033849140419247</v>
      </c>
    </row>
    <row r="1401" spans="1:5" x14ac:dyDescent="0.3">
      <c r="A1401" s="7" t="s">
        <v>7355</v>
      </c>
      <c r="B1401" s="6">
        <v>12944</v>
      </c>
      <c r="C1401" s="6">
        <v>1818423</v>
      </c>
      <c r="D1401" s="6">
        <v>1.0165384666722907E-2</v>
      </c>
      <c r="E1401" s="6">
        <v>0.11645236446671772</v>
      </c>
    </row>
    <row r="1402" spans="1:5" x14ac:dyDescent="0.3">
      <c r="A1402" s="7" t="s">
        <v>7554</v>
      </c>
      <c r="B1402" s="6">
        <v>12944</v>
      </c>
      <c r="C1402" s="6">
        <v>1818423</v>
      </c>
      <c r="D1402" s="6">
        <v>3.3560077013345083E-2</v>
      </c>
      <c r="E1402" s="6">
        <v>0.38445670754425831</v>
      </c>
    </row>
    <row r="1403" spans="1:5" x14ac:dyDescent="0.3">
      <c r="A1403" s="7" t="s">
        <v>7620</v>
      </c>
      <c r="B1403" s="6">
        <v>12944</v>
      </c>
      <c r="C1403" s="6">
        <v>1818423</v>
      </c>
      <c r="D1403" s="6">
        <v>3.72172425233779E-3</v>
      </c>
      <c r="E1403" s="6">
        <v>4.2635237454086664E-2</v>
      </c>
    </row>
    <row r="1404" spans="1:5" x14ac:dyDescent="0.3">
      <c r="A1404" s="7" t="s">
        <v>7462</v>
      </c>
      <c r="B1404" s="6">
        <v>12944</v>
      </c>
      <c r="C1404" s="6">
        <v>1818423</v>
      </c>
      <c r="D1404" s="6">
        <v>4.8506298272381881E-3</v>
      </c>
      <c r="E1404" s="6">
        <v>5.5567726264585532E-2</v>
      </c>
    </row>
    <row r="1405" spans="1:5" x14ac:dyDescent="0.3">
      <c r="A1405" s="7" t="s">
        <v>7621</v>
      </c>
      <c r="B1405" s="6">
        <v>12944</v>
      </c>
      <c r="C1405" s="6">
        <v>1818423</v>
      </c>
      <c r="D1405" s="6">
        <v>1.9681692248649917E-3</v>
      </c>
      <c r="E1405" s="6">
        <v>2.2546904757716719E-2</v>
      </c>
    </row>
    <row r="1406" spans="1:5" x14ac:dyDescent="0.3">
      <c r="A1406" s="7" t="s">
        <v>7242</v>
      </c>
      <c r="B1406" s="6">
        <v>12944</v>
      </c>
      <c r="C1406" s="6">
        <v>1818423</v>
      </c>
      <c r="D1406" s="6">
        <v>5.2885823763881108E-3</v>
      </c>
      <c r="E1406" s="6">
        <v>6.0584812340992354E-2</v>
      </c>
    </row>
    <row r="1407" spans="1:5" x14ac:dyDescent="0.3">
      <c r="A1407" s="7" t="s">
        <v>7504</v>
      </c>
      <c r="B1407" s="6">
        <v>12944</v>
      </c>
      <c r="C1407" s="6">
        <v>1818423</v>
      </c>
      <c r="D1407" s="6">
        <v>8.6142300205305517E-3</v>
      </c>
      <c r="E1407" s="6">
        <v>9.868268509649597E-2</v>
      </c>
    </row>
    <row r="1408" spans="1:5" x14ac:dyDescent="0.3">
      <c r="A1408" s="7" t="s">
        <v>7279</v>
      </c>
      <c r="B1408" s="6">
        <v>12944</v>
      </c>
      <c r="C1408" s="6">
        <v>1818423</v>
      </c>
      <c r="D1408" s="6">
        <v>1.4473372092424738E-2</v>
      </c>
      <c r="E1408" s="6">
        <v>0.16580370121033705</v>
      </c>
    </row>
    <row r="1409" spans="1:5" x14ac:dyDescent="0.3">
      <c r="A1409" s="7" t="s">
        <v>7463</v>
      </c>
      <c r="B1409" s="6">
        <v>12944</v>
      </c>
      <c r="C1409" s="6">
        <v>1818423</v>
      </c>
      <c r="D1409" s="6">
        <v>2.3991424505224856E-3</v>
      </c>
      <c r="E1409" s="6">
        <v>2.7484037271152915E-2</v>
      </c>
    </row>
    <row r="1410" spans="1:5" x14ac:dyDescent="0.3">
      <c r="A1410" s="7" t="s">
        <v>7529</v>
      </c>
      <c r="B1410" s="6">
        <v>12944</v>
      </c>
      <c r="C1410" s="6">
        <v>1818423</v>
      </c>
      <c r="D1410" s="6">
        <v>8.0750772807404083E-3</v>
      </c>
      <c r="E1410" s="6">
        <v>9.2506272357015043E-2</v>
      </c>
    </row>
    <row r="1411" spans="1:5" x14ac:dyDescent="0.3">
      <c r="A1411" s="7" t="s">
        <v>7555</v>
      </c>
      <c r="B1411" s="6">
        <v>12944</v>
      </c>
      <c r="C1411" s="6">
        <v>1818423</v>
      </c>
      <c r="D1411" s="6">
        <v>9.3924245899363913E-3</v>
      </c>
      <c r="E1411" s="6">
        <v>0.10759750736772083</v>
      </c>
    </row>
    <row r="1412" spans="1:5" x14ac:dyDescent="0.3">
      <c r="A1412" s="7" t="s">
        <v>7243</v>
      </c>
      <c r="B1412" s="6">
        <v>12944</v>
      </c>
      <c r="C1412" s="6">
        <v>1818423</v>
      </c>
      <c r="D1412" s="6">
        <v>1.2105636597618184E-2</v>
      </c>
      <c r="E1412" s="6">
        <v>0.13867945497255194</v>
      </c>
    </row>
    <row r="1413" spans="1:5" x14ac:dyDescent="0.3">
      <c r="A1413" s="7" t="s">
        <v>7464</v>
      </c>
      <c r="B1413" s="6">
        <v>12944</v>
      </c>
      <c r="C1413" s="6">
        <v>1818423</v>
      </c>
      <c r="D1413" s="6">
        <v>6.8170542212300728E-3</v>
      </c>
      <c r="E1413" s="6">
        <v>7.8094642631559588E-2</v>
      </c>
    </row>
    <row r="1414" spans="1:5" x14ac:dyDescent="0.3">
      <c r="A1414" s="7" t="s">
        <v>7556</v>
      </c>
      <c r="B1414" s="6">
        <v>12944</v>
      </c>
      <c r="C1414" s="6">
        <v>1818423</v>
      </c>
      <c r="D1414" s="6">
        <v>6.6518187375468149E-2</v>
      </c>
      <c r="E1414" s="6">
        <v>0.76201742028230002</v>
      </c>
    </row>
    <row r="1415" spans="1:5" x14ac:dyDescent="0.3">
      <c r="A1415" s="7" t="s">
        <v>7505</v>
      </c>
      <c r="B1415" s="6">
        <v>12944</v>
      </c>
      <c r="C1415" s="6">
        <v>1818423</v>
      </c>
      <c r="D1415" s="6">
        <v>0.10767525801032224</v>
      </c>
      <c r="E1415" s="6">
        <v>1.2335035811200854</v>
      </c>
    </row>
    <row r="1416" spans="1:5" x14ac:dyDescent="0.3">
      <c r="A1416" s="7" t="s">
        <v>7280</v>
      </c>
      <c r="B1416" s="6">
        <v>12944</v>
      </c>
      <c r="C1416" s="6">
        <v>1818423</v>
      </c>
      <c r="D1416" s="6">
        <v>7.27768957173039E-3</v>
      </c>
      <c r="E1416" s="6">
        <v>8.3371577787620943E-2</v>
      </c>
    </row>
    <row r="1417" spans="1:5" x14ac:dyDescent="0.3">
      <c r="A1417" s="7" t="s">
        <v>7465</v>
      </c>
      <c r="B1417" s="6">
        <v>12944</v>
      </c>
      <c r="C1417" s="6">
        <v>1818423</v>
      </c>
      <c r="D1417" s="6">
        <v>3.7740691785310074E-3</v>
      </c>
      <c r="E1417" s="6">
        <v>4.3234889176366365E-2</v>
      </c>
    </row>
    <row r="1418" spans="1:5" x14ac:dyDescent="0.3">
      <c r="A1418" s="7" t="s">
        <v>7466</v>
      </c>
      <c r="B1418" s="6">
        <v>12944</v>
      </c>
      <c r="C1418" s="6">
        <v>1818423</v>
      </c>
      <c r="D1418" s="6">
        <v>1.0948813728748069E-2</v>
      </c>
      <c r="E1418" s="6">
        <v>0.12542715191017059</v>
      </c>
    </row>
    <row r="1419" spans="1:5" x14ac:dyDescent="0.3">
      <c r="A1419" s="7" t="s">
        <v>7467</v>
      </c>
      <c r="B1419" s="6">
        <v>12944</v>
      </c>
      <c r="C1419" s="6">
        <v>1818423</v>
      </c>
      <c r="D1419" s="6">
        <v>1.82125446534936E-2</v>
      </c>
      <c r="E1419" s="6">
        <v>0.20863882257185026</v>
      </c>
    </row>
    <row r="1420" spans="1:5" x14ac:dyDescent="0.3">
      <c r="A1420" s="7" t="s">
        <v>7244</v>
      </c>
      <c r="B1420" s="6">
        <v>12944</v>
      </c>
      <c r="C1420" s="6">
        <v>1818423</v>
      </c>
      <c r="D1420" s="6">
        <v>2.0205141510582093E-2</v>
      </c>
      <c r="E1420" s="6">
        <v>0.23146556479996419</v>
      </c>
    </row>
    <row r="1421" spans="1:5" x14ac:dyDescent="0.3">
      <c r="A1421" s="7" t="s">
        <v>7281</v>
      </c>
      <c r="B1421" s="6">
        <v>12944</v>
      </c>
      <c r="C1421" s="6">
        <v>1818423</v>
      </c>
      <c r="D1421" s="6">
        <v>9.5616731846277954E-4</v>
      </c>
      <c r="E1421" s="6">
        <v>1.0953638126975852E-2</v>
      </c>
    </row>
    <row r="1422" spans="1:5" x14ac:dyDescent="0.3">
      <c r="A1422" s="7" t="s">
        <v>7282</v>
      </c>
      <c r="B1422" s="6">
        <v>12944</v>
      </c>
      <c r="C1422" s="6">
        <v>1818423</v>
      </c>
      <c r="D1422" s="6">
        <v>1.2070739980156038E-2</v>
      </c>
      <c r="E1422" s="6">
        <v>0.13827968715769881</v>
      </c>
    </row>
    <row r="1423" spans="1:5" x14ac:dyDescent="0.3">
      <c r="A1423" s="7" t="s">
        <v>7283</v>
      </c>
      <c r="B1423" s="6">
        <v>12944</v>
      </c>
      <c r="C1423" s="6">
        <v>1818423</v>
      </c>
      <c r="D1423" s="6">
        <v>2.3241147229788729E-3</v>
      </c>
      <c r="E1423" s="6">
        <v>2.6624536469218679E-2</v>
      </c>
    </row>
    <row r="1424" spans="1:5" x14ac:dyDescent="0.3">
      <c r="A1424" s="7" t="s">
        <v>7506</v>
      </c>
      <c r="B1424" s="6">
        <v>12944</v>
      </c>
      <c r="C1424" s="6">
        <v>1818423</v>
      </c>
      <c r="D1424" s="6">
        <v>5.6148657496591691E-3</v>
      </c>
      <c r="E1424" s="6">
        <v>6.4322641409869152E-2</v>
      </c>
    </row>
    <row r="1425" spans="1:5" x14ac:dyDescent="0.3">
      <c r="A1425" s="7" t="s">
        <v>7284</v>
      </c>
      <c r="B1425" s="6">
        <v>12944</v>
      </c>
      <c r="C1425" s="6">
        <v>1818423</v>
      </c>
      <c r="D1425" s="6">
        <v>6.0161768504738387E-3</v>
      </c>
      <c r="E1425" s="6">
        <v>6.8919971280680184E-2</v>
      </c>
    </row>
    <row r="1426" spans="1:5" x14ac:dyDescent="0.3">
      <c r="A1426" s="7" t="s">
        <v>7557</v>
      </c>
      <c r="B1426" s="6">
        <v>12944</v>
      </c>
      <c r="C1426" s="6">
        <v>1818423</v>
      </c>
      <c r="D1426" s="6">
        <v>7.8098629880281045E-3</v>
      </c>
      <c r="E1426" s="6">
        <v>8.9468036964131234E-2</v>
      </c>
    </row>
    <row r="1427" spans="1:5" x14ac:dyDescent="0.3">
      <c r="A1427" s="7" t="s">
        <v>7468</v>
      </c>
      <c r="B1427" s="6">
        <v>12944</v>
      </c>
      <c r="C1427" s="6">
        <v>1818423</v>
      </c>
      <c r="D1427" s="6">
        <v>6.0830038729138475E-2</v>
      </c>
      <c r="E1427" s="6">
        <v>0.6968552664612393</v>
      </c>
    </row>
    <row r="1428" spans="1:5" x14ac:dyDescent="0.3">
      <c r="A1428" s="7" t="s">
        <v>7622</v>
      </c>
      <c r="B1428" s="6">
        <v>12944</v>
      </c>
      <c r="C1428" s="6">
        <v>1818423</v>
      </c>
      <c r="D1428" s="6">
        <v>1.2538354654148784E-2</v>
      </c>
      <c r="E1428" s="6">
        <v>0.14363657587673079</v>
      </c>
    </row>
    <row r="1429" spans="1:5" x14ac:dyDescent="0.3">
      <c r="A1429" s="7" t="s">
        <v>7285</v>
      </c>
      <c r="B1429" s="6">
        <v>12944</v>
      </c>
      <c r="C1429" s="6">
        <v>1818423</v>
      </c>
      <c r="D1429" s="6">
        <v>1.92454845303731E-2</v>
      </c>
      <c r="E1429" s="6">
        <v>0.22047194989150304</v>
      </c>
    </row>
    <row r="1430" spans="1:5" x14ac:dyDescent="0.3">
      <c r="A1430" s="7" t="s">
        <v>7356</v>
      </c>
      <c r="B1430" s="6">
        <v>12944</v>
      </c>
      <c r="C1430" s="6">
        <v>1818423</v>
      </c>
      <c r="D1430" s="6">
        <v>5.8399489322900058E-3</v>
      </c>
      <c r="E1430" s="6">
        <v>6.690114381567186E-2</v>
      </c>
    </row>
    <row r="1431" spans="1:5" x14ac:dyDescent="0.3">
      <c r="A1431" s="7" t="s">
        <v>7357</v>
      </c>
      <c r="B1431" s="6">
        <v>12944</v>
      </c>
      <c r="C1431" s="6">
        <v>1818423</v>
      </c>
      <c r="D1431" s="6">
        <v>2.3136457377402293E-2</v>
      </c>
      <c r="E1431" s="6">
        <v>0.26504606124762736</v>
      </c>
    </row>
    <row r="1432" spans="1:5" x14ac:dyDescent="0.3">
      <c r="A1432" s="7" t="s">
        <v>7358</v>
      </c>
      <c r="B1432" s="6">
        <v>12944</v>
      </c>
      <c r="C1432" s="6">
        <v>1818423</v>
      </c>
      <c r="D1432" s="6">
        <v>7.8796562229523949E-3</v>
      </c>
      <c r="E1432" s="6">
        <v>9.0267572593837497E-2</v>
      </c>
    </row>
    <row r="1433" spans="1:5" x14ac:dyDescent="0.3">
      <c r="A1433" s="7" t="s">
        <v>7286</v>
      </c>
      <c r="B1433" s="6">
        <v>12944</v>
      </c>
      <c r="C1433" s="6">
        <v>1818423</v>
      </c>
      <c r="D1433" s="6">
        <v>6.225731038334021E-2</v>
      </c>
      <c r="E1433" s="6">
        <v>0.71320577008873243</v>
      </c>
    </row>
    <row r="1434" spans="1:5" x14ac:dyDescent="0.3">
      <c r="A1434" s="7" t="s">
        <v>7623</v>
      </c>
      <c r="B1434" s="6">
        <v>12944</v>
      </c>
      <c r="C1434" s="6">
        <v>1818423</v>
      </c>
      <c r="D1434" s="6">
        <v>3.1333672819260215E-2</v>
      </c>
      <c r="E1434" s="6">
        <v>0.35895152095662836</v>
      </c>
    </row>
    <row r="1435" spans="1:5" x14ac:dyDescent="0.3">
      <c r="A1435" s="7" t="s">
        <v>7359</v>
      </c>
      <c r="B1435" s="6">
        <v>12944</v>
      </c>
      <c r="C1435" s="6">
        <v>1818423</v>
      </c>
      <c r="D1435" s="6">
        <v>6.0423493135704489E-3</v>
      </c>
      <c r="E1435" s="6">
        <v>6.9219797141820028E-2</v>
      </c>
    </row>
    <row r="1436" spans="1:5" x14ac:dyDescent="0.3">
      <c r="A1436" s="7" t="s">
        <v>7360</v>
      </c>
      <c r="B1436" s="6">
        <v>12944</v>
      </c>
      <c r="C1436" s="6">
        <v>1818423</v>
      </c>
      <c r="D1436" s="6">
        <v>1.5825616019082866E-3</v>
      </c>
      <c r="E1436" s="6">
        <v>1.8129470403589597E-2</v>
      </c>
    </row>
    <row r="1437" spans="1:5" x14ac:dyDescent="0.3">
      <c r="A1437" s="7" t="s">
        <v>7624</v>
      </c>
      <c r="B1437" s="6">
        <v>12944</v>
      </c>
      <c r="C1437" s="6">
        <v>1818423</v>
      </c>
      <c r="D1437" s="6">
        <v>1.4185474998362039E-3</v>
      </c>
      <c r="E1437" s="6">
        <v>1.6250561673779869E-2</v>
      </c>
    </row>
    <row r="1438" spans="1:5" x14ac:dyDescent="0.3">
      <c r="A1438" s="7" t="s">
        <v>7558</v>
      </c>
      <c r="B1438" s="6">
        <v>12944</v>
      </c>
      <c r="C1438" s="6">
        <v>1818423</v>
      </c>
      <c r="D1438" s="6">
        <v>8.2844569855132812E-3</v>
      </c>
      <c r="E1438" s="6">
        <v>9.4904879246133847E-2</v>
      </c>
    </row>
    <row r="1439" spans="1:5" x14ac:dyDescent="0.3">
      <c r="A1439" s="7" t="s">
        <v>7361</v>
      </c>
      <c r="B1439" s="6">
        <v>12944</v>
      </c>
      <c r="C1439" s="6">
        <v>1818423</v>
      </c>
      <c r="D1439" s="6">
        <v>2.38343897266452E-3</v>
      </c>
      <c r="E1439" s="6">
        <v>2.7304141754469002E-2</v>
      </c>
    </row>
    <row r="1440" spans="1:5" x14ac:dyDescent="0.3">
      <c r="A1440" s="7" t="s">
        <v>7287</v>
      </c>
      <c r="B1440" s="6">
        <v>12944</v>
      </c>
      <c r="C1440" s="6">
        <v>1818423</v>
      </c>
      <c r="D1440" s="6">
        <v>1.5984395628535628E-2</v>
      </c>
      <c r="E1440" s="6">
        <v>0.18311364759347773</v>
      </c>
    </row>
    <row r="1441" spans="1:5" x14ac:dyDescent="0.3">
      <c r="A1441" s="7" t="s">
        <v>7288</v>
      </c>
      <c r="B1441" s="6">
        <v>12944</v>
      </c>
      <c r="C1441" s="6">
        <v>1818423</v>
      </c>
      <c r="D1441" s="6">
        <v>1.8990739222899438E-2</v>
      </c>
      <c r="E1441" s="6">
        <v>0.21755364484307513</v>
      </c>
    </row>
    <row r="1442" spans="1:5" x14ac:dyDescent="0.3">
      <c r="A1442" s="7" t="s">
        <v>7245</v>
      </c>
      <c r="B1442" s="6">
        <v>12944</v>
      </c>
      <c r="C1442" s="6">
        <v>1818423</v>
      </c>
      <c r="D1442" s="6">
        <v>2.5479765239985346E-2</v>
      </c>
      <c r="E1442" s="6">
        <v>0.29189047001501528</v>
      </c>
    </row>
    <row r="1443" spans="1:5" x14ac:dyDescent="0.3">
      <c r="A1443" s="7" t="s">
        <v>7289</v>
      </c>
      <c r="B1443" s="6">
        <v>12944</v>
      </c>
      <c r="C1443" s="6">
        <v>1818423</v>
      </c>
      <c r="D1443" s="6">
        <v>6.1924047686576734E-3</v>
      </c>
      <c r="E1443" s="6">
        <v>7.0938798745688508E-2</v>
      </c>
    </row>
    <row r="1444" spans="1:5" x14ac:dyDescent="0.3">
      <c r="A1444" s="7" t="s">
        <v>7362</v>
      </c>
      <c r="B1444" s="6">
        <v>12944</v>
      </c>
      <c r="C1444" s="6">
        <v>1818423</v>
      </c>
      <c r="D1444" s="6">
        <v>5.749217726888428E-3</v>
      </c>
      <c r="E1444" s="6">
        <v>6.5861747497053702E-2</v>
      </c>
    </row>
    <row r="1445" spans="1:5" x14ac:dyDescent="0.3">
      <c r="A1445" s="7" t="s">
        <v>7363</v>
      </c>
      <c r="B1445" s="6">
        <v>12944</v>
      </c>
      <c r="C1445" s="6">
        <v>1818423</v>
      </c>
      <c r="D1445" s="6">
        <v>1.872203526844092E-3</v>
      </c>
      <c r="E1445" s="6">
        <v>2.1447543266870601E-2</v>
      </c>
    </row>
    <row r="1446" spans="1:5" x14ac:dyDescent="0.3">
      <c r="A1446" s="7" t="s">
        <v>7469</v>
      </c>
      <c r="B1446" s="6">
        <v>12944</v>
      </c>
      <c r="C1446" s="6">
        <v>1818423</v>
      </c>
      <c r="D1446" s="6">
        <v>1.4694965613309361E-2</v>
      </c>
      <c r="E1446" s="6">
        <v>0.16834222683465444</v>
      </c>
    </row>
    <row r="1447" spans="1:5" x14ac:dyDescent="0.3">
      <c r="A1447" s="7" t="s">
        <v>7246</v>
      </c>
      <c r="B1447" s="6">
        <v>12944</v>
      </c>
      <c r="C1447" s="6">
        <v>1818423</v>
      </c>
      <c r="D1447" s="6">
        <v>5.5527497705765511E-2</v>
      </c>
      <c r="E1447" s="6">
        <v>0.63611054699430569</v>
      </c>
    </row>
    <row r="1448" spans="1:5" x14ac:dyDescent="0.3">
      <c r="A1448" s="7" t="s">
        <v>7559</v>
      </c>
      <c r="B1448" s="6">
        <v>12944</v>
      </c>
      <c r="C1448" s="6">
        <v>1818423</v>
      </c>
      <c r="D1448" s="6">
        <v>5.7544522195077498E-3</v>
      </c>
      <c r="E1448" s="6">
        <v>6.5921712669281679E-2</v>
      </c>
    </row>
    <row r="1449" spans="1:5" x14ac:dyDescent="0.3">
      <c r="A1449" s="7" t="s">
        <v>7470</v>
      </c>
      <c r="B1449" s="6">
        <v>12944</v>
      </c>
      <c r="C1449" s="6">
        <v>1818423</v>
      </c>
      <c r="D1449" s="6">
        <v>5.2693892367839312E-3</v>
      </c>
      <c r="E1449" s="6">
        <v>6.0364940042823133E-2</v>
      </c>
    </row>
    <row r="1450" spans="1:5" x14ac:dyDescent="0.3">
      <c r="A1450" s="7" t="s">
        <v>7290</v>
      </c>
      <c r="B1450" s="6">
        <v>12944</v>
      </c>
      <c r="C1450" s="6">
        <v>1818423</v>
      </c>
      <c r="D1450" s="6">
        <v>5.5398380221155568E-3</v>
      </c>
      <c r="E1450" s="6">
        <v>6.3463140607934912E-2</v>
      </c>
    </row>
    <row r="1451" spans="1:5" x14ac:dyDescent="0.3">
      <c r="A1451" s="7" t="s">
        <v>7364</v>
      </c>
      <c r="B1451" s="6">
        <v>12944</v>
      </c>
      <c r="C1451" s="6">
        <v>1818423</v>
      </c>
      <c r="D1451" s="6">
        <v>4.4458290646773035E-3</v>
      </c>
      <c r="E1451" s="6">
        <v>5.0930419612289182E-2</v>
      </c>
    </row>
    <row r="1452" spans="1:5" x14ac:dyDescent="0.3">
      <c r="A1452" s="7" t="s">
        <v>7560</v>
      </c>
      <c r="B1452" s="6">
        <v>12944</v>
      </c>
      <c r="C1452" s="6">
        <v>1818423</v>
      </c>
      <c r="D1452" s="6">
        <v>0.51280928326797059</v>
      </c>
      <c r="E1452" s="6">
        <v>5.8746280160482796</v>
      </c>
    </row>
    <row r="1453" spans="1:5" x14ac:dyDescent="0.3">
      <c r="A1453" s="7" t="s">
        <v>7530</v>
      </c>
      <c r="B1453" s="6">
        <v>12944</v>
      </c>
      <c r="C1453" s="6">
        <v>1818423</v>
      </c>
      <c r="D1453" s="6">
        <v>8.722409534663203E-3</v>
      </c>
      <c r="E1453" s="6">
        <v>9.9921965322540662E-2</v>
      </c>
    </row>
    <row r="1454" spans="1:5" x14ac:dyDescent="0.3">
      <c r="A1454" s="7" t="s">
        <v>7471</v>
      </c>
      <c r="B1454" s="6">
        <v>12944</v>
      </c>
      <c r="C1454" s="6">
        <v>1818423</v>
      </c>
      <c r="D1454" s="6">
        <v>6.935702720601367E-3</v>
      </c>
      <c r="E1454" s="6">
        <v>7.9453853202060234E-2</v>
      </c>
    </row>
    <row r="1455" spans="1:5" x14ac:dyDescent="0.3">
      <c r="A1455" s="7" t="s">
        <v>7291</v>
      </c>
      <c r="B1455" s="6">
        <v>12944</v>
      </c>
      <c r="C1455" s="6">
        <v>1818423</v>
      </c>
      <c r="D1455" s="6">
        <v>1.7570446892190129E-3</v>
      </c>
      <c r="E1455" s="6">
        <v>2.0128309477855263E-2</v>
      </c>
    </row>
    <row r="1456" spans="1:5" x14ac:dyDescent="0.3">
      <c r="A1456" s="7" t="s">
        <v>7292</v>
      </c>
      <c r="B1456" s="6">
        <v>12944</v>
      </c>
      <c r="C1456" s="6">
        <v>1818423</v>
      </c>
      <c r="D1456" s="6">
        <v>2.5045302352581636E-2</v>
      </c>
      <c r="E1456" s="6">
        <v>0.28691336072009377</v>
      </c>
    </row>
    <row r="1457" spans="1:5" x14ac:dyDescent="0.3">
      <c r="A1457" s="7" t="s">
        <v>7531</v>
      </c>
      <c r="B1457" s="6">
        <v>12944</v>
      </c>
      <c r="C1457" s="6">
        <v>1818423</v>
      </c>
      <c r="D1457" s="6">
        <v>9.7693080585275604E-3</v>
      </c>
      <c r="E1457" s="6">
        <v>0.11191499976813467</v>
      </c>
    </row>
    <row r="1458" spans="1:5" x14ac:dyDescent="0.3">
      <c r="A1458" s="7" t="s">
        <v>7532</v>
      </c>
      <c r="B1458" s="6">
        <v>12944</v>
      </c>
      <c r="C1458" s="6">
        <v>1818423</v>
      </c>
      <c r="D1458" s="6">
        <v>3.7513863771806133E-3</v>
      </c>
      <c r="E1458" s="6">
        <v>4.2975040096711832E-2</v>
      </c>
    </row>
    <row r="1459" spans="1:5" x14ac:dyDescent="0.3">
      <c r="A1459" s="7" t="s">
        <v>7293</v>
      </c>
      <c r="B1459" s="6">
        <v>12944</v>
      </c>
      <c r="C1459" s="6">
        <v>1818423</v>
      </c>
      <c r="D1459" s="6">
        <v>9.406383236921249E-3</v>
      </c>
      <c r="E1459" s="6">
        <v>0.10775741449366208</v>
      </c>
    </row>
    <row r="1460" spans="1:5" x14ac:dyDescent="0.3">
      <c r="A1460" s="7" t="s">
        <v>7365</v>
      </c>
      <c r="B1460" s="6">
        <v>12944</v>
      </c>
      <c r="C1460" s="6">
        <v>1818423</v>
      </c>
      <c r="D1460" s="6">
        <v>4.4877050056318785E-3</v>
      </c>
      <c r="E1460" s="6">
        <v>5.1410140990112943E-2</v>
      </c>
    </row>
    <row r="1461" spans="1:5" x14ac:dyDescent="0.3">
      <c r="A1461" s="7" t="s">
        <v>7606</v>
      </c>
      <c r="B1461" s="6">
        <v>12944</v>
      </c>
      <c r="C1461" s="6">
        <v>1818423</v>
      </c>
      <c r="D1461" s="6">
        <v>1.4349489100434123E-2</v>
      </c>
      <c r="E1461" s="6">
        <v>0.16438452546760843</v>
      </c>
    </row>
    <row r="1462" spans="1:5" x14ac:dyDescent="0.3">
      <c r="A1462" s="7" t="s">
        <v>7294</v>
      </c>
      <c r="B1462" s="6">
        <v>12944</v>
      </c>
      <c r="C1462" s="6">
        <v>1818423</v>
      </c>
      <c r="D1462" s="6">
        <v>5.1594648917781738E-3</v>
      </c>
      <c r="E1462" s="6">
        <v>5.9105671426035761E-2</v>
      </c>
    </row>
    <row r="1463" spans="1:5" x14ac:dyDescent="0.3">
      <c r="A1463" s="7" t="s">
        <v>7472</v>
      </c>
      <c r="B1463" s="6">
        <v>12944</v>
      </c>
      <c r="C1463" s="6">
        <v>1818423</v>
      </c>
      <c r="D1463" s="6">
        <v>6.1365701807182399E-3</v>
      </c>
      <c r="E1463" s="6">
        <v>7.0299170241923489E-2</v>
      </c>
    </row>
    <row r="1464" spans="1:5" x14ac:dyDescent="0.3">
      <c r="A1464" s="7" t="s">
        <v>7295</v>
      </c>
      <c r="B1464" s="6">
        <v>12944</v>
      </c>
      <c r="C1464" s="6">
        <v>1818423</v>
      </c>
      <c r="D1464" s="6">
        <v>6.7088747070974224E-3</v>
      </c>
      <c r="E1464" s="6">
        <v>7.6855362405514882E-2</v>
      </c>
    </row>
    <row r="1465" spans="1:5" x14ac:dyDescent="0.3">
      <c r="A1465" s="7" t="s">
        <v>7296</v>
      </c>
      <c r="B1465" s="6">
        <v>12944</v>
      </c>
      <c r="C1465" s="6">
        <v>1818423</v>
      </c>
      <c r="D1465" s="6">
        <v>2.0992060234353471E-2</v>
      </c>
      <c r="E1465" s="6">
        <v>0.24048032902490232</v>
      </c>
    </row>
    <row r="1466" spans="1:5" x14ac:dyDescent="0.3">
      <c r="A1466" s="7" t="s">
        <v>7297</v>
      </c>
      <c r="B1466" s="6">
        <v>12944</v>
      </c>
      <c r="C1466" s="6">
        <v>1818423</v>
      </c>
      <c r="D1466" s="6">
        <v>7.1450824253742381E-3</v>
      </c>
      <c r="E1466" s="6">
        <v>8.1852460091179038E-2</v>
      </c>
    </row>
    <row r="1467" spans="1:5" x14ac:dyDescent="0.3">
      <c r="A1467" s="7" t="s">
        <v>7607</v>
      </c>
      <c r="B1467" s="6">
        <v>12944</v>
      </c>
      <c r="C1467" s="6">
        <v>1818423</v>
      </c>
      <c r="D1467" s="6">
        <v>5.0921144200762332E-2</v>
      </c>
      <c r="E1467" s="6">
        <v>0.58334119543369212</v>
      </c>
    </row>
    <row r="1468" spans="1:5" x14ac:dyDescent="0.3">
      <c r="A1468" s="7" t="s">
        <v>7473</v>
      </c>
      <c r="B1468" s="6">
        <v>12944</v>
      </c>
      <c r="C1468" s="6">
        <v>1818423</v>
      </c>
      <c r="D1468" s="6">
        <v>1.6471203442132555E-3</v>
      </c>
      <c r="E1468" s="6">
        <v>1.8869040861067891E-2</v>
      </c>
    </row>
    <row r="1469" spans="1:5" x14ac:dyDescent="0.3">
      <c r="A1469" s="7" t="s">
        <v>7366</v>
      </c>
      <c r="B1469" s="6">
        <v>12944</v>
      </c>
      <c r="C1469" s="6">
        <v>1818423</v>
      </c>
      <c r="D1469" s="6">
        <v>8.3926364996459303E-4</v>
      </c>
      <c r="E1469" s="6">
        <v>9.6144159472178574E-3</v>
      </c>
    </row>
    <row r="1470" spans="1:5" x14ac:dyDescent="0.3">
      <c r="A1470" s="7" t="s">
        <v>7298</v>
      </c>
      <c r="B1470" s="6">
        <v>12944</v>
      </c>
      <c r="C1470" s="6">
        <v>1818423</v>
      </c>
      <c r="D1470" s="6">
        <v>3.254109578345044E-3</v>
      </c>
      <c r="E1470" s="6">
        <v>3.727834873505468E-2</v>
      </c>
    </row>
    <row r="1471" spans="1:5" x14ac:dyDescent="0.3">
      <c r="A1471" s="7" t="s">
        <v>7299</v>
      </c>
      <c r="B1471" s="6">
        <v>12944</v>
      </c>
      <c r="C1471" s="6">
        <v>1818423</v>
      </c>
      <c r="D1471" s="6">
        <v>1.9692161233888558E-2</v>
      </c>
      <c r="E1471" s="6">
        <v>0.22558897792162311</v>
      </c>
    </row>
    <row r="1472" spans="1:5" x14ac:dyDescent="0.3">
      <c r="A1472" s="7" t="s">
        <v>7247</v>
      </c>
      <c r="B1472" s="6">
        <v>12944</v>
      </c>
      <c r="C1472" s="6">
        <v>1818423</v>
      </c>
      <c r="D1472" s="6">
        <v>9.4081280677943569E-3</v>
      </c>
      <c r="E1472" s="6">
        <v>0.10777740288440475</v>
      </c>
    </row>
    <row r="1473" spans="1:5" x14ac:dyDescent="0.3">
      <c r="A1473" s="7" t="s">
        <v>7507</v>
      </c>
      <c r="B1473" s="6">
        <v>12944</v>
      </c>
      <c r="C1473" s="6">
        <v>1818423</v>
      </c>
      <c r="D1473" s="6">
        <v>7.5463935261889086E-3</v>
      </c>
      <c r="E1473" s="6">
        <v>8.6449789961990084E-2</v>
      </c>
    </row>
    <row r="1474" spans="1:5" x14ac:dyDescent="0.3">
      <c r="A1474" s="7" t="s">
        <v>7533</v>
      </c>
      <c r="B1474" s="6">
        <v>12944</v>
      </c>
      <c r="C1474" s="6">
        <v>1818423</v>
      </c>
      <c r="D1474" s="6">
        <v>4.8670312374453968E-2</v>
      </c>
      <c r="E1474" s="6">
        <v>0.55755617137566493</v>
      </c>
    </row>
    <row r="1475" spans="1:5" x14ac:dyDescent="0.3">
      <c r="A1475" s="7" t="s">
        <v>7248</v>
      </c>
      <c r="B1475" s="6">
        <v>12944</v>
      </c>
      <c r="C1475" s="6">
        <v>1818423</v>
      </c>
      <c r="D1475" s="6">
        <v>4.8876202417480627E-2</v>
      </c>
      <c r="E1475" s="6">
        <v>0.55991480148329842</v>
      </c>
    </row>
    <row r="1476" spans="1:5" x14ac:dyDescent="0.3">
      <c r="A1476" s="7" t="s">
        <v>7367</v>
      </c>
      <c r="B1476" s="6">
        <v>12944</v>
      </c>
      <c r="C1476" s="6">
        <v>1818423</v>
      </c>
      <c r="D1476" s="6">
        <v>5.0146439293102711E-3</v>
      </c>
      <c r="E1476" s="6">
        <v>5.7446634994395257E-2</v>
      </c>
    </row>
    <row r="1477" spans="1:5" x14ac:dyDescent="0.3">
      <c r="A1477" s="7" t="s">
        <v>7474</v>
      </c>
      <c r="B1477" s="6">
        <v>12944</v>
      </c>
      <c r="C1477" s="6">
        <v>1818423</v>
      </c>
      <c r="D1477" s="6">
        <v>5.7530563548092647E-2</v>
      </c>
      <c r="E1477" s="6">
        <v>0.65905721956687557</v>
      </c>
    </row>
    <row r="1478" spans="1:5" x14ac:dyDescent="0.3">
      <c r="A1478" s="7" t="s">
        <v>7249</v>
      </c>
      <c r="B1478" s="6">
        <v>12944</v>
      </c>
      <c r="C1478" s="6">
        <v>1818423</v>
      </c>
      <c r="D1478" s="6">
        <v>7.3021172039538906E-3</v>
      </c>
      <c r="E1478" s="6">
        <v>8.3651415258018141E-2</v>
      </c>
    </row>
    <row r="1479" spans="1:5" x14ac:dyDescent="0.3">
      <c r="A1479" s="7" t="s">
        <v>7625</v>
      </c>
      <c r="B1479" s="6">
        <v>12944</v>
      </c>
      <c r="C1479" s="6">
        <v>1818423</v>
      </c>
      <c r="D1479" s="6">
        <v>4.5365602700788814E-3</v>
      </c>
      <c r="E1479" s="6">
        <v>5.1969815930907326E-2</v>
      </c>
    </row>
    <row r="1480" spans="1:5" x14ac:dyDescent="0.3">
      <c r="A1480" s="7" t="s">
        <v>7300</v>
      </c>
      <c r="B1480" s="6">
        <v>12944</v>
      </c>
      <c r="C1480" s="6">
        <v>1818423</v>
      </c>
      <c r="D1480" s="6">
        <v>2.0037637746763797E-2</v>
      </c>
      <c r="E1480" s="6">
        <v>0.22954667928866915</v>
      </c>
    </row>
    <row r="1481" spans="1:5" x14ac:dyDescent="0.3">
      <c r="A1481" s="7" t="s">
        <v>7368</v>
      </c>
      <c r="B1481" s="6">
        <v>12944</v>
      </c>
      <c r="C1481" s="6">
        <v>1818423</v>
      </c>
      <c r="D1481" s="6">
        <v>2.7324051472859723E-3</v>
      </c>
      <c r="E1481" s="6">
        <v>3.1301819903000336E-2</v>
      </c>
    </row>
    <row r="1482" spans="1:5" x14ac:dyDescent="0.3">
      <c r="A1482" s="7" t="s">
        <v>7369</v>
      </c>
      <c r="B1482" s="6">
        <v>12944</v>
      </c>
      <c r="C1482" s="6">
        <v>1818423</v>
      </c>
      <c r="D1482" s="6">
        <v>2.7201913311742216E-3</v>
      </c>
      <c r="E1482" s="6">
        <v>3.116190116780174E-2</v>
      </c>
    </row>
    <row r="1483" spans="1:5" x14ac:dyDescent="0.3">
      <c r="A1483" s="7" t="s">
        <v>7561</v>
      </c>
      <c r="B1483" s="6">
        <v>12944</v>
      </c>
      <c r="C1483" s="6">
        <v>1818423</v>
      </c>
      <c r="D1483" s="6">
        <v>1.6907411160409367E-2</v>
      </c>
      <c r="E1483" s="6">
        <v>0.1936875062963431</v>
      </c>
    </row>
    <row r="1484" spans="1:5" x14ac:dyDescent="0.3">
      <c r="A1484" s="7" t="s">
        <v>7370</v>
      </c>
      <c r="B1484" s="6">
        <v>12944</v>
      </c>
      <c r="C1484" s="6">
        <v>1818423</v>
      </c>
      <c r="D1484" s="6">
        <v>9.0033273052334722E-4</v>
      </c>
      <c r="E1484" s="6">
        <v>1.031400962321084E-2</v>
      </c>
    </row>
    <row r="1485" spans="1:5" x14ac:dyDescent="0.3">
      <c r="A1485" s="7" t="s">
        <v>7626</v>
      </c>
      <c r="B1485" s="6">
        <v>12944</v>
      </c>
      <c r="C1485" s="6">
        <v>1818423</v>
      </c>
      <c r="D1485" s="6">
        <v>3.9581488356438238E-2</v>
      </c>
      <c r="E1485" s="6">
        <v>0.45343664399716649</v>
      </c>
    </row>
    <row r="1486" spans="1:5" x14ac:dyDescent="0.3">
      <c r="A1486" s="7" t="s">
        <v>7371</v>
      </c>
      <c r="B1486" s="6">
        <v>12944</v>
      </c>
      <c r="C1486" s="6">
        <v>1818423</v>
      </c>
      <c r="D1486" s="6">
        <v>1.9018656516869156E-3</v>
      </c>
      <c r="E1486" s="6">
        <v>2.1787345909495767E-2</v>
      </c>
    </row>
    <row r="1487" spans="1:5" x14ac:dyDescent="0.3">
      <c r="A1487" s="7" t="s">
        <v>7372</v>
      </c>
      <c r="B1487" s="6">
        <v>12944</v>
      </c>
      <c r="C1487" s="6">
        <v>1818423</v>
      </c>
      <c r="D1487" s="6">
        <v>1.531961506588176E-3</v>
      </c>
      <c r="E1487" s="6">
        <v>1.7549807072052552E-2</v>
      </c>
    </row>
    <row r="1488" spans="1:5" x14ac:dyDescent="0.3">
      <c r="A1488" s="7" t="s">
        <v>7373</v>
      </c>
      <c r="B1488" s="6">
        <v>12944</v>
      </c>
      <c r="C1488" s="6">
        <v>1818423</v>
      </c>
      <c r="D1488" s="6">
        <v>6.8065852359914291E-3</v>
      </c>
      <c r="E1488" s="6">
        <v>7.7974712287103648E-2</v>
      </c>
    </row>
    <row r="1489" spans="1:5" x14ac:dyDescent="0.3">
      <c r="A1489" s="7" t="s">
        <v>7627</v>
      </c>
      <c r="B1489" s="6">
        <v>12944</v>
      </c>
      <c r="C1489" s="6">
        <v>1818423</v>
      </c>
      <c r="D1489" s="6">
        <v>2.2548449373165146E-2</v>
      </c>
      <c r="E1489" s="6">
        <v>0.25830997356735208</v>
      </c>
    </row>
    <row r="1490" spans="1:5" x14ac:dyDescent="0.3">
      <c r="A1490" s="7" t="s">
        <v>7374</v>
      </c>
      <c r="B1490" s="6">
        <v>12944</v>
      </c>
      <c r="C1490" s="6">
        <v>1818423</v>
      </c>
      <c r="D1490" s="6">
        <v>1.3173473091959828E-3</v>
      </c>
      <c r="E1490" s="6">
        <v>1.5091235010705783E-2</v>
      </c>
    </row>
    <row r="1491" spans="1:5" x14ac:dyDescent="0.3">
      <c r="A1491" s="7" t="s">
        <v>7375</v>
      </c>
      <c r="B1491" s="6">
        <v>12944</v>
      </c>
      <c r="C1491" s="6">
        <v>1818423</v>
      </c>
      <c r="D1491" s="6">
        <v>5.9812802330116936E-3</v>
      </c>
      <c r="E1491" s="6">
        <v>6.8520203465827045E-2</v>
      </c>
    </row>
    <row r="1492" spans="1:5" x14ac:dyDescent="0.3">
      <c r="A1492" s="7" t="s">
        <v>7376</v>
      </c>
      <c r="B1492" s="6">
        <v>12944</v>
      </c>
      <c r="C1492" s="6">
        <v>1818423</v>
      </c>
      <c r="D1492" s="6">
        <v>6.3948051499381157E-3</v>
      </c>
      <c r="E1492" s="6">
        <v>7.3257452071836676E-2</v>
      </c>
    </row>
    <row r="1493" spans="1:5" x14ac:dyDescent="0.3">
      <c r="A1493" s="7" t="s">
        <v>7377</v>
      </c>
      <c r="B1493" s="6">
        <v>12944</v>
      </c>
      <c r="C1493" s="6">
        <v>1818423</v>
      </c>
      <c r="D1493" s="6">
        <v>5.4752792798105875E-3</v>
      </c>
      <c r="E1493" s="6">
        <v>6.2723570150456612E-2</v>
      </c>
    </row>
    <row r="1494" spans="1:5" x14ac:dyDescent="0.3">
      <c r="A1494" s="7" t="s">
        <v>7534</v>
      </c>
      <c r="B1494" s="6">
        <v>12944</v>
      </c>
      <c r="C1494" s="6">
        <v>1818423</v>
      </c>
      <c r="D1494" s="6">
        <v>6.4942605097052285E-3</v>
      </c>
      <c r="E1494" s="6">
        <v>7.4396790344168101E-2</v>
      </c>
    </row>
    <row r="1495" spans="1:5" x14ac:dyDescent="0.3">
      <c r="A1495" s="7" t="s">
        <v>7378</v>
      </c>
      <c r="B1495" s="6">
        <v>12944</v>
      </c>
      <c r="C1495" s="6">
        <v>1818423</v>
      </c>
      <c r="D1495" s="6">
        <v>4.8750574594616904E-3</v>
      </c>
      <c r="E1495" s="6">
        <v>5.5847563734982723E-2</v>
      </c>
    </row>
    <row r="1496" spans="1:5" x14ac:dyDescent="0.3">
      <c r="A1496" s="7" t="s">
        <v>7379</v>
      </c>
      <c r="B1496" s="6">
        <v>12944</v>
      </c>
      <c r="C1496" s="6">
        <v>1818423</v>
      </c>
      <c r="D1496" s="6">
        <v>6.6478056265386676E-4</v>
      </c>
      <c r="E1496" s="6">
        <v>7.6155768729521895E-3</v>
      </c>
    </row>
    <row r="1497" spans="1:5" x14ac:dyDescent="0.3">
      <c r="A1497" s="7" t="s">
        <v>7301</v>
      </c>
      <c r="B1497" s="6">
        <v>12944</v>
      </c>
      <c r="C1497" s="6">
        <v>1818423</v>
      </c>
      <c r="D1497" s="6">
        <v>1.2323740456756592E-2</v>
      </c>
      <c r="E1497" s="6">
        <v>0.14117800381538401</v>
      </c>
    </row>
    <row r="1498" spans="1:5" x14ac:dyDescent="0.3">
      <c r="A1498" s="7" t="s">
        <v>7508</v>
      </c>
      <c r="B1498" s="6">
        <v>12944</v>
      </c>
      <c r="C1498" s="6">
        <v>1818423</v>
      </c>
      <c r="D1498" s="6">
        <v>0.13202786250628029</v>
      </c>
      <c r="E1498" s="6">
        <v>1.5124815507153446</v>
      </c>
    </row>
    <row r="1499" spans="1:5" x14ac:dyDescent="0.3">
      <c r="A1499" s="7" t="s">
        <v>7302</v>
      </c>
      <c r="B1499" s="6">
        <v>12944</v>
      </c>
      <c r="C1499" s="6">
        <v>1818423</v>
      </c>
      <c r="D1499" s="6">
        <v>3.3587994307314795E-3</v>
      </c>
      <c r="E1499" s="6">
        <v>3.8477652179614075E-2</v>
      </c>
    </row>
    <row r="1500" spans="1:5" x14ac:dyDescent="0.3">
      <c r="A1500" s="7" t="s">
        <v>7303</v>
      </c>
      <c r="B1500" s="6">
        <v>12944</v>
      </c>
      <c r="C1500" s="6">
        <v>1818423</v>
      </c>
      <c r="D1500" s="6">
        <v>3.9398281114761975E-3</v>
      </c>
      <c r="E1500" s="6">
        <v>4.5133786296918749E-2</v>
      </c>
    </row>
    <row r="1501" spans="1:5" x14ac:dyDescent="0.3">
      <c r="A1501" s="7" t="s">
        <v>7380</v>
      </c>
      <c r="B1501" s="6">
        <v>12944</v>
      </c>
      <c r="C1501" s="6">
        <v>1818423</v>
      </c>
      <c r="D1501" s="6">
        <v>1.6171092531958104E-2</v>
      </c>
      <c r="E1501" s="6">
        <v>0.18525240540294197</v>
      </c>
    </row>
    <row r="1502" spans="1:5" x14ac:dyDescent="0.3">
      <c r="A1502" s="7" t="s">
        <v>7608</v>
      </c>
      <c r="B1502" s="6">
        <v>12944</v>
      </c>
      <c r="C1502" s="6">
        <v>1818423</v>
      </c>
      <c r="D1502" s="6">
        <v>5.4840034341761242E-3</v>
      </c>
      <c r="E1502" s="6">
        <v>6.2823512104169907E-2</v>
      </c>
    </row>
    <row r="1503" spans="1:5" x14ac:dyDescent="0.3">
      <c r="A1503" s="7" t="s">
        <v>7562</v>
      </c>
      <c r="B1503" s="6">
        <v>12944</v>
      </c>
      <c r="C1503" s="6">
        <v>1818423</v>
      </c>
      <c r="D1503" s="6">
        <v>4.905417516653756E-2</v>
      </c>
      <c r="E1503" s="6">
        <v>0.56195361733904947</v>
      </c>
    </row>
    <row r="1504" spans="1:5" x14ac:dyDescent="0.3">
      <c r="A1504" s="7" t="s">
        <v>7250</v>
      </c>
      <c r="B1504" s="6">
        <v>12944</v>
      </c>
      <c r="C1504" s="6">
        <v>1818423</v>
      </c>
      <c r="D1504" s="6">
        <v>7.4399588429293661E-3</v>
      </c>
      <c r="E1504" s="6">
        <v>8.5230498126688009E-2</v>
      </c>
    </row>
    <row r="1505" spans="1:5" x14ac:dyDescent="0.3">
      <c r="A1505" s="7" t="s">
        <v>7381</v>
      </c>
      <c r="B1505" s="6">
        <v>12944</v>
      </c>
      <c r="C1505" s="6">
        <v>1818423</v>
      </c>
      <c r="D1505" s="6">
        <v>1.2412726831285062E-2</v>
      </c>
      <c r="E1505" s="6">
        <v>0.14219741174325953</v>
      </c>
    </row>
    <row r="1506" spans="1:5" x14ac:dyDescent="0.3">
      <c r="A1506" s="7" t="s">
        <v>7304</v>
      </c>
      <c r="B1506" s="6">
        <v>12944</v>
      </c>
      <c r="C1506" s="6">
        <v>1818423</v>
      </c>
      <c r="D1506" s="6">
        <v>3.5454963341539567E-3</v>
      </c>
      <c r="E1506" s="6">
        <v>4.0616409989078346E-2</v>
      </c>
    </row>
    <row r="1507" spans="1:5" x14ac:dyDescent="0.3">
      <c r="A1507" s="7" t="s">
        <v>7305</v>
      </c>
      <c r="B1507" s="6">
        <v>12944</v>
      </c>
      <c r="C1507" s="6">
        <v>1818423</v>
      </c>
      <c r="D1507" s="6">
        <v>2.0117899966926732E-3</v>
      </c>
      <c r="E1507" s="6">
        <v>2.3046614526283135E-2</v>
      </c>
    </row>
    <row r="1508" spans="1:5" x14ac:dyDescent="0.3">
      <c r="A1508" s="7" t="s">
        <v>7563</v>
      </c>
      <c r="B1508" s="6">
        <v>12944</v>
      </c>
      <c r="C1508" s="6">
        <v>1818423</v>
      </c>
      <c r="D1508" s="6">
        <v>2.2794470526273272E-2</v>
      </c>
      <c r="E1508" s="6">
        <v>0.2611283366620667</v>
      </c>
    </row>
    <row r="1509" spans="1:5" x14ac:dyDescent="0.3">
      <c r="A1509" s="7" t="s">
        <v>7382</v>
      </c>
      <c r="B1509" s="6">
        <v>12944</v>
      </c>
      <c r="C1509" s="6">
        <v>1818423</v>
      </c>
      <c r="D1509" s="6">
        <v>2.6556325888692526E-3</v>
      </c>
      <c r="E1509" s="6">
        <v>3.0422330710323443E-2</v>
      </c>
    </row>
    <row r="1510" spans="1:5" x14ac:dyDescent="0.3">
      <c r="A1510" s="7" t="s">
        <v>7306</v>
      </c>
      <c r="B1510" s="6">
        <v>12944</v>
      </c>
      <c r="C1510" s="6">
        <v>1818423</v>
      </c>
      <c r="D1510" s="6">
        <v>1.7779826596963E-3</v>
      </c>
      <c r="E1510" s="6">
        <v>2.036817016676714E-2</v>
      </c>
    </row>
    <row r="1511" spans="1:5" x14ac:dyDescent="0.3">
      <c r="A1511" s="7" t="s">
        <v>7564</v>
      </c>
      <c r="B1511" s="6">
        <v>12944</v>
      </c>
      <c r="C1511" s="6">
        <v>1818423</v>
      </c>
      <c r="D1511" s="6">
        <v>4.6313045864886056E-2</v>
      </c>
      <c r="E1511" s="6">
        <v>0.53055185548233585</v>
      </c>
    </row>
    <row r="1512" spans="1:5" x14ac:dyDescent="0.3">
      <c r="A1512" s="7" t="s">
        <v>7475</v>
      </c>
      <c r="B1512" s="6">
        <v>12944</v>
      </c>
      <c r="C1512" s="6">
        <v>1818423</v>
      </c>
      <c r="D1512" s="6">
        <v>1.0188067468073303E-2</v>
      </c>
      <c r="E1512" s="6">
        <v>0.11671221354637228</v>
      </c>
    </row>
    <row r="1513" spans="1:5" x14ac:dyDescent="0.3">
      <c r="A1513" s="7" t="s">
        <v>7383</v>
      </c>
      <c r="B1513" s="6">
        <v>12944</v>
      </c>
      <c r="C1513" s="6">
        <v>1818423</v>
      </c>
      <c r="D1513" s="6">
        <v>3.2000198212787188E-3</v>
      </c>
      <c r="E1513" s="6">
        <v>3.6658708622032327E-2</v>
      </c>
    </row>
    <row r="1514" spans="1:5" x14ac:dyDescent="0.3">
      <c r="A1514" s="7" t="s">
        <v>7307</v>
      </c>
      <c r="B1514" s="6">
        <v>12944</v>
      </c>
      <c r="C1514" s="6">
        <v>1818423</v>
      </c>
      <c r="D1514" s="6">
        <v>2.7882397352254049E-3</v>
      </c>
      <c r="E1514" s="6">
        <v>3.1941448406765348E-2</v>
      </c>
    </row>
    <row r="1515" spans="1:5" x14ac:dyDescent="0.3">
      <c r="A1515" s="7" t="s">
        <v>7308</v>
      </c>
      <c r="B1515" s="6">
        <v>12944</v>
      </c>
      <c r="C1515" s="6">
        <v>1818423</v>
      </c>
      <c r="D1515" s="6">
        <v>1.2388299199061559E-2</v>
      </c>
      <c r="E1515" s="6">
        <v>0.14191757427286231</v>
      </c>
    </row>
    <row r="1516" spans="1:5" x14ac:dyDescent="0.3">
      <c r="A1516" s="7" t="s">
        <v>7609</v>
      </c>
      <c r="B1516" s="6">
        <v>12944</v>
      </c>
      <c r="C1516" s="6">
        <v>1818423</v>
      </c>
      <c r="D1516" s="6">
        <v>2.6385332463128016E-2</v>
      </c>
      <c r="E1516" s="6">
        <v>0.30226444481045411</v>
      </c>
    </row>
    <row r="1517" spans="1:5" x14ac:dyDescent="0.3">
      <c r="A1517" s="7" t="s">
        <v>7384</v>
      </c>
      <c r="B1517" s="6">
        <v>12944</v>
      </c>
      <c r="C1517" s="6">
        <v>1818423</v>
      </c>
      <c r="D1517" s="6">
        <v>2.9016537419773768E-3</v>
      </c>
      <c r="E1517" s="6">
        <v>3.3240693805038038E-2</v>
      </c>
    </row>
    <row r="1518" spans="1:5" x14ac:dyDescent="0.3">
      <c r="A1518" s="7" t="s">
        <v>7476</v>
      </c>
      <c r="B1518" s="6">
        <v>12944</v>
      </c>
      <c r="C1518" s="6">
        <v>1818423</v>
      </c>
      <c r="D1518" s="6">
        <v>2.1112453564597869E-3</v>
      </c>
      <c r="E1518" s="6">
        <v>2.4185952798614564E-2</v>
      </c>
    </row>
    <row r="1519" spans="1:5" x14ac:dyDescent="0.3">
      <c r="A1519" s="7" t="s">
        <v>7477</v>
      </c>
      <c r="B1519" s="6">
        <v>12944</v>
      </c>
      <c r="C1519" s="6">
        <v>1818423</v>
      </c>
      <c r="D1519" s="6">
        <v>1.0652192480319834E-2</v>
      </c>
      <c r="E1519" s="6">
        <v>0.12202912548391893</v>
      </c>
    </row>
    <row r="1520" spans="1:5" x14ac:dyDescent="0.3">
      <c r="A1520" s="7" t="s">
        <v>7309</v>
      </c>
      <c r="B1520" s="6">
        <v>12944</v>
      </c>
      <c r="C1520" s="6">
        <v>1818423</v>
      </c>
      <c r="D1520" s="6">
        <v>6.1069080558754174E-3</v>
      </c>
      <c r="E1520" s="6">
        <v>6.9959367599298328E-2</v>
      </c>
    </row>
    <row r="1521" spans="1:5" x14ac:dyDescent="0.3">
      <c r="A1521" s="7" t="s">
        <v>7385</v>
      </c>
      <c r="B1521" s="6">
        <v>12944</v>
      </c>
      <c r="C1521" s="6">
        <v>1818423</v>
      </c>
      <c r="D1521" s="6">
        <v>1.224871272921298E-3</v>
      </c>
      <c r="E1521" s="6">
        <v>1.4031850301344977E-2</v>
      </c>
    </row>
    <row r="1522" spans="1:5" x14ac:dyDescent="0.3">
      <c r="A1522" s="7" t="s">
        <v>7628</v>
      </c>
      <c r="B1522" s="6">
        <v>12944</v>
      </c>
      <c r="C1522" s="6">
        <v>1818423</v>
      </c>
      <c r="D1522" s="6">
        <v>4.2720439097158204E-2</v>
      </c>
      <c r="E1522" s="6">
        <v>0.48939575894320581</v>
      </c>
    </row>
    <row r="1523" spans="1:5" x14ac:dyDescent="0.3">
      <c r="A1523" s="7" t="s">
        <v>7535</v>
      </c>
      <c r="B1523" s="6">
        <v>12944</v>
      </c>
      <c r="C1523" s="6">
        <v>1818423</v>
      </c>
      <c r="D1523" s="6">
        <v>2.4214762856982583E-2</v>
      </c>
      <c r="E1523" s="6">
        <v>0.27739888672658919</v>
      </c>
    </row>
    <row r="1524" spans="1:5" x14ac:dyDescent="0.3">
      <c r="A1524" s="7" t="s">
        <v>7310</v>
      </c>
      <c r="B1524" s="6">
        <v>12944</v>
      </c>
      <c r="C1524" s="6">
        <v>1818423</v>
      </c>
      <c r="D1524" s="6">
        <v>1.2100402104998862E-2</v>
      </c>
      <c r="E1524" s="6">
        <v>0.13861948980032399</v>
      </c>
    </row>
    <row r="1525" spans="1:5" x14ac:dyDescent="0.3">
      <c r="A1525" s="7" t="s">
        <v>7386</v>
      </c>
      <c r="B1525" s="6">
        <v>12944</v>
      </c>
      <c r="C1525" s="6">
        <v>1818423</v>
      </c>
      <c r="D1525" s="6">
        <v>4.7092985265165003E-3</v>
      </c>
      <c r="E1525" s="6">
        <v>5.3948666614430339E-2</v>
      </c>
    </row>
    <row r="1526" spans="1:5" x14ac:dyDescent="0.3">
      <c r="A1526" s="7" t="s">
        <v>7387</v>
      </c>
      <c r="B1526" s="6">
        <v>12944</v>
      </c>
      <c r="C1526" s="6">
        <v>1818423</v>
      </c>
      <c r="D1526" s="6">
        <v>3.0900954762729609E-3</v>
      </c>
      <c r="E1526" s="6">
        <v>3.5399440005244955E-2</v>
      </c>
    </row>
    <row r="1527" spans="1:5" x14ac:dyDescent="0.3">
      <c r="A1527" s="7" t="s">
        <v>7478</v>
      </c>
      <c r="B1527" s="6">
        <v>12944</v>
      </c>
      <c r="C1527" s="6">
        <v>1818423</v>
      </c>
      <c r="D1527" s="6">
        <v>6.6521677037214358E-2</v>
      </c>
      <c r="E1527" s="6">
        <v>0.76205739706378539</v>
      </c>
    </row>
    <row r="1528" spans="1:5" x14ac:dyDescent="0.3">
      <c r="A1528" s="7" t="s">
        <v>7565</v>
      </c>
      <c r="B1528" s="6">
        <v>12944</v>
      </c>
      <c r="C1528" s="6">
        <v>1818423</v>
      </c>
      <c r="D1528" s="6">
        <v>5.3164996703578271E-3</v>
      </c>
      <c r="E1528" s="6">
        <v>6.0904626592874857E-2</v>
      </c>
    </row>
    <row r="1529" spans="1:5" x14ac:dyDescent="0.3">
      <c r="A1529" s="7" t="s">
        <v>7388</v>
      </c>
      <c r="B1529" s="6">
        <v>12944</v>
      </c>
      <c r="C1529" s="6">
        <v>1818423</v>
      </c>
      <c r="D1529" s="6">
        <v>1.5703477857965358E-3</v>
      </c>
      <c r="E1529" s="6">
        <v>1.7989551668390998E-2</v>
      </c>
    </row>
    <row r="1530" spans="1:5" x14ac:dyDescent="0.3">
      <c r="A1530" s="7" t="s">
        <v>7566</v>
      </c>
      <c r="B1530" s="6">
        <v>12944</v>
      </c>
      <c r="C1530" s="6">
        <v>1818423</v>
      </c>
      <c r="D1530" s="6">
        <v>9.4500040087489318E-3</v>
      </c>
      <c r="E1530" s="6">
        <v>0.1082571242622285</v>
      </c>
    </row>
    <row r="1531" spans="1:5" x14ac:dyDescent="0.3">
      <c r="A1531" s="7" t="s">
        <v>7389</v>
      </c>
      <c r="B1531" s="6">
        <v>12944</v>
      </c>
      <c r="C1531" s="6">
        <v>1818423</v>
      </c>
      <c r="D1531" s="6">
        <v>2.0313321024714743E-2</v>
      </c>
      <c r="E1531" s="6">
        <v>0.23270484502600888</v>
      </c>
    </row>
    <row r="1532" spans="1:5" x14ac:dyDescent="0.3">
      <c r="A1532" s="7" t="s">
        <v>7390</v>
      </c>
      <c r="B1532" s="6">
        <v>12944</v>
      </c>
      <c r="C1532" s="6">
        <v>1818423</v>
      </c>
      <c r="D1532" s="6">
        <v>2.7254258237935434E-3</v>
      </c>
      <c r="E1532" s="6">
        <v>3.122186634002971E-2</v>
      </c>
    </row>
    <row r="1533" spans="1:5" x14ac:dyDescent="0.3">
      <c r="A1533" s="7" t="s">
        <v>7479</v>
      </c>
      <c r="B1533" s="6">
        <v>12944</v>
      </c>
      <c r="C1533" s="6">
        <v>1818423</v>
      </c>
      <c r="D1533" s="6">
        <v>3.3448407837466214E-3</v>
      </c>
      <c r="E1533" s="6">
        <v>3.8317745053672823E-2</v>
      </c>
    </row>
    <row r="1534" spans="1:5" x14ac:dyDescent="0.3">
      <c r="A1534" s="7" t="s">
        <v>7567</v>
      </c>
      <c r="B1534" s="6">
        <v>12944</v>
      </c>
      <c r="C1534" s="6">
        <v>1818423</v>
      </c>
      <c r="D1534" s="6">
        <v>7.0054959555256573E-3</v>
      </c>
      <c r="E1534" s="6">
        <v>8.0253388831766512E-2</v>
      </c>
    </row>
    <row r="1535" spans="1:5" x14ac:dyDescent="0.3">
      <c r="A1535" s="7" t="s">
        <v>7391</v>
      </c>
      <c r="B1535" s="6">
        <v>12944</v>
      </c>
      <c r="C1535" s="6">
        <v>1818423</v>
      </c>
      <c r="D1535" s="6">
        <v>1.7238929026299748E-3</v>
      </c>
      <c r="E1535" s="6">
        <v>1.9748530053744787E-2</v>
      </c>
    </row>
    <row r="1536" spans="1:5" x14ac:dyDescent="0.3">
      <c r="A1536" s="7" t="s">
        <v>7392</v>
      </c>
      <c r="B1536" s="6">
        <v>12944</v>
      </c>
      <c r="C1536" s="6">
        <v>1818423</v>
      </c>
      <c r="D1536" s="6">
        <v>1.3853957132471662E-3</v>
      </c>
      <c r="E1536" s="6">
        <v>1.5870782249669393E-2</v>
      </c>
    </row>
    <row r="1537" spans="1:5" x14ac:dyDescent="0.3">
      <c r="A1537" s="7" t="s">
        <v>7393</v>
      </c>
      <c r="B1537" s="6">
        <v>12944</v>
      </c>
      <c r="C1537" s="6">
        <v>1818423</v>
      </c>
      <c r="D1537" s="6">
        <v>1.0974986191844677E-3</v>
      </c>
      <c r="E1537" s="6">
        <v>1.2572697777131043E-2</v>
      </c>
    </row>
    <row r="1538" spans="1:5" x14ac:dyDescent="0.3">
      <c r="A1538" s="7" t="s">
        <v>7602</v>
      </c>
      <c r="B1538" s="6">
        <v>12944</v>
      </c>
      <c r="C1538" s="6">
        <v>1818423</v>
      </c>
      <c r="D1538" s="6">
        <v>6.4052741351767585E-3</v>
      </c>
      <c r="E1538" s="6">
        <v>7.3377382416292616E-2</v>
      </c>
    </row>
    <row r="1539" spans="1:5" x14ac:dyDescent="0.3">
      <c r="A1539" s="7" t="s">
        <v>7509</v>
      </c>
      <c r="B1539" s="6">
        <v>12944</v>
      </c>
      <c r="C1539" s="6">
        <v>1818423</v>
      </c>
      <c r="D1539" s="6">
        <v>3.5001307314531677E-3</v>
      </c>
      <c r="E1539" s="6">
        <v>4.0096711829769274E-2</v>
      </c>
    </row>
    <row r="1540" spans="1:5" x14ac:dyDescent="0.3">
      <c r="A1540" s="7" t="s">
        <v>7311</v>
      </c>
      <c r="B1540" s="6">
        <v>12944</v>
      </c>
      <c r="C1540" s="6">
        <v>1818423</v>
      </c>
      <c r="D1540" s="6">
        <v>1.1828208488794128E-2</v>
      </c>
      <c r="E1540" s="6">
        <v>0.13550130084446954</v>
      </c>
    </row>
    <row r="1541" spans="1:5" x14ac:dyDescent="0.3">
      <c r="A1541" s="7" t="s">
        <v>7251</v>
      </c>
      <c r="B1541" s="6">
        <v>12944</v>
      </c>
      <c r="C1541" s="6">
        <v>1818423</v>
      </c>
      <c r="D1541" s="6">
        <v>0.13996684297891834</v>
      </c>
      <c r="E1541" s="6">
        <v>1.6034287285944324</v>
      </c>
    </row>
    <row r="1542" spans="1:5" x14ac:dyDescent="0.3">
      <c r="A1542" s="7" t="s">
        <v>7568</v>
      </c>
      <c r="B1542" s="6">
        <v>12944</v>
      </c>
      <c r="C1542" s="6">
        <v>1818423</v>
      </c>
      <c r="D1542" s="6">
        <v>2.4064707401895355E-2</v>
      </c>
      <c r="E1542" s="6">
        <v>0.27567988512272074</v>
      </c>
    </row>
    <row r="1543" spans="1:5" x14ac:dyDescent="0.3">
      <c r="A1543" s="7" t="s">
        <v>7569</v>
      </c>
      <c r="B1543" s="6">
        <v>12944</v>
      </c>
      <c r="C1543" s="6">
        <v>1818423</v>
      </c>
      <c r="D1543" s="6">
        <v>5.2317008899248146E-2</v>
      </c>
      <c r="E1543" s="6">
        <v>0.59933190802781744</v>
      </c>
    </row>
    <row r="1544" spans="1:5" x14ac:dyDescent="0.3">
      <c r="A1544" s="7" t="s">
        <v>7252</v>
      </c>
      <c r="B1544" s="6">
        <v>12944</v>
      </c>
      <c r="C1544" s="6">
        <v>1818423</v>
      </c>
      <c r="D1544" s="6">
        <v>8.7232819500997566E-2</v>
      </c>
      <c r="E1544" s="6">
        <v>0.99931959517911995</v>
      </c>
    </row>
    <row r="1545" spans="1:5" x14ac:dyDescent="0.3">
      <c r="A1545" s="7" t="s">
        <v>7510</v>
      </c>
      <c r="B1545" s="6">
        <v>12944</v>
      </c>
      <c r="C1545" s="6">
        <v>1818423</v>
      </c>
      <c r="D1545" s="6">
        <v>2.1518999158031862E-2</v>
      </c>
      <c r="E1545" s="6">
        <v>0.24651682302918465</v>
      </c>
    </row>
    <row r="1546" spans="1:5" x14ac:dyDescent="0.3">
      <c r="A1546" s="7" t="s">
        <v>7394</v>
      </c>
      <c r="B1546" s="6">
        <v>12944</v>
      </c>
      <c r="C1546" s="6">
        <v>1818423</v>
      </c>
      <c r="D1546" s="6">
        <v>2.7341499781590797E-3</v>
      </c>
      <c r="E1546" s="6">
        <v>3.1321808293742995E-2</v>
      </c>
    </row>
    <row r="1547" spans="1:5" x14ac:dyDescent="0.3">
      <c r="A1547" s="7" t="s">
        <v>7601</v>
      </c>
      <c r="B1547" s="6">
        <v>12944</v>
      </c>
      <c r="C1547" s="6">
        <v>1818423</v>
      </c>
      <c r="D1547" s="6">
        <v>6.9601303528248675E-3</v>
      </c>
      <c r="E1547" s="6">
        <v>7.9733690672457433E-2</v>
      </c>
    </row>
    <row r="1548" spans="1:5" x14ac:dyDescent="0.3">
      <c r="A1548" s="7" t="s">
        <v>7629</v>
      </c>
      <c r="B1548" s="6">
        <v>12944</v>
      </c>
      <c r="C1548" s="6">
        <v>1818423</v>
      </c>
      <c r="D1548" s="6">
        <v>2.2815408496750556E-2</v>
      </c>
      <c r="E1548" s="6">
        <v>0.26136819735097855</v>
      </c>
    </row>
    <row r="1549" spans="1:5" x14ac:dyDescent="0.3">
      <c r="A1549" s="7" t="s">
        <v>7480</v>
      </c>
      <c r="B1549" s="6">
        <v>12944</v>
      </c>
      <c r="C1549" s="6">
        <v>1818423</v>
      </c>
      <c r="D1549" s="6">
        <v>2.2178545228066407E-2</v>
      </c>
      <c r="E1549" s="6">
        <v>0.25407243472990887</v>
      </c>
    </row>
    <row r="1550" spans="1:5" x14ac:dyDescent="0.3">
      <c r="A1550" s="7" t="s">
        <v>7395</v>
      </c>
      <c r="B1550" s="6">
        <v>12944</v>
      </c>
      <c r="C1550" s="6">
        <v>1818423</v>
      </c>
      <c r="D1550" s="6">
        <v>4.1806147719649998E-3</v>
      </c>
      <c r="E1550" s="6">
        <v>4.7892184219405366E-2</v>
      </c>
    </row>
    <row r="1551" spans="1:5" x14ac:dyDescent="0.3">
      <c r="A1551" s="7" t="s">
        <v>7396</v>
      </c>
      <c r="B1551" s="6">
        <v>12944</v>
      </c>
      <c r="C1551" s="6">
        <v>1818423</v>
      </c>
      <c r="D1551" s="6">
        <v>0.42445104785381871</v>
      </c>
      <c r="E1551" s="6">
        <v>4.8624159088401457</v>
      </c>
    </row>
    <row r="1552" spans="1:5" x14ac:dyDescent="0.3">
      <c r="A1552" s="7" t="s">
        <v>7312</v>
      </c>
      <c r="B1552" s="6">
        <v>12944</v>
      </c>
      <c r="C1552" s="6">
        <v>1818423</v>
      </c>
      <c r="D1552" s="6">
        <v>5.2693892367839312E-3</v>
      </c>
      <c r="E1552" s="6">
        <v>6.0364940042823133E-2</v>
      </c>
    </row>
    <row r="1553" spans="1:5" x14ac:dyDescent="0.3">
      <c r="A1553" s="7" t="s">
        <v>7397</v>
      </c>
      <c r="B1553" s="6">
        <v>12944</v>
      </c>
      <c r="C1553" s="6">
        <v>1818423</v>
      </c>
      <c r="D1553" s="6">
        <v>5.6089333246906042E-2</v>
      </c>
      <c r="E1553" s="6">
        <v>0.64254680881344117</v>
      </c>
    </row>
    <row r="1554" spans="1:5" x14ac:dyDescent="0.3">
      <c r="A1554" s="7" t="s">
        <v>7511</v>
      </c>
      <c r="B1554" s="6">
        <v>12944</v>
      </c>
      <c r="C1554" s="6">
        <v>1818423</v>
      </c>
      <c r="D1554" s="6">
        <v>5.5450725147348787E-3</v>
      </c>
      <c r="E1554" s="6">
        <v>6.3523105780162875E-2</v>
      </c>
    </row>
    <row r="1555" spans="1:5" x14ac:dyDescent="0.3">
      <c r="A1555" s="7" t="s">
        <v>7570</v>
      </c>
      <c r="B1555" s="6">
        <v>12944</v>
      </c>
      <c r="C1555" s="6">
        <v>1818423</v>
      </c>
      <c r="D1555" s="6">
        <v>1.3621894626348396E-2</v>
      </c>
      <c r="E1555" s="6">
        <v>0.15604936652792059</v>
      </c>
    </row>
    <row r="1556" spans="1:5" x14ac:dyDescent="0.3">
      <c r="A1556" s="7" t="s">
        <v>7398</v>
      </c>
      <c r="B1556" s="6">
        <v>12944</v>
      </c>
      <c r="C1556" s="6">
        <v>1818423</v>
      </c>
      <c r="D1556" s="6">
        <v>2.3276043847250873E-3</v>
      </c>
      <c r="E1556" s="6">
        <v>2.6664513250703993E-2</v>
      </c>
    </row>
    <row r="1557" spans="1:5" x14ac:dyDescent="0.3">
      <c r="A1557" s="7" t="s">
        <v>7571</v>
      </c>
      <c r="B1557" s="6">
        <v>12944</v>
      </c>
      <c r="C1557" s="6">
        <v>1818423</v>
      </c>
      <c r="D1557" s="6">
        <v>1.8582448798592341E-3</v>
      </c>
      <c r="E1557" s="6">
        <v>2.1287636140929347E-2</v>
      </c>
    </row>
    <row r="1558" spans="1:5" x14ac:dyDescent="0.3">
      <c r="A1558" s="7" t="s">
        <v>7572</v>
      </c>
      <c r="B1558" s="6">
        <v>12944</v>
      </c>
      <c r="C1558" s="6">
        <v>1818423</v>
      </c>
      <c r="D1558" s="6">
        <v>9.1010378341274782E-3</v>
      </c>
      <c r="E1558" s="6">
        <v>0.10425944611369717</v>
      </c>
    </row>
    <row r="1559" spans="1:5" x14ac:dyDescent="0.3">
      <c r="A1559" s="7" t="s">
        <v>7573</v>
      </c>
      <c r="B1559" s="6">
        <v>12944</v>
      </c>
      <c r="C1559" s="6">
        <v>1818423</v>
      </c>
      <c r="D1559" s="6">
        <v>9.0574170622997972E-3</v>
      </c>
      <c r="E1559" s="6">
        <v>0.10375973634513073</v>
      </c>
    </row>
    <row r="1560" spans="1:5" x14ac:dyDescent="0.3">
      <c r="A1560" s="7" t="s">
        <v>7399</v>
      </c>
      <c r="B1560" s="6">
        <v>12944</v>
      </c>
      <c r="C1560" s="6">
        <v>1818423</v>
      </c>
      <c r="D1560" s="6">
        <v>1.744830873107262E-3</v>
      </c>
      <c r="E1560" s="6">
        <v>1.9988390742656664E-2</v>
      </c>
    </row>
    <row r="1561" spans="1:5" x14ac:dyDescent="0.3">
      <c r="A1561" s="7" t="s">
        <v>7313</v>
      </c>
      <c r="B1561" s="6">
        <v>12944</v>
      </c>
      <c r="C1561" s="6">
        <v>1818423</v>
      </c>
      <c r="D1561" s="6">
        <v>4.8104987171567214E-2</v>
      </c>
      <c r="E1561" s="6">
        <v>0.5510799327750443</v>
      </c>
    </row>
    <row r="1562" spans="1:5" x14ac:dyDescent="0.3">
      <c r="A1562" s="7" t="s">
        <v>7574</v>
      </c>
      <c r="B1562" s="6">
        <v>12944</v>
      </c>
      <c r="C1562" s="6">
        <v>1818423</v>
      </c>
      <c r="D1562" s="6">
        <v>8.2628210826867499E-2</v>
      </c>
      <c r="E1562" s="6">
        <v>0.94657023200924906</v>
      </c>
    </row>
    <row r="1563" spans="1:5" x14ac:dyDescent="0.3">
      <c r="A1563" s="7" t="s">
        <v>7400</v>
      </c>
      <c r="B1563" s="6">
        <v>12944</v>
      </c>
      <c r="C1563" s="6">
        <v>1818423</v>
      </c>
      <c r="D1563" s="6">
        <v>8.7485819977598123E-3</v>
      </c>
      <c r="E1563" s="6">
        <v>0.10022179118368052</v>
      </c>
    </row>
    <row r="1564" spans="1:5" x14ac:dyDescent="0.3">
      <c r="A1564" s="7" t="s">
        <v>7610</v>
      </c>
      <c r="B1564" s="6">
        <v>12944</v>
      </c>
      <c r="C1564" s="6">
        <v>1818423</v>
      </c>
      <c r="D1564" s="6">
        <v>9.4149329081994748E-2</v>
      </c>
      <c r="E1564" s="6">
        <v>1.0785535760830109</v>
      </c>
    </row>
    <row r="1565" spans="1:5" x14ac:dyDescent="0.3">
      <c r="A1565" s="7" t="s">
        <v>7401</v>
      </c>
      <c r="B1565" s="6">
        <v>12944</v>
      </c>
      <c r="C1565" s="6">
        <v>1818423</v>
      </c>
      <c r="D1565" s="6">
        <v>1.31909214006909E-3</v>
      </c>
      <c r="E1565" s="6">
        <v>1.511122340144844E-2</v>
      </c>
    </row>
    <row r="1566" spans="1:5" x14ac:dyDescent="0.3">
      <c r="A1566" s="7" t="s">
        <v>7402</v>
      </c>
      <c r="B1566" s="6">
        <v>12944</v>
      </c>
      <c r="C1566" s="6">
        <v>1818423</v>
      </c>
      <c r="D1566" s="6">
        <v>5.0251129145489149E-3</v>
      </c>
      <c r="E1566" s="6">
        <v>5.7566565338851197E-2</v>
      </c>
    </row>
    <row r="1567" spans="1:5" x14ac:dyDescent="0.3">
      <c r="A1567" s="7" t="s">
        <v>7403</v>
      </c>
      <c r="B1567" s="6">
        <v>12944</v>
      </c>
      <c r="C1567" s="6">
        <v>1818423</v>
      </c>
      <c r="D1567" s="6">
        <v>1.1393745601390422E-3</v>
      </c>
      <c r="E1567" s="6">
        <v>1.3052419154954803E-2</v>
      </c>
    </row>
    <row r="1568" spans="1:5" x14ac:dyDescent="0.3">
      <c r="A1568" s="7" t="s">
        <v>7314</v>
      </c>
      <c r="B1568" s="6">
        <v>12944</v>
      </c>
      <c r="C1568" s="6">
        <v>1818423</v>
      </c>
      <c r="D1568" s="6">
        <v>6.6334980133791896E-2</v>
      </c>
      <c r="E1568" s="6">
        <v>0.75991863925432102</v>
      </c>
    </row>
    <row r="1569" spans="1:5" x14ac:dyDescent="0.3">
      <c r="A1569" s="7" t="s">
        <v>7404</v>
      </c>
      <c r="B1569" s="6">
        <v>12944</v>
      </c>
      <c r="C1569" s="6">
        <v>1818423</v>
      </c>
      <c r="D1569" s="6">
        <v>2.8458191540379446E-3</v>
      </c>
      <c r="E1569" s="6">
        <v>3.2601065301273019E-2</v>
      </c>
    </row>
    <row r="1570" spans="1:5" x14ac:dyDescent="0.3">
      <c r="A1570" s="7" t="s">
        <v>7405</v>
      </c>
      <c r="B1570" s="6">
        <v>12944</v>
      </c>
      <c r="C1570" s="6">
        <v>1818423</v>
      </c>
      <c r="D1570" s="6">
        <v>4.2224907129195738E-3</v>
      </c>
      <c r="E1570" s="6">
        <v>4.8371905597229127E-2</v>
      </c>
    </row>
    <row r="1571" spans="1:5" x14ac:dyDescent="0.3">
      <c r="A1571" s="7" t="s">
        <v>7481</v>
      </c>
      <c r="B1571" s="6">
        <v>12944</v>
      </c>
      <c r="C1571" s="6">
        <v>1818423</v>
      </c>
      <c r="D1571" s="6">
        <v>4.4371049103117677E-3</v>
      </c>
      <c r="E1571" s="6">
        <v>5.0830477658575901E-2</v>
      </c>
    </row>
    <row r="1572" spans="1:5" x14ac:dyDescent="0.3">
      <c r="A1572" s="7" t="s">
        <v>7512</v>
      </c>
      <c r="B1572" s="6">
        <v>12944</v>
      </c>
      <c r="C1572" s="6">
        <v>1818423</v>
      </c>
      <c r="D1572" s="6">
        <v>2.8667571245152316E-3</v>
      </c>
      <c r="E1572" s="6">
        <v>3.2840925990184899E-2</v>
      </c>
    </row>
    <row r="1573" spans="1:5" x14ac:dyDescent="0.3">
      <c r="A1573" s="7" t="s">
        <v>7315</v>
      </c>
      <c r="B1573" s="6">
        <v>12944</v>
      </c>
      <c r="C1573" s="6">
        <v>1818423</v>
      </c>
      <c r="D1573" s="6">
        <v>1.1203559036221729E-2</v>
      </c>
      <c r="E1573" s="6">
        <v>0.12834545695859845</v>
      </c>
    </row>
    <row r="1574" spans="1:5" x14ac:dyDescent="0.3">
      <c r="A1574" s="7" t="s">
        <v>7316</v>
      </c>
      <c r="B1574" s="6">
        <v>12944</v>
      </c>
      <c r="C1574" s="6">
        <v>1818423</v>
      </c>
      <c r="D1574" s="6">
        <v>6.2220668935004959E-3</v>
      </c>
      <c r="E1574" s="6">
        <v>7.127860138831367E-2</v>
      </c>
    </row>
    <row r="1575" spans="1:5" x14ac:dyDescent="0.3">
      <c r="A1575" s="7" t="s">
        <v>7611</v>
      </c>
      <c r="B1575" s="6">
        <v>12944</v>
      </c>
      <c r="C1575" s="6">
        <v>1818423</v>
      </c>
      <c r="D1575" s="6">
        <v>5.5537966691004146E-3</v>
      </c>
      <c r="E1575" s="6">
        <v>6.3623047733876156E-2</v>
      </c>
    </row>
    <row r="1576" spans="1:5" x14ac:dyDescent="0.3">
      <c r="A1576" s="7" t="s">
        <v>7482</v>
      </c>
      <c r="B1576" s="6">
        <v>12944</v>
      </c>
      <c r="C1576" s="6">
        <v>1818423</v>
      </c>
      <c r="D1576" s="6">
        <v>5.2606650824183953E-3</v>
      </c>
      <c r="E1576" s="6">
        <v>6.0264998089109838E-2</v>
      </c>
    </row>
    <row r="1577" spans="1:5" x14ac:dyDescent="0.3">
      <c r="A1577" s="7" t="s">
        <v>7406</v>
      </c>
      <c r="B1577" s="6">
        <v>12944</v>
      </c>
      <c r="C1577" s="6">
        <v>1818423</v>
      </c>
      <c r="D1577" s="6">
        <v>1.5389408300806053E-3</v>
      </c>
      <c r="E1577" s="6">
        <v>1.7629760635023178E-2</v>
      </c>
    </row>
    <row r="1578" spans="1:5" x14ac:dyDescent="0.3">
      <c r="A1578" s="7" t="s">
        <v>7407</v>
      </c>
      <c r="B1578" s="6">
        <v>12944</v>
      </c>
      <c r="C1578" s="6">
        <v>1818423</v>
      </c>
      <c r="D1578" s="6">
        <v>1.444719962932813E-3</v>
      </c>
      <c r="E1578" s="6">
        <v>1.6550387534919719E-2</v>
      </c>
    </row>
    <row r="1579" spans="1:5" x14ac:dyDescent="0.3">
      <c r="A1579" s="7" t="s">
        <v>7575</v>
      </c>
      <c r="B1579" s="6">
        <v>12944</v>
      </c>
      <c r="C1579" s="6">
        <v>1818423</v>
      </c>
      <c r="D1579" s="6">
        <v>1.9880602968184141E-2</v>
      </c>
      <c r="E1579" s="6">
        <v>0.22774772412183006</v>
      </c>
    </row>
    <row r="1580" spans="1:5" x14ac:dyDescent="0.3">
      <c r="A1580" s="7" t="s">
        <v>7513</v>
      </c>
      <c r="B1580" s="6">
        <v>12944</v>
      </c>
      <c r="C1580" s="6">
        <v>1818423</v>
      </c>
      <c r="D1580" s="6">
        <v>1.9210587912910956E-2</v>
      </c>
      <c r="E1580" s="6">
        <v>0.22007218207664986</v>
      </c>
    </row>
    <row r="1581" spans="1:5" x14ac:dyDescent="0.3">
      <c r="A1581" s="7" t="s">
        <v>7483</v>
      </c>
      <c r="B1581" s="6">
        <v>12944</v>
      </c>
      <c r="C1581" s="6">
        <v>1818423</v>
      </c>
      <c r="D1581" s="6">
        <v>1.4138364564788144E-2</v>
      </c>
      <c r="E1581" s="6">
        <v>0.16196593018774694</v>
      </c>
    </row>
    <row r="1582" spans="1:5" x14ac:dyDescent="0.3">
      <c r="A1582" s="7" t="s">
        <v>7408</v>
      </c>
      <c r="B1582" s="6">
        <v>12944</v>
      </c>
      <c r="C1582" s="6">
        <v>1818423</v>
      </c>
      <c r="D1582" s="6">
        <v>7.0054959555256573E-3</v>
      </c>
      <c r="E1582" s="6">
        <v>8.0253388831766512E-2</v>
      </c>
    </row>
    <row r="1583" spans="1:5" x14ac:dyDescent="0.3">
      <c r="A1583" s="7" t="s">
        <v>7576</v>
      </c>
      <c r="B1583" s="6">
        <v>12944</v>
      </c>
      <c r="C1583" s="6">
        <v>1818423</v>
      </c>
      <c r="D1583" s="6">
        <v>1.2486009727955567E-2</v>
      </c>
      <c r="E1583" s="6">
        <v>0.14303692415445107</v>
      </c>
    </row>
    <row r="1584" spans="1:5" x14ac:dyDescent="0.3">
      <c r="A1584" s="7" t="s">
        <v>7536</v>
      </c>
      <c r="B1584" s="6">
        <v>12944</v>
      </c>
      <c r="C1584" s="6">
        <v>1818423</v>
      </c>
      <c r="D1584" s="6">
        <v>2.4902226220986846E-2</v>
      </c>
      <c r="E1584" s="6">
        <v>0.28527431267919595</v>
      </c>
    </row>
    <row r="1585" spans="1:5" x14ac:dyDescent="0.3">
      <c r="A1585" s="7" t="s">
        <v>7514</v>
      </c>
      <c r="B1585" s="6">
        <v>12944</v>
      </c>
      <c r="C1585" s="6">
        <v>1818423</v>
      </c>
      <c r="D1585" s="6">
        <v>4.8811643675175653E-2</v>
      </c>
      <c r="E1585" s="6">
        <v>0.55917523102582023</v>
      </c>
    </row>
    <row r="1586" spans="1:5" x14ac:dyDescent="0.3">
      <c r="A1586" s="7" t="s">
        <v>7537</v>
      </c>
      <c r="B1586" s="6">
        <v>12944</v>
      </c>
      <c r="C1586" s="6">
        <v>1818423</v>
      </c>
      <c r="D1586" s="6">
        <v>5.1804028622554612E-3</v>
      </c>
      <c r="E1586" s="6">
        <v>5.9345532114947634E-2</v>
      </c>
    </row>
    <row r="1587" spans="1:5" x14ac:dyDescent="0.3">
      <c r="A1587" s="7" t="s">
        <v>7409</v>
      </c>
      <c r="B1587" s="6">
        <v>12944</v>
      </c>
      <c r="C1587" s="6">
        <v>1818423</v>
      </c>
      <c r="D1587" s="6">
        <v>6.4960053405783364E-3</v>
      </c>
      <c r="E1587" s="6">
        <v>7.4416778734910774E-2</v>
      </c>
    </row>
    <row r="1588" spans="1:5" x14ac:dyDescent="0.3">
      <c r="A1588" s="7" t="s">
        <v>7630</v>
      </c>
      <c r="B1588" s="6">
        <v>12944</v>
      </c>
      <c r="C1588" s="6">
        <v>1818423</v>
      </c>
      <c r="D1588" s="6">
        <v>4.135947101613454E-2</v>
      </c>
      <c r="E1588" s="6">
        <v>0.47380481416393355</v>
      </c>
    </row>
    <row r="1589" spans="1:5" x14ac:dyDescent="0.3">
      <c r="A1589" s="7" t="s">
        <v>7410</v>
      </c>
      <c r="B1589" s="6">
        <v>12944</v>
      </c>
      <c r="C1589" s="6">
        <v>1818423</v>
      </c>
      <c r="D1589" s="6">
        <v>2.4654460237005611E-3</v>
      </c>
      <c r="E1589" s="6">
        <v>2.8243596119373868E-2</v>
      </c>
    </row>
    <row r="1590" spans="1:5" x14ac:dyDescent="0.3">
      <c r="A1590" s="7" t="s">
        <v>7411</v>
      </c>
      <c r="B1590" s="6">
        <v>12944</v>
      </c>
      <c r="C1590" s="6">
        <v>1818423</v>
      </c>
      <c r="D1590" s="6">
        <v>3.7636001932923641E-3</v>
      </c>
      <c r="E1590" s="6">
        <v>4.3114958831910431E-2</v>
      </c>
    </row>
    <row r="1591" spans="1:5" x14ac:dyDescent="0.3">
      <c r="A1591" s="7" t="s">
        <v>7412</v>
      </c>
      <c r="B1591" s="6">
        <v>12944</v>
      </c>
      <c r="C1591" s="6">
        <v>1818423</v>
      </c>
      <c r="D1591" s="6">
        <v>1.114597961740919E-2</v>
      </c>
      <c r="E1591" s="6">
        <v>0.12768584006409076</v>
      </c>
    </row>
    <row r="1592" spans="1:5" x14ac:dyDescent="0.3">
      <c r="A1592" s="7" t="s">
        <v>7253</v>
      </c>
      <c r="B1592" s="6">
        <v>12944</v>
      </c>
      <c r="C1592" s="6">
        <v>1818423</v>
      </c>
      <c r="D1592" s="6">
        <v>2.0042872239383121E-2</v>
      </c>
      <c r="E1592" s="6">
        <v>0.2296066444608971</v>
      </c>
    </row>
    <row r="1593" spans="1:5" x14ac:dyDescent="0.3">
      <c r="A1593" s="7" t="s">
        <v>7631</v>
      </c>
      <c r="B1593" s="6">
        <v>12944</v>
      </c>
      <c r="C1593" s="6">
        <v>1818423</v>
      </c>
      <c r="D1593" s="6">
        <v>3.8504927707731056E-2</v>
      </c>
      <c r="E1593" s="6">
        <v>0.44110380690894729</v>
      </c>
    </row>
    <row r="1594" spans="1:5" x14ac:dyDescent="0.3">
      <c r="A1594" s="7" t="s">
        <v>7413</v>
      </c>
      <c r="B1594" s="6">
        <v>12944</v>
      </c>
      <c r="C1594" s="6">
        <v>1818423</v>
      </c>
      <c r="D1594" s="6">
        <v>2.1461419739219325E-3</v>
      </c>
      <c r="E1594" s="6">
        <v>2.4585720613467699E-2</v>
      </c>
    </row>
    <row r="1595" spans="1:5" x14ac:dyDescent="0.3">
      <c r="A1595" s="7" t="s">
        <v>7577</v>
      </c>
      <c r="B1595" s="6">
        <v>12944</v>
      </c>
      <c r="C1595" s="6">
        <v>1818423</v>
      </c>
      <c r="D1595" s="6">
        <v>2.8859502641194114E-2</v>
      </c>
      <c r="E1595" s="6">
        <v>0.33060798288354126</v>
      </c>
    </row>
    <row r="1596" spans="1:5" x14ac:dyDescent="0.3">
      <c r="A1596" s="7" t="s">
        <v>7317</v>
      </c>
      <c r="B1596" s="6">
        <v>12944</v>
      </c>
      <c r="C1596" s="6">
        <v>1818423</v>
      </c>
      <c r="D1596" s="6">
        <v>3.8857383544098727E-3</v>
      </c>
      <c r="E1596" s="6">
        <v>4.4514146183896389E-2</v>
      </c>
    </row>
    <row r="1597" spans="1:5" x14ac:dyDescent="0.3">
      <c r="A1597" s="7" t="s">
        <v>7632</v>
      </c>
      <c r="B1597" s="6">
        <v>12944</v>
      </c>
      <c r="C1597" s="6">
        <v>1818423</v>
      </c>
      <c r="D1597" s="6">
        <v>1.5862257467418119E-2</v>
      </c>
      <c r="E1597" s="6">
        <v>0.18171446024149174</v>
      </c>
    </row>
    <row r="1598" spans="1:5" x14ac:dyDescent="0.3">
      <c r="A1598" s="7" t="s">
        <v>7318</v>
      </c>
      <c r="B1598" s="6">
        <v>12944</v>
      </c>
      <c r="C1598" s="6">
        <v>1818423</v>
      </c>
      <c r="D1598" s="6">
        <v>1.1473327337512842</v>
      </c>
      <c r="E1598" s="6">
        <v>13.14358620513206</v>
      </c>
    </row>
    <row r="1599" spans="1:5" x14ac:dyDescent="0.3">
      <c r="A1599" s="7" t="s">
        <v>7484</v>
      </c>
      <c r="B1599" s="6">
        <v>12944</v>
      </c>
      <c r="C1599" s="6">
        <v>1818423</v>
      </c>
      <c r="D1599" s="6">
        <v>4.1253036332874991E-2</v>
      </c>
      <c r="E1599" s="6">
        <v>0.47258552232863149</v>
      </c>
    </row>
    <row r="1600" spans="1:5" x14ac:dyDescent="0.3">
      <c r="A1600" s="7" t="s">
        <v>7254</v>
      </c>
      <c r="B1600" s="6">
        <v>12944</v>
      </c>
      <c r="C1600" s="6">
        <v>1818423</v>
      </c>
      <c r="D1600" s="6">
        <v>1.3074017732192715E-2</v>
      </c>
      <c r="E1600" s="6">
        <v>0.14977301183472638</v>
      </c>
    </row>
    <row r="1601" spans="1:5" x14ac:dyDescent="0.3">
      <c r="A1601" s="7" t="s">
        <v>7255</v>
      </c>
      <c r="B1601" s="6">
        <v>12944</v>
      </c>
      <c r="C1601" s="6">
        <v>1818423</v>
      </c>
      <c r="D1601" s="6">
        <v>1.8938394296706219E-2</v>
      </c>
      <c r="E1601" s="6">
        <v>0.21695399312079544</v>
      </c>
    </row>
    <row r="1602" spans="1:5" x14ac:dyDescent="0.3">
      <c r="A1602" s="7" t="s">
        <v>7319</v>
      </c>
      <c r="B1602" s="6">
        <v>12944</v>
      </c>
      <c r="C1602" s="6">
        <v>1818423</v>
      </c>
      <c r="D1602" s="6">
        <v>5.4789434246441136E-2</v>
      </c>
      <c r="E1602" s="6">
        <v>0.62765545771016196</v>
      </c>
    </row>
    <row r="1603" spans="1:5" x14ac:dyDescent="0.3">
      <c r="A1603" s="7" t="s">
        <v>7578</v>
      </c>
      <c r="B1603" s="6">
        <v>12944</v>
      </c>
      <c r="C1603" s="6">
        <v>1818423</v>
      </c>
      <c r="D1603" s="6">
        <v>8.352505389564463E-2</v>
      </c>
      <c r="E1603" s="6">
        <v>0.95684426485097462</v>
      </c>
    </row>
    <row r="1604" spans="1:5" x14ac:dyDescent="0.3">
      <c r="A1604" s="7" t="s">
        <v>7414</v>
      </c>
      <c r="B1604" s="6">
        <v>12944</v>
      </c>
      <c r="C1604" s="6">
        <v>1818423</v>
      </c>
      <c r="D1604" s="6">
        <v>2.3249871384154266E-2</v>
      </c>
      <c r="E1604" s="6">
        <v>0.26634530664590006</v>
      </c>
    </row>
    <row r="1605" spans="1:5" x14ac:dyDescent="0.3">
      <c r="A1605" s="7" t="s">
        <v>7579</v>
      </c>
      <c r="B1605" s="6">
        <v>12944</v>
      </c>
      <c r="C1605" s="6">
        <v>1818423</v>
      </c>
      <c r="D1605" s="6">
        <v>2.2501338939591251E-2</v>
      </c>
      <c r="E1605" s="6">
        <v>0.25777028701730031</v>
      </c>
    </row>
    <row r="1606" spans="1:5" x14ac:dyDescent="0.3">
      <c r="A1606" s="7" t="s">
        <v>7320</v>
      </c>
      <c r="B1606" s="6">
        <v>12944</v>
      </c>
      <c r="C1606" s="6">
        <v>1818423</v>
      </c>
      <c r="D1606" s="6">
        <v>6.0074526961083037E-3</v>
      </c>
      <c r="E1606" s="6">
        <v>6.8820029326966903E-2</v>
      </c>
    </row>
    <row r="1607" spans="1:5" x14ac:dyDescent="0.3">
      <c r="A1607" s="7" t="s">
        <v>7321</v>
      </c>
      <c r="B1607" s="6">
        <v>12944</v>
      </c>
      <c r="C1607" s="6">
        <v>1818423</v>
      </c>
      <c r="D1607" s="6">
        <v>5.190871847494105E-3</v>
      </c>
      <c r="E1607" s="6">
        <v>5.9465462459403581E-2</v>
      </c>
    </row>
    <row r="1608" spans="1:5" x14ac:dyDescent="0.3">
      <c r="A1608" s="7" t="s">
        <v>7264</v>
      </c>
      <c r="B1608" s="6">
        <v>12944</v>
      </c>
      <c r="C1608" s="6">
        <v>1818423</v>
      </c>
      <c r="D1608" s="6">
        <v>1.3539887575312354E-2</v>
      </c>
      <c r="E1608" s="6">
        <v>0.1551099121630157</v>
      </c>
    </row>
    <row r="1609" spans="1:5" x14ac:dyDescent="0.3">
      <c r="A1609" s="7" t="s">
        <v>7415</v>
      </c>
      <c r="B1609" s="6">
        <v>12944</v>
      </c>
      <c r="C1609" s="6">
        <v>1818423</v>
      </c>
      <c r="D1609" s="6">
        <v>2.5003426411627063E-3</v>
      </c>
      <c r="E1609" s="6">
        <v>2.8643363934226999E-2</v>
      </c>
    </row>
    <row r="1610" spans="1:5" x14ac:dyDescent="0.3">
      <c r="A1610" s="7" t="s">
        <v>7322</v>
      </c>
      <c r="B1610" s="6">
        <v>12944</v>
      </c>
      <c r="C1610" s="6">
        <v>1818423</v>
      </c>
      <c r="D1610" s="6">
        <v>1.0486433547374644E-2</v>
      </c>
      <c r="E1610" s="6">
        <v>0.12013022836336656</v>
      </c>
    </row>
    <row r="1611" spans="1:5" x14ac:dyDescent="0.3">
      <c r="A1611" s="7" t="s">
        <v>7538</v>
      </c>
      <c r="B1611" s="6">
        <v>12944</v>
      </c>
      <c r="C1611" s="6">
        <v>1818423</v>
      </c>
      <c r="D1611" s="6">
        <v>3.8728266059488786E-2</v>
      </c>
      <c r="E1611" s="6">
        <v>0.44366232092400731</v>
      </c>
    </row>
    <row r="1612" spans="1:5" x14ac:dyDescent="0.3">
      <c r="A1612" s="7" t="s">
        <v>7580</v>
      </c>
      <c r="B1612" s="6">
        <v>12944</v>
      </c>
      <c r="C1612" s="6">
        <v>1818423</v>
      </c>
      <c r="D1612" s="6">
        <v>7.1171651314045218E-3</v>
      </c>
      <c r="E1612" s="6">
        <v>8.1532645839296536E-2</v>
      </c>
    </row>
    <row r="1613" spans="1:5" x14ac:dyDescent="0.3">
      <c r="A1613" s="7" t="s">
        <v>7539</v>
      </c>
      <c r="B1613" s="6">
        <v>12944</v>
      </c>
      <c r="C1613" s="6">
        <v>1818423</v>
      </c>
      <c r="D1613" s="6">
        <v>1.2609892719946182E-2</v>
      </c>
      <c r="E1613" s="6">
        <v>0.14445609989717972</v>
      </c>
    </row>
    <row r="1614" spans="1:5" x14ac:dyDescent="0.3">
      <c r="A1614" s="7" t="s">
        <v>7416</v>
      </c>
      <c r="B1614" s="6">
        <v>12944</v>
      </c>
      <c r="C1614" s="6">
        <v>1818423</v>
      </c>
      <c r="D1614" s="6">
        <v>6.9165095809971856E-3</v>
      </c>
      <c r="E1614" s="6">
        <v>7.9233980903891013E-2</v>
      </c>
    </row>
    <row r="1615" spans="1:5" x14ac:dyDescent="0.3">
      <c r="A1615" s="7" t="s">
        <v>7256</v>
      </c>
      <c r="B1615" s="6">
        <v>12944</v>
      </c>
      <c r="C1615" s="6">
        <v>1818423</v>
      </c>
      <c r="D1615" s="6">
        <v>2.6765705593465396E-3</v>
      </c>
      <c r="E1615" s="6">
        <v>3.0662191399235324E-2</v>
      </c>
    </row>
    <row r="1616" spans="1:5" x14ac:dyDescent="0.3">
      <c r="A1616" s="7" t="s">
        <v>7323</v>
      </c>
      <c r="B1616" s="6">
        <v>12944</v>
      </c>
      <c r="C1616" s="6">
        <v>1818423</v>
      </c>
      <c r="D1616" s="6">
        <v>6.2936049592978941E-3</v>
      </c>
      <c r="E1616" s="6">
        <v>7.2098125408762592E-2</v>
      </c>
    </row>
    <row r="1617" spans="1:5" x14ac:dyDescent="0.3">
      <c r="A1617" s="7" t="s">
        <v>7324</v>
      </c>
      <c r="B1617" s="6">
        <v>12944</v>
      </c>
      <c r="C1617" s="6">
        <v>1818423</v>
      </c>
      <c r="D1617" s="6">
        <v>5.231002957575572E-3</v>
      </c>
      <c r="E1617" s="6">
        <v>5.9925195446484683E-2</v>
      </c>
    </row>
    <row r="1618" spans="1:5" x14ac:dyDescent="0.3">
      <c r="A1618" s="7" t="s">
        <v>7485</v>
      </c>
      <c r="B1618" s="6">
        <v>12944</v>
      </c>
      <c r="C1618" s="6">
        <v>1818423</v>
      </c>
      <c r="D1618" s="6">
        <v>2.9384696733999398E-2</v>
      </c>
      <c r="E1618" s="6">
        <v>0.33662448849708088</v>
      </c>
    </row>
    <row r="1619" spans="1:5" x14ac:dyDescent="0.3">
      <c r="A1619" s="7" t="s">
        <v>7637</v>
      </c>
      <c r="B1619" s="6">
        <v>12944</v>
      </c>
      <c r="C1619" s="6">
        <v>1818423</v>
      </c>
      <c r="D1619" s="6">
        <v>6.5413709432791262E-3</v>
      </c>
      <c r="E1619" s="6">
        <v>7.4936476894219839E-2</v>
      </c>
    </row>
    <row r="1620" spans="1:5" x14ac:dyDescent="0.3">
      <c r="A1620" s="7" t="s">
        <v>7612</v>
      </c>
      <c r="B1620" s="6">
        <v>12944</v>
      </c>
      <c r="C1620" s="6">
        <v>1818423</v>
      </c>
      <c r="D1620" s="6">
        <v>3.302790359704736E-2</v>
      </c>
      <c r="E1620" s="6">
        <v>0.37836024836774801</v>
      </c>
    </row>
    <row r="1621" spans="1:5" x14ac:dyDescent="0.3">
      <c r="A1621" s="7" t="s">
        <v>7638</v>
      </c>
      <c r="B1621" s="6">
        <v>12944</v>
      </c>
      <c r="C1621" s="6">
        <v>1818423</v>
      </c>
      <c r="D1621" s="6">
        <v>2.1229357233096057E-2</v>
      </c>
      <c r="E1621" s="6">
        <v>0.24319875016590364</v>
      </c>
    </row>
    <row r="1622" spans="1:5" x14ac:dyDescent="0.3">
      <c r="A1622" s="7" t="s">
        <v>7325</v>
      </c>
      <c r="B1622" s="6">
        <v>12944</v>
      </c>
      <c r="C1622" s="6">
        <v>1818423</v>
      </c>
      <c r="D1622" s="6">
        <v>8.8201200635572106E-3</v>
      </c>
      <c r="E1622" s="6">
        <v>0.10104131520412944</v>
      </c>
    </row>
    <row r="1623" spans="1:5" x14ac:dyDescent="0.3">
      <c r="A1623" s="7" t="s">
        <v>7486</v>
      </c>
      <c r="B1623" s="6">
        <v>12944</v>
      </c>
      <c r="C1623" s="6">
        <v>1818423</v>
      </c>
      <c r="D1623" s="6">
        <v>1.4560613636080102E-2</v>
      </c>
      <c r="E1623" s="6">
        <v>0.16680312074746986</v>
      </c>
    </row>
    <row r="1624" spans="1:5" x14ac:dyDescent="0.3">
      <c r="A1624" s="7" t="s">
        <v>7417</v>
      </c>
      <c r="B1624" s="6">
        <v>12944</v>
      </c>
      <c r="C1624" s="6">
        <v>1818423</v>
      </c>
      <c r="D1624" s="6">
        <v>1.9873623644691713E-3</v>
      </c>
      <c r="E1624" s="6">
        <v>2.2766777055885944E-2</v>
      </c>
    </row>
    <row r="1625" spans="1:5" x14ac:dyDescent="0.3">
      <c r="A1625" s="7" t="s">
        <v>7581</v>
      </c>
      <c r="B1625" s="6">
        <v>12944</v>
      </c>
      <c r="C1625" s="6">
        <v>1818423</v>
      </c>
      <c r="D1625" s="6">
        <v>5.7230452637918195E-3</v>
      </c>
      <c r="E1625" s="6">
        <v>6.5561921635913858E-2</v>
      </c>
    </row>
    <row r="1626" spans="1:5" x14ac:dyDescent="0.3">
      <c r="A1626" s="7" t="s">
        <v>7487</v>
      </c>
      <c r="B1626" s="6">
        <v>12944</v>
      </c>
      <c r="C1626" s="6">
        <v>1818423</v>
      </c>
      <c r="D1626" s="6">
        <v>2.2398393918077922E-2</v>
      </c>
      <c r="E1626" s="6">
        <v>0.25659097196348357</v>
      </c>
    </row>
    <row r="1627" spans="1:5" x14ac:dyDescent="0.3">
      <c r="A1627" s="7" t="s">
        <v>7603</v>
      </c>
      <c r="B1627" s="6">
        <v>12944</v>
      </c>
      <c r="C1627" s="6">
        <v>1818423</v>
      </c>
      <c r="D1627" s="6">
        <v>6.4139982895422944E-3</v>
      </c>
      <c r="E1627" s="6">
        <v>7.3477324370005898E-2</v>
      </c>
    </row>
    <row r="1628" spans="1:5" x14ac:dyDescent="0.3">
      <c r="A1628" s="7" t="s">
        <v>7613</v>
      </c>
      <c r="B1628" s="6">
        <v>12944</v>
      </c>
      <c r="C1628" s="6">
        <v>1818423</v>
      </c>
      <c r="D1628" s="6">
        <v>0.12177872595764824</v>
      </c>
      <c r="E1628" s="6">
        <v>1.3950697434929793</v>
      </c>
    </row>
    <row r="1629" spans="1:5" x14ac:dyDescent="0.3">
      <c r="A1629" s="7" t="s">
        <v>7582</v>
      </c>
      <c r="B1629" s="6">
        <v>12944</v>
      </c>
      <c r="C1629" s="6">
        <v>1818423</v>
      </c>
      <c r="D1629" s="6">
        <v>1.880055265773075E-2</v>
      </c>
      <c r="E1629" s="6">
        <v>0.21537491025212557</v>
      </c>
    </row>
    <row r="1630" spans="1:5" x14ac:dyDescent="0.3">
      <c r="A1630" s="7" t="s">
        <v>7583</v>
      </c>
      <c r="B1630" s="6">
        <v>12944</v>
      </c>
      <c r="C1630" s="6">
        <v>1818423</v>
      </c>
      <c r="D1630" s="6">
        <v>1.9381581338475465E-2</v>
      </c>
      <c r="E1630" s="6">
        <v>0.22203104436943022</v>
      </c>
    </row>
    <row r="1631" spans="1:5" x14ac:dyDescent="0.3">
      <c r="A1631" s="7" t="s">
        <v>7488</v>
      </c>
      <c r="B1631" s="6">
        <v>12944</v>
      </c>
      <c r="C1631" s="6">
        <v>1818423</v>
      </c>
      <c r="D1631" s="6">
        <v>2.1161308829044875E-2</v>
      </c>
      <c r="E1631" s="6">
        <v>0.24241920292694003</v>
      </c>
    </row>
    <row r="1632" spans="1:5" x14ac:dyDescent="0.3">
      <c r="A1632" s="7" t="s">
        <v>7489</v>
      </c>
      <c r="B1632" s="6">
        <v>12944</v>
      </c>
      <c r="C1632" s="6">
        <v>1818423</v>
      </c>
      <c r="D1632" s="6">
        <v>7.8290561276322841E-3</v>
      </c>
      <c r="E1632" s="6">
        <v>8.9687909262300455E-2</v>
      </c>
    </row>
    <row r="1633" spans="1:5" x14ac:dyDescent="0.3">
      <c r="A1633" s="7" t="s">
        <v>7540</v>
      </c>
      <c r="B1633" s="6">
        <v>12944</v>
      </c>
      <c r="C1633" s="6">
        <v>1818423</v>
      </c>
      <c r="D1633" s="6">
        <v>1.2890810490516451E-2</v>
      </c>
      <c r="E1633" s="6">
        <v>0.14767423080674744</v>
      </c>
    </row>
    <row r="1634" spans="1:5" x14ac:dyDescent="0.3">
      <c r="A1634" s="7" t="s">
        <v>7418</v>
      </c>
      <c r="B1634" s="6">
        <v>12944</v>
      </c>
      <c r="C1634" s="6">
        <v>1818423</v>
      </c>
      <c r="D1634" s="6">
        <v>1.44646479380592E-3</v>
      </c>
      <c r="E1634" s="6">
        <v>1.6570375925662375E-2</v>
      </c>
    </row>
    <row r="1635" spans="1:5" x14ac:dyDescent="0.3">
      <c r="A1635" s="7" t="s">
        <v>7515</v>
      </c>
      <c r="B1635" s="6">
        <v>12944</v>
      </c>
      <c r="C1635" s="6">
        <v>1818423</v>
      </c>
      <c r="D1635" s="6">
        <v>3.7321932375764333E-3</v>
      </c>
      <c r="E1635" s="6">
        <v>4.2755167798542611E-2</v>
      </c>
    </row>
    <row r="1636" spans="1:5" x14ac:dyDescent="0.3">
      <c r="A1636" s="7" t="s">
        <v>7490</v>
      </c>
      <c r="B1636" s="6">
        <v>12944</v>
      </c>
      <c r="C1636" s="6">
        <v>1818423</v>
      </c>
      <c r="D1636" s="6">
        <v>3.3678725512716369E-2</v>
      </c>
      <c r="E1636" s="6">
        <v>0.38581591811475896</v>
      </c>
    </row>
    <row r="1637" spans="1:5" x14ac:dyDescent="0.3">
      <c r="A1637" s="7" t="s">
        <v>7516</v>
      </c>
      <c r="B1637" s="6">
        <v>12944</v>
      </c>
      <c r="C1637" s="6">
        <v>1818423</v>
      </c>
      <c r="D1637" s="6">
        <v>2.0613431934889195E-2</v>
      </c>
      <c r="E1637" s="6">
        <v>0.23614284823374582</v>
      </c>
    </row>
    <row r="1638" spans="1:5" x14ac:dyDescent="0.3">
      <c r="A1638" s="7" t="s">
        <v>7584</v>
      </c>
      <c r="B1638" s="6">
        <v>12944</v>
      </c>
      <c r="C1638" s="6">
        <v>1818423</v>
      </c>
      <c r="D1638" s="6">
        <v>2.4743446611534083E-2</v>
      </c>
      <c r="E1638" s="6">
        <v>0.28345536912161418</v>
      </c>
    </row>
    <row r="1639" spans="1:5" x14ac:dyDescent="0.3">
      <c r="A1639" s="7" t="s">
        <v>7419</v>
      </c>
      <c r="B1639" s="6">
        <v>12944</v>
      </c>
      <c r="C1639" s="6">
        <v>1818423</v>
      </c>
      <c r="D1639" s="6">
        <v>3.9782143906845572E-4</v>
      </c>
      <c r="E1639" s="6">
        <v>4.5573530893257197E-3</v>
      </c>
    </row>
    <row r="1640" spans="1:5" x14ac:dyDescent="0.3">
      <c r="A1640" s="7" t="s">
        <v>7420</v>
      </c>
      <c r="B1640" s="6">
        <v>12944</v>
      </c>
      <c r="C1640" s="6">
        <v>1818423</v>
      </c>
      <c r="D1640" s="6">
        <v>7.1625307341053098E-3</v>
      </c>
      <c r="E1640" s="6">
        <v>8.2052343998605615E-2</v>
      </c>
    </row>
    <row r="1641" spans="1:5" x14ac:dyDescent="0.3">
      <c r="A1641" s="7" t="s">
        <v>7326</v>
      </c>
      <c r="B1641" s="6">
        <v>12944</v>
      </c>
      <c r="C1641" s="6">
        <v>1818423</v>
      </c>
      <c r="D1641" s="6">
        <v>2.7254258237935434E-3</v>
      </c>
      <c r="E1641" s="6">
        <v>3.122186634002971E-2</v>
      </c>
    </row>
    <row r="1642" spans="1:5" x14ac:dyDescent="0.3">
      <c r="A1642" s="7" t="s">
        <v>7327</v>
      </c>
      <c r="B1642" s="6">
        <v>12944</v>
      </c>
      <c r="C1642" s="6">
        <v>1818423</v>
      </c>
      <c r="D1642" s="6">
        <v>4.595884519764528E-3</v>
      </c>
      <c r="E1642" s="6">
        <v>5.2649421216157656E-2</v>
      </c>
    </row>
    <row r="1643" spans="1:5" x14ac:dyDescent="0.3">
      <c r="A1643" s="7" t="s">
        <v>7421</v>
      </c>
      <c r="B1643" s="6">
        <v>12944</v>
      </c>
      <c r="C1643" s="6">
        <v>1818423</v>
      </c>
      <c r="D1643" s="6">
        <v>2.0048106732002439E-3</v>
      </c>
      <c r="E1643" s="6">
        <v>2.2966660963312506E-2</v>
      </c>
    </row>
    <row r="1644" spans="1:5" x14ac:dyDescent="0.3">
      <c r="A1644" s="7" t="s">
        <v>7422</v>
      </c>
      <c r="B1644" s="6">
        <v>12944</v>
      </c>
      <c r="C1644" s="6">
        <v>1818423</v>
      </c>
      <c r="D1644" s="6">
        <v>1.2405747507792633E-3</v>
      </c>
      <c r="E1644" s="6">
        <v>1.4211745818028889E-2</v>
      </c>
    </row>
    <row r="1645" spans="1:5" x14ac:dyDescent="0.3">
      <c r="A1645" s="7" t="s">
        <v>7423</v>
      </c>
      <c r="B1645" s="6">
        <v>12944</v>
      </c>
      <c r="C1645" s="6">
        <v>1818423</v>
      </c>
      <c r="D1645" s="6">
        <v>3.7164897597184682E-3</v>
      </c>
      <c r="E1645" s="6">
        <v>4.2575272281858693E-2</v>
      </c>
    </row>
    <row r="1646" spans="1:5" x14ac:dyDescent="0.3">
      <c r="A1646" s="7" t="s">
        <v>7424</v>
      </c>
      <c r="B1646" s="6">
        <v>12944</v>
      </c>
      <c r="C1646" s="6">
        <v>1818423</v>
      </c>
      <c r="D1646" s="6">
        <v>1.14129387409946E-2</v>
      </c>
      <c r="E1646" s="6">
        <v>0.13074406384771725</v>
      </c>
    </row>
    <row r="1647" spans="1:5" x14ac:dyDescent="0.3">
      <c r="A1647" s="7" t="s">
        <v>7633</v>
      </c>
      <c r="B1647" s="6">
        <v>12944</v>
      </c>
      <c r="C1647" s="6">
        <v>1818423</v>
      </c>
      <c r="D1647" s="6">
        <v>3.7559229374506925E-2</v>
      </c>
      <c r="E1647" s="6">
        <v>0.43027009912642733</v>
      </c>
    </row>
    <row r="1648" spans="1:5" x14ac:dyDescent="0.3">
      <c r="A1648" s="7" t="s">
        <v>7257</v>
      </c>
      <c r="B1648" s="6">
        <v>12944</v>
      </c>
      <c r="C1648" s="6">
        <v>1818423</v>
      </c>
      <c r="D1648" s="6">
        <v>3.0028539326175979E-3</v>
      </c>
      <c r="E1648" s="6">
        <v>3.4400020468112122E-2</v>
      </c>
    </row>
    <row r="1649" spans="1:5" x14ac:dyDescent="0.3">
      <c r="A1649" s="7" t="s">
        <v>7258</v>
      </c>
      <c r="B1649" s="6">
        <v>12944</v>
      </c>
      <c r="C1649" s="6">
        <v>1818423</v>
      </c>
      <c r="D1649" s="6">
        <v>1.8968056421549046E-2</v>
      </c>
      <c r="E1649" s="6">
        <v>0.21729379576342062</v>
      </c>
    </row>
    <row r="1650" spans="1:5" x14ac:dyDescent="0.3">
      <c r="A1650" s="7" t="s">
        <v>7491</v>
      </c>
      <c r="B1650" s="6">
        <v>12944</v>
      </c>
      <c r="C1650" s="6">
        <v>1818423</v>
      </c>
      <c r="D1650" s="6">
        <v>1.0667895958177799E-2</v>
      </c>
      <c r="E1650" s="6">
        <v>0.12220902100060285</v>
      </c>
    </row>
    <row r="1651" spans="1:5" x14ac:dyDescent="0.3">
      <c r="A1651" s="7" t="s">
        <v>7492</v>
      </c>
      <c r="B1651" s="6">
        <v>12944</v>
      </c>
      <c r="C1651" s="6">
        <v>1818423</v>
      </c>
      <c r="D1651" s="6">
        <v>6.1086528867485236E-3</v>
      </c>
      <c r="E1651" s="6">
        <v>6.9979355990040987E-2</v>
      </c>
    </row>
    <row r="1652" spans="1:5" x14ac:dyDescent="0.3">
      <c r="A1652" s="7" t="s">
        <v>7517</v>
      </c>
      <c r="B1652" s="6">
        <v>12944</v>
      </c>
      <c r="C1652" s="6">
        <v>1818423</v>
      </c>
      <c r="D1652" s="6">
        <v>4.0870918371664504E-2</v>
      </c>
      <c r="E1652" s="6">
        <v>0.46820806475598969</v>
      </c>
    </row>
    <row r="1653" spans="1:5" x14ac:dyDescent="0.3">
      <c r="A1653" s="7" t="s">
        <v>7328</v>
      </c>
      <c r="B1653" s="6">
        <v>12944</v>
      </c>
      <c r="C1653" s="6">
        <v>1818423</v>
      </c>
      <c r="D1653" s="6">
        <v>9.5581835228815814E-3</v>
      </c>
      <c r="E1653" s="6">
        <v>0.10949640448827322</v>
      </c>
    </row>
    <row r="1654" spans="1:5" x14ac:dyDescent="0.3">
      <c r="A1654" s="7" t="s">
        <v>7585</v>
      </c>
      <c r="B1654" s="6">
        <v>12944</v>
      </c>
      <c r="C1654" s="6">
        <v>1818423</v>
      </c>
      <c r="D1654" s="6">
        <v>4.8680781359692607E-3</v>
      </c>
      <c r="E1654" s="6">
        <v>5.5767610172012094E-2</v>
      </c>
    </row>
    <row r="1655" spans="1:5" x14ac:dyDescent="0.3">
      <c r="A1655" s="7" t="s">
        <v>7425</v>
      </c>
      <c r="B1655" s="6">
        <v>12944</v>
      </c>
      <c r="C1655" s="6">
        <v>1818423</v>
      </c>
      <c r="D1655" s="6">
        <v>1.2327230118502806E-2</v>
      </c>
      <c r="E1655" s="6">
        <v>0.14121798059686935</v>
      </c>
    </row>
    <row r="1656" spans="1:5" x14ac:dyDescent="0.3">
      <c r="A1656" s="7" t="s">
        <v>7426</v>
      </c>
      <c r="B1656" s="6">
        <v>12944</v>
      </c>
      <c r="C1656" s="6">
        <v>1818423</v>
      </c>
      <c r="D1656" s="6">
        <v>6.8781233017888273E-3</v>
      </c>
      <c r="E1656" s="6">
        <v>7.879423630755257E-2</v>
      </c>
    </row>
    <row r="1657" spans="1:5" x14ac:dyDescent="0.3">
      <c r="A1657" s="7" t="s">
        <v>7493</v>
      </c>
      <c r="B1657" s="6">
        <v>12944</v>
      </c>
      <c r="C1657" s="6">
        <v>1818423</v>
      </c>
      <c r="D1657" s="6">
        <v>1.4180240505742717E-2</v>
      </c>
      <c r="E1657" s="6">
        <v>0.16244565156557073</v>
      </c>
    </row>
    <row r="1658" spans="1:5" x14ac:dyDescent="0.3">
      <c r="A1658" s="7" t="s">
        <v>7586</v>
      </c>
      <c r="B1658" s="6">
        <v>12944</v>
      </c>
      <c r="C1658" s="6">
        <v>1818423</v>
      </c>
      <c r="D1658" s="6">
        <v>3.8471775921142023E-2</v>
      </c>
      <c r="E1658" s="6">
        <v>0.4407240274848368</v>
      </c>
    </row>
    <row r="1659" spans="1:5" x14ac:dyDescent="0.3">
      <c r="A1659" s="7" t="s">
        <v>7329</v>
      </c>
      <c r="B1659" s="6">
        <v>12944</v>
      </c>
      <c r="C1659" s="6">
        <v>1818423</v>
      </c>
      <c r="D1659" s="6">
        <v>1.4850255561015907E-2</v>
      </c>
      <c r="E1659" s="6">
        <v>0.17012119361075087</v>
      </c>
    </row>
    <row r="1660" spans="1:5" x14ac:dyDescent="0.3">
      <c r="A1660" s="7" t="s">
        <v>7587</v>
      </c>
      <c r="B1660" s="6">
        <v>12944</v>
      </c>
      <c r="C1660" s="6">
        <v>1818423</v>
      </c>
      <c r="D1660" s="6">
        <v>2.0060320548114192E-2</v>
      </c>
      <c r="E1660" s="6">
        <v>0.22980652836832369</v>
      </c>
    </row>
    <row r="1661" spans="1:5" x14ac:dyDescent="0.3">
      <c r="A1661" s="7" t="s">
        <v>7427</v>
      </c>
      <c r="B1661" s="6">
        <v>12944</v>
      </c>
      <c r="C1661" s="6">
        <v>1818423</v>
      </c>
      <c r="D1661" s="6">
        <v>3.6344827086824271E-3</v>
      </c>
      <c r="E1661" s="6">
        <v>4.1635817916953831E-2</v>
      </c>
    </row>
    <row r="1662" spans="1:5" x14ac:dyDescent="0.3">
      <c r="A1662" s="7" t="s">
        <v>7330</v>
      </c>
      <c r="B1662" s="6">
        <v>12944</v>
      </c>
      <c r="C1662" s="6">
        <v>1818423</v>
      </c>
      <c r="D1662" s="6">
        <v>3.2227026226291128E-3</v>
      </c>
      <c r="E1662" s="6">
        <v>3.6918557701686859E-2</v>
      </c>
    </row>
    <row r="1663" spans="1:5" x14ac:dyDescent="0.3">
      <c r="A1663" s="7" t="s">
        <v>7588</v>
      </c>
      <c r="B1663" s="6">
        <v>12944</v>
      </c>
      <c r="C1663" s="6">
        <v>1818423</v>
      </c>
      <c r="D1663" s="6">
        <v>6.0423493135704489E-3</v>
      </c>
      <c r="E1663" s="6">
        <v>6.9219797141820028E-2</v>
      </c>
    </row>
    <row r="1664" spans="1:5" x14ac:dyDescent="0.3">
      <c r="A1664" s="7" t="s">
        <v>7428</v>
      </c>
      <c r="B1664" s="6">
        <v>12944</v>
      </c>
      <c r="C1664" s="6">
        <v>1818423</v>
      </c>
      <c r="D1664" s="6">
        <v>5.0792026716152397E-3</v>
      </c>
      <c r="E1664" s="6">
        <v>5.818620545187355E-2</v>
      </c>
    </row>
    <row r="1665" spans="1:5" x14ac:dyDescent="0.3">
      <c r="A1665" s="7" t="s">
        <v>7429</v>
      </c>
      <c r="B1665" s="6">
        <v>12944</v>
      </c>
      <c r="C1665" s="6">
        <v>1818423</v>
      </c>
      <c r="D1665" s="6">
        <v>5.3775687509165816E-3</v>
      </c>
      <c r="E1665" s="6">
        <v>6.1604220268867839E-2</v>
      </c>
    </row>
    <row r="1666" spans="1:5" x14ac:dyDescent="0.3">
      <c r="A1666" s="7" t="s">
        <v>7589</v>
      </c>
      <c r="B1666" s="6">
        <v>12944</v>
      </c>
      <c r="C1666" s="6">
        <v>1818423</v>
      </c>
      <c r="D1666" s="6">
        <v>1.2391788860807775E-2</v>
      </c>
      <c r="E1666" s="6">
        <v>0.14195755105434762</v>
      </c>
    </row>
    <row r="1667" spans="1:5" x14ac:dyDescent="0.3">
      <c r="A1667" s="7" t="s">
        <v>7430</v>
      </c>
      <c r="B1667" s="6">
        <v>12944</v>
      </c>
      <c r="C1667" s="6">
        <v>1818423</v>
      </c>
      <c r="D1667" s="6">
        <v>2.404376943141807E-3</v>
      </c>
      <c r="E1667" s="6">
        <v>2.7544002443380882E-2</v>
      </c>
    </row>
    <row r="1668" spans="1:5" x14ac:dyDescent="0.3">
      <c r="A1668" s="7" t="s">
        <v>7438</v>
      </c>
      <c r="B1668" s="6">
        <v>12944</v>
      </c>
      <c r="C1668" s="6">
        <v>1818423</v>
      </c>
      <c r="D1668" s="6">
        <v>2.4794046706854193E-3</v>
      </c>
      <c r="E1668" s="6">
        <v>2.8403503245315119E-2</v>
      </c>
    </row>
    <row r="1669" spans="1:5" x14ac:dyDescent="0.3">
      <c r="A1669" s="7" t="s">
        <v>7260</v>
      </c>
      <c r="B1669" s="6">
        <v>12944</v>
      </c>
      <c r="C1669" s="6">
        <v>1818423</v>
      </c>
      <c r="D1669" s="6">
        <v>7.7034283047685611E-3</v>
      </c>
      <c r="E1669" s="6">
        <v>8.8248745128829173E-2</v>
      </c>
    </row>
    <row r="1670" spans="1:5" x14ac:dyDescent="0.3">
      <c r="A1670" s="7" t="s">
        <v>7518</v>
      </c>
      <c r="B1670" s="6">
        <v>12944</v>
      </c>
      <c r="C1670" s="6">
        <v>1818423</v>
      </c>
      <c r="D1670" s="6">
        <v>9.9926464102852892E-3</v>
      </c>
      <c r="E1670" s="6">
        <v>0.11447351378319473</v>
      </c>
    </row>
    <row r="1671" spans="1:5" x14ac:dyDescent="0.3">
      <c r="A1671" s="7" t="s">
        <v>7331</v>
      </c>
      <c r="B1671" s="6">
        <v>12944</v>
      </c>
      <c r="C1671" s="6">
        <v>1818423</v>
      </c>
      <c r="D1671" s="6">
        <v>1.6139685576242171E-3</v>
      </c>
      <c r="E1671" s="6">
        <v>1.8489261436957415E-2</v>
      </c>
    </row>
    <row r="1672" spans="1:5" x14ac:dyDescent="0.3">
      <c r="A1672" s="7" t="s">
        <v>7614</v>
      </c>
      <c r="B1672" s="6">
        <v>12944</v>
      </c>
      <c r="C1672" s="6">
        <v>1818423</v>
      </c>
      <c r="D1672" s="6">
        <v>1.649214141260984E-2</v>
      </c>
      <c r="E1672" s="6">
        <v>0.18893026929959078</v>
      </c>
    </row>
    <row r="1673" spans="1:5" x14ac:dyDescent="0.3">
      <c r="A1673" s="7" t="s">
        <v>7431</v>
      </c>
      <c r="B1673" s="6">
        <v>12944</v>
      </c>
      <c r="C1673" s="6">
        <v>1818423</v>
      </c>
      <c r="D1673" s="6">
        <v>1.8617345416054485E-3</v>
      </c>
      <c r="E1673" s="6">
        <v>2.1327612922414661E-2</v>
      </c>
    </row>
    <row r="1674" spans="1:5" x14ac:dyDescent="0.3">
      <c r="A1674" s="7" t="s">
        <v>7494</v>
      </c>
      <c r="B1674" s="6">
        <v>12944</v>
      </c>
      <c r="C1674" s="6">
        <v>1818423</v>
      </c>
      <c r="D1674" s="6">
        <v>4.5505189170637391E-3</v>
      </c>
      <c r="E1674" s="6">
        <v>5.2129723056848584E-2</v>
      </c>
    </row>
    <row r="1675" spans="1:5" x14ac:dyDescent="0.3">
      <c r="A1675" s="7" t="s">
        <v>7332</v>
      </c>
      <c r="B1675" s="6">
        <v>12944</v>
      </c>
      <c r="C1675" s="6">
        <v>1818423</v>
      </c>
      <c r="D1675" s="6">
        <v>1.8758676716776175E-2</v>
      </c>
      <c r="E1675" s="6">
        <v>0.21489518887430181</v>
      </c>
    </row>
    <row r="1676" spans="1:5" x14ac:dyDescent="0.3">
      <c r="A1676" s="7" t="s">
        <v>7434</v>
      </c>
      <c r="B1676" s="6">
        <v>12944</v>
      </c>
      <c r="C1676" s="6">
        <v>1818423</v>
      </c>
      <c r="D1676" s="6">
        <v>8.2774776620208514E-3</v>
      </c>
      <c r="E1676" s="6">
        <v>9.4824925683163225E-2</v>
      </c>
    </row>
    <row r="1677" spans="1:5" x14ac:dyDescent="0.3">
      <c r="A1677" s="7" t="s">
        <v>7495</v>
      </c>
      <c r="B1677" s="6">
        <v>12944</v>
      </c>
      <c r="C1677" s="6">
        <v>1818423</v>
      </c>
      <c r="D1677" s="6">
        <v>1.1418173233613922E-2</v>
      </c>
      <c r="E1677" s="6">
        <v>0.13080402901994523</v>
      </c>
    </row>
    <row r="1678" spans="1:5" x14ac:dyDescent="0.3">
      <c r="A1678" s="7" t="s">
        <v>7592</v>
      </c>
      <c r="B1678" s="6">
        <v>12944</v>
      </c>
      <c r="C1678" s="6">
        <v>1818423</v>
      </c>
      <c r="D1678" s="6">
        <v>1.2775651652891372E-2</v>
      </c>
      <c r="E1678" s="6">
        <v>0.14635499701773211</v>
      </c>
    </row>
    <row r="1679" spans="1:5" x14ac:dyDescent="0.3">
      <c r="A1679" s="7" t="s">
        <v>7435</v>
      </c>
      <c r="B1679" s="6">
        <v>12944</v>
      </c>
      <c r="C1679" s="6">
        <v>1818423</v>
      </c>
      <c r="D1679" s="6">
        <v>1.5563891388116779E-3</v>
      </c>
      <c r="E1679" s="6">
        <v>1.7829644542449747E-2</v>
      </c>
    </row>
    <row r="1680" spans="1:5" x14ac:dyDescent="0.3">
      <c r="A1680" s="7" t="s">
        <v>7259</v>
      </c>
      <c r="B1680" s="6">
        <v>12944</v>
      </c>
      <c r="C1680" s="6">
        <v>1818423</v>
      </c>
      <c r="D1680" s="6">
        <v>8.889913298481501E-3</v>
      </c>
      <c r="E1680" s="6">
        <v>0.10184085083383571</v>
      </c>
    </row>
    <row r="1681" spans="1:5" x14ac:dyDescent="0.3">
      <c r="A1681" s="7" t="s">
        <v>7437</v>
      </c>
      <c r="B1681" s="6">
        <v>12944</v>
      </c>
      <c r="C1681" s="6">
        <v>1818423</v>
      </c>
      <c r="D1681" s="6">
        <v>1.6122237267511101E-2</v>
      </c>
      <c r="E1681" s="6">
        <v>0.18469273046214757</v>
      </c>
    </row>
    <row r="1682" spans="1:5" x14ac:dyDescent="0.3">
      <c r="A1682" s="7" t="s">
        <v>7593</v>
      </c>
      <c r="B1682" s="6">
        <v>12944</v>
      </c>
      <c r="C1682" s="6">
        <v>1818423</v>
      </c>
      <c r="D1682" s="6">
        <v>1.4571082621318746E-2</v>
      </c>
      <c r="E1682" s="6">
        <v>0.16692305109192582</v>
      </c>
    </row>
    <row r="1683" spans="1:5" x14ac:dyDescent="0.3">
      <c r="A1683" s="7" t="s">
        <v>7432</v>
      </c>
      <c r="B1683" s="6">
        <v>12944</v>
      </c>
      <c r="C1683" s="6">
        <v>1818423</v>
      </c>
      <c r="D1683" s="6">
        <v>2.2339069668392275E-2</v>
      </c>
      <c r="E1683" s="6">
        <v>0.25591136667823328</v>
      </c>
    </row>
    <row r="1684" spans="1:5" x14ac:dyDescent="0.3">
      <c r="A1684" s="7" t="s">
        <v>7590</v>
      </c>
      <c r="B1684" s="6">
        <v>12944</v>
      </c>
      <c r="C1684" s="6">
        <v>1818423</v>
      </c>
      <c r="D1684" s="6">
        <v>1.7149942651771277E-2</v>
      </c>
      <c r="E1684" s="6">
        <v>0.19646589260957237</v>
      </c>
    </row>
    <row r="1685" spans="1:5" x14ac:dyDescent="0.3">
      <c r="A1685" s="7" t="s">
        <v>7433</v>
      </c>
      <c r="B1685" s="6">
        <v>12944</v>
      </c>
      <c r="C1685" s="6">
        <v>1818423</v>
      </c>
      <c r="D1685" s="6">
        <v>2.6120118170415711E-3</v>
      </c>
      <c r="E1685" s="6">
        <v>2.992262094175703E-2</v>
      </c>
    </row>
    <row r="1686" spans="1:5" x14ac:dyDescent="0.3">
      <c r="A1686" s="7" t="s">
        <v>7591</v>
      </c>
      <c r="B1686" s="6">
        <v>12944</v>
      </c>
      <c r="C1686" s="6">
        <v>1818423</v>
      </c>
      <c r="D1686" s="6">
        <v>2.8458191540379446E-3</v>
      </c>
      <c r="E1686" s="6">
        <v>3.2601065301273019E-2</v>
      </c>
    </row>
    <row r="1687" spans="1:5" x14ac:dyDescent="0.3">
      <c r="A1687" s="7" t="s">
        <v>7436</v>
      </c>
      <c r="B1687" s="6">
        <v>12944</v>
      </c>
      <c r="C1687" s="6">
        <v>1818423</v>
      </c>
      <c r="D1687" s="6">
        <v>5.7527073886346428E-3</v>
      </c>
      <c r="E1687" s="6">
        <v>6.590172427853902E-2</v>
      </c>
    </row>
    <row r="1688" spans="1:5" x14ac:dyDescent="0.3">
      <c r="A1688" s="7" t="s">
        <v>7496</v>
      </c>
      <c r="B1688" s="6">
        <v>12944</v>
      </c>
      <c r="C1688" s="6">
        <v>1818423</v>
      </c>
      <c r="D1688" s="6">
        <v>2.5666462143407822E-3</v>
      </c>
      <c r="E1688" s="6">
        <v>2.9402922782447955E-2</v>
      </c>
    </row>
    <row r="1689" spans="1:5" x14ac:dyDescent="0.3">
      <c r="A1689" s="7" t="s">
        <v>7439</v>
      </c>
      <c r="B1689" s="6">
        <v>12944</v>
      </c>
      <c r="C1689" s="6">
        <v>1818423</v>
      </c>
      <c r="D1689" s="6">
        <v>8.1553395009033424E-3</v>
      </c>
      <c r="E1689" s="6">
        <v>9.3425738331177247E-2</v>
      </c>
    </row>
    <row r="1690" spans="1:5" x14ac:dyDescent="0.3">
      <c r="A1690" s="7" t="s">
        <v>7497</v>
      </c>
      <c r="B1690" s="6">
        <v>12944</v>
      </c>
      <c r="C1690" s="6">
        <v>1818423</v>
      </c>
      <c r="D1690" s="6">
        <v>8.5444367856062613E-3</v>
      </c>
      <c r="E1690" s="6">
        <v>9.7883149466789679E-2</v>
      </c>
    </row>
    <row r="1691" spans="1:5" x14ac:dyDescent="0.3">
      <c r="A1691" s="7" t="s">
        <v>7440</v>
      </c>
      <c r="B1691" s="6">
        <v>12944</v>
      </c>
      <c r="C1691" s="6">
        <v>1818423</v>
      </c>
      <c r="D1691" s="6">
        <v>7.1154203005314139E-3</v>
      </c>
      <c r="E1691" s="6">
        <v>8.1512657448553877E-2</v>
      </c>
    </row>
    <row r="1692" spans="1:5" x14ac:dyDescent="0.3">
      <c r="A1692" s="7" t="s">
        <v>7441</v>
      </c>
      <c r="B1692" s="6">
        <v>12944</v>
      </c>
      <c r="C1692" s="6">
        <v>1818423</v>
      </c>
      <c r="D1692" s="6">
        <v>3.0813713219074246E-3</v>
      </c>
      <c r="E1692" s="6">
        <v>3.5299498051531673E-2</v>
      </c>
    </row>
    <row r="1693" spans="1:5" x14ac:dyDescent="0.3">
      <c r="A1693" s="7" t="s">
        <v>7442</v>
      </c>
      <c r="B1693" s="6">
        <v>12944</v>
      </c>
      <c r="C1693" s="6">
        <v>1818423</v>
      </c>
      <c r="D1693" s="6">
        <v>3.9241246336182319E-3</v>
      </c>
      <c r="E1693" s="6">
        <v>4.4953890780234838E-2</v>
      </c>
    </row>
    <row r="1694" spans="1:5" x14ac:dyDescent="0.3">
      <c r="A1694" s="7" t="s">
        <v>7498</v>
      </c>
      <c r="B1694" s="6">
        <v>12944</v>
      </c>
      <c r="C1694" s="6">
        <v>1818423</v>
      </c>
      <c r="D1694" s="6">
        <v>7.1361837879213907E-2</v>
      </c>
      <c r="E1694" s="6">
        <v>0.81750519298391489</v>
      </c>
    </row>
    <row r="1695" spans="1:5" x14ac:dyDescent="0.3">
      <c r="A1695" s="7" t="s">
        <v>7333</v>
      </c>
      <c r="B1695" s="6">
        <v>12944</v>
      </c>
      <c r="C1695" s="6">
        <v>1818423</v>
      </c>
      <c r="D1695" s="6">
        <v>4.8628436433499388E-3</v>
      </c>
      <c r="E1695" s="6">
        <v>5.5707644999784131E-2</v>
      </c>
    </row>
    <row r="1696" spans="1:5" x14ac:dyDescent="0.3">
      <c r="A1696" s="7" t="s">
        <v>7615</v>
      </c>
      <c r="B1696" s="6">
        <v>12944</v>
      </c>
      <c r="C1696" s="6">
        <v>1818423</v>
      </c>
      <c r="D1696" s="6">
        <v>4.5229505892686442E-2</v>
      </c>
      <c r="E1696" s="6">
        <v>0.51813906483114613</v>
      </c>
    </row>
    <row r="1697" spans="1:5" x14ac:dyDescent="0.3">
      <c r="A1697" s="7" t="s">
        <v>7346</v>
      </c>
      <c r="B1697" s="6">
        <v>12944</v>
      </c>
      <c r="C1697" s="6">
        <v>1818423</v>
      </c>
      <c r="D1697" s="6">
        <v>1.0940089574382533E-3</v>
      </c>
      <c r="E1697" s="6">
        <v>1.2532720995645728E-2</v>
      </c>
    </row>
    <row r="1698" spans="1:5" x14ac:dyDescent="0.3">
      <c r="A1698" s="7" t="s">
        <v>7334</v>
      </c>
      <c r="B1698" s="6">
        <v>12944</v>
      </c>
      <c r="C1698" s="6">
        <v>1818423</v>
      </c>
      <c r="D1698" s="6">
        <v>7.8517389289826792E-4</v>
      </c>
      <c r="E1698" s="6">
        <v>8.9947758341954991E-3</v>
      </c>
    </row>
    <row r="1699" spans="1:5" x14ac:dyDescent="0.3">
      <c r="A1699" s="7" t="s">
        <v>7594</v>
      </c>
      <c r="B1699" s="6">
        <v>12944</v>
      </c>
      <c r="C1699" s="6">
        <v>1818423</v>
      </c>
      <c r="D1699" s="6">
        <v>2.9984918554348296E-2</v>
      </c>
      <c r="E1699" s="6">
        <v>0.3435004949125548</v>
      </c>
    </row>
    <row r="1700" spans="1:5" x14ac:dyDescent="0.3">
      <c r="A1700" s="7" t="s">
        <v>7519</v>
      </c>
      <c r="B1700" s="6">
        <v>12944</v>
      </c>
      <c r="C1700" s="6">
        <v>1818423</v>
      </c>
      <c r="D1700" s="6">
        <v>1.0931365420016997E-2</v>
      </c>
      <c r="E1700" s="6">
        <v>0.125227268002744</v>
      </c>
    </row>
    <row r="1701" spans="1:5" x14ac:dyDescent="0.3">
      <c r="A1701" s="7" t="s">
        <v>7499</v>
      </c>
      <c r="B1701" s="6">
        <v>12944</v>
      </c>
      <c r="C1701" s="6">
        <v>1818423</v>
      </c>
      <c r="D1701" s="6">
        <v>8.082056604232838E-3</v>
      </c>
      <c r="E1701" s="6">
        <v>9.2586225919985679E-2</v>
      </c>
    </row>
    <row r="1702" spans="1:5" x14ac:dyDescent="0.3">
      <c r="A1702" s="7" t="s">
        <v>7443</v>
      </c>
      <c r="B1702" s="6">
        <v>12944</v>
      </c>
      <c r="C1702" s="6">
        <v>1818423</v>
      </c>
      <c r="D1702" s="6">
        <v>4.8157332097760429E-3</v>
      </c>
      <c r="E1702" s="6">
        <v>5.5167958449732393E-2</v>
      </c>
    </row>
    <row r="1703" spans="1:5" x14ac:dyDescent="0.3">
      <c r="A1703" s="7" t="s">
        <v>7634</v>
      </c>
      <c r="B1703" s="6">
        <v>12944</v>
      </c>
      <c r="C1703" s="6">
        <v>1818423</v>
      </c>
      <c r="D1703" s="6">
        <v>0.20656180291280321</v>
      </c>
      <c r="E1703" s="6">
        <v>2.3663256380694091</v>
      </c>
    </row>
    <row r="1704" spans="1:5" x14ac:dyDescent="0.3">
      <c r="A1704" s="7" t="s">
        <v>7635</v>
      </c>
      <c r="B1704" s="6">
        <v>12944</v>
      </c>
      <c r="C1704" s="6">
        <v>1818423</v>
      </c>
      <c r="D1704" s="6">
        <v>1.3702156846511328E-2</v>
      </c>
      <c r="E1704" s="6">
        <v>0.15696883250208279</v>
      </c>
    </row>
    <row r="1705" spans="1:5" x14ac:dyDescent="0.3">
      <c r="A1705" s="7" t="s">
        <v>7520</v>
      </c>
      <c r="B1705" s="6">
        <v>12944</v>
      </c>
      <c r="C1705" s="6">
        <v>1818423</v>
      </c>
      <c r="D1705" s="6">
        <v>1.2679685954870474E-2</v>
      </c>
      <c r="E1705" s="6">
        <v>0.145255635526886</v>
      </c>
    </row>
    <row r="1706" spans="1:5" x14ac:dyDescent="0.3">
      <c r="A1706" s="7" t="s">
        <v>7636</v>
      </c>
      <c r="B1706" s="6">
        <v>12944</v>
      </c>
      <c r="C1706" s="6">
        <v>1818423</v>
      </c>
      <c r="D1706" s="6">
        <v>1.5541208586766381E-2</v>
      </c>
      <c r="E1706" s="6">
        <v>0.17803659634484292</v>
      </c>
    </row>
    <row r="1707" spans="1:5" x14ac:dyDescent="0.3">
      <c r="A1707" s="7" t="s">
        <v>7444</v>
      </c>
      <c r="B1707" s="6">
        <v>12944</v>
      </c>
      <c r="C1707" s="6">
        <v>1818423</v>
      </c>
      <c r="D1707" s="6">
        <v>8.8829339749890712E-3</v>
      </c>
      <c r="E1707" s="6">
        <v>0.10176089727086507</v>
      </c>
    </row>
    <row r="1708" spans="1:5" x14ac:dyDescent="0.3">
      <c r="A1708" s="7" t="s">
        <v>7541</v>
      </c>
      <c r="B1708" s="6">
        <v>12944</v>
      </c>
      <c r="C1708" s="6">
        <v>1818423</v>
      </c>
      <c r="D1708" s="6">
        <v>1.4534441172983493E-3</v>
      </c>
      <c r="E1708" s="6">
        <v>1.6650329488633001E-2</v>
      </c>
    </row>
    <row r="1709" spans="1:5" x14ac:dyDescent="0.3">
      <c r="A1709" s="7" t="s">
        <v>7521</v>
      </c>
      <c r="B1709" s="6">
        <v>12944</v>
      </c>
      <c r="C1709" s="6">
        <v>1818423</v>
      </c>
      <c r="D1709" s="6">
        <v>2.5055771337820281E-3</v>
      </c>
      <c r="E1709" s="6">
        <v>2.8703329106454969E-2</v>
      </c>
    </row>
    <row r="1710" spans="1:5" x14ac:dyDescent="0.3">
      <c r="A1710" s="7" t="s">
        <v>7445</v>
      </c>
      <c r="B1710" s="6">
        <v>12944</v>
      </c>
      <c r="C1710" s="6">
        <v>1818423</v>
      </c>
      <c r="D1710" s="6">
        <v>1.9339705397520893E-2</v>
      </c>
      <c r="E1710" s="6">
        <v>0.22155132299160646</v>
      </c>
    </row>
    <row r="1711" spans="1:5" x14ac:dyDescent="0.3">
      <c r="A1711" s="7" t="s">
        <v>7454</v>
      </c>
      <c r="B1711" s="6">
        <v>12944</v>
      </c>
      <c r="C1711" s="6">
        <v>1818423</v>
      </c>
      <c r="D1711" s="6">
        <v>1.258546508772268E-2</v>
      </c>
      <c r="E1711" s="6">
        <v>0.14417626242678253</v>
      </c>
    </row>
    <row r="1712" spans="1:5" x14ac:dyDescent="0.3">
      <c r="A1712" s="7" t="s">
        <v>7335</v>
      </c>
      <c r="B1712" s="6">
        <v>12944</v>
      </c>
      <c r="C1712" s="6">
        <v>1818423</v>
      </c>
      <c r="D1712" s="6">
        <v>4.5716313706283367E-2</v>
      </c>
      <c r="E1712" s="6">
        <v>0.52371582584834731</v>
      </c>
    </row>
    <row r="1713" spans="1:5" x14ac:dyDescent="0.3">
      <c r="A1713" s="7" t="s">
        <v>7336</v>
      </c>
      <c r="B1713" s="6">
        <v>12944</v>
      </c>
      <c r="C1713" s="6">
        <v>1818423</v>
      </c>
      <c r="D1713" s="6">
        <v>2.0911798014190533E-2</v>
      </c>
      <c r="E1713" s="6">
        <v>0.23956086305074012</v>
      </c>
    </row>
    <row r="1714" spans="1:5" x14ac:dyDescent="0.3">
      <c r="A1714" s="7" t="s">
        <v>7446</v>
      </c>
      <c r="B1714" s="6">
        <v>12944</v>
      </c>
      <c r="C1714" s="6">
        <v>1818423</v>
      </c>
      <c r="D1714" s="6">
        <v>1.2957114063694528E-2</v>
      </c>
      <c r="E1714" s="6">
        <v>0.1484337896549684</v>
      </c>
    </row>
    <row r="1715" spans="1:5" x14ac:dyDescent="0.3">
      <c r="A1715" s="7" t="s">
        <v>7456</v>
      </c>
      <c r="B1715" s="6">
        <v>12944</v>
      </c>
      <c r="C1715" s="6">
        <v>1818423</v>
      </c>
      <c r="D1715" s="6">
        <v>7.3980829019747903E-3</v>
      </c>
      <c r="E1715" s="6">
        <v>8.4750776748864262E-2</v>
      </c>
    </row>
    <row r="1716" spans="1:5" x14ac:dyDescent="0.3">
      <c r="A1716" s="7" t="s">
        <v>7337</v>
      </c>
      <c r="B1716" s="6">
        <v>12944</v>
      </c>
      <c r="C1716" s="6">
        <v>1818423</v>
      </c>
      <c r="D1716" s="6">
        <v>7.2253446455371722E-3</v>
      </c>
      <c r="E1716" s="6">
        <v>8.2771926065341242E-2</v>
      </c>
    </row>
    <row r="1717" spans="1:5" x14ac:dyDescent="0.3">
      <c r="A1717" s="7" t="s">
        <v>7447</v>
      </c>
      <c r="B1717" s="6">
        <v>12944</v>
      </c>
      <c r="C1717" s="6">
        <v>1818423</v>
      </c>
      <c r="D1717" s="6">
        <v>1.1746201437758088E-2</v>
      </c>
      <c r="E1717" s="6">
        <v>0.13456184647956468</v>
      </c>
    </row>
    <row r="1718" spans="1:5" x14ac:dyDescent="0.3">
      <c r="A1718" s="7" t="s">
        <v>7338</v>
      </c>
      <c r="B1718" s="6">
        <v>12944</v>
      </c>
      <c r="C1718" s="6">
        <v>1818423</v>
      </c>
      <c r="D1718" s="6">
        <v>1.8076447845391235E-2</v>
      </c>
      <c r="E1718" s="6">
        <v>0.20707972809392303</v>
      </c>
    </row>
    <row r="1719" spans="1:5" x14ac:dyDescent="0.3">
      <c r="A1719" s="7" t="s">
        <v>7261</v>
      </c>
      <c r="B1719" s="6">
        <v>12944</v>
      </c>
      <c r="C1719" s="6">
        <v>1818423</v>
      </c>
      <c r="D1719" s="6">
        <v>0.12081383448481993</v>
      </c>
      <c r="E1719" s="6">
        <v>1.3840161634122903</v>
      </c>
    </row>
    <row r="1720" spans="1:5" x14ac:dyDescent="0.3">
      <c r="A1720" s="7" t="s">
        <v>7339</v>
      </c>
      <c r="B1720" s="6">
        <v>12944</v>
      </c>
      <c r="C1720" s="6">
        <v>1818423</v>
      </c>
      <c r="D1720" s="6">
        <v>5.6026519335474183E-3</v>
      </c>
      <c r="E1720" s="6">
        <v>6.4182722674670553E-2</v>
      </c>
    </row>
    <row r="1721" spans="1:5" x14ac:dyDescent="0.3">
      <c r="A1721" s="7" t="s">
        <v>7595</v>
      </c>
      <c r="B1721" s="6">
        <v>12944</v>
      </c>
      <c r="C1721" s="6">
        <v>1818423</v>
      </c>
      <c r="D1721" s="6">
        <v>1.8289317211910322E-2</v>
      </c>
      <c r="E1721" s="6">
        <v>0.20951831176452715</v>
      </c>
    </row>
    <row r="1722" spans="1:5" x14ac:dyDescent="0.3">
      <c r="A1722" s="7" t="s">
        <v>7596</v>
      </c>
      <c r="B1722" s="6">
        <v>12944</v>
      </c>
      <c r="C1722" s="6">
        <v>1818423</v>
      </c>
      <c r="D1722" s="6">
        <v>3.669728292319193E-2</v>
      </c>
      <c r="E1722" s="6">
        <v>0.420395834099555</v>
      </c>
    </row>
    <row r="1723" spans="1:5" x14ac:dyDescent="0.3">
      <c r="A1723" s="7" t="s">
        <v>7448</v>
      </c>
      <c r="B1723" s="6">
        <v>12944</v>
      </c>
      <c r="C1723" s="6">
        <v>1818423</v>
      </c>
      <c r="D1723" s="6">
        <v>1.6279272046090755E-3</v>
      </c>
      <c r="E1723" s="6">
        <v>1.8649168562898669E-2</v>
      </c>
    </row>
    <row r="1724" spans="1:5" x14ac:dyDescent="0.3">
      <c r="A1724" s="7" t="s">
        <v>7542</v>
      </c>
      <c r="B1724" s="6">
        <v>12944</v>
      </c>
      <c r="C1724" s="6">
        <v>1818423</v>
      </c>
      <c r="D1724" s="6">
        <v>1.6799231646276717E-2</v>
      </c>
      <c r="E1724" s="6">
        <v>0.19244822607029838</v>
      </c>
    </row>
    <row r="1725" spans="1:5" x14ac:dyDescent="0.3">
      <c r="A1725" s="7" t="s">
        <v>7449</v>
      </c>
      <c r="B1725" s="6">
        <v>12944</v>
      </c>
      <c r="C1725" s="6">
        <v>1818423</v>
      </c>
      <c r="D1725" s="6">
        <v>5.323478993850256E-3</v>
      </c>
      <c r="E1725" s="6">
        <v>6.0984580155845486E-2</v>
      </c>
    </row>
    <row r="1726" spans="1:5" x14ac:dyDescent="0.3">
      <c r="A1726" s="7" t="s">
        <v>7450</v>
      </c>
      <c r="B1726" s="6">
        <v>12944</v>
      </c>
      <c r="C1726" s="6">
        <v>1818423</v>
      </c>
      <c r="D1726" s="6">
        <v>1.9280381147835247E-3</v>
      </c>
      <c r="E1726" s="6">
        <v>2.2087171770635617E-2</v>
      </c>
    </row>
    <row r="1727" spans="1:5" x14ac:dyDescent="0.3">
      <c r="A1727" s="7" t="s">
        <v>7340</v>
      </c>
      <c r="B1727" s="6">
        <v>12944</v>
      </c>
      <c r="C1727" s="6">
        <v>1818423</v>
      </c>
      <c r="D1727" s="6">
        <v>2.2455973336890462E-3</v>
      </c>
      <c r="E1727" s="6">
        <v>2.5725058885799127E-2</v>
      </c>
    </row>
    <row r="1728" spans="1:5" x14ac:dyDescent="0.3">
      <c r="A1728" s="7" t="s">
        <v>7262</v>
      </c>
      <c r="B1728" s="6">
        <v>12944</v>
      </c>
      <c r="C1728" s="6">
        <v>1818423</v>
      </c>
      <c r="D1728" s="6">
        <v>2.085247376450489E-2</v>
      </c>
      <c r="E1728" s="6">
        <v>0.2388812577654898</v>
      </c>
    </row>
    <row r="1729" spans="1:5" x14ac:dyDescent="0.3">
      <c r="A1729" s="7" t="s">
        <v>7451</v>
      </c>
      <c r="B1729" s="6">
        <v>12944</v>
      </c>
      <c r="C1729" s="6">
        <v>1818423</v>
      </c>
      <c r="D1729" s="6">
        <v>2.3590113404410185E-3</v>
      </c>
      <c r="E1729" s="6">
        <v>2.702430428407181E-2</v>
      </c>
    </row>
    <row r="1730" spans="1:5" x14ac:dyDescent="0.3">
      <c r="A1730" s="7" t="s">
        <v>7543</v>
      </c>
      <c r="B1730" s="6">
        <v>12944</v>
      </c>
      <c r="C1730" s="6">
        <v>1818423</v>
      </c>
      <c r="D1730" s="6">
        <v>1.4276206203763618E-2</v>
      </c>
      <c r="E1730" s="6">
        <v>0.16354501305641683</v>
      </c>
    </row>
    <row r="1731" spans="1:5" x14ac:dyDescent="0.3">
      <c r="A1731" s="7" t="s">
        <v>7341</v>
      </c>
      <c r="B1731" s="6">
        <v>12944</v>
      </c>
      <c r="C1731" s="6">
        <v>1818423</v>
      </c>
      <c r="D1731" s="6">
        <v>6.5378812815329104E-3</v>
      </c>
      <c r="E1731" s="6">
        <v>7.4896500112734521E-2</v>
      </c>
    </row>
    <row r="1732" spans="1:5" x14ac:dyDescent="0.3">
      <c r="A1732" s="7" t="s">
        <v>7522</v>
      </c>
      <c r="B1732" s="6">
        <v>12944</v>
      </c>
      <c r="C1732" s="6">
        <v>1818423</v>
      </c>
      <c r="D1732" s="6">
        <v>6.3529292089835416E-3</v>
      </c>
      <c r="E1732" s="6">
        <v>7.2777730694012915E-2</v>
      </c>
    </row>
    <row r="1733" spans="1:5" x14ac:dyDescent="0.3">
      <c r="A1733" s="7" t="s">
        <v>7597</v>
      </c>
      <c r="B1733" s="6">
        <v>12944</v>
      </c>
      <c r="C1733" s="6">
        <v>1818423</v>
      </c>
      <c r="D1733" s="6">
        <v>1.3459625355149418E-2</v>
      </c>
      <c r="E1733" s="6">
        <v>0.15419044618885352</v>
      </c>
    </row>
    <row r="1734" spans="1:5" x14ac:dyDescent="0.3">
      <c r="A1734" s="7" t="s">
        <v>7452</v>
      </c>
      <c r="B1734" s="6">
        <v>12944</v>
      </c>
      <c r="C1734" s="6">
        <v>1818423</v>
      </c>
      <c r="D1734" s="6">
        <v>6.726323015828495E-3</v>
      </c>
      <c r="E1734" s="6">
        <v>7.7055246312941444E-2</v>
      </c>
    </row>
    <row r="1735" spans="1:5" x14ac:dyDescent="0.3">
      <c r="A1735" s="7" t="s">
        <v>7342</v>
      </c>
      <c r="B1735" s="6">
        <v>12944</v>
      </c>
      <c r="C1735" s="6">
        <v>1818423</v>
      </c>
      <c r="D1735" s="6">
        <v>3.6292482160631048E-3</v>
      </c>
      <c r="E1735" s="6">
        <v>4.1575852744725861E-2</v>
      </c>
    </row>
    <row r="1736" spans="1:5" x14ac:dyDescent="0.3">
      <c r="A1736" s="7" t="s">
        <v>7598</v>
      </c>
      <c r="B1736" s="6">
        <v>12944</v>
      </c>
      <c r="C1736" s="6">
        <v>1818423</v>
      </c>
      <c r="D1736" s="6">
        <v>1.4229095770189722E-2</v>
      </c>
      <c r="E1736" s="6">
        <v>0.16300532650636509</v>
      </c>
    </row>
    <row r="1737" spans="1:5" x14ac:dyDescent="0.3">
      <c r="A1737" s="7" t="s">
        <v>7343</v>
      </c>
      <c r="B1737" s="6">
        <v>12944</v>
      </c>
      <c r="C1737" s="6">
        <v>1818423</v>
      </c>
      <c r="D1737" s="6">
        <v>5.1437614139202082E-3</v>
      </c>
      <c r="E1737" s="6">
        <v>5.8925775909351844E-2</v>
      </c>
    </row>
    <row r="1738" spans="1:5" x14ac:dyDescent="0.3">
      <c r="A1738" s="7" t="s">
        <v>7344</v>
      </c>
      <c r="B1738" s="6">
        <v>12944</v>
      </c>
      <c r="C1738" s="6">
        <v>1818423</v>
      </c>
      <c r="D1738" s="6">
        <v>3.4580803074112827E-2</v>
      </c>
      <c r="E1738" s="6">
        <v>0.39614991612871248</v>
      </c>
    </row>
    <row r="1739" spans="1:5" x14ac:dyDescent="0.3">
      <c r="A1739" s="7" t="s">
        <v>7500</v>
      </c>
      <c r="B1739" s="6">
        <v>12944</v>
      </c>
      <c r="C1739" s="6">
        <v>1818423</v>
      </c>
      <c r="D1739" s="6">
        <v>2.4881288250509555E-3</v>
      </c>
      <c r="E1739" s="6">
        <v>2.8503445199028404E-2</v>
      </c>
    </row>
    <row r="1740" spans="1:5" x14ac:dyDescent="0.3">
      <c r="A1740" s="7" t="s">
        <v>7453</v>
      </c>
      <c r="B1740" s="6">
        <v>12944</v>
      </c>
      <c r="C1740" s="6">
        <v>1818423</v>
      </c>
      <c r="D1740" s="6">
        <v>1.5263780477942329E-2</v>
      </c>
      <c r="E1740" s="6">
        <v>0.1748584422167605</v>
      </c>
    </row>
    <row r="1741" spans="1:5" x14ac:dyDescent="0.3">
      <c r="A1741" s="7" t="s">
        <v>7345</v>
      </c>
      <c r="B1741" s="6">
        <v>12944</v>
      </c>
      <c r="C1741" s="6">
        <v>1818423</v>
      </c>
      <c r="D1741" s="6">
        <v>5.8922938584832236E-3</v>
      </c>
      <c r="E1741" s="6">
        <v>6.7500795537951561E-2</v>
      </c>
    </row>
    <row r="1742" spans="1:5" x14ac:dyDescent="0.3">
      <c r="A1742" s="7" t="s">
        <v>7523</v>
      </c>
      <c r="B1742" s="6">
        <v>12944</v>
      </c>
      <c r="C1742" s="6">
        <v>1818423</v>
      </c>
      <c r="D1742" s="6">
        <v>3.0203022413486705E-3</v>
      </c>
      <c r="E1742" s="6">
        <v>3.4599904375538691E-2</v>
      </c>
    </row>
    <row r="1743" spans="1:5" x14ac:dyDescent="0.3">
      <c r="A1743" s="7" t="s">
        <v>7544</v>
      </c>
      <c r="B1743" s="6">
        <v>12944</v>
      </c>
      <c r="C1743" s="6">
        <v>1818423</v>
      </c>
      <c r="D1743" s="6">
        <v>8.9509823790402537E-3</v>
      </c>
      <c r="E1743" s="6">
        <v>0.10254044450982869</v>
      </c>
    </row>
    <row r="1744" spans="1:5" x14ac:dyDescent="0.3">
      <c r="A1744" s="7" t="s">
        <v>7263</v>
      </c>
      <c r="B1744" s="6">
        <v>12944</v>
      </c>
      <c r="C1744" s="6">
        <v>1818423</v>
      </c>
      <c r="D1744" s="6">
        <v>3.7321932375764333E-3</v>
      </c>
      <c r="E1744" s="6">
        <v>4.2755167798542611E-2</v>
      </c>
    </row>
    <row r="1745" spans="1:5" x14ac:dyDescent="0.3">
      <c r="A1745" s="7" t="s">
        <v>7616</v>
      </c>
      <c r="B1745" s="6">
        <v>12944</v>
      </c>
      <c r="C1745" s="6">
        <v>1818423</v>
      </c>
      <c r="D1745" s="6">
        <v>0.10644515224478163</v>
      </c>
      <c r="E1745" s="6">
        <v>1.2194117656465124</v>
      </c>
    </row>
    <row r="1746" spans="1:5" x14ac:dyDescent="0.3">
      <c r="A1746" s="7" t="s">
        <v>7599</v>
      </c>
      <c r="B1746" s="6">
        <v>12944</v>
      </c>
      <c r="C1746" s="6">
        <v>1818423</v>
      </c>
      <c r="D1746" s="6">
        <v>1.1182621065744441E-2</v>
      </c>
      <c r="E1746" s="6">
        <v>0.12810559626968657</v>
      </c>
    </row>
    <row r="1747" spans="1:5" x14ac:dyDescent="0.3">
      <c r="A1747" s="7" t="s">
        <v>7600</v>
      </c>
      <c r="B1747" s="6">
        <v>12944</v>
      </c>
      <c r="C1747" s="6">
        <v>1818423</v>
      </c>
      <c r="D1747" s="6">
        <v>1.6137940745369068E-2</v>
      </c>
      <c r="E1747" s="6">
        <v>0.1848726259788315</v>
      </c>
    </row>
    <row r="1748" spans="1:5" x14ac:dyDescent="0.3">
      <c r="A1748" s="4" t="s">
        <v>8046</v>
      </c>
      <c r="B1748" s="6">
        <v>18531053</v>
      </c>
      <c r="C1748" s="6">
        <v>2566968502</v>
      </c>
      <c r="D1748" s="6">
        <v>19.969175817795712</v>
      </c>
      <c r="E1748" s="6">
        <v>399.9999999999992</v>
      </c>
    </row>
    <row r="1749" spans="1:5" x14ac:dyDescent="0.3">
      <c r="A1749" s="5" t="s">
        <v>8027</v>
      </c>
      <c r="B1749" s="6">
        <v>6513752</v>
      </c>
      <c r="C1749" s="6">
        <v>711947288</v>
      </c>
      <c r="D1749" s="6">
        <v>7.5762912031996024</v>
      </c>
      <c r="E1749" s="6">
        <v>99.999999999999986</v>
      </c>
    </row>
    <row r="1750" spans="1:5" x14ac:dyDescent="0.3">
      <c r="A1750" s="7" t="s">
        <v>4105</v>
      </c>
      <c r="B1750" s="6">
        <v>19859</v>
      </c>
      <c r="C1750" s="6">
        <v>2170571</v>
      </c>
      <c r="D1750" s="6">
        <v>3.6117999073320322E-3</v>
      </c>
      <c r="E1750" s="6">
        <v>4.7672400789012775E-2</v>
      </c>
    </row>
    <row r="1751" spans="1:5" x14ac:dyDescent="0.3">
      <c r="A1751" s="7" t="s">
        <v>4152</v>
      </c>
      <c r="B1751" s="6">
        <v>19859</v>
      </c>
      <c r="C1751" s="6">
        <v>2170571</v>
      </c>
      <c r="D1751" s="6">
        <v>3.7775588402772222E-3</v>
      </c>
      <c r="E1751" s="6">
        <v>4.9860264593339455E-2</v>
      </c>
    </row>
    <row r="1752" spans="1:5" x14ac:dyDescent="0.3">
      <c r="A1752" s="7" t="s">
        <v>4197</v>
      </c>
      <c r="B1752" s="6">
        <v>19859</v>
      </c>
      <c r="C1752" s="6">
        <v>2170571</v>
      </c>
      <c r="D1752" s="6">
        <v>1.5275994294054079E-2</v>
      </c>
      <c r="E1752" s="6">
        <v>0.20162892217768449</v>
      </c>
    </row>
    <row r="1753" spans="1:5" x14ac:dyDescent="0.3">
      <c r="A1753" s="7" t="s">
        <v>4366</v>
      </c>
      <c r="B1753" s="6">
        <v>19859</v>
      </c>
      <c r="C1753" s="6">
        <v>2170571</v>
      </c>
      <c r="D1753" s="6">
        <v>2.1365454041198422E-2</v>
      </c>
      <c r="E1753" s="6">
        <v>0.28200412930505386</v>
      </c>
    </row>
    <row r="1754" spans="1:5" x14ac:dyDescent="0.3">
      <c r="A1754" s="7" t="s">
        <v>4107</v>
      </c>
      <c r="B1754" s="6">
        <v>19859</v>
      </c>
      <c r="C1754" s="6">
        <v>2170571</v>
      </c>
      <c r="D1754" s="6">
        <v>8.4153193009963243E-3</v>
      </c>
      <c r="E1754" s="6">
        <v>0.11107439082386891</v>
      </c>
    </row>
    <row r="1755" spans="1:5" x14ac:dyDescent="0.3">
      <c r="A1755" s="7" t="s">
        <v>4151</v>
      </c>
      <c r="B1755" s="6">
        <v>19859</v>
      </c>
      <c r="C1755" s="6">
        <v>2170571</v>
      </c>
      <c r="D1755" s="6">
        <v>5.8434385940362207E-3</v>
      </c>
      <c r="E1755" s="6">
        <v>7.7127956638842421E-2</v>
      </c>
    </row>
    <row r="1756" spans="1:5" x14ac:dyDescent="0.3">
      <c r="A1756" s="7" t="s">
        <v>4343</v>
      </c>
      <c r="B1756" s="6">
        <v>19859</v>
      </c>
      <c r="C1756" s="6">
        <v>2170571</v>
      </c>
      <c r="D1756" s="6">
        <v>1.2156236692938294E-2</v>
      </c>
      <c r="E1756" s="6">
        <v>0.16045102236572562</v>
      </c>
    </row>
    <row r="1757" spans="1:5" x14ac:dyDescent="0.3">
      <c r="A1757" s="7" t="s">
        <v>4288</v>
      </c>
      <c r="B1757" s="6">
        <v>19859</v>
      </c>
      <c r="C1757" s="6">
        <v>2170571</v>
      </c>
      <c r="D1757" s="6">
        <v>2.0677990677194162E-2</v>
      </c>
      <c r="E1757" s="6">
        <v>0.2729302520534253</v>
      </c>
    </row>
    <row r="1758" spans="1:5" x14ac:dyDescent="0.3">
      <c r="A1758" s="7" t="s">
        <v>4290</v>
      </c>
      <c r="B1758" s="6">
        <v>19859</v>
      </c>
      <c r="C1758" s="6">
        <v>2170571</v>
      </c>
      <c r="D1758" s="6">
        <v>1.6848086910723724E-2</v>
      </c>
      <c r="E1758" s="6">
        <v>0.22237908310082483</v>
      </c>
    </row>
    <row r="1759" spans="1:5" x14ac:dyDescent="0.3">
      <c r="A1759" s="7" t="s">
        <v>4344</v>
      </c>
      <c r="B1759" s="6">
        <v>19859</v>
      </c>
      <c r="C1759" s="6">
        <v>2170571</v>
      </c>
      <c r="D1759" s="6">
        <v>3.8618341714483029E-2</v>
      </c>
      <c r="E1759" s="6">
        <v>0.50972620611749753</v>
      </c>
    </row>
    <row r="1760" spans="1:5" x14ac:dyDescent="0.3">
      <c r="A1760" s="7" t="s">
        <v>4368</v>
      </c>
      <c r="B1760" s="6">
        <v>19859</v>
      </c>
      <c r="C1760" s="6">
        <v>2170571</v>
      </c>
      <c r="D1760" s="6">
        <v>2.9164848043987883E-2</v>
      </c>
      <c r="E1760" s="6">
        <v>0.38494887883495099</v>
      </c>
    </row>
    <row r="1761" spans="1:5" x14ac:dyDescent="0.3">
      <c r="A1761" s="7" t="s">
        <v>4369</v>
      </c>
      <c r="B1761" s="6">
        <v>19859</v>
      </c>
      <c r="C1761" s="6">
        <v>2170571</v>
      </c>
      <c r="D1761" s="6">
        <v>4.0968628900558517E-3</v>
      </c>
      <c r="E1761" s="6">
        <v>5.4074781184831888E-2</v>
      </c>
    </row>
    <row r="1762" spans="1:5" x14ac:dyDescent="0.3">
      <c r="A1762" s="7" t="s">
        <v>4385</v>
      </c>
      <c r="B1762" s="6">
        <v>19859</v>
      </c>
      <c r="C1762" s="6">
        <v>2170571</v>
      </c>
      <c r="D1762" s="6">
        <v>1.0709771899132373E-2</v>
      </c>
      <c r="E1762" s="6">
        <v>0.1413590319048118</v>
      </c>
    </row>
    <row r="1763" spans="1:5" x14ac:dyDescent="0.3">
      <c r="A1763" s="7" t="s">
        <v>4199</v>
      </c>
      <c r="B1763" s="6">
        <v>19859</v>
      </c>
      <c r="C1763" s="6">
        <v>2170571</v>
      </c>
      <c r="D1763" s="6">
        <v>1.6376982574984763E-2</v>
      </c>
      <c r="E1763" s="6">
        <v>0.21616094386747534</v>
      </c>
    </row>
    <row r="1764" spans="1:5" x14ac:dyDescent="0.3">
      <c r="A1764" s="7" t="s">
        <v>4200</v>
      </c>
      <c r="B1764" s="6">
        <v>19859</v>
      </c>
      <c r="C1764" s="6">
        <v>2170571</v>
      </c>
      <c r="D1764" s="6">
        <v>5.9376594611840125E-3</v>
      </c>
      <c r="E1764" s="6">
        <v>7.8371584485512305E-2</v>
      </c>
    </row>
    <row r="1765" spans="1:5" x14ac:dyDescent="0.3">
      <c r="A1765" s="7" t="s">
        <v>4154</v>
      </c>
      <c r="B1765" s="6">
        <v>19859</v>
      </c>
      <c r="C1765" s="6">
        <v>2170571</v>
      </c>
      <c r="D1765" s="6">
        <v>4.0776697504516712E-3</v>
      </c>
      <c r="E1765" s="6">
        <v>5.3821449586436171E-2</v>
      </c>
    </row>
    <row r="1766" spans="1:5" x14ac:dyDescent="0.3">
      <c r="A1766" s="7" t="s">
        <v>4291</v>
      </c>
      <c r="B1766" s="6">
        <v>19859</v>
      </c>
      <c r="C1766" s="6">
        <v>2170571</v>
      </c>
      <c r="D1766" s="6">
        <v>1.1800291194824413E-2</v>
      </c>
      <c r="E1766" s="6">
        <v>0.15575287272275043</v>
      </c>
    </row>
    <row r="1767" spans="1:5" x14ac:dyDescent="0.3">
      <c r="A1767" s="7" t="s">
        <v>4240</v>
      </c>
      <c r="B1767" s="6">
        <v>19859</v>
      </c>
      <c r="C1767" s="6">
        <v>2170571</v>
      </c>
      <c r="D1767" s="6">
        <v>6.9531510293324396E-3</v>
      </c>
      <c r="E1767" s="6">
        <v>9.1775129055176777E-2</v>
      </c>
    </row>
    <row r="1768" spans="1:5" x14ac:dyDescent="0.3">
      <c r="A1768" s="7" t="s">
        <v>4155</v>
      </c>
      <c r="B1768" s="6">
        <v>19859</v>
      </c>
      <c r="C1768" s="6">
        <v>2170571</v>
      </c>
      <c r="D1768" s="6">
        <v>6.3110532680289676E-3</v>
      </c>
      <c r="E1768" s="6">
        <v>8.3300035581574505E-2</v>
      </c>
    </row>
    <row r="1769" spans="1:5" x14ac:dyDescent="0.3">
      <c r="A1769" s="7" t="s">
        <v>4416</v>
      </c>
      <c r="B1769" s="6">
        <v>19859</v>
      </c>
      <c r="C1769" s="6">
        <v>2170571</v>
      </c>
      <c r="D1769" s="6">
        <v>3.243815076193711E-2</v>
      </c>
      <c r="E1769" s="6">
        <v>0.42815343143407564</v>
      </c>
    </row>
    <row r="1770" spans="1:5" x14ac:dyDescent="0.3">
      <c r="A1770" s="7" t="s">
        <v>4292</v>
      </c>
      <c r="B1770" s="6">
        <v>19859</v>
      </c>
      <c r="C1770" s="6">
        <v>2170571</v>
      </c>
      <c r="D1770" s="6">
        <v>9.3488038181087103E-3</v>
      </c>
      <c r="E1770" s="6">
        <v>0.12339551856402438</v>
      </c>
    </row>
    <row r="1771" spans="1:5" x14ac:dyDescent="0.3">
      <c r="A1771" s="7" t="s">
        <v>4156</v>
      </c>
      <c r="B1771" s="6">
        <v>19859</v>
      </c>
      <c r="C1771" s="6">
        <v>2170571</v>
      </c>
      <c r="D1771" s="6">
        <v>3.7409173919419701E-3</v>
      </c>
      <c r="E1771" s="6">
        <v>4.9376631541856709E-2</v>
      </c>
    </row>
    <row r="1772" spans="1:5" x14ac:dyDescent="0.3">
      <c r="A1772" s="7" t="s">
        <v>4387</v>
      </c>
      <c r="B1772" s="6">
        <v>19859</v>
      </c>
      <c r="C1772" s="6">
        <v>2170571</v>
      </c>
      <c r="D1772" s="6">
        <v>1.8840683767812214E-2</v>
      </c>
      <c r="E1772" s="6">
        <v>0.24867950904336233</v>
      </c>
    </row>
    <row r="1773" spans="1:5" x14ac:dyDescent="0.3">
      <c r="A1773" s="7" t="s">
        <v>4108</v>
      </c>
      <c r="B1773" s="6">
        <v>19859</v>
      </c>
      <c r="C1773" s="6">
        <v>2170571</v>
      </c>
      <c r="D1773" s="6">
        <v>1.7029549321526877E-3</v>
      </c>
      <c r="E1773" s="6">
        <v>2.2477421821292982E-2</v>
      </c>
    </row>
    <row r="1774" spans="1:5" x14ac:dyDescent="0.3">
      <c r="A1774" s="7" t="s">
        <v>4109</v>
      </c>
      <c r="B1774" s="6">
        <v>19859</v>
      </c>
      <c r="C1774" s="6">
        <v>2170571</v>
      </c>
      <c r="D1774" s="6">
        <v>5.232747788448679E-3</v>
      </c>
      <c r="E1774" s="6">
        <v>6.9067405780796773E-2</v>
      </c>
    </row>
    <row r="1775" spans="1:5" x14ac:dyDescent="0.3">
      <c r="A1775" s="7" t="s">
        <v>4201</v>
      </c>
      <c r="B1775" s="6">
        <v>19859</v>
      </c>
      <c r="C1775" s="6">
        <v>2170571</v>
      </c>
      <c r="D1775" s="6">
        <v>1.7387239650513867E-2</v>
      </c>
      <c r="E1775" s="6">
        <v>0.22949539800121369</v>
      </c>
    </row>
    <row r="1776" spans="1:5" x14ac:dyDescent="0.3">
      <c r="A1776" s="7" t="s">
        <v>4110</v>
      </c>
      <c r="B1776" s="6">
        <v>19859</v>
      </c>
      <c r="C1776" s="6">
        <v>2170571</v>
      </c>
      <c r="D1776" s="6">
        <v>6.4750673701010498E-3</v>
      </c>
      <c r="E1776" s="6">
        <v>8.5464869240592475E-2</v>
      </c>
    </row>
    <row r="1777" spans="1:5" x14ac:dyDescent="0.3">
      <c r="A1777" s="7" t="s">
        <v>4293</v>
      </c>
      <c r="B1777" s="6">
        <v>19859</v>
      </c>
      <c r="C1777" s="6">
        <v>2170571</v>
      </c>
      <c r="D1777" s="6">
        <v>0.64792026192703134</v>
      </c>
      <c r="E1777" s="6">
        <v>8.5519450684974103</v>
      </c>
    </row>
    <row r="1778" spans="1:5" x14ac:dyDescent="0.3">
      <c r="A1778" s="7" t="s">
        <v>4242</v>
      </c>
      <c r="B1778" s="6">
        <v>19859</v>
      </c>
      <c r="C1778" s="6">
        <v>2170571</v>
      </c>
      <c r="D1778" s="6">
        <v>1.7031294152399984E-2</v>
      </c>
      <c r="E1778" s="6">
        <v>0.2247972483582385</v>
      </c>
    </row>
    <row r="1779" spans="1:5" x14ac:dyDescent="0.3">
      <c r="A1779" s="7" t="s">
        <v>4346</v>
      </c>
      <c r="B1779" s="6">
        <v>19859</v>
      </c>
      <c r="C1779" s="6">
        <v>2170571</v>
      </c>
      <c r="D1779" s="6">
        <v>2.6374863477889372E-2</v>
      </c>
      <c r="E1779" s="6">
        <v>0.3481236764863368</v>
      </c>
    </row>
    <row r="1780" spans="1:5" x14ac:dyDescent="0.3">
      <c r="A1780" s="7" t="s">
        <v>4157</v>
      </c>
      <c r="B1780" s="6">
        <v>19859</v>
      </c>
      <c r="C1780" s="6">
        <v>2170571</v>
      </c>
      <c r="D1780" s="6">
        <v>1.3941198676127025E-3</v>
      </c>
      <c r="E1780" s="6">
        <v>1.8401086101652756E-2</v>
      </c>
    </row>
    <row r="1781" spans="1:5" x14ac:dyDescent="0.3">
      <c r="A1781" s="7" t="s">
        <v>4202</v>
      </c>
      <c r="B1781" s="6">
        <v>19859</v>
      </c>
      <c r="C1781" s="6">
        <v>2170571</v>
      </c>
      <c r="D1781" s="6">
        <v>9.1830448851635202E-3</v>
      </c>
      <c r="E1781" s="6">
        <v>0.12120765475969769</v>
      </c>
    </row>
    <row r="1782" spans="1:5" x14ac:dyDescent="0.3">
      <c r="A1782" s="7" t="s">
        <v>4388</v>
      </c>
      <c r="B1782" s="6">
        <v>19859</v>
      </c>
      <c r="C1782" s="6">
        <v>2170571</v>
      </c>
      <c r="D1782" s="6">
        <v>4.7424503131055376E-3</v>
      </c>
      <c r="E1782" s="6">
        <v>6.2595934949051552E-2</v>
      </c>
    </row>
    <row r="1783" spans="1:5" x14ac:dyDescent="0.3">
      <c r="A1783" s="7" t="s">
        <v>4294</v>
      </c>
      <c r="B1783" s="6">
        <v>19859</v>
      </c>
      <c r="C1783" s="6">
        <v>2170571</v>
      </c>
      <c r="D1783" s="6">
        <v>5.7614315430001796E-3</v>
      </c>
      <c r="E1783" s="6">
        <v>7.6045539809333429E-2</v>
      </c>
    </row>
    <row r="1784" spans="1:5" x14ac:dyDescent="0.3">
      <c r="A1784" s="7" t="s">
        <v>4158</v>
      </c>
      <c r="B1784" s="6">
        <v>19859</v>
      </c>
      <c r="C1784" s="6">
        <v>2170571</v>
      </c>
      <c r="D1784" s="6">
        <v>1.269364460185533E-2</v>
      </c>
      <c r="E1784" s="6">
        <v>0.16754430712080579</v>
      </c>
    </row>
    <row r="1785" spans="1:5" x14ac:dyDescent="0.3">
      <c r="A1785" s="7" t="s">
        <v>4111</v>
      </c>
      <c r="B1785" s="6">
        <v>19859</v>
      </c>
      <c r="C1785" s="6">
        <v>2170571</v>
      </c>
      <c r="D1785" s="6">
        <v>1.3314804392681515E-2</v>
      </c>
      <c r="E1785" s="6">
        <v>0.17574303885070364</v>
      </c>
    </row>
    <row r="1786" spans="1:5" x14ac:dyDescent="0.3">
      <c r="A1786" s="7" t="s">
        <v>4203</v>
      </c>
      <c r="B1786" s="6">
        <v>19859</v>
      </c>
      <c r="C1786" s="6">
        <v>2170571</v>
      </c>
      <c r="D1786" s="6">
        <v>9.6768320222528764E-3</v>
      </c>
      <c r="E1786" s="6">
        <v>0.12772518588206033</v>
      </c>
    </row>
    <row r="1787" spans="1:5" x14ac:dyDescent="0.3">
      <c r="A1787" s="7" t="s">
        <v>4370</v>
      </c>
      <c r="B1787" s="6">
        <v>19859</v>
      </c>
      <c r="C1787" s="6">
        <v>2170571</v>
      </c>
      <c r="D1787" s="6">
        <v>1.3372383811494054E-2</v>
      </c>
      <c r="E1787" s="6">
        <v>0.17650303364589079</v>
      </c>
    </row>
    <row r="1788" spans="1:5" x14ac:dyDescent="0.3">
      <c r="A1788" s="7" t="s">
        <v>4295</v>
      </c>
      <c r="B1788" s="6">
        <v>19859</v>
      </c>
      <c r="C1788" s="6">
        <v>2170571</v>
      </c>
      <c r="D1788" s="6">
        <v>3.1420914362915574E-2</v>
      </c>
      <c r="E1788" s="6">
        <v>0.41472685671910248</v>
      </c>
    </row>
    <row r="1789" spans="1:5" x14ac:dyDescent="0.3">
      <c r="A1789" s="7" t="s">
        <v>4159</v>
      </c>
      <c r="B1789" s="6">
        <v>19859</v>
      </c>
      <c r="C1789" s="6">
        <v>2170571</v>
      </c>
      <c r="D1789" s="6">
        <v>1.2288843839294445E-2</v>
      </c>
      <c r="E1789" s="6">
        <v>0.16220131340918695</v>
      </c>
    </row>
    <row r="1790" spans="1:5" x14ac:dyDescent="0.3">
      <c r="A1790" s="7" t="s">
        <v>4204</v>
      </c>
      <c r="B1790" s="6">
        <v>19859</v>
      </c>
      <c r="C1790" s="6">
        <v>2170571</v>
      </c>
      <c r="D1790" s="6">
        <v>1.8161944558173489E-2</v>
      </c>
      <c r="E1790" s="6">
        <v>0.2397207825182773</v>
      </c>
    </row>
    <row r="1791" spans="1:5" x14ac:dyDescent="0.3">
      <c r="A1791" s="7" t="s">
        <v>4112</v>
      </c>
      <c r="B1791" s="6">
        <v>19859</v>
      </c>
      <c r="C1791" s="6">
        <v>2170571</v>
      </c>
      <c r="D1791" s="6">
        <v>1.055971644404515E-2</v>
      </c>
      <c r="E1791" s="6">
        <v>0.13937843940826344</v>
      </c>
    </row>
    <row r="1792" spans="1:5" x14ac:dyDescent="0.3">
      <c r="A1792" s="7" t="s">
        <v>4296</v>
      </c>
      <c r="B1792" s="6">
        <v>19859</v>
      </c>
      <c r="C1792" s="6">
        <v>2170571</v>
      </c>
      <c r="D1792" s="6">
        <v>2.2941036319614281E-2</v>
      </c>
      <c r="E1792" s="6">
        <v>0.3028003505188116</v>
      </c>
    </row>
    <row r="1793" spans="1:5" x14ac:dyDescent="0.3">
      <c r="A1793" s="7" t="s">
        <v>4113</v>
      </c>
      <c r="B1793" s="6">
        <v>19859</v>
      </c>
      <c r="C1793" s="6">
        <v>2170571</v>
      </c>
      <c r="D1793" s="6">
        <v>4.2713459773665767E-3</v>
      </c>
      <c r="E1793" s="6">
        <v>5.6377795715702061E-2</v>
      </c>
    </row>
    <row r="1794" spans="1:5" x14ac:dyDescent="0.3">
      <c r="A1794" s="7" t="s">
        <v>4160</v>
      </c>
      <c r="B1794" s="6">
        <v>19859</v>
      </c>
      <c r="C1794" s="6">
        <v>2170571</v>
      </c>
      <c r="D1794" s="6">
        <v>3.5472411650270637E-3</v>
      </c>
      <c r="E1794" s="6">
        <v>4.6820285412590812E-2</v>
      </c>
    </row>
    <row r="1795" spans="1:5" x14ac:dyDescent="0.3">
      <c r="A1795" s="7" t="s">
        <v>4205</v>
      </c>
      <c r="B1795" s="6">
        <v>19859</v>
      </c>
      <c r="C1795" s="6">
        <v>2170571</v>
      </c>
      <c r="D1795" s="6">
        <v>9.5843559859781907E-3</v>
      </c>
      <c r="E1795" s="6">
        <v>0.12650458818069912</v>
      </c>
    </row>
    <row r="1796" spans="1:5" x14ac:dyDescent="0.3">
      <c r="A1796" s="7" t="s">
        <v>4206</v>
      </c>
      <c r="B1796" s="6">
        <v>19859</v>
      </c>
      <c r="C1796" s="6">
        <v>2170571</v>
      </c>
      <c r="D1796" s="6">
        <v>8.9230650850705365E-3</v>
      </c>
      <c r="E1796" s="6">
        <v>0.11777616310870112</v>
      </c>
    </row>
    <row r="1797" spans="1:5" x14ac:dyDescent="0.3">
      <c r="A1797" s="7" t="s">
        <v>4243</v>
      </c>
      <c r="B1797" s="6">
        <v>19859</v>
      </c>
      <c r="C1797" s="6">
        <v>2170571</v>
      </c>
      <c r="D1797" s="6">
        <v>1.4855490053635229E-2</v>
      </c>
      <c r="E1797" s="6">
        <v>0.19607865715828734</v>
      </c>
    </row>
    <row r="1798" spans="1:5" x14ac:dyDescent="0.3">
      <c r="A1798" s="7" t="s">
        <v>4244</v>
      </c>
      <c r="B1798" s="6">
        <v>19859</v>
      </c>
      <c r="C1798" s="6">
        <v>2170571</v>
      </c>
      <c r="D1798" s="6">
        <v>5.532858698623128E-3</v>
      </c>
      <c r="E1798" s="6">
        <v>7.3028590773893495E-2</v>
      </c>
    </row>
    <row r="1799" spans="1:5" x14ac:dyDescent="0.3">
      <c r="A1799" s="7" t="s">
        <v>4297</v>
      </c>
      <c r="B1799" s="6">
        <v>19859</v>
      </c>
      <c r="C1799" s="6">
        <v>2170571</v>
      </c>
      <c r="D1799" s="6">
        <v>3.489661746214524E-3</v>
      </c>
      <c r="E1799" s="6">
        <v>4.6060290617403653E-2</v>
      </c>
    </row>
    <row r="1800" spans="1:5" x14ac:dyDescent="0.3">
      <c r="A1800" s="7" t="s">
        <v>4214</v>
      </c>
      <c r="B1800" s="6">
        <v>19859</v>
      </c>
      <c r="C1800" s="6">
        <v>2170571</v>
      </c>
      <c r="D1800" s="6">
        <v>6.6041848547109868E-3</v>
      </c>
      <c r="E1800" s="6">
        <v>8.7169099993436416E-2</v>
      </c>
    </row>
    <row r="1801" spans="1:5" x14ac:dyDescent="0.3">
      <c r="A1801" s="7" t="s">
        <v>4114</v>
      </c>
      <c r="B1801" s="6">
        <v>19859</v>
      </c>
      <c r="C1801" s="6">
        <v>2170571</v>
      </c>
      <c r="D1801" s="6">
        <v>8.4275331171080759E-3</v>
      </c>
      <c r="E1801" s="6">
        <v>0.11123560184102982</v>
      </c>
    </row>
    <row r="1802" spans="1:5" x14ac:dyDescent="0.3">
      <c r="A1802" s="7" t="s">
        <v>4115</v>
      </c>
      <c r="B1802" s="6">
        <v>19859</v>
      </c>
      <c r="C1802" s="6">
        <v>2170571</v>
      </c>
      <c r="D1802" s="6">
        <v>1.3150790290609435E-2</v>
      </c>
      <c r="E1802" s="6">
        <v>0.17357820519168565</v>
      </c>
    </row>
    <row r="1803" spans="1:5" x14ac:dyDescent="0.3">
      <c r="A1803" s="7" t="s">
        <v>4245</v>
      </c>
      <c r="B1803" s="6">
        <v>19859</v>
      </c>
      <c r="C1803" s="6">
        <v>2170571</v>
      </c>
      <c r="D1803" s="6">
        <v>0.11737128317217929</v>
      </c>
      <c r="E1803" s="6">
        <v>1.5491918146257544</v>
      </c>
    </row>
    <row r="1804" spans="1:5" x14ac:dyDescent="0.3">
      <c r="A1804" s="7" t="s">
        <v>4207</v>
      </c>
      <c r="B1804" s="6">
        <v>19859</v>
      </c>
      <c r="C1804" s="6">
        <v>2170571</v>
      </c>
      <c r="D1804" s="6">
        <v>7.2899033878421407E-3</v>
      </c>
      <c r="E1804" s="6">
        <v>9.6219947099756231E-2</v>
      </c>
    </row>
    <row r="1805" spans="1:5" x14ac:dyDescent="0.3">
      <c r="A1805" s="7" t="s">
        <v>4298</v>
      </c>
      <c r="B1805" s="6">
        <v>19859</v>
      </c>
      <c r="C1805" s="6">
        <v>2170571</v>
      </c>
      <c r="D1805" s="6">
        <v>6.1370936299801719E-2</v>
      </c>
      <c r="E1805" s="6">
        <v>0.81003930094296928</v>
      </c>
    </row>
    <row r="1806" spans="1:5" x14ac:dyDescent="0.3">
      <c r="A1806" s="7" t="s">
        <v>4299</v>
      </c>
      <c r="B1806" s="6">
        <v>19859</v>
      </c>
      <c r="C1806" s="6">
        <v>2170571</v>
      </c>
      <c r="D1806" s="6">
        <v>6.0388596518242341E-3</v>
      </c>
      <c r="E1806" s="6">
        <v>7.9707332913417014E-2</v>
      </c>
    </row>
    <row r="1807" spans="1:5" x14ac:dyDescent="0.3">
      <c r="A1807" s="7" t="s">
        <v>4208</v>
      </c>
      <c r="B1807" s="6">
        <v>19859</v>
      </c>
      <c r="C1807" s="6">
        <v>2170571</v>
      </c>
      <c r="D1807" s="6">
        <v>3.2514923320353828E-2</v>
      </c>
      <c r="E1807" s="6">
        <v>0.42916675782765856</v>
      </c>
    </row>
    <row r="1808" spans="1:5" x14ac:dyDescent="0.3">
      <c r="A1808" s="7" t="s">
        <v>4209</v>
      </c>
      <c r="B1808" s="6">
        <v>19859</v>
      </c>
      <c r="C1808" s="6">
        <v>2170571</v>
      </c>
      <c r="D1808" s="6">
        <v>7.9110631786683261E-3</v>
      </c>
      <c r="E1808" s="6">
        <v>0.10441867882965408</v>
      </c>
    </row>
    <row r="1809" spans="1:5" x14ac:dyDescent="0.3">
      <c r="A1809" s="7" t="s">
        <v>4371</v>
      </c>
      <c r="B1809" s="6">
        <v>19859</v>
      </c>
      <c r="C1809" s="6">
        <v>2170571</v>
      </c>
      <c r="D1809" s="6">
        <v>4.7529192983441814E-3</v>
      </c>
      <c r="E1809" s="6">
        <v>6.2734115820903769E-2</v>
      </c>
    </row>
    <row r="1810" spans="1:5" x14ac:dyDescent="0.3">
      <c r="A1810" s="7" t="s">
        <v>4372</v>
      </c>
      <c r="B1810" s="6">
        <v>19859</v>
      </c>
      <c r="C1810" s="6">
        <v>2170571</v>
      </c>
      <c r="D1810" s="6">
        <v>1.6609045081108026E-2</v>
      </c>
      <c r="E1810" s="6">
        <v>0.21922395319353269</v>
      </c>
    </row>
    <row r="1811" spans="1:5" x14ac:dyDescent="0.3">
      <c r="A1811" s="7" t="s">
        <v>4300</v>
      </c>
      <c r="B1811" s="6">
        <v>19859</v>
      </c>
      <c r="C1811" s="6">
        <v>2170571</v>
      </c>
      <c r="D1811" s="6">
        <v>3.4041650334322685E-3</v>
      </c>
      <c r="E1811" s="6">
        <v>4.4931813497277262E-2</v>
      </c>
    </row>
    <row r="1812" spans="1:5" x14ac:dyDescent="0.3">
      <c r="A1812" s="7" t="s">
        <v>4301</v>
      </c>
      <c r="B1812" s="6">
        <v>19859</v>
      </c>
      <c r="C1812" s="6">
        <v>2170571</v>
      </c>
      <c r="D1812" s="6">
        <v>2.1461419739219325E-3</v>
      </c>
      <c r="E1812" s="6">
        <v>2.8327078729703244E-2</v>
      </c>
    </row>
    <row r="1813" spans="1:5" x14ac:dyDescent="0.3">
      <c r="A1813" s="7" t="s">
        <v>4302</v>
      </c>
      <c r="B1813" s="6">
        <v>19859</v>
      </c>
      <c r="C1813" s="6">
        <v>2170571</v>
      </c>
      <c r="D1813" s="6">
        <v>6.0702666075401644E-3</v>
      </c>
      <c r="E1813" s="6">
        <v>8.0121875528973652E-2</v>
      </c>
    </row>
    <row r="1814" spans="1:5" x14ac:dyDescent="0.3">
      <c r="A1814" s="7" t="s">
        <v>4303</v>
      </c>
      <c r="B1814" s="6">
        <v>19859</v>
      </c>
      <c r="C1814" s="6">
        <v>2170571</v>
      </c>
      <c r="D1814" s="6">
        <v>7.4626416442797588E-3</v>
      </c>
      <c r="E1814" s="6">
        <v>9.8499931485317702E-2</v>
      </c>
    </row>
    <row r="1815" spans="1:5" x14ac:dyDescent="0.3">
      <c r="A1815" s="7" t="s">
        <v>4305</v>
      </c>
      <c r="B1815" s="6">
        <v>19859</v>
      </c>
      <c r="C1815" s="6">
        <v>2170571</v>
      </c>
      <c r="D1815" s="6">
        <v>3.0546754095488838E-2</v>
      </c>
      <c r="E1815" s="6">
        <v>0.40318875391944281</v>
      </c>
    </row>
    <row r="1816" spans="1:5" x14ac:dyDescent="0.3">
      <c r="A1816" s="7" t="s">
        <v>4117</v>
      </c>
      <c r="B1816" s="6">
        <v>19859</v>
      </c>
      <c r="C1816" s="6">
        <v>2170571</v>
      </c>
      <c r="D1816" s="6">
        <v>2.3780299969578873E-2</v>
      </c>
      <c r="E1816" s="6">
        <v>0.31387785041229715</v>
      </c>
    </row>
    <row r="1817" spans="1:5" x14ac:dyDescent="0.3">
      <c r="A1817" s="7" t="s">
        <v>4306</v>
      </c>
      <c r="B1817" s="6">
        <v>19859</v>
      </c>
      <c r="C1817" s="6">
        <v>2170571</v>
      </c>
      <c r="D1817" s="6">
        <v>3.5713198310759434E-2</v>
      </c>
      <c r="E1817" s="6">
        <v>0.47138101417850897</v>
      </c>
    </row>
    <row r="1818" spans="1:5" x14ac:dyDescent="0.3">
      <c r="A1818" s="7" t="s">
        <v>4433</v>
      </c>
      <c r="B1818" s="6">
        <v>19859</v>
      </c>
      <c r="C1818" s="6">
        <v>2170571</v>
      </c>
      <c r="D1818" s="6">
        <v>7.7644973853273152E-4</v>
      </c>
      <c r="E1818" s="6">
        <v>1.0248414662372312E-2</v>
      </c>
    </row>
    <row r="1819" spans="1:5" x14ac:dyDescent="0.3">
      <c r="A1819" s="7" t="s">
        <v>4246</v>
      </c>
      <c r="B1819" s="6">
        <v>19859</v>
      </c>
      <c r="C1819" s="6">
        <v>2170571</v>
      </c>
      <c r="D1819" s="6">
        <v>5.5234366119083486E-2</v>
      </c>
      <c r="E1819" s="6">
        <v>0.729042279892265</v>
      </c>
    </row>
    <row r="1820" spans="1:5" x14ac:dyDescent="0.3">
      <c r="A1820" s="7" t="s">
        <v>4210</v>
      </c>
      <c r="B1820" s="6">
        <v>19859</v>
      </c>
      <c r="C1820" s="6">
        <v>2170571</v>
      </c>
      <c r="D1820" s="6">
        <v>2.5889800495165555E-2</v>
      </c>
      <c r="E1820" s="6">
        <v>0.34172129609051766</v>
      </c>
    </row>
    <row r="1821" spans="1:5" x14ac:dyDescent="0.3">
      <c r="A1821" s="7" t="s">
        <v>4116</v>
      </c>
      <c r="B1821" s="6">
        <v>19859</v>
      </c>
      <c r="C1821" s="6">
        <v>2170571</v>
      </c>
      <c r="D1821" s="6">
        <v>8.221643074081417E-3</v>
      </c>
      <c r="E1821" s="6">
        <v>0.10851804469460299</v>
      </c>
    </row>
    <row r="1822" spans="1:5" x14ac:dyDescent="0.3">
      <c r="A1822" s="7" t="s">
        <v>4304</v>
      </c>
      <c r="B1822" s="6">
        <v>19859</v>
      </c>
      <c r="C1822" s="6">
        <v>2170571</v>
      </c>
      <c r="D1822" s="6">
        <v>1.1268117778526697E-2</v>
      </c>
      <c r="E1822" s="6">
        <v>0.14872867840359641</v>
      </c>
    </row>
    <row r="1823" spans="1:5" x14ac:dyDescent="0.3">
      <c r="A1823" s="7" t="s">
        <v>4211</v>
      </c>
      <c r="B1823" s="6">
        <v>19859</v>
      </c>
      <c r="C1823" s="6">
        <v>2170571</v>
      </c>
      <c r="D1823" s="6">
        <v>1.499507652348381E-2</v>
      </c>
      <c r="E1823" s="6">
        <v>0.19792106878298346</v>
      </c>
    </row>
    <row r="1824" spans="1:5" x14ac:dyDescent="0.3">
      <c r="A1824" s="7" t="s">
        <v>4212</v>
      </c>
      <c r="B1824" s="6">
        <v>19859</v>
      </c>
      <c r="C1824" s="6">
        <v>2170571</v>
      </c>
      <c r="D1824" s="6">
        <v>1.8287572381037214E-2</v>
      </c>
      <c r="E1824" s="6">
        <v>0.24137895298050382</v>
      </c>
    </row>
    <row r="1825" spans="1:5" x14ac:dyDescent="0.3">
      <c r="A1825" s="7" t="s">
        <v>4247</v>
      </c>
      <c r="B1825" s="6">
        <v>19859</v>
      </c>
      <c r="C1825" s="6">
        <v>2170571</v>
      </c>
      <c r="D1825" s="6">
        <v>2.4630032604782109E-2</v>
      </c>
      <c r="E1825" s="6">
        <v>0.32509353117763495</v>
      </c>
    </row>
    <row r="1826" spans="1:5" x14ac:dyDescent="0.3">
      <c r="A1826" s="7" t="s">
        <v>4248</v>
      </c>
      <c r="B1826" s="6">
        <v>19859</v>
      </c>
      <c r="C1826" s="6">
        <v>2170571</v>
      </c>
      <c r="D1826" s="6">
        <v>1.9214077574657169E-2</v>
      </c>
      <c r="E1826" s="6">
        <v>0.25360796013942449</v>
      </c>
    </row>
    <row r="1827" spans="1:5" x14ac:dyDescent="0.3">
      <c r="A1827" s="7" t="s">
        <v>4118</v>
      </c>
      <c r="B1827" s="6">
        <v>19859</v>
      </c>
      <c r="C1827" s="6">
        <v>2170571</v>
      </c>
      <c r="D1827" s="6">
        <v>9.7431355954309511E-3</v>
      </c>
      <c r="E1827" s="6">
        <v>0.12860033140379101</v>
      </c>
    </row>
    <row r="1828" spans="1:5" x14ac:dyDescent="0.3">
      <c r="A1828" s="7" t="s">
        <v>4307</v>
      </c>
      <c r="B1828" s="6">
        <v>19859</v>
      </c>
      <c r="C1828" s="6">
        <v>2170571</v>
      </c>
      <c r="D1828" s="6">
        <v>2.5041812690835424E-2</v>
      </c>
      <c r="E1828" s="6">
        <v>0.3305286454704886</v>
      </c>
    </row>
    <row r="1829" spans="1:5" x14ac:dyDescent="0.3">
      <c r="A1829" s="7" t="s">
        <v>4308</v>
      </c>
      <c r="B1829" s="6">
        <v>19859</v>
      </c>
      <c r="C1829" s="6">
        <v>2170571</v>
      </c>
      <c r="D1829" s="6">
        <v>1.0242157225139627E-2</v>
      </c>
      <c r="E1829" s="6">
        <v>0.13518695296207972</v>
      </c>
    </row>
    <row r="1830" spans="1:5" x14ac:dyDescent="0.3">
      <c r="A1830" s="7" t="s">
        <v>4389</v>
      </c>
      <c r="B1830" s="6">
        <v>19859</v>
      </c>
      <c r="C1830" s="6">
        <v>2170571</v>
      </c>
      <c r="D1830" s="6">
        <v>1.1362338645674491E-2</v>
      </c>
      <c r="E1830" s="6">
        <v>0.14997230625026628</v>
      </c>
    </row>
    <row r="1831" spans="1:5" x14ac:dyDescent="0.3">
      <c r="A1831" s="7" t="s">
        <v>4418</v>
      </c>
      <c r="B1831" s="6">
        <v>19859</v>
      </c>
      <c r="C1831" s="6">
        <v>2170571</v>
      </c>
      <c r="D1831" s="6">
        <v>2.8876950949925186E-2</v>
      </c>
      <c r="E1831" s="6">
        <v>0.3811489048590152</v>
      </c>
    </row>
    <row r="1832" spans="1:5" x14ac:dyDescent="0.3">
      <c r="A1832" s="7" t="s">
        <v>4249</v>
      </c>
      <c r="B1832" s="6">
        <v>19859</v>
      </c>
      <c r="C1832" s="6">
        <v>2170571</v>
      </c>
      <c r="D1832" s="6">
        <v>1.2555802962879859E-2</v>
      </c>
      <c r="E1832" s="6">
        <v>0.16572492564141833</v>
      </c>
    </row>
    <row r="1833" spans="1:5" x14ac:dyDescent="0.3">
      <c r="A1833" s="7" t="s">
        <v>4213</v>
      </c>
      <c r="B1833" s="6">
        <v>19859</v>
      </c>
      <c r="C1833" s="6">
        <v>2170571</v>
      </c>
      <c r="D1833" s="6">
        <v>1.6921369807394226E-2</v>
      </c>
      <c r="E1833" s="6">
        <v>0.22334634920379029</v>
      </c>
    </row>
    <row r="1834" spans="1:5" x14ac:dyDescent="0.3">
      <c r="A1834" s="7" t="s">
        <v>4347</v>
      </c>
      <c r="B1834" s="6">
        <v>19859</v>
      </c>
      <c r="C1834" s="6">
        <v>2170571</v>
      </c>
      <c r="D1834" s="6">
        <v>6.0585762406903464E-2</v>
      </c>
      <c r="E1834" s="6">
        <v>0.79967573555405347</v>
      </c>
    </row>
    <row r="1835" spans="1:5" x14ac:dyDescent="0.3">
      <c r="A1835" s="7" t="s">
        <v>4119</v>
      </c>
      <c r="B1835" s="6">
        <v>19859</v>
      </c>
      <c r="C1835" s="6">
        <v>2170571</v>
      </c>
      <c r="D1835" s="6">
        <v>2.7044878533162564E-4</v>
      </c>
      <c r="E1835" s="6">
        <v>3.5696725228487832E-3</v>
      </c>
    </row>
    <row r="1836" spans="1:5" x14ac:dyDescent="0.3">
      <c r="A1836" s="7" t="s">
        <v>4373</v>
      </c>
      <c r="B1836" s="6">
        <v>19859</v>
      </c>
      <c r="C1836" s="6">
        <v>2170571</v>
      </c>
      <c r="D1836" s="6">
        <v>5.041863290930744E-2</v>
      </c>
      <c r="E1836" s="6">
        <v>0.66547907884024793</v>
      </c>
    </row>
    <row r="1837" spans="1:5" x14ac:dyDescent="0.3">
      <c r="A1837" s="7" t="s">
        <v>4390</v>
      </c>
      <c r="B1837" s="6">
        <v>19859</v>
      </c>
      <c r="C1837" s="6">
        <v>2170571</v>
      </c>
      <c r="D1837" s="6">
        <v>0.16748631550956608</v>
      </c>
      <c r="E1837" s="6">
        <v>2.2106636481822881</v>
      </c>
    </row>
    <row r="1838" spans="1:5" x14ac:dyDescent="0.3">
      <c r="A1838" s="7" t="s">
        <v>4391</v>
      </c>
      <c r="B1838" s="6">
        <v>19859</v>
      </c>
      <c r="C1838" s="6">
        <v>2170571</v>
      </c>
      <c r="D1838" s="6">
        <v>4.4339642147401742E-2</v>
      </c>
      <c r="E1838" s="6">
        <v>0.58524205258473083</v>
      </c>
    </row>
    <row r="1839" spans="1:5" x14ac:dyDescent="0.3">
      <c r="A1839" s="7" t="s">
        <v>4392</v>
      </c>
      <c r="B1839" s="6">
        <v>19859</v>
      </c>
      <c r="C1839" s="6">
        <v>2170571</v>
      </c>
      <c r="D1839" s="6">
        <v>6.6163986708227367E-3</v>
      </c>
      <c r="E1839" s="6">
        <v>8.7330311010597322E-2</v>
      </c>
    </row>
    <row r="1840" spans="1:5" x14ac:dyDescent="0.3">
      <c r="A1840" s="7" t="s">
        <v>4348</v>
      </c>
      <c r="B1840" s="6">
        <v>19859</v>
      </c>
      <c r="C1840" s="6">
        <v>2170571</v>
      </c>
      <c r="D1840" s="6">
        <v>2.1616709686925872E-2</v>
      </c>
      <c r="E1840" s="6">
        <v>0.28532047022950691</v>
      </c>
    </row>
    <row r="1841" spans="1:5" x14ac:dyDescent="0.3">
      <c r="A1841" s="7" t="s">
        <v>4120</v>
      </c>
      <c r="B1841" s="6">
        <v>19859</v>
      </c>
      <c r="C1841" s="6">
        <v>2170571</v>
      </c>
      <c r="D1841" s="6">
        <v>1.6663134838174351E-3</v>
      </c>
      <c r="E1841" s="6">
        <v>2.1993788769810244E-2</v>
      </c>
    </row>
    <row r="1842" spans="1:5" x14ac:dyDescent="0.3">
      <c r="A1842" s="7" t="s">
        <v>4161</v>
      </c>
      <c r="B1842" s="6">
        <v>19859</v>
      </c>
      <c r="C1842" s="6">
        <v>2170571</v>
      </c>
      <c r="D1842" s="6">
        <v>2.424093532007919E-2</v>
      </c>
      <c r="E1842" s="6">
        <v>0.31995780877379448</v>
      </c>
    </row>
    <row r="1843" spans="1:5" x14ac:dyDescent="0.3">
      <c r="A1843" s="7" t="s">
        <v>4162</v>
      </c>
      <c r="B1843" s="6">
        <v>19859</v>
      </c>
      <c r="C1843" s="6">
        <v>2170571</v>
      </c>
      <c r="D1843" s="6">
        <v>1.5563891388116778E-2</v>
      </c>
      <c r="E1843" s="6">
        <v>0.20542889615362026</v>
      </c>
    </row>
    <row r="1844" spans="1:5" x14ac:dyDescent="0.3">
      <c r="A1844" s="7" t="s">
        <v>4349</v>
      </c>
      <c r="B1844" s="6">
        <v>19859</v>
      </c>
      <c r="C1844" s="6">
        <v>2170571</v>
      </c>
      <c r="D1844" s="6">
        <v>3.9516929614133271E-2</v>
      </c>
      <c r="E1844" s="6">
        <v>0.52158673095147901</v>
      </c>
    </row>
    <row r="1845" spans="1:5" x14ac:dyDescent="0.3">
      <c r="A1845" s="7" t="s">
        <v>4163</v>
      </c>
      <c r="B1845" s="6">
        <v>19859</v>
      </c>
      <c r="C1845" s="6">
        <v>2170571</v>
      </c>
      <c r="D1845" s="6">
        <v>1.957700239626348E-3</v>
      </c>
      <c r="E1845" s="6">
        <v>2.5839823036363448E-2</v>
      </c>
    </row>
    <row r="1846" spans="1:5" x14ac:dyDescent="0.3">
      <c r="A1846" s="7" t="s">
        <v>4250</v>
      </c>
      <c r="B1846" s="6">
        <v>19859</v>
      </c>
      <c r="C1846" s="6">
        <v>2170571</v>
      </c>
      <c r="D1846" s="6">
        <v>1.5647643270025925E-2</v>
      </c>
      <c r="E1846" s="6">
        <v>0.20653434312843796</v>
      </c>
    </row>
    <row r="1847" spans="1:5" x14ac:dyDescent="0.3">
      <c r="A1847" s="7" t="s">
        <v>4374</v>
      </c>
      <c r="B1847" s="6">
        <v>19859</v>
      </c>
      <c r="C1847" s="6">
        <v>2170571</v>
      </c>
      <c r="D1847" s="6">
        <v>1.7163901298756137E-2</v>
      </c>
      <c r="E1847" s="6">
        <v>0.22654753940169986</v>
      </c>
    </row>
    <row r="1848" spans="1:5" x14ac:dyDescent="0.3">
      <c r="A1848" s="7" t="s">
        <v>4350</v>
      </c>
      <c r="B1848" s="6">
        <v>19859</v>
      </c>
      <c r="C1848" s="6">
        <v>2170571</v>
      </c>
      <c r="D1848" s="6">
        <v>2.9691786967666278E-2</v>
      </c>
      <c r="E1848" s="6">
        <v>0.39190398271817894</v>
      </c>
    </row>
    <row r="1849" spans="1:5" x14ac:dyDescent="0.3">
      <c r="A1849" s="7" t="s">
        <v>4419</v>
      </c>
      <c r="B1849" s="6">
        <v>19859</v>
      </c>
      <c r="C1849" s="6">
        <v>2170571</v>
      </c>
      <c r="D1849" s="6">
        <v>1.7497163995519625E-2</v>
      </c>
      <c r="E1849" s="6">
        <v>0.23094629715566189</v>
      </c>
    </row>
    <row r="1850" spans="1:5" x14ac:dyDescent="0.3">
      <c r="A1850" s="7" t="s">
        <v>4164</v>
      </c>
      <c r="B1850" s="6">
        <v>19859</v>
      </c>
      <c r="C1850" s="6">
        <v>2170571</v>
      </c>
      <c r="D1850" s="6">
        <v>3.4844272535952026E-3</v>
      </c>
      <c r="E1850" s="6">
        <v>4.5991200181477544E-2</v>
      </c>
    </row>
    <row r="1851" spans="1:5" x14ac:dyDescent="0.3">
      <c r="A1851" s="7" t="s">
        <v>4215</v>
      </c>
      <c r="B1851" s="6">
        <v>19859</v>
      </c>
      <c r="C1851" s="6">
        <v>2170571</v>
      </c>
      <c r="D1851" s="6">
        <v>4.3315426424887775E-2</v>
      </c>
      <c r="E1851" s="6">
        <v>0.57172335728852286</v>
      </c>
    </row>
    <row r="1852" spans="1:5" x14ac:dyDescent="0.3">
      <c r="A1852" s="7" t="s">
        <v>4121</v>
      </c>
      <c r="B1852" s="6">
        <v>19859</v>
      </c>
      <c r="C1852" s="6">
        <v>2170571</v>
      </c>
      <c r="D1852" s="6">
        <v>1.170781515854973E-3</v>
      </c>
      <c r="E1852" s="6">
        <v>1.5453227502138924E-2</v>
      </c>
    </row>
    <row r="1853" spans="1:5" x14ac:dyDescent="0.3">
      <c r="A1853" s="7" t="s">
        <v>4122</v>
      </c>
      <c r="B1853" s="6">
        <v>19859</v>
      </c>
      <c r="C1853" s="6">
        <v>2170571</v>
      </c>
      <c r="D1853" s="6">
        <v>7.7749663705659593E-3</v>
      </c>
      <c r="E1853" s="6">
        <v>0.10262232749557534</v>
      </c>
    </row>
    <row r="1854" spans="1:5" x14ac:dyDescent="0.3">
      <c r="A1854" s="7" t="s">
        <v>4375</v>
      </c>
      <c r="B1854" s="6">
        <v>19859</v>
      </c>
      <c r="C1854" s="6">
        <v>2170571</v>
      </c>
      <c r="D1854" s="6">
        <v>1.2883831167024021E-2</v>
      </c>
      <c r="E1854" s="6">
        <v>0.17005459295945427</v>
      </c>
    </row>
    <row r="1855" spans="1:5" x14ac:dyDescent="0.3">
      <c r="A1855" s="7" t="s">
        <v>4309</v>
      </c>
      <c r="B1855" s="6">
        <v>19859</v>
      </c>
      <c r="C1855" s="6">
        <v>2170571</v>
      </c>
      <c r="D1855" s="6">
        <v>2.3602327220521933E-2</v>
      </c>
      <c r="E1855" s="6">
        <v>0.3115287755908096</v>
      </c>
    </row>
    <row r="1856" spans="1:5" x14ac:dyDescent="0.3">
      <c r="A1856" s="7" t="s">
        <v>4393</v>
      </c>
      <c r="B1856" s="6">
        <v>19859</v>
      </c>
      <c r="C1856" s="6">
        <v>2170571</v>
      </c>
      <c r="D1856" s="6">
        <v>2.8981640802311619E-3</v>
      </c>
      <c r="E1856" s="6">
        <v>3.8253071357753729E-2</v>
      </c>
    </row>
    <row r="1857" spans="1:5" x14ac:dyDescent="0.3">
      <c r="A1857" s="7" t="s">
        <v>4310</v>
      </c>
      <c r="B1857" s="6">
        <v>19859</v>
      </c>
      <c r="C1857" s="6">
        <v>2170571</v>
      </c>
      <c r="D1857" s="6">
        <v>1.1236710822810768E-2</v>
      </c>
      <c r="E1857" s="6">
        <v>0.14831413578803976</v>
      </c>
    </row>
    <row r="1858" spans="1:5" x14ac:dyDescent="0.3">
      <c r="A1858" s="7" t="s">
        <v>4216</v>
      </c>
      <c r="B1858" s="6">
        <v>19859</v>
      </c>
      <c r="C1858" s="6">
        <v>2170571</v>
      </c>
      <c r="D1858" s="6">
        <v>1.1683387526326227E-2</v>
      </c>
      <c r="E1858" s="6">
        <v>0.15420985298706744</v>
      </c>
    </row>
    <row r="1859" spans="1:5" x14ac:dyDescent="0.3">
      <c r="A1859" s="7" t="s">
        <v>4376</v>
      </c>
      <c r="B1859" s="6">
        <v>19859</v>
      </c>
      <c r="C1859" s="6">
        <v>2170571</v>
      </c>
      <c r="D1859" s="6">
        <v>0.10076049326019816</v>
      </c>
      <c r="E1859" s="6">
        <v>1.3299448312869131</v>
      </c>
    </row>
    <row r="1860" spans="1:5" x14ac:dyDescent="0.3">
      <c r="A1860" s="7" t="s">
        <v>4251</v>
      </c>
      <c r="B1860" s="6">
        <v>19859</v>
      </c>
      <c r="C1860" s="6">
        <v>2170571</v>
      </c>
      <c r="D1860" s="6">
        <v>5.2833478837687889E-3</v>
      </c>
      <c r="E1860" s="6">
        <v>6.9735279994749128E-2</v>
      </c>
    </row>
    <row r="1861" spans="1:5" x14ac:dyDescent="0.3">
      <c r="A1861" s="7" t="s">
        <v>4123</v>
      </c>
      <c r="B1861" s="6">
        <v>19859</v>
      </c>
      <c r="C1861" s="6">
        <v>2170571</v>
      </c>
      <c r="D1861" s="6">
        <v>2.5387289203710663E-3</v>
      </c>
      <c r="E1861" s="6">
        <v>3.3508861424161158E-2</v>
      </c>
    </row>
    <row r="1862" spans="1:5" x14ac:dyDescent="0.3">
      <c r="A1862" s="7" t="s">
        <v>4165</v>
      </c>
      <c r="B1862" s="6">
        <v>19859</v>
      </c>
      <c r="C1862" s="6">
        <v>2170571</v>
      </c>
      <c r="D1862" s="6">
        <v>1.5042186957057706E-2</v>
      </c>
      <c r="E1862" s="6">
        <v>0.19854288270631845</v>
      </c>
    </row>
    <row r="1863" spans="1:5" x14ac:dyDescent="0.3">
      <c r="A1863" s="7" t="s">
        <v>4351</v>
      </c>
      <c r="B1863" s="6">
        <v>19859</v>
      </c>
      <c r="C1863" s="6">
        <v>2170571</v>
      </c>
      <c r="D1863" s="6">
        <v>0.23126860807600205</v>
      </c>
      <c r="E1863" s="6">
        <v>3.0525306099418832</v>
      </c>
    </row>
    <row r="1864" spans="1:5" x14ac:dyDescent="0.3">
      <c r="A1864" s="7" t="s">
        <v>4124</v>
      </c>
      <c r="B1864" s="6">
        <v>19859</v>
      </c>
      <c r="C1864" s="6">
        <v>2170571</v>
      </c>
      <c r="D1864" s="6">
        <v>2.4863839941778481E-3</v>
      </c>
      <c r="E1864" s="6">
        <v>3.2817957064900101E-2</v>
      </c>
    </row>
    <row r="1865" spans="1:5" x14ac:dyDescent="0.3">
      <c r="A1865" s="7" t="s">
        <v>4166</v>
      </c>
      <c r="B1865" s="6">
        <v>19859</v>
      </c>
      <c r="C1865" s="6">
        <v>2170571</v>
      </c>
      <c r="D1865" s="6">
        <v>4.4529828712570434E-2</v>
      </c>
      <c r="E1865" s="6">
        <v>0.58775233842337937</v>
      </c>
    </row>
    <row r="1866" spans="1:5" x14ac:dyDescent="0.3">
      <c r="A1866" s="7" t="s">
        <v>4252</v>
      </c>
      <c r="B1866" s="6">
        <v>19859</v>
      </c>
      <c r="C1866" s="6">
        <v>2170571</v>
      </c>
      <c r="D1866" s="6">
        <v>2.7416527509134404E-2</v>
      </c>
      <c r="E1866" s="6">
        <v>0.36187267323563183</v>
      </c>
    </row>
    <row r="1867" spans="1:5" x14ac:dyDescent="0.3">
      <c r="A1867" s="7" t="s">
        <v>4253</v>
      </c>
      <c r="B1867" s="6">
        <v>19859</v>
      </c>
      <c r="C1867" s="6">
        <v>2170571</v>
      </c>
      <c r="D1867" s="6">
        <v>2.9566159144802553E-2</v>
      </c>
      <c r="E1867" s="6">
        <v>0.39024581225595245</v>
      </c>
    </row>
    <row r="1868" spans="1:5" x14ac:dyDescent="0.3">
      <c r="A1868" s="7" t="s">
        <v>4125</v>
      </c>
      <c r="B1868" s="6">
        <v>19859</v>
      </c>
      <c r="C1868" s="6">
        <v>2170571</v>
      </c>
      <c r="D1868" s="6">
        <v>2.5973552377074702E-2</v>
      </c>
      <c r="E1868" s="6">
        <v>0.34282674306533539</v>
      </c>
    </row>
    <row r="1869" spans="1:5" x14ac:dyDescent="0.3">
      <c r="A1869" s="7" t="s">
        <v>4362</v>
      </c>
      <c r="B1869" s="6">
        <v>19859</v>
      </c>
      <c r="C1869" s="6">
        <v>2170571</v>
      </c>
      <c r="D1869" s="6">
        <v>1.6609045081108026E-2</v>
      </c>
      <c r="E1869" s="6">
        <v>0.21922395319353269</v>
      </c>
    </row>
    <row r="1870" spans="1:5" x14ac:dyDescent="0.3">
      <c r="A1870" s="7" t="s">
        <v>4254</v>
      </c>
      <c r="B1870" s="6">
        <v>19859</v>
      </c>
      <c r="C1870" s="6">
        <v>2170571</v>
      </c>
      <c r="D1870" s="6">
        <v>2.2752594585318696E-3</v>
      </c>
      <c r="E1870" s="6">
        <v>3.0031309482547182E-2</v>
      </c>
    </row>
    <row r="1871" spans="1:5" x14ac:dyDescent="0.3">
      <c r="A1871" s="7" t="s">
        <v>4311</v>
      </c>
      <c r="B1871" s="6">
        <v>19859</v>
      </c>
      <c r="C1871" s="6">
        <v>2170571</v>
      </c>
      <c r="D1871" s="6">
        <v>3.3622890924776935E-3</v>
      </c>
      <c r="E1871" s="6">
        <v>4.4379090009868415E-2</v>
      </c>
    </row>
    <row r="1872" spans="1:5" x14ac:dyDescent="0.3">
      <c r="A1872" s="7" t="s">
        <v>4167</v>
      </c>
      <c r="B1872" s="6">
        <v>19859</v>
      </c>
      <c r="C1872" s="6">
        <v>2170571</v>
      </c>
      <c r="D1872" s="6">
        <v>1.2149257369445865E-2</v>
      </c>
      <c r="E1872" s="6">
        <v>0.1603589017844908</v>
      </c>
    </row>
    <row r="1873" spans="1:5" x14ac:dyDescent="0.3">
      <c r="A1873" s="7" t="s">
        <v>4168</v>
      </c>
      <c r="B1873" s="6">
        <v>19859</v>
      </c>
      <c r="C1873" s="6">
        <v>2170571</v>
      </c>
      <c r="D1873" s="6">
        <v>9.4709419792262176E-3</v>
      </c>
      <c r="E1873" s="6">
        <v>0.12500762873563351</v>
      </c>
    </row>
    <row r="1874" spans="1:5" x14ac:dyDescent="0.3">
      <c r="A1874" s="7" t="s">
        <v>4394</v>
      </c>
      <c r="B1874" s="6">
        <v>19859</v>
      </c>
      <c r="C1874" s="6">
        <v>2170571</v>
      </c>
      <c r="D1874" s="6">
        <v>0.20315763787937094</v>
      </c>
      <c r="E1874" s="6">
        <v>2.6814919388733887</v>
      </c>
    </row>
    <row r="1875" spans="1:5" x14ac:dyDescent="0.3">
      <c r="A1875" s="7" t="s">
        <v>4395</v>
      </c>
      <c r="B1875" s="6">
        <v>19859</v>
      </c>
      <c r="C1875" s="6">
        <v>2170571</v>
      </c>
      <c r="D1875" s="6">
        <v>2.2651394394678476E-2</v>
      </c>
      <c r="E1875" s="6">
        <v>0.29897734639756712</v>
      </c>
    </row>
    <row r="1876" spans="1:5" x14ac:dyDescent="0.3">
      <c r="A1876" s="7" t="s">
        <v>4255</v>
      </c>
      <c r="B1876" s="6">
        <v>19859</v>
      </c>
      <c r="C1876" s="6">
        <v>2170571</v>
      </c>
      <c r="D1876" s="6">
        <v>5.8743221004902195E-2</v>
      </c>
      <c r="E1876" s="6">
        <v>0.77535590210806438</v>
      </c>
    </row>
    <row r="1877" spans="1:5" x14ac:dyDescent="0.3">
      <c r="A1877" s="7" t="s">
        <v>4169</v>
      </c>
      <c r="B1877" s="6">
        <v>19859</v>
      </c>
      <c r="C1877" s="6">
        <v>2170571</v>
      </c>
      <c r="D1877" s="6">
        <v>1.0803992766280166E-2</v>
      </c>
      <c r="E1877" s="6">
        <v>0.1426026597514817</v>
      </c>
    </row>
    <row r="1878" spans="1:5" x14ac:dyDescent="0.3">
      <c r="A1878" s="7" t="s">
        <v>4256</v>
      </c>
      <c r="B1878" s="6">
        <v>19859</v>
      </c>
      <c r="C1878" s="6">
        <v>2170571</v>
      </c>
      <c r="D1878" s="6">
        <v>3.4844272535952026E-3</v>
      </c>
      <c r="E1878" s="6">
        <v>4.5991200181477544E-2</v>
      </c>
    </row>
    <row r="1879" spans="1:5" x14ac:dyDescent="0.3">
      <c r="A1879" s="7" t="s">
        <v>4377</v>
      </c>
      <c r="B1879" s="6">
        <v>19859</v>
      </c>
      <c r="C1879" s="6">
        <v>2170571</v>
      </c>
      <c r="D1879" s="6">
        <v>1.4410558180992877E-2</v>
      </c>
      <c r="E1879" s="6">
        <v>0.19020597010456838</v>
      </c>
    </row>
    <row r="1880" spans="1:5" x14ac:dyDescent="0.3">
      <c r="A1880" s="7" t="s">
        <v>4312</v>
      </c>
      <c r="B1880" s="6">
        <v>19859</v>
      </c>
      <c r="C1880" s="6">
        <v>2170571</v>
      </c>
      <c r="D1880" s="6">
        <v>8.8393132031613884E-3</v>
      </c>
      <c r="E1880" s="6">
        <v>0.11667071613388345</v>
      </c>
    </row>
    <row r="1881" spans="1:5" x14ac:dyDescent="0.3">
      <c r="A1881" s="7" t="s">
        <v>4396</v>
      </c>
      <c r="B1881" s="6">
        <v>19859</v>
      </c>
      <c r="C1881" s="6">
        <v>2170571</v>
      </c>
      <c r="D1881" s="6">
        <v>4.3899944767378709E-3</v>
      </c>
      <c r="E1881" s="6">
        <v>5.7943845596693799E-2</v>
      </c>
    </row>
    <row r="1882" spans="1:5" x14ac:dyDescent="0.3">
      <c r="A1882" s="7" t="s">
        <v>4313</v>
      </c>
      <c r="B1882" s="6">
        <v>19859</v>
      </c>
      <c r="C1882" s="6">
        <v>2170571</v>
      </c>
      <c r="D1882" s="6">
        <v>9.5302662289118659E-3</v>
      </c>
      <c r="E1882" s="6">
        <v>0.12579065367612938</v>
      </c>
    </row>
    <row r="1883" spans="1:5" x14ac:dyDescent="0.3">
      <c r="A1883" s="7" t="s">
        <v>4397</v>
      </c>
      <c r="B1883" s="6">
        <v>19859</v>
      </c>
      <c r="C1883" s="6">
        <v>2170571</v>
      </c>
      <c r="D1883" s="6">
        <v>1.7863578478872148E-2</v>
      </c>
      <c r="E1883" s="6">
        <v>0.2357826276704893</v>
      </c>
    </row>
    <row r="1884" spans="1:5" x14ac:dyDescent="0.3">
      <c r="A1884" s="7" t="s">
        <v>4217</v>
      </c>
      <c r="B1884" s="6">
        <v>19859</v>
      </c>
      <c r="C1884" s="6">
        <v>2170571</v>
      </c>
      <c r="D1884" s="6">
        <v>1.0292757320459738E-2</v>
      </c>
      <c r="E1884" s="6">
        <v>0.13585482717603206</v>
      </c>
    </row>
    <row r="1885" spans="1:5" x14ac:dyDescent="0.3">
      <c r="A1885" s="7" t="s">
        <v>4398</v>
      </c>
      <c r="B1885" s="6">
        <v>19859</v>
      </c>
      <c r="C1885" s="6">
        <v>2170571</v>
      </c>
      <c r="D1885" s="6">
        <v>1.5546443079385703E-2</v>
      </c>
      <c r="E1885" s="6">
        <v>0.20519859470053328</v>
      </c>
    </row>
    <row r="1886" spans="1:5" x14ac:dyDescent="0.3">
      <c r="A1886" s="7" t="s">
        <v>4126</v>
      </c>
      <c r="B1886" s="6">
        <v>19859</v>
      </c>
      <c r="C1886" s="6">
        <v>2170571</v>
      </c>
      <c r="D1886" s="6">
        <v>3.4879169153414166E-3</v>
      </c>
      <c r="E1886" s="6">
        <v>4.603726047209495E-2</v>
      </c>
    </row>
    <row r="1887" spans="1:5" x14ac:dyDescent="0.3">
      <c r="A1887" s="7" t="s">
        <v>4420</v>
      </c>
      <c r="B1887" s="6">
        <v>19859</v>
      </c>
      <c r="C1887" s="6">
        <v>2170571</v>
      </c>
      <c r="D1887" s="6">
        <v>2.0100451658195658E-3</v>
      </c>
      <c r="E1887" s="6">
        <v>2.6530727395624499E-2</v>
      </c>
    </row>
    <row r="1888" spans="1:5" x14ac:dyDescent="0.3">
      <c r="A1888" s="7" t="s">
        <v>4361</v>
      </c>
      <c r="B1888" s="6">
        <v>19859</v>
      </c>
      <c r="C1888" s="6">
        <v>2170571</v>
      </c>
      <c r="D1888" s="6">
        <v>6.7961162507527853E-3</v>
      </c>
      <c r="E1888" s="6">
        <v>8.9702415977393618E-2</v>
      </c>
    </row>
    <row r="1889" spans="1:5" x14ac:dyDescent="0.3">
      <c r="A1889" s="7" t="s">
        <v>4127</v>
      </c>
      <c r="B1889" s="6">
        <v>19859</v>
      </c>
      <c r="C1889" s="6">
        <v>2170571</v>
      </c>
      <c r="D1889" s="6">
        <v>9.4761764718455394E-3</v>
      </c>
      <c r="E1889" s="6">
        <v>0.1250767191715596</v>
      </c>
    </row>
    <row r="1890" spans="1:5" x14ac:dyDescent="0.3">
      <c r="A1890" s="7" t="s">
        <v>4128</v>
      </c>
      <c r="B1890" s="6">
        <v>19859</v>
      </c>
      <c r="C1890" s="6">
        <v>2170571</v>
      </c>
      <c r="D1890" s="6">
        <v>7.6528282094484512E-3</v>
      </c>
      <c r="E1890" s="6">
        <v>0.10101021732396621</v>
      </c>
    </row>
    <row r="1891" spans="1:5" x14ac:dyDescent="0.3">
      <c r="A1891" s="7" t="s">
        <v>4314</v>
      </c>
      <c r="B1891" s="6">
        <v>19859</v>
      </c>
      <c r="C1891" s="6">
        <v>2170571</v>
      </c>
      <c r="D1891" s="6">
        <v>1.8784849179872783E-2</v>
      </c>
      <c r="E1891" s="6">
        <v>0.24794254439348384</v>
      </c>
    </row>
    <row r="1892" spans="1:5" x14ac:dyDescent="0.3">
      <c r="A1892" s="7" t="s">
        <v>4315</v>
      </c>
      <c r="B1892" s="6">
        <v>19859</v>
      </c>
      <c r="C1892" s="6">
        <v>2170571</v>
      </c>
      <c r="D1892" s="6">
        <v>6.9479165367131177E-3</v>
      </c>
      <c r="E1892" s="6">
        <v>9.1706038619250668E-2</v>
      </c>
    </row>
    <row r="1893" spans="1:5" x14ac:dyDescent="0.3">
      <c r="A1893" s="7" t="s">
        <v>4129</v>
      </c>
      <c r="B1893" s="6">
        <v>19859</v>
      </c>
      <c r="C1893" s="6">
        <v>2170571</v>
      </c>
      <c r="D1893" s="6">
        <v>4.0549869491012767E-3</v>
      </c>
      <c r="E1893" s="6">
        <v>5.3522057697423041E-2</v>
      </c>
    </row>
    <row r="1894" spans="1:5" x14ac:dyDescent="0.3">
      <c r="A1894" s="7" t="s">
        <v>4218</v>
      </c>
      <c r="B1894" s="6">
        <v>19859</v>
      </c>
      <c r="C1894" s="6">
        <v>2170571</v>
      </c>
      <c r="D1894" s="6">
        <v>1.1583932166559112E-2</v>
      </c>
      <c r="E1894" s="6">
        <v>0.15289713470447142</v>
      </c>
    </row>
    <row r="1895" spans="1:5" x14ac:dyDescent="0.3">
      <c r="A1895" s="7" t="s">
        <v>4219</v>
      </c>
      <c r="B1895" s="6">
        <v>19859</v>
      </c>
      <c r="C1895" s="6">
        <v>2170571</v>
      </c>
      <c r="D1895" s="6">
        <v>2.5799069289763974E-2</v>
      </c>
      <c r="E1895" s="6">
        <v>0.34052372853446516</v>
      </c>
    </row>
    <row r="1896" spans="1:5" x14ac:dyDescent="0.3">
      <c r="A1896" s="7" t="s">
        <v>4257</v>
      </c>
      <c r="B1896" s="6">
        <v>19859</v>
      </c>
      <c r="C1896" s="6">
        <v>2170571</v>
      </c>
      <c r="D1896" s="6">
        <v>6.977578661555941E-3</v>
      </c>
      <c r="E1896" s="6">
        <v>9.2097551089498603E-2</v>
      </c>
    </row>
    <row r="1897" spans="1:5" x14ac:dyDescent="0.3">
      <c r="A1897" s="7" t="s">
        <v>4316</v>
      </c>
      <c r="B1897" s="6">
        <v>19859</v>
      </c>
      <c r="C1897" s="6">
        <v>2170571</v>
      </c>
      <c r="D1897" s="6">
        <v>0.11846005763699824</v>
      </c>
      <c r="E1897" s="6">
        <v>1.5635626252983843</v>
      </c>
    </row>
    <row r="1898" spans="1:5" x14ac:dyDescent="0.3">
      <c r="A1898" s="7" t="s">
        <v>4352</v>
      </c>
      <c r="B1898" s="6">
        <v>19859</v>
      </c>
      <c r="C1898" s="6">
        <v>2170571</v>
      </c>
      <c r="D1898" s="6">
        <v>5.2397271119411079E-3</v>
      </c>
      <c r="E1898" s="6">
        <v>6.9159526362031584E-2</v>
      </c>
    </row>
    <row r="1899" spans="1:5" x14ac:dyDescent="0.3">
      <c r="A1899" s="7" t="s">
        <v>4353</v>
      </c>
      <c r="B1899" s="6">
        <v>19859</v>
      </c>
      <c r="C1899" s="6">
        <v>2170571</v>
      </c>
      <c r="D1899" s="6">
        <v>8.640402483627161E-3</v>
      </c>
      <c r="E1899" s="6">
        <v>0.11404527956869145</v>
      </c>
    </row>
    <row r="1900" spans="1:5" x14ac:dyDescent="0.3">
      <c r="A1900" s="7" t="s">
        <v>4258</v>
      </c>
      <c r="B1900" s="6">
        <v>19859</v>
      </c>
      <c r="C1900" s="6">
        <v>2170571</v>
      </c>
      <c r="D1900" s="6">
        <v>4.9622990031170534E-3</v>
      </c>
      <c r="E1900" s="6">
        <v>6.5497733257947999E-2</v>
      </c>
    </row>
    <row r="1901" spans="1:5" x14ac:dyDescent="0.3">
      <c r="A1901" s="7" t="s">
        <v>4170</v>
      </c>
      <c r="B1901" s="6">
        <v>19859</v>
      </c>
      <c r="C1901" s="6">
        <v>2170571</v>
      </c>
      <c r="D1901" s="6">
        <v>1.7071425262481451E-2</v>
      </c>
      <c r="E1901" s="6">
        <v>0.22532694170033868</v>
      </c>
    </row>
    <row r="1902" spans="1:5" x14ac:dyDescent="0.3">
      <c r="A1902" s="7" t="s">
        <v>4171</v>
      </c>
      <c r="B1902" s="6">
        <v>19859</v>
      </c>
      <c r="C1902" s="6">
        <v>2170571</v>
      </c>
      <c r="D1902" s="6">
        <v>8.303650125117459E-3</v>
      </c>
      <c r="E1902" s="6">
        <v>0.10960046152411199</v>
      </c>
    </row>
    <row r="1903" spans="1:5" x14ac:dyDescent="0.3">
      <c r="A1903" s="7" t="s">
        <v>4317</v>
      </c>
      <c r="B1903" s="6">
        <v>19859</v>
      </c>
      <c r="C1903" s="6">
        <v>2170571</v>
      </c>
      <c r="D1903" s="6">
        <v>4.0288144860046674E-3</v>
      </c>
      <c r="E1903" s="6">
        <v>5.3176605517792519E-2</v>
      </c>
    </row>
    <row r="1904" spans="1:5" x14ac:dyDescent="0.3">
      <c r="A1904" s="7" t="s">
        <v>4318</v>
      </c>
      <c r="B1904" s="6">
        <v>19859</v>
      </c>
      <c r="C1904" s="6">
        <v>2170571</v>
      </c>
      <c r="D1904" s="6">
        <v>7.7365800913575993E-3</v>
      </c>
      <c r="E1904" s="6">
        <v>0.10211566429878391</v>
      </c>
    </row>
    <row r="1905" spans="1:5" x14ac:dyDescent="0.3">
      <c r="A1905" s="7" t="s">
        <v>4399</v>
      </c>
      <c r="B1905" s="6">
        <v>19859</v>
      </c>
      <c r="C1905" s="6">
        <v>2170571</v>
      </c>
      <c r="D1905" s="6">
        <v>1.1929408679434352E-2</v>
      </c>
      <c r="E1905" s="6">
        <v>0.15745710347559438</v>
      </c>
    </row>
    <row r="1906" spans="1:5" x14ac:dyDescent="0.3">
      <c r="A1906" s="7" t="s">
        <v>4130</v>
      </c>
      <c r="B1906" s="6">
        <v>19859</v>
      </c>
      <c r="C1906" s="6">
        <v>2170571</v>
      </c>
      <c r="D1906" s="6">
        <v>7.2497722777606736E-3</v>
      </c>
      <c r="E1906" s="6">
        <v>9.5690253757656094E-2</v>
      </c>
    </row>
    <row r="1907" spans="1:5" x14ac:dyDescent="0.3">
      <c r="A1907" s="7" t="s">
        <v>4378</v>
      </c>
      <c r="B1907" s="6">
        <v>19859</v>
      </c>
      <c r="C1907" s="6">
        <v>2170571</v>
      </c>
      <c r="D1907" s="6">
        <v>5.5942767453565037E-2</v>
      </c>
      <c r="E1907" s="6">
        <v>0.73839251888759794</v>
      </c>
    </row>
    <row r="1908" spans="1:5" x14ac:dyDescent="0.3">
      <c r="A1908" s="7" t="s">
        <v>4220</v>
      </c>
      <c r="B1908" s="6">
        <v>19859</v>
      </c>
      <c r="C1908" s="6">
        <v>2170571</v>
      </c>
      <c r="D1908" s="6">
        <v>1.5998354275520488E-2</v>
      </c>
      <c r="E1908" s="6">
        <v>0.21116340233548703</v>
      </c>
    </row>
    <row r="1909" spans="1:5" x14ac:dyDescent="0.3">
      <c r="A1909" s="7" t="s">
        <v>4434</v>
      </c>
      <c r="B1909" s="6">
        <v>19859</v>
      </c>
      <c r="C1909" s="6">
        <v>2170571</v>
      </c>
      <c r="D1909" s="6">
        <v>1.4796165803949582E-3</v>
      </c>
      <c r="E1909" s="6">
        <v>1.9529563221779147E-2</v>
      </c>
    </row>
    <row r="1910" spans="1:5" x14ac:dyDescent="0.3">
      <c r="A1910" s="7" t="s">
        <v>4319</v>
      </c>
      <c r="B1910" s="6">
        <v>19859</v>
      </c>
      <c r="C1910" s="6">
        <v>2170571</v>
      </c>
      <c r="D1910" s="6">
        <v>1.5303911588023794E-2</v>
      </c>
      <c r="E1910" s="6">
        <v>0.20199740450262371</v>
      </c>
    </row>
    <row r="1911" spans="1:5" x14ac:dyDescent="0.3">
      <c r="A1911" s="7" t="s">
        <v>4259</v>
      </c>
      <c r="B1911" s="6">
        <v>19859</v>
      </c>
      <c r="C1911" s="6">
        <v>2170571</v>
      </c>
      <c r="D1911" s="6">
        <v>2.9002578772788907E-2</v>
      </c>
      <c r="E1911" s="6">
        <v>0.38280707532124175</v>
      </c>
    </row>
    <row r="1912" spans="1:5" x14ac:dyDescent="0.3">
      <c r="A1912" s="7" t="s">
        <v>4260</v>
      </c>
      <c r="B1912" s="6">
        <v>19859</v>
      </c>
      <c r="C1912" s="6">
        <v>2170571</v>
      </c>
      <c r="D1912" s="6">
        <v>8.3525053895644637E-3</v>
      </c>
      <c r="E1912" s="6">
        <v>0.11024530559275564</v>
      </c>
    </row>
    <row r="1913" spans="1:5" x14ac:dyDescent="0.3">
      <c r="A1913" s="7" t="s">
        <v>4320</v>
      </c>
      <c r="B1913" s="6">
        <v>19859</v>
      </c>
      <c r="C1913" s="6">
        <v>2170571</v>
      </c>
      <c r="D1913" s="6">
        <v>1.1662449555848938E-2</v>
      </c>
      <c r="E1913" s="6">
        <v>0.153933491243363</v>
      </c>
    </row>
    <row r="1914" spans="1:5" x14ac:dyDescent="0.3">
      <c r="A1914" s="7" t="s">
        <v>4354</v>
      </c>
      <c r="B1914" s="6">
        <v>19859</v>
      </c>
      <c r="C1914" s="6">
        <v>2170571</v>
      </c>
      <c r="D1914" s="6">
        <v>4.1317595075179969E-3</v>
      </c>
      <c r="E1914" s="6">
        <v>5.4535384091005917E-2</v>
      </c>
    </row>
    <row r="1915" spans="1:5" x14ac:dyDescent="0.3">
      <c r="A1915" s="7" t="s">
        <v>4379</v>
      </c>
      <c r="B1915" s="6">
        <v>19859</v>
      </c>
      <c r="C1915" s="6">
        <v>2170571</v>
      </c>
      <c r="D1915" s="6">
        <v>1.823173779309778E-2</v>
      </c>
      <c r="E1915" s="6">
        <v>0.24064198833062536</v>
      </c>
    </row>
    <row r="1916" spans="1:5" x14ac:dyDescent="0.3">
      <c r="A1916" s="7" t="s">
        <v>4172</v>
      </c>
      <c r="B1916" s="6">
        <v>19859</v>
      </c>
      <c r="C1916" s="6">
        <v>2170571</v>
      </c>
      <c r="D1916" s="6">
        <v>1.8605131599942735E-2</v>
      </c>
      <c r="E1916" s="6">
        <v>0.24557043942668755</v>
      </c>
    </row>
    <row r="1917" spans="1:5" x14ac:dyDescent="0.3">
      <c r="A1917" s="7" t="s">
        <v>4321</v>
      </c>
      <c r="B1917" s="6">
        <v>19859</v>
      </c>
      <c r="C1917" s="6">
        <v>2170571</v>
      </c>
      <c r="D1917" s="6">
        <v>2.8835075008970611E-2</v>
      </c>
      <c r="E1917" s="6">
        <v>0.38059618137160639</v>
      </c>
    </row>
    <row r="1918" spans="1:5" x14ac:dyDescent="0.3">
      <c r="A1918" s="7" t="s">
        <v>4261</v>
      </c>
      <c r="B1918" s="6">
        <v>19859</v>
      </c>
      <c r="C1918" s="6">
        <v>2170571</v>
      </c>
      <c r="D1918" s="6">
        <v>1.1030820779784109E-2</v>
      </c>
      <c r="E1918" s="6">
        <v>0.14559657864161293</v>
      </c>
    </row>
    <row r="1919" spans="1:5" x14ac:dyDescent="0.3">
      <c r="A1919" s="7" t="s">
        <v>4400</v>
      </c>
      <c r="B1919" s="6">
        <v>19859</v>
      </c>
      <c r="C1919" s="6">
        <v>2170571</v>
      </c>
      <c r="D1919" s="6">
        <v>1.7448308731072622E-2</v>
      </c>
      <c r="E1919" s="6">
        <v>0.23030145308701824</v>
      </c>
    </row>
    <row r="1920" spans="1:5" x14ac:dyDescent="0.3">
      <c r="A1920" s="7" t="s">
        <v>4401</v>
      </c>
      <c r="B1920" s="6">
        <v>19859</v>
      </c>
      <c r="C1920" s="6">
        <v>2170571</v>
      </c>
      <c r="D1920" s="6">
        <v>1.2208581619131513E-2</v>
      </c>
      <c r="E1920" s="6">
        <v>0.16114192672498667</v>
      </c>
    </row>
    <row r="1921" spans="1:5" x14ac:dyDescent="0.3">
      <c r="A1921" s="7" t="s">
        <v>4355</v>
      </c>
      <c r="B1921" s="6">
        <v>19859</v>
      </c>
      <c r="C1921" s="6">
        <v>2170571</v>
      </c>
      <c r="D1921" s="6">
        <v>1.2458092433985851E-2</v>
      </c>
      <c r="E1921" s="6">
        <v>0.16443523750413103</v>
      </c>
    </row>
    <row r="1922" spans="1:5" x14ac:dyDescent="0.3">
      <c r="A1922" s="7" t="s">
        <v>4322</v>
      </c>
      <c r="B1922" s="6">
        <v>19859</v>
      </c>
      <c r="C1922" s="6">
        <v>2170571</v>
      </c>
      <c r="D1922" s="6">
        <v>1.513466299333239E-2</v>
      </c>
      <c r="E1922" s="6">
        <v>0.19976348040767963</v>
      </c>
    </row>
    <row r="1923" spans="1:5" x14ac:dyDescent="0.3">
      <c r="A1923" s="7" t="s">
        <v>4262</v>
      </c>
      <c r="B1923" s="6">
        <v>19859</v>
      </c>
      <c r="C1923" s="6">
        <v>2170571</v>
      </c>
      <c r="D1923" s="6">
        <v>4.1806147719650001E-2</v>
      </c>
      <c r="E1923" s="6">
        <v>0.55180228159649569</v>
      </c>
    </row>
    <row r="1924" spans="1:5" x14ac:dyDescent="0.3">
      <c r="A1924" s="7" t="s">
        <v>4421</v>
      </c>
      <c r="B1924" s="6">
        <v>19859</v>
      </c>
      <c r="C1924" s="6">
        <v>2170571</v>
      </c>
      <c r="D1924" s="6">
        <v>2.1377667857310174E-2</v>
      </c>
      <c r="E1924" s="6">
        <v>0.28216534032221474</v>
      </c>
    </row>
    <row r="1925" spans="1:5" x14ac:dyDescent="0.3">
      <c r="A1925" s="7" t="s">
        <v>4263</v>
      </c>
      <c r="B1925" s="6">
        <v>19859</v>
      </c>
      <c r="C1925" s="6">
        <v>2170571</v>
      </c>
      <c r="D1925" s="6">
        <v>0.31258470608629285</v>
      </c>
      <c r="E1925" s="6">
        <v>4.1258275019086232</v>
      </c>
    </row>
    <row r="1926" spans="1:5" x14ac:dyDescent="0.3">
      <c r="A1926" s="7" t="s">
        <v>4402</v>
      </c>
      <c r="B1926" s="6">
        <v>19859</v>
      </c>
      <c r="C1926" s="6">
        <v>2170571</v>
      </c>
      <c r="D1926" s="6">
        <v>8.2460707063049202E-3</v>
      </c>
      <c r="E1926" s="6">
        <v>0.10884046672892482</v>
      </c>
    </row>
    <row r="1927" spans="1:5" x14ac:dyDescent="0.3">
      <c r="A1927" s="7" t="s">
        <v>4323</v>
      </c>
      <c r="B1927" s="6">
        <v>19859</v>
      </c>
      <c r="C1927" s="6">
        <v>2170571</v>
      </c>
      <c r="D1927" s="6">
        <v>2.7308347995001758E-2</v>
      </c>
      <c r="E1927" s="6">
        <v>0.36044480422649228</v>
      </c>
    </row>
    <row r="1928" spans="1:5" x14ac:dyDescent="0.3">
      <c r="A1928" s="7" t="s">
        <v>4173</v>
      </c>
      <c r="B1928" s="6">
        <v>19859</v>
      </c>
      <c r="C1928" s="6">
        <v>2170571</v>
      </c>
      <c r="D1928" s="6">
        <v>1.7186584100106529E-3</v>
      </c>
      <c r="E1928" s="6">
        <v>2.2684693129071298E-2</v>
      </c>
    </row>
    <row r="1929" spans="1:5" x14ac:dyDescent="0.3">
      <c r="A1929" s="7" t="s">
        <v>4422</v>
      </c>
      <c r="B1929" s="6">
        <v>19859</v>
      </c>
      <c r="C1929" s="6">
        <v>2170571</v>
      </c>
      <c r="D1929" s="6">
        <v>2.5143012881475644E-3</v>
      </c>
      <c r="E1929" s="6">
        <v>3.3186439389839333E-2</v>
      </c>
    </row>
    <row r="1930" spans="1:5" x14ac:dyDescent="0.3">
      <c r="A1930" s="7" t="s">
        <v>4324</v>
      </c>
      <c r="B1930" s="6">
        <v>19859</v>
      </c>
      <c r="C1930" s="6">
        <v>2170571</v>
      </c>
      <c r="D1930" s="6">
        <v>6.640826303046239E-3</v>
      </c>
      <c r="E1930" s="6">
        <v>8.7652733044919148E-2</v>
      </c>
    </row>
    <row r="1931" spans="1:5" x14ac:dyDescent="0.3">
      <c r="A1931" s="7" t="s">
        <v>4326</v>
      </c>
      <c r="B1931" s="6">
        <v>19859</v>
      </c>
      <c r="C1931" s="6">
        <v>2170571</v>
      </c>
      <c r="D1931" s="6">
        <v>1.8879070047020576E-2</v>
      </c>
      <c r="E1931" s="6">
        <v>0.24918617224015377</v>
      </c>
    </row>
    <row r="1932" spans="1:5" x14ac:dyDescent="0.3">
      <c r="A1932" s="7" t="s">
        <v>4221</v>
      </c>
      <c r="B1932" s="6">
        <v>19859</v>
      </c>
      <c r="C1932" s="6">
        <v>2170571</v>
      </c>
      <c r="D1932" s="6">
        <v>1.7799019736567178E-2</v>
      </c>
      <c r="E1932" s="6">
        <v>0.23493051229406731</v>
      </c>
    </row>
    <row r="1933" spans="1:5" x14ac:dyDescent="0.3">
      <c r="A1933" s="7" t="s">
        <v>4174</v>
      </c>
      <c r="B1933" s="6">
        <v>19859</v>
      </c>
      <c r="C1933" s="6">
        <v>2170571</v>
      </c>
      <c r="D1933" s="6">
        <v>1.8289317211910322E-2</v>
      </c>
      <c r="E1933" s="6">
        <v>0.24140198312581251</v>
      </c>
    </row>
    <row r="1934" spans="1:5" x14ac:dyDescent="0.3">
      <c r="A1934" s="7" t="s">
        <v>4264</v>
      </c>
      <c r="B1934" s="6">
        <v>19859</v>
      </c>
      <c r="C1934" s="6">
        <v>2170571</v>
      </c>
      <c r="D1934" s="6">
        <v>1.744830873107262E-3</v>
      </c>
      <c r="E1934" s="6">
        <v>2.3030145308701826E-2</v>
      </c>
    </row>
    <row r="1935" spans="1:5" x14ac:dyDescent="0.3">
      <c r="A1935" s="7" t="s">
        <v>4423</v>
      </c>
      <c r="B1935" s="6">
        <v>19859</v>
      </c>
      <c r="C1935" s="6">
        <v>2170571</v>
      </c>
      <c r="D1935" s="6">
        <v>3.8299037664704396E-3</v>
      </c>
      <c r="E1935" s="6">
        <v>5.0551168952600506E-2</v>
      </c>
    </row>
    <row r="1936" spans="1:5" x14ac:dyDescent="0.3">
      <c r="A1936" s="7" t="s">
        <v>4265</v>
      </c>
      <c r="B1936" s="6">
        <v>19859</v>
      </c>
      <c r="C1936" s="6">
        <v>2170571</v>
      </c>
      <c r="D1936" s="6">
        <v>3.9311039571106616E-3</v>
      </c>
      <c r="E1936" s="6">
        <v>5.1886917380505208E-2</v>
      </c>
    </row>
    <row r="1937" spans="1:5" x14ac:dyDescent="0.3">
      <c r="A1937" s="7" t="s">
        <v>4424</v>
      </c>
      <c r="B1937" s="6">
        <v>19859</v>
      </c>
      <c r="C1937" s="6">
        <v>2170571</v>
      </c>
      <c r="D1937" s="6">
        <v>1.7954309684273726E-3</v>
      </c>
      <c r="E1937" s="6">
        <v>2.3698019522654178E-2</v>
      </c>
    </row>
    <row r="1938" spans="1:5" x14ac:dyDescent="0.3">
      <c r="A1938" s="7" t="s">
        <v>4325</v>
      </c>
      <c r="B1938" s="6">
        <v>19859</v>
      </c>
      <c r="C1938" s="6">
        <v>2170571</v>
      </c>
      <c r="D1938" s="6">
        <v>1.0212495100296804E-2</v>
      </c>
      <c r="E1938" s="6">
        <v>0.13479544049183179</v>
      </c>
    </row>
    <row r="1939" spans="1:5" x14ac:dyDescent="0.3">
      <c r="A1939" s="7" t="s">
        <v>4441</v>
      </c>
      <c r="B1939" s="6">
        <v>19859</v>
      </c>
      <c r="C1939" s="6">
        <v>2170571</v>
      </c>
      <c r="D1939" s="6">
        <v>1.1526352747746573E-2</v>
      </c>
      <c r="E1939" s="6">
        <v>0.15213713990928426</v>
      </c>
    </row>
    <row r="1940" spans="1:5" x14ac:dyDescent="0.3">
      <c r="A1940" s="7" t="s">
        <v>4266</v>
      </c>
      <c r="B1940" s="6">
        <v>19859</v>
      </c>
      <c r="C1940" s="6">
        <v>2170571</v>
      </c>
      <c r="D1940" s="6">
        <v>5.8573972410210784E-3</v>
      </c>
      <c r="E1940" s="6">
        <v>7.731219780131203E-2</v>
      </c>
    </row>
    <row r="1941" spans="1:5" x14ac:dyDescent="0.3">
      <c r="A1941" s="7" t="s">
        <v>4403</v>
      </c>
      <c r="B1941" s="6">
        <v>19859</v>
      </c>
      <c r="C1941" s="6">
        <v>2170571</v>
      </c>
      <c r="D1941" s="6">
        <v>2.9679573151554528E-3</v>
      </c>
      <c r="E1941" s="6">
        <v>3.9174277170101808E-2</v>
      </c>
    </row>
    <row r="1942" spans="1:5" x14ac:dyDescent="0.3">
      <c r="A1942" s="7" t="s">
        <v>4131</v>
      </c>
      <c r="B1942" s="6">
        <v>19859</v>
      </c>
      <c r="C1942" s="6">
        <v>2170571</v>
      </c>
      <c r="D1942" s="6">
        <v>9.4709419792262176E-3</v>
      </c>
      <c r="E1942" s="6">
        <v>0.12500762873563351</v>
      </c>
    </row>
    <row r="1943" spans="1:5" x14ac:dyDescent="0.3">
      <c r="A1943" s="7" t="s">
        <v>4327</v>
      </c>
      <c r="B1943" s="6">
        <v>19859</v>
      </c>
      <c r="C1943" s="6">
        <v>2170571</v>
      </c>
      <c r="D1943" s="6">
        <v>1.0701047744766838E-2</v>
      </c>
      <c r="E1943" s="6">
        <v>0.1412438811782683</v>
      </c>
    </row>
    <row r="1944" spans="1:5" x14ac:dyDescent="0.3">
      <c r="A1944" s="7" t="s">
        <v>4425</v>
      </c>
      <c r="B1944" s="6">
        <v>19859</v>
      </c>
      <c r="C1944" s="6">
        <v>2170571</v>
      </c>
      <c r="D1944" s="6">
        <v>1.2025374377455249E-2</v>
      </c>
      <c r="E1944" s="6">
        <v>0.15872376146757297</v>
      </c>
    </row>
    <row r="1945" spans="1:5" x14ac:dyDescent="0.3">
      <c r="A1945" s="7" t="s">
        <v>4328</v>
      </c>
      <c r="B1945" s="6">
        <v>19859</v>
      </c>
      <c r="C1945" s="6">
        <v>2170571</v>
      </c>
      <c r="D1945" s="6">
        <v>8.1029945747101255E-3</v>
      </c>
      <c r="E1945" s="6">
        <v>0.10695199481361127</v>
      </c>
    </row>
    <row r="1946" spans="1:5" x14ac:dyDescent="0.3">
      <c r="A1946" s="7" t="s">
        <v>4132</v>
      </c>
      <c r="B1946" s="6">
        <v>19859</v>
      </c>
      <c r="C1946" s="6">
        <v>2170571</v>
      </c>
      <c r="D1946" s="6">
        <v>1.9280381147835247E-3</v>
      </c>
      <c r="E1946" s="6">
        <v>2.5448310566115517E-2</v>
      </c>
    </row>
    <row r="1947" spans="1:5" x14ac:dyDescent="0.3">
      <c r="A1947" s="7" t="s">
        <v>4175</v>
      </c>
      <c r="B1947" s="6">
        <v>19859</v>
      </c>
      <c r="C1947" s="6">
        <v>2170571</v>
      </c>
      <c r="D1947" s="6">
        <v>6.4401707526389037E-3</v>
      </c>
      <c r="E1947" s="6">
        <v>8.5004266334418432E-2</v>
      </c>
    </row>
    <row r="1948" spans="1:5" x14ac:dyDescent="0.3">
      <c r="A1948" s="7" t="s">
        <v>4176</v>
      </c>
      <c r="B1948" s="6">
        <v>19859</v>
      </c>
      <c r="C1948" s="6">
        <v>2170571</v>
      </c>
      <c r="D1948" s="6">
        <v>2.2168076242827763E-2</v>
      </c>
      <c r="E1948" s="6">
        <v>0.29259799614705667</v>
      </c>
    </row>
    <row r="1949" spans="1:5" x14ac:dyDescent="0.3">
      <c r="A1949" s="7" t="s">
        <v>4267</v>
      </c>
      <c r="B1949" s="6">
        <v>19859</v>
      </c>
      <c r="C1949" s="6">
        <v>2170571</v>
      </c>
      <c r="D1949" s="6">
        <v>2.648478782289513E-2</v>
      </c>
      <c r="E1949" s="6">
        <v>0.34957457564078503</v>
      </c>
    </row>
    <row r="1950" spans="1:5" x14ac:dyDescent="0.3">
      <c r="A1950" s="7" t="s">
        <v>4435</v>
      </c>
      <c r="B1950" s="6">
        <v>19859</v>
      </c>
      <c r="C1950" s="6">
        <v>2170571</v>
      </c>
      <c r="D1950" s="6">
        <v>1.2705858417967083E-2</v>
      </c>
      <c r="E1950" s="6">
        <v>0.16770551813796669</v>
      </c>
    </row>
    <row r="1951" spans="1:5" x14ac:dyDescent="0.3">
      <c r="A1951" s="7" t="s">
        <v>4222</v>
      </c>
      <c r="B1951" s="6">
        <v>19859</v>
      </c>
      <c r="C1951" s="6">
        <v>2170571</v>
      </c>
      <c r="D1951" s="6">
        <v>2.3476699397658212E-2</v>
      </c>
      <c r="E1951" s="6">
        <v>0.30987060512858305</v>
      </c>
    </row>
    <row r="1952" spans="1:5" x14ac:dyDescent="0.3">
      <c r="A1952" s="7" t="s">
        <v>4268</v>
      </c>
      <c r="B1952" s="6">
        <v>19859</v>
      </c>
      <c r="C1952" s="6">
        <v>2170571</v>
      </c>
      <c r="D1952" s="6">
        <v>1.9144284339732878E-2</v>
      </c>
      <c r="E1952" s="6">
        <v>0.25268675432707643</v>
      </c>
    </row>
    <row r="1953" spans="1:5" x14ac:dyDescent="0.3">
      <c r="A1953" s="7" t="s">
        <v>4356</v>
      </c>
      <c r="B1953" s="6">
        <v>19859</v>
      </c>
      <c r="C1953" s="6">
        <v>2170571</v>
      </c>
      <c r="D1953" s="6">
        <v>1.1259393624161161E-2</v>
      </c>
      <c r="E1953" s="6">
        <v>0.14861352767705288</v>
      </c>
    </row>
    <row r="1954" spans="1:5" x14ac:dyDescent="0.3">
      <c r="A1954" s="7" t="s">
        <v>4133</v>
      </c>
      <c r="B1954" s="6">
        <v>19859</v>
      </c>
      <c r="C1954" s="6">
        <v>2170571</v>
      </c>
      <c r="D1954" s="6">
        <v>9.9455359767113938E-4</v>
      </c>
      <c r="E1954" s="6">
        <v>1.3127182825960041E-2</v>
      </c>
    </row>
    <row r="1955" spans="1:5" x14ac:dyDescent="0.3">
      <c r="A1955" s="7" t="s">
        <v>4329</v>
      </c>
      <c r="B1955" s="6">
        <v>19859</v>
      </c>
      <c r="C1955" s="6">
        <v>2170571</v>
      </c>
      <c r="D1955" s="6">
        <v>2.2455973336890464E-2</v>
      </c>
      <c r="E1955" s="6">
        <v>0.29639797012299252</v>
      </c>
    </row>
    <row r="1956" spans="1:5" x14ac:dyDescent="0.3">
      <c r="A1956" s="7" t="s">
        <v>4269</v>
      </c>
      <c r="B1956" s="6">
        <v>19859</v>
      </c>
      <c r="C1956" s="6">
        <v>2170571</v>
      </c>
      <c r="D1956" s="6">
        <v>4.1073318752944945E-3</v>
      </c>
      <c r="E1956" s="6">
        <v>5.4212962056684098E-2</v>
      </c>
    </row>
    <row r="1957" spans="1:5" x14ac:dyDescent="0.3">
      <c r="A1957" s="7" t="s">
        <v>4177</v>
      </c>
      <c r="B1957" s="6">
        <v>19859</v>
      </c>
      <c r="C1957" s="6">
        <v>2170571</v>
      </c>
      <c r="D1957" s="6">
        <v>2.0327279671699602E-3</v>
      </c>
      <c r="E1957" s="6">
        <v>2.6830119284637625E-2</v>
      </c>
    </row>
    <row r="1958" spans="1:5" x14ac:dyDescent="0.3">
      <c r="A1958" s="7" t="s">
        <v>4178</v>
      </c>
      <c r="B1958" s="6">
        <v>19859</v>
      </c>
      <c r="C1958" s="6">
        <v>2170571</v>
      </c>
      <c r="D1958" s="6">
        <v>0.30690702642520185</v>
      </c>
      <c r="E1958" s="6">
        <v>4.0508874090741074</v>
      </c>
    </row>
    <row r="1959" spans="1:5" x14ac:dyDescent="0.3">
      <c r="A1959" s="7" t="s">
        <v>4270</v>
      </c>
      <c r="B1959" s="6">
        <v>19859</v>
      </c>
      <c r="C1959" s="6">
        <v>2170571</v>
      </c>
      <c r="D1959" s="6">
        <v>3.0007601355698688E-2</v>
      </c>
      <c r="E1959" s="6">
        <v>0.39607243901905403</v>
      </c>
    </row>
    <row r="1960" spans="1:5" x14ac:dyDescent="0.3">
      <c r="A1960" s="7" t="s">
        <v>4179</v>
      </c>
      <c r="B1960" s="6">
        <v>19859</v>
      </c>
      <c r="C1960" s="6">
        <v>2170571</v>
      </c>
      <c r="D1960" s="6">
        <v>1.8599897107323415E-3</v>
      </c>
      <c r="E1960" s="6">
        <v>2.4550134899076145E-2</v>
      </c>
    </row>
    <row r="1961" spans="1:5" x14ac:dyDescent="0.3">
      <c r="A1961" s="7" t="s">
        <v>4436</v>
      </c>
      <c r="B1961" s="6">
        <v>19859</v>
      </c>
      <c r="C1961" s="6">
        <v>2170571</v>
      </c>
      <c r="D1961" s="6">
        <v>5.2641547441646093E-3</v>
      </c>
      <c r="E1961" s="6">
        <v>6.9481948396353396E-2</v>
      </c>
    </row>
    <row r="1962" spans="1:5" x14ac:dyDescent="0.3">
      <c r="A1962" s="7" t="s">
        <v>4134</v>
      </c>
      <c r="B1962" s="6">
        <v>19859</v>
      </c>
      <c r="C1962" s="6">
        <v>2170571</v>
      </c>
      <c r="D1962" s="6">
        <v>0.17502572971226257</v>
      </c>
      <c r="E1962" s="6">
        <v>2.310176906061189</v>
      </c>
    </row>
    <row r="1963" spans="1:5" x14ac:dyDescent="0.3">
      <c r="A1963" s="7" t="s">
        <v>4135</v>
      </c>
      <c r="B1963" s="6">
        <v>19859</v>
      </c>
      <c r="C1963" s="6">
        <v>2170571</v>
      </c>
      <c r="D1963" s="6">
        <v>3.9956626994156301E-3</v>
      </c>
      <c r="E1963" s="6">
        <v>5.2739032756927179E-2</v>
      </c>
    </row>
    <row r="1964" spans="1:5" x14ac:dyDescent="0.3">
      <c r="A1964" s="7" t="s">
        <v>4330</v>
      </c>
      <c r="B1964" s="6">
        <v>19859</v>
      </c>
      <c r="C1964" s="6">
        <v>2170571</v>
      </c>
      <c r="D1964" s="6">
        <v>2.9470193446781659E-2</v>
      </c>
      <c r="E1964" s="6">
        <v>0.38897915426397384</v>
      </c>
    </row>
    <row r="1965" spans="1:5" x14ac:dyDescent="0.3">
      <c r="A1965" s="7" t="s">
        <v>4331</v>
      </c>
      <c r="B1965" s="6">
        <v>19859</v>
      </c>
      <c r="C1965" s="6">
        <v>2170571</v>
      </c>
      <c r="D1965" s="6">
        <v>1.2030608870074571E-2</v>
      </c>
      <c r="E1965" s="6">
        <v>0.15879285190349909</v>
      </c>
    </row>
    <row r="1966" spans="1:5" x14ac:dyDescent="0.3">
      <c r="A1966" s="7" t="s">
        <v>4271</v>
      </c>
      <c r="B1966" s="6">
        <v>19859</v>
      </c>
      <c r="C1966" s="6">
        <v>2170571</v>
      </c>
      <c r="D1966" s="6">
        <v>3.9101659866333741E-3</v>
      </c>
      <c r="E1966" s="6">
        <v>5.1610555636800788E-2</v>
      </c>
    </row>
    <row r="1967" spans="1:5" x14ac:dyDescent="0.3">
      <c r="A1967" s="7" t="s">
        <v>4136</v>
      </c>
      <c r="B1967" s="6">
        <v>19859</v>
      </c>
      <c r="C1967" s="6">
        <v>2170571</v>
      </c>
      <c r="D1967" s="6">
        <v>1.1201814205348622E-3</v>
      </c>
      <c r="E1967" s="6">
        <v>1.4785353288186573E-2</v>
      </c>
    </row>
    <row r="1968" spans="1:5" x14ac:dyDescent="0.3">
      <c r="A1968" s="7" t="s">
        <v>4137</v>
      </c>
      <c r="B1968" s="6">
        <v>19859</v>
      </c>
      <c r="C1968" s="6">
        <v>2170571</v>
      </c>
      <c r="D1968" s="6">
        <v>1.5686029549234284E-2</v>
      </c>
      <c r="E1968" s="6">
        <v>0.2070410063252294</v>
      </c>
    </row>
    <row r="1969" spans="1:5" x14ac:dyDescent="0.3">
      <c r="A1969" s="7" t="s">
        <v>4357</v>
      </c>
      <c r="B1969" s="6">
        <v>19859</v>
      </c>
      <c r="C1969" s="6">
        <v>2170571</v>
      </c>
      <c r="D1969" s="6">
        <v>1.6879493866439652E-2</v>
      </c>
      <c r="E1969" s="6">
        <v>0.22279362571638148</v>
      </c>
    </row>
    <row r="1970" spans="1:5" x14ac:dyDescent="0.3">
      <c r="A1970" s="7" t="s">
        <v>4440</v>
      </c>
      <c r="B1970" s="6">
        <v>19859</v>
      </c>
      <c r="C1970" s="6">
        <v>2170571</v>
      </c>
      <c r="D1970" s="6">
        <v>8.6543611306120205E-3</v>
      </c>
      <c r="E1970" s="6">
        <v>0.11422952073116106</v>
      </c>
    </row>
    <row r="1971" spans="1:5" x14ac:dyDescent="0.3">
      <c r="A1971" s="7" t="s">
        <v>4195</v>
      </c>
      <c r="B1971" s="6">
        <v>19859</v>
      </c>
      <c r="C1971" s="6">
        <v>2170571</v>
      </c>
      <c r="D1971" s="6">
        <v>5.8416937631631137E-3</v>
      </c>
      <c r="E1971" s="6">
        <v>7.7104926493533718E-2</v>
      </c>
    </row>
    <row r="1972" spans="1:5" x14ac:dyDescent="0.3">
      <c r="A1972" s="7" t="s">
        <v>4272</v>
      </c>
      <c r="B1972" s="6">
        <v>19859</v>
      </c>
      <c r="C1972" s="6">
        <v>2170571</v>
      </c>
      <c r="D1972" s="6">
        <v>3.0394953809528506E-3</v>
      </c>
      <c r="E1972" s="6">
        <v>4.0118513127758576E-2</v>
      </c>
    </row>
    <row r="1973" spans="1:5" x14ac:dyDescent="0.3">
      <c r="A1973" s="7" t="s">
        <v>4138</v>
      </c>
      <c r="B1973" s="6">
        <v>19859</v>
      </c>
      <c r="C1973" s="6">
        <v>2170571</v>
      </c>
      <c r="D1973" s="6">
        <v>8.6124851896574438E-3</v>
      </c>
      <c r="E1973" s="6">
        <v>0.11367679724375221</v>
      </c>
    </row>
    <row r="1974" spans="1:5" x14ac:dyDescent="0.3">
      <c r="A1974" s="7" t="s">
        <v>4139</v>
      </c>
      <c r="B1974" s="6">
        <v>19859</v>
      </c>
      <c r="C1974" s="6">
        <v>2170571</v>
      </c>
      <c r="D1974" s="6">
        <v>1.1119807154312581E-2</v>
      </c>
      <c r="E1974" s="6">
        <v>0.14677111605235674</v>
      </c>
    </row>
    <row r="1975" spans="1:5" x14ac:dyDescent="0.3">
      <c r="A1975" s="7" t="s">
        <v>4404</v>
      </c>
      <c r="B1975" s="6">
        <v>19859</v>
      </c>
      <c r="C1975" s="6">
        <v>2170571</v>
      </c>
      <c r="D1975" s="6">
        <v>1.3417749414194845E-3</v>
      </c>
      <c r="E1975" s="6">
        <v>1.7710181742391702E-2</v>
      </c>
    </row>
    <row r="1976" spans="1:5" x14ac:dyDescent="0.3">
      <c r="A1976" s="7" t="s">
        <v>4358</v>
      </c>
      <c r="B1976" s="6">
        <v>19859</v>
      </c>
      <c r="C1976" s="6">
        <v>2170571</v>
      </c>
      <c r="D1976" s="6">
        <v>2.1260764188811988E-2</v>
      </c>
      <c r="E1976" s="6">
        <v>0.28062232058653175</v>
      </c>
    </row>
    <row r="1977" spans="1:5" x14ac:dyDescent="0.3">
      <c r="A1977" s="7" t="s">
        <v>4223</v>
      </c>
      <c r="B1977" s="6">
        <v>19859</v>
      </c>
      <c r="C1977" s="6">
        <v>2170571</v>
      </c>
      <c r="D1977" s="6">
        <v>1.2292333501040661E-2</v>
      </c>
      <c r="E1977" s="6">
        <v>0.16224737369980438</v>
      </c>
    </row>
    <row r="1978" spans="1:5" x14ac:dyDescent="0.3">
      <c r="A1978" s="7" t="s">
        <v>4405</v>
      </c>
      <c r="B1978" s="6">
        <v>19859</v>
      </c>
      <c r="C1978" s="6">
        <v>2170571</v>
      </c>
      <c r="D1978" s="6">
        <v>1.1374552461786241E-2</v>
      </c>
      <c r="E1978" s="6">
        <v>0.15013351726742719</v>
      </c>
    </row>
    <row r="1979" spans="1:5" x14ac:dyDescent="0.3">
      <c r="A1979" s="7" t="s">
        <v>4406</v>
      </c>
      <c r="B1979" s="6">
        <v>19859</v>
      </c>
      <c r="C1979" s="6">
        <v>2170571</v>
      </c>
      <c r="D1979" s="6">
        <v>1.4010991911051313E-3</v>
      </c>
      <c r="E1979" s="6">
        <v>1.8493206682887568E-2</v>
      </c>
    </row>
    <row r="1980" spans="1:5" x14ac:dyDescent="0.3">
      <c r="A1980" s="7" t="s">
        <v>4273</v>
      </c>
      <c r="B1980" s="6">
        <v>19859</v>
      </c>
      <c r="C1980" s="6">
        <v>2170571</v>
      </c>
      <c r="D1980" s="6">
        <v>6.5832468842337002E-3</v>
      </c>
      <c r="E1980" s="6">
        <v>8.6892738249731982E-2</v>
      </c>
    </row>
    <row r="1981" spans="1:5" x14ac:dyDescent="0.3">
      <c r="A1981" s="7" t="s">
        <v>4224</v>
      </c>
      <c r="B1981" s="6">
        <v>19859</v>
      </c>
      <c r="C1981" s="6">
        <v>2170571</v>
      </c>
      <c r="D1981" s="6">
        <v>2.2524021740941647E-2</v>
      </c>
      <c r="E1981" s="6">
        <v>0.29729614579003183</v>
      </c>
    </row>
    <row r="1982" spans="1:5" x14ac:dyDescent="0.3">
      <c r="A1982" s="7" t="s">
        <v>4274</v>
      </c>
      <c r="B1982" s="6">
        <v>19859</v>
      </c>
      <c r="C1982" s="6">
        <v>2170571</v>
      </c>
      <c r="D1982" s="6">
        <v>1.0756882332706271E-2</v>
      </c>
      <c r="E1982" s="6">
        <v>0.14198084582814674</v>
      </c>
    </row>
    <row r="1983" spans="1:5" x14ac:dyDescent="0.3">
      <c r="A1983" s="7" t="s">
        <v>4380</v>
      </c>
      <c r="B1983" s="6">
        <v>19859</v>
      </c>
      <c r="C1983" s="6">
        <v>2170571</v>
      </c>
      <c r="D1983" s="6">
        <v>0.26825029843151044</v>
      </c>
      <c r="E1983" s="6">
        <v>3.540654539759819</v>
      </c>
    </row>
    <row r="1984" spans="1:5" x14ac:dyDescent="0.3">
      <c r="A1984" s="7" t="s">
        <v>4226</v>
      </c>
      <c r="B1984" s="6">
        <v>19859</v>
      </c>
      <c r="C1984" s="6">
        <v>2170571</v>
      </c>
      <c r="D1984" s="6">
        <v>0.28280567757497127</v>
      </c>
      <c r="E1984" s="6">
        <v>3.7327720119250092</v>
      </c>
    </row>
    <row r="1985" spans="1:5" x14ac:dyDescent="0.3">
      <c r="A1985" s="7" t="s">
        <v>4225</v>
      </c>
      <c r="B1985" s="6">
        <v>19859</v>
      </c>
      <c r="C1985" s="6">
        <v>2170571</v>
      </c>
      <c r="D1985" s="6">
        <v>1.6082106157429634E-2</v>
      </c>
      <c r="E1985" s="6">
        <v>0.21226884931030474</v>
      </c>
    </row>
    <row r="1986" spans="1:5" x14ac:dyDescent="0.3">
      <c r="A1986" s="7" t="s">
        <v>4426</v>
      </c>
      <c r="B1986" s="6">
        <v>19859</v>
      </c>
      <c r="C1986" s="6">
        <v>2170571</v>
      </c>
      <c r="D1986" s="6">
        <v>6.02594790336324E-2</v>
      </c>
      <c r="E1986" s="6">
        <v>0.7953690983813263</v>
      </c>
    </row>
    <row r="1987" spans="1:5" x14ac:dyDescent="0.3">
      <c r="A1987" s="7" t="s">
        <v>4427</v>
      </c>
      <c r="B1987" s="6">
        <v>19859</v>
      </c>
      <c r="C1987" s="6">
        <v>2170571</v>
      </c>
      <c r="D1987" s="6">
        <v>0.24358013471664688</v>
      </c>
      <c r="E1987" s="6">
        <v>3.2150313152400836</v>
      </c>
    </row>
    <row r="1988" spans="1:5" x14ac:dyDescent="0.3">
      <c r="A1988" s="7" t="s">
        <v>4227</v>
      </c>
      <c r="B1988" s="6">
        <v>19859</v>
      </c>
      <c r="C1988" s="6">
        <v>2170571</v>
      </c>
      <c r="D1988" s="6">
        <v>1.062950967896944E-2</v>
      </c>
      <c r="E1988" s="6">
        <v>0.1402996452206115</v>
      </c>
    </row>
    <row r="1989" spans="1:5" x14ac:dyDescent="0.3">
      <c r="A1989" s="7" t="s">
        <v>4381</v>
      </c>
      <c r="B1989" s="6">
        <v>19859</v>
      </c>
      <c r="C1989" s="6">
        <v>2170571</v>
      </c>
      <c r="D1989" s="6">
        <v>1.0079887953940653E-2</v>
      </c>
      <c r="E1989" s="6">
        <v>0.13304514944837045</v>
      </c>
    </row>
    <row r="1990" spans="1:5" x14ac:dyDescent="0.3">
      <c r="A1990" s="7" t="s">
        <v>4275</v>
      </c>
      <c r="B1990" s="6">
        <v>19859</v>
      </c>
      <c r="C1990" s="6">
        <v>2170571</v>
      </c>
      <c r="D1990" s="6">
        <v>1.3243266326884119E-3</v>
      </c>
      <c r="E1990" s="6">
        <v>1.7479880289304684E-2</v>
      </c>
    </row>
    <row r="1991" spans="1:5" x14ac:dyDescent="0.3">
      <c r="A1991" s="7" t="s">
        <v>4364</v>
      </c>
      <c r="B1991" s="6">
        <v>19859</v>
      </c>
      <c r="C1991" s="6">
        <v>2170571</v>
      </c>
      <c r="D1991" s="6">
        <v>1.4845021068396585E-2</v>
      </c>
      <c r="E1991" s="6">
        <v>0.19594047628643513</v>
      </c>
    </row>
    <row r="1992" spans="1:5" x14ac:dyDescent="0.3">
      <c r="A1992" s="7" t="s">
        <v>4140</v>
      </c>
      <c r="B1992" s="6">
        <v>19859</v>
      </c>
      <c r="C1992" s="6">
        <v>2170571</v>
      </c>
      <c r="D1992" s="6">
        <v>1.1957325973404065E-2</v>
      </c>
      <c r="E1992" s="6">
        <v>0.1578255858005336</v>
      </c>
    </row>
    <row r="1993" spans="1:5" x14ac:dyDescent="0.3">
      <c r="A1993" s="7" t="s">
        <v>4407</v>
      </c>
      <c r="B1993" s="6">
        <v>19859</v>
      </c>
      <c r="C1993" s="6">
        <v>2170571</v>
      </c>
      <c r="D1993" s="6">
        <v>3.489661746214524E-3</v>
      </c>
      <c r="E1993" s="6">
        <v>4.6060290617403653E-2</v>
      </c>
    </row>
    <row r="1994" spans="1:5" x14ac:dyDescent="0.3">
      <c r="A1994" s="7" t="s">
        <v>4180</v>
      </c>
      <c r="B1994" s="6">
        <v>19859</v>
      </c>
      <c r="C1994" s="6">
        <v>2170571</v>
      </c>
      <c r="D1994" s="6">
        <v>5.3548859495661863E-3</v>
      </c>
      <c r="E1994" s="6">
        <v>7.0679515952405902E-2</v>
      </c>
    </row>
    <row r="1995" spans="1:5" x14ac:dyDescent="0.3">
      <c r="A1995" s="7" t="s">
        <v>4228</v>
      </c>
      <c r="B1995" s="6">
        <v>19859</v>
      </c>
      <c r="C1995" s="6">
        <v>2170571</v>
      </c>
      <c r="D1995" s="6">
        <v>7.0456270656071235E-3</v>
      </c>
      <c r="E1995" s="6">
        <v>9.2995726756537972E-2</v>
      </c>
    </row>
    <row r="1996" spans="1:5" x14ac:dyDescent="0.3">
      <c r="A1996" s="7" t="s">
        <v>4408</v>
      </c>
      <c r="B1996" s="6">
        <v>19859</v>
      </c>
      <c r="C1996" s="6">
        <v>2170571</v>
      </c>
      <c r="D1996" s="6">
        <v>5.9237008141991548E-3</v>
      </c>
      <c r="E1996" s="6">
        <v>7.8187343323042696E-2</v>
      </c>
    </row>
    <row r="1997" spans="1:5" x14ac:dyDescent="0.3">
      <c r="A1997" s="7" t="s">
        <v>4141</v>
      </c>
      <c r="B1997" s="6">
        <v>19859</v>
      </c>
      <c r="C1997" s="6">
        <v>2170571</v>
      </c>
      <c r="D1997" s="6">
        <v>2.0311576193841639E-2</v>
      </c>
      <c r="E1997" s="6">
        <v>0.26809392153859796</v>
      </c>
    </row>
    <row r="1998" spans="1:5" x14ac:dyDescent="0.3">
      <c r="A1998" s="7" t="s">
        <v>4229</v>
      </c>
      <c r="B1998" s="6">
        <v>19859</v>
      </c>
      <c r="C1998" s="6">
        <v>2170571</v>
      </c>
      <c r="D1998" s="6">
        <v>2.5162206021079828E-2</v>
      </c>
      <c r="E1998" s="6">
        <v>0.33211772549678903</v>
      </c>
    </row>
    <row r="1999" spans="1:5" x14ac:dyDescent="0.3">
      <c r="A1999" s="7" t="s">
        <v>4382</v>
      </c>
      <c r="B1999" s="6">
        <v>19859</v>
      </c>
      <c r="C1999" s="6">
        <v>2170571</v>
      </c>
      <c r="D1999" s="6">
        <v>2.1082791439755045E-2</v>
      </c>
      <c r="E1999" s="6">
        <v>0.27827324576504414</v>
      </c>
    </row>
    <row r="2000" spans="1:5" x14ac:dyDescent="0.3">
      <c r="A2000" s="7" t="s">
        <v>4181</v>
      </c>
      <c r="B2000" s="6">
        <v>19859</v>
      </c>
      <c r="C2000" s="6">
        <v>2170571</v>
      </c>
      <c r="D2000" s="6">
        <v>9.4081280677943569E-3</v>
      </c>
      <c r="E2000" s="6">
        <v>0.12417854350452023</v>
      </c>
    </row>
    <row r="2001" spans="1:5" x14ac:dyDescent="0.3">
      <c r="A2001" s="7" t="s">
        <v>4332</v>
      </c>
      <c r="B2001" s="6">
        <v>19859</v>
      </c>
      <c r="C2001" s="6">
        <v>2170571</v>
      </c>
      <c r="D2001" s="6">
        <v>1.4386130548769374E-2</v>
      </c>
      <c r="E2001" s="6">
        <v>0.18988354807024654</v>
      </c>
    </row>
    <row r="2002" spans="1:5" x14ac:dyDescent="0.3">
      <c r="A2002" s="7" t="s">
        <v>4182</v>
      </c>
      <c r="B2002" s="6">
        <v>19859</v>
      </c>
      <c r="C2002" s="6">
        <v>2170571</v>
      </c>
      <c r="D2002" s="6">
        <v>3.4032926179957144E-2</v>
      </c>
      <c r="E2002" s="6">
        <v>0.44920298424622906</v>
      </c>
    </row>
    <row r="2003" spans="1:5" x14ac:dyDescent="0.3">
      <c r="A2003" s="7" t="s">
        <v>4428</v>
      </c>
      <c r="B2003" s="6">
        <v>19859</v>
      </c>
      <c r="C2003" s="6">
        <v>2170571</v>
      </c>
      <c r="D2003" s="6">
        <v>5.2833478837687889E-3</v>
      </c>
      <c r="E2003" s="6">
        <v>6.9735279994749128E-2</v>
      </c>
    </row>
    <row r="2004" spans="1:5" x14ac:dyDescent="0.3">
      <c r="A2004" s="7" t="s">
        <v>4333</v>
      </c>
      <c r="B2004" s="6">
        <v>19859</v>
      </c>
      <c r="C2004" s="6">
        <v>2170571</v>
      </c>
      <c r="D2004" s="6">
        <v>7.6650420255602028E-3</v>
      </c>
      <c r="E2004" s="6">
        <v>0.10117142834112712</v>
      </c>
    </row>
    <row r="2005" spans="1:5" x14ac:dyDescent="0.3">
      <c r="A2005" s="7" t="s">
        <v>4276</v>
      </c>
      <c r="B2005" s="6">
        <v>19859</v>
      </c>
      <c r="C2005" s="6">
        <v>2170571</v>
      </c>
      <c r="D2005" s="6">
        <v>1.0673130450797121E-2</v>
      </c>
      <c r="E2005" s="6">
        <v>0.14087539885332906</v>
      </c>
    </row>
    <row r="2006" spans="1:5" x14ac:dyDescent="0.3">
      <c r="A2006" s="7" t="s">
        <v>4429</v>
      </c>
      <c r="B2006" s="6">
        <v>19859</v>
      </c>
      <c r="C2006" s="6">
        <v>2170571</v>
      </c>
      <c r="D2006" s="6">
        <v>9.1324447898434094E-3</v>
      </c>
      <c r="E2006" s="6">
        <v>0.12053978054574535</v>
      </c>
    </row>
    <row r="2007" spans="1:5" x14ac:dyDescent="0.3">
      <c r="A2007" s="7" t="s">
        <v>4277</v>
      </c>
      <c r="B2007" s="6">
        <v>19859</v>
      </c>
      <c r="C2007" s="6">
        <v>2170571</v>
      </c>
      <c r="D2007" s="6">
        <v>1.9238505206880668E-2</v>
      </c>
      <c r="E2007" s="6">
        <v>0.25393038217374636</v>
      </c>
    </row>
    <row r="2008" spans="1:5" x14ac:dyDescent="0.3">
      <c r="A2008" s="7" t="s">
        <v>4334</v>
      </c>
      <c r="B2008" s="6">
        <v>19859</v>
      </c>
      <c r="C2008" s="6">
        <v>2170571</v>
      </c>
      <c r="D2008" s="6">
        <v>1.4309357990352654E-2</v>
      </c>
      <c r="E2008" s="6">
        <v>0.18887022167666367</v>
      </c>
    </row>
    <row r="2009" spans="1:5" x14ac:dyDescent="0.3">
      <c r="A2009" s="7" t="s">
        <v>4142</v>
      </c>
      <c r="B2009" s="6">
        <v>19859</v>
      </c>
      <c r="C2009" s="6">
        <v>2170571</v>
      </c>
      <c r="D2009" s="6">
        <v>1.0151426019738051E-2</v>
      </c>
      <c r="E2009" s="6">
        <v>0.13398938540602723</v>
      </c>
    </row>
    <row r="2010" spans="1:5" x14ac:dyDescent="0.3">
      <c r="A2010" s="7" t="s">
        <v>4430</v>
      </c>
      <c r="B2010" s="6">
        <v>19859</v>
      </c>
      <c r="C2010" s="6">
        <v>2170571</v>
      </c>
      <c r="D2010" s="6">
        <v>1.5656367424391464E-2</v>
      </c>
      <c r="E2010" s="6">
        <v>0.20664949385498146</v>
      </c>
    </row>
    <row r="2011" spans="1:5" x14ac:dyDescent="0.3">
      <c r="A2011" s="7" t="s">
        <v>4335</v>
      </c>
      <c r="B2011" s="6">
        <v>19859</v>
      </c>
      <c r="C2011" s="6">
        <v>2170571</v>
      </c>
      <c r="D2011" s="6">
        <v>4.7096474926911221E-2</v>
      </c>
      <c r="E2011" s="6">
        <v>0.6216296821724796</v>
      </c>
    </row>
    <row r="2012" spans="1:5" x14ac:dyDescent="0.3">
      <c r="A2012" s="7" t="s">
        <v>4336</v>
      </c>
      <c r="B2012" s="6">
        <v>19859</v>
      </c>
      <c r="C2012" s="6">
        <v>2170571</v>
      </c>
      <c r="D2012" s="6">
        <v>5.4248536675777885E-2</v>
      </c>
      <c r="E2012" s="6">
        <v>0.71603024779284841</v>
      </c>
    </row>
    <row r="2013" spans="1:5" x14ac:dyDescent="0.3">
      <c r="A2013" s="7" t="s">
        <v>4437</v>
      </c>
      <c r="B2013" s="6">
        <v>19859</v>
      </c>
      <c r="C2013" s="6">
        <v>2170571</v>
      </c>
      <c r="D2013" s="6">
        <v>5.1821476931285682E-3</v>
      </c>
      <c r="E2013" s="6">
        <v>6.8399531566844418E-2</v>
      </c>
    </row>
    <row r="2014" spans="1:5" x14ac:dyDescent="0.3">
      <c r="A2014" s="7" t="s">
        <v>4230</v>
      </c>
      <c r="B2014" s="6">
        <v>19859</v>
      </c>
      <c r="C2014" s="6">
        <v>2170571</v>
      </c>
      <c r="D2014" s="6">
        <v>1.3562570376662747E-2</v>
      </c>
      <c r="E2014" s="6">
        <v>0.17901331948453927</v>
      </c>
    </row>
    <row r="2015" spans="1:5" x14ac:dyDescent="0.3">
      <c r="A2015" s="7" t="s">
        <v>4409</v>
      </c>
      <c r="B2015" s="6">
        <v>19859</v>
      </c>
      <c r="C2015" s="6">
        <v>2170571</v>
      </c>
      <c r="D2015" s="6">
        <v>1.9350174382759537E-2</v>
      </c>
      <c r="E2015" s="6">
        <v>0.25540431147350323</v>
      </c>
    </row>
    <row r="2016" spans="1:5" x14ac:dyDescent="0.3">
      <c r="A2016" s="7" t="s">
        <v>4337</v>
      </c>
      <c r="B2016" s="6">
        <v>19859</v>
      </c>
      <c r="C2016" s="6">
        <v>2170571</v>
      </c>
      <c r="D2016" s="6">
        <v>2.0477335126786827E-2</v>
      </c>
      <c r="E2016" s="6">
        <v>0.27028178534292463</v>
      </c>
    </row>
    <row r="2017" spans="1:5" x14ac:dyDescent="0.3">
      <c r="A2017" s="7" t="s">
        <v>4143</v>
      </c>
      <c r="B2017" s="6">
        <v>19859</v>
      </c>
      <c r="C2017" s="6">
        <v>2170571</v>
      </c>
      <c r="D2017" s="6">
        <v>1.6157133884973245E-3</v>
      </c>
      <c r="E2017" s="6">
        <v>2.1325914555857889E-2</v>
      </c>
    </row>
    <row r="2018" spans="1:5" x14ac:dyDescent="0.3">
      <c r="A2018" s="7" t="s">
        <v>4231</v>
      </c>
      <c r="B2018" s="6">
        <v>19859</v>
      </c>
      <c r="C2018" s="6">
        <v>2170571</v>
      </c>
      <c r="D2018" s="6">
        <v>1.0379998864115102E-2</v>
      </c>
      <c r="E2018" s="6">
        <v>0.13700633444146715</v>
      </c>
    </row>
    <row r="2019" spans="1:5" x14ac:dyDescent="0.3">
      <c r="A2019" s="7" t="s">
        <v>4278</v>
      </c>
      <c r="B2019" s="6">
        <v>19859</v>
      </c>
      <c r="C2019" s="6">
        <v>2170571</v>
      </c>
      <c r="D2019" s="6">
        <v>6.3180325915213956E-3</v>
      </c>
      <c r="E2019" s="6">
        <v>8.3392156162809303E-2</v>
      </c>
    </row>
    <row r="2020" spans="1:5" x14ac:dyDescent="0.3">
      <c r="A2020" s="7" t="s">
        <v>4279</v>
      </c>
      <c r="B2020" s="6">
        <v>19859</v>
      </c>
      <c r="C2020" s="6">
        <v>2170571</v>
      </c>
      <c r="D2020" s="6">
        <v>1.0191557129819517E-2</v>
      </c>
      <c r="E2020" s="6">
        <v>0.13451907874812735</v>
      </c>
    </row>
    <row r="2021" spans="1:5" x14ac:dyDescent="0.3">
      <c r="A2021" s="7" t="s">
        <v>4183</v>
      </c>
      <c r="B2021" s="6">
        <v>19859</v>
      </c>
      <c r="C2021" s="6">
        <v>2170571</v>
      </c>
      <c r="D2021" s="6">
        <v>9.6297215886789779E-3</v>
      </c>
      <c r="E2021" s="6">
        <v>0.12710337195872537</v>
      </c>
    </row>
    <row r="2022" spans="1:5" x14ac:dyDescent="0.3">
      <c r="A2022" s="7" t="s">
        <v>4410</v>
      </c>
      <c r="B2022" s="6">
        <v>19859</v>
      </c>
      <c r="C2022" s="6">
        <v>2170571</v>
      </c>
      <c r="D2022" s="6">
        <v>7.31607585093875E-3</v>
      </c>
      <c r="E2022" s="6">
        <v>9.656539927938676E-2</v>
      </c>
    </row>
    <row r="2023" spans="1:5" x14ac:dyDescent="0.3">
      <c r="A2023" s="7" t="s">
        <v>4338</v>
      </c>
      <c r="B2023" s="6">
        <v>19859</v>
      </c>
      <c r="C2023" s="6">
        <v>2170571</v>
      </c>
      <c r="D2023" s="6">
        <v>1.2458092433985851E-2</v>
      </c>
      <c r="E2023" s="6">
        <v>0.16443523750413103</v>
      </c>
    </row>
    <row r="2024" spans="1:5" x14ac:dyDescent="0.3">
      <c r="A2024" s="7" t="s">
        <v>4438</v>
      </c>
      <c r="B2024" s="6">
        <v>19859</v>
      </c>
      <c r="C2024" s="6">
        <v>2170571</v>
      </c>
      <c r="D2024" s="6">
        <v>3.9782143906845575E-3</v>
      </c>
      <c r="E2024" s="6">
        <v>5.2508731303840164E-2</v>
      </c>
    </row>
    <row r="2025" spans="1:5" x14ac:dyDescent="0.3">
      <c r="A2025" s="7" t="s">
        <v>4383</v>
      </c>
      <c r="B2025" s="6">
        <v>19859</v>
      </c>
      <c r="C2025" s="6">
        <v>2170571</v>
      </c>
      <c r="D2025" s="6">
        <v>4.9239127239086933E-3</v>
      </c>
      <c r="E2025" s="6">
        <v>6.499107006115655E-2</v>
      </c>
    </row>
    <row r="2026" spans="1:5" x14ac:dyDescent="0.3">
      <c r="A2026" s="7" t="s">
        <v>4431</v>
      </c>
      <c r="B2026" s="6">
        <v>19859</v>
      </c>
      <c r="C2026" s="6">
        <v>2170571</v>
      </c>
      <c r="D2026" s="6">
        <v>3.6360530564682234E-2</v>
      </c>
      <c r="E2026" s="6">
        <v>0.47992519808803735</v>
      </c>
    </row>
    <row r="2027" spans="1:5" x14ac:dyDescent="0.3">
      <c r="A2027" s="7" t="s">
        <v>4232</v>
      </c>
      <c r="B2027" s="6">
        <v>19859</v>
      </c>
      <c r="C2027" s="6">
        <v>2170571</v>
      </c>
      <c r="D2027" s="6">
        <v>1.9086704920920339E-2</v>
      </c>
      <c r="E2027" s="6">
        <v>0.25192675953188925</v>
      </c>
    </row>
    <row r="2028" spans="1:5" x14ac:dyDescent="0.3">
      <c r="A2028" s="7" t="s">
        <v>4144</v>
      </c>
      <c r="B2028" s="6">
        <v>19859</v>
      </c>
      <c r="C2028" s="6">
        <v>2170571</v>
      </c>
      <c r="D2028" s="6">
        <v>5.0931613186000974E-3</v>
      </c>
      <c r="E2028" s="6">
        <v>6.7224994156100629E-2</v>
      </c>
    </row>
    <row r="2029" spans="1:5" x14ac:dyDescent="0.3">
      <c r="A2029" s="7" t="s">
        <v>4411</v>
      </c>
      <c r="B2029" s="6">
        <v>19859</v>
      </c>
      <c r="C2029" s="6">
        <v>2170571</v>
      </c>
      <c r="D2029" s="6">
        <v>6.2848808049323574E-3</v>
      </c>
      <c r="E2029" s="6">
        <v>8.2954583401943977E-2</v>
      </c>
    </row>
    <row r="2030" spans="1:5" x14ac:dyDescent="0.3">
      <c r="A2030" s="7" t="s">
        <v>4339</v>
      </c>
      <c r="B2030" s="6">
        <v>19859</v>
      </c>
      <c r="C2030" s="6">
        <v>2170571</v>
      </c>
      <c r="D2030" s="6">
        <v>2.5378565049345127E-2</v>
      </c>
      <c r="E2030" s="6">
        <v>0.33497346351506802</v>
      </c>
    </row>
    <row r="2031" spans="1:5" x14ac:dyDescent="0.3">
      <c r="A2031" s="7" t="s">
        <v>4280</v>
      </c>
      <c r="B2031" s="6">
        <v>19859</v>
      </c>
      <c r="C2031" s="6">
        <v>2170571</v>
      </c>
      <c r="D2031" s="6">
        <v>6.9592579373883134E-2</v>
      </c>
      <c r="E2031" s="6">
        <v>0.9185573456375723</v>
      </c>
    </row>
    <row r="2032" spans="1:5" x14ac:dyDescent="0.3">
      <c r="A2032" s="7" t="s">
        <v>4281</v>
      </c>
      <c r="B2032" s="6">
        <v>19859</v>
      </c>
      <c r="C2032" s="6">
        <v>2170571</v>
      </c>
      <c r="D2032" s="6">
        <v>1.6185051178942964E-2</v>
      </c>
      <c r="E2032" s="6">
        <v>0.21362762788351813</v>
      </c>
    </row>
    <row r="2033" spans="1:5" x14ac:dyDescent="0.3">
      <c r="A2033" s="7" t="s">
        <v>4412</v>
      </c>
      <c r="B2033" s="6">
        <v>19859</v>
      </c>
      <c r="C2033" s="6">
        <v>2170571</v>
      </c>
      <c r="D2033" s="6">
        <v>3.0571181727712338E-2</v>
      </c>
      <c r="E2033" s="6">
        <v>0.40351117595376462</v>
      </c>
    </row>
    <row r="2034" spans="1:5" x14ac:dyDescent="0.3">
      <c r="A2034" s="7" t="s">
        <v>4233</v>
      </c>
      <c r="B2034" s="6">
        <v>19859</v>
      </c>
      <c r="C2034" s="6">
        <v>2170571</v>
      </c>
      <c r="D2034" s="6">
        <v>4.325784700607524E-2</v>
      </c>
      <c r="E2034" s="6">
        <v>0.57096336249333568</v>
      </c>
    </row>
    <row r="2035" spans="1:5" x14ac:dyDescent="0.3">
      <c r="A2035" s="7" t="s">
        <v>4282</v>
      </c>
      <c r="B2035" s="6">
        <v>19859</v>
      </c>
      <c r="C2035" s="6">
        <v>2170571</v>
      </c>
      <c r="D2035" s="6">
        <v>1.3983074617081596E-2</v>
      </c>
      <c r="E2035" s="6">
        <v>0.18456358450393642</v>
      </c>
    </row>
    <row r="2036" spans="1:5" x14ac:dyDescent="0.3">
      <c r="A2036" s="7" t="s">
        <v>4283</v>
      </c>
      <c r="B2036" s="6">
        <v>19859</v>
      </c>
      <c r="C2036" s="6">
        <v>2170571</v>
      </c>
      <c r="D2036" s="6">
        <v>4.5400499318250954E-3</v>
      </c>
      <c r="E2036" s="6">
        <v>5.9924438093242154E-2</v>
      </c>
    </row>
    <row r="2037" spans="1:5" x14ac:dyDescent="0.3">
      <c r="A2037" s="7" t="s">
        <v>4194</v>
      </c>
      <c r="B2037" s="6">
        <v>19859</v>
      </c>
      <c r="C2037" s="6">
        <v>2170571</v>
      </c>
      <c r="D2037" s="6">
        <v>1.3942943507000132E-2</v>
      </c>
      <c r="E2037" s="6">
        <v>0.18403389116183627</v>
      </c>
    </row>
    <row r="2038" spans="1:5" x14ac:dyDescent="0.3">
      <c r="A2038" s="7" t="s">
        <v>4413</v>
      </c>
      <c r="B2038" s="6">
        <v>19859</v>
      </c>
      <c r="C2038" s="6">
        <v>2170571</v>
      </c>
      <c r="D2038" s="6">
        <v>5.6724451684717087E-3</v>
      </c>
      <c r="E2038" s="6">
        <v>7.4871002398589639E-2</v>
      </c>
    </row>
    <row r="2039" spans="1:5" x14ac:dyDescent="0.3">
      <c r="A2039" s="7" t="s">
        <v>4384</v>
      </c>
      <c r="B2039" s="6">
        <v>19859</v>
      </c>
      <c r="C2039" s="6">
        <v>2170571</v>
      </c>
      <c r="D2039" s="6">
        <v>7.8325457893784981E-3</v>
      </c>
      <c r="E2039" s="6">
        <v>0.1033823222907625</v>
      </c>
    </row>
    <row r="2040" spans="1:5" x14ac:dyDescent="0.3">
      <c r="A2040" s="7" t="s">
        <v>4284</v>
      </c>
      <c r="B2040" s="6">
        <v>19859</v>
      </c>
      <c r="C2040" s="6">
        <v>2170571</v>
      </c>
      <c r="D2040" s="6">
        <v>2.6278897779868471E-2</v>
      </c>
      <c r="E2040" s="6">
        <v>0.34685701849435818</v>
      </c>
    </row>
    <row r="2041" spans="1:5" x14ac:dyDescent="0.3">
      <c r="A2041" s="7" t="s">
        <v>4184</v>
      </c>
      <c r="B2041" s="6">
        <v>19859</v>
      </c>
      <c r="C2041" s="6">
        <v>2170571</v>
      </c>
      <c r="D2041" s="6">
        <v>3.1563990494510369E-3</v>
      </c>
      <c r="E2041" s="6">
        <v>4.1661532863441604E-2</v>
      </c>
    </row>
    <row r="2042" spans="1:5" x14ac:dyDescent="0.3">
      <c r="A2042" s="7" t="s">
        <v>4185</v>
      </c>
      <c r="B2042" s="6">
        <v>19859</v>
      </c>
      <c r="C2042" s="6">
        <v>2170571</v>
      </c>
      <c r="D2042" s="6">
        <v>8.5008160137785803E-3</v>
      </c>
      <c r="E2042" s="6">
        <v>0.11220286794399528</v>
      </c>
    </row>
    <row r="2043" spans="1:5" x14ac:dyDescent="0.3">
      <c r="A2043" s="7" t="s">
        <v>4196</v>
      </c>
      <c r="B2043" s="6">
        <v>19859</v>
      </c>
      <c r="C2043" s="6">
        <v>2170571</v>
      </c>
      <c r="D2043" s="6">
        <v>2.2654884056424688E-2</v>
      </c>
      <c r="E2043" s="6">
        <v>0.2990234066881845</v>
      </c>
    </row>
    <row r="2044" spans="1:5" x14ac:dyDescent="0.3">
      <c r="A2044" s="7" t="s">
        <v>4285</v>
      </c>
      <c r="B2044" s="6">
        <v>19859</v>
      </c>
      <c r="C2044" s="6">
        <v>2170571</v>
      </c>
      <c r="D2044" s="6">
        <v>2.1164798490791087E-2</v>
      </c>
      <c r="E2044" s="6">
        <v>0.27935566259455313</v>
      </c>
    </row>
    <row r="2045" spans="1:5" x14ac:dyDescent="0.3">
      <c r="A2045" s="7" t="s">
        <v>4439</v>
      </c>
      <c r="B2045" s="6">
        <v>19859</v>
      </c>
      <c r="C2045" s="6">
        <v>2170571</v>
      </c>
      <c r="D2045" s="6">
        <v>1.8495207254936976E-3</v>
      </c>
      <c r="E2045" s="6">
        <v>2.4411954027223935E-2</v>
      </c>
    </row>
    <row r="2046" spans="1:5" x14ac:dyDescent="0.3">
      <c r="A2046" s="7" t="s">
        <v>4186</v>
      </c>
      <c r="B2046" s="6">
        <v>19859</v>
      </c>
      <c r="C2046" s="6">
        <v>2170571</v>
      </c>
      <c r="D2046" s="6">
        <v>2.085072893363178E-3</v>
      </c>
      <c r="E2046" s="6">
        <v>2.752102364389868E-2</v>
      </c>
    </row>
    <row r="2047" spans="1:5" x14ac:dyDescent="0.3">
      <c r="A2047" s="7" t="s">
        <v>4363</v>
      </c>
      <c r="B2047" s="6">
        <v>19859</v>
      </c>
      <c r="C2047" s="6">
        <v>2170571</v>
      </c>
      <c r="D2047" s="6">
        <v>1.8444607159616867E-2</v>
      </c>
      <c r="E2047" s="6">
        <v>0.243451666058287</v>
      </c>
    </row>
    <row r="2048" spans="1:5" x14ac:dyDescent="0.3">
      <c r="A2048" s="7" t="s">
        <v>4187</v>
      </c>
      <c r="B2048" s="6">
        <v>19859</v>
      </c>
      <c r="C2048" s="6">
        <v>2170571</v>
      </c>
      <c r="D2048" s="6">
        <v>3.6868276348756444E-3</v>
      </c>
      <c r="E2048" s="6">
        <v>4.8662697037286956E-2</v>
      </c>
    </row>
    <row r="2049" spans="1:5" x14ac:dyDescent="0.3">
      <c r="A2049" s="7" t="s">
        <v>4234</v>
      </c>
      <c r="B2049" s="6">
        <v>19859</v>
      </c>
      <c r="C2049" s="6">
        <v>2170571</v>
      </c>
      <c r="D2049" s="6">
        <v>7.7784560323121733E-3</v>
      </c>
      <c r="E2049" s="6">
        <v>0.10266838778619272</v>
      </c>
    </row>
    <row r="2050" spans="1:5" x14ac:dyDescent="0.3">
      <c r="A2050" s="7" t="s">
        <v>4188</v>
      </c>
      <c r="B2050" s="6">
        <v>19859</v>
      </c>
      <c r="C2050" s="6">
        <v>2170571</v>
      </c>
      <c r="D2050" s="6">
        <v>1.9228036221642028E-3</v>
      </c>
      <c r="E2050" s="6">
        <v>2.5379220130189412E-2</v>
      </c>
    </row>
    <row r="2051" spans="1:5" x14ac:dyDescent="0.3">
      <c r="A2051" s="7" t="s">
        <v>4189</v>
      </c>
      <c r="B2051" s="6">
        <v>19859</v>
      </c>
      <c r="C2051" s="6">
        <v>2170571</v>
      </c>
      <c r="D2051" s="6">
        <v>1.301294865163396E-2</v>
      </c>
      <c r="E2051" s="6">
        <v>0.17175882371229823</v>
      </c>
    </row>
    <row r="2052" spans="1:5" x14ac:dyDescent="0.3">
      <c r="A2052" s="7" t="s">
        <v>4190</v>
      </c>
      <c r="B2052" s="6">
        <v>19859</v>
      </c>
      <c r="C2052" s="6">
        <v>2170571</v>
      </c>
      <c r="D2052" s="6">
        <v>1.6183306348069856E-2</v>
      </c>
      <c r="E2052" s="6">
        <v>0.21360459773820942</v>
      </c>
    </row>
    <row r="2053" spans="1:5" x14ac:dyDescent="0.3">
      <c r="A2053" s="7" t="s">
        <v>4145</v>
      </c>
      <c r="B2053" s="6">
        <v>19859</v>
      </c>
      <c r="C2053" s="6">
        <v>2170571</v>
      </c>
      <c r="D2053" s="6">
        <v>3.4774479301027728E-3</v>
      </c>
      <c r="E2053" s="6">
        <v>4.589907960024274E-2</v>
      </c>
    </row>
    <row r="2054" spans="1:5" x14ac:dyDescent="0.3">
      <c r="A2054" s="7" t="s">
        <v>4414</v>
      </c>
      <c r="B2054" s="6">
        <v>19859</v>
      </c>
      <c r="C2054" s="6">
        <v>2170571</v>
      </c>
      <c r="D2054" s="6">
        <v>2.1967420692420429E-3</v>
      </c>
      <c r="E2054" s="6">
        <v>2.8994952943655596E-2</v>
      </c>
    </row>
    <row r="2055" spans="1:5" x14ac:dyDescent="0.3">
      <c r="A2055" s="7" t="s">
        <v>4365</v>
      </c>
      <c r="B2055" s="6">
        <v>19859</v>
      </c>
      <c r="C2055" s="6">
        <v>2170571</v>
      </c>
      <c r="D2055" s="6">
        <v>1.2848934549561876E-2</v>
      </c>
      <c r="E2055" s="6">
        <v>0.16959399005328024</v>
      </c>
    </row>
    <row r="2056" spans="1:5" x14ac:dyDescent="0.3">
      <c r="A2056" s="7" t="s">
        <v>4191</v>
      </c>
      <c r="B2056" s="6">
        <v>19859</v>
      </c>
      <c r="C2056" s="6">
        <v>2170571</v>
      </c>
      <c r="D2056" s="6">
        <v>9.8931910505181751E-4</v>
      </c>
      <c r="E2056" s="6">
        <v>1.3058092390033936E-2</v>
      </c>
    </row>
    <row r="2057" spans="1:5" x14ac:dyDescent="0.3">
      <c r="A2057" s="7" t="s">
        <v>4342</v>
      </c>
      <c r="B2057" s="6">
        <v>19859</v>
      </c>
      <c r="C2057" s="6">
        <v>2170571</v>
      </c>
      <c r="D2057" s="6">
        <v>5.1345138102927394E-2</v>
      </c>
      <c r="E2057" s="6">
        <v>0.67770808599916854</v>
      </c>
    </row>
    <row r="2058" spans="1:5" x14ac:dyDescent="0.3">
      <c r="A2058" s="7" t="s">
        <v>4192</v>
      </c>
      <c r="B2058" s="6">
        <v>19859</v>
      </c>
      <c r="C2058" s="6">
        <v>2170571</v>
      </c>
      <c r="D2058" s="6">
        <v>4.6918502177854277E-3</v>
      </c>
      <c r="E2058" s="6">
        <v>6.1928060735099204E-2</v>
      </c>
    </row>
    <row r="2059" spans="1:5" x14ac:dyDescent="0.3">
      <c r="A2059" s="7" t="s">
        <v>4193</v>
      </c>
      <c r="B2059" s="6">
        <v>19859</v>
      </c>
      <c r="C2059" s="6">
        <v>2170571</v>
      </c>
      <c r="D2059" s="6">
        <v>2.2351283484504025E-3</v>
      </c>
      <c r="E2059" s="6">
        <v>2.9501616140447041E-2</v>
      </c>
    </row>
    <row r="2060" spans="1:5" x14ac:dyDescent="0.3">
      <c r="A2060" s="7" t="s">
        <v>4239</v>
      </c>
      <c r="B2060" s="6">
        <v>19859</v>
      </c>
      <c r="C2060" s="6">
        <v>2170571</v>
      </c>
      <c r="D2060" s="6">
        <v>7.6894696577837034E-3</v>
      </c>
      <c r="E2060" s="6">
        <v>0.10149385037544895</v>
      </c>
    </row>
    <row r="2061" spans="1:5" x14ac:dyDescent="0.3">
      <c r="A2061" s="7" t="s">
        <v>4340</v>
      </c>
      <c r="B2061" s="6">
        <v>19859</v>
      </c>
      <c r="C2061" s="6">
        <v>2170571</v>
      </c>
      <c r="D2061" s="6">
        <v>1.3333997532285697E-2</v>
      </c>
      <c r="E2061" s="6">
        <v>0.17599637044909935</v>
      </c>
    </row>
    <row r="2062" spans="1:5" x14ac:dyDescent="0.3">
      <c r="A2062" s="7" t="s">
        <v>4415</v>
      </c>
      <c r="B2062" s="6">
        <v>19859</v>
      </c>
      <c r="C2062" s="6">
        <v>2170571</v>
      </c>
      <c r="D2062" s="6">
        <v>3.4442961435137355E-3</v>
      </c>
      <c r="E2062" s="6">
        <v>4.5461506839377407E-2</v>
      </c>
    </row>
    <row r="2063" spans="1:5" x14ac:dyDescent="0.3">
      <c r="A2063" s="7" t="s">
        <v>4146</v>
      </c>
      <c r="B2063" s="6">
        <v>19859</v>
      </c>
      <c r="C2063" s="6">
        <v>2170571</v>
      </c>
      <c r="D2063" s="6">
        <v>3.9101659866333741E-3</v>
      </c>
      <c r="E2063" s="6">
        <v>5.1610555636800788E-2</v>
      </c>
    </row>
    <row r="2064" spans="1:5" x14ac:dyDescent="0.3">
      <c r="A2064" s="7" t="s">
        <v>4432</v>
      </c>
      <c r="B2064" s="6">
        <v>19859</v>
      </c>
      <c r="C2064" s="6">
        <v>2170571</v>
      </c>
      <c r="D2064" s="6">
        <v>1.7378515496148328E-2</v>
      </c>
      <c r="E2064" s="6">
        <v>0.22938024727467018</v>
      </c>
    </row>
    <row r="2065" spans="1:5" x14ac:dyDescent="0.3">
      <c r="A2065" s="7" t="s">
        <v>4235</v>
      </c>
      <c r="B2065" s="6">
        <v>19859</v>
      </c>
      <c r="C2065" s="6">
        <v>2170571</v>
      </c>
      <c r="D2065" s="6">
        <v>3.4128891877978043E-3</v>
      </c>
      <c r="E2065" s="6">
        <v>4.5046964223820769E-2</v>
      </c>
    </row>
    <row r="2066" spans="1:5" x14ac:dyDescent="0.3">
      <c r="A2066" s="7" t="s">
        <v>4236</v>
      </c>
      <c r="B2066" s="6">
        <v>19859</v>
      </c>
      <c r="C2066" s="6">
        <v>2170571</v>
      </c>
      <c r="D2066" s="6">
        <v>7.3527172992740022E-3</v>
      </c>
      <c r="E2066" s="6">
        <v>9.7049032330869492E-2</v>
      </c>
    </row>
    <row r="2067" spans="1:5" x14ac:dyDescent="0.3">
      <c r="A2067" s="7" t="s">
        <v>4237</v>
      </c>
      <c r="B2067" s="6">
        <v>19859</v>
      </c>
      <c r="C2067" s="6">
        <v>2170571</v>
      </c>
      <c r="D2067" s="6">
        <v>5.8922938584832236E-3</v>
      </c>
      <c r="E2067" s="6">
        <v>7.7772800707486059E-2</v>
      </c>
    </row>
    <row r="2068" spans="1:5" x14ac:dyDescent="0.3">
      <c r="A2068" s="7" t="s">
        <v>4359</v>
      </c>
      <c r="B2068" s="6">
        <v>19859</v>
      </c>
      <c r="C2068" s="6">
        <v>2170571</v>
      </c>
      <c r="D2068" s="6">
        <v>1.2965838218060063E-2</v>
      </c>
      <c r="E2068" s="6">
        <v>0.17113700978896326</v>
      </c>
    </row>
    <row r="2069" spans="1:5" x14ac:dyDescent="0.3">
      <c r="A2069" s="7" t="s">
        <v>4286</v>
      </c>
      <c r="B2069" s="6">
        <v>19859</v>
      </c>
      <c r="C2069" s="6">
        <v>2170571</v>
      </c>
      <c r="D2069" s="6">
        <v>4.2476162774923186E-2</v>
      </c>
      <c r="E2069" s="6">
        <v>0.56064585739503725</v>
      </c>
    </row>
    <row r="2070" spans="1:5" x14ac:dyDescent="0.3">
      <c r="A2070" s="7" t="s">
        <v>4147</v>
      </c>
      <c r="B2070" s="6">
        <v>19859</v>
      </c>
      <c r="C2070" s="6">
        <v>2170571</v>
      </c>
      <c r="D2070" s="6">
        <v>7.446938166421794E-3</v>
      </c>
      <c r="E2070" s="6">
        <v>9.829266017753939E-2</v>
      </c>
    </row>
    <row r="2071" spans="1:5" x14ac:dyDescent="0.3">
      <c r="A2071" s="7" t="s">
        <v>4238</v>
      </c>
      <c r="B2071" s="6">
        <v>19859</v>
      </c>
      <c r="C2071" s="6">
        <v>2170571</v>
      </c>
      <c r="D2071" s="6">
        <v>6.8048404051183212E-3</v>
      </c>
      <c r="E2071" s="6">
        <v>8.9817566703937118E-2</v>
      </c>
    </row>
    <row r="2072" spans="1:5" x14ac:dyDescent="0.3">
      <c r="A2072" s="7" t="s">
        <v>4148</v>
      </c>
      <c r="B2072" s="6">
        <v>19859</v>
      </c>
      <c r="C2072" s="6">
        <v>2170571</v>
      </c>
      <c r="D2072" s="6">
        <v>3.3779925703356591E-3</v>
      </c>
      <c r="E2072" s="6">
        <v>4.4586361317646733E-2</v>
      </c>
    </row>
    <row r="2073" spans="1:5" x14ac:dyDescent="0.3">
      <c r="A2073" s="7" t="s">
        <v>4360</v>
      </c>
      <c r="B2073" s="6">
        <v>19859</v>
      </c>
      <c r="C2073" s="6">
        <v>2170571</v>
      </c>
      <c r="D2073" s="6">
        <v>6.7123643688436372E-3</v>
      </c>
      <c r="E2073" s="6">
        <v>8.8596969002575923E-2</v>
      </c>
    </row>
    <row r="2074" spans="1:5" x14ac:dyDescent="0.3">
      <c r="A2074" s="7" t="s">
        <v>4149</v>
      </c>
      <c r="B2074" s="6">
        <v>19859</v>
      </c>
      <c r="C2074" s="6">
        <v>2170571</v>
      </c>
      <c r="D2074" s="6">
        <v>1.605244403258681E-4</v>
      </c>
      <c r="E2074" s="6">
        <v>2.1187733684005679E-3</v>
      </c>
    </row>
    <row r="2075" spans="1:5" x14ac:dyDescent="0.3">
      <c r="A2075" s="7" t="s">
        <v>4150</v>
      </c>
      <c r="B2075" s="6">
        <v>19859</v>
      </c>
      <c r="C2075" s="6">
        <v>2170571</v>
      </c>
      <c r="D2075" s="6">
        <v>4.5976293506376359E-3</v>
      </c>
      <c r="E2075" s="6">
        <v>6.0684432888429313E-2</v>
      </c>
    </row>
    <row r="2076" spans="1:5" x14ac:dyDescent="0.3">
      <c r="A2076" s="7" t="s">
        <v>4287</v>
      </c>
      <c r="B2076" s="6">
        <v>19859</v>
      </c>
      <c r="C2076" s="6">
        <v>2170571</v>
      </c>
      <c r="D2076" s="6">
        <v>8.5200091533827599E-3</v>
      </c>
      <c r="E2076" s="6">
        <v>0.11245619954239103</v>
      </c>
    </row>
    <row r="2077" spans="1:5" x14ac:dyDescent="0.3">
      <c r="A2077" s="7" t="s">
        <v>4341</v>
      </c>
      <c r="B2077" s="6">
        <v>19859</v>
      </c>
      <c r="C2077" s="6">
        <v>2170571</v>
      </c>
      <c r="D2077" s="6">
        <v>3.1743708074440415E-2</v>
      </c>
      <c r="E2077" s="6">
        <v>0.41898743360121232</v>
      </c>
    </row>
    <row r="2078" spans="1:5" x14ac:dyDescent="0.3">
      <c r="A2078" s="5" t="s">
        <v>8026</v>
      </c>
      <c r="B2078" s="6">
        <v>1364605</v>
      </c>
      <c r="C2078" s="6">
        <v>126231875</v>
      </c>
      <c r="D2078" s="6">
        <v>2.1292014109749342</v>
      </c>
      <c r="E2078" s="6">
        <v>100.00000000000001</v>
      </c>
    </row>
    <row r="2079" spans="1:5" x14ac:dyDescent="0.3">
      <c r="A2079" s="7" t="s">
        <v>3647</v>
      </c>
      <c r="B2079" s="6">
        <v>6347</v>
      </c>
      <c r="C2079" s="6">
        <v>587125</v>
      </c>
      <c r="D2079" s="6">
        <v>3.9642557436996989E-3</v>
      </c>
      <c r="E2079" s="6">
        <v>0.18618509847241355</v>
      </c>
    </row>
    <row r="2080" spans="1:5" x14ac:dyDescent="0.3">
      <c r="A2080" s="7" t="s">
        <v>3649</v>
      </c>
      <c r="B2080" s="6">
        <v>6347</v>
      </c>
      <c r="C2080" s="6">
        <v>587125</v>
      </c>
      <c r="D2080" s="6">
        <v>1.4674027642832073E-3</v>
      </c>
      <c r="E2080" s="6">
        <v>6.8917987594762226E-2</v>
      </c>
    </row>
    <row r="2081" spans="1:5" x14ac:dyDescent="0.3">
      <c r="A2081" s="7" t="s">
        <v>3650</v>
      </c>
      <c r="B2081" s="6">
        <v>6347</v>
      </c>
      <c r="C2081" s="6">
        <v>587125</v>
      </c>
      <c r="D2081" s="6">
        <v>1.79717579930048E-3</v>
      </c>
      <c r="E2081" s="6">
        <v>8.4406096578602971E-2</v>
      </c>
    </row>
    <row r="2082" spans="1:5" x14ac:dyDescent="0.3">
      <c r="A2082" s="7" t="s">
        <v>3815</v>
      </c>
      <c r="B2082" s="6">
        <v>6347</v>
      </c>
      <c r="C2082" s="6">
        <v>587125</v>
      </c>
      <c r="D2082" s="6">
        <v>4.9204230621624793E-4</v>
      </c>
      <c r="E2082" s="6">
        <v>2.3109241975889358E-2</v>
      </c>
    </row>
    <row r="2083" spans="1:5" x14ac:dyDescent="0.3">
      <c r="A2083" s="7" t="s">
        <v>3651</v>
      </c>
      <c r="B2083" s="6">
        <v>6347</v>
      </c>
      <c r="C2083" s="6">
        <v>587125</v>
      </c>
      <c r="D2083" s="6">
        <v>6.0039630343620889E-3</v>
      </c>
      <c r="E2083" s="6">
        <v>0.28198192070579886</v>
      </c>
    </row>
    <row r="2084" spans="1:5" x14ac:dyDescent="0.3">
      <c r="A2084" s="7" t="s">
        <v>3817</v>
      </c>
      <c r="B2084" s="6">
        <v>6347</v>
      </c>
      <c r="C2084" s="6">
        <v>587125</v>
      </c>
      <c r="D2084" s="6">
        <v>2.2839836128974063E-3</v>
      </c>
      <c r="E2084" s="6">
        <v>0.10726949555474882</v>
      </c>
    </row>
    <row r="2085" spans="1:5" x14ac:dyDescent="0.3">
      <c r="A2085" s="7" t="s">
        <v>3652</v>
      </c>
      <c r="B2085" s="6">
        <v>6347</v>
      </c>
      <c r="C2085" s="6">
        <v>587125</v>
      </c>
      <c r="D2085" s="6">
        <v>3.9136556483795881E-3</v>
      </c>
      <c r="E2085" s="6">
        <v>0.18380861614155969</v>
      </c>
    </row>
    <row r="2086" spans="1:5" x14ac:dyDescent="0.3">
      <c r="A2086" s="7" t="s">
        <v>3653</v>
      </c>
      <c r="B2086" s="6">
        <v>6347</v>
      </c>
      <c r="C2086" s="6">
        <v>587125</v>
      </c>
      <c r="D2086" s="6">
        <v>5.019878421929593E-3</v>
      </c>
      <c r="E2086" s="6">
        <v>0.23576343675402014</v>
      </c>
    </row>
    <row r="2087" spans="1:5" x14ac:dyDescent="0.3">
      <c r="A2087" s="7" t="s">
        <v>3654</v>
      </c>
      <c r="B2087" s="6">
        <v>6347</v>
      </c>
      <c r="C2087" s="6">
        <v>587125</v>
      </c>
      <c r="D2087" s="6">
        <v>3.2471302548526143E-3</v>
      </c>
      <c r="E2087" s="6">
        <v>0.15250460750755354</v>
      </c>
    </row>
    <row r="2088" spans="1:5" x14ac:dyDescent="0.3">
      <c r="A2088" s="7" t="s">
        <v>3818</v>
      </c>
      <c r="B2088" s="6">
        <v>6347</v>
      </c>
      <c r="C2088" s="6">
        <v>587125</v>
      </c>
      <c r="D2088" s="6">
        <v>1.5747098629793038E-2</v>
      </c>
      <c r="E2088" s="6">
        <v>0.73957769089504055</v>
      </c>
    </row>
    <row r="2089" spans="1:5" x14ac:dyDescent="0.3">
      <c r="A2089" s="7" t="s">
        <v>3819</v>
      </c>
      <c r="B2089" s="6">
        <v>6347</v>
      </c>
      <c r="C2089" s="6">
        <v>587125</v>
      </c>
      <c r="D2089" s="6">
        <v>2.7139099400310354E-2</v>
      </c>
      <c r="E2089" s="6">
        <v>1.2746140060034861</v>
      </c>
    </row>
    <row r="2090" spans="1:5" x14ac:dyDescent="0.3">
      <c r="A2090" s="7" t="s">
        <v>3655</v>
      </c>
      <c r="B2090" s="6">
        <v>6347</v>
      </c>
      <c r="C2090" s="6">
        <v>587125</v>
      </c>
      <c r="D2090" s="6">
        <v>6.2412600331046763E-3</v>
      </c>
      <c r="E2090" s="6">
        <v>0.29312680336083768</v>
      </c>
    </row>
    <row r="2091" spans="1:5" x14ac:dyDescent="0.3">
      <c r="A2091" s="7" t="s">
        <v>3820</v>
      </c>
      <c r="B2091" s="6">
        <v>6347</v>
      </c>
      <c r="C2091" s="6">
        <v>587125</v>
      </c>
      <c r="D2091" s="6">
        <v>4.5540085788099536E-4</v>
      </c>
      <c r="E2091" s="6">
        <v>2.1388340977684831E-2</v>
      </c>
    </row>
    <row r="2092" spans="1:5" x14ac:dyDescent="0.3">
      <c r="A2092" s="7" t="s">
        <v>3656</v>
      </c>
      <c r="B2092" s="6">
        <v>6347</v>
      </c>
      <c r="C2092" s="6">
        <v>587125</v>
      </c>
      <c r="D2092" s="6">
        <v>9.3400796637431727E-3</v>
      </c>
      <c r="E2092" s="6">
        <v>0.43866585920899193</v>
      </c>
    </row>
    <row r="2093" spans="1:5" x14ac:dyDescent="0.3">
      <c r="A2093" s="7" t="s">
        <v>3657</v>
      </c>
      <c r="B2093" s="6">
        <v>6347</v>
      </c>
      <c r="C2093" s="6">
        <v>587125</v>
      </c>
      <c r="D2093" s="6">
        <v>4.4964291599974143E-3</v>
      </c>
      <c r="E2093" s="6">
        <v>0.21117913677966976</v>
      </c>
    </row>
    <row r="2094" spans="1:5" x14ac:dyDescent="0.3">
      <c r="A2094" s="7" t="s">
        <v>3658</v>
      </c>
      <c r="B2094" s="6">
        <v>6347</v>
      </c>
      <c r="C2094" s="6">
        <v>587125</v>
      </c>
      <c r="D2094" s="6">
        <v>3.3535649381121577E-3</v>
      </c>
      <c r="E2094" s="6">
        <v>0.15750341516900479</v>
      </c>
    </row>
    <row r="2095" spans="1:5" x14ac:dyDescent="0.3">
      <c r="A2095" s="7" t="s">
        <v>3659</v>
      </c>
      <c r="B2095" s="6">
        <v>6347</v>
      </c>
      <c r="C2095" s="6">
        <v>587125</v>
      </c>
      <c r="D2095" s="6">
        <v>1.3766715588816297E-3</v>
      </c>
      <c r="E2095" s="6">
        <v>6.465670893254151E-2</v>
      </c>
    </row>
    <row r="2096" spans="1:5" x14ac:dyDescent="0.3">
      <c r="A2096" s="7" t="s">
        <v>3821</v>
      </c>
      <c r="B2096" s="6">
        <v>6347</v>
      </c>
      <c r="C2096" s="6">
        <v>587125</v>
      </c>
      <c r="D2096" s="6">
        <v>1.6146664899734601E-2</v>
      </c>
      <c r="E2096" s="6">
        <v>0.75834370654212802</v>
      </c>
    </row>
    <row r="2097" spans="1:5" x14ac:dyDescent="0.3">
      <c r="A2097" s="7" t="s">
        <v>3822</v>
      </c>
      <c r="B2097" s="6">
        <v>6347</v>
      </c>
      <c r="C2097" s="6">
        <v>587125</v>
      </c>
      <c r="D2097" s="6">
        <v>4.4528083881697333E-3</v>
      </c>
      <c r="E2097" s="6">
        <v>0.20913044511514056</v>
      </c>
    </row>
    <row r="2098" spans="1:5" x14ac:dyDescent="0.3">
      <c r="A2098" s="7" t="s">
        <v>3660</v>
      </c>
      <c r="B2098" s="6">
        <v>6347</v>
      </c>
      <c r="C2098" s="6">
        <v>587125</v>
      </c>
      <c r="D2098" s="6">
        <v>1.1562994196081824E-2</v>
      </c>
      <c r="E2098" s="6">
        <v>0.54306718643339991</v>
      </c>
    </row>
    <row r="2099" spans="1:5" x14ac:dyDescent="0.3">
      <c r="A2099" s="7" t="s">
        <v>3661</v>
      </c>
      <c r="B2099" s="6">
        <v>6347</v>
      </c>
      <c r="C2099" s="6">
        <v>587125</v>
      </c>
      <c r="D2099" s="6">
        <v>7.0473718964802314E-3</v>
      </c>
      <c r="E2099" s="6">
        <v>0.33098662532133727</v>
      </c>
    </row>
    <row r="2100" spans="1:5" x14ac:dyDescent="0.3">
      <c r="A2100" s="7" t="s">
        <v>3662</v>
      </c>
      <c r="B2100" s="6">
        <v>6347</v>
      </c>
      <c r="C2100" s="6">
        <v>587125</v>
      </c>
      <c r="D2100" s="6">
        <v>2.8964192493580549E-3</v>
      </c>
      <c r="E2100" s="6">
        <v>0.13603312652473876</v>
      </c>
    </row>
    <row r="2101" spans="1:5" x14ac:dyDescent="0.3">
      <c r="A2101" s="7" t="s">
        <v>3663</v>
      </c>
      <c r="B2101" s="6">
        <v>6347</v>
      </c>
      <c r="C2101" s="6">
        <v>587125</v>
      </c>
      <c r="D2101" s="6">
        <v>1.3398556274590663E-2</v>
      </c>
      <c r="E2101" s="6">
        <v>0.62927613167678853</v>
      </c>
    </row>
    <row r="2102" spans="1:5" x14ac:dyDescent="0.3">
      <c r="A2102" s="7" t="s">
        <v>3777</v>
      </c>
      <c r="B2102" s="6">
        <v>6347</v>
      </c>
      <c r="C2102" s="6">
        <v>587125</v>
      </c>
      <c r="D2102" s="6">
        <v>2.1112453564597869E-3</v>
      </c>
      <c r="E2102" s="6">
        <v>9.9156676563213211E-2</v>
      </c>
    </row>
    <row r="2103" spans="1:5" x14ac:dyDescent="0.3">
      <c r="A2103" s="7" t="s">
        <v>3823</v>
      </c>
      <c r="B2103" s="6">
        <v>6347</v>
      </c>
      <c r="C2103" s="6">
        <v>587125</v>
      </c>
      <c r="D2103" s="6">
        <v>1.1348379998689631E-2</v>
      </c>
      <c r="E2103" s="6">
        <v>0.53298762344391626</v>
      </c>
    </row>
    <row r="2104" spans="1:5" x14ac:dyDescent="0.3">
      <c r="A2104" s="7" t="s">
        <v>3782</v>
      </c>
      <c r="B2104" s="6">
        <v>6347</v>
      </c>
      <c r="C2104" s="6">
        <v>587125</v>
      </c>
      <c r="D2104" s="6">
        <v>3.0203022413486705E-3</v>
      </c>
      <c r="E2104" s="6">
        <v>0.1418514108520017</v>
      </c>
    </row>
    <row r="2105" spans="1:5" x14ac:dyDescent="0.3">
      <c r="A2105" s="7" t="s">
        <v>3664</v>
      </c>
      <c r="B2105" s="6">
        <v>6347</v>
      </c>
      <c r="C2105" s="6">
        <v>587125</v>
      </c>
      <c r="D2105" s="6">
        <v>4.8680781359692607E-3</v>
      </c>
      <c r="E2105" s="6">
        <v>0.22863398976145852</v>
      </c>
    </row>
    <row r="2106" spans="1:5" x14ac:dyDescent="0.3">
      <c r="A2106" s="7" t="s">
        <v>3824</v>
      </c>
      <c r="B2106" s="6">
        <v>6347</v>
      </c>
      <c r="C2106" s="6">
        <v>587125</v>
      </c>
      <c r="D2106" s="6">
        <v>1.4726372569025292E-2</v>
      </c>
      <c r="E2106" s="6">
        <v>0.69163830594505737</v>
      </c>
    </row>
    <row r="2107" spans="1:5" x14ac:dyDescent="0.3">
      <c r="A2107" s="7" t="s">
        <v>3665</v>
      </c>
      <c r="B2107" s="6">
        <v>6347</v>
      </c>
      <c r="C2107" s="6">
        <v>587125</v>
      </c>
      <c r="D2107" s="6">
        <v>5.0792026716152397E-3</v>
      </c>
      <c r="E2107" s="6">
        <v>0.23854965741777986</v>
      </c>
    </row>
    <row r="2108" spans="1:5" x14ac:dyDescent="0.3">
      <c r="A2108" s="7" t="s">
        <v>3825</v>
      </c>
      <c r="B2108" s="6">
        <v>6347</v>
      </c>
      <c r="C2108" s="6">
        <v>587125</v>
      </c>
      <c r="D2108" s="6">
        <v>1.5930305871469301E-3</v>
      </c>
      <c r="E2108" s="6">
        <v>7.4818219588606322E-2</v>
      </c>
    </row>
    <row r="2109" spans="1:5" x14ac:dyDescent="0.3">
      <c r="A2109" s="7" t="s">
        <v>3666</v>
      </c>
      <c r="B2109" s="6">
        <v>6347</v>
      </c>
      <c r="C2109" s="6">
        <v>587125</v>
      </c>
      <c r="D2109" s="6">
        <v>6.7455161554326746E-3</v>
      </c>
      <c r="E2109" s="6">
        <v>0.31680967900279522</v>
      </c>
    </row>
    <row r="2110" spans="1:5" x14ac:dyDescent="0.3">
      <c r="A2110" s="7" t="s">
        <v>3826</v>
      </c>
      <c r="B2110" s="6">
        <v>6347</v>
      </c>
      <c r="C2110" s="6">
        <v>587125</v>
      </c>
      <c r="D2110" s="6">
        <v>2.8021983822102627E-3</v>
      </c>
      <c r="E2110" s="6">
        <v>0.1316079525293557</v>
      </c>
    </row>
    <row r="2111" spans="1:5" x14ac:dyDescent="0.3">
      <c r="A2111" s="7" t="s">
        <v>3667</v>
      </c>
      <c r="B2111" s="6">
        <v>6347</v>
      </c>
      <c r="C2111" s="6">
        <v>587125</v>
      </c>
      <c r="D2111" s="6">
        <v>1.8966311590675937E-3</v>
      </c>
      <c r="E2111" s="6">
        <v>8.9077113573729549E-2</v>
      </c>
    </row>
    <row r="2112" spans="1:5" x14ac:dyDescent="0.3">
      <c r="A2112" s="7" t="s">
        <v>3668</v>
      </c>
      <c r="B2112" s="6">
        <v>6347</v>
      </c>
      <c r="C2112" s="6">
        <v>587125</v>
      </c>
      <c r="D2112" s="6">
        <v>1.2144022876826542E-3</v>
      </c>
      <c r="E2112" s="6">
        <v>5.7035575940492883E-2</v>
      </c>
    </row>
    <row r="2113" spans="1:5" x14ac:dyDescent="0.3">
      <c r="A2113" s="7" t="s">
        <v>3669</v>
      </c>
      <c r="B2113" s="6">
        <v>6347</v>
      </c>
      <c r="C2113" s="6">
        <v>587125</v>
      </c>
      <c r="D2113" s="6">
        <v>2.3396437177495275E-2</v>
      </c>
      <c r="E2113" s="6">
        <v>1.0988362611868809</v>
      </c>
    </row>
    <row r="2114" spans="1:5" x14ac:dyDescent="0.3">
      <c r="A2114" s="7" t="s">
        <v>3827</v>
      </c>
      <c r="B2114" s="6">
        <v>6347</v>
      </c>
      <c r="C2114" s="6">
        <v>587125</v>
      </c>
      <c r="D2114" s="6">
        <v>9.0521825696804753E-3</v>
      </c>
      <c r="E2114" s="6">
        <v>0.42514449422309919</v>
      </c>
    </row>
    <row r="2115" spans="1:5" x14ac:dyDescent="0.3">
      <c r="A2115" s="7" t="s">
        <v>3670</v>
      </c>
      <c r="B2115" s="6">
        <v>6347</v>
      </c>
      <c r="C2115" s="6">
        <v>587125</v>
      </c>
      <c r="D2115" s="6">
        <v>1.0817951413265026E-3</v>
      </c>
      <c r="E2115" s="6">
        <v>5.0807553280324116E-2</v>
      </c>
    </row>
    <row r="2116" spans="1:5" x14ac:dyDescent="0.3">
      <c r="A2116" s="7" t="s">
        <v>3671</v>
      </c>
      <c r="B2116" s="6">
        <v>6347</v>
      </c>
      <c r="C2116" s="6">
        <v>587125</v>
      </c>
      <c r="D2116" s="6">
        <v>1.2266161037944052E-3</v>
      </c>
      <c r="E2116" s="6">
        <v>5.760920960656106E-2</v>
      </c>
    </row>
    <row r="2117" spans="1:5" x14ac:dyDescent="0.3">
      <c r="A2117" s="7" t="s">
        <v>3828</v>
      </c>
      <c r="B2117" s="6">
        <v>6347</v>
      </c>
      <c r="C2117" s="6">
        <v>587125</v>
      </c>
      <c r="D2117" s="6">
        <v>7.3457379757815725E-4</v>
      </c>
      <c r="E2117" s="6">
        <v>3.4499967630671702E-2</v>
      </c>
    </row>
    <row r="2118" spans="1:5" x14ac:dyDescent="0.3">
      <c r="A2118" s="7" t="s">
        <v>3672</v>
      </c>
      <c r="B2118" s="6">
        <v>6347</v>
      </c>
      <c r="C2118" s="6">
        <v>587125</v>
      </c>
      <c r="D2118" s="6">
        <v>1.9852685674214426E-2</v>
      </c>
      <c r="E2118" s="6">
        <v>0.93240055036052871</v>
      </c>
    </row>
    <row r="2119" spans="1:5" x14ac:dyDescent="0.3">
      <c r="A2119" s="7" t="s">
        <v>3829</v>
      </c>
      <c r="B2119" s="6">
        <v>6347</v>
      </c>
      <c r="C2119" s="6">
        <v>587125</v>
      </c>
      <c r="D2119" s="6">
        <v>1.7535550274727983E-3</v>
      </c>
      <c r="E2119" s="6">
        <v>8.235740491407377E-2</v>
      </c>
    </row>
    <row r="2120" spans="1:5" x14ac:dyDescent="0.3">
      <c r="A2120" s="7" t="s">
        <v>3830</v>
      </c>
      <c r="B2120" s="6">
        <v>6347</v>
      </c>
      <c r="C2120" s="6">
        <v>587125</v>
      </c>
      <c r="D2120" s="6">
        <v>6.8048404051183214E-4</v>
      </c>
      <c r="E2120" s="6">
        <v>3.1959589966655495E-2</v>
      </c>
    </row>
    <row r="2121" spans="1:5" x14ac:dyDescent="0.3">
      <c r="A2121" s="7" t="s">
        <v>3673</v>
      </c>
      <c r="B2121" s="6">
        <v>6347</v>
      </c>
      <c r="C2121" s="6">
        <v>587125</v>
      </c>
      <c r="D2121" s="6">
        <v>2.7578796780333384E-2</v>
      </c>
      <c r="E2121" s="6">
        <v>1.2952648179819404</v>
      </c>
    </row>
    <row r="2122" spans="1:5" x14ac:dyDescent="0.3">
      <c r="A2122" s="7" t="s">
        <v>3674</v>
      </c>
      <c r="B2122" s="6">
        <v>6347</v>
      </c>
      <c r="C2122" s="6">
        <v>587125</v>
      </c>
      <c r="D2122" s="6">
        <v>3.8927176779023015E-3</v>
      </c>
      <c r="E2122" s="6">
        <v>0.18282524414258566</v>
      </c>
    </row>
    <row r="2123" spans="1:5" x14ac:dyDescent="0.3">
      <c r="A2123" s="7" t="s">
        <v>3675</v>
      </c>
      <c r="B2123" s="6">
        <v>6347</v>
      </c>
      <c r="C2123" s="6">
        <v>587125</v>
      </c>
      <c r="D2123" s="6">
        <v>9.2825002449306332E-4</v>
      </c>
      <c r="E2123" s="6">
        <v>4.3596158621181345E-2</v>
      </c>
    </row>
    <row r="2124" spans="1:5" x14ac:dyDescent="0.3">
      <c r="A2124" s="7" t="s">
        <v>3831</v>
      </c>
      <c r="B2124" s="6">
        <v>6347</v>
      </c>
      <c r="C2124" s="6">
        <v>587125</v>
      </c>
      <c r="D2124" s="6">
        <v>3.1761156383171493E-2</v>
      </c>
      <c r="E2124" s="6">
        <v>1.4916933747769998</v>
      </c>
    </row>
    <row r="2125" spans="1:5" x14ac:dyDescent="0.3">
      <c r="A2125" s="7" t="s">
        <v>3832</v>
      </c>
      <c r="B2125" s="6">
        <v>6347</v>
      </c>
      <c r="C2125" s="6">
        <v>587125</v>
      </c>
      <c r="D2125" s="6">
        <v>4.7947952392987563E-3</v>
      </c>
      <c r="E2125" s="6">
        <v>0.22519218776504948</v>
      </c>
    </row>
    <row r="2126" spans="1:5" x14ac:dyDescent="0.3">
      <c r="A2126" s="7" t="s">
        <v>3784</v>
      </c>
      <c r="B2126" s="6">
        <v>6347</v>
      </c>
      <c r="C2126" s="6">
        <v>587125</v>
      </c>
      <c r="D2126" s="6">
        <v>1.3161259275848079E-2</v>
      </c>
      <c r="E2126" s="6">
        <v>0.61813124902174976</v>
      </c>
    </row>
    <row r="2127" spans="1:5" x14ac:dyDescent="0.3">
      <c r="A2127" s="7" t="s">
        <v>3676</v>
      </c>
      <c r="B2127" s="6">
        <v>6347</v>
      </c>
      <c r="C2127" s="6">
        <v>587125</v>
      </c>
      <c r="D2127" s="6">
        <v>5.703852124187639E-3</v>
      </c>
      <c r="E2127" s="6">
        <v>0.26788692205383796</v>
      </c>
    </row>
    <row r="2128" spans="1:5" x14ac:dyDescent="0.3">
      <c r="A2128" s="7" t="s">
        <v>3677</v>
      </c>
      <c r="B2128" s="6">
        <v>6347</v>
      </c>
      <c r="C2128" s="6">
        <v>587125</v>
      </c>
      <c r="D2128" s="6">
        <v>3.9206349718720179E-3</v>
      </c>
      <c r="E2128" s="6">
        <v>0.18413640680788435</v>
      </c>
    </row>
    <row r="2129" spans="1:5" x14ac:dyDescent="0.3">
      <c r="A2129" s="7" t="s">
        <v>3678</v>
      </c>
      <c r="B2129" s="6">
        <v>6347</v>
      </c>
      <c r="C2129" s="6">
        <v>587125</v>
      </c>
      <c r="D2129" s="6">
        <v>4.168400955853249E-3</v>
      </c>
      <c r="E2129" s="6">
        <v>0.19577297546241021</v>
      </c>
    </row>
    <row r="2130" spans="1:5" x14ac:dyDescent="0.3">
      <c r="A2130" s="7" t="s">
        <v>3785</v>
      </c>
      <c r="B2130" s="6">
        <v>6347</v>
      </c>
      <c r="C2130" s="6">
        <v>587125</v>
      </c>
      <c r="D2130" s="6">
        <v>2.5143012881475644E-3</v>
      </c>
      <c r="E2130" s="6">
        <v>0.11808658754346299</v>
      </c>
    </row>
    <row r="2131" spans="1:5" x14ac:dyDescent="0.3">
      <c r="A2131" s="7" t="s">
        <v>3679</v>
      </c>
      <c r="B2131" s="6">
        <v>6347</v>
      </c>
      <c r="C2131" s="6">
        <v>587125</v>
      </c>
      <c r="D2131" s="6">
        <v>3.3500752763659431E-4</v>
      </c>
      <c r="E2131" s="6">
        <v>1.5733951983584245E-2</v>
      </c>
    </row>
    <row r="2132" spans="1:5" x14ac:dyDescent="0.3">
      <c r="A2132" s="7" t="s">
        <v>3786</v>
      </c>
      <c r="B2132" s="6">
        <v>6347</v>
      </c>
      <c r="C2132" s="6">
        <v>587125</v>
      </c>
      <c r="D2132" s="6">
        <v>6.8048404051183214E-4</v>
      </c>
      <c r="E2132" s="6">
        <v>3.1959589966655495E-2</v>
      </c>
    </row>
    <row r="2133" spans="1:5" x14ac:dyDescent="0.3">
      <c r="A2133" s="7" t="s">
        <v>3680</v>
      </c>
      <c r="B2133" s="6">
        <v>6347</v>
      </c>
      <c r="C2133" s="6">
        <v>587125</v>
      </c>
      <c r="D2133" s="6">
        <v>2.3380733699637313E-4</v>
      </c>
      <c r="E2133" s="6">
        <v>1.0980987321876502E-2</v>
      </c>
    </row>
    <row r="2134" spans="1:5" x14ac:dyDescent="0.3">
      <c r="A2134" s="7" t="s">
        <v>3808</v>
      </c>
      <c r="B2134" s="6">
        <v>6347</v>
      </c>
      <c r="C2134" s="6">
        <v>587125</v>
      </c>
      <c r="D2134" s="6">
        <v>1.4981117876498952E-2</v>
      </c>
      <c r="E2134" s="6">
        <v>0.70360266526590787</v>
      </c>
    </row>
    <row r="2135" spans="1:5" x14ac:dyDescent="0.3">
      <c r="A2135" s="7" t="s">
        <v>3681</v>
      </c>
      <c r="B2135" s="6">
        <v>6347</v>
      </c>
      <c r="C2135" s="6">
        <v>587125</v>
      </c>
      <c r="D2135" s="6">
        <v>2.3572665095679111E-3</v>
      </c>
      <c r="E2135" s="6">
        <v>0.11071129755115788</v>
      </c>
    </row>
    <row r="2136" spans="1:5" x14ac:dyDescent="0.3">
      <c r="A2136" s="7" t="s">
        <v>3833</v>
      </c>
      <c r="B2136" s="6">
        <v>6347</v>
      </c>
      <c r="C2136" s="6">
        <v>587125</v>
      </c>
      <c r="D2136" s="6">
        <v>6.7524954789251039E-4</v>
      </c>
      <c r="E2136" s="6">
        <v>3.1713746966911989E-2</v>
      </c>
    </row>
    <row r="2137" spans="1:5" x14ac:dyDescent="0.3">
      <c r="A2137" s="7" t="s">
        <v>3682</v>
      </c>
      <c r="B2137" s="6">
        <v>6347</v>
      </c>
      <c r="C2137" s="6">
        <v>587125</v>
      </c>
      <c r="D2137" s="6">
        <v>5.2589202515452875E-3</v>
      </c>
      <c r="E2137" s="6">
        <v>0.24699026707564017</v>
      </c>
    </row>
    <row r="2138" spans="1:5" x14ac:dyDescent="0.3">
      <c r="A2138" s="7" t="s">
        <v>3683</v>
      </c>
      <c r="B2138" s="6">
        <v>6347</v>
      </c>
      <c r="C2138" s="6">
        <v>587125</v>
      </c>
      <c r="D2138" s="6">
        <v>1.0955793052240499E-2</v>
      </c>
      <c r="E2138" s="6">
        <v>0.5145493984631534</v>
      </c>
    </row>
    <row r="2139" spans="1:5" x14ac:dyDescent="0.3">
      <c r="A2139" s="7" t="s">
        <v>3834</v>
      </c>
      <c r="B2139" s="6">
        <v>6347</v>
      </c>
      <c r="C2139" s="6">
        <v>587125</v>
      </c>
      <c r="D2139" s="6">
        <v>2.7149568385548997E-3</v>
      </c>
      <c r="E2139" s="6">
        <v>0.1275105692002973</v>
      </c>
    </row>
    <row r="2140" spans="1:5" x14ac:dyDescent="0.3">
      <c r="A2140" s="7" t="s">
        <v>3787</v>
      </c>
      <c r="B2140" s="6">
        <v>6347</v>
      </c>
      <c r="C2140" s="6">
        <v>587125</v>
      </c>
      <c r="D2140" s="6">
        <v>3.0569436896839227E-3</v>
      </c>
      <c r="E2140" s="6">
        <v>0.14357231185020622</v>
      </c>
    </row>
    <row r="2141" spans="1:5" x14ac:dyDescent="0.3">
      <c r="A2141" s="7" t="s">
        <v>3835</v>
      </c>
      <c r="B2141" s="6">
        <v>6347</v>
      </c>
      <c r="C2141" s="6">
        <v>587125</v>
      </c>
      <c r="D2141" s="6">
        <v>2.0041127408510009E-2</v>
      </c>
      <c r="E2141" s="6">
        <v>0.94125089835129483</v>
      </c>
    </row>
    <row r="2142" spans="1:5" x14ac:dyDescent="0.3">
      <c r="A2142" s="7" t="s">
        <v>3780</v>
      </c>
      <c r="B2142" s="6">
        <v>6347</v>
      </c>
      <c r="C2142" s="6">
        <v>587125</v>
      </c>
      <c r="D2142" s="6">
        <v>1.1180876234871334E-2</v>
      </c>
      <c r="E2142" s="6">
        <v>0.52512064745212417</v>
      </c>
    </row>
    <row r="2143" spans="1:5" x14ac:dyDescent="0.3">
      <c r="A2143" s="7" t="s">
        <v>3684</v>
      </c>
      <c r="B2143" s="6">
        <v>6347</v>
      </c>
      <c r="C2143" s="6">
        <v>587125</v>
      </c>
      <c r="D2143" s="6">
        <v>2.0885625551093929E-3</v>
      </c>
      <c r="E2143" s="6">
        <v>9.8091356897658022E-2</v>
      </c>
    </row>
    <row r="2144" spans="1:5" x14ac:dyDescent="0.3">
      <c r="A2144" s="7" t="s">
        <v>3788</v>
      </c>
      <c r="B2144" s="6">
        <v>6347</v>
      </c>
      <c r="C2144" s="6">
        <v>587125</v>
      </c>
      <c r="D2144" s="6">
        <v>5.3252238247233638E-3</v>
      </c>
      <c r="E2144" s="6">
        <v>0.25010427840572458</v>
      </c>
    </row>
    <row r="2145" spans="1:5" x14ac:dyDescent="0.3">
      <c r="A2145" s="7" t="s">
        <v>3836</v>
      </c>
      <c r="B2145" s="6">
        <v>6347</v>
      </c>
      <c r="C2145" s="6">
        <v>587125</v>
      </c>
      <c r="D2145" s="6">
        <v>2.0130113783038479E-2</v>
      </c>
      <c r="E2145" s="6">
        <v>0.94543022934693433</v>
      </c>
    </row>
    <row r="2146" spans="1:5" x14ac:dyDescent="0.3">
      <c r="A2146" s="7" t="s">
        <v>3776</v>
      </c>
      <c r="B2146" s="6">
        <v>6347</v>
      </c>
      <c r="C2146" s="6">
        <v>587125</v>
      </c>
      <c r="D2146" s="6">
        <v>3.1860611742938602E-3</v>
      </c>
      <c r="E2146" s="6">
        <v>0.14963643917721264</v>
      </c>
    </row>
    <row r="2147" spans="1:5" x14ac:dyDescent="0.3">
      <c r="A2147" s="7" t="s">
        <v>3685</v>
      </c>
      <c r="B2147" s="6">
        <v>6347</v>
      </c>
      <c r="C2147" s="6">
        <v>587125</v>
      </c>
      <c r="D2147" s="6">
        <v>1.1201814205348622E-3</v>
      </c>
      <c r="E2147" s="6">
        <v>5.2610401945109818E-2</v>
      </c>
    </row>
    <row r="2148" spans="1:5" x14ac:dyDescent="0.3">
      <c r="A2148" s="7" t="s">
        <v>3686</v>
      </c>
      <c r="B2148" s="6">
        <v>6347</v>
      </c>
      <c r="C2148" s="6">
        <v>587125</v>
      </c>
      <c r="D2148" s="6">
        <v>1.7919413066811579E-3</v>
      </c>
      <c r="E2148" s="6">
        <v>8.4160253578859465E-2</v>
      </c>
    </row>
    <row r="2149" spans="1:5" x14ac:dyDescent="0.3">
      <c r="A2149" s="7" t="s">
        <v>3687</v>
      </c>
      <c r="B2149" s="6">
        <v>6347</v>
      </c>
      <c r="C2149" s="6">
        <v>587125</v>
      </c>
      <c r="D2149" s="6">
        <v>1.0817951413265026E-3</v>
      </c>
      <c r="E2149" s="6">
        <v>5.0807553280324116E-2</v>
      </c>
    </row>
    <row r="2150" spans="1:5" x14ac:dyDescent="0.3">
      <c r="A2150" s="7" t="s">
        <v>3837</v>
      </c>
      <c r="B2150" s="6">
        <v>6347</v>
      </c>
      <c r="C2150" s="6">
        <v>587125</v>
      </c>
      <c r="D2150" s="6">
        <v>1.1254159131541838E-3</v>
      </c>
      <c r="E2150" s="6">
        <v>5.2856244944853317E-2</v>
      </c>
    </row>
    <row r="2151" spans="1:5" x14ac:dyDescent="0.3">
      <c r="A2151" s="7" t="s">
        <v>3688</v>
      </c>
      <c r="B2151" s="6">
        <v>6347</v>
      </c>
      <c r="C2151" s="6">
        <v>587125</v>
      </c>
      <c r="D2151" s="6">
        <v>1.9439160757288007E-2</v>
      </c>
      <c r="E2151" s="6">
        <v>0.91297895338079194</v>
      </c>
    </row>
    <row r="2152" spans="1:5" x14ac:dyDescent="0.3">
      <c r="A2152" s="7" t="s">
        <v>3689</v>
      </c>
      <c r="B2152" s="6">
        <v>6347</v>
      </c>
      <c r="C2152" s="6">
        <v>587125</v>
      </c>
      <c r="D2152" s="6">
        <v>8.3577398821837855E-3</v>
      </c>
      <c r="E2152" s="6">
        <v>0.39252932292379444</v>
      </c>
    </row>
    <row r="2153" spans="1:5" x14ac:dyDescent="0.3">
      <c r="A2153" s="7" t="s">
        <v>3789</v>
      </c>
      <c r="B2153" s="6">
        <v>6347</v>
      </c>
      <c r="C2153" s="6">
        <v>587125</v>
      </c>
      <c r="D2153" s="6">
        <v>6.1438984703852909E-2</v>
      </c>
      <c r="E2153" s="6">
        <v>2.8855412356560852</v>
      </c>
    </row>
    <row r="2154" spans="1:5" x14ac:dyDescent="0.3">
      <c r="A2154" s="7" t="s">
        <v>3790</v>
      </c>
      <c r="B2154" s="6">
        <v>6347</v>
      </c>
      <c r="C2154" s="6">
        <v>587125</v>
      </c>
      <c r="D2154" s="6">
        <v>1.1390255939644206E-2</v>
      </c>
      <c r="E2154" s="6">
        <v>0.5349543674418642</v>
      </c>
    </row>
    <row r="2155" spans="1:5" x14ac:dyDescent="0.3">
      <c r="A2155" s="7" t="s">
        <v>3791</v>
      </c>
      <c r="B2155" s="6">
        <v>6347</v>
      </c>
      <c r="C2155" s="6">
        <v>587125</v>
      </c>
      <c r="D2155" s="6">
        <v>1.4764758848233649E-2</v>
      </c>
      <c r="E2155" s="6">
        <v>0.69344115460984312</v>
      </c>
    </row>
    <row r="2156" spans="1:5" x14ac:dyDescent="0.3">
      <c r="A2156" s="7" t="s">
        <v>3690</v>
      </c>
      <c r="B2156" s="6">
        <v>6347</v>
      </c>
      <c r="C2156" s="6">
        <v>587125</v>
      </c>
      <c r="D2156" s="6">
        <v>6.5256674654211603E-4</v>
      </c>
      <c r="E2156" s="6">
        <v>3.0648427301356806E-2</v>
      </c>
    </row>
    <row r="2157" spans="1:5" x14ac:dyDescent="0.3">
      <c r="A2157" s="7" t="s">
        <v>3691</v>
      </c>
      <c r="B2157" s="6">
        <v>6347</v>
      </c>
      <c r="C2157" s="6">
        <v>587125</v>
      </c>
      <c r="D2157" s="6">
        <v>2.3811706925294805E-2</v>
      </c>
      <c r="E2157" s="6">
        <v>1.1183398058331988</v>
      </c>
    </row>
    <row r="2158" spans="1:5" x14ac:dyDescent="0.3">
      <c r="A2158" s="7" t="s">
        <v>3692</v>
      </c>
      <c r="B2158" s="6">
        <v>6347</v>
      </c>
      <c r="C2158" s="6">
        <v>587125</v>
      </c>
      <c r="D2158" s="6">
        <v>1.3679474045160934E-3</v>
      </c>
      <c r="E2158" s="6">
        <v>6.4246970599635661E-2</v>
      </c>
    </row>
    <row r="2159" spans="1:5" x14ac:dyDescent="0.3">
      <c r="A2159" s="7" t="s">
        <v>3693</v>
      </c>
      <c r="B2159" s="6">
        <v>6347</v>
      </c>
      <c r="C2159" s="6">
        <v>587125</v>
      </c>
      <c r="D2159" s="6">
        <v>6.7786679420217127E-3</v>
      </c>
      <c r="E2159" s="6">
        <v>0.31836668466783746</v>
      </c>
    </row>
    <row r="2160" spans="1:5" x14ac:dyDescent="0.3">
      <c r="A2160" s="7" t="s">
        <v>3694</v>
      </c>
      <c r="B2160" s="6">
        <v>6347</v>
      </c>
      <c r="C2160" s="6">
        <v>587125</v>
      </c>
      <c r="D2160" s="6">
        <v>1.1248924638922518E-2</v>
      </c>
      <c r="E2160" s="6">
        <v>0.52831660644878964</v>
      </c>
    </row>
    <row r="2161" spans="1:5" x14ac:dyDescent="0.3">
      <c r="A2161" s="7" t="s">
        <v>3695</v>
      </c>
      <c r="B2161" s="6">
        <v>6347</v>
      </c>
      <c r="C2161" s="6">
        <v>587125</v>
      </c>
      <c r="D2161" s="6">
        <v>1.2213816111750833E-3</v>
      </c>
      <c r="E2161" s="6">
        <v>5.736336660681756E-2</v>
      </c>
    </row>
    <row r="2162" spans="1:5" x14ac:dyDescent="0.3">
      <c r="A2162" s="7" t="s">
        <v>3696</v>
      </c>
      <c r="B2162" s="6">
        <v>6347</v>
      </c>
      <c r="C2162" s="6">
        <v>587125</v>
      </c>
      <c r="D2162" s="6">
        <v>4.128269845771782E-3</v>
      </c>
      <c r="E2162" s="6">
        <v>0.19388817913104334</v>
      </c>
    </row>
    <row r="2163" spans="1:5" x14ac:dyDescent="0.3">
      <c r="A2163" s="7" t="s">
        <v>3697</v>
      </c>
      <c r="B2163" s="6">
        <v>6347</v>
      </c>
      <c r="C2163" s="6">
        <v>587125</v>
      </c>
      <c r="D2163" s="6">
        <v>1.0557971613172042E-2</v>
      </c>
      <c r="E2163" s="6">
        <v>0.49586533048264719</v>
      </c>
    </row>
    <row r="2164" spans="1:5" x14ac:dyDescent="0.3">
      <c r="A2164" s="7" t="s">
        <v>3698</v>
      </c>
      <c r="B2164" s="6">
        <v>6347</v>
      </c>
      <c r="C2164" s="6">
        <v>587125</v>
      </c>
      <c r="D2164" s="6">
        <v>1.6907411160409368E-3</v>
      </c>
      <c r="E2164" s="6">
        <v>7.9407288917151722E-2</v>
      </c>
    </row>
    <row r="2165" spans="1:5" x14ac:dyDescent="0.3">
      <c r="A2165" s="7" t="s">
        <v>3838</v>
      </c>
      <c r="B2165" s="6">
        <v>6347</v>
      </c>
      <c r="C2165" s="6">
        <v>587125</v>
      </c>
      <c r="D2165" s="6">
        <v>2.0620411258381623E-2</v>
      </c>
      <c r="E2165" s="6">
        <v>0.96845752365624271</v>
      </c>
    </row>
    <row r="2166" spans="1:5" x14ac:dyDescent="0.3">
      <c r="A2166" s="7" t="s">
        <v>3699</v>
      </c>
      <c r="B2166" s="6">
        <v>6347</v>
      </c>
      <c r="C2166" s="6">
        <v>587125</v>
      </c>
      <c r="D2166" s="6">
        <v>1.148273197591889E-2</v>
      </c>
      <c r="E2166" s="6">
        <v>0.53929759377066622</v>
      </c>
    </row>
    <row r="2167" spans="1:5" x14ac:dyDescent="0.3">
      <c r="A2167" s="7" t="s">
        <v>3700</v>
      </c>
      <c r="B2167" s="6">
        <v>6347</v>
      </c>
      <c r="C2167" s="6">
        <v>587125</v>
      </c>
      <c r="D2167" s="6">
        <v>3.4251030039095555E-3</v>
      </c>
      <c r="E2167" s="6">
        <v>0.16086326949883265</v>
      </c>
    </row>
    <row r="2168" spans="1:5" x14ac:dyDescent="0.3">
      <c r="A2168" s="7" t="s">
        <v>3792</v>
      </c>
      <c r="B2168" s="6">
        <v>6347</v>
      </c>
      <c r="C2168" s="6">
        <v>587125</v>
      </c>
      <c r="D2168" s="6">
        <v>2.7917293969716194E-3</v>
      </c>
      <c r="E2168" s="6">
        <v>0.13111626652986869</v>
      </c>
    </row>
    <row r="2169" spans="1:5" x14ac:dyDescent="0.3">
      <c r="A2169" s="7" t="s">
        <v>3701</v>
      </c>
      <c r="B2169" s="6">
        <v>6347</v>
      </c>
      <c r="C2169" s="6">
        <v>587125</v>
      </c>
      <c r="D2169" s="6">
        <v>1.1857870613636953E-2</v>
      </c>
      <c r="E2169" s="6">
        <v>0.55691634208561736</v>
      </c>
    </row>
    <row r="2170" spans="1:5" x14ac:dyDescent="0.3">
      <c r="A2170" s="7" t="s">
        <v>3793</v>
      </c>
      <c r="B2170" s="6">
        <v>6347</v>
      </c>
      <c r="C2170" s="6">
        <v>587125</v>
      </c>
      <c r="D2170" s="6">
        <v>1.6924859469140442E-3</v>
      </c>
      <c r="E2170" s="6">
        <v>7.9489236583732886E-2</v>
      </c>
    </row>
    <row r="2171" spans="1:5" x14ac:dyDescent="0.3">
      <c r="A2171" s="7" t="s">
        <v>3839</v>
      </c>
      <c r="B2171" s="6">
        <v>6347</v>
      </c>
      <c r="C2171" s="6">
        <v>587125</v>
      </c>
      <c r="D2171" s="6">
        <v>2.9208468815815568E-3</v>
      </c>
      <c r="E2171" s="6">
        <v>0.13718039385687511</v>
      </c>
    </row>
    <row r="2172" spans="1:5" x14ac:dyDescent="0.3">
      <c r="A2172" s="7" t="s">
        <v>3702</v>
      </c>
      <c r="B2172" s="6">
        <v>6347</v>
      </c>
      <c r="C2172" s="6">
        <v>587125</v>
      </c>
      <c r="D2172" s="6">
        <v>4.7267468352475729E-3</v>
      </c>
      <c r="E2172" s="6">
        <v>0.22199622876838393</v>
      </c>
    </row>
    <row r="2173" spans="1:5" x14ac:dyDescent="0.3">
      <c r="A2173" s="7" t="s">
        <v>3703</v>
      </c>
      <c r="B2173" s="6">
        <v>6347</v>
      </c>
      <c r="C2173" s="6">
        <v>587125</v>
      </c>
      <c r="D2173" s="6">
        <v>3.1651232038165731E-3</v>
      </c>
      <c r="E2173" s="6">
        <v>0.14865306717823862</v>
      </c>
    </row>
    <row r="2174" spans="1:5" x14ac:dyDescent="0.3">
      <c r="A2174" s="7" t="s">
        <v>3704</v>
      </c>
      <c r="B2174" s="6">
        <v>6347</v>
      </c>
      <c r="C2174" s="6">
        <v>587125</v>
      </c>
      <c r="D2174" s="6">
        <v>2.8754812788807675E-3</v>
      </c>
      <c r="E2174" s="6">
        <v>0.13504975452576476</v>
      </c>
    </row>
    <row r="2175" spans="1:5" x14ac:dyDescent="0.3">
      <c r="A2175" s="7" t="s">
        <v>3794</v>
      </c>
      <c r="B2175" s="6">
        <v>6347</v>
      </c>
      <c r="C2175" s="6">
        <v>587125</v>
      </c>
      <c r="D2175" s="6">
        <v>4.7181971639693475E-2</v>
      </c>
      <c r="E2175" s="6">
        <v>2.2159468520213621</v>
      </c>
    </row>
    <row r="2176" spans="1:5" x14ac:dyDescent="0.3">
      <c r="A2176" s="7" t="s">
        <v>3810</v>
      </c>
      <c r="B2176" s="6">
        <v>6347</v>
      </c>
      <c r="C2176" s="6">
        <v>587125</v>
      </c>
      <c r="D2176" s="6">
        <v>1.5371959992074979E-3</v>
      </c>
      <c r="E2176" s="6">
        <v>7.2195894258008944E-2</v>
      </c>
    </row>
    <row r="2177" spans="1:5" x14ac:dyDescent="0.3">
      <c r="A2177" s="7" t="s">
        <v>3705</v>
      </c>
      <c r="B2177" s="6">
        <v>6347</v>
      </c>
      <c r="C2177" s="6">
        <v>587125</v>
      </c>
      <c r="D2177" s="6">
        <v>9.7361562719385213E-4</v>
      </c>
      <c r="E2177" s="6">
        <v>4.5726797952291703E-2</v>
      </c>
    </row>
    <row r="2178" spans="1:5" x14ac:dyDescent="0.3">
      <c r="A2178" s="7" t="s">
        <v>3840</v>
      </c>
      <c r="B2178" s="6">
        <v>6347</v>
      </c>
      <c r="C2178" s="6">
        <v>587125</v>
      </c>
      <c r="D2178" s="6">
        <v>7.8814010538255028E-3</v>
      </c>
      <c r="E2178" s="6">
        <v>0.37015760994713554</v>
      </c>
    </row>
    <row r="2179" spans="1:5" x14ac:dyDescent="0.3">
      <c r="A2179" s="7" t="s">
        <v>3795</v>
      </c>
      <c r="B2179" s="6">
        <v>6347</v>
      </c>
      <c r="C2179" s="6">
        <v>587125</v>
      </c>
      <c r="D2179" s="6">
        <v>1.3382852796732698E-3</v>
      </c>
      <c r="E2179" s="6">
        <v>6.2853860267755801E-2</v>
      </c>
    </row>
    <row r="2180" spans="1:5" x14ac:dyDescent="0.3">
      <c r="A2180" s="7" t="s">
        <v>3841</v>
      </c>
      <c r="B2180" s="6">
        <v>6347</v>
      </c>
      <c r="C2180" s="6">
        <v>587125</v>
      </c>
      <c r="D2180" s="6">
        <v>4.9989404514523056E-3</v>
      </c>
      <c r="E2180" s="6">
        <v>0.23478006475504612</v>
      </c>
    </row>
    <row r="2181" spans="1:5" x14ac:dyDescent="0.3">
      <c r="A2181" s="7" t="s">
        <v>3706</v>
      </c>
      <c r="B2181" s="6">
        <v>6347</v>
      </c>
      <c r="C2181" s="6">
        <v>587125</v>
      </c>
      <c r="D2181" s="6">
        <v>8.8026717548261371E-3</v>
      </c>
      <c r="E2181" s="6">
        <v>0.41342597790199226</v>
      </c>
    </row>
    <row r="2182" spans="1:5" x14ac:dyDescent="0.3">
      <c r="A2182" s="7" t="s">
        <v>3707</v>
      </c>
      <c r="B2182" s="6">
        <v>6347</v>
      </c>
      <c r="C2182" s="6">
        <v>587125</v>
      </c>
      <c r="D2182" s="6">
        <v>4.1718906175994639E-3</v>
      </c>
      <c r="E2182" s="6">
        <v>0.19593687079557254</v>
      </c>
    </row>
    <row r="2183" spans="1:5" x14ac:dyDescent="0.3">
      <c r="A2183" s="7" t="s">
        <v>3796</v>
      </c>
      <c r="B2183" s="6">
        <v>6347</v>
      </c>
      <c r="C2183" s="6">
        <v>587125</v>
      </c>
      <c r="D2183" s="6">
        <v>2.8946744184849475E-3</v>
      </c>
      <c r="E2183" s="6">
        <v>0.13595117885815761</v>
      </c>
    </row>
    <row r="2184" spans="1:5" x14ac:dyDescent="0.3">
      <c r="A2184" s="7" t="s">
        <v>3811</v>
      </c>
      <c r="B2184" s="6">
        <v>6347</v>
      </c>
      <c r="C2184" s="6">
        <v>587125</v>
      </c>
      <c r="D2184" s="6">
        <v>2.2721187629602766E-2</v>
      </c>
      <c r="E2184" s="6">
        <v>1.067122514219969</v>
      </c>
    </row>
    <row r="2185" spans="1:5" x14ac:dyDescent="0.3">
      <c r="A2185" s="7" t="s">
        <v>3708</v>
      </c>
      <c r="B2185" s="6">
        <v>6347</v>
      </c>
      <c r="C2185" s="6">
        <v>587125</v>
      </c>
      <c r="D2185" s="6">
        <v>4.6080983358762796E-3</v>
      </c>
      <c r="E2185" s="6">
        <v>0.21642378744086452</v>
      </c>
    </row>
    <row r="2186" spans="1:5" x14ac:dyDescent="0.3">
      <c r="A2186" s="7" t="s">
        <v>3709</v>
      </c>
      <c r="B2186" s="6">
        <v>6347</v>
      </c>
      <c r="C2186" s="6">
        <v>587125</v>
      </c>
      <c r="D2186" s="6">
        <v>4.8471401654919741E-3</v>
      </c>
      <c r="E2186" s="6">
        <v>0.22765061776248452</v>
      </c>
    </row>
    <row r="2187" spans="1:5" x14ac:dyDescent="0.3">
      <c r="A2187" s="7" t="s">
        <v>3710</v>
      </c>
      <c r="B2187" s="6">
        <v>6347</v>
      </c>
      <c r="C2187" s="6">
        <v>587125</v>
      </c>
      <c r="D2187" s="6">
        <v>5.2449616045604297E-3</v>
      </c>
      <c r="E2187" s="6">
        <v>0.24633468574299083</v>
      </c>
    </row>
    <row r="2188" spans="1:5" x14ac:dyDescent="0.3">
      <c r="A2188" s="7" t="s">
        <v>3711</v>
      </c>
      <c r="B2188" s="6">
        <v>6347</v>
      </c>
      <c r="C2188" s="6">
        <v>587125</v>
      </c>
      <c r="D2188" s="6">
        <v>3.5071100549455966E-3</v>
      </c>
      <c r="E2188" s="6">
        <v>0.16471480982814754</v>
      </c>
    </row>
    <row r="2189" spans="1:5" x14ac:dyDescent="0.3">
      <c r="A2189" s="7" t="s">
        <v>3712</v>
      </c>
      <c r="B2189" s="6">
        <v>6347</v>
      </c>
      <c r="C2189" s="6">
        <v>587125</v>
      </c>
      <c r="D2189" s="6">
        <v>8.8009269239530293E-3</v>
      </c>
      <c r="E2189" s="6">
        <v>0.41334403023541111</v>
      </c>
    </row>
    <row r="2190" spans="1:5" x14ac:dyDescent="0.3">
      <c r="A2190" s="7" t="s">
        <v>3713</v>
      </c>
      <c r="B2190" s="6">
        <v>6347</v>
      </c>
      <c r="C2190" s="6">
        <v>587125</v>
      </c>
      <c r="D2190" s="6">
        <v>5.2484512663066437E-3</v>
      </c>
      <c r="E2190" s="6">
        <v>0.24649858107615316</v>
      </c>
    </row>
    <row r="2191" spans="1:5" x14ac:dyDescent="0.3">
      <c r="A2191" s="7" t="s">
        <v>3714</v>
      </c>
      <c r="B2191" s="6">
        <v>6347</v>
      </c>
      <c r="C2191" s="6">
        <v>587125</v>
      </c>
      <c r="D2191" s="6">
        <v>9.4377901926371802E-3</v>
      </c>
      <c r="E2191" s="6">
        <v>0.44325492853753734</v>
      </c>
    </row>
    <row r="2192" spans="1:5" x14ac:dyDescent="0.3">
      <c r="A2192" s="7" t="s">
        <v>3715</v>
      </c>
      <c r="B2192" s="6">
        <v>6347</v>
      </c>
      <c r="C2192" s="6">
        <v>587125</v>
      </c>
      <c r="D2192" s="6">
        <v>4.1387388310104257E-3</v>
      </c>
      <c r="E2192" s="6">
        <v>0.19437986513053035</v>
      </c>
    </row>
    <row r="2193" spans="1:5" x14ac:dyDescent="0.3">
      <c r="A2193" s="7" t="s">
        <v>3716</v>
      </c>
      <c r="B2193" s="6">
        <v>6347</v>
      </c>
      <c r="C2193" s="6">
        <v>587125</v>
      </c>
      <c r="D2193" s="6">
        <v>1.635778943538058E-2</v>
      </c>
      <c r="E2193" s="6">
        <v>0.76825937419844936</v>
      </c>
    </row>
    <row r="2194" spans="1:5" x14ac:dyDescent="0.3">
      <c r="A2194" s="7" t="s">
        <v>3842</v>
      </c>
      <c r="B2194" s="6">
        <v>6347</v>
      </c>
      <c r="C2194" s="6">
        <v>587125</v>
      </c>
      <c r="D2194" s="6">
        <v>1.3684708537780256E-2</v>
      </c>
      <c r="E2194" s="6">
        <v>0.64271554899610006</v>
      </c>
    </row>
    <row r="2195" spans="1:5" x14ac:dyDescent="0.3">
      <c r="A2195" s="7" t="s">
        <v>3717</v>
      </c>
      <c r="B2195" s="6">
        <v>6347</v>
      </c>
      <c r="C2195" s="6">
        <v>587125</v>
      </c>
      <c r="D2195" s="6">
        <v>4.7756020996945758E-3</v>
      </c>
      <c r="E2195" s="6">
        <v>0.22429076343265664</v>
      </c>
    </row>
    <row r="2196" spans="1:5" x14ac:dyDescent="0.3">
      <c r="A2196" s="7" t="s">
        <v>3718</v>
      </c>
      <c r="B2196" s="6">
        <v>6347</v>
      </c>
      <c r="C2196" s="6">
        <v>587125</v>
      </c>
      <c r="D2196" s="6">
        <v>9.9420463149651785E-3</v>
      </c>
      <c r="E2196" s="6">
        <v>0.46693780417949488</v>
      </c>
    </row>
    <row r="2197" spans="1:5" x14ac:dyDescent="0.3">
      <c r="A2197" s="7" t="s">
        <v>3843</v>
      </c>
      <c r="B2197" s="6">
        <v>6347</v>
      </c>
      <c r="C2197" s="6">
        <v>587125</v>
      </c>
      <c r="D2197" s="6">
        <v>2.7341499781590797E-3</v>
      </c>
      <c r="E2197" s="6">
        <v>0.12841199353269014</v>
      </c>
    </row>
    <row r="2198" spans="1:5" x14ac:dyDescent="0.3">
      <c r="A2198" s="7" t="s">
        <v>3719</v>
      </c>
      <c r="B2198" s="6">
        <v>6347</v>
      </c>
      <c r="C2198" s="6">
        <v>587125</v>
      </c>
      <c r="D2198" s="6">
        <v>4.5278361157133455E-3</v>
      </c>
      <c r="E2198" s="6">
        <v>0.2126541947781308</v>
      </c>
    </row>
    <row r="2199" spans="1:5" x14ac:dyDescent="0.3">
      <c r="A2199" s="7" t="s">
        <v>3844</v>
      </c>
      <c r="B2199" s="6">
        <v>6347</v>
      </c>
      <c r="C2199" s="6">
        <v>587125</v>
      </c>
      <c r="D2199" s="6">
        <v>5.5415828529886647E-3</v>
      </c>
      <c r="E2199" s="6">
        <v>0.26026578906178938</v>
      </c>
    </row>
    <row r="2200" spans="1:5" x14ac:dyDescent="0.3">
      <c r="A2200" s="7" t="s">
        <v>3720</v>
      </c>
      <c r="B2200" s="6">
        <v>6347</v>
      </c>
      <c r="C2200" s="6">
        <v>587125</v>
      </c>
      <c r="D2200" s="6">
        <v>2.6224808022802149E-3</v>
      </c>
      <c r="E2200" s="6">
        <v>0.12316734287149542</v>
      </c>
    </row>
    <row r="2201" spans="1:5" x14ac:dyDescent="0.3">
      <c r="A2201" s="7" t="s">
        <v>3845</v>
      </c>
      <c r="B2201" s="6">
        <v>6347</v>
      </c>
      <c r="C2201" s="6">
        <v>587125</v>
      </c>
      <c r="D2201" s="6">
        <v>2.6610415645758851E-2</v>
      </c>
      <c r="E2201" s="6">
        <v>1.2497838630293923</v>
      </c>
    </row>
    <row r="2202" spans="1:5" x14ac:dyDescent="0.3">
      <c r="A2202" s="7" t="s">
        <v>3846</v>
      </c>
      <c r="B2202" s="6">
        <v>6347</v>
      </c>
      <c r="C2202" s="6">
        <v>587125</v>
      </c>
      <c r="D2202" s="6">
        <v>8.8258780054384645E-2</v>
      </c>
      <c r="E2202" s="6">
        <v>4.1451588186752177</v>
      </c>
    </row>
    <row r="2203" spans="1:5" x14ac:dyDescent="0.3">
      <c r="A2203" s="7" t="s">
        <v>3721</v>
      </c>
      <c r="B2203" s="6">
        <v>6347</v>
      </c>
      <c r="C2203" s="6">
        <v>587125</v>
      </c>
      <c r="D2203" s="6">
        <v>4.6238018137342443E-3</v>
      </c>
      <c r="E2203" s="6">
        <v>0.21716131644009501</v>
      </c>
    </row>
    <row r="2204" spans="1:5" x14ac:dyDescent="0.3">
      <c r="A2204" s="7" t="s">
        <v>3722</v>
      </c>
      <c r="B2204" s="6">
        <v>6347</v>
      </c>
      <c r="C2204" s="6">
        <v>587125</v>
      </c>
      <c r="D2204" s="6">
        <v>9.7221976249536636E-3</v>
      </c>
      <c r="E2204" s="6">
        <v>0.45661239819026772</v>
      </c>
    </row>
    <row r="2205" spans="1:5" x14ac:dyDescent="0.3">
      <c r="A2205" s="7" t="s">
        <v>3723</v>
      </c>
      <c r="B2205" s="6">
        <v>6347</v>
      </c>
      <c r="C2205" s="6">
        <v>587125</v>
      </c>
      <c r="D2205" s="6">
        <v>1.2004436406977964E-2</v>
      </c>
      <c r="E2205" s="6">
        <v>0.56379994607843542</v>
      </c>
    </row>
    <row r="2206" spans="1:5" x14ac:dyDescent="0.3">
      <c r="A2206" s="7" t="s">
        <v>3724</v>
      </c>
      <c r="B2206" s="6">
        <v>6347</v>
      </c>
      <c r="C2206" s="6">
        <v>587125</v>
      </c>
      <c r="D2206" s="6">
        <v>6.1697219673072781E-3</v>
      </c>
      <c r="E2206" s="6">
        <v>0.28976694903100986</v>
      </c>
    </row>
    <row r="2207" spans="1:5" x14ac:dyDescent="0.3">
      <c r="A2207" s="7" t="s">
        <v>3847</v>
      </c>
      <c r="B2207" s="6">
        <v>6347</v>
      </c>
      <c r="C2207" s="6">
        <v>587125</v>
      </c>
      <c r="D2207" s="6">
        <v>1.4745565708629471E-2</v>
      </c>
      <c r="E2207" s="6">
        <v>0.69253973027745019</v>
      </c>
    </row>
    <row r="2208" spans="1:5" x14ac:dyDescent="0.3">
      <c r="A2208" s="7" t="s">
        <v>3725</v>
      </c>
      <c r="B2208" s="6">
        <v>6347</v>
      </c>
      <c r="C2208" s="6">
        <v>587125</v>
      </c>
      <c r="D2208" s="6">
        <v>1.617458219370432E-3</v>
      </c>
      <c r="E2208" s="6">
        <v>7.5965486920742675E-2</v>
      </c>
    </row>
    <row r="2209" spans="1:5" x14ac:dyDescent="0.3">
      <c r="A2209" s="7" t="s">
        <v>3848</v>
      </c>
      <c r="B2209" s="6">
        <v>6347</v>
      </c>
      <c r="C2209" s="6">
        <v>587125</v>
      </c>
      <c r="D2209" s="6">
        <v>6.0563079605553058E-3</v>
      </c>
      <c r="E2209" s="6">
        <v>0.28444035070323392</v>
      </c>
    </row>
    <row r="2210" spans="1:5" x14ac:dyDescent="0.3">
      <c r="A2210" s="7" t="s">
        <v>3726</v>
      </c>
      <c r="B2210" s="6">
        <v>6347</v>
      </c>
      <c r="C2210" s="6">
        <v>587125</v>
      </c>
      <c r="D2210" s="6">
        <v>2.5893290156911767E-3</v>
      </c>
      <c r="E2210" s="6">
        <v>0.12161033720645323</v>
      </c>
    </row>
    <row r="2211" spans="1:5" x14ac:dyDescent="0.3">
      <c r="A2211" s="7" t="s">
        <v>3727</v>
      </c>
      <c r="B2211" s="6">
        <v>6347</v>
      </c>
      <c r="C2211" s="6">
        <v>587125</v>
      </c>
      <c r="D2211" s="6">
        <v>7.3056068657001063E-3</v>
      </c>
      <c r="E2211" s="6">
        <v>0.34311487997535017</v>
      </c>
    </row>
    <row r="2212" spans="1:5" x14ac:dyDescent="0.3">
      <c r="A2212" s="7" t="s">
        <v>3728</v>
      </c>
      <c r="B2212" s="6">
        <v>6347</v>
      </c>
      <c r="C2212" s="6">
        <v>587125</v>
      </c>
      <c r="D2212" s="6">
        <v>4.6412501224653166E-4</v>
      </c>
      <c r="E2212" s="6">
        <v>2.1798079310590673E-2</v>
      </c>
    </row>
    <row r="2213" spans="1:5" x14ac:dyDescent="0.3">
      <c r="A2213" s="7" t="s">
        <v>3729</v>
      </c>
      <c r="B2213" s="6">
        <v>6347</v>
      </c>
      <c r="C2213" s="6">
        <v>587125</v>
      </c>
      <c r="D2213" s="6">
        <v>1.4115681763437751E-3</v>
      </c>
      <c r="E2213" s="6">
        <v>6.6295662264164862E-2</v>
      </c>
    </row>
    <row r="2214" spans="1:5" x14ac:dyDescent="0.3">
      <c r="A2214" s="7" t="s">
        <v>3730</v>
      </c>
      <c r="B2214" s="6">
        <v>6347</v>
      </c>
      <c r="C2214" s="6">
        <v>587125</v>
      </c>
      <c r="D2214" s="6">
        <v>1.8024102919198019E-3</v>
      </c>
      <c r="E2214" s="6">
        <v>8.4651939578346477E-2</v>
      </c>
    </row>
    <row r="2215" spans="1:5" x14ac:dyDescent="0.3">
      <c r="A2215" s="7" t="s">
        <v>3731</v>
      </c>
      <c r="B2215" s="6">
        <v>6347</v>
      </c>
      <c r="C2215" s="6">
        <v>587125</v>
      </c>
      <c r="D2215" s="6">
        <v>5.2746237294032531E-3</v>
      </c>
      <c r="E2215" s="6">
        <v>0.24772779607487067</v>
      </c>
    </row>
    <row r="2216" spans="1:5" x14ac:dyDescent="0.3">
      <c r="A2216" s="7" t="s">
        <v>3732</v>
      </c>
      <c r="B2216" s="6">
        <v>6347</v>
      </c>
      <c r="C2216" s="6">
        <v>587125</v>
      </c>
      <c r="D2216" s="6">
        <v>9.7710528894006678E-4</v>
      </c>
      <c r="E2216" s="6">
        <v>4.5890693285454046E-2</v>
      </c>
    </row>
    <row r="2217" spans="1:5" x14ac:dyDescent="0.3">
      <c r="A2217" s="7" t="s">
        <v>3733</v>
      </c>
      <c r="B2217" s="6">
        <v>6347</v>
      </c>
      <c r="C2217" s="6">
        <v>587125</v>
      </c>
      <c r="D2217" s="6">
        <v>8.8637408353848916E-4</v>
      </c>
      <c r="E2217" s="6">
        <v>4.1629414623233309E-2</v>
      </c>
    </row>
    <row r="2218" spans="1:5" x14ac:dyDescent="0.3">
      <c r="A2218" s="7" t="s">
        <v>3734</v>
      </c>
      <c r="B2218" s="6">
        <v>6347</v>
      </c>
      <c r="C2218" s="6">
        <v>587125</v>
      </c>
      <c r="D2218" s="6">
        <v>8.7799889534757418E-3</v>
      </c>
      <c r="E2218" s="6">
        <v>0.41236065823643703</v>
      </c>
    </row>
    <row r="2219" spans="1:5" x14ac:dyDescent="0.3">
      <c r="A2219" s="7" t="s">
        <v>3735</v>
      </c>
      <c r="B2219" s="6">
        <v>6347</v>
      </c>
      <c r="C2219" s="6">
        <v>587125</v>
      </c>
      <c r="D2219" s="6">
        <v>1.0584144076268651E-2</v>
      </c>
      <c r="E2219" s="6">
        <v>0.49709454548136467</v>
      </c>
    </row>
    <row r="2220" spans="1:5" x14ac:dyDescent="0.3">
      <c r="A2220" s="7" t="s">
        <v>3736</v>
      </c>
      <c r="B2220" s="6">
        <v>6347</v>
      </c>
      <c r="C2220" s="6">
        <v>587125</v>
      </c>
      <c r="D2220" s="6">
        <v>1.9036104825600228E-3</v>
      </c>
      <c r="E2220" s="6">
        <v>8.9404904240054206E-2</v>
      </c>
    </row>
    <row r="2221" spans="1:5" x14ac:dyDescent="0.3">
      <c r="A2221" s="7" t="s">
        <v>3737</v>
      </c>
      <c r="B2221" s="6">
        <v>6347</v>
      </c>
      <c r="C2221" s="6">
        <v>587125</v>
      </c>
      <c r="D2221" s="6">
        <v>5.4962172502878758E-4</v>
      </c>
      <c r="E2221" s="6">
        <v>2.5813514973067896E-2</v>
      </c>
    </row>
    <row r="2222" spans="1:5" x14ac:dyDescent="0.3">
      <c r="A2222" s="7" t="s">
        <v>3738</v>
      </c>
      <c r="B2222" s="6">
        <v>6347</v>
      </c>
      <c r="C2222" s="6">
        <v>587125</v>
      </c>
      <c r="D2222" s="6">
        <v>8.7590509829984543E-4</v>
      </c>
      <c r="E2222" s="6">
        <v>4.1137728623746303E-2</v>
      </c>
    </row>
    <row r="2223" spans="1:5" x14ac:dyDescent="0.3">
      <c r="A2223" s="7" t="s">
        <v>3739</v>
      </c>
      <c r="B2223" s="6">
        <v>6347</v>
      </c>
      <c r="C2223" s="6">
        <v>587125</v>
      </c>
      <c r="D2223" s="6">
        <v>4.3254357344329024E-3</v>
      </c>
      <c r="E2223" s="6">
        <v>0.20314826545471532</v>
      </c>
    </row>
    <row r="2224" spans="1:5" x14ac:dyDescent="0.3">
      <c r="A2224" s="7" t="s">
        <v>3778</v>
      </c>
      <c r="B2224" s="6">
        <v>6347</v>
      </c>
      <c r="C2224" s="6">
        <v>587125</v>
      </c>
      <c r="D2224" s="6">
        <v>1.1172152080505798E-2</v>
      </c>
      <c r="E2224" s="6">
        <v>0.52471090911921825</v>
      </c>
    </row>
    <row r="2225" spans="1:5" x14ac:dyDescent="0.3">
      <c r="A2225" s="7" t="s">
        <v>3797</v>
      </c>
      <c r="B2225" s="6">
        <v>6347</v>
      </c>
      <c r="C2225" s="6">
        <v>587125</v>
      </c>
      <c r="D2225" s="6">
        <v>6.4593638922430842E-3</v>
      </c>
      <c r="E2225" s="6">
        <v>0.30337026168348369</v>
      </c>
    </row>
    <row r="2226" spans="1:5" x14ac:dyDescent="0.3">
      <c r="A2226" s="7" t="s">
        <v>3798</v>
      </c>
      <c r="B2226" s="6">
        <v>6347</v>
      </c>
      <c r="C2226" s="6">
        <v>587125</v>
      </c>
      <c r="D2226" s="6">
        <v>2.0868177242362854E-2</v>
      </c>
      <c r="E2226" s="6">
        <v>0.98009409231076849</v>
      </c>
    </row>
    <row r="2227" spans="1:5" x14ac:dyDescent="0.3">
      <c r="A2227" s="7" t="s">
        <v>3740</v>
      </c>
      <c r="B2227" s="6">
        <v>6347</v>
      </c>
      <c r="C2227" s="6">
        <v>587125</v>
      </c>
      <c r="D2227" s="6">
        <v>3.5838826133623158E-3</v>
      </c>
      <c r="E2227" s="6">
        <v>0.16832050715771893</v>
      </c>
    </row>
    <row r="2228" spans="1:5" x14ac:dyDescent="0.3">
      <c r="A2228" s="7" t="s">
        <v>3849</v>
      </c>
      <c r="B2228" s="6">
        <v>6347</v>
      </c>
      <c r="C2228" s="6">
        <v>587125</v>
      </c>
      <c r="D2228" s="6">
        <v>1.0083377615686867E-2</v>
      </c>
      <c r="E2228" s="6">
        <v>0.47357556517256943</v>
      </c>
    </row>
    <row r="2229" spans="1:5" x14ac:dyDescent="0.3">
      <c r="A2229" s="7" t="s">
        <v>3741</v>
      </c>
      <c r="B2229" s="6">
        <v>6347</v>
      </c>
      <c r="C2229" s="6">
        <v>587125</v>
      </c>
      <c r="D2229" s="6">
        <v>5.2257684649562501E-3</v>
      </c>
      <c r="E2229" s="6">
        <v>0.24543326141059796</v>
      </c>
    </row>
    <row r="2230" spans="1:5" x14ac:dyDescent="0.3">
      <c r="A2230" s="7" t="s">
        <v>3850</v>
      </c>
      <c r="B2230" s="6">
        <v>6347</v>
      </c>
      <c r="C2230" s="6">
        <v>587125</v>
      </c>
      <c r="D2230" s="6">
        <v>3.4716899882215192E-2</v>
      </c>
      <c r="E2230" s="6">
        <v>1.6305127219654985</v>
      </c>
    </row>
    <row r="2231" spans="1:5" x14ac:dyDescent="0.3">
      <c r="A2231" s="7" t="s">
        <v>3799</v>
      </c>
      <c r="B2231" s="6">
        <v>6347</v>
      </c>
      <c r="C2231" s="6">
        <v>587125</v>
      </c>
      <c r="D2231" s="6">
        <v>3.9014418322678378E-3</v>
      </c>
      <c r="E2231" s="6">
        <v>0.1832349824754915</v>
      </c>
    </row>
    <row r="2232" spans="1:5" x14ac:dyDescent="0.3">
      <c r="A2232" s="7" t="s">
        <v>3800</v>
      </c>
      <c r="B2232" s="6">
        <v>6347</v>
      </c>
      <c r="C2232" s="6">
        <v>587125</v>
      </c>
      <c r="D2232" s="6">
        <v>1.1008137978433717E-2</v>
      </c>
      <c r="E2232" s="6">
        <v>0.51700782846058846</v>
      </c>
    </row>
    <row r="2233" spans="1:5" x14ac:dyDescent="0.3">
      <c r="A2233" s="7" t="s">
        <v>3742</v>
      </c>
      <c r="B2233" s="6">
        <v>6347</v>
      </c>
      <c r="C2233" s="6">
        <v>587125</v>
      </c>
      <c r="D2233" s="6">
        <v>1.4084274807721819E-2</v>
      </c>
      <c r="E2233" s="6">
        <v>0.66148156464318753</v>
      </c>
    </row>
    <row r="2234" spans="1:5" x14ac:dyDescent="0.3">
      <c r="A2234" s="7" t="s">
        <v>3812</v>
      </c>
      <c r="B2234" s="6">
        <v>6347</v>
      </c>
      <c r="C2234" s="6">
        <v>587125</v>
      </c>
      <c r="D2234" s="6">
        <v>1.0315440121810134E-2</v>
      </c>
      <c r="E2234" s="6">
        <v>0.48447460482786481</v>
      </c>
    </row>
    <row r="2235" spans="1:5" x14ac:dyDescent="0.3">
      <c r="A2235" s="7" t="s">
        <v>3801</v>
      </c>
      <c r="B2235" s="6">
        <v>6347</v>
      </c>
      <c r="C2235" s="6">
        <v>587125</v>
      </c>
      <c r="D2235" s="6">
        <v>1.392375036739595E-3</v>
      </c>
      <c r="E2235" s="6">
        <v>6.5394237931772015E-2</v>
      </c>
    </row>
    <row r="2236" spans="1:5" x14ac:dyDescent="0.3">
      <c r="A2236" s="7" t="s">
        <v>3851</v>
      </c>
      <c r="B2236" s="6">
        <v>6347</v>
      </c>
      <c r="C2236" s="6">
        <v>587125</v>
      </c>
      <c r="D2236" s="6">
        <v>7.9040838551758964E-3</v>
      </c>
      <c r="E2236" s="6">
        <v>0.37122292961269071</v>
      </c>
    </row>
    <row r="2237" spans="1:5" x14ac:dyDescent="0.3">
      <c r="A2237" s="7" t="s">
        <v>3743</v>
      </c>
      <c r="B2237" s="6">
        <v>6347</v>
      </c>
      <c r="C2237" s="6">
        <v>587125</v>
      </c>
      <c r="D2237" s="6">
        <v>1.3402045936336879E-2</v>
      </c>
      <c r="E2237" s="6">
        <v>0.62944002700995094</v>
      </c>
    </row>
    <row r="2238" spans="1:5" x14ac:dyDescent="0.3">
      <c r="A2238" s="7" t="s">
        <v>3744</v>
      </c>
      <c r="B2238" s="6">
        <v>6347</v>
      </c>
      <c r="C2238" s="6">
        <v>587125</v>
      </c>
      <c r="D2238" s="6">
        <v>1.0673130450797121E-2</v>
      </c>
      <c r="E2238" s="6">
        <v>0.50127387647700428</v>
      </c>
    </row>
    <row r="2239" spans="1:5" x14ac:dyDescent="0.3">
      <c r="A2239" s="7" t="s">
        <v>3745</v>
      </c>
      <c r="B2239" s="6">
        <v>6347</v>
      </c>
      <c r="C2239" s="6">
        <v>587125</v>
      </c>
      <c r="D2239" s="6">
        <v>2.0257486436775314E-3</v>
      </c>
      <c r="E2239" s="6">
        <v>9.5141240900735974E-2</v>
      </c>
    </row>
    <row r="2240" spans="1:5" x14ac:dyDescent="0.3">
      <c r="A2240" s="7" t="s">
        <v>3802</v>
      </c>
      <c r="B2240" s="6">
        <v>6347</v>
      </c>
      <c r="C2240" s="6">
        <v>587125</v>
      </c>
      <c r="D2240" s="6">
        <v>2.7009981915700415E-3</v>
      </c>
      <c r="E2240" s="6">
        <v>0.12685498786764796</v>
      </c>
    </row>
    <row r="2241" spans="1:5" x14ac:dyDescent="0.3">
      <c r="A2241" s="7" t="s">
        <v>3852</v>
      </c>
      <c r="B2241" s="6">
        <v>6347</v>
      </c>
      <c r="C2241" s="6">
        <v>587125</v>
      </c>
      <c r="D2241" s="6">
        <v>2.6102669861684641E-3</v>
      </c>
      <c r="E2241" s="6">
        <v>0.12259370920542723</v>
      </c>
    </row>
    <row r="2242" spans="1:5" x14ac:dyDescent="0.3">
      <c r="A2242" s="7" t="s">
        <v>3803</v>
      </c>
      <c r="B2242" s="6">
        <v>6347</v>
      </c>
      <c r="C2242" s="6">
        <v>587125</v>
      </c>
      <c r="D2242" s="6">
        <v>3.5228135328035618E-3</v>
      </c>
      <c r="E2242" s="6">
        <v>0.16545233882737806</v>
      </c>
    </row>
    <row r="2243" spans="1:5" x14ac:dyDescent="0.3">
      <c r="A2243" s="7" t="s">
        <v>3746</v>
      </c>
      <c r="B2243" s="6">
        <v>6347</v>
      </c>
      <c r="C2243" s="6">
        <v>587125</v>
      </c>
      <c r="D2243" s="6">
        <v>3.8787590309174434E-3</v>
      </c>
      <c r="E2243" s="6">
        <v>0.18216966280993632</v>
      </c>
    </row>
    <row r="2244" spans="1:5" x14ac:dyDescent="0.3">
      <c r="A2244" s="7" t="s">
        <v>3853</v>
      </c>
      <c r="B2244" s="6">
        <v>6347</v>
      </c>
      <c r="C2244" s="6">
        <v>587125</v>
      </c>
      <c r="D2244" s="6">
        <v>7.4574071516604369E-3</v>
      </c>
      <c r="E2244" s="6">
        <v>0.35024432696791175</v>
      </c>
    </row>
    <row r="2245" spans="1:5" x14ac:dyDescent="0.3">
      <c r="A2245" s="7" t="s">
        <v>3854</v>
      </c>
      <c r="B2245" s="6">
        <v>6347</v>
      </c>
      <c r="C2245" s="6">
        <v>587125</v>
      </c>
      <c r="D2245" s="6">
        <v>2.6191656236213109E-2</v>
      </c>
      <c r="E2245" s="6">
        <v>1.2301164230499118</v>
      </c>
    </row>
    <row r="2246" spans="1:5" x14ac:dyDescent="0.3">
      <c r="A2246" s="7" t="s">
        <v>3748</v>
      </c>
      <c r="B2246" s="6">
        <v>6347</v>
      </c>
      <c r="C2246" s="6">
        <v>587125</v>
      </c>
      <c r="D2246" s="6">
        <v>2.3258595538519803E-3</v>
      </c>
      <c r="E2246" s="6">
        <v>0.10923623955269686</v>
      </c>
    </row>
    <row r="2247" spans="1:5" x14ac:dyDescent="0.3">
      <c r="A2247" s="7" t="s">
        <v>3749</v>
      </c>
      <c r="B2247" s="6">
        <v>6347</v>
      </c>
      <c r="C2247" s="6">
        <v>587125</v>
      </c>
      <c r="D2247" s="6">
        <v>2.9348055285664146E-3</v>
      </c>
      <c r="E2247" s="6">
        <v>0.13783597518952445</v>
      </c>
    </row>
    <row r="2248" spans="1:5" x14ac:dyDescent="0.3">
      <c r="A2248" s="7" t="s">
        <v>3747</v>
      </c>
      <c r="B2248" s="6">
        <v>6347</v>
      </c>
      <c r="C2248" s="6">
        <v>587125</v>
      </c>
      <c r="D2248" s="6">
        <v>4.2172562203002528E-3</v>
      </c>
      <c r="E2248" s="6">
        <v>0.19806751012668289</v>
      </c>
    </row>
    <row r="2249" spans="1:5" x14ac:dyDescent="0.3">
      <c r="A2249" s="7" t="s">
        <v>3779</v>
      </c>
      <c r="B2249" s="6">
        <v>6347</v>
      </c>
      <c r="C2249" s="6">
        <v>587125</v>
      </c>
      <c r="D2249" s="6">
        <v>2.2787491202780844E-3</v>
      </c>
      <c r="E2249" s="6">
        <v>0.10702365255500532</v>
      </c>
    </row>
    <row r="2250" spans="1:5" x14ac:dyDescent="0.3">
      <c r="A2250" s="7" t="s">
        <v>3750</v>
      </c>
      <c r="B2250" s="6">
        <v>6347</v>
      </c>
      <c r="C2250" s="6">
        <v>587125</v>
      </c>
      <c r="D2250" s="6">
        <v>7.3108413583194282E-4</v>
      </c>
      <c r="E2250" s="6">
        <v>3.4336072297509367E-2</v>
      </c>
    </row>
    <row r="2251" spans="1:5" x14ac:dyDescent="0.3">
      <c r="A2251" s="7" t="s">
        <v>3751</v>
      </c>
      <c r="B2251" s="6">
        <v>6347</v>
      </c>
      <c r="C2251" s="6">
        <v>587125</v>
      </c>
      <c r="D2251" s="6">
        <v>8.4100848083770035E-4</v>
      </c>
      <c r="E2251" s="6">
        <v>3.9498775292122944E-2</v>
      </c>
    </row>
    <row r="2252" spans="1:5" x14ac:dyDescent="0.3">
      <c r="A2252" s="7" t="s">
        <v>3804</v>
      </c>
      <c r="B2252" s="6">
        <v>6347</v>
      </c>
      <c r="C2252" s="6">
        <v>587125</v>
      </c>
      <c r="D2252" s="6">
        <v>3.0133229178562412E-3</v>
      </c>
      <c r="E2252" s="6">
        <v>0.14152362018567702</v>
      </c>
    </row>
    <row r="2253" spans="1:5" x14ac:dyDescent="0.3">
      <c r="A2253" s="7" t="s">
        <v>3752</v>
      </c>
      <c r="B2253" s="6">
        <v>6347</v>
      </c>
      <c r="C2253" s="6">
        <v>587125</v>
      </c>
      <c r="D2253" s="6">
        <v>6.8693991474232906E-3</v>
      </c>
      <c r="E2253" s="6">
        <v>0.32262796333005817</v>
      </c>
    </row>
    <row r="2254" spans="1:5" x14ac:dyDescent="0.3">
      <c r="A2254" s="7" t="s">
        <v>3855</v>
      </c>
      <c r="B2254" s="6">
        <v>6347</v>
      </c>
      <c r="C2254" s="6">
        <v>587125</v>
      </c>
      <c r="D2254" s="6">
        <v>3.8752693691712294E-3</v>
      </c>
      <c r="E2254" s="6">
        <v>0.18200576747677399</v>
      </c>
    </row>
    <row r="2255" spans="1:5" x14ac:dyDescent="0.3">
      <c r="A2255" s="7" t="s">
        <v>3856</v>
      </c>
      <c r="B2255" s="6">
        <v>6347</v>
      </c>
      <c r="C2255" s="6">
        <v>587125</v>
      </c>
      <c r="D2255" s="6">
        <v>1.1025586287164787E-2</v>
      </c>
      <c r="E2255" s="6">
        <v>0.51782730512640018</v>
      </c>
    </row>
    <row r="2256" spans="1:5" x14ac:dyDescent="0.3">
      <c r="A2256" s="7" t="s">
        <v>3813</v>
      </c>
      <c r="B2256" s="6">
        <v>6347</v>
      </c>
      <c r="C2256" s="6">
        <v>587125</v>
      </c>
      <c r="D2256" s="6">
        <v>3.6240137234437829E-3</v>
      </c>
      <c r="E2256" s="6">
        <v>0.1702053034890858</v>
      </c>
    </row>
    <row r="2257" spans="1:5" x14ac:dyDescent="0.3">
      <c r="A2257" s="7" t="s">
        <v>3753</v>
      </c>
      <c r="B2257" s="6">
        <v>6347</v>
      </c>
      <c r="C2257" s="6">
        <v>587125</v>
      </c>
      <c r="D2257" s="6">
        <v>1.6418858515939337E-3</v>
      </c>
      <c r="E2257" s="6">
        <v>7.7112754252879029E-2</v>
      </c>
    </row>
    <row r="2258" spans="1:5" x14ac:dyDescent="0.3">
      <c r="A2258" s="7" t="s">
        <v>3857</v>
      </c>
      <c r="B2258" s="6">
        <v>6347</v>
      </c>
      <c r="C2258" s="6">
        <v>587125</v>
      </c>
      <c r="D2258" s="6">
        <v>2.0766977051722632E-2</v>
      </c>
      <c r="E2258" s="6">
        <v>0.97534112764906078</v>
      </c>
    </row>
    <row r="2259" spans="1:5" x14ac:dyDescent="0.3">
      <c r="A2259" s="7" t="s">
        <v>3805</v>
      </c>
      <c r="B2259" s="6">
        <v>6347</v>
      </c>
      <c r="C2259" s="6">
        <v>587125</v>
      </c>
      <c r="D2259" s="6">
        <v>1.2561037455499181E-2</v>
      </c>
      <c r="E2259" s="6">
        <v>0.58994125171782796</v>
      </c>
    </row>
    <row r="2260" spans="1:5" x14ac:dyDescent="0.3">
      <c r="A2260" s="7" t="s">
        <v>3754</v>
      </c>
      <c r="B2260" s="6">
        <v>6347</v>
      </c>
      <c r="C2260" s="6">
        <v>587125</v>
      </c>
      <c r="D2260" s="6">
        <v>6.944426874966902E-4</v>
      </c>
      <c r="E2260" s="6">
        <v>3.2615171299304836E-2</v>
      </c>
    </row>
    <row r="2261" spans="1:5" x14ac:dyDescent="0.3">
      <c r="A2261" s="7" t="s">
        <v>3755</v>
      </c>
      <c r="B2261" s="6">
        <v>6347</v>
      </c>
      <c r="C2261" s="6">
        <v>587125</v>
      </c>
      <c r="D2261" s="6">
        <v>2.3921631270300563E-3</v>
      </c>
      <c r="E2261" s="6">
        <v>0.11235025088278124</v>
      </c>
    </row>
    <row r="2262" spans="1:5" x14ac:dyDescent="0.3">
      <c r="A2262" s="7" t="s">
        <v>3756</v>
      </c>
      <c r="B2262" s="6">
        <v>6347</v>
      </c>
      <c r="C2262" s="6">
        <v>587125</v>
      </c>
      <c r="D2262" s="6">
        <v>1.1847401628398309E-3</v>
      </c>
      <c r="E2262" s="6">
        <v>5.564246560861303E-2</v>
      </c>
    </row>
    <row r="2263" spans="1:5" x14ac:dyDescent="0.3">
      <c r="A2263" s="7" t="s">
        <v>3757</v>
      </c>
      <c r="B2263" s="6">
        <v>6347</v>
      </c>
      <c r="C2263" s="6">
        <v>587125</v>
      </c>
      <c r="D2263" s="6">
        <v>7.2305791381564941E-3</v>
      </c>
      <c r="E2263" s="6">
        <v>0.33959113031235993</v>
      </c>
    </row>
    <row r="2264" spans="1:5" x14ac:dyDescent="0.3">
      <c r="A2264" s="7" t="s">
        <v>3758</v>
      </c>
      <c r="B2264" s="6">
        <v>6347</v>
      </c>
      <c r="C2264" s="6">
        <v>587125</v>
      </c>
      <c r="D2264" s="6">
        <v>1.5869236790910547E-2</v>
      </c>
      <c r="E2264" s="6">
        <v>0.74531402755572229</v>
      </c>
    </row>
    <row r="2265" spans="1:5" x14ac:dyDescent="0.3">
      <c r="A2265" s="7" t="s">
        <v>3759</v>
      </c>
      <c r="B2265" s="6">
        <v>6347</v>
      </c>
      <c r="C2265" s="6">
        <v>587125</v>
      </c>
      <c r="D2265" s="6">
        <v>7.9860909062119383E-3</v>
      </c>
      <c r="E2265" s="6">
        <v>0.37507446994200566</v>
      </c>
    </row>
    <row r="2266" spans="1:5" x14ac:dyDescent="0.3">
      <c r="A2266" s="7" t="s">
        <v>3760</v>
      </c>
      <c r="B2266" s="6">
        <v>6347</v>
      </c>
      <c r="C2266" s="6">
        <v>587125</v>
      </c>
      <c r="D2266" s="6">
        <v>2.4884777912255771E-2</v>
      </c>
      <c r="E2266" s="6">
        <v>1.168737620780617</v>
      </c>
    </row>
    <row r="2267" spans="1:5" x14ac:dyDescent="0.3">
      <c r="A2267" s="7" t="s">
        <v>3761</v>
      </c>
      <c r="B2267" s="6">
        <v>6347</v>
      </c>
      <c r="C2267" s="6">
        <v>587125</v>
      </c>
      <c r="D2267" s="6">
        <v>5.0268577454220219E-3</v>
      </c>
      <c r="E2267" s="6">
        <v>0.23609122742034483</v>
      </c>
    </row>
    <row r="2268" spans="1:5" x14ac:dyDescent="0.3">
      <c r="A2268" s="7" t="s">
        <v>3762</v>
      </c>
      <c r="B2268" s="6">
        <v>6347</v>
      </c>
      <c r="C2268" s="6">
        <v>587125</v>
      </c>
      <c r="D2268" s="6">
        <v>1.8442862328743759E-2</v>
      </c>
      <c r="E2268" s="6">
        <v>0.86618683576294497</v>
      </c>
    </row>
    <row r="2269" spans="1:5" x14ac:dyDescent="0.3">
      <c r="A2269" s="7" t="s">
        <v>3763</v>
      </c>
      <c r="B2269" s="6">
        <v>6347</v>
      </c>
      <c r="C2269" s="6">
        <v>587125</v>
      </c>
      <c r="D2269" s="6">
        <v>3.8613107221863708E-3</v>
      </c>
      <c r="E2269" s="6">
        <v>0.18135018614412463</v>
      </c>
    </row>
    <row r="2270" spans="1:5" x14ac:dyDescent="0.3">
      <c r="A2270" s="7" t="s">
        <v>3764</v>
      </c>
      <c r="B2270" s="6">
        <v>6347</v>
      </c>
      <c r="C2270" s="6">
        <v>587125</v>
      </c>
      <c r="D2270" s="6">
        <v>5.1804028622554612E-3</v>
      </c>
      <c r="E2270" s="6">
        <v>0.24330262207948758</v>
      </c>
    </row>
    <row r="2271" spans="1:5" x14ac:dyDescent="0.3">
      <c r="A2271" s="7" t="s">
        <v>3858</v>
      </c>
      <c r="B2271" s="6">
        <v>6347</v>
      </c>
      <c r="C2271" s="6">
        <v>587125</v>
      </c>
      <c r="D2271" s="6">
        <v>6.2464945257239982E-4</v>
      </c>
      <c r="E2271" s="6">
        <v>2.9337264636058118E-2</v>
      </c>
    </row>
    <row r="2272" spans="1:5" x14ac:dyDescent="0.3">
      <c r="A2272" s="7" t="s">
        <v>3859</v>
      </c>
      <c r="B2272" s="6">
        <v>6347</v>
      </c>
      <c r="C2272" s="6">
        <v>587125</v>
      </c>
      <c r="D2272" s="6">
        <v>7.1538065797397744E-4</v>
      </c>
      <c r="E2272" s="6">
        <v>3.3598543298278855E-2</v>
      </c>
    </row>
    <row r="2273" spans="1:5" x14ac:dyDescent="0.3">
      <c r="A2273" s="7" t="s">
        <v>3765</v>
      </c>
      <c r="B2273" s="6">
        <v>6347</v>
      </c>
      <c r="C2273" s="6">
        <v>587125</v>
      </c>
      <c r="D2273" s="6">
        <v>4.0096213464004878E-3</v>
      </c>
      <c r="E2273" s="6">
        <v>0.1883157378035239</v>
      </c>
    </row>
    <row r="2274" spans="1:5" x14ac:dyDescent="0.3">
      <c r="A2274" s="7" t="s">
        <v>3860</v>
      </c>
      <c r="B2274" s="6">
        <v>6347</v>
      </c>
      <c r="C2274" s="6">
        <v>587125</v>
      </c>
      <c r="D2274" s="6">
        <v>3.1651232038165731E-3</v>
      </c>
      <c r="E2274" s="6">
        <v>0.14865306717823862</v>
      </c>
    </row>
    <row r="2275" spans="1:5" x14ac:dyDescent="0.3">
      <c r="A2275" s="7" t="s">
        <v>3766</v>
      </c>
      <c r="B2275" s="6">
        <v>6347</v>
      </c>
      <c r="C2275" s="6">
        <v>587125</v>
      </c>
      <c r="D2275" s="6">
        <v>3.0377505500797431E-3</v>
      </c>
      <c r="E2275" s="6">
        <v>0.14267088751781337</v>
      </c>
    </row>
    <row r="2276" spans="1:5" x14ac:dyDescent="0.3">
      <c r="A2276" s="7" t="s">
        <v>3781</v>
      </c>
      <c r="B2276" s="6">
        <v>6347</v>
      </c>
      <c r="C2276" s="6">
        <v>587125</v>
      </c>
      <c r="D2276" s="6">
        <v>1.3679474045160934E-3</v>
      </c>
      <c r="E2276" s="6">
        <v>6.4246970599635661E-2</v>
      </c>
    </row>
    <row r="2277" spans="1:5" x14ac:dyDescent="0.3">
      <c r="A2277" s="7" t="s">
        <v>3767</v>
      </c>
      <c r="B2277" s="6">
        <v>6347</v>
      </c>
      <c r="C2277" s="6">
        <v>587125</v>
      </c>
      <c r="D2277" s="6">
        <v>1.3276418113473156E-2</v>
      </c>
      <c r="E2277" s="6">
        <v>0.62353979501610679</v>
      </c>
    </row>
    <row r="2278" spans="1:5" x14ac:dyDescent="0.3">
      <c r="A2278" s="7" t="s">
        <v>3814</v>
      </c>
      <c r="B2278" s="6">
        <v>6347</v>
      </c>
      <c r="C2278" s="6">
        <v>587125</v>
      </c>
      <c r="D2278" s="6">
        <v>0.35267045056505913</v>
      </c>
      <c r="E2278" s="6">
        <v>16.563508212385404</v>
      </c>
    </row>
    <row r="2279" spans="1:5" x14ac:dyDescent="0.3">
      <c r="A2279" s="7" t="s">
        <v>3768</v>
      </c>
      <c r="B2279" s="6">
        <v>6347</v>
      </c>
      <c r="C2279" s="6">
        <v>587125</v>
      </c>
      <c r="D2279" s="6">
        <v>2.9470193446781657E-3</v>
      </c>
      <c r="E2279" s="6">
        <v>0.13840960885559264</v>
      </c>
    </row>
    <row r="2280" spans="1:5" x14ac:dyDescent="0.3">
      <c r="A2280" s="7" t="s">
        <v>3806</v>
      </c>
      <c r="B2280" s="6">
        <v>6347</v>
      </c>
      <c r="C2280" s="6">
        <v>587125</v>
      </c>
      <c r="D2280" s="6">
        <v>4.8506298272381881E-3</v>
      </c>
      <c r="E2280" s="6">
        <v>0.22781451309564685</v>
      </c>
    </row>
    <row r="2281" spans="1:5" x14ac:dyDescent="0.3">
      <c r="A2281" s="7" t="s">
        <v>3769</v>
      </c>
      <c r="B2281" s="6">
        <v>6347</v>
      </c>
      <c r="C2281" s="6">
        <v>587125</v>
      </c>
      <c r="D2281" s="6">
        <v>0.17149419202509347</v>
      </c>
      <c r="E2281" s="6">
        <v>8.0543903052632526</v>
      </c>
    </row>
    <row r="2282" spans="1:5" x14ac:dyDescent="0.3">
      <c r="A2282" s="7" t="s">
        <v>3864</v>
      </c>
      <c r="B2282" s="6">
        <v>6347</v>
      </c>
      <c r="C2282" s="6">
        <v>587125</v>
      </c>
      <c r="D2282" s="6">
        <v>2.9923849473789542E-3</v>
      </c>
      <c r="E2282" s="6">
        <v>0.14054024818670299</v>
      </c>
    </row>
    <row r="2283" spans="1:5" x14ac:dyDescent="0.3">
      <c r="A2283" s="7" t="s">
        <v>3865</v>
      </c>
      <c r="B2283" s="6">
        <v>6347</v>
      </c>
      <c r="C2283" s="6">
        <v>587125</v>
      </c>
      <c r="D2283" s="6">
        <v>6.9217440736165075E-3</v>
      </c>
      <c r="E2283" s="6">
        <v>0.32508639332749317</v>
      </c>
    </row>
    <row r="2284" spans="1:5" x14ac:dyDescent="0.3">
      <c r="A2284" s="7" t="s">
        <v>3770</v>
      </c>
      <c r="B2284" s="6">
        <v>6347</v>
      </c>
      <c r="C2284" s="6">
        <v>587125</v>
      </c>
      <c r="D2284" s="6">
        <v>4.937871370893551E-3</v>
      </c>
      <c r="E2284" s="6">
        <v>0.23191189642470528</v>
      </c>
    </row>
    <row r="2285" spans="1:5" x14ac:dyDescent="0.3">
      <c r="A2285" s="7" t="s">
        <v>3771</v>
      </c>
      <c r="B2285" s="6">
        <v>6347</v>
      </c>
      <c r="C2285" s="6">
        <v>587125</v>
      </c>
      <c r="D2285" s="6">
        <v>3.8909728470291945E-3</v>
      </c>
      <c r="E2285" s="6">
        <v>0.18274329647600451</v>
      </c>
    </row>
    <row r="2286" spans="1:5" x14ac:dyDescent="0.3">
      <c r="A2286" s="7" t="s">
        <v>3772</v>
      </c>
      <c r="B2286" s="6">
        <v>6347</v>
      </c>
      <c r="C2286" s="6">
        <v>587125</v>
      </c>
      <c r="D2286" s="6">
        <v>1.5808167710351794E-3</v>
      </c>
      <c r="E2286" s="6">
        <v>7.4244585922538145E-2</v>
      </c>
    </row>
    <row r="2287" spans="1:5" x14ac:dyDescent="0.3">
      <c r="A2287" s="7" t="s">
        <v>3773</v>
      </c>
      <c r="B2287" s="6">
        <v>6347</v>
      </c>
      <c r="C2287" s="6">
        <v>587125</v>
      </c>
      <c r="D2287" s="6">
        <v>3.8770142000443364E-3</v>
      </c>
      <c r="E2287" s="6">
        <v>0.18208771514335514</v>
      </c>
    </row>
    <row r="2288" spans="1:5" x14ac:dyDescent="0.3">
      <c r="A2288" s="7" t="s">
        <v>3807</v>
      </c>
      <c r="B2288" s="6">
        <v>6347</v>
      </c>
      <c r="C2288" s="6">
        <v>587125</v>
      </c>
      <c r="D2288" s="6">
        <v>2.9958746091251686E-3</v>
      </c>
      <c r="E2288" s="6">
        <v>0.14070414351986535</v>
      </c>
    </row>
    <row r="2289" spans="1:5" x14ac:dyDescent="0.3">
      <c r="A2289" s="7" t="s">
        <v>3774</v>
      </c>
      <c r="B2289" s="6">
        <v>6347</v>
      </c>
      <c r="C2289" s="6">
        <v>587125</v>
      </c>
      <c r="D2289" s="6">
        <v>1.352243926658128E-3</v>
      </c>
      <c r="E2289" s="6">
        <v>6.3509441600405156E-2</v>
      </c>
    </row>
    <row r="2290" spans="1:5" x14ac:dyDescent="0.3">
      <c r="A2290" s="7" t="s">
        <v>3861</v>
      </c>
      <c r="B2290" s="6">
        <v>6347</v>
      </c>
      <c r="C2290" s="6">
        <v>587125</v>
      </c>
      <c r="D2290" s="6">
        <v>1.4272716542017402E-3</v>
      </c>
      <c r="E2290" s="6">
        <v>6.7033191263395367E-2</v>
      </c>
    </row>
    <row r="2291" spans="1:5" x14ac:dyDescent="0.3">
      <c r="A2291" s="7" t="s">
        <v>3862</v>
      </c>
      <c r="B2291" s="6">
        <v>6347</v>
      </c>
      <c r="C2291" s="6">
        <v>587125</v>
      </c>
      <c r="D2291" s="6">
        <v>2.4410183914770596E-3</v>
      </c>
      <c r="E2291" s="6">
        <v>0.11464478554705393</v>
      </c>
    </row>
    <row r="2292" spans="1:5" x14ac:dyDescent="0.3">
      <c r="A2292" s="7" t="s">
        <v>3863</v>
      </c>
      <c r="B2292" s="6">
        <v>6347</v>
      </c>
      <c r="C2292" s="6">
        <v>587125</v>
      </c>
      <c r="D2292" s="6">
        <v>1.4689731120690039E-2</v>
      </c>
      <c r="E2292" s="6">
        <v>0.68991740494685283</v>
      </c>
    </row>
    <row r="2293" spans="1:5" x14ac:dyDescent="0.3">
      <c r="A2293" s="7" t="s">
        <v>3775</v>
      </c>
      <c r="B2293" s="6">
        <v>6347</v>
      </c>
      <c r="C2293" s="6">
        <v>587125</v>
      </c>
      <c r="D2293" s="6">
        <v>1.0573675091030007E-3</v>
      </c>
      <c r="E2293" s="6">
        <v>4.9660285948187763E-2</v>
      </c>
    </row>
    <row r="2294" spans="1:5" x14ac:dyDescent="0.3">
      <c r="A2294" s="5" t="s">
        <v>8024</v>
      </c>
      <c r="B2294" s="6">
        <v>955584</v>
      </c>
      <c r="C2294" s="6">
        <v>157960224</v>
      </c>
      <c r="D2294" s="6">
        <v>1.7909519875761073</v>
      </c>
      <c r="E2294" s="6">
        <v>100.00000000000004</v>
      </c>
    </row>
    <row r="2295" spans="1:5" x14ac:dyDescent="0.3">
      <c r="A2295" s="7" t="s">
        <v>2904</v>
      </c>
      <c r="B2295" s="6">
        <v>3318</v>
      </c>
      <c r="C2295" s="6">
        <v>548473</v>
      </c>
      <c r="D2295" s="6">
        <v>1.5506311969304239E-2</v>
      </c>
      <c r="E2295" s="6">
        <v>0.86581394012078727</v>
      </c>
    </row>
    <row r="2296" spans="1:5" x14ac:dyDescent="0.3">
      <c r="A2296" s="7" t="s">
        <v>2906</v>
      </c>
      <c r="B2296" s="6">
        <v>3318</v>
      </c>
      <c r="C2296" s="6">
        <v>548473</v>
      </c>
      <c r="D2296" s="6">
        <v>2.6312049566457512E-3</v>
      </c>
      <c r="E2296" s="6">
        <v>0.14691655470936729</v>
      </c>
    </row>
    <row r="2297" spans="1:5" x14ac:dyDescent="0.3">
      <c r="A2297" s="7" t="s">
        <v>2907</v>
      </c>
      <c r="B2297" s="6">
        <v>3318</v>
      </c>
      <c r="C2297" s="6">
        <v>548473</v>
      </c>
      <c r="D2297" s="6">
        <v>5.2973065307536475E-3</v>
      </c>
      <c r="E2297" s="6">
        <v>0.29578160483928323</v>
      </c>
    </row>
    <row r="2298" spans="1:5" x14ac:dyDescent="0.3">
      <c r="A2298" s="7" t="s">
        <v>2787</v>
      </c>
      <c r="B2298" s="6">
        <v>3318</v>
      </c>
      <c r="C2298" s="6">
        <v>548473</v>
      </c>
      <c r="D2298" s="6">
        <v>2.8807157715000898E-3</v>
      </c>
      <c r="E2298" s="6">
        <v>0.16084829696629005</v>
      </c>
    </row>
    <row r="2299" spans="1:5" x14ac:dyDescent="0.3">
      <c r="A2299" s="7" t="s">
        <v>3060</v>
      </c>
      <c r="B2299" s="6">
        <v>3318</v>
      </c>
      <c r="C2299" s="6">
        <v>548473</v>
      </c>
      <c r="D2299" s="6">
        <v>2.8615226318959098E-3</v>
      </c>
      <c r="E2299" s="6">
        <v>0.15977662448498831</v>
      </c>
    </row>
    <row r="2300" spans="1:5" x14ac:dyDescent="0.3">
      <c r="A2300" s="7" t="s">
        <v>3061</v>
      </c>
      <c r="B2300" s="6">
        <v>3318</v>
      </c>
      <c r="C2300" s="6">
        <v>548473</v>
      </c>
      <c r="D2300" s="6">
        <v>8.3786778526610713E-3</v>
      </c>
      <c r="E2300" s="6">
        <v>0.46783375047372794</v>
      </c>
    </row>
    <row r="2301" spans="1:5" x14ac:dyDescent="0.3">
      <c r="A2301" s="7" t="s">
        <v>3062</v>
      </c>
      <c r="B2301" s="6">
        <v>3318</v>
      </c>
      <c r="C2301" s="6">
        <v>548473</v>
      </c>
      <c r="D2301" s="6">
        <v>8.3402915734527127E-4</v>
      </c>
      <c r="E2301" s="6">
        <v>4.6569040551112446E-2</v>
      </c>
    </row>
    <row r="2302" spans="1:5" x14ac:dyDescent="0.3">
      <c r="A2302" s="7" t="s">
        <v>2908</v>
      </c>
      <c r="B2302" s="6">
        <v>3318</v>
      </c>
      <c r="C2302" s="6">
        <v>548473</v>
      </c>
      <c r="D2302" s="6">
        <v>1.7901964758080509E-3</v>
      </c>
      <c r="E2302" s="6">
        <v>9.9957815074145126E-2</v>
      </c>
    </row>
    <row r="2303" spans="1:5" x14ac:dyDescent="0.3">
      <c r="A2303" s="7" t="s">
        <v>2789</v>
      </c>
      <c r="B2303" s="6">
        <v>3318</v>
      </c>
      <c r="C2303" s="6">
        <v>548473</v>
      </c>
      <c r="D2303" s="6">
        <v>1.8058999536660161E-3</v>
      </c>
      <c r="E2303" s="6">
        <v>0.100834638013392</v>
      </c>
    </row>
    <row r="2304" spans="1:5" x14ac:dyDescent="0.3">
      <c r="A2304" s="7" t="s">
        <v>2790</v>
      </c>
      <c r="B2304" s="6">
        <v>3318</v>
      </c>
      <c r="C2304" s="6">
        <v>548473</v>
      </c>
      <c r="D2304" s="6">
        <v>6.6827022440008141E-4</v>
      </c>
      <c r="E2304" s="6">
        <v>3.7313687303506413E-2</v>
      </c>
    </row>
    <row r="2305" spans="1:5" x14ac:dyDescent="0.3">
      <c r="A2305" s="7" t="s">
        <v>2791</v>
      </c>
      <c r="B2305" s="6">
        <v>3318</v>
      </c>
      <c r="C2305" s="6">
        <v>548473</v>
      </c>
      <c r="D2305" s="6">
        <v>2.4406694253024379E-2</v>
      </c>
      <c r="E2305" s="6">
        <v>1.3627776971317174</v>
      </c>
    </row>
    <row r="2306" spans="1:5" x14ac:dyDescent="0.3">
      <c r="A2306" s="7" t="s">
        <v>2909</v>
      </c>
      <c r="B2306" s="6">
        <v>3318</v>
      </c>
      <c r="C2306" s="6">
        <v>548473</v>
      </c>
      <c r="D2306" s="6">
        <v>2.9437041660192616E-2</v>
      </c>
      <c r="E2306" s="6">
        <v>1.6436533120038035</v>
      </c>
    </row>
    <row r="2307" spans="1:5" x14ac:dyDescent="0.3">
      <c r="A2307" s="7" t="s">
        <v>2792</v>
      </c>
      <c r="B2307" s="6">
        <v>3318</v>
      </c>
      <c r="C2307" s="6">
        <v>548473</v>
      </c>
      <c r="D2307" s="6">
        <v>1.2894300152262667E-3</v>
      </c>
      <c r="E2307" s="6">
        <v>7.1996905789272161E-2</v>
      </c>
    </row>
    <row r="2308" spans="1:5" x14ac:dyDescent="0.3">
      <c r="A2308" s="7" t="s">
        <v>2910</v>
      </c>
      <c r="B2308" s="6">
        <v>3318</v>
      </c>
      <c r="C2308" s="6">
        <v>548473</v>
      </c>
      <c r="D2308" s="6">
        <v>7.1799790428363833E-3</v>
      </c>
      <c r="E2308" s="6">
        <v>0.40090293277788225</v>
      </c>
    </row>
    <row r="2309" spans="1:5" x14ac:dyDescent="0.3">
      <c r="A2309" s="7" t="s">
        <v>2793</v>
      </c>
      <c r="B2309" s="6">
        <v>3318</v>
      </c>
      <c r="C2309" s="6">
        <v>548473</v>
      </c>
      <c r="D2309" s="6">
        <v>5.8626317336404003E-3</v>
      </c>
      <c r="E2309" s="6">
        <v>0.32734723065217114</v>
      </c>
    </row>
    <row r="2310" spans="1:5" x14ac:dyDescent="0.3">
      <c r="A2310" s="7" t="s">
        <v>2794</v>
      </c>
      <c r="B2310" s="6">
        <v>3318</v>
      </c>
      <c r="C2310" s="6">
        <v>548473</v>
      </c>
      <c r="D2310" s="6">
        <v>2.7847500734791901E-3</v>
      </c>
      <c r="E2310" s="6">
        <v>0.1554899345597813</v>
      </c>
    </row>
    <row r="2311" spans="1:5" x14ac:dyDescent="0.3">
      <c r="A2311" s="7" t="s">
        <v>2911</v>
      </c>
      <c r="B2311" s="6">
        <v>3318</v>
      </c>
      <c r="C2311" s="6">
        <v>548473</v>
      </c>
      <c r="D2311" s="6">
        <v>8.5985265426725879E-3</v>
      </c>
      <c r="E2311" s="6">
        <v>0.48010927162318434</v>
      </c>
    </row>
    <row r="2312" spans="1:5" x14ac:dyDescent="0.3">
      <c r="A2312" s="7" t="s">
        <v>2912</v>
      </c>
      <c r="B2312" s="6">
        <v>3318</v>
      </c>
      <c r="C2312" s="6">
        <v>548473</v>
      </c>
      <c r="D2312" s="6">
        <v>2.5806048613256404E-3</v>
      </c>
      <c r="E2312" s="6">
        <v>0.14409123634957177</v>
      </c>
    </row>
    <row r="2313" spans="1:5" x14ac:dyDescent="0.3">
      <c r="A2313" s="7" t="s">
        <v>2913</v>
      </c>
      <c r="B2313" s="6">
        <v>3318</v>
      </c>
      <c r="C2313" s="6">
        <v>548473</v>
      </c>
      <c r="D2313" s="6">
        <v>4.381270322372335E-3</v>
      </c>
      <c r="E2313" s="6">
        <v>0.24463360004988149</v>
      </c>
    </row>
    <row r="2314" spans="1:5" x14ac:dyDescent="0.3">
      <c r="A2314" s="7" t="s">
        <v>2914</v>
      </c>
      <c r="B2314" s="6">
        <v>3318</v>
      </c>
      <c r="C2314" s="6">
        <v>548473</v>
      </c>
      <c r="D2314" s="6">
        <v>7.5027727543612273E-4</v>
      </c>
      <c r="E2314" s="6">
        <v>4.1892651541795715E-2</v>
      </c>
    </row>
    <row r="2315" spans="1:5" x14ac:dyDescent="0.3">
      <c r="A2315" s="7" t="s">
        <v>2915</v>
      </c>
      <c r="B2315" s="6">
        <v>3318</v>
      </c>
      <c r="C2315" s="6">
        <v>548473</v>
      </c>
      <c r="D2315" s="6">
        <v>2.7917293969716194E-3</v>
      </c>
      <c r="E2315" s="6">
        <v>0.15587963364389101</v>
      </c>
    </row>
    <row r="2316" spans="1:5" x14ac:dyDescent="0.3">
      <c r="A2316" s="7" t="s">
        <v>2916</v>
      </c>
      <c r="B2316" s="6">
        <v>3318</v>
      </c>
      <c r="C2316" s="6">
        <v>548473</v>
      </c>
      <c r="D2316" s="6">
        <v>7.1014616535465568E-4</v>
      </c>
      <c r="E2316" s="6">
        <v>3.9651881808164778E-2</v>
      </c>
    </row>
    <row r="2317" spans="1:5" x14ac:dyDescent="0.3">
      <c r="A2317" s="7" t="s">
        <v>2795</v>
      </c>
      <c r="B2317" s="6">
        <v>3318</v>
      </c>
      <c r="C2317" s="6">
        <v>548473</v>
      </c>
      <c r="D2317" s="6">
        <v>0.1789760268089774</v>
      </c>
      <c r="E2317" s="6">
        <v>9.9933458881388262</v>
      </c>
    </row>
    <row r="2318" spans="1:5" x14ac:dyDescent="0.3">
      <c r="A2318" s="7" t="s">
        <v>2917</v>
      </c>
      <c r="B2318" s="6">
        <v>3318</v>
      </c>
      <c r="C2318" s="6">
        <v>548473</v>
      </c>
      <c r="D2318" s="6">
        <v>1.1655470232356509E-3</v>
      </c>
      <c r="E2318" s="6">
        <v>6.5079747046324507E-2</v>
      </c>
    </row>
    <row r="2319" spans="1:5" x14ac:dyDescent="0.3">
      <c r="A2319" s="7" t="s">
        <v>3063</v>
      </c>
      <c r="B2319" s="6">
        <v>3318</v>
      </c>
      <c r="C2319" s="6">
        <v>548473</v>
      </c>
      <c r="D2319" s="6">
        <v>3.6344827086824271E-3</v>
      </c>
      <c r="E2319" s="6">
        <v>0.20293579805014064</v>
      </c>
    </row>
    <row r="2320" spans="1:5" x14ac:dyDescent="0.3">
      <c r="A2320" s="7" t="s">
        <v>3064</v>
      </c>
      <c r="B2320" s="6">
        <v>3318</v>
      </c>
      <c r="C2320" s="6">
        <v>548473</v>
      </c>
      <c r="D2320" s="6">
        <v>1.2335954272868343E-3</v>
      </c>
      <c r="E2320" s="6">
        <v>6.887931311639435E-2</v>
      </c>
    </row>
    <row r="2321" spans="1:5" x14ac:dyDescent="0.3">
      <c r="A2321" s="7" t="s">
        <v>2918</v>
      </c>
      <c r="B2321" s="6">
        <v>3318</v>
      </c>
      <c r="C2321" s="6">
        <v>548473</v>
      </c>
      <c r="D2321" s="6">
        <v>1.191021553983017E-2</v>
      </c>
      <c r="E2321" s="6">
        <v>0.66502148703325015</v>
      </c>
    </row>
    <row r="2322" spans="1:5" x14ac:dyDescent="0.3">
      <c r="A2322" s="7" t="s">
        <v>2796</v>
      </c>
      <c r="B2322" s="6">
        <v>3318</v>
      </c>
      <c r="C2322" s="6">
        <v>548473</v>
      </c>
      <c r="D2322" s="6">
        <v>1.17252634672808E-3</v>
      </c>
      <c r="E2322" s="6">
        <v>6.5469446130434233E-2</v>
      </c>
    </row>
    <row r="2323" spans="1:5" x14ac:dyDescent="0.3">
      <c r="A2323" s="7" t="s">
        <v>2797</v>
      </c>
      <c r="B2323" s="6">
        <v>3318</v>
      </c>
      <c r="C2323" s="6">
        <v>548473</v>
      </c>
      <c r="D2323" s="6">
        <v>3.6414620321748559E-3</v>
      </c>
      <c r="E2323" s="6">
        <v>0.20332549713425038</v>
      </c>
    </row>
    <row r="2324" spans="1:5" x14ac:dyDescent="0.3">
      <c r="A2324" s="7" t="s">
        <v>2919</v>
      </c>
      <c r="B2324" s="6">
        <v>3318</v>
      </c>
      <c r="C2324" s="6">
        <v>548473</v>
      </c>
      <c r="D2324" s="6">
        <v>6.7734334494023909E-3</v>
      </c>
      <c r="E2324" s="6">
        <v>0.37820296112849061</v>
      </c>
    </row>
    <row r="2325" spans="1:5" x14ac:dyDescent="0.3">
      <c r="A2325" s="7" t="s">
        <v>2920</v>
      </c>
      <c r="B2325" s="6">
        <v>3318</v>
      </c>
      <c r="C2325" s="6">
        <v>548473</v>
      </c>
      <c r="D2325" s="6">
        <v>4.4318704176924458E-4</v>
      </c>
      <c r="E2325" s="6">
        <v>2.4745891840967701E-2</v>
      </c>
    </row>
    <row r="2326" spans="1:5" x14ac:dyDescent="0.3">
      <c r="A2326" s="7" t="s">
        <v>2798</v>
      </c>
      <c r="B2326" s="6">
        <v>3318</v>
      </c>
      <c r="C2326" s="6">
        <v>548473</v>
      </c>
      <c r="D2326" s="6">
        <v>3.6077867963238856E-2</v>
      </c>
      <c r="E2326" s="6">
        <v>2.0144519905342091</v>
      </c>
    </row>
    <row r="2327" spans="1:5" x14ac:dyDescent="0.3">
      <c r="A2327" s="7" t="s">
        <v>2921</v>
      </c>
      <c r="B2327" s="6">
        <v>3318</v>
      </c>
      <c r="C2327" s="6">
        <v>548473</v>
      </c>
      <c r="D2327" s="6">
        <v>1.2318505964137268E-3</v>
      </c>
      <c r="E2327" s="6">
        <v>6.8781888345366915E-2</v>
      </c>
    </row>
    <row r="2328" spans="1:5" x14ac:dyDescent="0.3">
      <c r="A2328" s="7" t="s">
        <v>2799</v>
      </c>
      <c r="B2328" s="6">
        <v>3318</v>
      </c>
      <c r="C2328" s="6">
        <v>548473</v>
      </c>
      <c r="D2328" s="6">
        <v>4.5854155345258843E-3</v>
      </c>
      <c r="E2328" s="6">
        <v>0.256032298260091</v>
      </c>
    </row>
    <row r="2329" spans="1:5" x14ac:dyDescent="0.3">
      <c r="A2329" s="7" t="s">
        <v>2800</v>
      </c>
      <c r="B2329" s="6">
        <v>3318</v>
      </c>
      <c r="C2329" s="6">
        <v>548473</v>
      </c>
      <c r="D2329" s="6">
        <v>2.6865160953232513E-2</v>
      </c>
      <c r="E2329" s="6">
        <v>1.500049199509369</v>
      </c>
    </row>
    <row r="2330" spans="1:5" x14ac:dyDescent="0.3">
      <c r="A2330" s="7" t="s">
        <v>2922</v>
      </c>
      <c r="B2330" s="6">
        <v>3318</v>
      </c>
      <c r="C2330" s="6">
        <v>548473</v>
      </c>
      <c r="D2330" s="6">
        <v>1.1672918541087583E-3</v>
      </c>
      <c r="E2330" s="6">
        <v>6.5177171817351928E-2</v>
      </c>
    </row>
    <row r="2331" spans="1:5" x14ac:dyDescent="0.3">
      <c r="A2331" s="7" t="s">
        <v>2923</v>
      </c>
      <c r="B2331" s="6">
        <v>3318</v>
      </c>
      <c r="C2331" s="6">
        <v>548473</v>
      </c>
      <c r="D2331" s="6">
        <v>6.2813911431861436E-4</v>
      </c>
      <c r="E2331" s="6">
        <v>3.5072917569875482E-2</v>
      </c>
    </row>
    <row r="2332" spans="1:5" x14ac:dyDescent="0.3">
      <c r="A2332" s="7" t="s">
        <v>2801</v>
      </c>
      <c r="B2332" s="6">
        <v>3318</v>
      </c>
      <c r="C2332" s="6">
        <v>548473</v>
      </c>
      <c r="D2332" s="6">
        <v>7.2061515059329919E-4</v>
      </c>
      <c r="E2332" s="6">
        <v>4.0236430434329375E-2</v>
      </c>
    </row>
    <row r="2333" spans="1:5" x14ac:dyDescent="0.3">
      <c r="A2333" s="7" t="s">
        <v>2924</v>
      </c>
      <c r="B2333" s="6">
        <v>3318</v>
      </c>
      <c r="C2333" s="6">
        <v>548473</v>
      </c>
      <c r="D2333" s="6">
        <v>2.277004289404977E-3</v>
      </c>
      <c r="E2333" s="6">
        <v>0.12713932619079862</v>
      </c>
    </row>
    <row r="2334" spans="1:5" x14ac:dyDescent="0.3">
      <c r="A2334" s="7" t="s">
        <v>2802</v>
      </c>
      <c r="B2334" s="6">
        <v>3318</v>
      </c>
      <c r="C2334" s="6">
        <v>548473</v>
      </c>
      <c r="D2334" s="6">
        <v>1.3365404488001626E-2</v>
      </c>
      <c r="E2334" s="6">
        <v>0.74627374607012831</v>
      </c>
    </row>
    <row r="2335" spans="1:5" x14ac:dyDescent="0.3">
      <c r="A2335" s="7" t="s">
        <v>2925</v>
      </c>
      <c r="B2335" s="6">
        <v>3318</v>
      </c>
      <c r="C2335" s="6">
        <v>548473</v>
      </c>
      <c r="D2335" s="6">
        <v>1.9018656516869156E-3</v>
      </c>
      <c r="E2335" s="6">
        <v>0.10619300041990076</v>
      </c>
    </row>
    <row r="2336" spans="1:5" x14ac:dyDescent="0.3">
      <c r="A2336" s="7" t="s">
        <v>2926</v>
      </c>
      <c r="B2336" s="6">
        <v>3318</v>
      </c>
      <c r="C2336" s="6">
        <v>548473</v>
      </c>
      <c r="D2336" s="6">
        <v>5.8277351161782551E-3</v>
      </c>
      <c r="E2336" s="6">
        <v>0.32539873523162249</v>
      </c>
    </row>
    <row r="2337" spans="1:5" x14ac:dyDescent="0.3">
      <c r="A2337" s="7" t="s">
        <v>2927</v>
      </c>
      <c r="B2337" s="6">
        <v>3318</v>
      </c>
      <c r="C2337" s="6">
        <v>548473</v>
      </c>
      <c r="D2337" s="6">
        <v>1.285940353480052E-3</v>
      </c>
      <c r="E2337" s="6">
        <v>7.1802056247217305E-2</v>
      </c>
    </row>
    <row r="2338" spans="1:5" x14ac:dyDescent="0.3">
      <c r="A2338" s="7" t="s">
        <v>2803</v>
      </c>
      <c r="B2338" s="6">
        <v>3318</v>
      </c>
      <c r="C2338" s="6">
        <v>548473</v>
      </c>
      <c r="D2338" s="6">
        <v>4.6604432620694965E-3</v>
      </c>
      <c r="E2338" s="6">
        <v>0.26022156341427061</v>
      </c>
    </row>
    <row r="2339" spans="1:5" x14ac:dyDescent="0.3">
      <c r="A2339" s="7" t="s">
        <v>2804</v>
      </c>
      <c r="B2339" s="6">
        <v>3318</v>
      </c>
      <c r="C2339" s="6">
        <v>548473</v>
      </c>
      <c r="D2339" s="6">
        <v>9.1987483630214858E-3</v>
      </c>
      <c r="E2339" s="6">
        <v>0.51362339285662095</v>
      </c>
    </row>
    <row r="2340" spans="1:5" x14ac:dyDescent="0.3">
      <c r="A2340" s="7" t="s">
        <v>2928</v>
      </c>
      <c r="B2340" s="6">
        <v>3318</v>
      </c>
      <c r="C2340" s="6">
        <v>548473</v>
      </c>
      <c r="D2340" s="6">
        <v>2.6137566479146786E-3</v>
      </c>
      <c r="E2340" s="6">
        <v>0.14594230699909297</v>
      </c>
    </row>
    <row r="2341" spans="1:5" x14ac:dyDescent="0.3">
      <c r="A2341" s="7" t="s">
        <v>2929</v>
      </c>
      <c r="B2341" s="6">
        <v>3318</v>
      </c>
      <c r="C2341" s="6">
        <v>548473</v>
      </c>
      <c r="D2341" s="6">
        <v>2.7777707499867608E-3</v>
      </c>
      <c r="E2341" s="6">
        <v>0.15510023547567156</v>
      </c>
    </row>
    <row r="2342" spans="1:5" x14ac:dyDescent="0.3">
      <c r="A2342" s="7" t="s">
        <v>2930</v>
      </c>
      <c r="B2342" s="6">
        <v>3318</v>
      </c>
      <c r="C2342" s="6">
        <v>548473</v>
      </c>
      <c r="D2342" s="6">
        <v>3.3273924750155484E-3</v>
      </c>
      <c r="E2342" s="6">
        <v>0.18578903834931262</v>
      </c>
    </row>
    <row r="2343" spans="1:5" x14ac:dyDescent="0.3">
      <c r="A2343" s="7" t="s">
        <v>2931</v>
      </c>
      <c r="B2343" s="6">
        <v>3318</v>
      </c>
      <c r="C2343" s="6">
        <v>548473</v>
      </c>
      <c r="D2343" s="6">
        <v>1.0556226782298935E-3</v>
      </c>
      <c r="E2343" s="6">
        <v>5.8941986471596299E-2</v>
      </c>
    </row>
    <row r="2344" spans="1:5" x14ac:dyDescent="0.3">
      <c r="A2344" s="7" t="s">
        <v>2932</v>
      </c>
      <c r="B2344" s="6">
        <v>3318</v>
      </c>
      <c r="C2344" s="6">
        <v>548473</v>
      </c>
      <c r="D2344" s="6">
        <v>1.872203526844092E-3</v>
      </c>
      <c r="E2344" s="6">
        <v>0.10453677931243441</v>
      </c>
    </row>
    <row r="2345" spans="1:5" x14ac:dyDescent="0.3">
      <c r="A2345" s="7" t="s">
        <v>2933</v>
      </c>
      <c r="B2345" s="6">
        <v>3318</v>
      </c>
      <c r="C2345" s="6">
        <v>548473</v>
      </c>
      <c r="D2345" s="6">
        <v>1.7169135791375459E-3</v>
      </c>
      <c r="E2345" s="6">
        <v>9.5865974690992978E-2</v>
      </c>
    </row>
    <row r="2346" spans="1:5" x14ac:dyDescent="0.3">
      <c r="A2346" s="7" t="s">
        <v>2934</v>
      </c>
      <c r="B2346" s="6">
        <v>3318</v>
      </c>
      <c r="C2346" s="6">
        <v>548473</v>
      </c>
      <c r="D2346" s="6">
        <v>8.8113959091916741E-4</v>
      </c>
      <c r="E2346" s="6">
        <v>4.9199509368853103E-2</v>
      </c>
    </row>
    <row r="2347" spans="1:5" x14ac:dyDescent="0.3">
      <c r="A2347" s="7" t="s">
        <v>2935</v>
      </c>
      <c r="B2347" s="6">
        <v>3318</v>
      </c>
      <c r="C2347" s="6">
        <v>548473</v>
      </c>
      <c r="D2347" s="6">
        <v>4.1526974779952831E-4</v>
      </c>
      <c r="E2347" s="6">
        <v>2.3187095504528792E-2</v>
      </c>
    </row>
    <row r="2348" spans="1:5" x14ac:dyDescent="0.3">
      <c r="A2348" s="7" t="s">
        <v>3065</v>
      </c>
      <c r="B2348" s="6">
        <v>3318</v>
      </c>
      <c r="C2348" s="6">
        <v>548473</v>
      </c>
      <c r="D2348" s="6">
        <v>5.8992731819756524E-3</v>
      </c>
      <c r="E2348" s="6">
        <v>0.32939315084374721</v>
      </c>
    </row>
    <row r="2349" spans="1:5" x14ac:dyDescent="0.3">
      <c r="A2349" s="7" t="s">
        <v>2805</v>
      </c>
      <c r="B2349" s="6">
        <v>3318</v>
      </c>
      <c r="C2349" s="6">
        <v>548473</v>
      </c>
      <c r="D2349" s="6">
        <v>4.1492078162490686E-3</v>
      </c>
      <c r="E2349" s="6">
        <v>0.23167610550323303</v>
      </c>
    </row>
    <row r="2350" spans="1:5" x14ac:dyDescent="0.3">
      <c r="A2350" s="7" t="s">
        <v>2936</v>
      </c>
      <c r="B2350" s="6">
        <v>3318</v>
      </c>
      <c r="C2350" s="6">
        <v>548473</v>
      </c>
      <c r="D2350" s="6">
        <v>1.1027331118037896E-3</v>
      </c>
      <c r="E2350" s="6">
        <v>6.1572455289336955E-2</v>
      </c>
    </row>
    <row r="2351" spans="1:5" x14ac:dyDescent="0.3">
      <c r="A2351" s="7" t="s">
        <v>2938</v>
      </c>
      <c r="B2351" s="6">
        <v>3318</v>
      </c>
      <c r="C2351" s="6">
        <v>548473</v>
      </c>
      <c r="D2351" s="6">
        <v>2.2944525981360496E-3</v>
      </c>
      <c r="E2351" s="6">
        <v>0.12811357390107295</v>
      </c>
    </row>
    <row r="2352" spans="1:5" x14ac:dyDescent="0.3">
      <c r="A2352" s="7" t="s">
        <v>2937</v>
      </c>
      <c r="B2352" s="6">
        <v>3318</v>
      </c>
      <c r="C2352" s="6">
        <v>548473</v>
      </c>
      <c r="D2352" s="6">
        <v>3.955531589334163E-3</v>
      </c>
      <c r="E2352" s="6">
        <v>0.22086195591918809</v>
      </c>
    </row>
    <row r="2353" spans="1:5" x14ac:dyDescent="0.3">
      <c r="A2353" s="7" t="s">
        <v>2939</v>
      </c>
      <c r="B2353" s="6">
        <v>3318</v>
      </c>
      <c r="C2353" s="6">
        <v>548473</v>
      </c>
      <c r="D2353" s="6">
        <v>1.8058999536660161E-3</v>
      </c>
      <c r="E2353" s="6">
        <v>0.100834638013392</v>
      </c>
    </row>
    <row r="2354" spans="1:5" x14ac:dyDescent="0.3">
      <c r="A2354" s="7" t="s">
        <v>2806</v>
      </c>
      <c r="B2354" s="6">
        <v>3318</v>
      </c>
      <c r="C2354" s="6">
        <v>548473</v>
      </c>
      <c r="D2354" s="6">
        <v>1.1269862609399805E-2</v>
      </c>
      <c r="E2354" s="6">
        <v>0.62926659606618263</v>
      </c>
    </row>
    <row r="2355" spans="1:5" x14ac:dyDescent="0.3">
      <c r="A2355" s="7" t="s">
        <v>2940</v>
      </c>
      <c r="B2355" s="6">
        <v>3318</v>
      </c>
      <c r="C2355" s="6">
        <v>548473</v>
      </c>
      <c r="D2355" s="6">
        <v>6.8973164413930069E-3</v>
      </c>
      <c r="E2355" s="6">
        <v>0.38512011987143829</v>
      </c>
    </row>
    <row r="2356" spans="1:5" x14ac:dyDescent="0.3">
      <c r="A2356" s="7" t="s">
        <v>2941</v>
      </c>
      <c r="B2356" s="6">
        <v>3318</v>
      </c>
      <c r="C2356" s="6">
        <v>548473</v>
      </c>
      <c r="D2356" s="6">
        <v>1.8093896154122305E-3</v>
      </c>
      <c r="E2356" s="6">
        <v>0.10102948755544687</v>
      </c>
    </row>
    <row r="2357" spans="1:5" x14ac:dyDescent="0.3">
      <c r="A2357" s="7" t="s">
        <v>2942</v>
      </c>
      <c r="B2357" s="6">
        <v>3318</v>
      </c>
      <c r="C2357" s="6">
        <v>548473</v>
      </c>
      <c r="D2357" s="6">
        <v>9.2476036274684878E-4</v>
      </c>
      <c r="E2357" s="6">
        <v>5.1635128644538911E-2</v>
      </c>
    </row>
    <row r="2358" spans="1:5" x14ac:dyDescent="0.3">
      <c r="A2358" s="7" t="s">
        <v>2943</v>
      </c>
      <c r="B2358" s="6">
        <v>3318</v>
      </c>
      <c r="C2358" s="6">
        <v>548473</v>
      </c>
      <c r="D2358" s="6">
        <v>5.0879268259807755E-3</v>
      </c>
      <c r="E2358" s="6">
        <v>0.28409063231599141</v>
      </c>
    </row>
    <row r="2359" spans="1:5" x14ac:dyDescent="0.3">
      <c r="A2359" s="7" t="s">
        <v>2944</v>
      </c>
      <c r="B2359" s="6">
        <v>3318</v>
      </c>
      <c r="C2359" s="6">
        <v>548473</v>
      </c>
      <c r="D2359" s="6">
        <v>4.5191119613478088E-4</v>
      </c>
      <c r="E2359" s="6">
        <v>2.5233015696104859E-2</v>
      </c>
    </row>
    <row r="2360" spans="1:5" x14ac:dyDescent="0.3">
      <c r="A2360" s="7" t="s">
        <v>3066</v>
      </c>
      <c r="B2360" s="6">
        <v>3318</v>
      </c>
      <c r="C2360" s="6">
        <v>548473</v>
      </c>
      <c r="D2360" s="6">
        <v>4.0689455960861345E-3</v>
      </c>
      <c r="E2360" s="6">
        <v>0.22719456603597118</v>
      </c>
    </row>
    <row r="2361" spans="1:5" x14ac:dyDescent="0.3">
      <c r="A2361" s="7" t="s">
        <v>2807</v>
      </c>
      <c r="B2361" s="6">
        <v>3318</v>
      </c>
      <c r="C2361" s="6">
        <v>548473</v>
      </c>
      <c r="D2361" s="6">
        <v>2.4619563619543467E-3</v>
      </c>
      <c r="E2361" s="6">
        <v>0.13746635191970641</v>
      </c>
    </row>
    <row r="2362" spans="1:5" x14ac:dyDescent="0.3">
      <c r="A2362" s="7" t="s">
        <v>2808</v>
      </c>
      <c r="B2362" s="6">
        <v>3318</v>
      </c>
      <c r="C2362" s="6">
        <v>548473</v>
      </c>
      <c r="D2362" s="6">
        <v>4.7023192030240706E-3</v>
      </c>
      <c r="E2362" s="6">
        <v>0.26255975791892894</v>
      </c>
    </row>
    <row r="2363" spans="1:5" x14ac:dyDescent="0.3">
      <c r="A2363" s="7" t="s">
        <v>2809</v>
      </c>
      <c r="B2363" s="6">
        <v>3318</v>
      </c>
      <c r="C2363" s="6">
        <v>548473</v>
      </c>
      <c r="D2363" s="6">
        <v>8.9754100112637569E-3</v>
      </c>
      <c r="E2363" s="6">
        <v>0.50115302216510971</v>
      </c>
    </row>
    <row r="2364" spans="1:5" x14ac:dyDescent="0.3">
      <c r="A2364" s="7" t="s">
        <v>2945</v>
      </c>
      <c r="B2364" s="6">
        <v>3318</v>
      </c>
      <c r="C2364" s="6">
        <v>548473</v>
      </c>
      <c r="D2364" s="6">
        <v>1.1952091480784744E-3</v>
      </c>
      <c r="E2364" s="6">
        <v>6.6735968153790848E-2</v>
      </c>
    </row>
    <row r="2365" spans="1:5" x14ac:dyDescent="0.3">
      <c r="A2365" s="7" t="s">
        <v>2946</v>
      </c>
      <c r="B2365" s="6">
        <v>3318</v>
      </c>
      <c r="C2365" s="6">
        <v>548473</v>
      </c>
      <c r="D2365" s="6">
        <v>6.4907708479590149E-4</v>
      </c>
      <c r="E2365" s="6">
        <v>3.6242014822204661E-2</v>
      </c>
    </row>
    <row r="2366" spans="1:5" x14ac:dyDescent="0.3">
      <c r="A2366" s="7" t="s">
        <v>2947</v>
      </c>
      <c r="B2366" s="6">
        <v>3318</v>
      </c>
      <c r="C2366" s="6">
        <v>548473</v>
      </c>
      <c r="D2366" s="6">
        <v>5.3915273979014396E-4</v>
      </c>
      <c r="E2366" s="6">
        <v>3.0104254247476456E-2</v>
      </c>
    </row>
    <row r="2367" spans="1:5" x14ac:dyDescent="0.3">
      <c r="A2367" s="7" t="s">
        <v>2948</v>
      </c>
      <c r="B2367" s="6">
        <v>3318</v>
      </c>
      <c r="C2367" s="6">
        <v>548473</v>
      </c>
      <c r="D2367" s="6">
        <v>6.8118197286107509E-3</v>
      </c>
      <c r="E2367" s="6">
        <v>0.3803463060910941</v>
      </c>
    </row>
    <row r="2368" spans="1:5" x14ac:dyDescent="0.3">
      <c r="A2368" s="7" t="s">
        <v>2949</v>
      </c>
      <c r="B2368" s="6">
        <v>3318</v>
      </c>
      <c r="C2368" s="6">
        <v>548473</v>
      </c>
      <c r="D2368" s="6">
        <v>1.1810760180063056E-2</v>
      </c>
      <c r="E2368" s="6">
        <v>0.65946827508468653</v>
      </c>
    </row>
    <row r="2369" spans="1:5" x14ac:dyDescent="0.3">
      <c r="A2369" s="7" t="s">
        <v>2950</v>
      </c>
      <c r="B2369" s="6">
        <v>3318</v>
      </c>
      <c r="C2369" s="6">
        <v>548473</v>
      </c>
      <c r="D2369" s="6">
        <v>1.2719817064951939E-3</v>
      </c>
      <c r="E2369" s="6">
        <v>7.1022658078997852E-2</v>
      </c>
    </row>
    <row r="2370" spans="1:5" x14ac:dyDescent="0.3">
      <c r="A2370" s="7" t="s">
        <v>3053</v>
      </c>
      <c r="B2370" s="6">
        <v>3318</v>
      </c>
      <c r="C2370" s="6">
        <v>548473</v>
      </c>
      <c r="D2370" s="6">
        <v>5.0826923333614537E-3</v>
      </c>
      <c r="E2370" s="6">
        <v>0.28379835800290915</v>
      </c>
    </row>
    <row r="2371" spans="1:5" x14ac:dyDescent="0.3">
      <c r="A2371" s="7" t="s">
        <v>2951</v>
      </c>
      <c r="B2371" s="6">
        <v>3318</v>
      </c>
      <c r="C2371" s="6">
        <v>548473</v>
      </c>
      <c r="D2371" s="6">
        <v>1.7326170569955113E-3</v>
      </c>
      <c r="E2371" s="6">
        <v>9.6742797630239866E-2</v>
      </c>
    </row>
    <row r="2372" spans="1:5" x14ac:dyDescent="0.3">
      <c r="A2372" s="7" t="s">
        <v>3067</v>
      </c>
      <c r="B2372" s="6">
        <v>3318</v>
      </c>
      <c r="C2372" s="6">
        <v>548473</v>
      </c>
      <c r="D2372" s="6">
        <v>2.4131010975073433E-3</v>
      </c>
      <c r="E2372" s="6">
        <v>0.13473845833093831</v>
      </c>
    </row>
    <row r="2373" spans="1:5" x14ac:dyDescent="0.3">
      <c r="A2373" s="7" t="s">
        <v>2810</v>
      </c>
      <c r="B2373" s="6">
        <v>3318</v>
      </c>
      <c r="C2373" s="6">
        <v>548473</v>
      </c>
      <c r="D2373" s="6">
        <v>5.7788798517312522E-3</v>
      </c>
      <c r="E2373" s="6">
        <v>0.32267084164285442</v>
      </c>
    </row>
    <row r="2374" spans="1:5" x14ac:dyDescent="0.3">
      <c r="A2374" s="7" t="s">
        <v>2811</v>
      </c>
      <c r="B2374" s="6">
        <v>3318</v>
      </c>
      <c r="C2374" s="6">
        <v>548473</v>
      </c>
      <c r="D2374" s="6">
        <v>3.8874831852829797E-3</v>
      </c>
      <c r="E2374" s="6">
        <v>0.21706238984911824</v>
      </c>
    </row>
    <row r="2375" spans="1:5" x14ac:dyDescent="0.3">
      <c r="A2375" s="7" t="s">
        <v>2812</v>
      </c>
      <c r="B2375" s="6">
        <v>3318</v>
      </c>
      <c r="C2375" s="6">
        <v>548473</v>
      </c>
      <c r="D2375" s="6">
        <v>1.1446090527583639E-3</v>
      </c>
      <c r="E2375" s="6">
        <v>6.3910649793995328E-2</v>
      </c>
    </row>
    <row r="2376" spans="1:5" x14ac:dyDescent="0.3">
      <c r="A2376" s="7" t="s">
        <v>2813</v>
      </c>
      <c r="B2376" s="6">
        <v>3318</v>
      </c>
      <c r="C2376" s="6">
        <v>548473</v>
      </c>
      <c r="D2376" s="6">
        <v>2.3031767525015859E-3</v>
      </c>
      <c r="E2376" s="6">
        <v>0.12860069775621011</v>
      </c>
    </row>
    <row r="2377" spans="1:5" x14ac:dyDescent="0.3">
      <c r="A2377" s="7" t="s">
        <v>2952</v>
      </c>
      <c r="B2377" s="6">
        <v>3318</v>
      </c>
      <c r="C2377" s="6">
        <v>548473</v>
      </c>
      <c r="D2377" s="6">
        <v>1.2091677950633326E-3</v>
      </c>
      <c r="E2377" s="6">
        <v>6.7515366322010301E-2</v>
      </c>
    </row>
    <row r="2378" spans="1:5" x14ac:dyDescent="0.3">
      <c r="A2378" s="7" t="s">
        <v>2814</v>
      </c>
      <c r="B2378" s="6">
        <v>3318</v>
      </c>
      <c r="C2378" s="6">
        <v>548473</v>
      </c>
      <c r="D2378" s="6">
        <v>4.2277252055388957E-3</v>
      </c>
      <c r="E2378" s="6">
        <v>0.23606022019946749</v>
      </c>
    </row>
    <row r="2379" spans="1:5" x14ac:dyDescent="0.3">
      <c r="A2379" s="7" t="s">
        <v>2953</v>
      </c>
      <c r="B2379" s="6">
        <v>3318</v>
      </c>
      <c r="C2379" s="6">
        <v>548473</v>
      </c>
      <c r="D2379" s="6">
        <v>1.2074229641902254E-3</v>
      </c>
      <c r="E2379" s="6">
        <v>6.7417941550982866E-2</v>
      </c>
    </row>
    <row r="2380" spans="1:5" x14ac:dyDescent="0.3">
      <c r="A2380" s="7" t="s">
        <v>2954</v>
      </c>
      <c r="B2380" s="6">
        <v>3318</v>
      </c>
      <c r="C2380" s="6">
        <v>548473</v>
      </c>
      <c r="D2380" s="6">
        <v>7.5900142980165892E-4</v>
      </c>
      <c r="E2380" s="6">
        <v>4.237977539693287E-2</v>
      </c>
    </row>
    <row r="2381" spans="1:5" x14ac:dyDescent="0.3">
      <c r="A2381" s="7" t="s">
        <v>2955</v>
      </c>
      <c r="B2381" s="6">
        <v>3318</v>
      </c>
      <c r="C2381" s="6">
        <v>548473</v>
      </c>
      <c r="D2381" s="6">
        <v>2.1845282531302922E-3</v>
      </c>
      <c r="E2381" s="6">
        <v>0.12197581332634472</v>
      </c>
    </row>
    <row r="2382" spans="1:5" x14ac:dyDescent="0.3">
      <c r="A2382" s="7" t="s">
        <v>3058</v>
      </c>
      <c r="B2382" s="6">
        <v>3318</v>
      </c>
      <c r="C2382" s="6">
        <v>548473</v>
      </c>
      <c r="D2382" s="6">
        <v>3.719979421464683E-3</v>
      </c>
      <c r="E2382" s="6">
        <v>0.20770961183048478</v>
      </c>
    </row>
    <row r="2383" spans="1:5" x14ac:dyDescent="0.3">
      <c r="A2383" s="7" t="s">
        <v>2815</v>
      </c>
      <c r="B2383" s="6">
        <v>3318</v>
      </c>
      <c r="C2383" s="6">
        <v>548473</v>
      </c>
      <c r="D2383" s="6">
        <v>5.7823695134774662E-3</v>
      </c>
      <c r="E2383" s="6">
        <v>0.32286569118490932</v>
      </c>
    </row>
    <row r="2384" spans="1:5" x14ac:dyDescent="0.3">
      <c r="A2384" s="7" t="s">
        <v>2956</v>
      </c>
      <c r="B2384" s="6">
        <v>3318</v>
      </c>
      <c r="C2384" s="6">
        <v>548473</v>
      </c>
      <c r="D2384" s="6">
        <v>9.614018110821014E-4</v>
      </c>
      <c r="E2384" s="6">
        <v>5.3681048836114964E-2</v>
      </c>
    </row>
    <row r="2385" spans="1:5" x14ac:dyDescent="0.3">
      <c r="A2385" s="7" t="s">
        <v>2957</v>
      </c>
      <c r="B2385" s="6">
        <v>3318</v>
      </c>
      <c r="C2385" s="6">
        <v>548473</v>
      </c>
      <c r="D2385" s="6">
        <v>7.9668977666077587E-3</v>
      </c>
      <c r="E2385" s="6">
        <v>0.44484150451125404</v>
      </c>
    </row>
    <row r="2386" spans="1:5" x14ac:dyDescent="0.3">
      <c r="A2386" s="7" t="s">
        <v>2816</v>
      </c>
      <c r="B2386" s="6">
        <v>3318</v>
      </c>
      <c r="C2386" s="6">
        <v>548473</v>
      </c>
      <c r="D2386" s="6">
        <v>8.7101957185514514E-3</v>
      </c>
      <c r="E2386" s="6">
        <v>0.48634445696894002</v>
      </c>
    </row>
    <row r="2387" spans="1:5" x14ac:dyDescent="0.3">
      <c r="A2387" s="7" t="s">
        <v>2958</v>
      </c>
      <c r="B2387" s="6">
        <v>3318</v>
      </c>
      <c r="C2387" s="6">
        <v>548473</v>
      </c>
      <c r="D2387" s="6">
        <v>1.06434683259543E-3</v>
      </c>
      <c r="E2387" s="6">
        <v>5.9429110326733453E-2</v>
      </c>
    </row>
    <row r="2388" spans="1:5" x14ac:dyDescent="0.3">
      <c r="A2388" s="7" t="s">
        <v>2959</v>
      </c>
      <c r="B2388" s="6">
        <v>3318</v>
      </c>
      <c r="C2388" s="6">
        <v>548473</v>
      </c>
      <c r="D2388" s="6">
        <v>1.5668581240503214E-3</v>
      </c>
      <c r="E2388" s="6">
        <v>8.7487444382633839E-2</v>
      </c>
    </row>
    <row r="2389" spans="1:5" x14ac:dyDescent="0.3">
      <c r="A2389" s="7" t="s">
        <v>2817</v>
      </c>
      <c r="B2389" s="6">
        <v>3318</v>
      </c>
      <c r="C2389" s="6">
        <v>548473</v>
      </c>
      <c r="D2389" s="6">
        <v>4.6552087694501747E-3</v>
      </c>
      <c r="E2389" s="6">
        <v>0.25992928910118829</v>
      </c>
    </row>
    <row r="2390" spans="1:5" x14ac:dyDescent="0.3">
      <c r="A2390" s="7" t="s">
        <v>2960</v>
      </c>
      <c r="B2390" s="6">
        <v>3318</v>
      </c>
      <c r="C2390" s="6">
        <v>548473</v>
      </c>
      <c r="D2390" s="6">
        <v>1.9158242986717737E-3</v>
      </c>
      <c r="E2390" s="6">
        <v>0.10697239858812023</v>
      </c>
    </row>
    <row r="2391" spans="1:5" x14ac:dyDescent="0.3">
      <c r="A2391" s="7" t="s">
        <v>2818</v>
      </c>
      <c r="B2391" s="6">
        <v>3318</v>
      </c>
      <c r="C2391" s="6">
        <v>548473</v>
      </c>
      <c r="D2391" s="6">
        <v>6.0214113430931606E-3</v>
      </c>
      <c r="E2391" s="6">
        <v>0.33621288481566747</v>
      </c>
    </row>
    <row r="2392" spans="1:5" x14ac:dyDescent="0.3">
      <c r="A2392" s="7" t="s">
        <v>2961</v>
      </c>
      <c r="B2392" s="6">
        <v>3318</v>
      </c>
      <c r="C2392" s="6">
        <v>548473</v>
      </c>
      <c r="D2392" s="6">
        <v>8.3926364996459303E-4</v>
      </c>
      <c r="E2392" s="6">
        <v>4.6861314864194738E-2</v>
      </c>
    </row>
    <row r="2393" spans="1:5" x14ac:dyDescent="0.3">
      <c r="A2393" s="7" t="s">
        <v>2962</v>
      </c>
      <c r="B2393" s="6">
        <v>3318</v>
      </c>
      <c r="C2393" s="6">
        <v>548473</v>
      </c>
      <c r="D2393" s="6">
        <v>5.4613206328257306E-3</v>
      </c>
      <c r="E2393" s="6">
        <v>0.30493953331586182</v>
      </c>
    </row>
    <row r="2394" spans="1:5" x14ac:dyDescent="0.3">
      <c r="A2394" s="7" t="s">
        <v>2963</v>
      </c>
      <c r="B2394" s="6">
        <v>3318</v>
      </c>
      <c r="C2394" s="6">
        <v>548473</v>
      </c>
      <c r="D2394" s="6">
        <v>2.5038323029089207E-3</v>
      </c>
      <c r="E2394" s="6">
        <v>0.13980454642436477</v>
      </c>
    </row>
    <row r="2395" spans="1:5" x14ac:dyDescent="0.3">
      <c r="A2395" s="7" t="s">
        <v>2964</v>
      </c>
      <c r="B2395" s="6">
        <v>3318</v>
      </c>
      <c r="C2395" s="6">
        <v>548473</v>
      </c>
      <c r="D2395" s="6">
        <v>2.3049215833746933E-3</v>
      </c>
      <c r="E2395" s="6">
        <v>0.12869812252723753</v>
      </c>
    </row>
    <row r="2396" spans="1:5" x14ac:dyDescent="0.3">
      <c r="A2396" s="7" t="s">
        <v>2819</v>
      </c>
      <c r="B2396" s="6">
        <v>3318</v>
      </c>
      <c r="C2396" s="6">
        <v>548473</v>
      </c>
      <c r="D2396" s="6">
        <v>1.6924859469140442E-3</v>
      </c>
      <c r="E2396" s="6">
        <v>9.4502027896608942E-2</v>
      </c>
    </row>
    <row r="2397" spans="1:5" x14ac:dyDescent="0.3">
      <c r="A2397" s="7" t="s">
        <v>2965</v>
      </c>
      <c r="B2397" s="6">
        <v>3318</v>
      </c>
      <c r="C2397" s="6">
        <v>548473</v>
      </c>
      <c r="D2397" s="6">
        <v>5.6009071026743109E-4</v>
      </c>
      <c r="E2397" s="6">
        <v>3.1273351499805639E-2</v>
      </c>
    </row>
    <row r="2398" spans="1:5" x14ac:dyDescent="0.3">
      <c r="A2398" s="7" t="s">
        <v>2820</v>
      </c>
      <c r="B2398" s="6">
        <v>3318</v>
      </c>
      <c r="C2398" s="6">
        <v>548473</v>
      </c>
      <c r="D2398" s="6">
        <v>4.4859601747587706E-3</v>
      </c>
      <c r="E2398" s="6">
        <v>0.25047908631152738</v>
      </c>
    </row>
    <row r="2399" spans="1:5" x14ac:dyDescent="0.3">
      <c r="A2399" s="7" t="s">
        <v>2821</v>
      </c>
      <c r="B2399" s="6">
        <v>3318</v>
      </c>
      <c r="C2399" s="6">
        <v>548473</v>
      </c>
      <c r="D2399" s="6">
        <v>5.5258793751306991E-3</v>
      </c>
      <c r="E2399" s="6">
        <v>0.30854424984387679</v>
      </c>
    </row>
    <row r="2400" spans="1:5" x14ac:dyDescent="0.3">
      <c r="A2400" s="7" t="s">
        <v>2822</v>
      </c>
      <c r="B2400" s="6">
        <v>3318</v>
      </c>
      <c r="C2400" s="6">
        <v>548473</v>
      </c>
      <c r="D2400" s="6">
        <v>2.9051434037235912E-3</v>
      </c>
      <c r="E2400" s="6">
        <v>0.16221224376067409</v>
      </c>
    </row>
    <row r="2401" spans="1:5" x14ac:dyDescent="0.3">
      <c r="A2401" s="7" t="s">
        <v>2966</v>
      </c>
      <c r="B2401" s="6">
        <v>3318</v>
      </c>
      <c r="C2401" s="6">
        <v>548473</v>
      </c>
      <c r="D2401" s="6">
        <v>6.6478056265386676E-4</v>
      </c>
      <c r="E2401" s="6">
        <v>3.7118837761451549E-2</v>
      </c>
    </row>
    <row r="2402" spans="1:5" x14ac:dyDescent="0.3">
      <c r="A2402" s="7" t="s">
        <v>2967</v>
      </c>
      <c r="B2402" s="6">
        <v>3318</v>
      </c>
      <c r="C2402" s="6">
        <v>548473</v>
      </c>
      <c r="D2402" s="6">
        <v>4.3010081022094009E-3</v>
      </c>
      <c r="E2402" s="6">
        <v>0.24015206058261965</v>
      </c>
    </row>
    <row r="2403" spans="1:5" x14ac:dyDescent="0.3">
      <c r="A2403" s="7" t="s">
        <v>2968</v>
      </c>
      <c r="B2403" s="6">
        <v>3318</v>
      </c>
      <c r="C2403" s="6">
        <v>548473</v>
      </c>
      <c r="D2403" s="6">
        <v>1.2964093387186958E-3</v>
      </c>
      <c r="E2403" s="6">
        <v>7.2386604873381888E-2</v>
      </c>
    </row>
    <row r="2404" spans="1:5" x14ac:dyDescent="0.3">
      <c r="A2404" s="7" t="s">
        <v>2823</v>
      </c>
      <c r="B2404" s="6">
        <v>3318</v>
      </c>
      <c r="C2404" s="6">
        <v>548473</v>
      </c>
      <c r="D2404" s="6">
        <v>1.5511546461923558E-3</v>
      </c>
      <c r="E2404" s="6">
        <v>8.6610621443386951E-2</v>
      </c>
    </row>
    <row r="2405" spans="1:5" x14ac:dyDescent="0.3">
      <c r="A2405" s="7" t="s">
        <v>2969</v>
      </c>
      <c r="B2405" s="6">
        <v>3318</v>
      </c>
      <c r="C2405" s="6">
        <v>548473</v>
      </c>
      <c r="D2405" s="6">
        <v>3.9625109128265919E-3</v>
      </c>
      <c r="E2405" s="6">
        <v>0.22125165500329783</v>
      </c>
    </row>
    <row r="2406" spans="1:5" x14ac:dyDescent="0.3">
      <c r="A2406" s="7" t="s">
        <v>2970</v>
      </c>
      <c r="B2406" s="6">
        <v>3318</v>
      </c>
      <c r="C2406" s="6">
        <v>548473</v>
      </c>
      <c r="D2406" s="6">
        <v>2.064134922885891E-3</v>
      </c>
      <c r="E2406" s="6">
        <v>0.11525350412545192</v>
      </c>
    </row>
    <row r="2407" spans="1:5" x14ac:dyDescent="0.3">
      <c r="A2407" s="7" t="s">
        <v>2971</v>
      </c>
      <c r="B2407" s="6">
        <v>3318</v>
      </c>
      <c r="C2407" s="6">
        <v>548473</v>
      </c>
      <c r="D2407" s="6">
        <v>4.5801810419065624E-3</v>
      </c>
      <c r="E2407" s="6">
        <v>0.25574002394700868</v>
      </c>
    </row>
    <row r="2408" spans="1:5" x14ac:dyDescent="0.3">
      <c r="A2408" s="7" t="s">
        <v>2902</v>
      </c>
      <c r="B2408" s="6">
        <v>3318</v>
      </c>
      <c r="C2408" s="6">
        <v>548473</v>
      </c>
      <c r="D2408" s="6">
        <v>2.2665353041663333E-3</v>
      </c>
      <c r="E2408" s="6">
        <v>0.12655477756463401</v>
      </c>
    </row>
    <row r="2409" spans="1:5" x14ac:dyDescent="0.3">
      <c r="A2409" s="7" t="s">
        <v>2824</v>
      </c>
      <c r="B2409" s="6">
        <v>3318</v>
      </c>
      <c r="C2409" s="6">
        <v>548473</v>
      </c>
      <c r="D2409" s="6">
        <v>8.944003055547824E-3</v>
      </c>
      <c r="E2409" s="6">
        <v>0.49939937628661585</v>
      </c>
    </row>
    <row r="2410" spans="1:5" x14ac:dyDescent="0.3">
      <c r="A2410" s="7" t="s">
        <v>2825</v>
      </c>
      <c r="B2410" s="6">
        <v>3318</v>
      </c>
      <c r="C2410" s="6">
        <v>548473</v>
      </c>
      <c r="D2410" s="6">
        <v>8.5025608446516882E-3</v>
      </c>
      <c r="E2410" s="6">
        <v>0.47475090921667562</v>
      </c>
    </row>
    <row r="2411" spans="1:5" x14ac:dyDescent="0.3">
      <c r="A2411" s="7" t="s">
        <v>2826</v>
      </c>
      <c r="B2411" s="6">
        <v>3318</v>
      </c>
      <c r="C2411" s="6">
        <v>548473</v>
      </c>
      <c r="D2411" s="6">
        <v>4.5697120566679196E-3</v>
      </c>
      <c r="E2411" s="6">
        <v>0.25515547532084409</v>
      </c>
    </row>
    <row r="2412" spans="1:5" x14ac:dyDescent="0.3">
      <c r="A2412" s="7" t="s">
        <v>2827</v>
      </c>
      <c r="B2412" s="6">
        <v>3318</v>
      </c>
      <c r="C2412" s="6">
        <v>548473</v>
      </c>
      <c r="D2412" s="6">
        <v>2.9503345233370695E-2</v>
      </c>
      <c r="E2412" s="6">
        <v>1.6473554533028461</v>
      </c>
    </row>
    <row r="2413" spans="1:5" x14ac:dyDescent="0.3">
      <c r="A2413" s="7" t="s">
        <v>2828</v>
      </c>
      <c r="B2413" s="6">
        <v>3318</v>
      </c>
      <c r="C2413" s="6">
        <v>548473</v>
      </c>
      <c r="D2413" s="6">
        <v>1.9631092153329803E-2</v>
      </c>
      <c r="E2413" s="6">
        <v>1.0961260988296362</v>
      </c>
    </row>
    <row r="2414" spans="1:5" x14ac:dyDescent="0.3">
      <c r="A2414" s="7" t="s">
        <v>2829</v>
      </c>
      <c r="B2414" s="6">
        <v>3318</v>
      </c>
      <c r="C2414" s="6">
        <v>548473</v>
      </c>
      <c r="D2414" s="6">
        <v>6.8606749930577547E-3</v>
      </c>
      <c r="E2414" s="6">
        <v>0.38307419967986217</v>
      </c>
    </row>
    <row r="2415" spans="1:5" x14ac:dyDescent="0.3">
      <c r="A2415" s="7" t="s">
        <v>2830</v>
      </c>
      <c r="B2415" s="6">
        <v>3318</v>
      </c>
      <c r="C2415" s="6">
        <v>548473</v>
      </c>
      <c r="D2415" s="6">
        <v>6.0022182034889814E-4</v>
      </c>
      <c r="E2415" s="6">
        <v>3.351412123343657E-2</v>
      </c>
    </row>
    <row r="2416" spans="1:5" x14ac:dyDescent="0.3">
      <c r="A2416" s="7" t="s">
        <v>2972</v>
      </c>
      <c r="B2416" s="6">
        <v>3318</v>
      </c>
      <c r="C2416" s="6">
        <v>548473</v>
      </c>
      <c r="D2416" s="6">
        <v>1.8966311590675937E-3</v>
      </c>
      <c r="E2416" s="6">
        <v>0.10590072610681847</v>
      </c>
    </row>
    <row r="2417" spans="1:5" x14ac:dyDescent="0.3">
      <c r="A2417" s="7" t="s">
        <v>2973</v>
      </c>
      <c r="B2417" s="6">
        <v>3318</v>
      </c>
      <c r="C2417" s="6">
        <v>548473</v>
      </c>
      <c r="D2417" s="6">
        <v>1.5068359420154314E-2</v>
      </c>
      <c r="E2417" s="6">
        <v>0.84136032259290194</v>
      </c>
    </row>
    <row r="2418" spans="1:5" x14ac:dyDescent="0.3">
      <c r="A2418" s="7" t="s">
        <v>3054</v>
      </c>
      <c r="B2418" s="6">
        <v>3318</v>
      </c>
      <c r="C2418" s="6">
        <v>548473</v>
      </c>
      <c r="D2418" s="6">
        <v>9.5058385966883627E-3</v>
      </c>
      <c r="E2418" s="6">
        <v>0.53077015255744897</v>
      </c>
    </row>
    <row r="2419" spans="1:5" x14ac:dyDescent="0.3">
      <c r="A2419" s="7" t="s">
        <v>2974</v>
      </c>
      <c r="B2419" s="6">
        <v>3318</v>
      </c>
      <c r="C2419" s="6">
        <v>548473</v>
      </c>
      <c r="D2419" s="6">
        <v>1.3114148842274182E-2</v>
      </c>
      <c r="E2419" s="6">
        <v>0.7322445790421781</v>
      </c>
    </row>
    <row r="2420" spans="1:5" x14ac:dyDescent="0.3">
      <c r="A2420" s="7" t="s">
        <v>2975</v>
      </c>
      <c r="B2420" s="6">
        <v>3318</v>
      </c>
      <c r="C2420" s="6">
        <v>548473</v>
      </c>
      <c r="D2420" s="6">
        <v>1.5284718448419614E-3</v>
      </c>
      <c r="E2420" s="6">
        <v>8.5344099420030337E-2</v>
      </c>
    </row>
    <row r="2421" spans="1:5" x14ac:dyDescent="0.3">
      <c r="A2421" s="7" t="s">
        <v>2976</v>
      </c>
      <c r="B2421" s="6">
        <v>3318</v>
      </c>
      <c r="C2421" s="6">
        <v>548473</v>
      </c>
      <c r="D2421" s="6">
        <v>4.8680781359692607E-4</v>
      </c>
      <c r="E2421" s="6">
        <v>2.7181511116653498E-2</v>
      </c>
    </row>
    <row r="2422" spans="1:5" x14ac:dyDescent="0.3">
      <c r="A2422" s="7" t="s">
        <v>2831</v>
      </c>
      <c r="B2422" s="6">
        <v>3318</v>
      </c>
      <c r="C2422" s="6">
        <v>548473</v>
      </c>
      <c r="D2422" s="6">
        <v>2.6643567432347889E-3</v>
      </c>
      <c r="E2422" s="6">
        <v>0.14876762535888849</v>
      </c>
    </row>
    <row r="2423" spans="1:5" x14ac:dyDescent="0.3">
      <c r="A2423" s="7" t="s">
        <v>3068</v>
      </c>
      <c r="B2423" s="6">
        <v>3318</v>
      </c>
      <c r="C2423" s="6">
        <v>548473</v>
      </c>
      <c r="D2423" s="6">
        <v>4.8558643198575099E-3</v>
      </c>
      <c r="E2423" s="6">
        <v>0.27113313776934295</v>
      </c>
    </row>
    <row r="2424" spans="1:5" x14ac:dyDescent="0.3">
      <c r="A2424" s="7" t="s">
        <v>2832</v>
      </c>
      <c r="B2424" s="6">
        <v>3318</v>
      </c>
      <c r="C2424" s="6">
        <v>548473</v>
      </c>
      <c r="D2424" s="6">
        <v>2.2351283484504025E-3</v>
      </c>
      <c r="E2424" s="6">
        <v>0.12480113168614027</v>
      </c>
    </row>
    <row r="2425" spans="1:5" x14ac:dyDescent="0.3">
      <c r="A2425" s="7" t="s">
        <v>2977</v>
      </c>
      <c r="B2425" s="6">
        <v>3318</v>
      </c>
      <c r="C2425" s="6">
        <v>548473</v>
      </c>
      <c r="D2425" s="6">
        <v>3.7252139140840045E-3</v>
      </c>
      <c r="E2425" s="6">
        <v>0.2080018861435671</v>
      </c>
    </row>
    <row r="2426" spans="1:5" x14ac:dyDescent="0.3">
      <c r="A2426" s="7" t="s">
        <v>2833</v>
      </c>
      <c r="B2426" s="6">
        <v>3318</v>
      </c>
      <c r="C2426" s="6">
        <v>548473</v>
      </c>
      <c r="D2426" s="6">
        <v>8.8742098206235354E-3</v>
      </c>
      <c r="E2426" s="6">
        <v>0.49550238544551856</v>
      </c>
    </row>
    <row r="2427" spans="1:5" x14ac:dyDescent="0.3">
      <c r="A2427" s="7" t="s">
        <v>2978</v>
      </c>
      <c r="B2427" s="6">
        <v>3318</v>
      </c>
      <c r="C2427" s="6">
        <v>548473</v>
      </c>
      <c r="D2427" s="6">
        <v>7.7644973853273152E-4</v>
      </c>
      <c r="E2427" s="6">
        <v>4.3354023107207193E-2</v>
      </c>
    </row>
    <row r="2428" spans="1:5" x14ac:dyDescent="0.3">
      <c r="A2428" s="7" t="s">
        <v>2834</v>
      </c>
      <c r="B2428" s="6">
        <v>3318</v>
      </c>
      <c r="C2428" s="6">
        <v>548473</v>
      </c>
      <c r="D2428" s="6">
        <v>5.0722233481228108E-3</v>
      </c>
      <c r="E2428" s="6">
        <v>0.28321380937674451</v>
      </c>
    </row>
    <row r="2429" spans="1:5" x14ac:dyDescent="0.3">
      <c r="A2429" s="7" t="s">
        <v>2835</v>
      </c>
      <c r="B2429" s="6">
        <v>3318</v>
      </c>
      <c r="C2429" s="6">
        <v>548473</v>
      </c>
      <c r="D2429" s="6">
        <v>4.4196566015806942E-3</v>
      </c>
      <c r="E2429" s="6">
        <v>0.24677694501248501</v>
      </c>
    </row>
    <row r="2430" spans="1:5" x14ac:dyDescent="0.3">
      <c r="A2430" s="7" t="s">
        <v>2836</v>
      </c>
      <c r="B2430" s="6">
        <v>3318</v>
      </c>
      <c r="C2430" s="6">
        <v>548473</v>
      </c>
      <c r="D2430" s="6">
        <v>1.5337063374612832E-3</v>
      </c>
      <c r="E2430" s="6">
        <v>8.5636373733112628E-2</v>
      </c>
    </row>
    <row r="2431" spans="1:5" x14ac:dyDescent="0.3">
      <c r="A2431" s="7" t="s">
        <v>2979</v>
      </c>
      <c r="B2431" s="6">
        <v>3318</v>
      </c>
      <c r="C2431" s="6">
        <v>548473</v>
      </c>
      <c r="D2431" s="6">
        <v>2.1635902826530048E-4</v>
      </c>
      <c r="E2431" s="6">
        <v>1.2080671607401556E-2</v>
      </c>
    </row>
    <row r="2432" spans="1:5" x14ac:dyDescent="0.3">
      <c r="A2432" s="7" t="s">
        <v>2980</v>
      </c>
      <c r="B2432" s="6">
        <v>3318</v>
      </c>
      <c r="C2432" s="6">
        <v>548473</v>
      </c>
      <c r="D2432" s="6">
        <v>8.6194645131498738E-4</v>
      </c>
      <c r="E2432" s="6">
        <v>4.8127836887551352E-2</v>
      </c>
    </row>
    <row r="2433" spans="1:5" x14ac:dyDescent="0.3">
      <c r="A2433" s="7" t="s">
        <v>2837</v>
      </c>
      <c r="B2433" s="6">
        <v>3318</v>
      </c>
      <c r="C2433" s="6">
        <v>548473</v>
      </c>
      <c r="D2433" s="6">
        <v>2.8754812788807675E-3</v>
      </c>
      <c r="E2433" s="6">
        <v>0.16055602265320776</v>
      </c>
    </row>
    <row r="2434" spans="1:5" x14ac:dyDescent="0.3">
      <c r="A2434" s="7" t="s">
        <v>2838</v>
      </c>
      <c r="B2434" s="6">
        <v>3318</v>
      </c>
      <c r="C2434" s="6">
        <v>548473</v>
      </c>
      <c r="D2434" s="6">
        <v>6.5200840066272164E-2</v>
      </c>
      <c r="E2434" s="6">
        <v>3.6405688437530745</v>
      </c>
    </row>
    <row r="2435" spans="1:5" x14ac:dyDescent="0.3">
      <c r="A2435" s="7" t="s">
        <v>2981</v>
      </c>
      <c r="B2435" s="6">
        <v>3318</v>
      </c>
      <c r="C2435" s="6">
        <v>548473</v>
      </c>
      <c r="D2435" s="6">
        <v>1.5424304918268195E-3</v>
      </c>
      <c r="E2435" s="6">
        <v>8.6123497588249803E-2</v>
      </c>
    </row>
    <row r="2436" spans="1:5" x14ac:dyDescent="0.3">
      <c r="A2436" s="7" t="s">
        <v>2982</v>
      </c>
      <c r="B2436" s="6">
        <v>3318</v>
      </c>
      <c r="C2436" s="6">
        <v>548473</v>
      </c>
      <c r="D2436" s="6">
        <v>2.8179018600682278E-3</v>
      </c>
      <c r="E2436" s="6">
        <v>0.1573410052093025</v>
      </c>
    </row>
    <row r="2437" spans="1:5" x14ac:dyDescent="0.3">
      <c r="A2437" s="7" t="s">
        <v>2983</v>
      </c>
      <c r="B2437" s="6">
        <v>3318</v>
      </c>
      <c r="C2437" s="6">
        <v>548473</v>
      </c>
      <c r="D2437" s="6">
        <v>9.0050721361065785E-3</v>
      </c>
      <c r="E2437" s="6">
        <v>0.50280924327257603</v>
      </c>
    </row>
    <row r="2438" spans="1:5" x14ac:dyDescent="0.3">
      <c r="A2438" s="7" t="s">
        <v>2984</v>
      </c>
      <c r="B2438" s="6">
        <v>3318</v>
      </c>
      <c r="C2438" s="6">
        <v>548473</v>
      </c>
      <c r="D2438" s="6">
        <v>1.1894512061972205E-2</v>
      </c>
      <c r="E2438" s="6">
        <v>0.66414466409400319</v>
      </c>
    </row>
    <row r="2439" spans="1:5" x14ac:dyDescent="0.3">
      <c r="A2439" s="7" t="s">
        <v>2985</v>
      </c>
      <c r="B2439" s="6">
        <v>3318</v>
      </c>
      <c r="C2439" s="6">
        <v>548473</v>
      </c>
      <c r="D2439" s="6">
        <v>4.6935950486585347E-3</v>
      </c>
      <c r="E2439" s="6">
        <v>0.26207263406379178</v>
      </c>
    </row>
    <row r="2440" spans="1:5" x14ac:dyDescent="0.3">
      <c r="A2440" s="7" t="s">
        <v>2986</v>
      </c>
      <c r="B2440" s="6">
        <v>3318</v>
      </c>
      <c r="C2440" s="6">
        <v>548473</v>
      </c>
      <c r="D2440" s="6">
        <v>1.9367622691490608E-3</v>
      </c>
      <c r="E2440" s="6">
        <v>0.10814149584044939</v>
      </c>
    </row>
    <row r="2441" spans="1:5" x14ac:dyDescent="0.3">
      <c r="A2441" s="7" t="s">
        <v>2839</v>
      </c>
      <c r="B2441" s="6">
        <v>3318</v>
      </c>
      <c r="C2441" s="6">
        <v>548473</v>
      </c>
      <c r="D2441" s="6">
        <v>4.8802919520810123E-3</v>
      </c>
      <c r="E2441" s="6">
        <v>0.27249708456372701</v>
      </c>
    </row>
    <row r="2442" spans="1:5" x14ac:dyDescent="0.3">
      <c r="A2442" s="7" t="s">
        <v>2840</v>
      </c>
      <c r="B2442" s="6">
        <v>3318</v>
      </c>
      <c r="C2442" s="6">
        <v>548473</v>
      </c>
      <c r="D2442" s="6">
        <v>2.8388398305455153E-3</v>
      </c>
      <c r="E2442" s="6">
        <v>0.15851010246163169</v>
      </c>
    </row>
    <row r="2443" spans="1:5" x14ac:dyDescent="0.3">
      <c r="A2443" s="7" t="s">
        <v>2987</v>
      </c>
      <c r="B2443" s="6">
        <v>3318</v>
      </c>
      <c r="C2443" s="6">
        <v>548473</v>
      </c>
      <c r="D2443" s="6">
        <v>1.6499120736102268E-2</v>
      </c>
      <c r="E2443" s="6">
        <v>0.92124863483539587</v>
      </c>
    </row>
    <row r="2444" spans="1:5" x14ac:dyDescent="0.3">
      <c r="A2444" s="7" t="s">
        <v>2841</v>
      </c>
      <c r="B2444" s="6">
        <v>3318</v>
      </c>
      <c r="C2444" s="6">
        <v>548473</v>
      </c>
      <c r="D2444" s="6">
        <v>3.7880278255158655E-3</v>
      </c>
      <c r="E2444" s="6">
        <v>0.21150917790055462</v>
      </c>
    </row>
    <row r="2445" spans="1:5" x14ac:dyDescent="0.3">
      <c r="A2445" s="7" t="s">
        <v>2988</v>
      </c>
      <c r="B2445" s="6">
        <v>3318</v>
      </c>
      <c r="C2445" s="6">
        <v>548473</v>
      </c>
      <c r="D2445" s="6">
        <v>4.7598986218366111E-3</v>
      </c>
      <c r="E2445" s="6">
        <v>0.26577477536283417</v>
      </c>
    </row>
    <row r="2446" spans="1:5" x14ac:dyDescent="0.3">
      <c r="A2446" s="7" t="s">
        <v>2842</v>
      </c>
      <c r="B2446" s="6">
        <v>3318</v>
      </c>
      <c r="C2446" s="6">
        <v>548473</v>
      </c>
      <c r="D2446" s="6">
        <v>3.1947853286593969E-3</v>
      </c>
      <c r="E2446" s="6">
        <v>0.17838475575122781</v>
      </c>
    </row>
    <row r="2447" spans="1:5" x14ac:dyDescent="0.3">
      <c r="A2447" s="7" t="s">
        <v>2843</v>
      </c>
      <c r="B2447" s="6">
        <v>3318</v>
      </c>
      <c r="C2447" s="6">
        <v>548473</v>
      </c>
      <c r="D2447" s="6">
        <v>9.6907906692377324E-3</v>
      </c>
      <c r="E2447" s="6">
        <v>0.54109717828635673</v>
      </c>
    </row>
    <row r="2448" spans="1:5" x14ac:dyDescent="0.3">
      <c r="A2448" s="7" t="s">
        <v>2844</v>
      </c>
      <c r="B2448" s="6">
        <v>3318</v>
      </c>
      <c r="C2448" s="6">
        <v>548473</v>
      </c>
      <c r="D2448" s="6">
        <v>5.0355818997875586E-3</v>
      </c>
      <c r="E2448" s="6">
        <v>0.28116788918516844</v>
      </c>
    </row>
    <row r="2449" spans="1:5" x14ac:dyDescent="0.3">
      <c r="A2449" s="7" t="s">
        <v>2989</v>
      </c>
      <c r="B2449" s="6">
        <v>3318</v>
      </c>
      <c r="C2449" s="6">
        <v>548473</v>
      </c>
      <c r="D2449" s="6">
        <v>3.3448407837466214E-3</v>
      </c>
      <c r="E2449" s="6">
        <v>0.18676328605958695</v>
      </c>
    </row>
    <row r="2450" spans="1:5" x14ac:dyDescent="0.3">
      <c r="A2450" s="7" t="s">
        <v>2990</v>
      </c>
      <c r="B2450" s="6">
        <v>3318</v>
      </c>
      <c r="C2450" s="6">
        <v>548473</v>
      </c>
      <c r="D2450" s="6">
        <v>2.4479977149694885E-3</v>
      </c>
      <c r="E2450" s="6">
        <v>0.13668695375148693</v>
      </c>
    </row>
    <row r="2451" spans="1:5" x14ac:dyDescent="0.3">
      <c r="A2451" s="7" t="s">
        <v>2845</v>
      </c>
      <c r="B2451" s="6">
        <v>3318</v>
      </c>
      <c r="C2451" s="6">
        <v>548473</v>
      </c>
      <c r="D2451" s="6">
        <v>3.3204131515231195E-3</v>
      </c>
      <c r="E2451" s="6">
        <v>0.18539933926520288</v>
      </c>
    </row>
    <row r="2452" spans="1:5" x14ac:dyDescent="0.3">
      <c r="A2452" s="7" t="s">
        <v>2846</v>
      </c>
      <c r="B2452" s="6">
        <v>3318</v>
      </c>
      <c r="C2452" s="6">
        <v>548473</v>
      </c>
      <c r="D2452" s="6">
        <v>6.8013507433721072E-3</v>
      </c>
      <c r="E2452" s="6">
        <v>0.37976175746492952</v>
      </c>
    </row>
    <row r="2453" spans="1:5" x14ac:dyDescent="0.3">
      <c r="A2453" s="7" t="s">
        <v>2991</v>
      </c>
      <c r="B2453" s="6">
        <v>3318</v>
      </c>
      <c r="C2453" s="6">
        <v>548473</v>
      </c>
      <c r="D2453" s="6">
        <v>1.7762378288231928E-3</v>
      </c>
      <c r="E2453" s="6">
        <v>9.9178416905925673E-2</v>
      </c>
    </row>
    <row r="2454" spans="1:5" x14ac:dyDescent="0.3">
      <c r="A2454" s="7" t="s">
        <v>2847</v>
      </c>
      <c r="B2454" s="6">
        <v>3318</v>
      </c>
      <c r="C2454" s="6">
        <v>548473</v>
      </c>
      <c r="D2454" s="6">
        <v>6.2011289230232093E-3</v>
      </c>
      <c r="E2454" s="6">
        <v>0.34624763623149291</v>
      </c>
    </row>
    <row r="2455" spans="1:5" x14ac:dyDescent="0.3">
      <c r="A2455" s="7" t="s">
        <v>2848</v>
      </c>
      <c r="B2455" s="6">
        <v>3318</v>
      </c>
      <c r="C2455" s="6">
        <v>548473</v>
      </c>
      <c r="D2455" s="6">
        <v>8.1186980525680911E-3</v>
      </c>
      <c r="E2455" s="6">
        <v>0.45331745959064057</v>
      </c>
    </row>
    <row r="2456" spans="1:5" x14ac:dyDescent="0.3">
      <c r="A2456" s="7" t="s">
        <v>2992</v>
      </c>
      <c r="B2456" s="6">
        <v>3318</v>
      </c>
      <c r="C2456" s="6">
        <v>548473</v>
      </c>
      <c r="D2456" s="6">
        <v>1.4307613159479549E-3</v>
      </c>
      <c r="E2456" s="6">
        <v>7.9888312242494153E-2</v>
      </c>
    </row>
    <row r="2457" spans="1:5" x14ac:dyDescent="0.3">
      <c r="A2457" s="7" t="s">
        <v>2993</v>
      </c>
      <c r="B2457" s="6">
        <v>3318</v>
      </c>
      <c r="C2457" s="6">
        <v>548473</v>
      </c>
      <c r="D2457" s="6">
        <v>1.4726372569025291E-3</v>
      </c>
      <c r="E2457" s="6">
        <v>8.2226506747152525E-2</v>
      </c>
    </row>
    <row r="2458" spans="1:5" x14ac:dyDescent="0.3">
      <c r="A2458" s="7" t="s">
        <v>2994</v>
      </c>
      <c r="B2458" s="6">
        <v>3318</v>
      </c>
      <c r="C2458" s="6">
        <v>548473</v>
      </c>
      <c r="D2458" s="6">
        <v>2.9487641755512732E-4</v>
      </c>
      <c r="E2458" s="6">
        <v>1.646478630363599E-2</v>
      </c>
    </row>
    <row r="2459" spans="1:5" x14ac:dyDescent="0.3">
      <c r="A2459" s="7" t="s">
        <v>2995</v>
      </c>
      <c r="B2459" s="6">
        <v>3318</v>
      </c>
      <c r="C2459" s="6">
        <v>548473</v>
      </c>
      <c r="D2459" s="6">
        <v>1.3452646031656991E-3</v>
      </c>
      <c r="E2459" s="6">
        <v>7.5114498462149987E-2</v>
      </c>
    </row>
    <row r="2460" spans="1:5" x14ac:dyDescent="0.3">
      <c r="A2460" s="7" t="s">
        <v>2849</v>
      </c>
      <c r="B2460" s="6">
        <v>3318</v>
      </c>
      <c r="C2460" s="6">
        <v>548473</v>
      </c>
      <c r="D2460" s="6">
        <v>6.1697219673072781E-3</v>
      </c>
      <c r="E2460" s="6">
        <v>0.34449399035299921</v>
      </c>
    </row>
    <row r="2461" spans="1:5" x14ac:dyDescent="0.3">
      <c r="A2461" s="7" t="s">
        <v>2997</v>
      </c>
      <c r="B2461" s="6">
        <v>3318</v>
      </c>
      <c r="C2461" s="6">
        <v>548473</v>
      </c>
      <c r="D2461" s="6">
        <v>3.2994751810458325E-3</v>
      </c>
      <c r="E2461" s="6">
        <v>0.18423024201287369</v>
      </c>
    </row>
    <row r="2462" spans="1:5" x14ac:dyDescent="0.3">
      <c r="A2462" s="7" t="s">
        <v>2998</v>
      </c>
      <c r="B2462" s="6">
        <v>3318</v>
      </c>
      <c r="C2462" s="6">
        <v>548473</v>
      </c>
      <c r="D2462" s="6">
        <v>1.4150578380899895E-3</v>
      </c>
      <c r="E2462" s="6">
        <v>7.9011489303247265E-2</v>
      </c>
    </row>
    <row r="2463" spans="1:5" x14ac:dyDescent="0.3">
      <c r="A2463" s="7" t="s">
        <v>2999</v>
      </c>
      <c r="B2463" s="6">
        <v>3318</v>
      </c>
      <c r="C2463" s="6">
        <v>548473</v>
      </c>
      <c r="D2463" s="6">
        <v>6.6129090090765233E-4</v>
      </c>
      <c r="E2463" s="6">
        <v>3.6923988219396686E-2</v>
      </c>
    </row>
    <row r="2464" spans="1:5" x14ac:dyDescent="0.3">
      <c r="A2464" s="7" t="s">
        <v>2850</v>
      </c>
      <c r="B2464" s="6">
        <v>3318</v>
      </c>
      <c r="C2464" s="6">
        <v>548473</v>
      </c>
      <c r="D2464" s="6">
        <v>2.5474530747366026E-3</v>
      </c>
      <c r="E2464" s="6">
        <v>0.14224016570005057</v>
      </c>
    </row>
    <row r="2465" spans="1:5" x14ac:dyDescent="0.3">
      <c r="A2465" s="7" t="s">
        <v>3000</v>
      </c>
      <c r="B2465" s="6">
        <v>3318</v>
      </c>
      <c r="C2465" s="6">
        <v>548473</v>
      </c>
      <c r="D2465" s="6">
        <v>3.5674812031551081E-2</v>
      </c>
      <c r="E2465" s="6">
        <v>1.9919468684268724</v>
      </c>
    </row>
    <row r="2466" spans="1:5" x14ac:dyDescent="0.3">
      <c r="A2466" s="7" t="s">
        <v>3059</v>
      </c>
      <c r="B2466" s="6">
        <v>3318</v>
      </c>
      <c r="C2466" s="6">
        <v>548473</v>
      </c>
      <c r="D2466" s="6">
        <v>2.6887843754582908E-3</v>
      </c>
      <c r="E2466" s="6">
        <v>0.15013157215327255</v>
      </c>
    </row>
    <row r="2467" spans="1:5" x14ac:dyDescent="0.3">
      <c r="A2467" s="7" t="s">
        <v>3001</v>
      </c>
      <c r="B2467" s="6">
        <v>3318</v>
      </c>
      <c r="C2467" s="6">
        <v>548473</v>
      </c>
      <c r="D2467" s="6">
        <v>1.1882298245860453E-3</v>
      </c>
      <c r="E2467" s="6">
        <v>6.6346269069681121E-2</v>
      </c>
    </row>
    <row r="2468" spans="1:5" x14ac:dyDescent="0.3">
      <c r="A2468" s="7" t="s">
        <v>3002</v>
      </c>
      <c r="B2468" s="6">
        <v>3318</v>
      </c>
      <c r="C2468" s="6">
        <v>548473</v>
      </c>
      <c r="D2468" s="6">
        <v>5.4386378314753353E-3</v>
      </c>
      <c r="E2468" s="6">
        <v>0.30367301129250523</v>
      </c>
    </row>
    <row r="2469" spans="1:5" x14ac:dyDescent="0.3">
      <c r="A2469" s="7" t="s">
        <v>2851</v>
      </c>
      <c r="B2469" s="6">
        <v>3318</v>
      </c>
      <c r="C2469" s="6">
        <v>548473</v>
      </c>
      <c r="D2469" s="6">
        <v>1.2074229641902254E-3</v>
      </c>
      <c r="E2469" s="6">
        <v>6.7417941550982866E-2</v>
      </c>
    </row>
    <row r="2470" spans="1:5" x14ac:dyDescent="0.3">
      <c r="A2470" s="7" t="s">
        <v>3003</v>
      </c>
      <c r="B2470" s="6">
        <v>3318</v>
      </c>
      <c r="C2470" s="6">
        <v>548473</v>
      </c>
      <c r="D2470" s="6">
        <v>4.1090767061676015E-3</v>
      </c>
      <c r="E2470" s="6">
        <v>0.22943533576960212</v>
      </c>
    </row>
    <row r="2471" spans="1:5" x14ac:dyDescent="0.3">
      <c r="A2471" s="7" t="s">
        <v>2852</v>
      </c>
      <c r="B2471" s="6">
        <v>3318</v>
      </c>
      <c r="C2471" s="6">
        <v>548473</v>
      </c>
      <c r="D2471" s="6">
        <v>3.4024202025591607E-4</v>
      </c>
      <c r="E2471" s="6">
        <v>1.8997830350349219E-2</v>
      </c>
    </row>
    <row r="2472" spans="1:5" x14ac:dyDescent="0.3">
      <c r="A2472" s="7" t="s">
        <v>3069</v>
      </c>
      <c r="B2472" s="6">
        <v>3318</v>
      </c>
      <c r="C2472" s="6">
        <v>548473</v>
      </c>
      <c r="D2472" s="6">
        <v>3.065667844049459E-3</v>
      </c>
      <c r="E2472" s="6">
        <v>0.17117532269519783</v>
      </c>
    </row>
    <row r="2473" spans="1:5" x14ac:dyDescent="0.3">
      <c r="A2473" s="7" t="s">
        <v>2853</v>
      </c>
      <c r="B2473" s="6">
        <v>3318</v>
      </c>
      <c r="C2473" s="6">
        <v>548473</v>
      </c>
      <c r="D2473" s="6">
        <v>3.0761368292881027E-3</v>
      </c>
      <c r="E2473" s="6">
        <v>0.17175987132136245</v>
      </c>
    </row>
    <row r="2474" spans="1:5" x14ac:dyDescent="0.3">
      <c r="A2474" s="7" t="s">
        <v>2854</v>
      </c>
      <c r="B2474" s="6">
        <v>3318</v>
      </c>
      <c r="C2474" s="6">
        <v>548473</v>
      </c>
      <c r="D2474" s="6">
        <v>5.8556524101479714E-3</v>
      </c>
      <c r="E2474" s="6">
        <v>0.32695753156806145</v>
      </c>
    </row>
    <row r="2475" spans="1:5" x14ac:dyDescent="0.3">
      <c r="A2475" s="7" t="s">
        <v>3055</v>
      </c>
      <c r="B2475" s="6">
        <v>3318</v>
      </c>
      <c r="C2475" s="6">
        <v>548473</v>
      </c>
      <c r="D2475" s="6">
        <v>1.1379786954405563E-2</v>
      </c>
      <c r="E2475" s="6">
        <v>0.63540435664091077</v>
      </c>
    </row>
    <row r="2476" spans="1:5" x14ac:dyDescent="0.3">
      <c r="A2476" s="7" t="s">
        <v>3004</v>
      </c>
      <c r="B2476" s="6">
        <v>3318</v>
      </c>
      <c r="C2476" s="6">
        <v>548473</v>
      </c>
      <c r="D2476" s="6">
        <v>7.9058286860490042E-3</v>
      </c>
      <c r="E2476" s="6">
        <v>0.44143163752529385</v>
      </c>
    </row>
    <row r="2477" spans="1:5" x14ac:dyDescent="0.3">
      <c r="A2477" s="7" t="s">
        <v>2855</v>
      </c>
      <c r="B2477" s="6">
        <v>3318</v>
      </c>
      <c r="C2477" s="6">
        <v>548473</v>
      </c>
      <c r="D2477" s="6">
        <v>1.0538778473567862E-3</v>
      </c>
      <c r="E2477" s="6">
        <v>5.884456170056887E-2</v>
      </c>
    </row>
    <row r="2478" spans="1:5" x14ac:dyDescent="0.3">
      <c r="A2478" s="7" t="s">
        <v>3070</v>
      </c>
      <c r="B2478" s="6">
        <v>3318</v>
      </c>
      <c r="C2478" s="6">
        <v>548473</v>
      </c>
      <c r="D2478" s="6">
        <v>9.4325557000178584E-3</v>
      </c>
      <c r="E2478" s="6">
        <v>0.52667831217429684</v>
      </c>
    </row>
    <row r="2479" spans="1:5" x14ac:dyDescent="0.3">
      <c r="A2479" s="7" t="s">
        <v>2856</v>
      </c>
      <c r="B2479" s="6">
        <v>3318</v>
      </c>
      <c r="C2479" s="6">
        <v>548473</v>
      </c>
      <c r="D2479" s="6">
        <v>4.6586984311963893E-4</v>
      </c>
      <c r="E2479" s="6">
        <v>2.6012413864324312E-2</v>
      </c>
    </row>
    <row r="2480" spans="1:5" x14ac:dyDescent="0.3">
      <c r="A2480" s="7" t="s">
        <v>3005</v>
      </c>
      <c r="B2480" s="6">
        <v>3318</v>
      </c>
      <c r="C2480" s="6">
        <v>548473</v>
      </c>
      <c r="D2480" s="6">
        <v>2.4427632223501666E-3</v>
      </c>
      <c r="E2480" s="6">
        <v>0.13639467943840466</v>
      </c>
    </row>
    <row r="2481" spans="1:5" x14ac:dyDescent="0.3">
      <c r="A2481" s="7" t="s">
        <v>2857</v>
      </c>
      <c r="B2481" s="6">
        <v>3318</v>
      </c>
      <c r="C2481" s="6">
        <v>548473</v>
      </c>
      <c r="D2481" s="6">
        <v>7.658062702067773E-3</v>
      </c>
      <c r="E2481" s="6">
        <v>0.4275973200393986</v>
      </c>
    </row>
    <row r="2482" spans="1:5" x14ac:dyDescent="0.3">
      <c r="A2482" s="7" t="s">
        <v>2858</v>
      </c>
      <c r="B2482" s="6">
        <v>3318</v>
      </c>
      <c r="C2482" s="6">
        <v>548473</v>
      </c>
      <c r="D2482" s="6">
        <v>5.0059197749447344E-3</v>
      </c>
      <c r="E2482" s="6">
        <v>0.27951166807770211</v>
      </c>
    </row>
    <row r="2483" spans="1:5" x14ac:dyDescent="0.3">
      <c r="A2483" s="7" t="s">
        <v>2859</v>
      </c>
      <c r="B2483" s="6">
        <v>3318</v>
      </c>
      <c r="C2483" s="6">
        <v>548473</v>
      </c>
      <c r="D2483" s="6">
        <v>1.3333997532285697E-2</v>
      </c>
      <c r="E2483" s="6">
        <v>0.7445201001916345</v>
      </c>
    </row>
    <row r="2484" spans="1:5" x14ac:dyDescent="0.3">
      <c r="A2484" s="7" t="s">
        <v>3006</v>
      </c>
      <c r="B2484" s="6">
        <v>3318</v>
      </c>
      <c r="C2484" s="6">
        <v>548473</v>
      </c>
      <c r="D2484" s="6">
        <v>2.2072110544806866E-3</v>
      </c>
      <c r="E2484" s="6">
        <v>0.12324233534970135</v>
      </c>
    </row>
    <row r="2485" spans="1:5" x14ac:dyDescent="0.3">
      <c r="A2485" s="7" t="s">
        <v>2860</v>
      </c>
      <c r="B2485" s="6">
        <v>3318</v>
      </c>
      <c r="C2485" s="6">
        <v>548473</v>
      </c>
      <c r="D2485" s="6">
        <v>2.3258595538519803E-3</v>
      </c>
      <c r="E2485" s="6">
        <v>0.12986721977956669</v>
      </c>
    </row>
    <row r="2486" spans="1:5" x14ac:dyDescent="0.3">
      <c r="A2486" s="7" t="s">
        <v>2861</v>
      </c>
      <c r="B2486" s="6">
        <v>3318</v>
      </c>
      <c r="C2486" s="6">
        <v>548473</v>
      </c>
      <c r="D2486" s="6">
        <v>5.0809475024883467E-3</v>
      </c>
      <c r="E2486" s="6">
        <v>0.28370093323188167</v>
      </c>
    </row>
    <row r="2487" spans="1:5" x14ac:dyDescent="0.3">
      <c r="A2487" s="7" t="s">
        <v>3007</v>
      </c>
      <c r="B2487" s="6">
        <v>3318</v>
      </c>
      <c r="C2487" s="6">
        <v>548473</v>
      </c>
      <c r="D2487" s="6">
        <v>2.7634631368272815E-2</v>
      </c>
      <c r="E2487" s="6">
        <v>1.5430135235324665</v>
      </c>
    </row>
    <row r="2488" spans="1:5" x14ac:dyDescent="0.3">
      <c r="A2488" s="7" t="s">
        <v>2862</v>
      </c>
      <c r="B2488" s="6">
        <v>3318</v>
      </c>
      <c r="C2488" s="6">
        <v>548473</v>
      </c>
      <c r="D2488" s="6">
        <v>2.085072893363178E-3</v>
      </c>
      <c r="E2488" s="6">
        <v>0.11642260137778111</v>
      </c>
    </row>
    <row r="2489" spans="1:5" x14ac:dyDescent="0.3">
      <c r="A2489" s="7" t="s">
        <v>3008</v>
      </c>
      <c r="B2489" s="6">
        <v>3318</v>
      </c>
      <c r="C2489" s="6">
        <v>548473</v>
      </c>
      <c r="D2489" s="6">
        <v>1.0538778473567862E-3</v>
      </c>
      <c r="E2489" s="6">
        <v>5.884456170056887E-2</v>
      </c>
    </row>
    <row r="2490" spans="1:5" x14ac:dyDescent="0.3">
      <c r="A2490" s="7" t="s">
        <v>3009</v>
      </c>
      <c r="B2490" s="6">
        <v>3318</v>
      </c>
      <c r="C2490" s="6">
        <v>548473</v>
      </c>
      <c r="D2490" s="6">
        <v>2.3973976196493781E-3</v>
      </c>
      <c r="E2490" s="6">
        <v>0.13386163539169141</v>
      </c>
    </row>
    <row r="2491" spans="1:5" x14ac:dyDescent="0.3">
      <c r="A2491" s="7" t="s">
        <v>3010</v>
      </c>
      <c r="B2491" s="6">
        <v>3318</v>
      </c>
      <c r="C2491" s="6">
        <v>548473</v>
      </c>
      <c r="D2491" s="6">
        <v>4.9099540769238356E-3</v>
      </c>
      <c r="E2491" s="6">
        <v>0.27415330567119334</v>
      </c>
    </row>
    <row r="2492" spans="1:5" x14ac:dyDescent="0.3">
      <c r="A2492" s="7" t="s">
        <v>3011</v>
      </c>
      <c r="B2492" s="6">
        <v>3318</v>
      </c>
      <c r="C2492" s="6">
        <v>548473</v>
      </c>
      <c r="D2492" s="6">
        <v>7.3457379757815725E-4</v>
      </c>
      <c r="E2492" s="6">
        <v>4.1015828602548828E-2</v>
      </c>
    </row>
    <row r="2493" spans="1:5" x14ac:dyDescent="0.3">
      <c r="A2493" s="7" t="s">
        <v>2996</v>
      </c>
      <c r="B2493" s="6">
        <v>3318</v>
      </c>
      <c r="C2493" s="6">
        <v>548473</v>
      </c>
      <c r="D2493" s="6">
        <v>1.7465757039803692E-3</v>
      </c>
      <c r="E2493" s="6">
        <v>9.7522195798459319E-2</v>
      </c>
    </row>
    <row r="2494" spans="1:5" x14ac:dyDescent="0.3">
      <c r="A2494" s="7" t="s">
        <v>3012</v>
      </c>
      <c r="B2494" s="6">
        <v>3318</v>
      </c>
      <c r="C2494" s="6">
        <v>548473</v>
      </c>
      <c r="D2494" s="6">
        <v>6.8222887138493947E-4</v>
      </c>
      <c r="E2494" s="6">
        <v>3.8093085471725872E-2</v>
      </c>
    </row>
    <row r="2495" spans="1:5" x14ac:dyDescent="0.3">
      <c r="A2495" s="7" t="s">
        <v>3013</v>
      </c>
      <c r="B2495" s="6">
        <v>3318</v>
      </c>
      <c r="C2495" s="6">
        <v>548473</v>
      </c>
      <c r="D2495" s="6">
        <v>2.744618963397723E-3</v>
      </c>
      <c r="E2495" s="6">
        <v>0.15324916482615036</v>
      </c>
    </row>
    <row r="2496" spans="1:5" x14ac:dyDescent="0.3">
      <c r="A2496" s="7" t="s">
        <v>3014</v>
      </c>
      <c r="B2496" s="6">
        <v>3318</v>
      </c>
      <c r="C2496" s="6">
        <v>548473</v>
      </c>
      <c r="D2496" s="6">
        <v>6.5874344783291572E-2</v>
      </c>
      <c r="E2496" s="6">
        <v>3.6781748053696632</v>
      </c>
    </row>
    <row r="2497" spans="1:5" x14ac:dyDescent="0.3">
      <c r="A2497" s="7" t="s">
        <v>3015</v>
      </c>
      <c r="B2497" s="6">
        <v>3318</v>
      </c>
      <c r="C2497" s="6">
        <v>548473</v>
      </c>
      <c r="D2497" s="6">
        <v>7.2584964321262106E-4</v>
      </c>
      <c r="E2497" s="6">
        <v>4.0528704747411666E-2</v>
      </c>
    </row>
    <row r="2498" spans="1:5" x14ac:dyDescent="0.3">
      <c r="A2498" s="7" t="s">
        <v>3016</v>
      </c>
      <c r="B2498" s="6">
        <v>3318</v>
      </c>
      <c r="C2498" s="6">
        <v>548473</v>
      </c>
      <c r="D2498" s="6">
        <v>1.4342509776941693E-3</v>
      </c>
      <c r="E2498" s="6">
        <v>8.0083161784549023E-2</v>
      </c>
    </row>
    <row r="2499" spans="1:5" x14ac:dyDescent="0.3">
      <c r="A2499" s="7" t="s">
        <v>3017</v>
      </c>
      <c r="B2499" s="6">
        <v>3318</v>
      </c>
      <c r="C2499" s="6">
        <v>548473</v>
      </c>
      <c r="D2499" s="6">
        <v>3.1930404977862894E-4</v>
      </c>
      <c r="E2499" s="6">
        <v>1.7828733098020036E-2</v>
      </c>
    </row>
    <row r="2500" spans="1:5" x14ac:dyDescent="0.3">
      <c r="A2500" s="7" t="s">
        <v>2863</v>
      </c>
      <c r="B2500" s="6">
        <v>3318</v>
      </c>
      <c r="C2500" s="6">
        <v>548473</v>
      </c>
      <c r="D2500" s="6">
        <v>6.1644874746879571E-3</v>
      </c>
      <c r="E2500" s="6">
        <v>0.34420171603991689</v>
      </c>
    </row>
    <row r="2501" spans="1:5" x14ac:dyDescent="0.3">
      <c r="A2501" s="7" t="s">
        <v>2864</v>
      </c>
      <c r="B2501" s="6">
        <v>3318</v>
      </c>
      <c r="C2501" s="6">
        <v>548473</v>
      </c>
      <c r="D2501" s="6">
        <v>5.5904381174356668E-3</v>
      </c>
      <c r="E2501" s="6">
        <v>0.31214896637189177</v>
      </c>
    </row>
    <row r="2502" spans="1:5" x14ac:dyDescent="0.3">
      <c r="A2502" s="7" t="s">
        <v>2865</v>
      </c>
      <c r="B2502" s="6">
        <v>3318</v>
      </c>
      <c r="C2502" s="6">
        <v>548473</v>
      </c>
      <c r="D2502" s="6">
        <v>5.1245682743160286E-3</v>
      </c>
      <c r="E2502" s="6">
        <v>0.28613655250756748</v>
      </c>
    </row>
    <row r="2503" spans="1:5" x14ac:dyDescent="0.3">
      <c r="A2503" s="7" t="s">
        <v>3075</v>
      </c>
      <c r="B2503" s="6">
        <v>3318</v>
      </c>
      <c r="C2503" s="6">
        <v>548473</v>
      </c>
      <c r="D2503" s="6">
        <v>5.8364592705437909E-3</v>
      </c>
      <c r="E2503" s="6">
        <v>0.32588585908675971</v>
      </c>
    </row>
    <row r="2504" spans="1:5" x14ac:dyDescent="0.3">
      <c r="A2504" s="7" t="s">
        <v>2866</v>
      </c>
      <c r="B2504" s="6">
        <v>3318</v>
      </c>
      <c r="C2504" s="6">
        <v>548473</v>
      </c>
      <c r="D2504" s="6">
        <v>6.1208667028602752E-3</v>
      </c>
      <c r="E2504" s="6">
        <v>0.34176609676423109</v>
      </c>
    </row>
    <row r="2505" spans="1:5" x14ac:dyDescent="0.3">
      <c r="A2505" s="7" t="s">
        <v>2867</v>
      </c>
      <c r="B2505" s="6">
        <v>3318</v>
      </c>
      <c r="C2505" s="6">
        <v>548473</v>
      </c>
      <c r="D2505" s="6">
        <v>6.5727778989950565E-3</v>
      </c>
      <c r="E2505" s="6">
        <v>0.36699911246033595</v>
      </c>
    </row>
    <row r="2506" spans="1:5" x14ac:dyDescent="0.3">
      <c r="A2506" s="7" t="s">
        <v>3056</v>
      </c>
      <c r="B2506" s="6">
        <v>3318</v>
      </c>
      <c r="C2506" s="6">
        <v>548473</v>
      </c>
      <c r="D2506" s="6">
        <v>2.8039432130833701E-3</v>
      </c>
      <c r="E2506" s="6">
        <v>0.15656160704108305</v>
      </c>
    </row>
    <row r="2507" spans="1:5" x14ac:dyDescent="0.3">
      <c r="A2507" s="7" t="s">
        <v>2868</v>
      </c>
      <c r="B2507" s="6">
        <v>3318</v>
      </c>
      <c r="C2507" s="6">
        <v>548473</v>
      </c>
      <c r="D2507" s="6">
        <v>3.0168125796024561E-3</v>
      </c>
      <c r="E2507" s="6">
        <v>0.16844742910642974</v>
      </c>
    </row>
    <row r="2508" spans="1:5" x14ac:dyDescent="0.3">
      <c r="A2508" s="7" t="s">
        <v>2869</v>
      </c>
      <c r="B2508" s="6">
        <v>3318</v>
      </c>
      <c r="C2508" s="6">
        <v>548473</v>
      </c>
      <c r="D2508" s="6">
        <v>5.4717896180643735E-3</v>
      </c>
      <c r="E2508" s="6">
        <v>0.3055240819420264</v>
      </c>
    </row>
    <row r="2509" spans="1:5" x14ac:dyDescent="0.3">
      <c r="A2509" s="7" t="s">
        <v>3018</v>
      </c>
      <c r="B2509" s="6">
        <v>3318</v>
      </c>
      <c r="C2509" s="6">
        <v>548473</v>
      </c>
      <c r="D2509" s="6">
        <v>5.0792026716152397E-3</v>
      </c>
      <c r="E2509" s="6">
        <v>0.28360350846085425</v>
      </c>
    </row>
    <row r="2510" spans="1:5" x14ac:dyDescent="0.3">
      <c r="A2510" s="7" t="s">
        <v>2870</v>
      </c>
      <c r="B2510" s="6">
        <v>3318</v>
      </c>
      <c r="C2510" s="6">
        <v>548473</v>
      </c>
      <c r="D2510" s="6">
        <v>2.7638121030019031E-3</v>
      </c>
      <c r="E2510" s="6">
        <v>0.15432083730745214</v>
      </c>
    </row>
    <row r="2511" spans="1:5" x14ac:dyDescent="0.3">
      <c r="A2511" s="7" t="s">
        <v>2871</v>
      </c>
      <c r="B2511" s="6">
        <v>3318</v>
      </c>
      <c r="C2511" s="6">
        <v>548473</v>
      </c>
      <c r="D2511" s="6">
        <v>3.2645785635836873E-3</v>
      </c>
      <c r="E2511" s="6">
        <v>0.18228174659232507</v>
      </c>
    </row>
    <row r="2512" spans="1:5" x14ac:dyDescent="0.3">
      <c r="A2512" s="7" t="s">
        <v>3019</v>
      </c>
      <c r="B2512" s="6">
        <v>3318</v>
      </c>
      <c r="C2512" s="6">
        <v>548473</v>
      </c>
      <c r="D2512" s="6">
        <v>1.872203526844092E-3</v>
      </c>
      <c r="E2512" s="6">
        <v>0.10453677931243441</v>
      </c>
    </row>
    <row r="2513" spans="1:5" x14ac:dyDescent="0.3">
      <c r="A2513" s="7" t="s">
        <v>3020</v>
      </c>
      <c r="B2513" s="6">
        <v>3318</v>
      </c>
      <c r="C2513" s="6">
        <v>548473</v>
      </c>
      <c r="D2513" s="6">
        <v>1.6192030502435392E-3</v>
      </c>
      <c r="E2513" s="6">
        <v>9.0410187513456794E-2</v>
      </c>
    </row>
    <row r="2514" spans="1:5" x14ac:dyDescent="0.3">
      <c r="A2514" s="7" t="s">
        <v>2872</v>
      </c>
      <c r="B2514" s="6">
        <v>3318</v>
      </c>
      <c r="C2514" s="6">
        <v>548473</v>
      </c>
      <c r="D2514" s="6">
        <v>1.2021884715709035E-2</v>
      </c>
      <c r="E2514" s="6">
        <v>0.67125667237900566</v>
      </c>
    </row>
    <row r="2515" spans="1:5" x14ac:dyDescent="0.3">
      <c r="A2515" s="7" t="s">
        <v>3021</v>
      </c>
      <c r="B2515" s="6">
        <v>3318</v>
      </c>
      <c r="C2515" s="6">
        <v>548473</v>
      </c>
      <c r="D2515" s="6">
        <v>1.3068783239573393E-3</v>
      </c>
      <c r="E2515" s="6">
        <v>7.2971153499546484E-2</v>
      </c>
    </row>
    <row r="2516" spans="1:5" x14ac:dyDescent="0.3">
      <c r="A2516" s="7" t="s">
        <v>2873</v>
      </c>
      <c r="B2516" s="6">
        <v>3318</v>
      </c>
      <c r="C2516" s="6">
        <v>548473</v>
      </c>
      <c r="D2516" s="6">
        <v>4.9518300178784096E-3</v>
      </c>
      <c r="E2516" s="6">
        <v>0.27649150017585172</v>
      </c>
    </row>
    <row r="2517" spans="1:5" x14ac:dyDescent="0.3">
      <c r="A2517" s="7" t="s">
        <v>3022</v>
      </c>
      <c r="B2517" s="6">
        <v>3318</v>
      </c>
      <c r="C2517" s="6">
        <v>548473</v>
      </c>
      <c r="D2517" s="6">
        <v>2.4445080532232741E-3</v>
      </c>
      <c r="E2517" s="6">
        <v>0.13649210420943206</v>
      </c>
    </row>
    <row r="2518" spans="1:5" x14ac:dyDescent="0.3">
      <c r="A2518" s="7" t="s">
        <v>3023</v>
      </c>
      <c r="B2518" s="6">
        <v>3318</v>
      </c>
      <c r="C2518" s="6">
        <v>548473</v>
      </c>
      <c r="D2518" s="6">
        <v>2.6713360667272182E-3</v>
      </c>
      <c r="E2518" s="6">
        <v>0.14915732444299823</v>
      </c>
    </row>
    <row r="2519" spans="1:5" x14ac:dyDescent="0.3">
      <c r="A2519" s="7" t="s">
        <v>3071</v>
      </c>
      <c r="B2519" s="6">
        <v>3318</v>
      </c>
      <c r="C2519" s="6">
        <v>548473</v>
      </c>
      <c r="D2519" s="6">
        <v>5.0914164877269904E-3</v>
      </c>
      <c r="E2519" s="6">
        <v>0.28428548185804625</v>
      </c>
    </row>
    <row r="2520" spans="1:5" x14ac:dyDescent="0.3">
      <c r="A2520" s="7" t="s">
        <v>2874</v>
      </c>
      <c r="B2520" s="6">
        <v>3318</v>
      </c>
      <c r="C2520" s="6">
        <v>548473</v>
      </c>
      <c r="D2520" s="6">
        <v>2.5701358760869971E-3</v>
      </c>
      <c r="E2520" s="6">
        <v>0.14350668772340719</v>
      </c>
    </row>
    <row r="2521" spans="1:5" x14ac:dyDescent="0.3">
      <c r="A2521" s="7" t="s">
        <v>2875</v>
      </c>
      <c r="B2521" s="6">
        <v>3318</v>
      </c>
      <c r="C2521" s="6">
        <v>548473</v>
      </c>
      <c r="D2521" s="6">
        <v>4.6412501224653169E-3</v>
      </c>
      <c r="E2521" s="6">
        <v>0.25914989093296881</v>
      </c>
    </row>
    <row r="2522" spans="1:5" x14ac:dyDescent="0.3">
      <c r="A2522" s="7" t="s">
        <v>2876</v>
      </c>
      <c r="B2522" s="6">
        <v>3318</v>
      </c>
      <c r="C2522" s="6">
        <v>548473</v>
      </c>
      <c r="D2522" s="6">
        <v>2.2927077672629421E-3</v>
      </c>
      <c r="E2522" s="6">
        <v>0.1280161491300455</v>
      </c>
    </row>
    <row r="2523" spans="1:5" x14ac:dyDescent="0.3">
      <c r="A2523" s="7" t="s">
        <v>2903</v>
      </c>
      <c r="B2523" s="6">
        <v>3318</v>
      </c>
      <c r="C2523" s="6">
        <v>548473</v>
      </c>
      <c r="D2523" s="6">
        <v>1.3644577427698789E-3</v>
      </c>
      <c r="E2523" s="6">
        <v>7.6186170943451745E-2</v>
      </c>
    </row>
    <row r="2524" spans="1:5" x14ac:dyDescent="0.3">
      <c r="A2524" s="7" t="s">
        <v>2877</v>
      </c>
      <c r="B2524" s="6">
        <v>3318</v>
      </c>
      <c r="C2524" s="6">
        <v>548473</v>
      </c>
      <c r="D2524" s="6">
        <v>3.3797374012087666E-3</v>
      </c>
      <c r="E2524" s="6">
        <v>0.18871178148013557</v>
      </c>
    </row>
    <row r="2525" spans="1:5" x14ac:dyDescent="0.3">
      <c r="A2525" s="7" t="s">
        <v>3024</v>
      </c>
      <c r="B2525" s="6">
        <v>3318</v>
      </c>
      <c r="C2525" s="6">
        <v>548473</v>
      </c>
      <c r="D2525" s="6">
        <v>5.6358037201364563E-4</v>
      </c>
      <c r="E2525" s="6">
        <v>3.1468201041860502E-2</v>
      </c>
    </row>
    <row r="2526" spans="1:5" x14ac:dyDescent="0.3">
      <c r="A2526" s="7" t="s">
        <v>2878</v>
      </c>
      <c r="B2526" s="6">
        <v>3318</v>
      </c>
      <c r="C2526" s="6">
        <v>548473</v>
      </c>
      <c r="D2526" s="6">
        <v>1.0376509202368888E-2</v>
      </c>
      <c r="E2526" s="6">
        <v>0.57938511330013742</v>
      </c>
    </row>
    <row r="2527" spans="1:5" x14ac:dyDescent="0.3">
      <c r="A2527" s="7" t="s">
        <v>2879</v>
      </c>
      <c r="B2527" s="6">
        <v>3318</v>
      </c>
      <c r="C2527" s="6">
        <v>548473</v>
      </c>
      <c r="D2527" s="6">
        <v>3.1965301595325039E-3</v>
      </c>
      <c r="E2527" s="6">
        <v>0.17848218052225523</v>
      </c>
    </row>
    <row r="2528" spans="1:5" x14ac:dyDescent="0.3">
      <c r="A2528" s="7" t="s">
        <v>3025</v>
      </c>
      <c r="B2528" s="6">
        <v>3318</v>
      </c>
      <c r="C2528" s="6">
        <v>548473</v>
      </c>
      <c r="D2528" s="6">
        <v>1.2841955226069448E-3</v>
      </c>
      <c r="E2528" s="6">
        <v>7.1704631476189884E-2</v>
      </c>
    </row>
    <row r="2529" spans="1:5" x14ac:dyDescent="0.3">
      <c r="A2529" s="7" t="s">
        <v>3026</v>
      </c>
      <c r="B2529" s="6">
        <v>3318</v>
      </c>
      <c r="C2529" s="6">
        <v>548473</v>
      </c>
      <c r="D2529" s="6">
        <v>1.5389408300806053E-3</v>
      </c>
      <c r="E2529" s="6">
        <v>8.5928648046194933E-2</v>
      </c>
    </row>
    <row r="2530" spans="1:5" x14ac:dyDescent="0.3">
      <c r="A2530" s="7" t="s">
        <v>3027</v>
      </c>
      <c r="B2530" s="6">
        <v>3318</v>
      </c>
      <c r="C2530" s="6">
        <v>548473</v>
      </c>
      <c r="D2530" s="6">
        <v>2.2944525981360496E-3</v>
      </c>
      <c r="E2530" s="6">
        <v>0.12811357390107295</v>
      </c>
    </row>
    <row r="2531" spans="1:5" x14ac:dyDescent="0.3">
      <c r="A2531" s="7" t="s">
        <v>3028</v>
      </c>
      <c r="B2531" s="6">
        <v>3318</v>
      </c>
      <c r="C2531" s="6">
        <v>548473</v>
      </c>
      <c r="D2531" s="6">
        <v>2.1967420692420429E-3</v>
      </c>
      <c r="E2531" s="6">
        <v>0.12265778672353675</v>
      </c>
    </row>
    <row r="2532" spans="1:5" x14ac:dyDescent="0.3">
      <c r="A2532" s="7" t="s">
        <v>3029</v>
      </c>
      <c r="B2532" s="6">
        <v>3318</v>
      </c>
      <c r="C2532" s="6">
        <v>548473</v>
      </c>
      <c r="D2532" s="6">
        <v>1.245809243398585E-3</v>
      </c>
      <c r="E2532" s="6">
        <v>6.9561286513586368E-2</v>
      </c>
    </row>
    <row r="2533" spans="1:5" x14ac:dyDescent="0.3">
      <c r="A2533" s="7" t="s">
        <v>2880</v>
      </c>
      <c r="B2533" s="6">
        <v>3318</v>
      </c>
      <c r="C2533" s="6">
        <v>548473</v>
      </c>
      <c r="D2533" s="6">
        <v>2.0763487389976417E-3</v>
      </c>
      <c r="E2533" s="6">
        <v>0.11593547752264395</v>
      </c>
    </row>
    <row r="2534" spans="1:5" x14ac:dyDescent="0.3">
      <c r="A2534" s="7" t="s">
        <v>3030</v>
      </c>
      <c r="B2534" s="6">
        <v>3318</v>
      </c>
      <c r="C2534" s="6">
        <v>548473</v>
      </c>
      <c r="D2534" s="6">
        <v>1.9838727027229569E-3</v>
      </c>
      <c r="E2534" s="6">
        <v>0.11077196465819007</v>
      </c>
    </row>
    <row r="2535" spans="1:5" x14ac:dyDescent="0.3">
      <c r="A2535" s="7" t="s">
        <v>3031</v>
      </c>
      <c r="B2535" s="6">
        <v>3318</v>
      </c>
      <c r="C2535" s="6">
        <v>548473</v>
      </c>
      <c r="D2535" s="6">
        <v>8.1221877143143051E-3</v>
      </c>
      <c r="E2535" s="6">
        <v>0.45351230913269547</v>
      </c>
    </row>
    <row r="2536" spans="1:5" x14ac:dyDescent="0.3">
      <c r="A2536" s="7" t="s">
        <v>3032</v>
      </c>
      <c r="B2536" s="6">
        <v>3318</v>
      </c>
      <c r="C2536" s="6">
        <v>548473</v>
      </c>
      <c r="D2536" s="6">
        <v>9.2650519361995611E-4</v>
      </c>
      <c r="E2536" s="6">
        <v>5.1732553415566339E-2</v>
      </c>
    </row>
    <row r="2537" spans="1:5" x14ac:dyDescent="0.3">
      <c r="A2537" s="7" t="s">
        <v>3033</v>
      </c>
      <c r="B2537" s="6">
        <v>3318</v>
      </c>
      <c r="C2537" s="6">
        <v>548473</v>
      </c>
      <c r="D2537" s="6">
        <v>3.4809375918489877E-3</v>
      </c>
      <c r="E2537" s="6">
        <v>0.19436241819972663</v>
      </c>
    </row>
    <row r="2538" spans="1:5" x14ac:dyDescent="0.3">
      <c r="A2538" s="7" t="s">
        <v>3034</v>
      </c>
      <c r="B2538" s="6">
        <v>3318</v>
      </c>
      <c r="C2538" s="6">
        <v>548473</v>
      </c>
      <c r="D2538" s="6">
        <v>1.0765606487071805E-3</v>
      </c>
      <c r="E2538" s="6">
        <v>6.0111083723925478E-2</v>
      </c>
    </row>
    <row r="2539" spans="1:5" x14ac:dyDescent="0.3">
      <c r="A2539" s="7" t="s">
        <v>3035</v>
      </c>
      <c r="B2539" s="6">
        <v>3318</v>
      </c>
      <c r="C2539" s="6">
        <v>548473</v>
      </c>
      <c r="D2539" s="6">
        <v>1.6663134838174351E-3</v>
      </c>
      <c r="E2539" s="6">
        <v>9.3040656331197458E-2</v>
      </c>
    </row>
    <row r="2540" spans="1:5" x14ac:dyDescent="0.3">
      <c r="A2540" s="7" t="s">
        <v>3036</v>
      </c>
      <c r="B2540" s="6">
        <v>3318</v>
      </c>
      <c r="C2540" s="6">
        <v>548473</v>
      </c>
      <c r="D2540" s="6">
        <v>3.4320823274019844E-3</v>
      </c>
      <c r="E2540" s="6">
        <v>0.19163452461095853</v>
      </c>
    </row>
    <row r="2541" spans="1:5" x14ac:dyDescent="0.3">
      <c r="A2541" s="7" t="s">
        <v>2881</v>
      </c>
      <c r="B2541" s="6">
        <v>3318</v>
      </c>
      <c r="C2541" s="6">
        <v>548473</v>
      </c>
      <c r="D2541" s="6">
        <v>3.023791903094885E-3</v>
      </c>
      <c r="E2541" s="6">
        <v>0.16883712819053948</v>
      </c>
    </row>
    <row r="2542" spans="1:5" x14ac:dyDescent="0.3">
      <c r="A2542" s="7" t="s">
        <v>2882</v>
      </c>
      <c r="B2542" s="6">
        <v>3318</v>
      </c>
      <c r="C2542" s="6">
        <v>548473</v>
      </c>
      <c r="D2542" s="6">
        <v>7.2218549837909573E-3</v>
      </c>
      <c r="E2542" s="6">
        <v>0.40324112728254058</v>
      </c>
    </row>
    <row r="2543" spans="1:5" x14ac:dyDescent="0.3">
      <c r="A2543" s="7" t="s">
        <v>2883</v>
      </c>
      <c r="B2543" s="6">
        <v>3318</v>
      </c>
      <c r="C2543" s="6">
        <v>548473</v>
      </c>
      <c r="D2543" s="6">
        <v>5.7666660356195014E-3</v>
      </c>
      <c r="E2543" s="6">
        <v>0.32198886824566242</v>
      </c>
    </row>
    <row r="2544" spans="1:5" x14ac:dyDescent="0.3">
      <c r="A2544" s="7" t="s">
        <v>3037</v>
      </c>
      <c r="B2544" s="6">
        <v>3318</v>
      </c>
      <c r="C2544" s="6">
        <v>548473</v>
      </c>
      <c r="D2544" s="6">
        <v>1.3173473091959828E-3</v>
      </c>
      <c r="E2544" s="6">
        <v>7.3555702125711081E-2</v>
      </c>
    </row>
    <row r="2545" spans="1:5" x14ac:dyDescent="0.3">
      <c r="A2545" s="7" t="s">
        <v>3076</v>
      </c>
      <c r="B2545" s="6">
        <v>3318</v>
      </c>
      <c r="C2545" s="6">
        <v>548473</v>
      </c>
      <c r="D2545" s="6">
        <v>5.2536857589259656E-3</v>
      </c>
      <c r="E2545" s="6">
        <v>0.29334598556359742</v>
      </c>
    </row>
    <row r="2546" spans="1:5" x14ac:dyDescent="0.3">
      <c r="A2546" s="7" t="s">
        <v>3038</v>
      </c>
      <c r="B2546" s="6">
        <v>3318</v>
      </c>
      <c r="C2546" s="6">
        <v>548473</v>
      </c>
      <c r="D2546" s="6">
        <v>1.0573675091030007E-3</v>
      </c>
      <c r="E2546" s="6">
        <v>5.9039411242623734E-2</v>
      </c>
    </row>
    <row r="2547" spans="1:5" x14ac:dyDescent="0.3">
      <c r="A2547" s="7" t="s">
        <v>3039</v>
      </c>
      <c r="B2547" s="6">
        <v>3318</v>
      </c>
      <c r="C2547" s="6">
        <v>548473</v>
      </c>
      <c r="D2547" s="6">
        <v>5.0041749440716274E-3</v>
      </c>
      <c r="E2547" s="6">
        <v>0.27941424330667469</v>
      </c>
    </row>
    <row r="2548" spans="1:5" x14ac:dyDescent="0.3">
      <c r="A2548" s="7" t="s">
        <v>2884</v>
      </c>
      <c r="B2548" s="6">
        <v>3318</v>
      </c>
      <c r="C2548" s="6">
        <v>548473</v>
      </c>
      <c r="D2548" s="6">
        <v>3.234916438740864E-3</v>
      </c>
      <c r="E2548" s="6">
        <v>0.18062552548485872</v>
      </c>
    </row>
    <row r="2549" spans="1:5" x14ac:dyDescent="0.3">
      <c r="A2549" s="7" t="s">
        <v>3040</v>
      </c>
      <c r="B2549" s="6">
        <v>3318</v>
      </c>
      <c r="C2549" s="6">
        <v>548473</v>
      </c>
      <c r="D2549" s="6">
        <v>6.2953497901710002E-3</v>
      </c>
      <c r="E2549" s="6">
        <v>0.35150857386697426</v>
      </c>
    </row>
    <row r="2550" spans="1:5" x14ac:dyDescent="0.3">
      <c r="A2550" s="7" t="s">
        <v>2885</v>
      </c>
      <c r="B2550" s="6">
        <v>3318</v>
      </c>
      <c r="C2550" s="6">
        <v>548473</v>
      </c>
      <c r="D2550" s="6">
        <v>1.6872514542947224E-3</v>
      </c>
      <c r="E2550" s="6">
        <v>9.4209753583526637E-2</v>
      </c>
    </row>
    <row r="2551" spans="1:5" x14ac:dyDescent="0.3">
      <c r="A2551" s="7" t="s">
        <v>2886</v>
      </c>
      <c r="B2551" s="6">
        <v>3318</v>
      </c>
      <c r="C2551" s="6">
        <v>548473</v>
      </c>
      <c r="D2551" s="6">
        <v>4.2748356391127916E-3</v>
      </c>
      <c r="E2551" s="6">
        <v>0.23869068901720814</v>
      </c>
    </row>
    <row r="2552" spans="1:5" x14ac:dyDescent="0.3">
      <c r="A2552" s="7" t="s">
        <v>3041</v>
      </c>
      <c r="B2552" s="6">
        <v>3318</v>
      </c>
      <c r="C2552" s="6">
        <v>548473</v>
      </c>
      <c r="D2552" s="6">
        <v>2.3014319216284789E-3</v>
      </c>
      <c r="E2552" s="6">
        <v>0.12850327298518266</v>
      </c>
    </row>
    <row r="2553" spans="1:5" x14ac:dyDescent="0.3">
      <c r="A2553" s="7" t="s">
        <v>3042</v>
      </c>
      <c r="B2553" s="6">
        <v>3318</v>
      </c>
      <c r="C2553" s="6">
        <v>548473</v>
      </c>
      <c r="D2553" s="6">
        <v>1.2161471185557617E-3</v>
      </c>
      <c r="E2553" s="6">
        <v>6.7905065406120027E-2</v>
      </c>
    </row>
    <row r="2554" spans="1:5" x14ac:dyDescent="0.3">
      <c r="A2554" s="7" t="s">
        <v>3043</v>
      </c>
      <c r="B2554" s="6">
        <v>3318</v>
      </c>
      <c r="C2554" s="6">
        <v>548473</v>
      </c>
      <c r="D2554" s="6">
        <v>2.36424583306034E-3</v>
      </c>
      <c r="E2554" s="6">
        <v>0.13201056474217021</v>
      </c>
    </row>
    <row r="2555" spans="1:5" x14ac:dyDescent="0.3">
      <c r="A2555" s="7" t="s">
        <v>3072</v>
      </c>
      <c r="B2555" s="6">
        <v>3318</v>
      </c>
      <c r="C2555" s="6">
        <v>548473</v>
      </c>
      <c r="D2555" s="6">
        <v>2.4357838988577378E-3</v>
      </c>
      <c r="E2555" s="6">
        <v>0.13600498035429492</v>
      </c>
    </row>
    <row r="2556" spans="1:5" x14ac:dyDescent="0.3">
      <c r="A2556" s="7" t="s">
        <v>3044</v>
      </c>
      <c r="B2556" s="6">
        <v>3318</v>
      </c>
      <c r="C2556" s="6">
        <v>548473</v>
      </c>
      <c r="D2556" s="6">
        <v>0.19925619604710312</v>
      </c>
      <c r="E2556" s="6">
        <v>11.125714001790667</v>
      </c>
    </row>
    <row r="2557" spans="1:5" x14ac:dyDescent="0.3">
      <c r="A2557" s="7" t="s">
        <v>2887</v>
      </c>
      <c r="B2557" s="6">
        <v>3318</v>
      </c>
      <c r="C2557" s="6">
        <v>548473</v>
      </c>
      <c r="D2557" s="6">
        <v>1.7814723214425144E-3</v>
      </c>
      <c r="E2557" s="6">
        <v>9.9470691219007965E-2</v>
      </c>
    </row>
    <row r="2558" spans="1:5" x14ac:dyDescent="0.3">
      <c r="A2558" s="7" t="s">
        <v>2888</v>
      </c>
      <c r="B2558" s="6">
        <v>3318</v>
      </c>
      <c r="C2558" s="6">
        <v>548473</v>
      </c>
      <c r="D2558" s="6">
        <v>1.6837617925485077E-3</v>
      </c>
      <c r="E2558" s="6">
        <v>9.4014904041471767E-2</v>
      </c>
    </row>
    <row r="2559" spans="1:5" x14ac:dyDescent="0.3">
      <c r="A2559" s="7" t="s">
        <v>2889</v>
      </c>
      <c r="B2559" s="6">
        <v>3318</v>
      </c>
      <c r="C2559" s="6">
        <v>548473</v>
      </c>
      <c r="D2559" s="6">
        <v>5.0949061494732053E-3</v>
      </c>
      <c r="E2559" s="6">
        <v>0.28448033140010115</v>
      </c>
    </row>
    <row r="2560" spans="1:5" x14ac:dyDescent="0.3">
      <c r="A2560" s="7" t="s">
        <v>2890</v>
      </c>
      <c r="B2560" s="6">
        <v>3318</v>
      </c>
      <c r="C2560" s="6">
        <v>548473</v>
      </c>
      <c r="D2560" s="6">
        <v>1.7727481670769783E-3</v>
      </c>
      <c r="E2560" s="6">
        <v>9.8983567363870803E-2</v>
      </c>
    </row>
    <row r="2561" spans="1:5" x14ac:dyDescent="0.3">
      <c r="A2561" s="7" t="s">
        <v>2892</v>
      </c>
      <c r="B2561" s="6">
        <v>3318</v>
      </c>
      <c r="C2561" s="6">
        <v>548473</v>
      </c>
      <c r="D2561" s="6">
        <v>4.7738572688214688E-3</v>
      </c>
      <c r="E2561" s="6">
        <v>0.26655417353105365</v>
      </c>
    </row>
    <row r="2562" spans="1:5" x14ac:dyDescent="0.3">
      <c r="A2562" s="7" t="s">
        <v>3057</v>
      </c>
      <c r="B2562" s="6">
        <v>3318</v>
      </c>
      <c r="C2562" s="6">
        <v>548473</v>
      </c>
      <c r="D2562" s="6">
        <v>2.1286936651908599E-3</v>
      </c>
      <c r="E2562" s="6">
        <v>0.11885822065346691</v>
      </c>
    </row>
    <row r="2563" spans="1:5" x14ac:dyDescent="0.3">
      <c r="A2563" s="7" t="s">
        <v>2891</v>
      </c>
      <c r="B2563" s="6">
        <v>3318</v>
      </c>
      <c r="C2563" s="6">
        <v>548473</v>
      </c>
      <c r="D2563" s="6">
        <v>5.4264240153635845E-3</v>
      </c>
      <c r="E2563" s="6">
        <v>0.30299103789531318</v>
      </c>
    </row>
    <row r="2564" spans="1:5" x14ac:dyDescent="0.3">
      <c r="A2564" s="7" t="s">
        <v>3045</v>
      </c>
      <c r="B2564" s="6">
        <v>3318</v>
      </c>
      <c r="C2564" s="6">
        <v>548473</v>
      </c>
      <c r="D2564" s="6">
        <v>9.2476036274684878E-4</v>
      </c>
      <c r="E2564" s="6">
        <v>5.1635128644538911E-2</v>
      </c>
    </row>
    <row r="2565" spans="1:5" x14ac:dyDescent="0.3">
      <c r="A2565" s="7" t="s">
        <v>3046</v>
      </c>
      <c r="B2565" s="6">
        <v>3318</v>
      </c>
      <c r="C2565" s="6">
        <v>548473</v>
      </c>
      <c r="D2565" s="6">
        <v>2.3433078625830529E-3</v>
      </c>
      <c r="E2565" s="6">
        <v>0.13084146748984102</v>
      </c>
    </row>
    <row r="2566" spans="1:5" x14ac:dyDescent="0.3">
      <c r="A2566" s="7" t="s">
        <v>2893</v>
      </c>
      <c r="B2566" s="6">
        <v>3318</v>
      </c>
      <c r="C2566" s="6">
        <v>548473</v>
      </c>
      <c r="D2566" s="6">
        <v>1.0311950460063918E-2</v>
      </c>
      <c r="E2566" s="6">
        <v>0.57578039677212245</v>
      </c>
    </row>
    <row r="2567" spans="1:5" x14ac:dyDescent="0.3">
      <c r="A2567" s="7" t="s">
        <v>2894</v>
      </c>
      <c r="B2567" s="6">
        <v>3318</v>
      </c>
      <c r="C2567" s="6">
        <v>548473</v>
      </c>
      <c r="D2567" s="6">
        <v>3.9468074349686272E-3</v>
      </c>
      <c r="E2567" s="6">
        <v>0.22037483206405095</v>
      </c>
    </row>
    <row r="2568" spans="1:5" x14ac:dyDescent="0.3">
      <c r="A2568" s="7" t="s">
        <v>3073</v>
      </c>
      <c r="B2568" s="6">
        <v>3318</v>
      </c>
      <c r="C2568" s="6">
        <v>548473</v>
      </c>
      <c r="D2568" s="6">
        <v>8.3716985291686433E-3</v>
      </c>
      <c r="E2568" s="6">
        <v>0.4674440513896182</v>
      </c>
    </row>
    <row r="2569" spans="1:5" x14ac:dyDescent="0.3">
      <c r="A2569" s="7" t="s">
        <v>2895</v>
      </c>
      <c r="B2569" s="6">
        <v>3318</v>
      </c>
      <c r="C2569" s="6">
        <v>548473</v>
      </c>
      <c r="D2569" s="6">
        <v>5.6724451684717087E-3</v>
      </c>
      <c r="E2569" s="6">
        <v>0.31672793061018106</v>
      </c>
    </row>
    <row r="2570" spans="1:5" x14ac:dyDescent="0.3">
      <c r="A2570" s="7" t="s">
        <v>3047</v>
      </c>
      <c r="B2570" s="6">
        <v>3318</v>
      </c>
      <c r="C2570" s="6">
        <v>548473</v>
      </c>
      <c r="D2570" s="6">
        <v>1.4743820877756364E-3</v>
      </c>
      <c r="E2570" s="6">
        <v>8.2323931518179946E-2</v>
      </c>
    </row>
    <row r="2571" spans="1:5" x14ac:dyDescent="0.3">
      <c r="A2571" s="7" t="s">
        <v>2896</v>
      </c>
      <c r="B2571" s="6">
        <v>3318</v>
      </c>
      <c r="C2571" s="6">
        <v>548473</v>
      </c>
      <c r="D2571" s="6">
        <v>7.4207657033251847E-3</v>
      </c>
      <c r="E2571" s="6">
        <v>0.41434755117966787</v>
      </c>
    </row>
    <row r="2572" spans="1:5" x14ac:dyDescent="0.3">
      <c r="A2572" s="7" t="s">
        <v>2901</v>
      </c>
      <c r="B2572" s="6">
        <v>3318</v>
      </c>
      <c r="C2572" s="6">
        <v>548473</v>
      </c>
      <c r="D2572" s="6">
        <v>4.7843262540601126E-3</v>
      </c>
      <c r="E2572" s="6">
        <v>0.26713872215721823</v>
      </c>
    </row>
    <row r="2573" spans="1:5" x14ac:dyDescent="0.3">
      <c r="A2573" s="7" t="s">
        <v>2897</v>
      </c>
      <c r="B2573" s="6">
        <v>3318</v>
      </c>
      <c r="C2573" s="6">
        <v>548473</v>
      </c>
      <c r="D2573" s="6">
        <v>1.6209478811166464E-3</v>
      </c>
      <c r="E2573" s="6">
        <v>9.0507612284484229E-2</v>
      </c>
    </row>
    <row r="2574" spans="1:5" x14ac:dyDescent="0.3">
      <c r="A2574" s="7" t="s">
        <v>3048</v>
      </c>
      <c r="B2574" s="6">
        <v>3318</v>
      </c>
      <c r="C2574" s="6">
        <v>548473</v>
      </c>
      <c r="D2574" s="6">
        <v>3.2610889018374724E-3</v>
      </c>
      <c r="E2574" s="6">
        <v>0.1820868970502702</v>
      </c>
    </row>
    <row r="2575" spans="1:5" x14ac:dyDescent="0.3">
      <c r="A2575" s="7" t="s">
        <v>3049</v>
      </c>
      <c r="B2575" s="6">
        <v>3318</v>
      </c>
      <c r="C2575" s="6">
        <v>548473</v>
      </c>
      <c r="D2575" s="6">
        <v>2.8266260144337648E-4</v>
      </c>
      <c r="E2575" s="6">
        <v>1.5782812906443965E-2</v>
      </c>
    </row>
    <row r="2576" spans="1:5" x14ac:dyDescent="0.3">
      <c r="A2576" s="7" t="s">
        <v>3050</v>
      </c>
      <c r="B2576" s="6">
        <v>3318</v>
      </c>
      <c r="C2576" s="6">
        <v>548473</v>
      </c>
      <c r="D2576" s="6">
        <v>6.4419155835120107E-3</v>
      </c>
      <c r="E2576" s="6">
        <v>0.35969225463327859</v>
      </c>
    </row>
    <row r="2577" spans="1:5" x14ac:dyDescent="0.3">
      <c r="A2577" s="7" t="s">
        <v>2898</v>
      </c>
      <c r="B2577" s="6">
        <v>3318</v>
      </c>
      <c r="C2577" s="6">
        <v>548473</v>
      </c>
      <c r="D2577" s="6">
        <v>2.5806048613256404E-3</v>
      </c>
      <c r="E2577" s="6">
        <v>0.14409123634957177</v>
      </c>
    </row>
    <row r="2578" spans="1:5" x14ac:dyDescent="0.3">
      <c r="A2578" s="7" t="s">
        <v>2899</v>
      </c>
      <c r="B2578" s="6">
        <v>3318</v>
      </c>
      <c r="C2578" s="6">
        <v>548473</v>
      </c>
      <c r="D2578" s="6">
        <v>3.3029648427920465E-3</v>
      </c>
      <c r="E2578" s="6">
        <v>0.18442509155492856</v>
      </c>
    </row>
    <row r="2579" spans="1:5" x14ac:dyDescent="0.3">
      <c r="A2579" s="7" t="s">
        <v>3074</v>
      </c>
      <c r="B2579" s="6">
        <v>3318</v>
      </c>
      <c r="C2579" s="6">
        <v>548473</v>
      </c>
      <c r="D2579" s="6">
        <v>8.5531609399717989E-3</v>
      </c>
      <c r="E2579" s="6">
        <v>0.47757622757647117</v>
      </c>
    </row>
    <row r="2580" spans="1:5" x14ac:dyDescent="0.3">
      <c r="A2580" s="7" t="s">
        <v>2900</v>
      </c>
      <c r="B2580" s="6">
        <v>3318</v>
      </c>
      <c r="C2580" s="6">
        <v>548473</v>
      </c>
      <c r="D2580" s="6">
        <v>1.1149469279155404E-2</v>
      </c>
      <c r="E2580" s="6">
        <v>0.62254428686528984</v>
      </c>
    </row>
    <row r="2581" spans="1:5" x14ac:dyDescent="0.3">
      <c r="A2581" s="7" t="s">
        <v>3051</v>
      </c>
      <c r="B2581" s="6">
        <v>3318</v>
      </c>
      <c r="C2581" s="6">
        <v>548473</v>
      </c>
      <c r="D2581" s="6">
        <v>5.4525964784601939E-3</v>
      </c>
      <c r="E2581" s="6">
        <v>0.30445240946072466</v>
      </c>
    </row>
    <row r="2582" spans="1:5" x14ac:dyDescent="0.3">
      <c r="A2582" s="7" t="s">
        <v>3052</v>
      </c>
      <c r="B2582" s="6">
        <v>3318</v>
      </c>
      <c r="C2582" s="6">
        <v>548473</v>
      </c>
      <c r="D2582" s="6">
        <v>2.9295710359470927E-3</v>
      </c>
      <c r="E2582" s="6">
        <v>0.16357619055505815</v>
      </c>
    </row>
    <row r="2583" spans="1:5" x14ac:dyDescent="0.3">
      <c r="A2583" s="5" t="s">
        <v>8025</v>
      </c>
      <c r="B2583" s="6">
        <v>9697112</v>
      </c>
      <c r="C2583" s="6">
        <v>1570829115</v>
      </c>
      <c r="D2583" s="6">
        <v>8.472731216045041</v>
      </c>
      <c r="E2583" s="6">
        <v>100.00000000000001</v>
      </c>
    </row>
    <row r="2584" spans="1:5" x14ac:dyDescent="0.3">
      <c r="A2584" s="7" t="s">
        <v>3493</v>
      </c>
      <c r="B2584" s="6">
        <v>17224</v>
      </c>
      <c r="C2584" s="6">
        <v>2790105</v>
      </c>
      <c r="D2584" s="6">
        <v>3.3760732563752414E-2</v>
      </c>
      <c r="E2584" s="6">
        <v>0.398463396310965</v>
      </c>
    </row>
    <row r="2585" spans="1:5" x14ac:dyDescent="0.3">
      <c r="A2585" s="7" t="s">
        <v>3596</v>
      </c>
      <c r="B2585" s="6">
        <v>17224</v>
      </c>
      <c r="C2585" s="6">
        <v>2790105</v>
      </c>
      <c r="D2585" s="6">
        <v>3.5303163055579234E-2</v>
      </c>
      <c r="E2585" s="6">
        <v>0.4166680395658563</v>
      </c>
    </row>
    <row r="2586" spans="1:5" x14ac:dyDescent="0.3">
      <c r="A2586" s="7" t="s">
        <v>3077</v>
      </c>
      <c r="B2586" s="6">
        <v>17224</v>
      </c>
      <c r="C2586" s="6">
        <v>2790105</v>
      </c>
      <c r="D2586" s="6">
        <v>4.0078765155273808E-3</v>
      </c>
      <c r="E2586" s="6">
        <v>4.7303241579734687E-2</v>
      </c>
    </row>
    <row r="2587" spans="1:5" x14ac:dyDescent="0.3">
      <c r="A2587" s="7" t="s">
        <v>3495</v>
      </c>
      <c r="B2587" s="6">
        <v>17224</v>
      </c>
      <c r="C2587" s="6">
        <v>2790105</v>
      </c>
      <c r="D2587" s="6">
        <v>5.9324249685646906E-3</v>
      </c>
      <c r="E2587" s="6">
        <v>7.0017858672659097E-2</v>
      </c>
    </row>
    <row r="2588" spans="1:5" x14ac:dyDescent="0.3">
      <c r="A2588" s="7" t="s">
        <v>3291</v>
      </c>
      <c r="B2588" s="6">
        <v>17224</v>
      </c>
      <c r="C2588" s="6">
        <v>2790105</v>
      </c>
      <c r="D2588" s="6">
        <v>7.4137863798327559E-3</v>
      </c>
      <c r="E2588" s="6">
        <v>8.7501729852978966E-2</v>
      </c>
    </row>
    <row r="2589" spans="1:5" x14ac:dyDescent="0.3">
      <c r="A2589" s="7" t="s">
        <v>3176</v>
      </c>
      <c r="B2589" s="6">
        <v>17224</v>
      </c>
      <c r="C2589" s="6">
        <v>2790105</v>
      </c>
      <c r="D2589" s="6">
        <v>2.4811495015585267E-3</v>
      </c>
      <c r="E2589" s="6">
        <v>2.9283939715447422E-2</v>
      </c>
    </row>
    <row r="2590" spans="1:5" x14ac:dyDescent="0.3">
      <c r="A2590" s="7" t="s">
        <v>3293</v>
      </c>
      <c r="B2590" s="6">
        <v>17224</v>
      </c>
      <c r="C2590" s="6">
        <v>2790105</v>
      </c>
      <c r="D2590" s="6">
        <v>5.105375134711849E-3</v>
      </c>
      <c r="E2590" s="6">
        <v>6.0256545434176627E-2</v>
      </c>
    </row>
    <row r="2591" spans="1:5" x14ac:dyDescent="0.3">
      <c r="A2591" s="7" t="s">
        <v>3079</v>
      </c>
      <c r="B2591" s="6">
        <v>17224</v>
      </c>
      <c r="C2591" s="6">
        <v>2790105</v>
      </c>
      <c r="D2591" s="6">
        <v>9.1289551280971954E-3</v>
      </c>
      <c r="E2591" s="6">
        <v>0.1077451284045154</v>
      </c>
    </row>
    <row r="2592" spans="1:5" x14ac:dyDescent="0.3">
      <c r="A2592" s="7" t="s">
        <v>3178</v>
      </c>
      <c r="B2592" s="6">
        <v>17224</v>
      </c>
      <c r="C2592" s="6">
        <v>2790105</v>
      </c>
      <c r="D2592" s="6">
        <v>3.6048205838396037E-3</v>
      </c>
      <c r="E2592" s="6">
        <v>4.254614588756285E-2</v>
      </c>
    </row>
    <row r="2593" spans="1:5" x14ac:dyDescent="0.3">
      <c r="A2593" s="7" t="s">
        <v>3496</v>
      </c>
      <c r="B2593" s="6">
        <v>17224</v>
      </c>
      <c r="C2593" s="6">
        <v>2790105</v>
      </c>
      <c r="D2593" s="6">
        <v>4.0940711606588798E-2</v>
      </c>
      <c r="E2593" s="6">
        <v>0.4832055987927274</v>
      </c>
    </row>
    <row r="2594" spans="1:5" x14ac:dyDescent="0.3">
      <c r="A2594" s="7" t="s">
        <v>3294</v>
      </c>
      <c r="B2594" s="6">
        <v>17224</v>
      </c>
      <c r="C2594" s="6">
        <v>2790105</v>
      </c>
      <c r="D2594" s="6">
        <v>2.3223698921057659E-3</v>
      </c>
      <c r="E2594" s="6">
        <v>2.740993232156155E-2</v>
      </c>
    </row>
    <row r="2595" spans="1:5" x14ac:dyDescent="0.3">
      <c r="A2595" s="7" t="s">
        <v>3179</v>
      </c>
      <c r="B2595" s="6">
        <v>17224</v>
      </c>
      <c r="C2595" s="6">
        <v>2790105</v>
      </c>
      <c r="D2595" s="6">
        <v>2.8737364480076605E-3</v>
      </c>
      <c r="E2595" s="6">
        <v>3.391747448054986E-2</v>
      </c>
    </row>
    <row r="2596" spans="1:5" x14ac:dyDescent="0.3">
      <c r="A2596" s="7" t="s">
        <v>3350</v>
      </c>
      <c r="B2596" s="6">
        <v>17224</v>
      </c>
      <c r="C2596" s="6">
        <v>2790105</v>
      </c>
      <c r="D2596" s="6">
        <v>1.2519161514544606E-2</v>
      </c>
      <c r="E2596" s="6">
        <v>0.1477582752871556</v>
      </c>
    </row>
    <row r="2597" spans="1:5" x14ac:dyDescent="0.3">
      <c r="A2597" s="7" t="s">
        <v>3180</v>
      </c>
      <c r="B2597" s="6">
        <v>17224</v>
      </c>
      <c r="C2597" s="6">
        <v>2790105</v>
      </c>
      <c r="D2597" s="6">
        <v>2.0519211067741402E-2</v>
      </c>
      <c r="E2597" s="6">
        <v>0.24217941705602089</v>
      </c>
    </row>
    <row r="2598" spans="1:5" x14ac:dyDescent="0.3">
      <c r="A2598" s="7" t="s">
        <v>3181</v>
      </c>
      <c r="B2598" s="6">
        <v>17224</v>
      </c>
      <c r="C2598" s="6">
        <v>2790105</v>
      </c>
      <c r="D2598" s="6">
        <v>3.9537867584610552E-3</v>
      </c>
      <c r="E2598" s="6">
        <v>4.6664843456542801E-2</v>
      </c>
    </row>
    <row r="2599" spans="1:5" x14ac:dyDescent="0.3">
      <c r="A2599" s="7" t="s">
        <v>3353</v>
      </c>
      <c r="B2599" s="6">
        <v>17224</v>
      </c>
      <c r="C2599" s="6">
        <v>2790105</v>
      </c>
      <c r="D2599" s="6">
        <v>1.1725263467280801E-2</v>
      </c>
      <c r="E2599" s="6">
        <v>0.13838823831772623</v>
      </c>
    </row>
    <row r="2600" spans="1:5" x14ac:dyDescent="0.3">
      <c r="A2600" s="7" t="s">
        <v>3080</v>
      </c>
      <c r="B2600" s="6">
        <v>17224</v>
      </c>
      <c r="C2600" s="6">
        <v>2790105</v>
      </c>
      <c r="D2600" s="6">
        <v>3.7758140094041152E-3</v>
      </c>
      <c r="E2600" s="6">
        <v>4.4564307696363027E-2</v>
      </c>
    </row>
    <row r="2601" spans="1:5" x14ac:dyDescent="0.3">
      <c r="A2601" s="7" t="s">
        <v>3497</v>
      </c>
      <c r="B2601" s="6">
        <v>17224</v>
      </c>
      <c r="C2601" s="6">
        <v>2790105</v>
      </c>
      <c r="D2601" s="6">
        <v>8.0157530310547617E-3</v>
      </c>
      <c r="E2601" s="6">
        <v>9.4606483159469373E-2</v>
      </c>
    </row>
    <row r="2602" spans="1:5" x14ac:dyDescent="0.3">
      <c r="A2602" s="7" t="s">
        <v>3448</v>
      </c>
      <c r="B2602" s="6">
        <v>17224</v>
      </c>
      <c r="C2602" s="6">
        <v>2790105</v>
      </c>
      <c r="D2602" s="6">
        <v>6.9374475514744731E-3</v>
      </c>
      <c r="E2602" s="6">
        <v>8.1879707671321356E-2</v>
      </c>
    </row>
    <row r="2603" spans="1:5" x14ac:dyDescent="0.3">
      <c r="A2603" s="7" t="s">
        <v>3355</v>
      </c>
      <c r="B2603" s="6">
        <v>17224</v>
      </c>
      <c r="C2603" s="6">
        <v>2790105</v>
      </c>
      <c r="D2603" s="6">
        <v>7.6179315919863051E-3</v>
      </c>
      <c r="E2603" s="6">
        <v>8.9911167930832245E-2</v>
      </c>
    </row>
    <row r="2604" spans="1:5" x14ac:dyDescent="0.3">
      <c r="A2604" s="7" t="s">
        <v>3081</v>
      </c>
      <c r="B2604" s="6">
        <v>17224</v>
      </c>
      <c r="C2604" s="6">
        <v>2790105</v>
      </c>
      <c r="D2604" s="6">
        <v>1.0720240884371018E-2</v>
      </c>
      <c r="E2604" s="6">
        <v>0.12652638931906396</v>
      </c>
    </row>
    <row r="2605" spans="1:5" x14ac:dyDescent="0.3">
      <c r="A2605" s="7" t="s">
        <v>3182</v>
      </c>
      <c r="B2605" s="6">
        <v>17224</v>
      </c>
      <c r="C2605" s="6">
        <v>2790105</v>
      </c>
      <c r="D2605" s="6">
        <v>1.3782419066674264E-2</v>
      </c>
      <c r="E2605" s="6">
        <v>0.16266796048686299</v>
      </c>
    </row>
    <row r="2606" spans="1:5" x14ac:dyDescent="0.3">
      <c r="A2606" s="7" t="s">
        <v>3598</v>
      </c>
      <c r="B2606" s="6">
        <v>17224</v>
      </c>
      <c r="C2606" s="6">
        <v>2790105</v>
      </c>
      <c r="D2606" s="6">
        <v>7.9459597961304713E-3</v>
      </c>
      <c r="E2606" s="6">
        <v>9.3782743645673391E-2</v>
      </c>
    </row>
    <row r="2607" spans="1:5" x14ac:dyDescent="0.3">
      <c r="A2607" s="7" t="s">
        <v>3498</v>
      </c>
      <c r="B2607" s="6">
        <v>17224</v>
      </c>
      <c r="C2607" s="6">
        <v>2790105</v>
      </c>
      <c r="D2607" s="6">
        <v>3.2227026226291128E-3</v>
      </c>
      <c r="E2607" s="6">
        <v>3.8036172049529811E-2</v>
      </c>
    </row>
    <row r="2608" spans="1:5" x14ac:dyDescent="0.3">
      <c r="A2608" s="7" t="s">
        <v>3599</v>
      </c>
      <c r="B2608" s="6">
        <v>17224</v>
      </c>
      <c r="C2608" s="6">
        <v>2790105</v>
      </c>
      <c r="D2608" s="6">
        <v>4.9047195843045137E-3</v>
      </c>
      <c r="E2608" s="6">
        <v>5.7888294332013153E-2</v>
      </c>
    </row>
    <row r="2609" spans="1:5" x14ac:dyDescent="0.3">
      <c r="A2609" s="7" t="s">
        <v>3499</v>
      </c>
      <c r="B2609" s="6">
        <v>17224</v>
      </c>
      <c r="C2609" s="6">
        <v>2790105</v>
      </c>
      <c r="D2609" s="6">
        <v>3.8229244429780112E-3</v>
      </c>
      <c r="E2609" s="6">
        <v>4.5120331868175323E-2</v>
      </c>
    </row>
    <row r="2610" spans="1:5" x14ac:dyDescent="0.3">
      <c r="A2610" s="7" t="s">
        <v>3295</v>
      </c>
      <c r="B2610" s="6">
        <v>17224</v>
      </c>
      <c r="C2610" s="6">
        <v>2790105</v>
      </c>
      <c r="D2610" s="6">
        <v>4.3010081022094009E-3</v>
      </c>
      <c r="E2610" s="6">
        <v>5.0762947537677842E-2</v>
      </c>
    </row>
    <row r="2611" spans="1:5" x14ac:dyDescent="0.3">
      <c r="A2611" s="7" t="s">
        <v>3183</v>
      </c>
      <c r="B2611" s="6">
        <v>17224</v>
      </c>
      <c r="C2611" s="6">
        <v>2790105</v>
      </c>
      <c r="D2611" s="6">
        <v>5.7631763738732866E-3</v>
      </c>
      <c r="E2611" s="6">
        <v>6.8020290351703816E-2</v>
      </c>
    </row>
    <row r="2612" spans="1:5" x14ac:dyDescent="0.3">
      <c r="A2612" s="7" t="s">
        <v>3500</v>
      </c>
      <c r="B2612" s="6">
        <v>17224</v>
      </c>
      <c r="C2612" s="6">
        <v>2790105</v>
      </c>
      <c r="D2612" s="6">
        <v>8.1692981478882001E-3</v>
      </c>
      <c r="E2612" s="6">
        <v>9.6418710089820558E-2</v>
      </c>
    </row>
    <row r="2613" spans="1:5" x14ac:dyDescent="0.3">
      <c r="A2613" s="7" t="s">
        <v>3184</v>
      </c>
      <c r="B2613" s="6">
        <v>17224</v>
      </c>
      <c r="C2613" s="6">
        <v>2790105</v>
      </c>
      <c r="D2613" s="6">
        <v>4.4648477211941727E-2</v>
      </c>
      <c r="E2613" s="6">
        <v>0.52696676046313928</v>
      </c>
    </row>
    <row r="2614" spans="1:5" x14ac:dyDescent="0.3">
      <c r="A2614" s="7" t="s">
        <v>3185</v>
      </c>
      <c r="B2614" s="6">
        <v>17224</v>
      </c>
      <c r="C2614" s="6">
        <v>2790105</v>
      </c>
      <c r="D2614" s="6">
        <v>1.1151214110028512E-2</v>
      </c>
      <c r="E2614" s="6">
        <v>0.13161298081675421</v>
      </c>
    </row>
    <row r="2615" spans="1:5" x14ac:dyDescent="0.3">
      <c r="A2615" s="7" t="s">
        <v>3186</v>
      </c>
      <c r="B2615" s="6">
        <v>17224</v>
      </c>
      <c r="C2615" s="6">
        <v>2790105</v>
      </c>
      <c r="D2615" s="6">
        <v>1.5302166757150688E-3</v>
      </c>
      <c r="E2615" s="6">
        <v>1.8060488839977067E-2</v>
      </c>
    </row>
    <row r="2616" spans="1:5" x14ac:dyDescent="0.3">
      <c r="A2616" s="7" t="s">
        <v>3356</v>
      </c>
      <c r="B2616" s="6">
        <v>17224</v>
      </c>
      <c r="C2616" s="6">
        <v>2790105</v>
      </c>
      <c r="D2616" s="6">
        <v>1.5619725976056209E-2</v>
      </c>
      <c r="E2616" s="6">
        <v>0.18435290318754241</v>
      </c>
    </row>
    <row r="2617" spans="1:5" x14ac:dyDescent="0.3">
      <c r="A2617" s="7" t="s">
        <v>3296</v>
      </c>
      <c r="B2617" s="6">
        <v>17224</v>
      </c>
      <c r="C2617" s="6">
        <v>2790105</v>
      </c>
      <c r="D2617" s="6">
        <v>6.0249010048393755E-3</v>
      </c>
      <c r="E2617" s="6">
        <v>7.1109313528438786E-2</v>
      </c>
    </row>
    <row r="2618" spans="1:5" x14ac:dyDescent="0.3">
      <c r="A2618" s="7" t="s">
        <v>3082</v>
      </c>
      <c r="B2618" s="6">
        <v>17224</v>
      </c>
      <c r="C2618" s="6">
        <v>2790105</v>
      </c>
      <c r="D2618" s="6">
        <v>4.6429949533384248E-3</v>
      </c>
      <c r="E2618" s="6">
        <v>5.4799271155278197E-2</v>
      </c>
    </row>
    <row r="2619" spans="1:5" x14ac:dyDescent="0.3">
      <c r="A2619" s="7" t="s">
        <v>3600</v>
      </c>
      <c r="B2619" s="6">
        <v>17224</v>
      </c>
      <c r="C2619" s="6">
        <v>2790105</v>
      </c>
      <c r="D2619" s="6">
        <v>1.8383538079058112E-2</v>
      </c>
      <c r="E2619" s="6">
        <v>0.21697298793386363</v>
      </c>
    </row>
    <row r="2620" spans="1:5" x14ac:dyDescent="0.3">
      <c r="A2620" s="7" t="s">
        <v>3501</v>
      </c>
      <c r="B2620" s="6">
        <v>17224</v>
      </c>
      <c r="C2620" s="6">
        <v>2790105</v>
      </c>
      <c r="D2620" s="6">
        <v>6.3267567458869323E-3</v>
      </c>
      <c r="E2620" s="6">
        <v>7.4671986925606434E-2</v>
      </c>
    </row>
    <row r="2621" spans="1:5" x14ac:dyDescent="0.3">
      <c r="A2621" s="7" t="s">
        <v>3601</v>
      </c>
      <c r="B2621" s="6">
        <v>17224</v>
      </c>
      <c r="C2621" s="6">
        <v>2790105</v>
      </c>
      <c r="D2621" s="6">
        <v>2.3973976196493781E-3</v>
      </c>
      <c r="E2621" s="6">
        <v>2.8295452298892233E-2</v>
      </c>
    </row>
    <row r="2622" spans="1:5" x14ac:dyDescent="0.3">
      <c r="A2622" s="7" t="s">
        <v>3502</v>
      </c>
      <c r="B2622" s="6">
        <v>17224</v>
      </c>
      <c r="C2622" s="6">
        <v>2790105</v>
      </c>
      <c r="D2622" s="6">
        <v>5.4229343536173705E-3</v>
      </c>
      <c r="E2622" s="6">
        <v>6.4004560221948364E-2</v>
      </c>
    </row>
    <row r="2623" spans="1:5" x14ac:dyDescent="0.3">
      <c r="A2623" s="7" t="s">
        <v>3287</v>
      </c>
      <c r="B2623" s="6">
        <v>17224</v>
      </c>
      <c r="C2623" s="6">
        <v>2790105</v>
      </c>
      <c r="D2623" s="6">
        <v>1.1083165705977329E-2</v>
      </c>
      <c r="E2623" s="6">
        <v>0.1308098347908031</v>
      </c>
    </row>
    <row r="2624" spans="1:5" x14ac:dyDescent="0.3">
      <c r="A2624" s="7" t="s">
        <v>3503</v>
      </c>
      <c r="B2624" s="6">
        <v>17224</v>
      </c>
      <c r="C2624" s="6">
        <v>2790105</v>
      </c>
      <c r="D2624" s="6">
        <v>1.278961029987623E-3</v>
      </c>
      <c r="E2624" s="6">
        <v>1.5095026590311506E-2</v>
      </c>
    </row>
    <row r="2625" spans="1:5" x14ac:dyDescent="0.3">
      <c r="A2625" s="7" t="s">
        <v>3083</v>
      </c>
      <c r="B2625" s="6">
        <v>17224</v>
      </c>
      <c r="C2625" s="6">
        <v>2790105</v>
      </c>
      <c r="D2625" s="6">
        <v>1.1714794482042157E-2</v>
      </c>
      <c r="E2625" s="6">
        <v>0.13826467739065681</v>
      </c>
    </row>
    <row r="2626" spans="1:5" x14ac:dyDescent="0.3">
      <c r="A2626" s="7" t="s">
        <v>3187</v>
      </c>
      <c r="B2626" s="6">
        <v>17224</v>
      </c>
      <c r="C2626" s="6">
        <v>2790105</v>
      </c>
      <c r="D2626" s="6">
        <v>7.4999810249642557E-2</v>
      </c>
      <c r="E2626" s="6">
        <v>0.88519048152517021</v>
      </c>
    </row>
    <row r="2627" spans="1:5" x14ac:dyDescent="0.3">
      <c r="A2627" s="7" t="s">
        <v>3504</v>
      </c>
      <c r="B2627" s="6">
        <v>17224</v>
      </c>
      <c r="C2627" s="6">
        <v>2790105</v>
      </c>
      <c r="D2627" s="6">
        <v>6.8624198239308617E-3</v>
      </c>
      <c r="E2627" s="6">
        <v>8.0994187693990652E-2</v>
      </c>
    </row>
    <row r="2628" spans="1:5" x14ac:dyDescent="0.3">
      <c r="A2628" s="7" t="s">
        <v>3084</v>
      </c>
      <c r="B2628" s="6">
        <v>17224</v>
      </c>
      <c r="C2628" s="6">
        <v>2790105</v>
      </c>
      <c r="D2628" s="6">
        <v>5.2484512663066437E-3</v>
      </c>
      <c r="E2628" s="6">
        <v>6.1945211437458396E-2</v>
      </c>
    </row>
    <row r="2629" spans="1:5" x14ac:dyDescent="0.3">
      <c r="A2629" s="7" t="s">
        <v>3297</v>
      </c>
      <c r="B2629" s="6">
        <v>17224</v>
      </c>
      <c r="C2629" s="6">
        <v>2790105</v>
      </c>
      <c r="D2629" s="6">
        <v>6.2100275604760564E-2</v>
      </c>
      <c r="E2629" s="6">
        <v>0.73294282588782644</v>
      </c>
    </row>
    <row r="2630" spans="1:5" x14ac:dyDescent="0.3">
      <c r="A2630" s="7" t="s">
        <v>3602</v>
      </c>
      <c r="B2630" s="6">
        <v>17224</v>
      </c>
      <c r="C2630" s="6">
        <v>2790105</v>
      </c>
      <c r="D2630" s="6">
        <v>4.5819258727796694E-3</v>
      </c>
      <c r="E2630" s="6">
        <v>5.40784990807067E-2</v>
      </c>
    </row>
    <row r="2631" spans="1:5" x14ac:dyDescent="0.3">
      <c r="A2631" s="7" t="s">
        <v>3085</v>
      </c>
      <c r="B2631" s="6">
        <v>17224</v>
      </c>
      <c r="C2631" s="6">
        <v>2790105</v>
      </c>
      <c r="D2631" s="6">
        <v>3.1180127702426777E-3</v>
      </c>
      <c r="E2631" s="6">
        <v>3.6800562778835824E-2</v>
      </c>
    </row>
    <row r="2632" spans="1:5" x14ac:dyDescent="0.3">
      <c r="A2632" s="7" t="s">
        <v>3505</v>
      </c>
      <c r="B2632" s="6">
        <v>17224</v>
      </c>
      <c r="C2632" s="6">
        <v>2790105</v>
      </c>
      <c r="D2632" s="6">
        <v>4.555753409683061E-3</v>
      </c>
      <c r="E2632" s="6">
        <v>5.3769596763033202E-2</v>
      </c>
    </row>
    <row r="2633" spans="1:5" x14ac:dyDescent="0.3">
      <c r="A2633" s="7" t="s">
        <v>3188</v>
      </c>
      <c r="B2633" s="6">
        <v>17224</v>
      </c>
      <c r="C2633" s="6">
        <v>2790105</v>
      </c>
      <c r="D2633" s="6">
        <v>1.1357104153055169E-2</v>
      </c>
      <c r="E2633" s="6">
        <v>0.13404301238245236</v>
      </c>
    </row>
    <row r="2634" spans="1:5" x14ac:dyDescent="0.3">
      <c r="A2634" s="7" t="s">
        <v>3086</v>
      </c>
      <c r="B2634" s="6">
        <v>17224</v>
      </c>
      <c r="C2634" s="6">
        <v>2790105</v>
      </c>
      <c r="D2634" s="6">
        <v>3.5315376871690981E-3</v>
      </c>
      <c r="E2634" s="6">
        <v>4.1681219398077063E-2</v>
      </c>
    </row>
    <row r="2635" spans="1:5" x14ac:dyDescent="0.3">
      <c r="A2635" s="7" t="s">
        <v>3298</v>
      </c>
      <c r="B2635" s="6">
        <v>17224</v>
      </c>
      <c r="C2635" s="6">
        <v>2790105</v>
      </c>
      <c r="D2635" s="6">
        <v>1.4272716542017402E-3</v>
      </c>
      <c r="E2635" s="6">
        <v>1.6845473057127983E-2</v>
      </c>
    </row>
    <row r="2636" spans="1:5" x14ac:dyDescent="0.3">
      <c r="A2636" s="7" t="s">
        <v>3352</v>
      </c>
      <c r="B2636" s="6">
        <v>17224</v>
      </c>
      <c r="C2636" s="6">
        <v>2790105</v>
      </c>
      <c r="D2636" s="6">
        <v>2.4415418407389918E-2</v>
      </c>
      <c r="E2636" s="6">
        <v>0.28816467541368196</v>
      </c>
    </row>
    <row r="2637" spans="1:5" x14ac:dyDescent="0.3">
      <c r="A2637" s="7" t="s">
        <v>3595</v>
      </c>
      <c r="B2637" s="6">
        <v>17224</v>
      </c>
      <c r="C2637" s="6">
        <v>2790105</v>
      </c>
      <c r="D2637" s="6">
        <v>1.2180664325161796E-2</v>
      </c>
      <c r="E2637" s="6">
        <v>0.14376313864524506</v>
      </c>
    </row>
    <row r="2638" spans="1:5" x14ac:dyDescent="0.3">
      <c r="A2638" s="7" t="s">
        <v>3506</v>
      </c>
      <c r="B2638" s="6">
        <v>17224</v>
      </c>
      <c r="C2638" s="6">
        <v>2790105</v>
      </c>
      <c r="D2638" s="6">
        <v>1.4792676142203368E-2</v>
      </c>
      <c r="E2638" s="6">
        <v>0.17459158994905993</v>
      </c>
    </row>
    <row r="2639" spans="1:5" x14ac:dyDescent="0.3">
      <c r="A2639" s="7" t="s">
        <v>3357</v>
      </c>
      <c r="B2639" s="6">
        <v>17224</v>
      </c>
      <c r="C2639" s="6">
        <v>2790105</v>
      </c>
      <c r="D2639" s="6">
        <v>1.031718495268324E-2</v>
      </c>
      <c r="E2639" s="6">
        <v>0.12176929362689214</v>
      </c>
    </row>
    <row r="2640" spans="1:5" x14ac:dyDescent="0.3">
      <c r="A2640" s="7" t="s">
        <v>3603</v>
      </c>
      <c r="B2640" s="6">
        <v>17224</v>
      </c>
      <c r="C2640" s="6">
        <v>2790105</v>
      </c>
      <c r="D2640" s="6">
        <v>2.6312049566457512E-3</v>
      </c>
      <c r="E2640" s="6">
        <v>3.1054979670108798E-2</v>
      </c>
    </row>
    <row r="2641" spans="1:5" x14ac:dyDescent="0.3">
      <c r="A2641" s="7" t="s">
        <v>3087</v>
      </c>
      <c r="B2641" s="6">
        <v>17224</v>
      </c>
      <c r="C2641" s="6">
        <v>2790105</v>
      </c>
      <c r="D2641" s="6">
        <v>2.5369840894979589E-3</v>
      </c>
      <c r="E2641" s="6">
        <v>2.9942931326484217E-2</v>
      </c>
    </row>
    <row r="2642" spans="1:5" x14ac:dyDescent="0.3">
      <c r="A2642" s="7" t="s">
        <v>3088</v>
      </c>
      <c r="B2642" s="6">
        <v>17224</v>
      </c>
      <c r="C2642" s="6">
        <v>2790105</v>
      </c>
      <c r="D2642" s="6">
        <v>6.1871702760383515E-3</v>
      </c>
      <c r="E2642" s="6">
        <v>7.3024507898014457E-2</v>
      </c>
    </row>
    <row r="2643" spans="1:5" x14ac:dyDescent="0.3">
      <c r="A2643" s="7" t="s">
        <v>3507</v>
      </c>
      <c r="B2643" s="6">
        <v>17224</v>
      </c>
      <c r="C2643" s="6">
        <v>2790105</v>
      </c>
      <c r="D2643" s="6">
        <v>5.8434385940362207E-3</v>
      </c>
      <c r="E2643" s="6">
        <v>6.8967590792569214E-2</v>
      </c>
    </row>
    <row r="2644" spans="1:5" x14ac:dyDescent="0.3">
      <c r="A2644" s="7" t="s">
        <v>3089</v>
      </c>
      <c r="B2644" s="6">
        <v>17224</v>
      </c>
      <c r="C2644" s="6">
        <v>2790105</v>
      </c>
      <c r="D2644" s="6">
        <v>2.7648590015257674E-2</v>
      </c>
      <c r="E2644" s="6">
        <v>0.32632440839028121</v>
      </c>
    </row>
    <row r="2645" spans="1:5" x14ac:dyDescent="0.3">
      <c r="A2645" s="7" t="s">
        <v>3358</v>
      </c>
      <c r="B2645" s="6">
        <v>17224</v>
      </c>
      <c r="C2645" s="6">
        <v>2790105</v>
      </c>
      <c r="D2645" s="6">
        <v>1.3522439266581279E-2</v>
      </c>
      <c r="E2645" s="6">
        <v>0.15959953079797293</v>
      </c>
    </row>
    <row r="2646" spans="1:5" x14ac:dyDescent="0.3">
      <c r="A2646" s="7" t="s">
        <v>3189</v>
      </c>
      <c r="B2646" s="6">
        <v>17224</v>
      </c>
      <c r="C2646" s="6">
        <v>2790105</v>
      </c>
      <c r="D2646" s="6">
        <v>1.5167814779921428E-2</v>
      </c>
      <c r="E2646" s="6">
        <v>0.17901918983571338</v>
      </c>
    </row>
    <row r="2647" spans="1:5" x14ac:dyDescent="0.3">
      <c r="A2647" s="7" t="s">
        <v>3190</v>
      </c>
      <c r="B2647" s="6">
        <v>17224</v>
      </c>
      <c r="C2647" s="6">
        <v>2790105</v>
      </c>
      <c r="D2647" s="6">
        <v>1.1728753129027015E-2</v>
      </c>
      <c r="E2647" s="6">
        <v>0.13842942529341601</v>
      </c>
    </row>
    <row r="2648" spans="1:5" x14ac:dyDescent="0.3">
      <c r="A2648" s="7" t="s">
        <v>3090</v>
      </c>
      <c r="B2648" s="6">
        <v>17224</v>
      </c>
      <c r="C2648" s="6">
        <v>2790105</v>
      </c>
      <c r="D2648" s="6">
        <v>2.4532322075888104E-3</v>
      </c>
      <c r="E2648" s="6">
        <v>2.8954443909929028E-2</v>
      </c>
    </row>
    <row r="2649" spans="1:5" x14ac:dyDescent="0.3">
      <c r="A2649" s="7" t="s">
        <v>3091</v>
      </c>
      <c r="B2649" s="6">
        <v>17224</v>
      </c>
      <c r="C2649" s="6">
        <v>2790105</v>
      </c>
      <c r="D2649" s="6">
        <v>4.3550978592757257E-3</v>
      </c>
      <c r="E2649" s="6">
        <v>5.1401345660869735E-2</v>
      </c>
    </row>
    <row r="2650" spans="1:5" x14ac:dyDescent="0.3">
      <c r="A2650" s="7" t="s">
        <v>3191</v>
      </c>
      <c r="B2650" s="6">
        <v>17224</v>
      </c>
      <c r="C2650" s="6">
        <v>2790105</v>
      </c>
      <c r="D2650" s="6">
        <v>5.4229343536173705E-3</v>
      </c>
      <c r="E2650" s="6">
        <v>6.4004560221948364E-2</v>
      </c>
    </row>
    <row r="2651" spans="1:5" x14ac:dyDescent="0.3">
      <c r="A2651" s="7" t="s">
        <v>3192</v>
      </c>
      <c r="B2651" s="6">
        <v>17224</v>
      </c>
      <c r="C2651" s="6">
        <v>2790105</v>
      </c>
      <c r="D2651" s="6">
        <v>6.8048404051183212E-3</v>
      </c>
      <c r="E2651" s="6">
        <v>8.0314602595108961E-2</v>
      </c>
    </row>
    <row r="2652" spans="1:5" x14ac:dyDescent="0.3">
      <c r="A2652" s="7" t="s">
        <v>3508</v>
      </c>
      <c r="B2652" s="6">
        <v>17224</v>
      </c>
      <c r="C2652" s="6">
        <v>2790105</v>
      </c>
      <c r="D2652" s="6">
        <v>1.1885787907606669E-2</v>
      </c>
      <c r="E2652" s="6">
        <v>0.140282839199457</v>
      </c>
    </row>
    <row r="2653" spans="1:5" x14ac:dyDescent="0.3">
      <c r="A2653" s="7" t="s">
        <v>3092</v>
      </c>
      <c r="B2653" s="6">
        <v>17224</v>
      </c>
      <c r="C2653" s="6">
        <v>2790105</v>
      </c>
      <c r="D2653" s="6">
        <v>3.3994539900748785E-2</v>
      </c>
      <c r="E2653" s="6">
        <v>0.40122292368218154</v>
      </c>
    </row>
    <row r="2654" spans="1:5" x14ac:dyDescent="0.3">
      <c r="A2654" s="7" t="s">
        <v>3093</v>
      </c>
      <c r="B2654" s="6">
        <v>17224</v>
      </c>
      <c r="C2654" s="6">
        <v>2790105</v>
      </c>
      <c r="D2654" s="6">
        <v>1.1981753605627568E-2</v>
      </c>
      <c r="E2654" s="6">
        <v>0.14141548103092647</v>
      </c>
    </row>
    <row r="2655" spans="1:5" x14ac:dyDescent="0.3">
      <c r="A2655" s="7" t="s">
        <v>3509</v>
      </c>
      <c r="B2655" s="6">
        <v>17224</v>
      </c>
      <c r="C2655" s="6">
        <v>2790105</v>
      </c>
      <c r="D2655" s="6">
        <v>2.7854480058284333E-2</v>
      </c>
      <c r="E2655" s="6">
        <v>0.32875443995597936</v>
      </c>
    </row>
    <row r="2656" spans="1:5" x14ac:dyDescent="0.3">
      <c r="A2656" s="7" t="s">
        <v>3359</v>
      </c>
      <c r="B2656" s="6">
        <v>17224</v>
      </c>
      <c r="C2656" s="6">
        <v>2790105</v>
      </c>
      <c r="D2656" s="6">
        <v>1.3855701963344768E-2</v>
      </c>
      <c r="E2656" s="6">
        <v>0.1635328869763488</v>
      </c>
    </row>
    <row r="2657" spans="1:5" x14ac:dyDescent="0.3">
      <c r="A2657" s="7" t="s">
        <v>3299</v>
      </c>
      <c r="B2657" s="6">
        <v>17224</v>
      </c>
      <c r="C2657" s="6">
        <v>2790105</v>
      </c>
      <c r="D2657" s="6">
        <v>3.7915174872620804E-3</v>
      </c>
      <c r="E2657" s="6">
        <v>4.4749649086967123E-2</v>
      </c>
    </row>
    <row r="2658" spans="1:5" x14ac:dyDescent="0.3">
      <c r="A2658" s="7" t="s">
        <v>3094</v>
      </c>
      <c r="B2658" s="6">
        <v>17224</v>
      </c>
      <c r="C2658" s="6">
        <v>2790105</v>
      </c>
      <c r="D2658" s="6">
        <v>1.2866382858292951E-2</v>
      </c>
      <c r="E2658" s="6">
        <v>0.15185637936829063</v>
      </c>
    </row>
    <row r="2659" spans="1:5" x14ac:dyDescent="0.3">
      <c r="A2659" s="7" t="s">
        <v>3193</v>
      </c>
      <c r="B2659" s="6">
        <v>17224</v>
      </c>
      <c r="C2659" s="6">
        <v>2790105</v>
      </c>
      <c r="D2659" s="6">
        <v>1.9578747227136588E-2</v>
      </c>
      <c r="E2659" s="6">
        <v>0.23107952710761992</v>
      </c>
    </row>
    <row r="2660" spans="1:5" x14ac:dyDescent="0.3">
      <c r="A2660" s="7" t="s">
        <v>3604</v>
      </c>
      <c r="B2660" s="6">
        <v>17224</v>
      </c>
      <c r="C2660" s="6">
        <v>2790105</v>
      </c>
      <c r="D2660" s="6">
        <v>1.4290164850748474E-3</v>
      </c>
      <c r="E2660" s="6">
        <v>1.6866066544972882E-2</v>
      </c>
    </row>
    <row r="2661" spans="1:5" x14ac:dyDescent="0.3">
      <c r="A2661" s="7" t="s">
        <v>3194</v>
      </c>
      <c r="B2661" s="6">
        <v>17224</v>
      </c>
      <c r="C2661" s="6">
        <v>2790105</v>
      </c>
      <c r="D2661" s="6">
        <v>4.5487740861906321E-3</v>
      </c>
      <c r="E2661" s="6">
        <v>5.3687222811653605E-2</v>
      </c>
    </row>
    <row r="2662" spans="1:5" x14ac:dyDescent="0.3">
      <c r="A2662" s="7" t="s">
        <v>3195</v>
      </c>
      <c r="B2662" s="6">
        <v>17224</v>
      </c>
      <c r="C2662" s="6">
        <v>2790105</v>
      </c>
      <c r="D2662" s="6">
        <v>2.3084112451209073E-3</v>
      </c>
      <c r="E2662" s="6">
        <v>2.7245184418802346E-2</v>
      </c>
    </row>
    <row r="2663" spans="1:5" x14ac:dyDescent="0.3">
      <c r="A2663" s="7" t="s">
        <v>3196</v>
      </c>
      <c r="B2663" s="6">
        <v>17224</v>
      </c>
      <c r="C2663" s="6">
        <v>2790105</v>
      </c>
      <c r="D2663" s="6">
        <v>1.8537083195891552E-2</v>
      </c>
      <c r="E2663" s="6">
        <v>0.21878521486421476</v>
      </c>
    </row>
    <row r="2664" spans="1:5" x14ac:dyDescent="0.3">
      <c r="A2664" s="7" t="s">
        <v>3450</v>
      </c>
      <c r="B2664" s="6">
        <v>17224</v>
      </c>
      <c r="C2664" s="6">
        <v>2790105</v>
      </c>
      <c r="D2664" s="6">
        <v>1.210214693587197E-2</v>
      </c>
      <c r="E2664" s="6">
        <v>0.14283643169222454</v>
      </c>
    </row>
    <row r="2665" spans="1:5" x14ac:dyDescent="0.3">
      <c r="A2665" s="7" t="s">
        <v>3197</v>
      </c>
      <c r="B2665" s="6">
        <v>17224</v>
      </c>
      <c r="C2665" s="6">
        <v>2790105</v>
      </c>
      <c r="D2665" s="6">
        <v>3.1249920937351061E-3</v>
      </c>
      <c r="E2665" s="6">
        <v>3.6882936730215421E-2</v>
      </c>
    </row>
    <row r="2666" spans="1:5" x14ac:dyDescent="0.3">
      <c r="A2666" s="7" t="s">
        <v>3513</v>
      </c>
      <c r="B2666" s="6">
        <v>17224</v>
      </c>
      <c r="C2666" s="6">
        <v>2790105</v>
      </c>
      <c r="D2666" s="6">
        <v>9.9874119176659674E-3</v>
      </c>
      <c r="E2666" s="6">
        <v>0.11787712442420607</v>
      </c>
    </row>
    <row r="2667" spans="1:5" x14ac:dyDescent="0.3">
      <c r="A2667" s="7" t="s">
        <v>3510</v>
      </c>
      <c r="B2667" s="6">
        <v>17224</v>
      </c>
      <c r="C2667" s="6">
        <v>2790105</v>
      </c>
      <c r="D2667" s="6">
        <v>2.4722508641056795E-2</v>
      </c>
      <c r="E2667" s="6">
        <v>0.29178912927438433</v>
      </c>
    </row>
    <row r="2668" spans="1:5" x14ac:dyDescent="0.3">
      <c r="A2668" s="7" t="s">
        <v>3511</v>
      </c>
      <c r="B2668" s="6">
        <v>17224</v>
      </c>
      <c r="C2668" s="6">
        <v>2790105</v>
      </c>
      <c r="D2668" s="6">
        <v>4.7546641292172892E-3</v>
      </c>
      <c r="E2668" s="6">
        <v>5.6117254377351773E-2</v>
      </c>
    </row>
    <row r="2669" spans="1:5" x14ac:dyDescent="0.3">
      <c r="A2669" s="7" t="s">
        <v>3451</v>
      </c>
      <c r="B2669" s="6">
        <v>17224</v>
      </c>
      <c r="C2669" s="6">
        <v>2790105</v>
      </c>
      <c r="D2669" s="6">
        <v>1.8045040889675304E-2</v>
      </c>
      <c r="E2669" s="6">
        <v>0.21297785129195304</v>
      </c>
    </row>
    <row r="2670" spans="1:5" x14ac:dyDescent="0.3">
      <c r="A2670" s="7" t="s">
        <v>3452</v>
      </c>
      <c r="B2670" s="6">
        <v>17224</v>
      </c>
      <c r="C2670" s="6">
        <v>2790105</v>
      </c>
      <c r="D2670" s="6">
        <v>2.2543214880545823E-2</v>
      </c>
      <c r="E2670" s="6">
        <v>0.26606786295610457</v>
      </c>
    </row>
    <row r="2671" spans="1:5" x14ac:dyDescent="0.3">
      <c r="A2671" s="7" t="s">
        <v>3512</v>
      </c>
      <c r="B2671" s="6">
        <v>17224</v>
      </c>
      <c r="C2671" s="6">
        <v>2790105</v>
      </c>
      <c r="D2671" s="6">
        <v>2.0971122263876183E-2</v>
      </c>
      <c r="E2671" s="6">
        <v>0.24751313040784992</v>
      </c>
    </row>
    <row r="2672" spans="1:5" x14ac:dyDescent="0.3">
      <c r="A2672" s="7" t="s">
        <v>3312</v>
      </c>
      <c r="B2672" s="6">
        <v>17224</v>
      </c>
      <c r="C2672" s="6">
        <v>2790105</v>
      </c>
      <c r="D2672" s="6">
        <v>2.044941783281711E-3</v>
      </c>
      <c r="E2672" s="6">
        <v>2.413556775422249E-2</v>
      </c>
    </row>
    <row r="2673" spans="1:5" x14ac:dyDescent="0.3">
      <c r="A2673" s="7" t="s">
        <v>3605</v>
      </c>
      <c r="B2673" s="6">
        <v>17224</v>
      </c>
      <c r="C2673" s="6">
        <v>2790105</v>
      </c>
      <c r="D2673" s="6">
        <v>4.9780024809750181E-3</v>
      </c>
      <c r="E2673" s="6">
        <v>5.875322082149894E-2</v>
      </c>
    </row>
    <row r="2674" spans="1:5" x14ac:dyDescent="0.3">
      <c r="A2674" s="7" t="s">
        <v>3606</v>
      </c>
      <c r="B2674" s="6">
        <v>17224</v>
      </c>
      <c r="C2674" s="6">
        <v>2790105</v>
      </c>
      <c r="D2674" s="6">
        <v>1.7570446892190129E-3</v>
      </c>
      <c r="E2674" s="6">
        <v>2.0737642259814032E-2</v>
      </c>
    </row>
    <row r="2675" spans="1:5" x14ac:dyDescent="0.3">
      <c r="A2675" s="7" t="s">
        <v>3514</v>
      </c>
      <c r="B2675" s="6">
        <v>17224</v>
      </c>
      <c r="C2675" s="6">
        <v>2790105</v>
      </c>
      <c r="D2675" s="6">
        <v>4.3062425948287219E-3</v>
      </c>
      <c r="E2675" s="6">
        <v>5.0824728001212544E-2</v>
      </c>
    </row>
    <row r="2676" spans="1:5" x14ac:dyDescent="0.3">
      <c r="A2676" s="7" t="s">
        <v>3453</v>
      </c>
      <c r="B2676" s="6">
        <v>17224</v>
      </c>
      <c r="C2676" s="6">
        <v>2790105</v>
      </c>
      <c r="D2676" s="6">
        <v>2.0576790486553941E-2</v>
      </c>
      <c r="E2676" s="6">
        <v>0.24285900215490255</v>
      </c>
    </row>
    <row r="2677" spans="1:5" x14ac:dyDescent="0.3">
      <c r="A2677" s="7" t="s">
        <v>3360</v>
      </c>
      <c r="B2677" s="6">
        <v>17224</v>
      </c>
      <c r="C2677" s="6">
        <v>2790105</v>
      </c>
      <c r="D2677" s="6">
        <v>8.1605739935226643E-3</v>
      </c>
      <c r="E2677" s="6">
        <v>9.6315742650596059E-2</v>
      </c>
    </row>
    <row r="2678" spans="1:5" x14ac:dyDescent="0.3">
      <c r="A2678" s="7" t="s">
        <v>3095</v>
      </c>
      <c r="B2678" s="6">
        <v>17224</v>
      </c>
      <c r="C2678" s="6">
        <v>2790105</v>
      </c>
      <c r="D2678" s="6">
        <v>1.4072060991610069E-2</v>
      </c>
      <c r="E2678" s="6">
        <v>0.16608647946911637</v>
      </c>
    </row>
    <row r="2679" spans="1:5" x14ac:dyDescent="0.3">
      <c r="A2679" s="7" t="s">
        <v>3361</v>
      </c>
      <c r="B2679" s="6">
        <v>17224</v>
      </c>
      <c r="C2679" s="6">
        <v>2790105</v>
      </c>
      <c r="D2679" s="6">
        <v>1.9428691772049363E-2</v>
      </c>
      <c r="E2679" s="6">
        <v>0.22930848715295854</v>
      </c>
    </row>
    <row r="2680" spans="1:5" x14ac:dyDescent="0.3">
      <c r="A2680" s="7" t="s">
        <v>3515</v>
      </c>
      <c r="B2680" s="6">
        <v>17224</v>
      </c>
      <c r="C2680" s="6">
        <v>2790105</v>
      </c>
      <c r="D2680" s="6">
        <v>2.7917293969716194E-3</v>
      </c>
      <c r="E2680" s="6">
        <v>3.2949580551839573E-2</v>
      </c>
    </row>
    <row r="2681" spans="1:5" x14ac:dyDescent="0.3">
      <c r="A2681" s="7" t="s">
        <v>3516</v>
      </c>
      <c r="B2681" s="6">
        <v>17224</v>
      </c>
      <c r="C2681" s="6">
        <v>2790105</v>
      </c>
      <c r="D2681" s="6">
        <v>1.3156024783228757E-2</v>
      </c>
      <c r="E2681" s="6">
        <v>0.15527489835054398</v>
      </c>
    </row>
    <row r="2682" spans="1:5" x14ac:dyDescent="0.3">
      <c r="A2682" s="7" t="s">
        <v>3198</v>
      </c>
      <c r="B2682" s="6">
        <v>17224</v>
      </c>
      <c r="C2682" s="6">
        <v>2790105</v>
      </c>
      <c r="D2682" s="6">
        <v>6.3633981942221845E-3</v>
      </c>
      <c r="E2682" s="6">
        <v>7.5104450170349335E-2</v>
      </c>
    </row>
    <row r="2683" spans="1:5" x14ac:dyDescent="0.3">
      <c r="A2683" s="7" t="s">
        <v>3199</v>
      </c>
      <c r="B2683" s="6">
        <v>17224</v>
      </c>
      <c r="C2683" s="6">
        <v>2790105</v>
      </c>
      <c r="D2683" s="6">
        <v>6.6338469795538101E-3</v>
      </c>
      <c r="E2683" s="6">
        <v>7.8296440786308791E-2</v>
      </c>
    </row>
    <row r="2684" spans="1:5" x14ac:dyDescent="0.3">
      <c r="A2684" s="7" t="s">
        <v>3517</v>
      </c>
      <c r="B2684" s="6">
        <v>17224</v>
      </c>
      <c r="C2684" s="6">
        <v>2790105</v>
      </c>
      <c r="D2684" s="6">
        <v>8.0663531263748724E-3</v>
      </c>
      <c r="E2684" s="6">
        <v>9.5203694306971468E-2</v>
      </c>
    </row>
    <row r="2685" spans="1:5" x14ac:dyDescent="0.3">
      <c r="A2685" s="7" t="s">
        <v>3518</v>
      </c>
      <c r="B2685" s="6">
        <v>17224</v>
      </c>
      <c r="C2685" s="6">
        <v>2790105</v>
      </c>
      <c r="D2685" s="6">
        <v>8.4903470285399366E-3</v>
      </c>
      <c r="E2685" s="6">
        <v>0.10020791185328211</v>
      </c>
    </row>
    <row r="2686" spans="1:5" x14ac:dyDescent="0.3">
      <c r="A2686" s="7" t="s">
        <v>3362</v>
      </c>
      <c r="B2686" s="6">
        <v>17224</v>
      </c>
      <c r="C2686" s="6">
        <v>2790105</v>
      </c>
      <c r="D2686" s="6">
        <v>2.2197738367670587E-2</v>
      </c>
      <c r="E2686" s="6">
        <v>0.26199035236281443</v>
      </c>
    </row>
    <row r="2687" spans="1:5" x14ac:dyDescent="0.3">
      <c r="A2687" s="7" t="s">
        <v>3096</v>
      </c>
      <c r="B2687" s="6">
        <v>17224</v>
      </c>
      <c r="C2687" s="6">
        <v>2790105</v>
      </c>
      <c r="D2687" s="6">
        <v>1.0362550555384029E-2</v>
      </c>
      <c r="E2687" s="6">
        <v>0.12230472431085952</v>
      </c>
    </row>
    <row r="2688" spans="1:5" x14ac:dyDescent="0.3">
      <c r="A2688" s="7" t="s">
        <v>3519</v>
      </c>
      <c r="B2688" s="6">
        <v>17224</v>
      </c>
      <c r="C2688" s="6">
        <v>2790105</v>
      </c>
      <c r="D2688" s="6">
        <v>9.5128179201807925E-3</v>
      </c>
      <c r="E2688" s="6">
        <v>0.11227569573039335</v>
      </c>
    </row>
    <row r="2689" spans="1:5" x14ac:dyDescent="0.3">
      <c r="A2689" s="7" t="s">
        <v>3363</v>
      </c>
      <c r="B2689" s="6">
        <v>17224</v>
      </c>
      <c r="C2689" s="6">
        <v>2790105</v>
      </c>
      <c r="D2689" s="6">
        <v>1.9224546559895812E-2</v>
      </c>
      <c r="E2689" s="6">
        <v>0.22689904907510527</v>
      </c>
    </row>
    <row r="2690" spans="1:5" x14ac:dyDescent="0.3">
      <c r="A2690" s="7" t="s">
        <v>3200</v>
      </c>
      <c r="B2690" s="6">
        <v>17224</v>
      </c>
      <c r="C2690" s="6">
        <v>2790105</v>
      </c>
      <c r="D2690" s="6">
        <v>2.4650970575259397E-2</v>
      </c>
      <c r="E2690" s="6">
        <v>0.29094479627274344</v>
      </c>
    </row>
    <row r="2691" spans="1:5" x14ac:dyDescent="0.3">
      <c r="A2691" s="7" t="s">
        <v>3097</v>
      </c>
      <c r="B2691" s="6">
        <v>17224</v>
      </c>
      <c r="C2691" s="6">
        <v>2790105</v>
      </c>
      <c r="D2691" s="6">
        <v>6.857185331311539E-3</v>
      </c>
      <c r="E2691" s="6">
        <v>8.0932407230455958E-2</v>
      </c>
    </row>
    <row r="2692" spans="1:5" x14ac:dyDescent="0.3">
      <c r="A2692" s="7" t="s">
        <v>3201</v>
      </c>
      <c r="B2692" s="6">
        <v>17224</v>
      </c>
      <c r="C2692" s="6">
        <v>2790105</v>
      </c>
      <c r="D2692" s="6">
        <v>4.9849818044674478E-3</v>
      </c>
      <c r="E2692" s="6">
        <v>5.8835594772878544E-2</v>
      </c>
    </row>
    <row r="2693" spans="1:5" x14ac:dyDescent="0.3">
      <c r="A2693" s="7" t="s">
        <v>3098</v>
      </c>
      <c r="B2693" s="6">
        <v>17224</v>
      </c>
      <c r="C2693" s="6">
        <v>2790105</v>
      </c>
      <c r="D2693" s="6">
        <v>2.048256961940615E-2</v>
      </c>
      <c r="E2693" s="6">
        <v>0.24174695381127798</v>
      </c>
    </row>
    <row r="2694" spans="1:5" x14ac:dyDescent="0.3">
      <c r="A2694" s="7" t="s">
        <v>3520</v>
      </c>
      <c r="B2694" s="6">
        <v>17224</v>
      </c>
      <c r="C2694" s="6">
        <v>2790105</v>
      </c>
      <c r="D2694" s="6">
        <v>2.8353501687993004E-3</v>
      </c>
      <c r="E2694" s="6">
        <v>3.3464417747962064E-2</v>
      </c>
    </row>
    <row r="2695" spans="1:5" x14ac:dyDescent="0.3">
      <c r="A2695" s="7" t="s">
        <v>3364</v>
      </c>
      <c r="B2695" s="6">
        <v>17224</v>
      </c>
      <c r="C2695" s="6">
        <v>2790105</v>
      </c>
      <c r="D2695" s="6">
        <v>3.8194347812317963E-3</v>
      </c>
      <c r="E2695" s="6">
        <v>4.5079144892485518E-2</v>
      </c>
    </row>
    <row r="2696" spans="1:5" x14ac:dyDescent="0.3">
      <c r="A2696" s="7" t="s">
        <v>3365</v>
      </c>
      <c r="B2696" s="6">
        <v>17224</v>
      </c>
      <c r="C2696" s="6">
        <v>2790105</v>
      </c>
      <c r="D2696" s="6">
        <v>5.7394466739990276E-2</v>
      </c>
      <c r="E2696" s="6">
        <v>0.67740218917013184</v>
      </c>
    </row>
    <row r="2697" spans="1:5" x14ac:dyDescent="0.3">
      <c r="A2697" s="7" t="s">
        <v>3202</v>
      </c>
      <c r="B2697" s="6">
        <v>17224</v>
      </c>
      <c r="C2697" s="6">
        <v>2790105</v>
      </c>
      <c r="D2697" s="6">
        <v>1.0639978664208084E-2</v>
      </c>
      <c r="E2697" s="6">
        <v>0.12557908887819857</v>
      </c>
    </row>
    <row r="2698" spans="1:5" x14ac:dyDescent="0.3">
      <c r="A2698" s="7" t="s">
        <v>3607</v>
      </c>
      <c r="B2698" s="6">
        <v>17224</v>
      </c>
      <c r="C2698" s="6">
        <v>2790105</v>
      </c>
      <c r="D2698" s="6">
        <v>2.871991617134553E-3</v>
      </c>
      <c r="E2698" s="6">
        <v>3.3896880992704964E-2</v>
      </c>
    </row>
    <row r="2699" spans="1:5" x14ac:dyDescent="0.3">
      <c r="A2699" s="7" t="s">
        <v>3366</v>
      </c>
      <c r="B2699" s="6">
        <v>17224</v>
      </c>
      <c r="C2699" s="6">
        <v>2790105</v>
      </c>
      <c r="D2699" s="6">
        <v>1.2236498913101228E-2</v>
      </c>
      <c r="E2699" s="6">
        <v>0.14442213025628184</v>
      </c>
    </row>
    <row r="2700" spans="1:5" x14ac:dyDescent="0.3">
      <c r="A2700" s="7" t="s">
        <v>3608</v>
      </c>
      <c r="B2700" s="6">
        <v>17224</v>
      </c>
      <c r="C2700" s="6">
        <v>2790105</v>
      </c>
      <c r="D2700" s="6">
        <v>7.487069276503262E-3</v>
      </c>
      <c r="E2700" s="6">
        <v>8.8366656342464767E-2</v>
      </c>
    </row>
    <row r="2701" spans="1:5" x14ac:dyDescent="0.3">
      <c r="A2701" s="7" t="s">
        <v>3609</v>
      </c>
      <c r="B2701" s="6">
        <v>17224</v>
      </c>
      <c r="C2701" s="6">
        <v>2790105</v>
      </c>
      <c r="D2701" s="6">
        <v>5.1140992890773848E-3</v>
      </c>
      <c r="E2701" s="6">
        <v>6.0359512873401126E-2</v>
      </c>
    </row>
    <row r="2702" spans="1:5" x14ac:dyDescent="0.3">
      <c r="A2702" s="7" t="s">
        <v>3099</v>
      </c>
      <c r="B2702" s="6">
        <v>17224</v>
      </c>
      <c r="C2702" s="6">
        <v>2790105</v>
      </c>
      <c r="D2702" s="6">
        <v>2.1285191821035492E-2</v>
      </c>
      <c r="E2702" s="6">
        <v>0.25121995821993187</v>
      </c>
    </row>
    <row r="2703" spans="1:5" x14ac:dyDescent="0.3">
      <c r="A2703" s="7" t="s">
        <v>3100</v>
      </c>
      <c r="B2703" s="6">
        <v>17224</v>
      </c>
      <c r="C2703" s="6">
        <v>2790105</v>
      </c>
      <c r="D2703" s="6">
        <v>9.5459697067698298E-3</v>
      </c>
      <c r="E2703" s="6">
        <v>0.11266697199944645</v>
      </c>
    </row>
    <row r="2704" spans="1:5" x14ac:dyDescent="0.3">
      <c r="A2704" s="7" t="s">
        <v>3492</v>
      </c>
      <c r="B2704" s="6">
        <v>17224</v>
      </c>
      <c r="C2704" s="6">
        <v>2790105</v>
      </c>
      <c r="D2704" s="6">
        <v>2.2965463951837781E-2</v>
      </c>
      <c r="E2704" s="6">
        <v>0.27105148701457032</v>
      </c>
    </row>
    <row r="2705" spans="1:5" x14ac:dyDescent="0.3">
      <c r="A2705" s="7" t="s">
        <v>3454</v>
      </c>
      <c r="B2705" s="6">
        <v>17224</v>
      </c>
      <c r="C2705" s="6">
        <v>2790105</v>
      </c>
      <c r="D2705" s="6">
        <v>2.5851414215957193E-2</v>
      </c>
      <c r="E2705" s="6">
        <v>0.30511311591003448</v>
      </c>
    </row>
    <row r="2706" spans="1:5" x14ac:dyDescent="0.3">
      <c r="A2706" s="7" t="s">
        <v>3367</v>
      </c>
      <c r="B2706" s="6">
        <v>17224</v>
      </c>
      <c r="C2706" s="6">
        <v>2790105</v>
      </c>
      <c r="D2706" s="6">
        <v>5.2275132958293571E-3</v>
      </c>
      <c r="E2706" s="6">
        <v>6.1698089583319606E-2</v>
      </c>
    </row>
    <row r="2707" spans="1:5" x14ac:dyDescent="0.3">
      <c r="A2707" s="7" t="s">
        <v>3101</v>
      </c>
      <c r="B2707" s="6">
        <v>17224</v>
      </c>
      <c r="C2707" s="6">
        <v>2790105</v>
      </c>
      <c r="D2707" s="6">
        <v>2.7132120076817923E-3</v>
      </c>
      <c r="E2707" s="6">
        <v>3.2022873598819092E-2</v>
      </c>
    </row>
    <row r="2708" spans="1:5" x14ac:dyDescent="0.3">
      <c r="A2708" s="7" t="s">
        <v>3455</v>
      </c>
      <c r="B2708" s="6">
        <v>17224</v>
      </c>
      <c r="C2708" s="6">
        <v>2790105</v>
      </c>
      <c r="D2708" s="6">
        <v>1.0840634214615419E-2</v>
      </c>
      <c r="E2708" s="6">
        <v>0.12794733998036206</v>
      </c>
    </row>
    <row r="2709" spans="1:5" x14ac:dyDescent="0.3">
      <c r="A2709" s="7" t="s">
        <v>3300</v>
      </c>
      <c r="B2709" s="6">
        <v>17224</v>
      </c>
      <c r="C2709" s="6">
        <v>2790105</v>
      </c>
      <c r="D2709" s="6">
        <v>2.4462528840963811E-3</v>
      </c>
      <c r="E2709" s="6">
        <v>2.8872069958549428E-2</v>
      </c>
    </row>
    <row r="2710" spans="1:5" x14ac:dyDescent="0.3">
      <c r="A2710" s="7" t="s">
        <v>3610</v>
      </c>
      <c r="B2710" s="6">
        <v>17224</v>
      </c>
      <c r="C2710" s="6">
        <v>2790105</v>
      </c>
      <c r="D2710" s="6">
        <v>3.1633783729434661E-3</v>
      </c>
      <c r="E2710" s="6">
        <v>3.7335993462803217E-2</v>
      </c>
    </row>
    <row r="2711" spans="1:5" x14ac:dyDescent="0.3">
      <c r="A2711" s="7" t="s">
        <v>3102</v>
      </c>
      <c r="B2711" s="6">
        <v>17224</v>
      </c>
      <c r="C2711" s="6">
        <v>2790105</v>
      </c>
      <c r="D2711" s="6">
        <v>2.8355246518866114E-2</v>
      </c>
      <c r="E2711" s="6">
        <v>0.33466477096746555</v>
      </c>
    </row>
    <row r="2712" spans="1:5" x14ac:dyDescent="0.3">
      <c r="A2712" s="7" t="s">
        <v>3611</v>
      </c>
      <c r="B2712" s="6">
        <v>17224</v>
      </c>
      <c r="C2712" s="6">
        <v>2790105</v>
      </c>
      <c r="D2712" s="6">
        <v>6.4401707526389037E-3</v>
      </c>
      <c r="E2712" s="6">
        <v>7.6010563635524914E-2</v>
      </c>
    </row>
    <row r="2713" spans="1:5" x14ac:dyDescent="0.3">
      <c r="A2713" s="7" t="s">
        <v>3103</v>
      </c>
      <c r="B2713" s="6">
        <v>17224</v>
      </c>
      <c r="C2713" s="6">
        <v>2790105</v>
      </c>
      <c r="D2713" s="6">
        <v>4.2469183451430761E-3</v>
      </c>
      <c r="E2713" s="6">
        <v>5.0124549414485957E-2</v>
      </c>
    </row>
    <row r="2714" spans="1:5" x14ac:dyDescent="0.3">
      <c r="A2714" s="7" t="s">
        <v>3521</v>
      </c>
      <c r="B2714" s="6">
        <v>17224</v>
      </c>
      <c r="C2714" s="6">
        <v>2790105</v>
      </c>
      <c r="D2714" s="6">
        <v>9.9420463149651785E-3</v>
      </c>
      <c r="E2714" s="6">
        <v>0.11734169374023869</v>
      </c>
    </row>
    <row r="2715" spans="1:5" x14ac:dyDescent="0.3">
      <c r="A2715" s="7" t="s">
        <v>3301</v>
      </c>
      <c r="B2715" s="6">
        <v>17224</v>
      </c>
      <c r="C2715" s="6">
        <v>2790105</v>
      </c>
      <c r="D2715" s="6">
        <v>7.2323239690296002E-3</v>
      </c>
      <c r="E2715" s="6">
        <v>8.5360007117109407E-2</v>
      </c>
    </row>
    <row r="2716" spans="1:5" x14ac:dyDescent="0.3">
      <c r="A2716" s="7" t="s">
        <v>3368</v>
      </c>
      <c r="B2716" s="6">
        <v>17224</v>
      </c>
      <c r="C2716" s="6">
        <v>2790105</v>
      </c>
      <c r="D2716" s="6">
        <v>6.6896815674932428E-3</v>
      </c>
      <c r="E2716" s="6">
        <v>7.8955432397345579E-2</v>
      </c>
    </row>
    <row r="2717" spans="1:5" x14ac:dyDescent="0.3">
      <c r="A2717" s="7" t="s">
        <v>3203</v>
      </c>
      <c r="B2717" s="6">
        <v>17224</v>
      </c>
      <c r="C2717" s="6">
        <v>2790105</v>
      </c>
      <c r="D2717" s="6">
        <v>2.2436780197286281E-2</v>
      </c>
      <c r="E2717" s="6">
        <v>0.26481166019756569</v>
      </c>
    </row>
    <row r="2718" spans="1:5" x14ac:dyDescent="0.3">
      <c r="A2718" s="7" t="s">
        <v>3369</v>
      </c>
      <c r="B2718" s="6">
        <v>17224</v>
      </c>
      <c r="C2718" s="6">
        <v>2790105</v>
      </c>
      <c r="D2718" s="6">
        <v>6.4471500761313326E-3</v>
      </c>
      <c r="E2718" s="6">
        <v>7.6092937586904524E-2</v>
      </c>
    </row>
    <row r="2719" spans="1:5" x14ac:dyDescent="0.3">
      <c r="A2719" s="7" t="s">
        <v>3302</v>
      </c>
      <c r="B2719" s="6">
        <v>17224</v>
      </c>
      <c r="C2719" s="6">
        <v>2790105</v>
      </c>
      <c r="D2719" s="6">
        <v>2.4619563619543467E-3</v>
      </c>
      <c r="E2719" s="6">
        <v>2.9057411349153527E-2</v>
      </c>
    </row>
    <row r="2720" spans="1:5" x14ac:dyDescent="0.3">
      <c r="A2720" s="7" t="s">
        <v>3456</v>
      </c>
      <c r="B2720" s="6">
        <v>17224</v>
      </c>
      <c r="C2720" s="6">
        <v>2790105</v>
      </c>
      <c r="D2720" s="6">
        <v>8.6779163473989673E-2</v>
      </c>
      <c r="E2720" s="6">
        <v>1.0242171179660884</v>
      </c>
    </row>
    <row r="2721" spans="1:5" x14ac:dyDescent="0.3">
      <c r="A2721" s="7" t="s">
        <v>3204</v>
      </c>
      <c r="B2721" s="6">
        <v>17224</v>
      </c>
      <c r="C2721" s="6">
        <v>2790105</v>
      </c>
      <c r="D2721" s="6">
        <v>4.5819258727796694E-3</v>
      </c>
      <c r="E2721" s="6">
        <v>5.40784990807067E-2</v>
      </c>
    </row>
    <row r="2722" spans="1:5" x14ac:dyDescent="0.3">
      <c r="A2722" s="7" t="s">
        <v>3303</v>
      </c>
      <c r="B2722" s="6">
        <v>17224</v>
      </c>
      <c r="C2722" s="6">
        <v>2790105</v>
      </c>
      <c r="D2722" s="6">
        <v>7.3806345932437179E-4</v>
      </c>
      <c r="E2722" s="6">
        <v>8.7110453583925888E-3</v>
      </c>
    </row>
    <row r="2723" spans="1:5" x14ac:dyDescent="0.3">
      <c r="A2723" s="7" t="s">
        <v>3370</v>
      </c>
      <c r="B2723" s="6">
        <v>17224</v>
      </c>
      <c r="C2723" s="6">
        <v>2790105</v>
      </c>
      <c r="D2723" s="6">
        <v>5.9551077699150851E-3</v>
      </c>
      <c r="E2723" s="6">
        <v>7.028557401464279E-2</v>
      </c>
    </row>
    <row r="2724" spans="1:5" x14ac:dyDescent="0.3">
      <c r="A2724" s="7" t="s">
        <v>3457</v>
      </c>
      <c r="B2724" s="6">
        <v>17224</v>
      </c>
      <c r="C2724" s="6">
        <v>2790105</v>
      </c>
      <c r="D2724" s="6">
        <v>5.7317694181573562E-3</v>
      </c>
      <c r="E2724" s="6">
        <v>6.7649607570495623E-2</v>
      </c>
    </row>
    <row r="2725" spans="1:5" x14ac:dyDescent="0.3">
      <c r="A2725" s="7" t="s">
        <v>3522</v>
      </c>
      <c r="B2725" s="6">
        <v>17224</v>
      </c>
      <c r="C2725" s="6">
        <v>2790105</v>
      </c>
      <c r="D2725" s="6">
        <v>3.5297928562959911E-3</v>
      </c>
      <c r="E2725" s="6">
        <v>4.166062591023216E-2</v>
      </c>
    </row>
    <row r="2726" spans="1:5" x14ac:dyDescent="0.3">
      <c r="A2726" s="7" t="s">
        <v>3371</v>
      </c>
      <c r="B2726" s="6">
        <v>17224</v>
      </c>
      <c r="C2726" s="6">
        <v>2790105</v>
      </c>
      <c r="D2726" s="6">
        <v>4.7302364969937869E-3</v>
      </c>
      <c r="E2726" s="6">
        <v>5.5828945547523177E-2</v>
      </c>
    </row>
    <row r="2727" spans="1:5" x14ac:dyDescent="0.3">
      <c r="A2727" s="7" t="s">
        <v>3523</v>
      </c>
      <c r="B2727" s="6">
        <v>17224</v>
      </c>
      <c r="C2727" s="6">
        <v>2790105</v>
      </c>
      <c r="D2727" s="6">
        <v>3.4819844903728518E-2</v>
      </c>
      <c r="E2727" s="6">
        <v>0.4109636434328191</v>
      </c>
    </row>
    <row r="2728" spans="1:5" x14ac:dyDescent="0.3">
      <c r="A2728" s="7" t="s">
        <v>3524</v>
      </c>
      <c r="B2728" s="6">
        <v>17224</v>
      </c>
      <c r="C2728" s="6">
        <v>2790105</v>
      </c>
      <c r="D2728" s="6">
        <v>1.1259393624161161E-2</v>
      </c>
      <c r="E2728" s="6">
        <v>0.13288977706313798</v>
      </c>
    </row>
    <row r="2729" spans="1:5" x14ac:dyDescent="0.3">
      <c r="A2729" s="7" t="s">
        <v>3372</v>
      </c>
      <c r="B2729" s="6">
        <v>17224</v>
      </c>
      <c r="C2729" s="6">
        <v>2790105</v>
      </c>
      <c r="D2729" s="6">
        <v>9.2667967670726683E-3</v>
      </c>
      <c r="E2729" s="6">
        <v>0.10937201394426248</v>
      </c>
    </row>
    <row r="2730" spans="1:5" x14ac:dyDescent="0.3">
      <c r="A2730" s="7" t="s">
        <v>3205</v>
      </c>
      <c r="B2730" s="6">
        <v>17224</v>
      </c>
      <c r="C2730" s="6">
        <v>2790105</v>
      </c>
      <c r="D2730" s="6">
        <v>5.914976659833618E-3</v>
      </c>
      <c r="E2730" s="6">
        <v>6.9811923794210098E-2</v>
      </c>
    </row>
    <row r="2731" spans="1:5" x14ac:dyDescent="0.3">
      <c r="A2731" s="7" t="s">
        <v>3289</v>
      </c>
      <c r="B2731" s="6">
        <v>17224</v>
      </c>
      <c r="C2731" s="6">
        <v>2790105</v>
      </c>
      <c r="D2731" s="6">
        <v>1.0666151127304693E-2</v>
      </c>
      <c r="E2731" s="6">
        <v>0.12588799119587207</v>
      </c>
    </row>
    <row r="2732" spans="1:5" x14ac:dyDescent="0.3">
      <c r="A2732" s="7" t="s">
        <v>3304</v>
      </c>
      <c r="B2732" s="6">
        <v>17224</v>
      </c>
      <c r="C2732" s="6">
        <v>2790105</v>
      </c>
      <c r="D2732" s="6">
        <v>6.8222887138493947E-4</v>
      </c>
      <c r="E2732" s="6">
        <v>8.052053747355797E-3</v>
      </c>
    </row>
    <row r="2733" spans="1:5" x14ac:dyDescent="0.3">
      <c r="A2733" s="7" t="s">
        <v>3373</v>
      </c>
      <c r="B2733" s="6">
        <v>17224</v>
      </c>
      <c r="C2733" s="6">
        <v>2790105</v>
      </c>
      <c r="D2733" s="6">
        <v>9.0329894300762957E-3</v>
      </c>
      <c r="E2733" s="6">
        <v>0.10661248657304592</v>
      </c>
    </row>
    <row r="2734" spans="1:5" x14ac:dyDescent="0.3">
      <c r="A2734" s="7" t="s">
        <v>3104</v>
      </c>
      <c r="B2734" s="6">
        <v>17224</v>
      </c>
      <c r="C2734" s="6">
        <v>2790105</v>
      </c>
      <c r="D2734" s="6">
        <v>1.5017759324834203E-2</v>
      </c>
      <c r="E2734" s="6">
        <v>0.17724814988105203</v>
      </c>
    </row>
    <row r="2735" spans="1:5" x14ac:dyDescent="0.3">
      <c r="A2735" s="7" t="s">
        <v>3105</v>
      </c>
      <c r="B2735" s="6">
        <v>17224</v>
      </c>
      <c r="C2735" s="6">
        <v>2790105</v>
      </c>
      <c r="D2735" s="6">
        <v>1.420466813796622E-2</v>
      </c>
      <c r="E2735" s="6">
        <v>0.16765158454532875</v>
      </c>
    </row>
    <row r="2736" spans="1:5" x14ac:dyDescent="0.3">
      <c r="A2736" s="7" t="s">
        <v>3305</v>
      </c>
      <c r="B2736" s="6">
        <v>17224</v>
      </c>
      <c r="C2736" s="6">
        <v>2790105</v>
      </c>
      <c r="D2736" s="6">
        <v>4.0846490739441001E-3</v>
      </c>
      <c r="E2736" s="6">
        <v>4.8209355044910279E-2</v>
      </c>
    </row>
    <row r="2737" spans="1:5" x14ac:dyDescent="0.3">
      <c r="A2737" s="7" t="s">
        <v>3458</v>
      </c>
      <c r="B2737" s="6">
        <v>17224</v>
      </c>
      <c r="C2737" s="6">
        <v>2790105</v>
      </c>
      <c r="D2737" s="6">
        <v>5.5398380221155568E-3</v>
      </c>
      <c r="E2737" s="6">
        <v>6.5384323907556663E-2</v>
      </c>
    </row>
    <row r="2738" spans="1:5" x14ac:dyDescent="0.3">
      <c r="A2738" s="7" t="s">
        <v>3106</v>
      </c>
      <c r="B2738" s="6">
        <v>17224</v>
      </c>
      <c r="C2738" s="6">
        <v>2790105</v>
      </c>
      <c r="D2738" s="6">
        <v>1.8809276812096285E-3</v>
      </c>
      <c r="E2738" s="6">
        <v>2.2199779896801913E-2</v>
      </c>
    </row>
    <row r="2739" spans="1:5" x14ac:dyDescent="0.3">
      <c r="A2739" s="7" t="s">
        <v>3459</v>
      </c>
      <c r="B2739" s="6">
        <v>17224</v>
      </c>
      <c r="C2739" s="6">
        <v>2790105</v>
      </c>
      <c r="D2739" s="6">
        <v>1.8565000489861268E-2</v>
      </c>
      <c r="E2739" s="6">
        <v>0.21911471066973315</v>
      </c>
    </row>
    <row r="2740" spans="1:5" x14ac:dyDescent="0.3">
      <c r="A2740" s="7" t="s">
        <v>3374</v>
      </c>
      <c r="B2740" s="6">
        <v>17224</v>
      </c>
      <c r="C2740" s="6">
        <v>2790105</v>
      </c>
      <c r="D2740" s="6">
        <v>6.0071037299336813E-2</v>
      </c>
      <c r="E2740" s="6">
        <v>0.70899259952420812</v>
      </c>
    </row>
    <row r="2741" spans="1:5" x14ac:dyDescent="0.3">
      <c r="A2741" s="7" t="s">
        <v>3525</v>
      </c>
      <c r="B2741" s="6">
        <v>17224</v>
      </c>
      <c r="C2741" s="6">
        <v>2790105</v>
      </c>
      <c r="D2741" s="6">
        <v>1.7959544176893046E-2</v>
      </c>
      <c r="E2741" s="6">
        <v>0.21196877038755299</v>
      </c>
    </row>
    <row r="2742" spans="1:5" x14ac:dyDescent="0.3">
      <c r="A2742" s="7" t="s">
        <v>3612</v>
      </c>
      <c r="B2742" s="6">
        <v>17224</v>
      </c>
      <c r="C2742" s="6">
        <v>2790105</v>
      </c>
      <c r="D2742" s="6">
        <v>4.386504814991656E-3</v>
      </c>
      <c r="E2742" s="6">
        <v>5.1772028442077928E-2</v>
      </c>
    </row>
    <row r="2743" spans="1:5" x14ac:dyDescent="0.3">
      <c r="A2743" s="7" t="s">
        <v>3375</v>
      </c>
      <c r="B2743" s="6">
        <v>17224</v>
      </c>
      <c r="C2743" s="6">
        <v>2790105</v>
      </c>
      <c r="D2743" s="6">
        <v>1.2381319875569131E-2</v>
      </c>
      <c r="E2743" s="6">
        <v>0.14613138974740852</v>
      </c>
    </row>
    <row r="2744" spans="1:5" x14ac:dyDescent="0.3">
      <c r="A2744" s="7" t="s">
        <v>3206</v>
      </c>
      <c r="B2744" s="6">
        <v>17224</v>
      </c>
      <c r="C2744" s="6">
        <v>2790105</v>
      </c>
      <c r="D2744" s="6">
        <v>2.0831535794027602E-2</v>
      </c>
      <c r="E2744" s="6">
        <v>0.2458656513802579</v>
      </c>
    </row>
    <row r="2745" spans="1:5" x14ac:dyDescent="0.3">
      <c r="A2745" s="7" t="s">
        <v>3376</v>
      </c>
      <c r="B2745" s="6">
        <v>17224</v>
      </c>
      <c r="C2745" s="6">
        <v>2790105</v>
      </c>
      <c r="D2745" s="6">
        <v>1.0847613538107849E-2</v>
      </c>
      <c r="E2745" s="6">
        <v>0.12802971393174165</v>
      </c>
    </row>
    <row r="2746" spans="1:5" x14ac:dyDescent="0.3">
      <c r="A2746" s="7" t="s">
        <v>3526</v>
      </c>
      <c r="B2746" s="6">
        <v>17224</v>
      </c>
      <c r="C2746" s="6">
        <v>2790105</v>
      </c>
      <c r="D2746" s="6">
        <v>9.5756318316126531E-3</v>
      </c>
      <c r="E2746" s="6">
        <v>0.11301706129280974</v>
      </c>
    </row>
    <row r="2747" spans="1:5" x14ac:dyDescent="0.3">
      <c r="A2747" s="7" t="s">
        <v>3306</v>
      </c>
      <c r="B2747" s="6">
        <v>17224</v>
      </c>
      <c r="C2747" s="6">
        <v>2790105</v>
      </c>
      <c r="D2747" s="6">
        <v>1.0277053842601773E-2</v>
      </c>
      <c r="E2747" s="6">
        <v>0.12129564340645944</v>
      </c>
    </row>
    <row r="2748" spans="1:5" x14ac:dyDescent="0.3">
      <c r="A2748" s="7" t="s">
        <v>3613</v>
      </c>
      <c r="B2748" s="6">
        <v>17224</v>
      </c>
      <c r="C2748" s="6">
        <v>2790105</v>
      </c>
      <c r="D2748" s="6">
        <v>4.681381232546784E-3</v>
      </c>
      <c r="E2748" s="6">
        <v>5.5252327887865979E-2</v>
      </c>
    </row>
    <row r="2749" spans="1:5" x14ac:dyDescent="0.3">
      <c r="A2749" s="7" t="s">
        <v>3207</v>
      </c>
      <c r="B2749" s="6">
        <v>17224</v>
      </c>
      <c r="C2749" s="6">
        <v>2790105</v>
      </c>
      <c r="D2749" s="6">
        <v>1.2494733882321103E-2</v>
      </c>
      <c r="E2749" s="6">
        <v>0.14746996645732699</v>
      </c>
    </row>
    <row r="2750" spans="1:5" x14ac:dyDescent="0.3">
      <c r="A2750" s="7" t="s">
        <v>3107</v>
      </c>
      <c r="B2750" s="6">
        <v>17224</v>
      </c>
      <c r="C2750" s="6">
        <v>2790105</v>
      </c>
      <c r="D2750" s="6">
        <v>6.2569635109626419E-3</v>
      </c>
      <c r="E2750" s="6">
        <v>7.3848247411810453E-2</v>
      </c>
    </row>
    <row r="2751" spans="1:5" x14ac:dyDescent="0.3">
      <c r="A2751" s="7" t="s">
        <v>3208</v>
      </c>
      <c r="B2751" s="6">
        <v>17224</v>
      </c>
      <c r="C2751" s="6">
        <v>2790105</v>
      </c>
      <c r="D2751" s="6">
        <v>1.9259443177357956E-2</v>
      </c>
      <c r="E2751" s="6">
        <v>0.2273109188320033</v>
      </c>
    </row>
    <row r="2752" spans="1:5" x14ac:dyDescent="0.3">
      <c r="A2752" s="7" t="s">
        <v>3209</v>
      </c>
      <c r="B2752" s="6">
        <v>17224</v>
      </c>
      <c r="C2752" s="6">
        <v>2790105</v>
      </c>
      <c r="D2752" s="6">
        <v>2.5334944277517445E-3</v>
      </c>
      <c r="E2752" s="6">
        <v>2.9901744350794412E-2</v>
      </c>
    </row>
    <row r="2753" spans="1:5" x14ac:dyDescent="0.3">
      <c r="A2753" s="7" t="s">
        <v>3614</v>
      </c>
      <c r="B2753" s="6">
        <v>17224</v>
      </c>
      <c r="C2753" s="6">
        <v>2790105</v>
      </c>
      <c r="D2753" s="6">
        <v>3.4373168200213058E-3</v>
      </c>
      <c r="E2753" s="6">
        <v>4.0569171054452478E-2</v>
      </c>
    </row>
    <row r="2754" spans="1:5" x14ac:dyDescent="0.3">
      <c r="A2754" s="7" t="s">
        <v>3377</v>
      </c>
      <c r="B2754" s="6">
        <v>17224</v>
      </c>
      <c r="C2754" s="6">
        <v>2790105</v>
      </c>
      <c r="D2754" s="6">
        <v>1.0519585333963683E-2</v>
      </c>
      <c r="E2754" s="6">
        <v>0.1241581382169005</v>
      </c>
    </row>
    <row r="2755" spans="1:5" x14ac:dyDescent="0.3">
      <c r="A2755" s="7" t="s">
        <v>3527</v>
      </c>
      <c r="B2755" s="6">
        <v>17224</v>
      </c>
      <c r="C2755" s="6">
        <v>2790105</v>
      </c>
      <c r="D2755" s="6">
        <v>1.2519161514544606E-2</v>
      </c>
      <c r="E2755" s="6">
        <v>0.1477582752871556</v>
      </c>
    </row>
    <row r="2756" spans="1:5" x14ac:dyDescent="0.3">
      <c r="A2756" s="7" t="s">
        <v>3307</v>
      </c>
      <c r="B2756" s="6">
        <v>17224</v>
      </c>
      <c r="C2756" s="6">
        <v>2790105</v>
      </c>
      <c r="D2756" s="6">
        <v>8.9684306877713268E-4</v>
      </c>
      <c r="E2756" s="6">
        <v>1.0585052752278463E-2</v>
      </c>
    </row>
    <row r="2757" spans="1:5" x14ac:dyDescent="0.3">
      <c r="A2757" s="7" t="s">
        <v>3108</v>
      </c>
      <c r="B2757" s="6">
        <v>17224</v>
      </c>
      <c r="C2757" s="6">
        <v>2790105</v>
      </c>
      <c r="D2757" s="6">
        <v>4.4894498365049855E-3</v>
      </c>
      <c r="E2757" s="6">
        <v>5.2987044224927018E-2</v>
      </c>
    </row>
    <row r="2758" spans="1:5" x14ac:dyDescent="0.3">
      <c r="A2758" s="7" t="s">
        <v>3460</v>
      </c>
      <c r="B2758" s="6">
        <v>17224</v>
      </c>
      <c r="C2758" s="6">
        <v>2790105</v>
      </c>
      <c r="D2758" s="6">
        <v>2.6141056140892998E-2</v>
      </c>
      <c r="E2758" s="6">
        <v>0.30853163489228785</v>
      </c>
    </row>
    <row r="2759" spans="1:5" x14ac:dyDescent="0.3">
      <c r="A2759" s="7" t="s">
        <v>3308</v>
      </c>
      <c r="B2759" s="6">
        <v>17224</v>
      </c>
      <c r="C2759" s="6">
        <v>2790105</v>
      </c>
      <c r="D2759" s="6">
        <v>4.4929394982511995E-3</v>
      </c>
      <c r="E2759" s="6">
        <v>5.3028231200616817E-2</v>
      </c>
    </row>
    <row r="2760" spans="1:5" x14ac:dyDescent="0.3">
      <c r="A2760" s="7" t="s">
        <v>3594</v>
      </c>
      <c r="B2760" s="6">
        <v>17224</v>
      </c>
      <c r="C2760" s="6">
        <v>2790105</v>
      </c>
      <c r="D2760" s="6">
        <v>1.5604022498198243E-2</v>
      </c>
      <c r="E2760" s="6">
        <v>0.18416756179693833</v>
      </c>
    </row>
    <row r="2761" spans="1:5" x14ac:dyDescent="0.3">
      <c r="A2761" s="7" t="s">
        <v>3210</v>
      </c>
      <c r="B2761" s="6">
        <v>17224</v>
      </c>
      <c r="C2761" s="6">
        <v>2790105</v>
      </c>
      <c r="D2761" s="6">
        <v>2.4232211165713655E-2</v>
      </c>
      <c r="E2761" s="6">
        <v>0.28600235918996753</v>
      </c>
    </row>
    <row r="2762" spans="1:5" x14ac:dyDescent="0.3">
      <c r="A2762" s="7" t="s">
        <v>3211</v>
      </c>
      <c r="B2762" s="6">
        <v>17224</v>
      </c>
      <c r="C2762" s="6">
        <v>2790105</v>
      </c>
      <c r="D2762" s="6">
        <v>3.1843163434207532E-3</v>
      </c>
      <c r="E2762" s="6">
        <v>3.7583115316942015E-2</v>
      </c>
    </row>
    <row r="2763" spans="1:5" x14ac:dyDescent="0.3">
      <c r="A2763" s="7" t="s">
        <v>3461</v>
      </c>
      <c r="B2763" s="6">
        <v>17224</v>
      </c>
      <c r="C2763" s="6">
        <v>2790105</v>
      </c>
      <c r="D2763" s="6">
        <v>2.2140158948858048E-2</v>
      </c>
      <c r="E2763" s="6">
        <v>0.26131076726393276</v>
      </c>
    </row>
    <row r="2764" spans="1:5" x14ac:dyDescent="0.3">
      <c r="A2764" s="7" t="s">
        <v>3109</v>
      </c>
      <c r="B2764" s="6">
        <v>17224</v>
      </c>
      <c r="C2764" s="6">
        <v>2790105</v>
      </c>
      <c r="D2764" s="6">
        <v>3.2122336373904691E-3</v>
      </c>
      <c r="E2764" s="6">
        <v>3.7912611122460409E-2</v>
      </c>
    </row>
    <row r="2765" spans="1:5" x14ac:dyDescent="0.3">
      <c r="A2765" s="7" t="s">
        <v>3110</v>
      </c>
      <c r="B2765" s="6">
        <v>17224</v>
      </c>
      <c r="C2765" s="6">
        <v>2790105</v>
      </c>
      <c r="D2765" s="6">
        <v>1.3382852796732698E-3</v>
      </c>
      <c r="E2765" s="6">
        <v>1.5795205177038096E-2</v>
      </c>
    </row>
    <row r="2766" spans="1:5" x14ac:dyDescent="0.3">
      <c r="A2766" s="7" t="s">
        <v>3528</v>
      </c>
      <c r="B2766" s="6">
        <v>17224</v>
      </c>
      <c r="C2766" s="6">
        <v>2790105</v>
      </c>
      <c r="D2766" s="6">
        <v>2.8922316552625976E-2</v>
      </c>
      <c r="E2766" s="6">
        <v>0.34135765451705796</v>
      </c>
    </row>
    <row r="2767" spans="1:5" x14ac:dyDescent="0.3">
      <c r="A2767" s="7" t="s">
        <v>3309</v>
      </c>
      <c r="B2767" s="6">
        <v>17224</v>
      </c>
      <c r="C2767" s="6">
        <v>2790105</v>
      </c>
      <c r="D2767" s="6">
        <v>3.5856274442354237E-3</v>
      </c>
      <c r="E2767" s="6">
        <v>4.2319617521268955E-2</v>
      </c>
    </row>
    <row r="2768" spans="1:5" x14ac:dyDescent="0.3">
      <c r="A2768" s="7" t="s">
        <v>3212</v>
      </c>
      <c r="B2768" s="6">
        <v>17224</v>
      </c>
      <c r="C2768" s="6">
        <v>2790105</v>
      </c>
      <c r="D2768" s="6">
        <v>6.8798681326619334E-3</v>
      </c>
      <c r="E2768" s="6">
        <v>8.1200122572439651E-2</v>
      </c>
    </row>
    <row r="2769" spans="1:5" x14ac:dyDescent="0.3">
      <c r="A2769" s="7" t="s">
        <v>3378</v>
      </c>
      <c r="B2769" s="6">
        <v>17224</v>
      </c>
      <c r="C2769" s="6">
        <v>2790105</v>
      </c>
      <c r="D2769" s="6">
        <v>1.5626705299548641E-2</v>
      </c>
      <c r="E2769" s="6">
        <v>0.18443527713892202</v>
      </c>
    </row>
    <row r="2770" spans="1:5" x14ac:dyDescent="0.3">
      <c r="A2770" s="7" t="s">
        <v>3310</v>
      </c>
      <c r="B2770" s="6">
        <v>17224</v>
      </c>
      <c r="C2770" s="6">
        <v>2790105</v>
      </c>
      <c r="D2770" s="6">
        <v>3.5812653670526551E-2</v>
      </c>
      <c r="E2770" s="6">
        <v>0.4226813380165671</v>
      </c>
    </row>
    <row r="2771" spans="1:5" x14ac:dyDescent="0.3">
      <c r="A2771" s="7" t="s">
        <v>3111</v>
      </c>
      <c r="B2771" s="6">
        <v>17224</v>
      </c>
      <c r="C2771" s="6">
        <v>2790105</v>
      </c>
      <c r="D2771" s="6">
        <v>3.8560762295670488E-4</v>
      </c>
      <c r="E2771" s="6">
        <v>4.5511608137228411E-3</v>
      </c>
    </row>
    <row r="2772" spans="1:5" x14ac:dyDescent="0.3">
      <c r="A2772" s="7" t="s">
        <v>3615</v>
      </c>
      <c r="B2772" s="6">
        <v>17224</v>
      </c>
      <c r="C2772" s="6">
        <v>2790105</v>
      </c>
      <c r="D2772" s="6">
        <v>4.5522637479368461E-3</v>
      </c>
      <c r="E2772" s="6">
        <v>5.3728409787343404E-2</v>
      </c>
    </row>
    <row r="2773" spans="1:5" x14ac:dyDescent="0.3">
      <c r="A2773" s="7" t="s">
        <v>3462</v>
      </c>
      <c r="B2773" s="6">
        <v>17224</v>
      </c>
      <c r="C2773" s="6">
        <v>2790105</v>
      </c>
      <c r="D2773" s="6">
        <v>1.3484052987372921E-2</v>
      </c>
      <c r="E2773" s="6">
        <v>0.15914647406538515</v>
      </c>
    </row>
    <row r="2774" spans="1:5" x14ac:dyDescent="0.3">
      <c r="A2774" s="7" t="s">
        <v>3616</v>
      </c>
      <c r="B2774" s="6">
        <v>17224</v>
      </c>
      <c r="C2774" s="6">
        <v>2790105</v>
      </c>
      <c r="D2774" s="6">
        <v>7.4591519825335448E-3</v>
      </c>
      <c r="E2774" s="6">
        <v>8.8037160536946366E-2</v>
      </c>
    </row>
    <row r="2775" spans="1:5" x14ac:dyDescent="0.3">
      <c r="A2775" s="7" t="s">
        <v>3379</v>
      </c>
      <c r="B2775" s="6">
        <v>17224</v>
      </c>
      <c r="C2775" s="6">
        <v>2790105</v>
      </c>
      <c r="D2775" s="6">
        <v>6.8728888091695054E-3</v>
      </c>
      <c r="E2775" s="6">
        <v>8.1117748621060054E-2</v>
      </c>
    </row>
    <row r="2776" spans="1:5" x14ac:dyDescent="0.3">
      <c r="A2776" s="7" t="s">
        <v>3380</v>
      </c>
      <c r="B2776" s="6">
        <v>17224</v>
      </c>
      <c r="C2776" s="6">
        <v>2790105</v>
      </c>
      <c r="D2776" s="6">
        <v>1.0126998387514548E-2</v>
      </c>
      <c r="E2776" s="6">
        <v>0.11952460345179805</v>
      </c>
    </row>
    <row r="2777" spans="1:5" x14ac:dyDescent="0.3">
      <c r="A2777" s="7" t="s">
        <v>3529</v>
      </c>
      <c r="B2777" s="6">
        <v>17224</v>
      </c>
      <c r="C2777" s="6">
        <v>2790105</v>
      </c>
      <c r="D2777" s="6">
        <v>1.4251778571540115E-2</v>
      </c>
      <c r="E2777" s="6">
        <v>0.16820760871714102</v>
      </c>
    </row>
    <row r="2778" spans="1:5" x14ac:dyDescent="0.3">
      <c r="A2778" s="7" t="s">
        <v>3381</v>
      </c>
      <c r="B2778" s="6">
        <v>17224</v>
      </c>
      <c r="C2778" s="6">
        <v>2790105</v>
      </c>
      <c r="D2778" s="6">
        <v>1.0502137025232609E-2</v>
      </c>
      <c r="E2778" s="6">
        <v>0.1239522033384515</v>
      </c>
    </row>
    <row r="2779" spans="1:5" x14ac:dyDescent="0.3">
      <c r="A2779" s="7" t="s">
        <v>3311</v>
      </c>
      <c r="B2779" s="6">
        <v>17224</v>
      </c>
      <c r="C2779" s="6">
        <v>2790105</v>
      </c>
      <c r="D2779" s="6">
        <v>5.7963281604623239E-3</v>
      </c>
      <c r="E2779" s="6">
        <v>6.8411566620756911E-2</v>
      </c>
    </row>
    <row r="2780" spans="1:5" x14ac:dyDescent="0.3">
      <c r="A2780" s="7" t="s">
        <v>3463</v>
      </c>
      <c r="B2780" s="6">
        <v>17224</v>
      </c>
      <c r="C2780" s="6">
        <v>2790105</v>
      </c>
      <c r="D2780" s="6">
        <v>7.3527172992740022E-3</v>
      </c>
      <c r="E2780" s="6">
        <v>8.6780957778407483E-2</v>
      </c>
    </row>
    <row r="2781" spans="1:5" x14ac:dyDescent="0.3">
      <c r="A2781" s="7" t="s">
        <v>3464</v>
      </c>
      <c r="B2781" s="6">
        <v>17224</v>
      </c>
      <c r="C2781" s="6">
        <v>2790105</v>
      </c>
      <c r="D2781" s="6">
        <v>1.0599847554126617E-2</v>
      </c>
      <c r="E2781" s="6">
        <v>0.12510543865776588</v>
      </c>
    </row>
    <row r="2782" spans="1:5" x14ac:dyDescent="0.3">
      <c r="A2782" s="7" t="s">
        <v>3465</v>
      </c>
      <c r="B2782" s="6">
        <v>17224</v>
      </c>
      <c r="C2782" s="6">
        <v>2790105</v>
      </c>
      <c r="D2782" s="6">
        <v>1.184042230490588E-2</v>
      </c>
      <c r="E2782" s="6">
        <v>0.13974740851548961</v>
      </c>
    </row>
    <row r="2783" spans="1:5" x14ac:dyDescent="0.3">
      <c r="A2783" s="7" t="s">
        <v>3213</v>
      </c>
      <c r="B2783" s="6">
        <v>17224</v>
      </c>
      <c r="C2783" s="6">
        <v>2790105</v>
      </c>
      <c r="D2783" s="6">
        <v>1.2510437360179069E-3</v>
      </c>
      <c r="E2783" s="6">
        <v>1.476553078479311E-2</v>
      </c>
    </row>
    <row r="2784" spans="1:5" x14ac:dyDescent="0.3">
      <c r="A2784" s="7" t="s">
        <v>3617</v>
      </c>
      <c r="B2784" s="6">
        <v>17224</v>
      </c>
      <c r="C2784" s="6">
        <v>2790105</v>
      </c>
      <c r="D2784" s="6">
        <v>2.6678464049810038E-3</v>
      </c>
      <c r="E2784" s="6">
        <v>3.1487442914851692E-2</v>
      </c>
    </row>
    <row r="2785" spans="1:5" x14ac:dyDescent="0.3">
      <c r="A2785" s="7" t="s">
        <v>3618</v>
      </c>
      <c r="B2785" s="6">
        <v>17224</v>
      </c>
      <c r="C2785" s="6">
        <v>2790105</v>
      </c>
      <c r="D2785" s="6">
        <v>4.8541194889844029E-3</v>
      </c>
      <c r="E2785" s="6">
        <v>5.7291083184511066E-2</v>
      </c>
    </row>
    <row r="2786" spans="1:5" x14ac:dyDescent="0.3">
      <c r="A2786" s="7" t="s">
        <v>3382</v>
      </c>
      <c r="B2786" s="6">
        <v>17224</v>
      </c>
      <c r="C2786" s="6">
        <v>2790105</v>
      </c>
      <c r="D2786" s="6">
        <v>5.5293690368769131E-3</v>
      </c>
      <c r="E2786" s="6">
        <v>6.5260762980487261E-2</v>
      </c>
    </row>
    <row r="2787" spans="1:5" x14ac:dyDescent="0.3">
      <c r="A2787" s="7" t="s">
        <v>3112</v>
      </c>
      <c r="B2787" s="6">
        <v>17224</v>
      </c>
      <c r="C2787" s="6">
        <v>2790105</v>
      </c>
      <c r="D2787" s="6">
        <v>7.2427929542682439E-3</v>
      </c>
      <c r="E2787" s="6">
        <v>8.5483568044178795E-2</v>
      </c>
    </row>
    <row r="2788" spans="1:5" x14ac:dyDescent="0.3">
      <c r="A2788" s="7" t="s">
        <v>3383</v>
      </c>
      <c r="B2788" s="6">
        <v>17224</v>
      </c>
      <c r="C2788" s="6">
        <v>2790105</v>
      </c>
      <c r="D2788" s="6">
        <v>1.0706282237386159E-2</v>
      </c>
      <c r="E2788" s="6">
        <v>0.12636164141630477</v>
      </c>
    </row>
    <row r="2789" spans="1:5" x14ac:dyDescent="0.3">
      <c r="A2789" s="7" t="s">
        <v>3619</v>
      </c>
      <c r="B2789" s="6">
        <v>17224</v>
      </c>
      <c r="C2789" s="6">
        <v>2790105</v>
      </c>
      <c r="D2789" s="6">
        <v>1.9088449751793446E-3</v>
      </c>
      <c r="E2789" s="6">
        <v>2.2529275702320307E-2</v>
      </c>
    </row>
    <row r="2790" spans="1:5" x14ac:dyDescent="0.3">
      <c r="A2790" s="7" t="s">
        <v>3530</v>
      </c>
      <c r="B2790" s="6">
        <v>17224</v>
      </c>
      <c r="C2790" s="6">
        <v>2790105</v>
      </c>
      <c r="D2790" s="6">
        <v>1.2287099008421339E-2</v>
      </c>
      <c r="E2790" s="6">
        <v>0.14501934140378395</v>
      </c>
    </row>
    <row r="2791" spans="1:5" x14ac:dyDescent="0.3">
      <c r="A2791" s="7" t="s">
        <v>3214</v>
      </c>
      <c r="B2791" s="6">
        <v>17224</v>
      </c>
      <c r="C2791" s="6">
        <v>2790105</v>
      </c>
      <c r="D2791" s="6">
        <v>4.2102768968078231E-3</v>
      </c>
      <c r="E2791" s="6">
        <v>4.9692086169743063E-2</v>
      </c>
    </row>
    <row r="2792" spans="1:5" x14ac:dyDescent="0.3">
      <c r="A2792" s="7" t="s">
        <v>3531</v>
      </c>
      <c r="B2792" s="6">
        <v>17224</v>
      </c>
      <c r="C2792" s="6">
        <v>2790105</v>
      </c>
      <c r="D2792" s="6">
        <v>7.705173135641669E-3</v>
      </c>
      <c r="E2792" s="6">
        <v>9.0940842323077226E-2</v>
      </c>
    </row>
    <row r="2793" spans="1:5" x14ac:dyDescent="0.3">
      <c r="A2793" s="7" t="s">
        <v>3215</v>
      </c>
      <c r="B2793" s="6">
        <v>17224</v>
      </c>
      <c r="C2793" s="6">
        <v>2790105</v>
      </c>
      <c r="D2793" s="6">
        <v>5.791093667843002E-3</v>
      </c>
      <c r="E2793" s="6">
        <v>6.8349786157222217E-2</v>
      </c>
    </row>
    <row r="2794" spans="1:5" x14ac:dyDescent="0.3">
      <c r="A2794" s="7" t="s">
        <v>3216</v>
      </c>
      <c r="B2794" s="6">
        <v>17224</v>
      </c>
      <c r="C2794" s="6">
        <v>2790105</v>
      </c>
      <c r="D2794" s="6">
        <v>1.4848510730142799E-3</v>
      </c>
      <c r="E2794" s="6">
        <v>1.7525058156009674E-2</v>
      </c>
    </row>
    <row r="2795" spans="1:5" x14ac:dyDescent="0.3">
      <c r="A2795" s="7" t="s">
        <v>3113</v>
      </c>
      <c r="B2795" s="6">
        <v>17224</v>
      </c>
      <c r="C2795" s="6">
        <v>2790105</v>
      </c>
      <c r="D2795" s="6">
        <v>6.9409372132206888E-3</v>
      </c>
      <c r="E2795" s="6">
        <v>8.1920894647011147E-2</v>
      </c>
    </row>
    <row r="2796" spans="1:5" x14ac:dyDescent="0.3">
      <c r="A2796" s="7" t="s">
        <v>3620</v>
      </c>
      <c r="B2796" s="6">
        <v>17224</v>
      </c>
      <c r="C2796" s="6">
        <v>2790105</v>
      </c>
      <c r="D2796" s="6">
        <v>2.8004535513371557E-3</v>
      </c>
      <c r="E2796" s="6">
        <v>3.3052547991064073E-2</v>
      </c>
    </row>
    <row r="2797" spans="1:5" x14ac:dyDescent="0.3">
      <c r="A2797" s="7" t="s">
        <v>3532</v>
      </c>
      <c r="B2797" s="6">
        <v>17224</v>
      </c>
      <c r="C2797" s="6">
        <v>2790105</v>
      </c>
      <c r="D2797" s="6">
        <v>7.487069276503262E-3</v>
      </c>
      <c r="E2797" s="6">
        <v>8.8366656342464767E-2</v>
      </c>
    </row>
    <row r="2798" spans="1:5" x14ac:dyDescent="0.3">
      <c r="A2798" s="7" t="s">
        <v>3114</v>
      </c>
      <c r="B2798" s="6">
        <v>17224</v>
      </c>
      <c r="C2798" s="6">
        <v>2790105</v>
      </c>
      <c r="D2798" s="6">
        <v>9.5564386920084735E-3</v>
      </c>
      <c r="E2798" s="6">
        <v>0.11279053292651585</v>
      </c>
    </row>
    <row r="2799" spans="1:5" x14ac:dyDescent="0.3">
      <c r="A2799" s="7" t="s">
        <v>3621</v>
      </c>
      <c r="B2799" s="6">
        <v>17224</v>
      </c>
      <c r="C2799" s="6">
        <v>2790105</v>
      </c>
      <c r="D2799" s="6">
        <v>3.8072209651200456E-3</v>
      </c>
      <c r="E2799" s="6">
        <v>4.493499047757122E-2</v>
      </c>
    </row>
    <row r="2800" spans="1:5" x14ac:dyDescent="0.3">
      <c r="A2800" s="7" t="s">
        <v>3384</v>
      </c>
      <c r="B2800" s="6">
        <v>17224</v>
      </c>
      <c r="C2800" s="6">
        <v>2790105</v>
      </c>
      <c r="D2800" s="6">
        <v>8.9754100112637569E-3</v>
      </c>
      <c r="E2800" s="6">
        <v>0.10593290147416423</v>
      </c>
    </row>
    <row r="2801" spans="1:5" x14ac:dyDescent="0.3">
      <c r="A2801" s="7" t="s">
        <v>3385</v>
      </c>
      <c r="B2801" s="6">
        <v>17224</v>
      </c>
      <c r="C2801" s="6">
        <v>2790105</v>
      </c>
      <c r="D2801" s="6">
        <v>1.0664406296431585E-2</v>
      </c>
      <c r="E2801" s="6">
        <v>0.12586739770802718</v>
      </c>
    </row>
    <row r="2802" spans="1:5" x14ac:dyDescent="0.3">
      <c r="A2802" s="7" t="s">
        <v>3386</v>
      </c>
      <c r="B2802" s="6">
        <v>17224</v>
      </c>
      <c r="C2802" s="6">
        <v>2790105</v>
      </c>
      <c r="D2802" s="6">
        <v>7.2968827113345696E-3</v>
      </c>
      <c r="E2802" s="6">
        <v>8.6121966167370695E-2</v>
      </c>
    </row>
    <row r="2803" spans="1:5" x14ac:dyDescent="0.3">
      <c r="A2803" s="7" t="s">
        <v>3313</v>
      </c>
      <c r="B2803" s="6">
        <v>17224</v>
      </c>
      <c r="C2803" s="6">
        <v>2790105</v>
      </c>
      <c r="D2803" s="6">
        <v>1.2615127212565504E-3</v>
      </c>
      <c r="E2803" s="6">
        <v>1.4889091711862507E-2</v>
      </c>
    </row>
    <row r="2804" spans="1:5" x14ac:dyDescent="0.3">
      <c r="A2804" s="7" t="s">
        <v>3533</v>
      </c>
      <c r="B2804" s="6">
        <v>17224</v>
      </c>
      <c r="C2804" s="6">
        <v>2790105</v>
      </c>
      <c r="D2804" s="6">
        <v>8.1326566995529488E-3</v>
      </c>
      <c r="E2804" s="6">
        <v>9.5986246845077672E-2</v>
      </c>
    </row>
    <row r="2805" spans="1:5" x14ac:dyDescent="0.3">
      <c r="A2805" s="7" t="s">
        <v>3534</v>
      </c>
      <c r="B2805" s="6">
        <v>17224</v>
      </c>
      <c r="C2805" s="6">
        <v>2790105</v>
      </c>
      <c r="D2805" s="6">
        <v>3.5280480254228836E-3</v>
      </c>
      <c r="E2805" s="6">
        <v>4.1640032422387264E-2</v>
      </c>
    </row>
    <row r="2806" spans="1:5" x14ac:dyDescent="0.3">
      <c r="A2806" s="7" t="s">
        <v>3115</v>
      </c>
      <c r="B2806" s="6">
        <v>17224</v>
      </c>
      <c r="C2806" s="6">
        <v>2790105</v>
      </c>
      <c r="D2806" s="6">
        <v>1.8891283863132324E-2</v>
      </c>
      <c r="E2806" s="6">
        <v>0.22296569289672941</v>
      </c>
    </row>
    <row r="2807" spans="1:5" x14ac:dyDescent="0.3">
      <c r="A2807" s="7" t="s">
        <v>3217</v>
      </c>
      <c r="B2807" s="6">
        <v>17224</v>
      </c>
      <c r="C2807" s="6">
        <v>2790105</v>
      </c>
      <c r="D2807" s="6">
        <v>7.4888141073763681E-3</v>
      </c>
      <c r="E2807" s="6">
        <v>8.8387249830309655E-2</v>
      </c>
    </row>
    <row r="2808" spans="1:5" x14ac:dyDescent="0.3">
      <c r="A2808" s="7" t="s">
        <v>3466</v>
      </c>
      <c r="B2808" s="6">
        <v>17224</v>
      </c>
      <c r="C2808" s="6">
        <v>2790105</v>
      </c>
      <c r="D2808" s="6">
        <v>4.8890161064465481E-3</v>
      </c>
      <c r="E2808" s="6">
        <v>5.7702952941409057E-2</v>
      </c>
    </row>
    <row r="2809" spans="1:5" x14ac:dyDescent="0.3">
      <c r="A2809" s="7" t="s">
        <v>3218</v>
      </c>
      <c r="B2809" s="6">
        <v>17224</v>
      </c>
      <c r="C2809" s="6">
        <v>2790105</v>
      </c>
      <c r="D2809" s="6">
        <v>6.5274122962942667E-3</v>
      </c>
      <c r="E2809" s="6">
        <v>7.7040238027769908E-2</v>
      </c>
    </row>
    <row r="2810" spans="1:5" x14ac:dyDescent="0.3">
      <c r="A2810" s="7" t="s">
        <v>3622</v>
      </c>
      <c r="B2810" s="6">
        <v>17224</v>
      </c>
      <c r="C2810" s="6">
        <v>2790105</v>
      </c>
      <c r="D2810" s="6">
        <v>2.0676245846321054E-3</v>
      </c>
      <c r="E2810" s="6">
        <v>2.4403283096206187E-2</v>
      </c>
    </row>
    <row r="2811" spans="1:5" x14ac:dyDescent="0.3">
      <c r="A2811" s="7" t="s">
        <v>3116</v>
      </c>
      <c r="B2811" s="6">
        <v>17224</v>
      </c>
      <c r="C2811" s="6">
        <v>2790105</v>
      </c>
      <c r="D2811" s="6">
        <v>9.2510932892147027E-3</v>
      </c>
      <c r="E2811" s="6">
        <v>0.10918667255365838</v>
      </c>
    </row>
    <row r="2812" spans="1:5" x14ac:dyDescent="0.3">
      <c r="A2812" s="7" t="s">
        <v>3117</v>
      </c>
      <c r="B2812" s="6">
        <v>17224</v>
      </c>
      <c r="C2812" s="6">
        <v>2790105</v>
      </c>
      <c r="D2812" s="6">
        <v>1.9990527313189902E-2</v>
      </c>
      <c r="E2812" s="6">
        <v>0.23593959023901623</v>
      </c>
    </row>
    <row r="2813" spans="1:5" x14ac:dyDescent="0.3">
      <c r="A2813" s="7" t="s">
        <v>3118</v>
      </c>
      <c r="B2813" s="6">
        <v>17224</v>
      </c>
      <c r="C2813" s="6">
        <v>2790105</v>
      </c>
      <c r="D2813" s="6">
        <v>5.6794244919641376E-3</v>
      </c>
      <c r="E2813" s="6">
        <v>6.7031802935148641E-2</v>
      </c>
    </row>
    <row r="2814" spans="1:5" x14ac:dyDescent="0.3">
      <c r="A2814" s="7" t="s">
        <v>3219</v>
      </c>
      <c r="B2814" s="6">
        <v>17224</v>
      </c>
      <c r="C2814" s="6">
        <v>2790105</v>
      </c>
      <c r="D2814" s="6">
        <v>1.6818424785880897E-2</v>
      </c>
      <c r="E2814" s="6">
        <v>0.19850062933698853</v>
      </c>
    </row>
    <row r="2815" spans="1:5" x14ac:dyDescent="0.3">
      <c r="A2815" s="7" t="s">
        <v>3387</v>
      </c>
      <c r="B2815" s="6">
        <v>17224</v>
      </c>
      <c r="C2815" s="6">
        <v>2790105</v>
      </c>
      <c r="D2815" s="6">
        <v>1.5775015923762754E-2</v>
      </c>
      <c r="E2815" s="6">
        <v>0.18618572360573848</v>
      </c>
    </row>
    <row r="2816" spans="1:5" x14ac:dyDescent="0.3">
      <c r="A2816" s="7" t="s">
        <v>3467</v>
      </c>
      <c r="B2816" s="6">
        <v>17224</v>
      </c>
      <c r="C2816" s="6">
        <v>2790105</v>
      </c>
      <c r="D2816" s="6">
        <v>4.2711714942792668E-2</v>
      </c>
      <c r="E2816" s="6">
        <v>0.50410798895530062</v>
      </c>
    </row>
    <row r="2817" spans="1:5" x14ac:dyDescent="0.3">
      <c r="A2817" s="7" t="s">
        <v>3315</v>
      </c>
      <c r="B2817" s="6">
        <v>17224</v>
      </c>
      <c r="C2817" s="6">
        <v>2790105</v>
      </c>
      <c r="D2817" s="6">
        <v>2.0065555040733513E-3</v>
      </c>
      <c r="E2817" s="6">
        <v>2.3682511021634694E-2</v>
      </c>
    </row>
    <row r="2818" spans="1:5" x14ac:dyDescent="0.3">
      <c r="A2818" s="7" t="s">
        <v>3220</v>
      </c>
      <c r="B2818" s="6">
        <v>17224</v>
      </c>
      <c r="C2818" s="6">
        <v>2790105</v>
      </c>
      <c r="D2818" s="6">
        <v>2.1461419739219324E-4</v>
      </c>
      <c r="E2818" s="6">
        <v>2.5329990049226675E-3</v>
      </c>
    </row>
    <row r="2819" spans="1:5" x14ac:dyDescent="0.3">
      <c r="A2819" s="7" t="s">
        <v>3314</v>
      </c>
      <c r="B2819" s="6">
        <v>17224</v>
      </c>
      <c r="C2819" s="6">
        <v>2790105</v>
      </c>
      <c r="D2819" s="6">
        <v>5.3147548394847201E-3</v>
      </c>
      <c r="E2819" s="6">
        <v>6.2727763975564593E-2</v>
      </c>
    </row>
    <row r="2820" spans="1:5" x14ac:dyDescent="0.3">
      <c r="A2820" s="7" t="s">
        <v>3221</v>
      </c>
      <c r="B2820" s="6">
        <v>17224</v>
      </c>
      <c r="C2820" s="6">
        <v>2790105</v>
      </c>
      <c r="D2820" s="6">
        <v>3.9956626994156299E-4</v>
      </c>
      <c r="E2820" s="6">
        <v>4.7159087164820391E-3</v>
      </c>
    </row>
    <row r="2821" spans="1:5" x14ac:dyDescent="0.3">
      <c r="A2821" s="7" t="s">
        <v>3119</v>
      </c>
      <c r="B2821" s="6">
        <v>17224</v>
      </c>
      <c r="C2821" s="6">
        <v>2790105</v>
      </c>
      <c r="D2821" s="6">
        <v>1.413487490304193E-2</v>
      </c>
      <c r="E2821" s="6">
        <v>0.16682784503153275</v>
      </c>
    </row>
    <row r="2822" spans="1:5" x14ac:dyDescent="0.3">
      <c r="A2822" s="7" t="s">
        <v>3120</v>
      </c>
      <c r="B2822" s="6">
        <v>17224</v>
      </c>
      <c r="C2822" s="6">
        <v>2790105</v>
      </c>
      <c r="D2822" s="6">
        <v>1.1681642695453119E-2</v>
      </c>
      <c r="E2822" s="6">
        <v>0.13787340112160371</v>
      </c>
    </row>
    <row r="2823" spans="1:5" x14ac:dyDescent="0.3">
      <c r="A2823" s="7" t="s">
        <v>3121</v>
      </c>
      <c r="B2823" s="6">
        <v>17224</v>
      </c>
      <c r="C2823" s="6">
        <v>2790105</v>
      </c>
      <c r="D2823" s="6">
        <v>4.3606813180696695E-2</v>
      </c>
      <c r="E2823" s="6">
        <v>0.51467244821973424</v>
      </c>
    </row>
    <row r="2824" spans="1:5" x14ac:dyDescent="0.3">
      <c r="A2824" s="7" t="s">
        <v>3535</v>
      </c>
      <c r="B2824" s="6">
        <v>17224</v>
      </c>
      <c r="C2824" s="6">
        <v>2790105</v>
      </c>
      <c r="D2824" s="6">
        <v>1.4907834979828446E-2</v>
      </c>
      <c r="E2824" s="6">
        <v>0.17595076014682332</v>
      </c>
    </row>
    <row r="2825" spans="1:5" x14ac:dyDescent="0.3">
      <c r="A2825" s="7" t="s">
        <v>3623</v>
      </c>
      <c r="B2825" s="6">
        <v>17224</v>
      </c>
      <c r="C2825" s="6">
        <v>2790105</v>
      </c>
      <c r="D2825" s="6">
        <v>2.0979846418241719E-2</v>
      </c>
      <c r="E2825" s="6">
        <v>0.24761609784707439</v>
      </c>
    </row>
    <row r="2826" spans="1:5" x14ac:dyDescent="0.3">
      <c r="A2826" s="7" t="s">
        <v>3316</v>
      </c>
      <c r="B2826" s="6">
        <v>17224</v>
      </c>
      <c r="C2826" s="6">
        <v>2790105</v>
      </c>
      <c r="D2826" s="6">
        <v>8.8305890487958526E-3</v>
      </c>
      <c r="E2826" s="6">
        <v>0.10422364198303755</v>
      </c>
    </row>
    <row r="2827" spans="1:5" x14ac:dyDescent="0.3">
      <c r="A2827" s="7" t="s">
        <v>3536</v>
      </c>
      <c r="B2827" s="6">
        <v>17224</v>
      </c>
      <c r="C2827" s="6">
        <v>2790105</v>
      </c>
      <c r="D2827" s="6">
        <v>1.3433452892052809E-2</v>
      </c>
      <c r="E2827" s="6">
        <v>0.15854926291788304</v>
      </c>
    </row>
    <row r="2828" spans="1:5" x14ac:dyDescent="0.3">
      <c r="A2828" s="7" t="s">
        <v>3317</v>
      </c>
      <c r="B2828" s="6">
        <v>17224</v>
      </c>
      <c r="C2828" s="6">
        <v>2790105</v>
      </c>
      <c r="D2828" s="6">
        <v>2.4148459283804507E-3</v>
      </c>
      <c r="E2828" s="6">
        <v>2.8501387177341235E-2</v>
      </c>
    </row>
    <row r="2829" spans="1:5" x14ac:dyDescent="0.3">
      <c r="A2829" s="7" t="s">
        <v>3222</v>
      </c>
      <c r="B2829" s="6">
        <v>17224</v>
      </c>
      <c r="C2829" s="6">
        <v>2790105</v>
      </c>
      <c r="D2829" s="6">
        <v>9.8652737565484584E-3</v>
      </c>
      <c r="E2829" s="6">
        <v>0.11643558027506309</v>
      </c>
    </row>
    <row r="2830" spans="1:5" x14ac:dyDescent="0.3">
      <c r="A2830" s="7" t="s">
        <v>3349</v>
      </c>
      <c r="B2830" s="6">
        <v>17224</v>
      </c>
      <c r="C2830" s="6">
        <v>2790105</v>
      </c>
      <c r="D2830" s="6">
        <v>9.6925355001108403E-3</v>
      </c>
      <c r="E2830" s="6">
        <v>0.11439682497841804</v>
      </c>
    </row>
    <row r="2831" spans="1:5" x14ac:dyDescent="0.3">
      <c r="A2831" s="7" t="s">
        <v>3223</v>
      </c>
      <c r="B2831" s="6">
        <v>17224</v>
      </c>
      <c r="C2831" s="6">
        <v>2790105</v>
      </c>
      <c r="D2831" s="6">
        <v>2.7186209833884249E-2</v>
      </c>
      <c r="E2831" s="6">
        <v>0.32086713411138273</v>
      </c>
    </row>
    <row r="2832" spans="1:5" x14ac:dyDescent="0.3">
      <c r="A2832" s="7" t="s">
        <v>3537</v>
      </c>
      <c r="B2832" s="6">
        <v>17224</v>
      </c>
      <c r="C2832" s="6">
        <v>2790105</v>
      </c>
      <c r="D2832" s="6">
        <v>1.2732030881063691E-2</v>
      </c>
      <c r="E2832" s="6">
        <v>0.15027068080423336</v>
      </c>
    </row>
    <row r="2833" spans="1:5" x14ac:dyDescent="0.3">
      <c r="A2833" s="7" t="s">
        <v>3318</v>
      </c>
      <c r="B2833" s="6">
        <v>17224</v>
      </c>
      <c r="C2833" s="6">
        <v>2790105</v>
      </c>
      <c r="D2833" s="6">
        <v>9.8931910505181751E-4</v>
      </c>
      <c r="E2833" s="6">
        <v>1.1676507608058148E-2</v>
      </c>
    </row>
    <row r="2834" spans="1:5" x14ac:dyDescent="0.3">
      <c r="A2834" s="7" t="s">
        <v>3624</v>
      </c>
      <c r="B2834" s="6">
        <v>17224</v>
      </c>
      <c r="C2834" s="6">
        <v>2790105</v>
      </c>
      <c r="D2834" s="6">
        <v>6.2255565552467116E-3</v>
      </c>
      <c r="E2834" s="6">
        <v>7.3477564630602246E-2</v>
      </c>
    </row>
    <row r="2835" spans="1:5" x14ac:dyDescent="0.3">
      <c r="A2835" s="7" t="s">
        <v>3388</v>
      </c>
      <c r="B2835" s="6">
        <v>17224</v>
      </c>
      <c r="C2835" s="6">
        <v>2790105</v>
      </c>
      <c r="D2835" s="6">
        <v>1.5872726452656763E-2</v>
      </c>
      <c r="E2835" s="6">
        <v>0.1873389589250529</v>
      </c>
    </row>
    <row r="2836" spans="1:5" x14ac:dyDescent="0.3">
      <c r="A2836" s="7" t="s">
        <v>3538</v>
      </c>
      <c r="B2836" s="6">
        <v>17224</v>
      </c>
      <c r="C2836" s="6">
        <v>2790105</v>
      </c>
      <c r="D2836" s="6">
        <v>5.5468173456079857E-3</v>
      </c>
      <c r="E2836" s="6">
        <v>6.546669785893626E-2</v>
      </c>
    </row>
    <row r="2837" spans="1:5" x14ac:dyDescent="0.3">
      <c r="A2837" s="7" t="s">
        <v>3319</v>
      </c>
      <c r="B2837" s="6">
        <v>17224</v>
      </c>
      <c r="C2837" s="6">
        <v>2790105</v>
      </c>
      <c r="D2837" s="6">
        <v>2.6120118170415711E-3</v>
      </c>
      <c r="E2837" s="6">
        <v>3.0828451303814904E-2</v>
      </c>
    </row>
    <row r="2838" spans="1:5" x14ac:dyDescent="0.3">
      <c r="A2838" s="7" t="s">
        <v>3224</v>
      </c>
      <c r="B2838" s="6">
        <v>17224</v>
      </c>
      <c r="C2838" s="6">
        <v>2790105</v>
      </c>
      <c r="D2838" s="6">
        <v>6.5239226345480527E-3</v>
      </c>
      <c r="E2838" s="6">
        <v>7.6999051052080117E-2</v>
      </c>
    </row>
    <row r="2839" spans="1:5" x14ac:dyDescent="0.3">
      <c r="A2839" s="7" t="s">
        <v>3625</v>
      </c>
      <c r="B2839" s="6">
        <v>17224</v>
      </c>
      <c r="C2839" s="6">
        <v>2790105</v>
      </c>
      <c r="D2839" s="6">
        <v>6.2726669888206075E-3</v>
      </c>
      <c r="E2839" s="6">
        <v>7.4033588802414549E-2</v>
      </c>
    </row>
    <row r="2840" spans="1:5" x14ac:dyDescent="0.3">
      <c r="A2840" s="7" t="s">
        <v>3290</v>
      </c>
      <c r="B2840" s="6">
        <v>17224</v>
      </c>
      <c r="C2840" s="6">
        <v>2790105</v>
      </c>
      <c r="D2840" s="6">
        <v>8.6299334983885173E-3</v>
      </c>
      <c r="E2840" s="6">
        <v>0.10185539088087409</v>
      </c>
    </row>
    <row r="2841" spans="1:5" x14ac:dyDescent="0.3">
      <c r="A2841" s="7" t="s">
        <v>3122</v>
      </c>
      <c r="B2841" s="6">
        <v>17224</v>
      </c>
      <c r="C2841" s="6">
        <v>2790105</v>
      </c>
      <c r="D2841" s="6">
        <v>6.42970176740026E-3</v>
      </c>
      <c r="E2841" s="6">
        <v>7.5887002708455525E-2</v>
      </c>
    </row>
    <row r="2842" spans="1:5" x14ac:dyDescent="0.3">
      <c r="A2842" s="7" t="s">
        <v>3225</v>
      </c>
      <c r="B2842" s="6">
        <v>17224</v>
      </c>
      <c r="C2842" s="6">
        <v>2790105</v>
      </c>
      <c r="D2842" s="6">
        <v>2.5546068813163424E-2</v>
      </c>
      <c r="E2842" s="6">
        <v>0.30150925553717706</v>
      </c>
    </row>
    <row r="2843" spans="1:5" x14ac:dyDescent="0.3">
      <c r="A2843" s="7" t="s">
        <v>3389</v>
      </c>
      <c r="B2843" s="6">
        <v>17224</v>
      </c>
      <c r="C2843" s="6">
        <v>2790105</v>
      </c>
      <c r="D2843" s="6">
        <v>8.6787887628355202E-3</v>
      </c>
      <c r="E2843" s="6">
        <v>0.10243200854053128</v>
      </c>
    </row>
    <row r="2844" spans="1:5" x14ac:dyDescent="0.3">
      <c r="A2844" s="7" t="s">
        <v>3123</v>
      </c>
      <c r="B2844" s="6">
        <v>17224</v>
      </c>
      <c r="C2844" s="6">
        <v>2790105</v>
      </c>
      <c r="D2844" s="6">
        <v>5.3793135817896886E-3</v>
      </c>
      <c r="E2844" s="6">
        <v>6.3489723025825881E-2</v>
      </c>
    </row>
    <row r="2845" spans="1:5" x14ac:dyDescent="0.3">
      <c r="A2845" s="7" t="s">
        <v>3226</v>
      </c>
      <c r="B2845" s="6">
        <v>17224</v>
      </c>
      <c r="C2845" s="6">
        <v>2790105</v>
      </c>
      <c r="D2845" s="6">
        <v>1.6858555895962368E-2</v>
      </c>
      <c r="E2845" s="6">
        <v>0.19897427955742125</v>
      </c>
    </row>
    <row r="2846" spans="1:5" x14ac:dyDescent="0.3">
      <c r="A2846" s="7" t="s">
        <v>3468</v>
      </c>
      <c r="B2846" s="6">
        <v>17224</v>
      </c>
      <c r="C2846" s="6">
        <v>2790105</v>
      </c>
      <c r="D2846" s="6">
        <v>2.8292432607434255E-2</v>
      </c>
      <c r="E2846" s="6">
        <v>0.33392340540504917</v>
      </c>
    </row>
    <row r="2847" spans="1:5" x14ac:dyDescent="0.3">
      <c r="A2847" s="7" t="s">
        <v>3390</v>
      </c>
      <c r="B2847" s="6">
        <v>17224</v>
      </c>
      <c r="C2847" s="6">
        <v>2790105</v>
      </c>
      <c r="D2847" s="6">
        <v>1.68672800503279E-2</v>
      </c>
      <c r="E2847" s="6">
        <v>0.19907724699664572</v>
      </c>
    </row>
    <row r="2848" spans="1:5" x14ac:dyDescent="0.3">
      <c r="A2848" s="7" t="s">
        <v>3227</v>
      </c>
      <c r="B2848" s="6">
        <v>17224</v>
      </c>
      <c r="C2848" s="6">
        <v>2790105</v>
      </c>
      <c r="D2848" s="6">
        <v>2.4049003924037391E-2</v>
      </c>
      <c r="E2848" s="6">
        <v>0.28384004296625304</v>
      </c>
    </row>
    <row r="2849" spans="1:5" x14ac:dyDescent="0.3">
      <c r="A2849" s="7" t="s">
        <v>3469</v>
      </c>
      <c r="B2849" s="6">
        <v>17224</v>
      </c>
      <c r="C2849" s="6">
        <v>2790105</v>
      </c>
      <c r="D2849" s="6">
        <v>3.6939814414553844E-2</v>
      </c>
      <c r="E2849" s="6">
        <v>0.43598473116437231</v>
      </c>
    </row>
    <row r="2850" spans="1:5" x14ac:dyDescent="0.3">
      <c r="A2850" s="7" t="s">
        <v>3391</v>
      </c>
      <c r="B2850" s="6">
        <v>17224</v>
      </c>
      <c r="C2850" s="6">
        <v>2790105</v>
      </c>
      <c r="D2850" s="6">
        <v>8.6578507923582345E-3</v>
      </c>
      <c r="E2850" s="6">
        <v>0.10218488668639247</v>
      </c>
    </row>
    <row r="2851" spans="1:5" x14ac:dyDescent="0.3">
      <c r="A2851" s="7" t="s">
        <v>3539</v>
      </c>
      <c r="B2851" s="6">
        <v>17224</v>
      </c>
      <c r="C2851" s="6">
        <v>2790105</v>
      </c>
      <c r="D2851" s="6">
        <v>1.5781995247255185E-2</v>
      </c>
      <c r="E2851" s="6">
        <v>0.1862680975571181</v>
      </c>
    </row>
    <row r="2852" spans="1:5" x14ac:dyDescent="0.3">
      <c r="A2852" s="7" t="s">
        <v>3392</v>
      </c>
      <c r="B2852" s="6">
        <v>17224</v>
      </c>
      <c r="C2852" s="6">
        <v>2790105</v>
      </c>
      <c r="D2852" s="6">
        <v>1.6214713303785783E-2</v>
      </c>
      <c r="E2852" s="6">
        <v>0.19137528254265324</v>
      </c>
    </row>
    <row r="2853" spans="1:5" x14ac:dyDescent="0.3">
      <c r="A2853" s="7" t="s">
        <v>3540</v>
      </c>
      <c r="B2853" s="6">
        <v>17224</v>
      </c>
      <c r="C2853" s="6">
        <v>2790105</v>
      </c>
      <c r="D2853" s="6">
        <v>3.1092886158771409E-3</v>
      </c>
      <c r="E2853" s="6">
        <v>3.6697595339611325E-2</v>
      </c>
    </row>
    <row r="2854" spans="1:5" x14ac:dyDescent="0.3">
      <c r="A2854" s="7" t="s">
        <v>3541</v>
      </c>
      <c r="B2854" s="6">
        <v>17224</v>
      </c>
      <c r="C2854" s="6">
        <v>2790105</v>
      </c>
      <c r="D2854" s="6">
        <v>1.0245646886885841E-2</v>
      </c>
      <c r="E2854" s="6">
        <v>0.12092496062525122</v>
      </c>
    </row>
    <row r="2855" spans="1:5" x14ac:dyDescent="0.3">
      <c r="A2855" s="7" t="s">
        <v>3393</v>
      </c>
      <c r="B2855" s="6">
        <v>17224</v>
      </c>
      <c r="C2855" s="6">
        <v>2790105</v>
      </c>
      <c r="D2855" s="6">
        <v>5.1420165830471012E-3</v>
      </c>
      <c r="E2855" s="6">
        <v>6.068900867891952E-2</v>
      </c>
    </row>
    <row r="2856" spans="1:5" x14ac:dyDescent="0.3">
      <c r="A2856" s="7" t="s">
        <v>3542</v>
      </c>
      <c r="B2856" s="6">
        <v>17224</v>
      </c>
      <c r="C2856" s="6">
        <v>2790105</v>
      </c>
      <c r="D2856" s="6">
        <v>3.4495306361330574E-3</v>
      </c>
      <c r="E2856" s="6">
        <v>4.0713325469366776E-2</v>
      </c>
    </row>
    <row r="2857" spans="1:5" x14ac:dyDescent="0.3">
      <c r="A2857" s="7" t="s">
        <v>3626</v>
      </c>
      <c r="B2857" s="6">
        <v>17224</v>
      </c>
      <c r="C2857" s="6">
        <v>2790105</v>
      </c>
      <c r="D2857" s="6">
        <v>3.2628337327105794E-3</v>
      </c>
      <c r="E2857" s="6">
        <v>3.8509822269962503E-2</v>
      </c>
    </row>
    <row r="2858" spans="1:5" x14ac:dyDescent="0.3">
      <c r="A2858" s="7" t="s">
        <v>3470</v>
      </c>
      <c r="B2858" s="6">
        <v>17224</v>
      </c>
      <c r="C2858" s="6">
        <v>2790105</v>
      </c>
      <c r="D2858" s="6">
        <v>1.1280331594638449E-2</v>
      </c>
      <c r="E2858" s="6">
        <v>0.13313689891727679</v>
      </c>
    </row>
    <row r="2859" spans="1:5" x14ac:dyDescent="0.3">
      <c r="A2859" s="7" t="s">
        <v>3543</v>
      </c>
      <c r="B2859" s="6">
        <v>17224</v>
      </c>
      <c r="C2859" s="6">
        <v>2790105</v>
      </c>
      <c r="D2859" s="6">
        <v>4.9396162017666589E-3</v>
      </c>
      <c r="E2859" s="6">
        <v>5.8300164088911151E-2</v>
      </c>
    </row>
    <row r="2860" spans="1:5" x14ac:dyDescent="0.3">
      <c r="A2860" s="7" t="s">
        <v>3544</v>
      </c>
      <c r="B2860" s="6">
        <v>17224</v>
      </c>
      <c r="C2860" s="6">
        <v>2790105</v>
      </c>
      <c r="D2860" s="6">
        <v>1.9125091200128699E-2</v>
      </c>
      <c r="E2860" s="6">
        <v>0.225725220267946</v>
      </c>
    </row>
    <row r="2861" spans="1:5" x14ac:dyDescent="0.3">
      <c r="A2861" s="7" t="s">
        <v>3124</v>
      </c>
      <c r="B2861" s="6">
        <v>17224</v>
      </c>
      <c r="C2861" s="6">
        <v>2790105</v>
      </c>
      <c r="D2861" s="6">
        <v>4.2975184404631869E-3</v>
      </c>
      <c r="E2861" s="6">
        <v>5.0721760561988044E-2</v>
      </c>
    </row>
    <row r="2862" spans="1:5" x14ac:dyDescent="0.3">
      <c r="A2862" s="7" t="s">
        <v>3394</v>
      </c>
      <c r="B2862" s="6">
        <v>17224</v>
      </c>
      <c r="C2862" s="6">
        <v>2790105</v>
      </c>
      <c r="D2862" s="6">
        <v>5.9952388799965521E-3</v>
      </c>
      <c r="E2862" s="6">
        <v>7.0759224235075482E-2</v>
      </c>
    </row>
    <row r="2863" spans="1:5" x14ac:dyDescent="0.3">
      <c r="A2863" s="7" t="s">
        <v>3125</v>
      </c>
      <c r="B2863" s="6">
        <v>17224</v>
      </c>
      <c r="C2863" s="6">
        <v>2790105</v>
      </c>
      <c r="D2863" s="6">
        <v>8.1431256847915908E-3</v>
      </c>
      <c r="E2863" s="6">
        <v>9.610980777214706E-2</v>
      </c>
    </row>
    <row r="2864" spans="1:5" x14ac:dyDescent="0.3">
      <c r="A2864" s="7" t="s">
        <v>3471</v>
      </c>
      <c r="B2864" s="6">
        <v>17224</v>
      </c>
      <c r="C2864" s="6">
        <v>2790105</v>
      </c>
      <c r="D2864" s="6">
        <v>6.7266719820031171E-2</v>
      </c>
      <c r="E2864" s="6">
        <v>0.79392014339657457</v>
      </c>
    </row>
    <row r="2865" spans="1:5" x14ac:dyDescent="0.3">
      <c r="A2865" s="7" t="s">
        <v>3472</v>
      </c>
      <c r="B2865" s="6">
        <v>17224</v>
      </c>
      <c r="C2865" s="6">
        <v>2790105</v>
      </c>
      <c r="D2865" s="6">
        <v>4.6161245578925723E-2</v>
      </c>
      <c r="E2865" s="6">
        <v>0.54482131442466741</v>
      </c>
    </row>
    <row r="2866" spans="1:5" x14ac:dyDescent="0.3">
      <c r="A2866" s="7" t="s">
        <v>3395</v>
      </c>
      <c r="B2866" s="6">
        <v>17224</v>
      </c>
      <c r="C2866" s="6">
        <v>2790105</v>
      </c>
      <c r="D2866" s="6">
        <v>4.8171290744745285E-2</v>
      </c>
      <c r="E2866" s="6">
        <v>0.56854501242199185</v>
      </c>
    </row>
    <row r="2867" spans="1:5" x14ac:dyDescent="0.3">
      <c r="A2867" s="7" t="s">
        <v>3396</v>
      </c>
      <c r="B2867" s="6">
        <v>17224</v>
      </c>
      <c r="C2867" s="6">
        <v>2790105</v>
      </c>
      <c r="D2867" s="6">
        <v>7.1311237783893795E-3</v>
      </c>
      <c r="E2867" s="6">
        <v>8.4165584822105219E-2</v>
      </c>
    </row>
    <row r="2868" spans="1:5" x14ac:dyDescent="0.3">
      <c r="A2868" s="7" t="s">
        <v>3397</v>
      </c>
      <c r="B2868" s="6">
        <v>17224</v>
      </c>
      <c r="C2868" s="6">
        <v>2790105</v>
      </c>
      <c r="D2868" s="6">
        <v>2.5160461190206719E-3</v>
      </c>
      <c r="E2868" s="6">
        <v>2.9695809472345416E-2</v>
      </c>
    </row>
    <row r="2869" spans="1:5" x14ac:dyDescent="0.3">
      <c r="A2869" s="7" t="s">
        <v>3545</v>
      </c>
      <c r="B2869" s="6">
        <v>17224</v>
      </c>
      <c r="C2869" s="6">
        <v>2790105</v>
      </c>
      <c r="D2869" s="6">
        <v>3.0449043566594829E-2</v>
      </c>
      <c r="E2869" s="6">
        <v>0.35937695638134526</v>
      </c>
    </row>
    <row r="2870" spans="1:5" x14ac:dyDescent="0.3">
      <c r="A2870" s="7" t="s">
        <v>3546</v>
      </c>
      <c r="B2870" s="6">
        <v>17224</v>
      </c>
      <c r="C2870" s="6">
        <v>2790105</v>
      </c>
      <c r="D2870" s="6">
        <v>1.6438051655543514E-2</v>
      </c>
      <c r="E2870" s="6">
        <v>0.19401124898680039</v>
      </c>
    </row>
    <row r="2871" spans="1:5" x14ac:dyDescent="0.3">
      <c r="A2871" s="7" t="s">
        <v>3231</v>
      </c>
      <c r="B2871" s="6">
        <v>17224</v>
      </c>
      <c r="C2871" s="6">
        <v>2790105</v>
      </c>
      <c r="D2871" s="6">
        <v>5.0373267306606656E-3</v>
      </c>
      <c r="E2871" s="6">
        <v>5.9453399408225541E-2</v>
      </c>
    </row>
    <row r="2872" spans="1:5" x14ac:dyDescent="0.3">
      <c r="A2872" s="7" t="s">
        <v>3228</v>
      </c>
      <c r="B2872" s="6">
        <v>17224</v>
      </c>
      <c r="C2872" s="6">
        <v>2790105</v>
      </c>
      <c r="D2872" s="6">
        <v>1.1395490432263528E-2</v>
      </c>
      <c r="E2872" s="6">
        <v>0.13449606911504017</v>
      </c>
    </row>
    <row r="2873" spans="1:5" x14ac:dyDescent="0.3">
      <c r="A2873" s="7" t="s">
        <v>3398</v>
      </c>
      <c r="B2873" s="6">
        <v>17224</v>
      </c>
      <c r="C2873" s="6">
        <v>2790105</v>
      </c>
      <c r="D2873" s="6">
        <v>5.3679721811144915E-2</v>
      </c>
      <c r="E2873" s="6">
        <v>0.63355865354834029</v>
      </c>
    </row>
    <row r="2874" spans="1:5" x14ac:dyDescent="0.3">
      <c r="A2874" s="7" t="s">
        <v>3126</v>
      </c>
      <c r="B2874" s="6">
        <v>17224</v>
      </c>
      <c r="C2874" s="6">
        <v>2790105</v>
      </c>
      <c r="D2874" s="6">
        <v>7.7854353558046031E-3</v>
      </c>
      <c r="E2874" s="6">
        <v>9.188814276394261E-2</v>
      </c>
    </row>
    <row r="2875" spans="1:5" x14ac:dyDescent="0.3">
      <c r="A2875" s="7" t="s">
        <v>3229</v>
      </c>
      <c r="B2875" s="6">
        <v>17224</v>
      </c>
      <c r="C2875" s="6">
        <v>2790105</v>
      </c>
      <c r="D2875" s="6">
        <v>4.0680731806495812E-2</v>
      </c>
      <c r="E2875" s="6">
        <v>0.4801371691038373</v>
      </c>
    </row>
    <row r="2876" spans="1:5" x14ac:dyDescent="0.3">
      <c r="A2876" s="7" t="s">
        <v>3230</v>
      </c>
      <c r="B2876" s="6">
        <v>17224</v>
      </c>
      <c r="C2876" s="6">
        <v>2790105</v>
      </c>
      <c r="D2876" s="6">
        <v>8.7032163950590217E-3</v>
      </c>
      <c r="E2876" s="6">
        <v>0.10272031737035987</v>
      </c>
    </row>
    <row r="2877" spans="1:5" x14ac:dyDescent="0.3">
      <c r="A2877" s="7" t="s">
        <v>3127</v>
      </c>
      <c r="B2877" s="6">
        <v>17224</v>
      </c>
      <c r="C2877" s="6">
        <v>2790105</v>
      </c>
      <c r="D2877" s="6">
        <v>1.4674027642832073E-2</v>
      </c>
      <c r="E2877" s="6">
        <v>0.17319123277560677</v>
      </c>
    </row>
    <row r="2878" spans="1:5" x14ac:dyDescent="0.3">
      <c r="A2878" s="7" t="s">
        <v>3232</v>
      </c>
      <c r="B2878" s="6">
        <v>17224</v>
      </c>
      <c r="C2878" s="6">
        <v>2790105</v>
      </c>
      <c r="D2878" s="6">
        <v>5.8329696087975769E-3</v>
      </c>
      <c r="E2878" s="6">
        <v>6.8844029865499812E-2</v>
      </c>
    </row>
    <row r="2879" spans="1:5" x14ac:dyDescent="0.3">
      <c r="A2879" s="7" t="s">
        <v>3233</v>
      </c>
      <c r="B2879" s="6">
        <v>17224</v>
      </c>
      <c r="C2879" s="6">
        <v>2790105</v>
      </c>
      <c r="D2879" s="6">
        <v>3.1197576011157847E-3</v>
      </c>
      <c r="E2879" s="6">
        <v>3.6821156266680727E-2</v>
      </c>
    </row>
    <row r="2880" spans="1:5" x14ac:dyDescent="0.3">
      <c r="A2880" s="7" t="s">
        <v>3547</v>
      </c>
      <c r="B2880" s="6">
        <v>17224</v>
      </c>
      <c r="C2880" s="6">
        <v>2790105</v>
      </c>
      <c r="D2880" s="6">
        <v>1.9322257088789818E-2</v>
      </c>
      <c r="E2880" s="6">
        <v>0.22805228439441969</v>
      </c>
    </row>
    <row r="2881" spans="1:5" x14ac:dyDescent="0.3">
      <c r="A2881" s="7" t="s">
        <v>3234</v>
      </c>
      <c r="B2881" s="6">
        <v>17224</v>
      </c>
      <c r="C2881" s="6">
        <v>2790105</v>
      </c>
      <c r="D2881" s="6">
        <v>4.5365602700788814E-3</v>
      </c>
      <c r="E2881" s="6">
        <v>5.3543068396739307E-2</v>
      </c>
    </row>
    <row r="2882" spans="1:5" x14ac:dyDescent="0.3">
      <c r="A2882" s="7" t="s">
        <v>3235</v>
      </c>
      <c r="B2882" s="6">
        <v>17224</v>
      </c>
      <c r="C2882" s="6">
        <v>2790105</v>
      </c>
      <c r="D2882" s="6">
        <v>1.5975671474170089E-2</v>
      </c>
      <c r="E2882" s="6">
        <v>0.18855397470790197</v>
      </c>
    </row>
    <row r="2883" spans="1:5" x14ac:dyDescent="0.3">
      <c r="A2883" s="7" t="s">
        <v>3236</v>
      </c>
      <c r="B2883" s="6">
        <v>17224</v>
      </c>
      <c r="C2883" s="6">
        <v>2790105</v>
      </c>
      <c r="D2883" s="6">
        <v>5.5468173456079857E-3</v>
      </c>
      <c r="E2883" s="6">
        <v>6.546669785893626E-2</v>
      </c>
    </row>
    <row r="2884" spans="1:5" x14ac:dyDescent="0.3">
      <c r="A2884" s="7" t="s">
        <v>3399</v>
      </c>
      <c r="B2884" s="6">
        <v>17224</v>
      </c>
      <c r="C2884" s="6">
        <v>2790105</v>
      </c>
      <c r="D2884" s="6">
        <v>7.6109522684938771E-3</v>
      </c>
      <c r="E2884" s="6">
        <v>8.9828793979452634E-2</v>
      </c>
    </row>
    <row r="2885" spans="1:5" x14ac:dyDescent="0.3">
      <c r="A2885" s="7" t="s">
        <v>3400</v>
      </c>
      <c r="B2885" s="6">
        <v>17224</v>
      </c>
      <c r="C2885" s="6">
        <v>2790105</v>
      </c>
      <c r="D2885" s="6">
        <v>4.8593539816037248E-3</v>
      </c>
      <c r="E2885" s="6">
        <v>5.7352863648045767E-2</v>
      </c>
    </row>
    <row r="2886" spans="1:5" x14ac:dyDescent="0.3">
      <c r="A2886" s="7" t="s">
        <v>3401</v>
      </c>
      <c r="B2886" s="6">
        <v>17224</v>
      </c>
      <c r="C2886" s="6">
        <v>2790105</v>
      </c>
      <c r="D2886" s="6">
        <v>1.8636538555658666E-2</v>
      </c>
      <c r="E2886" s="6">
        <v>0.21995904367137406</v>
      </c>
    </row>
    <row r="2887" spans="1:5" x14ac:dyDescent="0.3">
      <c r="A2887" s="7" t="s">
        <v>3128</v>
      </c>
      <c r="B2887" s="6">
        <v>17224</v>
      </c>
      <c r="C2887" s="6">
        <v>2790105</v>
      </c>
      <c r="D2887" s="6">
        <v>1.2222540266116369E-2</v>
      </c>
      <c r="E2887" s="6">
        <v>0.14425738235352265</v>
      </c>
    </row>
    <row r="2888" spans="1:5" x14ac:dyDescent="0.3">
      <c r="A2888" s="7" t="s">
        <v>3473</v>
      </c>
      <c r="B2888" s="6">
        <v>17224</v>
      </c>
      <c r="C2888" s="6">
        <v>2790105</v>
      </c>
      <c r="D2888" s="6">
        <v>2.0096961996449444E-2</v>
      </c>
      <c r="E2888" s="6">
        <v>0.23719579299755514</v>
      </c>
    </row>
    <row r="2889" spans="1:5" x14ac:dyDescent="0.3">
      <c r="A2889" s="7" t="s">
        <v>3237</v>
      </c>
      <c r="B2889" s="6">
        <v>17224</v>
      </c>
      <c r="C2889" s="6">
        <v>2790105</v>
      </c>
      <c r="D2889" s="6">
        <v>1.3353190671889876E-2</v>
      </c>
      <c r="E2889" s="6">
        <v>0.15760196247701766</v>
      </c>
    </row>
    <row r="2890" spans="1:5" x14ac:dyDescent="0.3">
      <c r="A2890" s="7" t="s">
        <v>3238</v>
      </c>
      <c r="B2890" s="6">
        <v>17224</v>
      </c>
      <c r="C2890" s="6">
        <v>2790105</v>
      </c>
      <c r="D2890" s="6">
        <v>5.3775687509165816E-3</v>
      </c>
      <c r="E2890" s="6">
        <v>6.3469129537980992E-2</v>
      </c>
    </row>
    <row r="2891" spans="1:5" x14ac:dyDescent="0.3">
      <c r="A2891" s="7" t="s">
        <v>3129</v>
      </c>
      <c r="B2891" s="6">
        <v>17224</v>
      </c>
      <c r="C2891" s="6">
        <v>2790105</v>
      </c>
      <c r="D2891" s="6">
        <v>2.9548710836071482E-2</v>
      </c>
      <c r="E2891" s="6">
        <v>0.34875071665337704</v>
      </c>
    </row>
    <row r="2892" spans="1:5" x14ac:dyDescent="0.3">
      <c r="A2892" s="7" t="s">
        <v>3402</v>
      </c>
      <c r="B2892" s="6">
        <v>17224</v>
      </c>
      <c r="C2892" s="6">
        <v>2790105</v>
      </c>
      <c r="D2892" s="6">
        <v>1.1959070804277173E-2</v>
      </c>
      <c r="E2892" s="6">
        <v>0.14114776568894277</v>
      </c>
    </row>
    <row r="2893" spans="1:5" x14ac:dyDescent="0.3">
      <c r="A2893" s="7" t="s">
        <v>3474</v>
      </c>
      <c r="B2893" s="6">
        <v>17224</v>
      </c>
      <c r="C2893" s="6">
        <v>2790105</v>
      </c>
      <c r="D2893" s="6">
        <v>2.7407803354768868E-2</v>
      </c>
      <c r="E2893" s="6">
        <v>0.32348250706768505</v>
      </c>
    </row>
    <row r="2894" spans="1:5" x14ac:dyDescent="0.3">
      <c r="A2894" s="7" t="s">
        <v>3130</v>
      </c>
      <c r="B2894" s="6">
        <v>17224</v>
      </c>
      <c r="C2894" s="6">
        <v>2790105</v>
      </c>
      <c r="D2894" s="6">
        <v>1.4960179906021664E-2</v>
      </c>
      <c r="E2894" s="6">
        <v>0.17656856478217034</v>
      </c>
    </row>
    <row r="2895" spans="1:5" x14ac:dyDescent="0.3">
      <c r="A2895" s="7" t="s">
        <v>3131</v>
      </c>
      <c r="B2895" s="6">
        <v>17224</v>
      </c>
      <c r="C2895" s="6">
        <v>2790105</v>
      </c>
      <c r="D2895" s="6">
        <v>6.0283906665855903E-3</v>
      </c>
      <c r="E2895" s="6">
        <v>7.1150500504128578E-2</v>
      </c>
    </row>
    <row r="2896" spans="1:5" x14ac:dyDescent="0.3">
      <c r="A2896" s="7" t="s">
        <v>3239</v>
      </c>
      <c r="B2896" s="6">
        <v>17224</v>
      </c>
      <c r="C2896" s="6">
        <v>2790105</v>
      </c>
      <c r="D2896" s="6">
        <v>1.9821278718498495E-3</v>
      </c>
      <c r="E2896" s="6">
        <v>2.3394202191806098E-2</v>
      </c>
    </row>
    <row r="2897" spans="1:5" x14ac:dyDescent="0.3">
      <c r="A2897" s="7" t="s">
        <v>3240</v>
      </c>
      <c r="B2897" s="6">
        <v>17224</v>
      </c>
      <c r="C2897" s="6">
        <v>2790105</v>
      </c>
      <c r="D2897" s="6">
        <v>8.8445476957807103E-3</v>
      </c>
      <c r="E2897" s="6">
        <v>0.10438838988579674</v>
      </c>
    </row>
    <row r="2898" spans="1:5" x14ac:dyDescent="0.3">
      <c r="A2898" s="7" t="s">
        <v>3475</v>
      </c>
      <c r="B2898" s="6">
        <v>17224</v>
      </c>
      <c r="C2898" s="6">
        <v>2790105</v>
      </c>
      <c r="D2898" s="6">
        <v>1.1939877664672995E-2</v>
      </c>
      <c r="E2898" s="6">
        <v>0.14092123732264888</v>
      </c>
    </row>
    <row r="2899" spans="1:5" x14ac:dyDescent="0.3">
      <c r="A2899" s="7" t="s">
        <v>3548</v>
      </c>
      <c r="B2899" s="6">
        <v>17224</v>
      </c>
      <c r="C2899" s="6">
        <v>2790105</v>
      </c>
      <c r="D2899" s="6">
        <v>1.8985504730280118E-2</v>
      </c>
      <c r="E2899" s="6">
        <v>0.22407774124035398</v>
      </c>
    </row>
    <row r="2900" spans="1:5" x14ac:dyDescent="0.3">
      <c r="A2900" s="7" t="s">
        <v>3241</v>
      </c>
      <c r="B2900" s="6">
        <v>17224</v>
      </c>
      <c r="C2900" s="6">
        <v>2790105</v>
      </c>
      <c r="D2900" s="6">
        <v>1.5371959992074979E-2</v>
      </c>
      <c r="E2900" s="6">
        <v>0.18142862791356668</v>
      </c>
    </row>
    <row r="2901" spans="1:5" x14ac:dyDescent="0.3">
      <c r="A2901" s="7" t="s">
        <v>3627</v>
      </c>
      <c r="B2901" s="6">
        <v>17224</v>
      </c>
      <c r="C2901" s="6">
        <v>2790105</v>
      </c>
      <c r="D2901" s="6">
        <v>1.9805575240640531E-2</v>
      </c>
      <c r="E2901" s="6">
        <v>0.23375668052745691</v>
      </c>
    </row>
    <row r="2902" spans="1:5" x14ac:dyDescent="0.3">
      <c r="A2902" s="7" t="s">
        <v>3403</v>
      </c>
      <c r="B2902" s="6">
        <v>17224</v>
      </c>
      <c r="C2902" s="6">
        <v>2790105</v>
      </c>
      <c r="D2902" s="6">
        <v>3.5015265961516537E-2</v>
      </c>
      <c r="E2902" s="6">
        <v>0.41327011407144792</v>
      </c>
    </row>
    <row r="2903" spans="1:5" x14ac:dyDescent="0.3">
      <c r="A2903" s="7" t="s">
        <v>3132</v>
      </c>
      <c r="B2903" s="6">
        <v>17224</v>
      </c>
      <c r="C2903" s="6">
        <v>2790105</v>
      </c>
      <c r="D2903" s="6">
        <v>1.6448520640782158E-2</v>
      </c>
      <c r="E2903" s="6">
        <v>0.1941348099138698</v>
      </c>
    </row>
    <row r="2904" spans="1:5" x14ac:dyDescent="0.3">
      <c r="A2904" s="7" t="s">
        <v>3242</v>
      </c>
      <c r="B2904" s="6">
        <v>17224</v>
      </c>
      <c r="C2904" s="6">
        <v>2790105</v>
      </c>
      <c r="D2904" s="6">
        <v>5.4979620811609828E-3</v>
      </c>
      <c r="E2904" s="6">
        <v>6.4890080199279068E-2</v>
      </c>
    </row>
    <row r="2905" spans="1:5" x14ac:dyDescent="0.3">
      <c r="A2905" s="7" t="s">
        <v>3404</v>
      </c>
      <c r="B2905" s="6">
        <v>17224</v>
      </c>
      <c r="C2905" s="6">
        <v>2790105</v>
      </c>
      <c r="D2905" s="6">
        <v>7.7889250175508171E-3</v>
      </c>
      <c r="E2905" s="6">
        <v>9.1929329739632415E-2</v>
      </c>
    </row>
    <row r="2906" spans="1:5" x14ac:dyDescent="0.3">
      <c r="A2906" s="7" t="s">
        <v>3405</v>
      </c>
      <c r="B2906" s="6">
        <v>17224</v>
      </c>
      <c r="C2906" s="6">
        <v>2790105</v>
      </c>
      <c r="D2906" s="6">
        <v>6.8345025299611454E-3</v>
      </c>
      <c r="E2906" s="6">
        <v>8.0664691888472265E-2</v>
      </c>
    </row>
    <row r="2907" spans="1:5" x14ac:dyDescent="0.3">
      <c r="A2907" s="7" t="s">
        <v>3549</v>
      </c>
      <c r="B2907" s="6">
        <v>17224</v>
      </c>
      <c r="C2907" s="6">
        <v>2790105</v>
      </c>
      <c r="D2907" s="6">
        <v>1.0252626210378271E-2</v>
      </c>
      <c r="E2907" s="6">
        <v>0.12100733457663085</v>
      </c>
    </row>
    <row r="2908" spans="1:5" x14ac:dyDescent="0.3">
      <c r="A2908" s="7" t="s">
        <v>3320</v>
      </c>
      <c r="B2908" s="6">
        <v>17224</v>
      </c>
      <c r="C2908" s="6">
        <v>2790105</v>
      </c>
      <c r="D2908" s="6">
        <v>5.6881486463296739E-4</v>
      </c>
      <c r="E2908" s="6">
        <v>6.7134770374373135E-3</v>
      </c>
    </row>
    <row r="2909" spans="1:5" x14ac:dyDescent="0.3">
      <c r="A2909" s="7" t="s">
        <v>3550</v>
      </c>
      <c r="B2909" s="6">
        <v>17224</v>
      </c>
      <c r="C2909" s="6">
        <v>2790105</v>
      </c>
      <c r="D2909" s="6">
        <v>0.35977016738773254</v>
      </c>
      <c r="E2909" s="6">
        <v>4.2462124457155657</v>
      </c>
    </row>
    <row r="2910" spans="1:5" x14ac:dyDescent="0.3">
      <c r="A2910" s="7" t="s">
        <v>3406</v>
      </c>
      <c r="B2910" s="6">
        <v>17224</v>
      </c>
      <c r="C2910" s="6">
        <v>2790105</v>
      </c>
      <c r="D2910" s="6">
        <v>3.7395215272434841E-2</v>
      </c>
      <c r="E2910" s="6">
        <v>0.44135963149189111</v>
      </c>
    </row>
    <row r="2911" spans="1:5" x14ac:dyDescent="0.3">
      <c r="A2911" s="7" t="s">
        <v>3133</v>
      </c>
      <c r="B2911" s="6">
        <v>17224</v>
      </c>
      <c r="C2911" s="6">
        <v>2790105</v>
      </c>
      <c r="D2911" s="6">
        <v>2.2403628410697244E-3</v>
      </c>
      <c r="E2911" s="6">
        <v>2.644203839285126E-2</v>
      </c>
    </row>
    <row r="2912" spans="1:5" x14ac:dyDescent="0.3">
      <c r="A2912" s="7" t="s">
        <v>3628</v>
      </c>
      <c r="B2912" s="6">
        <v>17224</v>
      </c>
      <c r="C2912" s="6">
        <v>2790105</v>
      </c>
      <c r="D2912" s="6">
        <v>2.8702467862614461E-3</v>
      </c>
      <c r="E2912" s="6">
        <v>3.3876287504860061E-2</v>
      </c>
    </row>
    <row r="2913" spans="1:5" x14ac:dyDescent="0.3">
      <c r="A2913" s="7" t="s">
        <v>3134</v>
      </c>
      <c r="B2913" s="6">
        <v>17224</v>
      </c>
      <c r="C2913" s="6">
        <v>2790105</v>
      </c>
      <c r="D2913" s="6">
        <v>5.0477957158993085E-3</v>
      </c>
      <c r="E2913" s="6">
        <v>5.9576960335294929E-2</v>
      </c>
    </row>
    <row r="2914" spans="1:5" x14ac:dyDescent="0.3">
      <c r="A2914" s="7" t="s">
        <v>3321</v>
      </c>
      <c r="B2914" s="6">
        <v>17224</v>
      </c>
      <c r="C2914" s="6">
        <v>2790105</v>
      </c>
      <c r="D2914" s="6">
        <v>7.7278559369920634E-3</v>
      </c>
      <c r="E2914" s="6">
        <v>9.1208557665060919E-2</v>
      </c>
    </row>
    <row r="2915" spans="1:5" x14ac:dyDescent="0.3">
      <c r="A2915" s="7" t="s">
        <v>3243</v>
      </c>
      <c r="B2915" s="6">
        <v>17224</v>
      </c>
      <c r="C2915" s="6">
        <v>2790105</v>
      </c>
      <c r="D2915" s="6">
        <v>1.3400301105463773E-3</v>
      </c>
      <c r="E2915" s="6">
        <v>1.5815798664882995E-2</v>
      </c>
    </row>
    <row r="2916" spans="1:5" x14ac:dyDescent="0.3">
      <c r="A2916" s="7" t="s">
        <v>3407</v>
      </c>
      <c r="B2916" s="6">
        <v>17224</v>
      </c>
      <c r="C2916" s="6">
        <v>2790105</v>
      </c>
      <c r="D2916" s="6">
        <v>1.3213604202041295E-2</v>
      </c>
      <c r="E2916" s="6">
        <v>0.1559544834494257</v>
      </c>
    </row>
    <row r="2917" spans="1:5" x14ac:dyDescent="0.3">
      <c r="A2917" s="7" t="s">
        <v>3322</v>
      </c>
      <c r="B2917" s="6">
        <v>17224</v>
      </c>
      <c r="C2917" s="6">
        <v>2790105</v>
      </c>
      <c r="D2917" s="6">
        <v>6.6827022440008141E-4</v>
      </c>
      <c r="E2917" s="6">
        <v>7.8873058445965982E-3</v>
      </c>
    </row>
    <row r="2918" spans="1:5" x14ac:dyDescent="0.3">
      <c r="A2918" s="7" t="s">
        <v>3551</v>
      </c>
      <c r="B2918" s="6">
        <v>17224</v>
      </c>
      <c r="C2918" s="6">
        <v>2790105</v>
      </c>
      <c r="D2918" s="6">
        <v>6.8310128682149305E-3</v>
      </c>
      <c r="E2918" s="6">
        <v>8.0623504912782459E-2</v>
      </c>
    </row>
    <row r="2919" spans="1:5" x14ac:dyDescent="0.3">
      <c r="A2919" s="7" t="s">
        <v>3135</v>
      </c>
      <c r="B2919" s="6">
        <v>17224</v>
      </c>
      <c r="C2919" s="6">
        <v>2790105</v>
      </c>
      <c r="D2919" s="6">
        <v>2.8486108834349162E-2</v>
      </c>
      <c r="E2919" s="6">
        <v>0.33620928255583304</v>
      </c>
    </row>
    <row r="2920" spans="1:5" x14ac:dyDescent="0.3">
      <c r="A2920" s="7" t="s">
        <v>3136</v>
      </c>
      <c r="B2920" s="6">
        <v>17224</v>
      </c>
      <c r="C2920" s="6">
        <v>2790105</v>
      </c>
      <c r="D2920" s="6">
        <v>1.6746886720083499E-2</v>
      </c>
      <c r="E2920" s="6">
        <v>0.19765629633534768</v>
      </c>
    </row>
    <row r="2921" spans="1:5" x14ac:dyDescent="0.3">
      <c r="A2921" s="7" t="s">
        <v>3629</v>
      </c>
      <c r="B2921" s="6">
        <v>17224</v>
      </c>
      <c r="C2921" s="6">
        <v>2790105</v>
      </c>
      <c r="D2921" s="6">
        <v>2.9121227272160201E-3</v>
      </c>
      <c r="E2921" s="6">
        <v>3.4370531213137656E-2</v>
      </c>
    </row>
    <row r="2922" spans="1:5" x14ac:dyDescent="0.3">
      <c r="A2922" s="7" t="s">
        <v>3552</v>
      </c>
      <c r="B2922" s="6">
        <v>17224</v>
      </c>
      <c r="C2922" s="6">
        <v>2790105</v>
      </c>
      <c r="D2922" s="6">
        <v>2.406121774014914E-3</v>
      </c>
      <c r="E2922" s="6">
        <v>2.8398419738116732E-2</v>
      </c>
    </row>
    <row r="2923" spans="1:5" x14ac:dyDescent="0.3">
      <c r="A2923" s="7" t="s">
        <v>3244</v>
      </c>
      <c r="B2923" s="6">
        <v>17224</v>
      </c>
      <c r="C2923" s="6">
        <v>2790105</v>
      </c>
      <c r="D2923" s="6">
        <v>3.59435159860096E-3</v>
      </c>
      <c r="E2923" s="6">
        <v>4.2422584960493455E-2</v>
      </c>
    </row>
    <row r="2924" spans="1:5" x14ac:dyDescent="0.3">
      <c r="A2924" s="7" t="s">
        <v>3476</v>
      </c>
      <c r="B2924" s="6">
        <v>17224</v>
      </c>
      <c r="C2924" s="6">
        <v>2790105</v>
      </c>
      <c r="D2924" s="6">
        <v>2.0882135889347713E-2</v>
      </c>
      <c r="E2924" s="6">
        <v>0.24646286252776001</v>
      </c>
    </row>
    <row r="2925" spans="1:5" x14ac:dyDescent="0.3">
      <c r="A2925" s="7" t="s">
        <v>3553</v>
      </c>
      <c r="B2925" s="6">
        <v>17224</v>
      </c>
      <c r="C2925" s="6">
        <v>2790105</v>
      </c>
      <c r="D2925" s="6">
        <v>1.9419967617683824E-2</v>
      </c>
      <c r="E2925" s="6">
        <v>0.22920551971373407</v>
      </c>
    </row>
    <row r="2926" spans="1:5" x14ac:dyDescent="0.3">
      <c r="A2926" s="7" t="s">
        <v>3447</v>
      </c>
      <c r="B2926" s="6">
        <v>17224</v>
      </c>
      <c r="C2926" s="6">
        <v>2790105</v>
      </c>
      <c r="D2926" s="6">
        <v>1.2007926068724178E-2</v>
      </c>
      <c r="E2926" s="6">
        <v>0.14172438334859996</v>
      </c>
    </row>
    <row r="2927" spans="1:5" x14ac:dyDescent="0.3">
      <c r="A2927" s="7" t="s">
        <v>3323</v>
      </c>
      <c r="B2927" s="6">
        <v>17224</v>
      </c>
      <c r="C2927" s="6">
        <v>2790105</v>
      </c>
      <c r="D2927" s="6">
        <v>6.9025509340123288E-3</v>
      </c>
      <c r="E2927" s="6">
        <v>8.1467837914423344E-2</v>
      </c>
    </row>
    <row r="2928" spans="1:5" x14ac:dyDescent="0.3">
      <c r="A2928" s="7" t="s">
        <v>3408</v>
      </c>
      <c r="B2928" s="6">
        <v>17224</v>
      </c>
      <c r="C2928" s="6">
        <v>2790105</v>
      </c>
      <c r="D2928" s="6">
        <v>2.1037425837054258E-2</v>
      </c>
      <c r="E2928" s="6">
        <v>0.24829568294595611</v>
      </c>
    </row>
    <row r="2929" spans="1:5" x14ac:dyDescent="0.3">
      <c r="A2929" s="7" t="s">
        <v>3630</v>
      </c>
      <c r="B2929" s="6">
        <v>17224</v>
      </c>
      <c r="C2929" s="6">
        <v>2790105</v>
      </c>
      <c r="D2929" s="6">
        <v>2.2019765618613647E-3</v>
      </c>
      <c r="E2929" s="6">
        <v>2.5988981660263467E-2</v>
      </c>
    </row>
    <row r="2930" spans="1:5" x14ac:dyDescent="0.3">
      <c r="A2930" s="7" t="s">
        <v>3554</v>
      </c>
      <c r="B2930" s="6">
        <v>17224</v>
      </c>
      <c r="C2930" s="6">
        <v>2790105</v>
      </c>
      <c r="D2930" s="6">
        <v>1.6185051178942964E-2</v>
      </c>
      <c r="E2930" s="6">
        <v>0.19102519324928993</v>
      </c>
    </row>
    <row r="2931" spans="1:5" x14ac:dyDescent="0.3">
      <c r="A2931" s="7" t="s">
        <v>3555</v>
      </c>
      <c r="B2931" s="6">
        <v>17224</v>
      </c>
      <c r="C2931" s="6">
        <v>2790105</v>
      </c>
      <c r="D2931" s="6">
        <v>3.3268690257536163E-2</v>
      </c>
      <c r="E2931" s="6">
        <v>0.39265603273870325</v>
      </c>
    </row>
    <row r="2932" spans="1:5" x14ac:dyDescent="0.3">
      <c r="A2932" s="7" t="s">
        <v>3245</v>
      </c>
      <c r="B2932" s="6">
        <v>17224</v>
      </c>
      <c r="C2932" s="6">
        <v>2790105</v>
      </c>
      <c r="D2932" s="6">
        <v>1.4473372092424738E-2</v>
      </c>
      <c r="E2932" s="6">
        <v>0.17082298167344331</v>
      </c>
    </row>
    <row r="2933" spans="1:5" x14ac:dyDescent="0.3">
      <c r="A2933" s="7" t="s">
        <v>3246</v>
      </c>
      <c r="B2933" s="6">
        <v>17224</v>
      </c>
      <c r="C2933" s="6">
        <v>2790105</v>
      </c>
      <c r="D2933" s="6">
        <v>7.7802008631852812E-3</v>
      </c>
      <c r="E2933" s="6">
        <v>9.1826362300407915E-2</v>
      </c>
    </row>
    <row r="2934" spans="1:5" x14ac:dyDescent="0.3">
      <c r="A2934" s="7" t="s">
        <v>3631</v>
      </c>
      <c r="B2934" s="6">
        <v>17224</v>
      </c>
      <c r="C2934" s="6">
        <v>2790105</v>
      </c>
      <c r="D2934" s="6">
        <v>7.1171651314045218E-3</v>
      </c>
      <c r="E2934" s="6">
        <v>8.4000836919346011E-2</v>
      </c>
    </row>
    <row r="2935" spans="1:5" x14ac:dyDescent="0.3">
      <c r="A2935" s="7" t="s">
        <v>3556</v>
      </c>
      <c r="B2935" s="6">
        <v>17224</v>
      </c>
      <c r="C2935" s="6">
        <v>2790105</v>
      </c>
      <c r="D2935" s="6">
        <v>5.4159550301249417E-3</v>
      </c>
      <c r="E2935" s="6">
        <v>6.3922186270568768E-2</v>
      </c>
    </row>
    <row r="2936" spans="1:5" x14ac:dyDescent="0.3">
      <c r="A2936" s="7" t="s">
        <v>3557</v>
      </c>
      <c r="B2936" s="6">
        <v>17224</v>
      </c>
      <c r="C2936" s="6">
        <v>2790105</v>
      </c>
      <c r="D2936" s="6">
        <v>4.2730908082396846E-3</v>
      </c>
      <c r="E2936" s="6">
        <v>5.0433451732159448E-2</v>
      </c>
    </row>
    <row r="2937" spans="1:5" x14ac:dyDescent="0.3">
      <c r="A2937" s="7" t="s">
        <v>3409</v>
      </c>
      <c r="B2937" s="6">
        <v>17224</v>
      </c>
      <c r="C2937" s="6">
        <v>2790105</v>
      </c>
      <c r="D2937" s="6">
        <v>1.4503034217267563E-2</v>
      </c>
      <c r="E2937" s="6">
        <v>0.17117307096680659</v>
      </c>
    </row>
    <row r="2938" spans="1:5" x14ac:dyDescent="0.3">
      <c r="A2938" s="7" t="s">
        <v>3324</v>
      </c>
      <c r="B2938" s="6">
        <v>17224</v>
      </c>
      <c r="C2938" s="6">
        <v>2790105</v>
      </c>
      <c r="D2938" s="6">
        <v>1.4633896532750606E-2</v>
      </c>
      <c r="E2938" s="6">
        <v>0.17271758255517408</v>
      </c>
    </row>
    <row r="2939" spans="1:5" x14ac:dyDescent="0.3">
      <c r="A2939" s="7" t="s">
        <v>3559</v>
      </c>
      <c r="B2939" s="6">
        <v>17224</v>
      </c>
      <c r="C2939" s="6">
        <v>2790105</v>
      </c>
      <c r="D2939" s="6">
        <v>2.3096326267320826E-2</v>
      </c>
      <c r="E2939" s="6">
        <v>0.27259599860293782</v>
      </c>
    </row>
    <row r="2940" spans="1:5" x14ac:dyDescent="0.3">
      <c r="A2940" s="7" t="s">
        <v>3632</v>
      </c>
      <c r="B2940" s="6">
        <v>17224</v>
      </c>
      <c r="C2940" s="6">
        <v>2790105</v>
      </c>
      <c r="D2940" s="6">
        <v>3.6257585543168908E-3</v>
      </c>
      <c r="E2940" s="6">
        <v>4.2793267741701647E-2</v>
      </c>
    </row>
    <row r="2941" spans="1:5" x14ac:dyDescent="0.3">
      <c r="A2941" s="7" t="s">
        <v>3558</v>
      </c>
      <c r="B2941" s="6">
        <v>17224</v>
      </c>
      <c r="C2941" s="6">
        <v>2790105</v>
      </c>
      <c r="D2941" s="6">
        <v>6.8083300668645369E-3</v>
      </c>
      <c r="E2941" s="6">
        <v>8.0355789570798752E-2</v>
      </c>
    </row>
    <row r="2942" spans="1:5" x14ac:dyDescent="0.3">
      <c r="A2942" s="7" t="s">
        <v>3410</v>
      </c>
      <c r="B2942" s="6">
        <v>17224</v>
      </c>
      <c r="C2942" s="6">
        <v>2790105</v>
      </c>
      <c r="D2942" s="6">
        <v>2.1276467666669952E-2</v>
      </c>
      <c r="E2942" s="6">
        <v>0.25111699078070737</v>
      </c>
    </row>
    <row r="2943" spans="1:5" x14ac:dyDescent="0.3">
      <c r="A2943" s="7" t="s">
        <v>3633</v>
      </c>
      <c r="B2943" s="6">
        <v>17224</v>
      </c>
      <c r="C2943" s="6">
        <v>2790105</v>
      </c>
      <c r="D2943" s="6">
        <v>1.754950892171284E-2</v>
      </c>
      <c r="E2943" s="6">
        <v>0.20712930074400152</v>
      </c>
    </row>
    <row r="2944" spans="1:5" x14ac:dyDescent="0.3">
      <c r="A2944" s="7" t="s">
        <v>3646</v>
      </c>
      <c r="B2944" s="6">
        <v>17224</v>
      </c>
      <c r="C2944" s="6">
        <v>2790105</v>
      </c>
      <c r="D2944" s="6">
        <v>2.5553048136655848E-2</v>
      </c>
      <c r="E2944" s="6">
        <v>0.30159162948855661</v>
      </c>
    </row>
    <row r="2945" spans="1:5" x14ac:dyDescent="0.3">
      <c r="A2945" s="7" t="s">
        <v>3411</v>
      </c>
      <c r="B2945" s="6">
        <v>17224</v>
      </c>
      <c r="C2945" s="6">
        <v>2790105</v>
      </c>
      <c r="D2945" s="6">
        <v>1.3784163897547369E-3</v>
      </c>
      <c r="E2945" s="6">
        <v>1.6268855397470791E-2</v>
      </c>
    </row>
    <row r="2946" spans="1:5" x14ac:dyDescent="0.3">
      <c r="A2946" s="7" t="s">
        <v>3477</v>
      </c>
      <c r="B2946" s="6">
        <v>17224</v>
      </c>
      <c r="C2946" s="6">
        <v>2790105</v>
      </c>
      <c r="D2946" s="6">
        <v>4.3865048149916569E-2</v>
      </c>
      <c r="E2946" s="6">
        <v>0.51772028442077933</v>
      </c>
    </row>
    <row r="2947" spans="1:5" x14ac:dyDescent="0.3">
      <c r="A2947" s="7" t="s">
        <v>3247</v>
      </c>
      <c r="B2947" s="6">
        <v>17224</v>
      </c>
      <c r="C2947" s="6">
        <v>2790105</v>
      </c>
      <c r="D2947" s="6">
        <v>1.0067674137828901E-3</v>
      </c>
      <c r="E2947" s="6">
        <v>1.1882442486507147E-2</v>
      </c>
    </row>
    <row r="2948" spans="1:5" x14ac:dyDescent="0.3">
      <c r="A2948" s="7" t="s">
        <v>3412</v>
      </c>
      <c r="B2948" s="6">
        <v>17224</v>
      </c>
      <c r="C2948" s="6">
        <v>2790105</v>
      </c>
      <c r="D2948" s="6">
        <v>3.8299037664704396E-3</v>
      </c>
      <c r="E2948" s="6">
        <v>4.5202705819554913E-2</v>
      </c>
    </row>
    <row r="2949" spans="1:5" x14ac:dyDescent="0.3">
      <c r="A2949" s="7" t="s">
        <v>3248</v>
      </c>
      <c r="B2949" s="6">
        <v>17224</v>
      </c>
      <c r="C2949" s="6">
        <v>2790105</v>
      </c>
      <c r="D2949" s="6">
        <v>5.3967618905207612E-3</v>
      </c>
      <c r="E2949" s="6">
        <v>6.369565790427488E-2</v>
      </c>
    </row>
    <row r="2950" spans="1:5" x14ac:dyDescent="0.3">
      <c r="A2950" s="7" t="s">
        <v>3413</v>
      </c>
      <c r="B2950" s="6">
        <v>17224</v>
      </c>
      <c r="C2950" s="6">
        <v>2790105</v>
      </c>
      <c r="D2950" s="6">
        <v>8.8148855709378887E-3</v>
      </c>
      <c r="E2950" s="6">
        <v>0.10403830059243346</v>
      </c>
    </row>
    <row r="2951" spans="1:5" x14ac:dyDescent="0.3">
      <c r="A2951" s="7" t="s">
        <v>3137</v>
      </c>
      <c r="B2951" s="6">
        <v>17224</v>
      </c>
      <c r="C2951" s="6">
        <v>2790105</v>
      </c>
      <c r="D2951" s="6">
        <v>1.2325485287629698E-2</v>
      </c>
      <c r="E2951" s="6">
        <v>0.14547239813637172</v>
      </c>
    </row>
    <row r="2952" spans="1:5" x14ac:dyDescent="0.3">
      <c r="A2952" s="7" t="s">
        <v>3249</v>
      </c>
      <c r="B2952" s="6">
        <v>17224</v>
      </c>
      <c r="C2952" s="6">
        <v>2790105</v>
      </c>
      <c r="D2952" s="6">
        <v>4.8733126285885825E-3</v>
      </c>
      <c r="E2952" s="6">
        <v>5.751761155080496E-2</v>
      </c>
    </row>
    <row r="2953" spans="1:5" x14ac:dyDescent="0.3">
      <c r="A2953" s="7" t="s">
        <v>3560</v>
      </c>
      <c r="B2953" s="6">
        <v>17224</v>
      </c>
      <c r="C2953" s="6">
        <v>2790105</v>
      </c>
      <c r="D2953" s="6">
        <v>6.3738671794608282E-3</v>
      </c>
      <c r="E2953" s="6">
        <v>7.5228011097418737E-2</v>
      </c>
    </row>
    <row r="2954" spans="1:5" x14ac:dyDescent="0.3">
      <c r="A2954" s="7" t="s">
        <v>3478</v>
      </c>
      <c r="B2954" s="6">
        <v>17224</v>
      </c>
      <c r="C2954" s="6">
        <v>2790105</v>
      </c>
      <c r="D2954" s="6">
        <v>8.0960152512176958E-3</v>
      </c>
      <c r="E2954" s="6">
        <v>9.5553783600334771E-2</v>
      </c>
    </row>
    <row r="2955" spans="1:5" x14ac:dyDescent="0.3">
      <c r="A2955" s="7" t="s">
        <v>3414</v>
      </c>
      <c r="B2955" s="6">
        <v>17224</v>
      </c>
      <c r="C2955" s="6">
        <v>2790105</v>
      </c>
      <c r="D2955" s="6">
        <v>2.9264303403755E-2</v>
      </c>
      <c r="E2955" s="6">
        <v>0.34539397813465833</v>
      </c>
    </row>
    <row r="2956" spans="1:5" x14ac:dyDescent="0.3">
      <c r="A2956" s="7" t="s">
        <v>3138</v>
      </c>
      <c r="B2956" s="6">
        <v>17224</v>
      </c>
      <c r="C2956" s="6">
        <v>2790105</v>
      </c>
      <c r="D2956" s="6">
        <v>4.4737463586470199E-3</v>
      </c>
      <c r="E2956" s="6">
        <v>5.2801702834322922E-2</v>
      </c>
    </row>
    <row r="2957" spans="1:5" x14ac:dyDescent="0.3">
      <c r="A2957" s="7" t="s">
        <v>3479</v>
      </c>
      <c r="B2957" s="6">
        <v>17224</v>
      </c>
      <c r="C2957" s="6">
        <v>2790105</v>
      </c>
      <c r="D2957" s="6">
        <v>1.4305868328606442E-2</v>
      </c>
      <c r="E2957" s="6">
        <v>0.16884600684033291</v>
      </c>
    </row>
    <row r="2958" spans="1:5" x14ac:dyDescent="0.3">
      <c r="A2958" s="7" t="s">
        <v>3348</v>
      </c>
      <c r="B2958" s="6">
        <v>17224</v>
      </c>
      <c r="C2958" s="6">
        <v>2790105</v>
      </c>
      <c r="D2958" s="6">
        <v>5.8242454544320402E-3</v>
      </c>
      <c r="E2958" s="6">
        <v>6.8741062426275312E-2</v>
      </c>
    </row>
    <row r="2959" spans="1:5" x14ac:dyDescent="0.3">
      <c r="A2959" s="7" t="s">
        <v>3415</v>
      </c>
      <c r="B2959" s="6">
        <v>17224</v>
      </c>
      <c r="C2959" s="6">
        <v>2790105</v>
      </c>
      <c r="D2959" s="6">
        <v>1.7003376858430268E-2</v>
      </c>
      <c r="E2959" s="6">
        <v>0.20068353904854791</v>
      </c>
    </row>
    <row r="2960" spans="1:5" x14ac:dyDescent="0.3">
      <c r="A2960" s="7" t="s">
        <v>3250</v>
      </c>
      <c r="B2960" s="6">
        <v>17224</v>
      </c>
      <c r="C2960" s="6">
        <v>2790105</v>
      </c>
      <c r="D2960" s="6">
        <v>9.9350669914727487E-3</v>
      </c>
      <c r="E2960" s="6">
        <v>0.11725931978885909</v>
      </c>
    </row>
    <row r="2961" spans="1:5" x14ac:dyDescent="0.3">
      <c r="A2961" s="7" t="s">
        <v>3251</v>
      </c>
      <c r="B2961" s="6">
        <v>17224</v>
      </c>
      <c r="C2961" s="6">
        <v>2790105</v>
      </c>
      <c r="D2961" s="6">
        <v>1.1802036025697519E-2</v>
      </c>
      <c r="E2961" s="6">
        <v>0.13929435178290178</v>
      </c>
    </row>
    <row r="2962" spans="1:5" x14ac:dyDescent="0.3">
      <c r="A2962" s="7" t="s">
        <v>3416</v>
      </c>
      <c r="B2962" s="6">
        <v>17224</v>
      </c>
      <c r="C2962" s="6">
        <v>2790105</v>
      </c>
      <c r="D2962" s="6">
        <v>3.1825715125476457E-3</v>
      </c>
      <c r="E2962" s="6">
        <v>3.7562521829097119E-2</v>
      </c>
    </row>
    <row r="2963" spans="1:5" x14ac:dyDescent="0.3">
      <c r="A2963" s="7" t="s">
        <v>3417</v>
      </c>
      <c r="B2963" s="6">
        <v>17224</v>
      </c>
      <c r="C2963" s="6">
        <v>2790105</v>
      </c>
      <c r="D2963" s="6">
        <v>1.6209478811166463E-2</v>
      </c>
      <c r="E2963" s="6">
        <v>0.19131350207911851</v>
      </c>
    </row>
    <row r="2964" spans="1:5" x14ac:dyDescent="0.3">
      <c r="A2964" s="7" t="s">
        <v>3418</v>
      </c>
      <c r="B2964" s="6">
        <v>17224</v>
      </c>
      <c r="C2964" s="6">
        <v>2790105</v>
      </c>
      <c r="D2964" s="6">
        <v>3.9101659866333741E-3</v>
      </c>
      <c r="E2964" s="6">
        <v>4.6150006260420304E-2</v>
      </c>
    </row>
    <row r="2965" spans="1:5" x14ac:dyDescent="0.3">
      <c r="A2965" s="7" t="s">
        <v>3419</v>
      </c>
      <c r="B2965" s="6">
        <v>17224</v>
      </c>
      <c r="C2965" s="6">
        <v>2790105</v>
      </c>
      <c r="D2965" s="6">
        <v>1.8945373620198651E-2</v>
      </c>
      <c r="E2965" s="6">
        <v>0.22360409101992132</v>
      </c>
    </row>
    <row r="2966" spans="1:5" x14ac:dyDescent="0.3">
      <c r="A2966" s="7" t="s">
        <v>3325</v>
      </c>
      <c r="B2966" s="6">
        <v>17224</v>
      </c>
      <c r="C2966" s="6">
        <v>2790105</v>
      </c>
      <c r="D2966" s="6">
        <v>1.1620573614894365E-3</v>
      </c>
      <c r="E2966" s="6">
        <v>1.3715262904703224E-2</v>
      </c>
    </row>
    <row r="2967" spans="1:5" x14ac:dyDescent="0.3">
      <c r="A2967" s="7" t="s">
        <v>3139</v>
      </c>
      <c r="B2967" s="6">
        <v>17224</v>
      </c>
      <c r="C2967" s="6">
        <v>2790105</v>
      </c>
      <c r="D2967" s="6">
        <v>3.7112552670991463E-3</v>
      </c>
      <c r="E2967" s="6">
        <v>4.3802348646101733E-2</v>
      </c>
    </row>
    <row r="2968" spans="1:5" x14ac:dyDescent="0.3">
      <c r="A2968" s="7" t="s">
        <v>3252</v>
      </c>
      <c r="B2968" s="6">
        <v>17224</v>
      </c>
      <c r="C2968" s="6">
        <v>2790105</v>
      </c>
      <c r="D2968" s="6">
        <v>7.53243487920405E-3</v>
      </c>
      <c r="E2968" s="6">
        <v>8.8902087026432153E-2</v>
      </c>
    </row>
    <row r="2969" spans="1:5" x14ac:dyDescent="0.3">
      <c r="A2969" s="7" t="s">
        <v>3326</v>
      </c>
      <c r="B2969" s="6">
        <v>17224</v>
      </c>
      <c r="C2969" s="6">
        <v>2790105</v>
      </c>
      <c r="D2969" s="6">
        <v>2.3066664142478003E-3</v>
      </c>
      <c r="E2969" s="6">
        <v>2.7224590930957446E-2</v>
      </c>
    </row>
    <row r="2970" spans="1:5" x14ac:dyDescent="0.3">
      <c r="A2970" s="7" t="s">
        <v>3253</v>
      </c>
      <c r="B2970" s="6">
        <v>17224</v>
      </c>
      <c r="C2970" s="6">
        <v>2790105</v>
      </c>
      <c r="D2970" s="6">
        <v>2.5272130366085582E-2</v>
      </c>
      <c r="E2970" s="6">
        <v>0.29827607794552774</v>
      </c>
    </row>
    <row r="2971" spans="1:5" x14ac:dyDescent="0.3">
      <c r="A2971" s="7" t="s">
        <v>3140</v>
      </c>
      <c r="B2971" s="6">
        <v>17224</v>
      </c>
      <c r="C2971" s="6">
        <v>2790105</v>
      </c>
      <c r="D2971" s="6">
        <v>6.5012398331976582E-3</v>
      </c>
      <c r="E2971" s="6">
        <v>7.673133571009641E-2</v>
      </c>
    </row>
    <row r="2972" spans="1:5" x14ac:dyDescent="0.3">
      <c r="A2972" s="7" t="s">
        <v>3420</v>
      </c>
      <c r="B2972" s="6">
        <v>17224</v>
      </c>
      <c r="C2972" s="6">
        <v>2790105</v>
      </c>
      <c r="D2972" s="6">
        <v>2.4492190965806637E-2</v>
      </c>
      <c r="E2972" s="6">
        <v>0.28907078887885757</v>
      </c>
    </row>
    <row r="2973" spans="1:5" x14ac:dyDescent="0.3">
      <c r="A2973" s="7" t="s">
        <v>3141</v>
      </c>
      <c r="B2973" s="6">
        <v>17224</v>
      </c>
      <c r="C2973" s="6">
        <v>2790105</v>
      </c>
      <c r="D2973" s="6">
        <v>1.0781309964929771E-2</v>
      </c>
      <c r="E2973" s="6">
        <v>0.12724716139363546</v>
      </c>
    </row>
    <row r="2974" spans="1:5" x14ac:dyDescent="0.3">
      <c r="A2974" s="7" t="s">
        <v>3254</v>
      </c>
      <c r="B2974" s="6">
        <v>17224</v>
      </c>
      <c r="C2974" s="6">
        <v>2790105</v>
      </c>
      <c r="D2974" s="6">
        <v>2.4551515215492287E-2</v>
      </c>
      <c r="E2974" s="6">
        <v>0.28977096746558417</v>
      </c>
    </row>
    <row r="2975" spans="1:5" x14ac:dyDescent="0.3">
      <c r="A2975" s="7" t="s">
        <v>3634</v>
      </c>
      <c r="B2975" s="6">
        <v>17224</v>
      </c>
      <c r="C2975" s="6">
        <v>2790105</v>
      </c>
      <c r="D2975" s="6">
        <v>1.1308248888608166E-2</v>
      </c>
      <c r="E2975" s="6">
        <v>0.13346639472279517</v>
      </c>
    </row>
    <row r="2976" spans="1:5" x14ac:dyDescent="0.3">
      <c r="A2976" s="7" t="s">
        <v>3255</v>
      </c>
      <c r="B2976" s="6">
        <v>17224</v>
      </c>
      <c r="C2976" s="6">
        <v>2790105</v>
      </c>
      <c r="D2976" s="6">
        <v>1.3822550176755729E-2</v>
      </c>
      <c r="E2976" s="6">
        <v>0.16314161070729569</v>
      </c>
    </row>
    <row r="2977" spans="1:5" x14ac:dyDescent="0.3">
      <c r="A2977" s="7" t="s">
        <v>3256</v>
      </c>
      <c r="B2977" s="6">
        <v>17224</v>
      </c>
      <c r="C2977" s="6">
        <v>2790105</v>
      </c>
      <c r="D2977" s="6">
        <v>1.1132020970424333E-3</v>
      </c>
      <c r="E2977" s="6">
        <v>1.3138645245046031E-2</v>
      </c>
    </row>
    <row r="2978" spans="1:5" x14ac:dyDescent="0.3">
      <c r="A2978" s="7" t="s">
        <v>3142</v>
      </c>
      <c r="B2978" s="6">
        <v>17224</v>
      </c>
      <c r="C2978" s="6">
        <v>2790105</v>
      </c>
      <c r="D2978" s="6">
        <v>4.7808365923138977E-3</v>
      </c>
      <c r="E2978" s="6">
        <v>5.6426156695025272E-2</v>
      </c>
    </row>
    <row r="2979" spans="1:5" x14ac:dyDescent="0.3">
      <c r="A2979" s="7" t="s">
        <v>3144</v>
      </c>
      <c r="B2979" s="6">
        <v>17224</v>
      </c>
      <c r="C2979" s="6">
        <v>2790105</v>
      </c>
      <c r="D2979" s="6">
        <v>3.7112552670991463E-3</v>
      </c>
      <c r="E2979" s="6">
        <v>4.3802348646101733E-2</v>
      </c>
    </row>
    <row r="2980" spans="1:5" x14ac:dyDescent="0.3">
      <c r="A2980" s="7" t="s">
        <v>3143</v>
      </c>
      <c r="B2980" s="6">
        <v>17224</v>
      </c>
      <c r="C2980" s="6">
        <v>2790105</v>
      </c>
      <c r="D2980" s="6">
        <v>2.6887843754582908E-3</v>
      </c>
      <c r="E2980" s="6">
        <v>3.1734564768990496E-2</v>
      </c>
    </row>
    <row r="2981" spans="1:5" x14ac:dyDescent="0.3">
      <c r="A2981" s="7" t="s">
        <v>3635</v>
      </c>
      <c r="B2981" s="6">
        <v>17224</v>
      </c>
      <c r="C2981" s="6">
        <v>2790105</v>
      </c>
      <c r="D2981" s="6">
        <v>8.7527695918552695E-2</v>
      </c>
      <c r="E2981" s="6">
        <v>1.0330517242515502</v>
      </c>
    </row>
    <row r="2982" spans="1:5" x14ac:dyDescent="0.3">
      <c r="A2982" s="7" t="s">
        <v>3561</v>
      </c>
      <c r="B2982" s="6">
        <v>17224</v>
      </c>
      <c r="C2982" s="6">
        <v>2790105</v>
      </c>
      <c r="D2982" s="6">
        <v>8.3350570808333902E-3</v>
      </c>
      <c r="E2982" s="6">
        <v>9.8375091435086021E-2</v>
      </c>
    </row>
    <row r="2983" spans="1:5" x14ac:dyDescent="0.3">
      <c r="A2983" s="7" t="s">
        <v>3562</v>
      </c>
      <c r="B2983" s="6">
        <v>17224</v>
      </c>
      <c r="C2983" s="6">
        <v>2790105</v>
      </c>
      <c r="D2983" s="6">
        <v>2.7339754950717689E-2</v>
      </c>
      <c r="E2983" s="6">
        <v>0.32267936104173395</v>
      </c>
    </row>
    <row r="2984" spans="1:5" x14ac:dyDescent="0.3">
      <c r="A2984" s="7" t="s">
        <v>3563</v>
      </c>
      <c r="B2984" s="6">
        <v>17224</v>
      </c>
      <c r="C2984" s="6">
        <v>2790105</v>
      </c>
      <c r="D2984" s="6">
        <v>8.6089955279112299E-3</v>
      </c>
      <c r="E2984" s="6">
        <v>0.10160826902673528</v>
      </c>
    </row>
    <row r="2985" spans="1:5" x14ac:dyDescent="0.3">
      <c r="A2985" s="7" t="s">
        <v>3636</v>
      </c>
      <c r="B2985" s="6">
        <v>17224</v>
      </c>
      <c r="C2985" s="6">
        <v>2790105</v>
      </c>
      <c r="D2985" s="6">
        <v>2.1182246799522162E-3</v>
      </c>
      <c r="E2985" s="6">
        <v>2.5000494243708277E-2</v>
      </c>
    </row>
    <row r="2986" spans="1:5" x14ac:dyDescent="0.3">
      <c r="A2986" s="7" t="s">
        <v>3257</v>
      </c>
      <c r="B2986" s="6">
        <v>17224</v>
      </c>
      <c r="C2986" s="6">
        <v>2790105</v>
      </c>
      <c r="D2986" s="6">
        <v>1.8111344462853379E-3</v>
      </c>
      <c r="E2986" s="6">
        <v>2.1376040383005925E-2</v>
      </c>
    </row>
    <row r="2987" spans="1:5" x14ac:dyDescent="0.3">
      <c r="A2987" s="7" t="s">
        <v>3421</v>
      </c>
      <c r="B2987" s="6">
        <v>17224</v>
      </c>
      <c r="C2987" s="6">
        <v>2790105</v>
      </c>
      <c r="D2987" s="6">
        <v>1.1514138931634822E-2</v>
      </c>
      <c r="E2987" s="6">
        <v>0.13589642628849335</v>
      </c>
    </row>
    <row r="2988" spans="1:5" x14ac:dyDescent="0.3">
      <c r="A2988" s="7" t="s">
        <v>3145</v>
      </c>
      <c r="B2988" s="6">
        <v>17224</v>
      </c>
      <c r="C2988" s="6">
        <v>2790105</v>
      </c>
      <c r="D2988" s="6">
        <v>6.5343916197866964E-3</v>
      </c>
      <c r="E2988" s="6">
        <v>7.7122611979149505E-2</v>
      </c>
    </row>
    <row r="2989" spans="1:5" x14ac:dyDescent="0.3">
      <c r="A2989" s="7" t="s">
        <v>3480</v>
      </c>
      <c r="B2989" s="6">
        <v>17224</v>
      </c>
      <c r="C2989" s="6">
        <v>2790105</v>
      </c>
      <c r="D2989" s="6">
        <v>2.2120965809253868E-2</v>
      </c>
      <c r="E2989" s="6">
        <v>0.26108423889763882</v>
      </c>
    </row>
    <row r="2990" spans="1:5" x14ac:dyDescent="0.3">
      <c r="A2990" s="7" t="s">
        <v>3637</v>
      </c>
      <c r="B2990" s="6">
        <v>17224</v>
      </c>
      <c r="C2990" s="6">
        <v>2790105</v>
      </c>
      <c r="D2990" s="6">
        <v>2.0170244893119946E-3</v>
      </c>
      <c r="E2990" s="6">
        <v>2.3806071948704093E-2</v>
      </c>
    </row>
    <row r="2991" spans="1:5" x14ac:dyDescent="0.3">
      <c r="A2991" s="7" t="s">
        <v>3422</v>
      </c>
      <c r="B2991" s="6">
        <v>17224</v>
      </c>
      <c r="C2991" s="6">
        <v>2790105</v>
      </c>
      <c r="D2991" s="6">
        <v>2.2750849754445589E-2</v>
      </c>
      <c r="E2991" s="6">
        <v>0.26851848800964762</v>
      </c>
    </row>
    <row r="2992" spans="1:5" x14ac:dyDescent="0.3">
      <c r="A2992" s="7" t="s">
        <v>3146</v>
      </c>
      <c r="B2992" s="6">
        <v>17224</v>
      </c>
      <c r="C2992" s="6">
        <v>2790105</v>
      </c>
      <c r="D2992" s="6">
        <v>3.5376445952249737E-2</v>
      </c>
      <c r="E2992" s="6">
        <v>0.41753296605534213</v>
      </c>
    </row>
    <row r="2993" spans="1:5" x14ac:dyDescent="0.3">
      <c r="A2993" s="7" t="s">
        <v>3481</v>
      </c>
      <c r="B2993" s="6">
        <v>17224</v>
      </c>
      <c r="C2993" s="6">
        <v>2790105</v>
      </c>
      <c r="D2993" s="6">
        <v>7.0920395668317773E-2</v>
      </c>
      <c r="E2993" s="6">
        <v>0.83704290694379457</v>
      </c>
    </row>
    <row r="2994" spans="1:5" x14ac:dyDescent="0.3">
      <c r="A2994" s="7" t="s">
        <v>3423</v>
      </c>
      <c r="B2994" s="6">
        <v>17224</v>
      </c>
      <c r="C2994" s="6">
        <v>2790105</v>
      </c>
      <c r="D2994" s="6">
        <v>1.1887532738479775E-2</v>
      </c>
      <c r="E2994" s="6">
        <v>0.14030343268730189</v>
      </c>
    </row>
    <row r="2995" spans="1:5" x14ac:dyDescent="0.3">
      <c r="A2995" s="7" t="s">
        <v>3564</v>
      </c>
      <c r="B2995" s="6">
        <v>17224</v>
      </c>
      <c r="C2995" s="6">
        <v>2790105</v>
      </c>
      <c r="D2995" s="6">
        <v>1.7411667282737367E-2</v>
      </c>
      <c r="E2995" s="6">
        <v>0.20550241520425447</v>
      </c>
    </row>
    <row r="2996" spans="1:5" x14ac:dyDescent="0.3">
      <c r="A2996" s="7" t="s">
        <v>3565</v>
      </c>
      <c r="B2996" s="6">
        <v>17224</v>
      </c>
      <c r="C2996" s="6">
        <v>2790105</v>
      </c>
      <c r="D2996" s="6">
        <v>1.0894723971681744E-2</v>
      </c>
      <c r="E2996" s="6">
        <v>0.12858573810355392</v>
      </c>
    </row>
    <row r="2997" spans="1:5" x14ac:dyDescent="0.3">
      <c r="A2997" s="7" t="s">
        <v>3147</v>
      </c>
      <c r="B2997" s="6">
        <v>17224</v>
      </c>
      <c r="C2997" s="6">
        <v>2790105</v>
      </c>
      <c r="D2997" s="6">
        <v>8.9178305924512147E-3</v>
      </c>
      <c r="E2997" s="6">
        <v>0.10525331637528254</v>
      </c>
    </row>
    <row r="2998" spans="1:5" x14ac:dyDescent="0.3">
      <c r="A2998" s="7" t="s">
        <v>3148</v>
      </c>
      <c r="B2998" s="6">
        <v>17224</v>
      </c>
      <c r="C2998" s="6">
        <v>2790105</v>
      </c>
      <c r="D2998" s="6">
        <v>4.2134175923794162E-2</v>
      </c>
      <c r="E2998" s="6">
        <v>0.49729154447863877</v>
      </c>
    </row>
    <row r="2999" spans="1:5" x14ac:dyDescent="0.3">
      <c r="A2999" s="7" t="s">
        <v>3327</v>
      </c>
      <c r="B2999" s="6">
        <v>17224</v>
      </c>
      <c r="C2999" s="6">
        <v>2790105</v>
      </c>
      <c r="D2999" s="6">
        <v>2.8039432130833701E-3</v>
      </c>
      <c r="E2999" s="6">
        <v>3.3093734966753871E-2</v>
      </c>
    </row>
    <row r="3000" spans="1:5" x14ac:dyDescent="0.3">
      <c r="A3000" s="7" t="s">
        <v>3150</v>
      </c>
      <c r="B3000" s="6">
        <v>17224</v>
      </c>
      <c r="C3000" s="6">
        <v>2790105</v>
      </c>
      <c r="D3000" s="6">
        <v>2.4921419360591023E-2</v>
      </c>
      <c r="E3000" s="6">
        <v>0.29413678688870293</v>
      </c>
    </row>
    <row r="3001" spans="1:5" x14ac:dyDescent="0.3">
      <c r="A3001" s="7" t="s">
        <v>3566</v>
      </c>
      <c r="B3001" s="6">
        <v>17224</v>
      </c>
      <c r="C3001" s="6">
        <v>2790105</v>
      </c>
      <c r="D3001" s="6">
        <v>2.2773532555795985E-2</v>
      </c>
      <c r="E3001" s="6">
        <v>0.26878620335163134</v>
      </c>
    </row>
    <row r="3002" spans="1:5" x14ac:dyDescent="0.3">
      <c r="A3002" s="7" t="s">
        <v>3638</v>
      </c>
      <c r="B3002" s="6">
        <v>17224</v>
      </c>
      <c r="C3002" s="6">
        <v>2790105</v>
      </c>
      <c r="D3002" s="6">
        <v>7.0403925729878017E-3</v>
      </c>
      <c r="E3002" s="6">
        <v>8.3094723454170433E-2</v>
      </c>
    </row>
    <row r="3003" spans="1:5" x14ac:dyDescent="0.3">
      <c r="A3003" s="7" t="s">
        <v>3151</v>
      </c>
      <c r="B3003" s="6">
        <v>17224</v>
      </c>
      <c r="C3003" s="6">
        <v>2790105</v>
      </c>
      <c r="D3003" s="6">
        <v>9.6489147282831584E-4</v>
      </c>
      <c r="E3003" s="6">
        <v>1.1388198778229554E-2</v>
      </c>
    </row>
    <row r="3004" spans="1:5" x14ac:dyDescent="0.3">
      <c r="A3004" s="7" t="s">
        <v>3482</v>
      </c>
      <c r="B3004" s="6">
        <v>17224</v>
      </c>
      <c r="C3004" s="6">
        <v>2790105</v>
      </c>
      <c r="D3004" s="6">
        <v>2.0986825741734147E-2</v>
      </c>
      <c r="E3004" s="6">
        <v>0.247698471798454</v>
      </c>
    </row>
    <row r="3005" spans="1:5" x14ac:dyDescent="0.3">
      <c r="A3005" s="7" t="s">
        <v>3328</v>
      </c>
      <c r="B3005" s="6">
        <v>17224</v>
      </c>
      <c r="C3005" s="6">
        <v>2790105</v>
      </c>
      <c r="D3005" s="6">
        <v>7.0665650360844114E-4</v>
      </c>
      <c r="E3005" s="6">
        <v>8.3403625771843928E-3</v>
      </c>
    </row>
    <row r="3006" spans="1:5" x14ac:dyDescent="0.3">
      <c r="A3006" s="7" t="s">
        <v>3329</v>
      </c>
      <c r="B3006" s="6">
        <v>17224</v>
      </c>
      <c r="C3006" s="6">
        <v>2790105</v>
      </c>
      <c r="D3006" s="6">
        <v>2.9487641755512727E-3</v>
      </c>
      <c r="E3006" s="6">
        <v>3.480299445788055E-2</v>
      </c>
    </row>
    <row r="3007" spans="1:5" x14ac:dyDescent="0.3">
      <c r="A3007" s="7" t="s">
        <v>3424</v>
      </c>
      <c r="B3007" s="6">
        <v>17224</v>
      </c>
      <c r="C3007" s="6">
        <v>2790105</v>
      </c>
      <c r="D3007" s="6">
        <v>9.3435693254893884E-3</v>
      </c>
      <c r="E3007" s="6">
        <v>0.11027812740943808</v>
      </c>
    </row>
    <row r="3008" spans="1:5" x14ac:dyDescent="0.3">
      <c r="A3008" s="7" t="s">
        <v>3152</v>
      </c>
      <c r="B3008" s="6">
        <v>17224</v>
      </c>
      <c r="C3008" s="6">
        <v>2790105</v>
      </c>
      <c r="D3008" s="6">
        <v>5.2763685602763601E-3</v>
      </c>
      <c r="E3008" s="6">
        <v>6.2274707242976804E-2</v>
      </c>
    </row>
    <row r="3009" spans="1:5" x14ac:dyDescent="0.3">
      <c r="A3009" s="7" t="s">
        <v>3153</v>
      </c>
      <c r="B3009" s="6">
        <v>17224</v>
      </c>
      <c r="C3009" s="6">
        <v>2790105</v>
      </c>
      <c r="D3009" s="6">
        <v>2.2560663189276898E-2</v>
      </c>
      <c r="E3009" s="6">
        <v>0.26627379783455357</v>
      </c>
    </row>
    <row r="3010" spans="1:5" x14ac:dyDescent="0.3">
      <c r="A3010" s="7" t="s">
        <v>3567</v>
      </c>
      <c r="B3010" s="6">
        <v>17224</v>
      </c>
      <c r="C3010" s="6">
        <v>2790105</v>
      </c>
      <c r="D3010" s="6">
        <v>7.9843460753388305E-3</v>
      </c>
      <c r="E3010" s="6">
        <v>9.4235800378261181E-2</v>
      </c>
    </row>
    <row r="3011" spans="1:5" x14ac:dyDescent="0.3">
      <c r="A3011" s="7" t="s">
        <v>3259</v>
      </c>
      <c r="B3011" s="6">
        <v>17224</v>
      </c>
      <c r="C3011" s="6">
        <v>2790105</v>
      </c>
      <c r="D3011" s="6">
        <v>2.8144121983220134E-3</v>
      </c>
      <c r="E3011" s="6">
        <v>3.3217295893823273E-2</v>
      </c>
    </row>
    <row r="3012" spans="1:5" x14ac:dyDescent="0.3">
      <c r="A3012" s="7" t="s">
        <v>3568</v>
      </c>
      <c r="B3012" s="6">
        <v>17224</v>
      </c>
      <c r="C3012" s="6">
        <v>2790105</v>
      </c>
      <c r="D3012" s="6">
        <v>5.2397271119411079E-3</v>
      </c>
      <c r="E3012" s="6">
        <v>6.1842243998233903E-2</v>
      </c>
    </row>
    <row r="3013" spans="1:5" x14ac:dyDescent="0.3">
      <c r="A3013" s="7" t="s">
        <v>3425</v>
      </c>
      <c r="B3013" s="6">
        <v>17224</v>
      </c>
      <c r="C3013" s="6">
        <v>2790105</v>
      </c>
      <c r="D3013" s="6">
        <v>8.600271373545694E-3</v>
      </c>
      <c r="E3013" s="6">
        <v>0.1015053015875108</v>
      </c>
    </row>
    <row r="3014" spans="1:5" x14ac:dyDescent="0.3">
      <c r="A3014" s="7" t="s">
        <v>3484</v>
      </c>
      <c r="B3014" s="6">
        <v>17224</v>
      </c>
      <c r="C3014" s="6">
        <v>2790105</v>
      </c>
      <c r="D3014" s="6">
        <v>2.2756084247064913E-2</v>
      </c>
      <c r="E3014" s="6">
        <v>0.26858026847318234</v>
      </c>
    </row>
    <row r="3015" spans="1:5" x14ac:dyDescent="0.3">
      <c r="A3015" s="7" t="s">
        <v>3331</v>
      </c>
      <c r="B3015" s="6">
        <v>17224</v>
      </c>
      <c r="C3015" s="6">
        <v>2790105</v>
      </c>
      <c r="D3015" s="6">
        <v>1.19171948633226E-3</v>
      </c>
      <c r="E3015" s="6">
        <v>1.4065352198066518E-2</v>
      </c>
    </row>
    <row r="3016" spans="1:5" x14ac:dyDescent="0.3">
      <c r="A3016" s="7" t="s">
        <v>3427</v>
      </c>
      <c r="B3016" s="6">
        <v>17224</v>
      </c>
      <c r="C3016" s="6">
        <v>2790105</v>
      </c>
      <c r="D3016" s="6">
        <v>1.7587895200921203E-2</v>
      </c>
      <c r="E3016" s="6">
        <v>0.20758235747658935</v>
      </c>
    </row>
    <row r="3017" spans="1:5" x14ac:dyDescent="0.3">
      <c r="A3017" s="7" t="s">
        <v>3333</v>
      </c>
      <c r="B3017" s="6">
        <v>17224</v>
      </c>
      <c r="C3017" s="6">
        <v>2790105</v>
      </c>
      <c r="D3017" s="6">
        <v>3.1633783729434661E-3</v>
      </c>
      <c r="E3017" s="6">
        <v>3.7335993462803217E-2</v>
      </c>
    </row>
    <row r="3018" spans="1:5" x14ac:dyDescent="0.3">
      <c r="A3018" s="7" t="s">
        <v>3261</v>
      </c>
      <c r="B3018" s="6">
        <v>17224</v>
      </c>
      <c r="C3018" s="6">
        <v>2790105</v>
      </c>
      <c r="D3018" s="6">
        <v>6.2534738492164262E-3</v>
      </c>
      <c r="E3018" s="6">
        <v>7.3807060436120647E-2</v>
      </c>
    </row>
    <row r="3019" spans="1:5" x14ac:dyDescent="0.3">
      <c r="A3019" s="7" t="s">
        <v>3156</v>
      </c>
      <c r="B3019" s="6">
        <v>17224</v>
      </c>
      <c r="C3019" s="6">
        <v>2790105</v>
      </c>
      <c r="D3019" s="6">
        <v>2.385183803537627E-3</v>
      </c>
      <c r="E3019" s="6">
        <v>2.8151297883977935E-2</v>
      </c>
    </row>
    <row r="3020" spans="1:5" x14ac:dyDescent="0.3">
      <c r="A3020" s="7" t="s">
        <v>3428</v>
      </c>
      <c r="B3020" s="6">
        <v>17224</v>
      </c>
      <c r="C3020" s="6">
        <v>2790105</v>
      </c>
      <c r="D3020" s="6">
        <v>1.2896044983135773E-2</v>
      </c>
      <c r="E3020" s="6">
        <v>0.15220646866165394</v>
      </c>
    </row>
    <row r="3021" spans="1:5" x14ac:dyDescent="0.3">
      <c r="A3021" s="7" t="s">
        <v>3258</v>
      </c>
      <c r="B3021" s="6">
        <v>17224</v>
      </c>
      <c r="C3021" s="6">
        <v>2790105</v>
      </c>
      <c r="D3021" s="6">
        <v>1.4642620687116144E-2</v>
      </c>
      <c r="E3021" s="6">
        <v>0.17282054999439858</v>
      </c>
    </row>
    <row r="3022" spans="1:5" x14ac:dyDescent="0.3">
      <c r="A3022" s="7" t="s">
        <v>3149</v>
      </c>
      <c r="B3022" s="6">
        <v>17224</v>
      </c>
      <c r="C3022" s="6">
        <v>2790105</v>
      </c>
      <c r="D3022" s="6">
        <v>7.2235998146640643E-3</v>
      </c>
      <c r="E3022" s="6">
        <v>8.5257039677884908E-2</v>
      </c>
    </row>
    <row r="3023" spans="1:5" x14ac:dyDescent="0.3">
      <c r="A3023" s="7" t="s">
        <v>3330</v>
      </c>
      <c r="B3023" s="6">
        <v>17224</v>
      </c>
      <c r="C3023" s="6">
        <v>2790105</v>
      </c>
      <c r="D3023" s="6">
        <v>1.1807270518316841E-2</v>
      </c>
      <c r="E3023" s="6">
        <v>0.1393561322464365</v>
      </c>
    </row>
    <row r="3024" spans="1:5" x14ac:dyDescent="0.3">
      <c r="A3024" s="7" t="s">
        <v>3569</v>
      </c>
      <c r="B3024" s="6">
        <v>17224</v>
      </c>
      <c r="C3024" s="6">
        <v>2790105</v>
      </c>
      <c r="D3024" s="6">
        <v>1.2442388956127886E-2</v>
      </c>
      <c r="E3024" s="6">
        <v>0.14685216182197999</v>
      </c>
    </row>
    <row r="3025" spans="1:5" x14ac:dyDescent="0.3">
      <c r="A3025" s="7" t="s">
        <v>3426</v>
      </c>
      <c r="B3025" s="6">
        <v>17224</v>
      </c>
      <c r="C3025" s="6">
        <v>2790105</v>
      </c>
      <c r="D3025" s="6">
        <v>1.5844809158687048E-2</v>
      </c>
      <c r="E3025" s="6">
        <v>0.18700946311953448</v>
      </c>
    </row>
    <row r="3026" spans="1:5" x14ac:dyDescent="0.3">
      <c r="A3026" s="7" t="s">
        <v>3483</v>
      </c>
      <c r="B3026" s="6">
        <v>17224</v>
      </c>
      <c r="C3026" s="6">
        <v>2790105</v>
      </c>
      <c r="D3026" s="6">
        <v>3.0176849950390099E-2</v>
      </c>
      <c r="E3026" s="6">
        <v>0.35616437227754094</v>
      </c>
    </row>
    <row r="3027" spans="1:5" x14ac:dyDescent="0.3">
      <c r="A3027" s="7" t="s">
        <v>3154</v>
      </c>
      <c r="B3027" s="6">
        <v>17224</v>
      </c>
      <c r="C3027" s="6">
        <v>2790105</v>
      </c>
      <c r="D3027" s="6">
        <v>1.9929458232631148E-2</v>
      </c>
      <c r="E3027" s="6">
        <v>0.23521881816444476</v>
      </c>
    </row>
    <row r="3028" spans="1:5" x14ac:dyDescent="0.3">
      <c r="A3028" s="7" t="s">
        <v>3570</v>
      </c>
      <c r="B3028" s="6">
        <v>17224</v>
      </c>
      <c r="C3028" s="6">
        <v>2790105</v>
      </c>
      <c r="D3028" s="6">
        <v>1.2581975425976466E-2</v>
      </c>
      <c r="E3028" s="6">
        <v>0.14849964084957198</v>
      </c>
    </row>
    <row r="3029" spans="1:5" x14ac:dyDescent="0.3">
      <c r="A3029" s="7" t="s">
        <v>3155</v>
      </c>
      <c r="B3029" s="6">
        <v>17224</v>
      </c>
      <c r="C3029" s="6">
        <v>2790105</v>
      </c>
      <c r="D3029" s="6">
        <v>4.4737463586470199E-3</v>
      </c>
      <c r="E3029" s="6">
        <v>5.2801702834322922E-2</v>
      </c>
    </row>
    <row r="3030" spans="1:5" x14ac:dyDescent="0.3">
      <c r="A3030" s="7" t="s">
        <v>3571</v>
      </c>
      <c r="B3030" s="6">
        <v>17224</v>
      </c>
      <c r="C3030" s="6">
        <v>2790105</v>
      </c>
      <c r="D3030" s="6">
        <v>4.2399390216506464E-3</v>
      </c>
      <c r="E3030" s="6">
        <v>5.0042175463106353E-2</v>
      </c>
    </row>
    <row r="3031" spans="1:5" x14ac:dyDescent="0.3">
      <c r="A3031" s="7" t="s">
        <v>3332</v>
      </c>
      <c r="B3031" s="6">
        <v>17224</v>
      </c>
      <c r="C3031" s="6">
        <v>2790105</v>
      </c>
      <c r="D3031" s="6">
        <v>4.6464846150846388E-3</v>
      </c>
      <c r="E3031" s="6">
        <v>5.4840458130967995E-2</v>
      </c>
    </row>
    <row r="3032" spans="1:5" x14ac:dyDescent="0.3">
      <c r="A3032" s="7" t="s">
        <v>3260</v>
      </c>
      <c r="B3032" s="6">
        <v>17224</v>
      </c>
      <c r="C3032" s="6">
        <v>2790105</v>
      </c>
      <c r="D3032" s="6">
        <v>1.0025798196874327E-2</v>
      </c>
      <c r="E3032" s="6">
        <v>0.11833018115679388</v>
      </c>
    </row>
    <row r="3033" spans="1:5" x14ac:dyDescent="0.3">
      <c r="A3033" s="7" t="s">
        <v>3572</v>
      </c>
      <c r="B3033" s="6">
        <v>17224</v>
      </c>
      <c r="C3033" s="6">
        <v>2790105</v>
      </c>
      <c r="D3033" s="6">
        <v>3.7723243476579004E-3</v>
      </c>
      <c r="E3033" s="6">
        <v>4.4523120720673229E-2</v>
      </c>
    </row>
    <row r="3034" spans="1:5" x14ac:dyDescent="0.3">
      <c r="A3034" s="7" t="s">
        <v>3573</v>
      </c>
      <c r="B3034" s="6">
        <v>17224</v>
      </c>
      <c r="C3034" s="6">
        <v>2790105</v>
      </c>
      <c r="D3034" s="6">
        <v>1.7523336458616232E-2</v>
      </c>
      <c r="E3034" s="6">
        <v>0.20682039842632804</v>
      </c>
    </row>
    <row r="3035" spans="1:5" x14ac:dyDescent="0.3">
      <c r="A3035" s="7" t="s">
        <v>3262</v>
      </c>
      <c r="B3035" s="6">
        <v>17224</v>
      </c>
      <c r="C3035" s="6">
        <v>2790105</v>
      </c>
      <c r="D3035" s="6">
        <v>9.2528381200878106E-3</v>
      </c>
      <c r="E3035" s="6">
        <v>0.1092072660415033</v>
      </c>
    </row>
    <row r="3036" spans="1:5" x14ac:dyDescent="0.3">
      <c r="A3036" s="7" t="s">
        <v>3263</v>
      </c>
      <c r="B3036" s="6">
        <v>17224</v>
      </c>
      <c r="C3036" s="6">
        <v>2790105</v>
      </c>
      <c r="D3036" s="6">
        <v>1.1587421828305326E-2</v>
      </c>
      <c r="E3036" s="6">
        <v>0.13676135277797913</v>
      </c>
    </row>
    <row r="3037" spans="1:5" x14ac:dyDescent="0.3">
      <c r="A3037" s="7" t="s">
        <v>3429</v>
      </c>
      <c r="B3037" s="6">
        <v>17224</v>
      </c>
      <c r="C3037" s="6">
        <v>2790105</v>
      </c>
      <c r="D3037" s="6">
        <v>5.5380931912424498E-3</v>
      </c>
      <c r="E3037" s="6">
        <v>6.536373041971176E-2</v>
      </c>
    </row>
    <row r="3038" spans="1:5" x14ac:dyDescent="0.3">
      <c r="A3038" s="7" t="s">
        <v>3264</v>
      </c>
      <c r="B3038" s="6">
        <v>17224</v>
      </c>
      <c r="C3038" s="6">
        <v>2790105</v>
      </c>
      <c r="D3038" s="6">
        <v>4.5365602700788814E-3</v>
      </c>
      <c r="E3038" s="6">
        <v>5.3543068396739307E-2</v>
      </c>
    </row>
    <row r="3039" spans="1:5" x14ac:dyDescent="0.3">
      <c r="A3039" s="7" t="s">
        <v>3265</v>
      </c>
      <c r="B3039" s="6">
        <v>17224</v>
      </c>
      <c r="C3039" s="6">
        <v>2790105</v>
      </c>
      <c r="D3039" s="6">
        <v>6.8276976895560268E-2</v>
      </c>
      <c r="E3039" s="6">
        <v>0.8058437728587714</v>
      </c>
    </row>
    <row r="3040" spans="1:5" x14ac:dyDescent="0.3">
      <c r="A3040" s="7" t="s">
        <v>3485</v>
      </c>
      <c r="B3040" s="6">
        <v>17224</v>
      </c>
      <c r="C3040" s="6">
        <v>2790105</v>
      </c>
      <c r="D3040" s="6">
        <v>3.2984282825219681E-2</v>
      </c>
      <c r="E3040" s="6">
        <v>0.3892992942199846</v>
      </c>
    </row>
    <row r="3041" spans="1:5" x14ac:dyDescent="0.3">
      <c r="A3041" s="7" t="s">
        <v>3334</v>
      </c>
      <c r="B3041" s="6">
        <v>17224</v>
      </c>
      <c r="C3041" s="6">
        <v>2790105</v>
      </c>
      <c r="D3041" s="6">
        <v>1.7284294629000538E-2</v>
      </c>
      <c r="E3041" s="6">
        <v>0.20399909059157675</v>
      </c>
    </row>
    <row r="3042" spans="1:5" x14ac:dyDescent="0.3">
      <c r="A3042" s="7" t="s">
        <v>3430</v>
      </c>
      <c r="B3042" s="6">
        <v>17224</v>
      </c>
      <c r="C3042" s="6">
        <v>2790105</v>
      </c>
      <c r="D3042" s="6">
        <v>3.3867167247011954E-3</v>
      </c>
      <c r="E3042" s="6">
        <v>3.9971959906950384E-2</v>
      </c>
    </row>
    <row r="3043" spans="1:5" x14ac:dyDescent="0.3">
      <c r="A3043" s="7" t="s">
        <v>3335</v>
      </c>
      <c r="B3043" s="6">
        <v>17224</v>
      </c>
      <c r="C3043" s="6">
        <v>2790105</v>
      </c>
      <c r="D3043" s="6">
        <v>9.0207756139645443E-4</v>
      </c>
      <c r="E3043" s="6">
        <v>1.0646833215813164E-2</v>
      </c>
    </row>
    <row r="3044" spans="1:5" x14ac:dyDescent="0.3">
      <c r="A3044" s="7" t="s">
        <v>3157</v>
      </c>
      <c r="B3044" s="6">
        <v>17224</v>
      </c>
      <c r="C3044" s="6">
        <v>2790105</v>
      </c>
      <c r="D3044" s="6">
        <v>1.6296720354821827E-3</v>
      </c>
      <c r="E3044" s="6">
        <v>1.9234317647136352E-2</v>
      </c>
    </row>
    <row r="3045" spans="1:5" x14ac:dyDescent="0.3">
      <c r="A3045" s="7" t="s">
        <v>3574</v>
      </c>
      <c r="B3045" s="6">
        <v>17224</v>
      </c>
      <c r="C3045" s="6">
        <v>2790105</v>
      </c>
      <c r="D3045" s="6">
        <v>3.8639279684960316E-2</v>
      </c>
      <c r="E3045" s="6">
        <v>0.45604278832530459</v>
      </c>
    </row>
    <row r="3046" spans="1:5" x14ac:dyDescent="0.3">
      <c r="A3046" s="7" t="s">
        <v>3336</v>
      </c>
      <c r="B3046" s="6">
        <v>17224</v>
      </c>
      <c r="C3046" s="6">
        <v>2790105</v>
      </c>
      <c r="D3046" s="6">
        <v>4.4615325425352683E-3</v>
      </c>
      <c r="E3046" s="6">
        <v>5.2657548419408624E-2</v>
      </c>
    </row>
    <row r="3047" spans="1:5" x14ac:dyDescent="0.3">
      <c r="A3047" s="7" t="s">
        <v>3431</v>
      </c>
      <c r="B3047" s="6">
        <v>17224</v>
      </c>
      <c r="C3047" s="6">
        <v>2790105</v>
      </c>
      <c r="D3047" s="6">
        <v>1.1036055272403433E-2</v>
      </c>
      <c r="E3047" s="6">
        <v>0.13025381061899083</v>
      </c>
    </row>
    <row r="3048" spans="1:5" x14ac:dyDescent="0.3">
      <c r="A3048" s="7" t="s">
        <v>3432</v>
      </c>
      <c r="B3048" s="6">
        <v>17224</v>
      </c>
      <c r="C3048" s="6">
        <v>2790105</v>
      </c>
      <c r="D3048" s="6">
        <v>1.7313956753843361E-2</v>
      </c>
      <c r="E3048" s="6">
        <v>0.20434917988494009</v>
      </c>
    </row>
    <row r="3049" spans="1:5" x14ac:dyDescent="0.3">
      <c r="A3049" s="7" t="s">
        <v>3158</v>
      </c>
      <c r="B3049" s="6">
        <v>17224</v>
      </c>
      <c r="C3049" s="6">
        <v>2790105</v>
      </c>
      <c r="D3049" s="6">
        <v>1.2053291671424965E-2</v>
      </c>
      <c r="E3049" s="6">
        <v>0.14225981403256735</v>
      </c>
    </row>
    <row r="3050" spans="1:5" x14ac:dyDescent="0.3">
      <c r="A3050" s="7" t="s">
        <v>3266</v>
      </c>
      <c r="B3050" s="6">
        <v>17224</v>
      </c>
      <c r="C3050" s="6">
        <v>2790105</v>
      </c>
      <c r="D3050" s="6">
        <v>3.3064545045382613E-3</v>
      </c>
      <c r="E3050" s="6">
        <v>3.9024659466085E-2</v>
      </c>
    </row>
    <row r="3051" spans="1:5" x14ac:dyDescent="0.3">
      <c r="A3051" s="7" t="s">
        <v>3575</v>
      </c>
      <c r="B3051" s="6">
        <v>17224</v>
      </c>
      <c r="C3051" s="6">
        <v>2790105</v>
      </c>
      <c r="D3051" s="6">
        <v>1.252788566891014E-2</v>
      </c>
      <c r="E3051" s="6">
        <v>0.1478612427263801</v>
      </c>
    </row>
    <row r="3052" spans="1:5" x14ac:dyDescent="0.3">
      <c r="A3052" s="7" t="s">
        <v>3159</v>
      </c>
      <c r="B3052" s="6">
        <v>17224</v>
      </c>
      <c r="C3052" s="6">
        <v>2790105</v>
      </c>
      <c r="D3052" s="6">
        <v>2.5500703210462633E-2</v>
      </c>
      <c r="E3052" s="6">
        <v>0.30097382485320961</v>
      </c>
    </row>
    <row r="3053" spans="1:5" x14ac:dyDescent="0.3">
      <c r="A3053" s="7" t="s">
        <v>3160</v>
      </c>
      <c r="B3053" s="6">
        <v>17224</v>
      </c>
      <c r="C3053" s="6">
        <v>2790105</v>
      </c>
      <c r="D3053" s="6">
        <v>2.971446976901667E-2</v>
      </c>
      <c r="E3053" s="6">
        <v>0.35070709799864247</v>
      </c>
    </row>
    <row r="3054" spans="1:5" x14ac:dyDescent="0.3">
      <c r="A3054" s="7" t="s">
        <v>3161</v>
      </c>
      <c r="B3054" s="6">
        <v>17224</v>
      </c>
      <c r="C3054" s="6">
        <v>2790105</v>
      </c>
      <c r="D3054" s="6">
        <v>5.4299136771097994E-3</v>
      </c>
      <c r="E3054" s="6">
        <v>6.4086934173327975E-2</v>
      </c>
    </row>
    <row r="3055" spans="1:5" x14ac:dyDescent="0.3">
      <c r="A3055" s="7" t="s">
        <v>3337</v>
      </c>
      <c r="B3055" s="6">
        <v>17224</v>
      </c>
      <c r="C3055" s="6">
        <v>2790105</v>
      </c>
      <c r="D3055" s="6">
        <v>5.6061415952936332E-3</v>
      </c>
      <c r="E3055" s="6">
        <v>6.6166876445662839E-2</v>
      </c>
    </row>
    <row r="3056" spans="1:5" x14ac:dyDescent="0.3">
      <c r="A3056" s="7" t="s">
        <v>3267</v>
      </c>
      <c r="B3056" s="6">
        <v>17224</v>
      </c>
      <c r="C3056" s="6">
        <v>2790105</v>
      </c>
      <c r="D3056" s="6">
        <v>7.6790006725450605E-3</v>
      </c>
      <c r="E3056" s="6">
        <v>9.0631940005403741E-2</v>
      </c>
    </row>
    <row r="3057" spans="1:5" x14ac:dyDescent="0.3">
      <c r="A3057" s="7" t="s">
        <v>3338</v>
      </c>
      <c r="B3057" s="6">
        <v>17224</v>
      </c>
      <c r="C3057" s="6">
        <v>2790105</v>
      </c>
      <c r="D3057" s="6">
        <v>7.2933930495883549E-4</v>
      </c>
      <c r="E3057" s="6">
        <v>8.6080779191680893E-3</v>
      </c>
    </row>
    <row r="3058" spans="1:5" x14ac:dyDescent="0.3">
      <c r="A3058" s="7" t="s">
        <v>3268</v>
      </c>
      <c r="B3058" s="6">
        <v>17224</v>
      </c>
      <c r="C3058" s="6">
        <v>2790105</v>
      </c>
      <c r="D3058" s="6">
        <v>1.227314036143648E-2</v>
      </c>
      <c r="E3058" s="6">
        <v>0.14485459350102473</v>
      </c>
    </row>
    <row r="3059" spans="1:5" x14ac:dyDescent="0.3">
      <c r="A3059" s="7" t="s">
        <v>3339</v>
      </c>
      <c r="B3059" s="6">
        <v>17224</v>
      </c>
      <c r="C3059" s="6">
        <v>2790105</v>
      </c>
      <c r="D3059" s="6">
        <v>2.6416739418843945E-3</v>
      </c>
      <c r="E3059" s="6">
        <v>3.11785405971782E-2</v>
      </c>
    </row>
    <row r="3060" spans="1:5" x14ac:dyDescent="0.3">
      <c r="A3060" s="7" t="s">
        <v>3486</v>
      </c>
      <c r="B3060" s="6">
        <v>17224</v>
      </c>
      <c r="C3060" s="6">
        <v>2790105</v>
      </c>
      <c r="D3060" s="6">
        <v>4.6869646913407274E-2</v>
      </c>
      <c r="E3060" s="6">
        <v>0.5531822704896967</v>
      </c>
    </row>
    <row r="3061" spans="1:5" x14ac:dyDescent="0.3">
      <c r="A3061" s="7" t="s">
        <v>3433</v>
      </c>
      <c r="B3061" s="6">
        <v>17224</v>
      </c>
      <c r="C3061" s="6">
        <v>2790105</v>
      </c>
      <c r="D3061" s="6">
        <v>2.034298314955757E-2</v>
      </c>
      <c r="E3061" s="6">
        <v>0.24009947478368601</v>
      </c>
    </row>
    <row r="3062" spans="1:5" x14ac:dyDescent="0.3">
      <c r="A3062" s="7" t="s">
        <v>3576</v>
      </c>
      <c r="B3062" s="6">
        <v>17224</v>
      </c>
      <c r="C3062" s="6">
        <v>2790105</v>
      </c>
      <c r="D3062" s="6">
        <v>7.5568625114275523E-3</v>
      </c>
      <c r="E3062" s="6">
        <v>8.9190395856260749E-2</v>
      </c>
    </row>
    <row r="3063" spans="1:5" x14ac:dyDescent="0.3">
      <c r="A3063" s="7" t="s">
        <v>3639</v>
      </c>
      <c r="B3063" s="6">
        <v>17224</v>
      </c>
      <c r="C3063" s="6">
        <v>2790105</v>
      </c>
      <c r="D3063" s="6">
        <v>5.8085419765740755E-3</v>
      </c>
      <c r="E3063" s="6">
        <v>6.8555721035671216E-2</v>
      </c>
    </row>
    <row r="3064" spans="1:5" x14ac:dyDescent="0.3">
      <c r="A3064" s="7" t="s">
        <v>3487</v>
      </c>
      <c r="B3064" s="6">
        <v>17224</v>
      </c>
      <c r="C3064" s="6">
        <v>2790105</v>
      </c>
      <c r="D3064" s="6">
        <v>1.3201390385929544E-2</v>
      </c>
      <c r="E3064" s="6">
        <v>0.15581032903451139</v>
      </c>
    </row>
    <row r="3065" spans="1:5" x14ac:dyDescent="0.3">
      <c r="A3065" s="7" t="s">
        <v>3434</v>
      </c>
      <c r="B3065" s="6">
        <v>17224</v>
      </c>
      <c r="C3065" s="6">
        <v>2790105</v>
      </c>
      <c r="D3065" s="6">
        <v>2.041801087710118E-2</v>
      </c>
      <c r="E3065" s="6">
        <v>0.2409849947610167</v>
      </c>
    </row>
    <row r="3066" spans="1:5" x14ac:dyDescent="0.3">
      <c r="A3066" s="7" t="s">
        <v>3640</v>
      </c>
      <c r="B3066" s="6">
        <v>17224</v>
      </c>
      <c r="C3066" s="6">
        <v>2790105</v>
      </c>
      <c r="D3066" s="6">
        <v>1.482233826704619E-2</v>
      </c>
      <c r="E3066" s="6">
        <v>0.17494167924242326</v>
      </c>
    </row>
    <row r="3067" spans="1:5" x14ac:dyDescent="0.3">
      <c r="A3067" s="7" t="s">
        <v>3340</v>
      </c>
      <c r="B3067" s="6">
        <v>17224</v>
      </c>
      <c r="C3067" s="6">
        <v>2790105</v>
      </c>
      <c r="D3067" s="6">
        <v>3.1197576011157847E-3</v>
      </c>
      <c r="E3067" s="6">
        <v>3.6821156266680727E-2</v>
      </c>
    </row>
    <row r="3068" spans="1:5" x14ac:dyDescent="0.3">
      <c r="A3068" s="7" t="s">
        <v>3341</v>
      </c>
      <c r="B3068" s="6">
        <v>17224</v>
      </c>
      <c r="C3068" s="6">
        <v>2790105</v>
      </c>
      <c r="D3068" s="6">
        <v>2.4863839941778481E-3</v>
      </c>
      <c r="E3068" s="6">
        <v>2.9345720178982123E-2</v>
      </c>
    </row>
    <row r="3069" spans="1:5" x14ac:dyDescent="0.3">
      <c r="A3069" s="7" t="s">
        <v>3435</v>
      </c>
      <c r="B3069" s="6">
        <v>17224</v>
      </c>
      <c r="C3069" s="6">
        <v>2790105</v>
      </c>
      <c r="D3069" s="6">
        <v>7.9965598914505821E-3</v>
      </c>
      <c r="E3069" s="6">
        <v>9.4379954793175486E-2</v>
      </c>
    </row>
    <row r="3070" spans="1:5" x14ac:dyDescent="0.3">
      <c r="A3070" s="7" t="s">
        <v>3488</v>
      </c>
      <c r="B3070" s="6">
        <v>17224</v>
      </c>
      <c r="C3070" s="6">
        <v>2790105</v>
      </c>
      <c r="D3070" s="6">
        <v>4.0567317799743846E-3</v>
      </c>
      <c r="E3070" s="6">
        <v>4.7879859239391878E-2</v>
      </c>
    </row>
    <row r="3071" spans="1:5" x14ac:dyDescent="0.3">
      <c r="A3071" s="7" t="s">
        <v>3577</v>
      </c>
      <c r="B3071" s="6">
        <v>17224</v>
      </c>
      <c r="C3071" s="6">
        <v>2790105</v>
      </c>
      <c r="D3071" s="6">
        <v>1.5469670520968983E-2</v>
      </c>
      <c r="E3071" s="6">
        <v>0.18258186323288106</v>
      </c>
    </row>
    <row r="3072" spans="1:5" x14ac:dyDescent="0.3">
      <c r="A3072" s="7" t="s">
        <v>3578</v>
      </c>
      <c r="B3072" s="6">
        <v>17224</v>
      </c>
      <c r="C3072" s="6">
        <v>2790105</v>
      </c>
      <c r="D3072" s="6">
        <v>4.5801810419065624E-3</v>
      </c>
      <c r="E3072" s="6">
        <v>5.4057905592861798E-2</v>
      </c>
    </row>
    <row r="3073" spans="1:5" x14ac:dyDescent="0.3">
      <c r="A3073" s="7" t="s">
        <v>3162</v>
      </c>
      <c r="B3073" s="6">
        <v>17224</v>
      </c>
      <c r="C3073" s="6">
        <v>2790105</v>
      </c>
      <c r="D3073" s="6">
        <v>3.9956626994156301E-3</v>
      </c>
      <c r="E3073" s="6">
        <v>4.7159087164820389E-2</v>
      </c>
    </row>
    <row r="3074" spans="1:5" x14ac:dyDescent="0.3">
      <c r="A3074" s="7" t="s">
        <v>3269</v>
      </c>
      <c r="B3074" s="6">
        <v>17224</v>
      </c>
      <c r="C3074" s="6">
        <v>2790105</v>
      </c>
      <c r="D3074" s="6">
        <v>2.1984869001151503E-2</v>
      </c>
      <c r="E3074" s="6">
        <v>0.25947794684573666</v>
      </c>
    </row>
    <row r="3075" spans="1:5" x14ac:dyDescent="0.3">
      <c r="A3075" s="7" t="s">
        <v>3270</v>
      </c>
      <c r="B3075" s="6">
        <v>17224</v>
      </c>
      <c r="C3075" s="6">
        <v>2790105</v>
      </c>
      <c r="D3075" s="6">
        <v>4.0574297123236271E-2</v>
      </c>
      <c r="E3075" s="6">
        <v>0.47888096634529842</v>
      </c>
    </row>
    <row r="3076" spans="1:5" x14ac:dyDescent="0.3">
      <c r="A3076" s="7" t="s">
        <v>3579</v>
      </c>
      <c r="B3076" s="6">
        <v>17224</v>
      </c>
      <c r="C3076" s="6">
        <v>2790105</v>
      </c>
      <c r="D3076" s="6">
        <v>1.4354723593053445E-2</v>
      </c>
      <c r="E3076" s="6">
        <v>0.1694226244999901</v>
      </c>
    </row>
    <row r="3077" spans="1:5" x14ac:dyDescent="0.3">
      <c r="A3077" s="7" t="s">
        <v>3271</v>
      </c>
      <c r="B3077" s="6">
        <v>17224</v>
      </c>
      <c r="C3077" s="6">
        <v>2790105</v>
      </c>
      <c r="D3077" s="6">
        <v>1.0067674137828901E-3</v>
      </c>
      <c r="E3077" s="6">
        <v>1.1882442486507147E-2</v>
      </c>
    </row>
    <row r="3078" spans="1:5" x14ac:dyDescent="0.3">
      <c r="A3078" s="7" t="s">
        <v>3489</v>
      </c>
      <c r="B3078" s="6">
        <v>17224</v>
      </c>
      <c r="C3078" s="6">
        <v>2790105</v>
      </c>
      <c r="D3078" s="6">
        <v>8.2687535076553156E-3</v>
      </c>
      <c r="E3078" s="6">
        <v>9.7592538896979844E-2</v>
      </c>
    </row>
    <row r="3079" spans="1:5" x14ac:dyDescent="0.3">
      <c r="A3079" s="7" t="s">
        <v>3272</v>
      </c>
      <c r="B3079" s="6">
        <v>17224</v>
      </c>
      <c r="C3079" s="6">
        <v>2790105</v>
      </c>
      <c r="D3079" s="6">
        <v>1.0449792099039392E-2</v>
      </c>
      <c r="E3079" s="6">
        <v>0.1233343987031045</v>
      </c>
    </row>
    <row r="3080" spans="1:5" x14ac:dyDescent="0.3">
      <c r="A3080" s="7" t="s">
        <v>3580</v>
      </c>
      <c r="B3080" s="6">
        <v>17224</v>
      </c>
      <c r="C3080" s="6">
        <v>2790105</v>
      </c>
      <c r="D3080" s="6">
        <v>1.0828420398503668E-2</v>
      </c>
      <c r="E3080" s="6">
        <v>0.12780318556544776</v>
      </c>
    </row>
    <row r="3081" spans="1:5" x14ac:dyDescent="0.3">
      <c r="A3081" s="7" t="s">
        <v>3163</v>
      </c>
      <c r="B3081" s="6">
        <v>17224</v>
      </c>
      <c r="C3081" s="6">
        <v>2790105</v>
      </c>
      <c r="D3081" s="6">
        <v>4.8890161064465481E-3</v>
      </c>
      <c r="E3081" s="6">
        <v>5.7702952941409057E-2</v>
      </c>
    </row>
    <row r="3082" spans="1:5" x14ac:dyDescent="0.3">
      <c r="A3082" s="7" t="s">
        <v>3273</v>
      </c>
      <c r="B3082" s="6">
        <v>17224</v>
      </c>
      <c r="C3082" s="6">
        <v>2790105</v>
      </c>
      <c r="D3082" s="6">
        <v>2.0510486913375866E-2</v>
      </c>
      <c r="E3082" s="6">
        <v>0.24207644961679636</v>
      </c>
    </row>
    <row r="3083" spans="1:5" x14ac:dyDescent="0.3">
      <c r="A3083" s="7" t="s">
        <v>3581</v>
      </c>
      <c r="B3083" s="6">
        <v>17224</v>
      </c>
      <c r="C3083" s="6">
        <v>2790105</v>
      </c>
      <c r="D3083" s="6">
        <v>2.1948227552816248E-2</v>
      </c>
      <c r="E3083" s="6">
        <v>0.25904548360099378</v>
      </c>
    </row>
    <row r="3084" spans="1:5" x14ac:dyDescent="0.3">
      <c r="A3084" s="7" t="s">
        <v>3641</v>
      </c>
      <c r="B3084" s="6">
        <v>17224</v>
      </c>
      <c r="C3084" s="6">
        <v>2790105</v>
      </c>
      <c r="D3084" s="6">
        <v>5.1577200609050668E-3</v>
      </c>
      <c r="E3084" s="6">
        <v>6.0874350069523617E-2</v>
      </c>
    </row>
    <row r="3085" spans="1:5" x14ac:dyDescent="0.3">
      <c r="A3085" s="7" t="s">
        <v>3164</v>
      </c>
      <c r="B3085" s="6">
        <v>17224</v>
      </c>
      <c r="C3085" s="6">
        <v>2790105</v>
      </c>
      <c r="D3085" s="6">
        <v>8.5950368809263739E-3</v>
      </c>
      <c r="E3085" s="6">
        <v>0.10144352112397609</v>
      </c>
    </row>
    <row r="3086" spans="1:5" x14ac:dyDescent="0.3">
      <c r="A3086" s="7" t="s">
        <v>3165</v>
      </c>
      <c r="B3086" s="6">
        <v>17224</v>
      </c>
      <c r="C3086" s="6">
        <v>2790105</v>
      </c>
      <c r="D3086" s="6">
        <v>4.765133114455933E-3</v>
      </c>
      <c r="E3086" s="6">
        <v>5.6240815304421175E-2</v>
      </c>
    </row>
    <row r="3087" spans="1:5" x14ac:dyDescent="0.3">
      <c r="A3087" s="7" t="s">
        <v>3436</v>
      </c>
      <c r="B3087" s="6">
        <v>17224</v>
      </c>
      <c r="C3087" s="6">
        <v>2790105</v>
      </c>
      <c r="D3087" s="6">
        <v>1.8434138174378223E-2</v>
      </c>
      <c r="E3087" s="6">
        <v>0.21757019908136568</v>
      </c>
    </row>
    <row r="3088" spans="1:5" x14ac:dyDescent="0.3">
      <c r="A3088" s="7" t="s">
        <v>3437</v>
      </c>
      <c r="B3088" s="6">
        <v>17224</v>
      </c>
      <c r="C3088" s="6">
        <v>2790105</v>
      </c>
      <c r="D3088" s="6">
        <v>0.14135572835391172</v>
      </c>
      <c r="E3088" s="6">
        <v>1.668360824266707</v>
      </c>
    </row>
    <row r="3089" spans="1:5" x14ac:dyDescent="0.3">
      <c r="A3089" s="7" t="s">
        <v>3582</v>
      </c>
      <c r="B3089" s="6">
        <v>17224</v>
      </c>
      <c r="C3089" s="6">
        <v>2790105</v>
      </c>
      <c r="D3089" s="6">
        <v>7.7313455987382774E-3</v>
      </c>
      <c r="E3089" s="6">
        <v>9.1249744640750724E-2</v>
      </c>
    </row>
    <row r="3090" spans="1:5" x14ac:dyDescent="0.3">
      <c r="A3090" s="7" t="s">
        <v>3274</v>
      </c>
      <c r="B3090" s="6">
        <v>17224</v>
      </c>
      <c r="C3090" s="6">
        <v>2790105</v>
      </c>
      <c r="D3090" s="6">
        <v>1.50404421261846E-2</v>
      </c>
      <c r="E3090" s="6">
        <v>0.17751586522303572</v>
      </c>
    </row>
    <row r="3091" spans="1:5" x14ac:dyDescent="0.3">
      <c r="A3091" s="7" t="s">
        <v>3583</v>
      </c>
      <c r="B3091" s="6">
        <v>17224</v>
      </c>
      <c r="C3091" s="6">
        <v>2790105</v>
      </c>
      <c r="D3091" s="6">
        <v>3.8142002886124744E-3</v>
      </c>
      <c r="E3091" s="6">
        <v>4.5017364428950817E-2</v>
      </c>
    </row>
    <row r="3092" spans="1:5" x14ac:dyDescent="0.3">
      <c r="A3092" s="7" t="s">
        <v>3351</v>
      </c>
      <c r="B3092" s="6">
        <v>17224</v>
      </c>
      <c r="C3092" s="6">
        <v>2790105</v>
      </c>
      <c r="D3092" s="6">
        <v>6.0440941444435559E-3</v>
      </c>
      <c r="E3092" s="6">
        <v>7.1335841894732674E-2</v>
      </c>
    </row>
    <row r="3093" spans="1:5" x14ac:dyDescent="0.3">
      <c r="A3093" s="7" t="s">
        <v>3286</v>
      </c>
      <c r="B3093" s="6">
        <v>17224</v>
      </c>
      <c r="C3093" s="6">
        <v>2790105</v>
      </c>
      <c r="D3093" s="6">
        <v>5.3164996703578271E-3</v>
      </c>
      <c r="E3093" s="6">
        <v>6.2748357463409496E-2</v>
      </c>
    </row>
    <row r="3094" spans="1:5" x14ac:dyDescent="0.3">
      <c r="A3094" s="7" t="s">
        <v>3288</v>
      </c>
      <c r="B3094" s="6">
        <v>17224</v>
      </c>
      <c r="C3094" s="6">
        <v>2790105</v>
      </c>
      <c r="D3094" s="6">
        <v>9.3959142516826053E-3</v>
      </c>
      <c r="E3094" s="6">
        <v>0.11089593204478507</v>
      </c>
    </row>
    <row r="3095" spans="1:5" x14ac:dyDescent="0.3">
      <c r="A3095" s="7" t="s">
        <v>3275</v>
      </c>
      <c r="B3095" s="6">
        <v>17224</v>
      </c>
      <c r="C3095" s="6">
        <v>2790105</v>
      </c>
      <c r="D3095" s="6">
        <v>4.6368880452825487E-2</v>
      </c>
      <c r="E3095" s="6">
        <v>0.54727193947821051</v>
      </c>
    </row>
    <row r="3096" spans="1:5" x14ac:dyDescent="0.3">
      <c r="A3096" s="7" t="s">
        <v>3276</v>
      </c>
      <c r="B3096" s="6">
        <v>17224</v>
      </c>
      <c r="C3096" s="6">
        <v>2790105</v>
      </c>
      <c r="D3096" s="6">
        <v>2.423570082745987E-3</v>
      </c>
      <c r="E3096" s="6">
        <v>2.8604354616565734E-2</v>
      </c>
    </row>
    <row r="3097" spans="1:5" x14ac:dyDescent="0.3">
      <c r="A3097" s="7" t="s">
        <v>3438</v>
      </c>
      <c r="B3097" s="6">
        <v>17224</v>
      </c>
      <c r="C3097" s="6">
        <v>2790105</v>
      </c>
      <c r="D3097" s="6">
        <v>1.865224203351663E-2</v>
      </c>
      <c r="E3097" s="6">
        <v>0.22014438506197817</v>
      </c>
    </row>
    <row r="3098" spans="1:5" x14ac:dyDescent="0.3">
      <c r="A3098" s="7" t="s">
        <v>3166</v>
      </c>
      <c r="B3098" s="6">
        <v>17224</v>
      </c>
      <c r="C3098" s="6">
        <v>2790105</v>
      </c>
      <c r="D3098" s="6">
        <v>2.4951081485433846E-2</v>
      </c>
      <c r="E3098" s="6">
        <v>0.2944868761820662</v>
      </c>
    </row>
    <row r="3099" spans="1:5" x14ac:dyDescent="0.3">
      <c r="A3099" s="7" t="s">
        <v>3342</v>
      </c>
      <c r="B3099" s="6">
        <v>17224</v>
      </c>
      <c r="C3099" s="6">
        <v>2790105</v>
      </c>
      <c r="D3099" s="6">
        <v>8.9684306877713268E-4</v>
      </c>
      <c r="E3099" s="6">
        <v>1.0585052752278463E-2</v>
      </c>
    </row>
    <row r="3100" spans="1:5" x14ac:dyDescent="0.3">
      <c r="A3100" s="7" t="s">
        <v>3343</v>
      </c>
      <c r="B3100" s="6">
        <v>17224</v>
      </c>
      <c r="C3100" s="6">
        <v>2790105</v>
      </c>
      <c r="D3100" s="6">
        <v>3.5803929516161018E-3</v>
      </c>
      <c r="E3100" s="6">
        <v>4.2257837057734254E-2</v>
      </c>
    </row>
    <row r="3101" spans="1:5" x14ac:dyDescent="0.3">
      <c r="A3101" s="7" t="s">
        <v>3277</v>
      </c>
      <c r="B3101" s="6">
        <v>17224</v>
      </c>
      <c r="C3101" s="6">
        <v>2790105</v>
      </c>
      <c r="D3101" s="6">
        <v>5.8364592705437909E-3</v>
      </c>
      <c r="E3101" s="6">
        <v>6.8885216841189603E-2</v>
      </c>
    </row>
    <row r="3102" spans="1:5" x14ac:dyDescent="0.3">
      <c r="A3102" s="7" t="s">
        <v>3439</v>
      </c>
      <c r="B3102" s="6">
        <v>17224</v>
      </c>
      <c r="C3102" s="6">
        <v>2790105</v>
      </c>
      <c r="D3102" s="6">
        <v>1.22295195896088E-2</v>
      </c>
      <c r="E3102" s="6">
        <v>0.14433975630490226</v>
      </c>
    </row>
    <row r="3103" spans="1:5" x14ac:dyDescent="0.3">
      <c r="A3103" s="7" t="s">
        <v>3440</v>
      </c>
      <c r="B3103" s="6">
        <v>17224</v>
      </c>
      <c r="C3103" s="6">
        <v>2790105</v>
      </c>
      <c r="D3103" s="6">
        <v>2.8674550568644746E-2</v>
      </c>
      <c r="E3103" s="6">
        <v>0.33843337924308226</v>
      </c>
    </row>
    <row r="3104" spans="1:5" x14ac:dyDescent="0.3">
      <c r="A3104" s="7" t="s">
        <v>3584</v>
      </c>
      <c r="B3104" s="6">
        <v>17224</v>
      </c>
      <c r="C3104" s="6">
        <v>2790105</v>
      </c>
      <c r="D3104" s="6">
        <v>7.9267666565262917E-3</v>
      </c>
      <c r="E3104" s="6">
        <v>9.355621527937949E-2</v>
      </c>
    </row>
    <row r="3105" spans="1:5" x14ac:dyDescent="0.3">
      <c r="A3105" s="7" t="s">
        <v>3278</v>
      </c>
      <c r="B3105" s="6">
        <v>17224</v>
      </c>
      <c r="C3105" s="6">
        <v>2790105</v>
      </c>
      <c r="D3105" s="6">
        <v>4.1875940954574286E-3</v>
      </c>
      <c r="E3105" s="6">
        <v>4.9424370827759356E-2</v>
      </c>
    </row>
    <row r="3106" spans="1:5" x14ac:dyDescent="0.3">
      <c r="A3106" s="7" t="s">
        <v>3167</v>
      </c>
      <c r="B3106" s="6">
        <v>17224</v>
      </c>
      <c r="C3106" s="6">
        <v>2790105</v>
      </c>
      <c r="D3106" s="6">
        <v>1.3627129118967717E-3</v>
      </c>
      <c r="E3106" s="6">
        <v>1.6083514006866695E-2</v>
      </c>
    </row>
    <row r="3107" spans="1:5" x14ac:dyDescent="0.3">
      <c r="A3107" s="7" t="s">
        <v>3490</v>
      </c>
      <c r="B3107" s="6">
        <v>17224</v>
      </c>
      <c r="C3107" s="6">
        <v>2790105</v>
      </c>
      <c r="D3107" s="6">
        <v>0.4560324866570602</v>
      </c>
      <c r="E3107" s="6">
        <v>5.382355170118684</v>
      </c>
    </row>
    <row r="3108" spans="1:5" x14ac:dyDescent="0.3">
      <c r="A3108" s="7" t="s">
        <v>3168</v>
      </c>
      <c r="B3108" s="6">
        <v>17224</v>
      </c>
      <c r="C3108" s="6">
        <v>2790105</v>
      </c>
      <c r="D3108" s="6">
        <v>0.44060469207704583</v>
      </c>
      <c r="E3108" s="6">
        <v>5.2002675505940807</v>
      </c>
    </row>
    <row r="3109" spans="1:5" x14ac:dyDescent="0.3">
      <c r="A3109" s="7" t="s">
        <v>3169</v>
      </c>
      <c r="B3109" s="6">
        <v>17224</v>
      </c>
      <c r="C3109" s="6">
        <v>2790105</v>
      </c>
      <c r="D3109" s="6">
        <v>8.1483601774109127E-3</v>
      </c>
      <c r="E3109" s="6">
        <v>9.6171588235681768E-2</v>
      </c>
    </row>
    <row r="3110" spans="1:5" x14ac:dyDescent="0.3">
      <c r="A3110" s="7" t="s">
        <v>3585</v>
      </c>
      <c r="B3110" s="6">
        <v>17224</v>
      </c>
      <c r="C3110" s="6">
        <v>2790105</v>
      </c>
      <c r="D3110" s="6">
        <v>2.9958746091251686E-3</v>
      </c>
      <c r="E3110" s="6">
        <v>3.5359018629692845E-2</v>
      </c>
    </row>
    <row r="3111" spans="1:5" x14ac:dyDescent="0.3">
      <c r="A3111" s="7" t="s">
        <v>3170</v>
      </c>
      <c r="B3111" s="6">
        <v>17224</v>
      </c>
      <c r="C3111" s="6">
        <v>2790105</v>
      </c>
      <c r="D3111" s="6">
        <v>4.5679672257948126E-3</v>
      </c>
      <c r="E3111" s="6">
        <v>5.39137511779475E-2</v>
      </c>
    </row>
    <row r="3112" spans="1:5" x14ac:dyDescent="0.3">
      <c r="A3112" s="7" t="s">
        <v>3279</v>
      </c>
      <c r="B3112" s="6">
        <v>17224</v>
      </c>
      <c r="C3112" s="6">
        <v>2790105</v>
      </c>
      <c r="D3112" s="6">
        <v>0.19454864235145972</v>
      </c>
      <c r="E3112" s="6">
        <v>2.2961738947063206</v>
      </c>
    </row>
    <row r="3113" spans="1:5" x14ac:dyDescent="0.3">
      <c r="A3113" s="7" t="s">
        <v>3441</v>
      </c>
      <c r="B3113" s="6">
        <v>17224</v>
      </c>
      <c r="C3113" s="6">
        <v>2790105</v>
      </c>
      <c r="D3113" s="6">
        <v>6.5762675607412705E-3</v>
      </c>
      <c r="E3113" s="6">
        <v>7.76168556874271E-2</v>
      </c>
    </row>
    <row r="3114" spans="1:5" x14ac:dyDescent="0.3">
      <c r="A3114" s="7" t="s">
        <v>3171</v>
      </c>
      <c r="B3114" s="6">
        <v>17224</v>
      </c>
      <c r="C3114" s="6">
        <v>2790105</v>
      </c>
      <c r="D3114" s="6">
        <v>1.6467713780386337E-2</v>
      </c>
      <c r="E3114" s="6">
        <v>0.19436133828016369</v>
      </c>
    </row>
    <row r="3115" spans="1:5" x14ac:dyDescent="0.3">
      <c r="A3115" s="7" t="s">
        <v>3586</v>
      </c>
      <c r="B3115" s="6">
        <v>17224</v>
      </c>
      <c r="C3115" s="6">
        <v>2790105</v>
      </c>
      <c r="D3115" s="6">
        <v>1.6314168663552897E-3</v>
      </c>
      <c r="E3115" s="6">
        <v>1.9254911134981251E-2</v>
      </c>
    </row>
    <row r="3116" spans="1:5" x14ac:dyDescent="0.3">
      <c r="A3116" s="7" t="s">
        <v>3344</v>
      </c>
      <c r="B3116" s="6">
        <v>17224</v>
      </c>
      <c r="C3116" s="6">
        <v>2790105</v>
      </c>
      <c r="D3116" s="6">
        <v>2.615501478787786E-3</v>
      </c>
      <c r="E3116" s="6">
        <v>3.0869638279504702E-2</v>
      </c>
    </row>
    <row r="3117" spans="1:5" x14ac:dyDescent="0.3">
      <c r="A3117" s="7" t="s">
        <v>3587</v>
      </c>
      <c r="B3117" s="6">
        <v>17224</v>
      </c>
      <c r="C3117" s="6">
        <v>2790105</v>
      </c>
      <c r="D3117" s="6">
        <v>2.2482145799987072E-2</v>
      </c>
      <c r="E3117" s="6">
        <v>0.26534709088153308</v>
      </c>
    </row>
    <row r="3118" spans="1:5" x14ac:dyDescent="0.3">
      <c r="A3118" s="7" t="s">
        <v>3491</v>
      </c>
      <c r="B3118" s="6">
        <v>17224</v>
      </c>
      <c r="C3118" s="6">
        <v>2790105</v>
      </c>
      <c r="D3118" s="6">
        <v>1.7259866996777035E-2</v>
      </c>
      <c r="E3118" s="6">
        <v>0.20371078176174817</v>
      </c>
    </row>
    <row r="3119" spans="1:5" x14ac:dyDescent="0.3">
      <c r="A3119" s="7" t="s">
        <v>3588</v>
      </c>
      <c r="B3119" s="6">
        <v>17224</v>
      </c>
      <c r="C3119" s="6">
        <v>2790105</v>
      </c>
      <c r="D3119" s="6">
        <v>3.8374065392248011E-2</v>
      </c>
      <c r="E3119" s="6">
        <v>0.45291257817287983</v>
      </c>
    </row>
    <row r="3120" spans="1:5" x14ac:dyDescent="0.3">
      <c r="A3120" s="7" t="s">
        <v>3172</v>
      </c>
      <c r="B3120" s="6">
        <v>17224</v>
      </c>
      <c r="C3120" s="6">
        <v>2790105</v>
      </c>
      <c r="D3120" s="6">
        <v>1.0191557129819517E-2</v>
      </c>
      <c r="E3120" s="6">
        <v>0.12028656250205935</v>
      </c>
    </row>
    <row r="3121" spans="1:5" x14ac:dyDescent="0.3">
      <c r="A3121" s="7" t="s">
        <v>3589</v>
      </c>
      <c r="B3121" s="6">
        <v>17224</v>
      </c>
      <c r="C3121" s="6">
        <v>2790105</v>
      </c>
      <c r="D3121" s="6">
        <v>9.6035491255823703E-3</v>
      </c>
      <c r="E3121" s="6">
        <v>0.11334655709832814</v>
      </c>
    </row>
    <row r="3122" spans="1:5" x14ac:dyDescent="0.3">
      <c r="A3122" s="7" t="s">
        <v>3590</v>
      </c>
      <c r="B3122" s="6">
        <v>17224</v>
      </c>
      <c r="C3122" s="6">
        <v>2790105</v>
      </c>
      <c r="D3122" s="6">
        <v>4.0514972873550627E-3</v>
      </c>
      <c r="E3122" s="6">
        <v>4.7818078775857184E-2</v>
      </c>
    </row>
    <row r="3123" spans="1:5" x14ac:dyDescent="0.3">
      <c r="A3123" s="7" t="s">
        <v>3642</v>
      </c>
      <c r="B3123" s="6">
        <v>17224</v>
      </c>
      <c r="C3123" s="6">
        <v>2790105</v>
      </c>
      <c r="D3123" s="6">
        <v>9.0521825696804753E-3</v>
      </c>
      <c r="E3123" s="6">
        <v>0.10683901493933982</v>
      </c>
    </row>
    <row r="3124" spans="1:5" x14ac:dyDescent="0.3">
      <c r="A3124" s="7" t="s">
        <v>3173</v>
      </c>
      <c r="B3124" s="6">
        <v>17224</v>
      </c>
      <c r="C3124" s="6">
        <v>2790105</v>
      </c>
      <c r="D3124" s="6">
        <v>5.7137976601643506E-2</v>
      </c>
      <c r="E3124" s="6">
        <v>0.67437494645693163</v>
      </c>
    </row>
    <row r="3125" spans="1:5" x14ac:dyDescent="0.3">
      <c r="A3125" s="7" t="s">
        <v>3591</v>
      </c>
      <c r="B3125" s="6">
        <v>17224</v>
      </c>
      <c r="C3125" s="6">
        <v>2790105</v>
      </c>
      <c r="D3125" s="6">
        <v>1.7094108063831846E-2</v>
      </c>
      <c r="E3125" s="6">
        <v>0.20175440041648268</v>
      </c>
    </row>
    <row r="3126" spans="1:5" x14ac:dyDescent="0.3">
      <c r="A3126" s="7" t="s">
        <v>3280</v>
      </c>
      <c r="B3126" s="6">
        <v>17224</v>
      </c>
      <c r="C3126" s="6">
        <v>2790105</v>
      </c>
      <c r="D3126" s="6">
        <v>3.4251030039095555E-3</v>
      </c>
      <c r="E3126" s="6">
        <v>4.042501663953818E-2</v>
      </c>
    </row>
    <row r="3127" spans="1:5" x14ac:dyDescent="0.3">
      <c r="A3127" s="7" t="s">
        <v>3643</v>
      </c>
      <c r="B3127" s="6">
        <v>17224</v>
      </c>
      <c r="C3127" s="6">
        <v>2790105</v>
      </c>
      <c r="D3127" s="6">
        <v>2.0972867094749287E-3</v>
      </c>
      <c r="E3127" s="6">
        <v>2.4753372389569483E-2</v>
      </c>
    </row>
    <row r="3128" spans="1:5" x14ac:dyDescent="0.3">
      <c r="A3128" s="7" t="s">
        <v>3644</v>
      </c>
      <c r="B3128" s="6">
        <v>17224</v>
      </c>
      <c r="C3128" s="6">
        <v>2790105</v>
      </c>
      <c r="D3128" s="6">
        <v>3.7758140094041152E-3</v>
      </c>
      <c r="E3128" s="6">
        <v>4.4564307696363027E-2</v>
      </c>
    </row>
    <row r="3129" spans="1:5" x14ac:dyDescent="0.3">
      <c r="A3129" s="7" t="s">
        <v>3592</v>
      </c>
      <c r="B3129" s="6">
        <v>17224</v>
      </c>
      <c r="C3129" s="6">
        <v>2790105</v>
      </c>
      <c r="D3129" s="6">
        <v>1.0345102246652957E-2</v>
      </c>
      <c r="E3129" s="6">
        <v>0.12209878943241052</v>
      </c>
    </row>
    <row r="3130" spans="1:5" x14ac:dyDescent="0.3">
      <c r="A3130" s="7" t="s">
        <v>3645</v>
      </c>
      <c r="B3130" s="6">
        <v>17224</v>
      </c>
      <c r="C3130" s="6">
        <v>2790105</v>
      </c>
      <c r="D3130" s="6">
        <v>1.744830873107262E-3</v>
      </c>
      <c r="E3130" s="6">
        <v>2.0593487844899734E-2</v>
      </c>
    </row>
    <row r="3131" spans="1:5" x14ac:dyDescent="0.3">
      <c r="A3131" s="7" t="s">
        <v>3281</v>
      </c>
      <c r="B3131" s="6">
        <v>17224</v>
      </c>
      <c r="C3131" s="6">
        <v>2790105</v>
      </c>
      <c r="D3131" s="6">
        <v>1.0763861656198699E-2</v>
      </c>
      <c r="E3131" s="6">
        <v>0.12704122651518648</v>
      </c>
    </row>
    <row r="3132" spans="1:5" x14ac:dyDescent="0.3">
      <c r="A3132" s="7" t="s">
        <v>3442</v>
      </c>
      <c r="B3132" s="6">
        <v>17224</v>
      </c>
      <c r="C3132" s="6">
        <v>2790105</v>
      </c>
      <c r="D3132" s="6">
        <v>3.1202810503777167E-2</v>
      </c>
      <c r="E3132" s="6">
        <v>0.36827334313034193</v>
      </c>
    </row>
    <row r="3133" spans="1:5" x14ac:dyDescent="0.3">
      <c r="A3133" s="7" t="s">
        <v>3443</v>
      </c>
      <c r="B3133" s="6">
        <v>17224</v>
      </c>
      <c r="C3133" s="6">
        <v>2790105</v>
      </c>
      <c r="D3133" s="6">
        <v>4.9999873499761698E-2</v>
      </c>
      <c r="E3133" s="6">
        <v>0.59012698768344674</v>
      </c>
    </row>
    <row r="3134" spans="1:5" x14ac:dyDescent="0.3">
      <c r="A3134" s="7" t="s">
        <v>3593</v>
      </c>
      <c r="B3134" s="6">
        <v>17224</v>
      </c>
      <c r="C3134" s="6">
        <v>2790105</v>
      </c>
      <c r="D3134" s="6">
        <v>5.9620870934075148E-3</v>
      </c>
      <c r="E3134" s="6">
        <v>7.0367947966022387E-2</v>
      </c>
    </row>
    <row r="3135" spans="1:5" x14ac:dyDescent="0.3">
      <c r="A3135" s="7" t="s">
        <v>3345</v>
      </c>
      <c r="B3135" s="6">
        <v>17224</v>
      </c>
      <c r="C3135" s="6">
        <v>2790105</v>
      </c>
      <c r="D3135" s="6">
        <v>1.5546443079385705E-3</v>
      </c>
      <c r="E3135" s="6">
        <v>1.8348797669805662E-2</v>
      </c>
    </row>
    <row r="3136" spans="1:5" x14ac:dyDescent="0.3">
      <c r="A3136" s="7" t="s">
        <v>3444</v>
      </c>
      <c r="B3136" s="6">
        <v>17224</v>
      </c>
      <c r="C3136" s="6">
        <v>2790105</v>
      </c>
      <c r="D3136" s="6">
        <v>1.7526826120362448E-2</v>
      </c>
      <c r="E3136" s="6">
        <v>0.20686158540201782</v>
      </c>
    </row>
    <row r="3137" spans="1:5" x14ac:dyDescent="0.3">
      <c r="A3137" s="7" t="s">
        <v>3346</v>
      </c>
      <c r="B3137" s="6">
        <v>17224</v>
      </c>
      <c r="C3137" s="6">
        <v>2790105</v>
      </c>
      <c r="D3137" s="6">
        <v>1.5947754180200375E-3</v>
      </c>
      <c r="E3137" s="6">
        <v>1.8822447890238358E-2</v>
      </c>
    </row>
    <row r="3138" spans="1:5" x14ac:dyDescent="0.3">
      <c r="A3138" s="7" t="s">
        <v>3282</v>
      </c>
      <c r="B3138" s="6">
        <v>17224</v>
      </c>
      <c r="C3138" s="6">
        <v>2790105</v>
      </c>
      <c r="D3138" s="6">
        <v>1.1589166659178434E-2</v>
      </c>
      <c r="E3138" s="6">
        <v>0.13678194626582404</v>
      </c>
    </row>
    <row r="3139" spans="1:5" x14ac:dyDescent="0.3">
      <c r="A3139" s="7" t="s">
        <v>3445</v>
      </c>
      <c r="B3139" s="6">
        <v>17224</v>
      </c>
      <c r="C3139" s="6">
        <v>2790105</v>
      </c>
      <c r="D3139" s="6">
        <v>3.1110334467502479E-3</v>
      </c>
      <c r="E3139" s="6">
        <v>3.6718188827456227E-2</v>
      </c>
    </row>
    <row r="3140" spans="1:5" x14ac:dyDescent="0.3">
      <c r="A3140" s="7" t="s">
        <v>3283</v>
      </c>
      <c r="B3140" s="6">
        <v>17224</v>
      </c>
      <c r="C3140" s="6">
        <v>2790105</v>
      </c>
      <c r="D3140" s="6">
        <v>2.3694803256796618E-3</v>
      </c>
      <c r="E3140" s="6">
        <v>2.7965956493373838E-2</v>
      </c>
    </row>
    <row r="3141" spans="1:5" x14ac:dyDescent="0.3">
      <c r="A3141" s="7" t="s">
        <v>3446</v>
      </c>
      <c r="B3141" s="6">
        <v>17224</v>
      </c>
      <c r="C3141" s="6">
        <v>2790105</v>
      </c>
      <c r="D3141" s="6">
        <v>1.9168711971956381E-2</v>
      </c>
      <c r="E3141" s="6">
        <v>0.22624005746406847</v>
      </c>
    </row>
    <row r="3142" spans="1:5" x14ac:dyDescent="0.3">
      <c r="A3142" s="7" t="s">
        <v>3174</v>
      </c>
      <c r="B3142" s="6">
        <v>17224</v>
      </c>
      <c r="C3142" s="6">
        <v>2790105</v>
      </c>
      <c r="D3142" s="6">
        <v>2.5148247374094965E-2</v>
      </c>
      <c r="E3142" s="6">
        <v>0.29681394030853986</v>
      </c>
    </row>
    <row r="3143" spans="1:5" x14ac:dyDescent="0.3">
      <c r="A3143" s="7" t="s">
        <v>3175</v>
      </c>
      <c r="B3143" s="6">
        <v>17224</v>
      </c>
      <c r="C3143" s="6">
        <v>2790105</v>
      </c>
      <c r="D3143" s="6">
        <v>8.4345124406005056E-3</v>
      </c>
      <c r="E3143" s="6">
        <v>9.954892024224532E-2</v>
      </c>
    </row>
    <row r="3144" spans="1:5" x14ac:dyDescent="0.3">
      <c r="A3144" s="7" t="s">
        <v>3347</v>
      </c>
      <c r="B3144" s="6">
        <v>17224</v>
      </c>
      <c r="C3144" s="6">
        <v>2790105</v>
      </c>
      <c r="D3144" s="6">
        <v>4.6238018137342439E-4</v>
      </c>
      <c r="E3144" s="6">
        <v>5.4572742788984293E-3</v>
      </c>
    </row>
    <row r="3145" spans="1:5" x14ac:dyDescent="0.3">
      <c r="A3145" s="7" t="s">
        <v>3284</v>
      </c>
      <c r="B3145" s="6">
        <v>17224</v>
      </c>
      <c r="C3145" s="6">
        <v>2790105</v>
      </c>
      <c r="D3145" s="6">
        <v>1.3888853749933804E-3</v>
      </c>
      <c r="E3145" s="6">
        <v>1.639241632454019E-2</v>
      </c>
    </row>
    <row r="3146" spans="1:5" x14ac:dyDescent="0.3">
      <c r="A3146" s="7" t="s">
        <v>3285</v>
      </c>
      <c r="B3146" s="6">
        <v>17224</v>
      </c>
      <c r="C3146" s="6">
        <v>2790105</v>
      </c>
      <c r="D3146" s="6">
        <v>1.1672918541087582E-2</v>
      </c>
      <c r="E3146" s="6">
        <v>0.13777043368237921</v>
      </c>
    </row>
    <row r="3147" spans="1:5" x14ac:dyDescent="0.3">
      <c r="A3147" s="4" t="s">
        <v>8045</v>
      </c>
      <c r="B3147" s="6">
        <v>88737282</v>
      </c>
      <c r="C3147" s="6">
        <v>8594592491</v>
      </c>
      <c r="D3147" s="6">
        <v>27.508248033640999</v>
      </c>
      <c r="E3147" s="6">
        <v>400.00000000000006</v>
      </c>
    </row>
    <row r="3148" spans="1:5" x14ac:dyDescent="0.3">
      <c r="A3148" s="5" t="s">
        <v>4052</v>
      </c>
      <c r="B3148" s="6">
        <v>1404000</v>
      </c>
      <c r="C3148" s="6">
        <v>158848560</v>
      </c>
      <c r="D3148" s="6">
        <v>2.7405953834043384</v>
      </c>
      <c r="E3148" s="6">
        <v>100.00000000000003</v>
      </c>
    </row>
    <row r="3149" spans="1:5" x14ac:dyDescent="0.3">
      <c r="A3149" s="7" t="s">
        <v>3866</v>
      </c>
      <c r="B3149" s="6">
        <v>6000</v>
      </c>
      <c r="C3149" s="6">
        <v>678840</v>
      </c>
      <c r="D3149" s="6">
        <v>8.0436703250244773E-4</v>
      </c>
      <c r="E3149" s="6">
        <v>2.9350083466289423E-2</v>
      </c>
    </row>
    <row r="3150" spans="1:5" x14ac:dyDescent="0.3">
      <c r="A3150" s="7" t="s">
        <v>3933</v>
      </c>
      <c r="B3150" s="6">
        <v>6000</v>
      </c>
      <c r="C3150" s="6">
        <v>678840</v>
      </c>
      <c r="D3150" s="6">
        <v>1.9238505206880668E-2</v>
      </c>
      <c r="E3150" s="6">
        <v>0.70198269045402861</v>
      </c>
    </row>
    <row r="3151" spans="1:5" x14ac:dyDescent="0.3">
      <c r="A3151" s="7" t="s">
        <v>3935</v>
      </c>
      <c r="B3151" s="6">
        <v>6000</v>
      </c>
      <c r="C3151" s="6">
        <v>678840</v>
      </c>
      <c r="D3151" s="6">
        <v>4.1136132664376809E-2</v>
      </c>
      <c r="E3151" s="6">
        <v>1.5009925548833827</v>
      </c>
    </row>
    <row r="3152" spans="1:5" x14ac:dyDescent="0.3">
      <c r="A3152" s="7" t="s">
        <v>3937</v>
      </c>
      <c r="B3152" s="6">
        <v>6000</v>
      </c>
      <c r="C3152" s="6">
        <v>678840</v>
      </c>
      <c r="D3152" s="6">
        <v>1.8158454896427277E-2</v>
      </c>
      <c r="E3152" s="6">
        <v>0.66257335929213457</v>
      </c>
    </row>
    <row r="3153" spans="1:5" x14ac:dyDescent="0.3">
      <c r="A3153" s="7" t="s">
        <v>3936</v>
      </c>
      <c r="B3153" s="6">
        <v>6000</v>
      </c>
      <c r="C3153" s="6">
        <v>678840</v>
      </c>
      <c r="D3153" s="6">
        <v>9.7082389779688059E-3</v>
      </c>
      <c r="E3153" s="6">
        <v>0.35423831758445629</v>
      </c>
    </row>
    <row r="3154" spans="1:5" x14ac:dyDescent="0.3">
      <c r="A3154" s="7" t="s">
        <v>3938</v>
      </c>
      <c r="B3154" s="6">
        <v>6000</v>
      </c>
      <c r="C3154" s="6">
        <v>678840</v>
      </c>
      <c r="D3154" s="6">
        <v>3.7112552670991463E-3</v>
      </c>
      <c r="E3154" s="6">
        <v>0.135417847142728</v>
      </c>
    </row>
    <row r="3155" spans="1:5" x14ac:dyDescent="0.3">
      <c r="A3155" s="7" t="s">
        <v>4072</v>
      </c>
      <c r="B3155" s="6">
        <v>6000</v>
      </c>
      <c r="C3155" s="6">
        <v>678840</v>
      </c>
      <c r="D3155" s="6">
        <v>7.8238216350129623E-3</v>
      </c>
      <c r="E3155" s="6">
        <v>0.28547890295627287</v>
      </c>
    </row>
    <row r="3156" spans="1:5" x14ac:dyDescent="0.3">
      <c r="A3156" s="7" t="s">
        <v>3939</v>
      </c>
      <c r="B3156" s="6">
        <v>6000</v>
      </c>
      <c r="C3156" s="6">
        <v>678840</v>
      </c>
      <c r="D3156" s="6">
        <v>1.3033886622111248E-2</v>
      </c>
      <c r="E3156" s="6">
        <v>0.47558595117826896</v>
      </c>
    </row>
    <row r="3157" spans="1:5" x14ac:dyDescent="0.3">
      <c r="A3157" s="7" t="s">
        <v>3868</v>
      </c>
      <c r="B3157" s="6">
        <v>6000</v>
      </c>
      <c r="C3157" s="6">
        <v>678840</v>
      </c>
      <c r="D3157" s="6">
        <v>1.0905192956920389E-3</v>
      </c>
      <c r="E3157" s="6">
        <v>3.9791327909828395E-2</v>
      </c>
    </row>
    <row r="3158" spans="1:5" x14ac:dyDescent="0.3">
      <c r="A3158" s="7" t="s">
        <v>3869</v>
      </c>
      <c r="B3158" s="6">
        <v>6000</v>
      </c>
      <c r="C3158" s="6">
        <v>678840</v>
      </c>
      <c r="D3158" s="6">
        <v>3.070902336668781E-4</v>
      </c>
      <c r="E3158" s="6">
        <v>1.1205237939407676E-2</v>
      </c>
    </row>
    <row r="3159" spans="1:5" x14ac:dyDescent="0.3">
      <c r="A3159" s="7" t="s">
        <v>4074</v>
      </c>
      <c r="B3159" s="6">
        <v>6000</v>
      </c>
      <c r="C3159" s="6">
        <v>678840</v>
      </c>
      <c r="D3159" s="6">
        <v>1.7999675286974513E-2</v>
      </c>
      <c r="E3159" s="6">
        <v>0.65677974194846356</v>
      </c>
    </row>
    <row r="3160" spans="1:5" x14ac:dyDescent="0.3">
      <c r="A3160" s="7" t="s">
        <v>4003</v>
      </c>
      <c r="B3160" s="6">
        <v>6000</v>
      </c>
      <c r="C3160" s="6">
        <v>678840</v>
      </c>
      <c r="D3160" s="6">
        <v>2.0212120834074521E-2</v>
      </c>
      <c r="E3160" s="6">
        <v>0.73750838801192342</v>
      </c>
    </row>
    <row r="3161" spans="1:5" x14ac:dyDescent="0.3">
      <c r="A3161" s="7" t="s">
        <v>3870</v>
      </c>
      <c r="B3161" s="6">
        <v>6000</v>
      </c>
      <c r="C3161" s="6">
        <v>678840</v>
      </c>
      <c r="D3161" s="6">
        <v>2.1635902826530048E-4</v>
      </c>
      <c r="E3161" s="6">
        <v>7.8945994573099542E-3</v>
      </c>
    </row>
    <row r="3162" spans="1:5" x14ac:dyDescent="0.3">
      <c r="A3162" s="7" t="s">
        <v>3940</v>
      </c>
      <c r="B3162" s="6">
        <v>6000</v>
      </c>
      <c r="C3162" s="6">
        <v>678840</v>
      </c>
      <c r="D3162" s="6">
        <v>1.0992434500575752E-3</v>
      </c>
      <c r="E3162" s="6">
        <v>4.0109658533107023E-2</v>
      </c>
    </row>
    <row r="3163" spans="1:5" x14ac:dyDescent="0.3">
      <c r="A3163" s="7" t="s">
        <v>3871</v>
      </c>
      <c r="B3163" s="6">
        <v>6000</v>
      </c>
      <c r="C3163" s="6">
        <v>678840</v>
      </c>
      <c r="D3163" s="6">
        <v>6.0371148209511268E-4</v>
      </c>
      <c r="E3163" s="6">
        <v>2.2028479130880997E-2</v>
      </c>
    </row>
    <row r="3164" spans="1:5" x14ac:dyDescent="0.3">
      <c r="A3164" s="7" t="s">
        <v>4005</v>
      </c>
      <c r="B3164" s="6">
        <v>6000</v>
      </c>
      <c r="C3164" s="6">
        <v>678840</v>
      </c>
      <c r="D3164" s="6">
        <v>4.4301255868193379E-3</v>
      </c>
      <c r="E3164" s="6">
        <v>0.16164829050088686</v>
      </c>
    </row>
    <row r="3165" spans="1:5" x14ac:dyDescent="0.3">
      <c r="A3165" s="7" t="s">
        <v>3872</v>
      </c>
      <c r="B3165" s="6">
        <v>6000</v>
      </c>
      <c r="C3165" s="6">
        <v>678840</v>
      </c>
      <c r="D3165" s="6">
        <v>2.0763487389976417E-3</v>
      </c>
      <c r="E3165" s="6">
        <v>7.5762688340313258E-2</v>
      </c>
    </row>
    <row r="3166" spans="1:5" x14ac:dyDescent="0.3">
      <c r="A3166" s="7" t="s">
        <v>3873</v>
      </c>
      <c r="B3166" s="6">
        <v>6000</v>
      </c>
      <c r="C3166" s="6">
        <v>678840</v>
      </c>
      <c r="D3166" s="6">
        <v>5.4438723240946571E-4</v>
      </c>
      <c r="E3166" s="6">
        <v>1.9863830892586337E-2</v>
      </c>
    </row>
    <row r="3167" spans="1:5" x14ac:dyDescent="0.3">
      <c r="A3167" s="7" t="s">
        <v>3941</v>
      </c>
      <c r="B3167" s="6">
        <v>6000</v>
      </c>
      <c r="C3167" s="6">
        <v>678840</v>
      </c>
      <c r="D3167" s="6">
        <v>1.0416640312450355E-3</v>
      </c>
      <c r="E3167" s="6">
        <v>3.8008676419468083E-2</v>
      </c>
    </row>
    <row r="3168" spans="1:5" x14ac:dyDescent="0.3">
      <c r="A3168" s="7" t="s">
        <v>3942</v>
      </c>
      <c r="B3168" s="6">
        <v>6000</v>
      </c>
      <c r="C3168" s="6">
        <v>678840</v>
      </c>
      <c r="D3168" s="6">
        <v>1.2161471185557617E-3</v>
      </c>
      <c r="E3168" s="6">
        <v>4.4375288885040623E-2</v>
      </c>
    </row>
    <row r="3169" spans="1:5" x14ac:dyDescent="0.3">
      <c r="A3169" s="7" t="s">
        <v>4006</v>
      </c>
      <c r="B3169" s="6">
        <v>6000</v>
      </c>
      <c r="C3169" s="6">
        <v>678840</v>
      </c>
      <c r="D3169" s="6">
        <v>4.9029747534314059E-3</v>
      </c>
      <c r="E3169" s="6">
        <v>0.17890181028258845</v>
      </c>
    </row>
    <row r="3170" spans="1:5" x14ac:dyDescent="0.3">
      <c r="A3170" s="7" t="s">
        <v>3943</v>
      </c>
      <c r="B3170" s="6">
        <v>6000</v>
      </c>
      <c r="C3170" s="6">
        <v>678840</v>
      </c>
      <c r="D3170" s="6">
        <v>1.9646795631187769E-3</v>
      </c>
      <c r="E3170" s="6">
        <v>7.1688056362346833E-2</v>
      </c>
    </row>
    <row r="3171" spans="1:5" x14ac:dyDescent="0.3">
      <c r="A3171" s="7" t="s">
        <v>4075</v>
      </c>
      <c r="B3171" s="6">
        <v>6000</v>
      </c>
      <c r="C3171" s="6">
        <v>678840</v>
      </c>
      <c r="D3171" s="6">
        <v>4.1928285880767505E-3</v>
      </c>
      <c r="E3171" s="6">
        <v>0.15298969754770822</v>
      </c>
    </row>
    <row r="3172" spans="1:5" x14ac:dyDescent="0.3">
      <c r="A3172" s="7" t="s">
        <v>4007</v>
      </c>
      <c r="B3172" s="6">
        <v>6000</v>
      </c>
      <c r="C3172" s="6">
        <v>678840</v>
      </c>
      <c r="D3172" s="6">
        <v>7.8273112967591763E-3</v>
      </c>
      <c r="E3172" s="6">
        <v>0.28560623520558426</v>
      </c>
    </row>
    <row r="3173" spans="1:5" x14ac:dyDescent="0.3">
      <c r="A3173" s="7" t="s">
        <v>3944</v>
      </c>
      <c r="B3173" s="6">
        <v>6000</v>
      </c>
      <c r="C3173" s="6">
        <v>678840</v>
      </c>
      <c r="D3173" s="6">
        <v>4.252152837762398E-3</v>
      </c>
      <c r="E3173" s="6">
        <v>0.15515434578600287</v>
      </c>
    </row>
    <row r="3174" spans="1:5" x14ac:dyDescent="0.3">
      <c r="A3174" s="7" t="s">
        <v>4076</v>
      </c>
      <c r="B3174" s="6">
        <v>6000</v>
      </c>
      <c r="C3174" s="6">
        <v>678840</v>
      </c>
      <c r="D3174" s="6">
        <v>1.3538142744439244E-2</v>
      </c>
      <c r="E3174" s="6">
        <v>0.49398546120377362</v>
      </c>
    </row>
    <row r="3175" spans="1:5" x14ac:dyDescent="0.3">
      <c r="A3175" s="7" t="s">
        <v>4077</v>
      </c>
      <c r="B3175" s="6">
        <v>6000</v>
      </c>
      <c r="C3175" s="6">
        <v>678840</v>
      </c>
      <c r="D3175" s="6">
        <v>1.7361067187417257E-3</v>
      </c>
      <c r="E3175" s="6">
        <v>6.3347794032446808E-2</v>
      </c>
    </row>
    <row r="3176" spans="1:5" x14ac:dyDescent="0.3">
      <c r="A3176" s="7" t="s">
        <v>3874</v>
      </c>
      <c r="B3176" s="6">
        <v>6000</v>
      </c>
      <c r="C3176" s="6">
        <v>678840</v>
      </c>
      <c r="D3176" s="6">
        <v>1.8174158374285241E-2</v>
      </c>
      <c r="E3176" s="6">
        <v>0.66314635441403613</v>
      </c>
    </row>
    <row r="3177" spans="1:5" x14ac:dyDescent="0.3">
      <c r="A3177" s="7" t="s">
        <v>3875</v>
      </c>
      <c r="B3177" s="6">
        <v>6000</v>
      </c>
      <c r="C3177" s="6">
        <v>678840</v>
      </c>
      <c r="D3177" s="6">
        <v>8.0785669424866227E-4</v>
      </c>
      <c r="E3177" s="6">
        <v>2.9477415715600874E-2</v>
      </c>
    </row>
    <row r="3178" spans="1:5" x14ac:dyDescent="0.3">
      <c r="A3178" s="7" t="s">
        <v>4078</v>
      </c>
      <c r="B3178" s="6">
        <v>6000</v>
      </c>
      <c r="C3178" s="6">
        <v>678840</v>
      </c>
      <c r="D3178" s="6">
        <v>1.7587895200921199E-3</v>
      </c>
      <c r="E3178" s="6">
        <v>6.417545365297124E-2</v>
      </c>
    </row>
    <row r="3179" spans="1:5" x14ac:dyDescent="0.3">
      <c r="A3179" s="7" t="s">
        <v>3945</v>
      </c>
      <c r="B3179" s="6">
        <v>6000</v>
      </c>
      <c r="C3179" s="6">
        <v>678840</v>
      </c>
      <c r="D3179" s="6">
        <v>8.9928583199948287E-3</v>
      </c>
      <c r="E3179" s="6">
        <v>0.3281352064756089</v>
      </c>
    </row>
    <row r="3180" spans="1:5" x14ac:dyDescent="0.3">
      <c r="A3180" s="7" t="s">
        <v>3946</v>
      </c>
      <c r="B3180" s="6">
        <v>6000</v>
      </c>
      <c r="C3180" s="6">
        <v>678840</v>
      </c>
      <c r="D3180" s="6">
        <v>4.0602214417205986E-3</v>
      </c>
      <c r="E3180" s="6">
        <v>0.14815107207387307</v>
      </c>
    </row>
    <row r="3181" spans="1:5" x14ac:dyDescent="0.3">
      <c r="A3181" s="7" t="s">
        <v>3876</v>
      </c>
      <c r="B3181" s="6">
        <v>6000</v>
      </c>
      <c r="C3181" s="6">
        <v>678840</v>
      </c>
      <c r="D3181" s="6">
        <v>1.5232373522226397E-3</v>
      </c>
      <c r="E3181" s="6">
        <v>5.5580526824448299E-2</v>
      </c>
    </row>
    <row r="3182" spans="1:5" x14ac:dyDescent="0.3">
      <c r="A3182" s="7" t="s">
        <v>3947</v>
      </c>
      <c r="B3182" s="6">
        <v>6000</v>
      </c>
      <c r="C3182" s="6">
        <v>678840</v>
      </c>
      <c r="D3182" s="6">
        <v>6.9967718011601206E-4</v>
      </c>
      <c r="E3182" s="6">
        <v>2.5530115986945896E-2</v>
      </c>
    </row>
    <row r="3183" spans="1:5" x14ac:dyDescent="0.3">
      <c r="A3183" s="7" t="s">
        <v>4008</v>
      </c>
      <c r="B3183" s="6">
        <v>6000</v>
      </c>
      <c r="C3183" s="6">
        <v>678840</v>
      </c>
      <c r="D3183" s="6">
        <v>3.7060207744798244E-3</v>
      </c>
      <c r="E3183" s="6">
        <v>0.13522684876876082</v>
      </c>
    </row>
    <row r="3184" spans="1:5" x14ac:dyDescent="0.3">
      <c r="A3184" s="7" t="s">
        <v>4079</v>
      </c>
      <c r="B3184" s="6">
        <v>6000</v>
      </c>
      <c r="C3184" s="6">
        <v>678840</v>
      </c>
      <c r="D3184" s="6">
        <v>2.2089558853537936E-3</v>
      </c>
      <c r="E3184" s="6">
        <v>8.0601313814148395E-2</v>
      </c>
    </row>
    <row r="3185" spans="1:5" x14ac:dyDescent="0.3">
      <c r="A3185" s="7" t="s">
        <v>4009</v>
      </c>
      <c r="B3185" s="6">
        <v>6000</v>
      </c>
      <c r="C3185" s="6">
        <v>678840</v>
      </c>
      <c r="D3185" s="6">
        <v>1.0017074042508791E-2</v>
      </c>
      <c r="E3185" s="6">
        <v>0.36550722164851973</v>
      </c>
    </row>
    <row r="3186" spans="1:5" x14ac:dyDescent="0.3">
      <c r="A3186" s="7" t="s">
        <v>3948</v>
      </c>
      <c r="B3186" s="6">
        <v>6000</v>
      </c>
      <c r="C3186" s="6">
        <v>678840</v>
      </c>
      <c r="D3186" s="6">
        <v>2.3096326267320826E-2</v>
      </c>
      <c r="E3186" s="6">
        <v>0.84274849206783742</v>
      </c>
    </row>
    <row r="3187" spans="1:5" x14ac:dyDescent="0.3">
      <c r="A3187" s="7" t="s">
        <v>4080</v>
      </c>
      <c r="B3187" s="6">
        <v>6000</v>
      </c>
      <c r="C3187" s="6">
        <v>678840</v>
      </c>
      <c r="D3187" s="6">
        <v>1.999576180580922E-3</v>
      </c>
      <c r="E3187" s="6">
        <v>7.2961378855461348E-2</v>
      </c>
    </row>
    <row r="3188" spans="1:5" x14ac:dyDescent="0.3">
      <c r="A3188" s="7" t="s">
        <v>3949</v>
      </c>
      <c r="B3188" s="6">
        <v>6000</v>
      </c>
      <c r="C3188" s="6">
        <v>678840</v>
      </c>
      <c r="D3188" s="6">
        <v>2.936550359439522E-3</v>
      </c>
      <c r="E3188" s="6">
        <v>0.10715008779558591</v>
      </c>
    </row>
    <row r="3189" spans="1:5" x14ac:dyDescent="0.3">
      <c r="A3189" s="7" t="s">
        <v>3950</v>
      </c>
      <c r="B3189" s="6">
        <v>6000</v>
      </c>
      <c r="C3189" s="6">
        <v>678840</v>
      </c>
      <c r="D3189" s="6">
        <v>2.704487853316256E-3</v>
      </c>
      <c r="E3189" s="6">
        <v>9.8682493216374428E-2</v>
      </c>
    </row>
    <row r="3190" spans="1:5" x14ac:dyDescent="0.3">
      <c r="A3190" s="7" t="s">
        <v>4010</v>
      </c>
      <c r="B3190" s="6">
        <v>6000</v>
      </c>
      <c r="C3190" s="6">
        <v>678840</v>
      </c>
      <c r="D3190" s="6">
        <v>9.5634180155009033E-3</v>
      </c>
      <c r="E3190" s="6">
        <v>0.34895402923803109</v>
      </c>
    </row>
    <row r="3191" spans="1:5" x14ac:dyDescent="0.3">
      <c r="A3191" s="7" t="s">
        <v>4011</v>
      </c>
      <c r="B3191" s="6">
        <v>6000</v>
      </c>
      <c r="C3191" s="6">
        <v>678840</v>
      </c>
      <c r="D3191" s="6">
        <v>5.3130100086116131E-3</v>
      </c>
      <c r="E3191" s="6">
        <v>0.19386334957668394</v>
      </c>
    </row>
    <row r="3192" spans="1:5" x14ac:dyDescent="0.3">
      <c r="A3192" s="7" t="s">
        <v>4012</v>
      </c>
      <c r="B3192" s="6">
        <v>6000</v>
      </c>
      <c r="C3192" s="6">
        <v>678840</v>
      </c>
      <c r="D3192" s="6">
        <v>1.2747734358921656E-2</v>
      </c>
      <c r="E3192" s="6">
        <v>0.46514470673473002</v>
      </c>
    </row>
    <row r="3193" spans="1:5" x14ac:dyDescent="0.3">
      <c r="A3193" s="7" t="s">
        <v>3877</v>
      </c>
      <c r="B3193" s="6">
        <v>6000</v>
      </c>
      <c r="C3193" s="6">
        <v>678840</v>
      </c>
      <c r="D3193" s="6">
        <v>9.4552385013682537E-3</v>
      </c>
      <c r="E3193" s="6">
        <v>0.34500672950937611</v>
      </c>
    </row>
    <row r="3194" spans="1:5" x14ac:dyDescent="0.3">
      <c r="A3194" s="7" t="s">
        <v>4013</v>
      </c>
      <c r="B3194" s="6">
        <v>6000</v>
      </c>
      <c r="C3194" s="6">
        <v>678840</v>
      </c>
      <c r="D3194" s="6">
        <v>6.3668878559683985E-3</v>
      </c>
      <c r="E3194" s="6">
        <v>0.2323176888687421</v>
      </c>
    </row>
    <row r="3195" spans="1:5" x14ac:dyDescent="0.3">
      <c r="A3195" s="7" t="s">
        <v>3878</v>
      </c>
      <c r="B3195" s="6">
        <v>6000</v>
      </c>
      <c r="C3195" s="6">
        <v>678840</v>
      </c>
      <c r="D3195" s="6">
        <v>5.2868375455150034E-4</v>
      </c>
      <c r="E3195" s="6">
        <v>1.9290835770684803E-2</v>
      </c>
    </row>
    <row r="3196" spans="1:5" x14ac:dyDescent="0.3">
      <c r="A3196" s="7" t="s">
        <v>3951</v>
      </c>
      <c r="B3196" s="6">
        <v>6000</v>
      </c>
      <c r="C3196" s="6">
        <v>678840</v>
      </c>
      <c r="D3196" s="6">
        <v>9.7797770437662024E-3</v>
      </c>
      <c r="E3196" s="6">
        <v>0.35684862869534101</v>
      </c>
    </row>
    <row r="3197" spans="1:5" x14ac:dyDescent="0.3">
      <c r="A3197" s="7" t="s">
        <v>4081</v>
      </c>
      <c r="B3197" s="6">
        <v>6000</v>
      </c>
      <c r="C3197" s="6">
        <v>678840</v>
      </c>
      <c r="D3197" s="6">
        <v>1.012001906402212E-3</v>
      </c>
      <c r="E3197" s="6">
        <v>3.692635230032075E-2</v>
      </c>
    </row>
    <row r="3198" spans="1:5" x14ac:dyDescent="0.3">
      <c r="A3198" s="7" t="s">
        <v>4082</v>
      </c>
      <c r="B3198" s="6">
        <v>6000</v>
      </c>
      <c r="C3198" s="6">
        <v>678840</v>
      </c>
      <c r="D3198" s="6">
        <v>9.0905688488888351E-4</v>
      </c>
      <c r="E3198" s="6">
        <v>3.3170050945632946E-2</v>
      </c>
    </row>
    <row r="3199" spans="1:5" x14ac:dyDescent="0.3">
      <c r="A3199" s="7" t="s">
        <v>3952</v>
      </c>
      <c r="B3199" s="6">
        <v>6000</v>
      </c>
      <c r="C3199" s="6">
        <v>678840</v>
      </c>
      <c r="D3199" s="6">
        <v>1.298154169591803E-3</v>
      </c>
      <c r="E3199" s="6">
        <v>4.7367596743859722E-2</v>
      </c>
    </row>
    <row r="3200" spans="1:5" x14ac:dyDescent="0.3">
      <c r="A3200" s="7" t="s">
        <v>4014</v>
      </c>
      <c r="B3200" s="6">
        <v>6000</v>
      </c>
      <c r="C3200" s="6">
        <v>678840</v>
      </c>
      <c r="D3200" s="6">
        <v>1.1704325496803515E-2</v>
      </c>
      <c r="E3200" s="6">
        <v>0.42707236419060618</v>
      </c>
    </row>
    <row r="3201" spans="1:5" x14ac:dyDescent="0.3">
      <c r="A3201" s="7" t="s">
        <v>4015</v>
      </c>
      <c r="B3201" s="6">
        <v>6000</v>
      </c>
      <c r="C3201" s="6">
        <v>678840</v>
      </c>
      <c r="D3201" s="6">
        <v>5.6392933818826705E-3</v>
      </c>
      <c r="E3201" s="6">
        <v>0.20576891488730459</v>
      </c>
    </row>
    <row r="3202" spans="1:5" x14ac:dyDescent="0.3">
      <c r="A3202" s="7" t="s">
        <v>3880</v>
      </c>
      <c r="B3202" s="6">
        <v>6000</v>
      </c>
      <c r="C3202" s="6">
        <v>678840</v>
      </c>
      <c r="D3202" s="6">
        <v>5.7404935725228914E-4</v>
      </c>
      <c r="E3202" s="6">
        <v>2.0946155011733667E-2</v>
      </c>
    </row>
    <row r="3203" spans="1:5" x14ac:dyDescent="0.3">
      <c r="A3203" s="7" t="s">
        <v>3953</v>
      </c>
      <c r="B3203" s="6">
        <v>6000</v>
      </c>
      <c r="C3203" s="6">
        <v>678840</v>
      </c>
      <c r="D3203" s="6">
        <v>5.6009071026743109E-4</v>
      </c>
      <c r="E3203" s="6">
        <v>2.0436826014487864E-2</v>
      </c>
    </row>
    <row r="3204" spans="1:5" x14ac:dyDescent="0.3">
      <c r="A3204" s="7" t="s">
        <v>3879</v>
      </c>
      <c r="B3204" s="6">
        <v>6000</v>
      </c>
      <c r="C3204" s="6">
        <v>678840</v>
      </c>
      <c r="D3204" s="6">
        <v>2.151376466541254E-3</v>
      </c>
      <c r="E3204" s="6">
        <v>7.8500331700509449E-2</v>
      </c>
    </row>
    <row r="3205" spans="1:5" x14ac:dyDescent="0.3">
      <c r="A3205" s="7" t="s">
        <v>4083</v>
      </c>
      <c r="B3205" s="6">
        <v>6000</v>
      </c>
      <c r="C3205" s="6">
        <v>678840</v>
      </c>
      <c r="D3205" s="6">
        <v>1.4428006489723949E-2</v>
      </c>
      <c r="E3205" s="6">
        <v>0.52645518477819364</v>
      </c>
    </row>
    <row r="3206" spans="1:5" x14ac:dyDescent="0.3">
      <c r="A3206" s="7" t="s">
        <v>3954</v>
      </c>
      <c r="B3206" s="6">
        <v>6000</v>
      </c>
      <c r="C3206" s="6">
        <v>678840</v>
      </c>
      <c r="D3206" s="6">
        <v>3.0011091017444907E-4</v>
      </c>
      <c r="E3206" s="6">
        <v>1.0950573440784775E-2</v>
      </c>
    </row>
    <row r="3207" spans="1:5" x14ac:dyDescent="0.3">
      <c r="A3207" s="7" t="s">
        <v>4016</v>
      </c>
      <c r="B3207" s="6">
        <v>6000</v>
      </c>
      <c r="C3207" s="6">
        <v>678840</v>
      </c>
      <c r="D3207" s="6">
        <v>2.8650122936421242E-3</v>
      </c>
      <c r="E3207" s="6">
        <v>0.10453977668470117</v>
      </c>
    </row>
    <row r="3208" spans="1:5" x14ac:dyDescent="0.3">
      <c r="A3208" s="7" t="s">
        <v>3955</v>
      </c>
      <c r="B3208" s="6">
        <v>6000</v>
      </c>
      <c r="C3208" s="6">
        <v>678840</v>
      </c>
      <c r="D3208" s="6">
        <v>9.3400796637431727E-3</v>
      </c>
      <c r="E3208" s="6">
        <v>0.34080476528209824</v>
      </c>
    </row>
    <row r="3209" spans="1:5" x14ac:dyDescent="0.3">
      <c r="A3209" s="7" t="s">
        <v>3956</v>
      </c>
      <c r="B3209" s="6">
        <v>6000</v>
      </c>
      <c r="C3209" s="6">
        <v>678840</v>
      </c>
      <c r="D3209" s="6">
        <v>6.4174879512885101E-3</v>
      </c>
      <c r="E3209" s="6">
        <v>0.23416400648375812</v>
      </c>
    </row>
    <row r="3210" spans="1:5" x14ac:dyDescent="0.3">
      <c r="A3210" s="7" t="s">
        <v>4017</v>
      </c>
      <c r="B3210" s="6">
        <v>6000</v>
      </c>
      <c r="C3210" s="6">
        <v>678840</v>
      </c>
      <c r="D3210" s="6">
        <v>6.9897924776676917E-3</v>
      </c>
      <c r="E3210" s="6">
        <v>0.25504649537083607</v>
      </c>
    </row>
    <row r="3211" spans="1:5" x14ac:dyDescent="0.3">
      <c r="A3211" s="7" t="s">
        <v>3957</v>
      </c>
      <c r="B3211" s="6">
        <v>6000</v>
      </c>
      <c r="C3211" s="6">
        <v>678840</v>
      </c>
      <c r="D3211" s="6">
        <v>1.0146191527118729E-2</v>
      </c>
      <c r="E3211" s="6">
        <v>0.37021851487304341</v>
      </c>
    </row>
    <row r="3212" spans="1:5" x14ac:dyDescent="0.3">
      <c r="A3212" s="7" t="s">
        <v>3881</v>
      </c>
      <c r="B3212" s="6">
        <v>6000</v>
      </c>
      <c r="C3212" s="6">
        <v>678840</v>
      </c>
      <c r="D3212" s="6">
        <v>2.1862730840033996E-3</v>
      </c>
      <c r="E3212" s="6">
        <v>7.9773654193623963E-2</v>
      </c>
    </row>
    <row r="3213" spans="1:5" x14ac:dyDescent="0.3">
      <c r="A3213" s="7" t="s">
        <v>3882</v>
      </c>
      <c r="B3213" s="6">
        <v>6000</v>
      </c>
      <c r="C3213" s="6">
        <v>678840</v>
      </c>
      <c r="D3213" s="6">
        <v>1.9681692248649917E-3</v>
      </c>
      <c r="E3213" s="6">
        <v>7.1815388611658287E-2</v>
      </c>
    </row>
    <row r="3214" spans="1:5" x14ac:dyDescent="0.3">
      <c r="A3214" s="7" t="s">
        <v>3883</v>
      </c>
      <c r="B3214" s="6">
        <v>6000</v>
      </c>
      <c r="C3214" s="6">
        <v>678840</v>
      </c>
      <c r="D3214" s="6">
        <v>4.990216297086769E-4</v>
      </c>
      <c r="E3214" s="6">
        <v>1.8208511651537473E-2</v>
      </c>
    </row>
    <row r="3215" spans="1:5" x14ac:dyDescent="0.3">
      <c r="A3215" s="7" t="s">
        <v>4018</v>
      </c>
      <c r="B3215" s="6">
        <v>6000</v>
      </c>
      <c r="C3215" s="6">
        <v>678840</v>
      </c>
      <c r="D3215" s="6">
        <v>4.7700186409006327E-2</v>
      </c>
      <c r="E3215" s="6">
        <v>1.7405045158382217</v>
      </c>
    </row>
    <row r="3216" spans="1:5" x14ac:dyDescent="0.3">
      <c r="A3216" s="7" t="s">
        <v>3884</v>
      </c>
      <c r="B3216" s="6">
        <v>6000</v>
      </c>
      <c r="C3216" s="6">
        <v>678840</v>
      </c>
      <c r="D3216" s="6">
        <v>1.052133016483679E-3</v>
      </c>
      <c r="E3216" s="6">
        <v>3.8390673167402439E-2</v>
      </c>
    </row>
    <row r="3217" spans="1:5" x14ac:dyDescent="0.3">
      <c r="A3217" s="7" t="s">
        <v>3885</v>
      </c>
      <c r="B3217" s="6">
        <v>6000</v>
      </c>
      <c r="C3217" s="6">
        <v>678840</v>
      </c>
      <c r="D3217" s="6">
        <v>9.8582944330560308E-4</v>
      </c>
      <c r="E3217" s="6">
        <v>3.5971360430484871E-2</v>
      </c>
    </row>
    <row r="3218" spans="1:5" x14ac:dyDescent="0.3">
      <c r="A3218" s="7" t="s">
        <v>4019</v>
      </c>
      <c r="B3218" s="6">
        <v>6000</v>
      </c>
      <c r="C3218" s="6">
        <v>678840</v>
      </c>
      <c r="D3218" s="6">
        <v>4.4772360203932347E-3</v>
      </c>
      <c r="E3218" s="6">
        <v>0.16336727586659144</v>
      </c>
    </row>
    <row r="3219" spans="1:5" x14ac:dyDescent="0.3">
      <c r="A3219" s="7" t="s">
        <v>3886</v>
      </c>
      <c r="B3219" s="6">
        <v>6000</v>
      </c>
      <c r="C3219" s="6">
        <v>678840</v>
      </c>
      <c r="D3219" s="6">
        <v>2.2176800397193299E-3</v>
      </c>
      <c r="E3219" s="6">
        <v>8.0919644437427024E-2</v>
      </c>
    </row>
    <row r="3220" spans="1:5" x14ac:dyDescent="0.3">
      <c r="A3220" s="7" t="s">
        <v>3958</v>
      </c>
      <c r="B3220" s="6">
        <v>6000</v>
      </c>
      <c r="C3220" s="6">
        <v>678840</v>
      </c>
      <c r="D3220" s="6">
        <v>3.4268478347826625E-3</v>
      </c>
      <c r="E3220" s="6">
        <v>0.12504026882384475</v>
      </c>
    </row>
    <row r="3221" spans="1:5" x14ac:dyDescent="0.3">
      <c r="A3221" s="7" t="s">
        <v>3887</v>
      </c>
      <c r="B3221" s="6">
        <v>6000</v>
      </c>
      <c r="C3221" s="6">
        <v>678840</v>
      </c>
      <c r="D3221" s="6">
        <v>1.1166917587886475E-3</v>
      </c>
      <c r="E3221" s="6">
        <v>4.0746319779664281E-2</v>
      </c>
    </row>
    <row r="3222" spans="1:5" x14ac:dyDescent="0.3">
      <c r="A3222" s="7" t="s">
        <v>4020</v>
      </c>
      <c r="B3222" s="6">
        <v>6000</v>
      </c>
      <c r="C3222" s="6">
        <v>678840</v>
      </c>
      <c r="D3222" s="6">
        <v>1.5956478334565909E-2</v>
      </c>
      <c r="E3222" s="6">
        <v>0.58222670997660897</v>
      </c>
    </row>
    <row r="3223" spans="1:5" x14ac:dyDescent="0.3">
      <c r="A3223" s="7" t="s">
        <v>4021</v>
      </c>
      <c r="B3223" s="6">
        <v>6000</v>
      </c>
      <c r="C3223" s="6">
        <v>678840</v>
      </c>
      <c r="D3223" s="6">
        <v>9.8425909551980648E-3</v>
      </c>
      <c r="E3223" s="6">
        <v>0.35914060918294716</v>
      </c>
    </row>
    <row r="3224" spans="1:5" x14ac:dyDescent="0.3">
      <c r="A3224" s="7" t="s">
        <v>4022</v>
      </c>
      <c r="B3224" s="6">
        <v>6000</v>
      </c>
      <c r="C3224" s="6">
        <v>678840</v>
      </c>
      <c r="D3224" s="6">
        <v>4.7808365923138977E-4</v>
      </c>
      <c r="E3224" s="6">
        <v>1.7444518155668765E-2</v>
      </c>
    </row>
    <row r="3225" spans="1:5" x14ac:dyDescent="0.3">
      <c r="A3225" s="7" t="s">
        <v>3888</v>
      </c>
      <c r="B3225" s="6">
        <v>6000</v>
      </c>
      <c r="C3225" s="6">
        <v>678840</v>
      </c>
      <c r="D3225" s="6">
        <v>4.3271805653060096E-4</v>
      </c>
      <c r="E3225" s="6">
        <v>1.5789198914619908E-2</v>
      </c>
    </row>
    <row r="3226" spans="1:5" x14ac:dyDescent="0.3">
      <c r="A3226" s="7" t="s">
        <v>3959</v>
      </c>
      <c r="B3226" s="6">
        <v>6000</v>
      </c>
      <c r="C3226" s="6">
        <v>678840</v>
      </c>
      <c r="D3226" s="6">
        <v>1.8844173429558428E-3</v>
      </c>
      <c r="E3226" s="6">
        <v>6.8759414628183468E-2</v>
      </c>
    </row>
    <row r="3227" spans="1:5" x14ac:dyDescent="0.3">
      <c r="A3227" s="7" t="s">
        <v>3889</v>
      </c>
      <c r="B3227" s="6">
        <v>6000</v>
      </c>
      <c r="C3227" s="6">
        <v>678840</v>
      </c>
      <c r="D3227" s="6">
        <v>1.4010991911051313E-3</v>
      </c>
      <c r="E3227" s="6">
        <v>5.1123898098547518E-2</v>
      </c>
    </row>
    <row r="3228" spans="1:5" x14ac:dyDescent="0.3">
      <c r="A3228" s="7" t="s">
        <v>4023</v>
      </c>
      <c r="B3228" s="6">
        <v>6000</v>
      </c>
      <c r="C3228" s="6">
        <v>678840</v>
      </c>
      <c r="D3228" s="6">
        <v>9.78850119813174E-4</v>
      </c>
      <c r="E3228" s="6">
        <v>3.5716695931861969E-2</v>
      </c>
    </row>
    <row r="3229" spans="1:5" x14ac:dyDescent="0.3">
      <c r="A3229" s="7" t="s">
        <v>4024</v>
      </c>
      <c r="B3229" s="6">
        <v>6000</v>
      </c>
      <c r="C3229" s="6">
        <v>678840</v>
      </c>
      <c r="D3229" s="6">
        <v>3.3622890924776935E-3</v>
      </c>
      <c r="E3229" s="6">
        <v>0.1226846222115829</v>
      </c>
    </row>
    <row r="3230" spans="1:5" x14ac:dyDescent="0.3">
      <c r="A3230" s="7" t="s">
        <v>3960</v>
      </c>
      <c r="B3230" s="6">
        <v>6000</v>
      </c>
      <c r="C3230" s="6">
        <v>678840</v>
      </c>
      <c r="D3230" s="6">
        <v>3.4948962388338459E-3</v>
      </c>
      <c r="E3230" s="6">
        <v>0.12752324768541803</v>
      </c>
    </row>
    <row r="3231" spans="1:5" x14ac:dyDescent="0.3">
      <c r="A3231" s="7" t="s">
        <v>4084</v>
      </c>
      <c r="B3231" s="6">
        <v>6000</v>
      </c>
      <c r="C3231" s="6">
        <v>678840</v>
      </c>
      <c r="D3231" s="6">
        <v>2.5090667955282426E-3</v>
      </c>
      <c r="E3231" s="6">
        <v>9.155188725493317E-2</v>
      </c>
    </row>
    <row r="3232" spans="1:5" x14ac:dyDescent="0.3">
      <c r="A3232" s="7" t="s">
        <v>3890</v>
      </c>
      <c r="B3232" s="6">
        <v>6000</v>
      </c>
      <c r="C3232" s="6">
        <v>678840</v>
      </c>
      <c r="D3232" s="6">
        <v>1.1829953319667235E-3</v>
      </c>
      <c r="E3232" s="6">
        <v>4.3165632516581842E-2</v>
      </c>
    </row>
    <row r="3233" spans="1:5" x14ac:dyDescent="0.3">
      <c r="A3233" s="7" t="s">
        <v>3891</v>
      </c>
      <c r="B3233" s="6">
        <v>6000</v>
      </c>
      <c r="C3233" s="6">
        <v>678840</v>
      </c>
      <c r="D3233" s="6">
        <v>3.9380832806030905E-3</v>
      </c>
      <c r="E3233" s="6">
        <v>0.14369444334797229</v>
      </c>
    </row>
    <row r="3234" spans="1:5" x14ac:dyDescent="0.3">
      <c r="A3234" s="7" t="s">
        <v>3892</v>
      </c>
      <c r="B3234" s="6">
        <v>6000</v>
      </c>
      <c r="C3234" s="6">
        <v>678840</v>
      </c>
      <c r="D3234" s="6">
        <v>1.0475964562136E-2</v>
      </c>
      <c r="E3234" s="6">
        <v>0.3822514124329755</v>
      </c>
    </row>
    <row r="3235" spans="1:5" x14ac:dyDescent="0.3">
      <c r="A3235" s="7" t="s">
        <v>3893</v>
      </c>
      <c r="B3235" s="6">
        <v>6000</v>
      </c>
      <c r="C3235" s="6">
        <v>678840</v>
      </c>
      <c r="D3235" s="6">
        <v>1.9210587912910954E-3</v>
      </c>
      <c r="E3235" s="6">
        <v>7.0096403245953703E-2</v>
      </c>
    </row>
    <row r="3236" spans="1:5" x14ac:dyDescent="0.3">
      <c r="A3236" s="7" t="s">
        <v>3894</v>
      </c>
      <c r="B3236" s="6">
        <v>6000</v>
      </c>
      <c r="C3236" s="6">
        <v>678840</v>
      </c>
      <c r="D3236" s="6">
        <v>3.4722134374834514E-3</v>
      </c>
      <c r="E3236" s="6">
        <v>0.12669558806489362</v>
      </c>
    </row>
    <row r="3237" spans="1:5" x14ac:dyDescent="0.3">
      <c r="A3237" s="7" t="s">
        <v>3895</v>
      </c>
      <c r="B3237" s="6">
        <v>6000</v>
      </c>
      <c r="C3237" s="6">
        <v>678840</v>
      </c>
      <c r="D3237" s="6">
        <v>2.531749596878637E-3</v>
      </c>
      <c r="E3237" s="6">
        <v>9.2379546875457602E-2</v>
      </c>
    </row>
    <row r="3238" spans="1:5" x14ac:dyDescent="0.3">
      <c r="A3238" s="7" t="s">
        <v>3961</v>
      </c>
      <c r="B3238" s="6">
        <v>6000</v>
      </c>
      <c r="C3238" s="6">
        <v>678840</v>
      </c>
      <c r="D3238" s="6">
        <v>4.4667670351545901E-4</v>
      </c>
      <c r="E3238" s="6">
        <v>1.6298527911865712E-2</v>
      </c>
    </row>
    <row r="3239" spans="1:5" x14ac:dyDescent="0.3">
      <c r="A3239" s="7" t="s">
        <v>4025</v>
      </c>
      <c r="B3239" s="6">
        <v>6000</v>
      </c>
      <c r="C3239" s="6">
        <v>678840</v>
      </c>
      <c r="D3239" s="6">
        <v>1.7448308731072621E-4</v>
      </c>
      <c r="E3239" s="6">
        <v>6.3666124655725439E-3</v>
      </c>
    </row>
    <row r="3240" spans="1:5" x14ac:dyDescent="0.3">
      <c r="A3240" s="7" t="s">
        <v>4026</v>
      </c>
      <c r="B3240" s="6">
        <v>6000</v>
      </c>
      <c r="C3240" s="6">
        <v>678840</v>
      </c>
      <c r="D3240" s="6">
        <v>8.7939476004605997E-4</v>
      </c>
      <c r="E3240" s="6">
        <v>3.208772682648562E-2</v>
      </c>
    </row>
    <row r="3241" spans="1:5" x14ac:dyDescent="0.3">
      <c r="A3241" s="7" t="s">
        <v>3962</v>
      </c>
      <c r="B3241" s="6">
        <v>6000</v>
      </c>
      <c r="C3241" s="6">
        <v>678840</v>
      </c>
      <c r="D3241" s="6">
        <v>2.0456397156309539E-2</v>
      </c>
      <c r="E3241" s="6">
        <v>0.74642164546372503</v>
      </c>
    </row>
    <row r="3242" spans="1:5" x14ac:dyDescent="0.3">
      <c r="A3242" s="7" t="s">
        <v>4085</v>
      </c>
      <c r="B3242" s="6">
        <v>6000</v>
      </c>
      <c r="C3242" s="6">
        <v>678840</v>
      </c>
      <c r="D3242" s="6">
        <v>1.105699324288072E-2</v>
      </c>
      <c r="E3242" s="6">
        <v>0.40345223194333207</v>
      </c>
    </row>
    <row r="3243" spans="1:5" x14ac:dyDescent="0.3">
      <c r="A3243" s="7" t="s">
        <v>4027</v>
      </c>
      <c r="B3243" s="6">
        <v>6000</v>
      </c>
      <c r="C3243" s="6">
        <v>678840</v>
      </c>
      <c r="D3243" s="6">
        <v>4.7808365923138977E-4</v>
      </c>
      <c r="E3243" s="6">
        <v>1.7444518155668765E-2</v>
      </c>
    </row>
    <row r="3244" spans="1:5" x14ac:dyDescent="0.3">
      <c r="A3244" s="7" t="s">
        <v>4086</v>
      </c>
      <c r="B3244" s="6">
        <v>6000</v>
      </c>
      <c r="C3244" s="6">
        <v>678840</v>
      </c>
      <c r="D3244" s="6">
        <v>1.19171948633226E-3</v>
      </c>
      <c r="E3244" s="6">
        <v>4.3483963139860471E-2</v>
      </c>
    </row>
    <row r="3245" spans="1:5" x14ac:dyDescent="0.3">
      <c r="A3245" s="7" t="s">
        <v>3963</v>
      </c>
      <c r="B3245" s="6">
        <v>6000</v>
      </c>
      <c r="C3245" s="6">
        <v>678840</v>
      </c>
      <c r="D3245" s="6">
        <v>2.1182246799522162E-3</v>
      </c>
      <c r="E3245" s="6">
        <v>7.7290675332050668E-2</v>
      </c>
    </row>
    <row r="3246" spans="1:5" x14ac:dyDescent="0.3">
      <c r="A3246" s="7" t="s">
        <v>4028</v>
      </c>
      <c r="B3246" s="6">
        <v>6000</v>
      </c>
      <c r="C3246" s="6">
        <v>678840</v>
      </c>
      <c r="D3246" s="6">
        <v>1.0227849611980149</v>
      </c>
      <c r="E3246" s="6">
        <v>37.319808950693137</v>
      </c>
    </row>
    <row r="3247" spans="1:5" x14ac:dyDescent="0.3">
      <c r="A3247" s="7" t="s">
        <v>3964</v>
      </c>
      <c r="B3247" s="6">
        <v>6000</v>
      </c>
      <c r="C3247" s="6">
        <v>678840</v>
      </c>
      <c r="D3247" s="6">
        <v>1.6506100059594697E-3</v>
      </c>
      <c r="E3247" s="6">
        <v>6.0228153924316255E-2</v>
      </c>
    </row>
    <row r="3248" spans="1:5" x14ac:dyDescent="0.3">
      <c r="A3248" s="7" t="s">
        <v>3965</v>
      </c>
      <c r="B3248" s="6">
        <v>6000</v>
      </c>
      <c r="C3248" s="6">
        <v>678840</v>
      </c>
      <c r="D3248" s="6">
        <v>8.0262220162934052E-4</v>
      </c>
      <c r="E3248" s="6">
        <v>2.9286417341633699E-2</v>
      </c>
    </row>
    <row r="3249" spans="1:5" x14ac:dyDescent="0.3">
      <c r="A3249" s="7" t="s">
        <v>4029</v>
      </c>
      <c r="B3249" s="6">
        <v>6000</v>
      </c>
      <c r="C3249" s="6">
        <v>678840</v>
      </c>
      <c r="D3249" s="6">
        <v>1.8669690342247702E-4</v>
      </c>
      <c r="E3249" s="6">
        <v>6.8122753381626216E-3</v>
      </c>
    </row>
    <row r="3250" spans="1:5" x14ac:dyDescent="0.3">
      <c r="A3250" s="7" t="s">
        <v>3896</v>
      </c>
      <c r="B3250" s="6">
        <v>6000</v>
      </c>
      <c r="C3250" s="6">
        <v>678840</v>
      </c>
      <c r="D3250" s="6">
        <v>7.3844732211645545E-2</v>
      </c>
      <c r="E3250" s="6">
        <v>2.6944777276796117</v>
      </c>
    </row>
    <row r="3251" spans="1:5" x14ac:dyDescent="0.3">
      <c r="A3251" s="7" t="s">
        <v>4030</v>
      </c>
      <c r="B3251" s="6">
        <v>6000</v>
      </c>
      <c r="C3251" s="6">
        <v>678840</v>
      </c>
      <c r="D3251" s="6">
        <v>2.6783153902196471E-3</v>
      </c>
      <c r="E3251" s="6">
        <v>9.7727501346538542E-2</v>
      </c>
    </row>
    <row r="3252" spans="1:5" x14ac:dyDescent="0.3">
      <c r="A3252" s="7" t="s">
        <v>3897</v>
      </c>
      <c r="B3252" s="6">
        <v>6000</v>
      </c>
      <c r="C3252" s="6">
        <v>678840</v>
      </c>
      <c r="D3252" s="6">
        <v>1.1829953319667235E-3</v>
      </c>
      <c r="E3252" s="6">
        <v>4.3165632516581842E-2</v>
      </c>
    </row>
    <row r="3253" spans="1:5" x14ac:dyDescent="0.3">
      <c r="A3253" s="7" t="s">
        <v>4087</v>
      </c>
      <c r="B3253" s="6">
        <v>6000</v>
      </c>
      <c r="C3253" s="6">
        <v>678840</v>
      </c>
      <c r="D3253" s="6">
        <v>0.1616742838712458</v>
      </c>
      <c r="E3253" s="6">
        <v>5.8992394444748628</v>
      </c>
    </row>
    <row r="3254" spans="1:5" x14ac:dyDescent="0.3">
      <c r="A3254" s="7" t="s">
        <v>3966</v>
      </c>
      <c r="B3254" s="6">
        <v>6000</v>
      </c>
      <c r="C3254" s="6">
        <v>678840</v>
      </c>
      <c r="D3254" s="6">
        <v>3.1406955715930717E-3</v>
      </c>
      <c r="E3254" s="6">
        <v>0.11459902438030578</v>
      </c>
    </row>
    <row r="3255" spans="1:5" x14ac:dyDescent="0.3">
      <c r="A3255" s="7" t="s">
        <v>4031</v>
      </c>
      <c r="B3255" s="6">
        <v>6000</v>
      </c>
      <c r="C3255" s="6">
        <v>678840</v>
      </c>
      <c r="D3255" s="6">
        <v>2.1948227552816248E-2</v>
      </c>
      <c r="E3255" s="6">
        <v>0.80085618204437015</v>
      </c>
    </row>
    <row r="3256" spans="1:5" x14ac:dyDescent="0.3">
      <c r="A3256" s="7" t="s">
        <v>4032</v>
      </c>
      <c r="B3256" s="6">
        <v>6000</v>
      </c>
      <c r="C3256" s="6">
        <v>678840</v>
      </c>
      <c r="D3256" s="6">
        <v>4.0986077209289587E-3</v>
      </c>
      <c r="E3256" s="6">
        <v>0.14955172681629902</v>
      </c>
    </row>
    <row r="3257" spans="1:5" x14ac:dyDescent="0.3">
      <c r="A3257" s="7" t="s">
        <v>4088</v>
      </c>
      <c r="B3257" s="6">
        <v>6000</v>
      </c>
      <c r="C3257" s="6">
        <v>678840</v>
      </c>
      <c r="D3257" s="6">
        <v>1.7605343509652274E-2</v>
      </c>
      <c r="E3257" s="6">
        <v>0.64239119777626963</v>
      </c>
    </row>
    <row r="3258" spans="1:5" x14ac:dyDescent="0.3">
      <c r="A3258" s="7" t="s">
        <v>4089</v>
      </c>
      <c r="B3258" s="6">
        <v>6000</v>
      </c>
      <c r="C3258" s="6">
        <v>678840</v>
      </c>
      <c r="D3258" s="6">
        <v>9.6122732799479062E-3</v>
      </c>
      <c r="E3258" s="6">
        <v>0.35073668072839137</v>
      </c>
    </row>
    <row r="3259" spans="1:5" x14ac:dyDescent="0.3">
      <c r="A3259" s="7" t="s">
        <v>3967</v>
      </c>
      <c r="B3259" s="6">
        <v>6000</v>
      </c>
      <c r="C3259" s="6">
        <v>678840</v>
      </c>
      <c r="D3259" s="6">
        <v>2.017547938573927E-2</v>
      </c>
      <c r="E3259" s="6">
        <v>0.7361713993941531</v>
      </c>
    </row>
    <row r="3260" spans="1:5" x14ac:dyDescent="0.3">
      <c r="A3260" s="7" t="s">
        <v>4033</v>
      </c>
      <c r="B3260" s="6">
        <v>6000</v>
      </c>
      <c r="C3260" s="6">
        <v>678840</v>
      </c>
      <c r="D3260" s="6">
        <v>9.0556722314266897E-4</v>
      </c>
      <c r="E3260" s="6">
        <v>3.3042718696321499E-2</v>
      </c>
    </row>
    <row r="3261" spans="1:5" x14ac:dyDescent="0.3">
      <c r="A3261" s="7" t="s">
        <v>3898</v>
      </c>
      <c r="B3261" s="6">
        <v>6000</v>
      </c>
      <c r="C3261" s="6">
        <v>678840</v>
      </c>
      <c r="D3261" s="6">
        <v>4.8855264447003339E-4</v>
      </c>
      <c r="E3261" s="6">
        <v>1.7826514903603121E-2</v>
      </c>
    </row>
    <row r="3262" spans="1:5" x14ac:dyDescent="0.3">
      <c r="A3262" s="7" t="s">
        <v>4034</v>
      </c>
      <c r="B3262" s="6">
        <v>6000</v>
      </c>
      <c r="C3262" s="6">
        <v>678840</v>
      </c>
      <c r="D3262" s="6">
        <v>2.7812604117329756E-3</v>
      </c>
      <c r="E3262" s="6">
        <v>0.10148380270122634</v>
      </c>
    </row>
    <row r="3263" spans="1:5" x14ac:dyDescent="0.3">
      <c r="A3263" s="7" t="s">
        <v>4092</v>
      </c>
      <c r="B3263" s="6">
        <v>6000</v>
      </c>
      <c r="C3263" s="6">
        <v>678840</v>
      </c>
      <c r="D3263" s="6">
        <v>1.4665303488466537E-2</v>
      </c>
      <c r="E3263" s="6">
        <v>0.53511377773137225</v>
      </c>
    </row>
    <row r="3264" spans="1:5" x14ac:dyDescent="0.3">
      <c r="A3264" s="7" t="s">
        <v>3968</v>
      </c>
      <c r="B3264" s="6">
        <v>6000</v>
      </c>
      <c r="C3264" s="6">
        <v>678840</v>
      </c>
      <c r="D3264" s="6">
        <v>1.6000099106393594E-3</v>
      </c>
      <c r="E3264" s="6">
        <v>5.8381836309300224E-2</v>
      </c>
    </row>
    <row r="3265" spans="1:5" x14ac:dyDescent="0.3">
      <c r="A3265" s="7" t="s">
        <v>4090</v>
      </c>
      <c r="B3265" s="6">
        <v>6000</v>
      </c>
      <c r="C3265" s="6">
        <v>678840</v>
      </c>
      <c r="D3265" s="6">
        <v>1.1498435453776857E-3</v>
      </c>
      <c r="E3265" s="6">
        <v>4.1955976148123054E-2</v>
      </c>
    </row>
    <row r="3266" spans="1:5" x14ac:dyDescent="0.3">
      <c r="A3266" s="7" t="s">
        <v>3969</v>
      </c>
      <c r="B3266" s="6">
        <v>6000</v>
      </c>
      <c r="C3266" s="6">
        <v>678840</v>
      </c>
      <c r="D3266" s="6">
        <v>2.0937970477287143E-3</v>
      </c>
      <c r="E3266" s="6">
        <v>7.6399349586870516E-2</v>
      </c>
    </row>
    <row r="3267" spans="1:5" x14ac:dyDescent="0.3">
      <c r="A3267" s="7" t="s">
        <v>4035</v>
      </c>
      <c r="B3267" s="6">
        <v>6000</v>
      </c>
      <c r="C3267" s="6">
        <v>678840</v>
      </c>
      <c r="D3267" s="6">
        <v>6.5570744211370909E-3</v>
      </c>
      <c r="E3267" s="6">
        <v>0.23925729645621618</v>
      </c>
    </row>
    <row r="3268" spans="1:5" x14ac:dyDescent="0.3">
      <c r="A3268" s="7" t="s">
        <v>3970</v>
      </c>
      <c r="B3268" s="6">
        <v>6000</v>
      </c>
      <c r="C3268" s="6">
        <v>678840</v>
      </c>
      <c r="D3268" s="6">
        <v>2.111245356459787E-4</v>
      </c>
      <c r="E3268" s="6">
        <v>7.7036010833427771E-3</v>
      </c>
    </row>
    <row r="3269" spans="1:5" x14ac:dyDescent="0.3">
      <c r="A3269" s="7" t="s">
        <v>4036</v>
      </c>
      <c r="B3269" s="6">
        <v>6000</v>
      </c>
      <c r="C3269" s="6">
        <v>678840</v>
      </c>
      <c r="D3269" s="6">
        <v>4.6883605560392129E-3</v>
      </c>
      <c r="E3269" s="6">
        <v>0.17107087694993423</v>
      </c>
    </row>
    <row r="3270" spans="1:5" x14ac:dyDescent="0.3">
      <c r="A3270" s="7" t="s">
        <v>3899</v>
      </c>
      <c r="B3270" s="6">
        <v>6000</v>
      </c>
      <c r="C3270" s="6">
        <v>678840</v>
      </c>
      <c r="D3270" s="6">
        <v>3.5769032898698872E-4</v>
      </c>
      <c r="E3270" s="6">
        <v>1.3051555554423713E-2</v>
      </c>
    </row>
    <row r="3271" spans="1:5" x14ac:dyDescent="0.3">
      <c r="A3271" s="7" t="s">
        <v>4037</v>
      </c>
      <c r="B3271" s="6">
        <v>6000</v>
      </c>
      <c r="C3271" s="6">
        <v>678840</v>
      </c>
      <c r="D3271" s="6">
        <v>2.8336053379261934E-3</v>
      </c>
      <c r="E3271" s="6">
        <v>0.1033937864408981</v>
      </c>
    </row>
    <row r="3272" spans="1:5" x14ac:dyDescent="0.3">
      <c r="A3272" s="7" t="s">
        <v>4038</v>
      </c>
      <c r="B3272" s="6">
        <v>6000</v>
      </c>
      <c r="C3272" s="6">
        <v>678840</v>
      </c>
      <c r="D3272" s="6">
        <v>6.553584759390876E-3</v>
      </c>
      <c r="E3272" s="6">
        <v>0.23912996420690472</v>
      </c>
    </row>
    <row r="3273" spans="1:5" x14ac:dyDescent="0.3">
      <c r="A3273" s="7" t="s">
        <v>3971</v>
      </c>
      <c r="B3273" s="6">
        <v>6000</v>
      </c>
      <c r="C3273" s="6">
        <v>678840</v>
      </c>
      <c r="D3273" s="6">
        <v>5.9777905712654796E-3</v>
      </c>
      <c r="E3273" s="6">
        <v>0.21812014307051533</v>
      </c>
    </row>
    <row r="3274" spans="1:5" x14ac:dyDescent="0.3">
      <c r="A3274" s="7" t="s">
        <v>3972</v>
      </c>
      <c r="B3274" s="6">
        <v>6000</v>
      </c>
      <c r="C3274" s="6">
        <v>678840</v>
      </c>
      <c r="D3274" s="6">
        <v>9.4046384060481427E-4</v>
      </c>
      <c r="E3274" s="6">
        <v>3.4316041189436007E-2</v>
      </c>
    </row>
    <row r="3275" spans="1:5" x14ac:dyDescent="0.3">
      <c r="A3275" s="7" t="s">
        <v>4039</v>
      </c>
      <c r="B3275" s="6">
        <v>6000</v>
      </c>
      <c r="C3275" s="6">
        <v>678840</v>
      </c>
      <c r="D3275" s="6">
        <v>4.7023192030240706E-3</v>
      </c>
      <c r="E3275" s="6">
        <v>0.17158020594718004</v>
      </c>
    </row>
    <row r="3276" spans="1:5" x14ac:dyDescent="0.3">
      <c r="A3276" s="7" t="s">
        <v>3900</v>
      </c>
      <c r="B3276" s="6">
        <v>6000</v>
      </c>
      <c r="C3276" s="6">
        <v>678840</v>
      </c>
      <c r="D3276" s="6">
        <v>1.0922641265651461E-3</v>
      </c>
      <c r="E3276" s="6">
        <v>3.9854994034484122E-2</v>
      </c>
    </row>
    <row r="3277" spans="1:5" x14ac:dyDescent="0.3">
      <c r="A3277" s="7" t="s">
        <v>4040</v>
      </c>
      <c r="B3277" s="6">
        <v>6000</v>
      </c>
      <c r="C3277" s="6">
        <v>678840</v>
      </c>
      <c r="D3277" s="6">
        <v>5.0425612232799866E-3</v>
      </c>
      <c r="E3277" s="6">
        <v>0.18399510025504648</v>
      </c>
    </row>
    <row r="3278" spans="1:5" x14ac:dyDescent="0.3">
      <c r="A3278" s="7" t="s">
        <v>3932</v>
      </c>
      <c r="B3278" s="6">
        <v>6000</v>
      </c>
      <c r="C3278" s="6">
        <v>678840</v>
      </c>
      <c r="D3278" s="6">
        <v>9.0207756139645443E-4</v>
      </c>
      <c r="E3278" s="6">
        <v>3.2915386447010045E-2</v>
      </c>
    </row>
    <row r="3279" spans="1:5" x14ac:dyDescent="0.3">
      <c r="A3279" s="7" t="s">
        <v>4041</v>
      </c>
      <c r="B3279" s="6">
        <v>6000</v>
      </c>
      <c r="C3279" s="6">
        <v>678840</v>
      </c>
      <c r="D3279" s="6">
        <v>3.7862829946427585E-4</v>
      </c>
      <c r="E3279" s="6">
        <v>1.3815549050292419E-2</v>
      </c>
    </row>
    <row r="3280" spans="1:5" x14ac:dyDescent="0.3">
      <c r="A3280" s="7" t="s">
        <v>3901</v>
      </c>
      <c r="B3280" s="6">
        <v>6000</v>
      </c>
      <c r="C3280" s="6">
        <v>678840</v>
      </c>
      <c r="D3280" s="6">
        <v>2.111245356459787E-4</v>
      </c>
      <c r="E3280" s="6">
        <v>7.7036010833427771E-3</v>
      </c>
    </row>
    <row r="3281" spans="1:5" x14ac:dyDescent="0.3">
      <c r="A3281" s="7" t="s">
        <v>4091</v>
      </c>
      <c r="B3281" s="6">
        <v>6000</v>
      </c>
      <c r="C3281" s="6">
        <v>678840</v>
      </c>
      <c r="D3281" s="6">
        <v>2.5840945230718548E-3</v>
      </c>
      <c r="E3281" s="6">
        <v>9.4289530615129374E-2</v>
      </c>
    </row>
    <row r="3282" spans="1:5" x14ac:dyDescent="0.3">
      <c r="A3282" s="7" t="s">
        <v>4042</v>
      </c>
      <c r="B3282" s="6">
        <v>6000</v>
      </c>
      <c r="C3282" s="6">
        <v>678840</v>
      </c>
      <c r="D3282" s="6">
        <v>3.597841260347174E-3</v>
      </c>
      <c r="E3282" s="6">
        <v>0.13127954904010583</v>
      </c>
    </row>
    <row r="3283" spans="1:5" x14ac:dyDescent="0.3">
      <c r="A3283" s="7" t="s">
        <v>3973</v>
      </c>
      <c r="B3283" s="6">
        <v>6000</v>
      </c>
      <c r="C3283" s="6">
        <v>678840</v>
      </c>
      <c r="D3283" s="6">
        <v>1.4621682716638856E-3</v>
      </c>
      <c r="E3283" s="6">
        <v>5.3352212461497905E-2</v>
      </c>
    </row>
    <row r="3284" spans="1:5" x14ac:dyDescent="0.3">
      <c r="A3284" s="7" t="s">
        <v>3974</v>
      </c>
      <c r="B3284" s="6">
        <v>6000</v>
      </c>
      <c r="C3284" s="6">
        <v>678840</v>
      </c>
      <c r="D3284" s="6">
        <v>3.873524538298122E-4</v>
      </c>
      <c r="E3284" s="6">
        <v>1.4133879673571046E-2</v>
      </c>
    </row>
    <row r="3285" spans="1:5" x14ac:dyDescent="0.3">
      <c r="A3285" s="7" t="s">
        <v>4043</v>
      </c>
      <c r="B3285" s="6">
        <v>6000</v>
      </c>
      <c r="C3285" s="6">
        <v>678840</v>
      </c>
      <c r="D3285" s="6">
        <v>4.1195456914062453E-3</v>
      </c>
      <c r="E3285" s="6">
        <v>0.15031572031216775</v>
      </c>
    </row>
    <row r="3286" spans="1:5" x14ac:dyDescent="0.3">
      <c r="A3286" s="7" t="s">
        <v>4044</v>
      </c>
      <c r="B3286" s="6">
        <v>6000</v>
      </c>
      <c r="C3286" s="6">
        <v>678840</v>
      </c>
      <c r="D3286" s="6">
        <v>1.7169135791375459E-3</v>
      </c>
      <c r="E3286" s="6">
        <v>6.264746666123383E-2</v>
      </c>
    </row>
    <row r="3287" spans="1:5" x14ac:dyDescent="0.3">
      <c r="A3287" s="7" t="s">
        <v>3975</v>
      </c>
      <c r="B3287" s="6">
        <v>6000</v>
      </c>
      <c r="C3287" s="6">
        <v>678840</v>
      </c>
      <c r="D3287" s="6">
        <v>4.8872712755734403E-3</v>
      </c>
      <c r="E3287" s="6">
        <v>0.17832881516068694</v>
      </c>
    </row>
    <row r="3288" spans="1:5" x14ac:dyDescent="0.3">
      <c r="A3288" s="7" t="s">
        <v>3902</v>
      </c>
      <c r="B3288" s="6">
        <v>6000</v>
      </c>
      <c r="C3288" s="6">
        <v>678840</v>
      </c>
      <c r="D3288" s="6">
        <v>3.9258694644913396E-4</v>
      </c>
      <c r="E3288" s="6">
        <v>1.4324878047538223E-2</v>
      </c>
    </row>
    <row r="3289" spans="1:5" x14ac:dyDescent="0.3">
      <c r="A3289" s="7" t="s">
        <v>3976</v>
      </c>
      <c r="B3289" s="6">
        <v>6000</v>
      </c>
      <c r="C3289" s="6">
        <v>678840</v>
      </c>
      <c r="D3289" s="6">
        <v>4.0829042430709929E-4</v>
      </c>
      <c r="E3289" s="6">
        <v>1.4897873169439751E-2</v>
      </c>
    </row>
    <row r="3290" spans="1:5" x14ac:dyDescent="0.3">
      <c r="A3290" s="7" t="s">
        <v>3977</v>
      </c>
      <c r="B3290" s="6">
        <v>6000</v>
      </c>
      <c r="C3290" s="6">
        <v>678840</v>
      </c>
      <c r="D3290" s="6">
        <v>1.5616236314309995E-3</v>
      </c>
      <c r="E3290" s="6">
        <v>5.6981181566874269E-2</v>
      </c>
    </row>
    <row r="3291" spans="1:5" x14ac:dyDescent="0.3">
      <c r="A3291" s="7" t="s">
        <v>4045</v>
      </c>
      <c r="B3291" s="6">
        <v>6000</v>
      </c>
      <c r="C3291" s="6">
        <v>678840</v>
      </c>
      <c r="D3291" s="6">
        <v>1.0538778473567862E-3</v>
      </c>
      <c r="E3291" s="6">
        <v>3.8454339292058159E-2</v>
      </c>
    </row>
    <row r="3292" spans="1:5" x14ac:dyDescent="0.3">
      <c r="A3292" s="7" t="s">
        <v>3978</v>
      </c>
      <c r="B3292" s="6">
        <v>6000</v>
      </c>
      <c r="C3292" s="6">
        <v>678840</v>
      </c>
      <c r="D3292" s="6">
        <v>2.7620672721287956E-3</v>
      </c>
      <c r="E3292" s="6">
        <v>0.10078347533001336</v>
      </c>
    </row>
    <row r="3293" spans="1:5" x14ac:dyDescent="0.3">
      <c r="A3293" s="7" t="s">
        <v>3979</v>
      </c>
      <c r="B3293" s="6">
        <v>6000</v>
      </c>
      <c r="C3293" s="6">
        <v>678840</v>
      </c>
      <c r="D3293" s="6">
        <v>8.18325679487306E-4</v>
      </c>
      <c r="E3293" s="6">
        <v>2.9859412463535229E-2</v>
      </c>
    </row>
    <row r="3294" spans="1:5" x14ac:dyDescent="0.3">
      <c r="A3294" s="7" t="s">
        <v>3903</v>
      </c>
      <c r="B3294" s="6">
        <v>6000</v>
      </c>
      <c r="C3294" s="6">
        <v>678840</v>
      </c>
      <c r="D3294" s="6">
        <v>5.9079973363411892E-3</v>
      </c>
      <c r="E3294" s="6">
        <v>0.2155734980842863</v>
      </c>
    </row>
    <row r="3295" spans="1:5" x14ac:dyDescent="0.3">
      <c r="A3295" s="7" t="s">
        <v>3980</v>
      </c>
      <c r="B3295" s="6">
        <v>6000</v>
      </c>
      <c r="C3295" s="6">
        <v>678840</v>
      </c>
      <c r="D3295" s="6">
        <v>1.6698031455636498E-3</v>
      </c>
      <c r="E3295" s="6">
        <v>6.0928481295529233E-2</v>
      </c>
    </row>
    <row r="3296" spans="1:5" x14ac:dyDescent="0.3">
      <c r="A3296" s="7" t="s">
        <v>3904</v>
      </c>
      <c r="B3296" s="6">
        <v>6000</v>
      </c>
      <c r="C3296" s="6">
        <v>678840</v>
      </c>
      <c r="D3296" s="6">
        <v>1.5912857562738229E-3</v>
      </c>
      <c r="E3296" s="6">
        <v>5.8063505686021588E-2</v>
      </c>
    </row>
    <row r="3297" spans="1:5" x14ac:dyDescent="0.3">
      <c r="A3297" s="7" t="s">
        <v>3981</v>
      </c>
      <c r="B3297" s="6">
        <v>6000</v>
      </c>
      <c r="C3297" s="6">
        <v>678840</v>
      </c>
      <c r="D3297" s="6">
        <v>1.4953200582529234E-3</v>
      </c>
      <c r="E3297" s="6">
        <v>5.45618688299567E-2</v>
      </c>
    </row>
    <row r="3298" spans="1:5" x14ac:dyDescent="0.3">
      <c r="A3298" s="7" t="s">
        <v>3982</v>
      </c>
      <c r="B3298" s="6">
        <v>6000</v>
      </c>
      <c r="C3298" s="6">
        <v>678840</v>
      </c>
      <c r="D3298" s="6">
        <v>1.5494098153192486E-2</v>
      </c>
      <c r="E3298" s="6">
        <v>0.56535518694284181</v>
      </c>
    </row>
    <row r="3299" spans="1:5" x14ac:dyDescent="0.3">
      <c r="A3299" s="7" t="s">
        <v>3905</v>
      </c>
      <c r="B3299" s="6">
        <v>6000</v>
      </c>
      <c r="C3299" s="6">
        <v>678840</v>
      </c>
      <c r="D3299" s="6">
        <v>9.4395350235102881E-4</v>
      </c>
      <c r="E3299" s="6">
        <v>3.4443373438747461E-2</v>
      </c>
    </row>
    <row r="3300" spans="1:5" x14ac:dyDescent="0.3">
      <c r="A3300" s="7" t="s">
        <v>3906</v>
      </c>
      <c r="B3300" s="6">
        <v>6000</v>
      </c>
      <c r="C3300" s="6">
        <v>678840</v>
      </c>
      <c r="D3300" s="6">
        <v>2.4427632223501666E-3</v>
      </c>
      <c r="E3300" s="6">
        <v>8.9132574518015609E-2</v>
      </c>
    </row>
    <row r="3301" spans="1:5" x14ac:dyDescent="0.3">
      <c r="A3301" s="7" t="s">
        <v>4046</v>
      </c>
      <c r="B3301" s="6">
        <v>6000</v>
      </c>
      <c r="C3301" s="6">
        <v>678840</v>
      </c>
      <c r="D3301" s="6">
        <v>4.5051533143629502E-3</v>
      </c>
      <c r="E3301" s="6">
        <v>0.16438593386108308</v>
      </c>
    </row>
    <row r="3302" spans="1:5" x14ac:dyDescent="0.3">
      <c r="A3302" s="7" t="s">
        <v>3907</v>
      </c>
      <c r="B3302" s="6">
        <v>6000</v>
      </c>
      <c r="C3302" s="6">
        <v>678840</v>
      </c>
      <c r="D3302" s="6">
        <v>1.5598788005578923E-3</v>
      </c>
      <c r="E3302" s="6">
        <v>5.6917515442218534E-2</v>
      </c>
    </row>
    <row r="3303" spans="1:5" x14ac:dyDescent="0.3">
      <c r="A3303" s="7" t="s">
        <v>4093</v>
      </c>
      <c r="B3303" s="6">
        <v>6000</v>
      </c>
      <c r="C3303" s="6">
        <v>678840</v>
      </c>
      <c r="D3303" s="6">
        <v>1.0451536929912499E-3</v>
      </c>
      <c r="E3303" s="6">
        <v>3.8136008668779531E-2</v>
      </c>
    </row>
    <row r="3304" spans="1:5" x14ac:dyDescent="0.3">
      <c r="A3304" s="7" t="s">
        <v>3983</v>
      </c>
      <c r="B3304" s="6">
        <v>6000</v>
      </c>
      <c r="C3304" s="6">
        <v>678840</v>
      </c>
      <c r="D3304" s="6">
        <v>1.1306504057735059E-3</v>
      </c>
      <c r="E3304" s="6">
        <v>4.1255648776910077E-2</v>
      </c>
    </row>
    <row r="3305" spans="1:5" x14ac:dyDescent="0.3">
      <c r="A3305" s="7" t="s">
        <v>3908</v>
      </c>
      <c r="B3305" s="6">
        <v>6000</v>
      </c>
      <c r="C3305" s="6">
        <v>678840</v>
      </c>
      <c r="D3305" s="6">
        <v>1.4115681763437751E-3</v>
      </c>
      <c r="E3305" s="6">
        <v>5.1505894846481874E-2</v>
      </c>
    </row>
    <row r="3306" spans="1:5" x14ac:dyDescent="0.3">
      <c r="A3306" s="7" t="s">
        <v>3909</v>
      </c>
      <c r="B3306" s="6">
        <v>6000</v>
      </c>
      <c r="C3306" s="6">
        <v>678840</v>
      </c>
      <c r="D3306" s="6">
        <v>4.1108215370407085E-3</v>
      </c>
      <c r="E3306" s="6">
        <v>0.14999738968888912</v>
      </c>
    </row>
    <row r="3307" spans="1:5" x14ac:dyDescent="0.3">
      <c r="A3307" s="7" t="s">
        <v>3984</v>
      </c>
      <c r="B3307" s="6">
        <v>6000</v>
      </c>
      <c r="C3307" s="6">
        <v>678840</v>
      </c>
      <c r="D3307" s="6">
        <v>1.4761269186487436E-3</v>
      </c>
      <c r="E3307" s="6">
        <v>5.3861541458743716E-2</v>
      </c>
    </row>
    <row r="3308" spans="1:5" x14ac:dyDescent="0.3">
      <c r="A3308" s="7" t="s">
        <v>3910</v>
      </c>
      <c r="B3308" s="6">
        <v>6000</v>
      </c>
      <c r="C3308" s="6">
        <v>678840</v>
      </c>
      <c r="D3308" s="6">
        <v>1.0189812298946411E-3</v>
      </c>
      <c r="E3308" s="6">
        <v>3.7181016798943652E-2</v>
      </c>
    </row>
    <row r="3309" spans="1:5" x14ac:dyDescent="0.3">
      <c r="A3309" s="7" t="s">
        <v>4047</v>
      </c>
      <c r="B3309" s="6">
        <v>6000</v>
      </c>
      <c r="C3309" s="6">
        <v>678840</v>
      </c>
      <c r="D3309" s="6">
        <v>7.9040838551758968E-4</v>
      </c>
      <c r="E3309" s="6">
        <v>2.8840754469043623E-2</v>
      </c>
    </row>
    <row r="3310" spans="1:5" x14ac:dyDescent="0.3">
      <c r="A3310" s="7" t="s">
        <v>4094</v>
      </c>
      <c r="B3310" s="6">
        <v>6000</v>
      </c>
      <c r="C3310" s="6">
        <v>678840</v>
      </c>
      <c r="D3310" s="6">
        <v>6.4593638922430842E-3</v>
      </c>
      <c r="E3310" s="6">
        <v>0.23569199347549555</v>
      </c>
    </row>
    <row r="3311" spans="1:5" x14ac:dyDescent="0.3">
      <c r="A3311" s="7" t="s">
        <v>3911</v>
      </c>
      <c r="B3311" s="6">
        <v>6000</v>
      </c>
      <c r="C3311" s="6">
        <v>678840</v>
      </c>
      <c r="D3311" s="6">
        <v>8.72415436553631E-4</v>
      </c>
      <c r="E3311" s="6">
        <v>3.1833062327862711E-2</v>
      </c>
    </row>
    <row r="3312" spans="1:5" x14ac:dyDescent="0.3">
      <c r="A3312" s="7" t="s">
        <v>4048</v>
      </c>
      <c r="B3312" s="6">
        <v>6000</v>
      </c>
      <c r="C3312" s="6">
        <v>678840</v>
      </c>
      <c r="D3312" s="6">
        <v>2.8091777057026915E-4</v>
      </c>
      <c r="E3312" s="6">
        <v>1.0250246069571794E-2</v>
      </c>
    </row>
    <row r="3313" spans="1:5" x14ac:dyDescent="0.3">
      <c r="A3313" s="7" t="s">
        <v>3985</v>
      </c>
      <c r="B3313" s="6">
        <v>6000</v>
      </c>
      <c r="C3313" s="6">
        <v>678840</v>
      </c>
      <c r="D3313" s="6">
        <v>1.2800079285114875E-2</v>
      </c>
      <c r="E3313" s="6">
        <v>0.46705469047440179</v>
      </c>
    </row>
    <row r="3314" spans="1:5" x14ac:dyDescent="0.3">
      <c r="A3314" s="7" t="s">
        <v>3912</v>
      </c>
      <c r="B3314" s="6">
        <v>6000</v>
      </c>
      <c r="C3314" s="6">
        <v>678840</v>
      </c>
      <c r="D3314" s="6">
        <v>9.701259654476377E-4</v>
      </c>
      <c r="E3314" s="6">
        <v>3.5398365308583341E-2</v>
      </c>
    </row>
    <row r="3315" spans="1:5" x14ac:dyDescent="0.3">
      <c r="A3315" s="7" t="s">
        <v>4049</v>
      </c>
      <c r="B3315" s="6">
        <v>6000</v>
      </c>
      <c r="C3315" s="6">
        <v>678840</v>
      </c>
      <c r="D3315" s="6">
        <v>5.0994427097432841E-2</v>
      </c>
      <c r="E3315" s="6">
        <v>1.8607061591882315</v>
      </c>
    </row>
    <row r="3316" spans="1:5" x14ac:dyDescent="0.3">
      <c r="A3316" s="7" t="s">
        <v>4050</v>
      </c>
      <c r="B3316" s="6">
        <v>6000</v>
      </c>
      <c r="C3316" s="6">
        <v>678840</v>
      </c>
      <c r="D3316" s="6">
        <v>1.763326080362199E-2</v>
      </c>
      <c r="E3316" s="6">
        <v>0.64340985577076115</v>
      </c>
    </row>
    <row r="3317" spans="1:5" x14ac:dyDescent="0.3">
      <c r="A3317" s="7" t="s">
        <v>3913</v>
      </c>
      <c r="B3317" s="6">
        <v>6000</v>
      </c>
      <c r="C3317" s="6">
        <v>678840</v>
      </c>
      <c r="D3317" s="6">
        <v>6.4733225392279417E-4</v>
      </c>
      <c r="E3317" s="6">
        <v>2.3620132247274134E-2</v>
      </c>
    </row>
    <row r="3318" spans="1:5" x14ac:dyDescent="0.3">
      <c r="A3318" s="7" t="s">
        <v>4051</v>
      </c>
      <c r="B3318" s="6">
        <v>6000</v>
      </c>
      <c r="C3318" s="6">
        <v>678840</v>
      </c>
      <c r="D3318" s="6">
        <v>1.8844173429558428E-3</v>
      </c>
      <c r="E3318" s="6">
        <v>6.8759414628183468E-2</v>
      </c>
    </row>
    <row r="3319" spans="1:5" x14ac:dyDescent="0.3">
      <c r="A3319" s="7" t="s">
        <v>3986</v>
      </c>
      <c r="B3319" s="6">
        <v>6000</v>
      </c>
      <c r="C3319" s="6">
        <v>678840</v>
      </c>
      <c r="D3319" s="6">
        <v>9.8408461243249586E-4</v>
      </c>
      <c r="E3319" s="6">
        <v>3.5907694305829144E-2</v>
      </c>
    </row>
    <row r="3320" spans="1:5" x14ac:dyDescent="0.3">
      <c r="A3320" s="7" t="s">
        <v>4095</v>
      </c>
      <c r="B3320" s="6">
        <v>6000</v>
      </c>
      <c r="C3320" s="6">
        <v>678840</v>
      </c>
      <c r="D3320" s="6">
        <v>6.171466798180386E-3</v>
      </c>
      <c r="E3320" s="6">
        <v>0.22518708290730086</v>
      </c>
    </row>
    <row r="3321" spans="1:5" x14ac:dyDescent="0.3">
      <c r="A3321" s="7" t="s">
        <v>4096</v>
      </c>
      <c r="B3321" s="6">
        <v>6000</v>
      </c>
      <c r="C3321" s="6">
        <v>678840</v>
      </c>
      <c r="D3321" s="6">
        <v>2.9121227272160201E-3</v>
      </c>
      <c r="E3321" s="6">
        <v>0.10625876205040574</v>
      </c>
    </row>
    <row r="3322" spans="1:5" x14ac:dyDescent="0.3">
      <c r="A3322" s="7" t="s">
        <v>3914</v>
      </c>
      <c r="B3322" s="6">
        <v>6000</v>
      </c>
      <c r="C3322" s="6">
        <v>678840</v>
      </c>
      <c r="D3322" s="6">
        <v>4.9919611279598767E-3</v>
      </c>
      <c r="E3322" s="6">
        <v>0.18214878264003045</v>
      </c>
    </row>
    <row r="3323" spans="1:5" x14ac:dyDescent="0.3">
      <c r="A3323" s="7" t="s">
        <v>3987</v>
      </c>
      <c r="B3323" s="6">
        <v>6000</v>
      </c>
      <c r="C3323" s="6">
        <v>678840</v>
      </c>
      <c r="D3323" s="6">
        <v>1.3016438313380174E-3</v>
      </c>
      <c r="E3323" s="6">
        <v>4.7494928993171176E-2</v>
      </c>
    </row>
    <row r="3324" spans="1:5" x14ac:dyDescent="0.3">
      <c r="A3324" s="7" t="s">
        <v>4097</v>
      </c>
      <c r="B3324" s="6">
        <v>6000</v>
      </c>
      <c r="C3324" s="6">
        <v>678840</v>
      </c>
      <c r="D3324" s="6">
        <v>1.3696922353892006E-3</v>
      </c>
      <c r="E3324" s="6">
        <v>4.9977907854744458E-2</v>
      </c>
    </row>
    <row r="3325" spans="1:5" x14ac:dyDescent="0.3">
      <c r="A3325" s="7" t="s">
        <v>3915</v>
      </c>
      <c r="B3325" s="6">
        <v>6000</v>
      </c>
      <c r="C3325" s="6">
        <v>678840</v>
      </c>
      <c r="D3325" s="6">
        <v>4.7459399748517528E-4</v>
      </c>
      <c r="E3325" s="6">
        <v>1.7317185906357318E-2</v>
      </c>
    </row>
    <row r="3326" spans="1:5" x14ac:dyDescent="0.3">
      <c r="A3326" s="7" t="s">
        <v>4053</v>
      </c>
      <c r="B3326" s="6">
        <v>6000</v>
      </c>
      <c r="C3326" s="6">
        <v>678840</v>
      </c>
      <c r="D3326" s="6">
        <v>7.952939119622901E-3</v>
      </c>
      <c r="E3326" s="6">
        <v>0.2901901961807965</v>
      </c>
    </row>
    <row r="3327" spans="1:5" x14ac:dyDescent="0.3">
      <c r="A3327" s="7" t="s">
        <v>4054</v>
      </c>
      <c r="B3327" s="6">
        <v>6000</v>
      </c>
      <c r="C3327" s="6">
        <v>678840</v>
      </c>
      <c r="D3327" s="6">
        <v>1.2039333024440108E-4</v>
      </c>
      <c r="E3327" s="6">
        <v>4.3929626012450549E-3</v>
      </c>
    </row>
    <row r="3328" spans="1:5" x14ac:dyDescent="0.3">
      <c r="A3328" s="7" t="s">
        <v>4055</v>
      </c>
      <c r="B3328" s="6">
        <v>6000</v>
      </c>
      <c r="C3328" s="6">
        <v>678840</v>
      </c>
      <c r="D3328" s="6">
        <v>5.1158441199504918E-3</v>
      </c>
      <c r="E3328" s="6">
        <v>0.18666907749058695</v>
      </c>
    </row>
    <row r="3329" spans="1:5" x14ac:dyDescent="0.3">
      <c r="A3329" s="7" t="s">
        <v>4056</v>
      </c>
      <c r="B3329" s="6">
        <v>6000</v>
      </c>
      <c r="C3329" s="6">
        <v>678840</v>
      </c>
      <c r="D3329" s="6">
        <v>9.9106393592492473E-4</v>
      </c>
      <c r="E3329" s="6">
        <v>3.6162358804452045E-2</v>
      </c>
    </row>
    <row r="3330" spans="1:5" x14ac:dyDescent="0.3">
      <c r="A3330" s="7" t="s">
        <v>3916</v>
      </c>
      <c r="B3330" s="6">
        <v>6000</v>
      </c>
      <c r="C3330" s="6">
        <v>678840</v>
      </c>
      <c r="D3330" s="6">
        <v>5.4560861402064087E-3</v>
      </c>
      <c r="E3330" s="6">
        <v>0.19908397179845341</v>
      </c>
    </row>
    <row r="3331" spans="1:5" x14ac:dyDescent="0.3">
      <c r="A3331" s="7" t="s">
        <v>3917</v>
      </c>
      <c r="B3331" s="6">
        <v>6000</v>
      </c>
      <c r="C3331" s="6">
        <v>678840</v>
      </c>
      <c r="D3331" s="6">
        <v>2.2298938558310806E-3</v>
      </c>
      <c r="E3331" s="6">
        <v>8.1365307310017093E-2</v>
      </c>
    </row>
    <row r="3332" spans="1:5" x14ac:dyDescent="0.3">
      <c r="A3332" s="7" t="s">
        <v>4057</v>
      </c>
      <c r="B3332" s="6">
        <v>6000</v>
      </c>
      <c r="C3332" s="6">
        <v>678840</v>
      </c>
      <c r="D3332" s="6">
        <v>4.6883605560392129E-3</v>
      </c>
      <c r="E3332" s="6">
        <v>0.17107087694993423</v>
      </c>
    </row>
    <row r="3333" spans="1:5" x14ac:dyDescent="0.3">
      <c r="A3333" s="7" t="s">
        <v>3918</v>
      </c>
      <c r="B3333" s="6">
        <v>6000</v>
      </c>
      <c r="C3333" s="6">
        <v>678840</v>
      </c>
      <c r="D3333" s="6">
        <v>2.3956527887762707E-3</v>
      </c>
      <c r="E3333" s="6">
        <v>8.7413589152311011E-2</v>
      </c>
    </row>
    <row r="3334" spans="1:5" x14ac:dyDescent="0.3">
      <c r="A3334" s="7" t="s">
        <v>3919</v>
      </c>
      <c r="B3334" s="6">
        <v>6000</v>
      </c>
      <c r="C3334" s="6">
        <v>678840</v>
      </c>
      <c r="D3334" s="6">
        <v>9.4459908977407844E-2</v>
      </c>
      <c r="E3334" s="6">
        <v>3.4466929904870076</v>
      </c>
    </row>
    <row r="3335" spans="1:5" x14ac:dyDescent="0.3">
      <c r="A3335" s="7" t="s">
        <v>4058</v>
      </c>
      <c r="B3335" s="6">
        <v>6000</v>
      </c>
      <c r="C3335" s="6">
        <v>678840</v>
      </c>
      <c r="D3335" s="6">
        <v>1.694056294699841E-2</v>
      </c>
      <c r="E3335" s="6">
        <v>0.61813440428243827</v>
      </c>
    </row>
    <row r="3336" spans="1:5" x14ac:dyDescent="0.3">
      <c r="A3336" s="7" t="s">
        <v>3920</v>
      </c>
      <c r="B3336" s="6">
        <v>6000</v>
      </c>
      <c r="C3336" s="6">
        <v>678840</v>
      </c>
      <c r="D3336" s="6">
        <v>3.9066763248871601E-3</v>
      </c>
      <c r="E3336" s="6">
        <v>0.14254845310416925</v>
      </c>
    </row>
    <row r="3337" spans="1:5" x14ac:dyDescent="0.3">
      <c r="A3337" s="7" t="s">
        <v>4060</v>
      </c>
      <c r="B3337" s="6">
        <v>6000</v>
      </c>
      <c r="C3337" s="6">
        <v>678840</v>
      </c>
      <c r="D3337" s="6">
        <v>2.1234591725715381E-3</v>
      </c>
      <c r="E3337" s="6">
        <v>7.7481673706017856E-2</v>
      </c>
    </row>
    <row r="3338" spans="1:5" x14ac:dyDescent="0.3">
      <c r="A3338" s="7" t="s">
        <v>4098</v>
      </c>
      <c r="B3338" s="6">
        <v>6000</v>
      </c>
      <c r="C3338" s="6">
        <v>678840</v>
      </c>
      <c r="D3338" s="6">
        <v>1.5337063374612834E-2</v>
      </c>
      <c r="E3338" s="6">
        <v>0.5596252357238265</v>
      </c>
    </row>
    <row r="3339" spans="1:5" x14ac:dyDescent="0.3">
      <c r="A3339" s="7" t="s">
        <v>4059</v>
      </c>
      <c r="B3339" s="6">
        <v>6000</v>
      </c>
      <c r="C3339" s="6">
        <v>678840</v>
      </c>
      <c r="D3339" s="6">
        <v>1.0313695290937026E-2</v>
      </c>
      <c r="E3339" s="6">
        <v>0.376330462839993</v>
      </c>
    </row>
    <row r="3340" spans="1:5" x14ac:dyDescent="0.3">
      <c r="A3340" s="7" t="s">
        <v>4099</v>
      </c>
      <c r="B3340" s="6">
        <v>6000</v>
      </c>
      <c r="C3340" s="6">
        <v>678840</v>
      </c>
      <c r="D3340" s="6">
        <v>3.8087913129058425E-2</v>
      </c>
      <c r="E3340" s="6">
        <v>1.3897678351098306</v>
      </c>
    </row>
    <row r="3341" spans="1:5" x14ac:dyDescent="0.3">
      <c r="A3341" s="7" t="s">
        <v>3988</v>
      </c>
      <c r="B3341" s="6">
        <v>6000</v>
      </c>
      <c r="C3341" s="6">
        <v>678840</v>
      </c>
      <c r="D3341" s="6">
        <v>3.2837717031878673E-3</v>
      </c>
      <c r="E3341" s="6">
        <v>0.11981964660207527</v>
      </c>
    </row>
    <row r="3342" spans="1:5" x14ac:dyDescent="0.3">
      <c r="A3342" s="7" t="s">
        <v>4061</v>
      </c>
      <c r="B3342" s="6">
        <v>6000</v>
      </c>
      <c r="C3342" s="6">
        <v>678840</v>
      </c>
      <c r="D3342" s="6">
        <v>5.6288243966440268E-3</v>
      </c>
      <c r="E3342" s="6">
        <v>0.20538691813937024</v>
      </c>
    </row>
    <row r="3343" spans="1:5" x14ac:dyDescent="0.3">
      <c r="A3343" s="7" t="s">
        <v>3989</v>
      </c>
      <c r="B3343" s="6">
        <v>6000</v>
      </c>
      <c r="C3343" s="6">
        <v>678840</v>
      </c>
      <c r="D3343" s="6">
        <v>0.10584318559355961</v>
      </c>
      <c r="E3343" s="6">
        <v>3.86205078774096</v>
      </c>
    </row>
    <row r="3344" spans="1:5" x14ac:dyDescent="0.3">
      <c r="A3344" s="7" t="s">
        <v>3921</v>
      </c>
      <c r="B3344" s="6">
        <v>6000</v>
      </c>
      <c r="C3344" s="6">
        <v>678840</v>
      </c>
      <c r="D3344" s="6">
        <v>5.6358037201364563E-4</v>
      </c>
      <c r="E3344" s="6">
        <v>2.0564158263799315E-2</v>
      </c>
    </row>
    <row r="3345" spans="1:5" x14ac:dyDescent="0.3">
      <c r="A3345" s="7" t="s">
        <v>4062</v>
      </c>
      <c r="B3345" s="6">
        <v>6000</v>
      </c>
      <c r="C3345" s="6">
        <v>678840</v>
      </c>
      <c r="D3345" s="6">
        <v>1.3838253654613693E-2</v>
      </c>
      <c r="E3345" s="6">
        <v>0.50493603464455838</v>
      </c>
    </row>
    <row r="3346" spans="1:5" x14ac:dyDescent="0.3">
      <c r="A3346" s="7" t="s">
        <v>4100</v>
      </c>
      <c r="B3346" s="6">
        <v>6000</v>
      </c>
      <c r="C3346" s="6">
        <v>678840</v>
      </c>
      <c r="D3346" s="6">
        <v>2.5334944277517445E-3</v>
      </c>
      <c r="E3346" s="6">
        <v>9.2443213000113322E-2</v>
      </c>
    </row>
    <row r="3347" spans="1:5" x14ac:dyDescent="0.3">
      <c r="A3347" s="7" t="s">
        <v>4063</v>
      </c>
      <c r="B3347" s="6">
        <v>6000</v>
      </c>
      <c r="C3347" s="6">
        <v>678840</v>
      </c>
      <c r="D3347" s="6">
        <v>3.1707066626105167E-2</v>
      </c>
      <c r="E3347" s="6">
        <v>1.1569408172438427</v>
      </c>
    </row>
    <row r="3348" spans="1:5" x14ac:dyDescent="0.3">
      <c r="A3348" s="7" t="s">
        <v>3922</v>
      </c>
      <c r="B3348" s="6">
        <v>6000</v>
      </c>
      <c r="C3348" s="6">
        <v>678840</v>
      </c>
      <c r="D3348" s="6">
        <v>1.7186584100106529E-3</v>
      </c>
      <c r="E3348" s="6">
        <v>6.2711132785889551E-2</v>
      </c>
    </row>
    <row r="3349" spans="1:5" x14ac:dyDescent="0.3">
      <c r="A3349" s="7" t="s">
        <v>4064</v>
      </c>
      <c r="B3349" s="6">
        <v>6000</v>
      </c>
      <c r="C3349" s="6">
        <v>678840</v>
      </c>
      <c r="D3349" s="6">
        <v>7.6842351651643815E-3</v>
      </c>
      <c r="E3349" s="6">
        <v>0.28038561298381481</v>
      </c>
    </row>
    <row r="3350" spans="1:5" x14ac:dyDescent="0.3">
      <c r="A3350" s="7" t="s">
        <v>3990</v>
      </c>
      <c r="B3350" s="6">
        <v>6000</v>
      </c>
      <c r="C3350" s="6">
        <v>678840</v>
      </c>
      <c r="D3350" s="6">
        <v>6.7804127728948206E-3</v>
      </c>
      <c r="E3350" s="6">
        <v>0.24740656041214903</v>
      </c>
    </row>
    <row r="3351" spans="1:5" x14ac:dyDescent="0.3">
      <c r="A3351" s="7" t="s">
        <v>3991</v>
      </c>
      <c r="B3351" s="6">
        <v>6000</v>
      </c>
      <c r="C3351" s="6">
        <v>678840</v>
      </c>
      <c r="D3351" s="6">
        <v>5.3496514569468653E-3</v>
      </c>
      <c r="E3351" s="6">
        <v>0.19520033819445418</v>
      </c>
    </row>
    <row r="3352" spans="1:5" x14ac:dyDescent="0.3">
      <c r="A3352" s="7" t="s">
        <v>3992</v>
      </c>
      <c r="B3352" s="6">
        <v>6000</v>
      </c>
      <c r="C3352" s="6">
        <v>678840</v>
      </c>
      <c r="D3352" s="6">
        <v>1.4970648891260308E-3</v>
      </c>
      <c r="E3352" s="6">
        <v>5.462553495461242E-2</v>
      </c>
    </row>
    <row r="3353" spans="1:5" x14ac:dyDescent="0.3">
      <c r="A3353" s="7" t="s">
        <v>3923</v>
      </c>
      <c r="B3353" s="6">
        <v>6000</v>
      </c>
      <c r="C3353" s="6">
        <v>678840</v>
      </c>
      <c r="D3353" s="6">
        <v>2.4483466811441101E-2</v>
      </c>
      <c r="E3353" s="6">
        <v>0.89336306116913922</v>
      </c>
    </row>
    <row r="3354" spans="1:5" x14ac:dyDescent="0.3">
      <c r="A3354" s="7" t="s">
        <v>3924</v>
      </c>
      <c r="B3354" s="6">
        <v>6000</v>
      </c>
      <c r="C3354" s="6">
        <v>678840</v>
      </c>
      <c r="D3354" s="6">
        <v>4.048007625608848E-4</v>
      </c>
      <c r="E3354" s="6">
        <v>1.47705409201283E-2</v>
      </c>
    </row>
    <row r="3355" spans="1:5" x14ac:dyDescent="0.3">
      <c r="A3355" s="7" t="s">
        <v>3993</v>
      </c>
      <c r="B3355" s="6">
        <v>6000</v>
      </c>
      <c r="C3355" s="6">
        <v>678840</v>
      </c>
      <c r="D3355" s="6">
        <v>3.6990414509873956E-4</v>
      </c>
      <c r="E3355" s="6">
        <v>1.3497218427013791E-2</v>
      </c>
    </row>
    <row r="3356" spans="1:5" x14ac:dyDescent="0.3">
      <c r="A3356" s="7" t="s">
        <v>4065</v>
      </c>
      <c r="B3356" s="6">
        <v>6000</v>
      </c>
      <c r="C3356" s="6">
        <v>678840</v>
      </c>
      <c r="D3356" s="6">
        <v>1.012001906402212E-3</v>
      </c>
      <c r="E3356" s="6">
        <v>3.692635230032075E-2</v>
      </c>
    </row>
    <row r="3357" spans="1:5" x14ac:dyDescent="0.3">
      <c r="A3357" s="7" t="s">
        <v>3994</v>
      </c>
      <c r="B3357" s="6">
        <v>6000</v>
      </c>
      <c r="C3357" s="6">
        <v>678840</v>
      </c>
      <c r="D3357" s="6">
        <v>4.6569536003232817E-3</v>
      </c>
      <c r="E3357" s="6">
        <v>0.16992488670613118</v>
      </c>
    </row>
    <row r="3358" spans="1:5" x14ac:dyDescent="0.3">
      <c r="A3358" s="7" t="s">
        <v>4066</v>
      </c>
      <c r="B3358" s="6">
        <v>6000</v>
      </c>
      <c r="C3358" s="6">
        <v>678840</v>
      </c>
      <c r="D3358" s="6">
        <v>4.1736354484725709E-3</v>
      </c>
      <c r="E3358" s="6">
        <v>0.15228937017649524</v>
      </c>
    </row>
    <row r="3359" spans="1:5" x14ac:dyDescent="0.3">
      <c r="A3359" s="7" t="s">
        <v>3995</v>
      </c>
      <c r="B3359" s="6">
        <v>6000</v>
      </c>
      <c r="C3359" s="6">
        <v>678840</v>
      </c>
      <c r="D3359" s="6">
        <v>4.342884043163975E-3</v>
      </c>
      <c r="E3359" s="6">
        <v>0.1584649842681006</v>
      </c>
    </row>
    <row r="3360" spans="1:5" x14ac:dyDescent="0.3">
      <c r="A3360" s="7" t="s">
        <v>4067</v>
      </c>
      <c r="B3360" s="6">
        <v>6000</v>
      </c>
      <c r="C3360" s="6">
        <v>678840</v>
      </c>
      <c r="D3360" s="6">
        <v>1.0817951413265026E-3</v>
      </c>
      <c r="E3360" s="6">
        <v>3.9472997286549766E-2</v>
      </c>
    </row>
    <row r="3361" spans="1:5" x14ac:dyDescent="0.3">
      <c r="A3361" s="7" t="s">
        <v>3925</v>
      </c>
      <c r="B3361" s="6">
        <v>6000</v>
      </c>
      <c r="C3361" s="6">
        <v>678840</v>
      </c>
      <c r="D3361" s="6">
        <v>6.5256674654211603E-4</v>
      </c>
      <c r="E3361" s="6">
        <v>2.3811130621241312E-2</v>
      </c>
    </row>
    <row r="3362" spans="1:5" x14ac:dyDescent="0.3">
      <c r="A3362" s="7" t="s">
        <v>3996</v>
      </c>
      <c r="B3362" s="6">
        <v>6000</v>
      </c>
      <c r="C3362" s="6">
        <v>678840</v>
      </c>
      <c r="D3362" s="6">
        <v>1.3417749414194845E-3</v>
      </c>
      <c r="E3362" s="6">
        <v>4.8959249860252858E-2</v>
      </c>
    </row>
    <row r="3363" spans="1:5" x14ac:dyDescent="0.3">
      <c r="A3363" s="7" t="s">
        <v>4068</v>
      </c>
      <c r="B3363" s="6">
        <v>6000</v>
      </c>
      <c r="C3363" s="6">
        <v>678840</v>
      </c>
      <c r="D3363" s="6">
        <v>3.9694902363190208E-3</v>
      </c>
      <c r="E3363" s="6">
        <v>0.14484043359177537</v>
      </c>
    </row>
    <row r="3364" spans="1:5" x14ac:dyDescent="0.3">
      <c r="A3364" s="7" t="s">
        <v>3997</v>
      </c>
      <c r="B3364" s="6">
        <v>6000</v>
      </c>
      <c r="C3364" s="6">
        <v>678840</v>
      </c>
      <c r="D3364" s="6">
        <v>1.4363447747418981E-2</v>
      </c>
      <c r="E3364" s="6">
        <v>0.5240995381659318</v>
      </c>
    </row>
    <row r="3365" spans="1:5" x14ac:dyDescent="0.3">
      <c r="A3365" s="7" t="s">
        <v>4069</v>
      </c>
      <c r="B3365" s="6">
        <v>6000</v>
      </c>
      <c r="C3365" s="6">
        <v>678840</v>
      </c>
      <c r="D3365" s="6">
        <v>1.4168026689630967E-3</v>
      </c>
      <c r="E3365" s="6">
        <v>5.1696893220449049E-2</v>
      </c>
    </row>
    <row r="3366" spans="1:5" x14ac:dyDescent="0.3">
      <c r="A3366" s="7" t="s">
        <v>3926</v>
      </c>
      <c r="B3366" s="6">
        <v>6000</v>
      </c>
      <c r="C3366" s="6">
        <v>678840</v>
      </c>
      <c r="D3366" s="6">
        <v>2.3241147229788729E-3</v>
      </c>
      <c r="E3366" s="6">
        <v>8.4803278041426275E-2</v>
      </c>
    </row>
    <row r="3367" spans="1:5" x14ac:dyDescent="0.3">
      <c r="A3367" s="7" t="s">
        <v>3927</v>
      </c>
      <c r="B3367" s="6">
        <v>6000</v>
      </c>
      <c r="C3367" s="6">
        <v>678840</v>
      </c>
      <c r="D3367" s="6">
        <v>1.2269650699690266E-2</v>
      </c>
      <c r="E3367" s="6">
        <v>0.44770018857906124</v>
      </c>
    </row>
    <row r="3368" spans="1:5" x14ac:dyDescent="0.3">
      <c r="A3368" s="7" t="s">
        <v>3998</v>
      </c>
      <c r="B3368" s="6">
        <v>6000</v>
      </c>
      <c r="C3368" s="6">
        <v>678840</v>
      </c>
      <c r="D3368" s="6">
        <v>2.3487168382896856E-2</v>
      </c>
      <c r="E3368" s="6">
        <v>0.85700970399071996</v>
      </c>
    </row>
    <row r="3369" spans="1:5" x14ac:dyDescent="0.3">
      <c r="A3369" s="7" t="s">
        <v>4101</v>
      </c>
      <c r="B3369" s="6">
        <v>6000</v>
      </c>
      <c r="C3369" s="6">
        <v>678840</v>
      </c>
      <c r="D3369" s="6">
        <v>3.6693793261445718E-3</v>
      </c>
      <c r="E3369" s="6">
        <v>0.13388986015099058</v>
      </c>
    </row>
    <row r="3370" spans="1:5" x14ac:dyDescent="0.3">
      <c r="A3370" s="7" t="s">
        <v>3928</v>
      </c>
      <c r="B3370" s="6">
        <v>6000</v>
      </c>
      <c r="C3370" s="6">
        <v>678840</v>
      </c>
      <c r="D3370" s="6">
        <v>7.3980829019747911E-4</v>
      </c>
      <c r="E3370" s="6">
        <v>2.6994436854027581E-2</v>
      </c>
    </row>
    <row r="3371" spans="1:5" x14ac:dyDescent="0.3">
      <c r="A3371" s="7" t="s">
        <v>3999</v>
      </c>
      <c r="B3371" s="6">
        <v>6000</v>
      </c>
      <c r="C3371" s="6">
        <v>678840</v>
      </c>
      <c r="D3371" s="6">
        <v>7.031668418622266E-4</v>
      </c>
      <c r="E3371" s="6">
        <v>2.5657448236257346E-2</v>
      </c>
    </row>
    <row r="3372" spans="1:5" x14ac:dyDescent="0.3">
      <c r="A3372" s="7" t="s">
        <v>3929</v>
      </c>
      <c r="B3372" s="6">
        <v>6000</v>
      </c>
      <c r="C3372" s="6">
        <v>678840</v>
      </c>
      <c r="D3372" s="6">
        <v>4.1746823469964348E-2</v>
      </c>
      <c r="E3372" s="6">
        <v>1.5232756985128868</v>
      </c>
    </row>
    <row r="3373" spans="1:5" x14ac:dyDescent="0.3">
      <c r="A3373" s="7" t="s">
        <v>4102</v>
      </c>
      <c r="B3373" s="6">
        <v>6000</v>
      </c>
      <c r="C3373" s="6">
        <v>678840</v>
      </c>
      <c r="D3373" s="6">
        <v>1.6418858515939337E-3</v>
      </c>
      <c r="E3373" s="6">
        <v>5.9909823301037633E-2</v>
      </c>
    </row>
    <row r="3374" spans="1:5" x14ac:dyDescent="0.3">
      <c r="A3374" s="7" t="s">
        <v>3930</v>
      </c>
      <c r="B3374" s="6">
        <v>6000</v>
      </c>
      <c r="C3374" s="6">
        <v>678840</v>
      </c>
      <c r="D3374" s="6">
        <v>5.0076646058178423E-4</v>
      </c>
      <c r="E3374" s="6">
        <v>1.8272177776193197E-2</v>
      </c>
    </row>
    <row r="3375" spans="1:5" x14ac:dyDescent="0.3">
      <c r="A3375" s="7" t="s">
        <v>4103</v>
      </c>
      <c r="B3375" s="6">
        <v>6000</v>
      </c>
      <c r="C3375" s="6">
        <v>678840</v>
      </c>
      <c r="D3375" s="6">
        <v>1.2896044983135773E-2</v>
      </c>
      <c r="E3375" s="6">
        <v>0.47055632733046665</v>
      </c>
    </row>
    <row r="3376" spans="1:5" x14ac:dyDescent="0.3">
      <c r="A3376" s="7" t="s">
        <v>4000</v>
      </c>
      <c r="B3376" s="6">
        <v>6000</v>
      </c>
      <c r="C3376" s="6">
        <v>678840</v>
      </c>
      <c r="D3376" s="6">
        <v>1.4133130072168823E-3</v>
      </c>
      <c r="E3376" s="6">
        <v>5.1569560971137594E-2</v>
      </c>
    </row>
    <row r="3377" spans="1:5" x14ac:dyDescent="0.3">
      <c r="A3377" s="7" t="s">
        <v>3931</v>
      </c>
      <c r="B3377" s="6">
        <v>6000</v>
      </c>
      <c r="C3377" s="6">
        <v>678840</v>
      </c>
      <c r="D3377" s="6">
        <v>7.6249109154787346E-4</v>
      </c>
      <c r="E3377" s="6">
        <v>2.7822096474552017E-2</v>
      </c>
    </row>
    <row r="3378" spans="1:5" x14ac:dyDescent="0.3">
      <c r="A3378" s="7" t="s">
        <v>4001</v>
      </c>
      <c r="B3378" s="6">
        <v>6000</v>
      </c>
      <c r="C3378" s="6">
        <v>678840</v>
      </c>
      <c r="D3378" s="6">
        <v>4.4004634619765146E-3</v>
      </c>
      <c r="E3378" s="6">
        <v>0.16056596638173953</v>
      </c>
    </row>
    <row r="3379" spans="1:5" x14ac:dyDescent="0.3">
      <c r="A3379" s="7" t="s">
        <v>4070</v>
      </c>
      <c r="B3379" s="6">
        <v>6000</v>
      </c>
      <c r="C3379" s="6">
        <v>678840</v>
      </c>
      <c r="D3379" s="6">
        <v>8.0785669424866227E-4</v>
      </c>
      <c r="E3379" s="6">
        <v>2.9477415715600874E-2</v>
      </c>
    </row>
    <row r="3380" spans="1:5" x14ac:dyDescent="0.3">
      <c r="A3380" s="7" t="s">
        <v>4104</v>
      </c>
      <c r="B3380" s="6">
        <v>6000</v>
      </c>
      <c r="C3380" s="6">
        <v>678840</v>
      </c>
      <c r="D3380" s="6">
        <v>9.1429137750820527E-4</v>
      </c>
      <c r="E3380" s="6">
        <v>3.3361049319600128E-2</v>
      </c>
    </row>
    <row r="3381" spans="1:5" x14ac:dyDescent="0.3">
      <c r="A3381" s="7" t="s">
        <v>4071</v>
      </c>
      <c r="B3381" s="6">
        <v>6000</v>
      </c>
      <c r="C3381" s="6">
        <v>678840</v>
      </c>
      <c r="D3381" s="6">
        <v>4.3899944767378709E-3</v>
      </c>
      <c r="E3381" s="6">
        <v>0.16018396963380518</v>
      </c>
    </row>
    <row r="3382" spans="1:5" x14ac:dyDescent="0.3">
      <c r="A3382" s="7" t="s">
        <v>4002</v>
      </c>
      <c r="B3382" s="6">
        <v>6000</v>
      </c>
      <c r="C3382" s="6">
        <v>678840</v>
      </c>
      <c r="D3382" s="6">
        <v>5.6183554114053831E-4</v>
      </c>
      <c r="E3382" s="6">
        <v>2.0500492139143588E-2</v>
      </c>
    </row>
    <row r="3383" spans="1:5" x14ac:dyDescent="0.3">
      <c r="A3383" s="5" t="s">
        <v>8023</v>
      </c>
      <c r="B3383" s="6">
        <v>70875717</v>
      </c>
      <c r="C3383" s="6">
        <v>6393845348</v>
      </c>
      <c r="D3383" s="6">
        <v>16.932102262094709</v>
      </c>
      <c r="E3383" s="6">
        <v>99.999999999999986</v>
      </c>
    </row>
    <row r="3384" spans="1:5" x14ac:dyDescent="0.3">
      <c r="A3384" s="7" t="s">
        <v>2670</v>
      </c>
      <c r="B3384" s="6">
        <v>47031</v>
      </c>
      <c r="C3384" s="6">
        <v>4242764</v>
      </c>
      <c r="D3384" s="6">
        <v>5.1821476931285682E-4</v>
      </c>
      <c r="E3384" s="6">
        <v>3.060545945750432E-3</v>
      </c>
    </row>
    <row r="3385" spans="1:5" x14ac:dyDescent="0.3">
      <c r="A3385" s="7" t="s">
        <v>2584</v>
      </c>
      <c r="B3385" s="6">
        <v>47031</v>
      </c>
      <c r="C3385" s="6">
        <v>4242764</v>
      </c>
      <c r="D3385" s="6">
        <v>5.6689555067254939E-3</v>
      </c>
      <c r="E3385" s="6">
        <v>3.3480517770178971E-2</v>
      </c>
    </row>
    <row r="3386" spans="1:5" x14ac:dyDescent="0.3">
      <c r="A3386" s="7" t="s">
        <v>1634</v>
      </c>
      <c r="B3386" s="6">
        <v>47031</v>
      </c>
      <c r="C3386" s="6">
        <v>4242764</v>
      </c>
      <c r="D3386" s="6">
        <v>5.4079288081086481E-2</v>
      </c>
      <c r="E3386" s="6">
        <v>0.3193890944194912</v>
      </c>
    </row>
    <row r="3387" spans="1:5" x14ac:dyDescent="0.3">
      <c r="A3387" s="7" t="s">
        <v>2012</v>
      </c>
      <c r="B3387" s="6">
        <v>47031</v>
      </c>
      <c r="C3387" s="6">
        <v>4242764</v>
      </c>
      <c r="D3387" s="6">
        <v>2.7550879486363663E-3</v>
      </c>
      <c r="E3387" s="6">
        <v>1.627138736814792E-2</v>
      </c>
    </row>
    <row r="3388" spans="1:5" x14ac:dyDescent="0.3">
      <c r="A3388" s="7" t="s">
        <v>2405</v>
      </c>
      <c r="B3388" s="6">
        <v>47031</v>
      </c>
      <c r="C3388" s="6">
        <v>4242764</v>
      </c>
      <c r="D3388" s="6">
        <v>2.2717697967856551E-3</v>
      </c>
      <c r="E3388" s="6">
        <v>1.3416938792481693E-2</v>
      </c>
    </row>
    <row r="3389" spans="1:5" x14ac:dyDescent="0.3">
      <c r="A3389" s="7" t="s">
        <v>2519</v>
      </c>
      <c r="B3389" s="6">
        <v>47031</v>
      </c>
      <c r="C3389" s="6">
        <v>4242764</v>
      </c>
      <c r="D3389" s="6">
        <v>5.2275132958293571E-3</v>
      </c>
      <c r="E3389" s="6">
        <v>3.0873386038613782E-2</v>
      </c>
    </row>
    <row r="3390" spans="1:5" x14ac:dyDescent="0.3">
      <c r="A3390" s="7" t="s">
        <v>1768</v>
      </c>
      <c r="B3390" s="6">
        <v>47031</v>
      </c>
      <c r="C3390" s="6">
        <v>4242764</v>
      </c>
      <c r="D3390" s="6">
        <v>3.7705795167847934E-3</v>
      </c>
      <c r="E3390" s="6">
        <v>2.226882083759826E-2</v>
      </c>
    </row>
    <row r="3391" spans="1:5" x14ac:dyDescent="0.3">
      <c r="A3391" s="7" t="s">
        <v>1770</v>
      </c>
      <c r="B3391" s="6">
        <v>47031</v>
      </c>
      <c r="C3391" s="6">
        <v>4242764</v>
      </c>
      <c r="D3391" s="6">
        <v>1.458678609917671E-3</v>
      </c>
      <c r="E3391" s="6">
        <v>8.6148700695197339E-3</v>
      </c>
    </row>
    <row r="3392" spans="1:5" x14ac:dyDescent="0.3">
      <c r="A3392" s="7" t="s">
        <v>2014</v>
      </c>
      <c r="B3392" s="6">
        <v>47031</v>
      </c>
      <c r="C3392" s="6">
        <v>4242764</v>
      </c>
      <c r="D3392" s="6">
        <v>1.2412726831285062E-2</v>
      </c>
      <c r="E3392" s="6">
        <v>7.3308834538951415E-2</v>
      </c>
    </row>
    <row r="3393" spans="1:5" x14ac:dyDescent="0.3">
      <c r="A3393" s="7" t="s">
        <v>2407</v>
      </c>
      <c r="B3393" s="6">
        <v>47031</v>
      </c>
      <c r="C3393" s="6">
        <v>4242764</v>
      </c>
      <c r="D3393" s="6">
        <v>6.5553295902639839E-3</v>
      </c>
      <c r="E3393" s="6">
        <v>3.8715390970317752E-2</v>
      </c>
    </row>
    <row r="3394" spans="1:5" x14ac:dyDescent="0.3">
      <c r="A3394" s="7" t="s">
        <v>2015</v>
      </c>
      <c r="B3394" s="6">
        <v>47031</v>
      </c>
      <c r="C3394" s="6">
        <v>4242764</v>
      </c>
      <c r="D3394" s="6">
        <v>3.1982749904056113E-3</v>
      </c>
      <c r="E3394" s="6">
        <v>1.8888823968217314E-2</v>
      </c>
    </row>
    <row r="3395" spans="1:5" x14ac:dyDescent="0.3">
      <c r="A3395" s="7" t="s">
        <v>1268</v>
      </c>
      <c r="B3395" s="6">
        <v>47031</v>
      </c>
      <c r="C3395" s="6">
        <v>4242764</v>
      </c>
      <c r="D3395" s="6">
        <v>6.6129090090765233E-4</v>
      </c>
      <c r="E3395" s="6">
        <v>3.9055451630956692E-3</v>
      </c>
    </row>
    <row r="3396" spans="1:5" x14ac:dyDescent="0.3">
      <c r="A3396" s="7" t="s">
        <v>2731</v>
      </c>
      <c r="B3396" s="6">
        <v>47031</v>
      </c>
      <c r="C3396" s="6">
        <v>4242764</v>
      </c>
      <c r="D3396" s="6">
        <v>2.5771151995794259E-2</v>
      </c>
      <c r="E3396" s="6">
        <v>0.15220290780718479</v>
      </c>
    </row>
    <row r="3397" spans="1:5" x14ac:dyDescent="0.3">
      <c r="A3397" s="7" t="s">
        <v>2733</v>
      </c>
      <c r="B3397" s="6">
        <v>47031</v>
      </c>
      <c r="C3397" s="6">
        <v>4242764</v>
      </c>
      <c r="D3397" s="6">
        <v>3.6065654147127107E-3</v>
      </c>
      <c r="E3397" s="6">
        <v>2.1300163198202503E-2</v>
      </c>
    </row>
    <row r="3398" spans="1:5" x14ac:dyDescent="0.3">
      <c r="A3398" s="7" t="s">
        <v>2586</v>
      </c>
      <c r="B3398" s="6">
        <v>47031</v>
      </c>
      <c r="C3398" s="6">
        <v>4242764</v>
      </c>
      <c r="D3398" s="6">
        <v>5.197851170986533E-3</v>
      </c>
      <c r="E3398" s="6">
        <v>3.0698203274042209E-2</v>
      </c>
    </row>
    <row r="3399" spans="1:5" x14ac:dyDescent="0.3">
      <c r="A3399" s="7" t="s">
        <v>2218</v>
      </c>
      <c r="B3399" s="6">
        <v>47031</v>
      </c>
      <c r="C3399" s="6">
        <v>4242764</v>
      </c>
      <c r="D3399" s="6">
        <v>1.5389408300806053E-3</v>
      </c>
      <c r="E3399" s="6">
        <v>9.0888940207134051E-3</v>
      </c>
    </row>
    <row r="3400" spans="1:5" x14ac:dyDescent="0.3">
      <c r="A3400" s="7" t="s">
        <v>1636</v>
      </c>
      <c r="B3400" s="6">
        <v>47031</v>
      </c>
      <c r="C3400" s="6">
        <v>4242764</v>
      </c>
      <c r="D3400" s="6">
        <v>8.0628634646286567E-3</v>
      </c>
      <c r="E3400" s="6">
        <v>4.7618797357955371E-2</v>
      </c>
    </row>
    <row r="3401" spans="1:5" x14ac:dyDescent="0.3">
      <c r="A3401" s="7" t="s">
        <v>1771</v>
      </c>
      <c r="B3401" s="6">
        <v>47031</v>
      </c>
      <c r="C3401" s="6">
        <v>4242764</v>
      </c>
      <c r="D3401" s="6">
        <v>1.4009247080178205E-2</v>
      </c>
      <c r="E3401" s="6">
        <v>8.2737789220303753E-2</v>
      </c>
    </row>
    <row r="3402" spans="1:5" x14ac:dyDescent="0.3">
      <c r="A3402" s="7" t="s">
        <v>2220</v>
      </c>
      <c r="B3402" s="6">
        <v>47031</v>
      </c>
      <c r="C3402" s="6">
        <v>4242764</v>
      </c>
      <c r="D3402" s="6">
        <v>3.9258694644913396E-4</v>
      </c>
      <c r="E3402" s="6">
        <v>2.3185954134472969E-3</v>
      </c>
    </row>
    <row r="3403" spans="1:5" x14ac:dyDescent="0.3">
      <c r="A3403" s="7" t="s">
        <v>1556</v>
      </c>
      <c r="B3403" s="6">
        <v>47031</v>
      </c>
      <c r="C3403" s="6">
        <v>4242764</v>
      </c>
      <c r="D3403" s="6">
        <v>6.0894597471443444E-4</v>
      </c>
      <c r="E3403" s="6">
        <v>3.5963991079693627E-3</v>
      </c>
    </row>
    <row r="3404" spans="1:5" x14ac:dyDescent="0.3">
      <c r="A3404" s="7" t="s">
        <v>1407</v>
      </c>
      <c r="B3404" s="6">
        <v>47031</v>
      </c>
      <c r="C3404" s="6">
        <v>4242764</v>
      </c>
      <c r="D3404" s="6">
        <v>1.0913917111285924E-2</v>
      </c>
      <c r="E3404" s="6">
        <v>6.445695249383486E-2</v>
      </c>
    </row>
    <row r="3405" spans="1:5" x14ac:dyDescent="0.3">
      <c r="A3405" s="7" t="s">
        <v>1409</v>
      </c>
      <c r="B3405" s="6">
        <v>47031</v>
      </c>
      <c r="C3405" s="6">
        <v>4242764</v>
      </c>
      <c r="D3405" s="6">
        <v>7.2654757556186384E-3</v>
      </c>
      <c r="E3405" s="6">
        <v>4.2909472451531309E-2</v>
      </c>
    </row>
    <row r="3406" spans="1:5" x14ac:dyDescent="0.3">
      <c r="A3406" s="7" t="s">
        <v>2734</v>
      </c>
      <c r="B3406" s="6">
        <v>47031</v>
      </c>
      <c r="C3406" s="6">
        <v>4242764</v>
      </c>
      <c r="D3406" s="6">
        <v>1.0800503104533952E-2</v>
      </c>
      <c r="E3406" s="6">
        <v>6.378713604106119E-2</v>
      </c>
    </row>
    <row r="3407" spans="1:5" x14ac:dyDescent="0.3">
      <c r="A3407" s="7" t="s">
        <v>1772</v>
      </c>
      <c r="B3407" s="6">
        <v>47031</v>
      </c>
      <c r="C3407" s="6">
        <v>4242764</v>
      </c>
      <c r="D3407" s="6">
        <v>3.1558756001891043E-2</v>
      </c>
      <c r="E3407" s="6">
        <v>0.18638415663565006</v>
      </c>
    </row>
    <row r="3408" spans="1:5" x14ac:dyDescent="0.3">
      <c r="A3408" s="7" t="s">
        <v>1410</v>
      </c>
      <c r="B3408" s="6">
        <v>47031</v>
      </c>
      <c r="C3408" s="6">
        <v>4242764</v>
      </c>
      <c r="D3408" s="6">
        <v>4.6744019090543551E-3</v>
      </c>
      <c r="E3408" s="6">
        <v>2.7606742722779153E-2</v>
      </c>
    </row>
    <row r="3409" spans="1:5" x14ac:dyDescent="0.3">
      <c r="A3409" s="7" t="s">
        <v>1270</v>
      </c>
      <c r="B3409" s="6">
        <v>47031</v>
      </c>
      <c r="C3409" s="6">
        <v>4242764</v>
      </c>
      <c r="D3409" s="6">
        <v>9.2336449804836292E-3</v>
      </c>
      <c r="E3409" s="6">
        <v>5.4533364124280427E-2</v>
      </c>
    </row>
    <row r="3410" spans="1:5" x14ac:dyDescent="0.3">
      <c r="A3410" s="7" t="s">
        <v>2221</v>
      </c>
      <c r="B3410" s="6">
        <v>47031</v>
      </c>
      <c r="C3410" s="6">
        <v>4242764</v>
      </c>
      <c r="D3410" s="6">
        <v>9.8582944330560308E-4</v>
      </c>
      <c r="E3410" s="6">
        <v>5.8222507048787684E-3</v>
      </c>
    </row>
    <row r="3411" spans="1:5" x14ac:dyDescent="0.3">
      <c r="A3411" s="7" t="s">
        <v>1558</v>
      </c>
      <c r="B3411" s="6">
        <v>47031</v>
      </c>
      <c r="C3411" s="6">
        <v>4242764</v>
      </c>
      <c r="D3411" s="6">
        <v>5.4892379267954461E-3</v>
      </c>
      <c r="E3411" s="6">
        <v>3.2419116314245315E-2</v>
      </c>
    </row>
    <row r="3412" spans="1:5" x14ac:dyDescent="0.3">
      <c r="A3412" s="7" t="s">
        <v>2222</v>
      </c>
      <c r="B3412" s="6">
        <v>47031</v>
      </c>
      <c r="C3412" s="6">
        <v>4242764</v>
      </c>
      <c r="D3412" s="6">
        <v>5.8539075792748644E-3</v>
      </c>
      <c r="E3412" s="6">
        <v>3.4572833831625252E-2</v>
      </c>
    </row>
    <row r="3413" spans="1:5" x14ac:dyDescent="0.3">
      <c r="A3413" s="7" t="s">
        <v>2016</v>
      </c>
      <c r="B3413" s="6">
        <v>47031</v>
      </c>
      <c r="C3413" s="6">
        <v>4242764</v>
      </c>
      <c r="D3413" s="6">
        <v>4.2765804699858995E-3</v>
      </c>
      <c r="E3413" s="6">
        <v>2.5257232703819223E-2</v>
      </c>
    </row>
    <row r="3414" spans="1:5" x14ac:dyDescent="0.3">
      <c r="A3414" s="7" t="s">
        <v>2006</v>
      </c>
      <c r="B3414" s="6">
        <v>47031</v>
      </c>
      <c r="C3414" s="6">
        <v>4242764</v>
      </c>
      <c r="D3414" s="6">
        <v>1.2580230595103359E-3</v>
      </c>
      <c r="E3414" s="6">
        <v>7.4298101915355602E-3</v>
      </c>
    </row>
    <row r="3415" spans="1:5" x14ac:dyDescent="0.3">
      <c r="A3415" s="7" t="s">
        <v>1773</v>
      </c>
      <c r="B3415" s="6">
        <v>47031</v>
      </c>
      <c r="C3415" s="6">
        <v>4242764</v>
      </c>
      <c r="D3415" s="6">
        <v>9.8844668961526397E-3</v>
      </c>
      <c r="E3415" s="6">
        <v>5.8377080076350826E-2</v>
      </c>
    </row>
    <row r="3416" spans="1:5" x14ac:dyDescent="0.3">
      <c r="A3416" s="7" t="s">
        <v>1774</v>
      </c>
      <c r="B3416" s="6">
        <v>47031</v>
      </c>
      <c r="C3416" s="6">
        <v>4242764</v>
      </c>
      <c r="D3416" s="6">
        <v>1.0521330164836791E-2</v>
      </c>
      <c r="E3416" s="6">
        <v>6.2138357080387563E-2</v>
      </c>
    </row>
    <row r="3417" spans="1:5" x14ac:dyDescent="0.3">
      <c r="A3417" s="7" t="s">
        <v>1775</v>
      </c>
      <c r="B3417" s="6">
        <v>47031</v>
      </c>
      <c r="C3417" s="6">
        <v>4242764</v>
      </c>
      <c r="D3417" s="6">
        <v>1.0174108821088445E-2</v>
      </c>
      <c r="E3417" s="6">
        <v>6.0087688248049727E-2</v>
      </c>
    </row>
    <row r="3418" spans="1:5" x14ac:dyDescent="0.3">
      <c r="A3418" s="7" t="s">
        <v>1411</v>
      </c>
      <c r="B3418" s="6">
        <v>47031</v>
      </c>
      <c r="C3418" s="6">
        <v>4242764</v>
      </c>
      <c r="D3418" s="6">
        <v>2.0519211067741403E-3</v>
      </c>
      <c r="E3418" s="6">
        <v>1.2118525360951204E-2</v>
      </c>
    </row>
    <row r="3419" spans="1:5" x14ac:dyDescent="0.3">
      <c r="A3419" s="7" t="s">
        <v>1553</v>
      </c>
      <c r="B3419" s="6">
        <v>47031</v>
      </c>
      <c r="C3419" s="6">
        <v>4242764</v>
      </c>
      <c r="D3419" s="6">
        <v>4.9465955252590878E-3</v>
      </c>
      <c r="E3419" s="6">
        <v>2.9214302209435942E-2</v>
      </c>
    </row>
    <row r="3420" spans="1:5" x14ac:dyDescent="0.3">
      <c r="A3420" s="7" t="s">
        <v>1776</v>
      </c>
      <c r="B3420" s="6">
        <v>47031</v>
      </c>
      <c r="C3420" s="6">
        <v>4242764</v>
      </c>
      <c r="D3420" s="6">
        <v>2.3713996396400799E-2</v>
      </c>
      <c r="E3420" s="6">
        <v>0.14005346784072095</v>
      </c>
    </row>
    <row r="3421" spans="1:5" x14ac:dyDescent="0.3">
      <c r="A3421" s="7" t="s">
        <v>1412</v>
      </c>
      <c r="B3421" s="6">
        <v>47031</v>
      </c>
      <c r="C3421" s="6">
        <v>4242764</v>
      </c>
      <c r="D3421" s="6">
        <v>8.7573061521253482E-3</v>
      </c>
      <c r="E3421" s="6">
        <v>5.1720135022631043E-2</v>
      </c>
    </row>
    <row r="3422" spans="1:5" x14ac:dyDescent="0.3">
      <c r="A3422" s="7" t="s">
        <v>1777</v>
      </c>
      <c r="B3422" s="6">
        <v>47031</v>
      </c>
      <c r="C3422" s="6">
        <v>4242764</v>
      </c>
      <c r="D3422" s="6">
        <v>4.1073318752944945E-3</v>
      </c>
      <c r="E3422" s="6">
        <v>2.425766045891083E-2</v>
      </c>
    </row>
    <row r="3423" spans="1:5" x14ac:dyDescent="0.3">
      <c r="A3423" s="7" t="s">
        <v>1559</v>
      </c>
      <c r="B3423" s="6">
        <v>47031</v>
      </c>
      <c r="C3423" s="6">
        <v>4242764</v>
      </c>
      <c r="D3423" s="6">
        <v>9.6314664195520862E-4</v>
      </c>
      <c r="E3423" s="6">
        <v>5.6882874143240354E-3</v>
      </c>
    </row>
    <row r="3424" spans="1:5" x14ac:dyDescent="0.3">
      <c r="A3424" s="7" t="s">
        <v>2017</v>
      </c>
      <c r="B3424" s="6">
        <v>47031</v>
      </c>
      <c r="C3424" s="6">
        <v>4242764</v>
      </c>
      <c r="D3424" s="6">
        <v>8.2356017210662776E-4</v>
      </c>
      <c r="E3424" s="6">
        <v>4.8638979339872181E-3</v>
      </c>
    </row>
    <row r="3425" spans="1:5" x14ac:dyDescent="0.3">
      <c r="A3425" s="7" t="s">
        <v>1271</v>
      </c>
      <c r="B3425" s="6">
        <v>47031</v>
      </c>
      <c r="C3425" s="6">
        <v>4242764</v>
      </c>
      <c r="D3425" s="6">
        <v>9.8094391686090274E-3</v>
      </c>
      <c r="E3425" s="6">
        <v>5.793397073066979E-2</v>
      </c>
    </row>
    <row r="3426" spans="1:5" x14ac:dyDescent="0.3">
      <c r="A3426" s="7" t="s">
        <v>2018</v>
      </c>
      <c r="B3426" s="6">
        <v>47031</v>
      </c>
      <c r="C3426" s="6">
        <v>4242764</v>
      </c>
      <c r="D3426" s="6">
        <v>4.3673116753874773E-3</v>
      </c>
      <c r="E3426" s="6">
        <v>2.5793085866038155E-2</v>
      </c>
    </row>
    <row r="3427" spans="1:5" x14ac:dyDescent="0.3">
      <c r="A3427" s="7" t="s">
        <v>2408</v>
      </c>
      <c r="B3427" s="6">
        <v>47031</v>
      </c>
      <c r="C3427" s="6">
        <v>4242764</v>
      </c>
      <c r="D3427" s="6">
        <v>3.6205240616975689E-3</v>
      </c>
      <c r="E3427" s="6">
        <v>2.1382602146236183E-2</v>
      </c>
    </row>
    <row r="3428" spans="1:5" x14ac:dyDescent="0.3">
      <c r="A3428" s="7" t="s">
        <v>2587</v>
      </c>
      <c r="B3428" s="6">
        <v>47031</v>
      </c>
      <c r="C3428" s="6">
        <v>4242764</v>
      </c>
      <c r="D3428" s="6">
        <v>3.9991523611618441E-3</v>
      </c>
      <c r="E3428" s="6">
        <v>2.3618758611649797E-2</v>
      </c>
    </row>
    <row r="3429" spans="1:5" x14ac:dyDescent="0.3">
      <c r="A3429" s="7" t="s">
        <v>1778</v>
      </c>
      <c r="B3429" s="6">
        <v>47031</v>
      </c>
      <c r="C3429" s="6">
        <v>4242764</v>
      </c>
      <c r="D3429" s="6">
        <v>5.4211895227442635E-3</v>
      </c>
      <c r="E3429" s="6">
        <v>3.201722644258112E-2</v>
      </c>
    </row>
    <row r="3430" spans="1:5" x14ac:dyDescent="0.3">
      <c r="A3430" s="7" t="s">
        <v>1413</v>
      </c>
      <c r="B3430" s="6">
        <v>47031</v>
      </c>
      <c r="C3430" s="6">
        <v>4242764</v>
      </c>
      <c r="D3430" s="6">
        <v>3.065667844049459E-3</v>
      </c>
      <c r="E3430" s="6">
        <v>1.8105653961897335E-2</v>
      </c>
    </row>
    <row r="3431" spans="1:5" x14ac:dyDescent="0.3">
      <c r="A3431" s="7" t="s">
        <v>1414</v>
      </c>
      <c r="B3431" s="6">
        <v>47031</v>
      </c>
      <c r="C3431" s="6">
        <v>4242764</v>
      </c>
      <c r="D3431" s="6">
        <v>1.3466604678641849E-2</v>
      </c>
      <c r="E3431" s="6">
        <v>7.9532975115494398E-2</v>
      </c>
    </row>
    <row r="3432" spans="1:5" x14ac:dyDescent="0.3">
      <c r="A3432" s="7" t="s">
        <v>1560</v>
      </c>
      <c r="B3432" s="6">
        <v>47031</v>
      </c>
      <c r="C3432" s="6">
        <v>4242764</v>
      </c>
      <c r="D3432" s="6">
        <v>2.7707914264943324E-3</v>
      </c>
      <c r="E3432" s="6">
        <v>1.6364131184685812E-2</v>
      </c>
    </row>
    <row r="3433" spans="1:5" x14ac:dyDescent="0.3">
      <c r="A3433" s="7" t="s">
        <v>1779</v>
      </c>
      <c r="B3433" s="6">
        <v>47031</v>
      </c>
      <c r="C3433" s="6">
        <v>4242764</v>
      </c>
      <c r="D3433" s="6">
        <v>8.2547948606704561E-3</v>
      </c>
      <c r="E3433" s="6">
        <v>4.8752332893418494E-2</v>
      </c>
    </row>
    <row r="3434" spans="1:5" x14ac:dyDescent="0.3">
      <c r="A3434" s="7" t="s">
        <v>1272</v>
      </c>
      <c r="B3434" s="6">
        <v>47031</v>
      </c>
      <c r="C3434" s="6">
        <v>4242764</v>
      </c>
      <c r="D3434" s="6">
        <v>1.7186584100106532E-2</v>
      </c>
      <c r="E3434" s="6">
        <v>0.10150295476647055</v>
      </c>
    </row>
    <row r="3435" spans="1:5" x14ac:dyDescent="0.3">
      <c r="A3435" s="7" t="s">
        <v>1637</v>
      </c>
      <c r="B3435" s="6">
        <v>47031</v>
      </c>
      <c r="C3435" s="6">
        <v>4242764</v>
      </c>
      <c r="D3435" s="6">
        <v>1.1383276616151778E-2</v>
      </c>
      <c r="E3435" s="6">
        <v>6.7228962121467409E-2</v>
      </c>
    </row>
    <row r="3436" spans="1:5" x14ac:dyDescent="0.3">
      <c r="A3436" s="7" t="s">
        <v>2735</v>
      </c>
      <c r="B3436" s="6">
        <v>47031</v>
      </c>
      <c r="C3436" s="6">
        <v>4242764</v>
      </c>
      <c r="D3436" s="6">
        <v>3.0159401641659023E-2</v>
      </c>
      <c r="E3436" s="6">
        <v>0.17811965209527347</v>
      </c>
    </row>
    <row r="3437" spans="1:5" x14ac:dyDescent="0.3">
      <c r="A3437" s="7" t="s">
        <v>1561</v>
      </c>
      <c r="B3437" s="6">
        <v>47031</v>
      </c>
      <c r="C3437" s="6">
        <v>4242764</v>
      </c>
      <c r="D3437" s="6">
        <v>5.705596955060746E-3</v>
      </c>
      <c r="E3437" s="6">
        <v>3.3696920008767381E-2</v>
      </c>
    </row>
    <row r="3438" spans="1:5" x14ac:dyDescent="0.3">
      <c r="A3438" s="7" t="s">
        <v>1780</v>
      </c>
      <c r="B3438" s="6">
        <v>47031</v>
      </c>
      <c r="C3438" s="6">
        <v>4242764</v>
      </c>
      <c r="D3438" s="6">
        <v>6.337225731125576E-3</v>
      </c>
      <c r="E3438" s="6">
        <v>3.7427282407291478E-2</v>
      </c>
    </row>
    <row r="3439" spans="1:5" x14ac:dyDescent="0.3">
      <c r="A3439" s="7" t="s">
        <v>2223</v>
      </c>
      <c r="B3439" s="6">
        <v>47031</v>
      </c>
      <c r="C3439" s="6">
        <v>4242764</v>
      </c>
      <c r="D3439" s="6">
        <v>2.8353501687993004E-3</v>
      </c>
      <c r="E3439" s="6">
        <v>1.674541131934159E-2</v>
      </c>
    </row>
    <row r="3440" spans="1:5" x14ac:dyDescent="0.3">
      <c r="A3440" s="7" t="s">
        <v>1638</v>
      </c>
      <c r="B3440" s="6">
        <v>47031</v>
      </c>
      <c r="C3440" s="6">
        <v>4242764</v>
      </c>
      <c r="D3440" s="6">
        <v>3.3392573249526776E-2</v>
      </c>
      <c r="E3440" s="6">
        <v>0.19721457343357496</v>
      </c>
    </row>
    <row r="3441" spans="1:5" x14ac:dyDescent="0.3">
      <c r="A3441" s="7" t="s">
        <v>1415</v>
      </c>
      <c r="B3441" s="6">
        <v>47031</v>
      </c>
      <c r="C3441" s="6">
        <v>4242764</v>
      </c>
      <c r="D3441" s="6">
        <v>1.1638021923625437E-3</v>
      </c>
      <c r="E3441" s="6">
        <v>6.873347292308209E-3</v>
      </c>
    </row>
    <row r="3442" spans="1:5" x14ac:dyDescent="0.3">
      <c r="A3442" s="7" t="s">
        <v>1639</v>
      </c>
      <c r="B3442" s="6">
        <v>47031</v>
      </c>
      <c r="C3442" s="6">
        <v>4242764</v>
      </c>
      <c r="D3442" s="6">
        <v>2.0056830886367977E-2</v>
      </c>
      <c r="E3442" s="6">
        <v>0.11845446345589636</v>
      </c>
    </row>
    <row r="3443" spans="1:5" x14ac:dyDescent="0.3">
      <c r="A3443" s="7" t="s">
        <v>1416</v>
      </c>
      <c r="B3443" s="6">
        <v>47031</v>
      </c>
      <c r="C3443" s="6">
        <v>4242764</v>
      </c>
      <c r="D3443" s="6">
        <v>8.7014715641859156E-3</v>
      </c>
      <c r="E3443" s="6">
        <v>5.1390379230496309E-2</v>
      </c>
    </row>
    <row r="3444" spans="1:5" x14ac:dyDescent="0.3">
      <c r="A3444" s="7" t="s">
        <v>1273</v>
      </c>
      <c r="B3444" s="6">
        <v>47031</v>
      </c>
      <c r="C3444" s="6">
        <v>4242764</v>
      </c>
      <c r="D3444" s="6">
        <v>8.4537055802046835E-3</v>
      </c>
      <c r="E3444" s="6">
        <v>4.9927087902898459E-2</v>
      </c>
    </row>
    <row r="3445" spans="1:5" x14ac:dyDescent="0.3">
      <c r="A3445" s="7" t="s">
        <v>2019</v>
      </c>
      <c r="B3445" s="6">
        <v>47031</v>
      </c>
      <c r="C3445" s="6">
        <v>4242764</v>
      </c>
      <c r="D3445" s="6">
        <v>6.2307910478660335E-3</v>
      </c>
      <c r="E3445" s="6">
        <v>3.6798685428534657E-2</v>
      </c>
    </row>
    <row r="3446" spans="1:5" x14ac:dyDescent="0.3">
      <c r="A3446" s="7" t="s">
        <v>1781</v>
      </c>
      <c r="B3446" s="6">
        <v>47031</v>
      </c>
      <c r="C3446" s="6">
        <v>4242764</v>
      </c>
      <c r="D3446" s="6">
        <v>4.8157332097760429E-3</v>
      </c>
      <c r="E3446" s="6">
        <v>2.8441437071620175E-2</v>
      </c>
    </row>
    <row r="3447" spans="1:5" x14ac:dyDescent="0.3">
      <c r="A3447" s="7" t="s">
        <v>2521</v>
      </c>
      <c r="B3447" s="6">
        <v>47031</v>
      </c>
      <c r="C3447" s="6">
        <v>4242764</v>
      </c>
      <c r="D3447" s="6">
        <v>1.7582660708301879E-2</v>
      </c>
      <c r="E3447" s="6">
        <v>0.10384215991692627</v>
      </c>
    </row>
    <row r="3448" spans="1:5" x14ac:dyDescent="0.3">
      <c r="A3448" s="7" t="s">
        <v>1640</v>
      </c>
      <c r="B3448" s="6">
        <v>47031</v>
      </c>
      <c r="C3448" s="6">
        <v>4242764</v>
      </c>
      <c r="D3448" s="6">
        <v>1.4175006013123395E-2</v>
      </c>
      <c r="E3448" s="6">
        <v>8.3716751728203739E-2</v>
      </c>
    </row>
    <row r="3449" spans="1:5" x14ac:dyDescent="0.3">
      <c r="A3449" s="7" t="s">
        <v>1417</v>
      </c>
      <c r="B3449" s="6">
        <v>47031</v>
      </c>
      <c r="C3449" s="6">
        <v>4242764</v>
      </c>
      <c r="D3449" s="6">
        <v>6.3250119150138244E-3</v>
      </c>
      <c r="E3449" s="6">
        <v>3.735514832776201E-2</v>
      </c>
    </row>
    <row r="3450" spans="1:5" x14ac:dyDescent="0.3">
      <c r="A3450" s="7" t="s">
        <v>1782</v>
      </c>
      <c r="B3450" s="6">
        <v>47031</v>
      </c>
      <c r="C3450" s="6">
        <v>4242764</v>
      </c>
      <c r="D3450" s="6">
        <v>3.1755921890552167E-4</v>
      </c>
      <c r="E3450" s="6">
        <v>1.8754860677662579E-3</v>
      </c>
    </row>
    <row r="3451" spans="1:5" x14ac:dyDescent="0.3">
      <c r="A3451" s="7" t="s">
        <v>1783</v>
      </c>
      <c r="B3451" s="6">
        <v>47031</v>
      </c>
      <c r="C3451" s="6">
        <v>4242764</v>
      </c>
      <c r="D3451" s="6">
        <v>9.0207756139645443E-4</v>
      </c>
      <c r="E3451" s="6">
        <v>5.3276170166766772E-3</v>
      </c>
    </row>
    <row r="3452" spans="1:5" x14ac:dyDescent="0.3">
      <c r="A3452" s="7" t="s">
        <v>2409</v>
      </c>
      <c r="B3452" s="6">
        <v>47031</v>
      </c>
      <c r="C3452" s="6">
        <v>4242764</v>
      </c>
      <c r="D3452" s="6">
        <v>1.2510437360179069E-3</v>
      </c>
      <c r="E3452" s="6">
        <v>7.3885907175187202E-3</v>
      </c>
    </row>
    <row r="3453" spans="1:5" x14ac:dyDescent="0.3">
      <c r="A3453" s="7" t="s">
        <v>2020</v>
      </c>
      <c r="B3453" s="6">
        <v>47031</v>
      </c>
      <c r="C3453" s="6">
        <v>4242764</v>
      </c>
      <c r="D3453" s="6">
        <v>5.1804028622554612E-3</v>
      </c>
      <c r="E3453" s="6">
        <v>3.0595154589000112E-2</v>
      </c>
    </row>
    <row r="3454" spans="1:5" x14ac:dyDescent="0.3">
      <c r="A3454" s="7" t="s">
        <v>1784</v>
      </c>
      <c r="B3454" s="6">
        <v>47031</v>
      </c>
      <c r="C3454" s="6">
        <v>4242764</v>
      </c>
      <c r="D3454" s="6">
        <v>1.325548014299587E-2</v>
      </c>
      <c r="E3454" s="6">
        <v>7.8286086026484944E-2</v>
      </c>
    </row>
    <row r="3455" spans="1:5" x14ac:dyDescent="0.3">
      <c r="A3455" s="7" t="s">
        <v>1274</v>
      </c>
      <c r="B3455" s="6">
        <v>47031</v>
      </c>
      <c r="C3455" s="6">
        <v>4242764</v>
      </c>
      <c r="D3455" s="6">
        <v>7.9459597961304713E-3</v>
      </c>
      <c r="E3455" s="6">
        <v>4.6928371168173291E-2</v>
      </c>
    </row>
    <row r="3456" spans="1:5" x14ac:dyDescent="0.3">
      <c r="A3456" s="7" t="s">
        <v>1275</v>
      </c>
      <c r="B3456" s="6">
        <v>47031</v>
      </c>
      <c r="C3456" s="6">
        <v>4242764</v>
      </c>
      <c r="D3456" s="6">
        <v>1.3993543602320241E-3</v>
      </c>
      <c r="E3456" s="6">
        <v>8.2645045403765879E-3</v>
      </c>
    </row>
    <row r="3457" spans="1:5" x14ac:dyDescent="0.3">
      <c r="A3457" s="7" t="s">
        <v>1785</v>
      </c>
      <c r="B3457" s="6">
        <v>47031</v>
      </c>
      <c r="C3457" s="6">
        <v>4242764</v>
      </c>
      <c r="D3457" s="6">
        <v>7.5551176805544449E-4</v>
      </c>
      <c r="E3457" s="6">
        <v>4.46200806232302E-3</v>
      </c>
    </row>
    <row r="3458" spans="1:5" x14ac:dyDescent="0.3">
      <c r="A3458" s="7" t="s">
        <v>2224</v>
      </c>
      <c r="B3458" s="6">
        <v>47031</v>
      </c>
      <c r="C3458" s="6">
        <v>4242764</v>
      </c>
      <c r="D3458" s="6">
        <v>7.0142201098911938E-4</v>
      </c>
      <c r="E3458" s="6">
        <v>4.1425571386925035E-3</v>
      </c>
    </row>
    <row r="3459" spans="1:5" x14ac:dyDescent="0.3">
      <c r="A3459" s="7" t="s">
        <v>2225</v>
      </c>
      <c r="B3459" s="6">
        <v>47031</v>
      </c>
      <c r="C3459" s="6">
        <v>4242764</v>
      </c>
      <c r="D3459" s="6">
        <v>1.1777608393474018E-3</v>
      </c>
      <c r="E3459" s="6">
        <v>6.9557862403418916E-3</v>
      </c>
    </row>
    <row r="3460" spans="1:5" x14ac:dyDescent="0.3">
      <c r="A3460" s="7" t="s">
        <v>1786</v>
      </c>
      <c r="B3460" s="6">
        <v>47031</v>
      </c>
      <c r="C3460" s="6">
        <v>4242764</v>
      </c>
      <c r="D3460" s="6">
        <v>7.2480274468875658E-3</v>
      </c>
      <c r="E3460" s="6">
        <v>4.2806423766489209E-2</v>
      </c>
    </row>
    <row r="3461" spans="1:5" x14ac:dyDescent="0.3">
      <c r="A3461" s="7" t="s">
        <v>2410</v>
      </c>
      <c r="B3461" s="6">
        <v>47031</v>
      </c>
      <c r="C3461" s="6">
        <v>4242764</v>
      </c>
      <c r="D3461" s="6">
        <v>8.3542502204375715E-3</v>
      </c>
      <c r="E3461" s="6">
        <v>4.9339710398158473E-2</v>
      </c>
    </row>
    <row r="3462" spans="1:5" x14ac:dyDescent="0.3">
      <c r="A3462" s="7" t="s">
        <v>2021</v>
      </c>
      <c r="B3462" s="6">
        <v>47031</v>
      </c>
      <c r="C3462" s="6">
        <v>4242764</v>
      </c>
      <c r="D3462" s="6">
        <v>2.2145393441477371E-2</v>
      </c>
      <c r="E3462" s="6">
        <v>0.13078939105543597</v>
      </c>
    </row>
    <row r="3463" spans="1:5" x14ac:dyDescent="0.3">
      <c r="A3463" s="7" t="s">
        <v>2522</v>
      </c>
      <c r="B3463" s="6">
        <v>47031</v>
      </c>
      <c r="C3463" s="6">
        <v>4242764</v>
      </c>
      <c r="D3463" s="6">
        <v>1.0249136548632057E-2</v>
      </c>
      <c r="E3463" s="6">
        <v>6.0530797593730763E-2</v>
      </c>
    </row>
    <row r="3464" spans="1:5" x14ac:dyDescent="0.3">
      <c r="A3464" s="7" t="s">
        <v>2022</v>
      </c>
      <c r="B3464" s="6">
        <v>47031</v>
      </c>
      <c r="C3464" s="6">
        <v>4242764</v>
      </c>
      <c r="D3464" s="6">
        <v>6.8746336400426116E-3</v>
      </c>
      <c r="E3464" s="6">
        <v>4.0601181906588221E-2</v>
      </c>
    </row>
    <row r="3465" spans="1:5" x14ac:dyDescent="0.3">
      <c r="A3465" s="7" t="s">
        <v>2588</v>
      </c>
      <c r="B3465" s="6">
        <v>47031</v>
      </c>
      <c r="C3465" s="6">
        <v>4242764</v>
      </c>
      <c r="D3465" s="6">
        <v>7.0107304481449792E-3</v>
      </c>
      <c r="E3465" s="6">
        <v>4.1404961649916618E-2</v>
      </c>
    </row>
    <row r="3466" spans="1:5" x14ac:dyDescent="0.3">
      <c r="A3466" s="7" t="s">
        <v>1766</v>
      </c>
      <c r="B3466" s="6">
        <v>47031</v>
      </c>
      <c r="C3466" s="6">
        <v>4242764</v>
      </c>
      <c r="D3466" s="6">
        <v>1.8807531981223178E-2</v>
      </c>
      <c r="E3466" s="6">
        <v>0.11107617760688183</v>
      </c>
    </row>
    <row r="3467" spans="1:5" x14ac:dyDescent="0.3">
      <c r="A3467" s="7" t="s">
        <v>1276</v>
      </c>
      <c r="B3467" s="6">
        <v>47031</v>
      </c>
      <c r="C3467" s="6">
        <v>4242764</v>
      </c>
      <c r="D3467" s="6">
        <v>2.9836607930134183E-3</v>
      </c>
      <c r="E3467" s="6">
        <v>1.7621325142199457E-2</v>
      </c>
    </row>
    <row r="3468" spans="1:5" x14ac:dyDescent="0.3">
      <c r="A3468" s="7" t="s">
        <v>2023</v>
      </c>
      <c r="B3468" s="6">
        <v>47031</v>
      </c>
      <c r="C3468" s="6">
        <v>4242764</v>
      </c>
      <c r="D3468" s="6">
        <v>4.166656124980142E-3</v>
      </c>
      <c r="E3468" s="6">
        <v>2.4608025988053981E-2</v>
      </c>
    </row>
    <row r="3469" spans="1:5" x14ac:dyDescent="0.3">
      <c r="A3469" s="7" t="s">
        <v>1787</v>
      </c>
      <c r="B3469" s="6">
        <v>47031</v>
      </c>
      <c r="C3469" s="6">
        <v>4242764</v>
      </c>
      <c r="D3469" s="6">
        <v>1.2178919494288689E-3</v>
      </c>
      <c r="E3469" s="6">
        <v>7.1927982159387255E-3</v>
      </c>
    </row>
    <row r="3470" spans="1:5" x14ac:dyDescent="0.3">
      <c r="A3470" s="7" t="s">
        <v>2226</v>
      </c>
      <c r="B3470" s="6">
        <v>47031</v>
      </c>
      <c r="C3470" s="6">
        <v>4242764</v>
      </c>
      <c r="D3470" s="6">
        <v>1.552899477065463E-3</v>
      </c>
      <c r="E3470" s="6">
        <v>9.1713329687470851E-3</v>
      </c>
    </row>
    <row r="3471" spans="1:5" x14ac:dyDescent="0.3">
      <c r="A3471" s="7" t="s">
        <v>1277</v>
      </c>
      <c r="B3471" s="6">
        <v>47031</v>
      </c>
      <c r="C3471" s="6">
        <v>4242764</v>
      </c>
      <c r="D3471" s="6">
        <v>2.704487853316256E-3</v>
      </c>
      <c r="E3471" s="6">
        <v>1.5972546181525823E-2</v>
      </c>
    </row>
    <row r="3472" spans="1:5" x14ac:dyDescent="0.3">
      <c r="A3472" s="7" t="s">
        <v>1641</v>
      </c>
      <c r="B3472" s="6">
        <v>47031</v>
      </c>
      <c r="C3472" s="6">
        <v>4242764</v>
      </c>
      <c r="D3472" s="6">
        <v>2.9723193923382209E-2</v>
      </c>
      <c r="E3472" s="6">
        <v>0.1755434349692209</v>
      </c>
    </row>
    <row r="3473" spans="1:5" x14ac:dyDescent="0.3">
      <c r="A3473" s="7" t="s">
        <v>2024</v>
      </c>
      <c r="B3473" s="6">
        <v>47031</v>
      </c>
      <c r="C3473" s="6">
        <v>4242764</v>
      </c>
      <c r="D3473" s="6">
        <v>2.0728590772514273E-3</v>
      </c>
      <c r="E3473" s="6">
        <v>1.2242183783001728E-2</v>
      </c>
    </row>
    <row r="3474" spans="1:5" x14ac:dyDescent="0.3">
      <c r="A3474" s="7" t="s">
        <v>1788</v>
      </c>
      <c r="B3474" s="6">
        <v>47031</v>
      </c>
      <c r="C3474" s="6">
        <v>4242764</v>
      </c>
      <c r="D3474" s="6">
        <v>7.5900142980165905E-3</v>
      </c>
      <c r="E3474" s="6">
        <v>4.4826177993314412E-2</v>
      </c>
    </row>
    <row r="3475" spans="1:5" x14ac:dyDescent="0.3">
      <c r="A3475" s="7" t="s">
        <v>2736</v>
      </c>
      <c r="B3475" s="6">
        <v>47031</v>
      </c>
      <c r="C3475" s="6">
        <v>4242764</v>
      </c>
      <c r="D3475" s="6">
        <v>1.191021553983017E-2</v>
      </c>
      <c r="E3475" s="6">
        <v>7.0341032409738879E-2</v>
      </c>
    </row>
    <row r="3476" spans="1:5" x14ac:dyDescent="0.3">
      <c r="A3476" s="7" t="s">
        <v>1418</v>
      </c>
      <c r="B3476" s="6">
        <v>47031</v>
      </c>
      <c r="C3476" s="6">
        <v>4242764</v>
      </c>
      <c r="D3476" s="6">
        <v>1.0416640312450355E-3</v>
      </c>
      <c r="E3476" s="6">
        <v>6.1520064970134953E-3</v>
      </c>
    </row>
    <row r="3477" spans="1:5" x14ac:dyDescent="0.3">
      <c r="A3477" s="7" t="s">
        <v>2589</v>
      </c>
      <c r="B3477" s="6">
        <v>47031</v>
      </c>
      <c r="C3477" s="6">
        <v>4242764</v>
      </c>
      <c r="D3477" s="6">
        <v>4.4964291599974143E-3</v>
      </c>
      <c r="E3477" s="6">
        <v>2.6555646135349709E-2</v>
      </c>
    </row>
    <row r="3478" spans="1:5" x14ac:dyDescent="0.3">
      <c r="A3478" s="7" t="s">
        <v>1789</v>
      </c>
      <c r="B3478" s="6">
        <v>47031</v>
      </c>
      <c r="C3478" s="6">
        <v>4242764</v>
      </c>
      <c r="D3478" s="6">
        <v>3.1232472628619991E-3</v>
      </c>
      <c r="E3478" s="6">
        <v>1.8445714622536271E-2</v>
      </c>
    </row>
    <row r="3479" spans="1:5" x14ac:dyDescent="0.3">
      <c r="A3479" s="7" t="s">
        <v>2590</v>
      </c>
      <c r="B3479" s="6">
        <v>47031</v>
      </c>
      <c r="C3479" s="6">
        <v>4242764</v>
      </c>
      <c r="D3479" s="6">
        <v>9.022520444837652E-3</v>
      </c>
      <c r="E3479" s="6">
        <v>5.3286475035270987E-2</v>
      </c>
    </row>
    <row r="3480" spans="1:5" x14ac:dyDescent="0.3">
      <c r="A3480" s="7" t="s">
        <v>2591</v>
      </c>
      <c r="B3480" s="6">
        <v>47031</v>
      </c>
      <c r="C3480" s="6">
        <v>4242764</v>
      </c>
      <c r="D3480" s="6">
        <v>2.2630456424201188E-3</v>
      </c>
      <c r="E3480" s="6">
        <v>1.3365414449960641E-2</v>
      </c>
    </row>
    <row r="3481" spans="1:5" x14ac:dyDescent="0.3">
      <c r="A3481" s="7" t="s">
        <v>2227</v>
      </c>
      <c r="B3481" s="6">
        <v>47031</v>
      </c>
      <c r="C3481" s="6">
        <v>4242764</v>
      </c>
      <c r="D3481" s="6">
        <v>2.9923849473789542E-3</v>
      </c>
      <c r="E3481" s="6">
        <v>1.7672849484720508E-2</v>
      </c>
    </row>
    <row r="3482" spans="1:5" x14ac:dyDescent="0.3">
      <c r="A3482" s="7" t="s">
        <v>1642</v>
      </c>
      <c r="B3482" s="6">
        <v>47031</v>
      </c>
      <c r="C3482" s="6">
        <v>4242764</v>
      </c>
      <c r="D3482" s="6">
        <v>6.3494395472373259E-3</v>
      </c>
      <c r="E3482" s="6">
        <v>3.7499416486820952E-2</v>
      </c>
    </row>
    <row r="3483" spans="1:5" x14ac:dyDescent="0.3">
      <c r="A3483" s="7" t="s">
        <v>1643</v>
      </c>
      <c r="B3483" s="6">
        <v>47031</v>
      </c>
      <c r="C3483" s="6">
        <v>4242764</v>
      </c>
      <c r="D3483" s="6">
        <v>1.3203135216802652E-2</v>
      </c>
      <c r="E3483" s="6">
        <v>7.7976939971358655E-2</v>
      </c>
    </row>
    <row r="3484" spans="1:5" x14ac:dyDescent="0.3">
      <c r="A3484" s="7" t="s">
        <v>2025</v>
      </c>
      <c r="B3484" s="6">
        <v>47031</v>
      </c>
      <c r="C3484" s="6">
        <v>4242764</v>
      </c>
      <c r="D3484" s="6">
        <v>3.8805038617905508E-3</v>
      </c>
      <c r="E3484" s="6">
        <v>2.2918027553363505E-2</v>
      </c>
    </row>
    <row r="3485" spans="1:5" x14ac:dyDescent="0.3">
      <c r="A3485" s="7" t="s">
        <v>2228</v>
      </c>
      <c r="B3485" s="6">
        <v>47031</v>
      </c>
      <c r="C3485" s="6">
        <v>4242764</v>
      </c>
      <c r="D3485" s="6">
        <v>1.8006654610466944E-3</v>
      </c>
      <c r="E3485" s="6">
        <v>1.0634624296344935E-2</v>
      </c>
    </row>
    <row r="3486" spans="1:5" x14ac:dyDescent="0.3">
      <c r="A3486" s="7" t="s">
        <v>2229</v>
      </c>
      <c r="B3486" s="6">
        <v>47031</v>
      </c>
      <c r="C3486" s="6">
        <v>4242764</v>
      </c>
      <c r="D3486" s="6">
        <v>1.0154915681484266E-3</v>
      </c>
      <c r="E3486" s="6">
        <v>5.9974334694503414E-3</v>
      </c>
    </row>
    <row r="3487" spans="1:5" x14ac:dyDescent="0.3">
      <c r="A3487" s="7" t="s">
        <v>1278</v>
      </c>
      <c r="B3487" s="6">
        <v>47031</v>
      </c>
      <c r="C3487" s="6">
        <v>4242764</v>
      </c>
      <c r="D3487" s="6">
        <v>1.1638021923625437E-3</v>
      </c>
      <c r="E3487" s="6">
        <v>6.873347292308209E-3</v>
      </c>
    </row>
    <row r="3488" spans="1:5" x14ac:dyDescent="0.3">
      <c r="A3488" s="7" t="s">
        <v>2026</v>
      </c>
      <c r="B3488" s="6">
        <v>47031</v>
      </c>
      <c r="C3488" s="6">
        <v>4242764</v>
      </c>
      <c r="D3488" s="6">
        <v>2.0616921596635408E-2</v>
      </c>
      <c r="E3488" s="6">
        <v>0.12176232624574782</v>
      </c>
    </row>
    <row r="3489" spans="1:5" x14ac:dyDescent="0.3">
      <c r="A3489" s="7" t="s">
        <v>1790</v>
      </c>
      <c r="B3489" s="6">
        <v>47031</v>
      </c>
      <c r="C3489" s="6">
        <v>4242764</v>
      </c>
      <c r="D3489" s="6">
        <v>1.2615127212565504E-3</v>
      </c>
      <c r="E3489" s="6">
        <v>7.4504199285439811E-3</v>
      </c>
    </row>
    <row r="3490" spans="1:5" x14ac:dyDescent="0.3">
      <c r="A3490" s="7" t="s">
        <v>2230</v>
      </c>
      <c r="B3490" s="6">
        <v>47031</v>
      </c>
      <c r="C3490" s="6">
        <v>4242764</v>
      </c>
      <c r="D3490" s="6">
        <v>1.0969751699225356E-2</v>
      </c>
      <c r="E3490" s="6">
        <v>6.478670828596958E-2</v>
      </c>
    </row>
    <row r="3491" spans="1:5" x14ac:dyDescent="0.3">
      <c r="A3491" s="7" t="s">
        <v>1550</v>
      </c>
      <c r="B3491" s="6">
        <v>47031</v>
      </c>
      <c r="C3491" s="6">
        <v>4242764</v>
      </c>
      <c r="D3491" s="6">
        <v>6.6233779943151664E-3</v>
      </c>
      <c r="E3491" s="6">
        <v>3.9117280841981947E-2</v>
      </c>
    </row>
    <row r="3492" spans="1:5" x14ac:dyDescent="0.3">
      <c r="A3492" s="7" t="s">
        <v>2592</v>
      </c>
      <c r="B3492" s="6">
        <v>47031</v>
      </c>
      <c r="C3492" s="6">
        <v>4242764</v>
      </c>
      <c r="D3492" s="6">
        <v>5.6951279698221032E-3</v>
      </c>
      <c r="E3492" s="6">
        <v>3.3635090797742122E-2</v>
      </c>
    </row>
    <row r="3493" spans="1:5" x14ac:dyDescent="0.3">
      <c r="A3493" s="7" t="s">
        <v>1644</v>
      </c>
      <c r="B3493" s="6">
        <v>47031</v>
      </c>
      <c r="C3493" s="6">
        <v>4242764</v>
      </c>
      <c r="D3493" s="6">
        <v>6.6478056265386687E-3</v>
      </c>
      <c r="E3493" s="6">
        <v>3.9261549001040896E-2</v>
      </c>
    </row>
    <row r="3494" spans="1:5" x14ac:dyDescent="0.3">
      <c r="A3494" s="7" t="s">
        <v>2737</v>
      </c>
      <c r="B3494" s="6">
        <v>47031</v>
      </c>
      <c r="C3494" s="6">
        <v>4242764</v>
      </c>
      <c r="D3494" s="6">
        <v>1.2583720256849572E-2</v>
      </c>
      <c r="E3494" s="6">
        <v>7.431871165236402E-2</v>
      </c>
    </row>
    <row r="3495" spans="1:5" x14ac:dyDescent="0.3">
      <c r="A3495" s="7" t="s">
        <v>1562</v>
      </c>
      <c r="B3495" s="6">
        <v>47031</v>
      </c>
      <c r="C3495" s="6">
        <v>4242764</v>
      </c>
      <c r="D3495" s="6">
        <v>2.2682801350394405E-4</v>
      </c>
      <c r="E3495" s="6">
        <v>1.3396329055473271E-3</v>
      </c>
    </row>
    <row r="3496" spans="1:5" x14ac:dyDescent="0.3">
      <c r="A3496" s="7" t="s">
        <v>1419</v>
      </c>
      <c r="B3496" s="6">
        <v>47031</v>
      </c>
      <c r="C3496" s="6">
        <v>4242764</v>
      </c>
      <c r="D3496" s="6">
        <v>5.967321586026836E-4</v>
      </c>
      <c r="E3496" s="6">
        <v>3.524265028439891E-3</v>
      </c>
    </row>
    <row r="3497" spans="1:5" x14ac:dyDescent="0.3">
      <c r="A3497" s="7" t="s">
        <v>1791</v>
      </c>
      <c r="B3497" s="6">
        <v>47031</v>
      </c>
      <c r="C3497" s="6">
        <v>4242764</v>
      </c>
      <c r="D3497" s="6">
        <v>4.2608769921279339E-3</v>
      </c>
      <c r="E3497" s="6">
        <v>2.5164488887281327E-2</v>
      </c>
    </row>
    <row r="3498" spans="1:5" x14ac:dyDescent="0.3">
      <c r="A3498" s="7" t="s">
        <v>1563</v>
      </c>
      <c r="B3498" s="6">
        <v>47031</v>
      </c>
      <c r="C3498" s="6">
        <v>4242764</v>
      </c>
      <c r="D3498" s="6">
        <v>7.5167314013460844E-3</v>
      </c>
      <c r="E3498" s="6">
        <v>4.4393373516137577E-2</v>
      </c>
    </row>
    <row r="3499" spans="1:5" x14ac:dyDescent="0.3">
      <c r="A3499" s="7" t="s">
        <v>1420</v>
      </c>
      <c r="B3499" s="6">
        <v>47031</v>
      </c>
      <c r="C3499" s="6">
        <v>4242764</v>
      </c>
      <c r="D3499" s="6">
        <v>4.4964291599974143E-3</v>
      </c>
      <c r="E3499" s="6">
        <v>2.6555646135349709E-2</v>
      </c>
    </row>
    <row r="3500" spans="1:5" x14ac:dyDescent="0.3">
      <c r="A3500" s="7" t="s">
        <v>2231</v>
      </c>
      <c r="B3500" s="6">
        <v>47031</v>
      </c>
      <c r="C3500" s="6">
        <v>4242764</v>
      </c>
      <c r="D3500" s="6">
        <v>4.8419056728726522E-3</v>
      </c>
      <c r="E3500" s="6">
        <v>2.859601009918333E-2</v>
      </c>
    </row>
    <row r="3501" spans="1:5" x14ac:dyDescent="0.3">
      <c r="A3501" s="7" t="s">
        <v>1792</v>
      </c>
      <c r="B3501" s="6">
        <v>47031</v>
      </c>
      <c r="C3501" s="6">
        <v>4242764</v>
      </c>
      <c r="D3501" s="6">
        <v>0.20126449638204957</v>
      </c>
      <c r="E3501" s="6">
        <v>1.1886562770921434</v>
      </c>
    </row>
    <row r="3502" spans="1:5" x14ac:dyDescent="0.3">
      <c r="A3502" s="7" t="s">
        <v>2027</v>
      </c>
      <c r="B3502" s="6">
        <v>47031</v>
      </c>
      <c r="C3502" s="6">
        <v>4242764</v>
      </c>
      <c r="D3502" s="6">
        <v>4.5051533143629502E-3</v>
      </c>
      <c r="E3502" s="6">
        <v>2.660717047787076E-2</v>
      </c>
    </row>
    <row r="3503" spans="1:5" x14ac:dyDescent="0.3">
      <c r="A3503" s="7" t="s">
        <v>2738</v>
      </c>
      <c r="B3503" s="6">
        <v>47031</v>
      </c>
      <c r="C3503" s="6">
        <v>4242764</v>
      </c>
      <c r="D3503" s="6">
        <v>1.8416689865647151E-2</v>
      </c>
      <c r="E3503" s="6">
        <v>0.10876788706193875</v>
      </c>
    </row>
    <row r="3504" spans="1:5" x14ac:dyDescent="0.3">
      <c r="A3504" s="7" t="s">
        <v>1645</v>
      </c>
      <c r="B3504" s="6">
        <v>47031</v>
      </c>
      <c r="C3504" s="6">
        <v>4242764</v>
      </c>
      <c r="D3504" s="6">
        <v>5.3583756113124012E-3</v>
      </c>
      <c r="E3504" s="6">
        <v>3.1646251176429552E-2</v>
      </c>
    </row>
    <row r="3505" spans="1:5" x14ac:dyDescent="0.3">
      <c r="A3505" s="7" t="s">
        <v>2672</v>
      </c>
      <c r="B3505" s="6">
        <v>47031</v>
      </c>
      <c r="C3505" s="6">
        <v>4242764</v>
      </c>
      <c r="D3505" s="6">
        <v>2.0379624597892821E-3</v>
      </c>
      <c r="E3505" s="6">
        <v>1.2036086412917523E-2</v>
      </c>
    </row>
    <row r="3506" spans="1:5" x14ac:dyDescent="0.3">
      <c r="A3506" s="7" t="s">
        <v>2028</v>
      </c>
      <c r="B3506" s="6">
        <v>47031</v>
      </c>
      <c r="C3506" s="6">
        <v>4242764</v>
      </c>
      <c r="D3506" s="6">
        <v>3.0011091017444909E-3</v>
      </c>
      <c r="E3506" s="6">
        <v>1.7724373827241558E-2</v>
      </c>
    </row>
    <row r="3507" spans="1:5" x14ac:dyDescent="0.3">
      <c r="A3507" s="7" t="s">
        <v>2029</v>
      </c>
      <c r="B3507" s="6">
        <v>47031</v>
      </c>
      <c r="C3507" s="6">
        <v>4242764</v>
      </c>
      <c r="D3507" s="6">
        <v>4.2853046243514353E-3</v>
      </c>
      <c r="E3507" s="6">
        <v>2.5308757046340273E-2</v>
      </c>
    </row>
    <row r="3508" spans="1:5" x14ac:dyDescent="0.3">
      <c r="A3508" s="7" t="s">
        <v>1793</v>
      </c>
      <c r="B3508" s="6">
        <v>47031</v>
      </c>
      <c r="C3508" s="6">
        <v>4242764</v>
      </c>
      <c r="D3508" s="6">
        <v>2.2647904732932263E-3</v>
      </c>
      <c r="E3508" s="6">
        <v>1.3375719318464851E-2</v>
      </c>
    </row>
    <row r="3509" spans="1:5" x14ac:dyDescent="0.3">
      <c r="A3509" s="7" t="s">
        <v>2739</v>
      </c>
      <c r="B3509" s="6">
        <v>47031</v>
      </c>
      <c r="C3509" s="6">
        <v>4242764</v>
      </c>
      <c r="D3509" s="6">
        <v>2.7062326841893632E-2</v>
      </c>
      <c r="E3509" s="6">
        <v>0.15982851050030034</v>
      </c>
    </row>
    <row r="3510" spans="1:5" x14ac:dyDescent="0.3">
      <c r="A3510" s="7" t="s">
        <v>1279</v>
      </c>
      <c r="B3510" s="6">
        <v>47031</v>
      </c>
      <c r="C3510" s="6">
        <v>4242764</v>
      </c>
      <c r="D3510" s="6">
        <v>4.5417947626982024E-3</v>
      </c>
      <c r="E3510" s="6">
        <v>2.6823572716459174E-2</v>
      </c>
    </row>
    <row r="3511" spans="1:5" x14ac:dyDescent="0.3">
      <c r="A3511" s="7" t="s">
        <v>1646</v>
      </c>
      <c r="B3511" s="6">
        <v>47031</v>
      </c>
      <c r="C3511" s="6">
        <v>4242764</v>
      </c>
      <c r="D3511" s="6">
        <v>3.5280480254228836E-3</v>
      </c>
      <c r="E3511" s="6">
        <v>2.0836444115513043E-2</v>
      </c>
    </row>
    <row r="3512" spans="1:5" x14ac:dyDescent="0.3">
      <c r="A3512" s="7" t="s">
        <v>1280</v>
      </c>
      <c r="B3512" s="6">
        <v>47031</v>
      </c>
      <c r="C3512" s="6">
        <v>4242764</v>
      </c>
      <c r="D3512" s="6">
        <v>9.5337558906580799E-3</v>
      </c>
      <c r="E3512" s="6">
        <v>5.6305801507004573E-2</v>
      </c>
    </row>
    <row r="3513" spans="1:5" x14ac:dyDescent="0.3">
      <c r="A3513" s="7" t="s">
        <v>1281</v>
      </c>
      <c r="B3513" s="6">
        <v>47031</v>
      </c>
      <c r="C3513" s="6">
        <v>4242764</v>
      </c>
      <c r="D3513" s="6">
        <v>1.5693008872726715E-2</v>
      </c>
      <c r="E3513" s="6">
        <v>9.2681987326866624E-2</v>
      </c>
    </row>
    <row r="3514" spans="1:5" x14ac:dyDescent="0.3">
      <c r="A3514" s="7" t="s">
        <v>1282</v>
      </c>
      <c r="B3514" s="6">
        <v>47031</v>
      </c>
      <c r="C3514" s="6">
        <v>4242764</v>
      </c>
      <c r="D3514" s="6">
        <v>5.7317694181573562E-3</v>
      </c>
      <c r="E3514" s="6">
        <v>3.3851493036330539E-2</v>
      </c>
    </row>
    <row r="3515" spans="1:5" x14ac:dyDescent="0.3">
      <c r="A3515" s="7" t="s">
        <v>1794</v>
      </c>
      <c r="B3515" s="6">
        <v>47031</v>
      </c>
      <c r="C3515" s="6">
        <v>4242764</v>
      </c>
      <c r="D3515" s="6">
        <v>1.0556226782298935E-3</v>
      </c>
      <c r="E3515" s="6">
        <v>6.2344454450471761E-3</v>
      </c>
    </row>
    <row r="3516" spans="1:5" x14ac:dyDescent="0.3">
      <c r="A3516" s="7" t="s">
        <v>1564</v>
      </c>
      <c r="B3516" s="6">
        <v>47031</v>
      </c>
      <c r="C3516" s="6">
        <v>4242764</v>
      </c>
      <c r="D3516" s="6">
        <v>2.2211697014655448E-3</v>
      </c>
      <c r="E3516" s="6">
        <v>1.3118097605859596E-2</v>
      </c>
    </row>
    <row r="3517" spans="1:5" x14ac:dyDescent="0.3">
      <c r="A3517" s="7" t="s">
        <v>2740</v>
      </c>
      <c r="B3517" s="6">
        <v>47031</v>
      </c>
      <c r="C3517" s="6">
        <v>4242764</v>
      </c>
      <c r="D3517" s="6">
        <v>2.0409286722735641E-2</v>
      </c>
      <c r="E3517" s="6">
        <v>0.12053604689374681</v>
      </c>
    </row>
    <row r="3518" spans="1:5" x14ac:dyDescent="0.3">
      <c r="A3518" s="7" t="s">
        <v>2030</v>
      </c>
      <c r="B3518" s="6">
        <v>47031</v>
      </c>
      <c r="C3518" s="6">
        <v>4242764</v>
      </c>
      <c r="D3518" s="6">
        <v>6.9060405957585428E-3</v>
      </c>
      <c r="E3518" s="6">
        <v>4.0786669539664006E-2</v>
      </c>
    </row>
    <row r="3519" spans="1:5" x14ac:dyDescent="0.3">
      <c r="A3519" s="7" t="s">
        <v>1421</v>
      </c>
      <c r="B3519" s="6">
        <v>47031</v>
      </c>
      <c r="C3519" s="6">
        <v>4242764</v>
      </c>
      <c r="D3519" s="6">
        <v>8.3333122499602841E-3</v>
      </c>
      <c r="E3519" s="6">
        <v>4.9216051976107962E-2</v>
      </c>
    </row>
    <row r="3520" spans="1:5" x14ac:dyDescent="0.3">
      <c r="A3520" s="7" t="s">
        <v>1647</v>
      </c>
      <c r="B3520" s="6">
        <v>47031</v>
      </c>
      <c r="C3520" s="6">
        <v>4242764</v>
      </c>
      <c r="D3520" s="6">
        <v>1.2489499389701782E-2</v>
      </c>
      <c r="E3520" s="6">
        <v>7.3762248753136667E-2</v>
      </c>
    </row>
    <row r="3521" spans="1:5" x14ac:dyDescent="0.3">
      <c r="A3521" s="7" t="s">
        <v>2031</v>
      </c>
      <c r="B3521" s="6">
        <v>47031</v>
      </c>
      <c r="C3521" s="6">
        <v>4242764</v>
      </c>
      <c r="D3521" s="6">
        <v>2.5666462143407822E-3</v>
      </c>
      <c r="E3521" s="6">
        <v>1.5158461569693218E-2</v>
      </c>
    </row>
    <row r="3522" spans="1:5" x14ac:dyDescent="0.3">
      <c r="A3522" s="7" t="s">
        <v>1283</v>
      </c>
      <c r="B3522" s="6">
        <v>47031</v>
      </c>
      <c r="C3522" s="6">
        <v>4242764</v>
      </c>
      <c r="D3522" s="6">
        <v>7.445193335548687E-3</v>
      </c>
      <c r="E3522" s="6">
        <v>4.3970873907464958E-2</v>
      </c>
    </row>
    <row r="3523" spans="1:5" x14ac:dyDescent="0.3">
      <c r="A3523" s="7" t="s">
        <v>1422</v>
      </c>
      <c r="B3523" s="6">
        <v>47031</v>
      </c>
      <c r="C3523" s="6">
        <v>4242764</v>
      </c>
      <c r="D3523" s="6">
        <v>2.6469084345037163E-3</v>
      </c>
      <c r="E3523" s="6">
        <v>1.5632485520886887E-2</v>
      </c>
    </row>
    <row r="3524" spans="1:5" x14ac:dyDescent="0.3">
      <c r="A3524" s="7" t="s">
        <v>1795</v>
      </c>
      <c r="B3524" s="6">
        <v>47031</v>
      </c>
      <c r="C3524" s="6">
        <v>4242764</v>
      </c>
      <c r="D3524" s="6">
        <v>1.3260714635615191E-4</v>
      </c>
      <c r="E3524" s="6">
        <v>7.8317000631997593E-4</v>
      </c>
    </row>
    <row r="3525" spans="1:5" x14ac:dyDescent="0.3">
      <c r="A3525" s="7" t="s">
        <v>1423</v>
      </c>
      <c r="B3525" s="6">
        <v>47031</v>
      </c>
      <c r="C3525" s="6">
        <v>4242764</v>
      </c>
      <c r="D3525" s="6">
        <v>4.9553196796246236E-4</v>
      </c>
      <c r="E3525" s="6">
        <v>2.9265826551956994E-3</v>
      </c>
    </row>
    <row r="3526" spans="1:5" x14ac:dyDescent="0.3">
      <c r="A3526" s="7" t="s">
        <v>1424</v>
      </c>
      <c r="B3526" s="6">
        <v>47031</v>
      </c>
      <c r="C3526" s="6">
        <v>4242764</v>
      </c>
      <c r="D3526" s="6">
        <v>2.0676245846321054E-3</v>
      </c>
      <c r="E3526" s="6">
        <v>1.2211269177489097E-2</v>
      </c>
    </row>
    <row r="3527" spans="1:5" x14ac:dyDescent="0.3">
      <c r="A3527" s="7" t="s">
        <v>1284</v>
      </c>
      <c r="B3527" s="6">
        <v>47031</v>
      </c>
      <c r="C3527" s="6">
        <v>4242764</v>
      </c>
      <c r="D3527" s="6">
        <v>3.6972966201142881E-3</v>
      </c>
      <c r="E3527" s="6">
        <v>2.1836016360421432E-2</v>
      </c>
    </row>
    <row r="3528" spans="1:5" x14ac:dyDescent="0.3">
      <c r="A3528" s="7" t="s">
        <v>2673</v>
      </c>
      <c r="B3528" s="6">
        <v>47031</v>
      </c>
      <c r="C3528" s="6">
        <v>4242764</v>
      </c>
      <c r="D3528" s="6">
        <v>2.9749366386478816E-3</v>
      </c>
      <c r="E3528" s="6">
        <v>1.7569800799678403E-2</v>
      </c>
    </row>
    <row r="3529" spans="1:5" x14ac:dyDescent="0.3">
      <c r="A3529" s="7" t="s">
        <v>1648</v>
      </c>
      <c r="B3529" s="6">
        <v>47031</v>
      </c>
      <c r="C3529" s="6">
        <v>4242764</v>
      </c>
      <c r="D3529" s="6">
        <v>7.319565512684964E-3</v>
      </c>
      <c r="E3529" s="6">
        <v>4.3228923375161828E-2</v>
      </c>
    </row>
    <row r="3530" spans="1:5" x14ac:dyDescent="0.3">
      <c r="A3530" s="7" t="s">
        <v>1796</v>
      </c>
      <c r="B3530" s="6">
        <v>47031</v>
      </c>
      <c r="C3530" s="6">
        <v>4242764</v>
      </c>
      <c r="D3530" s="6">
        <v>1.005022582909783E-2</v>
      </c>
      <c r="E3530" s="6">
        <v>5.9356042584250798E-2</v>
      </c>
    </row>
    <row r="3531" spans="1:5" x14ac:dyDescent="0.3">
      <c r="A3531" s="7" t="s">
        <v>1649</v>
      </c>
      <c r="B3531" s="6">
        <v>47031</v>
      </c>
      <c r="C3531" s="6">
        <v>4242764</v>
      </c>
      <c r="D3531" s="6">
        <v>6.2040951355074918E-2</v>
      </c>
      <c r="E3531" s="6">
        <v>0.36641020940420238</v>
      </c>
    </row>
    <row r="3532" spans="1:5" x14ac:dyDescent="0.3">
      <c r="A3532" s="7" t="s">
        <v>1797</v>
      </c>
      <c r="B3532" s="6">
        <v>47031</v>
      </c>
      <c r="C3532" s="6">
        <v>4242764</v>
      </c>
      <c r="D3532" s="6">
        <v>1.0144446696245622E-2</v>
      </c>
      <c r="E3532" s="6">
        <v>5.9912505483478151E-2</v>
      </c>
    </row>
    <row r="3533" spans="1:5" x14ac:dyDescent="0.3">
      <c r="A3533" s="7" t="s">
        <v>1798</v>
      </c>
      <c r="B3533" s="6">
        <v>47031</v>
      </c>
      <c r="C3533" s="6">
        <v>4242764</v>
      </c>
      <c r="D3533" s="6">
        <v>1.5563891388116778E-2</v>
      </c>
      <c r="E3533" s="6">
        <v>9.1919427057555056E-2</v>
      </c>
    </row>
    <row r="3534" spans="1:5" x14ac:dyDescent="0.3">
      <c r="A3534" s="7" t="s">
        <v>1799</v>
      </c>
      <c r="B3534" s="6">
        <v>47031</v>
      </c>
      <c r="C3534" s="6">
        <v>4242764</v>
      </c>
      <c r="D3534" s="6">
        <v>1.1262883285907375E-2</v>
      </c>
      <c r="E3534" s="6">
        <v>6.6517926194676891E-2</v>
      </c>
    </row>
    <row r="3535" spans="1:5" x14ac:dyDescent="0.3">
      <c r="A3535" s="7" t="s">
        <v>2411</v>
      </c>
      <c r="B3535" s="6">
        <v>47031</v>
      </c>
      <c r="C3535" s="6">
        <v>4242764</v>
      </c>
      <c r="D3535" s="6">
        <v>2.5910738465642841E-3</v>
      </c>
      <c r="E3535" s="6">
        <v>1.530272972875216E-2</v>
      </c>
    </row>
    <row r="3536" spans="1:5" x14ac:dyDescent="0.3">
      <c r="A3536" s="7" t="s">
        <v>2412</v>
      </c>
      <c r="B3536" s="6">
        <v>47031</v>
      </c>
      <c r="C3536" s="6">
        <v>4242764</v>
      </c>
      <c r="D3536" s="6">
        <v>1.0835399721996098E-3</v>
      </c>
      <c r="E3536" s="6">
        <v>6.3993233411145404E-3</v>
      </c>
    </row>
    <row r="3537" spans="1:5" x14ac:dyDescent="0.3">
      <c r="A3537" s="7" t="s">
        <v>2232</v>
      </c>
      <c r="B3537" s="6">
        <v>47031</v>
      </c>
      <c r="C3537" s="6">
        <v>4242764</v>
      </c>
      <c r="D3537" s="6">
        <v>4.6395052915922099E-3</v>
      </c>
      <c r="E3537" s="6">
        <v>2.7400645352694944E-2</v>
      </c>
    </row>
    <row r="3538" spans="1:5" x14ac:dyDescent="0.3">
      <c r="A3538" s="7" t="s">
        <v>2674</v>
      </c>
      <c r="B3538" s="6">
        <v>47031</v>
      </c>
      <c r="C3538" s="6">
        <v>4242764</v>
      </c>
      <c r="D3538" s="6">
        <v>7.6406143933367004E-3</v>
      </c>
      <c r="E3538" s="6">
        <v>4.5125019179936499E-2</v>
      </c>
    </row>
    <row r="3539" spans="1:5" x14ac:dyDescent="0.3">
      <c r="A3539" s="7" t="s">
        <v>1800</v>
      </c>
      <c r="B3539" s="6">
        <v>47031</v>
      </c>
      <c r="C3539" s="6">
        <v>4242764</v>
      </c>
      <c r="D3539" s="6">
        <v>1.9018656516869156E-3</v>
      </c>
      <c r="E3539" s="6">
        <v>1.1232306669589126E-2</v>
      </c>
    </row>
    <row r="3540" spans="1:5" x14ac:dyDescent="0.3">
      <c r="A3540" s="7" t="s">
        <v>2582</v>
      </c>
      <c r="B3540" s="6">
        <v>47031</v>
      </c>
      <c r="C3540" s="6">
        <v>4242764</v>
      </c>
      <c r="D3540" s="6">
        <v>9.8042046759897056E-3</v>
      </c>
      <c r="E3540" s="6">
        <v>5.7903056125157157E-2</v>
      </c>
    </row>
    <row r="3541" spans="1:5" x14ac:dyDescent="0.3">
      <c r="A3541" s="7" t="s">
        <v>2233</v>
      </c>
      <c r="B3541" s="6">
        <v>47031</v>
      </c>
      <c r="C3541" s="6">
        <v>4242764</v>
      </c>
      <c r="D3541" s="6">
        <v>2.4113562666342359E-3</v>
      </c>
      <c r="E3541" s="6">
        <v>1.4241328272818508E-2</v>
      </c>
    </row>
    <row r="3542" spans="1:5" x14ac:dyDescent="0.3">
      <c r="A3542" s="7" t="s">
        <v>2032</v>
      </c>
      <c r="B3542" s="6">
        <v>47031</v>
      </c>
      <c r="C3542" s="6">
        <v>4242764</v>
      </c>
      <c r="D3542" s="6">
        <v>9.5895904785975126E-3</v>
      </c>
      <c r="E3542" s="6">
        <v>5.6635557299139307E-2</v>
      </c>
    </row>
    <row r="3543" spans="1:5" x14ac:dyDescent="0.3">
      <c r="A3543" s="7" t="s">
        <v>2675</v>
      </c>
      <c r="B3543" s="6">
        <v>47031</v>
      </c>
      <c r="C3543" s="6">
        <v>4242764</v>
      </c>
      <c r="D3543" s="6">
        <v>3.8613107221863708E-3</v>
      </c>
      <c r="E3543" s="6">
        <v>2.2804673999817192E-2</v>
      </c>
    </row>
    <row r="3544" spans="1:5" x14ac:dyDescent="0.3">
      <c r="A3544" s="7" t="s">
        <v>2235</v>
      </c>
      <c r="B3544" s="6">
        <v>47031</v>
      </c>
      <c r="C3544" s="6">
        <v>4242764</v>
      </c>
      <c r="D3544" s="6">
        <v>1.8058999536660161E-3</v>
      </c>
      <c r="E3544" s="6">
        <v>1.0665538901857565E-2</v>
      </c>
    </row>
    <row r="3545" spans="1:5" x14ac:dyDescent="0.3">
      <c r="A3545" s="7" t="s">
        <v>2581</v>
      </c>
      <c r="B3545" s="6">
        <v>47031</v>
      </c>
      <c r="C3545" s="6">
        <v>4242764</v>
      </c>
      <c r="D3545" s="6">
        <v>2.5125564572744574E-2</v>
      </c>
      <c r="E3545" s="6">
        <v>0.148390106460627</v>
      </c>
    </row>
    <row r="3546" spans="1:5" x14ac:dyDescent="0.3">
      <c r="A3546" s="7" t="s">
        <v>2583</v>
      </c>
      <c r="B3546" s="6">
        <v>47031</v>
      </c>
      <c r="C3546" s="6">
        <v>4242764</v>
      </c>
      <c r="D3546" s="6">
        <v>3.704275943606717E-3</v>
      </c>
      <c r="E3546" s="6">
        <v>2.1877235834438274E-2</v>
      </c>
    </row>
    <row r="3547" spans="1:5" x14ac:dyDescent="0.3">
      <c r="A3547" s="7" t="s">
        <v>2234</v>
      </c>
      <c r="B3547" s="6">
        <v>47031</v>
      </c>
      <c r="C3547" s="6">
        <v>4242764</v>
      </c>
      <c r="D3547" s="6">
        <v>7.3806345932437179E-4</v>
      </c>
      <c r="E3547" s="6">
        <v>4.3589593772809182E-3</v>
      </c>
    </row>
    <row r="3548" spans="1:5" x14ac:dyDescent="0.3">
      <c r="A3548" s="7" t="s">
        <v>2033</v>
      </c>
      <c r="B3548" s="6">
        <v>47031</v>
      </c>
      <c r="C3548" s="6">
        <v>4242764</v>
      </c>
      <c r="D3548" s="6">
        <v>1.5867491960037439E-2</v>
      </c>
      <c r="E3548" s="6">
        <v>9.3712474177287647E-2</v>
      </c>
    </row>
    <row r="3549" spans="1:5" x14ac:dyDescent="0.3">
      <c r="A3549" s="7" t="s">
        <v>1565</v>
      </c>
      <c r="B3549" s="6">
        <v>47031</v>
      </c>
      <c r="C3549" s="6">
        <v>4242764</v>
      </c>
      <c r="D3549" s="6">
        <v>7.0421374038609095E-3</v>
      </c>
      <c r="E3549" s="6">
        <v>4.1590449282992402E-2</v>
      </c>
    </row>
    <row r="3550" spans="1:5" x14ac:dyDescent="0.3">
      <c r="A3550" s="7" t="s">
        <v>2236</v>
      </c>
      <c r="B3550" s="6">
        <v>47031</v>
      </c>
      <c r="C3550" s="6">
        <v>4242764</v>
      </c>
      <c r="D3550" s="6">
        <v>4.5173671304747018E-3</v>
      </c>
      <c r="E3550" s="6">
        <v>2.6679304557400228E-2</v>
      </c>
    </row>
    <row r="3551" spans="1:5" x14ac:dyDescent="0.3">
      <c r="A3551" s="7" t="s">
        <v>2034</v>
      </c>
      <c r="B3551" s="6">
        <v>47031</v>
      </c>
      <c r="C3551" s="6">
        <v>4242764</v>
      </c>
      <c r="D3551" s="6">
        <v>4.5889051962720992E-3</v>
      </c>
      <c r="E3551" s="6">
        <v>2.710180416607285E-2</v>
      </c>
    </row>
    <row r="3552" spans="1:5" x14ac:dyDescent="0.3">
      <c r="A3552" s="7" t="s">
        <v>2593</v>
      </c>
      <c r="B3552" s="6">
        <v>47031</v>
      </c>
      <c r="C3552" s="6">
        <v>4242764</v>
      </c>
      <c r="D3552" s="6">
        <v>6.1138873793678454E-3</v>
      </c>
      <c r="E3552" s="6">
        <v>3.6108259238752577E-2</v>
      </c>
    </row>
    <row r="3553" spans="1:5" x14ac:dyDescent="0.3">
      <c r="A3553" s="7" t="s">
        <v>2237</v>
      </c>
      <c r="B3553" s="6">
        <v>47031</v>
      </c>
      <c r="C3553" s="6">
        <v>4242764</v>
      </c>
      <c r="D3553" s="6">
        <v>1.1044779426768968E-3</v>
      </c>
      <c r="E3553" s="6">
        <v>6.522981763165063E-3</v>
      </c>
    </row>
    <row r="3554" spans="1:5" x14ac:dyDescent="0.3">
      <c r="A3554" s="7" t="s">
        <v>1801</v>
      </c>
      <c r="B3554" s="6">
        <v>47031</v>
      </c>
      <c r="C3554" s="6">
        <v>4242764</v>
      </c>
      <c r="D3554" s="6">
        <v>1.6907411160409368E-3</v>
      </c>
      <c r="E3554" s="6">
        <v>9.9854175805796919E-3</v>
      </c>
    </row>
    <row r="3555" spans="1:5" x14ac:dyDescent="0.3">
      <c r="A3555" s="7" t="s">
        <v>1802</v>
      </c>
      <c r="B3555" s="6">
        <v>47031</v>
      </c>
      <c r="C3555" s="6">
        <v>4242764</v>
      </c>
      <c r="D3555" s="6">
        <v>9.0312445992031878E-3</v>
      </c>
      <c r="E3555" s="6">
        <v>5.3337999377792038E-2</v>
      </c>
    </row>
    <row r="3556" spans="1:5" x14ac:dyDescent="0.3">
      <c r="A3556" s="7" t="s">
        <v>2035</v>
      </c>
      <c r="B3556" s="6">
        <v>47031</v>
      </c>
      <c r="C3556" s="6">
        <v>4242764</v>
      </c>
      <c r="D3556" s="6">
        <v>1.8823235459081142E-2</v>
      </c>
      <c r="E3556" s="6">
        <v>0.11116892142341973</v>
      </c>
    </row>
    <row r="3557" spans="1:5" x14ac:dyDescent="0.3">
      <c r="A3557" s="7" t="s">
        <v>2036</v>
      </c>
      <c r="B3557" s="6">
        <v>47031</v>
      </c>
      <c r="C3557" s="6">
        <v>4242764</v>
      </c>
      <c r="D3557" s="6">
        <v>3.959021251080377E-3</v>
      </c>
      <c r="E3557" s="6">
        <v>2.3381746636052962E-2</v>
      </c>
    </row>
    <row r="3558" spans="1:5" x14ac:dyDescent="0.3">
      <c r="A3558" s="7" t="s">
        <v>2037</v>
      </c>
      <c r="B3558" s="6">
        <v>47031</v>
      </c>
      <c r="C3558" s="6">
        <v>4242764</v>
      </c>
      <c r="D3558" s="6">
        <v>1.305656942346164E-2</v>
      </c>
      <c r="E3558" s="6">
        <v>7.7111331017005E-2</v>
      </c>
    </row>
    <row r="3559" spans="1:5" x14ac:dyDescent="0.3">
      <c r="A3559" s="7" t="s">
        <v>2741</v>
      </c>
      <c r="B3559" s="6">
        <v>47031</v>
      </c>
      <c r="C3559" s="6">
        <v>4242764</v>
      </c>
      <c r="D3559" s="6">
        <v>2.895721317008812E-2</v>
      </c>
      <c r="E3559" s="6">
        <v>0.17101959769587263</v>
      </c>
    </row>
    <row r="3560" spans="1:5" x14ac:dyDescent="0.3">
      <c r="A3560" s="7" t="s">
        <v>2523</v>
      </c>
      <c r="B3560" s="6">
        <v>47031</v>
      </c>
      <c r="C3560" s="6">
        <v>4242764</v>
      </c>
      <c r="D3560" s="6">
        <v>7.2951378804614626E-3</v>
      </c>
      <c r="E3560" s="6">
        <v>4.3084655216102885E-2</v>
      </c>
    </row>
    <row r="3561" spans="1:5" x14ac:dyDescent="0.3">
      <c r="A3561" s="7" t="s">
        <v>1803</v>
      </c>
      <c r="B3561" s="6">
        <v>47031</v>
      </c>
      <c r="C3561" s="6">
        <v>4242764</v>
      </c>
      <c r="D3561" s="6">
        <v>1.3068783239573393E-3</v>
      </c>
      <c r="E3561" s="6">
        <v>7.7183465096534454E-3</v>
      </c>
    </row>
    <row r="3562" spans="1:5" x14ac:dyDescent="0.3">
      <c r="A3562" s="7" t="s">
        <v>2238</v>
      </c>
      <c r="B3562" s="6">
        <v>47031</v>
      </c>
      <c r="C3562" s="6">
        <v>4242764</v>
      </c>
      <c r="D3562" s="6">
        <v>1.2021884715709035E-3</v>
      </c>
      <c r="E3562" s="6">
        <v>7.1000543994008333E-3</v>
      </c>
    </row>
    <row r="3563" spans="1:5" x14ac:dyDescent="0.3">
      <c r="A3563" s="7" t="s">
        <v>2038</v>
      </c>
      <c r="B3563" s="6">
        <v>47031</v>
      </c>
      <c r="C3563" s="6">
        <v>4242764</v>
      </c>
      <c r="D3563" s="6">
        <v>2.810922536575799E-3</v>
      </c>
      <c r="E3563" s="6">
        <v>1.6601143160282647E-2</v>
      </c>
    </row>
    <row r="3564" spans="1:5" x14ac:dyDescent="0.3">
      <c r="A3564" s="7" t="s">
        <v>1804</v>
      </c>
      <c r="B3564" s="6">
        <v>47031</v>
      </c>
      <c r="C3564" s="6">
        <v>4242764</v>
      </c>
      <c r="D3564" s="6">
        <v>1.2772161991145157E-3</v>
      </c>
      <c r="E3564" s="6">
        <v>7.5431637450818724E-3</v>
      </c>
    </row>
    <row r="3565" spans="1:5" x14ac:dyDescent="0.3">
      <c r="A3565" s="7" t="s">
        <v>2039</v>
      </c>
      <c r="B3565" s="6">
        <v>47031</v>
      </c>
      <c r="C3565" s="6">
        <v>4242764</v>
      </c>
      <c r="D3565" s="6">
        <v>1.1463538836314711E-3</v>
      </c>
      <c r="E3565" s="6">
        <v>6.7702986072661073E-3</v>
      </c>
    </row>
    <row r="3566" spans="1:5" x14ac:dyDescent="0.3">
      <c r="A3566" s="7" t="s">
        <v>1285</v>
      </c>
      <c r="B3566" s="6">
        <v>47031</v>
      </c>
      <c r="C3566" s="6">
        <v>4242764</v>
      </c>
      <c r="D3566" s="6">
        <v>5.8661213953866143E-3</v>
      </c>
      <c r="E3566" s="6">
        <v>3.464496791115472E-2</v>
      </c>
    </row>
    <row r="3567" spans="1:5" x14ac:dyDescent="0.3">
      <c r="A3567" s="7" t="s">
        <v>1286</v>
      </c>
      <c r="B3567" s="6">
        <v>47031</v>
      </c>
      <c r="C3567" s="6">
        <v>4242764</v>
      </c>
      <c r="D3567" s="6">
        <v>1.4639131025369928E-3</v>
      </c>
      <c r="E3567" s="6">
        <v>8.6457846750323652E-3</v>
      </c>
    </row>
    <row r="3568" spans="1:5" x14ac:dyDescent="0.3">
      <c r="A3568" s="7" t="s">
        <v>1425</v>
      </c>
      <c r="B3568" s="6">
        <v>47031</v>
      </c>
      <c r="C3568" s="6">
        <v>4242764</v>
      </c>
      <c r="D3568" s="6">
        <v>1.0868551508585135E-2</v>
      </c>
      <c r="E3568" s="6">
        <v>6.4189025912725392E-2</v>
      </c>
    </row>
    <row r="3569" spans="1:5" x14ac:dyDescent="0.3">
      <c r="A3569" s="7" t="s">
        <v>1805</v>
      </c>
      <c r="B3569" s="6">
        <v>47031</v>
      </c>
      <c r="C3569" s="6">
        <v>4242764</v>
      </c>
      <c r="D3569" s="6">
        <v>1.4469882430678522E-2</v>
      </c>
      <c r="E3569" s="6">
        <v>8.5458274505415266E-2</v>
      </c>
    </row>
    <row r="3570" spans="1:5" x14ac:dyDescent="0.3">
      <c r="A3570" s="7" t="s">
        <v>1806</v>
      </c>
      <c r="B3570" s="6">
        <v>47031</v>
      </c>
      <c r="C3570" s="6">
        <v>4242764</v>
      </c>
      <c r="D3570" s="6">
        <v>1.3559080714916532E-2</v>
      </c>
      <c r="E3570" s="6">
        <v>8.0079133146217535E-2</v>
      </c>
    </row>
    <row r="3571" spans="1:5" x14ac:dyDescent="0.3">
      <c r="A3571" s="7" t="s">
        <v>2676</v>
      </c>
      <c r="B3571" s="6">
        <v>47031</v>
      </c>
      <c r="C3571" s="6">
        <v>4242764</v>
      </c>
      <c r="D3571" s="6">
        <v>4.6185673211149225E-3</v>
      </c>
      <c r="E3571" s="6">
        <v>2.7276986930644422E-2</v>
      </c>
    </row>
    <row r="3572" spans="1:5" x14ac:dyDescent="0.3">
      <c r="A3572" s="7" t="s">
        <v>2239</v>
      </c>
      <c r="B3572" s="6">
        <v>47031</v>
      </c>
      <c r="C3572" s="6">
        <v>4242764</v>
      </c>
      <c r="D3572" s="6">
        <v>1.4883407347604945E-3</v>
      </c>
      <c r="E3572" s="6">
        <v>8.7900528340913078E-3</v>
      </c>
    </row>
    <row r="3573" spans="1:5" x14ac:dyDescent="0.3">
      <c r="A3573" s="7" t="s">
        <v>1426</v>
      </c>
      <c r="B3573" s="6">
        <v>47031</v>
      </c>
      <c r="C3573" s="6">
        <v>4242764</v>
      </c>
      <c r="D3573" s="6">
        <v>3.5088548858187036E-3</v>
      </c>
      <c r="E3573" s="6">
        <v>2.072309056196673E-2</v>
      </c>
    </row>
    <row r="3574" spans="1:5" x14ac:dyDescent="0.3">
      <c r="A3574" s="7" t="s">
        <v>2040</v>
      </c>
      <c r="B3574" s="6">
        <v>47031</v>
      </c>
      <c r="C3574" s="6">
        <v>4242764</v>
      </c>
      <c r="D3574" s="6">
        <v>8.5845678956877301E-3</v>
      </c>
      <c r="E3574" s="6">
        <v>5.069995304071423E-2</v>
      </c>
    </row>
    <row r="3575" spans="1:5" x14ac:dyDescent="0.3">
      <c r="A3575" s="7" t="s">
        <v>1287</v>
      </c>
      <c r="B3575" s="6">
        <v>47031</v>
      </c>
      <c r="C3575" s="6">
        <v>4242764</v>
      </c>
      <c r="D3575" s="6">
        <v>3.1372059098468568E-3</v>
      </c>
      <c r="E3575" s="6">
        <v>1.8528153570569954E-2</v>
      </c>
    </row>
    <row r="3576" spans="1:5" x14ac:dyDescent="0.3">
      <c r="A3576" s="7" t="s">
        <v>2041</v>
      </c>
      <c r="B3576" s="6">
        <v>47031</v>
      </c>
      <c r="C3576" s="6">
        <v>4242764</v>
      </c>
      <c r="D3576" s="6">
        <v>0.33134687246481526</v>
      </c>
      <c r="E3576" s="6">
        <v>1.9569151386865269</v>
      </c>
    </row>
    <row r="3577" spans="1:5" x14ac:dyDescent="0.3">
      <c r="A3577" s="7" t="s">
        <v>2240</v>
      </c>
      <c r="B3577" s="6">
        <v>47031</v>
      </c>
      <c r="C3577" s="6">
        <v>4242764</v>
      </c>
      <c r="D3577" s="6">
        <v>6.1679771364341711E-3</v>
      </c>
      <c r="E3577" s="6">
        <v>3.6427710162383088E-2</v>
      </c>
    </row>
    <row r="3578" spans="1:5" x14ac:dyDescent="0.3">
      <c r="A3578" s="7" t="s">
        <v>1650</v>
      </c>
      <c r="B3578" s="6">
        <v>47031</v>
      </c>
      <c r="C3578" s="6">
        <v>4242764</v>
      </c>
      <c r="D3578" s="6">
        <v>4.4863091409333922E-2</v>
      </c>
      <c r="E3578" s="6">
        <v>0.26495877898025288</v>
      </c>
    </row>
    <row r="3579" spans="1:5" x14ac:dyDescent="0.3">
      <c r="A3579" s="7" t="s">
        <v>1288</v>
      </c>
      <c r="B3579" s="6">
        <v>47031</v>
      </c>
      <c r="C3579" s="6">
        <v>4242764</v>
      </c>
      <c r="D3579" s="6">
        <v>2.0676245846321054E-3</v>
      </c>
      <c r="E3579" s="6">
        <v>1.2211269177489097E-2</v>
      </c>
    </row>
    <row r="3580" spans="1:5" x14ac:dyDescent="0.3">
      <c r="A3580" s="7" t="s">
        <v>1427</v>
      </c>
      <c r="B3580" s="6">
        <v>47031</v>
      </c>
      <c r="C3580" s="6">
        <v>4242764</v>
      </c>
      <c r="D3580" s="6">
        <v>7.0142201098911938E-4</v>
      </c>
      <c r="E3580" s="6">
        <v>4.1425571386925035E-3</v>
      </c>
    </row>
    <row r="3581" spans="1:5" x14ac:dyDescent="0.3">
      <c r="A3581" s="7" t="s">
        <v>1807</v>
      </c>
      <c r="B3581" s="6">
        <v>47031</v>
      </c>
      <c r="C3581" s="6">
        <v>4242764</v>
      </c>
      <c r="D3581" s="6">
        <v>1.0359060893637815E-2</v>
      </c>
      <c r="E3581" s="6">
        <v>6.1180004309496015E-2</v>
      </c>
    </row>
    <row r="3582" spans="1:5" x14ac:dyDescent="0.3">
      <c r="A3582" s="7" t="s">
        <v>1289</v>
      </c>
      <c r="B3582" s="6">
        <v>47031</v>
      </c>
      <c r="C3582" s="6">
        <v>4242764</v>
      </c>
      <c r="D3582" s="6">
        <v>1.5232373522226397E-3</v>
      </c>
      <c r="E3582" s="6">
        <v>8.9961502041755112E-3</v>
      </c>
    </row>
    <row r="3583" spans="1:5" x14ac:dyDescent="0.3">
      <c r="A3583" s="7" t="s">
        <v>2042</v>
      </c>
      <c r="B3583" s="6">
        <v>47031</v>
      </c>
      <c r="C3583" s="6">
        <v>4242764</v>
      </c>
      <c r="D3583" s="6">
        <v>1.1952091480784744E-3</v>
      </c>
      <c r="E3583" s="6">
        <v>7.0588349253839925E-3</v>
      </c>
    </row>
    <row r="3584" spans="1:5" x14ac:dyDescent="0.3">
      <c r="A3584" s="7" t="s">
        <v>2742</v>
      </c>
      <c r="B3584" s="6">
        <v>47031</v>
      </c>
      <c r="C3584" s="6">
        <v>4242764</v>
      </c>
      <c r="D3584" s="6">
        <v>1.0409660988957925E-2</v>
      </c>
      <c r="E3584" s="6">
        <v>6.1478845496118102E-2</v>
      </c>
    </row>
    <row r="3585" spans="1:5" x14ac:dyDescent="0.3">
      <c r="A3585" s="7" t="s">
        <v>1290</v>
      </c>
      <c r="B3585" s="6">
        <v>47031</v>
      </c>
      <c r="C3585" s="6">
        <v>4242764</v>
      </c>
      <c r="D3585" s="6">
        <v>2.1810385913840777E-3</v>
      </c>
      <c r="E3585" s="6">
        <v>1.2881085630262761E-2</v>
      </c>
    </row>
    <row r="3586" spans="1:5" x14ac:dyDescent="0.3">
      <c r="A3586" s="7" t="s">
        <v>2594</v>
      </c>
      <c r="B3586" s="6">
        <v>47031</v>
      </c>
      <c r="C3586" s="6">
        <v>4242764</v>
      </c>
      <c r="D3586" s="6">
        <v>8.1762774713806299E-3</v>
      </c>
      <c r="E3586" s="6">
        <v>4.8288613810729041E-2</v>
      </c>
    </row>
    <row r="3587" spans="1:5" x14ac:dyDescent="0.3">
      <c r="A3587" s="7" t="s">
        <v>2241</v>
      </c>
      <c r="B3587" s="6">
        <v>47031</v>
      </c>
      <c r="C3587" s="6">
        <v>4242764</v>
      </c>
      <c r="D3587" s="6">
        <v>1.5830850511702188E-2</v>
      </c>
      <c r="E3587" s="6">
        <v>9.3496071938699229E-2</v>
      </c>
    </row>
    <row r="3588" spans="1:5" x14ac:dyDescent="0.3">
      <c r="A3588" s="7" t="s">
        <v>2743</v>
      </c>
      <c r="B3588" s="6">
        <v>47031</v>
      </c>
      <c r="C3588" s="6">
        <v>4242764</v>
      </c>
      <c r="D3588" s="6">
        <v>5.787604006096788E-2</v>
      </c>
      <c r="E3588" s="6">
        <v>0.3418124882846526</v>
      </c>
    </row>
    <row r="3589" spans="1:5" x14ac:dyDescent="0.3">
      <c r="A3589" s="7" t="s">
        <v>1808</v>
      </c>
      <c r="B3589" s="6">
        <v>47031</v>
      </c>
      <c r="C3589" s="6">
        <v>4242764</v>
      </c>
      <c r="D3589" s="6">
        <v>1.6575893294518989E-4</v>
      </c>
      <c r="E3589" s="6">
        <v>9.789625078999698E-4</v>
      </c>
    </row>
    <row r="3590" spans="1:5" x14ac:dyDescent="0.3">
      <c r="A3590" s="7" t="s">
        <v>1428</v>
      </c>
      <c r="B3590" s="6">
        <v>47031</v>
      </c>
      <c r="C3590" s="6">
        <v>4242764</v>
      </c>
      <c r="D3590" s="6">
        <v>3.0813713219074246E-3</v>
      </c>
      <c r="E3590" s="6">
        <v>1.8198397778435228E-2</v>
      </c>
    </row>
    <row r="3591" spans="1:5" x14ac:dyDescent="0.3">
      <c r="A3591" s="7" t="s">
        <v>1291</v>
      </c>
      <c r="B3591" s="6">
        <v>47031</v>
      </c>
      <c r="C3591" s="6">
        <v>4242764</v>
      </c>
      <c r="D3591" s="6">
        <v>1.79717579930048E-3</v>
      </c>
      <c r="E3591" s="6">
        <v>1.0614014559336514E-2</v>
      </c>
    </row>
    <row r="3592" spans="1:5" x14ac:dyDescent="0.3">
      <c r="A3592" s="7" t="s">
        <v>1809</v>
      </c>
      <c r="B3592" s="6">
        <v>47031</v>
      </c>
      <c r="C3592" s="6">
        <v>4242764</v>
      </c>
      <c r="D3592" s="6">
        <v>9.409872898667463E-3</v>
      </c>
      <c r="E3592" s="6">
        <v>5.5574155843205658E-2</v>
      </c>
    </row>
    <row r="3593" spans="1:5" x14ac:dyDescent="0.3">
      <c r="A3593" s="7" t="s">
        <v>1292</v>
      </c>
      <c r="B3593" s="6">
        <v>47031</v>
      </c>
      <c r="C3593" s="6">
        <v>4242764</v>
      </c>
      <c r="D3593" s="6">
        <v>2.1077556947135725E-3</v>
      </c>
      <c r="E3593" s="6">
        <v>1.2448281153085931E-2</v>
      </c>
    </row>
    <row r="3594" spans="1:5" x14ac:dyDescent="0.3">
      <c r="A3594" s="7" t="s">
        <v>1651</v>
      </c>
      <c r="B3594" s="6">
        <v>47031</v>
      </c>
      <c r="C3594" s="6">
        <v>4242764</v>
      </c>
      <c r="D3594" s="6">
        <v>3.8648003839325852E-3</v>
      </c>
      <c r="E3594" s="6">
        <v>2.2825283736825613E-2</v>
      </c>
    </row>
    <row r="3595" spans="1:5" x14ac:dyDescent="0.3">
      <c r="A3595" s="7" t="s">
        <v>1652</v>
      </c>
      <c r="B3595" s="6">
        <v>47031</v>
      </c>
      <c r="C3595" s="6">
        <v>4242764</v>
      </c>
      <c r="D3595" s="6">
        <v>4.6243252629961762E-2</v>
      </c>
      <c r="E3595" s="6">
        <v>0.27310992996708316</v>
      </c>
    </row>
    <row r="3596" spans="1:5" x14ac:dyDescent="0.3">
      <c r="A3596" s="7" t="s">
        <v>1566</v>
      </c>
      <c r="B3596" s="6">
        <v>47031</v>
      </c>
      <c r="C3596" s="6">
        <v>4242764</v>
      </c>
      <c r="D3596" s="6">
        <v>3.6484413556672848E-3</v>
      </c>
      <c r="E3596" s="6">
        <v>2.1547480042303547E-2</v>
      </c>
    </row>
    <row r="3597" spans="1:5" x14ac:dyDescent="0.3">
      <c r="A3597" s="7" t="s">
        <v>1293</v>
      </c>
      <c r="B3597" s="6">
        <v>47031</v>
      </c>
      <c r="C3597" s="6">
        <v>4242764</v>
      </c>
      <c r="D3597" s="6">
        <v>5.4351481697291204E-3</v>
      </c>
      <c r="E3597" s="6">
        <v>3.2099665390614804E-2</v>
      </c>
    </row>
    <row r="3598" spans="1:5" x14ac:dyDescent="0.3">
      <c r="A3598" s="7" t="s">
        <v>2595</v>
      </c>
      <c r="B3598" s="6">
        <v>47031</v>
      </c>
      <c r="C3598" s="6">
        <v>4242764</v>
      </c>
      <c r="D3598" s="6">
        <v>5.1437614139202082E-3</v>
      </c>
      <c r="E3598" s="6">
        <v>3.0378752350411691E-2</v>
      </c>
    </row>
    <row r="3599" spans="1:5" x14ac:dyDescent="0.3">
      <c r="A3599" s="7" t="s">
        <v>1429</v>
      </c>
      <c r="B3599" s="6">
        <v>47031</v>
      </c>
      <c r="C3599" s="6">
        <v>4242764</v>
      </c>
      <c r="D3599" s="6">
        <v>6.7751782802754987E-3</v>
      </c>
      <c r="E3599" s="6">
        <v>4.0013804401848242E-2</v>
      </c>
    </row>
    <row r="3600" spans="1:5" x14ac:dyDescent="0.3">
      <c r="A3600" s="7" t="s">
        <v>2744</v>
      </c>
      <c r="B3600" s="6">
        <v>47031</v>
      </c>
      <c r="C3600" s="6">
        <v>4242764</v>
      </c>
      <c r="D3600" s="6">
        <v>7.3980829019747903E-3</v>
      </c>
      <c r="E3600" s="6">
        <v>4.3692642457851281E-2</v>
      </c>
    </row>
    <row r="3601" spans="1:5" x14ac:dyDescent="0.3">
      <c r="A3601" s="7" t="s">
        <v>1653</v>
      </c>
      <c r="B3601" s="6">
        <v>47031</v>
      </c>
      <c r="C3601" s="6">
        <v>4242764</v>
      </c>
      <c r="D3601" s="6">
        <v>8.2896914781326013E-3</v>
      </c>
      <c r="E3601" s="6">
        <v>4.8958430263502703E-2</v>
      </c>
    </row>
    <row r="3602" spans="1:5" x14ac:dyDescent="0.3">
      <c r="A3602" s="7" t="s">
        <v>2782</v>
      </c>
      <c r="B3602" s="6">
        <v>47031</v>
      </c>
      <c r="C3602" s="6">
        <v>4242764</v>
      </c>
      <c r="D3602" s="6">
        <v>1.1189600389236871E-2</v>
      </c>
      <c r="E3602" s="6">
        <v>6.608512171750007E-2</v>
      </c>
    </row>
    <row r="3603" spans="1:5" x14ac:dyDescent="0.3">
      <c r="A3603" s="7" t="s">
        <v>1654</v>
      </c>
      <c r="B3603" s="6">
        <v>47031</v>
      </c>
      <c r="C3603" s="6">
        <v>4242764</v>
      </c>
      <c r="D3603" s="6">
        <v>1.488689700935116E-2</v>
      </c>
      <c r="E3603" s="6">
        <v>8.7921138077921498E-2</v>
      </c>
    </row>
    <row r="3604" spans="1:5" x14ac:dyDescent="0.3">
      <c r="A3604" s="7" t="s">
        <v>1294</v>
      </c>
      <c r="B3604" s="6">
        <v>47031</v>
      </c>
      <c r="C3604" s="6">
        <v>4242764</v>
      </c>
      <c r="D3604" s="6">
        <v>0.13904906193966393</v>
      </c>
      <c r="E3604" s="6">
        <v>0.82121558083751989</v>
      </c>
    </row>
    <row r="3605" spans="1:5" x14ac:dyDescent="0.3">
      <c r="A3605" s="7" t="s">
        <v>1655</v>
      </c>
      <c r="B3605" s="6">
        <v>47031</v>
      </c>
      <c r="C3605" s="6">
        <v>4242764</v>
      </c>
      <c r="D3605" s="6">
        <v>2.3518575338612784E-2</v>
      </c>
      <c r="E3605" s="6">
        <v>0.13889932256824941</v>
      </c>
    </row>
    <row r="3606" spans="1:5" x14ac:dyDescent="0.3">
      <c r="A3606" s="7" t="s">
        <v>1430</v>
      </c>
      <c r="B3606" s="6">
        <v>47031</v>
      </c>
      <c r="C3606" s="6">
        <v>4242764</v>
      </c>
      <c r="D3606" s="6">
        <v>1.2932686431471028E-2</v>
      </c>
      <c r="E3606" s="6">
        <v>7.6379685353206064E-2</v>
      </c>
    </row>
    <row r="3607" spans="1:5" x14ac:dyDescent="0.3">
      <c r="A3607" s="7" t="s">
        <v>1295</v>
      </c>
      <c r="B3607" s="6">
        <v>47031</v>
      </c>
      <c r="C3607" s="6">
        <v>4242764</v>
      </c>
      <c r="D3607" s="6">
        <v>3.257599240091258E-3</v>
      </c>
      <c r="E3607" s="6">
        <v>1.9239189497360459E-2</v>
      </c>
    </row>
    <row r="3608" spans="1:5" x14ac:dyDescent="0.3">
      <c r="A3608" s="7" t="s">
        <v>1431</v>
      </c>
      <c r="B3608" s="6">
        <v>47031</v>
      </c>
      <c r="C3608" s="6">
        <v>4242764</v>
      </c>
      <c r="D3608" s="6">
        <v>1.3314804392681515E-2</v>
      </c>
      <c r="E3608" s="6">
        <v>7.8636451555628109E-2</v>
      </c>
    </row>
    <row r="3609" spans="1:5" x14ac:dyDescent="0.3">
      <c r="A3609" s="7" t="s">
        <v>1406</v>
      </c>
      <c r="B3609" s="6">
        <v>47031</v>
      </c>
      <c r="C3609" s="6">
        <v>4242764</v>
      </c>
      <c r="D3609" s="6">
        <v>4.5191119613478088E-3</v>
      </c>
      <c r="E3609" s="6">
        <v>2.668960942590444E-2</v>
      </c>
    </row>
    <row r="3610" spans="1:5" x14ac:dyDescent="0.3">
      <c r="A3610" s="7" t="s">
        <v>1432</v>
      </c>
      <c r="B3610" s="6">
        <v>47031</v>
      </c>
      <c r="C3610" s="6">
        <v>4242764</v>
      </c>
      <c r="D3610" s="6">
        <v>7.5027727543612273E-4</v>
      </c>
      <c r="E3610" s="6">
        <v>4.4310934568103895E-3</v>
      </c>
    </row>
    <row r="3611" spans="1:5" x14ac:dyDescent="0.3">
      <c r="A3611" s="7" t="s">
        <v>2043</v>
      </c>
      <c r="B3611" s="6">
        <v>47031</v>
      </c>
      <c r="C3611" s="6">
        <v>4242764</v>
      </c>
      <c r="D3611" s="6">
        <v>3.6275033851899978E-3</v>
      </c>
      <c r="E3611" s="6">
        <v>2.1423821620253025E-2</v>
      </c>
    </row>
    <row r="3612" spans="1:5" x14ac:dyDescent="0.3">
      <c r="A3612" s="7" t="s">
        <v>1567</v>
      </c>
      <c r="B3612" s="6">
        <v>47031</v>
      </c>
      <c r="C3612" s="6">
        <v>4242764</v>
      </c>
      <c r="D3612" s="6">
        <v>1.8058999536660161E-3</v>
      </c>
      <c r="E3612" s="6">
        <v>1.0665538901857565E-2</v>
      </c>
    </row>
    <row r="3613" spans="1:5" x14ac:dyDescent="0.3">
      <c r="A3613" s="7" t="s">
        <v>1296</v>
      </c>
      <c r="B3613" s="6">
        <v>47031</v>
      </c>
      <c r="C3613" s="6">
        <v>4242764</v>
      </c>
      <c r="D3613" s="6">
        <v>1.3662025736429861E-2</v>
      </c>
      <c r="E3613" s="6">
        <v>8.0687120387965938E-2</v>
      </c>
    </row>
    <row r="3614" spans="1:5" x14ac:dyDescent="0.3">
      <c r="A3614" s="7" t="s">
        <v>1810</v>
      </c>
      <c r="B3614" s="6">
        <v>47031</v>
      </c>
      <c r="C3614" s="6">
        <v>4242764</v>
      </c>
      <c r="D3614" s="6">
        <v>1.0088612108306189E-2</v>
      </c>
      <c r="E3614" s="6">
        <v>5.9582749691343431E-2</v>
      </c>
    </row>
    <row r="3615" spans="1:5" x14ac:dyDescent="0.3">
      <c r="A3615" s="7" t="s">
        <v>2044</v>
      </c>
      <c r="B3615" s="6">
        <v>47031</v>
      </c>
      <c r="C3615" s="6">
        <v>4242764</v>
      </c>
      <c r="D3615" s="6">
        <v>2.1983124170278392E-2</v>
      </c>
      <c r="E3615" s="6">
        <v>0.12983103828454443</v>
      </c>
    </row>
    <row r="3616" spans="1:5" x14ac:dyDescent="0.3">
      <c r="A3616" s="7" t="s">
        <v>1811</v>
      </c>
      <c r="B3616" s="6">
        <v>47031</v>
      </c>
      <c r="C3616" s="6">
        <v>4242764</v>
      </c>
      <c r="D3616" s="6">
        <v>9.3104175389003493E-3</v>
      </c>
      <c r="E3616" s="6">
        <v>5.4986778338465672E-2</v>
      </c>
    </row>
    <row r="3617" spans="1:5" x14ac:dyDescent="0.3">
      <c r="A3617" s="7" t="s">
        <v>2596</v>
      </c>
      <c r="B3617" s="6">
        <v>47031</v>
      </c>
      <c r="C3617" s="6">
        <v>4242764</v>
      </c>
      <c r="D3617" s="6">
        <v>8.9213202541974304E-3</v>
      </c>
      <c r="E3617" s="6">
        <v>5.26887926620268E-2</v>
      </c>
    </row>
    <row r="3618" spans="1:5" x14ac:dyDescent="0.3">
      <c r="A3618" s="7" t="s">
        <v>2597</v>
      </c>
      <c r="B3618" s="6">
        <v>47031</v>
      </c>
      <c r="C3618" s="6">
        <v>4242764</v>
      </c>
      <c r="D3618" s="6">
        <v>2.4443335701359634E-2</v>
      </c>
      <c r="E3618" s="6">
        <v>0.14436090287548081</v>
      </c>
    </row>
    <row r="3619" spans="1:5" x14ac:dyDescent="0.3">
      <c r="A3619" s="7" t="s">
        <v>1812</v>
      </c>
      <c r="B3619" s="6">
        <v>47031</v>
      </c>
      <c r="C3619" s="6">
        <v>4242764</v>
      </c>
      <c r="D3619" s="6">
        <v>1.4365192578292087E-2</v>
      </c>
      <c r="E3619" s="6">
        <v>8.4839982395162647E-2</v>
      </c>
    </row>
    <row r="3620" spans="1:5" x14ac:dyDescent="0.3">
      <c r="A3620" s="7" t="s">
        <v>2045</v>
      </c>
      <c r="B3620" s="6">
        <v>47031</v>
      </c>
      <c r="C3620" s="6">
        <v>4242764</v>
      </c>
      <c r="D3620" s="6">
        <v>6.0388596518242341E-3</v>
      </c>
      <c r="E3620" s="6">
        <v>3.5665149893071534E-2</v>
      </c>
    </row>
    <row r="3621" spans="1:5" x14ac:dyDescent="0.3">
      <c r="A3621" s="7" t="s">
        <v>2413</v>
      </c>
      <c r="B3621" s="6">
        <v>47031</v>
      </c>
      <c r="C3621" s="6">
        <v>4242764</v>
      </c>
      <c r="D3621" s="6">
        <v>2.1984869001151503E-3</v>
      </c>
      <c r="E3621" s="6">
        <v>1.2984134315304863E-2</v>
      </c>
    </row>
    <row r="3622" spans="1:5" x14ac:dyDescent="0.3">
      <c r="A3622" s="7" t="s">
        <v>1813</v>
      </c>
      <c r="B3622" s="6">
        <v>47031</v>
      </c>
      <c r="C3622" s="6">
        <v>4242764</v>
      </c>
      <c r="D3622" s="6">
        <v>7.0857581756885914E-3</v>
      </c>
      <c r="E3622" s="6">
        <v>4.1848070995597661E-2</v>
      </c>
    </row>
    <row r="3623" spans="1:5" x14ac:dyDescent="0.3">
      <c r="A3623" s="7" t="s">
        <v>2242</v>
      </c>
      <c r="B3623" s="6">
        <v>47031</v>
      </c>
      <c r="C3623" s="6">
        <v>4242764</v>
      </c>
      <c r="D3623" s="6">
        <v>2.2333835175772951E-4</v>
      </c>
      <c r="E3623" s="6">
        <v>1.3190231685389067E-3</v>
      </c>
    </row>
    <row r="3624" spans="1:5" x14ac:dyDescent="0.3">
      <c r="A3624" s="7" t="s">
        <v>1656</v>
      </c>
      <c r="B3624" s="6">
        <v>47031</v>
      </c>
      <c r="C3624" s="6">
        <v>4242764</v>
      </c>
      <c r="D3624" s="6">
        <v>2.0623900920127836E-3</v>
      </c>
      <c r="E3624" s="6">
        <v>1.2180354571976467E-2</v>
      </c>
    </row>
    <row r="3625" spans="1:5" x14ac:dyDescent="0.3">
      <c r="A3625" s="7" t="s">
        <v>2046</v>
      </c>
      <c r="B3625" s="6">
        <v>47031</v>
      </c>
      <c r="C3625" s="6">
        <v>4242764</v>
      </c>
      <c r="D3625" s="6">
        <v>1.4895621163716696E-2</v>
      </c>
      <c r="E3625" s="6">
        <v>8.7972662420442549E-2</v>
      </c>
    </row>
    <row r="3626" spans="1:5" x14ac:dyDescent="0.3">
      <c r="A3626" s="7" t="s">
        <v>1657</v>
      </c>
      <c r="B3626" s="6">
        <v>47031</v>
      </c>
      <c r="C3626" s="6">
        <v>4242764</v>
      </c>
      <c r="D3626" s="6">
        <v>1.1355359322182061E-2</v>
      </c>
      <c r="E3626" s="6">
        <v>6.7064084225400042E-2</v>
      </c>
    </row>
    <row r="3627" spans="1:5" x14ac:dyDescent="0.3">
      <c r="A3627" s="7" t="s">
        <v>1814</v>
      </c>
      <c r="B3627" s="6">
        <v>47031</v>
      </c>
      <c r="C3627" s="6">
        <v>4242764</v>
      </c>
      <c r="D3627" s="6">
        <v>1.0940089574382533E-3</v>
      </c>
      <c r="E3627" s="6">
        <v>6.4611525521398013E-3</v>
      </c>
    </row>
    <row r="3628" spans="1:5" x14ac:dyDescent="0.3">
      <c r="A3628" s="7" t="s">
        <v>2414</v>
      </c>
      <c r="B3628" s="6">
        <v>47031</v>
      </c>
      <c r="C3628" s="6">
        <v>4242764</v>
      </c>
      <c r="D3628" s="6">
        <v>2.2735146276587621E-3</v>
      </c>
      <c r="E3628" s="6">
        <v>1.3427243660985903E-2</v>
      </c>
    </row>
    <row r="3629" spans="1:5" x14ac:dyDescent="0.3">
      <c r="A3629" s="7" t="s">
        <v>2415</v>
      </c>
      <c r="B3629" s="6">
        <v>47031</v>
      </c>
      <c r="C3629" s="6">
        <v>4242764</v>
      </c>
      <c r="D3629" s="6">
        <v>1.19171948633226E-3</v>
      </c>
      <c r="E3629" s="6">
        <v>7.0382251883755716E-3</v>
      </c>
    </row>
    <row r="3630" spans="1:5" x14ac:dyDescent="0.3">
      <c r="A3630" s="7" t="s">
        <v>2745</v>
      </c>
      <c r="B3630" s="6">
        <v>47031</v>
      </c>
      <c r="C3630" s="6">
        <v>4242764</v>
      </c>
      <c r="D3630" s="6">
        <v>3.618779230824461E-3</v>
      </c>
      <c r="E3630" s="6">
        <v>2.1372297277731971E-2</v>
      </c>
    </row>
    <row r="3631" spans="1:5" x14ac:dyDescent="0.3">
      <c r="A3631" s="7" t="s">
        <v>1433</v>
      </c>
      <c r="B3631" s="6">
        <v>47031</v>
      </c>
      <c r="C3631" s="6">
        <v>4242764</v>
      </c>
      <c r="D3631" s="6">
        <v>3.7653450241654715E-3</v>
      </c>
      <c r="E3631" s="6">
        <v>2.223790623208563E-2</v>
      </c>
    </row>
    <row r="3632" spans="1:5" x14ac:dyDescent="0.3">
      <c r="A3632" s="7" t="s">
        <v>1568</v>
      </c>
      <c r="B3632" s="6">
        <v>47031</v>
      </c>
      <c r="C3632" s="6">
        <v>4242764</v>
      </c>
      <c r="D3632" s="6">
        <v>1.8093896154122305E-3</v>
      </c>
      <c r="E3632" s="6">
        <v>1.0686148638865986E-2</v>
      </c>
    </row>
    <row r="3633" spans="1:5" x14ac:dyDescent="0.3">
      <c r="A3633" s="7" t="s">
        <v>2243</v>
      </c>
      <c r="B3633" s="6">
        <v>47031</v>
      </c>
      <c r="C3633" s="6">
        <v>4242764</v>
      </c>
      <c r="D3633" s="6">
        <v>1.7273825643761894E-3</v>
      </c>
      <c r="E3633" s="6">
        <v>1.0201819819168107E-2</v>
      </c>
    </row>
    <row r="3634" spans="1:5" x14ac:dyDescent="0.3">
      <c r="A3634" s="7" t="s">
        <v>2244</v>
      </c>
      <c r="B3634" s="6">
        <v>47031</v>
      </c>
      <c r="C3634" s="6">
        <v>4242764</v>
      </c>
      <c r="D3634" s="6">
        <v>2.8545433084034805E-3</v>
      </c>
      <c r="E3634" s="6">
        <v>1.6858764872887903E-2</v>
      </c>
    </row>
    <row r="3635" spans="1:5" x14ac:dyDescent="0.3">
      <c r="A3635" s="7" t="s">
        <v>1658</v>
      </c>
      <c r="B3635" s="6">
        <v>47031</v>
      </c>
      <c r="C3635" s="6">
        <v>4242764</v>
      </c>
      <c r="D3635" s="6">
        <v>2.1702206399708126E-2</v>
      </c>
      <c r="E3635" s="6">
        <v>0.12817195445536658</v>
      </c>
    </row>
    <row r="3636" spans="1:5" x14ac:dyDescent="0.3">
      <c r="A3636" s="7" t="s">
        <v>2245</v>
      </c>
      <c r="B3636" s="6">
        <v>47031</v>
      </c>
      <c r="C3636" s="6">
        <v>4242764</v>
      </c>
      <c r="D3636" s="6">
        <v>2.4828943324316337E-3</v>
      </c>
      <c r="E3636" s="6">
        <v>1.4663827881491127E-2</v>
      </c>
    </row>
    <row r="3637" spans="1:5" x14ac:dyDescent="0.3">
      <c r="A3637" s="7" t="s">
        <v>2524</v>
      </c>
      <c r="B3637" s="6">
        <v>47031</v>
      </c>
      <c r="C3637" s="6">
        <v>4242764</v>
      </c>
      <c r="D3637" s="6">
        <v>7.870932068586859E-3</v>
      </c>
      <c r="E3637" s="6">
        <v>4.6485261822492248E-2</v>
      </c>
    </row>
    <row r="3638" spans="1:5" x14ac:dyDescent="0.3">
      <c r="A3638" s="7" t="s">
        <v>1815</v>
      </c>
      <c r="B3638" s="6">
        <v>47031</v>
      </c>
      <c r="C3638" s="6">
        <v>4242764</v>
      </c>
      <c r="D3638" s="6">
        <v>7.3405034831622506E-3</v>
      </c>
      <c r="E3638" s="6">
        <v>4.3352581797212353E-2</v>
      </c>
    </row>
    <row r="3639" spans="1:5" x14ac:dyDescent="0.3">
      <c r="A3639" s="7" t="s">
        <v>1297</v>
      </c>
      <c r="B3639" s="6">
        <v>47031</v>
      </c>
      <c r="C3639" s="6">
        <v>4242764</v>
      </c>
      <c r="D3639" s="6">
        <v>7.9721322592270806E-3</v>
      </c>
      <c r="E3639" s="6">
        <v>4.7082944195736443E-2</v>
      </c>
    </row>
    <row r="3640" spans="1:5" x14ac:dyDescent="0.3">
      <c r="A3640" s="7" t="s">
        <v>1434</v>
      </c>
      <c r="B3640" s="6">
        <v>47031</v>
      </c>
      <c r="C3640" s="6">
        <v>4242764</v>
      </c>
      <c r="D3640" s="6">
        <v>6.7554616914093868E-2</v>
      </c>
      <c r="E3640" s="6">
        <v>0.39897359387750669</v>
      </c>
    </row>
    <row r="3641" spans="1:5" x14ac:dyDescent="0.3">
      <c r="A3641" s="7" t="s">
        <v>1435</v>
      </c>
      <c r="B3641" s="6">
        <v>47031</v>
      </c>
      <c r="C3641" s="6">
        <v>4242764</v>
      </c>
      <c r="D3641" s="6">
        <v>8.9143409307050007E-3</v>
      </c>
      <c r="E3641" s="6">
        <v>5.2647573188009958E-2</v>
      </c>
    </row>
    <row r="3642" spans="1:5" x14ac:dyDescent="0.3">
      <c r="A3642" s="7" t="s">
        <v>2416</v>
      </c>
      <c r="B3642" s="6">
        <v>47031</v>
      </c>
      <c r="C3642" s="6">
        <v>4242764</v>
      </c>
      <c r="D3642" s="6">
        <v>3.6554206791597141E-3</v>
      </c>
      <c r="E3642" s="6">
        <v>2.1588699516320385E-2</v>
      </c>
    </row>
    <row r="3643" spans="1:5" x14ac:dyDescent="0.3">
      <c r="A3643" s="7" t="s">
        <v>1436</v>
      </c>
      <c r="B3643" s="6">
        <v>47031</v>
      </c>
      <c r="C3643" s="6">
        <v>4242764</v>
      </c>
      <c r="D3643" s="6">
        <v>9.6401905739176216E-3</v>
      </c>
      <c r="E3643" s="6">
        <v>5.69343984857614E-2</v>
      </c>
    </row>
    <row r="3644" spans="1:5" x14ac:dyDescent="0.3">
      <c r="A3644" s="7" t="s">
        <v>1816</v>
      </c>
      <c r="B3644" s="6">
        <v>47031</v>
      </c>
      <c r="C3644" s="6">
        <v>4242764</v>
      </c>
      <c r="D3644" s="6">
        <v>2.2700249659125477E-3</v>
      </c>
      <c r="E3644" s="6">
        <v>1.3406633923977482E-2</v>
      </c>
    </row>
    <row r="3645" spans="1:5" x14ac:dyDescent="0.3">
      <c r="A3645" s="7" t="s">
        <v>2047</v>
      </c>
      <c r="B3645" s="6">
        <v>47031</v>
      </c>
      <c r="C3645" s="6">
        <v>4242764</v>
      </c>
      <c r="D3645" s="6">
        <v>4.3777806606261202E-3</v>
      </c>
      <c r="E3645" s="6">
        <v>2.5854915077063417E-2</v>
      </c>
    </row>
    <row r="3646" spans="1:5" x14ac:dyDescent="0.3">
      <c r="A3646" s="7" t="s">
        <v>2783</v>
      </c>
      <c r="B3646" s="6">
        <v>47031</v>
      </c>
      <c r="C3646" s="6">
        <v>4242764</v>
      </c>
      <c r="D3646" s="6">
        <v>9.1184861428585517E-3</v>
      </c>
      <c r="E3646" s="6">
        <v>5.3853242803002549E-2</v>
      </c>
    </row>
    <row r="3647" spans="1:5" x14ac:dyDescent="0.3">
      <c r="A3647" s="7" t="s">
        <v>2048</v>
      </c>
      <c r="B3647" s="6">
        <v>47031</v>
      </c>
      <c r="C3647" s="6">
        <v>4242764</v>
      </c>
      <c r="D3647" s="6">
        <v>6.7699437876561771E-4</v>
      </c>
      <c r="E3647" s="6">
        <v>3.9982889796335609E-3</v>
      </c>
    </row>
    <row r="3648" spans="1:5" x14ac:dyDescent="0.3">
      <c r="A3648" s="7" t="s">
        <v>2417</v>
      </c>
      <c r="B3648" s="6">
        <v>47031</v>
      </c>
      <c r="C3648" s="6">
        <v>4242764</v>
      </c>
      <c r="D3648" s="6">
        <v>1.0067674137828901E-3</v>
      </c>
      <c r="E3648" s="6">
        <v>5.945909126929291E-3</v>
      </c>
    </row>
    <row r="3649" spans="1:5" x14ac:dyDescent="0.3">
      <c r="A3649" s="7" t="s">
        <v>2418</v>
      </c>
      <c r="B3649" s="6">
        <v>47031</v>
      </c>
      <c r="C3649" s="6">
        <v>4242764</v>
      </c>
      <c r="D3649" s="6">
        <v>7.65980753294088E-4</v>
      </c>
      <c r="E3649" s="6">
        <v>4.5238372733482817E-3</v>
      </c>
    </row>
    <row r="3650" spans="1:5" x14ac:dyDescent="0.3">
      <c r="A3650" s="7" t="s">
        <v>2419</v>
      </c>
      <c r="B3650" s="6">
        <v>47031</v>
      </c>
      <c r="C3650" s="6">
        <v>4242764</v>
      </c>
      <c r="D3650" s="6">
        <v>4.2783253008590065E-3</v>
      </c>
      <c r="E3650" s="6">
        <v>2.5267537572323431E-2</v>
      </c>
    </row>
    <row r="3651" spans="1:5" x14ac:dyDescent="0.3">
      <c r="A3651" s="7" t="s">
        <v>2049</v>
      </c>
      <c r="B3651" s="6">
        <v>47031</v>
      </c>
      <c r="C3651" s="6">
        <v>4242764</v>
      </c>
      <c r="D3651" s="6">
        <v>7.9442149652573634E-3</v>
      </c>
      <c r="E3651" s="6">
        <v>4.6918066299669076E-2</v>
      </c>
    </row>
    <row r="3652" spans="1:5" x14ac:dyDescent="0.3">
      <c r="A3652" s="7" t="s">
        <v>1817</v>
      </c>
      <c r="B3652" s="6">
        <v>47031</v>
      </c>
      <c r="C3652" s="6">
        <v>4242764</v>
      </c>
      <c r="D3652" s="6">
        <v>1.3569549700155177E-2</v>
      </c>
      <c r="E3652" s="6">
        <v>8.0140962357242801E-2</v>
      </c>
    </row>
    <row r="3653" spans="1:5" x14ac:dyDescent="0.3">
      <c r="A3653" s="7" t="s">
        <v>1818</v>
      </c>
      <c r="B3653" s="6">
        <v>47031</v>
      </c>
      <c r="C3653" s="6">
        <v>4242764</v>
      </c>
      <c r="D3653" s="6">
        <v>5.4560861402064087E-3</v>
      </c>
      <c r="E3653" s="6">
        <v>3.2223323812665322E-2</v>
      </c>
    </row>
    <row r="3654" spans="1:5" x14ac:dyDescent="0.3">
      <c r="A3654" s="7" t="s">
        <v>2050</v>
      </c>
      <c r="B3654" s="6">
        <v>47031</v>
      </c>
      <c r="C3654" s="6">
        <v>4242764</v>
      </c>
      <c r="D3654" s="6">
        <v>1.5904133408372691E-2</v>
      </c>
      <c r="E3654" s="6">
        <v>9.392887641587605E-2</v>
      </c>
    </row>
    <row r="3655" spans="1:5" x14ac:dyDescent="0.3">
      <c r="A3655" s="7" t="s">
        <v>2746</v>
      </c>
      <c r="B3655" s="6">
        <v>47031</v>
      </c>
      <c r="C3655" s="6">
        <v>4242764</v>
      </c>
      <c r="D3655" s="6">
        <v>3.0855589160028819E-2</v>
      </c>
      <c r="E3655" s="6">
        <v>0.18223129462845333</v>
      </c>
    </row>
    <row r="3656" spans="1:5" x14ac:dyDescent="0.3">
      <c r="A3656" s="7" t="s">
        <v>1437</v>
      </c>
      <c r="B3656" s="6">
        <v>47031</v>
      </c>
      <c r="C3656" s="6">
        <v>4242764</v>
      </c>
      <c r="D3656" s="6">
        <v>2.1217143416984306E-3</v>
      </c>
      <c r="E3656" s="6">
        <v>1.2530720101119615E-2</v>
      </c>
    </row>
    <row r="3657" spans="1:5" x14ac:dyDescent="0.3">
      <c r="A3657" s="7" t="s">
        <v>1819</v>
      </c>
      <c r="B3657" s="6">
        <v>47031</v>
      </c>
      <c r="C3657" s="6">
        <v>4242764</v>
      </c>
      <c r="D3657" s="6">
        <v>2.7711403926689537E-2</v>
      </c>
      <c r="E3657" s="6">
        <v>0.16366192158386653</v>
      </c>
    </row>
    <row r="3658" spans="1:5" x14ac:dyDescent="0.3">
      <c r="A3658" s="7" t="s">
        <v>1298</v>
      </c>
      <c r="B3658" s="6">
        <v>47031</v>
      </c>
      <c r="C3658" s="6">
        <v>4242764</v>
      </c>
      <c r="D3658" s="6">
        <v>4.5574982405561688E-3</v>
      </c>
      <c r="E3658" s="6">
        <v>2.6916316532997062E-2</v>
      </c>
    </row>
    <row r="3659" spans="1:5" x14ac:dyDescent="0.3">
      <c r="A3659" s="7" t="s">
        <v>2246</v>
      </c>
      <c r="B3659" s="6">
        <v>47031</v>
      </c>
      <c r="C3659" s="6">
        <v>4242764</v>
      </c>
      <c r="D3659" s="6">
        <v>2.6451636036306093E-3</v>
      </c>
      <c r="E3659" s="6">
        <v>1.5622180652382677E-2</v>
      </c>
    </row>
    <row r="3660" spans="1:5" x14ac:dyDescent="0.3">
      <c r="A3660" s="7" t="s">
        <v>1438</v>
      </c>
      <c r="B3660" s="6">
        <v>47031</v>
      </c>
      <c r="C3660" s="6">
        <v>4242764</v>
      </c>
      <c r="D3660" s="6">
        <v>5.0687336863765959E-3</v>
      </c>
      <c r="E3660" s="6">
        <v>2.9935643004730655E-2</v>
      </c>
    </row>
    <row r="3661" spans="1:5" x14ac:dyDescent="0.3">
      <c r="A3661" s="7" t="s">
        <v>1299</v>
      </c>
      <c r="B3661" s="6">
        <v>47031</v>
      </c>
      <c r="C3661" s="6">
        <v>4242764</v>
      </c>
      <c r="D3661" s="6">
        <v>2.4664929222244256E-2</v>
      </c>
      <c r="E3661" s="6">
        <v>0.14566962117551549</v>
      </c>
    </row>
    <row r="3662" spans="1:5" x14ac:dyDescent="0.3">
      <c r="A3662" s="7" t="s">
        <v>2598</v>
      </c>
      <c r="B3662" s="6">
        <v>47031</v>
      </c>
      <c r="C3662" s="6">
        <v>4242764</v>
      </c>
      <c r="D3662" s="6">
        <v>2.6102669861684641E-3</v>
      </c>
      <c r="E3662" s="6">
        <v>1.5416083282298473E-2</v>
      </c>
    </row>
    <row r="3663" spans="1:5" x14ac:dyDescent="0.3">
      <c r="A3663" s="7" t="s">
        <v>1439</v>
      </c>
      <c r="B3663" s="6">
        <v>47031</v>
      </c>
      <c r="C3663" s="6">
        <v>4242764</v>
      </c>
      <c r="D3663" s="6">
        <v>7.5498831879351226E-3</v>
      </c>
      <c r="E3663" s="6">
        <v>4.4589166017717577E-2</v>
      </c>
    </row>
    <row r="3664" spans="1:5" x14ac:dyDescent="0.3">
      <c r="A3664" s="7" t="s">
        <v>1440</v>
      </c>
      <c r="B3664" s="6">
        <v>47031</v>
      </c>
      <c r="C3664" s="6">
        <v>4242764</v>
      </c>
      <c r="D3664" s="6">
        <v>5.1856373548747831E-3</v>
      </c>
      <c r="E3664" s="6">
        <v>3.0626069194512738E-2</v>
      </c>
    </row>
    <row r="3665" spans="1:5" x14ac:dyDescent="0.3">
      <c r="A3665" s="7" t="s">
        <v>1300</v>
      </c>
      <c r="B3665" s="6">
        <v>47031</v>
      </c>
      <c r="C3665" s="6">
        <v>4242764</v>
      </c>
      <c r="D3665" s="6">
        <v>1.1344890336943417E-2</v>
      </c>
      <c r="E3665" s="6">
        <v>6.7002255014374776E-2</v>
      </c>
    </row>
    <row r="3666" spans="1:5" x14ac:dyDescent="0.3">
      <c r="A3666" s="7" t="s">
        <v>2747</v>
      </c>
      <c r="B3666" s="6">
        <v>47031</v>
      </c>
      <c r="C3666" s="6">
        <v>4242764</v>
      </c>
      <c r="D3666" s="6">
        <v>1.2522651176290818E-2</v>
      </c>
      <c r="E3666" s="6">
        <v>7.3958041254716667E-2</v>
      </c>
    </row>
    <row r="3667" spans="1:5" x14ac:dyDescent="0.3">
      <c r="A3667" s="7" t="s">
        <v>1820</v>
      </c>
      <c r="B3667" s="6">
        <v>47031</v>
      </c>
      <c r="C3667" s="6">
        <v>4242764</v>
      </c>
      <c r="D3667" s="6">
        <v>7.9372356417649354E-3</v>
      </c>
      <c r="E3667" s="6">
        <v>4.6876846825652234E-2</v>
      </c>
    </row>
    <row r="3668" spans="1:5" x14ac:dyDescent="0.3">
      <c r="A3668" s="7" t="s">
        <v>1821</v>
      </c>
      <c r="B3668" s="6">
        <v>47031</v>
      </c>
      <c r="C3668" s="6">
        <v>4242764</v>
      </c>
      <c r="D3668" s="6">
        <v>6.2639428344550704E-4</v>
      </c>
      <c r="E3668" s="6">
        <v>3.6994477930114653E-3</v>
      </c>
    </row>
    <row r="3669" spans="1:5" x14ac:dyDescent="0.3">
      <c r="A3669" s="7" t="s">
        <v>1301</v>
      </c>
      <c r="B3669" s="6">
        <v>47031</v>
      </c>
      <c r="C3669" s="6">
        <v>4242764</v>
      </c>
      <c r="D3669" s="6">
        <v>2.8609991826339776E-2</v>
      </c>
      <c r="E3669" s="6">
        <v>0.16896892886353479</v>
      </c>
    </row>
    <row r="3670" spans="1:5" x14ac:dyDescent="0.3">
      <c r="A3670" s="7" t="s">
        <v>1302</v>
      </c>
      <c r="B3670" s="6">
        <v>47031</v>
      </c>
      <c r="C3670" s="6">
        <v>4242764</v>
      </c>
      <c r="D3670" s="6">
        <v>8.6194645131498736E-3</v>
      </c>
      <c r="E3670" s="6">
        <v>5.0906050410798431E-2</v>
      </c>
    </row>
    <row r="3671" spans="1:5" x14ac:dyDescent="0.3">
      <c r="A3671" s="7" t="s">
        <v>2051</v>
      </c>
      <c r="B3671" s="6">
        <v>47031</v>
      </c>
      <c r="C3671" s="6">
        <v>4242764</v>
      </c>
      <c r="D3671" s="6">
        <v>2.2070365713933757E-2</v>
      </c>
      <c r="E3671" s="6">
        <v>0.13034628170975493</v>
      </c>
    </row>
    <row r="3672" spans="1:5" x14ac:dyDescent="0.3">
      <c r="A3672" s="7" t="s">
        <v>1659</v>
      </c>
      <c r="B3672" s="6">
        <v>47031</v>
      </c>
      <c r="C3672" s="6">
        <v>4242764</v>
      </c>
      <c r="D3672" s="6">
        <v>6.9374475514744731E-3</v>
      </c>
      <c r="E3672" s="6">
        <v>4.097215717273979E-2</v>
      </c>
    </row>
    <row r="3673" spans="1:5" x14ac:dyDescent="0.3">
      <c r="A3673" s="7" t="s">
        <v>1660</v>
      </c>
      <c r="B3673" s="6">
        <v>47031</v>
      </c>
      <c r="C3673" s="6">
        <v>4242764</v>
      </c>
      <c r="D3673" s="6">
        <v>2.4732977626295439E-2</v>
      </c>
      <c r="E3673" s="6">
        <v>0.14607151104717972</v>
      </c>
    </row>
    <row r="3674" spans="1:5" x14ac:dyDescent="0.3">
      <c r="A3674" s="7" t="s">
        <v>1441</v>
      </c>
      <c r="B3674" s="6">
        <v>47031</v>
      </c>
      <c r="C3674" s="6">
        <v>4242764</v>
      </c>
      <c r="D3674" s="6">
        <v>1.0892979140808636E-2</v>
      </c>
      <c r="E3674" s="6">
        <v>6.4333294071784328E-2</v>
      </c>
    </row>
    <row r="3675" spans="1:5" x14ac:dyDescent="0.3">
      <c r="A3675" s="7" t="s">
        <v>1822</v>
      </c>
      <c r="B3675" s="6">
        <v>47031</v>
      </c>
      <c r="C3675" s="6">
        <v>4242764</v>
      </c>
      <c r="D3675" s="6">
        <v>8.1413808539184847E-3</v>
      </c>
      <c r="E3675" s="6">
        <v>4.8082516440644832E-2</v>
      </c>
    </row>
    <row r="3676" spans="1:5" x14ac:dyDescent="0.3">
      <c r="A3676" s="7" t="s">
        <v>2420</v>
      </c>
      <c r="B3676" s="6">
        <v>47031</v>
      </c>
      <c r="C3676" s="6">
        <v>4242764</v>
      </c>
      <c r="D3676" s="6">
        <v>7.1590410723590958E-3</v>
      </c>
      <c r="E3676" s="6">
        <v>4.2280875472774489E-2</v>
      </c>
    </row>
    <row r="3677" spans="1:5" x14ac:dyDescent="0.3">
      <c r="A3677" s="7" t="s">
        <v>2421</v>
      </c>
      <c r="B3677" s="6">
        <v>47031</v>
      </c>
      <c r="C3677" s="6">
        <v>4242764</v>
      </c>
      <c r="D3677" s="6">
        <v>3.1860611742938602E-3</v>
      </c>
      <c r="E3677" s="6">
        <v>1.881668988868784E-2</v>
      </c>
    </row>
    <row r="3678" spans="1:5" x14ac:dyDescent="0.3">
      <c r="A3678" s="7" t="s">
        <v>1303</v>
      </c>
      <c r="B3678" s="6">
        <v>47031</v>
      </c>
      <c r="C3678" s="6">
        <v>4242764</v>
      </c>
      <c r="D3678" s="6">
        <v>4.6272914754804583E-3</v>
      </c>
      <c r="E3678" s="6">
        <v>2.7328511273165476E-2</v>
      </c>
    </row>
    <row r="3679" spans="1:5" x14ac:dyDescent="0.3">
      <c r="A3679" s="7" t="s">
        <v>2422</v>
      </c>
      <c r="B3679" s="6">
        <v>47031</v>
      </c>
      <c r="C3679" s="6">
        <v>4242764</v>
      </c>
      <c r="D3679" s="6">
        <v>2.0589004302665691E-3</v>
      </c>
      <c r="E3679" s="6">
        <v>1.2159744834968046E-2</v>
      </c>
    </row>
    <row r="3680" spans="1:5" x14ac:dyDescent="0.3">
      <c r="A3680" s="7" t="s">
        <v>2423</v>
      </c>
      <c r="B3680" s="6">
        <v>47031</v>
      </c>
      <c r="C3680" s="6">
        <v>4242764</v>
      </c>
      <c r="D3680" s="6">
        <v>9.5616731846277954E-4</v>
      </c>
      <c r="E3680" s="6">
        <v>5.6470679403071945E-3</v>
      </c>
    </row>
    <row r="3681" spans="1:5" x14ac:dyDescent="0.3">
      <c r="A3681" s="7" t="s">
        <v>2677</v>
      </c>
      <c r="B3681" s="6">
        <v>47031</v>
      </c>
      <c r="C3681" s="6">
        <v>4242764</v>
      </c>
      <c r="D3681" s="6">
        <v>4.8488849963650811E-3</v>
      </c>
      <c r="E3681" s="6">
        <v>2.8637229573200168E-2</v>
      </c>
    </row>
    <row r="3682" spans="1:5" x14ac:dyDescent="0.3">
      <c r="A3682" s="7" t="s">
        <v>2424</v>
      </c>
      <c r="B3682" s="6">
        <v>47031</v>
      </c>
      <c r="C3682" s="6">
        <v>4242764</v>
      </c>
      <c r="D3682" s="6">
        <v>3.0726471675418887E-3</v>
      </c>
      <c r="E3682" s="6">
        <v>1.8146873435914177E-2</v>
      </c>
    </row>
    <row r="3683" spans="1:5" x14ac:dyDescent="0.3">
      <c r="A3683" s="7" t="s">
        <v>2425</v>
      </c>
      <c r="B3683" s="6">
        <v>47031</v>
      </c>
      <c r="C3683" s="6">
        <v>4242764</v>
      </c>
      <c r="D3683" s="6">
        <v>2.6366139323523836E-2</v>
      </c>
      <c r="E3683" s="6">
        <v>0.15571686796712045</v>
      </c>
    </row>
    <row r="3684" spans="1:5" x14ac:dyDescent="0.3">
      <c r="A3684" s="7" t="s">
        <v>2678</v>
      </c>
      <c r="B3684" s="6">
        <v>47031</v>
      </c>
      <c r="C3684" s="6">
        <v>4242764</v>
      </c>
      <c r="D3684" s="6">
        <v>5.3548859495661863E-3</v>
      </c>
      <c r="E3684" s="6">
        <v>3.1625641439421127E-2</v>
      </c>
    </row>
    <row r="3685" spans="1:5" x14ac:dyDescent="0.3">
      <c r="A3685" s="7" t="s">
        <v>2426</v>
      </c>
      <c r="B3685" s="6">
        <v>47031</v>
      </c>
      <c r="C3685" s="6">
        <v>4242764</v>
      </c>
      <c r="D3685" s="6">
        <v>2.9313158668202001E-3</v>
      </c>
      <c r="E3685" s="6">
        <v>1.7312179087073148E-2</v>
      </c>
    </row>
    <row r="3686" spans="1:5" x14ac:dyDescent="0.3">
      <c r="A3686" s="7" t="s">
        <v>2525</v>
      </c>
      <c r="B3686" s="6">
        <v>47031</v>
      </c>
      <c r="C3686" s="6">
        <v>4242764</v>
      </c>
      <c r="D3686" s="6">
        <v>3.8456072443284056E-3</v>
      </c>
      <c r="E3686" s="6">
        <v>2.27119301832793E-2</v>
      </c>
    </row>
    <row r="3687" spans="1:5" x14ac:dyDescent="0.3">
      <c r="A3687" s="7" t="s">
        <v>2526</v>
      </c>
      <c r="B3687" s="6">
        <v>47031</v>
      </c>
      <c r="C3687" s="6">
        <v>4242764</v>
      </c>
      <c r="D3687" s="6">
        <v>4.5732017184141336E-3</v>
      </c>
      <c r="E3687" s="6">
        <v>2.7009060349534958E-2</v>
      </c>
    </row>
    <row r="3688" spans="1:5" x14ac:dyDescent="0.3">
      <c r="A3688" s="7" t="s">
        <v>2679</v>
      </c>
      <c r="B3688" s="6">
        <v>47031</v>
      </c>
      <c r="C3688" s="6">
        <v>4242764</v>
      </c>
      <c r="D3688" s="6">
        <v>2.5914228127389055E-2</v>
      </c>
      <c r="E3688" s="6">
        <v>0.15304790702453003</v>
      </c>
    </row>
    <row r="3689" spans="1:5" x14ac:dyDescent="0.3">
      <c r="A3689" s="7" t="s">
        <v>2527</v>
      </c>
      <c r="B3689" s="6">
        <v>47031</v>
      </c>
      <c r="C3689" s="6">
        <v>4242764</v>
      </c>
      <c r="D3689" s="6">
        <v>2.7062326841893634E-3</v>
      </c>
      <c r="E3689" s="6">
        <v>1.5982851050030035E-2</v>
      </c>
    </row>
    <row r="3690" spans="1:5" x14ac:dyDescent="0.3">
      <c r="A3690" s="7" t="s">
        <v>1304</v>
      </c>
      <c r="B3690" s="6">
        <v>47031</v>
      </c>
      <c r="C3690" s="6">
        <v>4242764</v>
      </c>
      <c r="D3690" s="6">
        <v>2.2752594585318696E-3</v>
      </c>
      <c r="E3690" s="6">
        <v>1.343754852949011E-2</v>
      </c>
    </row>
    <row r="3691" spans="1:5" x14ac:dyDescent="0.3">
      <c r="A3691" s="7" t="s">
        <v>2247</v>
      </c>
      <c r="B3691" s="6">
        <v>47031</v>
      </c>
      <c r="C3691" s="6">
        <v>4242764</v>
      </c>
      <c r="D3691" s="6">
        <v>8.4275331171080757E-4</v>
      </c>
      <c r="E3691" s="6">
        <v>4.9772514875335312E-3</v>
      </c>
    </row>
    <row r="3692" spans="1:5" x14ac:dyDescent="0.3">
      <c r="A3692" s="7" t="s">
        <v>2599</v>
      </c>
      <c r="B3692" s="6">
        <v>47031</v>
      </c>
      <c r="C3692" s="6">
        <v>4242764</v>
      </c>
      <c r="D3692" s="6">
        <v>1.4813614112680654E-3</v>
      </c>
      <c r="E3692" s="6">
        <v>8.7488333600744678E-3</v>
      </c>
    </row>
    <row r="3693" spans="1:5" x14ac:dyDescent="0.3">
      <c r="A3693" s="7" t="s">
        <v>1661</v>
      </c>
      <c r="B3693" s="6">
        <v>47031</v>
      </c>
      <c r="C3693" s="6">
        <v>4242764</v>
      </c>
      <c r="D3693" s="6">
        <v>6.7472609863057824E-3</v>
      </c>
      <c r="E3693" s="6">
        <v>3.9848926505780882E-2</v>
      </c>
    </row>
    <row r="3694" spans="1:5" x14ac:dyDescent="0.3">
      <c r="A3694" s="7" t="s">
        <v>2600</v>
      </c>
      <c r="B3694" s="6">
        <v>47031</v>
      </c>
      <c r="C3694" s="6">
        <v>4242764</v>
      </c>
      <c r="D3694" s="6">
        <v>2.2096538177030365E-2</v>
      </c>
      <c r="E3694" s="6">
        <v>0.13050085473731807</v>
      </c>
    </row>
    <row r="3695" spans="1:5" x14ac:dyDescent="0.3">
      <c r="A3695" s="7" t="s">
        <v>2248</v>
      </c>
      <c r="B3695" s="6">
        <v>47031</v>
      </c>
      <c r="C3695" s="6">
        <v>4242764</v>
      </c>
      <c r="D3695" s="6">
        <v>1.5616236314309995E-3</v>
      </c>
      <c r="E3695" s="6">
        <v>9.2228573112681355E-3</v>
      </c>
    </row>
    <row r="3696" spans="1:5" x14ac:dyDescent="0.3">
      <c r="A3696" s="7" t="s">
        <v>1823</v>
      </c>
      <c r="B3696" s="6">
        <v>47031</v>
      </c>
      <c r="C3696" s="6">
        <v>4242764</v>
      </c>
      <c r="D3696" s="6">
        <v>7.0159649407643011E-3</v>
      </c>
      <c r="E3696" s="6">
        <v>4.1435876255429251E-2</v>
      </c>
    </row>
    <row r="3697" spans="1:5" x14ac:dyDescent="0.3">
      <c r="A3697" s="7" t="s">
        <v>1305</v>
      </c>
      <c r="B3697" s="6">
        <v>47031</v>
      </c>
      <c r="C3697" s="6">
        <v>4242764</v>
      </c>
      <c r="D3697" s="6">
        <v>6.7437713245595684E-3</v>
      </c>
      <c r="E3697" s="6">
        <v>3.9828316768772458E-2</v>
      </c>
    </row>
    <row r="3698" spans="1:5" x14ac:dyDescent="0.3">
      <c r="A3698" s="7" t="s">
        <v>2249</v>
      </c>
      <c r="B3698" s="6">
        <v>47031</v>
      </c>
      <c r="C3698" s="6">
        <v>4242764</v>
      </c>
      <c r="D3698" s="6">
        <v>4.3620771827681554E-3</v>
      </c>
      <c r="E3698" s="6">
        <v>2.5762171260525522E-2</v>
      </c>
    </row>
    <row r="3699" spans="1:5" x14ac:dyDescent="0.3">
      <c r="A3699" s="7" t="s">
        <v>2680</v>
      </c>
      <c r="B3699" s="6">
        <v>47031</v>
      </c>
      <c r="C3699" s="6">
        <v>4242764</v>
      </c>
      <c r="D3699" s="6">
        <v>2.8824606023731968E-3</v>
      </c>
      <c r="E3699" s="6">
        <v>1.7023642768955266E-2</v>
      </c>
    </row>
    <row r="3700" spans="1:5" x14ac:dyDescent="0.3">
      <c r="A3700" s="7" t="s">
        <v>2681</v>
      </c>
      <c r="B3700" s="6">
        <v>47031</v>
      </c>
      <c r="C3700" s="6">
        <v>4242764</v>
      </c>
      <c r="D3700" s="6">
        <v>5.4089757066325119E-3</v>
      </c>
      <c r="E3700" s="6">
        <v>3.1945092363051646E-2</v>
      </c>
    </row>
    <row r="3701" spans="1:5" x14ac:dyDescent="0.3">
      <c r="A3701" s="7" t="s">
        <v>1824</v>
      </c>
      <c r="B3701" s="6">
        <v>47031</v>
      </c>
      <c r="C3701" s="6">
        <v>4242764</v>
      </c>
      <c r="D3701" s="6">
        <v>6.7943714198796783E-3</v>
      </c>
      <c r="E3701" s="6">
        <v>4.0127157955394552E-2</v>
      </c>
    </row>
    <row r="3702" spans="1:5" x14ac:dyDescent="0.3">
      <c r="A3702" s="7" t="s">
        <v>1442</v>
      </c>
      <c r="B3702" s="6">
        <v>47031</v>
      </c>
      <c r="C3702" s="6">
        <v>4242764</v>
      </c>
      <c r="D3702" s="6">
        <v>2.9522538372974872E-3</v>
      </c>
      <c r="E3702" s="6">
        <v>1.7435837509123673E-2</v>
      </c>
    </row>
    <row r="3703" spans="1:5" x14ac:dyDescent="0.3">
      <c r="A3703" s="7" t="s">
        <v>1443</v>
      </c>
      <c r="B3703" s="6">
        <v>47031</v>
      </c>
      <c r="C3703" s="6">
        <v>4242764</v>
      </c>
      <c r="D3703" s="6">
        <v>8.5758437413221925E-3</v>
      </c>
      <c r="E3703" s="6">
        <v>5.0648428698193179E-2</v>
      </c>
    </row>
    <row r="3704" spans="1:5" x14ac:dyDescent="0.3">
      <c r="A3704" s="7" t="s">
        <v>1825</v>
      </c>
      <c r="B3704" s="6">
        <v>47031</v>
      </c>
      <c r="C3704" s="6">
        <v>4242764</v>
      </c>
      <c r="D3704" s="6">
        <v>5.8172661309396113E-3</v>
      </c>
      <c r="E3704" s="6">
        <v>3.4356431593036835E-2</v>
      </c>
    </row>
    <row r="3705" spans="1:5" x14ac:dyDescent="0.3">
      <c r="A3705" s="7" t="s">
        <v>2250</v>
      </c>
      <c r="B3705" s="6">
        <v>47031</v>
      </c>
      <c r="C3705" s="6">
        <v>4242764</v>
      </c>
      <c r="D3705" s="6">
        <v>1.4796165803949581E-2</v>
      </c>
      <c r="E3705" s="6">
        <v>8.7385284915702563E-2</v>
      </c>
    </row>
    <row r="3706" spans="1:5" x14ac:dyDescent="0.3">
      <c r="A3706" s="7" t="s">
        <v>1306</v>
      </c>
      <c r="B3706" s="6">
        <v>47031</v>
      </c>
      <c r="C3706" s="6">
        <v>4242764</v>
      </c>
      <c r="D3706" s="6">
        <v>9.9909015794121831E-3</v>
      </c>
      <c r="E3706" s="6">
        <v>5.9005677055107654E-2</v>
      </c>
    </row>
    <row r="3707" spans="1:5" x14ac:dyDescent="0.3">
      <c r="A3707" s="7" t="s">
        <v>1662</v>
      </c>
      <c r="B3707" s="6">
        <v>47031</v>
      </c>
      <c r="C3707" s="6">
        <v>4242764</v>
      </c>
      <c r="D3707" s="6">
        <v>9.3435693254893884E-3</v>
      </c>
      <c r="E3707" s="6">
        <v>5.5182570840045672E-2</v>
      </c>
    </row>
    <row r="3708" spans="1:5" x14ac:dyDescent="0.3">
      <c r="A3708" s="7" t="s">
        <v>1569</v>
      </c>
      <c r="B3708" s="6">
        <v>47031</v>
      </c>
      <c r="C3708" s="6">
        <v>4242764</v>
      </c>
      <c r="D3708" s="6">
        <v>2.617246309660893E-3</v>
      </c>
      <c r="E3708" s="6">
        <v>1.5457302756315312E-2</v>
      </c>
    </row>
    <row r="3709" spans="1:5" x14ac:dyDescent="0.3">
      <c r="A3709" s="7" t="s">
        <v>2601</v>
      </c>
      <c r="B3709" s="6">
        <v>47031</v>
      </c>
      <c r="C3709" s="6">
        <v>4242764</v>
      </c>
      <c r="D3709" s="6">
        <v>7.6877248269105964E-3</v>
      </c>
      <c r="E3709" s="6">
        <v>4.5403250629550175E-2</v>
      </c>
    </row>
    <row r="3710" spans="1:5" x14ac:dyDescent="0.3">
      <c r="A3710" s="7" t="s">
        <v>1663</v>
      </c>
      <c r="B3710" s="6">
        <v>47031</v>
      </c>
      <c r="C3710" s="6">
        <v>4242764</v>
      </c>
      <c r="D3710" s="6">
        <v>3.2370102357885927E-2</v>
      </c>
      <c r="E3710" s="6">
        <v>0.19117592049010779</v>
      </c>
    </row>
    <row r="3711" spans="1:5" x14ac:dyDescent="0.3">
      <c r="A3711" s="7" t="s">
        <v>1307</v>
      </c>
      <c r="B3711" s="6">
        <v>47031</v>
      </c>
      <c r="C3711" s="6">
        <v>4242764</v>
      </c>
      <c r="D3711" s="6">
        <v>3.7314953052271907E-2</v>
      </c>
      <c r="E3711" s="6">
        <v>0.22037991783103952</v>
      </c>
    </row>
    <row r="3712" spans="1:5" x14ac:dyDescent="0.3">
      <c r="A3712" s="7" t="s">
        <v>1308</v>
      </c>
      <c r="B3712" s="6">
        <v>47031</v>
      </c>
      <c r="C3712" s="6">
        <v>4242764</v>
      </c>
      <c r="D3712" s="6">
        <v>1.1603125306163292E-3</v>
      </c>
      <c r="E3712" s="6">
        <v>6.8527375552997882E-3</v>
      </c>
    </row>
    <row r="3713" spans="1:5" x14ac:dyDescent="0.3">
      <c r="A3713" s="7" t="s">
        <v>1826</v>
      </c>
      <c r="B3713" s="6">
        <v>47031</v>
      </c>
      <c r="C3713" s="6">
        <v>4242764</v>
      </c>
      <c r="D3713" s="6">
        <v>2.1286936651908597E-4</v>
      </c>
      <c r="E3713" s="6">
        <v>1.2571939575136454E-3</v>
      </c>
    </row>
    <row r="3714" spans="1:5" x14ac:dyDescent="0.3">
      <c r="A3714" s="7" t="s">
        <v>1664</v>
      </c>
      <c r="B3714" s="6">
        <v>47031</v>
      </c>
      <c r="C3714" s="6">
        <v>4242764</v>
      </c>
      <c r="D3714" s="6">
        <v>2.3042236510254503E-2</v>
      </c>
      <c r="E3714" s="6">
        <v>0.13608609346660003</v>
      </c>
    </row>
    <row r="3715" spans="1:5" x14ac:dyDescent="0.3">
      <c r="A3715" s="7" t="s">
        <v>1444</v>
      </c>
      <c r="B3715" s="6">
        <v>47031</v>
      </c>
      <c r="C3715" s="6">
        <v>4242764</v>
      </c>
      <c r="D3715" s="6">
        <v>5.5398380221155568E-3</v>
      </c>
      <c r="E3715" s="6">
        <v>3.2717957500867409E-2</v>
      </c>
    </row>
    <row r="3716" spans="1:5" x14ac:dyDescent="0.3">
      <c r="A3716" s="7" t="s">
        <v>2602</v>
      </c>
      <c r="B3716" s="6">
        <v>47031</v>
      </c>
      <c r="C3716" s="6">
        <v>4242764</v>
      </c>
      <c r="D3716" s="6">
        <v>8.2007051036041311E-4</v>
      </c>
      <c r="E3716" s="6">
        <v>4.8432881969787981E-3</v>
      </c>
    </row>
    <row r="3717" spans="1:5" x14ac:dyDescent="0.3">
      <c r="A3717" s="7" t="s">
        <v>1665</v>
      </c>
      <c r="B3717" s="6">
        <v>47031</v>
      </c>
      <c r="C3717" s="6">
        <v>4242764</v>
      </c>
      <c r="D3717" s="6">
        <v>3.2872613649340813E-3</v>
      </c>
      <c r="E3717" s="6">
        <v>1.9414372261932034E-2</v>
      </c>
    </row>
    <row r="3718" spans="1:5" x14ac:dyDescent="0.3">
      <c r="A3718" s="7" t="s">
        <v>2251</v>
      </c>
      <c r="B3718" s="6">
        <v>47031</v>
      </c>
      <c r="C3718" s="6">
        <v>4242764</v>
      </c>
      <c r="D3718" s="6">
        <v>1.2109126259364398E-2</v>
      </c>
      <c r="E3718" s="6">
        <v>7.1515787419218851E-2</v>
      </c>
    </row>
    <row r="3719" spans="1:5" x14ac:dyDescent="0.3">
      <c r="A3719" s="7" t="s">
        <v>2252</v>
      </c>
      <c r="B3719" s="6">
        <v>47031</v>
      </c>
      <c r="C3719" s="6">
        <v>4242764</v>
      </c>
      <c r="D3719" s="6">
        <v>1.298154169591803E-3</v>
      </c>
      <c r="E3719" s="6">
        <v>7.6668221671323949E-3</v>
      </c>
    </row>
    <row r="3720" spans="1:5" x14ac:dyDescent="0.3">
      <c r="A3720" s="7" t="s">
        <v>1666</v>
      </c>
      <c r="B3720" s="6">
        <v>47031</v>
      </c>
      <c r="C3720" s="6">
        <v>4242764</v>
      </c>
      <c r="D3720" s="6">
        <v>1.9175691295448809E-2</v>
      </c>
      <c r="E3720" s="6">
        <v>0.1132505048612702</v>
      </c>
    </row>
    <row r="3721" spans="1:5" x14ac:dyDescent="0.3">
      <c r="A3721" s="7" t="s">
        <v>2253</v>
      </c>
      <c r="B3721" s="6">
        <v>47031</v>
      </c>
      <c r="C3721" s="6">
        <v>4242764</v>
      </c>
      <c r="D3721" s="6">
        <v>1.1927663848561244E-2</v>
      </c>
      <c r="E3721" s="6">
        <v>7.044408109478098E-2</v>
      </c>
    </row>
    <row r="3722" spans="1:5" x14ac:dyDescent="0.3">
      <c r="A3722" s="7" t="s">
        <v>2052</v>
      </c>
      <c r="B3722" s="6">
        <v>47031</v>
      </c>
      <c r="C3722" s="6">
        <v>4242764</v>
      </c>
      <c r="D3722" s="6">
        <v>1.4012736741924421E-2</v>
      </c>
      <c r="E3722" s="6">
        <v>8.2758398957312185E-2</v>
      </c>
    </row>
    <row r="3723" spans="1:5" x14ac:dyDescent="0.3">
      <c r="A3723" s="7" t="s">
        <v>2529</v>
      </c>
      <c r="B3723" s="6">
        <v>47031</v>
      </c>
      <c r="C3723" s="6">
        <v>4242764</v>
      </c>
      <c r="D3723" s="6">
        <v>8.3525053895644637E-3</v>
      </c>
      <c r="E3723" s="6">
        <v>4.9329405529654265E-2</v>
      </c>
    </row>
    <row r="3724" spans="1:5" x14ac:dyDescent="0.3">
      <c r="A3724" s="7" t="s">
        <v>2428</v>
      </c>
      <c r="B3724" s="6">
        <v>47031</v>
      </c>
      <c r="C3724" s="6">
        <v>4242764</v>
      </c>
      <c r="D3724" s="6">
        <v>7.9389804726380422E-4</v>
      </c>
      <c r="E3724" s="6">
        <v>4.6887151694156451E-3</v>
      </c>
    </row>
    <row r="3725" spans="1:5" x14ac:dyDescent="0.3">
      <c r="A3725" s="7" t="s">
        <v>2530</v>
      </c>
      <c r="B3725" s="6">
        <v>47031</v>
      </c>
      <c r="C3725" s="6">
        <v>4242764</v>
      </c>
      <c r="D3725" s="6">
        <v>2.1051384484039114E-2</v>
      </c>
      <c r="E3725" s="6">
        <v>0.12432823850329618</v>
      </c>
    </row>
    <row r="3726" spans="1:5" x14ac:dyDescent="0.3">
      <c r="A3726" s="7" t="s">
        <v>2054</v>
      </c>
      <c r="B3726" s="6">
        <v>47031</v>
      </c>
      <c r="C3726" s="6">
        <v>4242764</v>
      </c>
      <c r="D3726" s="6">
        <v>1.891396666448272E-2</v>
      </c>
      <c r="E3726" s="6">
        <v>0.11170477458563866</v>
      </c>
    </row>
    <row r="3727" spans="1:5" x14ac:dyDescent="0.3">
      <c r="A3727" s="7" t="s">
        <v>1828</v>
      </c>
      <c r="B3727" s="6">
        <v>47031</v>
      </c>
      <c r="C3727" s="6">
        <v>4242764</v>
      </c>
      <c r="D3727" s="6">
        <v>5.0530302085186303E-3</v>
      </c>
      <c r="E3727" s="6">
        <v>2.9842899188192766E-2</v>
      </c>
    </row>
    <row r="3728" spans="1:5" x14ac:dyDescent="0.3">
      <c r="A3728" s="7" t="s">
        <v>2528</v>
      </c>
      <c r="B3728" s="6">
        <v>47031</v>
      </c>
      <c r="C3728" s="6">
        <v>4242764</v>
      </c>
      <c r="D3728" s="6">
        <v>5.3548859495661863E-3</v>
      </c>
      <c r="E3728" s="6">
        <v>3.1625641439421127E-2</v>
      </c>
    </row>
    <row r="3729" spans="1:5" x14ac:dyDescent="0.3">
      <c r="A3729" s="7" t="s">
        <v>2053</v>
      </c>
      <c r="B3729" s="6">
        <v>47031</v>
      </c>
      <c r="C3729" s="6">
        <v>4242764</v>
      </c>
      <c r="D3729" s="6">
        <v>1.1503669946396178E-2</v>
      </c>
      <c r="E3729" s="6">
        <v>6.7939998048257899E-2</v>
      </c>
    </row>
    <row r="3730" spans="1:5" x14ac:dyDescent="0.3">
      <c r="A3730" s="7" t="s">
        <v>2427</v>
      </c>
      <c r="B3730" s="6">
        <v>47031</v>
      </c>
      <c r="C3730" s="6">
        <v>4242764</v>
      </c>
      <c r="D3730" s="6">
        <v>1.0050225829097829E-3</v>
      </c>
      <c r="E3730" s="6">
        <v>5.9356042584250805E-3</v>
      </c>
    </row>
    <row r="3731" spans="1:5" x14ac:dyDescent="0.3">
      <c r="A3731" s="7" t="s">
        <v>2730</v>
      </c>
      <c r="B3731" s="6">
        <v>47031</v>
      </c>
      <c r="C3731" s="6">
        <v>4242764</v>
      </c>
      <c r="D3731" s="6">
        <v>2.6521429271230382E-3</v>
      </c>
      <c r="E3731" s="6">
        <v>1.5663400126399517E-2</v>
      </c>
    </row>
    <row r="3732" spans="1:5" x14ac:dyDescent="0.3">
      <c r="A3732" s="7" t="s">
        <v>1309</v>
      </c>
      <c r="B3732" s="6">
        <v>47031</v>
      </c>
      <c r="C3732" s="6">
        <v>4242764</v>
      </c>
      <c r="D3732" s="6">
        <v>2.485337095653984E-2</v>
      </c>
      <c r="E3732" s="6">
        <v>0.1467825469739702</v>
      </c>
    </row>
    <row r="3733" spans="1:5" x14ac:dyDescent="0.3">
      <c r="A3733" s="7" t="s">
        <v>2429</v>
      </c>
      <c r="B3733" s="6">
        <v>47031</v>
      </c>
      <c r="C3733" s="6">
        <v>4242764</v>
      </c>
      <c r="D3733" s="6">
        <v>1.6586362279757631E-2</v>
      </c>
      <c r="E3733" s="6">
        <v>9.7958080001022241E-2</v>
      </c>
    </row>
    <row r="3734" spans="1:5" x14ac:dyDescent="0.3">
      <c r="A3734" s="7" t="s">
        <v>2254</v>
      </c>
      <c r="B3734" s="6">
        <v>47031</v>
      </c>
      <c r="C3734" s="6">
        <v>4242764</v>
      </c>
      <c r="D3734" s="6">
        <v>1.8093896154122305E-3</v>
      </c>
      <c r="E3734" s="6">
        <v>1.0686148638865986E-2</v>
      </c>
    </row>
    <row r="3735" spans="1:5" x14ac:dyDescent="0.3">
      <c r="A3735" s="7" t="s">
        <v>1827</v>
      </c>
      <c r="B3735" s="6">
        <v>47031</v>
      </c>
      <c r="C3735" s="6">
        <v>4242764</v>
      </c>
      <c r="D3735" s="6">
        <v>1.6771314352307002E-2</v>
      </c>
      <c r="E3735" s="6">
        <v>9.9050396062468529E-2</v>
      </c>
    </row>
    <row r="3736" spans="1:5" x14ac:dyDescent="0.3">
      <c r="A3736" s="7" t="s">
        <v>1310</v>
      </c>
      <c r="B3736" s="6">
        <v>47031</v>
      </c>
      <c r="C3736" s="6">
        <v>4242764</v>
      </c>
      <c r="D3736" s="6">
        <v>9.2476036274684878E-4</v>
      </c>
      <c r="E3736" s="6">
        <v>5.4615803072314102E-3</v>
      </c>
    </row>
    <row r="3737" spans="1:5" x14ac:dyDescent="0.3">
      <c r="A3737" s="7" t="s">
        <v>2255</v>
      </c>
      <c r="B3737" s="6">
        <v>47031</v>
      </c>
      <c r="C3737" s="6">
        <v>4242764</v>
      </c>
      <c r="D3737" s="6">
        <v>1.9036104825600228E-3</v>
      </c>
      <c r="E3737" s="6">
        <v>1.1242611538093337E-2</v>
      </c>
    </row>
    <row r="3738" spans="1:5" x14ac:dyDescent="0.3">
      <c r="A3738" s="7" t="s">
        <v>1570</v>
      </c>
      <c r="B3738" s="6">
        <v>47031</v>
      </c>
      <c r="C3738" s="6">
        <v>4242764</v>
      </c>
      <c r="D3738" s="6">
        <v>1.1219262514079696E-3</v>
      </c>
      <c r="E3738" s="6">
        <v>6.6260304482071639E-3</v>
      </c>
    </row>
    <row r="3739" spans="1:5" x14ac:dyDescent="0.3">
      <c r="A3739" s="7" t="s">
        <v>2603</v>
      </c>
      <c r="B3739" s="6">
        <v>47031</v>
      </c>
      <c r="C3739" s="6">
        <v>4242764</v>
      </c>
      <c r="D3739" s="6">
        <v>4.3184564109404735E-3</v>
      </c>
      <c r="E3739" s="6">
        <v>2.5504549547920266E-2</v>
      </c>
    </row>
    <row r="3740" spans="1:5" x14ac:dyDescent="0.3">
      <c r="A3740" s="7" t="s">
        <v>2531</v>
      </c>
      <c r="B3740" s="6">
        <v>47031</v>
      </c>
      <c r="C3740" s="6">
        <v>4242764</v>
      </c>
      <c r="D3740" s="6">
        <v>9.0818446945232986E-3</v>
      </c>
      <c r="E3740" s="6">
        <v>5.3636840564414139E-2</v>
      </c>
    </row>
    <row r="3741" spans="1:5" x14ac:dyDescent="0.3">
      <c r="A3741" s="7" t="s">
        <v>1445</v>
      </c>
      <c r="B3741" s="6">
        <v>47031</v>
      </c>
      <c r="C3741" s="6">
        <v>4242764</v>
      </c>
      <c r="D3741" s="6">
        <v>2.2438525028159392E-3</v>
      </c>
      <c r="E3741" s="6">
        <v>1.3252060896414328E-2</v>
      </c>
    </row>
    <row r="3742" spans="1:5" x14ac:dyDescent="0.3">
      <c r="A3742" s="7" t="s">
        <v>2256</v>
      </c>
      <c r="B3742" s="6">
        <v>47031</v>
      </c>
      <c r="C3742" s="6">
        <v>4242764</v>
      </c>
      <c r="D3742" s="6">
        <v>1.0887744648189314E-3</v>
      </c>
      <c r="E3742" s="6">
        <v>6.43023794662717E-3</v>
      </c>
    </row>
    <row r="3743" spans="1:5" x14ac:dyDescent="0.3">
      <c r="A3743" s="7" t="s">
        <v>2682</v>
      </c>
      <c r="B3743" s="6">
        <v>47031</v>
      </c>
      <c r="C3743" s="6">
        <v>4242764</v>
      </c>
      <c r="D3743" s="6">
        <v>2.9662124842823453E-3</v>
      </c>
      <c r="E3743" s="6">
        <v>1.7518276457157356E-2</v>
      </c>
    </row>
    <row r="3744" spans="1:5" x14ac:dyDescent="0.3">
      <c r="A3744" s="7" t="s">
        <v>1446</v>
      </c>
      <c r="B3744" s="6">
        <v>47031</v>
      </c>
      <c r="C3744" s="6">
        <v>4242764</v>
      </c>
      <c r="D3744" s="6">
        <v>1.5511546461923558E-3</v>
      </c>
      <c r="E3744" s="6">
        <v>9.1610281002428746E-3</v>
      </c>
    </row>
    <row r="3745" spans="1:5" x14ac:dyDescent="0.3">
      <c r="A3745" s="7" t="s">
        <v>1311</v>
      </c>
      <c r="B3745" s="6">
        <v>47031</v>
      </c>
      <c r="C3745" s="6">
        <v>4242764</v>
      </c>
      <c r="D3745" s="6">
        <v>2.2351283484504025E-3</v>
      </c>
      <c r="E3745" s="6">
        <v>1.3200536553893276E-2</v>
      </c>
    </row>
    <row r="3746" spans="1:5" x14ac:dyDescent="0.3">
      <c r="A3746" s="7" t="s">
        <v>1312</v>
      </c>
      <c r="B3746" s="6">
        <v>47031</v>
      </c>
      <c r="C3746" s="6">
        <v>4242764</v>
      </c>
      <c r="D3746" s="6">
        <v>3.489661746214524E-3</v>
      </c>
      <c r="E3746" s="6">
        <v>2.0609737008420417E-2</v>
      </c>
    </row>
    <row r="3747" spans="1:5" x14ac:dyDescent="0.3">
      <c r="A3747" s="7" t="s">
        <v>2430</v>
      </c>
      <c r="B3747" s="6">
        <v>47031</v>
      </c>
      <c r="C3747" s="6">
        <v>4242764</v>
      </c>
      <c r="D3747" s="6">
        <v>9.8600392639291365E-3</v>
      </c>
      <c r="E3747" s="6">
        <v>5.8232811917291891E-2</v>
      </c>
    </row>
    <row r="3748" spans="1:5" x14ac:dyDescent="0.3">
      <c r="A3748" s="7" t="s">
        <v>2431</v>
      </c>
      <c r="B3748" s="6">
        <v>47031</v>
      </c>
      <c r="C3748" s="6">
        <v>4242764</v>
      </c>
      <c r="D3748" s="6">
        <v>5.7579418812539647E-4</v>
      </c>
      <c r="E3748" s="6">
        <v>3.4006066063893689E-3</v>
      </c>
    </row>
    <row r="3749" spans="1:5" x14ac:dyDescent="0.3">
      <c r="A3749" s="7" t="s">
        <v>2055</v>
      </c>
      <c r="B3749" s="6">
        <v>47031</v>
      </c>
      <c r="C3749" s="6">
        <v>4242764</v>
      </c>
      <c r="D3749" s="6">
        <v>1.9472312543877043E-2</v>
      </c>
      <c r="E3749" s="6">
        <v>0.11500233250698592</v>
      </c>
    </row>
    <row r="3750" spans="1:5" x14ac:dyDescent="0.3">
      <c r="A3750" s="7" t="s">
        <v>2683</v>
      </c>
      <c r="B3750" s="6">
        <v>47031</v>
      </c>
      <c r="C3750" s="6">
        <v>4242764</v>
      </c>
      <c r="D3750" s="6">
        <v>8.4065951466307885E-3</v>
      </c>
      <c r="E3750" s="6">
        <v>4.964885645328479E-2</v>
      </c>
    </row>
    <row r="3751" spans="1:5" x14ac:dyDescent="0.3">
      <c r="A3751" s="7" t="s">
        <v>2532</v>
      </c>
      <c r="B3751" s="6">
        <v>47031</v>
      </c>
      <c r="C3751" s="6">
        <v>4242764</v>
      </c>
      <c r="D3751" s="6">
        <v>3.8477010413761337E-2</v>
      </c>
      <c r="E3751" s="6">
        <v>0.2272429602548435</v>
      </c>
    </row>
    <row r="3752" spans="1:5" x14ac:dyDescent="0.3">
      <c r="A3752" s="7" t="s">
        <v>1313</v>
      </c>
      <c r="B3752" s="6">
        <v>47031</v>
      </c>
      <c r="C3752" s="6">
        <v>4242764</v>
      </c>
      <c r="D3752" s="6">
        <v>1.3672494721668503E-2</v>
      </c>
      <c r="E3752" s="6">
        <v>8.074894959899119E-2</v>
      </c>
    </row>
    <row r="3753" spans="1:5" x14ac:dyDescent="0.3">
      <c r="A3753" s="7" t="s">
        <v>1571</v>
      </c>
      <c r="B3753" s="6">
        <v>47031</v>
      </c>
      <c r="C3753" s="6">
        <v>4242764</v>
      </c>
      <c r="D3753" s="6">
        <v>2.7254258237935434E-3</v>
      </c>
      <c r="E3753" s="6">
        <v>1.6096204603576345E-2</v>
      </c>
    </row>
    <row r="3754" spans="1:5" x14ac:dyDescent="0.3">
      <c r="A3754" s="7" t="s">
        <v>1829</v>
      </c>
      <c r="B3754" s="6">
        <v>47031</v>
      </c>
      <c r="C3754" s="6">
        <v>4242764</v>
      </c>
      <c r="D3754" s="6">
        <v>6.0283906665855903E-3</v>
      </c>
      <c r="E3754" s="6">
        <v>3.5603320682046274E-2</v>
      </c>
    </row>
    <row r="3755" spans="1:5" x14ac:dyDescent="0.3">
      <c r="A3755" s="7" t="s">
        <v>2684</v>
      </c>
      <c r="B3755" s="6">
        <v>47031</v>
      </c>
      <c r="C3755" s="6">
        <v>4242764</v>
      </c>
      <c r="D3755" s="6">
        <v>4.5784362110334554E-3</v>
      </c>
      <c r="E3755" s="6">
        <v>2.7039974955047587E-2</v>
      </c>
    </row>
    <row r="3756" spans="1:5" x14ac:dyDescent="0.3">
      <c r="A3756" s="7" t="s">
        <v>2056</v>
      </c>
      <c r="B3756" s="6">
        <v>47031</v>
      </c>
      <c r="C3756" s="6">
        <v>4242764</v>
      </c>
      <c r="D3756" s="6">
        <v>3.2523647474719361E-3</v>
      </c>
      <c r="E3756" s="6">
        <v>1.9208274891847829E-2</v>
      </c>
    </row>
    <row r="3757" spans="1:5" x14ac:dyDescent="0.3">
      <c r="A3757" s="7" t="s">
        <v>2057</v>
      </c>
      <c r="B3757" s="6">
        <v>47031</v>
      </c>
      <c r="C3757" s="6">
        <v>4242764</v>
      </c>
      <c r="D3757" s="6">
        <v>1.2358637074218738E-2</v>
      </c>
      <c r="E3757" s="6">
        <v>7.298938361532091E-2</v>
      </c>
    </row>
    <row r="3758" spans="1:5" x14ac:dyDescent="0.3">
      <c r="A3758" s="7" t="s">
        <v>1830</v>
      </c>
      <c r="B3758" s="6">
        <v>47031</v>
      </c>
      <c r="C3758" s="6">
        <v>4242764</v>
      </c>
      <c r="D3758" s="6">
        <v>2.4131010975073433E-3</v>
      </c>
      <c r="E3758" s="6">
        <v>1.4251633141322719E-2</v>
      </c>
    </row>
    <row r="3759" spans="1:5" x14ac:dyDescent="0.3">
      <c r="A3759" s="7" t="s">
        <v>1314</v>
      </c>
      <c r="B3759" s="6">
        <v>47031</v>
      </c>
      <c r="C3759" s="6">
        <v>4242764</v>
      </c>
      <c r="D3759" s="6">
        <v>9.1568724220669109E-3</v>
      </c>
      <c r="E3759" s="6">
        <v>5.4079949910095175E-2</v>
      </c>
    </row>
    <row r="3760" spans="1:5" x14ac:dyDescent="0.3">
      <c r="A3760" s="7" t="s">
        <v>2257</v>
      </c>
      <c r="B3760" s="6">
        <v>47031</v>
      </c>
      <c r="C3760" s="6">
        <v>4242764</v>
      </c>
      <c r="D3760" s="6">
        <v>1.1491456130284426E-2</v>
      </c>
      <c r="E3760" s="6">
        <v>6.7867863968728431E-2</v>
      </c>
    </row>
    <row r="3761" spans="1:5" x14ac:dyDescent="0.3">
      <c r="A3761" s="7" t="s">
        <v>1447</v>
      </c>
      <c r="B3761" s="6">
        <v>47031</v>
      </c>
      <c r="C3761" s="6">
        <v>4242764</v>
      </c>
      <c r="D3761" s="6">
        <v>4.2224907129195739E-4</v>
      </c>
      <c r="E3761" s="6">
        <v>2.4937781780188704E-3</v>
      </c>
    </row>
    <row r="3762" spans="1:5" x14ac:dyDescent="0.3">
      <c r="A3762" s="7" t="s">
        <v>1315</v>
      </c>
      <c r="B3762" s="6">
        <v>47031</v>
      </c>
      <c r="C3762" s="6">
        <v>4242764</v>
      </c>
      <c r="D3762" s="6">
        <v>9.9682187780617878E-3</v>
      </c>
      <c r="E3762" s="6">
        <v>5.887171376455292E-2</v>
      </c>
    </row>
    <row r="3763" spans="1:5" x14ac:dyDescent="0.3">
      <c r="A3763" s="7" t="s">
        <v>2685</v>
      </c>
      <c r="B3763" s="6">
        <v>47031</v>
      </c>
      <c r="C3763" s="6">
        <v>4242764</v>
      </c>
      <c r="D3763" s="6">
        <v>3.9415729423493053E-3</v>
      </c>
      <c r="E3763" s="6">
        <v>2.3278697951010861E-2</v>
      </c>
    </row>
    <row r="3764" spans="1:5" x14ac:dyDescent="0.3">
      <c r="A3764" s="7" t="s">
        <v>2748</v>
      </c>
      <c r="B3764" s="6">
        <v>47031</v>
      </c>
      <c r="C3764" s="6">
        <v>4242764</v>
      </c>
      <c r="D3764" s="6">
        <v>1.2009670899597286E-2</v>
      </c>
      <c r="E3764" s="6">
        <v>7.0928409914478865E-2</v>
      </c>
    </row>
    <row r="3765" spans="1:5" x14ac:dyDescent="0.3">
      <c r="A3765" s="7" t="s">
        <v>1831</v>
      </c>
      <c r="B3765" s="6">
        <v>47031</v>
      </c>
      <c r="C3765" s="6">
        <v>4242764</v>
      </c>
      <c r="D3765" s="6">
        <v>4.3760358297530132E-3</v>
      </c>
      <c r="E3765" s="6">
        <v>2.5844610208559205E-2</v>
      </c>
    </row>
    <row r="3766" spans="1:5" x14ac:dyDescent="0.3">
      <c r="A3766" s="7" t="s">
        <v>2533</v>
      </c>
      <c r="B3766" s="6">
        <v>47031</v>
      </c>
      <c r="C3766" s="6">
        <v>4242764</v>
      </c>
      <c r="D3766" s="6">
        <v>6.8240335447225017E-3</v>
      </c>
      <c r="E3766" s="6">
        <v>4.0302340719966127E-2</v>
      </c>
    </row>
    <row r="3767" spans="1:5" x14ac:dyDescent="0.3">
      <c r="A3767" s="7" t="s">
        <v>1316</v>
      </c>
      <c r="B3767" s="6">
        <v>47031</v>
      </c>
      <c r="C3767" s="6">
        <v>4242764</v>
      </c>
      <c r="D3767" s="6">
        <v>1.444719962932813E-3</v>
      </c>
      <c r="E3767" s="6">
        <v>8.5324311214860522E-3</v>
      </c>
    </row>
    <row r="3768" spans="1:5" x14ac:dyDescent="0.3">
      <c r="A3768" s="7" t="s">
        <v>2058</v>
      </c>
      <c r="B3768" s="6">
        <v>47031</v>
      </c>
      <c r="C3768" s="6">
        <v>4242764</v>
      </c>
      <c r="D3768" s="6">
        <v>1.9121601538382486E-2</v>
      </c>
      <c r="E3768" s="6">
        <v>0.11293105393763968</v>
      </c>
    </row>
    <row r="3769" spans="1:5" x14ac:dyDescent="0.3">
      <c r="A3769" s="7" t="s">
        <v>1832</v>
      </c>
      <c r="B3769" s="6">
        <v>47031</v>
      </c>
      <c r="C3769" s="6">
        <v>4242764</v>
      </c>
      <c r="D3769" s="6">
        <v>2.7812604117329756E-3</v>
      </c>
      <c r="E3769" s="6">
        <v>1.6425960395711075E-2</v>
      </c>
    </row>
    <row r="3770" spans="1:5" x14ac:dyDescent="0.3">
      <c r="A3770" s="7" t="s">
        <v>2258</v>
      </c>
      <c r="B3770" s="6">
        <v>47031</v>
      </c>
      <c r="C3770" s="6">
        <v>4242764</v>
      </c>
      <c r="D3770" s="6">
        <v>4.0654559343399201E-4</v>
      </c>
      <c r="E3770" s="6">
        <v>2.4010343614809786E-3</v>
      </c>
    </row>
    <row r="3771" spans="1:5" x14ac:dyDescent="0.3">
      <c r="A3771" s="7" t="s">
        <v>2059</v>
      </c>
      <c r="B3771" s="6">
        <v>47031</v>
      </c>
      <c r="C3771" s="6">
        <v>4242764</v>
      </c>
      <c r="D3771" s="6">
        <v>2.1740592678916484E-3</v>
      </c>
      <c r="E3771" s="6">
        <v>1.2839866156245919E-2</v>
      </c>
    </row>
    <row r="3772" spans="1:5" x14ac:dyDescent="0.3">
      <c r="A3772" s="7" t="s">
        <v>1572</v>
      </c>
      <c r="B3772" s="6">
        <v>47031</v>
      </c>
      <c r="C3772" s="6">
        <v>4242764</v>
      </c>
      <c r="D3772" s="6">
        <v>7.9389804726380422E-4</v>
      </c>
      <c r="E3772" s="6">
        <v>4.6887151694156451E-3</v>
      </c>
    </row>
    <row r="3773" spans="1:5" x14ac:dyDescent="0.3">
      <c r="A3773" s="7" t="s">
        <v>2432</v>
      </c>
      <c r="B3773" s="6">
        <v>47031</v>
      </c>
      <c r="C3773" s="6">
        <v>4242764</v>
      </c>
      <c r="D3773" s="6">
        <v>9.6489147282831584E-4</v>
      </c>
      <c r="E3773" s="6">
        <v>5.6985922828282458E-3</v>
      </c>
    </row>
    <row r="3774" spans="1:5" x14ac:dyDescent="0.3">
      <c r="A3774" s="7" t="s">
        <v>2060</v>
      </c>
      <c r="B3774" s="6">
        <v>47031</v>
      </c>
      <c r="C3774" s="6">
        <v>4242764</v>
      </c>
      <c r="D3774" s="6">
        <v>8.6281886675154112E-3</v>
      </c>
      <c r="E3774" s="6">
        <v>5.0957574753319482E-2</v>
      </c>
    </row>
    <row r="3775" spans="1:5" x14ac:dyDescent="0.3">
      <c r="A3775" s="7" t="s">
        <v>1833</v>
      </c>
      <c r="B3775" s="6">
        <v>47031</v>
      </c>
      <c r="C3775" s="6">
        <v>4242764</v>
      </c>
      <c r="D3775" s="6">
        <v>4.3708013371336913E-3</v>
      </c>
      <c r="E3775" s="6">
        <v>2.5813695603046576E-2</v>
      </c>
    </row>
    <row r="3776" spans="1:5" x14ac:dyDescent="0.3">
      <c r="A3776" s="7" t="s">
        <v>1834</v>
      </c>
      <c r="B3776" s="6">
        <v>47031</v>
      </c>
      <c r="C3776" s="6">
        <v>4242764</v>
      </c>
      <c r="D3776" s="6">
        <v>6.0964390706367728E-3</v>
      </c>
      <c r="E3776" s="6">
        <v>3.6005210553710469E-2</v>
      </c>
    </row>
    <row r="3777" spans="1:5" x14ac:dyDescent="0.3">
      <c r="A3777" s="7" t="s">
        <v>1835</v>
      </c>
      <c r="B3777" s="6">
        <v>47031</v>
      </c>
      <c r="C3777" s="6">
        <v>4242764</v>
      </c>
      <c r="D3777" s="6">
        <v>7.3788897623706107E-3</v>
      </c>
      <c r="E3777" s="6">
        <v>4.3579288904304972E-2</v>
      </c>
    </row>
    <row r="3778" spans="1:5" x14ac:dyDescent="0.3">
      <c r="A3778" s="7" t="s">
        <v>1554</v>
      </c>
      <c r="B3778" s="6">
        <v>47031</v>
      </c>
      <c r="C3778" s="6">
        <v>4242764</v>
      </c>
      <c r="D3778" s="6">
        <v>5.6305692275171338E-3</v>
      </c>
      <c r="E3778" s="6">
        <v>3.3253810663086344E-2</v>
      </c>
    </row>
    <row r="3779" spans="1:5" x14ac:dyDescent="0.3">
      <c r="A3779" s="7" t="s">
        <v>1448</v>
      </c>
      <c r="B3779" s="6">
        <v>47031</v>
      </c>
      <c r="C3779" s="6">
        <v>4242764</v>
      </c>
      <c r="D3779" s="6">
        <v>9.3522934798549251E-4</v>
      </c>
      <c r="E3779" s="6">
        <v>5.5234095182566719E-3</v>
      </c>
    </row>
    <row r="3780" spans="1:5" x14ac:dyDescent="0.3">
      <c r="A3780" s="7" t="s">
        <v>2259</v>
      </c>
      <c r="B3780" s="6">
        <v>47031</v>
      </c>
      <c r="C3780" s="6">
        <v>4242764</v>
      </c>
      <c r="D3780" s="6">
        <v>3.3047096736651543E-3</v>
      </c>
      <c r="E3780" s="6">
        <v>1.9517420946974135E-2</v>
      </c>
    </row>
    <row r="3781" spans="1:5" x14ac:dyDescent="0.3">
      <c r="A3781" s="7" t="s">
        <v>1573</v>
      </c>
      <c r="B3781" s="6">
        <v>47031</v>
      </c>
      <c r="C3781" s="6">
        <v>4242764</v>
      </c>
      <c r="D3781" s="6">
        <v>1.3156024783228756E-3</v>
      </c>
      <c r="E3781" s="6">
        <v>7.7698708521744975E-3</v>
      </c>
    </row>
    <row r="3782" spans="1:5" x14ac:dyDescent="0.3">
      <c r="A3782" s="7" t="s">
        <v>2534</v>
      </c>
      <c r="B3782" s="6">
        <v>47031</v>
      </c>
      <c r="C3782" s="6">
        <v>4242764</v>
      </c>
      <c r="D3782" s="6">
        <v>4.7319813278668939E-3</v>
      </c>
      <c r="E3782" s="6">
        <v>2.7946803383418085E-2</v>
      </c>
    </row>
    <row r="3783" spans="1:5" x14ac:dyDescent="0.3">
      <c r="A3783" s="7" t="s">
        <v>1836</v>
      </c>
      <c r="B3783" s="6">
        <v>47031</v>
      </c>
      <c r="C3783" s="6">
        <v>4242764</v>
      </c>
      <c r="D3783" s="6">
        <v>2.871991617134553E-3</v>
      </c>
      <c r="E3783" s="6">
        <v>1.6961813557930003E-2</v>
      </c>
    </row>
    <row r="3784" spans="1:5" x14ac:dyDescent="0.3">
      <c r="A3784" s="7" t="s">
        <v>2260</v>
      </c>
      <c r="B3784" s="6">
        <v>47031</v>
      </c>
      <c r="C3784" s="6">
        <v>4242764</v>
      </c>
      <c r="D3784" s="6">
        <v>3.5769032898698872E-4</v>
      </c>
      <c r="E3784" s="6">
        <v>2.112498043363093E-3</v>
      </c>
    </row>
    <row r="3785" spans="1:5" x14ac:dyDescent="0.3">
      <c r="A3785" s="7" t="s">
        <v>2261</v>
      </c>
      <c r="B3785" s="6">
        <v>47031</v>
      </c>
      <c r="C3785" s="6">
        <v>4242764</v>
      </c>
      <c r="D3785" s="6">
        <v>1.3156024783228756E-3</v>
      </c>
      <c r="E3785" s="6">
        <v>7.7698708521744975E-3</v>
      </c>
    </row>
    <row r="3786" spans="1:5" x14ac:dyDescent="0.3">
      <c r="A3786" s="7" t="s">
        <v>2749</v>
      </c>
      <c r="B3786" s="6">
        <v>47031</v>
      </c>
      <c r="C3786" s="6">
        <v>4242764</v>
      </c>
      <c r="D3786" s="6">
        <v>1.1034310441530325E-2</v>
      </c>
      <c r="E3786" s="6">
        <v>6.5167988420625364E-2</v>
      </c>
    </row>
    <row r="3787" spans="1:5" x14ac:dyDescent="0.3">
      <c r="A3787" s="7" t="s">
        <v>1449</v>
      </c>
      <c r="B3787" s="6">
        <v>47031</v>
      </c>
      <c r="C3787" s="6">
        <v>4242764</v>
      </c>
      <c r="D3787" s="6">
        <v>1.5743608968046822E-2</v>
      </c>
      <c r="E3787" s="6">
        <v>9.2980828513488711E-2</v>
      </c>
    </row>
    <row r="3788" spans="1:5" x14ac:dyDescent="0.3">
      <c r="A3788" s="7" t="s">
        <v>1450</v>
      </c>
      <c r="B3788" s="6">
        <v>47031</v>
      </c>
      <c r="C3788" s="6">
        <v>4242764</v>
      </c>
      <c r="D3788" s="6">
        <v>1.19171948633226E-2</v>
      </c>
      <c r="E3788" s="6">
        <v>7.0382251883755728E-2</v>
      </c>
    </row>
    <row r="3789" spans="1:5" x14ac:dyDescent="0.3">
      <c r="A3789" s="7" t="s">
        <v>2604</v>
      </c>
      <c r="B3789" s="6">
        <v>47031</v>
      </c>
      <c r="C3789" s="6">
        <v>4242764</v>
      </c>
      <c r="D3789" s="6">
        <v>6.7193436923360652E-3</v>
      </c>
      <c r="E3789" s="6">
        <v>3.9684048609713515E-2</v>
      </c>
    </row>
    <row r="3790" spans="1:5" x14ac:dyDescent="0.3">
      <c r="A3790" s="7" t="s">
        <v>1667</v>
      </c>
      <c r="B3790" s="6">
        <v>47031</v>
      </c>
      <c r="C3790" s="6">
        <v>4242764</v>
      </c>
      <c r="D3790" s="6">
        <v>5.3561073311773615E-2</v>
      </c>
      <c r="E3790" s="6">
        <v>0.31632854847374076</v>
      </c>
    </row>
    <row r="3791" spans="1:5" x14ac:dyDescent="0.3">
      <c r="A3791" s="7" t="s">
        <v>1668</v>
      </c>
      <c r="B3791" s="6">
        <v>47031</v>
      </c>
      <c r="C3791" s="6">
        <v>4242764</v>
      </c>
      <c r="D3791" s="6">
        <v>8.6473818071195908E-3</v>
      </c>
      <c r="E3791" s="6">
        <v>5.1070928306865798E-2</v>
      </c>
    </row>
    <row r="3792" spans="1:5" x14ac:dyDescent="0.3">
      <c r="A3792" s="7" t="s">
        <v>1669</v>
      </c>
      <c r="B3792" s="6">
        <v>47031</v>
      </c>
      <c r="C3792" s="6">
        <v>4242764</v>
      </c>
      <c r="D3792" s="6">
        <v>2.5710082915235508E-2</v>
      </c>
      <c r="E3792" s="6">
        <v>0.15184223740953742</v>
      </c>
    </row>
    <row r="3793" spans="1:5" x14ac:dyDescent="0.3">
      <c r="A3793" s="7" t="s">
        <v>2262</v>
      </c>
      <c r="B3793" s="6">
        <v>47031</v>
      </c>
      <c r="C3793" s="6">
        <v>4242764</v>
      </c>
      <c r="D3793" s="6">
        <v>8.7311336890287389E-3</v>
      </c>
      <c r="E3793" s="6">
        <v>5.1565561995067885E-2</v>
      </c>
    </row>
    <row r="3794" spans="1:5" x14ac:dyDescent="0.3">
      <c r="A3794" s="7" t="s">
        <v>2061</v>
      </c>
      <c r="B3794" s="6">
        <v>47031</v>
      </c>
      <c r="C3794" s="6">
        <v>4242764</v>
      </c>
      <c r="D3794" s="6">
        <v>1.1568228688701146E-3</v>
      </c>
      <c r="E3794" s="6">
        <v>6.832127818291369E-3</v>
      </c>
    </row>
    <row r="3795" spans="1:5" x14ac:dyDescent="0.3">
      <c r="A3795" s="7" t="s">
        <v>2263</v>
      </c>
      <c r="B3795" s="6">
        <v>47031</v>
      </c>
      <c r="C3795" s="6">
        <v>4242764</v>
      </c>
      <c r="D3795" s="6">
        <v>2.1356729886832884E-3</v>
      </c>
      <c r="E3795" s="6">
        <v>1.2613159049153295E-2</v>
      </c>
    </row>
    <row r="3796" spans="1:5" x14ac:dyDescent="0.3">
      <c r="A3796" s="7" t="s">
        <v>2686</v>
      </c>
      <c r="B3796" s="6">
        <v>47031</v>
      </c>
      <c r="C3796" s="6">
        <v>4242764</v>
      </c>
      <c r="D3796" s="6">
        <v>3.6972966201142881E-3</v>
      </c>
      <c r="E3796" s="6">
        <v>2.1836016360421432E-2</v>
      </c>
    </row>
    <row r="3797" spans="1:5" x14ac:dyDescent="0.3">
      <c r="A3797" s="7" t="s">
        <v>2605</v>
      </c>
      <c r="B3797" s="6">
        <v>47031</v>
      </c>
      <c r="C3797" s="6">
        <v>4242764</v>
      </c>
      <c r="D3797" s="6">
        <v>4.0968628900558517E-3</v>
      </c>
      <c r="E3797" s="6">
        <v>2.4195831247885567E-2</v>
      </c>
    </row>
    <row r="3798" spans="1:5" x14ac:dyDescent="0.3">
      <c r="A3798" s="7" t="s">
        <v>1670</v>
      </c>
      <c r="B3798" s="6">
        <v>47031</v>
      </c>
      <c r="C3798" s="6">
        <v>4242764</v>
      </c>
      <c r="D3798" s="6">
        <v>4.0825552768963713E-2</v>
      </c>
      <c r="E3798" s="6">
        <v>0.24111331326151045</v>
      </c>
    </row>
    <row r="3799" spans="1:5" x14ac:dyDescent="0.3">
      <c r="A3799" s="7" t="s">
        <v>2750</v>
      </c>
      <c r="B3799" s="6">
        <v>47031</v>
      </c>
      <c r="C3799" s="6">
        <v>4242764</v>
      </c>
      <c r="D3799" s="6">
        <v>6.4576190613699763E-2</v>
      </c>
      <c r="E3799" s="6">
        <v>0.38138318334081983</v>
      </c>
    </row>
    <row r="3800" spans="1:5" x14ac:dyDescent="0.3">
      <c r="A3800" s="7" t="s">
        <v>1671</v>
      </c>
      <c r="B3800" s="6">
        <v>47031</v>
      </c>
      <c r="C3800" s="6">
        <v>4242764</v>
      </c>
      <c r="D3800" s="6">
        <v>2.4179866239520439E-2</v>
      </c>
      <c r="E3800" s="6">
        <v>0.14280486773134507</v>
      </c>
    </row>
    <row r="3801" spans="1:5" x14ac:dyDescent="0.3">
      <c r="A3801" s="7" t="s">
        <v>2062</v>
      </c>
      <c r="B3801" s="6">
        <v>47031</v>
      </c>
      <c r="C3801" s="6">
        <v>4242764</v>
      </c>
      <c r="D3801" s="6">
        <v>3.4024202025591606E-3</v>
      </c>
      <c r="E3801" s="6">
        <v>2.0094493583209905E-2</v>
      </c>
    </row>
    <row r="3802" spans="1:5" x14ac:dyDescent="0.3">
      <c r="A3802" s="7" t="s">
        <v>2063</v>
      </c>
      <c r="B3802" s="6">
        <v>47031</v>
      </c>
      <c r="C3802" s="6">
        <v>4242764</v>
      </c>
      <c r="D3802" s="6">
        <v>1.6226927119897536E-3</v>
      </c>
      <c r="E3802" s="6">
        <v>9.5835277089154937E-3</v>
      </c>
    </row>
    <row r="3803" spans="1:5" x14ac:dyDescent="0.3">
      <c r="A3803" s="7" t="s">
        <v>2064</v>
      </c>
      <c r="B3803" s="6">
        <v>47031</v>
      </c>
      <c r="C3803" s="6">
        <v>4242764</v>
      </c>
      <c r="D3803" s="6">
        <v>3.2089184587315654E-2</v>
      </c>
      <c r="E3803" s="6">
        <v>0.18951683666092994</v>
      </c>
    </row>
    <row r="3804" spans="1:5" x14ac:dyDescent="0.3">
      <c r="A3804" s="7" t="s">
        <v>1574</v>
      </c>
      <c r="B3804" s="6">
        <v>47031</v>
      </c>
      <c r="C3804" s="6">
        <v>4242764</v>
      </c>
      <c r="D3804" s="6">
        <v>1.2732030881063691E-2</v>
      </c>
      <c r="E3804" s="6">
        <v>7.5194625475221891E-2</v>
      </c>
    </row>
    <row r="3805" spans="1:5" x14ac:dyDescent="0.3">
      <c r="A3805" s="7" t="s">
        <v>1575</v>
      </c>
      <c r="B3805" s="6">
        <v>47031</v>
      </c>
      <c r="C3805" s="6">
        <v>4242764</v>
      </c>
      <c r="D3805" s="6">
        <v>4.5208567922209158E-3</v>
      </c>
      <c r="E3805" s="6">
        <v>2.6699914294408648E-2</v>
      </c>
    </row>
    <row r="3806" spans="1:5" x14ac:dyDescent="0.3">
      <c r="A3806" s="7" t="s">
        <v>2433</v>
      </c>
      <c r="B3806" s="6">
        <v>47031</v>
      </c>
      <c r="C3806" s="6">
        <v>4242764</v>
      </c>
      <c r="D3806" s="6">
        <v>3.9084211557602671E-3</v>
      </c>
      <c r="E3806" s="6">
        <v>2.3082905449430865E-2</v>
      </c>
    </row>
    <row r="3807" spans="1:5" x14ac:dyDescent="0.3">
      <c r="A3807" s="7" t="s">
        <v>1837</v>
      </c>
      <c r="B3807" s="6">
        <v>47031</v>
      </c>
      <c r="C3807" s="6">
        <v>4242764</v>
      </c>
      <c r="D3807" s="6">
        <v>5.6078864261667402E-3</v>
      </c>
      <c r="E3807" s="6">
        <v>3.3119847372531611E-2</v>
      </c>
    </row>
    <row r="3808" spans="1:5" x14ac:dyDescent="0.3">
      <c r="A3808" s="7" t="s">
        <v>2264</v>
      </c>
      <c r="B3808" s="6">
        <v>47031</v>
      </c>
      <c r="C3808" s="6">
        <v>4242764</v>
      </c>
      <c r="D3808" s="6">
        <v>6.9653648454441894E-3</v>
      </c>
      <c r="E3808" s="6">
        <v>4.113703506880715E-2</v>
      </c>
    </row>
    <row r="3809" spans="1:5" x14ac:dyDescent="0.3">
      <c r="A3809" s="7" t="s">
        <v>1838</v>
      </c>
      <c r="B3809" s="6">
        <v>47031</v>
      </c>
      <c r="C3809" s="6">
        <v>4242764</v>
      </c>
      <c r="D3809" s="6">
        <v>1.0210750269423698E-2</v>
      </c>
      <c r="E3809" s="6">
        <v>6.0304090486638137E-2</v>
      </c>
    </row>
    <row r="3810" spans="1:5" x14ac:dyDescent="0.3">
      <c r="A3810" s="7" t="s">
        <v>1576</v>
      </c>
      <c r="B3810" s="6">
        <v>47031</v>
      </c>
      <c r="C3810" s="6">
        <v>4242764</v>
      </c>
      <c r="D3810" s="6">
        <v>4.4039531237227295E-3</v>
      </c>
      <c r="E3810" s="6">
        <v>2.6009488104626569E-2</v>
      </c>
    </row>
    <row r="3811" spans="1:5" x14ac:dyDescent="0.3">
      <c r="A3811" s="7" t="s">
        <v>2434</v>
      </c>
      <c r="B3811" s="6">
        <v>47031</v>
      </c>
      <c r="C3811" s="6">
        <v>4242764</v>
      </c>
      <c r="D3811" s="6">
        <v>1.6663134838174351E-3</v>
      </c>
      <c r="E3811" s="6">
        <v>9.8411494215207493E-3</v>
      </c>
    </row>
    <row r="3812" spans="1:5" x14ac:dyDescent="0.3">
      <c r="A3812" s="7" t="s">
        <v>2265</v>
      </c>
      <c r="B3812" s="6">
        <v>47031</v>
      </c>
      <c r="C3812" s="6">
        <v>4242764</v>
      </c>
      <c r="D3812" s="6">
        <v>2.3782044800451981E-3</v>
      </c>
      <c r="E3812" s="6">
        <v>1.4045535771238515E-2</v>
      </c>
    </row>
    <row r="3813" spans="1:5" x14ac:dyDescent="0.3">
      <c r="A3813" s="7" t="s">
        <v>2065</v>
      </c>
      <c r="B3813" s="6">
        <v>47031</v>
      </c>
      <c r="C3813" s="6">
        <v>4242764</v>
      </c>
      <c r="D3813" s="6">
        <v>2.8248811835606571E-3</v>
      </c>
      <c r="E3813" s="6">
        <v>1.668358210831633E-2</v>
      </c>
    </row>
    <row r="3814" spans="1:5" x14ac:dyDescent="0.3">
      <c r="A3814" s="7" t="s">
        <v>2266</v>
      </c>
      <c r="B3814" s="6">
        <v>47031</v>
      </c>
      <c r="C3814" s="6">
        <v>4242764</v>
      </c>
      <c r="D3814" s="6">
        <v>9.8687634182946741E-3</v>
      </c>
      <c r="E3814" s="6">
        <v>5.8284336259812934E-2</v>
      </c>
    </row>
    <row r="3815" spans="1:5" x14ac:dyDescent="0.3">
      <c r="A3815" s="7" t="s">
        <v>2066</v>
      </c>
      <c r="B3815" s="6">
        <v>47031</v>
      </c>
      <c r="C3815" s="6">
        <v>4242764</v>
      </c>
      <c r="D3815" s="6">
        <v>9.8059495068628121E-4</v>
      </c>
      <c r="E3815" s="6">
        <v>5.7913360993661371E-3</v>
      </c>
    </row>
    <row r="3816" spans="1:5" x14ac:dyDescent="0.3">
      <c r="A3816" s="7" t="s">
        <v>2435</v>
      </c>
      <c r="B3816" s="6">
        <v>47031</v>
      </c>
      <c r="C3816" s="6">
        <v>4242764</v>
      </c>
      <c r="D3816" s="6">
        <v>2.3921631270300563E-3</v>
      </c>
      <c r="E3816" s="6">
        <v>1.4127974719272195E-2</v>
      </c>
    </row>
    <row r="3817" spans="1:5" x14ac:dyDescent="0.3">
      <c r="A3817" s="7" t="s">
        <v>1672</v>
      </c>
      <c r="B3817" s="6">
        <v>47031</v>
      </c>
      <c r="C3817" s="6">
        <v>4242764</v>
      </c>
      <c r="D3817" s="6">
        <v>0.12410633034237334</v>
      </c>
      <c r="E3817" s="6">
        <v>0.73296468696746375</v>
      </c>
    </row>
    <row r="3818" spans="1:5" x14ac:dyDescent="0.3">
      <c r="A3818" s="7" t="s">
        <v>1577</v>
      </c>
      <c r="B3818" s="6">
        <v>47031</v>
      </c>
      <c r="C3818" s="6">
        <v>4242764</v>
      </c>
      <c r="D3818" s="6">
        <v>6.5082191566900871E-4</v>
      </c>
      <c r="E3818" s="6">
        <v>3.8437159520704079E-3</v>
      </c>
    </row>
    <row r="3819" spans="1:5" x14ac:dyDescent="0.3">
      <c r="A3819" s="7" t="s">
        <v>1451</v>
      </c>
      <c r="B3819" s="6">
        <v>47031</v>
      </c>
      <c r="C3819" s="6">
        <v>4242764</v>
      </c>
      <c r="D3819" s="6">
        <v>3.679848311383216E-3</v>
      </c>
      <c r="E3819" s="6">
        <v>2.1732967675379331E-2</v>
      </c>
    </row>
    <row r="3820" spans="1:5" x14ac:dyDescent="0.3">
      <c r="A3820" s="7" t="s">
        <v>1839</v>
      </c>
      <c r="B3820" s="6">
        <v>47031</v>
      </c>
      <c r="C3820" s="6">
        <v>4242764</v>
      </c>
      <c r="D3820" s="6">
        <v>1.0936599912636319E-2</v>
      </c>
      <c r="E3820" s="6">
        <v>6.4590915784389594E-2</v>
      </c>
    </row>
    <row r="3821" spans="1:5" x14ac:dyDescent="0.3">
      <c r="A3821" s="7" t="s">
        <v>1840</v>
      </c>
      <c r="B3821" s="6">
        <v>47031</v>
      </c>
      <c r="C3821" s="6">
        <v>4242764</v>
      </c>
      <c r="D3821" s="6">
        <v>9.9245980062341067E-3</v>
      </c>
      <c r="E3821" s="6">
        <v>5.8614092051947668E-2</v>
      </c>
    </row>
    <row r="3822" spans="1:5" x14ac:dyDescent="0.3">
      <c r="A3822" s="7" t="s">
        <v>1317</v>
      </c>
      <c r="B3822" s="6">
        <v>47031</v>
      </c>
      <c r="C3822" s="6">
        <v>4242764</v>
      </c>
      <c r="D3822" s="6">
        <v>1.7420391437102903E-2</v>
      </c>
      <c r="E3822" s="6">
        <v>0.10288380714603472</v>
      </c>
    </row>
    <row r="3823" spans="1:5" x14ac:dyDescent="0.3">
      <c r="A3823" s="7" t="s">
        <v>1673</v>
      </c>
      <c r="B3823" s="6">
        <v>47031</v>
      </c>
      <c r="C3823" s="6">
        <v>4242764</v>
      </c>
      <c r="D3823" s="6">
        <v>7.4382140120562582E-3</v>
      </c>
      <c r="E3823" s="6">
        <v>4.3929654433448116E-2</v>
      </c>
    </row>
    <row r="3824" spans="1:5" x14ac:dyDescent="0.3">
      <c r="A3824" s="7" t="s">
        <v>1318</v>
      </c>
      <c r="B3824" s="6">
        <v>47031</v>
      </c>
      <c r="C3824" s="6">
        <v>4242764</v>
      </c>
      <c r="D3824" s="6">
        <v>6.9304682279820451E-3</v>
      </c>
      <c r="E3824" s="6">
        <v>4.0930937698722948E-2</v>
      </c>
    </row>
    <row r="3825" spans="1:5" x14ac:dyDescent="0.3">
      <c r="A3825" s="7" t="s">
        <v>2606</v>
      </c>
      <c r="B3825" s="6">
        <v>47031</v>
      </c>
      <c r="C3825" s="6">
        <v>4242764</v>
      </c>
      <c r="D3825" s="6">
        <v>7.0124752790180853E-3</v>
      </c>
      <c r="E3825" s="6">
        <v>4.1415266518420826E-2</v>
      </c>
    </row>
    <row r="3826" spans="1:5" x14ac:dyDescent="0.3">
      <c r="A3826" s="7" t="s">
        <v>1841</v>
      </c>
      <c r="B3826" s="6">
        <v>47031</v>
      </c>
      <c r="C3826" s="6">
        <v>4242764</v>
      </c>
      <c r="D3826" s="6">
        <v>8.9980928126141488E-3</v>
      </c>
      <c r="E3826" s="6">
        <v>5.3142206876212052E-2</v>
      </c>
    </row>
    <row r="3827" spans="1:5" x14ac:dyDescent="0.3">
      <c r="A3827" s="7" t="s">
        <v>2067</v>
      </c>
      <c r="B3827" s="6">
        <v>47031</v>
      </c>
      <c r="C3827" s="6">
        <v>4242764</v>
      </c>
      <c r="D3827" s="6">
        <v>4.8192228715222577E-3</v>
      </c>
      <c r="E3827" s="6">
        <v>2.8462046808628596E-2</v>
      </c>
    </row>
    <row r="3828" spans="1:5" x14ac:dyDescent="0.3">
      <c r="A3828" s="7" t="s">
        <v>1578</v>
      </c>
      <c r="B3828" s="6">
        <v>47031</v>
      </c>
      <c r="C3828" s="6">
        <v>4242764</v>
      </c>
      <c r="D3828" s="6">
        <v>1.9437415926414898E-3</v>
      </c>
      <c r="E3828" s="6">
        <v>1.1479623513690172E-2</v>
      </c>
    </row>
    <row r="3829" spans="1:5" x14ac:dyDescent="0.3">
      <c r="A3829" s="7" t="s">
        <v>1452</v>
      </c>
      <c r="B3829" s="6">
        <v>47031</v>
      </c>
      <c r="C3829" s="6">
        <v>4242764</v>
      </c>
      <c r="D3829" s="6">
        <v>9.4744316409724313E-4</v>
      </c>
      <c r="E3829" s="6">
        <v>5.5955435977861432E-3</v>
      </c>
    </row>
    <row r="3830" spans="1:5" x14ac:dyDescent="0.3">
      <c r="A3830" s="7" t="s">
        <v>1319</v>
      </c>
      <c r="B3830" s="6">
        <v>47031</v>
      </c>
      <c r="C3830" s="6">
        <v>4242764</v>
      </c>
      <c r="D3830" s="6">
        <v>3.3884615555743024E-3</v>
      </c>
      <c r="E3830" s="6">
        <v>2.0012054635176225E-2</v>
      </c>
    </row>
    <row r="3831" spans="1:5" x14ac:dyDescent="0.3">
      <c r="A3831" s="7" t="s">
        <v>1842</v>
      </c>
      <c r="B3831" s="6">
        <v>47031</v>
      </c>
      <c r="C3831" s="6">
        <v>4242764</v>
      </c>
      <c r="D3831" s="6">
        <v>1.514164231682482E-2</v>
      </c>
      <c r="E3831" s="6">
        <v>8.942564887953619E-2</v>
      </c>
    </row>
    <row r="3832" spans="1:5" x14ac:dyDescent="0.3">
      <c r="A3832" s="7" t="s">
        <v>2068</v>
      </c>
      <c r="B3832" s="6">
        <v>47031</v>
      </c>
      <c r="C3832" s="6">
        <v>4242764</v>
      </c>
      <c r="D3832" s="6">
        <v>1.4776972664345403E-2</v>
      </c>
      <c r="E3832" s="6">
        <v>8.7271931362156246E-2</v>
      </c>
    </row>
    <row r="3833" spans="1:5" x14ac:dyDescent="0.3">
      <c r="A3833" s="7" t="s">
        <v>1320</v>
      </c>
      <c r="B3833" s="6">
        <v>47031</v>
      </c>
      <c r="C3833" s="6">
        <v>4242764</v>
      </c>
      <c r="D3833" s="6">
        <v>8.2984156324981372E-3</v>
      </c>
      <c r="E3833" s="6">
        <v>4.9009954606023753E-2</v>
      </c>
    </row>
    <row r="3834" spans="1:5" x14ac:dyDescent="0.3">
      <c r="A3834" s="7" t="s">
        <v>2267</v>
      </c>
      <c r="B3834" s="6">
        <v>47031</v>
      </c>
      <c r="C3834" s="6">
        <v>4242764</v>
      </c>
      <c r="D3834" s="6">
        <v>1.744830873107262E-3</v>
      </c>
      <c r="E3834" s="6">
        <v>1.0304868504210208E-2</v>
      </c>
    </row>
    <row r="3835" spans="1:5" x14ac:dyDescent="0.3">
      <c r="A3835" s="7" t="s">
        <v>2687</v>
      </c>
      <c r="B3835" s="6">
        <v>47031</v>
      </c>
      <c r="C3835" s="6">
        <v>4242764</v>
      </c>
      <c r="D3835" s="6">
        <v>2.6819795350531726E-2</v>
      </c>
      <c r="E3835" s="6">
        <v>0.15839613377821513</v>
      </c>
    </row>
    <row r="3836" spans="1:5" x14ac:dyDescent="0.3">
      <c r="A3836" s="7" t="s">
        <v>2751</v>
      </c>
      <c r="B3836" s="6">
        <v>47031</v>
      </c>
      <c r="C3836" s="6">
        <v>4242764</v>
      </c>
      <c r="D3836" s="6">
        <v>1.4743820877756364E-2</v>
      </c>
      <c r="E3836" s="6">
        <v>8.707613886057626E-2</v>
      </c>
    </row>
    <row r="3837" spans="1:5" x14ac:dyDescent="0.3">
      <c r="A3837" s="7" t="s">
        <v>1843</v>
      </c>
      <c r="B3837" s="6">
        <v>47031</v>
      </c>
      <c r="C3837" s="6">
        <v>4242764</v>
      </c>
      <c r="D3837" s="6">
        <v>1.9838727027229569E-3</v>
      </c>
      <c r="E3837" s="6">
        <v>1.1716635489287006E-2</v>
      </c>
    </row>
    <row r="3838" spans="1:5" x14ac:dyDescent="0.3">
      <c r="A3838" s="7" t="s">
        <v>2607</v>
      </c>
      <c r="B3838" s="6">
        <v>47031</v>
      </c>
      <c r="C3838" s="6">
        <v>4242764</v>
      </c>
      <c r="D3838" s="6">
        <v>1.303912111473057E-2</v>
      </c>
      <c r="E3838" s="6">
        <v>7.7008282331962885E-2</v>
      </c>
    </row>
    <row r="3839" spans="1:5" x14ac:dyDescent="0.3">
      <c r="A3839" s="7" t="s">
        <v>2608</v>
      </c>
      <c r="B3839" s="6">
        <v>47031</v>
      </c>
      <c r="C3839" s="6">
        <v>4242764</v>
      </c>
      <c r="D3839" s="6">
        <v>3.0290263957142068E-3</v>
      </c>
      <c r="E3839" s="6">
        <v>1.7889251723308922E-2</v>
      </c>
    </row>
    <row r="3840" spans="1:5" x14ac:dyDescent="0.3">
      <c r="A3840" s="7" t="s">
        <v>2069</v>
      </c>
      <c r="B3840" s="6">
        <v>47031</v>
      </c>
      <c r="C3840" s="6">
        <v>4242764</v>
      </c>
      <c r="D3840" s="6">
        <v>8.1972154418579173E-3</v>
      </c>
      <c r="E3840" s="6">
        <v>4.8412272232779559E-2</v>
      </c>
    </row>
    <row r="3841" spans="1:5" x14ac:dyDescent="0.3">
      <c r="A3841" s="7" t="s">
        <v>2404</v>
      </c>
      <c r="B3841" s="6">
        <v>47031</v>
      </c>
      <c r="C3841" s="6">
        <v>4242764</v>
      </c>
      <c r="D3841" s="6">
        <v>2.0170244893119946E-3</v>
      </c>
      <c r="E3841" s="6">
        <v>1.1912427990867001E-2</v>
      </c>
    </row>
    <row r="3842" spans="1:5" x14ac:dyDescent="0.3">
      <c r="A3842" s="7" t="s">
        <v>2070</v>
      </c>
      <c r="B3842" s="6">
        <v>47031</v>
      </c>
      <c r="C3842" s="6">
        <v>4242764</v>
      </c>
      <c r="D3842" s="6">
        <v>3.8857383544098727E-3</v>
      </c>
      <c r="E3842" s="6">
        <v>2.2948942158876134E-2</v>
      </c>
    </row>
    <row r="3843" spans="1:5" x14ac:dyDescent="0.3">
      <c r="A3843" s="7" t="s">
        <v>2071</v>
      </c>
      <c r="B3843" s="6">
        <v>47031</v>
      </c>
      <c r="C3843" s="6">
        <v>4242764</v>
      </c>
      <c r="D3843" s="6">
        <v>1.3145555797990113E-2</v>
      </c>
      <c r="E3843" s="6">
        <v>7.763687931071972E-2</v>
      </c>
    </row>
    <row r="3844" spans="1:5" x14ac:dyDescent="0.3">
      <c r="A3844" s="7" t="s">
        <v>1844</v>
      </c>
      <c r="B3844" s="6">
        <v>47031</v>
      </c>
      <c r="C3844" s="6">
        <v>4242764</v>
      </c>
      <c r="D3844" s="6">
        <v>1.8488227931444546E-2</v>
      </c>
      <c r="E3844" s="6">
        <v>0.10919038667061137</v>
      </c>
    </row>
    <row r="3845" spans="1:5" x14ac:dyDescent="0.3">
      <c r="A3845" s="7" t="s">
        <v>1674</v>
      </c>
      <c r="B3845" s="6">
        <v>47031</v>
      </c>
      <c r="C3845" s="6">
        <v>4242764</v>
      </c>
      <c r="D3845" s="6">
        <v>7.9888826356089099E-2</v>
      </c>
      <c r="E3845" s="6">
        <v>0.47181870933376863</v>
      </c>
    </row>
    <row r="3846" spans="1:5" x14ac:dyDescent="0.3">
      <c r="A3846" s="7" t="s">
        <v>1453</v>
      </c>
      <c r="B3846" s="6">
        <v>47031</v>
      </c>
      <c r="C3846" s="6">
        <v>4242764</v>
      </c>
      <c r="D3846" s="6">
        <v>9.2301553187374157E-4</v>
      </c>
      <c r="E3846" s="6">
        <v>5.4512754387272006E-3</v>
      </c>
    </row>
    <row r="3847" spans="1:5" x14ac:dyDescent="0.3">
      <c r="A3847" s="7" t="s">
        <v>1579</v>
      </c>
      <c r="B3847" s="6">
        <v>47031</v>
      </c>
      <c r="C3847" s="6">
        <v>4242764</v>
      </c>
      <c r="D3847" s="6">
        <v>2.5474530747366026E-3</v>
      </c>
      <c r="E3847" s="6">
        <v>1.5045108016146905E-2</v>
      </c>
    </row>
    <row r="3848" spans="1:5" x14ac:dyDescent="0.3">
      <c r="A3848" s="7" t="s">
        <v>1675</v>
      </c>
      <c r="B3848" s="6">
        <v>47031</v>
      </c>
      <c r="C3848" s="6">
        <v>4242764</v>
      </c>
      <c r="D3848" s="6">
        <v>3.4059098643053755E-3</v>
      </c>
      <c r="E3848" s="6">
        <v>2.0115103320218326E-2</v>
      </c>
    </row>
    <row r="3849" spans="1:5" x14ac:dyDescent="0.3">
      <c r="A3849" s="7" t="s">
        <v>1551</v>
      </c>
      <c r="B3849" s="6">
        <v>47031</v>
      </c>
      <c r="C3849" s="6">
        <v>4242764</v>
      </c>
      <c r="D3849" s="6">
        <v>9.1324447898434094E-3</v>
      </c>
      <c r="E3849" s="6">
        <v>5.3935681751036232E-2</v>
      </c>
    </row>
    <row r="3850" spans="1:5" x14ac:dyDescent="0.3">
      <c r="A3850" s="7" t="s">
        <v>1845</v>
      </c>
      <c r="B3850" s="6">
        <v>47031</v>
      </c>
      <c r="C3850" s="6">
        <v>4242764</v>
      </c>
      <c r="D3850" s="6">
        <v>2.9033985728504842E-3</v>
      </c>
      <c r="E3850" s="6">
        <v>1.7147301191005788E-2</v>
      </c>
    </row>
    <row r="3851" spans="1:5" x14ac:dyDescent="0.3">
      <c r="A3851" s="7" t="s">
        <v>1321</v>
      </c>
      <c r="B3851" s="6">
        <v>47031</v>
      </c>
      <c r="C3851" s="6">
        <v>4242764</v>
      </c>
      <c r="D3851" s="6">
        <v>2.083328062490071E-3</v>
      </c>
      <c r="E3851" s="6">
        <v>1.2304012994026991E-2</v>
      </c>
    </row>
    <row r="3852" spans="1:5" x14ac:dyDescent="0.3">
      <c r="A3852" s="7" t="s">
        <v>2688</v>
      </c>
      <c r="B3852" s="6">
        <v>47031</v>
      </c>
      <c r="C3852" s="6">
        <v>4242764</v>
      </c>
      <c r="D3852" s="6">
        <v>3.8089657959931526E-3</v>
      </c>
      <c r="E3852" s="6">
        <v>2.2495527944690886E-2</v>
      </c>
    </row>
    <row r="3853" spans="1:5" x14ac:dyDescent="0.3">
      <c r="A3853" s="7" t="s">
        <v>1322</v>
      </c>
      <c r="B3853" s="6">
        <v>47031</v>
      </c>
      <c r="C3853" s="6">
        <v>4242764</v>
      </c>
      <c r="D3853" s="6">
        <v>4.5644775640485977E-3</v>
      </c>
      <c r="E3853" s="6">
        <v>2.6957536007013904E-2</v>
      </c>
    </row>
    <row r="3854" spans="1:5" x14ac:dyDescent="0.3">
      <c r="A3854" s="7" t="s">
        <v>2072</v>
      </c>
      <c r="B3854" s="6">
        <v>47031</v>
      </c>
      <c r="C3854" s="6">
        <v>4242764</v>
      </c>
      <c r="D3854" s="6">
        <v>6.4855363553396926E-3</v>
      </c>
      <c r="E3854" s="6">
        <v>3.8303196230149349E-2</v>
      </c>
    </row>
    <row r="3855" spans="1:5" x14ac:dyDescent="0.3">
      <c r="A3855" s="7" t="s">
        <v>2535</v>
      </c>
      <c r="B3855" s="6">
        <v>47031</v>
      </c>
      <c r="C3855" s="6">
        <v>4242764</v>
      </c>
      <c r="D3855" s="6">
        <v>2.0397072906623891E-3</v>
      </c>
      <c r="E3855" s="6">
        <v>1.2046391281421733E-2</v>
      </c>
    </row>
    <row r="3856" spans="1:5" x14ac:dyDescent="0.3">
      <c r="A3856" s="7" t="s">
        <v>1454</v>
      </c>
      <c r="B3856" s="6">
        <v>47031</v>
      </c>
      <c r="C3856" s="6">
        <v>4242764</v>
      </c>
      <c r="D3856" s="6">
        <v>0.14315464898408531</v>
      </c>
      <c r="E3856" s="6">
        <v>0.84546293642792669</v>
      </c>
    </row>
    <row r="3857" spans="1:5" x14ac:dyDescent="0.3">
      <c r="A3857" s="7" t="s">
        <v>1846</v>
      </c>
      <c r="B3857" s="6">
        <v>47031</v>
      </c>
      <c r="C3857" s="6">
        <v>4242764</v>
      </c>
      <c r="D3857" s="6">
        <v>7.2637309247455322E-3</v>
      </c>
      <c r="E3857" s="6">
        <v>4.2899167583027094E-2</v>
      </c>
    </row>
    <row r="3858" spans="1:5" x14ac:dyDescent="0.3">
      <c r="A3858" s="7" t="s">
        <v>2073</v>
      </c>
      <c r="B3858" s="6">
        <v>47031</v>
      </c>
      <c r="C3858" s="6">
        <v>4242764</v>
      </c>
      <c r="D3858" s="6">
        <v>2.5846179723337873E-2</v>
      </c>
      <c r="E3858" s="6">
        <v>0.15264601715286583</v>
      </c>
    </row>
    <row r="3859" spans="1:5" x14ac:dyDescent="0.3">
      <c r="A3859" s="7" t="s">
        <v>2752</v>
      </c>
      <c r="B3859" s="6">
        <v>47031</v>
      </c>
      <c r="C3859" s="6">
        <v>4242764</v>
      </c>
      <c r="D3859" s="6">
        <v>2.6509215455118633E-2</v>
      </c>
      <c r="E3859" s="6">
        <v>0.15656186718446569</v>
      </c>
    </row>
    <row r="3860" spans="1:5" x14ac:dyDescent="0.3">
      <c r="A3860" s="7" t="s">
        <v>2268</v>
      </c>
      <c r="B3860" s="6">
        <v>47031</v>
      </c>
      <c r="C3860" s="6">
        <v>4242764</v>
      </c>
      <c r="D3860" s="6">
        <v>2.9156123889622345E-3</v>
      </c>
      <c r="E3860" s="6">
        <v>1.7219435270535259E-2</v>
      </c>
    </row>
    <row r="3861" spans="1:5" x14ac:dyDescent="0.3">
      <c r="A3861" s="7" t="s">
        <v>2269</v>
      </c>
      <c r="B3861" s="6">
        <v>47031</v>
      </c>
      <c r="C3861" s="6">
        <v>4242764</v>
      </c>
      <c r="D3861" s="6">
        <v>3.130226586354428E-3</v>
      </c>
      <c r="E3861" s="6">
        <v>1.8486934096553113E-2</v>
      </c>
    </row>
    <row r="3862" spans="1:5" x14ac:dyDescent="0.3">
      <c r="A3862" s="7" t="s">
        <v>2270</v>
      </c>
      <c r="B3862" s="6">
        <v>47031</v>
      </c>
      <c r="C3862" s="6">
        <v>4242764</v>
      </c>
      <c r="D3862" s="6">
        <v>1.392375036739595E-3</v>
      </c>
      <c r="E3862" s="6">
        <v>8.2232850663597461E-3</v>
      </c>
    </row>
    <row r="3863" spans="1:5" x14ac:dyDescent="0.3">
      <c r="A3863" s="7" t="s">
        <v>1676</v>
      </c>
      <c r="B3863" s="6">
        <v>47031</v>
      </c>
      <c r="C3863" s="6">
        <v>4242764</v>
      </c>
      <c r="D3863" s="6">
        <v>3.0464747044452796E-2</v>
      </c>
      <c r="E3863" s="6">
        <v>0.17992300408351025</v>
      </c>
    </row>
    <row r="3864" spans="1:5" x14ac:dyDescent="0.3">
      <c r="A3864" s="7" t="s">
        <v>1677</v>
      </c>
      <c r="B3864" s="6">
        <v>47031</v>
      </c>
      <c r="C3864" s="6">
        <v>4242764</v>
      </c>
      <c r="D3864" s="6">
        <v>3.4798906933251231E-2</v>
      </c>
      <c r="E3864" s="6">
        <v>0.2055202974479684</v>
      </c>
    </row>
    <row r="3865" spans="1:5" x14ac:dyDescent="0.3">
      <c r="A3865" s="7" t="s">
        <v>1847</v>
      </c>
      <c r="B3865" s="6">
        <v>47031</v>
      </c>
      <c r="C3865" s="6">
        <v>4242764</v>
      </c>
      <c r="D3865" s="6">
        <v>1.6628238220712207E-3</v>
      </c>
      <c r="E3865" s="6">
        <v>9.8205396845123284E-3</v>
      </c>
    </row>
    <row r="3866" spans="1:5" x14ac:dyDescent="0.3">
      <c r="A3866" s="7" t="s">
        <v>2007</v>
      </c>
      <c r="B3866" s="6">
        <v>47031</v>
      </c>
      <c r="C3866" s="6">
        <v>4242764</v>
      </c>
      <c r="D3866" s="6">
        <v>5.251940928052859E-4</v>
      </c>
      <c r="E3866" s="6">
        <v>3.1017654197672728E-3</v>
      </c>
    </row>
    <row r="3867" spans="1:5" x14ac:dyDescent="0.3">
      <c r="A3867" s="7" t="s">
        <v>2402</v>
      </c>
      <c r="B3867" s="6">
        <v>47031</v>
      </c>
      <c r="C3867" s="6">
        <v>4242764</v>
      </c>
      <c r="D3867" s="6">
        <v>1.5616236314309995E-3</v>
      </c>
      <c r="E3867" s="6">
        <v>9.2228573112681355E-3</v>
      </c>
    </row>
    <row r="3868" spans="1:5" x14ac:dyDescent="0.3">
      <c r="A3868" s="7" t="s">
        <v>1678</v>
      </c>
      <c r="B3868" s="6">
        <v>47031</v>
      </c>
      <c r="C3868" s="6">
        <v>4242764</v>
      </c>
      <c r="D3868" s="6">
        <v>3.5107741997791216E-2</v>
      </c>
      <c r="E3868" s="6">
        <v>0.20734425917321359</v>
      </c>
    </row>
    <row r="3869" spans="1:5" x14ac:dyDescent="0.3">
      <c r="A3869" s="7" t="s">
        <v>2784</v>
      </c>
      <c r="B3869" s="6">
        <v>47031</v>
      </c>
      <c r="C3869" s="6">
        <v>4242764</v>
      </c>
      <c r="D3869" s="6">
        <v>1.8081682338010555E-2</v>
      </c>
      <c r="E3869" s="6">
        <v>0.10678935230913039</v>
      </c>
    </row>
    <row r="3870" spans="1:5" x14ac:dyDescent="0.3">
      <c r="A3870" s="7" t="s">
        <v>2689</v>
      </c>
      <c r="B3870" s="6">
        <v>47031</v>
      </c>
      <c r="C3870" s="6">
        <v>4242764</v>
      </c>
      <c r="D3870" s="6">
        <v>4.9518300178784096E-3</v>
      </c>
      <c r="E3870" s="6">
        <v>2.9245216814948571E-2</v>
      </c>
    </row>
    <row r="3871" spans="1:5" x14ac:dyDescent="0.3">
      <c r="A3871" s="7" t="s">
        <v>2690</v>
      </c>
      <c r="B3871" s="6">
        <v>47031</v>
      </c>
      <c r="C3871" s="6">
        <v>4242764</v>
      </c>
      <c r="D3871" s="6">
        <v>2.0815832316169636E-3</v>
      </c>
      <c r="E3871" s="6">
        <v>1.229370812552278E-2</v>
      </c>
    </row>
    <row r="3872" spans="1:5" x14ac:dyDescent="0.3">
      <c r="A3872" s="7" t="s">
        <v>2691</v>
      </c>
      <c r="B3872" s="6">
        <v>47031</v>
      </c>
      <c r="C3872" s="6">
        <v>4242764</v>
      </c>
      <c r="D3872" s="6">
        <v>3.9433177732224123E-4</v>
      </c>
      <c r="E3872" s="6">
        <v>2.3289002819515073E-3</v>
      </c>
    </row>
    <row r="3873" spans="1:5" x14ac:dyDescent="0.3">
      <c r="A3873" s="7" t="s">
        <v>2753</v>
      </c>
      <c r="B3873" s="6">
        <v>47031</v>
      </c>
      <c r="C3873" s="6">
        <v>4242764</v>
      </c>
      <c r="D3873" s="6">
        <v>4.6360156298459951E-3</v>
      </c>
      <c r="E3873" s="6">
        <v>2.7380035615686523E-2</v>
      </c>
    </row>
    <row r="3874" spans="1:5" x14ac:dyDescent="0.3">
      <c r="A3874" s="7" t="s">
        <v>1455</v>
      </c>
      <c r="B3874" s="6">
        <v>47031</v>
      </c>
      <c r="C3874" s="6">
        <v>4242764</v>
      </c>
      <c r="D3874" s="6">
        <v>1.4674027642832073E-3</v>
      </c>
      <c r="E3874" s="6">
        <v>8.6663944120407843E-3</v>
      </c>
    </row>
    <row r="3875" spans="1:5" x14ac:dyDescent="0.3">
      <c r="A3875" s="7" t="s">
        <v>1679</v>
      </c>
      <c r="B3875" s="6">
        <v>47031</v>
      </c>
      <c r="C3875" s="6">
        <v>4242764</v>
      </c>
      <c r="D3875" s="6">
        <v>5.8746710666648404E-2</v>
      </c>
      <c r="E3875" s="6">
        <v>0.34695461766825347</v>
      </c>
    </row>
    <row r="3876" spans="1:5" x14ac:dyDescent="0.3">
      <c r="A3876" s="7" t="s">
        <v>2436</v>
      </c>
      <c r="B3876" s="6">
        <v>47031</v>
      </c>
      <c r="C3876" s="6">
        <v>4242764</v>
      </c>
      <c r="D3876" s="6">
        <v>1.959445070499455E-3</v>
      </c>
      <c r="E3876" s="6">
        <v>1.1572367330228064E-2</v>
      </c>
    </row>
    <row r="3877" spans="1:5" x14ac:dyDescent="0.3">
      <c r="A3877" s="7" t="s">
        <v>2437</v>
      </c>
      <c r="B3877" s="6">
        <v>47031</v>
      </c>
      <c r="C3877" s="6">
        <v>4242764</v>
      </c>
      <c r="D3877" s="6">
        <v>2.4828943324316337E-3</v>
      </c>
      <c r="E3877" s="6">
        <v>1.4663827881491127E-2</v>
      </c>
    </row>
    <row r="3878" spans="1:5" x14ac:dyDescent="0.3">
      <c r="A3878" s="7" t="s">
        <v>2074</v>
      </c>
      <c r="B3878" s="6">
        <v>47031</v>
      </c>
      <c r="C3878" s="6">
        <v>4242764</v>
      </c>
      <c r="D3878" s="6">
        <v>1.23499129198532E-2</v>
      </c>
      <c r="E3878" s="6">
        <v>7.293785927279986E-2</v>
      </c>
    </row>
    <row r="3879" spans="1:5" x14ac:dyDescent="0.3">
      <c r="A3879" s="7" t="s">
        <v>2692</v>
      </c>
      <c r="B3879" s="6">
        <v>47031</v>
      </c>
      <c r="C3879" s="6">
        <v>4242764</v>
      </c>
      <c r="D3879" s="6">
        <v>2.704487853316256E-3</v>
      </c>
      <c r="E3879" s="6">
        <v>1.5972546181525823E-2</v>
      </c>
    </row>
    <row r="3880" spans="1:5" x14ac:dyDescent="0.3">
      <c r="A3880" s="7" t="s">
        <v>2075</v>
      </c>
      <c r="B3880" s="6">
        <v>47031</v>
      </c>
      <c r="C3880" s="6">
        <v>4242764</v>
      </c>
      <c r="D3880" s="6">
        <v>3.5158342093111329E-3</v>
      </c>
      <c r="E3880" s="6">
        <v>2.0764310035983571E-2</v>
      </c>
    </row>
    <row r="3881" spans="1:5" x14ac:dyDescent="0.3">
      <c r="A3881" s="7" t="s">
        <v>2609</v>
      </c>
      <c r="B3881" s="6">
        <v>47031</v>
      </c>
      <c r="C3881" s="6">
        <v>4242764</v>
      </c>
      <c r="D3881" s="6">
        <v>2.2072110544806866E-3</v>
      </c>
      <c r="E3881" s="6">
        <v>1.3035658657825914E-2</v>
      </c>
    </row>
    <row r="3882" spans="1:5" x14ac:dyDescent="0.3">
      <c r="A3882" s="7" t="s">
        <v>1848</v>
      </c>
      <c r="B3882" s="6">
        <v>47031</v>
      </c>
      <c r="C3882" s="6">
        <v>4242764</v>
      </c>
      <c r="D3882" s="6">
        <v>3.3884615555743024E-3</v>
      </c>
      <c r="E3882" s="6">
        <v>2.0012054635176225E-2</v>
      </c>
    </row>
    <row r="3883" spans="1:5" x14ac:dyDescent="0.3">
      <c r="A3883" s="7" t="s">
        <v>2403</v>
      </c>
      <c r="B3883" s="6">
        <v>47031</v>
      </c>
      <c r="C3883" s="6">
        <v>4242764</v>
      </c>
      <c r="D3883" s="6">
        <v>4.344628874037082E-3</v>
      </c>
      <c r="E3883" s="6">
        <v>2.5659122575483417E-2</v>
      </c>
    </row>
    <row r="3884" spans="1:5" x14ac:dyDescent="0.3">
      <c r="A3884" s="7" t="s">
        <v>2271</v>
      </c>
      <c r="B3884" s="6">
        <v>47031</v>
      </c>
      <c r="C3884" s="6">
        <v>4242764</v>
      </c>
      <c r="D3884" s="6">
        <v>1.8041551227929089E-3</v>
      </c>
      <c r="E3884" s="6">
        <v>1.0655234033353354E-2</v>
      </c>
    </row>
    <row r="3885" spans="1:5" x14ac:dyDescent="0.3">
      <c r="A3885" s="7" t="s">
        <v>2076</v>
      </c>
      <c r="B3885" s="6">
        <v>47031</v>
      </c>
      <c r="C3885" s="6">
        <v>4242764</v>
      </c>
      <c r="D3885" s="6">
        <v>2.4375287297308452E-3</v>
      </c>
      <c r="E3885" s="6">
        <v>1.4395901300381661E-2</v>
      </c>
    </row>
    <row r="3886" spans="1:5" x14ac:dyDescent="0.3">
      <c r="A3886" s="7" t="s">
        <v>1580</v>
      </c>
      <c r="B3886" s="6">
        <v>47031</v>
      </c>
      <c r="C3886" s="6">
        <v>4242764</v>
      </c>
      <c r="D3886" s="6">
        <v>9.4220867147792146E-3</v>
      </c>
      <c r="E3886" s="6">
        <v>5.5646289922735133E-2</v>
      </c>
    </row>
    <row r="3887" spans="1:5" x14ac:dyDescent="0.3">
      <c r="A3887" s="7" t="s">
        <v>2272</v>
      </c>
      <c r="B3887" s="6">
        <v>47031</v>
      </c>
      <c r="C3887" s="6">
        <v>4242764</v>
      </c>
      <c r="D3887" s="6">
        <v>6.1243563646064898E-4</v>
      </c>
      <c r="E3887" s="6">
        <v>3.6170088449777832E-3</v>
      </c>
    </row>
    <row r="3888" spans="1:5" x14ac:dyDescent="0.3">
      <c r="A3888" s="7" t="s">
        <v>1849</v>
      </c>
      <c r="B3888" s="6">
        <v>47031</v>
      </c>
      <c r="C3888" s="6">
        <v>4242764</v>
      </c>
      <c r="D3888" s="6">
        <v>5.7073417859338539E-3</v>
      </c>
      <c r="E3888" s="6">
        <v>3.370722487727159E-2</v>
      </c>
    </row>
    <row r="3889" spans="1:5" x14ac:dyDescent="0.3">
      <c r="A3889" s="7" t="s">
        <v>2610</v>
      </c>
      <c r="B3889" s="6">
        <v>47031</v>
      </c>
      <c r="C3889" s="6">
        <v>4242764</v>
      </c>
      <c r="D3889" s="6">
        <v>8.2896914781326013E-3</v>
      </c>
      <c r="E3889" s="6">
        <v>4.8958430263502703E-2</v>
      </c>
    </row>
    <row r="3890" spans="1:5" x14ac:dyDescent="0.3">
      <c r="A3890" s="7" t="s">
        <v>2005</v>
      </c>
      <c r="B3890" s="6">
        <v>47031</v>
      </c>
      <c r="C3890" s="6">
        <v>4242764</v>
      </c>
      <c r="D3890" s="6">
        <v>1.6977204395333659E-3</v>
      </c>
      <c r="E3890" s="6">
        <v>1.0026637054596534E-2</v>
      </c>
    </row>
    <row r="3891" spans="1:5" x14ac:dyDescent="0.3">
      <c r="A3891" s="7" t="s">
        <v>1850</v>
      </c>
      <c r="B3891" s="6">
        <v>47031</v>
      </c>
      <c r="C3891" s="6">
        <v>4242764</v>
      </c>
      <c r="D3891" s="6">
        <v>1.0817951413265026E-3</v>
      </c>
      <c r="E3891" s="6">
        <v>6.38901847261033E-3</v>
      </c>
    </row>
    <row r="3892" spans="1:5" x14ac:dyDescent="0.3">
      <c r="A3892" s="7" t="s">
        <v>1851</v>
      </c>
      <c r="B3892" s="6">
        <v>47031</v>
      </c>
      <c r="C3892" s="6">
        <v>4242764</v>
      </c>
      <c r="D3892" s="6">
        <v>1.6041975047348167E-2</v>
      </c>
      <c r="E3892" s="6">
        <v>9.4742961027708655E-2</v>
      </c>
    </row>
    <row r="3893" spans="1:5" x14ac:dyDescent="0.3">
      <c r="A3893" s="7" t="s">
        <v>1852</v>
      </c>
      <c r="B3893" s="6">
        <v>47031</v>
      </c>
      <c r="C3893" s="6">
        <v>4242764</v>
      </c>
      <c r="D3893" s="6">
        <v>7.0944823300541273E-3</v>
      </c>
      <c r="E3893" s="6">
        <v>4.1899595338118704E-2</v>
      </c>
    </row>
    <row r="3894" spans="1:5" x14ac:dyDescent="0.3">
      <c r="A3894" s="7" t="s">
        <v>2273</v>
      </c>
      <c r="B3894" s="6">
        <v>47031</v>
      </c>
      <c r="C3894" s="6">
        <v>4242764</v>
      </c>
      <c r="D3894" s="6">
        <v>6.4733225392279417E-4</v>
      </c>
      <c r="E3894" s="6">
        <v>3.8231062150619875E-3</v>
      </c>
    </row>
    <row r="3895" spans="1:5" x14ac:dyDescent="0.3">
      <c r="A3895" s="7" t="s">
        <v>2611</v>
      </c>
      <c r="B3895" s="6">
        <v>47031</v>
      </c>
      <c r="C3895" s="6">
        <v>4242764</v>
      </c>
      <c r="D3895" s="6">
        <v>4.7633882835828255E-4</v>
      </c>
      <c r="E3895" s="6">
        <v>2.8132291016493868E-3</v>
      </c>
    </row>
    <row r="3896" spans="1:5" x14ac:dyDescent="0.3">
      <c r="A3896" s="7" t="s">
        <v>1853</v>
      </c>
      <c r="B3896" s="6">
        <v>47031</v>
      </c>
      <c r="C3896" s="6">
        <v>4242764</v>
      </c>
      <c r="D3896" s="6">
        <v>5.8207557926858253E-3</v>
      </c>
      <c r="E3896" s="6">
        <v>3.4377041330045252E-2</v>
      </c>
    </row>
    <row r="3897" spans="1:5" x14ac:dyDescent="0.3">
      <c r="A3897" s="7" t="s">
        <v>2438</v>
      </c>
      <c r="B3897" s="6">
        <v>47031</v>
      </c>
      <c r="C3897" s="6">
        <v>4242764</v>
      </c>
      <c r="D3897" s="6">
        <v>2.8702467862614461E-3</v>
      </c>
      <c r="E3897" s="6">
        <v>1.6951508689425791E-2</v>
      </c>
    </row>
    <row r="3898" spans="1:5" x14ac:dyDescent="0.3">
      <c r="A3898" s="7" t="s">
        <v>2439</v>
      </c>
      <c r="B3898" s="6">
        <v>47031</v>
      </c>
      <c r="C3898" s="6">
        <v>4242764</v>
      </c>
      <c r="D3898" s="6">
        <v>5.7738198421992404E-2</v>
      </c>
      <c r="E3898" s="6">
        <v>0.34099840367281997</v>
      </c>
    </row>
    <row r="3899" spans="1:5" x14ac:dyDescent="0.3">
      <c r="A3899" s="7" t="s">
        <v>2612</v>
      </c>
      <c r="B3899" s="6">
        <v>47031</v>
      </c>
      <c r="C3899" s="6">
        <v>4242764</v>
      </c>
      <c r="D3899" s="6">
        <v>3.0743919984149957E-3</v>
      </c>
      <c r="E3899" s="6">
        <v>1.8157178304418389E-2</v>
      </c>
    </row>
    <row r="3900" spans="1:5" x14ac:dyDescent="0.3">
      <c r="A3900" s="7" t="s">
        <v>1323</v>
      </c>
      <c r="B3900" s="6">
        <v>47031</v>
      </c>
      <c r="C3900" s="6">
        <v>4242764</v>
      </c>
      <c r="D3900" s="6">
        <v>1.3400301105463773E-3</v>
      </c>
      <c r="E3900" s="6">
        <v>7.9141390112334401E-3</v>
      </c>
    </row>
    <row r="3901" spans="1:5" x14ac:dyDescent="0.3">
      <c r="A3901" s="7" t="s">
        <v>2613</v>
      </c>
      <c r="B3901" s="6">
        <v>47031</v>
      </c>
      <c r="C3901" s="6">
        <v>4242764</v>
      </c>
      <c r="D3901" s="6">
        <v>2.5090667955282426E-3</v>
      </c>
      <c r="E3901" s="6">
        <v>1.4818400909054279E-2</v>
      </c>
    </row>
    <row r="3902" spans="1:5" x14ac:dyDescent="0.3">
      <c r="A3902" s="7" t="s">
        <v>1456</v>
      </c>
      <c r="B3902" s="6">
        <v>47031</v>
      </c>
      <c r="C3902" s="6">
        <v>4242764</v>
      </c>
      <c r="D3902" s="6">
        <v>1.2370850890330487E-3</v>
      </c>
      <c r="E3902" s="6">
        <v>7.3061517694850376E-3</v>
      </c>
    </row>
    <row r="3903" spans="1:5" x14ac:dyDescent="0.3">
      <c r="A3903" s="7" t="s">
        <v>2440</v>
      </c>
      <c r="B3903" s="6">
        <v>47031</v>
      </c>
      <c r="C3903" s="6">
        <v>4242764</v>
      </c>
      <c r="D3903" s="6">
        <v>0.12142103562866124</v>
      </c>
      <c r="E3903" s="6">
        <v>0.71710549433948423</v>
      </c>
    </row>
    <row r="3904" spans="1:5" x14ac:dyDescent="0.3">
      <c r="A3904" s="7" t="s">
        <v>2441</v>
      </c>
      <c r="B3904" s="6">
        <v>47031</v>
      </c>
      <c r="C3904" s="6">
        <v>4242764</v>
      </c>
      <c r="D3904" s="6">
        <v>2.7568327795094738E-3</v>
      </c>
      <c r="E3904" s="6">
        <v>1.6281692236652129E-2</v>
      </c>
    </row>
    <row r="3905" spans="1:5" x14ac:dyDescent="0.3">
      <c r="A3905" s="7" t="s">
        <v>2693</v>
      </c>
      <c r="B3905" s="6">
        <v>47031</v>
      </c>
      <c r="C3905" s="6">
        <v>4242764</v>
      </c>
      <c r="D3905" s="6">
        <v>3.7287035758302185E-3</v>
      </c>
      <c r="E3905" s="6">
        <v>2.2021503993497216E-2</v>
      </c>
    </row>
    <row r="3906" spans="1:5" x14ac:dyDescent="0.3">
      <c r="A3906" s="7" t="s">
        <v>1324</v>
      </c>
      <c r="B3906" s="6">
        <v>47031</v>
      </c>
      <c r="C3906" s="6">
        <v>4242764</v>
      </c>
      <c r="D3906" s="6">
        <v>1.066091663468537E-3</v>
      </c>
      <c r="E3906" s="6">
        <v>6.296274656072437E-3</v>
      </c>
    </row>
    <row r="3907" spans="1:5" x14ac:dyDescent="0.3">
      <c r="A3907" s="7" t="s">
        <v>2442</v>
      </c>
      <c r="B3907" s="6">
        <v>47031</v>
      </c>
      <c r="C3907" s="6">
        <v>4242764</v>
      </c>
      <c r="D3907" s="6">
        <v>1.1411193910121494E-3</v>
      </c>
      <c r="E3907" s="6">
        <v>6.739384001753476E-3</v>
      </c>
    </row>
    <row r="3908" spans="1:5" x14ac:dyDescent="0.3">
      <c r="A3908" s="7" t="s">
        <v>1325</v>
      </c>
      <c r="B3908" s="6">
        <v>47031</v>
      </c>
      <c r="C3908" s="6">
        <v>4242764</v>
      </c>
      <c r="D3908" s="6">
        <v>6.2883704666785722E-3</v>
      </c>
      <c r="E3908" s="6">
        <v>3.7138746089173592E-2</v>
      </c>
    </row>
    <row r="3909" spans="1:5" x14ac:dyDescent="0.3">
      <c r="A3909" s="7" t="s">
        <v>1457</v>
      </c>
      <c r="B3909" s="6">
        <v>47031</v>
      </c>
      <c r="C3909" s="6">
        <v>4242764</v>
      </c>
      <c r="D3909" s="6">
        <v>6.0196665122200536E-3</v>
      </c>
      <c r="E3909" s="6">
        <v>3.5551796339525224E-2</v>
      </c>
    </row>
    <row r="3910" spans="1:5" x14ac:dyDescent="0.3">
      <c r="A3910" s="7" t="s">
        <v>1680</v>
      </c>
      <c r="B3910" s="6">
        <v>47031</v>
      </c>
      <c r="C3910" s="6">
        <v>4242764</v>
      </c>
      <c r="D3910" s="6">
        <v>1.4206412968839328E-2</v>
      </c>
      <c r="E3910" s="6">
        <v>8.3902239361279524E-2</v>
      </c>
    </row>
    <row r="3911" spans="1:5" x14ac:dyDescent="0.3">
      <c r="A3911" s="7" t="s">
        <v>1326</v>
      </c>
      <c r="B3911" s="6">
        <v>47031</v>
      </c>
      <c r="C3911" s="6">
        <v>4242764</v>
      </c>
      <c r="D3911" s="6">
        <v>5.363610103931723E-3</v>
      </c>
      <c r="E3911" s="6">
        <v>3.1677165781942178E-2</v>
      </c>
    </row>
    <row r="3912" spans="1:5" x14ac:dyDescent="0.3">
      <c r="A3912" s="7" t="s">
        <v>2443</v>
      </c>
      <c r="B3912" s="6">
        <v>47031</v>
      </c>
      <c r="C3912" s="6">
        <v>4242764</v>
      </c>
      <c r="D3912" s="6">
        <v>7.7993940027894617E-4</v>
      </c>
      <c r="E3912" s="6">
        <v>4.6062762213819634E-3</v>
      </c>
    </row>
    <row r="3913" spans="1:5" x14ac:dyDescent="0.3">
      <c r="A3913" s="7" t="s">
        <v>1327</v>
      </c>
      <c r="B3913" s="6">
        <v>47031</v>
      </c>
      <c r="C3913" s="6">
        <v>4242764</v>
      </c>
      <c r="D3913" s="6">
        <v>5.0373267306606656E-3</v>
      </c>
      <c r="E3913" s="6">
        <v>2.9750155371654874E-2</v>
      </c>
    </row>
    <row r="3914" spans="1:5" x14ac:dyDescent="0.3">
      <c r="A3914" s="7" t="s">
        <v>2274</v>
      </c>
      <c r="B3914" s="6">
        <v>47031</v>
      </c>
      <c r="C3914" s="6">
        <v>4242764</v>
      </c>
      <c r="D3914" s="6">
        <v>7.6266557463518427E-3</v>
      </c>
      <c r="E3914" s="6">
        <v>4.5042580231902822E-2</v>
      </c>
    </row>
    <row r="3915" spans="1:5" x14ac:dyDescent="0.3">
      <c r="A3915" s="7" t="s">
        <v>1328</v>
      </c>
      <c r="B3915" s="6">
        <v>47031</v>
      </c>
      <c r="C3915" s="6">
        <v>4242764</v>
      </c>
      <c r="D3915" s="6">
        <v>3.3151786589037977E-4</v>
      </c>
      <c r="E3915" s="6">
        <v>1.9579250157999396E-3</v>
      </c>
    </row>
    <row r="3916" spans="1:5" x14ac:dyDescent="0.3">
      <c r="A3916" s="7" t="s">
        <v>1854</v>
      </c>
      <c r="B3916" s="6">
        <v>47031</v>
      </c>
      <c r="C3916" s="6">
        <v>4242764</v>
      </c>
      <c r="D3916" s="6">
        <v>1.3321783716173947E-2</v>
      </c>
      <c r="E3916" s="6">
        <v>7.8677671029644944E-2</v>
      </c>
    </row>
    <row r="3917" spans="1:5" x14ac:dyDescent="0.3">
      <c r="A3917" s="7" t="s">
        <v>2536</v>
      </c>
      <c r="B3917" s="6">
        <v>47031</v>
      </c>
      <c r="C3917" s="6">
        <v>4242764</v>
      </c>
      <c r="D3917" s="6">
        <v>2.542218582117281E-2</v>
      </c>
      <c r="E3917" s="6">
        <v>0.15014193410634274</v>
      </c>
    </row>
    <row r="3918" spans="1:5" x14ac:dyDescent="0.3">
      <c r="A3918" s="7" t="s">
        <v>1681</v>
      </c>
      <c r="B3918" s="6">
        <v>47031</v>
      </c>
      <c r="C3918" s="6">
        <v>4242764</v>
      </c>
      <c r="D3918" s="6">
        <v>6.2761566505668215E-3</v>
      </c>
      <c r="E3918" s="6">
        <v>3.7066612009644125E-2</v>
      </c>
    </row>
    <row r="3919" spans="1:5" x14ac:dyDescent="0.3">
      <c r="A3919" s="7" t="s">
        <v>1682</v>
      </c>
      <c r="B3919" s="6">
        <v>47031</v>
      </c>
      <c r="C3919" s="6">
        <v>4242764</v>
      </c>
      <c r="D3919" s="6">
        <v>3.2986027656092785E-2</v>
      </c>
      <c r="E3919" s="6">
        <v>0.19481353907209398</v>
      </c>
    </row>
    <row r="3920" spans="1:5" x14ac:dyDescent="0.3">
      <c r="A3920" s="7" t="s">
        <v>1458</v>
      </c>
      <c r="B3920" s="6">
        <v>47031</v>
      </c>
      <c r="C3920" s="6">
        <v>4242764</v>
      </c>
      <c r="D3920" s="6">
        <v>4.1526974779952831E-4</v>
      </c>
      <c r="E3920" s="6">
        <v>2.4525587040020295E-3</v>
      </c>
    </row>
    <row r="3921" spans="1:5" x14ac:dyDescent="0.3">
      <c r="A3921" s="7" t="s">
        <v>1855</v>
      </c>
      <c r="B3921" s="6">
        <v>47031</v>
      </c>
      <c r="C3921" s="6">
        <v>4242764</v>
      </c>
      <c r="D3921" s="6">
        <v>4.3969738002302999E-4</v>
      </c>
      <c r="E3921" s="6">
        <v>2.5968268630609725E-3</v>
      </c>
    </row>
    <row r="3922" spans="1:5" x14ac:dyDescent="0.3">
      <c r="A3922" s="7" t="s">
        <v>1329</v>
      </c>
      <c r="B3922" s="6">
        <v>47031</v>
      </c>
      <c r="C3922" s="6">
        <v>4242764</v>
      </c>
      <c r="D3922" s="6">
        <v>5.9271904759453696E-3</v>
      </c>
      <c r="E3922" s="6">
        <v>3.500563830880208E-2</v>
      </c>
    </row>
    <row r="3923" spans="1:5" x14ac:dyDescent="0.3">
      <c r="A3923" s="7" t="s">
        <v>1330</v>
      </c>
      <c r="B3923" s="6">
        <v>47031</v>
      </c>
      <c r="C3923" s="6">
        <v>4242764</v>
      </c>
      <c r="D3923" s="6">
        <v>2.9627228225361309E-3</v>
      </c>
      <c r="E3923" s="6">
        <v>1.7497666720148936E-2</v>
      </c>
    </row>
    <row r="3924" spans="1:5" x14ac:dyDescent="0.3">
      <c r="A3924" s="7" t="s">
        <v>1683</v>
      </c>
      <c r="B3924" s="6">
        <v>47031</v>
      </c>
      <c r="C3924" s="6">
        <v>4242764</v>
      </c>
      <c r="D3924" s="6">
        <v>1.022819857815477E-2</v>
      </c>
      <c r="E3924" s="6">
        <v>6.0407139171680238E-2</v>
      </c>
    </row>
    <row r="3925" spans="1:5" x14ac:dyDescent="0.3">
      <c r="A3925" s="7" t="s">
        <v>1856</v>
      </c>
      <c r="B3925" s="6">
        <v>47031</v>
      </c>
      <c r="C3925" s="6">
        <v>4242764</v>
      </c>
      <c r="D3925" s="6">
        <v>3.9923475207567262E-2</v>
      </c>
      <c r="E3925" s="6">
        <v>0.23578569624483378</v>
      </c>
    </row>
    <row r="3926" spans="1:5" x14ac:dyDescent="0.3">
      <c r="A3926" s="7" t="s">
        <v>2077</v>
      </c>
      <c r="B3926" s="6">
        <v>47031</v>
      </c>
      <c r="C3926" s="6">
        <v>4242764</v>
      </c>
      <c r="D3926" s="6">
        <v>2.7086754474117132E-2</v>
      </c>
      <c r="E3926" s="6">
        <v>0.15997277865935927</v>
      </c>
    </row>
    <row r="3927" spans="1:5" x14ac:dyDescent="0.3">
      <c r="A3927" s="7" t="s">
        <v>1331</v>
      </c>
      <c r="B3927" s="6">
        <v>47031</v>
      </c>
      <c r="C3927" s="6">
        <v>4242764</v>
      </c>
      <c r="D3927" s="6">
        <v>5.3653549348048309E-3</v>
      </c>
      <c r="E3927" s="6">
        <v>3.1687470650446393E-2</v>
      </c>
    </row>
    <row r="3928" spans="1:5" x14ac:dyDescent="0.3">
      <c r="A3928" s="7" t="s">
        <v>1581</v>
      </c>
      <c r="B3928" s="6">
        <v>47031</v>
      </c>
      <c r="C3928" s="6">
        <v>4242764</v>
      </c>
      <c r="D3928" s="6">
        <v>7.3980829019747911E-4</v>
      </c>
      <c r="E3928" s="6">
        <v>4.3692642457851287E-3</v>
      </c>
    </row>
    <row r="3929" spans="1:5" x14ac:dyDescent="0.3">
      <c r="A3929" s="7" t="s">
        <v>1582</v>
      </c>
      <c r="B3929" s="6">
        <v>47031</v>
      </c>
      <c r="C3929" s="6">
        <v>4242764</v>
      </c>
      <c r="D3929" s="6">
        <v>5.5363483603693428E-3</v>
      </c>
      <c r="E3929" s="6">
        <v>3.2697347763858992E-2</v>
      </c>
    </row>
    <row r="3930" spans="1:5" x14ac:dyDescent="0.3">
      <c r="A3930" s="7" t="s">
        <v>2078</v>
      </c>
      <c r="B3930" s="6">
        <v>47031</v>
      </c>
      <c r="C3930" s="6">
        <v>4242764</v>
      </c>
      <c r="D3930" s="6">
        <v>9.7291769484460933E-3</v>
      </c>
      <c r="E3930" s="6">
        <v>5.745994677947612E-2</v>
      </c>
    </row>
    <row r="3931" spans="1:5" x14ac:dyDescent="0.3">
      <c r="A3931" s="7" t="s">
        <v>2444</v>
      </c>
      <c r="B3931" s="6">
        <v>47031</v>
      </c>
      <c r="C3931" s="6">
        <v>4242764</v>
      </c>
      <c r="D3931" s="6">
        <v>5.4089757066325128E-4</v>
      </c>
      <c r="E3931" s="6">
        <v>3.194509236305165E-3</v>
      </c>
    </row>
    <row r="3932" spans="1:5" x14ac:dyDescent="0.3">
      <c r="A3932" s="7" t="s">
        <v>2614</v>
      </c>
      <c r="B3932" s="6">
        <v>47031</v>
      </c>
      <c r="C3932" s="6">
        <v>4242764</v>
      </c>
      <c r="D3932" s="6">
        <v>4.67789157080057E-3</v>
      </c>
      <c r="E3932" s="6">
        <v>2.7627352459787567E-2</v>
      </c>
    </row>
    <row r="3933" spans="1:5" x14ac:dyDescent="0.3">
      <c r="A3933" s="7" t="s">
        <v>2079</v>
      </c>
      <c r="B3933" s="6">
        <v>47031</v>
      </c>
      <c r="C3933" s="6">
        <v>4242764</v>
      </c>
      <c r="D3933" s="6">
        <v>4.674925358316287E-2</v>
      </c>
      <c r="E3933" s="6">
        <v>0.27609834183330412</v>
      </c>
    </row>
    <row r="3934" spans="1:5" x14ac:dyDescent="0.3">
      <c r="A3934" s="7" t="s">
        <v>2754</v>
      </c>
      <c r="B3934" s="6">
        <v>47031</v>
      </c>
      <c r="C3934" s="6">
        <v>4242764</v>
      </c>
      <c r="D3934" s="6">
        <v>7.0485932780914071E-2</v>
      </c>
      <c r="E3934" s="6">
        <v>0.41628577296457975</v>
      </c>
    </row>
    <row r="3935" spans="1:5" x14ac:dyDescent="0.3">
      <c r="A3935" s="7" t="s">
        <v>1459</v>
      </c>
      <c r="B3935" s="6">
        <v>47031</v>
      </c>
      <c r="C3935" s="6">
        <v>4242764</v>
      </c>
      <c r="D3935" s="6">
        <v>9.8582944330560308E-4</v>
      </c>
      <c r="E3935" s="6">
        <v>5.8222507048787684E-3</v>
      </c>
    </row>
    <row r="3936" spans="1:5" x14ac:dyDescent="0.3">
      <c r="A3936" s="7" t="s">
        <v>2615</v>
      </c>
      <c r="B3936" s="6">
        <v>47031</v>
      </c>
      <c r="C3936" s="6">
        <v>4242764</v>
      </c>
      <c r="D3936" s="6">
        <v>4.0253248242584534E-3</v>
      </c>
      <c r="E3936" s="6">
        <v>2.3773331639212952E-2</v>
      </c>
    </row>
    <row r="3937" spans="1:5" x14ac:dyDescent="0.3">
      <c r="A3937" s="7" t="s">
        <v>1460</v>
      </c>
      <c r="B3937" s="6">
        <v>47031</v>
      </c>
      <c r="C3937" s="6">
        <v>4242764</v>
      </c>
      <c r="D3937" s="6">
        <v>2.5387289203710663E-3</v>
      </c>
      <c r="E3937" s="6">
        <v>1.4993583673625854E-2</v>
      </c>
    </row>
    <row r="3938" spans="1:5" x14ac:dyDescent="0.3">
      <c r="A3938" s="7" t="s">
        <v>1461</v>
      </c>
      <c r="B3938" s="6">
        <v>47031</v>
      </c>
      <c r="C3938" s="6">
        <v>4242764</v>
      </c>
      <c r="D3938" s="6">
        <v>6.087714916271237E-3</v>
      </c>
      <c r="E3938" s="6">
        <v>3.5953686211189419E-2</v>
      </c>
    </row>
    <row r="3939" spans="1:5" x14ac:dyDescent="0.3">
      <c r="A3939" s="7" t="s">
        <v>2616</v>
      </c>
      <c r="B3939" s="6">
        <v>47031</v>
      </c>
      <c r="C3939" s="6">
        <v>4242764</v>
      </c>
      <c r="D3939" s="6">
        <v>5.8800800423714731E-4</v>
      </c>
      <c r="E3939" s="6">
        <v>3.4727406859188406E-3</v>
      </c>
    </row>
    <row r="3940" spans="1:5" x14ac:dyDescent="0.3">
      <c r="A3940" s="7" t="s">
        <v>2275</v>
      </c>
      <c r="B3940" s="6">
        <v>47031</v>
      </c>
      <c r="C3940" s="6">
        <v>4242764</v>
      </c>
      <c r="D3940" s="6">
        <v>7.9983047223236882E-3</v>
      </c>
      <c r="E3940" s="6">
        <v>4.7237517223299594E-2</v>
      </c>
    </row>
    <row r="3941" spans="1:5" x14ac:dyDescent="0.3">
      <c r="A3941" s="7" t="s">
        <v>2537</v>
      </c>
      <c r="B3941" s="6">
        <v>47031</v>
      </c>
      <c r="C3941" s="6">
        <v>4242764</v>
      </c>
      <c r="D3941" s="6">
        <v>5.9062525054680813E-3</v>
      </c>
      <c r="E3941" s="6">
        <v>3.4881979886751555E-2</v>
      </c>
    </row>
    <row r="3942" spans="1:5" x14ac:dyDescent="0.3">
      <c r="A3942" s="7" t="s">
        <v>1857</v>
      </c>
      <c r="B3942" s="6">
        <v>47031</v>
      </c>
      <c r="C3942" s="6">
        <v>4242764</v>
      </c>
      <c r="D3942" s="6">
        <v>1.6785272999291861E-3</v>
      </c>
      <c r="E3942" s="6">
        <v>9.9132835010502206E-3</v>
      </c>
    </row>
    <row r="3943" spans="1:5" x14ac:dyDescent="0.3">
      <c r="A3943" s="7" t="s">
        <v>1462</v>
      </c>
      <c r="B3943" s="6">
        <v>47031</v>
      </c>
      <c r="C3943" s="6">
        <v>4242764</v>
      </c>
      <c r="D3943" s="6">
        <v>4.7982849010449704E-4</v>
      </c>
      <c r="E3943" s="6">
        <v>2.8338388386578077E-3</v>
      </c>
    </row>
    <row r="3944" spans="1:5" x14ac:dyDescent="0.3">
      <c r="A3944" s="7" t="s">
        <v>2445</v>
      </c>
      <c r="B3944" s="6">
        <v>47031</v>
      </c>
      <c r="C3944" s="6">
        <v>4242764</v>
      </c>
      <c r="D3944" s="6">
        <v>6.7437713245595684E-3</v>
      </c>
      <c r="E3944" s="6">
        <v>3.9828316768772458E-2</v>
      </c>
    </row>
    <row r="3945" spans="1:5" x14ac:dyDescent="0.3">
      <c r="A3945" s="7" t="s">
        <v>1684</v>
      </c>
      <c r="B3945" s="6">
        <v>47031</v>
      </c>
      <c r="C3945" s="6">
        <v>4242764</v>
      </c>
      <c r="D3945" s="6">
        <v>5.2746237294032531E-3</v>
      </c>
      <c r="E3945" s="6">
        <v>3.1151617488227458E-2</v>
      </c>
    </row>
    <row r="3946" spans="1:5" x14ac:dyDescent="0.3">
      <c r="A3946" s="7" t="s">
        <v>1583</v>
      </c>
      <c r="B3946" s="6">
        <v>47031</v>
      </c>
      <c r="C3946" s="6">
        <v>4242764</v>
      </c>
      <c r="D3946" s="6">
        <v>6.1958944304038874E-3</v>
      </c>
      <c r="E3946" s="6">
        <v>3.6592588058450455E-2</v>
      </c>
    </row>
    <row r="3947" spans="1:5" x14ac:dyDescent="0.3">
      <c r="A3947" s="7" t="s">
        <v>1332</v>
      </c>
      <c r="B3947" s="6">
        <v>47031</v>
      </c>
      <c r="C3947" s="6">
        <v>4242764</v>
      </c>
      <c r="D3947" s="6">
        <v>2.5003426411627063E-3</v>
      </c>
      <c r="E3947" s="6">
        <v>1.476687656653323E-2</v>
      </c>
    </row>
    <row r="3948" spans="1:5" x14ac:dyDescent="0.3">
      <c r="A3948" s="7" t="s">
        <v>1333</v>
      </c>
      <c r="B3948" s="6">
        <v>47031</v>
      </c>
      <c r="C3948" s="6">
        <v>4242764</v>
      </c>
      <c r="D3948" s="6">
        <v>2.7742810882405467E-4</v>
      </c>
      <c r="E3948" s="6">
        <v>1.6384740921694231E-3</v>
      </c>
    </row>
    <row r="3949" spans="1:5" x14ac:dyDescent="0.3">
      <c r="A3949" s="7" t="s">
        <v>2080</v>
      </c>
      <c r="B3949" s="6">
        <v>47031</v>
      </c>
      <c r="C3949" s="6">
        <v>4242764</v>
      </c>
      <c r="D3949" s="6">
        <v>7.867442406840645E-3</v>
      </c>
      <c r="E3949" s="6">
        <v>4.646465208548383E-2</v>
      </c>
    </row>
    <row r="3950" spans="1:5" x14ac:dyDescent="0.3">
      <c r="A3950" s="7" t="s">
        <v>2617</v>
      </c>
      <c r="B3950" s="6">
        <v>47031</v>
      </c>
      <c r="C3950" s="6">
        <v>4242764</v>
      </c>
      <c r="D3950" s="6">
        <v>2.1670799443992196E-3</v>
      </c>
      <c r="E3950" s="6">
        <v>1.2798646682229081E-2</v>
      </c>
    </row>
    <row r="3951" spans="1:5" x14ac:dyDescent="0.3">
      <c r="A3951" s="7" t="s">
        <v>1858</v>
      </c>
      <c r="B3951" s="6">
        <v>47031</v>
      </c>
      <c r="C3951" s="6">
        <v>4242764</v>
      </c>
      <c r="D3951" s="6">
        <v>6.1400598424644556E-3</v>
      </c>
      <c r="E3951" s="6">
        <v>3.6262832266315721E-2</v>
      </c>
    </row>
    <row r="3952" spans="1:5" x14ac:dyDescent="0.3">
      <c r="A3952" s="7" t="s">
        <v>1859</v>
      </c>
      <c r="B3952" s="6">
        <v>47031</v>
      </c>
      <c r="C3952" s="6">
        <v>4242764</v>
      </c>
      <c r="D3952" s="6">
        <v>3.276792379695438E-3</v>
      </c>
      <c r="E3952" s="6">
        <v>1.9352543050906772E-2</v>
      </c>
    </row>
    <row r="3953" spans="1:5" x14ac:dyDescent="0.3">
      <c r="A3953" s="7" t="s">
        <v>1463</v>
      </c>
      <c r="B3953" s="6">
        <v>47031</v>
      </c>
      <c r="C3953" s="6">
        <v>4242764</v>
      </c>
      <c r="D3953" s="6">
        <v>2.8794943898889144E-2</v>
      </c>
      <c r="E3953" s="6">
        <v>0.17006124492498106</v>
      </c>
    </row>
    <row r="3954" spans="1:5" x14ac:dyDescent="0.3">
      <c r="A3954" s="7" t="s">
        <v>2081</v>
      </c>
      <c r="B3954" s="6">
        <v>47031</v>
      </c>
      <c r="C3954" s="6">
        <v>4242764</v>
      </c>
      <c r="D3954" s="6">
        <v>1.4457668614566772E-2</v>
      </c>
      <c r="E3954" s="6">
        <v>8.5386140425885784E-2</v>
      </c>
    </row>
    <row r="3955" spans="1:5" x14ac:dyDescent="0.3">
      <c r="A3955" s="7" t="s">
        <v>2618</v>
      </c>
      <c r="B3955" s="6">
        <v>47031</v>
      </c>
      <c r="C3955" s="6">
        <v>4242764</v>
      </c>
      <c r="D3955" s="6">
        <v>1.3330507870539482E-3</v>
      </c>
      <c r="E3955" s="6">
        <v>7.8729195372166001E-3</v>
      </c>
    </row>
    <row r="3956" spans="1:5" x14ac:dyDescent="0.3">
      <c r="A3956" s="7" t="s">
        <v>2082</v>
      </c>
      <c r="B3956" s="6">
        <v>47031</v>
      </c>
      <c r="C3956" s="6">
        <v>4242764</v>
      </c>
      <c r="D3956" s="6">
        <v>9.3365900019969587E-3</v>
      </c>
      <c r="E3956" s="6">
        <v>5.514135136602883E-2</v>
      </c>
    </row>
    <row r="3957" spans="1:5" x14ac:dyDescent="0.3">
      <c r="A3957" s="7" t="s">
        <v>2619</v>
      </c>
      <c r="B3957" s="6">
        <v>47031</v>
      </c>
      <c r="C3957" s="6">
        <v>4242764</v>
      </c>
      <c r="D3957" s="6">
        <v>1.3086231548304465E-3</v>
      </c>
      <c r="E3957" s="6">
        <v>7.7286513781576558E-3</v>
      </c>
    </row>
    <row r="3958" spans="1:5" x14ac:dyDescent="0.3">
      <c r="A3958" s="7" t="s">
        <v>1464</v>
      </c>
      <c r="B3958" s="6">
        <v>47031</v>
      </c>
      <c r="C3958" s="6">
        <v>4242764</v>
      </c>
      <c r="D3958" s="6">
        <v>4.8314366876340085E-3</v>
      </c>
      <c r="E3958" s="6">
        <v>2.8534180888158067E-2</v>
      </c>
    </row>
    <row r="3959" spans="1:5" x14ac:dyDescent="0.3">
      <c r="A3959" s="7" t="s">
        <v>1584</v>
      </c>
      <c r="B3959" s="6">
        <v>47031</v>
      </c>
      <c r="C3959" s="6">
        <v>4242764</v>
      </c>
      <c r="D3959" s="6">
        <v>9.5093282584345778E-4</v>
      </c>
      <c r="E3959" s="6">
        <v>5.6161533347945632E-3</v>
      </c>
    </row>
    <row r="3960" spans="1:5" x14ac:dyDescent="0.3">
      <c r="A3960" s="7" t="s">
        <v>1465</v>
      </c>
      <c r="B3960" s="6">
        <v>47031</v>
      </c>
      <c r="C3960" s="6">
        <v>4242764</v>
      </c>
      <c r="D3960" s="6">
        <v>2.1548661282874684E-3</v>
      </c>
      <c r="E3960" s="6">
        <v>1.2726512602699608E-2</v>
      </c>
    </row>
    <row r="3961" spans="1:5" x14ac:dyDescent="0.3">
      <c r="A3961" s="7" t="s">
        <v>1334</v>
      </c>
      <c r="B3961" s="6">
        <v>47031</v>
      </c>
      <c r="C3961" s="6">
        <v>4242764</v>
      </c>
      <c r="D3961" s="6">
        <v>2.1183991630395266E-2</v>
      </c>
      <c r="E3961" s="6">
        <v>0.12511140850961613</v>
      </c>
    </row>
    <row r="3962" spans="1:5" x14ac:dyDescent="0.3">
      <c r="A3962" s="7" t="s">
        <v>1466</v>
      </c>
      <c r="B3962" s="6">
        <v>47031</v>
      </c>
      <c r="C3962" s="6">
        <v>4242764</v>
      </c>
      <c r="D3962" s="6">
        <v>7.4574071516604369E-3</v>
      </c>
      <c r="E3962" s="6">
        <v>4.4043007986994433E-2</v>
      </c>
    </row>
    <row r="3963" spans="1:5" x14ac:dyDescent="0.3">
      <c r="A3963" s="7" t="s">
        <v>1860</v>
      </c>
      <c r="B3963" s="6">
        <v>47031</v>
      </c>
      <c r="C3963" s="6">
        <v>4242764</v>
      </c>
      <c r="D3963" s="6">
        <v>1.3806846698897764E-2</v>
      </c>
      <c r="E3963" s="6">
        <v>8.1542424473815378E-2</v>
      </c>
    </row>
    <row r="3964" spans="1:5" x14ac:dyDescent="0.3">
      <c r="A3964" s="7" t="s">
        <v>1861</v>
      </c>
      <c r="B3964" s="6">
        <v>47031</v>
      </c>
      <c r="C3964" s="6">
        <v>4242764</v>
      </c>
      <c r="D3964" s="6">
        <v>2.212445547100008E-3</v>
      </c>
      <c r="E3964" s="6">
        <v>1.3066573263338543E-2</v>
      </c>
    </row>
    <row r="3965" spans="1:5" x14ac:dyDescent="0.3">
      <c r="A3965" s="7" t="s">
        <v>1467</v>
      </c>
      <c r="B3965" s="6">
        <v>47031</v>
      </c>
      <c r="C3965" s="6">
        <v>4242764</v>
      </c>
      <c r="D3965" s="6">
        <v>5.4909827576685539E-3</v>
      </c>
      <c r="E3965" s="6">
        <v>3.2429421182749524E-2</v>
      </c>
    </row>
    <row r="3966" spans="1:5" x14ac:dyDescent="0.3">
      <c r="A3966" s="7" t="s">
        <v>1335</v>
      </c>
      <c r="B3966" s="6">
        <v>47031</v>
      </c>
      <c r="C3966" s="6">
        <v>4242764</v>
      </c>
      <c r="D3966" s="6">
        <v>1.184042230490588E-2</v>
      </c>
      <c r="E3966" s="6">
        <v>6.9928837669570476E-2</v>
      </c>
    </row>
    <row r="3967" spans="1:5" x14ac:dyDescent="0.3">
      <c r="A3967" s="7" t="s">
        <v>1336</v>
      </c>
      <c r="B3967" s="6">
        <v>47031</v>
      </c>
      <c r="C3967" s="6">
        <v>4242764</v>
      </c>
      <c r="D3967" s="6">
        <v>1.2091677950633326E-3</v>
      </c>
      <c r="E3967" s="6">
        <v>7.1412738734176751E-3</v>
      </c>
    </row>
    <row r="3968" spans="1:5" x14ac:dyDescent="0.3">
      <c r="A3968" s="7" t="s">
        <v>2276</v>
      </c>
      <c r="B3968" s="6">
        <v>47031</v>
      </c>
      <c r="C3968" s="6">
        <v>4242764</v>
      </c>
      <c r="D3968" s="6">
        <v>1.9559554087532406E-3</v>
      </c>
      <c r="E3968" s="6">
        <v>1.1551757593219643E-2</v>
      </c>
    </row>
    <row r="3969" spans="1:5" x14ac:dyDescent="0.3">
      <c r="A3969" s="7" t="s">
        <v>2446</v>
      </c>
      <c r="B3969" s="6">
        <v>47031</v>
      </c>
      <c r="C3969" s="6">
        <v>4242764</v>
      </c>
      <c r="D3969" s="6">
        <v>2.0937970477287143E-3</v>
      </c>
      <c r="E3969" s="6">
        <v>1.236584220505225E-2</v>
      </c>
    </row>
    <row r="3970" spans="1:5" x14ac:dyDescent="0.3">
      <c r="A3970" s="7" t="s">
        <v>2083</v>
      </c>
      <c r="B3970" s="6">
        <v>47031</v>
      </c>
      <c r="C3970" s="6">
        <v>4242764</v>
      </c>
      <c r="D3970" s="6">
        <v>3.7950071490082953E-3</v>
      </c>
      <c r="E3970" s="6">
        <v>2.2413088996657206E-2</v>
      </c>
    </row>
    <row r="3971" spans="1:5" x14ac:dyDescent="0.3">
      <c r="A3971" s="7" t="s">
        <v>1468</v>
      </c>
      <c r="B3971" s="6">
        <v>47031</v>
      </c>
      <c r="C3971" s="6">
        <v>4242764</v>
      </c>
      <c r="D3971" s="6">
        <v>9.1184861428585517E-3</v>
      </c>
      <c r="E3971" s="6">
        <v>5.3853242803002549E-2</v>
      </c>
    </row>
    <row r="3972" spans="1:5" x14ac:dyDescent="0.3">
      <c r="A3972" s="7" t="s">
        <v>1862</v>
      </c>
      <c r="B3972" s="6">
        <v>47031</v>
      </c>
      <c r="C3972" s="6">
        <v>4242764</v>
      </c>
      <c r="D3972" s="6">
        <v>5.5415828529886647E-3</v>
      </c>
      <c r="E3972" s="6">
        <v>3.2728262369371625E-2</v>
      </c>
    </row>
    <row r="3973" spans="1:5" x14ac:dyDescent="0.3">
      <c r="A3973" s="7" t="s">
        <v>2277</v>
      </c>
      <c r="B3973" s="6">
        <v>47031</v>
      </c>
      <c r="C3973" s="6">
        <v>4242764</v>
      </c>
      <c r="D3973" s="6">
        <v>1.4813614112680654E-3</v>
      </c>
      <c r="E3973" s="6">
        <v>8.7488333600744678E-3</v>
      </c>
    </row>
    <row r="3974" spans="1:5" x14ac:dyDescent="0.3">
      <c r="A3974" s="7" t="s">
        <v>1863</v>
      </c>
      <c r="B3974" s="6">
        <v>47031</v>
      </c>
      <c r="C3974" s="6">
        <v>4242764</v>
      </c>
      <c r="D3974" s="6">
        <v>1.9734037174843136E-3</v>
      </c>
      <c r="E3974" s="6">
        <v>1.1654806278261745E-2</v>
      </c>
    </row>
    <row r="3975" spans="1:5" x14ac:dyDescent="0.3">
      <c r="A3975" s="7" t="s">
        <v>1469</v>
      </c>
      <c r="B3975" s="6">
        <v>47031</v>
      </c>
      <c r="C3975" s="6">
        <v>4242764</v>
      </c>
      <c r="D3975" s="6">
        <v>1.6696286624763388E-2</v>
      </c>
      <c r="E3975" s="6">
        <v>9.8607286716787479E-2</v>
      </c>
    </row>
    <row r="3976" spans="1:5" x14ac:dyDescent="0.3">
      <c r="A3976" s="7" t="s">
        <v>1864</v>
      </c>
      <c r="B3976" s="6">
        <v>47031</v>
      </c>
      <c r="C3976" s="6">
        <v>4242764</v>
      </c>
      <c r="D3976" s="6">
        <v>5.3583756113124012E-3</v>
      </c>
      <c r="E3976" s="6">
        <v>3.1646251176429552E-2</v>
      </c>
    </row>
    <row r="3977" spans="1:5" x14ac:dyDescent="0.3">
      <c r="A3977" s="7" t="s">
        <v>2084</v>
      </c>
      <c r="B3977" s="6">
        <v>47031</v>
      </c>
      <c r="C3977" s="6">
        <v>4242764</v>
      </c>
      <c r="D3977" s="6">
        <v>1.4726372569025292E-2</v>
      </c>
      <c r="E3977" s="6">
        <v>8.697309017553416E-2</v>
      </c>
    </row>
    <row r="3978" spans="1:5" x14ac:dyDescent="0.3">
      <c r="A3978" s="7" t="s">
        <v>2694</v>
      </c>
      <c r="B3978" s="6">
        <v>47031</v>
      </c>
      <c r="C3978" s="6">
        <v>4242764</v>
      </c>
      <c r="D3978" s="6">
        <v>3.9921730376694152E-3</v>
      </c>
      <c r="E3978" s="6">
        <v>2.3577539137632955E-2</v>
      </c>
    </row>
    <row r="3979" spans="1:5" x14ac:dyDescent="0.3">
      <c r="A3979" s="7" t="s">
        <v>1865</v>
      </c>
      <c r="B3979" s="6">
        <v>47031</v>
      </c>
      <c r="C3979" s="6">
        <v>4242764</v>
      </c>
      <c r="D3979" s="6">
        <v>7.5708211584124101E-3</v>
      </c>
      <c r="E3979" s="6">
        <v>4.4712824439768095E-2</v>
      </c>
    </row>
    <row r="3980" spans="1:5" x14ac:dyDescent="0.3">
      <c r="A3980" s="7" t="s">
        <v>1866</v>
      </c>
      <c r="B3980" s="6">
        <v>47031</v>
      </c>
      <c r="C3980" s="6">
        <v>4242764</v>
      </c>
      <c r="D3980" s="6">
        <v>1.1952091480784744E-3</v>
      </c>
      <c r="E3980" s="6">
        <v>7.0588349253839925E-3</v>
      </c>
    </row>
    <row r="3981" spans="1:5" x14ac:dyDescent="0.3">
      <c r="A3981" s="7" t="s">
        <v>1867</v>
      </c>
      <c r="B3981" s="6">
        <v>47031</v>
      </c>
      <c r="C3981" s="6">
        <v>4242764</v>
      </c>
      <c r="D3981" s="6">
        <v>3.5245583636766691E-4</v>
      </c>
      <c r="E3981" s="6">
        <v>2.0815834378504622E-3</v>
      </c>
    </row>
    <row r="3982" spans="1:5" x14ac:dyDescent="0.3">
      <c r="A3982" s="7" t="s">
        <v>1585</v>
      </c>
      <c r="B3982" s="6">
        <v>47031</v>
      </c>
      <c r="C3982" s="6">
        <v>4242764</v>
      </c>
      <c r="D3982" s="6">
        <v>1.4569337790445638E-3</v>
      </c>
      <c r="E3982" s="6">
        <v>8.6045652010155235E-3</v>
      </c>
    </row>
    <row r="3983" spans="1:5" x14ac:dyDescent="0.3">
      <c r="A3983" s="7" t="s">
        <v>1868</v>
      </c>
      <c r="B3983" s="6">
        <v>47031</v>
      </c>
      <c r="C3983" s="6">
        <v>4242764</v>
      </c>
      <c r="D3983" s="6">
        <v>5.5014517429071976E-3</v>
      </c>
      <c r="E3983" s="6">
        <v>3.249125039377479E-2</v>
      </c>
    </row>
    <row r="3984" spans="1:5" x14ac:dyDescent="0.3">
      <c r="A3984" s="7" t="s">
        <v>2447</v>
      </c>
      <c r="B3984" s="6">
        <v>47031</v>
      </c>
      <c r="C3984" s="6">
        <v>4242764</v>
      </c>
      <c r="D3984" s="6">
        <v>1.9472312543877043E-3</v>
      </c>
      <c r="E3984" s="6">
        <v>1.1500233250698592E-2</v>
      </c>
    </row>
    <row r="3985" spans="1:5" x14ac:dyDescent="0.3">
      <c r="A3985" s="7" t="s">
        <v>1869</v>
      </c>
      <c r="B3985" s="6">
        <v>47031</v>
      </c>
      <c r="C3985" s="6">
        <v>4242764</v>
      </c>
      <c r="D3985" s="6">
        <v>5.791093667843002E-3</v>
      </c>
      <c r="E3985" s="6">
        <v>3.4201858565473683E-2</v>
      </c>
    </row>
    <row r="3986" spans="1:5" x14ac:dyDescent="0.3">
      <c r="A3986" s="7" t="s">
        <v>2278</v>
      </c>
      <c r="B3986" s="6">
        <v>47031</v>
      </c>
      <c r="C3986" s="6">
        <v>4242764</v>
      </c>
      <c r="D3986" s="6">
        <v>6.6827022440008141E-4</v>
      </c>
      <c r="E3986" s="6">
        <v>3.9467646371125105E-3</v>
      </c>
    </row>
    <row r="3987" spans="1:5" x14ac:dyDescent="0.3">
      <c r="A3987" s="7" t="s">
        <v>2279</v>
      </c>
      <c r="B3987" s="6">
        <v>47031</v>
      </c>
      <c r="C3987" s="6">
        <v>4242764</v>
      </c>
      <c r="D3987" s="6">
        <v>2.1182246799522162E-3</v>
      </c>
      <c r="E3987" s="6">
        <v>1.2510110364111194E-2</v>
      </c>
    </row>
    <row r="3988" spans="1:5" x14ac:dyDescent="0.3">
      <c r="A3988" s="7" t="s">
        <v>1870</v>
      </c>
      <c r="B3988" s="6">
        <v>47031</v>
      </c>
      <c r="C3988" s="6">
        <v>4242764</v>
      </c>
      <c r="D3988" s="6">
        <v>3.8560762295670488E-4</v>
      </c>
      <c r="E3988" s="6">
        <v>2.2773759394304561E-3</v>
      </c>
    </row>
    <row r="3989" spans="1:5" x14ac:dyDescent="0.3">
      <c r="A3989" s="7" t="s">
        <v>1586</v>
      </c>
      <c r="B3989" s="6">
        <v>47031</v>
      </c>
      <c r="C3989" s="6">
        <v>4242764</v>
      </c>
      <c r="D3989" s="6">
        <v>1.066091663468537E-3</v>
      </c>
      <c r="E3989" s="6">
        <v>6.296274656072437E-3</v>
      </c>
    </row>
    <row r="3990" spans="1:5" x14ac:dyDescent="0.3">
      <c r="A3990" s="7" t="s">
        <v>2448</v>
      </c>
      <c r="B3990" s="6">
        <v>47031</v>
      </c>
      <c r="C3990" s="6">
        <v>4242764</v>
      </c>
      <c r="D3990" s="6">
        <v>1.5686029549234284E-3</v>
      </c>
      <c r="E3990" s="6">
        <v>9.2640767852849772E-3</v>
      </c>
    </row>
    <row r="3991" spans="1:5" x14ac:dyDescent="0.3">
      <c r="A3991" s="7" t="s">
        <v>2449</v>
      </c>
      <c r="B3991" s="6">
        <v>47031</v>
      </c>
      <c r="C3991" s="6">
        <v>4242764</v>
      </c>
      <c r="D3991" s="6">
        <v>3.5158342093111329E-3</v>
      </c>
      <c r="E3991" s="6">
        <v>2.0764310035983571E-2</v>
      </c>
    </row>
    <row r="3992" spans="1:5" x14ac:dyDescent="0.3">
      <c r="A3992" s="7" t="s">
        <v>1685</v>
      </c>
      <c r="B3992" s="6">
        <v>47031</v>
      </c>
      <c r="C3992" s="6">
        <v>4242764</v>
      </c>
      <c r="D3992" s="6">
        <v>1.5586574189467172E-2</v>
      </c>
      <c r="E3992" s="6">
        <v>9.205339034810979E-2</v>
      </c>
    </row>
    <row r="3993" spans="1:5" x14ac:dyDescent="0.3">
      <c r="A3993" s="7" t="s">
        <v>2620</v>
      </c>
      <c r="B3993" s="6">
        <v>47031</v>
      </c>
      <c r="C3993" s="6">
        <v>4242764</v>
      </c>
      <c r="D3993" s="6">
        <v>1.4982862707372058E-2</v>
      </c>
      <c r="E3993" s="6">
        <v>8.8487905845653067E-2</v>
      </c>
    </row>
    <row r="3994" spans="1:5" x14ac:dyDescent="0.3">
      <c r="A3994" s="7" t="s">
        <v>2695</v>
      </c>
      <c r="B3994" s="6">
        <v>47031</v>
      </c>
      <c r="C3994" s="6">
        <v>4242764</v>
      </c>
      <c r="D3994" s="6">
        <v>2.1077556947135725E-3</v>
      </c>
      <c r="E3994" s="6">
        <v>1.2448281153085931E-2</v>
      </c>
    </row>
    <row r="3995" spans="1:5" x14ac:dyDescent="0.3">
      <c r="A3995" s="7" t="s">
        <v>1337</v>
      </c>
      <c r="B3995" s="6">
        <v>47031</v>
      </c>
      <c r="C3995" s="6">
        <v>4242764</v>
      </c>
      <c r="D3995" s="6">
        <v>8.8037186533500011E-2</v>
      </c>
      <c r="E3995" s="6">
        <v>0.51994244524843025</v>
      </c>
    </row>
    <row r="3996" spans="1:5" x14ac:dyDescent="0.3">
      <c r="A3996" s="7" t="s">
        <v>1338</v>
      </c>
      <c r="B3996" s="6">
        <v>47031</v>
      </c>
      <c r="C3996" s="6">
        <v>4242764</v>
      </c>
      <c r="D3996" s="6">
        <v>1.7134239173913312E-3</v>
      </c>
      <c r="E3996" s="6">
        <v>1.0119380871134424E-2</v>
      </c>
    </row>
    <row r="3997" spans="1:5" x14ac:dyDescent="0.3">
      <c r="A3997" s="7" t="s">
        <v>2280</v>
      </c>
      <c r="B3997" s="6">
        <v>47031</v>
      </c>
      <c r="C3997" s="6">
        <v>4242764</v>
      </c>
      <c r="D3997" s="6">
        <v>3.7164897597184677E-4</v>
      </c>
      <c r="E3997" s="6">
        <v>2.1949369913967743E-3</v>
      </c>
    </row>
    <row r="3998" spans="1:5" x14ac:dyDescent="0.3">
      <c r="A3998" s="7" t="s">
        <v>2085</v>
      </c>
      <c r="B3998" s="6">
        <v>47031</v>
      </c>
      <c r="C3998" s="6">
        <v>4242764</v>
      </c>
      <c r="D3998" s="6">
        <v>8.1954706109848095E-3</v>
      </c>
      <c r="E3998" s="6">
        <v>4.840196736427535E-2</v>
      </c>
    </row>
    <row r="3999" spans="1:5" x14ac:dyDescent="0.3">
      <c r="A3999" s="7" t="s">
        <v>2281</v>
      </c>
      <c r="B3999" s="6">
        <v>47031</v>
      </c>
      <c r="C3999" s="6">
        <v>4242764</v>
      </c>
      <c r="D3999" s="6">
        <v>4.2224907129195739E-4</v>
      </c>
      <c r="E3999" s="6">
        <v>2.4937781780188704E-3</v>
      </c>
    </row>
    <row r="4000" spans="1:5" x14ac:dyDescent="0.3">
      <c r="A4000" s="7" t="s">
        <v>2282</v>
      </c>
      <c r="B4000" s="6">
        <v>47031</v>
      </c>
      <c r="C4000" s="6">
        <v>4242764</v>
      </c>
      <c r="D4000" s="6">
        <v>1.7062701108115915E-2</v>
      </c>
      <c r="E4000" s="6">
        <v>0.10077130910267162</v>
      </c>
    </row>
    <row r="4001" spans="1:5" x14ac:dyDescent="0.3">
      <c r="A4001" s="7" t="s">
        <v>1871</v>
      </c>
      <c r="B4001" s="6">
        <v>47031</v>
      </c>
      <c r="C4001" s="6">
        <v>4242764</v>
      </c>
      <c r="D4001" s="6">
        <v>1.8250930932701961E-3</v>
      </c>
      <c r="E4001" s="6">
        <v>1.077889245540388E-2</v>
      </c>
    </row>
    <row r="4002" spans="1:5" x14ac:dyDescent="0.3">
      <c r="A4002" s="7" t="s">
        <v>1872</v>
      </c>
      <c r="B4002" s="6">
        <v>47031</v>
      </c>
      <c r="C4002" s="6">
        <v>4242764</v>
      </c>
      <c r="D4002" s="6">
        <v>9.7291769484460933E-3</v>
      </c>
      <c r="E4002" s="6">
        <v>5.745994677947612E-2</v>
      </c>
    </row>
    <row r="4003" spans="1:5" x14ac:dyDescent="0.3">
      <c r="A4003" s="7" t="s">
        <v>1873</v>
      </c>
      <c r="B4003" s="6">
        <v>47031</v>
      </c>
      <c r="C4003" s="6">
        <v>4242764</v>
      </c>
      <c r="D4003" s="6">
        <v>2.6207359714071074E-3</v>
      </c>
      <c r="E4003" s="6">
        <v>1.5477912493323732E-2</v>
      </c>
    </row>
    <row r="4004" spans="1:5" x14ac:dyDescent="0.3">
      <c r="A4004" s="7" t="s">
        <v>1686</v>
      </c>
      <c r="B4004" s="6">
        <v>47031</v>
      </c>
      <c r="C4004" s="6">
        <v>4242764</v>
      </c>
      <c r="D4004" s="6">
        <v>4.5822748389542915E-2</v>
      </c>
      <c r="E4004" s="6">
        <v>0.27062645665756851</v>
      </c>
    </row>
    <row r="4005" spans="1:5" x14ac:dyDescent="0.3">
      <c r="A4005" s="7" t="s">
        <v>2621</v>
      </c>
      <c r="B4005" s="6">
        <v>47031</v>
      </c>
      <c r="C4005" s="6">
        <v>4242764</v>
      </c>
      <c r="D4005" s="6">
        <v>4.2399390216506464E-3</v>
      </c>
      <c r="E4005" s="6">
        <v>2.5040830465230809E-2</v>
      </c>
    </row>
    <row r="4006" spans="1:5" x14ac:dyDescent="0.3">
      <c r="A4006" s="7" t="s">
        <v>2086</v>
      </c>
      <c r="B4006" s="6">
        <v>47031</v>
      </c>
      <c r="C4006" s="6">
        <v>4242764</v>
      </c>
      <c r="D4006" s="6">
        <v>4.7337261587400018E-3</v>
      </c>
      <c r="E4006" s="6">
        <v>2.7957108251922297E-2</v>
      </c>
    </row>
    <row r="4007" spans="1:5" x14ac:dyDescent="0.3">
      <c r="A4007" s="7" t="s">
        <v>2087</v>
      </c>
      <c r="B4007" s="6">
        <v>47031</v>
      </c>
      <c r="C4007" s="6">
        <v>4242764</v>
      </c>
      <c r="D4007" s="6">
        <v>2.0414521215354964E-2</v>
      </c>
      <c r="E4007" s="6">
        <v>0.12056696149925943</v>
      </c>
    </row>
    <row r="4008" spans="1:5" x14ac:dyDescent="0.3">
      <c r="A4008" s="7" t="s">
        <v>2088</v>
      </c>
      <c r="B4008" s="6">
        <v>47031</v>
      </c>
      <c r="C4008" s="6">
        <v>4242764</v>
      </c>
      <c r="D4008" s="6">
        <v>5.2920720381343257E-3</v>
      </c>
      <c r="E4008" s="6">
        <v>3.1254666173269566E-2</v>
      </c>
    </row>
    <row r="4009" spans="1:5" x14ac:dyDescent="0.3">
      <c r="A4009" s="7" t="s">
        <v>2283</v>
      </c>
      <c r="B4009" s="6">
        <v>47031</v>
      </c>
      <c r="C4009" s="6">
        <v>4242764</v>
      </c>
      <c r="D4009" s="6">
        <v>1.7083639078593203E-2</v>
      </c>
      <c r="E4009" s="6">
        <v>0.10089496752472216</v>
      </c>
    </row>
    <row r="4010" spans="1:5" x14ac:dyDescent="0.3">
      <c r="A4010" s="7" t="s">
        <v>2622</v>
      </c>
      <c r="B4010" s="6">
        <v>47031</v>
      </c>
      <c r="C4010" s="6">
        <v>4242764</v>
      </c>
      <c r="D4010" s="6">
        <v>4.5662223949217047E-3</v>
      </c>
      <c r="E4010" s="6">
        <v>2.6967840875518116E-2</v>
      </c>
    </row>
    <row r="4011" spans="1:5" x14ac:dyDescent="0.3">
      <c r="A4011" s="7" t="s">
        <v>1470</v>
      </c>
      <c r="B4011" s="6">
        <v>47031</v>
      </c>
      <c r="C4011" s="6">
        <v>4242764</v>
      </c>
      <c r="D4011" s="6">
        <v>1.4865959038873871E-3</v>
      </c>
      <c r="E4011" s="6">
        <v>8.7797479655870973E-3</v>
      </c>
    </row>
    <row r="4012" spans="1:5" x14ac:dyDescent="0.3">
      <c r="A4012" s="7" t="s">
        <v>2089</v>
      </c>
      <c r="B4012" s="6">
        <v>47031</v>
      </c>
      <c r="C4012" s="6">
        <v>4242764</v>
      </c>
      <c r="D4012" s="6">
        <v>2.0390093583131465E-2</v>
      </c>
      <c r="E4012" s="6">
        <v>0.1204226933402005</v>
      </c>
    </row>
    <row r="4013" spans="1:5" x14ac:dyDescent="0.3">
      <c r="A4013" s="7" t="s">
        <v>1874</v>
      </c>
      <c r="B4013" s="6">
        <v>47031</v>
      </c>
      <c r="C4013" s="6">
        <v>4242764</v>
      </c>
      <c r="D4013" s="6">
        <v>1.5197476904764253E-3</v>
      </c>
      <c r="E4013" s="6">
        <v>8.9755404671670903E-3</v>
      </c>
    </row>
    <row r="4014" spans="1:5" x14ac:dyDescent="0.3">
      <c r="A4014" s="7" t="s">
        <v>1339</v>
      </c>
      <c r="B4014" s="6">
        <v>47031</v>
      </c>
      <c r="C4014" s="6">
        <v>4242764</v>
      </c>
      <c r="D4014" s="6">
        <v>1.6068147510444775E-2</v>
      </c>
      <c r="E4014" s="6">
        <v>9.4897534055271807E-2</v>
      </c>
    </row>
    <row r="4015" spans="1:5" x14ac:dyDescent="0.3">
      <c r="A4015" s="7" t="s">
        <v>2538</v>
      </c>
      <c r="B4015" s="6">
        <v>47031</v>
      </c>
      <c r="C4015" s="6">
        <v>4242764</v>
      </c>
      <c r="D4015" s="6">
        <v>5.1786580313823534E-3</v>
      </c>
      <c r="E4015" s="6">
        <v>3.05848497204959E-2</v>
      </c>
    </row>
    <row r="4016" spans="1:5" x14ac:dyDescent="0.3">
      <c r="A4016" s="7" t="s">
        <v>1340</v>
      </c>
      <c r="B4016" s="6">
        <v>47031</v>
      </c>
      <c r="C4016" s="6">
        <v>4242764</v>
      </c>
      <c r="D4016" s="6">
        <v>8.1029945747101255E-3</v>
      </c>
      <c r="E4016" s="6">
        <v>4.7855809333552213E-2</v>
      </c>
    </row>
    <row r="4017" spans="1:5" x14ac:dyDescent="0.3">
      <c r="A4017" s="7" t="s">
        <v>1875</v>
      </c>
      <c r="B4017" s="6">
        <v>47031</v>
      </c>
      <c r="C4017" s="6">
        <v>4242764</v>
      </c>
      <c r="D4017" s="6">
        <v>9.0033273052334706E-3</v>
      </c>
      <c r="E4017" s="6">
        <v>5.3173121481724678E-2</v>
      </c>
    </row>
    <row r="4018" spans="1:5" x14ac:dyDescent="0.3">
      <c r="A4018" s="7" t="s">
        <v>2539</v>
      </c>
      <c r="B4018" s="6">
        <v>47031</v>
      </c>
      <c r="C4018" s="6">
        <v>4242764</v>
      </c>
      <c r="D4018" s="6">
        <v>4.1736354484725709E-3</v>
      </c>
      <c r="E4018" s="6">
        <v>2.4649245462070816E-2</v>
      </c>
    </row>
    <row r="4019" spans="1:5" x14ac:dyDescent="0.3">
      <c r="A4019" s="7" t="s">
        <v>1341</v>
      </c>
      <c r="B4019" s="6">
        <v>47031</v>
      </c>
      <c r="C4019" s="6">
        <v>4242764</v>
      </c>
      <c r="D4019" s="6">
        <v>5.0303474071682367E-3</v>
      </c>
      <c r="E4019" s="6">
        <v>2.9708935897638032E-2</v>
      </c>
    </row>
    <row r="4020" spans="1:5" x14ac:dyDescent="0.3">
      <c r="A4020" s="7" t="s">
        <v>2450</v>
      </c>
      <c r="B4020" s="6">
        <v>47031</v>
      </c>
      <c r="C4020" s="6">
        <v>4242764</v>
      </c>
      <c r="D4020" s="6">
        <v>2.0554107685203543E-3</v>
      </c>
      <c r="E4020" s="6">
        <v>1.2139135097959625E-2</v>
      </c>
    </row>
    <row r="4021" spans="1:5" x14ac:dyDescent="0.3">
      <c r="A4021" s="7" t="s">
        <v>1471</v>
      </c>
      <c r="B4021" s="6">
        <v>47031</v>
      </c>
      <c r="C4021" s="6">
        <v>4242764</v>
      </c>
      <c r="D4021" s="6">
        <v>1.7727481670769783E-3</v>
      </c>
      <c r="E4021" s="6">
        <v>1.0469746400277572E-2</v>
      </c>
    </row>
    <row r="4022" spans="1:5" x14ac:dyDescent="0.3">
      <c r="A4022" s="7" t="s">
        <v>2284</v>
      </c>
      <c r="B4022" s="6">
        <v>47031</v>
      </c>
      <c r="C4022" s="6">
        <v>4242764</v>
      </c>
      <c r="D4022" s="6">
        <v>2.4183355901266652E-3</v>
      </c>
      <c r="E4022" s="6">
        <v>1.428254774683535E-2</v>
      </c>
    </row>
    <row r="4023" spans="1:5" x14ac:dyDescent="0.3">
      <c r="A4023" s="7" t="s">
        <v>1342</v>
      </c>
      <c r="B4023" s="6">
        <v>47031</v>
      </c>
      <c r="C4023" s="6">
        <v>4242764</v>
      </c>
      <c r="D4023" s="6">
        <v>1.8165434219919705E-2</v>
      </c>
      <c r="E4023" s="6">
        <v>0.10728398599733249</v>
      </c>
    </row>
    <row r="4024" spans="1:5" x14ac:dyDescent="0.3">
      <c r="A4024" s="7" t="s">
        <v>1343</v>
      </c>
      <c r="B4024" s="6">
        <v>47031</v>
      </c>
      <c r="C4024" s="6">
        <v>4242764</v>
      </c>
      <c r="D4024" s="6">
        <v>6.4977501714514442E-3</v>
      </c>
      <c r="E4024" s="6">
        <v>3.8375330309678816E-2</v>
      </c>
    </row>
    <row r="4025" spans="1:5" x14ac:dyDescent="0.3">
      <c r="A4025" s="7" t="s">
        <v>1587</v>
      </c>
      <c r="B4025" s="6">
        <v>47031</v>
      </c>
      <c r="C4025" s="6">
        <v>4242764</v>
      </c>
      <c r="D4025" s="6">
        <v>3.297730350172725E-4</v>
      </c>
      <c r="E4025" s="6">
        <v>1.9476201472957294E-3</v>
      </c>
    </row>
    <row r="4026" spans="1:5" x14ac:dyDescent="0.3">
      <c r="A4026" s="7" t="s">
        <v>2451</v>
      </c>
      <c r="B4026" s="6">
        <v>47031</v>
      </c>
      <c r="C4026" s="6">
        <v>4242764</v>
      </c>
      <c r="D4026" s="6">
        <v>2.2386180101966174E-3</v>
      </c>
      <c r="E4026" s="6">
        <v>1.3221146290901696E-2</v>
      </c>
    </row>
    <row r="4027" spans="1:5" x14ac:dyDescent="0.3">
      <c r="A4027" s="7" t="s">
        <v>1687</v>
      </c>
      <c r="B4027" s="6">
        <v>47031</v>
      </c>
      <c r="C4027" s="6">
        <v>4242764</v>
      </c>
      <c r="D4027" s="6">
        <v>1.5117214684601317E-2</v>
      </c>
      <c r="E4027" s="6">
        <v>8.9281380720477241E-2</v>
      </c>
    </row>
    <row r="4028" spans="1:5" x14ac:dyDescent="0.3">
      <c r="A4028" s="7" t="s">
        <v>2090</v>
      </c>
      <c r="B4028" s="6">
        <v>47031</v>
      </c>
      <c r="C4028" s="6">
        <v>4242764</v>
      </c>
      <c r="D4028" s="6">
        <v>3.1967046426198145E-2</v>
      </c>
      <c r="E4028" s="6">
        <v>0.18879549586563524</v>
      </c>
    </row>
    <row r="4029" spans="1:5" x14ac:dyDescent="0.3">
      <c r="A4029" s="7" t="s">
        <v>1876</v>
      </c>
      <c r="B4029" s="6">
        <v>47031</v>
      </c>
      <c r="C4029" s="6">
        <v>4242764</v>
      </c>
      <c r="D4029" s="6">
        <v>1.0334633261414313E-2</v>
      </c>
      <c r="E4029" s="6">
        <v>6.1035736150437066E-2</v>
      </c>
    </row>
    <row r="4030" spans="1:5" x14ac:dyDescent="0.3">
      <c r="A4030" s="7" t="s">
        <v>2091</v>
      </c>
      <c r="B4030" s="6">
        <v>47031</v>
      </c>
      <c r="C4030" s="6">
        <v>4242764</v>
      </c>
      <c r="D4030" s="6">
        <v>3.8316485973435475E-3</v>
      </c>
      <c r="E4030" s="6">
        <v>2.262949123524562E-2</v>
      </c>
    </row>
    <row r="4031" spans="1:5" x14ac:dyDescent="0.3">
      <c r="A4031" s="7" t="s">
        <v>2285</v>
      </c>
      <c r="B4031" s="6">
        <v>47031</v>
      </c>
      <c r="C4031" s="6">
        <v>4242764</v>
      </c>
      <c r="D4031" s="6">
        <v>8.8096510783185668E-3</v>
      </c>
      <c r="E4031" s="6">
        <v>5.2029281077757346E-2</v>
      </c>
    </row>
    <row r="4032" spans="1:5" x14ac:dyDescent="0.3">
      <c r="A4032" s="7" t="s">
        <v>2755</v>
      </c>
      <c r="B4032" s="6">
        <v>47031</v>
      </c>
      <c r="C4032" s="6">
        <v>4242764</v>
      </c>
      <c r="D4032" s="6">
        <v>4.2795466824701811E-2</v>
      </c>
      <c r="E4032" s="6">
        <v>0.25274750980276378</v>
      </c>
    </row>
    <row r="4033" spans="1:5" x14ac:dyDescent="0.3">
      <c r="A4033" s="7" t="s">
        <v>2286</v>
      </c>
      <c r="B4033" s="6">
        <v>47031</v>
      </c>
      <c r="C4033" s="6">
        <v>4242764</v>
      </c>
      <c r="D4033" s="6">
        <v>5.4613206328257306E-3</v>
      </c>
      <c r="E4033" s="6">
        <v>3.2254238418177955E-2</v>
      </c>
    </row>
    <row r="4034" spans="1:5" x14ac:dyDescent="0.3">
      <c r="A4034" s="7" t="s">
        <v>2540</v>
      </c>
      <c r="B4034" s="6">
        <v>47031</v>
      </c>
      <c r="C4034" s="6">
        <v>4242764</v>
      </c>
      <c r="D4034" s="6">
        <v>1.7952564853400618E-2</v>
      </c>
      <c r="E4034" s="6">
        <v>0.10602679203981884</v>
      </c>
    </row>
    <row r="4035" spans="1:5" x14ac:dyDescent="0.3">
      <c r="A4035" s="7" t="s">
        <v>1344</v>
      </c>
      <c r="B4035" s="6">
        <v>47031</v>
      </c>
      <c r="C4035" s="6">
        <v>4242764</v>
      </c>
      <c r="D4035" s="6">
        <v>4.6290363063535662E-3</v>
      </c>
      <c r="E4035" s="6">
        <v>2.7338816141669685E-2</v>
      </c>
    </row>
    <row r="4036" spans="1:5" x14ac:dyDescent="0.3">
      <c r="A4036" s="7" t="s">
        <v>2287</v>
      </c>
      <c r="B4036" s="6">
        <v>47031</v>
      </c>
      <c r="C4036" s="6">
        <v>4242764</v>
      </c>
      <c r="D4036" s="6">
        <v>3.5943515986009594E-4</v>
      </c>
      <c r="E4036" s="6">
        <v>2.122802911867303E-3</v>
      </c>
    </row>
    <row r="4037" spans="1:5" x14ac:dyDescent="0.3">
      <c r="A4037" s="7" t="s">
        <v>2452</v>
      </c>
      <c r="B4037" s="6">
        <v>47031</v>
      </c>
      <c r="C4037" s="6">
        <v>4242764</v>
      </c>
      <c r="D4037" s="6">
        <v>1.1097124352962187E-3</v>
      </c>
      <c r="E4037" s="6">
        <v>6.5538963686776926E-3</v>
      </c>
    </row>
    <row r="4038" spans="1:5" x14ac:dyDescent="0.3">
      <c r="A4038" s="7" t="s">
        <v>2541</v>
      </c>
      <c r="B4038" s="6">
        <v>47031</v>
      </c>
      <c r="C4038" s="6">
        <v>4242764</v>
      </c>
      <c r="D4038" s="6">
        <v>1.5944264518454161E-2</v>
      </c>
      <c r="E4038" s="6">
        <v>9.4165888391472885E-2</v>
      </c>
    </row>
    <row r="4039" spans="1:5" x14ac:dyDescent="0.3">
      <c r="A4039" s="7" t="s">
        <v>1588</v>
      </c>
      <c r="B4039" s="6">
        <v>47031</v>
      </c>
      <c r="C4039" s="6">
        <v>4242764</v>
      </c>
      <c r="D4039" s="6">
        <v>3.3204131515231195E-3</v>
      </c>
      <c r="E4039" s="6">
        <v>1.9610164763512027E-2</v>
      </c>
    </row>
    <row r="4040" spans="1:5" x14ac:dyDescent="0.3">
      <c r="A4040" s="7" t="s">
        <v>1688</v>
      </c>
      <c r="B4040" s="6">
        <v>47031</v>
      </c>
      <c r="C4040" s="6">
        <v>4242764</v>
      </c>
      <c r="D4040" s="6">
        <v>3.38532086000271E-2</v>
      </c>
      <c r="E4040" s="6">
        <v>0.19993505871868647</v>
      </c>
    </row>
    <row r="4041" spans="1:5" x14ac:dyDescent="0.3">
      <c r="A4041" s="7" t="s">
        <v>1345</v>
      </c>
      <c r="B4041" s="6">
        <v>47031</v>
      </c>
      <c r="C4041" s="6">
        <v>4242764</v>
      </c>
      <c r="D4041" s="6">
        <v>8.8654856662579978E-3</v>
      </c>
      <c r="E4041" s="6">
        <v>5.2359036869892066E-2</v>
      </c>
    </row>
    <row r="4042" spans="1:5" x14ac:dyDescent="0.3">
      <c r="A4042" s="7" t="s">
        <v>1346</v>
      </c>
      <c r="B4042" s="6">
        <v>47031</v>
      </c>
      <c r="C4042" s="6">
        <v>4242764</v>
      </c>
      <c r="D4042" s="6">
        <v>1.4653089672354788E-2</v>
      </c>
      <c r="E4042" s="6">
        <v>8.6540285698357339E-2</v>
      </c>
    </row>
    <row r="4043" spans="1:5" x14ac:dyDescent="0.3">
      <c r="A4043" s="7" t="s">
        <v>1877</v>
      </c>
      <c r="B4043" s="6">
        <v>47031</v>
      </c>
      <c r="C4043" s="6">
        <v>4242764</v>
      </c>
      <c r="D4043" s="6">
        <v>8.7730096299833121E-3</v>
      </c>
      <c r="E4043" s="6">
        <v>5.1812878839168922E-2</v>
      </c>
    </row>
    <row r="4044" spans="1:5" x14ac:dyDescent="0.3">
      <c r="A4044" s="7" t="s">
        <v>1878</v>
      </c>
      <c r="B4044" s="6">
        <v>47031</v>
      </c>
      <c r="C4044" s="6">
        <v>4242764</v>
      </c>
      <c r="D4044" s="6">
        <v>1.1245434977176304E-2</v>
      </c>
      <c r="E4044" s="6">
        <v>6.641487750963479E-2</v>
      </c>
    </row>
    <row r="4045" spans="1:5" x14ac:dyDescent="0.3">
      <c r="A4045" s="7" t="s">
        <v>1347</v>
      </c>
      <c r="B4045" s="6">
        <v>47031</v>
      </c>
      <c r="C4045" s="6">
        <v>4242764</v>
      </c>
      <c r="D4045" s="6">
        <v>3.8857383544098727E-3</v>
      </c>
      <c r="E4045" s="6">
        <v>2.2948942158876134E-2</v>
      </c>
    </row>
    <row r="4046" spans="1:5" x14ac:dyDescent="0.3">
      <c r="A4046" s="7" t="s">
        <v>1879</v>
      </c>
      <c r="B4046" s="6">
        <v>47031</v>
      </c>
      <c r="C4046" s="6">
        <v>4242764</v>
      </c>
      <c r="D4046" s="6">
        <v>2.8545433084034805E-3</v>
      </c>
      <c r="E4046" s="6">
        <v>1.6858764872887903E-2</v>
      </c>
    </row>
    <row r="4047" spans="1:5" x14ac:dyDescent="0.3">
      <c r="A4047" s="7" t="s">
        <v>2092</v>
      </c>
      <c r="B4047" s="6">
        <v>47031</v>
      </c>
      <c r="C4047" s="6">
        <v>4242764</v>
      </c>
      <c r="D4047" s="6">
        <v>9.1394241133358391E-3</v>
      </c>
      <c r="E4047" s="6">
        <v>5.3976901225053074E-2</v>
      </c>
    </row>
    <row r="4048" spans="1:5" x14ac:dyDescent="0.3">
      <c r="A4048" s="7" t="s">
        <v>2696</v>
      </c>
      <c r="B4048" s="6">
        <v>47031</v>
      </c>
      <c r="C4048" s="6">
        <v>4242764</v>
      </c>
      <c r="D4048" s="6">
        <v>4.5435395935713102E-3</v>
      </c>
      <c r="E4048" s="6">
        <v>2.6833877584963386E-2</v>
      </c>
    </row>
    <row r="4049" spans="1:5" x14ac:dyDescent="0.3">
      <c r="A4049" s="7" t="s">
        <v>1472</v>
      </c>
      <c r="B4049" s="6">
        <v>47031</v>
      </c>
      <c r="C4049" s="6">
        <v>4242764</v>
      </c>
      <c r="D4049" s="6">
        <v>4.9937059588329837E-3</v>
      </c>
      <c r="E4049" s="6">
        <v>2.9492533659049618E-2</v>
      </c>
    </row>
    <row r="4050" spans="1:5" x14ac:dyDescent="0.3">
      <c r="A4050" s="7" t="s">
        <v>1473</v>
      </c>
      <c r="B4050" s="6">
        <v>47031</v>
      </c>
      <c r="C4050" s="6">
        <v>4242764</v>
      </c>
      <c r="D4050" s="6">
        <v>2.2909629363898347E-3</v>
      </c>
      <c r="E4050" s="6">
        <v>1.3530292346028004E-2</v>
      </c>
    </row>
    <row r="4051" spans="1:5" x14ac:dyDescent="0.3">
      <c r="A4051" s="7" t="s">
        <v>1348</v>
      </c>
      <c r="B4051" s="6">
        <v>47031</v>
      </c>
      <c r="C4051" s="6">
        <v>4242764</v>
      </c>
      <c r="D4051" s="6">
        <v>2.2176800397193299E-3</v>
      </c>
      <c r="E4051" s="6">
        <v>1.3097487868851175E-2</v>
      </c>
    </row>
    <row r="4052" spans="1:5" x14ac:dyDescent="0.3">
      <c r="A4052" s="7" t="s">
        <v>1880</v>
      </c>
      <c r="B4052" s="6">
        <v>47031</v>
      </c>
      <c r="C4052" s="6">
        <v>4242764</v>
      </c>
      <c r="D4052" s="6">
        <v>1.1070951889865578E-2</v>
      </c>
      <c r="E4052" s="6">
        <v>6.5384390659213767E-2</v>
      </c>
    </row>
    <row r="4053" spans="1:5" x14ac:dyDescent="0.3">
      <c r="A4053" s="7" t="s">
        <v>1549</v>
      </c>
      <c r="B4053" s="6">
        <v>47031</v>
      </c>
      <c r="C4053" s="6">
        <v>4242764</v>
      </c>
      <c r="D4053" s="6">
        <v>7.3439931449084664E-3</v>
      </c>
      <c r="E4053" s="6">
        <v>4.3373191534220763E-2</v>
      </c>
    </row>
    <row r="4054" spans="1:5" x14ac:dyDescent="0.3">
      <c r="A4054" s="7" t="s">
        <v>2288</v>
      </c>
      <c r="B4054" s="6">
        <v>47031</v>
      </c>
      <c r="C4054" s="6">
        <v>4242764</v>
      </c>
      <c r="D4054" s="6">
        <v>4.6901053869123199E-3</v>
      </c>
      <c r="E4054" s="6">
        <v>2.7699486539317041E-2</v>
      </c>
    </row>
    <row r="4055" spans="1:5" x14ac:dyDescent="0.3">
      <c r="A4055" s="7" t="s">
        <v>1689</v>
      </c>
      <c r="B4055" s="6">
        <v>47031</v>
      </c>
      <c r="C4055" s="6">
        <v>4242764</v>
      </c>
      <c r="D4055" s="6">
        <v>4.9588093413708385E-3</v>
      </c>
      <c r="E4055" s="6">
        <v>2.9286436288965413E-2</v>
      </c>
    </row>
    <row r="4056" spans="1:5" x14ac:dyDescent="0.3">
      <c r="A4056" s="7" t="s">
        <v>1474</v>
      </c>
      <c r="B4056" s="6">
        <v>47031</v>
      </c>
      <c r="C4056" s="6">
        <v>4242764</v>
      </c>
      <c r="D4056" s="6">
        <v>1.0870296339458242E-3</v>
      </c>
      <c r="E4056" s="6">
        <v>6.4199330781229596E-3</v>
      </c>
    </row>
    <row r="4057" spans="1:5" x14ac:dyDescent="0.3">
      <c r="A4057" s="7" t="s">
        <v>1881</v>
      </c>
      <c r="B4057" s="6">
        <v>47031</v>
      </c>
      <c r="C4057" s="6">
        <v>4242764</v>
      </c>
      <c r="D4057" s="6">
        <v>2.1618454517798977E-3</v>
      </c>
      <c r="E4057" s="6">
        <v>1.276773207671645E-2</v>
      </c>
    </row>
    <row r="4058" spans="1:5" x14ac:dyDescent="0.3">
      <c r="A4058" s="7" t="s">
        <v>1882</v>
      </c>
      <c r="B4058" s="6">
        <v>47031</v>
      </c>
      <c r="C4058" s="6">
        <v>4242764</v>
      </c>
      <c r="D4058" s="6">
        <v>1.5930305871469301E-3</v>
      </c>
      <c r="E4058" s="6">
        <v>9.4083449443439198E-3</v>
      </c>
    </row>
    <row r="4059" spans="1:5" x14ac:dyDescent="0.3">
      <c r="A4059" s="7" t="s">
        <v>2453</v>
      </c>
      <c r="B4059" s="6">
        <v>47031</v>
      </c>
      <c r="C4059" s="6">
        <v>4242764</v>
      </c>
      <c r="D4059" s="6">
        <v>2.5631565525945678E-3</v>
      </c>
      <c r="E4059" s="6">
        <v>1.5137851832684797E-2</v>
      </c>
    </row>
    <row r="4060" spans="1:5" x14ac:dyDescent="0.3">
      <c r="A4060" s="7" t="s">
        <v>2289</v>
      </c>
      <c r="B4060" s="6">
        <v>47031</v>
      </c>
      <c r="C4060" s="6">
        <v>4242764</v>
      </c>
      <c r="D4060" s="6">
        <v>8.0122633693085477E-3</v>
      </c>
      <c r="E4060" s="6">
        <v>4.7319956171333277E-2</v>
      </c>
    </row>
    <row r="4061" spans="1:5" x14ac:dyDescent="0.3">
      <c r="A4061" s="7" t="s">
        <v>1589</v>
      </c>
      <c r="B4061" s="6">
        <v>47031</v>
      </c>
      <c r="C4061" s="6">
        <v>4242764</v>
      </c>
      <c r="D4061" s="6">
        <v>8.0593738028824427E-3</v>
      </c>
      <c r="E4061" s="6">
        <v>4.7598187620946954E-2</v>
      </c>
    </row>
    <row r="4062" spans="1:5" x14ac:dyDescent="0.3">
      <c r="A4062" s="7" t="s">
        <v>1590</v>
      </c>
      <c r="B4062" s="6">
        <v>47031</v>
      </c>
      <c r="C4062" s="6">
        <v>4242764</v>
      </c>
      <c r="D4062" s="6">
        <v>2.8179018600682278E-3</v>
      </c>
      <c r="E4062" s="6">
        <v>1.6642362634299489E-2</v>
      </c>
    </row>
    <row r="4063" spans="1:5" x14ac:dyDescent="0.3">
      <c r="A4063" s="7" t="s">
        <v>2454</v>
      </c>
      <c r="B4063" s="6">
        <v>47031</v>
      </c>
      <c r="C4063" s="6">
        <v>4242764</v>
      </c>
      <c r="D4063" s="6">
        <v>3.2680682253299013E-3</v>
      </c>
      <c r="E4063" s="6">
        <v>1.9301018708385721E-2</v>
      </c>
    </row>
    <row r="4064" spans="1:5" x14ac:dyDescent="0.3">
      <c r="A4064" s="7" t="s">
        <v>1883</v>
      </c>
      <c r="B4064" s="6">
        <v>47031</v>
      </c>
      <c r="C4064" s="6">
        <v>4242764</v>
      </c>
      <c r="D4064" s="6">
        <v>1.2611637550819291E-2</v>
      </c>
      <c r="E4064" s="6">
        <v>7.4483589548431386E-2</v>
      </c>
    </row>
    <row r="4065" spans="1:5" x14ac:dyDescent="0.3">
      <c r="A4065" s="7" t="s">
        <v>1475</v>
      </c>
      <c r="B4065" s="6">
        <v>47031</v>
      </c>
      <c r="C4065" s="6">
        <v>4242764</v>
      </c>
      <c r="D4065" s="6">
        <v>9.9542601310769301E-3</v>
      </c>
      <c r="E4065" s="6">
        <v>5.8789274816519237E-2</v>
      </c>
    </row>
    <row r="4066" spans="1:5" x14ac:dyDescent="0.3">
      <c r="A4066" s="7" t="s">
        <v>2697</v>
      </c>
      <c r="B4066" s="6">
        <v>47031</v>
      </c>
      <c r="C4066" s="6">
        <v>4242764</v>
      </c>
      <c r="D4066" s="6">
        <v>4.6883605560392129E-3</v>
      </c>
      <c r="E4066" s="6">
        <v>2.7689181670812829E-2</v>
      </c>
    </row>
    <row r="4067" spans="1:5" x14ac:dyDescent="0.3">
      <c r="A4067" s="7" t="s">
        <v>1690</v>
      </c>
      <c r="B4067" s="6">
        <v>47031</v>
      </c>
      <c r="C4067" s="6">
        <v>4242764</v>
      </c>
      <c r="D4067" s="6">
        <v>2.9854056238865253E-3</v>
      </c>
      <c r="E4067" s="6">
        <v>1.7631630010703666E-2</v>
      </c>
    </row>
    <row r="4068" spans="1:5" x14ac:dyDescent="0.3">
      <c r="A4068" s="7" t="s">
        <v>2542</v>
      </c>
      <c r="B4068" s="6">
        <v>47031</v>
      </c>
      <c r="C4068" s="6">
        <v>4242764</v>
      </c>
      <c r="D4068" s="6">
        <v>1.072547537699034E-2</v>
      </c>
      <c r="E4068" s="6">
        <v>6.3344026695380154E-2</v>
      </c>
    </row>
    <row r="4069" spans="1:5" x14ac:dyDescent="0.3">
      <c r="A4069" s="7" t="s">
        <v>2093</v>
      </c>
      <c r="B4069" s="6">
        <v>47031</v>
      </c>
      <c r="C4069" s="6">
        <v>4242764</v>
      </c>
      <c r="D4069" s="6">
        <v>2.8620460811578419E-2</v>
      </c>
      <c r="E4069" s="6">
        <v>0.16903075807456006</v>
      </c>
    </row>
    <row r="4070" spans="1:5" x14ac:dyDescent="0.3">
      <c r="A4070" s="7" t="s">
        <v>2455</v>
      </c>
      <c r="B4070" s="6">
        <v>47031</v>
      </c>
      <c r="C4070" s="6">
        <v>4242764</v>
      </c>
      <c r="D4070" s="6">
        <v>5.0128990984371633E-3</v>
      </c>
      <c r="E4070" s="6">
        <v>2.9605887212595931E-2</v>
      </c>
    </row>
    <row r="4071" spans="1:5" x14ac:dyDescent="0.3">
      <c r="A4071" s="7" t="s">
        <v>2094</v>
      </c>
      <c r="B4071" s="6">
        <v>47031</v>
      </c>
      <c r="C4071" s="6">
        <v>4242764</v>
      </c>
      <c r="D4071" s="6">
        <v>3.3012200119189395E-3</v>
      </c>
      <c r="E4071" s="6">
        <v>1.9496811209965714E-2</v>
      </c>
    </row>
    <row r="4072" spans="1:5" x14ac:dyDescent="0.3">
      <c r="A4072" s="7" t="s">
        <v>2623</v>
      </c>
      <c r="B4072" s="6">
        <v>47031</v>
      </c>
      <c r="C4072" s="6">
        <v>4242764</v>
      </c>
      <c r="D4072" s="6">
        <v>4.2015527424422872E-3</v>
      </c>
      <c r="E4072" s="6">
        <v>2.4814123358138183E-2</v>
      </c>
    </row>
    <row r="4073" spans="1:5" x14ac:dyDescent="0.3">
      <c r="A4073" s="7" t="s">
        <v>1349</v>
      </c>
      <c r="B4073" s="6">
        <v>47031</v>
      </c>
      <c r="C4073" s="6">
        <v>4242764</v>
      </c>
      <c r="D4073" s="6">
        <v>1.872203526844092E-3</v>
      </c>
      <c r="E4073" s="6">
        <v>1.1057123905017554E-2</v>
      </c>
    </row>
    <row r="4074" spans="1:5" x14ac:dyDescent="0.3">
      <c r="A4074" s="7" t="s">
        <v>2095</v>
      </c>
      <c r="B4074" s="6">
        <v>47031</v>
      </c>
      <c r="C4074" s="6">
        <v>4242764</v>
      </c>
      <c r="D4074" s="6">
        <v>7.031668418622266E-4</v>
      </c>
      <c r="E4074" s="6">
        <v>4.1528620071967139E-3</v>
      </c>
    </row>
    <row r="4075" spans="1:5" x14ac:dyDescent="0.3">
      <c r="A4075" s="7" t="s">
        <v>1350</v>
      </c>
      <c r="B4075" s="6">
        <v>47031</v>
      </c>
      <c r="C4075" s="6">
        <v>4242764</v>
      </c>
      <c r="D4075" s="6">
        <v>1.803457190443666E-2</v>
      </c>
      <c r="E4075" s="6">
        <v>0.10651112085951671</v>
      </c>
    </row>
    <row r="4076" spans="1:5" x14ac:dyDescent="0.3">
      <c r="A4076" s="7" t="s">
        <v>2624</v>
      </c>
      <c r="B4076" s="6">
        <v>47031</v>
      </c>
      <c r="C4076" s="6">
        <v>4242764</v>
      </c>
      <c r="D4076" s="6">
        <v>3.4948962388338459E-3</v>
      </c>
      <c r="E4076" s="6">
        <v>2.064065161393305E-2</v>
      </c>
    </row>
    <row r="4077" spans="1:5" x14ac:dyDescent="0.3">
      <c r="A4077" s="7" t="s">
        <v>1476</v>
      </c>
      <c r="B4077" s="6">
        <v>47031</v>
      </c>
      <c r="C4077" s="6">
        <v>4242764</v>
      </c>
      <c r="D4077" s="6">
        <v>1.5574360373355422E-2</v>
      </c>
      <c r="E4077" s="6">
        <v>9.1981256268580322E-2</v>
      </c>
    </row>
    <row r="4078" spans="1:5" x14ac:dyDescent="0.3">
      <c r="A4078" s="7" t="s">
        <v>2290</v>
      </c>
      <c r="B4078" s="6">
        <v>47031</v>
      </c>
      <c r="C4078" s="6">
        <v>4242764</v>
      </c>
      <c r="D4078" s="6">
        <v>2.425314913619094E-3</v>
      </c>
      <c r="E4078" s="6">
        <v>1.4323767220852188E-2</v>
      </c>
    </row>
    <row r="4079" spans="1:5" x14ac:dyDescent="0.3">
      <c r="A4079" s="7" t="s">
        <v>1691</v>
      </c>
      <c r="B4079" s="6">
        <v>47031</v>
      </c>
      <c r="C4079" s="6">
        <v>4242764</v>
      </c>
      <c r="D4079" s="6">
        <v>1.5021248986580419E-2</v>
      </c>
      <c r="E4079" s="6">
        <v>8.8714612952745686E-2</v>
      </c>
    </row>
    <row r="4080" spans="1:5" x14ac:dyDescent="0.3">
      <c r="A4080" s="7" t="s">
        <v>1692</v>
      </c>
      <c r="B4080" s="6">
        <v>47031</v>
      </c>
      <c r="C4080" s="6">
        <v>4242764</v>
      </c>
      <c r="D4080" s="6">
        <v>1.8390517402550544E-2</v>
      </c>
      <c r="E4080" s="6">
        <v>0.10861331403437559</v>
      </c>
    </row>
    <row r="4081" spans="1:5" x14ac:dyDescent="0.3">
      <c r="A4081" s="7" t="s">
        <v>2096</v>
      </c>
      <c r="B4081" s="6">
        <v>47031</v>
      </c>
      <c r="C4081" s="6">
        <v>4242764</v>
      </c>
      <c r="D4081" s="6">
        <v>2.5649013834676753E-4</v>
      </c>
      <c r="E4081" s="6">
        <v>1.5148156701189006E-3</v>
      </c>
    </row>
    <row r="4082" spans="1:5" x14ac:dyDescent="0.3">
      <c r="A4082" s="7" t="s">
        <v>2097</v>
      </c>
      <c r="B4082" s="6">
        <v>47031</v>
      </c>
      <c r="C4082" s="6">
        <v>4242764</v>
      </c>
      <c r="D4082" s="6">
        <v>1.5877960945276083E-2</v>
      </c>
      <c r="E4082" s="6">
        <v>9.3774303388312899E-2</v>
      </c>
    </row>
    <row r="4083" spans="1:5" x14ac:dyDescent="0.3">
      <c r="A4083" s="7" t="s">
        <v>1884</v>
      </c>
      <c r="B4083" s="6">
        <v>47031</v>
      </c>
      <c r="C4083" s="6">
        <v>4242764</v>
      </c>
      <c r="D4083" s="6">
        <v>3.3500752763659431E-4</v>
      </c>
      <c r="E4083" s="6">
        <v>1.97853475280836E-3</v>
      </c>
    </row>
    <row r="4084" spans="1:5" x14ac:dyDescent="0.3">
      <c r="A4084" s="7" t="s">
        <v>2456</v>
      </c>
      <c r="B4084" s="6">
        <v>47031</v>
      </c>
      <c r="C4084" s="6">
        <v>4242764</v>
      </c>
      <c r="D4084" s="6">
        <v>2.1478868047950395E-3</v>
      </c>
      <c r="E4084" s="6">
        <v>1.2685293128682766E-2</v>
      </c>
    </row>
    <row r="4085" spans="1:5" x14ac:dyDescent="0.3">
      <c r="A4085" s="7" t="s">
        <v>2098</v>
      </c>
      <c r="B4085" s="6">
        <v>47031</v>
      </c>
      <c r="C4085" s="6">
        <v>4242764</v>
      </c>
      <c r="D4085" s="6">
        <v>7.1381031018818092E-3</v>
      </c>
      <c r="E4085" s="6">
        <v>4.2157217050723964E-2</v>
      </c>
    </row>
    <row r="4086" spans="1:5" x14ac:dyDescent="0.3">
      <c r="A4086" s="7" t="s">
        <v>1351</v>
      </c>
      <c r="B4086" s="6">
        <v>47031</v>
      </c>
      <c r="C4086" s="6">
        <v>4242764</v>
      </c>
      <c r="D4086" s="6">
        <v>9.0347342609494036E-3</v>
      </c>
      <c r="E4086" s="6">
        <v>5.3358609114800455E-2</v>
      </c>
    </row>
    <row r="4087" spans="1:5" x14ac:dyDescent="0.3">
      <c r="A4087" s="7" t="s">
        <v>1885</v>
      </c>
      <c r="B4087" s="6">
        <v>47031</v>
      </c>
      <c r="C4087" s="6">
        <v>4242764</v>
      </c>
      <c r="D4087" s="6">
        <v>1.1515883762507929E-3</v>
      </c>
      <c r="E4087" s="6">
        <v>6.8012132127787377E-3</v>
      </c>
    </row>
    <row r="4088" spans="1:5" x14ac:dyDescent="0.3">
      <c r="A4088" s="7" t="s">
        <v>2457</v>
      </c>
      <c r="B4088" s="6">
        <v>47031</v>
      </c>
      <c r="C4088" s="6">
        <v>4242764</v>
      </c>
      <c r="D4088" s="6">
        <v>3.6083102455858177E-3</v>
      </c>
      <c r="E4088" s="6">
        <v>2.1310468066706709E-2</v>
      </c>
    </row>
    <row r="4089" spans="1:5" x14ac:dyDescent="0.3">
      <c r="A4089" s="7" t="s">
        <v>1352</v>
      </c>
      <c r="B4089" s="6">
        <v>47031</v>
      </c>
      <c r="C4089" s="6">
        <v>4242764</v>
      </c>
      <c r="D4089" s="6">
        <v>8.8707201588773196E-3</v>
      </c>
      <c r="E4089" s="6">
        <v>5.2389951475404699E-2</v>
      </c>
    </row>
    <row r="4090" spans="1:5" x14ac:dyDescent="0.3">
      <c r="A4090" s="7" t="s">
        <v>2668</v>
      </c>
      <c r="B4090" s="6">
        <v>47031</v>
      </c>
      <c r="C4090" s="6">
        <v>4242764</v>
      </c>
      <c r="D4090" s="6">
        <v>8.1588291626495564E-3</v>
      </c>
      <c r="E4090" s="6">
        <v>4.8185565125686933E-2</v>
      </c>
    </row>
    <row r="4091" spans="1:5" x14ac:dyDescent="0.3">
      <c r="A4091" s="7" t="s">
        <v>1693</v>
      </c>
      <c r="B4091" s="6">
        <v>47031</v>
      </c>
      <c r="C4091" s="6">
        <v>4242764</v>
      </c>
      <c r="D4091" s="6">
        <v>1.4639131025369928E-2</v>
      </c>
      <c r="E4091" s="6">
        <v>8.6457846750323655E-2</v>
      </c>
    </row>
    <row r="4092" spans="1:5" x14ac:dyDescent="0.3">
      <c r="A4092" s="7" t="s">
        <v>1477</v>
      </c>
      <c r="B4092" s="6">
        <v>47031</v>
      </c>
      <c r="C4092" s="6">
        <v>4242764</v>
      </c>
      <c r="D4092" s="6">
        <v>1.6000099106393594E-3</v>
      </c>
      <c r="E4092" s="6">
        <v>9.4495644183607615E-3</v>
      </c>
    </row>
    <row r="4093" spans="1:5" x14ac:dyDescent="0.3">
      <c r="A4093" s="7" t="s">
        <v>1694</v>
      </c>
      <c r="B4093" s="6">
        <v>47031</v>
      </c>
      <c r="C4093" s="6">
        <v>4242764</v>
      </c>
      <c r="D4093" s="6">
        <v>4.3714992694829341E-2</v>
      </c>
      <c r="E4093" s="6">
        <v>0.25817817550448258</v>
      </c>
    </row>
    <row r="4094" spans="1:5" x14ac:dyDescent="0.3">
      <c r="A4094" s="7" t="s">
        <v>1478</v>
      </c>
      <c r="B4094" s="6">
        <v>47031</v>
      </c>
      <c r="C4094" s="6">
        <v>4242764</v>
      </c>
      <c r="D4094" s="6">
        <v>9.0207756139645443E-4</v>
      </c>
      <c r="E4094" s="6">
        <v>5.3276170166766772E-3</v>
      </c>
    </row>
    <row r="4095" spans="1:5" x14ac:dyDescent="0.3">
      <c r="A4095" s="7" t="s">
        <v>1886</v>
      </c>
      <c r="B4095" s="6">
        <v>47031</v>
      </c>
      <c r="C4095" s="6">
        <v>4242764</v>
      </c>
      <c r="D4095" s="6">
        <v>7.195682520694348E-3</v>
      </c>
      <c r="E4095" s="6">
        <v>4.2497277711362899E-2</v>
      </c>
    </row>
    <row r="4096" spans="1:5" x14ac:dyDescent="0.3">
      <c r="A4096" s="7" t="s">
        <v>1479</v>
      </c>
      <c r="B4096" s="6">
        <v>47031</v>
      </c>
      <c r="C4096" s="6">
        <v>4242764</v>
      </c>
      <c r="D4096" s="6">
        <v>4.3079874257018298E-3</v>
      </c>
      <c r="E4096" s="6">
        <v>2.5442720336895003E-2</v>
      </c>
    </row>
    <row r="4097" spans="1:5" x14ac:dyDescent="0.3">
      <c r="A4097" s="7" t="s">
        <v>2291</v>
      </c>
      <c r="B4097" s="6">
        <v>47031</v>
      </c>
      <c r="C4097" s="6">
        <v>4242764</v>
      </c>
      <c r="D4097" s="6">
        <v>1.0324164276175669E-2</v>
      </c>
      <c r="E4097" s="6">
        <v>6.0973906939411807E-2</v>
      </c>
    </row>
    <row r="4098" spans="1:5" x14ac:dyDescent="0.3">
      <c r="A4098" s="7" t="s">
        <v>2292</v>
      </c>
      <c r="B4098" s="6">
        <v>47031</v>
      </c>
      <c r="C4098" s="6">
        <v>4242764</v>
      </c>
      <c r="D4098" s="6">
        <v>7.6074626067476625E-4</v>
      </c>
      <c r="E4098" s="6">
        <v>4.4929226678356513E-3</v>
      </c>
    </row>
    <row r="4099" spans="1:5" x14ac:dyDescent="0.3">
      <c r="A4099" s="7" t="s">
        <v>1592</v>
      </c>
      <c r="B4099" s="6">
        <v>47031</v>
      </c>
      <c r="C4099" s="6">
        <v>4242764</v>
      </c>
      <c r="D4099" s="6">
        <v>2.3939079579031633E-3</v>
      </c>
      <c r="E4099" s="6">
        <v>1.4138279587776406E-2</v>
      </c>
    </row>
    <row r="4100" spans="1:5" x14ac:dyDescent="0.3">
      <c r="A4100" s="7" t="s">
        <v>2293</v>
      </c>
      <c r="B4100" s="6">
        <v>47031</v>
      </c>
      <c r="C4100" s="6">
        <v>4242764</v>
      </c>
      <c r="D4100" s="6">
        <v>2.0937970477287143E-3</v>
      </c>
      <c r="E4100" s="6">
        <v>1.236584220505225E-2</v>
      </c>
    </row>
    <row r="4101" spans="1:5" x14ac:dyDescent="0.3">
      <c r="A4101" s="7" t="s">
        <v>1480</v>
      </c>
      <c r="B4101" s="6">
        <v>47031</v>
      </c>
      <c r="C4101" s="6">
        <v>4242764</v>
      </c>
      <c r="D4101" s="6">
        <v>8.0611186337555506E-4</v>
      </c>
      <c r="E4101" s="6">
        <v>4.7608492489451164E-3</v>
      </c>
    </row>
    <row r="4102" spans="1:5" x14ac:dyDescent="0.3">
      <c r="A4102" s="7" t="s">
        <v>1353</v>
      </c>
      <c r="B4102" s="6">
        <v>47031</v>
      </c>
      <c r="C4102" s="6">
        <v>4242764</v>
      </c>
      <c r="D4102" s="6">
        <v>9.4465143470027178E-3</v>
      </c>
      <c r="E4102" s="6">
        <v>5.5790558081794062E-2</v>
      </c>
    </row>
    <row r="4103" spans="1:5" x14ac:dyDescent="0.3">
      <c r="A4103" s="7" t="s">
        <v>1354</v>
      </c>
      <c r="B4103" s="6">
        <v>47031</v>
      </c>
      <c r="C4103" s="6">
        <v>4242764</v>
      </c>
      <c r="D4103" s="6">
        <v>1.5537718925020169E-2</v>
      </c>
      <c r="E4103" s="6">
        <v>9.1764854029991905E-2</v>
      </c>
    </row>
    <row r="4104" spans="1:5" x14ac:dyDescent="0.3">
      <c r="A4104" s="7" t="s">
        <v>2099</v>
      </c>
      <c r="B4104" s="6">
        <v>47031</v>
      </c>
      <c r="C4104" s="6">
        <v>4242764</v>
      </c>
      <c r="D4104" s="6">
        <v>1.0591123399761081E-3</v>
      </c>
      <c r="E4104" s="6">
        <v>6.255055182055597E-3</v>
      </c>
    </row>
    <row r="4105" spans="1:5" x14ac:dyDescent="0.3">
      <c r="A4105" s="7" t="s">
        <v>2756</v>
      </c>
      <c r="B4105" s="6">
        <v>47031</v>
      </c>
      <c r="C4105" s="6">
        <v>4242764</v>
      </c>
      <c r="D4105" s="6">
        <v>1.3265949128234512E-2</v>
      </c>
      <c r="E4105" s="6">
        <v>7.834791523751021E-2</v>
      </c>
    </row>
    <row r="4106" spans="1:5" x14ac:dyDescent="0.3">
      <c r="A4106" s="7" t="s">
        <v>2625</v>
      </c>
      <c r="B4106" s="6">
        <v>47031</v>
      </c>
      <c r="C4106" s="6">
        <v>4242764</v>
      </c>
      <c r="D4106" s="6">
        <v>8.1492325928474676E-2</v>
      </c>
      <c r="E4106" s="6">
        <v>0.48128888348913779</v>
      </c>
    </row>
    <row r="4107" spans="1:5" x14ac:dyDescent="0.3">
      <c r="A4107" s="7" t="s">
        <v>1887</v>
      </c>
      <c r="B4107" s="6">
        <v>47031</v>
      </c>
      <c r="C4107" s="6">
        <v>4242764</v>
      </c>
      <c r="D4107" s="6">
        <v>8.1501050082840205E-3</v>
      </c>
      <c r="E4107" s="6">
        <v>4.8134040783165882E-2</v>
      </c>
    </row>
    <row r="4108" spans="1:5" x14ac:dyDescent="0.3">
      <c r="A4108" s="7" t="s">
        <v>1355</v>
      </c>
      <c r="B4108" s="6">
        <v>47031</v>
      </c>
      <c r="C4108" s="6">
        <v>4242764</v>
      </c>
      <c r="D4108" s="6">
        <v>6.2307910478660335E-3</v>
      </c>
      <c r="E4108" s="6">
        <v>3.6798685428534657E-2</v>
      </c>
    </row>
    <row r="4109" spans="1:5" x14ac:dyDescent="0.3">
      <c r="A4109" s="7" t="s">
        <v>1695</v>
      </c>
      <c r="B4109" s="6">
        <v>47031</v>
      </c>
      <c r="C4109" s="6">
        <v>4242764</v>
      </c>
      <c r="D4109" s="6">
        <v>0.10058426534201434</v>
      </c>
      <c r="E4109" s="6">
        <v>0.59404475466220585</v>
      </c>
    </row>
    <row r="4110" spans="1:5" x14ac:dyDescent="0.3">
      <c r="A4110" s="7" t="s">
        <v>1888</v>
      </c>
      <c r="B4110" s="6">
        <v>47031</v>
      </c>
      <c r="C4110" s="6">
        <v>4242764</v>
      </c>
      <c r="D4110" s="6">
        <v>1.118436589661755E-3</v>
      </c>
      <c r="E4110" s="6">
        <v>6.605420711198743E-3</v>
      </c>
    </row>
    <row r="4111" spans="1:5" x14ac:dyDescent="0.3">
      <c r="A4111" s="7" t="s">
        <v>2100</v>
      </c>
      <c r="B4111" s="6">
        <v>47031</v>
      </c>
      <c r="C4111" s="6">
        <v>4242764</v>
      </c>
      <c r="D4111" s="6">
        <v>2.5062750661312711E-2</v>
      </c>
      <c r="E4111" s="6">
        <v>0.14801913119447543</v>
      </c>
    </row>
    <row r="4112" spans="1:5" x14ac:dyDescent="0.3">
      <c r="A4112" s="7" t="s">
        <v>2785</v>
      </c>
      <c r="B4112" s="6">
        <v>47031</v>
      </c>
      <c r="C4112" s="6">
        <v>4242764</v>
      </c>
      <c r="D4112" s="6">
        <v>2.7020450900939057E-2</v>
      </c>
      <c r="E4112" s="6">
        <v>0.15958119365619927</v>
      </c>
    </row>
    <row r="4113" spans="1:5" x14ac:dyDescent="0.3">
      <c r="A4113" s="7" t="s">
        <v>2757</v>
      </c>
      <c r="B4113" s="6">
        <v>47031</v>
      </c>
      <c r="C4113" s="6">
        <v>4242764</v>
      </c>
      <c r="D4113" s="6">
        <v>1.4122661086930178E-2</v>
      </c>
      <c r="E4113" s="6">
        <v>8.3407605673077423E-2</v>
      </c>
    </row>
    <row r="4114" spans="1:5" x14ac:dyDescent="0.3">
      <c r="A4114" s="7" t="s">
        <v>1889</v>
      </c>
      <c r="B4114" s="6">
        <v>47031</v>
      </c>
      <c r="C4114" s="6">
        <v>4242764</v>
      </c>
      <c r="D4114" s="6">
        <v>6.6338469795538101E-3</v>
      </c>
      <c r="E4114" s="6">
        <v>3.9179110053007213E-2</v>
      </c>
    </row>
    <row r="4115" spans="1:5" x14ac:dyDescent="0.3">
      <c r="A4115" s="7" t="s">
        <v>1481</v>
      </c>
      <c r="B4115" s="6">
        <v>47031</v>
      </c>
      <c r="C4115" s="6">
        <v>4242764</v>
      </c>
      <c r="D4115" s="6">
        <v>3.5803929516161018E-3</v>
      </c>
      <c r="E4115" s="6">
        <v>2.1145590170639349E-2</v>
      </c>
    </row>
    <row r="4116" spans="1:5" x14ac:dyDescent="0.3">
      <c r="A4116" s="7" t="s">
        <v>2626</v>
      </c>
      <c r="B4116" s="6">
        <v>47031</v>
      </c>
      <c r="C4116" s="6">
        <v>4242764</v>
      </c>
      <c r="D4116" s="6">
        <v>3.8944625087754085E-3</v>
      </c>
      <c r="E4116" s="6">
        <v>2.3000466501397185E-2</v>
      </c>
    </row>
    <row r="4117" spans="1:5" x14ac:dyDescent="0.3">
      <c r="A4117" s="7" t="s">
        <v>2758</v>
      </c>
      <c r="B4117" s="6">
        <v>47031</v>
      </c>
      <c r="C4117" s="6">
        <v>4242764</v>
      </c>
      <c r="D4117" s="6">
        <v>5.9155001090955499E-2</v>
      </c>
      <c r="E4117" s="6">
        <v>0.34936595689823868</v>
      </c>
    </row>
    <row r="4118" spans="1:5" x14ac:dyDescent="0.3">
      <c r="A4118" s="7" t="s">
        <v>1482</v>
      </c>
      <c r="B4118" s="6">
        <v>47031</v>
      </c>
      <c r="C4118" s="6">
        <v>4242764</v>
      </c>
      <c r="D4118" s="6">
        <v>6.6181435016958445E-3</v>
      </c>
      <c r="E4118" s="6">
        <v>3.9086366236469321E-2</v>
      </c>
    </row>
    <row r="4119" spans="1:5" x14ac:dyDescent="0.3">
      <c r="A4119" s="7" t="s">
        <v>2101</v>
      </c>
      <c r="B4119" s="6">
        <v>47031</v>
      </c>
      <c r="C4119" s="6">
        <v>4242764</v>
      </c>
      <c r="D4119" s="6">
        <v>2.0083003349464588E-3</v>
      </c>
      <c r="E4119" s="6">
        <v>1.1860903648345951E-2</v>
      </c>
    </row>
    <row r="4120" spans="1:5" x14ac:dyDescent="0.3">
      <c r="A4120" s="7" t="s">
        <v>2294</v>
      </c>
      <c r="B4120" s="6">
        <v>47031</v>
      </c>
      <c r="C4120" s="6">
        <v>4242764</v>
      </c>
      <c r="D4120" s="6">
        <v>4.8052642245373992E-3</v>
      </c>
      <c r="E4120" s="6">
        <v>2.8379607860594912E-2</v>
      </c>
    </row>
    <row r="4121" spans="1:5" x14ac:dyDescent="0.3">
      <c r="A4121" s="7" t="s">
        <v>1483</v>
      </c>
      <c r="B4121" s="6">
        <v>47031</v>
      </c>
      <c r="C4121" s="6">
        <v>4242764</v>
      </c>
      <c r="D4121" s="6">
        <v>1.012001906402212E-2</v>
      </c>
      <c r="E4121" s="6">
        <v>5.9768237324419202E-2</v>
      </c>
    </row>
    <row r="4122" spans="1:5" x14ac:dyDescent="0.3">
      <c r="A4122" s="7" t="s">
        <v>2295</v>
      </c>
      <c r="B4122" s="6">
        <v>47031</v>
      </c>
      <c r="C4122" s="6">
        <v>4242764</v>
      </c>
      <c r="D4122" s="6">
        <v>2.3729699874258764E-4</v>
      </c>
      <c r="E4122" s="6">
        <v>1.4014621165725884E-3</v>
      </c>
    </row>
    <row r="4123" spans="1:5" x14ac:dyDescent="0.3">
      <c r="A4123" s="7" t="s">
        <v>1696</v>
      </c>
      <c r="B4123" s="6">
        <v>47031</v>
      </c>
      <c r="C4123" s="6">
        <v>4242764</v>
      </c>
      <c r="D4123" s="6">
        <v>7.066565036084411E-3</v>
      </c>
      <c r="E4123" s="6">
        <v>4.1734717442051344E-2</v>
      </c>
    </row>
    <row r="4124" spans="1:5" x14ac:dyDescent="0.3">
      <c r="A4124" s="7" t="s">
        <v>2759</v>
      </c>
      <c r="B4124" s="6">
        <v>47031</v>
      </c>
      <c r="C4124" s="6">
        <v>4242764</v>
      </c>
      <c r="D4124" s="6">
        <v>7.3666759462588605E-2</v>
      </c>
      <c r="E4124" s="6">
        <v>0.43507154824775501</v>
      </c>
    </row>
    <row r="4125" spans="1:5" x14ac:dyDescent="0.3">
      <c r="A4125" s="7" t="s">
        <v>1593</v>
      </c>
      <c r="B4125" s="6">
        <v>47031</v>
      </c>
      <c r="C4125" s="6">
        <v>4242764</v>
      </c>
      <c r="D4125" s="6">
        <v>1.0427109297688997E-2</v>
      </c>
      <c r="E4125" s="6">
        <v>6.158189418116021E-2</v>
      </c>
    </row>
    <row r="4126" spans="1:5" x14ac:dyDescent="0.3">
      <c r="A4126" s="7" t="s">
        <v>1484</v>
      </c>
      <c r="B4126" s="6">
        <v>47031</v>
      </c>
      <c r="C4126" s="6">
        <v>4242764</v>
      </c>
      <c r="D4126" s="6">
        <v>3.3151786589037977E-4</v>
      </c>
      <c r="E4126" s="6">
        <v>1.9579250157999396E-3</v>
      </c>
    </row>
    <row r="4127" spans="1:5" x14ac:dyDescent="0.3">
      <c r="A4127" s="7" t="s">
        <v>2698</v>
      </c>
      <c r="B4127" s="6">
        <v>47031</v>
      </c>
      <c r="C4127" s="6">
        <v>4242764</v>
      </c>
      <c r="D4127" s="6">
        <v>4.5400499318250954E-3</v>
      </c>
      <c r="E4127" s="6">
        <v>2.6813267847954965E-2</v>
      </c>
    </row>
    <row r="4128" spans="1:5" x14ac:dyDescent="0.3">
      <c r="A4128" s="7" t="s">
        <v>1697</v>
      </c>
      <c r="B4128" s="6">
        <v>47031</v>
      </c>
      <c r="C4128" s="6">
        <v>4242764</v>
      </c>
      <c r="D4128" s="6">
        <v>1.6846342079850612E-2</v>
      </c>
      <c r="E4128" s="6">
        <v>9.9493505408149552E-2</v>
      </c>
    </row>
    <row r="4129" spans="1:5" x14ac:dyDescent="0.3">
      <c r="A4129" s="7" t="s">
        <v>1485</v>
      </c>
      <c r="B4129" s="6">
        <v>47031</v>
      </c>
      <c r="C4129" s="6">
        <v>4242764</v>
      </c>
      <c r="D4129" s="6">
        <v>7.3562069610202162E-3</v>
      </c>
      <c r="E4129" s="6">
        <v>4.3445325613750238E-2</v>
      </c>
    </row>
    <row r="4130" spans="1:5" x14ac:dyDescent="0.3">
      <c r="A4130" s="7" t="s">
        <v>1890</v>
      </c>
      <c r="B4130" s="6">
        <v>47031</v>
      </c>
      <c r="C4130" s="6">
        <v>4242764</v>
      </c>
      <c r="D4130" s="6">
        <v>1.4290164850748474E-3</v>
      </c>
      <c r="E4130" s="6">
        <v>8.4396873049481617E-3</v>
      </c>
    </row>
    <row r="4131" spans="1:5" x14ac:dyDescent="0.3">
      <c r="A4131" s="7" t="s">
        <v>2699</v>
      </c>
      <c r="B4131" s="6">
        <v>47031</v>
      </c>
      <c r="C4131" s="6">
        <v>4242764</v>
      </c>
      <c r="D4131" s="6">
        <v>7.5607011393483872E-2</v>
      </c>
      <c r="E4131" s="6">
        <v>0.44653056202443675</v>
      </c>
    </row>
    <row r="4132" spans="1:5" x14ac:dyDescent="0.3">
      <c r="A4132" s="7" t="s">
        <v>2700</v>
      </c>
      <c r="B4132" s="6">
        <v>47031</v>
      </c>
      <c r="C4132" s="6">
        <v>4242764</v>
      </c>
      <c r="D4132" s="6">
        <v>1.283497590257702E-2</v>
      </c>
      <c r="E4132" s="6">
        <v>7.5802612716970294E-2</v>
      </c>
    </row>
    <row r="4133" spans="1:5" x14ac:dyDescent="0.3">
      <c r="A4133" s="7" t="s">
        <v>2102</v>
      </c>
      <c r="B4133" s="6">
        <v>47031</v>
      </c>
      <c r="C4133" s="6">
        <v>4242764</v>
      </c>
      <c r="D4133" s="6">
        <v>3.0534540279377087E-3</v>
      </c>
      <c r="E4133" s="6">
        <v>1.8033519882367864E-2</v>
      </c>
    </row>
    <row r="4134" spans="1:5" x14ac:dyDescent="0.3">
      <c r="A4134" s="7" t="s">
        <v>2103</v>
      </c>
      <c r="B4134" s="6">
        <v>47031</v>
      </c>
      <c r="C4134" s="6">
        <v>4242764</v>
      </c>
      <c r="D4134" s="6">
        <v>6.6181435016958445E-3</v>
      </c>
      <c r="E4134" s="6">
        <v>3.9086366236469321E-2</v>
      </c>
    </row>
    <row r="4135" spans="1:5" x14ac:dyDescent="0.3">
      <c r="A4135" s="7" t="s">
        <v>2627</v>
      </c>
      <c r="B4135" s="6">
        <v>47031</v>
      </c>
      <c r="C4135" s="6">
        <v>4242764</v>
      </c>
      <c r="D4135" s="6">
        <v>8.5479264473524771E-3</v>
      </c>
      <c r="E4135" s="6">
        <v>5.0483550802125812E-2</v>
      </c>
    </row>
    <row r="4136" spans="1:5" x14ac:dyDescent="0.3">
      <c r="A4136" s="7" t="s">
        <v>1486</v>
      </c>
      <c r="B4136" s="6">
        <v>47031</v>
      </c>
      <c r="C4136" s="6">
        <v>4242764</v>
      </c>
      <c r="D4136" s="6">
        <v>1.6041975047348167E-2</v>
      </c>
      <c r="E4136" s="6">
        <v>9.4742961027708655E-2</v>
      </c>
    </row>
    <row r="4137" spans="1:5" x14ac:dyDescent="0.3">
      <c r="A4137" s="7" t="s">
        <v>2296</v>
      </c>
      <c r="B4137" s="6">
        <v>47031</v>
      </c>
      <c r="C4137" s="6">
        <v>4242764</v>
      </c>
      <c r="D4137" s="6">
        <v>4.004386853781166E-3</v>
      </c>
      <c r="E4137" s="6">
        <v>2.364967321716243E-2</v>
      </c>
    </row>
    <row r="4138" spans="1:5" x14ac:dyDescent="0.3">
      <c r="A4138" s="7" t="s">
        <v>1356</v>
      </c>
      <c r="B4138" s="6">
        <v>47031</v>
      </c>
      <c r="C4138" s="6">
        <v>4242764</v>
      </c>
      <c r="D4138" s="6">
        <v>8.4798780433012928E-3</v>
      </c>
      <c r="E4138" s="6">
        <v>5.0081660930461618E-2</v>
      </c>
    </row>
    <row r="4139" spans="1:5" x14ac:dyDescent="0.3">
      <c r="A4139" s="7" t="s">
        <v>1357</v>
      </c>
      <c r="B4139" s="6">
        <v>47031</v>
      </c>
      <c r="C4139" s="6">
        <v>4242764</v>
      </c>
      <c r="D4139" s="6">
        <v>2.0498273097264114E-2</v>
      </c>
      <c r="E4139" s="6">
        <v>0.12106159518746153</v>
      </c>
    </row>
    <row r="4140" spans="1:5" x14ac:dyDescent="0.3">
      <c r="A4140" s="7" t="s">
        <v>2104</v>
      </c>
      <c r="B4140" s="6">
        <v>47031</v>
      </c>
      <c r="C4140" s="6">
        <v>4242764</v>
      </c>
      <c r="D4140" s="6">
        <v>2.7147823554675887E-2</v>
      </c>
      <c r="E4140" s="6">
        <v>0.16033344905700664</v>
      </c>
    </row>
    <row r="4141" spans="1:5" x14ac:dyDescent="0.3">
      <c r="A4141" s="7" t="s">
        <v>2105</v>
      </c>
      <c r="B4141" s="6">
        <v>47031</v>
      </c>
      <c r="C4141" s="6">
        <v>4242764</v>
      </c>
      <c r="D4141" s="6">
        <v>1.0591123399761081E-3</v>
      </c>
      <c r="E4141" s="6">
        <v>6.255055182055597E-3</v>
      </c>
    </row>
    <row r="4142" spans="1:5" x14ac:dyDescent="0.3">
      <c r="A4142" s="7" t="s">
        <v>1487</v>
      </c>
      <c r="B4142" s="6">
        <v>47031</v>
      </c>
      <c r="C4142" s="6">
        <v>4242764</v>
      </c>
      <c r="D4142" s="6">
        <v>3.1057989541309261E-3</v>
      </c>
      <c r="E4142" s="6">
        <v>1.834266593749417E-2</v>
      </c>
    </row>
    <row r="4143" spans="1:5" x14ac:dyDescent="0.3">
      <c r="A4143" s="7" t="s">
        <v>2106</v>
      </c>
      <c r="B4143" s="6">
        <v>47031</v>
      </c>
      <c r="C4143" s="6">
        <v>4242764</v>
      </c>
      <c r="D4143" s="6">
        <v>1.0311950460063918E-3</v>
      </c>
      <c r="E4143" s="6">
        <v>6.0901772859882335E-3</v>
      </c>
    </row>
    <row r="4144" spans="1:5" x14ac:dyDescent="0.3">
      <c r="A4144" s="7" t="s">
        <v>1891</v>
      </c>
      <c r="B4144" s="6">
        <v>47031</v>
      </c>
      <c r="C4144" s="6">
        <v>4242764</v>
      </c>
      <c r="D4144" s="6">
        <v>9.2790105831844199E-3</v>
      </c>
      <c r="E4144" s="6">
        <v>5.4801290705389888E-2</v>
      </c>
    </row>
    <row r="4145" spans="1:5" x14ac:dyDescent="0.3">
      <c r="A4145" s="7" t="s">
        <v>1594</v>
      </c>
      <c r="B4145" s="6">
        <v>47031</v>
      </c>
      <c r="C4145" s="6">
        <v>4242764</v>
      </c>
      <c r="D4145" s="6">
        <v>1.1638021923625437E-3</v>
      </c>
      <c r="E4145" s="6">
        <v>6.873347292308209E-3</v>
      </c>
    </row>
    <row r="4146" spans="1:5" x14ac:dyDescent="0.3">
      <c r="A4146" s="7" t="s">
        <v>2107</v>
      </c>
      <c r="B4146" s="6">
        <v>47031</v>
      </c>
      <c r="C4146" s="6">
        <v>4242764</v>
      </c>
      <c r="D4146" s="6">
        <v>7.2933930495883549E-4</v>
      </c>
      <c r="E4146" s="6">
        <v>4.3074350347598669E-3</v>
      </c>
    </row>
    <row r="4147" spans="1:5" x14ac:dyDescent="0.3">
      <c r="A4147" s="7" t="s">
        <v>1358</v>
      </c>
      <c r="B4147" s="6">
        <v>47031</v>
      </c>
      <c r="C4147" s="6">
        <v>4242764</v>
      </c>
      <c r="D4147" s="6">
        <v>2.1583557900336833E-3</v>
      </c>
      <c r="E4147" s="6">
        <v>1.2747122339708029E-2</v>
      </c>
    </row>
    <row r="4148" spans="1:5" x14ac:dyDescent="0.3">
      <c r="A4148" s="7" t="s">
        <v>1359</v>
      </c>
      <c r="B4148" s="6">
        <v>47031</v>
      </c>
      <c r="C4148" s="6">
        <v>4242764</v>
      </c>
      <c r="D4148" s="6">
        <v>2.4909205544479271E-2</v>
      </c>
      <c r="E4148" s="6">
        <v>0.14711230276610493</v>
      </c>
    </row>
    <row r="4149" spans="1:5" x14ac:dyDescent="0.3">
      <c r="A4149" s="7" t="s">
        <v>1488</v>
      </c>
      <c r="B4149" s="6">
        <v>47031</v>
      </c>
      <c r="C4149" s="6">
        <v>4242764</v>
      </c>
      <c r="D4149" s="6">
        <v>4.6866157251661059E-3</v>
      </c>
      <c r="E4149" s="6">
        <v>2.767887680230862E-2</v>
      </c>
    </row>
    <row r="4150" spans="1:5" x14ac:dyDescent="0.3">
      <c r="A4150" s="7" t="s">
        <v>2108</v>
      </c>
      <c r="B4150" s="6">
        <v>47031</v>
      </c>
      <c r="C4150" s="6">
        <v>4242764</v>
      </c>
      <c r="D4150" s="6">
        <v>4.0811594121978857E-2</v>
      </c>
      <c r="E4150" s="6">
        <v>0.24103087431347675</v>
      </c>
    </row>
    <row r="4151" spans="1:5" x14ac:dyDescent="0.3">
      <c r="A4151" s="7" t="s">
        <v>2297</v>
      </c>
      <c r="B4151" s="6">
        <v>47031</v>
      </c>
      <c r="C4151" s="6">
        <v>4242764</v>
      </c>
      <c r="D4151" s="6">
        <v>4.2085320659347161E-3</v>
      </c>
      <c r="E4151" s="6">
        <v>2.4855342832155024E-2</v>
      </c>
    </row>
    <row r="4152" spans="1:5" x14ac:dyDescent="0.3">
      <c r="A4152" s="7" t="s">
        <v>1489</v>
      </c>
      <c r="B4152" s="6">
        <v>47031</v>
      </c>
      <c r="C4152" s="6">
        <v>4242764</v>
      </c>
      <c r="D4152" s="6">
        <v>9.3086727080272415E-3</v>
      </c>
      <c r="E4152" s="6">
        <v>5.4976473469961464E-2</v>
      </c>
    </row>
    <row r="4153" spans="1:5" x14ac:dyDescent="0.3">
      <c r="A4153" s="7" t="s">
        <v>1490</v>
      </c>
      <c r="B4153" s="6">
        <v>47031</v>
      </c>
      <c r="C4153" s="6">
        <v>4242764</v>
      </c>
      <c r="D4153" s="6">
        <v>4.2853046243514353E-3</v>
      </c>
      <c r="E4153" s="6">
        <v>2.5308757046340273E-2</v>
      </c>
    </row>
    <row r="4154" spans="1:5" x14ac:dyDescent="0.3">
      <c r="A4154" s="7" t="s">
        <v>1892</v>
      </c>
      <c r="B4154" s="6">
        <v>47031</v>
      </c>
      <c r="C4154" s="6">
        <v>4242764</v>
      </c>
      <c r="D4154" s="6">
        <v>4.5016636526167353E-3</v>
      </c>
      <c r="E4154" s="6">
        <v>2.6586560740862339E-2</v>
      </c>
    </row>
    <row r="4155" spans="1:5" x14ac:dyDescent="0.3">
      <c r="A4155" s="7" t="s">
        <v>1491</v>
      </c>
      <c r="B4155" s="6">
        <v>47031</v>
      </c>
      <c r="C4155" s="6">
        <v>4242764</v>
      </c>
      <c r="D4155" s="6">
        <v>1.7312211922970253E-2</v>
      </c>
      <c r="E4155" s="6">
        <v>0.1022449052987737</v>
      </c>
    </row>
    <row r="4156" spans="1:5" x14ac:dyDescent="0.3">
      <c r="A4156" s="7" t="s">
        <v>1360</v>
      </c>
      <c r="B4156" s="6">
        <v>47031</v>
      </c>
      <c r="C4156" s="6">
        <v>4242764</v>
      </c>
      <c r="D4156" s="6">
        <v>2.2839836128974063E-3</v>
      </c>
      <c r="E4156" s="6">
        <v>1.3489072872011162E-2</v>
      </c>
    </row>
    <row r="4157" spans="1:5" x14ac:dyDescent="0.3">
      <c r="A4157" s="7" t="s">
        <v>1893</v>
      </c>
      <c r="B4157" s="6">
        <v>47031</v>
      </c>
      <c r="C4157" s="6">
        <v>4242764</v>
      </c>
      <c r="D4157" s="6">
        <v>1.5546443079385705E-3</v>
      </c>
      <c r="E4157" s="6">
        <v>9.1816378372512955E-3</v>
      </c>
    </row>
    <row r="4158" spans="1:5" x14ac:dyDescent="0.3">
      <c r="A4158" s="7" t="s">
        <v>1405</v>
      </c>
      <c r="B4158" s="6">
        <v>47031</v>
      </c>
      <c r="C4158" s="6">
        <v>4242764</v>
      </c>
      <c r="D4158" s="6">
        <v>4.2643666538741479E-3</v>
      </c>
      <c r="E4158" s="6">
        <v>2.5185098624289748E-2</v>
      </c>
    </row>
    <row r="4159" spans="1:5" x14ac:dyDescent="0.3">
      <c r="A4159" s="7" t="s">
        <v>2701</v>
      </c>
      <c r="B4159" s="6">
        <v>47031</v>
      </c>
      <c r="C4159" s="6">
        <v>4242764</v>
      </c>
      <c r="D4159" s="6">
        <v>1.0468985238643573E-4</v>
      </c>
      <c r="E4159" s="6">
        <v>6.1829211025261259E-4</v>
      </c>
    </row>
    <row r="4160" spans="1:5" x14ac:dyDescent="0.3">
      <c r="A4160" s="7" t="s">
        <v>2760</v>
      </c>
      <c r="B4160" s="6">
        <v>47031</v>
      </c>
      <c r="C4160" s="6">
        <v>4242764</v>
      </c>
      <c r="D4160" s="6">
        <v>1.2440644125254779E-2</v>
      </c>
      <c r="E4160" s="6">
        <v>7.3473712435018781E-2</v>
      </c>
    </row>
    <row r="4161" spans="1:5" x14ac:dyDescent="0.3">
      <c r="A4161" s="7" t="s">
        <v>2109</v>
      </c>
      <c r="B4161" s="6">
        <v>47031</v>
      </c>
      <c r="C4161" s="6">
        <v>4242764</v>
      </c>
      <c r="D4161" s="6">
        <v>2.618991140534E-3</v>
      </c>
      <c r="E4161" s="6">
        <v>1.5467607624819522E-2</v>
      </c>
    </row>
    <row r="4162" spans="1:5" x14ac:dyDescent="0.3">
      <c r="A4162" s="7" t="s">
        <v>1591</v>
      </c>
      <c r="B4162" s="6">
        <v>47031</v>
      </c>
      <c r="C4162" s="6">
        <v>4242764</v>
      </c>
      <c r="D4162" s="6">
        <v>9.4220867147792138E-4</v>
      </c>
      <c r="E4162" s="6">
        <v>5.5646289922735128E-3</v>
      </c>
    </row>
    <row r="4163" spans="1:5" x14ac:dyDescent="0.3">
      <c r="A4163" s="7" t="s">
        <v>2458</v>
      </c>
      <c r="B4163" s="6">
        <v>47031</v>
      </c>
      <c r="C4163" s="6">
        <v>4242764</v>
      </c>
      <c r="D4163" s="6">
        <v>5.1140992890773848E-3</v>
      </c>
      <c r="E4163" s="6">
        <v>3.0203569585840119E-2</v>
      </c>
    </row>
    <row r="4164" spans="1:5" x14ac:dyDescent="0.3">
      <c r="A4164" s="7" t="s">
        <v>1894</v>
      </c>
      <c r="B4164" s="6">
        <v>47031</v>
      </c>
      <c r="C4164" s="6">
        <v>4242764</v>
      </c>
      <c r="D4164" s="6">
        <v>6.8798681326619334E-3</v>
      </c>
      <c r="E4164" s="6">
        <v>4.0632096512100847E-2</v>
      </c>
    </row>
    <row r="4165" spans="1:5" x14ac:dyDescent="0.3">
      <c r="A4165" s="7" t="s">
        <v>2110</v>
      </c>
      <c r="B4165" s="6">
        <v>47031</v>
      </c>
      <c r="C4165" s="6">
        <v>4242764</v>
      </c>
      <c r="D4165" s="6">
        <v>2.5300047660055299E-4</v>
      </c>
      <c r="E4165" s="6">
        <v>1.4942059331104803E-3</v>
      </c>
    </row>
    <row r="4166" spans="1:5" x14ac:dyDescent="0.3">
      <c r="A4166" s="7" t="s">
        <v>1698</v>
      </c>
      <c r="B4166" s="6">
        <v>47031</v>
      </c>
      <c r="C4166" s="6">
        <v>4242764</v>
      </c>
      <c r="D4166" s="6">
        <v>3.991649588407483E-2</v>
      </c>
      <c r="E4166" s="6">
        <v>0.23574447677081695</v>
      </c>
    </row>
    <row r="4167" spans="1:5" x14ac:dyDescent="0.3">
      <c r="A4167" s="7" t="s">
        <v>2298</v>
      </c>
      <c r="B4167" s="6">
        <v>47031</v>
      </c>
      <c r="C4167" s="6">
        <v>4242764</v>
      </c>
      <c r="D4167" s="6">
        <v>2.9487641755512727E-3</v>
      </c>
      <c r="E4167" s="6">
        <v>1.7415227772115252E-2</v>
      </c>
    </row>
    <row r="4168" spans="1:5" x14ac:dyDescent="0.3">
      <c r="A4168" s="7" t="s">
        <v>2543</v>
      </c>
      <c r="B4168" s="6">
        <v>47031</v>
      </c>
      <c r="C4168" s="6">
        <v>4242764</v>
      </c>
      <c r="D4168" s="6">
        <v>2.9121227272160201E-3</v>
      </c>
      <c r="E4168" s="6">
        <v>1.7198825533526838E-2</v>
      </c>
    </row>
    <row r="4169" spans="1:5" x14ac:dyDescent="0.3">
      <c r="A4169" s="7" t="s">
        <v>1699</v>
      </c>
      <c r="B4169" s="6">
        <v>47031</v>
      </c>
      <c r="C4169" s="6">
        <v>4242764</v>
      </c>
      <c r="D4169" s="6">
        <v>1.5851788482179476E-2</v>
      </c>
      <c r="E4169" s="6">
        <v>9.3619730360749748E-2</v>
      </c>
    </row>
    <row r="4170" spans="1:5" x14ac:dyDescent="0.3">
      <c r="A4170" s="7" t="s">
        <v>1492</v>
      </c>
      <c r="B4170" s="6">
        <v>47031</v>
      </c>
      <c r="C4170" s="6">
        <v>4242764</v>
      </c>
      <c r="D4170" s="6">
        <v>1.1254159131541838E-3</v>
      </c>
      <c r="E4170" s="6">
        <v>6.6466401852155847E-3</v>
      </c>
    </row>
    <row r="4171" spans="1:5" x14ac:dyDescent="0.3">
      <c r="A4171" s="7" t="s">
        <v>2702</v>
      </c>
      <c r="B4171" s="6">
        <v>47031</v>
      </c>
      <c r="C4171" s="6">
        <v>4242764</v>
      </c>
      <c r="D4171" s="6">
        <v>2.4375287297308452E-3</v>
      </c>
      <c r="E4171" s="6">
        <v>1.4395901300381661E-2</v>
      </c>
    </row>
    <row r="4172" spans="1:5" x14ac:dyDescent="0.3">
      <c r="A4172" s="7" t="s">
        <v>2111</v>
      </c>
      <c r="B4172" s="6">
        <v>47031</v>
      </c>
      <c r="C4172" s="6">
        <v>4242764</v>
      </c>
      <c r="D4172" s="6">
        <v>5.8085419765740755E-3</v>
      </c>
      <c r="E4172" s="6">
        <v>3.4304907250515784E-2</v>
      </c>
    </row>
    <row r="4173" spans="1:5" x14ac:dyDescent="0.3">
      <c r="A4173" s="7" t="s">
        <v>2459</v>
      </c>
      <c r="B4173" s="6">
        <v>47031</v>
      </c>
      <c r="C4173" s="6">
        <v>4242764</v>
      </c>
      <c r="D4173" s="6">
        <v>2.6608670814885745E-3</v>
      </c>
      <c r="E4173" s="6">
        <v>1.5714924468920567E-2</v>
      </c>
    </row>
    <row r="4174" spans="1:5" x14ac:dyDescent="0.3">
      <c r="A4174" s="7" t="s">
        <v>2112</v>
      </c>
      <c r="B4174" s="6">
        <v>47031</v>
      </c>
      <c r="C4174" s="6">
        <v>4242764</v>
      </c>
      <c r="D4174" s="6">
        <v>3.6257585543168908E-3</v>
      </c>
      <c r="E4174" s="6">
        <v>2.1413516751748813E-2</v>
      </c>
    </row>
    <row r="4175" spans="1:5" x14ac:dyDescent="0.3">
      <c r="A4175" s="7" t="s">
        <v>2703</v>
      </c>
      <c r="B4175" s="6">
        <v>47031</v>
      </c>
      <c r="C4175" s="6">
        <v>4242764</v>
      </c>
      <c r="D4175" s="6">
        <v>5.6689555067254939E-3</v>
      </c>
      <c r="E4175" s="6">
        <v>3.3480517770178971E-2</v>
      </c>
    </row>
    <row r="4176" spans="1:5" x14ac:dyDescent="0.3">
      <c r="A4176" s="7" t="s">
        <v>1361</v>
      </c>
      <c r="B4176" s="6">
        <v>47031</v>
      </c>
      <c r="C4176" s="6">
        <v>4242764</v>
      </c>
      <c r="D4176" s="6">
        <v>2.2647904732932263E-3</v>
      </c>
      <c r="E4176" s="6">
        <v>1.3375719318464851E-2</v>
      </c>
    </row>
    <row r="4177" spans="1:5" x14ac:dyDescent="0.3">
      <c r="A4177" s="7" t="s">
        <v>2628</v>
      </c>
      <c r="B4177" s="6">
        <v>47031</v>
      </c>
      <c r="C4177" s="6">
        <v>4242764</v>
      </c>
      <c r="D4177" s="6">
        <v>7.3562069610202162E-3</v>
      </c>
      <c r="E4177" s="6">
        <v>4.3445325613750238E-2</v>
      </c>
    </row>
    <row r="4178" spans="1:5" x14ac:dyDescent="0.3">
      <c r="A4178" s="7" t="s">
        <v>1362</v>
      </c>
      <c r="B4178" s="6">
        <v>47031</v>
      </c>
      <c r="C4178" s="6">
        <v>4242764</v>
      </c>
      <c r="D4178" s="6">
        <v>2.8971171817072976E-2</v>
      </c>
      <c r="E4178" s="6">
        <v>0.1711020366439063</v>
      </c>
    </row>
    <row r="4179" spans="1:5" x14ac:dyDescent="0.3">
      <c r="A4179" s="7" t="s">
        <v>2113</v>
      </c>
      <c r="B4179" s="6">
        <v>47031</v>
      </c>
      <c r="C4179" s="6">
        <v>4242764</v>
      </c>
      <c r="D4179" s="6">
        <v>5.7928384987161099E-3</v>
      </c>
      <c r="E4179" s="6">
        <v>3.4212163433977892E-2</v>
      </c>
    </row>
    <row r="4180" spans="1:5" x14ac:dyDescent="0.3">
      <c r="A4180" s="7" t="s">
        <v>2629</v>
      </c>
      <c r="B4180" s="6">
        <v>47031</v>
      </c>
      <c r="C4180" s="6">
        <v>4242764</v>
      </c>
      <c r="D4180" s="6">
        <v>1.8456820975728615E-2</v>
      </c>
      <c r="E4180" s="6">
        <v>0.10900489903753559</v>
      </c>
    </row>
    <row r="4181" spans="1:5" x14ac:dyDescent="0.3">
      <c r="A4181" s="7" t="s">
        <v>2114</v>
      </c>
      <c r="B4181" s="6">
        <v>47031</v>
      </c>
      <c r="C4181" s="6">
        <v>4242764</v>
      </c>
      <c r="D4181" s="6">
        <v>8.5531609399717989E-3</v>
      </c>
      <c r="E4181" s="6">
        <v>5.0514465407638445E-2</v>
      </c>
    </row>
    <row r="4182" spans="1:5" x14ac:dyDescent="0.3">
      <c r="A4182" s="7" t="s">
        <v>2115</v>
      </c>
      <c r="B4182" s="6">
        <v>47031</v>
      </c>
      <c r="C4182" s="6">
        <v>4242764</v>
      </c>
      <c r="D4182" s="6">
        <v>2.2454228506017353E-2</v>
      </c>
      <c r="E4182" s="6">
        <v>0.13261335278068118</v>
      </c>
    </row>
    <row r="4183" spans="1:5" x14ac:dyDescent="0.3">
      <c r="A4183" s="7" t="s">
        <v>1595</v>
      </c>
      <c r="B4183" s="6">
        <v>47031</v>
      </c>
      <c r="C4183" s="6">
        <v>4242764</v>
      </c>
      <c r="D4183" s="6">
        <v>1.2772161991145157E-3</v>
      </c>
      <c r="E4183" s="6">
        <v>7.5431637450818724E-3</v>
      </c>
    </row>
    <row r="4184" spans="1:5" x14ac:dyDescent="0.3">
      <c r="A4184" s="7" t="s">
        <v>2544</v>
      </c>
      <c r="B4184" s="6">
        <v>47031</v>
      </c>
      <c r="C4184" s="6">
        <v>4242764</v>
      </c>
      <c r="D4184" s="6">
        <v>8.1394615399580664E-2</v>
      </c>
      <c r="E4184" s="6">
        <v>0.48071181085290199</v>
      </c>
    </row>
    <row r="4185" spans="1:5" x14ac:dyDescent="0.3">
      <c r="A4185" s="7" t="s">
        <v>1895</v>
      </c>
      <c r="B4185" s="6">
        <v>47031</v>
      </c>
      <c r="C4185" s="6">
        <v>4242764</v>
      </c>
      <c r="D4185" s="6">
        <v>1.1259393624161161E-2</v>
      </c>
      <c r="E4185" s="6">
        <v>6.6497316457668473E-2</v>
      </c>
    </row>
    <row r="4186" spans="1:5" x14ac:dyDescent="0.3">
      <c r="A4186" s="7" t="s">
        <v>1700</v>
      </c>
      <c r="B4186" s="6">
        <v>47031</v>
      </c>
      <c r="C4186" s="6">
        <v>4242764</v>
      </c>
      <c r="D4186" s="6">
        <v>1.0524819826583005E-2</v>
      </c>
      <c r="E4186" s="6">
        <v>6.215896681739598E-2</v>
      </c>
    </row>
    <row r="4187" spans="1:5" x14ac:dyDescent="0.3">
      <c r="A4187" s="7" t="s">
        <v>2545</v>
      </c>
      <c r="B4187" s="6">
        <v>47031</v>
      </c>
      <c r="C4187" s="6">
        <v>4242764</v>
      </c>
      <c r="D4187" s="6">
        <v>1.2062015825790503E-2</v>
      </c>
      <c r="E4187" s="6">
        <v>7.1237555969605168E-2</v>
      </c>
    </row>
    <row r="4188" spans="1:5" x14ac:dyDescent="0.3">
      <c r="A4188" s="7" t="s">
        <v>2116</v>
      </c>
      <c r="B4188" s="6">
        <v>47031</v>
      </c>
      <c r="C4188" s="6">
        <v>4242764</v>
      </c>
      <c r="D4188" s="6">
        <v>7.6057177758745553E-3</v>
      </c>
      <c r="E4188" s="6">
        <v>4.4918921809852297E-2</v>
      </c>
    </row>
    <row r="4189" spans="1:5" x14ac:dyDescent="0.3">
      <c r="A4189" s="7" t="s">
        <v>1363</v>
      </c>
      <c r="B4189" s="6">
        <v>47031</v>
      </c>
      <c r="C4189" s="6">
        <v>4242764</v>
      </c>
      <c r="D4189" s="6">
        <v>5.8992731819756524E-3</v>
      </c>
      <c r="E4189" s="6">
        <v>3.484076041273472E-2</v>
      </c>
    </row>
    <row r="4190" spans="1:5" x14ac:dyDescent="0.3">
      <c r="A4190" s="7" t="s">
        <v>2299</v>
      </c>
      <c r="B4190" s="6">
        <v>47031</v>
      </c>
      <c r="C4190" s="6">
        <v>4242764</v>
      </c>
      <c r="D4190" s="6">
        <v>4.2573873303817199E-3</v>
      </c>
      <c r="E4190" s="6">
        <v>2.5143879150272906E-2</v>
      </c>
    </row>
    <row r="4191" spans="1:5" x14ac:dyDescent="0.3">
      <c r="A4191" s="7" t="s">
        <v>2630</v>
      </c>
      <c r="B4191" s="6">
        <v>47031</v>
      </c>
      <c r="C4191" s="6">
        <v>4242764</v>
      </c>
      <c r="D4191" s="6">
        <v>6.5431157741522325E-4</v>
      </c>
      <c r="E4191" s="6">
        <v>3.8643256890788279E-3</v>
      </c>
    </row>
    <row r="4192" spans="1:5" x14ac:dyDescent="0.3">
      <c r="A4192" s="7" t="s">
        <v>2546</v>
      </c>
      <c r="B4192" s="6">
        <v>47031</v>
      </c>
      <c r="C4192" s="6">
        <v>4242764</v>
      </c>
      <c r="D4192" s="6">
        <v>1.2719817064951939E-3</v>
      </c>
      <c r="E4192" s="6">
        <v>7.5122491395692419E-3</v>
      </c>
    </row>
    <row r="4193" spans="1:5" x14ac:dyDescent="0.3">
      <c r="A4193" s="7" t="s">
        <v>1493</v>
      </c>
      <c r="B4193" s="6">
        <v>47031</v>
      </c>
      <c r="C4193" s="6">
        <v>4242764</v>
      </c>
      <c r="D4193" s="6">
        <v>4.1003525518020653E-2</v>
      </c>
      <c r="E4193" s="6">
        <v>0.24216440984893992</v>
      </c>
    </row>
    <row r="4194" spans="1:5" x14ac:dyDescent="0.3">
      <c r="A4194" s="7" t="s">
        <v>2117</v>
      </c>
      <c r="B4194" s="6">
        <v>47031</v>
      </c>
      <c r="C4194" s="6">
        <v>4242764</v>
      </c>
      <c r="D4194" s="6">
        <v>1.1795056702205093E-3</v>
      </c>
      <c r="E4194" s="6">
        <v>6.966091108846102E-3</v>
      </c>
    </row>
    <row r="4195" spans="1:5" x14ac:dyDescent="0.3">
      <c r="A4195" s="7" t="s">
        <v>2547</v>
      </c>
      <c r="B4195" s="6">
        <v>47031</v>
      </c>
      <c r="C4195" s="6">
        <v>4242764</v>
      </c>
      <c r="D4195" s="6">
        <v>1.3538142744439244E-2</v>
      </c>
      <c r="E4195" s="6">
        <v>7.9955474724167003E-2</v>
      </c>
    </row>
    <row r="4196" spans="1:5" x14ac:dyDescent="0.3">
      <c r="A4196" s="7" t="s">
        <v>1364</v>
      </c>
      <c r="B4196" s="6">
        <v>47031</v>
      </c>
      <c r="C4196" s="6">
        <v>4242764</v>
      </c>
      <c r="D4196" s="6">
        <v>1.2735520542809905E-2</v>
      </c>
      <c r="E4196" s="6">
        <v>7.5215235212230322E-2</v>
      </c>
    </row>
    <row r="4197" spans="1:5" x14ac:dyDescent="0.3">
      <c r="A4197" s="7" t="s">
        <v>2118</v>
      </c>
      <c r="B4197" s="6">
        <v>47031</v>
      </c>
      <c r="C4197" s="6">
        <v>4242764</v>
      </c>
      <c r="D4197" s="6">
        <v>5.7457280651422131E-3</v>
      </c>
      <c r="E4197" s="6">
        <v>3.3933931984364216E-2</v>
      </c>
    </row>
    <row r="4198" spans="1:5" x14ac:dyDescent="0.3">
      <c r="A4198" s="7" t="s">
        <v>2460</v>
      </c>
      <c r="B4198" s="6">
        <v>47031</v>
      </c>
      <c r="C4198" s="6">
        <v>4242764</v>
      </c>
      <c r="D4198" s="6">
        <v>3.3029648427920465E-3</v>
      </c>
      <c r="E4198" s="6">
        <v>1.9507116078469926E-2</v>
      </c>
    </row>
    <row r="4199" spans="1:5" x14ac:dyDescent="0.3">
      <c r="A4199" s="7" t="s">
        <v>1896</v>
      </c>
      <c r="B4199" s="6">
        <v>47031</v>
      </c>
      <c r="C4199" s="6">
        <v>4242764</v>
      </c>
      <c r="D4199" s="6">
        <v>1.7601853847906059E-2</v>
      </c>
      <c r="E4199" s="6">
        <v>0.10395551347047258</v>
      </c>
    </row>
    <row r="4200" spans="1:5" x14ac:dyDescent="0.3">
      <c r="A4200" s="7" t="s">
        <v>2704</v>
      </c>
      <c r="B4200" s="6">
        <v>47031</v>
      </c>
      <c r="C4200" s="6">
        <v>4242764</v>
      </c>
      <c r="D4200" s="6">
        <v>2.7358948090321867E-3</v>
      </c>
      <c r="E4200" s="6">
        <v>1.6158033814601607E-2</v>
      </c>
    </row>
    <row r="4201" spans="1:5" x14ac:dyDescent="0.3">
      <c r="A4201" s="7" t="s">
        <v>2300</v>
      </c>
      <c r="B4201" s="6">
        <v>47031</v>
      </c>
      <c r="C4201" s="6">
        <v>4242764</v>
      </c>
      <c r="D4201" s="6">
        <v>2.7201913311742216E-3</v>
      </c>
      <c r="E4201" s="6">
        <v>1.6065289998063715E-2</v>
      </c>
    </row>
    <row r="4202" spans="1:5" x14ac:dyDescent="0.3">
      <c r="A4202" s="7" t="s">
        <v>1365</v>
      </c>
      <c r="B4202" s="6">
        <v>47031</v>
      </c>
      <c r="C4202" s="6">
        <v>4242764</v>
      </c>
      <c r="D4202" s="6">
        <v>5.2868375455150034E-4</v>
      </c>
      <c r="E4202" s="6">
        <v>3.1223751567756933E-3</v>
      </c>
    </row>
    <row r="4203" spans="1:5" x14ac:dyDescent="0.3">
      <c r="A4203" s="7" t="s">
        <v>1701</v>
      </c>
      <c r="B4203" s="6">
        <v>47031</v>
      </c>
      <c r="C4203" s="6">
        <v>4242764</v>
      </c>
      <c r="D4203" s="6">
        <v>5.7788798517312522E-3</v>
      </c>
      <c r="E4203" s="6">
        <v>3.4129724485944209E-2</v>
      </c>
    </row>
    <row r="4204" spans="1:5" x14ac:dyDescent="0.3">
      <c r="A4204" s="7" t="s">
        <v>1366</v>
      </c>
      <c r="B4204" s="6">
        <v>47031</v>
      </c>
      <c r="C4204" s="6">
        <v>4242764</v>
      </c>
      <c r="D4204" s="6">
        <v>5.0600095320110599E-4</v>
      </c>
      <c r="E4204" s="6">
        <v>2.9884118662209607E-3</v>
      </c>
    </row>
    <row r="4205" spans="1:5" x14ac:dyDescent="0.3">
      <c r="A4205" s="7" t="s">
        <v>1494</v>
      </c>
      <c r="B4205" s="6">
        <v>47031</v>
      </c>
      <c r="C4205" s="6">
        <v>4242764</v>
      </c>
      <c r="D4205" s="6">
        <v>5.7666660356195014E-3</v>
      </c>
      <c r="E4205" s="6">
        <v>3.4057590406414741E-2</v>
      </c>
    </row>
    <row r="4206" spans="1:5" x14ac:dyDescent="0.3">
      <c r="A4206" s="7" t="s">
        <v>2705</v>
      </c>
      <c r="B4206" s="6">
        <v>47031</v>
      </c>
      <c r="C4206" s="6">
        <v>4242764</v>
      </c>
      <c r="D4206" s="6">
        <v>7.3143310200656422E-3</v>
      </c>
      <c r="E4206" s="6">
        <v>4.3198008769649195E-2</v>
      </c>
    </row>
    <row r="4207" spans="1:5" x14ac:dyDescent="0.3">
      <c r="A4207" s="7" t="s">
        <v>2119</v>
      </c>
      <c r="B4207" s="6">
        <v>47031</v>
      </c>
      <c r="C4207" s="6">
        <v>4242764</v>
      </c>
      <c r="D4207" s="6">
        <v>2.0042872239383121E-2</v>
      </c>
      <c r="E4207" s="6">
        <v>0.11837202450786267</v>
      </c>
    </row>
    <row r="4208" spans="1:5" x14ac:dyDescent="0.3">
      <c r="A4208" s="7" t="s">
        <v>1596</v>
      </c>
      <c r="B4208" s="6">
        <v>47031</v>
      </c>
      <c r="C4208" s="6">
        <v>4242764</v>
      </c>
      <c r="D4208" s="6">
        <v>1.8163689389046596E-3</v>
      </c>
      <c r="E4208" s="6">
        <v>1.0727368112882827E-2</v>
      </c>
    </row>
    <row r="4209" spans="1:5" x14ac:dyDescent="0.3">
      <c r="A4209" s="7" t="s">
        <v>2761</v>
      </c>
      <c r="B4209" s="6">
        <v>47031</v>
      </c>
      <c r="C4209" s="6">
        <v>4242764</v>
      </c>
      <c r="D4209" s="6">
        <v>4.0258482735203854E-2</v>
      </c>
      <c r="E4209" s="6">
        <v>0.23776423099764213</v>
      </c>
    </row>
    <row r="4210" spans="1:5" x14ac:dyDescent="0.3">
      <c r="A4210" s="7" t="s">
        <v>2301</v>
      </c>
      <c r="B4210" s="6">
        <v>47031</v>
      </c>
      <c r="C4210" s="6">
        <v>4242764</v>
      </c>
      <c r="D4210" s="6">
        <v>1.2060270994917395E-2</v>
      </c>
      <c r="E4210" s="6">
        <v>7.1227251101100966E-2</v>
      </c>
    </row>
    <row r="4211" spans="1:5" x14ac:dyDescent="0.3">
      <c r="A4211" s="7" t="s">
        <v>1702</v>
      </c>
      <c r="B4211" s="6">
        <v>47031</v>
      </c>
      <c r="C4211" s="6">
        <v>4242764</v>
      </c>
      <c r="D4211" s="6">
        <v>2.1077556947135725E-2</v>
      </c>
      <c r="E4211" s="6">
        <v>0.12448281153085931</v>
      </c>
    </row>
    <row r="4212" spans="1:5" x14ac:dyDescent="0.3">
      <c r="A4212" s="7" t="s">
        <v>2008</v>
      </c>
      <c r="B4212" s="6">
        <v>47031</v>
      </c>
      <c r="C4212" s="6">
        <v>4242764</v>
      </c>
      <c r="D4212" s="6">
        <v>4.0829042430709931E-3</v>
      </c>
      <c r="E4212" s="6">
        <v>2.4113392299851887E-2</v>
      </c>
    </row>
    <row r="4213" spans="1:5" x14ac:dyDescent="0.3">
      <c r="A4213" s="7" t="s">
        <v>2548</v>
      </c>
      <c r="B4213" s="6">
        <v>47031</v>
      </c>
      <c r="C4213" s="6">
        <v>4242764</v>
      </c>
      <c r="D4213" s="6">
        <v>7.0456270656071235E-3</v>
      </c>
      <c r="E4213" s="6">
        <v>4.1611059020000826E-2</v>
      </c>
    </row>
    <row r="4214" spans="1:5" x14ac:dyDescent="0.3">
      <c r="A4214" s="7" t="s">
        <v>1703</v>
      </c>
      <c r="B4214" s="6">
        <v>47031</v>
      </c>
      <c r="C4214" s="6">
        <v>4242764</v>
      </c>
      <c r="D4214" s="6">
        <v>2.9267793065501212E-2</v>
      </c>
      <c r="E4214" s="6">
        <v>0.17285386428962204</v>
      </c>
    </row>
    <row r="4215" spans="1:5" x14ac:dyDescent="0.3">
      <c r="A4215" s="7" t="s">
        <v>2706</v>
      </c>
      <c r="B4215" s="6">
        <v>47031</v>
      </c>
      <c r="C4215" s="6">
        <v>4242764</v>
      </c>
      <c r="D4215" s="6">
        <v>8.1309118686798403E-4</v>
      </c>
      <c r="E4215" s="6">
        <v>4.8020687229619573E-3</v>
      </c>
    </row>
    <row r="4216" spans="1:5" x14ac:dyDescent="0.3">
      <c r="A4216" s="7" t="s">
        <v>1597</v>
      </c>
      <c r="B4216" s="6">
        <v>47031</v>
      </c>
      <c r="C4216" s="6">
        <v>4242764</v>
      </c>
      <c r="D4216" s="6">
        <v>1.7465757039803692E-3</v>
      </c>
      <c r="E4216" s="6">
        <v>1.0315173372714419E-2</v>
      </c>
    </row>
    <row r="4217" spans="1:5" x14ac:dyDescent="0.3">
      <c r="A4217" s="7" t="s">
        <v>1704</v>
      </c>
      <c r="B4217" s="6">
        <v>47031</v>
      </c>
      <c r="C4217" s="6">
        <v>4242764</v>
      </c>
      <c r="D4217" s="6">
        <v>3.1761156383171493E-2</v>
      </c>
      <c r="E4217" s="6">
        <v>0.18757952138213843</v>
      </c>
    </row>
    <row r="4218" spans="1:5" x14ac:dyDescent="0.3">
      <c r="A4218" s="7" t="s">
        <v>1495</v>
      </c>
      <c r="B4218" s="6">
        <v>47031</v>
      </c>
      <c r="C4218" s="6">
        <v>4242764</v>
      </c>
      <c r="D4218" s="6">
        <v>5.5520518382273076E-3</v>
      </c>
      <c r="E4218" s="6">
        <v>3.2790091580396884E-2</v>
      </c>
    </row>
    <row r="4219" spans="1:5" x14ac:dyDescent="0.3">
      <c r="A4219" s="7" t="s">
        <v>2302</v>
      </c>
      <c r="B4219" s="6">
        <v>47031</v>
      </c>
      <c r="C4219" s="6">
        <v>4242764</v>
      </c>
      <c r="D4219" s="6">
        <v>6.5954607003454501E-4</v>
      </c>
      <c r="E4219" s="6">
        <v>3.8952402945914588E-3</v>
      </c>
    </row>
    <row r="4220" spans="1:5" x14ac:dyDescent="0.3">
      <c r="A4220" s="7" t="s">
        <v>2631</v>
      </c>
      <c r="B4220" s="6">
        <v>47031</v>
      </c>
      <c r="C4220" s="6">
        <v>4242764</v>
      </c>
      <c r="D4220" s="6">
        <v>2.5444868622523202E-2</v>
      </c>
      <c r="E4220" s="6">
        <v>0.15027589739689748</v>
      </c>
    </row>
    <row r="4221" spans="1:5" x14ac:dyDescent="0.3">
      <c r="A4221" s="7" t="s">
        <v>1367</v>
      </c>
      <c r="B4221" s="6">
        <v>47031</v>
      </c>
      <c r="C4221" s="6">
        <v>4242764</v>
      </c>
      <c r="D4221" s="6">
        <v>3.1878060051669672E-3</v>
      </c>
      <c r="E4221" s="6">
        <v>1.8826994757192052E-2</v>
      </c>
    </row>
    <row r="4222" spans="1:5" x14ac:dyDescent="0.3">
      <c r="A4222" s="7" t="s">
        <v>2707</v>
      </c>
      <c r="B4222" s="6">
        <v>47031</v>
      </c>
      <c r="C4222" s="6">
        <v>4242764</v>
      </c>
      <c r="D4222" s="6">
        <v>3.0918403071460679E-3</v>
      </c>
      <c r="E4222" s="6">
        <v>1.826022698946049E-2</v>
      </c>
    </row>
    <row r="4223" spans="1:5" x14ac:dyDescent="0.3">
      <c r="A4223" s="7" t="s">
        <v>1496</v>
      </c>
      <c r="B4223" s="6">
        <v>47031</v>
      </c>
      <c r="C4223" s="6">
        <v>4242764</v>
      </c>
      <c r="D4223" s="6">
        <v>7.2497722777606736E-3</v>
      </c>
      <c r="E4223" s="6">
        <v>4.2816728634993417E-2</v>
      </c>
    </row>
    <row r="4224" spans="1:5" x14ac:dyDescent="0.3">
      <c r="A4224" s="7" t="s">
        <v>1598</v>
      </c>
      <c r="B4224" s="6">
        <v>47031</v>
      </c>
      <c r="C4224" s="6">
        <v>4242764</v>
      </c>
      <c r="D4224" s="6">
        <v>3.0482195353183864E-3</v>
      </c>
      <c r="E4224" s="6">
        <v>1.8002605276855235E-2</v>
      </c>
    </row>
    <row r="4225" spans="1:5" x14ac:dyDescent="0.3">
      <c r="A4225" s="7" t="s">
        <v>1368</v>
      </c>
      <c r="B4225" s="6">
        <v>47031</v>
      </c>
      <c r="C4225" s="6">
        <v>4242764</v>
      </c>
      <c r="D4225" s="6">
        <v>2.5928186774373915E-3</v>
      </c>
      <c r="E4225" s="6">
        <v>1.5313034597256369E-2</v>
      </c>
    </row>
    <row r="4226" spans="1:5" x14ac:dyDescent="0.3">
      <c r="A4226" s="7" t="s">
        <v>1705</v>
      </c>
      <c r="B4226" s="6">
        <v>47031</v>
      </c>
      <c r="C4226" s="6">
        <v>4242764</v>
      </c>
      <c r="D4226" s="6">
        <v>6.8205438829762868E-3</v>
      </c>
      <c r="E4226" s="6">
        <v>4.0281730982957703E-2</v>
      </c>
    </row>
    <row r="4227" spans="1:5" x14ac:dyDescent="0.3">
      <c r="A4227" s="7" t="s">
        <v>2762</v>
      </c>
      <c r="B4227" s="6">
        <v>47031</v>
      </c>
      <c r="C4227" s="6">
        <v>4242764</v>
      </c>
      <c r="D4227" s="6">
        <v>7.1642755649784177E-3</v>
      </c>
      <c r="E4227" s="6">
        <v>4.2311790078287115E-2</v>
      </c>
    </row>
    <row r="4228" spans="1:5" x14ac:dyDescent="0.3">
      <c r="A4228" s="7" t="s">
        <v>2303</v>
      </c>
      <c r="B4228" s="6">
        <v>47031</v>
      </c>
      <c r="C4228" s="6">
        <v>4242764</v>
      </c>
      <c r="D4228" s="6">
        <v>1.9332726074028463E-3</v>
      </c>
      <c r="E4228" s="6">
        <v>1.1417794302664911E-2</v>
      </c>
    </row>
    <row r="4229" spans="1:5" x14ac:dyDescent="0.3">
      <c r="A4229" s="7" t="s">
        <v>2304</v>
      </c>
      <c r="B4229" s="6">
        <v>47031</v>
      </c>
      <c r="C4229" s="6">
        <v>4242764</v>
      </c>
      <c r="D4229" s="6">
        <v>8.7590509829984543E-4</v>
      </c>
      <c r="E4229" s="6">
        <v>5.1730439891135242E-3</v>
      </c>
    </row>
    <row r="4230" spans="1:5" x14ac:dyDescent="0.3">
      <c r="A4230" s="7" t="s">
        <v>2305</v>
      </c>
      <c r="B4230" s="6">
        <v>47031</v>
      </c>
      <c r="C4230" s="6">
        <v>4242764</v>
      </c>
      <c r="D4230" s="6">
        <v>2.6067773244222493E-3</v>
      </c>
      <c r="E4230" s="6">
        <v>1.5395473545290052E-2</v>
      </c>
    </row>
    <row r="4231" spans="1:5" x14ac:dyDescent="0.3">
      <c r="A4231" s="7" t="s">
        <v>1897</v>
      </c>
      <c r="B4231" s="6">
        <v>47031</v>
      </c>
      <c r="C4231" s="6">
        <v>4242764</v>
      </c>
      <c r="D4231" s="6">
        <v>3.3675235850970158E-4</v>
      </c>
      <c r="E4231" s="6">
        <v>1.9888396213125705E-3</v>
      </c>
    </row>
    <row r="4232" spans="1:5" x14ac:dyDescent="0.3">
      <c r="A4232" s="7" t="s">
        <v>1706</v>
      </c>
      <c r="B4232" s="6">
        <v>47031</v>
      </c>
      <c r="C4232" s="6">
        <v>4242764</v>
      </c>
      <c r="D4232" s="6">
        <v>2.1672945585966117</v>
      </c>
      <c r="E4232" s="6">
        <v>12.799914181055097</v>
      </c>
    </row>
    <row r="4233" spans="1:5" x14ac:dyDescent="0.3">
      <c r="A4233" s="7" t="s">
        <v>2120</v>
      </c>
      <c r="B4233" s="6">
        <v>47031</v>
      </c>
      <c r="C4233" s="6">
        <v>4242764</v>
      </c>
      <c r="D4233" s="6">
        <v>3.1389507407199647E-3</v>
      </c>
      <c r="E4233" s="6">
        <v>1.8538458439074167E-2</v>
      </c>
    </row>
    <row r="4234" spans="1:5" x14ac:dyDescent="0.3">
      <c r="A4234" s="7" t="s">
        <v>2306</v>
      </c>
      <c r="B4234" s="6">
        <v>47031</v>
      </c>
      <c r="C4234" s="6">
        <v>4242764</v>
      </c>
      <c r="D4234" s="6">
        <v>6.6163986708227367E-3</v>
      </c>
      <c r="E4234" s="6">
        <v>3.9076061367965112E-2</v>
      </c>
    </row>
    <row r="4235" spans="1:5" x14ac:dyDescent="0.3">
      <c r="A4235" s="7" t="s">
        <v>1898</v>
      </c>
      <c r="B4235" s="6">
        <v>47031</v>
      </c>
      <c r="C4235" s="6">
        <v>4242764</v>
      </c>
      <c r="D4235" s="6">
        <v>5.107119965584956E-3</v>
      </c>
      <c r="E4235" s="6">
        <v>3.0162350111823277E-2</v>
      </c>
    </row>
    <row r="4236" spans="1:5" x14ac:dyDescent="0.3">
      <c r="A4236" s="7" t="s">
        <v>2763</v>
      </c>
      <c r="B4236" s="6">
        <v>47031</v>
      </c>
      <c r="C4236" s="6">
        <v>4242764</v>
      </c>
      <c r="D4236" s="6">
        <v>9.0643963857922269E-3</v>
      </c>
      <c r="E4236" s="6">
        <v>5.3533791879372038E-2</v>
      </c>
    </row>
    <row r="4237" spans="1:5" x14ac:dyDescent="0.3">
      <c r="A4237" s="7" t="s">
        <v>2632</v>
      </c>
      <c r="B4237" s="6">
        <v>47031</v>
      </c>
      <c r="C4237" s="6">
        <v>4242764</v>
      </c>
      <c r="D4237" s="6">
        <v>1.4968904060387202E-2</v>
      </c>
      <c r="E4237" s="6">
        <v>8.8405466897619384E-2</v>
      </c>
    </row>
    <row r="4238" spans="1:5" x14ac:dyDescent="0.3">
      <c r="A4238" s="7" t="s">
        <v>2633</v>
      </c>
      <c r="B4238" s="6">
        <v>47031</v>
      </c>
      <c r="C4238" s="6">
        <v>4242764</v>
      </c>
      <c r="D4238" s="6">
        <v>8.7764992917295287E-4</v>
      </c>
      <c r="E4238" s="6">
        <v>5.1833488576177346E-3</v>
      </c>
    </row>
    <row r="4239" spans="1:5" x14ac:dyDescent="0.3">
      <c r="A4239" s="7" t="s">
        <v>2549</v>
      </c>
      <c r="B4239" s="6">
        <v>47031</v>
      </c>
      <c r="C4239" s="6">
        <v>4242764</v>
      </c>
      <c r="D4239" s="6">
        <v>1.0334633261414313E-2</v>
      </c>
      <c r="E4239" s="6">
        <v>6.1035736150437066E-2</v>
      </c>
    </row>
    <row r="4240" spans="1:5" x14ac:dyDescent="0.3">
      <c r="A4240" s="7" t="s">
        <v>1899</v>
      </c>
      <c r="B4240" s="6">
        <v>47031</v>
      </c>
      <c r="C4240" s="6">
        <v>4242764</v>
      </c>
      <c r="D4240" s="6">
        <v>3.7164897597184677E-4</v>
      </c>
      <c r="E4240" s="6">
        <v>2.1949369913967743E-3</v>
      </c>
    </row>
    <row r="4241" spans="1:5" x14ac:dyDescent="0.3">
      <c r="A4241" s="7" t="s">
        <v>2634</v>
      </c>
      <c r="B4241" s="6">
        <v>47031</v>
      </c>
      <c r="C4241" s="6">
        <v>4242764</v>
      </c>
      <c r="D4241" s="6">
        <v>6.2587083418357481E-3</v>
      </c>
      <c r="E4241" s="6">
        <v>3.6963563324602017E-2</v>
      </c>
    </row>
    <row r="4242" spans="1:5" x14ac:dyDescent="0.3">
      <c r="A4242" s="7" t="s">
        <v>1497</v>
      </c>
      <c r="B4242" s="6">
        <v>47031</v>
      </c>
      <c r="C4242" s="6">
        <v>4242764</v>
      </c>
      <c r="D4242" s="6">
        <v>2.8615226318959098E-3</v>
      </c>
      <c r="E4242" s="6">
        <v>1.6899984346904744E-2</v>
      </c>
    </row>
    <row r="4243" spans="1:5" x14ac:dyDescent="0.3">
      <c r="A4243" s="7" t="s">
        <v>1900</v>
      </c>
      <c r="B4243" s="6">
        <v>47031</v>
      </c>
      <c r="C4243" s="6">
        <v>4242764</v>
      </c>
      <c r="D4243" s="6">
        <v>2.0763487389976417E-3</v>
      </c>
      <c r="E4243" s="6">
        <v>1.2262793520010149E-2</v>
      </c>
    </row>
    <row r="4244" spans="1:5" x14ac:dyDescent="0.3">
      <c r="A4244" s="7" t="s">
        <v>1498</v>
      </c>
      <c r="B4244" s="6">
        <v>47031</v>
      </c>
      <c r="C4244" s="6">
        <v>4242764</v>
      </c>
      <c r="D4244" s="6">
        <v>3.8909728470291945E-3</v>
      </c>
      <c r="E4244" s="6">
        <v>2.2979856764388764E-2</v>
      </c>
    </row>
    <row r="4245" spans="1:5" x14ac:dyDescent="0.3">
      <c r="A4245" s="7" t="s">
        <v>2121</v>
      </c>
      <c r="B4245" s="6">
        <v>47031</v>
      </c>
      <c r="C4245" s="6">
        <v>4242764</v>
      </c>
      <c r="D4245" s="6">
        <v>4.2504080068892901E-3</v>
      </c>
      <c r="E4245" s="6">
        <v>2.5102659676256071E-2</v>
      </c>
    </row>
    <row r="4246" spans="1:5" x14ac:dyDescent="0.3">
      <c r="A4246" s="7" t="s">
        <v>2122</v>
      </c>
      <c r="B4246" s="6">
        <v>47031</v>
      </c>
      <c r="C4246" s="6">
        <v>4242764</v>
      </c>
      <c r="D4246" s="6">
        <v>9.8408461243249586E-4</v>
      </c>
      <c r="E4246" s="6">
        <v>5.8119458363745579E-3</v>
      </c>
    </row>
    <row r="4247" spans="1:5" x14ac:dyDescent="0.3">
      <c r="A4247" s="7" t="s">
        <v>1599</v>
      </c>
      <c r="B4247" s="6">
        <v>47031</v>
      </c>
      <c r="C4247" s="6">
        <v>4242764</v>
      </c>
      <c r="D4247" s="6">
        <v>5.2885823763881108E-3</v>
      </c>
      <c r="E4247" s="6">
        <v>3.1234056436261141E-2</v>
      </c>
    </row>
    <row r="4248" spans="1:5" x14ac:dyDescent="0.3">
      <c r="A4248" s="7" t="s">
        <v>2307</v>
      </c>
      <c r="B4248" s="6">
        <v>47031</v>
      </c>
      <c r="C4248" s="6">
        <v>4242764</v>
      </c>
      <c r="D4248" s="6">
        <v>1.6122237267511101E-3</v>
      </c>
      <c r="E4248" s="6">
        <v>9.5216984978902328E-3</v>
      </c>
    </row>
    <row r="4249" spans="1:5" x14ac:dyDescent="0.3">
      <c r="A4249" s="7" t="s">
        <v>2708</v>
      </c>
      <c r="B4249" s="6">
        <v>47031</v>
      </c>
      <c r="C4249" s="6">
        <v>4242764</v>
      </c>
      <c r="D4249" s="6">
        <v>3.8927176779023015E-3</v>
      </c>
      <c r="E4249" s="6">
        <v>2.2990161632892976E-2</v>
      </c>
    </row>
    <row r="4250" spans="1:5" x14ac:dyDescent="0.3">
      <c r="A4250" s="7" t="s">
        <v>1499</v>
      </c>
      <c r="B4250" s="6">
        <v>47031</v>
      </c>
      <c r="C4250" s="6">
        <v>4242764</v>
      </c>
      <c r="D4250" s="6">
        <v>8.3315674190871762E-3</v>
      </c>
      <c r="E4250" s="6">
        <v>4.9205747107603753E-2</v>
      </c>
    </row>
    <row r="4251" spans="1:5" x14ac:dyDescent="0.3">
      <c r="A4251" s="7" t="s">
        <v>2461</v>
      </c>
      <c r="B4251" s="6">
        <v>47031</v>
      </c>
      <c r="C4251" s="6">
        <v>4242764</v>
      </c>
      <c r="D4251" s="6">
        <v>4.1108215370407085E-3</v>
      </c>
      <c r="E4251" s="6">
        <v>2.4278270195919251E-2</v>
      </c>
    </row>
    <row r="4252" spans="1:5" x14ac:dyDescent="0.3">
      <c r="A4252" s="7" t="s">
        <v>2123</v>
      </c>
      <c r="B4252" s="6">
        <v>47031</v>
      </c>
      <c r="C4252" s="6">
        <v>4242764</v>
      </c>
      <c r="D4252" s="6">
        <v>3.1476748950855001E-3</v>
      </c>
      <c r="E4252" s="6">
        <v>1.8589982781595217E-2</v>
      </c>
    </row>
    <row r="4253" spans="1:5" x14ac:dyDescent="0.3">
      <c r="A4253" s="7" t="s">
        <v>2635</v>
      </c>
      <c r="B4253" s="6">
        <v>47031</v>
      </c>
      <c r="C4253" s="6">
        <v>4242764</v>
      </c>
      <c r="D4253" s="6">
        <v>3.4390616508944137E-3</v>
      </c>
      <c r="E4253" s="6">
        <v>2.0310895821798319E-2</v>
      </c>
    </row>
    <row r="4254" spans="1:5" x14ac:dyDescent="0.3">
      <c r="A4254" s="7" t="s">
        <v>2308</v>
      </c>
      <c r="B4254" s="6">
        <v>47031</v>
      </c>
      <c r="C4254" s="6">
        <v>4242764</v>
      </c>
      <c r="D4254" s="6">
        <v>2.9470193446781657E-3</v>
      </c>
      <c r="E4254" s="6">
        <v>1.7404922903611043E-2</v>
      </c>
    </row>
    <row r="4255" spans="1:5" x14ac:dyDescent="0.3">
      <c r="A4255" s="7" t="s">
        <v>2309</v>
      </c>
      <c r="B4255" s="6">
        <v>47031</v>
      </c>
      <c r="C4255" s="6">
        <v>4242764</v>
      </c>
      <c r="D4255" s="6">
        <v>9.78850119813174E-4</v>
      </c>
      <c r="E4255" s="6">
        <v>5.7810312308619266E-3</v>
      </c>
    </row>
    <row r="4256" spans="1:5" x14ac:dyDescent="0.3">
      <c r="A4256" s="7" t="s">
        <v>1369</v>
      </c>
      <c r="B4256" s="6">
        <v>47031</v>
      </c>
      <c r="C4256" s="6">
        <v>4242764</v>
      </c>
      <c r="D4256" s="6">
        <v>2.4671908545736685E-3</v>
      </c>
      <c r="E4256" s="6">
        <v>1.4571084064953234E-2</v>
      </c>
    </row>
    <row r="4257" spans="1:5" x14ac:dyDescent="0.3">
      <c r="A4257" s="7" t="s">
        <v>1901</v>
      </c>
      <c r="B4257" s="6">
        <v>47031</v>
      </c>
      <c r="C4257" s="6">
        <v>4242764</v>
      </c>
      <c r="D4257" s="6">
        <v>5.5363483603693428E-3</v>
      </c>
      <c r="E4257" s="6">
        <v>3.2697347763858992E-2</v>
      </c>
    </row>
    <row r="4258" spans="1:5" x14ac:dyDescent="0.3">
      <c r="A4258" s="7" t="s">
        <v>1500</v>
      </c>
      <c r="B4258" s="6">
        <v>47031</v>
      </c>
      <c r="C4258" s="6">
        <v>4242764</v>
      </c>
      <c r="D4258" s="6">
        <v>4.5540085788099536E-4</v>
      </c>
      <c r="E4258" s="6">
        <v>2.6895706795988647E-3</v>
      </c>
    </row>
    <row r="4259" spans="1:5" x14ac:dyDescent="0.3">
      <c r="A4259" s="7" t="s">
        <v>2310</v>
      </c>
      <c r="B4259" s="6">
        <v>47031</v>
      </c>
      <c r="C4259" s="6">
        <v>4242764</v>
      </c>
      <c r="D4259" s="6">
        <v>6.6827022440008141E-4</v>
      </c>
      <c r="E4259" s="6">
        <v>3.9467646371125105E-3</v>
      </c>
    </row>
    <row r="4260" spans="1:5" x14ac:dyDescent="0.3">
      <c r="A4260" s="7" t="s">
        <v>2311</v>
      </c>
      <c r="B4260" s="6">
        <v>47031</v>
      </c>
      <c r="C4260" s="6">
        <v>4242764</v>
      </c>
      <c r="D4260" s="6">
        <v>5.3566307804392942E-4</v>
      </c>
      <c r="E4260" s="6">
        <v>3.1635946307925341E-3</v>
      </c>
    </row>
    <row r="4261" spans="1:5" x14ac:dyDescent="0.3">
      <c r="A4261" s="7" t="s">
        <v>2636</v>
      </c>
      <c r="B4261" s="6">
        <v>47031</v>
      </c>
      <c r="C4261" s="6">
        <v>4242764</v>
      </c>
      <c r="D4261" s="6">
        <v>4.3271805653060103E-3</v>
      </c>
      <c r="E4261" s="6">
        <v>2.555607389044132E-2</v>
      </c>
    </row>
    <row r="4262" spans="1:5" x14ac:dyDescent="0.3">
      <c r="A4262" s="7" t="s">
        <v>2124</v>
      </c>
      <c r="B4262" s="6">
        <v>47031</v>
      </c>
      <c r="C4262" s="6">
        <v>4242764</v>
      </c>
      <c r="D4262" s="6">
        <v>7.6790006725450605E-3</v>
      </c>
      <c r="E4262" s="6">
        <v>4.5351726287029132E-2</v>
      </c>
    </row>
    <row r="4263" spans="1:5" x14ac:dyDescent="0.3">
      <c r="A4263" s="7" t="s">
        <v>2312</v>
      </c>
      <c r="B4263" s="6">
        <v>47031</v>
      </c>
      <c r="C4263" s="6">
        <v>4242764</v>
      </c>
      <c r="D4263" s="6">
        <v>1.2405747507792633E-3</v>
      </c>
      <c r="E4263" s="6">
        <v>7.3267615064934585E-3</v>
      </c>
    </row>
    <row r="4264" spans="1:5" x14ac:dyDescent="0.3">
      <c r="A4264" s="7" t="s">
        <v>2637</v>
      </c>
      <c r="B4264" s="6">
        <v>47031</v>
      </c>
      <c r="C4264" s="6">
        <v>4242764</v>
      </c>
      <c r="D4264" s="6">
        <v>7.3579517918933241E-3</v>
      </c>
      <c r="E4264" s="6">
        <v>4.3455630482254447E-2</v>
      </c>
    </row>
    <row r="4265" spans="1:5" x14ac:dyDescent="0.3">
      <c r="A4265" s="7" t="s">
        <v>2125</v>
      </c>
      <c r="B4265" s="6">
        <v>47031</v>
      </c>
      <c r="C4265" s="6">
        <v>4242764</v>
      </c>
      <c r="D4265" s="6">
        <v>4.1411815942327755E-2</v>
      </c>
      <c r="E4265" s="6">
        <v>0.2445757490789251</v>
      </c>
    </row>
    <row r="4266" spans="1:5" x14ac:dyDescent="0.3">
      <c r="A4266" s="7" t="s">
        <v>2126</v>
      </c>
      <c r="B4266" s="6">
        <v>47031</v>
      </c>
      <c r="C4266" s="6">
        <v>4242764</v>
      </c>
      <c r="D4266" s="6">
        <v>8.8009269239530293E-3</v>
      </c>
      <c r="E4266" s="6">
        <v>5.1977756735236288E-2</v>
      </c>
    </row>
    <row r="4267" spans="1:5" x14ac:dyDescent="0.3">
      <c r="A4267" s="7" t="s">
        <v>2462</v>
      </c>
      <c r="B4267" s="6">
        <v>47031</v>
      </c>
      <c r="C4267" s="6">
        <v>4242764</v>
      </c>
      <c r="D4267" s="6">
        <v>4.5470292553175242E-3</v>
      </c>
      <c r="E4267" s="6">
        <v>2.6854487321971807E-2</v>
      </c>
    </row>
    <row r="4268" spans="1:5" x14ac:dyDescent="0.3">
      <c r="A4268" s="7" t="s">
        <v>1501</v>
      </c>
      <c r="B4268" s="6">
        <v>47031</v>
      </c>
      <c r="C4268" s="6">
        <v>4242764</v>
      </c>
      <c r="D4268" s="6">
        <v>4.5697120566679196E-3</v>
      </c>
      <c r="E4268" s="6">
        <v>2.6988450612526537E-2</v>
      </c>
    </row>
    <row r="4269" spans="1:5" x14ac:dyDescent="0.3">
      <c r="A4269" s="7" t="s">
        <v>2313</v>
      </c>
      <c r="B4269" s="6">
        <v>47031</v>
      </c>
      <c r="C4269" s="6">
        <v>4242764</v>
      </c>
      <c r="D4269" s="6">
        <v>3.0045987634907054E-3</v>
      </c>
      <c r="E4269" s="6">
        <v>1.7744983564249979E-2</v>
      </c>
    </row>
    <row r="4270" spans="1:5" x14ac:dyDescent="0.3">
      <c r="A4270" s="7" t="s">
        <v>1370</v>
      </c>
      <c r="B4270" s="6">
        <v>47031</v>
      </c>
      <c r="C4270" s="6">
        <v>4242764</v>
      </c>
      <c r="D4270" s="6">
        <v>3.3919512173205173E-3</v>
      </c>
      <c r="E4270" s="6">
        <v>2.0032664372184646E-2</v>
      </c>
    </row>
    <row r="4271" spans="1:5" x14ac:dyDescent="0.3">
      <c r="A4271" s="7" t="s">
        <v>2764</v>
      </c>
      <c r="B4271" s="6">
        <v>47031</v>
      </c>
      <c r="C4271" s="6">
        <v>4242764</v>
      </c>
      <c r="D4271" s="6">
        <v>0.20912844912714398</v>
      </c>
      <c r="E4271" s="6">
        <v>1.2351003194406189</v>
      </c>
    </row>
    <row r="4272" spans="1:5" x14ac:dyDescent="0.3">
      <c r="A4272" s="7" t="s">
        <v>2550</v>
      </c>
      <c r="B4272" s="6">
        <v>47031</v>
      </c>
      <c r="C4272" s="6">
        <v>4242764</v>
      </c>
      <c r="D4272" s="6">
        <v>8.4397469332198258E-3</v>
      </c>
      <c r="E4272" s="6">
        <v>4.9844648954864776E-2</v>
      </c>
    </row>
    <row r="4273" spans="1:5" x14ac:dyDescent="0.3">
      <c r="A4273" s="7" t="s">
        <v>1371</v>
      </c>
      <c r="B4273" s="6">
        <v>47031</v>
      </c>
      <c r="C4273" s="6">
        <v>4242764</v>
      </c>
      <c r="D4273" s="6">
        <v>7.5080072469805486E-3</v>
      </c>
      <c r="E4273" s="6">
        <v>4.4341849173616527E-2</v>
      </c>
    </row>
    <row r="4274" spans="1:5" x14ac:dyDescent="0.3">
      <c r="A4274" s="7" t="s">
        <v>1600</v>
      </c>
      <c r="B4274" s="6">
        <v>47031</v>
      </c>
      <c r="C4274" s="6">
        <v>4242764</v>
      </c>
      <c r="D4274" s="6">
        <v>2.0564576670442189E-2</v>
      </c>
      <c r="E4274" s="6">
        <v>0.12145318019062153</v>
      </c>
    </row>
    <row r="4275" spans="1:5" x14ac:dyDescent="0.3">
      <c r="A4275" s="7" t="s">
        <v>1902</v>
      </c>
      <c r="B4275" s="6">
        <v>47031</v>
      </c>
      <c r="C4275" s="6">
        <v>4242764</v>
      </c>
      <c r="D4275" s="6">
        <v>4.5034084834898432E-3</v>
      </c>
      <c r="E4275" s="6">
        <v>2.6596865609366551E-2</v>
      </c>
    </row>
    <row r="4276" spans="1:5" x14ac:dyDescent="0.3">
      <c r="A4276" s="7" t="s">
        <v>1707</v>
      </c>
      <c r="B4276" s="6">
        <v>47031</v>
      </c>
      <c r="C4276" s="6">
        <v>4242764</v>
      </c>
      <c r="D4276" s="6">
        <v>2.064134922885891E-3</v>
      </c>
      <c r="E4276" s="6">
        <v>1.2190659440480677E-2</v>
      </c>
    </row>
    <row r="4277" spans="1:5" x14ac:dyDescent="0.3">
      <c r="A4277" s="7" t="s">
        <v>1372</v>
      </c>
      <c r="B4277" s="6">
        <v>47031</v>
      </c>
      <c r="C4277" s="6">
        <v>4242764</v>
      </c>
      <c r="D4277" s="6">
        <v>8.4345124406005056E-3</v>
      </c>
      <c r="E4277" s="6">
        <v>4.9813734349352143E-2</v>
      </c>
    </row>
    <row r="4278" spans="1:5" x14ac:dyDescent="0.3">
      <c r="A4278" s="7" t="s">
        <v>1903</v>
      </c>
      <c r="B4278" s="6">
        <v>47031</v>
      </c>
      <c r="C4278" s="6">
        <v>4242764</v>
      </c>
      <c r="D4278" s="6">
        <v>5.0425612232799866E-3</v>
      </c>
      <c r="E4278" s="6">
        <v>2.9781069977167503E-2</v>
      </c>
    </row>
    <row r="4279" spans="1:5" x14ac:dyDescent="0.3">
      <c r="A4279" s="7" t="s">
        <v>2314</v>
      </c>
      <c r="B4279" s="6">
        <v>47031</v>
      </c>
      <c r="C4279" s="6">
        <v>4242764</v>
      </c>
      <c r="D4279" s="6">
        <v>1.2580230595103359E-3</v>
      </c>
      <c r="E4279" s="6">
        <v>7.4298101915355602E-3</v>
      </c>
    </row>
    <row r="4280" spans="1:5" x14ac:dyDescent="0.3">
      <c r="A4280" s="7" t="s">
        <v>2315</v>
      </c>
      <c r="B4280" s="6">
        <v>47031</v>
      </c>
      <c r="C4280" s="6">
        <v>4242764</v>
      </c>
      <c r="D4280" s="6">
        <v>2.6444656712813659E-2</v>
      </c>
      <c r="E4280" s="6">
        <v>0.15618058704980992</v>
      </c>
    </row>
    <row r="4281" spans="1:5" x14ac:dyDescent="0.3">
      <c r="A4281" s="7" t="s">
        <v>2638</v>
      </c>
      <c r="B4281" s="6">
        <v>47031</v>
      </c>
      <c r="C4281" s="6">
        <v>4242764</v>
      </c>
      <c r="D4281" s="6">
        <v>5.932424968564691E-5</v>
      </c>
      <c r="E4281" s="6">
        <v>3.503655291431471E-4</v>
      </c>
    </row>
    <row r="4282" spans="1:5" x14ac:dyDescent="0.3">
      <c r="A4282" s="7" t="s">
        <v>2463</v>
      </c>
      <c r="B4282" s="6">
        <v>47031</v>
      </c>
      <c r="C4282" s="6">
        <v>4242764</v>
      </c>
      <c r="D4282" s="6">
        <v>1.4342509776941693E-3</v>
      </c>
      <c r="E4282" s="6">
        <v>8.4706019104607913E-3</v>
      </c>
    </row>
    <row r="4283" spans="1:5" x14ac:dyDescent="0.3">
      <c r="A4283" s="7" t="s">
        <v>2464</v>
      </c>
      <c r="B4283" s="6">
        <v>47031</v>
      </c>
      <c r="C4283" s="6">
        <v>4242764</v>
      </c>
      <c r="D4283" s="6">
        <v>1.7099342556451168E-3</v>
      </c>
      <c r="E4283" s="6">
        <v>1.0098771134126003E-2</v>
      </c>
    </row>
    <row r="4284" spans="1:5" x14ac:dyDescent="0.3">
      <c r="A4284" s="7" t="s">
        <v>1708</v>
      </c>
      <c r="B4284" s="6">
        <v>47031</v>
      </c>
      <c r="C4284" s="6">
        <v>4242764</v>
      </c>
      <c r="D4284" s="6">
        <v>1.3262459466488298E-2</v>
      </c>
      <c r="E4284" s="6">
        <v>7.8327305500501793E-2</v>
      </c>
    </row>
    <row r="4285" spans="1:5" x14ac:dyDescent="0.3">
      <c r="A4285" s="7" t="s">
        <v>2551</v>
      </c>
      <c r="B4285" s="6">
        <v>47031</v>
      </c>
      <c r="C4285" s="6">
        <v>4242764</v>
      </c>
      <c r="D4285" s="6">
        <v>4.3899944767378709E-3</v>
      </c>
      <c r="E4285" s="6">
        <v>2.5927049156592885E-2</v>
      </c>
    </row>
    <row r="4286" spans="1:5" x14ac:dyDescent="0.3">
      <c r="A4286" s="7" t="s">
        <v>1904</v>
      </c>
      <c r="B4286" s="6">
        <v>47031</v>
      </c>
      <c r="C4286" s="6">
        <v>4242764</v>
      </c>
      <c r="D4286" s="6">
        <v>7.9808564135926165E-3</v>
      </c>
      <c r="E4286" s="6">
        <v>4.7134468538257493E-2</v>
      </c>
    </row>
    <row r="4287" spans="1:5" x14ac:dyDescent="0.3">
      <c r="A4287" s="7" t="s">
        <v>1502</v>
      </c>
      <c r="B4287" s="6">
        <v>47031</v>
      </c>
      <c r="C4287" s="6">
        <v>4242764</v>
      </c>
      <c r="D4287" s="6">
        <v>1.4321571806464407E-2</v>
      </c>
      <c r="E4287" s="6">
        <v>8.4582360682557395E-2</v>
      </c>
    </row>
    <row r="4288" spans="1:5" x14ac:dyDescent="0.3">
      <c r="A4288" s="7" t="s">
        <v>1905</v>
      </c>
      <c r="B4288" s="6">
        <v>47031</v>
      </c>
      <c r="C4288" s="6">
        <v>4242764</v>
      </c>
      <c r="D4288" s="6">
        <v>1.3016438313380176E-2</v>
      </c>
      <c r="E4288" s="6">
        <v>7.6874319041408151E-2</v>
      </c>
    </row>
    <row r="4289" spans="1:5" x14ac:dyDescent="0.3">
      <c r="A4289" s="7" t="s">
        <v>2765</v>
      </c>
      <c r="B4289" s="6">
        <v>47031</v>
      </c>
      <c r="C4289" s="6">
        <v>4242764</v>
      </c>
      <c r="D4289" s="6">
        <v>4.0494034903073337E-2</v>
      </c>
      <c r="E4289" s="6">
        <v>0.2391553882457105</v>
      </c>
    </row>
    <row r="4290" spans="1:5" x14ac:dyDescent="0.3">
      <c r="A4290" s="7" t="s">
        <v>2709</v>
      </c>
      <c r="B4290" s="6">
        <v>47031</v>
      </c>
      <c r="C4290" s="6">
        <v>4242764</v>
      </c>
      <c r="D4290" s="6">
        <v>1.0003115395523933E-2</v>
      </c>
      <c r="E4290" s="6">
        <v>5.9077811134637129E-2</v>
      </c>
    </row>
    <row r="4291" spans="1:5" x14ac:dyDescent="0.3">
      <c r="A4291" s="7" t="s">
        <v>2127</v>
      </c>
      <c r="B4291" s="6">
        <v>47031</v>
      </c>
      <c r="C4291" s="6">
        <v>4242764</v>
      </c>
      <c r="D4291" s="6">
        <v>1.3784163897547369E-3</v>
      </c>
      <c r="E4291" s="6">
        <v>8.1408461183260644E-3</v>
      </c>
    </row>
    <row r="4292" spans="1:5" x14ac:dyDescent="0.3">
      <c r="A4292" s="7" t="s">
        <v>2128</v>
      </c>
      <c r="B4292" s="6">
        <v>47031</v>
      </c>
      <c r="C4292" s="6">
        <v>4242764</v>
      </c>
      <c r="D4292" s="6">
        <v>4.4440842338041965E-3</v>
      </c>
      <c r="E4292" s="6">
        <v>2.62465000802234E-2</v>
      </c>
    </row>
    <row r="4293" spans="1:5" x14ac:dyDescent="0.3">
      <c r="A4293" s="7" t="s">
        <v>1503</v>
      </c>
      <c r="B4293" s="6">
        <v>47031</v>
      </c>
      <c r="C4293" s="6">
        <v>4242764</v>
      </c>
      <c r="D4293" s="6">
        <v>1.7779826596963E-3</v>
      </c>
      <c r="E4293" s="6">
        <v>1.0500661005790203E-2</v>
      </c>
    </row>
    <row r="4294" spans="1:5" x14ac:dyDescent="0.3">
      <c r="A4294" s="7" t="s">
        <v>2129</v>
      </c>
      <c r="B4294" s="6">
        <v>47031</v>
      </c>
      <c r="C4294" s="6">
        <v>4242764</v>
      </c>
      <c r="D4294" s="6">
        <v>1.9118111876636271E-2</v>
      </c>
      <c r="E4294" s="6">
        <v>0.11291044420063126</v>
      </c>
    </row>
    <row r="4295" spans="1:5" x14ac:dyDescent="0.3">
      <c r="A4295" s="7" t="s">
        <v>1906</v>
      </c>
      <c r="B4295" s="6">
        <v>47031</v>
      </c>
      <c r="C4295" s="6">
        <v>4242764</v>
      </c>
      <c r="D4295" s="6">
        <v>2.0138837937404019E-2</v>
      </c>
      <c r="E4295" s="6">
        <v>0.11893879227559423</v>
      </c>
    </row>
    <row r="4296" spans="1:5" x14ac:dyDescent="0.3">
      <c r="A4296" s="7" t="s">
        <v>1709</v>
      </c>
      <c r="B4296" s="6">
        <v>47031</v>
      </c>
      <c r="C4296" s="6">
        <v>4242764</v>
      </c>
      <c r="D4296" s="6">
        <v>2.981741479053E-2</v>
      </c>
      <c r="E4296" s="6">
        <v>0.17609989786844826</v>
      </c>
    </row>
    <row r="4297" spans="1:5" x14ac:dyDescent="0.3">
      <c r="A4297" s="7" t="s">
        <v>1504</v>
      </c>
      <c r="B4297" s="6">
        <v>47031</v>
      </c>
      <c r="C4297" s="6">
        <v>4242764</v>
      </c>
      <c r="D4297" s="6">
        <v>2.1653351135261121E-3</v>
      </c>
      <c r="E4297" s="6">
        <v>1.278834181372487E-2</v>
      </c>
    </row>
    <row r="4298" spans="1:5" x14ac:dyDescent="0.3">
      <c r="A4298" s="7" t="s">
        <v>2130</v>
      </c>
      <c r="B4298" s="6">
        <v>47031</v>
      </c>
      <c r="C4298" s="6">
        <v>4242764</v>
      </c>
      <c r="D4298" s="6">
        <v>3.4024202025591606E-3</v>
      </c>
      <c r="E4298" s="6">
        <v>2.0094493583209905E-2</v>
      </c>
    </row>
    <row r="4299" spans="1:5" x14ac:dyDescent="0.3">
      <c r="A4299" s="7" t="s">
        <v>2639</v>
      </c>
      <c r="B4299" s="6">
        <v>47031</v>
      </c>
      <c r="C4299" s="6">
        <v>4242764</v>
      </c>
      <c r="D4299" s="6">
        <v>6.3337360693793603E-3</v>
      </c>
      <c r="E4299" s="6">
        <v>3.7406672670283053E-2</v>
      </c>
    </row>
    <row r="4300" spans="1:5" x14ac:dyDescent="0.3">
      <c r="A4300" s="7" t="s">
        <v>2316</v>
      </c>
      <c r="B4300" s="6">
        <v>47031</v>
      </c>
      <c r="C4300" s="6">
        <v>4242764</v>
      </c>
      <c r="D4300" s="6">
        <v>6.3511843781104333E-4</v>
      </c>
      <c r="E4300" s="6">
        <v>3.7509721355325158E-3</v>
      </c>
    </row>
    <row r="4301" spans="1:5" x14ac:dyDescent="0.3">
      <c r="A4301" s="7" t="s">
        <v>1710</v>
      </c>
      <c r="B4301" s="6">
        <v>47031</v>
      </c>
      <c r="C4301" s="6">
        <v>4242764</v>
      </c>
      <c r="D4301" s="6">
        <v>1.2021884715709035E-3</v>
      </c>
      <c r="E4301" s="6">
        <v>7.1000543994008333E-3</v>
      </c>
    </row>
    <row r="4302" spans="1:5" x14ac:dyDescent="0.3">
      <c r="A4302" s="7" t="s">
        <v>2766</v>
      </c>
      <c r="B4302" s="6">
        <v>47031</v>
      </c>
      <c r="C4302" s="6">
        <v>4242764</v>
      </c>
      <c r="D4302" s="6">
        <v>3.8935900933388556E-2</v>
      </c>
      <c r="E4302" s="6">
        <v>0.22995314067145081</v>
      </c>
    </row>
    <row r="4303" spans="1:5" x14ac:dyDescent="0.3">
      <c r="A4303" s="7" t="s">
        <v>1601</v>
      </c>
      <c r="B4303" s="6">
        <v>47031</v>
      </c>
      <c r="C4303" s="6">
        <v>4242764</v>
      </c>
      <c r="D4303" s="6">
        <v>3.1651232038165731E-3</v>
      </c>
      <c r="E4303" s="6">
        <v>1.8693031466637318E-2</v>
      </c>
    </row>
    <row r="4304" spans="1:5" x14ac:dyDescent="0.3">
      <c r="A4304" s="7" t="s">
        <v>1711</v>
      </c>
      <c r="B4304" s="6">
        <v>47031</v>
      </c>
      <c r="C4304" s="6">
        <v>4242764</v>
      </c>
      <c r="D4304" s="6">
        <v>3.478843794801259E-2</v>
      </c>
      <c r="E4304" s="6">
        <v>0.20545846823694314</v>
      </c>
    </row>
    <row r="4305" spans="1:5" x14ac:dyDescent="0.3">
      <c r="A4305" s="7" t="s">
        <v>1505</v>
      </c>
      <c r="B4305" s="6">
        <v>47031</v>
      </c>
      <c r="C4305" s="6">
        <v>4242764</v>
      </c>
      <c r="D4305" s="6">
        <v>5.0128990984371633E-3</v>
      </c>
      <c r="E4305" s="6">
        <v>2.9605887212595931E-2</v>
      </c>
    </row>
    <row r="4306" spans="1:5" x14ac:dyDescent="0.3">
      <c r="A4306" s="7" t="s">
        <v>1712</v>
      </c>
      <c r="B4306" s="6">
        <v>47031</v>
      </c>
      <c r="C4306" s="6">
        <v>4242764</v>
      </c>
      <c r="D4306" s="6">
        <v>7.3928484093554684E-3</v>
      </c>
      <c r="E4306" s="6">
        <v>4.3661727852338655E-2</v>
      </c>
    </row>
    <row r="4307" spans="1:5" x14ac:dyDescent="0.3">
      <c r="A4307" s="7" t="s">
        <v>2131</v>
      </c>
      <c r="B4307" s="6">
        <v>47031</v>
      </c>
      <c r="C4307" s="6">
        <v>4242764</v>
      </c>
      <c r="D4307" s="6">
        <v>6.9985166320332276E-3</v>
      </c>
      <c r="E4307" s="6">
        <v>4.133282757038715E-2</v>
      </c>
    </row>
    <row r="4308" spans="1:5" x14ac:dyDescent="0.3">
      <c r="A4308" s="7" t="s">
        <v>2132</v>
      </c>
      <c r="B4308" s="6">
        <v>47031</v>
      </c>
      <c r="C4308" s="6">
        <v>4242764</v>
      </c>
      <c r="D4308" s="6">
        <v>7.9128080095414322E-3</v>
      </c>
      <c r="E4308" s="6">
        <v>4.6732578666593298E-2</v>
      </c>
    </row>
    <row r="4309" spans="1:5" x14ac:dyDescent="0.3">
      <c r="A4309" s="7" t="s">
        <v>2133</v>
      </c>
      <c r="B4309" s="6">
        <v>47031</v>
      </c>
      <c r="C4309" s="6">
        <v>4242764</v>
      </c>
      <c r="D4309" s="6">
        <v>3.6397172013017489E-3</v>
      </c>
      <c r="E4309" s="6">
        <v>2.1495955699782496E-2</v>
      </c>
    </row>
    <row r="4310" spans="1:5" x14ac:dyDescent="0.3">
      <c r="A4310" s="7" t="s">
        <v>2465</v>
      </c>
      <c r="B4310" s="6">
        <v>47031</v>
      </c>
      <c r="C4310" s="6">
        <v>4242764</v>
      </c>
      <c r="D4310" s="6">
        <v>1.024041239426652E-2</v>
      </c>
      <c r="E4310" s="6">
        <v>6.0479273251209713E-2</v>
      </c>
    </row>
    <row r="4311" spans="1:5" x14ac:dyDescent="0.3">
      <c r="A4311" s="7" t="s">
        <v>2134</v>
      </c>
      <c r="B4311" s="6">
        <v>47031</v>
      </c>
      <c r="C4311" s="6">
        <v>4242764</v>
      </c>
      <c r="D4311" s="6">
        <v>7.4486829972949019E-3</v>
      </c>
      <c r="E4311" s="6">
        <v>4.3991483644473382E-2</v>
      </c>
    </row>
    <row r="4312" spans="1:5" x14ac:dyDescent="0.3">
      <c r="A4312" s="7" t="s">
        <v>1373</v>
      </c>
      <c r="B4312" s="6">
        <v>47031</v>
      </c>
      <c r="C4312" s="6">
        <v>4242764</v>
      </c>
      <c r="D4312" s="6">
        <v>7.49404859999569E-3</v>
      </c>
      <c r="E4312" s="6">
        <v>4.4259410225582843E-2</v>
      </c>
    </row>
    <row r="4313" spans="1:5" x14ac:dyDescent="0.3">
      <c r="A4313" s="7" t="s">
        <v>2640</v>
      </c>
      <c r="B4313" s="6">
        <v>47031</v>
      </c>
      <c r="C4313" s="6">
        <v>4242764</v>
      </c>
      <c r="D4313" s="6">
        <v>1.5267270139688541E-2</v>
      </c>
      <c r="E4313" s="6">
        <v>9.0167599411839328E-2</v>
      </c>
    </row>
    <row r="4314" spans="1:5" x14ac:dyDescent="0.3">
      <c r="A4314" s="7" t="s">
        <v>2317</v>
      </c>
      <c r="B4314" s="6">
        <v>47031</v>
      </c>
      <c r="C4314" s="6">
        <v>4242764</v>
      </c>
      <c r="D4314" s="6">
        <v>1.3662025736429861E-3</v>
      </c>
      <c r="E4314" s="6">
        <v>8.0687120387965931E-3</v>
      </c>
    </row>
    <row r="4315" spans="1:5" x14ac:dyDescent="0.3">
      <c r="A4315" s="7" t="s">
        <v>1506</v>
      </c>
      <c r="B4315" s="6">
        <v>47031</v>
      </c>
      <c r="C4315" s="6">
        <v>4242764</v>
      </c>
      <c r="D4315" s="6">
        <v>1.9892816784295896E-2</v>
      </c>
      <c r="E4315" s="6">
        <v>0.11748580581650057</v>
      </c>
    </row>
    <row r="4316" spans="1:5" x14ac:dyDescent="0.3">
      <c r="A4316" s="7" t="s">
        <v>2641</v>
      </c>
      <c r="B4316" s="6">
        <v>47031</v>
      </c>
      <c r="C4316" s="6">
        <v>4242764</v>
      </c>
      <c r="D4316" s="6">
        <v>1.0800503104533952E-2</v>
      </c>
      <c r="E4316" s="6">
        <v>6.378713604106119E-2</v>
      </c>
    </row>
    <row r="4317" spans="1:5" x14ac:dyDescent="0.3">
      <c r="A4317" s="7" t="s">
        <v>1374</v>
      </c>
      <c r="B4317" s="6">
        <v>47031</v>
      </c>
      <c r="C4317" s="6">
        <v>4242764</v>
      </c>
      <c r="D4317" s="6">
        <v>2.1313109115005207E-2</v>
      </c>
      <c r="E4317" s="6">
        <v>0.1258739687789277</v>
      </c>
    </row>
    <row r="4318" spans="1:5" x14ac:dyDescent="0.3">
      <c r="A4318" s="7" t="s">
        <v>2642</v>
      </c>
      <c r="B4318" s="6">
        <v>47031</v>
      </c>
      <c r="C4318" s="6">
        <v>4242764</v>
      </c>
      <c r="D4318" s="6">
        <v>1.2391788860807775E-2</v>
      </c>
      <c r="E4318" s="6">
        <v>7.318517611690091E-2</v>
      </c>
    </row>
    <row r="4319" spans="1:5" x14ac:dyDescent="0.3">
      <c r="A4319" s="7" t="s">
        <v>2318</v>
      </c>
      <c r="B4319" s="6">
        <v>47031</v>
      </c>
      <c r="C4319" s="6">
        <v>4242764</v>
      </c>
      <c r="D4319" s="6">
        <v>3.0185574104755634E-4</v>
      </c>
      <c r="E4319" s="6">
        <v>1.7827422512283662E-3</v>
      </c>
    </row>
    <row r="4320" spans="1:5" x14ac:dyDescent="0.3">
      <c r="A4320" s="7" t="s">
        <v>2643</v>
      </c>
      <c r="B4320" s="6">
        <v>47031</v>
      </c>
      <c r="C4320" s="6">
        <v>4242764</v>
      </c>
      <c r="D4320" s="6">
        <v>2.0798384007438562E-3</v>
      </c>
      <c r="E4320" s="6">
        <v>1.228340325701857E-2</v>
      </c>
    </row>
    <row r="4321" spans="1:5" x14ac:dyDescent="0.3">
      <c r="A4321" s="7" t="s">
        <v>2466</v>
      </c>
      <c r="B4321" s="6">
        <v>47031</v>
      </c>
      <c r="C4321" s="6">
        <v>4242764</v>
      </c>
      <c r="D4321" s="6">
        <v>1.6872514542947224E-3</v>
      </c>
      <c r="E4321" s="6">
        <v>9.9648078435712727E-3</v>
      </c>
    </row>
    <row r="4322" spans="1:5" x14ac:dyDescent="0.3">
      <c r="A4322" s="7" t="s">
        <v>1907</v>
      </c>
      <c r="B4322" s="6">
        <v>47031</v>
      </c>
      <c r="C4322" s="6">
        <v>4242764</v>
      </c>
      <c r="D4322" s="6">
        <v>9.0382239226956176E-4</v>
      </c>
      <c r="E4322" s="6">
        <v>5.3379218851808876E-3</v>
      </c>
    </row>
    <row r="4323" spans="1:5" x14ac:dyDescent="0.3">
      <c r="A4323" s="7" t="s">
        <v>1908</v>
      </c>
      <c r="B4323" s="6">
        <v>47031</v>
      </c>
      <c r="C4323" s="6">
        <v>4242764</v>
      </c>
      <c r="D4323" s="6">
        <v>1.8460310637474831E-3</v>
      </c>
      <c r="E4323" s="6">
        <v>1.0902550877454401E-2</v>
      </c>
    </row>
    <row r="4324" spans="1:5" x14ac:dyDescent="0.3">
      <c r="A4324" s="7" t="s">
        <v>1909</v>
      </c>
      <c r="B4324" s="6">
        <v>47031</v>
      </c>
      <c r="C4324" s="6">
        <v>4242764</v>
      </c>
      <c r="D4324" s="6">
        <v>3.0360057192066356E-4</v>
      </c>
      <c r="E4324" s="6">
        <v>1.7930471197325762E-3</v>
      </c>
    </row>
    <row r="4325" spans="1:5" x14ac:dyDescent="0.3">
      <c r="A4325" s="7" t="s">
        <v>1507</v>
      </c>
      <c r="B4325" s="6">
        <v>47031</v>
      </c>
      <c r="C4325" s="6">
        <v>4242764</v>
      </c>
      <c r="D4325" s="6">
        <v>3.9939178685425222E-3</v>
      </c>
      <c r="E4325" s="6">
        <v>2.3587844006137167E-2</v>
      </c>
    </row>
    <row r="4326" spans="1:5" x14ac:dyDescent="0.3">
      <c r="A4326" s="7" t="s">
        <v>2135</v>
      </c>
      <c r="B4326" s="6">
        <v>47031</v>
      </c>
      <c r="C4326" s="6">
        <v>4242764</v>
      </c>
      <c r="D4326" s="6">
        <v>5.6497623671213143E-3</v>
      </c>
      <c r="E4326" s="6">
        <v>3.3367164216632661E-2</v>
      </c>
    </row>
    <row r="4327" spans="1:5" x14ac:dyDescent="0.3">
      <c r="A4327" s="7" t="s">
        <v>1910</v>
      </c>
      <c r="B4327" s="6">
        <v>47031</v>
      </c>
      <c r="C4327" s="6">
        <v>4242764</v>
      </c>
      <c r="D4327" s="6">
        <v>1.1376297292659348E-3</v>
      </c>
      <c r="E4327" s="6">
        <v>6.7187742647450551E-3</v>
      </c>
    </row>
    <row r="4328" spans="1:5" x14ac:dyDescent="0.3">
      <c r="A4328" s="7" t="s">
        <v>2136</v>
      </c>
      <c r="B4328" s="6">
        <v>47031</v>
      </c>
      <c r="C4328" s="6">
        <v>4242764</v>
      </c>
      <c r="D4328" s="6">
        <v>1.7483205348534764E-3</v>
      </c>
      <c r="E4328" s="6">
        <v>1.0325478241218629E-2</v>
      </c>
    </row>
    <row r="4329" spans="1:5" x14ac:dyDescent="0.3">
      <c r="A4329" s="7" t="s">
        <v>1911</v>
      </c>
      <c r="B4329" s="6">
        <v>47031</v>
      </c>
      <c r="C4329" s="6">
        <v>4242764</v>
      </c>
      <c r="D4329" s="6">
        <v>1.4761269186487436E-3</v>
      </c>
      <c r="E4329" s="6">
        <v>8.7179187545618365E-3</v>
      </c>
    </row>
    <row r="4330" spans="1:5" x14ac:dyDescent="0.3">
      <c r="A4330" s="7" t="s">
        <v>1713</v>
      </c>
      <c r="B4330" s="6">
        <v>47031</v>
      </c>
      <c r="C4330" s="6">
        <v>4242764</v>
      </c>
      <c r="D4330" s="6">
        <v>2.3077133127716649E-2</v>
      </c>
      <c r="E4330" s="6">
        <v>0.13629219083668423</v>
      </c>
    </row>
    <row r="4331" spans="1:5" x14ac:dyDescent="0.3">
      <c r="A4331" s="7" t="s">
        <v>1375</v>
      </c>
      <c r="B4331" s="6">
        <v>47031</v>
      </c>
      <c r="C4331" s="6">
        <v>4242764</v>
      </c>
      <c r="D4331" s="6">
        <v>1.2939665754963456E-2</v>
      </c>
      <c r="E4331" s="6">
        <v>7.6420904827222899E-2</v>
      </c>
    </row>
    <row r="4332" spans="1:5" x14ac:dyDescent="0.3">
      <c r="A4332" s="7" t="s">
        <v>1376</v>
      </c>
      <c r="B4332" s="6">
        <v>47031</v>
      </c>
      <c r="C4332" s="6">
        <v>4242764</v>
      </c>
      <c r="D4332" s="6">
        <v>1.4656579334101001E-3</v>
      </c>
      <c r="E4332" s="6">
        <v>8.6560895435365739E-3</v>
      </c>
    </row>
    <row r="4333" spans="1:5" x14ac:dyDescent="0.3">
      <c r="A4333" s="7" t="s">
        <v>1912</v>
      </c>
      <c r="B4333" s="6">
        <v>47031</v>
      </c>
      <c r="C4333" s="6">
        <v>4242764</v>
      </c>
      <c r="D4333" s="6">
        <v>3.023791903094885E-3</v>
      </c>
      <c r="E4333" s="6">
        <v>1.7858337117796292E-2</v>
      </c>
    </row>
    <row r="4334" spans="1:5" x14ac:dyDescent="0.3">
      <c r="A4334" s="7" t="s">
        <v>2710</v>
      </c>
      <c r="B4334" s="6">
        <v>47031</v>
      </c>
      <c r="C4334" s="6">
        <v>4242764</v>
      </c>
      <c r="D4334" s="6">
        <v>3.5297928562959911E-3</v>
      </c>
      <c r="E4334" s="6">
        <v>2.0846748984017251E-2</v>
      </c>
    </row>
    <row r="4335" spans="1:5" x14ac:dyDescent="0.3">
      <c r="A4335" s="7" t="s">
        <v>2767</v>
      </c>
      <c r="B4335" s="6">
        <v>47031</v>
      </c>
      <c r="C4335" s="6">
        <v>4242764</v>
      </c>
      <c r="D4335" s="6">
        <v>8.2041947653503471E-3</v>
      </c>
      <c r="E4335" s="6">
        <v>4.84534917067964E-2</v>
      </c>
    </row>
    <row r="4336" spans="1:5" x14ac:dyDescent="0.3">
      <c r="A4336" s="7" t="s">
        <v>1913</v>
      </c>
      <c r="B4336" s="6">
        <v>47031</v>
      </c>
      <c r="C4336" s="6">
        <v>4242764</v>
      </c>
      <c r="D4336" s="6">
        <v>3.0011091017444907E-4</v>
      </c>
      <c r="E4336" s="6">
        <v>1.7724373827241559E-3</v>
      </c>
    </row>
    <row r="4337" spans="1:5" x14ac:dyDescent="0.3">
      <c r="A4337" s="7" t="s">
        <v>1508</v>
      </c>
      <c r="B4337" s="6">
        <v>47031</v>
      </c>
      <c r="C4337" s="6">
        <v>4242764</v>
      </c>
      <c r="D4337" s="6">
        <v>4.810498717156721E-3</v>
      </c>
      <c r="E4337" s="6">
        <v>2.8410522466107542E-2</v>
      </c>
    </row>
    <row r="4338" spans="1:5" x14ac:dyDescent="0.3">
      <c r="A4338" s="7" t="s">
        <v>2137</v>
      </c>
      <c r="B4338" s="6">
        <v>47031</v>
      </c>
      <c r="C4338" s="6">
        <v>4242764</v>
      </c>
      <c r="D4338" s="6">
        <v>2.1536447466762934E-2</v>
      </c>
      <c r="E4338" s="6">
        <v>0.12719299194746661</v>
      </c>
    </row>
    <row r="4339" spans="1:5" x14ac:dyDescent="0.3">
      <c r="A4339" s="7" t="s">
        <v>2138</v>
      </c>
      <c r="B4339" s="6">
        <v>47031</v>
      </c>
      <c r="C4339" s="6">
        <v>4242764</v>
      </c>
      <c r="D4339" s="6">
        <v>4.3359047196715461E-3</v>
      </c>
      <c r="E4339" s="6">
        <v>2.560759823296237E-2</v>
      </c>
    </row>
    <row r="4340" spans="1:5" x14ac:dyDescent="0.3">
      <c r="A4340" s="7" t="s">
        <v>1914</v>
      </c>
      <c r="B4340" s="6">
        <v>47031</v>
      </c>
      <c r="C4340" s="6">
        <v>4242764</v>
      </c>
      <c r="D4340" s="6">
        <v>8.8619960045117838E-3</v>
      </c>
      <c r="E4340" s="6">
        <v>5.2338427132883648E-2</v>
      </c>
    </row>
    <row r="4341" spans="1:5" x14ac:dyDescent="0.3">
      <c r="A4341" s="7" t="s">
        <v>1915</v>
      </c>
      <c r="B4341" s="6">
        <v>47031</v>
      </c>
      <c r="C4341" s="6">
        <v>4242764</v>
      </c>
      <c r="D4341" s="6">
        <v>2.1077556947135725E-2</v>
      </c>
      <c r="E4341" s="6">
        <v>0.12448281153085931</v>
      </c>
    </row>
    <row r="4342" spans="1:5" x14ac:dyDescent="0.3">
      <c r="A4342" s="7" t="s">
        <v>2644</v>
      </c>
      <c r="B4342" s="6">
        <v>47031</v>
      </c>
      <c r="C4342" s="6">
        <v>4242764</v>
      </c>
      <c r="D4342" s="6">
        <v>8.3874020070266089E-3</v>
      </c>
      <c r="E4342" s="6">
        <v>4.9535502899738473E-2</v>
      </c>
    </row>
    <row r="4343" spans="1:5" x14ac:dyDescent="0.3">
      <c r="A4343" s="7" t="s">
        <v>2711</v>
      </c>
      <c r="B4343" s="6">
        <v>47031</v>
      </c>
      <c r="C4343" s="6">
        <v>4242764</v>
      </c>
      <c r="D4343" s="6">
        <v>3.233171607867757E-3</v>
      </c>
      <c r="E4343" s="6">
        <v>1.9094921338301516E-2</v>
      </c>
    </row>
    <row r="4344" spans="1:5" x14ac:dyDescent="0.3">
      <c r="A4344" s="7" t="s">
        <v>2139</v>
      </c>
      <c r="B4344" s="6">
        <v>47031</v>
      </c>
      <c r="C4344" s="6">
        <v>4242764</v>
      </c>
      <c r="D4344" s="6">
        <v>2.3693058425923511E-2</v>
      </c>
      <c r="E4344" s="6">
        <v>0.13992980941867042</v>
      </c>
    </row>
    <row r="4345" spans="1:5" x14ac:dyDescent="0.3">
      <c r="A4345" s="7" t="s">
        <v>2712</v>
      </c>
      <c r="B4345" s="6">
        <v>47031</v>
      </c>
      <c r="C4345" s="6">
        <v>4242764</v>
      </c>
      <c r="D4345" s="6">
        <v>2.4637011928274537E-3</v>
      </c>
      <c r="E4345" s="6">
        <v>1.4550474327944816E-2</v>
      </c>
    </row>
    <row r="4346" spans="1:5" x14ac:dyDescent="0.3">
      <c r="A4346" s="7" t="s">
        <v>2140</v>
      </c>
      <c r="B4346" s="6">
        <v>47031</v>
      </c>
      <c r="C4346" s="6">
        <v>4242764</v>
      </c>
      <c r="D4346" s="6">
        <v>2.5160461190206719E-3</v>
      </c>
      <c r="E4346" s="6">
        <v>1.485962038307112E-2</v>
      </c>
    </row>
    <row r="4347" spans="1:5" x14ac:dyDescent="0.3">
      <c r="A4347" s="7" t="s">
        <v>1714</v>
      </c>
      <c r="B4347" s="6">
        <v>47031</v>
      </c>
      <c r="C4347" s="6">
        <v>4242764</v>
      </c>
      <c r="D4347" s="6">
        <v>7.2131308294254215E-3</v>
      </c>
      <c r="E4347" s="6">
        <v>4.2600326396405007E-2</v>
      </c>
    </row>
    <row r="4348" spans="1:5" x14ac:dyDescent="0.3">
      <c r="A4348" s="7" t="s">
        <v>2467</v>
      </c>
      <c r="B4348" s="6">
        <v>47031</v>
      </c>
      <c r="C4348" s="6">
        <v>4242764</v>
      </c>
      <c r="D4348" s="6">
        <v>5.2693892367839312E-3</v>
      </c>
      <c r="E4348" s="6">
        <v>3.1120702882714828E-2</v>
      </c>
    </row>
    <row r="4349" spans="1:5" x14ac:dyDescent="0.3">
      <c r="A4349" s="7" t="s">
        <v>2552</v>
      </c>
      <c r="B4349" s="6">
        <v>47031</v>
      </c>
      <c r="C4349" s="6">
        <v>4242764</v>
      </c>
      <c r="D4349" s="6">
        <v>1.2109126259364398E-2</v>
      </c>
      <c r="E4349" s="6">
        <v>7.1515787419218851E-2</v>
      </c>
    </row>
    <row r="4350" spans="1:5" x14ac:dyDescent="0.3">
      <c r="A4350" s="7" t="s">
        <v>2319</v>
      </c>
      <c r="B4350" s="6">
        <v>47031</v>
      </c>
      <c r="C4350" s="6">
        <v>4242764</v>
      </c>
      <c r="D4350" s="6">
        <v>2.0606452611396766E-3</v>
      </c>
      <c r="E4350" s="6">
        <v>1.2170049703472257E-2</v>
      </c>
    </row>
    <row r="4351" spans="1:5" x14ac:dyDescent="0.3">
      <c r="A4351" s="7" t="s">
        <v>1715</v>
      </c>
      <c r="B4351" s="6">
        <v>47031</v>
      </c>
      <c r="C4351" s="6">
        <v>4242764</v>
      </c>
      <c r="D4351" s="6">
        <v>2.5596668908483534E-3</v>
      </c>
      <c r="E4351" s="6">
        <v>1.5117242095676376E-2</v>
      </c>
    </row>
    <row r="4352" spans="1:5" x14ac:dyDescent="0.3">
      <c r="A4352" s="7" t="s">
        <v>2141</v>
      </c>
      <c r="B4352" s="6">
        <v>47031</v>
      </c>
      <c r="C4352" s="6">
        <v>4242764</v>
      </c>
      <c r="D4352" s="6">
        <v>7.4608968134066526E-3</v>
      </c>
      <c r="E4352" s="6">
        <v>4.4063617724002857E-2</v>
      </c>
    </row>
    <row r="4353" spans="1:5" x14ac:dyDescent="0.3">
      <c r="A4353" s="7" t="s">
        <v>2645</v>
      </c>
      <c r="B4353" s="6">
        <v>47031</v>
      </c>
      <c r="C4353" s="6">
        <v>4242764</v>
      </c>
      <c r="D4353" s="6">
        <v>6.771688618529283E-3</v>
      </c>
      <c r="E4353" s="6">
        <v>3.9993194664839818E-2</v>
      </c>
    </row>
    <row r="4354" spans="1:5" x14ac:dyDescent="0.3">
      <c r="A4354" s="7" t="s">
        <v>1716</v>
      </c>
      <c r="B4354" s="6">
        <v>47031</v>
      </c>
      <c r="C4354" s="6">
        <v>4242764</v>
      </c>
      <c r="D4354" s="6">
        <v>8.1242815113620331E-2</v>
      </c>
      <c r="E4354" s="6">
        <v>0.47981528729303574</v>
      </c>
    </row>
    <row r="4355" spans="1:5" x14ac:dyDescent="0.3">
      <c r="A4355" s="7" t="s">
        <v>2142</v>
      </c>
      <c r="B4355" s="6">
        <v>47031</v>
      </c>
      <c r="C4355" s="6">
        <v>4242764</v>
      </c>
      <c r="D4355" s="6">
        <v>6.4541293996237623E-3</v>
      </c>
      <c r="E4355" s="6">
        <v>3.8117708597073557E-2</v>
      </c>
    </row>
    <row r="4356" spans="1:5" x14ac:dyDescent="0.3">
      <c r="A4356" s="7" t="s">
        <v>2468</v>
      </c>
      <c r="B4356" s="6">
        <v>47031</v>
      </c>
      <c r="C4356" s="6">
        <v>4242764</v>
      </c>
      <c r="D4356" s="6">
        <v>2.5823496921987478E-3</v>
      </c>
      <c r="E4356" s="6">
        <v>1.5251205386231108E-2</v>
      </c>
    </row>
    <row r="4357" spans="1:5" x14ac:dyDescent="0.3">
      <c r="A4357" s="7" t="s">
        <v>1916</v>
      </c>
      <c r="B4357" s="6">
        <v>47031</v>
      </c>
      <c r="C4357" s="6">
        <v>4242764</v>
      </c>
      <c r="D4357" s="6">
        <v>3.6327378778093192E-3</v>
      </c>
      <c r="E4357" s="6">
        <v>2.1454736225765655E-2</v>
      </c>
    </row>
    <row r="4358" spans="1:5" x14ac:dyDescent="0.3">
      <c r="A4358" s="7" t="s">
        <v>2646</v>
      </c>
      <c r="B4358" s="6">
        <v>47031</v>
      </c>
      <c r="C4358" s="6">
        <v>4242764</v>
      </c>
      <c r="D4358" s="6">
        <v>7.0142201098911938E-4</v>
      </c>
      <c r="E4358" s="6">
        <v>4.1425571386925035E-3</v>
      </c>
    </row>
    <row r="4359" spans="1:5" x14ac:dyDescent="0.3">
      <c r="A4359" s="7" t="s">
        <v>2143</v>
      </c>
      <c r="B4359" s="6">
        <v>47031</v>
      </c>
      <c r="C4359" s="6">
        <v>4242764</v>
      </c>
      <c r="D4359" s="6">
        <v>3.4547651287523788E-4</v>
      </c>
      <c r="E4359" s="6">
        <v>2.0403639638336213E-3</v>
      </c>
    </row>
    <row r="4360" spans="1:5" x14ac:dyDescent="0.3">
      <c r="A4360" s="7" t="s">
        <v>2144</v>
      </c>
      <c r="B4360" s="6">
        <v>47031</v>
      </c>
      <c r="C4360" s="6">
        <v>4242764</v>
      </c>
      <c r="D4360" s="6">
        <v>3.6484413556672848E-3</v>
      </c>
      <c r="E4360" s="6">
        <v>2.1547480042303547E-2</v>
      </c>
    </row>
    <row r="4361" spans="1:5" x14ac:dyDescent="0.3">
      <c r="A4361" s="7" t="s">
        <v>1917</v>
      </c>
      <c r="B4361" s="6">
        <v>47031</v>
      </c>
      <c r="C4361" s="6">
        <v>4242764</v>
      </c>
      <c r="D4361" s="6">
        <v>6.9723441689366191E-3</v>
      </c>
      <c r="E4361" s="6">
        <v>4.1178254542823992E-2</v>
      </c>
    </row>
    <row r="4362" spans="1:5" x14ac:dyDescent="0.3">
      <c r="A4362" s="7" t="s">
        <v>1918</v>
      </c>
      <c r="B4362" s="6">
        <v>47031</v>
      </c>
      <c r="C4362" s="6">
        <v>4242764</v>
      </c>
      <c r="D4362" s="6">
        <v>7.490558938249476E-3</v>
      </c>
      <c r="E4362" s="6">
        <v>4.4238800488574426E-2</v>
      </c>
    </row>
    <row r="4363" spans="1:5" x14ac:dyDescent="0.3">
      <c r="A4363" s="7" t="s">
        <v>2469</v>
      </c>
      <c r="B4363" s="6">
        <v>47031</v>
      </c>
      <c r="C4363" s="6">
        <v>4242764</v>
      </c>
      <c r="D4363" s="6">
        <v>6.7141091997167442E-3</v>
      </c>
      <c r="E4363" s="6">
        <v>3.9653134004200882E-2</v>
      </c>
    </row>
    <row r="4364" spans="1:5" x14ac:dyDescent="0.3">
      <c r="A4364" s="7" t="s">
        <v>2145</v>
      </c>
      <c r="B4364" s="6">
        <v>47031</v>
      </c>
      <c r="C4364" s="6">
        <v>4242764</v>
      </c>
      <c r="D4364" s="6">
        <v>3.3975346761144609E-2</v>
      </c>
      <c r="E4364" s="6">
        <v>0.2006563995139812</v>
      </c>
    </row>
    <row r="4365" spans="1:5" x14ac:dyDescent="0.3">
      <c r="A4365" s="7" t="s">
        <v>2320</v>
      </c>
      <c r="B4365" s="6">
        <v>47031</v>
      </c>
      <c r="C4365" s="6">
        <v>4242764</v>
      </c>
      <c r="D4365" s="6">
        <v>3.2890061958071892E-3</v>
      </c>
      <c r="E4365" s="6">
        <v>1.9424677130436243E-2</v>
      </c>
    </row>
    <row r="4366" spans="1:5" x14ac:dyDescent="0.3">
      <c r="A4366" s="7" t="s">
        <v>1919</v>
      </c>
      <c r="B4366" s="6">
        <v>47031</v>
      </c>
      <c r="C4366" s="6">
        <v>4242764</v>
      </c>
      <c r="D4366" s="6">
        <v>1.0072908630448223E-2</v>
      </c>
      <c r="E4366" s="6">
        <v>5.9490005874805532E-2</v>
      </c>
    </row>
    <row r="4367" spans="1:5" x14ac:dyDescent="0.3">
      <c r="A4367" s="7" t="s">
        <v>2321</v>
      </c>
      <c r="B4367" s="6">
        <v>47031</v>
      </c>
      <c r="C4367" s="6">
        <v>4242764</v>
      </c>
      <c r="D4367" s="6">
        <v>5.5136655590189479E-4</v>
      </c>
      <c r="E4367" s="6">
        <v>3.2563384473304263E-3</v>
      </c>
    </row>
    <row r="4368" spans="1:5" x14ac:dyDescent="0.3">
      <c r="A4368" s="7" t="s">
        <v>2470</v>
      </c>
      <c r="B4368" s="6">
        <v>47031</v>
      </c>
      <c r="C4368" s="6">
        <v>4242764</v>
      </c>
      <c r="D4368" s="6">
        <v>1.5502822307558024E-2</v>
      </c>
      <c r="E4368" s="6">
        <v>9.1558756659907703E-2</v>
      </c>
    </row>
    <row r="4369" spans="1:5" x14ac:dyDescent="0.3">
      <c r="A4369" s="7" t="s">
        <v>1717</v>
      </c>
      <c r="B4369" s="6">
        <v>47031</v>
      </c>
      <c r="C4369" s="6">
        <v>4242764</v>
      </c>
      <c r="D4369" s="6">
        <v>1.0191557129819517E-2</v>
      </c>
      <c r="E4369" s="6">
        <v>6.0190736933091835E-2</v>
      </c>
    </row>
    <row r="4370" spans="1:5" x14ac:dyDescent="0.3">
      <c r="A4370" s="7" t="s">
        <v>1718</v>
      </c>
      <c r="B4370" s="6">
        <v>47031</v>
      </c>
      <c r="C4370" s="6">
        <v>4242764</v>
      </c>
      <c r="D4370" s="6">
        <v>4.6442163349495989E-2</v>
      </c>
      <c r="E4370" s="6">
        <v>0.27428468497656311</v>
      </c>
    </row>
    <row r="4371" spans="1:5" x14ac:dyDescent="0.3">
      <c r="A4371" s="7" t="s">
        <v>2146</v>
      </c>
      <c r="B4371" s="6">
        <v>47031</v>
      </c>
      <c r="C4371" s="6">
        <v>4242764</v>
      </c>
      <c r="D4371" s="6">
        <v>7.7889250175508171E-3</v>
      </c>
      <c r="E4371" s="6">
        <v>4.600093300279437E-2</v>
      </c>
    </row>
    <row r="4372" spans="1:5" x14ac:dyDescent="0.3">
      <c r="A4372" s="7" t="s">
        <v>2647</v>
      </c>
      <c r="B4372" s="6">
        <v>47031</v>
      </c>
      <c r="C4372" s="6">
        <v>4242764</v>
      </c>
      <c r="D4372" s="6">
        <v>2.4602115310812397E-4</v>
      </c>
      <c r="E4372" s="6">
        <v>1.4529864590936395E-3</v>
      </c>
    </row>
    <row r="4373" spans="1:5" x14ac:dyDescent="0.3">
      <c r="A4373" s="7" t="s">
        <v>2322</v>
      </c>
      <c r="B4373" s="6">
        <v>47031</v>
      </c>
      <c r="C4373" s="6">
        <v>4242764</v>
      </c>
      <c r="D4373" s="6">
        <v>3.4669789448641295E-3</v>
      </c>
      <c r="E4373" s="6">
        <v>2.0475773717865683E-2</v>
      </c>
    </row>
    <row r="4374" spans="1:5" x14ac:dyDescent="0.3">
      <c r="A4374" s="7" t="s">
        <v>1920</v>
      </c>
      <c r="B4374" s="6">
        <v>47031</v>
      </c>
      <c r="C4374" s="6">
        <v>4242764</v>
      </c>
      <c r="D4374" s="6">
        <v>4.897740260812084E-3</v>
      </c>
      <c r="E4374" s="6">
        <v>2.8925765891318053E-2</v>
      </c>
    </row>
    <row r="4375" spans="1:5" x14ac:dyDescent="0.3">
      <c r="A4375" s="7" t="s">
        <v>1921</v>
      </c>
      <c r="B4375" s="6">
        <v>47031</v>
      </c>
      <c r="C4375" s="6">
        <v>4242764</v>
      </c>
      <c r="D4375" s="6">
        <v>6.5082191566900871E-4</v>
      </c>
      <c r="E4375" s="6">
        <v>3.8437159520704079E-3</v>
      </c>
    </row>
    <row r="4376" spans="1:5" x14ac:dyDescent="0.3">
      <c r="A4376" s="7" t="s">
        <v>2147</v>
      </c>
      <c r="B4376" s="6">
        <v>47031</v>
      </c>
      <c r="C4376" s="6">
        <v>4242764</v>
      </c>
      <c r="D4376" s="6">
        <v>1.1271607440272913E-3</v>
      </c>
      <c r="E4376" s="6">
        <v>6.6569450537197943E-3</v>
      </c>
    </row>
    <row r="4377" spans="1:5" x14ac:dyDescent="0.3">
      <c r="A4377" s="7" t="s">
        <v>2148</v>
      </c>
      <c r="B4377" s="6">
        <v>47031</v>
      </c>
      <c r="C4377" s="6">
        <v>4242764</v>
      </c>
      <c r="D4377" s="6">
        <v>1.2412726831285062E-2</v>
      </c>
      <c r="E4377" s="6">
        <v>7.3308834538951415E-2</v>
      </c>
    </row>
    <row r="4378" spans="1:5" x14ac:dyDescent="0.3">
      <c r="A4378" s="7" t="s">
        <v>2648</v>
      </c>
      <c r="B4378" s="6">
        <v>47031</v>
      </c>
      <c r="C4378" s="6">
        <v>4242764</v>
      </c>
      <c r="D4378" s="6">
        <v>3.4216133421633406E-3</v>
      </c>
      <c r="E4378" s="6">
        <v>2.0207847136756218E-2</v>
      </c>
    </row>
    <row r="4379" spans="1:5" x14ac:dyDescent="0.3">
      <c r="A4379" s="7" t="s">
        <v>1719</v>
      </c>
      <c r="B4379" s="6">
        <v>47031</v>
      </c>
      <c r="C4379" s="6">
        <v>4242764</v>
      </c>
      <c r="D4379" s="6">
        <v>1.9217567236403384E-2</v>
      </c>
      <c r="E4379" s="6">
        <v>0.11349782170537123</v>
      </c>
    </row>
    <row r="4380" spans="1:5" x14ac:dyDescent="0.3">
      <c r="A4380" s="7" t="s">
        <v>2323</v>
      </c>
      <c r="B4380" s="6">
        <v>47031</v>
      </c>
      <c r="C4380" s="6">
        <v>4242764</v>
      </c>
      <c r="D4380" s="6">
        <v>0.11913705201576386</v>
      </c>
      <c r="E4380" s="6">
        <v>0.70361642146747305</v>
      </c>
    </row>
    <row r="4381" spans="1:5" x14ac:dyDescent="0.3">
      <c r="A4381" s="7" t="s">
        <v>2149</v>
      </c>
      <c r="B4381" s="6">
        <v>47031</v>
      </c>
      <c r="C4381" s="6">
        <v>4242764</v>
      </c>
      <c r="D4381" s="6">
        <v>4.9518300178784096E-3</v>
      </c>
      <c r="E4381" s="6">
        <v>2.9245216814948571E-2</v>
      </c>
    </row>
    <row r="4382" spans="1:5" x14ac:dyDescent="0.3">
      <c r="A4382" s="7" t="s">
        <v>1602</v>
      </c>
      <c r="B4382" s="6">
        <v>47031</v>
      </c>
      <c r="C4382" s="6">
        <v>4242764</v>
      </c>
      <c r="D4382" s="6">
        <v>5.2344926193217863E-5</v>
      </c>
      <c r="E4382" s="6">
        <v>3.091460551263063E-4</v>
      </c>
    </row>
    <row r="4383" spans="1:5" x14ac:dyDescent="0.3">
      <c r="A4383" s="7" t="s">
        <v>1922</v>
      </c>
      <c r="B4383" s="6">
        <v>47031</v>
      </c>
      <c r="C4383" s="6">
        <v>4242764</v>
      </c>
      <c r="D4383" s="6">
        <v>1.0118274233149012E-2</v>
      </c>
      <c r="E4383" s="6">
        <v>5.9757932455914993E-2</v>
      </c>
    </row>
    <row r="4384" spans="1:5" x14ac:dyDescent="0.3">
      <c r="A4384" s="7" t="s">
        <v>1509</v>
      </c>
      <c r="B4384" s="6">
        <v>47031</v>
      </c>
      <c r="C4384" s="6">
        <v>4242764</v>
      </c>
      <c r="D4384" s="6">
        <v>3.2279371152484348E-4</v>
      </c>
      <c r="E4384" s="6">
        <v>1.9064006732788885E-3</v>
      </c>
    </row>
    <row r="4385" spans="1:5" x14ac:dyDescent="0.3">
      <c r="A4385" s="7" t="s">
        <v>2553</v>
      </c>
      <c r="B4385" s="6">
        <v>47031</v>
      </c>
      <c r="C4385" s="6">
        <v>4242764</v>
      </c>
      <c r="D4385" s="6">
        <v>1.2639554844789007E-2</v>
      </c>
      <c r="E4385" s="6">
        <v>7.4648467444498753E-2</v>
      </c>
    </row>
    <row r="4386" spans="1:5" x14ac:dyDescent="0.3">
      <c r="A4386" s="7" t="s">
        <v>1923</v>
      </c>
      <c r="B4386" s="6">
        <v>47031</v>
      </c>
      <c r="C4386" s="6">
        <v>4242764</v>
      </c>
      <c r="D4386" s="6">
        <v>3.2523647474719361E-3</v>
      </c>
      <c r="E4386" s="6">
        <v>1.9208274891847829E-2</v>
      </c>
    </row>
    <row r="4387" spans="1:5" x14ac:dyDescent="0.3">
      <c r="A4387" s="7" t="s">
        <v>2649</v>
      </c>
      <c r="B4387" s="6">
        <v>47031</v>
      </c>
      <c r="C4387" s="6">
        <v>4242764</v>
      </c>
      <c r="D4387" s="6">
        <v>1.7884516449349435E-3</v>
      </c>
      <c r="E4387" s="6">
        <v>1.0562490216815464E-2</v>
      </c>
    </row>
    <row r="4388" spans="1:5" x14ac:dyDescent="0.3">
      <c r="A4388" s="7" t="s">
        <v>1720</v>
      </c>
      <c r="B4388" s="6">
        <v>47031</v>
      </c>
      <c r="C4388" s="6">
        <v>4242764</v>
      </c>
      <c r="D4388" s="6">
        <v>1.7956054515146834E-2</v>
      </c>
      <c r="E4388" s="6">
        <v>0.10604740177682725</v>
      </c>
    </row>
    <row r="4389" spans="1:5" x14ac:dyDescent="0.3">
      <c r="A4389" s="7" t="s">
        <v>2471</v>
      </c>
      <c r="B4389" s="6">
        <v>47031</v>
      </c>
      <c r="C4389" s="6">
        <v>4242764</v>
      </c>
      <c r="D4389" s="6">
        <v>5.8835697041176877E-3</v>
      </c>
      <c r="E4389" s="6">
        <v>3.4748016596196821E-2</v>
      </c>
    </row>
    <row r="4390" spans="1:5" x14ac:dyDescent="0.3">
      <c r="A4390" s="7" t="s">
        <v>2151</v>
      </c>
      <c r="B4390" s="6">
        <v>47031</v>
      </c>
      <c r="C4390" s="6">
        <v>4242764</v>
      </c>
      <c r="D4390" s="6">
        <v>1.0451536929912499E-3</v>
      </c>
      <c r="E4390" s="6">
        <v>6.1726162340219144E-3</v>
      </c>
    </row>
    <row r="4391" spans="1:5" x14ac:dyDescent="0.3">
      <c r="A4391" s="7" t="s">
        <v>2152</v>
      </c>
      <c r="B4391" s="6">
        <v>47031</v>
      </c>
      <c r="C4391" s="6">
        <v>4242764</v>
      </c>
      <c r="D4391" s="6">
        <v>1.1969539789515816E-3</v>
      </c>
      <c r="E4391" s="6">
        <v>7.0691397938882029E-3</v>
      </c>
    </row>
    <row r="4392" spans="1:5" x14ac:dyDescent="0.3">
      <c r="A4392" s="7" t="s">
        <v>2472</v>
      </c>
      <c r="B4392" s="6">
        <v>47031</v>
      </c>
      <c r="C4392" s="6">
        <v>4242764</v>
      </c>
      <c r="D4392" s="6">
        <v>2.8056880439564775E-3</v>
      </c>
      <c r="E4392" s="6">
        <v>1.6570228554770014E-2</v>
      </c>
    </row>
    <row r="4393" spans="1:5" x14ac:dyDescent="0.3">
      <c r="A4393" s="7" t="s">
        <v>2650</v>
      </c>
      <c r="B4393" s="6">
        <v>47031</v>
      </c>
      <c r="C4393" s="6">
        <v>4242764</v>
      </c>
      <c r="D4393" s="6">
        <v>3.8176899503586893E-3</v>
      </c>
      <c r="E4393" s="6">
        <v>2.2547052287211936E-2</v>
      </c>
    </row>
    <row r="4394" spans="1:5" x14ac:dyDescent="0.3">
      <c r="A4394" s="7" t="s">
        <v>1721</v>
      </c>
      <c r="B4394" s="6">
        <v>47031</v>
      </c>
      <c r="C4394" s="6">
        <v>4242764</v>
      </c>
      <c r="D4394" s="6">
        <v>3.8829466250129008E-2</v>
      </c>
      <c r="E4394" s="6">
        <v>0.22932454369269398</v>
      </c>
    </row>
    <row r="4395" spans="1:5" x14ac:dyDescent="0.3">
      <c r="A4395" s="7" t="s">
        <v>1722</v>
      </c>
      <c r="B4395" s="6">
        <v>47031</v>
      </c>
      <c r="C4395" s="6">
        <v>4242764</v>
      </c>
      <c r="D4395" s="6">
        <v>1.5815147033844221E-2</v>
      </c>
      <c r="E4395" s="6">
        <v>9.340332812216133E-2</v>
      </c>
    </row>
    <row r="4396" spans="1:5" x14ac:dyDescent="0.3">
      <c r="A4396" s="7" t="s">
        <v>2473</v>
      </c>
      <c r="B4396" s="6">
        <v>47031</v>
      </c>
      <c r="C4396" s="6">
        <v>4242764</v>
      </c>
      <c r="D4396" s="6">
        <v>1.1742711776011872E-3</v>
      </c>
      <c r="E4396" s="6">
        <v>6.9351765033334708E-3</v>
      </c>
    </row>
    <row r="4397" spans="1:5" x14ac:dyDescent="0.3">
      <c r="A4397" s="7" t="s">
        <v>2153</v>
      </c>
      <c r="B4397" s="6">
        <v>47031</v>
      </c>
      <c r="C4397" s="6">
        <v>4242764</v>
      </c>
      <c r="D4397" s="6">
        <v>2.7673017647481175E-3</v>
      </c>
      <c r="E4397" s="6">
        <v>1.6343521447677391E-2</v>
      </c>
    </row>
    <row r="4398" spans="1:5" x14ac:dyDescent="0.3">
      <c r="A4398" s="7" t="s">
        <v>2518</v>
      </c>
      <c r="B4398" s="6">
        <v>47031</v>
      </c>
      <c r="C4398" s="6">
        <v>4242764</v>
      </c>
      <c r="D4398" s="6">
        <v>7.2096411676792075E-3</v>
      </c>
      <c r="E4398" s="6">
        <v>4.2579716659396583E-2</v>
      </c>
    </row>
    <row r="4399" spans="1:5" x14ac:dyDescent="0.3">
      <c r="A4399" s="7" t="s">
        <v>2154</v>
      </c>
      <c r="B4399" s="6">
        <v>47031</v>
      </c>
      <c r="C4399" s="6">
        <v>4242764</v>
      </c>
      <c r="D4399" s="6">
        <v>7.6772558416719526E-3</v>
      </c>
      <c r="E4399" s="6">
        <v>4.5341421418524923E-2</v>
      </c>
    </row>
    <row r="4400" spans="1:5" x14ac:dyDescent="0.3">
      <c r="A4400" s="7" t="s">
        <v>2217</v>
      </c>
      <c r="B4400" s="6">
        <v>47031</v>
      </c>
      <c r="C4400" s="6">
        <v>4242764</v>
      </c>
      <c r="D4400" s="6">
        <v>8.1640636552688783E-3</v>
      </c>
      <c r="E4400" s="6">
        <v>4.8216479731199566E-2</v>
      </c>
    </row>
    <row r="4401" spans="1:5" x14ac:dyDescent="0.3">
      <c r="A4401" s="7" t="s">
        <v>1510</v>
      </c>
      <c r="B4401" s="6">
        <v>47031</v>
      </c>
      <c r="C4401" s="6">
        <v>4242764</v>
      </c>
      <c r="D4401" s="6">
        <v>1.8163689389046596E-3</v>
      </c>
      <c r="E4401" s="6">
        <v>1.0727368112882827E-2</v>
      </c>
    </row>
    <row r="4402" spans="1:5" x14ac:dyDescent="0.3">
      <c r="A4402" s="7" t="s">
        <v>2474</v>
      </c>
      <c r="B4402" s="6">
        <v>47031</v>
      </c>
      <c r="C4402" s="6">
        <v>4242764</v>
      </c>
      <c r="D4402" s="6">
        <v>4.468511866027698E-3</v>
      </c>
      <c r="E4402" s="6">
        <v>2.6390768239282342E-2</v>
      </c>
    </row>
    <row r="4403" spans="1:5" x14ac:dyDescent="0.3">
      <c r="A4403" s="7" t="s">
        <v>1924</v>
      </c>
      <c r="B4403" s="6">
        <v>47031</v>
      </c>
      <c r="C4403" s="6">
        <v>4242764</v>
      </c>
      <c r="D4403" s="6">
        <v>2.63818428013818E-3</v>
      </c>
      <c r="E4403" s="6">
        <v>1.5580961178365835E-2</v>
      </c>
    </row>
    <row r="4404" spans="1:5" x14ac:dyDescent="0.3">
      <c r="A4404" s="7" t="s">
        <v>1603</v>
      </c>
      <c r="B4404" s="6">
        <v>47031</v>
      </c>
      <c r="C4404" s="6">
        <v>4242764</v>
      </c>
      <c r="D4404" s="6">
        <v>2.3049215833746933E-3</v>
      </c>
      <c r="E4404" s="6">
        <v>1.3612731294061686E-2</v>
      </c>
    </row>
    <row r="4405" spans="1:5" x14ac:dyDescent="0.3">
      <c r="A4405" s="7" t="s">
        <v>1925</v>
      </c>
      <c r="B4405" s="6">
        <v>47031</v>
      </c>
      <c r="C4405" s="6">
        <v>4242764</v>
      </c>
      <c r="D4405" s="6">
        <v>1.9350174382759533E-3</v>
      </c>
      <c r="E4405" s="6">
        <v>1.1428099171169121E-2</v>
      </c>
    </row>
    <row r="4406" spans="1:5" x14ac:dyDescent="0.3">
      <c r="A4406" s="7" t="s">
        <v>1604</v>
      </c>
      <c r="B4406" s="6">
        <v>47031</v>
      </c>
      <c r="C4406" s="6">
        <v>4242764</v>
      </c>
      <c r="D4406" s="6">
        <v>4.0288144860046674E-3</v>
      </c>
      <c r="E4406" s="6">
        <v>2.3793941376221373E-2</v>
      </c>
    </row>
    <row r="4407" spans="1:5" x14ac:dyDescent="0.3">
      <c r="A4407" s="7" t="s">
        <v>1926</v>
      </c>
      <c r="B4407" s="6">
        <v>47031</v>
      </c>
      <c r="C4407" s="6">
        <v>4242764</v>
      </c>
      <c r="D4407" s="6">
        <v>2.1548661282874684E-3</v>
      </c>
      <c r="E4407" s="6">
        <v>1.2726512602699608E-2</v>
      </c>
    </row>
    <row r="4408" spans="1:5" x14ac:dyDescent="0.3">
      <c r="A4408" s="7" t="s">
        <v>1927</v>
      </c>
      <c r="B4408" s="6">
        <v>47031</v>
      </c>
      <c r="C4408" s="6">
        <v>4242764</v>
      </c>
      <c r="D4408" s="6">
        <v>7.6249109154787346E-4</v>
      </c>
      <c r="E4408" s="6">
        <v>4.5032275363398617E-3</v>
      </c>
    </row>
    <row r="4409" spans="1:5" x14ac:dyDescent="0.3">
      <c r="A4409" s="7" t="s">
        <v>1928</v>
      </c>
      <c r="B4409" s="6">
        <v>47031</v>
      </c>
      <c r="C4409" s="6">
        <v>4242764</v>
      </c>
      <c r="D4409" s="6">
        <v>1.4656579334101E-4</v>
      </c>
      <c r="E4409" s="6">
        <v>8.6560895435365754E-4</v>
      </c>
    </row>
    <row r="4410" spans="1:5" x14ac:dyDescent="0.3">
      <c r="A4410" s="7" t="s">
        <v>2475</v>
      </c>
      <c r="B4410" s="6">
        <v>47031</v>
      </c>
      <c r="C4410" s="6">
        <v>4242764</v>
      </c>
      <c r="D4410" s="6">
        <v>2.0100451658195658E-3</v>
      </c>
      <c r="E4410" s="6">
        <v>1.1871208516850161E-2</v>
      </c>
    </row>
    <row r="4411" spans="1:5" x14ac:dyDescent="0.3">
      <c r="A4411" s="7" t="s">
        <v>2324</v>
      </c>
      <c r="B4411" s="6">
        <v>47031</v>
      </c>
      <c r="C4411" s="6">
        <v>4242764</v>
      </c>
      <c r="D4411" s="6">
        <v>1.596520248893145E-3</v>
      </c>
      <c r="E4411" s="6">
        <v>9.4289546813523407E-3</v>
      </c>
    </row>
    <row r="4412" spans="1:5" x14ac:dyDescent="0.3">
      <c r="A4412" s="7" t="s">
        <v>2325</v>
      </c>
      <c r="B4412" s="6">
        <v>47031</v>
      </c>
      <c r="C4412" s="6">
        <v>4242764</v>
      </c>
      <c r="D4412" s="6">
        <v>1.598265079766252E-3</v>
      </c>
      <c r="E4412" s="6">
        <v>9.4392595498565511E-3</v>
      </c>
    </row>
    <row r="4413" spans="1:5" x14ac:dyDescent="0.3">
      <c r="A4413" s="7" t="s">
        <v>2326</v>
      </c>
      <c r="B4413" s="6">
        <v>47031</v>
      </c>
      <c r="C4413" s="6">
        <v>4242764</v>
      </c>
      <c r="D4413" s="6">
        <v>3.6781034805101081E-3</v>
      </c>
      <c r="E4413" s="6">
        <v>2.1722662806875119E-2</v>
      </c>
    </row>
    <row r="4414" spans="1:5" x14ac:dyDescent="0.3">
      <c r="A4414" s="7" t="s">
        <v>2476</v>
      </c>
      <c r="B4414" s="6">
        <v>47031</v>
      </c>
      <c r="C4414" s="6">
        <v>4242764</v>
      </c>
      <c r="D4414" s="6">
        <v>2.2595559806739044E-3</v>
      </c>
      <c r="E4414" s="6">
        <v>1.334480471295222E-2</v>
      </c>
    </row>
    <row r="4415" spans="1:5" x14ac:dyDescent="0.3">
      <c r="A4415" s="7" t="s">
        <v>1723</v>
      </c>
      <c r="B4415" s="6">
        <v>47031</v>
      </c>
      <c r="C4415" s="6">
        <v>4242764</v>
      </c>
      <c r="D4415" s="6">
        <v>2.5942145421358771E-2</v>
      </c>
      <c r="E4415" s="6">
        <v>0.15321278492059739</v>
      </c>
    </row>
    <row r="4416" spans="1:5" x14ac:dyDescent="0.3">
      <c r="A4416" s="7" t="s">
        <v>2713</v>
      </c>
      <c r="B4416" s="6">
        <v>47031</v>
      </c>
      <c r="C4416" s="6">
        <v>4242764</v>
      </c>
      <c r="D4416" s="6">
        <v>2.7987087204640482E-3</v>
      </c>
      <c r="E4416" s="6">
        <v>1.6529009080753176E-2</v>
      </c>
    </row>
    <row r="4417" spans="1:5" x14ac:dyDescent="0.3">
      <c r="A4417" s="7" t="s">
        <v>2327</v>
      </c>
      <c r="B4417" s="6">
        <v>47031</v>
      </c>
      <c r="C4417" s="6">
        <v>4242764</v>
      </c>
      <c r="D4417" s="6">
        <v>4.8645884742230467E-3</v>
      </c>
      <c r="E4417" s="6">
        <v>2.872997338973806E-2</v>
      </c>
    </row>
    <row r="4418" spans="1:5" x14ac:dyDescent="0.3">
      <c r="A4418" s="7" t="s">
        <v>2477</v>
      </c>
      <c r="B4418" s="6">
        <v>47031</v>
      </c>
      <c r="C4418" s="6">
        <v>4242764</v>
      </c>
      <c r="D4418" s="6">
        <v>2.8336053379261934E-3</v>
      </c>
      <c r="E4418" s="6">
        <v>1.6735106450837377E-2</v>
      </c>
    </row>
    <row r="4419" spans="1:5" x14ac:dyDescent="0.3">
      <c r="A4419" s="7" t="s">
        <v>1511</v>
      </c>
      <c r="B4419" s="6">
        <v>47031</v>
      </c>
      <c r="C4419" s="6">
        <v>4242764</v>
      </c>
      <c r="D4419" s="6">
        <v>4.6412501224653166E-4</v>
      </c>
      <c r="E4419" s="6">
        <v>2.7410950221199155E-3</v>
      </c>
    </row>
    <row r="4420" spans="1:5" x14ac:dyDescent="0.3">
      <c r="A4420" s="7" t="s">
        <v>2328</v>
      </c>
      <c r="B4420" s="6">
        <v>47031</v>
      </c>
      <c r="C4420" s="6">
        <v>4242764</v>
      </c>
      <c r="D4420" s="6">
        <v>2.9697021460285597E-3</v>
      </c>
      <c r="E4420" s="6">
        <v>1.7538886194165777E-2</v>
      </c>
    </row>
    <row r="4421" spans="1:5" x14ac:dyDescent="0.3">
      <c r="A4421" s="7" t="s">
        <v>1724</v>
      </c>
      <c r="B4421" s="6">
        <v>47031</v>
      </c>
      <c r="C4421" s="6">
        <v>4242764</v>
      </c>
      <c r="D4421" s="6">
        <v>6.118423939637925E-2</v>
      </c>
      <c r="E4421" s="6">
        <v>0.36135051896863518</v>
      </c>
    </row>
    <row r="4422" spans="1:5" x14ac:dyDescent="0.3">
      <c r="A4422" s="7" t="s">
        <v>2155</v>
      </c>
      <c r="B4422" s="6">
        <v>47031</v>
      </c>
      <c r="C4422" s="6">
        <v>4242764</v>
      </c>
      <c r="D4422" s="6">
        <v>1.4154068042646108E-2</v>
      </c>
      <c r="E4422" s="6">
        <v>8.3593093306153221E-2</v>
      </c>
    </row>
    <row r="4423" spans="1:5" x14ac:dyDescent="0.3">
      <c r="A4423" s="7" t="s">
        <v>2554</v>
      </c>
      <c r="B4423" s="6">
        <v>47031</v>
      </c>
      <c r="C4423" s="6">
        <v>4242764</v>
      </c>
      <c r="D4423" s="6">
        <v>3.084860983653639E-3</v>
      </c>
      <c r="E4423" s="6">
        <v>1.8219007515443648E-2</v>
      </c>
    </row>
    <row r="4424" spans="1:5" x14ac:dyDescent="0.3">
      <c r="A4424" s="7" t="s">
        <v>1605</v>
      </c>
      <c r="B4424" s="6">
        <v>47031</v>
      </c>
      <c r="C4424" s="6">
        <v>4242764</v>
      </c>
      <c r="D4424" s="6">
        <v>3.4024202025591606E-3</v>
      </c>
      <c r="E4424" s="6">
        <v>2.0094493583209905E-2</v>
      </c>
    </row>
    <row r="4425" spans="1:5" x14ac:dyDescent="0.3">
      <c r="A4425" s="7" t="s">
        <v>2329</v>
      </c>
      <c r="B4425" s="6">
        <v>47031</v>
      </c>
      <c r="C4425" s="6">
        <v>4242764</v>
      </c>
      <c r="D4425" s="6">
        <v>1.2597678903834432E-3</v>
      </c>
      <c r="E4425" s="6">
        <v>7.4401150600397706E-3</v>
      </c>
    </row>
    <row r="4426" spans="1:5" x14ac:dyDescent="0.3">
      <c r="A4426" s="7" t="s">
        <v>2478</v>
      </c>
      <c r="B4426" s="6">
        <v>47031</v>
      </c>
      <c r="C4426" s="6">
        <v>4242764</v>
      </c>
      <c r="D4426" s="6">
        <v>1.1695601342437977E-2</v>
      </c>
      <c r="E4426" s="6">
        <v>6.9073533583721036E-2</v>
      </c>
    </row>
    <row r="4427" spans="1:5" x14ac:dyDescent="0.3">
      <c r="A4427" s="7" t="s">
        <v>1512</v>
      </c>
      <c r="B4427" s="6">
        <v>47031</v>
      </c>
      <c r="C4427" s="6">
        <v>4242764</v>
      </c>
      <c r="D4427" s="6">
        <v>1.4691475951563145E-3</v>
      </c>
      <c r="E4427" s="6">
        <v>8.6766992805449947E-3</v>
      </c>
    </row>
    <row r="4428" spans="1:5" x14ac:dyDescent="0.3">
      <c r="A4428" s="7" t="s">
        <v>2555</v>
      </c>
      <c r="B4428" s="6">
        <v>47031</v>
      </c>
      <c r="C4428" s="6">
        <v>4242764</v>
      </c>
      <c r="D4428" s="6">
        <v>1.1378042123532457E-2</v>
      </c>
      <c r="E4428" s="6">
        <v>6.7198047515954776E-2</v>
      </c>
    </row>
    <row r="4429" spans="1:5" x14ac:dyDescent="0.3">
      <c r="A4429" s="7" t="s">
        <v>1606</v>
      </c>
      <c r="B4429" s="6">
        <v>47031</v>
      </c>
      <c r="C4429" s="6">
        <v>4242764</v>
      </c>
      <c r="D4429" s="6">
        <v>3.254109578345044E-3</v>
      </c>
      <c r="E4429" s="6">
        <v>1.9218579760352038E-2</v>
      </c>
    </row>
    <row r="4430" spans="1:5" x14ac:dyDescent="0.3">
      <c r="A4430" s="7" t="s">
        <v>1725</v>
      </c>
      <c r="B4430" s="6">
        <v>47031</v>
      </c>
      <c r="C4430" s="6">
        <v>4242764</v>
      </c>
      <c r="D4430" s="6">
        <v>1.420466813796622E-2</v>
      </c>
      <c r="E4430" s="6">
        <v>8.3891934492775308E-2</v>
      </c>
    </row>
    <row r="4431" spans="1:5" x14ac:dyDescent="0.3">
      <c r="A4431" s="7" t="s">
        <v>1513</v>
      </c>
      <c r="B4431" s="6">
        <v>47031</v>
      </c>
      <c r="C4431" s="6">
        <v>4242764</v>
      </c>
      <c r="D4431" s="6">
        <v>1.3330507870539482E-3</v>
      </c>
      <c r="E4431" s="6">
        <v>7.8729195372166001E-3</v>
      </c>
    </row>
    <row r="4432" spans="1:5" x14ac:dyDescent="0.3">
      <c r="A4432" s="7" t="s">
        <v>1929</v>
      </c>
      <c r="B4432" s="6">
        <v>47031</v>
      </c>
      <c r="C4432" s="6">
        <v>4242764</v>
      </c>
      <c r="D4432" s="6">
        <v>2.7585776103825812E-3</v>
      </c>
      <c r="E4432" s="6">
        <v>1.6291997105156341E-2</v>
      </c>
    </row>
    <row r="4433" spans="1:5" x14ac:dyDescent="0.3">
      <c r="A4433" s="7" t="s">
        <v>2156</v>
      </c>
      <c r="B4433" s="6">
        <v>47031</v>
      </c>
      <c r="C4433" s="6">
        <v>4242764</v>
      </c>
      <c r="D4433" s="6">
        <v>4.6429949533384248E-3</v>
      </c>
      <c r="E4433" s="6">
        <v>2.7421255089703365E-2</v>
      </c>
    </row>
    <row r="4434" spans="1:5" x14ac:dyDescent="0.3">
      <c r="A4434" s="7" t="s">
        <v>2157</v>
      </c>
      <c r="B4434" s="6">
        <v>47031</v>
      </c>
      <c r="C4434" s="6">
        <v>4242764</v>
      </c>
      <c r="D4434" s="6">
        <v>4.3062425948287219E-3</v>
      </c>
      <c r="E4434" s="6">
        <v>2.5432415468390795E-2</v>
      </c>
    </row>
    <row r="4435" spans="1:5" x14ac:dyDescent="0.3">
      <c r="A4435" s="7" t="s">
        <v>2158</v>
      </c>
      <c r="B4435" s="6">
        <v>47031</v>
      </c>
      <c r="C4435" s="6">
        <v>4242764</v>
      </c>
      <c r="D4435" s="6">
        <v>6.7926265890065713E-3</v>
      </c>
      <c r="E4435" s="6">
        <v>4.0116853086890336E-2</v>
      </c>
    </row>
    <row r="4436" spans="1:5" x14ac:dyDescent="0.3">
      <c r="A4436" s="7" t="s">
        <v>2556</v>
      </c>
      <c r="B4436" s="6">
        <v>47031</v>
      </c>
      <c r="C4436" s="6">
        <v>4242764</v>
      </c>
      <c r="D4436" s="6">
        <v>3.0761368292881027E-3</v>
      </c>
      <c r="E4436" s="6">
        <v>1.8167483172922598E-2</v>
      </c>
    </row>
    <row r="4437" spans="1:5" x14ac:dyDescent="0.3">
      <c r="A4437" s="7" t="s">
        <v>2159</v>
      </c>
      <c r="B4437" s="6">
        <v>47031</v>
      </c>
      <c r="C4437" s="6">
        <v>4242764</v>
      </c>
      <c r="D4437" s="6">
        <v>9.1062723267468001E-3</v>
      </c>
      <c r="E4437" s="6">
        <v>5.3781108723473074E-2</v>
      </c>
    </row>
    <row r="4438" spans="1:5" x14ac:dyDescent="0.3">
      <c r="A4438" s="7" t="s">
        <v>1514</v>
      </c>
      <c r="B4438" s="6">
        <v>47031</v>
      </c>
      <c r="C4438" s="6">
        <v>4242764</v>
      </c>
      <c r="D4438" s="6">
        <v>4.6586984311963893E-4</v>
      </c>
      <c r="E4438" s="6">
        <v>2.7513998906241255E-3</v>
      </c>
    </row>
    <row r="4439" spans="1:5" x14ac:dyDescent="0.3">
      <c r="A4439" s="7" t="s">
        <v>2160</v>
      </c>
      <c r="B4439" s="6">
        <v>47031</v>
      </c>
      <c r="C4439" s="6">
        <v>4242764</v>
      </c>
      <c r="D4439" s="6">
        <v>3.0604333514301376E-3</v>
      </c>
      <c r="E4439" s="6">
        <v>1.8074739356384706E-2</v>
      </c>
    </row>
    <row r="4440" spans="1:5" x14ac:dyDescent="0.3">
      <c r="A4440" s="7" t="s">
        <v>1607</v>
      </c>
      <c r="B4440" s="6">
        <v>47031</v>
      </c>
      <c r="C4440" s="6">
        <v>4242764</v>
      </c>
      <c r="D4440" s="6">
        <v>4.0200903316391316E-3</v>
      </c>
      <c r="E4440" s="6">
        <v>2.3742417033700322E-2</v>
      </c>
    </row>
    <row r="4441" spans="1:5" x14ac:dyDescent="0.3">
      <c r="A4441" s="7" t="s">
        <v>1515</v>
      </c>
      <c r="B4441" s="6">
        <v>47031</v>
      </c>
      <c r="C4441" s="6">
        <v>4242764</v>
      </c>
      <c r="D4441" s="6">
        <v>7.5812901436510529E-3</v>
      </c>
      <c r="E4441" s="6">
        <v>4.4774653650793354E-2</v>
      </c>
    </row>
    <row r="4442" spans="1:5" x14ac:dyDescent="0.3">
      <c r="A4442" s="7" t="s">
        <v>2330</v>
      </c>
      <c r="B4442" s="6">
        <v>47031</v>
      </c>
      <c r="C4442" s="6">
        <v>4242764</v>
      </c>
      <c r="D4442" s="6">
        <v>1.4150578380899895E-3</v>
      </c>
      <c r="E4442" s="6">
        <v>8.3572483569144783E-3</v>
      </c>
    </row>
    <row r="4443" spans="1:5" x14ac:dyDescent="0.3">
      <c r="A4443" s="7" t="s">
        <v>1930</v>
      </c>
      <c r="B4443" s="6">
        <v>47031</v>
      </c>
      <c r="C4443" s="6">
        <v>4242764</v>
      </c>
      <c r="D4443" s="6">
        <v>3.3378614602541921E-3</v>
      </c>
      <c r="E4443" s="6">
        <v>1.9713213448554128E-2</v>
      </c>
    </row>
    <row r="4444" spans="1:5" x14ac:dyDescent="0.3">
      <c r="A4444" s="7" t="s">
        <v>1932</v>
      </c>
      <c r="B4444" s="6">
        <v>47031</v>
      </c>
      <c r="C4444" s="6">
        <v>4242764</v>
      </c>
      <c r="D4444" s="6">
        <v>1.9669478432538166E-2</v>
      </c>
      <c r="E4444" s="6">
        <v>0.11616678264796168</v>
      </c>
    </row>
    <row r="4445" spans="1:5" x14ac:dyDescent="0.3">
      <c r="A4445" s="7" t="s">
        <v>1931</v>
      </c>
      <c r="B4445" s="6">
        <v>47031</v>
      </c>
      <c r="C4445" s="6">
        <v>4242764</v>
      </c>
      <c r="D4445" s="6">
        <v>1.1843911966652096E-2</v>
      </c>
      <c r="E4445" s="6">
        <v>6.9949447406578893E-2</v>
      </c>
    </row>
    <row r="4446" spans="1:5" x14ac:dyDescent="0.3">
      <c r="A4446" s="7" t="s">
        <v>2161</v>
      </c>
      <c r="B4446" s="6">
        <v>47031</v>
      </c>
      <c r="C4446" s="6">
        <v>4242764</v>
      </c>
      <c r="D4446" s="6">
        <v>1.2424940647396812E-2</v>
      </c>
      <c r="E4446" s="6">
        <v>7.3380968618480896E-2</v>
      </c>
    </row>
    <row r="4447" spans="1:5" x14ac:dyDescent="0.3">
      <c r="A4447" s="7" t="s">
        <v>2557</v>
      </c>
      <c r="B4447" s="6">
        <v>47031</v>
      </c>
      <c r="C4447" s="6">
        <v>4242764</v>
      </c>
      <c r="D4447" s="6">
        <v>3.9642557436996989E-3</v>
      </c>
      <c r="E4447" s="6">
        <v>2.3412661241565595E-2</v>
      </c>
    </row>
    <row r="4448" spans="1:5" x14ac:dyDescent="0.3">
      <c r="A4448" s="7" t="s">
        <v>1933</v>
      </c>
      <c r="B4448" s="6">
        <v>47031</v>
      </c>
      <c r="C4448" s="6">
        <v>4242764</v>
      </c>
      <c r="D4448" s="6">
        <v>5.6009071026743113E-3</v>
      </c>
      <c r="E4448" s="6">
        <v>3.3078627898514769E-2</v>
      </c>
    </row>
    <row r="4449" spans="1:5" x14ac:dyDescent="0.3">
      <c r="A4449" s="7" t="s">
        <v>1934</v>
      </c>
      <c r="B4449" s="6">
        <v>47031</v>
      </c>
      <c r="C4449" s="6">
        <v>4242764</v>
      </c>
      <c r="D4449" s="6">
        <v>8.7119405494245593E-3</v>
      </c>
      <c r="E4449" s="6">
        <v>5.1452208441521569E-2</v>
      </c>
    </row>
    <row r="4450" spans="1:5" x14ac:dyDescent="0.3">
      <c r="A4450" s="7" t="s">
        <v>2162</v>
      </c>
      <c r="B4450" s="6">
        <v>47031</v>
      </c>
      <c r="C4450" s="6">
        <v>4242764</v>
      </c>
      <c r="D4450" s="6">
        <v>1.2028864039201463E-2</v>
      </c>
      <c r="E4450" s="6">
        <v>7.1041763468025182E-2</v>
      </c>
    </row>
    <row r="4451" spans="1:5" x14ac:dyDescent="0.3">
      <c r="A4451" s="7" t="s">
        <v>1516</v>
      </c>
      <c r="B4451" s="6">
        <v>47031</v>
      </c>
      <c r="C4451" s="6">
        <v>4242764</v>
      </c>
      <c r="D4451" s="6">
        <v>8.1326566995529488E-3</v>
      </c>
      <c r="E4451" s="6">
        <v>4.8030992098123781E-2</v>
      </c>
    </row>
    <row r="4452" spans="1:5" x14ac:dyDescent="0.3">
      <c r="A4452" s="7" t="s">
        <v>2331</v>
      </c>
      <c r="B4452" s="6">
        <v>47031</v>
      </c>
      <c r="C4452" s="6">
        <v>4242764</v>
      </c>
      <c r="D4452" s="6">
        <v>2.7062326841893634E-3</v>
      </c>
      <c r="E4452" s="6">
        <v>1.5982851050030035E-2</v>
      </c>
    </row>
    <row r="4453" spans="1:5" x14ac:dyDescent="0.3">
      <c r="A4453" s="7" t="s">
        <v>1377</v>
      </c>
      <c r="B4453" s="6">
        <v>47031</v>
      </c>
      <c r="C4453" s="6">
        <v>4242764</v>
      </c>
      <c r="D4453" s="6">
        <v>5.236237450194893E-3</v>
      </c>
      <c r="E4453" s="6">
        <v>3.0924910381134835E-2</v>
      </c>
    </row>
    <row r="4454" spans="1:5" x14ac:dyDescent="0.3">
      <c r="A4454" s="7" t="s">
        <v>2558</v>
      </c>
      <c r="B4454" s="6">
        <v>47031</v>
      </c>
      <c r="C4454" s="6">
        <v>4242764</v>
      </c>
      <c r="D4454" s="6">
        <v>2.7774217838121396E-2</v>
      </c>
      <c r="E4454" s="6">
        <v>0.1640328968500181</v>
      </c>
    </row>
    <row r="4455" spans="1:5" x14ac:dyDescent="0.3">
      <c r="A4455" s="7" t="s">
        <v>1378</v>
      </c>
      <c r="B4455" s="6">
        <v>47031</v>
      </c>
      <c r="C4455" s="6">
        <v>4242764</v>
      </c>
      <c r="D4455" s="6">
        <v>4.0968628900558517E-3</v>
      </c>
      <c r="E4455" s="6">
        <v>2.4195831247885567E-2</v>
      </c>
    </row>
    <row r="4456" spans="1:5" x14ac:dyDescent="0.3">
      <c r="A4456" s="7" t="s">
        <v>1608</v>
      </c>
      <c r="B4456" s="6">
        <v>47031</v>
      </c>
      <c r="C4456" s="6">
        <v>4242764</v>
      </c>
      <c r="D4456" s="6">
        <v>1.1498435453776857E-3</v>
      </c>
      <c r="E4456" s="6">
        <v>6.7909083442745273E-3</v>
      </c>
    </row>
    <row r="4457" spans="1:5" x14ac:dyDescent="0.3">
      <c r="A4457" s="7" t="s">
        <v>2479</v>
      </c>
      <c r="B4457" s="6">
        <v>47031</v>
      </c>
      <c r="C4457" s="6">
        <v>4242764</v>
      </c>
      <c r="D4457" s="6">
        <v>2.5666462143407822E-3</v>
      </c>
      <c r="E4457" s="6">
        <v>1.5158461569693218E-2</v>
      </c>
    </row>
    <row r="4458" spans="1:5" x14ac:dyDescent="0.3">
      <c r="A4458" s="7" t="s">
        <v>1726</v>
      </c>
      <c r="B4458" s="6">
        <v>47031</v>
      </c>
      <c r="C4458" s="6">
        <v>4242764</v>
      </c>
      <c r="D4458" s="6">
        <v>9.8879565578988537E-3</v>
      </c>
      <c r="E4458" s="6">
        <v>5.8397689813359251E-2</v>
      </c>
    </row>
    <row r="4459" spans="1:5" x14ac:dyDescent="0.3">
      <c r="A4459" s="7" t="s">
        <v>2163</v>
      </c>
      <c r="B4459" s="6">
        <v>47031</v>
      </c>
      <c r="C4459" s="6">
        <v>4242764</v>
      </c>
      <c r="D4459" s="6">
        <v>5.998728541742767E-3</v>
      </c>
      <c r="E4459" s="6">
        <v>3.5428137917474699E-2</v>
      </c>
    </row>
    <row r="4460" spans="1:5" x14ac:dyDescent="0.3">
      <c r="A4460" s="7" t="s">
        <v>1727</v>
      </c>
      <c r="B4460" s="6">
        <v>47031</v>
      </c>
      <c r="C4460" s="6">
        <v>4242764</v>
      </c>
      <c r="D4460" s="6">
        <v>1.3928984860015273E-2</v>
      </c>
      <c r="E4460" s="6">
        <v>8.2263765269110084E-2</v>
      </c>
    </row>
    <row r="4461" spans="1:5" x14ac:dyDescent="0.3">
      <c r="A4461" s="7" t="s">
        <v>1935</v>
      </c>
      <c r="B4461" s="6">
        <v>47031</v>
      </c>
      <c r="C4461" s="6">
        <v>4242764</v>
      </c>
      <c r="D4461" s="6">
        <v>8.089035927725266E-3</v>
      </c>
      <c r="E4461" s="6">
        <v>4.7773370385518529E-2</v>
      </c>
    </row>
    <row r="4462" spans="1:5" x14ac:dyDescent="0.3">
      <c r="A4462" s="7" t="s">
        <v>2164</v>
      </c>
      <c r="B4462" s="6">
        <v>47031</v>
      </c>
      <c r="C4462" s="6">
        <v>4242764</v>
      </c>
      <c r="D4462" s="6">
        <v>5.0809475024883467E-3</v>
      </c>
      <c r="E4462" s="6">
        <v>3.0007777084260126E-2</v>
      </c>
    </row>
    <row r="4463" spans="1:5" x14ac:dyDescent="0.3">
      <c r="A4463" s="7" t="s">
        <v>1609</v>
      </c>
      <c r="B4463" s="6">
        <v>47031</v>
      </c>
      <c r="C4463" s="6">
        <v>4242764</v>
      </c>
      <c r="D4463" s="6">
        <v>5.0966509803463123E-3</v>
      </c>
      <c r="E4463" s="6">
        <v>3.0100520900798022E-2</v>
      </c>
    </row>
    <row r="4464" spans="1:5" x14ac:dyDescent="0.3">
      <c r="A4464" s="7" t="s">
        <v>1936</v>
      </c>
      <c r="B4464" s="6">
        <v>47031</v>
      </c>
      <c r="C4464" s="6">
        <v>4242764</v>
      </c>
      <c r="D4464" s="6">
        <v>3.2436405931064003E-3</v>
      </c>
      <c r="E4464" s="6">
        <v>1.9156750549326779E-2</v>
      </c>
    </row>
    <row r="4465" spans="1:5" x14ac:dyDescent="0.3">
      <c r="A4465" s="7" t="s">
        <v>1728</v>
      </c>
      <c r="B4465" s="6">
        <v>47031</v>
      </c>
      <c r="C4465" s="6">
        <v>4242764</v>
      </c>
      <c r="D4465" s="6">
        <v>1.1981753605627568E-2</v>
      </c>
      <c r="E4465" s="6">
        <v>7.0763532018411499E-2</v>
      </c>
    </row>
    <row r="4466" spans="1:5" x14ac:dyDescent="0.3">
      <c r="A4466" s="7" t="s">
        <v>2651</v>
      </c>
      <c r="B4466" s="6">
        <v>47031</v>
      </c>
      <c r="C4466" s="6">
        <v>4242764</v>
      </c>
      <c r="D4466" s="6">
        <v>3.9921730376694152E-3</v>
      </c>
      <c r="E4466" s="6">
        <v>2.3577539137632955E-2</v>
      </c>
    </row>
    <row r="4467" spans="1:5" x14ac:dyDescent="0.3">
      <c r="A4467" s="7" t="s">
        <v>1937</v>
      </c>
      <c r="B4467" s="6">
        <v>47031</v>
      </c>
      <c r="C4467" s="6">
        <v>4242764</v>
      </c>
      <c r="D4467" s="6">
        <v>2.043196952408604E-3</v>
      </c>
      <c r="E4467" s="6">
        <v>1.2067001018430154E-2</v>
      </c>
    </row>
    <row r="4468" spans="1:5" x14ac:dyDescent="0.3">
      <c r="A4468" s="7" t="s">
        <v>2165</v>
      </c>
      <c r="B4468" s="6">
        <v>47031</v>
      </c>
      <c r="C4468" s="6">
        <v>4242764</v>
      </c>
      <c r="D4468" s="6">
        <v>2.7515982868901523E-3</v>
      </c>
      <c r="E4468" s="6">
        <v>1.6250777631139499E-2</v>
      </c>
    </row>
    <row r="4469" spans="1:5" x14ac:dyDescent="0.3">
      <c r="A4469" s="7" t="s">
        <v>1938</v>
      </c>
      <c r="B4469" s="6">
        <v>47031</v>
      </c>
      <c r="C4469" s="6">
        <v>4242764</v>
      </c>
      <c r="D4469" s="6">
        <v>8.6089955279112299E-3</v>
      </c>
      <c r="E4469" s="6">
        <v>5.0844221199773165E-2</v>
      </c>
    </row>
    <row r="4470" spans="1:5" x14ac:dyDescent="0.3">
      <c r="A4470" s="7" t="s">
        <v>2166</v>
      </c>
      <c r="B4470" s="6">
        <v>47031</v>
      </c>
      <c r="C4470" s="6">
        <v>4242764</v>
      </c>
      <c r="D4470" s="6">
        <v>1.1892767231099097E-2</v>
      </c>
      <c r="E4470" s="6">
        <v>7.0237983724696779E-2</v>
      </c>
    </row>
    <row r="4471" spans="1:5" x14ac:dyDescent="0.3">
      <c r="A4471" s="7" t="s">
        <v>2652</v>
      </c>
      <c r="B4471" s="6">
        <v>47031</v>
      </c>
      <c r="C4471" s="6">
        <v>4242764</v>
      </c>
      <c r="D4471" s="6">
        <v>3.8159451194855823E-3</v>
      </c>
      <c r="E4471" s="6">
        <v>2.2536747418707728E-2</v>
      </c>
    </row>
    <row r="4472" spans="1:5" x14ac:dyDescent="0.3">
      <c r="A4472" s="7" t="s">
        <v>1517</v>
      </c>
      <c r="B4472" s="6">
        <v>47031</v>
      </c>
      <c r="C4472" s="6">
        <v>4242764</v>
      </c>
      <c r="D4472" s="6">
        <v>1.5563891388116779E-3</v>
      </c>
      <c r="E4472" s="6">
        <v>9.1919427057555059E-3</v>
      </c>
    </row>
    <row r="4473" spans="1:5" x14ac:dyDescent="0.3">
      <c r="A4473" s="7" t="s">
        <v>2167</v>
      </c>
      <c r="B4473" s="6">
        <v>47031</v>
      </c>
      <c r="C4473" s="6">
        <v>4242764</v>
      </c>
      <c r="D4473" s="6">
        <v>1.2451113110493423E-2</v>
      </c>
      <c r="E4473" s="6">
        <v>7.3535541646044048E-2</v>
      </c>
    </row>
    <row r="4474" spans="1:5" x14ac:dyDescent="0.3">
      <c r="A4474" s="7" t="s">
        <v>2168</v>
      </c>
      <c r="B4474" s="6">
        <v>47031</v>
      </c>
      <c r="C4474" s="6">
        <v>4242764</v>
      </c>
      <c r="D4474" s="6">
        <v>1.6855066234216151E-3</v>
      </c>
      <c r="E4474" s="6">
        <v>9.9545029750670623E-3</v>
      </c>
    </row>
    <row r="4475" spans="1:5" x14ac:dyDescent="0.3">
      <c r="A4475" s="7" t="s">
        <v>2169</v>
      </c>
      <c r="B4475" s="6">
        <v>47031</v>
      </c>
      <c r="C4475" s="6">
        <v>4242764</v>
      </c>
      <c r="D4475" s="6">
        <v>5.6933831389489962E-3</v>
      </c>
      <c r="E4475" s="6">
        <v>3.3624785929237906E-2</v>
      </c>
    </row>
    <row r="4476" spans="1:5" x14ac:dyDescent="0.3">
      <c r="A4476" s="7" t="s">
        <v>1939</v>
      </c>
      <c r="B4476" s="6">
        <v>47031</v>
      </c>
      <c r="C4476" s="6">
        <v>4242764</v>
      </c>
      <c r="D4476" s="6">
        <v>2.957488329916809E-3</v>
      </c>
      <c r="E4476" s="6">
        <v>1.7466752114636303E-2</v>
      </c>
    </row>
    <row r="4477" spans="1:5" x14ac:dyDescent="0.3">
      <c r="A4477" s="7" t="s">
        <v>1518</v>
      </c>
      <c r="B4477" s="6">
        <v>47031</v>
      </c>
      <c r="C4477" s="6">
        <v>4242764</v>
      </c>
      <c r="D4477" s="6">
        <v>2.3153905686133366E-3</v>
      </c>
      <c r="E4477" s="6">
        <v>1.3674560505086948E-2</v>
      </c>
    </row>
    <row r="4478" spans="1:5" x14ac:dyDescent="0.3">
      <c r="A4478" s="7" t="s">
        <v>2559</v>
      </c>
      <c r="B4478" s="6">
        <v>47031</v>
      </c>
      <c r="C4478" s="6">
        <v>4242764</v>
      </c>
      <c r="D4478" s="6">
        <v>2.083328062490071E-3</v>
      </c>
      <c r="E4478" s="6">
        <v>1.2304012994026991E-2</v>
      </c>
    </row>
    <row r="4479" spans="1:5" x14ac:dyDescent="0.3">
      <c r="A4479" s="7" t="s">
        <v>2480</v>
      </c>
      <c r="B4479" s="6">
        <v>47031</v>
      </c>
      <c r="C4479" s="6">
        <v>4242764</v>
      </c>
      <c r="D4479" s="6">
        <v>1.5877960945276084E-3</v>
      </c>
      <c r="E4479" s="6">
        <v>9.3774303388312902E-3</v>
      </c>
    </row>
    <row r="4480" spans="1:5" x14ac:dyDescent="0.3">
      <c r="A4480" s="7" t="s">
        <v>2170</v>
      </c>
      <c r="B4480" s="6">
        <v>47031</v>
      </c>
      <c r="C4480" s="6">
        <v>4242764</v>
      </c>
      <c r="D4480" s="6">
        <v>1.1149469279155404E-2</v>
      </c>
      <c r="E4480" s="6">
        <v>6.5848109741903235E-2</v>
      </c>
    </row>
    <row r="4481" spans="1:5" x14ac:dyDescent="0.3">
      <c r="A4481" s="7" t="s">
        <v>2560</v>
      </c>
      <c r="B4481" s="6">
        <v>47031</v>
      </c>
      <c r="C4481" s="6">
        <v>4242764</v>
      </c>
      <c r="D4481" s="6">
        <v>9.9839222559197534E-3</v>
      </c>
      <c r="E4481" s="6">
        <v>5.8964457581090812E-2</v>
      </c>
    </row>
    <row r="4482" spans="1:5" x14ac:dyDescent="0.3">
      <c r="A4482" s="7" t="s">
        <v>1379</v>
      </c>
      <c r="B4482" s="6">
        <v>47031</v>
      </c>
      <c r="C4482" s="6">
        <v>4242764</v>
      </c>
      <c r="D4482" s="6">
        <v>1.6314168663552897E-3</v>
      </c>
      <c r="E4482" s="6">
        <v>9.6350520514365458E-3</v>
      </c>
    </row>
    <row r="4483" spans="1:5" x14ac:dyDescent="0.3">
      <c r="A4483" s="7" t="s">
        <v>1380</v>
      </c>
      <c r="B4483" s="6">
        <v>47031</v>
      </c>
      <c r="C4483" s="6">
        <v>4242764</v>
      </c>
      <c r="D4483" s="6">
        <v>2.3136457377402292E-3</v>
      </c>
      <c r="E4483" s="6">
        <v>1.3664255636582738E-2</v>
      </c>
    </row>
    <row r="4484" spans="1:5" x14ac:dyDescent="0.3">
      <c r="A4484" s="7" t="s">
        <v>1940</v>
      </c>
      <c r="B4484" s="6">
        <v>47031</v>
      </c>
      <c r="C4484" s="6">
        <v>4242764</v>
      </c>
      <c r="D4484" s="6">
        <v>1.0444557606420071E-2</v>
      </c>
      <c r="E4484" s="6">
        <v>6.1684942866202311E-2</v>
      </c>
    </row>
    <row r="4485" spans="1:5" x14ac:dyDescent="0.3">
      <c r="A4485" s="7" t="s">
        <v>1941</v>
      </c>
      <c r="B4485" s="6">
        <v>47031</v>
      </c>
      <c r="C4485" s="6">
        <v>4242764</v>
      </c>
      <c r="D4485" s="6">
        <v>2.2002317309882573E-3</v>
      </c>
      <c r="E4485" s="6">
        <v>1.2994439183809072E-2</v>
      </c>
    </row>
    <row r="4486" spans="1:5" x14ac:dyDescent="0.3">
      <c r="A4486" s="7" t="s">
        <v>1610</v>
      </c>
      <c r="B4486" s="6">
        <v>47031</v>
      </c>
      <c r="C4486" s="6">
        <v>4242764</v>
      </c>
      <c r="D4486" s="6">
        <v>5.0949061494732053E-4</v>
      </c>
      <c r="E4486" s="6">
        <v>3.0090216032293807E-3</v>
      </c>
    </row>
    <row r="4487" spans="1:5" x14ac:dyDescent="0.3">
      <c r="A4487" s="7" t="s">
        <v>2332</v>
      </c>
      <c r="B4487" s="6">
        <v>47031</v>
      </c>
      <c r="C4487" s="6">
        <v>4242764</v>
      </c>
      <c r="D4487" s="6">
        <v>7.5376693718233717E-4</v>
      </c>
      <c r="E4487" s="6">
        <v>4.4517031938188104E-3</v>
      </c>
    </row>
    <row r="4488" spans="1:5" x14ac:dyDescent="0.3">
      <c r="A4488" s="7" t="s">
        <v>2333</v>
      </c>
      <c r="B4488" s="6">
        <v>47031</v>
      </c>
      <c r="C4488" s="6">
        <v>4242764</v>
      </c>
      <c r="D4488" s="6">
        <v>1.8425414020012687E-3</v>
      </c>
      <c r="E4488" s="6">
        <v>1.088194114044598E-2</v>
      </c>
    </row>
    <row r="4489" spans="1:5" x14ac:dyDescent="0.3">
      <c r="A4489" s="7" t="s">
        <v>2561</v>
      </c>
      <c r="B4489" s="6">
        <v>47031</v>
      </c>
      <c r="C4489" s="6">
        <v>4242764</v>
      </c>
      <c r="D4489" s="6">
        <v>2.3293492155981948E-3</v>
      </c>
      <c r="E4489" s="6">
        <v>1.3756999453120628E-2</v>
      </c>
    </row>
    <row r="4490" spans="1:5" x14ac:dyDescent="0.3">
      <c r="A4490" s="7" t="s">
        <v>2171</v>
      </c>
      <c r="B4490" s="6">
        <v>47031</v>
      </c>
      <c r="C4490" s="6">
        <v>4242764</v>
      </c>
      <c r="D4490" s="6">
        <v>5.9097421672142962E-3</v>
      </c>
      <c r="E4490" s="6">
        <v>3.4902589623759972E-2</v>
      </c>
    </row>
    <row r="4491" spans="1:5" x14ac:dyDescent="0.3">
      <c r="A4491" s="7" t="s">
        <v>2768</v>
      </c>
      <c r="B4491" s="6">
        <v>47031</v>
      </c>
      <c r="C4491" s="6">
        <v>4242764</v>
      </c>
      <c r="D4491" s="6">
        <v>7.2881585569690337E-3</v>
      </c>
      <c r="E4491" s="6">
        <v>4.3043435742086043E-2</v>
      </c>
    </row>
    <row r="4492" spans="1:5" x14ac:dyDescent="0.3">
      <c r="A4492" s="7" t="s">
        <v>1729</v>
      </c>
      <c r="B4492" s="6">
        <v>47031</v>
      </c>
      <c r="C4492" s="6">
        <v>4242764</v>
      </c>
      <c r="D4492" s="6">
        <v>2.4288045753653086E-2</v>
      </c>
      <c r="E4492" s="6">
        <v>0.14344376957860611</v>
      </c>
    </row>
    <row r="4493" spans="1:5" x14ac:dyDescent="0.3">
      <c r="A4493" s="7" t="s">
        <v>2334</v>
      </c>
      <c r="B4493" s="6">
        <v>47031</v>
      </c>
      <c r="C4493" s="6">
        <v>4242764</v>
      </c>
      <c r="D4493" s="6">
        <v>2.6277152948995367E-3</v>
      </c>
      <c r="E4493" s="6">
        <v>1.5519131967340574E-2</v>
      </c>
    </row>
    <row r="4494" spans="1:5" x14ac:dyDescent="0.3">
      <c r="A4494" s="7" t="s">
        <v>1519</v>
      </c>
      <c r="B4494" s="6">
        <v>47031</v>
      </c>
      <c r="C4494" s="6">
        <v>4242764</v>
      </c>
      <c r="D4494" s="6">
        <v>5.5311138677500201E-4</v>
      </c>
      <c r="E4494" s="6">
        <v>3.2666433158346359E-3</v>
      </c>
    </row>
    <row r="4495" spans="1:5" x14ac:dyDescent="0.3">
      <c r="A4495" s="7" t="s">
        <v>2172</v>
      </c>
      <c r="B4495" s="6">
        <v>47031</v>
      </c>
      <c r="C4495" s="6">
        <v>4242764</v>
      </c>
      <c r="D4495" s="6">
        <v>2.2565897681896221E-2</v>
      </c>
      <c r="E4495" s="6">
        <v>0.13327286436495064</v>
      </c>
    </row>
    <row r="4496" spans="1:5" x14ac:dyDescent="0.3">
      <c r="A4496" s="7" t="s">
        <v>1730</v>
      </c>
      <c r="B4496" s="6">
        <v>47031</v>
      </c>
      <c r="C4496" s="6">
        <v>4242764</v>
      </c>
      <c r="D4496" s="6">
        <v>8.7332274860764669E-2</v>
      </c>
      <c r="E4496" s="6">
        <v>0.51577927837272941</v>
      </c>
    </row>
    <row r="4497" spans="1:5" x14ac:dyDescent="0.3">
      <c r="A4497" s="7" t="s">
        <v>2481</v>
      </c>
      <c r="B4497" s="6">
        <v>47031</v>
      </c>
      <c r="C4497" s="6">
        <v>4242764</v>
      </c>
      <c r="D4497" s="6">
        <v>3.0883506453998539E-3</v>
      </c>
      <c r="E4497" s="6">
        <v>1.8239617252452069E-2</v>
      </c>
    </row>
    <row r="4498" spans="1:5" x14ac:dyDescent="0.3">
      <c r="A4498" s="7" t="s">
        <v>2482</v>
      </c>
      <c r="B4498" s="6">
        <v>47031</v>
      </c>
      <c r="C4498" s="6">
        <v>4242764</v>
      </c>
      <c r="D4498" s="6">
        <v>1.8407965711281615E-3</v>
      </c>
      <c r="E4498" s="6">
        <v>1.087163627194177E-2</v>
      </c>
    </row>
    <row r="4499" spans="1:5" x14ac:dyDescent="0.3">
      <c r="A4499" s="7" t="s">
        <v>2483</v>
      </c>
      <c r="B4499" s="6">
        <v>47031</v>
      </c>
      <c r="C4499" s="6">
        <v>4242764</v>
      </c>
      <c r="D4499" s="6">
        <v>5.9219559833260478E-3</v>
      </c>
      <c r="E4499" s="6">
        <v>3.4974723703289447E-2</v>
      </c>
    </row>
    <row r="4500" spans="1:5" x14ac:dyDescent="0.3">
      <c r="A4500" s="7" t="s">
        <v>2484</v>
      </c>
      <c r="B4500" s="6">
        <v>47031</v>
      </c>
      <c r="C4500" s="6">
        <v>4242764</v>
      </c>
      <c r="D4500" s="6">
        <v>9.3348451711238508E-4</v>
      </c>
      <c r="E4500" s="6">
        <v>5.5131046497524615E-3</v>
      </c>
    </row>
    <row r="4501" spans="1:5" x14ac:dyDescent="0.3">
      <c r="A4501" s="7" t="s">
        <v>1942</v>
      </c>
      <c r="B4501" s="6">
        <v>47031</v>
      </c>
      <c r="C4501" s="6">
        <v>4242764</v>
      </c>
      <c r="D4501" s="6">
        <v>1.5040442126184597E-3</v>
      </c>
      <c r="E4501" s="6">
        <v>8.8827966506291999E-3</v>
      </c>
    </row>
    <row r="4502" spans="1:5" x14ac:dyDescent="0.3">
      <c r="A4502" s="7" t="s">
        <v>2335</v>
      </c>
      <c r="B4502" s="6">
        <v>47031</v>
      </c>
      <c r="C4502" s="6">
        <v>4242764</v>
      </c>
      <c r="D4502" s="6">
        <v>9.0486929079342613E-3</v>
      </c>
      <c r="E4502" s="6">
        <v>5.3441048062834139E-2</v>
      </c>
    </row>
    <row r="4503" spans="1:5" x14ac:dyDescent="0.3">
      <c r="A4503" s="7" t="s">
        <v>2485</v>
      </c>
      <c r="B4503" s="6">
        <v>47031</v>
      </c>
      <c r="C4503" s="6">
        <v>4242764</v>
      </c>
      <c r="D4503" s="6">
        <v>3.6240137234437829E-3</v>
      </c>
      <c r="E4503" s="6">
        <v>2.1403211883244604E-2</v>
      </c>
    </row>
    <row r="4504" spans="1:5" x14ac:dyDescent="0.3">
      <c r="A4504" s="7" t="s">
        <v>2562</v>
      </c>
      <c r="B4504" s="6">
        <v>47031</v>
      </c>
      <c r="C4504" s="6">
        <v>4242764</v>
      </c>
      <c r="D4504" s="6">
        <v>4.5505189170637391E-3</v>
      </c>
      <c r="E4504" s="6">
        <v>2.6875097058980221E-2</v>
      </c>
    </row>
    <row r="4505" spans="1:5" x14ac:dyDescent="0.3">
      <c r="A4505" s="7" t="s">
        <v>2486</v>
      </c>
      <c r="B4505" s="6">
        <v>47031</v>
      </c>
      <c r="C4505" s="6">
        <v>4242764</v>
      </c>
      <c r="D4505" s="6">
        <v>1.38155708532633E-2</v>
      </c>
      <c r="E4505" s="6">
        <v>8.1593948816336428E-2</v>
      </c>
    </row>
    <row r="4506" spans="1:5" x14ac:dyDescent="0.3">
      <c r="A4506" s="7" t="s">
        <v>2653</v>
      </c>
      <c r="B4506" s="6">
        <v>47031</v>
      </c>
      <c r="C4506" s="6">
        <v>4242764</v>
      </c>
      <c r="D4506" s="6">
        <v>1.0645213156827406E-2</v>
      </c>
      <c r="E4506" s="6">
        <v>6.2870002744186484E-2</v>
      </c>
    </row>
    <row r="4507" spans="1:5" x14ac:dyDescent="0.3">
      <c r="A4507" s="7" t="s">
        <v>2336</v>
      </c>
      <c r="B4507" s="6">
        <v>47031</v>
      </c>
      <c r="C4507" s="6">
        <v>4242764</v>
      </c>
      <c r="D4507" s="6">
        <v>1.0755137501833163E-2</v>
      </c>
      <c r="E4507" s="6">
        <v>6.3519209459951723E-2</v>
      </c>
    </row>
    <row r="4508" spans="1:5" x14ac:dyDescent="0.3">
      <c r="A4508" s="7" t="s">
        <v>1731</v>
      </c>
      <c r="B4508" s="6">
        <v>47031</v>
      </c>
      <c r="C4508" s="6">
        <v>4242764</v>
      </c>
      <c r="D4508" s="6">
        <v>8.4955815211592584E-3</v>
      </c>
      <c r="E4508" s="6">
        <v>5.017440474699951E-2</v>
      </c>
    </row>
    <row r="4509" spans="1:5" x14ac:dyDescent="0.3">
      <c r="A4509" s="7" t="s">
        <v>2487</v>
      </c>
      <c r="B4509" s="6">
        <v>47031</v>
      </c>
      <c r="C4509" s="6">
        <v>4242764</v>
      </c>
      <c r="D4509" s="6">
        <v>4.253897668635505E-3</v>
      </c>
      <c r="E4509" s="6">
        <v>2.5123269413264485E-2</v>
      </c>
    </row>
    <row r="4510" spans="1:5" x14ac:dyDescent="0.3">
      <c r="A4510" s="7" t="s">
        <v>2337</v>
      </c>
      <c r="B4510" s="6">
        <v>47031</v>
      </c>
      <c r="C4510" s="6">
        <v>4242764</v>
      </c>
      <c r="D4510" s="6">
        <v>9.9280876679803216E-4</v>
      </c>
      <c r="E4510" s="6">
        <v>5.8634701788956084E-3</v>
      </c>
    </row>
    <row r="4511" spans="1:5" x14ac:dyDescent="0.3">
      <c r="A4511" s="7" t="s">
        <v>1732</v>
      </c>
      <c r="B4511" s="6">
        <v>47031</v>
      </c>
      <c r="C4511" s="6">
        <v>4242764</v>
      </c>
      <c r="D4511" s="6">
        <v>1.1938132833799887E-2</v>
      </c>
      <c r="E4511" s="6">
        <v>7.0505910305806246E-2</v>
      </c>
    </row>
    <row r="4512" spans="1:5" x14ac:dyDescent="0.3">
      <c r="A4512" s="7" t="s">
        <v>2338</v>
      </c>
      <c r="B4512" s="6">
        <v>47031</v>
      </c>
      <c r="C4512" s="6">
        <v>4242764</v>
      </c>
      <c r="D4512" s="6">
        <v>1.378416389754737E-4</v>
      </c>
      <c r="E4512" s="6">
        <v>8.1408461183260657E-4</v>
      </c>
    </row>
    <row r="4513" spans="1:5" x14ac:dyDescent="0.3">
      <c r="A4513" s="7" t="s">
        <v>2339</v>
      </c>
      <c r="B4513" s="6">
        <v>47031</v>
      </c>
      <c r="C4513" s="6">
        <v>4242764</v>
      </c>
      <c r="D4513" s="6">
        <v>4.0829042430709929E-4</v>
      </c>
      <c r="E4513" s="6">
        <v>2.4113392299851891E-3</v>
      </c>
    </row>
    <row r="4514" spans="1:5" x14ac:dyDescent="0.3">
      <c r="A4514" s="7" t="s">
        <v>2173</v>
      </c>
      <c r="B4514" s="6">
        <v>47031</v>
      </c>
      <c r="C4514" s="6">
        <v>4242764</v>
      </c>
      <c r="D4514" s="6">
        <v>8.3176087721023185E-3</v>
      </c>
      <c r="E4514" s="6">
        <v>4.912330815957007E-2</v>
      </c>
    </row>
    <row r="4515" spans="1:5" x14ac:dyDescent="0.3">
      <c r="A4515" s="7" t="s">
        <v>1733</v>
      </c>
      <c r="B4515" s="6">
        <v>47031</v>
      </c>
      <c r="C4515" s="6">
        <v>4242764</v>
      </c>
      <c r="D4515" s="6">
        <v>7.8971045316834684E-3</v>
      </c>
      <c r="E4515" s="6">
        <v>4.6639834850055399E-2</v>
      </c>
    </row>
    <row r="4516" spans="1:5" x14ac:dyDescent="0.3">
      <c r="A4516" s="7" t="s">
        <v>2174</v>
      </c>
      <c r="B4516" s="6">
        <v>47031</v>
      </c>
      <c r="C4516" s="6">
        <v>4242764</v>
      </c>
      <c r="D4516" s="6">
        <v>1.5345787528978371E-2</v>
      </c>
      <c r="E4516" s="6">
        <v>9.0631318494528781E-2</v>
      </c>
    </row>
    <row r="4517" spans="1:5" x14ac:dyDescent="0.3">
      <c r="A4517" s="7" t="s">
        <v>1520</v>
      </c>
      <c r="B4517" s="6">
        <v>47031</v>
      </c>
      <c r="C4517" s="6">
        <v>4242764</v>
      </c>
      <c r="D4517" s="6">
        <v>2.1112453564597869E-3</v>
      </c>
      <c r="E4517" s="6">
        <v>1.2468890890094352E-2</v>
      </c>
    </row>
    <row r="4518" spans="1:5" x14ac:dyDescent="0.3">
      <c r="A4518" s="7" t="s">
        <v>2563</v>
      </c>
      <c r="B4518" s="6">
        <v>47031</v>
      </c>
      <c r="C4518" s="6">
        <v>4242764</v>
      </c>
      <c r="D4518" s="6">
        <v>9.3522934798549243E-3</v>
      </c>
      <c r="E4518" s="6">
        <v>5.5234095182566723E-2</v>
      </c>
    </row>
    <row r="4519" spans="1:5" x14ac:dyDescent="0.3">
      <c r="A4519" s="7" t="s">
        <v>2175</v>
      </c>
      <c r="B4519" s="6">
        <v>47031</v>
      </c>
      <c r="C4519" s="6">
        <v>4242764</v>
      </c>
      <c r="D4519" s="6">
        <v>7.7906698484239249E-3</v>
      </c>
      <c r="E4519" s="6">
        <v>4.6011237871298585E-2</v>
      </c>
    </row>
    <row r="4520" spans="1:5" x14ac:dyDescent="0.3">
      <c r="A4520" s="7" t="s">
        <v>2654</v>
      </c>
      <c r="B4520" s="6">
        <v>47031</v>
      </c>
      <c r="C4520" s="6">
        <v>4242764</v>
      </c>
      <c r="D4520" s="6">
        <v>5.5782243013239169E-3</v>
      </c>
      <c r="E4520" s="6">
        <v>3.2944664607960035E-2</v>
      </c>
    </row>
    <row r="4521" spans="1:5" x14ac:dyDescent="0.3">
      <c r="A4521" s="7" t="s">
        <v>2340</v>
      </c>
      <c r="B4521" s="6">
        <v>47031</v>
      </c>
      <c r="C4521" s="6">
        <v>4242764</v>
      </c>
      <c r="D4521" s="6">
        <v>1.0800503104533951E-3</v>
      </c>
      <c r="E4521" s="6">
        <v>6.3787136041061196E-3</v>
      </c>
    </row>
    <row r="4522" spans="1:5" x14ac:dyDescent="0.3">
      <c r="A4522" s="7" t="s">
        <v>1943</v>
      </c>
      <c r="B4522" s="6">
        <v>47031</v>
      </c>
      <c r="C4522" s="6">
        <v>4242764</v>
      </c>
      <c r="D4522" s="6">
        <v>6.7839024346410346E-3</v>
      </c>
      <c r="E4522" s="6">
        <v>4.0065328744369293E-2</v>
      </c>
    </row>
    <row r="4523" spans="1:5" x14ac:dyDescent="0.3">
      <c r="A4523" s="7" t="s">
        <v>1611</v>
      </c>
      <c r="B4523" s="6">
        <v>47031</v>
      </c>
      <c r="C4523" s="6">
        <v>4242764</v>
      </c>
      <c r="D4523" s="6">
        <v>9.8408461243249586E-4</v>
      </c>
      <c r="E4523" s="6">
        <v>5.8119458363745579E-3</v>
      </c>
    </row>
    <row r="4524" spans="1:5" x14ac:dyDescent="0.3">
      <c r="A4524" s="7" t="s">
        <v>2341</v>
      </c>
      <c r="B4524" s="6">
        <v>47031</v>
      </c>
      <c r="C4524" s="6">
        <v>4242764</v>
      </c>
      <c r="D4524" s="6">
        <v>1.298154169591803E-3</v>
      </c>
      <c r="E4524" s="6">
        <v>7.6668221671323949E-3</v>
      </c>
    </row>
    <row r="4525" spans="1:5" x14ac:dyDescent="0.3">
      <c r="A4525" s="7" t="s">
        <v>2488</v>
      </c>
      <c r="B4525" s="6">
        <v>47031</v>
      </c>
      <c r="C4525" s="6">
        <v>4242764</v>
      </c>
      <c r="D4525" s="6">
        <v>5.2711340676570382E-3</v>
      </c>
      <c r="E4525" s="6">
        <v>3.1131007751219037E-2</v>
      </c>
    </row>
    <row r="4526" spans="1:5" x14ac:dyDescent="0.3">
      <c r="A4526" s="7" t="s">
        <v>1944</v>
      </c>
      <c r="B4526" s="6">
        <v>47031</v>
      </c>
      <c r="C4526" s="6">
        <v>4242764</v>
      </c>
      <c r="D4526" s="6">
        <v>3.2774903120446813E-2</v>
      </c>
      <c r="E4526" s="6">
        <v>0.19356664998308454</v>
      </c>
    </row>
    <row r="4527" spans="1:5" x14ac:dyDescent="0.3">
      <c r="A4527" s="7" t="s">
        <v>1521</v>
      </c>
      <c r="B4527" s="6">
        <v>47031</v>
      </c>
      <c r="C4527" s="6">
        <v>4242764</v>
      </c>
      <c r="D4527" s="6">
        <v>3.0604333514301376E-3</v>
      </c>
      <c r="E4527" s="6">
        <v>1.8074739356384706E-2</v>
      </c>
    </row>
    <row r="4528" spans="1:5" x14ac:dyDescent="0.3">
      <c r="A4528" s="7" t="s">
        <v>2176</v>
      </c>
      <c r="B4528" s="6">
        <v>47031</v>
      </c>
      <c r="C4528" s="6">
        <v>4242764</v>
      </c>
      <c r="D4528" s="6">
        <v>1.6165858039338784E-2</v>
      </c>
      <c r="E4528" s="6">
        <v>9.5474606691507577E-2</v>
      </c>
    </row>
    <row r="4529" spans="1:5" x14ac:dyDescent="0.3">
      <c r="A4529" s="7" t="s">
        <v>2342</v>
      </c>
      <c r="B4529" s="6">
        <v>47031</v>
      </c>
      <c r="C4529" s="6">
        <v>4242764</v>
      </c>
      <c r="D4529" s="6">
        <v>2.4165907592535577E-3</v>
      </c>
      <c r="E4529" s="6">
        <v>1.427224287833114E-2</v>
      </c>
    </row>
    <row r="4530" spans="1:5" x14ac:dyDescent="0.3">
      <c r="A4530" s="7" t="s">
        <v>2786</v>
      </c>
      <c r="B4530" s="6">
        <v>47031</v>
      </c>
      <c r="C4530" s="6">
        <v>4242764</v>
      </c>
      <c r="D4530" s="6">
        <v>6.8484611769460031E-3</v>
      </c>
      <c r="E4530" s="6">
        <v>4.044660887902507E-2</v>
      </c>
    </row>
    <row r="4531" spans="1:5" x14ac:dyDescent="0.3">
      <c r="A4531" s="7" t="s">
        <v>2769</v>
      </c>
      <c r="B4531" s="6">
        <v>47031</v>
      </c>
      <c r="C4531" s="6">
        <v>4242764</v>
      </c>
      <c r="D4531" s="6">
        <v>5.913231828960511E-3</v>
      </c>
      <c r="E4531" s="6">
        <v>3.4923199360768396E-2</v>
      </c>
    </row>
    <row r="4532" spans="1:5" x14ac:dyDescent="0.3">
      <c r="A4532" s="7" t="s">
        <v>1945</v>
      </c>
      <c r="B4532" s="6">
        <v>47031</v>
      </c>
      <c r="C4532" s="6">
        <v>4242764</v>
      </c>
      <c r="D4532" s="6">
        <v>7.4853244456301541E-4</v>
      </c>
      <c r="E4532" s="6">
        <v>4.42078858830618E-3</v>
      </c>
    </row>
    <row r="4533" spans="1:5" x14ac:dyDescent="0.3">
      <c r="A4533" s="7" t="s">
        <v>2564</v>
      </c>
      <c r="B4533" s="6">
        <v>47031</v>
      </c>
      <c r="C4533" s="6">
        <v>4242764</v>
      </c>
      <c r="D4533" s="6">
        <v>1.2564527117245393E-2</v>
      </c>
      <c r="E4533" s="6">
        <v>7.4205358098817717E-2</v>
      </c>
    </row>
    <row r="4534" spans="1:5" x14ac:dyDescent="0.3">
      <c r="A4534" s="7" t="s">
        <v>1946</v>
      </c>
      <c r="B4534" s="6">
        <v>47031</v>
      </c>
      <c r="C4534" s="6">
        <v>4242764</v>
      </c>
      <c r="D4534" s="6">
        <v>1.2894300152262667E-3</v>
      </c>
      <c r="E4534" s="6">
        <v>7.6152978246113437E-3</v>
      </c>
    </row>
    <row r="4535" spans="1:5" x14ac:dyDescent="0.3">
      <c r="A4535" s="7" t="s">
        <v>2343</v>
      </c>
      <c r="B4535" s="6">
        <v>47031</v>
      </c>
      <c r="C4535" s="6">
        <v>4242764</v>
      </c>
      <c r="D4535" s="6">
        <v>1.1132020970424333E-3</v>
      </c>
      <c r="E4535" s="6">
        <v>6.5745061056861134E-3</v>
      </c>
    </row>
    <row r="4536" spans="1:5" x14ac:dyDescent="0.3">
      <c r="A4536" s="7" t="s">
        <v>1734</v>
      </c>
      <c r="B4536" s="6">
        <v>47031</v>
      </c>
      <c r="C4536" s="6">
        <v>4242764</v>
      </c>
      <c r="D4536" s="6">
        <v>9.4133625604136788E-3</v>
      </c>
      <c r="E4536" s="6">
        <v>5.5594765580214076E-2</v>
      </c>
    </row>
    <row r="4537" spans="1:5" x14ac:dyDescent="0.3">
      <c r="A4537" s="7" t="s">
        <v>1947</v>
      </c>
      <c r="B4537" s="6">
        <v>47031</v>
      </c>
      <c r="C4537" s="6">
        <v>4242764</v>
      </c>
      <c r="D4537" s="6">
        <v>1.6157133884973245E-3</v>
      </c>
      <c r="E4537" s="6">
        <v>9.542308234898652E-3</v>
      </c>
    </row>
    <row r="4538" spans="1:5" x14ac:dyDescent="0.3">
      <c r="A4538" s="7" t="s">
        <v>2177</v>
      </c>
      <c r="B4538" s="6">
        <v>47031</v>
      </c>
      <c r="C4538" s="6">
        <v>4242764</v>
      </c>
      <c r="D4538" s="6">
        <v>3.0642719793509736E-2</v>
      </c>
      <c r="E4538" s="6">
        <v>0.18097410067093969</v>
      </c>
    </row>
    <row r="4539" spans="1:5" x14ac:dyDescent="0.3">
      <c r="A4539" s="7" t="s">
        <v>1522</v>
      </c>
      <c r="B4539" s="6">
        <v>47031</v>
      </c>
      <c r="C4539" s="6">
        <v>4242764</v>
      </c>
      <c r="D4539" s="6">
        <v>1.3199645555056436E-2</v>
      </c>
      <c r="E4539" s="6">
        <v>7.7956330234350224E-2</v>
      </c>
    </row>
    <row r="4540" spans="1:5" x14ac:dyDescent="0.3">
      <c r="A4540" s="7" t="s">
        <v>1523</v>
      </c>
      <c r="B4540" s="6">
        <v>47031</v>
      </c>
      <c r="C4540" s="6">
        <v>4242764</v>
      </c>
      <c r="D4540" s="6">
        <v>1.0530054319202327E-2</v>
      </c>
      <c r="E4540" s="6">
        <v>6.2189881422908613E-2</v>
      </c>
    </row>
    <row r="4541" spans="1:5" x14ac:dyDescent="0.3">
      <c r="A4541" s="7" t="s">
        <v>2565</v>
      </c>
      <c r="B4541" s="6">
        <v>47031</v>
      </c>
      <c r="C4541" s="6">
        <v>4242764</v>
      </c>
      <c r="D4541" s="6">
        <v>1.4831062421411727E-2</v>
      </c>
      <c r="E4541" s="6">
        <v>8.7591382285786779E-2</v>
      </c>
    </row>
    <row r="4542" spans="1:5" x14ac:dyDescent="0.3">
      <c r="A4542" s="7" t="s">
        <v>2344</v>
      </c>
      <c r="B4542" s="6">
        <v>47031</v>
      </c>
      <c r="C4542" s="6">
        <v>4242764</v>
      </c>
      <c r="D4542" s="6">
        <v>1.6000099106393594E-3</v>
      </c>
      <c r="E4542" s="6">
        <v>9.4495644183607615E-3</v>
      </c>
    </row>
    <row r="4543" spans="1:5" x14ac:dyDescent="0.3">
      <c r="A4543" s="7" t="s">
        <v>1948</v>
      </c>
      <c r="B4543" s="6">
        <v>47031</v>
      </c>
      <c r="C4543" s="6">
        <v>4242764</v>
      </c>
      <c r="D4543" s="6">
        <v>6.8973164413930069E-3</v>
      </c>
      <c r="E4543" s="6">
        <v>4.0735145197142955E-2</v>
      </c>
    </row>
    <row r="4544" spans="1:5" x14ac:dyDescent="0.3">
      <c r="A4544" s="7" t="s">
        <v>1735</v>
      </c>
      <c r="B4544" s="6">
        <v>47031</v>
      </c>
      <c r="C4544" s="6">
        <v>4242764</v>
      </c>
      <c r="D4544" s="6">
        <v>6.9763572799447657E-2</v>
      </c>
      <c r="E4544" s="6">
        <v>0.41201955740383672</v>
      </c>
    </row>
    <row r="4545" spans="1:5" x14ac:dyDescent="0.3">
      <c r="A4545" s="7" t="s">
        <v>2178</v>
      </c>
      <c r="B4545" s="6">
        <v>47031</v>
      </c>
      <c r="C4545" s="6">
        <v>4242764</v>
      </c>
      <c r="D4545" s="6">
        <v>9.9437911458382863E-3</v>
      </c>
      <c r="E4545" s="6">
        <v>5.8727445605493984E-2</v>
      </c>
    </row>
    <row r="4546" spans="1:5" x14ac:dyDescent="0.3">
      <c r="A4546" s="7" t="s">
        <v>2179</v>
      </c>
      <c r="B4546" s="6">
        <v>47031</v>
      </c>
      <c r="C4546" s="6">
        <v>4242764</v>
      </c>
      <c r="D4546" s="6">
        <v>6.6844470748739209E-3</v>
      </c>
      <c r="E4546" s="6">
        <v>3.9477951239629307E-2</v>
      </c>
    </row>
    <row r="4547" spans="1:5" x14ac:dyDescent="0.3">
      <c r="A4547" s="7" t="s">
        <v>2566</v>
      </c>
      <c r="B4547" s="6">
        <v>47031</v>
      </c>
      <c r="C4547" s="6">
        <v>4242764</v>
      </c>
      <c r="D4547" s="6">
        <v>7.5254555557116212E-3</v>
      </c>
      <c r="E4547" s="6">
        <v>4.4444897858658627E-2</v>
      </c>
    </row>
    <row r="4548" spans="1:5" x14ac:dyDescent="0.3">
      <c r="A4548" s="7" t="s">
        <v>1524</v>
      </c>
      <c r="B4548" s="6">
        <v>47031</v>
      </c>
      <c r="C4548" s="6">
        <v>4242764</v>
      </c>
      <c r="D4548" s="6">
        <v>1.0713261560878588E-3</v>
      </c>
      <c r="E4548" s="6">
        <v>6.3271892615850683E-3</v>
      </c>
    </row>
    <row r="4549" spans="1:5" x14ac:dyDescent="0.3">
      <c r="A4549" s="7" t="s">
        <v>2180</v>
      </c>
      <c r="B4549" s="6">
        <v>47031</v>
      </c>
      <c r="C4549" s="6">
        <v>4242764</v>
      </c>
      <c r="D4549" s="6">
        <v>5.8800800423714729E-3</v>
      </c>
      <c r="E4549" s="6">
        <v>3.4727406859188403E-2</v>
      </c>
    </row>
    <row r="4550" spans="1:5" x14ac:dyDescent="0.3">
      <c r="A4550" s="7" t="s">
        <v>2714</v>
      </c>
      <c r="B4550" s="6">
        <v>47031</v>
      </c>
      <c r="C4550" s="6">
        <v>4242764</v>
      </c>
      <c r="D4550" s="6">
        <v>4.6290363063535662E-3</v>
      </c>
      <c r="E4550" s="6">
        <v>2.7338816141669685E-2</v>
      </c>
    </row>
    <row r="4551" spans="1:5" x14ac:dyDescent="0.3">
      <c r="A4551" s="7" t="s">
        <v>2181</v>
      </c>
      <c r="B4551" s="6">
        <v>47031</v>
      </c>
      <c r="C4551" s="6">
        <v>4242764</v>
      </c>
      <c r="D4551" s="6">
        <v>1.8058999536660163E-2</v>
      </c>
      <c r="E4551" s="6">
        <v>0.10665538901857566</v>
      </c>
    </row>
    <row r="4552" spans="1:5" x14ac:dyDescent="0.3">
      <c r="A4552" s="7" t="s">
        <v>1381</v>
      </c>
      <c r="B4552" s="6">
        <v>47031</v>
      </c>
      <c r="C4552" s="6">
        <v>4242764</v>
      </c>
      <c r="D4552" s="6">
        <v>5.2571754206721805E-3</v>
      </c>
      <c r="E4552" s="6">
        <v>3.1048568803185361E-2</v>
      </c>
    </row>
    <row r="4553" spans="1:5" x14ac:dyDescent="0.3">
      <c r="A4553" s="7" t="s">
        <v>2489</v>
      </c>
      <c r="B4553" s="6">
        <v>47031</v>
      </c>
      <c r="C4553" s="6">
        <v>4242764</v>
      </c>
      <c r="D4553" s="6">
        <v>2.0397072906623891E-3</v>
      </c>
      <c r="E4553" s="6">
        <v>1.2046391281421733E-2</v>
      </c>
    </row>
    <row r="4554" spans="1:5" x14ac:dyDescent="0.3">
      <c r="A4554" s="7" t="s">
        <v>1382</v>
      </c>
      <c r="B4554" s="6">
        <v>47031</v>
      </c>
      <c r="C4554" s="6">
        <v>4242764</v>
      </c>
      <c r="D4554" s="6">
        <v>2.8210425556398213E-2</v>
      </c>
      <c r="E4554" s="6">
        <v>0.16660911397607064</v>
      </c>
    </row>
    <row r="4555" spans="1:5" x14ac:dyDescent="0.3">
      <c r="A4555" s="7" t="s">
        <v>1612</v>
      </c>
      <c r="B4555" s="6">
        <v>47031</v>
      </c>
      <c r="C4555" s="6">
        <v>4242764</v>
      </c>
      <c r="D4555" s="6">
        <v>5.0320922380413437E-3</v>
      </c>
      <c r="E4555" s="6">
        <v>2.9719240766142241E-2</v>
      </c>
    </row>
    <row r="4556" spans="1:5" x14ac:dyDescent="0.3">
      <c r="A4556" s="7" t="s">
        <v>1525</v>
      </c>
      <c r="B4556" s="6">
        <v>47031</v>
      </c>
      <c r="C4556" s="6">
        <v>4242764</v>
      </c>
      <c r="D4556" s="6">
        <v>1.8163689389046596E-3</v>
      </c>
      <c r="E4556" s="6">
        <v>1.0727368112882827E-2</v>
      </c>
    </row>
    <row r="4557" spans="1:5" x14ac:dyDescent="0.3">
      <c r="A4557" s="7" t="s">
        <v>2490</v>
      </c>
      <c r="B4557" s="6">
        <v>47031</v>
      </c>
      <c r="C4557" s="6">
        <v>4242764</v>
      </c>
      <c r="D4557" s="6">
        <v>3.8508417369477275E-3</v>
      </c>
      <c r="E4557" s="6">
        <v>2.2742844788791929E-2</v>
      </c>
    </row>
    <row r="4558" spans="1:5" x14ac:dyDescent="0.3">
      <c r="A4558" s="7" t="s">
        <v>2567</v>
      </c>
      <c r="B4558" s="6">
        <v>47031</v>
      </c>
      <c r="C4558" s="6">
        <v>4242764</v>
      </c>
      <c r="D4558" s="6">
        <v>1.3477073663880493E-2</v>
      </c>
      <c r="E4558" s="6">
        <v>7.959480432651965E-2</v>
      </c>
    </row>
    <row r="4559" spans="1:5" x14ac:dyDescent="0.3">
      <c r="A4559" s="7" t="s">
        <v>2345</v>
      </c>
      <c r="B4559" s="6">
        <v>47031</v>
      </c>
      <c r="C4559" s="6">
        <v>4242764</v>
      </c>
      <c r="D4559" s="6">
        <v>9.0033273052334722E-4</v>
      </c>
      <c r="E4559" s="6">
        <v>5.3173121481724676E-3</v>
      </c>
    </row>
    <row r="4560" spans="1:5" x14ac:dyDescent="0.3">
      <c r="A4560" s="7" t="s">
        <v>1736</v>
      </c>
      <c r="B4560" s="6">
        <v>47031</v>
      </c>
      <c r="C4560" s="6">
        <v>4242764</v>
      </c>
      <c r="D4560" s="6">
        <v>1.2800079285114875E-2</v>
      </c>
      <c r="E4560" s="6">
        <v>7.5596515346886092E-2</v>
      </c>
    </row>
    <row r="4561" spans="1:5" x14ac:dyDescent="0.3">
      <c r="A4561" s="7" t="s">
        <v>2346</v>
      </c>
      <c r="B4561" s="6">
        <v>47031</v>
      </c>
      <c r="C4561" s="6">
        <v>4242764</v>
      </c>
      <c r="D4561" s="6">
        <v>1.2545333977641213E-3</v>
      </c>
      <c r="E4561" s="6">
        <v>7.4092004545271394E-3</v>
      </c>
    </row>
    <row r="4562" spans="1:5" x14ac:dyDescent="0.3">
      <c r="A4562" s="7" t="s">
        <v>2491</v>
      </c>
      <c r="B4562" s="6">
        <v>47031</v>
      </c>
      <c r="C4562" s="6">
        <v>4242764</v>
      </c>
      <c r="D4562" s="6">
        <v>2.4759150089392048E-3</v>
      </c>
      <c r="E4562" s="6">
        <v>1.4622608407474286E-2</v>
      </c>
    </row>
    <row r="4563" spans="1:5" x14ac:dyDescent="0.3">
      <c r="A4563" s="7" t="s">
        <v>1737</v>
      </c>
      <c r="B4563" s="6">
        <v>47031</v>
      </c>
      <c r="C4563" s="6">
        <v>4242764</v>
      </c>
      <c r="D4563" s="6">
        <v>5.4075798419340265E-2</v>
      </c>
      <c r="E4563" s="6">
        <v>0.3193684846824828</v>
      </c>
    </row>
    <row r="4564" spans="1:5" x14ac:dyDescent="0.3">
      <c r="A4564" s="7" t="s">
        <v>2182</v>
      </c>
      <c r="B4564" s="6">
        <v>47031</v>
      </c>
      <c r="C4564" s="6">
        <v>4242764</v>
      </c>
      <c r="D4564" s="6">
        <v>5.9376594611840125E-3</v>
      </c>
      <c r="E4564" s="6">
        <v>3.5067467519827339E-2</v>
      </c>
    </row>
    <row r="4565" spans="1:5" x14ac:dyDescent="0.3">
      <c r="A4565" s="7" t="s">
        <v>1526</v>
      </c>
      <c r="B4565" s="6">
        <v>47031</v>
      </c>
      <c r="C4565" s="6">
        <v>4242764</v>
      </c>
      <c r="D4565" s="6">
        <v>1.2876851843531593E-2</v>
      </c>
      <c r="E4565" s="6">
        <v>7.6049929561071344E-2</v>
      </c>
    </row>
    <row r="4566" spans="1:5" x14ac:dyDescent="0.3">
      <c r="A4566" s="7" t="s">
        <v>2715</v>
      </c>
      <c r="B4566" s="6">
        <v>47031</v>
      </c>
      <c r="C4566" s="6">
        <v>4242764</v>
      </c>
      <c r="D4566" s="6">
        <v>3.1476748950855001E-3</v>
      </c>
      <c r="E4566" s="6">
        <v>1.8589982781595217E-2</v>
      </c>
    </row>
    <row r="4567" spans="1:5" x14ac:dyDescent="0.3">
      <c r="A4567" s="7" t="s">
        <v>2347</v>
      </c>
      <c r="B4567" s="6">
        <v>47031</v>
      </c>
      <c r="C4567" s="6">
        <v>4242764</v>
      </c>
      <c r="D4567" s="6">
        <v>6.6094193473303087E-3</v>
      </c>
      <c r="E4567" s="6">
        <v>3.903484189394827E-2</v>
      </c>
    </row>
    <row r="4568" spans="1:5" x14ac:dyDescent="0.3">
      <c r="A4568" s="7" t="s">
        <v>2183</v>
      </c>
      <c r="B4568" s="6">
        <v>47031</v>
      </c>
      <c r="C4568" s="6">
        <v>4242764</v>
      </c>
      <c r="D4568" s="6">
        <v>4.3079874257018298E-3</v>
      </c>
      <c r="E4568" s="6">
        <v>2.5442720336895003E-2</v>
      </c>
    </row>
    <row r="4569" spans="1:5" x14ac:dyDescent="0.3">
      <c r="A4569" s="7" t="s">
        <v>2568</v>
      </c>
      <c r="B4569" s="6">
        <v>47031</v>
      </c>
      <c r="C4569" s="6">
        <v>4242764</v>
      </c>
      <c r="D4569" s="6">
        <v>3.1040541232578191E-3</v>
      </c>
      <c r="E4569" s="6">
        <v>1.8332361068989961E-2</v>
      </c>
    </row>
    <row r="4570" spans="1:5" x14ac:dyDescent="0.3">
      <c r="A4570" s="7" t="s">
        <v>1613</v>
      </c>
      <c r="B4570" s="6">
        <v>47031</v>
      </c>
      <c r="C4570" s="6">
        <v>4242764</v>
      </c>
      <c r="D4570" s="6">
        <v>6.8920819487736844E-4</v>
      </c>
      <c r="E4570" s="6">
        <v>4.0704230591630322E-3</v>
      </c>
    </row>
    <row r="4571" spans="1:5" x14ac:dyDescent="0.3">
      <c r="A4571" s="7" t="s">
        <v>2569</v>
      </c>
      <c r="B4571" s="6">
        <v>47031</v>
      </c>
      <c r="C4571" s="6">
        <v>4242764</v>
      </c>
      <c r="D4571" s="6">
        <v>2.0032403254144477E-2</v>
      </c>
      <c r="E4571" s="6">
        <v>0.11831019529683741</v>
      </c>
    </row>
    <row r="4572" spans="1:5" x14ac:dyDescent="0.3">
      <c r="A4572" s="7" t="s">
        <v>2348</v>
      </c>
      <c r="B4572" s="6">
        <v>47031</v>
      </c>
      <c r="C4572" s="6">
        <v>4242764</v>
      </c>
      <c r="D4572" s="6">
        <v>2.0152796584388876E-3</v>
      </c>
      <c r="E4572" s="6">
        <v>1.1902123122362792E-2</v>
      </c>
    </row>
    <row r="4573" spans="1:5" x14ac:dyDescent="0.3">
      <c r="A4573" s="7" t="s">
        <v>1738</v>
      </c>
      <c r="B4573" s="6">
        <v>47031</v>
      </c>
      <c r="C4573" s="6">
        <v>4242764</v>
      </c>
      <c r="D4573" s="6">
        <v>1.1742711776011872E-2</v>
      </c>
      <c r="E4573" s="6">
        <v>6.9351765033334706E-2</v>
      </c>
    </row>
    <row r="4574" spans="1:5" x14ac:dyDescent="0.3">
      <c r="A4574" s="7" t="s">
        <v>1949</v>
      </c>
      <c r="B4574" s="6">
        <v>47031</v>
      </c>
      <c r="C4574" s="6">
        <v>4242764</v>
      </c>
      <c r="D4574" s="6">
        <v>8.8480373575269243E-3</v>
      </c>
      <c r="E4574" s="6">
        <v>5.2255988184849965E-2</v>
      </c>
    </row>
    <row r="4575" spans="1:5" x14ac:dyDescent="0.3">
      <c r="A4575" s="7" t="s">
        <v>2570</v>
      </c>
      <c r="B4575" s="6">
        <v>47031</v>
      </c>
      <c r="C4575" s="6">
        <v>4242764</v>
      </c>
      <c r="D4575" s="6">
        <v>2.2647904732932263E-3</v>
      </c>
      <c r="E4575" s="6">
        <v>1.3375719318464851E-2</v>
      </c>
    </row>
    <row r="4576" spans="1:5" x14ac:dyDescent="0.3">
      <c r="A4576" s="7" t="s">
        <v>2492</v>
      </c>
      <c r="B4576" s="6">
        <v>47031</v>
      </c>
      <c r="C4576" s="6">
        <v>4242764</v>
      </c>
      <c r="D4576" s="6">
        <v>3.2715578870761161E-3</v>
      </c>
      <c r="E4576" s="6">
        <v>1.9321628445394139E-2</v>
      </c>
    </row>
    <row r="4577" spans="1:5" x14ac:dyDescent="0.3">
      <c r="A4577" s="7" t="s">
        <v>1739</v>
      </c>
      <c r="B4577" s="6">
        <v>47031</v>
      </c>
      <c r="C4577" s="6">
        <v>4242764</v>
      </c>
      <c r="D4577" s="6">
        <v>6.2763311336541325E-2</v>
      </c>
      <c r="E4577" s="6">
        <v>0.37067642496494541</v>
      </c>
    </row>
    <row r="4578" spans="1:5" x14ac:dyDescent="0.3">
      <c r="A4578" s="7" t="s">
        <v>2571</v>
      </c>
      <c r="B4578" s="6">
        <v>47031</v>
      </c>
      <c r="C4578" s="6">
        <v>4242764</v>
      </c>
      <c r="D4578" s="6">
        <v>3.1598887111972517E-3</v>
      </c>
      <c r="E4578" s="6">
        <v>1.8662116861124688E-2</v>
      </c>
    </row>
    <row r="4579" spans="1:5" x14ac:dyDescent="0.3">
      <c r="A4579" s="7" t="s">
        <v>2493</v>
      </c>
      <c r="B4579" s="6">
        <v>47031</v>
      </c>
      <c r="C4579" s="6">
        <v>4242764</v>
      </c>
      <c r="D4579" s="6">
        <v>8.2530500297973487E-4</v>
      </c>
      <c r="E4579" s="6">
        <v>4.8742028024914286E-3</v>
      </c>
    </row>
    <row r="4580" spans="1:5" x14ac:dyDescent="0.3">
      <c r="A4580" s="7" t="s">
        <v>2716</v>
      </c>
      <c r="B4580" s="6">
        <v>47031</v>
      </c>
      <c r="C4580" s="6">
        <v>4242764</v>
      </c>
      <c r="D4580" s="6">
        <v>6.3232670841407174E-3</v>
      </c>
      <c r="E4580" s="6">
        <v>3.7344843459257801E-2</v>
      </c>
    </row>
    <row r="4581" spans="1:5" x14ac:dyDescent="0.3">
      <c r="A4581" s="7" t="s">
        <v>2349</v>
      </c>
      <c r="B4581" s="6">
        <v>47031</v>
      </c>
      <c r="C4581" s="6">
        <v>4242764</v>
      </c>
      <c r="D4581" s="6">
        <v>1.0011839549889469E-2</v>
      </c>
      <c r="E4581" s="6">
        <v>5.9129335477158179E-2</v>
      </c>
    </row>
    <row r="4582" spans="1:5" x14ac:dyDescent="0.3">
      <c r="A4582" s="7" t="s">
        <v>1527</v>
      </c>
      <c r="B4582" s="6">
        <v>47031</v>
      </c>
      <c r="C4582" s="6">
        <v>4242764</v>
      </c>
      <c r="D4582" s="6">
        <v>5.8975283511025463E-4</v>
      </c>
      <c r="E4582" s="6">
        <v>3.483045554423051E-3</v>
      </c>
    </row>
    <row r="4583" spans="1:5" x14ac:dyDescent="0.3">
      <c r="A4583" s="7" t="s">
        <v>2150</v>
      </c>
      <c r="B4583" s="6">
        <v>47031</v>
      </c>
      <c r="C4583" s="6">
        <v>4242764</v>
      </c>
      <c r="D4583" s="6">
        <v>7.8587182524751074E-3</v>
      </c>
      <c r="E4583" s="6">
        <v>4.641312774296278E-2</v>
      </c>
    </row>
    <row r="4584" spans="1:5" x14ac:dyDescent="0.3">
      <c r="A4584" s="7" t="s">
        <v>1950</v>
      </c>
      <c r="B4584" s="6">
        <v>47031</v>
      </c>
      <c r="C4584" s="6">
        <v>4242764</v>
      </c>
      <c r="D4584" s="6">
        <v>9.3976590825557132E-3</v>
      </c>
      <c r="E4584" s="6">
        <v>5.5502021763676183E-2</v>
      </c>
    </row>
    <row r="4585" spans="1:5" x14ac:dyDescent="0.3">
      <c r="A4585" s="7" t="s">
        <v>1951</v>
      </c>
      <c r="B4585" s="6">
        <v>47031</v>
      </c>
      <c r="C4585" s="6">
        <v>4242764</v>
      </c>
      <c r="D4585" s="6">
        <v>8.636912821880947E-3</v>
      </c>
      <c r="E4585" s="6">
        <v>5.1009099095840532E-2</v>
      </c>
    </row>
    <row r="4586" spans="1:5" x14ac:dyDescent="0.3">
      <c r="A4586" s="7" t="s">
        <v>2717</v>
      </c>
      <c r="B4586" s="6">
        <v>47031</v>
      </c>
      <c r="C4586" s="6">
        <v>4242764</v>
      </c>
      <c r="D4586" s="6">
        <v>6.0440941444435559E-3</v>
      </c>
      <c r="E4586" s="6">
        <v>3.569606449858416E-2</v>
      </c>
    </row>
    <row r="4587" spans="1:5" x14ac:dyDescent="0.3">
      <c r="A4587" s="7" t="s">
        <v>1548</v>
      </c>
      <c r="B4587" s="6">
        <v>47031</v>
      </c>
      <c r="C4587" s="6">
        <v>4242764</v>
      </c>
      <c r="D4587" s="6">
        <v>3.0674126749225664E-3</v>
      </c>
      <c r="E4587" s="6">
        <v>1.8115958830401548E-2</v>
      </c>
    </row>
    <row r="4588" spans="1:5" x14ac:dyDescent="0.3">
      <c r="A4588" s="7" t="s">
        <v>1741</v>
      </c>
      <c r="B4588" s="6">
        <v>47031</v>
      </c>
      <c r="C4588" s="6">
        <v>4242764</v>
      </c>
      <c r="D4588" s="6">
        <v>1.440183402662734E-2</v>
      </c>
      <c r="E4588" s="6">
        <v>8.5056384633751064E-2</v>
      </c>
    </row>
    <row r="4589" spans="1:5" x14ac:dyDescent="0.3">
      <c r="A4589" s="7" t="s">
        <v>2184</v>
      </c>
      <c r="B4589" s="6">
        <v>47031</v>
      </c>
      <c r="C4589" s="6">
        <v>4242764</v>
      </c>
      <c r="D4589" s="6">
        <v>8.0279668471665133E-3</v>
      </c>
      <c r="E4589" s="6">
        <v>4.7412699987871169E-2</v>
      </c>
    </row>
    <row r="4590" spans="1:5" x14ac:dyDescent="0.3">
      <c r="A4590" s="7" t="s">
        <v>1742</v>
      </c>
      <c r="B4590" s="6">
        <v>47031</v>
      </c>
      <c r="C4590" s="6">
        <v>4242764</v>
      </c>
      <c r="D4590" s="6">
        <v>7.3038620348269984E-3</v>
      </c>
      <c r="E4590" s="6">
        <v>4.3136179558623929E-2</v>
      </c>
    </row>
    <row r="4591" spans="1:5" x14ac:dyDescent="0.3">
      <c r="A4591" s="7" t="s">
        <v>2357</v>
      </c>
      <c r="B4591" s="6">
        <v>47031</v>
      </c>
      <c r="C4591" s="6">
        <v>4242764</v>
      </c>
      <c r="D4591" s="6">
        <v>1.0434088621181427E-3</v>
      </c>
      <c r="E4591" s="6">
        <v>6.162311365517704E-3</v>
      </c>
    </row>
    <row r="4592" spans="1:5" x14ac:dyDescent="0.3">
      <c r="A4592" s="7" t="s">
        <v>1404</v>
      </c>
      <c r="B4592" s="6">
        <v>47031</v>
      </c>
      <c r="C4592" s="6">
        <v>4242764</v>
      </c>
      <c r="D4592" s="6">
        <v>2.6800602210927545E-3</v>
      </c>
      <c r="E4592" s="6">
        <v>1.582827802246688E-2</v>
      </c>
    </row>
    <row r="4593" spans="1:5" x14ac:dyDescent="0.3">
      <c r="A4593" s="7" t="s">
        <v>2350</v>
      </c>
      <c r="B4593" s="6">
        <v>47031</v>
      </c>
      <c r="C4593" s="6">
        <v>4242764</v>
      </c>
      <c r="D4593" s="6">
        <v>9.8478254478173866E-3</v>
      </c>
      <c r="E4593" s="6">
        <v>5.8160677837762423E-2</v>
      </c>
    </row>
    <row r="4594" spans="1:5" x14ac:dyDescent="0.3">
      <c r="A4594" s="7" t="s">
        <v>1952</v>
      </c>
      <c r="B4594" s="6">
        <v>47031</v>
      </c>
      <c r="C4594" s="6">
        <v>4242764</v>
      </c>
      <c r="D4594" s="6">
        <v>1.0416640312450355E-3</v>
      </c>
      <c r="E4594" s="6">
        <v>6.1520064970134953E-3</v>
      </c>
    </row>
    <row r="4595" spans="1:5" x14ac:dyDescent="0.3">
      <c r="A4595" s="7" t="s">
        <v>2351</v>
      </c>
      <c r="B4595" s="6">
        <v>47031</v>
      </c>
      <c r="C4595" s="6">
        <v>4242764</v>
      </c>
      <c r="D4595" s="6">
        <v>3.5385170106615269E-3</v>
      </c>
      <c r="E4595" s="6">
        <v>2.0898273326538305E-2</v>
      </c>
    </row>
    <row r="4596" spans="1:5" x14ac:dyDescent="0.3">
      <c r="A4596" s="7" t="s">
        <v>2352</v>
      </c>
      <c r="B4596" s="6">
        <v>47031</v>
      </c>
      <c r="C4596" s="6">
        <v>4242764</v>
      </c>
      <c r="D4596" s="6">
        <v>2.9400400211857364E-3</v>
      </c>
      <c r="E4596" s="6">
        <v>1.7363703429594202E-2</v>
      </c>
    </row>
    <row r="4597" spans="1:5" x14ac:dyDescent="0.3">
      <c r="A4597" s="7" t="s">
        <v>2354</v>
      </c>
      <c r="B4597" s="6">
        <v>47031</v>
      </c>
      <c r="C4597" s="6">
        <v>4242764</v>
      </c>
      <c r="D4597" s="6">
        <v>8.9509823790402546E-4</v>
      </c>
      <c r="E4597" s="6">
        <v>5.2863975426598372E-3</v>
      </c>
    </row>
    <row r="4598" spans="1:5" x14ac:dyDescent="0.3">
      <c r="A4598" s="7" t="s">
        <v>2355</v>
      </c>
      <c r="B4598" s="6">
        <v>47031</v>
      </c>
      <c r="C4598" s="6">
        <v>4242764</v>
      </c>
      <c r="D4598" s="6">
        <v>4.3202012418135805E-3</v>
      </c>
      <c r="E4598" s="6">
        <v>2.5514854416424478E-2</v>
      </c>
    </row>
    <row r="4599" spans="1:5" x14ac:dyDescent="0.3">
      <c r="A4599" s="7" t="s">
        <v>2655</v>
      </c>
      <c r="B4599" s="6">
        <v>47031</v>
      </c>
      <c r="C4599" s="6">
        <v>4242764</v>
      </c>
      <c r="D4599" s="6">
        <v>3.8508417369477275E-3</v>
      </c>
      <c r="E4599" s="6">
        <v>2.2742844788791929E-2</v>
      </c>
    </row>
    <row r="4600" spans="1:5" x14ac:dyDescent="0.3">
      <c r="A4600" s="7" t="s">
        <v>2353</v>
      </c>
      <c r="B4600" s="6">
        <v>47031</v>
      </c>
      <c r="C4600" s="6">
        <v>4242764</v>
      </c>
      <c r="D4600" s="6">
        <v>1.4656579334101001E-3</v>
      </c>
      <c r="E4600" s="6">
        <v>8.6560895435365739E-3</v>
      </c>
    </row>
    <row r="4601" spans="1:5" x14ac:dyDescent="0.3">
      <c r="A4601" s="7" t="s">
        <v>2718</v>
      </c>
      <c r="B4601" s="6">
        <v>47031</v>
      </c>
      <c r="C4601" s="6">
        <v>4242764</v>
      </c>
      <c r="D4601" s="6">
        <v>2.2098283007903473E-2</v>
      </c>
      <c r="E4601" s="6">
        <v>0.13051115960582227</v>
      </c>
    </row>
    <row r="4602" spans="1:5" x14ac:dyDescent="0.3">
      <c r="A4602" s="7" t="s">
        <v>2356</v>
      </c>
      <c r="B4602" s="6">
        <v>47031</v>
      </c>
      <c r="C4602" s="6">
        <v>4242764</v>
      </c>
      <c r="D4602" s="6">
        <v>1.5075338743646743E-3</v>
      </c>
      <c r="E4602" s="6">
        <v>8.9034063876376208E-3</v>
      </c>
    </row>
    <row r="4603" spans="1:5" x14ac:dyDescent="0.3">
      <c r="A4603" s="7" t="s">
        <v>2719</v>
      </c>
      <c r="B4603" s="6">
        <v>47031</v>
      </c>
      <c r="C4603" s="6">
        <v>4242764</v>
      </c>
      <c r="D4603" s="6">
        <v>3.3186683206500125E-3</v>
      </c>
      <c r="E4603" s="6">
        <v>1.9599859895007815E-2</v>
      </c>
    </row>
    <row r="4604" spans="1:5" x14ac:dyDescent="0.3">
      <c r="A4604" s="7" t="s">
        <v>1740</v>
      </c>
      <c r="B4604" s="6">
        <v>47031</v>
      </c>
      <c r="C4604" s="6">
        <v>4242764</v>
      </c>
      <c r="D4604" s="6">
        <v>8.3769330217879634E-3</v>
      </c>
      <c r="E4604" s="6">
        <v>4.9473673688713214E-2</v>
      </c>
    </row>
    <row r="4605" spans="1:5" x14ac:dyDescent="0.3">
      <c r="A4605" s="7" t="s">
        <v>2010</v>
      </c>
      <c r="B4605" s="6">
        <v>47031</v>
      </c>
      <c r="C4605" s="6">
        <v>4242764</v>
      </c>
      <c r="D4605" s="6">
        <v>6.7926265890065713E-3</v>
      </c>
      <c r="E4605" s="6">
        <v>4.0116853086890336E-2</v>
      </c>
    </row>
    <row r="4606" spans="1:5" x14ac:dyDescent="0.3">
      <c r="A4606" s="7" t="s">
        <v>2185</v>
      </c>
      <c r="B4606" s="6">
        <v>47031</v>
      </c>
      <c r="C4606" s="6">
        <v>4242764</v>
      </c>
      <c r="D4606" s="6">
        <v>2.3501127029881712E-2</v>
      </c>
      <c r="E4606" s="6">
        <v>0.13879627388320728</v>
      </c>
    </row>
    <row r="4607" spans="1:5" x14ac:dyDescent="0.3">
      <c r="A4607" s="7" t="s">
        <v>1953</v>
      </c>
      <c r="B4607" s="6">
        <v>47031</v>
      </c>
      <c r="C4607" s="6">
        <v>4242764</v>
      </c>
      <c r="D4607" s="6">
        <v>1.1149469279155404E-2</v>
      </c>
      <c r="E4607" s="6">
        <v>6.5848109741903235E-2</v>
      </c>
    </row>
    <row r="4608" spans="1:5" x14ac:dyDescent="0.3">
      <c r="A4608" s="7" t="s">
        <v>1383</v>
      </c>
      <c r="B4608" s="6">
        <v>47031</v>
      </c>
      <c r="C4608" s="6">
        <v>4242764</v>
      </c>
      <c r="D4608" s="6">
        <v>6.7346982040194098E-2</v>
      </c>
      <c r="E4608" s="6">
        <v>0.39774731452550566</v>
      </c>
    </row>
    <row r="4609" spans="1:5" x14ac:dyDescent="0.3">
      <c r="A4609" s="7" t="s">
        <v>2358</v>
      </c>
      <c r="B4609" s="6">
        <v>47031</v>
      </c>
      <c r="C4609" s="6">
        <v>4242764</v>
      </c>
      <c r="D4609" s="6">
        <v>3.0709023366687809E-3</v>
      </c>
      <c r="E4609" s="6">
        <v>1.8136568567409968E-2</v>
      </c>
    </row>
    <row r="4610" spans="1:5" x14ac:dyDescent="0.3">
      <c r="A4610" s="7" t="s">
        <v>2186</v>
      </c>
      <c r="B4610" s="6">
        <v>47031</v>
      </c>
      <c r="C4610" s="6">
        <v>4242764</v>
      </c>
      <c r="D4610" s="6">
        <v>1.7308722261224038E-3</v>
      </c>
      <c r="E4610" s="6">
        <v>1.0222429556176527E-2</v>
      </c>
    </row>
    <row r="4611" spans="1:5" x14ac:dyDescent="0.3">
      <c r="A4611" s="7" t="s">
        <v>2359</v>
      </c>
      <c r="B4611" s="6">
        <v>47031</v>
      </c>
      <c r="C4611" s="6">
        <v>4242764</v>
      </c>
      <c r="D4611" s="6">
        <v>1.6872514542947224E-3</v>
      </c>
      <c r="E4611" s="6">
        <v>9.9648078435712727E-3</v>
      </c>
    </row>
    <row r="4612" spans="1:5" x14ac:dyDescent="0.3">
      <c r="A4612" s="7" t="s">
        <v>2494</v>
      </c>
      <c r="B4612" s="6">
        <v>47031</v>
      </c>
      <c r="C4612" s="6">
        <v>4242764</v>
      </c>
      <c r="D4612" s="6">
        <v>2.5579220599752459E-3</v>
      </c>
      <c r="E4612" s="6">
        <v>1.5106937227172166E-2</v>
      </c>
    </row>
    <row r="4613" spans="1:5" x14ac:dyDescent="0.3">
      <c r="A4613" s="7" t="s">
        <v>2495</v>
      </c>
      <c r="B4613" s="6">
        <v>47031</v>
      </c>
      <c r="C4613" s="6">
        <v>4242764</v>
      </c>
      <c r="D4613" s="6">
        <v>1.0870296339458242E-3</v>
      </c>
      <c r="E4613" s="6">
        <v>6.4199330781229596E-3</v>
      </c>
    </row>
    <row r="4614" spans="1:5" x14ac:dyDescent="0.3">
      <c r="A4614" s="7" t="s">
        <v>1954</v>
      </c>
      <c r="B4614" s="6">
        <v>47031</v>
      </c>
      <c r="C4614" s="6">
        <v>4242764</v>
      </c>
      <c r="D4614" s="6">
        <v>1.7160411637009921E-2</v>
      </c>
      <c r="E4614" s="6">
        <v>0.10134838173890741</v>
      </c>
    </row>
    <row r="4615" spans="1:5" x14ac:dyDescent="0.3">
      <c r="A4615" s="7" t="s">
        <v>1528</v>
      </c>
      <c r="B4615" s="6">
        <v>47031</v>
      </c>
      <c r="C4615" s="6">
        <v>4242764</v>
      </c>
      <c r="D4615" s="6">
        <v>1.5249821830957469E-3</v>
      </c>
      <c r="E4615" s="6">
        <v>9.0064550726797234E-3</v>
      </c>
    </row>
    <row r="4616" spans="1:5" x14ac:dyDescent="0.3">
      <c r="A4616" s="7" t="s">
        <v>1955</v>
      </c>
      <c r="B4616" s="6">
        <v>47031</v>
      </c>
      <c r="C4616" s="6">
        <v>4242764</v>
      </c>
      <c r="D4616" s="6">
        <v>2.1810385913840777E-3</v>
      </c>
      <c r="E4616" s="6">
        <v>1.2881085630262761E-2</v>
      </c>
    </row>
    <row r="4617" spans="1:5" x14ac:dyDescent="0.3">
      <c r="A4617" s="7" t="s">
        <v>2572</v>
      </c>
      <c r="B4617" s="6">
        <v>47031</v>
      </c>
      <c r="C4617" s="6">
        <v>4242764</v>
      </c>
      <c r="D4617" s="6">
        <v>2.1635902826530051E-3</v>
      </c>
      <c r="E4617" s="6">
        <v>1.277803694522066E-2</v>
      </c>
    </row>
    <row r="4618" spans="1:5" x14ac:dyDescent="0.3">
      <c r="A4618" s="7" t="s">
        <v>2720</v>
      </c>
      <c r="B4618" s="6">
        <v>47031</v>
      </c>
      <c r="C4618" s="6">
        <v>4242764</v>
      </c>
      <c r="D4618" s="6">
        <v>3.4617444522448077E-3</v>
      </c>
      <c r="E4618" s="6">
        <v>2.0444859112353053E-2</v>
      </c>
    </row>
    <row r="4619" spans="1:5" x14ac:dyDescent="0.3">
      <c r="A4619" s="7" t="s">
        <v>1743</v>
      </c>
      <c r="B4619" s="6">
        <v>47031</v>
      </c>
      <c r="C4619" s="6">
        <v>4242764</v>
      </c>
      <c r="D4619" s="6">
        <v>1.9664243939918846E-2</v>
      </c>
      <c r="E4619" s="6">
        <v>0.11613586804244905</v>
      </c>
    </row>
    <row r="4620" spans="1:5" x14ac:dyDescent="0.3">
      <c r="A4620" s="7" t="s">
        <v>1956</v>
      </c>
      <c r="B4620" s="6">
        <v>47031</v>
      </c>
      <c r="C4620" s="6">
        <v>4242764</v>
      </c>
      <c r="D4620" s="6">
        <v>4.3742909988799062E-3</v>
      </c>
      <c r="E4620" s="6">
        <v>2.5834305340054996E-2</v>
      </c>
    </row>
    <row r="4621" spans="1:5" x14ac:dyDescent="0.3">
      <c r="A4621" s="7" t="s">
        <v>1744</v>
      </c>
      <c r="B4621" s="6">
        <v>47031</v>
      </c>
      <c r="C4621" s="6">
        <v>4242764</v>
      </c>
      <c r="D4621" s="6">
        <v>5.8484986035682314E-2</v>
      </c>
      <c r="E4621" s="6">
        <v>0.34540888739262199</v>
      </c>
    </row>
    <row r="4622" spans="1:5" x14ac:dyDescent="0.3">
      <c r="A4622" s="7" t="s">
        <v>2187</v>
      </c>
      <c r="B4622" s="6">
        <v>47031</v>
      </c>
      <c r="C4622" s="6">
        <v>4242764</v>
      </c>
      <c r="D4622" s="6">
        <v>2.6277152948995367E-3</v>
      </c>
      <c r="E4622" s="6">
        <v>1.5519131967340574E-2</v>
      </c>
    </row>
    <row r="4623" spans="1:5" x14ac:dyDescent="0.3">
      <c r="A4623" s="7" t="s">
        <v>1957</v>
      </c>
      <c r="B4623" s="6">
        <v>47031</v>
      </c>
      <c r="C4623" s="6">
        <v>4242764</v>
      </c>
      <c r="D4623" s="6">
        <v>3.4739582683565588E-3</v>
      </c>
      <c r="E4623" s="6">
        <v>2.0516993191882524E-2</v>
      </c>
    </row>
    <row r="4624" spans="1:5" x14ac:dyDescent="0.3">
      <c r="A4624" s="7" t="s">
        <v>2360</v>
      </c>
      <c r="B4624" s="6">
        <v>47031</v>
      </c>
      <c r="C4624" s="6">
        <v>4242764</v>
      </c>
      <c r="D4624" s="6">
        <v>4.4842153438856634E-4</v>
      </c>
      <c r="E4624" s="6">
        <v>2.6483512055820234E-3</v>
      </c>
    </row>
    <row r="4625" spans="1:5" x14ac:dyDescent="0.3">
      <c r="A4625" s="7" t="s">
        <v>1745</v>
      </c>
      <c r="B4625" s="6">
        <v>47031</v>
      </c>
      <c r="C4625" s="6">
        <v>4242764</v>
      </c>
      <c r="D4625" s="6">
        <v>3.6491392880165278E-2</v>
      </c>
      <c r="E4625" s="6">
        <v>0.2155160198970523</v>
      </c>
    </row>
    <row r="4626" spans="1:5" x14ac:dyDescent="0.3">
      <c r="A4626" s="7" t="s">
        <v>2188</v>
      </c>
      <c r="B4626" s="6">
        <v>47031</v>
      </c>
      <c r="C4626" s="6">
        <v>4242764</v>
      </c>
      <c r="D4626" s="6">
        <v>2.7585776103825812E-3</v>
      </c>
      <c r="E4626" s="6">
        <v>1.6291997105156341E-2</v>
      </c>
    </row>
    <row r="4627" spans="1:5" x14ac:dyDescent="0.3">
      <c r="A4627" s="7" t="s">
        <v>1529</v>
      </c>
      <c r="B4627" s="6">
        <v>47031</v>
      </c>
      <c r="C4627" s="6">
        <v>4242764</v>
      </c>
      <c r="D4627" s="6">
        <v>5.532858698623128E-3</v>
      </c>
      <c r="E4627" s="6">
        <v>3.2676738026850567E-2</v>
      </c>
    </row>
    <row r="4628" spans="1:5" x14ac:dyDescent="0.3">
      <c r="A4628" s="7" t="s">
        <v>2721</v>
      </c>
      <c r="B4628" s="6">
        <v>47031</v>
      </c>
      <c r="C4628" s="6">
        <v>4242764</v>
      </c>
      <c r="D4628" s="6">
        <v>3.4844272535952026E-3</v>
      </c>
      <c r="E4628" s="6">
        <v>2.0578822402907787E-2</v>
      </c>
    </row>
    <row r="4629" spans="1:5" x14ac:dyDescent="0.3">
      <c r="A4629" s="7" t="s">
        <v>2770</v>
      </c>
      <c r="B4629" s="6">
        <v>47031</v>
      </c>
      <c r="C4629" s="6">
        <v>4242764</v>
      </c>
      <c r="D4629" s="6">
        <v>7.5029472374485373E-2</v>
      </c>
      <c r="E4629" s="6">
        <v>0.44311965054954322</v>
      </c>
    </row>
    <row r="4630" spans="1:5" x14ac:dyDescent="0.3">
      <c r="A4630" s="7" t="s">
        <v>2496</v>
      </c>
      <c r="B4630" s="6">
        <v>47031</v>
      </c>
      <c r="C4630" s="6">
        <v>4242764</v>
      </c>
      <c r="D4630" s="6">
        <v>6.3354809002524682E-3</v>
      </c>
      <c r="E4630" s="6">
        <v>3.7416977538787269E-2</v>
      </c>
    </row>
    <row r="4631" spans="1:5" x14ac:dyDescent="0.3">
      <c r="A4631" s="7" t="s">
        <v>1958</v>
      </c>
      <c r="B4631" s="6">
        <v>47031</v>
      </c>
      <c r="C4631" s="6">
        <v>4242764</v>
      </c>
      <c r="D4631" s="6">
        <v>4.246220412793833E-2</v>
      </c>
      <c r="E4631" s="6">
        <v>0.25077927991845966</v>
      </c>
    </row>
    <row r="4632" spans="1:5" x14ac:dyDescent="0.3">
      <c r="A4632" s="7" t="s">
        <v>1959</v>
      </c>
      <c r="B4632" s="6">
        <v>47031</v>
      </c>
      <c r="C4632" s="6">
        <v>4242764</v>
      </c>
      <c r="D4632" s="6">
        <v>3.7775588402772222E-3</v>
      </c>
      <c r="E4632" s="6">
        <v>2.2310040311615102E-2</v>
      </c>
    </row>
    <row r="4633" spans="1:5" x14ac:dyDescent="0.3">
      <c r="A4633" s="7" t="s">
        <v>2189</v>
      </c>
      <c r="B4633" s="6">
        <v>47031</v>
      </c>
      <c r="C4633" s="6">
        <v>4242764</v>
      </c>
      <c r="D4633" s="6">
        <v>5.3950170596476534E-3</v>
      </c>
      <c r="E4633" s="6">
        <v>3.1862653415017969E-2</v>
      </c>
    </row>
    <row r="4634" spans="1:5" x14ac:dyDescent="0.3">
      <c r="A4634" s="7" t="s">
        <v>2573</v>
      </c>
      <c r="B4634" s="6">
        <v>47031</v>
      </c>
      <c r="C4634" s="6">
        <v>4242764</v>
      </c>
      <c r="D4634" s="6">
        <v>1.3480563325626705E-2</v>
      </c>
      <c r="E4634" s="6">
        <v>7.9615414063528081E-2</v>
      </c>
    </row>
    <row r="4635" spans="1:5" x14ac:dyDescent="0.3">
      <c r="A4635" s="7" t="s">
        <v>1614</v>
      </c>
      <c r="B4635" s="6">
        <v>47031</v>
      </c>
      <c r="C4635" s="6">
        <v>4242764</v>
      </c>
      <c r="D4635" s="6">
        <v>8.72415436553631E-4</v>
      </c>
      <c r="E4635" s="6">
        <v>5.1524342521051042E-3</v>
      </c>
    </row>
    <row r="4636" spans="1:5" x14ac:dyDescent="0.3">
      <c r="A4636" s="7" t="s">
        <v>2574</v>
      </c>
      <c r="B4636" s="6">
        <v>47031</v>
      </c>
      <c r="C4636" s="6">
        <v>4242764</v>
      </c>
      <c r="D4636" s="6">
        <v>2.7795155808598682E-3</v>
      </c>
      <c r="E4636" s="6">
        <v>1.6415655527206863E-2</v>
      </c>
    </row>
    <row r="4637" spans="1:5" x14ac:dyDescent="0.3">
      <c r="A4637" s="7" t="s">
        <v>1384</v>
      </c>
      <c r="B4637" s="6">
        <v>47031</v>
      </c>
      <c r="C4637" s="6">
        <v>4242764</v>
      </c>
      <c r="D4637" s="6">
        <v>1.8877325216147468E-2</v>
      </c>
      <c r="E4637" s="6">
        <v>0.11148837234705024</v>
      </c>
    </row>
    <row r="4638" spans="1:5" x14ac:dyDescent="0.3">
      <c r="A4638" s="7" t="s">
        <v>2497</v>
      </c>
      <c r="B4638" s="6">
        <v>47031</v>
      </c>
      <c r="C4638" s="6">
        <v>4242764</v>
      </c>
      <c r="D4638" s="6">
        <v>5.3653549348048309E-3</v>
      </c>
      <c r="E4638" s="6">
        <v>3.1687470650446393E-2</v>
      </c>
    </row>
    <row r="4639" spans="1:5" x14ac:dyDescent="0.3">
      <c r="A4639" s="7" t="s">
        <v>1746</v>
      </c>
      <c r="B4639" s="6">
        <v>47031</v>
      </c>
      <c r="C4639" s="6">
        <v>4242764</v>
      </c>
      <c r="D4639" s="6">
        <v>0.13350398942492903</v>
      </c>
      <c r="E4639" s="6">
        <v>0.78846670873113989</v>
      </c>
    </row>
    <row r="4640" spans="1:5" x14ac:dyDescent="0.3">
      <c r="A4640" s="7" t="s">
        <v>1747</v>
      </c>
      <c r="B4640" s="6">
        <v>47031</v>
      </c>
      <c r="C4640" s="6">
        <v>4242764</v>
      </c>
      <c r="D4640" s="6">
        <v>1.2786120638130016E-2</v>
      </c>
      <c r="E4640" s="6">
        <v>7.5514076398852409E-2</v>
      </c>
    </row>
    <row r="4641" spans="1:5" x14ac:dyDescent="0.3">
      <c r="A4641" s="7" t="s">
        <v>1748</v>
      </c>
      <c r="B4641" s="6">
        <v>47031</v>
      </c>
      <c r="C4641" s="6">
        <v>4242764</v>
      </c>
      <c r="D4641" s="6">
        <v>3.3410021558257855E-2</v>
      </c>
      <c r="E4641" s="6">
        <v>0.19731762211861706</v>
      </c>
    </row>
    <row r="4642" spans="1:5" x14ac:dyDescent="0.3">
      <c r="A4642" s="7" t="s">
        <v>2771</v>
      </c>
      <c r="B4642" s="6">
        <v>47031</v>
      </c>
      <c r="C4642" s="6">
        <v>4242764</v>
      </c>
      <c r="D4642" s="6">
        <v>3.9665240238347388E-2</v>
      </c>
      <c r="E4642" s="6">
        <v>0.23426057570621067</v>
      </c>
    </row>
    <row r="4643" spans="1:5" x14ac:dyDescent="0.3">
      <c r="A4643" s="7" t="s">
        <v>2361</v>
      </c>
      <c r="B4643" s="6">
        <v>47031</v>
      </c>
      <c r="C4643" s="6">
        <v>4242764</v>
      </c>
      <c r="D4643" s="6">
        <v>1.1864849937129381E-3</v>
      </c>
      <c r="E4643" s="6">
        <v>7.007310582862942E-3</v>
      </c>
    </row>
    <row r="4644" spans="1:5" x14ac:dyDescent="0.3">
      <c r="A4644" s="7" t="s">
        <v>2190</v>
      </c>
      <c r="B4644" s="6">
        <v>47031</v>
      </c>
      <c r="C4644" s="6">
        <v>4242764</v>
      </c>
      <c r="D4644" s="6">
        <v>1.2978052034171813E-2</v>
      </c>
      <c r="E4644" s="6">
        <v>7.6647611934315532E-2</v>
      </c>
    </row>
    <row r="4645" spans="1:5" x14ac:dyDescent="0.3">
      <c r="A4645" s="7" t="s">
        <v>2656</v>
      </c>
      <c r="B4645" s="6">
        <v>47031</v>
      </c>
      <c r="C4645" s="6">
        <v>4242764</v>
      </c>
      <c r="D4645" s="6">
        <v>4.1718906175994639E-3</v>
      </c>
      <c r="E4645" s="6">
        <v>2.4638940593566607E-2</v>
      </c>
    </row>
    <row r="4646" spans="1:5" x14ac:dyDescent="0.3">
      <c r="A4646" s="7" t="s">
        <v>2657</v>
      </c>
      <c r="B4646" s="6">
        <v>47031</v>
      </c>
      <c r="C4646" s="6">
        <v>4242764</v>
      </c>
      <c r="D4646" s="6">
        <v>5.0949061494732053E-3</v>
      </c>
      <c r="E4646" s="6">
        <v>3.0090216032293809E-2</v>
      </c>
    </row>
    <row r="4647" spans="1:5" x14ac:dyDescent="0.3">
      <c r="A4647" s="7" t="s">
        <v>2362</v>
      </c>
      <c r="B4647" s="6">
        <v>47031</v>
      </c>
      <c r="C4647" s="6">
        <v>4242764</v>
      </c>
      <c r="D4647" s="6">
        <v>1.013223288013387E-2</v>
      </c>
      <c r="E4647" s="6">
        <v>5.9840371403948676E-2</v>
      </c>
    </row>
    <row r="4648" spans="1:5" x14ac:dyDescent="0.3">
      <c r="A4648" s="7" t="s">
        <v>2191</v>
      </c>
      <c r="B4648" s="6">
        <v>47031</v>
      </c>
      <c r="C4648" s="6">
        <v>4242764</v>
      </c>
      <c r="D4648" s="6">
        <v>3.1145231084964628E-3</v>
      </c>
      <c r="E4648" s="6">
        <v>1.8394190280015224E-2</v>
      </c>
    </row>
    <row r="4649" spans="1:5" x14ac:dyDescent="0.3">
      <c r="A4649" s="7" t="s">
        <v>1749</v>
      </c>
      <c r="B4649" s="6">
        <v>47031</v>
      </c>
      <c r="C4649" s="6">
        <v>4242764</v>
      </c>
      <c r="D4649" s="6">
        <v>2.4235700827459867E-2</v>
      </c>
      <c r="E4649" s="6">
        <v>0.1431346235234798</v>
      </c>
    </row>
    <row r="4650" spans="1:5" x14ac:dyDescent="0.3">
      <c r="A4650" s="7" t="s">
        <v>2498</v>
      </c>
      <c r="B4650" s="6">
        <v>47031</v>
      </c>
      <c r="C4650" s="6">
        <v>4242764</v>
      </c>
      <c r="D4650" s="6">
        <v>1.7570446892190129E-3</v>
      </c>
      <c r="E4650" s="6">
        <v>1.037700258373968E-2</v>
      </c>
    </row>
    <row r="4651" spans="1:5" x14ac:dyDescent="0.3">
      <c r="A4651" s="7" t="s">
        <v>1385</v>
      </c>
      <c r="B4651" s="6">
        <v>47031</v>
      </c>
      <c r="C4651" s="6">
        <v>4242764</v>
      </c>
      <c r="D4651" s="6">
        <v>7.4574071516604369E-3</v>
      </c>
      <c r="E4651" s="6">
        <v>4.4043007986994433E-2</v>
      </c>
    </row>
    <row r="4652" spans="1:5" x14ac:dyDescent="0.3">
      <c r="A4652" s="7" t="s">
        <v>1555</v>
      </c>
      <c r="B4652" s="6">
        <v>47031</v>
      </c>
      <c r="C4652" s="6">
        <v>4242764</v>
      </c>
      <c r="D4652" s="6">
        <v>8.0052840458161179E-3</v>
      </c>
      <c r="E4652" s="6">
        <v>4.7278736697316436E-2</v>
      </c>
    </row>
    <row r="4653" spans="1:5" x14ac:dyDescent="0.3">
      <c r="A4653" s="7" t="s">
        <v>1386</v>
      </c>
      <c r="B4653" s="6">
        <v>47031</v>
      </c>
      <c r="C4653" s="6">
        <v>4242764</v>
      </c>
      <c r="D4653" s="6">
        <v>9.7344114410654152E-3</v>
      </c>
      <c r="E4653" s="6">
        <v>5.7490861384988753E-2</v>
      </c>
    </row>
    <row r="4654" spans="1:5" x14ac:dyDescent="0.3">
      <c r="A4654" s="7" t="s">
        <v>2575</v>
      </c>
      <c r="B4654" s="6">
        <v>47031</v>
      </c>
      <c r="C4654" s="6">
        <v>4242764</v>
      </c>
      <c r="D4654" s="6">
        <v>4.4161669398344802E-3</v>
      </c>
      <c r="E4654" s="6">
        <v>2.608162218415604E-2</v>
      </c>
    </row>
    <row r="4655" spans="1:5" x14ac:dyDescent="0.3">
      <c r="A4655" s="7" t="s">
        <v>1960</v>
      </c>
      <c r="B4655" s="6">
        <v>47031</v>
      </c>
      <c r="C4655" s="6">
        <v>4242764</v>
      </c>
      <c r="D4655" s="6">
        <v>3.0272815648410994E-3</v>
      </c>
      <c r="E4655" s="6">
        <v>1.7878946854804713E-2</v>
      </c>
    </row>
    <row r="4656" spans="1:5" x14ac:dyDescent="0.3">
      <c r="A4656" s="7" t="s">
        <v>2009</v>
      </c>
      <c r="B4656" s="6">
        <v>47031</v>
      </c>
      <c r="C4656" s="6">
        <v>4242764</v>
      </c>
      <c r="D4656" s="6">
        <v>3.4216133421633406E-3</v>
      </c>
      <c r="E4656" s="6">
        <v>2.0207847136756218E-2</v>
      </c>
    </row>
    <row r="4657" spans="1:5" x14ac:dyDescent="0.3">
      <c r="A4657" s="7" t="s">
        <v>2722</v>
      </c>
      <c r="B4657" s="6">
        <v>47031</v>
      </c>
      <c r="C4657" s="6">
        <v>4242764</v>
      </c>
      <c r="D4657" s="6">
        <v>6.3878258264456859E-3</v>
      </c>
      <c r="E4657" s="6">
        <v>3.7726123593913571E-2</v>
      </c>
    </row>
    <row r="4658" spans="1:5" x14ac:dyDescent="0.3">
      <c r="A4658" s="7" t="s">
        <v>1387</v>
      </c>
      <c r="B4658" s="6">
        <v>47031</v>
      </c>
      <c r="C4658" s="6">
        <v>4242764</v>
      </c>
      <c r="D4658" s="6">
        <v>2.9496365909878263E-2</v>
      </c>
      <c r="E4658" s="6">
        <v>0.17420380206367359</v>
      </c>
    </row>
    <row r="4659" spans="1:5" x14ac:dyDescent="0.3">
      <c r="A4659" s="7" t="s">
        <v>2363</v>
      </c>
      <c r="B4659" s="6">
        <v>47031</v>
      </c>
      <c r="C4659" s="6">
        <v>4242764</v>
      </c>
      <c r="D4659" s="6">
        <v>1.999576180580922E-3</v>
      </c>
      <c r="E4659" s="6">
        <v>1.1809379305824898E-2</v>
      </c>
    </row>
    <row r="4660" spans="1:5" x14ac:dyDescent="0.3">
      <c r="A4660" s="7" t="s">
        <v>2499</v>
      </c>
      <c r="B4660" s="6">
        <v>47031</v>
      </c>
      <c r="C4660" s="6">
        <v>4242764</v>
      </c>
      <c r="D4660" s="6">
        <v>1.3433452892052809E-2</v>
      </c>
      <c r="E4660" s="6">
        <v>7.9337182613914398E-2</v>
      </c>
    </row>
    <row r="4661" spans="1:5" x14ac:dyDescent="0.3">
      <c r="A4661" s="7" t="s">
        <v>1615</v>
      </c>
      <c r="B4661" s="6">
        <v>47031</v>
      </c>
      <c r="C4661" s="6">
        <v>4242764</v>
      </c>
      <c r="D4661" s="6">
        <v>7.3928484093554684E-3</v>
      </c>
      <c r="E4661" s="6">
        <v>4.3661727852338655E-2</v>
      </c>
    </row>
    <row r="4662" spans="1:5" x14ac:dyDescent="0.3">
      <c r="A4662" s="7" t="s">
        <v>1616</v>
      </c>
      <c r="B4662" s="6">
        <v>47031</v>
      </c>
      <c r="C4662" s="6">
        <v>4242764</v>
      </c>
      <c r="D4662" s="6">
        <v>3.7761629755787361E-2</v>
      </c>
      <c r="E4662" s="6">
        <v>0.22301796416811731</v>
      </c>
    </row>
    <row r="4663" spans="1:5" x14ac:dyDescent="0.3">
      <c r="A4663" s="7" t="s">
        <v>1961</v>
      </c>
      <c r="B4663" s="6">
        <v>47031</v>
      </c>
      <c r="C4663" s="6">
        <v>4242764</v>
      </c>
      <c r="D4663" s="6">
        <v>1.224871272921298E-3</v>
      </c>
      <c r="E4663" s="6">
        <v>7.2340176899555663E-3</v>
      </c>
    </row>
    <row r="4664" spans="1:5" x14ac:dyDescent="0.3">
      <c r="A4664" s="7" t="s">
        <v>2192</v>
      </c>
      <c r="B4664" s="6">
        <v>47031</v>
      </c>
      <c r="C4664" s="6">
        <v>4242764</v>
      </c>
      <c r="D4664" s="6">
        <v>2.2159352088462225E-3</v>
      </c>
      <c r="E4664" s="6">
        <v>1.3087183000346964E-2</v>
      </c>
    </row>
    <row r="4665" spans="1:5" x14ac:dyDescent="0.3">
      <c r="A4665" s="7" t="s">
        <v>2723</v>
      </c>
      <c r="B4665" s="6">
        <v>47031</v>
      </c>
      <c r="C4665" s="6">
        <v>4242764</v>
      </c>
      <c r="D4665" s="6">
        <v>5.4944724194147679E-3</v>
      </c>
      <c r="E4665" s="6">
        <v>3.2450030919757948E-2</v>
      </c>
    </row>
    <row r="4666" spans="1:5" x14ac:dyDescent="0.3">
      <c r="A4666" s="7" t="s">
        <v>2500</v>
      </c>
      <c r="B4666" s="6">
        <v>47031</v>
      </c>
      <c r="C4666" s="6">
        <v>4242764</v>
      </c>
      <c r="D4666" s="6">
        <v>1.5694753703599823E-2</v>
      </c>
      <c r="E4666" s="6">
        <v>9.2692292195370826E-2</v>
      </c>
    </row>
    <row r="4667" spans="1:5" x14ac:dyDescent="0.3">
      <c r="A4667" s="7" t="s">
        <v>1530</v>
      </c>
      <c r="B4667" s="6">
        <v>47031</v>
      </c>
      <c r="C4667" s="6">
        <v>4242764</v>
      </c>
      <c r="D4667" s="6">
        <v>2.153121297414361E-3</v>
      </c>
      <c r="E4667" s="6">
        <v>1.2716207734195397E-2</v>
      </c>
    </row>
    <row r="4668" spans="1:5" x14ac:dyDescent="0.3">
      <c r="A4668" s="7" t="s">
        <v>1962</v>
      </c>
      <c r="B4668" s="6">
        <v>47031</v>
      </c>
      <c r="C4668" s="6">
        <v>4242764</v>
      </c>
      <c r="D4668" s="6">
        <v>1.5872726452656763E-2</v>
      </c>
      <c r="E4668" s="6">
        <v>9.3743388782800266E-2</v>
      </c>
    </row>
    <row r="4669" spans="1:5" x14ac:dyDescent="0.3">
      <c r="A4669" s="7" t="s">
        <v>1531</v>
      </c>
      <c r="B4669" s="6">
        <v>47031</v>
      </c>
      <c r="C4669" s="6">
        <v>4242764</v>
      </c>
      <c r="D4669" s="6">
        <v>1.1044779426768968E-3</v>
      </c>
      <c r="E4669" s="6">
        <v>6.522981763165063E-3</v>
      </c>
    </row>
    <row r="4670" spans="1:5" x14ac:dyDescent="0.3">
      <c r="A4670" s="7" t="s">
        <v>2501</v>
      </c>
      <c r="B4670" s="6">
        <v>47031</v>
      </c>
      <c r="C4670" s="6">
        <v>4242764</v>
      </c>
      <c r="D4670" s="6">
        <v>5.6462727053751003E-3</v>
      </c>
      <c r="E4670" s="6">
        <v>3.3346554479624237E-2</v>
      </c>
    </row>
    <row r="4671" spans="1:5" x14ac:dyDescent="0.3">
      <c r="A4671" s="7" t="s">
        <v>1963</v>
      </c>
      <c r="B4671" s="6">
        <v>47031</v>
      </c>
      <c r="C4671" s="6">
        <v>4242764</v>
      </c>
      <c r="D4671" s="6">
        <v>7.487069276503262E-3</v>
      </c>
      <c r="E4671" s="6">
        <v>4.4218190751566001E-2</v>
      </c>
    </row>
    <row r="4672" spans="1:5" x14ac:dyDescent="0.3">
      <c r="A4672" s="7" t="s">
        <v>1964</v>
      </c>
      <c r="B4672" s="6">
        <v>47031</v>
      </c>
      <c r="C4672" s="6">
        <v>4242764</v>
      </c>
      <c r="D4672" s="6">
        <v>9.6122732799479062E-3</v>
      </c>
      <c r="E4672" s="6">
        <v>5.6769520589694034E-2</v>
      </c>
    </row>
    <row r="4673" spans="1:5" x14ac:dyDescent="0.3">
      <c r="A4673" s="7" t="s">
        <v>2772</v>
      </c>
      <c r="B4673" s="6">
        <v>47031</v>
      </c>
      <c r="C4673" s="6">
        <v>4242764</v>
      </c>
      <c r="D4673" s="6">
        <v>1.4079040315102497E-2</v>
      </c>
      <c r="E4673" s="6">
        <v>8.3149983960472171E-2</v>
      </c>
    </row>
    <row r="4674" spans="1:5" x14ac:dyDescent="0.3">
      <c r="A4674" s="7" t="s">
        <v>2364</v>
      </c>
      <c r="B4674" s="6">
        <v>47031</v>
      </c>
      <c r="C4674" s="6">
        <v>4242764</v>
      </c>
      <c r="D4674" s="6">
        <v>1.0503881856105718E-3</v>
      </c>
      <c r="E4674" s="6">
        <v>6.2035308395345457E-3</v>
      </c>
    </row>
    <row r="4675" spans="1:5" x14ac:dyDescent="0.3">
      <c r="A4675" s="7" t="s">
        <v>2502</v>
      </c>
      <c r="B4675" s="6">
        <v>47031</v>
      </c>
      <c r="C4675" s="6">
        <v>4242764</v>
      </c>
      <c r="D4675" s="6">
        <v>2.7481086251439379E-3</v>
      </c>
      <c r="E4675" s="6">
        <v>1.6230167894131078E-2</v>
      </c>
    </row>
    <row r="4676" spans="1:5" x14ac:dyDescent="0.3">
      <c r="A4676" s="7" t="s">
        <v>2503</v>
      </c>
      <c r="B4676" s="6">
        <v>47031</v>
      </c>
      <c r="C4676" s="6">
        <v>4242764</v>
      </c>
      <c r="D4676" s="6">
        <v>1.1044779426768968E-3</v>
      </c>
      <c r="E4676" s="6">
        <v>6.522981763165063E-3</v>
      </c>
    </row>
    <row r="4677" spans="1:5" x14ac:dyDescent="0.3">
      <c r="A4677" s="7" t="s">
        <v>2504</v>
      </c>
      <c r="B4677" s="6">
        <v>47031</v>
      </c>
      <c r="C4677" s="6">
        <v>4242764</v>
      </c>
      <c r="D4677" s="6">
        <v>1.1953836311657851E-2</v>
      </c>
      <c r="E4677" s="6">
        <v>7.0598654122344146E-2</v>
      </c>
    </row>
    <row r="4678" spans="1:5" x14ac:dyDescent="0.3">
      <c r="A4678" s="7" t="s">
        <v>1965</v>
      </c>
      <c r="B4678" s="6">
        <v>47031</v>
      </c>
      <c r="C4678" s="6">
        <v>4242764</v>
      </c>
      <c r="D4678" s="6">
        <v>1.8111344462853379E-3</v>
      </c>
      <c r="E4678" s="6">
        <v>1.0696453507370196E-2</v>
      </c>
    </row>
    <row r="4679" spans="1:5" x14ac:dyDescent="0.3">
      <c r="A4679" s="7" t="s">
        <v>1966</v>
      </c>
      <c r="B4679" s="6">
        <v>47031</v>
      </c>
      <c r="C4679" s="6">
        <v>4242764</v>
      </c>
      <c r="D4679" s="6">
        <v>9.8391012934518508E-3</v>
      </c>
      <c r="E4679" s="6">
        <v>5.8109153495241372E-2</v>
      </c>
    </row>
    <row r="4680" spans="1:5" x14ac:dyDescent="0.3">
      <c r="A4680" s="7" t="s">
        <v>1617</v>
      </c>
      <c r="B4680" s="6">
        <v>47031</v>
      </c>
      <c r="C4680" s="6">
        <v>4242764</v>
      </c>
      <c r="D4680" s="6">
        <v>1.7622791818383345E-4</v>
      </c>
      <c r="E4680" s="6">
        <v>1.0407917189252311E-3</v>
      </c>
    </row>
    <row r="4681" spans="1:5" x14ac:dyDescent="0.3">
      <c r="A4681" s="7" t="s">
        <v>2505</v>
      </c>
      <c r="B4681" s="6">
        <v>47031</v>
      </c>
      <c r="C4681" s="6">
        <v>4242764</v>
      </c>
      <c r="D4681" s="6">
        <v>2.7393844707784012E-3</v>
      </c>
      <c r="E4681" s="6">
        <v>1.6178643551610028E-2</v>
      </c>
    </row>
    <row r="4682" spans="1:5" x14ac:dyDescent="0.3">
      <c r="A4682" s="7" t="s">
        <v>1532</v>
      </c>
      <c r="B4682" s="6">
        <v>47031</v>
      </c>
      <c r="C4682" s="6">
        <v>4242764</v>
      </c>
      <c r="D4682" s="6">
        <v>1.106222773550004E-3</v>
      </c>
      <c r="E4682" s="6">
        <v>6.5332866316692717E-3</v>
      </c>
    </row>
    <row r="4683" spans="1:5" x14ac:dyDescent="0.3">
      <c r="A4683" s="7" t="s">
        <v>1967</v>
      </c>
      <c r="B4683" s="6">
        <v>47031</v>
      </c>
      <c r="C4683" s="6">
        <v>4242764</v>
      </c>
      <c r="D4683" s="6">
        <v>2.2025000111232967E-2</v>
      </c>
      <c r="E4683" s="6">
        <v>0.13007835512864546</v>
      </c>
    </row>
    <row r="4684" spans="1:5" x14ac:dyDescent="0.3">
      <c r="A4684" s="7" t="s">
        <v>2365</v>
      </c>
      <c r="B4684" s="6">
        <v>47031</v>
      </c>
      <c r="C4684" s="6">
        <v>4242764</v>
      </c>
      <c r="D4684" s="6">
        <v>2.0308086532095423E-2</v>
      </c>
      <c r="E4684" s="6">
        <v>0.11993836452050262</v>
      </c>
    </row>
    <row r="4685" spans="1:5" x14ac:dyDescent="0.3">
      <c r="A4685" s="7" t="s">
        <v>1968</v>
      </c>
      <c r="B4685" s="6">
        <v>47031</v>
      </c>
      <c r="C4685" s="6">
        <v>4242764</v>
      </c>
      <c r="D4685" s="6">
        <v>1.8599897107323415E-3</v>
      </c>
      <c r="E4685" s="6">
        <v>1.0984989825488081E-2</v>
      </c>
    </row>
    <row r="4686" spans="1:5" x14ac:dyDescent="0.3">
      <c r="A4686" s="7" t="s">
        <v>2366</v>
      </c>
      <c r="B4686" s="6">
        <v>47031</v>
      </c>
      <c r="C4686" s="6">
        <v>4242764</v>
      </c>
      <c r="D4686" s="6">
        <v>1.1358848983928276E-3</v>
      </c>
      <c r="E4686" s="6">
        <v>6.7084693962408464E-3</v>
      </c>
    </row>
    <row r="4687" spans="1:5" x14ac:dyDescent="0.3">
      <c r="A4687" s="7" t="s">
        <v>2658</v>
      </c>
      <c r="B4687" s="6">
        <v>47031</v>
      </c>
      <c r="C4687" s="6">
        <v>4242764</v>
      </c>
      <c r="D4687" s="6">
        <v>2.5649013834676753E-4</v>
      </c>
      <c r="E4687" s="6">
        <v>1.5148156701189006E-3</v>
      </c>
    </row>
    <row r="4688" spans="1:5" x14ac:dyDescent="0.3">
      <c r="A4688" s="7" t="s">
        <v>2659</v>
      </c>
      <c r="B4688" s="6">
        <v>47031</v>
      </c>
      <c r="C4688" s="6">
        <v>4242764</v>
      </c>
      <c r="D4688" s="6">
        <v>2.9417848520588439E-3</v>
      </c>
      <c r="E4688" s="6">
        <v>1.737400829809841E-2</v>
      </c>
    </row>
    <row r="4689" spans="1:5" x14ac:dyDescent="0.3">
      <c r="A4689" s="7" t="s">
        <v>1969</v>
      </c>
      <c r="B4689" s="6">
        <v>47031</v>
      </c>
      <c r="C4689" s="6">
        <v>4242764</v>
      </c>
      <c r="D4689" s="6">
        <v>6.7577299715444253E-3</v>
      </c>
      <c r="E4689" s="6">
        <v>3.9910755716806134E-2</v>
      </c>
    </row>
    <row r="4690" spans="1:5" x14ac:dyDescent="0.3">
      <c r="A4690" s="7" t="s">
        <v>2773</v>
      </c>
      <c r="B4690" s="6">
        <v>47031</v>
      </c>
      <c r="C4690" s="6">
        <v>4242764</v>
      </c>
      <c r="D4690" s="6">
        <v>7.0962271609272352E-3</v>
      </c>
      <c r="E4690" s="6">
        <v>4.1909900206622913E-2</v>
      </c>
    </row>
    <row r="4691" spans="1:5" x14ac:dyDescent="0.3">
      <c r="A4691" s="7" t="s">
        <v>2193</v>
      </c>
      <c r="B4691" s="6">
        <v>47031</v>
      </c>
      <c r="C4691" s="6">
        <v>4242764</v>
      </c>
      <c r="D4691" s="6">
        <v>3.3012200119189395E-3</v>
      </c>
      <c r="E4691" s="6">
        <v>1.9496811209965714E-2</v>
      </c>
    </row>
    <row r="4692" spans="1:5" x14ac:dyDescent="0.3">
      <c r="A4692" s="7" t="s">
        <v>1388</v>
      </c>
      <c r="B4692" s="6">
        <v>47031</v>
      </c>
      <c r="C4692" s="6">
        <v>4242764</v>
      </c>
      <c r="D4692" s="6">
        <v>1.0912172280412817E-2</v>
      </c>
      <c r="E4692" s="6">
        <v>6.4446647625330644E-2</v>
      </c>
    </row>
    <row r="4693" spans="1:5" x14ac:dyDescent="0.3">
      <c r="A4693" s="7" t="s">
        <v>2576</v>
      </c>
      <c r="B4693" s="6">
        <v>47031</v>
      </c>
      <c r="C4693" s="6">
        <v>4242764</v>
      </c>
      <c r="D4693" s="6">
        <v>3.9084211557602671E-3</v>
      </c>
      <c r="E4693" s="6">
        <v>2.3082905449430865E-2</v>
      </c>
    </row>
    <row r="4694" spans="1:5" x14ac:dyDescent="0.3">
      <c r="A4694" s="7" t="s">
        <v>2577</v>
      </c>
      <c r="B4694" s="6">
        <v>47031</v>
      </c>
      <c r="C4694" s="6">
        <v>4242764</v>
      </c>
      <c r="D4694" s="6">
        <v>3.5847550287988694E-2</v>
      </c>
      <c r="E4694" s="6">
        <v>0.21171352341899874</v>
      </c>
    </row>
    <row r="4695" spans="1:5" x14ac:dyDescent="0.3">
      <c r="A4695" s="7" t="s">
        <v>2660</v>
      </c>
      <c r="B4695" s="6">
        <v>47031</v>
      </c>
      <c r="C4695" s="6">
        <v>4242764</v>
      </c>
      <c r="D4695" s="6">
        <v>9.4395350235102881E-4</v>
      </c>
      <c r="E4695" s="6">
        <v>5.5749338607777232E-3</v>
      </c>
    </row>
    <row r="4696" spans="1:5" x14ac:dyDescent="0.3">
      <c r="A4696" s="7" t="s">
        <v>1389</v>
      </c>
      <c r="B4696" s="6">
        <v>47031</v>
      </c>
      <c r="C4696" s="6">
        <v>4242764</v>
      </c>
      <c r="D4696" s="6">
        <v>6.5640537446295189E-3</v>
      </c>
      <c r="E4696" s="6">
        <v>3.8766915312838802E-2</v>
      </c>
    </row>
    <row r="4697" spans="1:5" x14ac:dyDescent="0.3">
      <c r="A4697" s="7" t="s">
        <v>1618</v>
      </c>
      <c r="B4697" s="6">
        <v>47031</v>
      </c>
      <c r="C4697" s="6">
        <v>4242764</v>
      </c>
      <c r="D4697" s="6">
        <v>8.3193536029754246E-3</v>
      </c>
      <c r="E4697" s="6">
        <v>4.9133613028074279E-2</v>
      </c>
    </row>
    <row r="4698" spans="1:5" x14ac:dyDescent="0.3">
      <c r="A4698" s="7" t="s">
        <v>1970</v>
      </c>
      <c r="B4698" s="6">
        <v>47031</v>
      </c>
      <c r="C4698" s="6">
        <v>4242764</v>
      </c>
      <c r="D4698" s="6">
        <v>1.052133016483679E-3</v>
      </c>
      <c r="E4698" s="6">
        <v>6.2138357080387561E-3</v>
      </c>
    </row>
    <row r="4699" spans="1:5" x14ac:dyDescent="0.3">
      <c r="A4699" s="7" t="s">
        <v>1619</v>
      </c>
      <c r="B4699" s="6">
        <v>47031</v>
      </c>
      <c r="C4699" s="6">
        <v>4242764</v>
      </c>
      <c r="D4699" s="6">
        <v>3.3151786589037977E-4</v>
      </c>
      <c r="E4699" s="6">
        <v>1.9579250157999396E-3</v>
      </c>
    </row>
    <row r="4700" spans="1:5" x14ac:dyDescent="0.3">
      <c r="A4700" s="7" t="s">
        <v>2724</v>
      </c>
      <c r="B4700" s="6">
        <v>47031</v>
      </c>
      <c r="C4700" s="6">
        <v>4242764</v>
      </c>
      <c r="D4700" s="6">
        <v>1.064172349508119E-2</v>
      </c>
      <c r="E4700" s="6">
        <v>6.2849393007178053E-2</v>
      </c>
    </row>
    <row r="4701" spans="1:5" x14ac:dyDescent="0.3">
      <c r="A4701" s="7" t="s">
        <v>1533</v>
      </c>
      <c r="B4701" s="6">
        <v>47031</v>
      </c>
      <c r="C4701" s="6">
        <v>4242764</v>
      </c>
      <c r="D4701" s="6">
        <v>9.9542601310769301E-3</v>
      </c>
      <c r="E4701" s="6">
        <v>5.8789274816519237E-2</v>
      </c>
    </row>
    <row r="4702" spans="1:5" x14ac:dyDescent="0.3">
      <c r="A4702" s="7" t="s">
        <v>1971</v>
      </c>
      <c r="B4702" s="6">
        <v>47031</v>
      </c>
      <c r="C4702" s="6">
        <v>4242764</v>
      </c>
      <c r="D4702" s="6">
        <v>3.7339380684495403E-3</v>
      </c>
      <c r="E4702" s="6">
        <v>2.2052418599009846E-2</v>
      </c>
    </row>
    <row r="4703" spans="1:5" x14ac:dyDescent="0.3">
      <c r="A4703" s="7" t="s">
        <v>2194</v>
      </c>
      <c r="B4703" s="6">
        <v>47031</v>
      </c>
      <c r="C4703" s="6">
        <v>4242764</v>
      </c>
      <c r="D4703" s="6">
        <v>2.3712251565527688E-3</v>
      </c>
      <c r="E4703" s="6">
        <v>1.4004316297221674E-2</v>
      </c>
    </row>
    <row r="4704" spans="1:5" x14ac:dyDescent="0.3">
      <c r="A4704" s="7" t="s">
        <v>1620</v>
      </c>
      <c r="B4704" s="6">
        <v>47031</v>
      </c>
      <c r="C4704" s="6">
        <v>4242764</v>
      </c>
      <c r="D4704" s="6">
        <v>8.1204428834411972E-3</v>
      </c>
      <c r="E4704" s="6">
        <v>4.7958858018594314E-2</v>
      </c>
    </row>
    <row r="4705" spans="1:5" x14ac:dyDescent="0.3">
      <c r="A4705" s="7" t="s">
        <v>1972</v>
      </c>
      <c r="B4705" s="6">
        <v>47031</v>
      </c>
      <c r="C4705" s="6">
        <v>4242764</v>
      </c>
      <c r="D4705" s="6">
        <v>8.474643550681971E-3</v>
      </c>
      <c r="E4705" s="6">
        <v>5.0050746324948985E-2</v>
      </c>
    </row>
    <row r="4706" spans="1:5" x14ac:dyDescent="0.3">
      <c r="A4706" s="7" t="s">
        <v>2195</v>
      </c>
      <c r="B4706" s="6">
        <v>47031</v>
      </c>
      <c r="C4706" s="6">
        <v>4242764</v>
      </c>
      <c r="D4706" s="6">
        <v>1.8896518355751646E-3</v>
      </c>
      <c r="E4706" s="6">
        <v>1.1160172590059655E-2</v>
      </c>
    </row>
    <row r="4707" spans="1:5" x14ac:dyDescent="0.3">
      <c r="A4707" s="7" t="s">
        <v>1390</v>
      </c>
      <c r="B4707" s="6">
        <v>47031</v>
      </c>
      <c r="C4707" s="6">
        <v>4242764</v>
      </c>
      <c r="D4707" s="6">
        <v>4.3167115800673665E-3</v>
      </c>
      <c r="E4707" s="6">
        <v>2.5494244679416057E-2</v>
      </c>
    </row>
    <row r="4708" spans="1:5" x14ac:dyDescent="0.3">
      <c r="A4708" s="7" t="s">
        <v>1973</v>
      </c>
      <c r="B4708" s="6">
        <v>47031</v>
      </c>
      <c r="C4708" s="6">
        <v>4242764</v>
      </c>
      <c r="D4708" s="6">
        <v>1.3374128642367164E-2</v>
      </c>
      <c r="E4708" s="6">
        <v>7.8986817084771246E-2</v>
      </c>
    </row>
    <row r="4709" spans="1:5" x14ac:dyDescent="0.3">
      <c r="A4709" s="7" t="s">
        <v>2725</v>
      </c>
      <c r="B4709" s="6">
        <v>47031</v>
      </c>
      <c r="C4709" s="6">
        <v>4242764</v>
      </c>
      <c r="D4709" s="6">
        <v>1.5808167710351794E-3</v>
      </c>
      <c r="E4709" s="6">
        <v>9.3362108648144503E-3</v>
      </c>
    </row>
    <row r="4710" spans="1:5" x14ac:dyDescent="0.3">
      <c r="A4710" s="7" t="s">
        <v>2506</v>
      </c>
      <c r="B4710" s="6">
        <v>47031</v>
      </c>
      <c r="C4710" s="6">
        <v>4242764</v>
      </c>
      <c r="D4710" s="6">
        <v>7.8168423115205327E-4</v>
      </c>
      <c r="E4710" s="6">
        <v>4.616581089886173E-3</v>
      </c>
    </row>
    <row r="4711" spans="1:5" x14ac:dyDescent="0.3">
      <c r="A4711" s="7" t="s">
        <v>2196</v>
      </c>
      <c r="B4711" s="6">
        <v>47031</v>
      </c>
      <c r="C4711" s="6">
        <v>4242764</v>
      </c>
      <c r="D4711" s="6">
        <v>2.2647904732932263E-3</v>
      </c>
      <c r="E4711" s="6">
        <v>1.3375719318464851E-2</v>
      </c>
    </row>
    <row r="4712" spans="1:5" x14ac:dyDescent="0.3">
      <c r="A4712" s="7" t="s">
        <v>1621</v>
      </c>
      <c r="B4712" s="6">
        <v>47031</v>
      </c>
      <c r="C4712" s="6">
        <v>4242764</v>
      </c>
      <c r="D4712" s="6">
        <v>1.5830850511702188E-2</v>
      </c>
      <c r="E4712" s="6">
        <v>9.3496071938699229E-2</v>
      </c>
    </row>
    <row r="4713" spans="1:5" x14ac:dyDescent="0.3">
      <c r="A4713" s="7" t="s">
        <v>2197</v>
      </c>
      <c r="B4713" s="6">
        <v>47031</v>
      </c>
      <c r="C4713" s="6">
        <v>4242764</v>
      </c>
      <c r="D4713" s="6">
        <v>1.1114572661693259E-2</v>
      </c>
      <c r="E4713" s="6">
        <v>6.5642012371819033E-2</v>
      </c>
    </row>
    <row r="4714" spans="1:5" x14ac:dyDescent="0.3">
      <c r="A4714" s="7" t="s">
        <v>2507</v>
      </c>
      <c r="B4714" s="6">
        <v>47031</v>
      </c>
      <c r="C4714" s="6">
        <v>4242764</v>
      </c>
      <c r="D4714" s="6">
        <v>7.8342906202516071E-4</v>
      </c>
      <c r="E4714" s="6">
        <v>4.6268859583903834E-3</v>
      </c>
    </row>
    <row r="4715" spans="1:5" x14ac:dyDescent="0.3">
      <c r="A4715" s="7" t="s">
        <v>2508</v>
      </c>
      <c r="B4715" s="6">
        <v>47031</v>
      </c>
      <c r="C4715" s="6">
        <v>4242764</v>
      </c>
      <c r="D4715" s="6">
        <v>8.5671195869566562E-4</v>
      </c>
      <c r="E4715" s="6">
        <v>5.059690435567212E-3</v>
      </c>
    </row>
    <row r="4716" spans="1:5" x14ac:dyDescent="0.3">
      <c r="A4716" s="7" t="s">
        <v>1534</v>
      </c>
      <c r="B4716" s="6">
        <v>47031</v>
      </c>
      <c r="C4716" s="6">
        <v>4242764</v>
      </c>
      <c r="D4716" s="6">
        <v>2.0990315403480362E-3</v>
      </c>
      <c r="E4716" s="6">
        <v>1.2396756810564881E-2</v>
      </c>
    </row>
    <row r="4717" spans="1:5" x14ac:dyDescent="0.3">
      <c r="A4717" s="7" t="s">
        <v>2367</v>
      </c>
      <c r="B4717" s="6">
        <v>47031</v>
      </c>
      <c r="C4717" s="6">
        <v>4242764</v>
      </c>
      <c r="D4717" s="6">
        <v>2.9539986681705946E-3</v>
      </c>
      <c r="E4717" s="6">
        <v>1.7446142377627882E-2</v>
      </c>
    </row>
    <row r="4718" spans="1:5" x14ac:dyDescent="0.3">
      <c r="A4718" s="7" t="s">
        <v>2368</v>
      </c>
      <c r="B4718" s="6">
        <v>47031</v>
      </c>
      <c r="C4718" s="6">
        <v>4242764</v>
      </c>
      <c r="D4718" s="6">
        <v>1.0259605533870701E-3</v>
      </c>
      <c r="E4718" s="6">
        <v>6.0592626804756022E-3</v>
      </c>
    </row>
    <row r="4719" spans="1:5" x14ac:dyDescent="0.3">
      <c r="A4719" s="7" t="s">
        <v>1974</v>
      </c>
      <c r="B4719" s="6">
        <v>47031</v>
      </c>
      <c r="C4719" s="6">
        <v>4242764</v>
      </c>
      <c r="D4719" s="6">
        <v>1.4539675665602814E-2</v>
      </c>
      <c r="E4719" s="6">
        <v>8.5870469245583669E-2</v>
      </c>
    </row>
    <row r="4720" spans="1:5" x14ac:dyDescent="0.3">
      <c r="A4720" s="7" t="s">
        <v>2369</v>
      </c>
      <c r="B4720" s="6">
        <v>47031</v>
      </c>
      <c r="C4720" s="6">
        <v>4242764</v>
      </c>
      <c r="D4720" s="6">
        <v>1.7046997630257952E-3</v>
      </c>
      <c r="E4720" s="6">
        <v>1.0067856528613374E-2</v>
      </c>
    </row>
    <row r="4721" spans="1:5" x14ac:dyDescent="0.3">
      <c r="A4721" s="7" t="s">
        <v>1975</v>
      </c>
      <c r="B4721" s="6">
        <v>47031</v>
      </c>
      <c r="C4721" s="6">
        <v>4242764</v>
      </c>
      <c r="D4721" s="6">
        <v>3.5018755623262747E-3</v>
      </c>
      <c r="E4721" s="6">
        <v>2.0681871087949891E-2</v>
      </c>
    </row>
    <row r="4722" spans="1:5" x14ac:dyDescent="0.3">
      <c r="A4722" s="7" t="s">
        <v>2370</v>
      </c>
      <c r="B4722" s="6">
        <v>47031</v>
      </c>
      <c r="C4722" s="6">
        <v>4242764</v>
      </c>
      <c r="D4722" s="6">
        <v>6.054563129682199E-4</v>
      </c>
      <c r="E4722" s="6">
        <v>3.5757893709609427E-3</v>
      </c>
    </row>
    <row r="4723" spans="1:5" x14ac:dyDescent="0.3">
      <c r="A4723" s="7" t="s">
        <v>2509</v>
      </c>
      <c r="B4723" s="6">
        <v>47031</v>
      </c>
      <c r="C4723" s="6">
        <v>4242764</v>
      </c>
      <c r="D4723" s="6">
        <v>3.9241246336182319E-3</v>
      </c>
      <c r="E4723" s="6">
        <v>2.317564926596876E-2</v>
      </c>
    </row>
    <row r="4724" spans="1:5" x14ac:dyDescent="0.3">
      <c r="A4724" s="7" t="s">
        <v>1976</v>
      </c>
      <c r="B4724" s="6">
        <v>47031</v>
      </c>
      <c r="C4724" s="6">
        <v>4242764</v>
      </c>
      <c r="D4724" s="6">
        <v>4.0305593168777753E-3</v>
      </c>
      <c r="E4724" s="6">
        <v>2.3804246244725585E-2</v>
      </c>
    </row>
    <row r="4725" spans="1:5" x14ac:dyDescent="0.3">
      <c r="A4725" s="7" t="s">
        <v>1622</v>
      </c>
      <c r="B4725" s="6">
        <v>47031</v>
      </c>
      <c r="C4725" s="6">
        <v>4242764</v>
      </c>
      <c r="D4725" s="6">
        <v>1.4377406394403837E-3</v>
      </c>
      <c r="E4725" s="6">
        <v>8.4912116474692122E-3</v>
      </c>
    </row>
    <row r="4726" spans="1:5" x14ac:dyDescent="0.3">
      <c r="A4726" s="7" t="s">
        <v>2371</v>
      </c>
      <c r="B4726" s="6">
        <v>47031</v>
      </c>
      <c r="C4726" s="6">
        <v>4242764</v>
      </c>
      <c r="D4726" s="6">
        <v>4.1788699410918928E-3</v>
      </c>
      <c r="E4726" s="6">
        <v>2.4680160067583449E-2</v>
      </c>
    </row>
    <row r="4727" spans="1:5" x14ac:dyDescent="0.3">
      <c r="A4727" s="7" t="s">
        <v>1977</v>
      </c>
      <c r="B4727" s="6">
        <v>47031</v>
      </c>
      <c r="C4727" s="6">
        <v>4242764</v>
      </c>
      <c r="D4727" s="6">
        <v>1.9437415926414898E-3</v>
      </c>
      <c r="E4727" s="6">
        <v>1.1479623513690172E-2</v>
      </c>
    </row>
    <row r="4728" spans="1:5" x14ac:dyDescent="0.3">
      <c r="A4728" s="7" t="s">
        <v>2372</v>
      </c>
      <c r="B4728" s="6">
        <v>47031</v>
      </c>
      <c r="C4728" s="6">
        <v>4242764</v>
      </c>
      <c r="D4728" s="6">
        <v>5.9795354021385866E-3</v>
      </c>
      <c r="E4728" s="6">
        <v>3.5314784363928389E-2</v>
      </c>
    </row>
    <row r="4729" spans="1:5" x14ac:dyDescent="0.3">
      <c r="A4729" s="7" t="s">
        <v>2510</v>
      </c>
      <c r="B4729" s="6">
        <v>47031</v>
      </c>
      <c r="C4729" s="6">
        <v>4242764</v>
      </c>
      <c r="D4729" s="6">
        <v>1.1829953319667235E-3</v>
      </c>
      <c r="E4729" s="6">
        <v>6.9867008458545212E-3</v>
      </c>
    </row>
    <row r="4730" spans="1:5" x14ac:dyDescent="0.3">
      <c r="A4730" s="7" t="s">
        <v>2373</v>
      </c>
      <c r="B4730" s="6">
        <v>47031</v>
      </c>
      <c r="C4730" s="6">
        <v>4242764</v>
      </c>
      <c r="D4730" s="6">
        <v>1.4604234407907784E-3</v>
      </c>
      <c r="E4730" s="6">
        <v>8.6251749380239443E-3</v>
      </c>
    </row>
    <row r="4731" spans="1:5" x14ac:dyDescent="0.3">
      <c r="A4731" s="7" t="s">
        <v>2198</v>
      </c>
      <c r="B4731" s="6">
        <v>47031</v>
      </c>
      <c r="C4731" s="6">
        <v>4242764</v>
      </c>
      <c r="D4731" s="6">
        <v>1.3948177999619454E-2</v>
      </c>
      <c r="E4731" s="6">
        <v>8.2377118822656401E-2</v>
      </c>
    </row>
    <row r="4732" spans="1:5" x14ac:dyDescent="0.3">
      <c r="A4732" s="7" t="s">
        <v>1623</v>
      </c>
      <c r="B4732" s="6">
        <v>47031</v>
      </c>
      <c r="C4732" s="6">
        <v>4242764</v>
      </c>
      <c r="D4732" s="6">
        <v>1.0887744648189314E-3</v>
      </c>
      <c r="E4732" s="6">
        <v>6.43023794662717E-3</v>
      </c>
    </row>
    <row r="4733" spans="1:5" x14ac:dyDescent="0.3">
      <c r="A4733" s="7" t="s">
        <v>1391</v>
      </c>
      <c r="B4733" s="6">
        <v>47031</v>
      </c>
      <c r="C4733" s="6">
        <v>4242764</v>
      </c>
      <c r="D4733" s="6">
        <v>3.0934106549318649E-2</v>
      </c>
      <c r="E4733" s="6">
        <v>0.18269501371114277</v>
      </c>
    </row>
    <row r="4734" spans="1:5" x14ac:dyDescent="0.3">
      <c r="A4734" s="7" t="s">
        <v>1624</v>
      </c>
      <c r="B4734" s="6">
        <v>47031</v>
      </c>
      <c r="C4734" s="6">
        <v>4242764</v>
      </c>
      <c r="D4734" s="6">
        <v>4.4248910942000161E-3</v>
      </c>
      <c r="E4734" s="6">
        <v>2.6133146526677087E-2</v>
      </c>
    </row>
    <row r="4735" spans="1:5" x14ac:dyDescent="0.3">
      <c r="A4735" s="7" t="s">
        <v>2374</v>
      </c>
      <c r="B4735" s="6">
        <v>47031</v>
      </c>
      <c r="C4735" s="6">
        <v>4242764</v>
      </c>
      <c r="D4735" s="6">
        <v>7.6092074376207693E-3</v>
      </c>
      <c r="E4735" s="6">
        <v>4.4939531546860721E-2</v>
      </c>
    </row>
    <row r="4736" spans="1:5" x14ac:dyDescent="0.3">
      <c r="A4736" s="7" t="s">
        <v>2199</v>
      </c>
      <c r="B4736" s="6">
        <v>47031</v>
      </c>
      <c r="C4736" s="6">
        <v>4242764</v>
      </c>
      <c r="D4736" s="6">
        <v>2.3462740750673353E-2</v>
      </c>
      <c r="E4736" s="6">
        <v>0.13856956677611468</v>
      </c>
    </row>
    <row r="4737" spans="1:5" x14ac:dyDescent="0.3">
      <c r="A4737" s="7" t="s">
        <v>1392</v>
      </c>
      <c r="B4737" s="6">
        <v>47031</v>
      </c>
      <c r="C4737" s="6">
        <v>4242764</v>
      </c>
      <c r="D4737" s="6">
        <v>7.0177097716374072E-3</v>
      </c>
      <c r="E4737" s="6">
        <v>4.1446181123933459E-2</v>
      </c>
    </row>
    <row r="4738" spans="1:5" x14ac:dyDescent="0.3">
      <c r="A4738" s="7" t="s">
        <v>1552</v>
      </c>
      <c r="B4738" s="6">
        <v>47031</v>
      </c>
      <c r="C4738" s="6">
        <v>4242764</v>
      </c>
      <c r="D4738" s="6">
        <v>8.8602511736386759E-3</v>
      </c>
      <c r="E4738" s="6">
        <v>5.2328122264379433E-2</v>
      </c>
    </row>
    <row r="4739" spans="1:5" x14ac:dyDescent="0.3">
      <c r="A4739" s="7" t="s">
        <v>2200</v>
      </c>
      <c r="B4739" s="6">
        <v>47031</v>
      </c>
      <c r="C4739" s="6">
        <v>4242764</v>
      </c>
      <c r="D4739" s="6">
        <v>3.7077656053529319E-3</v>
      </c>
      <c r="E4739" s="6">
        <v>2.1897845571446695E-2</v>
      </c>
    </row>
    <row r="4740" spans="1:5" x14ac:dyDescent="0.3">
      <c r="A4740" s="7" t="s">
        <v>2201</v>
      </c>
      <c r="B4740" s="6">
        <v>47031</v>
      </c>
      <c r="C4740" s="6">
        <v>4242764</v>
      </c>
      <c r="D4740" s="6">
        <v>9.5616731846277954E-3</v>
      </c>
      <c r="E4740" s="6">
        <v>5.647067940307194E-2</v>
      </c>
    </row>
    <row r="4741" spans="1:5" x14ac:dyDescent="0.3">
      <c r="A4741" s="7" t="s">
        <v>1978</v>
      </c>
      <c r="B4741" s="6">
        <v>47031</v>
      </c>
      <c r="C4741" s="6">
        <v>4242764</v>
      </c>
      <c r="D4741" s="6">
        <v>1.6448520640782158E-2</v>
      </c>
      <c r="E4741" s="6">
        <v>9.7143995389189636E-2</v>
      </c>
    </row>
    <row r="4742" spans="1:5" x14ac:dyDescent="0.3">
      <c r="A4742" s="7" t="s">
        <v>2511</v>
      </c>
      <c r="B4742" s="6">
        <v>47031</v>
      </c>
      <c r="C4742" s="6">
        <v>4242764</v>
      </c>
      <c r="D4742" s="6">
        <v>5.0286025762951289E-3</v>
      </c>
      <c r="E4742" s="6">
        <v>2.969863102913382E-2</v>
      </c>
    </row>
    <row r="4743" spans="1:5" x14ac:dyDescent="0.3">
      <c r="A4743" s="7" t="s">
        <v>1625</v>
      </c>
      <c r="B4743" s="6">
        <v>47031</v>
      </c>
      <c r="C4743" s="6">
        <v>4242764</v>
      </c>
      <c r="D4743" s="6">
        <v>3.4931514079607384E-3</v>
      </c>
      <c r="E4743" s="6">
        <v>2.0630346745428838E-2</v>
      </c>
    </row>
    <row r="4744" spans="1:5" x14ac:dyDescent="0.3">
      <c r="A4744" s="7" t="s">
        <v>1979</v>
      </c>
      <c r="B4744" s="6">
        <v>47031</v>
      </c>
      <c r="C4744" s="6">
        <v>4242764</v>
      </c>
      <c r="D4744" s="6">
        <v>4.9570645104977308E-2</v>
      </c>
      <c r="E4744" s="6">
        <v>0.29276131420461204</v>
      </c>
    </row>
    <row r="4745" spans="1:5" x14ac:dyDescent="0.3">
      <c r="A4745" s="7" t="s">
        <v>1980</v>
      </c>
      <c r="B4745" s="6">
        <v>47031</v>
      </c>
      <c r="C4745" s="6">
        <v>4242764</v>
      </c>
      <c r="D4745" s="6">
        <v>1.7975247654751014E-2</v>
      </c>
      <c r="E4745" s="6">
        <v>0.10616075533037357</v>
      </c>
    </row>
    <row r="4746" spans="1:5" x14ac:dyDescent="0.3">
      <c r="A4746" s="7" t="s">
        <v>2202</v>
      </c>
      <c r="B4746" s="6">
        <v>47031</v>
      </c>
      <c r="C4746" s="6">
        <v>4242764</v>
      </c>
      <c r="D4746" s="6">
        <v>9.875742741787103E-4</v>
      </c>
      <c r="E4746" s="6">
        <v>5.8325555733829779E-3</v>
      </c>
    </row>
    <row r="4747" spans="1:5" x14ac:dyDescent="0.3">
      <c r="A4747" s="7" t="s">
        <v>1750</v>
      </c>
      <c r="B4747" s="6">
        <v>47031</v>
      </c>
      <c r="C4747" s="6">
        <v>4242764</v>
      </c>
      <c r="D4747" s="6">
        <v>8.4816228741744007E-3</v>
      </c>
      <c r="E4747" s="6">
        <v>5.0091965798965826E-2</v>
      </c>
    </row>
    <row r="4748" spans="1:5" x14ac:dyDescent="0.3">
      <c r="A4748" s="7" t="s">
        <v>1751</v>
      </c>
      <c r="B4748" s="6">
        <v>47031</v>
      </c>
      <c r="C4748" s="6">
        <v>4242764</v>
      </c>
      <c r="D4748" s="6">
        <v>3.4928024417861171E-2</v>
      </c>
      <c r="E4748" s="6">
        <v>0.20628285771727997</v>
      </c>
    </row>
    <row r="4749" spans="1:5" x14ac:dyDescent="0.3">
      <c r="A4749" s="7" t="s">
        <v>1752</v>
      </c>
      <c r="B4749" s="6">
        <v>47031</v>
      </c>
      <c r="C4749" s="6">
        <v>4242764</v>
      </c>
      <c r="D4749" s="6">
        <v>2.0733825265133593E-2</v>
      </c>
      <c r="E4749" s="6">
        <v>0.12245275243552992</v>
      </c>
    </row>
    <row r="4750" spans="1:5" x14ac:dyDescent="0.3">
      <c r="A4750" s="7" t="s">
        <v>1535</v>
      </c>
      <c r="B4750" s="6">
        <v>47031</v>
      </c>
      <c r="C4750" s="6">
        <v>4242764</v>
      </c>
      <c r="D4750" s="6">
        <v>4.1352491692642104E-4</v>
      </c>
      <c r="E4750" s="6">
        <v>2.4422538354978195E-3</v>
      </c>
    </row>
    <row r="4751" spans="1:5" x14ac:dyDescent="0.3">
      <c r="A4751" s="7" t="s">
        <v>1753</v>
      </c>
      <c r="B4751" s="6">
        <v>47031</v>
      </c>
      <c r="C4751" s="6">
        <v>4242764</v>
      </c>
      <c r="D4751" s="6">
        <v>5.7788798517312522E-3</v>
      </c>
      <c r="E4751" s="6">
        <v>3.4129724485944209E-2</v>
      </c>
    </row>
    <row r="4752" spans="1:5" x14ac:dyDescent="0.3">
      <c r="A4752" s="7" t="s">
        <v>2512</v>
      </c>
      <c r="B4752" s="6">
        <v>47031</v>
      </c>
      <c r="C4752" s="6">
        <v>4242764</v>
      </c>
      <c r="D4752" s="6">
        <v>3.0709023366687809E-3</v>
      </c>
      <c r="E4752" s="6">
        <v>1.8136568567409968E-2</v>
      </c>
    </row>
    <row r="4753" spans="1:5" x14ac:dyDescent="0.3">
      <c r="A4753" s="7" t="s">
        <v>2774</v>
      </c>
      <c r="B4753" s="6">
        <v>47031</v>
      </c>
      <c r="C4753" s="6">
        <v>4242764</v>
      </c>
      <c r="D4753" s="6">
        <v>1.4911324641574662E-2</v>
      </c>
      <c r="E4753" s="6">
        <v>8.8065406236980448E-2</v>
      </c>
    </row>
    <row r="4754" spans="1:5" x14ac:dyDescent="0.3">
      <c r="A4754" s="7" t="s">
        <v>2375</v>
      </c>
      <c r="B4754" s="6">
        <v>47031</v>
      </c>
      <c r="C4754" s="6">
        <v>4242764</v>
      </c>
      <c r="D4754" s="6">
        <v>3.5524756576463855E-3</v>
      </c>
      <c r="E4754" s="6">
        <v>2.0980712274571985E-2</v>
      </c>
    </row>
    <row r="4755" spans="1:5" x14ac:dyDescent="0.3">
      <c r="A4755" s="7" t="s">
        <v>2376</v>
      </c>
      <c r="B4755" s="6">
        <v>47031</v>
      </c>
      <c r="C4755" s="6">
        <v>4242764</v>
      </c>
      <c r="D4755" s="6">
        <v>6.679212582254599E-3</v>
      </c>
      <c r="E4755" s="6">
        <v>3.9447036634116681E-2</v>
      </c>
    </row>
    <row r="4756" spans="1:5" x14ac:dyDescent="0.3">
      <c r="A4756" s="7" t="s">
        <v>1393</v>
      </c>
      <c r="B4756" s="6">
        <v>47031</v>
      </c>
      <c r="C4756" s="6">
        <v>4242764</v>
      </c>
      <c r="D4756" s="6">
        <v>4.4318704176924458E-4</v>
      </c>
      <c r="E4756" s="6">
        <v>2.6174366000693929E-3</v>
      </c>
    </row>
    <row r="4757" spans="1:5" x14ac:dyDescent="0.3">
      <c r="A4757" s="7" t="s">
        <v>2377</v>
      </c>
      <c r="B4757" s="6">
        <v>47031</v>
      </c>
      <c r="C4757" s="6">
        <v>4242764</v>
      </c>
      <c r="D4757" s="6">
        <v>1.7849619831887291E-3</v>
      </c>
      <c r="E4757" s="6">
        <v>1.0541880479807043E-2</v>
      </c>
    </row>
    <row r="4758" spans="1:5" x14ac:dyDescent="0.3">
      <c r="A4758" s="7" t="s">
        <v>1754</v>
      </c>
      <c r="B4758" s="6">
        <v>47031</v>
      </c>
      <c r="C4758" s="6">
        <v>4242764</v>
      </c>
      <c r="D4758" s="6">
        <v>1.0413150650704139E-2</v>
      </c>
      <c r="E4758" s="6">
        <v>6.1499455233126527E-2</v>
      </c>
    </row>
    <row r="4759" spans="1:5" x14ac:dyDescent="0.3">
      <c r="A4759" s="7" t="s">
        <v>2726</v>
      </c>
      <c r="B4759" s="6">
        <v>47031</v>
      </c>
      <c r="C4759" s="6">
        <v>4242764</v>
      </c>
      <c r="D4759" s="6">
        <v>2.6835498828389689E-3</v>
      </c>
      <c r="E4759" s="6">
        <v>1.5848887759475301E-2</v>
      </c>
    </row>
    <row r="4760" spans="1:5" x14ac:dyDescent="0.3">
      <c r="A4760" s="7" t="s">
        <v>1536</v>
      </c>
      <c r="B4760" s="6">
        <v>47031</v>
      </c>
      <c r="C4760" s="6">
        <v>4242764</v>
      </c>
      <c r="D4760" s="6">
        <v>1.5656367424391464E-2</v>
      </c>
      <c r="E4760" s="6">
        <v>9.2465585088278207E-2</v>
      </c>
    </row>
    <row r="4761" spans="1:5" x14ac:dyDescent="0.3">
      <c r="A4761" s="7" t="s">
        <v>1755</v>
      </c>
      <c r="B4761" s="6">
        <v>47031</v>
      </c>
      <c r="C4761" s="6">
        <v>4242764</v>
      </c>
      <c r="D4761" s="6">
        <v>1.2892555321389559E-2</v>
      </c>
      <c r="E4761" s="6">
        <v>7.614267337760923E-2</v>
      </c>
    </row>
    <row r="4762" spans="1:5" x14ac:dyDescent="0.3">
      <c r="A4762" s="7" t="s">
        <v>1981</v>
      </c>
      <c r="B4762" s="6">
        <v>47031</v>
      </c>
      <c r="C4762" s="6">
        <v>4242764</v>
      </c>
      <c r="D4762" s="6">
        <v>2.4410183914770596E-3</v>
      </c>
      <c r="E4762" s="6">
        <v>1.4416511037390082E-2</v>
      </c>
    </row>
    <row r="4763" spans="1:5" x14ac:dyDescent="0.3">
      <c r="A4763" s="7" t="s">
        <v>1394</v>
      </c>
      <c r="B4763" s="6">
        <v>47031</v>
      </c>
      <c r="C4763" s="6">
        <v>4242764</v>
      </c>
      <c r="D4763" s="6">
        <v>1.822650330047846E-2</v>
      </c>
      <c r="E4763" s="6">
        <v>0.10764465639497983</v>
      </c>
    </row>
    <row r="4764" spans="1:5" x14ac:dyDescent="0.3">
      <c r="A4764" s="7" t="s">
        <v>1537</v>
      </c>
      <c r="B4764" s="6">
        <v>47031</v>
      </c>
      <c r="C4764" s="6">
        <v>4242764</v>
      </c>
      <c r="D4764" s="6">
        <v>7.7662422162004235E-3</v>
      </c>
      <c r="E4764" s="6">
        <v>4.5866969712239636E-2</v>
      </c>
    </row>
    <row r="4765" spans="1:5" x14ac:dyDescent="0.3">
      <c r="A4765" s="7" t="s">
        <v>2203</v>
      </c>
      <c r="B4765" s="6">
        <v>47031</v>
      </c>
      <c r="C4765" s="6">
        <v>4242764</v>
      </c>
      <c r="D4765" s="6">
        <v>6.764709295036855E-3</v>
      </c>
      <c r="E4765" s="6">
        <v>3.9951975190822976E-2</v>
      </c>
    </row>
    <row r="4766" spans="1:5" x14ac:dyDescent="0.3">
      <c r="A4766" s="7" t="s">
        <v>1982</v>
      </c>
      <c r="B4766" s="6">
        <v>47031</v>
      </c>
      <c r="C4766" s="6">
        <v>4242764</v>
      </c>
      <c r="D4766" s="6">
        <v>1.6661390007301245E-2</v>
      </c>
      <c r="E4766" s="6">
        <v>9.8401189346703291E-2</v>
      </c>
    </row>
    <row r="4767" spans="1:5" x14ac:dyDescent="0.3">
      <c r="A4767" s="7" t="s">
        <v>2775</v>
      </c>
      <c r="B4767" s="6">
        <v>47031</v>
      </c>
      <c r="C4767" s="6">
        <v>4242764</v>
      </c>
      <c r="D4767" s="6">
        <v>1.7505888149885161E-2</v>
      </c>
      <c r="E4767" s="6">
        <v>0.10338874570274104</v>
      </c>
    </row>
    <row r="4768" spans="1:5" x14ac:dyDescent="0.3">
      <c r="A4768" s="7" t="s">
        <v>2513</v>
      </c>
      <c r="B4768" s="6">
        <v>47031</v>
      </c>
      <c r="C4768" s="6">
        <v>4242764</v>
      </c>
      <c r="D4768" s="6">
        <v>6.7507506480519964E-3</v>
      </c>
      <c r="E4768" s="6">
        <v>3.9869536242789293E-2</v>
      </c>
    </row>
    <row r="4769" spans="1:5" x14ac:dyDescent="0.3">
      <c r="A4769" s="7" t="s">
        <v>2514</v>
      </c>
      <c r="B4769" s="6">
        <v>47031</v>
      </c>
      <c r="C4769" s="6">
        <v>4242764</v>
      </c>
      <c r="D4769" s="6">
        <v>7.7819456940583891E-3</v>
      </c>
      <c r="E4769" s="6">
        <v>4.5959713528777528E-2</v>
      </c>
    </row>
    <row r="4770" spans="1:5" x14ac:dyDescent="0.3">
      <c r="A4770" s="7" t="s">
        <v>2011</v>
      </c>
      <c r="B4770" s="6">
        <v>47031</v>
      </c>
      <c r="C4770" s="6">
        <v>4242764</v>
      </c>
      <c r="D4770" s="6">
        <v>7.8901252081910386E-3</v>
      </c>
      <c r="E4770" s="6">
        <v>4.6598615376038564E-2</v>
      </c>
    </row>
    <row r="4771" spans="1:5" x14ac:dyDescent="0.3">
      <c r="A4771" s="7" t="s">
        <v>2378</v>
      </c>
      <c r="B4771" s="6">
        <v>47031</v>
      </c>
      <c r="C4771" s="6">
        <v>4242764</v>
      </c>
      <c r="D4771" s="6">
        <v>1.1428642218852566E-3</v>
      </c>
      <c r="E4771" s="6">
        <v>6.7496888702576864E-3</v>
      </c>
    </row>
    <row r="4772" spans="1:5" x14ac:dyDescent="0.3">
      <c r="A4772" s="7" t="s">
        <v>1629</v>
      </c>
      <c r="B4772" s="6">
        <v>47031</v>
      </c>
      <c r="C4772" s="6">
        <v>4242764</v>
      </c>
      <c r="D4772" s="6">
        <v>1.638396189847719E-3</v>
      </c>
      <c r="E4772" s="6">
        <v>9.6762715254533858E-3</v>
      </c>
    </row>
    <row r="4773" spans="1:5" x14ac:dyDescent="0.3">
      <c r="A4773" s="7" t="s">
        <v>1540</v>
      </c>
      <c r="B4773" s="6">
        <v>47031</v>
      </c>
      <c r="C4773" s="6">
        <v>4242764</v>
      </c>
      <c r="D4773" s="6">
        <v>3.1232472628619991E-4</v>
      </c>
      <c r="E4773" s="6">
        <v>1.8445714622536274E-3</v>
      </c>
    </row>
    <row r="4774" spans="1:5" x14ac:dyDescent="0.3">
      <c r="A4774" s="7" t="s">
        <v>1983</v>
      </c>
      <c r="B4774" s="6">
        <v>47031</v>
      </c>
      <c r="C4774" s="6">
        <v>4242764</v>
      </c>
      <c r="D4774" s="6">
        <v>1.8931414973213793E-3</v>
      </c>
      <c r="E4774" s="6">
        <v>1.1180782327068076E-2</v>
      </c>
    </row>
    <row r="4775" spans="1:5" x14ac:dyDescent="0.3">
      <c r="A4775" s="7" t="s">
        <v>1984</v>
      </c>
      <c r="B4775" s="6">
        <v>47031</v>
      </c>
      <c r="C4775" s="6">
        <v>4242764</v>
      </c>
      <c r="D4775" s="6">
        <v>6.7804127728948206E-3</v>
      </c>
      <c r="E4775" s="6">
        <v>4.0044719007360868E-2</v>
      </c>
    </row>
    <row r="4776" spans="1:5" x14ac:dyDescent="0.3">
      <c r="A4776" s="7" t="s">
        <v>1538</v>
      </c>
      <c r="B4776" s="6">
        <v>47031</v>
      </c>
      <c r="C4776" s="6">
        <v>4242764</v>
      </c>
      <c r="D4776" s="6">
        <v>4.6342707989728881E-3</v>
      </c>
      <c r="E4776" s="6">
        <v>2.7369730747182311E-2</v>
      </c>
    </row>
    <row r="4777" spans="1:5" x14ac:dyDescent="0.3">
      <c r="A4777" s="7" t="s">
        <v>1626</v>
      </c>
      <c r="B4777" s="6">
        <v>47031</v>
      </c>
      <c r="C4777" s="6">
        <v>4242764</v>
      </c>
      <c r="D4777" s="6">
        <v>7.0578408817188751E-3</v>
      </c>
      <c r="E4777" s="6">
        <v>4.1683193099530294E-2</v>
      </c>
    </row>
    <row r="4778" spans="1:5" x14ac:dyDescent="0.3">
      <c r="A4778" s="7" t="s">
        <v>1627</v>
      </c>
      <c r="B4778" s="6">
        <v>47031</v>
      </c>
      <c r="C4778" s="6">
        <v>4242764</v>
      </c>
      <c r="D4778" s="6">
        <v>6.1644874746879571E-3</v>
      </c>
      <c r="E4778" s="6">
        <v>3.6407100425374664E-2</v>
      </c>
    </row>
    <row r="4779" spans="1:5" x14ac:dyDescent="0.3">
      <c r="A4779" s="7" t="s">
        <v>2379</v>
      </c>
      <c r="B4779" s="6">
        <v>47031</v>
      </c>
      <c r="C4779" s="6">
        <v>4242764</v>
      </c>
      <c r="D4779" s="6">
        <v>4.1178008605331388E-4</v>
      </c>
      <c r="E4779" s="6">
        <v>2.4319489669936091E-3</v>
      </c>
    </row>
    <row r="4780" spans="1:5" x14ac:dyDescent="0.3">
      <c r="A4780" s="7" t="s">
        <v>2727</v>
      </c>
      <c r="B4780" s="6">
        <v>47031</v>
      </c>
      <c r="C4780" s="6">
        <v>4242764</v>
      </c>
      <c r="D4780" s="6">
        <v>2.9121227272160201E-3</v>
      </c>
      <c r="E4780" s="6">
        <v>1.7198825533526838E-2</v>
      </c>
    </row>
    <row r="4781" spans="1:5" x14ac:dyDescent="0.3">
      <c r="A4781" s="7" t="s">
        <v>1628</v>
      </c>
      <c r="B4781" s="6">
        <v>47031</v>
      </c>
      <c r="C4781" s="6">
        <v>4242764</v>
      </c>
      <c r="D4781" s="6">
        <v>4.7162778500089292E-3</v>
      </c>
      <c r="E4781" s="6">
        <v>2.7854059566880196E-2</v>
      </c>
    </row>
    <row r="4782" spans="1:5" x14ac:dyDescent="0.3">
      <c r="A4782" s="7" t="s">
        <v>1395</v>
      </c>
      <c r="B4782" s="6">
        <v>47031</v>
      </c>
      <c r="C4782" s="6">
        <v>4242764</v>
      </c>
      <c r="D4782" s="6">
        <v>2.7638121030019031E-3</v>
      </c>
      <c r="E4782" s="6">
        <v>1.6322911710668971E-2</v>
      </c>
    </row>
    <row r="4783" spans="1:5" x14ac:dyDescent="0.3">
      <c r="A4783" s="7" t="s">
        <v>1985</v>
      </c>
      <c r="B4783" s="6">
        <v>47031</v>
      </c>
      <c r="C4783" s="6">
        <v>4242764</v>
      </c>
      <c r="D4783" s="6">
        <v>1.0591123399761081E-3</v>
      </c>
      <c r="E4783" s="6">
        <v>6.255055182055597E-3</v>
      </c>
    </row>
    <row r="4784" spans="1:5" x14ac:dyDescent="0.3">
      <c r="A4784" s="7" t="s">
        <v>2661</v>
      </c>
      <c r="B4784" s="6">
        <v>47031</v>
      </c>
      <c r="C4784" s="6">
        <v>4242764</v>
      </c>
      <c r="D4784" s="6">
        <v>5.9498732772957632E-3</v>
      </c>
      <c r="E4784" s="6">
        <v>3.5139601599356807E-2</v>
      </c>
    </row>
    <row r="4785" spans="1:5" x14ac:dyDescent="0.3">
      <c r="A4785" s="7" t="s">
        <v>2380</v>
      </c>
      <c r="B4785" s="6">
        <v>47031</v>
      </c>
      <c r="C4785" s="6">
        <v>4242764</v>
      </c>
      <c r="D4785" s="6">
        <v>3.7566208697999352E-3</v>
      </c>
      <c r="E4785" s="6">
        <v>2.2186381889564576E-2</v>
      </c>
    </row>
    <row r="4786" spans="1:5" x14ac:dyDescent="0.3">
      <c r="A4786" s="7" t="s">
        <v>2381</v>
      </c>
      <c r="B4786" s="6">
        <v>47031</v>
      </c>
      <c r="C4786" s="6">
        <v>4242764</v>
      </c>
      <c r="D4786" s="6">
        <v>2.6818050519658615E-3</v>
      </c>
      <c r="E4786" s="6">
        <v>1.5838582890971089E-2</v>
      </c>
    </row>
    <row r="4787" spans="1:5" x14ac:dyDescent="0.3">
      <c r="A4787" s="7" t="s">
        <v>1986</v>
      </c>
      <c r="B4787" s="6">
        <v>47031</v>
      </c>
      <c r="C4787" s="6">
        <v>4242764</v>
      </c>
      <c r="D4787" s="6">
        <v>2.3729699874258764E-4</v>
      </c>
      <c r="E4787" s="6">
        <v>1.4014621165725884E-3</v>
      </c>
    </row>
    <row r="4788" spans="1:5" x14ac:dyDescent="0.3">
      <c r="A4788" s="7" t="s">
        <v>2204</v>
      </c>
      <c r="B4788" s="6">
        <v>47031</v>
      </c>
      <c r="C4788" s="6">
        <v>4242764</v>
      </c>
      <c r="D4788" s="6">
        <v>2.3939079579031633E-3</v>
      </c>
      <c r="E4788" s="6">
        <v>1.4138279587776406E-2</v>
      </c>
    </row>
    <row r="4789" spans="1:5" x14ac:dyDescent="0.3">
      <c r="A4789" s="7" t="s">
        <v>2662</v>
      </c>
      <c r="B4789" s="6">
        <v>47031</v>
      </c>
      <c r="C4789" s="6">
        <v>4242764</v>
      </c>
      <c r="D4789" s="6">
        <v>2.0260976098521528E-2</v>
      </c>
      <c r="E4789" s="6">
        <v>0.11966013307088894</v>
      </c>
    </row>
    <row r="4790" spans="1:5" x14ac:dyDescent="0.3">
      <c r="A4790" s="7" t="s">
        <v>1539</v>
      </c>
      <c r="B4790" s="6">
        <v>47031</v>
      </c>
      <c r="C4790" s="6">
        <v>4242764</v>
      </c>
      <c r="D4790" s="6">
        <v>4.6342707989728881E-3</v>
      </c>
      <c r="E4790" s="6">
        <v>2.7369730747182311E-2</v>
      </c>
    </row>
    <row r="4791" spans="1:5" x14ac:dyDescent="0.3">
      <c r="A4791" s="7" t="s">
        <v>1987</v>
      </c>
      <c r="B4791" s="6">
        <v>47031</v>
      </c>
      <c r="C4791" s="6">
        <v>4242764</v>
      </c>
      <c r="D4791" s="6">
        <v>3.6117999073320326E-4</v>
      </c>
      <c r="E4791" s="6">
        <v>2.133107780371513E-3</v>
      </c>
    </row>
    <row r="4792" spans="1:5" x14ac:dyDescent="0.3">
      <c r="A4792" s="7" t="s">
        <v>1541</v>
      </c>
      <c r="B4792" s="6">
        <v>47031</v>
      </c>
      <c r="C4792" s="6">
        <v>4242764</v>
      </c>
      <c r="D4792" s="6">
        <v>2.8737364480076605E-3</v>
      </c>
      <c r="E4792" s="6">
        <v>1.6972118426434212E-2</v>
      </c>
    </row>
    <row r="4793" spans="1:5" x14ac:dyDescent="0.3">
      <c r="A4793" s="7" t="s">
        <v>1988</v>
      </c>
      <c r="B4793" s="6">
        <v>47031</v>
      </c>
      <c r="C4793" s="6">
        <v>4242764</v>
      </c>
      <c r="D4793" s="6">
        <v>5.0949061494732053E-4</v>
      </c>
      <c r="E4793" s="6">
        <v>3.0090216032293807E-3</v>
      </c>
    </row>
    <row r="4794" spans="1:5" x14ac:dyDescent="0.3">
      <c r="A4794" s="7" t="s">
        <v>2669</v>
      </c>
      <c r="B4794" s="6">
        <v>47031</v>
      </c>
      <c r="C4794" s="6">
        <v>4242764</v>
      </c>
      <c r="D4794" s="6">
        <v>1.0730709869609663E-3</v>
      </c>
      <c r="E4794" s="6">
        <v>6.3374941300892787E-3</v>
      </c>
    </row>
    <row r="4795" spans="1:5" x14ac:dyDescent="0.3">
      <c r="A4795" s="7" t="s">
        <v>2205</v>
      </c>
      <c r="B4795" s="6">
        <v>47031</v>
      </c>
      <c r="C4795" s="6">
        <v>4242764</v>
      </c>
      <c r="D4795" s="6">
        <v>3.6990414509873956E-4</v>
      </c>
      <c r="E4795" s="6">
        <v>2.1846321228925643E-3</v>
      </c>
    </row>
    <row r="4796" spans="1:5" x14ac:dyDescent="0.3">
      <c r="A4796" s="7" t="s">
        <v>1765</v>
      </c>
      <c r="B4796" s="6">
        <v>47031</v>
      </c>
      <c r="C4796" s="6">
        <v>4242764</v>
      </c>
      <c r="D4796" s="6">
        <v>9.3243761858852071E-3</v>
      </c>
      <c r="E4796" s="6">
        <v>5.5069217286499356E-2</v>
      </c>
    </row>
    <row r="4797" spans="1:5" x14ac:dyDescent="0.3">
      <c r="A4797" s="7" t="s">
        <v>1756</v>
      </c>
      <c r="B4797" s="6">
        <v>47031</v>
      </c>
      <c r="C4797" s="6">
        <v>4242764</v>
      </c>
      <c r="D4797" s="6">
        <v>1.5553422402878134E-2</v>
      </c>
      <c r="E4797" s="6">
        <v>9.1857597846529804E-2</v>
      </c>
    </row>
    <row r="4798" spans="1:5" x14ac:dyDescent="0.3">
      <c r="A4798" s="7" t="s">
        <v>1757</v>
      </c>
      <c r="B4798" s="6">
        <v>47031</v>
      </c>
      <c r="C4798" s="6">
        <v>4242764</v>
      </c>
      <c r="D4798" s="6">
        <v>1.4178495674869611E-2</v>
      </c>
      <c r="E4798" s="6">
        <v>8.3737361465212157E-2</v>
      </c>
    </row>
    <row r="4799" spans="1:5" x14ac:dyDescent="0.3">
      <c r="A4799" s="7" t="s">
        <v>1396</v>
      </c>
      <c r="B4799" s="6">
        <v>47031</v>
      </c>
      <c r="C4799" s="6">
        <v>4242764</v>
      </c>
      <c r="D4799" s="6">
        <v>4.2190010511733598E-3</v>
      </c>
      <c r="E4799" s="6">
        <v>2.4917172043180284E-2</v>
      </c>
    </row>
    <row r="4800" spans="1:5" x14ac:dyDescent="0.3">
      <c r="A4800" s="7" t="s">
        <v>2776</v>
      </c>
      <c r="B4800" s="6">
        <v>47031</v>
      </c>
      <c r="C4800" s="6">
        <v>4242764</v>
      </c>
      <c r="D4800" s="6">
        <v>2.2286724742199056E-2</v>
      </c>
      <c r="E4800" s="6">
        <v>0.13162408540427697</v>
      </c>
    </row>
    <row r="4801" spans="1:5" x14ac:dyDescent="0.3">
      <c r="A4801" s="7" t="s">
        <v>2663</v>
      </c>
      <c r="B4801" s="6">
        <v>47031</v>
      </c>
      <c r="C4801" s="6">
        <v>4242764</v>
      </c>
      <c r="D4801" s="6">
        <v>1.3347956179270554E-3</v>
      </c>
      <c r="E4801" s="6">
        <v>7.8832244057208106E-3</v>
      </c>
    </row>
    <row r="4802" spans="1:5" x14ac:dyDescent="0.3">
      <c r="A4802" s="7" t="s">
        <v>1397</v>
      </c>
      <c r="B4802" s="6">
        <v>47031</v>
      </c>
      <c r="C4802" s="6">
        <v>4242764</v>
      </c>
      <c r="D4802" s="6">
        <v>0.13922528985784777</v>
      </c>
      <c r="E4802" s="6">
        <v>0.82225637255644513</v>
      </c>
    </row>
    <row r="4803" spans="1:5" x14ac:dyDescent="0.3">
      <c r="A4803" s="7" t="s">
        <v>2382</v>
      </c>
      <c r="B4803" s="6">
        <v>47031</v>
      </c>
      <c r="C4803" s="6">
        <v>4242764</v>
      </c>
      <c r="D4803" s="6">
        <v>5.9411491229302265E-3</v>
      </c>
      <c r="E4803" s="6">
        <v>3.5088077256835763E-2</v>
      </c>
    </row>
    <row r="4804" spans="1:5" x14ac:dyDescent="0.3">
      <c r="A4804" s="7" t="s">
        <v>2777</v>
      </c>
      <c r="B4804" s="6">
        <v>47031</v>
      </c>
      <c r="C4804" s="6">
        <v>4242764</v>
      </c>
      <c r="D4804" s="6">
        <v>1.2957114063694528E-2</v>
      </c>
      <c r="E4804" s="6">
        <v>7.6523953512265014E-2</v>
      </c>
    </row>
    <row r="4805" spans="1:5" x14ac:dyDescent="0.3">
      <c r="A4805" s="7" t="s">
        <v>1398</v>
      </c>
      <c r="B4805" s="6">
        <v>47031</v>
      </c>
      <c r="C4805" s="6">
        <v>4242764</v>
      </c>
      <c r="D4805" s="6">
        <v>1.2739010204556119E-2</v>
      </c>
      <c r="E4805" s="6">
        <v>7.5235844949238725E-2</v>
      </c>
    </row>
    <row r="4806" spans="1:5" x14ac:dyDescent="0.3">
      <c r="A4806" s="7" t="s">
        <v>1989</v>
      </c>
      <c r="B4806" s="6">
        <v>47031</v>
      </c>
      <c r="C4806" s="6">
        <v>4242764</v>
      </c>
      <c r="D4806" s="6">
        <v>3.6641448335252502E-4</v>
      </c>
      <c r="E4806" s="6">
        <v>2.1640223858841435E-3</v>
      </c>
    </row>
    <row r="4807" spans="1:5" x14ac:dyDescent="0.3">
      <c r="A4807" s="7" t="s">
        <v>2778</v>
      </c>
      <c r="B4807" s="6">
        <v>47031</v>
      </c>
      <c r="C4807" s="6">
        <v>4242764</v>
      </c>
      <c r="D4807" s="6">
        <v>7.7365800913575993E-3</v>
      </c>
      <c r="E4807" s="6">
        <v>4.5691786947668067E-2</v>
      </c>
    </row>
    <row r="4808" spans="1:5" x14ac:dyDescent="0.3">
      <c r="A4808" s="7" t="s">
        <v>1542</v>
      </c>
      <c r="B4808" s="6">
        <v>47031</v>
      </c>
      <c r="C4808" s="6">
        <v>4242764</v>
      </c>
      <c r="D4808" s="6">
        <v>4.7808365923138977E-4</v>
      </c>
      <c r="E4808" s="6">
        <v>2.8235339701535972E-3</v>
      </c>
    </row>
    <row r="4809" spans="1:5" x14ac:dyDescent="0.3">
      <c r="A4809" s="7" t="s">
        <v>2383</v>
      </c>
      <c r="B4809" s="6">
        <v>47031</v>
      </c>
      <c r="C4809" s="6">
        <v>4242764</v>
      </c>
      <c r="D4809" s="6">
        <v>1.7622791818383345E-4</v>
      </c>
      <c r="E4809" s="6">
        <v>1.0407917189252311E-3</v>
      </c>
    </row>
    <row r="4810" spans="1:5" x14ac:dyDescent="0.3">
      <c r="A4810" s="7" t="s">
        <v>2384</v>
      </c>
      <c r="B4810" s="6">
        <v>47031</v>
      </c>
      <c r="C4810" s="6">
        <v>4242764</v>
      </c>
      <c r="D4810" s="6">
        <v>5.3496514569468653E-3</v>
      </c>
      <c r="E4810" s="6">
        <v>3.1594726833908501E-2</v>
      </c>
    </row>
    <row r="4811" spans="1:5" x14ac:dyDescent="0.3">
      <c r="A4811" s="7" t="s">
        <v>2664</v>
      </c>
      <c r="B4811" s="6">
        <v>47031</v>
      </c>
      <c r="C4811" s="6">
        <v>4242764</v>
      </c>
      <c r="D4811" s="6">
        <v>5.5660104852121666E-4</v>
      </c>
      <c r="E4811" s="6">
        <v>3.2872530528430567E-3</v>
      </c>
    </row>
    <row r="4812" spans="1:5" x14ac:dyDescent="0.3">
      <c r="A4812" s="7" t="s">
        <v>1399</v>
      </c>
      <c r="B4812" s="6">
        <v>47031</v>
      </c>
      <c r="C4812" s="6">
        <v>4242764</v>
      </c>
      <c r="D4812" s="6">
        <v>1.08842549864431E-2</v>
      </c>
      <c r="E4812" s="6">
        <v>6.4281769729263277E-2</v>
      </c>
    </row>
    <row r="4813" spans="1:5" x14ac:dyDescent="0.3">
      <c r="A4813" s="7" t="s">
        <v>1400</v>
      </c>
      <c r="B4813" s="6">
        <v>47031</v>
      </c>
      <c r="C4813" s="6">
        <v>4242764</v>
      </c>
      <c r="D4813" s="6">
        <v>1.252788566891014E-2</v>
      </c>
      <c r="E4813" s="6">
        <v>7.39889558602293E-2</v>
      </c>
    </row>
    <row r="4814" spans="1:5" x14ac:dyDescent="0.3">
      <c r="A4814" s="7" t="s">
        <v>1543</v>
      </c>
      <c r="B4814" s="6">
        <v>47031</v>
      </c>
      <c r="C4814" s="6">
        <v>4242764</v>
      </c>
      <c r="D4814" s="6">
        <v>5.0373267306606656E-3</v>
      </c>
      <c r="E4814" s="6">
        <v>2.9750155371654874E-2</v>
      </c>
    </row>
    <row r="4815" spans="1:5" x14ac:dyDescent="0.3">
      <c r="A4815" s="7" t="s">
        <v>2779</v>
      </c>
      <c r="B4815" s="6">
        <v>47031</v>
      </c>
      <c r="C4815" s="6">
        <v>4242764</v>
      </c>
      <c r="D4815" s="6">
        <v>1.6183306348069856E-2</v>
      </c>
      <c r="E4815" s="6">
        <v>9.5577655376549692E-2</v>
      </c>
    </row>
    <row r="4816" spans="1:5" x14ac:dyDescent="0.3">
      <c r="A4816" s="7" t="s">
        <v>1544</v>
      </c>
      <c r="B4816" s="6">
        <v>47031</v>
      </c>
      <c r="C4816" s="6">
        <v>4242764</v>
      </c>
      <c r="D4816" s="6">
        <v>1.3103679857035537E-3</v>
      </c>
      <c r="E4816" s="6">
        <v>7.7389562466618662E-3</v>
      </c>
    </row>
    <row r="4817" spans="1:5" x14ac:dyDescent="0.3">
      <c r="A4817" s="7" t="s">
        <v>1630</v>
      </c>
      <c r="B4817" s="6">
        <v>47031</v>
      </c>
      <c r="C4817" s="6">
        <v>4242764</v>
      </c>
      <c r="D4817" s="6">
        <v>1.9071001443062372E-3</v>
      </c>
      <c r="E4817" s="6">
        <v>1.1263221275101758E-2</v>
      </c>
    </row>
    <row r="4818" spans="1:5" x14ac:dyDescent="0.3">
      <c r="A4818" s="7" t="s">
        <v>2665</v>
      </c>
      <c r="B4818" s="6">
        <v>47031</v>
      </c>
      <c r="C4818" s="6">
        <v>4242764</v>
      </c>
      <c r="D4818" s="6">
        <v>4.9431058635128729E-3</v>
      </c>
      <c r="E4818" s="6">
        <v>2.9193692472427521E-2</v>
      </c>
    </row>
    <row r="4819" spans="1:5" x14ac:dyDescent="0.3">
      <c r="A4819" s="7" t="s">
        <v>1990</v>
      </c>
      <c r="B4819" s="6">
        <v>47031</v>
      </c>
      <c r="C4819" s="6">
        <v>4242764</v>
      </c>
      <c r="D4819" s="6">
        <v>1.3354935502762982E-2</v>
      </c>
      <c r="E4819" s="6">
        <v>7.887346353122493E-2</v>
      </c>
    </row>
    <row r="4820" spans="1:5" x14ac:dyDescent="0.3">
      <c r="A4820" s="7" t="s">
        <v>1991</v>
      </c>
      <c r="B4820" s="6">
        <v>47031</v>
      </c>
      <c r="C4820" s="6">
        <v>4242764</v>
      </c>
      <c r="D4820" s="6">
        <v>1.3518949604835066E-2</v>
      </c>
      <c r="E4820" s="6">
        <v>7.98421211706207E-2</v>
      </c>
    </row>
    <row r="4821" spans="1:5" x14ac:dyDescent="0.3">
      <c r="A4821" s="7" t="s">
        <v>2667</v>
      </c>
      <c r="B4821" s="6">
        <v>47031</v>
      </c>
      <c r="C4821" s="6">
        <v>4242764</v>
      </c>
      <c r="D4821" s="6">
        <v>9.873997910913996E-3</v>
      </c>
      <c r="E4821" s="6">
        <v>5.8315250865325567E-2</v>
      </c>
    </row>
    <row r="4822" spans="1:5" x14ac:dyDescent="0.3">
      <c r="A4822" s="7" t="s">
        <v>1401</v>
      </c>
      <c r="B4822" s="6">
        <v>47031</v>
      </c>
      <c r="C4822" s="6">
        <v>4242764</v>
      </c>
      <c r="D4822" s="6">
        <v>1.5645898439152817E-2</v>
      </c>
      <c r="E4822" s="6">
        <v>9.2403755877252941E-2</v>
      </c>
    </row>
    <row r="4823" spans="1:5" x14ac:dyDescent="0.3">
      <c r="A4823" s="7" t="s">
        <v>1767</v>
      </c>
      <c r="B4823" s="6">
        <v>47031</v>
      </c>
      <c r="C4823" s="6">
        <v>4242764</v>
      </c>
      <c r="D4823" s="6">
        <v>9.2580726127071324E-3</v>
      </c>
      <c r="E4823" s="6">
        <v>5.467763228333937E-2</v>
      </c>
    </row>
    <row r="4824" spans="1:5" x14ac:dyDescent="0.3">
      <c r="A4824" s="7" t="s">
        <v>1758</v>
      </c>
      <c r="B4824" s="6">
        <v>47031</v>
      </c>
      <c r="C4824" s="6">
        <v>4242764</v>
      </c>
      <c r="D4824" s="6">
        <v>5.5503070073541997E-3</v>
      </c>
      <c r="E4824" s="6">
        <v>3.2779786711892675E-2</v>
      </c>
    </row>
    <row r="4825" spans="1:5" x14ac:dyDescent="0.3">
      <c r="A4825" s="7" t="s">
        <v>2206</v>
      </c>
      <c r="B4825" s="6">
        <v>47031</v>
      </c>
      <c r="C4825" s="6">
        <v>4242764</v>
      </c>
      <c r="D4825" s="6">
        <v>1.4190709490981361E-2</v>
      </c>
      <c r="E4825" s="6">
        <v>8.3809495544741625E-2</v>
      </c>
    </row>
    <row r="4826" spans="1:5" x14ac:dyDescent="0.3">
      <c r="A4826" s="7" t="s">
        <v>2207</v>
      </c>
      <c r="B4826" s="6">
        <v>47031</v>
      </c>
      <c r="C4826" s="6">
        <v>4242764</v>
      </c>
      <c r="D4826" s="6">
        <v>6.7612196332906393E-3</v>
      </c>
      <c r="E4826" s="6">
        <v>3.9931365453814559E-2</v>
      </c>
    </row>
    <row r="4827" spans="1:5" x14ac:dyDescent="0.3">
      <c r="A4827" s="7" t="s">
        <v>2385</v>
      </c>
      <c r="B4827" s="6">
        <v>47031</v>
      </c>
      <c r="C4827" s="6">
        <v>4242764</v>
      </c>
      <c r="D4827" s="6">
        <v>6.7350471701940317E-4</v>
      </c>
      <c r="E4827" s="6">
        <v>3.9776792426251409E-3</v>
      </c>
    </row>
    <row r="4828" spans="1:5" x14ac:dyDescent="0.3">
      <c r="A4828" s="7" t="s">
        <v>2386</v>
      </c>
      <c r="B4828" s="6">
        <v>47031</v>
      </c>
      <c r="C4828" s="6">
        <v>4242764</v>
      </c>
      <c r="D4828" s="6">
        <v>2.3014319216284789E-3</v>
      </c>
      <c r="E4828" s="6">
        <v>1.3592121557053265E-2</v>
      </c>
    </row>
    <row r="4829" spans="1:5" x14ac:dyDescent="0.3">
      <c r="A4829" s="7" t="s">
        <v>1545</v>
      </c>
      <c r="B4829" s="6">
        <v>47031</v>
      </c>
      <c r="C4829" s="6">
        <v>4242764</v>
      </c>
      <c r="D4829" s="6">
        <v>6.9479165367131177E-3</v>
      </c>
      <c r="E4829" s="6">
        <v>4.1033986383765049E-2</v>
      </c>
    </row>
    <row r="4830" spans="1:5" x14ac:dyDescent="0.3">
      <c r="A4830" s="7" t="s">
        <v>1992</v>
      </c>
      <c r="B4830" s="6">
        <v>47031</v>
      </c>
      <c r="C4830" s="6">
        <v>4242764</v>
      </c>
      <c r="D4830" s="6">
        <v>8.4519607493315774E-3</v>
      </c>
      <c r="E4830" s="6">
        <v>4.9916783034394251E-2</v>
      </c>
    </row>
    <row r="4831" spans="1:5" x14ac:dyDescent="0.3">
      <c r="A4831" s="7" t="s">
        <v>1631</v>
      </c>
      <c r="B4831" s="6">
        <v>47031</v>
      </c>
      <c r="C4831" s="6">
        <v>4242764</v>
      </c>
      <c r="D4831" s="6">
        <v>3.6466965247941775E-4</v>
      </c>
      <c r="E4831" s="6">
        <v>2.1537175173799335E-3</v>
      </c>
    </row>
    <row r="4832" spans="1:5" x14ac:dyDescent="0.3">
      <c r="A4832" s="7" t="s">
        <v>2515</v>
      </c>
      <c r="B4832" s="6">
        <v>47031</v>
      </c>
      <c r="C4832" s="6">
        <v>4242764</v>
      </c>
      <c r="D4832" s="6">
        <v>6.9636200145710833E-3</v>
      </c>
      <c r="E4832" s="6">
        <v>4.1126730200302941E-2</v>
      </c>
    </row>
    <row r="4833" spans="1:5" x14ac:dyDescent="0.3">
      <c r="A4833" s="7" t="s">
        <v>2208</v>
      </c>
      <c r="B4833" s="6">
        <v>47031</v>
      </c>
      <c r="C4833" s="6">
        <v>4242764</v>
      </c>
      <c r="D4833" s="6">
        <v>7.7836905249314952E-3</v>
      </c>
      <c r="E4833" s="6">
        <v>4.5970018397281737E-2</v>
      </c>
    </row>
    <row r="4834" spans="1:5" x14ac:dyDescent="0.3">
      <c r="A4834" s="7" t="s">
        <v>2209</v>
      </c>
      <c r="B4834" s="6">
        <v>47031</v>
      </c>
      <c r="C4834" s="6">
        <v>4242764</v>
      </c>
      <c r="D4834" s="6">
        <v>2.575370368706319E-3</v>
      </c>
      <c r="E4834" s="6">
        <v>1.5209985912214266E-2</v>
      </c>
    </row>
    <row r="4835" spans="1:5" x14ac:dyDescent="0.3">
      <c r="A4835" s="7" t="s">
        <v>2578</v>
      </c>
      <c r="B4835" s="6">
        <v>47031</v>
      </c>
      <c r="C4835" s="6">
        <v>4242764</v>
      </c>
      <c r="D4835" s="6">
        <v>3.3425725036115822E-2</v>
      </c>
      <c r="E4835" s="6">
        <v>0.19741036593515496</v>
      </c>
    </row>
    <row r="4836" spans="1:5" x14ac:dyDescent="0.3">
      <c r="A4836" s="7" t="s">
        <v>1993</v>
      </c>
      <c r="B4836" s="6">
        <v>47031</v>
      </c>
      <c r="C4836" s="6">
        <v>4242764</v>
      </c>
      <c r="D4836" s="6">
        <v>1.8913966664482721E-3</v>
      </c>
      <c r="E4836" s="6">
        <v>1.1170477458563866E-2</v>
      </c>
    </row>
    <row r="4837" spans="1:5" x14ac:dyDescent="0.3">
      <c r="A4837" s="7" t="s">
        <v>2387</v>
      </c>
      <c r="B4837" s="6">
        <v>47031</v>
      </c>
      <c r="C4837" s="6">
        <v>4242764</v>
      </c>
      <c r="D4837" s="6">
        <v>1.0352081570145385E-2</v>
      </c>
      <c r="E4837" s="6">
        <v>6.1138784835479174E-2</v>
      </c>
    </row>
    <row r="4838" spans="1:5" x14ac:dyDescent="0.3">
      <c r="A4838" s="7" t="s">
        <v>2666</v>
      </c>
      <c r="B4838" s="6">
        <v>47031</v>
      </c>
      <c r="C4838" s="6">
        <v>4242764</v>
      </c>
      <c r="D4838" s="6">
        <v>3.5105997166918115E-3</v>
      </c>
      <c r="E4838" s="6">
        <v>2.0733395430470938E-2</v>
      </c>
    </row>
    <row r="4839" spans="1:5" x14ac:dyDescent="0.3">
      <c r="A4839" s="7" t="s">
        <v>1994</v>
      </c>
      <c r="B4839" s="6">
        <v>47031</v>
      </c>
      <c r="C4839" s="6">
        <v>4242764</v>
      </c>
      <c r="D4839" s="6">
        <v>2.1845282531302922E-3</v>
      </c>
      <c r="E4839" s="6">
        <v>1.2901695367271182E-2</v>
      </c>
    </row>
    <row r="4840" spans="1:5" x14ac:dyDescent="0.3">
      <c r="A4840" s="7" t="s">
        <v>2388</v>
      </c>
      <c r="B4840" s="6">
        <v>47031</v>
      </c>
      <c r="C4840" s="6">
        <v>4242764</v>
      </c>
      <c r="D4840" s="6">
        <v>0.10488003895160442</v>
      </c>
      <c r="E4840" s="6">
        <v>0.61941534091957151</v>
      </c>
    </row>
    <row r="4841" spans="1:5" x14ac:dyDescent="0.3">
      <c r="A4841" s="7" t="s">
        <v>1402</v>
      </c>
      <c r="B4841" s="6">
        <v>47031</v>
      </c>
      <c r="C4841" s="6">
        <v>4242764</v>
      </c>
      <c r="D4841" s="6">
        <v>9.0853343562695126E-3</v>
      </c>
      <c r="E4841" s="6">
        <v>5.3657450301422563E-2</v>
      </c>
    </row>
    <row r="4842" spans="1:5" x14ac:dyDescent="0.3">
      <c r="A4842" s="7" t="s">
        <v>1759</v>
      </c>
      <c r="B4842" s="6">
        <v>47031</v>
      </c>
      <c r="C4842" s="6">
        <v>4242764</v>
      </c>
      <c r="D4842" s="6">
        <v>1.5795953894240041E-2</v>
      </c>
      <c r="E4842" s="6">
        <v>9.3289974568615014E-2</v>
      </c>
    </row>
    <row r="4843" spans="1:5" x14ac:dyDescent="0.3">
      <c r="A4843" s="7" t="s">
        <v>1995</v>
      </c>
      <c r="B4843" s="6">
        <v>47031</v>
      </c>
      <c r="C4843" s="6">
        <v>4242764</v>
      </c>
      <c r="D4843" s="6">
        <v>1.0591123399761081E-3</v>
      </c>
      <c r="E4843" s="6">
        <v>6.255055182055597E-3</v>
      </c>
    </row>
    <row r="4844" spans="1:5" x14ac:dyDescent="0.3">
      <c r="A4844" s="7" t="s">
        <v>2389</v>
      </c>
      <c r="B4844" s="6">
        <v>47031</v>
      </c>
      <c r="C4844" s="6">
        <v>4242764</v>
      </c>
      <c r="D4844" s="6">
        <v>1.3086231548304464E-4</v>
      </c>
      <c r="E4844" s="6">
        <v>7.728651378157656E-4</v>
      </c>
    </row>
    <row r="4845" spans="1:5" x14ac:dyDescent="0.3">
      <c r="A4845" s="7" t="s">
        <v>2210</v>
      </c>
      <c r="B4845" s="6">
        <v>47031</v>
      </c>
      <c r="C4845" s="6">
        <v>4242764</v>
      </c>
      <c r="D4845" s="6">
        <v>1.8765656040268603E-2</v>
      </c>
      <c r="E4845" s="6">
        <v>0.11082886076278078</v>
      </c>
    </row>
    <row r="4846" spans="1:5" x14ac:dyDescent="0.3">
      <c r="A4846" s="7" t="s">
        <v>1764</v>
      </c>
      <c r="B4846" s="6">
        <v>47031</v>
      </c>
      <c r="C4846" s="6">
        <v>4242764</v>
      </c>
      <c r="D4846" s="6">
        <v>1.0730709869609662E-2</v>
      </c>
      <c r="E4846" s="6">
        <v>6.3374941300892787E-2</v>
      </c>
    </row>
    <row r="4847" spans="1:5" x14ac:dyDescent="0.3">
      <c r="A4847" s="7" t="s">
        <v>1996</v>
      </c>
      <c r="B4847" s="6">
        <v>47031</v>
      </c>
      <c r="C4847" s="6">
        <v>4242764</v>
      </c>
      <c r="D4847" s="6">
        <v>8.2617741841628858E-3</v>
      </c>
      <c r="E4847" s="6">
        <v>4.8793552367435336E-2</v>
      </c>
    </row>
    <row r="4848" spans="1:5" x14ac:dyDescent="0.3">
      <c r="A4848" s="7" t="s">
        <v>1997</v>
      </c>
      <c r="B4848" s="6">
        <v>47031</v>
      </c>
      <c r="C4848" s="6">
        <v>4242764</v>
      </c>
      <c r="D4848" s="6">
        <v>1.1884043076733561E-2</v>
      </c>
      <c r="E4848" s="6">
        <v>7.0186459382175742E-2</v>
      </c>
    </row>
    <row r="4849" spans="1:5" x14ac:dyDescent="0.3">
      <c r="A4849" s="7" t="s">
        <v>1632</v>
      </c>
      <c r="B4849" s="6">
        <v>47031</v>
      </c>
      <c r="C4849" s="6">
        <v>4242764</v>
      </c>
      <c r="D4849" s="6">
        <v>1.79717579930048E-3</v>
      </c>
      <c r="E4849" s="6">
        <v>1.0614014559336514E-2</v>
      </c>
    </row>
    <row r="4850" spans="1:5" x14ac:dyDescent="0.3">
      <c r="A4850" s="7" t="s">
        <v>1998</v>
      </c>
      <c r="B4850" s="6">
        <v>47031</v>
      </c>
      <c r="C4850" s="6">
        <v>4242764</v>
      </c>
      <c r="D4850" s="6">
        <v>1.1550780379970075E-2</v>
      </c>
      <c r="E4850" s="6">
        <v>6.8218229497871583E-2</v>
      </c>
    </row>
    <row r="4851" spans="1:5" x14ac:dyDescent="0.3">
      <c r="A4851" s="7" t="s">
        <v>1633</v>
      </c>
      <c r="B4851" s="6">
        <v>47031</v>
      </c>
      <c r="C4851" s="6">
        <v>4242764</v>
      </c>
      <c r="D4851" s="6">
        <v>5.1594648917781738E-3</v>
      </c>
      <c r="E4851" s="6">
        <v>3.0471496166949587E-2</v>
      </c>
    </row>
    <row r="4852" spans="1:5" x14ac:dyDescent="0.3">
      <c r="A4852" s="7" t="s">
        <v>1999</v>
      </c>
      <c r="B4852" s="6">
        <v>47031</v>
      </c>
      <c r="C4852" s="6">
        <v>4242764</v>
      </c>
      <c r="D4852" s="6">
        <v>3.4390616508944137E-3</v>
      </c>
      <c r="E4852" s="6">
        <v>2.0310895821798319E-2</v>
      </c>
    </row>
    <row r="4853" spans="1:5" x14ac:dyDescent="0.3">
      <c r="A4853" s="7" t="s">
        <v>1546</v>
      </c>
      <c r="B4853" s="6">
        <v>47031</v>
      </c>
      <c r="C4853" s="6">
        <v>4242764</v>
      </c>
      <c r="D4853" s="6">
        <v>1.3597466994124893E-2</v>
      </c>
      <c r="E4853" s="6">
        <v>8.0305840253310154E-2</v>
      </c>
    </row>
    <row r="4854" spans="1:5" x14ac:dyDescent="0.3">
      <c r="A4854" s="7" t="s">
        <v>2211</v>
      </c>
      <c r="B4854" s="6">
        <v>47031</v>
      </c>
      <c r="C4854" s="6">
        <v>4242764</v>
      </c>
      <c r="D4854" s="6">
        <v>2.4985978102895993E-3</v>
      </c>
      <c r="E4854" s="6">
        <v>1.475657169802902E-2</v>
      </c>
    </row>
    <row r="4855" spans="1:5" x14ac:dyDescent="0.3">
      <c r="A4855" s="7" t="s">
        <v>2390</v>
      </c>
      <c r="B4855" s="6">
        <v>47031</v>
      </c>
      <c r="C4855" s="6">
        <v>4242764</v>
      </c>
      <c r="D4855" s="6">
        <v>1.3435197722925917E-3</v>
      </c>
      <c r="E4855" s="6">
        <v>7.934748748241861E-3</v>
      </c>
    </row>
    <row r="4856" spans="1:5" x14ac:dyDescent="0.3">
      <c r="A4856" s="7" t="s">
        <v>2728</v>
      </c>
      <c r="B4856" s="6">
        <v>47031</v>
      </c>
      <c r="C4856" s="6">
        <v>4242764</v>
      </c>
      <c r="D4856" s="6">
        <v>3.022047072221778E-3</v>
      </c>
      <c r="E4856" s="6">
        <v>1.784803224929208E-2</v>
      </c>
    </row>
    <row r="4857" spans="1:5" x14ac:dyDescent="0.3">
      <c r="A4857" s="7" t="s">
        <v>2391</v>
      </c>
      <c r="B4857" s="6">
        <v>47031</v>
      </c>
      <c r="C4857" s="6">
        <v>4242764</v>
      </c>
      <c r="D4857" s="6">
        <v>5.5014517429071976E-3</v>
      </c>
      <c r="E4857" s="6">
        <v>3.249125039377479E-2</v>
      </c>
    </row>
    <row r="4858" spans="1:5" x14ac:dyDescent="0.3">
      <c r="A4858" s="7" t="s">
        <v>2212</v>
      </c>
      <c r="B4858" s="6">
        <v>47031</v>
      </c>
      <c r="C4858" s="6">
        <v>4242764</v>
      </c>
      <c r="D4858" s="6">
        <v>9.8774875726602099E-3</v>
      </c>
      <c r="E4858" s="6">
        <v>5.8335860602333985E-2</v>
      </c>
    </row>
    <row r="4859" spans="1:5" x14ac:dyDescent="0.3">
      <c r="A4859" s="7" t="s">
        <v>2780</v>
      </c>
      <c r="B4859" s="6">
        <v>47031</v>
      </c>
      <c r="C4859" s="6">
        <v>4242764</v>
      </c>
      <c r="D4859" s="6">
        <v>2.3762851660847802E-2</v>
      </c>
      <c r="E4859" s="6">
        <v>0.14034200415883885</v>
      </c>
    </row>
    <row r="4860" spans="1:5" x14ac:dyDescent="0.3">
      <c r="A4860" s="7" t="s">
        <v>2579</v>
      </c>
      <c r="B4860" s="6">
        <v>47031</v>
      </c>
      <c r="C4860" s="6">
        <v>4242764</v>
      </c>
      <c r="D4860" s="6">
        <v>3.8473520752015126E-3</v>
      </c>
      <c r="E4860" s="6">
        <v>2.2722235051783508E-2</v>
      </c>
    </row>
    <row r="4861" spans="1:5" x14ac:dyDescent="0.3">
      <c r="A4861" s="7" t="s">
        <v>2000</v>
      </c>
      <c r="B4861" s="6">
        <v>47031</v>
      </c>
      <c r="C4861" s="6">
        <v>4242764</v>
      </c>
      <c r="D4861" s="6">
        <v>1.3293866422204228E-2</v>
      </c>
      <c r="E4861" s="6">
        <v>7.8512793133577577E-2</v>
      </c>
    </row>
    <row r="4862" spans="1:5" x14ac:dyDescent="0.3">
      <c r="A4862" s="7" t="s">
        <v>2001</v>
      </c>
      <c r="B4862" s="6">
        <v>47031</v>
      </c>
      <c r="C4862" s="6">
        <v>4242764</v>
      </c>
      <c r="D4862" s="6">
        <v>2.6015428318029274E-3</v>
      </c>
      <c r="E4862" s="6">
        <v>1.5364558939777421E-2</v>
      </c>
    </row>
    <row r="4863" spans="1:5" x14ac:dyDescent="0.3">
      <c r="A4863" s="7" t="s">
        <v>2781</v>
      </c>
      <c r="B4863" s="6">
        <v>47031</v>
      </c>
      <c r="C4863" s="6">
        <v>4242764</v>
      </c>
      <c r="D4863" s="6">
        <v>4.4159924567471691E-2</v>
      </c>
      <c r="E4863" s="6">
        <v>0.26080591697305616</v>
      </c>
    </row>
    <row r="4864" spans="1:5" x14ac:dyDescent="0.3">
      <c r="A4864" s="7" t="s">
        <v>1760</v>
      </c>
      <c r="B4864" s="6">
        <v>47031</v>
      </c>
      <c r="C4864" s="6">
        <v>4242764</v>
      </c>
      <c r="D4864" s="6">
        <v>2.8660591921659883E-2</v>
      </c>
      <c r="E4864" s="6">
        <v>0.16926777005015689</v>
      </c>
    </row>
    <row r="4865" spans="1:5" x14ac:dyDescent="0.3">
      <c r="A4865" s="7" t="s">
        <v>2213</v>
      </c>
      <c r="B4865" s="6">
        <v>47031</v>
      </c>
      <c r="C4865" s="6">
        <v>4242764</v>
      </c>
      <c r="D4865" s="6">
        <v>1.2615127212565504E-3</v>
      </c>
      <c r="E4865" s="6">
        <v>7.4504199285439811E-3</v>
      </c>
    </row>
    <row r="4866" spans="1:5" x14ac:dyDescent="0.3">
      <c r="A4866" s="7" t="s">
        <v>2214</v>
      </c>
      <c r="B4866" s="6">
        <v>47031</v>
      </c>
      <c r="C4866" s="6">
        <v>4242764</v>
      </c>
      <c r="D4866" s="6">
        <v>3.3727580777163373E-3</v>
      </c>
      <c r="E4866" s="6">
        <v>1.9919310818638333E-2</v>
      </c>
    </row>
    <row r="4867" spans="1:5" x14ac:dyDescent="0.3">
      <c r="A4867" s="7" t="s">
        <v>2392</v>
      </c>
      <c r="B4867" s="6">
        <v>47031</v>
      </c>
      <c r="C4867" s="6">
        <v>4242764</v>
      </c>
      <c r="D4867" s="6">
        <v>2.6975085298238267E-3</v>
      </c>
      <c r="E4867" s="6">
        <v>1.5931326707508985E-2</v>
      </c>
    </row>
    <row r="4868" spans="1:5" x14ac:dyDescent="0.3">
      <c r="A4868" s="7" t="s">
        <v>1761</v>
      </c>
      <c r="B4868" s="6">
        <v>47031</v>
      </c>
      <c r="C4868" s="6">
        <v>4242764</v>
      </c>
      <c r="D4868" s="6">
        <v>1.5614491483436887E-2</v>
      </c>
      <c r="E4868" s="6">
        <v>9.2218268244177157E-2</v>
      </c>
    </row>
    <row r="4869" spans="1:5" x14ac:dyDescent="0.3">
      <c r="A4869" s="7" t="s">
        <v>1403</v>
      </c>
      <c r="B4869" s="6">
        <v>47031</v>
      </c>
      <c r="C4869" s="6">
        <v>4242764</v>
      </c>
      <c r="D4869" s="6">
        <v>1.0050225829097829E-3</v>
      </c>
      <c r="E4869" s="6">
        <v>5.9356042584250805E-3</v>
      </c>
    </row>
    <row r="4870" spans="1:5" x14ac:dyDescent="0.3">
      <c r="A4870" s="7" t="s">
        <v>1762</v>
      </c>
      <c r="B4870" s="6">
        <v>47031</v>
      </c>
      <c r="C4870" s="6">
        <v>4242764</v>
      </c>
      <c r="D4870" s="6">
        <v>7.0578408817188751E-3</v>
      </c>
      <c r="E4870" s="6">
        <v>4.1683193099530294E-2</v>
      </c>
    </row>
    <row r="4871" spans="1:5" x14ac:dyDescent="0.3">
      <c r="A4871" s="7" t="s">
        <v>2215</v>
      </c>
      <c r="B4871" s="6">
        <v>47031</v>
      </c>
      <c r="C4871" s="6">
        <v>4242764</v>
      </c>
      <c r="D4871" s="6">
        <v>1.4220371615824184E-2</v>
      </c>
      <c r="E4871" s="6">
        <v>8.3984678309313193E-2</v>
      </c>
    </row>
    <row r="4872" spans="1:5" x14ac:dyDescent="0.3">
      <c r="A4872" s="7" t="s">
        <v>2393</v>
      </c>
      <c r="B4872" s="6">
        <v>47031</v>
      </c>
      <c r="C4872" s="6">
        <v>4242764</v>
      </c>
      <c r="D4872" s="6">
        <v>6.6607173749996626E-2</v>
      </c>
      <c r="E4872" s="6">
        <v>0.39337805027972056</v>
      </c>
    </row>
    <row r="4873" spans="1:5" x14ac:dyDescent="0.3">
      <c r="A4873" s="7" t="s">
        <v>2516</v>
      </c>
      <c r="B4873" s="6">
        <v>47031</v>
      </c>
      <c r="C4873" s="6">
        <v>4242764</v>
      </c>
      <c r="D4873" s="6">
        <v>1.0085122446559973E-3</v>
      </c>
      <c r="E4873" s="6">
        <v>5.9562139954335005E-3</v>
      </c>
    </row>
    <row r="4874" spans="1:5" x14ac:dyDescent="0.3">
      <c r="A4874" s="7" t="s">
        <v>2394</v>
      </c>
      <c r="B4874" s="6">
        <v>47031</v>
      </c>
      <c r="C4874" s="6">
        <v>4242764</v>
      </c>
      <c r="D4874" s="6">
        <v>2.3206250612326583E-4</v>
      </c>
      <c r="E4874" s="6">
        <v>1.3705475110599578E-3</v>
      </c>
    </row>
    <row r="4875" spans="1:5" x14ac:dyDescent="0.3">
      <c r="A4875" s="7" t="s">
        <v>2580</v>
      </c>
      <c r="B4875" s="6">
        <v>47031</v>
      </c>
      <c r="C4875" s="6">
        <v>4242764</v>
      </c>
      <c r="D4875" s="6">
        <v>1.2733775711936797E-2</v>
      </c>
      <c r="E4875" s="6">
        <v>7.5204930343726106E-2</v>
      </c>
    </row>
    <row r="4876" spans="1:5" x14ac:dyDescent="0.3">
      <c r="A4876" s="7" t="s">
        <v>2517</v>
      </c>
      <c r="B4876" s="6">
        <v>47031</v>
      </c>
      <c r="C4876" s="6">
        <v>4242764</v>
      </c>
      <c r="D4876" s="6">
        <v>7.0665650360844114E-4</v>
      </c>
      <c r="E4876" s="6">
        <v>4.1734717442051339E-3</v>
      </c>
    </row>
    <row r="4877" spans="1:5" x14ac:dyDescent="0.3">
      <c r="A4877" s="7" t="s">
        <v>2002</v>
      </c>
      <c r="B4877" s="6">
        <v>47031</v>
      </c>
      <c r="C4877" s="6">
        <v>4242764</v>
      </c>
      <c r="D4877" s="6">
        <v>4.7459399748517525E-3</v>
      </c>
      <c r="E4877" s="6">
        <v>2.8029242331451768E-2</v>
      </c>
    </row>
    <row r="4878" spans="1:5" x14ac:dyDescent="0.3">
      <c r="A4878" s="7" t="s">
        <v>2003</v>
      </c>
      <c r="B4878" s="6">
        <v>47031</v>
      </c>
      <c r="C4878" s="6">
        <v>4242764</v>
      </c>
      <c r="D4878" s="6">
        <v>1.4295399343367798E-2</v>
      </c>
      <c r="E4878" s="6">
        <v>8.4427787654994244E-2</v>
      </c>
    </row>
    <row r="4879" spans="1:5" x14ac:dyDescent="0.3">
      <c r="A4879" s="7" t="s">
        <v>2395</v>
      </c>
      <c r="B4879" s="6">
        <v>47031</v>
      </c>
      <c r="C4879" s="6">
        <v>4242764</v>
      </c>
      <c r="D4879" s="6">
        <v>1.8076447845391235E-3</v>
      </c>
      <c r="E4879" s="6">
        <v>1.0675843770361775E-2</v>
      </c>
    </row>
    <row r="4880" spans="1:5" x14ac:dyDescent="0.3">
      <c r="A4880" s="7" t="s">
        <v>2396</v>
      </c>
      <c r="B4880" s="6">
        <v>47031</v>
      </c>
      <c r="C4880" s="6">
        <v>4242764</v>
      </c>
      <c r="D4880" s="6">
        <v>2.9592331607899165E-3</v>
      </c>
      <c r="E4880" s="6">
        <v>1.7477056983140515E-2</v>
      </c>
    </row>
    <row r="4881" spans="1:5" x14ac:dyDescent="0.3">
      <c r="A4881" s="7" t="s">
        <v>1547</v>
      </c>
      <c r="B4881" s="6">
        <v>47031</v>
      </c>
      <c r="C4881" s="6">
        <v>4242764</v>
      </c>
      <c r="D4881" s="6">
        <v>3.8386279208359761E-4</v>
      </c>
      <c r="E4881" s="6">
        <v>2.2670710709262461E-3</v>
      </c>
    </row>
    <row r="4882" spans="1:5" x14ac:dyDescent="0.3">
      <c r="A4882" s="7" t="s">
        <v>2729</v>
      </c>
      <c r="B4882" s="6">
        <v>47031</v>
      </c>
      <c r="C4882" s="6">
        <v>4242764</v>
      </c>
      <c r="D4882" s="6">
        <v>1.1990477759993104E-2</v>
      </c>
      <c r="E4882" s="6">
        <v>7.0815056360932549E-2</v>
      </c>
    </row>
    <row r="4883" spans="1:5" x14ac:dyDescent="0.3">
      <c r="A4883" s="7" t="s">
        <v>2397</v>
      </c>
      <c r="B4883" s="6">
        <v>47031</v>
      </c>
      <c r="C4883" s="6">
        <v>4242764</v>
      </c>
      <c r="D4883" s="6">
        <v>1.8879070047020576E-3</v>
      </c>
      <c r="E4883" s="6">
        <v>1.1149867721555446E-2</v>
      </c>
    </row>
    <row r="4884" spans="1:5" x14ac:dyDescent="0.3">
      <c r="A4884" s="7" t="s">
        <v>2398</v>
      </c>
      <c r="B4884" s="6">
        <v>47031</v>
      </c>
      <c r="C4884" s="6">
        <v>4242764</v>
      </c>
      <c r="D4884" s="6">
        <v>8.3402915734527127E-4</v>
      </c>
      <c r="E4884" s="6">
        <v>4.9257271450124799E-3</v>
      </c>
    </row>
    <row r="4885" spans="1:5" x14ac:dyDescent="0.3">
      <c r="A4885" s="7" t="s">
        <v>2399</v>
      </c>
      <c r="B4885" s="6">
        <v>47031</v>
      </c>
      <c r="C4885" s="6">
        <v>4242764</v>
      </c>
      <c r="D4885" s="6">
        <v>7.7644973853273152E-4</v>
      </c>
      <c r="E4885" s="6">
        <v>4.5856664843735425E-3</v>
      </c>
    </row>
    <row r="4886" spans="1:5" x14ac:dyDescent="0.3">
      <c r="A4886" s="7" t="s">
        <v>2400</v>
      </c>
      <c r="B4886" s="6">
        <v>47031</v>
      </c>
      <c r="C4886" s="6">
        <v>4242764</v>
      </c>
      <c r="D4886" s="6">
        <v>2.8842054332463042E-3</v>
      </c>
      <c r="E4886" s="6">
        <v>1.7033947637459475E-2</v>
      </c>
    </row>
    <row r="4887" spans="1:5" x14ac:dyDescent="0.3">
      <c r="A4887" s="7" t="s">
        <v>1763</v>
      </c>
      <c r="B4887" s="6">
        <v>47031</v>
      </c>
      <c r="C4887" s="6">
        <v>4242764</v>
      </c>
      <c r="D4887" s="6">
        <v>1.143213188059878E-2</v>
      </c>
      <c r="E4887" s="6">
        <v>6.7517498439585294E-2</v>
      </c>
    </row>
    <row r="4888" spans="1:5" x14ac:dyDescent="0.3">
      <c r="A4888" s="7" t="s">
        <v>2401</v>
      </c>
      <c r="B4888" s="6">
        <v>47031</v>
      </c>
      <c r="C4888" s="6">
        <v>4242764</v>
      </c>
      <c r="D4888" s="6">
        <v>5.6235899040247058E-3</v>
      </c>
      <c r="E4888" s="6">
        <v>3.3212591189069503E-2</v>
      </c>
    </row>
    <row r="4889" spans="1:5" x14ac:dyDescent="0.3">
      <c r="A4889" s="7" t="s">
        <v>2004</v>
      </c>
      <c r="B4889" s="6">
        <v>47031</v>
      </c>
      <c r="C4889" s="6">
        <v>4242764</v>
      </c>
      <c r="D4889" s="6">
        <v>1.5797698725113149E-2</v>
      </c>
      <c r="E4889" s="6">
        <v>9.330027943711923E-2</v>
      </c>
    </row>
    <row r="4890" spans="1:5" x14ac:dyDescent="0.3">
      <c r="A4890" s="7" t="s">
        <v>2216</v>
      </c>
      <c r="B4890" s="6">
        <v>47031</v>
      </c>
      <c r="C4890" s="6">
        <v>4242764</v>
      </c>
      <c r="D4890" s="6">
        <v>1.9036104825600228E-3</v>
      </c>
      <c r="E4890" s="6">
        <v>1.1242611538093337E-2</v>
      </c>
    </row>
    <row r="4891" spans="1:5" x14ac:dyDescent="0.3">
      <c r="A4891" s="5" t="s">
        <v>8021</v>
      </c>
      <c r="B4891" s="6">
        <v>16414719</v>
      </c>
      <c r="C4891" s="6">
        <v>2038083587</v>
      </c>
      <c r="D4891" s="6">
        <v>7.6142953644467557</v>
      </c>
      <c r="E4891" s="6">
        <v>99.999999999999901</v>
      </c>
    </row>
    <row r="4892" spans="1:5" x14ac:dyDescent="0.3">
      <c r="A4892" s="7" t="s">
        <v>488</v>
      </c>
      <c r="B4892" s="6">
        <v>13899</v>
      </c>
      <c r="C4892" s="6">
        <v>1725727</v>
      </c>
      <c r="D4892" s="6">
        <v>3.0360057192066356E-4</v>
      </c>
      <c r="E4892" s="6">
        <v>3.9872444840826447E-3</v>
      </c>
    </row>
    <row r="4893" spans="1:5" x14ac:dyDescent="0.3">
      <c r="A4893" s="7" t="s">
        <v>855</v>
      </c>
      <c r="B4893" s="6">
        <v>13899</v>
      </c>
      <c r="C4893" s="6">
        <v>1725727</v>
      </c>
      <c r="D4893" s="6">
        <v>3.4990838329293034E-2</v>
      </c>
      <c r="E4893" s="6">
        <v>0.45954138438961706</v>
      </c>
    </row>
    <row r="4894" spans="1:5" x14ac:dyDescent="0.3">
      <c r="A4894" s="7" t="s">
        <v>736</v>
      </c>
      <c r="B4894" s="6">
        <v>13899</v>
      </c>
      <c r="C4894" s="6">
        <v>1725727</v>
      </c>
      <c r="D4894" s="6">
        <v>2.9191020507084494E-3</v>
      </c>
      <c r="E4894" s="6">
        <v>3.8337126562472783E-2</v>
      </c>
    </row>
    <row r="4895" spans="1:5" x14ac:dyDescent="0.3">
      <c r="A4895" s="7" t="s">
        <v>4</v>
      </c>
      <c r="B4895" s="6">
        <v>13899</v>
      </c>
      <c r="C4895" s="6">
        <v>1725727</v>
      </c>
      <c r="D4895" s="6">
        <v>4.6133328284956006E-3</v>
      </c>
      <c r="E4895" s="6">
        <v>6.0587783999508697E-2</v>
      </c>
    </row>
    <row r="4896" spans="1:5" x14ac:dyDescent="0.3">
      <c r="A4896" s="7" t="s">
        <v>400</v>
      </c>
      <c r="B4896" s="6">
        <v>13899</v>
      </c>
      <c r="C4896" s="6">
        <v>1725727</v>
      </c>
      <c r="D4896" s="6">
        <v>2.7114671768086853E-3</v>
      </c>
      <c r="E4896" s="6">
        <v>3.5610217978531207E-2</v>
      </c>
    </row>
    <row r="4897" spans="1:5" x14ac:dyDescent="0.3">
      <c r="A4897" s="7" t="s">
        <v>1043</v>
      </c>
      <c r="B4897" s="6">
        <v>13899</v>
      </c>
      <c r="C4897" s="6">
        <v>1725727</v>
      </c>
      <c r="D4897" s="6">
        <v>5.7579418812539647E-4</v>
      </c>
      <c r="E4897" s="6">
        <v>7.5620154008463952E-3</v>
      </c>
    </row>
    <row r="4898" spans="1:5" x14ac:dyDescent="0.3">
      <c r="A4898" s="7" t="s">
        <v>6</v>
      </c>
      <c r="B4898" s="6">
        <v>13899</v>
      </c>
      <c r="C4898" s="6">
        <v>1725727</v>
      </c>
      <c r="D4898" s="6">
        <v>6.6635091043966343E-3</v>
      </c>
      <c r="E4898" s="6">
        <v>8.7513141866158745E-2</v>
      </c>
    </row>
    <row r="4899" spans="1:5" x14ac:dyDescent="0.3">
      <c r="A4899" s="7" t="s">
        <v>490</v>
      </c>
      <c r="B4899" s="6">
        <v>13899</v>
      </c>
      <c r="C4899" s="6">
        <v>1725727</v>
      </c>
      <c r="D4899" s="6">
        <v>4.4318704176924458E-4</v>
      </c>
      <c r="E4899" s="6">
        <v>5.8204603388332865E-3</v>
      </c>
    </row>
    <row r="4900" spans="1:5" x14ac:dyDescent="0.3">
      <c r="A4900" s="7" t="s">
        <v>7</v>
      </c>
      <c r="B4900" s="6">
        <v>13899</v>
      </c>
      <c r="C4900" s="6">
        <v>1725727</v>
      </c>
      <c r="D4900" s="6">
        <v>8.0611186337555506E-4</v>
      </c>
      <c r="E4900" s="6">
        <v>1.0586821561184954E-2</v>
      </c>
    </row>
    <row r="4901" spans="1:5" x14ac:dyDescent="0.3">
      <c r="A4901" s="7" t="s">
        <v>317</v>
      </c>
      <c r="B4901" s="6">
        <v>13899</v>
      </c>
      <c r="C4901" s="6">
        <v>1725727</v>
      </c>
      <c r="D4901" s="6">
        <v>1.170781515854973E-3</v>
      </c>
      <c r="E4901" s="6">
        <v>1.5376097981721005E-2</v>
      </c>
    </row>
    <row r="4902" spans="1:5" x14ac:dyDescent="0.3">
      <c r="A4902" s="7" t="s">
        <v>491</v>
      </c>
      <c r="B4902" s="6">
        <v>13899</v>
      </c>
      <c r="C4902" s="6">
        <v>1725727</v>
      </c>
      <c r="D4902" s="6">
        <v>5.3747770215196097E-2</v>
      </c>
      <c r="E4902" s="6">
        <v>0.70587976487173454</v>
      </c>
    </row>
    <row r="4903" spans="1:5" x14ac:dyDescent="0.3">
      <c r="A4903" s="7" t="s">
        <v>319</v>
      </c>
      <c r="B4903" s="6">
        <v>13899</v>
      </c>
      <c r="C4903" s="6">
        <v>1725727</v>
      </c>
      <c r="D4903" s="6">
        <v>5.8277351161782544E-4</v>
      </c>
      <c r="E4903" s="6">
        <v>7.6536761935839283E-3</v>
      </c>
    </row>
    <row r="4904" spans="1:5" x14ac:dyDescent="0.3">
      <c r="A4904" s="7" t="s">
        <v>492</v>
      </c>
      <c r="B4904" s="6">
        <v>13899</v>
      </c>
      <c r="C4904" s="6">
        <v>1725727</v>
      </c>
      <c r="D4904" s="6">
        <v>4.5191119613478088E-4</v>
      </c>
      <c r="E4904" s="6">
        <v>5.9350363297552017E-3</v>
      </c>
    </row>
    <row r="4905" spans="1:5" x14ac:dyDescent="0.3">
      <c r="A4905" s="7" t="s">
        <v>857</v>
      </c>
      <c r="B4905" s="6">
        <v>13899</v>
      </c>
      <c r="C4905" s="6">
        <v>1725727</v>
      </c>
      <c r="D4905" s="6">
        <v>5.7404935725228914E-4</v>
      </c>
      <c r="E4905" s="6">
        <v>7.539100202662013E-3</v>
      </c>
    </row>
    <row r="4906" spans="1:5" x14ac:dyDescent="0.3">
      <c r="A4906" s="7" t="s">
        <v>8</v>
      </c>
      <c r="B4906" s="6">
        <v>13899</v>
      </c>
      <c r="C4906" s="6">
        <v>1725727</v>
      </c>
      <c r="D4906" s="6">
        <v>3.1249920937351061E-3</v>
      </c>
      <c r="E4906" s="6">
        <v>4.1041119948229982E-2</v>
      </c>
    </row>
    <row r="4907" spans="1:5" x14ac:dyDescent="0.3">
      <c r="A4907" s="7" t="s">
        <v>738</v>
      </c>
      <c r="B4907" s="6">
        <v>13899</v>
      </c>
      <c r="C4907" s="6">
        <v>1725727</v>
      </c>
      <c r="D4907" s="6">
        <v>9.4395350235102881E-4</v>
      </c>
      <c r="E4907" s="6">
        <v>1.2397122217751213E-2</v>
      </c>
    </row>
    <row r="4908" spans="1:5" x14ac:dyDescent="0.3">
      <c r="A4908" s="7" t="s">
        <v>858</v>
      </c>
      <c r="B4908" s="6">
        <v>13899</v>
      </c>
      <c r="C4908" s="6">
        <v>1725727</v>
      </c>
      <c r="D4908" s="6">
        <v>0.15600707319539342</v>
      </c>
      <c r="E4908" s="6">
        <v>2.0488707848638699</v>
      </c>
    </row>
    <row r="4909" spans="1:5" x14ac:dyDescent="0.3">
      <c r="A4909" s="7" t="s">
        <v>859</v>
      </c>
      <c r="B4909" s="6">
        <v>13899</v>
      </c>
      <c r="C4909" s="6">
        <v>1725727</v>
      </c>
      <c r="D4909" s="6">
        <v>1.3156024783228756E-3</v>
      </c>
      <c r="E4909" s="6">
        <v>1.7278059431024794E-2</v>
      </c>
    </row>
    <row r="4910" spans="1:5" x14ac:dyDescent="0.3">
      <c r="A4910" s="7" t="s">
        <v>860</v>
      </c>
      <c r="B4910" s="6">
        <v>13899</v>
      </c>
      <c r="C4910" s="6">
        <v>1725727</v>
      </c>
      <c r="D4910" s="6">
        <v>1.3504990957850208E-3</v>
      </c>
      <c r="E4910" s="6">
        <v>1.7736363394712455E-2</v>
      </c>
    </row>
    <row r="4911" spans="1:5" x14ac:dyDescent="0.3">
      <c r="A4911" s="7" t="s">
        <v>320</v>
      </c>
      <c r="B4911" s="6">
        <v>13899</v>
      </c>
      <c r="C4911" s="6">
        <v>1725727</v>
      </c>
      <c r="D4911" s="6">
        <v>4.7476848057248595E-3</v>
      </c>
      <c r="E4911" s="6">
        <v>6.2352254259706197E-2</v>
      </c>
    </row>
    <row r="4912" spans="1:5" x14ac:dyDescent="0.3">
      <c r="A4912" s="7" t="s">
        <v>1041</v>
      </c>
      <c r="B4912" s="6">
        <v>13899</v>
      </c>
      <c r="C4912" s="6">
        <v>1725727</v>
      </c>
      <c r="D4912" s="6">
        <v>3.1249920937351061E-3</v>
      </c>
      <c r="E4912" s="6">
        <v>4.1041119948229982E-2</v>
      </c>
    </row>
    <row r="4913" spans="1:5" x14ac:dyDescent="0.3">
      <c r="A4913" s="7" t="s">
        <v>9</v>
      </c>
      <c r="B4913" s="6">
        <v>13899</v>
      </c>
      <c r="C4913" s="6">
        <v>1725727</v>
      </c>
      <c r="D4913" s="6">
        <v>1.0997668993195073E-2</v>
      </c>
      <c r="E4913" s="6">
        <v>0.14443449415616616</v>
      </c>
    </row>
    <row r="4914" spans="1:5" x14ac:dyDescent="0.3">
      <c r="A4914" s="7" t="s">
        <v>10</v>
      </c>
      <c r="B4914" s="6">
        <v>13899</v>
      </c>
      <c r="C4914" s="6">
        <v>1725727</v>
      </c>
      <c r="D4914" s="6">
        <v>4.8331815185071158E-4</v>
      </c>
      <c r="E4914" s="6">
        <v>6.3475098970740959E-3</v>
      </c>
    </row>
    <row r="4915" spans="1:5" x14ac:dyDescent="0.3">
      <c r="A4915" s="7" t="s">
        <v>11</v>
      </c>
      <c r="B4915" s="6">
        <v>13899</v>
      </c>
      <c r="C4915" s="6">
        <v>1725727</v>
      </c>
      <c r="D4915" s="6">
        <v>2.9475427939400976E-2</v>
      </c>
      <c r="E4915" s="6">
        <v>0.38710644292878232</v>
      </c>
    </row>
    <row r="4916" spans="1:5" x14ac:dyDescent="0.3">
      <c r="A4916" s="7" t="s">
        <v>861</v>
      </c>
      <c r="B4916" s="6">
        <v>13899</v>
      </c>
      <c r="C4916" s="6">
        <v>1725727</v>
      </c>
      <c r="D4916" s="6">
        <v>8.6718094393430914E-4</v>
      </c>
      <c r="E4916" s="6">
        <v>1.1388853497638358E-2</v>
      </c>
    </row>
    <row r="4917" spans="1:5" x14ac:dyDescent="0.3">
      <c r="A4917" s="7" t="s">
        <v>493</v>
      </c>
      <c r="B4917" s="6">
        <v>13899</v>
      </c>
      <c r="C4917" s="6">
        <v>1725727</v>
      </c>
      <c r="D4917" s="6">
        <v>2.111245356459787E-4</v>
      </c>
      <c r="E4917" s="6">
        <v>2.7727389803103453E-3</v>
      </c>
    </row>
    <row r="4918" spans="1:5" x14ac:dyDescent="0.3">
      <c r="A4918" s="7" t="s">
        <v>398</v>
      </c>
      <c r="B4918" s="6">
        <v>13899</v>
      </c>
      <c r="C4918" s="6">
        <v>1725727</v>
      </c>
      <c r="D4918" s="6">
        <v>3.3151786589037977E-4</v>
      </c>
      <c r="E4918" s="6">
        <v>4.3538876550327735E-3</v>
      </c>
    </row>
    <row r="4919" spans="1:5" x14ac:dyDescent="0.3">
      <c r="A4919" s="7" t="s">
        <v>862</v>
      </c>
      <c r="B4919" s="6">
        <v>13899</v>
      </c>
      <c r="C4919" s="6">
        <v>1725727</v>
      </c>
      <c r="D4919" s="6">
        <v>6.6303573178075955E-4</v>
      </c>
      <c r="E4919" s="6">
        <v>8.7077753100655471E-3</v>
      </c>
    </row>
    <row r="4920" spans="1:5" x14ac:dyDescent="0.3">
      <c r="A4920" s="7" t="s">
        <v>402</v>
      </c>
      <c r="B4920" s="6">
        <v>13899</v>
      </c>
      <c r="C4920" s="6">
        <v>1725727</v>
      </c>
      <c r="D4920" s="6">
        <v>1.5249821830957469E-3</v>
      </c>
      <c r="E4920" s="6">
        <v>2.0027883213150757E-2</v>
      </c>
    </row>
    <row r="4921" spans="1:5" x14ac:dyDescent="0.3">
      <c r="A4921" s="7" t="s">
        <v>12</v>
      </c>
      <c r="B4921" s="6">
        <v>13899</v>
      </c>
      <c r="C4921" s="6">
        <v>1725727</v>
      </c>
      <c r="D4921" s="6">
        <v>3.4303374965288774E-3</v>
      </c>
      <c r="E4921" s="6">
        <v>4.5051279630497015E-2</v>
      </c>
    </row>
    <row r="4922" spans="1:5" x14ac:dyDescent="0.3">
      <c r="A4922" s="7" t="s">
        <v>1045</v>
      </c>
      <c r="B4922" s="6">
        <v>13899</v>
      </c>
      <c r="C4922" s="6">
        <v>1725727</v>
      </c>
      <c r="D4922" s="6">
        <v>5.9446387846764414E-3</v>
      </c>
      <c r="E4922" s="6">
        <v>7.8072080214192943E-2</v>
      </c>
    </row>
    <row r="4923" spans="1:5" x14ac:dyDescent="0.3">
      <c r="A4923" s="7" t="s">
        <v>13</v>
      </c>
      <c r="B4923" s="6">
        <v>13899</v>
      </c>
      <c r="C4923" s="6">
        <v>1725727</v>
      </c>
      <c r="D4923" s="6">
        <v>8.9335340703091803E-4</v>
      </c>
      <c r="E4923" s="6">
        <v>1.1732581470404105E-2</v>
      </c>
    </row>
    <row r="4924" spans="1:5" x14ac:dyDescent="0.3">
      <c r="A4924" s="7" t="s">
        <v>14</v>
      </c>
      <c r="B4924" s="6">
        <v>13899</v>
      </c>
      <c r="C4924" s="6">
        <v>1725727</v>
      </c>
      <c r="D4924" s="6">
        <v>1.5180028596033178E-3</v>
      </c>
      <c r="E4924" s="6">
        <v>1.9936222420413225E-2</v>
      </c>
    </row>
    <row r="4925" spans="1:5" x14ac:dyDescent="0.3">
      <c r="A4925" s="7" t="s">
        <v>739</v>
      </c>
      <c r="B4925" s="6">
        <v>13899</v>
      </c>
      <c r="C4925" s="6">
        <v>1725727</v>
      </c>
      <c r="D4925" s="6">
        <v>1.7884516449349435E-3</v>
      </c>
      <c r="E4925" s="6">
        <v>2.3488078138992594E-2</v>
      </c>
    </row>
    <row r="4926" spans="1:5" x14ac:dyDescent="0.3">
      <c r="A4926" s="7" t="s">
        <v>1118</v>
      </c>
      <c r="B4926" s="6">
        <v>13899</v>
      </c>
      <c r="C4926" s="6">
        <v>1725727</v>
      </c>
      <c r="D4926" s="6">
        <v>8.1483601774109135E-4</v>
      </c>
      <c r="E4926" s="6">
        <v>1.070139755210687E-2</v>
      </c>
    </row>
    <row r="4927" spans="1:5" x14ac:dyDescent="0.3">
      <c r="A4927" s="7" t="s">
        <v>1120</v>
      </c>
      <c r="B4927" s="6">
        <v>13899</v>
      </c>
      <c r="C4927" s="6">
        <v>1725727</v>
      </c>
      <c r="D4927" s="6">
        <v>7.8168423115205327E-4</v>
      </c>
      <c r="E4927" s="6">
        <v>1.0266008786603591E-2</v>
      </c>
    </row>
    <row r="4928" spans="1:5" x14ac:dyDescent="0.3">
      <c r="A4928" s="7" t="s">
        <v>740</v>
      </c>
      <c r="B4928" s="6">
        <v>13899</v>
      </c>
      <c r="C4928" s="6">
        <v>1725727</v>
      </c>
      <c r="D4928" s="6">
        <v>1.1027331118037896E-3</v>
      </c>
      <c r="E4928" s="6">
        <v>1.4482405252530067E-2</v>
      </c>
    </row>
    <row r="4929" spans="1:5" x14ac:dyDescent="0.3">
      <c r="A4929" s="7" t="s">
        <v>321</v>
      </c>
      <c r="B4929" s="6">
        <v>13899</v>
      </c>
      <c r="C4929" s="6">
        <v>1725727</v>
      </c>
      <c r="D4929" s="6">
        <v>1.586051263654501E-3</v>
      </c>
      <c r="E4929" s="6">
        <v>2.0829915149604163E-2</v>
      </c>
    </row>
    <row r="4930" spans="1:5" x14ac:dyDescent="0.3">
      <c r="A4930" s="7" t="s">
        <v>494</v>
      </c>
      <c r="B4930" s="6">
        <v>13899</v>
      </c>
      <c r="C4930" s="6">
        <v>1725727</v>
      </c>
      <c r="D4930" s="6">
        <v>1.378416389754737E-4</v>
      </c>
      <c r="E4930" s="6">
        <v>1.8103006565662583E-3</v>
      </c>
    </row>
    <row r="4931" spans="1:5" x14ac:dyDescent="0.3">
      <c r="A4931" s="7" t="s">
        <v>495</v>
      </c>
      <c r="B4931" s="6">
        <v>13899</v>
      </c>
      <c r="C4931" s="6">
        <v>1725727</v>
      </c>
      <c r="D4931" s="6">
        <v>3.5071100549455969E-4</v>
      </c>
      <c r="E4931" s="6">
        <v>4.6059548350609872E-3</v>
      </c>
    </row>
    <row r="4932" spans="1:5" x14ac:dyDescent="0.3">
      <c r="A4932" s="7" t="s">
        <v>15</v>
      </c>
      <c r="B4932" s="6">
        <v>13899</v>
      </c>
      <c r="C4932" s="6">
        <v>1725727</v>
      </c>
      <c r="D4932" s="6">
        <v>1.8128792771584454E-3</v>
      </c>
      <c r="E4932" s="6">
        <v>2.3808890913573955E-2</v>
      </c>
    </row>
    <row r="4933" spans="1:5" x14ac:dyDescent="0.3">
      <c r="A4933" s="7" t="s">
        <v>1121</v>
      </c>
      <c r="B4933" s="6">
        <v>13899</v>
      </c>
      <c r="C4933" s="6">
        <v>1725727</v>
      </c>
      <c r="D4933" s="6">
        <v>3.5594549811388148E-3</v>
      </c>
      <c r="E4933" s="6">
        <v>4.6747004296141356E-2</v>
      </c>
    </row>
    <row r="4934" spans="1:5" x14ac:dyDescent="0.3">
      <c r="A4934" s="7" t="s">
        <v>403</v>
      </c>
      <c r="B4934" s="6">
        <v>13899</v>
      </c>
      <c r="C4934" s="6">
        <v>1725727</v>
      </c>
      <c r="D4934" s="6">
        <v>3.8403727517090838E-3</v>
      </c>
      <c r="E4934" s="6">
        <v>5.0436351203827029E-2</v>
      </c>
    </row>
    <row r="4935" spans="1:5" x14ac:dyDescent="0.3">
      <c r="A4935" s="7" t="s">
        <v>1122</v>
      </c>
      <c r="B4935" s="6">
        <v>13899</v>
      </c>
      <c r="C4935" s="6">
        <v>1725727</v>
      </c>
      <c r="D4935" s="6">
        <v>4.362077182768155E-4</v>
      </c>
      <c r="E4935" s="6">
        <v>5.7287995460957543E-3</v>
      </c>
    </row>
    <row r="4936" spans="1:5" x14ac:dyDescent="0.3">
      <c r="A4936" s="7" t="s">
        <v>404</v>
      </c>
      <c r="B4936" s="6">
        <v>13899</v>
      </c>
      <c r="C4936" s="6">
        <v>1725727</v>
      </c>
      <c r="D4936" s="6">
        <v>2.4767874243757586E-2</v>
      </c>
      <c r="E4936" s="6">
        <v>0.32528123822731692</v>
      </c>
    </row>
    <row r="4937" spans="1:5" x14ac:dyDescent="0.3">
      <c r="A4937" s="7" t="s">
        <v>863</v>
      </c>
      <c r="B4937" s="6">
        <v>13899</v>
      </c>
      <c r="C4937" s="6">
        <v>1725727</v>
      </c>
      <c r="D4937" s="6">
        <v>1.0587633738014865E-2</v>
      </c>
      <c r="E4937" s="6">
        <v>0.13904942258283615</v>
      </c>
    </row>
    <row r="4938" spans="1:5" x14ac:dyDescent="0.3">
      <c r="A4938" s="7" t="s">
        <v>322</v>
      </c>
      <c r="B4938" s="6">
        <v>13899</v>
      </c>
      <c r="C4938" s="6">
        <v>1725727</v>
      </c>
      <c r="D4938" s="6">
        <v>2.4445080532232741E-3</v>
      </c>
      <c r="E4938" s="6">
        <v>3.2104192656320606E-2</v>
      </c>
    </row>
    <row r="4939" spans="1:5" x14ac:dyDescent="0.3">
      <c r="A4939" s="7" t="s">
        <v>741</v>
      </c>
      <c r="B4939" s="6">
        <v>13899</v>
      </c>
      <c r="C4939" s="6">
        <v>1725727</v>
      </c>
      <c r="D4939" s="6">
        <v>0.12894125669175355</v>
      </c>
      <c r="E4939" s="6">
        <v>1.6934102306277206</v>
      </c>
    </row>
    <row r="4940" spans="1:5" x14ac:dyDescent="0.3">
      <c r="A4940" s="7" t="s">
        <v>1123</v>
      </c>
      <c r="B4940" s="6">
        <v>13899</v>
      </c>
      <c r="C4940" s="6">
        <v>1725727</v>
      </c>
      <c r="D4940" s="6">
        <v>1.7971757993004797E-4</v>
      </c>
      <c r="E4940" s="6">
        <v>2.3602654129914508E-3</v>
      </c>
    </row>
    <row r="4941" spans="1:5" x14ac:dyDescent="0.3">
      <c r="A4941" s="7" t="s">
        <v>16</v>
      </c>
      <c r="B4941" s="6">
        <v>13899</v>
      </c>
      <c r="C4941" s="6">
        <v>1725727</v>
      </c>
      <c r="D4941" s="6">
        <v>2.1163053659917982E-2</v>
      </c>
      <c r="E4941" s="6">
        <v>0.27793843877838159</v>
      </c>
    </row>
    <row r="4942" spans="1:5" x14ac:dyDescent="0.3">
      <c r="A4942" s="7" t="s">
        <v>864</v>
      </c>
      <c r="B4942" s="6">
        <v>13899</v>
      </c>
      <c r="C4942" s="6">
        <v>1725727</v>
      </c>
      <c r="D4942" s="6">
        <v>5.3391824717082209E-4</v>
      </c>
      <c r="E4942" s="6">
        <v>7.0120506444212036E-3</v>
      </c>
    </row>
    <row r="4943" spans="1:5" x14ac:dyDescent="0.3">
      <c r="A4943" s="7" t="s">
        <v>17</v>
      </c>
      <c r="B4943" s="6">
        <v>13899</v>
      </c>
      <c r="C4943" s="6">
        <v>1725727</v>
      </c>
      <c r="D4943" s="6">
        <v>2.3502871860754818E-3</v>
      </c>
      <c r="E4943" s="6">
        <v>3.0866771954363922E-2</v>
      </c>
    </row>
    <row r="4944" spans="1:5" x14ac:dyDescent="0.3">
      <c r="A4944" s="7" t="s">
        <v>742</v>
      </c>
      <c r="B4944" s="6">
        <v>13899</v>
      </c>
      <c r="C4944" s="6">
        <v>1725727</v>
      </c>
      <c r="D4944" s="6">
        <v>7.3108413583194282E-4</v>
      </c>
      <c r="E4944" s="6">
        <v>9.6014680392564854E-3</v>
      </c>
    </row>
    <row r="4945" spans="1:5" x14ac:dyDescent="0.3">
      <c r="A4945" s="7" t="s">
        <v>1124</v>
      </c>
      <c r="B4945" s="6">
        <v>13899</v>
      </c>
      <c r="C4945" s="6">
        <v>1725727</v>
      </c>
      <c r="D4945" s="6">
        <v>1.6087340650048955E-3</v>
      </c>
      <c r="E4945" s="6">
        <v>2.112781272600114E-2</v>
      </c>
    </row>
    <row r="4946" spans="1:5" x14ac:dyDescent="0.3">
      <c r="A4946" s="7" t="s">
        <v>496</v>
      </c>
      <c r="B4946" s="6">
        <v>13899</v>
      </c>
      <c r="C4946" s="6">
        <v>1725727</v>
      </c>
      <c r="D4946" s="6">
        <v>1.8111344462853379E-3</v>
      </c>
      <c r="E4946" s="6">
        <v>2.3785975715389571E-2</v>
      </c>
    </row>
    <row r="4947" spans="1:5" x14ac:dyDescent="0.3">
      <c r="A4947" s="7" t="s">
        <v>497</v>
      </c>
      <c r="B4947" s="6">
        <v>13899</v>
      </c>
      <c r="C4947" s="6">
        <v>1725727</v>
      </c>
      <c r="D4947" s="6">
        <v>1.0538778473567862E-2</v>
      </c>
      <c r="E4947" s="6">
        <v>0.13840779703367342</v>
      </c>
    </row>
    <row r="4948" spans="1:5" x14ac:dyDescent="0.3">
      <c r="A4948" s="7" t="s">
        <v>18</v>
      </c>
      <c r="B4948" s="6">
        <v>13899</v>
      </c>
      <c r="C4948" s="6">
        <v>1725727</v>
      </c>
      <c r="D4948" s="6">
        <v>1.4237819924555258E-3</v>
      </c>
      <c r="E4948" s="6">
        <v>1.8698801718456542E-2</v>
      </c>
    </row>
    <row r="4949" spans="1:5" x14ac:dyDescent="0.3">
      <c r="A4949" s="7" t="s">
        <v>19</v>
      </c>
      <c r="B4949" s="6">
        <v>13899</v>
      </c>
      <c r="C4949" s="6">
        <v>1725727</v>
      </c>
      <c r="D4949" s="6">
        <v>5.5154103898920545E-3</v>
      </c>
      <c r="E4949" s="6">
        <v>7.243494146083472E-2</v>
      </c>
    </row>
    <row r="4950" spans="1:5" x14ac:dyDescent="0.3">
      <c r="A4950" s="7" t="s">
        <v>743</v>
      </c>
      <c r="B4950" s="6">
        <v>13899</v>
      </c>
      <c r="C4950" s="6">
        <v>1725727</v>
      </c>
      <c r="D4950" s="6">
        <v>1.9437415926414898E-3</v>
      </c>
      <c r="E4950" s="6">
        <v>2.552753077740268E-2</v>
      </c>
    </row>
    <row r="4951" spans="1:5" x14ac:dyDescent="0.3">
      <c r="A4951" s="7" t="s">
        <v>20</v>
      </c>
      <c r="B4951" s="6">
        <v>13899</v>
      </c>
      <c r="C4951" s="6">
        <v>1725727</v>
      </c>
      <c r="D4951" s="6">
        <v>9.3173968623927786E-4</v>
      </c>
      <c r="E4951" s="6">
        <v>1.2236715830460531E-2</v>
      </c>
    </row>
    <row r="4952" spans="1:5" x14ac:dyDescent="0.3">
      <c r="A4952" s="7" t="s">
        <v>498</v>
      </c>
      <c r="B4952" s="6">
        <v>13899</v>
      </c>
      <c r="C4952" s="6">
        <v>1725727</v>
      </c>
      <c r="D4952" s="6">
        <v>1.8948863281944863E-3</v>
      </c>
      <c r="E4952" s="6">
        <v>2.4885905228239958E-2</v>
      </c>
    </row>
    <row r="4953" spans="1:5" x14ac:dyDescent="0.3">
      <c r="A4953" s="7" t="s">
        <v>21</v>
      </c>
      <c r="B4953" s="6">
        <v>13899</v>
      </c>
      <c r="C4953" s="6">
        <v>1725727</v>
      </c>
      <c r="D4953" s="6">
        <v>6.6006951929647719E-3</v>
      </c>
      <c r="E4953" s="6">
        <v>8.6688194731520951E-2</v>
      </c>
    </row>
    <row r="4954" spans="1:5" x14ac:dyDescent="0.3">
      <c r="A4954" s="7" t="s">
        <v>22</v>
      </c>
      <c r="B4954" s="6">
        <v>13899</v>
      </c>
      <c r="C4954" s="6">
        <v>1725727</v>
      </c>
      <c r="D4954" s="6">
        <v>1.6575893294518989E-4</v>
      </c>
      <c r="E4954" s="6">
        <v>2.1769438275163868E-3</v>
      </c>
    </row>
    <row r="4955" spans="1:5" x14ac:dyDescent="0.3">
      <c r="A4955" s="7" t="s">
        <v>323</v>
      </c>
      <c r="B4955" s="6">
        <v>13899</v>
      </c>
      <c r="C4955" s="6">
        <v>1725727</v>
      </c>
      <c r="D4955" s="6">
        <v>1.6401410207208262E-4</v>
      </c>
      <c r="E4955" s="6">
        <v>2.1540286293320033E-3</v>
      </c>
    </row>
    <row r="4956" spans="1:5" x14ac:dyDescent="0.3">
      <c r="A4956" s="7" t="s">
        <v>324</v>
      </c>
      <c r="B4956" s="6">
        <v>13899</v>
      </c>
      <c r="C4956" s="6">
        <v>1725727</v>
      </c>
      <c r="D4956" s="6">
        <v>4.1701457867263564E-4</v>
      </c>
      <c r="E4956" s="6">
        <v>5.4767323660675406E-3</v>
      </c>
    </row>
    <row r="4957" spans="1:5" x14ac:dyDescent="0.3">
      <c r="A4957" s="7" t="s">
        <v>865</v>
      </c>
      <c r="B4957" s="6">
        <v>13899</v>
      </c>
      <c r="C4957" s="6">
        <v>1725727</v>
      </c>
      <c r="D4957" s="6">
        <v>2.4776598398123123E-3</v>
      </c>
      <c r="E4957" s="6">
        <v>3.2539581421823886E-2</v>
      </c>
    </row>
    <row r="4958" spans="1:5" x14ac:dyDescent="0.3">
      <c r="A4958" s="7" t="s">
        <v>23</v>
      </c>
      <c r="B4958" s="6">
        <v>13899</v>
      </c>
      <c r="C4958" s="6">
        <v>1725727</v>
      </c>
      <c r="D4958" s="6">
        <v>5.7230452637918195E-3</v>
      </c>
      <c r="E4958" s="6">
        <v>7.5161850044776296E-2</v>
      </c>
    </row>
    <row r="4959" spans="1:5" x14ac:dyDescent="0.3">
      <c r="A4959" s="7" t="s">
        <v>1125</v>
      </c>
      <c r="B4959" s="6">
        <v>13899</v>
      </c>
      <c r="C4959" s="6">
        <v>1725727</v>
      </c>
      <c r="D4959" s="6">
        <v>9.0382239226956176E-4</v>
      </c>
      <c r="E4959" s="6">
        <v>1.1870072659510403E-2</v>
      </c>
    </row>
    <row r="4960" spans="1:5" x14ac:dyDescent="0.3">
      <c r="A4960" s="7" t="s">
        <v>24</v>
      </c>
      <c r="B4960" s="6">
        <v>13899</v>
      </c>
      <c r="C4960" s="6">
        <v>1725727</v>
      </c>
      <c r="D4960" s="6">
        <v>2.831860507053086E-3</v>
      </c>
      <c r="E4960" s="6">
        <v>3.7191366653253635E-2</v>
      </c>
    </row>
    <row r="4961" spans="1:5" x14ac:dyDescent="0.3">
      <c r="A4961" s="7" t="s">
        <v>499</v>
      </c>
      <c r="B4961" s="6">
        <v>13899</v>
      </c>
      <c r="C4961" s="6">
        <v>1725727</v>
      </c>
      <c r="D4961" s="6">
        <v>1.1812505010936165E-3</v>
      </c>
      <c r="E4961" s="6">
        <v>1.5513589170827305E-2</v>
      </c>
    </row>
    <row r="4962" spans="1:5" x14ac:dyDescent="0.3">
      <c r="A4962" s="7" t="s">
        <v>25</v>
      </c>
      <c r="B4962" s="6">
        <v>13899</v>
      </c>
      <c r="C4962" s="6">
        <v>1725727</v>
      </c>
      <c r="D4962" s="6">
        <v>5.6043967644205253E-3</v>
      </c>
      <c r="E4962" s="6">
        <v>7.3603616568238259E-2</v>
      </c>
    </row>
    <row r="4963" spans="1:5" x14ac:dyDescent="0.3">
      <c r="A4963" s="7" t="s">
        <v>405</v>
      </c>
      <c r="B4963" s="6">
        <v>13899</v>
      </c>
      <c r="C4963" s="6">
        <v>1725727</v>
      </c>
      <c r="D4963" s="6">
        <v>1.4865959038873871E-3</v>
      </c>
      <c r="E4963" s="6">
        <v>1.9523748853094332E-2</v>
      </c>
    </row>
    <row r="4964" spans="1:5" x14ac:dyDescent="0.3">
      <c r="A4964" s="7" t="s">
        <v>500</v>
      </c>
      <c r="B4964" s="6">
        <v>13899</v>
      </c>
      <c r="C4964" s="6">
        <v>1725727</v>
      </c>
      <c r="D4964" s="6">
        <v>1.3716115493496188E-2</v>
      </c>
      <c r="E4964" s="6">
        <v>0.1801363729274349</v>
      </c>
    </row>
    <row r="4965" spans="1:5" x14ac:dyDescent="0.3">
      <c r="A4965" s="7" t="s">
        <v>501</v>
      </c>
      <c r="B4965" s="6">
        <v>13899</v>
      </c>
      <c r="C4965" s="6">
        <v>1725727</v>
      </c>
      <c r="D4965" s="6">
        <v>1.2301057655406198E-3</v>
      </c>
      <c r="E4965" s="6">
        <v>1.6155214719990027E-2</v>
      </c>
    </row>
    <row r="4966" spans="1:5" x14ac:dyDescent="0.3">
      <c r="A4966" s="7" t="s">
        <v>26</v>
      </c>
      <c r="B4966" s="6">
        <v>13899</v>
      </c>
      <c r="C4966" s="6">
        <v>1725727</v>
      </c>
      <c r="D4966" s="6">
        <v>1.0451536929912499E-3</v>
      </c>
      <c r="E4966" s="6">
        <v>1.3726203712445428E-2</v>
      </c>
    </row>
    <row r="4967" spans="1:5" x14ac:dyDescent="0.3">
      <c r="A4967" s="7" t="s">
        <v>866</v>
      </c>
      <c r="B4967" s="6">
        <v>13899</v>
      </c>
      <c r="C4967" s="6">
        <v>1725727</v>
      </c>
      <c r="D4967" s="6">
        <v>3.6135447382051392E-3</v>
      </c>
      <c r="E4967" s="6">
        <v>4.745737543985723E-2</v>
      </c>
    </row>
    <row r="4968" spans="1:5" x14ac:dyDescent="0.3">
      <c r="A4968" s="7" t="s">
        <v>867</v>
      </c>
      <c r="B4968" s="6">
        <v>13899</v>
      </c>
      <c r="C4968" s="6">
        <v>1725727</v>
      </c>
      <c r="D4968" s="6">
        <v>3.0394953809528506E-3</v>
      </c>
      <c r="E4968" s="6">
        <v>3.9918275237195218E-2</v>
      </c>
    </row>
    <row r="4969" spans="1:5" x14ac:dyDescent="0.3">
      <c r="A4969" s="7" t="s">
        <v>502</v>
      </c>
      <c r="B4969" s="6">
        <v>13899</v>
      </c>
      <c r="C4969" s="6">
        <v>1725727</v>
      </c>
      <c r="D4969" s="6">
        <v>1.1271607440272913E-3</v>
      </c>
      <c r="E4969" s="6">
        <v>1.4803218027111429E-2</v>
      </c>
    </row>
    <row r="4970" spans="1:5" x14ac:dyDescent="0.3">
      <c r="A4970" s="7" t="s">
        <v>503</v>
      </c>
      <c r="B4970" s="6">
        <v>13899</v>
      </c>
      <c r="C4970" s="6">
        <v>1725727</v>
      </c>
      <c r="D4970" s="6">
        <v>4.0829042430709929E-4</v>
      </c>
      <c r="E4970" s="6">
        <v>5.3621563751456262E-3</v>
      </c>
    </row>
    <row r="4971" spans="1:5" x14ac:dyDescent="0.3">
      <c r="A4971" s="7" t="s">
        <v>1126</v>
      </c>
      <c r="B4971" s="6">
        <v>13899</v>
      </c>
      <c r="C4971" s="6">
        <v>1725727</v>
      </c>
      <c r="D4971" s="6">
        <v>8.5793334030684083E-3</v>
      </c>
      <c r="E4971" s="6">
        <v>0.11267402947261129</v>
      </c>
    </row>
    <row r="4972" spans="1:5" x14ac:dyDescent="0.3">
      <c r="A4972" s="7" t="s">
        <v>1127</v>
      </c>
      <c r="B4972" s="6">
        <v>13899</v>
      </c>
      <c r="C4972" s="6">
        <v>1725727</v>
      </c>
      <c r="D4972" s="6">
        <v>1.2719817064951939E-3</v>
      </c>
      <c r="E4972" s="6">
        <v>1.670517947641522E-2</v>
      </c>
    </row>
    <row r="4973" spans="1:5" x14ac:dyDescent="0.3">
      <c r="A4973" s="7" t="s">
        <v>27</v>
      </c>
      <c r="B4973" s="6">
        <v>13899</v>
      </c>
      <c r="C4973" s="6">
        <v>1725727</v>
      </c>
      <c r="D4973" s="6">
        <v>3.1588418126733873E-2</v>
      </c>
      <c r="E4973" s="6">
        <v>0.4148567479300701</v>
      </c>
    </row>
    <row r="4974" spans="1:5" x14ac:dyDescent="0.3">
      <c r="A4974" s="7" t="s">
        <v>504</v>
      </c>
      <c r="B4974" s="6">
        <v>13899</v>
      </c>
      <c r="C4974" s="6">
        <v>1725727</v>
      </c>
      <c r="D4974" s="6">
        <v>5.5834587939432388E-3</v>
      </c>
      <c r="E4974" s="6">
        <v>7.3328634190025652E-2</v>
      </c>
    </row>
    <row r="4975" spans="1:5" x14ac:dyDescent="0.3">
      <c r="A4975" s="7" t="s">
        <v>868</v>
      </c>
      <c r="B4975" s="6">
        <v>13899</v>
      </c>
      <c r="C4975" s="6">
        <v>1725727</v>
      </c>
      <c r="D4975" s="6">
        <v>8.8113959091916741E-4</v>
      </c>
      <c r="E4975" s="6">
        <v>1.1572175083113425E-2</v>
      </c>
    </row>
    <row r="4976" spans="1:5" x14ac:dyDescent="0.3">
      <c r="A4976" s="7" t="s">
        <v>1128</v>
      </c>
      <c r="B4976" s="6">
        <v>13899</v>
      </c>
      <c r="C4976" s="6">
        <v>1725727</v>
      </c>
      <c r="D4976" s="6">
        <v>9.5267765671656511E-4</v>
      </c>
      <c r="E4976" s="6">
        <v>1.2511698208673129E-2</v>
      </c>
    </row>
    <row r="4977" spans="1:5" x14ac:dyDescent="0.3">
      <c r="A4977" s="7" t="s">
        <v>505</v>
      </c>
      <c r="B4977" s="6">
        <v>13899</v>
      </c>
      <c r="C4977" s="6">
        <v>1725727</v>
      </c>
      <c r="D4977" s="6">
        <v>2.3555216786948034E-4</v>
      </c>
      <c r="E4977" s="6">
        <v>3.0935517548917072E-3</v>
      </c>
    </row>
    <row r="4978" spans="1:5" x14ac:dyDescent="0.3">
      <c r="A4978" s="7" t="s">
        <v>406</v>
      </c>
      <c r="B4978" s="6">
        <v>13899</v>
      </c>
      <c r="C4978" s="6">
        <v>1725727</v>
      </c>
      <c r="D4978" s="6">
        <v>1.635778943538058E-2</v>
      </c>
      <c r="E4978" s="6">
        <v>0.21482998297859077</v>
      </c>
    </row>
    <row r="4979" spans="1:5" x14ac:dyDescent="0.3">
      <c r="A4979" s="7" t="s">
        <v>506</v>
      </c>
      <c r="B4979" s="6">
        <v>13899</v>
      </c>
      <c r="C4979" s="6">
        <v>1725727</v>
      </c>
      <c r="D4979" s="6">
        <v>6.4558742304968695E-4</v>
      </c>
      <c r="E4979" s="6">
        <v>8.4786233282217165E-3</v>
      </c>
    </row>
    <row r="4980" spans="1:5" x14ac:dyDescent="0.3">
      <c r="A4980" s="7" t="s">
        <v>744</v>
      </c>
      <c r="B4980" s="6">
        <v>13899</v>
      </c>
      <c r="C4980" s="6">
        <v>1725727</v>
      </c>
      <c r="D4980" s="6">
        <v>5.6881486463296739E-4</v>
      </c>
      <c r="E4980" s="6">
        <v>7.4703546081088638E-3</v>
      </c>
    </row>
    <row r="4981" spans="1:5" x14ac:dyDescent="0.3">
      <c r="A4981" s="7" t="s">
        <v>507</v>
      </c>
      <c r="B4981" s="6">
        <v>13899</v>
      </c>
      <c r="C4981" s="6">
        <v>1725727</v>
      </c>
      <c r="D4981" s="6">
        <v>6.4052741351767585E-3</v>
      </c>
      <c r="E4981" s="6">
        <v>8.4121692534870049E-2</v>
      </c>
    </row>
    <row r="4982" spans="1:5" x14ac:dyDescent="0.3">
      <c r="A4982" s="7" t="s">
        <v>508</v>
      </c>
      <c r="B4982" s="6">
        <v>13899</v>
      </c>
      <c r="C4982" s="6">
        <v>1725727</v>
      </c>
      <c r="D4982" s="6">
        <v>7.9738770901001876E-4</v>
      </c>
      <c r="E4982" s="6">
        <v>1.047224557026304E-2</v>
      </c>
    </row>
    <row r="4983" spans="1:5" x14ac:dyDescent="0.3">
      <c r="A4983" s="7" t="s">
        <v>1046</v>
      </c>
      <c r="B4983" s="6">
        <v>13899</v>
      </c>
      <c r="C4983" s="6">
        <v>1725727</v>
      </c>
      <c r="D4983" s="6">
        <v>2.0763487389976417E-3</v>
      </c>
      <c r="E4983" s="6">
        <v>2.7269085839415792E-2</v>
      </c>
    </row>
    <row r="4984" spans="1:5" x14ac:dyDescent="0.3">
      <c r="A4984" s="7" t="s">
        <v>869</v>
      </c>
      <c r="B4984" s="6">
        <v>13899</v>
      </c>
      <c r="C4984" s="6">
        <v>1725727</v>
      </c>
      <c r="D4984" s="6">
        <v>1.3347956179270554E-3</v>
      </c>
      <c r="E4984" s="6">
        <v>1.753012661105301E-2</v>
      </c>
    </row>
    <row r="4985" spans="1:5" x14ac:dyDescent="0.3">
      <c r="A4985" s="7" t="s">
        <v>509</v>
      </c>
      <c r="B4985" s="6">
        <v>13899</v>
      </c>
      <c r="C4985" s="6">
        <v>1725727</v>
      </c>
      <c r="D4985" s="6">
        <v>1.1690366849818656E-4</v>
      </c>
      <c r="E4985" s="6">
        <v>1.5353182783536621E-3</v>
      </c>
    </row>
    <row r="4986" spans="1:5" x14ac:dyDescent="0.3">
      <c r="A4986" s="7" t="s">
        <v>510</v>
      </c>
      <c r="B4986" s="6">
        <v>13899</v>
      </c>
      <c r="C4986" s="6">
        <v>1725727</v>
      </c>
      <c r="D4986" s="6">
        <v>6.6041848547109868E-3</v>
      </c>
      <c r="E4986" s="6">
        <v>8.6734025127889719E-2</v>
      </c>
    </row>
    <row r="4987" spans="1:5" x14ac:dyDescent="0.3">
      <c r="A4987" s="7" t="s">
        <v>745</v>
      </c>
      <c r="B4987" s="6">
        <v>13899</v>
      </c>
      <c r="C4987" s="6">
        <v>1725727</v>
      </c>
      <c r="D4987" s="6">
        <v>7.5202210630922984E-4</v>
      </c>
      <c r="E4987" s="6">
        <v>9.876450417469082E-3</v>
      </c>
    </row>
    <row r="4988" spans="1:5" x14ac:dyDescent="0.3">
      <c r="A4988" s="7" t="s">
        <v>870</v>
      </c>
      <c r="B4988" s="6">
        <v>13899</v>
      </c>
      <c r="C4988" s="6">
        <v>1725727</v>
      </c>
      <c r="D4988" s="6">
        <v>2.983660793013418E-4</v>
      </c>
      <c r="E4988" s="6">
        <v>3.9184988895294955E-3</v>
      </c>
    </row>
    <row r="4989" spans="1:5" x14ac:dyDescent="0.3">
      <c r="A4989" s="7" t="s">
        <v>1129</v>
      </c>
      <c r="B4989" s="6">
        <v>13899</v>
      </c>
      <c r="C4989" s="6">
        <v>1725727</v>
      </c>
      <c r="D4989" s="6">
        <v>2.5073219646551356E-3</v>
      </c>
      <c r="E4989" s="6">
        <v>3.2929139790958399E-2</v>
      </c>
    </row>
    <row r="4990" spans="1:5" x14ac:dyDescent="0.3">
      <c r="A4990" s="7" t="s">
        <v>407</v>
      </c>
      <c r="B4990" s="6">
        <v>13899</v>
      </c>
      <c r="C4990" s="6">
        <v>1725727</v>
      </c>
      <c r="D4990" s="6">
        <v>2.0937970477287143E-3</v>
      </c>
      <c r="E4990" s="6">
        <v>2.7498237821259625E-2</v>
      </c>
    </row>
    <row r="4991" spans="1:5" x14ac:dyDescent="0.3">
      <c r="A4991" s="7" t="s">
        <v>325</v>
      </c>
      <c r="B4991" s="6">
        <v>13899</v>
      </c>
      <c r="C4991" s="6">
        <v>1725727</v>
      </c>
      <c r="D4991" s="6">
        <v>3.5385170106615269E-3</v>
      </c>
      <c r="E4991" s="6">
        <v>4.6472021917928756E-2</v>
      </c>
    </row>
    <row r="4992" spans="1:5" x14ac:dyDescent="0.3">
      <c r="A4992" s="7" t="s">
        <v>28</v>
      </c>
      <c r="B4992" s="6">
        <v>13899</v>
      </c>
      <c r="C4992" s="6">
        <v>1725727</v>
      </c>
      <c r="D4992" s="6">
        <v>5.8905490276101166E-3</v>
      </c>
      <c r="E4992" s="6">
        <v>7.7361709070477055E-2</v>
      </c>
    </row>
    <row r="4993" spans="1:5" x14ac:dyDescent="0.3">
      <c r="A4993" s="7" t="s">
        <v>1047</v>
      </c>
      <c r="B4993" s="6">
        <v>13899</v>
      </c>
      <c r="C4993" s="6">
        <v>1725727</v>
      </c>
      <c r="D4993" s="6">
        <v>7.6454999197814011E-2</v>
      </c>
      <c r="E4993" s="6">
        <v>1.0040981540432952</v>
      </c>
    </row>
    <row r="4994" spans="1:5" x14ac:dyDescent="0.3">
      <c r="A4994" s="7" t="s">
        <v>1048</v>
      </c>
      <c r="B4994" s="6">
        <v>13899</v>
      </c>
      <c r="C4994" s="6">
        <v>1725727</v>
      </c>
      <c r="D4994" s="6">
        <v>1.7204032408837603E-3</v>
      </c>
      <c r="E4994" s="6">
        <v>2.2594385409801656E-2</v>
      </c>
    </row>
    <row r="4995" spans="1:5" x14ac:dyDescent="0.3">
      <c r="A4995" s="7" t="s">
        <v>871</v>
      </c>
      <c r="B4995" s="6">
        <v>13899</v>
      </c>
      <c r="C4995" s="6">
        <v>1725727</v>
      </c>
      <c r="D4995" s="6">
        <v>3.3675235850970154E-3</v>
      </c>
      <c r="E4995" s="6">
        <v>4.4226332495859222E-2</v>
      </c>
    </row>
    <row r="4996" spans="1:5" x14ac:dyDescent="0.3">
      <c r="A4996" s="7" t="s">
        <v>29</v>
      </c>
      <c r="B4996" s="6">
        <v>13899</v>
      </c>
      <c r="C4996" s="6">
        <v>1725727</v>
      </c>
      <c r="D4996" s="6">
        <v>9.875742741787103E-4</v>
      </c>
      <c r="E4996" s="6">
        <v>1.2970002172360787E-2</v>
      </c>
    </row>
    <row r="4997" spans="1:5" x14ac:dyDescent="0.3">
      <c r="A4997" s="7" t="s">
        <v>408</v>
      </c>
      <c r="B4997" s="6">
        <v>13899</v>
      </c>
      <c r="C4997" s="6">
        <v>1725727</v>
      </c>
      <c r="D4997" s="6">
        <v>2.1409074813026107E-3</v>
      </c>
      <c r="E4997" s="6">
        <v>2.8116948172237959E-2</v>
      </c>
    </row>
    <row r="4998" spans="1:5" x14ac:dyDescent="0.3">
      <c r="A4998" s="7" t="s">
        <v>326</v>
      </c>
      <c r="B4998" s="6">
        <v>13899</v>
      </c>
      <c r="C4998" s="6">
        <v>1725727</v>
      </c>
      <c r="D4998" s="6">
        <v>3.8211796121049034E-4</v>
      </c>
      <c r="E4998" s="6">
        <v>5.0184284023798813E-3</v>
      </c>
    </row>
    <row r="4999" spans="1:5" x14ac:dyDescent="0.3">
      <c r="A4999" s="7" t="s">
        <v>1130</v>
      </c>
      <c r="B4999" s="6">
        <v>13899</v>
      </c>
      <c r="C4999" s="6">
        <v>1725727</v>
      </c>
      <c r="D4999" s="6">
        <v>4.0131110081467026E-4</v>
      </c>
      <c r="E4999" s="6">
        <v>5.270495582408094E-3</v>
      </c>
    </row>
    <row r="5000" spans="1:5" x14ac:dyDescent="0.3">
      <c r="A5000" s="7" t="s">
        <v>409</v>
      </c>
      <c r="B5000" s="6">
        <v>13899</v>
      </c>
      <c r="C5000" s="6">
        <v>1725727</v>
      </c>
      <c r="D5000" s="6">
        <v>2.3119009068671222E-3</v>
      </c>
      <c r="E5000" s="6">
        <v>3.03626375943075E-2</v>
      </c>
    </row>
    <row r="5001" spans="1:5" x14ac:dyDescent="0.3">
      <c r="A5001" s="7" t="s">
        <v>30</v>
      </c>
      <c r="B5001" s="6">
        <v>13899</v>
      </c>
      <c r="C5001" s="6">
        <v>1725727</v>
      </c>
      <c r="D5001" s="6">
        <v>3.6850828040025374E-3</v>
      </c>
      <c r="E5001" s="6">
        <v>4.8396898565416929E-2</v>
      </c>
    </row>
    <row r="5002" spans="1:5" x14ac:dyDescent="0.3">
      <c r="A5002" s="7" t="s">
        <v>410</v>
      </c>
      <c r="B5002" s="6">
        <v>13899</v>
      </c>
      <c r="C5002" s="6">
        <v>1725727</v>
      </c>
      <c r="D5002" s="6">
        <v>2.0519211067741403E-3</v>
      </c>
      <c r="E5002" s="6">
        <v>2.6948273064834428E-2</v>
      </c>
    </row>
    <row r="5003" spans="1:5" x14ac:dyDescent="0.3">
      <c r="A5003" s="7" t="s">
        <v>511</v>
      </c>
      <c r="B5003" s="6">
        <v>13899</v>
      </c>
      <c r="C5003" s="6">
        <v>1725727</v>
      </c>
      <c r="D5003" s="6">
        <v>1.8669690342247702E-4</v>
      </c>
      <c r="E5003" s="6">
        <v>2.451926205728983E-3</v>
      </c>
    </row>
    <row r="5004" spans="1:5" x14ac:dyDescent="0.3">
      <c r="A5004" s="7" t="s">
        <v>31</v>
      </c>
      <c r="B5004" s="6">
        <v>13899</v>
      </c>
      <c r="C5004" s="6">
        <v>1725727</v>
      </c>
      <c r="D5004" s="6">
        <v>2.0454652325436432E-2</v>
      </c>
      <c r="E5004" s="6">
        <v>0.26863486831552208</v>
      </c>
    </row>
    <row r="5005" spans="1:5" x14ac:dyDescent="0.3">
      <c r="A5005" s="7" t="s">
        <v>872</v>
      </c>
      <c r="B5005" s="6">
        <v>13899</v>
      </c>
      <c r="C5005" s="6">
        <v>1725727</v>
      </c>
      <c r="D5005" s="6">
        <v>3.4739582683565588E-3</v>
      </c>
      <c r="E5005" s="6">
        <v>4.5624159585106586E-2</v>
      </c>
    </row>
    <row r="5006" spans="1:5" x14ac:dyDescent="0.3">
      <c r="A5006" s="7" t="s">
        <v>32</v>
      </c>
      <c r="B5006" s="6">
        <v>13899</v>
      </c>
      <c r="C5006" s="6">
        <v>1725727</v>
      </c>
      <c r="D5006" s="6">
        <v>9.5965698020899408E-4</v>
      </c>
      <c r="E5006" s="6">
        <v>1.2603359001410658E-2</v>
      </c>
    </row>
    <row r="5007" spans="1:5" x14ac:dyDescent="0.3">
      <c r="A5007" s="7" t="s">
        <v>327</v>
      </c>
      <c r="B5007" s="6">
        <v>13899</v>
      </c>
      <c r="C5007" s="6">
        <v>1725727</v>
      </c>
      <c r="D5007" s="6">
        <v>4.5156222996015939E-3</v>
      </c>
      <c r="E5007" s="6">
        <v>5.9304532901183246E-2</v>
      </c>
    </row>
    <row r="5008" spans="1:5" x14ac:dyDescent="0.3">
      <c r="A5008" s="7" t="s">
        <v>513</v>
      </c>
      <c r="B5008" s="6">
        <v>13899</v>
      </c>
      <c r="C5008" s="6">
        <v>1725727</v>
      </c>
      <c r="D5008" s="6">
        <v>2.1587047562083045E-2</v>
      </c>
      <c r="E5008" s="6">
        <v>0.28350683193718673</v>
      </c>
    </row>
    <row r="5009" spans="1:5" x14ac:dyDescent="0.3">
      <c r="A5009" s="7" t="s">
        <v>874</v>
      </c>
      <c r="B5009" s="6">
        <v>13899</v>
      </c>
      <c r="C5009" s="6">
        <v>1725727</v>
      </c>
      <c r="D5009" s="6">
        <v>2.5649013834676752E-3</v>
      </c>
      <c r="E5009" s="6">
        <v>3.3685341331043034E-2</v>
      </c>
    </row>
    <row r="5010" spans="1:5" x14ac:dyDescent="0.3">
      <c r="A5010" s="7" t="s">
        <v>413</v>
      </c>
      <c r="B5010" s="6">
        <v>13899</v>
      </c>
      <c r="C5010" s="6">
        <v>1725727</v>
      </c>
      <c r="D5010" s="6">
        <v>8.600271373545694E-3</v>
      </c>
      <c r="E5010" s="6">
        <v>0.1129490118508239</v>
      </c>
    </row>
    <row r="5011" spans="1:5" x14ac:dyDescent="0.3">
      <c r="A5011" s="7" t="s">
        <v>329</v>
      </c>
      <c r="B5011" s="6">
        <v>13899</v>
      </c>
      <c r="C5011" s="6">
        <v>1725727</v>
      </c>
      <c r="D5011" s="6">
        <v>4.004386853781166E-3</v>
      </c>
      <c r="E5011" s="6">
        <v>5.2590379833159027E-2</v>
      </c>
    </row>
    <row r="5012" spans="1:5" x14ac:dyDescent="0.3">
      <c r="A5012" s="7" t="s">
        <v>33</v>
      </c>
      <c r="B5012" s="6">
        <v>13899</v>
      </c>
      <c r="C5012" s="6">
        <v>1725727</v>
      </c>
      <c r="D5012" s="6">
        <v>6.3564188707297556E-3</v>
      </c>
      <c r="E5012" s="6">
        <v>8.3480066985707341E-2</v>
      </c>
    </row>
    <row r="5013" spans="1:5" x14ac:dyDescent="0.3">
      <c r="A5013" s="7" t="s">
        <v>411</v>
      </c>
      <c r="B5013" s="6">
        <v>13899</v>
      </c>
      <c r="C5013" s="6">
        <v>1725727</v>
      </c>
      <c r="D5013" s="6">
        <v>3.6344827086824271E-3</v>
      </c>
      <c r="E5013" s="6">
        <v>4.7732357818069823E-2</v>
      </c>
    </row>
    <row r="5014" spans="1:5" x14ac:dyDescent="0.3">
      <c r="A5014" s="7" t="s">
        <v>512</v>
      </c>
      <c r="B5014" s="6">
        <v>13899</v>
      </c>
      <c r="C5014" s="6">
        <v>1725727</v>
      </c>
      <c r="D5014" s="6">
        <v>6.7873920963872493E-4</v>
      </c>
      <c r="E5014" s="6">
        <v>8.9140120937249937E-3</v>
      </c>
    </row>
    <row r="5015" spans="1:5" x14ac:dyDescent="0.3">
      <c r="A5015" s="7" t="s">
        <v>412</v>
      </c>
      <c r="B5015" s="6">
        <v>13899</v>
      </c>
      <c r="C5015" s="6">
        <v>1725727</v>
      </c>
      <c r="D5015" s="6">
        <v>3.6931090260188308E-2</v>
      </c>
      <c r="E5015" s="6">
        <v>0.48502308477065098</v>
      </c>
    </row>
    <row r="5016" spans="1:5" x14ac:dyDescent="0.3">
      <c r="A5016" s="7" t="s">
        <v>34</v>
      </c>
      <c r="B5016" s="6">
        <v>13899</v>
      </c>
      <c r="C5016" s="6">
        <v>1725727</v>
      </c>
      <c r="D5016" s="6">
        <v>1.4569337790445638E-3</v>
      </c>
      <c r="E5016" s="6">
        <v>1.9134190483959819E-2</v>
      </c>
    </row>
    <row r="5017" spans="1:5" x14ac:dyDescent="0.3">
      <c r="A5017" s="7" t="s">
        <v>1191</v>
      </c>
      <c r="B5017" s="6">
        <v>13899</v>
      </c>
      <c r="C5017" s="6">
        <v>1725727</v>
      </c>
      <c r="D5017" s="6">
        <v>5.8451834249093277E-4</v>
      </c>
      <c r="E5017" s="6">
        <v>7.6765913917683113E-3</v>
      </c>
    </row>
    <row r="5018" spans="1:5" x14ac:dyDescent="0.3">
      <c r="A5018" s="7" t="s">
        <v>35</v>
      </c>
      <c r="B5018" s="6">
        <v>13899</v>
      </c>
      <c r="C5018" s="6">
        <v>1725727</v>
      </c>
      <c r="D5018" s="6">
        <v>4.0480076256088479E-3</v>
      </c>
      <c r="E5018" s="6">
        <v>5.3163259787768605E-2</v>
      </c>
    </row>
    <row r="5019" spans="1:5" x14ac:dyDescent="0.3">
      <c r="A5019" s="7" t="s">
        <v>873</v>
      </c>
      <c r="B5019" s="6">
        <v>13899</v>
      </c>
      <c r="C5019" s="6">
        <v>1725727</v>
      </c>
      <c r="D5019" s="6">
        <v>1.0765606487071805E-3</v>
      </c>
      <c r="E5019" s="6">
        <v>1.4138677279764322E-2</v>
      </c>
    </row>
    <row r="5020" spans="1:5" x14ac:dyDescent="0.3">
      <c r="A5020" s="7" t="s">
        <v>328</v>
      </c>
      <c r="B5020" s="6">
        <v>13899</v>
      </c>
      <c r="C5020" s="6">
        <v>1725727</v>
      </c>
      <c r="D5020" s="6">
        <v>2.273689110746073E-2</v>
      </c>
      <c r="E5020" s="6">
        <v>0.29860794754069514</v>
      </c>
    </row>
    <row r="5021" spans="1:5" x14ac:dyDescent="0.3">
      <c r="A5021" s="7" t="s">
        <v>1049</v>
      </c>
      <c r="B5021" s="6">
        <v>13899</v>
      </c>
      <c r="C5021" s="6">
        <v>1725727</v>
      </c>
      <c r="D5021" s="6">
        <v>1.5354511683343904E-3</v>
      </c>
      <c r="E5021" s="6">
        <v>2.0165374402257057E-2</v>
      </c>
    </row>
    <row r="5022" spans="1:5" x14ac:dyDescent="0.3">
      <c r="A5022" s="7" t="s">
        <v>875</v>
      </c>
      <c r="B5022" s="6">
        <v>13899</v>
      </c>
      <c r="C5022" s="6">
        <v>1725727</v>
      </c>
      <c r="D5022" s="6">
        <v>4.4161669398344802E-3</v>
      </c>
      <c r="E5022" s="6">
        <v>5.7998366604673418E-2</v>
      </c>
    </row>
    <row r="5023" spans="1:5" x14ac:dyDescent="0.3">
      <c r="A5023" s="7" t="s">
        <v>36</v>
      </c>
      <c r="B5023" s="6">
        <v>13899</v>
      </c>
      <c r="C5023" s="6">
        <v>1725727</v>
      </c>
      <c r="D5023" s="6">
        <v>5.3322031482157927E-3</v>
      </c>
      <c r="E5023" s="6">
        <v>7.0028845651474506E-2</v>
      </c>
    </row>
    <row r="5024" spans="1:5" x14ac:dyDescent="0.3">
      <c r="A5024" s="7" t="s">
        <v>514</v>
      </c>
      <c r="B5024" s="6">
        <v>13899</v>
      </c>
      <c r="C5024" s="6">
        <v>1725727</v>
      </c>
      <c r="D5024" s="6">
        <v>3.158143880324144E-4</v>
      </c>
      <c r="E5024" s="6">
        <v>4.147650871373326E-3</v>
      </c>
    </row>
    <row r="5025" spans="1:5" x14ac:dyDescent="0.3">
      <c r="A5025" s="7" t="s">
        <v>876</v>
      </c>
      <c r="B5025" s="6">
        <v>13899</v>
      </c>
      <c r="C5025" s="6">
        <v>1725727</v>
      </c>
      <c r="D5025" s="6">
        <v>2.1635902826530051E-3</v>
      </c>
      <c r="E5025" s="6">
        <v>2.8414845748634943E-2</v>
      </c>
    </row>
    <row r="5026" spans="1:5" x14ac:dyDescent="0.3">
      <c r="A5026" s="7" t="s">
        <v>515</v>
      </c>
      <c r="B5026" s="6">
        <v>13899</v>
      </c>
      <c r="C5026" s="6">
        <v>1725727</v>
      </c>
      <c r="D5026" s="6">
        <v>1.1795056702205093E-3</v>
      </c>
      <c r="E5026" s="6">
        <v>1.5490673972642921E-2</v>
      </c>
    </row>
    <row r="5027" spans="1:5" x14ac:dyDescent="0.3">
      <c r="A5027" s="7" t="s">
        <v>516</v>
      </c>
      <c r="B5027" s="6">
        <v>13899</v>
      </c>
      <c r="C5027" s="6">
        <v>1725727</v>
      </c>
      <c r="D5027" s="6">
        <v>1.6968480240968122E-2</v>
      </c>
      <c r="E5027" s="6">
        <v>0.22285030234312483</v>
      </c>
    </row>
    <row r="5028" spans="1:5" x14ac:dyDescent="0.3">
      <c r="A5028" s="7" t="s">
        <v>877</v>
      </c>
      <c r="B5028" s="6">
        <v>13899</v>
      </c>
      <c r="C5028" s="6">
        <v>1725727</v>
      </c>
      <c r="D5028" s="6">
        <v>5.7753901899850369E-4</v>
      </c>
      <c r="E5028" s="6">
        <v>7.5849305990307783E-3</v>
      </c>
    </row>
    <row r="5029" spans="1:5" x14ac:dyDescent="0.3">
      <c r="A5029" s="7" t="s">
        <v>517</v>
      </c>
      <c r="B5029" s="6">
        <v>13899</v>
      </c>
      <c r="C5029" s="6">
        <v>1725727</v>
      </c>
      <c r="D5029" s="6">
        <v>5.0486681313358629E-2</v>
      </c>
      <c r="E5029" s="6">
        <v>0.66305125946512256</v>
      </c>
    </row>
    <row r="5030" spans="1:5" x14ac:dyDescent="0.3">
      <c r="A5030" s="7" t="s">
        <v>37</v>
      </c>
      <c r="B5030" s="6">
        <v>13899</v>
      </c>
      <c r="C5030" s="6">
        <v>1725727</v>
      </c>
      <c r="D5030" s="6">
        <v>1.4660068995847216E-2</v>
      </c>
      <c r="E5030" s="6">
        <v>0.19253349514518611</v>
      </c>
    </row>
    <row r="5031" spans="1:5" x14ac:dyDescent="0.3">
      <c r="A5031" s="7" t="s">
        <v>518</v>
      </c>
      <c r="B5031" s="6">
        <v>13899</v>
      </c>
      <c r="C5031" s="6">
        <v>1725727</v>
      </c>
      <c r="D5031" s="6">
        <v>5.6532520288675296E-4</v>
      </c>
      <c r="E5031" s="6">
        <v>7.4245242117400977E-3</v>
      </c>
    </row>
    <row r="5032" spans="1:5" x14ac:dyDescent="0.3">
      <c r="A5032" s="7" t="s">
        <v>38</v>
      </c>
      <c r="B5032" s="6">
        <v>13899</v>
      </c>
      <c r="C5032" s="6">
        <v>1725727</v>
      </c>
      <c r="D5032" s="6">
        <v>7.8814010538255028E-3</v>
      </c>
      <c r="E5032" s="6">
        <v>0.10350795019885808</v>
      </c>
    </row>
    <row r="5033" spans="1:5" x14ac:dyDescent="0.3">
      <c r="A5033" s="7" t="s">
        <v>519</v>
      </c>
      <c r="B5033" s="6">
        <v>13899</v>
      </c>
      <c r="C5033" s="6">
        <v>1725727</v>
      </c>
      <c r="D5033" s="6">
        <v>8.3751881909148579E-5</v>
      </c>
      <c r="E5033" s="6">
        <v>1.0999295128503849E-3</v>
      </c>
    </row>
    <row r="5034" spans="1:5" x14ac:dyDescent="0.3">
      <c r="A5034" s="7" t="s">
        <v>414</v>
      </c>
      <c r="B5034" s="6">
        <v>13899</v>
      </c>
      <c r="C5034" s="6">
        <v>1725727</v>
      </c>
      <c r="D5034" s="6">
        <v>5.321734162977149E-3</v>
      </c>
      <c r="E5034" s="6">
        <v>6.9891354462368202E-2</v>
      </c>
    </row>
    <row r="5035" spans="1:5" x14ac:dyDescent="0.3">
      <c r="A5035" s="7" t="s">
        <v>878</v>
      </c>
      <c r="B5035" s="6">
        <v>13899</v>
      </c>
      <c r="C5035" s="6">
        <v>1725727</v>
      </c>
      <c r="D5035" s="6">
        <v>7.8691872377137503E-4</v>
      </c>
      <c r="E5035" s="6">
        <v>1.033475438115674E-2</v>
      </c>
    </row>
    <row r="5036" spans="1:5" x14ac:dyDescent="0.3">
      <c r="A5036" s="7" t="s">
        <v>415</v>
      </c>
      <c r="B5036" s="6">
        <v>13899</v>
      </c>
      <c r="C5036" s="6">
        <v>1725727</v>
      </c>
      <c r="D5036" s="6">
        <v>2.153121297414361E-3</v>
      </c>
      <c r="E5036" s="6">
        <v>2.8277354559528643E-2</v>
      </c>
    </row>
    <row r="5037" spans="1:5" x14ac:dyDescent="0.3">
      <c r="A5037" s="7" t="s">
        <v>520</v>
      </c>
      <c r="B5037" s="6">
        <v>13899</v>
      </c>
      <c r="C5037" s="6">
        <v>1725727</v>
      </c>
      <c r="D5037" s="6">
        <v>5.0076646058178423E-4</v>
      </c>
      <c r="E5037" s="6">
        <v>6.5766618789179256E-3</v>
      </c>
    </row>
    <row r="5038" spans="1:5" x14ac:dyDescent="0.3">
      <c r="A5038" s="7" t="s">
        <v>521</v>
      </c>
      <c r="B5038" s="6">
        <v>13899</v>
      </c>
      <c r="C5038" s="6">
        <v>1725727</v>
      </c>
      <c r="D5038" s="6">
        <v>1.9350174382759533E-3</v>
      </c>
      <c r="E5038" s="6">
        <v>2.5412954786480767E-2</v>
      </c>
    </row>
    <row r="5039" spans="1:5" x14ac:dyDescent="0.3">
      <c r="A5039" s="7" t="s">
        <v>39</v>
      </c>
      <c r="B5039" s="6">
        <v>13899</v>
      </c>
      <c r="C5039" s="6">
        <v>1725727</v>
      </c>
      <c r="D5039" s="6">
        <v>8.0262220162934052E-4</v>
      </c>
      <c r="E5039" s="6">
        <v>1.0540991164816188E-2</v>
      </c>
    </row>
    <row r="5040" spans="1:5" x14ac:dyDescent="0.3">
      <c r="A5040" s="7" t="s">
        <v>1131</v>
      </c>
      <c r="B5040" s="6">
        <v>13899</v>
      </c>
      <c r="C5040" s="6">
        <v>1725727</v>
      </c>
      <c r="D5040" s="6">
        <v>1.2580230595103359E-3</v>
      </c>
      <c r="E5040" s="6">
        <v>1.6521857890940156E-2</v>
      </c>
    </row>
    <row r="5041" spans="1:5" x14ac:dyDescent="0.3">
      <c r="A5041" s="7" t="s">
        <v>40</v>
      </c>
      <c r="B5041" s="6">
        <v>13899</v>
      </c>
      <c r="C5041" s="6">
        <v>1725727</v>
      </c>
      <c r="D5041" s="6">
        <v>8.2181534123352033E-4</v>
      </c>
      <c r="E5041" s="6">
        <v>1.0793058344844401E-2</v>
      </c>
    </row>
    <row r="5042" spans="1:5" x14ac:dyDescent="0.3">
      <c r="A5042" s="7" t="s">
        <v>41</v>
      </c>
      <c r="B5042" s="6">
        <v>13899</v>
      </c>
      <c r="C5042" s="6">
        <v>1725727</v>
      </c>
      <c r="D5042" s="6">
        <v>1.4794420973076474E-2</v>
      </c>
      <c r="E5042" s="6">
        <v>0.1942979654053836</v>
      </c>
    </row>
    <row r="5043" spans="1:5" x14ac:dyDescent="0.3">
      <c r="A5043" s="7" t="s">
        <v>746</v>
      </c>
      <c r="B5043" s="6">
        <v>13899</v>
      </c>
      <c r="C5043" s="6">
        <v>1725727</v>
      </c>
      <c r="D5043" s="6">
        <v>6.1243563646064898E-4</v>
      </c>
      <c r="E5043" s="6">
        <v>8.0432345627184394E-3</v>
      </c>
    </row>
    <row r="5044" spans="1:5" x14ac:dyDescent="0.3">
      <c r="A5044" s="7" t="s">
        <v>42</v>
      </c>
      <c r="B5044" s="6">
        <v>13899</v>
      </c>
      <c r="C5044" s="6">
        <v>1725727</v>
      </c>
      <c r="D5044" s="6">
        <v>3.0115780869831342E-3</v>
      </c>
      <c r="E5044" s="6">
        <v>3.9551632066245082E-2</v>
      </c>
    </row>
    <row r="5045" spans="1:5" x14ac:dyDescent="0.3">
      <c r="A5045" s="7" t="s">
        <v>1050</v>
      </c>
      <c r="B5045" s="6">
        <v>13899</v>
      </c>
      <c r="C5045" s="6">
        <v>1725727</v>
      </c>
      <c r="D5045" s="6">
        <v>3.7827933328965441E-3</v>
      </c>
      <c r="E5045" s="6">
        <v>4.9680149663742387E-2</v>
      </c>
    </row>
    <row r="5046" spans="1:5" x14ac:dyDescent="0.3">
      <c r="A5046" s="7" t="s">
        <v>43</v>
      </c>
      <c r="B5046" s="6">
        <v>13899</v>
      </c>
      <c r="C5046" s="6">
        <v>1725727</v>
      </c>
      <c r="D5046" s="6">
        <v>2.6957636989507197E-3</v>
      </c>
      <c r="E5046" s="6">
        <v>3.5403981194871766E-2</v>
      </c>
    </row>
    <row r="5047" spans="1:5" x14ac:dyDescent="0.3">
      <c r="A5047" s="7" t="s">
        <v>747</v>
      </c>
      <c r="B5047" s="6">
        <v>13899</v>
      </c>
      <c r="C5047" s="6">
        <v>1725727</v>
      </c>
      <c r="D5047" s="6">
        <v>1.5912857562738229E-3</v>
      </c>
      <c r="E5047" s="6">
        <v>2.0898660744157312E-2</v>
      </c>
    </row>
    <row r="5048" spans="1:5" x14ac:dyDescent="0.3">
      <c r="A5048" s="7" t="s">
        <v>44</v>
      </c>
      <c r="B5048" s="6">
        <v>13899</v>
      </c>
      <c r="C5048" s="6">
        <v>1725727</v>
      </c>
      <c r="D5048" s="6">
        <v>2.4514873767157029E-3</v>
      </c>
      <c r="E5048" s="6">
        <v>3.2195853449058141E-2</v>
      </c>
    </row>
    <row r="5049" spans="1:5" x14ac:dyDescent="0.3">
      <c r="A5049" s="7" t="s">
        <v>45</v>
      </c>
      <c r="B5049" s="6">
        <v>13899</v>
      </c>
      <c r="C5049" s="6">
        <v>1725727</v>
      </c>
      <c r="D5049" s="6">
        <v>2.1426523121757177E-3</v>
      </c>
      <c r="E5049" s="6">
        <v>2.8139863370422347E-2</v>
      </c>
    </row>
    <row r="5050" spans="1:5" x14ac:dyDescent="0.3">
      <c r="A5050" s="7" t="s">
        <v>330</v>
      </c>
      <c r="B5050" s="6">
        <v>13899</v>
      </c>
      <c r="C5050" s="6">
        <v>1725727</v>
      </c>
      <c r="D5050" s="6">
        <v>1.598265079766252E-3</v>
      </c>
      <c r="E5050" s="6">
        <v>2.0990321536894844E-2</v>
      </c>
    </row>
    <row r="5051" spans="1:5" x14ac:dyDescent="0.3">
      <c r="A5051" s="7" t="s">
        <v>46</v>
      </c>
      <c r="B5051" s="6">
        <v>13899</v>
      </c>
      <c r="C5051" s="6">
        <v>1725727</v>
      </c>
      <c r="D5051" s="6">
        <v>2.7707914264943324E-3</v>
      </c>
      <c r="E5051" s="6">
        <v>3.6389334716800233E-2</v>
      </c>
    </row>
    <row r="5052" spans="1:5" x14ac:dyDescent="0.3">
      <c r="A5052" s="7" t="s">
        <v>522</v>
      </c>
      <c r="B5052" s="6">
        <v>13899</v>
      </c>
      <c r="C5052" s="6">
        <v>1725727</v>
      </c>
      <c r="D5052" s="6">
        <v>1.7645474619733741E-2</v>
      </c>
      <c r="E5052" s="6">
        <v>0.23174139923866546</v>
      </c>
    </row>
    <row r="5053" spans="1:5" x14ac:dyDescent="0.3">
      <c r="A5053" s="7" t="s">
        <v>47</v>
      </c>
      <c r="B5053" s="6">
        <v>13899</v>
      </c>
      <c r="C5053" s="6">
        <v>1725727</v>
      </c>
      <c r="D5053" s="6">
        <v>1.1102358845581507E-2</v>
      </c>
      <c r="E5053" s="6">
        <v>0.14580940604722914</v>
      </c>
    </row>
    <row r="5054" spans="1:5" x14ac:dyDescent="0.3">
      <c r="A5054" s="7" t="s">
        <v>48</v>
      </c>
      <c r="B5054" s="6">
        <v>13899</v>
      </c>
      <c r="C5054" s="6">
        <v>1725727</v>
      </c>
      <c r="D5054" s="6">
        <v>1.1142489955662976E-2</v>
      </c>
      <c r="E5054" s="6">
        <v>0.14633645560546996</v>
      </c>
    </row>
    <row r="5055" spans="1:5" x14ac:dyDescent="0.3">
      <c r="A5055" s="7" t="s">
        <v>748</v>
      </c>
      <c r="B5055" s="6">
        <v>13899</v>
      </c>
      <c r="C5055" s="6">
        <v>1725727</v>
      </c>
      <c r="D5055" s="6">
        <v>4.4528083881697333E-3</v>
      </c>
      <c r="E5055" s="6">
        <v>5.8479585766545467E-2</v>
      </c>
    </row>
    <row r="5056" spans="1:5" x14ac:dyDescent="0.3">
      <c r="A5056" s="7" t="s">
        <v>879</v>
      </c>
      <c r="B5056" s="6">
        <v>13899</v>
      </c>
      <c r="C5056" s="6">
        <v>1725727</v>
      </c>
      <c r="D5056" s="6">
        <v>9.6663630370142316E-4</v>
      </c>
      <c r="E5056" s="6">
        <v>1.2695019794148192E-2</v>
      </c>
    </row>
    <row r="5057" spans="1:5" x14ac:dyDescent="0.3">
      <c r="A5057" s="7" t="s">
        <v>49</v>
      </c>
      <c r="B5057" s="6">
        <v>13899</v>
      </c>
      <c r="C5057" s="6">
        <v>1725727</v>
      </c>
      <c r="D5057" s="6">
        <v>6.126101195479597E-3</v>
      </c>
      <c r="E5057" s="6">
        <v>8.0455260825368774E-2</v>
      </c>
    </row>
    <row r="5058" spans="1:5" x14ac:dyDescent="0.3">
      <c r="A5058" s="7" t="s">
        <v>749</v>
      </c>
      <c r="B5058" s="6">
        <v>13899</v>
      </c>
      <c r="C5058" s="6">
        <v>1725727</v>
      </c>
      <c r="D5058" s="6">
        <v>3.1127782776233558E-3</v>
      </c>
      <c r="E5058" s="6">
        <v>4.0880713560939301E-2</v>
      </c>
    </row>
    <row r="5059" spans="1:5" x14ac:dyDescent="0.3">
      <c r="A5059" s="7" t="s">
        <v>1132</v>
      </c>
      <c r="B5059" s="6">
        <v>13899</v>
      </c>
      <c r="C5059" s="6">
        <v>1725727</v>
      </c>
      <c r="D5059" s="6">
        <v>1.1882298245860453E-3</v>
      </c>
      <c r="E5059" s="6">
        <v>1.5605249963564834E-2</v>
      </c>
    </row>
    <row r="5060" spans="1:5" x14ac:dyDescent="0.3">
      <c r="A5060" s="7" t="s">
        <v>1051</v>
      </c>
      <c r="B5060" s="6">
        <v>13899</v>
      </c>
      <c r="C5060" s="6">
        <v>1725727</v>
      </c>
      <c r="D5060" s="6">
        <v>2.5997980009298202E-4</v>
      </c>
      <c r="E5060" s="6">
        <v>3.4143645294730696E-3</v>
      </c>
    </row>
    <row r="5061" spans="1:5" x14ac:dyDescent="0.3">
      <c r="A5061" s="7" t="s">
        <v>750</v>
      </c>
      <c r="B5061" s="6">
        <v>13899</v>
      </c>
      <c r="C5061" s="6">
        <v>1725727</v>
      </c>
      <c r="D5061" s="6">
        <v>2.4288045753653085E-3</v>
      </c>
      <c r="E5061" s="6">
        <v>3.1897955872661157E-2</v>
      </c>
    </row>
    <row r="5062" spans="1:5" x14ac:dyDescent="0.3">
      <c r="A5062" s="7" t="s">
        <v>751</v>
      </c>
      <c r="B5062" s="6">
        <v>13899</v>
      </c>
      <c r="C5062" s="6">
        <v>1725727</v>
      </c>
      <c r="D5062" s="6">
        <v>2.3223698921057659E-3</v>
      </c>
      <c r="E5062" s="6">
        <v>3.0500128783413797E-2</v>
      </c>
    </row>
    <row r="5063" spans="1:5" x14ac:dyDescent="0.3">
      <c r="A5063" s="7" t="s">
        <v>416</v>
      </c>
      <c r="B5063" s="6">
        <v>13899</v>
      </c>
      <c r="C5063" s="6">
        <v>1725727</v>
      </c>
      <c r="D5063" s="6">
        <v>4.5103878069822721E-3</v>
      </c>
      <c r="E5063" s="6">
        <v>5.9235787306630094E-2</v>
      </c>
    </row>
    <row r="5064" spans="1:5" x14ac:dyDescent="0.3">
      <c r="A5064" s="7" t="s">
        <v>50</v>
      </c>
      <c r="B5064" s="6">
        <v>13899</v>
      </c>
      <c r="C5064" s="6">
        <v>1725727</v>
      </c>
      <c r="D5064" s="6">
        <v>1.305656942346164E-2</v>
      </c>
      <c r="E5064" s="6">
        <v>0.17147442801373813</v>
      </c>
    </row>
    <row r="5065" spans="1:5" x14ac:dyDescent="0.3">
      <c r="A5065" s="7" t="s">
        <v>880</v>
      </c>
      <c r="B5065" s="6">
        <v>13899</v>
      </c>
      <c r="C5065" s="6">
        <v>1725727</v>
      </c>
      <c r="D5065" s="6">
        <v>8.898637452847037E-4</v>
      </c>
      <c r="E5065" s="6">
        <v>1.1686751074035339E-2</v>
      </c>
    </row>
    <row r="5066" spans="1:5" x14ac:dyDescent="0.3">
      <c r="A5066" s="7" t="s">
        <v>1052</v>
      </c>
      <c r="B5066" s="6">
        <v>13899</v>
      </c>
      <c r="C5066" s="6">
        <v>1725727</v>
      </c>
      <c r="D5066" s="6">
        <v>6.2639428344550704E-4</v>
      </c>
      <c r="E5066" s="6">
        <v>8.2265561481935021E-3</v>
      </c>
    </row>
    <row r="5067" spans="1:5" x14ac:dyDescent="0.3">
      <c r="A5067" s="7" t="s">
        <v>51</v>
      </c>
      <c r="B5067" s="6">
        <v>13899</v>
      </c>
      <c r="C5067" s="6">
        <v>1725727</v>
      </c>
      <c r="D5067" s="6">
        <v>1.0844123876361633E-2</v>
      </c>
      <c r="E5067" s="6">
        <v>0.14241795671594046</v>
      </c>
    </row>
    <row r="5068" spans="1:5" x14ac:dyDescent="0.3">
      <c r="A5068" s="7" t="s">
        <v>1133</v>
      </c>
      <c r="B5068" s="6">
        <v>13899</v>
      </c>
      <c r="C5068" s="6">
        <v>1725727</v>
      </c>
      <c r="D5068" s="6">
        <v>2.871991617134553E-3</v>
      </c>
      <c r="E5068" s="6">
        <v>3.7718416211494452E-2</v>
      </c>
    </row>
    <row r="5069" spans="1:5" x14ac:dyDescent="0.3">
      <c r="A5069" s="7" t="s">
        <v>1053</v>
      </c>
      <c r="B5069" s="6">
        <v>13899</v>
      </c>
      <c r="C5069" s="6">
        <v>1725727</v>
      </c>
      <c r="D5069" s="6">
        <v>2.1409074813026107E-3</v>
      </c>
      <c r="E5069" s="6">
        <v>2.8116948172237959E-2</v>
      </c>
    </row>
    <row r="5070" spans="1:5" x14ac:dyDescent="0.3">
      <c r="A5070" s="7" t="s">
        <v>523</v>
      </c>
      <c r="B5070" s="6">
        <v>13899</v>
      </c>
      <c r="C5070" s="6">
        <v>1725727</v>
      </c>
      <c r="D5070" s="6">
        <v>1.1428642218852566E-3</v>
      </c>
      <c r="E5070" s="6">
        <v>1.5009454810770878E-2</v>
      </c>
    </row>
    <row r="5071" spans="1:5" x14ac:dyDescent="0.3">
      <c r="A5071" s="7" t="s">
        <v>752</v>
      </c>
      <c r="B5071" s="6">
        <v>13899</v>
      </c>
      <c r="C5071" s="6">
        <v>1725727</v>
      </c>
      <c r="D5071" s="6">
        <v>8.3751881909148581E-4</v>
      </c>
      <c r="E5071" s="6">
        <v>1.0999295128503847E-2</v>
      </c>
    </row>
    <row r="5072" spans="1:5" x14ac:dyDescent="0.3">
      <c r="A5072" s="7" t="s">
        <v>417</v>
      </c>
      <c r="B5072" s="6">
        <v>13899</v>
      </c>
      <c r="C5072" s="6">
        <v>1725727</v>
      </c>
      <c r="D5072" s="6">
        <v>1.8791828503365211E-2</v>
      </c>
      <c r="E5072" s="6">
        <v>0.2467966844458051</v>
      </c>
    </row>
    <row r="5073" spans="1:5" x14ac:dyDescent="0.3">
      <c r="A5073" s="7" t="s">
        <v>881</v>
      </c>
      <c r="B5073" s="6">
        <v>13899</v>
      </c>
      <c r="C5073" s="6">
        <v>1725727</v>
      </c>
      <c r="D5073" s="6">
        <v>1.3993543602320241E-3</v>
      </c>
      <c r="E5073" s="6">
        <v>1.8377988943875181E-2</v>
      </c>
    </row>
    <row r="5074" spans="1:5" x14ac:dyDescent="0.3">
      <c r="A5074" s="7" t="s">
        <v>331</v>
      </c>
      <c r="B5074" s="6">
        <v>13899</v>
      </c>
      <c r="C5074" s="6">
        <v>1725727</v>
      </c>
      <c r="D5074" s="6">
        <v>4.2399390216506466E-4</v>
      </c>
      <c r="E5074" s="6">
        <v>5.5683931588050737E-3</v>
      </c>
    </row>
    <row r="5075" spans="1:5" x14ac:dyDescent="0.3">
      <c r="A5075" s="7" t="s">
        <v>1115</v>
      </c>
      <c r="B5075" s="6">
        <v>13899</v>
      </c>
      <c r="C5075" s="6">
        <v>1725727</v>
      </c>
      <c r="D5075" s="6">
        <v>9.2127070100063435E-4</v>
      </c>
      <c r="E5075" s="6">
        <v>1.2099224641354232E-2</v>
      </c>
    </row>
    <row r="5076" spans="1:5" x14ac:dyDescent="0.3">
      <c r="A5076" s="7" t="s">
        <v>52</v>
      </c>
      <c r="B5076" s="6">
        <v>13899</v>
      </c>
      <c r="C5076" s="6">
        <v>1725727</v>
      </c>
      <c r="D5076" s="6">
        <v>2.4113562666342359E-3</v>
      </c>
      <c r="E5076" s="6">
        <v>3.1668803890817332E-2</v>
      </c>
    </row>
    <row r="5077" spans="1:5" x14ac:dyDescent="0.3">
      <c r="A5077" s="7" t="s">
        <v>524</v>
      </c>
      <c r="B5077" s="6">
        <v>13899</v>
      </c>
      <c r="C5077" s="6">
        <v>1725727</v>
      </c>
      <c r="D5077" s="6">
        <v>9.8338668008325289E-3</v>
      </c>
      <c r="E5077" s="6">
        <v>0.12915005696718271</v>
      </c>
    </row>
    <row r="5078" spans="1:5" x14ac:dyDescent="0.3">
      <c r="A5078" s="7" t="s">
        <v>1054</v>
      </c>
      <c r="B5078" s="6">
        <v>13899</v>
      </c>
      <c r="C5078" s="6">
        <v>1725727</v>
      </c>
      <c r="D5078" s="6">
        <v>1.3874895102948946E-2</v>
      </c>
      <c r="E5078" s="6">
        <v>0.18222165596221374</v>
      </c>
    </row>
    <row r="5079" spans="1:5" x14ac:dyDescent="0.3">
      <c r="A5079" s="7" t="s">
        <v>53</v>
      </c>
      <c r="B5079" s="6">
        <v>13899</v>
      </c>
      <c r="C5079" s="6">
        <v>1725727</v>
      </c>
      <c r="D5079" s="6">
        <v>2.2438525028159392E-3</v>
      </c>
      <c r="E5079" s="6">
        <v>2.9468944865116559E-2</v>
      </c>
    </row>
    <row r="5080" spans="1:5" x14ac:dyDescent="0.3">
      <c r="A5080" s="7" t="s">
        <v>54</v>
      </c>
      <c r="B5080" s="6">
        <v>13899</v>
      </c>
      <c r="C5080" s="6">
        <v>1725727</v>
      </c>
      <c r="D5080" s="6">
        <v>9.7117286397150199E-3</v>
      </c>
      <c r="E5080" s="6">
        <v>0.12754599309427586</v>
      </c>
    </row>
    <row r="5081" spans="1:5" x14ac:dyDescent="0.3">
      <c r="A5081" s="7" t="s">
        <v>753</v>
      </c>
      <c r="B5081" s="6">
        <v>13899</v>
      </c>
      <c r="C5081" s="6">
        <v>1725727</v>
      </c>
      <c r="D5081" s="6">
        <v>1.8441117497870651E-2</v>
      </c>
      <c r="E5081" s="6">
        <v>0.24219072961074412</v>
      </c>
    </row>
    <row r="5082" spans="1:5" x14ac:dyDescent="0.3">
      <c r="A5082" s="7" t="s">
        <v>55</v>
      </c>
      <c r="B5082" s="6">
        <v>13899</v>
      </c>
      <c r="C5082" s="6">
        <v>1725727</v>
      </c>
      <c r="D5082" s="6">
        <v>5.1298027669353507E-4</v>
      </c>
      <c r="E5082" s="6">
        <v>6.7370682662086069E-3</v>
      </c>
    </row>
    <row r="5083" spans="1:5" x14ac:dyDescent="0.3">
      <c r="A5083" s="7" t="s">
        <v>1134</v>
      </c>
      <c r="B5083" s="6">
        <v>13899</v>
      </c>
      <c r="C5083" s="6">
        <v>1725727</v>
      </c>
      <c r="D5083" s="6">
        <v>1.6977204395333659E-3</v>
      </c>
      <c r="E5083" s="6">
        <v>2.2296487833404679E-2</v>
      </c>
    </row>
    <row r="5084" spans="1:5" x14ac:dyDescent="0.3">
      <c r="A5084" s="7" t="s">
        <v>1135</v>
      </c>
      <c r="B5084" s="6">
        <v>13899</v>
      </c>
      <c r="C5084" s="6">
        <v>1725727</v>
      </c>
      <c r="D5084" s="6">
        <v>8.7101957185514514E-3</v>
      </c>
      <c r="E5084" s="6">
        <v>0.11439266933644002</v>
      </c>
    </row>
    <row r="5085" spans="1:5" x14ac:dyDescent="0.3">
      <c r="A5085" s="7" t="s">
        <v>525</v>
      </c>
      <c r="B5085" s="6">
        <v>13899</v>
      </c>
      <c r="C5085" s="6">
        <v>1725727</v>
      </c>
      <c r="D5085" s="6">
        <v>1.4307613159479548E-4</v>
      </c>
      <c r="E5085" s="6">
        <v>1.8790462511194075E-3</v>
      </c>
    </row>
    <row r="5086" spans="1:5" x14ac:dyDescent="0.3">
      <c r="A5086" s="7" t="s">
        <v>56</v>
      </c>
      <c r="B5086" s="6">
        <v>13899</v>
      </c>
      <c r="C5086" s="6">
        <v>1725727</v>
      </c>
      <c r="D5086" s="6">
        <v>4.4091876163420514E-3</v>
      </c>
      <c r="E5086" s="6">
        <v>5.7906705811935889E-2</v>
      </c>
    </row>
    <row r="5087" spans="1:5" x14ac:dyDescent="0.3">
      <c r="A5087" s="7" t="s">
        <v>882</v>
      </c>
      <c r="B5087" s="6">
        <v>13899</v>
      </c>
      <c r="C5087" s="6">
        <v>1725727</v>
      </c>
      <c r="D5087" s="6">
        <v>9.5791214933588686E-4</v>
      </c>
      <c r="E5087" s="6">
        <v>1.2580443803226276E-2</v>
      </c>
    </row>
    <row r="5088" spans="1:5" x14ac:dyDescent="0.3">
      <c r="A5088" s="7" t="s">
        <v>754</v>
      </c>
      <c r="B5088" s="6">
        <v>13899</v>
      </c>
      <c r="C5088" s="6">
        <v>1725727</v>
      </c>
      <c r="D5088" s="6">
        <v>1.7849619831887291E-3</v>
      </c>
      <c r="E5088" s="6">
        <v>2.3442247742623826E-2</v>
      </c>
    </row>
    <row r="5089" spans="1:5" x14ac:dyDescent="0.3">
      <c r="A5089" s="7" t="s">
        <v>57</v>
      </c>
      <c r="B5089" s="6">
        <v>13899</v>
      </c>
      <c r="C5089" s="6">
        <v>1725727</v>
      </c>
      <c r="D5089" s="6">
        <v>9.6663630370142316E-4</v>
      </c>
      <c r="E5089" s="6">
        <v>1.2695019794148192E-2</v>
      </c>
    </row>
    <row r="5090" spans="1:5" x14ac:dyDescent="0.3">
      <c r="A5090" s="7" t="s">
        <v>526</v>
      </c>
      <c r="B5090" s="6">
        <v>13899</v>
      </c>
      <c r="C5090" s="6">
        <v>1725727</v>
      </c>
      <c r="D5090" s="6">
        <v>2.0937970477287145E-4</v>
      </c>
      <c r="E5090" s="6">
        <v>2.7498237821259618E-3</v>
      </c>
    </row>
    <row r="5091" spans="1:5" x14ac:dyDescent="0.3">
      <c r="A5091" s="7" t="s">
        <v>1136</v>
      </c>
      <c r="B5091" s="6">
        <v>13899</v>
      </c>
      <c r="C5091" s="6">
        <v>1725727</v>
      </c>
      <c r="D5091" s="6">
        <v>2.9313158668201999E-4</v>
      </c>
      <c r="E5091" s="6">
        <v>3.8497532949763472E-3</v>
      </c>
    </row>
    <row r="5092" spans="1:5" x14ac:dyDescent="0.3">
      <c r="A5092" s="7" t="s">
        <v>883</v>
      </c>
      <c r="B5092" s="6">
        <v>13899</v>
      </c>
      <c r="C5092" s="6">
        <v>1725727</v>
      </c>
      <c r="D5092" s="6">
        <v>3.3605442616045865E-3</v>
      </c>
      <c r="E5092" s="6">
        <v>4.4134671703121693E-2</v>
      </c>
    </row>
    <row r="5093" spans="1:5" x14ac:dyDescent="0.3">
      <c r="A5093" s="7" t="s">
        <v>58</v>
      </c>
      <c r="B5093" s="6">
        <v>13899</v>
      </c>
      <c r="C5093" s="6">
        <v>1725727</v>
      </c>
      <c r="D5093" s="6">
        <v>3.6920621274949663E-3</v>
      </c>
      <c r="E5093" s="6">
        <v>4.8488559358154465E-2</v>
      </c>
    </row>
    <row r="5094" spans="1:5" x14ac:dyDescent="0.3">
      <c r="A5094" s="7" t="s">
        <v>755</v>
      </c>
      <c r="B5094" s="6">
        <v>13899</v>
      </c>
      <c r="C5094" s="6">
        <v>1725727</v>
      </c>
      <c r="D5094" s="6">
        <v>5.2344926193217858E-4</v>
      </c>
      <c r="E5094" s="6">
        <v>6.8745594553149061E-3</v>
      </c>
    </row>
    <row r="5095" spans="1:5" x14ac:dyDescent="0.3">
      <c r="A5095" s="7" t="s">
        <v>1055</v>
      </c>
      <c r="B5095" s="6">
        <v>13899</v>
      </c>
      <c r="C5095" s="6">
        <v>1725727</v>
      </c>
      <c r="D5095" s="6">
        <v>3.5943515986009594E-4</v>
      </c>
      <c r="E5095" s="6">
        <v>4.7205308259829016E-3</v>
      </c>
    </row>
    <row r="5096" spans="1:5" x14ac:dyDescent="0.3">
      <c r="A5096" s="7" t="s">
        <v>527</v>
      </c>
      <c r="B5096" s="6">
        <v>13899</v>
      </c>
      <c r="C5096" s="6">
        <v>1725727</v>
      </c>
      <c r="D5096" s="6">
        <v>1.1786332547839555E-2</v>
      </c>
      <c r="E5096" s="6">
        <v>0.15479216373550728</v>
      </c>
    </row>
    <row r="5097" spans="1:5" x14ac:dyDescent="0.3">
      <c r="A5097" s="7" t="s">
        <v>528</v>
      </c>
      <c r="B5097" s="6">
        <v>13899</v>
      </c>
      <c r="C5097" s="6">
        <v>1725727</v>
      </c>
      <c r="D5097" s="6">
        <v>5.2903272072612187E-3</v>
      </c>
      <c r="E5097" s="6">
        <v>6.9478880895049305E-2</v>
      </c>
    </row>
    <row r="5098" spans="1:5" x14ac:dyDescent="0.3">
      <c r="A5098" s="7" t="s">
        <v>59</v>
      </c>
      <c r="B5098" s="6">
        <v>13899</v>
      </c>
      <c r="C5098" s="6">
        <v>1725727</v>
      </c>
      <c r="D5098" s="6">
        <v>1.7361067187417257E-3</v>
      </c>
      <c r="E5098" s="6">
        <v>2.2800622193461101E-2</v>
      </c>
    </row>
    <row r="5099" spans="1:5" x14ac:dyDescent="0.3">
      <c r="A5099" s="7" t="s">
        <v>884</v>
      </c>
      <c r="B5099" s="6">
        <v>13899</v>
      </c>
      <c r="C5099" s="6">
        <v>1725727</v>
      </c>
      <c r="D5099" s="6">
        <v>1.8407965711281615E-3</v>
      </c>
      <c r="E5099" s="6">
        <v>2.4175534084524084E-2</v>
      </c>
    </row>
    <row r="5100" spans="1:5" x14ac:dyDescent="0.3">
      <c r="A5100" s="7" t="s">
        <v>332</v>
      </c>
      <c r="B5100" s="6">
        <v>13899</v>
      </c>
      <c r="C5100" s="6">
        <v>1725727</v>
      </c>
      <c r="D5100" s="6">
        <v>1.3086231548304464E-4</v>
      </c>
      <c r="E5100" s="6">
        <v>1.7186398638287265E-3</v>
      </c>
    </row>
    <row r="5101" spans="1:5" x14ac:dyDescent="0.3">
      <c r="A5101" s="7" t="s">
        <v>529</v>
      </c>
      <c r="B5101" s="6">
        <v>13899</v>
      </c>
      <c r="C5101" s="6">
        <v>1725727</v>
      </c>
      <c r="D5101" s="6">
        <v>1.978638210103635E-3</v>
      </c>
      <c r="E5101" s="6">
        <v>2.5985834741090341E-2</v>
      </c>
    </row>
    <row r="5102" spans="1:5" x14ac:dyDescent="0.3">
      <c r="A5102" s="7" t="s">
        <v>60</v>
      </c>
      <c r="B5102" s="6">
        <v>13899</v>
      </c>
      <c r="C5102" s="6">
        <v>1725727</v>
      </c>
      <c r="D5102" s="6">
        <v>1.3470094340388063E-3</v>
      </c>
      <c r="E5102" s="6">
        <v>1.7690532998343687E-2</v>
      </c>
    </row>
    <row r="5103" spans="1:5" x14ac:dyDescent="0.3">
      <c r="A5103" s="7" t="s">
        <v>885</v>
      </c>
      <c r="B5103" s="6">
        <v>13899</v>
      </c>
      <c r="C5103" s="6">
        <v>1725727</v>
      </c>
      <c r="D5103" s="6">
        <v>5.6707003375986017E-4</v>
      </c>
      <c r="E5103" s="6">
        <v>7.4474394099244808E-3</v>
      </c>
    </row>
    <row r="5104" spans="1:5" x14ac:dyDescent="0.3">
      <c r="A5104" s="7" t="s">
        <v>333</v>
      </c>
      <c r="B5104" s="6">
        <v>13899</v>
      </c>
      <c r="C5104" s="6">
        <v>1725727</v>
      </c>
      <c r="D5104" s="6">
        <v>1.7936861375542654E-3</v>
      </c>
      <c r="E5104" s="6">
        <v>2.3556823733545743E-2</v>
      </c>
    </row>
    <row r="5105" spans="1:5" x14ac:dyDescent="0.3">
      <c r="A5105" s="7" t="s">
        <v>334</v>
      </c>
      <c r="B5105" s="6">
        <v>13899</v>
      </c>
      <c r="C5105" s="6">
        <v>1725727</v>
      </c>
      <c r="D5105" s="6">
        <v>1.9838727027229569E-3</v>
      </c>
      <c r="E5105" s="6">
        <v>2.6054580335643493E-2</v>
      </c>
    </row>
    <row r="5106" spans="1:5" x14ac:dyDescent="0.3">
      <c r="A5106" s="7" t="s">
        <v>886</v>
      </c>
      <c r="B5106" s="6">
        <v>13899</v>
      </c>
      <c r="C5106" s="6">
        <v>1725727</v>
      </c>
      <c r="D5106" s="6">
        <v>7.7470490765962441E-4</v>
      </c>
      <c r="E5106" s="6">
        <v>1.0174347993866059E-2</v>
      </c>
    </row>
    <row r="5107" spans="1:5" x14ac:dyDescent="0.3">
      <c r="A5107" s="7" t="s">
        <v>61</v>
      </c>
      <c r="B5107" s="6">
        <v>13899</v>
      </c>
      <c r="C5107" s="6">
        <v>1725727</v>
      </c>
      <c r="D5107" s="6">
        <v>1.5975671474170089E-2</v>
      </c>
      <c r="E5107" s="6">
        <v>0.2098115545762109</v>
      </c>
    </row>
    <row r="5108" spans="1:5" x14ac:dyDescent="0.3">
      <c r="A5108" s="7" t="s">
        <v>335</v>
      </c>
      <c r="B5108" s="6">
        <v>13899</v>
      </c>
      <c r="C5108" s="6">
        <v>1725727</v>
      </c>
      <c r="D5108" s="6">
        <v>1.5075338743646743E-3</v>
      </c>
      <c r="E5108" s="6">
        <v>1.9798731231306925E-2</v>
      </c>
    </row>
    <row r="5109" spans="1:5" x14ac:dyDescent="0.3">
      <c r="A5109" s="7" t="s">
        <v>62</v>
      </c>
      <c r="B5109" s="6">
        <v>13899</v>
      </c>
      <c r="C5109" s="6">
        <v>1725727</v>
      </c>
      <c r="D5109" s="6">
        <v>4.9837604228562732E-2</v>
      </c>
      <c r="E5109" s="6">
        <v>0.65452680574053212</v>
      </c>
    </row>
    <row r="5110" spans="1:5" x14ac:dyDescent="0.3">
      <c r="A5110" s="7" t="s">
        <v>887</v>
      </c>
      <c r="B5110" s="6">
        <v>13899</v>
      </c>
      <c r="C5110" s="6">
        <v>1725727</v>
      </c>
      <c r="D5110" s="6">
        <v>1.7291273952492964E-3</v>
      </c>
      <c r="E5110" s="6">
        <v>2.2708961400723572E-2</v>
      </c>
    </row>
    <row r="5111" spans="1:5" x14ac:dyDescent="0.3">
      <c r="A5111" s="7" t="s">
        <v>418</v>
      </c>
      <c r="B5111" s="6">
        <v>13899</v>
      </c>
      <c r="C5111" s="6">
        <v>1725727</v>
      </c>
      <c r="D5111" s="6">
        <v>4.4981739908705213E-3</v>
      </c>
      <c r="E5111" s="6">
        <v>5.9075380919339421E-2</v>
      </c>
    </row>
    <row r="5112" spans="1:5" x14ac:dyDescent="0.3">
      <c r="A5112" s="7" t="s">
        <v>888</v>
      </c>
      <c r="B5112" s="6">
        <v>13899</v>
      </c>
      <c r="C5112" s="6">
        <v>1725727</v>
      </c>
      <c r="D5112" s="6">
        <v>1.4482096246790275E-4</v>
      </c>
      <c r="E5112" s="6">
        <v>1.9019614493037903E-3</v>
      </c>
    </row>
    <row r="5113" spans="1:5" x14ac:dyDescent="0.3">
      <c r="A5113" s="7" t="s">
        <v>889</v>
      </c>
      <c r="B5113" s="6">
        <v>13899</v>
      </c>
      <c r="C5113" s="6">
        <v>1725727</v>
      </c>
      <c r="D5113" s="6">
        <v>8.3926364996459303E-4</v>
      </c>
      <c r="E5113" s="6">
        <v>1.1022210326688231E-2</v>
      </c>
    </row>
    <row r="5114" spans="1:5" x14ac:dyDescent="0.3">
      <c r="A5114" s="7" t="s">
        <v>530</v>
      </c>
      <c r="B5114" s="6">
        <v>13899</v>
      </c>
      <c r="C5114" s="6">
        <v>1725727</v>
      </c>
      <c r="D5114" s="6">
        <v>7.7261111061189564E-3</v>
      </c>
      <c r="E5114" s="6">
        <v>0.10146849756044801</v>
      </c>
    </row>
    <row r="5115" spans="1:5" x14ac:dyDescent="0.3">
      <c r="A5115" s="7" t="s">
        <v>531</v>
      </c>
      <c r="B5115" s="6">
        <v>13899</v>
      </c>
      <c r="C5115" s="6">
        <v>1725727</v>
      </c>
      <c r="D5115" s="6">
        <v>3.1057989541309264E-4</v>
      </c>
      <c r="E5115" s="6">
        <v>4.0789052768201777E-3</v>
      </c>
    </row>
    <row r="5116" spans="1:5" x14ac:dyDescent="0.3">
      <c r="A5116" s="7" t="s">
        <v>890</v>
      </c>
      <c r="B5116" s="6">
        <v>13899</v>
      </c>
      <c r="C5116" s="6">
        <v>1725727</v>
      </c>
      <c r="D5116" s="6">
        <v>1.4150578380899895E-3</v>
      </c>
      <c r="E5116" s="6">
        <v>1.8584225727534626E-2</v>
      </c>
    </row>
    <row r="5117" spans="1:5" x14ac:dyDescent="0.3">
      <c r="A5117" s="7" t="s">
        <v>891</v>
      </c>
      <c r="B5117" s="6">
        <v>13899</v>
      </c>
      <c r="C5117" s="6">
        <v>1725727</v>
      </c>
      <c r="D5117" s="6">
        <v>2.1548661282874684E-3</v>
      </c>
      <c r="E5117" s="6">
        <v>2.8300269757713027E-2</v>
      </c>
    </row>
    <row r="5118" spans="1:5" x14ac:dyDescent="0.3">
      <c r="A5118" s="7" t="s">
        <v>419</v>
      </c>
      <c r="B5118" s="6">
        <v>13899</v>
      </c>
      <c r="C5118" s="6">
        <v>1725727</v>
      </c>
      <c r="D5118" s="6">
        <v>1.8774380194634141E-3</v>
      </c>
      <c r="E5118" s="6">
        <v>2.4656753246396126E-2</v>
      </c>
    </row>
    <row r="5119" spans="1:5" x14ac:dyDescent="0.3">
      <c r="A5119" s="7" t="s">
        <v>63</v>
      </c>
      <c r="B5119" s="6">
        <v>13899</v>
      </c>
      <c r="C5119" s="6">
        <v>1725727</v>
      </c>
      <c r="D5119" s="6">
        <v>3.1755921890552169E-3</v>
      </c>
      <c r="E5119" s="6">
        <v>4.1705660695577094E-2</v>
      </c>
    </row>
    <row r="5120" spans="1:5" x14ac:dyDescent="0.3">
      <c r="A5120" s="7" t="s">
        <v>1137</v>
      </c>
      <c r="B5120" s="6">
        <v>13899</v>
      </c>
      <c r="C5120" s="6">
        <v>1725727</v>
      </c>
      <c r="D5120" s="6">
        <v>6.0650321149208425E-3</v>
      </c>
      <c r="E5120" s="6">
        <v>7.9653228888915364E-2</v>
      </c>
    </row>
    <row r="5121" spans="1:5" x14ac:dyDescent="0.3">
      <c r="A5121" s="7" t="s">
        <v>893</v>
      </c>
      <c r="B5121" s="6">
        <v>13899</v>
      </c>
      <c r="C5121" s="6">
        <v>1725727</v>
      </c>
      <c r="D5121" s="6">
        <v>6.0741052354610012E-2</v>
      </c>
      <c r="E5121" s="6">
        <v>0.79772387919474164</v>
      </c>
    </row>
    <row r="5122" spans="1:5" x14ac:dyDescent="0.3">
      <c r="A5122" s="7" t="s">
        <v>892</v>
      </c>
      <c r="B5122" s="6">
        <v>13899</v>
      </c>
      <c r="C5122" s="6">
        <v>1725727</v>
      </c>
      <c r="D5122" s="6">
        <v>6.9967718011601206E-4</v>
      </c>
      <c r="E5122" s="6">
        <v>9.1889944719375904E-3</v>
      </c>
    </row>
    <row r="5123" spans="1:5" x14ac:dyDescent="0.3">
      <c r="A5123" s="7" t="s">
        <v>420</v>
      </c>
      <c r="B5123" s="6">
        <v>13899</v>
      </c>
      <c r="C5123" s="6">
        <v>1725727</v>
      </c>
      <c r="D5123" s="6">
        <v>1.6226927119897536E-3</v>
      </c>
      <c r="E5123" s="6">
        <v>2.1311134311476208E-2</v>
      </c>
    </row>
    <row r="5124" spans="1:5" x14ac:dyDescent="0.3">
      <c r="A5124" s="7" t="s">
        <v>532</v>
      </c>
      <c r="B5124" s="6">
        <v>13899</v>
      </c>
      <c r="C5124" s="6">
        <v>1725727</v>
      </c>
      <c r="D5124" s="6">
        <v>2.5265151042593152E-3</v>
      </c>
      <c r="E5124" s="6">
        <v>3.3181206970986608E-2</v>
      </c>
    </row>
    <row r="5125" spans="1:5" x14ac:dyDescent="0.3">
      <c r="A5125" s="7" t="s">
        <v>421</v>
      </c>
      <c r="B5125" s="6">
        <v>13899</v>
      </c>
      <c r="C5125" s="6">
        <v>1725727</v>
      </c>
      <c r="D5125" s="6">
        <v>2.7132120076817923E-3</v>
      </c>
      <c r="E5125" s="6">
        <v>3.5633133176715598E-2</v>
      </c>
    </row>
    <row r="5126" spans="1:5" x14ac:dyDescent="0.3">
      <c r="A5126" s="7" t="s">
        <v>894</v>
      </c>
      <c r="B5126" s="6">
        <v>13899</v>
      </c>
      <c r="C5126" s="6">
        <v>1725727</v>
      </c>
      <c r="D5126" s="6">
        <v>1.7710033362038709E-3</v>
      </c>
      <c r="E5126" s="6">
        <v>2.3258926157148762E-2</v>
      </c>
    </row>
    <row r="5127" spans="1:5" x14ac:dyDescent="0.3">
      <c r="A5127" s="7" t="s">
        <v>422</v>
      </c>
      <c r="B5127" s="6">
        <v>13899</v>
      </c>
      <c r="C5127" s="6">
        <v>1725727</v>
      </c>
      <c r="D5127" s="6">
        <v>1.5127683669839962E-3</v>
      </c>
      <c r="E5127" s="6">
        <v>1.9867476825860077E-2</v>
      </c>
    </row>
    <row r="5128" spans="1:5" x14ac:dyDescent="0.3">
      <c r="A5128" s="7" t="s">
        <v>336</v>
      </c>
      <c r="B5128" s="6">
        <v>13899</v>
      </c>
      <c r="C5128" s="6">
        <v>1725727</v>
      </c>
      <c r="D5128" s="6">
        <v>4.6238018137342439E-4</v>
      </c>
      <c r="E5128" s="6">
        <v>6.0725275188615001E-3</v>
      </c>
    </row>
    <row r="5129" spans="1:5" x14ac:dyDescent="0.3">
      <c r="A5129" s="7" t="s">
        <v>1056</v>
      </c>
      <c r="B5129" s="6">
        <v>13899</v>
      </c>
      <c r="C5129" s="6">
        <v>1725727</v>
      </c>
      <c r="D5129" s="6">
        <v>7.92153216390697E-4</v>
      </c>
      <c r="E5129" s="6">
        <v>1.040349997570989E-2</v>
      </c>
    </row>
    <row r="5130" spans="1:5" x14ac:dyDescent="0.3">
      <c r="A5130" s="7" t="s">
        <v>895</v>
      </c>
      <c r="B5130" s="6">
        <v>13899</v>
      </c>
      <c r="C5130" s="6">
        <v>1725727</v>
      </c>
      <c r="D5130" s="6">
        <v>2.1635902826530048E-4</v>
      </c>
      <c r="E5130" s="6">
        <v>2.8414845748634945E-3</v>
      </c>
    </row>
    <row r="5131" spans="1:5" x14ac:dyDescent="0.3">
      <c r="A5131" s="7" t="s">
        <v>64</v>
      </c>
      <c r="B5131" s="6">
        <v>13899</v>
      </c>
      <c r="C5131" s="6">
        <v>1725727</v>
      </c>
      <c r="D5131" s="6">
        <v>2.6015428318029274E-3</v>
      </c>
      <c r="E5131" s="6">
        <v>3.4166560492915075E-2</v>
      </c>
    </row>
    <row r="5132" spans="1:5" x14ac:dyDescent="0.3">
      <c r="A5132" s="7" t="s">
        <v>65</v>
      </c>
      <c r="B5132" s="6">
        <v>13899</v>
      </c>
      <c r="C5132" s="6">
        <v>1725727</v>
      </c>
      <c r="D5132" s="6">
        <v>5.1140992890773848E-3</v>
      </c>
      <c r="E5132" s="6">
        <v>6.7164445878426626E-2</v>
      </c>
    </row>
    <row r="5133" spans="1:5" x14ac:dyDescent="0.3">
      <c r="A5133" s="7" t="s">
        <v>66</v>
      </c>
      <c r="B5133" s="6">
        <v>13899</v>
      </c>
      <c r="C5133" s="6">
        <v>1725727</v>
      </c>
      <c r="D5133" s="6">
        <v>2.3361540560033131E-2</v>
      </c>
      <c r="E5133" s="6">
        <v>0.30681158849070422</v>
      </c>
    </row>
    <row r="5134" spans="1:5" x14ac:dyDescent="0.3">
      <c r="A5134" s="7" t="s">
        <v>756</v>
      </c>
      <c r="B5134" s="6">
        <v>13899</v>
      </c>
      <c r="C5134" s="6">
        <v>1725727</v>
      </c>
      <c r="D5134" s="6">
        <v>1.1463538836314711E-3</v>
      </c>
      <c r="E5134" s="6">
        <v>1.5055285207139644E-2</v>
      </c>
    </row>
    <row r="5135" spans="1:5" x14ac:dyDescent="0.3">
      <c r="A5135" s="7" t="s">
        <v>1040</v>
      </c>
      <c r="B5135" s="6">
        <v>13899</v>
      </c>
      <c r="C5135" s="6">
        <v>1725727</v>
      </c>
      <c r="D5135" s="6">
        <v>3.4285926656557695E-3</v>
      </c>
      <c r="E5135" s="6">
        <v>4.5028364432312631E-2</v>
      </c>
    </row>
    <row r="5136" spans="1:5" x14ac:dyDescent="0.3">
      <c r="A5136" s="7" t="s">
        <v>757</v>
      </c>
      <c r="B5136" s="6">
        <v>13899</v>
      </c>
      <c r="C5136" s="6">
        <v>1725727</v>
      </c>
      <c r="D5136" s="6">
        <v>1.0294502151332846E-3</v>
      </c>
      <c r="E5136" s="6">
        <v>1.351996692878598E-2</v>
      </c>
    </row>
    <row r="5137" spans="1:5" x14ac:dyDescent="0.3">
      <c r="A5137" s="7" t="s">
        <v>896</v>
      </c>
      <c r="B5137" s="6">
        <v>13899</v>
      </c>
      <c r="C5137" s="6">
        <v>1725727</v>
      </c>
      <c r="D5137" s="6">
        <v>5.3182445012309341E-3</v>
      </c>
      <c r="E5137" s="6">
        <v>6.9845524065999434E-2</v>
      </c>
    </row>
    <row r="5138" spans="1:5" x14ac:dyDescent="0.3">
      <c r="A5138" s="7" t="s">
        <v>897</v>
      </c>
      <c r="B5138" s="6">
        <v>13899</v>
      </c>
      <c r="C5138" s="6">
        <v>1725727</v>
      </c>
      <c r="D5138" s="6">
        <v>1.6349065281015046E-3</v>
      </c>
      <c r="E5138" s="6">
        <v>2.1471540698766885E-2</v>
      </c>
    </row>
    <row r="5139" spans="1:5" x14ac:dyDescent="0.3">
      <c r="A5139" s="7" t="s">
        <v>67</v>
      </c>
      <c r="B5139" s="6">
        <v>13899</v>
      </c>
      <c r="C5139" s="6">
        <v>1725727</v>
      </c>
      <c r="D5139" s="6">
        <v>3.1249920937351061E-3</v>
      </c>
      <c r="E5139" s="6">
        <v>4.1041119948229982E-2</v>
      </c>
    </row>
    <row r="5140" spans="1:5" x14ac:dyDescent="0.3">
      <c r="A5140" s="7" t="s">
        <v>533</v>
      </c>
      <c r="B5140" s="6">
        <v>13899</v>
      </c>
      <c r="C5140" s="6">
        <v>1725727</v>
      </c>
      <c r="D5140" s="6">
        <v>3.6868276348756444E-3</v>
      </c>
      <c r="E5140" s="6">
        <v>4.841981376360132E-2</v>
      </c>
    </row>
    <row r="5141" spans="1:5" x14ac:dyDescent="0.3">
      <c r="A5141" s="7" t="s">
        <v>758</v>
      </c>
      <c r="B5141" s="6">
        <v>13899</v>
      </c>
      <c r="C5141" s="6">
        <v>1725727</v>
      </c>
      <c r="D5141" s="6">
        <v>6.6024400238378789E-3</v>
      </c>
      <c r="E5141" s="6">
        <v>8.6711109929705335E-2</v>
      </c>
    </row>
    <row r="5142" spans="1:5" x14ac:dyDescent="0.3">
      <c r="A5142" s="7" t="s">
        <v>759</v>
      </c>
      <c r="B5142" s="6">
        <v>13899</v>
      </c>
      <c r="C5142" s="6">
        <v>1725727</v>
      </c>
      <c r="D5142" s="6">
        <v>2.2176800397193299E-3</v>
      </c>
      <c r="E5142" s="6">
        <v>2.9125216892350814E-2</v>
      </c>
    </row>
    <row r="5143" spans="1:5" x14ac:dyDescent="0.3">
      <c r="A5143" s="7" t="s">
        <v>68</v>
      </c>
      <c r="B5143" s="6">
        <v>13899</v>
      </c>
      <c r="C5143" s="6">
        <v>1725727</v>
      </c>
      <c r="D5143" s="6">
        <v>3.8264141047242256E-3</v>
      </c>
      <c r="E5143" s="6">
        <v>5.0253029618351958E-2</v>
      </c>
    </row>
    <row r="5144" spans="1:5" x14ac:dyDescent="0.3">
      <c r="A5144" s="7" t="s">
        <v>760</v>
      </c>
      <c r="B5144" s="6">
        <v>13899</v>
      </c>
      <c r="C5144" s="6">
        <v>1725727</v>
      </c>
      <c r="D5144" s="6">
        <v>1.0713261560878588E-3</v>
      </c>
      <c r="E5144" s="6">
        <v>1.4069931685211173E-2</v>
      </c>
    </row>
    <row r="5145" spans="1:5" x14ac:dyDescent="0.3">
      <c r="A5145" s="7" t="s">
        <v>768</v>
      </c>
      <c r="B5145" s="6">
        <v>13899</v>
      </c>
      <c r="C5145" s="6">
        <v>1725727</v>
      </c>
      <c r="D5145" s="6">
        <v>6.9095302575047576E-4</v>
      </c>
      <c r="E5145" s="6">
        <v>9.0744184810156742E-3</v>
      </c>
    </row>
    <row r="5146" spans="1:5" x14ac:dyDescent="0.3">
      <c r="A5146" s="7" t="s">
        <v>534</v>
      </c>
      <c r="B5146" s="6">
        <v>13899</v>
      </c>
      <c r="C5146" s="6">
        <v>1725727</v>
      </c>
      <c r="D5146" s="6">
        <v>3.1232472628619991E-4</v>
      </c>
      <c r="E5146" s="6">
        <v>4.1018204750045599E-3</v>
      </c>
    </row>
    <row r="5147" spans="1:5" x14ac:dyDescent="0.3">
      <c r="A5147" s="7" t="s">
        <v>761</v>
      </c>
      <c r="B5147" s="6">
        <v>13899</v>
      </c>
      <c r="C5147" s="6">
        <v>1725727</v>
      </c>
      <c r="D5147" s="6">
        <v>4.7982849010449712E-3</v>
      </c>
      <c r="E5147" s="6">
        <v>6.3016795007053289E-2</v>
      </c>
    </row>
    <row r="5148" spans="1:5" x14ac:dyDescent="0.3">
      <c r="A5148" s="7" t="s">
        <v>69</v>
      </c>
      <c r="B5148" s="6">
        <v>13899</v>
      </c>
      <c r="C5148" s="6">
        <v>1725727</v>
      </c>
      <c r="D5148" s="6">
        <v>1.7303487768604717E-2</v>
      </c>
      <c r="E5148" s="6">
        <v>0.22725002039452635</v>
      </c>
    </row>
    <row r="5149" spans="1:5" x14ac:dyDescent="0.3">
      <c r="A5149" s="7" t="s">
        <v>898</v>
      </c>
      <c r="B5149" s="6">
        <v>13899</v>
      </c>
      <c r="C5149" s="6">
        <v>1725727</v>
      </c>
      <c r="D5149" s="6">
        <v>1.5877960945276083E-4</v>
      </c>
      <c r="E5149" s="6">
        <v>2.0852830347788546E-3</v>
      </c>
    </row>
    <row r="5150" spans="1:5" x14ac:dyDescent="0.3">
      <c r="A5150" s="7" t="s">
        <v>899</v>
      </c>
      <c r="B5150" s="6">
        <v>13899</v>
      </c>
      <c r="C5150" s="6">
        <v>1725727</v>
      </c>
      <c r="D5150" s="6">
        <v>7.4504278281680087E-4</v>
      </c>
      <c r="E5150" s="6">
        <v>9.7847896247315481E-3</v>
      </c>
    </row>
    <row r="5151" spans="1:5" x14ac:dyDescent="0.3">
      <c r="A5151" s="7" t="s">
        <v>900</v>
      </c>
      <c r="B5151" s="6">
        <v>13899</v>
      </c>
      <c r="C5151" s="6">
        <v>1725727</v>
      </c>
      <c r="D5151" s="6">
        <v>7.9668977666077587E-3</v>
      </c>
      <c r="E5151" s="6">
        <v>0.10463079490989285</v>
      </c>
    </row>
    <row r="5152" spans="1:5" x14ac:dyDescent="0.3">
      <c r="A5152" s="7" t="s">
        <v>423</v>
      </c>
      <c r="B5152" s="6">
        <v>13899</v>
      </c>
      <c r="C5152" s="6">
        <v>1725727</v>
      </c>
      <c r="D5152" s="6">
        <v>5.6358037201364563E-4</v>
      </c>
      <c r="E5152" s="6">
        <v>7.4016090135557147E-3</v>
      </c>
    </row>
    <row r="5153" spans="1:5" x14ac:dyDescent="0.3">
      <c r="A5153" s="7" t="s">
        <v>762</v>
      </c>
      <c r="B5153" s="6">
        <v>13899</v>
      </c>
      <c r="C5153" s="6">
        <v>1725727</v>
      </c>
      <c r="D5153" s="6">
        <v>5.2693892367839312E-4</v>
      </c>
      <c r="E5153" s="6">
        <v>6.9203898516836705E-3</v>
      </c>
    </row>
    <row r="5154" spans="1:5" x14ac:dyDescent="0.3">
      <c r="A5154" s="7" t="s">
        <v>1057</v>
      </c>
      <c r="B5154" s="6">
        <v>13899</v>
      </c>
      <c r="C5154" s="6">
        <v>1725727</v>
      </c>
      <c r="D5154" s="6">
        <v>1.5354511683343904E-3</v>
      </c>
      <c r="E5154" s="6">
        <v>2.0165374402257057E-2</v>
      </c>
    </row>
    <row r="5155" spans="1:5" x14ac:dyDescent="0.3">
      <c r="A5155" s="7" t="s">
        <v>901</v>
      </c>
      <c r="B5155" s="6">
        <v>13899</v>
      </c>
      <c r="C5155" s="6">
        <v>1725727</v>
      </c>
      <c r="D5155" s="6">
        <v>2.6172463096608929E-4</v>
      </c>
      <c r="E5155" s="6">
        <v>3.4372797276574531E-3</v>
      </c>
    </row>
    <row r="5156" spans="1:5" x14ac:dyDescent="0.3">
      <c r="A5156" s="7" t="s">
        <v>902</v>
      </c>
      <c r="B5156" s="6">
        <v>13899</v>
      </c>
      <c r="C5156" s="6">
        <v>1725727</v>
      </c>
      <c r="D5156" s="6">
        <v>3.6571655100328211E-3</v>
      </c>
      <c r="E5156" s="6">
        <v>4.80302553944668E-2</v>
      </c>
    </row>
    <row r="5157" spans="1:5" x14ac:dyDescent="0.3">
      <c r="A5157" s="7" t="s">
        <v>903</v>
      </c>
      <c r="B5157" s="6">
        <v>13899</v>
      </c>
      <c r="C5157" s="6">
        <v>1725727</v>
      </c>
      <c r="D5157" s="6">
        <v>8.4449814258391479E-4</v>
      </c>
      <c r="E5157" s="6">
        <v>1.1090955921241381E-2</v>
      </c>
    </row>
    <row r="5158" spans="1:5" x14ac:dyDescent="0.3">
      <c r="A5158" s="7" t="s">
        <v>763</v>
      </c>
      <c r="B5158" s="6">
        <v>13899</v>
      </c>
      <c r="C5158" s="6">
        <v>1725727</v>
      </c>
      <c r="D5158" s="6">
        <v>3.2104888065173621E-4</v>
      </c>
      <c r="E5158" s="6">
        <v>4.2163964659264752E-3</v>
      </c>
    </row>
    <row r="5159" spans="1:5" x14ac:dyDescent="0.3">
      <c r="A5159" s="7" t="s">
        <v>904</v>
      </c>
      <c r="B5159" s="6">
        <v>13899</v>
      </c>
      <c r="C5159" s="6">
        <v>1725727</v>
      </c>
      <c r="D5159" s="6">
        <v>2.7184465003011141E-3</v>
      </c>
      <c r="E5159" s="6">
        <v>3.5701878771268743E-2</v>
      </c>
    </row>
    <row r="5160" spans="1:5" x14ac:dyDescent="0.3">
      <c r="A5160" s="7" t="s">
        <v>424</v>
      </c>
      <c r="B5160" s="6">
        <v>13899</v>
      </c>
      <c r="C5160" s="6">
        <v>1725727</v>
      </c>
      <c r="D5160" s="6">
        <v>1.7457032885438154E-2</v>
      </c>
      <c r="E5160" s="6">
        <v>0.22926655783475211</v>
      </c>
    </row>
    <row r="5161" spans="1:5" x14ac:dyDescent="0.3">
      <c r="A5161" s="7" t="s">
        <v>535</v>
      </c>
      <c r="B5161" s="6">
        <v>13899</v>
      </c>
      <c r="C5161" s="6">
        <v>1725727</v>
      </c>
      <c r="D5161" s="6">
        <v>2.3572665095679111E-3</v>
      </c>
      <c r="E5161" s="6">
        <v>3.0958432747101455E-2</v>
      </c>
    </row>
    <row r="5162" spans="1:5" x14ac:dyDescent="0.3">
      <c r="A5162" s="7" t="s">
        <v>536</v>
      </c>
      <c r="B5162" s="6">
        <v>13899</v>
      </c>
      <c r="C5162" s="6">
        <v>1725727</v>
      </c>
      <c r="D5162" s="6">
        <v>6.3686326868415066E-4</v>
      </c>
      <c r="E5162" s="6">
        <v>8.3640473372998021E-3</v>
      </c>
    </row>
    <row r="5163" spans="1:5" x14ac:dyDescent="0.3">
      <c r="A5163" s="7" t="s">
        <v>537</v>
      </c>
      <c r="B5163" s="6">
        <v>13899</v>
      </c>
      <c r="C5163" s="6">
        <v>1725727</v>
      </c>
      <c r="D5163" s="6">
        <v>1.565113293177214E-3</v>
      </c>
      <c r="E5163" s="6">
        <v>2.0554932771391567E-2</v>
      </c>
    </row>
    <row r="5164" spans="1:5" x14ac:dyDescent="0.3">
      <c r="A5164" s="7" t="s">
        <v>538</v>
      </c>
      <c r="B5164" s="6">
        <v>13899</v>
      </c>
      <c r="C5164" s="6">
        <v>1725727</v>
      </c>
      <c r="D5164" s="6">
        <v>5.8800800423714731E-4</v>
      </c>
      <c r="E5164" s="6">
        <v>7.7224217881370774E-3</v>
      </c>
    </row>
    <row r="5165" spans="1:5" x14ac:dyDescent="0.3">
      <c r="A5165" s="7" t="s">
        <v>764</v>
      </c>
      <c r="B5165" s="6">
        <v>13899</v>
      </c>
      <c r="C5165" s="6">
        <v>1725727</v>
      </c>
      <c r="D5165" s="6">
        <v>3.3640339233508014E-3</v>
      </c>
      <c r="E5165" s="6">
        <v>4.4180502099490454E-2</v>
      </c>
    </row>
    <row r="5166" spans="1:5" x14ac:dyDescent="0.3">
      <c r="A5166" s="7" t="s">
        <v>539</v>
      </c>
      <c r="B5166" s="6">
        <v>13899</v>
      </c>
      <c r="C5166" s="6">
        <v>1725727</v>
      </c>
      <c r="D5166" s="6">
        <v>1.4307613159479548E-4</v>
      </c>
      <c r="E5166" s="6">
        <v>1.8790462511194075E-3</v>
      </c>
    </row>
    <row r="5167" spans="1:5" x14ac:dyDescent="0.3">
      <c r="A5167" s="7" t="s">
        <v>765</v>
      </c>
      <c r="B5167" s="6">
        <v>13899</v>
      </c>
      <c r="C5167" s="6">
        <v>1725727</v>
      </c>
      <c r="D5167" s="6">
        <v>1.5616236314309995E-3</v>
      </c>
      <c r="E5167" s="6">
        <v>2.0509102375022802E-2</v>
      </c>
    </row>
    <row r="5168" spans="1:5" x14ac:dyDescent="0.3">
      <c r="A5168" s="7" t="s">
        <v>905</v>
      </c>
      <c r="B5168" s="6">
        <v>13899</v>
      </c>
      <c r="C5168" s="6">
        <v>1725727</v>
      </c>
      <c r="D5168" s="6">
        <v>1.1864849937129381E-3</v>
      </c>
      <c r="E5168" s="6">
        <v>1.5582334765380451E-2</v>
      </c>
    </row>
    <row r="5169" spans="1:5" x14ac:dyDescent="0.3">
      <c r="A5169" s="7" t="s">
        <v>766</v>
      </c>
      <c r="B5169" s="6">
        <v>13899</v>
      </c>
      <c r="C5169" s="6">
        <v>1725727</v>
      </c>
      <c r="D5169" s="6">
        <v>1.3347956179270554E-3</v>
      </c>
      <c r="E5169" s="6">
        <v>1.753012661105301E-2</v>
      </c>
    </row>
    <row r="5170" spans="1:5" x14ac:dyDescent="0.3">
      <c r="A5170" s="7" t="s">
        <v>540</v>
      </c>
      <c r="B5170" s="6">
        <v>13899</v>
      </c>
      <c r="C5170" s="6">
        <v>1725727</v>
      </c>
      <c r="D5170" s="6">
        <v>2.4253149136190943E-4</v>
      </c>
      <c r="E5170" s="6">
        <v>3.1852125476292395E-3</v>
      </c>
    </row>
    <row r="5171" spans="1:5" x14ac:dyDescent="0.3">
      <c r="A5171" s="7" t="s">
        <v>767</v>
      </c>
      <c r="B5171" s="6">
        <v>13899</v>
      </c>
      <c r="C5171" s="6">
        <v>1725727</v>
      </c>
      <c r="D5171" s="6">
        <v>5.6881486463296743E-3</v>
      </c>
      <c r="E5171" s="6">
        <v>7.4703546081088631E-2</v>
      </c>
    </row>
    <row r="5172" spans="1:5" x14ac:dyDescent="0.3">
      <c r="A5172" s="7" t="s">
        <v>70</v>
      </c>
      <c r="B5172" s="6">
        <v>13899</v>
      </c>
      <c r="C5172" s="6">
        <v>1725727</v>
      </c>
      <c r="D5172" s="6">
        <v>7.2759447408572817E-4</v>
      </c>
      <c r="E5172" s="6">
        <v>9.5556376428877175E-3</v>
      </c>
    </row>
    <row r="5173" spans="1:5" x14ac:dyDescent="0.3">
      <c r="A5173" s="7" t="s">
        <v>906</v>
      </c>
      <c r="B5173" s="6">
        <v>13899</v>
      </c>
      <c r="C5173" s="6">
        <v>1725727</v>
      </c>
      <c r="D5173" s="6">
        <v>9.4465143470027178E-3</v>
      </c>
      <c r="E5173" s="6">
        <v>0.12406288297024964</v>
      </c>
    </row>
    <row r="5174" spans="1:5" x14ac:dyDescent="0.3">
      <c r="A5174" s="7" t="s">
        <v>907</v>
      </c>
      <c r="B5174" s="6">
        <v>13899</v>
      </c>
      <c r="C5174" s="6">
        <v>1725727</v>
      </c>
      <c r="D5174" s="6">
        <v>7.3631862845126457E-4</v>
      </c>
      <c r="E5174" s="6">
        <v>9.6702136338096319E-3</v>
      </c>
    </row>
    <row r="5175" spans="1:5" x14ac:dyDescent="0.3">
      <c r="A5175" s="7" t="s">
        <v>541</v>
      </c>
      <c r="B5175" s="6">
        <v>13899</v>
      </c>
      <c r="C5175" s="6">
        <v>1725727</v>
      </c>
      <c r="D5175" s="6">
        <v>1.2353402581599415E-3</v>
      </c>
      <c r="E5175" s="6">
        <v>1.6223960314543175E-2</v>
      </c>
    </row>
    <row r="5176" spans="1:5" x14ac:dyDescent="0.3">
      <c r="A5176" s="7" t="s">
        <v>542</v>
      </c>
      <c r="B5176" s="6">
        <v>13899</v>
      </c>
      <c r="C5176" s="6">
        <v>1725727</v>
      </c>
      <c r="D5176" s="6">
        <v>1.5197476904764253E-3</v>
      </c>
      <c r="E5176" s="6">
        <v>1.9959137618597609E-2</v>
      </c>
    </row>
    <row r="5177" spans="1:5" x14ac:dyDescent="0.3">
      <c r="A5177" s="7" t="s">
        <v>71</v>
      </c>
      <c r="B5177" s="6">
        <v>13899</v>
      </c>
      <c r="C5177" s="6">
        <v>1725727</v>
      </c>
      <c r="D5177" s="6">
        <v>1.1102358845581507E-2</v>
      </c>
      <c r="E5177" s="6">
        <v>0.14580940604722914</v>
      </c>
    </row>
    <row r="5178" spans="1:5" x14ac:dyDescent="0.3">
      <c r="A5178" s="7" t="s">
        <v>543</v>
      </c>
      <c r="B5178" s="6">
        <v>13899</v>
      </c>
      <c r="C5178" s="6">
        <v>1725727</v>
      </c>
      <c r="D5178" s="6">
        <v>8.72415436553631E-4</v>
      </c>
      <c r="E5178" s="6">
        <v>1.1457599092191509E-2</v>
      </c>
    </row>
    <row r="5179" spans="1:5" x14ac:dyDescent="0.3">
      <c r="A5179" s="7" t="s">
        <v>1058</v>
      </c>
      <c r="B5179" s="6">
        <v>13899</v>
      </c>
      <c r="C5179" s="6">
        <v>1725727</v>
      </c>
      <c r="D5179" s="6">
        <v>6.3250119150138244E-3</v>
      </c>
      <c r="E5179" s="6">
        <v>8.306759341838843E-2</v>
      </c>
    </row>
    <row r="5180" spans="1:5" x14ac:dyDescent="0.3">
      <c r="A5180" s="7" t="s">
        <v>425</v>
      </c>
      <c r="B5180" s="6">
        <v>13899</v>
      </c>
      <c r="C5180" s="6">
        <v>1725727</v>
      </c>
      <c r="D5180" s="6">
        <v>7.1014616535465568E-4</v>
      </c>
      <c r="E5180" s="6">
        <v>9.3264856610438887E-3</v>
      </c>
    </row>
    <row r="5181" spans="1:5" x14ac:dyDescent="0.3">
      <c r="A5181" s="7" t="s">
        <v>426</v>
      </c>
      <c r="B5181" s="6">
        <v>13899</v>
      </c>
      <c r="C5181" s="6">
        <v>1725727</v>
      </c>
      <c r="D5181" s="6">
        <v>2.2333835175772951E-3</v>
      </c>
      <c r="E5181" s="6">
        <v>2.9331453676010259E-2</v>
      </c>
    </row>
    <row r="5182" spans="1:5" x14ac:dyDescent="0.3">
      <c r="A5182" s="7" t="s">
        <v>72</v>
      </c>
      <c r="B5182" s="6">
        <v>13899</v>
      </c>
      <c r="C5182" s="6">
        <v>1725727</v>
      </c>
      <c r="D5182" s="6">
        <v>4.0288144860046674E-3</v>
      </c>
      <c r="E5182" s="6">
        <v>5.2911192607740389E-2</v>
      </c>
    </row>
    <row r="5183" spans="1:5" x14ac:dyDescent="0.3">
      <c r="A5183" s="7" t="s">
        <v>544</v>
      </c>
      <c r="B5183" s="6">
        <v>13899</v>
      </c>
      <c r="C5183" s="6">
        <v>1725727</v>
      </c>
      <c r="D5183" s="6">
        <v>1.1376297292659348E-3</v>
      </c>
      <c r="E5183" s="6">
        <v>1.4940709216217728E-2</v>
      </c>
    </row>
    <row r="5184" spans="1:5" x14ac:dyDescent="0.3">
      <c r="A5184" s="7" t="s">
        <v>545</v>
      </c>
      <c r="B5184" s="6">
        <v>13899</v>
      </c>
      <c r="C5184" s="6">
        <v>1725727</v>
      </c>
      <c r="D5184" s="6">
        <v>9.5477145376429377E-3</v>
      </c>
      <c r="E5184" s="6">
        <v>0.12539196446494386</v>
      </c>
    </row>
    <row r="5185" spans="1:5" x14ac:dyDescent="0.3">
      <c r="A5185" s="7" t="s">
        <v>427</v>
      </c>
      <c r="B5185" s="6">
        <v>13899</v>
      </c>
      <c r="C5185" s="6">
        <v>1725727</v>
      </c>
      <c r="D5185" s="6">
        <v>2.1792937605109703E-3</v>
      </c>
      <c r="E5185" s="6">
        <v>2.8621082532294388E-2</v>
      </c>
    </row>
    <row r="5186" spans="1:5" x14ac:dyDescent="0.3">
      <c r="A5186" s="7" t="s">
        <v>908</v>
      </c>
      <c r="B5186" s="6">
        <v>13899</v>
      </c>
      <c r="C5186" s="6">
        <v>1725727</v>
      </c>
      <c r="D5186" s="6">
        <v>5.251940928052859E-4</v>
      </c>
      <c r="E5186" s="6">
        <v>6.8974746534992892E-3</v>
      </c>
    </row>
    <row r="5187" spans="1:5" x14ac:dyDescent="0.3">
      <c r="A5187" s="7" t="s">
        <v>73</v>
      </c>
      <c r="B5187" s="6">
        <v>13899</v>
      </c>
      <c r="C5187" s="6">
        <v>1725727</v>
      </c>
      <c r="D5187" s="6">
        <v>9.7152183014612339E-3</v>
      </c>
      <c r="E5187" s="6">
        <v>0.12759182349064463</v>
      </c>
    </row>
    <row r="5188" spans="1:5" x14ac:dyDescent="0.3">
      <c r="A5188" s="7" t="s">
        <v>909</v>
      </c>
      <c r="B5188" s="6">
        <v>13899</v>
      </c>
      <c r="C5188" s="6">
        <v>1725727</v>
      </c>
      <c r="D5188" s="6">
        <v>9.2127070100063435E-4</v>
      </c>
      <c r="E5188" s="6">
        <v>1.2099224641354232E-2</v>
      </c>
    </row>
    <row r="5189" spans="1:5" x14ac:dyDescent="0.3">
      <c r="A5189" s="7" t="s">
        <v>769</v>
      </c>
      <c r="B5189" s="6">
        <v>13899</v>
      </c>
      <c r="C5189" s="6">
        <v>1725727</v>
      </c>
      <c r="D5189" s="6">
        <v>1.245809243398585E-3</v>
      </c>
      <c r="E5189" s="6">
        <v>1.6361451503649475E-2</v>
      </c>
    </row>
    <row r="5190" spans="1:5" x14ac:dyDescent="0.3">
      <c r="A5190" s="7" t="s">
        <v>546</v>
      </c>
      <c r="B5190" s="6">
        <v>13899</v>
      </c>
      <c r="C5190" s="6">
        <v>1725727</v>
      </c>
      <c r="D5190" s="6">
        <v>1.6226927119897537E-4</v>
      </c>
      <c r="E5190" s="6">
        <v>2.1311134311476207E-3</v>
      </c>
    </row>
    <row r="5191" spans="1:5" x14ac:dyDescent="0.3">
      <c r="A5191" s="7" t="s">
        <v>770</v>
      </c>
      <c r="B5191" s="6">
        <v>13899</v>
      </c>
      <c r="C5191" s="6">
        <v>1725727</v>
      </c>
      <c r="D5191" s="6">
        <v>8.3751881909148581E-4</v>
      </c>
      <c r="E5191" s="6">
        <v>1.0999295128503847E-2</v>
      </c>
    </row>
    <row r="5192" spans="1:5" x14ac:dyDescent="0.3">
      <c r="A5192" s="7" t="s">
        <v>399</v>
      </c>
      <c r="B5192" s="6">
        <v>13899</v>
      </c>
      <c r="C5192" s="6">
        <v>1725727</v>
      </c>
      <c r="D5192" s="6">
        <v>1.7919413066811579E-3</v>
      </c>
      <c r="E5192" s="6">
        <v>2.3533908535361359E-2</v>
      </c>
    </row>
    <row r="5193" spans="1:5" x14ac:dyDescent="0.3">
      <c r="A5193" s="7" t="s">
        <v>547</v>
      </c>
      <c r="B5193" s="6">
        <v>13899</v>
      </c>
      <c r="C5193" s="6">
        <v>1725727</v>
      </c>
      <c r="D5193" s="6">
        <v>1.1894512061972205E-2</v>
      </c>
      <c r="E5193" s="6">
        <v>0.15621290602293902</v>
      </c>
    </row>
    <row r="5194" spans="1:5" x14ac:dyDescent="0.3">
      <c r="A5194" s="7" t="s">
        <v>1138</v>
      </c>
      <c r="B5194" s="6">
        <v>13899</v>
      </c>
      <c r="C5194" s="6">
        <v>1725727</v>
      </c>
      <c r="D5194" s="6">
        <v>5.9498732772957639E-4</v>
      </c>
      <c r="E5194" s="6">
        <v>7.8140825808746088E-3</v>
      </c>
    </row>
    <row r="5195" spans="1:5" x14ac:dyDescent="0.3">
      <c r="A5195" s="7" t="s">
        <v>428</v>
      </c>
      <c r="B5195" s="6">
        <v>13899</v>
      </c>
      <c r="C5195" s="6">
        <v>1725727</v>
      </c>
      <c r="D5195" s="6">
        <v>1.1739222114265658E-2</v>
      </c>
      <c r="E5195" s="6">
        <v>0.15417345338452895</v>
      </c>
    </row>
    <row r="5196" spans="1:5" x14ac:dyDescent="0.3">
      <c r="A5196" s="7" t="s">
        <v>74</v>
      </c>
      <c r="B5196" s="6">
        <v>13899</v>
      </c>
      <c r="C5196" s="6">
        <v>1725727</v>
      </c>
      <c r="D5196" s="6">
        <v>3.2401509313601854E-3</v>
      </c>
      <c r="E5196" s="6">
        <v>4.2553523028399258E-2</v>
      </c>
    </row>
    <row r="5197" spans="1:5" x14ac:dyDescent="0.3">
      <c r="A5197" s="7" t="s">
        <v>75</v>
      </c>
      <c r="B5197" s="6">
        <v>13899</v>
      </c>
      <c r="C5197" s="6">
        <v>1725727</v>
      </c>
      <c r="D5197" s="6">
        <v>1.8425414020012687E-3</v>
      </c>
      <c r="E5197" s="6">
        <v>2.4198449282708465E-2</v>
      </c>
    </row>
    <row r="5198" spans="1:5" x14ac:dyDescent="0.3">
      <c r="A5198" s="7" t="s">
        <v>910</v>
      </c>
      <c r="B5198" s="6">
        <v>13899</v>
      </c>
      <c r="C5198" s="6">
        <v>1725727</v>
      </c>
      <c r="D5198" s="6">
        <v>7.9738770901001876E-4</v>
      </c>
      <c r="E5198" s="6">
        <v>1.047224557026304E-2</v>
      </c>
    </row>
    <row r="5199" spans="1:5" x14ac:dyDescent="0.3">
      <c r="A5199" s="7" t="s">
        <v>548</v>
      </c>
      <c r="B5199" s="6">
        <v>13899</v>
      </c>
      <c r="C5199" s="6">
        <v>1725727</v>
      </c>
      <c r="D5199" s="6">
        <v>3.6903172966218593E-3</v>
      </c>
      <c r="E5199" s="6">
        <v>4.8465644159970081E-2</v>
      </c>
    </row>
    <row r="5200" spans="1:5" x14ac:dyDescent="0.3">
      <c r="A5200" s="7" t="s">
        <v>76</v>
      </c>
      <c r="B5200" s="6">
        <v>13899</v>
      </c>
      <c r="C5200" s="6">
        <v>1725727</v>
      </c>
      <c r="D5200" s="6">
        <v>2.7742810882405467E-4</v>
      </c>
      <c r="E5200" s="6">
        <v>3.6435165113169001E-3</v>
      </c>
    </row>
    <row r="5201" spans="1:5" x14ac:dyDescent="0.3">
      <c r="A5201" s="7" t="s">
        <v>771</v>
      </c>
      <c r="B5201" s="6">
        <v>13899</v>
      </c>
      <c r="C5201" s="6">
        <v>1725727</v>
      </c>
      <c r="D5201" s="6">
        <v>3.8386279208359761E-4</v>
      </c>
      <c r="E5201" s="6">
        <v>5.0413436005642643E-3</v>
      </c>
    </row>
    <row r="5202" spans="1:5" x14ac:dyDescent="0.3">
      <c r="A5202" s="7" t="s">
        <v>911</v>
      </c>
      <c r="B5202" s="6">
        <v>13899</v>
      </c>
      <c r="C5202" s="6">
        <v>1725727</v>
      </c>
      <c r="D5202" s="6">
        <v>5.6707003375986017E-4</v>
      </c>
      <c r="E5202" s="6">
        <v>7.4474394099244808E-3</v>
      </c>
    </row>
    <row r="5203" spans="1:5" x14ac:dyDescent="0.3">
      <c r="A5203" s="7" t="s">
        <v>549</v>
      </c>
      <c r="B5203" s="6">
        <v>13899</v>
      </c>
      <c r="C5203" s="6">
        <v>1725727</v>
      </c>
      <c r="D5203" s="6">
        <v>7.9389804726380422E-4</v>
      </c>
      <c r="E5203" s="6">
        <v>1.0426415173894274E-2</v>
      </c>
    </row>
    <row r="5204" spans="1:5" x14ac:dyDescent="0.3">
      <c r="A5204" s="7" t="s">
        <v>912</v>
      </c>
      <c r="B5204" s="6">
        <v>13899</v>
      </c>
      <c r="C5204" s="6">
        <v>1725727</v>
      </c>
      <c r="D5204" s="6">
        <v>2.6085221552953567E-3</v>
      </c>
      <c r="E5204" s="6">
        <v>3.4258221285652611E-2</v>
      </c>
    </row>
    <row r="5205" spans="1:5" x14ac:dyDescent="0.3">
      <c r="A5205" s="7" t="s">
        <v>1059</v>
      </c>
      <c r="B5205" s="6">
        <v>13899</v>
      </c>
      <c r="C5205" s="6">
        <v>1725727</v>
      </c>
      <c r="D5205" s="6">
        <v>5.0495405467724163E-3</v>
      </c>
      <c r="E5205" s="6">
        <v>6.6316583545604449E-2</v>
      </c>
    </row>
    <row r="5206" spans="1:5" x14ac:dyDescent="0.3">
      <c r="A5206" s="7" t="s">
        <v>772</v>
      </c>
      <c r="B5206" s="6">
        <v>13899</v>
      </c>
      <c r="C5206" s="6">
        <v>1725727</v>
      </c>
      <c r="D5206" s="6">
        <v>1.1690366849818655E-3</v>
      </c>
      <c r="E5206" s="6">
        <v>1.5353182783536623E-2</v>
      </c>
    </row>
    <row r="5207" spans="1:5" x14ac:dyDescent="0.3">
      <c r="A5207" s="7" t="s">
        <v>550</v>
      </c>
      <c r="B5207" s="6">
        <v>13899</v>
      </c>
      <c r="C5207" s="6">
        <v>1725727</v>
      </c>
      <c r="D5207" s="6">
        <v>8.3821675144072853E-3</v>
      </c>
      <c r="E5207" s="6">
        <v>0.11008461207777601</v>
      </c>
    </row>
    <row r="5208" spans="1:5" x14ac:dyDescent="0.3">
      <c r="A5208" s="7" t="s">
        <v>338</v>
      </c>
      <c r="B5208" s="6">
        <v>13899</v>
      </c>
      <c r="C5208" s="6">
        <v>1725727</v>
      </c>
      <c r="D5208" s="6">
        <v>8.3751881909148579E-5</v>
      </c>
      <c r="E5208" s="6">
        <v>1.0999295128503849E-3</v>
      </c>
    </row>
    <row r="5209" spans="1:5" x14ac:dyDescent="0.3">
      <c r="A5209" s="7" t="s">
        <v>551</v>
      </c>
      <c r="B5209" s="6">
        <v>13899</v>
      </c>
      <c r="C5209" s="6">
        <v>1725727</v>
      </c>
      <c r="D5209" s="6">
        <v>3.7723243476579004E-3</v>
      </c>
      <c r="E5209" s="6">
        <v>4.9542658474636077E-2</v>
      </c>
    </row>
    <row r="5210" spans="1:5" x14ac:dyDescent="0.3">
      <c r="A5210" s="7" t="s">
        <v>77</v>
      </c>
      <c r="B5210" s="6">
        <v>13899</v>
      </c>
      <c r="C5210" s="6">
        <v>1725727</v>
      </c>
      <c r="D5210" s="6">
        <v>1.7570446892190129E-3</v>
      </c>
      <c r="E5210" s="6">
        <v>2.3075604571673701E-2</v>
      </c>
    </row>
    <row r="5211" spans="1:5" x14ac:dyDescent="0.3">
      <c r="A5211" s="7" t="s">
        <v>1139</v>
      </c>
      <c r="B5211" s="6">
        <v>13899</v>
      </c>
      <c r="C5211" s="6">
        <v>1725727</v>
      </c>
      <c r="D5211" s="6">
        <v>1.0434088621181427E-3</v>
      </c>
      <c r="E5211" s="6">
        <v>1.3703288514261044E-2</v>
      </c>
    </row>
    <row r="5212" spans="1:5" x14ac:dyDescent="0.3">
      <c r="A5212" s="7" t="s">
        <v>773</v>
      </c>
      <c r="B5212" s="6">
        <v>13899</v>
      </c>
      <c r="C5212" s="6">
        <v>1725727</v>
      </c>
      <c r="D5212" s="6">
        <v>7.3282896670505003E-4</v>
      </c>
      <c r="E5212" s="6">
        <v>9.6243832374408676E-3</v>
      </c>
    </row>
    <row r="5213" spans="1:5" x14ac:dyDescent="0.3">
      <c r="A5213" s="7" t="s">
        <v>552</v>
      </c>
      <c r="B5213" s="6">
        <v>13899</v>
      </c>
      <c r="C5213" s="6">
        <v>1725727</v>
      </c>
      <c r="D5213" s="6">
        <v>1.0044991336478508E-2</v>
      </c>
      <c r="E5213" s="6">
        <v>0.13192279594749304</v>
      </c>
    </row>
    <row r="5214" spans="1:5" x14ac:dyDescent="0.3">
      <c r="A5214" s="7" t="s">
        <v>553</v>
      </c>
      <c r="B5214" s="6">
        <v>13899</v>
      </c>
      <c r="C5214" s="6">
        <v>1725727</v>
      </c>
      <c r="D5214" s="6">
        <v>1.5096276714124029E-2</v>
      </c>
      <c r="E5214" s="6">
        <v>0.19826229469128187</v>
      </c>
    </row>
    <row r="5215" spans="1:5" x14ac:dyDescent="0.3">
      <c r="A5215" s="7" t="s">
        <v>78</v>
      </c>
      <c r="B5215" s="6">
        <v>13899</v>
      </c>
      <c r="C5215" s="6">
        <v>1725727</v>
      </c>
      <c r="D5215" s="6">
        <v>6.3511843781104333E-4</v>
      </c>
      <c r="E5215" s="6">
        <v>8.3411321391154182E-3</v>
      </c>
    </row>
    <row r="5216" spans="1:5" x14ac:dyDescent="0.3">
      <c r="A5216" s="7" t="s">
        <v>79</v>
      </c>
      <c r="B5216" s="6">
        <v>13899</v>
      </c>
      <c r="C5216" s="6">
        <v>1725727</v>
      </c>
      <c r="D5216" s="6">
        <v>2.9662124842823453E-3</v>
      </c>
      <c r="E5216" s="6">
        <v>3.8955836913451128E-2</v>
      </c>
    </row>
    <row r="5217" spans="1:5" x14ac:dyDescent="0.3">
      <c r="A5217" s="7" t="s">
        <v>80</v>
      </c>
      <c r="B5217" s="6">
        <v>13899</v>
      </c>
      <c r="C5217" s="6">
        <v>1725727</v>
      </c>
      <c r="D5217" s="6">
        <v>3.6746138187638941E-3</v>
      </c>
      <c r="E5217" s="6">
        <v>4.8259407376310633E-2</v>
      </c>
    </row>
    <row r="5218" spans="1:5" x14ac:dyDescent="0.3">
      <c r="A5218" s="7" t="s">
        <v>81</v>
      </c>
      <c r="B5218" s="6">
        <v>13899</v>
      </c>
      <c r="C5218" s="6">
        <v>1725727</v>
      </c>
      <c r="D5218" s="6">
        <v>6.2747607858683357E-2</v>
      </c>
      <c r="E5218" s="6">
        <v>0.82407635710678218</v>
      </c>
    </row>
    <row r="5219" spans="1:5" x14ac:dyDescent="0.3">
      <c r="A5219" s="7" t="s">
        <v>82</v>
      </c>
      <c r="B5219" s="6">
        <v>13899</v>
      </c>
      <c r="C5219" s="6">
        <v>1725727</v>
      </c>
      <c r="D5219" s="6">
        <v>3.5420066724077418E-4</v>
      </c>
      <c r="E5219" s="6">
        <v>4.6517852314297524E-3</v>
      </c>
    </row>
    <row r="5220" spans="1:5" x14ac:dyDescent="0.3">
      <c r="A5220" s="7" t="s">
        <v>83</v>
      </c>
      <c r="B5220" s="6">
        <v>13899</v>
      </c>
      <c r="C5220" s="6">
        <v>1725727</v>
      </c>
      <c r="D5220" s="6">
        <v>1.6261823737359681E-3</v>
      </c>
      <c r="E5220" s="6">
        <v>2.1356964707844973E-2</v>
      </c>
    </row>
    <row r="5221" spans="1:5" x14ac:dyDescent="0.3">
      <c r="A5221" s="7" t="s">
        <v>554</v>
      </c>
      <c r="B5221" s="6">
        <v>13899</v>
      </c>
      <c r="C5221" s="6">
        <v>1725727</v>
      </c>
      <c r="D5221" s="6">
        <v>6.508219156690088E-3</v>
      </c>
      <c r="E5221" s="6">
        <v>8.5473689227748659E-2</v>
      </c>
    </row>
    <row r="5222" spans="1:5" x14ac:dyDescent="0.3">
      <c r="A5222" s="7" t="s">
        <v>84</v>
      </c>
      <c r="B5222" s="6">
        <v>13899</v>
      </c>
      <c r="C5222" s="6">
        <v>1725727</v>
      </c>
      <c r="D5222" s="6">
        <v>2.9505090064243797E-3</v>
      </c>
      <c r="E5222" s="6">
        <v>3.8749600129791686E-2</v>
      </c>
    </row>
    <row r="5223" spans="1:5" x14ac:dyDescent="0.3">
      <c r="A5223" s="7" t="s">
        <v>774</v>
      </c>
      <c r="B5223" s="6">
        <v>13899</v>
      </c>
      <c r="C5223" s="6">
        <v>1725727</v>
      </c>
      <c r="D5223" s="6">
        <v>3.9433177732224123E-4</v>
      </c>
      <c r="E5223" s="6">
        <v>5.1788347896705618E-3</v>
      </c>
    </row>
    <row r="5224" spans="1:5" x14ac:dyDescent="0.3">
      <c r="A5224" s="7" t="s">
        <v>85</v>
      </c>
      <c r="B5224" s="6">
        <v>13899</v>
      </c>
      <c r="C5224" s="6">
        <v>1725727</v>
      </c>
      <c r="D5224" s="6">
        <v>4.5215547245701586E-2</v>
      </c>
      <c r="E5224" s="6">
        <v>0.59382444575010151</v>
      </c>
    </row>
    <row r="5225" spans="1:5" x14ac:dyDescent="0.3">
      <c r="A5225" s="7" t="s">
        <v>86</v>
      </c>
      <c r="B5225" s="6">
        <v>13899</v>
      </c>
      <c r="C5225" s="6">
        <v>1725727</v>
      </c>
      <c r="D5225" s="6">
        <v>6.4733225392279417E-4</v>
      </c>
      <c r="E5225" s="6">
        <v>8.5015385264060987E-3</v>
      </c>
    </row>
    <row r="5226" spans="1:5" x14ac:dyDescent="0.3">
      <c r="A5226" s="7" t="s">
        <v>339</v>
      </c>
      <c r="B5226" s="6">
        <v>13899</v>
      </c>
      <c r="C5226" s="6">
        <v>1725727</v>
      </c>
      <c r="D5226" s="6">
        <v>7.9337459800187197E-3</v>
      </c>
      <c r="E5226" s="6">
        <v>0.10419540614438959</v>
      </c>
    </row>
    <row r="5227" spans="1:5" x14ac:dyDescent="0.3">
      <c r="A5227" s="7" t="s">
        <v>555</v>
      </c>
      <c r="B5227" s="6">
        <v>13899</v>
      </c>
      <c r="C5227" s="6">
        <v>1725727</v>
      </c>
      <c r="D5227" s="6">
        <v>3.4198685112902334E-4</v>
      </c>
      <c r="E5227" s="6">
        <v>4.4913788441390719E-3</v>
      </c>
    </row>
    <row r="5228" spans="1:5" x14ac:dyDescent="0.3">
      <c r="A5228" s="7" t="s">
        <v>775</v>
      </c>
      <c r="B5228" s="6">
        <v>13899</v>
      </c>
      <c r="C5228" s="6">
        <v>1725727</v>
      </c>
      <c r="D5228" s="6">
        <v>7.9389804726380422E-4</v>
      </c>
      <c r="E5228" s="6">
        <v>1.0426415173894274E-2</v>
      </c>
    </row>
    <row r="5229" spans="1:5" x14ac:dyDescent="0.3">
      <c r="A5229" s="7" t="s">
        <v>87</v>
      </c>
      <c r="B5229" s="6">
        <v>13899</v>
      </c>
      <c r="C5229" s="6">
        <v>1725727</v>
      </c>
      <c r="D5229" s="6">
        <v>4.5540085788099536E-4</v>
      </c>
      <c r="E5229" s="6">
        <v>5.9808667261239679E-3</v>
      </c>
    </row>
    <row r="5230" spans="1:5" x14ac:dyDescent="0.3">
      <c r="A5230" s="7" t="s">
        <v>88</v>
      </c>
      <c r="B5230" s="6">
        <v>13899</v>
      </c>
      <c r="C5230" s="6">
        <v>1725727</v>
      </c>
      <c r="D5230" s="6">
        <v>6.5431157741522325E-4</v>
      </c>
      <c r="E5230" s="6">
        <v>8.5931993191436327E-3</v>
      </c>
    </row>
    <row r="5231" spans="1:5" x14ac:dyDescent="0.3">
      <c r="A5231" s="7" t="s">
        <v>89</v>
      </c>
      <c r="B5231" s="6">
        <v>13899</v>
      </c>
      <c r="C5231" s="6">
        <v>1725727</v>
      </c>
      <c r="D5231" s="6">
        <v>3.2131060528270229E-2</v>
      </c>
      <c r="E5231" s="6">
        <v>0.42198337456541324</v>
      </c>
    </row>
    <row r="5232" spans="1:5" x14ac:dyDescent="0.3">
      <c r="A5232" s="7" t="s">
        <v>556</v>
      </c>
      <c r="B5232" s="6">
        <v>13899</v>
      </c>
      <c r="C5232" s="6">
        <v>1725727</v>
      </c>
      <c r="D5232" s="6">
        <v>1.4307613159479548E-4</v>
      </c>
      <c r="E5232" s="6">
        <v>1.8790462511194075E-3</v>
      </c>
    </row>
    <row r="5233" spans="1:5" x14ac:dyDescent="0.3">
      <c r="A5233" s="7" t="s">
        <v>776</v>
      </c>
      <c r="B5233" s="6">
        <v>13899</v>
      </c>
      <c r="C5233" s="6">
        <v>1725727</v>
      </c>
      <c r="D5233" s="6">
        <v>2.2438525028159392E-3</v>
      </c>
      <c r="E5233" s="6">
        <v>2.9468944865116559E-2</v>
      </c>
    </row>
    <row r="5234" spans="1:5" x14ac:dyDescent="0.3">
      <c r="A5234" s="7" t="s">
        <v>340</v>
      </c>
      <c r="B5234" s="6">
        <v>13899</v>
      </c>
      <c r="C5234" s="6">
        <v>1725727</v>
      </c>
      <c r="D5234" s="6">
        <v>4.6238018137342439E-4</v>
      </c>
      <c r="E5234" s="6">
        <v>6.0725275188615001E-3</v>
      </c>
    </row>
    <row r="5235" spans="1:5" x14ac:dyDescent="0.3">
      <c r="A5235" s="7" t="s">
        <v>557</v>
      </c>
      <c r="B5235" s="6">
        <v>13899</v>
      </c>
      <c r="C5235" s="6">
        <v>1725727</v>
      </c>
      <c r="D5235" s="6">
        <v>1.5703477857965358E-3</v>
      </c>
      <c r="E5235" s="6">
        <v>2.0623678365944715E-2</v>
      </c>
    </row>
    <row r="5236" spans="1:5" x14ac:dyDescent="0.3">
      <c r="A5236" s="7" t="s">
        <v>90</v>
      </c>
      <c r="B5236" s="6">
        <v>13899</v>
      </c>
      <c r="C5236" s="6">
        <v>1725727</v>
      </c>
      <c r="D5236" s="6">
        <v>3.3500752763659431E-4</v>
      </c>
      <c r="E5236" s="6">
        <v>4.3997180514015397E-3</v>
      </c>
    </row>
    <row r="5237" spans="1:5" x14ac:dyDescent="0.3">
      <c r="A5237" s="7" t="s">
        <v>91</v>
      </c>
      <c r="B5237" s="6">
        <v>13899</v>
      </c>
      <c r="C5237" s="6">
        <v>1725727</v>
      </c>
      <c r="D5237" s="6">
        <v>2.704487853316256E-3</v>
      </c>
      <c r="E5237" s="6">
        <v>3.5518557185793678E-2</v>
      </c>
    </row>
    <row r="5238" spans="1:5" x14ac:dyDescent="0.3">
      <c r="A5238" s="7" t="s">
        <v>92</v>
      </c>
      <c r="B5238" s="6">
        <v>13899</v>
      </c>
      <c r="C5238" s="6">
        <v>1725727</v>
      </c>
      <c r="D5238" s="6">
        <v>5.3810584126627965E-3</v>
      </c>
      <c r="E5238" s="6">
        <v>7.0670471200637228E-2</v>
      </c>
    </row>
    <row r="5239" spans="1:5" x14ac:dyDescent="0.3">
      <c r="A5239" s="7" t="s">
        <v>777</v>
      </c>
      <c r="B5239" s="6">
        <v>13899</v>
      </c>
      <c r="C5239" s="6">
        <v>1725727</v>
      </c>
      <c r="D5239" s="6">
        <v>5.5136655590189479E-4</v>
      </c>
      <c r="E5239" s="6">
        <v>7.2412026262650333E-3</v>
      </c>
    </row>
    <row r="5240" spans="1:5" x14ac:dyDescent="0.3">
      <c r="A5240" s="7" t="s">
        <v>778</v>
      </c>
      <c r="B5240" s="6">
        <v>13899</v>
      </c>
      <c r="C5240" s="6">
        <v>1725727</v>
      </c>
      <c r="D5240" s="6">
        <v>2.7289154855397579E-3</v>
      </c>
      <c r="E5240" s="6">
        <v>3.5839369960375039E-2</v>
      </c>
    </row>
    <row r="5241" spans="1:5" x14ac:dyDescent="0.3">
      <c r="A5241" s="7" t="s">
        <v>1060</v>
      </c>
      <c r="B5241" s="6">
        <v>13899</v>
      </c>
      <c r="C5241" s="6">
        <v>1725727</v>
      </c>
      <c r="D5241" s="6">
        <v>3.4826824227220947E-3</v>
      </c>
      <c r="E5241" s="6">
        <v>4.5738735576028505E-2</v>
      </c>
    </row>
    <row r="5242" spans="1:5" x14ac:dyDescent="0.3">
      <c r="A5242" s="7" t="s">
        <v>429</v>
      </c>
      <c r="B5242" s="6">
        <v>13899</v>
      </c>
      <c r="C5242" s="6">
        <v>1725727</v>
      </c>
      <c r="D5242" s="6">
        <v>8.0785669424866227E-4</v>
      </c>
      <c r="E5242" s="6">
        <v>1.0609736759369336E-2</v>
      </c>
    </row>
    <row r="5243" spans="1:5" x14ac:dyDescent="0.3">
      <c r="A5243" s="7" t="s">
        <v>93</v>
      </c>
      <c r="B5243" s="6">
        <v>13899</v>
      </c>
      <c r="C5243" s="6">
        <v>1725727</v>
      </c>
      <c r="D5243" s="6">
        <v>8.5641533744723733E-2</v>
      </c>
      <c r="E5243" s="6">
        <v>1.1247466724840716</v>
      </c>
    </row>
    <row r="5244" spans="1:5" x14ac:dyDescent="0.3">
      <c r="A5244" s="7" t="s">
        <v>94</v>
      </c>
      <c r="B5244" s="6">
        <v>13899</v>
      </c>
      <c r="C5244" s="6">
        <v>1725727</v>
      </c>
      <c r="D5244" s="6">
        <v>6.054563129682199E-4</v>
      </c>
      <c r="E5244" s="6">
        <v>7.9515737699809071E-3</v>
      </c>
    </row>
    <row r="5245" spans="1:5" x14ac:dyDescent="0.3">
      <c r="A5245" s="7" t="s">
        <v>95</v>
      </c>
      <c r="B5245" s="6">
        <v>13899</v>
      </c>
      <c r="C5245" s="6">
        <v>1725727</v>
      </c>
      <c r="D5245" s="6">
        <v>1.052133016483679E-3</v>
      </c>
      <c r="E5245" s="6">
        <v>1.3817864505182959E-2</v>
      </c>
    </row>
    <row r="5246" spans="1:5" x14ac:dyDescent="0.3">
      <c r="A5246" s="7" t="s">
        <v>341</v>
      </c>
      <c r="B5246" s="6">
        <v>13899</v>
      </c>
      <c r="C5246" s="6">
        <v>1725727</v>
      </c>
      <c r="D5246" s="6">
        <v>1.8320724167626251E-4</v>
      </c>
      <c r="E5246" s="6">
        <v>2.4060958093602169E-3</v>
      </c>
    </row>
    <row r="5247" spans="1:5" x14ac:dyDescent="0.3">
      <c r="A5247" s="7" t="s">
        <v>430</v>
      </c>
      <c r="B5247" s="6">
        <v>13899</v>
      </c>
      <c r="C5247" s="6">
        <v>1725727</v>
      </c>
      <c r="D5247" s="6">
        <v>2.1339281578101814E-3</v>
      </c>
      <c r="E5247" s="6">
        <v>2.8025287379500434E-2</v>
      </c>
    </row>
    <row r="5248" spans="1:5" x14ac:dyDescent="0.3">
      <c r="A5248" s="7" t="s">
        <v>96</v>
      </c>
      <c r="B5248" s="6">
        <v>13899</v>
      </c>
      <c r="C5248" s="6">
        <v>1725727</v>
      </c>
      <c r="D5248" s="6">
        <v>8.1483601774109127E-3</v>
      </c>
      <c r="E5248" s="6">
        <v>0.10701397552106869</v>
      </c>
    </row>
    <row r="5249" spans="1:5" x14ac:dyDescent="0.3">
      <c r="A5249" s="7" t="s">
        <v>913</v>
      </c>
      <c r="B5249" s="6">
        <v>13899</v>
      </c>
      <c r="C5249" s="6">
        <v>1725727</v>
      </c>
      <c r="D5249" s="6">
        <v>7.8691872377137503E-4</v>
      </c>
      <c r="E5249" s="6">
        <v>1.033475438115674E-2</v>
      </c>
    </row>
    <row r="5250" spans="1:5" x14ac:dyDescent="0.3">
      <c r="A5250" s="7" t="s">
        <v>914</v>
      </c>
      <c r="B5250" s="6">
        <v>13899</v>
      </c>
      <c r="C5250" s="6">
        <v>1725727</v>
      </c>
      <c r="D5250" s="6">
        <v>1.7710033362038709E-3</v>
      </c>
      <c r="E5250" s="6">
        <v>2.3258926157148762E-2</v>
      </c>
    </row>
    <row r="5251" spans="1:5" x14ac:dyDescent="0.3">
      <c r="A5251" s="7" t="s">
        <v>97</v>
      </c>
      <c r="B5251" s="6">
        <v>13899</v>
      </c>
      <c r="C5251" s="6">
        <v>1725727</v>
      </c>
      <c r="D5251" s="6">
        <v>5.8102868074471825E-3</v>
      </c>
      <c r="E5251" s="6">
        <v>7.6307609953995451E-2</v>
      </c>
    </row>
    <row r="5252" spans="1:5" x14ac:dyDescent="0.3">
      <c r="A5252" s="7" t="s">
        <v>558</v>
      </c>
      <c r="B5252" s="6">
        <v>13899</v>
      </c>
      <c r="C5252" s="6">
        <v>1725727</v>
      </c>
      <c r="D5252" s="6">
        <v>3.5542204885194929E-3</v>
      </c>
      <c r="E5252" s="6">
        <v>4.6678258701588211E-2</v>
      </c>
    </row>
    <row r="5253" spans="1:5" x14ac:dyDescent="0.3">
      <c r="A5253" s="7" t="s">
        <v>779</v>
      </c>
      <c r="B5253" s="6">
        <v>13899</v>
      </c>
      <c r="C5253" s="6">
        <v>1725727</v>
      </c>
      <c r="D5253" s="6">
        <v>3.5769032898698872E-4</v>
      </c>
      <c r="E5253" s="6">
        <v>4.6976156277985185E-3</v>
      </c>
    </row>
    <row r="5254" spans="1:5" x14ac:dyDescent="0.3">
      <c r="A5254" s="7" t="s">
        <v>780</v>
      </c>
      <c r="B5254" s="6">
        <v>13899</v>
      </c>
      <c r="C5254" s="6">
        <v>1725727</v>
      </c>
      <c r="D5254" s="6">
        <v>5.6358037201364563E-4</v>
      </c>
      <c r="E5254" s="6">
        <v>7.4016090135557147E-3</v>
      </c>
    </row>
    <row r="5255" spans="1:5" x14ac:dyDescent="0.3">
      <c r="A5255" s="7" t="s">
        <v>781</v>
      </c>
      <c r="B5255" s="6">
        <v>13899</v>
      </c>
      <c r="C5255" s="6">
        <v>1725727</v>
      </c>
      <c r="D5255" s="6">
        <v>5.0251129145489144E-4</v>
      </c>
      <c r="E5255" s="6">
        <v>6.5995770771023095E-3</v>
      </c>
    </row>
    <row r="5256" spans="1:5" x14ac:dyDescent="0.3">
      <c r="A5256" s="7" t="s">
        <v>782</v>
      </c>
      <c r="B5256" s="6">
        <v>13899</v>
      </c>
      <c r="C5256" s="6">
        <v>1725727</v>
      </c>
      <c r="D5256" s="6">
        <v>1.1463538836314711E-3</v>
      </c>
      <c r="E5256" s="6">
        <v>1.5055285207139644E-2</v>
      </c>
    </row>
    <row r="5257" spans="1:5" x14ac:dyDescent="0.3">
      <c r="A5257" s="7" t="s">
        <v>559</v>
      </c>
      <c r="B5257" s="6">
        <v>13899</v>
      </c>
      <c r="C5257" s="6">
        <v>1725727</v>
      </c>
      <c r="D5257" s="6">
        <v>4.166656124980142E-3</v>
      </c>
      <c r="E5257" s="6">
        <v>5.4721493264306649E-2</v>
      </c>
    </row>
    <row r="5258" spans="1:5" x14ac:dyDescent="0.3">
      <c r="A5258" s="7" t="s">
        <v>783</v>
      </c>
      <c r="B5258" s="6">
        <v>13899</v>
      </c>
      <c r="C5258" s="6">
        <v>1725727</v>
      </c>
      <c r="D5258" s="6">
        <v>1.0050225829097829E-3</v>
      </c>
      <c r="E5258" s="6">
        <v>1.3199154154204619E-2</v>
      </c>
    </row>
    <row r="5259" spans="1:5" x14ac:dyDescent="0.3">
      <c r="A5259" s="7" t="s">
        <v>560</v>
      </c>
      <c r="B5259" s="6">
        <v>13899</v>
      </c>
      <c r="C5259" s="6">
        <v>1725727</v>
      </c>
      <c r="D5259" s="6">
        <v>1.79717579930048E-3</v>
      </c>
      <c r="E5259" s="6">
        <v>2.3602654129914507E-2</v>
      </c>
    </row>
    <row r="5260" spans="1:5" x14ac:dyDescent="0.3">
      <c r="A5260" s="7" t="s">
        <v>98</v>
      </c>
      <c r="B5260" s="6">
        <v>13899</v>
      </c>
      <c r="C5260" s="6">
        <v>1725727</v>
      </c>
      <c r="D5260" s="6">
        <v>9.1080171576199073E-4</v>
      </c>
      <c r="E5260" s="6">
        <v>1.1961733452247936E-2</v>
      </c>
    </row>
    <row r="5261" spans="1:5" x14ac:dyDescent="0.3">
      <c r="A5261" s="7" t="s">
        <v>1061</v>
      </c>
      <c r="B5261" s="6">
        <v>13899</v>
      </c>
      <c r="C5261" s="6">
        <v>1725727</v>
      </c>
      <c r="D5261" s="6">
        <v>2.5840945230718549E-2</v>
      </c>
      <c r="E5261" s="6">
        <v>0.33937408511071249</v>
      </c>
    </row>
    <row r="5262" spans="1:5" x14ac:dyDescent="0.3">
      <c r="A5262" s="7" t="s">
        <v>1140</v>
      </c>
      <c r="B5262" s="6">
        <v>13899</v>
      </c>
      <c r="C5262" s="6">
        <v>1725727</v>
      </c>
      <c r="D5262" s="6">
        <v>1.0259605533870701E-3</v>
      </c>
      <c r="E5262" s="6">
        <v>1.3474136532417214E-2</v>
      </c>
    </row>
    <row r="5263" spans="1:5" x14ac:dyDescent="0.3">
      <c r="A5263" s="7" t="s">
        <v>784</v>
      </c>
      <c r="B5263" s="6">
        <v>13899</v>
      </c>
      <c r="C5263" s="6">
        <v>1725727</v>
      </c>
      <c r="D5263" s="6">
        <v>9.4395350235102881E-4</v>
      </c>
      <c r="E5263" s="6">
        <v>1.2397122217751213E-2</v>
      </c>
    </row>
    <row r="5264" spans="1:5" x14ac:dyDescent="0.3">
      <c r="A5264" s="7" t="s">
        <v>915</v>
      </c>
      <c r="B5264" s="6">
        <v>13899</v>
      </c>
      <c r="C5264" s="6">
        <v>1725727</v>
      </c>
      <c r="D5264" s="6">
        <v>6.2290462169929249E-4</v>
      </c>
      <c r="E5264" s="6">
        <v>8.1807257518247377E-3</v>
      </c>
    </row>
    <row r="5265" spans="1:5" x14ac:dyDescent="0.3">
      <c r="A5265" s="7" t="s">
        <v>342</v>
      </c>
      <c r="B5265" s="6">
        <v>13899</v>
      </c>
      <c r="C5265" s="6">
        <v>1725727</v>
      </c>
      <c r="D5265" s="6">
        <v>1.4237819924555258E-3</v>
      </c>
      <c r="E5265" s="6">
        <v>1.8698801718456542E-2</v>
      </c>
    </row>
    <row r="5266" spans="1:5" x14ac:dyDescent="0.3">
      <c r="A5266" s="7" t="s">
        <v>785</v>
      </c>
      <c r="B5266" s="6">
        <v>13899</v>
      </c>
      <c r="C5266" s="6">
        <v>1725727</v>
      </c>
      <c r="D5266" s="6">
        <v>1.0414895481577247E-2</v>
      </c>
      <c r="E5266" s="6">
        <v>0.13678081796258224</v>
      </c>
    </row>
    <row r="5267" spans="1:5" x14ac:dyDescent="0.3">
      <c r="A5267" s="7" t="s">
        <v>561</v>
      </c>
      <c r="B5267" s="6">
        <v>13899</v>
      </c>
      <c r="C5267" s="6">
        <v>1725727</v>
      </c>
      <c r="D5267" s="6">
        <v>5.8347144396706839E-3</v>
      </c>
      <c r="E5267" s="6">
        <v>7.6628422728576812E-2</v>
      </c>
    </row>
    <row r="5268" spans="1:5" x14ac:dyDescent="0.3">
      <c r="A5268" s="7" t="s">
        <v>343</v>
      </c>
      <c r="B5268" s="6">
        <v>13899</v>
      </c>
      <c r="C5268" s="6">
        <v>1725727</v>
      </c>
      <c r="D5268" s="6">
        <v>4.8506298272381885E-4</v>
      </c>
      <c r="E5268" s="6">
        <v>6.3704250952584789E-3</v>
      </c>
    </row>
    <row r="5269" spans="1:5" x14ac:dyDescent="0.3">
      <c r="A5269" s="7" t="s">
        <v>562</v>
      </c>
      <c r="B5269" s="6">
        <v>13899</v>
      </c>
      <c r="C5269" s="6">
        <v>1725727</v>
      </c>
      <c r="D5269" s="6">
        <v>7.118909962277629E-4</v>
      </c>
      <c r="E5269" s="6">
        <v>9.3494008592282709E-3</v>
      </c>
    </row>
    <row r="5270" spans="1:5" x14ac:dyDescent="0.3">
      <c r="A5270" s="7" t="s">
        <v>1141</v>
      </c>
      <c r="B5270" s="6">
        <v>13899</v>
      </c>
      <c r="C5270" s="6">
        <v>1725727</v>
      </c>
      <c r="D5270" s="6">
        <v>1.2702368756220867E-3</v>
      </c>
      <c r="E5270" s="6">
        <v>1.6682264278230836E-2</v>
      </c>
    </row>
    <row r="5271" spans="1:5" x14ac:dyDescent="0.3">
      <c r="A5271" s="7" t="s">
        <v>916</v>
      </c>
      <c r="B5271" s="6">
        <v>13899</v>
      </c>
      <c r="C5271" s="6">
        <v>1725727</v>
      </c>
      <c r="D5271" s="6">
        <v>1.8530103872399122E-3</v>
      </c>
      <c r="E5271" s="6">
        <v>2.4335940471814765E-2</v>
      </c>
    </row>
    <row r="5272" spans="1:5" x14ac:dyDescent="0.3">
      <c r="A5272" s="7" t="s">
        <v>344</v>
      </c>
      <c r="B5272" s="6">
        <v>13899</v>
      </c>
      <c r="C5272" s="6">
        <v>1725727</v>
      </c>
      <c r="D5272" s="6">
        <v>1.3930729690888379E-2</v>
      </c>
      <c r="E5272" s="6">
        <v>0.18295494230411402</v>
      </c>
    </row>
    <row r="5273" spans="1:5" x14ac:dyDescent="0.3">
      <c r="A5273" s="7" t="s">
        <v>431</v>
      </c>
      <c r="B5273" s="6">
        <v>13899</v>
      </c>
      <c r="C5273" s="6">
        <v>1725727</v>
      </c>
      <c r="D5273" s="6">
        <v>2.7411293016515086E-3</v>
      </c>
      <c r="E5273" s="6">
        <v>3.599977634766572E-2</v>
      </c>
    </row>
    <row r="5274" spans="1:5" x14ac:dyDescent="0.3">
      <c r="A5274" s="7" t="s">
        <v>1062</v>
      </c>
      <c r="B5274" s="6">
        <v>13899</v>
      </c>
      <c r="C5274" s="6">
        <v>1725727</v>
      </c>
      <c r="D5274" s="6">
        <v>2.809177705702692E-3</v>
      </c>
      <c r="E5274" s="6">
        <v>3.6893469076856658E-2</v>
      </c>
    </row>
    <row r="5275" spans="1:5" x14ac:dyDescent="0.3">
      <c r="A5275" s="7" t="s">
        <v>1142</v>
      </c>
      <c r="B5275" s="6">
        <v>13899</v>
      </c>
      <c r="C5275" s="6">
        <v>1725727</v>
      </c>
      <c r="D5275" s="6">
        <v>8.2460707063049202E-3</v>
      </c>
      <c r="E5275" s="6">
        <v>0.10829722661939414</v>
      </c>
    </row>
    <row r="5276" spans="1:5" x14ac:dyDescent="0.3">
      <c r="A5276" s="7" t="s">
        <v>563</v>
      </c>
      <c r="B5276" s="6">
        <v>13899</v>
      </c>
      <c r="C5276" s="6">
        <v>1725727</v>
      </c>
      <c r="D5276" s="6">
        <v>3.0011091017444907E-4</v>
      </c>
      <c r="E5276" s="6">
        <v>3.9414140877138794E-3</v>
      </c>
    </row>
    <row r="5277" spans="1:5" x14ac:dyDescent="0.3">
      <c r="A5277" s="7" t="s">
        <v>1143</v>
      </c>
      <c r="B5277" s="6">
        <v>13899</v>
      </c>
      <c r="C5277" s="6">
        <v>1725727</v>
      </c>
      <c r="D5277" s="6">
        <v>2.5683910452138897E-3</v>
      </c>
      <c r="E5277" s="6">
        <v>3.3731171727411802E-2</v>
      </c>
    </row>
    <row r="5278" spans="1:5" x14ac:dyDescent="0.3">
      <c r="A5278" s="7" t="s">
        <v>345</v>
      </c>
      <c r="B5278" s="6">
        <v>13899</v>
      </c>
      <c r="C5278" s="6">
        <v>1725727</v>
      </c>
      <c r="D5278" s="6">
        <v>7.1538065797397744E-4</v>
      </c>
      <c r="E5278" s="6">
        <v>9.395231255597037E-3</v>
      </c>
    </row>
    <row r="5279" spans="1:5" x14ac:dyDescent="0.3">
      <c r="A5279" s="7" t="s">
        <v>99</v>
      </c>
      <c r="B5279" s="6">
        <v>13899</v>
      </c>
      <c r="C5279" s="6">
        <v>1725727</v>
      </c>
      <c r="D5279" s="6">
        <v>1.7395963804879404E-3</v>
      </c>
      <c r="E5279" s="6">
        <v>2.2846452589829869E-2</v>
      </c>
    </row>
    <row r="5280" spans="1:5" x14ac:dyDescent="0.3">
      <c r="A5280" s="7" t="s">
        <v>100</v>
      </c>
      <c r="B5280" s="6">
        <v>13899</v>
      </c>
      <c r="C5280" s="6">
        <v>1725727</v>
      </c>
      <c r="D5280" s="6">
        <v>1.3653301582064325E-2</v>
      </c>
      <c r="E5280" s="6">
        <v>0.1793114257927971</v>
      </c>
    </row>
    <row r="5281" spans="1:5" x14ac:dyDescent="0.3">
      <c r="A5281" s="7" t="s">
        <v>564</v>
      </c>
      <c r="B5281" s="6">
        <v>13899</v>
      </c>
      <c r="C5281" s="6">
        <v>1725727</v>
      </c>
      <c r="D5281" s="6">
        <v>9.5988380822249808E-2</v>
      </c>
      <c r="E5281" s="6">
        <v>1.2606337977174631</v>
      </c>
    </row>
    <row r="5282" spans="1:5" x14ac:dyDescent="0.3">
      <c r="A5282" s="7" t="s">
        <v>786</v>
      </c>
      <c r="B5282" s="6">
        <v>13899</v>
      </c>
      <c r="C5282" s="6">
        <v>1725727</v>
      </c>
      <c r="D5282" s="6">
        <v>9.2127070100063435E-4</v>
      </c>
      <c r="E5282" s="6">
        <v>1.2099224641354232E-2</v>
      </c>
    </row>
    <row r="5283" spans="1:5" x14ac:dyDescent="0.3">
      <c r="A5283" s="7" t="s">
        <v>101</v>
      </c>
      <c r="B5283" s="6">
        <v>13899</v>
      </c>
      <c r="C5283" s="6">
        <v>1725727</v>
      </c>
      <c r="D5283" s="6">
        <v>1.7594874524413631E-2</v>
      </c>
      <c r="E5283" s="6">
        <v>0.23107685849131834</v>
      </c>
    </row>
    <row r="5284" spans="1:5" x14ac:dyDescent="0.3">
      <c r="A5284" s="7" t="s">
        <v>432</v>
      </c>
      <c r="B5284" s="6">
        <v>13899</v>
      </c>
      <c r="C5284" s="6">
        <v>1725727</v>
      </c>
      <c r="D5284" s="6">
        <v>4.5435395935713102E-3</v>
      </c>
      <c r="E5284" s="6">
        <v>5.9671176072133375E-2</v>
      </c>
    </row>
    <row r="5285" spans="1:5" x14ac:dyDescent="0.3">
      <c r="A5285" s="7" t="s">
        <v>1063</v>
      </c>
      <c r="B5285" s="6">
        <v>13899</v>
      </c>
      <c r="C5285" s="6">
        <v>1725727</v>
      </c>
      <c r="D5285" s="6">
        <v>7.9040838551758968E-4</v>
      </c>
      <c r="E5285" s="6">
        <v>1.0380584777525508E-2</v>
      </c>
    </row>
    <row r="5286" spans="1:5" x14ac:dyDescent="0.3">
      <c r="A5286" s="7" t="s">
        <v>565</v>
      </c>
      <c r="B5286" s="6">
        <v>13899</v>
      </c>
      <c r="C5286" s="6">
        <v>1725727</v>
      </c>
      <c r="D5286" s="6">
        <v>3.5926067677278521E-3</v>
      </c>
      <c r="E5286" s="6">
        <v>4.718239306164463E-2</v>
      </c>
    </row>
    <row r="5287" spans="1:5" x14ac:dyDescent="0.3">
      <c r="A5287" s="7" t="s">
        <v>917</v>
      </c>
      <c r="B5287" s="6">
        <v>13899</v>
      </c>
      <c r="C5287" s="6">
        <v>1725727</v>
      </c>
      <c r="D5287" s="6">
        <v>3.3151786589037977E-4</v>
      </c>
      <c r="E5287" s="6">
        <v>4.3538876550327735E-3</v>
      </c>
    </row>
    <row r="5288" spans="1:5" x14ac:dyDescent="0.3">
      <c r="A5288" s="7" t="s">
        <v>918</v>
      </c>
      <c r="B5288" s="6">
        <v>13899</v>
      </c>
      <c r="C5288" s="6">
        <v>1725727</v>
      </c>
      <c r="D5288" s="6">
        <v>3.6641448335252502E-4</v>
      </c>
      <c r="E5288" s="6">
        <v>4.8121916187204338E-3</v>
      </c>
    </row>
    <row r="5289" spans="1:5" x14ac:dyDescent="0.3">
      <c r="A5289" s="7" t="s">
        <v>346</v>
      </c>
      <c r="B5289" s="6">
        <v>13899</v>
      </c>
      <c r="C5289" s="6">
        <v>1725727</v>
      </c>
      <c r="D5289" s="6">
        <v>1.8407965711281615E-3</v>
      </c>
      <c r="E5289" s="6">
        <v>2.4175534084524084E-2</v>
      </c>
    </row>
    <row r="5290" spans="1:5" x14ac:dyDescent="0.3">
      <c r="A5290" s="7" t="s">
        <v>566</v>
      </c>
      <c r="B5290" s="6">
        <v>13899</v>
      </c>
      <c r="C5290" s="6">
        <v>1725727</v>
      </c>
      <c r="D5290" s="6">
        <v>6.0214113430931606E-3</v>
      </c>
      <c r="E5290" s="6">
        <v>7.9080348934305794E-2</v>
      </c>
    </row>
    <row r="5291" spans="1:5" x14ac:dyDescent="0.3">
      <c r="A5291" s="7" t="s">
        <v>433</v>
      </c>
      <c r="B5291" s="6">
        <v>13899</v>
      </c>
      <c r="C5291" s="6">
        <v>1725727</v>
      </c>
      <c r="D5291" s="6">
        <v>2.5212806116399933E-3</v>
      </c>
      <c r="E5291" s="6">
        <v>3.3112461376433464E-2</v>
      </c>
    </row>
    <row r="5292" spans="1:5" x14ac:dyDescent="0.3">
      <c r="A5292" s="7" t="s">
        <v>567</v>
      </c>
      <c r="B5292" s="6">
        <v>13899</v>
      </c>
      <c r="C5292" s="6">
        <v>1725727</v>
      </c>
      <c r="D5292" s="6">
        <v>8.3839123452803931E-3</v>
      </c>
      <c r="E5292" s="6">
        <v>0.11010752727596039</v>
      </c>
    </row>
    <row r="5293" spans="1:5" x14ac:dyDescent="0.3">
      <c r="A5293" s="7" t="s">
        <v>1144</v>
      </c>
      <c r="B5293" s="6">
        <v>13899</v>
      </c>
      <c r="C5293" s="6">
        <v>1725727</v>
      </c>
      <c r="D5293" s="6">
        <v>3.1712301118724487E-2</v>
      </c>
      <c r="E5293" s="6">
        <v>0.41648372700116132</v>
      </c>
    </row>
    <row r="5294" spans="1:5" x14ac:dyDescent="0.3">
      <c r="A5294" s="7" t="s">
        <v>1064</v>
      </c>
      <c r="B5294" s="6">
        <v>13899</v>
      </c>
      <c r="C5294" s="6">
        <v>1725727</v>
      </c>
      <c r="D5294" s="6">
        <v>1.2545333977641213E-3</v>
      </c>
      <c r="E5294" s="6">
        <v>1.6476027494571388E-2</v>
      </c>
    </row>
    <row r="5295" spans="1:5" x14ac:dyDescent="0.3">
      <c r="A5295" s="7" t="s">
        <v>434</v>
      </c>
      <c r="B5295" s="6">
        <v>13899</v>
      </c>
      <c r="C5295" s="6">
        <v>1725727</v>
      </c>
      <c r="D5295" s="6">
        <v>4.6115879976224936E-3</v>
      </c>
      <c r="E5295" s="6">
        <v>6.0564868801324313E-2</v>
      </c>
    </row>
    <row r="5296" spans="1:5" x14ac:dyDescent="0.3">
      <c r="A5296" s="7" t="s">
        <v>1065</v>
      </c>
      <c r="B5296" s="6">
        <v>13899</v>
      </c>
      <c r="C5296" s="6">
        <v>1725727</v>
      </c>
      <c r="D5296" s="6">
        <v>8.8637408353848916E-4</v>
      </c>
      <c r="E5296" s="6">
        <v>1.1640920677666573E-2</v>
      </c>
    </row>
    <row r="5297" spans="1:5" x14ac:dyDescent="0.3">
      <c r="A5297" s="7" t="s">
        <v>568</v>
      </c>
      <c r="B5297" s="6">
        <v>13899</v>
      </c>
      <c r="C5297" s="6">
        <v>1725727</v>
      </c>
      <c r="D5297" s="6">
        <v>1.2571506440737823E-2</v>
      </c>
      <c r="E5297" s="6">
        <v>0.16510400291847965</v>
      </c>
    </row>
    <row r="5298" spans="1:5" x14ac:dyDescent="0.3">
      <c r="A5298" s="7" t="s">
        <v>102</v>
      </c>
      <c r="B5298" s="6">
        <v>13899</v>
      </c>
      <c r="C5298" s="6">
        <v>1725727</v>
      </c>
      <c r="D5298" s="6">
        <v>1.4719393245532864E-2</v>
      </c>
      <c r="E5298" s="6">
        <v>0.19331261188345514</v>
      </c>
    </row>
    <row r="5299" spans="1:5" x14ac:dyDescent="0.3">
      <c r="A5299" s="7" t="s">
        <v>1145</v>
      </c>
      <c r="B5299" s="6">
        <v>13899</v>
      </c>
      <c r="C5299" s="6">
        <v>1725727</v>
      </c>
      <c r="D5299" s="6">
        <v>1.7046997630257952E-3</v>
      </c>
      <c r="E5299" s="6">
        <v>2.2388148626142208E-2</v>
      </c>
    </row>
    <row r="5300" spans="1:5" x14ac:dyDescent="0.3">
      <c r="A5300" s="7" t="s">
        <v>787</v>
      </c>
      <c r="B5300" s="6">
        <v>13899</v>
      </c>
      <c r="C5300" s="6">
        <v>1725727</v>
      </c>
      <c r="D5300" s="6">
        <v>1.8216034315239815E-3</v>
      </c>
      <c r="E5300" s="6">
        <v>2.3923466904495871E-2</v>
      </c>
    </row>
    <row r="5301" spans="1:5" x14ac:dyDescent="0.3">
      <c r="A5301" s="7" t="s">
        <v>569</v>
      </c>
      <c r="B5301" s="6">
        <v>13899</v>
      </c>
      <c r="C5301" s="6">
        <v>1725727</v>
      </c>
      <c r="D5301" s="6">
        <v>1.6401410207208262E-4</v>
      </c>
      <c r="E5301" s="6">
        <v>2.1540286293320033E-3</v>
      </c>
    </row>
    <row r="5302" spans="1:5" x14ac:dyDescent="0.3">
      <c r="A5302" s="7" t="s">
        <v>570</v>
      </c>
      <c r="B5302" s="6">
        <v>13899</v>
      </c>
      <c r="C5302" s="6">
        <v>1725727</v>
      </c>
      <c r="D5302" s="6">
        <v>1.4080785145975604E-3</v>
      </c>
      <c r="E5302" s="6">
        <v>1.8492564934797093E-2</v>
      </c>
    </row>
    <row r="5303" spans="1:5" x14ac:dyDescent="0.3">
      <c r="A5303" s="7" t="s">
        <v>571</v>
      </c>
      <c r="B5303" s="6">
        <v>13899</v>
      </c>
      <c r="C5303" s="6">
        <v>1725727</v>
      </c>
      <c r="D5303" s="6">
        <v>3.5891171059816377E-3</v>
      </c>
      <c r="E5303" s="6">
        <v>4.7136562665275869E-2</v>
      </c>
    </row>
    <row r="5304" spans="1:5" x14ac:dyDescent="0.3">
      <c r="A5304" s="7" t="s">
        <v>103</v>
      </c>
      <c r="B5304" s="6">
        <v>13899</v>
      </c>
      <c r="C5304" s="6">
        <v>1725727</v>
      </c>
      <c r="D5304" s="6">
        <v>4.6412501224653166E-4</v>
      </c>
      <c r="E5304" s="6">
        <v>6.0954427170458831E-3</v>
      </c>
    </row>
    <row r="5305" spans="1:5" x14ac:dyDescent="0.3">
      <c r="A5305" s="7" t="s">
        <v>919</v>
      </c>
      <c r="B5305" s="6">
        <v>13899</v>
      </c>
      <c r="C5305" s="6">
        <v>1725727</v>
      </c>
      <c r="D5305" s="6">
        <v>1.212657456809547E-3</v>
      </c>
      <c r="E5305" s="6">
        <v>1.5926062738146198E-2</v>
      </c>
    </row>
    <row r="5306" spans="1:5" x14ac:dyDescent="0.3">
      <c r="A5306" s="7" t="s">
        <v>435</v>
      </c>
      <c r="B5306" s="6">
        <v>13899</v>
      </c>
      <c r="C5306" s="6">
        <v>1725727</v>
      </c>
      <c r="D5306" s="6">
        <v>3.6868276348756444E-3</v>
      </c>
      <c r="E5306" s="6">
        <v>4.841981376360132E-2</v>
      </c>
    </row>
    <row r="5307" spans="1:5" x14ac:dyDescent="0.3">
      <c r="A5307" s="7" t="s">
        <v>572</v>
      </c>
      <c r="B5307" s="6">
        <v>13899</v>
      </c>
      <c r="C5307" s="6">
        <v>1725727</v>
      </c>
      <c r="D5307" s="6">
        <v>3.0482195353183864E-3</v>
      </c>
      <c r="E5307" s="6">
        <v>4.0032851228117131E-2</v>
      </c>
    </row>
    <row r="5308" spans="1:5" x14ac:dyDescent="0.3">
      <c r="A5308" s="7" t="s">
        <v>573</v>
      </c>
      <c r="B5308" s="6">
        <v>13899</v>
      </c>
      <c r="C5308" s="6">
        <v>1725727</v>
      </c>
      <c r="D5308" s="6">
        <v>8.6543611306120192E-4</v>
      </c>
      <c r="E5308" s="6">
        <v>1.1365938299453978E-2</v>
      </c>
    </row>
    <row r="5309" spans="1:5" x14ac:dyDescent="0.3">
      <c r="A5309" s="7" t="s">
        <v>104</v>
      </c>
      <c r="B5309" s="6">
        <v>13899</v>
      </c>
      <c r="C5309" s="6">
        <v>1725727</v>
      </c>
      <c r="D5309" s="6">
        <v>9.1254654663509814E-3</v>
      </c>
      <c r="E5309" s="6">
        <v>0.1198464865043232</v>
      </c>
    </row>
    <row r="5310" spans="1:5" x14ac:dyDescent="0.3">
      <c r="A5310" s="7" t="s">
        <v>574</v>
      </c>
      <c r="B5310" s="6">
        <v>13899</v>
      </c>
      <c r="C5310" s="6">
        <v>1725727</v>
      </c>
      <c r="D5310" s="6">
        <v>6.0022182034889814E-4</v>
      </c>
      <c r="E5310" s="6">
        <v>7.8828281754277588E-3</v>
      </c>
    </row>
    <row r="5311" spans="1:5" x14ac:dyDescent="0.3">
      <c r="A5311" s="7" t="s">
        <v>105</v>
      </c>
      <c r="B5311" s="6">
        <v>13899</v>
      </c>
      <c r="C5311" s="6">
        <v>1725727</v>
      </c>
      <c r="D5311" s="6">
        <v>3.959021251080377E-3</v>
      </c>
      <c r="E5311" s="6">
        <v>5.1994584680365073E-2</v>
      </c>
    </row>
    <row r="5312" spans="1:5" x14ac:dyDescent="0.3">
      <c r="A5312" s="7" t="s">
        <v>920</v>
      </c>
      <c r="B5312" s="6">
        <v>13899</v>
      </c>
      <c r="C5312" s="6">
        <v>1725727</v>
      </c>
      <c r="D5312" s="6">
        <v>4.2242355437926808E-3</v>
      </c>
      <c r="E5312" s="6">
        <v>5.5477694804391291E-2</v>
      </c>
    </row>
    <row r="5313" spans="1:5" x14ac:dyDescent="0.3">
      <c r="A5313" s="7" t="s">
        <v>106</v>
      </c>
      <c r="B5313" s="6">
        <v>13899</v>
      </c>
      <c r="C5313" s="6">
        <v>1725727</v>
      </c>
      <c r="D5313" s="6">
        <v>9.6489147282831584E-4</v>
      </c>
      <c r="E5313" s="6">
        <v>1.2672104595963808E-2</v>
      </c>
    </row>
    <row r="5314" spans="1:5" x14ac:dyDescent="0.3">
      <c r="A5314" s="7" t="s">
        <v>788</v>
      </c>
      <c r="B5314" s="6">
        <v>13899</v>
      </c>
      <c r="C5314" s="6">
        <v>1725727</v>
      </c>
      <c r="D5314" s="6">
        <v>2.7952190587178334E-3</v>
      </c>
      <c r="E5314" s="6">
        <v>3.6710147491381594E-2</v>
      </c>
    </row>
    <row r="5315" spans="1:5" x14ac:dyDescent="0.3">
      <c r="A5315" s="7" t="s">
        <v>107</v>
      </c>
      <c r="B5315" s="6">
        <v>13899</v>
      </c>
      <c r="C5315" s="6">
        <v>1725727</v>
      </c>
      <c r="D5315" s="6">
        <v>4.7337261587400018E-3</v>
      </c>
      <c r="E5315" s="6">
        <v>6.2168932674231132E-2</v>
      </c>
    </row>
    <row r="5316" spans="1:5" x14ac:dyDescent="0.3">
      <c r="A5316" s="7" t="s">
        <v>108</v>
      </c>
      <c r="B5316" s="6">
        <v>13899</v>
      </c>
      <c r="C5316" s="6">
        <v>1725727</v>
      </c>
      <c r="D5316" s="6">
        <v>1.4604234407907784E-3</v>
      </c>
      <c r="E5316" s="6">
        <v>1.9180020880328587E-2</v>
      </c>
    </row>
    <row r="5317" spans="1:5" x14ac:dyDescent="0.3">
      <c r="A5317" s="7" t="s">
        <v>347</v>
      </c>
      <c r="B5317" s="6">
        <v>13899</v>
      </c>
      <c r="C5317" s="6">
        <v>1725727</v>
      </c>
      <c r="D5317" s="6">
        <v>3.8211796121049034E-4</v>
      </c>
      <c r="E5317" s="6">
        <v>5.0184284023798813E-3</v>
      </c>
    </row>
    <row r="5318" spans="1:5" x14ac:dyDescent="0.3">
      <c r="A5318" s="7" t="s">
        <v>109</v>
      </c>
      <c r="B5318" s="6">
        <v>13899</v>
      </c>
      <c r="C5318" s="6">
        <v>1725727</v>
      </c>
      <c r="D5318" s="6">
        <v>4.0672007652130275E-3</v>
      </c>
      <c r="E5318" s="6">
        <v>5.3415326967796807E-2</v>
      </c>
    </row>
    <row r="5319" spans="1:5" x14ac:dyDescent="0.3">
      <c r="A5319" s="7" t="s">
        <v>436</v>
      </c>
      <c r="B5319" s="6">
        <v>13899</v>
      </c>
      <c r="C5319" s="6">
        <v>1725727</v>
      </c>
      <c r="D5319" s="6">
        <v>4.765133114455933E-3</v>
      </c>
      <c r="E5319" s="6">
        <v>6.2581406241550022E-2</v>
      </c>
    </row>
    <row r="5320" spans="1:5" x14ac:dyDescent="0.3">
      <c r="A5320" s="7" t="s">
        <v>348</v>
      </c>
      <c r="B5320" s="6">
        <v>13899</v>
      </c>
      <c r="C5320" s="6">
        <v>1725727</v>
      </c>
      <c r="D5320" s="6">
        <v>2.0990315403480362E-3</v>
      </c>
      <c r="E5320" s="6">
        <v>2.7566983415812769E-2</v>
      </c>
    </row>
    <row r="5321" spans="1:5" x14ac:dyDescent="0.3">
      <c r="A5321" s="7" t="s">
        <v>789</v>
      </c>
      <c r="B5321" s="6">
        <v>13899</v>
      </c>
      <c r="C5321" s="6">
        <v>1725727</v>
      </c>
      <c r="D5321" s="6">
        <v>9.875742741787103E-4</v>
      </c>
      <c r="E5321" s="6">
        <v>1.2970002172360787E-2</v>
      </c>
    </row>
    <row r="5322" spans="1:5" x14ac:dyDescent="0.3">
      <c r="A5322" s="7" t="s">
        <v>1146</v>
      </c>
      <c r="B5322" s="6">
        <v>13899</v>
      </c>
      <c r="C5322" s="6">
        <v>1725727</v>
      </c>
      <c r="D5322" s="6">
        <v>7.7121524591340976E-4</v>
      </c>
      <c r="E5322" s="6">
        <v>1.0128517597497293E-2</v>
      </c>
    </row>
    <row r="5323" spans="1:5" x14ac:dyDescent="0.3">
      <c r="A5323" s="7" t="s">
        <v>349</v>
      </c>
      <c r="B5323" s="6">
        <v>13899</v>
      </c>
      <c r="C5323" s="6">
        <v>1725727</v>
      </c>
      <c r="D5323" s="6">
        <v>9.5965698020899408E-4</v>
      </c>
      <c r="E5323" s="6">
        <v>1.2603359001410658E-2</v>
      </c>
    </row>
    <row r="5324" spans="1:5" x14ac:dyDescent="0.3">
      <c r="A5324" s="7" t="s">
        <v>110</v>
      </c>
      <c r="B5324" s="6">
        <v>13899</v>
      </c>
      <c r="C5324" s="6">
        <v>1725727</v>
      </c>
      <c r="D5324" s="6">
        <v>6.30232911366343E-3</v>
      </c>
      <c r="E5324" s="6">
        <v>8.2769695841991453E-2</v>
      </c>
    </row>
    <row r="5325" spans="1:5" x14ac:dyDescent="0.3">
      <c r="A5325" s="7" t="s">
        <v>575</v>
      </c>
      <c r="B5325" s="6">
        <v>13899</v>
      </c>
      <c r="C5325" s="6">
        <v>1725727</v>
      </c>
      <c r="D5325" s="6">
        <v>4.3114770874480443E-2</v>
      </c>
      <c r="E5325" s="6">
        <v>0.56623454713610444</v>
      </c>
    </row>
    <row r="5326" spans="1:5" x14ac:dyDescent="0.3">
      <c r="A5326" s="7" t="s">
        <v>576</v>
      </c>
      <c r="B5326" s="6">
        <v>13899</v>
      </c>
      <c r="C5326" s="6">
        <v>1725727</v>
      </c>
      <c r="D5326" s="6">
        <v>1.4220371615824186E-3</v>
      </c>
      <c r="E5326" s="6">
        <v>1.8675886520272158E-2</v>
      </c>
    </row>
    <row r="5327" spans="1:5" x14ac:dyDescent="0.3">
      <c r="A5327" s="7" t="s">
        <v>577</v>
      </c>
      <c r="B5327" s="6">
        <v>13899</v>
      </c>
      <c r="C5327" s="6">
        <v>1725727</v>
      </c>
      <c r="D5327" s="6">
        <v>2.6067773244222493E-3</v>
      </c>
      <c r="E5327" s="6">
        <v>3.4235306087468227E-2</v>
      </c>
    </row>
    <row r="5328" spans="1:5" x14ac:dyDescent="0.3">
      <c r="A5328" s="7" t="s">
        <v>921</v>
      </c>
      <c r="B5328" s="6">
        <v>13899</v>
      </c>
      <c r="C5328" s="6">
        <v>1725727</v>
      </c>
      <c r="D5328" s="6">
        <v>6.141804673337562E-4</v>
      </c>
      <c r="E5328" s="6">
        <v>8.0661497609028215E-3</v>
      </c>
    </row>
    <row r="5329" spans="1:5" x14ac:dyDescent="0.3">
      <c r="A5329" s="7" t="s">
        <v>922</v>
      </c>
      <c r="B5329" s="6">
        <v>13899</v>
      </c>
      <c r="C5329" s="6">
        <v>1725727</v>
      </c>
      <c r="D5329" s="6">
        <v>9.0382239226956176E-4</v>
      </c>
      <c r="E5329" s="6">
        <v>1.1870072659510403E-2</v>
      </c>
    </row>
    <row r="5330" spans="1:5" x14ac:dyDescent="0.3">
      <c r="A5330" s="7" t="s">
        <v>923</v>
      </c>
      <c r="B5330" s="6">
        <v>13899</v>
      </c>
      <c r="C5330" s="6">
        <v>1725727</v>
      </c>
      <c r="D5330" s="6">
        <v>7.7819456940583895E-4</v>
      </c>
      <c r="E5330" s="6">
        <v>1.0220178390234825E-2</v>
      </c>
    </row>
    <row r="5331" spans="1:5" x14ac:dyDescent="0.3">
      <c r="A5331" s="7" t="s">
        <v>924</v>
      </c>
      <c r="B5331" s="6">
        <v>13899</v>
      </c>
      <c r="C5331" s="6">
        <v>1725727</v>
      </c>
      <c r="D5331" s="6">
        <v>9.2999485536617076E-4</v>
      </c>
      <c r="E5331" s="6">
        <v>1.2213800632276148E-2</v>
      </c>
    </row>
    <row r="5332" spans="1:5" x14ac:dyDescent="0.3">
      <c r="A5332" s="7" t="s">
        <v>925</v>
      </c>
      <c r="B5332" s="6">
        <v>13899</v>
      </c>
      <c r="C5332" s="6">
        <v>1725727</v>
      </c>
      <c r="D5332" s="6">
        <v>2.5666462143407822E-3</v>
      </c>
      <c r="E5332" s="6">
        <v>3.3708256529227418E-2</v>
      </c>
    </row>
    <row r="5333" spans="1:5" x14ac:dyDescent="0.3">
      <c r="A5333" s="7" t="s">
        <v>111</v>
      </c>
      <c r="B5333" s="6">
        <v>13899</v>
      </c>
      <c r="C5333" s="6">
        <v>1725727</v>
      </c>
      <c r="D5333" s="6">
        <v>4.7459399748517528E-4</v>
      </c>
      <c r="E5333" s="6">
        <v>6.2329339061521815E-3</v>
      </c>
    </row>
    <row r="5334" spans="1:5" x14ac:dyDescent="0.3">
      <c r="A5334" s="7" t="s">
        <v>578</v>
      </c>
      <c r="B5334" s="6">
        <v>13899</v>
      </c>
      <c r="C5334" s="6">
        <v>1725727</v>
      </c>
      <c r="D5334" s="6">
        <v>5.0600095320110599E-4</v>
      </c>
      <c r="E5334" s="6">
        <v>6.6454074734710756E-3</v>
      </c>
    </row>
    <row r="5335" spans="1:5" x14ac:dyDescent="0.3">
      <c r="A5335" s="7" t="s">
        <v>926</v>
      </c>
      <c r="B5335" s="6">
        <v>13899</v>
      </c>
      <c r="C5335" s="6">
        <v>1725727</v>
      </c>
      <c r="D5335" s="6">
        <v>1.2894300152262667E-3</v>
      </c>
      <c r="E5335" s="6">
        <v>1.6934331458259049E-2</v>
      </c>
    </row>
    <row r="5336" spans="1:5" x14ac:dyDescent="0.3">
      <c r="A5336" s="7" t="s">
        <v>790</v>
      </c>
      <c r="B5336" s="6">
        <v>13899</v>
      </c>
      <c r="C5336" s="6">
        <v>1725727</v>
      </c>
      <c r="D5336" s="6">
        <v>1.2754713682414085E-3</v>
      </c>
      <c r="E5336" s="6">
        <v>1.6751009872783988E-2</v>
      </c>
    </row>
    <row r="5337" spans="1:5" x14ac:dyDescent="0.3">
      <c r="A5337" s="7" t="s">
        <v>112</v>
      </c>
      <c r="B5337" s="6">
        <v>13899</v>
      </c>
      <c r="C5337" s="6">
        <v>1725727</v>
      </c>
      <c r="D5337" s="6">
        <v>3.0115780869831342E-3</v>
      </c>
      <c r="E5337" s="6">
        <v>3.9551632066245082E-2</v>
      </c>
    </row>
    <row r="5338" spans="1:5" x14ac:dyDescent="0.3">
      <c r="A5338" s="7" t="s">
        <v>113</v>
      </c>
      <c r="B5338" s="6">
        <v>13899</v>
      </c>
      <c r="C5338" s="6">
        <v>1725727</v>
      </c>
      <c r="D5338" s="6">
        <v>4.9553196796246245E-3</v>
      </c>
      <c r="E5338" s="6">
        <v>6.5079162843647773E-2</v>
      </c>
    </row>
    <row r="5339" spans="1:5" x14ac:dyDescent="0.3">
      <c r="A5339" s="7" t="s">
        <v>927</v>
      </c>
      <c r="B5339" s="6">
        <v>13899</v>
      </c>
      <c r="C5339" s="6">
        <v>1725727</v>
      </c>
      <c r="D5339" s="6">
        <v>3.5105997166918115E-3</v>
      </c>
      <c r="E5339" s="6">
        <v>4.6105378746978634E-2</v>
      </c>
    </row>
    <row r="5340" spans="1:5" x14ac:dyDescent="0.3">
      <c r="A5340" s="7" t="s">
        <v>928</v>
      </c>
      <c r="B5340" s="6">
        <v>13899</v>
      </c>
      <c r="C5340" s="6">
        <v>1725727</v>
      </c>
      <c r="D5340" s="6">
        <v>2.8911847567387331E-3</v>
      </c>
      <c r="E5340" s="6">
        <v>3.7970483391522661E-2</v>
      </c>
    </row>
    <row r="5341" spans="1:5" x14ac:dyDescent="0.3">
      <c r="A5341" s="7" t="s">
        <v>929</v>
      </c>
      <c r="B5341" s="6">
        <v>13899</v>
      </c>
      <c r="C5341" s="6">
        <v>1725727</v>
      </c>
      <c r="D5341" s="6">
        <v>2.1147350182060013E-3</v>
      </c>
      <c r="E5341" s="6">
        <v>2.7773220199472214E-2</v>
      </c>
    </row>
    <row r="5342" spans="1:5" x14ac:dyDescent="0.3">
      <c r="A5342" s="7" t="s">
        <v>1066</v>
      </c>
      <c r="B5342" s="6">
        <v>13899</v>
      </c>
      <c r="C5342" s="6">
        <v>1725727</v>
      </c>
      <c r="D5342" s="6">
        <v>6.8030955742452151E-3</v>
      </c>
      <c r="E5342" s="6">
        <v>8.9346357720909389E-2</v>
      </c>
    </row>
    <row r="5343" spans="1:5" x14ac:dyDescent="0.3">
      <c r="A5343" s="7" t="s">
        <v>579</v>
      </c>
      <c r="B5343" s="6">
        <v>13899</v>
      </c>
      <c r="C5343" s="6">
        <v>1725727</v>
      </c>
      <c r="D5343" s="6">
        <v>1.0468985238643572E-3</v>
      </c>
      <c r="E5343" s="6">
        <v>1.3749118910629812E-2</v>
      </c>
    </row>
    <row r="5344" spans="1:5" x14ac:dyDescent="0.3">
      <c r="A5344" s="7" t="s">
        <v>437</v>
      </c>
      <c r="B5344" s="6">
        <v>13899</v>
      </c>
      <c r="C5344" s="6">
        <v>1725727</v>
      </c>
      <c r="D5344" s="6">
        <v>2.6186421743593792E-2</v>
      </c>
      <c r="E5344" s="6">
        <v>0.34391129435122031</v>
      </c>
    </row>
    <row r="5345" spans="1:5" x14ac:dyDescent="0.3">
      <c r="A5345" s="7" t="s">
        <v>930</v>
      </c>
      <c r="B5345" s="6">
        <v>13899</v>
      </c>
      <c r="C5345" s="6">
        <v>1725727</v>
      </c>
      <c r="D5345" s="6">
        <v>1.4778717495218508E-3</v>
      </c>
      <c r="E5345" s="6">
        <v>1.9409172862172416E-2</v>
      </c>
    </row>
    <row r="5346" spans="1:5" x14ac:dyDescent="0.3">
      <c r="A5346" s="7" t="s">
        <v>580</v>
      </c>
      <c r="B5346" s="6">
        <v>13899</v>
      </c>
      <c r="C5346" s="6">
        <v>1725727</v>
      </c>
      <c r="D5346" s="6">
        <v>7.118909962277629E-4</v>
      </c>
      <c r="E5346" s="6">
        <v>9.3494008592282709E-3</v>
      </c>
    </row>
    <row r="5347" spans="1:5" x14ac:dyDescent="0.3">
      <c r="A5347" s="7" t="s">
        <v>931</v>
      </c>
      <c r="B5347" s="6">
        <v>13899</v>
      </c>
      <c r="C5347" s="6">
        <v>1725727</v>
      </c>
      <c r="D5347" s="6">
        <v>1.2335954272868343E-3</v>
      </c>
      <c r="E5347" s="6">
        <v>1.6201045116358795E-2</v>
      </c>
    </row>
    <row r="5348" spans="1:5" x14ac:dyDescent="0.3">
      <c r="A5348" s="7" t="s">
        <v>438</v>
      </c>
      <c r="B5348" s="6">
        <v>13899</v>
      </c>
      <c r="C5348" s="6">
        <v>1725727</v>
      </c>
      <c r="D5348" s="6">
        <v>2.3555216786948037E-3</v>
      </c>
      <c r="E5348" s="6">
        <v>3.0935517548917074E-2</v>
      </c>
    </row>
    <row r="5349" spans="1:5" x14ac:dyDescent="0.3">
      <c r="A5349" s="7" t="s">
        <v>581</v>
      </c>
      <c r="B5349" s="6">
        <v>13899</v>
      </c>
      <c r="C5349" s="6">
        <v>1725727</v>
      </c>
      <c r="D5349" s="6">
        <v>5.8661213953866143E-3</v>
      </c>
      <c r="E5349" s="6">
        <v>7.7040896295895708E-2</v>
      </c>
    </row>
    <row r="5350" spans="1:5" x14ac:dyDescent="0.3">
      <c r="A5350" s="7" t="s">
        <v>439</v>
      </c>
      <c r="B5350" s="6">
        <v>13899</v>
      </c>
      <c r="C5350" s="6">
        <v>1725727</v>
      </c>
      <c r="D5350" s="6">
        <v>3.2610889018374724E-3</v>
      </c>
      <c r="E5350" s="6">
        <v>4.2828505406611858E-2</v>
      </c>
    </row>
    <row r="5351" spans="1:5" x14ac:dyDescent="0.3">
      <c r="A5351" s="7" t="s">
        <v>114</v>
      </c>
      <c r="B5351" s="6">
        <v>13899</v>
      </c>
      <c r="C5351" s="6">
        <v>1725727</v>
      </c>
      <c r="D5351" s="6">
        <v>9.7187079632074492E-4</v>
      </c>
      <c r="E5351" s="6">
        <v>1.276376538870134E-2</v>
      </c>
    </row>
    <row r="5352" spans="1:5" x14ac:dyDescent="0.3">
      <c r="A5352" s="7" t="s">
        <v>115</v>
      </c>
      <c r="B5352" s="6">
        <v>13899</v>
      </c>
      <c r="C5352" s="6">
        <v>1725727</v>
      </c>
      <c r="D5352" s="6">
        <v>1.6638707205950849E-2</v>
      </c>
      <c r="E5352" s="6">
        <v>0.21851932988627645</v>
      </c>
    </row>
    <row r="5353" spans="1:5" x14ac:dyDescent="0.3">
      <c r="A5353" s="7" t="s">
        <v>487</v>
      </c>
      <c r="B5353" s="6">
        <v>13899</v>
      </c>
      <c r="C5353" s="6">
        <v>1725727</v>
      </c>
      <c r="D5353" s="6">
        <v>9.0818446945232986E-3</v>
      </c>
      <c r="E5353" s="6">
        <v>0.11927360654971361</v>
      </c>
    </row>
    <row r="5354" spans="1:5" x14ac:dyDescent="0.3">
      <c r="A5354" s="7" t="s">
        <v>350</v>
      </c>
      <c r="B5354" s="6">
        <v>13899</v>
      </c>
      <c r="C5354" s="6">
        <v>1725727</v>
      </c>
      <c r="D5354" s="6">
        <v>1.4433240982343271E-2</v>
      </c>
      <c r="E5354" s="6">
        <v>0.18955451938121631</v>
      </c>
    </row>
    <row r="5355" spans="1:5" x14ac:dyDescent="0.3">
      <c r="A5355" s="7" t="s">
        <v>932</v>
      </c>
      <c r="B5355" s="6">
        <v>13899</v>
      </c>
      <c r="C5355" s="6">
        <v>1725727</v>
      </c>
      <c r="D5355" s="6">
        <v>8.2129189197158829E-3</v>
      </c>
      <c r="E5355" s="6">
        <v>0.10786183785389088</v>
      </c>
    </row>
    <row r="5356" spans="1:5" x14ac:dyDescent="0.3">
      <c r="A5356" s="7" t="s">
        <v>582</v>
      </c>
      <c r="B5356" s="6">
        <v>13899</v>
      </c>
      <c r="C5356" s="6">
        <v>1725727</v>
      </c>
      <c r="D5356" s="6">
        <v>4.5295809465864525E-3</v>
      </c>
      <c r="E5356" s="6">
        <v>5.9487854486658311E-2</v>
      </c>
    </row>
    <row r="5357" spans="1:5" x14ac:dyDescent="0.3">
      <c r="A5357" s="7" t="s">
        <v>116</v>
      </c>
      <c r="B5357" s="6">
        <v>13899</v>
      </c>
      <c r="C5357" s="6">
        <v>1725727</v>
      </c>
      <c r="D5357" s="6">
        <v>2.191507576622721E-3</v>
      </c>
      <c r="E5357" s="6">
        <v>2.8781488919585069E-2</v>
      </c>
    </row>
    <row r="5358" spans="1:5" x14ac:dyDescent="0.3">
      <c r="A5358" s="7" t="s">
        <v>1147</v>
      </c>
      <c r="B5358" s="6">
        <v>13899</v>
      </c>
      <c r="C5358" s="6">
        <v>1725727</v>
      </c>
      <c r="D5358" s="6">
        <v>3.2453854239795075E-4</v>
      </c>
      <c r="E5358" s="6">
        <v>4.2622268622952413E-3</v>
      </c>
    </row>
    <row r="5359" spans="1:5" x14ac:dyDescent="0.3">
      <c r="A5359" s="7" t="s">
        <v>440</v>
      </c>
      <c r="B5359" s="6">
        <v>13899</v>
      </c>
      <c r="C5359" s="6">
        <v>1725727</v>
      </c>
      <c r="D5359" s="6">
        <v>6.3110532680289676E-3</v>
      </c>
      <c r="E5359" s="6">
        <v>8.2884271832913373E-2</v>
      </c>
    </row>
    <row r="5360" spans="1:5" x14ac:dyDescent="0.3">
      <c r="A5360" s="7" t="s">
        <v>1148</v>
      </c>
      <c r="B5360" s="6">
        <v>13899</v>
      </c>
      <c r="C5360" s="6">
        <v>1725727</v>
      </c>
      <c r="D5360" s="6">
        <v>4.1771251102187858E-3</v>
      </c>
      <c r="E5360" s="6">
        <v>5.4858984453412939E-2</v>
      </c>
    </row>
    <row r="5361" spans="1:5" x14ac:dyDescent="0.3">
      <c r="A5361" s="7" t="s">
        <v>351</v>
      </c>
      <c r="B5361" s="6">
        <v>13899</v>
      </c>
      <c r="C5361" s="6">
        <v>1725727</v>
      </c>
      <c r="D5361" s="6">
        <v>1.5686029549234284E-3</v>
      </c>
      <c r="E5361" s="6">
        <v>2.0600763167760335E-2</v>
      </c>
    </row>
    <row r="5362" spans="1:5" x14ac:dyDescent="0.3">
      <c r="A5362" s="7" t="s">
        <v>117</v>
      </c>
      <c r="B5362" s="6">
        <v>13899</v>
      </c>
      <c r="C5362" s="6">
        <v>1725727</v>
      </c>
      <c r="D5362" s="6">
        <v>1.1393745601390422E-3</v>
      </c>
      <c r="E5362" s="6">
        <v>1.4963624414402112E-2</v>
      </c>
    </row>
    <row r="5363" spans="1:5" x14ac:dyDescent="0.3">
      <c r="A5363" s="7" t="s">
        <v>933</v>
      </c>
      <c r="B5363" s="6">
        <v>13899</v>
      </c>
      <c r="C5363" s="6">
        <v>1725727</v>
      </c>
      <c r="D5363" s="6">
        <v>1.2562782286372287E-3</v>
      </c>
      <c r="E5363" s="6">
        <v>1.6498942692755772E-2</v>
      </c>
    </row>
    <row r="5364" spans="1:5" x14ac:dyDescent="0.3">
      <c r="A5364" s="7" t="s">
        <v>118</v>
      </c>
      <c r="B5364" s="6">
        <v>13899</v>
      </c>
      <c r="C5364" s="6">
        <v>1725727</v>
      </c>
      <c r="D5364" s="6">
        <v>2.8407591445059333E-2</v>
      </c>
      <c r="E5364" s="6">
        <v>0.37308234163993992</v>
      </c>
    </row>
    <row r="5365" spans="1:5" x14ac:dyDescent="0.3">
      <c r="A5365" s="7" t="s">
        <v>1067</v>
      </c>
      <c r="B5365" s="6">
        <v>13899</v>
      </c>
      <c r="C5365" s="6">
        <v>1725727</v>
      </c>
      <c r="D5365" s="6">
        <v>2.2682801350394405E-4</v>
      </c>
      <c r="E5365" s="6">
        <v>2.9789757639697924E-3</v>
      </c>
    </row>
    <row r="5366" spans="1:5" x14ac:dyDescent="0.3">
      <c r="A5366" s="7" t="s">
        <v>1149</v>
      </c>
      <c r="B5366" s="6">
        <v>13899</v>
      </c>
      <c r="C5366" s="6">
        <v>1725727</v>
      </c>
      <c r="D5366" s="6">
        <v>1.6453755133401481E-3</v>
      </c>
      <c r="E5366" s="6">
        <v>2.1609031887873185E-2</v>
      </c>
    </row>
    <row r="5367" spans="1:5" x14ac:dyDescent="0.3">
      <c r="A5367" s="7" t="s">
        <v>119</v>
      </c>
      <c r="B5367" s="6">
        <v>13899</v>
      </c>
      <c r="C5367" s="6">
        <v>1725727</v>
      </c>
      <c r="D5367" s="6">
        <v>6.3511843781104338E-3</v>
      </c>
      <c r="E5367" s="6">
        <v>8.3411321391154189E-2</v>
      </c>
    </row>
    <row r="5368" spans="1:5" x14ac:dyDescent="0.3">
      <c r="A5368" s="7" t="s">
        <v>583</v>
      </c>
      <c r="B5368" s="6">
        <v>13899</v>
      </c>
      <c r="C5368" s="6">
        <v>1725727</v>
      </c>
      <c r="D5368" s="6">
        <v>5.6183554114053831E-4</v>
      </c>
      <c r="E5368" s="6">
        <v>7.3786938153713316E-3</v>
      </c>
    </row>
    <row r="5369" spans="1:5" x14ac:dyDescent="0.3">
      <c r="A5369" s="7" t="s">
        <v>584</v>
      </c>
      <c r="B5369" s="6">
        <v>13899</v>
      </c>
      <c r="C5369" s="6">
        <v>1725727</v>
      </c>
      <c r="D5369" s="6">
        <v>3.0360057192066356E-4</v>
      </c>
      <c r="E5369" s="6">
        <v>3.9872444840826447E-3</v>
      </c>
    </row>
    <row r="5370" spans="1:5" x14ac:dyDescent="0.3">
      <c r="A5370" s="7" t="s">
        <v>585</v>
      </c>
      <c r="B5370" s="6">
        <v>13899</v>
      </c>
      <c r="C5370" s="6">
        <v>1725727</v>
      </c>
      <c r="D5370" s="6">
        <v>3.7636001932923641E-3</v>
      </c>
      <c r="E5370" s="6">
        <v>4.9428082483714164E-2</v>
      </c>
    </row>
    <row r="5371" spans="1:5" x14ac:dyDescent="0.3">
      <c r="A5371" s="7" t="s">
        <v>441</v>
      </c>
      <c r="B5371" s="6">
        <v>13899</v>
      </c>
      <c r="C5371" s="6">
        <v>1725727</v>
      </c>
      <c r="D5371" s="6">
        <v>9.7727977202737744E-3</v>
      </c>
      <c r="E5371" s="6">
        <v>0.12834802503072928</v>
      </c>
    </row>
    <row r="5372" spans="1:5" x14ac:dyDescent="0.3">
      <c r="A5372" s="7" t="s">
        <v>1068</v>
      </c>
      <c r="B5372" s="6">
        <v>13899</v>
      </c>
      <c r="C5372" s="6">
        <v>1725727</v>
      </c>
      <c r="D5372" s="6">
        <v>2.7707914264943324E-3</v>
      </c>
      <c r="E5372" s="6">
        <v>3.6389334716800233E-2</v>
      </c>
    </row>
    <row r="5373" spans="1:5" x14ac:dyDescent="0.3">
      <c r="A5373" s="7" t="s">
        <v>791</v>
      </c>
      <c r="B5373" s="6">
        <v>13899</v>
      </c>
      <c r="C5373" s="6">
        <v>1725727</v>
      </c>
      <c r="D5373" s="6">
        <v>1.085284803072717E-3</v>
      </c>
      <c r="E5373" s="6">
        <v>1.4253253270686236E-2</v>
      </c>
    </row>
    <row r="5374" spans="1:5" x14ac:dyDescent="0.3">
      <c r="A5374" s="7" t="s">
        <v>442</v>
      </c>
      <c r="B5374" s="6">
        <v>13899</v>
      </c>
      <c r="C5374" s="6">
        <v>1725727</v>
      </c>
      <c r="D5374" s="6">
        <v>2.4985978102895993E-3</v>
      </c>
      <c r="E5374" s="6">
        <v>3.2814563800036479E-2</v>
      </c>
    </row>
    <row r="5375" spans="1:5" x14ac:dyDescent="0.3">
      <c r="A5375" s="7" t="s">
        <v>1150</v>
      </c>
      <c r="B5375" s="6">
        <v>13899</v>
      </c>
      <c r="C5375" s="6">
        <v>1725727</v>
      </c>
      <c r="D5375" s="6">
        <v>1.3524184097454388E-2</v>
      </c>
      <c r="E5375" s="6">
        <v>0.17761570112715278</v>
      </c>
    </row>
    <row r="5376" spans="1:5" x14ac:dyDescent="0.3">
      <c r="A5376" s="7" t="s">
        <v>120</v>
      </c>
      <c r="B5376" s="6">
        <v>13899</v>
      </c>
      <c r="C5376" s="6">
        <v>1725727</v>
      </c>
      <c r="D5376" s="6">
        <v>1.2475540742716924E-3</v>
      </c>
      <c r="E5376" s="6">
        <v>1.6384366701833856E-2</v>
      </c>
    </row>
    <row r="5377" spans="1:5" x14ac:dyDescent="0.3">
      <c r="A5377" s="7" t="s">
        <v>792</v>
      </c>
      <c r="B5377" s="6">
        <v>13899</v>
      </c>
      <c r="C5377" s="6">
        <v>1725727</v>
      </c>
      <c r="D5377" s="6">
        <v>1.0783054795802879E-3</v>
      </c>
      <c r="E5377" s="6">
        <v>1.4161592477948706E-2</v>
      </c>
    </row>
    <row r="5378" spans="1:5" x14ac:dyDescent="0.3">
      <c r="A5378" s="7" t="s">
        <v>352</v>
      </c>
      <c r="B5378" s="6">
        <v>13899</v>
      </c>
      <c r="C5378" s="6">
        <v>1725727</v>
      </c>
      <c r="D5378" s="6">
        <v>6.6652539352697409E-4</v>
      </c>
      <c r="E5378" s="6">
        <v>8.7536057064343132E-3</v>
      </c>
    </row>
    <row r="5379" spans="1:5" x14ac:dyDescent="0.3">
      <c r="A5379" s="7" t="s">
        <v>934</v>
      </c>
      <c r="B5379" s="6">
        <v>13899</v>
      </c>
      <c r="C5379" s="6">
        <v>1725727</v>
      </c>
      <c r="D5379" s="6">
        <v>6.0022182034889814E-4</v>
      </c>
      <c r="E5379" s="6">
        <v>7.8828281754277588E-3</v>
      </c>
    </row>
    <row r="5380" spans="1:5" x14ac:dyDescent="0.3">
      <c r="A5380" s="7" t="s">
        <v>443</v>
      </c>
      <c r="B5380" s="6">
        <v>13899</v>
      </c>
      <c r="C5380" s="6">
        <v>1725727</v>
      </c>
      <c r="D5380" s="6">
        <v>8.1850016257461657E-3</v>
      </c>
      <c r="E5380" s="6">
        <v>0.10749519468294073</v>
      </c>
    </row>
    <row r="5381" spans="1:5" x14ac:dyDescent="0.3">
      <c r="A5381" s="7" t="s">
        <v>586</v>
      </c>
      <c r="B5381" s="6">
        <v>13899</v>
      </c>
      <c r="C5381" s="6">
        <v>1725727</v>
      </c>
      <c r="D5381" s="6">
        <v>3.3814822320818736E-3</v>
      </c>
      <c r="E5381" s="6">
        <v>4.4409654081334286E-2</v>
      </c>
    </row>
    <row r="5382" spans="1:5" x14ac:dyDescent="0.3">
      <c r="A5382" s="7" t="s">
        <v>935</v>
      </c>
      <c r="B5382" s="6">
        <v>13899</v>
      </c>
      <c r="C5382" s="6">
        <v>1725727</v>
      </c>
      <c r="D5382" s="6">
        <v>5.1646993843974961E-4</v>
      </c>
      <c r="E5382" s="6">
        <v>6.7828986625773731E-3</v>
      </c>
    </row>
    <row r="5383" spans="1:5" x14ac:dyDescent="0.3">
      <c r="A5383" s="7" t="s">
        <v>936</v>
      </c>
      <c r="B5383" s="6">
        <v>13899</v>
      </c>
      <c r="C5383" s="6">
        <v>1725727</v>
      </c>
      <c r="D5383" s="6">
        <v>9.5093282584345778E-4</v>
      </c>
      <c r="E5383" s="6">
        <v>1.2488783010488745E-2</v>
      </c>
    </row>
    <row r="5384" spans="1:5" x14ac:dyDescent="0.3">
      <c r="A5384" s="7" t="s">
        <v>121</v>
      </c>
      <c r="B5384" s="6">
        <v>13899</v>
      </c>
      <c r="C5384" s="6">
        <v>1725727</v>
      </c>
      <c r="D5384" s="6">
        <v>3.3326269676348704E-4</v>
      </c>
      <c r="E5384" s="6">
        <v>4.3768028532171566E-3</v>
      </c>
    </row>
    <row r="5385" spans="1:5" x14ac:dyDescent="0.3">
      <c r="A5385" s="7" t="s">
        <v>122</v>
      </c>
      <c r="B5385" s="6">
        <v>13899</v>
      </c>
      <c r="C5385" s="6">
        <v>1725727</v>
      </c>
      <c r="D5385" s="6">
        <v>1.8146241080315524E-3</v>
      </c>
      <c r="E5385" s="6">
        <v>2.3831806111758339E-2</v>
      </c>
    </row>
    <row r="5386" spans="1:5" x14ac:dyDescent="0.3">
      <c r="A5386" s="7" t="s">
        <v>123</v>
      </c>
      <c r="B5386" s="6">
        <v>13899</v>
      </c>
      <c r="C5386" s="6">
        <v>1725727</v>
      </c>
      <c r="D5386" s="6">
        <v>6.48972394943515E-2</v>
      </c>
      <c r="E5386" s="6">
        <v>0.85230788126994195</v>
      </c>
    </row>
    <row r="5387" spans="1:5" x14ac:dyDescent="0.3">
      <c r="A5387" s="7" t="s">
        <v>353</v>
      </c>
      <c r="B5387" s="6">
        <v>13899</v>
      </c>
      <c r="C5387" s="6">
        <v>1725727</v>
      </c>
      <c r="D5387" s="6">
        <v>5.9324249685646906E-4</v>
      </c>
      <c r="E5387" s="6">
        <v>7.7911673826902257E-3</v>
      </c>
    </row>
    <row r="5388" spans="1:5" x14ac:dyDescent="0.3">
      <c r="A5388" s="7" t="s">
        <v>587</v>
      </c>
      <c r="B5388" s="6">
        <v>13899</v>
      </c>
      <c r="C5388" s="6">
        <v>1725727</v>
      </c>
      <c r="D5388" s="6">
        <v>5.9934940491234451E-3</v>
      </c>
      <c r="E5388" s="6">
        <v>7.8713705763355665E-2</v>
      </c>
    </row>
    <row r="5389" spans="1:5" x14ac:dyDescent="0.3">
      <c r="A5389" s="7" t="s">
        <v>937</v>
      </c>
      <c r="B5389" s="6">
        <v>13899</v>
      </c>
      <c r="C5389" s="6">
        <v>1725727</v>
      </c>
      <c r="D5389" s="6">
        <v>5.4613206328257304E-4</v>
      </c>
      <c r="E5389" s="6">
        <v>7.1724570317118841E-3</v>
      </c>
    </row>
    <row r="5390" spans="1:5" x14ac:dyDescent="0.3">
      <c r="A5390" s="7" t="s">
        <v>1151</v>
      </c>
      <c r="B5390" s="6">
        <v>13899</v>
      </c>
      <c r="C5390" s="6">
        <v>1725727</v>
      </c>
      <c r="D5390" s="6">
        <v>4.3097322565749369E-4</v>
      </c>
      <c r="E5390" s="6">
        <v>5.6600539515426051E-3</v>
      </c>
    </row>
    <row r="5391" spans="1:5" x14ac:dyDescent="0.3">
      <c r="A5391" s="7" t="s">
        <v>588</v>
      </c>
      <c r="B5391" s="6">
        <v>13899</v>
      </c>
      <c r="C5391" s="6">
        <v>1725727</v>
      </c>
      <c r="D5391" s="6">
        <v>1.4656579334101E-4</v>
      </c>
      <c r="E5391" s="6">
        <v>1.9248766474881736E-3</v>
      </c>
    </row>
    <row r="5392" spans="1:5" x14ac:dyDescent="0.3">
      <c r="A5392" s="7" t="s">
        <v>793</v>
      </c>
      <c r="B5392" s="6">
        <v>13899</v>
      </c>
      <c r="C5392" s="6">
        <v>1725727</v>
      </c>
      <c r="D5392" s="6">
        <v>3.9712350671921286E-3</v>
      </c>
      <c r="E5392" s="6">
        <v>5.2154991067655747E-2</v>
      </c>
    </row>
    <row r="5393" spans="1:5" x14ac:dyDescent="0.3">
      <c r="A5393" s="7" t="s">
        <v>124</v>
      </c>
      <c r="B5393" s="6">
        <v>13899</v>
      </c>
      <c r="C5393" s="6">
        <v>1725727</v>
      </c>
      <c r="D5393" s="6">
        <v>8.5496712782255835E-5</v>
      </c>
      <c r="E5393" s="6">
        <v>1.122844711034768E-3</v>
      </c>
    </row>
    <row r="5394" spans="1:5" x14ac:dyDescent="0.3">
      <c r="A5394" s="7" t="s">
        <v>1152</v>
      </c>
      <c r="B5394" s="6">
        <v>13899</v>
      </c>
      <c r="C5394" s="6">
        <v>1725727</v>
      </c>
      <c r="D5394" s="6">
        <v>1.8669690342247702E-4</v>
      </c>
      <c r="E5394" s="6">
        <v>2.451926205728983E-3</v>
      </c>
    </row>
    <row r="5395" spans="1:5" x14ac:dyDescent="0.3">
      <c r="A5395" s="7" t="s">
        <v>125</v>
      </c>
      <c r="B5395" s="6">
        <v>13899</v>
      </c>
      <c r="C5395" s="6">
        <v>1725727</v>
      </c>
      <c r="D5395" s="6">
        <v>1.2929196769724811E-3</v>
      </c>
      <c r="E5395" s="6">
        <v>1.6980161854627817E-2</v>
      </c>
    </row>
    <row r="5396" spans="1:5" x14ac:dyDescent="0.3">
      <c r="A5396" s="7" t="s">
        <v>444</v>
      </c>
      <c r="B5396" s="6">
        <v>13899</v>
      </c>
      <c r="C5396" s="6">
        <v>1725727</v>
      </c>
      <c r="D5396" s="6">
        <v>7.7889250175508171E-3</v>
      </c>
      <c r="E5396" s="6">
        <v>0.10229344469508579</v>
      </c>
    </row>
    <row r="5397" spans="1:5" x14ac:dyDescent="0.3">
      <c r="A5397" s="7" t="s">
        <v>589</v>
      </c>
      <c r="B5397" s="6">
        <v>13899</v>
      </c>
      <c r="C5397" s="6">
        <v>1725727</v>
      </c>
      <c r="D5397" s="6">
        <v>1.3609680810236643E-4</v>
      </c>
      <c r="E5397" s="6">
        <v>1.7873854583818753E-3</v>
      </c>
    </row>
    <row r="5398" spans="1:5" x14ac:dyDescent="0.3">
      <c r="A5398" s="7" t="s">
        <v>794</v>
      </c>
      <c r="B5398" s="6">
        <v>13899</v>
      </c>
      <c r="C5398" s="6">
        <v>1725727</v>
      </c>
      <c r="D5398" s="6">
        <v>3.700786281860503E-3</v>
      </c>
      <c r="E5398" s="6">
        <v>4.8603135349076378E-2</v>
      </c>
    </row>
    <row r="5399" spans="1:5" x14ac:dyDescent="0.3">
      <c r="A5399" s="7" t="s">
        <v>938</v>
      </c>
      <c r="B5399" s="6">
        <v>13899</v>
      </c>
      <c r="C5399" s="6">
        <v>1725727</v>
      </c>
      <c r="D5399" s="6">
        <v>1.2807058608607302E-3</v>
      </c>
      <c r="E5399" s="6">
        <v>1.6819755467337133E-2</v>
      </c>
    </row>
    <row r="5400" spans="1:5" x14ac:dyDescent="0.3">
      <c r="A5400" s="7" t="s">
        <v>126</v>
      </c>
      <c r="B5400" s="6">
        <v>13899</v>
      </c>
      <c r="C5400" s="6">
        <v>1725727</v>
      </c>
      <c r="D5400" s="6">
        <v>6.8571853313115401E-4</v>
      </c>
      <c r="E5400" s="6">
        <v>9.0056728864625259E-3</v>
      </c>
    </row>
    <row r="5401" spans="1:5" x14ac:dyDescent="0.3">
      <c r="A5401" s="7" t="s">
        <v>127</v>
      </c>
      <c r="B5401" s="6">
        <v>13899</v>
      </c>
      <c r="C5401" s="6">
        <v>1725727</v>
      </c>
      <c r="D5401" s="6">
        <v>7.4155312107058633E-4</v>
      </c>
      <c r="E5401" s="6">
        <v>9.738959228362782E-3</v>
      </c>
    </row>
    <row r="5402" spans="1:5" x14ac:dyDescent="0.3">
      <c r="A5402" s="7" t="s">
        <v>128</v>
      </c>
      <c r="B5402" s="6">
        <v>13899</v>
      </c>
      <c r="C5402" s="6">
        <v>1725727</v>
      </c>
      <c r="D5402" s="6">
        <v>4.1164049958346528E-2</v>
      </c>
      <c r="E5402" s="6">
        <v>0.54061535556596418</v>
      </c>
    </row>
    <row r="5403" spans="1:5" x14ac:dyDescent="0.3">
      <c r="A5403" s="7" t="s">
        <v>129</v>
      </c>
      <c r="B5403" s="6">
        <v>13899</v>
      </c>
      <c r="C5403" s="6">
        <v>1725727</v>
      </c>
      <c r="D5403" s="6">
        <v>3.1075437850040331E-3</v>
      </c>
      <c r="E5403" s="6">
        <v>4.0811967966386149E-2</v>
      </c>
    </row>
    <row r="5404" spans="1:5" x14ac:dyDescent="0.3">
      <c r="A5404" s="7" t="s">
        <v>130</v>
      </c>
      <c r="B5404" s="6">
        <v>13899</v>
      </c>
      <c r="C5404" s="6">
        <v>1725727</v>
      </c>
      <c r="D5404" s="6">
        <v>1.5059635265788778E-2</v>
      </c>
      <c r="E5404" s="6">
        <v>0.19778107552940982</v>
      </c>
    </row>
    <row r="5405" spans="1:5" x14ac:dyDescent="0.3">
      <c r="A5405" s="7" t="s">
        <v>591</v>
      </c>
      <c r="B5405" s="6">
        <v>13899</v>
      </c>
      <c r="C5405" s="6">
        <v>1725727</v>
      </c>
      <c r="D5405" s="6">
        <v>4.7424503131055376E-3</v>
      </c>
      <c r="E5405" s="6">
        <v>6.2283508665153045E-2</v>
      </c>
    </row>
    <row r="5406" spans="1:5" x14ac:dyDescent="0.3">
      <c r="A5406" s="7" t="s">
        <v>590</v>
      </c>
      <c r="B5406" s="6">
        <v>13899</v>
      </c>
      <c r="C5406" s="6">
        <v>1725727</v>
      </c>
      <c r="D5406" s="6">
        <v>2.4514873767157029E-3</v>
      </c>
      <c r="E5406" s="6">
        <v>3.2195853449058141E-2</v>
      </c>
    </row>
    <row r="5407" spans="1:5" x14ac:dyDescent="0.3">
      <c r="A5407" s="7" t="s">
        <v>354</v>
      </c>
      <c r="B5407" s="6">
        <v>13899</v>
      </c>
      <c r="C5407" s="6">
        <v>1725727</v>
      </c>
      <c r="D5407" s="6">
        <v>9.5267765671656511E-4</v>
      </c>
      <c r="E5407" s="6">
        <v>1.2511698208673129E-2</v>
      </c>
    </row>
    <row r="5408" spans="1:5" x14ac:dyDescent="0.3">
      <c r="A5408" s="7" t="s">
        <v>445</v>
      </c>
      <c r="B5408" s="6">
        <v>13899</v>
      </c>
      <c r="C5408" s="6">
        <v>1725727</v>
      </c>
      <c r="D5408" s="6">
        <v>1.0294502151332846E-3</v>
      </c>
      <c r="E5408" s="6">
        <v>1.351996692878598E-2</v>
      </c>
    </row>
    <row r="5409" spans="1:5" x14ac:dyDescent="0.3">
      <c r="A5409" s="7" t="s">
        <v>131</v>
      </c>
      <c r="B5409" s="6">
        <v>13899</v>
      </c>
      <c r="C5409" s="6">
        <v>1725727</v>
      </c>
      <c r="D5409" s="6">
        <v>8.9858789965023989E-3</v>
      </c>
      <c r="E5409" s="6">
        <v>0.11801327064957254</v>
      </c>
    </row>
    <row r="5410" spans="1:5" x14ac:dyDescent="0.3">
      <c r="A5410" s="7" t="s">
        <v>132</v>
      </c>
      <c r="B5410" s="6">
        <v>13899</v>
      </c>
      <c r="C5410" s="6">
        <v>1725727</v>
      </c>
      <c r="D5410" s="6">
        <v>2.6050324935491423E-3</v>
      </c>
      <c r="E5410" s="6">
        <v>3.4212390889283843E-2</v>
      </c>
    </row>
    <row r="5411" spans="1:5" x14ac:dyDescent="0.3">
      <c r="A5411" s="7" t="s">
        <v>133</v>
      </c>
      <c r="B5411" s="6">
        <v>13899</v>
      </c>
      <c r="C5411" s="6">
        <v>1725727</v>
      </c>
      <c r="D5411" s="6">
        <v>2.6730808976003252E-2</v>
      </c>
      <c r="E5411" s="6">
        <v>0.35106083618474782</v>
      </c>
    </row>
    <row r="5412" spans="1:5" x14ac:dyDescent="0.3">
      <c r="A5412" s="7" t="s">
        <v>134</v>
      </c>
      <c r="B5412" s="6">
        <v>13899</v>
      </c>
      <c r="C5412" s="6">
        <v>1725727</v>
      </c>
      <c r="D5412" s="6">
        <v>3.297730350172725E-4</v>
      </c>
      <c r="E5412" s="6">
        <v>4.3309724568483905E-3</v>
      </c>
    </row>
    <row r="5413" spans="1:5" x14ac:dyDescent="0.3">
      <c r="A5413" s="7" t="s">
        <v>355</v>
      </c>
      <c r="B5413" s="6">
        <v>13899</v>
      </c>
      <c r="C5413" s="6">
        <v>1725727</v>
      </c>
      <c r="D5413" s="6">
        <v>1.531961506588176E-3</v>
      </c>
      <c r="E5413" s="6">
        <v>2.0119544005888289E-2</v>
      </c>
    </row>
    <row r="5414" spans="1:5" x14ac:dyDescent="0.3">
      <c r="A5414" s="7" t="s">
        <v>592</v>
      </c>
      <c r="B5414" s="6">
        <v>13899</v>
      </c>
      <c r="C5414" s="6">
        <v>1725727</v>
      </c>
      <c r="D5414" s="6">
        <v>8.6194645131498738E-4</v>
      </c>
      <c r="E5414" s="6">
        <v>1.132010790308521E-2</v>
      </c>
    </row>
    <row r="5415" spans="1:5" x14ac:dyDescent="0.3">
      <c r="A5415" s="7" t="s">
        <v>593</v>
      </c>
      <c r="B5415" s="6">
        <v>13899</v>
      </c>
      <c r="C5415" s="6">
        <v>1725727</v>
      </c>
      <c r="D5415" s="6">
        <v>1.4290164850748474E-3</v>
      </c>
      <c r="E5415" s="6">
        <v>1.876754731300969E-2</v>
      </c>
    </row>
    <row r="5416" spans="1:5" x14ac:dyDescent="0.3">
      <c r="A5416" s="7" t="s">
        <v>939</v>
      </c>
      <c r="B5416" s="6">
        <v>13899</v>
      </c>
      <c r="C5416" s="6">
        <v>1725727</v>
      </c>
      <c r="D5416" s="6">
        <v>1.5232373522226397E-3</v>
      </c>
      <c r="E5416" s="6">
        <v>2.0004968014966373E-2</v>
      </c>
    </row>
    <row r="5417" spans="1:5" x14ac:dyDescent="0.3">
      <c r="A5417" s="7" t="s">
        <v>446</v>
      </c>
      <c r="B5417" s="6">
        <v>13899</v>
      </c>
      <c r="C5417" s="6">
        <v>1725727</v>
      </c>
      <c r="D5417" s="6">
        <v>3.9014418322678378E-3</v>
      </c>
      <c r="E5417" s="6">
        <v>5.1238383140280432E-2</v>
      </c>
    </row>
    <row r="5418" spans="1:5" x14ac:dyDescent="0.3">
      <c r="A5418" s="7" t="s">
        <v>594</v>
      </c>
      <c r="B5418" s="6">
        <v>13899</v>
      </c>
      <c r="C5418" s="6">
        <v>1725727</v>
      </c>
      <c r="D5418" s="6">
        <v>1.4900855656336017E-3</v>
      </c>
      <c r="E5418" s="6">
        <v>1.9569579249463096E-2</v>
      </c>
    </row>
    <row r="5419" spans="1:5" x14ac:dyDescent="0.3">
      <c r="A5419" s="7" t="s">
        <v>135</v>
      </c>
      <c r="B5419" s="6">
        <v>13899</v>
      </c>
      <c r="C5419" s="6">
        <v>1725727</v>
      </c>
      <c r="D5419" s="6">
        <v>3.4582547904985928E-3</v>
      </c>
      <c r="E5419" s="6">
        <v>4.5417922801447144E-2</v>
      </c>
    </row>
    <row r="5420" spans="1:5" x14ac:dyDescent="0.3">
      <c r="A5420" s="7" t="s">
        <v>1114</v>
      </c>
      <c r="B5420" s="6">
        <v>13899</v>
      </c>
      <c r="C5420" s="6">
        <v>1725727</v>
      </c>
      <c r="D5420" s="6">
        <v>4.9465955252590878E-3</v>
      </c>
      <c r="E5420" s="6">
        <v>6.4964586852725853E-2</v>
      </c>
    </row>
    <row r="5421" spans="1:5" x14ac:dyDescent="0.3">
      <c r="A5421" s="7" t="s">
        <v>595</v>
      </c>
      <c r="B5421" s="6">
        <v>13899</v>
      </c>
      <c r="C5421" s="6">
        <v>1725727</v>
      </c>
      <c r="D5421" s="6">
        <v>4.2922839478438647E-4</v>
      </c>
      <c r="E5421" s="6">
        <v>5.637138753358222E-3</v>
      </c>
    </row>
    <row r="5422" spans="1:5" x14ac:dyDescent="0.3">
      <c r="A5422" s="7" t="s">
        <v>136</v>
      </c>
      <c r="B5422" s="6">
        <v>13899</v>
      </c>
      <c r="C5422" s="6">
        <v>1725727</v>
      </c>
      <c r="D5422" s="6">
        <v>7.65980753294088E-4</v>
      </c>
      <c r="E5422" s="6">
        <v>1.0059772002944145E-2</v>
      </c>
    </row>
    <row r="5423" spans="1:5" x14ac:dyDescent="0.3">
      <c r="A5423" s="7" t="s">
        <v>356</v>
      </c>
      <c r="B5423" s="6">
        <v>13899</v>
      </c>
      <c r="C5423" s="6">
        <v>1725727</v>
      </c>
      <c r="D5423" s="6">
        <v>1.0102570755291048E-3</v>
      </c>
      <c r="E5423" s="6">
        <v>1.3267899748757767E-2</v>
      </c>
    </row>
    <row r="5424" spans="1:5" x14ac:dyDescent="0.3">
      <c r="A5424" s="7" t="s">
        <v>596</v>
      </c>
      <c r="B5424" s="6">
        <v>13899</v>
      </c>
      <c r="C5424" s="6">
        <v>1725727</v>
      </c>
      <c r="D5424" s="6">
        <v>2.5997980009298204E-3</v>
      </c>
      <c r="E5424" s="6">
        <v>3.4143645294730698E-2</v>
      </c>
    </row>
    <row r="5425" spans="1:5" x14ac:dyDescent="0.3">
      <c r="A5425" s="7" t="s">
        <v>597</v>
      </c>
      <c r="B5425" s="6">
        <v>13899</v>
      </c>
      <c r="C5425" s="6">
        <v>1725727</v>
      </c>
      <c r="D5425" s="6">
        <v>3.7339380684495404E-4</v>
      </c>
      <c r="E5425" s="6">
        <v>4.903852411457966E-3</v>
      </c>
    </row>
    <row r="5426" spans="1:5" x14ac:dyDescent="0.3">
      <c r="A5426" s="7" t="s">
        <v>357</v>
      </c>
      <c r="B5426" s="6">
        <v>13899</v>
      </c>
      <c r="C5426" s="6">
        <v>1725727</v>
      </c>
      <c r="D5426" s="6">
        <v>7.7644973853273156E-3</v>
      </c>
      <c r="E5426" s="6">
        <v>0.10197263192050442</v>
      </c>
    </row>
    <row r="5427" spans="1:5" x14ac:dyDescent="0.3">
      <c r="A5427" s="7" t="s">
        <v>795</v>
      </c>
      <c r="B5427" s="6">
        <v>13899</v>
      </c>
      <c r="C5427" s="6">
        <v>1725727</v>
      </c>
      <c r="D5427" s="6">
        <v>5.8800800423714731E-4</v>
      </c>
      <c r="E5427" s="6">
        <v>7.7224217881370774E-3</v>
      </c>
    </row>
    <row r="5428" spans="1:5" x14ac:dyDescent="0.3">
      <c r="A5428" s="7" t="s">
        <v>137</v>
      </c>
      <c r="B5428" s="6">
        <v>13899</v>
      </c>
      <c r="C5428" s="6">
        <v>1725727</v>
      </c>
      <c r="D5428" s="6">
        <v>2.7934742278447264E-3</v>
      </c>
      <c r="E5428" s="6">
        <v>3.668723229319721E-2</v>
      </c>
    </row>
    <row r="5429" spans="1:5" x14ac:dyDescent="0.3">
      <c r="A5429" s="7" t="s">
        <v>138</v>
      </c>
      <c r="B5429" s="6">
        <v>13899</v>
      </c>
      <c r="C5429" s="6">
        <v>1725727</v>
      </c>
      <c r="D5429" s="6">
        <v>2.976681469520989E-3</v>
      </c>
      <c r="E5429" s="6">
        <v>3.9093328102557424E-2</v>
      </c>
    </row>
    <row r="5430" spans="1:5" x14ac:dyDescent="0.3">
      <c r="A5430" s="7" t="s">
        <v>139</v>
      </c>
      <c r="B5430" s="6">
        <v>13899</v>
      </c>
      <c r="C5430" s="6">
        <v>1725727</v>
      </c>
      <c r="D5430" s="6">
        <v>1.8425414020012687E-3</v>
      </c>
      <c r="E5430" s="6">
        <v>2.4198449282708465E-2</v>
      </c>
    </row>
    <row r="5431" spans="1:5" x14ac:dyDescent="0.3">
      <c r="A5431" s="7" t="s">
        <v>140</v>
      </c>
      <c r="B5431" s="6">
        <v>13899</v>
      </c>
      <c r="C5431" s="6">
        <v>1725727</v>
      </c>
      <c r="D5431" s="6">
        <v>1.9646795631187769E-3</v>
      </c>
      <c r="E5431" s="6">
        <v>2.580251315561528E-2</v>
      </c>
    </row>
    <row r="5432" spans="1:5" x14ac:dyDescent="0.3">
      <c r="A5432" s="7" t="s">
        <v>1153</v>
      </c>
      <c r="B5432" s="6">
        <v>13899</v>
      </c>
      <c r="C5432" s="6">
        <v>1725727</v>
      </c>
      <c r="D5432" s="6">
        <v>4.5714568875410264E-4</v>
      </c>
      <c r="E5432" s="6">
        <v>6.00378192430835E-3</v>
      </c>
    </row>
    <row r="5433" spans="1:5" x14ac:dyDescent="0.3">
      <c r="A5433" s="7" t="s">
        <v>358</v>
      </c>
      <c r="B5433" s="6">
        <v>13899</v>
      </c>
      <c r="C5433" s="6">
        <v>1725727</v>
      </c>
      <c r="D5433" s="6">
        <v>1.4290164850748474E-3</v>
      </c>
      <c r="E5433" s="6">
        <v>1.876754731300969E-2</v>
      </c>
    </row>
    <row r="5434" spans="1:5" x14ac:dyDescent="0.3">
      <c r="A5434" s="7" t="s">
        <v>1042</v>
      </c>
      <c r="B5434" s="6">
        <v>13899</v>
      </c>
      <c r="C5434" s="6">
        <v>1725727</v>
      </c>
      <c r="D5434" s="6">
        <v>2.6521429271230382E-3</v>
      </c>
      <c r="E5434" s="6">
        <v>3.4831101240262188E-2</v>
      </c>
    </row>
    <row r="5435" spans="1:5" x14ac:dyDescent="0.3">
      <c r="A5435" s="7" t="s">
        <v>141</v>
      </c>
      <c r="B5435" s="6">
        <v>13899</v>
      </c>
      <c r="C5435" s="6">
        <v>1725727</v>
      </c>
      <c r="D5435" s="6">
        <v>1.3140321305370791E-2</v>
      </c>
      <c r="E5435" s="6">
        <v>0.17257435752658851</v>
      </c>
    </row>
    <row r="5436" spans="1:5" x14ac:dyDescent="0.3">
      <c r="A5436" s="7" t="s">
        <v>142</v>
      </c>
      <c r="B5436" s="6">
        <v>13899</v>
      </c>
      <c r="C5436" s="6">
        <v>1725727</v>
      </c>
      <c r="D5436" s="6">
        <v>9.1429137750820527E-4</v>
      </c>
      <c r="E5436" s="6">
        <v>1.20075638486167E-2</v>
      </c>
    </row>
    <row r="5437" spans="1:5" x14ac:dyDescent="0.3">
      <c r="A5437" s="7" t="s">
        <v>143</v>
      </c>
      <c r="B5437" s="6">
        <v>13899</v>
      </c>
      <c r="C5437" s="6">
        <v>1725727</v>
      </c>
      <c r="D5437" s="6">
        <v>9.701259654476377E-4</v>
      </c>
      <c r="E5437" s="6">
        <v>1.2740850190516958E-2</v>
      </c>
    </row>
    <row r="5438" spans="1:5" x14ac:dyDescent="0.3">
      <c r="A5438" s="7" t="s">
        <v>144</v>
      </c>
      <c r="B5438" s="6">
        <v>13899</v>
      </c>
      <c r="C5438" s="6">
        <v>1725727</v>
      </c>
      <c r="D5438" s="6">
        <v>2.1601006209067903E-3</v>
      </c>
      <c r="E5438" s="6">
        <v>2.8369015352266179E-2</v>
      </c>
    </row>
    <row r="5439" spans="1:5" x14ac:dyDescent="0.3">
      <c r="A5439" s="7" t="s">
        <v>598</v>
      </c>
      <c r="B5439" s="6">
        <v>13899</v>
      </c>
      <c r="C5439" s="6">
        <v>1725727</v>
      </c>
      <c r="D5439" s="6">
        <v>9.0731205401577632E-5</v>
      </c>
      <c r="E5439" s="6">
        <v>1.1915903055879169E-3</v>
      </c>
    </row>
    <row r="5440" spans="1:5" x14ac:dyDescent="0.3">
      <c r="A5440" s="7" t="s">
        <v>1154</v>
      </c>
      <c r="B5440" s="6">
        <v>13899</v>
      </c>
      <c r="C5440" s="6">
        <v>1725727</v>
      </c>
      <c r="D5440" s="6">
        <v>1.0486433547374644E-3</v>
      </c>
      <c r="E5440" s="6">
        <v>1.3772034108814194E-2</v>
      </c>
    </row>
    <row r="5441" spans="1:5" x14ac:dyDescent="0.3">
      <c r="A5441" s="7" t="s">
        <v>1155</v>
      </c>
      <c r="B5441" s="6">
        <v>13899</v>
      </c>
      <c r="C5441" s="6">
        <v>1725727</v>
      </c>
      <c r="D5441" s="6">
        <v>6.9095302575047576E-4</v>
      </c>
      <c r="E5441" s="6">
        <v>9.0744184810156742E-3</v>
      </c>
    </row>
    <row r="5442" spans="1:5" x14ac:dyDescent="0.3">
      <c r="A5442" s="7" t="s">
        <v>447</v>
      </c>
      <c r="B5442" s="6">
        <v>13899</v>
      </c>
      <c r="C5442" s="6">
        <v>1725727</v>
      </c>
      <c r="D5442" s="6">
        <v>3.0394953809528506E-3</v>
      </c>
      <c r="E5442" s="6">
        <v>3.9918275237195218E-2</v>
      </c>
    </row>
    <row r="5443" spans="1:5" x14ac:dyDescent="0.3">
      <c r="A5443" s="7" t="s">
        <v>599</v>
      </c>
      <c r="B5443" s="6">
        <v>13899</v>
      </c>
      <c r="C5443" s="6">
        <v>1725727</v>
      </c>
      <c r="D5443" s="6">
        <v>3.5350273489153129E-3</v>
      </c>
      <c r="E5443" s="6">
        <v>4.6426191521559988E-2</v>
      </c>
    </row>
    <row r="5444" spans="1:5" x14ac:dyDescent="0.3">
      <c r="A5444" s="7" t="s">
        <v>600</v>
      </c>
      <c r="B5444" s="6">
        <v>13899</v>
      </c>
      <c r="C5444" s="6">
        <v>1725727</v>
      </c>
      <c r="D5444" s="6">
        <v>3.8927176779023015E-3</v>
      </c>
      <c r="E5444" s="6">
        <v>5.1123807149358519E-2</v>
      </c>
    </row>
    <row r="5445" spans="1:5" x14ac:dyDescent="0.3">
      <c r="A5445" s="7" t="s">
        <v>145</v>
      </c>
      <c r="B5445" s="6">
        <v>13899</v>
      </c>
      <c r="C5445" s="6">
        <v>1725727</v>
      </c>
      <c r="D5445" s="6">
        <v>8.1658084861419857E-4</v>
      </c>
      <c r="E5445" s="6">
        <v>1.0724312750291252E-2</v>
      </c>
    </row>
    <row r="5446" spans="1:5" x14ac:dyDescent="0.3">
      <c r="A5446" s="7" t="s">
        <v>1069</v>
      </c>
      <c r="B5446" s="6">
        <v>13899</v>
      </c>
      <c r="C5446" s="6">
        <v>1725727</v>
      </c>
      <c r="D5446" s="6">
        <v>6.5954607003454501E-4</v>
      </c>
      <c r="E5446" s="6">
        <v>8.661944913696781E-3</v>
      </c>
    </row>
    <row r="5447" spans="1:5" x14ac:dyDescent="0.3">
      <c r="A5447" s="7" t="s">
        <v>1156</v>
      </c>
      <c r="B5447" s="6">
        <v>13899</v>
      </c>
      <c r="C5447" s="6">
        <v>1725727</v>
      </c>
      <c r="D5447" s="6">
        <v>2.5561772291021389E-3</v>
      </c>
      <c r="E5447" s="6">
        <v>3.3570765340121121E-2</v>
      </c>
    </row>
    <row r="5448" spans="1:5" x14ac:dyDescent="0.3">
      <c r="A5448" s="7" t="s">
        <v>940</v>
      </c>
      <c r="B5448" s="6">
        <v>13899</v>
      </c>
      <c r="C5448" s="6">
        <v>1725727</v>
      </c>
      <c r="D5448" s="6">
        <v>1.4656579334101E-4</v>
      </c>
      <c r="E5448" s="6">
        <v>1.9248766474881736E-3</v>
      </c>
    </row>
    <row r="5449" spans="1:5" x14ac:dyDescent="0.3">
      <c r="A5449" s="7" t="s">
        <v>448</v>
      </c>
      <c r="B5449" s="6">
        <v>13899</v>
      </c>
      <c r="C5449" s="6">
        <v>1725727</v>
      </c>
      <c r="D5449" s="6">
        <v>4.2573873303817193E-4</v>
      </c>
      <c r="E5449" s="6">
        <v>5.5913083569894559E-3</v>
      </c>
    </row>
    <row r="5450" spans="1:5" x14ac:dyDescent="0.3">
      <c r="A5450" s="7" t="s">
        <v>601</v>
      </c>
      <c r="B5450" s="6">
        <v>13899</v>
      </c>
      <c r="C5450" s="6">
        <v>1725727</v>
      </c>
      <c r="D5450" s="6">
        <v>2.3276043847250873E-3</v>
      </c>
      <c r="E5450" s="6">
        <v>3.0568874377966945E-2</v>
      </c>
    </row>
    <row r="5451" spans="1:5" x14ac:dyDescent="0.3">
      <c r="A5451" s="7" t="s">
        <v>602</v>
      </c>
      <c r="B5451" s="6">
        <v>13899</v>
      </c>
      <c r="C5451" s="6">
        <v>1725727</v>
      </c>
      <c r="D5451" s="6">
        <v>6.5169433110556238E-3</v>
      </c>
      <c r="E5451" s="6">
        <v>8.5588265218670564E-2</v>
      </c>
    </row>
    <row r="5452" spans="1:5" x14ac:dyDescent="0.3">
      <c r="A5452" s="7" t="s">
        <v>314</v>
      </c>
      <c r="B5452" s="6">
        <v>13899</v>
      </c>
      <c r="C5452" s="6">
        <v>1725727</v>
      </c>
      <c r="D5452" s="6">
        <v>1.2234754082228122E-2</v>
      </c>
      <c r="E5452" s="6">
        <v>0.16068136966889371</v>
      </c>
    </row>
    <row r="5453" spans="1:5" x14ac:dyDescent="0.3">
      <c r="A5453" s="7" t="s">
        <v>449</v>
      </c>
      <c r="B5453" s="6">
        <v>13899</v>
      </c>
      <c r="C5453" s="6">
        <v>1725727</v>
      </c>
      <c r="D5453" s="6">
        <v>2.7114671768086853E-3</v>
      </c>
      <c r="E5453" s="6">
        <v>3.5610217978531207E-2</v>
      </c>
    </row>
    <row r="5454" spans="1:5" x14ac:dyDescent="0.3">
      <c r="A5454" s="7" t="s">
        <v>796</v>
      </c>
      <c r="B5454" s="6">
        <v>13899</v>
      </c>
      <c r="C5454" s="6">
        <v>1725727</v>
      </c>
      <c r="D5454" s="6">
        <v>5.3566307804392942E-4</v>
      </c>
      <c r="E5454" s="6">
        <v>7.0349658426055867E-3</v>
      </c>
    </row>
    <row r="5455" spans="1:5" x14ac:dyDescent="0.3">
      <c r="A5455" s="7" t="s">
        <v>603</v>
      </c>
      <c r="B5455" s="6">
        <v>13899</v>
      </c>
      <c r="C5455" s="6">
        <v>1725727</v>
      </c>
      <c r="D5455" s="6">
        <v>5.3304583173426857E-3</v>
      </c>
      <c r="E5455" s="6">
        <v>7.0005930453290122E-2</v>
      </c>
    </row>
    <row r="5456" spans="1:5" x14ac:dyDescent="0.3">
      <c r="A5456" s="7" t="s">
        <v>146</v>
      </c>
      <c r="B5456" s="6">
        <v>13899</v>
      </c>
      <c r="C5456" s="6">
        <v>1725727</v>
      </c>
      <c r="D5456" s="6">
        <v>2.4131010975073433E-3</v>
      </c>
      <c r="E5456" s="6">
        <v>3.1691719089001709E-2</v>
      </c>
    </row>
    <row r="5457" spans="1:5" x14ac:dyDescent="0.3">
      <c r="A5457" s="7" t="s">
        <v>797</v>
      </c>
      <c r="B5457" s="6">
        <v>13899</v>
      </c>
      <c r="C5457" s="6">
        <v>1725727</v>
      </c>
      <c r="D5457" s="6">
        <v>7.0665650360844114E-4</v>
      </c>
      <c r="E5457" s="6">
        <v>9.2806552646751209E-3</v>
      </c>
    </row>
    <row r="5458" spans="1:5" x14ac:dyDescent="0.3">
      <c r="A5458" s="7" t="s">
        <v>604</v>
      </c>
      <c r="B5458" s="6">
        <v>13899</v>
      </c>
      <c r="C5458" s="6">
        <v>1725727</v>
      </c>
      <c r="D5458" s="6">
        <v>2.4985978102895993E-3</v>
      </c>
      <c r="E5458" s="6">
        <v>3.2814563800036479E-2</v>
      </c>
    </row>
    <row r="5459" spans="1:5" x14ac:dyDescent="0.3">
      <c r="A5459" s="7" t="s">
        <v>605</v>
      </c>
      <c r="B5459" s="6">
        <v>13899</v>
      </c>
      <c r="C5459" s="6">
        <v>1725727</v>
      </c>
      <c r="D5459" s="6">
        <v>1.291174846099374E-4</v>
      </c>
      <c r="E5459" s="6">
        <v>1.6957246656443433E-3</v>
      </c>
    </row>
    <row r="5460" spans="1:5" x14ac:dyDescent="0.3">
      <c r="A5460" s="7" t="s">
        <v>606</v>
      </c>
      <c r="B5460" s="6">
        <v>13899</v>
      </c>
      <c r="C5460" s="6">
        <v>1725727</v>
      </c>
      <c r="D5460" s="6">
        <v>4.5540085788099536E-4</v>
      </c>
      <c r="E5460" s="6">
        <v>5.9808667261239679E-3</v>
      </c>
    </row>
    <row r="5461" spans="1:5" x14ac:dyDescent="0.3">
      <c r="A5461" s="7" t="s">
        <v>607</v>
      </c>
      <c r="B5461" s="6">
        <v>13899</v>
      </c>
      <c r="C5461" s="6">
        <v>1725727</v>
      </c>
      <c r="D5461" s="6">
        <v>1.3627129118967717E-3</v>
      </c>
      <c r="E5461" s="6">
        <v>1.7896769782003136E-2</v>
      </c>
    </row>
    <row r="5462" spans="1:5" x14ac:dyDescent="0.3">
      <c r="A5462" s="7" t="s">
        <v>1157</v>
      </c>
      <c r="B5462" s="6">
        <v>13899</v>
      </c>
      <c r="C5462" s="6">
        <v>1725727</v>
      </c>
      <c r="D5462" s="6">
        <v>2.6643567432347889E-3</v>
      </c>
      <c r="E5462" s="6">
        <v>3.4991507627552869E-2</v>
      </c>
    </row>
    <row r="5463" spans="1:5" x14ac:dyDescent="0.3">
      <c r="A5463" s="7" t="s">
        <v>941</v>
      </c>
      <c r="B5463" s="6">
        <v>13899</v>
      </c>
      <c r="C5463" s="6">
        <v>1725727</v>
      </c>
      <c r="D5463" s="6">
        <v>2.5561772291021389E-3</v>
      </c>
      <c r="E5463" s="6">
        <v>3.3570765340121121E-2</v>
      </c>
    </row>
    <row r="5464" spans="1:5" x14ac:dyDescent="0.3">
      <c r="A5464" s="7" t="s">
        <v>1070</v>
      </c>
      <c r="B5464" s="6">
        <v>13899</v>
      </c>
      <c r="C5464" s="6">
        <v>1725727</v>
      </c>
      <c r="D5464" s="6">
        <v>9.4569833322413603E-4</v>
      </c>
      <c r="E5464" s="6">
        <v>1.2420037415935597E-2</v>
      </c>
    </row>
    <row r="5465" spans="1:5" x14ac:dyDescent="0.3">
      <c r="A5465" s="7" t="s">
        <v>147</v>
      </c>
      <c r="B5465" s="6">
        <v>13899</v>
      </c>
      <c r="C5465" s="6">
        <v>1725727</v>
      </c>
      <c r="D5465" s="6">
        <v>1.012001906402212E-4</v>
      </c>
      <c r="E5465" s="6">
        <v>1.329081494694215E-3</v>
      </c>
    </row>
    <row r="5466" spans="1:5" x14ac:dyDescent="0.3">
      <c r="A5466" s="7" t="s">
        <v>1071</v>
      </c>
      <c r="B5466" s="6">
        <v>13899</v>
      </c>
      <c r="C5466" s="6">
        <v>1725727</v>
      </c>
      <c r="D5466" s="6">
        <v>3.8421175825821908E-3</v>
      </c>
      <c r="E5466" s="6">
        <v>5.0459266402011406E-2</v>
      </c>
    </row>
    <row r="5467" spans="1:5" x14ac:dyDescent="0.3">
      <c r="A5467" s="7" t="s">
        <v>450</v>
      </c>
      <c r="B5467" s="6">
        <v>13899</v>
      </c>
      <c r="C5467" s="6">
        <v>1725727</v>
      </c>
      <c r="D5467" s="6">
        <v>1.9385071000221682E-3</v>
      </c>
      <c r="E5467" s="6">
        <v>2.5458785182849535E-2</v>
      </c>
    </row>
    <row r="5468" spans="1:5" x14ac:dyDescent="0.3">
      <c r="A5468" s="7" t="s">
        <v>1158</v>
      </c>
      <c r="B5468" s="6">
        <v>13899</v>
      </c>
      <c r="C5468" s="6">
        <v>1725727</v>
      </c>
      <c r="D5468" s="6">
        <v>2.3904182961569488E-4</v>
      </c>
      <c r="E5468" s="6">
        <v>3.1393821512604729E-3</v>
      </c>
    </row>
    <row r="5469" spans="1:5" x14ac:dyDescent="0.3">
      <c r="A5469" s="7" t="s">
        <v>148</v>
      </c>
      <c r="B5469" s="6">
        <v>13899</v>
      </c>
      <c r="C5469" s="6">
        <v>1725727</v>
      </c>
      <c r="D5469" s="6">
        <v>6.9531510293324396E-3</v>
      </c>
      <c r="E5469" s="6">
        <v>9.1317064764766323E-2</v>
      </c>
    </row>
    <row r="5470" spans="1:5" x14ac:dyDescent="0.3">
      <c r="A5470" s="7" t="s">
        <v>149</v>
      </c>
      <c r="B5470" s="6">
        <v>13899</v>
      </c>
      <c r="C5470" s="6">
        <v>1725727</v>
      </c>
      <c r="D5470" s="6">
        <v>1.2335954272868343E-3</v>
      </c>
      <c r="E5470" s="6">
        <v>1.6201045116358795E-2</v>
      </c>
    </row>
    <row r="5471" spans="1:5" x14ac:dyDescent="0.3">
      <c r="A5471" s="7" t="s">
        <v>150</v>
      </c>
      <c r="B5471" s="6">
        <v>13899</v>
      </c>
      <c r="C5471" s="6">
        <v>1725727</v>
      </c>
      <c r="D5471" s="6">
        <v>7.2445377851413518E-3</v>
      </c>
      <c r="E5471" s="6">
        <v>9.5143902861558285E-2</v>
      </c>
    </row>
    <row r="5472" spans="1:5" x14ac:dyDescent="0.3">
      <c r="A5472" s="7" t="s">
        <v>151</v>
      </c>
      <c r="B5472" s="6">
        <v>13899</v>
      </c>
      <c r="C5472" s="6">
        <v>1725727</v>
      </c>
      <c r="D5472" s="6">
        <v>1.5354511683343904E-3</v>
      </c>
      <c r="E5472" s="6">
        <v>2.0165374402257057E-2</v>
      </c>
    </row>
    <row r="5473" spans="1:5" x14ac:dyDescent="0.3">
      <c r="A5473" s="7" t="s">
        <v>451</v>
      </c>
      <c r="B5473" s="6">
        <v>13899</v>
      </c>
      <c r="C5473" s="6">
        <v>1725727</v>
      </c>
      <c r="D5473" s="6">
        <v>4.4597877116621613E-3</v>
      </c>
      <c r="E5473" s="6">
        <v>5.8571246559282995E-2</v>
      </c>
    </row>
    <row r="5474" spans="1:5" x14ac:dyDescent="0.3">
      <c r="A5474" s="7" t="s">
        <v>942</v>
      </c>
      <c r="B5474" s="6">
        <v>13899</v>
      </c>
      <c r="C5474" s="6">
        <v>1725727</v>
      </c>
      <c r="D5474" s="6">
        <v>2.2944525981360496E-3</v>
      </c>
      <c r="E5474" s="6">
        <v>3.0133485612463668E-2</v>
      </c>
    </row>
    <row r="5475" spans="1:5" x14ac:dyDescent="0.3">
      <c r="A5475" s="7" t="s">
        <v>608</v>
      </c>
      <c r="B5475" s="6">
        <v>13899</v>
      </c>
      <c r="C5475" s="6">
        <v>1725727</v>
      </c>
      <c r="D5475" s="6">
        <v>5.6881486463296739E-4</v>
      </c>
      <c r="E5475" s="6">
        <v>7.4703546081088638E-3</v>
      </c>
    </row>
    <row r="5476" spans="1:5" x14ac:dyDescent="0.3">
      <c r="A5476" s="7" t="s">
        <v>943</v>
      </c>
      <c r="B5476" s="6">
        <v>13899</v>
      </c>
      <c r="C5476" s="6">
        <v>1725727</v>
      </c>
      <c r="D5476" s="6">
        <v>3.2279371152484348E-4</v>
      </c>
      <c r="E5476" s="6">
        <v>4.2393116641108583E-3</v>
      </c>
    </row>
    <row r="5477" spans="1:5" x14ac:dyDescent="0.3">
      <c r="A5477" s="7" t="s">
        <v>152</v>
      </c>
      <c r="B5477" s="6">
        <v>13899</v>
      </c>
      <c r="C5477" s="6">
        <v>1725727</v>
      </c>
      <c r="D5477" s="6">
        <v>2.2107007162269006E-3</v>
      </c>
      <c r="E5477" s="6">
        <v>2.9033556099613281E-2</v>
      </c>
    </row>
    <row r="5478" spans="1:5" x14ac:dyDescent="0.3">
      <c r="A5478" s="7" t="s">
        <v>1159</v>
      </c>
      <c r="B5478" s="6">
        <v>13899</v>
      </c>
      <c r="C5478" s="6">
        <v>1725727</v>
      </c>
      <c r="D5478" s="6">
        <v>3.8316485973435475E-3</v>
      </c>
      <c r="E5478" s="6">
        <v>5.0321775212905102E-2</v>
      </c>
    </row>
    <row r="5479" spans="1:5" x14ac:dyDescent="0.3">
      <c r="A5479" s="7" t="s">
        <v>1072</v>
      </c>
      <c r="B5479" s="6">
        <v>13899</v>
      </c>
      <c r="C5479" s="6">
        <v>1725727</v>
      </c>
      <c r="D5479" s="6">
        <v>9.78850119813174E-4</v>
      </c>
      <c r="E5479" s="6">
        <v>1.2855426181438874E-2</v>
      </c>
    </row>
    <row r="5480" spans="1:5" x14ac:dyDescent="0.3">
      <c r="A5480" s="7" t="s">
        <v>153</v>
      </c>
      <c r="B5480" s="6">
        <v>13899</v>
      </c>
      <c r="C5480" s="6">
        <v>1725727</v>
      </c>
      <c r="D5480" s="6">
        <v>1.4551889481714563E-3</v>
      </c>
      <c r="E5480" s="6">
        <v>1.9111275285775435E-2</v>
      </c>
    </row>
    <row r="5481" spans="1:5" x14ac:dyDescent="0.3">
      <c r="A5481" s="7" t="s">
        <v>452</v>
      </c>
      <c r="B5481" s="6">
        <v>13899</v>
      </c>
      <c r="C5481" s="6">
        <v>1725727</v>
      </c>
      <c r="D5481" s="6">
        <v>2.0519211067741403E-3</v>
      </c>
      <c r="E5481" s="6">
        <v>2.6948273064834428E-2</v>
      </c>
    </row>
    <row r="5482" spans="1:5" x14ac:dyDescent="0.3">
      <c r="A5482" s="7" t="s">
        <v>1073</v>
      </c>
      <c r="B5482" s="6">
        <v>13899</v>
      </c>
      <c r="C5482" s="6">
        <v>1725727</v>
      </c>
      <c r="D5482" s="6">
        <v>1.1132020970424333E-3</v>
      </c>
      <c r="E5482" s="6">
        <v>1.4619896441636367E-2</v>
      </c>
    </row>
    <row r="5483" spans="1:5" x14ac:dyDescent="0.3">
      <c r="A5483" s="7" t="s">
        <v>453</v>
      </c>
      <c r="B5483" s="6">
        <v>13899</v>
      </c>
      <c r="C5483" s="6">
        <v>1725727</v>
      </c>
      <c r="D5483" s="6">
        <v>1.5476649844461414E-3</v>
      </c>
      <c r="E5483" s="6">
        <v>2.0325780789547734E-2</v>
      </c>
    </row>
    <row r="5484" spans="1:5" x14ac:dyDescent="0.3">
      <c r="A5484" s="7" t="s">
        <v>1160</v>
      </c>
      <c r="B5484" s="6">
        <v>13899</v>
      </c>
      <c r="C5484" s="6">
        <v>1725727</v>
      </c>
      <c r="D5484" s="6">
        <v>7.2235998146640652E-4</v>
      </c>
      <c r="E5484" s="6">
        <v>9.4868920483345692E-3</v>
      </c>
    </row>
    <row r="5485" spans="1:5" x14ac:dyDescent="0.3">
      <c r="A5485" s="7" t="s">
        <v>944</v>
      </c>
      <c r="B5485" s="6">
        <v>13899</v>
      </c>
      <c r="C5485" s="6">
        <v>1725727</v>
      </c>
      <c r="D5485" s="6">
        <v>2.4445080532232741E-3</v>
      </c>
      <c r="E5485" s="6">
        <v>3.2104192656320606E-2</v>
      </c>
    </row>
    <row r="5486" spans="1:5" x14ac:dyDescent="0.3">
      <c r="A5486" s="7" t="s">
        <v>798</v>
      </c>
      <c r="B5486" s="6">
        <v>13899</v>
      </c>
      <c r="C5486" s="6">
        <v>1725727</v>
      </c>
      <c r="D5486" s="6">
        <v>8.2007051036041311E-4</v>
      </c>
      <c r="E5486" s="6">
        <v>1.0770143146660019E-2</v>
      </c>
    </row>
    <row r="5487" spans="1:5" x14ac:dyDescent="0.3">
      <c r="A5487" s="7" t="s">
        <v>609</v>
      </c>
      <c r="B5487" s="6">
        <v>13899</v>
      </c>
      <c r="C5487" s="6">
        <v>1725727</v>
      </c>
      <c r="D5487" s="6">
        <v>4.3969738002302999E-4</v>
      </c>
      <c r="E5487" s="6">
        <v>5.7746299424645204E-3</v>
      </c>
    </row>
    <row r="5488" spans="1:5" x14ac:dyDescent="0.3">
      <c r="A5488" s="7" t="s">
        <v>945</v>
      </c>
      <c r="B5488" s="6">
        <v>13899</v>
      </c>
      <c r="C5488" s="6">
        <v>1725727</v>
      </c>
      <c r="D5488" s="6">
        <v>3.959021251080377E-3</v>
      </c>
      <c r="E5488" s="6">
        <v>5.1994584680365073E-2</v>
      </c>
    </row>
    <row r="5489" spans="1:5" x14ac:dyDescent="0.3">
      <c r="A5489" s="7" t="s">
        <v>946</v>
      </c>
      <c r="B5489" s="6">
        <v>13899</v>
      </c>
      <c r="C5489" s="6">
        <v>1725727</v>
      </c>
      <c r="D5489" s="6">
        <v>1.1393745601390422E-3</v>
      </c>
      <c r="E5489" s="6">
        <v>1.4963624414402112E-2</v>
      </c>
    </row>
    <row r="5490" spans="1:5" x14ac:dyDescent="0.3">
      <c r="A5490" s="7" t="s">
        <v>359</v>
      </c>
      <c r="B5490" s="6">
        <v>13899</v>
      </c>
      <c r="C5490" s="6">
        <v>1725727</v>
      </c>
      <c r="D5490" s="6">
        <v>1.8146241080315526E-4</v>
      </c>
      <c r="E5490" s="6">
        <v>2.3831806111758338E-3</v>
      </c>
    </row>
    <row r="5491" spans="1:5" x14ac:dyDescent="0.3">
      <c r="A5491" s="7" t="s">
        <v>799</v>
      </c>
      <c r="B5491" s="6">
        <v>13899</v>
      </c>
      <c r="C5491" s="6">
        <v>1725727</v>
      </c>
      <c r="D5491" s="6">
        <v>3.8560762295670488E-4</v>
      </c>
      <c r="E5491" s="6">
        <v>5.0642587987486465E-3</v>
      </c>
    </row>
    <row r="5492" spans="1:5" x14ac:dyDescent="0.3">
      <c r="A5492" s="7" t="s">
        <v>610</v>
      </c>
      <c r="B5492" s="6">
        <v>13899</v>
      </c>
      <c r="C5492" s="6">
        <v>1725727</v>
      </c>
      <c r="D5492" s="6">
        <v>4.7808365923138977E-4</v>
      </c>
      <c r="E5492" s="6">
        <v>6.2787643025209458E-3</v>
      </c>
    </row>
    <row r="5493" spans="1:5" x14ac:dyDescent="0.3">
      <c r="A5493" s="7" t="s">
        <v>800</v>
      </c>
      <c r="B5493" s="6">
        <v>13899</v>
      </c>
      <c r="C5493" s="6">
        <v>1725727</v>
      </c>
      <c r="D5493" s="6">
        <v>2.0117899966926732E-3</v>
      </c>
      <c r="E5493" s="6">
        <v>2.6421223506593618E-2</v>
      </c>
    </row>
    <row r="5494" spans="1:5" x14ac:dyDescent="0.3">
      <c r="A5494" s="7" t="s">
        <v>611</v>
      </c>
      <c r="B5494" s="6">
        <v>13899</v>
      </c>
      <c r="C5494" s="6">
        <v>1725727</v>
      </c>
      <c r="D5494" s="6">
        <v>1.0748158178340735E-3</v>
      </c>
      <c r="E5494" s="6">
        <v>1.4115762081579939E-2</v>
      </c>
    </row>
    <row r="5495" spans="1:5" x14ac:dyDescent="0.3">
      <c r="A5495" s="7" t="s">
        <v>154</v>
      </c>
      <c r="B5495" s="6">
        <v>13899</v>
      </c>
      <c r="C5495" s="6">
        <v>1725727</v>
      </c>
      <c r="D5495" s="6">
        <v>7.1712548884708465E-4</v>
      </c>
      <c r="E5495" s="6">
        <v>9.4181464537814209E-3</v>
      </c>
    </row>
    <row r="5496" spans="1:5" x14ac:dyDescent="0.3">
      <c r="A5496" s="7" t="s">
        <v>947</v>
      </c>
      <c r="B5496" s="6">
        <v>13899</v>
      </c>
      <c r="C5496" s="6">
        <v>1725727</v>
      </c>
      <c r="D5496" s="6">
        <v>1.8966311590675937E-3</v>
      </c>
      <c r="E5496" s="6">
        <v>2.4908820426424338E-2</v>
      </c>
    </row>
    <row r="5497" spans="1:5" x14ac:dyDescent="0.3">
      <c r="A5497" s="7" t="s">
        <v>801</v>
      </c>
      <c r="B5497" s="6">
        <v>13899</v>
      </c>
      <c r="C5497" s="6">
        <v>1725727</v>
      </c>
      <c r="D5497" s="6">
        <v>4.0881387356903149E-3</v>
      </c>
      <c r="E5497" s="6">
        <v>5.3690309346009407E-2</v>
      </c>
    </row>
    <row r="5498" spans="1:5" x14ac:dyDescent="0.3">
      <c r="A5498" s="7" t="s">
        <v>454</v>
      </c>
      <c r="B5498" s="6">
        <v>13899</v>
      </c>
      <c r="C5498" s="6">
        <v>1725727</v>
      </c>
      <c r="D5498" s="6">
        <v>4.6639329238157114E-3</v>
      </c>
      <c r="E5498" s="6">
        <v>6.1252324746855803E-2</v>
      </c>
    </row>
    <row r="5499" spans="1:5" x14ac:dyDescent="0.3">
      <c r="A5499" s="7" t="s">
        <v>155</v>
      </c>
      <c r="B5499" s="6">
        <v>13899</v>
      </c>
      <c r="C5499" s="6">
        <v>1725727</v>
      </c>
      <c r="D5499" s="6">
        <v>1.1358848983928276E-3</v>
      </c>
      <c r="E5499" s="6">
        <v>1.4917794018033344E-2</v>
      </c>
    </row>
    <row r="5500" spans="1:5" x14ac:dyDescent="0.3">
      <c r="A5500" s="7" t="s">
        <v>948</v>
      </c>
      <c r="B5500" s="6">
        <v>13899</v>
      </c>
      <c r="C5500" s="6">
        <v>1725727</v>
      </c>
      <c r="D5500" s="6">
        <v>3.8211796121049034E-4</v>
      </c>
      <c r="E5500" s="6">
        <v>5.0184284023798813E-3</v>
      </c>
    </row>
    <row r="5501" spans="1:5" x14ac:dyDescent="0.3">
      <c r="A5501" s="7" t="s">
        <v>802</v>
      </c>
      <c r="B5501" s="6">
        <v>13899</v>
      </c>
      <c r="C5501" s="6">
        <v>1725727</v>
      </c>
      <c r="D5501" s="6">
        <v>1.7901964758080509E-3</v>
      </c>
      <c r="E5501" s="6">
        <v>2.3510993337176978E-2</v>
      </c>
    </row>
    <row r="5502" spans="1:5" x14ac:dyDescent="0.3">
      <c r="A5502" s="7" t="s">
        <v>803</v>
      </c>
      <c r="B5502" s="6">
        <v>13899</v>
      </c>
      <c r="C5502" s="6">
        <v>1725727</v>
      </c>
      <c r="D5502" s="6">
        <v>1.7552998583459057E-3</v>
      </c>
      <c r="E5502" s="6">
        <v>2.3052689373489317E-2</v>
      </c>
    </row>
    <row r="5503" spans="1:5" x14ac:dyDescent="0.3">
      <c r="A5503" s="7" t="s">
        <v>156</v>
      </c>
      <c r="B5503" s="6">
        <v>13899</v>
      </c>
      <c r="C5503" s="6">
        <v>1725727</v>
      </c>
      <c r="D5503" s="6">
        <v>6.6478056265386676E-4</v>
      </c>
      <c r="E5503" s="6">
        <v>8.7306905082499293E-3</v>
      </c>
    </row>
    <row r="5504" spans="1:5" x14ac:dyDescent="0.3">
      <c r="A5504" s="7" t="s">
        <v>612</v>
      </c>
      <c r="B5504" s="6">
        <v>13899</v>
      </c>
      <c r="C5504" s="6">
        <v>1725727</v>
      </c>
      <c r="D5504" s="6">
        <v>2.3014319216284789E-3</v>
      </c>
      <c r="E5504" s="6">
        <v>3.02251464052012E-2</v>
      </c>
    </row>
    <row r="5505" spans="1:5" x14ac:dyDescent="0.3">
      <c r="A5505" s="7" t="s">
        <v>613</v>
      </c>
      <c r="B5505" s="6">
        <v>13899</v>
      </c>
      <c r="C5505" s="6">
        <v>1725727</v>
      </c>
      <c r="D5505" s="6">
        <v>1.7622791818383345E-4</v>
      </c>
      <c r="E5505" s="6">
        <v>2.3144350166226847E-3</v>
      </c>
    </row>
    <row r="5506" spans="1:5" x14ac:dyDescent="0.3">
      <c r="A5506" s="7" t="s">
        <v>614</v>
      </c>
      <c r="B5506" s="6">
        <v>13899</v>
      </c>
      <c r="C5506" s="6">
        <v>1725727</v>
      </c>
      <c r="D5506" s="6">
        <v>2.3677354948065544E-3</v>
      </c>
      <c r="E5506" s="6">
        <v>3.1095923936207755E-2</v>
      </c>
    </row>
    <row r="5507" spans="1:5" x14ac:dyDescent="0.3">
      <c r="A5507" s="7" t="s">
        <v>157</v>
      </c>
      <c r="B5507" s="6">
        <v>13899</v>
      </c>
      <c r="C5507" s="6">
        <v>1725727</v>
      </c>
      <c r="D5507" s="6">
        <v>9.7492425034868255E-2</v>
      </c>
      <c r="E5507" s="6">
        <v>1.2803866985524011</v>
      </c>
    </row>
    <row r="5508" spans="1:5" x14ac:dyDescent="0.3">
      <c r="A5508" s="7" t="s">
        <v>804</v>
      </c>
      <c r="B5508" s="6">
        <v>13899</v>
      </c>
      <c r="C5508" s="6">
        <v>1725727</v>
      </c>
      <c r="D5508" s="6">
        <v>5.5555414999735216E-3</v>
      </c>
      <c r="E5508" s="6">
        <v>7.2961991019075523E-2</v>
      </c>
    </row>
    <row r="5509" spans="1:5" x14ac:dyDescent="0.3">
      <c r="A5509" s="7" t="s">
        <v>158</v>
      </c>
      <c r="B5509" s="6">
        <v>13899</v>
      </c>
      <c r="C5509" s="6">
        <v>1725727</v>
      </c>
      <c r="D5509" s="6">
        <v>7.3282896670504998E-5</v>
      </c>
      <c r="E5509" s="6">
        <v>9.624383237440868E-4</v>
      </c>
    </row>
    <row r="5510" spans="1:5" x14ac:dyDescent="0.3">
      <c r="A5510" s="7" t="s">
        <v>949</v>
      </c>
      <c r="B5510" s="6">
        <v>13899</v>
      </c>
      <c r="C5510" s="6">
        <v>1725727</v>
      </c>
      <c r="D5510" s="6">
        <v>3.9782143906845572E-4</v>
      </c>
      <c r="E5510" s="6">
        <v>5.2246651860393279E-3</v>
      </c>
    </row>
    <row r="5511" spans="1:5" x14ac:dyDescent="0.3">
      <c r="A5511" s="7" t="s">
        <v>615</v>
      </c>
      <c r="B5511" s="6">
        <v>13899</v>
      </c>
      <c r="C5511" s="6">
        <v>1725727</v>
      </c>
      <c r="D5511" s="6">
        <v>9.7361562719385213E-4</v>
      </c>
      <c r="E5511" s="6">
        <v>1.2786680586885724E-2</v>
      </c>
    </row>
    <row r="5512" spans="1:5" x14ac:dyDescent="0.3">
      <c r="A5512" s="7" t="s">
        <v>360</v>
      </c>
      <c r="B5512" s="6">
        <v>13899</v>
      </c>
      <c r="C5512" s="6">
        <v>1725727</v>
      </c>
      <c r="D5512" s="6">
        <v>2.5561772291021389E-3</v>
      </c>
      <c r="E5512" s="6">
        <v>3.3570765340121121E-2</v>
      </c>
    </row>
    <row r="5513" spans="1:5" x14ac:dyDescent="0.3">
      <c r="A5513" s="7" t="s">
        <v>805</v>
      </c>
      <c r="B5513" s="6">
        <v>13899</v>
      </c>
      <c r="C5513" s="6">
        <v>1725727</v>
      </c>
      <c r="D5513" s="6">
        <v>1.531961506588176E-3</v>
      </c>
      <c r="E5513" s="6">
        <v>2.0119544005888289E-2</v>
      </c>
    </row>
    <row r="5514" spans="1:5" x14ac:dyDescent="0.3">
      <c r="A5514" s="7" t="s">
        <v>616</v>
      </c>
      <c r="B5514" s="6">
        <v>13899</v>
      </c>
      <c r="C5514" s="6">
        <v>1725727</v>
      </c>
      <c r="D5514" s="6">
        <v>3.8827721419255903E-2</v>
      </c>
      <c r="E5514" s="6">
        <v>0.50993190519707532</v>
      </c>
    </row>
    <row r="5515" spans="1:5" x14ac:dyDescent="0.3">
      <c r="A5515" s="7" t="s">
        <v>617</v>
      </c>
      <c r="B5515" s="6">
        <v>13899</v>
      </c>
      <c r="C5515" s="6">
        <v>1725727</v>
      </c>
      <c r="D5515" s="6">
        <v>1.2423195816523706E-3</v>
      </c>
      <c r="E5515" s="6">
        <v>1.6315621107280711E-2</v>
      </c>
    </row>
    <row r="5516" spans="1:5" x14ac:dyDescent="0.3">
      <c r="A5516" s="7" t="s">
        <v>618</v>
      </c>
      <c r="B5516" s="6">
        <v>13899</v>
      </c>
      <c r="C5516" s="6">
        <v>1725727</v>
      </c>
      <c r="D5516" s="6">
        <v>3.5629446428850288E-3</v>
      </c>
      <c r="E5516" s="6">
        <v>4.6792834692510124E-2</v>
      </c>
    </row>
    <row r="5517" spans="1:5" x14ac:dyDescent="0.3">
      <c r="A5517" s="7" t="s">
        <v>806</v>
      </c>
      <c r="B5517" s="6">
        <v>13899</v>
      </c>
      <c r="C5517" s="6">
        <v>1725727</v>
      </c>
      <c r="D5517" s="6">
        <v>1.6593341603250062E-3</v>
      </c>
      <c r="E5517" s="6">
        <v>2.179235347334825E-2</v>
      </c>
    </row>
    <row r="5518" spans="1:5" x14ac:dyDescent="0.3">
      <c r="A5518" s="7" t="s">
        <v>950</v>
      </c>
      <c r="B5518" s="6">
        <v>13899</v>
      </c>
      <c r="C5518" s="6">
        <v>1725727</v>
      </c>
      <c r="D5518" s="6">
        <v>3.0883506453998537E-4</v>
      </c>
      <c r="E5518" s="6">
        <v>4.0559900786357938E-3</v>
      </c>
    </row>
    <row r="5519" spans="1:5" x14ac:dyDescent="0.3">
      <c r="A5519" s="7" t="s">
        <v>1074</v>
      </c>
      <c r="B5519" s="6">
        <v>13899</v>
      </c>
      <c r="C5519" s="6">
        <v>1725727</v>
      </c>
      <c r="D5519" s="6">
        <v>6.939192382347581E-3</v>
      </c>
      <c r="E5519" s="6">
        <v>9.1133743179291266E-2</v>
      </c>
    </row>
    <row r="5520" spans="1:5" x14ac:dyDescent="0.3">
      <c r="A5520" s="7" t="s">
        <v>951</v>
      </c>
      <c r="B5520" s="6">
        <v>13899</v>
      </c>
      <c r="C5520" s="6">
        <v>1725727</v>
      </c>
      <c r="D5520" s="6">
        <v>1.0346847077526064E-3</v>
      </c>
      <c r="E5520" s="6">
        <v>1.358871252333913E-2</v>
      </c>
    </row>
    <row r="5521" spans="1:5" x14ac:dyDescent="0.3">
      <c r="A5521" s="7" t="s">
        <v>619</v>
      </c>
      <c r="B5521" s="6">
        <v>13899</v>
      </c>
      <c r="C5521" s="6">
        <v>1725727</v>
      </c>
      <c r="D5521" s="6">
        <v>8.2268775667007406E-3</v>
      </c>
      <c r="E5521" s="6">
        <v>0.10804515943936593</v>
      </c>
    </row>
    <row r="5522" spans="1:5" x14ac:dyDescent="0.3">
      <c r="A5522" s="7" t="s">
        <v>807</v>
      </c>
      <c r="B5522" s="6">
        <v>13899</v>
      </c>
      <c r="C5522" s="6">
        <v>1725727</v>
      </c>
      <c r="D5522" s="6">
        <v>6.054563129682199E-4</v>
      </c>
      <c r="E5522" s="6">
        <v>7.9515737699809071E-3</v>
      </c>
    </row>
    <row r="5523" spans="1:5" x14ac:dyDescent="0.3">
      <c r="A5523" s="7" t="s">
        <v>952</v>
      </c>
      <c r="B5523" s="6">
        <v>13899</v>
      </c>
      <c r="C5523" s="6">
        <v>1725727</v>
      </c>
      <c r="D5523" s="6">
        <v>5.3391824717082209E-4</v>
      </c>
      <c r="E5523" s="6">
        <v>7.0120506444212036E-3</v>
      </c>
    </row>
    <row r="5524" spans="1:5" x14ac:dyDescent="0.3">
      <c r="A5524" s="7" t="s">
        <v>808</v>
      </c>
      <c r="B5524" s="6">
        <v>13899</v>
      </c>
      <c r="C5524" s="6">
        <v>1725727</v>
      </c>
      <c r="D5524" s="6">
        <v>1.5773271092889649E-3</v>
      </c>
      <c r="E5524" s="6">
        <v>2.0715339158682247E-2</v>
      </c>
    </row>
    <row r="5525" spans="1:5" x14ac:dyDescent="0.3">
      <c r="A5525" s="7" t="s">
        <v>953</v>
      </c>
      <c r="B5525" s="6">
        <v>13899</v>
      </c>
      <c r="C5525" s="6">
        <v>1725727</v>
      </c>
      <c r="D5525" s="6">
        <v>5.0774578407421331E-4</v>
      </c>
      <c r="E5525" s="6">
        <v>6.6683226716554586E-3</v>
      </c>
    </row>
    <row r="5526" spans="1:5" x14ac:dyDescent="0.3">
      <c r="A5526" s="7" t="s">
        <v>954</v>
      </c>
      <c r="B5526" s="6">
        <v>13899</v>
      </c>
      <c r="C5526" s="6">
        <v>1725727</v>
      </c>
      <c r="D5526" s="6">
        <v>1.2353402581599415E-3</v>
      </c>
      <c r="E5526" s="6">
        <v>1.6223960314543175E-2</v>
      </c>
    </row>
    <row r="5527" spans="1:5" x14ac:dyDescent="0.3">
      <c r="A5527" s="7" t="s">
        <v>620</v>
      </c>
      <c r="B5527" s="6">
        <v>13899</v>
      </c>
      <c r="C5527" s="6">
        <v>1725727</v>
      </c>
      <c r="D5527" s="6">
        <v>9.9629842854424659E-4</v>
      </c>
      <c r="E5527" s="6">
        <v>1.3084578163282703E-2</v>
      </c>
    </row>
    <row r="5528" spans="1:5" x14ac:dyDescent="0.3">
      <c r="A5528" s="7" t="s">
        <v>621</v>
      </c>
      <c r="B5528" s="6">
        <v>13899</v>
      </c>
      <c r="C5528" s="6">
        <v>1725727</v>
      </c>
      <c r="D5528" s="6">
        <v>1.5214925213495325E-3</v>
      </c>
      <c r="E5528" s="6">
        <v>1.9982052816781993E-2</v>
      </c>
    </row>
    <row r="5529" spans="1:5" x14ac:dyDescent="0.3">
      <c r="A5529" s="7" t="s">
        <v>809</v>
      </c>
      <c r="B5529" s="6">
        <v>13899</v>
      </c>
      <c r="C5529" s="6">
        <v>1725727</v>
      </c>
      <c r="D5529" s="6">
        <v>1.3749267280085224E-3</v>
      </c>
      <c r="E5529" s="6">
        <v>1.805717616929382E-2</v>
      </c>
    </row>
    <row r="5530" spans="1:5" x14ac:dyDescent="0.3">
      <c r="A5530" s="7" t="s">
        <v>159</v>
      </c>
      <c r="B5530" s="6">
        <v>13899</v>
      </c>
      <c r="C5530" s="6">
        <v>1725727</v>
      </c>
      <c r="D5530" s="6">
        <v>1.3068783239573393E-3</v>
      </c>
      <c r="E5530" s="6">
        <v>1.7163483440102881E-2</v>
      </c>
    </row>
    <row r="5531" spans="1:5" x14ac:dyDescent="0.3">
      <c r="A5531" s="7" t="s">
        <v>160</v>
      </c>
      <c r="B5531" s="6">
        <v>13899</v>
      </c>
      <c r="C5531" s="6">
        <v>1725727</v>
      </c>
      <c r="D5531" s="6">
        <v>1.79717579930048E-3</v>
      </c>
      <c r="E5531" s="6">
        <v>2.3602654129914507E-2</v>
      </c>
    </row>
    <row r="5532" spans="1:5" x14ac:dyDescent="0.3">
      <c r="A5532" s="7" t="s">
        <v>161</v>
      </c>
      <c r="B5532" s="6">
        <v>13899</v>
      </c>
      <c r="C5532" s="6">
        <v>1725727</v>
      </c>
      <c r="D5532" s="6">
        <v>6.0196665122200536E-3</v>
      </c>
      <c r="E5532" s="6">
        <v>7.905743373612141E-2</v>
      </c>
    </row>
    <row r="5533" spans="1:5" x14ac:dyDescent="0.3">
      <c r="A5533" s="7" t="s">
        <v>162</v>
      </c>
      <c r="B5533" s="6">
        <v>13899</v>
      </c>
      <c r="C5533" s="6">
        <v>1725727</v>
      </c>
      <c r="D5533" s="6">
        <v>9.3784659429515336E-3</v>
      </c>
      <c r="E5533" s="6">
        <v>0.12316919024105873</v>
      </c>
    </row>
    <row r="5534" spans="1:5" x14ac:dyDescent="0.3">
      <c r="A5534" s="7" t="s">
        <v>622</v>
      </c>
      <c r="B5534" s="6">
        <v>13899</v>
      </c>
      <c r="C5534" s="6">
        <v>1725727</v>
      </c>
      <c r="D5534" s="6">
        <v>1.278961029987623E-3</v>
      </c>
      <c r="E5534" s="6">
        <v>1.6796840269152749E-2</v>
      </c>
    </row>
    <row r="5535" spans="1:5" x14ac:dyDescent="0.3">
      <c r="A5535" s="7" t="s">
        <v>955</v>
      </c>
      <c r="B5535" s="6">
        <v>13899</v>
      </c>
      <c r="C5535" s="6">
        <v>1725727</v>
      </c>
      <c r="D5535" s="6">
        <v>5.6532520288675296E-4</v>
      </c>
      <c r="E5535" s="6">
        <v>7.4245242117400977E-3</v>
      </c>
    </row>
    <row r="5536" spans="1:5" x14ac:dyDescent="0.3">
      <c r="A5536" s="7" t="s">
        <v>956</v>
      </c>
      <c r="B5536" s="6">
        <v>13899</v>
      </c>
      <c r="C5536" s="6">
        <v>1725727</v>
      </c>
      <c r="D5536" s="6">
        <v>9.9106393592492473E-4</v>
      </c>
      <c r="E5536" s="6">
        <v>1.3015832568729553E-2</v>
      </c>
    </row>
    <row r="5537" spans="1:5" x14ac:dyDescent="0.3">
      <c r="A5537" s="7" t="s">
        <v>810</v>
      </c>
      <c r="B5537" s="6">
        <v>13899</v>
      </c>
      <c r="C5537" s="6">
        <v>1725727</v>
      </c>
      <c r="D5537" s="6">
        <v>2.4078666048880214E-3</v>
      </c>
      <c r="E5537" s="6">
        <v>3.1622973494448564E-2</v>
      </c>
    </row>
    <row r="5538" spans="1:5" x14ac:dyDescent="0.3">
      <c r="A5538" s="7" t="s">
        <v>1161</v>
      </c>
      <c r="B5538" s="6">
        <v>13899</v>
      </c>
      <c r="C5538" s="6">
        <v>1725727</v>
      </c>
      <c r="D5538" s="6">
        <v>2.1897627457496136E-3</v>
      </c>
      <c r="E5538" s="6">
        <v>2.8758573721400688E-2</v>
      </c>
    </row>
    <row r="5539" spans="1:5" x14ac:dyDescent="0.3">
      <c r="A5539" s="7" t="s">
        <v>957</v>
      </c>
      <c r="B5539" s="6">
        <v>13899</v>
      </c>
      <c r="C5539" s="6">
        <v>1725727</v>
      </c>
      <c r="D5539" s="6">
        <v>5.6881486463296739E-4</v>
      </c>
      <c r="E5539" s="6">
        <v>7.4703546081088638E-3</v>
      </c>
    </row>
    <row r="5540" spans="1:5" x14ac:dyDescent="0.3">
      <c r="A5540" s="7" t="s">
        <v>811</v>
      </c>
      <c r="B5540" s="6">
        <v>13899</v>
      </c>
      <c r="C5540" s="6">
        <v>1725727</v>
      </c>
      <c r="D5540" s="6">
        <v>3.9502970967148412E-3</v>
      </c>
      <c r="E5540" s="6">
        <v>5.1880008689443147E-2</v>
      </c>
    </row>
    <row r="5541" spans="1:5" x14ac:dyDescent="0.3">
      <c r="A5541" s="7" t="s">
        <v>623</v>
      </c>
      <c r="B5541" s="6">
        <v>13899</v>
      </c>
      <c r="C5541" s="6">
        <v>1725727</v>
      </c>
      <c r="D5541" s="6">
        <v>9.2650519361995611E-4</v>
      </c>
      <c r="E5541" s="6">
        <v>1.2167970235907382E-2</v>
      </c>
    </row>
    <row r="5542" spans="1:5" x14ac:dyDescent="0.3">
      <c r="A5542" s="7" t="s">
        <v>812</v>
      </c>
      <c r="B5542" s="6">
        <v>13899</v>
      </c>
      <c r="C5542" s="6">
        <v>1725727</v>
      </c>
      <c r="D5542" s="6">
        <v>2.0274934745506384E-3</v>
      </c>
      <c r="E5542" s="6">
        <v>2.6627460290253067E-2</v>
      </c>
    </row>
    <row r="5543" spans="1:5" x14ac:dyDescent="0.3">
      <c r="A5543" s="7" t="s">
        <v>624</v>
      </c>
      <c r="B5543" s="6">
        <v>13899</v>
      </c>
      <c r="C5543" s="6">
        <v>1725727</v>
      </c>
      <c r="D5543" s="6">
        <v>3.8037313033738312E-4</v>
      </c>
      <c r="E5543" s="6">
        <v>4.9955132041954982E-3</v>
      </c>
    </row>
    <row r="5544" spans="1:5" x14ac:dyDescent="0.3">
      <c r="A5544" s="7" t="s">
        <v>958</v>
      </c>
      <c r="B5544" s="6">
        <v>13899</v>
      </c>
      <c r="C5544" s="6">
        <v>1725727</v>
      </c>
      <c r="D5544" s="6">
        <v>5.9498732772957639E-4</v>
      </c>
      <c r="E5544" s="6">
        <v>7.8140825808746088E-3</v>
      </c>
    </row>
    <row r="5545" spans="1:5" x14ac:dyDescent="0.3">
      <c r="A5545" s="7" t="s">
        <v>625</v>
      </c>
      <c r="B5545" s="6">
        <v>13899</v>
      </c>
      <c r="C5545" s="6">
        <v>1725727</v>
      </c>
      <c r="D5545" s="6">
        <v>9.3522934798549251E-4</v>
      </c>
      <c r="E5545" s="6">
        <v>1.2282546226829297E-2</v>
      </c>
    </row>
    <row r="5546" spans="1:5" x14ac:dyDescent="0.3">
      <c r="A5546" s="7" t="s">
        <v>1162</v>
      </c>
      <c r="B5546" s="6">
        <v>13899</v>
      </c>
      <c r="C5546" s="6">
        <v>1725727</v>
      </c>
      <c r="D5546" s="6">
        <v>7.2235998146640652E-4</v>
      </c>
      <c r="E5546" s="6">
        <v>9.4868920483345692E-3</v>
      </c>
    </row>
    <row r="5547" spans="1:5" x14ac:dyDescent="0.3">
      <c r="A5547" s="7" t="s">
        <v>163</v>
      </c>
      <c r="B5547" s="6">
        <v>13899</v>
      </c>
      <c r="C5547" s="6">
        <v>1725727</v>
      </c>
      <c r="D5547" s="6">
        <v>1.5720926166696431E-3</v>
      </c>
      <c r="E5547" s="6">
        <v>2.0646593564129099E-2</v>
      </c>
    </row>
    <row r="5548" spans="1:5" x14ac:dyDescent="0.3">
      <c r="A5548" s="7" t="s">
        <v>626</v>
      </c>
      <c r="B5548" s="6">
        <v>13899</v>
      </c>
      <c r="C5548" s="6">
        <v>1725727</v>
      </c>
      <c r="D5548" s="6">
        <v>2.9086330654698057E-3</v>
      </c>
      <c r="E5548" s="6">
        <v>3.8199635373366493E-2</v>
      </c>
    </row>
    <row r="5549" spans="1:5" x14ac:dyDescent="0.3">
      <c r="A5549" s="7" t="s">
        <v>627</v>
      </c>
      <c r="B5549" s="6">
        <v>13899</v>
      </c>
      <c r="C5549" s="6">
        <v>1725727</v>
      </c>
      <c r="D5549" s="6">
        <v>4.7110433573896069E-4</v>
      </c>
      <c r="E5549" s="6">
        <v>6.1871035097834145E-3</v>
      </c>
    </row>
    <row r="5550" spans="1:5" x14ac:dyDescent="0.3">
      <c r="A5550" s="7" t="s">
        <v>628</v>
      </c>
      <c r="B5550" s="6">
        <v>13899</v>
      </c>
      <c r="C5550" s="6">
        <v>1725727</v>
      </c>
      <c r="D5550" s="6">
        <v>3.8665452148056926E-3</v>
      </c>
      <c r="E5550" s="6">
        <v>5.0780079176592767E-2</v>
      </c>
    </row>
    <row r="5551" spans="1:5" x14ac:dyDescent="0.3">
      <c r="A5551" s="7" t="s">
        <v>854</v>
      </c>
      <c r="B5551" s="6">
        <v>13899</v>
      </c>
      <c r="C5551" s="6">
        <v>1725727</v>
      </c>
      <c r="D5551" s="6">
        <v>2.9435296829319513E-3</v>
      </c>
      <c r="E5551" s="6">
        <v>3.8657939337054151E-2</v>
      </c>
    </row>
    <row r="5552" spans="1:5" x14ac:dyDescent="0.3">
      <c r="A5552" s="7" t="s">
        <v>959</v>
      </c>
      <c r="B5552" s="6">
        <v>13899</v>
      </c>
      <c r="C5552" s="6">
        <v>1725727</v>
      </c>
      <c r="D5552" s="6">
        <v>2.636439449265073E-3</v>
      </c>
      <c r="E5552" s="6">
        <v>3.462486445660274E-2</v>
      </c>
    </row>
    <row r="5553" spans="1:5" x14ac:dyDescent="0.3">
      <c r="A5553" s="7" t="s">
        <v>813</v>
      </c>
      <c r="B5553" s="6">
        <v>13899</v>
      </c>
      <c r="C5553" s="6">
        <v>1725727</v>
      </c>
      <c r="D5553" s="6">
        <v>3.6990414509873956E-4</v>
      </c>
      <c r="E5553" s="6">
        <v>4.8580220150891999E-3</v>
      </c>
    </row>
    <row r="5554" spans="1:5" x14ac:dyDescent="0.3">
      <c r="A5554" s="7" t="s">
        <v>960</v>
      </c>
      <c r="B5554" s="6">
        <v>13899</v>
      </c>
      <c r="C5554" s="6">
        <v>1725727</v>
      </c>
      <c r="D5554" s="6">
        <v>7.118909962277629E-4</v>
      </c>
      <c r="E5554" s="6">
        <v>9.3494008592282709E-3</v>
      </c>
    </row>
    <row r="5555" spans="1:5" x14ac:dyDescent="0.3">
      <c r="A5555" s="7" t="s">
        <v>629</v>
      </c>
      <c r="B5555" s="6">
        <v>13899</v>
      </c>
      <c r="C5555" s="6">
        <v>1725727</v>
      </c>
      <c r="D5555" s="6">
        <v>7.3928484093554684E-3</v>
      </c>
      <c r="E5555" s="6">
        <v>9.7091694707230849E-2</v>
      </c>
    </row>
    <row r="5556" spans="1:5" x14ac:dyDescent="0.3">
      <c r="A5556" s="7" t="s">
        <v>164</v>
      </c>
      <c r="B5556" s="6">
        <v>13899</v>
      </c>
      <c r="C5556" s="6">
        <v>1725727</v>
      </c>
      <c r="D5556" s="6">
        <v>1.4307613159479549E-3</v>
      </c>
      <c r="E5556" s="6">
        <v>1.8790462511194074E-2</v>
      </c>
    </row>
    <row r="5557" spans="1:5" x14ac:dyDescent="0.3">
      <c r="A5557" s="7" t="s">
        <v>961</v>
      </c>
      <c r="B5557" s="6">
        <v>13899</v>
      </c>
      <c r="C5557" s="6">
        <v>1725727</v>
      </c>
      <c r="D5557" s="6">
        <v>1.2667472138758722E-3</v>
      </c>
      <c r="E5557" s="6">
        <v>1.6636433881862072E-2</v>
      </c>
    </row>
    <row r="5558" spans="1:5" x14ac:dyDescent="0.3">
      <c r="A5558" s="7" t="s">
        <v>630</v>
      </c>
      <c r="B5558" s="6">
        <v>13899</v>
      </c>
      <c r="C5558" s="6">
        <v>1725727</v>
      </c>
      <c r="D5558" s="6">
        <v>3.6903172966218593E-3</v>
      </c>
      <c r="E5558" s="6">
        <v>4.8465644159970081E-2</v>
      </c>
    </row>
    <row r="5559" spans="1:5" x14ac:dyDescent="0.3">
      <c r="A5559" s="7" t="s">
        <v>962</v>
      </c>
      <c r="B5559" s="6">
        <v>13899</v>
      </c>
      <c r="C5559" s="6">
        <v>1725727</v>
      </c>
      <c r="D5559" s="6">
        <v>1.2423195816523706E-3</v>
      </c>
      <c r="E5559" s="6">
        <v>1.6315621107280711E-2</v>
      </c>
    </row>
    <row r="5560" spans="1:5" x14ac:dyDescent="0.3">
      <c r="A5560" s="7" t="s">
        <v>361</v>
      </c>
      <c r="B5560" s="6">
        <v>13899</v>
      </c>
      <c r="C5560" s="6">
        <v>1725727</v>
      </c>
      <c r="D5560" s="6">
        <v>1.4028440219782388E-3</v>
      </c>
      <c r="E5560" s="6">
        <v>1.8423819340243949E-2</v>
      </c>
    </row>
    <row r="5561" spans="1:5" x14ac:dyDescent="0.3">
      <c r="A5561" s="7" t="s">
        <v>1075</v>
      </c>
      <c r="B5561" s="6">
        <v>13899</v>
      </c>
      <c r="C5561" s="6">
        <v>1725727</v>
      </c>
      <c r="D5561" s="6">
        <v>2.4968529794164918E-3</v>
      </c>
      <c r="E5561" s="6">
        <v>3.2791648601852096E-2</v>
      </c>
    </row>
    <row r="5562" spans="1:5" x14ac:dyDescent="0.3">
      <c r="A5562" s="7" t="s">
        <v>631</v>
      </c>
      <c r="B5562" s="6">
        <v>13899</v>
      </c>
      <c r="C5562" s="6">
        <v>1725727</v>
      </c>
      <c r="D5562" s="6">
        <v>1.4656579334101001E-3</v>
      </c>
      <c r="E5562" s="6">
        <v>1.9248766474881735E-2</v>
      </c>
    </row>
    <row r="5563" spans="1:5" x14ac:dyDescent="0.3">
      <c r="A5563" s="7" t="s">
        <v>632</v>
      </c>
      <c r="B5563" s="6">
        <v>13899</v>
      </c>
      <c r="C5563" s="6">
        <v>1725727</v>
      </c>
      <c r="D5563" s="6">
        <v>1.6785272999291861E-3</v>
      </c>
      <c r="E5563" s="6">
        <v>2.2044420653376463E-2</v>
      </c>
    </row>
    <row r="5564" spans="1:5" x14ac:dyDescent="0.3">
      <c r="A5564" s="7" t="s">
        <v>963</v>
      </c>
      <c r="B5564" s="6">
        <v>13899</v>
      </c>
      <c r="C5564" s="6">
        <v>1725727</v>
      </c>
      <c r="D5564" s="6">
        <v>2.53000476600553E-3</v>
      </c>
      <c r="E5564" s="6">
        <v>3.3227037367355376E-2</v>
      </c>
    </row>
    <row r="5565" spans="1:5" x14ac:dyDescent="0.3">
      <c r="A5565" s="7" t="s">
        <v>1076</v>
      </c>
      <c r="B5565" s="6">
        <v>13899</v>
      </c>
      <c r="C5565" s="6">
        <v>1725727</v>
      </c>
      <c r="D5565" s="6">
        <v>1.0713261560878588E-3</v>
      </c>
      <c r="E5565" s="6">
        <v>1.4069931685211173E-2</v>
      </c>
    </row>
    <row r="5566" spans="1:5" x14ac:dyDescent="0.3">
      <c r="A5566" s="7" t="s">
        <v>633</v>
      </c>
      <c r="B5566" s="6">
        <v>13899</v>
      </c>
      <c r="C5566" s="6">
        <v>1725727</v>
      </c>
      <c r="D5566" s="6">
        <v>6.1627426438148492E-3</v>
      </c>
      <c r="E5566" s="6">
        <v>8.0936479987240809E-2</v>
      </c>
    </row>
    <row r="5567" spans="1:5" x14ac:dyDescent="0.3">
      <c r="A5567" s="7" t="s">
        <v>455</v>
      </c>
      <c r="B5567" s="6">
        <v>13899</v>
      </c>
      <c r="C5567" s="6">
        <v>1725727</v>
      </c>
      <c r="D5567" s="6">
        <v>3.2384061004870784E-3</v>
      </c>
      <c r="E5567" s="6">
        <v>4.2530607830214881E-2</v>
      </c>
    </row>
    <row r="5568" spans="1:5" x14ac:dyDescent="0.3">
      <c r="A5568" s="7" t="s">
        <v>634</v>
      </c>
      <c r="B5568" s="6">
        <v>13899</v>
      </c>
      <c r="C5568" s="6">
        <v>1725727</v>
      </c>
      <c r="D5568" s="6">
        <v>5.8294799470513621E-3</v>
      </c>
      <c r="E5568" s="6">
        <v>7.655967713402366E-2</v>
      </c>
    </row>
    <row r="5569" spans="1:5" x14ac:dyDescent="0.3">
      <c r="A5569" s="7" t="s">
        <v>1077</v>
      </c>
      <c r="B5569" s="6">
        <v>13899</v>
      </c>
      <c r="C5569" s="6">
        <v>1725727</v>
      </c>
      <c r="D5569" s="6">
        <v>1.7710033362038709E-3</v>
      </c>
      <c r="E5569" s="6">
        <v>2.3258926157148762E-2</v>
      </c>
    </row>
    <row r="5570" spans="1:5" x14ac:dyDescent="0.3">
      <c r="A5570" s="7" t="s">
        <v>635</v>
      </c>
      <c r="B5570" s="6">
        <v>13899</v>
      </c>
      <c r="C5570" s="6">
        <v>1725727</v>
      </c>
      <c r="D5570" s="6">
        <v>7.4155312107058633E-4</v>
      </c>
      <c r="E5570" s="6">
        <v>9.738959228362782E-3</v>
      </c>
    </row>
    <row r="5571" spans="1:5" x14ac:dyDescent="0.3">
      <c r="A5571" s="7" t="s">
        <v>456</v>
      </c>
      <c r="B5571" s="6">
        <v>13899</v>
      </c>
      <c r="C5571" s="6">
        <v>1725727</v>
      </c>
      <c r="D5571" s="6">
        <v>1.3819060515009515E-3</v>
      </c>
      <c r="E5571" s="6">
        <v>1.8148836962031348E-2</v>
      </c>
    </row>
    <row r="5572" spans="1:5" x14ac:dyDescent="0.3">
      <c r="A5572" s="7" t="s">
        <v>165</v>
      </c>
      <c r="B5572" s="6">
        <v>13899</v>
      </c>
      <c r="C5572" s="6">
        <v>1725727</v>
      </c>
      <c r="D5572" s="6">
        <v>8.3491902109055591E-2</v>
      </c>
      <c r="E5572" s="6">
        <v>1.0965151483209117</v>
      </c>
    </row>
    <row r="5573" spans="1:5" x14ac:dyDescent="0.3">
      <c r="A5573" s="7" t="s">
        <v>636</v>
      </c>
      <c r="B5573" s="6">
        <v>13899</v>
      </c>
      <c r="C5573" s="6">
        <v>1725727</v>
      </c>
      <c r="D5573" s="6">
        <v>6.9967718011601206E-4</v>
      </c>
      <c r="E5573" s="6">
        <v>9.1889944719375904E-3</v>
      </c>
    </row>
    <row r="5574" spans="1:5" x14ac:dyDescent="0.3">
      <c r="A5574" s="7" t="s">
        <v>637</v>
      </c>
      <c r="B5574" s="6">
        <v>13899</v>
      </c>
      <c r="C5574" s="6">
        <v>1725727</v>
      </c>
      <c r="D5574" s="6">
        <v>1.8058999536660161E-3</v>
      </c>
      <c r="E5574" s="6">
        <v>2.3717230120836423E-2</v>
      </c>
    </row>
    <row r="5575" spans="1:5" x14ac:dyDescent="0.3">
      <c r="A5575" s="7" t="s">
        <v>814</v>
      </c>
      <c r="B5575" s="6">
        <v>13899</v>
      </c>
      <c r="C5575" s="6">
        <v>1725727</v>
      </c>
      <c r="D5575" s="6">
        <v>1.8097385815868523E-2</v>
      </c>
      <c r="E5575" s="6">
        <v>0.23767643556842064</v>
      </c>
    </row>
    <row r="5576" spans="1:5" x14ac:dyDescent="0.3">
      <c r="A5576" s="7" t="s">
        <v>166</v>
      </c>
      <c r="B5576" s="6">
        <v>13899</v>
      </c>
      <c r="C5576" s="6">
        <v>1725727</v>
      </c>
      <c r="D5576" s="6">
        <v>2.9487641755512732E-4</v>
      </c>
      <c r="E5576" s="6">
        <v>3.8726684931607303E-3</v>
      </c>
    </row>
    <row r="5577" spans="1:5" x14ac:dyDescent="0.3">
      <c r="A5577" s="7" t="s">
        <v>167</v>
      </c>
      <c r="B5577" s="6">
        <v>13899</v>
      </c>
      <c r="C5577" s="6">
        <v>1725727</v>
      </c>
      <c r="D5577" s="6">
        <v>1.2056781333171181E-2</v>
      </c>
      <c r="E5577" s="6">
        <v>0.15834401945408666</v>
      </c>
    </row>
    <row r="5578" spans="1:5" x14ac:dyDescent="0.3">
      <c r="A5578" s="7" t="s">
        <v>168</v>
      </c>
      <c r="B5578" s="6">
        <v>13899</v>
      </c>
      <c r="C5578" s="6">
        <v>1725727</v>
      </c>
      <c r="D5578" s="6">
        <v>5.4438723240946571E-4</v>
      </c>
      <c r="E5578" s="6">
        <v>7.1495418335275011E-3</v>
      </c>
    </row>
    <row r="5579" spans="1:5" x14ac:dyDescent="0.3">
      <c r="A5579" s="7" t="s">
        <v>169</v>
      </c>
      <c r="B5579" s="6">
        <v>13899</v>
      </c>
      <c r="C5579" s="6">
        <v>1725727</v>
      </c>
      <c r="D5579" s="6">
        <v>1.3955157323111882E-2</v>
      </c>
      <c r="E5579" s="6">
        <v>0.18327575507869537</v>
      </c>
    </row>
    <row r="5580" spans="1:5" x14ac:dyDescent="0.3">
      <c r="A5580" s="7" t="s">
        <v>1163</v>
      </c>
      <c r="B5580" s="6">
        <v>13899</v>
      </c>
      <c r="C5580" s="6">
        <v>1725727</v>
      </c>
      <c r="D5580" s="6">
        <v>1.531961506588176E-3</v>
      </c>
      <c r="E5580" s="6">
        <v>2.0119544005888289E-2</v>
      </c>
    </row>
    <row r="5581" spans="1:5" x14ac:dyDescent="0.3">
      <c r="A5581" s="7" t="s">
        <v>170</v>
      </c>
      <c r="B5581" s="6">
        <v>13899</v>
      </c>
      <c r="C5581" s="6">
        <v>1725727</v>
      </c>
      <c r="D5581" s="6">
        <v>9.7710528894006678E-4</v>
      </c>
      <c r="E5581" s="6">
        <v>1.283251098325449E-2</v>
      </c>
    </row>
    <row r="5582" spans="1:5" x14ac:dyDescent="0.3">
      <c r="A5582" s="7" t="s">
        <v>457</v>
      </c>
      <c r="B5582" s="6">
        <v>13899</v>
      </c>
      <c r="C5582" s="6">
        <v>1725727</v>
      </c>
      <c r="D5582" s="6">
        <v>0.17788899717503157</v>
      </c>
      <c r="E5582" s="6">
        <v>2.3362502852942177</v>
      </c>
    </row>
    <row r="5583" spans="1:5" x14ac:dyDescent="0.3">
      <c r="A5583" s="7" t="s">
        <v>638</v>
      </c>
      <c r="B5583" s="6">
        <v>13899</v>
      </c>
      <c r="C5583" s="6">
        <v>1725727</v>
      </c>
      <c r="D5583" s="6">
        <v>1.7849619831887291E-3</v>
      </c>
      <c r="E5583" s="6">
        <v>2.3442247742623826E-2</v>
      </c>
    </row>
    <row r="5584" spans="1:5" x14ac:dyDescent="0.3">
      <c r="A5584" s="7" t="s">
        <v>964</v>
      </c>
      <c r="B5584" s="6">
        <v>13899</v>
      </c>
      <c r="C5584" s="6">
        <v>1725727</v>
      </c>
      <c r="D5584" s="6">
        <v>4.8300408229355225E-2</v>
      </c>
      <c r="E5584" s="6">
        <v>0.63433851614009062</v>
      </c>
    </row>
    <row r="5585" spans="1:5" x14ac:dyDescent="0.3">
      <c r="A5585" s="7" t="s">
        <v>639</v>
      </c>
      <c r="B5585" s="6">
        <v>13899</v>
      </c>
      <c r="C5585" s="6">
        <v>1725727</v>
      </c>
      <c r="D5585" s="6">
        <v>7.5376693718233717E-4</v>
      </c>
      <c r="E5585" s="6">
        <v>9.8993656156534625E-3</v>
      </c>
    </row>
    <row r="5586" spans="1:5" x14ac:dyDescent="0.3">
      <c r="A5586" s="7" t="s">
        <v>1078</v>
      </c>
      <c r="B5586" s="6">
        <v>13899</v>
      </c>
      <c r="C5586" s="6">
        <v>1725727</v>
      </c>
      <c r="D5586" s="6">
        <v>6.9444268749669028E-3</v>
      </c>
      <c r="E5586" s="6">
        <v>9.1202488773844403E-2</v>
      </c>
    </row>
    <row r="5587" spans="1:5" x14ac:dyDescent="0.3">
      <c r="A5587" s="7" t="s">
        <v>1079</v>
      </c>
      <c r="B5587" s="6">
        <v>13899</v>
      </c>
      <c r="C5587" s="6">
        <v>1725727</v>
      </c>
      <c r="D5587" s="6">
        <v>4.9221678930355863E-3</v>
      </c>
      <c r="E5587" s="6">
        <v>6.4643774078144492E-2</v>
      </c>
    </row>
    <row r="5588" spans="1:5" x14ac:dyDescent="0.3">
      <c r="A5588" s="7" t="s">
        <v>965</v>
      </c>
      <c r="B5588" s="6">
        <v>13899</v>
      </c>
      <c r="C5588" s="6">
        <v>1725727</v>
      </c>
      <c r="D5588" s="6">
        <v>2.385183803537627E-3</v>
      </c>
      <c r="E5588" s="6">
        <v>3.1325075918051587E-2</v>
      </c>
    </row>
    <row r="5589" spans="1:5" x14ac:dyDescent="0.3">
      <c r="A5589" s="7" t="s">
        <v>966</v>
      </c>
      <c r="B5589" s="6">
        <v>13899</v>
      </c>
      <c r="C5589" s="6">
        <v>1725727</v>
      </c>
      <c r="D5589" s="6">
        <v>8.4973263520323665E-4</v>
      </c>
      <c r="E5589" s="6">
        <v>1.115970151579453E-2</v>
      </c>
    </row>
    <row r="5590" spans="1:5" x14ac:dyDescent="0.3">
      <c r="A5590" s="7" t="s">
        <v>967</v>
      </c>
      <c r="B5590" s="6">
        <v>13899</v>
      </c>
      <c r="C5590" s="6">
        <v>1725727</v>
      </c>
      <c r="D5590" s="6">
        <v>4.7110433573896069E-4</v>
      </c>
      <c r="E5590" s="6">
        <v>6.1871035097834145E-3</v>
      </c>
    </row>
    <row r="5591" spans="1:5" x14ac:dyDescent="0.3">
      <c r="A5591" s="7" t="s">
        <v>1164</v>
      </c>
      <c r="B5591" s="6">
        <v>13899</v>
      </c>
      <c r="C5591" s="6">
        <v>1725727</v>
      </c>
      <c r="D5591" s="6">
        <v>1.5371959992074979E-3</v>
      </c>
      <c r="E5591" s="6">
        <v>2.0188289600441441E-2</v>
      </c>
    </row>
    <row r="5592" spans="1:5" x14ac:dyDescent="0.3">
      <c r="A5592" s="7" t="s">
        <v>171</v>
      </c>
      <c r="B5592" s="6">
        <v>13899</v>
      </c>
      <c r="C5592" s="6">
        <v>1725727</v>
      </c>
      <c r="D5592" s="6">
        <v>2.4881288250509555E-3</v>
      </c>
      <c r="E5592" s="6">
        <v>3.2677072610930183E-2</v>
      </c>
    </row>
    <row r="5593" spans="1:5" x14ac:dyDescent="0.3">
      <c r="A5593" s="7" t="s">
        <v>362</v>
      </c>
      <c r="B5593" s="6">
        <v>13899</v>
      </c>
      <c r="C5593" s="6">
        <v>1725727</v>
      </c>
      <c r="D5593" s="6">
        <v>1.3156024783228756E-3</v>
      </c>
      <c r="E5593" s="6">
        <v>1.7278059431024794E-2</v>
      </c>
    </row>
    <row r="5594" spans="1:5" x14ac:dyDescent="0.3">
      <c r="A5594" s="7" t="s">
        <v>363</v>
      </c>
      <c r="B5594" s="6">
        <v>13899</v>
      </c>
      <c r="C5594" s="6">
        <v>1725727</v>
      </c>
      <c r="D5594" s="6">
        <v>4.3969738002302999E-4</v>
      </c>
      <c r="E5594" s="6">
        <v>5.7746299424645204E-3</v>
      </c>
    </row>
    <row r="5595" spans="1:5" x14ac:dyDescent="0.3">
      <c r="A5595" s="7" t="s">
        <v>458</v>
      </c>
      <c r="B5595" s="6">
        <v>13899</v>
      </c>
      <c r="C5595" s="6">
        <v>1725727</v>
      </c>
      <c r="D5595" s="6">
        <v>2.3816941417914125E-2</v>
      </c>
      <c r="E5595" s="6">
        <v>0.31279245521682819</v>
      </c>
    </row>
    <row r="5596" spans="1:5" x14ac:dyDescent="0.3">
      <c r="A5596" s="7" t="s">
        <v>459</v>
      </c>
      <c r="B5596" s="6">
        <v>13899</v>
      </c>
      <c r="C5596" s="6">
        <v>1725727</v>
      </c>
      <c r="D5596" s="6">
        <v>3.4338271582750918E-3</v>
      </c>
      <c r="E5596" s="6">
        <v>4.5097110026865776E-2</v>
      </c>
    </row>
    <row r="5597" spans="1:5" x14ac:dyDescent="0.3">
      <c r="A5597" s="7" t="s">
        <v>968</v>
      </c>
      <c r="B5597" s="6">
        <v>13899</v>
      </c>
      <c r="C5597" s="6">
        <v>1725727</v>
      </c>
      <c r="D5597" s="6">
        <v>2.1461419739219324E-4</v>
      </c>
      <c r="E5597" s="6">
        <v>2.818569376679111E-3</v>
      </c>
    </row>
    <row r="5598" spans="1:5" x14ac:dyDescent="0.3">
      <c r="A5598" s="7" t="s">
        <v>815</v>
      </c>
      <c r="B5598" s="6">
        <v>13899</v>
      </c>
      <c r="C5598" s="6">
        <v>1725727</v>
      </c>
      <c r="D5598" s="6">
        <v>1.5703477857965359E-4</v>
      </c>
      <c r="E5598" s="6">
        <v>2.0623678365944715E-3</v>
      </c>
    </row>
    <row r="5599" spans="1:5" x14ac:dyDescent="0.3">
      <c r="A5599" s="7" t="s">
        <v>1165</v>
      </c>
      <c r="B5599" s="6">
        <v>13899</v>
      </c>
      <c r="C5599" s="6">
        <v>1725727</v>
      </c>
      <c r="D5599" s="6">
        <v>2.7470617266200734E-2</v>
      </c>
      <c r="E5599" s="6">
        <v>0.36077688021492621</v>
      </c>
    </row>
    <row r="5600" spans="1:5" x14ac:dyDescent="0.3">
      <c r="A5600" s="7" t="s">
        <v>640</v>
      </c>
      <c r="B5600" s="6">
        <v>13899</v>
      </c>
      <c r="C5600" s="6">
        <v>1725727</v>
      </c>
      <c r="D5600" s="6">
        <v>1.4307613159479548E-4</v>
      </c>
      <c r="E5600" s="6">
        <v>1.8790462511194075E-3</v>
      </c>
    </row>
    <row r="5601" spans="1:5" x14ac:dyDescent="0.3">
      <c r="A5601" s="7" t="s">
        <v>172</v>
      </c>
      <c r="B5601" s="6">
        <v>13899</v>
      </c>
      <c r="C5601" s="6">
        <v>1725727</v>
      </c>
      <c r="D5601" s="6">
        <v>3.9323253387218364E-2</v>
      </c>
      <c r="E5601" s="6">
        <v>0.51643982148144008</v>
      </c>
    </row>
    <row r="5602" spans="1:5" x14ac:dyDescent="0.3">
      <c r="A5602" s="7" t="s">
        <v>173</v>
      </c>
      <c r="B5602" s="6">
        <v>13899</v>
      </c>
      <c r="C5602" s="6">
        <v>1725727</v>
      </c>
      <c r="D5602" s="6">
        <v>1.44646479380592E-3</v>
      </c>
      <c r="E5602" s="6">
        <v>1.8996699294853522E-2</v>
      </c>
    </row>
    <row r="5603" spans="1:5" x14ac:dyDescent="0.3">
      <c r="A5603" s="7" t="s">
        <v>641</v>
      </c>
      <c r="B5603" s="6">
        <v>13899</v>
      </c>
      <c r="C5603" s="6">
        <v>1725727</v>
      </c>
      <c r="D5603" s="6">
        <v>3.0063435943638124E-3</v>
      </c>
      <c r="E5603" s="6">
        <v>3.9482886471691937E-2</v>
      </c>
    </row>
    <row r="5604" spans="1:5" x14ac:dyDescent="0.3">
      <c r="A5604" s="7" t="s">
        <v>1166</v>
      </c>
      <c r="B5604" s="6">
        <v>13899</v>
      </c>
      <c r="C5604" s="6">
        <v>1725727</v>
      </c>
      <c r="D5604" s="6">
        <v>5.9446387846764414E-3</v>
      </c>
      <c r="E5604" s="6">
        <v>7.8072080214192943E-2</v>
      </c>
    </row>
    <row r="5605" spans="1:5" x14ac:dyDescent="0.3">
      <c r="A5605" s="7" t="s">
        <v>969</v>
      </c>
      <c r="B5605" s="6">
        <v>13899</v>
      </c>
      <c r="C5605" s="6">
        <v>1725727</v>
      </c>
      <c r="D5605" s="6">
        <v>7.0840133448154836E-4</v>
      </c>
      <c r="E5605" s="6">
        <v>9.3035704628595048E-3</v>
      </c>
    </row>
    <row r="5606" spans="1:5" x14ac:dyDescent="0.3">
      <c r="A5606" s="7" t="s">
        <v>460</v>
      </c>
      <c r="B5606" s="6">
        <v>13899</v>
      </c>
      <c r="C5606" s="6">
        <v>1725727</v>
      </c>
      <c r="D5606" s="6">
        <v>2.0292383054237458E-3</v>
      </c>
      <c r="E5606" s="6">
        <v>2.6650375488437447E-2</v>
      </c>
    </row>
    <row r="5607" spans="1:5" x14ac:dyDescent="0.3">
      <c r="A5607" s="7" t="s">
        <v>174</v>
      </c>
      <c r="B5607" s="6">
        <v>13899</v>
      </c>
      <c r="C5607" s="6">
        <v>1725727</v>
      </c>
      <c r="D5607" s="6">
        <v>1.9611899013725624E-3</v>
      </c>
      <c r="E5607" s="6">
        <v>2.5756682759246512E-2</v>
      </c>
    </row>
    <row r="5608" spans="1:5" x14ac:dyDescent="0.3">
      <c r="A5608" s="7" t="s">
        <v>175</v>
      </c>
      <c r="B5608" s="6">
        <v>13899</v>
      </c>
      <c r="C5608" s="6">
        <v>1725727</v>
      </c>
      <c r="D5608" s="6">
        <v>1.5930305871469301E-3</v>
      </c>
      <c r="E5608" s="6">
        <v>2.0921575942341696E-2</v>
      </c>
    </row>
    <row r="5609" spans="1:5" x14ac:dyDescent="0.3">
      <c r="A5609" s="7" t="s">
        <v>642</v>
      </c>
      <c r="B5609" s="6">
        <v>13899</v>
      </c>
      <c r="C5609" s="6">
        <v>1725727</v>
      </c>
      <c r="D5609" s="6">
        <v>1.4133130072168824E-4</v>
      </c>
      <c r="E5609" s="6">
        <v>1.8561310529350244E-3</v>
      </c>
    </row>
    <row r="5610" spans="1:5" x14ac:dyDescent="0.3">
      <c r="A5610" s="7" t="s">
        <v>970</v>
      </c>
      <c r="B5610" s="6">
        <v>13899</v>
      </c>
      <c r="C5610" s="6">
        <v>1725727</v>
      </c>
      <c r="D5610" s="6">
        <v>1.17252634672808E-3</v>
      </c>
      <c r="E5610" s="6">
        <v>1.5399013179905389E-2</v>
      </c>
    </row>
    <row r="5611" spans="1:5" x14ac:dyDescent="0.3">
      <c r="A5611" s="7" t="s">
        <v>176</v>
      </c>
      <c r="B5611" s="6">
        <v>13899</v>
      </c>
      <c r="C5611" s="6">
        <v>1725727</v>
      </c>
      <c r="D5611" s="6">
        <v>5.5136655590189475E-3</v>
      </c>
      <c r="E5611" s="6">
        <v>7.2412026262650336E-2</v>
      </c>
    </row>
    <row r="5612" spans="1:5" x14ac:dyDescent="0.3">
      <c r="A5612" s="7" t="s">
        <v>971</v>
      </c>
      <c r="B5612" s="6">
        <v>13899</v>
      </c>
      <c r="C5612" s="6">
        <v>1725727</v>
      </c>
      <c r="D5612" s="6">
        <v>2.0388348752258357E-2</v>
      </c>
      <c r="E5612" s="6">
        <v>0.26776409078451557</v>
      </c>
    </row>
    <row r="5613" spans="1:5" x14ac:dyDescent="0.3">
      <c r="A5613" s="7" t="s">
        <v>972</v>
      </c>
      <c r="B5613" s="6">
        <v>13899</v>
      </c>
      <c r="C5613" s="6">
        <v>1725727</v>
      </c>
      <c r="D5613" s="6">
        <v>2.3014319216284789E-3</v>
      </c>
      <c r="E5613" s="6">
        <v>3.02251464052012E-2</v>
      </c>
    </row>
    <row r="5614" spans="1:5" x14ac:dyDescent="0.3">
      <c r="A5614" s="7" t="s">
        <v>177</v>
      </c>
      <c r="B5614" s="6">
        <v>13899</v>
      </c>
      <c r="C5614" s="6">
        <v>1725727</v>
      </c>
      <c r="D5614" s="6">
        <v>2.1548661282874684E-3</v>
      </c>
      <c r="E5614" s="6">
        <v>2.8300269757713027E-2</v>
      </c>
    </row>
    <row r="5615" spans="1:5" x14ac:dyDescent="0.3">
      <c r="A5615" s="7" t="s">
        <v>973</v>
      </c>
      <c r="B5615" s="6">
        <v>13899</v>
      </c>
      <c r="C5615" s="6">
        <v>1725727</v>
      </c>
      <c r="D5615" s="6">
        <v>2.6277152948995367E-3</v>
      </c>
      <c r="E5615" s="6">
        <v>3.451028846568082E-2</v>
      </c>
    </row>
    <row r="5616" spans="1:5" x14ac:dyDescent="0.3">
      <c r="A5616" s="7" t="s">
        <v>974</v>
      </c>
      <c r="B5616" s="6">
        <v>13899</v>
      </c>
      <c r="C5616" s="6">
        <v>1725727</v>
      </c>
      <c r="D5616" s="6">
        <v>4.0305593168777753E-4</v>
      </c>
      <c r="E5616" s="6">
        <v>5.2934107805924771E-3</v>
      </c>
    </row>
    <row r="5617" spans="1:5" x14ac:dyDescent="0.3">
      <c r="A5617" s="7" t="s">
        <v>643</v>
      </c>
      <c r="B5617" s="6">
        <v>13899</v>
      </c>
      <c r="C5617" s="6">
        <v>1725727</v>
      </c>
      <c r="D5617" s="6">
        <v>5.0041749440716274E-3</v>
      </c>
      <c r="E5617" s="6">
        <v>6.5720788392810495E-2</v>
      </c>
    </row>
    <row r="5618" spans="1:5" x14ac:dyDescent="0.3">
      <c r="A5618" s="7" t="s">
        <v>644</v>
      </c>
      <c r="B5618" s="6">
        <v>13899</v>
      </c>
      <c r="C5618" s="6">
        <v>1725727</v>
      </c>
      <c r="D5618" s="6">
        <v>9.9804325941735381E-4</v>
      </c>
      <c r="E5618" s="6">
        <v>1.3107493361467085E-2</v>
      </c>
    </row>
    <row r="5619" spans="1:5" x14ac:dyDescent="0.3">
      <c r="A5619" s="7" t="s">
        <v>178</v>
      </c>
      <c r="B5619" s="6">
        <v>13899</v>
      </c>
      <c r="C5619" s="6">
        <v>1725727</v>
      </c>
      <c r="D5619" s="6">
        <v>1.4708924260294219E-3</v>
      </c>
      <c r="E5619" s="6">
        <v>1.9317512069434883E-2</v>
      </c>
    </row>
    <row r="5620" spans="1:5" x14ac:dyDescent="0.3">
      <c r="A5620" s="7" t="s">
        <v>364</v>
      </c>
      <c r="B5620" s="6">
        <v>13899</v>
      </c>
      <c r="C5620" s="6">
        <v>1725727</v>
      </c>
      <c r="D5620" s="6">
        <v>2.2543214880545825E-3</v>
      </c>
      <c r="E5620" s="6">
        <v>2.9606436054222859E-2</v>
      </c>
    </row>
    <row r="5621" spans="1:5" x14ac:dyDescent="0.3">
      <c r="A5621" s="7" t="s">
        <v>1167</v>
      </c>
      <c r="B5621" s="6">
        <v>13899</v>
      </c>
      <c r="C5621" s="6">
        <v>1725727</v>
      </c>
      <c r="D5621" s="6">
        <v>2.0519211067741403E-3</v>
      </c>
      <c r="E5621" s="6">
        <v>2.6948273064834428E-2</v>
      </c>
    </row>
    <row r="5622" spans="1:5" x14ac:dyDescent="0.3">
      <c r="A5622" s="7" t="s">
        <v>645</v>
      </c>
      <c r="B5622" s="6">
        <v>13899</v>
      </c>
      <c r="C5622" s="6">
        <v>1725727</v>
      </c>
      <c r="D5622" s="6">
        <v>5.7404935725228914E-4</v>
      </c>
      <c r="E5622" s="6">
        <v>7.539100202662013E-3</v>
      </c>
    </row>
    <row r="5623" spans="1:5" x14ac:dyDescent="0.3">
      <c r="A5623" s="7" t="s">
        <v>179</v>
      </c>
      <c r="B5623" s="6">
        <v>13899</v>
      </c>
      <c r="C5623" s="6">
        <v>1725727</v>
      </c>
      <c r="D5623" s="6">
        <v>3.4634892831179147E-3</v>
      </c>
      <c r="E5623" s="6">
        <v>4.5486668396000289E-2</v>
      </c>
    </row>
    <row r="5624" spans="1:5" x14ac:dyDescent="0.3">
      <c r="A5624" s="7" t="s">
        <v>180</v>
      </c>
      <c r="B5624" s="6">
        <v>13899</v>
      </c>
      <c r="C5624" s="6">
        <v>1725727</v>
      </c>
      <c r="D5624" s="6">
        <v>8.1658084861419857E-4</v>
      </c>
      <c r="E5624" s="6">
        <v>1.0724312750291252E-2</v>
      </c>
    </row>
    <row r="5625" spans="1:5" x14ac:dyDescent="0.3">
      <c r="A5625" s="7" t="s">
        <v>975</v>
      </c>
      <c r="B5625" s="6">
        <v>13899</v>
      </c>
      <c r="C5625" s="6">
        <v>1725727</v>
      </c>
      <c r="D5625" s="6">
        <v>1.0503881856105718E-3</v>
      </c>
      <c r="E5625" s="6">
        <v>1.3794949306998578E-2</v>
      </c>
    </row>
    <row r="5626" spans="1:5" x14ac:dyDescent="0.3">
      <c r="A5626" s="7" t="s">
        <v>976</v>
      </c>
      <c r="B5626" s="6">
        <v>13899</v>
      </c>
      <c r="C5626" s="6">
        <v>1725727</v>
      </c>
      <c r="D5626" s="6">
        <v>1.2388299199061561E-3</v>
      </c>
      <c r="E5626" s="6">
        <v>1.6269790710911943E-2</v>
      </c>
    </row>
    <row r="5627" spans="1:5" x14ac:dyDescent="0.3">
      <c r="A5627" s="7" t="s">
        <v>646</v>
      </c>
      <c r="B5627" s="6">
        <v>13899</v>
      </c>
      <c r="C5627" s="6">
        <v>1725727</v>
      </c>
      <c r="D5627" s="6">
        <v>3.9782143906845572E-4</v>
      </c>
      <c r="E5627" s="6">
        <v>5.2246651860393279E-3</v>
      </c>
    </row>
    <row r="5628" spans="1:5" x14ac:dyDescent="0.3">
      <c r="A5628" s="7" t="s">
        <v>461</v>
      </c>
      <c r="B5628" s="6">
        <v>13899</v>
      </c>
      <c r="C5628" s="6">
        <v>1725727</v>
      </c>
      <c r="D5628" s="6">
        <v>3.6432068630479629E-3</v>
      </c>
      <c r="E5628" s="6">
        <v>4.7846933808991743E-2</v>
      </c>
    </row>
    <row r="5629" spans="1:5" x14ac:dyDescent="0.3">
      <c r="A5629" s="7" t="s">
        <v>816</v>
      </c>
      <c r="B5629" s="6">
        <v>13899</v>
      </c>
      <c r="C5629" s="6">
        <v>1725727</v>
      </c>
      <c r="D5629" s="6">
        <v>7.7296007678651698E-4</v>
      </c>
      <c r="E5629" s="6">
        <v>1.0151432795681677E-2</v>
      </c>
    </row>
    <row r="5630" spans="1:5" x14ac:dyDescent="0.3">
      <c r="A5630" s="7" t="s">
        <v>977</v>
      </c>
      <c r="B5630" s="6">
        <v>13899</v>
      </c>
      <c r="C5630" s="6">
        <v>1725727</v>
      </c>
      <c r="D5630" s="6">
        <v>2.191507576622721E-3</v>
      </c>
      <c r="E5630" s="6">
        <v>2.8781488919585069E-2</v>
      </c>
    </row>
    <row r="5631" spans="1:5" x14ac:dyDescent="0.3">
      <c r="A5631" s="7" t="s">
        <v>181</v>
      </c>
      <c r="B5631" s="6">
        <v>13899</v>
      </c>
      <c r="C5631" s="6">
        <v>1725727</v>
      </c>
      <c r="D5631" s="6">
        <v>1.9524657470070261E-3</v>
      </c>
      <c r="E5631" s="6">
        <v>2.5642106768324596E-2</v>
      </c>
    </row>
    <row r="5632" spans="1:5" x14ac:dyDescent="0.3">
      <c r="A5632" s="7" t="s">
        <v>182</v>
      </c>
      <c r="B5632" s="6">
        <v>13899</v>
      </c>
      <c r="C5632" s="6">
        <v>1725727</v>
      </c>
      <c r="D5632" s="6">
        <v>6.7873920963872495E-3</v>
      </c>
      <c r="E5632" s="6">
        <v>8.9140120937249934E-2</v>
      </c>
    </row>
    <row r="5633" spans="1:5" x14ac:dyDescent="0.3">
      <c r="A5633" s="7" t="s">
        <v>978</v>
      </c>
      <c r="B5633" s="6">
        <v>13899</v>
      </c>
      <c r="C5633" s="6">
        <v>1725727</v>
      </c>
      <c r="D5633" s="6">
        <v>2.151376466541254E-3</v>
      </c>
      <c r="E5633" s="6">
        <v>2.8254439361344259E-2</v>
      </c>
    </row>
    <row r="5634" spans="1:5" x14ac:dyDescent="0.3">
      <c r="A5634" s="7" t="s">
        <v>183</v>
      </c>
      <c r="B5634" s="6">
        <v>13899</v>
      </c>
      <c r="C5634" s="6">
        <v>1725727</v>
      </c>
      <c r="D5634" s="6">
        <v>6.764709295036855E-3</v>
      </c>
      <c r="E5634" s="6">
        <v>8.8842223360852957E-2</v>
      </c>
    </row>
    <row r="5635" spans="1:5" x14ac:dyDescent="0.3">
      <c r="A5635" s="7" t="s">
        <v>462</v>
      </c>
      <c r="B5635" s="6">
        <v>13899</v>
      </c>
      <c r="C5635" s="6">
        <v>1725727</v>
      </c>
      <c r="D5635" s="6">
        <v>1.8111344462853379E-3</v>
      </c>
      <c r="E5635" s="6">
        <v>2.3785975715389571E-2</v>
      </c>
    </row>
    <row r="5636" spans="1:5" x14ac:dyDescent="0.3">
      <c r="A5636" s="7" t="s">
        <v>817</v>
      </c>
      <c r="B5636" s="6">
        <v>13899</v>
      </c>
      <c r="C5636" s="6">
        <v>1725727</v>
      </c>
      <c r="D5636" s="6">
        <v>9.0033273052334722E-4</v>
      </c>
      <c r="E5636" s="6">
        <v>1.1824242263141636E-2</v>
      </c>
    </row>
    <row r="5637" spans="1:5" x14ac:dyDescent="0.3">
      <c r="A5637" s="7" t="s">
        <v>647</v>
      </c>
      <c r="B5637" s="6">
        <v>13899</v>
      </c>
      <c r="C5637" s="6">
        <v>1725727</v>
      </c>
      <c r="D5637" s="6">
        <v>5.3217341629771498E-4</v>
      </c>
      <c r="E5637" s="6">
        <v>6.9891354462368206E-3</v>
      </c>
    </row>
    <row r="5638" spans="1:5" x14ac:dyDescent="0.3">
      <c r="A5638" s="7" t="s">
        <v>648</v>
      </c>
      <c r="B5638" s="6">
        <v>13899</v>
      </c>
      <c r="C5638" s="6">
        <v>1725727</v>
      </c>
      <c r="D5638" s="6">
        <v>2.1984869001151499E-4</v>
      </c>
      <c r="E5638" s="6">
        <v>2.8873149712322602E-3</v>
      </c>
    </row>
    <row r="5639" spans="1:5" x14ac:dyDescent="0.3">
      <c r="A5639" s="7" t="s">
        <v>184</v>
      </c>
      <c r="B5639" s="6">
        <v>13899</v>
      </c>
      <c r="C5639" s="6">
        <v>1725727</v>
      </c>
      <c r="D5639" s="6">
        <v>5.9411491229302265E-3</v>
      </c>
      <c r="E5639" s="6">
        <v>7.8026249817824175E-2</v>
      </c>
    </row>
    <row r="5640" spans="1:5" x14ac:dyDescent="0.3">
      <c r="A5640" s="7" t="s">
        <v>185</v>
      </c>
      <c r="B5640" s="6">
        <v>13899</v>
      </c>
      <c r="C5640" s="6">
        <v>1725727</v>
      </c>
      <c r="D5640" s="6">
        <v>9.701259654476377E-4</v>
      </c>
      <c r="E5640" s="6">
        <v>1.2740850190516958E-2</v>
      </c>
    </row>
    <row r="5641" spans="1:5" x14ac:dyDescent="0.3">
      <c r="A5641" s="7" t="s">
        <v>186</v>
      </c>
      <c r="B5641" s="6">
        <v>13899</v>
      </c>
      <c r="C5641" s="6">
        <v>1725727</v>
      </c>
      <c r="D5641" s="6">
        <v>1.2615127212565504E-3</v>
      </c>
      <c r="E5641" s="6">
        <v>1.656768828730892E-2</v>
      </c>
    </row>
    <row r="5642" spans="1:5" x14ac:dyDescent="0.3">
      <c r="A5642" s="7" t="s">
        <v>365</v>
      </c>
      <c r="B5642" s="6">
        <v>13899</v>
      </c>
      <c r="C5642" s="6">
        <v>1725727</v>
      </c>
      <c r="D5642" s="6">
        <v>5.6009071026743109E-4</v>
      </c>
      <c r="E5642" s="6">
        <v>7.3557786171869477E-3</v>
      </c>
    </row>
    <row r="5643" spans="1:5" x14ac:dyDescent="0.3">
      <c r="A5643" s="7" t="s">
        <v>187</v>
      </c>
      <c r="B5643" s="6">
        <v>13899</v>
      </c>
      <c r="C5643" s="6">
        <v>1725727</v>
      </c>
      <c r="D5643" s="6">
        <v>1.3487542649119133E-3</v>
      </c>
      <c r="E5643" s="6">
        <v>1.7713448196528071E-2</v>
      </c>
    </row>
    <row r="5644" spans="1:5" x14ac:dyDescent="0.3">
      <c r="A5644" s="7" t="s">
        <v>188</v>
      </c>
      <c r="B5644" s="6">
        <v>13899</v>
      </c>
      <c r="C5644" s="6">
        <v>1725727</v>
      </c>
      <c r="D5644" s="6">
        <v>1.0591123399761081E-3</v>
      </c>
      <c r="E5644" s="6">
        <v>1.3909525297920491E-2</v>
      </c>
    </row>
    <row r="5645" spans="1:5" x14ac:dyDescent="0.3">
      <c r="A5645" s="7" t="s">
        <v>463</v>
      </c>
      <c r="B5645" s="6">
        <v>13899</v>
      </c>
      <c r="C5645" s="6">
        <v>1725727</v>
      </c>
      <c r="D5645" s="6">
        <v>2.3869286344107344E-3</v>
      </c>
      <c r="E5645" s="6">
        <v>3.1347991116235964E-2</v>
      </c>
    </row>
    <row r="5646" spans="1:5" x14ac:dyDescent="0.3">
      <c r="A5646" s="7" t="s">
        <v>1080</v>
      </c>
      <c r="B5646" s="6">
        <v>13899</v>
      </c>
      <c r="C5646" s="6">
        <v>1725727</v>
      </c>
      <c r="D5646" s="6">
        <v>2.8336053379261934E-3</v>
      </c>
      <c r="E5646" s="6">
        <v>3.7214281851438019E-2</v>
      </c>
    </row>
    <row r="5647" spans="1:5" x14ac:dyDescent="0.3">
      <c r="A5647" s="7" t="s">
        <v>649</v>
      </c>
      <c r="B5647" s="6">
        <v>13899</v>
      </c>
      <c r="C5647" s="6">
        <v>1725727</v>
      </c>
      <c r="D5647" s="6">
        <v>9.5634180155009033E-3</v>
      </c>
      <c r="E5647" s="6">
        <v>0.12559820124860333</v>
      </c>
    </row>
    <row r="5648" spans="1:5" x14ac:dyDescent="0.3">
      <c r="A5648" s="7" t="s">
        <v>366</v>
      </c>
      <c r="B5648" s="6">
        <v>13899</v>
      </c>
      <c r="C5648" s="6">
        <v>1725727</v>
      </c>
      <c r="D5648" s="6">
        <v>2.3485423552023744E-3</v>
      </c>
      <c r="E5648" s="6">
        <v>3.0843856756179542E-2</v>
      </c>
    </row>
    <row r="5649" spans="1:5" x14ac:dyDescent="0.3">
      <c r="A5649" s="7" t="s">
        <v>650</v>
      </c>
      <c r="B5649" s="6">
        <v>13899</v>
      </c>
      <c r="C5649" s="6">
        <v>1725727</v>
      </c>
      <c r="D5649" s="6">
        <v>6.1767012907997074E-4</v>
      </c>
      <c r="E5649" s="6">
        <v>8.1119801572715877E-3</v>
      </c>
    </row>
    <row r="5650" spans="1:5" x14ac:dyDescent="0.3">
      <c r="A5650" s="7" t="s">
        <v>189</v>
      </c>
      <c r="B5650" s="6">
        <v>13899</v>
      </c>
      <c r="C5650" s="6">
        <v>1725727</v>
      </c>
      <c r="D5650" s="6">
        <v>2.4722508641056795E-2</v>
      </c>
      <c r="E5650" s="6">
        <v>0.32468544307452296</v>
      </c>
    </row>
    <row r="5651" spans="1:5" x14ac:dyDescent="0.3">
      <c r="A5651" s="7" t="s">
        <v>651</v>
      </c>
      <c r="B5651" s="6">
        <v>13899</v>
      </c>
      <c r="C5651" s="6">
        <v>1725727</v>
      </c>
      <c r="D5651" s="6">
        <v>3.8770142000443364E-3</v>
      </c>
      <c r="E5651" s="6">
        <v>5.0917570365699071E-2</v>
      </c>
    </row>
    <row r="5652" spans="1:5" x14ac:dyDescent="0.3">
      <c r="A5652" s="7" t="s">
        <v>652</v>
      </c>
      <c r="B5652" s="6">
        <v>13899</v>
      </c>
      <c r="C5652" s="6">
        <v>1725727</v>
      </c>
      <c r="D5652" s="6">
        <v>4.9221678930355863E-3</v>
      </c>
      <c r="E5652" s="6">
        <v>6.4643774078144492E-2</v>
      </c>
    </row>
    <row r="5653" spans="1:5" x14ac:dyDescent="0.3">
      <c r="A5653" s="7" t="s">
        <v>1081</v>
      </c>
      <c r="B5653" s="6">
        <v>13899</v>
      </c>
      <c r="C5653" s="6">
        <v>1725727</v>
      </c>
      <c r="D5653" s="6">
        <v>9.5442248758967232E-4</v>
      </c>
      <c r="E5653" s="6">
        <v>1.2534613406857511E-2</v>
      </c>
    </row>
    <row r="5654" spans="1:5" x14ac:dyDescent="0.3">
      <c r="A5654" s="7" t="s">
        <v>818</v>
      </c>
      <c r="B5654" s="6">
        <v>13899</v>
      </c>
      <c r="C5654" s="6">
        <v>1725727</v>
      </c>
      <c r="D5654" s="6">
        <v>1.0678364943416442E-3</v>
      </c>
      <c r="E5654" s="6">
        <v>1.4024101288842407E-2</v>
      </c>
    </row>
    <row r="5655" spans="1:5" x14ac:dyDescent="0.3">
      <c r="A5655" s="7" t="s">
        <v>1082</v>
      </c>
      <c r="B5655" s="6">
        <v>13899</v>
      </c>
      <c r="C5655" s="6">
        <v>1725727</v>
      </c>
      <c r="D5655" s="6">
        <v>3.5420066724077418E-4</v>
      </c>
      <c r="E5655" s="6">
        <v>4.6517852314297524E-3</v>
      </c>
    </row>
    <row r="5656" spans="1:5" x14ac:dyDescent="0.3">
      <c r="A5656" s="7" t="s">
        <v>1168</v>
      </c>
      <c r="B5656" s="6">
        <v>13899</v>
      </c>
      <c r="C5656" s="6">
        <v>1725727</v>
      </c>
      <c r="D5656" s="6">
        <v>2.7201913311742216E-3</v>
      </c>
      <c r="E5656" s="6">
        <v>3.572479396945312E-2</v>
      </c>
    </row>
    <row r="5657" spans="1:5" x14ac:dyDescent="0.3">
      <c r="A5657" s="7" t="s">
        <v>979</v>
      </c>
      <c r="B5657" s="6">
        <v>13899</v>
      </c>
      <c r="C5657" s="6">
        <v>1725727</v>
      </c>
      <c r="D5657" s="6">
        <v>1.5703477857965358E-3</v>
      </c>
      <c r="E5657" s="6">
        <v>2.0623678365944715E-2</v>
      </c>
    </row>
    <row r="5658" spans="1:5" x14ac:dyDescent="0.3">
      <c r="A5658" s="7" t="s">
        <v>653</v>
      </c>
      <c r="B5658" s="6">
        <v>13899</v>
      </c>
      <c r="C5658" s="6">
        <v>1725727</v>
      </c>
      <c r="D5658" s="6">
        <v>1.5877960945276083E-4</v>
      </c>
      <c r="E5658" s="6">
        <v>2.0852830347788546E-3</v>
      </c>
    </row>
    <row r="5659" spans="1:5" x14ac:dyDescent="0.3">
      <c r="A5659" s="7" t="s">
        <v>1169</v>
      </c>
      <c r="B5659" s="6">
        <v>13899</v>
      </c>
      <c r="C5659" s="6">
        <v>1725727</v>
      </c>
      <c r="D5659" s="6">
        <v>4.6133328284956006E-3</v>
      </c>
      <c r="E5659" s="6">
        <v>6.0587783999508697E-2</v>
      </c>
    </row>
    <row r="5660" spans="1:5" x14ac:dyDescent="0.3">
      <c r="A5660" s="7" t="s">
        <v>367</v>
      </c>
      <c r="B5660" s="6">
        <v>13899</v>
      </c>
      <c r="C5660" s="6">
        <v>1725727</v>
      </c>
      <c r="D5660" s="6">
        <v>2.3904182961569488E-4</v>
      </c>
      <c r="E5660" s="6">
        <v>3.1393821512604729E-3</v>
      </c>
    </row>
    <row r="5661" spans="1:5" x14ac:dyDescent="0.3">
      <c r="A5661" s="7" t="s">
        <v>190</v>
      </c>
      <c r="B5661" s="6">
        <v>13899</v>
      </c>
      <c r="C5661" s="6">
        <v>1725727</v>
      </c>
      <c r="D5661" s="6">
        <v>5.319989332104042E-3</v>
      </c>
      <c r="E5661" s="6">
        <v>6.9868439264183818E-2</v>
      </c>
    </row>
    <row r="5662" spans="1:5" x14ac:dyDescent="0.3">
      <c r="A5662" s="7" t="s">
        <v>191</v>
      </c>
      <c r="B5662" s="6">
        <v>13899</v>
      </c>
      <c r="C5662" s="6">
        <v>1725727</v>
      </c>
      <c r="D5662" s="6">
        <v>6.0814335251280507E-2</v>
      </c>
      <c r="E5662" s="6">
        <v>0.79868631751848562</v>
      </c>
    </row>
    <row r="5663" spans="1:5" x14ac:dyDescent="0.3">
      <c r="A5663" s="7" t="s">
        <v>819</v>
      </c>
      <c r="B5663" s="6">
        <v>13899</v>
      </c>
      <c r="C5663" s="6">
        <v>1725727</v>
      </c>
      <c r="D5663" s="6">
        <v>3.8560762295670488E-4</v>
      </c>
      <c r="E5663" s="6">
        <v>5.0642587987486465E-3</v>
      </c>
    </row>
    <row r="5664" spans="1:5" x14ac:dyDescent="0.3">
      <c r="A5664" s="7" t="s">
        <v>192</v>
      </c>
      <c r="B5664" s="6">
        <v>13899</v>
      </c>
      <c r="C5664" s="6">
        <v>1725727</v>
      </c>
      <c r="D5664" s="6">
        <v>1.479791063482269E-2</v>
      </c>
      <c r="E5664" s="6">
        <v>0.19434379580175237</v>
      </c>
    </row>
    <row r="5665" spans="1:5" x14ac:dyDescent="0.3">
      <c r="A5665" s="7" t="s">
        <v>654</v>
      </c>
      <c r="B5665" s="6">
        <v>13899</v>
      </c>
      <c r="C5665" s="6">
        <v>1725727</v>
      </c>
      <c r="D5665" s="6">
        <v>2.1775489296378629E-3</v>
      </c>
      <c r="E5665" s="6">
        <v>2.8598167334110004E-2</v>
      </c>
    </row>
    <row r="5666" spans="1:5" x14ac:dyDescent="0.3">
      <c r="A5666" s="7" t="s">
        <v>193</v>
      </c>
      <c r="B5666" s="6">
        <v>13899</v>
      </c>
      <c r="C5666" s="6">
        <v>1725727</v>
      </c>
      <c r="D5666" s="6">
        <v>6.4785570318472638E-3</v>
      </c>
      <c r="E5666" s="6">
        <v>8.5084130858614146E-2</v>
      </c>
    </row>
    <row r="5667" spans="1:5" x14ac:dyDescent="0.3">
      <c r="A5667" s="7" t="s">
        <v>368</v>
      </c>
      <c r="B5667" s="6">
        <v>13899</v>
      </c>
      <c r="C5667" s="6">
        <v>1725727</v>
      </c>
      <c r="D5667" s="6">
        <v>3.3675235850970158E-4</v>
      </c>
      <c r="E5667" s="6">
        <v>4.4226332495859218E-3</v>
      </c>
    </row>
    <row r="5668" spans="1:5" x14ac:dyDescent="0.3">
      <c r="A5668" s="7" t="s">
        <v>194</v>
      </c>
      <c r="B5668" s="6">
        <v>13899</v>
      </c>
      <c r="C5668" s="6">
        <v>1725727</v>
      </c>
      <c r="D5668" s="6">
        <v>3.173149425832867E-2</v>
      </c>
      <c r="E5668" s="6">
        <v>0.41673579418118956</v>
      </c>
    </row>
    <row r="5669" spans="1:5" x14ac:dyDescent="0.3">
      <c r="A5669" s="7" t="s">
        <v>820</v>
      </c>
      <c r="B5669" s="6">
        <v>13899</v>
      </c>
      <c r="C5669" s="6">
        <v>1725727</v>
      </c>
      <c r="D5669" s="6">
        <v>1.1864849937129381E-3</v>
      </c>
      <c r="E5669" s="6">
        <v>1.5582334765380451E-2</v>
      </c>
    </row>
    <row r="5670" spans="1:5" x14ac:dyDescent="0.3">
      <c r="A5670" s="7" t="s">
        <v>655</v>
      </c>
      <c r="B5670" s="6">
        <v>13899</v>
      </c>
      <c r="C5670" s="6">
        <v>1725727</v>
      </c>
      <c r="D5670" s="6">
        <v>1.7570446892190129E-3</v>
      </c>
      <c r="E5670" s="6">
        <v>2.3075604571673701E-2</v>
      </c>
    </row>
    <row r="5671" spans="1:5" x14ac:dyDescent="0.3">
      <c r="A5671" s="7" t="s">
        <v>464</v>
      </c>
      <c r="B5671" s="6">
        <v>13899</v>
      </c>
      <c r="C5671" s="6">
        <v>1725727</v>
      </c>
      <c r="D5671" s="6">
        <v>1.3435197722925917E-3</v>
      </c>
      <c r="E5671" s="6">
        <v>1.7644702601974923E-2</v>
      </c>
    </row>
    <row r="5672" spans="1:5" x14ac:dyDescent="0.3">
      <c r="A5672" s="7" t="s">
        <v>195</v>
      </c>
      <c r="B5672" s="6">
        <v>13899</v>
      </c>
      <c r="C5672" s="6">
        <v>1725727</v>
      </c>
      <c r="D5672" s="6">
        <v>6.0196665122200536E-3</v>
      </c>
      <c r="E5672" s="6">
        <v>7.905743373612141E-2</v>
      </c>
    </row>
    <row r="5673" spans="1:5" x14ac:dyDescent="0.3">
      <c r="A5673" s="7" t="s">
        <v>196</v>
      </c>
      <c r="B5673" s="6">
        <v>13899</v>
      </c>
      <c r="C5673" s="6">
        <v>1725727</v>
      </c>
      <c r="D5673" s="6">
        <v>2.404376943141807E-3</v>
      </c>
      <c r="E5673" s="6">
        <v>3.1577143098079796E-2</v>
      </c>
    </row>
    <row r="5674" spans="1:5" x14ac:dyDescent="0.3">
      <c r="A5674" s="7" t="s">
        <v>656</v>
      </c>
      <c r="B5674" s="6">
        <v>13899</v>
      </c>
      <c r="C5674" s="6">
        <v>1725727</v>
      </c>
      <c r="D5674" s="6">
        <v>5.8102868074471825E-3</v>
      </c>
      <c r="E5674" s="6">
        <v>7.6307609953995451E-2</v>
      </c>
    </row>
    <row r="5675" spans="1:5" x14ac:dyDescent="0.3">
      <c r="A5675" s="7" t="s">
        <v>465</v>
      </c>
      <c r="B5675" s="6">
        <v>13899</v>
      </c>
      <c r="C5675" s="6">
        <v>1725727</v>
      </c>
      <c r="D5675" s="6">
        <v>2.6835498828389689E-3</v>
      </c>
      <c r="E5675" s="6">
        <v>3.5243574807581085E-2</v>
      </c>
    </row>
    <row r="5676" spans="1:5" x14ac:dyDescent="0.3">
      <c r="A5676" s="7" t="s">
        <v>197</v>
      </c>
      <c r="B5676" s="6">
        <v>13899</v>
      </c>
      <c r="C5676" s="6">
        <v>1725727</v>
      </c>
      <c r="D5676" s="6">
        <v>1.7832171523156217E-2</v>
      </c>
      <c r="E5676" s="6">
        <v>0.23419332544439442</v>
      </c>
    </row>
    <row r="5677" spans="1:5" x14ac:dyDescent="0.3">
      <c r="A5677" s="7" t="s">
        <v>1083</v>
      </c>
      <c r="B5677" s="6">
        <v>13899</v>
      </c>
      <c r="C5677" s="6">
        <v>1725727</v>
      </c>
      <c r="D5677" s="6">
        <v>3.7566208697999352E-3</v>
      </c>
      <c r="E5677" s="6">
        <v>4.9336421690976635E-2</v>
      </c>
    </row>
    <row r="5678" spans="1:5" x14ac:dyDescent="0.3">
      <c r="A5678" s="7" t="s">
        <v>657</v>
      </c>
      <c r="B5678" s="6">
        <v>13899</v>
      </c>
      <c r="C5678" s="6">
        <v>1725727</v>
      </c>
      <c r="D5678" s="6">
        <v>2.0815832316169636E-3</v>
      </c>
      <c r="E5678" s="6">
        <v>2.7337831433968937E-2</v>
      </c>
    </row>
    <row r="5679" spans="1:5" x14ac:dyDescent="0.3">
      <c r="A5679" s="7" t="s">
        <v>198</v>
      </c>
      <c r="B5679" s="6">
        <v>13899</v>
      </c>
      <c r="C5679" s="6">
        <v>1725727</v>
      </c>
      <c r="D5679" s="6">
        <v>1.8634793724785557E-3</v>
      </c>
      <c r="E5679" s="6">
        <v>2.4473431660921061E-2</v>
      </c>
    </row>
    <row r="5680" spans="1:5" x14ac:dyDescent="0.3">
      <c r="A5680" s="7" t="s">
        <v>980</v>
      </c>
      <c r="B5680" s="6">
        <v>13899</v>
      </c>
      <c r="C5680" s="6">
        <v>1725727</v>
      </c>
      <c r="D5680" s="6">
        <v>6.8048404051183214E-4</v>
      </c>
      <c r="E5680" s="6">
        <v>8.9369272919093776E-3</v>
      </c>
    </row>
    <row r="5681" spans="1:5" x14ac:dyDescent="0.3">
      <c r="A5681" s="7" t="s">
        <v>466</v>
      </c>
      <c r="B5681" s="6">
        <v>13899</v>
      </c>
      <c r="C5681" s="6">
        <v>1725727</v>
      </c>
      <c r="D5681" s="6">
        <v>3.8072209651200456E-3</v>
      </c>
      <c r="E5681" s="6">
        <v>5.0000962438323741E-2</v>
      </c>
    </row>
    <row r="5682" spans="1:5" x14ac:dyDescent="0.3">
      <c r="A5682" s="7" t="s">
        <v>1084</v>
      </c>
      <c r="B5682" s="6">
        <v>13899</v>
      </c>
      <c r="C5682" s="6">
        <v>1725727</v>
      </c>
      <c r="D5682" s="6">
        <v>6.8519508386922171E-3</v>
      </c>
      <c r="E5682" s="6">
        <v>8.9987983270072111E-2</v>
      </c>
    </row>
    <row r="5683" spans="1:5" x14ac:dyDescent="0.3">
      <c r="A5683" s="7" t="s">
        <v>199</v>
      </c>
      <c r="B5683" s="6">
        <v>13899</v>
      </c>
      <c r="C5683" s="6">
        <v>1725727</v>
      </c>
      <c r="D5683" s="6">
        <v>6.4139982895422944E-3</v>
      </c>
      <c r="E5683" s="6">
        <v>8.4236268525791969E-2</v>
      </c>
    </row>
    <row r="5684" spans="1:5" x14ac:dyDescent="0.3">
      <c r="A5684" s="7" t="s">
        <v>658</v>
      </c>
      <c r="B5684" s="6">
        <v>13899</v>
      </c>
      <c r="C5684" s="6">
        <v>1725727</v>
      </c>
      <c r="D5684" s="6">
        <v>3.1755921890552167E-4</v>
      </c>
      <c r="E5684" s="6">
        <v>4.1705660695577091E-3</v>
      </c>
    </row>
    <row r="5685" spans="1:5" x14ac:dyDescent="0.3">
      <c r="A5685" s="7" t="s">
        <v>981</v>
      </c>
      <c r="B5685" s="6">
        <v>13899</v>
      </c>
      <c r="C5685" s="6">
        <v>1725727</v>
      </c>
      <c r="D5685" s="6">
        <v>6.7175988614629591E-3</v>
      </c>
      <c r="E5685" s="6">
        <v>8.8223513009874618E-2</v>
      </c>
    </row>
    <row r="5686" spans="1:5" x14ac:dyDescent="0.3">
      <c r="A5686" s="7" t="s">
        <v>982</v>
      </c>
      <c r="B5686" s="6">
        <v>13899</v>
      </c>
      <c r="C5686" s="6">
        <v>1725727</v>
      </c>
      <c r="D5686" s="6">
        <v>2.6312049566457512E-3</v>
      </c>
      <c r="E5686" s="6">
        <v>3.4556118862049588E-2</v>
      </c>
    </row>
    <row r="5687" spans="1:5" x14ac:dyDescent="0.3">
      <c r="A5687" s="7" t="s">
        <v>983</v>
      </c>
      <c r="B5687" s="6">
        <v>13899</v>
      </c>
      <c r="C5687" s="6">
        <v>1725727</v>
      </c>
      <c r="D5687" s="6">
        <v>1.0783054795802879E-3</v>
      </c>
      <c r="E5687" s="6">
        <v>1.4161592477948706E-2</v>
      </c>
    </row>
    <row r="5688" spans="1:5" x14ac:dyDescent="0.3">
      <c r="A5688" s="7" t="s">
        <v>984</v>
      </c>
      <c r="B5688" s="6">
        <v>13899</v>
      </c>
      <c r="C5688" s="6">
        <v>1725727</v>
      </c>
      <c r="D5688" s="6">
        <v>6.6303573178075955E-4</v>
      </c>
      <c r="E5688" s="6">
        <v>8.7077753100655471E-3</v>
      </c>
    </row>
    <row r="5689" spans="1:5" x14ac:dyDescent="0.3">
      <c r="A5689" s="7" t="s">
        <v>985</v>
      </c>
      <c r="B5689" s="6">
        <v>13899</v>
      </c>
      <c r="C5689" s="6">
        <v>1725727</v>
      </c>
      <c r="D5689" s="6">
        <v>1.8687138650978776E-3</v>
      </c>
      <c r="E5689" s="6">
        <v>2.4542177255474213E-2</v>
      </c>
    </row>
    <row r="5690" spans="1:5" x14ac:dyDescent="0.3">
      <c r="A5690" s="7" t="s">
        <v>821</v>
      </c>
      <c r="B5690" s="6">
        <v>13899</v>
      </c>
      <c r="C5690" s="6">
        <v>1725727</v>
      </c>
      <c r="D5690" s="6">
        <v>3.4477858052599495E-3</v>
      </c>
      <c r="E5690" s="6">
        <v>4.5280431612340841E-2</v>
      </c>
    </row>
    <row r="5691" spans="1:5" x14ac:dyDescent="0.3">
      <c r="A5691" s="7" t="s">
        <v>200</v>
      </c>
      <c r="B5691" s="6">
        <v>13899</v>
      </c>
      <c r="C5691" s="6">
        <v>1725727</v>
      </c>
      <c r="D5691" s="6">
        <v>1.9419967617683824E-3</v>
      </c>
      <c r="E5691" s="6">
        <v>2.5504615579218296E-2</v>
      </c>
    </row>
    <row r="5692" spans="1:5" x14ac:dyDescent="0.3">
      <c r="A5692" s="7" t="s">
        <v>1085</v>
      </c>
      <c r="B5692" s="6">
        <v>13899</v>
      </c>
      <c r="C5692" s="6">
        <v>1725727</v>
      </c>
      <c r="D5692" s="6">
        <v>2.381694141791413E-3</v>
      </c>
      <c r="E5692" s="6">
        <v>3.1279245521682819E-2</v>
      </c>
    </row>
    <row r="5693" spans="1:5" x14ac:dyDescent="0.3">
      <c r="A5693" s="7" t="s">
        <v>369</v>
      </c>
      <c r="B5693" s="6">
        <v>13899</v>
      </c>
      <c r="C5693" s="6">
        <v>1725727</v>
      </c>
      <c r="D5693" s="6">
        <v>1.0364295386257136E-3</v>
      </c>
      <c r="E5693" s="6">
        <v>1.3611627721523512E-2</v>
      </c>
    </row>
    <row r="5694" spans="1:5" x14ac:dyDescent="0.3">
      <c r="A5694" s="7" t="s">
        <v>986</v>
      </c>
      <c r="B5694" s="6">
        <v>13899</v>
      </c>
      <c r="C5694" s="6">
        <v>1725727</v>
      </c>
      <c r="D5694" s="6">
        <v>6.3686326868415066E-4</v>
      </c>
      <c r="E5694" s="6">
        <v>8.3640473372998021E-3</v>
      </c>
    </row>
    <row r="5695" spans="1:5" x14ac:dyDescent="0.3">
      <c r="A5695" s="7" t="s">
        <v>987</v>
      </c>
      <c r="B5695" s="6">
        <v>13899</v>
      </c>
      <c r="C5695" s="6">
        <v>1725727</v>
      </c>
      <c r="D5695" s="6">
        <v>8.5671195869566567E-3</v>
      </c>
      <c r="E5695" s="6">
        <v>0.11251362308532062</v>
      </c>
    </row>
    <row r="5696" spans="1:5" x14ac:dyDescent="0.3">
      <c r="A5696" s="7" t="s">
        <v>659</v>
      </c>
      <c r="B5696" s="6">
        <v>13899</v>
      </c>
      <c r="C5696" s="6">
        <v>1725727</v>
      </c>
      <c r="D5696" s="6">
        <v>4.7459399748517528E-4</v>
      </c>
      <c r="E5696" s="6">
        <v>6.2329339061521815E-3</v>
      </c>
    </row>
    <row r="5697" spans="1:5" x14ac:dyDescent="0.3">
      <c r="A5697" s="7" t="s">
        <v>201</v>
      </c>
      <c r="B5697" s="6">
        <v>13899</v>
      </c>
      <c r="C5697" s="6">
        <v>1725727</v>
      </c>
      <c r="D5697" s="6">
        <v>1.2632575521296576E-3</v>
      </c>
      <c r="E5697" s="6">
        <v>1.6590603485493304E-2</v>
      </c>
    </row>
    <row r="5698" spans="1:5" x14ac:dyDescent="0.3">
      <c r="A5698" s="7" t="s">
        <v>202</v>
      </c>
      <c r="B5698" s="6">
        <v>13899</v>
      </c>
      <c r="C5698" s="6">
        <v>1725727</v>
      </c>
      <c r="D5698" s="6">
        <v>4.7459399748517528E-4</v>
      </c>
      <c r="E5698" s="6">
        <v>6.2329339061521815E-3</v>
      </c>
    </row>
    <row r="5699" spans="1:5" x14ac:dyDescent="0.3">
      <c r="A5699" s="7" t="s">
        <v>203</v>
      </c>
      <c r="B5699" s="6">
        <v>13899</v>
      </c>
      <c r="C5699" s="6">
        <v>1725727</v>
      </c>
      <c r="D5699" s="6">
        <v>3.3936960481936247E-3</v>
      </c>
      <c r="E5699" s="6">
        <v>4.4570060468624967E-2</v>
      </c>
    </row>
    <row r="5700" spans="1:5" x14ac:dyDescent="0.3">
      <c r="A5700" s="7" t="s">
        <v>1086</v>
      </c>
      <c r="B5700" s="6">
        <v>13899</v>
      </c>
      <c r="C5700" s="6">
        <v>1725727</v>
      </c>
      <c r="D5700" s="6">
        <v>4.6046086741300648E-3</v>
      </c>
      <c r="E5700" s="6">
        <v>6.0473208008586785E-2</v>
      </c>
    </row>
    <row r="5701" spans="1:5" x14ac:dyDescent="0.3">
      <c r="A5701" s="7" t="s">
        <v>204</v>
      </c>
      <c r="B5701" s="6">
        <v>13899</v>
      </c>
      <c r="C5701" s="6">
        <v>1725727</v>
      </c>
      <c r="D5701" s="6">
        <v>4.2224907129195739E-4</v>
      </c>
      <c r="E5701" s="6">
        <v>5.5454779606206907E-3</v>
      </c>
    </row>
    <row r="5702" spans="1:5" x14ac:dyDescent="0.3">
      <c r="A5702" s="7" t="s">
        <v>370</v>
      </c>
      <c r="B5702" s="6">
        <v>13899</v>
      </c>
      <c r="C5702" s="6">
        <v>1725727</v>
      </c>
      <c r="D5702" s="6">
        <v>1.17252634672808E-3</v>
      </c>
      <c r="E5702" s="6">
        <v>1.5399013179905389E-2</v>
      </c>
    </row>
    <row r="5703" spans="1:5" x14ac:dyDescent="0.3">
      <c r="A5703" s="7" t="s">
        <v>205</v>
      </c>
      <c r="B5703" s="6">
        <v>13899</v>
      </c>
      <c r="C5703" s="6">
        <v>1725727</v>
      </c>
      <c r="D5703" s="6">
        <v>2.2490869954352607E-3</v>
      </c>
      <c r="E5703" s="6">
        <v>2.953769045966971E-2</v>
      </c>
    </row>
    <row r="5704" spans="1:5" x14ac:dyDescent="0.3">
      <c r="A5704" s="7" t="s">
        <v>988</v>
      </c>
      <c r="B5704" s="6">
        <v>13899</v>
      </c>
      <c r="C5704" s="6">
        <v>1725727</v>
      </c>
      <c r="D5704" s="6">
        <v>9.6314664195520862E-4</v>
      </c>
      <c r="E5704" s="6">
        <v>1.2649189397779426E-2</v>
      </c>
    </row>
    <row r="5705" spans="1:5" x14ac:dyDescent="0.3">
      <c r="A5705" s="7" t="s">
        <v>206</v>
      </c>
      <c r="B5705" s="6">
        <v>13899</v>
      </c>
      <c r="C5705" s="6">
        <v>1725727</v>
      </c>
      <c r="D5705" s="6">
        <v>1.3627129118967717E-3</v>
      </c>
      <c r="E5705" s="6">
        <v>1.7896769782003136E-2</v>
      </c>
    </row>
    <row r="5706" spans="1:5" x14ac:dyDescent="0.3">
      <c r="A5706" s="7" t="s">
        <v>207</v>
      </c>
      <c r="B5706" s="6">
        <v>13899</v>
      </c>
      <c r="C5706" s="6">
        <v>1725727</v>
      </c>
      <c r="D5706" s="6">
        <v>9.5616731846277954E-4</v>
      </c>
      <c r="E5706" s="6">
        <v>1.2557528605041892E-2</v>
      </c>
    </row>
    <row r="5707" spans="1:5" x14ac:dyDescent="0.3">
      <c r="A5707" s="7" t="s">
        <v>467</v>
      </c>
      <c r="B5707" s="6">
        <v>13899</v>
      </c>
      <c r="C5707" s="6">
        <v>1725727</v>
      </c>
      <c r="D5707" s="6">
        <v>3.4774479301027728E-3</v>
      </c>
      <c r="E5707" s="6">
        <v>4.5669989981475353E-2</v>
      </c>
    </row>
    <row r="5708" spans="1:5" x14ac:dyDescent="0.3">
      <c r="A5708" s="7" t="s">
        <v>1087</v>
      </c>
      <c r="B5708" s="6">
        <v>13899</v>
      </c>
      <c r="C5708" s="6">
        <v>1725727</v>
      </c>
      <c r="D5708" s="6">
        <v>4.0253248242584534E-3</v>
      </c>
      <c r="E5708" s="6">
        <v>5.2865362211371628E-2</v>
      </c>
    </row>
    <row r="5709" spans="1:5" x14ac:dyDescent="0.3">
      <c r="A5709" s="7" t="s">
        <v>660</v>
      </c>
      <c r="B5709" s="6">
        <v>13899</v>
      </c>
      <c r="C5709" s="6">
        <v>1725727</v>
      </c>
      <c r="D5709" s="6">
        <v>3.0534540279377083E-4</v>
      </c>
      <c r="E5709" s="6">
        <v>4.0101596822670277E-3</v>
      </c>
    </row>
    <row r="5710" spans="1:5" x14ac:dyDescent="0.3">
      <c r="A5710" s="7" t="s">
        <v>989</v>
      </c>
      <c r="B5710" s="6">
        <v>13899</v>
      </c>
      <c r="C5710" s="6">
        <v>1725727</v>
      </c>
      <c r="D5710" s="6">
        <v>3.6501861865403922E-3</v>
      </c>
      <c r="E5710" s="6">
        <v>4.7938594601729272E-2</v>
      </c>
    </row>
    <row r="5711" spans="1:5" x14ac:dyDescent="0.3">
      <c r="A5711" s="7" t="s">
        <v>1170</v>
      </c>
      <c r="B5711" s="6">
        <v>13899</v>
      </c>
      <c r="C5711" s="6">
        <v>1725727</v>
      </c>
      <c r="D5711" s="6">
        <v>1.3016438313380174E-3</v>
      </c>
      <c r="E5711" s="6">
        <v>1.7094737845549733E-2</v>
      </c>
    </row>
    <row r="5712" spans="1:5" x14ac:dyDescent="0.3">
      <c r="A5712" s="7" t="s">
        <v>1171</v>
      </c>
      <c r="B5712" s="6">
        <v>13899</v>
      </c>
      <c r="C5712" s="6">
        <v>1725727</v>
      </c>
      <c r="D5712" s="6">
        <v>1.0067674137828901E-3</v>
      </c>
      <c r="E5712" s="6">
        <v>1.3222069352389001E-2</v>
      </c>
    </row>
    <row r="5713" spans="1:5" x14ac:dyDescent="0.3">
      <c r="A5713" s="7" t="s">
        <v>1172</v>
      </c>
      <c r="B5713" s="6">
        <v>13899</v>
      </c>
      <c r="C5713" s="6">
        <v>1725727</v>
      </c>
      <c r="D5713" s="6">
        <v>3.5489859959001707E-3</v>
      </c>
      <c r="E5713" s="6">
        <v>4.660951310703506E-2</v>
      </c>
    </row>
    <row r="5714" spans="1:5" x14ac:dyDescent="0.3">
      <c r="A5714" s="7" t="s">
        <v>661</v>
      </c>
      <c r="B5714" s="6">
        <v>13899</v>
      </c>
      <c r="C5714" s="6">
        <v>1725727</v>
      </c>
      <c r="D5714" s="6">
        <v>8.4973263520323665E-4</v>
      </c>
      <c r="E5714" s="6">
        <v>1.115970151579453E-2</v>
      </c>
    </row>
    <row r="5715" spans="1:5" x14ac:dyDescent="0.3">
      <c r="A5715" s="7" t="s">
        <v>662</v>
      </c>
      <c r="B5715" s="6">
        <v>13899</v>
      </c>
      <c r="C5715" s="6">
        <v>1725727</v>
      </c>
      <c r="D5715" s="6">
        <v>3.4914065770876314E-3</v>
      </c>
      <c r="E5715" s="6">
        <v>4.5853311566950418E-2</v>
      </c>
    </row>
    <row r="5716" spans="1:5" x14ac:dyDescent="0.3">
      <c r="A5716" s="7" t="s">
        <v>663</v>
      </c>
      <c r="B5716" s="6">
        <v>13899</v>
      </c>
      <c r="C5716" s="6">
        <v>1725727</v>
      </c>
      <c r="D5716" s="6">
        <v>1.2545333977641213E-3</v>
      </c>
      <c r="E5716" s="6">
        <v>1.6476027494571388E-2</v>
      </c>
    </row>
    <row r="5717" spans="1:5" x14ac:dyDescent="0.3">
      <c r="A5717" s="7" t="s">
        <v>664</v>
      </c>
      <c r="B5717" s="6">
        <v>13899</v>
      </c>
      <c r="C5717" s="6">
        <v>1725727</v>
      </c>
      <c r="D5717" s="6">
        <v>8.2181534123352033E-4</v>
      </c>
      <c r="E5717" s="6">
        <v>1.0793058344844401E-2</v>
      </c>
    </row>
    <row r="5718" spans="1:5" x14ac:dyDescent="0.3">
      <c r="A5718" s="7" t="s">
        <v>208</v>
      </c>
      <c r="B5718" s="6">
        <v>13899</v>
      </c>
      <c r="C5718" s="6">
        <v>1725727</v>
      </c>
      <c r="D5718" s="6">
        <v>5.7753901899850369E-4</v>
      </c>
      <c r="E5718" s="6">
        <v>7.5849305990307783E-3</v>
      </c>
    </row>
    <row r="5719" spans="1:5" x14ac:dyDescent="0.3">
      <c r="A5719" s="7" t="s">
        <v>822</v>
      </c>
      <c r="B5719" s="6">
        <v>13899</v>
      </c>
      <c r="C5719" s="6">
        <v>1725727</v>
      </c>
      <c r="D5719" s="6">
        <v>3.2104888065173621E-4</v>
      </c>
      <c r="E5719" s="6">
        <v>4.2163964659264752E-3</v>
      </c>
    </row>
    <row r="5720" spans="1:5" x14ac:dyDescent="0.3">
      <c r="A5720" s="7" t="s">
        <v>1116</v>
      </c>
      <c r="B5720" s="6">
        <v>13899</v>
      </c>
      <c r="C5720" s="6">
        <v>1725727</v>
      </c>
      <c r="D5720" s="6">
        <v>3.5210687019304548E-3</v>
      </c>
      <c r="E5720" s="6">
        <v>4.6242869936084931E-2</v>
      </c>
    </row>
    <row r="5721" spans="1:5" x14ac:dyDescent="0.3">
      <c r="A5721" s="7" t="s">
        <v>990</v>
      </c>
      <c r="B5721" s="6">
        <v>13899</v>
      </c>
      <c r="C5721" s="6">
        <v>1725727</v>
      </c>
      <c r="D5721" s="6">
        <v>2.4375287297308452E-3</v>
      </c>
      <c r="E5721" s="6">
        <v>3.2012531863583077E-2</v>
      </c>
    </row>
    <row r="5722" spans="1:5" x14ac:dyDescent="0.3">
      <c r="A5722" s="7" t="s">
        <v>1173</v>
      </c>
      <c r="B5722" s="6">
        <v>13899</v>
      </c>
      <c r="C5722" s="6">
        <v>1725727</v>
      </c>
      <c r="D5722" s="6">
        <v>5.0425612232799866E-4</v>
      </c>
      <c r="E5722" s="6">
        <v>6.6224922752866925E-3</v>
      </c>
    </row>
    <row r="5723" spans="1:5" x14ac:dyDescent="0.3">
      <c r="A5723" s="7" t="s">
        <v>1174</v>
      </c>
      <c r="B5723" s="6">
        <v>13899</v>
      </c>
      <c r="C5723" s="6">
        <v>1725727</v>
      </c>
      <c r="D5723" s="6">
        <v>7.3282896670505003E-4</v>
      </c>
      <c r="E5723" s="6">
        <v>9.6243832374408676E-3</v>
      </c>
    </row>
    <row r="5724" spans="1:5" x14ac:dyDescent="0.3">
      <c r="A5724" s="7" t="s">
        <v>371</v>
      </c>
      <c r="B5724" s="6">
        <v>13899</v>
      </c>
      <c r="C5724" s="6">
        <v>1725727</v>
      </c>
      <c r="D5724" s="6">
        <v>7.408551887213434E-3</v>
      </c>
      <c r="E5724" s="6">
        <v>9.7297931490890291E-2</v>
      </c>
    </row>
    <row r="5725" spans="1:5" x14ac:dyDescent="0.3">
      <c r="A5725" s="7" t="s">
        <v>209</v>
      </c>
      <c r="B5725" s="6">
        <v>13899</v>
      </c>
      <c r="C5725" s="6">
        <v>1725727</v>
      </c>
      <c r="D5725" s="6">
        <v>6.2639428344550704E-4</v>
      </c>
      <c r="E5725" s="6">
        <v>8.2265561481935021E-3</v>
      </c>
    </row>
    <row r="5726" spans="1:5" x14ac:dyDescent="0.3">
      <c r="A5726" s="7" t="s">
        <v>991</v>
      </c>
      <c r="B5726" s="6">
        <v>13899</v>
      </c>
      <c r="C5726" s="6">
        <v>1725727</v>
      </c>
      <c r="D5726" s="6">
        <v>2.9103778963429127E-3</v>
      </c>
      <c r="E5726" s="6">
        <v>3.822255057155087E-2</v>
      </c>
    </row>
    <row r="5727" spans="1:5" x14ac:dyDescent="0.3">
      <c r="A5727" s="7" t="s">
        <v>210</v>
      </c>
      <c r="B5727" s="6">
        <v>13899</v>
      </c>
      <c r="C5727" s="6">
        <v>1725727</v>
      </c>
      <c r="D5727" s="6">
        <v>1.8285827550164105E-3</v>
      </c>
      <c r="E5727" s="6">
        <v>2.40151276972334E-2</v>
      </c>
    </row>
    <row r="5728" spans="1:5" x14ac:dyDescent="0.3">
      <c r="A5728" s="7" t="s">
        <v>372</v>
      </c>
      <c r="B5728" s="6">
        <v>13899</v>
      </c>
      <c r="C5728" s="6">
        <v>1725727</v>
      </c>
      <c r="D5728" s="6">
        <v>6.9793234924290484E-4</v>
      </c>
      <c r="E5728" s="6">
        <v>9.1660792737532065E-3</v>
      </c>
    </row>
    <row r="5729" spans="1:5" x14ac:dyDescent="0.3">
      <c r="A5729" s="7" t="s">
        <v>665</v>
      </c>
      <c r="B5729" s="6">
        <v>13899</v>
      </c>
      <c r="C5729" s="6">
        <v>1725727</v>
      </c>
      <c r="D5729" s="6">
        <v>1.7497163995519625E-2</v>
      </c>
      <c r="E5729" s="6">
        <v>0.2297936073929929</v>
      </c>
    </row>
    <row r="5730" spans="1:5" x14ac:dyDescent="0.3">
      <c r="A5730" s="7" t="s">
        <v>373</v>
      </c>
      <c r="B5730" s="6">
        <v>13899</v>
      </c>
      <c r="C5730" s="6">
        <v>1725727</v>
      </c>
      <c r="D5730" s="6">
        <v>1.1515883762507929E-4</v>
      </c>
      <c r="E5730" s="6">
        <v>1.512403080169279E-3</v>
      </c>
    </row>
    <row r="5731" spans="1:5" x14ac:dyDescent="0.3">
      <c r="A5731" s="7" t="s">
        <v>1175</v>
      </c>
      <c r="B5731" s="6">
        <v>13899</v>
      </c>
      <c r="C5731" s="6">
        <v>1725727</v>
      </c>
      <c r="D5731" s="6">
        <v>1.3208369709421972E-3</v>
      </c>
      <c r="E5731" s="6">
        <v>1.7346805025577942E-2</v>
      </c>
    </row>
    <row r="5732" spans="1:5" x14ac:dyDescent="0.3">
      <c r="A5732" s="7" t="s">
        <v>211</v>
      </c>
      <c r="B5732" s="6">
        <v>13899</v>
      </c>
      <c r="C5732" s="6">
        <v>1725727</v>
      </c>
      <c r="D5732" s="6">
        <v>2.9470193446781657E-3</v>
      </c>
      <c r="E5732" s="6">
        <v>3.8703769733422919E-2</v>
      </c>
    </row>
    <row r="5733" spans="1:5" x14ac:dyDescent="0.3">
      <c r="A5733" s="7" t="s">
        <v>468</v>
      </c>
      <c r="B5733" s="6">
        <v>13899</v>
      </c>
      <c r="C5733" s="6">
        <v>1725727</v>
      </c>
      <c r="D5733" s="6">
        <v>1.598265079766252E-3</v>
      </c>
      <c r="E5733" s="6">
        <v>2.0990321536894844E-2</v>
      </c>
    </row>
    <row r="5734" spans="1:5" x14ac:dyDescent="0.3">
      <c r="A5734" s="7" t="s">
        <v>823</v>
      </c>
      <c r="B5734" s="6">
        <v>13899</v>
      </c>
      <c r="C5734" s="6">
        <v>1725727</v>
      </c>
      <c r="D5734" s="6">
        <v>2.9121227272160201E-3</v>
      </c>
      <c r="E5734" s="6">
        <v>3.8245465769735261E-2</v>
      </c>
    </row>
    <row r="5735" spans="1:5" x14ac:dyDescent="0.3">
      <c r="A5735" s="7" t="s">
        <v>666</v>
      </c>
      <c r="B5735" s="6">
        <v>13899</v>
      </c>
      <c r="C5735" s="6">
        <v>1725727</v>
      </c>
      <c r="D5735" s="6">
        <v>7.3335241596698218E-3</v>
      </c>
      <c r="E5735" s="6">
        <v>9.6312577968961824E-2</v>
      </c>
    </row>
    <row r="5736" spans="1:5" x14ac:dyDescent="0.3">
      <c r="A5736" s="7" t="s">
        <v>824</v>
      </c>
      <c r="B5736" s="6">
        <v>13899</v>
      </c>
      <c r="C5736" s="6">
        <v>1725727</v>
      </c>
      <c r="D5736" s="6">
        <v>1.4534441172983493E-3</v>
      </c>
      <c r="E5736" s="6">
        <v>1.9088360087591055E-2</v>
      </c>
    </row>
    <row r="5737" spans="1:5" x14ac:dyDescent="0.3">
      <c r="A5737" s="7" t="s">
        <v>212</v>
      </c>
      <c r="B5737" s="6">
        <v>13899</v>
      </c>
      <c r="C5737" s="6">
        <v>1725727</v>
      </c>
      <c r="D5737" s="6">
        <v>1.1690366849818656E-4</v>
      </c>
      <c r="E5737" s="6">
        <v>1.5353182783536621E-3</v>
      </c>
    </row>
    <row r="5738" spans="1:5" x14ac:dyDescent="0.3">
      <c r="A5738" s="7" t="s">
        <v>992</v>
      </c>
      <c r="B5738" s="6">
        <v>13899</v>
      </c>
      <c r="C5738" s="6">
        <v>1725727</v>
      </c>
      <c r="D5738" s="6">
        <v>1.1777608393474018E-3</v>
      </c>
      <c r="E5738" s="6">
        <v>1.5467758774458537E-2</v>
      </c>
    </row>
    <row r="5739" spans="1:5" x14ac:dyDescent="0.3">
      <c r="A5739" s="7" t="s">
        <v>667</v>
      </c>
      <c r="B5739" s="6">
        <v>13899</v>
      </c>
      <c r="C5739" s="6">
        <v>1725727</v>
      </c>
      <c r="D5739" s="6">
        <v>1.870458695970985E-3</v>
      </c>
      <c r="E5739" s="6">
        <v>2.4565092453658594E-2</v>
      </c>
    </row>
    <row r="5740" spans="1:5" x14ac:dyDescent="0.3">
      <c r="A5740" s="7" t="s">
        <v>374</v>
      </c>
      <c r="B5740" s="6">
        <v>13899</v>
      </c>
      <c r="C5740" s="6">
        <v>1725727</v>
      </c>
      <c r="D5740" s="6">
        <v>2.3904182961569488E-4</v>
      </c>
      <c r="E5740" s="6">
        <v>3.1393821512604729E-3</v>
      </c>
    </row>
    <row r="5741" spans="1:5" x14ac:dyDescent="0.3">
      <c r="A5741" s="7" t="s">
        <v>668</v>
      </c>
      <c r="B5741" s="6">
        <v>13899</v>
      </c>
      <c r="C5741" s="6">
        <v>1725727</v>
      </c>
      <c r="D5741" s="6">
        <v>2.3555216786948034E-4</v>
      </c>
      <c r="E5741" s="6">
        <v>3.0935517548917072E-3</v>
      </c>
    </row>
    <row r="5742" spans="1:5" x14ac:dyDescent="0.3">
      <c r="A5742" s="7" t="s">
        <v>215</v>
      </c>
      <c r="B5742" s="6">
        <v>13899</v>
      </c>
      <c r="C5742" s="6">
        <v>1725727</v>
      </c>
      <c r="D5742" s="6">
        <v>7.3405034831622506E-3</v>
      </c>
      <c r="E5742" s="6">
        <v>9.640423876169936E-2</v>
      </c>
    </row>
    <row r="5743" spans="1:5" x14ac:dyDescent="0.3">
      <c r="A5743" s="7" t="s">
        <v>213</v>
      </c>
      <c r="B5743" s="6">
        <v>13899</v>
      </c>
      <c r="C5743" s="6">
        <v>1725727</v>
      </c>
      <c r="D5743" s="6">
        <v>2.0222589819313165E-3</v>
      </c>
      <c r="E5743" s="6">
        <v>2.6558714695699915E-2</v>
      </c>
    </row>
    <row r="5744" spans="1:5" x14ac:dyDescent="0.3">
      <c r="A5744" s="7" t="s">
        <v>993</v>
      </c>
      <c r="B5744" s="6">
        <v>13899</v>
      </c>
      <c r="C5744" s="6">
        <v>1725727</v>
      </c>
      <c r="D5744" s="6">
        <v>2.4724253471929904E-3</v>
      </c>
      <c r="E5744" s="6">
        <v>3.2470835827270735E-2</v>
      </c>
    </row>
    <row r="5745" spans="1:5" x14ac:dyDescent="0.3">
      <c r="A5745" s="7" t="s">
        <v>214</v>
      </c>
      <c r="B5745" s="6">
        <v>13899</v>
      </c>
      <c r="C5745" s="6">
        <v>1725727</v>
      </c>
      <c r="D5745" s="6">
        <v>3.3579270152949252E-2</v>
      </c>
      <c r="E5745" s="6">
        <v>0.44100298905845114</v>
      </c>
    </row>
    <row r="5746" spans="1:5" x14ac:dyDescent="0.3">
      <c r="A5746" s="7" t="s">
        <v>216</v>
      </c>
      <c r="B5746" s="6">
        <v>13899</v>
      </c>
      <c r="C5746" s="6">
        <v>1725727</v>
      </c>
      <c r="D5746" s="6">
        <v>4.6517191077039607E-3</v>
      </c>
      <c r="E5746" s="6">
        <v>6.109191835956513E-2</v>
      </c>
    </row>
    <row r="5747" spans="1:5" x14ac:dyDescent="0.3">
      <c r="A5747" s="7" t="s">
        <v>217</v>
      </c>
      <c r="B5747" s="6">
        <v>13899</v>
      </c>
      <c r="C5747" s="6">
        <v>1725727</v>
      </c>
      <c r="D5747" s="6">
        <v>2.1559130268113329E-2</v>
      </c>
      <c r="E5747" s="6">
        <v>0.28314018876623659</v>
      </c>
    </row>
    <row r="5748" spans="1:5" x14ac:dyDescent="0.3">
      <c r="A5748" s="7" t="s">
        <v>994</v>
      </c>
      <c r="B5748" s="6">
        <v>13899</v>
      </c>
      <c r="C5748" s="6">
        <v>1725727</v>
      </c>
      <c r="D5748" s="6">
        <v>6.3337360693793612E-4</v>
      </c>
      <c r="E5748" s="6">
        <v>8.318216940931036E-3</v>
      </c>
    </row>
    <row r="5749" spans="1:5" x14ac:dyDescent="0.3">
      <c r="A5749" s="7" t="s">
        <v>218</v>
      </c>
      <c r="B5749" s="6">
        <v>13899</v>
      </c>
      <c r="C5749" s="6">
        <v>1725727</v>
      </c>
      <c r="D5749" s="6">
        <v>2.8370949996724079E-3</v>
      </c>
      <c r="E5749" s="6">
        <v>3.7260112247806787E-2</v>
      </c>
    </row>
    <row r="5750" spans="1:5" x14ac:dyDescent="0.3">
      <c r="A5750" s="7" t="s">
        <v>375</v>
      </c>
      <c r="B5750" s="6">
        <v>13899</v>
      </c>
      <c r="C5750" s="6">
        <v>1725727</v>
      </c>
      <c r="D5750" s="6">
        <v>8.18325679487306E-4</v>
      </c>
      <c r="E5750" s="6">
        <v>1.0747227948475635E-2</v>
      </c>
    </row>
    <row r="5751" spans="1:5" x14ac:dyDescent="0.3">
      <c r="A5751" s="7" t="s">
        <v>219</v>
      </c>
      <c r="B5751" s="6">
        <v>13899</v>
      </c>
      <c r="C5751" s="6">
        <v>1725727</v>
      </c>
      <c r="D5751" s="6">
        <v>8.4854615020952373E-2</v>
      </c>
      <c r="E5751" s="6">
        <v>1.1144119181029148</v>
      </c>
    </row>
    <row r="5752" spans="1:5" x14ac:dyDescent="0.3">
      <c r="A5752" s="7" t="s">
        <v>669</v>
      </c>
      <c r="B5752" s="6">
        <v>13899</v>
      </c>
      <c r="C5752" s="6">
        <v>1725727</v>
      </c>
      <c r="D5752" s="6">
        <v>2.4078666048880216E-4</v>
      </c>
      <c r="E5752" s="6">
        <v>3.1622973494448564E-3</v>
      </c>
    </row>
    <row r="5753" spans="1:5" x14ac:dyDescent="0.3">
      <c r="A5753" s="7" t="s">
        <v>670</v>
      </c>
      <c r="B5753" s="6">
        <v>13899</v>
      </c>
      <c r="C5753" s="6">
        <v>1725727</v>
      </c>
      <c r="D5753" s="6">
        <v>1.4482096246790275E-4</v>
      </c>
      <c r="E5753" s="6">
        <v>1.9019614493037903E-3</v>
      </c>
    </row>
    <row r="5754" spans="1:5" x14ac:dyDescent="0.3">
      <c r="A5754" s="7" t="s">
        <v>376</v>
      </c>
      <c r="B5754" s="6">
        <v>13899</v>
      </c>
      <c r="C5754" s="6">
        <v>1725727</v>
      </c>
      <c r="D5754" s="6">
        <v>4.3010081022094009E-3</v>
      </c>
      <c r="E5754" s="6">
        <v>5.6485963524504135E-2</v>
      </c>
    </row>
    <row r="5755" spans="1:5" x14ac:dyDescent="0.3">
      <c r="A5755" s="7" t="s">
        <v>825</v>
      </c>
      <c r="B5755" s="6">
        <v>13899</v>
      </c>
      <c r="C5755" s="6">
        <v>1725727</v>
      </c>
      <c r="D5755" s="6">
        <v>6.5256674654211603E-4</v>
      </c>
      <c r="E5755" s="6">
        <v>8.5702841209592488E-3</v>
      </c>
    </row>
    <row r="5756" spans="1:5" x14ac:dyDescent="0.3">
      <c r="A5756" s="7" t="s">
        <v>220</v>
      </c>
      <c r="B5756" s="6">
        <v>13899</v>
      </c>
      <c r="C5756" s="6">
        <v>1725727</v>
      </c>
      <c r="D5756" s="6">
        <v>5.192616678367212E-3</v>
      </c>
      <c r="E5756" s="6">
        <v>6.8195629796723861E-2</v>
      </c>
    </row>
    <row r="5757" spans="1:5" x14ac:dyDescent="0.3">
      <c r="A5757" s="7" t="s">
        <v>826</v>
      </c>
      <c r="B5757" s="6">
        <v>13899</v>
      </c>
      <c r="C5757" s="6">
        <v>1725727</v>
      </c>
      <c r="D5757" s="6">
        <v>8.7939476004605997E-4</v>
      </c>
      <c r="E5757" s="6">
        <v>1.1549259884929041E-2</v>
      </c>
    </row>
    <row r="5758" spans="1:5" x14ac:dyDescent="0.3">
      <c r="A5758" s="7" t="s">
        <v>671</v>
      </c>
      <c r="B5758" s="6">
        <v>13899</v>
      </c>
      <c r="C5758" s="6">
        <v>1725727</v>
      </c>
      <c r="D5758" s="6">
        <v>4.2294700364120027E-3</v>
      </c>
      <c r="E5758" s="6">
        <v>5.5546440398944429E-2</v>
      </c>
    </row>
    <row r="5759" spans="1:5" x14ac:dyDescent="0.3">
      <c r="A5759" s="7" t="s">
        <v>672</v>
      </c>
      <c r="B5759" s="6">
        <v>13899</v>
      </c>
      <c r="C5759" s="6">
        <v>1725727</v>
      </c>
      <c r="D5759" s="6">
        <v>8.9509823790402546E-4</v>
      </c>
      <c r="E5759" s="6">
        <v>1.1755496668588489E-2</v>
      </c>
    </row>
    <row r="5760" spans="1:5" x14ac:dyDescent="0.3">
      <c r="A5760" s="7" t="s">
        <v>221</v>
      </c>
      <c r="B5760" s="6">
        <v>13899</v>
      </c>
      <c r="C5760" s="6">
        <v>1725727</v>
      </c>
      <c r="D5760" s="6">
        <v>3.0604333514301376E-3</v>
      </c>
      <c r="E5760" s="6">
        <v>4.0193257615407811E-2</v>
      </c>
    </row>
    <row r="5761" spans="1:5" x14ac:dyDescent="0.3">
      <c r="A5761" s="7" t="s">
        <v>674</v>
      </c>
      <c r="B5761" s="6">
        <v>13899</v>
      </c>
      <c r="C5761" s="6">
        <v>1725727</v>
      </c>
      <c r="D5761" s="6">
        <v>2.6870395445851837E-4</v>
      </c>
      <c r="E5761" s="6">
        <v>3.5289405203949849E-3</v>
      </c>
    </row>
    <row r="5762" spans="1:5" x14ac:dyDescent="0.3">
      <c r="A5762" s="7" t="s">
        <v>827</v>
      </c>
      <c r="B5762" s="6">
        <v>13899</v>
      </c>
      <c r="C5762" s="6">
        <v>1725727</v>
      </c>
      <c r="D5762" s="6">
        <v>1.6471203442132555E-3</v>
      </c>
      <c r="E5762" s="6">
        <v>2.1631947086057569E-2</v>
      </c>
    </row>
    <row r="5763" spans="1:5" x14ac:dyDescent="0.3">
      <c r="A5763" s="7" t="s">
        <v>675</v>
      </c>
      <c r="B5763" s="6">
        <v>13899</v>
      </c>
      <c r="C5763" s="6">
        <v>1725727</v>
      </c>
      <c r="D5763" s="6">
        <v>2.9627228225361309E-3</v>
      </c>
      <c r="E5763" s="6">
        <v>3.891000651708236E-2</v>
      </c>
    </row>
    <row r="5764" spans="1:5" x14ac:dyDescent="0.3">
      <c r="A5764" s="7" t="s">
        <v>996</v>
      </c>
      <c r="B5764" s="6">
        <v>13899</v>
      </c>
      <c r="C5764" s="6">
        <v>1725727</v>
      </c>
      <c r="D5764" s="6">
        <v>2.6085221552953567E-3</v>
      </c>
      <c r="E5764" s="6">
        <v>3.4258221285652611E-2</v>
      </c>
    </row>
    <row r="5765" spans="1:5" x14ac:dyDescent="0.3">
      <c r="A5765" s="7" t="s">
        <v>673</v>
      </c>
      <c r="B5765" s="6">
        <v>13899</v>
      </c>
      <c r="C5765" s="6">
        <v>1725727</v>
      </c>
      <c r="D5765" s="6">
        <v>2.7725362573674394E-3</v>
      </c>
      <c r="E5765" s="6">
        <v>3.6412249914984617E-2</v>
      </c>
    </row>
    <row r="5766" spans="1:5" x14ac:dyDescent="0.3">
      <c r="A5766" s="7" t="s">
        <v>995</v>
      </c>
      <c r="B5766" s="6">
        <v>13899</v>
      </c>
      <c r="C5766" s="6">
        <v>1725727</v>
      </c>
      <c r="D5766" s="6">
        <v>2.6870395445851837E-4</v>
      </c>
      <c r="E5766" s="6">
        <v>3.5289405203949849E-3</v>
      </c>
    </row>
    <row r="5767" spans="1:5" x14ac:dyDescent="0.3">
      <c r="A5767" s="7" t="s">
        <v>676</v>
      </c>
      <c r="B5767" s="6">
        <v>13899</v>
      </c>
      <c r="C5767" s="6">
        <v>1725727</v>
      </c>
      <c r="D5767" s="6">
        <v>3.7478967154343985E-3</v>
      </c>
      <c r="E5767" s="6">
        <v>4.9221845700054723E-2</v>
      </c>
    </row>
    <row r="5768" spans="1:5" x14ac:dyDescent="0.3">
      <c r="A5768" s="7" t="s">
        <v>677</v>
      </c>
      <c r="B5768" s="6">
        <v>13899</v>
      </c>
      <c r="C5768" s="6">
        <v>1725727</v>
      </c>
      <c r="D5768" s="6">
        <v>1.285940353480052E-3</v>
      </c>
      <c r="E5768" s="6">
        <v>1.6888501061890285E-2</v>
      </c>
    </row>
    <row r="5769" spans="1:5" x14ac:dyDescent="0.3">
      <c r="A5769" s="7" t="s">
        <v>828</v>
      </c>
      <c r="B5769" s="6">
        <v>13899</v>
      </c>
      <c r="C5769" s="6">
        <v>1725727</v>
      </c>
      <c r="D5769" s="6">
        <v>7.7993940027894617E-4</v>
      </c>
      <c r="E5769" s="6">
        <v>1.0243093588419209E-2</v>
      </c>
    </row>
    <row r="5770" spans="1:5" x14ac:dyDescent="0.3">
      <c r="A5770" s="7" t="s">
        <v>678</v>
      </c>
      <c r="B5770" s="6">
        <v>13899</v>
      </c>
      <c r="C5770" s="6">
        <v>1725727</v>
      </c>
      <c r="D5770" s="6">
        <v>5.0181335910564851E-3</v>
      </c>
      <c r="E5770" s="6">
        <v>6.5904109978285552E-2</v>
      </c>
    </row>
    <row r="5771" spans="1:5" x14ac:dyDescent="0.3">
      <c r="A5771" s="7" t="s">
        <v>679</v>
      </c>
      <c r="B5771" s="6">
        <v>13899</v>
      </c>
      <c r="C5771" s="6">
        <v>1725727</v>
      </c>
      <c r="D5771" s="6">
        <v>3.158143880324144E-4</v>
      </c>
      <c r="E5771" s="6">
        <v>4.147650871373326E-3</v>
      </c>
    </row>
    <row r="5772" spans="1:5" x14ac:dyDescent="0.3">
      <c r="A5772" s="7" t="s">
        <v>997</v>
      </c>
      <c r="B5772" s="6">
        <v>13899</v>
      </c>
      <c r="C5772" s="6">
        <v>1725727</v>
      </c>
      <c r="D5772" s="6">
        <v>3.6641448335252502E-4</v>
      </c>
      <c r="E5772" s="6">
        <v>4.8121916187204338E-3</v>
      </c>
    </row>
    <row r="5773" spans="1:5" x14ac:dyDescent="0.3">
      <c r="A5773" s="7" t="s">
        <v>829</v>
      </c>
      <c r="B5773" s="6">
        <v>13899</v>
      </c>
      <c r="C5773" s="6">
        <v>1725727</v>
      </c>
      <c r="D5773" s="6">
        <v>6.054563129682199E-4</v>
      </c>
      <c r="E5773" s="6">
        <v>7.9515737699809071E-3</v>
      </c>
    </row>
    <row r="5774" spans="1:5" x14ac:dyDescent="0.3">
      <c r="A5774" s="7" t="s">
        <v>830</v>
      </c>
      <c r="B5774" s="6">
        <v>13899</v>
      </c>
      <c r="C5774" s="6">
        <v>1725727</v>
      </c>
      <c r="D5774" s="6">
        <v>2.5073219646551356E-3</v>
      </c>
      <c r="E5774" s="6">
        <v>3.2929139790958399E-2</v>
      </c>
    </row>
    <row r="5775" spans="1:5" x14ac:dyDescent="0.3">
      <c r="A5775" s="7" t="s">
        <v>680</v>
      </c>
      <c r="B5775" s="6">
        <v>13899</v>
      </c>
      <c r="C5775" s="6">
        <v>1725727</v>
      </c>
      <c r="D5775" s="6">
        <v>2.6975085298238267E-3</v>
      </c>
      <c r="E5775" s="6">
        <v>3.5426896393056143E-2</v>
      </c>
    </row>
    <row r="5776" spans="1:5" x14ac:dyDescent="0.3">
      <c r="A5776" s="7" t="s">
        <v>681</v>
      </c>
      <c r="B5776" s="6">
        <v>13899</v>
      </c>
      <c r="C5776" s="6">
        <v>1725727</v>
      </c>
      <c r="D5776" s="6">
        <v>6.5780123916143779E-4</v>
      </c>
      <c r="E5776" s="6">
        <v>8.6390297155123971E-3</v>
      </c>
    </row>
    <row r="5777" spans="1:5" x14ac:dyDescent="0.3">
      <c r="A5777" s="7" t="s">
        <v>682</v>
      </c>
      <c r="B5777" s="6">
        <v>13899</v>
      </c>
      <c r="C5777" s="6">
        <v>1725727</v>
      </c>
      <c r="D5777" s="6">
        <v>1.7518101965996909E-3</v>
      </c>
      <c r="E5777" s="6">
        <v>2.3006858977120549E-2</v>
      </c>
    </row>
    <row r="5778" spans="1:5" x14ac:dyDescent="0.3">
      <c r="A5778" s="7" t="s">
        <v>222</v>
      </c>
      <c r="B5778" s="6">
        <v>13899</v>
      </c>
      <c r="C5778" s="6">
        <v>1725727</v>
      </c>
      <c r="D5778" s="6">
        <v>3.4704686066103444E-3</v>
      </c>
      <c r="E5778" s="6">
        <v>4.5578329188737825E-2</v>
      </c>
    </row>
    <row r="5779" spans="1:5" x14ac:dyDescent="0.3">
      <c r="A5779" s="7" t="s">
        <v>469</v>
      </c>
      <c r="B5779" s="6">
        <v>13899</v>
      </c>
      <c r="C5779" s="6">
        <v>1725727</v>
      </c>
      <c r="D5779" s="6">
        <v>7.064820205211304E-3</v>
      </c>
      <c r="E5779" s="6">
        <v>9.2783637448566839E-2</v>
      </c>
    </row>
    <row r="5780" spans="1:5" x14ac:dyDescent="0.3">
      <c r="A5780" s="7" t="s">
        <v>223</v>
      </c>
      <c r="B5780" s="6">
        <v>13899</v>
      </c>
      <c r="C5780" s="6">
        <v>1725727</v>
      </c>
      <c r="D5780" s="6">
        <v>5.1245682743160286E-3</v>
      </c>
      <c r="E5780" s="6">
        <v>6.730193706753293E-2</v>
      </c>
    </row>
    <row r="5781" spans="1:5" x14ac:dyDescent="0.3">
      <c r="A5781" s="7" t="s">
        <v>470</v>
      </c>
      <c r="B5781" s="6">
        <v>13899</v>
      </c>
      <c r="C5781" s="6">
        <v>1725727</v>
      </c>
      <c r="D5781" s="6">
        <v>9.3854452664439616E-3</v>
      </c>
      <c r="E5781" s="6">
        <v>0.12326085103379625</v>
      </c>
    </row>
    <row r="5782" spans="1:5" x14ac:dyDescent="0.3">
      <c r="A5782" s="7" t="s">
        <v>1088</v>
      </c>
      <c r="B5782" s="6">
        <v>13899</v>
      </c>
      <c r="C5782" s="6">
        <v>1725727</v>
      </c>
      <c r="D5782" s="6">
        <v>2.6416739418843945E-3</v>
      </c>
      <c r="E5782" s="6">
        <v>3.4693610051155885E-2</v>
      </c>
    </row>
    <row r="5783" spans="1:5" x14ac:dyDescent="0.3">
      <c r="A5783" s="7" t="s">
        <v>224</v>
      </c>
      <c r="B5783" s="6">
        <v>13899</v>
      </c>
      <c r="C5783" s="6">
        <v>1725727</v>
      </c>
      <c r="D5783" s="6">
        <v>5.4613206328257304E-4</v>
      </c>
      <c r="E5783" s="6">
        <v>7.1724570317118841E-3</v>
      </c>
    </row>
    <row r="5784" spans="1:5" x14ac:dyDescent="0.3">
      <c r="A5784" s="7" t="s">
        <v>225</v>
      </c>
      <c r="B5784" s="6">
        <v>13899</v>
      </c>
      <c r="C5784" s="6">
        <v>1725727</v>
      </c>
      <c r="D5784" s="6">
        <v>3.2000198212787188E-3</v>
      </c>
      <c r="E5784" s="6">
        <v>4.2026473470158456E-2</v>
      </c>
    </row>
    <row r="5785" spans="1:5" x14ac:dyDescent="0.3">
      <c r="A5785" s="7" t="s">
        <v>377</v>
      </c>
      <c r="B5785" s="6">
        <v>13899</v>
      </c>
      <c r="C5785" s="6">
        <v>1725727</v>
      </c>
      <c r="D5785" s="6">
        <v>1.012001906402212E-3</v>
      </c>
      <c r="E5785" s="6">
        <v>1.3290814946942151E-2</v>
      </c>
    </row>
    <row r="5786" spans="1:5" x14ac:dyDescent="0.3">
      <c r="A5786" s="7" t="s">
        <v>1089</v>
      </c>
      <c r="B5786" s="6">
        <v>13899</v>
      </c>
      <c r="C5786" s="6">
        <v>1725727</v>
      </c>
      <c r="D5786" s="6">
        <v>1.6069892341317885E-3</v>
      </c>
      <c r="E5786" s="6">
        <v>2.1104897527816757E-2</v>
      </c>
    </row>
    <row r="5787" spans="1:5" x14ac:dyDescent="0.3">
      <c r="A5787" s="7" t="s">
        <v>226</v>
      </c>
      <c r="B5787" s="6">
        <v>13899</v>
      </c>
      <c r="C5787" s="6">
        <v>1725727</v>
      </c>
      <c r="D5787" s="6">
        <v>4.4493187264235185E-4</v>
      </c>
      <c r="E5787" s="6">
        <v>5.8433755370176695E-3</v>
      </c>
    </row>
    <row r="5788" spans="1:5" x14ac:dyDescent="0.3">
      <c r="A5788" s="7" t="s">
        <v>1090</v>
      </c>
      <c r="B5788" s="6">
        <v>13899</v>
      </c>
      <c r="C5788" s="6">
        <v>1725727</v>
      </c>
      <c r="D5788" s="6">
        <v>1.5180028596033178E-4</v>
      </c>
      <c r="E5788" s="6">
        <v>1.9936222420413223E-3</v>
      </c>
    </row>
    <row r="5789" spans="1:5" x14ac:dyDescent="0.3">
      <c r="A5789" s="7" t="s">
        <v>998</v>
      </c>
      <c r="B5789" s="6">
        <v>13899</v>
      </c>
      <c r="C5789" s="6">
        <v>1725727</v>
      </c>
      <c r="D5789" s="6">
        <v>2.8632674627690172E-3</v>
      </c>
      <c r="E5789" s="6">
        <v>3.7603840220572532E-2</v>
      </c>
    </row>
    <row r="5790" spans="1:5" x14ac:dyDescent="0.3">
      <c r="A5790" s="7" t="s">
        <v>378</v>
      </c>
      <c r="B5790" s="6">
        <v>13899</v>
      </c>
      <c r="C5790" s="6">
        <v>1725727</v>
      </c>
      <c r="D5790" s="6">
        <v>3.3849718938280885E-4</v>
      </c>
      <c r="E5790" s="6">
        <v>4.4455484477703049E-3</v>
      </c>
    </row>
    <row r="5791" spans="1:5" x14ac:dyDescent="0.3">
      <c r="A5791" s="7" t="s">
        <v>683</v>
      </c>
      <c r="B5791" s="6">
        <v>13899</v>
      </c>
      <c r="C5791" s="6">
        <v>1725727</v>
      </c>
      <c r="D5791" s="6">
        <v>1.586051263654501E-3</v>
      </c>
      <c r="E5791" s="6">
        <v>2.0829915149604163E-2</v>
      </c>
    </row>
    <row r="5792" spans="1:5" x14ac:dyDescent="0.3">
      <c r="A5792" s="7" t="s">
        <v>228</v>
      </c>
      <c r="B5792" s="6">
        <v>13899</v>
      </c>
      <c r="C5792" s="6">
        <v>1725727</v>
      </c>
      <c r="D5792" s="6">
        <v>8.0628634646286567E-3</v>
      </c>
      <c r="E5792" s="6">
        <v>0.10589113081003391</v>
      </c>
    </row>
    <row r="5793" spans="1:5" x14ac:dyDescent="0.3">
      <c r="A5793" s="7" t="s">
        <v>227</v>
      </c>
      <c r="B5793" s="6">
        <v>13899</v>
      </c>
      <c r="C5793" s="6">
        <v>1725727</v>
      </c>
      <c r="D5793" s="6">
        <v>1.5494098153192488E-3</v>
      </c>
      <c r="E5793" s="6">
        <v>2.0348695987732118E-2</v>
      </c>
    </row>
    <row r="5794" spans="1:5" x14ac:dyDescent="0.3">
      <c r="A5794" s="7" t="s">
        <v>379</v>
      </c>
      <c r="B5794" s="6">
        <v>13899</v>
      </c>
      <c r="C5794" s="6">
        <v>1725727</v>
      </c>
      <c r="D5794" s="6">
        <v>1.7081894247720094E-3</v>
      </c>
      <c r="E5794" s="6">
        <v>2.2433979022510972E-2</v>
      </c>
    </row>
    <row r="5795" spans="1:5" x14ac:dyDescent="0.3">
      <c r="A5795" s="7" t="s">
        <v>229</v>
      </c>
      <c r="B5795" s="6">
        <v>13899</v>
      </c>
      <c r="C5795" s="6">
        <v>1725727</v>
      </c>
      <c r="D5795" s="6">
        <v>4.2172562203002528E-3</v>
      </c>
      <c r="E5795" s="6">
        <v>5.5386034011653755E-2</v>
      </c>
    </row>
    <row r="5796" spans="1:5" x14ac:dyDescent="0.3">
      <c r="A5796" s="7" t="s">
        <v>230</v>
      </c>
      <c r="B5796" s="6">
        <v>13899</v>
      </c>
      <c r="C5796" s="6">
        <v>1725727</v>
      </c>
      <c r="D5796" s="6">
        <v>1.3487542649119133E-3</v>
      </c>
      <c r="E5796" s="6">
        <v>1.7713448196528071E-2</v>
      </c>
    </row>
    <row r="5797" spans="1:5" x14ac:dyDescent="0.3">
      <c r="A5797" s="7" t="s">
        <v>684</v>
      </c>
      <c r="B5797" s="6">
        <v>13899</v>
      </c>
      <c r="C5797" s="6">
        <v>1725727</v>
      </c>
      <c r="D5797" s="6">
        <v>6.1069080558754166E-4</v>
      </c>
      <c r="E5797" s="6">
        <v>8.0203193645340554E-3</v>
      </c>
    </row>
    <row r="5798" spans="1:5" x14ac:dyDescent="0.3">
      <c r="A5798" s="7" t="s">
        <v>1091</v>
      </c>
      <c r="B5798" s="6">
        <v>13899</v>
      </c>
      <c r="C5798" s="6">
        <v>1725727</v>
      </c>
      <c r="D5798" s="6">
        <v>2.8859502641194116E-3</v>
      </c>
      <c r="E5798" s="6">
        <v>3.7901737796969509E-2</v>
      </c>
    </row>
    <row r="5799" spans="1:5" x14ac:dyDescent="0.3">
      <c r="A5799" s="7" t="s">
        <v>1092</v>
      </c>
      <c r="B5799" s="6">
        <v>13899</v>
      </c>
      <c r="C5799" s="6">
        <v>1725727</v>
      </c>
      <c r="D5799" s="6">
        <v>1.0940089574382533E-3</v>
      </c>
      <c r="E5799" s="6">
        <v>1.4367829261608152E-2</v>
      </c>
    </row>
    <row r="5800" spans="1:5" x14ac:dyDescent="0.3">
      <c r="A5800" s="7" t="s">
        <v>999</v>
      </c>
      <c r="B5800" s="6">
        <v>13899</v>
      </c>
      <c r="C5800" s="6">
        <v>1725727</v>
      </c>
      <c r="D5800" s="6">
        <v>6.5780123916143779E-4</v>
      </c>
      <c r="E5800" s="6">
        <v>8.6390297155123971E-3</v>
      </c>
    </row>
    <row r="5801" spans="1:5" x14ac:dyDescent="0.3">
      <c r="A5801" s="7" t="s">
        <v>380</v>
      </c>
      <c r="B5801" s="6">
        <v>13899</v>
      </c>
      <c r="C5801" s="6">
        <v>1725727</v>
      </c>
      <c r="D5801" s="6">
        <v>4.1352491692642104E-4</v>
      </c>
      <c r="E5801" s="6">
        <v>5.4309019696987754E-3</v>
      </c>
    </row>
    <row r="5802" spans="1:5" x14ac:dyDescent="0.3">
      <c r="A5802" s="7" t="s">
        <v>231</v>
      </c>
      <c r="B5802" s="6">
        <v>13899</v>
      </c>
      <c r="C5802" s="6">
        <v>1725727</v>
      </c>
      <c r="D5802" s="6">
        <v>3.131971417227535E-3</v>
      </c>
      <c r="E5802" s="6">
        <v>4.1132780740967517E-2</v>
      </c>
    </row>
    <row r="5803" spans="1:5" x14ac:dyDescent="0.3">
      <c r="A5803" s="7" t="s">
        <v>232</v>
      </c>
      <c r="B5803" s="6">
        <v>13899</v>
      </c>
      <c r="C5803" s="6">
        <v>1725727</v>
      </c>
      <c r="D5803" s="6">
        <v>1.0102570755291048E-3</v>
      </c>
      <c r="E5803" s="6">
        <v>1.3267899748757767E-2</v>
      </c>
    </row>
    <row r="5804" spans="1:5" x14ac:dyDescent="0.3">
      <c r="A5804" s="7" t="s">
        <v>1000</v>
      </c>
      <c r="B5804" s="6">
        <v>13899</v>
      </c>
      <c r="C5804" s="6">
        <v>1725727</v>
      </c>
      <c r="D5804" s="6">
        <v>7.3596966227664319E-3</v>
      </c>
      <c r="E5804" s="6">
        <v>9.6656305941727569E-2</v>
      </c>
    </row>
    <row r="5805" spans="1:5" x14ac:dyDescent="0.3">
      <c r="A5805" s="7" t="s">
        <v>685</v>
      </c>
      <c r="B5805" s="6">
        <v>13899</v>
      </c>
      <c r="C5805" s="6">
        <v>1725727</v>
      </c>
      <c r="D5805" s="6">
        <v>9.1603620838131249E-4</v>
      </c>
      <c r="E5805" s="6">
        <v>1.2030479046801084E-2</v>
      </c>
    </row>
    <row r="5806" spans="1:5" x14ac:dyDescent="0.3">
      <c r="A5806" s="7" t="s">
        <v>686</v>
      </c>
      <c r="B5806" s="6">
        <v>13899</v>
      </c>
      <c r="C5806" s="6">
        <v>1725727</v>
      </c>
      <c r="D5806" s="6">
        <v>3.1057989541309264E-4</v>
      </c>
      <c r="E5806" s="6">
        <v>4.0789052768201777E-3</v>
      </c>
    </row>
    <row r="5807" spans="1:5" x14ac:dyDescent="0.3">
      <c r="A5807" s="7" t="s">
        <v>233</v>
      </c>
      <c r="B5807" s="6">
        <v>13899</v>
      </c>
      <c r="C5807" s="6">
        <v>1725727</v>
      </c>
      <c r="D5807" s="6">
        <v>9.1080171576199073E-4</v>
      </c>
      <c r="E5807" s="6">
        <v>1.1961733452247936E-2</v>
      </c>
    </row>
    <row r="5808" spans="1:5" x14ac:dyDescent="0.3">
      <c r="A5808" s="7" t="s">
        <v>381</v>
      </c>
      <c r="B5808" s="6">
        <v>13899</v>
      </c>
      <c r="C5808" s="6">
        <v>1725727</v>
      </c>
      <c r="D5808" s="6">
        <v>1.9891071953422786E-4</v>
      </c>
      <c r="E5808" s="6">
        <v>2.612332593019664E-3</v>
      </c>
    </row>
    <row r="5809" spans="1:5" x14ac:dyDescent="0.3">
      <c r="A5809" s="7" t="s">
        <v>687</v>
      </c>
      <c r="B5809" s="6">
        <v>13899</v>
      </c>
      <c r="C5809" s="6">
        <v>1725727</v>
      </c>
      <c r="D5809" s="6">
        <v>2.4113562666342359E-3</v>
      </c>
      <c r="E5809" s="6">
        <v>3.1668803890817332E-2</v>
      </c>
    </row>
    <row r="5810" spans="1:5" x14ac:dyDescent="0.3">
      <c r="A5810" s="7" t="s">
        <v>688</v>
      </c>
      <c r="B5810" s="6">
        <v>13899</v>
      </c>
      <c r="C5810" s="6">
        <v>1725727</v>
      </c>
      <c r="D5810" s="6">
        <v>1.2318505964137268E-3</v>
      </c>
      <c r="E5810" s="6">
        <v>1.6178129918174411E-2</v>
      </c>
    </row>
    <row r="5811" spans="1:5" x14ac:dyDescent="0.3">
      <c r="A5811" s="7" t="s">
        <v>382</v>
      </c>
      <c r="B5811" s="6">
        <v>13899</v>
      </c>
      <c r="C5811" s="6">
        <v>1725727</v>
      </c>
      <c r="D5811" s="6">
        <v>7.2759447408572821E-3</v>
      </c>
      <c r="E5811" s="6">
        <v>9.5556376428877182E-2</v>
      </c>
    </row>
    <row r="5812" spans="1:5" x14ac:dyDescent="0.3">
      <c r="A5812" s="7" t="s">
        <v>1093</v>
      </c>
      <c r="B5812" s="6">
        <v>13899</v>
      </c>
      <c r="C5812" s="6">
        <v>1725727</v>
      </c>
      <c r="D5812" s="6">
        <v>3.5158342093111329E-3</v>
      </c>
      <c r="E5812" s="6">
        <v>4.6174124341531779E-2</v>
      </c>
    </row>
    <row r="5813" spans="1:5" x14ac:dyDescent="0.3">
      <c r="A5813" s="7" t="s">
        <v>689</v>
      </c>
      <c r="B5813" s="6">
        <v>13899</v>
      </c>
      <c r="C5813" s="6">
        <v>1725727</v>
      </c>
      <c r="D5813" s="6">
        <v>3.0052966958399482E-2</v>
      </c>
      <c r="E5813" s="6">
        <v>0.39469137352781308</v>
      </c>
    </row>
    <row r="5814" spans="1:5" x14ac:dyDescent="0.3">
      <c r="A5814" s="7" t="s">
        <v>234</v>
      </c>
      <c r="B5814" s="6">
        <v>13899</v>
      </c>
      <c r="C5814" s="6">
        <v>1725727</v>
      </c>
      <c r="D5814" s="6">
        <v>1.3609680810236643E-4</v>
      </c>
      <c r="E5814" s="6">
        <v>1.7873854583818753E-3</v>
      </c>
    </row>
    <row r="5815" spans="1:5" x14ac:dyDescent="0.3">
      <c r="A5815" s="7" t="s">
        <v>690</v>
      </c>
      <c r="B5815" s="6">
        <v>13899</v>
      </c>
      <c r="C5815" s="6">
        <v>1725727</v>
      </c>
      <c r="D5815" s="6">
        <v>1.7448308731072621E-4</v>
      </c>
      <c r="E5815" s="6">
        <v>2.2915198184383016E-3</v>
      </c>
    </row>
    <row r="5816" spans="1:5" x14ac:dyDescent="0.3">
      <c r="A5816" s="7" t="s">
        <v>235</v>
      </c>
      <c r="B5816" s="6">
        <v>13899</v>
      </c>
      <c r="C5816" s="6">
        <v>1725727</v>
      </c>
      <c r="D5816" s="6">
        <v>2.8161570291951208E-3</v>
      </c>
      <c r="E5816" s="6">
        <v>3.6985129869594187E-2</v>
      </c>
    </row>
    <row r="5817" spans="1:5" x14ac:dyDescent="0.3">
      <c r="A5817" s="7" t="s">
        <v>691</v>
      </c>
      <c r="B5817" s="6">
        <v>13899</v>
      </c>
      <c r="C5817" s="6">
        <v>1725727</v>
      </c>
      <c r="D5817" s="6">
        <v>1.8652242033516632E-3</v>
      </c>
      <c r="E5817" s="6">
        <v>2.4496346859105449E-2</v>
      </c>
    </row>
    <row r="5818" spans="1:5" x14ac:dyDescent="0.3">
      <c r="A5818" s="7" t="s">
        <v>692</v>
      </c>
      <c r="B5818" s="6">
        <v>13899</v>
      </c>
      <c r="C5818" s="6">
        <v>1725727</v>
      </c>
      <c r="D5818" s="6">
        <v>3.3326269676348704E-4</v>
      </c>
      <c r="E5818" s="6">
        <v>4.3768028532171566E-3</v>
      </c>
    </row>
    <row r="5819" spans="1:5" x14ac:dyDescent="0.3">
      <c r="A5819" s="7" t="s">
        <v>236</v>
      </c>
      <c r="B5819" s="6">
        <v>13899</v>
      </c>
      <c r="C5819" s="6">
        <v>1725727</v>
      </c>
      <c r="D5819" s="6">
        <v>9.7972253524972758E-3</v>
      </c>
      <c r="E5819" s="6">
        <v>0.12866883780531063</v>
      </c>
    </row>
    <row r="5820" spans="1:5" x14ac:dyDescent="0.3">
      <c r="A5820" s="7" t="s">
        <v>1176</v>
      </c>
      <c r="B5820" s="6">
        <v>13899</v>
      </c>
      <c r="C5820" s="6">
        <v>1725727</v>
      </c>
      <c r="D5820" s="6">
        <v>2.4148459283804507E-3</v>
      </c>
      <c r="E5820" s="6">
        <v>3.17146342871861E-2</v>
      </c>
    </row>
    <row r="5821" spans="1:5" x14ac:dyDescent="0.3">
      <c r="A5821" s="7" t="s">
        <v>237</v>
      </c>
      <c r="B5821" s="6">
        <v>13899</v>
      </c>
      <c r="C5821" s="6">
        <v>1725727</v>
      </c>
      <c r="D5821" s="6">
        <v>6.7594748024175332E-3</v>
      </c>
      <c r="E5821" s="6">
        <v>8.8773477766299805E-2</v>
      </c>
    </row>
    <row r="5822" spans="1:5" x14ac:dyDescent="0.3">
      <c r="A5822" s="7" t="s">
        <v>238</v>
      </c>
      <c r="B5822" s="6">
        <v>13899</v>
      </c>
      <c r="C5822" s="6">
        <v>1725727</v>
      </c>
      <c r="D5822" s="6">
        <v>6.5605640828833047E-4</v>
      </c>
      <c r="E5822" s="6">
        <v>8.6161145173280131E-3</v>
      </c>
    </row>
    <row r="5823" spans="1:5" x14ac:dyDescent="0.3">
      <c r="A5823" s="7" t="s">
        <v>1001</v>
      </c>
      <c r="B5823" s="6">
        <v>13899</v>
      </c>
      <c r="C5823" s="6">
        <v>1725727</v>
      </c>
      <c r="D5823" s="6">
        <v>1.0591123399761081E-3</v>
      </c>
      <c r="E5823" s="6">
        <v>1.3909525297920491E-2</v>
      </c>
    </row>
    <row r="5824" spans="1:5" x14ac:dyDescent="0.3">
      <c r="A5824" s="7" t="s">
        <v>831</v>
      </c>
      <c r="B5824" s="6">
        <v>13899</v>
      </c>
      <c r="C5824" s="6">
        <v>1725727</v>
      </c>
      <c r="D5824" s="6">
        <v>1.4609468900527103E-2</v>
      </c>
      <c r="E5824" s="6">
        <v>0.19186895439783899</v>
      </c>
    </row>
    <row r="5825" spans="1:5" x14ac:dyDescent="0.3">
      <c r="A5825" s="7" t="s">
        <v>693</v>
      </c>
      <c r="B5825" s="6">
        <v>13899</v>
      </c>
      <c r="C5825" s="6">
        <v>1725727</v>
      </c>
      <c r="D5825" s="6">
        <v>7.65980753294088E-4</v>
      </c>
      <c r="E5825" s="6">
        <v>1.0059772002944145E-2</v>
      </c>
    </row>
    <row r="5826" spans="1:5" x14ac:dyDescent="0.3">
      <c r="A5826" s="7" t="s">
        <v>239</v>
      </c>
      <c r="B5826" s="6">
        <v>13899</v>
      </c>
      <c r="C5826" s="6">
        <v>1725727</v>
      </c>
      <c r="D5826" s="6">
        <v>9.875742741787103E-4</v>
      </c>
      <c r="E5826" s="6">
        <v>1.2970002172360787E-2</v>
      </c>
    </row>
    <row r="5827" spans="1:5" x14ac:dyDescent="0.3">
      <c r="A5827" s="7" t="s">
        <v>240</v>
      </c>
      <c r="B5827" s="6">
        <v>13899</v>
      </c>
      <c r="C5827" s="6">
        <v>1725727</v>
      </c>
      <c r="D5827" s="6">
        <v>8.4188089627425401E-3</v>
      </c>
      <c r="E5827" s="6">
        <v>0.11056583123964807</v>
      </c>
    </row>
    <row r="5828" spans="1:5" x14ac:dyDescent="0.3">
      <c r="A5828" s="7" t="s">
        <v>242</v>
      </c>
      <c r="B5828" s="6">
        <v>13899</v>
      </c>
      <c r="C5828" s="6">
        <v>1725727</v>
      </c>
      <c r="D5828" s="6">
        <v>3.2698130562030091E-3</v>
      </c>
      <c r="E5828" s="6">
        <v>4.2943081397533771E-2</v>
      </c>
    </row>
    <row r="5829" spans="1:5" x14ac:dyDescent="0.3">
      <c r="A5829" s="7" t="s">
        <v>383</v>
      </c>
      <c r="B5829" s="6">
        <v>13899</v>
      </c>
      <c r="C5829" s="6">
        <v>1725727</v>
      </c>
      <c r="D5829" s="6">
        <v>3.084860983653639E-3</v>
      </c>
      <c r="E5829" s="6">
        <v>4.0514070389989172E-2</v>
      </c>
    </row>
    <row r="5830" spans="1:5" x14ac:dyDescent="0.3">
      <c r="A5830" s="7" t="s">
        <v>337</v>
      </c>
      <c r="B5830" s="6">
        <v>13899</v>
      </c>
      <c r="C5830" s="6">
        <v>1725727</v>
      </c>
      <c r="D5830" s="6">
        <v>5.7404935725228914E-4</v>
      </c>
      <c r="E5830" s="6">
        <v>7.539100202662013E-3</v>
      </c>
    </row>
    <row r="5831" spans="1:5" x14ac:dyDescent="0.3">
      <c r="A5831" s="7" t="s">
        <v>243</v>
      </c>
      <c r="B5831" s="6">
        <v>13899</v>
      </c>
      <c r="C5831" s="6">
        <v>1725727</v>
      </c>
      <c r="D5831" s="6">
        <v>5.2746237294032531E-3</v>
      </c>
      <c r="E5831" s="6">
        <v>6.9272644111389864E-2</v>
      </c>
    </row>
    <row r="5832" spans="1:5" x14ac:dyDescent="0.3">
      <c r="A5832" s="7" t="s">
        <v>244</v>
      </c>
      <c r="B5832" s="6">
        <v>13899</v>
      </c>
      <c r="C5832" s="6">
        <v>1725727</v>
      </c>
      <c r="D5832" s="6">
        <v>4.7197675117551441E-3</v>
      </c>
      <c r="E5832" s="6">
        <v>6.1985611088756068E-2</v>
      </c>
    </row>
    <row r="5833" spans="1:5" x14ac:dyDescent="0.3">
      <c r="A5833" s="7" t="s">
        <v>1002</v>
      </c>
      <c r="B5833" s="6">
        <v>13899</v>
      </c>
      <c r="C5833" s="6">
        <v>1725727</v>
      </c>
      <c r="D5833" s="6">
        <v>2.2316386867041881E-3</v>
      </c>
      <c r="E5833" s="6">
        <v>2.9308538477825878E-2</v>
      </c>
    </row>
    <row r="5834" spans="1:5" x14ac:dyDescent="0.3">
      <c r="A5834" s="7" t="s">
        <v>832</v>
      </c>
      <c r="B5834" s="6">
        <v>13899</v>
      </c>
      <c r="C5834" s="6">
        <v>1725727</v>
      </c>
      <c r="D5834" s="6">
        <v>2.2857284437705132E-4</v>
      </c>
      <c r="E5834" s="6">
        <v>3.001890962154175E-3</v>
      </c>
    </row>
    <row r="5835" spans="1:5" x14ac:dyDescent="0.3">
      <c r="A5835" s="7" t="s">
        <v>245</v>
      </c>
      <c r="B5835" s="6">
        <v>13899</v>
      </c>
      <c r="C5835" s="6">
        <v>1725727</v>
      </c>
      <c r="D5835" s="6">
        <v>1.8146241080315524E-3</v>
      </c>
      <c r="E5835" s="6">
        <v>2.3831806111758339E-2</v>
      </c>
    </row>
    <row r="5836" spans="1:5" x14ac:dyDescent="0.3">
      <c r="A5836" s="7" t="s">
        <v>246</v>
      </c>
      <c r="B5836" s="6">
        <v>13899</v>
      </c>
      <c r="C5836" s="6">
        <v>1725727</v>
      </c>
      <c r="D5836" s="6">
        <v>5.9271904759453696E-3</v>
      </c>
      <c r="E5836" s="6">
        <v>7.7842928232349104E-2</v>
      </c>
    </row>
    <row r="5837" spans="1:5" x14ac:dyDescent="0.3">
      <c r="A5837" s="7" t="s">
        <v>833</v>
      </c>
      <c r="B5837" s="6">
        <v>13899</v>
      </c>
      <c r="C5837" s="6">
        <v>1725727</v>
      </c>
      <c r="D5837" s="6">
        <v>1.2423195816523706E-3</v>
      </c>
      <c r="E5837" s="6">
        <v>1.6315621107280711E-2</v>
      </c>
    </row>
    <row r="5838" spans="1:5" x14ac:dyDescent="0.3">
      <c r="A5838" s="7" t="s">
        <v>247</v>
      </c>
      <c r="B5838" s="6">
        <v>13899</v>
      </c>
      <c r="C5838" s="6">
        <v>1725727</v>
      </c>
      <c r="D5838" s="6">
        <v>1.4848510730142799E-3</v>
      </c>
      <c r="E5838" s="6">
        <v>1.9500833654909948E-2</v>
      </c>
    </row>
    <row r="5839" spans="1:5" x14ac:dyDescent="0.3">
      <c r="A5839" s="7" t="s">
        <v>834</v>
      </c>
      <c r="B5839" s="6">
        <v>13899</v>
      </c>
      <c r="C5839" s="6">
        <v>1725727</v>
      </c>
      <c r="D5839" s="6">
        <v>1.8617345416054485E-3</v>
      </c>
      <c r="E5839" s="6">
        <v>2.4450516462736681E-2</v>
      </c>
    </row>
    <row r="5840" spans="1:5" x14ac:dyDescent="0.3">
      <c r="A5840" s="7" t="s">
        <v>248</v>
      </c>
      <c r="B5840" s="6">
        <v>13899</v>
      </c>
      <c r="C5840" s="6">
        <v>1725727</v>
      </c>
      <c r="D5840" s="6">
        <v>1.6830638601992649E-2</v>
      </c>
      <c r="E5840" s="6">
        <v>0.22104000168655857</v>
      </c>
    </row>
    <row r="5841" spans="1:5" x14ac:dyDescent="0.3">
      <c r="A5841" s="7" t="s">
        <v>471</v>
      </c>
      <c r="B5841" s="6">
        <v>13899</v>
      </c>
      <c r="C5841" s="6">
        <v>1725727</v>
      </c>
      <c r="D5841" s="6">
        <v>5.4159550301249417E-3</v>
      </c>
      <c r="E5841" s="6">
        <v>7.1128775164324878E-2</v>
      </c>
    </row>
    <row r="5842" spans="1:5" x14ac:dyDescent="0.3">
      <c r="A5842" s="7" t="s">
        <v>249</v>
      </c>
      <c r="B5842" s="6">
        <v>13899</v>
      </c>
      <c r="C5842" s="6">
        <v>1725727</v>
      </c>
      <c r="D5842" s="6">
        <v>3.3020924273554929E-2</v>
      </c>
      <c r="E5842" s="6">
        <v>0.43367012563944862</v>
      </c>
    </row>
    <row r="5843" spans="1:5" x14ac:dyDescent="0.3">
      <c r="A5843" s="7" t="s">
        <v>696</v>
      </c>
      <c r="B5843" s="6">
        <v>13899</v>
      </c>
      <c r="C5843" s="6">
        <v>1725727</v>
      </c>
      <c r="D5843" s="6">
        <v>3.5489859959001707E-3</v>
      </c>
      <c r="E5843" s="6">
        <v>4.660951310703506E-2</v>
      </c>
    </row>
    <row r="5844" spans="1:5" x14ac:dyDescent="0.3">
      <c r="A5844" s="7" t="s">
        <v>472</v>
      </c>
      <c r="B5844" s="6">
        <v>13899</v>
      </c>
      <c r="C5844" s="6">
        <v>1725727</v>
      </c>
      <c r="D5844" s="6">
        <v>1.2039333024440107E-3</v>
      </c>
      <c r="E5844" s="6">
        <v>1.5811486747224282E-2</v>
      </c>
    </row>
    <row r="5845" spans="1:5" x14ac:dyDescent="0.3">
      <c r="A5845" s="7" t="s">
        <v>835</v>
      </c>
      <c r="B5845" s="6">
        <v>13899</v>
      </c>
      <c r="C5845" s="6">
        <v>1725727</v>
      </c>
      <c r="D5845" s="6">
        <v>2.0885625551093929E-3</v>
      </c>
      <c r="E5845" s="6">
        <v>2.7429492226706469E-2</v>
      </c>
    </row>
    <row r="5846" spans="1:5" x14ac:dyDescent="0.3">
      <c r="A5846" s="7" t="s">
        <v>473</v>
      </c>
      <c r="B5846" s="6">
        <v>13899</v>
      </c>
      <c r="C5846" s="6">
        <v>1725727</v>
      </c>
      <c r="D5846" s="6">
        <v>3.4826824227220947E-3</v>
      </c>
      <c r="E5846" s="6">
        <v>4.5738735576028505E-2</v>
      </c>
    </row>
    <row r="5847" spans="1:5" x14ac:dyDescent="0.3">
      <c r="A5847" s="7" t="s">
        <v>250</v>
      </c>
      <c r="B5847" s="6">
        <v>13899</v>
      </c>
      <c r="C5847" s="6">
        <v>1725727</v>
      </c>
      <c r="D5847" s="6">
        <v>2.4951081485433848E-3</v>
      </c>
      <c r="E5847" s="6">
        <v>3.2768733403667712E-2</v>
      </c>
    </row>
    <row r="5848" spans="1:5" x14ac:dyDescent="0.3">
      <c r="A5848" s="7" t="s">
        <v>251</v>
      </c>
      <c r="B5848" s="6">
        <v>13899</v>
      </c>
      <c r="C5848" s="6">
        <v>1725727</v>
      </c>
      <c r="D5848" s="6">
        <v>4.8680781359692607E-4</v>
      </c>
      <c r="E5848" s="6">
        <v>6.393340293442862E-3</v>
      </c>
    </row>
    <row r="5849" spans="1:5" x14ac:dyDescent="0.3">
      <c r="A5849" s="7" t="s">
        <v>252</v>
      </c>
      <c r="B5849" s="6">
        <v>13899</v>
      </c>
      <c r="C5849" s="6">
        <v>1725727</v>
      </c>
      <c r="D5849" s="6">
        <v>5.4211895227442635E-3</v>
      </c>
      <c r="E5849" s="6">
        <v>7.119752075887803E-2</v>
      </c>
    </row>
    <row r="5850" spans="1:5" x14ac:dyDescent="0.3">
      <c r="A5850" s="7" t="s">
        <v>1003</v>
      </c>
      <c r="B5850" s="6">
        <v>13899</v>
      </c>
      <c r="C5850" s="6">
        <v>1725727</v>
      </c>
      <c r="D5850" s="6">
        <v>7.7627525544542086E-3</v>
      </c>
      <c r="E5850" s="6">
        <v>0.10194971672232005</v>
      </c>
    </row>
    <row r="5851" spans="1:5" x14ac:dyDescent="0.3">
      <c r="A5851" s="7" t="s">
        <v>1004</v>
      </c>
      <c r="B5851" s="6">
        <v>13899</v>
      </c>
      <c r="C5851" s="6">
        <v>1725727</v>
      </c>
      <c r="D5851" s="6">
        <v>1.0311950460063918E-3</v>
      </c>
      <c r="E5851" s="6">
        <v>1.3542882126970362E-2</v>
      </c>
    </row>
    <row r="5852" spans="1:5" x14ac:dyDescent="0.3">
      <c r="A5852" s="7" t="s">
        <v>253</v>
      </c>
      <c r="B5852" s="6">
        <v>13899</v>
      </c>
      <c r="C5852" s="6">
        <v>1725727</v>
      </c>
      <c r="D5852" s="6">
        <v>3.3308821367617632E-3</v>
      </c>
      <c r="E5852" s="6">
        <v>4.374511333398718E-2</v>
      </c>
    </row>
    <row r="5853" spans="1:5" x14ac:dyDescent="0.3">
      <c r="A5853" s="7" t="s">
        <v>254</v>
      </c>
      <c r="B5853" s="6">
        <v>13899</v>
      </c>
      <c r="C5853" s="6">
        <v>1725727</v>
      </c>
      <c r="D5853" s="6">
        <v>6.2953497901710002E-3</v>
      </c>
      <c r="E5853" s="6">
        <v>8.2678035049253917E-2</v>
      </c>
    </row>
    <row r="5854" spans="1:5" x14ac:dyDescent="0.3">
      <c r="A5854" s="7" t="s">
        <v>1094</v>
      </c>
      <c r="B5854" s="6">
        <v>13899</v>
      </c>
      <c r="C5854" s="6">
        <v>1725727</v>
      </c>
      <c r="D5854" s="6">
        <v>4.8192228715222577E-3</v>
      </c>
      <c r="E5854" s="6">
        <v>6.3291777385265896E-2</v>
      </c>
    </row>
    <row r="5855" spans="1:5" x14ac:dyDescent="0.3">
      <c r="A5855" s="7" t="s">
        <v>694</v>
      </c>
      <c r="B5855" s="6">
        <v>13899</v>
      </c>
      <c r="C5855" s="6">
        <v>1725727</v>
      </c>
      <c r="D5855" s="6">
        <v>5.0617543628841671E-3</v>
      </c>
      <c r="E5855" s="6">
        <v>6.6476989932895136E-2</v>
      </c>
    </row>
    <row r="5856" spans="1:5" x14ac:dyDescent="0.3">
      <c r="A5856" s="7" t="s">
        <v>695</v>
      </c>
      <c r="B5856" s="6">
        <v>13899</v>
      </c>
      <c r="C5856" s="6">
        <v>1725727</v>
      </c>
      <c r="D5856" s="6">
        <v>4.4144221089613732E-3</v>
      </c>
      <c r="E5856" s="6">
        <v>5.7975451406489027E-2</v>
      </c>
    </row>
    <row r="5857" spans="1:5" x14ac:dyDescent="0.3">
      <c r="A5857" s="7" t="s">
        <v>241</v>
      </c>
      <c r="B5857" s="6">
        <v>13899</v>
      </c>
      <c r="C5857" s="6">
        <v>1725727</v>
      </c>
      <c r="D5857" s="6">
        <v>6.6425711339193469E-3</v>
      </c>
      <c r="E5857" s="6">
        <v>8.7238159487946138E-2</v>
      </c>
    </row>
    <row r="5858" spans="1:5" x14ac:dyDescent="0.3">
      <c r="A5858" s="7" t="s">
        <v>1177</v>
      </c>
      <c r="B5858" s="6">
        <v>13899</v>
      </c>
      <c r="C5858" s="6">
        <v>1725727</v>
      </c>
      <c r="D5858" s="6">
        <v>2.2054662236075792E-3</v>
      </c>
      <c r="E5858" s="6">
        <v>2.8964810505060133E-2</v>
      </c>
    </row>
    <row r="5859" spans="1:5" x14ac:dyDescent="0.3">
      <c r="A5859" s="7" t="s">
        <v>698</v>
      </c>
      <c r="B5859" s="6">
        <v>13899</v>
      </c>
      <c r="C5859" s="6">
        <v>1725727</v>
      </c>
      <c r="D5859" s="6">
        <v>4.7947952392987563E-3</v>
      </c>
      <c r="E5859" s="6">
        <v>6.2970964610684535E-2</v>
      </c>
    </row>
    <row r="5860" spans="1:5" x14ac:dyDescent="0.3">
      <c r="A5860" s="7" t="s">
        <v>1005</v>
      </c>
      <c r="B5860" s="6">
        <v>13899</v>
      </c>
      <c r="C5860" s="6">
        <v>1725727</v>
      </c>
      <c r="D5860" s="6">
        <v>7.6947041504030265E-4</v>
      </c>
      <c r="E5860" s="6">
        <v>1.0105602399312911E-2</v>
      </c>
    </row>
    <row r="5861" spans="1:5" x14ac:dyDescent="0.3">
      <c r="A5861" s="7" t="s">
        <v>697</v>
      </c>
      <c r="B5861" s="6">
        <v>13899</v>
      </c>
      <c r="C5861" s="6">
        <v>1725727</v>
      </c>
      <c r="D5861" s="6">
        <v>4.1526974779952834E-3</v>
      </c>
      <c r="E5861" s="6">
        <v>5.4538171678831585E-2</v>
      </c>
    </row>
    <row r="5862" spans="1:5" x14ac:dyDescent="0.3">
      <c r="A5862" s="7" t="s">
        <v>255</v>
      </c>
      <c r="B5862" s="6">
        <v>13899</v>
      </c>
      <c r="C5862" s="6">
        <v>1725727</v>
      </c>
      <c r="D5862" s="6">
        <v>8.2931811398788153E-3</v>
      </c>
      <c r="E5862" s="6">
        <v>0.10891593697037248</v>
      </c>
    </row>
    <row r="5863" spans="1:5" x14ac:dyDescent="0.3">
      <c r="A5863" s="7" t="s">
        <v>256</v>
      </c>
      <c r="B5863" s="6">
        <v>13899</v>
      </c>
      <c r="C5863" s="6">
        <v>1725727</v>
      </c>
      <c r="D5863" s="6">
        <v>7.5603521731737663E-3</v>
      </c>
      <c r="E5863" s="6">
        <v>9.9291553732931609E-2</v>
      </c>
    </row>
    <row r="5864" spans="1:5" x14ac:dyDescent="0.3">
      <c r="A5864" s="7" t="s">
        <v>257</v>
      </c>
      <c r="B5864" s="6">
        <v>13899</v>
      </c>
      <c r="C5864" s="6">
        <v>1725727</v>
      </c>
      <c r="D5864" s="6">
        <v>1.873599391542578E-2</v>
      </c>
      <c r="E5864" s="6">
        <v>0.24606339810390485</v>
      </c>
    </row>
    <row r="5865" spans="1:5" x14ac:dyDescent="0.3">
      <c r="A5865" s="7" t="s">
        <v>384</v>
      </c>
      <c r="B5865" s="6">
        <v>13899</v>
      </c>
      <c r="C5865" s="6">
        <v>1725727</v>
      </c>
      <c r="D5865" s="6">
        <v>1.5398132455171588E-2</v>
      </c>
      <c r="E5865" s="6">
        <v>0.20222662397718014</v>
      </c>
    </row>
    <row r="5866" spans="1:5" x14ac:dyDescent="0.3">
      <c r="A5866" s="7" t="s">
        <v>699</v>
      </c>
      <c r="B5866" s="6">
        <v>13899</v>
      </c>
      <c r="C5866" s="6">
        <v>1725727</v>
      </c>
      <c r="D5866" s="6">
        <v>7.4242553650714005E-3</v>
      </c>
      <c r="E5866" s="6">
        <v>9.7504168274549732E-2</v>
      </c>
    </row>
    <row r="5867" spans="1:5" x14ac:dyDescent="0.3">
      <c r="A5867" s="7" t="s">
        <v>700</v>
      </c>
      <c r="B5867" s="6">
        <v>13899</v>
      </c>
      <c r="C5867" s="6">
        <v>1725727</v>
      </c>
      <c r="D5867" s="6">
        <v>2.4549770384619178E-3</v>
      </c>
      <c r="E5867" s="6">
        <v>3.2241683845426909E-2</v>
      </c>
    </row>
    <row r="5868" spans="1:5" x14ac:dyDescent="0.3">
      <c r="A5868" s="7" t="s">
        <v>1006</v>
      </c>
      <c r="B5868" s="6">
        <v>13899</v>
      </c>
      <c r="C5868" s="6">
        <v>1725727</v>
      </c>
      <c r="D5868" s="6">
        <v>7.8866355464448246E-4</v>
      </c>
      <c r="E5868" s="6">
        <v>1.0357669579341124E-2</v>
      </c>
    </row>
    <row r="5869" spans="1:5" x14ac:dyDescent="0.3">
      <c r="A5869" s="7" t="s">
        <v>1007</v>
      </c>
      <c r="B5869" s="6">
        <v>13899</v>
      </c>
      <c r="C5869" s="6">
        <v>1725727</v>
      </c>
      <c r="D5869" s="6">
        <v>2.0815832316169636E-3</v>
      </c>
      <c r="E5869" s="6">
        <v>2.7337831433968937E-2</v>
      </c>
    </row>
    <row r="5870" spans="1:5" x14ac:dyDescent="0.3">
      <c r="A5870" s="7" t="s">
        <v>258</v>
      </c>
      <c r="B5870" s="6">
        <v>13899</v>
      </c>
      <c r="C5870" s="6">
        <v>1725727</v>
      </c>
      <c r="D5870" s="6">
        <v>3.8211796121049034E-4</v>
      </c>
      <c r="E5870" s="6">
        <v>5.0184284023798813E-3</v>
      </c>
    </row>
    <row r="5871" spans="1:5" x14ac:dyDescent="0.3">
      <c r="A5871" s="7" t="s">
        <v>259</v>
      </c>
      <c r="B5871" s="6">
        <v>13899</v>
      </c>
      <c r="C5871" s="6">
        <v>1725727</v>
      </c>
      <c r="D5871" s="6">
        <v>1.9385071000221682E-3</v>
      </c>
      <c r="E5871" s="6">
        <v>2.5458785182849535E-2</v>
      </c>
    </row>
    <row r="5872" spans="1:5" x14ac:dyDescent="0.3">
      <c r="A5872" s="7" t="s">
        <v>701</v>
      </c>
      <c r="B5872" s="6">
        <v>13899</v>
      </c>
      <c r="C5872" s="6">
        <v>1725727</v>
      </c>
      <c r="D5872" s="6">
        <v>3.6528034328500526E-2</v>
      </c>
      <c r="E5872" s="6">
        <v>0.4797296739900585</v>
      </c>
    </row>
    <row r="5873" spans="1:5" x14ac:dyDescent="0.3">
      <c r="A5873" s="7" t="s">
        <v>702</v>
      </c>
      <c r="B5873" s="6">
        <v>13899</v>
      </c>
      <c r="C5873" s="6">
        <v>1725727</v>
      </c>
      <c r="D5873" s="6">
        <v>3.6117999073320326E-4</v>
      </c>
      <c r="E5873" s="6">
        <v>4.7434460241672846E-3</v>
      </c>
    </row>
    <row r="5874" spans="1:5" x14ac:dyDescent="0.3">
      <c r="A5874" s="7" t="s">
        <v>260</v>
      </c>
      <c r="B5874" s="6">
        <v>13899</v>
      </c>
      <c r="C5874" s="6">
        <v>1725727</v>
      </c>
      <c r="D5874" s="6">
        <v>5.7631763738732866E-3</v>
      </c>
      <c r="E5874" s="6">
        <v>7.5688899603017099E-2</v>
      </c>
    </row>
    <row r="5875" spans="1:5" x14ac:dyDescent="0.3">
      <c r="A5875" s="7" t="s">
        <v>261</v>
      </c>
      <c r="B5875" s="6">
        <v>13899</v>
      </c>
      <c r="C5875" s="6">
        <v>1725727</v>
      </c>
      <c r="D5875" s="6">
        <v>1.4168026689630967E-3</v>
      </c>
      <c r="E5875" s="6">
        <v>1.860714092571901E-2</v>
      </c>
    </row>
    <row r="5876" spans="1:5" x14ac:dyDescent="0.3">
      <c r="A5876" s="7" t="s">
        <v>703</v>
      </c>
      <c r="B5876" s="6">
        <v>13899</v>
      </c>
      <c r="C5876" s="6">
        <v>1725727</v>
      </c>
      <c r="D5876" s="6">
        <v>3.6536758482866062E-3</v>
      </c>
      <c r="E5876" s="6">
        <v>4.7984424998098039E-2</v>
      </c>
    </row>
    <row r="5877" spans="1:5" x14ac:dyDescent="0.3">
      <c r="A5877" s="7" t="s">
        <v>262</v>
      </c>
      <c r="B5877" s="6">
        <v>13899</v>
      </c>
      <c r="C5877" s="6">
        <v>1725727</v>
      </c>
      <c r="D5877" s="6">
        <v>2.6399291110112875E-3</v>
      </c>
      <c r="E5877" s="6">
        <v>3.4670694852971508E-2</v>
      </c>
    </row>
    <row r="5878" spans="1:5" x14ac:dyDescent="0.3">
      <c r="A5878" s="7" t="s">
        <v>385</v>
      </c>
      <c r="B5878" s="6">
        <v>13899</v>
      </c>
      <c r="C5878" s="6">
        <v>1725727</v>
      </c>
      <c r="D5878" s="6">
        <v>6.8222887138493947E-4</v>
      </c>
      <c r="E5878" s="6">
        <v>8.9598424900937598E-3</v>
      </c>
    </row>
    <row r="5879" spans="1:5" x14ac:dyDescent="0.3">
      <c r="A5879" s="7" t="s">
        <v>386</v>
      </c>
      <c r="B5879" s="6">
        <v>13899</v>
      </c>
      <c r="C5879" s="6">
        <v>1725727</v>
      </c>
      <c r="D5879" s="6">
        <v>7.0142201098911938E-4</v>
      </c>
      <c r="E5879" s="6">
        <v>9.2119096701219743E-3</v>
      </c>
    </row>
    <row r="5880" spans="1:5" x14ac:dyDescent="0.3">
      <c r="A5880" s="7" t="s">
        <v>836</v>
      </c>
      <c r="B5880" s="6">
        <v>13899</v>
      </c>
      <c r="C5880" s="6">
        <v>1725727</v>
      </c>
      <c r="D5880" s="6">
        <v>1.0399192003719281E-3</v>
      </c>
      <c r="E5880" s="6">
        <v>1.3657458117892278E-2</v>
      </c>
    </row>
    <row r="5881" spans="1:5" x14ac:dyDescent="0.3">
      <c r="A5881" s="7" t="s">
        <v>837</v>
      </c>
      <c r="B5881" s="6">
        <v>13899</v>
      </c>
      <c r="C5881" s="6">
        <v>1725727</v>
      </c>
      <c r="D5881" s="6">
        <v>2.4776598398123118E-4</v>
      </c>
      <c r="E5881" s="6">
        <v>3.2539581421823882E-3</v>
      </c>
    </row>
    <row r="5882" spans="1:5" x14ac:dyDescent="0.3">
      <c r="A5882" s="7" t="s">
        <v>704</v>
      </c>
      <c r="B5882" s="6">
        <v>13899</v>
      </c>
      <c r="C5882" s="6">
        <v>1725727</v>
      </c>
      <c r="D5882" s="6">
        <v>9.1429137750820527E-4</v>
      </c>
      <c r="E5882" s="6">
        <v>1.20075638486167E-2</v>
      </c>
    </row>
    <row r="5883" spans="1:5" x14ac:dyDescent="0.3">
      <c r="A5883" s="7" t="s">
        <v>1008</v>
      </c>
      <c r="B5883" s="6">
        <v>13899</v>
      </c>
      <c r="C5883" s="6">
        <v>1725727</v>
      </c>
      <c r="D5883" s="6">
        <v>1.0102570755291048E-3</v>
      </c>
      <c r="E5883" s="6">
        <v>1.3267899748757767E-2</v>
      </c>
    </row>
    <row r="5884" spans="1:5" x14ac:dyDescent="0.3">
      <c r="A5884" s="7" t="s">
        <v>705</v>
      </c>
      <c r="B5884" s="6">
        <v>13899</v>
      </c>
      <c r="C5884" s="6">
        <v>1725727</v>
      </c>
      <c r="D5884" s="6">
        <v>5.6358037201364563E-4</v>
      </c>
      <c r="E5884" s="6">
        <v>7.4016090135557147E-3</v>
      </c>
    </row>
    <row r="5885" spans="1:5" x14ac:dyDescent="0.3">
      <c r="A5885" s="7" t="s">
        <v>1009</v>
      </c>
      <c r="B5885" s="6">
        <v>13899</v>
      </c>
      <c r="C5885" s="6">
        <v>1725727</v>
      </c>
      <c r="D5885" s="6">
        <v>1.1030820779784109E-2</v>
      </c>
      <c r="E5885" s="6">
        <v>0.14486988292166944</v>
      </c>
    </row>
    <row r="5886" spans="1:5" x14ac:dyDescent="0.3">
      <c r="A5886" s="7" t="s">
        <v>387</v>
      </c>
      <c r="B5886" s="6">
        <v>13899</v>
      </c>
      <c r="C5886" s="6">
        <v>1725727</v>
      </c>
      <c r="D5886" s="6">
        <v>8.9701755186444351E-3</v>
      </c>
      <c r="E5886" s="6">
        <v>0.1178070338659131</v>
      </c>
    </row>
    <row r="5887" spans="1:5" x14ac:dyDescent="0.3">
      <c r="A5887" s="7" t="s">
        <v>838</v>
      </c>
      <c r="B5887" s="6">
        <v>13899</v>
      </c>
      <c r="C5887" s="6">
        <v>1725727</v>
      </c>
      <c r="D5887" s="6">
        <v>4.9553196796246236E-4</v>
      </c>
      <c r="E5887" s="6">
        <v>6.5079162843647764E-3</v>
      </c>
    </row>
    <row r="5888" spans="1:5" x14ac:dyDescent="0.3">
      <c r="A5888" s="7" t="s">
        <v>263</v>
      </c>
      <c r="B5888" s="6">
        <v>13899</v>
      </c>
      <c r="C5888" s="6">
        <v>1725727</v>
      </c>
      <c r="D5888" s="6">
        <v>1.4621682716638856E-3</v>
      </c>
      <c r="E5888" s="6">
        <v>1.9202936078512971E-2</v>
      </c>
    </row>
    <row r="5889" spans="1:5" x14ac:dyDescent="0.3">
      <c r="A5889" s="7" t="s">
        <v>839</v>
      </c>
      <c r="B5889" s="6">
        <v>13899</v>
      </c>
      <c r="C5889" s="6">
        <v>1725727</v>
      </c>
      <c r="D5889" s="6">
        <v>1.0137467372753192E-3</v>
      </c>
      <c r="E5889" s="6">
        <v>1.3313730145126533E-2</v>
      </c>
    </row>
    <row r="5890" spans="1:5" x14ac:dyDescent="0.3">
      <c r="A5890" s="7" t="s">
        <v>264</v>
      </c>
      <c r="B5890" s="6">
        <v>13899</v>
      </c>
      <c r="C5890" s="6">
        <v>1725727</v>
      </c>
      <c r="D5890" s="6">
        <v>8.7764992917295287E-4</v>
      </c>
      <c r="E5890" s="6">
        <v>1.1526344686744659E-2</v>
      </c>
    </row>
    <row r="5891" spans="1:5" x14ac:dyDescent="0.3">
      <c r="A5891" s="7" t="s">
        <v>265</v>
      </c>
      <c r="B5891" s="6">
        <v>13899</v>
      </c>
      <c r="C5891" s="6">
        <v>1725727</v>
      </c>
      <c r="D5891" s="6">
        <v>8.1785457515156687E-2</v>
      </c>
      <c r="E5891" s="6">
        <v>1.074104084496585</v>
      </c>
    </row>
    <row r="5892" spans="1:5" x14ac:dyDescent="0.3">
      <c r="A5892" s="7" t="s">
        <v>266</v>
      </c>
      <c r="B5892" s="6">
        <v>13899</v>
      </c>
      <c r="C5892" s="6">
        <v>1725727</v>
      </c>
      <c r="D5892" s="6">
        <v>2.6922740372045052E-3</v>
      </c>
      <c r="E5892" s="6">
        <v>3.5358150798502998E-2</v>
      </c>
    </row>
    <row r="5893" spans="1:5" x14ac:dyDescent="0.3">
      <c r="A5893" s="7" t="s">
        <v>1010</v>
      </c>
      <c r="B5893" s="6">
        <v>13899</v>
      </c>
      <c r="C5893" s="6">
        <v>1725727</v>
      </c>
      <c r="D5893" s="6">
        <v>2.257811149800797E-3</v>
      </c>
      <c r="E5893" s="6">
        <v>2.9652266450591623E-2</v>
      </c>
    </row>
    <row r="5894" spans="1:5" x14ac:dyDescent="0.3">
      <c r="A5894" s="7" t="s">
        <v>474</v>
      </c>
      <c r="B5894" s="6">
        <v>13899</v>
      </c>
      <c r="C5894" s="6">
        <v>1725727</v>
      </c>
      <c r="D5894" s="6">
        <v>1.0381743694988209E-3</v>
      </c>
      <c r="E5894" s="6">
        <v>1.3634542919707896E-2</v>
      </c>
    </row>
    <row r="5895" spans="1:5" x14ac:dyDescent="0.3">
      <c r="A5895" s="7" t="s">
        <v>1011</v>
      </c>
      <c r="B5895" s="6">
        <v>13899</v>
      </c>
      <c r="C5895" s="6">
        <v>1725727</v>
      </c>
      <c r="D5895" s="6">
        <v>3.5873722751085307E-3</v>
      </c>
      <c r="E5895" s="6">
        <v>4.7113647467091485E-2</v>
      </c>
    </row>
    <row r="5896" spans="1:5" x14ac:dyDescent="0.3">
      <c r="A5896" s="7" t="s">
        <v>706</v>
      </c>
      <c r="B5896" s="6">
        <v>13899</v>
      </c>
      <c r="C5896" s="6">
        <v>1725727</v>
      </c>
      <c r="D5896" s="6">
        <v>9.0033273052334722E-4</v>
      </c>
      <c r="E5896" s="6">
        <v>1.1824242263141636E-2</v>
      </c>
    </row>
    <row r="5897" spans="1:5" x14ac:dyDescent="0.3">
      <c r="A5897" s="7" t="s">
        <v>475</v>
      </c>
      <c r="B5897" s="6">
        <v>13899</v>
      </c>
      <c r="C5897" s="6">
        <v>1725727</v>
      </c>
      <c r="D5897" s="6">
        <v>2.5230254425131007E-3</v>
      </c>
      <c r="E5897" s="6">
        <v>3.3135376574617841E-2</v>
      </c>
    </row>
    <row r="5898" spans="1:5" x14ac:dyDescent="0.3">
      <c r="A5898" s="7" t="s">
        <v>840</v>
      </c>
      <c r="B5898" s="6">
        <v>13899</v>
      </c>
      <c r="C5898" s="6">
        <v>1725727</v>
      </c>
      <c r="D5898" s="6">
        <v>2.7917293969716188E-4</v>
      </c>
      <c r="E5898" s="6">
        <v>3.6664317095012823E-3</v>
      </c>
    </row>
    <row r="5899" spans="1:5" x14ac:dyDescent="0.3">
      <c r="A5899" s="7" t="s">
        <v>1012</v>
      </c>
      <c r="B5899" s="6">
        <v>13899</v>
      </c>
      <c r="C5899" s="6">
        <v>1725727</v>
      </c>
      <c r="D5899" s="6">
        <v>2.8964192493580549E-3</v>
      </c>
      <c r="E5899" s="6">
        <v>3.8039228986075806E-2</v>
      </c>
    </row>
    <row r="5900" spans="1:5" x14ac:dyDescent="0.3">
      <c r="A5900" s="7" t="s">
        <v>1013</v>
      </c>
      <c r="B5900" s="6">
        <v>13899</v>
      </c>
      <c r="C5900" s="6">
        <v>1725727</v>
      </c>
      <c r="D5900" s="6">
        <v>3.8560762295670488E-4</v>
      </c>
      <c r="E5900" s="6">
        <v>5.0642587987486465E-3</v>
      </c>
    </row>
    <row r="5901" spans="1:5" x14ac:dyDescent="0.3">
      <c r="A5901" s="7" t="s">
        <v>707</v>
      </c>
      <c r="B5901" s="6">
        <v>13899</v>
      </c>
      <c r="C5901" s="6">
        <v>1725727</v>
      </c>
      <c r="D5901" s="6">
        <v>6.2988394519172158E-4</v>
      </c>
      <c r="E5901" s="6">
        <v>8.2723865445622699E-3</v>
      </c>
    </row>
    <row r="5902" spans="1:5" x14ac:dyDescent="0.3">
      <c r="A5902" s="7" t="s">
        <v>708</v>
      </c>
      <c r="B5902" s="6">
        <v>13899</v>
      </c>
      <c r="C5902" s="6">
        <v>1725727</v>
      </c>
      <c r="D5902" s="6">
        <v>1.1156448602647834E-2</v>
      </c>
      <c r="E5902" s="6">
        <v>0.146519777190945</v>
      </c>
    </row>
    <row r="5903" spans="1:5" x14ac:dyDescent="0.3">
      <c r="A5903" s="7" t="s">
        <v>709</v>
      </c>
      <c r="B5903" s="6">
        <v>13899</v>
      </c>
      <c r="C5903" s="6">
        <v>1725727</v>
      </c>
      <c r="D5903" s="6">
        <v>4.934381709147337E-3</v>
      </c>
      <c r="E5903" s="6">
        <v>6.4804180465435179E-2</v>
      </c>
    </row>
    <row r="5904" spans="1:5" x14ac:dyDescent="0.3">
      <c r="A5904" s="7" t="s">
        <v>1095</v>
      </c>
      <c r="B5904" s="6">
        <v>13899</v>
      </c>
      <c r="C5904" s="6">
        <v>1725727</v>
      </c>
      <c r="D5904" s="6">
        <v>2.3206250612326585E-3</v>
      </c>
      <c r="E5904" s="6">
        <v>3.0477213585229413E-2</v>
      </c>
    </row>
    <row r="5905" spans="1:5" x14ac:dyDescent="0.3">
      <c r="A5905" s="7" t="s">
        <v>476</v>
      </c>
      <c r="B5905" s="6">
        <v>13899</v>
      </c>
      <c r="C5905" s="6">
        <v>1725727</v>
      </c>
      <c r="D5905" s="6">
        <v>1.3627129118967717E-3</v>
      </c>
      <c r="E5905" s="6">
        <v>1.7896769782003136E-2</v>
      </c>
    </row>
    <row r="5906" spans="1:5" x14ac:dyDescent="0.3">
      <c r="A5906" s="7" t="s">
        <v>1096</v>
      </c>
      <c r="B5906" s="6">
        <v>13899</v>
      </c>
      <c r="C5906" s="6">
        <v>1725727</v>
      </c>
      <c r="D5906" s="6">
        <v>1.3103679857035537E-3</v>
      </c>
      <c r="E5906" s="6">
        <v>1.7209313836471646E-2</v>
      </c>
    </row>
    <row r="5907" spans="1:5" x14ac:dyDescent="0.3">
      <c r="A5907" s="7" t="s">
        <v>477</v>
      </c>
      <c r="B5907" s="6">
        <v>13899</v>
      </c>
      <c r="C5907" s="6">
        <v>1725727</v>
      </c>
      <c r="D5907" s="6">
        <v>1.8407965711281615E-3</v>
      </c>
      <c r="E5907" s="6">
        <v>2.4175534084524084E-2</v>
      </c>
    </row>
    <row r="5908" spans="1:5" x14ac:dyDescent="0.3">
      <c r="A5908" s="7" t="s">
        <v>267</v>
      </c>
      <c r="B5908" s="6">
        <v>13899</v>
      </c>
      <c r="C5908" s="6">
        <v>1725727</v>
      </c>
      <c r="D5908" s="6">
        <v>1.8931414973213793E-3</v>
      </c>
      <c r="E5908" s="6">
        <v>2.4862990030055574E-2</v>
      </c>
    </row>
    <row r="5909" spans="1:5" x14ac:dyDescent="0.3">
      <c r="A5909" s="7" t="s">
        <v>1014</v>
      </c>
      <c r="B5909" s="6">
        <v>13899</v>
      </c>
      <c r="C5909" s="6">
        <v>1725727</v>
      </c>
      <c r="D5909" s="6">
        <v>1.9646795631187769E-3</v>
      </c>
      <c r="E5909" s="6">
        <v>2.580251315561528E-2</v>
      </c>
    </row>
    <row r="5910" spans="1:5" x14ac:dyDescent="0.3">
      <c r="A5910" s="7" t="s">
        <v>1015</v>
      </c>
      <c r="B5910" s="6">
        <v>13899</v>
      </c>
      <c r="C5910" s="6">
        <v>1725727</v>
      </c>
      <c r="D5910" s="6">
        <v>5.7928384987161101E-4</v>
      </c>
      <c r="E5910" s="6">
        <v>7.6078457972151613E-3</v>
      </c>
    </row>
    <row r="5911" spans="1:5" x14ac:dyDescent="0.3">
      <c r="A5911" s="7" t="s">
        <v>1016</v>
      </c>
      <c r="B5911" s="6">
        <v>13899</v>
      </c>
      <c r="C5911" s="6">
        <v>1725727</v>
      </c>
      <c r="D5911" s="6">
        <v>4.2312148672851097E-3</v>
      </c>
      <c r="E5911" s="6">
        <v>5.5569355597128819E-2</v>
      </c>
    </row>
    <row r="5912" spans="1:5" x14ac:dyDescent="0.3">
      <c r="A5912" s="7" t="s">
        <v>268</v>
      </c>
      <c r="B5912" s="6">
        <v>13899</v>
      </c>
      <c r="C5912" s="6">
        <v>1725727</v>
      </c>
      <c r="D5912" s="6">
        <v>4.6063535050031718E-4</v>
      </c>
      <c r="E5912" s="6">
        <v>6.0496123206771162E-3</v>
      </c>
    </row>
    <row r="5913" spans="1:5" x14ac:dyDescent="0.3">
      <c r="A5913" s="7" t="s">
        <v>269</v>
      </c>
      <c r="B5913" s="6">
        <v>13899</v>
      </c>
      <c r="C5913" s="6">
        <v>1725727</v>
      </c>
      <c r="D5913" s="6">
        <v>1.1055248412007612E-2</v>
      </c>
      <c r="E5913" s="6">
        <v>0.14519069569625079</v>
      </c>
    </row>
    <row r="5914" spans="1:5" x14ac:dyDescent="0.3">
      <c r="A5914" s="7" t="s">
        <v>1178</v>
      </c>
      <c r="B5914" s="6">
        <v>13899</v>
      </c>
      <c r="C5914" s="6">
        <v>1725727</v>
      </c>
      <c r="D5914" s="6">
        <v>8.4031054848845745E-3</v>
      </c>
      <c r="E5914" s="6">
        <v>0.11035959445598863</v>
      </c>
    </row>
    <row r="5915" spans="1:5" x14ac:dyDescent="0.3">
      <c r="A5915" s="7" t="s">
        <v>1017</v>
      </c>
      <c r="B5915" s="6">
        <v>13899</v>
      </c>
      <c r="C5915" s="6">
        <v>1725727</v>
      </c>
      <c r="D5915" s="6">
        <v>3.5577101502657069E-3</v>
      </c>
      <c r="E5915" s="6">
        <v>4.6724089097956972E-2</v>
      </c>
    </row>
    <row r="5916" spans="1:5" x14ac:dyDescent="0.3">
      <c r="A5916" s="7" t="s">
        <v>1097</v>
      </c>
      <c r="B5916" s="6">
        <v>13899</v>
      </c>
      <c r="C5916" s="6">
        <v>1725727</v>
      </c>
      <c r="D5916" s="6">
        <v>2.0187693201851021E-3</v>
      </c>
      <c r="E5916" s="6">
        <v>2.6512884299331151E-2</v>
      </c>
    </row>
    <row r="5917" spans="1:5" x14ac:dyDescent="0.3">
      <c r="A5917" s="7" t="s">
        <v>388</v>
      </c>
      <c r="B5917" s="6">
        <v>13899</v>
      </c>
      <c r="C5917" s="6">
        <v>1725727</v>
      </c>
      <c r="D5917" s="6">
        <v>2.1949972383689354E-3</v>
      </c>
      <c r="E5917" s="6">
        <v>2.8827319315953837E-2</v>
      </c>
    </row>
    <row r="5918" spans="1:5" x14ac:dyDescent="0.3">
      <c r="A5918" s="7" t="s">
        <v>710</v>
      </c>
      <c r="B5918" s="6">
        <v>13899</v>
      </c>
      <c r="C5918" s="6">
        <v>1725727</v>
      </c>
      <c r="D5918" s="6">
        <v>1.8669690342247702E-4</v>
      </c>
      <c r="E5918" s="6">
        <v>2.451926205728983E-3</v>
      </c>
    </row>
    <row r="5919" spans="1:5" x14ac:dyDescent="0.3">
      <c r="A5919" s="7" t="s">
        <v>478</v>
      </c>
      <c r="B5919" s="6">
        <v>13899</v>
      </c>
      <c r="C5919" s="6">
        <v>1725727</v>
      </c>
      <c r="D5919" s="6">
        <v>4.8994850916851919E-3</v>
      </c>
      <c r="E5919" s="6">
        <v>6.4345876501747515E-2</v>
      </c>
    </row>
    <row r="5920" spans="1:5" x14ac:dyDescent="0.3">
      <c r="A5920" s="7" t="s">
        <v>270</v>
      </c>
      <c r="B5920" s="6">
        <v>13899</v>
      </c>
      <c r="C5920" s="6">
        <v>1725727</v>
      </c>
      <c r="D5920" s="6">
        <v>1.1566483857828038E-2</v>
      </c>
      <c r="E5920" s="6">
        <v>0.15190484876427501</v>
      </c>
    </row>
    <row r="5921" spans="1:5" x14ac:dyDescent="0.3">
      <c r="A5921" s="7" t="s">
        <v>1018</v>
      </c>
      <c r="B5921" s="6">
        <v>13899</v>
      </c>
      <c r="C5921" s="6">
        <v>1725727</v>
      </c>
      <c r="D5921" s="6">
        <v>2.8021983822102627E-3</v>
      </c>
      <c r="E5921" s="6">
        <v>3.6801808284119129E-2</v>
      </c>
    </row>
    <row r="5922" spans="1:5" x14ac:dyDescent="0.3">
      <c r="A5922" s="7" t="s">
        <v>711</v>
      </c>
      <c r="B5922" s="6">
        <v>13899</v>
      </c>
      <c r="C5922" s="6">
        <v>1725727</v>
      </c>
      <c r="D5922" s="6">
        <v>3.5053652240724896E-3</v>
      </c>
      <c r="E5922" s="6">
        <v>4.6036633152425482E-2</v>
      </c>
    </row>
    <row r="5923" spans="1:5" x14ac:dyDescent="0.3">
      <c r="A5923" s="7" t="s">
        <v>1019</v>
      </c>
      <c r="B5923" s="6">
        <v>13899</v>
      </c>
      <c r="C5923" s="6">
        <v>1725727</v>
      </c>
      <c r="D5923" s="6">
        <v>1.1097124352962187E-3</v>
      </c>
      <c r="E5923" s="6">
        <v>1.4574066045267601E-2</v>
      </c>
    </row>
    <row r="5924" spans="1:5" x14ac:dyDescent="0.3">
      <c r="A5924" s="7" t="s">
        <v>271</v>
      </c>
      <c r="B5924" s="6">
        <v>13899</v>
      </c>
      <c r="C5924" s="6">
        <v>1725727</v>
      </c>
      <c r="D5924" s="6">
        <v>1.4185474998362039E-3</v>
      </c>
      <c r="E5924" s="6">
        <v>1.8630056123903393E-2</v>
      </c>
    </row>
    <row r="5925" spans="1:5" x14ac:dyDescent="0.3">
      <c r="A5925" s="7" t="s">
        <v>1098</v>
      </c>
      <c r="B5925" s="6">
        <v>13899</v>
      </c>
      <c r="C5925" s="6">
        <v>1725727</v>
      </c>
      <c r="D5925" s="6">
        <v>1.6750376381829716E-3</v>
      </c>
      <c r="E5925" s="6">
        <v>2.1998590257007695E-2</v>
      </c>
    </row>
    <row r="5926" spans="1:5" x14ac:dyDescent="0.3">
      <c r="A5926" s="7" t="s">
        <v>479</v>
      </c>
      <c r="B5926" s="6">
        <v>13899</v>
      </c>
      <c r="C5926" s="6">
        <v>1725727</v>
      </c>
      <c r="D5926" s="6">
        <v>8.72415436553631E-4</v>
      </c>
      <c r="E5926" s="6">
        <v>1.1457599092191509E-2</v>
      </c>
    </row>
    <row r="5927" spans="1:5" x14ac:dyDescent="0.3">
      <c r="A5927" s="7" t="s">
        <v>1099</v>
      </c>
      <c r="B5927" s="6">
        <v>13899</v>
      </c>
      <c r="C5927" s="6">
        <v>1725727</v>
      </c>
      <c r="D5927" s="6">
        <v>5.1995960018596404E-4</v>
      </c>
      <c r="E5927" s="6">
        <v>6.8287290589461392E-3</v>
      </c>
    </row>
    <row r="5928" spans="1:5" x14ac:dyDescent="0.3">
      <c r="A5928" s="7" t="s">
        <v>1020</v>
      </c>
      <c r="B5928" s="6">
        <v>13899</v>
      </c>
      <c r="C5928" s="6">
        <v>1725727</v>
      </c>
      <c r="D5928" s="6">
        <v>1.5720926166696431E-3</v>
      </c>
      <c r="E5928" s="6">
        <v>2.0646593564129099E-2</v>
      </c>
    </row>
    <row r="5929" spans="1:5" x14ac:dyDescent="0.3">
      <c r="A5929" s="7" t="s">
        <v>1021</v>
      </c>
      <c r="B5929" s="6">
        <v>13899</v>
      </c>
      <c r="C5929" s="6">
        <v>1725727</v>
      </c>
      <c r="D5929" s="6">
        <v>1.5825616019082866E-3</v>
      </c>
      <c r="E5929" s="6">
        <v>2.0784084753235395E-2</v>
      </c>
    </row>
    <row r="5930" spans="1:5" x14ac:dyDescent="0.3">
      <c r="A5930" s="7" t="s">
        <v>1022</v>
      </c>
      <c r="B5930" s="6">
        <v>13899</v>
      </c>
      <c r="C5930" s="6">
        <v>1725727</v>
      </c>
      <c r="D5930" s="6">
        <v>2.4846391633047411E-3</v>
      </c>
      <c r="E5930" s="6">
        <v>3.2631242214561422E-2</v>
      </c>
    </row>
    <row r="5931" spans="1:5" x14ac:dyDescent="0.3">
      <c r="A5931" s="7" t="s">
        <v>841</v>
      </c>
      <c r="B5931" s="6">
        <v>13899</v>
      </c>
      <c r="C5931" s="6">
        <v>1725727</v>
      </c>
      <c r="D5931" s="6">
        <v>3.0255367339679924E-3</v>
      </c>
      <c r="E5931" s="6">
        <v>3.9734953651720153E-2</v>
      </c>
    </row>
    <row r="5932" spans="1:5" x14ac:dyDescent="0.3">
      <c r="A5932" s="7" t="s">
        <v>1179</v>
      </c>
      <c r="B5932" s="6">
        <v>13899</v>
      </c>
      <c r="C5932" s="6">
        <v>1725727</v>
      </c>
      <c r="D5932" s="6">
        <v>1.3452646031656991E-3</v>
      </c>
      <c r="E5932" s="6">
        <v>1.7667617800159307E-2</v>
      </c>
    </row>
    <row r="5933" spans="1:5" x14ac:dyDescent="0.3">
      <c r="A5933" s="7" t="s">
        <v>1100</v>
      </c>
      <c r="B5933" s="6">
        <v>13899</v>
      </c>
      <c r="C5933" s="6">
        <v>1725727</v>
      </c>
      <c r="D5933" s="6">
        <v>4.6150776593687076E-3</v>
      </c>
      <c r="E5933" s="6">
        <v>6.0610699197693088E-2</v>
      </c>
    </row>
    <row r="5934" spans="1:5" x14ac:dyDescent="0.3">
      <c r="A5934" s="7" t="s">
        <v>842</v>
      </c>
      <c r="B5934" s="6">
        <v>13899</v>
      </c>
      <c r="C5934" s="6">
        <v>1725727</v>
      </c>
      <c r="D5934" s="6">
        <v>1.5686029549234284E-3</v>
      </c>
      <c r="E5934" s="6">
        <v>2.0600763167760335E-2</v>
      </c>
    </row>
    <row r="5935" spans="1:5" x14ac:dyDescent="0.3">
      <c r="A5935" s="7" t="s">
        <v>843</v>
      </c>
      <c r="B5935" s="6">
        <v>13899</v>
      </c>
      <c r="C5935" s="6">
        <v>1725727</v>
      </c>
      <c r="D5935" s="6">
        <v>3.4373168200213061E-4</v>
      </c>
      <c r="E5935" s="6">
        <v>4.5142940423234549E-3</v>
      </c>
    </row>
    <row r="5936" spans="1:5" x14ac:dyDescent="0.3">
      <c r="A5936" s="7" t="s">
        <v>272</v>
      </c>
      <c r="B5936" s="6">
        <v>13899</v>
      </c>
      <c r="C5936" s="6">
        <v>1725727</v>
      </c>
      <c r="D5936" s="6">
        <v>1.5221328742799629</v>
      </c>
      <c r="E5936" s="6">
        <v>19.99046269451566</v>
      </c>
    </row>
    <row r="5937" spans="1:5" x14ac:dyDescent="0.3">
      <c r="A5937" s="7" t="s">
        <v>480</v>
      </c>
      <c r="B5937" s="6">
        <v>13899</v>
      </c>
      <c r="C5937" s="6">
        <v>1725727</v>
      </c>
      <c r="D5937" s="6">
        <v>1.5284718448419614E-3</v>
      </c>
      <c r="E5937" s="6">
        <v>2.0073713609519525E-2</v>
      </c>
    </row>
    <row r="5938" spans="1:5" x14ac:dyDescent="0.3">
      <c r="A5938" s="7" t="s">
        <v>273</v>
      </c>
      <c r="B5938" s="6">
        <v>13899</v>
      </c>
      <c r="C5938" s="6">
        <v>1725727</v>
      </c>
      <c r="D5938" s="6">
        <v>4.9134437386700496E-3</v>
      </c>
      <c r="E5938" s="6">
        <v>6.4529198087222572E-2</v>
      </c>
    </row>
    <row r="5939" spans="1:5" x14ac:dyDescent="0.3">
      <c r="A5939" s="7" t="s">
        <v>1101</v>
      </c>
      <c r="B5939" s="6">
        <v>13899</v>
      </c>
      <c r="C5939" s="6">
        <v>1725727</v>
      </c>
      <c r="D5939" s="6">
        <v>3.9084211557602664E-4</v>
      </c>
      <c r="E5939" s="6">
        <v>5.1330043933017957E-3</v>
      </c>
    </row>
    <row r="5940" spans="1:5" x14ac:dyDescent="0.3">
      <c r="A5940" s="7" t="s">
        <v>712</v>
      </c>
      <c r="B5940" s="6">
        <v>13899</v>
      </c>
      <c r="C5940" s="6">
        <v>1725727</v>
      </c>
      <c r="D5940" s="6">
        <v>3.6815931422563229E-4</v>
      </c>
      <c r="E5940" s="6">
        <v>4.835106816904816E-3</v>
      </c>
    </row>
    <row r="5941" spans="1:5" x14ac:dyDescent="0.3">
      <c r="A5941" s="7" t="s">
        <v>274</v>
      </c>
      <c r="B5941" s="6">
        <v>13899</v>
      </c>
      <c r="C5941" s="6">
        <v>1725727</v>
      </c>
      <c r="D5941" s="6">
        <v>1.0277053842601771E-3</v>
      </c>
      <c r="E5941" s="6">
        <v>1.3497051730601596E-2</v>
      </c>
    </row>
    <row r="5942" spans="1:5" x14ac:dyDescent="0.3">
      <c r="A5942" s="7" t="s">
        <v>713</v>
      </c>
      <c r="B5942" s="6">
        <v>13899</v>
      </c>
      <c r="C5942" s="6">
        <v>1725727</v>
      </c>
      <c r="D5942" s="6">
        <v>8.6194645131498738E-4</v>
      </c>
      <c r="E5942" s="6">
        <v>1.132010790308521E-2</v>
      </c>
    </row>
    <row r="5943" spans="1:5" x14ac:dyDescent="0.3">
      <c r="A5943" s="7" t="s">
        <v>275</v>
      </c>
      <c r="B5943" s="6">
        <v>13899</v>
      </c>
      <c r="C5943" s="6">
        <v>1725727</v>
      </c>
      <c r="D5943" s="6">
        <v>7.9791115827195086E-3</v>
      </c>
      <c r="E5943" s="6">
        <v>0.10479120129718354</v>
      </c>
    </row>
    <row r="5944" spans="1:5" x14ac:dyDescent="0.3">
      <c r="A5944" s="7" t="s">
        <v>714</v>
      </c>
      <c r="B5944" s="6">
        <v>13899</v>
      </c>
      <c r="C5944" s="6">
        <v>1725727</v>
      </c>
      <c r="D5944" s="6">
        <v>1.2370850890330487E-3</v>
      </c>
      <c r="E5944" s="6">
        <v>1.6246875512727559E-2</v>
      </c>
    </row>
    <row r="5945" spans="1:5" x14ac:dyDescent="0.3">
      <c r="A5945" s="7" t="s">
        <v>715</v>
      </c>
      <c r="B5945" s="6">
        <v>13899</v>
      </c>
      <c r="C5945" s="6">
        <v>1725727</v>
      </c>
      <c r="D5945" s="6">
        <v>1.1341400675197202E-4</v>
      </c>
      <c r="E5945" s="6">
        <v>1.4894878819848962E-3</v>
      </c>
    </row>
    <row r="5946" spans="1:5" x14ac:dyDescent="0.3">
      <c r="A5946" s="7" t="s">
        <v>1023</v>
      </c>
      <c r="B5946" s="6">
        <v>13899</v>
      </c>
      <c r="C5946" s="6">
        <v>1725727</v>
      </c>
      <c r="D5946" s="6">
        <v>4.5341175068565311E-2</v>
      </c>
      <c r="E5946" s="6">
        <v>0.59547434001937705</v>
      </c>
    </row>
    <row r="5947" spans="1:5" x14ac:dyDescent="0.3">
      <c r="A5947" s="7" t="s">
        <v>276</v>
      </c>
      <c r="B5947" s="6">
        <v>13899</v>
      </c>
      <c r="C5947" s="6">
        <v>1725727</v>
      </c>
      <c r="D5947" s="6">
        <v>6.771688618529283E-3</v>
      </c>
      <c r="E5947" s="6">
        <v>8.8933884153590492E-2</v>
      </c>
    </row>
    <row r="5948" spans="1:5" x14ac:dyDescent="0.3">
      <c r="A5948" s="7" t="s">
        <v>1180</v>
      </c>
      <c r="B5948" s="6">
        <v>13899</v>
      </c>
      <c r="C5948" s="6">
        <v>1725727</v>
      </c>
      <c r="D5948" s="6">
        <v>6.8397370225804668E-4</v>
      </c>
      <c r="E5948" s="6">
        <v>8.9827576882781437E-3</v>
      </c>
    </row>
    <row r="5949" spans="1:5" x14ac:dyDescent="0.3">
      <c r="A5949" s="7" t="s">
        <v>1181</v>
      </c>
      <c r="B5949" s="6">
        <v>13899</v>
      </c>
      <c r="C5949" s="6">
        <v>1725727</v>
      </c>
      <c r="D5949" s="6">
        <v>3.6815931422563229E-4</v>
      </c>
      <c r="E5949" s="6">
        <v>4.835106816904816E-3</v>
      </c>
    </row>
    <row r="5950" spans="1:5" x14ac:dyDescent="0.3">
      <c r="A5950" s="7" t="s">
        <v>277</v>
      </c>
      <c r="B5950" s="6">
        <v>13899</v>
      </c>
      <c r="C5950" s="6">
        <v>1725727</v>
      </c>
      <c r="D5950" s="6">
        <v>6.1069080558754166E-4</v>
      </c>
      <c r="E5950" s="6">
        <v>8.0203193645340554E-3</v>
      </c>
    </row>
    <row r="5951" spans="1:5" x14ac:dyDescent="0.3">
      <c r="A5951" s="7" t="s">
        <v>278</v>
      </c>
      <c r="B5951" s="6">
        <v>13899</v>
      </c>
      <c r="C5951" s="6">
        <v>1725727</v>
      </c>
      <c r="D5951" s="6">
        <v>9.6489147282831584E-4</v>
      </c>
      <c r="E5951" s="6">
        <v>1.2672104595963808E-2</v>
      </c>
    </row>
    <row r="5952" spans="1:5" x14ac:dyDescent="0.3">
      <c r="A5952" s="7" t="s">
        <v>481</v>
      </c>
      <c r="B5952" s="6">
        <v>13899</v>
      </c>
      <c r="C5952" s="6">
        <v>1725727</v>
      </c>
      <c r="D5952" s="6">
        <v>3.4645361816417794E-2</v>
      </c>
      <c r="E5952" s="6">
        <v>0.45500417514910918</v>
      </c>
    </row>
    <row r="5953" spans="1:5" x14ac:dyDescent="0.3">
      <c r="A5953" s="7" t="s">
        <v>716</v>
      </c>
      <c r="B5953" s="6">
        <v>13899</v>
      </c>
      <c r="C5953" s="6">
        <v>1725727</v>
      </c>
      <c r="D5953" s="6">
        <v>1.4307613159479549E-3</v>
      </c>
      <c r="E5953" s="6">
        <v>1.8790462511194074E-2</v>
      </c>
    </row>
    <row r="5954" spans="1:5" x14ac:dyDescent="0.3">
      <c r="A5954" s="7" t="s">
        <v>1024</v>
      </c>
      <c r="B5954" s="6">
        <v>13899</v>
      </c>
      <c r="C5954" s="6">
        <v>1725727</v>
      </c>
      <c r="D5954" s="6">
        <v>4.7284916661206801E-4</v>
      </c>
      <c r="E5954" s="6">
        <v>6.2100187079677984E-3</v>
      </c>
    </row>
    <row r="5955" spans="1:5" x14ac:dyDescent="0.3">
      <c r="A5955" s="7" t="s">
        <v>717</v>
      </c>
      <c r="B5955" s="6">
        <v>13899</v>
      </c>
      <c r="C5955" s="6">
        <v>1725727</v>
      </c>
      <c r="D5955" s="6">
        <v>5.9498732772957639E-4</v>
      </c>
      <c r="E5955" s="6">
        <v>7.8140825808746088E-3</v>
      </c>
    </row>
    <row r="5956" spans="1:5" x14ac:dyDescent="0.3">
      <c r="A5956" s="7" t="s">
        <v>389</v>
      </c>
      <c r="B5956" s="6">
        <v>13899</v>
      </c>
      <c r="C5956" s="6">
        <v>1725727</v>
      </c>
      <c r="D5956" s="6">
        <v>1.2370850890330487E-3</v>
      </c>
      <c r="E5956" s="6">
        <v>1.6246875512727559E-2</v>
      </c>
    </row>
    <row r="5957" spans="1:5" x14ac:dyDescent="0.3">
      <c r="A5957" s="7" t="s">
        <v>718</v>
      </c>
      <c r="B5957" s="6">
        <v>13899</v>
      </c>
      <c r="C5957" s="6">
        <v>1725727</v>
      </c>
      <c r="D5957" s="6">
        <v>3.8176899503586893E-3</v>
      </c>
      <c r="E5957" s="6">
        <v>5.0138453627430045E-2</v>
      </c>
    </row>
    <row r="5958" spans="1:5" x14ac:dyDescent="0.3">
      <c r="A5958" s="7" t="s">
        <v>390</v>
      </c>
      <c r="B5958" s="6">
        <v>13899</v>
      </c>
      <c r="C5958" s="6">
        <v>1725727</v>
      </c>
      <c r="D5958" s="6">
        <v>1.2976307203298707E-2</v>
      </c>
      <c r="E5958" s="6">
        <v>0.1704203288972565</v>
      </c>
    </row>
    <row r="5959" spans="1:5" x14ac:dyDescent="0.3">
      <c r="A5959" s="7" t="s">
        <v>1025</v>
      </c>
      <c r="B5959" s="6">
        <v>13899</v>
      </c>
      <c r="C5959" s="6">
        <v>1725727</v>
      </c>
      <c r="D5959" s="6">
        <v>1.170781515854973E-3</v>
      </c>
      <c r="E5959" s="6">
        <v>1.5376097981721005E-2</v>
      </c>
    </row>
    <row r="5960" spans="1:5" x14ac:dyDescent="0.3">
      <c r="A5960" s="7" t="s">
        <v>279</v>
      </c>
      <c r="B5960" s="6">
        <v>13899</v>
      </c>
      <c r="C5960" s="6">
        <v>1725727</v>
      </c>
      <c r="D5960" s="6">
        <v>1.9037849656473337E-2</v>
      </c>
      <c r="E5960" s="6">
        <v>0.25002772738980311</v>
      </c>
    </row>
    <row r="5961" spans="1:5" x14ac:dyDescent="0.3">
      <c r="A5961" s="7" t="s">
        <v>1182</v>
      </c>
      <c r="B5961" s="6">
        <v>13899</v>
      </c>
      <c r="C5961" s="6">
        <v>1725727</v>
      </c>
      <c r="D5961" s="6">
        <v>2.9697021460285597E-3</v>
      </c>
      <c r="E5961" s="6">
        <v>3.9001667309819896E-2</v>
      </c>
    </row>
    <row r="5962" spans="1:5" x14ac:dyDescent="0.3">
      <c r="A5962" s="7" t="s">
        <v>391</v>
      </c>
      <c r="B5962" s="6">
        <v>13899</v>
      </c>
      <c r="C5962" s="6">
        <v>1725727</v>
      </c>
      <c r="D5962" s="6">
        <v>6.2081082465156381E-3</v>
      </c>
      <c r="E5962" s="6">
        <v>8.1532275140034777E-2</v>
      </c>
    </row>
    <row r="5963" spans="1:5" x14ac:dyDescent="0.3">
      <c r="A5963" s="7" t="s">
        <v>280</v>
      </c>
      <c r="B5963" s="6">
        <v>13899</v>
      </c>
      <c r="C5963" s="6">
        <v>1725727</v>
      </c>
      <c r="D5963" s="6">
        <v>3.2279371152484348E-4</v>
      </c>
      <c r="E5963" s="6">
        <v>4.2393116641108583E-3</v>
      </c>
    </row>
    <row r="5964" spans="1:5" x14ac:dyDescent="0.3">
      <c r="A5964" s="7" t="s">
        <v>281</v>
      </c>
      <c r="B5964" s="6">
        <v>13899</v>
      </c>
      <c r="C5964" s="6">
        <v>1725727</v>
      </c>
      <c r="D5964" s="6">
        <v>3.8211796121049034E-4</v>
      </c>
      <c r="E5964" s="6">
        <v>5.0184284023798813E-3</v>
      </c>
    </row>
    <row r="5965" spans="1:5" x14ac:dyDescent="0.3">
      <c r="A5965" s="7" t="s">
        <v>844</v>
      </c>
      <c r="B5965" s="6">
        <v>13899</v>
      </c>
      <c r="C5965" s="6">
        <v>1725727</v>
      </c>
      <c r="D5965" s="6">
        <v>4.9553196796246236E-4</v>
      </c>
      <c r="E5965" s="6">
        <v>6.5079162843647764E-3</v>
      </c>
    </row>
    <row r="5966" spans="1:5" x14ac:dyDescent="0.3">
      <c r="A5966" s="7" t="s">
        <v>282</v>
      </c>
      <c r="B5966" s="6">
        <v>13899</v>
      </c>
      <c r="C5966" s="6">
        <v>1725727</v>
      </c>
      <c r="D5966" s="6">
        <v>2.5387289203710663E-3</v>
      </c>
      <c r="E5966" s="6">
        <v>3.3341613358277289E-2</v>
      </c>
    </row>
    <row r="5967" spans="1:5" x14ac:dyDescent="0.3">
      <c r="A5967" s="7" t="s">
        <v>283</v>
      </c>
      <c r="B5967" s="6">
        <v>13899</v>
      </c>
      <c r="C5967" s="6">
        <v>1725727</v>
      </c>
      <c r="D5967" s="6">
        <v>6.6512952882848827E-3</v>
      </c>
      <c r="E5967" s="6">
        <v>8.7352735478868071E-2</v>
      </c>
    </row>
    <row r="5968" spans="1:5" x14ac:dyDescent="0.3">
      <c r="A5968" s="7" t="s">
        <v>315</v>
      </c>
      <c r="B5968" s="6">
        <v>13899</v>
      </c>
      <c r="C5968" s="6">
        <v>1725727</v>
      </c>
      <c r="D5968" s="6">
        <v>2.2490869954352607E-3</v>
      </c>
      <c r="E5968" s="6">
        <v>2.953769045966971E-2</v>
      </c>
    </row>
    <row r="5969" spans="1:5" x14ac:dyDescent="0.3">
      <c r="A5969" s="7" t="s">
        <v>316</v>
      </c>
      <c r="B5969" s="6">
        <v>13899</v>
      </c>
      <c r="C5969" s="6">
        <v>1725727</v>
      </c>
      <c r="D5969" s="6">
        <v>1.9297829456566317E-3</v>
      </c>
      <c r="E5969" s="6">
        <v>2.5344209191927616E-2</v>
      </c>
    </row>
    <row r="5970" spans="1:5" x14ac:dyDescent="0.3">
      <c r="A5970" s="7" t="s">
        <v>1102</v>
      </c>
      <c r="B5970" s="6">
        <v>13899</v>
      </c>
      <c r="C5970" s="6">
        <v>1725727</v>
      </c>
      <c r="D5970" s="6">
        <v>4.4179117707075872E-3</v>
      </c>
      <c r="E5970" s="6">
        <v>5.8021281802857802E-2</v>
      </c>
    </row>
    <row r="5971" spans="1:5" x14ac:dyDescent="0.3">
      <c r="A5971" s="7" t="s">
        <v>719</v>
      </c>
      <c r="B5971" s="6">
        <v>13899</v>
      </c>
      <c r="C5971" s="6">
        <v>1725727</v>
      </c>
      <c r="D5971" s="6">
        <v>1.6122237267511101E-3</v>
      </c>
      <c r="E5971" s="6">
        <v>2.1173643122369908E-2</v>
      </c>
    </row>
    <row r="5972" spans="1:5" x14ac:dyDescent="0.3">
      <c r="A5972" s="7" t="s">
        <v>1117</v>
      </c>
      <c r="B5972" s="6">
        <v>13899</v>
      </c>
      <c r="C5972" s="6">
        <v>1725727</v>
      </c>
      <c r="D5972" s="6">
        <v>2.1054874145785329E-2</v>
      </c>
      <c r="E5972" s="6">
        <v>0.27651769649094987</v>
      </c>
    </row>
    <row r="5973" spans="1:5" x14ac:dyDescent="0.3">
      <c r="A5973" s="7" t="s">
        <v>392</v>
      </c>
      <c r="B5973" s="6">
        <v>13899</v>
      </c>
      <c r="C5973" s="6">
        <v>1725727</v>
      </c>
      <c r="D5973" s="6">
        <v>3.6938069583680733E-3</v>
      </c>
      <c r="E5973" s="6">
        <v>4.8511474556338849E-2</v>
      </c>
    </row>
    <row r="5974" spans="1:5" x14ac:dyDescent="0.3">
      <c r="A5974" s="7" t="s">
        <v>1026</v>
      </c>
      <c r="B5974" s="6">
        <v>13899</v>
      </c>
      <c r="C5974" s="6">
        <v>1725727</v>
      </c>
      <c r="D5974" s="6">
        <v>3.4322568104892953E-2</v>
      </c>
      <c r="E5974" s="6">
        <v>0.45076486348499839</v>
      </c>
    </row>
    <row r="5975" spans="1:5" x14ac:dyDescent="0.3">
      <c r="A5975" s="7" t="s">
        <v>845</v>
      </c>
      <c r="B5975" s="6">
        <v>13899</v>
      </c>
      <c r="C5975" s="6">
        <v>1725727</v>
      </c>
      <c r="D5975" s="6">
        <v>4.3952289693571928E-3</v>
      </c>
      <c r="E5975" s="6">
        <v>5.7723384226460825E-2</v>
      </c>
    </row>
    <row r="5976" spans="1:5" x14ac:dyDescent="0.3">
      <c r="A5976" s="7" t="s">
        <v>284</v>
      </c>
      <c r="B5976" s="6">
        <v>13899</v>
      </c>
      <c r="C5976" s="6">
        <v>1725727</v>
      </c>
      <c r="D5976" s="6">
        <v>1.6540996677056842E-3</v>
      </c>
      <c r="E5976" s="6">
        <v>2.1723607878795102E-2</v>
      </c>
    </row>
    <row r="5977" spans="1:5" x14ac:dyDescent="0.3">
      <c r="A5977" s="7" t="s">
        <v>720</v>
      </c>
      <c r="B5977" s="6">
        <v>13899</v>
      </c>
      <c r="C5977" s="6">
        <v>1725727</v>
      </c>
      <c r="D5977" s="6">
        <v>1.425526823328633E-3</v>
      </c>
      <c r="E5977" s="6">
        <v>1.8721716916640926E-2</v>
      </c>
    </row>
    <row r="5978" spans="1:5" x14ac:dyDescent="0.3">
      <c r="A5978" s="7" t="s">
        <v>1103</v>
      </c>
      <c r="B5978" s="6">
        <v>13899</v>
      </c>
      <c r="C5978" s="6">
        <v>1725727</v>
      </c>
      <c r="D5978" s="6">
        <v>4.1701457867263564E-4</v>
      </c>
      <c r="E5978" s="6">
        <v>5.4767323660675406E-3</v>
      </c>
    </row>
    <row r="5979" spans="1:5" x14ac:dyDescent="0.3">
      <c r="A5979" s="7" t="s">
        <v>1192</v>
      </c>
      <c r="B5979" s="6">
        <v>13899</v>
      </c>
      <c r="C5979" s="6">
        <v>1725727</v>
      </c>
      <c r="D5979" s="6">
        <v>9.0382239226956176E-4</v>
      </c>
      <c r="E5979" s="6">
        <v>1.1870072659510403E-2</v>
      </c>
    </row>
    <row r="5980" spans="1:5" x14ac:dyDescent="0.3">
      <c r="A5980" s="7" t="s">
        <v>1104</v>
      </c>
      <c r="B5980" s="6">
        <v>13899</v>
      </c>
      <c r="C5980" s="6">
        <v>1725727</v>
      </c>
      <c r="D5980" s="6">
        <v>1.8948863281944863E-3</v>
      </c>
      <c r="E5980" s="6">
        <v>2.4885905228239958E-2</v>
      </c>
    </row>
    <row r="5981" spans="1:5" x14ac:dyDescent="0.3">
      <c r="A5981" s="7" t="s">
        <v>285</v>
      </c>
      <c r="B5981" s="6">
        <v>13899</v>
      </c>
      <c r="C5981" s="6">
        <v>1725727</v>
      </c>
      <c r="D5981" s="6">
        <v>1.3696922353892006E-3</v>
      </c>
      <c r="E5981" s="6">
        <v>1.7988430574740668E-2</v>
      </c>
    </row>
    <row r="5982" spans="1:5" x14ac:dyDescent="0.3">
      <c r="A5982" s="7" t="s">
        <v>721</v>
      </c>
      <c r="B5982" s="6">
        <v>13899</v>
      </c>
      <c r="C5982" s="6">
        <v>1725727</v>
      </c>
      <c r="D5982" s="6">
        <v>2.111245356459787E-4</v>
      </c>
      <c r="E5982" s="6">
        <v>2.7727389803103453E-3</v>
      </c>
    </row>
    <row r="5983" spans="1:5" x14ac:dyDescent="0.3">
      <c r="A5983" s="7" t="s">
        <v>1027</v>
      </c>
      <c r="B5983" s="6">
        <v>13899</v>
      </c>
      <c r="C5983" s="6">
        <v>1725727</v>
      </c>
      <c r="D5983" s="6">
        <v>1.8407965711281615E-3</v>
      </c>
      <c r="E5983" s="6">
        <v>2.4175534084524084E-2</v>
      </c>
    </row>
    <row r="5984" spans="1:5" x14ac:dyDescent="0.3">
      <c r="A5984" s="7" t="s">
        <v>286</v>
      </c>
      <c r="B5984" s="6">
        <v>13899</v>
      </c>
      <c r="C5984" s="6">
        <v>1725727</v>
      </c>
      <c r="D5984" s="6">
        <v>5.5189000516382694E-3</v>
      </c>
      <c r="E5984" s="6">
        <v>7.2480771857203488E-2</v>
      </c>
    </row>
    <row r="5985" spans="1:5" x14ac:dyDescent="0.3">
      <c r="A5985" s="7" t="s">
        <v>287</v>
      </c>
      <c r="B5985" s="6">
        <v>13899</v>
      </c>
      <c r="C5985" s="6">
        <v>1725727</v>
      </c>
      <c r="D5985" s="6">
        <v>1.9542105778801332E-4</v>
      </c>
      <c r="E5985" s="6">
        <v>2.5665021966508978E-3</v>
      </c>
    </row>
    <row r="5986" spans="1:5" x14ac:dyDescent="0.3">
      <c r="A5986" s="7" t="s">
        <v>1183</v>
      </c>
      <c r="B5986" s="6">
        <v>13899</v>
      </c>
      <c r="C5986" s="6">
        <v>1725727</v>
      </c>
      <c r="D5986" s="6">
        <v>2.212445547100008E-3</v>
      </c>
      <c r="E5986" s="6">
        <v>2.9056471297797669E-2</v>
      </c>
    </row>
    <row r="5987" spans="1:5" x14ac:dyDescent="0.3">
      <c r="A5987" s="7" t="s">
        <v>1184</v>
      </c>
      <c r="B5987" s="6">
        <v>13899</v>
      </c>
      <c r="C5987" s="6">
        <v>1725727</v>
      </c>
      <c r="D5987" s="6">
        <v>7.5900142980165892E-4</v>
      </c>
      <c r="E5987" s="6">
        <v>9.9681112102066125E-3</v>
      </c>
    </row>
    <row r="5988" spans="1:5" x14ac:dyDescent="0.3">
      <c r="A5988" s="7" t="s">
        <v>482</v>
      </c>
      <c r="B5988" s="6">
        <v>13899</v>
      </c>
      <c r="C5988" s="6">
        <v>1725727</v>
      </c>
      <c r="D5988" s="6">
        <v>1.7710033362038709E-3</v>
      </c>
      <c r="E5988" s="6">
        <v>2.3258926157148762E-2</v>
      </c>
    </row>
    <row r="5989" spans="1:5" x14ac:dyDescent="0.3">
      <c r="A5989" s="7" t="s">
        <v>393</v>
      </c>
      <c r="B5989" s="6">
        <v>13899</v>
      </c>
      <c r="C5989" s="6">
        <v>1725727</v>
      </c>
      <c r="D5989" s="6">
        <v>1.3159514444974969E-2</v>
      </c>
      <c r="E5989" s="6">
        <v>0.17282642470661672</v>
      </c>
    </row>
    <row r="5990" spans="1:5" x14ac:dyDescent="0.3">
      <c r="A5990" s="7" t="s">
        <v>483</v>
      </c>
      <c r="B5990" s="6">
        <v>13899</v>
      </c>
      <c r="C5990" s="6">
        <v>1725727</v>
      </c>
      <c r="D5990" s="6">
        <v>8.7311336890287389E-3</v>
      </c>
      <c r="E5990" s="6">
        <v>0.11466765171465262</v>
      </c>
    </row>
    <row r="5991" spans="1:5" x14ac:dyDescent="0.3">
      <c r="A5991" s="7" t="s">
        <v>288</v>
      </c>
      <c r="B5991" s="6">
        <v>13899</v>
      </c>
      <c r="C5991" s="6">
        <v>1725727</v>
      </c>
      <c r="D5991" s="6">
        <v>1.4482096246790275E-3</v>
      </c>
      <c r="E5991" s="6">
        <v>1.9019614493037903E-2</v>
      </c>
    </row>
    <row r="5992" spans="1:5" x14ac:dyDescent="0.3">
      <c r="A5992" s="7" t="s">
        <v>1185</v>
      </c>
      <c r="B5992" s="6">
        <v>13899</v>
      </c>
      <c r="C5992" s="6">
        <v>1725727</v>
      </c>
      <c r="D5992" s="6">
        <v>3.6746138187638941E-3</v>
      </c>
      <c r="E5992" s="6">
        <v>4.8259407376310633E-2</v>
      </c>
    </row>
    <row r="5993" spans="1:5" x14ac:dyDescent="0.3">
      <c r="A5993" s="7" t="s">
        <v>289</v>
      </c>
      <c r="B5993" s="6">
        <v>13899</v>
      </c>
      <c r="C5993" s="6">
        <v>1725727</v>
      </c>
      <c r="D5993" s="6">
        <v>2.5561772291021389E-3</v>
      </c>
      <c r="E5993" s="6">
        <v>3.3570765340121121E-2</v>
      </c>
    </row>
    <row r="5994" spans="1:5" x14ac:dyDescent="0.3">
      <c r="A5994" s="7" t="s">
        <v>1105</v>
      </c>
      <c r="B5994" s="6">
        <v>13899</v>
      </c>
      <c r="C5994" s="6">
        <v>1725727</v>
      </c>
      <c r="D5994" s="6">
        <v>9.875742741787103E-4</v>
      </c>
      <c r="E5994" s="6">
        <v>1.2970002172360787E-2</v>
      </c>
    </row>
    <row r="5995" spans="1:5" x14ac:dyDescent="0.3">
      <c r="A5995" s="7" t="s">
        <v>291</v>
      </c>
      <c r="B5995" s="6">
        <v>13899</v>
      </c>
      <c r="C5995" s="6">
        <v>1725727</v>
      </c>
      <c r="D5995" s="6">
        <v>5.8872338489512129E-2</v>
      </c>
      <c r="E5995" s="6">
        <v>0.77318170193926739</v>
      </c>
    </row>
    <row r="5996" spans="1:5" x14ac:dyDescent="0.3">
      <c r="A5996" s="7" t="s">
        <v>722</v>
      </c>
      <c r="B5996" s="6">
        <v>13899</v>
      </c>
      <c r="C5996" s="6">
        <v>1725727</v>
      </c>
      <c r="D5996" s="6">
        <v>2.5683910452138897E-3</v>
      </c>
      <c r="E5996" s="6">
        <v>3.3731171727411802E-2</v>
      </c>
    </row>
    <row r="5997" spans="1:5" x14ac:dyDescent="0.3">
      <c r="A5997" s="7" t="s">
        <v>290</v>
      </c>
      <c r="B5997" s="6">
        <v>13899</v>
      </c>
      <c r="C5997" s="6">
        <v>1725727</v>
      </c>
      <c r="D5997" s="6">
        <v>1.6732928073098642E-3</v>
      </c>
      <c r="E5997" s="6">
        <v>2.1975675058823314E-2</v>
      </c>
    </row>
    <row r="5998" spans="1:5" x14ac:dyDescent="0.3">
      <c r="A5998" s="7" t="s">
        <v>1186</v>
      </c>
      <c r="B5998" s="6">
        <v>13899</v>
      </c>
      <c r="C5998" s="6">
        <v>1725727</v>
      </c>
      <c r="D5998" s="6">
        <v>5.2924210043089469E-2</v>
      </c>
      <c r="E5998" s="6">
        <v>0.69506379132870566</v>
      </c>
    </row>
    <row r="5999" spans="1:5" x14ac:dyDescent="0.3">
      <c r="A5999" s="7" t="s">
        <v>394</v>
      </c>
      <c r="B5999" s="6">
        <v>13899</v>
      </c>
      <c r="C5999" s="6">
        <v>1725727</v>
      </c>
      <c r="D5999" s="6">
        <v>8.0799628071851093E-2</v>
      </c>
      <c r="E5999" s="6">
        <v>1.0611569975224089</v>
      </c>
    </row>
    <row r="6000" spans="1:5" x14ac:dyDescent="0.3">
      <c r="A6000" s="7" t="s">
        <v>723</v>
      </c>
      <c r="B6000" s="6">
        <v>13899</v>
      </c>
      <c r="C6000" s="6">
        <v>1725727</v>
      </c>
      <c r="D6000" s="6">
        <v>1.0067674137828901E-3</v>
      </c>
      <c r="E6000" s="6">
        <v>1.3222069352389001E-2</v>
      </c>
    </row>
    <row r="6001" spans="1:5" x14ac:dyDescent="0.3">
      <c r="A6001" s="7" t="s">
        <v>724</v>
      </c>
      <c r="B6001" s="6">
        <v>13899</v>
      </c>
      <c r="C6001" s="6">
        <v>1725727</v>
      </c>
      <c r="D6001" s="6">
        <v>2.1234591725715381E-3</v>
      </c>
      <c r="E6001" s="6">
        <v>2.7887796190394134E-2</v>
      </c>
    </row>
    <row r="6002" spans="1:5" x14ac:dyDescent="0.3">
      <c r="A6002" s="7" t="s">
        <v>292</v>
      </c>
      <c r="B6002" s="6">
        <v>13899</v>
      </c>
      <c r="C6002" s="6">
        <v>1725727</v>
      </c>
      <c r="D6002" s="6">
        <v>8.6578507923582345E-3</v>
      </c>
      <c r="E6002" s="6">
        <v>0.11370521339090854</v>
      </c>
    </row>
    <row r="6003" spans="1:5" x14ac:dyDescent="0.3">
      <c r="A6003" s="7" t="s">
        <v>1106</v>
      </c>
      <c r="B6003" s="6">
        <v>13899</v>
      </c>
      <c r="C6003" s="6">
        <v>1725727</v>
      </c>
      <c r="D6003" s="6">
        <v>2.1862730840033996E-3</v>
      </c>
      <c r="E6003" s="6">
        <v>2.8712743325031924E-2</v>
      </c>
    </row>
    <row r="6004" spans="1:5" x14ac:dyDescent="0.3">
      <c r="A6004" s="7" t="s">
        <v>293</v>
      </c>
      <c r="B6004" s="6">
        <v>13899</v>
      </c>
      <c r="C6004" s="6">
        <v>1725727</v>
      </c>
      <c r="D6004" s="6">
        <v>2.5457082438634952E-3</v>
      </c>
      <c r="E6004" s="6">
        <v>3.3433274151014825E-2</v>
      </c>
    </row>
    <row r="6005" spans="1:5" x14ac:dyDescent="0.3">
      <c r="A6005" s="7" t="s">
        <v>725</v>
      </c>
      <c r="B6005" s="6">
        <v>13899</v>
      </c>
      <c r="C6005" s="6">
        <v>1725727</v>
      </c>
      <c r="D6005" s="6">
        <v>1.1182621065744441E-2</v>
      </c>
      <c r="E6005" s="6">
        <v>0.14686350516371077</v>
      </c>
    </row>
    <row r="6006" spans="1:5" x14ac:dyDescent="0.3">
      <c r="A6006" s="7" t="s">
        <v>846</v>
      </c>
      <c r="B6006" s="6">
        <v>13899</v>
      </c>
      <c r="C6006" s="6">
        <v>1725727</v>
      </c>
      <c r="D6006" s="6">
        <v>1.1533332071239002E-3</v>
      </c>
      <c r="E6006" s="6">
        <v>1.5146945999877174E-2</v>
      </c>
    </row>
    <row r="6007" spans="1:5" x14ac:dyDescent="0.3">
      <c r="A6007" s="7" t="s">
        <v>484</v>
      </c>
      <c r="B6007" s="6">
        <v>13899</v>
      </c>
      <c r="C6007" s="6">
        <v>1725727</v>
      </c>
      <c r="D6007" s="6">
        <v>3.6065654147127107E-3</v>
      </c>
      <c r="E6007" s="6">
        <v>4.7365714647119701E-2</v>
      </c>
    </row>
    <row r="6008" spans="1:5" x14ac:dyDescent="0.3">
      <c r="A6008" s="7" t="s">
        <v>294</v>
      </c>
      <c r="B6008" s="6">
        <v>13899</v>
      </c>
      <c r="C6008" s="6">
        <v>1725727</v>
      </c>
      <c r="D6008" s="6">
        <v>1.4482096246790275E-3</v>
      </c>
      <c r="E6008" s="6">
        <v>1.9019614493037903E-2</v>
      </c>
    </row>
    <row r="6009" spans="1:5" x14ac:dyDescent="0.3">
      <c r="A6009" s="7" t="s">
        <v>726</v>
      </c>
      <c r="B6009" s="6">
        <v>13899</v>
      </c>
      <c r="C6009" s="6">
        <v>1725727</v>
      </c>
      <c r="D6009" s="6">
        <v>3.8490969060746196E-3</v>
      </c>
      <c r="E6009" s="6">
        <v>5.0550927194748942E-2</v>
      </c>
    </row>
    <row r="6010" spans="1:5" x14ac:dyDescent="0.3">
      <c r="A6010" s="7" t="s">
        <v>847</v>
      </c>
      <c r="B6010" s="6">
        <v>13899</v>
      </c>
      <c r="C6010" s="6">
        <v>1725727</v>
      </c>
      <c r="D6010" s="6">
        <v>4.5540085788099536E-4</v>
      </c>
      <c r="E6010" s="6">
        <v>5.9808667261239679E-3</v>
      </c>
    </row>
    <row r="6011" spans="1:5" x14ac:dyDescent="0.3">
      <c r="A6011" s="7" t="s">
        <v>295</v>
      </c>
      <c r="B6011" s="6">
        <v>13899</v>
      </c>
      <c r="C6011" s="6">
        <v>1725727</v>
      </c>
      <c r="D6011" s="6">
        <v>4.4318704176924458E-4</v>
      </c>
      <c r="E6011" s="6">
        <v>5.8204603388332865E-3</v>
      </c>
    </row>
    <row r="6012" spans="1:5" x14ac:dyDescent="0.3">
      <c r="A6012" s="7" t="s">
        <v>848</v>
      </c>
      <c r="B6012" s="6">
        <v>13899</v>
      </c>
      <c r="C6012" s="6">
        <v>1725727</v>
      </c>
      <c r="D6012" s="6">
        <v>1.6663134838174351E-3</v>
      </c>
      <c r="E6012" s="6">
        <v>2.1884014266085782E-2</v>
      </c>
    </row>
    <row r="6013" spans="1:5" x14ac:dyDescent="0.3">
      <c r="A6013" s="7" t="s">
        <v>727</v>
      </c>
      <c r="B6013" s="6">
        <v>13899</v>
      </c>
      <c r="C6013" s="6">
        <v>1725727</v>
      </c>
      <c r="D6013" s="6">
        <v>5.5258793751306991E-3</v>
      </c>
      <c r="E6013" s="6">
        <v>7.257243264994101E-2</v>
      </c>
    </row>
    <row r="6014" spans="1:5" x14ac:dyDescent="0.3">
      <c r="A6014" s="7" t="s">
        <v>485</v>
      </c>
      <c r="B6014" s="6">
        <v>13899</v>
      </c>
      <c r="C6014" s="6">
        <v>1725727</v>
      </c>
      <c r="D6014" s="6">
        <v>1.5406856609537123E-3</v>
      </c>
      <c r="E6014" s="6">
        <v>2.0234119996810202E-2</v>
      </c>
    </row>
    <row r="6015" spans="1:5" x14ac:dyDescent="0.3">
      <c r="A6015" s="7" t="s">
        <v>296</v>
      </c>
      <c r="B6015" s="6">
        <v>13899</v>
      </c>
      <c r="C6015" s="6">
        <v>1725727</v>
      </c>
      <c r="D6015" s="6">
        <v>8.72415436553631E-4</v>
      </c>
      <c r="E6015" s="6">
        <v>1.1457599092191509E-2</v>
      </c>
    </row>
    <row r="6016" spans="1:5" x14ac:dyDescent="0.3">
      <c r="A6016" s="7" t="s">
        <v>1107</v>
      </c>
      <c r="B6016" s="6">
        <v>13899</v>
      </c>
      <c r="C6016" s="6">
        <v>1725727</v>
      </c>
      <c r="D6016" s="6">
        <v>1.4272716542017403E-2</v>
      </c>
      <c r="E6016" s="6">
        <v>0.18744632114825308</v>
      </c>
    </row>
    <row r="6017" spans="1:5" x14ac:dyDescent="0.3">
      <c r="A6017" s="7" t="s">
        <v>849</v>
      </c>
      <c r="B6017" s="6">
        <v>13899</v>
      </c>
      <c r="C6017" s="6">
        <v>1725727</v>
      </c>
      <c r="D6017" s="6">
        <v>1.5476649844461414E-3</v>
      </c>
      <c r="E6017" s="6">
        <v>2.0325780789547734E-2</v>
      </c>
    </row>
    <row r="6018" spans="1:5" x14ac:dyDescent="0.3">
      <c r="A6018" s="7" t="s">
        <v>1028</v>
      </c>
      <c r="B6018" s="6">
        <v>13899</v>
      </c>
      <c r="C6018" s="6">
        <v>1725727</v>
      </c>
      <c r="D6018" s="6">
        <v>1.8634793724785557E-3</v>
      </c>
      <c r="E6018" s="6">
        <v>2.4473431660921061E-2</v>
      </c>
    </row>
    <row r="6019" spans="1:5" x14ac:dyDescent="0.3">
      <c r="A6019" s="7" t="s">
        <v>1029</v>
      </c>
      <c r="B6019" s="6">
        <v>13899</v>
      </c>
      <c r="C6019" s="6">
        <v>1725727</v>
      </c>
      <c r="D6019" s="6">
        <v>3.917145310125803E-3</v>
      </c>
      <c r="E6019" s="6">
        <v>5.1444619923939873E-2</v>
      </c>
    </row>
    <row r="6020" spans="1:5" x14ac:dyDescent="0.3">
      <c r="A6020" s="7" t="s">
        <v>728</v>
      </c>
      <c r="B6020" s="6">
        <v>13899</v>
      </c>
      <c r="C6020" s="6">
        <v>1725727</v>
      </c>
      <c r="D6020" s="6">
        <v>4.3393943814177601E-3</v>
      </c>
      <c r="E6020" s="6">
        <v>5.699009788456056E-2</v>
      </c>
    </row>
    <row r="6021" spans="1:5" x14ac:dyDescent="0.3">
      <c r="A6021" s="7" t="s">
        <v>1187</v>
      </c>
      <c r="B6021" s="6">
        <v>13899</v>
      </c>
      <c r="C6021" s="6">
        <v>1725727</v>
      </c>
      <c r="D6021" s="6">
        <v>2.1286936651908599E-3</v>
      </c>
      <c r="E6021" s="6">
        <v>2.7956541784947282E-2</v>
      </c>
    </row>
    <row r="6022" spans="1:5" x14ac:dyDescent="0.3">
      <c r="A6022" s="7" t="s">
        <v>297</v>
      </c>
      <c r="B6022" s="6">
        <v>13899</v>
      </c>
      <c r="C6022" s="6">
        <v>1725727</v>
      </c>
      <c r="D6022" s="6">
        <v>9.1027826650005861E-3</v>
      </c>
      <c r="E6022" s="6">
        <v>0.11954858892792621</v>
      </c>
    </row>
    <row r="6023" spans="1:5" x14ac:dyDescent="0.3">
      <c r="A6023" s="7" t="s">
        <v>1030</v>
      </c>
      <c r="B6023" s="6">
        <v>13899</v>
      </c>
      <c r="C6023" s="6">
        <v>1725727</v>
      </c>
      <c r="D6023" s="6">
        <v>5.5991622718012035E-3</v>
      </c>
      <c r="E6023" s="6">
        <v>7.3534870973685107E-2</v>
      </c>
    </row>
    <row r="6024" spans="1:5" x14ac:dyDescent="0.3">
      <c r="A6024" s="7" t="s">
        <v>1108</v>
      </c>
      <c r="B6024" s="6">
        <v>13899</v>
      </c>
      <c r="C6024" s="6">
        <v>1725727</v>
      </c>
      <c r="D6024" s="6">
        <v>6.3337360693793612E-4</v>
      </c>
      <c r="E6024" s="6">
        <v>8.318216940931036E-3</v>
      </c>
    </row>
    <row r="6025" spans="1:5" x14ac:dyDescent="0.3">
      <c r="A6025" s="7" t="s">
        <v>852</v>
      </c>
      <c r="B6025" s="6">
        <v>13899</v>
      </c>
      <c r="C6025" s="6">
        <v>1725727</v>
      </c>
      <c r="D6025" s="6">
        <v>7.1538065797397744E-4</v>
      </c>
      <c r="E6025" s="6">
        <v>9.395231255597037E-3</v>
      </c>
    </row>
    <row r="6026" spans="1:5" x14ac:dyDescent="0.3">
      <c r="A6026" s="7" t="s">
        <v>1031</v>
      </c>
      <c r="B6026" s="6">
        <v>13899</v>
      </c>
      <c r="C6026" s="6">
        <v>1725727</v>
      </c>
      <c r="D6026" s="6">
        <v>9.1254654663509805E-4</v>
      </c>
      <c r="E6026" s="6">
        <v>1.1984648650432318E-2</v>
      </c>
    </row>
    <row r="6027" spans="1:5" x14ac:dyDescent="0.3">
      <c r="A6027" s="7" t="s">
        <v>1188</v>
      </c>
      <c r="B6027" s="6">
        <v>13899</v>
      </c>
      <c r="C6027" s="6">
        <v>1725727</v>
      </c>
      <c r="D6027" s="6">
        <v>1.1824718827047914E-2</v>
      </c>
      <c r="E6027" s="6">
        <v>0.1552962980955637</v>
      </c>
    </row>
    <row r="6028" spans="1:5" x14ac:dyDescent="0.3">
      <c r="A6028" s="7" t="s">
        <v>729</v>
      </c>
      <c r="B6028" s="6">
        <v>13899</v>
      </c>
      <c r="C6028" s="6">
        <v>1725727</v>
      </c>
      <c r="D6028" s="6">
        <v>5.0582647011379522E-3</v>
      </c>
      <c r="E6028" s="6">
        <v>6.6431159536526369E-2</v>
      </c>
    </row>
    <row r="6029" spans="1:5" x14ac:dyDescent="0.3">
      <c r="A6029" s="7" t="s">
        <v>850</v>
      </c>
      <c r="B6029" s="6">
        <v>13899</v>
      </c>
      <c r="C6029" s="6">
        <v>1725727</v>
      </c>
      <c r="D6029" s="6">
        <v>5.6707003375986009E-3</v>
      </c>
      <c r="E6029" s="6">
        <v>7.4474394099244806E-2</v>
      </c>
    </row>
    <row r="6030" spans="1:5" x14ac:dyDescent="0.3">
      <c r="A6030" s="7" t="s">
        <v>298</v>
      </c>
      <c r="B6030" s="6">
        <v>13899</v>
      </c>
      <c r="C6030" s="6">
        <v>1725727</v>
      </c>
      <c r="D6030" s="6">
        <v>8.4188089627425401E-3</v>
      </c>
      <c r="E6030" s="6">
        <v>0.11056583123964807</v>
      </c>
    </row>
    <row r="6031" spans="1:5" x14ac:dyDescent="0.3">
      <c r="A6031" s="7" t="s">
        <v>1032</v>
      </c>
      <c r="B6031" s="6">
        <v>13899</v>
      </c>
      <c r="C6031" s="6">
        <v>1725727</v>
      </c>
      <c r="D6031" s="6">
        <v>1.6855066234216151E-3</v>
      </c>
      <c r="E6031" s="6">
        <v>2.2136081446113995E-2</v>
      </c>
    </row>
    <row r="6032" spans="1:5" x14ac:dyDescent="0.3">
      <c r="A6032" s="7" t="s">
        <v>1033</v>
      </c>
      <c r="B6032" s="6">
        <v>13899</v>
      </c>
      <c r="C6032" s="6">
        <v>1725727</v>
      </c>
      <c r="D6032" s="6">
        <v>5.7928384987161101E-4</v>
      </c>
      <c r="E6032" s="6">
        <v>7.6078457972151613E-3</v>
      </c>
    </row>
    <row r="6033" spans="1:5" x14ac:dyDescent="0.3">
      <c r="A6033" s="7" t="s">
        <v>1109</v>
      </c>
      <c r="B6033" s="6">
        <v>13899</v>
      </c>
      <c r="C6033" s="6">
        <v>1725727</v>
      </c>
      <c r="D6033" s="6">
        <v>3.3151786589037977E-4</v>
      </c>
      <c r="E6033" s="6">
        <v>4.3538876550327735E-3</v>
      </c>
    </row>
    <row r="6034" spans="1:5" x14ac:dyDescent="0.3">
      <c r="A6034" s="7" t="s">
        <v>299</v>
      </c>
      <c r="B6034" s="6">
        <v>13899</v>
      </c>
      <c r="C6034" s="6">
        <v>1725727</v>
      </c>
      <c r="D6034" s="6">
        <v>1.9803830409767425E-3</v>
      </c>
      <c r="E6034" s="6">
        <v>2.6008749939274725E-2</v>
      </c>
    </row>
    <row r="6035" spans="1:5" x14ac:dyDescent="0.3">
      <c r="A6035" s="7" t="s">
        <v>851</v>
      </c>
      <c r="B6035" s="6">
        <v>13899</v>
      </c>
      <c r="C6035" s="6">
        <v>1725727</v>
      </c>
      <c r="D6035" s="6">
        <v>1.0074653461321331E-2</v>
      </c>
      <c r="E6035" s="6">
        <v>0.13231235431662755</v>
      </c>
    </row>
    <row r="6036" spans="1:5" x14ac:dyDescent="0.3">
      <c r="A6036" s="7" t="s">
        <v>730</v>
      </c>
      <c r="B6036" s="6">
        <v>13899</v>
      </c>
      <c r="C6036" s="6">
        <v>1725727</v>
      </c>
      <c r="D6036" s="6">
        <v>1.0065929306955795E-2</v>
      </c>
      <c r="E6036" s="6">
        <v>0.13219777832570562</v>
      </c>
    </row>
    <row r="6037" spans="1:5" x14ac:dyDescent="0.3">
      <c r="A6037" s="7" t="s">
        <v>1034</v>
      </c>
      <c r="B6037" s="6">
        <v>13899</v>
      </c>
      <c r="C6037" s="6">
        <v>1725727</v>
      </c>
      <c r="D6037" s="6">
        <v>3.2261922843753272E-3</v>
      </c>
      <c r="E6037" s="6">
        <v>4.23702014429242E-2</v>
      </c>
    </row>
    <row r="6038" spans="1:5" x14ac:dyDescent="0.3">
      <c r="A6038" s="7" t="s">
        <v>731</v>
      </c>
      <c r="B6038" s="6">
        <v>13899</v>
      </c>
      <c r="C6038" s="6">
        <v>1725727</v>
      </c>
      <c r="D6038" s="6">
        <v>1.3557335884043426E-3</v>
      </c>
      <c r="E6038" s="6">
        <v>1.7805108989265604E-2</v>
      </c>
    </row>
    <row r="6039" spans="1:5" x14ac:dyDescent="0.3">
      <c r="A6039" s="7" t="s">
        <v>301</v>
      </c>
      <c r="B6039" s="6">
        <v>13899</v>
      </c>
      <c r="C6039" s="6">
        <v>1725727</v>
      </c>
      <c r="D6039" s="6">
        <v>5.14899590653953E-3</v>
      </c>
      <c r="E6039" s="6">
        <v>6.7622749842114291E-2</v>
      </c>
    </row>
    <row r="6040" spans="1:5" x14ac:dyDescent="0.3">
      <c r="A6040" s="7" t="s">
        <v>303</v>
      </c>
      <c r="B6040" s="6">
        <v>13899</v>
      </c>
      <c r="C6040" s="6">
        <v>1725727</v>
      </c>
      <c r="D6040" s="6">
        <v>3.6083102455858177E-3</v>
      </c>
      <c r="E6040" s="6">
        <v>4.7388629845304078E-2</v>
      </c>
    </row>
    <row r="6041" spans="1:5" x14ac:dyDescent="0.3">
      <c r="A6041" s="7" t="s">
        <v>304</v>
      </c>
      <c r="B6041" s="6">
        <v>13899</v>
      </c>
      <c r="C6041" s="6">
        <v>1725727</v>
      </c>
      <c r="D6041" s="6">
        <v>1.9542105778801336E-3</v>
      </c>
      <c r="E6041" s="6">
        <v>2.566502196650898E-2</v>
      </c>
    </row>
    <row r="6042" spans="1:5" x14ac:dyDescent="0.3">
      <c r="A6042" s="7" t="s">
        <v>305</v>
      </c>
      <c r="B6042" s="6">
        <v>13899</v>
      </c>
      <c r="C6042" s="6">
        <v>1725727</v>
      </c>
      <c r="D6042" s="6">
        <v>7.2393032925220299E-3</v>
      </c>
      <c r="E6042" s="6">
        <v>9.5075157267005134E-2</v>
      </c>
    </row>
    <row r="6043" spans="1:5" x14ac:dyDescent="0.3">
      <c r="A6043" s="7" t="s">
        <v>732</v>
      </c>
      <c r="B6043" s="6">
        <v>13899</v>
      </c>
      <c r="C6043" s="6">
        <v>1725727</v>
      </c>
      <c r="D6043" s="6">
        <v>2.6207359714071074E-3</v>
      </c>
      <c r="E6043" s="6">
        <v>3.4418627672943292E-2</v>
      </c>
    </row>
    <row r="6044" spans="1:5" x14ac:dyDescent="0.3">
      <c r="A6044" s="7" t="s">
        <v>300</v>
      </c>
      <c r="B6044" s="6">
        <v>13899</v>
      </c>
      <c r="C6044" s="6">
        <v>1725727</v>
      </c>
      <c r="D6044" s="6">
        <v>5.7980729913354317E-3</v>
      </c>
      <c r="E6044" s="6">
        <v>7.6147203566704763E-2</v>
      </c>
    </row>
    <row r="6045" spans="1:5" x14ac:dyDescent="0.3">
      <c r="A6045" s="7" t="s">
        <v>395</v>
      </c>
      <c r="B6045" s="6">
        <v>13899</v>
      </c>
      <c r="C6045" s="6">
        <v>1725727</v>
      </c>
      <c r="D6045" s="6">
        <v>8.1134635599487681E-4</v>
      </c>
      <c r="E6045" s="6">
        <v>1.0655567155738104E-2</v>
      </c>
    </row>
    <row r="6046" spans="1:5" x14ac:dyDescent="0.3">
      <c r="A6046" s="7" t="s">
        <v>302</v>
      </c>
      <c r="B6046" s="6">
        <v>13899</v>
      </c>
      <c r="C6046" s="6">
        <v>1725727</v>
      </c>
      <c r="D6046" s="6">
        <v>1.765768843584549E-3</v>
      </c>
      <c r="E6046" s="6">
        <v>2.3190180562595614E-2</v>
      </c>
    </row>
    <row r="6047" spans="1:5" x14ac:dyDescent="0.3">
      <c r="A6047" s="7" t="s">
        <v>1035</v>
      </c>
      <c r="B6047" s="6">
        <v>13899</v>
      </c>
      <c r="C6047" s="6">
        <v>1725727</v>
      </c>
      <c r="D6047" s="6">
        <v>1.2213816111750833E-3</v>
      </c>
      <c r="E6047" s="6">
        <v>1.6040638729068111E-2</v>
      </c>
    </row>
    <row r="6048" spans="1:5" x14ac:dyDescent="0.3">
      <c r="A6048" s="7" t="s">
        <v>306</v>
      </c>
      <c r="B6048" s="6">
        <v>13899</v>
      </c>
      <c r="C6048" s="6">
        <v>1725727</v>
      </c>
      <c r="D6048" s="6">
        <v>8.4868573667937226E-3</v>
      </c>
      <c r="E6048" s="6">
        <v>0.11145952396883899</v>
      </c>
    </row>
    <row r="6049" spans="1:5" x14ac:dyDescent="0.3">
      <c r="A6049" s="7" t="s">
        <v>396</v>
      </c>
      <c r="B6049" s="6">
        <v>13899</v>
      </c>
      <c r="C6049" s="6">
        <v>1725727</v>
      </c>
      <c r="D6049" s="6">
        <v>2.8231363526875501E-3</v>
      </c>
      <c r="E6049" s="6">
        <v>3.7076790662331723E-2</v>
      </c>
    </row>
    <row r="6050" spans="1:5" x14ac:dyDescent="0.3">
      <c r="A6050" s="7" t="s">
        <v>1189</v>
      </c>
      <c r="B6050" s="6">
        <v>13899</v>
      </c>
      <c r="C6050" s="6">
        <v>1725727</v>
      </c>
      <c r="D6050" s="6">
        <v>4.6063535050031718E-4</v>
      </c>
      <c r="E6050" s="6">
        <v>6.0496123206771162E-3</v>
      </c>
    </row>
    <row r="6051" spans="1:5" x14ac:dyDescent="0.3">
      <c r="A6051" s="7" t="s">
        <v>733</v>
      </c>
      <c r="B6051" s="6">
        <v>13899</v>
      </c>
      <c r="C6051" s="6">
        <v>1725727</v>
      </c>
      <c r="D6051" s="6">
        <v>1.1934643172053672E-3</v>
      </c>
      <c r="E6051" s="6">
        <v>1.5673995558117982E-2</v>
      </c>
    </row>
    <row r="6052" spans="1:5" x14ac:dyDescent="0.3">
      <c r="A6052" s="7" t="s">
        <v>853</v>
      </c>
      <c r="B6052" s="6">
        <v>13899</v>
      </c>
      <c r="C6052" s="6">
        <v>1725727</v>
      </c>
      <c r="D6052" s="6">
        <v>1.1463538836314711E-3</v>
      </c>
      <c r="E6052" s="6">
        <v>1.5055285207139644E-2</v>
      </c>
    </row>
    <row r="6053" spans="1:5" x14ac:dyDescent="0.3">
      <c r="A6053" s="7" t="s">
        <v>307</v>
      </c>
      <c r="B6053" s="6">
        <v>13899</v>
      </c>
      <c r="C6053" s="6">
        <v>1725727</v>
      </c>
      <c r="D6053" s="6">
        <v>2.4616073957797253E-2</v>
      </c>
      <c r="E6053" s="6">
        <v>0.32328761598527561</v>
      </c>
    </row>
    <row r="6054" spans="1:5" x14ac:dyDescent="0.3">
      <c r="A6054" s="7" t="s">
        <v>486</v>
      </c>
      <c r="B6054" s="6">
        <v>13899</v>
      </c>
      <c r="C6054" s="6">
        <v>1725727</v>
      </c>
      <c r="D6054" s="6">
        <v>1.0259605533870701E-3</v>
      </c>
      <c r="E6054" s="6">
        <v>1.3474136532417214E-2</v>
      </c>
    </row>
    <row r="6055" spans="1:5" x14ac:dyDescent="0.3">
      <c r="A6055" s="7" t="s">
        <v>734</v>
      </c>
      <c r="B6055" s="6">
        <v>13899</v>
      </c>
      <c r="C6055" s="6">
        <v>1725727</v>
      </c>
      <c r="D6055" s="6">
        <v>7.4155312107058633E-4</v>
      </c>
      <c r="E6055" s="6">
        <v>9.738959228362782E-3</v>
      </c>
    </row>
    <row r="6056" spans="1:5" x14ac:dyDescent="0.3">
      <c r="A6056" s="7" t="s">
        <v>308</v>
      </c>
      <c r="B6056" s="6">
        <v>13899</v>
      </c>
      <c r="C6056" s="6">
        <v>1725727</v>
      </c>
      <c r="D6056" s="6">
        <v>2.0780935698707492E-3</v>
      </c>
      <c r="E6056" s="6">
        <v>2.7292001037600173E-2</v>
      </c>
    </row>
    <row r="6057" spans="1:5" x14ac:dyDescent="0.3">
      <c r="A6057" s="7" t="s">
        <v>309</v>
      </c>
      <c r="B6057" s="6">
        <v>13899</v>
      </c>
      <c r="C6057" s="6">
        <v>1725727</v>
      </c>
      <c r="D6057" s="6">
        <v>2.2927077672629421E-3</v>
      </c>
      <c r="E6057" s="6">
        <v>3.0110570414279288E-2</v>
      </c>
    </row>
    <row r="6058" spans="1:5" x14ac:dyDescent="0.3">
      <c r="A6058" s="7" t="s">
        <v>1036</v>
      </c>
      <c r="B6058" s="6">
        <v>13899</v>
      </c>
      <c r="C6058" s="6">
        <v>1725727</v>
      </c>
      <c r="D6058" s="6">
        <v>2.193252407495828E-3</v>
      </c>
      <c r="E6058" s="6">
        <v>2.8804404117769456E-2</v>
      </c>
    </row>
    <row r="6059" spans="1:5" x14ac:dyDescent="0.3">
      <c r="A6059" s="7" t="s">
        <v>310</v>
      </c>
      <c r="B6059" s="6">
        <v>13899</v>
      </c>
      <c r="C6059" s="6">
        <v>1725727</v>
      </c>
      <c r="D6059" s="6">
        <v>9.0905688488888351E-4</v>
      </c>
      <c r="E6059" s="6">
        <v>1.1938818254063552E-2</v>
      </c>
    </row>
    <row r="6060" spans="1:5" x14ac:dyDescent="0.3">
      <c r="A6060" s="7" t="s">
        <v>311</v>
      </c>
      <c r="B6060" s="6">
        <v>13899</v>
      </c>
      <c r="C6060" s="6">
        <v>1725727</v>
      </c>
      <c r="D6060" s="6">
        <v>1.9507209161339189E-3</v>
      </c>
      <c r="E6060" s="6">
        <v>2.5619191570140216E-2</v>
      </c>
    </row>
    <row r="6061" spans="1:5" x14ac:dyDescent="0.3">
      <c r="A6061" s="7" t="s">
        <v>1110</v>
      </c>
      <c r="B6061" s="6">
        <v>13899</v>
      </c>
      <c r="C6061" s="6">
        <v>1725727</v>
      </c>
      <c r="D6061" s="6">
        <v>2.4828943324316337E-3</v>
      </c>
      <c r="E6061" s="6">
        <v>3.2608327016377031E-2</v>
      </c>
    </row>
    <row r="6062" spans="1:5" x14ac:dyDescent="0.3">
      <c r="A6062" s="7" t="s">
        <v>397</v>
      </c>
      <c r="B6062" s="6">
        <v>13899</v>
      </c>
      <c r="C6062" s="6">
        <v>1725727</v>
      </c>
      <c r="D6062" s="6">
        <v>2.8266260144337648E-4</v>
      </c>
      <c r="E6062" s="6">
        <v>3.7122621058700489E-3</v>
      </c>
    </row>
    <row r="6063" spans="1:5" x14ac:dyDescent="0.3">
      <c r="A6063" s="7" t="s">
        <v>1190</v>
      </c>
      <c r="B6063" s="6">
        <v>13899</v>
      </c>
      <c r="C6063" s="6">
        <v>1725727</v>
      </c>
      <c r="D6063" s="6">
        <v>3.0551988588108157E-3</v>
      </c>
      <c r="E6063" s="6">
        <v>4.0124512020854659E-2</v>
      </c>
    </row>
    <row r="6064" spans="1:5" x14ac:dyDescent="0.3">
      <c r="A6064" s="7" t="s">
        <v>1037</v>
      </c>
      <c r="B6064" s="6">
        <v>13899</v>
      </c>
      <c r="C6064" s="6">
        <v>1725727</v>
      </c>
      <c r="D6064" s="6">
        <v>2.1147350182060013E-3</v>
      </c>
      <c r="E6064" s="6">
        <v>2.7773220199472214E-2</v>
      </c>
    </row>
    <row r="6065" spans="1:5" x14ac:dyDescent="0.3">
      <c r="A6065" s="7" t="s">
        <v>1038</v>
      </c>
      <c r="B6065" s="6">
        <v>13899</v>
      </c>
      <c r="C6065" s="6">
        <v>1725727</v>
      </c>
      <c r="D6065" s="6">
        <v>2.7917293969716188E-4</v>
      </c>
      <c r="E6065" s="6">
        <v>3.6664317095012823E-3</v>
      </c>
    </row>
    <row r="6066" spans="1:5" x14ac:dyDescent="0.3">
      <c r="A6066" s="7" t="s">
        <v>312</v>
      </c>
      <c r="B6066" s="6">
        <v>13899</v>
      </c>
      <c r="C6066" s="6">
        <v>1725727</v>
      </c>
      <c r="D6066" s="6">
        <v>2.6168973434862717E-2</v>
      </c>
      <c r="E6066" s="6">
        <v>0.3436821423693765</v>
      </c>
    </row>
    <row r="6067" spans="1:5" x14ac:dyDescent="0.3">
      <c r="A6067" s="7" t="s">
        <v>1039</v>
      </c>
      <c r="B6067" s="6">
        <v>13899</v>
      </c>
      <c r="C6067" s="6">
        <v>1725727</v>
      </c>
      <c r="D6067" s="6">
        <v>1.3243266326884119E-3</v>
      </c>
      <c r="E6067" s="6">
        <v>1.739263542194671E-2</v>
      </c>
    </row>
    <row r="6068" spans="1:5" x14ac:dyDescent="0.3">
      <c r="A6068" s="7" t="s">
        <v>313</v>
      </c>
      <c r="B6068" s="6">
        <v>13899</v>
      </c>
      <c r="C6068" s="6">
        <v>1725727</v>
      </c>
      <c r="D6068" s="6">
        <v>1.5162580287302106E-2</v>
      </c>
      <c r="E6068" s="6">
        <v>0.19913307222228843</v>
      </c>
    </row>
    <row r="6069" spans="1:5" x14ac:dyDescent="0.3">
      <c r="A6069" s="7" t="s">
        <v>735</v>
      </c>
      <c r="B6069" s="6">
        <v>13899</v>
      </c>
      <c r="C6069" s="6">
        <v>1725727</v>
      </c>
      <c r="D6069" s="6">
        <v>9.5442248758967232E-4</v>
      </c>
      <c r="E6069" s="6">
        <v>1.2534613406857511E-2</v>
      </c>
    </row>
    <row r="6070" spans="1:5" x14ac:dyDescent="0.3">
      <c r="A6070" s="7" t="s">
        <v>1111</v>
      </c>
      <c r="B6070" s="6">
        <v>13899</v>
      </c>
      <c r="C6070" s="6">
        <v>1725727</v>
      </c>
      <c r="D6070" s="6">
        <v>7.4155312107058633E-4</v>
      </c>
      <c r="E6070" s="6">
        <v>9.738959228362782E-3</v>
      </c>
    </row>
    <row r="6071" spans="1:5" x14ac:dyDescent="0.3">
      <c r="A6071" s="7" t="s">
        <v>1112</v>
      </c>
      <c r="B6071" s="6">
        <v>13899</v>
      </c>
      <c r="C6071" s="6">
        <v>1725727</v>
      </c>
      <c r="D6071" s="6">
        <v>2.1827834222571847E-3</v>
      </c>
      <c r="E6071" s="6">
        <v>2.8666912928663156E-2</v>
      </c>
    </row>
    <row r="6072" spans="1:5" x14ac:dyDescent="0.3">
      <c r="A6072" s="7" t="s">
        <v>1113</v>
      </c>
      <c r="B6072" s="6">
        <v>13899</v>
      </c>
      <c r="C6072" s="6">
        <v>1725727</v>
      </c>
      <c r="D6072" s="6">
        <v>1.9699140557380987E-3</v>
      </c>
      <c r="E6072" s="6">
        <v>2.5871258750168425E-2</v>
      </c>
    </row>
    <row r="6073" spans="1:5" x14ac:dyDescent="0.3">
      <c r="A6073" s="5" t="s">
        <v>8022</v>
      </c>
      <c r="B6073" s="6">
        <v>42846</v>
      </c>
      <c r="C6073" s="6">
        <v>3814996</v>
      </c>
      <c r="D6073" s="6">
        <v>0.22125502369523942</v>
      </c>
      <c r="E6073" s="6">
        <v>99.999999999999986</v>
      </c>
    </row>
    <row r="6074" spans="1:5" x14ac:dyDescent="0.3">
      <c r="A6074" s="7" t="s">
        <v>1193</v>
      </c>
      <c r="B6074" s="6">
        <v>579</v>
      </c>
      <c r="C6074" s="6">
        <v>51554</v>
      </c>
      <c r="D6074" s="6">
        <v>4.3271805653060096E-4</v>
      </c>
      <c r="E6074" s="6">
        <v>0.1955743419081116</v>
      </c>
    </row>
    <row r="6075" spans="1:5" x14ac:dyDescent="0.3">
      <c r="A6075" s="7" t="s">
        <v>1195</v>
      </c>
      <c r="B6075" s="6">
        <v>579</v>
      </c>
      <c r="C6075" s="6">
        <v>51554</v>
      </c>
      <c r="D6075" s="6">
        <v>1.0922641265651461E-3</v>
      </c>
      <c r="E6075" s="6">
        <v>0.4936674920745075</v>
      </c>
    </row>
    <row r="6076" spans="1:5" x14ac:dyDescent="0.3">
      <c r="A6076" s="7" t="s">
        <v>1196</v>
      </c>
      <c r="B6076" s="6">
        <v>579</v>
      </c>
      <c r="C6076" s="6">
        <v>51554</v>
      </c>
      <c r="D6076" s="6">
        <v>5.950222243470385E-2</v>
      </c>
      <c r="E6076" s="6">
        <v>26.893049224800087</v>
      </c>
    </row>
    <row r="6077" spans="1:5" x14ac:dyDescent="0.3">
      <c r="A6077" s="7" t="s">
        <v>1197</v>
      </c>
      <c r="B6077" s="6">
        <v>579</v>
      </c>
      <c r="C6077" s="6">
        <v>51554</v>
      </c>
      <c r="D6077" s="6">
        <v>2.257811149800797E-3</v>
      </c>
      <c r="E6077" s="6">
        <v>1.0204564452786147</v>
      </c>
    </row>
    <row r="6078" spans="1:5" x14ac:dyDescent="0.3">
      <c r="A6078" s="7" t="s">
        <v>1198</v>
      </c>
      <c r="B6078" s="6">
        <v>579</v>
      </c>
      <c r="C6078" s="6">
        <v>51554</v>
      </c>
      <c r="D6078" s="6">
        <v>1.5563891388116779E-3</v>
      </c>
      <c r="E6078" s="6">
        <v>0.70343674589530458</v>
      </c>
    </row>
    <row r="6079" spans="1:5" x14ac:dyDescent="0.3">
      <c r="A6079" s="7" t="s">
        <v>1199</v>
      </c>
      <c r="B6079" s="6">
        <v>579</v>
      </c>
      <c r="C6079" s="6">
        <v>51554</v>
      </c>
      <c r="D6079" s="6">
        <v>6.0720114384132712E-4</v>
      </c>
      <c r="E6079" s="6">
        <v>0.27443496364525338</v>
      </c>
    </row>
    <row r="6080" spans="1:5" x14ac:dyDescent="0.3">
      <c r="A6080" s="7" t="s">
        <v>1200</v>
      </c>
      <c r="B6080" s="6">
        <v>579</v>
      </c>
      <c r="C6080" s="6">
        <v>51554</v>
      </c>
      <c r="D6080" s="6">
        <v>2.3712251565527688E-3</v>
      </c>
      <c r="E6080" s="6">
        <v>1.0717158494077568</v>
      </c>
    </row>
    <row r="6081" spans="1:5" x14ac:dyDescent="0.3">
      <c r="A6081" s="7" t="s">
        <v>1201</v>
      </c>
      <c r="B6081" s="6">
        <v>579</v>
      </c>
      <c r="C6081" s="6">
        <v>51554</v>
      </c>
      <c r="D6081" s="6">
        <v>3.615289569078247E-3</v>
      </c>
      <c r="E6081" s="6">
        <v>1.6339920823935774</v>
      </c>
    </row>
    <row r="6082" spans="1:5" x14ac:dyDescent="0.3">
      <c r="A6082" s="7" t="s">
        <v>1202</v>
      </c>
      <c r="B6082" s="6">
        <v>579</v>
      </c>
      <c r="C6082" s="6">
        <v>51554</v>
      </c>
      <c r="D6082" s="6">
        <v>2.1810385913840775E-4</v>
      </c>
      <c r="E6082" s="6">
        <v>9.8575777171427223E-2</v>
      </c>
    </row>
    <row r="6083" spans="1:5" x14ac:dyDescent="0.3">
      <c r="A6083" s="7" t="s">
        <v>1203</v>
      </c>
      <c r="B6083" s="6">
        <v>579</v>
      </c>
      <c r="C6083" s="6">
        <v>51554</v>
      </c>
      <c r="D6083" s="6">
        <v>4.0829042430709929E-4</v>
      </c>
      <c r="E6083" s="6">
        <v>0.18453385486491175</v>
      </c>
    </row>
    <row r="6084" spans="1:5" x14ac:dyDescent="0.3">
      <c r="A6084" s="7" t="s">
        <v>1204</v>
      </c>
      <c r="B6084" s="6">
        <v>579</v>
      </c>
      <c r="C6084" s="6">
        <v>51554</v>
      </c>
      <c r="D6084" s="6">
        <v>1.7151687482644387E-3</v>
      </c>
      <c r="E6084" s="6">
        <v>0.77519991167610369</v>
      </c>
    </row>
    <row r="6085" spans="1:5" x14ac:dyDescent="0.3">
      <c r="A6085" s="7" t="s">
        <v>1205</v>
      </c>
      <c r="B6085" s="6">
        <v>579</v>
      </c>
      <c r="C6085" s="6">
        <v>51554</v>
      </c>
      <c r="D6085" s="6">
        <v>1.4865959038873871E-3</v>
      </c>
      <c r="E6085" s="6">
        <v>0.67189249720044786</v>
      </c>
    </row>
    <row r="6086" spans="1:5" x14ac:dyDescent="0.3">
      <c r="A6086" s="7" t="s">
        <v>1206</v>
      </c>
      <c r="B6086" s="6">
        <v>579</v>
      </c>
      <c r="C6086" s="6">
        <v>51554</v>
      </c>
      <c r="D6086" s="6">
        <v>1.31909214006909E-3</v>
      </c>
      <c r="E6086" s="6">
        <v>0.59618630033279185</v>
      </c>
    </row>
    <row r="6087" spans="1:5" x14ac:dyDescent="0.3">
      <c r="A6087" s="7" t="s">
        <v>1207</v>
      </c>
      <c r="B6087" s="6">
        <v>579</v>
      </c>
      <c r="C6087" s="6">
        <v>51554</v>
      </c>
      <c r="D6087" s="6">
        <v>1.066091663468537E-3</v>
      </c>
      <c r="E6087" s="6">
        <v>0.48183839881393625</v>
      </c>
    </row>
    <row r="6088" spans="1:5" x14ac:dyDescent="0.3">
      <c r="A6088" s="7" t="s">
        <v>1208</v>
      </c>
      <c r="B6088" s="6">
        <v>579</v>
      </c>
      <c r="C6088" s="6">
        <v>51554</v>
      </c>
      <c r="D6088" s="6">
        <v>1.638396189847719E-3</v>
      </c>
      <c r="E6088" s="6">
        <v>0.74050123811176127</v>
      </c>
    </row>
    <row r="6089" spans="1:5" x14ac:dyDescent="0.3">
      <c r="A6089" s="7" t="s">
        <v>1209</v>
      </c>
      <c r="B6089" s="6">
        <v>579</v>
      </c>
      <c r="C6089" s="6">
        <v>51554</v>
      </c>
      <c r="D6089" s="6">
        <v>1.6401410207208262E-4</v>
      </c>
      <c r="E6089" s="6">
        <v>7.412898443291327E-2</v>
      </c>
    </row>
    <row r="6090" spans="1:5" x14ac:dyDescent="0.3">
      <c r="A6090" s="7" t="s">
        <v>1210</v>
      </c>
      <c r="B6090" s="6">
        <v>579</v>
      </c>
      <c r="C6090" s="6">
        <v>51554</v>
      </c>
      <c r="D6090" s="6">
        <v>1.224871272921298E-3</v>
      </c>
      <c r="E6090" s="6">
        <v>0.55360156459473531</v>
      </c>
    </row>
    <row r="6091" spans="1:5" x14ac:dyDescent="0.3">
      <c r="A6091" s="7" t="s">
        <v>1211</v>
      </c>
      <c r="B6091" s="6">
        <v>579</v>
      </c>
      <c r="C6091" s="6">
        <v>51554</v>
      </c>
      <c r="D6091" s="6">
        <v>6.944426874966902E-4</v>
      </c>
      <c r="E6091" s="6">
        <v>0.31386527451382429</v>
      </c>
    </row>
    <row r="6092" spans="1:5" x14ac:dyDescent="0.3">
      <c r="A6092" s="7" t="s">
        <v>1212</v>
      </c>
      <c r="B6092" s="6">
        <v>579</v>
      </c>
      <c r="C6092" s="6">
        <v>51554</v>
      </c>
      <c r="D6092" s="6">
        <v>4.3742909988799062E-3</v>
      </c>
      <c r="E6092" s="6">
        <v>1.9770357869501443</v>
      </c>
    </row>
    <row r="6093" spans="1:5" x14ac:dyDescent="0.3">
      <c r="A6093" s="7" t="s">
        <v>1213</v>
      </c>
      <c r="B6093" s="6">
        <v>579</v>
      </c>
      <c r="C6093" s="6">
        <v>51554</v>
      </c>
      <c r="D6093" s="6">
        <v>8.6299334983885173E-3</v>
      </c>
      <c r="E6093" s="6">
        <v>3.9004463511190322</v>
      </c>
    </row>
    <row r="6094" spans="1:5" x14ac:dyDescent="0.3">
      <c r="A6094" s="7" t="s">
        <v>1214</v>
      </c>
      <c r="B6094" s="6">
        <v>579</v>
      </c>
      <c r="C6094" s="6">
        <v>51554</v>
      </c>
      <c r="D6094" s="6">
        <v>2.5352392586248519E-3</v>
      </c>
      <c r="E6094" s="6">
        <v>1.1458448338406699</v>
      </c>
    </row>
    <row r="6095" spans="1:5" x14ac:dyDescent="0.3">
      <c r="A6095" s="7" t="s">
        <v>1215</v>
      </c>
      <c r="B6095" s="6">
        <v>579</v>
      </c>
      <c r="C6095" s="6">
        <v>51554</v>
      </c>
      <c r="D6095" s="6">
        <v>4.9116989077969426E-3</v>
      </c>
      <c r="E6095" s="6">
        <v>2.2199265019005412</v>
      </c>
    </row>
    <row r="6096" spans="1:5" x14ac:dyDescent="0.3">
      <c r="A6096" s="7" t="s">
        <v>1216</v>
      </c>
      <c r="B6096" s="6">
        <v>579</v>
      </c>
      <c r="C6096" s="6">
        <v>51554</v>
      </c>
      <c r="D6096" s="6">
        <v>4.5784362110334554E-3</v>
      </c>
      <c r="E6096" s="6">
        <v>2.0693027143826002</v>
      </c>
    </row>
    <row r="6097" spans="1:5" x14ac:dyDescent="0.3">
      <c r="A6097" s="7" t="s">
        <v>1217</v>
      </c>
      <c r="B6097" s="6">
        <v>579</v>
      </c>
      <c r="C6097" s="6">
        <v>51554</v>
      </c>
      <c r="D6097" s="6">
        <v>8.3228432647216406E-4</v>
      </c>
      <c r="E6097" s="6">
        <v>0.37616516568616626</v>
      </c>
    </row>
    <row r="6098" spans="1:5" x14ac:dyDescent="0.3">
      <c r="A6098" s="7" t="s">
        <v>1218</v>
      </c>
      <c r="B6098" s="6">
        <v>579</v>
      </c>
      <c r="C6098" s="6">
        <v>51554</v>
      </c>
      <c r="D6098" s="6">
        <v>3.9782143906845572E-4</v>
      </c>
      <c r="E6098" s="6">
        <v>0.17980221756068324</v>
      </c>
    </row>
    <row r="6099" spans="1:5" x14ac:dyDescent="0.3">
      <c r="A6099" s="7" t="s">
        <v>1219</v>
      </c>
      <c r="B6099" s="6">
        <v>579</v>
      </c>
      <c r="C6099" s="6">
        <v>51554</v>
      </c>
      <c r="D6099" s="6">
        <v>8.6543611306120192E-4</v>
      </c>
      <c r="E6099" s="6">
        <v>0.3911486838162232</v>
      </c>
    </row>
    <row r="6100" spans="1:5" x14ac:dyDescent="0.3">
      <c r="A6100" s="7" t="s">
        <v>1220</v>
      </c>
      <c r="B6100" s="6">
        <v>579</v>
      </c>
      <c r="C6100" s="6">
        <v>51554</v>
      </c>
      <c r="D6100" s="6">
        <v>3.0813713219074246E-3</v>
      </c>
      <c r="E6100" s="6">
        <v>1.3926785798779238</v>
      </c>
    </row>
    <row r="6101" spans="1:5" x14ac:dyDescent="0.3">
      <c r="A6101" s="7" t="s">
        <v>1221</v>
      </c>
      <c r="B6101" s="6">
        <v>579</v>
      </c>
      <c r="C6101" s="6">
        <v>51554</v>
      </c>
      <c r="D6101" s="6">
        <v>7.8342906202516071E-4</v>
      </c>
      <c r="E6101" s="6">
        <v>0.35408419159976656</v>
      </c>
    </row>
    <row r="6102" spans="1:5" x14ac:dyDescent="0.3">
      <c r="A6102" s="7" t="s">
        <v>1222</v>
      </c>
      <c r="B6102" s="6">
        <v>579</v>
      </c>
      <c r="C6102" s="6">
        <v>51554</v>
      </c>
      <c r="D6102" s="6">
        <v>8.4973263520323665E-4</v>
      </c>
      <c r="E6102" s="6">
        <v>0.38405122785988044</v>
      </c>
    </row>
    <row r="6103" spans="1:5" x14ac:dyDescent="0.3">
      <c r="A6103" s="7" t="s">
        <v>1223</v>
      </c>
      <c r="B6103" s="6">
        <v>579</v>
      </c>
      <c r="C6103" s="6">
        <v>51554</v>
      </c>
      <c r="D6103" s="6">
        <v>2.9522538372974872E-3</v>
      </c>
      <c r="E6103" s="6">
        <v>1.3343217197924389</v>
      </c>
    </row>
    <row r="6104" spans="1:5" x14ac:dyDescent="0.3">
      <c r="A6104" s="7" t="s">
        <v>1224</v>
      </c>
      <c r="B6104" s="6">
        <v>579</v>
      </c>
      <c r="C6104" s="6">
        <v>51554</v>
      </c>
      <c r="D6104" s="6">
        <v>5.7684108664926084E-3</v>
      </c>
      <c r="E6104" s="6">
        <v>2.6071321546299071</v>
      </c>
    </row>
    <row r="6105" spans="1:5" x14ac:dyDescent="0.3">
      <c r="A6105" s="7" t="s">
        <v>1225</v>
      </c>
      <c r="B6105" s="6">
        <v>579</v>
      </c>
      <c r="C6105" s="6">
        <v>51554</v>
      </c>
      <c r="D6105" s="6">
        <v>5.426424015363585E-4</v>
      </c>
      <c r="E6105" s="6">
        <v>0.2452565336025109</v>
      </c>
    </row>
    <row r="6106" spans="1:5" x14ac:dyDescent="0.3">
      <c r="A6106" s="7" t="s">
        <v>1226</v>
      </c>
      <c r="B6106" s="6">
        <v>579</v>
      </c>
      <c r="C6106" s="6">
        <v>51554</v>
      </c>
      <c r="D6106" s="6">
        <v>1.4202923307093114E-3</v>
      </c>
      <c r="E6106" s="6">
        <v>0.64192546094033409</v>
      </c>
    </row>
    <row r="6107" spans="1:5" x14ac:dyDescent="0.3">
      <c r="A6107" s="7" t="s">
        <v>1227</v>
      </c>
      <c r="B6107" s="6">
        <v>579</v>
      </c>
      <c r="C6107" s="6">
        <v>51554</v>
      </c>
      <c r="D6107" s="6">
        <v>2.0501762759010328E-3</v>
      </c>
      <c r="E6107" s="6">
        <v>0.92661230541141593</v>
      </c>
    </row>
    <row r="6108" spans="1:5" x14ac:dyDescent="0.3">
      <c r="A6108" s="7" t="s">
        <v>1228</v>
      </c>
      <c r="B6108" s="6">
        <v>579</v>
      </c>
      <c r="C6108" s="6">
        <v>51554</v>
      </c>
      <c r="D6108" s="6">
        <v>1.1027331118037896E-3</v>
      </c>
      <c r="E6108" s="6">
        <v>0.49839912937873598</v>
      </c>
    </row>
    <row r="6109" spans="1:5" x14ac:dyDescent="0.3">
      <c r="A6109" s="7" t="s">
        <v>1229</v>
      </c>
      <c r="B6109" s="6">
        <v>579</v>
      </c>
      <c r="C6109" s="6">
        <v>51554</v>
      </c>
      <c r="D6109" s="6">
        <v>7.3631862845126457E-4</v>
      </c>
      <c r="E6109" s="6">
        <v>0.33279182373073829</v>
      </c>
    </row>
    <row r="6110" spans="1:5" x14ac:dyDescent="0.3">
      <c r="A6110" s="7" t="s">
        <v>1230</v>
      </c>
      <c r="B6110" s="6">
        <v>579</v>
      </c>
      <c r="C6110" s="6">
        <v>51554</v>
      </c>
      <c r="D6110" s="6">
        <v>2.4357838988577378E-3</v>
      </c>
      <c r="E6110" s="6">
        <v>1.1008942794504992</v>
      </c>
    </row>
    <row r="6111" spans="1:5" x14ac:dyDescent="0.3">
      <c r="A6111" s="7" t="s">
        <v>1231</v>
      </c>
      <c r="B6111" s="6">
        <v>579</v>
      </c>
      <c r="C6111" s="6">
        <v>51554</v>
      </c>
      <c r="D6111" s="6">
        <v>1.3225818018153047E-3</v>
      </c>
      <c r="E6111" s="6">
        <v>0.59776351276753459</v>
      </c>
    </row>
    <row r="6112" spans="1:5" x14ac:dyDescent="0.3">
      <c r="A6112" s="7" t="s">
        <v>1232</v>
      </c>
      <c r="B6112" s="6">
        <v>579</v>
      </c>
      <c r="C6112" s="6">
        <v>51554</v>
      </c>
      <c r="D6112" s="6">
        <v>1.936762269149061E-4</v>
      </c>
      <c r="E6112" s="6">
        <v>8.7535290128227361E-2</v>
      </c>
    </row>
    <row r="6113" spans="1:5" x14ac:dyDescent="0.3">
      <c r="A6113" s="7" t="s">
        <v>1233</v>
      </c>
      <c r="B6113" s="6">
        <v>579</v>
      </c>
      <c r="C6113" s="6">
        <v>51554</v>
      </c>
      <c r="D6113" s="6">
        <v>3.6135447382051392E-3</v>
      </c>
      <c r="E6113" s="6">
        <v>1.6332034761762062</v>
      </c>
    </row>
    <row r="6114" spans="1:5" x14ac:dyDescent="0.3">
      <c r="A6114" s="7" t="s">
        <v>1234</v>
      </c>
      <c r="B6114" s="6">
        <v>579</v>
      </c>
      <c r="C6114" s="6">
        <v>51554</v>
      </c>
      <c r="D6114" s="6">
        <v>1.3539887575312354E-3</v>
      </c>
      <c r="E6114" s="6">
        <v>0.61195842468022021</v>
      </c>
    </row>
    <row r="6115" spans="1:5" x14ac:dyDescent="0.3">
      <c r="A6115" s="7" t="s">
        <v>1235</v>
      </c>
      <c r="B6115" s="6">
        <v>579</v>
      </c>
      <c r="C6115" s="6">
        <v>51554</v>
      </c>
      <c r="D6115" s="6">
        <v>8.1134635599487681E-4</v>
      </c>
      <c r="E6115" s="6">
        <v>0.36670189107770923</v>
      </c>
    </row>
    <row r="6116" spans="1:5" x14ac:dyDescent="0.3">
      <c r="A6116" s="7" t="s">
        <v>1236</v>
      </c>
      <c r="B6116" s="6">
        <v>579</v>
      </c>
      <c r="C6116" s="6">
        <v>51554</v>
      </c>
      <c r="D6116" s="6">
        <v>3.1947853286593969E-3</v>
      </c>
      <c r="E6116" s="6">
        <v>1.4439379840070659</v>
      </c>
    </row>
    <row r="6117" spans="1:5" x14ac:dyDescent="0.3">
      <c r="A6117" s="7" t="s">
        <v>1237</v>
      </c>
      <c r="B6117" s="6">
        <v>579</v>
      </c>
      <c r="C6117" s="6">
        <v>51554</v>
      </c>
      <c r="D6117" s="6">
        <v>3.6100550764589252E-3</v>
      </c>
      <c r="E6117" s="6">
        <v>1.6316262637414634</v>
      </c>
    </row>
    <row r="6118" spans="1:5" x14ac:dyDescent="0.3">
      <c r="A6118" s="7" t="s">
        <v>1238</v>
      </c>
      <c r="B6118" s="6">
        <v>579</v>
      </c>
      <c r="C6118" s="6">
        <v>51554</v>
      </c>
      <c r="D6118" s="6">
        <v>5.1350372595546723E-3</v>
      </c>
      <c r="E6118" s="6">
        <v>2.3208680977240825</v>
      </c>
    </row>
    <row r="6119" spans="1:5" x14ac:dyDescent="0.3">
      <c r="A6119" s="7" t="s">
        <v>1239</v>
      </c>
      <c r="B6119" s="6">
        <v>579</v>
      </c>
      <c r="C6119" s="6">
        <v>51554</v>
      </c>
      <c r="D6119" s="6">
        <v>2.756832779509474E-4</v>
      </c>
      <c r="E6119" s="6">
        <v>0.124599782344684</v>
      </c>
    </row>
    <row r="6120" spans="1:5" x14ac:dyDescent="0.3">
      <c r="A6120" s="7" t="s">
        <v>1240</v>
      </c>
      <c r="B6120" s="6">
        <v>579</v>
      </c>
      <c r="C6120" s="6">
        <v>51554</v>
      </c>
      <c r="D6120" s="6">
        <v>3.9258694644913396E-4</v>
      </c>
      <c r="E6120" s="6">
        <v>0.17743639890856899</v>
      </c>
    </row>
    <row r="6121" spans="1:5" x14ac:dyDescent="0.3">
      <c r="A6121" s="7" t="s">
        <v>1241</v>
      </c>
      <c r="B6121" s="6">
        <v>579</v>
      </c>
      <c r="C6121" s="6">
        <v>51554</v>
      </c>
      <c r="D6121" s="6">
        <v>7.9040838551758968E-4</v>
      </c>
      <c r="E6121" s="6">
        <v>0.35723861646925226</v>
      </c>
    </row>
    <row r="6122" spans="1:5" x14ac:dyDescent="0.3">
      <c r="A6122" s="7" t="s">
        <v>1242</v>
      </c>
      <c r="B6122" s="6">
        <v>579</v>
      </c>
      <c r="C6122" s="6">
        <v>51554</v>
      </c>
      <c r="D6122" s="6">
        <v>2.6713360667272182E-3</v>
      </c>
      <c r="E6122" s="6">
        <v>1.2073561187956405</v>
      </c>
    </row>
    <row r="6123" spans="1:5" x14ac:dyDescent="0.3">
      <c r="A6123" s="7" t="s">
        <v>1243</v>
      </c>
      <c r="B6123" s="6">
        <v>579</v>
      </c>
      <c r="C6123" s="6">
        <v>51554</v>
      </c>
      <c r="D6123" s="6">
        <v>3.4024202025591607E-4</v>
      </c>
      <c r="E6123" s="6">
        <v>0.15377821238742648</v>
      </c>
    </row>
    <row r="6124" spans="1:5" x14ac:dyDescent="0.3">
      <c r="A6124" s="7" t="s">
        <v>1244</v>
      </c>
      <c r="B6124" s="6">
        <v>579</v>
      </c>
      <c r="C6124" s="6">
        <v>51554</v>
      </c>
      <c r="D6124" s="6">
        <v>1.4272716542017402E-3</v>
      </c>
      <c r="E6124" s="6">
        <v>0.64507988580981968</v>
      </c>
    </row>
    <row r="6125" spans="1:5" x14ac:dyDescent="0.3">
      <c r="A6125" s="7" t="s">
        <v>1245</v>
      </c>
      <c r="B6125" s="6">
        <v>579</v>
      </c>
      <c r="C6125" s="6">
        <v>51554</v>
      </c>
      <c r="D6125" s="6">
        <v>6.9880476467945839E-3</v>
      </c>
      <c r="E6125" s="6">
        <v>3.1583679005725278</v>
      </c>
    </row>
    <row r="6126" spans="1:5" x14ac:dyDescent="0.3">
      <c r="A6126" s="7" t="s">
        <v>1246</v>
      </c>
      <c r="B6126" s="6">
        <v>579</v>
      </c>
      <c r="C6126" s="6">
        <v>51554</v>
      </c>
      <c r="D6126" s="6">
        <v>1.765768843584549E-3</v>
      </c>
      <c r="E6126" s="6">
        <v>0.79806949197987476</v>
      </c>
    </row>
    <row r="6127" spans="1:5" x14ac:dyDescent="0.3">
      <c r="A6127" s="7" t="s">
        <v>1247</v>
      </c>
      <c r="B6127" s="6">
        <v>579</v>
      </c>
      <c r="C6127" s="6">
        <v>51554</v>
      </c>
      <c r="D6127" s="6">
        <v>6.7559851406713183E-3</v>
      </c>
      <c r="E6127" s="6">
        <v>3.0534832736621298</v>
      </c>
    </row>
    <row r="6128" spans="1:5" x14ac:dyDescent="0.3">
      <c r="A6128" s="7" t="s">
        <v>1248</v>
      </c>
      <c r="B6128" s="6">
        <v>579</v>
      </c>
      <c r="C6128" s="6">
        <v>51554</v>
      </c>
      <c r="D6128" s="6">
        <v>1.9891071953422786E-4</v>
      </c>
      <c r="E6128" s="6">
        <v>8.9901108780341618E-2</v>
      </c>
    </row>
    <row r="6129" spans="1:5" x14ac:dyDescent="0.3">
      <c r="A6129" s="7" t="s">
        <v>1249</v>
      </c>
      <c r="B6129" s="6">
        <v>579</v>
      </c>
      <c r="C6129" s="6">
        <v>51554</v>
      </c>
      <c r="D6129" s="6">
        <v>3.4198685112902334E-4</v>
      </c>
      <c r="E6129" s="6">
        <v>0.15456681860479787</v>
      </c>
    </row>
    <row r="6130" spans="1:5" x14ac:dyDescent="0.3">
      <c r="A6130" s="7" t="s">
        <v>1250</v>
      </c>
      <c r="B6130" s="6">
        <v>579</v>
      </c>
      <c r="C6130" s="6">
        <v>51554</v>
      </c>
      <c r="D6130" s="6">
        <v>1.818113769777767E-3</v>
      </c>
      <c r="E6130" s="6">
        <v>0.82172767850101724</v>
      </c>
    </row>
    <row r="6131" spans="1:5" x14ac:dyDescent="0.3">
      <c r="A6131" s="7" t="s">
        <v>1251</v>
      </c>
      <c r="B6131" s="6">
        <v>579</v>
      </c>
      <c r="C6131" s="6">
        <v>51554</v>
      </c>
      <c r="D6131" s="6">
        <v>5.8556524101479714E-3</v>
      </c>
      <c r="E6131" s="6">
        <v>2.6465624654984778</v>
      </c>
    </row>
    <row r="6132" spans="1:5" x14ac:dyDescent="0.3">
      <c r="A6132" s="7" t="s">
        <v>1252</v>
      </c>
      <c r="B6132" s="6">
        <v>579</v>
      </c>
      <c r="C6132" s="6">
        <v>51554</v>
      </c>
      <c r="D6132" s="6">
        <v>6.6652539352697409E-4</v>
      </c>
      <c r="E6132" s="6">
        <v>0.30124757503588162</v>
      </c>
    </row>
    <row r="6133" spans="1:5" x14ac:dyDescent="0.3">
      <c r="A6133" s="7" t="s">
        <v>1253</v>
      </c>
      <c r="B6133" s="6">
        <v>579</v>
      </c>
      <c r="C6133" s="6">
        <v>51554</v>
      </c>
      <c r="D6133" s="6">
        <v>2.2246593632117592E-3</v>
      </c>
      <c r="E6133" s="6">
        <v>1.0054729271485576</v>
      </c>
    </row>
    <row r="6134" spans="1:5" x14ac:dyDescent="0.3">
      <c r="A6134" s="7" t="s">
        <v>1254</v>
      </c>
      <c r="B6134" s="6">
        <v>579</v>
      </c>
      <c r="C6134" s="6">
        <v>51554</v>
      </c>
      <c r="D6134" s="6">
        <v>5.4962172502878758E-4</v>
      </c>
      <c r="E6134" s="6">
        <v>0.2484109584719966</v>
      </c>
    </row>
    <row r="6135" spans="1:5" x14ac:dyDescent="0.3">
      <c r="A6135" s="7" t="s">
        <v>1255</v>
      </c>
      <c r="B6135" s="6">
        <v>579</v>
      </c>
      <c r="C6135" s="6">
        <v>51554</v>
      </c>
      <c r="D6135" s="6">
        <v>3.7862829946427585E-4</v>
      </c>
      <c r="E6135" s="6">
        <v>0.17112754916959766</v>
      </c>
    </row>
    <row r="6136" spans="1:5" x14ac:dyDescent="0.3">
      <c r="A6136" s="7" t="s">
        <v>1256</v>
      </c>
      <c r="B6136" s="6">
        <v>579</v>
      </c>
      <c r="C6136" s="6">
        <v>51554</v>
      </c>
      <c r="D6136" s="6">
        <v>5.4299136771097994E-3</v>
      </c>
      <c r="E6136" s="6">
        <v>2.4541425484598518</v>
      </c>
    </row>
    <row r="6137" spans="1:5" x14ac:dyDescent="0.3">
      <c r="A6137" s="7" t="s">
        <v>1257</v>
      </c>
      <c r="B6137" s="6">
        <v>579</v>
      </c>
      <c r="C6137" s="6">
        <v>51554</v>
      </c>
      <c r="D6137" s="6">
        <v>6.4035293043036509E-4</v>
      </c>
      <c r="E6137" s="6">
        <v>0.28941848177531032</v>
      </c>
    </row>
    <row r="6138" spans="1:5" x14ac:dyDescent="0.3">
      <c r="A6138" s="7" t="s">
        <v>1258</v>
      </c>
      <c r="B6138" s="6">
        <v>579</v>
      </c>
      <c r="C6138" s="6">
        <v>51554</v>
      </c>
      <c r="D6138" s="6">
        <v>8.1204428834411972E-3</v>
      </c>
      <c r="E6138" s="6">
        <v>3.6701733356465782</v>
      </c>
    </row>
    <row r="6139" spans="1:5" x14ac:dyDescent="0.3">
      <c r="A6139" s="7" t="s">
        <v>1259</v>
      </c>
      <c r="B6139" s="6">
        <v>579</v>
      </c>
      <c r="C6139" s="6">
        <v>51554</v>
      </c>
      <c r="D6139" s="6">
        <v>8.474643550681971E-3</v>
      </c>
      <c r="E6139" s="6">
        <v>3.8302603977729763</v>
      </c>
    </row>
    <row r="6140" spans="1:5" x14ac:dyDescent="0.3">
      <c r="A6140" s="7" t="s">
        <v>1260</v>
      </c>
      <c r="B6140" s="6">
        <v>579</v>
      </c>
      <c r="C6140" s="6">
        <v>51554</v>
      </c>
      <c r="D6140" s="6">
        <v>9.0207756139645443E-4</v>
      </c>
      <c r="E6140" s="6">
        <v>0.40770941438102298</v>
      </c>
    </row>
    <row r="6141" spans="1:5" x14ac:dyDescent="0.3">
      <c r="A6141" s="7" t="s">
        <v>1261</v>
      </c>
      <c r="B6141" s="6">
        <v>579</v>
      </c>
      <c r="C6141" s="6">
        <v>51554</v>
      </c>
      <c r="D6141" s="6">
        <v>3.4547651287523788E-4</v>
      </c>
      <c r="E6141" s="6">
        <v>0.15614403103954072</v>
      </c>
    </row>
    <row r="6142" spans="1:5" x14ac:dyDescent="0.3">
      <c r="A6142" s="7" t="s">
        <v>1262</v>
      </c>
      <c r="B6142" s="6">
        <v>579</v>
      </c>
      <c r="C6142" s="6">
        <v>51554</v>
      </c>
      <c r="D6142" s="6">
        <v>1.1428642218852566E-3</v>
      </c>
      <c r="E6142" s="6">
        <v>0.51653707237827862</v>
      </c>
    </row>
    <row r="6143" spans="1:5" x14ac:dyDescent="0.3">
      <c r="A6143" s="7" t="s">
        <v>1263</v>
      </c>
      <c r="B6143" s="6">
        <v>579</v>
      </c>
      <c r="C6143" s="6">
        <v>51554</v>
      </c>
      <c r="D6143" s="6">
        <v>3.2628337327105802E-4</v>
      </c>
      <c r="E6143" s="6">
        <v>0.14746936264845512</v>
      </c>
    </row>
    <row r="6144" spans="1:5" x14ac:dyDescent="0.3">
      <c r="A6144" s="7" t="s">
        <v>1264</v>
      </c>
      <c r="B6144" s="6">
        <v>579</v>
      </c>
      <c r="C6144" s="6">
        <v>51554</v>
      </c>
      <c r="D6144" s="6">
        <v>3.7461518845612915E-3</v>
      </c>
      <c r="E6144" s="6">
        <v>1.693137548696434</v>
      </c>
    </row>
    <row r="6145" spans="1:5" x14ac:dyDescent="0.3">
      <c r="A6145" s="7" t="s">
        <v>1265</v>
      </c>
      <c r="B6145" s="6">
        <v>579</v>
      </c>
      <c r="C6145" s="6">
        <v>51554</v>
      </c>
      <c r="D6145" s="6">
        <v>2.3450526934561599E-3</v>
      </c>
      <c r="E6145" s="6">
        <v>1.0598867561471854</v>
      </c>
    </row>
    <row r="6146" spans="1:5" x14ac:dyDescent="0.3">
      <c r="A6146" s="7" t="s">
        <v>1266</v>
      </c>
      <c r="B6146" s="6">
        <v>579</v>
      </c>
      <c r="C6146" s="6">
        <v>51554</v>
      </c>
      <c r="D6146" s="6">
        <v>4.7302364969937869E-3</v>
      </c>
      <c r="E6146" s="6">
        <v>2.1379114552939136</v>
      </c>
    </row>
    <row r="6147" spans="1:5" x14ac:dyDescent="0.3">
      <c r="A6147" s="7" t="s">
        <v>1267</v>
      </c>
      <c r="B6147" s="6">
        <v>579</v>
      </c>
      <c r="C6147" s="6">
        <v>51554</v>
      </c>
      <c r="D6147" s="6">
        <v>2.1566109591605758E-3</v>
      </c>
      <c r="E6147" s="6">
        <v>0.97471728467107244</v>
      </c>
    </row>
    <row r="6148" spans="1:5" x14ac:dyDescent="0.3">
      <c r="A6148" s="4" t="s">
        <v>8048</v>
      </c>
      <c r="B6148" s="6">
        <v>12102991</v>
      </c>
      <c r="C6148" s="6">
        <v>2291578329</v>
      </c>
      <c r="D6148" s="6">
        <v>24.383938168777338</v>
      </c>
      <c r="E6148" s="6">
        <v>600.00000000000057</v>
      </c>
    </row>
    <row r="6149" spans="1:5" x14ac:dyDescent="0.3">
      <c r="A6149" s="5" t="s">
        <v>8032</v>
      </c>
      <c r="B6149" s="6">
        <v>1232505</v>
      </c>
      <c r="C6149" s="6">
        <v>203971190</v>
      </c>
      <c r="D6149" s="6">
        <v>2.2810331038909815</v>
      </c>
      <c r="E6149" s="6">
        <v>100.00000000000001</v>
      </c>
    </row>
    <row r="6150" spans="1:5" x14ac:dyDescent="0.3">
      <c r="A6150" s="7" t="s">
        <v>5591</v>
      </c>
      <c r="B6150" s="6">
        <v>4041</v>
      </c>
      <c r="C6150" s="6">
        <v>668758</v>
      </c>
      <c r="D6150" s="6">
        <v>7.6947041504030265E-4</v>
      </c>
      <c r="E6150" s="6">
        <v>3.3733417271662625E-2</v>
      </c>
    </row>
    <row r="6151" spans="1:5" x14ac:dyDescent="0.3">
      <c r="A6151" s="7" t="s">
        <v>5434</v>
      </c>
      <c r="B6151" s="6">
        <v>4041</v>
      </c>
      <c r="C6151" s="6">
        <v>668758</v>
      </c>
      <c r="D6151" s="6">
        <v>6.1243563646064898E-4</v>
      </c>
      <c r="E6151" s="6">
        <v>2.6849046399894747E-2</v>
      </c>
    </row>
    <row r="6152" spans="1:5" x14ac:dyDescent="0.3">
      <c r="A6152" s="7" t="s">
        <v>5436</v>
      </c>
      <c r="B6152" s="6">
        <v>4041</v>
      </c>
      <c r="C6152" s="6">
        <v>668758</v>
      </c>
      <c r="D6152" s="6">
        <v>2.5439634129903878E-3</v>
      </c>
      <c r="E6152" s="6">
        <v>0.11152680812263971</v>
      </c>
    </row>
    <row r="6153" spans="1:5" x14ac:dyDescent="0.3">
      <c r="A6153" s="7" t="s">
        <v>5593</v>
      </c>
      <c r="B6153" s="6">
        <v>4041</v>
      </c>
      <c r="C6153" s="6">
        <v>668758</v>
      </c>
      <c r="D6153" s="6">
        <v>6.2953497901710002E-3</v>
      </c>
      <c r="E6153" s="6">
        <v>0.27598677894820584</v>
      </c>
    </row>
    <row r="6154" spans="1:5" x14ac:dyDescent="0.3">
      <c r="A6154" s="7" t="s">
        <v>5543</v>
      </c>
      <c r="B6154" s="6">
        <v>4041</v>
      </c>
      <c r="C6154" s="6">
        <v>668758</v>
      </c>
      <c r="D6154" s="6">
        <v>2.0178969047485486E-2</v>
      </c>
      <c r="E6154" s="6">
        <v>0.88464165702217301</v>
      </c>
    </row>
    <row r="6155" spans="1:5" x14ac:dyDescent="0.3">
      <c r="A6155" s="7" t="s">
        <v>5437</v>
      </c>
      <c r="B6155" s="6">
        <v>4041</v>
      </c>
      <c r="C6155" s="6">
        <v>668758</v>
      </c>
      <c r="D6155" s="6">
        <v>1.3696922353892006E-3</v>
      </c>
      <c r="E6155" s="6">
        <v>6.0047012603753204E-2</v>
      </c>
    </row>
    <row r="6156" spans="1:5" x14ac:dyDescent="0.3">
      <c r="A6156" s="7" t="s">
        <v>5638</v>
      </c>
      <c r="B6156" s="6">
        <v>4041</v>
      </c>
      <c r="C6156" s="6">
        <v>668758</v>
      </c>
      <c r="D6156" s="6">
        <v>4.9431058635128729E-3</v>
      </c>
      <c r="E6156" s="6">
        <v>0.21670469644131571</v>
      </c>
    </row>
    <row r="6157" spans="1:5" x14ac:dyDescent="0.3">
      <c r="A6157" s="7" t="s">
        <v>5545</v>
      </c>
      <c r="B6157" s="6">
        <v>4041</v>
      </c>
      <c r="C6157" s="6">
        <v>668758</v>
      </c>
      <c r="D6157" s="6">
        <v>3.275047548822331E-3</v>
      </c>
      <c r="E6157" s="6">
        <v>0.14357737918120353</v>
      </c>
    </row>
    <row r="6158" spans="1:5" x14ac:dyDescent="0.3">
      <c r="A6158" s="7" t="s">
        <v>5438</v>
      </c>
      <c r="B6158" s="6">
        <v>4041</v>
      </c>
      <c r="C6158" s="6">
        <v>668758</v>
      </c>
      <c r="D6158" s="6">
        <v>6.4209776130347241E-4</v>
      </c>
      <c r="E6158" s="6">
        <v>2.8149427564562013E-2</v>
      </c>
    </row>
    <row r="6159" spans="1:5" x14ac:dyDescent="0.3">
      <c r="A6159" s="7" t="s">
        <v>5640</v>
      </c>
      <c r="B6159" s="6">
        <v>4041</v>
      </c>
      <c r="C6159" s="6">
        <v>668758</v>
      </c>
      <c r="D6159" s="6">
        <v>3.9817040524307724E-3</v>
      </c>
      <c r="E6159" s="6">
        <v>0.17455704810415898</v>
      </c>
    </row>
    <row r="6160" spans="1:5" x14ac:dyDescent="0.3">
      <c r="A6160" s="7" t="s">
        <v>5641</v>
      </c>
      <c r="B6160" s="6">
        <v>4041</v>
      </c>
      <c r="C6160" s="6">
        <v>668758</v>
      </c>
      <c r="D6160" s="6">
        <v>2.0327279671699602E-3</v>
      </c>
      <c r="E6160" s="6">
        <v>8.9114356284550944E-2</v>
      </c>
    </row>
    <row r="6161" spans="1:5" x14ac:dyDescent="0.3">
      <c r="A6161" s="7" t="s">
        <v>5642</v>
      </c>
      <c r="B6161" s="6">
        <v>4041</v>
      </c>
      <c r="C6161" s="6">
        <v>668758</v>
      </c>
      <c r="D6161" s="6">
        <v>1.9960865188347076E-3</v>
      </c>
      <c r="E6161" s="6">
        <v>8.750800308113843E-2</v>
      </c>
    </row>
    <row r="6162" spans="1:5" x14ac:dyDescent="0.3">
      <c r="A6162" s="7" t="s">
        <v>5546</v>
      </c>
      <c r="B6162" s="6">
        <v>4041</v>
      </c>
      <c r="C6162" s="6">
        <v>668758</v>
      </c>
      <c r="D6162" s="6">
        <v>1.5197476904764253E-3</v>
      </c>
      <c r="E6162" s="6">
        <v>6.6625411436775847E-2</v>
      </c>
    </row>
    <row r="6163" spans="1:5" x14ac:dyDescent="0.3">
      <c r="A6163" s="7" t="s">
        <v>5439</v>
      </c>
      <c r="B6163" s="6">
        <v>4041</v>
      </c>
      <c r="C6163" s="6">
        <v>668758</v>
      </c>
      <c r="D6163" s="6">
        <v>2.0117899966926732E-3</v>
      </c>
      <c r="E6163" s="6">
        <v>8.8196440168315224E-2</v>
      </c>
    </row>
    <row r="6164" spans="1:5" x14ac:dyDescent="0.3">
      <c r="A6164" s="7" t="s">
        <v>5643</v>
      </c>
      <c r="B6164" s="6">
        <v>4041</v>
      </c>
      <c r="C6164" s="6">
        <v>668758</v>
      </c>
      <c r="D6164" s="6">
        <v>1.8776125025507247E-2</v>
      </c>
      <c r="E6164" s="6">
        <v>0.82314127723437991</v>
      </c>
    </row>
    <row r="6165" spans="1:5" x14ac:dyDescent="0.3">
      <c r="A6165" s="7" t="s">
        <v>5547</v>
      </c>
      <c r="B6165" s="6">
        <v>4041</v>
      </c>
      <c r="C6165" s="6">
        <v>668758</v>
      </c>
      <c r="D6165" s="6">
        <v>1.9388560661967896E-2</v>
      </c>
      <c r="E6165" s="6">
        <v>0.84999032363427474</v>
      </c>
    </row>
    <row r="6166" spans="1:5" x14ac:dyDescent="0.3">
      <c r="A6166" s="7" t="s">
        <v>5440</v>
      </c>
      <c r="B6166" s="6">
        <v>4041</v>
      </c>
      <c r="C6166" s="6">
        <v>668758</v>
      </c>
      <c r="D6166" s="6">
        <v>7.1091389093882282E-2</v>
      </c>
      <c r="E6166" s="6">
        <v>3.1166311866590073</v>
      </c>
    </row>
    <row r="6167" spans="1:5" x14ac:dyDescent="0.3">
      <c r="A6167" s="7" t="s">
        <v>5441</v>
      </c>
      <c r="B6167" s="6">
        <v>4041</v>
      </c>
      <c r="C6167" s="6">
        <v>668758</v>
      </c>
      <c r="D6167" s="6">
        <v>6.3773568412070422E-3</v>
      </c>
      <c r="E6167" s="6">
        <v>0.27958195040346234</v>
      </c>
    </row>
    <row r="6168" spans="1:5" x14ac:dyDescent="0.3">
      <c r="A6168" s="7" t="s">
        <v>5442</v>
      </c>
      <c r="B6168" s="6">
        <v>4041</v>
      </c>
      <c r="C6168" s="6">
        <v>668758</v>
      </c>
      <c r="D6168" s="6">
        <v>1.1847401628398309E-3</v>
      </c>
      <c r="E6168" s="6">
        <v>5.1938753577004365E-2</v>
      </c>
    </row>
    <row r="6169" spans="1:5" x14ac:dyDescent="0.3">
      <c r="A6169" s="7" t="s">
        <v>5443</v>
      </c>
      <c r="B6169" s="6">
        <v>4041</v>
      </c>
      <c r="C6169" s="6">
        <v>668758</v>
      </c>
      <c r="D6169" s="6">
        <v>3.233171607867757E-3</v>
      </c>
      <c r="E6169" s="6">
        <v>0.14174154694873209</v>
      </c>
    </row>
    <row r="6170" spans="1:5" x14ac:dyDescent="0.3">
      <c r="A6170" s="7" t="s">
        <v>5444</v>
      </c>
      <c r="B6170" s="6">
        <v>4041</v>
      </c>
      <c r="C6170" s="6">
        <v>668758</v>
      </c>
      <c r="D6170" s="6">
        <v>1.2667472138758722E-3</v>
      </c>
      <c r="E6170" s="6">
        <v>5.5533925032260928E-2</v>
      </c>
    </row>
    <row r="6171" spans="1:5" x14ac:dyDescent="0.3">
      <c r="A6171" s="7" t="s">
        <v>5548</v>
      </c>
      <c r="B6171" s="6">
        <v>4041</v>
      </c>
      <c r="C6171" s="6">
        <v>668758</v>
      </c>
      <c r="D6171" s="6">
        <v>4.253897668635505E-3</v>
      </c>
      <c r="E6171" s="6">
        <v>0.18648995761522333</v>
      </c>
    </row>
    <row r="6172" spans="1:5" x14ac:dyDescent="0.3">
      <c r="A6172" s="7" t="s">
        <v>5549</v>
      </c>
      <c r="B6172" s="6">
        <v>4041</v>
      </c>
      <c r="C6172" s="6">
        <v>668758</v>
      </c>
      <c r="D6172" s="6">
        <v>1.2492989051447996E-2</v>
      </c>
      <c r="E6172" s="6">
        <v>0.5476899493539783</v>
      </c>
    </row>
    <row r="6173" spans="1:5" x14ac:dyDescent="0.3">
      <c r="A6173" s="7" t="s">
        <v>5445</v>
      </c>
      <c r="B6173" s="6">
        <v>4041</v>
      </c>
      <c r="C6173" s="6">
        <v>668758</v>
      </c>
      <c r="D6173" s="6">
        <v>4.5540085788099536E-4</v>
      </c>
      <c r="E6173" s="6">
        <v>1.9964675528126863E-2</v>
      </c>
    </row>
    <row r="6174" spans="1:5" x14ac:dyDescent="0.3">
      <c r="A6174" s="7" t="s">
        <v>5550</v>
      </c>
      <c r="B6174" s="6">
        <v>4041</v>
      </c>
      <c r="C6174" s="6">
        <v>668758</v>
      </c>
      <c r="D6174" s="6">
        <v>3.6100550764589252E-3</v>
      </c>
      <c r="E6174" s="6">
        <v>0.15826403704097503</v>
      </c>
    </row>
    <row r="6175" spans="1:5" x14ac:dyDescent="0.3">
      <c r="A6175" s="7" t="s">
        <v>5594</v>
      </c>
      <c r="B6175" s="6">
        <v>4041</v>
      </c>
      <c r="C6175" s="6">
        <v>668758</v>
      </c>
      <c r="D6175" s="6">
        <v>2.0187693201851021E-3</v>
      </c>
      <c r="E6175" s="6">
        <v>8.8502412207060455E-2</v>
      </c>
    </row>
    <row r="6176" spans="1:5" x14ac:dyDescent="0.3">
      <c r="A6176" s="7" t="s">
        <v>5644</v>
      </c>
      <c r="B6176" s="6">
        <v>4041</v>
      </c>
      <c r="C6176" s="6">
        <v>668758</v>
      </c>
      <c r="D6176" s="6">
        <v>1.544175322699927E-3</v>
      </c>
      <c r="E6176" s="6">
        <v>6.7696313572384176E-2</v>
      </c>
    </row>
    <row r="6177" spans="1:5" x14ac:dyDescent="0.3">
      <c r="A6177" s="7" t="s">
        <v>5645</v>
      </c>
      <c r="B6177" s="6">
        <v>4041</v>
      </c>
      <c r="C6177" s="6">
        <v>668758</v>
      </c>
      <c r="D6177" s="6">
        <v>6.4209776130347241E-4</v>
      </c>
      <c r="E6177" s="6">
        <v>2.8149427564562013E-2</v>
      </c>
    </row>
    <row r="6178" spans="1:5" x14ac:dyDescent="0.3">
      <c r="A6178" s="7" t="s">
        <v>5595</v>
      </c>
      <c r="B6178" s="6">
        <v>4041</v>
      </c>
      <c r="C6178" s="6">
        <v>668758</v>
      </c>
      <c r="D6178" s="6">
        <v>5.8451834249093277E-4</v>
      </c>
      <c r="E6178" s="6">
        <v>2.5625158244913789E-2</v>
      </c>
    </row>
    <row r="6179" spans="1:5" x14ac:dyDescent="0.3">
      <c r="A6179" s="7" t="s">
        <v>5646</v>
      </c>
      <c r="B6179" s="6">
        <v>4041</v>
      </c>
      <c r="C6179" s="6">
        <v>668758</v>
      </c>
      <c r="D6179" s="6">
        <v>9.1097619884930158E-3</v>
      </c>
      <c r="E6179" s="6">
        <v>0.39937000357222352</v>
      </c>
    </row>
    <row r="6180" spans="1:5" x14ac:dyDescent="0.3">
      <c r="A6180" s="7" t="s">
        <v>5446</v>
      </c>
      <c r="B6180" s="6">
        <v>4041</v>
      </c>
      <c r="C6180" s="6">
        <v>668758</v>
      </c>
      <c r="D6180" s="6">
        <v>1.9297829456566317E-3</v>
      </c>
      <c r="E6180" s="6">
        <v>8.4601268713058647E-2</v>
      </c>
    </row>
    <row r="6181" spans="1:5" x14ac:dyDescent="0.3">
      <c r="A6181" s="7" t="s">
        <v>5596</v>
      </c>
      <c r="B6181" s="6">
        <v>4041</v>
      </c>
      <c r="C6181" s="6">
        <v>668758</v>
      </c>
      <c r="D6181" s="6">
        <v>4.5993741815107429E-3</v>
      </c>
      <c r="E6181" s="6">
        <v>0.20163557353311268</v>
      </c>
    </row>
    <row r="6182" spans="1:5" x14ac:dyDescent="0.3">
      <c r="A6182" s="7" t="s">
        <v>5447</v>
      </c>
      <c r="B6182" s="6">
        <v>4041</v>
      </c>
      <c r="C6182" s="6">
        <v>668758</v>
      </c>
      <c r="D6182" s="6">
        <v>2.4131010975073433E-3</v>
      </c>
      <c r="E6182" s="6">
        <v>0.10578983239616649</v>
      </c>
    </row>
    <row r="6183" spans="1:5" x14ac:dyDescent="0.3">
      <c r="A6183" s="7" t="s">
        <v>5448</v>
      </c>
      <c r="B6183" s="6">
        <v>4041</v>
      </c>
      <c r="C6183" s="6">
        <v>668758</v>
      </c>
      <c r="D6183" s="6">
        <v>2.3904182961569488E-4</v>
      </c>
      <c r="E6183" s="6">
        <v>1.0479542327024444E-2</v>
      </c>
    </row>
    <row r="6184" spans="1:5" x14ac:dyDescent="0.3">
      <c r="A6184" s="7" t="s">
        <v>5551</v>
      </c>
      <c r="B6184" s="6">
        <v>4041</v>
      </c>
      <c r="C6184" s="6">
        <v>668758</v>
      </c>
      <c r="D6184" s="6">
        <v>1.269538943272844E-2</v>
      </c>
      <c r="E6184" s="6">
        <v>0.55656313847759031</v>
      </c>
    </row>
    <row r="6185" spans="1:5" x14ac:dyDescent="0.3">
      <c r="A6185" s="7" t="s">
        <v>5449</v>
      </c>
      <c r="B6185" s="6">
        <v>4041</v>
      </c>
      <c r="C6185" s="6">
        <v>668758</v>
      </c>
      <c r="D6185" s="6">
        <v>1.4778717495218508E-3</v>
      </c>
      <c r="E6185" s="6">
        <v>6.4789579204304407E-2</v>
      </c>
    </row>
    <row r="6186" spans="1:5" x14ac:dyDescent="0.3">
      <c r="A6186" s="7" t="s">
        <v>5450</v>
      </c>
      <c r="B6186" s="6">
        <v>4041</v>
      </c>
      <c r="C6186" s="6">
        <v>668758</v>
      </c>
      <c r="D6186" s="6">
        <v>1.0224708916408555E-3</v>
      </c>
      <c r="E6186" s="6">
        <v>4.4824903676177558E-2</v>
      </c>
    </row>
    <row r="6187" spans="1:5" x14ac:dyDescent="0.3">
      <c r="A6187" s="7" t="s">
        <v>5451</v>
      </c>
      <c r="B6187" s="6">
        <v>4041</v>
      </c>
      <c r="C6187" s="6">
        <v>668758</v>
      </c>
      <c r="D6187" s="6">
        <v>1.7849619831887291E-3</v>
      </c>
      <c r="E6187" s="6">
        <v>7.8252348909094938E-2</v>
      </c>
    </row>
    <row r="6188" spans="1:5" x14ac:dyDescent="0.3">
      <c r="A6188" s="7" t="s">
        <v>5648</v>
      </c>
      <c r="B6188" s="6">
        <v>4041</v>
      </c>
      <c r="C6188" s="6">
        <v>668758</v>
      </c>
      <c r="D6188" s="6">
        <v>2.5143012881475644E-3</v>
      </c>
      <c r="E6188" s="6">
        <v>0.11022642695797244</v>
      </c>
    </row>
    <row r="6189" spans="1:5" x14ac:dyDescent="0.3">
      <c r="A6189" s="7" t="s">
        <v>5452</v>
      </c>
      <c r="B6189" s="6">
        <v>4041</v>
      </c>
      <c r="C6189" s="6">
        <v>668758</v>
      </c>
      <c r="D6189" s="6">
        <v>4.9204230621624793E-4</v>
      </c>
      <c r="E6189" s="6">
        <v>2.1571028731539366E-2</v>
      </c>
    </row>
    <row r="6190" spans="1:5" x14ac:dyDescent="0.3">
      <c r="A6190" s="7" t="s">
        <v>5552</v>
      </c>
      <c r="B6190" s="6">
        <v>4041</v>
      </c>
      <c r="C6190" s="6">
        <v>668758</v>
      </c>
      <c r="D6190" s="6">
        <v>3.4111443569246973E-3</v>
      </c>
      <c r="E6190" s="6">
        <v>0.14954383393673568</v>
      </c>
    </row>
    <row r="6191" spans="1:5" x14ac:dyDescent="0.3">
      <c r="A6191" s="7" t="s">
        <v>5453</v>
      </c>
      <c r="B6191" s="6">
        <v>4041</v>
      </c>
      <c r="C6191" s="6">
        <v>668758</v>
      </c>
      <c r="D6191" s="6">
        <v>1.5616236314309995E-3</v>
      </c>
      <c r="E6191" s="6">
        <v>6.8461243669247288E-2</v>
      </c>
    </row>
    <row r="6192" spans="1:5" x14ac:dyDescent="0.3">
      <c r="A6192" s="7" t="s">
        <v>5454</v>
      </c>
      <c r="B6192" s="6">
        <v>4041</v>
      </c>
      <c r="C6192" s="6">
        <v>668758</v>
      </c>
      <c r="D6192" s="6">
        <v>9.3191416932658852E-3</v>
      </c>
      <c r="E6192" s="6">
        <v>0.40854916473458075</v>
      </c>
    </row>
    <row r="6193" spans="1:5" x14ac:dyDescent="0.3">
      <c r="A6193" s="7" t="s">
        <v>5455</v>
      </c>
      <c r="B6193" s="6">
        <v>4041</v>
      </c>
      <c r="C6193" s="6">
        <v>668758</v>
      </c>
      <c r="D6193" s="6">
        <v>1.1864849937129381E-3</v>
      </c>
      <c r="E6193" s="6">
        <v>5.2015246586690676E-2</v>
      </c>
    </row>
    <row r="6194" spans="1:5" x14ac:dyDescent="0.3">
      <c r="A6194" s="7" t="s">
        <v>5456</v>
      </c>
      <c r="B6194" s="6">
        <v>4041</v>
      </c>
      <c r="C6194" s="6">
        <v>668758</v>
      </c>
      <c r="D6194" s="6">
        <v>4.1003525518020656E-4</v>
      </c>
      <c r="E6194" s="6">
        <v>1.7975857276282807E-2</v>
      </c>
    </row>
    <row r="6195" spans="1:5" x14ac:dyDescent="0.3">
      <c r="A6195" s="7" t="s">
        <v>5457</v>
      </c>
      <c r="B6195" s="6">
        <v>4041</v>
      </c>
      <c r="C6195" s="6">
        <v>668758</v>
      </c>
      <c r="D6195" s="6">
        <v>9.614018110821014E-4</v>
      </c>
      <c r="E6195" s="6">
        <v>4.2147648337156708E-2</v>
      </c>
    </row>
    <row r="6196" spans="1:5" x14ac:dyDescent="0.3">
      <c r="A6196" s="7" t="s">
        <v>5597</v>
      </c>
      <c r="B6196" s="6">
        <v>4041</v>
      </c>
      <c r="C6196" s="6">
        <v>668758</v>
      </c>
      <c r="D6196" s="6">
        <v>6.9077854266316498E-3</v>
      </c>
      <c r="E6196" s="6">
        <v>0.30283582534810061</v>
      </c>
    </row>
    <row r="6197" spans="1:5" x14ac:dyDescent="0.3">
      <c r="A6197" s="7" t="s">
        <v>5598</v>
      </c>
      <c r="B6197" s="6">
        <v>4041</v>
      </c>
      <c r="C6197" s="6">
        <v>668758</v>
      </c>
      <c r="D6197" s="6">
        <v>3.5036203931993817E-3</v>
      </c>
      <c r="E6197" s="6">
        <v>0.15359796345011012</v>
      </c>
    </row>
    <row r="6198" spans="1:5" x14ac:dyDescent="0.3">
      <c r="A6198" s="7" t="s">
        <v>5458</v>
      </c>
      <c r="B6198" s="6">
        <v>4041</v>
      </c>
      <c r="C6198" s="6">
        <v>668758</v>
      </c>
      <c r="D6198" s="6">
        <v>1.4831062421411727E-4</v>
      </c>
      <c r="E6198" s="6">
        <v>6.5019058233363345E-3</v>
      </c>
    </row>
    <row r="6199" spans="1:5" x14ac:dyDescent="0.3">
      <c r="A6199" s="7" t="s">
        <v>5599</v>
      </c>
      <c r="B6199" s="6">
        <v>4041</v>
      </c>
      <c r="C6199" s="6">
        <v>668758</v>
      </c>
      <c r="D6199" s="6">
        <v>1.1864849937129381E-3</v>
      </c>
      <c r="E6199" s="6">
        <v>5.2015246586690676E-2</v>
      </c>
    </row>
    <row r="6200" spans="1:5" x14ac:dyDescent="0.3">
      <c r="A6200" s="7" t="s">
        <v>5649</v>
      </c>
      <c r="B6200" s="6">
        <v>4041</v>
      </c>
      <c r="C6200" s="6">
        <v>668758</v>
      </c>
      <c r="D6200" s="6">
        <v>1.1620573614894365E-3</v>
      </c>
      <c r="E6200" s="6">
        <v>5.0944344451082341E-2</v>
      </c>
    </row>
    <row r="6201" spans="1:5" x14ac:dyDescent="0.3">
      <c r="A6201" s="7" t="s">
        <v>5459</v>
      </c>
      <c r="B6201" s="6">
        <v>4041</v>
      </c>
      <c r="C6201" s="6">
        <v>668758</v>
      </c>
      <c r="D6201" s="6">
        <v>9.4552385013682537E-3</v>
      </c>
      <c r="E6201" s="6">
        <v>0.4145156194901129</v>
      </c>
    </row>
    <row r="6202" spans="1:5" x14ac:dyDescent="0.3">
      <c r="A6202" s="7" t="s">
        <v>5650</v>
      </c>
      <c r="B6202" s="6">
        <v>4041</v>
      </c>
      <c r="C6202" s="6">
        <v>668758</v>
      </c>
      <c r="D6202" s="6">
        <v>1.1149469279155403E-3</v>
      </c>
      <c r="E6202" s="6">
        <v>4.8879033189551974E-2</v>
      </c>
    </row>
    <row r="6203" spans="1:5" x14ac:dyDescent="0.3">
      <c r="A6203" s="7" t="s">
        <v>5651</v>
      </c>
      <c r="B6203" s="6">
        <v>4041</v>
      </c>
      <c r="C6203" s="6">
        <v>668758</v>
      </c>
      <c r="D6203" s="6">
        <v>2.3380733699637311E-3</v>
      </c>
      <c r="E6203" s="6">
        <v>0.10250063297965516</v>
      </c>
    </row>
    <row r="6204" spans="1:5" x14ac:dyDescent="0.3">
      <c r="A6204" s="7" t="s">
        <v>5652</v>
      </c>
      <c r="B6204" s="6">
        <v>4041</v>
      </c>
      <c r="C6204" s="6">
        <v>668758</v>
      </c>
      <c r="D6204" s="6">
        <v>1.7552998583459057E-3</v>
      </c>
      <c r="E6204" s="6">
        <v>7.6951967744427682E-2</v>
      </c>
    </row>
    <row r="6205" spans="1:5" x14ac:dyDescent="0.3">
      <c r="A6205" s="7" t="s">
        <v>5653</v>
      </c>
      <c r="B6205" s="6">
        <v>4041</v>
      </c>
      <c r="C6205" s="6">
        <v>668758</v>
      </c>
      <c r="D6205" s="6">
        <v>1.0997668993195073E-2</v>
      </c>
      <c r="E6205" s="6">
        <v>0.48213544005281078</v>
      </c>
    </row>
    <row r="6206" spans="1:5" x14ac:dyDescent="0.3">
      <c r="A6206" s="7" t="s">
        <v>5654</v>
      </c>
      <c r="B6206" s="6">
        <v>4041</v>
      </c>
      <c r="C6206" s="6">
        <v>668758</v>
      </c>
      <c r="D6206" s="6">
        <v>5.5014517429071976E-3</v>
      </c>
      <c r="E6206" s="6">
        <v>0.24118245954093484</v>
      </c>
    </row>
    <row r="6207" spans="1:5" x14ac:dyDescent="0.3">
      <c r="A6207" s="7" t="s">
        <v>5655</v>
      </c>
      <c r="B6207" s="6">
        <v>4041</v>
      </c>
      <c r="C6207" s="6">
        <v>668758</v>
      </c>
      <c r="D6207" s="6">
        <v>1.020202611505816E-2</v>
      </c>
      <c r="E6207" s="6">
        <v>0.4472546276358535</v>
      </c>
    </row>
    <row r="6208" spans="1:5" x14ac:dyDescent="0.3">
      <c r="A6208" s="7" t="s">
        <v>5553</v>
      </c>
      <c r="B6208" s="6">
        <v>4041</v>
      </c>
      <c r="C6208" s="6">
        <v>668758</v>
      </c>
      <c r="D6208" s="6">
        <v>8.5671195869566562E-4</v>
      </c>
      <c r="E6208" s="6">
        <v>3.7558067755978121E-2</v>
      </c>
    </row>
    <row r="6209" spans="1:5" x14ac:dyDescent="0.3">
      <c r="A6209" s="7" t="s">
        <v>5460</v>
      </c>
      <c r="B6209" s="6">
        <v>4041</v>
      </c>
      <c r="C6209" s="6">
        <v>668758</v>
      </c>
      <c r="D6209" s="6">
        <v>7.7993940027894617E-4</v>
      </c>
      <c r="E6209" s="6">
        <v>3.4192375329780492E-2</v>
      </c>
    </row>
    <row r="6210" spans="1:5" x14ac:dyDescent="0.3">
      <c r="A6210" s="7" t="s">
        <v>5461</v>
      </c>
      <c r="B6210" s="6">
        <v>4041</v>
      </c>
      <c r="C6210" s="6">
        <v>668758</v>
      </c>
      <c r="D6210" s="6">
        <v>5.7404935725228914E-4</v>
      </c>
      <c r="E6210" s="6">
        <v>2.5166200186795929E-2</v>
      </c>
    </row>
    <row r="6211" spans="1:5" x14ac:dyDescent="0.3">
      <c r="A6211" s="7" t="s">
        <v>5462</v>
      </c>
      <c r="B6211" s="6">
        <v>4041</v>
      </c>
      <c r="C6211" s="6">
        <v>668758</v>
      </c>
      <c r="D6211" s="6">
        <v>1.0442812775546963E-2</v>
      </c>
      <c r="E6211" s="6">
        <v>0.45781066297256423</v>
      </c>
    </row>
    <row r="6212" spans="1:5" x14ac:dyDescent="0.3">
      <c r="A6212" s="7" t="s">
        <v>5656</v>
      </c>
      <c r="B6212" s="6">
        <v>4041</v>
      </c>
      <c r="C6212" s="6">
        <v>668758</v>
      </c>
      <c r="D6212" s="6">
        <v>7.5219658939654063E-3</v>
      </c>
      <c r="E6212" s="6">
        <v>0.32976136475768164</v>
      </c>
    </row>
    <row r="6213" spans="1:5" x14ac:dyDescent="0.3">
      <c r="A6213" s="7" t="s">
        <v>5657</v>
      </c>
      <c r="B6213" s="6">
        <v>4041</v>
      </c>
      <c r="C6213" s="6">
        <v>668758</v>
      </c>
      <c r="D6213" s="6">
        <v>7.2584964321262106E-4</v>
      </c>
      <c r="E6213" s="6">
        <v>3.1821092029504887E-2</v>
      </c>
    </row>
    <row r="6214" spans="1:5" x14ac:dyDescent="0.3">
      <c r="A6214" s="7" t="s">
        <v>5463</v>
      </c>
      <c r="B6214" s="6">
        <v>4041</v>
      </c>
      <c r="C6214" s="6">
        <v>668758</v>
      </c>
      <c r="D6214" s="6">
        <v>1.9175691295448812E-3</v>
      </c>
      <c r="E6214" s="6">
        <v>8.406581764525449E-2</v>
      </c>
    </row>
    <row r="6215" spans="1:5" x14ac:dyDescent="0.3">
      <c r="A6215" s="7" t="s">
        <v>5554</v>
      </c>
      <c r="B6215" s="6">
        <v>4041</v>
      </c>
      <c r="C6215" s="6">
        <v>668758</v>
      </c>
      <c r="D6215" s="6">
        <v>1.2840210395196342E-2</v>
      </c>
      <c r="E6215" s="6">
        <v>0.56291205828155388</v>
      </c>
    </row>
    <row r="6216" spans="1:5" x14ac:dyDescent="0.3">
      <c r="A6216" s="7" t="s">
        <v>5555</v>
      </c>
      <c r="B6216" s="6">
        <v>4041</v>
      </c>
      <c r="C6216" s="6">
        <v>668758</v>
      </c>
      <c r="D6216" s="6">
        <v>2.1356729886832884E-3</v>
      </c>
      <c r="E6216" s="6">
        <v>9.3627443856043213E-2</v>
      </c>
    </row>
    <row r="6217" spans="1:5" x14ac:dyDescent="0.3">
      <c r="A6217" s="7" t="s">
        <v>5464</v>
      </c>
      <c r="B6217" s="6">
        <v>4041</v>
      </c>
      <c r="C6217" s="6">
        <v>668758</v>
      </c>
      <c r="D6217" s="6">
        <v>2.7742810882405467E-4</v>
      </c>
      <c r="E6217" s="6">
        <v>1.216238854012326E-2</v>
      </c>
    </row>
    <row r="6218" spans="1:5" x14ac:dyDescent="0.3">
      <c r="A6218" s="7" t="s">
        <v>5465</v>
      </c>
      <c r="B6218" s="6">
        <v>4041</v>
      </c>
      <c r="C6218" s="6">
        <v>668758</v>
      </c>
      <c r="D6218" s="6">
        <v>1.8617345416054485E-3</v>
      </c>
      <c r="E6218" s="6">
        <v>8.1618041335292574E-2</v>
      </c>
    </row>
    <row r="6219" spans="1:5" x14ac:dyDescent="0.3">
      <c r="A6219" s="7" t="s">
        <v>5600</v>
      </c>
      <c r="B6219" s="6">
        <v>4041</v>
      </c>
      <c r="C6219" s="6">
        <v>668758</v>
      </c>
      <c r="D6219" s="6">
        <v>1.5232373522226397E-3</v>
      </c>
      <c r="E6219" s="6">
        <v>6.6778397456148469E-2</v>
      </c>
    </row>
    <row r="6220" spans="1:5" x14ac:dyDescent="0.3">
      <c r="A6220" s="7" t="s">
        <v>5658</v>
      </c>
      <c r="B6220" s="6">
        <v>4041</v>
      </c>
      <c r="C6220" s="6">
        <v>668758</v>
      </c>
      <c r="D6220" s="6">
        <v>3.3116889971575832E-3</v>
      </c>
      <c r="E6220" s="6">
        <v>0.14518373238461602</v>
      </c>
    </row>
    <row r="6221" spans="1:5" x14ac:dyDescent="0.3">
      <c r="A6221" s="7" t="s">
        <v>5556</v>
      </c>
      <c r="B6221" s="6">
        <v>4041</v>
      </c>
      <c r="C6221" s="6">
        <v>668758</v>
      </c>
      <c r="D6221" s="6">
        <v>4.1247801840255671E-3</v>
      </c>
      <c r="E6221" s="6">
        <v>0.1808294748984364</v>
      </c>
    </row>
    <row r="6222" spans="1:5" x14ac:dyDescent="0.3">
      <c r="A6222" s="7" t="s">
        <v>5557</v>
      </c>
      <c r="B6222" s="6">
        <v>4041</v>
      </c>
      <c r="C6222" s="6">
        <v>668758</v>
      </c>
      <c r="D6222" s="6">
        <v>2.7062326841893634E-3</v>
      </c>
      <c r="E6222" s="6">
        <v>0.11864065802346653</v>
      </c>
    </row>
    <row r="6223" spans="1:5" x14ac:dyDescent="0.3">
      <c r="A6223" s="7" t="s">
        <v>5601</v>
      </c>
      <c r="B6223" s="6">
        <v>4041</v>
      </c>
      <c r="C6223" s="6">
        <v>668758</v>
      </c>
      <c r="D6223" s="6">
        <v>2.5282599351324226E-3</v>
      </c>
      <c r="E6223" s="6">
        <v>0.11083837103546292</v>
      </c>
    </row>
    <row r="6224" spans="1:5" x14ac:dyDescent="0.3">
      <c r="A6224" s="7" t="s">
        <v>5466</v>
      </c>
      <c r="B6224" s="6">
        <v>4041</v>
      </c>
      <c r="C6224" s="6">
        <v>668758</v>
      </c>
      <c r="D6224" s="6">
        <v>1.8893028694005436E-2</v>
      </c>
      <c r="E6224" s="6">
        <v>0.82826630888336272</v>
      </c>
    </row>
    <row r="6225" spans="1:5" x14ac:dyDescent="0.3">
      <c r="A6225" s="7" t="s">
        <v>5659</v>
      </c>
      <c r="B6225" s="6">
        <v>4041</v>
      </c>
      <c r="C6225" s="6">
        <v>668758</v>
      </c>
      <c r="D6225" s="6">
        <v>1.6994652704064733E-3</v>
      </c>
      <c r="E6225" s="6">
        <v>7.4504191434465766E-2</v>
      </c>
    </row>
    <row r="6226" spans="1:5" x14ac:dyDescent="0.3">
      <c r="A6226" s="7" t="s">
        <v>5558</v>
      </c>
      <c r="B6226" s="6">
        <v>4041</v>
      </c>
      <c r="C6226" s="6">
        <v>668758</v>
      </c>
      <c r="D6226" s="6">
        <v>4.5191119613478088E-3</v>
      </c>
      <c r="E6226" s="6">
        <v>0.19811689508754241</v>
      </c>
    </row>
    <row r="6227" spans="1:5" x14ac:dyDescent="0.3">
      <c r="A6227" s="7" t="s">
        <v>5602</v>
      </c>
      <c r="B6227" s="6">
        <v>4041</v>
      </c>
      <c r="C6227" s="6">
        <v>668758</v>
      </c>
      <c r="D6227" s="6">
        <v>1.823173779309778E-2</v>
      </c>
      <c r="E6227" s="6">
        <v>0.79927545821225132</v>
      </c>
    </row>
    <row r="6228" spans="1:5" x14ac:dyDescent="0.3">
      <c r="A6228" s="7" t="s">
        <v>5467</v>
      </c>
      <c r="B6228" s="6">
        <v>4041</v>
      </c>
      <c r="C6228" s="6">
        <v>668758</v>
      </c>
      <c r="D6228" s="6">
        <v>2.8842054332463042E-3</v>
      </c>
      <c r="E6228" s="6">
        <v>0.12644294501147013</v>
      </c>
    </row>
    <row r="6229" spans="1:5" x14ac:dyDescent="0.3">
      <c r="A6229" s="7" t="s">
        <v>5559</v>
      </c>
      <c r="B6229" s="6">
        <v>4041</v>
      </c>
      <c r="C6229" s="6">
        <v>668758</v>
      </c>
      <c r="D6229" s="6">
        <v>3.1180127702426777E-3</v>
      </c>
      <c r="E6229" s="6">
        <v>0.13669300830943565</v>
      </c>
    </row>
    <row r="6230" spans="1:5" x14ac:dyDescent="0.3">
      <c r="A6230" s="7" t="s">
        <v>5660</v>
      </c>
      <c r="B6230" s="6">
        <v>4041</v>
      </c>
      <c r="C6230" s="6">
        <v>668758</v>
      </c>
      <c r="D6230" s="6">
        <v>8.9830872671054274E-2</v>
      </c>
      <c r="E6230" s="6">
        <v>3.9381661106899744</v>
      </c>
    </row>
    <row r="6231" spans="1:5" x14ac:dyDescent="0.3">
      <c r="A6231" s="7" t="s">
        <v>5603</v>
      </c>
      <c r="B6231" s="6">
        <v>4041</v>
      </c>
      <c r="C6231" s="6">
        <v>668758</v>
      </c>
      <c r="D6231" s="6">
        <v>2.5088923124409322E-2</v>
      </c>
      <c r="E6231" s="6">
        <v>1.0998929862794489</v>
      </c>
    </row>
    <row r="6232" spans="1:5" x14ac:dyDescent="0.3">
      <c r="A6232" s="7" t="s">
        <v>5468</v>
      </c>
      <c r="B6232" s="6">
        <v>4041</v>
      </c>
      <c r="C6232" s="6">
        <v>668758</v>
      </c>
      <c r="D6232" s="6">
        <v>1.7343618878686183E-3</v>
      </c>
      <c r="E6232" s="6">
        <v>7.6034051628191948E-2</v>
      </c>
    </row>
    <row r="6233" spans="1:5" x14ac:dyDescent="0.3">
      <c r="A6233" s="7" t="s">
        <v>5661</v>
      </c>
      <c r="B6233" s="6">
        <v>4041</v>
      </c>
      <c r="C6233" s="6">
        <v>668758</v>
      </c>
      <c r="D6233" s="6">
        <v>6.0894597471443444E-4</v>
      </c>
      <c r="E6233" s="6">
        <v>2.6696060380522128E-2</v>
      </c>
    </row>
    <row r="6234" spans="1:5" x14ac:dyDescent="0.3">
      <c r="A6234" s="7" t="s">
        <v>5604</v>
      </c>
      <c r="B6234" s="6">
        <v>4041</v>
      </c>
      <c r="C6234" s="6">
        <v>668758</v>
      </c>
      <c r="D6234" s="6">
        <v>2.3066664142478003E-3</v>
      </c>
      <c r="E6234" s="6">
        <v>0.10112375880530157</v>
      </c>
    </row>
    <row r="6235" spans="1:5" x14ac:dyDescent="0.3">
      <c r="A6235" s="7" t="s">
        <v>5469</v>
      </c>
      <c r="B6235" s="6">
        <v>4041</v>
      </c>
      <c r="C6235" s="6">
        <v>668758</v>
      </c>
      <c r="D6235" s="6">
        <v>5.2868375455150034E-4</v>
      </c>
      <c r="E6235" s="6">
        <v>2.3177381934951873E-2</v>
      </c>
    </row>
    <row r="6236" spans="1:5" x14ac:dyDescent="0.3">
      <c r="A6236" s="7" t="s">
        <v>5605</v>
      </c>
      <c r="B6236" s="6">
        <v>4041</v>
      </c>
      <c r="C6236" s="6">
        <v>668758</v>
      </c>
      <c r="D6236" s="6">
        <v>3.2715578870761161E-3</v>
      </c>
      <c r="E6236" s="6">
        <v>0.14342439316183092</v>
      </c>
    </row>
    <row r="6237" spans="1:5" x14ac:dyDescent="0.3">
      <c r="A6237" s="7" t="s">
        <v>5560</v>
      </c>
      <c r="B6237" s="6">
        <v>4041</v>
      </c>
      <c r="C6237" s="6">
        <v>668758</v>
      </c>
      <c r="D6237" s="6">
        <v>9.3051830462810275E-3</v>
      </c>
      <c r="E6237" s="6">
        <v>0.4079372206570902</v>
      </c>
    </row>
    <row r="6238" spans="1:5" x14ac:dyDescent="0.3">
      <c r="A6238" s="7" t="s">
        <v>5662</v>
      </c>
      <c r="B6238" s="6">
        <v>4041</v>
      </c>
      <c r="C6238" s="6">
        <v>668758</v>
      </c>
      <c r="D6238" s="6">
        <v>1.5022993817453527E-3</v>
      </c>
      <c r="E6238" s="6">
        <v>6.5860481339912749E-2</v>
      </c>
    </row>
    <row r="6239" spans="1:5" x14ac:dyDescent="0.3">
      <c r="A6239" s="7" t="s">
        <v>5470</v>
      </c>
      <c r="B6239" s="6">
        <v>4041</v>
      </c>
      <c r="C6239" s="6">
        <v>668758</v>
      </c>
      <c r="D6239" s="6">
        <v>5.8870593658639026E-3</v>
      </c>
      <c r="E6239" s="6">
        <v>0.25808741468160928</v>
      </c>
    </row>
    <row r="6240" spans="1:5" x14ac:dyDescent="0.3">
      <c r="A6240" s="7" t="s">
        <v>5471</v>
      </c>
      <c r="B6240" s="6">
        <v>4041</v>
      </c>
      <c r="C6240" s="6">
        <v>668758</v>
      </c>
      <c r="D6240" s="6">
        <v>4.6238018137342439E-4</v>
      </c>
      <c r="E6240" s="6">
        <v>2.0270647566872104E-2</v>
      </c>
    </row>
    <row r="6241" spans="1:5" x14ac:dyDescent="0.3">
      <c r="A6241" s="7" t="s">
        <v>5472</v>
      </c>
      <c r="B6241" s="6">
        <v>4041</v>
      </c>
      <c r="C6241" s="6">
        <v>668758</v>
      </c>
      <c r="D6241" s="6">
        <v>1.657589329451899E-3</v>
      </c>
      <c r="E6241" s="6">
        <v>7.2668359201994326E-2</v>
      </c>
    </row>
    <row r="6242" spans="1:5" x14ac:dyDescent="0.3">
      <c r="A6242" s="7" t="s">
        <v>5606</v>
      </c>
      <c r="B6242" s="6">
        <v>4041</v>
      </c>
      <c r="C6242" s="6">
        <v>668758</v>
      </c>
      <c r="D6242" s="6">
        <v>1.0308460798317704E-2</v>
      </c>
      <c r="E6242" s="6">
        <v>0.45192070122671835</v>
      </c>
    </row>
    <row r="6243" spans="1:5" x14ac:dyDescent="0.3">
      <c r="A6243" s="7" t="s">
        <v>5561</v>
      </c>
      <c r="B6243" s="6">
        <v>4041</v>
      </c>
      <c r="C6243" s="6">
        <v>668758</v>
      </c>
      <c r="D6243" s="6">
        <v>3.9031866631409448E-3</v>
      </c>
      <c r="E6243" s="6">
        <v>0.17111486266827505</v>
      </c>
    </row>
    <row r="6244" spans="1:5" x14ac:dyDescent="0.3">
      <c r="A6244" s="7" t="s">
        <v>5663</v>
      </c>
      <c r="B6244" s="6">
        <v>4041</v>
      </c>
      <c r="C6244" s="6">
        <v>668758</v>
      </c>
      <c r="D6244" s="6">
        <v>4.1352491692642104E-4</v>
      </c>
      <c r="E6244" s="6">
        <v>1.8128843295655429E-2</v>
      </c>
    </row>
    <row r="6245" spans="1:5" x14ac:dyDescent="0.3">
      <c r="A6245" s="7" t="s">
        <v>5664</v>
      </c>
      <c r="B6245" s="6">
        <v>4041</v>
      </c>
      <c r="C6245" s="6">
        <v>668758</v>
      </c>
      <c r="D6245" s="6">
        <v>9.2650519361995611E-4</v>
      </c>
      <c r="E6245" s="6">
        <v>4.0617788143430512E-2</v>
      </c>
    </row>
    <row r="6246" spans="1:5" x14ac:dyDescent="0.3">
      <c r="A6246" s="7" t="s">
        <v>5473</v>
      </c>
      <c r="B6246" s="6">
        <v>4041</v>
      </c>
      <c r="C6246" s="6">
        <v>668758</v>
      </c>
      <c r="D6246" s="6">
        <v>2.2909629363898347E-3</v>
      </c>
      <c r="E6246" s="6">
        <v>0.10043532171812479</v>
      </c>
    </row>
    <row r="6247" spans="1:5" x14ac:dyDescent="0.3">
      <c r="A6247" s="7" t="s">
        <v>5474</v>
      </c>
      <c r="B6247" s="6">
        <v>4041</v>
      </c>
      <c r="C6247" s="6">
        <v>668758</v>
      </c>
      <c r="D6247" s="6">
        <v>4.1003525518020656E-4</v>
      </c>
      <c r="E6247" s="6">
        <v>1.7975857276282807E-2</v>
      </c>
    </row>
    <row r="6248" spans="1:5" x14ac:dyDescent="0.3">
      <c r="A6248" s="7" t="s">
        <v>5562</v>
      </c>
      <c r="B6248" s="6">
        <v>4041</v>
      </c>
      <c r="C6248" s="6">
        <v>668758</v>
      </c>
      <c r="D6248" s="6">
        <v>6.5745227298681626E-3</v>
      </c>
      <c r="E6248" s="6">
        <v>0.2882256604980154</v>
      </c>
    </row>
    <row r="6249" spans="1:5" x14ac:dyDescent="0.3">
      <c r="A6249" s="7" t="s">
        <v>5563</v>
      </c>
      <c r="B6249" s="6">
        <v>4041</v>
      </c>
      <c r="C6249" s="6">
        <v>668758</v>
      </c>
      <c r="D6249" s="6">
        <v>4.2259803746657887E-3</v>
      </c>
      <c r="E6249" s="6">
        <v>0.18526606946024238</v>
      </c>
    </row>
    <row r="6250" spans="1:5" x14ac:dyDescent="0.3">
      <c r="A6250" s="7" t="s">
        <v>5475</v>
      </c>
      <c r="B6250" s="6">
        <v>4041</v>
      </c>
      <c r="C6250" s="6">
        <v>668758</v>
      </c>
      <c r="D6250" s="6">
        <v>1.8826725120827358E-3</v>
      </c>
      <c r="E6250" s="6">
        <v>8.2535957451528294E-2</v>
      </c>
    </row>
    <row r="6251" spans="1:5" x14ac:dyDescent="0.3">
      <c r="A6251" s="7" t="s">
        <v>5564</v>
      </c>
      <c r="B6251" s="6">
        <v>4041</v>
      </c>
      <c r="C6251" s="6">
        <v>668758</v>
      </c>
      <c r="D6251" s="6">
        <v>8.2879466472594952E-3</v>
      </c>
      <c r="E6251" s="6">
        <v>0.36334179600997163</v>
      </c>
    </row>
    <row r="6252" spans="1:5" x14ac:dyDescent="0.3">
      <c r="A6252" s="7" t="s">
        <v>5565</v>
      </c>
      <c r="B6252" s="6">
        <v>4041</v>
      </c>
      <c r="C6252" s="6">
        <v>668758</v>
      </c>
      <c r="D6252" s="6">
        <v>1.19171948633226E-3</v>
      </c>
      <c r="E6252" s="6">
        <v>5.2244725615749603E-2</v>
      </c>
    </row>
    <row r="6253" spans="1:5" x14ac:dyDescent="0.3">
      <c r="A6253" s="7" t="s">
        <v>5607</v>
      </c>
      <c r="B6253" s="6">
        <v>4041</v>
      </c>
      <c r="C6253" s="6">
        <v>668758</v>
      </c>
      <c r="D6253" s="6">
        <v>4.8506298272381885E-4</v>
      </c>
      <c r="E6253" s="6">
        <v>2.1265056692794129E-2</v>
      </c>
    </row>
    <row r="6254" spans="1:5" x14ac:dyDescent="0.3">
      <c r="A6254" s="7" t="s">
        <v>5665</v>
      </c>
      <c r="B6254" s="6">
        <v>4041</v>
      </c>
      <c r="C6254" s="6">
        <v>668758</v>
      </c>
      <c r="D6254" s="6">
        <v>5.1158441199504918E-3</v>
      </c>
      <c r="E6254" s="6">
        <v>0.2242775044002604</v>
      </c>
    </row>
    <row r="6255" spans="1:5" x14ac:dyDescent="0.3">
      <c r="A6255" s="7" t="s">
        <v>5566</v>
      </c>
      <c r="B6255" s="6">
        <v>4041</v>
      </c>
      <c r="C6255" s="6">
        <v>668758</v>
      </c>
      <c r="D6255" s="6">
        <v>2.470680516319883E-3</v>
      </c>
      <c r="E6255" s="6">
        <v>0.1083141017158147</v>
      </c>
    </row>
    <row r="6256" spans="1:5" x14ac:dyDescent="0.3">
      <c r="A6256" s="7" t="s">
        <v>5608</v>
      </c>
      <c r="B6256" s="6">
        <v>4041</v>
      </c>
      <c r="C6256" s="6">
        <v>668758</v>
      </c>
      <c r="D6256" s="6">
        <v>2.7742810882405463E-3</v>
      </c>
      <c r="E6256" s="6">
        <v>0.1216238854012326</v>
      </c>
    </row>
    <row r="6257" spans="1:5" x14ac:dyDescent="0.3">
      <c r="A6257" s="7" t="s">
        <v>5666</v>
      </c>
      <c r="B6257" s="6">
        <v>4041</v>
      </c>
      <c r="C6257" s="6">
        <v>668758</v>
      </c>
      <c r="D6257" s="6">
        <v>8.4589400728240054E-3</v>
      </c>
      <c r="E6257" s="6">
        <v>0.37083811095922997</v>
      </c>
    </row>
    <row r="6258" spans="1:5" x14ac:dyDescent="0.3">
      <c r="A6258" s="7" t="s">
        <v>5667</v>
      </c>
      <c r="B6258" s="6">
        <v>4041</v>
      </c>
      <c r="C6258" s="6">
        <v>668758</v>
      </c>
      <c r="D6258" s="6">
        <v>6.7873920963872493E-4</v>
      </c>
      <c r="E6258" s="6">
        <v>2.975578076797452E-2</v>
      </c>
    </row>
    <row r="6259" spans="1:5" x14ac:dyDescent="0.3">
      <c r="A6259" s="7" t="s">
        <v>5609</v>
      </c>
      <c r="B6259" s="6">
        <v>4041</v>
      </c>
      <c r="C6259" s="6">
        <v>668758</v>
      </c>
      <c r="D6259" s="6">
        <v>3.0168125796024561E-3</v>
      </c>
      <c r="E6259" s="6">
        <v>0.13225641374762967</v>
      </c>
    </row>
    <row r="6260" spans="1:5" x14ac:dyDescent="0.3">
      <c r="A6260" s="7" t="s">
        <v>5476</v>
      </c>
      <c r="B6260" s="6">
        <v>4041</v>
      </c>
      <c r="C6260" s="6">
        <v>668758</v>
      </c>
      <c r="D6260" s="6">
        <v>7.6772558416719522E-4</v>
      </c>
      <c r="E6260" s="6">
        <v>3.365692426197632E-2</v>
      </c>
    </row>
    <row r="6261" spans="1:5" x14ac:dyDescent="0.3">
      <c r="A6261" s="7" t="s">
        <v>5742</v>
      </c>
      <c r="B6261" s="6">
        <v>4041</v>
      </c>
      <c r="C6261" s="6">
        <v>668758</v>
      </c>
      <c r="D6261" s="6">
        <v>2.5474530747366026E-4</v>
      </c>
      <c r="E6261" s="6">
        <v>1.1167979414201234E-2</v>
      </c>
    </row>
    <row r="6262" spans="1:5" x14ac:dyDescent="0.3">
      <c r="A6262" s="7" t="s">
        <v>5567</v>
      </c>
      <c r="B6262" s="6">
        <v>4041</v>
      </c>
      <c r="C6262" s="6">
        <v>668758</v>
      </c>
      <c r="D6262" s="6">
        <v>6.1767012907997074E-4</v>
      </c>
      <c r="E6262" s="6">
        <v>2.7078525428953674E-2</v>
      </c>
    </row>
    <row r="6263" spans="1:5" x14ac:dyDescent="0.3">
      <c r="A6263" s="7" t="s">
        <v>5668</v>
      </c>
      <c r="B6263" s="6">
        <v>4041</v>
      </c>
      <c r="C6263" s="6">
        <v>668758</v>
      </c>
      <c r="D6263" s="6">
        <v>3.4111443569246973E-3</v>
      </c>
      <c r="E6263" s="6">
        <v>0.14954383393673568</v>
      </c>
    </row>
    <row r="6264" spans="1:5" x14ac:dyDescent="0.3">
      <c r="A6264" s="7" t="s">
        <v>5669</v>
      </c>
      <c r="B6264" s="6">
        <v>4041</v>
      </c>
      <c r="C6264" s="6">
        <v>668758</v>
      </c>
      <c r="D6264" s="6">
        <v>2.6591222506154671E-3</v>
      </c>
      <c r="E6264" s="6">
        <v>0.11657534676193616</v>
      </c>
    </row>
    <row r="6265" spans="1:5" x14ac:dyDescent="0.3">
      <c r="A6265" s="7" t="s">
        <v>5610</v>
      </c>
      <c r="B6265" s="6">
        <v>4041</v>
      </c>
      <c r="C6265" s="6">
        <v>668758</v>
      </c>
      <c r="D6265" s="6">
        <v>2.7934742278447264E-3</v>
      </c>
      <c r="E6265" s="6">
        <v>0.12246530850778202</v>
      </c>
    </row>
    <row r="6266" spans="1:5" x14ac:dyDescent="0.3">
      <c r="A6266" s="7" t="s">
        <v>5670</v>
      </c>
      <c r="B6266" s="6">
        <v>4041</v>
      </c>
      <c r="C6266" s="6">
        <v>668758</v>
      </c>
      <c r="D6266" s="6">
        <v>1.7901964758080509E-3</v>
      </c>
      <c r="E6266" s="6">
        <v>7.8481827938153864E-2</v>
      </c>
    </row>
    <row r="6267" spans="1:5" x14ac:dyDescent="0.3">
      <c r="A6267" s="7" t="s">
        <v>5477</v>
      </c>
      <c r="B6267" s="6">
        <v>4041</v>
      </c>
      <c r="C6267" s="6">
        <v>668758</v>
      </c>
      <c r="D6267" s="6">
        <v>7.1538065797397744E-4</v>
      </c>
      <c r="E6267" s="6">
        <v>3.1362133971387027E-2</v>
      </c>
    </row>
    <row r="6268" spans="1:5" x14ac:dyDescent="0.3">
      <c r="A6268" s="7" t="s">
        <v>5478</v>
      </c>
      <c r="B6268" s="6">
        <v>4041</v>
      </c>
      <c r="C6268" s="6">
        <v>668758</v>
      </c>
      <c r="D6268" s="6">
        <v>1.2039333024440107E-3</v>
      </c>
      <c r="E6268" s="6">
        <v>5.2780176683553774E-2</v>
      </c>
    </row>
    <row r="6269" spans="1:5" x14ac:dyDescent="0.3">
      <c r="A6269" s="7" t="s">
        <v>5671</v>
      </c>
      <c r="B6269" s="6">
        <v>4041</v>
      </c>
      <c r="C6269" s="6">
        <v>668758</v>
      </c>
      <c r="D6269" s="6">
        <v>1.0847613538107849E-2</v>
      </c>
      <c r="E6269" s="6">
        <v>0.47555704121978815</v>
      </c>
    </row>
    <row r="6270" spans="1:5" x14ac:dyDescent="0.3">
      <c r="A6270" s="7" t="s">
        <v>5672</v>
      </c>
      <c r="B6270" s="6">
        <v>4041</v>
      </c>
      <c r="C6270" s="6">
        <v>668758</v>
      </c>
      <c r="D6270" s="6">
        <v>6.9095302575047576E-4</v>
      </c>
      <c r="E6270" s="6">
        <v>3.0291231835778688E-2</v>
      </c>
    </row>
    <row r="6271" spans="1:5" x14ac:dyDescent="0.3">
      <c r="A6271" s="7" t="s">
        <v>5673</v>
      </c>
      <c r="B6271" s="6">
        <v>4041</v>
      </c>
      <c r="C6271" s="6">
        <v>668758</v>
      </c>
      <c r="D6271" s="6">
        <v>4.1554892073922552E-2</v>
      </c>
      <c r="E6271" s="6">
        <v>1.8217575186891548</v>
      </c>
    </row>
    <row r="6272" spans="1:5" x14ac:dyDescent="0.3">
      <c r="A6272" s="7" t="s">
        <v>5674</v>
      </c>
      <c r="B6272" s="6">
        <v>4041</v>
      </c>
      <c r="C6272" s="6">
        <v>668758</v>
      </c>
      <c r="D6272" s="6">
        <v>1.8425414020012687E-3</v>
      </c>
      <c r="E6272" s="6">
        <v>8.0776618228743172E-2</v>
      </c>
    </row>
    <row r="6273" spans="1:5" x14ac:dyDescent="0.3">
      <c r="A6273" s="7" t="s">
        <v>5675</v>
      </c>
      <c r="B6273" s="6">
        <v>4041</v>
      </c>
      <c r="C6273" s="6">
        <v>668758</v>
      </c>
      <c r="D6273" s="6">
        <v>3.295985519299618E-3</v>
      </c>
      <c r="E6273" s="6">
        <v>0.14449529529743926</v>
      </c>
    </row>
    <row r="6274" spans="1:5" x14ac:dyDescent="0.3">
      <c r="A6274" s="7" t="s">
        <v>5676</v>
      </c>
      <c r="B6274" s="6">
        <v>4041</v>
      </c>
      <c r="C6274" s="6">
        <v>668758</v>
      </c>
      <c r="D6274" s="6">
        <v>1.8983759899407011E-3</v>
      </c>
      <c r="E6274" s="6">
        <v>8.3224394538705088E-2</v>
      </c>
    </row>
    <row r="6275" spans="1:5" x14ac:dyDescent="0.3">
      <c r="A6275" s="7" t="s">
        <v>5479</v>
      </c>
      <c r="B6275" s="6">
        <v>4041</v>
      </c>
      <c r="C6275" s="6">
        <v>668758</v>
      </c>
      <c r="D6275" s="6">
        <v>4.4493187264235185E-4</v>
      </c>
      <c r="E6275" s="6">
        <v>1.9505717470009003E-2</v>
      </c>
    </row>
    <row r="6276" spans="1:5" x14ac:dyDescent="0.3">
      <c r="A6276" s="7" t="s">
        <v>5677</v>
      </c>
      <c r="B6276" s="6">
        <v>4041</v>
      </c>
      <c r="C6276" s="6">
        <v>668758</v>
      </c>
      <c r="D6276" s="6">
        <v>5.7230452637918193E-4</v>
      </c>
      <c r="E6276" s="6">
        <v>2.5089707177109621E-2</v>
      </c>
    </row>
    <row r="6277" spans="1:5" x14ac:dyDescent="0.3">
      <c r="A6277" s="7" t="s">
        <v>5678</v>
      </c>
      <c r="B6277" s="6">
        <v>4041</v>
      </c>
      <c r="C6277" s="6">
        <v>668758</v>
      </c>
      <c r="D6277" s="6">
        <v>2.704487853316256E-3</v>
      </c>
      <c r="E6277" s="6">
        <v>0.11856416501378021</v>
      </c>
    </row>
    <row r="6278" spans="1:5" x14ac:dyDescent="0.3">
      <c r="A6278" s="7" t="s">
        <v>5480</v>
      </c>
      <c r="B6278" s="6">
        <v>4041</v>
      </c>
      <c r="C6278" s="6">
        <v>668758</v>
      </c>
      <c r="D6278" s="6">
        <v>3.68333797312943E-3</v>
      </c>
      <c r="E6278" s="6">
        <v>0.16147674344780003</v>
      </c>
    </row>
    <row r="6279" spans="1:5" x14ac:dyDescent="0.3">
      <c r="A6279" s="7" t="s">
        <v>5679</v>
      </c>
      <c r="B6279" s="6">
        <v>4041</v>
      </c>
      <c r="C6279" s="6">
        <v>668758</v>
      </c>
      <c r="D6279" s="6">
        <v>5.1210786125698137E-3</v>
      </c>
      <c r="E6279" s="6">
        <v>0.22450698342931932</v>
      </c>
    </row>
    <row r="6280" spans="1:5" x14ac:dyDescent="0.3">
      <c r="A6280" s="7" t="s">
        <v>5680</v>
      </c>
      <c r="B6280" s="6">
        <v>4041</v>
      </c>
      <c r="C6280" s="6">
        <v>668758</v>
      </c>
      <c r="D6280" s="6">
        <v>2.2159352088462225E-3</v>
      </c>
      <c r="E6280" s="6">
        <v>9.7146122301613472E-2</v>
      </c>
    </row>
    <row r="6281" spans="1:5" x14ac:dyDescent="0.3">
      <c r="A6281" s="7" t="s">
        <v>5568</v>
      </c>
      <c r="B6281" s="6">
        <v>4041</v>
      </c>
      <c r="C6281" s="6">
        <v>668758</v>
      </c>
      <c r="D6281" s="6">
        <v>4.0478331425215376E-2</v>
      </c>
      <c r="E6281" s="6">
        <v>1.7745613317127016</v>
      </c>
    </row>
    <row r="6282" spans="1:5" x14ac:dyDescent="0.3">
      <c r="A6282" s="7" t="s">
        <v>5481</v>
      </c>
      <c r="B6282" s="6">
        <v>4041</v>
      </c>
      <c r="C6282" s="6">
        <v>668758</v>
      </c>
      <c r="D6282" s="6">
        <v>1.0416640312450355E-3</v>
      </c>
      <c r="E6282" s="6">
        <v>4.566632678272696E-2</v>
      </c>
    </row>
    <row r="6283" spans="1:5" x14ac:dyDescent="0.3">
      <c r="A6283" s="7" t="s">
        <v>5681</v>
      </c>
      <c r="B6283" s="6">
        <v>4041</v>
      </c>
      <c r="C6283" s="6">
        <v>668758</v>
      </c>
      <c r="D6283" s="6">
        <v>1.6343830788395724E-2</v>
      </c>
      <c r="E6283" s="6">
        <v>0.716510021731664</v>
      </c>
    </row>
    <row r="6284" spans="1:5" x14ac:dyDescent="0.3">
      <c r="A6284" s="7" t="s">
        <v>5682</v>
      </c>
      <c r="B6284" s="6">
        <v>4041</v>
      </c>
      <c r="C6284" s="6">
        <v>668758</v>
      </c>
      <c r="D6284" s="6">
        <v>7.5376693718233717E-4</v>
      </c>
      <c r="E6284" s="6">
        <v>3.3044980184485838E-2</v>
      </c>
    </row>
    <row r="6285" spans="1:5" x14ac:dyDescent="0.3">
      <c r="A6285" s="7" t="s">
        <v>5482</v>
      </c>
      <c r="B6285" s="6">
        <v>4041</v>
      </c>
      <c r="C6285" s="6">
        <v>668758</v>
      </c>
      <c r="D6285" s="6">
        <v>3.7147449288453612E-3</v>
      </c>
      <c r="E6285" s="6">
        <v>0.16285361762215358</v>
      </c>
    </row>
    <row r="6286" spans="1:5" x14ac:dyDescent="0.3">
      <c r="A6286" s="7" t="s">
        <v>5569</v>
      </c>
      <c r="B6286" s="6">
        <v>4041</v>
      </c>
      <c r="C6286" s="6">
        <v>668758</v>
      </c>
      <c r="D6286" s="6">
        <v>8.4449814258391476E-3</v>
      </c>
      <c r="E6286" s="6">
        <v>0.37022616688173954</v>
      </c>
    </row>
    <row r="6287" spans="1:5" x14ac:dyDescent="0.3">
      <c r="A6287" s="7" t="s">
        <v>5683</v>
      </c>
      <c r="B6287" s="6">
        <v>4041</v>
      </c>
      <c r="C6287" s="6">
        <v>668758</v>
      </c>
      <c r="D6287" s="6">
        <v>2.3799493109183056E-3</v>
      </c>
      <c r="E6287" s="6">
        <v>0.10433646521212658</v>
      </c>
    </row>
    <row r="6288" spans="1:5" x14ac:dyDescent="0.3">
      <c r="A6288" s="7" t="s">
        <v>5684</v>
      </c>
      <c r="B6288" s="6">
        <v>4041</v>
      </c>
      <c r="C6288" s="6">
        <v>668758</v>
      </c>
      <c r="D6288" s="6">
        <v>6.2676069792885952E-2</v>
      </c>
      <c r="E6288" s="6">
        <v>2.7477054009419346</v>
      </c>
    </row>
    <row r="6289" spans="1:5" x14ac:dyDescent="0.3">
      <c r="A6289" s="7" t="s">
        <v>5483</v>
      </c>
      <c r="B6289" s="6">
        <v>4041</v>
      </c>
      <c r="C6289" s="6">
        <v>668758</v>
      </c>
      <c r="D6289" s="6">
        <v>0.11684085458675471</v>
      </c>
      <c r="E6289" s="6">
        <v>5.1222779006340504</v>
      </c>
    </row>
    <row r="6290" spans="1:5" x14ac:dyDescent="0.3">
      <c r="A6290" s="7" t="s">
        <v>5484</v>
      </c>
      <c r="B6290" s="6">
        <v>4041</v>
      </c>
      <c r="C6290" s="6">
        <v>668758</v>
      </c>
      <c r="D6290" s="6">
        <v>3.0272815648410994E-3</v>
      </c>
      <c r="E6290" s="6">
        <v>0.13271537180574752</v>
      </c>
    </row>
    <row r="6291" spans="1:5" x14ac:dyDescent="0.3">
      <c r="A6291" s="7" t="s">
        <v>5685</v>
      </c>
      <c r="B6291" s="6">
        <v>4041</v>
      </c>
      <c r="C6291" s="6">
        <v>668758</v>
      </c>
      <c r="D6291" s="6">
        <v>1.265002383002765E-3</v>
      </c>
      <c r="E6291" s="6">
        <v>5.5457432022574617E-2</v>
      </c>
    </row>
    <row r="6292" spans="1:5" x14ac:dyDescent="0.3">
      <c r="A6292" s="7" t="s">
        <v>5611</v>
      </c>
      <c r="B6292" s="6">
        <v>4041</v>
      </c>
      <c r="C6292" s="6">
        <v>668758</v>
      </c>
      <c r="D6292" s="6">
        <v>5.2676444059108242E-3</v>
      </c>
      <c r="E6292" s="6">
        <v>0.23093239624296935</v>
      </c>
    </row>
    <row r="6293" spans="1:5" x14ac:dyDescent="0.3">
      <c r="A6293" s="7" t="s">
        <v>5686</v>
      </c>
      <c r="B6293" s="6">
        <v>4041</v>
      </c>
      <c r="C6293" s="6">
        <v>668758</v>
      </c>
      <c r="D6293" s="6">
        <v>6.3686326868415066E-4</v>
      </c>
      <c r="E6293" s="6">
        <v>2.7919948535503086E-2</v>
      </c>
    </row>
    <row r="6294" spans="1:5" x14ac:dyDescent="0.3">
      <c r="A6294" s="7" t="s">
        <v>5687</v>
      </c>
      <c r="B6294" s="6">
        <v>4041</v>
      </c>
      <c r="C6294" s="6">
        <v>668758</v>
      </c>
      <c r="D6294" s="6">
        <v>1.2423195816523706E-3</v>
      </c>
      <c r="E6294" s="6">
        <v>5.4463022896652592E-2</v>
      </c>
    </row>
    <row r="6295" spans="1:5" x14ac:dyDescent="0.3">
      <c r="A6295" s="7" t="s">
        <v>5612</v>
      </c>
      <c r="B6295" s="6">
        <v>4041</v>
      </c>
      <c r="C6295" s="6">
        <v>668758</v>
      </c>
      <c r="D6295" s="6">
        <v>1.3293866422204228E-2</v>
      </c>
      <c r="E6295" s="6">
        <v>0.58280024079999448</v>
      </c>
    </row>
    <row r="6296" spans="1:5" x14ac:dyDescent="0.3">
      <c r="A6296" s="7" t="s">
        <v>5485</v>
      </c>
      <c r="B6296" s="6">
        <v>4041</v>
      </c>
      <c r="C6296" s="6">
        <v>668758</v>
      </c>
      <c r="D6296" s="6">
        <v>1.0238667563393413E-2</v>
      </c>
      <c r="E6296" s="6">
        <v>0.44886098083926601</v>
      </c>
    </row>
    <row r="6297" spans="1:5" x14ac:dyDescent="0.3">
      <c r="A6297" s="7" t="s">
        <v>5486</v>
      </c>
      <c r="B6297" s="6">
        <v>4041</v>
      </c>
      <c r="C6297" s="6">
        <v>668758</v>
      </c>
      <c r="D6297" s="6">
        <v>1.7779826596963E-3</v>
      </c>
      <c r="E6297" s="6">
        <v>7.7946376870349707E-2</v>
      </c>
    </row>
    <row r="6298" spans="1:5" x14ac:dyDescent="0.3">
      <c r="A6298" s="7" t="s">
        <v>5487</v>
      </c>
      <c r="B6298" s="6">
        <v>4041</v>
      </c>
      <c r="C6298" s="6">
        <v>668758</v>
      </c>
      <c r="D6298" s="6">
        <v>6.5483502667715542E-3</v>
      </c>
      <c r="E6298" s="6">
        <v>0.28707826535272074</v>
      </c>
    </row>
    <row r="6299" spans="1:5" x14ac:dyDescent="0.3">
      <c r="A6299" s="7" t="s">
        <v>5613</v>
      </c>
      <c r="B6299" s="6">
        <v>4041</v>
      </c>
      <c r="C6299" s="6">
        <v>668758</v>
      </c>
      <c r="D6299" s="6">
        <v>1.2227774758735691E-2</v>
      </c>
      <c r="E6299" s="6">
        <v>0.53606301188165917</v>
      </c>
    </row>
    <row r="6300" spans="1:5" x14ac:dyDescent="0.3">
      <c r="A6300" s="7" t="s">
        <v>5590</v>
      </c>
      <c r="B6300" s="6">
        <v>4041</v>
      </c>
      <c r="C6300" s="6">
        <v>668758</v>
      </c>
      <c r="D6300" s="6">
        <v>2.7016961239192845E-2</v>
      </c>
      <c r="E6300" s="6">
        <v>1.1844177619828211</v>
      </c>
    </row>
    <row r="6301" spans="1:5" x14ac:dyDescent="0.3">
      <c r="A6301" s="7" t="s">
        <v>5488</v>
      </c>
      <c r="B6301" s="6">
        <v>4041</v>
      </c>
      <c r="C6301" s="6">
        <v>668758</v>
      </c>
      <c r="D6301" s="6">
        <v>2.6329497875188586E-3</v>
      </c>
      <c r="E6301" s="6">
        <v>0.11542795161664152</v>
      </c>
    </row>
    <row r="6302" spans="1:5" x14ac:dyDescent="0.3">
      <c r="A6302" s="7" t="s">
        <v>5688</v>
      </c>
      <c r="B6302" s="6">
        <v>4041</v>
      </c>
      <c r="C6302" s="6">
        <v>668758</v>
      </c>
      <c r="D6302" s="6">
        <v>8.4519607493315774E-3</v>
      </c>
      <c r="E6302" s="6">
        <v>0.37053213892048475</v>
      </c>
    </row>
    <row r="6303" spans="1:5" x14ac:dyDescent="0.3">
      <c r="A6303" s="7" t="s">
        <v>5489</v>
      </c>
      <c r="B6303" s="6">
        <v>4041</v>
      </c>
      <c r="C6303" s="6">
        <v>668758</v>
      </c>
      <c r="D6303" s="6">
        <v>7.3108413583194282E-4</v>
      </c>
      <c r="E6303" s="6">
        <v>3.2050571058563813E-2</v>
      </c>
    </row>
    <row r="6304" spans="1:5" x14ac:dyDescent="0.3">
      <c r="A6304" s="7" t="s">
        <v>5689</v>
      </c>
      <c r="B6304" s="6">
        <v>4041</v>
      </c>
      <c r="C6304" s="6">
        <v>668758</v>
      </c>
      <c r="D6304" s="6">
        <v>1.8006654610466944E-3</v>
      </c>
      <c r="E6304" s="6">
        <v>7.8940785996271731E-2</v>
      </c>
    </row>
    <row r="6305" spans="1:5" x14ac:dyDescent="0.3">
      <c r="A6305" s="7" t="s">
        <v>5614</v>
      </c>
      <c r="B6305" s="6">
        <v>4041</v>
      </c>
      <c r="C6305" s="6">
        <v>668758</v>
      </c>
      <c r="D6305" s="6">
        <v>1.7849619831887291E-3</v>
      </c>
      <c r="E6305" s="6">
        <v>7.8252348909094938E-2</v>
      </c>
    </row>
    <row r="6306" spans="1:5" x14ac:dyDescent="0.3">
      <c r="A6306" s="7" t="s">
        <v>5647</v>
      </c>
      <c r="B6306" s="6">
        <v>4041</v>
      </c>
      <c r="C6306" s="6">
        <v>668758</v>
      </c>
      <c r="D6306" s="6">
        <v>1.7273825643761894E-4</v>
      </c>
      <c r="E6306" s="6">
        <v>7.5728079589446719E-3</v>
      </c>
    </row>
    <row r="6307" spans="1:5" x14ac:dyDescent="0.3">
      <c r="A6307" s="7" t="s">
        <v>5690</v>
      </c>
      <c r="B6307" s="6">
        <v>4041</v>
      </c>
      <c r="C6307" s="6">
        <v>668758</v>
      </c>
      <c r="D6307" s="6">
        <v>2.4602115310812397E-4</v>
      </c>
      <c r="E6307" s="6">
        <v>1.0785514365769683E-2</v>
      </c>
    </row>
    <row r="6308" spans="1:5" x14ac:dyDescent="0.3">
      <c r="A6308" s="7" t="s">
        <v>5570</v>
      </c>
      <c r="B6308" s="6">
        <v>4041</v>
      </c>
      <c r="C6308" s="6">
        <v>668758</v>
      </c>
      <c r="D6308" s="6">
        <v>1.9036104825600228E-3</v>
      </c>
      <c r="E6308" s="6">
        <v>8.3453873567764014E-2</v>
      </c>
    </row>
    <row r="6309" spans="1:5" x14ac:dyDescent="0.3">
      <c r="A6309" s="7" t="s">
        <v>5691</v>
      </c>
      <c r="B6309" s="6">
        <v>4041</v>
      </c>
      <c r="C6309" s="6">
        <v>668758</v>
      </c>
      <c r="D6309" s="6">
        <v>1.3958646984858094E-4</v>
      </c>
      <c r="E6309" s="6">
        <v>6.1194407749047847E-3</v>
      </c>
    </row>
    <row r="6310" spans="1:5" x14ac:dyDescent="0.3">
      <c r="A6310" s="7" t="s">
        <v>5692</v>
      </c>
      <c r="B6310" s="6">
        <v>4041</v>
      </c>
      <c r="C6310" s="6">
        <v>668758</v>
      </c>
      <c r="D6310" s="6">
        <v>1.2841955226069448E-3</v>
      </c>
      <c r="E6310" s="6">
        <v>5.6298855129124026E-2</v>
      </c>
    </row>
    <row r="6311" spans="1:5" x14ac:dyDescent="0.3">
      <c r="A6311" s="7" t="s">
        <v>5693</v>
      </c>
      <c r="B6311" s="6">
        <v>4041</v>
      </c>
      <c r="C6311" s="6">
        <v>668758</v>
      </c>
      <c r="D6311" s="6">
        <v>4.4737463586470199E-3</v>
      </c>
      <c r="E6311" s="6">
        <v>0.19612807683569836</v>
      </c>
    </row>
    <row r="6312" spans="1:5" x14ac:dyDescent="0.3">
      <c r="A6312" s="7" t="s">
        <v>5490</v>
      </c>
      <c r="B6312" s="6">
        <v>4041</v>
      </c>
      <c r="C6312" s="6">
        <v>668758</v>
      </c>
      <c r="D6312" s="6">
        <v>4.9064644151776207E-3</v>
      </c>
      <c r="E6312" s="6">
        <v>0.21509834323790319</v>
      </c>
    </row>
    <row r="6313" spans="1:5" x14ac:dyDescent="0.3">
      <c r="A6313" s="7" t="s">
        <v>5615</v>
      </c>
      <c r="B6313" s="6">
        <v>4041</v>
      </c>
      <c r="C6313" s="6">
        <v>668758</v>
      </c>
      <c r="D6313" s="6">
        <v>8.7962158805956397E-2</v>
      </c>
      <c r="E6313" s="6">
        <v>3.8562420973159366</v>
      </c>
    </row>
    <row r="6314" spans="1:5" x14ac:dyDescent="0.3">
      <c r="A6314" s="7" t="s">
        <v>5571</v>
      </c>
      <c r="B6314" s="6">
        <v>4041</v>
      </c>
      <c r="C6314" s="6">
        <v>668758</v>
      </c>
      <c r="D6314" s="6">
        <v>1.4309357990352654E-2</v>
      </c>
      <c r="E6314" s="6">
        <v>0.62731917243742685</v>
      </c>
    </row>
    <row r="6315" spans="1:5" x14ac:dyDescent="0.3">
      <c r="A6315" s="7" t="s">
        <v>5491</v>
      </c>
      <c r="B6315" s="6">
        <v>4041</v>
      </c>
      <c r="C6315" s="6">
        <v>668758</v>
      </c>
      <c r="D6315" s="6">
        <v>2.6259704640264293E-3</v>
      </c>
      <c r="E6315" s="6">
        <v>0.11512197957789627</v>
      </c>
    </row>
    <row r="6316" spans="1:5" x14ac:dyDescent="0.3">
      <c r="A6316" s="7" t="s">
        <v>5572</v>
      </c>
      <c r="B6316" s="6">
        <v>4041</v>
      </c>
      <c r="C6316" s="6">
        <v>668758</v>
      </c>
      <c r="D6316" s="6">
        <v>6.3302464076331463E-3</v>
      </c>
      <c r="E6316" s="6">
        <v>0.27751663914193203</v>
      </c>
    </row>
    <row r="6317" spans="1:5" x14ac:dyDescent="0.3">
      <c r="A6317" s="7" t="s">
        <v>5573</v>
      </c>
      <c r="B6317" s="6">
        <v>4041</v>
      </c>
      <c r="C6317" s="6">
        <v>668758</v>
      </c>
      <c r="D6317" s="6">
        <v>1.6141430407115281E-2</v>
      </c>
      <c r="E6317" s="6">
        <v>0.7076368326080521</v>
      </c>
    </row>
    <row r="6318" spans="1:5" x14ac:dyDescent="0.3">
      <c r="A6318" s="7" t="s">
        <v>5616</v>
      </c>
      <c r="B6318" s="6">
        <v>4041</v>
      </c>
      <c r="C6318" s="6">
        <v>668758</v>
      </c>
      <c r="D6318" s="6">
        <v>5.6951279698221032E-3</v>
      </c>
      <c r="E6318" s="6">
        <v>0.24967318361611524</v>
      </c>
    </row>
    <row r="6319" spans="1:5" x14ac:dyDescent="0.3">
      <c r="A6319" s="7" t="s">
        <v>5694</v>
      </c>
      <c r="B6319" s="6">
        <v>4041</v>
      </c>
      <c r="C6319" s="6">
        <v>668758</v>
      </c>
      <c r="D6319" s="6">
        <v>3.9974075302887371E-3</v>
      </c>
      <c r="E6319" s="6">
        <v>0.17524548519133579</v>
      </c>
    </row>
    <row r="6320" spans="1:5" x14ac:dyDescent="0.3">
      <c r="A6320" s="7" t="s">
        <v>5492</v>
      </c>
      <c r="B6320" s="6">
        <v>4041</v>
      </c>
      <c r="C6320" s="6">
        <v>668758</v>
      </c>
      <c r="D6320" s="6">
        <v>9.5965698020899408E-4</v>
      </c>
      <c r="E6320" s="6">
        <v>4.2071155327470397E-2</v>
      </c>
    </row>
    <row r="6321" spans="1:5" x14ac:dyDescent="0.3">
      <c r="A6321" s="7" t="s">
        <v>5574</v>
      </c>
      <c r="B6321" s="6">
        <v>4041</v>
      </c>
      <c r="C6321" s="6">
        <v>668758</v>
      </c>
      <c r="D6321" s="6">
        <v>8.855016681019354E-3</v>
      </c>
      <c r="E6321" s="6">
        <v>0.3882020241580223</v>
      </c>
    </row>
    <row r="6322" spans="1:5" x14ac:dyDescent="0.3">
      <c r="A6322" s="7" t="s">
        <v>5617</v>
      </c>
      <c r="B6322" s="6">
        <v>4041</v>
      </c>
      <c r="C6322" s="6">
        <v>668758</v>
      </c>
      <c r="D6322" s="6">
        <v>3.1406955715930717E-3</v>
      </c>
      <c r="E6322" s="6">
        <v>0.13768741743535767</v>
      </c>
    </row>
    <row r="6323" spans="1:5" x14ac:dyDescent="0.3">
      <c r="A6323" s="7" t="s">
        <v>5575</v>
      </c>
      <c r="B6323" s="6">
        <v>4041</v>
      </c>
      <c r="C6323" s="6">
        <v>668758</v>
      </c>
      <c r="D6323" s="6">
        <v>1.1974774282135139E-2</v>
      </c>
      <c r="E6323" s="6">
        <v>0.52497152547714432</v>
      </c>
    </row>
    <row r="6324" spans="1:5" x14ac:dyDescent="0.3">
      <c r="A6324" s="7" t="s">
        <v>5493</v>
      </c>
      <c r="B6324" s="6">
        <v>4041</v>
      </c>
      <c r="C6324" s="6">
        <v>668758</v>
      </c>
      <c r="D6324" s="6">
        <v>1.9367622691490608E-3</v>
      </c>
      <c r="E6324" s="6">
        <v>8.4907240751803892E-2</v>
      </c>
    </row>
    <row r="6325" spans="1:5" x14ac:dyDescent="0.3">
      <c r="A6325" s="7" t="s">
        <v>5494</v>
      </c>
      <c r="B6325" s="6">
        <v>4041</v>
      </c>
      <c r="C6325" s="6">
        <v>668758</v>
      </c>
      <c r="D6325" s="6">
        <v>9.1952587012752703E-4</v>
      </c>
      <c r="E6325" s="6">
        <v>4.0311816104685275E-2</v>
      </c>
    </row>
    <row r="6326" spans="1:5" x14ac:dyDescent="0.3">
      <c r="A6326" s="7" t="s">
        <v>5495</v>
      </c>
      <c r="B6326" s="6">
        <v>4041</v>
      </c>
      <c r="C6326" s="6">
        <v>668758</v>
      </c>
      <c r="D6326" s="6">
        <v>7.4678761368990809E-4</v>
      </c>
      <c r="E6326" s="6">
        <v>3.27390081457406E-2</v>
      </c>
    </row>
    <row r="6327" spans="1:5" x14ac:dyDescent="0.3">
      <c r="A6327" s="7" t="s">
        <v>5496</v>
      </c>
      <c r="B6327" s="6">
        <v>4041</v>
      </c>
      <c r="C6327" s="6">
        <v>668758</v>
      </c>
      <c r="D6327" s="6">
        <v>2.0152796584388876E-3</v>
      </c>
      <c r="E6327" s="6">
        <v>8.8349426187687832E-2</v>
      </c>
    </row>
    <row r="6328" spans="1:5" x14ac:dyDescent="0.3">
      <c r="A6328" s="7" t="s">
        <v>5695</v>
      </c>
      <c r="B6328" s="6">
        <v>4041</v>
      </c>
      <c r="C6328" s="6">
        <v>668758</v>
      </c>
      <c r="D6328" s="6">
        <v>6.9932821394139057E-3</v>
      </c>
      <c r="E6328" s="6">
        <v>0.30658398282272975</v>
      </c>
    </row>
    <row r="6329" spans="1:5" x14ac:dyDescent="0.3">
      <c r="A6329" s="7" t="s">
        <v>5696</v>
      </c>
      <c r="B6329" s="6">
        <v>4041</v>
      </c>
      <c r="C6329" s="6">
        <v>668758</v>
      </c>
      <c r="D6329" s="6">
        <v>4.0872663202537615E-2</v>
      </c>
      <c r="E6329" s="6">
        <v>1.7918487519018076</v>
      </c>
    </row>
    <row r="6330" spans="1:5" x14ac:dyDescent="0.3">
      <c r="A6330" s="7" t="s">
        <v>5497</v>
      </c>
      <c r="B6330" s="6">
        <v>4041</v>
      </c>
      <c r="C6330" s="6">
        <v>668758</v>
      </c>
      <c r="D6330" s="6">
        <v>1.0329398768794992E-3</v>
      </c>
      <c r="E6330" s="6">
        <v>4.5283861734295411E-2</v>
      </c>
    </row>
    <row r="6331" spans="1:5" x14ac:dyDescent="0.3">
      <c r="A6331" s="7" t="s">
        <v>5498</v>
      </c>
      <c r="B6331" s="6">
        <v>4041</v>
      </c>
      <c r="C6331" s="6">
        <v>668758</v>
      </c>
      <c r="D6331" s="6">
        <v>3.2506199165988291E-3</v>
      </c>
      <c r="E6331" s="6">
        <v>0.14250647704559519</v>
      </c>
    </row>
    <row r="6332" spans="1:5" x14ac:dyDescent="0.3">
      <c r="A6332" s="7" t="s">
        <v>5499</v>
      </c>
      <c r="B6332" s="6">
        <v>4041</v>
      </c>
      <c r="C6332" s="6">
        <v>668758</v>
      </c>
      <c r="D6332" s="6">
        <v>2.0763487389976417E-3</v>
      </c>
      <c r="E6332" s="6">
        <v>9.1026681526708675E-2</v>
      </c>
    </row>
    <row r="6333" spans="1:5" x14ac:dyDescent="0.3">
      <c r="A6333" s="7" t="s">
        <v>5500</v>
      </c>
      <c r="B6333" s="6">
        <v>4041</v>
      </c>
      <c r="C6333" s="6">
        <v>668758</v>
      </c>
      <c r="D6333" s="6">
        <v>2.1129901873328943E-3</v>
      </c>
      <c r="E6333" s="6">
        <v>9.2633034730121189E-2</v>
      </c>
    </row>
    <row r="6334" spans="1:5" x14ac:dyDescent="0.3">
      <c r="A6334" s="7" t="s">
        <v>5697</v>
      </c>
      <c r="B6334" s="6">
        <v>4041</v>
      </c>
      <c r="C6334" s="6">
        <v>668758</v>
      </c>
      <c r="D6334" s="6">
        <v>7.7924146792970328E-3</v>
      </c>
      <c r="E6334" s="6">
        <v>0.34161778125905962</v>
      </c>
    </row>
    <row r="6335" spans="1:5" x14ac:dyDescent="0.3">
      <c r="A6335" s="7" t="s">
        <v>5698</v>
      </c>
      <c r="B6335" s="6">
        <v>4041</v>
      </c>
      <c r="C6335" s="6">
        <v>668758</v>
      </c>
      <c r="D6335" s="6">
        <v>2.4637011928274537E-3</v>
      </c>
      <c r="E6335" s="6">
        <v>0.10800812967706946</v>
      </c>
    </row>
    <row r="6336" spans="1:5" x14ac:dyDescent="0.3">
      <c r="A6336" s="7" t="s">
        <v>5699</v>
      </c>
      <c r="B6336" s="6">
        <v>4041</v>
      </c>
      <c r="C6336" s="6">
        <v>668758</v>
      </c>
      <c r="D6336" s="6">
        <v>1.7099342556451168E-3</v>
      </c>
      <c r="E6336" s="6">
        <v>7.4963149492583619E-2</v>
      </c>
    </row>
    <row r="6337" spans="1:5" x14ac:dyDescent="0.3">
      <c r="A6337" s="7" t="s">
        <v>5700</v>
      </c>
      <c r="B6337" s="6">
        <v>4041</v>
      </c>
      <c r="C6337" s="6">
        <v>668758</v>
      </c>
      <c r="D6337" s="6">
        <v>1.9332726074028463E-3</v>
      </c>
      <c r="E6337" s="6">
        <v>8.4754254732431283E-2</v>
      </c>
    </row>
    <row r="6338" spans="1:5" x14ac:dyDescent="0.3">
      <c r="A6338" s="7" t="s">
        <v>5576</v>
      </c>
      <c r="B6338" s="6">
        <v>4041</v>
      </c>
      <c r="C6338" s="6">
        <v>668758</v>
      </c>
      <c r="D6338" s="6">
        <v>3.0150677487293487E-3</v>
      </c>
      <c r="E6338" s="6">
        <v>0.13217992073794335</v>
      </c>
    </row>
    <row r="6339" spans="1:5" x14ac:dyDescent="0.3">
      <c r="A6339" s="7" t="s">
        <v>5701</v>
      </c>
      <c r="B6339" s="6">
        <v>4041</v>
      </c>
      <c r="C6339" s="6">
        <v>668758</v>
      </c>
      <c r="D6339" s="6">
        <v>5.426424015363585E-4</v>
      </c>
      <c r="E6339" s="6">
        <v>2.3789326012442352E-2</v>
      </c>
    </row>
    <row r="6340" spans="1:5" x14ac:dyDescent="0.3">
      <c r="A6340" s="7" t="s">
        <v>5702</v>
      </c>
      <c r="B6340" s="6">
        <v>4041</v>
      </c>
      <c r="C6340" s="6">
        <v>668758</v>
      </c>
      <c r="D6340" s="6">
        <v>8.9858789965024E-4</v>
      </c>
      <c r="E6340" s="6">
        <v>3.9393899988449554E-2</v>
      </c>
    </row>
    <row r="6341" spans="1:5" x14ac:dyDescent="0.3">
      <c r="A6341" s="7" t="s">
        <v>5618</v>
      </c>
      <c r="B6341" s="6">
        <v>4041</v>
      </c>
      <c r="C6341" s="6">
        <v>668758</v>
      </c>
      <c r="D6341" s="6">
        <v>2.2189014213305051E-2</v>
      </c>
      <c r="E6341" s="6">
        <v>0.97276160418080182</v>
      </c>
    </row>
    <row r="6342" spans="1:5" x14ac:dyDescent="0.3">
      <c r="A6342" s="7" t="s">
        <v>5703</v>
      </c>
      <c r="B6342" s="6">
        <v>4041</v>
      </c>
      <c r="C6342" s="6">
        <v>668758</v>
      </c>
      <c r="D6342" s="6">
        <v>2.9033985728504842E-3</v>
      </c>
      <c r="E6342" s="6">
        <v>0.12728436811801955</v>
      </c>
    </row>
    <row r="6343" spans="1:5" x14ac:dyDescent="0.3">
      <c r="A6343" s="7" t="s">
        <v>5501</v>
      </c>
      <c r="B6343" s="6">
        <v>4041</v>
      </c>
      <c r="C6343" s="6">
        <v>668758</v>
      </c>
      <c r="D6343" s="6">
        <v>1.2894300152262667E-3</v>
      </c>
      <c r="E6343" s="6">
        <v>5.6528334158182952E-2</v>
      </c>
    </row>
    <row r="6344" spans="1:5" x14ac:dyDescent="0.3">
      <c r="A6344" s="7" t="s">
        <v>5619</v>
      </c>
      <c r="B6344" s="6">
        <v>4041</v>
      </c>
      <c r="C6344" s="6">
        <v>668758</v>
      </c>
      <c r="D6344" s="6">
        <v>0.20443485407848544</v>
      </c>
      <c r="E6344" s="6">
        <v>8.9623799729061755</v>
      </c>
    </row>
    <row r="6345" spans="1:5" x14ac:dyDescent="0.3">
      <c r="A6345" s="7" t="s">
        <v>5502</v>
      </c>
      <c r="B6345" s="6">
        <v>4041</v>
      </c>
      <c r="C6345" s="6">
        <v>668758</v>
      </c>
      <c r="D6345" s="6">
        <v>3.8857383544098727E-3</v>
      </c>
      <c r="E6345" s="6">
        <v>0.17034993257141195</v>
      </c>
    </row>
    <row r="6346" spans="1:5" x14ac:dyDescent="0.3">
      <c r="A6346" s="7" t="s">
        <v>5503</v>
      </c>
      <c r="B6346" s="6">
        <v>4041</v>
      </c>
      <c r="C6346" s="6">
        <v>668758</v>
      </c>
      <c r="D6346" s="6">
        <v>7.4399588429293661E-3</v>
      </c>
      <c r="E6346" s="6">
        <v>0.32616619330242508</v>
      </c>
    </row>
    <row r="6347" spans="1:5" x14ac:dyDescent="0.3">
      <c r="A6347" s="7" t="s">
        <v>5504</v>
      </c>
      <c r="B6347" s="6">
        <v>4041</v>
      </c>
      <c r="C6347" s="6">
        <v>668758</v>
      </c>
      <c r="D6347" s="6">
        <v>2.0257486436775314E-3</v>
      </c>
      <c r="E6347" s="6">
        <v>8.8808384245805699E-2</v>
      </c>
    </row>
    <row r="6348" spans="1:5" x14ac:dyDescent="0.3">
      <c r="A6348" s="7" t="s">
        <v>5620</v>
      </c>
      <c r="B6348" s="6">
        <v>4041</v>
      </c>
      <c r="C6348" s="6">
        <v>668758</v>
      </c>
      <c r="D6348" s="6">
        <v>9.0207756139645443E-4</v>
      </c>
      <c r="E6348" s="6">
        <v>3.9546886007822177E-2</v>
      </c>
    </row>
    <row r="6349" spans="1:5" x14ac:dyDescent="0.3">
      <c r="A6349" s="7" t="s">
        <v>5505</v>
      </c>
      <c r="B6349" s="6">
        <v>4041</v>
      </c>
      <c r="C6349" s="6">
        <v>668758</v>
      </c>
      <c r="D6349" s="6">
        <v>2.3782044800451981E-3</v>
      </c>
      <c r="E6349" s="6">
        <v>0.10425997220244029</v>
      </c>
    </row>
    <row r="6350" spans="1:5" x14ac:dyDescent="0.3">
      <c r="A6350" s="7" t="s">
        <v>5621</v>
      </c>
      <c r="B6350" s="6">
        <v>4041</v>
      </c>
      <c r="C6350" s="6">
        <v>668758</v>
      </c>
      <c r="D6350" s="6">
        <v>1.472113807640597E-2</v>
      </c>
      <c r="E6350" s="6">
        <v>0.64537152272339593</v>
      </c>
    </row>
    <row r="6351" spans="1:5" x14ac:dyDescent="0.3">
      <c r="A6351" s="7" t="s">
        <v>5622</v>
      </c>
      <c r="B6351" s="6">
        <v>4041</v>
      </c>
      <c r="C6351" s="6">
        <v>668758</v>
      </c>
      <c r="D6351" s="6">
        <v>2.3345837082175166E-3</v>
      </c>
      <c r="E6351" s="6">
        <v>0.10234764696028253</v>
      </c>
    </row>
    <row r="6352" spans="1:5" x14ac:dyDescent="0.3">
      <c r="A6352" s="7" t="s">
        <v>5577</v>
      </c>
      <c r="B6352" s="6">
        <v>4041</v>
      </c>
      <c r="C6352" s="6">
        <v>668758</v>
      </c>
      <c r="D6352" s="6">
        <v>5.3042858542460766E-4</v>
      </c>
      <c r="E6352" s="6">
        <v>2.3253874944638184E-2</v>
      </c>
    </row>
    <row r="6353" spans="1:5" x14ac:dyDescent="0.3">
      <c r="A6353" s="7" t="s">
        <v>5741</v>
      </c>
      <c r="B6353" s="6">
        <v>4041</v>
      </c>
      <c r="C6353" s="6">
        <v>668758</v>
      </c>
      <c r="D6353" s="6">
        <v>2.2333835175772951E-4</v>
      </c>
      <c r="E6353" s="6">
        <v>9.791105239847657E-3</v>
      </c>
    </row>
    <row r="6354" spans="1:5" x14ac:dyDescent="0.3">
      <c r="A6354" s="7" t="s">
        <v>5623</v>
      </c>
      <c r="B6354" s="6">
        <v>4041</v>
      </c>
      <c r="C6354" s="6">
        <v>668758</v>
      </c>
      <c r="D6354" s="6">
        <v>8.8811891441159638E-4</v>
      </c>
      <c r="E6354" s="6">
        <v>3.8934941930331701E-2</v>
      </c>
    </row>
    <row r="6355" spans="1:5" x14ac:dyDescent="0.3">
      <c r="A6355" s="7" t="s">
        <v>5578</v>
      </c>
      <c r="B6355" s="6">
        <v>4041</v>
      </c>
      <c r="C6355" s="6">
        <v>668758</v>
      </c>
      <c r="D6355" s="6">
        <v>2.5528620504432352E-2</v>
      </c>
      <c r="E6355" s="6">
        <v>1.119169224720399</v>
      </c>
    </row>
    <row r="6356" spans="1:5" x14ac:dyDescent="0.3">
      <c r="A6356" s="7" t="s">
        <v>5704</v>
      </c>
      <c r="B6356" s="6">
        <v>4041</v>
      </c>
      <c r="C6356" s="6">
        <v>668758</v>
      </c>
      <c r="D6356" s="6">
        <v>1.9664243939918843E-3</v>
      </c>
      <c r="E6356" s="6">
        <v>8.6207621916471161E-2</v>
      </c>
    </row>
    <row r="6357" spans="1:5" x14ac:dyDescent="0.3">
      <c r="A6357" s="7" t="s">
        <v>5506</v>
      </c>
      <c r="B6357" s="6">
        <v>4041</v>
      </c>
      <c r="C6357" s="6">
        <v>668758</v>
      </c>
      <c r="D6357" s="6">
        <v>6.5832468842337002E-3</v>
      </c>
      <c r="E6357" s="6">
        <v>0.28860812554644694</v>
      </c>
    </row>
    <row r="6358" spans="1:5" x14ac:dyDescent="0.3">
      <c r="A6358" s="7" t="s">
        <v>5507</v>
      </c>
      <c r="B6358" s="6">
        <v>4041</v>
      </c>
      <c r="C6358" s="6">
        <v>668758</v>
      </c>
      <c r="D6358" s="6">
        <v>1.8634793724785557E-3</v>
      </c>
      <c r="E6358" s="6">
        <v>8.1694534344978878E-2</v>
      </c>
    </row>
    <row r="6359" spans="1:5" x14ac:dyDescent="0.3">
      <c r="A6359" s="7" t="s">
        <v>5705</v>
      </c>
      <c r="B6359" s="6">
        <v>4041</v>
      </c>
      <c r="C6359" s="6">
        <v>668758</v>
      </c>
      <c r="D6359" s="6">
        <v>1.6453755133401481E-3</v>
      </c>
      <c r="E6359" s="6">
        <v>7.2132908134190155E-2</v>
      </c>
    </row>
    <row r="6360" spans="1:5" x14ac:dyDescent="0.3">
      <c r="A6360" s="7" t="s">
        <v>5706</v>
      </c>
      <c r="B6360" s="6">
        <v>4041</v>
      </c>
      <c r="C6360" s="6">
        <v>668758</v>
      </c>
      <c r="D6360" s="6">
        <v>4.0235799933853464E-3</v>
      </c>
      <c r="E6360" s="6">
        <v>0.17639288033663045</v>
      </c>
    </row>
    <row r="6361" spans="1:5" x14ac:dyDescent="0.3">
      <c r="A6361" s="7" t="s">
        <v>5624</v>
      </c>
      <c r="B6361" s="6">
        <v>4041</v>
      </c>
      <c r="C6361" s="6">
        <v>668758</v>
      </c>
      <c r="D6361" s="6">
        <v>9.5093282584345785E-3</v>
      </c>
      <c r="E6361" s="6">
        <v>0.41688690279038854</v>
      </c>
    </row>
    <row r="6362" spans="1:5" x14ac:dyDescent="0.3">
      <c r="A6362" s="7" t="s">
        <v>5508</v>
      </c>
      <c r="B6362" s="6">
        <v>4041</v>
      </c>
      <c r="C6362" s="6">
        <v>668758</v>
      </c>
      <c r="D6362" s="6">
        <v>8.7416026742673822E-4</v>
      </c>
      <c r="E6362" s="6">
        <v>3.8322997852841219E-2</v>
      </c>
    </row>
    <row r="6363" spans="1:5" x14ac:dyDescent="0.3">
      <c r="A6363" s="7" t="s">
        <v>5509</v>
      </c>
      <c r="B6363" s="6">
        <v>4041</v>
      </c>
      <c r="C6363" s="6">
        <v>668758</v>
      </c>
      <c r="D6363" s="6">
        <v>1.3679474045160935E-2</v>
      </c>
      <c r="E6363" s="6">
        <v>0.59970519594066896</v>
      </c>
    </row>
    <row r="6364" spans="1:5" x14ac:dyDescent="0.3">
      <c r="A6364" s="7" t="s">
        <v>5707</v>
      </c>
      <c r="B6364" s="6">
        <v>4041</v>
      </c>
      <c r="C6364" s="6">
        <v>668758</v>
      </c>
      <c r="D6364" s="6">
        <v>1.7256377335030822E-3</v>
      </c>
      <c r="E6364" s="6">
        <v>7.5651586579760413E-2</v>
      </c>
    </row>
    <row r="6365" spans="1:5" x14ac:dyDescent="0.3">
      <c r="A6365" s="7" t="s">
        <v>5510</v>
      </c>
      <c r="B6365" s="6">
        <v>4041</v>
      </c>
      <c r="C6365" s="6">
        <v>668758</v>
      </c>
      <c r="D6365" s="6">
        <v>1.7710033362038709E-3</v>
      </c>
      <c r="E6365" s="6">
        <v>7.7640404831604462E-2</v>
      </c>
    </row>
    <row r="6366" spans="1:5" x14ac:dyDescent="0.3">
      <c r="A6366" s="7" t="s">
        <v>5708</v>
      </c>
      <c r="B6366" s="6">
        <v>4041</v>
      </c>
      <c r="C6366" s="6">
        <v>668758</v>
      </c>
      <c r="D6366" s="6">
        <v>1.5057890434915671E-3</v>
      </c>
      <c r="E6366" s="6">
        <v>6.6013467359285372E-2</v>
      </c>
    </row>
    <row r="6367" spans="1:5" x14ac:dyDescent="0.3">
      <c r="A6367" s="7" t="s">
        <v>5511</v>
      </c>
      <c r="B6367" s="6">
        <v>4041</v>
      </c>
      <c r="C6367" s="6">
        <v>668758</v>
      </c>
      <c r="D6367" s="6">
        <v>4.9064644151776207E-3</v>
      </c>
      <c r="E6367" s="6">
        <v>0.21509834323790319</v>
      </c>
    </row>
    <row r="6368" spans="1:5" x14ac:dyDescent="0.3">
      <c r="A6368" s="7" t="s">
        <v>5709</v>
      </c>
      <c r="B6368" s="6">
        <v>4041</v>
      </c>
      <c r="C6368" s="6">
        <v>668758</v>
      </c>
      <c r="D6368" s="6">
        <v>2.365990663933447E-3</v>
      </c>
      <c r="E6368" s="6">
        <v>0.10372452113463612</v>
      </c>
    </row>
    <row r="6369" spans="1:5" x14ac:dyDescent="0.3">
      <c r="A6369" s="7" t="s">
        <v>5710</v>
      </c>
      <c r="B6369" s="6">
        <v>4041</v>
      </c>
      <c r="C6369" s="6">
        <v>668758</v>
      </c>
      <c r="D6369" s="6">
        <v>7.3073516965732124E-3</v>
      </c>
      <c r="E6369" s="6">
        <v>0.32035272456626551</v>
      </c>
    </row>
    <row r="6370" spans="1:5" x14ac:dyDescent="0.3">
      <c r="A6370" s="7" t="s">
        <v>5512</v>
      </c>
      <c r="B6370" s="6">
        <v>4041</v>
      </c>
      <c r="C6370" s="6">
        <v>668758</v>
      </c>
      <c r="D6370" s="6">
        <v>1.1568228688701146E-3</v>
      </c>
      <c r="E6370" s="6">
        <v>5.0714865422023407E-2</v>
      </c>
    </row>
    <row r="6371" spans="1:5" x14ac:dyDescent="0.3">
      <c r="A6371" s="7" t="s">
        <v>5514</v>
      </c>
      <c r="B6371" s="6">
        <v>4041</v>
      </c>
      <c r="C6371" s="6">
        <v>668758</v>
      </c>
      <c r="D6371" s="6">
        <v>1.4482096246790275E-3</v>
      </c>
      <c r="E6371" s="6">
        <v>6.3489198039637151E-2</v>
      </c>
    </row>
    <row r="6372" spans="1:5" x14ac:dyDescent="0.3">
      <c r="A6372" s="7" t="s">
        <v>5515</v>
      </c>
      <c r="B6372" s="6">
        <v>4041</v>
      </c>
      <c r="C6372" s="6">
        <v>668758</v>
      </c>
      <c r="D6372" s="6">
        <v>8.7939476004605997E-4</v>
      </c>
      <c r="E6372" s="6">
        <v>3.8552476881900145E-2</v>
      </c>
    </row>
    <row r="6373" spans="1:5" x14ac:dyDescent="0.3">
      <c r="A6373" s="7" t="s">
        <v>5516</v>
      </c>
      <c r="B6373" s="6">
        <v>4041</v>
      </c>
      <c r="C6373" s="6">
        <v>668758</v>
      </c>
      <c r="D6373" s="6">
        <v>2.5614117217214604E-3</v>
      </c>
      <c r="E6373" s="6">
        <v>0.11229173821950282</v>
      </c>
    </row>
    <row r="6374" spans="1:5" x14ac:dyDescent="0.3">
      <c r="A6374" s="7" t="s">
        <v>5517</v>
      </c>
      <c r="B6374" s="6">
        <v>4041</v>
      </c>
      <c r="C6374" s="6">
        <v>668758</v>
      </c>
      <c r="D6374" s="6">
        <v>2.9138675580891272E-4</v>
      </c>
      <c r="E6374" s="6">
        <v>1.2774332617613739E-2</v>
      </c>
    </row>
    <row r="6375" spans="1:5" x14ac:dyDescent="0.3">
      <c r="A6375" s="7" t="s">
        <v>5712</v>
      </c>
      <c r="B6375" s="6">
        <v>4041</v>
      </c>
      <c r="C6375" s="6">
        <v>668758</v>
      </c>
      <c r="D6375" s="6">
        <v>4.0968628900558517E-3</v>
      </c>
      <c r="E6375" s="6">
        <v>0.17960558674345545</v>
      </c>
    </row>
    <row r="6376" spans="1:5" x14ac:dyDescent="0.3">
      <c r="A6376" s="7" t="s">
        <v>5579</v>
      </c>
      <c r="B6376" s="6">
        <v>4041</v>
      </c>
      <c r="C6376" s="6">
        <v>668758</v>
      </c>
      <c r="D6376" s="6">
        <v>9.9280876679803216E-4</v>
      </c>
      <c r="E6376" s="6">
        <v>4.3524522511510282E-2</v>
      </c>
    </row>
    <row r="6377" spans="1:5" x14ac:dyDescent="0.3">
      <c r="A6377" s="7" t="s">
        <v>5513</v>
      </c>
      <c r="B6377" s="6">
        <v>4041</v>
      </c>
      <c r="C6377" s="6">
        <v>668758</v>
      </c>
      <c r="D6377" s="6">
        <v>1.2632575521296576E-3</v>
      </c>
      <c r="E6377" s="6">
        <v>5.5380939012888306E-2</v>
      </c>
    </row>
    <row r="6378" spans="1:5" x14ac:dyDescent="0.3">
      <c r="A6378" s="7" t="s">
        <v>5711</v>
      </c>
      <c r="B6378" s="6">
        <v>4041</v>
      </c>
      <c r="C6378" s="6">
        <v>668758</v>
      </c>
      <c r="D6378" s="6">
        <v>3.1267369246082131E-3</v>
      </c>
      <c r="E6378" s="6">
        <v>0.13707547335786718</v>
      </c>
    </row>
    <row r="6379" spans="1:5" x14ac:dyDescent="0.3">
      <c r="A6379" s="7" t="s">
        <v>5625</v>
      </c>
      <c r="B6379" s="6">
        <v>4041</v>
      </c>
      <c r="C6379" s="6">
        <v>668758</v>
      </c>
      <c r="D6379" s="6">
        <v>1.7256377335030822E-3</v>
      </c>
      <c r="E6379" s="6">
        <v>7.5651586579760413E-2</v>
      </c>
    </row>
    <row r="6380" spans="1:5" x14ac:dyDescent="0.3">
      <c r="A6380" s="7" t="s">
        <v>5518</v>
      </c>
      <c r="B6380" s="6">
        <v>4041</v>
      </c>
      <c r="C6380" s="6">
        <v>668758</v>
      </c>
      <c r="D6380" s="6">
        <v>2.8545433084034805E-3</v>
      </c>
      <c r="E6380" s="6">
        <v>0.12514256384680286</v>
      </c>
    </row>
    <row r="6381" spans="1:5" x14ac:dyDescent="0.3">
      <c r="A6381" s="7" t="s">
        <v>5713</v>
      </c>
      <c r="B6381" s="6">
        <v>4041</v>
      </c>
      <c r="C6381" s="6">
        <v>668758</v>
      </c>
      <c r="D6381" s="6">
        <v>2.2421076719428318E-3</v>
      </c>
      <c r="E6381" s="6">
        <v>9.8293517446908119E-2</v>
      </c>
    </row>
    <row r="6382" spans="1:5" x14ac:dyDescent="0.3">
      <c r="A6382" s="7" t="s">
        <v>5714</v>
      </c>
      <c r="B6382" s="6">
        <v>4041</v>
      </c>
      <c r="C6382" s="6">
        <v>668758</v>
      </c>
      <c r="D6382" s="6">
        <v>2.5020874720358137E-3</v>
      </c>
      <c r="E6382" s="6">
        <v>0.10969097589016827</v>
      </c>
    </row>
    <row r="6383" spans="1:5" x14ac:dyDescent="0.3">
      <c r="A6383" s="7" t="s">
        <v>5715</v>
      </c>
      <c r="B6383" s="6">
        <v>4041</v>
      </c>
      <c r="C6383" s="6">
        <v>668758</v>
      </c>
      <c r="D6383" s="6">
        <v>1.7971757993004797E-4</v>
      </c>
      <c r="E6383" s="6">
        <v>7.8787799976899105E-3</v>
      </c>
    </row>
    <row r="6384" spans="1:5" x14ac:dyDescent="0.3">
      <c r="A6384" s="7" t="s">
        <v>5626</v>
      </c>
      <c r="B6384" s="6">
        <v>4041</v>
      </c>
      <c r="C6384" s="6">
        <v>668758</v>
      </c>
      <c r="D6384" s="6">
        <v>6.3913154881919017E-3</v>
      </c>
      <c r="E6384" s="6">
        <v>0.28019389448095289</v>
      </c>
    </row>
    <row r="6385" spans="1:5" x14ac:dyDescent="0.3">
      <c r="A6385" s="7" t="s">
        <v>5716</v>
      </c>
      <c r="B6385" s="6">
        <v>4041</v>
      </c>
      <c r="C6385" s="6">
        <v>668758</v>
      </c>
      <c r="D6385" s="6">
        <v>4.4144221089613726E-4</v>
      </c>
      <c r="E6385" s="6">
        <v>1.9352731450636384E-2</v>
      </c>
    </row>
    <row r="6386" spans="1:5" x14ac:dyDescent="0.3">
      <c r="A6386" s="7" t="s">
        <v>5580</v>
      </c>
      <c r="B6386" s="6">
        <v>4041</v>
      </c>
      <c r="C6386" s="6">
        <v>668758</v>
      </c>
      <c r="D6386" s="6">
        <v>4.3516081975295114E-2</v>
      </c>
      <c r="E6386" s="6">
        <v>1.9077356615765668</v>
      </c>
    </row>
    <row r="6387" spans="1:5" x14ac:dyDescent="0.3">
      <c r="A6387" s="7" t="s">
        <v>5627</v>
      </c>
      <c r="B6387" s="6">
        <v>4041</v>
      </c>
      <c r="C6387" s="6">
        <v>668758</v>
      </c>
      <c r="D6387" s="6">
        <v>5.5311138677500201E-4</v>
      </c>
      <c r="E6387" s="6">
        <v>2.4248284070560212E-2</v>
      </c>
    </row>
    <row r="6388" spans="1:5" x14ac:dyDescent="0.3">
      <c r="A6388" s="7" t="s">
        <v>5519</v>
      </c>
      <c r="B6388" s="6">
        <v>4041</v>
      </c>
      <c r="C6388" s="6">
        <v>668758</v>
      </c>
      <c r="D6388" s="6">
        <v>6.8222887138493947E-3</v>
      </c>
      <c r="E6388" s="6">
        <v>0.29908766787347135</v>
      </c>
    </row>
    <row r="6389" spans="1:5" x14ac:dyDescent="0.3">
      <c r="A6389" s="7" t="s">
        <v>5520</v>
      </c>
      <c r="B6389" s="6">
        <v>4041</v>
      </c>
      <c r="C6389" s="6">
        <v>668758</v>
      </c>
      <c r="D6389" s="6">
        <v>2.2159352088462229E-4</v>
      </c>
      <c r="E6389" s="6">
        <v>9.7146122301613458E-3</v>
      </c>
    </row>
    <row r="6390" spans="1:5" x14ac:dyDescent="0.3">
      <c r="A6390" s="7" t="s">
        <v>5717</v>
      </c>
      <c r="B6390" s="6">
        <v>4041</v>
      </c>
      <c r="C6390" s="6">
        <v>668758</v>
      </c>
      <c r="D6390" s="6">
        <v>1.7797274905694074E-3</v>
      </c>
      <c r="E6390" s="6">
        <v>7.8022869880036011E-2</v>
      </c>
    </row>
    <row r="6391" spans="1:5" x14ac:dyDescent="0.3">
      <c r="A6391" s="7" t="s">
        <v>5521</v>
      </c>
      <c r="B6391" s="6">
        <v>4041</v>
      </c>
      <c r="C6391" s="6">
        <v>668758</v>
      </c>
      <c r="D6391" s="6">
        <v>3.2035094830249332E-3</v>
      </c>
      <c r="E6391" s="6">
        <v>0.14044116578406482</v>
      </c>
    </row>
    <row r="6392" spans="1:5" x14ac:dyDescent="0.3">
      <c r="A6392" s="7" t="s">
        <v>5718</v>
      </c>
      <c r="B6392" s="6">
        <v>4041</v>
      </c>
      <c r="C6392" s="6">
        <v>668758</v>
      </c>
      <c r="D6392" s="6">
        <v>3.6641448335252502E-4</v>
      </c>
      <c r="E6392" s="6">
        <v>1.6063532034125062E-2</v>
      </c>
    </row>
    <row r="6393" spans="1:5" x14ac:dyDescent="0.3">
      <c r="A6393" s="7" t="s">
        <v>5719</v>
      </c>
      <c r="B6393" s="6">
        <v>4041</v>
      </c>
      <c r="C6393" s="6">
        <v>668758</v>
      </c>
      <c r="D6393" s="6">
        <v>2.2216931507274766E-2</v>
      </c>
      <c r="E6393" s="6">
        <v>0.97398549233578291</v>
      </c>
    </row>
    <row r="6394" spans="1:5" x14ac:dyDescent="0.3">
      <c r="A6394" s="7" t="s">
        <v>5720</v>
      </c>
      <c r="B6394" s="6">
        <v>4041</v>
      </c>
      <c r="C6394" s="6">
        <v>668758</v>
      </c>
      <c r="D6394" s="6">
        <v>1.6750376381829716E-3</v>
      </c>
      <c r="E6394" s="6">
        <v>7.3433289298857424E-2</v>
      </c>
    </row>
    <row r="6395" spans="1:5" x14ac:dyDescent="0.3">
      <c r="A6395" s="7" t="s">
        <v>5522</v>
      </c>
      <c r="B6395" s="6">
        <v>4041</v>
      </c>
      <c r="C6395" s="6">
        <v>668758</v>
      </c>
      <c r="D6395" s="6">
        <v>1.1009882809306824E-3</v>
      </c>
      <c r="E6395" s="6">
        <v>4.8267089112061498E-2</v>
      </c>
    </row>
    <row r="6396" spans="1:5" x14ac:dyDescent="0.3">
      <c r="A6396" s="7" t="s">
        <v>5721</v>
      </c>
      <c r="B6396" s="6">
        <v>4041</v>
      </c>
      <c r="C6396" s="6">
        <v>668758</v>
      </c>
      <c r="D6396" s="6">
        <v>3.2886572296325668E-2</v>
      </c>
      <c r="E6396" s="6">
        <v>1.4417402465675675</v>
      </c>
    </row>
    <row r="6397" spans="1:5" x14ac:dyDescent="0.3">
      <c r="A6397" s="7" t="s">
        <v>5629</v>
      </c>
      <c r="B6397" s="6">
        <v>4041</v>
      </c>
      <c r="C6397" s="6">
        <v>668758</v>
      </c>
      <c r="D6397" s="6">
        <v>3.3675235850970154E-3</v>
      </c>
      <c r="E6397" s="6">
        <v>0.14763150869457795</v>
      </c>
    </row>
    <row r="6398" spans="1:5" x14ac:dyDescent="0.3">
      <c r="A6398" s="7" t="s">
        <v>5526</v>
      </c>
      <c r="B6398" s="6">
        <v>4041</v>
      </c>
      <c r="C6398" s="6">
        <v>668758</v>
      </c>
      <c r="D6398" s="6">
        <v>4.2451735142699683E-3</v>
      </c>
      <c r="E6398" s="6">
        <v>0.18610749256679179</v>
      </c>
    </row>
    <row r="6399" spans="1:5" x14ac:dyDescent="0.3">
      <c r="A6399" s="7" t="s">
        <v>5724</v>
      </c>
      <c r="B6399" s="6">
        <v>4041</v>
      </c>
      <c r="C6399" s="6">
        <v>668758</v>
      </c>
      <c r="D6399" s="6">
        <v>9.1184861428585517E-3</v>
      </c>
      <c r="E6399" s="6">
        <v>0.39975246862065511</v>
      </c>
    </row>
    <row r="6400" spans="1:5" x14ac:dyDescent="0.3">
      <c r="A6400" s="7" t="s">
        <v>5722</v>
      </c>
      <c r="B6400" s="6">
        <v>4041</v>
      </c>
      <c r="C6400" s="6">
        <v>668758</v>
      </c>
      <c r="D6400" s="6">
        <v>3.1930404977862899E-3</v>
      </c>
      <c r="E6400" s="6">
        <v>0.13998220772594697</v>
      </c>
    </row>
    <row r="6401" spans="1:5" x14ac:dyDescent="0.3">
      <c r="A6401" s="7" t="s">
        <v>5523</v>
      </c>
      <c r="B6401" s="6">
        <v>4041</v>
      </c>
      <c r="C6401" s="6">
        <v>668758</v>
      </c>
      <c r="D6401" s="6">
        <v>2.1077556947135725E-3</v>
      </c>
      <c r="E6401" s="6">
        <v>9.2403555701062248E-2</v>
      </c>
    </row>
    <row r="6402" spans="1:5" x14ac:dyDescent="0.3">
      <c r="A6402" s="7" t="s">
        <v>5581</v>
      </c>
      <c r="B6402" s="6">
        <v>4041</v>
      </c>
      <c r="C6402" s="6">
        <v>668758</v>
      </c>
      <c r="D6402" s="6">
        <v>1.6869024881201011E-2</v>
      </c>
      <c r="E6402" s="6">
        <v>0.73953441764724326</v>
      </c>
    </row>
    <row r="6403" spans="1:5" x14ac:dyDescent="0.3">
      <c r="A6403" s="7" t="s">
        <v>5628</v>
      </c>
      <c r="B6403" s="6">
        <v>4041</v>
      </c>
      <c r="C6403" s="6">
        <v>668758</v>
      </c>
      <c r="D6403" s="6">
        <v>5.2170443105907136E-4</v>
      </c>
      <c r="E6403" s="6">
        <v>2.2871409896206635E-2</v>
      </c>
    </row>
    <row r="6404" spans="1:5" x14ac:dyDescent="0.3">
      <c r="A6404" s="7" t="s">
        <v>5723</v>
      </c>
      <c r="B6404" s="6">
        <v>4041</v>
      </c>
      <c r="C6404" s="6">
        <v>668758</v>
      </c>
      <c r="D6404" s="6">
        <v>4.2800701317321135E-3</v>
      </c>
      <c r="E6404" s="6">
        <v>0.18763735276051799</v>
      </c>
    </row>
    <row r="6405" spans="1:5" x14ac:dyDescent="0.3">
      <c r="A6405" s="7" t="s">
        <v>5524</v>
      </c>
      <c r="B6405" s="6">
        <v>4041</v>
      </c>
      <c r="C6405" s="6">
        <v>668758</v>
      </c>
      <c r="D6405" s="6">
        <v>7.2933930495883549E-4</v>
      </c>
      <c r="E6405" s="6">
        <v>3.1974078048877502E-2</v>
      </c>
    </row>
    <row r="6406" spans="1:5" x14ac:dyDescent="0.3">
      <c r="A6406" s="7" t="s">
        <v>5525</v>
      </c>
      <c r="B6406" s="6">
        <v>4041</v>
      </c>
      <c r="C6406" s="6">
        <v>668758</v>
      </c>
      <c r="D6406" s="6">
        <v>1.936762269149061E-4</v>
      </c>
      <c r="E6406" s="6">
        <v>8.4907240751803895E-3</v>
      </c>
    </row>
    <row r="6407" spans="1:5" x14ac:dyDescent="0.3">
      <c r="A6407" s="7" t="s">
        <v>5582</v>
      </c>
      <c r="B6407" s="6">
        <v>4041</v>
      </c>
      <c r="C6407" s="6">
        <v>668758</v>
      </c>
      <c r="D6407" s="6">
        <v>9.270286428818884E-3</v>
      </c>
      <c r="E6407" s="6">
        <v>0.40640736046336406</v>
      </c>
    </row>
    <row r="6408" spans="1:5" x14ac:dyDescent="0.3">
      <c r="A6408" s="7" t="s">
        <v>5630</v>
      </c>
      <c r="B6408" s="6">
        <v>4041</v>
      </c>
      <c r="C6408" s="6">
        <v>668758</v>
      </c>
      <c r="D6408" s="6">
        <v>6.6931712292394568E-3</v>
      </c>
      <c r="E6408" s="6">
        <v>0.29342718515668442</v>
      </c>
    </row>
    <row r="6409" spans="1:5" x14ac:dyDescent="0.3">
      <c r="A6409" s="7" t="s">
        <v>5527</v>
      </c>
      <c r="B6409" s="6">
        <v>4041</v>
      </c>
      <c r="C6409" s="6">
        <v>668758</v>
      </c>
      <c r="D6409" s="6">
        <v>3.3989305408129466E-3</v>
      </c>
      <c r="E6409" s="6">
        <v>0.14900838286893153</v>
      </c>
    </row>
    <row r="6410" spans="1:5" x14ac:dyDescent="0.3">
      <c r="A6410" s="7" t="s">
        <v>5725</v>
      </c>
      <c r="B6410" s="6">
        <v>4041</v>
      </c>
      <c r="C6410" s="6">
        <v>668758</v>
      </c>
      <c r="D6410" s="6">
        <v>5.9306801376915836E-3</v>
      </c>
      <c r="E6410" s="6">
        <v>0.25999973992376707</v>
      </c>
    </row>
    <row r="6411" spans="1:5" x14ac:dyDescent="0.3">
      <c r="A6411" s="7" t="s">
        <v>5726</v>
      </c>
      <c r="B6411" s="6">
        <v>4041</v>
      </c>
      <c r="C6411" s="6">
        <v>668758</v>
      </c>
      <c r="D6411" s="6">
        <v>1.6244375428628611E-3</v>
      </c>
      <c r="E6411" s="6">
        <v>7.1214992017954434E-2</v>
      </c>
    </row>
    <row r="6412" spans="1:5" x14ac:dyDescent="0.3">
      <c r="A6412" s="7" t="s">
        <v>5528</v>
      </c>
      <c r="B6412" s="6">
        <v>4041</v>
      </c>
      <c r="C6412" s="6">
        <v>668758</v>
      </c>
      <c r="D6412" s="6">
        <v>1.0294502151332846E-3</v>
      </c>
      <c r="E6412" s="6">
        <v>4.5130875714922788E-2</v>
      </c>
    </row>
    <row r="6413" spans="1:5" x14ac:dyDescent="0.3">
      <c r="A6413" s="7" t="s">
        <v>5529</v>
      </c>
      <c r="B6413" s="6">
        <v>4041</v>
      </c>
      <c r="C6413" s="6">
        <v>668758</v>
      </c>
      <c r="D6413" s="6">
        <v>5.7317694181573562E-3</v>
      </c>
      <c r="E6413" s="6">
        <v>0.25127953681952775</v>
      </c>
    </row>
    <row r="6414" spans="1:5" x14ac:dyDescent="0.3">
      <c r="A6414" s="7" t="s">
        <v>5530</v>
      </c>
      <c r="B6414" s="6">
        <v>4041</v>
      </c>
      <c r="C6414" s="6">
        <v>668758</v>
      </c>
      <c r="D6414" s="6">
        <v>4.8192228715222577E-3</v>
      </c>
      <c r="E6414" s="6">
        <v>0.21127369275358771</v>
      </c>
    </row>
    <row r="6415" spans="1:5" x14ac:dyDescent="0.3">
      <c r="A6415" s="7" t="s">
        <v>5531</v>
      </c>
      <c r="B6415" s="6">
        <v>4041</v>
      </c>
      <c r="C6415" s="6">
        <v>668758</v>
      </c>
      <c r="D6415" s="6">
        <v>6.6827022440008141E-4</v>
      </c>
      <c r="E6415" s="6">
        <v>2.9296822709856656E-2</v>
      </c>
    </row>
    <row r="6416" spans="1:5" x14ac:dyDescent="0.3">
      <c r="A6416" s="7" t="s">
        <v>5631</v>
      </c>
      <c r="B6416" s="6">
        <v>4041</v>
      </c>
      <c r="C6416" s="6">
        <v>668758</v>
      </c>
      <c r="D6416" s="6">
        <v>1.0154915681484266E-3</v>
      </c>
      <c r="E6416" s="6">
        <v>4.4518931637432313E-2</v>
      </c>
    </row>
    <row r="6417" spans="1:5" x14ac:dyDescent="0.3">
      <c r="A6417" s="7" t="s">
        <v>5583</v>
      </c>
      <c r="B6417" s="6">
        <v>4041</v>
      </c>
      <c r="C6417" s="6">
        <v>668758</v>
      </c>
      <c r="D6417" s="6">
        <v>2.6872140276724944E-2</v>
      </c>
      <c r="E6417" s="6">
        <v>1.1780688421788577</v>
      </c>
    </row>
    <row r="6418" spans="1:5" x14ac:dyDescent="0.3">
      <c r="A6418" s="7" t="s">
        <v>5632</v>
      </c>
      <c r="B6418" s="6">
        <v>4041</v>
      </c>
      <c r="C6418" s="6">
        <v>668758</v>
      </c>
      <c r="D6418" s="6">
        <v>3.2394529990109423E-2</v>
      </c>
      <c r="E6418" s="6">
        <v>1.4201692178360279</v>
      </c>
    </row>
    <row r="6419" spans="1:5" x14ac:dyDescent="0.3">
      <c r="A6419" s="7" t="s">
        <v>5532</v>
      </c>
      <c r="B6419" s="6">
        <v>4041</v>
      </c>
      <c r="C6419" s="6">
        <v>668758</v>
      </c>
      <c r="D6419" s="6">
        <v>4.2355769444678788E-2</v>
      </c>
      <c r="E6419" s="6">
        <v>1.8568678101351705</v>
      </c>
    </row>
    <row r="6420" spans="1:5" x14ac:dyDescent="0.3">
      <c r="A6420" s="7" t="s">
        <v>5533</v>
      </c>
      <c r="B6420" s="6">
        <v>4041</v>
      </c>
      <c r="C6420" s="6">
        <v>668758</v>
      </c>
      <c r="D6420" s="6">
        <v>1.2107381428491291E-2</v>
      </c>
      <c r="E6420" s="6">
        <v>0.53078499421330383</v>
      </c>
    </row>
    <row r="6421" spans="1:5" x14ac:dyDescent="0.3">
      <c r="A6421" s="7" t="s">
        <v>5727</v>
      </c>
      <c r="B6421" s="6">
        <v>4041</v>
      </c>
      <c r="C6421" s="6">
        <v>668758</v>
      </c>
      <c r="D6421" s="6">
        <v>6.9618751836979752E-4</v>
      </c>
      <c r="E6421" s="6">
        <v>3.0520710864837614E-2</v>
      </c>
    </row>
    <row r="6422" spans="1:5" x14ac:dyDescent="0.3">
      <c r="A6422" s="7" t="s">
        <v>5584</v>
      </c>
      <c r="B6422" s="6">
        <v>4041</v>
      </c>
      <c r="C6422" s="6">
        <v>668758</v>
      </c>
      <c r="D6422" s="6">
        <v>9.4733847424485693E-2</v>
      </c>
      <c r="E6422" s="6">
        <v>4.1531114679085057</v>
      </c>
    </row>
    <row r="6423" spans="1:5" x14ac:dyDescent="0.3">
      <c r="A6423" s="7" t="s">
        <v>5534</v>
      </c>
      <c r="B6423" s="6">
        <v>4041</v>
      </c>
      <c r="C6423" s="6">
        <v>668758</v>
      </c>
      <c r="D6423" s="6">
        <v>5.6881486463296739E-4</v>
      </c>
      <c r="E6423" s="6">
        <v>2.4936721157736999E-2</v>
      </c>
    </row>
    <row r="6424" spans="1:5" x14ac:dyDescent="0.3">
      <c r="A6424" s="7" t="s">
        <v>5633</v>
      </c>
      <c r="B6424" s="6">
        <v>4041</v>
      </c>
      <c r="C6424" s="6">
        <v>668758</v>
      </c>
      <c r="D6424" s="6">
        <v>4.7476848057248595E-3</v>
      </c>
      <c r="E6424" s="6">
        <v>0.20813747935644902</v>
      </c>
    </row>
    <row r="6425" spans="1:5" x14ac:dyDescent="0.3">
      <c r="A6425" s="7" t="s">
        <v>5728</v>
      </c>
      <c r="B6425" s="6">
        <v>4041</v>
      </c>
      <c r="C6425" s="6">
        <v>668758</v>
      </c>
      <c r="D6425" s="6">
        <v>7.103206484419664E-3</v>
      </c>
      <c r="E6425" s="6">
        <v>0.31140304243296729</v>
      </c>
    </row>
    <row r="6426" spans="1:5" x14ac:dyDescent="0.3">
      <c r="A6426" s="7" t="s">
        <v>5585</v>
      </c>
      <c r="B6426" s="6">
        <v>4041</v>
      </c>
      <c r="C6426" s="6">
        <v>668758</v>
      </c>
      <c r="D6426" s="6">
        <v>2.8929295876118401E-3</v>
      </c>
      <c r="E6426" s="6">
        <v>0.12682541005990167</v>
      </c>
    </row>
    <row r="6427" spans="1:5" x14ac:dyDescent="0.3">
      <c r="A6427" s="7" t="s">
        <v>5729</v>
      </c>
      <c r="B6427" s="6">
        <v>4041</v>
      </c>
      <c r="C6427" s="6">
        <v>668758</v>
      </c>
      <c r="D6427" s="6">
        <v>5.3060306851191842E-3</v>
      </c>
      <c r="E6427" s="6">
        <v>0.23261524245606816</v>
      </c>
    </row>
    <row r="6428" spans="1:5" x14ac:dyDescent="0.3">
      <c r="A6428" s="7" t="s">
        <v>5730</v>
      </c>
      <c r="B6428" s="6">
        <v>4041</v>
      </c>
      <c r="C6428" s="6">
        <v>668758</v>
      </c>
      <c r="D6428" s="6">
        <v>3.3710132468432303E-3</v>
      </c>
      <c r="E6428" s="6">
        <v>0.14778449471395055</v>
      </c>
    </row>
    <row r="6429" spans="1:5" x14ac:dyDescent="0.3">
      <c r="A6429" s="7" t="s">
        <v>5535</v>
      </c>
      <c r="B6429" s="6">
        <v>4041</v>
      </c>
      <c r="C6429" s="6">
        <v>668758</v>
      </c>
      <c r="D6429" s="6">
        <v>5.4019963831400831E-3</v>
      </c>
      <c r="E6429" s="6">
        <v>0.23682235798881518</v>
      </c>
    </row>
    <row r="6430" spans="1:5" x14ac:dyDescent="0.3">
      <c r="A6430" s="7" t="s">
        <v>5634</v>
      </c>
      <c r="B6430" s="6">
        <v>4041</v>
      </c>
      <c r="C6430" s="6">
        <v>668758</v>
      </c>
      <c r="D6430" s="6">
        <v>5.5380931912424498E-3</v>
      </c>
      <c r="E6430" s="6">
        <v>0.24278881274434738</v>
      </c>
    </row>
    <row r="6431" spans="1:5" x14ac:dyDescent="0.3">
      <c r="A6431" s="7" t="s">
        <v>5731</v>
      </c>
      <c r="B6431" s="6">
        <v>4041</v>
      </c>
      <c r="C6431" s="6">
        <v>668758</v>
      </c>
      <c r="D6431" s="6">
        <v>1.6122237267511101E-3</v>
      </c>
      <c r="E6431" s="6">
        <v>7.0679540950150263E-2</v>
      </c>
    </row>
    <row r="6432" spans="1:5" x14ac:dyDescent="0.3">
      <c r="A6432" s="7" t="s">
        <v>5732</v>
      </c>
      <c r="B6432" s="6">
        <v>4041</v>
      </c>
      <c r="C6432" s="6">
        <v>668758</v>
      </c>
      <c r="D6432" s="6">
        <v>7.1398479327549162E-3</v>
      </c>
      <c r="E6432" s="6">
        <v>0.31300939563637975</v>
      </c>
    </row>
    <row r="6433" spans="1:5" x14ac:dyDescent="0.3">
      <c r="A6433" s="7" t="s">
        <v>5733</v>
      </c>
      <c r="B6433" s="6">
        <v>4041</v>
      </c>
      <c r="C6433" s="6">
        <v>668758</v>
      </c>
      <c r="D6433" s="6">
        <v>2.4270597444922015E-3</v>
      </c>
      <c r="E6433" s="6">
        <v>0.10640177647365696</v>
      </c>
    </row>
    <row r="6434" spans="1:5" x14ac:dyDescent="0.3">
      <c r="A6434" s="7" t="s">
        <v>5586</v>
      </c>
      <c r="B6434" s="6">
        <v>4041</v>
      </c>
      <c r="C6434" s="6">
        <v>668758</v>
      </c>
      <c r="D6434" s="6">
        <v>4.6586984311963895E-3</v>
      </c>
      <c r="E6434" s="6">
        <v>0.20423633586244722</v>
      </c>
    </row>
    <row r="6435" spans="1:5" x14ac:dyDescent="0.3">
      <c r="A6435" s="7" t="s">
        <v>5587</v>
      </c>
      <c r="B6435" s="6">
        <v>4041</v>
      </c>
      <c r="C6435" s="6">
        <v>668758</v>
      </c>
      <c r="D6435" s="6">
        <v>1.8219523976986032E-2</v>
      </c>
      <c r="E6435" s="6">
        <v>0.79874000714444704</v>
      </c>
    </row>
    <row r="6436" spans="1:5" x14ac:dyDescent="0.3">
      <c r="A6436" s="7" t="s">
        <v>5588</v>
      </c>
      <c r="B6436" s="6">
        <v>4041</v>
      </c>
      <c r="C6436" s="6">
        <v>668758</v>
      </c>
      <c r="D6436" s="6">
        <v>2.4741701780660974E-3</v>
      </c>
      <c r="E6436" s="6">
        <v>0.10846708773518733</v>
      </c>
    </row>
    <row r="6437" spans="1:5" x14ac:dyDescent="0.3">
      <c r="A6437" s="7" t="s">
        <v>5536</v>
      </c>
      <c r="B6437" s="6">
        <v>4041</v>
      </c>
      <c r="C6437" s="6">
        <v>668758</v>
      </c>
      <c r="D6437" s="6">
        <v>1.0720240884371018E-2</v>
      </c>
      <c r="E6437" s="6">
        <v>0.46997305151268753</v>
      </c>
    </row>
    <row r="6438" spans="1:5" x14ac:dyDescent="0.3">
      <c r="A6438" s="7" t="s">
        <v>5734</v>
      </c>
      <c r="B6438" s="6">
        <v>4041</v>
      </c>
      <c r="C6438" s="6">
        <v>668758</v>
      </c>
      <c r="D6438" s="6">
        <v>2.7481086251439379E-3</v>
      </c>
      <c r="E6438" s="6">
        <v>0.12047649025593796</v>
      </c>
    </row>
    <row r="6439" spans="1:5" x14ac:dyDescent="0.3">
      <c r="A6439" s="7" t="s">
        <v>5735</v>
      </c>
      <c r="B6439" s="6">
        <v>4041</v>
      </c>
      <c r="C6439" s="6">
        <v>668758</v>
      </c>
      <c r="D6439" s="6">
        <v>8.1658084861419857E-4</v>
      </c>
      <c r="E6439" s="6">
        <v>3.5798728533192992E-2</v>
      </c>
    </row>
    <row r="6440" spans="1:5" x14ac:dyDescent="0.3">
      <c r="A6440" s="7" t="s">
        <v>5635</v>
      </c>
      <c r="B6440" s="6">
        <v>4041</v>
      </c>
      <c r="C6440" s="6">
        <v>668758</v>
      </c>
      <c r="D6440" s="6">
        <v>1.5424304918268195E-3</v>
      </c>
      <c r="E6440" s="6">
        <v>6.7619820562697885E-2</v>
      </c>
    </row>
    <row r="6441" spans="1:5" x14ac:dyDescent="0.3">
      <c r="A6441" s="7" t="s">
        <v>5736</v>
      </c>
      <c r="B6441" s="6">
        <v>4041</v>
      </c>
      <c r="C6441" s="6">
        <v>668758</v>
      </c>
      <c r="D6441" s="6">
        <v>2.9697021460285597E-3</v>
      </c>
      <c r="E6441" s="6">
        <v>0.1301911024860993</v>
      </c>
    </row>
    <row r="6442" spans="1:5" x14ac:dyDescent="0.3">
      <c r="A6442" s="7" t="s">
        <v>5589</v>
      </c>
      <c r="B6442" s="6">
        <v>4041</v>
      </c>
      <c r="C6442" s="6">
        <v>668758</v>
      </c>
      <c r="D6442" s="6">
        <v>1.7954309684273726E-3</v>
      </c>
      <c r="E6442" s="6">
        <v>7.8711306967212791E-2</v>
      </c>
    </row>
    <row r="6443" spans="1:5" x14ac:dyDescent="0.3">
      <c r="A6443" s="7" t="s">
        <v>5737</v>
      </c>
      <c r="B6443" s="6">
        <v>4041</v>
      </c>
      <c r="C6443" s="6">
        <v>668758</v>
      </c>
      <c r="D6443" s="6">
        <v>6.7606961840287083E-2</v>
      </c>
      <c r="E6443" s="6">
        <v>2.9638746463154462</v>
      </c>
    </row>
    <row r="6444" spans="1:5" x14ac:dyDescent="0.3">
      <c r="A6444" s="7" t="s">
        <v>5636</v>
      </c>
      <c r="B6444" s="6">
        <v>4041</v>
      </c>
      <c r="C6444" s="6">
        <v>668758</v>
      </c>
      <c r="D6444" s="6">
        <v>6.9095302575047576E-4</v>
      </c>
      <c r="E6444" s="6">
        <v>3.0291231835778688E-2</v>
      </c>
    </row>
    <row r="6445" spans="1:5" x14ac:dyDescent="0.3">
      <c r="A6445" s="7" t="s">
        <v>5637</v>
      </c>
      <c r="B6445" s="6">
        <v>4041</v>
      </c>
      <c r="C6445" s="6">
        <v>668758</v>
      </c>
      <c r="D6445" s="6">
        <v>1.3033886622111246E-3</v>
      </c>
      <c r="E6445" s="6">
        <v>5.7140278235673435E-2</v>
      </c>
    </row>
    <row r="6446" spans="1:5" x14ac:dyDescent="0.3">
      <c r="A6446" s="7" t="s">
        <v>5538</v>
      </c>
      <c r="B6446" s="6">
        <v>4041</v>
      </c>
      <c r="C6446" s="6">
        <v>668758</v>
      </c>
      <c r="D6446" s="6">
        <v>2.4602115310812397E-4</v>
      </c>
      <c r="E6446" s="6">
        <v>1.0785514365769683E-2</v>
      </c>
    </row>
    <row r="6447" spans="1:5" x14ac:dyDescent="0.3">
      <c r="A6447" s="7" t="s">
        <v>5740</v>
      </c>
      <c r="B6447" s="6">
        <v>4041</v>
      </c>
      <c r="C6447" s="6">
        <v>668758</v>
      </c>
      <c r="D6447" s="6">
        <v>2.5003426411627063E-3</v>
      </c>
      <c r="E6447" s="6">
        <v>0.10961448288048198</v>
      </c>
    </row>
    <row r="6448" spans="1:5" x14ac:dyDescent="0.3">
      <c r="A6448" s="7" t="s">
        <v>5539</v>
      </c>
      <c r="B6448" s="6">
        <v>4041</v>
      </c>
      <c r="C6448" s="6">
        <v>668758</v>
      </c>
      <c r="D6448" s="6">
        <v>7.4155312107058633E-4</v>
      </c>
      <c r="E6448" s="6">
        <v>3.2509529116681667E-2</v>
      </c>
    </row>
    <row r="6449" spans="1:5" x14ac:dyDescent="0.3">
      <c r="A6449" s="7" t="s">
        <v>5537</v>
      </c>
      <c r="B6449" s="6">
        <v>4041</v>
      </c>
      <c r="C6449" s="6">
        <v>668758</v>
      </c>
      <c r="D6449" s="6">
        <v>1.0277053842601771E-3</v>
      </c>
      <c r="E6449" s="6">
        <v>4.5054382705236484E-2</v>
      </c>
    </row>
    <row r="6450" spans="1:5" x14ac:dyDescent="0.3">
      <c r="A6450" s="7" t="s">
        <v>5738</v>
      </c>
      <c r="B6450" s="6">
        <v>4041</v>
      </c>
      <c r="C6450" s="6">
        <v>668758</v>
      </c>
      <c r="D6450" s="6">
        <v>1.7046997630257952E-3</v>
      </c>
      <c r="E6450" s="6">
        <v>7.4733670463524693E-2</v>
      </c>
    </row>
    <row r="6451" spans="1:5" x14ac:dyDescent="0.3">
      <c r="A6451" s="7" t="s">
        <v>5739</v>
      </c>
      <c r="B6451" s="6">
        <v>4041</v>
      </c>
      <c r="C6451" s="6">
        <v>668758</v>
      </c>
      <c r="D6451" s="6">
        <v>4.252152837762398E-3</v>
      </c>
      <c r="E6451" s="6">
        <v>0.18641346460553701</v>
      </c>
    </row>
    <row r="6452" spans="1:5" x14ac:dyDescent="0.3">
      <c r="A6452" s="7" t="s">
        <v>5540</v>
      </c>
      <c r="B6452" s="6">
        <v>4041</v>
      </c>
      <c r="C6452" s="6">
        <v>668758</v>
      </c>
      <c r="D6452" s="6">
        <v>1.6331616972283971E-3</v>
      </c>
      <c r="E6452" s="6">
        <v>7.1597457066385983E-2</v>
      </c>
    </row>
    <row r="6453" spans="1:5" x14ac:dyDescent="0.3">
      <c r="A6453" s="7" t="s">
        <v>5541</v>
      </c>
      <c r="B6453" s="6">
        <v>4041</v>
      </c>
      <c r="C6453" s="6">
        <v>668758</v>
      </c>
      <c r="D6453" s="6">
        <v>1.1376297292659348E-3</v>
      </c>
      <c r="E6453" s="6">
        <v>4.9873442315473998E-2</v>
      </c>
    </row>
    <row r="6454" spans="1:5" x14ac:dyDescent="0.3">
      <c r="A6454" s="7" t="s">
        <v>5542</v>
      </c>
      <c r="B6454" s="6">
        <v>4041</v>
      </c>
      <c r="C6454" s="6">
        <v>668758</v>
      </c>
      <c r="D6454" s="6">
        <v>1.5668581240503214E-3</v>
      </c>
      <c r="E6454" s="6">
        <v>6.8690722698306214E-2</v>
      </c>
    </row>
    <row r="6455" spans="1:5" x14ac:dyDescent="0.3">
      <c r="A6455" s="5" t="s">
        <v>8036</v>
      </c>
      <c r="B6455" s="6">
        <v>137288</v>
      </c>
      <c r="C6455" s="6">
        <v>25083749</v>
      </c>
      <c r="D6455" s="6">
        <v>1.0085750585674296</v>
      </c>
      <c r="E6455" s="6">
        <v>99.999999999999986</v>
      </c>
    </row>
    <row r="6456" spans="1:5" x14ac:dyDescent="0.3">
      <c r="A6456" s="7" t="s">
        <v>6698</v>
      </c>
      <c r="B6456" s="6">
        <v>1048</v>
      </c>
      <c r="C6456" s="6">
        <v>191479</v>
      </c>
      <c r="D6456" s="6">
        <v>2.7411293016515086E-3</v>
      </c>
      <c r="E6456" s="6">
        <v>0.2717823803361728</v>
      </c>
    </row>
    <row r="6457" spans="1:5" x14ac:dyDescent="0.3">
      <c r="A6457" s="7" t="s">
        <v>6799</v>
      </c>
      <c r="B6457" s="6">
        <v>1048</v>
      </c>
      <c r="C6457" s="6">
        <v>191479</v>
      </c>
      <c r="D6457" s="6">
        <v>3.4547651287523788E-3</v>
      </c>
      <c r="E6457" s="6">
        <v>0.34253921901058065</v>
      </c>
    </row>
    <row r="6458" spans="1:5" x14ac:dyDescent="0.3">
      <c r="A6458" s="7" t="s">
        <v>6700</v>
      </c>
      <c r="B6458" s="6">
        <v>1048</v>
      </c>
      <c r="C6458" s="6">
        <v>191479</v>
      </c>
      <c r="D6458" s="6">
        <v>4.4545532190428403E-3</v>
      </c>
      <c r="E6458" s="6">
        <v>0.44166799299697596</v>
      </c>
    </row>
    <row r="6459" spans="1:5" x14ac:dyDescent="0.3">
      <c r="A6459" s="7" t="s">
        <v>6701</v>
      </c>
      <c r="B6459" s="6">
        <v>1048</v>
      </c>
      <c r="C6459" s="6">
        <v>191479</v>
      </c>
      <c r="D6459" s="6">
        <v>2.5718807069601041E-3</v>
      </c>
      <c r="E6459" s="6">
        <v>0.25500141859676562</v>
      </c>
    </row>
    <row r="6460" spans="1:5" x14ac:dyDescent="0.3">
      <c r="A6460" s="7" t="s">
        <v>6801</v>
      </c>
      <c r="B6460" s="6">
        <v>1048</v>
      </c>
      <c r="C6460" s="6">
        <v>191479</v>
      </c>
      <c r="D6460" s="6">
        <v>1.8879070047020576E-3</v>
      </c>
      <c r="E6460" s="6">
        <v>0.18718557321689308</v>
      </c>
    </row>
    <row r="6461" spans="1:5" x14ac:dyDescent="0.3">
      <c r="A6461" s="7" t="s">
        <v>6702</v>
      </c>
      <c r="B6461" s="6">
        <v>1048</v>
      </c>
      <c r="C6461" s="6">
        <v>191479</v>
      </c>
      <c r="D6461" s="6">
        <v>3.0796264910343176E-3</v>
      </c>
      <c r="E6461" s="6">
        <v>0.30534430381498728</v>
      </c>
    </row>
    <row r="6462" spans="1:5" x14ac:dyDescent="0.3">
      <c r="A6462" s="7" t="s">
        <v>6703</v>
      </c>
      <c r="B6462" s="6">
        <v>1048</v>
      </c>
      <c r="C6462" s="6">
        <v>191479</v>
      </c>
      <c r="D6462" s="6">
        <v>1.1847401628398309E-3</v>
      </c>
      <c r="E6462" s="6">
        <v>0.11746673217585064</v>
      </c>
    </row>
    <row r="6463" spans="1:5" x14ac:dyDescent="0.3">
      <c r="A6463" s="7" t="s">
        <v>6704</v>
      </c>
      <c r="B6463" s="6">
        <v>1048</v>
      </c>
      <c r="C6463" s="6">
        <v>191479</v>
      </c>
      <c r="D6463" s="6">
        <v>6.7402816628133527E-3</v>
      </c>
      <c r="E6463" s="6">
        <v>0.66829747628175407</v>
      </c>
    </row>
    <row r="6464" spans="1:5" x14ac:dyDescent="0.3">
      <c r="A6464" s="7" t="s">
        <v>6705</v>
      </c>
      <c r="B6464" s="6">
        <v>1048</v>
      </c>
      <c r="C6464" s="6">
        <v>191479</v>
      </c>
      <c r="D6464" s="6">
        <v>2.0582024979173264E-2</v>
      </c>
      <c r="E6464" s="6">
        <v>2.0407033471963687</v>
      </c>
    </row>
    <row r="6465" spans="1:5" x14ac:dyDescent="0.3">
      <c r="A6465" s="7" t="s">
        <v>6706</v>
      </c>
      <c r="B6465" s="6">
        <v>1048</v>
      </c>
      <c r="C6465" s="6">
        <v>191479</v>
      </c>
      <c r="D6465" s="6">
        <v>3.2471302548526143E-3</v>
      </c>
      <c r="E6465" s="6">
        <v>0.32195226594883364</v>
      </c>
    </row>
    <row r="6466" spans="1:5" x14ac:dyDescent="0.3">
      <c r="A6466" s="7" t="s">
        <v>6707</v>
      </c>
      <c r="B6466" s="6">
        <v>1048</v>
      </c>
      <c r="C6466" s="6">
        <v>191479</v>
      </c>
      <c r="D6466" s="6">
        <v>2.4532322075888104E-3</v>
      </c>
      <c r="E6466" s="6">
        <v>0.24323744541862444</v>
      </c>
    </row>
    <row r="6467" spans="1:5" x14ac:dyDescent="0.3">
      <c r="A6467" s="7" t="s">
        <v>6708</v>
      </c>
      <c r="B6467" s="6">
        <v>1048</v>
      </c>
      <c r="C6467" s="6">
        <v>191479</v>
      </c>
      <c r="D6467" s="6">
        <v>4.6674225855619254E-3</v>
      </c>
      <c r="E6467" s="6">
        <v>0.46277394487540569</v>
      </c>
    </row>
    <row r="6468" spans="1:5" x14ac:dyDescent="0.3">
      <c r="A6468" s="7" t="s">
        <v>6709</v>
      </c>
      <c r="B6468" s="6">
        <v>1048</v>
      </c>
      <c r="C6468" s="6">
        <v>191479</v>
      </c>
      <c r="D6468" s="6">
        <v>5.0687336863765959E-3</v>
      </c>
      <c r="E6468" s="6">
        <v>0.50256385415441251</v>
      </c>
    </row>
    <row r="6469" spans="1:5" x14ac:dyDescent="0.3">
      <c r="A6469" s="7" t="s">
        <v>6710</v>
      </c>
      <c r="B6469" s="6">
        <v>1048</v>
      </c>
      <c r="C6469" s="6">
        <v>191479</v>
      </c>
      <c r="D6469" s="6">
        <v>9.1429137750820531E-3</v>
      </c>
      <c r="E6469" s="6">
        <v>0.90651793313911244</v>
      </c>
    </row>
    <row r="6470" spans="1:5" x14ac:dyDescent="0.3">
      <c r="A6470" s="7" t="s">
        <v>6802</v>
      </c>
      <c r="B6470" s="6">
        <v>1048</v>
      </c>
      <c r="C6470" s="6">
        <v>191479</v>
      </c>
      <c r="D6470" s="6">
        <v>2.1398605827787461E-2</v>
      </c>
      <c r="E6470" s="6">
        <v>2.1216671625988694</v>
      </c>
    </row>
    <row r="6471" spans="1:5" x14ac:dyDescent="0.3">
      <c r="A6471" s="7" t="s">
        <v>6711</v>
      </c>
      <c r="B6471" s="6">
        <v>1048</v>
      </c>
      <c r="C6471" s="6">
        <v>191479</v>
      </c>
      <c r="D6471" s="6">
        <v>7.1223996240238436E-3</v>
      </c>
      <c r="E6471" s="6">
        <v>0.70618438989959109</v>
      </c>
    </row>
    <row r="6472" spans="1:5" x14ac:dyDescent="0.3">
      <c r="A6472" s="7" t="s">
        <v>6712</v>
      </c>
      <c r="B6472" s="6">
        <v>1048</v>
      </c>
      <c r="C6472" s="6">
        <v>191479</v>
      </c>
      <c r="D6472" s="6">
        <v>1.6139685576242171E-3</v>
      </c>
      <c r="E6472" s="6">
        <v>0.16002463514383189</v>
      </c>
    </row>
    <row r="6473" spans="1:5" x14ac:dyDescent="0.3">
      <c r="A6473" s="7" t="s">
        <v>6803</v>
      </c>
      <c r="B6473" s="6">
        <v>1048</v>
      </c>
      <c r="C6473" s="6">
        <v>191479</v>
      </c>
      <c r="D6473" s="6">
        <v>1.3888853749933804E-3</v>
      </c>
      <c r="E6473" s="6">
        <v>0.13770768602647587</v>
      </c>
    </row>
    <row r="6474" spans="1:5" x14ac:dyDescent="0.3">
      <c r="A6474" s="7" t="s">
        <v>6713</v>
      </c>
      <c r="B6474" s="6">
        <v>1048</v>
      </c>
      <c r="C6474" s="6">
        <v>191479</v>
      </c>
      <c r="D6474" s="6">
        <v>3.4076546951784825E-3</v>
      </c>
      <c r="E6474" s="6">
        <v>0.33786822966043639</v>
      </c>
    </row>
    <row r="6475" spans="1:5" x14ac:dyDescent="0.3">
      <c r="A6475" s="7" t="s">
        <v>6714</v>
      </c>
      <c r="B6475" s="6">
        <v>1048</v>
      </c>
      <c r="C6475" s="6">
        <v>191479</v>
      </c>
      <c r="D6475" s="6">
        <v>7.5027727543612273E-4</v>
      </c>
      <c r="E6475" s="6">
        <v>7.4389830391186712E-2</v>
      </c>
    </row>
    <row r="6476" spans="1:5" x14ac:dyDescent="0.3">
      <c r="A6476" s="7" t="s">
        <v>6715</v>
      </c>
      <c r="B6476" s="6">
        <v>1048</v>
      </c>
      <c r="C6476" s="6">
        <v>191479</v>
      </c>
      <c r="D6476" s="6">
        <v>1.4848510730142799E-3</v>
      </c>
      <c r="E6476" s="6">
        <v>0.14722266433232534</v>
      </c>
    </row>
    <row r="6477" spans="1:5" x14ac:dyDescent="0.3">
      <c r="A6477" s="7" t="s">
        <v>6716</v>
      </c>
      <c r="B6477" s="6">
        <v>1048</v>
      </c>
      <c r="C6477" s="6">
        <v>191479</v>
      </c>
      <c r="D6477" s="6">
        <v>2.4357838988577378E-3</v>
      </c>
      <c r="E6477" s="6">
        <v>0.24150744936301546</v>
      </c>
    </row>
    <row r="6478" spans="1:5" x14ac:dyDescent="0.3">
      <c r="A6478" s="7" t="s">
        <v>6717</v>
      </c>
      <c r="B6478" s="6">
        <v>1048</v>
      </c>
      <c r="C6478" s="6">
        <v>191479</v>
      </c>
      <c r="D6478" s="6">
        <v>1.2301057655406198E-3</v>
      </c>
      <c r="E6478" s="6">
        <v>0.12196472192043402</v>
      </c>
    </row>
    <row r="6479" spans="1:5" x14ac:dyDescent="0.3">
      <c r="A6479" s="7" t="s">
        <v>6719</v>
      </c>
      <c r="B6479" s="6">
        <v>1048</v>
      </c>
      <c r="C6479" s="6">
        <v>191479</v>
      </c>
      <c r="D6479" s="6">
        <v>1.7762378288231928E-3</v>
      </c>
      <c r="E6479" s="6">
        <v>0.1761135984609955</v>
      </c>
    </row>
    <row r="6480" spans="1:5" x14ac:dyDescent="0.3">
      <c r="A6480" s="7" t="s">
        <v>6720</v>
      </c>
      <c r="B6480" s="6">
        <v>1048</v>
      </c>
      <c r="C6480" s="6">
        <v>191479</v>
      </c>
      <c r="D6480" s="6">
        <v>3.8019864725007241E-3</v>
      </c>
      <c r="E6480" s="6">
        <v>0.37696614051719962</v>
      </c>
    </row>
    <row r="6481" spans="1:5" x14ac:dyDescent="0.3">
      <c r="A6481" s="7" t="s">
        <v>6721</v>
      </c>
      <c r="B6481" s="6">
        <v>1048</v>
      </c>
      <c r="C6481" s="6">
        <v>191479</v>
      </c>
      <c r="D6481" s="6">
        <v>1.5005545508722455E-3</v>
      </c>
      <c r="E6481" s="6">
        <v>0.14877966078237342</v>
      </c>
    </row>
    <row r="6482" spans="1:5" x14ac:dyDescent="0.3">
      <c r="A6482" s="7" t="s">
        <v>6722</v>
      </c>
      <c r="B6482" s="6">
        <v>1048</v>
      </c>
      <c r="C6482" s="6">
        <v>191479</v>
      </c>
      <c r="D6482" s="6">
        <v>1.4865959038873871E-3</v>
      </c>
      <c r="E6482" s="6">
        <v>0.14739566393788622</v>
      </c>
    </row>
    <row r="6483" spans="1:5" x14ac:dyDescent="0.3">
      <c r="A6483" s="7" t="s">
        <v>6723</v>
      </c>
      <c r="B6483" s="6">
        <v>1048</v>
      </c>
      <c r="C6483" s="6">
        <v>191479</v>
      </c>
      <c r="D6483" s="6">
        <v>2.5823496921987478E-3</v>
      </c>
      <c r="E6483" s="6">
        <v>0.25603941623013099</v>
      </c>
    </row>
    <row r="6484" spans="1:5" x14ac:dyDescent="0.3">
      <c r="A6484" s="7" t="s">
        <v>6724</v>
      </c>
      <c r="B6484" s="6">
        <v>1048</v>
      </c>
      <c r="C6484" s="6">
        <v>191479</v>
      </c>
      <c r="D6484" s="6">
        <v>1.9856175335960643E-3</v>
      </c>
      <c r="E6484" s="6">
        <v>0.19687355112830343</v>
      </c>
    </row>
    <row r="6485" spans="1:5" x14ac:dyDescent="0.3">
      <c r="A6485" s="7" t="s">
        <v>6725</v>
      </c>
      <c r="B6485" s="6">
        <v>1048</v>
      </c>
      <c r="C6485" s="6">
        <v>191479</v>
      </c>
      <c r="D6485" s="6">
        <v>1.2527885668910141E-3</v>
      </c>
      <c r="E6485" s="6">
        <v>0.12421371679272571</v>
      </c>
    </row>
    <row r="6486" spans="1:5" x14ac:dyDescent="0.3">
      <c r="A6486" s="7" t="s">
        <v>6726</v>
      </c>
      <c r="B6486" s="6">
        <v>1048</v>
      </c>
      <c r="C6486" s="6">
        <v>191479</v>
      </c>
      <c r="D6486" s="6">
        <v>3.4093995260515903E-3</v>
      </c>
      <c r="E6486" s="6">
        <v>0.33804122926599728</v>
      </c>
    </row>
    <row r="6487" spans="1:5" x14ac:dyDescent="0.3">
      <c r="A6487" s="7" t="s">
        <v>6804</v>
      </c>
      <c r="B6487" s="6">
        <v>1048</v>
      </c>
      <c r="C6487" s="6">
        <v>191479</v>
      </c>
      <c r="D6487" s="6">
        <v>6.2988394519172158E-4</v>
      </c>
      <c r="E6487" s="6">
        <v>6.2452857607484653E-2</v>
      </c>
    </row>
    <row r="6488" spans="1:5" x14ac:dyDescent="0.3">
      <c r="A6488" s="7" t="s">
        <v>6805</v>
      </c>
      <c r="B6488" s="6">
        <v>1048</v>
      </c>
      <c r="C6488" s="6">
        <v>191479</v>
      </c>
      <c r="D6488" s="6">
        <v>2.3415630317099459E-3</v>
      </c>
      <c r="E6488" s="6">
        <v>0.23216547066272691</v>
      </c>
    </row>
    <row r="6489" spans="1:5" x14ac:dyDescent="0.3">
      <c r="A6489" s="7" t="s">
        <v>6727</v>
      </c>
      <c r="B6489" s="6">
        <v>1048</v>
      </c>
      <c r="C6489" s="6">
        <v>191479</v>
      </c>
      <c r="D6489" s="6">
        <v>4.5487740861906321E-3</v>
      </c>
      <c r="E6489" s="6">
        <v>0.45100997169726453</v>
      </c>
    </row>
    <row r="6490" spans="1:5" x14ac:dyDescent="0.3">
      <c r="A6490" s="7" t="s">
        <v>6806</v>
      </c>
      <c r="B6490" s="6">
        <v>1048</v>
      </c>
      <c r="C6490" s="6">
        <v>191479</v>
      </c>
      <c r="D6490" s="6">
        <v>1.3365404488001628E-3</v>
      </c>
      <c r="E6490" s="6">
        <v>0.13251769785964887</v>
      </c>
    </row>
    <row r="6491" spans="1:5" x14ac:dyDescent="0.3">
      <c r="A6491" s="7" t="s">
        <v>6728</v>
      </c>
      <c r="B6491" s="6">
        <v>1048</v>
      </c>
      <c r="C6491" s="6">
        <v>191479</v>
      </c>
      <c r="D6491" s="6">
        <v>2.5596668908483534E-3</v>
      </c>
      <c r="E6491" s="6">
        <v>0.2537904213578393</v>
      </c>
    </row>
    <row r="6492" spans="1:5" x14ac:dyDescent="0.3">
      <c r="A6492" s="7" t="s">
        <v>6729</v>
      </c>
      <c r="B6492" s="6">
        <v>1048</v>
      </c>
      <c r="C6492" s="6">
        <v>191479</v>
      </c>
      <c r="D6492" s="6">
        <v>1.0905192956920389E-3</v>
      </c>
      <c r="E6492" s="6">
        <v>0.10812475347556207</v>
      </c>
    </row>
    <row r="6493" spans="1:5" x14ac:dyDescent="0.3">
      <c r="A6493" s="7" t="s">
        <v>6807</v>
      </c>
      <c r="B6493" s="6">
        <v>1048</v>
      </c>
      <c r="C6493" s="6">
        <v>191479</v>
      </c>
      <c r="D6493" s="6">
        <v>1.5656367424391464E-2</v>
      </c>
      <c r="E6493" s="6">
        <v>1.5523254606979497</v>
      </c>
    </row>
    <row r="6494" spans="1:5" x14ac:dyDescent="0.3">
      <c r="A6494" s="7" t="s">
        <v>6730</v>
      </c>
      <c r="B6494" s="6">
        <v>1048</v>
      </c>
      <c r="C6494" s="6">
        <v>191479</v>
      </c>
      <c r="D6494" s="6">
        <v>5.3897825670283324E-3</v>
      </c>
      <c r="E6494" s="6">
        <v>0.53439578157761802</v>
      </c>
    </row>
    <row r="6495" spans="1:5" x14ac:dyDescent="0.3">
      <c r="A6495" s="7" t="s">
        <v>6731</v>
      </c>
      <c r="B6495" s="6">
        <v>1048</v>
      </c>
      <c r="C6495" s="6">
        <v>191479</v>
      </c>
      <c r="D6495" s="6">
        <v>3.8543313986939415E-3</v>
      </c>
      <c r="E6495" s="6">
        <v>0.3821561286840266</v>
      </c>
    </row>
    <row r="6496" spans="1:5" x14ac:dyDescent="0.3">
      <c r="A6496" s="7" t="s">
        <v>6732</v>
      </c>
      <c r="B6496" s="6">
        <v>1048</v>
      </c>
      <c r="C6496" s="6">
        <v>191479</v>
      </c>
      <c r="D6496" s="6">
        <v>7.4713657986452964E-3</v>
      </c>
      <c r="E6496" s="6">
        <v>0.74078431101177089</v>
      </c>
    </row>
    <row r="6497" spans="1:5" x14ac:dyDescent="0.3">
      <c r="A6497" s="7" t="s">
        <v>6733</v>
      </c>
      <c r="B6497" s="6">
        <v>1048</v>
      </c>
      <c r="C6497" s="6">
        <v>191479</v>
      </c>
      <c r="D6497" s="6">
        <v>1.5598788005578923E-3</v>
      </c>
      <c r="E6497" s="6">
        <v>0.154661647371444</v>
      </c>
    </row>
    <row r="6498" spans="1:5" x14ac:dyDescent="0.3">
      <c r="A6498" s="7" t="s">
        <v>6808</v>
      </c>
      <c r="B6498" s="6">
        <v>1048</v>
      </c>
      <c r="C6498" s="6">
        <v>191479</v>
      </c>
      <c r="D6498" s="6">
        <v>1.978638210103635E-3</v>
      </c>
      <c r="E6498" s="6">
        <v>0.19618155270605983</v>
      </c>
    </row>
    <row r="6499" spans="1:5" x14ac:dyDescent="0.3">
      <c r="A6499" s="7" t="s">
        <v>6734</v>
      </c>
      <c r="B6499" s="6">
        <v>1048</v>
      </c>
      <c r="C6499" s="6">
        <v>191479</v>
      </c>
      <c r="D6499" s="6">
        <v>1.0320674614429454E-2</v>
      </c>
      <c r="E6499" s="6">
        <v>1.0232926668927194</v>
      </c>
    </row>
    <row r="6500" spans="1:5" x14ac:dyDescent="0.3">
      <c r="A6500" s="7" t="s">
        <v>6797</v>
      </c>
      <c r="B6500" s="6">
        <v>1048</v>
      </c>
      <c r="C6500" s="6">
        <v>191479</v>
      </c>
      <c r="D6500" s="6">
        <v>1.2929196769724811E-3</v>
      </c>
      <c r="E6500" s="6">
        <v>0.12819270772062638</v>
      </c>
    </row>
    <row r="6501" spans="1:5" x14ac:dyDescent="0.3">
      <c r="A6501" s="7" t="s">
        <v>6809</v>
      </c>
      <c r="B6501" s="6">
        <v>1048</v>
      </c>
      <c r="C6501" s="6">
        <v>191479</v>
      </c>
      <c r="D6501" s="6">
        <v>1.8373069093819471E-3</v>
      </c>
      <c r="E6501" s="6">
        <v>0.18216858465562699</v>
      </c>
    </row>
    <row r="6502" spans="1:5" x14ac:dyDescent="0.3">
      <c r="A6502" s="7" t="s">
        <v>6810</v>
      </c>
      <c r="B6502" s="6">
        <v>1048</v>
      </c>
      <c r="C6502" s="6">
        <v>191479</v>
      </c>
      <c r="D6502" s="6">
        <v>9.4133625604136788E-3</v>
      </c>
      <c r="E6502" s="6">
        <v>0.93333287200105186</v>
      </c>
    </row>
    <row r="6503" spans="1:5" x14ac:dyDescent="0.3">
      <c r="A6503" s="7" t="s">
        <v>6811</v>
      </c>
      <c r="B6503" s="6">
        <v>1048</v>
      </c>
      <c r="C6503" s="6">
        <v>191479</v>
      </c>
      <c r="D6503" s="6">
        <v>4.1369940001373187E-3</v>
      </c>
      <c r="E6503" s="6">
        <v>0.41018206478489228</v>
      </c>
    </row>
    <row r="6504" spans="1:5" x14ac:dyDescent="0.3">
      <c r="A6504" s="7" t="s">
        <v>6735</v>
      </c>
      <c r="B6504" s="6">
        <v>1048</v>
      </c>
      <c r="C6504" s="6">
        <v>191479</v>
      </c>
      <c r="D6504" s="6">
        <v>2.9731918077747742E-3</v>
      </c>
      <c r="E6504" s="6">
        <v>0.29479132787577245</v>
      </c>
    </row>
    <row r="6505" spans="1:5" x14ac:dyDescent="0.3">
      <c r="A6505" s="7" t="s">
        <v>6736</v>
      </c>
      <c r="B6505" s="6">
        <v>1048</v>
      </c>
      <c r="C6505" s="6">
        <v>191479</v>
      </c>
      <c r="D6505" s="6">
        <v>1.012001906402212E-3</v>
      </c>
      <c r="E6505" s="6">
        <v>0.10033977122532162</v>
      </c>
    </row>
    <row r="6506" spans="1:5" x14ac:dyDescent="0.3">
      <c r="A6506" s="7" t="s">
        <v>6812</v>
      </c>
      <c r="B6506" s="6">
        <v>1048</v>
      </c>
      <c r="C6506" s="6">
        <v>191479</v>
      </c>
      <c r="D6506" s="6">
        <v>8.8986374528470368E-3</v>
      </c>
      <c r="E6506" s="6">
        <v>0.88229798836058659</v>
      </c>
    </row>
    <row r="6507" spans="1:5" x14ac:dyDescent="0.3">
      <c r="A6507" s="7" t="s">
        <v>6737</v>
      </c>
      <c r="B6507" s="6">
        <v>1048</v>
      </c>
      <c r="C6507" s="6">
        <v>191479</v>
      </c>
      <c r="D6507" s="6">
        <v>9.9891567485390752E-3</v>
      </c>
      <c r="E6507" s="6">
        <v>0.99042274183614865</v>
      </c>
    </row>
    <row r="6508" spans="1:5" x14ac:dyDescent="0.3">
      <c r="A6508" s="7" t="s">
        <v>6738</v>
      </c>
      <c r="B6508" s="6">
        <v>1048</v>
      </c>
      <c r="C6508" s="6">
        <v>191479</v>
      </c>
      <c r="D6508" s="6">
        <v>8.2844569855132812E-3</v>
      </c>
      <c r="E6508" s="6">
        <v>0.82140212720314998</v>
      </c>
    </row>
    <row r="6509" spans="1:5" x14ac:dyDescent="0.3">
      <c r="A6509" s="7" t="s">
        <v>6739</v>
      </c>
      <c r="B6509" s="6">
        <v>1048</v>
      </c>
      <c r="C6509" s="6">
        <v>191479</v>
      </c>
      <c r="D6509" s="6">
        <v>3.3919512173205173E-3</v>
      </c>
      <c r="E6509" s="6">
        <v>0.33631123321038825</v>
      </c>
    </row>
    <row r="6510" spans="1:5" x14ac:dyDescent="0.3">
      <c r="A6510" s="7" t="s">
        <v>6740</v>
      </c>
      <c r="B6510" s="6">
        <v>1048</v>
      </c>
      <c r="C6510" s="6">
        <v>191479</v>
      </c>
      <c r="D6510" s="6">
        <v>2.3139947039148508E-2</v>
      </c>
      <c r="E6510" s="6">
        <v>2.2943207689486469</v>
      </c>
    </row>
    <row r="6511" spans="1:5" x14ac:dyDescent="0.3">
      <c r="A6511" s="7" t="s">
        <v>6741</v>
      </c>
      <c r="B6511" s="6">
        <v>1048</v>
      </c>
      <c r="C6511" s="6">
        <v>191479</v>
      </c>
      <c r="D6511" s="6">
        <v>2.3712251565527691E-2</v>
      </c>
      <c r="E6511" s="6">
        <v>2.351064639572622</v>
      </c>
    </row>
    <row r="6512" spans="1:5" x14ac:dyDescent="0.3">
      <c r="A6512" s="7" t="s">
        <v>6742</v>
      </c>
      <c r="B6512" s="6">
        <v>1048</v>
      </c>
      <c r="C6512" s="6">
        <v>191479</v>
      </c>
      <c r="D6512" s="6">
        <v>8.9858789965023989E-3</v>
      </c>
      <c r="E6512" s="6">
        <v>0.89094796863863157</v>
      </c>
    </row>
    <row r="6513" spans="1:5" x14ac:dyDescent="0.3">
      <c r="A6513" s="7" t="s">
        <v>6743</v>
      </c>
      <c r="B6513" s="6">
        <v>1048</v>
      </c>
      <c r="C6513" s="6">
        <v>191479</v>
      </c>
      <c r="D6513" s="6">
        <v>7.6039729450014483E-3</v>
      </c>
      <c r="E6513" s="6">
        <v>0.75393228103439924</v>
      </c>
    </row>
    <row r="6514" spans="1:5" x14ac:dyDescent="0.3">
      <c r="A6514" s="7" t="s">
        <v>6744</v>
      </c>
      <c r="B6514" s="6">
        <v>1048</v>
      </c>
      <c r="C6514" s="6">
        <v>191479</v>
      </c>
      <c r="D6514" s="6">
        <v>9.3191416932658852E-3</v>
      </c>
      <c r="E6514" s="6">
        <v>0.92399089330076323</v>
      </c>
    </row>
    <row r="6515" spans="1:5" x14ac:dyDescent="0.3">
      <c r="A6515" s="7" t="s">
        <v>6745</v>
      </c>
      <c r="B6515" s="6">
        <v>1048</v>
      </c>
      <c r="C6515" s="6">
        <v>191479</v>
      </c>
      <c r="D6515" s="6">
        <v>3.0185574104755631E-3</v>
      </c>
      <c r="E6515" s="6">
        <v>0.29928931762035582</v>
      </c>
    </row>
    <row r="6516" spans="1:5" x14ac:dyDescent="0.3">
      <c r="A6516" s="7" t="s">
        <v>6813</v>
      </c>
      <c r="B6516" s="6">
        <v>1048</v>
      </c>
      <c r="C6516" s="6">
        <v>191479</v>
      </c>
      <c r="D6516" s="6">
        <v>0.10433390688832185</v>
      </c>
      <c r="E6516" s="6">
        <v>10.344684414119536</v>
      </c>
    </row>
    <row r="6517" spans="1:5" x14ac:dyDescent="0.3">
      <c r="A6517" s="7" t="s">
        <v>6746</v>
      </c>
      <c r="B6517" s="6">
        <v>1048</v>
      </c>
      <c r="C6517" s="6">
        <v>191479</v>
      </c>
      <c r="D6517" s="6">
        <v>3.0403677963894041E-2</v>
      </c>
      <c r="E6517" s="6">
        <v>3.0145181268986709</v>
      </c>
    </row>
    <row r="6518" spans="1:5" x14ac:dyDescent="0.3">
      <c r="A6518" s="7" t="s">
        <v>6814</v>
      </c>
      <c r="B6518" s="6">
        <v>1048</v>
      </c>
      <c r="C6518" s="6">
        <v>191479</v>
      </c>
      <c r="D6518" s="6">
        <v>4.4371049103117677E-3</v>
      </c>
      <c r="E6518" s="6">
        <v>0.43993799694136704</v>
      </c>
    </row>
    <row r="6519" spans="1:5" x14ac:dyDescent="0.3">
      <c r="A6519" s="7" t="s">
        <v>6747</v>
      </c>
      <c r="B6519" s="6">
        <v>1048</v>
      </c>
      <c r="C6519" s="6">
        <v>191479</v>
      </c>
      <c r="D6519" s="6">
        <v>9.5616731846277954E-4</v>
      </c>
      <c r="E6519" s="6">
        <v>9.4803783847372827E-2</v>
      </c>
    </row>
    <row r="6520" spans="1:5" x14ac:dyDescent="0.3">
      <c r="A6520" s="7" t="s">
        <v>6748</v>
      </c>
      <c r="B6520" s="6">
        <v>1048</v>
      </c>
      <c r="C6520" s="6">
        <v>191479</v>
      </c>
      <c r="D6520" s="6">
        <v>7.2968827113345696E-3</v>
      </c>
      <c r="E6520" s="6">
        <v>0.72348435045568094</v>
      </c>
    </row>
    <row r="6521" spans="1:5" x14ac:dyDescent="0.3">
      <c r="A6521" s="7" t="s">
        <v>6815</v>
      </c>
      <c r="B6521" s="6">
        <v>1048</v>
      </c>
      <c r="C6521" s="6">
        <v>191479</v>
      </c>
      <c r="D6521" s="6">
        <v>1.2958858894567635E-2</v>
      </c>
      <c r="E6521" s="6">
        <v>1.2848680705007993</v>
      </c>
    </row>
    <row r="6522" spans="1:5" x14ac:dyDescent="0.3">
      <c r="A6522" s="7" t="s">
        <v>6749</v>
      </c>
      <c r="B6522" s="6">
        <v>1048</v>
      </c>
      <c r="C6522" s="6">
        <v>191479</v>
      </c>
      <c r="D6522" s="6">
        <v>3.0098332561100268E-3</v>
      </c>
      <c r="E6522" s="6">
        <v>0.29842431959255133</v>
      </c>
    </row>
    <row r="6523" spans="1:5" x14ac:dyDescent="0.3">
      <c r="A6523" s="7" t="s">
        <v>6750</v>
      </c>
      <c r="B6523" s="6">
        <v>1048</v>
      </c>
      <c r="C6523" s="6">
        <v>191479</v>
      </c>
      <c r="D6523" s="6">
        <v>2.2892181055167277E-3</v>
      </c>
      <c r="E6523" s="6">
        <v>0.22697548249589994</v>
      </c>
    </row>
    <row r="6524" spans="1:5" x14ac:dyDescent="0.3">
      <c r="A6524" s="7" t="s">
        <v>6816</v>
      </c>
      <c r="B6524" s="6">
        <v>1048</v>
      </c>
      <c r="C6524" s="6">
        <v>191479</v>
      </c>
      <c r="D6524" s="6">
        <v>1.7626281480129562E-2</v>
      </c>
      <c r="E6524" s="6">
        <v>1.7476420153762051</v>
      </c>
    </row>
    <row r="6525" spans="1:5" x14ac:dyDescent="0.3">
      <c r="A6525" s="7" t="s">
        <v>6751</v>
      </c>
      <c r="B6525" s="6">
        <v>1048</v>
      </c>
      <c r="C6525" s="6">
        <v>191479</v>
      </c>
      <c r="D6525" s="6">
        <v>9.7152183014612339E-3</v>
      </c>
      <c r="E6525" s="6">
        <v>0.96326180376308745</v>
      </c>
    </row>
    <row r="6526" spans="1:5" x14ac:dyDescent="0.3">
      <c r="A6526" s="7" t="s">
        <v>6752</v>
      </c>
      <c r="B6526" s="6">
        <v>1048</v>
      </c>
      <c r="C6526" s="6">
        <v>191479</v>
      </c>
      <c r="D6526" s="6">
        <v>2.63818428013818E-3</v>
      </c>
      <c r="E6526" s="6">
        <v>0.26157540360807979</v>
      </c>
    </row>
    <row r="6527" spans="1:5" x14ac:dyDescent="0.3">
      <c r="A6527" s="7" t="s">
        <v>6753</v>
      </c>
      <c r="B6527" s="6">
        <v>1048</v>
      </c>
      <c r="C6527" s="6">
        <v>191479</v>
      </c>
      <c r="D6527" s="6">
        <v>1.6994652704064733E-3</v>
      </c>
      <c r="E6527" s="6">
        <v>0.16850161581631593</v>
      </c>
    </row>
    <row r="6528" spans="1:5" x14ac:dyDescent="0.3">
      <c r="A6528" s="7" t="s">
        <v>6817</v>
      </c>
      <c r="B6528" s="6">
        <v>1048</v>
      </c>
      <c r="C6528" s="6">
        <v>191479</v>
      </c>
      <c r="D6528" s="6">
        <v>1.15089044390155E-2</v>
      </c>
      <c r="E6528" s="6">
        <v>1.1411053982796919</v>
      </c>
    </row>
    <row r="6529" spans="1:5" x14ac:dyDescent="0.3">
      <c r="A6529" s="7" t="s">
        <v>6818</v>
      </c>
      <c r="B6529" s="6">
        <v>1048</v>
      </c>
      <c r="C6529" s="6">
        <v>191479</v>
      </c>
      <c r="D6529" s="6">
        <v>8.6194645131498738E-4</v>
      </c>
      <c r="E6529" s="6">
        <v>8.5461805147084263E-2</v>
      </c>
    </row>
    <row r="6530" spans="1:5" x14ac:dyDescent="0.3">
      <c r="A6530" s="7" t="s">
        <v>6754</v>
      </c>
      <c r="B6530" s="6">
        <v>1048</v>
      </c>
      <c r="C6530" s="6">
        <v>191479</v>
      </c>
      <c r="D6530" s="6">
        <v>6.7350471701940308E-3</v>
      </c>
      <c r="E6530" s="6">
        <v>0.66777847746507146</v>
      </c>
    </row>
    <row r="6531" spans="1:5" x14ac:dyDescent="0.3">
      <c r="A6531" s="7" t="s">
        <v>6755</v>
      </c>
      <c r="B6531" s="6">
        <v>1048</v>
      </c>
      <c r="C6531" s="6">
        <v>191479</v>
      </c>
      <c r="D6531" s="6">
        <v>8.7712647991102059E-3</v>
      </c>
      <c r="E6531" s="6">
        <v>0.86966901715464084</v>
      </c>
    </row>
    <row r="6532" spans="1:5" x14ac:dyDescent="0.3">
      <c r="A6532" s="7" t="s">
        <v>6798</v>
      </c>
      <c r="B6532" s="6">
        <v>1048</v>
      </c>
      <c r="C6532" s="6">
        <v>191479</v>
      </c>
      <c r="D6532" s="6">
        <v>5.9725560786461577E-3</v>
      </c>
      <c r="E6532" s="6">
        <v>0.59217764983495835</v>
      </c>
    </row>
    <row r="6533" spans="1:5" x14ac:dyDescent="0.3">
      <c r="A6533" s="7" t="s">
        <v>6756</v>
      </c>
      <c r="B6533" s="6">
        <v>1048</v>
      </c>
      <c r="C6533" s="6">
        <v>191479</v>
      </c>
      <c r="D6533" s="6">
        <v>3.5280480254228836E-3</v>
      </c>
      <c r="E6533" s="6">
        <v>0.34980520244413843</v>
      </c>
    </row>
    <row r="6534" spans="1:5" x14ac:dyDescent="0.3">
      <c r="A6534" s="7" t="s">
        <v>6757</v>
      </c>
      <c r="B6534" s="6">
        <v>1048</v>
      </c>
      <c r="C6534" s="6">
        <v>191479</v>
      </c>
      <c r="D6534" s="6">
        <v>1.0608571708492153E-2</v>
      </c>
      <c r="E6534" s="6">
        <v>1.0518376018102678</v>
      </c>
    </row>
    <row r="6535" spans="1:5" x14ac:dyDescent="0.3">
      <c r="A6535" s="7" t="s">
        <v>6758</v>
      </c>
      <c r="B6535" s="6">
        <v>1048</v>
      </c>
      <c r="C6535" s="6">
        <v>191479</v>
      </c>
      <c r="D6535" s="6">
        <v>7.445193335548687E-3</v>
      </c>
      <c r="E6535" s="6">
        <v>0.73818931692835732</v>
      </c>
    </row>
    <row r="6536" spans="1:5" x14ac:dyDescent="0.3">
      <c r="A6536" s="7" t="s">
        <v>6759</v>
      </c>
      <c r="B6536" s="6">
        <v>1048</v>
      </c>
      <c r="C6536" s="6">
        <v>191479</v>
      </c>
      <c r="D6536" s="6">
        <v>1.9332726074028463E-3</v>
      </c>
      <c r="E6536" s="6">
        <v>0.19168356296147643</v>
      </c>
    </row>
    <row r="6537" spans="1:5" x14ac:dyDescent="0.3">
      <c r="A6537" s="7" t="s">
        <v>6760</v>
      </c>
      <c r="B6537" s="6">
        <v>1048</v>
      </c>
      <c r="C6537" s="6">
        <v>191479</v>
      </c>
      <c r="D6537" s="6">
        <v>1.1688622018945549E-2</v>
      </c>
      <c r="E6537" s="6">
        <v>1.1589243576524644</v>
      </c>
    </row>
    <row r="6538" spans="1:5" x14ac:dyDescent="0.3">
      <c r="A6538" s="7" t="s">
        <v>6819</v>
      </c>
      <c r="B6538" s="6">
        <v>1048</v>
      </c>
      <c r="C6538" s="6">
        <v>191479</v>
      </c>
      <c r="D6538" s="6">
        <v>3.0292008788015176E-2</v>
      </c>
      <c r="E6538" s="6">
        <v>3.0034461521427733</v>
      </c>
    </row>
    <row r="6539" spans="1:5" x14ac:dyDescent="0.3">
      <c r="A6539" s="7" t="s">
        <v>6820</v>
      </c>
      <c r="B6539" s="6">
        <v>1048</v>
      </c>
      <c r="C6539" s="6">
        <v>191479</v>
      </c>
      <c r="D6539" s="6">
        <v>2.7875418028761621E-2</v>
      </c>
      <c r="E6539" s="6">
        <v>2.7638416984409275</v>
      </c>
    </row>
    <row r="6540" spans="1:5" x14ac:dyDescent="0.3">
      <c r="A6540" s="7" t="s">
        <v>6821</v>
      </c>
      <c r="B6540" s="6">
        <v>1048</v>
      </c>
      <c r="C6540" s="6">
        <v>191479</v>
      </c>
      <c r="D6540" s="6">
        <v>7.3945932402285763E-3</v>
      </c>
      <c r="E6540" s="6">
        <v>0.73317232836709134</v>
      </c>
    </row>
    <row r="6541" spans="1:5" x14ac:dyDescent="0.3">
      <c r="A6541" s="7" t="s">
        <v>6761</v>
      </c>
      <c r="B6541" s="6">
        <v>1048</v>
      </c>
      <c r="C6541" s="6">
        <v>191479</v>
      </c>
      <c r="D6541" s="6">
        <v>0.11651457121348363</v>
      </c>
      <c r="E6541" s="6">
        <v>11.552394660540175</v>
      </c>
    </row>
    <row r="6542" spans="1:5" x14ac:dyDescent="0.3">
      <c r="A6542" s="7" t="s">
        <v>6762</v>
      </c>
      <c r="B6542" s="6">
        <v>1048</v>
      </c>
      <c r="C6542" s="6">
        <v>191479</v>
      </c>
      <c r="D6542" s="6">
        <v>7.7296007678651704E-3</v>
      </c>
      <c r="E6542" s="6">
        <v>0.76638825263478394</v>
      </c>
    </row>
    <row r="6543" spans="1:5" x14ac:dyDescent="0.3">
      <c r="A6543" s="7" t="s">
        <v>6763</v>
      </c>
      <c r="B6543" s="6">
        <v>1048</v>
      </c>
      <c r="C6543" s="6">
        <v>191479</v>
      </c>
      <c r="D6543" s="6">
        <v>1.7675136744576565E-3</v>
      </c>
      <c r="E6543" s="6">
        <v>0.17524860043319102</v>
      </c>
    </row>
    <row r="6544" spans="1:5" x14ac:dyDescent="0.3">
      <c r="A6544" s="7" t="s">
        <v>6764</v>
      </c>
      <c r="B6544" s="6">
        <v>1048</v>
      </c>
      <c r="C6544" s="6">
        <v>191479</v>
      </c>
      <c r="D6544" s="6">
        <v>2.3457506258054029E-2</v>
      </c>
      <c r="E6544" s="6">
        <v>2.3258066971607305</v>
      </c>
    </row>
    <row r="6545" spans="1:5" x14ac:dyDescent="0.3">
      <c r="A6545" s="7" t="s">
        <v>6765</v>
      </c>
      <c r="B6545" s="6">
        <v>1048</v>
      </c>
      <c r="C6545" s="6">
        <v>191479</v>
      </c>
      <c r="D6545" s="6">
        <v>3.023791903094885E-3</v>
      </c>
      <c r="E6545" s="6">
        <v>0.29980831643703854</v>
      </c>
    </row>
    <row r="6546" spans="1:5" x14ac:dyDescent="0.3">
      <c r="A6546" s="7" t="s">
        <v>6766</v>
      </c>
      <c r="B6546" s="6">
        <v>1048</v>
      </c>
      <c r="C6546" s="6">
        <v>191479</v>
      </c>
      <c r="D6546" s="6">
        <v>4.9605541722439455E-3</v>
      </c>
      <c r="E6546" s="6">
        <v>0.49183787860963679</v>
      </c>
    </row>
    <row r="6547" spans="1:5" x14ac:dyDescent="0.3">
      <c r="A6547" s="7" t="s">
        <v>6767</v>
      </c>
      <c r="B6547" s="6">
        <v>1048</v>
      </c>
      <c r="C6547" s="6">
        <v>191479</v>
      </c>
      <c r="D6547" s="6">
        <v>2.8685019553883386E-3</v>
      </c>
      <c r="E6547" s="6">
        <v>0.2844113515421185</v>
      </c>
    </row>
    <row r="6548" spans="1:5" x14ac:dyDescent="0.3">
      <c r="A6548" s="7" t="s">
        <v>6768</v>
      </c>
      <c r="B6548" s="6">
        <v>1048</v>
      </c>
      <c r="C6548" s="6">
        <v>191479</v>
      </c>
      <c r="D6548" s="6">
        <v>6.1400598424644556E-3</v>
      </c>
      <c r="E6548" s="6">
        <v>0.60878561196880465</v>
      </c>
    </row>
    <row r="6549" spans="1:5" x14ac:dyDescent="0.3">
      <c r="A6549" s="7" t="s">
        <v>6822</v>
      </c>
      <c r="B6549" s="6">
        <v>1048</v>
      </c>
      <c r="C6549" s="6">
        <v>191479</v>
      </c>
      <c r="D6549" s="6">
        <v>4.7232571735013589E-3</v>
      </c>
      <c r="E6549" s="6">
        <v>0.46830993225335449</v>
      </c>
    </row>
    <row r="6550" spans="1:5" x14ac:dyDescent="0.3">
      <c r="A6550" s="7" t="s">
        <v>6769</v>
      </c>
      <c r="B6550" s="6">
        <v>1048</v>
      </c>
      <c r="C6550" s="6">
        <v>191479</v>
      </c>
      <c r="D6550" s="6">
        <v>6.1801909525459218E-3</v>
      </c>
      <c r="E6550" s="6">
        <v>0.61276460289670542</v>
      </c>
    </row>
    <row r="6551" spans="1:5" x14ac:dyDescent="0.3">
      <c r="A6551" s="7" t="s">
        <v>6770</v>
      </c>
      <c r="B6551" s="6">
        <v>1048</v>
      </c>
      <c r="C6551" s="6">
        <v>191479</v>
      </c>
      <c r="D6551" s="6">
        <v>1.9175691295448812E-3</v>
      </c>
      <c r="E6551" s="6">
        <v>0.19012656651142837</v>
      </c>
    </row>
    <row r="6552" spans="1:5" x14ac:dyDescent="0.3">
      <c r="A6552" s="7" t="s">
        <v>6823</v>
      </c>
      <c r="B6552" s="6">
        <v>1048</v>
      </c>
      <c r="C6552" s="6">
        <v>191479</v>
      </c>
      <c r="D6552" s="6">
        <v>5.1193337816967067E-3</v>
      </c>
      <c r="E6552" s="6">
        <v>0.5075808427156786</v>
      </c>
    </row>
    <row r="6553" spans="1:5" x14ac:dyDescent="0.3">
      <c r="A6553" s="7" t="s">
        <v>6771</v>
      </c>
      <c r="B6553" s="6">
        <v>1048</v>
      </c>
      <c r="C6553" s="6">
        <v>191479</v>
      </c>
      <c r="D6553" s="6">
        <v>2.5736255378332115E-3</v>
      </c>
      <c r="E6553" s="6">
        <v>0.2551744182023265</v>
      </c>
    </row>
    <row r="6554" spans="1:5" x14ac:dyDescent="0.3">
      <c r="A6554" s="7" t="s">
        <v>6772</v>
      </c>
      <c r="B6554" s="6">
        <v>1048</v>
      </c>
      <c r="C6554" s="6">
        <v>191479</v>
      </c>
      <c r="D6554" s="6">
        <v>2.0257486436775314E-3</v>
      </c>
      <c r="E6554" s="6">
        <v>0.20085254205620412</v>
      </c>
    </row>
    <row r="6555" spans="1:5" x14ac:dyDescent="0.3">
      <c r="A6555" s="7" t="s">
        <v>6773</v>
      </c>
      <c r="B6555" s="6">
        <v>1048</v>
      </c>
      <c r="C6555" s="6">
        <v>191479</v>
      </c>
      <c r="D6555" s="6">
        <v>1.3574784192774499E-3</v>
      </c>
      <c r="E6555" s="6">
        <v>0.13459369312637967</v>
      </c>
    </row>
    <row r="6556" spans="1:5" x14ac:dyDescent="0.3">
      <c r="A6556" s="7" t="s">
        <v>6774</v>
      </c>
      <c r="B6556" s="6">
        <v>1048</v>
      </c>
      <c r="C6556" s="6">
        <v>191479</v>
      </c>
      <c r="D6556" s="6">
        <v>5.5276242060038061E-3</v>
      </c>
      <c r="E6556" s="6">
        <v>0.54806275041692909</v>
      </c>
    </row>
    <row r="6557" spans="1:5" x14ac:dyDescent="0.3">
      <c r="A6557" s="7" t="s">
        <v>6824</v>
      </c>
      <c r="B6557" s="6">
        <v>1048</v>
      </c>
      <c r="C6557" s="6">
        <v>191479</v>
      </c>
      <c r="D6557" s="6">
        <v>2.2508318263083677E-3</v>
      </c>
      <c r="E6557" s="6">
        <v>0.22316949117356014</v>
      </c>
    </row>
    <row r="6558" spans="1:5" x14ac:dyDescent="0.3">
      <c r="A6558" s="7" t="s">
        <v>6775</v>
      </c>
      <c r="B6558" s="6">
        <v>1048</v>
      </c>
      <c r="C6558" s="6">
        <v>191479</v>
      </c>
      <c r="D6558" s="6">
        <v>1.4394854703134912E-3</v>
      </c>
      <c r="E6558" s="6">
        <v>0.14272467458774193</v>
      </c>
    </row>
    <row r="6559" spans="1:5" x14ac:dyDescent="0.3">
      <c r="A6559" s="7" t="s">
        <v>6825</v>
      </c>
      <c r="B6559" s="6">
        <v>1048</v>
      </c>
      <c r="C6559" s="6">
        <v>191479</v>
      </c>
      <c r="D6559" s="6">
        <v>2.9836607930134183E-3</v>
      </c>
      <c r="E6559" s="6">
        <v>0.29582932550913782</v>
      </c>
    </row>
    <row r="6560" spans="1:5" x14ac:dyDescent="0.3">
      <c r="A6560" s="7" t="s">
        <v>6718</v>
      </c>
      <c r="B6560" s="6">
        <v>1048</v>
      </c>
      <c r="C6560" s="6">
        <v>191479</v>
      </c>
      <c r="D6560" s="6">
        <v>5.3391824717082209E-4</v>
      </c>
      <c r="E6560" s="6">
        <v>5.2937879301635196E-2</v>
      </c>
    </row>
    <row r="6561" spans="1:5" x14ac:dyDescent="0.3">
      <c r="A6561" s="7" t="s">
        <v>6776</v>
      </c>
      <c r="B6561" s="6">
        <v>1048</v>
      </c>
      <c r="C6561" s="6">
        <v>191479</v>
      </c>
      <c r="D6561" s="6">
        <v>2.9086330654698057E-3</v>
      </c>
      <c r="E6561" s="6">
        <v>0.28839034247001916</v>
      </c>
    </row>
    <row r="6562" spans="1:5" x14ac:dyDescent="0.3">
      <c r="A6562" s="7" t="s">
        <v>6777</v>
      </c>
      <c r="B6562" s="6">
        <v>1048</v>
      </c>
      <c r="C6562" s="6">
        <v>191479</v>
      </c>
      <c r="D6562" s="6">
        <v>2.5422185821172808E-3</v>
      </c>
      <c r="E6562" s="6">
        <v>0.25206042530223033</v>
      </c>
    </row>
    <row r="6563" spans="1:5" x14ac:dyDescent="0.3">
      <c r="A6563" s="7" t="s">
        <v>6778</v>
      </c>
      <c r="B6563" s="6">
        <v>1048</v>
      </c>
      <c r="C6563" s="6">
        <v>191479</v>
      </c>
      <c r="D6563" s="6">
        <v>1.1351869660435845E-2</v>
      </c>
      <c r="E6563" s="6">
        <v>1.1255354337792112</v>
      </c>
    </row>
    <row r="6564" spans="1:5" x14ac:dyDescent="0.3">
      <c r="A6564" s="7" t="s">
        <v>6779</v>
      </c>
      <c r="B6564" s="6">
        <v>1048</v>
      </c>
      <c r="C6564" s="6">
        <v>191479</v>
      </c>
      <c r="D6564" s="6">
        <v>2.3764596491720907E-3</v>
      </c>
      <c r="E6564" s="6">
        <v>0.23562546277394489</v>
      </c>
    </row>
    <row r="6565" spans="1:5" x14ac:dyDescent="0.3">
      <c r="A6565" s="7" t="s">
        <v>6780</v>
      </c>
      <c r="B6565" s="6">
        <v>1048</v>
      </c>
      <c r="C6565" s="6">
        <v>191479</v>
      </c>
      <c r="D6565" s="6">
        <v>1.4499544555521347E-3</v>
      </c>
      <c r="E6565" s="6">
        <v>0.14376267222110733</v>
      </c>
    </row>
    <row r="6566" spans="1:5" x14ac:dyDescent="0.3">
      <c r="A6566" s="7" t="s">
        <v>6781</v>
      </c>
      <c r="B6566" s="6">
        <v>1048</v>
      </c>
      <c r="C6566" s="6">
        <v>191479</v>
      </c>
      <c r="D6566" s="6">
        <v>4.1980630806960724E-3</v>
      </c>
      <c r="E6566" s="6">
        <v>0.41623705097952374</v>
      </c>
    </row>
    <row r="6567" spans="1:5" x14ac:dyDescent="0.3">
      <c r="A6567" s="7" t="s">
        <v>6782</v>
      </c>
      <c r="B6567" s="6">
        <v>1048</v>
      </c>
      <c r="C6567" s="6">
        <v>191479</v>
      </c>
      <c r="D6567" s="6">
        <v>2.0030658423271369E-3</v>
      </c>
      <c r="E6567" s="6">
        <v>0.19860354718391243</v>
      </c>
    </row>
    <row r="6568" spans="1:5" x14ac:dyDescent="0.3">
      <c r="A6568" s="7" t="s">
        <v>6830</v>
      </c>
      <c r="B6568" s="6">
        <v>1048</v>
      </c>
      <c r="C6568" s="6">
        <v>191479</v>
      </c>
      <c r="D6568" s="6">
        <v>1.2512182191052174E-2</v>
      </c>
      <c r="E6568" s="6">
        <v>1.2405801714772089</v>
      </c>
    </row>
    <row r="6569" spans="1:5" x14ac:dyDescent="0.3">
      <c r="A6569" s="7" t="s">
        <v>6783</v>
      </c>
      <c r="B6569" s="6">
        <v>1048</v>
      </c>
      <c r="C6569" s="6">
        <v>191479</v>
      </c>
      <c r="D6569" s="6">
        <v>1.2435409632635454E-2</v>
      </c>
      <c r="E6569" s="6">
        <v>1.2329681888325295</v>
      </c>
    </row>
    <row r="6570" spans="1:5" x14ac:dyDescent="0.3">
      <c r="A6570" s="7" t="s">
        <v>6784</v>
      </c>
      <c r="B6570" s="6">
        <v>1048</v>
      </c>
      <c r="C6570" s="6">
        <v>191479</v>
      </c>
      <c r="D6570" s="6">
        <v>2.7132120076817923E-3</v>
      </c>
      <c r="E6570" s="6">
        <v>0.26901438664719846</v>
      </c>
    </row>
    <row r="6571" spans="1:5" x14ac:dyDescent="0.3">
      <c r="A6571" s="7" t="s">
        <v>6826</v>
      </c>
      <c r="B6571" s="6">
        <v>1048</v>
      </c>
      <c r="C6571" s="6">
        <v>191479</v>
      </c>
      <c r="D6571" s="6">
        <v>8.174532640507522E-3</v>
      </c>
      <c r="E6571" s="6">
        <v>0.81050315205281331</v>
      </c>
    </row>
    <row r="6572" spans="1:5" x14ac:dyDescent="0.3">
      <c r="A6572" s="7" t="s">
        <v>6785</v>
      </c>
      <c r="B6572" s="6">
        <v>1048</v>
      </c>
      <c r="C6572" s="6">
        <v>191479</v>
      </c>
      <c r="D6572" s="6">
        <v>1.1254159131541838E-3</v>
      </c>
      <c r="E6572" s="6">
        <v>0.11158474558678007</v>
      </c>
    </row>
    <row r="6573" spans="1:5" x14ac:dyDescent="0.3">
      <c r="A6573" s="7" t="s">
        <v>6786</v>
      </c>
      <c r="B6573" s="6">
        <v>1048</v>
      </c>
      <c r="C6573" s="6">
        <v>191479</v>
      </c>
      <c r="D6573" s="6">
        <v>2.3101560759940147E-3</v>
      </c>
      <c r="E6573" s="6">
        <v>0.22905147776263071</v>
      </c>
    </row>
    <row r="6574" spans="1:5" x14ac:dyDescent="0.3">
      <c r="A6574" s="7" t="s">
        <v>6787</v>
      </c>
      <c r="B6574" s="6">
        <v>1048</v>
      </c>
      <c r="C6574" s="6">
        <v>191479</v>
      </c>
      <c r="D6574" s="6">
        <v>1.2513927021925284E-2</v>
      </c>
      <c r="E6574" s="6">
        <v>1.2407531710827699</v>
      </c>
    </row>
    <row r="6575" spans="1:5" x14ac:dyDescent="0.3">
      <c r="A6575" s="7" t="s">
        <v>6788</v>
      </c>
      <c r="B6575" s="6">
        <v>1048</v>
      </c>
      <c r="C6575" s="6">
        <v>191479</v>
      </c>
      <c r="D6575" s="6">
        <v>5.8643765645135073E-3</v>
      </c>
      <c r="E6575" s="6">
        <v>0.58145167429018263</v>
      </c>
    </row>
    <row r="6576" spans="1:5" x14ac:dyDescent="0.3">
      <c r="A6576" s="7" t="s">
        <v>6789</v>
      </c>
      <c r="B6576" s="6">
        <v>1048</v>
      </c>
      <c r="C6576" s="6">
        <v>191479</v>
      </c>
      <c r="D6576" s="6">
        <v>5.5049414046534116E-3</v>
      </c>
      <c r="E6576" s="6">
        <v>0.5458137555446374</v>
      </c>
    </row>
    <row r="6577" spans="1:5" x14ac:dyDescent="0.3">
      <c r="A6577" s="7" t="s">
        <v>6790</v>
      </c>
      <c r="B6577" s="6">
        <v>1048</v>
      </c>
      <c r="C6577" s="6">
        <v>191479</v>
      </c>
      <c r="D6577" s="6">
        <v>4.0514972873550627E-3</v>
      </c>
      <c r="E6577" s="6">
        <v>0.40170508411240824</v>
      </c>
    </row>
    <row r="6578" spans="1:5" x14ac:dyDescent="0.3">
      <c r="A6578" s="7" t="s">
        <v>6827</v>
      </c>
      <c r="B6578" s="6">
        <v>1048</v>
      </c>
      <c r="C6578" s="6">
        <v>191479</v>
      </c>
      <c r="D6578" s="6">
        <v>9.8914462196450677E-3</v>
      </c>
      <c r="E6578" s="6">
        <v>0.98073476392473813</v>
      </c>
    </row>
    <row r="6579" spans="1:5" x14ac:dyDescent="0.3">
      <c r="A6579" s="7" t="s">
        <v>6791</v>
      </c>
      <c r="B6579" s="6">
        <v>1048</v>
      </c>
      <c r="C6579" s="6">
        <v>191479</v>
      </c>
      <c r="D6579" s="6">
        <v>1.245809243398585E-3</v>
      </c>
      <c r="E6579" s="6">
        <v>0.12352171837048212</v>
      </c>
    </row>
    <row r="6580" spans="1:5" x14ac:dyDescent="0.3">
      <c r="A6580" s="7" t="s">
        <v>6828</v>
      </c>
      <c r="B6580" s="6">
        <v>1048</v>
      </c>
      <c r="C6580" s="6">
        <v>191479</v>
      </c>
      <c r="D6580" s="6">
        <v>8.9876238273755068E-3</v>
      </c>
      <c r="E6580" s="6">
        <v>0.8911209682441924</v>
      </c>
    </row>
    <row r="6581" spans="1:5" x14ac:dyDescent="0.3">
      <c r="A6581" s="7" t="s">
        <v>6792</v>
      </c>
      <c r="B6581" s="6">
        <v>1048</v>
      </c>
      <c r="C6581" s="6">
        <v>191479</v>
      </c>
      <c r="D6581" s="6">
        <v>3.618779230824461E-3</v>
      </c>
      <c r="E6581" s="6">
        <v>0.35880118193330518</v>
      </c>
    </row>
    <row r="6582" spans="1:5" x14ac:dyDescent="0.3">
      <c r="A6582" s="7" t="s">
        <v>6829</v>
      </c>
      <c r="B6582" s="6">
        <v>1048</v>
      </c>
      <c r="C6582" s="6">
        <v>191479</v>
      </c>
      <c r="D6582" s="6">
        <v>2.851053646657266E-3</v>
      </c>
      <c r="E6582" s="6">
        <v>0.28268135548650947</v>
      </c>
    </row>
    <row r="6583" spans="1:5" x14ac:dyDescent="0.3">
      <c r="A6583" s="7" t="s">
        <v>6793</v>
      </c>
      <c r="B6583" s="6">
        <v>1048</v>
      </c>
      <c r="C6583" s="6">
        <v>191479</v>
      </c>
      <c r="D6583" s="6">
        <v>2.1229357233096057E-2</v>
      </c>
      <c r="E6583" s="6">
        <v>2.104886200859462</v>
      </c>
    </row>
    <row r="6584" spans="1:5" x14ac:dyDescent="0.3">
      <c r="A6584" s="7" t="s">
        <v>6794</v>
      </c>
      <c r="B6584" s="6">
        <v>1048</v>
      </c>
      <c r="C6584" s="6">
        <v>191479</v>
      </c>
      <c r="D6584" s="6">
        <v>5.0896716568538834E-3</v>
      </c>
      <c r="E6584" s="6">
        <v>0.50463984942114337</v>
      </c>
    </row>
    <row r="6585" spans="1:5" x14ac:dyDescent="0.3">
      <c r="A6585" s="7" t="s">
        <v>6795</v>
      </c>
      <c r="B6585" s="6">
        <v>1048</v>
      </c>
      <c r="C6585" s="6">
        <v>191479</v>
      </c>
      <c r="D6585" s="6">
        <v>5.4508516475870869E-3</v>
      </c>
      <c r="E6585" s="6">
        <v>0.54045076777224943</v>
      </c>
    </row>
    <row r="6586" spans="1:5" x14ac:dyDescent="0.3">
      <c r="A6586" s="7" t="s">
        <v>6796</v>
      </c>
      <c r="B6586" s="6">
        <v>1048</v>
      </c>
      <c r="C6586" s="6">
        <v>191479</v>
      </c>
      <c r="D6586" s="6">
        <v>5.447361985840872E-3</v>
      </c>
      <c r="E6586" s="6">
        <v>0.54010476856112766</v>
      </c>
    </row>
    <row r="6587" spans="1:5" x14ac:dyDescent="0.3">
      <c r="A6587" s="5" t="s">
        <v>8037</v>
      </c>
      <c r="B6587" s="6">
        <v>1452784</v>
      </c>
      <c r="C6587" s="6">
        <v>260077828</v>
      </c>
      <c r="D6587" s="6">
        <v>3.4182109219607817</v>
      </c>
      <c r="E6587" s="6">
        <v>100.00000000000011</v>
      </c>
    </row>
    <row r="6588" spans="1:5" x14ac:dyDescent="0.3">
      <c r="A6588" s="7" t="s">
        <v>6831</v>
      </c>
      <c r="B6588" s="6">
        <v>3596</v>
      </c>
      <c r="C6588" s="6">
        <v>643757</v>
      </c>
      <c r="D6588" s="6">
        <v>2.0257486436775314E-3</v>
      </c>
      <c r="E6588" s="6">
        <v>5.9263418493657648E-2</v>
      </c>
    </row>
    <row r="6589" spans="1:5" x14ac:dyDescent="0.3">
      <c r="A6589" s="7" t="s">
        <v>6833</v>
      </c>
      <c r="B6589" s="6">
        <v>3596</v>
      </c>
      <c r="C6589" s="6">
        <v>643757</v>
      </c>
      <c r="D6589" s="6">
        <v>3.3326269676348702E-3</v>
      </c>
      <c r="E6589" s="6">
        <v>9.7496235420229199E-2</v>
      </c>
    </row>
    <row r="6590" spans="1:5" x14ac:dyDescent="0.3">
      <c r="A6590" s="7" t="s">
        <v>7189</v>
      </c>
      <c r="B6590" s="6">
        <v>3596</v>
      </c>
      <c r="C6590" s="6">
        <v>643757</v>
      </c>
      <c r="D6590" s="6">
        <v>4.2713459773665767E-3</v>
      </c>
      <c r="E6590" s="6">
        <v>0.12495852581608433</v>
      </c>
    </row>
    <row r="6591" spans="1:5" x14ac:dyDescent="0.3">
      <c r="A6591" s="7" t="s">
        <v>6834</v>
      </c>
      <c r="B6591" s="6">
        <v>3596</v>
      </c>
      <c r="C6591" s="6">
        <v>643757</v>
      </c>
      <c r="D6591" s="6">
        <v>3.7440580875135625E-2</v>
      </c>
      <c r="E6591" s="6">
        <v>1.0953268165692556</v>
      </c>
    </row>
    <row r="6592" spans="1:5" x14ac:dyDescent="0.3">
      <c r="A6592" s="7" t="s">
        <v>7063</v>
      </c>
      <c r="B6592" s="6">
        <v>3596</v>
      </c>
      <c r="C6592" s="6">
        <v>643757</v>
      </c>
      <c r="D6592" s="6">
        <v>5.6009071026743113E-3</v>
      </c>
      <c r="E6592" s="6">
        <v>0.16385492968530666</v>
      </c>
    </row>
    <row r="6593" spans="1:5" x14ac:dyDescent="0.3">
      <c r="A6593" s="7" t="s">
        <v>7065</v>
      </c>
      <c r="B6593" s="6">
        <v>3596</v>
      </c>
      <c r="C6593" s="6">
        <v>643757</v>
      </c>
      <c r="D6593" s="6">
        <v>9.9280876679803216E-4</v>
      </c>
      <c r="E6593" s="6">
        <v>2.9044690028330059E-2</v>
      </c>
    </row>
    <row r="6594" spans="1:5" x14ac:dyDescent="0.3">
      <c r="A6594" s="7" t="s">
        <v>6835</v>
      </c>
      <c r="B6594" s="6">
        <v>3596</v>
      </c>
      <c r="C6594" s="6">
        <v>643757</v>
      </c>
      <c r="D6594" s="6">
        <v>3.3273924750155484E-3</v>
      </c>
      <c r="E6594" s="6">
        <v>9.7343099971925168E-2</v>
      </c>
    </row>
    <row r="6595" spans="1:5" x14ac:dyDescent="0.3">
      <c r="A6595" s="7" t="s">
        <v>6836</v>
      </c>
      <c r="B6595" s="6">
        <v>3596</v>
      </c>
      <c r="C6595" s="6">
        <v>643757</v>
      </c>
      <c r="D6595" s="6">
        <v>1.4639131025369928E-3</v>
      </c>
      <c r="E6595" s="6">
        <v>4.2826880375692301E-2</v>
      </c>
    </row>
    <row r="6596" spans="1:5" x14ac:dyDescent="0.3">
      <c r="A6596" s="7" t="s">
        <v>6982</v>
      </c>
      <c r="B6596" s="6">
        <v>3596</v>
      </c>
      <c r="C6596" s="6">
        <v>643757</v>
      </c>
      <c r="D6596" s="6">
        <v>1.7622791818383348E-3</v>
      </c>
      <c r="E6596" s="6">
        <v>5.1555600929021714E-2</v>
      </c>
    </row>
    <row r="6597" spans="1:5" x14ac:dyDescent="0.3">
      <c r="A6597" s="7" t="s">
        <v>6837</v>
      </c>
      <c r="B6597" s="6">
        <v>3596</v>
      </c>
      <c r="C6597" s="6">
        <v>643757</v>
      </c>
      <c r="D6597" s="6">
        <v>2.5526875673559245E-3</v>
      </c>
      <c r="E6597" s="6">
        <v>7.4679053622929481E-2</v>
      </c>
    </row>
    <row r="6598" spans="1:5" x14ac:dyDescent="0.3">
      <c r="A6598" s="7" t="s">
        <v>6838</v>
      </c>
      <c r="B6598" s="6">
        <v>3596</v>
      </c>
      <c r="C6598" s="6">
        <v>643757</v>
      </c>
      <c r="D6598" s="6">
        <v>9.2476036274684878E-4</v>
      </c>
      <c r="E6598" s="6">
        <v>2.7053929200377736E-2</v>
      </c>
    </row>
    <row r="6599" spans="1:5" x14ac:dyDescent="0.3">
      <c r="A6599" s="7" t="s">
        <v>6839</v>
      </c>
      <c r="B6599" s="6">
        <v>3596</v>
      </c>
      <c r="C6599" s="6">
        <v>643757</v>
      </c>
      <c r="D6599" s="6">
        <v>1.285940353480052E-3</v>
      </c>
      <c r="E6599" s="6">
        <v>3.7620275133355453E-2</v>
      </c>
    </row>
    <row r="6600" spans="1:5" x14ac:dyDescent="0.3">
      <c r="A6600" s="7" t="s">
        <v>6840</v>
      </c>
      <c r="B6600" s="6">
        <v>3596</v>
      </c>
      <c r="C6600" s="6">
        <v>643757</v>
      </c>
      <c r="D6600" s="6">
        <v>7.5743108201586241E-3</v>
      </c>
      <c r="E6600" s="6">
        <v>0.22158699369592402</v>
      </c>
    </row>
    <row r="6601" spans="1:5" x14ac:dyDescent="0.3">
      <c r="A6601" s="7" t="s">
        <v>6841</v>
      </c>
      <c r="B6601" s="6">
        <v>3596</v>
      </c>
      <c r="C6601" s="6">
        <v>643757</v>
      </c>
      <c r="D6601" s="6">
        <v>2.3998403828717284E-2</v>
      </c>
      <c r="E6601" s="6">
        <v>0.70207498532451951</v>
      </c>
    </row>
    <row r="6602" spans="1:5" x14ac:dyDescent="0.3">
      <c r="A6602" s="7" t="s">
        <v>6984</v>
      </c>
      <c r="B6602" s="6">
        <v>3596</v>
      </c>
      <c r="C6602" s="6">
        <v>643757</v>
      </c>
      <c r="D6602" s="6">
        <v>3.2890061958071892E-3</v>
      </c>
      <c r="E6602" s="6">
        <v>9.6220106684362317E-2</v>
      </c>
    </row>
    <row r="6603" spans="1:5" x14ac:dyDescent="0.3">
      <c r="A6603" s="7" t="s">
        <v>6985</v>
      </c>
      <c r="B6603" s="6">
        <v>3596</v>
      </c>
      <c r="C6603" s="6">
        <v>643757</v>
      </c>
      <c r="D6603" s="6">
        <v>1.4604234407907784E-3</v>
      </c>
      <c r="E6603" s="6">
        <v>4.2724790076822949E-2</v>
      </c>
    </row>
    <row r="6604" spans="1:5" x14ac:dyDescent="0.3">
      <c r="A6604" s="7" t="s">
        <v>6842</v>
      </c>
      <c r="B6604" s="6">
        <v>3596</v>
      </c>
      <c r="C6604" s="6">
        <v>643757</v>
      </c>
      <c r="D6604" s="6">
        <v>5.236237450194893E-3</v>
      </c>
      <c r="E6604" s="6">
        <v>0.15318649345345958</v>
      </c>
    </row>
    <row r="6605" spans="1:5" x14ac:dyDescent="0.3">
      <c r="A6605" s="7" t="s">
        <v>6986</v>
      </c>
      <c r="B6605" s="6">
        <v>3596</v>
      </c>
      <c r="C6605" s="6">
        <v>643757</v>
      </c>
      <c r="D6605" s="6">
        <v>1.3871405441202732E-3</v>
      </c>
      <c r="E6605" s="6">
        <v>4.0580893800566599E-2</v>
      </c>
    </row>
    <row r="6606" spans="1:5" x14ac:dyDescent="0.3">
      <c r="A6606" s="7" t="s">
        <v>7066</v>
      </c>
      <c r="B6606" s="6">
        <v>3596</v>
      </c>
      <c r="C6606" s="6">
        <v>643757</v>
      </c>
      <c r="D6606" s="6">
        <v>3.91889014099891E-3</v>
      </c>
      <c r="E6606" s="6">
        <v>0.11464740563027999</v>
      </c>
    </row>
    <row r="6607" spans="1:5" x14ac:dyDescent="0.3">
      <c r="A6607" s="7" t="s">
        <v>7067</v>
      </c>
      <c r="B6607" s="6">
        <v>3596</v>
      </c>
      <c r="C6607" s="6">
        <v>643757</v>
      </c>
      <c r="D6607" s="6">
        <v>2.3747148182989837E-3</v>
      </c>
      <c r="E6607" s="6">
        <v>6.9472448380592633E-2</v>
      </c>
    </row>
    <row r="6608" spans="1:5" x14ac:dyDescent="0.3">
      <c r="A6608" s="7" t="s">
        <v>6843</v>
      </c>
      <c r="B6608" s="6">
        <v>3596</v>
      </c>
      <c r="C6608" s="6">
        <v>643757</v>
      </c>
      <c r="D6608" s="6">
        <v>5.1786580313823534E-3</v>
      </c>
      <c r="E6608" s="6">
        <v>0.15150200352211532</v>
      </c>
    </row>
    <row r="6609" spans="1:5" x14ac:dyDescent="0.3">
      <c r="A6609" s="7" t="s">
        <v>7068</v>
      </c>
      <c r="B6609" s="6">
        <v>3596</v>
      </c>
      <c r="C6609" s="6">
        <v>643757</v>
      </c>
      <c r="D6609" s="6">
        <v>8.3053949559905669E-3</v>
      </c>
      <c r="E6609" s="6">
        <v>0.24297491130905285</v>
      </c>
    </row>
    <row r="6610" spans="1:5" x14ac:dyDescent="0.3">
      <c r="A6610" s="7" t="s">
        <v>7191</v>
      </c>
      <c r="B6610" s="6">
        <v>3596</v>
      </c>
      <c r="C6610" s="6">
        <v>643757</v>
      </c>
      <c r="D6610" s="6">
        <v>2.6730808976003257E-3</v>
      </c>
      <c r="E6610" s="6">
        <v>7.8201168933922052E-2</v>
      </c>
    </row>
    <row r="6611" spans="1:5" x14ac:dyDescent="0.3">
      <c r="A6611" s="7" t="s">
        <v>6987</v>
      </c>
      <c r="B6611" s="6">
        <v>3596</v>
      </c>
      <c r="C6611" s="6">
        <v>643757</v>
      </c>
      <c r="D6611" s="6">
        <v>9.2301553187374157E-4</v>
      </c>
      <c r="E6611" s="6">
        <v>2.7002884050943057E-2</v>
      </c>
    </row>
    <row r="6612" spans="1:5" x14ac:dyDescent="0.3">
      <c r="A6612" s="7" t="s">
        <v>6988</v>
      </c>
      <c r="B6612" s="6">
        <v>3596</v>
      </c>
      <c r="C6612" s="6">
        <v>643757</v>
      </c>
      <c r="D6612" s="6">
        <v>5.5537966691004146E-3</v>
      </c>
      <c r="E6612" s="6">
        <v>0.16247671065057043</v>
      </c>
    </row>
    <row r="6613" spans="1:5" x14ac:dyDescent="0.3">
      <c r="A6613" s="7" t="s">
        <v>7069</v>
      </c>
      <c r="B6613" s="6">
        <v>3596</v>
      </c>
      <c r="C6613" s="6">
        <v>643757</v>
      </c>
      <c r="D6613" s="6">
        <v>1.8879070047020576E-3</v>
      </c>
      <c r="E6613" s="6">
        <v>5.5230851688318323E-2</v>
      </c>
    </row>
    <row r="6614" spans="1:5" x14ac:dyDescent="0.3">
      <c r="A6614" s="7" t="s">
        <v>7070</v>
      </c>
      <c r="B6614" s="6">
        <v>3596</v>
      </c>
      <c r="C6614" s="6">
        <v>643757</v>
      </c>
      <c r="D6614" s="6">
        <v>1.8533593534145337E-2</v>
      </c>
      <c r="E6614" s="6">
        <v>0.54220157729511753</v>
      </c>
    </row>
    <row r="6615" spans="1:5" x14ac:dyDescent="0.3">
      <c r="A6615" s="7" t="s">
        <v>6989</v>
      </c>
      <c r="B6615" s="6">
        <v>3596</v>
      </c>
      <c r="C6615" s="6">
        <v>643757</v>
      </c>
      <c r="D6615" s="6">
        <v>2.4427632223501666E-3</v>
      </c>
      <c r="E6615" s="6">
        <v>7.1463209208544959E-2</v>
      </c>
    </row>
    <row r="6616" spans="1:5" x14ac:dyDescent="0.3">
      <c r="A6616" s="7" t="s">
        <v>6844</v>
      </c>
      <c r="B6616" s="6">
        <v>3596</v>
      </c>
      <c r="C6616" s="6">
        <v>643757</v>
      </c>
      <c r="D6616" s="6">
        <v>3.5018755623262747E-3</v>
      </c>
      <c r="E6616" s="6">
        <v>0.10244761491539267</v>
      </c>
    </row>
    <row r="6617" spans="1:5" x14ac:dyDescent="0.3">
      <c r="A6617" s="7" t="s">
        <v>6845</v>
      </c>
      <c r="B6617" s="6">
        <v>3596</v>
      </c>
      <c r="C6617" s="6">
        <v>643757</v>
      </c>
      <c r="D6617" s="6">
        <v>1.6715479764367568E-3</v>
      </c>
      <c r="E6617" s="6">
        <v>4.8901253158418624E-2</v>
      </c>
    </row>
    <row r="6618" spans="1:5" x14ac:dyDescent="0.3">
      <c r="A6618" s="7" t="s">
        <v>7161</v>
      </c>
      <c r="B6618" s="6">
        <v>3596</v>
      </c>
      <c r="C6618" s="6">
        <v>643757</v>
      </c>
      <c r="D6618" s="6">
        <v>4.0602214417205986E-3</v>
      </c>
      <c r="E6618" s="6">
        <v>0.11878206273448866</v>
      </c>
    </row>
    <row r="6619" spans="1:5" x14ac:dyDescent="0.3">
      <c r="A6619" s="7" t="s">
        <v>6846</v>
      </c>
      <c r="B6619" s="6">
        <v>3596</v>
      </c>
      <c r="C6619" s="6">
        <v>643757</v>
      </c>
      <c r="D6619" s="6">
        <v>1.591285756273823E-2</v>
      </c>
      <c r="E6619" s="6">
        <v>0.4655317628442357</v>
      </c>
    </row>
    <row r="6620" spans="1:5" x14ac:dyDescent="0.3">
      <c r="A6620" s="7" t="s">
        <v>7071</v>
      </c>
      <c r="B6620" s="6">
        <v>3596</v>
      </c>
      <c r="C6620" s="6">
        <v>643757</v>
      </c>
      <c r="D6620" s="6">
        <v>4.2608769921279339E-3</v>
      </c>
      <c r="E6620" s="6">
        <v>0.12465225491947628</v>
      </c>
    </row>
    <row r="6621" spans="1:5" x14ac:dyDescent="0.3">
      <c r="A6621" s="7" t="s">
        <v>6847</v>
      </c>
      <c r="B6621" s="6">
        <v>3596</v>
      </c>
      <c r="C6621" s="6">
        <v>643757</v>
      </c>
      <c r="D6621" s="6">
        <v>2.385183803537627E-3</v>
      </c>
      <c r="E6621" s="6">
        <v>6.9778719277200682E-2</v>
      </c>
    </row>
    <row r="6622" spans="1:5" x14ac:dyDescent="0.3">
      <c r="A6622" s="7" t="s">
        <v>7072</v>
      </c>
      <c r="B6622" s="6">
        <v>3596</v>
      </c>
      <c r="C6622" s="6">
        <v>643757</v>
      </c>
      <c r="D6622" s="6">
        <v>7.1974273515674559E-3</v>
      </c>
      <c r="E6622" s="6">
        <v>0.21056124141803426</v>
      </c>
    </row>
    <row r="6623" spans="1:5" x14ac:dyDescent="0.3">
      <c r="A6623" s="7" t="s">
        <v>6848</v>
      </c>
      <c r="B6623" s="6">
        <v>3596</v>
      </c>
      <c r="C6623" s="6">
        <v>643757</v>
      </c>
      <c r="D6623" s="6">
        <v>1.8032827073563552E-2</v>
      </c>
      <c r="E6623" s="6">
        <v>0.52755161940736583</v>
      </c>
    </row>
    <row r="6624" spans="1:5" x14ac:dyDescent="0.3">
      <c r="A6624" s="7" t="s">
        <v>7073</v>
      </c>
      <c r="B6624" s="6">
        <v>3596</v>
      </c>
      <c r="C6624" s="6">
        <v>643757</v>
      </c>
      <c r="D6624" s="6">
        <v>2.4392735606039526E-3</v>
      </c>
      <c r="E6624" s="6">
        <v>7.1361118909675614E-2</v>
      </c>
    </row>
    <row r="6625" spans="1:5" x14ac:dyDescent="0.3">
      <c r="A6625" s="7" t="s">
        <v>6849</v>
      </c>
      <c r="B6625" s="6">
        <v>3596</v>
      </c>
      <c r="C6625" s="6">
        <v>643757</v>
      </c>
      <c r="D6625" s="6">
        <v>2.5806048613256404E-3</v>
      </c>
      <c r="E6625" s="6">
        <v>7.5495776013884283E-2</v>
      </c>
    </row>
    <row r="6626" spans="1:5" x14ac:dyDescent="0.3">
      <c r="A6626" s="7" t="s">
        <v>6850</v>
      </c>
      <c r="B6626" s="6">
        <v>3596</v>
      </c>
      <c r="C6626" s="6">
        <v>643757</v>
      </c>
      <c r="D6626" s="6">
        <v>5.0809475024883467E-3</v>
      </c>
      <c r="E6626" s="6">
        <v>0.14864347515377352</v>
      </c>
    </row>
    <row r="6627" spans="1:5" x14ac:dyDescent="0.3">
      <c r="A6627" s="7" t="s">
        <v>6990</v>
      </c>
      <c r="B6627" s="6">
        <v>3596</v>
      </c>
      <c r="C6627" s="6">
        <v>643757</v>
      </c>
      <c r="D6627" s="6">
        <v>1.2943155416709672E-2</v>
      </c>
      <c r="E6627" s="6">
        <v>0.37865291850641891</v>
      </c>
    </row>
    <row r="6628" spans="1:5" x14ac:dyDescent="0.3">
      <c r="A6628" s="7" t="s">
        <v>6991</v>
      </c>
      <c r="B6628" s="6">
        <v>3596</v>
      </c>
      <c r="C6628" s="6">
        <v>643757</v>
      </c>
      <c r="D6628" s="6">
        <v>8.5601402634642269E-3</v>
      </c>
      <c r="E6628" s="6">
        <v>0.25042750312651541</v>
      </c>
    </row>
    <row r="6629" spans="1:5" x14ac:dyDescent="0.3">
      <c r="A6629" s="7" t="s">
        <v>7074</v>
      </c>
      <c r="B6629" s="6">
        <v>3596</v>
      </c>
      <c r="C6629" s="6">
        <v>643757</v>
      </c>
      <c r="D6629" s="6">
        <v>8.0436703250244773E-4</v>
      </c>
      <c r="E6629" s="6">
        <v>2.3531813889385161E-2</v>
      </c>
    </row>
    <row r="6630" spans="1:5" x14ac:dyDescent="0.3">
      <c r="A6630" s="7" t="s">
        <v>7076</v>
      </c>
      <c r="B6630" s="6">
        <v>3596</v>
      </c>
      <c r="C6630" s="6">
        <v>643757</v>
      </c>
      <c r="D6630" s="6">
        <v>7.2270894764102783E-3</v>
      </c>
      <c r="E6630" s="6">
        <v>0.2114290089584237</v>
      </c>
    </row>
    <row r="6631" spans="1:5" x14ac:dyDescent="0.3">
      <c r="A6631" s="7" t="s">
        <v>7075</v>
      </c>
      <c r="B6631" s="6">
        <v>3596</v>
      </c>
      <c r="C6631" s="6">
        <v>643757</v>
      </c>
      <c r="D6631" s="6">
        <v>1.5378939315567407E-2</v>
      </c>
      <c r="E6631" s="6">
        <v>0.44991194711722515</v>
      </c>
    </row>
    <row r="6632" spans="1:5" x14ac:dyDescent="0.3">
      <c r="A6632" s="7" t="s">
        <v>7077</v>
      </c>
      <c r="B6632" s="6">
        <v>3596</v>
      </c>
      <c r="C6632" s="6">
        <v>643757</v>
      </c>
      <c r="D6632" s="6">
        <v>6.3232670841407174E-3</v>
      </c>
      <c r="E6632" s="6">
        <v>0.18498762155126208</v>
      </c>
    </row>
    <row r="6633" spans="1:5" x14ac:dyDescent="0.3">
      <c r="A6633" s="7" t="s">
        <v>7192</v>
      </c>
      <c r="B6633" s="6">
        <v>3596</v>
      </c>
      <c r="C6633" s="6">
        <v>643757</v>
      </c>
      <c r="D6633" s="6">
        <v>6.9496613675862247E-3</v>
      </c>
      <c r="E6633" s="6">
        <v>0.20331283019831042</v>
      </c>
    </row>
    <row r="6634" spans="1:5" x14ac:dyDescent="0.3">
      <c r="A6634" s="7" t="s">
        <v>7193</v>
      </c>
      <c r="B6634" s="6">
        <v>3596</v>
      </c>
      <c r="C6634" s="6">
        <v>643757</v>
      </c>
      <c r="D6634" s="6">
        <v>1.1690366849818655E-3</v>
      </c>
      <c r="E6634" s="6">
        <v>3.4200250121232227E-2</v>
      </c>
    </row>
    <row r="6635" spans="1:5" x14ac:dyDescent="0.3">
      <c r="A6635" s="7" t="s">
        <v>7078</v>
      </c>
      <c r="B6635" s="6">
        <v>3596</v>
      </c>
      <c r="C6635" s="6">
        <v>643757</v>
      </c>
      <c r="D6635" s="6">
        <v>2.1129901873328943E-3</v>
      </c>
      <c r="E6635" s="6">
        <v>6.1815675965391392E-2</v>
      </c>
    </row>
    <row r="6636" spans="1:5" x14ac:dyDescent="0.3">
      <c r="A6636" s="7" t="s">
        <v>6851</v>
      </c>
      <c r="B6636" s="6">
        <v>3596</v>
      </c>
      <c r="C6636" s="6">
        <v>643757</v>
      </c>
      <c r="D6636" s="6">
        <v>4.1073318752944945E-3</v>
      </c>
      <c r="E6636" s="6">
        <v>0.12016028176922487</v>
      </c>
    </row>
    <row r="6637" spans="1:5" x14ac:dyDescent="0.3">
      <c r="A6637" s="7" t="s">
        <v>7163</v>
      </c>
      <c r="B6637" s="6">
        <v>3596</v>
      </c>
      <c r="C6637" s="6">
        <v>643757</v>
      </c>
      <c r="D6637" s="6">
        <v>2.957488329916809E-3</v>
      </c>
      <c r="E6637" s="6">
        <v>8.6521528291774077E-2</v>
      </c>
    </row>
    <row r="6638" spans="1:5" x14ac:dyDescent="0.3">
      <c r="A6638" s="7" t="s">
        <v>7079</v>
      </c>
      <c r="B6638" s="6">
        <v>3596</v>
      </c>
      <c r="C6638" s="6">
        <v>643757</v>
      </c>
      <c r="D6638" s="6">
        <v>1.7081894247720094E-3</v>
      </c>
      <c r="E6638" s="6">
        <v>4.9973201296546789E-2</v>
      </c>
    </row>
    <row r="6639" spans="1:5" x14ac:dyDescent="0.3">
      <c r="A6639" s="7" t="s">
        <v>6852</v>
      </c>
      <c r="B6639" s="6">
        <v>3596</v>
      </c>
      <c r="C6639" s="6">
        <v>643757</v>
      </c>
      <c r="D6639" s="6">
        <v>2.2560663189276895E-3</v>
      </c>
      <c r="E6639" s="6">
        <v>6.6001378219034748E-2</v>
      </c>
    </row>
    <row r="6640" spans="1:5" x14ac:dyDescent="0.3">
      <c r="A6640" s="7" t="s">
        <v>6853</v>
      </c>
      <c r="B6640" s="6">
        <v>3596</v>
      </c>
      <c r="C6640" s="6">
        <v>643757</v>
      </c>
      <c r="D6640" s="6">
        <v>2.2386180101966174E-3</v>
      </c>
      <c r="E6640" s="6">
        <v>6.5490926724687981E-2</v>
      </c>
    </row>
    <row r="6641" spans="1:5" x14ac:dyDescent="0.3">
      <c r="A6641" s="7" t="s">
        <v>7080</v>
      </c>
      <c r="B6641" s="6">
        <v>3596</v>
      </c>
      <c r="C6641" s="6">
        <v>643757</v>
      </c>
      <c r="D6641" s="6">
        <v>1.2475540742716924E-3</v>
      </c>
      <c r="E6641" s="6">
        <v>3.6497281845792602E-2</v>
      </c>
    </row>
    <row r="6642" spans="1:5" x14ac:dyDescent="0.3">
      <c r="A6642" s="7" t="s">
        <v>6854</v>
      </c>
      <c r="B6642" s="6">
        <v>3596</v>
      </c>
      <c r="C6642" s="6">
        <v>643757</v>
      </c>
      <c r="D6642" s="6">
        <v>3.4233581730364476E-3</v>
      </c>
      <c r="E6642" s="6">
        <v>0.1001505831908323</v>
      </c>
    </row>
    <row r="6643" spans="1:5" x14ac:dyDescent="0.3">
      <c r="A6643" s="7" t="s">
        <v>7081</v>
      </c>
      <c r="B6643" s="6">
        <v>3596</v>
      </c>
      <c r="C6643" s="6">
        <v>643757</v>
      </c>
      <c r="D6643" s="6">
        <v>7.6947041504030252E-3</v>
      </c>
      <c r="E6643" s="6">
        <v>0.22510910900691664</v>
      </c>
    </row>
    <row r="6644" spans="1:5" x14ac:dyDescent="0.3">
      <c r="A6644" s="7" t="s">
        <v>7082</v>
      </c>
      <c r="B6644" s="6">
        <v>3596</v>
      </c>
      <c r="C6644" s="6">
        <v>643757</v>
      </c>
      <c r="D6644" s="6">
        <v>6.7873920963872493E-4</v>
      </c>
      <c r="E6644" s="6">
        <v>1.9856563130088566E-2</v>
      </c>
    </row>
    <row r="6645" spans="1:5" x14ac:dyDescent="0.3">
      <c r="A6645" s="7" t="s">
        <v>6855</v>
      </c>
      <c r="B6645" s="6">
        <v>3596</v>
      </c>
      <c r="C6645" s="6">
        <v>643757</v>
      </c>
      <c r="D6645" s="6">
        <v>1.3696922353892006E-3</v>
      </c>
      <c r="E6645" s="6">
        <v>4.0070442306219846E-2</v>
      </c>
    </row>
    <row r="6646" spans="1:5" x14ac:dyDescent="0.3">
      <c r="A6646" s="7" t="s">
        <v>7083</v>
      </c>
      <c r="B6646" s="6">
        <v>3596</v>
      </c>
      <c r="C6646" s="6">
        <v>643757</v>
      </c>
      <c r="D6646" s="6">
        <v>1.3976095293589167E-3</v>
      </c>
      <c r="E6646" s="6">
        <v>4.0887164697174655E-2</v>
      </c>
    </row>
    <row r="6647" spans="1:5" x14ac:dyDescent="0.3">
      <c r="A6647" s="7" t="s">
        <v>7194</v>
      </c>
      <c r="B6647" s="6">
        <v>3596</v>
      </c>
      <c r="C6647" s="6">
        <v>643757</v>
      </c>
      <c r="D6647" s="6">
        <v>1.9140794677986663E-3</v>
      </c>
      <c r="E6647" s="6">
        <v>5.5996528929838446E-2</v>
      </c>
    </row>
    <row r="6648" spans="1:5" x14ac:dyDescent="0.3">
      <c r="A6648" s="7" t="s">
        <v>7084</v>
      </c>
      <c r="B6648" s="6">
        <v>3596</v>
      </c>
      <c r="C6648" s="6">
        <v>643757</v>
      </c>
      <c r="D6648" s="6">
        <v>9.2825002449306332E-4</v>
      </c>
      <c r="E6648" s="6">
        <v>2.7156019499247085E-2</v>
      </c>
    </row>
    <row r="6649" spans="1:5" x14ac:dyDescent="0.3">
      <c r="A6649" s="7" t="s">
        <v>6992</v>
      </c>
      <c r="B6649" s="6">
        <v>3596</v>
      </c>
      <c r="C6649" s="6">
        <v>643757</v>
      </c>
      <c r="D6649" s="6">
        <v>3.4198685112902336E-3</v>
      </c>
      <c r="E6649" s="6">
        <v>0.10004849289196294</v>
      </c>
    </row>
    <row r="6650" spans="1:5" x14ac:dyDescent="0.3">
      <c r="A6650" s="7" t="s">
        <v>7085</v>
      </c>
      <c r="B6650" s="6">
        <v>3596</v>
      </c>
      <c r="C6650" s="6">
        <v>643757</v>
      </c>
      <c r="D6650" s="6">
        <v>3.1790818508014313E-3</v>
      </c>
      <c r="E6650" s="6">
        <v>9.3004262269977794E-2</v>
      </c>
    </row>
    <row r="6651" spans="1:5" x14ac:dyDescent="0.3">
      <c r="A6651" s="7" t="s">
        <v>6993</v>
      </c>
      <c r="B6651" s="6">
        <v>3596</v>
      </c>
      <c r="C6651" s="6">
        <v>643757</v>
      </c>
      <c r="D6651" s="6">
        <v>4.0724352578323493E-3</v>
      </c>
      <c r="E6651" s="6">
        <v>0.11913937878053138</v>
      </c>
    </row>
    <row r="6652" spans="1:5" x14ac:dyDescent="0.3">
      <c r="A6652" s="7" t="s">
        <v>7086</v>
      </c>
      <c r="B6652" s="6">
        <v>3596</v>
      </c>
      <c r="C6652" s="6">
        <v>643757</v>
      </c>
      <c r="D6652" s="6">
        <v>4.2050424041885012E-3</v>
      </c>
      <c r="E6652" s="6">
        <v>0.12301881013756669</v>
      </c>
    </row>
    <row r="6653" spans="1:5" x14ac:dyDescent="0.3">
      <c r="A6653" s="7" t="s">
        <v>7164</v>
      </c>
      <c r="B6653" s="6">
        <v>3596</v>
      </c>
      <c r="C6653" s="6">
        <v>643757</v>
      </c>
      <c r="D6653" s="6">
        <v>1.2998990004649102E-3</v>
      </c>
      <c r="E6653" s="6">
        <v>3.8028636328832854E-2</v>
      </c>
    </row>
    <row r="6654" spans="1:5" x14ac:dyDescent="0.3">
      <c r="A6654" s="7" t="s">
        <v>6856</v>
      </c>
      <c r="B6654" s="6">
        <v>3596</v>
      </c>
      <c r="C6654" s="6">
        <v>643757</v>
      </c>
      <c r="D6654" s="6">
        <v>1.5082318067139174E-2</v>
      </c>
      <c r="E6654" s="6">
        <v>0.44123427171333046</v>
      </c>
    </row>
    <row r="6655" spans="1:5" x14ac:dyDescent="0.3">
      <c r="A6655" s="7" t="s">
        <v>6994</v>
      </c>
      <c r="B6655" s="6">
        <v>3596</v>
      </c>
      <c r="C6655" s="6">
        <v>643757</v>
      </c>
      <c r="D6655" s="6">
        <v>2.830115676179979E-3</v>
      </c>
      <c r="E6655" s="6">
        <v>8.2795232383042802E-2</v>
      </c>
    </row>
    <row r="6656" spans="1:5" x14ac:dyDescent="0.3">
      <c r="A6656" s="7" t="s">
        <v>6857</v>
      </c>
      <c r="B6656" s="6">
        <v>3596</v>
      </c>
      <c r="C6656" s="6">
        <v>643757</v>
      </c>
      <c r="D6656" s="6">
        <v>6.0406044826973411E-3</v>
      </c>
      <c r="E6656" s="6">
        <v>0.17671830734284474</v>
      </c>
    </row>
    <row r="6657" spans="1:5" x14ac:dyDescent="0.3">
      <c r="A6657" s="7" t="s">
        <v>6858</v>
      </c>
      <c r="B6657" s="6">
        <v>3596</v>
      </c>
      <c r="C6657" s="6">
        <v>643757</v>
      </c>
      <c r="D6657" s="6">
        <v>5.2344926193217858E-4</v>
      </c>
      <c r="E6657" s="6">
        <v>1.5313544830402492E-2</v>
      </c>
    </row>
    <row r="6658" spans="1:5" x14ac:dyDescent="0.3">
      <c r="A6658" s="7" t="s">
        <v>7165</v>
      </c>
      <c r="B6658" s="6">
        <v>3596</v>
      </c>
      <c r="C6658" s="6">
        <v>643757</v>
      </c>
      <c r="D6658" s="6">
        <v>4.98323697359434E-3</v>
      </c>
      <c r="E6658" s="6">
        <v>0.14578494678543172</v>
      </c>
    </row>
    <row r="6659" spans="1:5" x14ac:dyDescent="0.3">
      <c r="A6659" s="7" t="s">
        <v>6980</v>
      </c>
      <c r="B6659" s="6">
        <v>3596</v>
      </c>
      <c r="C6659" s="6">
        <v>643757</v>
      </c>
      <c r="D6659" s="6">
        <v>1.8113089293726486E-2</v>
      </c>
      <c r="E6659" s="6">
        <v>0.52989969628136091</v>
      </c>
    </row>
    <row r="6660" spans="1:5" x14ac:dyDescent="0.3">
      <c r="A6660" s="7" t="s">
        <v>7087</v>
      </c>
      <c r="B6660" s="6">
        <v>3596</v>
      </c>
      <c r="C6660" s="6">
        <v>643757</v>
      </c>
      <c r="D6660" s="6">
        <v>1.3487542649119133E-3</v>
      </c>
      <c r="E6660" s="6">
        <v>3.9457900513003748E-2</v>
      </c>
    </row>
    <row r="6661" spans="1:5" x14ac:dyDescent="0.3">
      <c r="A6661" s="7" t="s">
        <v>6859</v>
      </c>
      <c r="B6661" s="6">
        <v>3596</v>
      </c>
      <c r="C6661" s="6">
        <v>643757</v>
      </c>
      <c r="D6661" s="6">
        <v>3.0152422318166592E-2</v>
      </c>
      <c r="E6661" s="6">
        <v>0.8821112273806182</v>
      </c>
    </row>
    <row r="6662" spans="1:5" x14ac:dyDescent="0.3">
      <c r="A6662" s="7" t="s">
        <v>7166</v>
      </c>
      <c r="B6662" s="6">
        <v>3596</v>
      </c>
      <c r="C6662" s="6">
        <v>643757</v>
      </c>
      <c r="D6662" s="6">
        <v>1.8041551227929089E-3</v>
      </c>
      <c r="E6662" s="6">
        <v>5.2780684515453917E-2</v>
      </c>
    </row>
    <row r="6663" spans="1:5" x14ac:dyDescent="0.3">
      <c r="A6663" s="7" t="s">
        <v>6860</v>
      </c>
      <c r="B6663" s="6">
        <v>3596</v>
      </c>
      <c r="C6663" s="6">
        <v>643757</v>
      </c>
      <c r="D6663" s="6">
        <v>5.196106340113426E-3</v>
      </c>
      <c r="E6663" s="6">
        <v>0.15201245501646204</v>
      </c>
    </row>
    <row r="6664" spans="1:5" x14ac:dyDescent="0.3">
      <c r="A6664" s="7" t="s">
        <v>6861</v>
      </c>
      <c r="B6664" s="6">
        <v>3596</v>
      </c>
      <c r="C6664" s="6">
        <v>643757</v>
      </c>
      <c r="D6664" s="6">
        <v>1.739072931226008E-2</v>
      </c>
      <c r="E6664" s="6">
        <v>0.50876700441540545</v>
      </c>
    </row>
    <row r="6665" spans="1:5" x14ac:dyDescent="0.3">
      <c r="A6665" s="7" t="s">
        <v>6862</v>
      </c>
      <c r="B6665" s="6">
        <v>3596</v>
      </c>
      <c r="C6665" s="6">
        <v>643757</v>
      </c>
      <c r="D6665" s="6">
        <v>6.0196665122200536E-4</v>
      </c>
      <c r="E6665" s="6">
        <v>1.7610576554962863E-2</v>
      </c>
    </row>
    <row r="6666" spans="1:5" x14ac:dyDescent="0.3">
      <c r="A6666" s="7" t="s">
        <v>6863</v>
      </c>
      <c r="B6666" s="6">
        <v>3596</v>
      </c>
      <c r="C6666" s="6">
        <v>643757</v>
      </c>
      <c r="D6666" s="6">
        <v>3.9284867108010005E-2</v>
      </c>
      <c r="E6666" s="6">
        <v>1.1492815395217069</v>
      </c>
    </row>
    <row r="6667" spans="1:5" x14ac:dyDescent="0.3">
      <c r="A6667" s="7" t="s">
        <v>6995</v>
      </c>
      <c r="B6667" s="6">
        <v>3596</v>
      </c>
      <c r="C6667" s="6">
        <v>643757</v>
      </c>
      <c r="D6667" s="6">
        <v>0.15592506614435736</v>
      </c>
      <c r="E6667" s="6">
        <v>4.5615987340802935</v>
      </c>
    </row>
    <row r="6668" spans="1:5" x14ac:dyDescent="0.3">
      <c r="A6668" s="7" t="s">
        <v>7088</v>
      </c>
      <c r="B6668" s="6">
        <v>3596</v>
      </c>
      <c r="C6668" s="6">
        <v>643757</v>
      </c>
      <c r="D6668" s="6">
        <v>1.231850596413727E-2</v>
      </c>
      <c r="E6668" s="6">
        <v>0.36037875500880528</v>
      </c>
    </row>
    <row r="6669" spans="1:5" x14ac:dyDescent="0.3">
      <c r="A6669" s="7" t="s">
        <v>6864</v>
      </c>
      <c r="B6669" s="6">
        <v>3596</v>
      </c>
      <c r="C6669" s="6">
        <v>643757</v>
      </c>
      <c r="D6669" s="6">
        <v>5.0303474071682367E-3</v>
      </c>
      <c r="E6669" s="6">
        <v>0.14716316582016792</v>
      </c>
    </row>
    <row r="6670" spans="1:5" x14ac:dyDescent="0.3">
      <c r="A6670" s="7" t="s">
        <v>6865</v>
      </c>
      <c r="B6670" s="6">
        <v>3596</v>
      </c>
      <c r="C6670" s="6">
        <v>643757</v>
      </c>
      <c r="D6670" s="6">
        <v>8.9160857615781092E-4</v>
      </c>
      <c r="E6670" s="6">
        <v>2.6084071361118909E-2</v>
      </c>
    </row>
    <row r="6671" spans="1:5" x14ac:dyDescent="0.3">
      <c r="A6671" s="7" t="s">
        <v>6996</v>
      </c>
      <c r="B6671" s="6">
        <v>3596</v>
      </c>
      <c r="C6671" s="6">
        <v>643757</v>
      </c>
      <c r="D6671" s="6">
        <v>1.0434088621181427E-3</v>
      </c>
      <c r="E6671" s="6">
        <v>3.0524999361935635E-2</v>
      </c>
    </row>
    <row r="6672" spans="1:5" x14ac:dyDescent="0.3">
      <c r="A6672" s="7" t="s">
        <v>6997</v>
      </c>
      <c r="B6672" s="6">
        <v>3596</v>
      </c>
      <c r="C6672" s="6">
        <v>643757</v>
      </c>
      <c r="D6672" s="6">
        <v>7.2410481233951374E-4</v>
      </c>
      <c r="E6672" s="6">
        <v>2.118373701539011E-2</v>
      </c>
    </row>
    <row r="6673" spans="1:5" x14ac:dyDescent="0.3">
      <c r="A6673" s="7" t="s">
        <v>6866</v>
      </c>
      <c r="B6673" s="6">
        <v>3596</v>
      </c>
      <c r="C6673" s="6">
        <v>643757</v>
      </c>
      <c r="D6673" s="6">
        <v>4.3044977639556149E-3</v>
      </c>
      <c r="E6673" s="6">
        <v>0.12592838365534315</v>
      </c>
    </row>
    <row r="6674" spans="1:5" x14ac:dyDescent="0.3">
      <c r="A6674" s="7" t="s">
        <v>7167</v>
      </c>
      <c r="B6674" s="6">
        <v>3596</v>
      </c>
      <c r="C6674" s="6">
        <v>643757</v>
      </c>
      <c r="D6674" s="6">
        <v>2.1199695108253232E-3</v>
      </c>
      <c r="E6674" s="6">
        <v>6.2019856563130089E-2</v>
      </c>
    </row>
    <row r="6675" spans="1:5" x14ac:dyDescent="0.3">
      <c r="A6675" s="7" t="s">
        <v>6867</v>
      </c>
      <c r="B6675" s="6">
        <v>3596</v>
      </c>
      <c r="C6675" s="6">
        <v>643757</v>
      </c>
      <c r="D6675" s="6">
        <v>5.7073417859338539E-3</v>
      </c>
      <c r="E6675" s="6">
        <v>0.16696868380082183</v>
      </c>
    </row>
    <row r="6676" spans="1:5" x14ac:dyDescent="0.3">
      <c r="A6676" s="7" t="s">
        <v>6998</v>
      </c>
      <c r="B6676" s="6">
        <v>3596</v>
      </c>
      <c r="C6676" s="6">
        <v>643757</v>
      </c>
      <c r="D6676" s="6">
        <v>2.2141903779731155E-3</v>
      </c>
      <c r="E6676" s="6">
        <v>6.4776294632602538E-2</v>
      </c>
    </row>
    <row r="6677" spans="1:5" x14ac:dyDescent="0.3">
      <c r="A6677" s="7" t="s">
        <v>6868</v>
      </c>
      <c r="B6677" s="6">
        <v>3596</v>
      </c>
      <c r="C6677" s="6">
        <v>643757</v>
      </c>
      <c r="D6677" s="6">
        <v>1.5494098153192488E-3</v>
      </c>
      <c r="E6677" s="6">
        <v>4.5328092697991373E-2</v>
      </c>
    </row>
    <row r="6678" spans="1:5" x14ac:dyDescent="0.3">
      <c r="A6678" s="7" t="s">
        <v>6869</v>
      </c>
      <c r="B6678" s="6">
        <v>3596</v>
      </c>
      <c r="C6678" s="6">
        <v>643757</v>
      </c>
      <c r="D6678" s="6">
        <v>2.317135399486444E-3</v>
      </c>
      <c r="E6678" s="6">
        <v>6.778795844924837E-2</v>
      </c>
    </row>
    <row r="6679" spans="1:5" x14ac:dyDescent="0.3">
      <c r="A6679" s="7" t="s">
        <v>7195</v>
      </c>
      <c r="B6679" s="6">
        <v>3596</v>
      </c>
      <c r="C6679" s="6">
        <v>643757</v>
      </c>
      <c r="D6679" s="6">
        <v>5.9411491229302265E-3</v>
      </c>
      <c r="E6679" s="6">
        <v>0.17380873382506828</v>
      </c>
    </row>
    <row r="6680" spans="1:5" x14ac:dyDescent="0.3">
      <c r="A6680" s="7" t="s">
        <v>6870</v>
      </c>
      <c r="B6680" s="6">
        <v>3596</v>
      </c>
      <c r="C6680" s="6">
        <v>643757</v>
      </c>
      <c r="D6680" s="6">
        <v>1.7901964758080507E-2</v>
      </c>
      <c r="E6680" s="6">
        <v>0.52372323319976521</v>
      </c>
    </row>
    <row r="6681" spans="1:5" x14ac:dyDescent="0.3">
      <c r="A6681" s="7" t="s">
        <v>6999</v>
      </c>
      <c r="B6681" s="6">
        <v>3596</v>
      </c>
      <c r="C6681" s="6">
        <v>643757</v>
      </c>
      <c r="D6681" s="6">
        <v>1.0264840026490023E-2</v>
      </c>
      <c r="E6681" s="6">
        <v>0.30029861412419284</v>
      </c>
    </row>
    <row r="6682" spans="1:5" x14ac:dyDescent="0.3">
      <c r="A6682" s="7" t="s">
        <v>7000</v>
      </c>
      <c r="B6682" s="6">
        <v>3596</v>
      </c>
      <c r="C6682" s="6">
        <v>643757</v>
      </c>
      <c r="D6682" s="6">
        <v>1.7587895200921199E-3</v>
      </c>
      <c r="E6682" s="6">
        <v>5.1453510630152369E-2</v>
      </c>
    </row>
    <row r="6683" spans="1:5" x14ac:dyDescent="0.3">
      <c r="A6683" s="7" t="s">
        <v>7089</v>
      </c>
      <c r="B6683" s="6">
        <v>3596</v>
      </c>
      <c r="C6683" s="6">
        <v>643757</v>
      </c>
      <c r="D6683" s="6">
        <v>1.0381743694988209E-3</v>
      </c>
      <c r="E6683" s="6">
        <v>3.0371863913631607E-2</v>
      </c>
    </row>
    <row r="6684" spans="1:5" x14ac:dyDescent="0.3">
      <c r="A6684" s="7" t="s">
        <v>7090</v>
      </c>
      <c r="B6684" s="6">
        <v>3596</v>
      </c>
      <c r="C6684" s="6">
        <v>643757</v>
      </c>
      <c r="D6684" s="6">
        <v>1.1327442028212344E-2</v>
      </c>
      <c r="E6684" s="6">
        <v>0.3313851101299099</v>
      </c>
    </row>
    <row r="6685" spans="1:5" x14ac:dyDescent="0.3">
      <c r="A6685" s="7" t="s">
        <v>7168</v>
      </c>
      <c r="B6685" s="6">
        <v>3596</v>
      </c>
      <c r="C6685" s="6">
        <v>643757</v>
      </c>
      <c r="D6685" s="6">
        <v>5.4525964784601939E-3</v>
      </c>
      <c r="E6685" s="6">
        <v>0.15951609198335928</v>
      </c>
    </row>
    <row r="6686" spans="1:5" x14ac:dyDescent="0.3">
      <c r="A6686" s="7" t="s">
        <v>7169</v>
      </c>
      <c r="B6686" s="6">
        <v>3596</v>
      </c>
      <c r="C6686" s="6">
        <v>643757</v>
      </c>
      <c r="D6686" s="6">
        <v>2.6261449471137403E-2</v>
      </c>
      <c r="E6686" s="6">
        <v>0.76828054414129299</v>
      </c>
    </row>
    <row r="6687" spans="1:5" x14ac:dyDescent="0.3">
      <c r="A6687" s="7" t="s">
        <v>7091</v>
      </c>
      <c r="B6687" s="6">
        <v>3596</v>
      </c>
      <c r="C6687" s="6">
        <v>643757</v>
      </c>
      <c r="D6687" s="6">
        <v>1.8048530551421516E-2</v>
      </c>
      <c r="E6687" s="6">
        <v>0.52801102575227798</v>
      </c>
    </row>
    <row r="6688" spans="1:5" x14ac:dyDescent="0.3">
      <c r="A6688" s="7" t="s">
        <v>6871</v>
      </c>
      <c r="B6688" s="6">
        <v>3596</v>
      </c>
      <c r="C6688" s="6">
        <v>643757</v>
      </c>
      <c r="D6688" s="6">
        <v>1.6680583146905425E-3</v>
      </c>
      <c r="E6688" s="6">
        <v>4.8799162859549272E-2</v>
      </c>
    </row>
    <row r="6689" spans="1:5" x14ac:dyDescent="0.3">
      <c r="A6689" s="7" t="s">
        <v>6872</v>
      </c>
      <c r="B6689" s="6">
        <v>3596</v>
      </c>
      <c r="C6689" s="6">
        <v>643757</v>
      </c>
      <c r="D6689" s="6">
        <v>2.3031767525015859E-3</v>
      </c>
      <c r="E6689" s="6">
        <v>6.7379597253770962E-2</v>
      </c>
    </row>
    <row r="6690" spans="1:5" x14ac:dyDescent="0.3">
      <c r="A6690" s="7" t="s">
        <v>6873</v>
      </c>
      <c r="B6690" s="6">
        <v>3596</v>
      </c>
      <c r="C6690" s="6">
        <v>643757</v>
      </c>
      <c r="D6690" s="6">
        <v>2.2909629363898347E-3</v>
      </c>
      <c r="E6690" s="6">
        <v>6.7022281207728227E-2</v>
      </c>
    </row>
    <row r="6691" spans="1:5" x14ac:dyDescent="0.3">
      <c r="A6691" s="7" t="s">
        <v>7092</v>
      </c>
      <c r="B6691" s="6">
        <v>3596</v>
      </c>
      <c r="C6691" s="6">
        <v>643757</v>
      </c>
      <c r="D6691" s="6">
        <v>8.8532718501462462E-3</v>
      </c>
      <c r="E6691" s="6">
        <v>0.25900308823154078</v>
      </c>
    </row>
    <row r="6692" spans="1:5" x14ac:dyDescent="0.3">
      <c r="A6692" s="7" t="s">
        <v>7001</v>
      </c>
      <c r="B6692" s="6">
        <v>3596</v>
      </c>
      <c r="C6692" s="6">
        <v>643757</v>
      </c>
      <c r="D6692" s="6">
        <v>2.5073219646551356E-3</v>
      </c>
      <c r="E6692" s="6">
        <v>7.3351879737627926E-2</v>
      </c>
    </row>
    <row r="6693" spans="1:5" x14ac:dyDescent="0.3">
      <c r="A6693" s="7" t="s">
        <v>6981</v>
      </c>
      <c r="B6693" s="6">
        <v>3596</v>
      </c>
      <c r="C6693" s="6">
        <v>643757</v>
      </c>
      <c r="D6693" s="6">
        <v>0.13059710119033235</v>
      </c>
      <c r="E6693" s="6">
        <v>3.8206273448865522</v>
      </c>
    </row>
    <row r="6694" spans="1:5" x14ac:dyDescent="0.3">
      <c r="A6694" s="7" t="s">
        <v>7002</v>
      </c>
      <c r="B6694" s="6">
        <v>3596</v>
      </c>
      <c r="C6694" s="6">
        <v>643757</v>
      </c>
      <c r="D6694" s="6">
        <v>3.8682900456787996E-3</v>
      </c>
      <c r="E6694" s="6">
        <v>0.1131670962966744</v>
      </c>
    </row>
    <row r="6695" spans="1:5" x14ac:dyDescent="0.3">
      <c r="A6695" s="7" t="s">
        <v>6874</v>
      </c>
      <c r="B6695" s="6">
        <v>3596</v>
      </c>
      <c r="C6695" s="6">
        <v>643757</v>
      </c>
      <c r="D6695" s="6">
        <v>0.12123782838698501</v>
      </c>
      <c r="E6695" s="6">
        <v>3.5468211633189557</v>
      </c>
    </row>
    <row r="6696" spans="1:5" x14ac:dyDescent="0.3">
      <c r="A6696" s="7" t="s">
        <v>7093</v>
      </c>
      <c r="B6696" s="6">
        <v>3596</v>
      </c>
      <c r="C6696" s="6">
        <v>643757</v>
      </c>
      <c r="D6696" s="6">
        <v>1.598265079766252E-3</v>
      </c>
      <c r="E6696" s="6">
        <v>4.6757356882162274E-2</v>
      </c>
    </row>
    <row r="6697" spans="1:5" x14ac:dyDescent="0.3">
      <c r="A6697" s="7" t="s">
        <v>7170</v>
      </c>
      <c r="B6697" s="6">
        <v>3596</v>
      </c>
      <c r="C6697" s="6">
        <v>643757</v>
      </c>
      <c r="D6697" s="6">
        <v>9.4814109644648613E-3</v>
      </c>
      <c r="E6697" s="6">
        <v>0.27737934202802378</v>
      </c>
    </row>
    <row r="6698" spans="1:5" x14ac:dyDescent="0.3">
      <c r="A6698" s="7" t="s">
        <v>6875</v>
      </c>
      <c r="B6698" s="6">
        <v>3596</v>
      </c>
      <c r="C6698" s="6">
        <v>643757</v>
      </c>
      <c r="D6698" s="6">
        <v>1.9140794677986663E-3</v>
      </c>
      <c r="E6698" s="6">
        <v>5.5996528929838446E-2</v>
      </c>
    </row>
    <row r="6699" spans="1:5" x14ac:dyDescent="0.3">
      <c r="A6699" s="7" t="s">
        <v>7003</v>
      </c>
      <c r="B6699" s="6">
        <v>3596</v>
      </c>
      <c r="C6699" s="6">
        <v>643757</v>
      </c>
      <c r="D6699" s="6">
        <v>7.5132417395998704E-3</v>
      </c>
      <c r="E6699" s="6">
        <v>0.21980041346571044</v>
      </c>
    </row>
    <row r="6700" spans="1:5" x14ac:dyDescent="0.3">
      <c r="A6700" s="7" t="s">
        <v>6876</v>
      </c>
      <c r="B6700" s="6">
        <v>3596</v>
      </c>
      <c r="C6700" s="6">
        <v>643757</v>
      </c>
      <c r="D6700" s="6">
        <v>1.6542741507929951E-2</v>
      </c>
      <c r="E6700" s="6">
        <v>0.48395906179015341</v>
      </c>
    </row>
    <row r="6701" spans="1:5" x14ac:dyDescent="0.3">
      <c r="A6701" s="7" t="s">
        <v>7171</v>
      </c>
      <c r="B6701" s="6">
        <v>3596</v>
      </c>
      <c r="C6701" s="6">
        <v>643757</v>
      </c>
      <c r="D6701" s="6">
        <v>0.10273738663942869</v>
      </c>
      <c r="E6701" s="6">
        <v>3.005589443863097</v>
      </c>
    </row>
    <row r="6702" spans="1:5" x14ac:dyDescent="0.3">
      <c r="A6702" s="7" t="s">
        <v>7172</v>
      </c>
      <c r="B6702" s="6">
        <v>3596</v>
      </c>
      <c r="C6702" s="6">
        <v>643757</v>
      </c>
      <c r="D6702" s="6">
        <v>5.658486521486851E-3</v>
      </c>
      <c r="E6702" s="6">
        <v>0.16553941961665092</v>
      </c>
    </row>
    <row r="6703" spans="1:5" x14ac:dyDescent="0.3">
      <c r="A6703" s="7" t="s">
        <v>7004</v>
      </c>
      <c r="B6703" s="6">
        <v>3596</v>
      </c>
      <c r="C6703" s="6">
        <v>643757</v>
      </c>
      <c r="D6703" s="6">
        <v>1.1704325496803515E-2</v>
      </c>
      <c r="E6703" s="6">
        <v>0.34241086240779972</v>
      </c>
    </row>
    <row r="6704" spans="1:5" x14ac:dyDescent="0.3">
      <c r="A6704" s="7" t="s">
        <v>7173</v>
      </c>
      <c r="B6704" s="6">
        <v>3596</v>
      </c>
      <c r="C6704" s="6">
        <v>643757</v>
      </c>
      <c r="D6704" s="6">
        <v>1.7561722737824591E-2</v>
      </c>
      <c r="E6704" s="6">
        <v>0.51376942906000367</v>
      </c>
    </row>
    <row r="6705" spans="1:5" x14ac:dyDescent="0.3">
      <c r="A6705" s="7" t="s">
        <v>7196</v>
      </c>
      <c r="B6705" s="6">
        <v>3596</v>
      </c>
      <c r="C6705" s="6">
        <v>643757</v>
      </c>
      <c r="D6705" s="6">
        <v>2.2194248705924373E-3</v>
      </c>
      <c r="E6705" s="6">
        <v>6.4929430080906556E-2</v>
      </c>
    </row>
    <row r="6706" spans="1:5" x14ac:dyDescent="0.3">
      <c r="A6706" s="7" t="s">
        <v>7005</v>
      </c>
      <c r="B6706" s="6">
        <v>3596</v>
      </c>
      <c r="C6706" s="6">
        <v>643757</v>
      </c>
      <c r="D6706" s="6">
        <v>9.4343005308909662E-3</v>
      </c>
      <c r="E6706" s="6">
        <v>0.27600112299328761</v>
      </c>
    </row>
    <row r="6707" spans="1:5" x14ac:dyDescent="0.3">
      <c r="A6707" s="7" t="s">
        <v>7006</v>
      </c>
      <c r="B6707" s="6">
        <v>3596</v>
      </c>
      <c r="C6707" s="6">
        <v>643757</v>
      </c>
      <c r="D6707" s="6">
        <v>5.6741899993448157E-3</v>
      </c>
      <c r="E6707" s="6">
        <v>0.16599882596156301</v>
      </c>
    </row>
    <row r="6708" spans="1:5" x14ac:dyDescent="0.3">
      <c r="A6708" s="7" t="s">
        <v>7094</v>
      </c>
      <c r="B6708" s="6">
        <v>3596</v>
      </c>
      <c r="C6708" s="6">
        <v>643757</v>
      </c>
      <c r="D6708" s="6">
        <v>5.9952388799965521E-3</v>
      </c>
      <c r="E6708" s="6">
        <v>0.1753911334575432</v>
      </c>
    </row>
    <row r="6709" spans="1:5" x14ac:dyDescent="0.3">
      <c r="A6709" s="7" t="s">
        <v>6877</v>
      </c>
      <c r="B6709" s="6">
        <v>3596</v>
      </c>
      <c r="C6709" s="6">
        <v>643757</v>
      </c>
      <c r="D6709" s="6">
        <v>8.8201200635572106E-3</v>
      </c>
      <c r="E6709" s="6">
        <v>0.25803323039228199</v>
      </c>
    </row>
    <row r="6710" spans="1:5" x14ac:dyDescent="0.3">
      <c r="A6710" s="7" t="s">
        <v>7197</v>
      </c>
      <c r="B6710" s="6">
        <v>3596</v>
      </c>
      <c r="C6710" s="6">
        <v>643757</v>
      </c>
      <c r="D6710" s="6">
        <v>4.2451735142699683E-3</v>
      </c>
      <c r="E6710" s="6">
        <v>0.12419284857456421</v>
      </c>
    </row>
    <row r="6711" spans="1:5" x14ac:dyDescent="0.3">
      <c r="A6711" s="7" t="s">
        <v>6878</v>
      </c>
      <c r="B6711" s="6">
        <v>3596</v>
      </c>
      <c r="C6711" s="6">
        <v>643757</v>
      </c>
      <c r="D6711" s="6">
        <v>7.747049076596243E-3</v>
      </c>
      <c r="E6711" s="6">
        <v>0.22664046348995687</v>
      </c>
    </row>
    <row r="6712" spans="1:5" x14ac:dyDescent="0.3">
      <c r="A6712" s="7" t="s">
        <v>6879</v>
      </c>
      <c r="B6712" s="6">
        <v>3596</v>
      </c>
      <c r="C6712" s="6">
        <v>643757</v>
      </c>
      <c r="D6712" s="6">
        <v>1.6453755133401481E-3</v>
      </c>
      <c r="E6712" s="6">
        <v>4.8135575916898501E-2</v>
      </c>
    </row>
    <row r="6713" spans="1:5" x14ac:dyDescent="0.3">
      <c r="A6713" s="7" t="s">
        <v>7198</v>
      </c>
      <c r="B6713" s="6">
        <v>3596</v>
      </c>
      <c r="C6713" s="6">
        <v>643757</v>
      </c>
      <c r="D6713" s="6">
        <v>3.6676344952714648E-3</v>
      </c>
      <c r="E6713" s="6">
        <v>0.1072969041116868</v>
      </c>
    </row>
    <row r="6714" spans="1:5" x14ac:dyDescent="0.3">
      <c r="A6714" s="7" t="s">
        <v>7199</v>
      </c>
      <c r="B6714" s="6">
        <v>3596</v>
      </c>
      <c r="C6714" s="6">
        <v>643757</v>
      </c>
      <c r="D6714" s="6">
        <v>4.1404836618835327E-3</v>
      </c>
      <c r="E6714" s="6">
        <v>0.12113013960848369</v>
      </c>
    </row>
    <row r="6715" spans="1:5" x14ac:dyDescent="0.3">
      <c r="A6715" s="7" t="s">
        <v>6880</v>
      </c>
      <c r="B6715" s="6">
        <v>3596</v>
      </c>
      <c r="C6715" s="6">
        <v>643757</v>
      </c>
      <c r="D6715" s="6">
        <v>6.8903371179005772E-3</v>
      </c>
      <c r="E6715" s="6">
        <v>0.20157729511753147</v>
      </c>
    </row>
    <row r="6716" spans="1:5" x14ac:dyDescent="0.3">
      <c r="A6716" s="7" t="s">
        <v>6881</v>
      </c>
      <c r="B6716" s="6">
        <v>3596</v>
      </c>
      <c r="C6716" s="6">
        <v>643757</v>
      </c>
      <c r="D6716" s="6">
        <v>2.4514873767157029E-3</v>
      </c>
      <c r="E6716" s="6">
        <v>7.1718434955718335E-2</v>
      </c>
    </row>
    <row r="6717" spans="1:5" x14ac:dyDescent="0.3">
      <c r="A6717" s="7" t="s">
        <v>7007</v>
      </c>
      <c r="B6717" s="6">
        <v>3596</v>
      </c>
      <c r="C6717" s="6">
        <v>643757</v>
      </c>
      <c r="D6717" s="6">
        <v>6.6321021486807031E-3</v>
      </c>
      <c r="E6717" s="6">
        <v>0.19402261300119958</v>
      </c>
    </row>
    <row r="6718" spans="1:5" x14ac:dyDescent="0.3">
      <c r="A6718" s="7" t="s">
        <v>7008</v>
      </c>
      <c r="B6718" s="6">
        <v>3596</v>
      </c>
      <c r="C6718" s="6">
        <v>643757</v>
      </c>
      <c r="D6718" s="6">
        <v>3.6414620321748559E-3</v>
      </c>
      <c r="E6718" s="6">
        <v>0.10653122687016667</v>
      </c>
    </row>
    <row r="6719" spans="1:5" x14ac:dyDescent="0.3">
      <c r="A6719" s="7" t="s">
        <v>7095</v>
      </c>
      <c r="B6719" s="6">
        <v>3596</v>
      </c>
      <c r="C6719" s="6">
        <v>643757</v>
      </c>
      <c r="D6719" s="6">
        <v>3.0918403071460679E-3</v>
      </c>
      <c r="E6719" s="6">
        <v>9.0452004798244043E-2</v>
      </c>
    </row>
    <row r="6720" spans="1:5" x14ac:dyDescent="0.3">
      <c r="A6720" s="7" t="s">
        <v>7096</v>
      </c>
      <c r="B6720" s="6">
        <v>3596</v>
      </c>
      <c r="C6720" s="6">
        <v>643757</v>
      </c>
      <c r="D6720" s="6">
        <v>1.2998990004649102E-3</v>
      </c>
      <c r="E6720" s="6">
        <v>3.8028636328832854E-2</v>
      </c>
    </row>
    <row r="6721" spans="1:5" x14ac:dyDescent="0.3">
      <c r="A6721" s="7" t="s">
        <v>6882</v>
      </c>
      <c r="B6721" s="6">
        <v>3596</v>
      </c>
      <c r="C6721" s="6">
        <v>643757</v>
      </c>
      <c r="D6721" s="6">
        <v>1.9140794677986663E-3</v>
      </c>
      <c r="E6721" s="6">
        <v>5.5996528929838446E-2</v>
      </c>
    </row>
    <row r="6722" spans="1:5" x14ac:dyDescent="0.3">
      <c r="A6722" s="7" t="s">
        <v>7200</v>
      </c>
      <c r="B6722" s="6">
        <v>3596</v>
      </c>
      <c r="C6722" s="6">
        <v>643757</v>
      </c>
      <c r="D6722" s="6">
        <v>9.8373564625787446E-3</v>
      </c>
      <c r="E6722" s="6">
        <v>0.28779255251269747</v>
      </c>
    </row>
    <row r="6723" spans="1:5" x14ac:dyDescent="0.3">
      <c r="A6723" s="7" t="s">
        <v>7201</v>
      </c>
      <c r="B6723" s="6">
        <v>3596</v>
      </c>
      <c r="C6723" s="6">
        <v>643757</v>
      </c>
      <c r="D6723" s="6">
        <v>3.2174681300097909E-3</v>
      </c>
      <c r="E6723" s="6">
        <v>9.4127255557540646E-2</v>
      </c>
    </row>
    <row r="6724" spans="1:5" x14ac:dyDescent="0.3">
      <c r="A6724" s="7" t="s">
        <v>7202</v>
      </c>
      <c r="B6724" s="6">
        <v>3596</v>
      </c>
      <c r="C6724" s="6">
        <v>643757</v>
      </c>
      <c r="D6724" s="6">
        <v>2.51081162640135E-3</v>
      </c>
      <c r="E6724" s="6">
        <v>7.3453970036497285E-2</v>
      </c>
    </row>
    <row r="6725" spans="1:5" x14ac:dyDescent="0.3">
      <c r="A6725" s="7" t="s">
        <v>6883</v>
      </c>
      <c r="B6725" s="6">
        <v>3596</v>
      </c>
      <c r="C6725" s="6">
        <v>643757</v>
      </c>
      <c r="D6725" s="6">
        <v>3.8107106268662604E-3</v>
      </c>
      <c r="E6725" s="6">
        <v>0.11148260636533014</v>
      </c>
    </row>
    <row r="6726" spans="1:5" x14ac:dyDescent="0.3">
      <c r="A6726" s="7" t="s">
        <v>7097</v>
      </c>
      <c r="B6726" s="6">
        <v>3596</v>
      </c>
      <c r="C6726" s="6">
        <v>643757</v>
      </c>
      <c r="D6726" s="6">
        <v>1.7814723214425144E-3</v>
      </c>
      <c r="E6726" s="6">
        <v>5.2117097572803139E-2</v>
      </c>
    </row>
    <row r="6727" spans="1:5" x14ac:dyDescent="0.3">
      <c r="A6727" s="7" t="s">
        <v>6884</v>
      </c>
      <c r="B6727" s="6">
        <v>3596</v>
      </c>
      <c r="C6727" s="6">
        <v>643757</v>
      </c>
      <c r="D6727" s="6">
        <v>5.3705894274241528E-3</v>
      </c>
      <c r="E6727" s="6">
        <v>0.15711696995992958</v>
      </c>
    </row>
    <row r="6728" spans="1:5" x14ac:dyDescent="0.3">
      <c r="A6728" s="7" t="s">
        <v>7009</v>
      </c>
      <c r="B6728" s="6">
        <v>3596</v>
      </c>
      <c r="C6728" s="6">
        <v>643757</v>
      </c>
      <c r="D6728" s="6">
        <v>1.0713261560878588E-3</v>
      </c>
      <c r="E6728" s="6">
        <v>3.1341721752890433E-2</v>
      </c>
    </row>
    <row r="6729" spans="1:5" x14ac:dyDescent="0.3">
      <c r="A6729" s="7" t="s">
        <v>7203</v>
      </c>
      <c r="B6729" s="6">
        <v>3596</v>
      </c>
      <c r="C6729" s="6">
        <v>643757</v>
      </c>
      <c r="D6729" s="6">
        <v>3.4477858052599495E-3</v>
      </c>
      <c r="E6729" s="6">
        <v>0.10086521528291774</v>
      </c>
    </row>
    <row r="6730" spans="1:5" x14ac:dyDescent="0.3">
      <c r="A6730" s="7" t="s">
        <v>6885</v>
      </c>
      <c r="B6730" s="6">
        <v>3596</v>
      </c>
      <c r="C6730" s="6">
        <v>643757</v>
      </c>
      <c r="D6730" s="6">
        <v>5.2781133911494671E-3</v>
      </c>
      <c r="E6730" s="6">
        <v>0.15441157703989178</v>
      </c>
    </row>
    <row r="6731" spans="1:5" x14ac:dyDescent="0.3">
      <c r="A6731" s="7" t="s">
        <v>7204</v>
      </c>
      <c r="B6731" s="6">
        <v>3596</v>
      </c>
      <c r="C6731" s="6">
        <v>643757</v>
      </c>
      <c r="D6731" s="6">
        <v>2.9016537419773768E-3</v>
      </c>
      <c r="E6731" s="6">
        <v>8.4888083509864473E-2</v>
      </c>
    </row>
    <row r="6732" spans="1:5" x14ac:dyDescent="0.3">
      <c r="A6732" s="7" t="s">
        <v>6886</v>
      </c>
      <c r="B6732" s="6">
        <v>3596</v>
      </c>
      <c r="C6732" s="6">
        <v>643757</v>
      </c>
      <c r="D6732" s="6">
        <v>3.9066763248871601E-3</v>
      </c>
      <c r="E6732" s="6">
        <v>0.11429008958423725</v>
      </c>
    </row>
    <row r="6733" spans="1:5" x14ac:dyDescent="0.3">
      <c r="A6733" s="7" t="s">
        <v>6887</v>
      </c>
      <c r="B6733" s="6">
        <v>3596</v>
      </c>
      <c r="C6733" s="6">
        <v>643757</v>
      </c>
      <c r="D6733" s="6">
        <v>1.4084274807721819E-2</v>
      </c>
      <c r="E6733" s="6">
        <v>0.41203644623669639</v>
      </c>
    </row>
    <row r="6734" spans="1:5" x14ac:dyDescent="0.3">
      <c r="A6734" s="7" t="s">
        <v>7010</v>
      </c>
      <c r="B6734" s="6">
        <v>3596</v>
      </c>
      <c r="C6734" s="6">
        <v>643757</v>
      </c>
      <c r="D6734" s="6">
        <v>9.1429137750820527E-4</v>
      </c>
      <c r="E6734" s="6">
        <v>2.6747658303769684E-2</v>
      </c>
    </row>
    <row r="6735" spans="1:5" x14ac:dyDescent="0.3">
      <c r="A6735" s="7" t="s">
        <v>7098</v>
      </c>
      <c r="B6735" s="6">
        <v>3596</v>
      </c>
      <c r="C6735" s="6">
        <v>643757</v>
      </c>
      <c r="D6735" s="6">
        <v>3.1023092923847116E-3</v>
      </c>
      <c r="E6735" s="6">
        <v>9.0758275694852106E-2</v>
      </c>
    </row>
    <row r="6736" spans="1:5" x14ac:dyDescent="0.3">
      <c r="A6736" s="7" t="s">
        <v>7011</v>
      </c>
      <c r="B6736" s="6">
        <v>3596</v>
      </c>
      <c r="C6736" s="6">
        <v>643757</v>
      </c>
      <c r="D6736" s="6">
        <v>3.7688346859116855E-3</v>
      </c>
      <c r="E6736" s="6">
        <v>0.11025752277889793</v>
      </c>
    </row>
    <row r="6737" spans="1:5" x14ac:dyDescent="0.3">
      <c r="A6737" s="7" t="s">
        <v>7099</v>
      </c>
      <c r="B6737" s="6">
        <v>3596</v>
      </c>
      <c r="C6737" s="6">
        <v>643757</v>
      </c>
      <c r="D6737" s="6">
        <v>4.8366711802533303E-3</v>
      </c>
      <c r="E6737" s="6">
        <v>0.141497154232919</v>
      </c>
    </row>
    <row r="6738" spans="1:5" x14ac:dyDescent="0.3">
      <c r="A6738" s="7" t="s">
        <v>7205</v>
      </c>
      <c r="B6738" s="6">
        <v>3596</v>
      </c>
      <c r="C6738" s="6">
        <v>643757</v>
      </c>
      <c r="D6738" s="6">
        <v>4.1526974779952834E-3</v>
      </c>
      <c r="E6738" s="6">
        <v>0.12148745565452643</v>
      </c>
    </row>
    <row r="6739" spans="1:5" x14ac:dyDescent="0.3">
      <c r="A6739" s="7" t="s">
        <v>7100</v>
      </c>
      <c r="B6739" s="6">
        <v>3596</v>
      </c>
      <c r="C6739" s="6">
        <v>643757</v>
      </c>
      <c r="D6739" s="6">
        <v>3.3954408790667317E-3</v>
      </c>
      <c r="E6739" s="6">
        <v>9.9333860799877494E-2</v>
      </c>
    </row>
    <row r="6740" spans="1:5" x14ac:dyDescent="0.3">
      <c r="A6740" s="7" t="s">
        <v>7012</v>
      </c>
      <c r="B6740" s="6">
        <v>3596</v>
      </c>
      <c r="C6740" s="6">
        <v>643757</v>
      </c>
      <c r="D6740" s="6">
        <v>5.9690664168999437E-3</v>
      </c>
      <c r="E6740" s="6">
        <v>0.17462545621602307</v>
      </c>
    </row>
    <row r="6741" spans="1:5" x14ac:dyDescent="0.3">
      <c r="A6741" s="7" t="s">
        <v>7101</v>
      </c>
      <c r="B6741" s="6">
        <v>3596</v>
      </c>
      <c r="C6741" s="6">
        <v>643757</v>
      </c>
      <c r="D6741" s="6">
        <v>3.3261710934043738E-2</v>
      </c>
      <c r="E6741" s="6">
        <v>0.97307368367320901</v>
      </c>
    </row>
    <row r="6742" spans="1:5" x14ac:dyDescent="0.3">
      <c r="A6742" s="7" t="s">
        <v>7102</v>
      </c>
      <c r="B6742" s="6">
        <v>3596</v>
      </c>
      <c r="C6742" s="6">
        <v>643757</v>
      </c>
      <c r="D6742" s="6">
        <v>1.2238243743974335E-2</v>
      </c>
      <c r="E6742" s="6">
        <v>0.35803067813481021</v>
      </c>
    </row>
    <row r="6743" spans="1:5" x14ac:dyDescent="0.3">
      <c r="A6743" s="7" t="s">
        <v>7013</v>
      </c>
      <c r="B6743" s="6">
        <v>3596</v>
      </c>
      <c r="C6743" s="6">
        <v>643757</v>
      </c>
      <c r="D6743" s="6">
        <v>1.0678364943416443E-2</v>
      </c>
      <c r="E6743" s="6">
        <v>0.31239631454021083</v>
      </c>
    </row>
    <row r="6744" spans="1:5" x14ac:dyDescent="0.3">
      <c r="A6744" s="7" t="s">
        <v>7014</v>
      </c>
      <c r="B6744" s="6">
        <v>3596</v>
      </c>
      <c r="C6744" s="6">
        <v>643757</v>
      </c>
      <c r="D6744" s="6">
        <v>7.8901252081910386E-3</v>
      </c>
      <c r="E6744" s="6">
        <v>0.23082616574360021</v>
      </c>
    </row>
    <row r="6745" spans="1:5" x14ac:dyDescent="0.3">
      <c r="A6745" s="7" t="s">
        <v>6888</v>
      </c>
      <c r="B6745" s="6">
        <v>3596</v>
      </c>
      <c r="C6745" s="6">
        <v>643757</v>
      </c>
      <c r="D6745" s="6">
        <v>3.0342608883335287E-3</v>
      </c>
      <c r="E6745" s="6">
        <v>8.876751486689978E-2</v>
      </c>
    </row>
    <row r="6746" spans="1:5" x14ac:dyDescent="0.3">
      <c r="A6746" s="7" t="s">
        <v>6889</v>
      </c>
      <c r="B6746" s="6">
        <v>3596</v>
      </c>
      <c r="C6746" s="6">
        <v>643757</v>
      </c>
      <c r="D6746" s="6">
        <v>4.0305593168777753E-3</v>
      </c>
      <c r="E6746" s="6">
        <v>0.11791429519409917</v>
      </c>
    </row>
    <row r="6747" spans="1:5" x14ac:dyDescent="0.3">
      <c r="A6747" s="7" t="s">
        <v>7103</v>
      </c>
      <c r="B6747" s="6">
        <v>3596</v>
      </c>
      <c r="C6747" s="6">
        <v>643757</v>
      </c>
      <c r="D6747" s="6">
        <v>5.7125762785531758E-3</v>
      </c>
      <c r="E6747" s="6">
        <v>0.16712181924912586</v>
      </c>
    </row>
    <row r="6748" spans="1:5" x14ac:dyDescent="0.3">
      <c r="A6748" s="7" t="s">
        <v>7015</v>
      </c>
      <c r="B6748" s="6">
        <v>3596</v>
      </c>
      <c r="C6748" s="6">
        <v>643757</v>
      </c>
      <c r="D6748" s="6">
        <v>8.2914363090057092E-3</v>
      </c>
      <c r="E6748" s="6">
        <v>0.24256655011357545</v>
      </c>
    </row>
    <row r="6749" spans="1:5" x14ac:dyDescent="0.3">
      <c r="A6749" s="7" t="s">
        <v>6890</v>
      </c>
      <c r="B6749" s="6">
        <v>3596</v>
      </c>
      <c r="C6749" s="6">
        <v>643757</v>
      </c>
      <c r="D6749" s="6">
        <v>3.3064545045382613E-3</v>
      </c>
      <c r="E6749" s="6">
        <v>9.673055817870907E-2</v>
      </c>
    </row>
    <row r="6750" spans="1:5" x14ac:dyDescent="0.3">
      <c r="A6750" s="7" t="s">
        <v>7206</v>
      </c>
      <c r="B6750" s="6">
        <v>3596</v>
      </c>
      <c r="C6750" s="6">
        <v>643757</v>
      </c>
      <c r="D6750" s="6">
        <v>6.6687435970159553E-3</v>
      </c>
      <c r="E6750" s="6">
        <v>0.19509456113932774</v>
      </c>
    </row>
    <row r="6751" spans="1:5" x14ac:dyDescent="0.3">
      <c r="A6751" s="7" t="s">
        <v>7016</v>
      </c>
      <c r="B6751" s="6">
        <v>3596</v>
      </c>
      <c r="C6751" s="6">
        <v>643757</v>
      </c>
      <c r="D6751" s="6">
        <v>2.8161570291951208E-3</v>
      </c>
      <c r="E6751" s="6">
        <v>8.2386871187565394E-2</v>
      </c>
    </row>
    <row r="6752" spans="1:5" x14ac:dyDescent="0.3">
      <c r="A6752" s="7" t="s">
        <v>7174</v>
      </c>
      <c r="B6752" s="6">
        <v>3596</v>
      </c>
      <c r="C6752" s="6">
        <v>643757</v>
      </c>
      <c r="D6752" s="6">
        <v>2.7615438228668639E-2</v>
      </c>
      <c r="E6752" s="6">
        <v>0.80789158010260065</v>
      </c>
    </row>
    <row r="6753" spans="1:5" x14ac:dyDescent="0.3">
      <c r="A6753" s="7" t="s">
        <v>7017</v>
      </c>
      <c r="B6753" s="6">
        <v>3596</v>
      </c>
      <c r="C6753" s="6">
        <v>643757</v>
      </c>
      <c r="D6753" s="6">
        <v>1.0870296339458242E-3</v>
      </c>
      <c r="E6753" s="6">
        <v>3.1801128097802507E-2</v>
      </c>
    </row>
    <row r="6754" spans="1:5" x14ac:dyDescent="0.3">
      <c r="A6754" s="7" t="s">
        <v>7207</v>
      </c>
      <c r="B6754" s="6">
        <v>3596</v>
      </c>
      <c r="C6754" s="6">
        <v>643757</v>
      </c>
      <c r="D6754" s="6">
        <v>3.6466965247941778E-3</v>
      </c>
      <c r="E6754" s="6">
        <v>0.10668436231847069</v>
      </c>
    </row>
    <row r="6755" spans="1:5" x14ac:dyDescent="0.3">
      <c r="A6755" s="7" t="s">
        <v>7104</v>
      </c>
      <c r="B6755" s="6">
        <v>3596</v>
      </c>
      <c r="C6755" s="6">
        <v>643757</v>
      </c>
      <c r="D6755" s="6">
        <v>7.1887031972019187E-4</v>
      </c>
      <c r="E6755" s="6">
        <v>2.1030601567086089E-2</v>
      </c>
    </row>
    <row r="6756" spans="1:5" x14ac:dyDescent="0.3">
      <c r="A6756" s="7" t="s">
        <v>6891</v>
      </c>
      <c r="B6756" s="6">
        <v>3596</v>
      </c>
      <c r="C6756" s="6">
        <v>643757</v>
      </c>
      <c r="D6756" s="6">
        <v>4.6918502177854277E-3</v>
      </c>
      <c r="E6756" s="6">
        <v>0.137260406829841</v>
      </c>
    </row>
    <row r="6757" spans="1:5" x14ac:dyDescent="0.3">
      <c r="A6757" s="7" t="s">
        <v>6892</v>
      </c>
      <c r="B6757" s="6">
        <v>3596</v>
      </c>
      <c r="C6757" s="6">
        <v>643757</v>
      </c>
      <c r="D6757" s="6">
        <v>3.5367721797884199E-3</v>
      </c>
      <c r="E6757" s="6">
        <v>0.10346851790408616</v>
      </c>
    </row>
    <row r="6758" spans="1:5" x14ac:dyDescent="0.3">
      <c r="A6758" s="7" t="s">
        <v>6893</v>
      </c>
      <c r="B6758" s="6">
        <v>3596</v>
      </c>
      <c r="C6758" s="6">
        <v>643757</v>
      </c>
      <c r="D6758" s="6">
        <v>1.5337063374612832E-3</v>
      </c>
      <c r="E6758" s="6">
        <v>4.48686863530793E-2</v>
      </c>
    </row>
    <row r="6759" spans="1:5" x14ac:dyDescent="0.3">
      <c r="A6759" s="7" t="s">
        <v>7062</v>
      </c>
      <c r="B6759" s="6">
        <v>3596</v>
      </c>
      <c r="C6759" s="6">
        <v>643757</v>
      </c>
      <c r="D6759" s="6">
        <v>0.12272442429087239</v>
      </c>
      <c r="E6759" s="6">
        <v>3.5903116306372986</v>
      </c>
    </row>
    <row r="6760" spans="1:5" x14ac:dyDescent="0.3">
      <c r="A6760" s="7" t="s">
        <v>6894</v>
      </c>
      <c r="B6760" s="6">
        <v>3596</v>
      </c>
      <c r="C6760" s="6">
        <v>643757</v>
      </c>
      <c r="D6760" s="6">
        <v>1.7204032408837603E-3</v>
      </c>
      <c r="E6760" s="6">
        <v>5.0330517342589517E-2</v>
      </c>
    </row>
    <row r="6761" spans="1:5" x14ac:dyDescent="0.3">
      <c r="A6761" s="7" t="s">
        <v>6895</v>
      </c>
      <c r="B6761" s="6">
        <v>3596</v>
      </c>
      <c r="C6761" s="6">
        <v>643757</v>
      </c>
      <c r="D6761" s="6">
        <v>7.0805236830692696E-3</v>
      </c>
      <c r="E6761" s="6">
        <v>0.20714121640591104</v>
      </c>
    </row>
    <row r="6762" spans="1:5" x14ac:dyDescent="0.3">
      <c r="A6762" s="7" t="s">
        <v>7105</v>
      </c>
      <c r="B6762" s="6">
        <v>3596</v>
      </c>
      <c r="C6762" s="6">
        <v>643757</v>
      </c>
      <c r="D6762" s="6">
        <v>9.2284104878643074E-3</v>
      </c>
      <c r="E6762" s="6">
        <v>0.26997779535999589</v>
      </c>
    </row>
    <row r="6763" spans="1:5" x14ac:dyDescent="0.3">
      <c r="A6763" s="7" t="s">
        <v>7208</v>
      </c>
      <c r="B6763" s="6">
        <v>3596</v>
      </c>
      <c r="C6763" s="6">
        <v>643757</v>
      </c>
      <c r="D6763" s="6">
        <v>6.1034183941292026E-3</v>
      </c>
      <c r="E6763" s="6">
        <v>0.17855593272249304</v>
      </c>
    </row>
    <row r="6764" spans="1:5" x14ac:dyDescent="0.3">
      <c r="A6764" s="7" t="s">
        <v>7106</v>
      </c>
      <c r="B6764" s="6">
        <v>3596</v>
      </c>
      <c r="C6764" s="6">
        <v>643757</v>
      </c>
      <c r="D6764" s="6">
        <v>2.1738847848043377E-2</v>
      </c>
      <c r="E6764" s="6">
        <v>0.63597151680661546</v>
      </c>
    </row>
    <row r="6765" spans="1:5" x14ac:dyDescent="0.3">
      <c r="A6765" s="7" t="s">
        <v>6896</v>
      </c>
      <c r="B6765" s="6">
        <v>3596</v>
      </c>
      <c r="C6765" s="6">
        <v>643757</v>
      </c>
      <c r="D6765" s="6">
        <v>3.9363384497299835E-3</v>
      </c>
      <c r="E6765" s="6">
        <v>0.11515785712462674</v>
      </c>
    </row>
    <row r="6766" spans="1:5" x14ac:dyDescent="0.3">
      <c r="A6766" s="7" t="s">
        <v>6897</v>
      </c>
      <c r="B6766" s="6">
        <v>3596</v>
      </c>
      <c r="C6766" s="6">
        <v>643757</v>
      </c>
      <c r="D6766" s="6">
        <v>6.0702666075401644E-3</v>
      </c>
      <c r="E6766" s="6">
        <v>0.17758607488323422</v>
      </c>
    </row>
    <row r="6767" spans="1:5" x14ac:dyDescent="0.3">
      <c r="A6767" s="7" t="s">
        <v>6898</v>
      </c>
      <c r="B6767" s="6">
        <v>3596</v>
      </c>
      <c r="C6767" s="6">
        <v>643757</v>
      </c>
      <c r="D6767" s="6">
        <v>4.3917393076109779E-3</v>
      </c>
      <c r="E6767" s="6">
        <v>0.12848064112707691</v>
      </c>
    </row>
    <row r="6768" spans="1:5" x14ac:dyDescent="0.3">
      <c r="A6768" s="7" t="s">
        <v>6899</v>
      </c>
      <c r="B6768" s="6">
        <v>3596</v>
      </c>
      <c r="C6768" s="6">
        <v>643757</v>
      </c>
      <c r="D6768" s="6">
        <v>1.6694541793890284E-2</v>
      </c>
      <c r="E6768" s="6">
        <v>0.48839998979097016</v>
      </c>
    </row>
    <row r="6769" spans="1:5" x14ac:dyDescent="0.3">
      <c r="A6769" s="7" t="s">
        <v>7018</v>
      </c>
      <c r="B6769" s="6">
        <v>3596</v>
      </c>
      <c r="C6769" s="6">
        <v>643757</v>
      </c>
      <c r="D6769" s="6">
        <v>2.2194248705924373E-3</v>
      </c>
      <c r="E6769" s="6">
        <v>6.4929430080906556E-2</v>
      </c>
    </row>
    <row r="6770" spans="1:5" x14ac:dyDescent="0.3">
      <c r="A6770" s="7" t="s">
        <v>7019</v>
      </c>
      <c r="B6770" s="6">
        <v>3596</v>
      </c>
      <c r="C6770" s="6">
        <v>643757</v>
      </c>
      <c r="D6770" s="6">
        <v>7.7767112014390672E-3</v>
      </c>
      <c r="E6770" s="6">
        <v>0.22750823103034634</v>
      </c>
    </row>
    <row r="6771" spans="1:5" x14ac:dyDescent="0.3">
      <c r="A6771" s="7" t="s">
        <v>6900</v>
      </c>
      <c r="B6771" s="6">
        <v>3596</v>
      </c>
      <c r="C6771" s="6">
        <v>643757</v>
      </c>
      <c r="D6771" s="6">
        <v>2.1478868047950395E-3</v>
      </c>
      <c r="E6771" s="6">
        <v>6.2836578954084885E-2</v>
      </c>
    </row>
    <row r="6772" spans="1:5" x14ac:dyDescent="0.3">
      <c r="A6772" s="7" t="s">
        <v>7209</v>
      </c>
      <c r="B6772" s="6">
        <v>3596</v>
      </c>
      <c r="C6772" s="6">
        <v>643757</v>
      </c>
      <c r="D6772" s="6">
        <v>3.8351382590897623E-3</v>
      </c>
      <c r="E6772" s="6">
        <v>0.11219723845741558</v>
      </c>
    </row>
    <row r="6773" spans="1:5" x14ac:dyDescent="0.3">
      <c r="A6773" s="7" t="s">
        <v>6901</v>
      </c>
      <c r="B6773" s="6">
        <v>3596</v>
      </c>
      <c r="C6773" s="6">
        <v>643757</v>
      </c>
      <c r="D6773" s="6">
        <v>1.4168026689630967E-3</v>
      </c>
      <c r="E6773" s="6">
        <v>4.1448661340956074E-2</v>
      </c>
    </row>
    <row r="6774" spans="1:5" x14ac:dyDescent="0.3">
      <c r="A6774" s="7" t="s">
        <v>6902</v>
      </c>
      <c r="B6774" s="6">
        <v>3596</v>
      </c>
      <c r="C6774" s="6">
        <v>643757</v>
      </c>
      <c r="D6774" s="6">
        <v>3.257599240091258E-3</v>
      </c>
      <c r="E6774" s="6">
        <v>9.5301293994538169E-2</v>
      </c>
    </row>
    <row r="6775" spans="1:5" x14ac:dyDescent="0.3">
      <c r="A6775" s="7" t="s">
        <v>7107</v>
      </c>
      <c r="B6775" s="6">
        <v>3596</v>
      </c>
      <c r="C6775" s="6">
        <v>643757</v>
      </c>
      <c r="D6775" s="6">
        <v>5.1838925240016752E-3</v>
      </c>
      <c r="E6775" s="6">
        <v>0.15165513897041932</v>
      </c>
    </row>
    <row r="6776" spans="1:5" x14ac:dyDescent="0.3">
      <c r="A6776" s="7" t="s">
        <v>6903</v>
      </c>
      <c r="B6776" s="6">
        <v>3596</v>
      </c>
      <c r="C6776" s="6">
        <v>643757</v>
      </c>
      <c r="D6776" s="6">
        <v>5.0600095320110601E-3</v>
      </c>
      <c r="E6776" s="6">
        <v>0.14803093336055742</v>
      </c>
    </row>
    <row r="6777" spans="1:5" x14ac:dyDescent="0.3">
      <c r="A6777" s="7" t="s">
        <v>6904</v>
      </c>
      <c r="B6777" s="6">
        <v>3596</v>
      </c>
      <c r="C6777" s="6">
        <v>643757</v>
      </c>
      <c r="D6777" s="6">
        <v>3.1808266816745387E-3</v>
      </c>
      <c r="E6777" s="6">
        <v>9.3055307419412467E-2</v>
      </c>
    </row>
    <row r="6778" spans="1:5" x14ac:dyDescent="0.3">
      <c r="A6778" s="7" t="s">
        <v>6905</v>
      </c>
      <c r="B6778" s="6">
        <v>3596</v>
      </c>
      <c r="C6778" s="6">
        <v>643757</v>
      </c>
      <c r="D6778" s="6">
        <v>6.0615424531746277E-3</v>
      </c>
      <c r="E6778" s="6">
        <v>0.17733084913606084</v>
      </c>
    </row>
    <row r="6779" spans="1:5" x14ac:dyDescent="0.3">
      <c r="A6779" s="7" t="s">
        <v>6906</v>
      </c>
      <c r="B6779" s="6">
        <v>3596</v>
      </c>
      <c r="C6779" s="6">
        <v>643757</v>
      </c>
      <c r="D6779" s="6">
        <v>5.4421274932215501E-3</v>
      </c>
      <c r="E6779" s="6">
        <v>0.15920982108675125</v>
      </c>
    </row>
    <row r="6780" spans="1:5" x14ac:dyDescent="0.3">
      <c r="A6780" s="7" t="s">
        <v>7020</v>
      </c>
      <c r="B6780" s="6">
        <v>3596</v>
      </c>
      <c r="C6780" s="6">
        <v>643757</v>
      </c>
      <c r="D6780" s="6">
        <v>7.4155312107058633E-4</v>
      </c>
      <c r="E6780" s="6">
        <v>2.169418850973686E-2</v>
      </c>
    </row>
    <row r="6781" spans="1:5" x14ac:dyDescent="0.3">
      <c r="A6781" s="7" t="s">
        <v>7021</v>
      </c>
      <c r="B6781" s="6">
        <v>3596</v>
      </c>
      <c r="C6781" s="6">
        <v>643757</v>
      </c>
      <c r="D6781" s="6">
        <v>3.9311039571106616E-3</v>
      </c>
      <c r="E6781" s="6">
        <v>0.11500472167632271</v>
      </c>
    </row>
    <row r="6782" spans="1:5" x14ac:dyDescent="0.3">
      <c r="A6782" s="7" t="s">
        <v>7108</v>
      </c>
      <c r="B6782" s="6">
        <v>3596</v>
      </c>
      <c r="C6782" s="6">
        <v>643757</v>
      </c>
      <c r="D6782" s="6">
        <v>1.1367573138293813E-2</v>
      </c>
      <c r="E6782" s="6">
        <v>0.33255914856690744</v>
      </c>
    </row>
    <row r="6783" spans="1:5" x14ac:dyDescent="0.3">
      <c r="A6783" s="7" t="s">
        <v>7109</v>
      </c>
      <c r="B6783" s="6">
        <v>3596</v>
      </c>
      <c r="C6783" s="6">
        <v>643757</v>
      </c>
      <c r="D6783" s="6">
        <v>2.7620672721287956E-3</v>
      </c>
      <c r="E6783" s="6">
        <v>8.0804471555090476E-2</v>
      </c>
    </row>
    <row r="6784" spans="1:5" x14ac:dyDescent="0.3">
      <c r="A6784" s="7" t="s">
        <v>7022</v>
      </c>
      <c r="B6784" s="6">
        <v>3596</v>
      </c>
      <c r="C6784" s="6">
        <v>643757</v>
      </c>
      <c r="D6784" s="6">
        <v>1.6349065281015046E-3</v>
      </c>
      <c r="E6784" s="6">
        <v>4.7829305020290445E-2</v>
      </c>
    </row>
    <row r="6785" spans="1:5" x14ac:dyDescent="0.3">
      <c r="A6785" s="7" t="s">
        <v>7023</v>
      </c>
      <c r="B6785" s="6">
        <v>3596</v>
      </c>
      <c r="C6785" s="6">
        <v>643757</v>
      </c>
      <c r="D6785" s="6">
        <v>2.0362176289161747E-3</v>
      </c>
      <c r="E6785" s="6">
        <v>5.956968939026569E-2</v>
      </c>
    </row>
    <row r="6786" spans="1:5" x14ac:dyDescent="0.3">
      <c r="A6786" s="7" t="s">
        <v>7110</v>
      </c>
      <c r="B6786" s="6">
        <v>3596</v>
      </c>
      <c r="C6786" s="6">
        <v>643757</v>
      </c>
      <c r="D6786" s="6">
        <v>9.6663630370142316E-4</v>
      </c>
      <c r="E6786" s="6">
        <v>2.8279012786809936E-2</v>
      </c>
    </row>
    <row r="6787" spans="1:5" x14ac:dyDescent="0.3">
      <c r="A6787" s="7" t="s">
        <v>6907</v>
      </c>
      <c r="B6787" s="6">
        <v>3596</v>
      </c>
      <c r="C6787" s="6">
        <v>643757</v>
      </c>
      <c r="D6787" s="6">
        <v>1.7378515496148329E-3</v>
      </c>
      <c r="E6787" s="6">
        <v>5.0840968836936271E-2</v>
      </c>
    </row>
    <row r="6788" spans="1:5" x14ac:dyDescent="0.3">
      <c r="A6788" s="7" t="s">
        <v>7111</v>
      </c>
      <c r="B6788" s="6">
        <v>3596</v>
      </c>
      <c r="C6788" s="6">
        <v>643757</v>
      </c>
      <c r="D6788" s="6">
        <v>1.7465757039803692E-3</v>
      </c>
      <c r="E6788" s="6">
        <v>5.109619458410964E-2</v>
      </c>
    </row>
    <row r="6789" spans="1:5" x14ac:dyDescent="0.3">
      <c r="A6789" s="7" t="s">
        <v>7112</v>
      </c>
      <c r="B6789" s="6">
        <v>3596</v>
      </c>
      <c r="C6789" s="6">
        <v>643757</v>
      </c>
      <c r="D6789" s="6">
        <v>8.8026717548261371E-3</v>
      </c>
      <c r="E6789" s="6">
        <v>0.25752277889793523</v>
      </c>
    </row>
    <row r="6790" spans="1:5" x14ac:dyDescent="0.3">
      <c r="A6790" s="7" t="s">
        <v>7175</v>
      </c>
      <c r="B6790" s="6">
        <v>3596</v>
      </c>
      <c r="C6790" s="6">
        <v>643757</v>
      </c>
      <c r="D6790" s="6">
        <v>6.1575081511955274E-3</v>
      </c>
      <c r="E6790" s="6">
        <v>0.18013833235496796</v>
      </c>
    </row>
    <row r="6791" spans="1:5" x14ac:dyDescent="0.3">
      <c r="A6791" s="7" t="s">
        <v>7113</v>
      </c>
      <c r="B6791" s="6">
        <v>3596</v>
      </c>
      <c r="C6791" s="6">
        <v>643757</v>
      </c>
      <c r="D6791" s="6">
        <v>1.9393795154587216E-2</v>
      </c>
      <c r="E6791" s="6">
        <v>0.56736683596641224</v>
      </c>
    </row>
    <row r="6792" spans="1:5" x14ac:dyDescent="0.3">
      <c r="A6792" s="7" t="s">
        <v>6908</v>
      </c>
      <c r="B6792" s="6">
        <v>3596</v>
      </c>
      <c r="C6792" s="6">
        <v>643757</v>
      </c>
      <c r="D6792" s="6">
        <v>1.6118747605764885E-2</v>
      </c>
      <c r="E6792" s="6">
        <v>0.47155509047752736</v>
      </c>
    </row>
    <row r="6793" spans="1:5" x14ac:dyDescent="0.3">
      <c r="A6793" s="7" t="s">
        <v>7176</v>
      </c>
      <c r="B6793" s="6">
        <v>3596</v>
      </c>
      <c r="C6793" s="6">
        <v>643757</v>
      </c>
      <c r="D6793" s="6">
        <v>1.1721773805534585E-2</v>
      </c>
      <c r="E6793" s="6">
        <v>0.34292131390214642</v>
      </c>
    </row>
    <row r="6794" spans="1:5" x14ac:dyDescent="0.3">
      <c r="A6794" s="7" t="s">
        <v>7024</v>
      </c>
      <c r="B6794" s="6">
        <v>3596</v>
      </c>
      <c r="C6794" s="6">
        <v>643757</v>
      </c>
      <c r="D6794" s="6">
        <v>1.3941198676127025E-3</v>
      </c>
      <c r="E6794" s="6">
        <v>4.0785074398305303E-2</v>
      </c>
    </row>
    <row r="6795" spans="1:5" x14ac:dyDescent="0.3">
      <c r="A6795" s="7" t="s">
        <v>7210</v>
      </c>
      <c r="B6795" s="6">
        <v>3596</v>
      </c>
      <c r="C6795" s="6">
        <v>643757</v>
      </c>
      <c r="D6795" s="6">
        <v>1.2028864039201463E-2</v>
      </c>
      <c r="E6795" s="6">
        <v>0.35190526020264923</v>
      </c>
    </row>
    <row r="6796" spans="1:5" x14ac:dyDescent="0.3">
      <c r="A6796" s="7" t="s">
        <v>7114</v>
      </c>
      <c r="B6796" s="6">
        <v>3596</v>
      </c>
      <c r="C6796" s="6">
        <v>643757</v>
      </c>
      <c r="D6796" s="6">
        <v>4.6115879976224936E-3</v>
      </c>
      <c r="E6796" s="6">
        <v>0.13491232995584596</v>
      </c>
    </row>
    <row r="6797" spans="1:5" x14ac:dyDescent="0.3">
      <c r="A6797" s="7" t="s">
        <v>7115</v>
      </c>
      <c r="B6797" s="6">
        <v>3596</v>
      </c>
      <c r="C6797" s="6">
        <v>643757</v>
      </c>
      <c r="D6797" s="6">
        <v>5.8783352114983659E-3</v>
      </c>
      <c r="E6797" s="6">
        <v>0.17197110844541999</v>
      </c>
    </row>
    <row r="6798" spans="1:5" x14ac:dyDescent="0.3">
      <c r="A6798" s="7" t="s">
        <v>7211</v>
      </c>
      <c r="B6798" s="6">
        <v>3596</v>
      </c>
      <c r="C6798" s="6">
        <v>643757</v>
      </c>
      <c r="D6798" s="6">
        <v>1.3888853749933804E-3</v>
      </c>
      <c r="E6798" s="6">
        <v>4.0631938950001271E-2</v>
      </c>
    </row>
    <row r="6799" spans="1:5" x14ac:dyDescent="0.3">
      <c r="A6799" s="7" t="s">
        <v>6909</v>
      </c>
      <c r="B6799" s="6">
        <v>3596</v>
      </c>
      <c r="C6799" s="6">
        <v>643757</v>
      </c>
      <c r="D6799" s="6">
        <v>2.8981640802311619E-3</v>
      </c>
      <c r="E6799" s="6">
        <v>8.4785993210995128E-2</v>
      </c>
    </row>
    <row r="6800" spans="1:5" x14ac:dyDescent="0.3">
      <c r="A6800" s="7" t="s">
        <v>6910</v>
      </c>
      <c r="B6800" s="6">
        <v>3596</v>
      </c>
      <c r="C6800" s="6">
        <v>643757</v>
      </c>
      <c r="D6800" s="6">
        <v>3.1700087302612735E-2</v>
      </c>
      <c r="E6800" s="6">
        <v>0.92738827492917486</v>
      </c>
    </row>
    <row r="6801" spans="1:5" x14ac:dyDescent="0.3">
      <c r="A6801" s="7" t="s">
        <v>7025</v>
      </c>
      <c r="B6801" s="6">
        <v>3596</v>
      </c>
      <c r="C6801" s="6">
        <v>643757</v>
      </c>
      <c r="D6801" s="6">
        <v>2.7620672721287956E-3</v>
      </c>
      <c r="E6801" s="6">
        <v>8.0804471555090476E-2</v>
      </c>
    </row>
    <row r="6802" spans="1:5" x14ac:dyDescent="0.3">
      <c r="A6802" s="7" t="s">
        <v>7116</v>
      </c>
      <c r="B6802" s="6">
        <v>3596</v>
      </c>
      <c r="C6802" s="6">
        <v>643757</v>
      </c>
      <c r="D6802" s="6">
        <v>1.089123430993553E-2</v>
      </c>
      <c r="E6802" s="6">
        <v>0.31862382277124113</v>
      </c>
    </row>
    <row r="6803" spans="1:5" x14ac:dyDescent="0.3">
      <c r="A6803" s="7" t="s">
        <v>6911</v>
      </c>
      <c r="B6803" s="6">
        <v>3596</v>
      </c>
      <c r="C6803" s="6">
        <v>643757</v>
      </c>
      <c r="D6803" s="6">
        <v>3.4687237757372365E-3</v>
      </c>
      <c r="E6803" s="6">
        <v>0.10147775707613385</v>
      </c>
    </row>
    <row r="6804" spans="1:5" x14ac:dyDescent="0.3">
      <c r="A6804" s="7" t="s">
        <v>7026</v>
      </c>
      <c r="B6804" s="6">
        <v>3596</v>
      </c>
      <c r="C6804" s="6">
        <v>643757</v>
      </c>
      <c r="D6804" s="6">
        <v>8.167553317015094E-3</v>
      </c>
      <c r="E6804" s="6">
        <v>0.23894234450371354</v>
      </c>
    </row>
    <row r="6805" spans="1:5" x14ac:dyDescent="0.3">
      <c r="A6805" s="7" t="s">
        <v>7212</v>
      </c>
      <c r="B6805" s="6">
        <v>3596</v>
      </c>
      <c r="C6805" s="6">
        <v>643757</v>
      </c>
      <c r="D6805" s="6">
        <v>3.1337162481006428E-3</v>
      </c>
      <c r="E6805" s="6">
        <v>9.1677088384676253E-2</v>
      </c>
    </row>
    <row r="6806" spans="1:5" x14ac:dyDescent="0.3">
      <c r="A6806" s="7" t="s">
        <v>6912</v>
      </c>
      <c r="B6806" s="6">
        <v>3596</v>
      </c>
      <c r="C6806" s="6">
        <v>643757</v>
      </c>
      <c r="D6806" s="6">
        <v>8.0523944793900147E-3</v>
      </c>
      <c r="E6806" s="6">
        <v>0.23557336464102499</v>
      </c>
    </row>
    <row r="6807" spans="1:5" x14ac:dyDescent="0.3">
      <c r="A6807" s="7" t="s">
        <v>6913</v>
      </c>
      <c r="B6807" s="6">
        <v>3596</v>
      </c>
      <c r="C6807" s="6">
        <v>643757</v>
      </c>
      <c r="D6807" s="6">
        <v>5.6951279698221032E-3</v>
      </c>
      <c r="E6807" s="6">
        <v>0.16661136775477911</v>
      </c>
    </row>
    <row r="6808" spans="1:5" x14ac:dyDescent="0.3">
      <c r="A6808" s="7" t="s">
        <v>7117</v>
      </c>
      <c r="B6808" s="6">
        <v>3596</v>
      </c>
      <c r="C6808" s="6">
        <v>643757</v>
      </c>
      <c r="D6808" s="6">
        <v>1.0681854605162659E-2</v>
      </c>
      <c r="E6808" s="6">
        <v>0.31249840483908015</v>
      </c>
    </row>
    <row r="6809" spans="1:5" x14ac:dyDescent="0.3">
      <c r="A6809" s="7" t="s">
        <v>7027</v>
      </c>
      <c r="B6809" s="6">
        <v>3596</v>
      </c>
      <c r="C6809" s="6">
        <v>643757</v>
      </c>
      <c r="D6809" s="6">
        <v>1.5197476904764253E-3</v>
      </c>
      <c r="E6809" s="6">
        <v>4.4460325157601899E-2</v>
      </c>
    </row>
    <row r="6810" spans="1:5" x14ac:dyDescent="0.3">
      <c r="A6810" s="7" t="s">
        <v>6914</v>
      </c>
      <c r="B6810" s="6">
        <v>3596</v>
      </c>
      <c r="C6810" s="6">
        <v>643757</v>
      </c>
      <c r="D6810" s="6">
        <v>2.2229145323386518E-3</v>
      </c>
      <c r="E6810" s="6">
        <v>6.5031520379775914E-2</v>
      </c>
    </row>
    <row r="6811" spans="1:5" x14ac:dyDescent="0.3">
      <c r="A6811" s="7" t="s">
        <v>7213</v>
      </c>
      <c r="B6811" s="6">
        <v>3596</v>
      </c>
      <c r="C6811" s="6">
        <v>643757</v>
      </c>
      <c r="D6811" s="6">
        <v>2.4148459283804507E-3</v>
      </c>
      <c r="E6811" s="6">
        <v>7.0646486817590157E-2</v>
      </c>
    </row>
    <row r="6812" spans="1:5" x14ac:dyDescent="0.3">
      <c r="A6812" s="7" t="s">
        <v>7214</v>
      </c>
      <c r="B6812" s="6">
        <v>3596</v>
      </c>
      <c r="C6812" s="6">
        <v>643757</v>
      </c>
      <c r="D6812" s="6">
        <v>1.132395236646613E-2</v>
      </c>
      <c r="E6812" s="6">
        <v>0.33128301983104058</v>
      </c>
    </row>
    <row r="6813" spans="1:5" x14ac:dyDescent="0.3">
      <c r="A6813" s="7" t="s">
        <v>6915</v>
      </c>
      <c r="B6813" s="6">
        <v>3596</v>
      </c>
      <c r="C6813" s="6">
        <v>643757</v>
      </c>
      <c r="D6813" s="6">
        <v>7.3631862845126457E-4</v>
      </c>
      <c r="E6813" s="6">
        <v>2.1541053061432839E-2</v>
      </c>
    </row>
    <row r="6814" spans="1:5" x14ac:dyDescent="0.3">
      <c r="A6814" s="7" t="s">
        <v>7028</v>
      </c>
      <c r="B6814" s="6">
        <v>3596</v>
      </c>
      <c r="C6814" s="6">
        <v>643757</v>
      </c>
      <c r="D6814" s="6">
        <v>8.2443258754318124E-3</v>
      </c>
      <c r="E6814" s="6">
        <v>0.24118833107883925</v>
      </c>
    </row>
    <row r="6815" spans="1:5" x14ac:dyDescent="0.3">
      <c r="A6815" s="7" t="s">
        <v>7029</v>
      </c>
      <c r="B6815" s="6">
        <v>3596</v>
      </c>
      <c r="C6815" s="6">
        <v>643757</v>
      </c>
      <c r="D6815" s="6">
        <v>1.0242157225139629E-3</v>
      </c>
      <c r="E6815" s="6">
        <v>2.9963502718154209E-2</v>
      </c>
    </row>
    <row r="6816" spans="1:5" x14ac:dyDescent="0.3">
      <c r="A6816" s="7" t="s">
        <v>7118</v>
      </c>
      <c r="B6816" s="6">
        <v>3596</v>
      </c>
      <c r="C6816" s="6">
        <v>643757</v>
      </c>
      <c r="D6816" s="6">
        <v>9.4325557000178584E-3</v>
      </c>
      <c r="E6816" s="6">
        <v>0.27595007784385289</v>
      </c>
    </row>
    <row r="6817" spans="1:5" x14ac:dyDescent="0.3">
      <c r="A6817" s="7" t="s">
        <v>6916</v>
      </c>
      <c r="B6817" s="6">
        <v>3596</v>
      </c>
      <c r="C6817" s="6">
        <v>643757</v>
      </c>
      <c r="D6817" s="6">
        <v>4.1631664632339272E-3</v>
      </c>
      <c r="E6817" s="6">
        <v>0.12179372655113448</v>
      </c>
    </row>
    <row r="6818" spans="1:5" x14ac:dyDescent="0.3">
      <c r="A6818" s="7" t="s">
        <v>6917</v>
      </c>
      <c r="B6818" s="6">
        <v>3596</v>
      </c>
      <c r="C6818" s="6">
        <v>643757</v>
      </c>
      <c r="D6818" s="6">
        <v>2.3345837082175166E-3</v>
      </c>
      <c r="E6818" s="6">
        <v>6.8298409943595109E-2</v>
      </c>
    </row>
    <row r="6819" spans="1:5" x14ac:dyDescent="0.3">
      <c r="A6819" s="7" t="s">
        <v>7030</v>
      </c>
      <c r="B6819" s="6">
        <v>3596</v>
      </c>
      <c r="C6819" s="6">
        <v>643757</v>
      </c>
      <c r="D6819" s="6">
        <v>2.2246593632117592E-3</v>
      </c>
      <c r="E6819" s="6">
        <v>6.5082565529210587E-2</v>
      </c>
    </row>
    <row r="6820" spans="1:5" x14ac:dyDescent="0.3">
      <c r="A6820" s="7" t="s">
        <v>7119</v>
      </c>
      <c r="B6820" s="6">
        <v>3596</v>
      </c>
      <c r="C6820" s="6">
        <v>643757</v>
      </c>
      <c r="D6820" s="6">
        <v>4.0078765155273808E-3</v>
      </c>
      <c r="E6820" s="6">
        <v>0.11725070825144841</v>
      </c>
    </row>
    <row r="6821" spans="1:5" x14ac:dyDescent="0.3">
      <c r="A6821" s="7" t="s">
        <v>7177</v>
      </c>
      <c r="B6821" s="6">
        <v>3596</v>
      </c>
      <c r="C6821" s="6">
        <v>643757</v>
      </c>
      <c r="D6821" s="6">
        <v>2.3328388773444092E-3</v>
      </c>
      <c r="E6821" s="6">
        <v>6.8247364794160437E-2</v>
      </c>
    </row>
    <row r="6822" spans="1:5" x14ac:dyDescent="0.3">
      <c r="A6822" s="7" t="s">
        <v>7120</v>
      </c>
      <c r="B6822" s="6">
        <v>3596</v>
      </c>
      <c r="C6822" s="6">
        <v>643757</v>
      </c>
      <c r="D6822" s="6">
        <v>3.2664978775441049E-2</v>
      </c>
      <c r="E6822" s="6">
        <v>0.95561624256655009</v>
      </c>
    </row>
    <row r="6823" spans="1:5" x14ac:dyDescent="0.3">
      <c r="A6823" s="7" t="s">
        <v>6918</v>
      </c>
      <c r="B6823" s="6">
        <v>3596</v>
      </c>
      <c r="C6823" s="6">
        <v>643757</v>
      </c>
      <c r="D6823" s="6">
        <v>1.978638210103635E-3</v>
      </c>
      <c r="E6823" s="6">
        <v>5.788519945892142E-2</v>
      </c>
    </row>
    <row r="6824" spans="1:5" x14ac:dyDescent="0.3">
      <c r="A6824" s="7" t="s">
        <v>6919</v>
      </c>
      <c r="B6824" s="6">
        <v>3596</v>
      </c>
      <c r="C6824" s="6">
        <v>643757</v>
      </c>
      <c r="D6824" s="6">
        <v>6.0196665122200536E-4</v>
      </c>
      <c r="E6824" s="6">
        <v>1.7610576554962863E-2</v>
      </c>
    </row>
    <row r="6825" spans="1:5" x14ac:dyDescent="0.3">
      <c r="A6825" s="7" t="s">
        <v>6920</v>
      </c>
      <c r="B6825" s="6">
        <v>3596</v>
      </c>
      <c r="C6825" s="6">
        <v>643757</v>
      </c>
      <c r="D6825" s="6">
        <v>2.8643143612928815E-2</v>
      </c>
      <c r="E6825" s="6">
        <v>0.83795717311962425</v>
      </c>
    </row>
    <row r="6826" spans="1:5" x14ac:dyDescent="0.3">
      <c r="A6826" s="7" t="s">
        <v>6921</v>
      </c>
      <c r="B6826" s="6">
        <v>3596</v>
      </c>
      <c r="C6826" s="6">
        <v>643757</v>
      </c>
      <c r="D6826" s="6">
        <v>1.4098233454706676E-3</v>
      </c>
      <c r="E6826" s="6">
        <v>4.1244480743217377E-2</v>
      </c>
    </row>
    <row r="6827" spans="1:5" x14ac:dyDescent="0.3">
      <c r="A6827" s="7" t="s">
        <v>6922</v>
      </c>
      <c r="B6827" s="6">
        <v>3596</v>
      </c>
      <c r="C6827" s="6">
        <v>643757</v>
      </c>
      <c r="D6827" s="6">
        <v>3.9241246336182319E-3</v>
      </c>
      <c r="E6827" s="6">
        <v>0.11480054107858402</v>
      </c>
    </row>
    <row r="6828" spans="1:5" x14ac:dyDescent="0.3">
      <c r="A6828" s="7" t="s">
        <v>7215</v>
      </c>
      <c r="B6828" s="6">
        <v>3596</v>
      </c>
      <c r="C6828" s="6">
        <v>643757</v>
      </c>
      <c r="D6828" s="6">
        <v>2.2735146276587621E-3</v>
      </c>
      <c r="E6828" s="6">
        <v>6.6511829713381487E-2</v>
      </c>
    </row>
    <row r="6829" spans="1:5" x14ac:dyDescent="0.3">
      <c r="A6829" s="7" t="s">
        <v>6923</v>
      </c>
      <c r="B6829" s="6">
        <v>3596</v>
      </c>
      <c r="C6829" s="6">
        <v>643757</v>
      </c>
      <c r="D6829" s="6">
        <v>2.38343897266452E-3</v>
      </c>
      <c r="E6829" s="6">
        <v>6.9727674127766009E-2</v>
      </c>
    </row>
    <row r="6830" spans="1:5" x14ac:dyDescent="0.3">
      <c r="A6830" s="7" t="s">
        <v>7121</v>
      </c>
      <c r="B6830" s="6">
        <v>3596</v>
      </c>
      <c r="C6830" s="6">
        <v>643757</v>
      </c>
      <c r="D6830" s="6">
        <v>1.1166917587886475E-3</v>
      </c>
      <c r="E6830" s="6">
        <v>3.2668895638191982E-2</v>
      </c>
    </row>
    <row r="6831" spans="1:5" x14ac:dyDescent="0.3">
      <c r="A6831" s="7" t="s">
        <v>6924</v>
      </c>
      <c r="B6831" s="6">
        <v>3596</v>
      </c>
      <c r="C6831" s="6">
        <v>643757</v>
      </c>
      <c r="D6831" s="6">
        <v>1.531961506588176E-3</v>
      </c>
      <c r="E6831" s="6">
        <v>4.4817641203644627E-2</v>
      </c>
    </row>
    <row r="6832" spans="1:5" x14ac:dyDescent="0.3">
      <c r="A6832" s="7" t="s">
        <v>7031</v>
      </c>
      <c r="B6832" s="6">
        <v>3596</v>
      </c>
      <c r="C6832" s="6">
        <v>643757</v>
      </c>
      <c r="D6832" s="6">
        <v>3.8648003839325852E-3</v>
      </c>
      <c r="E6832" s="6">
        <v>0.11306500599780504</v>
      </c>
    </row>
    <row r="6833" spans="1:5" x14ac:dyDescent="0.3">
      <c r="A6833" s="7" t="s">
        <v>7178</v>
      </c>
      <c r="B6833" s="6">
        <v>3596</v>
      </c>
      <c r="C6833" s="6">
        <v>643757</v>
      </c>
      <c r="D6833" s="6">
        <v>1.6169347701085E-2</v>
      </c>
      <c r="E6833" s="6">
        <v>0.47303539981113296</v>
      </c>
    </row>
    <row r="6834" spans="1:5" x14ac:dyDescent="0.3">
      <c r="A6834" s="7" t="s">
        <v>7032</v>
      </c>
      <c r="B6834" s="6">
        <v>3596</v>
      </c>
      <c r="C6834" s="6">
        <v>643757</v>
      </c>
      <c r="D6834" s="6">
        <v>2.0362176289161747E-3</v>
      </c>
      <c r="E6834" s="6">
        <v>5.956968939026569E-2</v>
      </c>
    </row>
    <row r="6835" spans="1:5" x14ac:dyDescent="0.3">
      <c r="A6835" s="7" t="s">
        <v>7033</v>
      </c>
      <c r="B6835" s="6">
        <v>3596</v>
      </c>
      <c r="C6835" s="6">
        <v>643757</v>
      </c>
      <c r="D6835" s="6">
        <v>4.6848708942929989E-3</v>
      </c>
      <c r="E6835" s="6">
        <v>0.13705622623210229</v>
      </c>
    </row>
    <row r="6836" spans="1:5" x14ac:dyDescent="0.3">
      <c r="A6836" s="7" t="s">
        <v>6925</v>
      </c>
      <c r="B6836" s="6">
        <v>3596</v>
      </c>
      <c r="C6836" s="6">
        <v>643757</v>
      </c>
      <c r="D6836" s="6">
        <v>2.4671908545736685E-3</v>
      </c>
      <c r="E6836" s="6">
        <v>7.2177841300630402E-2</v>
      </c>
    </row>
    <row r="6837" spans="1:5" x14ac:dyDescent="0.3">
      <c r="A6837" s="7" t="s">
        <v>7034</v>
      </c>
      <c r="B6837" s="6">
        <v>3596</v>
      </c>
      <c r="C6837" s="6">
        <v>643757</v>
      </c>
      <c r="D6837" s="6">
        <v>4.4650222042814831E-3</v>
      </c>
      <c r="E6837" s="6">
        <v>0.13062453740333324</v>
      </c>
    </row>
    <row r="6838" spans="1:5" x14ac:dyDescent="0.3">
      <c r="A6838" s="7" t="s">
        <v>6926</v>
      </c>
      <c r="B6838" s="6">
        <v>3596</v>
      </c>
      <c r="C6838" s="6">
        <v>643757</v>
      </c>
      <c r="D6838" s="6">
        <v>2.4026321122686996E-3</v>
      </c>
      <c r="E6838" s="6">
        <v>7.0289170771547435E-2</v>
      </c>
    </row>
    <row r="6839" spans="1:5" x14ac:dyDescent="0.3">
      <c r="A6839" s="7" t="s">
        <v>6927</v>
      </c>
      <c r="B6839" s="6">
        <v>3596</v>
      </c>
      <c r="C6839" s="6">
        <v>643757</v>
      </c>
      <c r="D6839" s="6">
        <v>2.0466866141548184E-3</v>
      </c>
      <c r="E6839" s="6">
        <v>5.9875960286873739E-2</v>
      </c>
    </row>
    <row r="6840" spans="1:5" x14ac:dyDescent="0.3">
      <c r="A6840" s="7" t="s">
        <v>7216</v>
      </c>
      <c r="B6840" s="6">
        <v>3596</v>
      </c>
      <c r="C6840" s="6">
        <v>643757</v>
      </c>
      <c r="D6840" s="6">
        <v>1.5502822307558024E-2</v>
      </c>
      <c r="E6840" s="6">
        <v>0.45353615272708708</v>
      </c>
    </row>
    <row r="6841" spans="1:5" x14ac:dyDescent="0.3">
      <c r="A6841" s="7" t="s">
        <v>7217</v>
      </c>
      <c r="B6841" s="6">
        <v>3596</v>
      </c>
      <c r="C6841" s="6">
        <v>643757</v>
      </c>
      <c r="D6841" s="6">
        <v>2.151376466541254E-3</v>
      </c>
      <c r="E6841" s="6">
        <v>6.2938669252954244E-2</v>
      </c>
    </row>
    <row r="6842" spans="1:5" x14ac:dyDescent="0.3">
      <c r="A6842" s="7" t="s">
        <v>7122</v>
      </c>
      <c r="B6842" s="6">
        <v>3596</v>
      </c>
      <c r="C6842" s="6">
        <v>643757</v>
      </c>
      <c r="D6842" s="6">
        <v>2.1810385913840777E-3</v>
      </c>
      <c r="E6842" s="6">
        <v>6.3806436793343718E-2</v>
      </c>
    </row>
    <row r="6843" spans="1:5" x14ac:dyDescent="0.3">
      <c r="A6843" s="7" t="s">
        <v>6928</v>
      </c>
      <c r="B6843" s="6">
        <v>3596</v>
      </c>
      <c r="C6843" s="6">
        <v>643757</v>
      </c>
      <c r="D6843" s="6">
        <v>1.4482096246790275E-3</v>
      </c>
      <c r="E6843" s="6">
        <v>4.2367474030780221E-2</v>
      </c>
    </row>
    <row r="6844" spans="1:5" x14ac:dyDescent="0.3">
      <c r="A6844" s="7" t="s">
        <v>7035</v>
      </c>
      <c r="B6844" s="6">
        <v>3596</v>
      </c>
      <c r="C6844" s="6">
        <v>643757</v>
      </c>
      <c r="D6844" s="6">
        <v>3.8944625087754085E-3</v>
      </c>
      <c r="E6844" s="6">
        <v>0.11393277353819453</v>
      </c>
    </row>
    <row r="6845" spans="1:5" x14ac:dyDescent="0.3">
      <c r="A6845" s="7" t="s">
        <v>7123</v>
      </c>
      <c r="B6845" s="6">
        <v>3596</v>
      </c>
      <c r="C6845" s="6">
        <v>643757</v>
      </c>
      <c r="D6845" s="6">
        <v>6.4750673701010498E-3</v>
      </c>
      <c r="E6845" s="6">
        <v>0.1894285495520788</v>
      </c>
    </row>
    <row r="6846" spans="1:5" x14ac:dyDescent="0.3">
      <c r="A6846" s="7" t="s">
        <v>7218</v>
      </c>
      <c r="B6846" s="6">
        <v>3596</v>
      </c>
      <c r="C6846" s="6">
        <v>643757</v>
      </c>
      <c r="D6846" s="6">
        <v>1.8285827550164105E-3</v>
      </c>
      <c r="E6846" s="6">
        <v>5.3495316607539367E-2</v>
      </c>
    </row>
    <row r="6847" spans="1:5" x14ac:dyDescent="0.3">
      <c r="A6847" s="7" t="s">
        <v>7124</v>
      </c>
      <c r="B6847" s="6">
        <v>3596</v>
      </c>
      <c r="C6847" s="6">
        <v>643757</v>
      </c>
      <c r="D6847" s="6">
        <v>1.8742973238918208E-2</v>
      </c>
      <c r="E6847" s="6">
        <v>0.54832699522727857</v>
      </c>
    </row>
    <row r="6848" spans="1:5" x14ac:dyDescent="0.3">
      <c r="A6848" s="7" t="s">
        <v>7125</v>
      </c>
      <c r="B6848" s="6">
        <v>3596</v>
      </c>
      <c r="C6848" s="6">
        <v>643757</v>
      </c>
      <c r="D6848" s="6">
        <v>2.1025212020942506E-3</v>
      </c>
      <c r="E6848" s="6">
        <v>6.1509405068783343E-2</v>
      </c>
    </row>
    <row r="6849" spans="1:5" x14ac:dyDescent="0.3">
      <c r="A6849" s="7" t="s">
        <v>6929</v>
      </c>
      <c r="B6849" s="6">
        <v>3596</v>
      </c>
      <c r="C6849" s="6">
        <v>643757</v>
      </c>
      <c r="D6849" s="6">
        <v>1.1334421351704774E-2</v>
      </c>
      <c r="E6849" s="6">
        <v>0.33158929072764859</v>
      </c>
    </row>
    <row r="6850" spans="1:5" x14ac:dyDescent="0.3">
      <c r="A6850" s="7" t="s">
        <v>7126</v>
      </c>
      <c r="B6850" s="6">
        <v>3596</v>
      </c>
      <c r="C6850" s="6">
        <v>643757</v>
      </c>
      <c r="D6850" s="6">
        <v>0.31549508398263582</v>
      </c>
      <c r="E6850" s="6">
        <v>9.2298307853296233</v>
      </c>
    </row>
    <row r="6851" spans="1:5" x14ac:dyDescent="0.3">
      <c r="A6851" s="7" t="s">
        <v>6930</v>
      </c>
      <c r="B6851" s="6">
        <v>3596</v>
      </c>
      <c r="C6851" s="6">
        <v>643757</v>
      </c>
      <c r="D6851" s="6">
        <v>5.8547799947114176E-2</v>
      </c>
      <c r="E6851" s="6">
        <v>1.7128199892805187</v>
      </c>
    </row>
    <row r="6852" spans="1:5" x14ac:dyDescent="0.3">
      <c r="A6852" s="7" t="s">
        <v>7127</v>
      </c>
      <c r="B6852" s="6">
        <v>3596</v>
      </c>
      <c r="C6852" s="6">
        <v>643757</v>
      </c>
      <c r="D6852" s="6">
        <v>3.128481755481321E-3</v>
      </c>
      <c r="E6852" s="6">
        <v>9.1523952936372222E-2</v>
      </c>
    </row>
    <row r="6853" spans="1:5" x14ac:dyDescent="0.3">
      <c r="A6853" s="7" t="s">
        <v>7219</v>
      </c>
      <c r="B6853" s="6">
        <v>3596</v>
      </c>
      <c r="C6853" s="6">
        <v>643757</v>
      </c>
      <c r="D6853" s="6">
        <v>8.2879466472594952E-3</v>
      </c>
      <c r="E6853" s="6">
        <v>0.2424644598147061</v>
      </c>
    </row>
    <row r="6854" spans="1:5" x14ac:dyDescent="0.3">
      <c r="A6854" s="7" t="s">
        <v>7128</v>
      </c>
      <c r="B6854" s="6">
        <v>3596</v>
      </c>
      <c r="C6854" s="6">
        <v>643757</v>
      </c>
      <c r="D6854" s="6">
        <v>1.3620149795475286E-2</v>
      </c>
      <c r="E6854" s="6">
        <v>0.39845843648707285</v>
      </c>
    </row>
    <row r="6855" spans="1:5" x14ac:dyDescent="0.3">
      <c r="A6855" s="7" t="s">
        <v>7180</v>
      </c>
      <c r="B6855" s="6">
        <v>3596</v>
      </c>
      <c r="C6855" s="6">
        <v>643757</v>
      </c>
      <c r="D6855" s="6">
        <v>9.7605839041620245E-3</v>
      </c>
      <c r="E6855" s="6">
        <v>0.28554656593757177</v>
      </c>
    </row>
    <row r="6856" spans="1:5" x14ac:dyDescent="0.3">
      <c r="A6856" s="7" t="s">
        <v>6931</v>
      </c>
      <c r="B6856" s="6">
        <v>3596</v>
      </c>
      <c r="C6856" s="6">
        <v>643757</v>
      </c>
      <c r="D6856" s="6">
        <v>5.7439832342691061E-3</v>
      </c>
      <c r="E6856" s="6">
        <v>0.16804063193895</v>
      </c>
    </row>
    <row r="6857" spans="1:5" x14ac:dyDescent="0.3">
      <c r="A6857" s="7" t="s">
        <v>7179</v>
      </c>
      <c r="B6857" s="6">
        <v>3596</v>
      </c>
      <c r="C6857" s="6">
        <v>643757</v>
      </c>
      <c r="D6857" s="6">
        <v>6.0493286370628778E-3</v>
      </c>
      <c r="E6857" s="6">
        <v>0.17697353309001812</v>
      </c>
    </row>
    <row r="6858" spans="1:5" x14ac:dyDescent="0.3">
      <c r="A6858" s="7" t="s">
        <v>7129</v>
      </c>
      <c r="B6858" s="6">
        <v>3596</v>
      </c>
      <c r="C6858" s="6">
        <v>643757</v>
      </c>
      <c r="D6858" s="6">
        <v>9.5965698020899408E-4</v>
      </c>
      <c r="E6858" s="6">
        <v>2.8074832189071232E-2</v>
      </c>
    </row>
    <row r="6859" spans="1:5" x14ac:dyDescent="0.3">
      <c r="A6859" s="7" t="s">
        <v>7130</v>
      </c>
      <c r="B6859" s="6">
        <v>3596</v>
      </c>
      <c r="C6859" s="6">
        <v>643757</v>
      </c>
      <c r="D6859" s="6">
        <v>1.1226241837572124E-2</v>
      </c>
      <c r="E6859" s="6">
        <v>0.32842449146269875</v>
      </c>
    </row>
    <row r="6860" spans="1:5" x14ac:dyDescent="0.3">
      <c r="A6860" s="7" t="s">
        <v>6932</v>
      </c>
      <c r="B6860" s="6">
        <v>3596</v>
      </c>
      <c r="C6860" s="6">
        <v>643757</v>
      </c>
      <c r="D6860" s="6">
        <v>1.2611637550819291E-2</v>
      </c>
      <c r="E6860" s="6">
        <v>0.36895434011383071</v>
      </c>
    </row>
    <row r="6861" spans="1:5" x14ac:dyDescent="0.3">
      <c r="A6861" s="7" t="s">
        <v>7131</v>
      </c>
      <c r="B6861" s="6">
        <v>3596</v>
      </c>
      <c r="C6861" s="6">
        <v>643757</v>
      </c>
      <c r="D6861" s="6">
        <v>2.044941783281711E-3</v>
      </c>
      <c r="E6861" s="6">
        <v>5.9824915137439066E-2</v>
      </c>
    </row>
    <row r="6862" spans="1:5" x14ac:dyDescent="0.3">
      <c r="A6862" s="7" t="s">
        <v>6933</v>
      </c>
      <c r="B6862" s="6">
        <v>3596</v>
      </c>
      <c r="C6862" s="6">
        <v>643757</v>
      </c>
      <c r="D6862" s="6">
        <v>9.9403014840920706E-3</v>
      </c>
      <c r="E6862" s="6">
        <v>0.29080421632934328</v>
      </c>
    </row>
    <row r="6863" spans="1:5" x14ac:dyDescent="0.3">
      <c r="A6863" s="7" t="s">
        <v>7220</v>
      </c>
      <c r="B6863" s="6">
        <v>3596</v>
      </c>
      <c r="C6863" s="6">
        <v>643757</v>
      </c>
      <c r="D6863" s="6">
        <v>8.1117187290756614E-3</v>
      </c>
      <c r="E6863" s="6">
        <v>0.23730889972180391</v>
      </c>
    </row>
    <row r="6864" spans="1:5" x14ac:dyDescent="0.3">
      <c r="A6864" s="7" t="s">
        <v>7132</v>
      </c>
      <c r="B6864" s="6">
        <v>3596</v>
      </c>
      <c r="C6864" s="6">
        <v>643757</v>
      </c>
      <c r="D6864" s="6">
        <v>2.509066795528243E-2</v>
      </c>
      <c r="E6864" s="6">
        <v>0.73402924887062604</v>
      </c>
    </row>
    <row r="6865" spans="1:5" x14ac:dyDescent="0.3">
      <c r="A6865" s="7" t="s">
        <v>6934</v>
      </c>
      <c r="B6865" s="6">
        <v>3596</v>
      </c>
      <c r="C6865" s="6">
        <v>643757</v>
      </c>
      <c r="D6865" s="6">
        <v>7.530690048330943E-3</v>
      </c>
      <c r="E6865" s="6">
        <v>0.22031086496005717</v>
      </c>
    </row>
    <row r="6866" spans="1:5" x14ac:dyDescent="0.3">
      <c r="A6866" s="7" t="s">
        <v>6935</v>
      </c>
      <c r="B6866" s="6">
        <v>3596</v>
      </c>
      <c r="C6866" s="6">
        <v>643757</v>
      </c>
      <c r="D6866" s="6">
        <v>3.2680682253299013E-3</v>
      </c>
      <c r="E6866" s="6">
        <v>9.5607564891146218E-2</v>
      </c>
    </row>
    <row r="6867" spans="1:5" x14ac:dyDescent="0.3">
      <c r="A6867" s="7" t="s">
        <v>6936</v>
      </c>
      <c r="B6867" s="6">
        <v>3596</v>
      </c>
      <c r="C6867" s="6">
        <v>643757</v>
      </c>
      <c r="D6867" s="6">
        <v>2.0554107685203543E-3</v>
      </c>
      <c r="E6867" s="6">
        <v>6.0131186034047115E-2</v>
      </c>
    </row>
    <row r="6868" spans="1:5" x14ac:dyDescent="0.3">
      <c r="A6868" s="7" t="s">
        <v>6937</v>
      </c>
      <c r="B6868" s="6">
        <v>3596</v>
      </c>
      <c r="C6868" s="6">
        <v>643757</v>
      </c>
      <c r="D6868" s="6">
        <v>5.3705894274241528E-3</v>
      </c>
      <c r="E6868" s="6">
        <v>0.15711696995992958</v>
      </c>
    </row>
    <row r="6869" spans="1:5" x14ac:dyDescent="0.3">
      <c r="A6869" s="7" t="s">
        <v>7133</v>
      </c>
      <c r="B6869" s="6">
        <v>3596</v>
      </c>
      <c r="C6869" s="6">
        <v>643757</v>
      </c>
      <c r="D6869" s="6">
        <v>1.5197476904764253E-3</v>
      </c>
      <c r="E6869" s="6">
        <v>4.4460325157601899E-2</v>
      </c>
    </row>
    <row r="6870" spans="1:5" x14ac:dyDescent="0.3">
      <c r="A6870" s="7" t="s">
        <v>6938</v>
      </c>
      <c r="B6870" s="6">
        <v>3596</v>
      </c>
      <c r="C6870" s="6">
        <v>643757</v>
      </c>
      <c r="D6870" s="6">
        <v>1.8582448798592341E-3</v>
      </c>
      <c r="E6870" s="6">
        <v>5.4363084147928842E-2</v>
      </c>
    </row>
    <row r="6871" spans="1:5" x14ac:dyDescent="0.3">
      <c r="A6871" s="7" t="s">
        <v>6939</v>
      </c>
      <c r="B6871" s="6">
        <v>3596</v>
      </c>
      <c r="C6871" s="6">
        <v>643757</v>
      </c>
      <c r="D6871" s="6">
        <v>2.7882397352254049E-3</v>
      </c>
      <c r="E6871" s="6">
        <v>8.1570148796610606E-2</v>
      </c>
    </row>
    <row r="6872" spans="1:5" x14ac:dyDescent="0.3">
      <c r="A6872" s="7" t="s">
        <v>7221</v>
      </c>
      <c r="B6872" s="6">
        <v>3596</v>
      </c>
      <c r="C6872" s="6">
        <v>643757</v>
      </c>
      <c r="D6872" s="6">
        <v>7.7819456940583891E-3</v>
      </c>
      <c r="E6872" s="6">
        <v>0.22766136647865037</v>
      </c>
    </row>
    <row r="6873" spans="1:5" x14ac:dyDescent="0.3">
      <c r="A6873" s="7" t="s">
        <v>6940</v>
      </c>
      <c r="B6873" s="6">
        <v>3596</v>
      </c>
      <c r="C6873" s="6">
        <v>643757</v>
      </c>
      <c r="D6873" s="6">
        <v>1.0974986191844677E-3</v>
      </c>
      <c r="E6873" s="6">
        <v>3.2107398994410556E-2</v>
      </c>
    </row>
    <row r="6874" spans="1:5" x14ac:dyDescent="0.3">
      <c r="A6874" s="7" t="s">
        <v>7222</v>
      </c>
      <c r="B6874" s="6">
        <v>3596</v>
      </c>
      <c r="C6874" s="6">
        <v>643757</v>
      </c>
      <c r="D6874" s="6">
        <v>3.9049314940140523E-3</v>
      </c>
      <c r="E6874" s="6">
        <v>0.11423904443480259</v>
      </c>
    </row>
    <row r="6875" spans="1:5" x14ac:dyDescent="0.3">
      <c r="A6875" s="7" t="s">
        <v>6941</v>
      </c>
      <c r="B6875" s="6">
        <v>3596</v>
      </c>
      <c r="C6875" s="6">
        <v>643757</v>
      </c>
      <c r="D6875" s="6">
        <v>6.3948051499381157E-3</v>
      </c>
      <c r="E6875" s="6">
        <v>0.18708047267808375</v>
      </c>
    </row>
    <row r="6876" spans="1:5" x14ac:dyDescent="0.3">
      <c r="A6876" s="7" t="s">
        <v>6942</v>
      </c>
      <c r="B6876" s="6">
        <v>3596</v>
      </c>
      <c r="C6876" s="6">
        <v>643757</v>
      </c>
      <c r="D6876" s="6">
        <v>2.6015428318029274E-3</v>
      </c>
      <c r="E6876" s="6">
        <v>7.6108317807100381E-2</v>
      </c>
    </row>
    <row r="6877" spans="1:5" x14ac:dyDescent="0.3">
      <c r="A6877" s="7" t="s">
        <v>7160</v>
      </c>
      <c r="B6877" s="6">
        <v>3596</v>
      </c>
      <c r="C6877" s="6">
        <v>643757</v>
      </c>
      <c r="D6877" s="6">
        <v>7.5010279234881188E-3</v>
      </c>
      <c r="E6877" s="6">
        <v>0.21944309741966772</v>
      </c>
    </row>
    <row r="6878" spans="1:5" x14ac:dyDescent="0.3">
      <c r="A6878" s="7" t="s">
        <v>6943</v>
      </c>
      <c r="B6878" s="6">
        <v>3596</v>
      </c>
      <c r="C6878" s="6">
        <v>643757</v>
      </c>
      <c r="D6878" s="6">
        <v>4.7372158204862158E-3</v>
      </c>
      <c r="E6878" s="6">
        <v>0.13858758071514254</v>
      </c>
    </row>
    <row r="6879" spans="1:5" x14ac:dyDescent="0.3">
      <c r="A6879" s="7" t="s">
        <v>7036</v>
      </c>
      <c r="B6879" s="6">
        <v>3596</v>
      </c>
      <c r="C6879" s="6">
        <v>643757</v>
      </c>
      <c r="D6879" s="6">
        <v>1.2213816111750833E-3</v>
      </c>
      <c r="E6879" s="6">
        <v>3.5731604604272479E-2</v>
      </c>
    </row>
    <row r="6880" spans="1:5" x14ac:dyDescent="0.3">
      <c r="A6880" s="7" t="s">
        <v>6945</v>
      </c>
      <c r="B6880" s="6">
        <v>3596</v>
      </c>
      <c r="C6880" s="6">
        <v>643757</v>
      </c>
      <c r="D6880" s="6">
        <v>2.7132120076817923E-3</v>
      </c>
      <c r="E6880" s="6">
        <v>7.9375207370919576E-2</v>
      </c>
    </row>
    <row r="6881" spans="1:5" x14ac:dyDescent="0.3">
      <c r="A6881" s="7" t="s">
        <v>7134</v>
      </c>
      <c r="B6881" s="6">
        <v>3596</v>
      </c>
      <c r="C6881" s="6">
        <v>643757</v>
      </c>
      <c r="D6881" s="6">
        <v>5.5101758972727326E-3</v>
      </c>
      <c r="E6881" s="6">
        <v>0.16120058191470354</v>
      </c>
    </row>
    <row r="6882" spans="1:5" x14ac:dyDescent="0.3">
      <c r="A6882" s="7" t="s">
        <v>7135</v>
      </c>
      <c r="B6882" s="6">
        <v>3596</v>
      </c>
      <c r="C6882" s="6">
        <v>643757</v>
      </c>
      <c r="D6882" s="6">
        <v>9.3697417885859962E-4</v>
      </c>
      <c r="E6882" s="6">
        <v>2.7411245246420458E-2</v>
      </c>
    </row>
    <row r="6883" spans="1:5" x14ac:dyDescent="0.3">
      <c r="A6883" s="7" t="s">
        <v>6946</v>
      </c>
      <c r="B6883" s="6">
        <v>3596</v>
      </c>
      <c r="C6883" s="6">
        <v>643757</v>
      </c>
      <c r="D6883" s="6">
        <v>3.1253410599097281E-2</v>
      </c>
      <c r="E6883" s="6">
        <v>0.91432071667389803</v>
      </c>
    </row>
    <row r="6884" spans="1:5" x14ac:dyDescent="0.3">
      <c r="A6884" s="7" t="s">
        <v>7223</v>
      </c>
      <c r="B6884" s="6">
        <v>3596</v>
      </c>
      <c r="C6884" s="6">
        <v>643757</v>
      </c>
      <c r="D6884" s="6">
        <v>4.2259803746657887E-3</v>
      </c>
      <c r="E6884" s="6">
        <v>0.12363135193078278</v>
      </c>
    </row>
    <row r="6885" spans="1:5" x14ac:dyDescent="0.3">
      <c r="A6885" s="7" t="s">
        <v>7136</v>
      </c>
      <c r="B6885" s="6">
        <v>3596</v>
      </c>
      <c r="C6885" s="6">
        <v>643757</v>
      </c>
      <c r="D6885" s="6">
        <v>4.6848708942929989E-3</v>
      </c>
      <c r="E6885" s="6">
        <v>0.13705622623210229</v>
      </c>
    </row>
    <row r="6886" spans="1:5" x14ac:dyDescent="0.3">
      <c r="A6886" s="7" t="s">
        <v>6947</v>
      </c>
      <c r="B6886" s="6">
        <v>3596</v>
      </c>
      <c r="C6886" s="6">
        <v>643757</v>
      </c>
      <c r="D6886" s="6">
        <v>1.3016438313380174E-3</v>
      </c>
      <c r="E6886" s="6">
        <v>3.8079681478267527E-2</v>
      </c>
    </row>
    <row r="6887" spans="1:5" x14ac:dyDescent="0.3">
      <c r="A6887" s="7" t="s">
        <v>6948</v>
      </c>
      <c r="B6887" s="6">
        <v>3596</v>
      </c>
      <c r="C6887" s="6">
        <v>643757</v>
      </c>
      <c r="D6887" s="6">
        <v>6.0458389753166629E-3</v>
      </c>
      <c r="E6887" s="6">
        <v>0.17687144279114878</v>
      </c>
    </row>
    <row r="6888" spans="1:5" x14ac:dyDescent="0.3">
      <c r="A6888" s="7" t="s">
        <v>7137</v>
      </c>
      <c r="B6888" s="6">
        <v>3596</v>
      </c>
      <c r="C6888" s="6">
        <v>643757</v>
      </c>
      <c r="D6888" s="6">
        <v>7.0560960508457672E-3</v>
      </c>
      <c r="E6888" s="6">
        <v>0.20642658431382557</v>
      </c>
    </row>
    <row r="6889" spans="1:5" x14ac:dyDescent="0.3">
      <c r="A6889" s="7" t="s">
        <v>6949</v>
      </c>
      <c r="B6889" s="6">
        <v>3596</v>
      </c>
      <c r="C6889" s="6">
        <v>643757</v>
      </c>
      <c r="D6889" s="6">
        <v>1.0364295386257136E-2</v>
      </c>
      <c r="E6889" s="6">
        <v>0.30320818764196933</v>
      </c>
    </row>
    <row r="6890" spans="1:5" x14ac:dyDescent="0.3">
      <c r="A6890" s="7" t="s">
        <v>7037</v>
      </c>
      <c r="B6890" s="6">
        <v>3596</v>
      </c>
      <c r="C6890" s="6">
        <v>643757</v>
      </c>
      <c r="D6890" s="6">
        <v>2.8597778010228023E-3</v>
      </c>
      <c r="E6890" s="6">
        <v>8.3662999923432277E-2</v>
      </c>
    </row>
    <row r="6891" spans="1:5" x14ac:dyDescent="0.3">
      <c r="A6891" s="7" t="s">
        <v>6950</v>
      </c>
      <c r="B6891" s="6">
        <v>3596</v>
      </c>
      <c r="C6891" s="6">
        <v>643757</v>
      </c>
      <c r="D6891" s="6">
        <v>1.2705858417967083E-2</v>
      </c>
      <c r="E6891" s="6">
        <v>0.37171077818330311</v>
      </c>
    </row>
    <row r="6892" spans="1:5" x14ac:dyDescent="0.3">
      <c r="A6892" s="7" t="s">
        <v>6951</v>
      </c>
      <c r="B6892" s="6">
        <v>3596</v>
      </c>
      <c r="C6892" s="6">
        <v>643757</v>
      </c>
      <c r="D6892" s="6">
        <v>2.1060108638404655E-3</v>
      </c>
      <c r="E6892" s="6">
        <v>6.1611495367652695E-2</v>
      </c>
    </row>
    <row r="6893" spans="1:5" x14ac:dyDescent="0.3">
      <c r="A6893" s="7" t="s">
        <v>7181</v>
      </c>
      <c r="B6893" s="6">
        <v>3596</v>
      </c>
      <c r="C6893" s="6">
        <v>643757</v>
      </c>
      <c r="D6893" s="6">
        <v>3.8246692738511182E-3</v>
      </c>
      <c r="E6893" s="6">
        <v>0.11189096756080753</v>
      </c>
    </row>
    <row r="6894" spans="1:5" x14ac:dyDescent="0.3">
      <c r="A6894" s="7" t="s">
        <v>6952</v>
      </c>
      <c r="B6894" s="6">
        <v>3596</v>
      </c>
      <c r="C6894" s="6">
        <v>643757</v>
      </c>
      <c r="D6894" s="6">
        <v>3.0551988588108157E-3</v>
      </c>
      <c r="E6894" s="6">
        <v>8.9380056660115878E-2</v>
      </c>
    </row>
    <row r="6895" spans="1:5" x14ac:dyDescent="0.3">
      <c r="A6895" s="7" t="s">
        <v>7224</v>
      </c>
      <c r="B6895" s="6">
        <v>3596</v>
      </c>
      <c r="C6895" s="6">
        <v>643757</v>
      </c>
      <c r="D6895" s="6">
        <v>2.470680516319883E-3</v>
      </c>
      <c r="E6895" s="6">
        <v>7.2279931599499761E-2</v>
      </c>
    </row>
    <row r="6896" spans="1:5" x14ac:dyDescent="0.3">
      <c r="A6896" s="7" t="s">
        <v>7182</v>
      </c>
      <c r="B6896" s="6">
        <v>3596</v>
      </c>
      <c r="C6896" s="6">
        <v>643757</v>
      </c>
      <c r="D6896" s="6">
        <v>1.5668581240503214E-3</v>
      </c>
      <c r="E6896" s="6">
        <v>4.5838544192338126E-2</v>
      </c>
    </row>
    <row r="6897" spans="1:5" x14ac:dyDescent="0.3">
      <c r="A6897" s="7" t="s">
        <v>7038</v>
      </c>
      <c r="B6897" s="6">
        <v>3596</v>
      </c>
      <c r="C6897" s="6">
        <v>643757</v>
      </c>
      <c r="D6897" s="6">
        <v>7.4992830926150118E-3</v>
      </c>
      <c r="E6897" s="6">
        <v>0.21939205227023301</v>
      </c>
    </row>
    <row r="6898" spans="1:5" x14ac:dyDescent="0.3">
      <c r="A6898" s="7" t="s">
        <v>7039</v>
      </c>
      <c r="B6898" s="6">
        <v>3596</v>
      </c>
      <c r="C6898" s="6">
        <v>643757</v>
      </c>
      <c r="D6898" s="6">
        <v>3.1023092923847116E-3</v>
      </c>
      <c r="E6898" s="6">
        <v>9.0758275694852106E-2</v>
      </c>
    </row>
    <row r="6899" spans="1:5" x14ac:dyDescent="0.3">
      <c r="A6899" s="7" t="s">
        <v>7138</v>
      </c>
      <c r="B6899" s="6">
        <v>3596</v>
      </c>
      <c r="C6899" s="6">
        <v>643757</v>
      </c>
      <c r="D6899" s="6">
        <v>2.2072110544806866E-3</v>
      </c>
      <c r="E6899" s="6">
        <v>6.4572114034863834E-2</v>
      </c>
    </row>
    <row r="6900" spans="1:5" x14ac:dyDescent="0.3">
      <c r="A6900" s="7" t="s">
        <v>6953</v>
      </c>
      <c r="B6900" s="6">
        <v>3596</v>
      </c>
      <c r="C6900" s="6">
        <v>643757</v>
      </c>
      <c r="D6900" s="6">
        <v>9.3173968623927786E-4</v>
      </c>
      <c r="E6900" s="6">
        <v>2.7258109798116433E-2</v>
      </c>
    </row>
    <row r="6901" spans="1:5" x14ac:dyDescent="0.3">
      <c r="A6901" s="7" t="s">
        <v>6954</v>
      </c>
      <c r="B6901" s="6">
        <v>3596</v>
      </c>
      <c r="C6901" s="6">
        <v>643757</v>
      </c>
      <c r="D6901" s="6">
        <v>6.3668878559683985E-3</v>
      </c>
      <c r="E6901" s="6">
        <v>0.18626375028712897</v>
      </c>
    </row>
    <row r="6902" spans="1:5" x14ac:dyDescent="0.3">
      <c r="A6902" s="7" t="s">
        <v>7139</v>
      </c>
      <c r="B6902" s="6">
        <v>3596</v>
      </c>
      <c r="C6902" s="6">
        <v>643757</v>
      </c>
      <c r="D6902" s="6">
        <v>9.4046384060481427E-4</v>
      </c>
      <c r="E6902" s="6">
        <v>2.7513335545289806E-2</v>
      </c>
    </row>
    <row r="6903" spans="1:5" x14ac:dyDescent="0.3">
      <c r="A6903" s="7" t="s">
        <v>7140</v>
      </c>
      <c r="B6903" s="6">
        <v>3596</v>
      </c>
      <c r="C6903" s="6">
        <v>643757</v>
      </c>
      <c r="D6903" s="6">
        <v>3.1982749904056113E-3</v>
      </c>
      <c r="E6903" s="6">
        <v>9.356575891375922E-2</v>
      </c>
    </row>
    <row r="6904" spans="1:5" x14ac:dyDescent="0.3">
      <c r="A6904" s="7" t="s">
        <v>7040</v>
      </c>
      <c r="B6904" s="6">
        <v>3596</v>
      </c>
      <c r="C6904" s="6">
        <v>643757</v>
      </c>
      <c r="D6904" s="6">
        <v>2.2874732746436203E-3</v>
      </c>
      <c r="E6904" s="6">
        <v>6.6920190908858881E-2</v>
      </c>
    </row>
    <row r="6905" spans="1:5" x14ac:dyDescent="0.3">
      <c r="A6905" s="7" t="s">
        <v>6955</v>
      </c>
      <c r="B6905" s="6">
        <v>3596</v>
      </c>
      <c r="C6905" s="6">
        <v>643757</v>
      </c>
      <c r="D6905" s="6">
        <v>3.8386279208359763E-3</v>
      </c>
      <c r="E6905" s="6">
        <v>0.11229932875628493</v>
      </c>
    </row>
    <row r="6906" spans="1:5" x14ac:dyDescent="0.3">
      <c r="A6906" s="7" t="s">
        <v>6962</v>
      </c>
      <c r="B6906" s="6">
        <v>3596</v>
      </c>
      <c r="C6906" s="6">
        <v>643757</v>
      </c>
      <c r="D6906" s="6">
        <v>3.7653450241654715E-3</v>
      </c>
      <c r="E6906" s="6">
        <v>0.11015543248002858</v>
      </c>
    </row>
    <row r="6907" spans="1:5" x14ac:dyDescent="0.3">
      <c r="A6907" s="7" t="s">
        <v>7043</v>
      </c>
      <c r="B6907" s="6">
        <v>3596</v>
      </c>
      <c r="C6907" s="6">
        <v>643757</v>
      </c>
      <c r="D6907" s="6">
        <v>3.1930404977862899E-3</v>
      </c>
      <c r="E6907" s="6">
        <v>9.3412623465455188E-2</v>
      </c>
    </row>
    <row r="6908" spans="1:5" x14ac:dyDescent="0.3">
      <c r="A6908" s="7" t="s">
        <v>6944</v>
      </c>
      <c r="B6908" s="6">
        <v>3596</v>
      </c>
      <c r="C6908" s="6">
        <v>643757</v>
      </c>
      <c r="D6908" s="6">
        <v>2.3328388773444092E-3</v>
      </c>
      <c r="E6908" s="6">
        <v>6.8247364794160437E-2</v>
      </c>
    </row>
    <row r="6909" spans="1:5" x14ac:dyDescent="0.3">
      <c r="A6909" s="7" t="s">
        <v>6956</v>
      </c>
      <c r="B6909" s="6">
        <v>3596</v>
      </c>
      <c r="C6909" s="6">
        <v>643757</v>
      </c>
      <c r="D6909" s="6">
        <v>2.170569606145434E-3</v>
      </c>
      <c r="E6909" s="6">
        <v>6.3500165896735669E-2</v>
      </c>
    </row>
    <row r="6910" spans="1:5" x14ac:dyDescent="0.3">
      <c r="A6910" s="7" t="s">
        <v>7041</v>
      </c>
      <c r="B6910" s="6">
        <v>3596</v>
      </c>
      <c r="C6910" s="6">
        <v>643757</v>
      </c>
      <c r="D6910" s="6">
        <v>3.7374277301957552E-3</v>
      </c>
      <c r="E6910" s="6">
        <v>0.1093387100890738</v>
      </c>
    </row>
    <row r="6911" spans="1:5" x14ac:dyDescent="0.3">
      <c r="A6911" s="7" t="s">
        <v>7141</v>
      </c>
      <c r="B6911" s="6">
        <v>3596</v>
      </c>
      <c r="C6911" s="6">
        <v>643757</v>
      </c>
      <c r="D6911" s="6">
        <v>1.7744929979500853E-3</v>
      </c>
      <c r="E6911" s="6">
        <v>5.1912916975064442E-2</v>
      </c>
    </row>
    <row r="6912" spans="1:5" x14ac:dyDescent="0.3">
      <c r="A6912" s="7" t="s">
        <v>6957</v>
      </c>
      <c r="B6912" s="6">
        <v>3596</v>
      </c>
      <c r="C6912" s="6">
        <v>643757</v>
      </c>
      <c r="D6912" s="6">
        <v>2.2194248705924373E-3</v>
      </c>
      <c r="E6912" s="6">
        <v>6.4929430080906556E-2</v>
      </c>
    </row>
    <row r="6913" spans="1:5" x14ac:dyDescent="0.3">
      <c r="A6913" s="7" t="s">
        <v>6959</v>
      </c>
      <c r="B6913" s="6">
        <v>3596</v>
      </c>
      <c r="C6913" s="6">
        <v>643757</v>
      </c>
      <c r="D6913" s="6">
        <v>8.5444367856062613E-3</v>
      </c>
      <c r="E6913" s="6">
        <v>0.24996809678160334</v>
      </c>
    </row>
    <row r="6914" spans="1:5" x14ac:dyDescent="0.3">
      <c r="A6914" s="7" t="s">
        <v>7183</v>
      </c>
      <c r="B6914" s="6">
        <v>3596</v>
      </c>
      <c r="C6914" s="6">
        <v>643757</v>
      </c>
      <c r="D6914" s="6">
        <v>3.9468074349686272E-3</v>
      </c>
      <c r="E6914" s="6">
        <v>0.11546412802123478</v>
      </c>
    </row>
    <row r="6915" spans="1:5" x14ac:dyDescent="0.3">
      <c r="A6915" s="7" t="s">
        <v>6960</v>
      </c>
      <c r="B6915" s="6">
        <v>3596</v>
      </c>
      <c r="C6915" s="6">
        <v>643757</v>
      </c>
      <c r="D6915" s="6">
        <v>4.7947952392987563E-3</v>
      </c>
      <c r="E6915" s="6">
        <v>0.14027207064648683</v>
      </c>
    </row>
    <row r="6916" spans="1:5" x14ac:dyDescent="0.3">
      <c r="A6916" s="7" t="s">
        <v>7142</v>
      </c>
      <c r="B6916" s="6">
        <v>3596</v>
      </c>
      <c r="C6916" s="6">
        <v>643757</v>
      </c>
      <c r="D6916" s="6">
        <v>1.1847401628398309E-3</v>
      </c>
      <c r="E6916" s="6">
        <v>3.4659656466144308E-2</v>
      </c>
    </row>
    <row r="6917" spans="1:5" x14ac:dyDescent="0.3">
      <c r="A6917" s="7" t="s">
        <v>6958</v>
      </c>
      <c r="B6917" s="6">
        <v>3596</v>
      </c>
      <c r="C6917" s="6">
        <v>643757</v>
      </c>
      <c r="D6917" s="6">
        <v>3.4722134374834514E-3</v>
      </c>
      <c r="E6917" s="6">
        <v>0.10157984737500318</v>
      </c>
    </row>
    <row r="6918" spans="1:5" x14ac:dyDescent="0.3">
      <c r="A6918" s="7" t="s">
        <v>7143</v>
      </c>
      <c r="B6918" s="6">
        <v>3596</v>
      </c>
      <c r="C6918" s="6">
        <v>643757</v>
      </c>
      <c r="D6918" s="6">
        <v>5.6358037201364563E-4</v>
      </c>
      <c r="E6918" s="6">
        <v>1.6487583267400015E-2</v>
      </c>
    </row>
    <row r="6919" spans="1:5" x14ac:dyDescent="0.3">
      <c r="A6919" s="7" t="s">
        <v>7042</v>
      </c>
      <c r="B6919" s="6">
        <v>3596</v>
      </c>
      <c r="C6919" s="6">
        <v>643757</v>
      </c>
      <c r="D6919" s="6">
        <v>3.615289569078247E-3</v>
      </c>
      <c r="E6919" s="6">
        <v>0.10576554962864652</v>
      </c>
    </row>
    <row r="6920" spans="1:5" x14ac:dyDescent="0.3">
      <c r="A6920" s="7" t="s">
        <v>7144</v>
      </c>
      <c r="B6920" s="6">
        <v>3596</v>
      </c>
      <c r="C6920" s="6">
        <v>643757</v>
      </c>
      <c r="D6920" s="6">
        <v>7.071799528703732E-3</v>
      </c>
      <c r="E6920" s="6">
        <v>0.20688599065873764</v>
      </c>
    </row>
    <row r="6921" spans="1:5" x14ac:dyDescent="0.3">
      <c r="A6921" s="7" t="s">
        <v>7145</v>
      </c>
      <c r="B6921" s="6">
        <v>3596</v>
      </c>
      <c r="C6921" s="6">
        <v>643757</v>
      </c>
      <c r="D6921" s="6">
        <v>2.3241147229788729E-3</v>
      </c>
      <c r="E6921" s="6">
        <v>6.799213904698706E-2</v>
      </c>
    </row>
    <row r="6922" spans="1:5" x14ac:dyDescent="0.3">
      <c r="A6922" s="7" t="s">
        <v>6961</v>
      </c>
      <c r="B6922" s="6">
        <v>3596</v>
      </c>
      <c r="C6922" s="6">
        <v>643757</v>
      </c>
      <c r="D6922" s="6">
        <v>2.8615226318959098E-3</v>
      </c>
      <c r="E6922" s="6">
        <v>8.3714045072866949E-2</v>
      </c>
    </row>
    <row r="6923" spans="1:5" x14ac:dyDescent="0.3">
      <c r="A6923" s="7" t="s">
        <v>7146</v>
      </c>
      <c r="B6923" s="6">
        <v>3596</v>
      </c>
      <c r="C6923" s="6">
        <v>643757</v>
      </c>
      <c r="D6923" s="6">
        <v>2.1758040987647554E-3</v>
      </c>
      <c r="E6923" s="6">
        <v>6.3653301345039687E-2</v>
      </c>
    </row>
    <row r="6924" spans="1:5" x14ac:dyDescent="0.3">
      <c r="A6924" s="7" t="s">
        <v>7225</v>
      </c>
      <c r="B6924" s="6">
        <v>3596</v>
      </c>
      <c r="C6924" s="6">
        <v>643757</v>
      </c>
      <c r="D6924" s="6">
        <v>5.4927275885416609E-3</v>
      </c>
      <c r="E6924" s="6">
        <v>0.16069013042035682</v>
      </c>
    </row>
    <row r="6925" spans="1:5" x14ac:dyDescent="0.3">
      <c r="A6925" s="7" t="s">
        <v>6963</v>
      </c>
      <c r="B6925" s="6">
        <v>3596</v>
      </c>
      <c r="C6925" s="6">
        <v>643757</v>
      </c>
      <c r="D6925" s="6">
        <v>6.9165095809971856E-3</v>
      </c>
      <c r="E6925" s="6">
        <v>0.20234297235905158</v>
      </c>
    </row>
    <row r="6926" spans="1:5" x14ac:dyDescent="0.3">
      <c r="A6926" s="7" t="s">
        <v>7044</v>
      </c>
      <c r="B6926" s="6">
        <v>3596</v>
      </c>
      <c r="C6926" s="6">
        <v>643757</v>
      </c>
      <c r="D6926" s="6">
        <v>5.7823695134774662E-3</v>
      </c>
      <c r="E6926" s="6">
        <v>0.16916362522651285</v>
      </c>
    </row>
    <row r="6927" spans="1:5" x14ac:dyDescent="0.3">
      <c r="A6927" s="7" t="s">
        <v>7184</v>
      </c>
      <c r="B6927" s="6">
        <v>3596</v>
      </c>
      <c r="C6927" s="6">
        <v>643757</v>
      </c>
      <c r="D6927" s="6">
        <v>2.3049215833746933E-3</v>
      </c>
      <c r="E6927" s="6">
        <v>6.7430642403205635E-2</v>
      </c>
    </row>
    <row r="6928" spans="1:5" x14ac:dyDescent="0.3">
      <c r="A6928" s="7" t="s">
        <v>6964</v>
      </c>
      <c r="B6928" s="6">
        <v>3596</v>
      </c>
      <c r="C6928" s="6">
        <v>643757</v>
      </c>
      <c r="D6928" s="6">
        <v>1.9908520262153862E-3</v>
      </c>
      <c r="E6928" s="6">
        <v>5.8242515504964142E-2</v>
      </c>
    </row>
    <row r="6929" spans="1:5" x14ac:dyDescent="0.3">
      <c r="A6929" s="7" t="s">
        <v>6965</v>
      </c>
      <c r="B6929" s="6">
        <v>3596</v>
      </c>
      <c r="C6929" s="6">
        <v>643757</v>
      </c>
      <c r="D6929" s="6">
        <v>1.7713523023784924E-2</v>
      </c>
      <c r="E6929" s="6">
        <v>0.5182103570608203</v>
      </c>
    </row>
    <row r="6930" spans="1:5" x14ac:dyDescent="0.3">
      <c r="A6930" s="7" t="s">
        <v>7185</v>
      </c>
      <c r="B6930" s="6">
        <v>3596</v>
      </c>
      <c r="C6930" s="6">
        <v>643757</v>
      </c>
      <c r="D6930" s="6">
        <v>5.8033074839547536E-3</v>
      </c>
      <c r="E6930" s="6">
        <v>0.16977616701972895</v>
      </c>
    </row>
    <row r="6931" spans="1:5" x14ac:dyDescent="0.3">
      <c r="A6931" s="7" t="s">
        <v>7147</v>
      </c>
      <c r="B6931" s="6">
        <v>3596</v>
      </c>
      <c r="C6931" s="6">
        <v>643757</v>
      </c>
      <c r="D6931" s="6">
        <v>1.7029549321526877E-3</v>
      </c>
      <c r="E6931" s="6">
        <v>4.9820065848242771E-2</v>
      </c>
    </row>
    <row r="6932" spans="1:5" x14ac:dyDescent="0.3">
      <c r="A6932" s="7" t="s">
        <v>6966</v>
      </c>
      <c r="B6932" s="6">
        <v>3596</v>
      </c>
      <c r="C6932" s="6">
        <v>643757</v>
      </c>
      <c r="D6932" s="6">
        <v>2.2822387820242989E-3</v>
      </c>
      <c r="E6932" s="6">
        <v>6.6767055460554864E-2</v>
      </c>
    </row>
    <row r="6933" spans="1:5" x14ac:dyDescent="0.3">
      <c r="A6933" s="7" t="s">
        <v>7148</v>
      </c>
      <c r="B6933" s="6">
        <v>3596</v>
      </c>
      <c r="C6933" s="6">
        <v>643757</v>
      </c>
      <c r="D6933" s="6">
        <v>8.9248099159436444E-3</v>
      </c>
      <c r="E6933" s="6">
        <v>0.26109593935836251</v>
      </c>
    </row>
    <row r="6934" spans="1:5" x14ac:dyDescent="0.3">
      <c r="A6934" s="7" t="s">
        <v>7045</v>
      </c>
      <c r="B6934" s="6">
        <v>3596</v>
      </c>
      <c r="C6934" s="6">
        <v>643757</v>
      </c>
      <c r="D6934" s="6">
        <v>8.9160857615781092E-4</v>
      </c>
      <c r="E6934" s="6">
        <v>2.6084071361118909E-2</v>
      </c>
    </row>
    <row r="6935" spans="1:5" x14ac:dyDescent="0.3">
      <c r="A6935" s="7" t="s">
        <v>7046</v>
      </c>
      <c r="B6935" s="6">
        <v>3596</v>
      </c>
      <c r="C6935" s="6">
        <v>643757</v>
      </c>
      <c r="D6935" s="6">
        <v>1.219113331040044E-2</v>
      </c>
      <c r="E6935" s="6">
        <v>0.35665245910007404</v>
      </c>
    </row>
    <row r="6936" spans="1:5" x14ac:dyDescent="0.3">
      <c r="A6936" s="7" t="s">
        <v>7149</v>
      </c>
      <c r="B6936" s="6">
        <v>3596</v>
      </c>
      <c r="C6936" s="6">
        <v>643757</v>
      </c>
      <c r="D6936" s="6">
        <v>4.9204230621624793E-3</v>
      </c>
      <c r="E6936" s="6">
        <v>0.14394732140578342</v>
      </c>
    </row>
    <row r="6937" spans="1:5" x14ac:dyDescent="0.3">
      <c r="A6937" s="7" t="s">
        <v>6967</v>
      </c>
      <c r="B6937" s="6">
        <v>3596</v>
      </c>
      <c r="C6937" s="6">
        <v>643757</v>
      </c>
      <c r="D6937" s="6">
        <v>9.5791214933588686E-4</v>
      </c>
      <c r="E6937" s="6">
        <v>2.8023787039636556E-2</v>
      </c>
    </row>
    <row r="6938" spans="1:5" x14ac:dyDescent="0.3">
      <c r="A6938" s="7" t="s">
        <v>7226</v>
      </c>
      <c r="B6938" s="6">
        <v>3596</v>
      </c>
      <c r="C6938" s="6">
        <v>643757</v>
      </c>
      <c r="D6938" s="6">
        <v>1.1952091480784743E-2</v>
      </c>
      <c r="E6938" s="6">
        <v>0.34965927362752353</v>
      </c>
    </row>
    <row r="6939" spans="1:5" x14ac:dyDescent="0.3">
      <c r="A6939" s="7" t="s">
        <v>7047</v>
      </c>
      <c r="B6939" s="6">
        <v>3596</v>
      </c>
      <c r="C6939" s="6">
        <v>643757</v>
      </c>
      <c r="D6939" s="6">
        <v>5.6689555067254939E-3</v>
      </c>
      <c r="E6939" s="6">
        <v>0.16584569051325898</v>
      </c>
    </row>
    <row r="6940" spans="1:5" x14ac:dyDescent="0.3">
      <c r="A6940" s="7" t="s">
        <v>7150</v>
      </c>
      <c r="B6940" s="6">
        <v>3596</v>
      </c>
      <c r="C6940" s="6">
        <v>643757</v>
      </c>
      <c r="D6940" s="6">
        <v>1.5947754180200375E-3</v>
      </c>
      <c r="E6940" s="6">
        <v>4.6655266583292922E-2</v>
      </c>
    </row>
    <row r="6941" spans="1:5" x14ac:dyDescent="0.3">
      <c r="A6941" s="7" t="s">
        <v>7048</v>
      </c>
      <c r="B6941" s="6">
        <v>3596</v>
      </c>
      <c r="C6941" s="6">
        <v>643757</v>
      </c>
      <c r="D6941" s="6">
        <v>8.3176087721023185E-3</v>
      </c>
      <c r="E6941" s="6">
        <v>0.24333222735509558</v>
      </c>
    </row>
    <row r="6942" spans="1:5" x14ac:dyDescent="0.3">
      <c r="A6942" s="7" t="s">
        <v>7049</v>
      </c>
      <c r="B6942" s="6">
        <v>3596</v>
      </c>
      <c r="C6942" s="6">
        <v>643757</v>
      </c>
      <c r="D6942" s="6">
        <v>5.1559752300319589E-3</v>
      </c>
      <c r="E6942" s="6">
        <v>0.15083841657946453</v>
      </c>
    </row>
    <row r="6943" spans="1:5" x14ac:dyDescent="0.3">
      <c r="A6943" s="7" t="s">
        <v>7151</v>
      </c>
      <c r="B6943" s="6">
        <v>3596</v>
      </c>
      <c r="C6943" s="6">
        <v>643757</v>
      </c>
      <c r="D6943" s="6">
        <v>2.9451000307177476E-2</v>
      </c>
      <c r="E6943" s="6">
        <v>0.86159107730787876</v>
      </c>
    </row>
    <row r="6944" spans="1:5" x14ac:dyDescent="0.3">
      <c r="A6944" s="7" t="s">
        <v>7227</v>
      </c>
      <c r="B6944" s="6">
        <v>3596</v>
      </c>
      <c r="C6944" s="6">
        <v>643757</v>
      </c>
      <c r="D6944" s="6">
        <v>1.6680583146905425E-3</v>
      </c>
      <c r="E6944" s="6">
        <v>4.8799162859549272E-2</v>
      </c>
    </row>
    <row r="6945" spans="1:5" x14ac:dyDescent="0.3">
      <c r="A6945" s="7" t="s">
        <v>7050</v>
      </c>
      <c r="B6945" s="6">
        <v>3596</v>
      </c>
      <c r="C6945" s="6">
        <v>643757</v>
      </c>
      <c r="D6945" s="6">
        <v>7.8081181571549975E-3</v>
      </c>
      <c r="E6945" s="6">
        <v>0.2284270437201705</v>
      </c>
    </row>
    <row r="6946" spans="1:5" x14ac:dyDescent="0.3">
      <c r="A6946" s="7" t="s">
        <v>7152</v>
      </c>
      <c r="B6946" s="6">
        <v>3596</v>
      </c>
      <c r="C6946" s="6">
        <v>643757</v>
      </c>
      <c r="D6946" s="6">
        <v>3.7583657006730422E-3</v>
      </c>
      <c r="E6946" s="6">
        <v>0.10995125188228989</v>
      </c>
    </row>
    <row r="6947" spans="1:5" x14ac:dyDescent="0.3">
      <c r="A6947" s="7" t="s">
        <v>7051</v>
      </c>
      <c r="B6947" s="6">
        <v>3596</v>
      </c>
      <c r="C6947" s="6">
        <v>643757</v>
      </c>
      <c r="D6947" s="6">
        <v>1.4429751320597058E-3</v>
      </c>
      <c r="E6947" s="6">
        <v>4.2214338582476196E-2</v>
      </c>
    </row>
    <row r="6948" spans="1:5" x14ac:dyDescent="0.3">
      <c r="A6948" s="7" t="s">
        <v>7228</v>
      </c>
      <c r="B6948" s="6">
        <v>3596</v>
      </c>
      <c r="C6948" s="6">
        <v>643757</v>
      </c>
      <c r="D6948" s="6">
        <v>2.1112453564597869E-3</v>
      </c>
      <c r="E6948" s="6">
        <v>6.1764630815956713E-2</v>
      </c>
    </row>
    <row r="6949" spans="1:5" x14ac:dyDescent="0.3">
      <c r="A6949" s="7" t="s">
        <v>7229</v>
      </c>
      <c r="B6949" s="6">
        <v>3596</v>
      </c>
      <c r="C6949" s="6">
        <v>643757</v>
      </c>
      <c r="D6949" s="6">
        <v>4.3132219183211517E-3</v>
      </c>
      <c r="E6949" s="6">
        <v>0.12618360940251652</v>
      </c>
    </row>
    <row r="6950" spans="1:5" x14ac:dyDescent="0.3">
      <c r="A6950" s="7" t="s">
        <v>7052</v>
      </c>
      <c r="B6950" s="6">
        <v>3596</v>
      </c>
      <c r="C6950" s="6">
        <v>643757</v>
      </c>
      <c r="D6950" s="6">
        <v>1.5426049749141304E-2</v>
      </c>
      <c r="E6950" s="6">
        <v>0.45129016615196138</v>
      </c>
    </row>
    <row r="6951" spans="1:5" x14ac:dyDescent="0.3">
      <c r="A6951" s="7" t="s">
        <v>7053</v>
      </c>
      <c r="B6951" s="6">
        <v>3596</v>
      </c>
      <c r="C6951" s="6">
        <v>643757</v>
      </c>
      <c r="D6951" s="6">
        <v>5.4735344489374805E-3</v>
      </c>
      <c r="E6951" s="6">
        <v>0.16012863377657538</v>
      </c>
    </row>
    <row r="6952" spans="1:5" x14ac:dyDescent="0.3">
      <c r="A6952" s="7" t="s">
        <v>7054</v>
      </c>
      <c r="B6952" s="6">
        <v>3596</v>
      </c>
      <c r="C6952" s="6">
        <v>643757</v>
      </c>
      <c r="D6952" s="6">
        <v>2.8667571245152316E-3</v>
      </c>
      <c r="E6952" s="6">
        <v>8.3867180521170967E-2</v>
      </c>
    </row>
    <row r="6953" spans="1:5" x14ac:dyDescent="0.3">
      <c r="A6953" s="7" t="s">
        <v>7230</v>
      </c>
      <c r="B6953" s="6">
        <v>3596</v>
      </c>
      <c r="C6953" s="6">
        <v>643757</v>
      </c>
      <c r="D6953" s="6">
        <v>1.4970648891260308E-3</v>
      </c>
      <c r="E6953" s="6">
        <v>4.3796738214951121E-2</v>
      </c>
    </row>
    <row r="6954" spans="1:5" x14ac:dyDescent="0.3">
      <c r="A6954" s="7" t="s">
        <v>6968</v>
      </c>
      <c r="B6954" s="6">
        <v>3596</v>
      </c>
      <c r="C6954" s="6">
        <v>643757</v>
      </c>
      <c r="D6954" s="6">
        <v>1.2487754558828675E-2</v>
      </c>
      <c r="E6954" s="6">
        <v>0.36533013450396878</v>
      </c>
    </row>
    <row r="6955" spans="1:5" x14ac:dyDescent="0.3">
      <c r="A6955" s="7" t="s">
        <v>6969</v>
      </c>
      <c r="B6955" s="6">
        <v>3596</v>
      </c>
      <c r="C6955" s="6">
        <v>643757</v>
      </c>
      <c r="D6955" s="6">
        <v>7.834290620251606E-3</v>
      </c>
      <c r="E6955" s="6">
        <v>0.22919272096169063</v>
      </c>
    </row>
    <row r="6956" spans="1:5" x14ac:dyDescent="0.3">
      <c r="A6956" s="7" t="s">
        <v>7231</v>
      </c>
      <c r="B6956" s="6">
        <v>3596</v>
      </c>
      <c r="C6956" s="6">
        <v>643757</v>
      </c>
      <c r="D6956" s="6">
        <v>2.5649013834676752E-3</v>
      </c>
      <c r="E6956" s="6">
        <v>7.5036369668972203E-2</v>
      </c>
    </row>
    <row r="6957" spans="1:5" x14ac:dyDescent="0.3">
      <c r="A6957" s="7" t="s">
        <v>7055</v>
      </c>
      <c r="B6957" s="6">
        <v>3596</v>
      </c>
      <c r="C6957" s="6">
        <v>643757</v>
      </c>
      <c r="D6957" s="6">
        <v>5.9324249685646906E-3</v>
      </c>
      <c r="E6957" s="6">
        <v>0.17355350807789488</v>
      </c>
    </row>
    <row r="6958" spans="1:5" x14ac:dyDescent="0.3">
      <c r="A6958" s="7" t="s">
        <v>7153</v>
      </c>
      <c r="B6958" s="6">
        <v>3596</v>
      </c>
      <c r="C6958" s="6">
        <v>643757</v>
      </c>
      <c r="D6958" s="6">
        <v>4.8680781359692607E-4</v>
      </c>
      <c r="E6958" s="6">
        <v>1.4241596692274316E-2</v>
      </c>
    </row>
    <row r="6959" spans="1:5" x14ac:dyDescent="0.3">
      <c r="A6959" s="7" t="s">
        <v>7056</v>
      </c>
      <c r="B6959" s="6">
        <v>3596</v>
      </c>
      <c r="C6959" s="6">
        <v>643757</v>
      </c>
      <c r="D6959" s="6">
        <v>4.2626218230010409E-3</v>
      </c>
      <c r="E6959" s="6">
        <v>0.12470330006891096</v>
      </c>
    </row>
    <row r="6960" spans="1:5" x14ac:dyDescent="0.3">
      <c r="A6960" s="7" t="s">
        <v>7232</v>
      </c>
      <c r="B6960" s="6">
        <v>3596</v>
      </c>
      <c r="C6960" s="6">
        <v>643757</v>
      </c>
      <c r="D6960" s="6">
        <v>4.4074427854689444E-3</v>
      </c>
      <c r="E6960" s="6">
        <v>0.12894004747198898</v>
      </c>
    </row>
    <row r="6961" spans="1:5" x14ac:dyDescent="0.3">
      <c r="A6961" s="7" t="s">
        <v>7154</v>
      </c>
      <c r="B6961" s="6">
        <v>3596</v>
      </c>
      <c r="C6961" s="6">
        <v>643757</v>
      </c>
      <c r="D6961" s="6">
        <v>2.3380733699637311E-3</v>
      </c>
      <c r="E6961" s="6">
        <v>6.8400500242464454E-2</v>
      </c>
    </row>
    <row r="6962" spans="1:5" x14ac:dyDescent="0.3">
      <c r="A6962" s="7" t="s">
        <v>7155</v>
      </c>
      <c r="B6962" s="6">
        <v>3596</v>
      </c>
      <c r="C6962" s="6">
        <v>643757</v>
      </c>
      <c r="D6962" s="6">
        <v>4.6883605560392129E-3</v>
      </c>
      <c r="E6962" s="6">
        <v>0.13715831653097166</v>
      </c>
    </row>
    <row r="6963" spans="1:5" x14ac:dyDescent="0.3">
      <c r="A6963" s="7" t="s">
        <v>7186</v>
      </c>
      <c r="B6963" s="6">
        <v>3596</v>
      </c>
      <c r="C6963" s="6">
        <v>643757</v>
      </c>
      <c r="D6963" s="6">
        <v>1.1316973042973702E-2</v>
      </c>
      <c r="E6963" s="6">
        <v>0.33107883923330184</v>
      </c>
    </row>
    <row r="6964" spans="1:5" x14ac:dyDescent="0.3">
      <c r="A6964" s="7" t="s">
        <v>6970</v>
      </c>
      <c r="B6964" s="6">
        <v>3596</v>
      </c>
      <c r="C6964" s="6">
        <v>643757</v>
      </c>
      <c r="D6964" s="6">
        <v>3.7321932375764333E-3</v>
      </c>
      <c r="E6964" s="6">
        <v>0.10918557464076976</v>
      </c>
    </row>
    <row r="6965" spans="1:5" x14ac:dyDescent="0.3">
      <c r="A6965" s="7" t="s">
        <v>7156</v>
      </c>
      <c r="B6965" s="6">
        <v>3596</v>
      </c>
      <c r="C6965" s="6">
        <v>643757</v>
      </c>
      <c r="D6965" s="6">
        <v>2.671336066727218E-2</v>
      </c>
      <c r="E6965" s="6">
        <v>0.78150123784487369</v>
      </c>
    </row>
    <row r="6966" spans="1:5" x14ac:dyDescent="0.3">
      <c r="A6966" s="7" t="s">
        <v>7057</v>
      </c>
      <c r="B6966" s="6">
        <v>3596</v>
      </c>
      <c r="C6966" s="6">
        <v>643757</v>
      </c>
      <c r="D6966" s="6">
        <v>4.7197675117551441E-3</v>
      </c>
      <c r="E6966" s="6">
        <v>0.13807712922079579</v>
      </c>
    </row>
    <row r="6967" spans="1:5" x14ac:dyDescent="0.3">
      <c r="A6967" s="7" t="s">
        <v>6971</v>
      </c>
      <c r="B6967" s="6">
        <v>3596</v>
      </c>
      <c r="C6967" s="6">
        <v>643757</v>
      </c>
      <c r="D6967" s="6">
        <v>8.722409534663203E-3</v>
      </c>
      <c r="E6967" s="6">
        <v>0.25517470202394016</v>
      </c>
    </row>
    <row r="6968" spans="1:5" x14ac:dyDescent="0.3">
      <c r="A6968" s="7" t="s">
        <v>7157</v>
      </c>
      <c r="B6968" s="6">
        <v>3596</v>
      </c>
      <c r="C6968" s="6">
        <v>643757</v>
      </c>
      <c r="D6968" s="6">
        <v>9.5791214933588686E-4</v>
      </c>
      <c r="E6968" s="6">
        <v>2.8023787039636556E-2</v>
      </c>
    </row>
    <row r="6969" spans="1:5" x14ac:dyDescent="0.3">
      <c r="A6969" s="7" t="s">
        <v>6972</v>
      </c>
      <c r="B6969" s="6">
        <v>3596</v>
      </c>
      <c r="C6969" s="6">
        <v>643757</v>
      </c>
      <c r="D6969" s="6">
        <v>1.7779826596963E-3</v>
      </c>
      <c r="E6969" s="6">
        <v>5.2015007273933794E-2</v>
      </c>
    </row>
    <row r="6970" spans="1:5" x14ac:dyDescent="0.3">
      <c r="A6970" s="7" t="s">
        <v>7058</v>
      </c>
      <c r="B6970" s="6">
        <v>3596</v>
      </c>
      <c r="C6970" s="6">
        <v>643757</v>
      </c>
      <c r="D6970" s="6">
        <v>6.7996059124989993E-3</v>
      </c>
      <c r="E6970" s="6">
        <v>0.19892294734692836</v>
      </c>
    </row>
    <row r="6971" spans="1:5" x14ac:dyDescent="0.3">
      <c r="A6971" s="7" t="s">
        <v>6973</v>
      </c>
      <c r="B6971" s="6">
        <v>3596</v>
      </c>
      <c r="C6971" s="6">
        <v>643757</v>
      </c>
      <c r="D6971" s="6">
        <v>7.9791115827195086E-3</v>
      </c>
      <c r="E6971" s="6">
        <v>0.23342946836476863</v>
      </c>
    </row>
    <row r="6972" spans="1:5" x14ac:dyDescent="0.3">
      <c r="A6972" s="7" t="s">
        <v>7059</v>
      </c>
      <c r="B6972" s="6">
        <v>3596</v>
      </c>
      <c r="C6972" s="6">
        <v>643757</v>
      </c>
      <c r="D6972" s="6">
        <v>1.9734037174843136E-3</v>
      </c>
      <c r="E6972" s="6">
        <v>5.7732064010617389E-2</v>
      </c>
    </row>
    <row r="6973" spans="1:5" x14ac:dyDescent="0.3">
      <c r="A6973" s="7" t="s">
        <v>6974</v>
      </c>
      <c r="B6973" s="6">
        <v>3596</v>
      </c>
      <c r="C6973" s="6">
        <v>643757</v>
      </c>
      <c r="D6973" s="6">
        <v>1.046375074602425E-2</v>
      </c>
      <c r="E6973" s="6">
        <v>0.30611776115974582</v>
      </c>
    </row>
    <row r="6974" spans="1:5" x14ac:dyDescent="0.3">
      <c r="A6974" s="7" t="s">
        <v>6975</v>
      </c>
      <c r="B6974" s="6">
        <v>3596</v>
      </c>
      <c r="C6974" s="6">
        <v>643757</v>
      </c>
      <c r="D6974" s="6">
        <v>1.5239352845718826E-2</v>
      </c>
      <c r="E6974" s="6">
        <v>0.44582833516245118</v>
      </c>
    </row>
    <row r="6975" spans="1:5" x14ac:dyDescent="0.3">
      <c r="A6975" s="7" t="s">
        <v>7233</v>
      </c>
      <c r="B6975" s="6">
        <v>3596</v>
      </c>
      <c r="C6975" s="6">
        <v>643757</v>
      </c>
      <c r="D6975" s="6">
        <v>1.1437366373218103E-2</v>
      </c>
      <c r="E6975" s="6">
        <v>0.33460095454429445</v>
      </c>
    </row>
    <row r="6976" spans="1:5" x14ac:dyDescent="0.3">
      <c r="A6976" s="7" t="s">
        <v>7187</v>
      </c>
      <c r="B6976" s="6">
        <v>3596</v>
      </c>
      <c r="C6976" s="6">
        <v>643757</v>
      </c>
      <c r="D6976" s="6">
        <v>1.6209478811166464E-3</v>
      </c>
      <c r="E6976" s="6">
        <v>4.7420943824813044E-2</v>
      </c>
    </row>
    <row r="6977" spans="1:5" x14ac:dyDescent="0.3">
      <c r="A6977" s="7" t="s">
        <v>6976</v>
      </c>
      <c r="B6977" s="6">
        <v>3596</v>
      </c>
      <c r="C6977" s="6">
        <v>643757</v>
      </c>
      <c r="D6977" s="6">
        <v>2.0658797537589984E-3</v>
      </c>
      <c r="E6977" s="6">
        <v>6.0437456930655165E-2</v>
      </c>
    </row>
    <row r="6978" spans="1:5" x14ac:dyDescent="0.3">
      <c r="A6978" s="7" t="s">
        <v>7060</v>
      </c>
      <c r="B6978" s="6">
        <v>3596</v>
      </c>
      <c r="C6978" s="6">
        <v>643757</v>
      </c>
      <c r="D6978" s="6">
        <v>3.2261922843753272E-3</v>
      </c>
      <c r="E6978" s="6">
        <v>9.4382481304714008E-2</v>
      </c>
    </row>
    <row r="6979" spans="1:5" x14ac:dyDescent="0.3">
      <c r="A6979" s="7" t="s">
        <v>7234</v>
      </c>
      <c r="B6979" s="6">
        <v>3596</v>
      </c>
      <c r="C6979" s="6">
        <v>643757</v>
      </c>
      <c r="D6979" s="6">
        <v>1.1899746554591528E-3</v>
      </c>
      <c r="E6979" s="6">
        <v>3.4812791914448325E-2</v>
      </c>
    </row>
    <row r="6980" spans="1:5" x14ac:dyDescent="0.3">
      <c r="A6980" s="7" t="s">
        <v>7158</v>
      </c>
      <c r="B6980" s="6">
        <v>3596</v>
      </c>
      <c r="C6980" s="6">
        <v>643757</v>
      </c>
      <c r="D6980" s="6">
        <v>3.8787590309174434E-3</v>
      </c>
      <c r="E6980" s="6">
        <v>0.11347336719328247</v>
      </c>
    </row>
    <row r="6981" spans="1:5" x14ac:dyDescent="0.3">
      <c r="A6981" s="7" t="s">
        <v>7235</v>
      </c>
      <c r="B6981" s="6">
        <v>3596</v>
      </c>
      <c r="C6981" s="6">
        <v>643757</v>
      </c>
      <c r="D6981" s="6">
        <v>1.9297829456566317E-3</v>
      </c>
      <c r="E6981" s="6">
        <v>5.645593527475052E-2</v>
      </c>
    </row>
    <row r="6982" spans="1:5" x14ac:dyDescent="0.3">
      <c r="A6982" s="7" t="s">
        <v>6977</v>
      </c>
      <c r="B6982" s="6">
        <v>3596</v>
      </c>
      <c r="C6982" s="6">
        <v>643757</v>
      </c>
      <c r="D6982" s="6">
        <v>5.6043967644205253E-3</v>
      </c>
      <c r="E6982" s="6">
        <v>0.163957019984176</v>
      </c>
    </row>
    <row r="6983" spans="1:5" x14ac:dyDescent="0.3">
      <c r="A6983" s="7" t="s">
        <v>7188</v>
      </c>
      <c r="B6983" s="6">
        <v>3596</v>
      </c>
      <c r="C6983" s="6">
        <v>643757</v>
      </c>
      <c r="D6983" s="6">
        <v>3.4530202978792714E-3</v>
      </c>
      <c r="E6983" s="6">
        <v>0.10101835073122176</v>
      </c>
    </row>
    <row r="6984" spans="1:5" x14ac:dyDescent="0.3">
      <c r="A6984" s="7" t="s">
        <v>7236</v>
      </c>
      <c r="B6984" s="6">
        <v>3596</v>
      </c>
      <c r="C6984" s="6">
        <v>643757</v>
      </c>
      <c r="D6984" s="6">
        <v>5.8202323434238937E-2</v>
      </c>
      <c r="E6984" s="6">
        <v>1.702713049692453</v>
      </c>
    </row>
    <row r="6985" spans="1:5" x14ac:dyDescent="0.3">
      <c r="A6985" s="7" t="s">
        <v>7159</v>
      </c>
      <c r="B6985" s="6">
        <v>3596</v>
      </c>
      <c r="C6985" s="6">
        <v>643757</v>
      </c>
      <c r="D6985" s="6">
        <v>2.3372009545271775E-2</v>
      </c>
      <c r="E6985" s="6">
        <v>0.68374977667747117</v>
      </c>
    </row>
    <row r="6986" spans="1:5" x14ac:dyDescent="0.3">
      <c r="A6986" s="7" t="s">
        <v>6978</v>
      </c>
      <c r="B6986" s="6">
        <v>3596</v>
      </c>
      <c r="C6986" s="6">
        <v>643757</v>
      </c>
      <c r="D6986" s="6">
        <v>9.0399687535687254E-3</v>
      </c>
      <c r="E6986" s="6">
        <v>0.26446491922105103</v>
      </c>
    </row>
    <row r="6987" spans="1:5" x14ac:dyDescent="0.3">
      <c r="A6987" s="7" t="s">
        <v>7237</v>
      </c>
      <c r="B6987" s="6">
        <v>3596</v>
      </c>
      <c r="C6987" s="6">
        <v>643757</v>
      </c>
      <c r="D6987" s="6">
        <v>1.3993543602320241E-3</v>
      </c>
      <c r="E6987" s="6">
        <v>4.0938209846609327E-2</v>
      </c>
    </row>
    <row r="6988" spans="1:5" x14ac:dyDescent="0.3">
      <c r="A6988" s="7" t="s">
        <v>7061</v>
      </c>
      <c r="B6988" s="6">
        <v>3596</v>
      </c>
      <c r="C6988" s="6">
        <v>643757</v>
      </c>
      <c r="D6988" s="6">
        <v>3.023791903094885E-3</v>
      </c>
      <c r="E6988" s="6">
        <v>8.8461243970291717E-2</v>
      </c>
    </row>
    <row r="6989" spans="1:5" x14ac:dyDescent="0.3">
      <c r="A6989" s="7" t="s">
        <v>7238</v>
      </c>
      <c r="B6989" s="6">
        <v>3596</v>
      </c>
      <c r="C6989" s="6">
        <v>643757</v>
      </c>
      <c r="D6989" s="6">
        <v>3.149419725958608E-3</v>
      </c>
      <c r="E6989" s="6">
        <v>9.213649472958832E-2</v>
      </c>
    </row>
    <row r="6990" spans="1:5" x14ac:dyDescent="0.3">
      <c r="A6990" s="7" t="s">
        <v>6979</v>
      </c>
      <c r="B6990" s="6">
        <v>3596</v>
      </c>
      <c r="C6990" s="6">
        <v>643757</v>
      </c>
      <c r="D6990" s="6">
        <v>4.3062425948287219E-3</v>
      </c>
      <c r="E6990" s="6">
        <v>0.1259794288047778</v>
      </c>
    </row>
    <row r="6991" spans="1:5" x14ac:dyDescent="0.3">
      <c r="A6991" s="7" t="s">
        <v>7239</v>
      </c>
      <c r="B6991" s="6">
        <v>3596</v>
      </c>
      <c r="C6991" s="6">
        <v>643757</v>
      </c>
      <c r="D6991" s="6">
        <v>3.4634892831179147E-3</v>
      </c>
      <c r="E6991" s="6">
        <v>0.10132462162782982</v>
      </c>
    </row>
    <row r="6992" spans="1:5" x14ac:dyDescent="0.3">
      <c r="A6992" s="5" t="s">
        <v>8034</v>
      </c>
      <c r="B6992" s="6">
        <v>6633550</v>
      </c>
      <c r="C6992" s="6">
        <v>1365167650</v>
      </c>
      <c r="D6992" s="6">
        <v>10.06210812734369</v>
      </c>
      <c r="E6992" s="6">
        <v>99.999999999999972</v>
      </c>
    </row>
    <row r="6993" spans="1:5" x14ac:dyDescent="0.3">
      <c r="A6993" s="7" t="s">
        <v>6277</v>
      </c>
      <c r="B6993" s="6">
        <v>12061</v>
      </c>
      <c r="C6993" s="6">
        <v>2482123</v>
      </c>
      <c r="D6993" s="6">
        <v>5.0111542675640563E-3</v>
      </c>
      <c r="E6993" s="6">
        <v>4.9802230349187855E-2</v>
      </c>
    </row>
    <row r="6994" spans="1:5" x14ac:dyDescent="0.3">
      <c r="A6994" s="7" t="s">
        <v>6065</v>
      </c>
      <c r="B6994" s="6">
        <v>12061</v>
      </c>
      <c r="C6994" s="6">
        <v>2482123</v>
      </c>
      <c r="D6994" s="6">
        <v>9.8521875250001556E-2</v>
      </c>
      <c r="E6994" s="6">
        <v>0.97913751276702365</v>
      </c>
    </row>
    <row r="6995" spans="1:5" x14ac:dyDescent="0.3">
      <c r="A6995" s="7" t="s">
        <v>6067</v>
      </c>
      <c r="B6995" s="6">
        <v>12061</v>
      </c>
      <c r="C6995" s="6">
        <v>2482123</v>
      </c>
      <c r="D6995" s="6">
        <v>0.11135510632170546</v>
      </c>
      <c r="E6995" s="6">
        <v>1.1066776952942787</v>
      </c>
    </row>
    <row r="6996" spans="1:5" x14ac:dyDescent="0.3">
      <c r="A6996" s="7" t="s">
        <v>6068</v>
      </c>
      <c r="B6996" s="6">
        <v>12061</v>
      </c>
      <c r="C6996" s="6">
        <v>2482123</v>
      </c>
      <c r="D6996" s="6">
        <v>1.2864638027419842E-2</v>
      </c>
      <c r="E6996" s="6">
        <v>0.12785231349741016</v>
      </c>
    </row>
    <row r="6997" spans="1:5" x14ac:dyDescent="0.3">
      <c r="A6997" s="7" t="s">
        <v>6279</v>
      </c>
      <c r="B6997" s="6">
        <v>12061</v>
      </c>
      <c r="C6997" s="6">
        <v>2482123</v>
      </c>
      <c r="D6997" s="6">
        <v>3.5960964294740667E-2</v>
      </c>
      <c r="E6997" s="6">
        <v>0.35738996082756325</v>
      </c>
    </row>
    <row r="6998" spans="1:5" x14ac:dyDescent="0.3">
      <c r="A6998" s="7" t="s">
        <v>6158</v>
      </c>
      <c r="B6998" s="6">
        <v>12061</v>
      </c>
      <c r="C6998" s="6">
        <v>2482123</v>
      </c>
      <c r="D6998" s="6">
        <v>6.9287233971089372E-3</v>
      </c>
      <c r="E6998" s="6">
        <v>6.8859560138100614E-2</v>
      </c>
    </row>
    <row r="6999" spans="1:5" x14ac:dyDescent="0.3">
      <c r="A6999" s="7" t="s">
        <v>5881</v>
      </c>
      <c r="B6999" s="6">
        <v>12061</v>
      </c>
      <c r="C6999" s="6">
        <v>2482123</v>
      </c>
      <c r="D6999" s="6">
        <v>2.4078666048880214E-3</v>
      </c>
      <c r="E6999" s="6">
        <v>2.3930041045222575E-2</v>
      </c>
    </row>
    <row r="7000" spans="1:5" x14ac:dyDescent="0.3">
      <c r="A7000" s="7" t="s">
        <v>5986</v>
      </c>
      <c r="B7000" s="6">
        <v>12061</v>
      </c>
      <c r="C7000" s="6">
        <v>2482123</v>
      </c>
      <c r="D7000" s="6">
        <v>1.4066826498990747E-2</v>
      </c>
      <c r="E7000" s="6">
        <v>0.13979999341056842</v>
      </c>
    </row>
    <row r="7001" spans="1:5" x14ac:dyDescent="0.3">
      <c r="A7001" s="7" t="s">
        <v>6280</v>
      </c>
      <c r="B7001" s="6">
        <v>12061</v>
      </c>
      <c r="C7001" s="6">
        <v>2482123</v>
      </c>
      <c r="D7001" s="6">
        <v>1.1346635167816524E-2</v>
      </c>
      <c r="E7001" s="6">
        <v>0.11276598327324813</v>
      </c>
    </row>
    <row r="7002" spans="1:5" x14ac:dyDescent="0.3">
      <c r="A7002" s="7" t="s">
        <v>6281</v>
      </c>
      <c r="B7002" s="6">
        <v>12061</v>
      </c>
      <c r="C7002" s="6">
        <v>2482123</v>
      </c>
      <c r="D7002" s="6">
        <v>1.9140794677986663E-3</v>
      </c>
      <c r="E7002" s="6">
        <v>1.9022648570006642E-2</v>
      </c>
    </row>
    <row r="7003" spans="1:5" x14ac:dyDescent="0.3">
      <c r="A7003" s="7" t="s">
        <v>5883</v>
      </c>
      <c r="B7003" s="6">
        <v>12061</v>
      </c>
      <c r="C7003" s="6">
        <v>2482123</v>
      </c>
      <c r="D7003" s="6">
        <v>1.3365404488001626E-2</v>
      </c>
      <c r="E7003" s="6">
        <v>0.13282906841043834</v>
      </c>
    </row>
    <row r="7004" spans="1:5" x14ac:dyDescent="0.3">
      <c r="A7004" s="7" t="s">
        <v>6160</v>
      </c>
      <c r="B7004" s="6">
        <v>12061</v>
      </c>
      <c r="C7004" s="6">
        <v>2482123</v>
      </c>
      <c r="D7004" s="6">
        <v>7.4678761368990806E-3</v>
      </c>
      <c r="E7004" s="6">
        <v>7.4217808459096105E-2</v>
      </c>
    </row>
    <row r="7005" spans="1:5" x14ac:dyDescent="0.3">
      <c r="A7005" s="7" t="s">
        <v>6282</v>
      </c>
      <c r="B7005" s="6">
        <v>12061</v>
      </c>
      <c r="C7005" s="6">
        <v>2482123</v>
      </c>
      <c r="D7005" s="6">
        <v>1.2208581619131513E-2</v>
      </c>
      <c r="E7005" s="6">
        <v>0.12133224434305968</v>
      </c>
    </row>
    <row r="7006" spans="1:5" x14ac:dyDescent="0.3">
      <c r="A7006" s="7" t="s">
        <v>5884</v>
      </c>
      <c r="B7006" s="6">
        <v>12061</v>
      </c>
      <c r="C7006" s="6">
        <v>2482123</v>
      </c>
      <c r="D7006" s="6">
        <v>8.5740989104490864E-3</v>
      </c>
      <c r="E7006" s="6">
        <v>8.5211754852336036E-2</v>
      </c>
    </row>
    <row r="7007" spans="1:5" x14ac:dyDescent="0.3">
      <c r="A7007" s="7" t="s">
        <v>6283</v>
      </c>
      <c r="B7007" s="6">
        <v>12061</v>
      </c>
      <c r="C7007" s="6">
        <v>2482123</v>
      </c>
      <c r="D7007" s="6">
        <v>9.0085617978527925E-3</v>
      </c>
      <c r="E7007" s="6">
        <v>8.9529566606147942E-2</v>
      </c>
    </row>
    <row r="7008" spans="1:5" x14ac:dyDescent="0.3">
      <c r="A7008" s="7" t="s">
        <v>5988</v>
      </c>
      <c r="B7008" s="6">
        <v>12061</v>
      </c>
      <c r="C7008" s="6">
        <v>2482123</v>
      </c>
      <c r="D7008" s="6">
        <v>4.9483403561321948E-3</v>
      </c>
      <c r="E7008" s="6">
        <v>4.9177968408877698E-2</v>
      </c>
    </row>
    <row r="7009" spans="1:5" x14ac:dyDescent="0.3">
      <c r="A7009" s="7" t="s">
        <v>6069</v>
      </c>
      <c r="B7009" s="6">
        <v>12061</v>
      </c>
      <c r="C7009" s="6">
        <v>2482123</v>
      </c>
      <c r="D7009" s="6">
        <v>1.1421662895360136E-2</v>
      </c>
      <c r="E7009" s="6">
        <v>0.11351162947972969</v>
      </c>
    </row>
    <row r="7010" spans="1:5" x14ac:dyDescent="0.3">
      <c r="A7010" s="7" t="s">
        <v>6161</v>
      </c>
      <c r="B7010" s="6">
        <v>12061</v>
      </c>
      <c r="C7010" s="6">
        <v>2482123</v>
      </c>
      <c r="D7010" s="6">
        <v>3.5873722751085307E-3</v>
      </c>
      <c r="E7010" s="6">
        <v>3.5652293035491028E-2</v>
      </c>
    </row>
    <row r="7011" spans="1:5" x14ac:dyDescent="0.3">
      <c r="A7011" s="7" t="s">
        <v>6284</v>
      </c>
      <c r="B7011" s="6">
        <v>12061</v>
      </c>
      <c r="C7011" s="6">
        <v>2482123</v>
      </c>
      <c r="D7011" s="6">
        <v>5.6839610522342168E-2</v>
      </c>
      <c r="E7011" s="6">
        <v>0.56488769354287727</v>
      </c>
    </row>
    <row r="7012" spans="1:5" x14ac:dyDescent="0.3">
      <c r="A7012" s="7" t="s">
        <v>5989</v>
      </c>
      <c r="B7012" s="6">
        <v>12061</v>
      </c>
      <c r="C7012" s="6">
        <v>2482123</v>
      </c>
      <c r="D7012" s="6">
        <v>1.0123508725768334E-2</v>
      </c>
      <c r="E7012" s="6">
        <v>0.10061021604665318</v>
      </c>
    </row>
    <row r="7013" spans="1:5" x14ac:dyDescent="0.3">
      <c r="A7013" s="7" t="s">
        <v>5990</v>
      </c>
      <c r="B7013" s="6">
        <v>12061</v>
      </c>
      <c r="C7013" s="6">
        <v>2482123</v>
      </c>
      <c r="D7013" s="6">
        <v>4.7058088647702855E-3</v>
      </c>
      <c r="E7013" s="6">
        <v>4.676762369490238E-2</v>
      </c>
    </row>
    <row r="7014" spans="1:5" x14ac:dyDescent="0.3">
      <c r="A7014" s="7" t="s">
        <v>6285</v>
      </c>
      <c r="B7014" s="6">
        <v>12061</v>
      </c>
      <c r="C7014" s="6">
        <v>2482123</v>
      </c>
      <c r="D7014" s="6">
        <v>2.704487853316256E-3</v>
      </c>
      <c r="E7014" s="6">
        <v>2.6877944652242747E-2</v>
      </c>
    </row>
    <row r="7015" spans="1:5" x14ac:dyDescent="0.3">
      <c r="A7015" s="7" t="s">
        <v>6162</v>
      </c>
      <c r="B7015" s="6">
        <v>12061</v>
      </c>
      <c r="C7015" s="6">
        <v>2482123</v>
      </c>
      <c r="D7015" s="6">
        <v>3.1668680346896801E-3</v>
      </c>
      <c r="E7015" s="6">
        <v>3.1473206157303604E-2</v>
      </c>
    </row>
    <row r="7016" spans="1:5" x14ac:dyDescent="0.3">
      <c r="A7016" s="7" t="s">
        <v>6163</v>
      </c>
      <c r="B7016" s="6">
        <v>12061</v>
      </c>
      <c r="C7016" s="6">
        <v>2482123</v>
      </c>
      <c r="D7016" s="6">
        <v>3.9288356769756221E-2</v>
      </c>
      <c r="E7016" s="6">
        <v>0.39045850305454838</v>
      </c>
    </row>
    <row r="7017" spans="1:5" x14ac:dyDescent="0.3">
      <c r="A7017" s="7" t="s">
        <v>5885</v>
      </c>
      <c r="B7017" s="6">
        <v>12061</v>
      </c>
      <c r="C7017" s="6">
        <v>2482123</v>
      </c>
      <c r="D7017" s="6">
        <v>9.3051830462810275E-3</v>
      </c>
      <c r="E7017" s="6">
        <v>9.2477470213168114E-2</v>
      </c>
    </row>
    <row r="7018" spans="1:5" x14ac:dyDescent="0.3">
      <c r="A7018" s="7" t="s">
        <v>5991</v>
      </c>
      <c r="B7018" s="6">
        <v>12061</v>
      </c>
      <c r="C7018" s="6">
        <v>2482123</v>
      </c>
      <c r="D7018" s="6">
        <v>3.5175790401842399E-3</v>
      </c>
      <c r="E7018" s="6">
        <v>3.4958668657368637E-2</v>
      </c>
    </row>
    <row r="7019" spans="1:5" x14ac:dyDescent="0.3">
      <c r="A7019" s="7" t="s">
        <v>5992</v>
      </c>
      <c r="B7019" s="6">
        <v>12061</v>
      </c>
      <c r="C7019" s="6">
        <v>2482123</v>
      </c>
      <c r="D7019" s="6">
        <v>1.4482096246790275E-3</v>
      </c>
      <c r="E7019" s="6">
        <v>1.4392705846039664E-2</v>
      </c>
    </row>
    <row r="7020" spans="1:5" x14ac:dyDescent="0.3">
      <c r="A7020" s="7" t="s">
        <v>6070</v>
      </c>
      <c r="B7020" s="6">
        <v>12061</v>
      </c>
      <c r="C7020" s="6">
        <v>2482123</v>
      </c>
      <c r="D7020" s="6">
        <v>6.0952176890255984E-2</v>
      </c>
      <c r="E7020" s="6">
        <v>0.60575951002373929</v>
      </c>
    </row>
    <row r="7021" spans="1:5" x14ac:dyDescent="0.3">
      <c r="A7021" s="7" t="s">
        <v>6286</v>
      </c>
      <c r="B7021" s="6">
        <v>12061</v>
      </c>
      <c r="C7021" s="6">
        <v>2482123</v>
      </c>
      <c r="D7021" s="6">
        <v>9.7361562719385213E-3</v>
      </c>
      <c r="E7021" s="6">
        <v>9.6760600748073883E-2</v>
      </c>
    </row>
    <row r="7022" spans="1:5" x14ac:dyDescent="0.3">
      <c r="A7022" s="7" t="s">
        <v>6287</v>
      </c>
      <c r="B7022" s="6">
        <v>12061</v>
      </c>
      <c r="C7022" s="6">
        <v>2482123</v>
      </c>
      <c r="D7022" s="6">
        <v>3.9921730376694152E-3</v>
      </c>
      <c r="E7022" s="6">
        <v>3.9675314428600908E-2</v>
      </c>
    </row>
    <row r="7023" spans="1:5" x14ac:dyDescent="0.3">
      <c r="A7023" s="7" t="s">
        <v>6288</v>
      </c>
      <c r="B7023" s="6">
        <v>12061</v>
      </c>
      <c r="C7023" s="6">
        <v>2482123</v>
      </c>
      <c r="D7023" s="6">
        <v>1.5476649844461414E-3</v>
      </c>
      <c r="E7023" s="6">
        <v>1.5381120584864077E-2</v>
      </c>
    </row>
    <row r="7024" spans="1:5" x14ac:dyDescent="0.3">
      <c r="A7024" s="7" t="s">
        <v>6164</v>
      </c>
      <c r="B7024" s="6">
        <v>12061</v>
      </c>
      <c r="C7024" s="6">
        <v>2482123</v>
      </c>
      <c r="D7024" s="6">
        <v>1.9064022119569944E-2</v>
      </c>
      <c r="E7024" s="6">
        <v>0.18946349888413178</v>
      </c>
    </row>
    <row r="7025" spans="1:5" x14ac:dyDescent="0.3">
      <c r="A7025" s="7" t="s">
        <v>6289</v>
      </c>
      <c r="B7025" s="6">
        <v>12061</v>
      </c>
      <c r="C7025" s="6">
        <v>2482123</v>
      </c>
      <c r="D7025" s="6">
        <v>4.1980630806960724E-3</v>
      </c>
      <c r="E7025" s="6">
        <v>4.1721506344061972E-2</v>
      </c>
    </row>
    <row r="7026" spans="1:5" x14ac:dyDescent="0.3">
      <c r="A7026" s="7" t="s">
        <v>6165</v>
      </c>
      <c r="B7026" s="6">
        <v>12061</v>
      </c>
      <c r="C7026" s="6">
        <v>2482123</v>
      </c>
      <c r="D7026" s="6">
        <v>1.3588742839759357E-2</v>
      </c>
      <c r="E7026" s="6">
        <v>0.13504866642043001</v>
      </c>
    </row>
    <row r="7027" spans="1:5" x14ac:dyDescent="0.3">
      <c r="A7027" s="7" t="s">
        <v>6166</v>
      </c>
      <c r="B7027" s="6">
        <v>12061</v>
      </c>
      <c r="C7027" s="6">
        <v>2482123</v>
      </c>
      <c r="D7027" s="6">
        <v>9.4608219601621968E-2</v>
      </c>
      <c r="E7027" s="6">
        <v>0.9402425257638104</v>
      </c>
    </row>
    <row r="7028" spans="1:5" x14ac:dyDescent="0.3">
      <c r="A7028" s="7" t="s">
        <v>5886</v>
      </c>
      <c r="B7028" s="6">
        <v>12061</v>
      </c>
      <c r="C7028" s="6">
        <v>2482123</v>
      </c>
      <c r="D7028" s="6">
        <v>9.217941502625665E-2</v>
      </c>
      <c r="E7028" s="6">
        <v>0.91610439740515115</v>
      </c>
    </row>
    <row r="7029" spans="1:5" x14ac:dyDescent="0.3">
      <c r="A7029" s="7" t="s">
        <v>6071</v>
      </c>
      <c r="B7029" s="6">
        <v>12061</v>
      </c>
      <c r="C7029" s="6">
        <v>2482123</v>
      </c>
      <c r="D7029" s="6">
        <v>4.6496253106562323E-2</v>
      </c>
      <c r="E7029" s="6">
        <v>0.46209256070513854</v>
      </c>
    </row>
    <row r="7030" spans="1:5" x14ac:dyDescent="0.3">
      <c r="A7030" s="7" t="s">
        <v>6167</v>
      </c>
      <c r="B7030" s="6">
        <v>12061</v>
      </c>
      <c r="C7030" s="6">
        <v>2482123</v>
      </c>
      <c r="D7030" s="6">
        <v>5.7125762785531758E-3</v>
      </c>
      <c r="E7030" s="6">
        <v>5.6773155349317907E-2</v>
      </c>
    </row>
    <row r="7031" spans="1:5" x14ac:dyDescent="0.3">
      <c r="A7031" s="7" t="s">
        <v>5887</v>
      </c>
      <c r="B7031" s="6">
        <v>12061</v>
      </c>
      <c r="C7031" s="6">
        <v>2482123</v>
      </c>
      <c r="D7031" s="6">
        <v>3.9276142953644467E-3</v>
      </c>
      <c r="E7031" s="6">
        <v>3.9033711878837696E-2</v>
      </c>
    </row>
    <row r="7032" spans="1:5" x14ac:dyDescent="0.3">
      <c r="A7032" s="7" t="s">
        <v>6168</v>
      </c>
      <c r="B7032" s="6">
        <v>12061</v>
      </c>
      <c r="C7032" s="6">
        <v>2482123</v>
      </c>
      <c r="D7032" s="6">
        <v>8.25305002979735E-3</v>
      </c>
      <c r="E7032" s="6">
        <v>8.2021082712973037E-2</v>
      </c>
    </row>
    <row r="7033" spans="1:5" x14ac:dyDescent="0.3">
      <c r="A7033" s="7" t="s">
        <v>6072</v>
      </c>
      <c r="B7033" s="6">
        <v>12061</v>
      </c>
      <c r="C7033" s="6">
        <v>2482123</v>
      </c>
      <c r="D7033" s="6">
        <v>1.7242418688045963E-2</v>
      </c>
      <c r="E7033" s="6">
        <v>0.17135990261513731</v>
      </c>
    </row>
    <row r="7034" spans="1:5" x14ac:dyDescent="0.3">
      <c r="A7034" s="7" t="s">
        <v>6290</v>
      </c>
      <c r="B7034" s="6">
        <v>12061</v>
      </c>
      <c r="C7034" s="6">
        <v>2482123</v>
      </c>
      <c r="D7034" s="6">
        <v>2.9295710359470931E-2</v>
      </c>
      <c r="E7034" s="6">
        <v>0.29114883271687469</v>
      </c>
    </row>
    <row r="7035" spans="1:5" x14ac:dyDescent="0.3">
      <c r="A7035" s="7" t="s">
        <v>5993</v>
      </c>
      <c r="B7035" s="6">
        <v>12061</v>
      </c>
      <c r="C7035" s="6">
        <v>2482123</v>
      </c>
      <c r="D7035" s="6">
        <v>4.4580428807890543E-3</v>
      </c>
      <c r="E7035" s="6">
        <v>4.4305257152567883E-2</v>
      </c>
    </row>
    <row r="7036" spans="1:5" x14ac:dyDescent="0.3">
      <c r="A7036" s="7" t="s">
        <v>6291</v>
      </c>
      <c r="B7036" s="6">
        <v>12061</v>
      </c>
      <c r="C7036" s="6">
        <v>2482123</v>
      </c>
      <c r="D7036" s="6">
        <v>8.8051145180484874E-2</v>
      </c>
      <c r="E7036" s="6">
        <v>0.87507651543921161</v>
      </c>
    </row>
    <row r="7037" spans="1:5" x14ac:dyDescent="0.3">
      <c r="A7037" s="7" t="s">
        <v>6435</v>
      </c>
      <c r="B7037" s="6">
        <v>12061</v>
      </c>
      <c r="C7037" s="6">
        <v>2482123</v>
      </c>
      <c r="D7037" s="6">
        <v>2.2632201255074296E-2</v>
      </c>
      <c r="E7037" s="6">
        <v>0.22492504521563916</v>
      </c>
    </row>
    <row r="7038" spans="1:5" x14ac:dyDescent="0.3">
      <c r="A7038" s="7" t="s">
        <v>5888</v>
      </c>
      <c r="B7038" s="6">
        <v>12061</v>
      </c>
      <c r="C7038" s="6">
        <v>2482123</v>
      </c>
      <c r="D7038" s="6">
        <v>9.9542601310769301E-3</v>
      </c>
      <c r="E7038" s="6">
        <v>9.892817692970636E-2</v>
      </c>
    </row>
    <row r="7039" spans="1:5" x14ac:dyDescent="0.3">
      <c r="A7039" s="7" t="s">
        <v>6292</v>
      </c>
      <c r="B7039" s="6">
        <v>12061</v>
      </c>
      <c r="C7039" s="6">
        <v>2482123</v>
      </c>
      <c r="D7039" s="6">
        <v>1.4883407347604945E-3</v>
      </c>
      <c r="E7039" s="6">
        <v>1.4791539863460041E-2</v>
      </c>
    </row>
    <row r="7040" spans="1:5" x14ac:dyDescent="0.3">
      <c r="A7040" s="7" t="s">
        <v>5994</v>
      </c>
      <c r="B7040" s="6">
        <v>12061</v>
      </c>
      <c r="C7040" s="6">
        <v>2482123</v>
      </c>
      <c r="D7040" s="6">
        <v>0.10728790555649242</v>
      </c>
      <c r="E7040" s="6">
        <v>1.0662567346591962</v>
      </c>
    </row>
    <row r="7041" spans="1:5" x14ac:dyDescent="0.3">
      <c r="A7041" s="7" t="s">
        <v>6169</v>
      </c>
      <c r="B7041" s="6">
        <v>12061</v>
      </c>
      <c r="C7041" s="6">
        <v>2482123</v>
      </c>
      <c r="D7041" s="6">
        <v>6.8379921917073594E-3</v>
      </c>
      <c r="E7041" s="6">
        <v>6.7957848446541513E-2</v>
      </c>
    </row>
    <row r="7042" spans="1:5" x14ac:dyDescent="0.3">
      <c r="A7042" s="7" t="s">
        <v>5995</v>
      </c>
      <c r="B7042" s="6">
        <v>12061</v>
      </c>
      <c r="C7042" s="6">
        <v>2482123</v>
      </c>
      <c r="D7042" s="6">
        <v>2.5875841848180697E-3</v>
      </c>
      <c r="E7042" s="6">
        <v>2.5716123818887736E-2</v>
      </c>
    </row>
    <row r="7043" spans="1:5" x14ac:dyDescent="0.3">
      <c r="A7043" s="7" t="s">
        <v>6170</v>
      </c>
      <c r="B7043" s="6">
        <v>12061</v>
      </c>
      <c r="C7043" s="6">
        <v>2482123</v>
      </c>
      <c r="D7043" s="6">
        <v>4.4074427854689444E-3</v>
      </c>
      <c r="E7043" s="6">
        <v>4.3802379478429153E-2</v>
      </c>
    </row>
    <row r="7044" spans="1:5" x14ac:dyDescent="0.3">
      <c r="A7044" s="7" t="s">
        <v>6073</v>
      </c>
      <c r="B7044" s="6">
        <v>12061</v>
      </c>
      <c r="C7044" s="6">
        <v>2482123</v>
      </c>
      <c r="D7044" s="6">
        <v>4.7907821282906091E-2</v>
      </c>
      <c r="E7044" s="6">
        <v>0.47612111375266397</v>
      </c>
    </row>
    <row r="7045" spans="1:5" x14ac:dyDescent="0.3">
      <c r="A7045" s="7" t="s">
        <v>6074</v>
      </c>
      <c r="B7045" s="6">
        <v>12061</v>
      </c>
      <c r="C7045" s="6">
        <v>2482123</v>
      </c>
      <c r="D7045" s="6">
        <v>1.8174158374285241E-2</v>
      </c>
      <c r="E7045" s="6">
        <v>0.18061978806307127</v>
      </c>
    </row>
    <row r="7046" spans="1:5" x14ac:dyDescent="0.3">
      <c r="A7046" s="7" t="s">
        <v>6293</v>
      </c>
      <c r="B7046" s="6">
        <v>12061</v>
      </c>
      <c r="C7046" s="6">
        <v>2482123</v>
      </c>
      <c r="D7046" s="6">
        <v>9.4901351188303971E-3</v>
      </c>
      <c r="E7046" s="6">
        <v>9.4315574815192454E-2</v>
      </c>
    </row>
    <row r="7047" spans="1:5" x14ac:dyDescent="0.3">
      <c r="A7047" s="7" t="s">
        <v>6075</v>
      </c>
      <c r="B7047" s="6">
        <v>12061</v>
      </c>
      <c r="C7047" s="6">
        <v>2482123</v>
      </c>
      <c r="D7047" s="6">
        <v>2.7934742278447264E-2</v>
      </c>
      <c r="E7047" s="6">
        <v>0.27762315734348797</v>
      </c>
    </row>
    <row r="7048" spans="1:5" x14ac:dyDescent="0.3">
      <c r="A7048" s="7" t="s">
        <v>5996</v>
      </c>
      <c r="B7048" s="6">
        <v>12061</v>
      </c>
      <c r="C7048" s="6">
        <v>2482123</v>
      </c>
      <c r="D7048" s="6">
        <v>3.6240137234437829E-3</v>
      </c>
      <c r="E7048" s="6">
        <v>3.6016445834005283E-2</v>
      </c>
    </row>
    <row r="7049" spans="1:5" x14ac:dyDescent="0.3">
      <c r="A7049" s="7" t="s">
        <v>6294</v>
      </c>
      <c r="B7049" s="6">
        <v>12061</v>
      </c>
      <c r="C7049" s="6">
        <v>2482123</v>
      </c>
      <c r="D7049" s="6">
        <v>9.1568724220669109E-3</v>
      </c>
      <c r="E7049" s="6">
        <v>9.1003518409658021E-2</v>
      </c>
    </row>
    <row r="7050" spans="1:5" x14ac:dyDescent="0.3">
      <c r="A7050" s="7" t="s">
        <v>6295</v>
      </c>
      <c r="B7050" s="6">
        <v>12061</v>
      </c>
      <c r="C7050" s="6">
        <v>2482123</v>
      </c>
      <c r="D7050" s="6">
        <v>4.4859601747587706E-3</v>
      </c>
      <c r="E7050" s="6">
        <v>4.4582706903816841E-2</v>
      </c>
    </row>
    <row r="7051" spans="1:5" x14ac:dyDescent="0.3">
      <c r="A7051" s="7" t="s">
        <v>5997</v>
      </c>
      <c r="B7051" s="6">
        <v>12061</v>
      </c>
      <c r="C7051" s="6">
        <v>2482123</v>
      </c>
      <c r="D7051" s="6">
        <v>3.1825715125476457E-3</v>
      </c>
      <c r="E7051" s="6">
        <v>3.1629271642381142E-2</v>
      </c>
    </row>
    <row r="7052" spans="1:5" x14ac:dyDescent="0.3">
      <c r="A7052" s="7" t="s">
        <v>6296</v>
      </c>
      <c r="B7052" s="6">
        <v>12061</v>
      </c>
      <c r="C7052" s="6">
        <v>2482123</v>
      </c>
      <c r="D7052" s="6">
        <v>4.8907609373196551E-3</v>
      </c>
      <c r="E7052" s="6">
        <v>4.8605728296926727E-2</v>
      </c>
    </row>
    <row r="7053" spans="1:5" x14ac:dyDescent="0.3">
      <c r="A7053" s="7" t="s">
        <v>5889</v>
      </c>
      <c r="B7053" s="6">
        <v>12061</v>
      </c>
      <c r="C7053" s="6">
        <v>2482123</v>
      </c>
      <c r="D7053" s="6">
        <v>3.1092886158771409E-3</v>
      </c>
      <c r="E7053" s="6">
        <v>3.090096604535263E-2</v>
      </c>
    </row>
    <row r="7054" spans="1:5" x14ac:dyDescent="0.3">
      <c r="A7054" s="7" t="s">
        <v>5890</v>
      </c>
      <c r="B7054" s="6">
        <v>12061</v>
      </c>
      <c r="C7054" s="6">
        <v>2482123</v>
      </c>
      <c r="D7054" s="6">
        <v>9.8705082491677802E-3</v>
      </c>
      <c r="E7054" s="6">
        <v>9.8095827675959493E-2</v>
      </c>
    </row>
    <row r="7055" spans="1:5" x14ac:dyDescent="0.3">
      <c r="A7055" s="7" t="s">
        <v>6171</v>
      </c>
      <c r="B7055" s="6">
        <v>12061</v>
      </c>
      <c r="C7055" s="6">
        <v>2482123</v>
      </c>
      <c r="D7055" s="6">
        <v>6.0720114384132712E-4</v>
      </c>
      <c r="E7055" s="6">
        <v>6.0345320896648237E-3</v>
      </c>
    </row>
    <row r="7056" spans="1:5" x14ac:dyDescent="0.3">
      <c r="A7056" s="7" t="s">
        <v>6076</v>
      </c>
      <c r="B7056" s="6">
        <v>12061</v>
      </c>
      <c r="C7056" s="6">
        <v>2482123</v>
      </c>
      <c r="D7056" s="6">
        <v>6.5699861695980841E-2</v>
      </c>
      <c r="E7056" s="6">
        <v>0.65294330834551506</v>
      </c>
    </row>
    <row r="7057" spans="1:5" x14ac:dyDescent="0.3">
      <c r="A7057" s="7" t="s">
        <v>6172</v>
      </c>
      <c r="B7057" s="6">
        <v>12061</v>
      </c>
      <c r="C7057" s="6">
        <v>2482123</v>
      </c>
      <c r="D7057" s="6">
        <v>4.3620771827681554E-3</v>
      </c>
      <c r="E7057" s="6">
        <v>4.3351523632649595E-2</v>
      </c>
    </row>
    <row r="7058" spans="1:5" x14ac:dyDescent="0.3">
      <c r="A7058" s="7" t="s">
        <v>6173</v>
      </c>
      <c r="B7058" s="6">
        <v>12061</v>
      </c>
      <c r="C7058" s="6">
        <v>2482123</v>
      </c>
      <c r="D7058" s="6">
        <v>8.5863127265608363E-3</v>
      </c>
      <c r="E7058" s="6">
        <v>8.5333139118507456E-2</v>
      </c>
    </row>
    <row r="7059" spans="1:5" x14ac:dyDescent="0.3">
      <c r="A7059" s="7" t="s">
        <v>6297</v>
      </c>
      <c r="B7059" s="6">
        <v>12061</v>
      </c>
      <c r="C7059" s="6">
        <v>2482123</v>
      </c>
      <c r="D7059" s="6">
        <v>2.7393844707784012E-3</v>
      </c>
      <c r="E7059" s="6">
        <v>2.7224756841303942E-2</v>
      </c>
    </row>
    <row r="7060" spans="1:5" x14ac:dyDescent="0.3">
      <c r="A7060" s="7" t="s">
        <v>5998</v>
      </c>
      <c r="B7060" s="6">
        <v>12061</v>
      </c>
      <c r="C7060" s="6">
        <v>2482123</v>
      </c>
      <c r="D7060" s="6">
        <v>4.5644775640485977E-3</v>
      </c>
      <c r="E7060" s="6">
        <v>4.5363034329204535E-2</v>
      </c>
    </row>
    <row r="7061" spans="1:5" x14ac:dyDescent="0.3">
      <c r="A7061" s="7" t="s">
        <v>5891</v>
      </c>
      <c r="B7061" s="6">
        <v>12061</v>
      </c>
      <c r="C7061" s="6">
        <v>2482123</v>
      </c>
      <c r="D7061" s="6">
        <v>1.0093846600925511E-2</v>
      </c>
      <c r="E7061" s="6">
        <v>0.10031542568595116</v>
      </c>
    </row>
    <row r="7062" spans="1:5" x14ac:dyDescent="0.3">
      <c r="A7062" s="7" t="s">
        <v>6077</v>
      </c>
      <c r="B7062" s="6">
        <v>12061</v>
      </c>
      <c r="C7062" s="6">
        <v>2482123</v>
      </c>
      <c r="D7062" s="6">
        <v>2.1874944656145742E-2</v>
      </c>
      <c r="E7062" s="6">
        <v>0.21739922071301118</v>
      </c>
    </row>
    <row r="7063" spans="1:5" x14ac:dyDescent="0.3">
      <c r="A7063" s="7" t="s">
        <v>6298</v>
      </c>
      <c r="B7063" s="6">
        <v>12061</v>
      </c>
      <c r="C7063" s="6">
        <v>2482123</v>
      </c>
      <c r="D7063" s="6">
        <v>1.1779353224347127E-2</v>
      </c>
      <c r="E7063" s="6">
        <v>0.11706645441760695</v>
      </c>
    </row>
    <row r="7064" spans="1:5" x14ac:dyDescent="0.3">
      <c r="A7064" s="7" t="s">
        <v>5892</v>
      </c>
      <c r="B7064" s="6">
        <v>12061</v>
      </c>
      <c r="C7064" s="6">
        <v>2482123</v>
      </c>
      <c r="D7064" s="6">
        <v>3.3186683206500125E-3</v>
      </c>
      <c r="E7064" s="6">
        <v>3.2981839179719807E-2</v>
      </c>
    </row>
    <row r="7065" spans="1:5" x14ac:dyDescent="0.3">
      <c r="A7065" s="7" t="s">
        <v>6299</v>
      </c>
      <c r="B7065" s="6">
        <v>12061</v>
      </c>
      <c r="C7065" s="6">
        <v>2482123</v>
      </c>
      <c r="D7065" s="6">
        <v>2.7835286918680154E-2</v>
      </c>
      <c r="E7065" s="6">
        <v>0.27663474260466359</v>
      </c>
    </row>
    <row r="7066" spans="1:5" x14ac:dyDescent="0.3">
      <c r="A7066" s="7" t="s">
        <v>5999</v>
      </c>
      <c r="B7066" s="6">
        <v>12061</v>
      </c>
      <c r="C7066" s="6">
        <v>2482123</v>
      </c>
      <c r="D7066" s="6">
        <v>1.8913966664482721E-3</v>
      </c>
      <c r="E7066" s="6">
        <v>1.8797220647116863E-2</v>
      </c>
    </row>
    <row r="7067" spans="1:5" x14ac:dyDescent="0.3">
      <c r="A7067" s="7" t="s">
        <v>6000</v>
      </c>
      <c r="B7067" s="6">
        <v>12061</v>
      </c>
      <c r="C7067" s="6">
        <v>2482123</v>
      </c>
      <c r="D7067" s="6">
        <v>2.6975085298238267E-3</v>
      </c>
      <c r="E7067" s="6">
        <v>2.6808582214430509E-2</v>
      </c>
    </row>
    <row r="7068" spans="1:5" x14ac:dyDescent="0.3">
      <c r="A7068" s="7" t="s">
        <v>6300</v>
      </c>
      <c r="B7068" s="6">
        <v>12061</v>
      </c>
      <c r="C7068" s="6">
        <v>2482123</v>
      </c>
      <c r="D7068" s="6">
        <v>8.0436703250244773E-4</v>
      </c>
      <c r="E7068" s="6">
        <v>7.9940209578605852E-3</v>
      </c>
    </row>
    <row r="7069" spans="1:5" x14ac:dyDescent="0.3">
      <c r="A7069" s="7" t="s">
        <v>6078</v>
      </c>
      <c r="B7069" s="6">
        <v>12061</v>
      </c>
      <c r="C7069" s="6">
        <v>2482123</v>
      </c>
      <c r="D7069" s="6">
        <v>9.3610176342204619E-3</v>
      </c>
      <c r="E7069" s="6">
        <v>9.303236971566603E-2</v>
      </c>
    </row>
    <row r="7070" spans="1:5" x14ac:dyDescent="0.3">
      <c r="A7070" s="7" t="s">
        <v>5893</v>
      </c>
      <c r="B7070" s="6">
        <v>12061</v>
      </c>
      <c r="C7070" s="6">
        <v>2482123</v>
      </c>
      <c r="D7070" s="6">
        <v>9.4709419792262176E-3</v>
      </c>
      <c r="E7070" s="6">
        <v>9.4124828111208786E-2</v>
      </c>
    </row>
    <row r="7071" spans="1:5" x14ac:dyDescent="0.3">
      <c r="A7071" s="7" t="s">
        <v>6174</v>
      </c>
      <c r="B7071" s="6">
        <v>12061</v>
      </c>
      <c r="C7071" s="6">
        <v>2482123</v>
      </c>
      <c r="D7071" s="6">
        <v>2.0100451658195658E-3</v>
      </c>
      <c r="E7071" s="6">
        <v>1.9976382089924933E-2</v>
      </c>
    </row>
    <row r="7072" spans="1:5" x14ac:dyDescent="0.3">
      <c r="A7072" s="7" t="s">
        <v>6301</v>
      </c>
      <c r="B7072" s="6">
        <v>12061</v>
      </c>
      <c r="C7072" s="6">
        <v>2482123</v>
      </c>
      <c r="D7072" s="6">
        <v>1.8861621738289502E-3</v>
      </c>
      <c r="E7072" s="6">
        <v>1.8745198818757684E-2</v>
      </c>
    </row>
    <row r="7073" spans="1:5" x14ac:dyDescent="0.3">
      <c r="A7073" s="7" t="s">
        <v>6302</v>
      </c>
      <c r="B7073" s="6">
        <v>12061</v>
      </c>
      <c r="C7073" s="6">
        <v>2482123</v>
      </c>
      <c r="D7073" s="6">
        <v>3.8414196502329481E-2</v>
      </c>
      <c r="E7073" s="6">
        <v>0.38177085771856539</v>
      </c>
    </row>
    <row r="7074" spans="1:5" x14ac:dyDescent="0.3">
      <c r="A7074" s="7" t="s">
        <v>5894</v>
      </c>
      <c r="B7074" s="6">
        <v>12061</v>
      </c>
      <c r="C7074" s="6">
        <v>2482123</v>
      </c>
      <c r="D7074" s="6">
        <v>1.7052232122877271E-2</v>
      </c>
      <c r="E7074" s="6">
        <v>0.16946977618475378</v>
      </c>
    </row>
    <row r="7075" spans="1:5" x14ac:dyDescent="0.3">
      <c r="A7075" s="7" t="s">
        <v>6175</v>
      </c>
      <c r="B7075" s="6">
        <v>12061</v>
      </c>
      <c r="C7075" s="6">
        <v>2482123</v>
      </c>
      <c r="D7075" s="6">
        <v>6.171466798180386E-3</v>
      </c>
      <c r="E7075" s="6">
        <v>6.1333735635472647E-2</v>
      </c>
    </row>
    <row r="7076" spans="1:5" x14ac:dyDescent="0.3">
      <c r="A7076" s="7" t="s">
        <v>6079</v>
      </c>
      <c r="B7076" s="6">
        <v>12061</v>
      </c>
      <c r="C7076" s="6">
        <v>2482123</v>
      </c>
      <c r="D7076" s="6">
        <v>1.1918939694195708E-2</v>
      </c>
      <c r="E7076" s="6">
        <v>0.11845370317385175</v>
      </c>
    </row>
    <row r="7077" spans="1:5" x14ac:dyDescent="0.3">
      <c r="A7077" s="7" t="s">
        <v>5895</v>
      </c>
      <c r="B7077" s="6">
        <v>12061</v>
      </c>
      <c r="C7077" s="6">
        <v>2482123</v>
      </c>
      <c r="D7077" s="6">
        <v>2.7812604117329756E-3</v>
      </c>
      <c r="E7077" s="6">
        <v>2.7640931468177383E-2</v>
      </c>
    </row>
    <row r="7078" spans="1:5" x14ac:dyDescent="0.3">
      <c r="A7078" s="7" t="s">
        <v>6176</v>
      </c>
      <c r="B7078" s="6">
        <v>12061</v>
      </c>
      <c r="C7078" s="6">
        <v>2482123</v>
      </c>
      <c r="D7078" s="6">
        <v>4.2172562203002528E-3</v>
      </c>
      <c r="E7078" s="6">
        <v>4.1912253048045627E-2</v>
      </c>
    </row>
    <row r="7079" spans="1:5" x14ac:dyDescent="0.3">
      <c r="A7079" s="7" t="s">
        <v>5896</v>
      </c>
      <c r="B7079" s="6">
        <v>12061</v>
      </c>
      <c r="C7079" s="6">
        <v>2482123</v>
      </c>
      <c r="D7079" s="6">
        <v>3.3214600500469836E-2</v>
      </c>
      <c r="E7079" s="6">
        <v>0.33009584154844707</v>
      </c>
    </row>
    <row r="7080" spans="1:5" x14ac:dyDescent="0.3">
      <c r="A7080" s="7" t="s">
        <v>6080</v>
      </c>
      <c r="B7080" s="6">
        <v>12061</v>
      </c>
      <c r="C7080" s="6">
        <v>2482123</v>
      </c>
      <c r="D7080" s="6">
        <v>4.0183455007660246E-3</v>
      </c>
      <c r="E7080" s="6">
        <v>3.9935423570396804E-2</v>
      </c>
    </row>
    <row r="7081" spans="1:5" x14ac:dyDescent="0.3">
      <c r="A7081" s="7" t="s">
        <v>6081</v>
      </c>
      <c r="B7081" s="6">
        <v>12061</v>
      </c>
      <c r="C7081" s="6">
        <v>2482123</v>
      </c>
      <c r="D7081" s="6">
        <v>3.8948114749500301E-2</v>
      </c>
      <c r="E7081" s="6">
        <v>0.38707708421120168</v>
      </c>
    </row>
    <row r="7082" spans="1:5" x14ac:dyDescent="0.3">
      <c r="A7082" s="7" t="s">
        <v>6177</v>
      </c>
      <c r="B7082" s="6">
        <v>12061</v>
      </c>
      <c r="C7082" s="6">
        <v>2482123</v>
      </c>
      <c r="D7082" s="6">
        <v>2.6137566479146786E-3</v>
      </c>
      <c r="E7082" s="6">
        <v>2.5976232960683639E-2</v>
      </c>
    </row>
    <row r="7083" spans="1:5" x14ac:dyDescent="0.3">
      <c r="A7083" s="7" t="s">
        <v>5897</v>
      </c>
      <c r="B7083" s="6">
        <v>12061</v>
      </c>
      <c r="C7083" s="6">
        <v>2482123</v>
      </c>
      <c r="D7083" s="6">
        <v>1.2014905392216607E-2</v>
      </c>
      <c r="E7083" s="6">
        <v>0.11940743669377003</v>
      </c>
    </row>
    <row r="7084" spans="1:5" x14ac:dyDescent="0.3">
      <c r="A7084" s="7" t="s">
        <v>5898</v>
      </c>
      <c r="B7084" s="6">
        <v>12061</v>
      </c>
      <c r="C7084" s="6">
        <v>2482123</v>
      </c>
      <c r="D7084" s="6">
        <v>1.4056357513752104E-2</v>
      </c>
      <c r="E7084" s="6">
        <v>0.13969594975385005</v>
      </c>
    </row>
    <row r="7085" spans="1:5" x14ac:dyDescent="0.3">
      <c r="A7085" s="7" t="s">
        <v>5899</v>
      </c>
      <c r="B7085" s="6">
        <v>12061</v>
      </c>
      <c r="C7085" s="6">
        <v>2482123</v>
      </c>
      <c r="D7085" s="6">
        <v>2.3912907115935026E-2</v>
      </c>
      <c r="E7085" s="6">
        <v>0.23765305255418509</v>
      </c>
    </row>
    <row r="7086" spans="1:5" x14ac:dyDescent="0.3">
      <c r="A7086" s="7" t="s">
        <v>5900</v>
      </c>
      <c r="B7086" s="6">
        <v>12061</v>
      </c>
      <c r="C7086" s="6">
        <v>2482123</v>
      </c>
      <c r="D7086" s="6">
        <v>3.634133742507805E-2</v>
      </c>
      <c r="E7086" s="6">
        <v>0.3611702136883303</v>
      </c>
    </row>
    <row r="7087" spans="1:5" x14ac:dyDescent="0.3">
      <c r="A7087" s="7" t="s">
        <v>6305</v>
      </c>
      <c r="B7087" s="6">
        <v>12061</v>
      </c>
      <c r="C7087" s="6">
        <v>2482123</v>
      </c>
      <c r="D7087" s="6">
        <v>8.6159748514036596E-3</v>
      </c>
      <c r="E7087" s="6">
        <v>8.5627929479209469E-2</v>
      </c>
    </row>
    <row r="7088" spans="1:5" x14ac:dyDescent="0.3">
      <c r="A7088" s="7" t="s">
        <v>6178</v>
      </c>
      <c r="B7088" s="6">
        <v>12061</v>
      </c>
      <c r="C7088" s="6">
        <v>2482123</v>
      </c>
      <c r="D7088" s="6">
        <v>3.3535649381121577E-3</v>
      </c>
      <c r="E7088" s="6">
        <v>3.3328651368781007E-2</v>
      </c>
    </row>
    <row r="7089" spans="1:5" x14ac:dyDescent="0.3">
      <c r="A7089" s="7" t="s">
        <v>6303</v>
      </c>
      <c r="B7089" s="6">
        <v>12061</v>
      </c>
      <c r="C7089" s="6">
        <v>2482123</v>
      </c>
      <c r="D7089" s="6">
        <v>2.1129901873328943E-3</v>
      </c>
      <c r="E7089" s="6">
        <v>2.0999478047655465E-2</v>
      </c>
    </row>
    <row r="7090" spans="1:5" x14ac:dyDescent="0.3">
      <c r="A7090" s="7" t="s">
        <v>6001</v>
      </c>
      <c r="B7090" s="6">
        <v>12061</v>
      </c>
      <c r="C7090" s="6">
        <v>2482123</v>
      </c>
      <c r="D7090" s="6">
        <v>2.5718807069601041E-3</v>
      </c>
      <c r="E7090" s="6">
        <v>2.5560058333810198E-2</v>
      </c>
    </row>
    <row r="7091" spans="1:5" x14ac:dyDescent="0.3">
      <c r="A7091" s="7" t="s">
        <v>6304</v>
      </c>
      <c r="B7091" s="6">
        <v>12061</v>
      </c>
      <c r="C7091" s="6">
        <v>2482123</v>
      </c>
      <c r="D7091" s="6">
        <v>2.5526875673559245E-3</v>
      </c>
      <c r="E7091" s="6">
        <v>2.5369311629826544E-2</v>
      </c>
    </row>
    <row r="7092" spans="1:5" x14ac:dyDescent="0.3">
      <c r="A7092" s="7" t="s">
        <v>6082</v>
      </c>
      <c r="B7092" s="6">
        <v>12061</v>
      </c>
      <c r="C7092" s="6">
        <v>2482123</v>
      </c>
      <c r="D7092" s="6">
        <v>8.4835421881348183E-2</v>
      </c>
      <c r="E7092" s="6">
        <v>0.84311777221722228</v>
      </c>
    </row>
    <row r="7093" spans="1:5" x14ac:dyDescent="0.3">
      <c r="A7093" s="7" t="s">
        <v>5901</v>
      </c>
      <c r="B7093" s="6">
        <v>12061</v>
      </c>
      <c r="C7093" s="6">
        <v>2482123</v>
      </c>
      <c r="D7093" s="6">
        <v>1.7450053561945726E-2</v>
      </c>
      <c r="E7093" s="6">
        <v>0.17342343514005143</v>
      </c>
    </row>
    <row r="7094" spans="1:5" x14ac:dyDescent="0.3">
      <c r="A7094" s="7" t="s">
        <v>6083</v>
      </c>
      <c r="B7094" s="6">
        <v>12061</v>
      </c>
      <c r="C7094" s="6">
        <v>2482123</v>
      </c>
      <c r="D7094" s="6">
        <v>5.7090866168069609E-3</v>
      </c>
      <c r="E7094" s="6">
        <v>5.673847413041179E-2</v>
      </c>
    </row>
    <row r="7095" spans="1:5" x14ac:dyDescent="0.3">
      <c r="A7095" s="7" t="s">
        <v>6084</v>
      </c>
      <c r="B7095" s="6">
        <v>12061</v>
      </c>
      <c r="C7095" s="6">
        <v>2482123</v>
      </c>
      <c r="D7095" s="6">
        <v>1.4098233454706679E-2</v>
      </c>
      <c r="E7095" s="6">
        <v>0.14011212438072349</v>
      </c>
    </row>
    <row r="7096" spans="1:5" x14ac:dyDescent="0.3">
      <c r="A7096" s="7" t="s">
        <v>6085</v>
      </c>
      <c r="B7096" s="6">
        <v>12061</v>
      </c>
      <c r="C7096" s="6">
        <v>2482123</v>
      </c>
      <c r="D7096" s="6">
        <v>2.3197526457961047E-2</v>
      </c>
      <c r="E7096" s="6">
        <v>0.23054340267843054</v>
      </c>
    </row>
    <row r="7097" spans="1:5" x14ac:dyDescent="0.3">
      <c r="A7097" s="7" t="s">
        <v>5984</v>
      </c>
      <c r="B7097" s="6">
        <v>12061</v>
      </c>
      <c r="C7097" s="6">
        <v>2482123</v>
      </c>
      <c r="D7097" s="6">
        <v>1.1604870137036399E-2</v>
      </c>
      <c r="E7097" s="6">
        <v>0.11533239347230098</v>
      </c>
    </row>
    <row r="7098" spans="1:5" x14ac:dyDescent="0.3">
      <c r="A7098" s="7" t="s">
        <v>5902</v>
      </c>
      <c r="B7098" s="6">
        <v>12061</v>
      </c>
      <c r="C7098" s="6">
        <v>2482123</v>
      </c>
      <c r="D7098" s="6">
        <v>1.4272716542017403E-2</v>
      </c>
      <c r="E7098" s="6">
        <v>0.14184618532602947</v>
      </c>
    </row>
    <row r="7099" spans="1:5" x14ac:dyDescent="0.3">
      <c r="A7099" s="7" t="s">
        <v>6086</v>
      </c>
      <c r="B7099" s="6">
        <v>12061</v>
      </c>
      <c r="C7099" s="6">
        <v>2482123</v>
      </c>
      <c r="D7099" s="6">
        <v>3.2563778584800827E-2</v>
      </c>
      <c r="E7099" s="6">
        <v>0.32362779422245574</v>
      </c>
    </row>
    <row r="7100" spans="1:5" x14ac:dyDescent="0.3">
      <c r="A7100" s="7" t="s">
        <v>6306</v>
      </c>
      <c r="B7100" s="6">
        <v>12061</v>
      </c>
      <c r="C7100" s="6">
        <v>2482123</v>
      </c>
      <c r="D7100" s="6">
        <v>3.4408064817675207E-3</v>
      </c>
      <c r="E7100" s="6">
        <v>3.4195681841433997E-2</v>
      </c>
    </row>
    <row r="7101" spans="1:5" x14ac:dyDescent="0.3">
      <c r="A7101" s="7" t="s">
        <v>5903</v>
      </c>
      <c r="B7101" s="6">
        <v>12061</v>
      </c>
      <c r="C7101" s="6">
        <v>2482123</v>
      </c>
      <c r="D7101" s="6">
        <v>0.13197900724183331</v>
      </c>
      <c r="E7101" s="6">
        <v>1.3116436990294462</v>
      </c>
    </row>
    <row r="7102" spans="1:5" x14ac:dyDescent="0.3">
      <c r="A7102" s="7" t="s">
        <v>6087</v>
      </c>
      <c r="B7102" s="6">
        <v>12061</v>
      </c>
      <c r="C7102" s="6">
        <v>2482123</v>
      </c>
      <c r="D7102" s="6">
        <v>6.7210885232091731E-3</v>
      </c>
      <c r="E7102" s="6">
        <v>6.6796027613186496E-2</v>
      </c>
    </row>
    <row r="7103" spans="1:5" x14ac:dyDescent="0.3">
      <c r="A7103" s="7" t="s">
        <v>6088</v>
      </c>
      <c r="B7103" s="6">
        <v>12061</v>
      </c>
      <c r="C7103" s="6">
        <v>2482123</v>
      </c>
      <c r="D7103" s="6">
        <v>0.13722571367726683</v>
      </c>
      <c r="E7103" s="6">
        <v>1.3637869116547969</v>
      </c>
    </row>
    <row r="7104" spans="1:5" x14ac:dyDescent="0.3">
      <c r="A7104" s="7" t="s">
        <v>6179</v>
      </c>
      <c r="B7104" s="6">
        <v>12061</v>
      </c>
      <c r="C7104" s="6">
        <v>2482123</v>
      </c>
      <c r="D7104" s="6">
        <v>1.6872514542947224E-3</v>
      </c>
      <c r="E7104" s="6">
        <v>1.6768369341108862E-2</v>
      </c>
    </row>
    <row r="7105" spans="1:5" x14ac:dyDescent="0.3">
      <c r="A7105" s="7" t="s">
        <v>6180</v>
      </c>
      <c r="B7105" s="6">
        <v>12061</v>
      </c>
      <c r="C7105" s="6">
        <v>2482123</v>
      </c>
      <c r="D7105" s="6">
        <v>2.0065555040733513E-3</v>
      </c>
      <c r="E7105" s="6">
        <v>1.9941700871018812E-2</v>
      </c>
    </row>
    <row r="7106" spans="1:5" x14ac:dyDescent="0.3">
      <c r="A7106" s="7" t="s">
        <v>5904</v>
      </c>
      <c r="B7106" s="6">
        <v>12061</v>
      </c>
      <c r="C7106" s="6">
        <v>2482123</v>
      </c>
      <c r="D7106" s="6">
        <v>2.8056880439564775E-3</v>
      </c>
      <c r="E7106" s="6">
        <v>2.788370000052022E-2</v>
      </c>
    </row>
    <row r="7107" spans="1:5" x14ac:dyDescent="0.3">
      <c r="A7107" s="7" t="s">
        <v>5905</v>
      </c>
      <c r="B7107" s="6">
        <v>12061</v>
      </c>
      <c r="C7107" s="6">
        <v>2482123</v>
      </c>
      <c r="D7107" s="6">
        <v>2.0815832316169636E-3</v>
      </c>
      <c r="E7107" s="6">
        <v>2.0687347077500386E-2</v>
      </c>
    </row>
    <row r="7108" spans="1:5" x14ac:dyDescent="0.3">
      <c r="A7108" s="7" t="s">
        <v>5907</v>
      </c>
      <c r="B7108" s="6">
        <v>12061</v>
      </c>
      <c r="C7108" s="6">
        <v>2482123</v>
      </c>
      <c r="D7108" s="6">
        <v>6.8641646548039687E-3</v>
      </c>
      <c r="E7108" s="6">
        <v>6.8217957588337402E-2</v>
      </c>
    </row>
    <row r="7109" spans="1:5" x14ac:dyDescent="0.3">
      <c r="A7109" s="7" t="s">
        <v>6311</v>
      </c>
      <c r="B7109" s="6">
        <v>12061</v>
      </c>
      <c r="C7109" s="6">
        <v>2482123</v>
      </c>
      <c r="D7109" s="6">
        <v>2.339992683924149E-2</v>
      </c>
      <c r="E7109" s="6">
        <v>0.23255491337498546</v>
      </c>
    </row>
    <row r="7110" spans="1:5" x14ac:dyDescent="0.3">
      <c r="A7110" s="7" t="s">
        <v>6312</v>
      </c>
      <c r="B7110" s="6">
        <v>12061</v>
      </c>
      <c r="C7110" s="6">
        <v>2482123</v>
      </c>
      <c r="D7110" s="6">
        <v>4.5923948580183132E-3</v>
      </c>
      <c r="E7110" s="6">
        <v>4.5640484080453493E-2</v>
      </c>
    </row>
    <row r="7111" spans="1:5" x14ac:dyDescent="0.3">
      <c r="A7111" s="7" t="s">
        <v>5908</v>
      </c>
      <c r="B7111" s="6">
        <v>12061</v>
      </c>
      <c r="C7111" s="6">
        <v>2482123</v>
      </c>
      <c r="D7111" s="6">
        <v>3.9925220038440366E-2</v>
      </c>
      <c r="E7111" s="6">
        <v>0.3967878255049152</v>
      </c>
    </row>
    <row r="7112" spans="1:5" x14ac:dyDescent="0.3">
      <c r="A7112" s="7" t="s">
        <v>6307</v>
      </c>
      <c r="B7112" s="6">
        <v>12061</v>
      </c>
      <c r="C7112" s="6">
        <v>2482123</v>
      </c>
      <c r="D7112" s="6">
        <v>3.2000198212787188E-3</v>
      </c>
      <c r="E7112" s="6">
        <v>3.1802677736911741E-2</v>
      </c>
    </row>
    <row r="7113" spans="1:5" x14ac:dyDescent="0.3">
      <c r="A7113" s="7" t="s">
        <v>6181</v>
      </c>
      <c r="B7113" s="6">
        <v>12061</v>
      </c>
      <c r="C7113" s="6">
        <v>2482123</v>
      </c>
      <c r="D7113" s="6">
        <v>3.6711241570176792E-3</v>
      </c>
      <c r="E7113" s="6">
        <v>3.6484642289237902E-2</v>
      </c>
    </row>
    <row r="7114" spans="1:5" x14ac:dyDescent="0.3">
      <c r="A7114" s="7" t="s">
        <v>6002</v>
      </c>
      <c r="B7114" s="6">
        <v>12061</v>
      </c>
      <c r="C7114" s="6">
        <v>2482123</v>
      </c>
      <c r="D7114" s="6">
        <v>1.6314168663552897E-3</v>
      </c>
      <c r="E7114" s="6">
        <v>1.6213469838610946E-2</v>
      </c>
    </row>
    <row r="7115" spans="1:5" x14ac:dyDescent="0.3">
      <c r="A7115" s="7" t="s">
        <v>6308</v>
      </c>
      <c r="B7115" s="6">
        <v>12061</v>
      </c>
      <c r="C7115" s="6">
        <v>2482123</v>
      </c>
      <c r="D7115" s="6">
        <v>1.4323316637337513E-2</v>
      </c>
      <c r="E7115" s="6">
        <v>0.1423490630001682</v>
      </c>
    </row>
    <row r="7116" spans="1:5" x14ac:dyDescent="0.3">
      <c r="A7116" s="7" t="s">
        <v>6089</v>
      </c>
      <c r="B7116" s="6">
        <v>12061</v>
      </c>
      <c r="C7116" s="6">
        <v>2482123</v>
      </c>
      <c r="D7116" s="6">
        <v>0.11506112709618529</v>
      </c>
      <c r="E7116" s="6">
        <v>1.1435091497725778</v>
      </c>
    </row>
    <row r="7117" spans="1:5" x14ac:dyDescent="0.3">
      <c r="A7117" s="7" t="s">
        <v>5906</v>
      </c>
      <c r="B7117" s="6">
        <v>12061</v>
      </c>
      <c r="C7117" s="6">
        <v>2482123</v>
      </c>
      <c r="D7117" s="6">
        <v>2.6329497875188586E-3</v>
      </c>
      <c r="E7117" s="6">
        <v>2.6166979664667297E-2</v>
      </c>
    </row>
    <row r="7118" spans="1:5" x14ac:dyDescent="0.3">
      <c r="A7118" s="7" t="s">
        <v>6090</v>
      </c>
      <c r="B7118" s="6">
        <v>12061</v>
      </c>
      <c r="C7118" s="6">
        <v>2482123</v>
      </c>
      <c r="D7118" s="6">
        <v>1.3002479666395316E-2</v>
      </c>
      <c r="E7118" s="6">
        <v>0.12922222164420191</v>
      </c>
    </row>
    <row r="7119" spans="1:5" x14ac:dyDescent="0.3">
      <c r="A7119" s="7" t="s">
        <v>6309</v>
      </c>
      <c r="B7119" s="6">
        <v>12061</v>
      </c>
      <c r="C7119" s="6">
        <v>2482123</v>
      </c>
      <c r="D7119" s="6">
        <v>4.5330706083326665E-3</v>
      </c>
      <c r="E7119" s="6">
        <v>4.505090335904946E-2</v>
      </c>
    </row>
    <row r="7120" spans="1:5" x14ac:dyDescent="0.3">
      <c r="A7120" s="7" t="s">
        <v>6310</v>
      </c>
      <c r="B7120" s="6">
        <v>12061</v>
      </c>
      <c r="C7120" s="6">
        <v>2482123</v>
      </c>
      <c r="D7120" s="6">
        <v>1.118436589661755E-3</v>
      </c>
      <c r="E7120" s="6">
        <v>1.1115330659411355E-2</v>
      </c>
    </row>
    <row r="7121" spans="1:5" x14ac:dyDescent="0.3">
      <c r="A7121" s="7" t="s">
        <v>6003</v>
      </c>
      <c r="B7121" s="6">
        <v>12061</v>
      </c>
      <c r="C7121" s="6">
        <v>2482123</v>
      </c>
      <c r="D7121" s="6">
        <v>2.6992533606969341E-3</v>
      </c>
      <c r="E7121" s="6">
        <v>2.6825922823883568E-2</v>
      </c>
    </row>
    <row r="7122" spans="1:5" x14ac:dyDescent="0.3">
      <c r="A7122" s="7" t="s">
        <v>6004</v>
      </c>
      <c r="B7122" s="6">
        <v>12061</v>
      </c>
      <c r="C7122" s="6">
        <v>2482123</v>
      </c>
      <c r="D7122" s="6">
        <v>2.3136457377402292E-3</v>
      </c>
      <c r="E7122" s="6">
        <v>2.2993648134757343E-2</v>
      </c>
    </row>
    <row r="7123" spans="1:5" x14ac:dyDescent="0.3">
      <c r="A7123" s="7" t="s">
        <v>6005</v>
      </c>
      <c r="B7123" s="6">
        <v>12061</v>
      </c>
      <c r="C7123" s="6">
        <v>2482123</v>
      </c>
      <c r="D7123" s="6">
        <v>4.5714568875410266E-3</v>
      </c>
      <c r="E7123" s="6">
        <v>4.5432396767016776E-2</v>
      </c>
    </row>
    <row r="7124" spans="1:5" x14ac:dyDescent="0.3">
      <c r="A7124" s="7" t="s">
        <v>6006</v>
      </c>
      <c r="B7124" s="6">
        <v>12061</v>
      </c>
      <c r="C7124" s="6">
        <v>2482123</v>
      </c>
      <c r="D7124" s="6">
        <v>2.423570082745987E-3</v>
      </c>
      <c r="E7124" s="6">
        <v>2.4086106530300112E-2</v>
      </c>
    </row>
    <row r="7125" spans="1:5" x14ac:dyDescent="0.3">
      <c r="A7125" s="7" t="s">
        <v>6182</v>
      </c>
      <c r="B7125" s="6">
        <v>12061</v>
      </c>
      <c r="C7125" s="6">
        <v>2482123</v>
      </c>
      <c r="D7125" s="6">
        <v>2.917357219835342E-3</v>
      </c>
      <c r="E7125" s="6">
        <v>2.8993499005516045E-2</v>
      </c>
    </row>
    <row r="7126" spans="1:5" x14ac:dyDescent="0.3">
      <c r="A7126" s="7" t="s">
        <v>6313</v>
      </c>
      <c r="B7126" s="6">
        <v>12061</v>
      </c>
      <c r="C7126" s="6">
        <v>2482123</v>
      </c>
      <c r="D7126" s="6">
        <v>2.365990663933447E-3</v>
      </c>
      <c r="E7126" s="6">
        <v>2.3513866418349141E-2</v>
      </c>
    </row>
    <row r="7127" spans="1:5" x14ac:dyDescent="0.3">
      <c r="A7127" s="7" t="s">
        <v>6007</v>
      </c>
      <c r="B7127" s="6">
        <v>12061</v>
      </c>
      <c r="C7127" s="6">
        <v>2482123</v>
      </c>
      <c r="D7127" s="6">
        <v>3.6484413556672848E-3</v>
      </c>
      <c r="E7127" s="6">
        <v>3.6259214366348116E-2</v>
      </c>
    </row>
    <row r="7128" spans="1:5" x14ac:dyDescent="0.3">
      <c r="A7128" s="7" t="s">
        <v>6314</v>
      </c>
      <c r="B7128" s="6">
        <v>12061</v>
      </c>
      <c r="C7128" s="6">
        <v>2482123</v>
      </c>
      <c r="D7128" s="6">
        <v>9.4020211597384815E-2</v>
      </c>
      <c r="E7128" s="6">
        <v>0.93439874037812931</v>
      </c>
    </row>
    <row r="7129" spans="1:5" x14ac:dyDescent="0.3">
      <c r="A7129" s="7" t="s">
        <v>6315</v>
      </c>
      <c r="B7129" s="6">
        <v>12061</v>
      </c>
      <c r="C7129" s="6">
        <v>2482123</v>
      </c>
      <c r="D7129" s="6">
        <v>3.4338271582750918E-3</v>
      </c>
      <c r="E7129" s="6">
        <v>3.4126319403621763E-2</v>
      </c>
    </row>
    <row r="7130" spans="1:5" x14ac:dyDescent="0.3">
      <c r="A7130" s="7" t="s">
        <v>5983</v>
      </c>
      <c r="B7130" s="6">
        <v>12061</v>
      </c>
      <c r="C7130" s="6">
        <v>2482123</v>
      </c>
      <c r="D7130" s="6">
        <v>1.3407280428956201E-2</v>
      </c>
      <c r="E7130" s="6">
        <v>0.13324524303731178</v>
      </c>
    </row>
    <row r="7131" spans="1:5" x14ac:dyDescent="0.3">
      <c r="A7131" s="7" t="s">
        <v>6316</v>
      </c>
      <c r="B7131" s="6">
        <v>12061</v>
      </c>
      <c r="C7131" s="6">
        <v>2482123</v>
      </c>
      <c r="D7131" s="6">
        <v>8.85152701927314E-3</v>
      </c>
      <c r="E7131" s="6">
        <v>8.7968911755372553E-2</v>
      </c>
    </row>
    <row r="7132" spans="1:5" x14ac:dyDescent="0.3">
      <c r="A7132" s="7" t="s">
        <v>6008</v>
      </c>
      <c r="B7132" s="6">
        <v>12061</v>
      </c>
      <c r="C7132" s="6">
        <v>2482123</v>
      </c>
      <c r="D7132" s="6">
        <v>5.8888041967370096E-3</v>
      </c>
      <c r="E7132" s="6">
        <v>5.8524556904076958E-2</v>
      </c>
    </row>
    <row r="7133" spans="1:5" x14ac:dyDescent="0.3">
      <c r="A7133" s="7" t="s">
        <v>6317</v>
      </c>
      <c r="B7133" s="6">
        <v>12061</v>
      </c>
      <c r="C7133" s="6">
        <v>2482123</v>
      </c>
      <c r="D7133" s="6">
        <v>4.3760358297530132E-3</v>
      </c>
      <c r="E7133" s="6">
        <v>4.3490248508274071E-2</v>
      </c>
    </row>
    <row r="7134" spans="1:5" x14ac:dyDescent="0.3">
      <c r="A7134" s="7" t="s">
        <v>6091</v>
      </c>
      <c r="B7134" s="6">
        <v>12061</v>
      </c>
      <c r="C7134" s="6">
        <v>2482123</v>
      </c>
      <c r="D7134" s="6">
        <v>3.1630294067688441E-2</v>
      </c>
      <c r="E7134" s="6">
        <v>0.31435056816506873</v>
      </c>
    </row>
    <row r="7135" spans="1:5" x14ac:dyDescent="0.3">
      <c r="A7135" s="7" t="s">
        <v>6009</v>
      </c>
      <c r="B7135" s="6">
        <v>12061</v>
      </c>
      <c r="C7135" s="6">
        <v>2482123</v>
      </c>
      <c r="D7135" s="6">
        <v>7.1241444548969515E-3</v>
      </c>
      <c r="E7135" s="6">
        <v>7.0801708396843313E-2</v>
      </c>
    </row>
    <row r="7136" spans="1:5" x14ac:dyDescent="0.3">
      <c r="A7136" s="7" t="s">
        <v>6183</v>
      </c>
      <c r="B7136" s="6">
        <v>12061</v>
      </c>
      <c r="C7136" s="6">
        <v>2482123</v>
      </c>
      <c r="D7136" s="6">
        <v>1.7394218974006295E-2</v>
      </c>
      <c r="E7136" s="6">
        <v>0.17286853563755353</v>
      </c>
    </row>
    <row r="7137" spans="1:5" x14ac:dyDescent="0.3">
      <c r="A7137" s="7" t="s">
        <v>5909</v>
      </c>
      <c r="B7137" s="6">
        <v>12061</v>
      </c>
      <c r="C7137" s="6">
        <v>2482123</v>
      </c>
      <c r="D7137" s="6">
        <v>8.7660303064908841E-3</v>
      </c>
      <c r="E7137" s="6">
        <v>8.7119221892172624E-2</v>
      </c>
    </row>
    <row r="7138" spans="1:5" x14ac:dyDescent="0.3">
      <c r="A7138" s="7" t="s">
        <v>5910</v>
      </c>
      <c r="B7138" s="6">
        <v>12061</v>
      </c>
      <c r="C7138" s="6">
        <v>2482123</v>
      </c>
      <c r="D7138" s="6">
        <v>1.4824083097919298E-2</v>
      </c>
      <c r="E7138" s="6">
        <v>0.14732581791319638</v>
      </c>
    </row>
    <row r="7139" spans="1:5" x14ac:dyDescent="0.3">
      <c r="A7139" s="7" t="s">
        <v>6184</v>
      </c>
      <c r="B7139" s="6">
        <v>12061</v>
      </c>
      <c r="C7139" s="6">
        <v>2482123</v>
      </c>
      <c r="D7139" s="6">
        <v>4.3132219183211517E-3</v>
      </c>
      <c r="E7139" s="6">
        <v>4.2865986567963914E-2</v>
      </c>
    </row>
    <row r="7140" spans="1:5" x14ac:dyDescent="0.3">
      <c r="A7140" s="7" t="s">
        <v>6318</v>
      </c>
      <c r="B7140" s="6">
        <v>12061</v>
      </c>
      <c r="C7140" s="6">
        <v>2482123</v>
      </c>
      <c r="D7140" s="6">
        <v>4.0166006698929176E-3</v>
      </c>
      <c r="E7140" s="6">
        <v>3.9918082960943749E-2</v>
      </c>
    </row>
    <row r="7141" spans="1:5" x14ac:dyDescent="0.3">
      <c r="A7141" s="7" t="s">
        <v>6185</v>
      </c>
      <c r="B7141" s="6">
        <v>12061</v>
      </c>
      <c r="C7141" s="6">
        <v>2482123</v>
      </c>
      <c r="D7141" s="6">
        <v>9.614018110821014E-4</v>
      </c>
      <c r="E7141" s="6">
        <v>9.5546758086359693E-3</v>
      </c>
    </row>
    <row r="7142" spans="1:5" x14ac:dyDescent="0.3">
      <c r="A7142" s="7" t="s">
        <v>6186</v>
      </c>
      <c r="B7142" s="6">
        <v>12061</v>
      </c>
      <c r="C7142" s="6">
        <v>2482123</v>
      </c>
      <c r="D7142" s="6">
        <v>4.1020973826751735E-3</v>
      </c>
      <c r="E7142" s="6">
        <v>4.0767772824143678E-2</v>
      </c>
    </row>
    <row r="7143" spans="1:5" x14ac:dyDescent="0.3">
      <c r="A7143" s="7" t="s">
        <v>6092</v>
      </c>
      <c r="B7143" s="6">
        <v>12061</v>
      </c>
      <c r="C7143" s="6">
        <v>2482123</v>
      </c>
      <c r="D7143" s="6">
        <v>2.2155862426716015E-2</v>
      </c>
      <c r="E7143" s="6">
        <v>0.2201910588349538</v>
      </c>
    </row>
    <row r="7144" spans="1:5" x14ac:dyDescent="0.3">
      <c r="A7144" s="7" t="s">
        <v>6319</v>
      </c>
      <c r="B7144" s="6">
        <v>12061</v>
      </c>
      <c r="C7144" s="6">
        <v>2482123</v>
      </c>
      <c r="D7144" s="6">
        <v>2.151376466541254E-3</v>
      </c>
      <c r="E7144" s="6">
        <v>2.1380971455622781E-2</v>
      </c>
    </row>
    <row r="7145" spans="1:5" x14ac:dyDescent="0.3">
      <c r="A7145" s="7" t="s">
        <v>6093</v>
      </c>
      <c r="B7145" s="6">
        <v>12061</v>
      </c>
      <c r="C7145" s="6">
        <v>2482123</v>
      </c>
      <c r="D7145" s="6">
        <v>1.2376085382949809E-2</v>
      </c>
      <c r="E7145" s="6">
        <v>0.12299694285055343</v>
      </c>
    </row>
    <row r="7146" spans="1:5" x14ac:dyDescent="0.3">
      <c r="A7146" s="7" t="s">
        <v>5911</v>
      </c>
      <c r="B7146" s="6">
        <v>12061</v>
      </c>
      <c r="C7146" s="6">
        <v>2482123</v>
      </c>
      <c r="D7146" s="6">
        <v>7.6772558416719522E-4</v>
      </c>
      <c r="E7146" s="6">
        <v>7.6298681593463293E-3</v>
      </c>
    </row>
    <row r="7147" spans="1:5" x14ac:dyDescent="0.3">
      <c r="A7147" s="7" t="s">
        <v>6010</v>
      </c>
      <c r="B7147" s="6">
        <v>12061</v>
      </c>
      <c r="C7147" s="6">
        <v>2482123</v>
      </c>
      <c r="D7147" s="6">
        <v>4.3202012418135805E-3</v>
      </c>
      <c r="E7147" s="6">
        <v>4.2935349005776155E-2</v>
      </c>
    </row>
    <row r="7148" spans="1:5" x14ac:dyDescent="0.3">
      <c r="A7148" s="7" t="s">
        <v>6011</v>
      </c>
      <c r="B7148" s="6">
        <v>12061</v>
      </c>
      <c r="C7148" s="6">
        <v>2482123</v>
      </c>
      <c r="D7148" s="6">
        <v>4.384759984118549E-3</v>
      </c>
      <c r="E7148" s="6">
        <v>4.3576951555539367E-2</v>
      </c>
    </row>
    <row r="7149" spans="1:5" x14ac:dyDescent="0.3">
      <c r="A7149" s="7" t="s">
        <v>6320</v>
      </c>
      <c r="B7149" s="6">
        <v>12061</v>
      </c>
      <c r="C7149" s="6">
        <v>2482123</v>
      </c>
      <c r="D7149" s="6">
        <v>6.5675434063757346E-3</v>
      </c>
      <c r="E7149" s="6">
        <v>6.5270053981317216E-2</v>
      </c>
    </row>
    <row r="7150" spans="1:5" x14ac:dyDescent="0.3">
      <c r="A7150" s="7" t="s">
        <v>6094</v>
      </c>
      <c r="B7150" s="6">
        <v>12061</v>
      </c>
      <c r="C7150" s="6">
        <v>2482123</v>
      </c>
      <c r="D7150" s="6">
        <v>3.2139784682635769E-3</v>
      </c>
      <c r="E7150" s="6">
        <v>3.1941402612536217E-2</v>
      </c>
    </row>
    <row r="7151" spans="1:5" x14ac:dyDescent="0.3">
      <c r="A7151" s="7" t="s">
        <v>6321</v>
      </c>
      <c r="B7151" s="6">
        <v>12061</v>
      </c>
      <c r="C7151" s="6">
        <v>2482123</v>
      </c>
      <c r="D7151" s="6">
        <v>1.2737265373683013E-3</v>
      </c>
      <c r="E7151" s="6">
        <v>1.265864490073368E-2</v>
      </c>
    </row>
    <row r="7152" spans="1:5" x14ac:dyDescent="0.3">
      <c r="A7152" s="7" t="s">
        <v>5912</v>
      </c>
      <c r="B7152" s="6">
        <v>12061</v>
      </c>
      <c r="C7152" s="6">
        <v>2482123</v>
      </c>
      <c r="D7152" s="6">
        <v>2.191507576622721E-3</v>
      </c>
      <c r="E7152" s="6">
        <v>2.1779805473043156E-2</v>
      </c>
    </row>
    <row r="7153" spans="1:5" x14ac:dyDescent="0.3">
      <c r="A7153" s="7" t="s">
        <v>6187</v>
      </c>
      <c r="B7153" s="6">
        <v>12061</v>
      </c>
      <c r="C7153" s="6">
        <v>2482123</v>
      </c>
      <c r="D7153" s="6">
        <v>5.2432167736873219E-3</v>
      </c>
      <c r="E7153" s="6">
        <v>5.2108531406444808E-2</v>
      </c>
    </row>
    <row r="7154" spans="1:5" x14ac:dyDescent="0.3">
      <c r="A7154" s="7" t="s">
        <v>6322</v>
      </c>
      <c r="B7154" s="6">
        <v>12061</v>
      </c>
      <c r="C7154" s="6">
        <v>2482123</v>
      </c>
      <c r="D7154" s="6">
        <v>1.5214925213495325E-3</v>
      </c>
      <c r="E7154" s="6">
        <v>1.512101144306818E-2</v>
      </c>
    </row>
    <row r="7155" spans="1:5" x14ac:dyDescent="0.3">
      <c r="A7155" s="7" t="s">
        <v>6323</v>
      </c>
      <c r="B7155" s="6">
        <v>12061</v>
      </c>
      <c r="C7155" s="6">
        <v>2482123</v>
      </c>
      <c r="D7155" s="6">
        <v>5.8225006235589332E-3</v>
      </c>
      <c r="E7155" s="6">
        <v>5.7865613744860676E-2</v>
      </c>
    </row>
    <row r="7156" spans="1:5" x14ac:dyDescent="0.3">
      <c r="A7156" s="7" t="s">
        <v>6188</v>
      </c>
      <c r="B7156" s="6">
        <v>12061</v>
      </c>
      <c r="C7156" s="6">
        <v>2482123</v>
      </c>
      <c r="D7156" s="6">
        <v>2.4985978102895993E-3</v>
      </c>
      <c r="E7156" s="6">
        <v>2.4831752736781686E-2</v>
      </c>
    </row>
    <row r="7157" spans="1:5" x14ac:dyDescent="0.3">
      <c r="A7157" s="7" t="s">
        <v>6324</v>
      </c>
      <c r="B7157" s="6">
        <v>12061</v>
      </c>
      <c r="C7157" s="6">
        <v>2482123</v>
      </c>
      <c r="D7157" s="6">
        <v>4.3987186311034076E-3</v>
      </c>
      <c r="E7157" s="6">
        <v>4.371567643116385E-2</v>
      </c>
    </row>
    <row r="7158" spans="1:5" x14ac:dyDescent="0.3">
      <c r="A7158" s="7" t="s">
        <v>6325</v>
      </c>
      <c r="B7158" s="6">
        <v>12061</v>
      </c>
      <c r="C7158" s="6">
        <v>2482123</v>
      </c>
      <c r="D7158" s="6">
        <v>1.1219262514079696E-3</v>
      </c>
      <c r="E7158" s="6">
        <v>1.1150011878317476E-2</v>
      </c>
    </row>
    <row r="7159" spans="1:5" x14ac:dyDescent="0.3">
      <c r="A7159" s="7" t="s">
        <v>6095</v>
      </c>
      <c r="B7159" s="6">
        <v>12061</v>
      </c>
      <c r="C7159" s="6">
        <v>2482123</v>
      </c>
      <c r="D7159" s="6">
        <v>2.1655095966134227E-2</v>
      </c>
      <c r="E7159" s="6">
        <v>0.21521430392192564</v>
      </c>
    </row>
    <row r="7160" spans="1:5" x14ac:dyDescent="0.3">
      <c r="A7160" s="7" t="s">
        <v>6326</v>
      </c>
      <c r="B7160" s="6">
        <v>12061</v>
      </c>
      <c r="C7160" s="6">
        <v>2482123</v>
      </c>
      <c r="D7160" s="6">
        <v>1.012001906402212E-3</v>
      </c>
      <c r="E7160" s="6">
        <v>1.0057553482774704E-2</v>
      </c>
    </row>
    <row r="7161" spans="1:5" x14ac:dyDescent="0.3">
      <c r="A7161" s="7" t="s">
        <v>5913</v>
      </c>
      <c r="B7161" s="6">
        <v>12061</v>
      </c>
      <c r="C7161" s="6">
        <v>2482123</v>
      </c>
      <c r="D7161" s="6">
        <v>1.2405747507792633E-2</v>
      </c>
      <c r="E7161" s="6">
        <v>0.12329173321125544</v>
      </c>
    </row>
    <row r="7162" spans="1:5" x14ac:dyDescent="0.3">
      <c r="A7162" s="7" t="s">
        <v>6012</v>
      </c>
      <c r="B7162" s="6">
        <v>12061</v>
      </c>
      <c r="C7162" s="6">
        <v>2482123</v>
      </c>
      <c r="D7162" s="6">
        <v>7.3038620348269984E-3</v>
      </c>
      <c r="E7162" s="6">
        <v>7.2587791170508481E-2</v>
      </c>
    </row>
    <row r="7163" spans="1:5" x14ac:dyDescent="0.3">
      <c r="A7163" s="7" t="s">
        <v>6189</v>
      </c>
      <c r="B7163" s="6">
        <v>12061</v>
      </c>
      <c r="C7163" s="6">
        <v>2482123</v>
      </c>
      <c r="D7163" s="6">
        <v>3.2680682253299013E-3</v>
      </c>
      <c r="E7163" s="6">
        <v>3.2478961505581078E-2</v>
      </c>
    </row>
    <row r="7164" spans="1:5" x14ac:dyDescent="0.3">
      <c r="A7164" s="7" t="s">
        <v>5914</v>
      </c>
      <c r="B7164" s="6">
        <v>12061</v>
      </c>
      <c r="C7164" s="6">
        <v>2482123</v>
      </c>
      <c r="D7164" s="6">
        <v>3.7810485020234371E-3</v>
      </c>
      <c r="E7164" s="6">
        <v>3.7577100684780665E-2</v>
      </c>
    </row>
    <row r="7165" spans="1:5" x14ac:dyDescent="0.3">
      <c r="A7165" s="7" t="s">
        <v>6013</v>
      </c>
      <c r="B7165" s="6">
        <v>12061</v>
      </c>
      <c r="C7165" s="6">
        <v>2482123</v>
      </c>
      <c r="D7165" s="6">
        <v>4.8017745627911852E-3</v>
      </c>
      <c r="E7165" s="6">
        <v>4.7721357214820674E-2</v>
      </c>
    </row>
    <row r="7166" spans="1:5" x14ac:dyDescent="0.3">
      <c r="A7166" s="7" t="s">
        <v>6014</v>
      </c>
      <c r="B7166" s="6">
        <v>12061</v>
      </c>
      <c r="C7166" s="6">
        <v>2482123</v>
      </c>
      <c r="D7166" s="6">
        <v>3.9206349718720179E-3</v>
      </c>
      <c r="E7166" s="6">
        <v>3.8964349441025455E-2</v>
      </c>
    </row>
    <row r="7167" spans="1:5" x14ac:dyDescent="0.3">
      <c r="A7167" s="7" t="s">
        <v>6327</v>
      </c>
      <c r="B7167" s="6">
        <v>12061</v>
      </c>
      <c r="C7167" s="6">
        <v>2482123</v>
      </c>
      <c r="D7167" s="6">
        <v>6.6685691139286449E-2</v>
      </c>
      <c r="E7167" s="6">
        <v>0.66274075268649391</v>
      </c>
    </row>
    <row r="7168" spans="1:5" x14ac:dyDescent="0.3">
      <c r="A7168" s="7" t="s">
        <v>6129</v>
      </c>
      <c r="B7168" s="6">
        <v>12061</v>
      </c>
      <c r="C7168" s="6">
        <v>2482123</v>
      </c>
      <c r="D7168" s="6">
        <v>9.3657286775778503E-2</v>
      </c>
      <c r="E7168" s="6">
        <v>0.93079189361189285</v>
      </c>
    </row>
    <row r="7169" spans="1:5" x14ac:dyDescent="0.3">
      <c r="A7169" s="7" t="s">
        <v>6015</v>
      </c>
      <c r="B7169" s="6">
        <v>12061</v>
      </c>
      <c r="C7169" s="6">
        <v>2482123</v>
      </c>
      <c r="D7169" s="6">
        <v>6.4523845687506545E-3</v>
      </c>
      <c r="E7169" s="6">
        <v>6.4125573757415275E-2</v>
      </c>
    </row>
    <row r="7170" spans="1:5" x14ac:dyDescent="0.3">
      <c r="A7170" s="7" t="s">
        <v>5982</v>
      </c>
      <c r="B7170" s="6">
        <v>12061</v>
      </c>
      <c r="C7170" s="6">
        <v>2482123</v>
      </c>
      <c r="D7170" s="6">
        <v>6.4087637969229725E-3</v>
      </c>
      <c r="E7170" s="6">
        <v>6.3692058521088779E-2</v>
      </c>
    </row>
    <row r="7171" spans="1:5" x14ac:dyDescent="0.3">
      <c r="A7171" s="7" t="s">
        <v>6328</v>
      </c>
      <c r="B7171" s="6">
        <v>12061</v>
      </c>
      <c r="C7171" s="6">
        <v>2482123</v>
      </c>
      <c r="D7171" s="6">
        <v>2.2613008115470118E-3</v>
      </c>
      <c r="E7171" s="6">
        <v>2.2473429851165547E-2</v>
      </c>
    </row>
    <row r="7172" spans="1:5" x14ac:dyDescent="0.3">
      <c r="A7172" s="7" t="s">
        <v>6329</v>
      </c>
      <c r="B7172" s="6">
        <v>12061</v>
      </c>
      <c r="C7172" s="6">
        <v>2482123</v>
      </c>
      <c r="D7172" s="6">
        <v>2.3864051851488023E-2</v>
      </c>
      <c r="E7172" s="6">
        <v>0.23716751548949941</v>
      </c>
    </row>
    <row r="7173" spans="1:5" x14ac:dyDescent="0.3">
      <c r="A7173" s="7" t="s">
        <v>6190</v>
      </c>
      <c r="B7173" s="6">
        <v>12061</v>
      </c>
      <c r="C7173" s="6">
        <v>2482123</v>
      </c>
      <c r="D7173" s="6">
        <v>5.3130100086116131E-3</v>
      </c>
      <c r="E7173" s="6">
        <v>5.2802155784567206E-2</v>
      </c>
    </row>
    <row r="7174" spans="1:5" x14ac:dyDescent="0.3">
      <c r="A7174" s="7" t="s">
        <v>6016</v>
      </c>
      <c r="B7174" s="6">
        <v>12061</v>
      </c>
      <c r="C7174" s="6">
        <v>2482123</v>
      </c>
      <c r="D7174" s="6">
        <v>6.122611533733383E-3</v>
      </c>
      <c r="E7174" s="6">
        <v>6.0848198570786972E-2</v>
      </c>
    </row>
    <row r="7175" spans="1:5" x14ac:dyDescent="0.3">
      <c r="A7175" s="7" t="s">
        <v>6017</v>
      </c>
      <c r="B7175" s="6">
        <v>12061</v>
      </c>
      <c r="C7175" s="6">
        <v>2482123</v>
      </c>
      <c r="D7175" s="6">
        <v>2.577115199579426E-3</v>
      </c>
      <c r="E7175" s="6">
        <v>2.5612080162169381E-2</v>
      </c>
    </row>
    <row r="7176" spans="1:5" x14ac:dyDescent="0.3">
      <c r="A7176" s="7" t="s">
        <v>6191</v>
      </c>
      <c r="B7176" s="6">
        <v>12061</v>
      </c>
      <c r="C7176" s="6">
        <v>2482123</v>
      </c>
      <c r="D7176" s="6">
        <v>5.7596867121270717E-3</v>
      </c>
      <c r="E7176" s="6">
        <v>5.7241351804550526E-2</v>
      </c>
    </row>
    <row r="7177" spans="1:5" x14ac:dyDescent="0.3">
      <c r="A7177" s="7" t="s">
        <v>5915</v>
      </c>
      <c r="B7177" s="6">
        <v>12061</v>
      </c>
      <c r="C7177" s="6">
        <v>2482123</v>
      </c>
      <c r="D7177" s="6">
        <v>1.4813614112680654E-3</v>
      </c>
      <c r="E7177" s="6">
        <v>1.4722177425647803E-2</v>
      </c>
    </row>
    <row r="7178" spans="1:5" x14ac:dyDescent="0.3">
      <c r="A7178" s="7" t="s">
        <v>6018</v>
      </c>
      <c r="B7178" s="6">
        <v>12061</v>
      </c>
      <c r="C7178" s="6">
        <v>2482123</v>
      </c>
      <c r="D7178" s="6">
        <v>2.1601006209067903E-3</v>
      </c>
      <c r="E7178" s="6">
        <v>2.1467674502888077E-2</v>
      </c>
    </row>
    <row r="7179" spans="1:5" x14ac:dyDescent="0.3">
      <c r="A7179" s="7" t="s">
        <v>6192</v>
      </c>
      <c r="B7179" s="6">
        <v>12061</v>
      </c>
      <c r="C7179" s="6">
        <v>2482123</v>
      </c>
      <c r="D7179" s="6">
        <v>9.4168522221598928E-3</v>
      </c>
      <c r="E7179" s="6">
        <v>9.3587269218163946E-2</v>
      </c>
    </row>
    <row r="7180" spans="1:5" x14ac:dyDescent="0.3">
      <c r="A7180" s="7" t="s">
        <v>6096</v>
      </c>
      <c r="B7180" s="6">
        <v>12061</v>
      </c>
      <c r="C7180" s="6">
        <v>2482123</v>
      </c>
      <c r="D7180" s="6">
        <v>2.8958958000961228E-2</v>
      </c>
      <c r="E7180" s="6">
        <v>0.28780209509243415</v>
      </c>
    </row>
    <row r="7181" spans="1:5" x14ac:dyDescent="0.3">
      <c r="A7181" s="7" t="s">
        <v>5916</v>
      </c>
      <c r="B7181" s="6">
        <v>12061</v>
      </c>
      <c r="C7181" s="6">
        <v>2482123</v>
      </c>
      <c r="D7181" s="6">
        <v>2.6242256331533219E-3</v>
      </c>
      <c r="E7181" s="6">
        <v>2.6080276617401994E-2</v>
      </c>
    </row>
    <row r="7182" spans="1:5" x14ac:dyDescent="0.3">
      <c r="A7182" s="7" t="s">
        <v>6019</v>
      </c>
      <c r="B7182" s="6">
        <v>12061</v>
      </c>
      <c r="C7182" s="6">
        <v>2482123</v>
      </c>
      <c r="D7182" s="6">
        <v>1.9472312543877043E-3</v>
      </c>
      <c r="E7182" s="6">
        <v>1.9352120149614779E-2</v>
      </c>
    </row>
    <row r="7183" spans="1:5" x14ac:dyDescent="0.3">
      <c r="A7183" s="7" t="s">
        <v>6020</v>
      </c>
      <c r="B7183" s="6">
        <v>12061</v>
      </c>
      <c r="C7183" s="6">
        <v>2482123</v>
      </c>
      <c r="D7183" s="6">
        <v>3.295985519299618E-3</v>
      </c>
      <c r="E7183" s="6">
        <v>3.2756411256830029E-2</v>
      </c>
    </row>
    <row r="7184" spans="1:5" x14ac:dyDescent="0.3">
      <c r="A7184" s="7" t="s">
        <v>5917</v>
      </c>
      <c r="B7184" s="6">
        <v>12061</v>
      </c>
      <c r="C7184" s="6">
        <v>2482123</v>
      </c>
      <c r="D7184" s="6">
        <v>8.5863127265608363E-3</v>
      </c>
      <c r="E7184" s="6">
        <v>8.5333139118507456E-2</v>
      </c>
    </row>
    <row r="7185" spans="1:5" x14ac:dyDescent="0.3">
      <c r="A7185" s="7" t="s">
        <v>6021</v>
      </c>
      <c r="B7185" s="6">
        <v>12061</v>
      </c>
      <c r="C7185" s="6">
        <v>2482123</v>
      </c>
      <c r="D7185" s="6">
        <v>4.1945734189498575E-3</v>
      </c>
      <c r="E7185" s="6">
        <v>4.1686825125155848E-2</v>
      </c>
    </row>
    <row r="7186" spans="1:5" x14ac:dyDescent="0.3">
      <c r="A7186" s="7" t="s">
        <v>6097</v>
      </c>
      <c r="B7186" s="6">
        <v>12061</v>
      </c>
      <c r="C7186" s="6">
        <v>2482123</v>
      </c>
      <c r="D7186" s="6">
        <v>5.2765430433636712E-2</v>
      </c>
      <c r="E7186" s="6">
        <v>0.52439737046998247</v>
      </c>
    </row>
    <row r="7187" spans="1:5" x14ac:dyDescent="0.3">
      <c r="A7187" s="7" t="s">
        <v>6098</v>
      </c>
      <c r="B7187" s="6">
        <v>12061</v>
      </c>
      <c r="C7187" s="6">
        <v>2482123</v>
      </c>
      <c r="D7187" s="6">
        <v>2.7407803354768868E-2</v>
      </c>
      <c r="E7187" s="6">
        <v>0.27238629328866393</v>
      </c>
    </row>
    <row r="7188" spans="1:5" x14ac:dyDescent="0.3">
      <c r="A7188" s="7" t="s">
        <v>6193</v>
      </c>
      <c r="B7188" s="6">
        <v>12061</v>
      </c>
      <c r="C7188" s="6">
        <v>2482123</v>
      </c>
      <c r="D7188" s="6">
        <v>6.9182544118702935E-3</v>
      </c>
      <c r="E7188" s="6">
        <v>6.8755516481382256E-2</v>
      </c>
    </row>
    <row r="7189" spans="1:5" x14ac:dyDescent="0.3">
      <c r="A7189" s="7" t="s">
        <v>5918</v>
      </c>
      <c r="B7189" s="6">
        <v>12061</v>
      </c>
      <c r="C7189" s="6">
        <v>2482123</v>
      </c>
      <c r="D7189" s="6">
        <v>1.523760801484572E-2</v>
      </c>
      <c r="E7189" s="6">
        <v>0.15143554235357157</v>
      </c>
    </row>
    <row r="7190" spans="1:5" x14ac:dyDescent="0.3">
      <c r="A7190" s="7" t="s">
        <v>6330</v>
      </c>
      <c r="B7190" s="6">
        <v>12061</v>
      </c>
      <c r="C7190" s="6">
        <v>2482123</v>
      </c>
      <c r="D7190" s="6">
        <v>1.4761269186487436E-3</v>
      </c>
      <c r="E7190" s="6">
        <v>1.4670155597288622E-2</v>
      </c>
    </row>
    <row r="7191" spans="1:5" x14ac:dyDescent="0.3">
      <c r="A7191" s="7" t="s">
        <v>6331</v>
      </c>
      <c r="B7191" s="6">
        <v>12061</v>
      </c>
      <c r="C7191" s="6">
        <v>2482123</v>
      </c>
      <c r="D7191" s="6">
        <v>2.153121297414361E-3</v>
      </c>
      <c r="E7191" s="6">
        <v>2.139831206507584E-2</v>
      </c>
    </row>
    <row r="7192" spans="1:5" x14ac:dyDescent="0.3">
      <c r="A7192" s="7" t="s">
        <v>5919</v>
      </c>
      <c r="B7192" s="6">
        <v>12061</v>
      </c>
      <c r="C7192" s="6">
        <v>2482123</v>
      </c>
      <c r="D7192" s="6">
        <v>1.1306504057735059E-3</v>
      </c>
      <c r="E7192" s="6">
        <v>1.1236714925582774E-2</v>
      </c>
    </row>
    <row r="7193" spans="1:5" x14ac:dyDescent="0.3">
      <c r="A7193" s="7" t="s">
        <v>5920</v>
      </c>
      <c r="B7193" s="6">
        <v>12061</v>
      </c>
      <c r="C7193" s="6">
        <v>2482123</v>
      </c>
      <c r="D7193" s="6">
        <v>3.9066763248871601E-3</v>
      </c>
      <c r="E7193" s="6">
        <v>3.8825624565400972E-2</v>
      </c>
    </row>
    <row r="7194" spans="1:5" x14ac:dyDescent="0.3">
      <c r="A7194" s="7" t="s">
        <v>6194</v>
      </c>
      <c r="B7194" s="6">
        <v>12061</v>
      </c>
      <c r="C7194" s="6">
        <v>2482123</v>
      </c>
      <c r="D7194" s="6">
        <v>6.2866256358054644E-3</v>
      </c>
      <c r="E7194" s="6">
        <v>6.2478215859374596E-2</v>
      </c>
    </row>
    <row r="7195" spans="1:5" x14ac:dyDescent="0.3">
      <c r="A7195" s="7" t="s">
        <v>5921</v>
      </c>
      <c r="B7195" s="6">
        <v>12061</v>
      </c>
      <c r="C7195" s="6">
        <v>2482123</v>
      </c>
      <c r="D7195" s="6">
        <v>1.1568228688701146E-3</v>
      </c>
      <c r="E7195" s="6">
        <v>1.1496824067378671E-2</v>
      </c>
    </row>
    <row r="7196" spans="1:5" x14ac:dyDescent="0.3">
      <c r="A7196" s="7" t="s">
        <v>6332</v>
      </c>
      <c r="B7196" s="6">
        <v>12061</v>
      </c>
      <c r="C7196" s="6">
        <v>2482123</v>
      </c>
      <c r="D7196" s="6">
        <v>9.1813000542904123E-3</v>
      </c>
      <c r="E7196" s="6">
        <v>9.1246286942000862E-2</v>
      </c>
    </row>
    <row r="7197" spans="1:5" x14ac:dyDescent="0.3">
      <c r="A7197" s="7" t="s">
        <v>6333</v>
      </c>
      <c r="B7197" s="6">
        <v>12061</v>
      </c>
      <c r="C7197" s="6">
        <v>2482123</v>
      </c>
      <c r="D7197" s="6">
        <v>2.0979846418241719E-2</v>
      </c>
      <c r="E7197" s="6">
        <v>0.20850348806359148</v>
      </c>
    </row>
    <row r="7198" spans="1:5" x14ac:dyDescent="0.3">
      <c r="A7198" s="7" t="s">
        <v>6022</v>
      </c>
      <c r="B7198" s="6">
        <v>12061</v>
      </c>
      <c r="C7198" s="6">
        <v>2482123</v>
      </c>
      <c r="D7198" s="6">
        <v>9.2825002449306332E-4</v>
      </c>
      <c r="E7198" s="6">
        <v>9.2252042290278339E-3</v>
      </c>
    </row>
    <row r="7199" spans="1:5" x14ac:dyDescent="0.3">
      <c r="A7199" s="7" t="s">
        <v>6334</v>
      </c>
      <c r="B7199" s="6">
        <v>12061</v>
      </c>
      <c r="C7199" s="6">
        <v>2482123</v>
      </c>
      <c r="D7199" s="6">
        <v>2.3363285390906236E-3</v>
      </c>
      <c r="E7199" s="6">
        <v>2.3219076057647121E-2</v>
      </c>
    </row>
    <row r="7200" spans="1:5" x14ac:dyDescent="0.3">
      <c r="A7200" s="7" t="s">
        <v>5922</v>
      </c>
      <c r="B7200" s="6">
        <v>12061</v>
      </c>
      <c r="C7200" s="6">
        <v>2482123</v>
      </c>
      <c r="D7200" s="6">
        <v>6.3511843781104338E-3</v>
      </c>
      <c r="E7200" s="6">
        <v>6.3119818409137815E-2</v>
      </c>
    </row>
    <row r="7201" spans="1:5" x14ac:dyDescent="0.3">
      <c r="A7201" s="7" t="s">
        <v>6099</v>
      </c>
      <c r="B7201" s="6">
        <v>12061</v>
      </c>
      <c r="C7201" s="6">
        <v>2482123</v>
      </c>
      <c r="D7201" s="6">
        <v>0.18982538517795836</v>
      </c>
      <c r="E7201" s="6">
        <v>1.8865369242267389</v>
      </c>
    </row>
    <row r="7202" spans="1:5" x14ac:dyDescent="0.3">
      <c r="A7202" s="7" t="s">
        <v>6335</v>
      </c>
      <c r="B7202" s="6">
        <v>12061</v>
      </c>
      <c r="C7202" s="6">
        <v>2482123</v>
      </c>
      <c r="D7202" s="6">
        <v>2.1792937605109703E-3</v>
      </c>
      <c r="E7202" s="6">
        <v>2.1658421206871739E-2</v>
      </c>
    </row>
    <row r="7203" spans="1:5" x14ac:dyDescent="0.3">
      <c r="A7203" s="7" t="s">
        <v>6100</v>
      </c>
      <c r="B7203" s="6">
        <v>12061</v>
      </c>
      <c r="C7203" s="6">
        <v>2482123</v>
      </c>
      <c r="D7203" s="6">
        <v>5.1488214234522191E-2</v>
      </c>
      <c r="E7203" s="6">
        <v>0.51170404435034278</v>
      </c>
    </row>
    <row r="7204" spans="1:5" x14ac:dyDescent="0.3">
      <c r="A7204" s="7" t="s">
        <v>5923</v>
      </c>
      <c r="B7204" s="6">
        <v>12061</v>
      </c>
      <c r="C7204" s="6">
        <v>2482123</v>
      </c>
      <c r="D7204" s="6">
        <v>1.236212673596495E-2</v>
      </c>
      <c r="E7204" s="6">
        <v>0.12285821797492895</v>
      </c>
    </row>
    <row r="7205" spans="1:5" x14ac:dyDescent="0.3">
      <c r="A7205" s="7" t="s">
        <v>6195</v>
      </c>
      <c r="B7205" s="6">
        <v>12061</v>
      </c>
      <c r="C7205" s="6">
        <v>2482123</v>
      </c>
      <c r="D7205" s="6">
        <v>1.2841955226069448E-3</v>
      </c>
      <c r="E7205" s="6">
        <v>1.2762688557452041E-2</v>
      </c>
    </row>
    <row r="7206" spans="1:5" x14ac:dyDescent="0.3">
      <c r="A7206" s="7" t="s">
        <v>5924</v>
      </c>
      <c r="B7206" s="6">
        <v>12061</v>
      </c>
      <c r="C7206" s="6">
        <v>2482123</v>
      </c>
      <c r="D7206" s="6">
        <v>1.8423669189139579E-2</v>
      </c>
      <c r="E7206" s="6">
        <v>0.1830994952148588</v>
      </c>
    </row>
    <row r="7207" spans="1:5" x14ac:dyDescent="0.3">
      <c r="A7207" s="7" t="s">
        <v>6196</v>
      </c>
      <c r="B7207" s="6">
        <v>12061</v>
      </c>
      <c r="C7207" s="6">
        <v>2482123</v>
      </c>
      <c r="D7207" s="6">
        <v>1.4476861754170954E-2</v>
      </c>
      <c r="E7207" s="6">
        <v>0.14387503663203749</v>
      </c>
    </row>
    <row r="7208" spans="1:5" x14ac:dyDescent="0.3">
      <c r="A7208" s="7" t="s">
        <v>6197</v>
      </c>
      <c r="B7208" s="6">
        <v>12061</v>
      </c>
      <c r="C7208" s="6">
        <v>2482123</v>
      </c>
      <c r="D7208" s="6">
        <v>3.4111443569246973E-3</v>
      </c>
      <c r="E7208" s="6">
        <v>3.3900891480731984E-2</v>
      </c>
    </row>
    <row r="7209" spans="1:5" x14ac:dyDescent="0.3">
      <c r="A7209" s="7" t="s">
        <v>6101</v>
      </c>
      <c r="B7209" s="6">
        <v>12061</v>
      </c>
      <c r="C7209" s="6">
        <v>2482123</v>
      </c>
      <c r="D7209" s="6">
        <v>3.1436617840773534E-2</v>
      </c>
      <c r="E7209" s="6">
        <v>0.31242576051577908</v>
      </c>
    </row>
    <row r="7210" spans="1:5" x14ac:dyDescent="0.3">
      <c r="A7210" s="7" t="s">
        <v>6198</v>
      </c>
      <c r="B7210" s="6">
        <v>12061</v>
      </c>
      <c r="C7210" s="6">
        <v>2482123</v>
      </c>
      <c r="D7210" s="6">
        <v>3.1459300642123931E-3</v>
      </c>
      <c r="E7210" s="6">
        <v>3.1265118843866888E-2</v>
      </c>
    </row>
    <row r="7211" spans="1:5" x14ac:dyDescent="0.3">
      <c r="A7211" s="7" t="s">
        <v>6023</v>
      </c>
      <c r="B7211" s="6">
        <v>12061</v>
      </c>
      <c r="C7211" s="6">
        <v>2482123</v>
      </c>
      <c r="D7211" s="6">
        <v>9.1533827603206951E-3</v>
      </c>
      <c r="E7211" s="6">
        <v>9.0968837190751911E-2</v>
      </c>
    </row>
    <row r="7212" spans="1:5" x14ac:dyDescent="0.3">
      <c r="A7212" s="7" t="s">
        <v>6102</v>
      </c>
      <c r="B7212" s="6">
        <v>12061</v>
      </c>
      <c r="C7212" s="6">
        <v>2482123</v>
      </c>
      <c r="D7212" s="6">
        <v>3.2607399356628514E-2</v>
      </c>
      <c r="E7212" s="6">
        <v>0.3240613094587822</v>
      </c>
    </row>
    <row r="7213" spans="1:5" x14ac:dyDescent="0.3">
      <c r="A7213" s="7" t="s">
        <v>6336</v>
      </c>
      <c r="B7213" s="6">
        <v>12061</v>
      </c>
      <c r="C7213" s="6">
        <v>2482123</v>
      </c>
      <c r="D7213" s="6">
        <v>1.7797274905694074E-3</v>
      </c>
      <c r="E7213" s="6">
        <v>1.7687421642121035E-2</v>
      </c>
    </row>
    <row r="7214" spans="1:5" x14ac:dyDescent="0.3">
      <c r="A7214" s="7" t="s">
        <v>6103</v>
      </c>
      <c r="B7214" s="6">
        <v>12061</v>
      </c>
      <c r="C7214" s="6">
        <v>2482123</v>
      </c>
      <c r="D7214" s="6">
        <v>8.1570843317764503E-3</v>
      </c>
      <c r="E7214" s="6">
        <v>8.106734919305475E-2</v>
      </c>
    </row>
    <row r="7215" spans="1:5" x14ac:dyDescent="0.3">
      <c r="A7215" s="7" t="s">
        <v>6199</v>
      </c>
      <c r="B7215" s="6">
        <v>12061</v>
      </c>
      <c r="C7215" s="6">
        <v>2482123</v>
      </c>
      <c r="D7215" s="6">
        <v>4.3010081022094009E-3</v>
      </c>
      <c r="E7215" s="6">
        <v>4.27446023017925E-2</v>
      </c>
    </row>
    <row r="7216" spans="1:5" x14ac:dyDescent="0.3">
      <c r="A7216" s="7" t="s">
        <v>6200</v>
      </c>
      <c r="B7216" s="6">
        <v>12061</v>
      </c>
      <c r="C7216" s="6">
        <v>2482123</v>
      </c>
      <c r="D7216" s="6">
        <v>2.8754812788807675E-3</v>
      </c>
      <c r="E7216" s="6">
        <v>2.8577324378642611E-2</v>
      </c>
    </row>
    <row r="7217" spans="1:5" x14ac:dyDescent="0.3">
      <c r="A7217" s="7" t="s">
        <v>6337</v>
      </c>
      <c r="B7217" s="6">
        <v>12061</v>
      </c>
      <c r="C7217" s="6">
        <v>2482123</v>
      </c>
      <c r="D7217" s="6">
        <v>2.0083003349464588E-3</v>
      </c>
      <c r="E7217" s="6">
        <v>1.9959041480471874E-2</v>
      </c>
    </row>
    <row r="7218" spans="1:5" x14ac:dyDescent="0.3">
      <c r="A7218" s="7" t="s">
        <v>6338</v>
      </c>
      <c r="B7218" s="6">
        <v>12061</v>
      </c>
      <c r="C7218" s="6">
        <v>2482123</v>
      </c>
      <c r="D7218" s="6">
        <v>2.9801711312672035E-3</v>
      </c>
      <c r="E7218" s="6">
        <v>2.9617760945826202E-2</v>
      </c>
    </row>
    <row r="7219" spans="1:5" x14ac:dyDescent="0.3">
      <c r="A7219" s="7" t="s">
        <v>6339</v>
      </c>
      <c r="B7219" s="6">
        <v>12061</v>
      </c>
      <c r="C7219" s="6">
        <v>2482123</v>
      </c>
      <c r="D7219" s="6">
        <v>1.4708924260294219E-3</v>
      </c>
      <c r="E7219" s="6">
        <v>1.4618133768929441E-2</v>
      </c>
    </row>
    <row r="7220" spans="1:5" x14ac:dyDescent="0.3">
      <c r="A7220" s="7" t="s">
        <v>6201</v>
      </c>
      <c r="B7220" s="6">
        <v>12061</v>
      </c>
      <c r="C7220" s="6">
        <v>2482123</v>
      </c>
      <c r="D7220" s="6">
        <v>6.2953497901710002E-3</v>
      </c>
      <c r="E7220" s="6">
        <v>6.2564918906639899E-2</v>
      </c>
    </row>
    <row r="7221" spans="1:5" x14ac:dyDescent="0.3">
      <c r="A7221" s="7" t="s">
        <v>6340</v>
      </c>
      <c r="B7221" s="6">
        <v>12061</v>
      </c>
      <c r="C7221" s="6">
        <v>2482123</v>
      </c>
      <c r="D7221" s="6">
        <v>2.5910738465642841E-3</v>
      </c>
      <c r="E7221" s="6">
        <v>2.5750805037793856E-2</v>
      </c>
    </row>
    <row r="7222" spans="1:5" x14ac:dyDescent="0.3">
      <c r="A7222" s="7" t="s">
        <v>5925</v>
      </c>
      <c r="B7222" s="6">
        <v>12061</v>
      </c>
      <c r="C7222" s="6">
        <v>2482123</v>
      </c>
      <c r="D7222" s="6">
        <v>1.2475540742716924E-3</v>
      </c>
      <c r="E7222" s="6">
        <v>1.2398535758937783E-2</v>
      </c>
    </row>
    <row r="7223" spans="1:5" x14ac:dyDescent="0.3">
      <c r="A7223" s="7" t="s">
        <v>6104</v>
      </c>
      <c r="B7223" s="6">
        <v>12061</v>
      </c>
      <c r="C7223" s="6">
        <v>2482123</v>
      </c>
      <c r="D7223" s="6">
        <v>1.0735944362228984E-2</v>
      </c>
      <c r="E7223" s="6">
        <v>0.10669676996467718</v>
      </c>
    </row>
    <row r="7224" spans="1:5" x14ac:dyDescent="0.3">
      <c r="A7224" s="7" t="s">
        <v>5926</v>
      </c>
      <c r="B7224" s="6">
        <v>12061</v>
      </c>
      <c r="C7224" s="6">
        <v>2482123</v>
      </c>
      <c r="D7224" s="6">
        <v>2.0187693201851021E-3</v>
      </c>
      <c r="E7224" s="6">
        <v>2.0063085137190233E-2</v>
      </c>
    </row>
    <row r="7225" spans="1:5" x14ac:dyDescent="0.3">
      <c r="A7225" s="7" t="s">
        <v>6024</v>
      </c>
      <c r="B7225" s="6">
        <v>12061</v>
      </c>
      <c r="C7225" s="6">
        <v>2482123</v>
      </c>
      <c r="D7225" s="6">
        <v>7.1136754696583078E-3</v>
      </c>
      <c r="E7225" s="6">
        <v>7.0697664740124955E-2</v>
      </c>
    </row>
    <row r="7226" spans="1:5" x14ac:dyDescent="0.3">
      <c r="A7226" s="7" t="s">
        <v>6202</v>
      </c>
      <c r="B7226" s="6">
        <v>12061</v>
      </c>
      <c r="C7226" s="6">
        <v>2482123</v>
      </c>
      <c r="D7226" s="6">
        <v>1.1053503581134504E-2</v>
      </c>
      <c r="E7226" s="6">
        <v>0.10985276088513406</v>
      </c>
    </row>
    <row r="7227" spans="1:5" x14ac:dyDescent="0.3">
      <c r="A7227" s="7" t="s">
        <v>6105</v>
      </c>
      <c r="B7227" s="6">
        <v>12061</v>
      </c>
      <c r="C7227" s="6">
        <v>2482123</v>
      </c>
      <c r="D7227" s="6">
        <v>2.9295710359470927E-3</v>
      </c>
      <c r="E7227" s="6">
        <v>2.9114883271687465E-2</v>
      </c>
    </row>
    <row r="7228" spans="1:5" x14ac:dyDescent="0.3">
      <c r="A7228" s="7" t="s">
        <v>6203</v>
      </c>
      <c r="B7228" s="6">
        <v>12061</v>
      </c>
      <c r="C7228" s="6">
        <v>2482123</v>
      </c>
      <c r="D7228" s="6">
        <v>2.1601006209067903E-3</v>
      </c>
      <c r="E7228" s="6">
        <v>2.1467674502888077E-2</v>
      </c>
    </row>
    <row r="7229" spans="1:5" x14ac:dyDescent="0.3">
      <c r="A7229" s="7" t="s">
        <v>5927</v>
      </c>
      <c r="B7229" s="6">
        <v>12061</v>
      </c>
      <c r="C7229" s="6">
        <v>2482123</v>
      </c>
      <c r="D7229" s="6">
        <v>2.5368096064106484E-2</v>
      </c>
      <c r="E7229" s="6">
        <v>0.252115120838037</v>
      </c>
    </row>
    <row r="7230" spans="1:5" x14ac:dyDescent="0.3">
      <c r="A7230" s="7" t="s">
        <v>6341</v>
      </c>
      <c r="B7230" s="6">
        <v>12061</v>
      </c>
      <c r="C7230" s="6">
        <v>2482123</v>
      </c>
      <c r="D7230" s="6">
        <v>1.9193139604179882E-3</v>
      </c>
      <c r="E7230" s="6">
        <v>1.9074670398365821E-2</v>
      </c>
    </row>
    <row r="7231" spans="1:5" x14ac:dyDescent="0.3">
      <c r="A7231" s="7" t="s">
        <v>5928</v>
      </c>
      <c r="B7231" s="6">
        <v>12061</v>
      </c>
      <c r="C7231" s="6">
        <v>2482123</v>
      </c>
      <c r="D7231" s="6">
        <v>1.8421924358266475E-2</v>
      </c>
      <c r="E7231" s="6">
        <v>0.18308215460540578</v>
      </c>
    </row>
    <row r="7232" spans="1:5" x14ac:dyDescent="0.3">
      <c r="A7232" s="7" t="s">
        <v>5929</v>
      </c>
      <c r="B7232" s="6">
        <v>12061</v>
      </c>
      <c r="C7232" s="6">
        <v>2482123</v>
      </c>
      <c r="D7232" s="6">
        <v>6.8762039878284081E-2</v>
      </c>
      <c r="E7232" s="6">
        <v>0.68337607793563515</v>
      </c>
    </row>
    <row r="7233" spans="1:5" x14ac:dyDescent="0.3">
      <c r="A7233" s="7" t="s">
        <v>6342</v>
      </c>
      <c r="B7233" s="6">
        <v>12061</v>
      </c>
      <c r="C7233" s="6">
        <v>2482123</v>
      </c>
      <c r="D7233" s="6">
        <v>1.2894300152262667E-3</v>
      </c>
      <c r="E7233" s="6">
        <v>1.281471038581122E-2</v>
      </c>
    </row>
    <row r="7234" spans="1:5" x14ac:dyDescent="0.3">
      <c r="A7234" s="7" t="s">
        <v>6343</v>
      </c>
      <c r="B7234" s="6">
        <v>12061</v>
      </c>
      <c r="C7234" s="6">
        <v>2482123</v>
      </c>
      <c r="D7234" s="6">
        <v>9.7274321175729855E-3</v>
      </c>
      <c r="E7234" s="6">
        <v>9.66738977008086E-2</v>
      </c>
    </row>
    <row r="7235" spans="1:5" x14ac:dyDescent="0.3">
      <c r="A7235" s="7" t="s">
        <v>6204</v>
      </c>
      <c r="B7235" s="6">
        <v>12061</v>
      </c>
      <c r="C7235" s="6">
        <v>2482123</v>
      </c>
      <c r="D7235" s="6">
        <v>5.6427830436288854E-3</v>
      </c>
      <c r="E7235" s="6">
        <v>5.6079530971195508E-2</v>
      </c>
    </row>
    <row r="7236" spans="1:5" x14ac:dyDescent="0.3">
      <c r="A7236" s="7" t="s">
        <v>6106</v>
      </c>
      <c r="B7236" s="6">
        <v>12061</v>
      </c>
      <c r="C7236" s="6">
        <v>2482123</v>
      </c>
      <c r="D7236" s="6">
        <v>9.9811305265227801E-2</v>
      </c>
      <c r="E7236" s="6">
        <v>0.99195222315283482</v>
      </c>
    </row>
    <row r="7237" spans="1:5" x14ac:dyDescent="0.3">
      <c r="A7237" s="7" t="s">
        <v>5930</v>
      </c>
      <c r="B7237" s="6">
        <v>12061</v>
      </c>
      <c r="C7237" s="6">
        <v>2482123</v>
      </c>
      <c r="D7237" s="6">
        <v>7.031144969360334E-2</v>
      </c>
      <c r="E7237" s="6">
        <v>0.69877453912995224</v>
      </c>
    </row>
    <row r="7238" spans="1:5" x14ac:dyDescent="0.3">
      <c r="A7238" s="7" t="s">
        <v>6107</v>
      </c>
      <c r="B7238" s="6">
        <v>12061</v>
      </c>
      <c r="C7238" s="6">
        <v>2482123</v>
      </c>
      <c r="D7238" s="6">
        <v>1.3211859371168186E-2</v>
      </c>
      <c r="E7238" s="6">
        <v>0.13130309477856908</v>
      </c>
    </row>
    <row r="7239" spans="1:5" x14ac:dyDescent="0.3">
      <c r="A7239" s="7" t="s">
        <v>6108</v>
      </c>
      <c r="B7239" s="6">
        <v>12061</v>
      </c>
      <c r="C7239" s="6">
        <v>2482123</v>
      </c>
      <c r="D7239" s="6">
        <v>5.2775899418875345E-2</v>
      </c>
      <c r="E7239" s="6">
        <v>0.52450141412670082</v>
      </c>
    </row>
    <row r="7240" spans="1:5" x14ac:dyDescent="0.3">
      <c r="A7240" s="7" t="s">
        <v>5931</v>
      </c>
      <c r="B7240" s="6">
        <v>12061</v>
      </c>
      <c r="C7240" s="6">
        <v>2482123</v>
      </c>
      <c r="D7240" s="6">
        <v>4.0916283974365298E-3</v>
      </c>
      <c r="E7240" s="6">
        <v>4.0663729167425319E-2</v>
      </c>
    </row>
    <row r="7241" spans="1:5" x14ac:dyDescent="0.3">
      <c r="A7241" s="7" t="s">
        <v>6205</v>
      </c>
      <c r="B7241" s="6">
        <v>12061</v>
      </c>
      <c r="C7241" s="6">
        <v>2482123</v>
      </c>
      <c r="D7241" s="6">
        <v>2.9313158668202001E-3</v>
      </c>
      <c r="E7241" s="6">
        <v>2.9132223881140527E-2</v>
      </c>
    </row>
    <row r="7242" spans="1:5" x14ac:dyDescent="0.3">
      <c r="A7242" s="7" t="s">
        <v>6157</v>
      </c>
      <c r="B7242" s="6">
        <v>12061</v>
      </c>
      <c r="C7242" s="6">
        <v>2482123</v>
      </c>
      <c r="D7242" s="6">
        <v>9.7483700880502729E-3</v>
      </c>
      <c r="E7242" s="6">
        <v>9.6881985014245303E-2</v>
      </c>
    </row>
    <row r="7243" spans="1:5" x14ac:dyDescent="0.3">
      <c r="A7243" s="7" t="s">
        <v>6109</v>
      </c>
      <c r="B7243" s="6">
        <v>12061</v>
      </c>
      <c r="C7243" s="6">
        <v>2482123</v>
      </c>
      <c r="D7243" s="6">
        <v>2.4462528840963813E-2</v>
      </c>
      <c r="E7243" s="6">
        <v>0.24311534453189892</v>
      </c>
    </row>
    <row r="7244" spans="1:5" x14ac:dyDescent="0.3">
      <c r="A7244" s="7" t="s">
        <v>6110</v>
      </c>
      <c r="B7244" s="6">
        <v>12061</v>
      </c>
      <c r="C7244" s="6">
        <v>2482123</v>
      </c>
      <c r="D7244" s="6">
        <v>6.4441838636470516E-2</v>
      </c>
      <c r="E7244" s="6">
        <v>0.64044072892985893</v>
      </c>
    </row>
    <row r="7245" spans="1:5" x14ac:dyDescent="0.3">
      <c r="A7245" s="7" t="s">
        <v>6206</v>
      </c>
      <c r="B7245" s="6">
        <v>12061</v>
      </c>
      <c r="C7245" s="6">
        <v>2482123</v>
      </c>
      <c r="D7245" s="6">
        <v>3.3779925703356591E-3</v>
      </c>
      <c r="E7245" s="6">
        <v>3.3571419901123847E-2</v>
      </c>
    </row>
    <row r="7246" spans="1:5" x14ac:dyDescent="0.3">
      <c r="A7246" s="7" t="s">
        <v>6025</v>
      </c>
      <c r="B7246" s="6">
        <v>12061</v>
      </c>
      <c r="C7246" s="6">
        <v>2482123</v>
      </c>
      <c r="D7246" s="6">
        <v>3.3012200119189395E-3</v>
      </c>
      <c r="E7246" s="6">
        <v>3.2808433085189215E-2</v>
      </c>
    </row>
    <row r="7247" spans="1:5" x14ac:dyDescent="0.3">
      <c r="A7247" s="7" t="s">
        <v>6344</v>
      </c>
      <c r="B7247" s="6">
        <v>12061</v>
      </c>
      <c r="C7247" s="6">
        <v>2482123</v>
      </c>
      <c r="D7247" s="6">
        <v>3.8449093119791625E-2</v>
      </c>
      <c r="E7247" s="6">
        <v>0.38211766990762658</v>
      </c>
    </row>
    <row r="7248" spans="1:5" x14ac:dyDescent="0.3">
      <c r="A7248" s="7" t="s">
        <v>6207</v>
      </c>
      <c r="B7248" s="6">
        <v>12061</v>
      </c>
      <c r="C7248" s="6">
        <v>2482123</v>
      </c>
      <c r="D7248" s="6">
        <v>2.1641137319149371E-2</v>
      </c>
      <c r="E7248" s="6">
        <v>0.21507557904630117</v>
      </c>
    </row>
    <row r="7249" spans="1:5" x14ac:dyDescent="0.3">
      <c r="A7249" s="7" t="s">
        <v>6111</v>
      </c>
      <c r="B7249" s="6">
        <v>12061</v>
      </c>
      <c r="C7249" s="6">
        <v>2482123</v>
      </c>
      <c r="D7249" s="6">
        <v>1.390455722779177E-2</v>
      </c>
      <c r="E7249" s="6">
        <v>0.13818731673143383</v>
      </c>
    </row>
    <row r="7250" spans="1:5" x14ac:dyDescent="0.3">
      <c r="A7250" s="7" t="s">
        <v>5932</v>
      </c>
      <c r="B7250" s="6">
        <v>12061</v>
      </c>
      <c r="C7250" s="6">
        <v>2482123</v>
      </c>
      <c r="D7250" s="6">
        <v>5.6846589845834595E-3</v>
      </c>
      <c r="E7250" s="6">
        <v>5.6495705598068956E-2</v>
      </c>
    </row>
    <row r="7251" spans="1:5" x14ac:dyDescent="0.3">
      <c r="A7251" s="7" t="s">
        <v>6345</v>
      </c>
      <c r="B7251" s="6">
        <v>12061</v>
      </c>
      <c r="C7251" s="6">
        <v>2482123</v>
      </c>
      <c r="D7251" s="6">
        <v>4.9239127239086933E-3</v>
      </c>
      <c r="E7251" s="6">
        <v>4.8935199876534857E-2</v>
      </c>
    </row>
    <row r="7252" spans="1:5" x14ac:dyDescent="0.3">
      <c r="A7252" s="7" t="s">
        <v>6208</v>
      </c>
      <c r="B7252" s="6">
        <v>12061</v>
      </c>
      <c r="C7252" s="6">
        <v>2482123</v>
      </c>
      <c r="D7252" s="6">
        <v>1.3791143221039798E-2</v>
      </c>
      <c r="E7252" s="6">
        <v>0.13706017711698495</v>
      </c>
    </row>
    <row r="7253" spans="1:5" x14ac:dyDescent="0.3">
      <c r="A7253" s="7" t="s">
        <v>6026</v>
      </c>
      <c r="B7253" s="6">
        <v>12061</v>
      </c>
      <c r="C7253" s="6">
        <v>2482123</v>
      </c>
      <c r="D7253" s="6">
        <v>7.1904480280750261E-3</v>
      </c>
      <c r="E7253" s="6">
        <v>7.1460651556059587E-2</v>
      </c>
    </row>
    <row r="7254" spans="1:5" x14ac:dyDescent="0.3">
      <c r="A7254" s="7" t="s">
        <v>6346</v>
      </c>
      <c r="B7254" s="6">
        <v>12061</v>
      </c>
      <c r="C7254" s="6">
        <v>2482123</v>
      </c>
      <c r="D7254" s="6">
        <v>3.2384061004870784E-3</v>
      </c>
      <c r="E7254" s="6">
        <v>3.2184171144879058E-2</v>
      </c>
    </row>
    <row r="7255" spans="1:5" x14ac:dyDescent="0.3">
      <c r="A7255" s="7" t="s">
        <v>6027</v>
      </c>
      <c r="B7255" s="6">
        <v>12061</v>
      </c>
      <c r="C7255" s="6">
        <v>2482123</v>
      </c>
      <c r="D7255" s="6">
        <v>2.8999089111042694E-3</v>
      </c>
      <c r="E7255" s="6">
        <v>2.8820092910985449E-2</v>
      </c>
    </row>
    <row r="7256" spans="1:5" x14ac:dyDescent="0.3">
      <c r="A7256" s="7" t="s">
        <v>5933</v>
      </c>
      <c r="B7256" s="6">
        <v>12061</v>
      </c>
      <c r="C7256" s="6">
        <v>2482123</v>
      </c>
      <c r="D7256" s="6">
        <v>4.7232571735013586E-2</v>
      </c>
      <c r="E7256" s="6">
        <v>0.46941029789432981</v>
      </c>
    </row>
    <row r="7257" spans="1:5" x14ac:dyDescent="0.3">
      <c r="A7257" s="7" t="s">
        <v>6209</v>
      </c>
      <c r="B7257" s="6">
        <v>12061</v>
      </c>
      <c r="C7257" s="6">
        <v>2482123</v>
      </c>
      <c r="D7257" s="6">
        <v>7.8691872377137503E-4</v>
      </c>
      <c r="E7257" s="6">
        <v>7.8206148633299874E-3</v>
      </c>
    </row>
    <row r="7258" spans="1:5" x14ac:dyDescent="0.3">
      <c r="A7258" s="7" t="s">
        <v>6347</v>
      </c>
      <c r="B7258" s="6">
        <v>12061</v>
      </c>
      <c r="C7258" s="6">
        <v>2482123</v>
      </c>
      <c r="D7258" s="6">
        <v>3.8962073396485164E-3</v>
      </c>
      <c r="E7258" s="6">
        <v>3.8721580908682621E-2</v>
      </c>
    </row>
    <row r="7259" spans="1:5" x14ac:dyDescent="0.3">
      <c r="A7259" s="7" t="s">
        <v>6112</v>
      </c>
      <c r="B7259" s="6">
        <v>12061</v>
      </c>
      <c r="C7259" s="6">
        <v>2482123</v>
      </c>
      <c r="D7259" s="6">
        <v>2.2639180578566724E-2</v>
      </c>
      <c r="E7259" s="6">
        <v>0.22499440765345138</v>
      </c>
    </row>
    <row r="7260" spans="1:5" x14ac:dyDescent="0.3">
      <c r="A7260" s="7" t="s">
        <v>6352</v>
      </c>
      <c r="B7260" s="6">
        <v>12061</v>
      </c>
      <c r="C7260" s="6">
        <v>2482123</v>
      </c>
      <c r="D7260" s="6">
        <v>2.8440743231648372E-3</v>
      </c>
      <c r="E7260" s="6">
        <v>2.8265193408487533E-2</v>
      </c>
    </row>
    <row r="7261" spans="1:5" x14ac:dyDescent="0.3">
      <c r="A7261" s="7" t="s">
        <v>6210</v>
      </c>
      <c r="B7261" s="6">
        <v>12061</v>
      </c>
      <c r="C7261" s="6">
        <v>2482123</v>
      </c>
      <c r="D7261" s="6">
        <v>6.8170542212300728E-3</v>
      </c>
      <c r="E7261" s="6">
        <v>6.7749761133104783E-2</v>
      </c>
    </row>
    <row r="7262" spans="1:5" x14ac:dyDescent="0.3">
      <c r="A7262" s="7" t="s">
        <v>6348</v>
      </c>
      <c r="B7262" s="6">
        <v>12061</v>
      </c>
      <c r="C7262" s="6">
        <v>2482123</v>
      </c>
      <c r="D7262" s="6">
        <v>4.4405945720579817E-3</v>
      </c>
      <c r="E7262" s="6">
        <v>4.4131851058037283E-2</v>
      </c>
    </row>
    <row r="7263" spans="1:5" x14ac:dyDescent="0.3">
      <c r="A7263" s="7" t="s">
        <v>6349</v>
      </c>
      <c r="B7263" s="6">
        <v>12061</v>
      </c>
      <c r="C7263" s="6">
        <v>2482123</v>
      </c>
      <c r="D7263" s="6">
        <v>1.7481460517661657E-2</v>
      </c>
      <c r="E7263" s="6">
        <v>0.17373556611020652</v>
      </c>
    </row>
    <row r="7264" spans="1:5" x14ac:dyDescent="0.3">
      <c r="A7264" s="7" t="s">
        <v>6350</v>
      </c>
      <c r="B7264" s="6">
        <v>12061</v>
      </c>
      <c r="C7264" s="6">
        <v>2482123</v>
      </c>
      <c r="D7264" s="6">
        <v>2.1902861950115461E-2</v>
      </c>
      <c r="E7264" s="6">
        <v>0.21767667046426015</v>
      </c>
    </row>
    <row r="7265" spans="1:5" x14ac:dyDescent="0.3">
      <c r="A7265" s="7" t="s">
        <v>6211</v>
      </c>
      <c r="B7265" s="6">
        <v>12061</v>
      </c>
      <c r="C7265" s="6">
        <v>2482123</v>
      </c>
      <c r="D7265" s="6">
        <v>6.0057078652351959E-3</v>
      </c>
      <c r="E7265" s="6">
        <v>5.9686377737431962E-2</v>
      </c>
    </row>
    <row r="7266" spans="1:5" x14ac:dyDescent="0.3">
      <c r="A7266" s="7" t="s">
        <v>6028</v>
      </c>
      <c r="B7266" s="6">
        <v>12061</v>
      </c>
      <c r="C7266" s="6">
        <v>2482123</v>
      </c>
      <c r="D7266" s="6">
        <v>2.8789709406269823E-3</v>
      </c>
      <c r="E7266" s="6">
        <v>2.8612005597548732E-2</v>
      </c>
    </row>
    <row r="7267" spans="1:5" x14ac:dyDescent="0.3">
      <c r="A7267" s="7" t="s">
        <v>6351</v>
      </c>
      <c r="B7267" s="6">
        <v>12061</v>
      </c>
      <c r="C7267" s="6">
        <v>2482123</v>
      </c>
      <c r="D7267" s="6">
        <v>9.8582944330560308E-4</v>
      </c>
      <c r="E7267" s="6">
        <v>9.7974443409788066E-3</v>
      </c>
    </row>
    <row r="7268" spans="1:5" x14ac:dyDescent="0.3">
      <c r="A7268" s="7" t="s">
        <v>6212</v>
      </c>
      <c r="B7268" s="6">
        <v>12061</v>
      </c>
      <c r="C7268" s="6">
        <v>2482123</v>
      </c>
      <c r="D7268" s="6">
        <v>1.8980270237660794E-2</v>
      </c>
      <c r="E7268" s="6">
        <v>0.18863114963038491</v>
      </c>
    </row>
    <row r="7269" spans="1:5" x14ac:dyDescent="0.3">
      <c r="A7269" s="7" t="s">
        <v>6213</v>
      </c>
      <c r="B7269" s="6">
        <v>12061</v>
      </c>
      <c r="C7269" s="6">
        <v>2482123</v>
      </c>
      <c r="D7269" s="6">
        <v>4.0270696551315604E-3</v>
      </c>
      <c r="E7269" s="6">
        <v>4.00221266176621E-2</v>
      </c>
    </row>
    <row r="7270" spans="1:5" x14ac:dyDescent="0.3">
      <c r="A7270" s="7" t="s">
        <v>6214</v>
      </c>
      <c r="B7270" s="6">
        <v>12061</v>
      </c>
      <c r="C7270" s="6">
        <v>2482123</v>
      </c>
      <c r="D7270" s="6">
        <v>2.4305494062384159E-3</v>
      </c>
      <c r="E7270" s="6">
        <v>2.4155468968112354E-2</v>
      </c>
    </row>
    <row r="7271" spans="1:5" x14ac:dyDescent="0.3">
      <c r="A7271" s="7" t="s">
        <v>6215</v>
      </c>
      <c r="B7271" s="6">
        <v>12061</v>
      </c>
      <c r="C7271" s="6">
        <v>2482123</v>
      </c>
      <c r="D7271" s="6">
        <v>1.3744032787465901E-2</v>
      </c>
      <c r="E7271" s="6">
        <v>0.13659198066175235</v>
      </c>
    </row>
    <row r="7272" spans="1:5" x14ac:dyDescent="0.3">
      <c r="A7272" s="7" t="s">
        <v>6216</v>
      </c>
      <c r="B7272" s="6">
        <v>12061</v>
      </c>
      <c r="C7272" s="6">
        <v>2482123</v>
      </c>
      <c r="D7272" s="6">
        <v>5.2432167736873219E-3</v>
      </c>
      <c r="E7272" s="6">
        <v>5.2108531406444808E-2</v>
      </c>
    </row>
    <row r="7273" spans="1:5" x14ac:dyDescent="0.3">
      <c r="A7273" s="7" t="s">
        <v>6217</v>
      </c>
      <c r="B7273" s="6">
        <v>12061</v>
      </c>
      <c r="C7273" s="6">
        <v>2482123</v>
      </c>
      <c r="D7273" s="6">
        <v>9.3540383107280321E-3</v>
      </c>
      <c r="E7273" s="6">
        <v>9.2963007277853782E-2</v>
      </c>
    </row>
    <row r="7274" spans="1:5" x14ac:dyDescent="0.3">
      <c r="A7274" s="7" t="s">
        <v>6353</v>
      </c>
      <c r="B7274" s="6">
        <v>12061</v>
      </c>
      <c r="C7274" s="6">
        <v>2482123</v>
      </c>
      <c r="D7274" s="6">
        <v>1.1831698150540344E-2</v>
      </c>
      <c r="E7274" s="6">
        <v>0.11758667270119876</v>
      </c>
    </row>
    <row r="7275" spans="1:5" x14ac:dyDescent="0.3">
      <c r="A7275" s="7" t="s">
        <v>6029</v>
      </c>
      <c r="B7275" s="6">
        <v>12061</v>
      </c>
      <c r="C7275" s="6">
        <v>2482123</v>
      </c>
      <c r="D7275" s="6">
        <v>2.3028277863269643E-2</v>
      </c>
      <c r="E7275" s="6">
        <v>0.22886136356148373</v>
      </c>
    </row>
    <row r="7276" spans="1:5" x14ac:dyDescent="0.3">
      <c r="A7276" s="7" t="s">
        <v>6218</v>
      </c>
      <c r="B7276" s="6">
        <v>12061</v>
      </c>
      <c r="C7276" s="6">
        <v>2482123</v>
      </c>
      <c r="D7276" s="6">
        <v>1.4499544555521347E-3</v>
      </c>
      <c r="E7276" s="6">
        <v>1.4410046455492724E-2</v>
      </c>
    </row>
    <row r="7277" spans="1:5" x14ac:dyDescent="0.3">
      <c r="A7277" s="7" t="s">
        <v>6276</v>
      </c>
      <c r="B7277" s="6">
        <v>12061</v>
      </c>
      <c r="C7277" s="6">
        <v>2482123</v>
      </c>
      <c r="D7277" s="6">
        <v>3.394742946717489E-2</v>
      </c>
      <c r="E7277" s="6">
        <v>0.33737889751873218</v>
      </c>
    </row>
    <row r="7278" spans="1:5" x14ac:dyDescent="0.3">
      <c r="A7278" s="7" t="s">
        <v>6030</v>
      </c>
      <c r="B7278" s="6">
        <v>12061</v>
      </c>
      <c r="C7278" s="6">
        <v>2482123</v>
      </c>
      <c r="D7278" s="6">
        <v>8.7974372622068153E-3</v>
      </c>
      <c r="E7278" s="6">
        <v>8.7431352862327699E-2</v>
      </c>
    </row>
    <row r="7279" spans="1:5" x14ac:dyDescent="0.3">
      <c r="A7279" s="7" t="s">
        <v>6354</v>
      </c>
      <c r="B7279" s="6">
        <v>12061</v>
      </c>
      <c r="C7279" s="6">
        <v>2482123</v>
      </c>
      <c r="D7279" s="6">
        <v>1.2196367803019763E-3</v>
      </c>
      <c r="E7279" s="6">
        <v>1.2121086007688827E-2</v>
      </c>
    </row>
    <row r="7280" spans="1:5" x14ac:dyDescent="0.3">
      <c r="A7280" s="7" t="s">
        <v>6219</v>
      </c>
      <c r="B7280" s="6">
        <v>12061</v>
      </c>
      <c r="C7280" s="6">
        <v>2482123</v>
      </c>
      <c r="D7280" s="6">
        <v>2.2839836128974063E-3</v>
      </c>
      <c r="E7280" s="6">
        <v>2.2698857774055326E-2</v>
      </c>
    </row>
    <row r="7281" spans="1:5" x14ac:dyDescent="0.3">
      <c r="A7281" s="7" t="s">
        <v>6220</v>
      </c>
      <c r="B7281" s="6">
        <v>12061</v>
      </c>
      <c r="C7281" s="6">
        <v>2482123</v>
      </c>
      <c r="D7281" s="6">
        <v>2.9086330654698057E-3</v>
      </c>
      <c r="E7281" s="6">
        <v>2.8906795958250749E-2</v>
      </c>
    </row>
    <row r="7282" spans="1:5" x14ac:dyDescent="0.3">
      <c r="A7282" s="7" t="s">
        <v>6221</v>
      </c>
      <c r="B7282" s="6">
        <v>12061</v>
      </c>
      <c r="C7282" s="6">
        <v>2482123</v>
      </c>
      <c r="D7282" s="6">
        <v>9.2685415979457762E-3</v>
      </c>
      <c r="E7282" s="6">
        <v>9.2113317414653853E-2</v>
      </c>
    </row>
    <row r="7283" spans="1:5" x14ac:dyDescent="0.3">
      <c r="A7283" s="7" t="s">
        <v>6113</v>
      </c>
      <c r="B7283" s="6">
        <v>12061</v>
      </c>
      <c r="C7283" s="6">
        <v>2482123</v>
      </c>
      <c r="D7283" s="6">
        <v>6.0203644445692969E-2</v>
      </c>
      <c r="E7283" s="6">
        <v>0.59832038856837666</v>
      </c>
    </row>
    <row r="7284" spans="1:5" x14ac:dyDescent="0.3">
      <c r="A7284" s="7" t="s">
        <v>6114</v>
      </c>
      <c r="B7284" s="6">
        <v>12061</v>
      </c>
      <c r="C7284" s="6">
        <v>2482123</v>
      </c>
      <c r="D7284" s="6">
        <v>1.6785325344218054</v>
      </c>
      <c r="E7284" s="6">
        <v>16.681718315671922</v>
      </c>
    </row>
    <row r="7285" spans="1:5" x14ac:dyDescent="0.3">
      <c r="A7285" s="7" t="s">
        <v>6355</v>
      </c>
      <c r="B7285" s="6">
        <v>12061</v>
      </c>
      <c r="C7285" s="6">
        <v>2482123</v>
      </c>
      <c r="D7285" s="6">
        <v>8.1244559944493436E-2</v>
      </c>
      <c r="E7285" s="6">
        <v>0.80743079796282524</v>
      </c>
    </row>
    <row r="7286" spans="1:5" x14ac:dyDescent="0.3">
      <c r="A7286" s="7" t="s">
        <v>6356</v>
      </c>
      <c r="B7286" s="6">
        <v>12061</v>
      </c>
      <c r="C7286" s="6">
        <v>2482123</v>
      </c>
      <c r="D7286" s="6">
        <v>4.2139410416413482E-2</v>
      </c>
      <c r="E7286" s="6">
        <v>0.41879305890084811</v>
      </c>
    </row>
    <row r="7287" spans="1:5" x14ac:dyDescent="0.3">
      <c r="A7287" s="7" t="s">
        <v>6115</v>
      </c>
      <c r="B7287" s="6">
        <v>12061</v>
      </c>
      <c r="C7287" s="6">
        <v>2482123</v>
      </c>
      <c r="D7287" s="6">
        <v>5.9287608237311655E-2</v>
      </c>
      <c r="E7287" s="6">
        <v>0.58921656860552019</v>
      </c>
    </row>
    <row r="7288" spans="1:5" x14ac:dyDescent="0.3">
      <c r="A7288" s="7" t="s">
        <v>6357</v>
      </c>
      <c r="B7288" s="6">
        <v>12061</v>
      </c>
      <c r="C7288" s="6">
        <v>2482123</v>
      </c>
      <c r="D7288" s="6">
        <v>4.0096213464004878E-3</v>
      </c>
      <c r="E7288" s="6">
        <v>3.9848720523131508E-2</v>
      </c>
    </row>
    <row r="7289" spans="1:5" x14ac:dyDescent="0.3">
      <c r="A7289" s="7" t="s">
        <v>6222</v>
      </c>
      <c r="B7289" s="6">
        <v>12061</v>
      </c>
      <c r="C7289" s="6">
        <v>2482123</v>
      </c>
      <c r="D7289" s="6">
        <v>7.4294898576907223E-3</v>
      </c>
      <c r="E7289" s="6">
        <v>7.3836315051128795E-2</v>
      </c>
    </row>
    <row r="7290" spans="1:5" x14ac:dyDescent="0.3">
      <c r="A7290" s="7" t="s">
        <v>6358</v>
      </c>
      <c r="B7290" s="6">
        <v>12061</v>
      </c>
      <c r="C7290" s="6">
        <v>2482123</v>
      </c>
      <c r="D7290" s="6">
        <v>3.9101659866333741E-3</v>
      </c>
      <c r="E7290" s="6">
        <v>3.8860305784307096E-2</v>
      </c>
    </row>
    <row r="7291" spans="1:5" x14ac:dyDescent="0.3">
      <c r="A7291" s="7" t="s">
        <v>6359</v>
      </c>
      <c r="B7291" s="6">
        <v>12061</v>
      </c>
      <c r="C7291" s="6">
        <v>2482123</v>
      </c>
      <c r="D7291" s="6">
        <v>1.2009670899597286E-2</v>
      </c>
      <c r="E7291" s="6">
        <v>0.11935541486541086</v>
      </c>
    </row>
    <row r="7292" spans="1:5" x14ac:dyDescent="0.3">
      <c r="A7292" s="7" t="s">
        <v>6360</v>
      </c>
      <c r="B7292" s="6">
        <v>12061</v>
      </c>
      <c r="C7292" s="6">
        <v>2482123</v>
      </c>
      <c r="D7292" s="6">
        <v>6.686191905747027E-3</v>
      </c>
      <c r="E7292" s="6">
        <v>6.6449215424125296E-2</v>
      </c>
    </row>
    <row r="7293" spans="1:5" x14ac:dyDescent="0.3">
      <c r="A7293" s="7" t="s">
        <v>6361</v>
      </c>
      <c r="B7293" s="6">
        <v>12061</v>
      </c>
      <c r="C7293" s="6">
        <v>2482123</v>
      </c>
      <c r="D7293" s="6">
        <v>2.7550879486363663E-3</v>
      </c>
      <c r="E7293" s="6">
        <v>2.7380822326381483E-2</v>
      </c>
    </row>
    <row r="7294" spans="1:5" x14ac:dyDescent="0.3">
      <c r="A7294" s="7" t="s">
        <v>6362</v>
      </c>
      <c r="B7294" s="6">
        <v>12061</v>
      </c>
      <c r="C7294" s="6">
        <v>2482123</v>
      </c>
      <c r="D7294" s="6">
        <v>2.0257486436775314E-3</v>
      </c>
      <c r="E7294" s="6">
        <v>2.013244757500247E-2</v>
      </c>
    </row>
    <row r="7295" spans="1:5" x14ac:dyDescent="0.3">
      <c r="A7295" s="7" t="s">
        <v>5934</v>
      </c>
      <c r="B7295" s="6">
        <v>12061</v>
      </c>
      <c r="C7295" s="6">
        <v>2482123</v>
      </c>
      <c r="D7295" s="6">
        <v>4.3264826329567671E-2</v>
      </c>
      <c r="E7295" s="6">
        <v>0.42997775199807176</v>
      </c>
    </row>
    <row r="7296" spans="1:5" x14ac:dyDescent="0.3">
      <c r="A7296" s="7" t="s">
        <v>6223</v>
      </c>
      <c r="B7296" s="6">
        <v>12061</v>
      </c>
      <c r="C7296" s="6">
        <v>2482123</v>
      </c>
      <c r="D7296" s="6">
        <v>3.4373168200213058E-3</v>
      </c>
      <c r="E7296" s="6">
        <v>3.416100062252788E-2</v>
      </c>
    </row>
    <row r="7297" spans="1:5" x14ac:dyDescent="0.3">
      <c r="A7297" s="7" t="s">
        <v>6363</v>
      </c>
      <c r="B7297" s="6">
        <v>12061</v>
      </c>
      <c r="C7297" s="6">
        <v>2482123</v>
      </c>
      <c r="D7297" s="6">
        <v>1.1864849937129381E-3</v>
      </c>
      <c r="E7297" s="6">
        <v>1.179161442808069E-2</v>
      </c>
    </row>
    <row r="7298" spans="1:5" x14ac:dyDescent="0.3">
      <c r="A7298" s="7" t="s">
        <v>6116</v>
      </c>
      <c r="B7298" s="6">
        <v>12061</v>
      </c>
      <c r="C7298" s="6">
        <v>2482123</v>
      </c>
      <c r="D7298" s="6">
        <v>4.1078553245564267E-2</v>
      </c>
      <c r="E7298" s="6">
        <v>0.40824996835338778</v>
      </c>
    </row>
    <row r="7299" spans="1:5" x14ac:dyDescent="0.3">
      <c r="A7299" s="7" t="s">
        <v>6364</v>
      </c>
      <c r="B7299" s="6">
        <v>12061</v>
      </c>
      <c r="C7299" s="6">
        <v>2482123</v>
      </c>
      <c r="D7299" s="6">
        <v>9.2109621791332374E-3</v>
      </c>
      <c r="E7299" s="6">
        <v>9.1541077302702889E-2</v>
      </c>
    </row>
    <row r="7300" spans="1:5" x14ac:dyDescent="0.3">
      <c r="A7300" s="7" t="s">
        <v>6031</v>
      </c>
      <c r="B7300" s="6">
        <v>12061</v>
      </c>
      <c r="C7300" s="6">
        <v>2482123</v>
      </c>
      <c r="D7300" s="6">
        <v>7.1276341166431655E-3</v>
      </c>
      <c r="E7300" s="6">
        <v>7.0836389615749437E-2</v>
      </c>
    </row>
    <row r="7301" spans="1:5" x14ac:dyDescent="0.3">
      <c r="A7301" s="7" t="s">
        <v>6365</v>
      </c>
      <c r="B7301" s="6">
        <v>12061</v>
      </c>
      <c r="C7301" s="6">
        <v>2482123</v>
      </c>
      <c r="D7301" s="6">
        <v>6.0495031201501875E-2</v>
      </c>
      <c r="E7301" s="6">
        <v>0.60121627034703762</v>
      </c>
    </row>
    <row r="7302" spans="1:5" x14ac:dyDescent="0.3">
      <c r="A7302" s="7" t="s">
        <v>6224</v>
      </c>
      <c r="B7302" s="6">
        <v>12061</v>
      </c>
      <c r="C7302" s="6">
        <v>2482123</v>
      </c>
      <c r="D7302" s="6">
        <v>3.2296819461215421E-3</v>
      </c>
      <c r="E7302" s="6">
        <v>3.2097468097613761E-2</v>
      </c>
    </row>
    <row r="7303" spans="1:5" x14ac:dyDescent="0.3">
      <c r="A7303" s="7" t="s">
        <v>6032</v>
      </c>
      <c r="B7303" s="6">
        <v>12061</v>
      </c>
      <c r="C7303" s="6">
        <v>2482123</v>
      </c>
      <c r="D7303" s="6">
        <v>4.4405945720579817E-3</v>
      </c>
      <c r="E7303" s="6">
        <v>4.4131851058037283E-2</v>
      </c>
    </row>
    <row r="7304" spans="1:5" x14ac:dyDescent="0.3">
      <c r="A7304" s="7" t="s">
        <v>6117</v>
      </c>
      <c r="B7304" s="6">
        <v>12061</v>
      </c>
      <c r="C7304" s="6">
        <v>2482123</v>
      </c>
      <c r="D7304" s="6">
        <v>2.6006704163663741E-2</v>
      </c>
      <c r="E7304" s="6">
        <v>0.2584617838978569</v>
      </c>
    </row>
    <row r="7305" spans="1:5" x14ac:dyDescent="0.3">
      <c r="A7305" s="7" t="s">
        <v>6366</v>
      </c>
      <c r="B7305" s="6">
        <v>12061</v>
      </c>
      <c r="C7305" s="6">
        <v>2482123</v>
      </c>
      <c r="D7305" s="6">
        <v>7.064820205211304E-3</v>
      </c>
      <c r="E7305" s="6">
        <v>7.0212127675439287E-2</v>
      </c>
    </row>
    <row r="7306" spans="1:5" x14ac:dyDescent="0.3">
      <c r="A7306" s="7" t="s">
        <v>6033</v>
      </c>
      <c r="B7306" s="6">
        <v>12061</v>
      </c>
      <c r="C7306" s="6">
        <v>2482123</v>
      </c>
      <c r="D7306" s="6">
        <v>3.6327378778093192E-3</v>
      </c>
      <c r="E7306" s="6">
        <v>3.6103148881270579E-2</v>
      </c>
    </row>
    <row r="7307" spans="1:5" x14ac:dyDescent="0.3">
      <c r="A7307" s="7" t="s">
        <v>6034</v>
      </c>
      <c r="B7307" s="6">
        <v>12061</v>
      </c>
      <c r="C7307" s="6">
        <v>2482123</v>
      </c>
      <c r="D7307" s="6">
        <v>3.4599996213717007E-3</v>
      </c>
      <c r="E7307" s="6">
        <v>3.4386428545417659E-2</v>
      </c>
    </row>
    <row r="7308" spans="1:5" x14ac:dyDescent="0.3">
      <c r="A7308" s="7" t="s">
        <v>5935</v>
      </c>
      <c r="B7308" s="6">
        <v>12061</v>
      </c>
      <c r="C7308" s="6">
        <v>2482123</v>
      </c>
      <c r="D7308" s="6">
        <v>1.9214077574657169E-2</v>
      </c>
      <c r="E7308" s="6">
        <v>0.19095479129709492</v>
      </c>
    </row>
    <row r="7309" spans="1:5" x14ac:dyDescent="0.3">
      <c r="A7309" s="7" t="s">
        <v>6225</v>
      </c>
      <c r="B7309" s="6">
        <v>12061</v>
      </c>
      <c r="C7309" s="6">
        <v>2482123</v>
      </c>
      <c r="D7309" s="6">
        <v>1.1969539789515816E-3</v>
      </c>
      <c r="E7309" s="6">
        <v>1.1895658084799048E-2</v>
      </c>
    </row>
    <row r="7310" spans="1:5" x14ac:dyDescent="0.3">
      <c r="A7310" s="7" t="s">
        <v>5936</v>
      </c>
      <c r="B7310" s="6">
        <v>12061</v>
      </c>
      <c r="C7310" s="6">
        <v>2482123</v>
      </c>
      <c r="D7310" s="6">
        <v>5.0949061494732053E-3</v>
      </c>
      <c r="E7310" s="6">
        <v>5.0634579602934722E-2</v>
      </c>
    </row>
    <row r="7311" spans="1:5" x14ac:dyDescent="0.3">
      <c r="A7311" s="7" t="s">
        <v>6226</v>
      </c>
      <c r="B7311" s="6">
        <v>12061</v>
      </c>
      <c r="C7311" s="6">
        <v>2482123</v>
      </c>
      <c r="D7311" s="6">
        <v>4.342884043163975E-3</v>
      </c>
      <c r="E7311" s="6">
        <v>4.3160776928665934E-2</v>
      </c>
    </row>
    <row r="7312" spans="1:5" x14ac:dyDescent="0.3">
      <c r="A7312" s="7" t="s">
        <v>6035</v>
      </c>
      <c r="B7312" s="6">
        <v>12061</v>
      </c>
      <c r="C7312" s="6">
        <v>2482123</v>
      </c>
      <c r="D7312" s="6">
        <v>2.7219361620473286E-3</v>
      </c>
      <c r="E7312" s="6">
        <v>2.7051350746773346E-2</v>
      </c>
    </row>
    <row r="7313" spans="1:5" x14ac:dyDescent="0.3">
      <c r="A7313" s="7" t="s">
        <v>6367</v>
      </c>
      <c r="B7313" s="6">
        <v>12061</v>
      </c>
      <c r="C7313" s="6">
        <v>2482123</v>
      </c>
      <c r="D7313" s="6">
        <v>1.846031063747483E-2</v>
      </c>
      <c r="E7313" s="6">
        <v>0.18346364801337306</v>
      </c>
    </row>
    <row r="7314" spans="1:5" x14ac:dyDescent="0.3">
      <c r="A7314" s="7" t="s">
        <v>6368</v>
      </c>
      <c r="B7314" s="6">
        <v>12061</v>
      </c>
      <c r="C7314" s="6">
        <v>2482123</v>
      </c>
      <c r="D7314" s="6">
        <v>3.084860983653639E-3</v>
      </c>
      <c r="E7314" s="6">
        <v>3.0658197513009793E-2</v>
      </c>
    </row>
    <row r="7315" spans="1:5" x14ac:dyDescent="0.3">
      <c r="A7315" s="7" t="s">
        <v>6369</v>
      </c>
      <c r="B7315" s="6">
        <v>12061</v>
      </c>
      <c r="C7315" s="6">
        <v>2482123</v>
      </c>
      <c r="D7315" s="6">
        <v>1.7570446892190129E-3</v>
      </c>
      <c r="E7315" s="6">
        <v>1.7461993719231256E-2</v>
      </c>
    </row>
    <row r="7316" spans="1:5" x14ac:dyDescent="0.3">
      <c r="A7316" s="7" t="s">
        <v>6370</v>
      </c>
      <c r="B7316" s="6">
        <v>12061</v>
      </c>
      <c r="C7316" s="6">
        <v>2482123</v>
      </c>
      <c r="D7316" s="6">
        <v>1.2301057655406198E-3</v>
      </c>
      <c r="E7316" s="6">
        <v>1.2225129664407187E-2</v>
      </c>
    </row>
    <row r="7317" spans="1:5" x14ac:dyDescent="0.3">
      <c r="A7317" s="7" t="s">
        <v>6036</v>
      </c>
      <c r="B7317" s="6">
        <v>12061</v>
      </c>
      <c r="C7317" s="6">
        <v>2482123</v>
      </c>
      <c r="D7317" s="6">
        <v>3.6309930469362122E-3</v>
      </c>
      <c r="E7317" s="6">
        <v>3.6085808271817524E-2</v>
      </c>
    </row>
    <row r="7318" spans="1:5" x14ac:dyDescent="0.3">
      <c r="A7318" s="7" t="s">
        <v>6371</v>
      </c>
      <c r="B7318" s="6">
        <v>12061</v>
      </c>
      <c r="C7318" s="6">
        <v>2482123</v>
      </c>
      <c r="D7318" s="6">
        <v>2.1182246799522162E-3</v>
      </c>
      <c r="E7318" s="6">
        <v>2.1051499876014641E-2</v>
      </c>
    </row>
    <row r="7319" spans="1:5" x14ac:dyDescent="0.3">
      <c r="A7319" s="7" t="s">
        <v>6227</v>
      </c>
      <c r="B7319" s="6">
        <v>12061</v>
      </c>
      <c r="C7319" s="6">
        <v>2482123</v>
      </c>
      <c r="D7319" s="6">
        <v>5.9498732772957639E-4</v>
      </c>
      <c r="E7319" s="6">
        <v>5.9131478234934042E-3</v>
      </c>
    </row>
    <row r="7320" spans="1:5" x14ac:dyDescent="0.3">
      <c r="A7320" s="7" t="s">
        <v>6372</v>
      </c>
      <c r="B7320" s="6">
        <v>12061</v>
      </c>
      <c r="C7320" s="6">
        <v>2482123</v>
      </c>
      <c r="D7320" s="6">
        <v>2.5247702733862082E-3</v>
      </c>
      <c r="E7320" s="6">
        <v>2.5091861878577586E-2</v>
      </c>
    </row>
    <row r="7321" spans="1:5" x14ac:dyDescent="0.3">
      <c r="A7321" s="7" t="s">
        <v>5937</v>
      </c>
      <c r="B7321" s="6">
        <v>12061</v>
      </c>
      <c r="C7321" s="6">
        <v>2482123</v>
      </c>
      <c r="D7321" s="6">
        <v>4.1561871397414983E-3</v>
      </c>
      <c r="E7321" s="6">
        <v>4.1305331717188531E-2</v>
      </c>
    </row>
    <row r="7322" spans="1:5" x14ac:dyDescent="0.3">
      <c r="A7322" s="7" t="s">
        <v>6118</v>
      </c>
      <c r="B7322" s="6">
        <v>12061</v>
      </c>
      <c r="C7322" s="6">
        <v>2482123</v>
      </c>
      <c r="D7322" s="6">
        <v>2.266709787253644E-2</v>
      </c>
      <c r="E7322" s="6">
        <v>0.22527185740470035</v>
      </c>
    </row>
    <row r="7323" spans="1:5" x14ac:dyDescent="0.3">
      <c r="A7323" s="7" t="s">
        <v>5938</v>
      </c>
      <c r="B7323" s="6">
        <v>12061</v>
      </c>
      <c r="C7323" s="6">
        <v>2482123</v>
      </c>
      <c r="D7323" s="6">
        <v>2.0072534364225941E-2</v>
      </c>
      <c r="E7323" s="6">
        <v>0.19948637114800039</v>
      </c>
    </row>
    <row r="7324" spans="1:5" x14ac:dyDescent="0.3">
      <c r="A7324" s="7" t="s">
        <v>6228</v>
      </c>
      <c r="B7324" s="6">
        <v>12061</v>
      </c>
      <c r="C7324" s="6">
        <v>2482123</v>
      </c>
      <c r="D7324" s="6">
        <v>4.1439733236297476E-3</v>
      </c>
      <c r="E7324" s="6">
        <v>4.1183947451017111E-2</v>
      </c>
    </row>
    <row r="7325" spans="1:5" x14ac:dyDescent="0.3">
      <c r="A7325" s="7" t="s">
        <v>5939</v>
      </c>
      <c r="B7325" s="6">
        <v>12061</v>
      </c>
      <c r="C7325" s="6">
        <v>2482123</v>
      </c>
      <c r="D7325" s="6">
        <v>8.1256773760605191E-3</v>
      </c>
      <c r="E7325" s="6">
        <v>8.0755218222899661E-2</v>
      </c>
    </row>
    <row r="7326" spans="1:5" x14ac:dyDescent="0.3">
      <c r="A7326" s="7" t="s">
        <v>6037</v>
      </c>
      <c r="B7326" s="6">
        <v>12061</v>
      </c>
      <c r="C7326" s="6">
        <v>2482123</v>
      </c>
      <c r="D7326" s="6">
        <v>1.0242157225139629E-3</v>
      </c>
      <c r="E7326" s="6">
        <v>1.0178937748946125E-2</v>
      </c>
    </row>
    <row r="7327" spans="1:5" x14ac:dyDescent="0.3">
      <c r="A7327" s="7" t="s">
        <v>6229</v>
      </c>
      <c r="B7327" s="6">
        <v>12061</v>
      </c>
      <c r="C7327" s="6">
        <v>2482123</v>
      </c>
      <c r="D7327" s="6">
        <v>2.7358948090321867E-3</v>
      </c>
      <c r="E7327" s="6">
        <v>2.7190075622397822E-2</v>
      </c>
    </row>
    <row r="7328" spans="1:5" x14ac:dyDescent="0.3">
      <c r="A7328" s="7" t="s">
        <v>5940</v>
      </c>
      <c r="B7328" s="6">
        <v>12061</v>
      </c>
      <c r="C7328" s="6">
        <v>2482123</v>
      </c>
      <c r="D7328" s="6">
        <v>5.2658995750377172E-3</v>
      </c>
      <c r="E7328" s="6">
        <v>5.2333959329334594E-2</v>
      </c>
    </row>
    <row r="7329" spans="1:5" x14ac:dyDescent="0.3">
      <c r="A7329" s="7" t="s">
        <v>6038</v>
      </c>
      <c r="B7329" s="6">
        <v>12061</v>
      </c>
      <c r="C7329" s="6">
        <v>2482123</v>
      </c>
      <c r="D7329" s="6">
        <v>5.3758239200434746E-3</v>
      </c>
      <c r="E7329" s="6">
        <v>5.3426417724877363E-2</v>
      </c>
    </row>
    <row r="7330" spans="1:5" x14ac:dyDescent="0.3">
      <c r="A7330" s="7" t="s">
        <v>5941</v>
      </c>
      <c r="B7330" s="6">
        <v>12061</v>
      </c>
      <c r="C7330" s="6">
        <v>2482123</v>
      </c>
      <c r="D7330" s="6">
        <v>1.0870296339458241E-2</v>
      </c>
      <c r="E7330" s="6">
        <v>0.10803199689256278</v>
      </c>
    </row>
    <row r="7331" spans="1:5" x14ac:dyDescent="0.3">
      <c r="A7331" s="7" t="s">
        <v>6119</v>
      </c>
      <c r="B7331" s="6">
        <v>12061</v>
      </c>
      <c r="C7331" s="6">
        <v>2482123</v>
      </c>
      <c r="D7331" s="6">
        <v>1.0468985238643572E-2</v>
      </c>
      <c r="E7331" s="6">
        <v>0.10404365671835902</v>
      </c>
    </row>
    <row r="7332" spans="1:5" x14ac:dyDescent="0.3">
      <c r="A7332" s="7" t="s">
        <v>6373</v>
      </c>
      <c r="B7332" s="6">
        <v>12061</v>
      </c>
      <c r="C7332" s="6">
        <v>2482123</v>
      </c>
      <c r="D7332" s="6">
        <v>4.7947952392987563E-3</v>
      </c>
      <c r="E7332" s="6">
        <v>4.7651994777008433E-2</v>
      </c>
    </row>
    <row r="7333" spans="1:5" x14ac:dyDescent="0.3">
      <c r="A7333" s="7" t="s">
        <v>6120</v>
      </c>
      <c r="B7333" s="6">
        <v>12061</v>
      </c>
      <c r="C7333" s="6">
        <v>2482123</v>
      </c>
      <c r="D7333" s="6">
        <v>3.7000883495112602E-2</v>
      </c>
      <c r="E7333" s="6">
        <v>0.36772496406158689</v>
      </c>
    </row>
    <row r="7334" spans="1:5" x14ac:dyDescent="0.3">
      <c r="A7334" s="7" t="s">
        <v>6374</v>
      </c>
      <c r="B7334" s="6">
        <v>12061</v>
      </c>
      <c r="C7334" s="6">
        <v>2482123</v>
      </c>
      <c r="D7334" s="6">
        <v>9.2947140610423855E-3</v>
      </c>
      <c r="E7334" s="6">
        <v>9.2373426556449756E-2</v>
      </c>
    </row>
    <row r="7335" spans="1:5" x14ac:dyDescent="0.3">
      <c r="A7335" s="7" t="s">
        <v>6121</v>
      </c>
      <c r="B7335" s="6">
        <v>12061</v>
      </c>
      <c r="C7335" s="6">
        <v>2482123</v>
      </c>
      <c r="D7335" s="6">
        <v>2.3579644419171538E-2</v>
      </c>
      <c r="E7335" s="6">
        <v>0.23434099614865067</v>
      </c>
    </row>
    <row r="7336" spans="1:5" x14ac:dyDescent="0.3">
      <c r="A7336" s="7" t="s">
        <v>6375</v>
      </c>
      <c r="B7336" s="6">
        <v>12061</v>
      </c>
      <c r="C7336" s="6">
        <v>2482123</v>
      </c>
      <c r="D7336" s="6">
        <v>4.1753802793456779E-3</v>
      </c>
      <c r="E7336" s="6">
        <v>4.1496078421172193E-2</v>
      </c>
    </row>
    <row r="7337" spans="1:5" x14ac:dyDescent="0.3">
      <c r="A7337" s="7" t="s">
        <v>6122</v>
      </c>
      <c r="B7337" s="6">
        <v>12061</v>
      </c>
      <c r="C7337" s="6">
        <v>2482123</v>
      </c>
      <c r="D7337" s="6">
        <v>6.9938055886758388E-2</v>
      </c>
      <c r="E7337" s="6">
        <v>0.69506364870699744</v>
      </c>
    </row>
    <row r="7338" spans="1:5" x14ac:dyDescent="0.3">
      <c r="A7338" s="7" t="s">
        <v>6123</v>
      </c>
      <c r="B7338" s="6">
        <v>12061</v>
      </c>
      <c r="C7338" s="6">
        <v>2482123</v>
      </c>
      <c r="D7338" s="6">
        <v>4.4388497411848742E-2</v>
      </c>
      <c r="E7338" s="6">
        <v>0.44114510448584227</v>
      </c>
    </row>
    <row r="7339" spans="1:5" x14ac:dyDescent="0.3">
      <c r="A7339" s="7" t="s">
        <v>6039</v>
      </c>
      <c r="B7339" s="6">
        <v>12061</v>
      </c>
      <c r="C7339" s="6">
        <v>2482123</v>
      </c>
      <c r="D7339" s="6">
        <v>4.6429949533384248E-3</v>
      </c>
      <c r="E7339" s="6">
        <v>4.6143361754592223E-2</v>
      </c>
    </row>
    <row r="7340" spans="1:5" x14ac:dyDescent="0.3">
      <c r="A7340" s="7" t="s">
        <v>6376</v>
      </c>
      <c r="B7340" s="6">
        <v>12061</v>
      </c>
      <c r="C7340" s="6">
        <v>2482123</v>
      </c>
      <c r="D7340" s="6">
        <v>4.3788275591499844E-2</v>
      </c>
      <c r="E7340" s="6">
        <v>0.4351799348339897</v>
      </c>
    </row>
    <row r="7341" spans="1:5" x14ac:dyDescent="0.3">
      <c r="A7341" s="7" t="s">
        <v>6040</v>
      </c>
      <c r="B7341" s="6">
        <v>12061</v>
      </c>
      <c r="C7341" s="6">
        <v>2482123</v>
      </c>
      <c r="D7341" s="6">
        <v>3.9921730376694152E-3</v>
      </c>
      <c r="E7341" s="6">
        <v>3.9675314428600908E-2</v>
      </c>
    </row>
    <row r="7342" spans="1:5" x14ac:dyDescent="0.3">
      <c r="A7342" s="7" t="s">
        <v>5942</v>
      </c>
      <c r="B7342" s="6">
        <v>12061</v>
      </c>
      <c r="C7342" s="6">
        <v>2482123</v>
      </c>
      <c r="D7342" s="6">
        <v>3.0674126749225664E-3</v>
      </c>
      <c r="E7342" s="6">
        <v>3.0484791418479196E-2</v>
      </c>
    </row>
    <row r="7343" spans="1:5" x14ac:dyDescent="0.3">
      <c r="A7343" s="7" t="s">
        <v>6124</v>
      </c>
      <c r="B7343" s="6">
        <v>12061</v>
      </c>
      <c r="C7343" s="6">
        <v>2482123</v>
      </c>
      <c r="D7343" s="6">
        <v>9.7300493638826466E-2</v>
      </c>
      <c r="E7343" s="6">
        <v>0.96699908614988184</v>
      </c>
    </row>
    <row r="7344" spans="1:5" x14ac:dyDescent="0.3">
      <c r="A7344" s="7" t="s">
        <v>5943</v>
      </c>
      <c r="B7344" s="6">
        <v>12061</v>
      </c>
      <c r="C7344" s="6">
        <v>2482123</v>
      </c>
      <c r="D7344" s="6">
        <v>1.3468349509514956E-2</v>
      </c>
      <c r="E7344" s="6">
        <v>0.13385216436816888</v>
      </c>
    </row>
    <row r="7345" spans="1:5" x14ac:dyDescent="0.3">
      <c r="A7345" s="7" t="s">
        <v>6377</v>
      </c>
      <c r="B7345" s="6">
        <v>12061</v>
      </c>
      <c r="C7345" s="6">
        <v>2482123</v>
      </c>
      <c r="D7345" s="6">
        <v>6.7315575084478168E-3</v>
      </c>
      <c r="E7345" s="6">
        <v>6.6900071269904854E-2</v>
      </c>
    </row>
    <row r="7346" spans="1:5" x14ac:dyDescent="0.3">
      <c r="A7346" s="7" t="s">
        <v>6378</v>
      </c>
      <c r="B7346" s="6">
        <v>12061</v>
      </c>
      <c r="C7346" s="6">
        <v>2482123</v>
      </c>
      <c r="D7346" s="6">
        <v>3.8351382590897623E-3</v>
      </c>
      <c r="E7346" s="6">
        <v>3.8114659577825526E-2</v>
      </c>
    </row>
    <row r="7347" spans="1:5" x14ac:dyDescent="0.3">
      <c r="A7347" s="7" t="s">
        <v>6125</v>
      </c>
      <c r="B7347" s="6">
        <v>12061</v>
      </c>
      <c r="C7347" s="6">
        <v>2482123</v>
      </c>
      <c r="D7347" s="6">
        <v>0.14020937447028026</v>
      </c>
      <c r="E7347" s="6">
        <v>1.3934393538195293</v>
      </c>
    </row>
    <row r="7348" spans="1:5" x14ac:dyDescent="0.3">
      <c r="A7348" s="7" t="s">
        <v>6379</v>
      </c>
      <c r="B7348" s="6">
        <v>12061</v>
      </c>
      <c r="C7348" s="6">
        <v>2482123</v>
      </c>
      <c r="D7348" s="6">
        <v>3.6414620321748559E-3</v>
      </c>
      <c r="E7348" s="6">
        <v>3.6189851928535875E-2</v>
      </c>
    </row>
    <row r="7349" spans="1:5" x14ac:dyDescent="0.3">
      <c r="A7349" s="7" t="s">
        <v>6230</v>
      </c>
      <c r="B7349" s="6">
        <v>12061</v>
      </c>
      <c r="C7349" s="6">
        <v>2482123</v>
      </c>
      <c r="D7349" s="6">
        <v>5.196106340113426E-3</v>
      </c>
      <c r="E7349" s="6">
        <v>5.1640334951212195E-2</v>
      </c>
    </row>
    <row r="7350" spans="1:5" x14ac:dyDescent="0.3">
      <c r="A7350" s="7" t="s">
        <v>5944</v>
      </c>
      <c r="B7350" s="6">
        <v>12061</v>
      </c>
      <c r="C7350" s="6">
        <v>2482123</v>
      </c>
      <c r="D7350" s="6">
        <v>2.7411293016515086E-3</v>
      </c>
      <c r="E7350" s="6">
        <v>2.7242097450757008E-2</v>
      </c>
    </row>
    <row r="7351" spans="1:5" x14ac:dyDescent="0.3">
      <c r="A7351" s="7" t="s">
        <v>5945</v>
      </c>
      <c r="B7351" s="6">
        <v>12061</v>
      </c>
      <c r="C7351" s="6">
        <v>2482123</v>
      </c>
      <c r="D7351" s="6">
        <v>2.8179018600682278E-3</v>
      </c>
      <c r="E7351" s="6">
        <v>2.8005084266691641E-2</v>
      </c>
    </row>
    <row r="7352" spans="1:5" x14ac:dyDescent="0.3">
      <c r="A7352" s="7" t="s">
        <v>6231</v>
      </c>
      <c r="B7352" s="6">
        <v>12061</v>
      </c>
      <c r="C7352" s="6">
        <v>2482123</v>
      </c>
      <c r="D7352" s="6">
        <v>6.4698328774817279E-3</v>
      </c>
      <c r="E7352" s="6">
        <v>6.4298979851945867E-2</v>
      </c>
    </row>
    <row r="7353" spans="1:5" x14ac:dyDescent="0.3">
      <c r="A7353" s="7" t="s">
        <v>5946</v>
      </c>
      <c r="B7353" s="6">
        <v>12061</v>
      </c>
      <c r="C7353" s="6">
        <v>2482123</v>
      </c>
      <c r="D7353" s="6">
        <v>3.0482195353183864E-3</v>
      </c>
      <c r="E7353" s="6">
        <v>3.0294044714495535E-2</v>
      </c>
    </row>
    <row r="7354" spans="1:5" x14ac:dyDescent="0.3">
      <c r="A7354" s="7" t="s">
        <v>6380</v>
      </c>
      <c r="B7354" s="6">
        <v>12061</v>
      </c>
      <c r="C7354" s="6">
        <v>2482123</v>
      </c>
      <c r="D7354" s="6">
        <v>1.7395963804879404E-3</v>
      </c>
      <c r="E7354" s="6">
        <v>1.7288587624700657E-2</v>
      </c>
    </row>
    <row r="7355" spans="1:5" x14ac:dyDescent="0.3">
      <c r="A7355" s="7" t="s">
        <v>6126</v>
      </c>
      <c r="B7355" s="6">
        <v>12061</v>
      </c>
      <c r="C7355" s="6">
        <v>2482123</v>
      </c>
      <c r="D7355" s="6">
        <v>1.7846130170141073E-2</v>
      </c>
      <c r="E7355" s="6">
        <v>0.177359753485896</v>
      </c>
    </row>
    <row r="7356" spans="1:5" x14ac:dyDescent="0.3">
      <c r="A7356" s="7" t="s">
        <v>6041</v>
      </c>
      <c r="B7356" s="6">
        <v>12061</v>
      </c>
      <c r="C7356" s="6">
        <v>2482123</v>
      </c>
      <c r="D7356" s="6">
        <v>2.4078666048880214E-3</v>
      </c>
      <c r="E7356" s="6">
        <v>2.3930041045222575E-2</v>
      </c>
    </row>
    <row r="7357" spans="1:5" x14ac:dyDescent="0.3">
      <c r="A7357" s="7" t="s">
        <v>6232</v>
      </c>
      <c r="B7357" s="6">
        <v>12061</v>
      </c>
      <c r="C7357" s="6">
        <v>2482123</v>
      </c>
      <c r="D7357" s="6">
        <v>3.3029648427920465E-3</v>
      </c>
      <c r="E7357" s="6">
        <v>3.282577369464227E-2</v>
      </c>
    </row>
    <row r="7358" spans="1:5" x14ac:dyDescent="0.3">
      <c r="A7358" s="7" t="s">
        <v>6127</v>
      </c>
      <c r="B7358" s="6">
        <v>12061</v>
      </c>
      <c r="C7358" s="6">
        <v>2482123</v>
      </c>
      <c r="D7358" s="6">
        <v>4.317409512416609E-2</v>
      </c>
      <c r="E7358" s="6">
        <v>0.42907604030651258</v>
      </c>
    </row>
    <row r="7359" spans="1:5" x14ac:dyDescent="0.3">
      <c r="A7359" s="7" t="s">
        <v>6128</v>
      </c>
      <c r="B7359" s="6">
        <v>12061</v>
      </c>
      <c r="C7359" s="6">
        <v>2482123</v>
      </c>
      <c r="D7359" s="6">
        <v>6.8434011674139913E-2</v>
      </c>
      <c r="E7359" s="6">
        <v>0.68011604335845988</v>
      </c>
    </row>
    <row r="7360" spans="1:5" x14ac:dyDescent="0.3">
      <c r="A7360" s="7" t="s">
        <v>6233</v>
      </c>
      <c r="B7360" s="6">
        <v>12061</v>
      </c>
      <c r="C7360" s="6">
        <v>2482123</v>
      </c>
      <c r="D7360" s="6">
        <v>3.1145231084964628E-3</v>
      </c>
      <c r="E7360" s="6">
        <v>3.0952987873711809E-2</v>
      </c>
    </row>
    <row r="7361" spans="1:5" x14ac:dyDescent="0.3">
      <c r="A7361" s="7" t="s">
        <v>6381</v>
      </c>
      <c r="B7361" s="6">
        <v>12061</v>
      </c>
      <c r="C7361" s="6">
        <v>2482123</v>
      </c>
      <c r="D7361" s="6">
        <v>4.2957736095900791E-3</v>
      </c>
      <c r="E7361" s="6">
        <v>4.2692580473433321E-2</v>
      </c>
    </row>
    <row r="7362" spans="1:5" x14ac:dyDescent="0.3">
      <c r="A7362" s="7" t="s">
        <v>5947</v>
      </c>
      <c r="B7362" s="6">
        <v>12061</v>
      </c>
      <c r="C7362" s="6">
        <v>2482123</v>
      </c>
      <c r="D7362" s="6">
        <v>2.4008872813955926E-3</v>
      </c>
      <c r="E7362" s="6">
        <v>2.3860678607410337E-2</v>
      </c>
    </row>
    <row r="7363" spans="1:5" x14ac:dyDescent="0.3">
      <c r="A7363" s="7" t="s">
        <v>5948</v>
      </c>
      <c r="B7363" s="6">
        <v>12061</v>
      </c>
      <c r="C7363" s="6">
        <v>2482123</v>
      </c>
      <c r="D7363" s="6">
        <v>1.3279907775219372E-2</v>
      </c>
      <c r="E7363" s="6">
        <v>0.13197937854723843</v>
      </c>
    </row>
    <row r="7364" spans="1:5" x14ac:dyDescent="0.3">
      <c r="A7364" s="7" t="s">
        <v>6042</v>
      </c>
      <c r="B7364" s="6">
        <v>12061</v>
      </c>
      <c r="C7364" s="6">
        <v>2482123</v>
      </c>
      <c r="D7364" s="6">
        <v>2.2019765618613647E-3</v>
      </c>
      <c r="E7364" s="6">
        <v>2.1883849129761514E-2</v>
      </c>
    </row>
    <row r="7365" spans="1:5" x14ac:dyDescent="0.3">
      <c r="A7365" s="7" t="s">
        <v>5949</v>
      </c>
      <c r="B7365" s="6">
        <v>12061</v>
      </c>
      <c r="C7365" s="6">
        <v>2482123</v>
      </c>
      <c r="D7365" s="6">
        <v>4.2085320659347161E-3</v>
      </c>
      <c r="E7365" s="6">
        <v>4.1825550000780323E-2</v>
      </c>
    </row>
    <row r="7366" spans="1:5" x14ac:dyDescent="0.3">
      <c r="A7366" s="7" t="s">
        <v>6382</v>
      </c>
      <c r="B7366" s="6">
        <v>12061</v>
      </c>
      <c r="C7366" s="6">
        <v>2482123</v>
      </c>
      <c r="D7366" s="6">
        <v>2.1060108638404655E-3</v>
      </c>
      <c r="E7366" s="6">
        <v>2.0930115609843224E-2</v>
      </c>
    </row>
    <row r="7367" spans="1:5" x14ac:dyDescent="0.3">
      <c r="A7367" s="7" t="s">
        <v>5950</v>
      </c>
      <c r="B7367" s="6">
        <v>12061</v>
      </c>
      <c r="C7367" s="6">
        <v>2482123</v>
      </c>
      <c r="D7367" s="6">
        <v>5.873100718879044E-3</v>
      </c>
      <c r="E7367" s="6">
        <v>5.8368491418999413E-2</v>
      </c>
    </row>
    <row r="7368" spans="1:5" x14ac:dyDescent="0.3">
      <c r="A7368" s="7" t="s">
        <v>6235</v>
      </c>
      <c r="B7368" s="6">
        <v>12061</v>
      </c>
      <c r="C7368" s="6">
        <v>2482123</v>
      </c>
      <c r="D7368" s="6">
        <v>1.5162580287302106E-3</v>
      </c>
      <c r="E7368" s="6">
        <v>1.5068989614708999E-2</v>
      </c>
    </row>
    <row r="7369" spans="1:5" x14ac:dyDescent="0.3">
      <c r="A7369" s="7" t="s">
        <v>6234</v>
      </c>
      <c r="B7369" s="6">
        <v>12061</v>
      </c>
      <c r="C7369" s="6">
        <v>2482123</v>
      </c>
      <c r="D7369" s="6">
        <v>4.128269845771782E-3</v>
      </c>
      <c r="E7369" s="6">
        <v>4.1027881965939574E-2</v>
      </c>
    </row>
    <row r="7370" spans="1:5" x14ac:dyDescent="0.3">
      <c r="A7370" s="7" t="s">
        <v>6383</v>
      </c>
      <c r="B7370" s="6">
        <v>12061</v>
      </c>
      <c r="C7370" s="6">
        <v>2482123</v>
      </c>
      <c r="D7370" s="6">
        <v>1.2831486240830805E-2</v>
      </c>
      <c r="E7370" s="6">
        <v>0.12752284191780205</v>
      </c>
    </row>
    <row r="7371" spans="1:5" x14ac:dyDescent="0.3">
      <c r="A7371" s="7" t="s">
        <v>6384</v>
      </c>
      <c r="B7371" s="6">
        <v>12061</v>
      </c>
      <c r="C7371" s="6">
        <v>2482123</v>
      </c>
      <c r="D7371" s="6">
        <v>2.9941297782520616E-3</v>
      </c>
      <c r="E7371" s="6">
        <v>2.9756485821450677E-2</v>
      </c>
    </row>
    <row r="7372" spans="1:5" x14ac:dyDescent="0.3">
      <c r="A7372" s="7" t="s">
        <v>5951</v>
      </c>
      <c r="B7372" s="6">
        <v>12061</v>
      </c>
      <c r="C7372" s="6">
        <v>2482123</v>
      </c>
      <c r="D7372" s="6">
        <v>6.3267567458869323E-3</v>
      </c>
      <c r="E7372" s="6">
        <v>6.2877049876794974E-2</v>
      </c>
    </row>
    <row r="7373" spans="1:5" x14ac:dyDescent="0.3">
      <c r="A7373" s="7" t="s">
        <v>6385</v>
      </c>
      <c r="B7373" s="6">
        <v>12061</v>
      </c>
      <c r="C7373" s="6">
        <v>2482123</v>
      </c>
      <c r="D7373" s="6">
        <v>1.5919836886230658E-2</v>
      </c>
      <c r="E7373" s="6">
        <v>0.15821572064971798</v>
      </c>
    </row>
    <row r="7374" spans="1:5" x14ac:dyDescent="0.3">
      <c r="A7374" s="7" t="s">
        <v>6130</v>
      </c>
      <c r="B7374" s="6">
        <v>12061</v>
      </c>
      <c r="C7374" s="6">
        <v>2482123</v>
      </c>
      <c r="D7374" s="6">
        <v>1.2499968374940424E-2</v>
      </c>
      <c r="E7374" s="6">
        <v>0.12422812612172067</v>
      </c>
    </row>
    <row r="7375" spans="1:5" x14ac:dyDescent="0.3">
      <c r="A7375" s="7" t="s">
        <v>5952</v>
      </c>
      <c r="B7375" s="6">
        <v>12061</v>
      </c>
      <c r="C7375" s="6">
        <v>2482123</v>
      </c>
      <c r="D7375" s="6">
        <v>1.531961506588176E-3</v>
      </c>
      <c r="E7375" s="6">
        <v>1.5225055099786538E-2</v>
      </c>
    </row>
    <row r="7376" spans="1:5" x14ac:dyDescent="0.3">
      <c r="A7376" s="7" t="s">
        <v>5953</v>
      </c>
      <c r="B7376" s="6">
        <v>12061</v>
      </c>
      <c r="C7376" s="6">
        <v>2482123</v>
      </c>
      <c r="D7376" s="6">
        <v>8.0785669424866227E-4</v>
      </c>
      <c r="E7376" s="6">
        <v>8.0287021767667041E-3</v>
      </c>
    </row>
    <row r="7377" spans="1:5" x14ac:dyDescent="0.3">
      <c r="A7377" s="7" t="s">
        <v>6386</v>
      </c>
      <c r="B7377" s="6">
        <v>12061</v>
      </c>
      <c r="C7377" s="6">
        <v>2482123</v>
      </c>
      <c r="D7377" s="6">
        <v>2.8876950949925186E-3</v>
      </c>
      <c r="E7377" s="6">
        <v>2.8698708644814032E-2</v>
      </c>
    </row>
    <row r="7378" spans="1:5" x14ac:dyDescent="0.3">
      <c r="A7378" s="7" t="s">
        <v>6387</v>
      </c>
      <c r="B7378" s="6">
        <v>12061</v>
      </c>
      <c r="C7378" s="6">
        <v>2482123</v>
      </c>
      <c r="D7378" s="6">
        <v>6.8222887138493947E-4</v>
      </c>
      <c r="E7378" s="6">
        <v>6.780178296146396E-3</v>
      </c>
    </row>
    <row r="7379" spans="1:5" x14ac:dyDescent="0.3">
      <c r="A7379" s="7" t="s">
        <v>6388</v>
      </c>
      <c r="B7379" s="6">
        <v>12061</v>
      </c>
      <c r="C7379" s="6">
        <v>2482123</v>
      </c>
      <c r="D7379" s="6">
        <v>1.4429751320597058E-3</v>
      </c>
      <c r="E7379" s="6">
        <v>1.4340684017680487E-2</v>
      </c>
    </row>
    <row r="7380" spans="1:5" x14ac:dyDescent="0.3">
      <c r="A7380" s="7" t="s">
        <v>6236</v>
      </c>
      <c r="B7380" s="6">
        <v>12061</v>
      </c>
      <c r="C7380" s="6">
        <v>2482123</v>
      </c>
      <c r="D7380" s="6">
        <v>6.2464945257239982E-3</v>
      </c>
      <c r="E7380" s="6">
        <v>6.2079381841954225E-2</v>
      </c>
    </row>
    <row r="7381" spans="1:5" x14ac:dyDescent="0.3">
      <c r="A7381" s="7" t="s">
        <v>6389</v>
      </c>
      <c r="B7381" s="6">
        <v>12061</v>
      </c>
      <c r="C7381" s="6">
        <v>2482123</v>
      </c>
      <c r="D7381" s="6">
        <v>1.5511546461923558E-3</v>
      </c>
      <c r="E7381" s="6">
        <v>1.5415801803770194E-2</v>
      </c>
    </row>
    <row r="7382" spans="1:5" x14ac:dyDescent="0.3">
      <c r="A7382" s="7" t="s">
        <v>5954</v>
      </c>
      <c r="B7382" s="6">
        <v>12061</v>
      </c>
      <c r="C7382" s="6">
        <v>2482123</v>
      </c>
      <c r="D7382" s="6">
        <v>3.1790818508014313E-3</v>
      </c>
      <c r="E7382" s="6">
        <v>3.1594590423475025E-2</v>
      </c>
    </row>
    <row r="7383" spans="1:5" x14ac:dyDescent="0.3">
      <c r="A7383" s="7" t="s">
        <v>6390</v>
      </c>
      <c r="B7383" s="6">
        <v>12061</v>
      </c>
      <c r="C7383" s="6">
        <v>2482123</v>
      </c>
      <c r="D7383" s="6">
        <v>9.7536045806695946E-4</v>
      </c>
      <c r="E7383" s="6">
        <v>9.6934006842604482E-3</v>
      </c>
    </row>
    <row r="7384" spans="1:5" x14ac:dyDescent="0.3">
      <c r="A7384" s="7" t="s">
        <v>6391</v>
      </c>
      <c r="B7384" s="6">
        <v>12061</v>
      </c>
      <c r="C7384" s="6">
        <v>2482123</v>
      </c>
      <c r="D7384" s="6">
        <v>2.1388136842548817E-2</v>
      </c>
      <c r="E7384" s="6">
        <v>0.21256119067560747</v>
      </c>
    </row>
    <row r="7385" spans="1:5" x14ac:dyDescent="0.3">
      <c r="A7385" s="7" t="s">
        <v>6392</v>
      </c>
      <c r="B7385" s="6">
        <v>12061</v>
      </c>
      <c r="C7385" s="6">
        <v>2482123</v>
      </c>
      <c r="D7385" s="6">
        <v>3.4983859005800599E-3</v>
      </c>
      <c r="E7385" s="6">
        <v>3.4767921953384975E-2</v>
      </c>
    </row>
    <row r="7386" spans="1:5" x14ac:dyDescent="0.3">
      <c r="A7386" s="7" t="s">
        <v>6393</v>
      </c>
      <c r="B7386" s="6">
        <v>12061</v>
      </c>
      <c r="C7386" s="6">
        <v>2482123</v>
      </c>
      <c r="D7386" s="6">
        <v>0.23137853242100781</v>
      </c>
      <c r="E7386" s="6">
        <v>2.2995035383513591</v>
      </c>
    </row>
    <row r="7387" spans="1:5" x14ac:dyDescent="0.3">
      <c r="A7387" s="7" t="s">
        <v>6394</v>
      </c>
      <c r="B7387" s="6">
        <v>12061</v>
      </c>
      <c r="C7387" s="6">
        <v>2482123</v>
      </c>
      <c r="D7387" s="6">
        <v>1.0154915681484266E-3</v>
      </c>
      <c r="E7387" s="6">
        <v>1.0092234701680825E-2</v>
      </c>
    </row>
    <row r="7388" spans="1:5" x14ac:dyDescent="0.3">
      <c r="A7388" s="7" t="s">
        <v>6237</v>
      </c>
      <c r="B7388" s="6">
        <v>12061</v>
      </c>
      <c r="C7388" s="6">
        <v>2482123</v>
      </c>
      <c r="D7388" s="6">
        <v>1.3382852796732698E-3</v>
      </c>
      <c r="E7388" s="6">
        <v>1.3300247450496894E-2</v>
      </c>
    </row>
    <row r="7389" spans="1:5" x14ac:dyDescent="0.3">
      <c r="A7389" s="7" t="s">
        <v>6043</v>
      </c>
      <c r="B7389" s="6">
        <v>12061</v>
      </c>
      <c r="C7389" s="6">
        <v>2482123</v>
      </c>
      <c r="D7389" s="6">
        <v>8.8811891441159634E-3</v>
      </c>
      <c r="E7389" s="6">
        <v>8.8263702116074566E-2</v>
      </c>
    </row>
    <row r="7390" spans="1:5" x14ac:dyDescent="0.3">
      <c r="A7390" s="7" t="s">
        <v>5955</v>
      </c>
      <c r="B7390" s="6">
        <v>12061</v>
      </c>
      <c r="C7390" s="6">
        <v>2482123</v>
      </c>
      <c r="D7390" s="6">
        <v>2.340865099360703E-2</v>
      </c>
      <c r="E7390" s="6">
        <v>0.23264161642225079</v>
      </c>
    </row>
    <row r="7391" spans="1:5" x14ac:dyDescent="0.3">
      <c r="A7391" s="7" t="s">
        <v>6395</v>
      </c>
      <c r="B7391" s="6">
        <v>12061</v>
      </c>
      <c r="C7391" s="6">
        <v>2482123</v>
      </c>
      <c r="D7391" s="6">
        <v>1.1590911490051542E-2</v>
      </c>
      <c r="E7391" s="6">
        <v>0.1151936685966765</v>
      </c>
    </row>
    <row r="7392" spans="1:5" x14ac:dyDescent="0.3">
      <c r="A7392" s="7" t="s">
        <v>5956</v>
      </c>
      <c r="B7392" s="6">
        <v>12061</v>
      </c>
      <c r="C7392" s="6">
        <v>2482123</v>
      </c>
      <c r="D7392" s="6">
        <v>2.9854056238865254E-2</v>
      </c>
      <c r="E7392" s="6">
        <v>0.29669782774185383</v>
      </c>
    </row>
    <row r="7393" spans="1:5" x14ac:dyDescent="0.3">
      <c r="A7393" s="7" t="s">
        <v>6131</v>
      </c>
      <c r="B7393" s="6">
        <v>12061</v>
      </c>
      <c r="C7393" s="6">
        <v>2482123</v>
      </c>
      <c r="D7393" s="6">
        <v>1.932051225791671E-2</v>
      </c>
      <c r="E7393" s="6">
        <v>0.19201256847373158</v>
      </c>
    </row>
    <row r="7394" spans="1:5" x14ac:dyDescent="0.3">
      <c r="A7394" s="7" t="s">
        <v>6132</v>
      </c>
      <c r="B7394" s="6">
        <v>12061</v>
      </c>
      <c r="C7394" s="6">
        <v>2482123</v>
      </c>
      <c r="D7394" s="6">
        <v>7.9429935836461879E-2</v>
      </c>
      <c r="E7394" s="6">
        <v>0.78939656413164294</v>
      </c>
    </row>
    <row r="7395" spans="1:5" x14ac:dyDescent="0.3">
      <c r="A7395" s="7" t="s">
        <v>6044</v>
      </c>
      <c r="B7395" s="6">
        <v>12061</v>
      </c>
      <c r="C7395" s="6">
        <v>2482123</v>
      </c>
      <c r="D7395" s="6">
        <v>1.7115046034309134E-2</v>
      </c>
      <c r="E7395" s="6">
        <v>0.17009403812506396</v>
      </c>
    </row>
    <row r="7396" spans="1:5" x14ac:dyDescent="0.3">
      <c r="A7396" s="7" t="s">
        <v>6045</v>
      </c>
      <c r="B7396" s="6">
        <v>12061</v>
      </c>
      <c r="C7396" s="6">
        <v>2482123</v>
      </c>
      <c r="D7396" s="6">
        <v>5.321734162977149E-3</v>
      </c>
      <c r="E7396" s="6">
        <v>5.288885883183251E-2</v>
      </c>
    </row>
    <row r="7397" spans="1:5" x14ac:dyDescent="0.3">
      <c r="A7397" s="7" t="s">
        <v>6396</v>
      </c>
      <c r="B7397" s="6">
        <v>12061</v>
      </c>
      <c r="C7397" s="6">
        <v>2482123</v>
      </c>
      <c r="D7397" s="6">
        <v>6.6617642735235265E-3</v>
      </c>
      <c r="E7397" s="6">
        <v>6.6206446891782456E-2</v>
      </c>
    </row>
    <row r="7398" spans="1:5" x14ac:dyDescent="0.3">
      <c r="A7398" s="7" t="s">
        <v>6133</v>
      </c>
      <c r="B7398" s="6">
        <v>12061</v>
      </c>
      <c r="C7398" s="6">
        <v>2482123</v>
      </c>
      <c r="D7398" s="6">
        <v>4.7925269591637169E-2</v>
      </c>
      <c r="E7398" s="6">
        <v>0.47629451984719456</v>
      </c>
    </row>
    <row r="7399" spans="1:5" x14ac:dyDescent="0.3">
      <c r="A7399" s="7" t="s">
        <v>6397</v>
      </c>
      <c r="B7399" s="6">
        <v>12061</v>
      </c>
      <c r="C7399" s="6">
        <v>2482123</v>
      </c>
      <c r="D7399" s="6">
        <v>7.7069179665147768E-3</v>
      </c>
      <c r="E7399" s="6">
        <v>7.6593471954165299E-2</v>
      </c>
    </row>
    <row r="7400" spans="1:5" x14ac:dyDescent="0.3">
      <c r="A7400" s="7" t="s">
        <v>5957</v>
      </c>
      <c r="B7400" s="6">
        <v>12061</v>
      </c>
      <c r="C7400" s="6">
        <v>2482123</v>
      </c>
      <c r="D7400" s="6">
        <v>1.7832171523156218E-3</v>
      </c>
      <c r="E7400" s="6">
        <v>1.7722102861027156E-2</v>
      </c>
    </row>
    <row r="7401" spans="1:5" x14ac:dyDescent="0.3">
      <c r="A7401" s="7" t="s">
        <v>6046</v>
      </c>
      <c r="B7401" s="6">
        <v>12061</v>
      </c>
      <c r="C7401" s="6">
        <v>2482123</v>
      </c>
      <c r="D7401" s="6">
        <v>5.6497623671213143E-3</v>
      </c>
      <c r="E7401" s="6">
        <v>5.614889340900775E-2</v>
      </c>
    </row>
    <row r="7402" spans="1:5" x14ac:dyDescent="0.3">
      <c r="A7402" s="7" t="s">
        <v>6047</v>
      </c>
      <c r="B7402" s="6">
        <v>12061</v>
      </c>
      <c r="C7402" s="6">
        <v>2482123</v>
      </c>
      <c r="D7402" s="6">
        <v>4.0480076256088479E-3</v>
      </c>
      <c r="E7402" s="6">
        <v>4.0230213931098817E-2</v>
      </c>
    </row>
    <row r="7403" spans="1:5" x14ac:dyDescent="0.3">
      <c r="A7403" s="7" t="s">
        <v>6048</v>
      </c>
      <c r="B7403" s="6">
        <v>12061</v>
      </c>
      <c r="C7403" s="6">
        <v>2482123</v>
      </c>
      <c r="D7403" s="6">
        <v>3.7775588402772222E-3</v>
      </c>
      <c r="E7403" s="6">
        <v>3.7542419465874548E-2</v>
      </c>
    </row>
    <row r="7404" spans="1:5" x14ac:dyDescent="0.3">
      <c r="A7404" s="7" t="s">
        <v>6049</v>
      </c>
      <c r="B7404" s="6">
        <v>12061</v>
      </c>
      <c r="C7404" s="6">
        <v>2482123</v>
      </c>
      <c r="D7404" s="6">
        <v>1.5057890434915671E-3</v>
      </c>
      <c r="E7404" s="6">
        <v>1.496494595799064E-2</v>
      </c>
    </row>
    <row r="7405" spans="1:5" x14ac:dyDescent="0.3">
      <c r="A7405" s="7" t="s">
        <v>6398</v>
      </c>
      <c r="B7405" s="6">
        <v>12061</v>
      </c>
      <c r="C7405" s="6">
        <v>2482123</v>
      </c>
      <c r="D7405" s="6">
        <v>4.5138774687284869E-3</v>
      </c>
      <c r="E7405" s="6">
        <v>4.4860156655065798E-2</v>
      </c>
    </row>
    <row r="7406" spans="1:5" x14ac:dyDescent="0.3">
      <c r="A7406" s="7" t="s">
        <v>6238</v>
      </c>
      <c r="B7406" s="6">
        <v>12061</v>
      </c>
      <c r="C7406" s="6">
        <v>2482123</v>
      </c>
      <c r="D7406" s="6">
        <v>2.0798384007438562E-3</v>
      </c>
      <c r="E7406" s="6">
        <v>2.0670006468047324E-2</v>
      </c>
    </row>
    <row r="7407" spans="1:5" x14ac:dyDescent="0.3">
      <c r="A7407" s="7" t="s">
        <v>5958</v>
      </c>
      <c r="B7407" s="6">
        <v>12061</v>
      </c>
      <c r="C7407" s="6">
        <v>2482123</v>
      </c>
      <c r="D7407" s="6">
        <v>2.2059896728695114E-2</v>
      </c>
      <c r="E7407" s="6">
        <v>0.21923732531503554</v>
      </c>
    </row>
    <row r="7408" spans="1:5" x14ac:dyDescent="0.3">
      <c r="A7408" s="7" t="s">
        <v>6050</v>
      </c>
      <c r="B7408" s="6">
        <v>12061</v>
      </c>
      <c r="C7408" s="6">
        <v>2482123</v>
      </c>
      <c r="D7408" s="6">
        <v>6.1836806142921358E-3</v>
      </c>
      <c r="E7408" s="6">
        <v>6.1455119901644067E-2</v>
      </c>
    </row>
    <row r="7409" spans="1:5" x14ac:dyDescent="0.3">
      <c r="A7409" s="7" t="s">
        <v>5985</v>
      </c>
      <c r="B7409" s="6">
        <v>12061</v>
      </c>
      <c r="C7409" s="6">
        <v>2482123</v>
      </c>
      <c r="D7409" s="6">
        <v>1.1002903485814395E-2</v>
      </c>
      <c r="E7409" s="6">
        <v>0.10934988321099533</v>
      </c>
    </row>
    <row r="7410" spans="1:5" x14ac:dyDescent="0.3">
      <c r="A7410" s="7" t="s">
        <v>6051</v>
      </c>
      <c r="B7410" s="6">
        <v>12061</v>
      </c>
      <c r="C7410" s="6">
        <v>2482123</v>
      </c>
      <c r="D7410" s="6">
        <v>2.2281490249579736E-3</v>
      </c>
      <c r="E7410" s="6">
        <v>2.2143958271557414E-2</v>
      </c>
    </row>
    <row r="7411" spans="1:5" x14ac:dyDescent="0.3">
      <c r="A7411" s="7" t="s">
        <v>6239</v>
      </c>
      <c r="B7411" s="6">
        <v>12061</v>
      </c>
      <c r="C7411" s="6">
        <v>2482123</v>
      </c>
      <c r="D7411" s="6">
        <v>8.2792224928939593E-3</v>
      </c>
      <c r="E7411" s="6">
        <v>8.2281191854768926E-2</v>
      </c>
    </row>
    <row r="7412" spans="1:5" x14ac:dyDescent="0.3">
      <c r="A7412" s="7" t="s">
        <v>6399</v>
      </c>
      <c r="B7412" s="6">
        <v>12061</v>
      </c>
      <c r="C7412" s="6">
        <v>2482123</v>
      </c>
      <c r="D7412" s="6">
        <v>1.7840895677521753E-2</v>
      </c>
      <c r="E7412" s="6">
        <v>0.17730773165753685</v>
      </c>
    </row>
    <row r="7413" spans="1:5" x14ac:dyDescent="0.3">
      <c r="A7413" s="7" t="s">
        <v>6400</v>
      </c>
      <c r="B7413" s="6">
        <v>12061</v>
      </c>
      <c r="C7413" s="6">
        <v>2482123</v>
      </c>
      <c r="D7413" s="6">
        <v>1.7186584100106529E-3</v>
      </c>
      <c r="E7413" s="6">
        <v>1.708050031126394E-2</v>
      </c>
    </row>
    <row r="7414" spans="1:5" x14ac:dyDescent="0.3">
      <c r="A7414" s="7" t="s">
        <v>6401</v>
      </c>
      <c r="B7414" s="6">
        <v>12061</v>
      </c>
      <c r="C7414" s="6">
        <v>2482123</v>
      </c>
      <c r="D7414" s="6">
        <v>1.1393745601390422E-3</v>
      </c>
      <c r="E7414" s="6">
        <v>1.1323417972848073E-2</v>
      </c>
    </row>
    <row r="7415" spans="1:5" x14ac:dyDescent="0.3">
      <c r="A7415" s="7" t="s">
        <v>6240</v>
      </c>
      <c r="B7415" s="6">
        <v>12061</v>
      </c>
      <c r="C7415" s="6">
        <v>2482123</v>
      </c>
      <c r="D7415" s="6">
        <v>4.5208567922209158E-3</v>
      </c>
      <c r="E7415" s="6">
        <v>4.492951909287804E-2</v>
      </c>
    </row>
    <row r="7416" spans="1:5" x14ac:dyDescent="0.3">
      <c r="A7416" s="7" t="s">
        <v>6052</v>
      </c>
      <c r="B7416" s="6">
        <v>12061</v>
      </c>
      <c r="C7416" s="6">
        <v>2482123</v>
      </c>
      <c r="D7416" s="6">
        <v>1.5947754180200375E-3</v>
      </c>
      <c r="E7416" s="6">
        <v>1.5849317040096692E-2</v>
      </c>
    </row>
    <row r="7417" spans="1:5" x14ac:dyDescent="0.3">
      <c r="A7417" s="7" t="s">
        <v>6241</v>
      </c>
      <c r="B7417" s="6">
        <v>12061</v>
      </c>
      <c r="C7417" s="6">
        <v>2482123</v>
      </c>
      <c r="D7417" s="6">
        <v>1.3679474045160934E-3</v>
      </c>
      <c r="E7417" s="6">
        <v>1.3595037811198911E-2</v>
      </c>
    </row>
    <row r="7418" spans="1:5" x14ac:dyDescent="0.3">
      <c r="A7418" s="7" t="s">
        <v>5959</v>
      </c>
      <c r="B7418" s="6">
        <v>12061</v>
      </c>
      <c r="C7418" s="6">
        <v>2482123</v>
      </c>
      <c r="D7418" s="6">
        <v>3.6915386782330348E-2</v>
      </c>
      <c r="E7418" s="6">
        <v>0.36687527419838695</v>
      </c>
    </row>
    <row r="7419" spans="1:5" x14ac:dyDescent="0.3">
      <c r="A7419" s="7" t="s">
        <v>6053</v>
      </c>
      <c r="B7419" s="6">
        <v>12061</v>
      </c>
      <c r="C7419" s="6">
        <v>2482123</v>
      </c>
      <c r="D7419" s="6">
        <v>6.3232670841407174E-3</v>
      </c>
      <c r="E7419" s="6">
        <v>6.284236865788885E-2</v>
      </c>
    </row>
    <row r="7420" spans="1:5" x14ac:dyDescent="0.3">
      <c r="A7420" s="7" t="s">
        <v>6134</v>
      </c>
      <c r="B7420" s="6">
        <v>12061</v>
      </c>
      <c r="C7420" s="6">
        <v>2482123</v>
      </c>
      <c r="D7420" s="6">
        <v>5.9708112477730507E-3</v>
      </c>
      <c r="E7420" s="6">
        <v>5.9339565548370762E-2</v>
      </c>
    </row>
    <row r="7421" spans="1:5" x14ac:dyDescent="0.3">
      <c r="A7421" s="7" t="s">
        <v>6402</v>
      </c>
      <c r="B7421" s="6">
        <v>12061</v>
      </c>
      <c r="C7421" s="6">
        <v>2482123</v>
      </c>
      <c r="D7421" s="6">
        <v>3.0307712265873138E-3</v>
      </c>
      <c r="E7421" s="6">
        <v>3.0120638619964939E-2</v>
      </c>
    </row>
    <row r="7422" spans="1:5" x14ac:dyDescent="0.3">
      <c r="A7422" s="7" t="s">
        <v>5960</v>
      </c>
      <c r="B7422" s="6">
        <v>12061</v>
      </c>
      <c r="C7422" s="6">
        <v>2482123</v>
      </c>
      <c r="D7422" s="6">
        <v>1.6558444985787916E-3</v>
      </c>
      <c r="E7422" s="6">
        <v>1.6456238370953783E-2</v>
      </c>
    </row>
    <row r="7423" spans="1:5" x14ac:dyDescent="0.3">
      <c r="A7423" s="7" t="s">
        <v>5961</v>
      </c>
      <c r="B7423" s="6">
        <v>12061</v>
      </c>
      <c r="C7423" s="6">
        <v>2482123</v>
      </c>
      <c r="D7423" s="6">
        <v>3.489661746214524E-3</v>
      </c>
      <c r="E7423" s="6">
        <v>3.4681218906119679E-2</v>
      </c>
    </row>
    <row r="7424" spans="1:5" x14ac:dyDescent="0.3">
      <c r="A7424" s="7" t="s">
        <v>6242</v>
      </c>
      <c r="B7424" s="6">
        <v>12061</v>
      </c>
      <c r="C7424" s="6">
        <v>2482123</v>
      </c>
      <c r="D7424" s="6">
        <v>2.7882397352254049E-3</v>
      </c>
      <c r="E7424" s="6">
        <v>2.7710293905989617E-2</v>
      </c>
    </row>
    <row r="7425" spans="1:5" x14ac:dyDescent="0.3">
      <c r="A7425" s="7" t="s">
        <v>5962</v>
      </c>
      <c r="B7425" s="6">
        <v>12061</v>
      </c>
      <c r="C7425" s="6">
        <v>2482123</v>
      </c>
      <c r="D7425" s="6">
        <v>2.076872188259574E-2</v>
      </c>
      <c r="E7425" s="6">
        <v>0.20640527431977124</v>
      </c>
    </row>
    <row r="7426" spans="1:5" x14ac:dyDescent="0.3">
      <c r="A7426" s="7" t="s">
        <v>6403</v>
      </c>
      <c r="B7426" s="6">
        <v>12061</v>
      </c>
      <c r="C7426" s="6">
        <v>2482123</v>
      </c>
      <c r="D7426" s="6">
        <v>3.0168125796024561E-3</v>
      </c>
      <c r="E7426" s="6">
        <v>2.998191374434046E-2</v>
      </c>
    </row>
    <row r="7427" spans="1:5" x14ac:dyDescent="0.3">
      <c r="A7427" s="7" t="s">
        <v>6054</v>
      </c>
      <c r="B7427" s="6">
        <v>12061</v>
      </c>
      <c r="C7427" s="6">
        <v>2482123</v>
      </c>
      <c r="D7427" s="6">
        <v>7.0456270656071235E-3</v>
      </c>
      <c r="E7427" s="6">
        <v>7.0021380971455618E-2</v>
      </c>
    </row>
    <row r="7428" spans="1:5" x14ac:dyDescent="0.3">
      <c r="A7428" s="7" t="s">
        <v>6135</v>
      </c>
      <c r="B7428" s="6">
        <v>12061</v>
      </c>
      <c r="C7428" s="6">
        <v>2482123</v>
      </c>
      <c r="D7428" s="6">
        <v>1.5994864613774272E-2</v>
      </c>
      <c r="E7428" s="6">
        <v>0.15896136685619952</v>
      </c>
    </row>
    <row r="7429" spans="1:5" x14ac:dyDescent="0.3">
      <c r="A7429" s="7" t="s">
        <v>6243</v>
      </c>
      <c r="B7429" s="6">
        <v>12061</v>
      </c>
      <c r="C7429" s="6">
        <v>2482123</v>
      </c>
      <c r="D7429" s="6">
        <v>2.9609779916630239E-3</v>
      </c>
      <c r="E7429" s="6">
        <v>2.9427014241842544E-2</v>
      </c>
    </row>
    <row r="7430" spans="1:5" x14ac:dyDescent="0.3">
      <c r="A7430" s="7" t="s">
        <v>5966</v>
      </c>
      <c r="B7430" s="6">
        <v>12061</v>
      </c>
      <c r="C7430" s="6">
        <v>2482123</v>
      </c>
      <c r="D7430" s="6">
        <v>8.8358235414151744E-3</v>
      </c>
      <c r="E7430" s="6">
        <v>8.7812846270295009E-2</v>
      </c>
    </row>
    <row r="7431" spans="1:5" x14ac:dyDescent="0.3">
      <c r="A7431" s="7" t="s">
        <v>6409</v>
      </c>
      <c r="B7431" s="6">
        <v>12061</v>
      </c>
      <c r="C7431" s="6">
        <v>2482123</v>
      </c>
      <c r="D7431" s="6">
        <v>1.8214289484366708E-2</v>
      </c>
      <c r="E7431" s="6">
        <v>0.18101862208049163</v>
      </c>
    </row>
    <row r="7432" spans="1:5" x14ac:dyDescent="0.3">
      <c r="A7432" s="7" t="s">
        <v>6140</v>
      </c>
      <c r="B7432" s="6">
        <v>12061</v>
      </c>
      <c r="C7432" s="6">
        <v>2482123</v>
      </c>
      <c r="D7432" s="6">
        <v>1.0852848030727169E-2</v>
      </c>
      <c r="E7432" s="6">
        <v>0.1078585907980322</v>
      </c>
    </row>
    <row r="7433" spans="1:5" x14ac:dyDescent="0.3">
      <c r="A7433" s="7" t="s">
        <v>6055</v>
      </c>
      <c r="B7433" s="6">
        <v>12061</v>
      </c>
      <c r="C7433" s="6">
        <v>2482123</v>
      </c>
      <c r="D7433" s="6">
        <v>1.7186584100106529E-3</v>
      </c>
      <c r="E7433" s="6">
        <v>1.708050031126394E-2</v>
      </c>
    </row>
    <row r="7434" spans="1:5" x14ac:dyDescent="0.3">
      <c r="A7434" s="7" t="s">
        <v>6244</v>
      </c>
      <c r="B7434" s="6">
        <v>12061</v>
      </c>
      <c r="C7434" s="6">
        <v>2482123</v>
      </c>
      <c r="D7434" s="6">
        <v>2.5230254425131007E-3</v>
      </c>
      <c r="E7434" s="6">
        <v>2.5074521269124524E-2</v>
      </c>
    </row>
    <row r="7435" spans="1:5" x14ac:dyDescent="0.3">
      <c r="A7435" s="7" t="s">
        <v>5963</v>
      </c>
      <c r="B7435" s="6">
        <v>12061</v>
      </c>
      <c r="C7435" s="6">
        <v>2482123</v>
      </c>
      <c r="D7435" s="6">
        <v>2.4661439560498041E-2</v>
      </c>
      <c r="E7435" s="6">
        <v>0.24509217400954775</v>
      </c>
    </row>
    <row r="7436" spans="1:5" x14ac:dyDescent="0.3">
      <c r="A7436" s="7" t="s">
        <v>5964</v>
      </c>
      <c r="B7436" s="6">
        <v>12061</v>
      </c>
      <c r="C7436" s="6">
        <v>2482123</v>
      </c>
      <c r="D7436" s="6">
        <v>5.6712237868605339E-2</v>
      </c>
      <c r="E7436" s="6">
        <v>0.56362182905280389</v>
      </c>
    </row>
    <row r="7437" spans="1:5" x14ac:dyDescent="0.3">
      <c r="A7437" s="7" t="s">
        <v>6155</v>
      </c>
      <c r="B7437" s="6">
        <v>12061</v>
      </c>
      <c r="C7437" s="6">
        <v>2482123</v>
      </c>
      <c r="D7437" s="6">
        <v>2.0459886818055755E-2</v>
      </c>
      <c r="E7437" s="6">
        <v>0.20333598644657966</v>
      </c>
    </row>
    <row r="7438" spans="1:5" x14ac:dyDescent="0.3">
      <c r="A7438" s="7" t="s">
        <v>5965</v>
      </c>
      <c r="B7438" s="6">
        <v>12061</v>
      </c>
      <c r="C7438" s="6">
        <v>2482123</v>
      </c>
      <c r="D7438" s="6">
        <v>4.679636401673677E-3</v>
      </c>
      <c r="E7438" s="6">
        <v>4.6507514553106484E-2</v>
      </c>
    </row>
    <row r="7439" spans="1:5" x14ac:dyDescent="0.3">
      <c r="A7439" s="7" t="s">
        <v>6404</v>
      </c>
      <c r="B7439" s="6">
        <v>12061</v>
      </c>
      <c r="C7439" s="6">
        <v>2482123</v>
      </c>
      <c r="D7439" s="6">
        <v>5.5241345442575912E-3</v>
      </c>
      <c r="E7439" s="6">
        <v>5.4900369528387449E-2</v>
      </c>
    </row>
    <row r="7440" spans="1:5" x14ac:dyDescent="0.3">
      <c r="A7440" s="7" t="s">
        <v>6249</v>
      </c>
      <c r="B7440" s="6">
        <v>12061</v>
      </c>
      <c r="C7440" s="6">
        <v>2482123</v>
      </c>
      <c r="D7440" s="6">
        <v>2.38343897266452E-3</v>
      </c>
      <c r="E7440" s="6">
        <v>2.3687272512879737E-2</v>
      </c>
    </row>
    <row r="7441" spans="1:5" x14ac:dyDescent="0.3">
      <c r="A7441" s="7" t="s">
        <v>6056</v>
      </c>
      <c r="B7441" s="6">
        <v>12061</v>
      </c>
      <c r="C7441" s="6">
        <v>2482123</v>
      </c>
      <c r="D7441" s="6">
        <v>1.9734037174843132E-2</v>
      </c>
      <c r="E7441" s="6">
        <v>0.19612229291410677</v>
      </c>
    </row>
    <row r="7442" spans="1:5" x14ac:dyDescent="0.3">
      <c r="A7442" s="7" t="s">
        <v>6136</v>
      </c>
      <c r="B7442" s="6">
        <v>12061</v>
      </c>
      <c r="C7442" s="6">
        <v>2482123</v>
      </c>
      <c r="D7442" s="6">
        <v>1.5754077953285466E-2</v>
      </c>
      <c r="E7442" s="6">
        <v>0.15656836275167726</v>
      </c>
    </row>
    <row r="7443" spans="1:5" x14ac:dyDescent="0.3">
      <c r="A7443" s="7" t="s">
        <v>6137</v>
      </c>
      <c r="B7443" s="6">
        <v>12061</v>
      </c>
      <c r="C7443" s="6">
        <v>2482123</v>
      </c>
      <c r="D7443" s="6">
        <v>4.7626903512335825E-2</v>
      </c>
      <c r="E7443" s="6">
        <v>0.4733292756307213</v>
      </c>
    </row>
    <row r="7444" spans="1:5" x14ac:dyDescent="0.3">
      <c r="A7444" s="7" t="s">
        <v>6245</v>
      </c>
      <c r="B7444" s="6">
        <v>12061</v>
      </c>
      <c r="C7444" s="6">
        <v>2482123</v>
      </c>
      <c r="D7444" s="6">
        <v>2.8999089111042694E-3</v>
      </c>
      <c r="E7444" s="6">
        <v>2.8820092910985449E-2</v>
      </c>
    </row>
    <row r="7445" spans="1:5" x14ac:dyDescent="0.3">
      <c r="A7445" s="7" t="s">
        <v>6057</v>
      </c>
      <c r="B7445" s="6">
        <v>12061</v>
      </c>
      <c r="C7445" s="6">
        <v>2482123</v>
      </c>
      <c r="D7445" s="6">
        <v>7.4399588429293661E-3</v>
      </c>
      <c r="E7445" s="6">
        <v>7.3940358707847154E-2</v>
      </c>
    </row>
    <row r="7446" spans="1:5" x14ac:dyDescent="0.3">
      <c r="A7446" s="7" t="s">
        <v>6405</v>
      </c>
      <c r="B7446" s="6">
        <v>12061</v>
      </c>
      <c r="C7446" s="6">
        <v>2482123</v>
      </c>
      <c r="D7446" s="6">
        <v>1.2527885668910141E-3</v>
      </c>
      <c r="E7446" s="6">
        <v>1.2450557587296964E-2</v>
      </c>
    </row>
    <row r="7447" spans="1:5" x14ac:dyDescent="0.3">
      <c r="A7447" s="7" t="s">
        <v>6247</v>
      </c>
      <c r="B7447" s="6">
        <v>12061</v>
      </c>
      <c r="C7447" s="6">
        <v>2482123</v>
      </c>
      <c r="D7447" s="6">
        <v>1.3173473091959828E-3</v>
      </c>
      <c r="E7447" s="6">
        <v>1.3092160137060178E-2</v>
      </c>
    </row>
    <row r="7448" spans="1:5" x14ac:dyDescent="0.3">
      <c r="A7448" s="7" t="s">
        <v>6246</v>
      </c>
      <c r="B7448" s="6">
        <v>12061</v>
      </c>
      <c r="C7448" s="6">
        <v>2482123</v>
      </c>
      <c r="D7448" s="6">
        <v>1.458678609917671E-3</v>
      </c>
      <c r="E7448" s="6">
        <v>1.4496749502758022E-2</v>
      </c>
    </row>
    <row r="7449" spans="1:5" x14ac:dyDescent="0.3">
      <c r="A7449" s="7" t="s">
        <v>5967</v>
      </c>
      <c r="B7449" s="6">
        <v>12061</v>
      </c>
      <c r="C7449" s="6">
        <v>2482123</v>
      </c>
      <c r="D7449" s="6">
        <v>3.9712350671921286E-3</v>
      </c>
      <c r="E7449" s="6">
        <v>3.9467227115164184E-2</v>
      </c>
    </row>
    <row r="7450" spans="1:5" x14ac:dyDescent="0.3">
      <c r="A7450" s="7" t="s">
        <v>6248</v>
      </c>
      <c r="B7450" s="6">
        <v>12061</v>
      </c>
      <c r="C7450" s="6">
        <v>2482123</v>
      </c>
      <c r="D7450" s="6">
        <v>7.5097520778536564E-3</v>
      </c>
      <c r="E7450" s="6">
        <v>7.4633983085969538E-2</v>
      </c>
    </row>
    <row r="7451" spans="1:5" x14ac:dyDescent="0.3">
      <c r="A7451" s="7" t="s">
        <v>6138</v>
      </c>
      <c r="B7451" s="6">
        <v>12061</v>
      </c>
      <c r="C7451" s="6">
        <v>2482123</v>
      </c>
      <c r="D7451" s="6">
        <v>5.9510946589069386E-2</v>
      </c>
      <c r="E7451" s="6">
        <v>0.5914361666155119</v>
      </c>
    </row>
    <row r="7452" spans="1:5" x14ac:dyDescent="0.3">
      <c r="A7452" s="7" t="s">
        <v>6139</v>
      </c>
      <c r="B7452" s="6">
        <v>12061</v>
      </c>
      <c r="C7452" s="6">
        <v>2482123</v>
      </c>
      <c r="D7452" s="6">
        <v>3.4104464245754543E-2</v>
      </c>
      <c r="E7452" s="6">
        <v>0.33893955236950757</v>
      </c>
    </row>
    <row r="7453" spans="1:5" x14ac:dyDescent="0.3">
      <c r="A7453" s="7" t="s">
        <v>6064</v>
      </c>
      <c r="B7453" s="6">
        <v>12061</v>
      </c>
      <c r="C7453" s="6">
        <v>2482123</v>
      </c>
      <c r="D7453" s="6">
        <v>1.118436589661755E-3</v>
      </c>
      <c r="E7453" s="6">
        <v>1.1115330659411355E-2</v>
      </c>
    </row>
    <row r="7454" spans="1:5" x14ac:dyDescent="0.3">
      <c r="A7454" s="7" t="s">
        <v>5968</v>
      </c>
      <c r="B7454" s="6">
        <v>12061</v>
      </c>
      <c r="C7454" s="6">
        <v>2482123</v>
      </c>
      <c r="D7454" s="6">
        <v>2.4560239369857823E-2</v>
      </c>
      <c r="E7454" s="6">
        <v>0.24408641866127029</v>
      </c>
    </row>
    <row r="7455" spans="1:5" x14ac:dyDescent="0.3">
      <c r="A7455" s="7" t="s">
        <v>6406</v>
      </c>
      <c r="B7455" s="6">
        <v>12061</v>
      </c>
      <c r="C7455" s="6">
        <v>2482123</v>
      </c>
      <c r="D7455" s="6">
        <v>4.7930504084256484E-3</v>
      </c>
      <c r="E7455" s="6">
        <v>4.7634654167555378E-2</v>
      </c>
    </row>
    <row r="7456" spans="1:5" x14ac:dyDescent="0.3">
      <c r="A7456" s="7" t="s">
        <v>6407</v>
      </c>
      <c r="B7456" s="6">
        <v>12061</v>
      </c>
      <c r="C7456" s="6">
        <v>2482123</v>
      </c>
      <c r="D7456" s="6">
        <v>1.5206201059129789E-2</v>
      </c>
      <c r="E7456" s="6">
        <v>0.15112341138341648</v>
      </c>
    </row>
    <row r="7457" spans="1:5" x14ac:dyDescent="0.3">
      <c r="A7457" s="7" t="s">
        <v>6250</v>
      </c>
      <c r="B7457" s="6">
        <v>12061</v>
      </c>
      <c r="C7457" s="6">
        <v>2482123</v>
      </c>
      <c r="D7457" s="6">
        <v>3.8194347812317963E-3</v>
      </c>
      <c r="E7457" s="6">
        <v>3.7958594092747988E-2</v>
      </c>
    </row>
    <row r="7458" spans="1:5" x14ac:dyDescent="0.3">
      <c r="A7458" s="7" t="s">
        <v>6408</v>
      </c>
      <c r="B7458" s="6">
        <v>12061</v>
      </c>
      <c r="C7458" s="6">
        <v>2482123</v>
      </c>
      <c r="D7458" s="6">
        <v>8.2530500297973487E-4</v>
      </c>
      <c r="E7458" s="6">
        <v>8.2021082712973037E-3</v>
      </c>
    </row>
    <row r="7459" spans="1:5" x14ac:dyDescent="0.3">
      <c r="A7459" s="7" t="s">
        <v>6410</v>
      </c>
      <c r="B7459" s="6">
        <v>12061</v>
      </c>
      <c r="C7459" s="6">
        <v>2482123</v>
      </c>
      <c r="D7459" s="6">
        <v>4.7058088647702855E-3</v>
      </c>
      <c r="E7459" s="6">
        <v>4.676762369490238E-2</v>
      </c>
    </row>
    <row r="7460" spans="1:5" x14ac:dyDescent="0.3">
      <c r="A7460" s="7" t="s">
        <v>6411</v>
      </c>
      <c r="B7460" s="6">
        <v>12061</v>
      </c>
      <c r="C7460" s="6">
        <v>2482123</v>
      </c>
      <c r="D7460" s="6">
        <v>1.1880553414987347E-2</v>
      </c>
      <c r="E7460" s="6">
        <v>0.11807220976588442</v>
      </c>
    </row>
    <row r="7461" spans="1:5" x14ac:dyDescent="0.3">
      <c r="A7461" s="7" t="s">
        <v>6412</v>
      </c>
      <c r="B7461" s="6">
        <v>12061</v>
      </c>
      <c r="C7461" s="6">
        <v>2482123</v>
      </c>
      <c r="D7461" s="6">
        <v>5.4142101992518343E-2</v>
      </c>
      <c r="E7461" s="6">
        <v>0.53807911132844666</v>
      </c>
    </row>
    <row r="7462" spans="1:5" x14ac:dyDescent="0.3">
      <c r="A7462" s="7" t="s">
        <v>6413</v>
      </c>
      <c r="B7462" s="6">
        <v>12061</v>
      </c>
      <c r="C7462" s="6">
        <v>2482123</v>
      </c>
      <c r="D7462" s="6">
        <v>8.7154302111707733E-3</v>
      </c>
      <c r="E7462" s="6">
        <v>8.6616344218033881E-2</v>
      </c>
    </row>
    <row r="7463" spans="1:5" x14ac:dyDescent="0.3">
      <c r="A7463" s="7" t="s">
        <v>6058</v>
      </c>
      <c r="B7463" s="6">
        <v>12061</v>
      </c>
      <c r="C7463" s="6">
        <v>2482123</v>
      </c>
      <c r="D7463" s="6">
        <v>1.1498435453776857E-3</v>
      </c>
      <c r="E7463" s="6">
        <v>1.1427461629566434E-2</v>
      </c>
    </row>
    <row r="7464" spans="1:5" x14ac:dyDescent="0.3">
      <c r="A7464" s="7" t="s">
        <v>6141</v>
      </c>
      <c r="B7464" s="6">
        <v>12061</v>
      </c>
      <c r="C7464" s="6">
        <v>2482123</v>
      </c>
      <c r="D7464" s="6">
        <v>2.7023940562685273E-2</v>
      </c>
      <c r="E7464" s="6">
        <v>0.26857135920899078</v>
      </c>
    </row>
    <row r="7465" spans="1:5" x14ac:dyDescent="0.3">
      <c r="A7465" s="7" t="s">
        <v>6251</v>
      </c>
      <c r="B7465" s="6">
        <v>12061</v>
      </c>
      <c r="C7465" s="6">
        <v>2482123</v>
      </c>
      <c r="D7465" s="6">
        <v>2.0292383054237458E-3</v>
      </c>
      <c r="E7465" s="6">
        <v>2.0167128793908591E-2</v>
      </c>
    </row>
    <row r="7466" spans="1:5" x14ac:dyDescent="0.3">
      <c r="A7466" s="7" t="s">
        <v>6414</v>
      </c>
      <c r="B7466" s="6">
        <v>12061</v>
      </c>
      <c r="C7466" s="6">
        <v>2482123</v>
      </c>
      <c r="D7466" s="6">
        <v>8.7264226456713501E-2</v>
      </c>
      <c r="E7466" s="6">
        <v>0.86725590057588164</v>
      </c>
    </row>
    <row r="7467" spans="1:5" x14ac:dyDescent="0.3">
      <c r="A7467" s="7" t="s">
        <v>6415</v>
      </c>
      <c r="B7467" s="6">
        <v>12061</v>
      </c>
      <c r="C7467" s="6">
        <v>2482123</v>
      </c>
      <c r="D7467" s="6">
        <v>2.6486532653768238E-3</v>
      </c>
      <c r="E7467" s="6">
        <v>2.6323045149744834E-2</v>
      </c>
    </row>
    <row r="7468" spans="1:5" x14ac:dyDescent="0.3">
      <c r="A7468" s="7" t="s">
        <v>6252</v>
      </c>
      <c r="B7468" s="6">
        <v>12061</v>
      </c>
      <c r="C7468" s="6">
        <v>2482123</v>
      </c>
      <c r="D7468" s="6">
        <v>2.3450526934561599E-3</v>
      </c>
      <c r="E7468" s="6">
        <v>2.3305779104912421E-2</v>
      </c>
    </row>
    <row r="7469" spans="1:5" x14ac:dyDescent="0.3">
      <c r="A7469" s="7" t="s">
        <v>6142</v>
      </c>
      <c r="B7469" s="6">
        <v>12061</v>
      </c>
      <c r="C7469" s="6">
        <v>2482123</v>
      </c>
      <c r="D7469" s="6">
        <v>1.0076398292194439E-2</v>
      </c>
      <c r="E7469" s="6">
        <v>0.10014201959142056</v>
      </c>
    </row>
    <row r="7470" spans="1:5" x14ac:dyDescent="0.3">
      <c r="A7470" s="7" t="s">
        <v>6253</v>
      </c>
      <c r="B7470" s="6">
        <v>12061</v>
      </c>
      <c r="C7470" s="6">
        <v>2482123</v>
      </c>
      <c r="D7470" s="6">
        <v>1.7692585053307635E-3</v>
      </c>
      <c r="E7470" s="6">
        <v>1.7583377985402677E-2</v>
      </c>
    </row>
    <row r="7471" spans="1:5" x14ac:dyDescent="0.3">
      <c r="A7471" s="7" t="s">
        <v>6254</v>
      </c>
      <c r="B7471" s="6">
        <v>12061</v>
      </c>
      <c r="C7471" s="6">
        <v>2482123</v>
      </c>
      <c r="D7471" s="6">
        <v>1.243889929438167E-2</v>
      </c>
      <c r="E7471" s="6">
        <v>0.12362120479086358</v>
      </c>
    </row>
    <row r="7472" spans="1:5" x14ac:dyDescent="0.3">
      <c r="A7472" s="7" t="s">
        <v>6416</v>
      </c>
      <c r="B7472" s="6">
        <v>12061</v>
      </c>
      <c r="C7472" s="6">
        <v>2482123</v>
      </c>
      <c r="D7472" s="6">
        <v>6.054563129682199E-4</v>
      </c>
      <c r="E7472" s="6">
        <v>6.0171914802117634E-3</v>
      </c>
    </row>
    <row r="7473" spans="1:5" x14ac:dyDescent="0.3">
      <c r="A7473" s="7" t="s">
        <v>6143</v>
      </c>
      <c r="B7473" s="6">
        <v>12061</v>
      </c>
      <c r="C7473" s="6">
        <v>2482123</v>
      </c>
      <c r="D7473" s="6">
        <v>5.5206448825113772E-3</v>
      </c>
      <c r="E7473" s="6">
        <v>5.4865688309481325E-2</v>
      </c>
    </row>
    <row r="7474" spans="1:5" x14ac:dyDescent="0.3">
      <c r="A7474" s="7" t="s">
        <v>6417</v>
      </c>
      <c r="B7474" s="6">
        <v>12061</v>
      </c>
      <c r="C7474" s="6">
        <v>2482123</v>
      </c>
      <c r="D7474" s="6">
        <v>6.9025509340123288E-3</v>
      </c>
      <c r="E7474" s="6">
        <v>6.8599450996304712E-2</v>
      </c>
    </row>
    <row r="7475" spans="1:5" x14ac:dyDescent="0.3">
      <c r="A7475" s="7" t="s">
        <v>5969</v>
      </c>
      <c r="B7475" s="6">
        <v>12061</v>
      </c>
      <c r="C7475" s="6">
        <v>2482123</v>
      </c>
      <c r="D7475" s="6">
        <v>3.876316267695093E-2</v>
      </c>
      <c r="E7475" s="6">
        <v>0.38523897960917736</v>
      </c>
    </row>
    <row r="7476" spans="1:5" x14ac:dyDescent="0.3">
      <c r="A7476" s="7" t="s">
        <v>6418</v>
      </c>
      <c r="B7476" s="6">
        <v>12061</v>
      </c>
      <c r="C7476" s="6">
        <v>2482123</v>
      </c>
      <c r="D7476" s="6">
        <v>2.38343897266452E-3</v>
      </c>
      <c r="E7476" s="6">
        <v>2.3687272512879737E-2</v>
      </c>
    </row>
    <row r="7477" spans="1:5" x14ac:dyDescent="0.3">
      <c r="A7477" s="7" t="s">
        <v>6419</v>
      </c>
      <c r="B7477" s="6">
        <v>12061</v>
      </c>
      <c r="C7477" s="6">
        <v>2482123</v>
      </c>
      <c r="D7477" s="6">
        <v>1.7577426215682559E-2</v>
      </c>
      <c r="E7477" s="6">
        <v>0.17468929963012481</v>
      </c>
    </row>
    <row r="7478" spans="1:5" x14ac:dyDescent="0.3">
      <c r="A7478" s="7" t="s">
        <v>6420</v>
      </c>
      <c r="B7478" s="6">
        <v>12061</v>
      </c>
      <c r="C7478" s="6">
        <v>2482123</v>
      </c>
      <c r="D7478" s="6">
        <v>5.9655767551537288E-3</v>
      </c>
      <c r="E7478" s="6">
        <v>5.9287543720011583E-2</v>
      </c>
    </row>
    <row r="7479" spans="1:5" x14ac:dyDescent="0.3">
      <c r="A7479" s="7" t="s">
        <v>6255</v>
      </c>
      <c r="B7479" s="6">
        <v>12061</v>
      </c>
      <c r="C7479" s="6">
        <v>2482123</v>
      </c>
      <c r="D7479" s="6">
        <v>5.0216232528027E-3</v>
      </c>
      <c r="E7479" s="6">
        <v>4.9906274005906207E-2</v>
      </c>
    </row>
    <row r="7480" spans="1:5" x14ac:dyDescent="0.3">
      <c r="A7480" s="7" t="s">
        <v>6256</v>
      </c>
      <c r="B7480" s="6">
        <v>12061</v>
      </c>
      <c r="C7480" s="6">
        <v>2482123</v>
      </c>
      <c r="D7480" s="6">
        <v>2.1669054613119087E-2</v>
      </c>
      <c r="E7480" s="6">
        <v>0.21535302879755014</v>
      </c>
    </row>
    <row r="7481" spans="1:5" x14ac:dyDescent="0.3">
      <c r="A7481" s="7" t="s">
        <v>6059</v>
      </c>
      <c r="B7481" s="6">
        <v>12061</v>
      </c>
      <c r="C7481" s="6">
        <v>2482123</v>
      </c>
      <c r="D7481" s="6">
        <v>6.9025509340123288E-3</v>
      </c>
      <c r="E7481" s="6">
        <v>6.8599450996304712E-2</v>
      </c>
    </row>
    <row r="7482" spans="1:5" x14ac:dyDescent="0.3">
      <c r="A7482" s="7" t="s">
        <v>6144</v>
      </c>
      <c r="B7482" s="6">
        <v>12061</v>
      </c>
      <c r="C7482" s="6">
        <v>2482123</v>
      </c>
      <c r="D7482" s="6">
        <v>6.0357189562526406E-2</v>
      </c>
      <c r="E7482" s="6">
        <v>0.5998463622002459</v>
      </c>
    </row>
    <row r="7483" spans="1:5" x14ac:dyDescent="0.3">
      <c r="A7483" s="7" t="s">
        <v>6257</v>
      </c>
      <c r="B7483" s="6">
        <v>12061</v>
      </c>
      <c r="C7483" s="6">
        <v>2482123</v>
      </c>
      <c r="D7483" s="6">
        <v>1.0364295386257136E-3</v>
      </c>
      <c r="E7483" s="6">
        <v>1.0300322015117543E-2</v>
      </c>
    </row>
    <row r="7484" spans="1:5" x14ac:dyDescent="0.3">
      <c r="A7484" s="7" t="s">
        <v>6145</v>
      </c>
      <c r="B7484" s="6">
        <v>12061</v>
      </c>
      <c r="C7484" s="6">
        <v>2482123</v>
      </c>
      <c r="D7484" s="6">
        <v>2.8899633751275584E-2</v>
      </c>
      <c r="E7484" s="6">
        <v>0.28721251437103007</v>
      </c>
    </row>
    <row r="7485" spans="1:5" x14ac:dyDescent="0.3">
      <c r="A7485" s="7" t="s">
        <v>5970</v>
      </c>
      <c r="B7485" s="6">
        <v>12061</v>
      </c>
      <c r="C7485" s="6">
        <v>2482123</v>
      </c>
      <c r="D7485" s="6">
        <v>1.310193502616243E-2</v>
      </c>
      <c r="E7485" s="6">
        <v>0.13021063638302632</v>
      </c>
    </row>
    <row r="7486" spans="1:5" x14ac:dyDescent="0.3">
      <c r="A7486" s="7" t="s">
        <v>6258</v>
      </c>
      <c r="B7486" s="6">
        <v>12061</v>
      </c>
      <c r="C7486" s="6">
        <v>2482123</v>
      </c>
      <c r="D7486" s="6">
        <v>6.3773568412070422E-3</v>
      </c>
      <c r="E7486" s="6">
        <v>6.3379927550933704E-2</v>
      </c>
    </row>
    <row r="7487" spans="1:5" x14ac:dyDescent="0.3">
      <c r="A7487" s="7" t="s">
        <v>6421</v>
      </c>
      <c r="B7487" s="6">
        <v>12061</v>
      </c>
      <c r="C7487" s="6">
        <v>2482123</v>
      </c>
      <c r="D7487" s="6">
        <v>1.3504990957850208E-3</v>
      </c>
      <c r="E7487" s="6">
        <v>1.3421631716668315E-2</v>
      </c>
    </row>
    <row r="7488" spans="1:5" x14ac:dyDescent="0.3">
      <c r="A7488" s="7" t="s">
        <v>6422</v>
      </c>
      <c r="B7488" s="6">
        <v>12061</v>
      </c>
      <c r="C7488" s="6">
        <v>2482123</v>
      </c>
      <c r="D7488" s="6">
        <v>1.6436306824670407E-3</v>
      </c>
      <c r="E7488" s="6">
        <v>1.6334854104782366E-2</v>
      </c>
    </row>
    <row r="7489" spans="1:5" x14ac:dyDescent="0.3">
      <c r="A7489" s="7" t="s">
        <v>6146</v>
      </c>
      <c r="B7489" s="6">
        <v>12061</v>
      </c>
      <c r="C7489" s="6">
        <v>2482123</v>
      </c>
      <c r="D7489" s="6">
        <v>1.4314592482971976E-2</v>
      </c>
      <c r="E7489" s="6">
        <v>0.1422623599529029</v>
      </c>
    </row>
    <row r="7490" spans="1:5" x14ac:dyDescent="0.3">
      <c r="A7490" s="7" t="s">
        <v>6259</v>
      </c>
      <c r="B7490" s="6">
        <v>12061</v>
      </c>
      <c r="C7490" s="6">
        <v>2482123</v>
      </c>
      <c r="D7490" s="6">
        <v>5.4770241106836953E-3</v>
      </c>
      <c r="E7490" s="6">
        <v>5.4432173073154823E-2</v>
      </c>
    </row>
    <row r="7491" spans="1:5" x14ac:dyDescent="0.3">
      <c r="A7491" s="7" t="s">
        <v>5971</v>
      </c>
      <c r="B7491" s="6">
        <v>12061</v>
      </c>
      <c r="C7491" s="6">
        <v>2482123</v>
      </c>
      <c r="D7491" s="6">
        <v>1.4216881954077972E-2</v>
      </c>
      <c r="E7491" s="6">
        <v>0.14129128582353156</v>
      </c>
    </row>
    <row r="7492" spans="1:5" x14ac:dyDescent="0.3">
      <c r="A7492" s="7" t="s">
        <v>6260</v>
      </c>
      <c r="B7492" s="6">
        <v>12061</v>
      </c>
      <c r="C7492" s="6">
        <v>2482123</v>
      </c>
      <c r="D7492" s="6">
        <v>2.8144121983220134E-3</v>
      </c>
      <c r="E7492" s="6">
        <v>2.797040304778552E-2</v>
      </c>
    </row>
    <row r="7493" spans="1:5" x14ac:dyDescent="0.3">
      <c r="A7493" s="7" t="s">
        <v>6261</v>
      </c>
      <c r="B7493" s="6">
        <v>12061</v>
      </c>
      <c r="C7493" s="6">
        <v>2482123</v>
      </c>
      <c r="D7493" s="6">
        <v>2.7917293969716194E-3</v>
      </c>
      <c r="E7493" s="6">
        <v>2.7744975124895738E-2</v>
      </c>
    </row>
    <row r="7494" spans="1:5" x14ac:dyDescent="0.3">
      <c r="A7494" s="7" t="s">
        <v>6262</v>
      </c>
      <c r="B7494" s="6">
        <v>12061</v>
      </c>
      <c r="C7494" s="6">
        <v>2482123</v>
      </c>
      <c r="D7494" s="6">
        <v>4.2643666538741479E-3</v>
      </c>
      <c r="E7494" s="6">
        <v>4.2380449503278239E-2</v>
      </c>
    </row>
    <row r="7495" spans="1:5" x14ac:dyDescent="0.3">
      <c r="A7495" s="7" t="s">
        <v>5972</v>
      </c>
      <c r="B7495" s="6">
        <v>12061</v>
      </c>
      <c r="C7495" s="6">
        <v>2482123</v>
      </c>
      <c r="D7495" s="6">
        <v>2.1962186199801104E-2</v>
      </c>
      <c r="E7495" s="6">
        <v>0.21826625118566417</v>
      </c>
    </row>
    <row r="7496" spans="1:5" x14ac:dyDescent="0.3">
      <c r="A7496" s="7" t="s">
        <v>6423</v>
      </c>
      <c r="B7496" s="6">
        <v>12061</v>
      </c>
      <c r="C7496" s="6">
        <v>2482123</v>
      </c>
      <c r="D7496" s="6">
        <v>1.4276206203763618E-2</v>
      </c>
      <c r="E7496" s="6">
        <v>0.14188086654493559</v>
      </c>
    </row>
    <row r="7497" spans="1:5" x14ac:dyDescent="0.3">
      <c r="A7497" s="7" t="s">
        <v>6060</v>
      </c>
      <c r="B7497" s="6">
        <v>12061</v>
      </c>
      <c r="C7497" s="6">
        <v>2482123</v>
      </c>
      <c r="D7497" s="6">
        <v>1.2151002200318973E-2</v>
      </c>
      <c r="E7497" s="6">
        <v>0.12076000423110871</v>
      </c>
    </row>
    <row r="7498" spans="1:5" x14ac:dyDescent="0.3">
      <c r="A7498" s="7" t="s">
        <v>6263</v>
      </c>
      <c r="B7498" s="6">
        <v>12061</v>
      </c>
      <c r="C7498" s="6">
        <v>2482123</v>
      </c>
      <c r="D7498" s="6">
        <v>2.6922740372045052E-3</v>
      </c>
      <c r="E7498" s="6">
        <v>2.6756560386071326E-2</v>
      </c>
    </row>
    <row r="7499" spans="1:5" x14ac:dyDescent="0.3">
      <c r="A7499" s="7" t="s">
        <v>6147</v>
      </c>
      <c r="B7499" s="6">
        <v>12061</v>
      </c>
      <c r="C7499" s="6">
        <v>2482123</v>
      </c>
      <c r="D7499" s="6">
        <v>3.030247777325382E-2</v>
      </c>
      <c r="E7499" s="6">
        <v>0.30115436437129017</v>
      </c>
    </row>
    <row r="7500" spans="1:5" x14ac:dyDescent="0.3">
      <c r="A7500" s="7" t="s">
        <v>5973</v>
      </c>
      <c r="B7500" s="6">
        <v>12061</v>
      </c>
      <c r="C7500" s="6">
        <v>2482123</v>
      </c>
      <c r="D7500" s="6">
        <v>2.3747148182989834E-2</v>
      </c>
      <c r="E7500" s="6">
        <v>0.2360056946561444</v>
      </c>
    </row>
    <row r="7501" spans="1:5" x14ac:dyDescent="0.3">
      <c r="A7501" s="7" t="s">
        <v>6061</v>
      </c>
      <c r="B7501" s="6">
        <v>12061</v>
      </c>
      <c r="C7501" s="6">
        <v>2482123</v>
      </c>
      <c r="D7501" s="6">
        <v>2.6922740372045052E-3</v>
      </c>
      <c r="E7501" s="6">
        <v>2.6756560386071326E-2</v>
      </c>
    </row>
    <row r="7502" spans="1:5" x14ac:dyDescent="0.3">
      <c r="A7502" s="7" t="s">
        <v>5974</v>
      </c>
      <c r="B7502" s="6">
        <v>12061</v>
      </c>
      <c r="C7502" s="6">
        <v>2482123</v>
      </c>
      <c r="D7502" s="6">
        <v>1.6523548368325772E-3</v>
      </c>
      <c r="E7502" s="6">
        <v>1.6421557152047666E-2</v>
      </c>
    </row>
    <row r="7503" spans="1:5" x14ac:dyDescent="0.3">
      <c r="A7503" s="7" t="s">
        <v>6424</v>
      </c>
      <c r="B7503" s="6">
        <v>12061</v>
      </c>
      <c r="C7503" s="6">
        <v>2482123</v>
      </c>
      <c r="D7503" s="6">
        <v>3.1459300642123931E-3</v>
      </c>
      <c r="E7503" s="6">
        <v>3.1265118843866888E-2</v>
      </c>
    </row>
    <row r="7504" spans="1:5" x14ac:dyDescent="0.3">
      <c r="A7504" s="7" t="s">
        <v>6264</v>
      </c>
      <c r="B7504" s="6">
        <v>12061</v>
      </c>
      <c r="C7504" s="6">
        <v>2482123</v>
      </c>
      <c r="D7504" s="6">
        <v>3.8822486926636578E-3</v>
      </c>
      <c r="E7504" s="6">
        <v>3.8582856033058138E-2</v>
      </c>
    </row>
    <row r="7505" spans="1:5" x14ac:dyDescent="0.3">
      <c r="A7505" s="7" t="s">
        <v>6425</v>
      </c>
      <c r="B7505" s="6">
        <v>12061</v>
      </c>
      <c r="C7505" s="6">
        <v>2482123</v>
      </c>
      <c r="D7505" s="6">
        <v>2.2107007162269006E-3</v>
      </c>
      <c r="E7505" s="6">
        <v>2.1970552177026814E-2</v>
      </c>
    </row>
    <row r="7506" spans="1:5" x14ac:dyDescent="0.3">
      <c r="A7506" s="7" t="s">
        <v>6148</v>
      </c>
      <c r="B7506" s="6">
        <v>12061</v>
      </c>
      <c r="C7506" s="6">
        <v>2482123</v>
      </c>
      <c r="D7506" s="6">
        <v>7.5936784428501158E-2</v>
      </c>
      <c r="E7506" s="6">
        <v>0.75468066400661715</v>
      </c>
    </row>
    <row r="7507" spans="1:5" x14ac:dyDescent="0.3">
      <c r="A7507" s="7" t="s">
        <v>6149</v>
      </c>
      <c r="B7507" s="6">
        <v>12061</v>
      </c>
      <c r="C7507" s="6">
        <v>2482123</v>
      </c>
      <c r="D7507" s="6">
        <v>0.14991935827912217</v>
      </c>
      <c r="E7507" s="6">
        <v>1.4899398454258073</v>
      </c>
    </row>
    <row r="7508" spans="1:5" x14ac:dyDescent="0.3">
      <c r="A7508" s="7" t="s">
        <v>6265</v>
      </c>
      <c r="B7508" s="6">
        <v>12061</v>
      </c>
      <c r="C7508" s="6">
        <v>2482123</v>
      </c>
      <c r="D7508" s="6">
        <v>2.3729699874258763E-3</v>
      </c>
      <c r="E7508" s="6">
        <v>2.3583228856161379E-2</v>
      </c>
    </row>
    <row r="7509" spans="1:5" x14ac:dyDescent="0.3">
      <c r="A7509" s="7" t="s">
        <v>6426</v>
      </c>
      <c r="B7509" s="6">
        <v>12061</v>
      </c>
      <c r="C7509" s="6">
        <v>2482123</v>
      </c>
      <c r="D7509" s="6">
        <v>3.8124554577393674E-3</v>
      </c>
      <c r="E7509" s="6">
        <v>3.7889231654935747E-2</v>
      </c>
    </row>
    <row r="7510" spans="1:5" x14ac:dyDescent="0.3">
      <c r="A7510" s="7" t="s">
        <v>6062</v>
      </c>
      <c r="B7510" s="6">
        <v>12061</v>
      </c>
      <c r="C7510" s="6">
        <v>2482123</v>
      </c>
      <c r="D7510" s="6">
        <v>6.000473372615874E-3</v>
      </c>
      <c r="E7510" s="6">
        <v>5.9634355909072775E-2</v>
      </c>
    </row>
    <row r="7511" spans="1:5" x14ac:dyDescent="0.3">
      <c r="A7511" s="7" t="s">
        <v>6266</v>
      </c>
      <c r="B7511" s="6">
        <v>12061</v>
      </c>
      <c r="C7511" s="6">
        <v>2482123</v>
      </c>
      <c r="D7511" s="6">
        <v>1.0085122446559973E-3</v>
      </c>
      <c r="E7511" s="6">
        <v>1.0022872263868585E-2</v>
      </c>
    </row>
    <row r="7512" spans="1:5" x14ac:dyDescent="0.3">
      <c r="A7512" s="7" t="s">
        <v>6427</v>
      </c>
      <c r="B7512" s="6">
        <v>12061</v>
      </c>
      <c r="C7512" s="6">
        <v>2482123</v>
      </c>
      <c r="D7512" s="6">
        <v>9.8233978155938843E-4</v>
      </c>
      <c r="E7512" s="6">
        <v>9.7627631220726877E-3</v>
      </c>
    </row>
    <row r="7513" spans="1:5" x14ac:dyDescent="0.3">
      <c r="A7513" s="7" t="s">
        <v>6428</v>
      </c>
      <c r="B7513" s="6">
        <v>12061</v>
      </c>
      <c r="C7513" s="6">
        <v>2482123</v>
      </c>
      <c r="D7513" s="6">
        <v>7.1189099622776296E-3</v>
      </c>
      <c r="E7513" s="6">
        <v>7.0749686568484141E-2</v>
      </c>
    </row>
    <row r="7514" spans="1:5" x14ac:dyDescent="0.3">
      <c r="A7514" s="7" t="s">
        <v>6156</v>
      </c>
      <c r="B7514" s="6">
        <v>12061</v>
      </c>
      <c r="C7514" s="6">
        <v>2482123</v>
      </c>
      <c r="D7514" s="6">
        <v>1.5909367900992014E-2</v>
      </c>
      <c r="E7514" s="6">
        <v>0.15811167699299958</v>
      </c>
    </row>
    <row r="7515" spans="1:5" x14ac:dyDescent="0.3">
      <c r="A7515" s="7" t="s">
        <v>6429</v>
      </c>
      <c r="B7515" s="6">
        <v>12061</v>
      </c>
      <c r="C7515" s="6">
        <v>2482123</v>
      </c>
      <c r="D7515" s="6">
        <v>2.936550359439522E-3</v>
      </c>
      <c r="E7515" s="6">
        <v>2.9184245709499707E-2</v>
      </c>
    </row>
    <row r="7516" spans="1:5" x14ac:dyDescent="0.3">
      <c r="A7516" s="7" t="s">
        <v>5975</v>
      </c>
      <c r="B7516" s="6">
        <v>12061</v>
      </c>
      <c r="C7516" s="6">
        <v>2482123</v>
      </c>
      <c r="D7516" s="6">
        <v>3.1052755048689939E-2</v>
      </c>
      <c r="E7516" s="6">
        <v>0.30861082643610593</v>
      </c>
    </row>
    <row r="7517" spans="1:5" x14ac:dyDescent="0.3">
      <c r="A7517" s="7" t="s">
        <v>6267</v>
      </c>
      <c r="B7517" s="6">
        <v>12061</v>
      </c>
      <c r="C7517" s="6">
        <v>2482123</v>
      </c>
      <c r="D7517" s="6">
        <v>1.870458695970985E-3</v>
      </c>
      <c r="E7517" s="6">
        <v>1.8589133333680147E-2</v>
      </c>
    </row>
    <row r="7518" spans="1:5" x14ac:dyDescent="0.3">
      <c r="A7518" s="7" t="s">
        <v>6150</v>
      </c>
      <c r="B7518" s="6">
        <v>12061</v>
      </c>
      <c r="C7518" s="6">
        <v>2482123</v>
      </c>
      <c r="D7518" s="6">
        <v>6.6041848547109868E-3</v>
      </c>
      <c r="E7518" s="6">
        <v>6.5634206779831492E-2</v>
      </c>
    </row>
    <row r="7519" spans="1:5" x14ac:dyDescent="0.3">
      <c r="A7519" s="7" t="s">
        <v>6268</v>
      </c>
      <c r="B7519" s="6">
        <v>12061</v>
      </c>
      <c r="C7519" s="6">
        <v>2482123</v>
      </c>
      <c r="D7519" s="6">
        <v>1.6122237267511101E-3</v>
      </c>
      <c r="E7519" s="6">
        <v>1.6022723134627291E-2</v>
      </c>
    </row>
    <row r="7520" spans="1:5" x14ac:dyDescent="0.3">
      <c r="A7520" s="7" t="s">
        <v>5976</v>
      </c>
      <c r="B7520" s="6">
        <v>12061</v>
      </c>
      <c r="C7520" s="6">
        <v>2482123</v>
      </c>
      <c r="D7520" s="6">
        <v>1.1617083953148151E-2</v>
      </c>
      <c r="E7520" s="6">
        <v>0.1154537777384724</v>
      </c>
    </row>
    <row r="7521" spans="1:5" x14ac:dyDescent="0.3">
      <c r="A7521" s="7" t="s">
        <v>6269</v>
      </c>
      <c r="B7521" s="6">
        <v>12061</v>
      </c>
      <c r="C7521" s="6">
        <v>2482123</v>
      </c>
      <c r="D7521" s="6">
        <v>4.98323697359434E-3</v>
      </c>
      <c r="E7521" s="6">
        <v>4.952478059793889E-2</v>
      </c>
    </row>
    <row r="7522" spans="1:5" x14ac:dyDescent="0.3">
      <c r="A7522" s="7" t="s">
        <v>5977</v>
      </c>
      <c r="B7522" s="6">
        <v>12061</v>
      </c>
      <c r="C7522" s="6">
        <v>2482123</v>
      </c>
      <c r="D7522" s="6">
        <v>1.7012101012795803E-3</v>
      </c>
      <c r="E7522" s="6">
        <v>1.6907094216733341E-2</v>
      </c>
    </row>
    <row r="7523" spans="1:5" x14ac:dyDescent="0.3">
      <c r="A7523" s="7" t="s">
        <v>6430</v>
      </c>
      <c r="B7523" s="6">
        <v>12061</v>
      </c>
      <c r="C7523" s="6">
        <v>2482123</v>
      </c>
      <c r="D7523" s="6">
        <v>4.8855264447003339E-4</v>
      </c>
      <c r="E7523" s="6">
        <v>4.8553706468567543E-3</v>
      </c>
    </row>
    <row r="7524" spans="1:5" x14ac:dyDescent="0.3">
      <c r="A7524" s="7" t="s">
        <v>5978</v>
      </c>
      <c r="B7524" s="6">
        <v>12061</v>
      </c>
      <c r="C7524" s="6">
        <v>2482123</v>
      </c>
      <c r="D7524" s="6">
        <v>4.897740260812084E-3</v>
      </c>
      <c r="E7524" s="6">
        <v>4.8675090734738961E-2</v>
      </c>
    </row>
    <row r="7525" spans="1:5" x14ac:dyDescent="0.3">
      <c r="A7525" s="7" t="s">
        <v>6270</v>
      </c>
      <c r="B7525" s="6">
        <v>12061</v>
      </c>
      <c r="C7525" s="6">
        <v>2482123</v>
      </c>
      <c r="D7525" s="6">
        <v>2.4741701780660974E-3</v>
      </c>
      <c r="E7525" s="6">
        <v>2.4588984204438849E-2</v>
      </c>
    </row>
    <row r="7526" spans="1:5" x14ac:dyDescent="0.3">
      <c r="A7526" s="7" t="s">
        <v>6431</v>
      </c>
      <c r="B7526" s="6">
        <v>12061</v>
      </c>
      <c r="C7526" s="6">
        <v>2482123</v>
      </c>
      <c r="D7526" s="6">
        <v>1.5145131978571034E-2</v>
      </c>
      <c r="E7526" s="6">
        <v>0.15051649005255938</v>
      </c>
    </row>
    <row r="7527" spans="1:5" x14ac:dyDescent="0.3">
      <c r="A7527" s="7" t="s">
        <v>6432</v>
      </c>
      <c r="B7527" s="6">
        <v>12061</v>
      </c>
      <c r="C7527" s="6">
        <v>2482123</v>
      </c>
      <c r="D7527" s="6">
        <v>2.9871504547596323E-3</v>
      </c>
      <c r="E7527" s="6">
        <v>2.9687123383638443E-2</v>
      </c>
    </row>
    <row r="7528" spans="1:5" x14ac:dyDescent="0.3">
      <c r="A7528" s="7" t="s">
        <v>6271</v>
      </c>
      <c r="B7528" s="6">
        <v>12061</v>
      </c>
      <c r="C7528" s="6">
        <v>2482123</v>
      </c>
      <c r="D7528" s="6">
        <v>4.4179117707075872E-3</v>
      </c>
      <c r="E7528" s="6">
        <v>4.3906423135147504E-2</v>
      </c>
    </row>
    <row r="7529" spans="1:5" x14ac:dyDescent="0.3">
      <c r="A7529" s="7" t="s">
        <v>6433</v>
      </c>
      <c r="B7529" s="6">
        <v>12061</v>
      </c>
      <c r="C7529" s="6">
        <v>2482123</v>
      </c>
      <c r="D7529" s="6">
        <v>5.6480175362482073E-3</v>
      </c>
      <c r="E7529" s="6">
        <v>5.6131552799554695E-2</v>
      </c>
    </row>
    <row r="7530" spans="1:5" x14ac:dyDescent="0.3">
      <c r="A7530" s="7" t="s">
        <v>6151</v>
      </c>
      <c r="B7530" s="6">
        <v>12061</v>
      </c>
      <c r="C7530" s="6">
        <v>2482123</v>
      </c>
      <c r="D7530" s="6">
        <v>3.6360530564682234E-2</v>
      </c>
      <c r="E7530" s="6">
        <v>0.36136096039231397</v>
      </c>
    </row>
    <row r="7531" spans="1:5" x14ac:dyDescent="0.3">
      <c r="A7531" s="7" t="s">
        <v>6434</v>
      </c>
      <c r="B7531" s="6">
        <v>12061</v>
      </c>
      <c r="C7531" s="6">
        <v>2482123</v>
      </c>
      <c r="D7531" s="6">
        <v>1.4091254131214247E-2</v>
      </c>
      <c r="E7531" s="6">
        <v>0.14004276194291124</v>
      </c>
    </row>
    <row r="7532" spans="1:5" x14ac:dyDescent="0.3">
      <c r="A7532" s="7" t="s">
        <v>5979</v>
      </c>
      <c r="B7532" s="6">
        <v>12061</v>
      </c>
      <c r="C7532" s="6">
        <v>2482123</v>
      </c>
      <c r="D7532" s="6">
        <v>1.0584144076268651E-2</v>
      </c>
      <c r="E7532" s="6">
        <v>0.10518813694226097</v>
      </c>
    </row>
    <row r="7533" spans="1:5" x14ac:dyDescent="0.3">
      <c r="A7533" s="7" t="s">
        <v>5980</v>
      </c>
      <c r="B7533" s="6">
        <v>12061</v>
      </c>
      <c r="C7533" s="6">
        <v>2482123</v>
      </c>
      <c r="D7533" s="6">
        <v>1.8695862805344313E-2</v>
      </c>
      <c r="E7533" s="6">
        <v>0.18580463028953614</v>
      </c>
    </row>
    <row r="7534" spans="1:5" x14ac:dyDescent="0.3">
      <c r="A7534" s="7" t="s">
        <v>6272</v>
      </c>
      <c r="B7534" s="6">
        <v>12061</v>
      </c>
      <c r="C7534" s="6">
        <v>2482123</v>
      </c>
      <c r="D7534" s="6">
        <v>1.7762378288231928E-3</v>
      </c>
      <c r="E7534" s="6">
        <v>1.7652740423214915E-2</v>
      </c>
    </row>
    <row r="7535" spans="1:5" x14ac:dyDescent="0.3">
      <c r="A7535" s="7" t="s">
        <v>6273</v>
      </c>
      <c r="B7535" s="6">
        <v>12061</v>
      </c>
      <c r="C7535" s="6">
        <v>2482123</v>
      </c>
      <c r="D7535" s="6">
        <v>3.1005644615116046E-3</v>
      </c>
      <c r="E7535" s="6">
        <v>3.081426299808733E-2</v>
      </c>
    </row>
    <row r="7536" spans="1:5" x14ac:dyDescent="0.3">
      <c r="A7536" s="7" t="s">
        <v>6152</v>
      </c>
      <c r="B7536" s="6">
        <v>12061</v>
      </c>
      <c r="C7536" s="6">
        <v>2482123</v>
      </c>
      <c r="D7536" s="6">
        <v>5.243565739861944E-2</v>
      </c>
      <c r="E7536" s="6">
        <v>0.52111999528335429</v>
      </c>
    </row>
    <row r="7537" spans="1:5" x14ac:dyDescent="0.3">
      <c r="A7537" s="7" t="s">
        <v>6153</v>
      </c>
      <c r="B7537" s="6">
        <v>12061</v>
      </c>
      <c r="C7537" s="6">
        <v>2482123</v>
      </c>
      <c r="D7537" s="6">
        <v>7.9389804726380415E-3</v>
      </c>
      <c r="E7537" s="6">
        <v>7.8899773011422258E-2</v>
      </c>
    </row>
    <row r="7538" spans="1:5" x14ac:dyDescent="0.3">
      <c r="A7538" s="7" t="s">
        <v>6063</v>
      </c>
      <c r="B7538" s="6">
        <v>12061</v>
      </c>
      <c r="C7538" s="6">
        <v>2482123</v>
      </c>
      <c r="D7538" s="6">
        <v>5.1123544582042778E-3</v>
      </c>
      <c r="E7538" s="6">
        <v>5.0807985697465329E-2</v>
      </c>
    </row>
    <row r="7539" spans="1:5" x14ac:dyDescent="0.3">
      <c r="A7539" s="7" t="s">
        <v>5981</v>
      </c>
      <c r="B7539" s="6">
        <v>12061</v>
      </c>
      <c r="C7539" s="6">
        <v>2482123</v>
      </c>
      <c r="D7539" s="6">
        <v>1.2248712729212978E-2</v>
      </c>
      <c r="E7539" s="6">
        <v>0.12173107836048006</v>
      </c>
    </row>
    <row r="7540" spans="1:5" x14ac:dyDescent="0.3">
      <c r="A7540" s="7" t="s">
        <v>6154</v>
      </c>
      <c r="B7540" s="6">
        <v>12061</v>
      </c>
      <c r="C7540" s="6">
        <v>2482123</v>
      </c>
      <c r="D7540" s="6">
        <v>4.0111916941862842E-2</v>
      </c>
      <c r="E7540" s="6">
        <v>0.39864327071639261</v>
      </c>
    </row>
    <row r="7541" spans="1:5" x14ac:dyDescent="0.3">
      <c r="A7541" s="7" t="s">
        <v>6274</v>
      </c>
      <c r="B7541" s="6">
        <v>12061</v>
      </c>
      <c r="C7541" s="6">
        <v>2482123</v>
      </c>
      <c r="D7541" s="6">
        <v>5.9341697994377985E-3</v>
      </c>
      <c r="E7541" s="6">
        <v>5.8975412749856501E-2</v>
      </c>
    </row>
    <row r="7542" spans="1:5" x14ac:dyDescent="0.3">
      <c r="A7542" s="7" t="s">
        <v>6275</v>
      </c>
      <c r="B7542" s="6">
        <v>12061</v>
      </c>
      <c r="C7542" s="6">
        <v>2482123</v>
      </c>
      <c r="D7542" s="6">
        <v>2.0885625551093929E-3</v>
      </c>
      <c r="E7542" s="6">
        <v>2.0756709515312628E-2</v>
      </c>
    </row>
    <row r="7543" spans="1:5" x14ac:dyDescent="0.3">
      <c r="A7543" s="5" t="s">
        <v>8033</v>
      </c>
      <c r="B7543" s="6">
        <v>105808</v>
      </c>
      <c r="C7543" s="6">
        <v>13958360</v>
      </c>
      <c r="D7543" s="6">
        <v>0.54728365165882376</v>
      </c>
      <c r="E7543" s="6">
        <v>100.00000000000004</v>
      </c>
    </row>
    <row r="7544" spans="1:5" x14ac:dyDescent="0.3">
      <c r="A7544" s="7" t="s">
        <v>5743</v>
      </c>
      <c r="B7544" s="6">
        <v>778</v>
      </c>
      <c r="C7544" s="6">
        <v>102635</v>
      </c>
      <c r="D7544" s="6">
        <v>1.1760160084742946E-3</v>
      </c>
      <c r="E7544" s="6">
        <v>0.21488235669195943</v>
      </c>
    </row>
    <row r="7545" spans="1:5" x14ac:dyDescent="0.3">
      <c r="A7545" s="7" t="s">
        <v>5828</v>
      </c>
      <c r="B7545" s="6">
        <v>778</v>
      </c>
      <c r="C7545" s="6">
        <v>102635</v>
      </c>
      <c r="D7545" s="6">
        <v>7.9389804726380422E-4</v>
      </c>
      <c r="E7545" s="6">
        <v>0.14506153159472038</v>
      </c>
    </row>
    <row r="7546" spans="1:5" x14ac:dyDescent="0.3">
      <c r="A7546" s="7" t="s">
        <v>5830</v>
      </c>
      <c r="B7546" s="6">
        <v>778</v>
      </c>
      <c r="C7546" s="6">
        <v>102635</v>
      </c>
      <c r="D7546" s="6">
        <v>9.1429137750820531E-3</v>
      </c>
      <c r="E7546" s="6">
        <v>1.6705987374864502</v>
      </c>
    </row>
    <row r="7547" spans="1:5" x14ac:dyDescent="0.3">
      <c r="A7547" s="7" t="s">
        <v>5831</v>
      </c>
      <c r="B7547" s="6">
        <v>778</v>
      </c>
      <c r="C7547" s="6">
        <v>102635</v>
      </c>
      <c r="D7547" s="6">
        <v>1.3470094340388063E-3</v>
      </c>
      <c r="E7547" s="6">
        <v>0.24612637888159153</v>
      </c>
    </row>
    <row r="7548" spans="1:5" x14ac:dyDescent="0.3">
      <c r="A7548" s="7" t="s">
        <v>5746</v>
      </c>
      <c r="B7548" s="6">
        <v>778</v>
      </c>
      <c r="C7548" s="6">
        <v>102635</v>
      </c>
      <c r="D7548" s="6">
        <v>4.76687794532904E-3</v>
      </c>
      <c r="E7548" s="6">
        <v>0.87100682267423324</v>
      </c>
    </row>
    <row r="7549" spans="1:5" x14ac:dyDescent="0.3">
      <c r="A7549" s="7" t="s">
        <v>5832</v>
      </c>
      <c r="B7549" s="6">
        <v>778</v>
      </c>
      <c r="C7549" s="6">
        <v>102635</v>
      </c>
      <c r="D7549" s="6">
        <v>1.4133130072168823E-3</v>
      </c>
      <c r="E7549" s="6">
        <v>0.25824140789389782</v>
      </c>
    </row>
    <row r="7550" spans="1:5" x14ac:dyDescent="0.3">
      <c r="A7550" s="7" t="s">
        <v>5747</v>
      </c>
      <c r="B7550" s="6">
        <v>778</v>
      </c>
      <c r="C7550" s="6">
        <v>102635</v>
      </c>
      <c r="D7550" s="6">
        <v>1.3864426117710302E-2</v>
      </c>
      <c r="E7550" s="6">
        <v>2.5333163297838421</v>
      </c>
    </row>
    <row r="7551" spans="1:5" x14ac:dyDescent="0.3">
      <c r="A7551" s="7" t="s">
        <v>5748</v>
      </c>
      <c r="B7551" s="6">
        <v>778</v>
      </c>
      <c r="C7551" s="6">
        <v>102635</v>
      </c>
      <c r="D7551" s="6">
        <v>2.6661015741078964E-3</v>
      </c>
      <c r="E7551" s="6">
        <v>0.48715169291589616</v>
      </c>
    </row>
    <row r="7552" spans="1:5" x14ac:dyDescent="0.3">
      <c r="A7552" s="7" t="s">
        <v>5749</v>
      </c>
      <c r="B7552" s="6">
        <v>778</v>
      </c>
      <c r="C7552" s="6">
        <v>102635</v>
      </c>
      <c r="D7552" s="6">
        <v>2.385183803537627E-3</v>
      </c>
      <c r="E7552" s="6">
        <v>0.43582222789007202</v>
      </c>
    </row>
    <row r="7553" spans="1:5" x14ac:dyDescent="0.3">
      <c r="A7553" s="7" t="s">
        <v>5750</v>
      </c>
      <c r="B7553" s="6">
        <v>778</v>
      </c>
      <c r="C7553" s="6">
        <v>102635</v>
      </c>
      <c r="D7553" s="6">
        <v>8.5055270571359698E-2</v>
      </c>
      <c r="E7553" s="6">
        <v>15.54135050691832</v>
      </c>
    </row>
    <row r="7554" spans="1:5" x14ac:dyDescent="0.3">
      <c r="A7554" s="7" t="s">
        <v>5751</v>
      </c>
      <c r="B7554" s="6">
        <v>778</v>
      </c>
      <c r="C7554" s="6">
        <v>102635</v>
      </c>
      <c r="D7554" s="6">
        <v>1.1114572661693259E-3</v>
      </c>
      <c r="E7554" s="6">
        <v>0.20308614423260857</v>
      </c>
    </row>
    <row r="7555" spans="1:5" x14ac:dyDescent="0.3">
      <c r="A7555" s="7" t="s">
        <v>5752</v>
      </c>
      <c r="B7555" s="6">
        <v>778</v>
      </c>
      <c r="C7555" s="6">
        <v>102635</v>
      </c>
      <c r="D7555" s="6">
        <v>4.4789808512663417E-3</v>
      </c>
      <c r="E7555" s="6">
        <v>0.81840209143658726</v>
      </c>
    </row>
    <row r="7556" spans="1:5" x14ac:dyDescent="0.3">
      <c r="A7556" s="7" t="s">
        <v>5753</v>
      </c>
      <c r="B7556" s="6">
        <v>778</v>
      </c>
      <c r="C7556" s="6">
        <v>102635</v>
      </c>
      <c r="D7556" s="6">
        <v>1.636651358974612E-3</v>
      </c>
      <c r="E7556" s="6">
        <v>0.29904992667219282</v>
      </c>
    </row>
    <row r="7557" spans="1:5" x14ac:dyDescent="0.3">
      <c r="A7557" s="7" t="s">
        <v>5754</v>
      </c>
      <c r="B7557" s="6">
        <v>778</v>
      </c>
      <c r="C7557" s="6">
        <v>102635</v>
      </c>
      <c r="D7557" s="6">
        <v>1.2332464611122128E-2</v>
      </c>
      <c r="E7557" s="6">
        <v>2.2533953962889752</v>
      </c>
    </row>
    <row r="7558" spans="1:5" x14ac:dyDescent="0.3">
      <c r="A7558" s="7" t="s">
        <v>5833</v>
      </c>
      <c r="B7558" s="6">
        <v>778</v>
      </c>
      <c r="C7558" s="6">
        <v>102635</v>
      </c>
      <c r="D7558" s="6">
        <v>1.2719817064951939E-3</v>
      </c>
      <c r="E7558" s="6">
        <v>0.23241726710450808</v>
      </c>
    </row>
    <row r="7559" spans="1:5" x14ac:dyDescent="0.3">
      <c r="A7559" s="7" t="s">
        <v>5834</v>
      </c>
      <c r="B7559" s="6">
        <v>778</v>
      </c>
      <c r="C7559" s="6">
        <v>102635</v>
      </c>
      <c r="D7559" s="6">
        <v>1.657589329451899E-3</v>
      </c>
      <c r="E7559" s="6">
        <v>0.30287572530765794</v>
      </c>
    </row>
    <row r="7560" spans="1:5" x14ac:dyDescent="0.3">
      <c r="A7560" s="7" t="s">
        <v>5835</v>
      </c>
      <c r="B7560" s="6">
        <v>778</v>
      </c>
      <c r="C7560" s="6">
        <v>102635</v>
      </c>
      <c r="D7560" s="6">
        <v>2.49161848679717E-3</v>
      </c>
      <c r="E7560" s="6">
        <v>0.45527003762035323</v>
      </c>
    </row>
    <row r="7561" spans="1:5" x14ac:dyDescent="0.3">
      <c r="A7561" s="7" t="s">
        <v>5836</v>
      </c>
      <c r="B7561" s="6">
        <v>778</v>
      </c>
      <c r="C7561" s="6">
        <v>102635</v>
      </c>
      <c r="D7561" s="6">
        <v>2.1391626504295032E-3</v>
      </c>
      <c r="E7561" s="6">
        <v>0.39086909392335656</v>
      </c>
    </row>
    <row r="7562" spans="1:5" x14ac:dyDescent="0.3">
      <c r="A7562" s="7" t="s">
        <v>5755</v>
      </c>
      <c r="B7562" s="6">
        <v>778</v>
      </c>
      <c r="C7562" s="6">
        <v>102635</v>
      </c>
      <c r="D7562" s="6">
        <v>3.8508417369477275E-3</v>
      </c>
      <c r="E7562" s="6">
        <v>0.70362813237263278</v>
      </c>
    </row>
    <row r="7563" spans="1:5" x14ac:dyDescent="0.3">
      <c r="A7563" s="7" t="s">
        <v>5756</v>
      </c>
      <c r="B7563" s="6">
        <v>778</v>
      </c>
      <c r="C7563" s="6">
        <v>102635</v>
      </c>
      <c r="D7563" s="6">
        <v>9.9629842854424659E-4</v>
      </c>
      <c r="E7563" s="6">
        <v>0.18204425173755021</v>
      </c>
    </row>
    <row r="7564" spans="1:5" x14ac:dyDescent="0.3">
      <c r="A7564" s="7" t="s">
        <v>5837</v>
      </c>
      <c r="B7564" s="6">
        <v>778</v>
      </c>
      <c r="C7564" s="6">
        <v>102635</v>
      </c>
      <c r="D7564" s="6">
        <v>6.1941495995307806E-4</v>
      </c>
      <c r="E7564" s="6">
        <v>0.11317987629917746</v>
      </c>
    </row>
    <row r="7565" spans="1:5" x14ac:dyDescent="0.3">
      <c r="A7565" s="7" t="s">
        <v>5840</v>
      </c>
      <c r="B7565" s="6">
        <v>778</v>
      </c>
      <c r="C7565" s="6">
        <v>102635</v>
      </c>
      <c r="D7565" s="6">
        <v>9.5093282584345778E-4</v>
      </c>
      <c r="E7565" s="6">
        <v>0.17375502136070903</v>
      </c>
    </row>
    <row r="7566" spans="1:5" x14ac:dyDescent="0.3">
      <c r="A7566" s="7" t="s">
        <v>5757</v>
      </c>
      <c r="B7566" s="6">
        <v>778</v>
      </c>
      <c r="C7566" s="6">
        <v>102635</v>
      </c>
      <c r="D7566" s="6">
        <v>6.0894597471443444E-4</v>
      </c>
      <c r="E7566" s="6">
        <v>0.11126697698144487</v>
      </c>
    </row>
    <row r="7567" spans="1:5" x14ac:dyDescent="0.3">
      <c r="A7567" s="7" t="s">
        <v>5758</v>
      </c>
      <c r="B7567" s="6">
        <v>778</v>
      </c>
      <c r="C7567" s="6">
        <v>102635</v>
      </c>
      <c r="D7567" s="6">
        <v>1.0277053842601771E-3</v>
      </c>
      <c r="E7567" s="6">
        <v>0.18778294969074794</v>
      </c>
    </row>
    <row r="7568" spans="1:5" x14ac:dyDescent="0.3">
      <c r="A7568" s="7" t="s">
        <v>5759</v>
      </c>
      <c r="B7568" s="6">
        <v>778</v>
      </c>
      <c r="C7568" s="6">
        <v>102635</v>
      </c>
      <c r="D7568" s="6">
        <v>2.8580329701496949E-3</v>
      </c>
      <c r="E7568" s="6">
        <v>0.52222151374099346</v>
      </c>
    </row>
    <row r="7569" spans="1:5" x14ac:dyDescent="0.3">
      <c r="A7569" s="7" t="s">
        <v>5838</v>
      </c>
      <c r="B7569" s="6">
        <v>778</v>
      </c>
      <c r="C7569" s="6">
        <v>102635</v>
      </c>
      <c r="D7569" s="6">
        <v>2.8999089111042694E-3</v>
      </c>
      <c r="E7569" s="6">
        <v>0.5298731110119238</v>
      </c>
    </row>
    <row r="7570" spans="1:5" x14ac:dyDescent="0.3">
      <c r="A7570" s="7" t="s">
        <v>5839</v>
      </c>
      <c r="B7570" s="6">
        <v>778</v>
      </c>
      <c r="C7570" s="6">
        <v>102635</v>
      </c>
      <c r="D7570" s="6">
        <v>2.7742810882405467E-4</v>
      </c>
      <c r="E7570" s="6">
        <v>5.0691831919913284E-2</v>
      </c>
    </row>
    <row r="7571" spans="1:5" x14ac:dyDescent="0.3">
      <c r="A7571" s="7" t="s">
        <v>5841</v>
      </c>
      <c r="B7571" s="6">
        <v>778</v>
      </c>
      <c r="C7571" s="6">
        <v>102635</v>
      </c>
      <c r="D7571" s="6">
        <v>2.1635902826530048E-4</v>
      </c>
      <c r="E7571" s="6">
        <v>3.9533252566473255E-2</v>
      </c>
    </row>
    <row r="7572" spans="1:5" x14ac:dyDescent="0.3">
      <c r="A7572" s="7" t="s">
        <v>5760</v>
      </c>
      <c r="B7572" s="6">
        <v>778</v>
      </c>
      <c r="C7572" s="6">
        <v>102635</v>
      </c>
      <c r="D7572" s="6">
        <v>1.7954309684273726E-3</v>
      </c>
      <c r="E7572" s="6">
        <v>0.3280622329911369</v>
      </c>
    </row>
    <row r="7573" spans="1:5" x14ac:dyDescent="0.3">
      <c r="A7573" s="7" t="s">
        <v>5761</v>
      </c>
      <c r="B7573" s="6">
        <v>778</v>
      </c>
      <c r="C7573" s="6">
        <v>102635</v>
      </c>
      <c r="D7573" s="6">
        <v>6.8519508386922171E-3</v>
      </c>
      <c r="E7573" s="6">
        <v>1.2519926034559714</v>
      </c>
    </row>
    <row r="7574" spans="1:5" x14ac:dyDescent="0.3">
      <c r="A7574" s="7" t="s">
        <v>5762</v>
      </c>
      <c r="B7574" s="6">
        <v>778</v>
      </c>
      <c r="C7574" s="6">
        <v>102635</v>
      </c>
      <c r="D7574" s="6">
        <v>1.1952091480784744E-3</v>
      </c>
      <c r="E7574" s="6">
        <v>0.21838933877446914</v>
      </c>
    </row>
    <row r="7575" spans="1:5" x14ac:dyDescent="0.3">
      <c r="A7575" s="7" t="s">
        <v>5842</v>
      </c>
      <c r="B7575" s="6">
        <v>778</v>
      </c>
      <c r="C7575" s="6">
        <v>102635</v>
      </c>
      <c r="D7575" s="6">
        <v>2.3398182008368385E-3</v>
      </c>
      <c r="E7575" s="6">
        <v>0.42753299751323087</v>
      </c>
    </row>
    <row r="7576" spans="1:5" x14ac:dyDescent="0.3">
      <c r="A7576" s="7" t="s">
        <v>5843</v>
      </c>
      <c r="B7576" s="6">
        <v>778</v>
      </c>
      <c r="C7576" s="6">
        <v>102635</v>
      </c>
      <c r="D7576" s="6">
        <v>4.6761467399274626E-4</v>
      </c>
      <c r="E7576" s="6">
        <v>8.5442836192055088E-2</v>
      </c>
    </row>
    <row r="7577" spans="1:5" x14ac:dyDescent="0.3">
      <c r="A7577" s="7" t="s">
        <v>5763</v>
      </c>
      <c r="B7577" s="6">
        <v>778</v>
      </c>
      <c r="C7577" s="6">
        <v>102635</v>
      </c>
      <c r="D7577" s="6">
        <v>7.8691872377137503E-4</v>
      </c>
      <c r="E7577" s="6">
        <v>0.14378626538289868</v>
      </c>
    </row>
    <row r="7578" spans="1:5" x14ac:dyDescent="0.3">
      <c r="A7578" s="7" t="s">
        <v>5844</v>
      </c>
      <c r="B7578" s="6">
        <v>778</v>
      </c>
      <c r="C7578" s="6">
        <v>102635</v>
      </c>
      <c r="D7578" s="6">
        <v>1.6663134838174351E-3</v>
      </c>
      <c r="E7578" s="6">
        <v>0.30446980807243512</v>
      </c>
    </row>
    <row r="7579" spans="1:5" x14ac:dyDescent="0.3">
      <c r="A7579" s="7" t="s">
        <v>5764</v>
      </c>
      <c r="B7579" s="6">
        <v>778</v>
      </c>
      <c r="C7579" s="6">
        <v>102635</v>
      </c>
      <c r="D7579" s="6">
        <v>1.3993543602320241E-3</v>
      </c>
      <c r="E7579" s="6">
        <v>0.25569087547025443</v>
      </c>
    </row>
    <row r="7580" spans="1:5" x14ac:dyDescent="0.3">
      <c r="A7580" s="7" t="s">
        <v>5765</v>
      </c>
      <c r="B7580" s="6">
        <v>778</v>
      </c>
      <c r="C7580" s="6">
        <v>102635</v>
      </c>
      <c r="D7580" s="6">
        <v>3.6414620321748559E-3</v>
      </c>
      <c r="E7580" s="6">
        <v>0.66537014601798128</v>
      </c>
    </row>
    <row r="7581" spans="1:5" x14ac:dyDescent="0.3">
      <c r="A7581" s="7" t="s">
        <v>5845</v>
      </c>
      <c r="B7581" s="6">
        <v>778</v>
      </c>
      <c r="C7581" s="6">
        <v>102635</v>
      </c>
      <c r="D7581" s="6">
        <v>2.4113562666342359E-3</v>
      </c>
      <c r="E7581" s="6">
        <v>0.44060447618440352</v>
      </c>
    </row>
    <row r="7582" spans="1:5" x14ac:dyDescent="0.3">
      <c r="A7582" s="7" t="s">
        <v>5846</v>
      </c>
      <c r="B7582" s="6">
        <v>778</v>
      </c>
      <c r="C7582" s="6">
        <v>102635</v>
      </c>
      <c r="D7582" s="6">
        <v>3.7339380684495404E-4</v>
      </c>
      <c r="E7582" s="6">
        <v>6.8226742332461898E-2</v>
      </c>
    </row>
    <row r="7583" spans="1:5" x14ac:dyDescent="0.3">
      <c r="A7583" s="7" t="s">
        <v>5766</v>
      </c>
      <c r="B7583" s="6">
        <v>778</v>
      </c>
      <c r="C7583" s="6">
        <v>102635</v>
      </c>
      <c r="D7583" s="6">
        <v>7.5202210630922984E-4</v>
      </c>
      <c r="E7583" s="6">
        <v>0.13740993432379009</v>
      </c>
    </row>
    <row r="7584" spans="1:5" x14ac:dyDescent="0.3">
      <c r="A7584" s="7" t="s">
        <v>5767</v>
      </c>
      <c r="B7584" s="6">
        <v>778</v>
      </c>
      <c r="C7584" s="6">
        <v>102635</v>
      </c>
      <c r="D7584" s="6">
        <v>5.7352590799035702E-3</v>
      </c>
      <c r="E7584" s="6">
        <v>1.0479500095644965</v>
      </c>
    </row>
    <row r="7585" spans="1:5" x14ac:dyDescent="0.3">
      <c r="A7585" s="7" t="s">
        <v>5847</v>
      </c>
      <c r="B7585" s="6">
        <v>778</v>
      </c>
      <c r="C7585" s="6">
        <v>102635</v>
      </c>
      <c r="D7585" s="6">
        <v>1.2021884715709035E-3</v>
      </c>
      <c r="E7585" s="6">
        <v>0.2196646049862909</v>
      </c>
    </row>
    <row r="7586" spans="1:5" x14ac:dyDescent="0.3">
      <c r="A7586" s="7" t="s">
        <v>5848</v>
      </c>
      <c r="B7586" s="6">
        <v>778</v>
      </c>
      <c r="C7586" s="6">
        <v>102635</v>
      </c>
      <c r="D7586" s="6">
        <v>1.2824506917338376E-3</v>
      </c>
      <c r="E7586" s="6">
        <v>0.23433016642224067</v>
      </c>
    </row>
    <row r="7587" spans="1:5" x14ac:dyDescent="0.3">
      <c r="A7587" s="7" t="s">
        <v>5849</v>
      </c>
      <c r="B7587" s="6">
        <v>778</v>
      </c>
      <c r="C7587" s="6">
        <v>102635</v>
      </c>
      <c r="D7587" s="6">
        <v>3.3587994307314795E-3</v>
      </c>
      <c r="E7587" s="6">
        <v>0.61372186443920174</v>
      </c>
    </row>
    <row r="7588" spans="1:5" x14ac:dyDescent="0.3">
      <c r="A7588" s="7" t="s">
        <v>5768</v>
      </c>
      <c r="B7588" s="6">
        <v>778</v>
      </c>
      <c r="C7588" s="6">
        <v>102635</v>
      </c>
      <c r="D7588" s="6">
        <v>2.5823496921987478E-3</v>
      </c>
      <c r="E7588" s="6">
        <v>0.47184849837403559</v>
      </c>
    </row>
    <row r="7589" spans="1:5" x14ac:dyDescent="0.3">
      <c r="A7589" s="7" t="s">
        <v>5850</v>
      </c>
      <c r="B7589" s="6">
        <v>778</v>
      </c>
      <c r="C7589" s="6">
        <v>102635</v>
      </c>
      <c r="D7589" s="6">
        <v>5.6794244919641376E-3</v>
      </c>
      <c r="E7589" s="6">
        <v>1.0377478798699229</v>
      </c>
    </row>
    <row r="7590" spans="1:5" x14ac:dyDescent="0.3">
      <c r="A7590" s="7" t="s">
        <v>5769</v>
      </c>
      <c r="B7590" s="6">
        <v>778</v>
      </c>
      <c r="C7590" s="6">
        <v>102635</v>
      </c>
      <c r="D7590" s="6">
        <v>2.5945635083104985E-3</v>
      </c>
      <c r="E7590" s="6">
        <v>0.47408021424472357</v>
      </c>
    </row>
    <row r="7591" spans="1:5" x14ac:dyDescent="0.3">
      <c r="A7591" s="7" t="s">
        <v>5770</v>
      </c>
      <c r="B7591" s="6">
        <v>778</v>
      </c>
      <c r="C7591" s="6">
        <v>102635</v>
      </c>
      <c r="D7591" s="6">
        <v>1.4831062421411727E-3</v>
      </c>
      <c r="E7591" s="6">
        <v>0.27099407001211506</v>
      </c>
    </row>
    <row r="7592" spans="1:5" x14ac:dyDescent="0.3">
      <c r="A7592" s="7" t="s">
        <v>5771</v>
      </c>
      <c r="B7592" s="6">
        <v>778</v>
      </c>
      <c r="C7592" s="6">
        <v>102635</v>
      </c>
      <c r="D7592" s="6">
        <v>1.9542105778801336E-3</v>
      </c>
      <c r="E7592" s="6">
        <v>0.35707453931008099</v>
      </c>
    </row>
    <row r="7593" spans="1:5" x14ac:dyDescent="0.3">
      <c r="A7593" s="7" t="s">
        <v>5772</v>
      </c>
      <c r="B7593" s="6">
        <v>778</v>
      </c>
      <c r="C7593" s="6">
        <v>102635</v>
      </c>
      <c r="D7593" s="6">
        <v>1.3731818971354152E-3</v>
      </c>
      <c r="E7593" s="6">
        <v>0.25090862717592299</v>
      </c>
    </row>
    <row r="7594" spans="1:5" x14ac:dyDescent="0.3">
      <c r="A7594" s="7" t="s">
        <v>5773</v>
      </c>
      <c r="B7594" s="6">
        <v>778</v>
      </c>
      <c r="C7594" s="6">
        <v>102635</v>
      </c>
      <c r="D7594" s="6">
        <v>9.5075834275614706E-3</v>
      </c>
      <c r="E7594" s="6">
        <v>1.7372313970541349</v>
      </c>
    </row>
    <row r="7595" spans="1:5" x14ac:dyDescent="0.3">
      <c r="A7595" s="7" t="s">
        <v>5851</v>
      </c>
      <c r="B7595" s="6">
        <v>778</v>
      </c>
      <c r="C7595" s="6">
        <v>102635</v>
      </c>
      <c r="D7595" s="6">
        <v>3.8429899980187449E-2</v>
      </c>
      <c r="E7595" s="6">
        <v>7.0219345788433332</v>
      </c>
    </row>
    <row r="7596" spans="1:5" x14ac:dyDescent="0.3">
      <c r="A7596" s="7" t="s">
        <v>5774</v>
      </c>
      <c r="B7596" s="6">
        <v>778</v>
      </c>
      <c r="C7596" s="6">
        <v>102635</v>
      </c>
      <c r="D7596" s="6">
        <v>3.1354610789737498E-3</v>
      </c>
      <c r="E7596" s="6">
        <v>0.57291334566090679</v>
      </c>
    </row>
    <row r="7597" spans="1:5" x14ac:dyDescent="0.3">
      <c r="A7597" s="7" t="s">
        <v>5775</v>
      </c>
      <c r="B7597" s="6">
        <v>778</v>
      </c>
      <c r="C7597" s="6">
        <v>102635</v>
      </c>
      <c r="D7597" s="6">
        <v>1.2461582095732067E-2</v>
      </c>
      <c r="E7597" s="6">
        <v>2.2769878212076771</v>
      </c>
    </row>
    <row r="7598" spans="1:5" x14ac:dyDescent="0.3">
      <c r="A7598" s="7" t="s">
        <v>5776</v>
      </c>
      <c r="B7598" s="6">
        <v>778</v>
      </c>
      <c r="C7598" s="6">
        <v>102635</v>
      </c>
      <c r="D7598" s="6">
        <v>1.4412303011865984E-3</v>
      </c>
      <c r="E7598" s="6">
        <v>0.26334247274118472</v>
      </c>
    </row>
    <row r="7599" spans="1:5" x14ac:dyDescent="0.3">
      <c r="A7599" s="7" t="s">
        <v>5852</v>
      </c>
      <c r="B7599" s="6">
        <v>778</v>
      </c>
      <c r="C7599" s="6">
        <v>102635</v>
      </c>
      <c r="D7599" s="6">
        <v>1.2161471185557617E-3</v>
      </c>
      <c r="E7599" s="6">
        <v>0.22221513740993434</v>
      </c>
    </row>
    <row r="7600" spans="1:5" x14ac:dyDescent="0.3">
      <c r="A7600" s="7" t="s">
        <v>5777</v>
      </c>
      <c r="B7600" s="6">
        <v>778</v>
      </c>
      <c r="C7600" s="6">
        <v>102635</v>
      </c>
      <c r="D7600" s="6">
        <v>1.2807058608607302E-3</v>
      </c>
      <c r="E7600" s="6">
        <v>0.23401134986928523</v>
      </c>
    </row>
    <row r="7601" spans="1:5" x14ac:dyDescent="0.3">
      <c r="A7601" s="7" t="s">
        <v>5778</v>
      </c>
      <c r="B7601" s="6">
        <v>778</v>
      </c>
      <c r="C7601" s="6">
        <v>102635</v>
      </c>
      <c r="D7601" s="6">
        <v>9.3871900973170705E-4</v>
      </c>
      <c r="E7601" s="6">
        <v>0.17152330549002104</v>
      </c>
    </row>
    <row r="7602" spans="1:5" x14ac:dyDescent="0.3">
      <c r="A7602" s="7" t="s">
        <v>5853</v>
      </c>
      <c r="B7602" s="6">
        <v>778</v>
      </c>
      <c r="C7602" s="6">
        <v>102635</v>
      </c>
      <c r="D7602" s="6">
        <v>1.7081894247720094E-3</v>
      </c>
      <c r="E7602" s="6">
        <v>0.31212140534336547</v>
      </c>
    </row>
    <row r="7603" spans="1:5" x14ac:dyDescent="0.3">
      <c r="A7603" s="7" t="s">
        <v>5779</v>
      </c>
      <c r="B7603" s="6">
        <v>778</v>
      </c>
      <c r="C7603" s="6">
        <v>102635</v>
      </c>
      <c r="D7603" s="6">
        <v>1.0835399721996098E-3</v>
      </c>
      <c r="E7603" s="6">
        <v>0.19798507938532167</v>
      </c>
    </row>
    <row r="7604" spans="1:5" x14ac:dyDescent="0.3">
      <c r="A7604" s="7" t="s">
        <v>5854</v>
      </c>
      <c r="B7604" s="6">
        <v>778</v>
      </c>
      <c r="C7604" s="6">
        <v>102635</v>
      </c>
      <c r="D7604" s="6">
        <v>3.2174681300097909E-3</v>
      </c>
      <c r="E7604" s="6">
        <v>0.58789772364981197</v>
      </c>
    </row>
    <row r="7605" spans="1:5" x14ac:dyDescent="0.3">
      <c r="A7605" s="7" t="s">
        <v>5780</v>
      </c>
      <c r="B7605" s="6">
        <v>778</v>
      </c>
      <c r="C7605" s="6">
        <v>102635</v>
      </c>
      <c r="D7605" s="6">
        <v>2.1478868047950395E-3</v>
      </c>
      <c r="E7605" s="6">
        <v>0.39246317668813369</v>
      </c>
    </row>
    <row r="7606" spans="1:5" x14ac:dyDescent="0.3">
      <c r="A7606" s="7" t="s">
        <v>5781</v>
      </c>
      <c r="B7606" s="6">
        <v>778</v>
      </c>
      <c r="C7606" s="6">
        <v>102635</v>
      </c>
      <c r="D7606" s="6">
        <v>1.9367622691490608E-3</v>
      </c>
      <c r="E7606" s="6">
        <v>0.35388637378052668</v>
      </c>
    </row>
    <row r="7607" spans="1:5" x14ac:dyDescent="0.3">
      <c r="A7607" s="7" t="s">
        <v>5782</v>
      </c>
      <c r="B7607" s="6">
        <v>778</v>
      </c>
      <c r="C7607" s="6">
        <v>102635</v>
      </c>
      <c r="D7607" s="6">
        <v>3.7636001932923641E-3</v>
      </c>
      <c r="E7607" s="6">
        <v>0.68768730472486128</v>
      </c>
    </row>
    <row r="7608" spans="1:5" x14ac:dyDescent="0.3">
      <c r="A7608" s="7" t="s">
        <v>5855</v>
      </c>
      <c r="B7608" s="6">
        <v>778</v>
      </c>
      <c r="C7608" s="6">
        <v>102635</v>
      </c>
      <c r="D7608" s="6">
        <v>1.8565000489861266E-3</v>
      </c>
      <c r="E7608" s="6">
        <v>0.33922081234457696</v>
      </c>
    </row>
    <row r="7609" spans="1:5" x14ac:dyDescent="0.3">
      <c r="A7609" s="7" t="s">
        <v>5744</v>
      </c>
      <c r="B7609" s="6">
        <v>778</v>
      </c>
      <c r="C7609" s="6">
        <v>102635</v>
      </c>
      <c r="D7609" s="6">
        <v>2.8266260144337648E-4</v>
      </c>
      <c r="E7609" s="6">
        <v>5.164828157877957E-2</v>
      </c>
    </row>
    <row r="7610" spans="1:5" x14ac:dyDescent="0.3">
      <c r="A7610" s="7" t="s">
        <v>5783</v>
      </c>
      <c r="B7610" s="6">
        <v>778</v>
      </c>
      <c r="C7610" s="6">
        <v>102635</v>
      </c>
      <c r="D7610" s="6">
        <v>9.6489147282831584E-4</v>
      </c>
      <c r="E7610" s="6">
        <v>0.17630555378435248</v>
      </c>
    </row>
    <row r="7611" spans="1:5" x14ac:dyDescent="0.3">
      <c r="A7611" s="7" t="s">
        <v>5784</v>
      </c>
      <c r="B7611" s="6">
        <v>778</v>
      </c>
      <c r="C7611" s="6">
        <v>102635</v>
      </c>
      <c r="D7611" s="6">
        <v>2.0065555040733513E-3</v>
      </c>
      <c r="E7611" s="6">
        <v>0.36663903589874386</v>
      </c>
    </row>
    <row r="7612" spans="1:5" x14ac:dyDescent="0.3">
      <c r="A7612" s="7" t="s">
        <v>5856</v>
      </c>
      <c r="B7612" s="6">
        <v>778</v>
      </c>
      <c r="C7612" s="6">
        <v>102635</v>
      </c>
      <c r="D7612" s="6">
        <v>4.2765804699858995E-3</v>
      </c>
      <c r="E7612" s="6">
        <v>0.7814193712937576</v>
      </c>
    </row>
    <row r="7613" spans="1:5" x14ac:dyDescent="0.3">
      <c r="A7613" s="7" t="s">
        <v>5785</v>
      </c>
      <c r="B7613" s="6">
        <v>778</v>
      </c>
      <c r="C7613" s="6">
        <v>102635</v>
      </c>
      <c r="D7613" s="6">
        <v>2.4828943324316337E-3</v>
      </c>
      <c r="E7613" s="6">
        <v>0.4536759548555761</v>
      </c>
    </row>
    <row r="7614" spans="1:5" x14ac:dyDescent="0.3">
      <c r="A7614" s="7" t="s">
        <v>5786</v>
      </c>
      <c r="B7614" s="6">
        <v>778</v>
      </c>
      <c r="C7614" s="6">
        <v>102635</v>
      </c>
      <c r="D7614" s="6">
        <v>2.8789709406269823E-3</v>
      </c>
      <c r="E7614" s="6">
        <v>0.52604731237645863</v>
      </c>
    </row>
    <row r="7615" spans="1:5" x14ac:dyDescent="0.3">
      <c r="A7615" s="7" t="s">
        <v>5787</v>
      </c>
      <c r="B7615" s="6">
        <v>778</v>
      </c>
      <c r="C7615" s="6">
        <v>102635</v>
      </c>
      <c r="D7615" s="6">
        <v>6.7001505527318863E-4</v>
      </c>
      <c r="E7615" s="6">
        <v>0.12242555633488492</v>
      </c>
    </row>
    <row r="7616" spans="1:5" x14ac:dyDescent="0.3">
      <c r="A7616" s="7" t="s">
        <v>5788</v>
      </c>
      <c r="B7616" s="6">
        <v>778</v>
      </c>
      <c r="C7616" s="6">
        <v>102635</v>
      </c>
      <c r="D7616" s="6">
        <v>7.92153216390697E-4</v>
      </c>
      <c r="E7616" s="6">
        <v>0.14474271504176497</v>
      </c>
    </row>
    <row r="7617" spans="1:5" x14ac:dyDescent="0.3">
      <c r="A7617" s="7" t="s">
        <v>5789</v>
      </c>
      <c r="B7617" s="6">
        <v>778</v>
      </c>
      <c r="C7617" s="6">
        <v>102635</v>
      </c>
      <c r="D7617" s="6">
        <v>1.1601380475290185E-2</v>
      </c>
      <c r="E7617" s="6">
        <v>2.1198112606006503</v>
      </c>
    </row>
    <row r="7618" spans="1:5" x14ac:dyDescent="0.3">
      <c r="A7618" s="7" t="s">
        <v>5857</v>
      </c>
      <c r="B7618" s="6">
        <v>778</v>
      </c>
      <c r="C7618" s="6">
        <v>102635</v>
      </c>
      <c r="D7618" s="6">
        <v>9.7361562719385213E-4</v>
      </c>
      <c r="E7618" s="6">
        <v>0.17789963654912963</v>
      </c>
    </row>
    <row r="7619" spans="1:5" x14ac:dyDescent="0.3">
      <c r="A7619" s="7" t="s">
        <v>5858</v>
      </c>
      <c r="B7619" s="6">
        <v>778</v>
      </c>
      <c r="C7619" s="6">
        <v>102635</v>
      </c>
      <c r="D7619" s="6">
        <v>3.955531589334163E-3</v>
      </c>
      <c r="E7619" s="6">
        <v>0.72275712554995852</v>
      </c>
    </row>
    <row r="7620" spans="1:5" x14ac:dyDescent="0.3">
      <c r="A7620" s="7" t="s">
        <v>5790</v>
      </c>
      <c r="B7620" s="6">
        <v>778</v>
      </c>
      <c r="C7620" s="6">
        <v>102635</v>
      </c>
      <c r="D7620" s="6">
        <v>8.1309118686798403E-4</v>
      </c>
      <c r="E7620" s="6">
        <v>0.14856851367723012</v>
      </c>
    </row>
    <row r="7621" spans="1:5" x14ac:dyDescent="0.3">
      <c r="A7621" s="7" t="s">
        <v>5791</v>
      </c>
      <c r="B7621" s="6">
        <v>778</v>
      </c>
      <c r="C7621" s="6">
        <v>102635</v>
      </c>
      <c r="D7621" s="6">
        <v>1.1306504057735059E-3</v>
      </c>
      <c r="E7621" s="6">
        <v>0.20659312631511828</v>
      </c>
    </row>
    <row r="7622" spans="1:5" x14ac:dyDescent="0.3">
      <c r="A7622" s="7" t="s">
        <v>5792</v>
      </c>
      <c r="B7622" s="6">
        <v>778</v>
      </c>
      <c r="C7622" s="6">
        <v>102635</v>
      </c>
      <c r="D7622" s="6">
        <v>2.7219361620473286E-3</v>
      </c>
      <c r="E7622" s="6">
        <v>0.49735382261046995</v>
      </c>
    </row>
    <row r="7623" spans="1:5" x14ac:dyDescent="0.3">
      <c r="A7623" s="7" t="s">
        <v>5793</v>
      </c>
      <c r="B7623" s="6">
        <v>778</v>
      </c>
      <c r="C7623" s="6">
        <v>102635</v>
      </c>
      <c r="D7623" s="6">
        <v>3.0866058145267465E-3</v>
      </c>
      <c r="E7623" s="6">
        <v>0.56398648217815472</v>
      </c>
    </row>
    <row r="7624" spans="1:5" x14ac:dyDescent="0.3">
      <c r="A7624" s="7" t="s">
        <v>5859</v>
      </c>
      <c r="B7624" s="6">
        <v>778</v>
      </c>
      <c r="C7624" s="6">
        <v>102635</v>
      </c>
      <c r="D7624" s="6">
        <v>2.7515982868901523E-3</v>
      </c>
      <c r="E7624" s="6">
        <v>0.5027737040107122</v>
      </c>
    </row>
    <row r="7625" spans="1:5" x14ac:dyDescent="0.3">
      <c r="A7625" s="7" t="s">
        <v>5860</v>
      </c>
      <c r="B7625" s="6">
        <v>778</v>
      </c>
      <c r="C7625" s="6">
        <v>102635</v>
      </c>
      <c r="D7625" s="6">
        <v>1.531961506588176E-3</v>
      </c>
      <c r="E7625" s="6">
        <v>0.27992093349486702</v>
      </c>
    </row>
    <row r="7626" spans="1:5" x14ac:dyDescent="0.3">
      <c r="A7626" s="7" t="s">
        <v>5861</v>
      </c>
      <c r="B7626" s="6">
        <v>778</v>
      </c>
      <c r="C7626" s="6">
        <v>102635</v>
      </c>
      <c r="D7626" s="6">
        <v>5.2344926193217858E-4</v>
      </c>
      <c r="E7626" s="6">
        <v>9.5644965886628824E-2</v>
      </c>
    </row>
    <row r="7627" spans="1:5" x14ac:dyDescent="0.3">
      <c r="A7627" s="7" t="s">
        <v>5794</v>
      </c>
      <c r="B7627" s="6">
        <v>778</v>
      </c>
      <c r="C7627" s="6">
        <v>102635</v>
      </c>
      <c r="D7627" s="6">
        <v>6.3476947163642198E-3</v>
      </c>
      <c r="E7627" s="6">
        <v>1.1598546196518522</v>
      </c>
    </row>
    <row r="7628" spans="1:5" x14ac:dyDescent="0.3">
      <c r="A7628" s="7" t="s">
        <v>5795</v>
      </c>
      <c r="B7628" s="6">
        <v>778</v>
      </c>
      <c r="C7628" s="6">
        <v>102635</v>
      </c>
      <c r="D7628" s="6">
        <v>2.104266032967358E-3</v>
      </c>
      <c r="E7628" s="6">
        <v>0.38449276286424788</v>
      </c>
    </row>
    <row r="7629" spans="1:5" x14ac:dyDescent="0.3">
      <c r="A7629" s="7" t="s">
        <v>5862</v>
      </c>
      <c r="B7629" s="6">
        <v>778</v>
      </c>
      <c r="C7629" s="6">
        <v>102635</v>
      </c>
      <c r="D7629" s="6">
        <v>8.008773707562333E-4</v>
      </c>
      <c r="E7629" s="6">
        <v>0.1463367978065421</v>
      </c>
    </row>
    <row r="7630" spans="1:5" x14ac:dyDescent="0.3">
      <c r="A7630" s="7" t="s">
        <v>5863</v>
      </c>
      <c r="B7630" s="6">
        <v>778</v>
      </c>
      <c r="C7630" s="6">
        <v>102635</v>
      </c>
      <c r="D7630" s="6">
        <v>1.4412303011865984E-3</v>
      </c>
      <c r="E7630" s="6">
        <v>0.26334247274118472</v>
      </c>
    </row>
    <row r="7631" spans="1:5" x14ac:dyDescent="0.3">
      <c r="A7631" s="7" t="s">
        <v>5796</v>
      </c>
      <c r="B7631" s="6">
        <v>778</v>
      </c>
      <c r="C7631" s="6">
        <v>102635</v>
      </c>
      <c r="D7631" s="6">
        <v>2.5003426411627063E-3</v>
      </c>
      <c r="E7631" s="6">
        <v>0.45686412038513041</v>
      </c>
    </row>
    <row r="7632" spans="1:5" x14ac:dyDescent="0.3">
      <c r="A7632" s="7" t="s">
        <v>5797</v>
      </c>
      <c r="B7632" s="6">
        <v>778</v>
      </c>
      <c r="C7632" s="6">
        <v>102635</v>
      </c>
      <c r="D7632" s="6">
        <v>3.9782143906845572E-4</v>
      </c>
      <c r="E7632" s="6">
        <v>7.2690174073837918E-2</v>
      </c>
    </row>
    <row r="7633" spans="1:5" x14ac:dyDescent="0.3">
      <c r="A7633" s="7" t="s">
        <v>5864</v>
      </c>
      <c r="B7633" s="6">
        <v>778</v>
      </c>
      <c r="C7633" s="6">
        <v>102635</v>
      </c>
      <c r="D7633" s="6">
        <v>5.8451834249093277E-4</v>
      </c>
      <c r="E7633" s="6">
        <v>0.10680354524006887</v>
      </c>
    </row>
    <row r="7634" spans="1:5" x14ac:dyDescent="0.3">
      <c r="A7634" s="7" t="s">
        <v>5865</v>
      </c>
      <c r="B7634" s="6">
        <v>778</v>
      </c>
      <c r="C7634" s="6">
        <v>102635</v>
      </c>
      <c r="D7634" s="6">
        <v>1.3330507870539482E-3</v>
      </c>
      <c r="E7634" s="6">
        <v>0.24357584645794808</v>
      </c>
    </row>
    <row r="7635" spans="1:5" x14ac:dyDescent="0.3">
      <c r="A7635" s="7" t="s">
        <v>5798</v>
      </c>
      <c r="B7635" s="6">
        <v>778</v>
      </c>
      <c r="C7635" s="6">
        <v>102635</v>
      </c>
      <c r="D7635" s="6">
        <v>4.4475738955504114E-3</v>
      </c>
      <c r="E7635" s="6">
        <v>0.81266339348338967</v>
      </c>
    </row>
    <row r="7636" spans="1:5" x14ac:dyDescent="0.3">
      <c r="A7636" s="7" t="s">
        <v>5866</v>
      </c>
      <c r="B7636" s="6">
        <v>778</v>
      </c>
      <c r="C7636" s="6">
        <v>102635</v>
      </c>
      <c r="D7636" s="6">
        <v>3.9694902363190208E-3</v>
      </c>
      <c r="E7636" s="6">
        <v>0.72530765797360197</v>
      </c>
    </row>
    <row r="7637" spans="1:5" x14ac:dyDescent="0.3">
      <c r="A7637" s="7" t="s">
        <v>5799</v>
      </c>
      <c r="B7637" s="6">
        <v>778</v>
      </c>
      <c r="C7637" s="6">
        <v>102635</v>
      </c>
      <c r="D7637" s="6">
        <v>2.1286936651908597E-4</v>
      </c>
      <c r="E7637" s="6">
        <v>3.8895619460562393E-2</v>
      </c>
    </row>
    <row r="7638" spans="1:5" x14ac:dyDescent="0.3">
      <c r="A7638" s="7" t="s">
        <v>5800</v>
      </c>
      <c r="B7638" s="6">
        <v>778</v>
      </c>
      <c r="C7638" s="6">
        <v>102635</v>
      </c>
      <c r="D7638" s="6">
        <v>9.4273212073985365E-3</v>
      </c>
      <c r="E7638" s="6">
        <v>1.7225658356181852</v>
      </c>
    </row>
    <row r="7639" spans="1:5" x14ac:dyDescent="0.3">
      <c r="A7639" s="7" t="s">
        <v>5867</v>
      </c>
      <c r="B7639" s="6">
        <v>778</v>
      </c>
      <c r="C7639" s="6">
        <v>102635</v>
      </c>
      <c r="D7639" s="6">
        <v>1.9699140557380987E-3</v>
      </c>
      <c r="E7639" s="6">
        <v>0.35994388828667984</v>
      </c>
    </row>
    <row r="7640" spans="1:5" x14ac:dyDescent="0.3">
      <c r="A7640" s="7" t="s">
        <v>5801</v>
      </c>
      <c r="B7640" s="6">
        <v>778</v>
      </c>
      <c r="C7640" s="6">
        <v>102635</v>
      </c>
      <c r="D7640" s="6">
        <v>9.4918799497035057E-4</v>
      </c>
      <c r="E7640" s="6">
        <v>0.17343620480775362</v>
      </c>
    </row>
    <row r="7641" spans="1:5" x14ac:dyDescent="0.3">
      <c r="A7641" s="7" t="s">
        <v>5802</v>
      </c>
      <c r="B7641" s="6">
        <v>778</v>
      </c>
      <c r="C7641" s="6">
        <v>102635</v>
      </c>
      <c r="D7641" s="6">
        <v>5.1856373548747831E-3</v>
      </c>
      <c r="E7641" s="6">
        <v>0.94752279538353623</v>
      </c>
    </row>
    <row r="7642" spans="1:5" x14ac:dyDescent="0.3">
      <c r="A7642" s="7" t="s">
        <v>5868</v>
      </c>
      <c r="B7642" s="6">
        <v>778</v>
      </c>
      <c r="C7642" s="6">
        <v>102635</v>
      </c>
      <c r="D7642" s="6">
        <v>1.7221480717568678E-3</v>
      </c>
      <c r="E7642" s="6">
        <v>0.31467193776700886</v>
      </c>
    </row>
    <row r="7643" spans="1:5" x14ac:dyDescent="0.3">
      <c r="A7643" s="7" t="s">
        <v>5869</v>
      </c>
      <c r="B7643" s="6">
        <v>778</v>
      </c>
      <c r="C7643" s="6">
        <v>102635</v>
      </c>
      <c r="D7643" s="6">
        <v>9.7536045806695946E-4</v>
      </c>
      <c r="E7643" s="6">
        <v>0.17821845310208506</v>
      </c>
    </row>
    <row r="7644" spans="1:5" x14ac:dyDescent="0.3">
      <c r="A7644" s="7" t="s">
        <v>5803</v>
      </c>
      <c r="B7644" s="6">
        <v>778</v>
      </c>
      <c r="C7644" s="6">
        <v>102635</v>
      </c>
      <c r="D7644" s="6">
        <v>1.4656579334101001E-3</v>
      </c>
      <c r="E7644" s="6">
        <v>0.2678059044825607</v>
      </c>
    </row>
    <row r="7645" spans="1:5" x14ac:dyDescent="0.3">
      <c r="A7645" s="7" t="s">
        <v>5870</v>
      </c>
      <c r="B7645" s="6">
        <v>778</v>
      </c>
      <c r="C7645" s="6">
        <v>102635</v>
      </c>
      <c r="D7645" s="6">
        <v>1.8565000489861266E-3</v>
      </c>
      <c r="E7645" s="6">
        <v>0.33922081234457696</v>
      </c>
    </row>
    <row r="7646" spans="1:5" x14ac:dyDescent="0.3">
      <c r="A7646" s="7" t="s">
        <v>5804</v>
      </c>
      <c r="B7646" s="6">
        <v>778</v>
      </c>
      <c r="C7646" s="6">
        <v>102635</v>
      </c>
      <c r="D7646" s="6">
        <v>2.1269488343177525E-3</v>
      </c>
      <c r="E7646" s="6">
        <v>0.38863737805266846</v>
      </c>
    </row>
    <row r="7647" spans="1:5" x14ac:dyDescent="0.3">
      <c r="A7647" s="7" t="s">
        <v>5805</v>
      </c>
      <c r="B7647" s="6">
        <v>778</v>
      </c>
      <c r="C7647" s="6">
        <v>102635</v>
      </c>
      <c r="D7647" s="6">
        <v>1.212657456809547E-3</v>
      </c>
      <c r="E7647" s="6">
        <v>0.22157750430402348</v>
      </c>
    </row>
    <row r="7648" spans="1:5" x14ac:dyDescent="0.3">
      <c r="A7648" s="7" t="s">
        <v>5806</v>
      </c>
      <c r="B7648" s="6">
        <v>778</v>
      </c>
      <c r="C7648" s="6">
        <v>102635</v>
      </c>
      <c r="D7648" s="6">
        <v>3.6466965247941775E-4</v>
      </c>
      <c r="E7648" s="6">
        <v>6.6632659567684757E-2</v>
      </c>
    </row>
    <row r="7649" spans="1:5" x14ac:dyDescent="0.3">
      <c r="A7649" s="7" t="s">
        <v>5807</v>
      </c>
      <c r="B7649" s="6">
        <v>778</v>
      </c>
      <c r="C7649" s="6">
        <v>102635</v>
      </c>
      <c r="D7649" s="6">
        <v>1.2109126259364398E-3</v>
      </c>
      <c r="E7649" s="6">
        <v>0.22125868775106802</v>
      </c>
    </row>
    <row r="7650" spans="1:5" x14ac:dyDescent="0.3">
      <c r="A7650" s="7" t="s">
        <v>5808</v>
      </c>
      <c r="B7650" s="6">
        <v>778</v>
      </c>
      <c r="C7650" s="6">
        <v>102635</v>
      </c>
      <c r="D7650" s="6">
        <v>2.4602115310812397E-3</v>
      </c>
      <c r="E7650" s="6">
        <v>0.44953133966715547</v>
      </c>
    </row>
    <row r="7651" spans="1:5" x14ac:dyDescent="0.3">
      <c r="A7651" s="7" t="s">
        <v>5809</v>
      </c>
      <c r="B7651" s="6">
        <v>778</v>
      </c>
      <c r="C7651" s="6">
        <v>102635</v>
      </c>
      <c r="D7651" s="6">
        <v>1.0887744648189314E-3</v>
      </c>
      <c r="E7651" s="6">
        <v>0.19894152904418796</v>
      </c>
    </row>
    <row r="7652" spans="1:5" x14ac:dyDescent="0.3">
      <c r="A7652" s="7" t="s">
        <v>5810</v>
      </c>
      <c r="B7652" s="6">
        <v>778</v>
      </c>
      <c r="C7652" s="6">
        <v>102635</v>
      </c>
      <c r="D7652" s="6">
        <v>1.832072416762625E-3</v>
      </c>
      <c r="E7652" s="6">
        <v>0.33475738060320093</v>
      </c>
    </row>
    <row r="7653" spans="1:5" x14ac:dyDescent="0.3">
      <c r="A7653" s="7" t="s">
        <v>5811</v>
      </c>
      <c r="B7653" s="6">
        <v>778</v>
      </c>
      <c r="C7653" s="6">
        <v>102635</v>
      </c>
      <c r="D7653" s="6">
        <v>1.8442862328743759E-3</v>
      </c>
      <c r="E7653" s="6">
        <v>0.33698909647388892</v>
      </c>
    </row>
    <row r="7654" spans="1:5" x14ac:dyDescent="0.3">
      <c r="A7654" s="7" t="s">
        <v>5812</v>
      </c>
      <c r="B7654" s="6">
        <v>778</v>
      </c>
      <c r="C7654" s="6">
        <v>102635</v>
      </c>
      <c r="D7654" s="6">
        <v>8.3699536982955354E-3</v>
      </c>
      <c r="E7654" s="6">
        <v>1.5293630045271951</v>
      </c>
    </row>
    <row r="7655" spans="1:5" x14ac:dyDescent="0.3">
      <c r="A7655" s="7" t="s">
        <v>5813</v>
      </c>
      <c r="B7655" s="6">
        <v>778</v>
      </c>
      <c r="C7655" s="6">
        <v>102635</v>
      </c>
      <c r="D7655" s="6">
        <v>1.458678609917671E-3</v>
      </c>
      <c r="E7655" s="6">
        <v>0.26653063827073903</v>
      </c>
    </row>
    <row r="7656" spans="1:5" x14ac:dyDescent="0.3">
      <c r="A7656" s="7" t="s">
        <v>5871</v>
      </c>
      <c r="B7656" s="6">
        <v>778</v>
      </c>
      <c r="C7656" s="6">
        <v>102635</v>
      </c>
      <c r="D7656" s="6">
        <v>9.3697417885859962E-4</v>
      </c>
      <c r="E7656" s="6">
        <v>0.17120448893706561</v>
      </c>
    </row>
    <row r="7657" spans="1:5" x14ac:dyDescent="0.3">
      <c r="A7657" s="7" t="s">
        <v>5814</v>
      </c>
      <c r="B7657" s="6">
        <v>778</v>
      </c>
      <c r="C7657" s="6">
        <v>102635</v>
      </c>
      <c r="D7657" s="6">
        <v>7.9913253988312598E-4</v>
      </c>
      <c r="E7657" s="6">
        <v>0.1460179812535867</v>
      </c>
    </row>
    <row r="7658" spans="1:5" x14ac:dyDescent="0.3">
      <c r="A7658" s="7" t="s">
        <v>5815</v>
      </c>
      <c r="B7658" s="6">
        <v>778</v>
      </c>
      <c r="C7658" s="6">
        <v>102635</v>
      </c>
      <c r="D7658" s="6">
        <v>8.1867464566192736E-3</v>
      </c>
      <c r="E7658" s="6">
        <v>1.495887266466875</v>
      </c>
    </row>
    <row r="7659" spans="1:5" x14ac:dyDescent="0.3">
      <c r="A7659" s="7" t="s">
        <v>5873</v>
      </c>
      <c r="B7659" s="6">
        <v>778</v>
      </c>
      <c r="C7659" s="6">
        <v>102635</v>
      </c>
      <c r="D7659" s="6">
        <v>1.1079676044231112E-3</v>
      </c>
      <c r="E7659" s="6">
        <v>0.20244851112669768</v>
      </c>
    </row>
    <row r="7660" spans="1:5" x14ac:dyDescent="0.3">
      <c r="A7660" s="7" t="s">
        <v>5872</v>
      </c>
      <c r="B7660" s="6">
        <v>778</v>
      </c>
      <c r="C7660" s="6">
        <v>102635</v>
      </c>
      <c r="D7660" s="6">
        <v>2.4200804209997726E-3</v>
      </c>
      <c r="E7660" s="6">
        <v>0.4421985589491807</v>
      </c>
    </row>
    <row r="7661" spans="1:5" x14ac:dyDescent="0.3">
      <c r="A7661" s="7" t="s">
        <v>5874</v>
      </c>
      <c r="B7661" s="6">
        <v>778</v>
      </c>
      <c r="C7661" s="6">
        <v>102635</v>
      </c>
      <c r="D7661" s="6">
        <v>6.4209776130347241E-4</v>
      </c>
      <c r="E7661" s="6">
        <v>0.11732449148759805</v>
      </c>
    </row>
    <row r="7662" spans="1:5" x14ac:dyDescent="0.3">
      <c r="A7662" s="7" t="s">
        <v>5816</v>
      </c>
      <c r="B7662" s="6">
        <v>778</v>
      </c>
      <c r="C7662" s="6">
        <v>102635</v>
      </c>
      <c r="D7662" s="6">
        <v>6.0720114384132712E-4</v>
      </c>
      <c r="E7662" s="6">
        <v>0.11094816042848946</v>
      </c>
    </row>
    <row r="7663" spans="1:5" x14ac:dyDescent="0.3">
      <c r="A7663" s="7" t="s">
        <v>5875</v>
      </c>
      <c r="B7663" s="6">
        <v>778</v>
      </c>
      <c r="C7663" s="6">
        <v>102635</v>
      </c>
      <c r="D7663" s="6">
        <v>4.5365602700788809E-4</v>
      </c>
      <c r="E7663" s="6">
        <v>8.2892303768411654E-2</v>
      </c>
    </row>
    <row r="7664" spans="1:5" x14ac:dyDescent="0.3">
      <c r="A7664" s="7" t="s">
        <v>5817</v>
      </c>
      <c r="B7664" s="6">
        <v>778</v>
      </c>
      <c r="C7664" s="6">
        <v>102635</v>
      </c>
      <c r="D7664" s="6">
        <v>3.3326269676348702E-3</v>
      </c>
      <c r="E7664" s="6">
        <v>0.60893961614487024</v>
      </c>
    </row>
    <row r="7665" spans="1:5" x14ac:dyDescent="0.3">
      <c r="A7665" s="7" t="s">
        <v>5876</v>
      </c>
      <c r="B7665" s="6">
        <v>778</v>
      </c>
      <c r="C7665" s="6">
        <v>102635</v>
      </c>
      <c r="D7665" s="6">
        <v>1.3225818018153047E-3</v>
      </c>
      <c r="E7665" s="6">
        <v>0.24166294714021552</v>
      </c>
    </row>
    <row r="7666" spans="1:5" x14ac:dyDescent="0.3">
      <c r="A7666" s="7" t="s">
        <v>5818</v>
      </c>
      <c r="B7666" s="6">
        <v>778</v>
      </c>
      <c r="C7666" s="6">
        <v>102635</v>
      </c>
      <c r="D7666" s="6">
        <v>3.4634892831179147E-3</v>
      </c>
      <c r="E7666" s="6">
        <v>0.63285085761652748</v>
      </c>
    </row>
    <row r="7667" spans="1:5" x14ac:dyDescent="0.3">
      <c r="A7667" s="7" t="s">
        <v>5877</v>
      </c>
      <c r="B7667" s="6">
        <v>778</v>
      </c>
      <c r="C7667" s="6">
        <v>102635</v>
      </c>
      <c r="D7667" s="6">
        <v>1.298154169591803E-3</v>
      </c>
      <c r="E7667" s="6">
        <v>0.23719951539883949</v>
      </c>
    </row>
    <row r="7668" spans="1:5" x14ac:dyDescent="0.3">
      <c r="A7668" s="7" t="s">
        <v>5878</v>
      </c>
      <c r="B7668" s="6">
        <v>778</v>
      </c>
      <c r="C7668" s="6">
        <v>102635</v>
      </c>
      <c r="D7668" s="6">
        <v>4.0672007652130275E-3</v>
      </c>
      <c r="E7668" s="6">
        <v>0.743161384939106</v>
      </c>
    </row>
    <row r="7669" spans="1:5" x14ac:dyDescent="0.3">
      <c r="A7669" s="7" t="s">
        <v>5819</v>
      </c>
      <c r="B7669" s="6">
        <v>778</v>
      </c>
      <c r="C7669" s="6">
        <v>102635</v>
      </c>
      <c r="D7669" s="6">
        <v>2.3956527887762707E-3</v>
      </c>
      <c r="E7669" s="6">
        <v>0.43773512720780466</v>
      </c>
    </row>
    <row r="7670" spans="1:5" x14ac:dyDescent="0.3">
      <c r="A7670" s="7" t="s">
        <v>5820</v>
      </c>
      <c r="B7670" s="6">
        <v>778</v>
      </c>
      <c r="C7670" s="6">
        <v>102635</v>
      </c>
      <c r="D7670" s="6">
        <v>1.4220371615824186E-3</v>
      </c>
      <c r="E7670" s="6">
        <v>0.25983549065867501</v>
      </c>
    </row>
    <row r="7671" spans="1:5" x14ac:dyDescent="0.3">
      <c r="A7671" s="7" t="s">
        <v>5821</v>
      </c>
      <c r="B7671" s="6">
        <v>778</v>
      </c>
      <c r="C7671" s="6">
        <v>102635</v>
      </c>
      <c r="D7671" s="6">
        <v>5.721823882180644E-2</v>
      </c>
      <c r="E7671" s="6">
        <v>10.454951221067397</v>
      </c>
    </row>
    <row r="7672" spans="1:5" x14ac:dyDescent="0.3">
      <c r="A7672" s="7" t="s">
        <v>5822</v>
      </c>
      <c r="B7672" s="6">
        <v>778</v>
      </c>
      <c r="C7672" s="6">
        <v>102635</v>
      </c>
      <c r="D7672" s="6">
        <v>1.3853957132471662E-3</v>
      </c>
      <c r="E7672" s="6">
        <v>0.25314034304661098</v>
      </c>
    </row>
    <row r="7673" spans="1:5" x14ac:dyDescent="0.3">
      <c r="A7673" s="7" t="s">
        <v>5823</v>
      </c>
      <c r="B7673" s="6">
        <v>778</v>
      </c>
      <c r="C7673" s="6">
        <v>102635</v>
      </c>
      <c r="D7673" s="6">
        <v>2.53000476600553E-3</v>
      </c>
      <c r="E7673" s="6">
        <v>0.46228400178537266</v>
      </c>
    </row>
    <row r="7674" spans="1:5" x14ac:dyDescent="0.3">
      <c r="A7674" s="7" t="s">
        <v>5824</v>
      </c>
      <c r="B7674" s="6">
        <v>778</v>
      </c>
      <c r="C7674" s="6">
        <v>102635</v>
      </c>
      <c r="D7674" s="6">
        <v>8.3961261613921447E-3</v>
      </c>
      <c r="E7674" s="6">
        <v>1.5341452528215265</v>
      </c>
    </row>
    <row r="7675" spans="1:5" x14ac:dyDescent="0.3">
      <c r="A7675" s="7" t="s">
        <v>5825</v>
      </c>
      <c r="B7675" s="6">
        <v>778</v>
      </c>
      <c r="C7675" s="6">
        <v>102635</v>
      </c>
      <c r="D7675" s="6">
        <v>1.7064445938989022E-3</v>
      </c>
      <c r="E7675" s="6">
        <v>0.31180258879041001</v>
      </c>
    </row>
    <row r="7676" spans="1:5" x14ac:dyDescent="0.3">
      <c r="A7676" s="7" t="s">
        <v>5826</v>
      </c>
      <c r="B7676" s="6">
        <v>778</v>
      </c>
      <c r="C7676" s="6">
        <v>102635</v>
      </c>
      <c r="D7676" s="6">
        <v>4.8733126285885825E-3</v>
      </c>
      <c r="E7676" s="6">
        <v>0.89045463240451439</v>
      </c>
    </row>
    <row r="7677" spans="1:5" x14ac:dyDescent="0.3">
      <c r="A7677" s="7" t="s">
        <v>5879</v>
      </c>
      <c r="B7677" s="6">
        <v>778</v>
      </c>
      <c r="C7677" s="6">
        <v>102635</v>
      </c>
      <c r="D7677" s="6">
        <v>1.2702368756220867E-3</v>
      </c>
      <c r="E7677" s="6">
        <v>0.23209845055155265</v>
      </c>
    </row>
    <row r="7678" spans="1:5" x14ac:dyDescent="0.3">
      <c r="A7678" s="7" t="s">
        <v>5880</v>
      </c>
      <c r="B7678" s="6">
        <v>778</v>
      </c>
      <c r="C7678" s="6">
        <v>102635</v>
      </c>
      <c r="D7678" s="6">
        <v>1.9604919690233195E-2</v>
      </c>
      <c r="E7678" s="6">
        <v>3.5822227890072056</v>
      </c>
    </row>
    <row r="7679" spans="1:5" x14ac:dyDescent="0.3">
      <c r="A7679" s="7" t="s">
        <v>5827</v>
      </c>
      <c r="B7679" s="6">
        <v>778</v>
      </c>
      <c r="C7679" s="6">
        <v>102635</v>
      </c>
      <c r="D7679" s="6">
        <v>5.6497623671213143E-3</v>
      </c>
      <c r="E7679" s="6">
        <v>1.0323279984696807</v>
      </c>
    </row>
    <row r="7680" spans="1:5" x14ac:dyDescent="0.3">
      <c r="A7680" s="5" t="s">
        <v>8035</v>
      </c>
      <c r="B7680" s="6">
        <v>2541056</v>
      </c>
      <c r="C7680" s="6">
        <v>423319552</v>
      </c>
      <c r="D7680" s="6">
        <v>7.0667273053556103</v>
      </c>
      <c r="E7680" s="6">
        <v>99.999999999999957</v>
      </c>
    </row>
    <row r="7681" spans="1:5" x14ac:dyDescent="0.3">
      <c r="A7681" s="7" t="s">
        <v>6436</v>
      </c>
      <c r="B7681" s="6">
        <v>9926</v>
      </c>
      <c r="C7681" s="6">
        <v>1653592</v>
      </c>
      <c r="D7681" s="6">
        <v>4.2190010511733598E-3</v>
      </c>
      <c r="E7681" s="6">
        <v>5.9702332761247708E-2</v>
      </c>
    </row>
    <row r="7682" spans="1:5" x14ac:dyDescent="0.3">
      <c r="A7682" s="7" t="s">
        <v>6498</v>
      </c>
      <c r="B7682" s="6">
        <v>9926</v>
      </c>
      <c r="C7682" s="6">
        <v>1653592</v>
      </c>
      <c r="D7682" s="6">
        <v>3.6707751908430578E-2</v>
      </c>
      <c r="E7682" s="6">
        <v>0.51944486213032637</v>
      </c>
    </row>
    <row r="7683" spans="1:5" x14ac:dyDescent="0.3">
      <c r="A7683" s="7" t="s">
        <v>6500</v>
      </c>
      <c r="B7683" s="6">
        <v>9926</v>
      </c>
      <c r="C7683" s="6">
        <v>1653592</v>
      </c>
      <c r="D7683" s="6">
        <v>2.9838352761007287E-2</v>
      </c>
      <c r="E7683" s="6">
        <v>0.42223721776265388</v>
      </c>
    </row>
    <row r="7684" spans="1:5" x14ac:dyDescent="0.3">
      <c r="A7684" s="7" t="s">
        <v>6501</v>
      </c>
      <c r="B7684" s="6">
        <v>9926</v>
      </c>
      <c r="C7684" s="6">
        <v>1653592</v>
      </c>
      <c r="D7684" s="6">
        <v>1.9060532457823732E-2</v>
      </c>
      <c r="E7684" s="6">
        <v>0.26972220144080639</v>
      </c>
    </row>
    <row r="7685" spans="1:5" x14ac:dyDescent="0.3">
      <c r="A7685" s="7" t="s">
        <v>6438</v>
      </c>
      <c r="B7685" s="6">
        <v>9926</v>
      </c>
      <c r="C7685" s="6">
        <v>1653592</v>
      </c>
      <c r="D7685" s="6">
        <v>1.7483205348534764E-3</v>
      </c>
      <c r="E7685" s="6">
        <v>2.474017263307287E-2</v>
      </c>
    </row>
    <row r="7686" spans="1:5" x14ac:dyDescent="0.3">
      <c r="A7686" s="7" t="s">
        <v>6591</v>
      </c>
      <c r="B7686" s="6">
        <v>9926</v>
      </c>
      <c r="C7686" s="6">
        <v>1653592</v>
      </c>
      <c r="D7686" s="6">
        <v>1.1306504057735058E-2</v>
      </c>
      <c r="E7686" s="6">
        <v>0.15999632601029162</v>
      </c>
    </row>
    <row r="7687" spans="1:5" x14ac:dyDescent="0.3">
      <c r="A7687" s="7" t="s">
        <v>6593</v>
      </c>
      <c r="B7687" s="6">
        <v>9926</v>
      </c>
      <c r="C7687" s="6">
        <v>1653592</v>
      </c>
      <c r="D7687" s="6">
        <v>9.7902460290048461E-3</v>
      </c>
      <c r="E7687" s="6">
        <v>0.13854002858699788</v>
      </c>
    </row>
    <row r="7688" spans="1:5" x14ac:dyDescent="0.3">
      <c r="A7688" s="7" t="s">
        <v>6594</v>
      </c>
      <c r="B7688" s="6">
        <v>9926</v>
      </c>
      <c r="C7688" s="6">
        <v>1653592</v>
      </c>
      <c r="D7688" s="6">
        <v>1.1615339122275043E-2</v>
      </c>
      <c r="E7688" s="6">
        <v>0.16436659602631348</v>
      </c>
    </row>
    <row r="7689" spans="1:5" x14ac:dyDescent="0.3">
      <c r="A7689" s="7" t="s">
        <v>6502</v>
      </c>
      <c r="B7689" s="6">
        <v>9926</v>
      </c>
      <c r="C7689" s="6">
        <v>1653592</v>
      </c>
      <c r="D7689" s="6">
        <v>0.12131634577627483</v>
      </c>
      <c r="E7689" s="6">
        <v>1.7167260109829576</v>
      </c>
    </row>
    <row r="7690" spans="1:5" x14ac:dyDescent="0.3">
      <c r="A7690" s="7" t="s">
        <v>6595</v>
      </c>
      <c r="B7690" s="6">
        <v>9926</v>
      </c>
      <c r="C7690" s="6">
        <v>1653592</v>
      </c>
      <c r="D7690" s="6">
        <v>8.6578507923582345E-3</v>
      </c>
      <c r="E7690" s="6">
        <v>0.12251570519491775</v>
      </c>
    </row>
    <row r="7691" spans="1:5" x14ac:dyDescent="0.3">
      <c r="A7691" s="7" t="s">
        <v>6687</v>
      </c>
      <c r="B7691" s="6">
        <v>9926</v>
      </c>
      <c r="C7691" s="6">
        <v>1653592</v>
      </c>
      <c r="D7691" s="6">
        <v>0.17457381851612777</v>
      </c>
      <c r="E7691" s="6">
        <v>2.4703630262317433</v>
      </c>
    </row>
    <row r="7692" spans="1:5" x14ac:dyDescent="0.3">
      <c r="A7692" s="7" t="s">
        <v>6439</v>
      </c>
      <c r="B7692" s="6">
        <v>9926</v>
      </c>
      <c r="C7692" s="6">
        <v>1653592</v>
      </c>
      <c r="D7692" s="6">
        <v>2.8213915218144427E-3</v>
      </c>
      <c r="E7692" s="6">
        <v>3.9925009129419993E-2</v>
      </c>
    </row>
    <row r="7693" spans="1:5" x14ac:dyDescent="0.3">
      <c r="A7693" s="7" t="s">
        <v>6440</v>
      </c>
      <c r="B7693" s="6">
        <v>9926</v>
      </c>
      <c r="C7693" s="6">
        <v>1653592</v>
      </c>
      <c r="D7693" s="6">
        <v>2.3441802780196065E-2</v>
      </c>
      <c r="E7693" s="6">
        <v>0.33172077776979442</v>
      </c>
    </row>
    <row r="7694" spans="1:5" x14ac:dyDescent="0.3">
      <c r="A7694" s="7" t="s">
        <v>6596</v>
      </c>
      <c r="B7694" s="6">
        <v>9926</v>
      </c>
      <c r="C7694" s="6">
        <v>1653592</v>
      </c>
      <c r="D7694" s="6">
        <v>1.702082516716134E-2</v>
      </c>
      <c r="E7694" s="6">
        <v>0.24085866670222142</v>
      </c>
    </row>
    <row r="7695" spans="1:5" x14ac:dyDescent="0.3">
      <c r="A7695" s="7" t="s">
        <v>6597</v>
      </c>
      <c r="B7695" s="6">
        <v>9926</v>
      </c>
      <c r="C7695" s="6">
        <v>1653592</v>
      </c>
      <c r="D7695" s="6">
        <v>6.8973164413930069E-3</v>
      </c>
      <c r="E7695" s="6">
        <v>9.760269702448808E-2</v>
      </c>
    </row>
    <row r="7696" spans="1:5" x14ac:dyDescent="0.3">
      <c r="A7696" s="7" t="s">
        <v>6441</v>
      </c>
      <c r="B7696" s="6">
        <v>9926</v>
      </c>
      <c r="C7696" s="6">
        <v>1653592</v>
      </c>
      <c r="D7696" s="6">
        <v>1.080748242802638E-2</v>
      </c>
      <c r="E7696" s="6">
        <v>0.15293475976971393</v>
      </c>
    </row>
    <row r="7697" spans="1:5" x14ac:dyDescent="0.3">
      <c r="A7697" s="7" t="s">
        <v>6540</v>
      </c>
      <c r="B7697" s="6">
        <v>9926</v>
      </c>
      <c r="C7697" s="6">
        <v>1653592</v>
      </c>
      <c r="D7697" s="6">
        <v>1.2255692052705408E-2</v>
      </c>
      <c r="E7697" s="6">
        <v>0.17342811634201979</v>
      </c>
    </row>
    <row r="7698" spans="1:5" x14ac:dyDescent="0.3">
      <c r="A7698" s="7" t="s">
        <v>6598</v>
      </c>
      <c r="B7698" s="6">
        <v>9926</v>
      </c>
      <c r="C7698" s="6">
        <v>1653592</v>
      </c>
      <c r="D7698" s="6">
        <v>3.2785372105685454E-3</v>
      </c>
      <c r="E7698" s="6">
        <v>4.6393996384774379E-2</v>
      </c>
    </row>
    <row r="7699" spans="1:5" x14ac:dyDescent="0.3">
      <c r="A7699" s="7" t="s">
        <v>6503</v>
      </c>
      <c r="B7699" s="6">
        <v>9926</v>
      </c>
      <c r="C7699" s="6">
        <v>1653592</v>
      </c>
      <c r="D7699" s="6">
        <v>0.55124965223339661</v>
      </c>
      <c r="E7699" s="6">
        <v>7.8006356891063984</v>
      </c>
    </row>
    <row r="7700" spans="1:5" x14ac:dyDescent="0.3">
      <c r="A7700" s="7" t="s">
        <v>6689</v>
      </c>
      <c r="B7700" s="6">
        <v>9926</v>
      </c>
      <c r="C7700" s="6">
        <v>1653592</v>
      </c>
      <c r="D7700" s="6">
        <v>0.16443111665075527</v>
      </c>
      <c r="E7700" s="6">
        <v>2.3268354578524493</v>
      </c>
    </row>
    <row r="7701" spans="1:5" x14ac:dyDescent="0.3">
      <c r="A7701" s="7" t="s">
        <v>6442</v>
      </c>
      <c r="B7701" s="6">
        <v>9926</v>
      </c>
      <c r="C7701" s="6">
        <v>1653592</v>
      </c>
      <c r="D7701" s="6">
        <v>5.0111542675640563E-3</v>
      </c>
      <c r="E7701" s="6">
        <v>7.0911951898388503E-2</v>
      </c>
    </row>
    <row r="7702" spans="1:5" x14ac:dyDescent="0.3">
      <c r="A7702" s="7" t="s">
        <v>6504</v>
      </c>
      <c r="B7702" s="6">
        <v>9926</v>
      </c>
      <c r="C7702" s="6">
        <v>1653592</v>
      </c>
      <c r="D7702" s="6">
        <v>3.7723243476579004E-3</v>
      </c>
      <c r="E7702" s="6">
        <v>5.3381490252199147E-2</v>
      </c>
    </row>
    <row r="7703" spans="1:5" x14ac:dyDescent="0.3">
      <c r="A7703" s="7" t="s">
        <v>6690</v>
      </c>
      <c r="B7703" s="6">
        <v>9926</v>
      </c>
      <c r="C7703" s="6">
        <v>1653592</v>
      </c>
      <c r="D7703" s="6">
        <v>9.5403862479758877E-2</v>
      </c>
      <c r="E7703" s="6">
        <v>1.3500430730849884</v>
      </c>
    </row>
    <row r="7704" spans="1:5" x14ac:dyDescent="0.3">
      <c r="A7704" s="7" t="s">
        <v>6505</v>
      </c>
      <c r="B7704" s="6">
        <v>9926</v>
      </c>
      <c r="C7704" s="6">
        <v>1653592</v>
      </c>
      <c r="D7704" s="6">
        <v>2.0587259471792584E-2</v>
      </c>
      <c r="E7704" s="6">
        <v>0.291326643610406</v>
      </c>
    </row>
    <row r="7705" spans="1:5" x14ac:dyDescent="0.3">
      <c r="A7705" s="7" t="s">
        <v>6506</v>
      </c>
      <c r="B7705" s="6">
        <v>9926</v>
      </c>
      <c r="C7705" s="6">
        <v>1653592</v>
      </c>
      <c r="D7705" s="6">
        <v>9.8160695259268349E-2</v>
      </c>
      <c r="E7705" s="6">
        <v>1.3890545229455225</v>
      </c>
    </row>
    <row r="7706" spans="1:5" x14ac:dyDescent="0.3">
      <c r="A7706" s="7" t="s">
        <v>6507</v>
      </c>
      <c r="B7706" s="6">
        <v>9926</v>
      </c>
      <c r="C7706" s="6">
        <v>1653592</v>
      </c>
      <c r="D7706" s="6">
        <v>1.8980270237660794E-2</v>
      </c>
      <c r="E7706" s="6">
        <v>0.26858642505246177</v>
      </c>
    </row>
    <row r="7707" spans="1:5" x14ac:dyDescent="0.3">
      <c r="A7707" s="7" t="s">
        <v>6599</v>
      </c>
      <c r="B7707" s="6">
        <v>9926</v>
      </c>
      <c r="C7707" s="6">
        <v>1653592</v>
      </c>
      <c r="D7707" s="6">
        <v>4.9745128192288041E-3</v>
      </c>
      <c r="E7707" s="6">
        <v>7.0393445286318107E-2</v>
      </c>
    </row>
    <row r="7708" spans="1:5" x14ac:dyDescent="0.3">
      <c r="A7708" s="7" t="s">
        <v>6443</v>
      </c>
      <c r="B7708" s="6">
        <v>9926</v>
      </c>
      <c r="C7708" s="6">
        <v>1653592</v>
      </c>
      <c r="D7708" s="6">
        <v>6.2150875700080661E-3</v>
      </c>
      <c r="E7708" s="6">
        <v>8.7948597723558453E-2</v>
      </c>
    </row>
    <row r="7709" spans="1:5" x14ac:dyDescent="0.3">
      <c r="A7709" s="7" t="s">
        <v>6570</v>
      </c>
      <c r="B7709" s="6">
        <v>9926</v>
      </c>
      <c r="C7709" s="6">
        <v>1653592</v>
      </c>
      <c r="D7709" s="6">
        <v>0.15496191950240215</v>
      </c>
      <c r="E7709" s="6">
        <v>2.1928385348188297</v>
      </c>
    </row>
    <row r="7710" spans="1:5" x14ac:dyDescent="0.3">
      <c r="A7710" s="7" t="s">
        <v>6444</v>
      </c>
      <c r="B7710" s="6">
        <v>9926</v>
      </c>
      <c r="C7710" s="6">
        <v>1653592</v>
      </c>
      <c r="D7710" s="6">
        <v>1.300073483552221E-2</v>
      </c>
      <c r="E7710" s="6">
        <v>0.18397108412078439</v>
      </c>
    </row>
    <row r="7711" spans="1:5" x14ac:dyDescent="0.3">
      <c r="A7711" s="7" t="s">
        <v>6600</v>
      </c>
      <c r="B7711" s="6">
        <v>9926</v>
      </c>
      <c r="C7711" s="6">
        <v>1653592</v>
      </c>
      <c r="D7711" s="6">
        <v>1.2674451462251152E-2</v>
      </c>
      <c r="E7711" s="6">
        <v>0.17935390619425282</v>
      </c>
    </row>
    <row r="7712" spans="1:5" x14ac:dyDescent="0.3">
      <c r="A7712" s="7" t="s">
        <v>6601</v>
      </c>
      <c r="B7712" s="6">
        <v>9926</v>
      </c>
      <c r="C7712" s="6">
        <v>1653592</v>
      </c>
      <c r="D7712" s="6">
        <v>1.8774380194634139E-2</v>
      </c>
      <c r="E7712" s="6">
        <v>0.2656729117084472</v>
      </c>
    </row>
    <row r="7713" spans="1:5" x14ac:dyDescent="0.3">
      <c r="A7713" s="7" t="s">
        <v>6445</v>
      </c>
      <c r="B7713" s="6">
        <v>9926</v>
      </c>
      <c r="C7713" s="6">
        <v>1653592</v>
      </c>
      <c r="D7713" s="6">
        <v>4.6988295412778566E-3</v>
      </c>
      <c r="E7713" s="6">
        <v>6.6492300300264706E-2</v>
      </c>
    </row>
    <row r="7714" spans="1:5" x14ac:dyDescent="0.3">
      <c r="A7714" s="7" t="s">
        <v>6602</v>
      </c>
      <c r="B7714" s="6">
        <v>9926</v>
      </c>
      <c r="C7714" s="6">
        <v>1653592</v>
      </c>
      <c r="D7714" s="6">
        <v>3.0604333514301376E-3</v>
      </c>
      <c r="E7714" s="6">
        <v>4.3307647503403011E-2</v>
      </c>
    </row>
    <row r="7715" spans="1:5" x14ac:dyDescent="0.3">
      <c r="A7715" s="7" t="s">
        <v>6691</v>
      </c>
      <c r="B7715" s="6">
        <v>9926</v>
      </c>
      <c r="C7715" s="6">
        <v>1653592</v>
      </c>
      <c r="D7715" s="6">
        <v>5.3081244821669128E-2</v>
      </c>
      <c r="E7715" s="6">
        <v>0.75114324535263755</v>
      </c>
    </row>
    <row r="7716" spans="1:5" x14ac:dyDescent="0.3">
      <c r="A7716" s="7" t="s">
        <v>6603</v>
      </c>
      <c r="B7716" s="6">
        <v>9926</v>
      </c>
      <c r="C7716" s="6">
        <v>1653592</v>
      </c>
      <c r="D7716" s="6">
        <v>4.5051533143629502E-3</v>
      </c>
      <c r="E7716" s="6">
        <v>6.3751622493606941E-2</v>
      </c>
    </row>
    <row r="7717" spans="1:5" x14ac:dyDescent="0.3">
      <c r="A7717" s="7" t="s">
        <v>6508</v>
      </c>
      <c r="B7717" s="6">
        <v>9926</v>
      </c>
      <c r="C7717" s="6">
        <v>1653592</v>
      </c>
      <c r="D7717" s="6">
        <v>2.6863416122359405E-2</v>
      </c>
      <c r="E7717" s="6">
        <v>0.38013941902074838</v>
      </c>
    </row>
    <row r="7718" spans="1:5" x14ac:dyDescent="0.3">
      <c r="A7718" s="7" t="s">
        <v>6446</v>
      </c>
      <c r="B7718" s="6">
        <v>9926</v>
      </c>
      <c r="C7718" s="6">
        <v>1653592</v>
      </c>
      <c r="D7718" s="6">
        <v>1.1383276616151778E-2</v>
      </c>
      <c r="E7718" s="6">
        <v>0.16108272081653432</v>
      </c>
    </row>
    <row r="7719" spans="1:5" x14ac:dyDescent="0.3">
      <c r="A7719" s="7" t="s">
        <v>6447</v>
      </c>
      <c r="B7719" s="6">
        <v>9926</v>
      </c>
      <c r="C7719" s="6">
        <v>1653592</v>
      </c>
      <c r="D7719" s="6">
        <v>1.8146241080315524E-3</v>
      </c>
      <c r="E7719" s="6">
        <v>2.5678422693009767E-2</v>
      </c>
    </row>
    <row r="7720" spans="1:5" x14ac:dyDescent="0.3">
      <c r="A7720" s="7" t="s">
        <v>6604</v>
      </c>
      <c r="B7720" s="6">
        <v>9926</v>
      </c>
      <c r="C7720" s="6">
        <v>1653592</v>
      </c>
      <c r="D7720" s="6">
        <v>2.110547424110544E-2</v>
      </c>
      <c r="E7720" s="6">
        <v>0.29865980855254437</v>
      </c>
    </row>
    <row r="7721" spans="1:5" x14ac:dyDescent="0.3">
      <c r="A7721" s="7" t="s">
        <v>6542</v>
      </c>
      <c r="B7721" s="6">
        <v>9926</v>
      </c>
      <c r="C7721" s="6">
        <v>1653592</v>
      </c>
      <c r="D7721" s="6">
        <v>1.1920684525068814E-2</v>
      </c>
      <c r="E7721" s="6">
        <v>0.16868748446023341</v>
      </c>
    </row>
    <row r="7722" spans="1:5" x14ac:dyDescent="0.3">
      <c r="A7722" s="7" t="s">
        <v>6572</v>
      </c>
      <c r="B7722" s="6">
        <v>9926</v>
      </c>
      <c r="C7722" s="6">
        <v>1653592</v>
      </c>
      <c r="D7722" s="6">
        <v>2.7735831558913036E-2</v>
      </c>
      <c r="E7722" s="6">
        <v>0.39248481454623391</v>
      </c>
    </row>
    <row r="7723" spans="1:5" x14ac:dyDescent="0.3">
      <c r="A7723" s="7" t="s">
        <v>6605</v>
      </c>
      <c r="B7723" s="6">
        <v>9926</v>
      </c>
      <c r="C7723" s="6">
        <v>1653592</v>
      </c>
      <c r="D7723" s="6">
        <v>6.42970176740026E-3</v>
      </c>
      <c r="E7723" s="6">
        <v>9.0985565022827869E-2</v>
      </c>
    </row>
    <row r="7724" spans="1:5" x14ac:dyDescent="0.3">
      <c r="A7724" s="7" t="s">
        <v>6448</v>
      </c>
      <c r="B7724" s="6">
        <v>9926</v>
      </c>
      <c r="C7724" s="6">
        <v>1653592</v>
      </c>
      <c r="D7724" s="6">
        <v>7.5114969087267626E-3</v>
      </c>
      <c r="E7724" s="6">
        <v>0.10629385547442985</v>
      </c>
    </row>
    <row r="7725" spans="1:5" x14ac:dyDescent="0.3">
      <c r="A7725" s="7" t="s">
        <v>6449</v>
      </c>
      <c r="B7725" s="6">
        <v>9926</v>
      </c>
      <c r="C7725" s="6">
        <v>1653592</v>
      </c>
      <c r="D7725" s="6">
        <v>2.9016537419773768E-3</v>
      </c>
      <c r="E7725" s="6">
        <v>4.1060785517764653E-2</v>
      </c>
    </row>
    <row r="7726" spans="1:5" x14ac:dyDescent="0.3">
      <c r="A7726" s="7" t="s">
        <v>6450</v>
      </c>
      <c r="B7726" s="6">
        <v>9926</v>
      </c>
      <c r="C7726" s="6">
        <v>1653592</v>
      </c>
      <c r="D7726" s="6">
        <v>3.3832270629549806E-3</v>
      </c>
      <c r="E7726" s="6">
        <v>4.7875443847832634E-2</v>
      </c>
    </row>
    <row r="7727" spans="1:5" x14ac:dyDescent="0.3">
      <c r="A7727" s="7" t="s">
        <v>6509</v>
      </c>
      <c r="B7727" s="6">
        <v>9926</v>
      </c>
      <c r="C7727" s="6">
        <v>1653592</v>
      </c>
      <c r="D7727" s="6">
        <v>3.358101498382237E-2</v>
      </c>
      <c r="E7727" s="6">
        <v>0.47519896456698646</v>
      </c>
    </row>
    <row r="7728" spans="1:5" x14ac:dyDescent="0.3">
      <c r="A7728" s="7" t="s">
        <v>6606</v>
      </c>
      <c r="B7728" s="6">
        <v>9926</v>
      </c>
      <c r="C7728" s="6">
        <v>1653592</v>
      </c>
      <c r="D7728" s="6">
        <v>3.5749839759094688E-2</v>
      </c>
      <c r="E7728" s="6">
        <v>0.5058896178433433</v>
      </c>
    </row>
    <row r="7729" spans="1:5" x14ac:dyDescent="0.3">
      <c r="A7729" s="7" t="s">
        <v>6510</v>
      </c>
      <c r="B7729" s="6">
        <v>9926</v>
      </c>
      <c r="C7729" s="6">
        <v>1653592</v>
      </c>
      <c r="D7729" s="6">
        <v>2.4898736559240627E-2</v>
      </c>
      <c r="E7729" s="6">
        <v>0.35233758829735518</v>
      </c>
    </row>
    <row r="7730" spans="1:5" x14ac:dyDescent="0.3">
      <c r="A7730" s="7" t="s">
        <v>6511</v>
      </c>
      <c r="B7730" s="6">
        <v>9926</v>
      </c>
      <c r="C7730" s="6">
        <v>1653592</v>
      </c>
      <c r="D7730" s="6">
        <v>3.3745029085894447E-2</v>
      </c>
      <c r="E7730" s="6">
        <v>0.47751989892577779</v>
      </c>
    </row>
    <row r="7731" spans="1:5" x14ac:dyDescent="0.3">
      <c r="A7731" s="7" t="s">
        <v>6543</v>
      </c>
      <c r="B7731" s="6">
        <v>9926</v>
      </c>
      <c r="C7731" s="6">
        <v>1653592</v>
      </c>
      <c r="D7731" s="6">
        <v>2.9880228701961862E-2</v>
      </c>
      <c r="E7731" s="6">
        <v>0.42282979674787713</v>
      </c>
    </row>
    <row r="7732" spans="1:5" x14ac:dyDescent="0.3">
      <c r="A7732" s="7" t="s">
        <v>6451</v>
      </c>
      <c r="B7732" s="6">
        <v>9926</v>
      </c>
      <c r="C7732" s="6">
        <v>1653592</v>
      </c>
      <c r="D7732" s="6">
        <v>3.6972966201142881E-3</v>
      </c>
      <c r="E7732" s="6">
        <v>5.23197862370074E-2</v>
      </c>
    </row>
    <row r="7733" spans="1:5" x14ac:dyDescent="0.3">
      <c r="A7733" s="7" t="s">
        <v>6452</v>
      </c>
      <c r="B7733" s="6">
        <v>9926</v>
      </c>
      <c r="C7733" s="6">
        <v>1653592</v>
      </c>
      <c r="D7733" s="6">
        <v>2.3223698921057659E-3</v>
      </c>
      <c r="E7733" s="6">
        <v>3.2863442888842305E-2</v>
      </c>
    </row>
    <row r="7734" spans="1:5" x14ac:dyDescent="0.3">
      <c r="A7734" s="7" t="s">
        <v>6453</v>
      </c>
      <c r="B7734" s="6">
        <v>9926</v>
      </c>
      <c r="C7734" s="6">
        <v>1653592</v>
      </c>
      <c r="D7734" s="6">
        <v>2.7167016694280067E-3</v>
      </c>
      <c r="E7734" s="6">
        <v>3.8443561666361731E-2</v>
      </c>
    </row>
    <row r="7735" spans="1:5" x14ac:dyDescent="0.3">
      <c r="A7735" s="7" t="s">
        <v>6607</v>
      </c>
      <c r="B7735" s="6">
        <v>9926</v>
      </c>
      <c r="C7735" s="6">
        <v>1653592</v>
      </c>
      <c r="D7735" s="6">
        <v>5.190871847494105E-3</v>
      </c>
      <c r="E7735" s="6">
        <v>7.345510337663852E-2</v>
      </c>
    </row>
    <row r="7736" spans="1:5" x14ac:dyDescent="0.3">
      <c r="A7736" s="7" t="s">
        <v>6608</v>
      </c>
      <c r="B7736" s="6">
        <v>9926</v>
      </c>
      <c r="C7736" s="6">
        <v>1653592</v>
      </c>
      <c r="D7736" s="6">
        <v>7.1014616535465562E-3</v>
      </c>
      <c r="E7736" s="6">
        <v>0.10049151957745167</v>
      </c>
    </row>
    <row r="7737" spans="1:5" x14ac:dyDescent="0.3">
      <c r="A7737" s="7" t="s">
        <v>6609</v>
      </c>
      <c r="B7737" s="6">
        <v>9926</v>
      </c>
      <c r="C7737" s="6">
        <v>1653592</v>
      </c>
      <c r="D7737" s="6">
        <v>9.3069278771541353E-3</v>
      </c>
      <c r="E7737" s="6">
        <v>0.13170067946587893</v>
      </c>
    </row>
    <row r="7738" spans="1:5" x14ac:dyDescent="0.3">
      <c r="A7738" s="7" t="s">
        <v>6610</v>
      </c>
      <c r="B7738" s="6">
        <v>9926</v>
      </c>
      <c r="C7738" s="6">
        <v>1653592</v>
      </c>
      <c r="D7738" s="6">
        <v>2.0786170191326812E-2</v>
      </c>
      <c r="E7738" s="6">
        <v>0.2941413937902167</v>
      </c>
    </row>
    <row r="7739" spans="1:5" x14ac:dyDescent="0.3">
      <c r="A7739" s="7" t="s">
        <v>6573</v>
      </c>
      <c r="B7739" s="6">
        <v>9926</v>
      </c>
      <c r="C7739" s="6">
        <v>1653592</v>
      </c>
      <c r="D7739" s="6">
        <v>3.5261287114624659E-2</v>
      </c>
      <c r="E7739" s="6">
        <v>0.49897619634907148</v>
      </c>
    </row>
    <row r="7740" spans="1:5" x14ac:dyDescent="0.3">
      <c r="A7740" s="7" t="s">
        <v>6454</v>
      </c>
      <c r="B7740" s="6">
        <v>9926</v>
      </c>
      <c r="C7740" s="6">
        <v>1653592</v>
      </c>
      <c r="D7740" s="6">
        <v>3.0080884252369194E-3</v>
      </c>
      <c r="E7740" s="6">
        <v>4.2566923771873877E-2</v>
      </c>
    </row>
    <row r="7741" spans="1:5" x14ac:dyDescent="0.3">
      <c r="A7741" s="7" t="s">
        <v>6512</v>
      </c>
      <c r="B7741" s="6">
        <v>9926</v>
      </c>
      <c r="C7741" s="6">
        <v>1653592</v>
      </c>
      <c r="D7741" s="6">
        <v>9.580866324231975E-3</v>
      </c>
      <c r="E7741" s="6">
        <v>0.13557713366088137</v>
      </c>
    </row>
    <row r="7742" spans="1:5" x14ac:dyDescent="0.3">
      <c r="A7742" s="7" t="s">
        <v>6455</v>
      </c>
      <c r="B7742" s="6">
        <v>9926</v>
      </c>
      <c r="C7742" s="6">
        <v>1653592</v>
      </c>
      <c r="D7742" s="6">
        <v>3.0011091017444907E-4</v>
      </c>
      <c r="E7742" s="6">
        <v>4.2468160607669996E-3</v>
      </c>
    </row>
    <row r="7743" spans="1:5" x14ac:dyDescent="0.3">
      <c r="A7743" s="7" t="s">
        <v>6574</v>
      </c>
      <c r="B7743" s="6">
        <v>9926</v>
      </c>
      <c r="C7743" s="6">
        <v>1653592</v>
      </c>
      <c r="D7743" s="6">
        <v>1.1863105106256275E-2</v>
      </c>
      <c r="E7743" s="6">
        <v>0.16787268835555133</v>
      </c>
    </row>
    <row r="7744" spans="1:5" x14ac:dyDescent="0.3">
      <c r="A7744" s="7" t="s">
        <v>6456</v>
      </c>
      <c r="B7744" s="6">
        <v>9926</v>
      </c>
      <c r="C7744" s="6">
        <v>1653592</v>
      </c>
      <c r="D7744" s="6">
        <v>9.884990345414571E-2</v>
      </c>
      <c r="E7744" s="6">
        <v>1.398807385410656</v>
      </c>
    </row>
    <row r="7745" spans="1:5" x14ac:dyDescent="0.3">
      <c r="A7745" s="7" t="s">
        <v>6457</v>
      </c>
      <c r="B7745" s="6">
        <v>9926</v>
      </c>
      <c r="C7745" s="6">
        <v>1653592</v>
      </c>
      <c r="D7745" s="6">
        <v>3.0918403071460679E-3</v>
      </c>
      <c r="E7745" s="6">
        <v>4.3752081742320488E-2</v>
      </c>
    </row>
    <row r="7746" spans="1:5" x14ac:dyDescent="0.3">
      <c r="A7746" s="7" t="s">
        <v>6575</v>
      </c>
      <c r="B7746" s="6">
        <v>9926</v>
      </c>
      <c r="C7746" s="6">
        <v>1653592</v>
      </c>
      <c r="D7746" s="6">
        <v>2.0493038604644794E-2</v>
      </c>
      <c r="E7746" s="6">
        <v>0.28999334089365358</v>
      </c>
    </row>
    <row r="7747" spans="1:5" x14ac:dyDescent="0.3">
      <c r="A7747" s="7" t="s">
        <v>6611</v>
      </c>
      <c r="B7747" s="6">
        <v>9926</v>
      </c>
      <c r="C7747" s="6">
        <v>1653592</v>
      </c>
      <c r="D7747" s="6">
        <v>1.1083165705977329E-2</v>
      </c>
      <c r="E7747" s="6">
        <v>0.15683590475576734</v>
      </c>
    </row>
    <row r="7748" spans="1:5" x14ac:dyDescent="0.3">
      <c r="A7748" s="7" t="s">
        <v>6513</v>
      </c>
      <c r="B7748" s="6">
        <v>9926</v>
      </c>
      <c r="C7748" s="6">
        <v>1653592</v>
      </c>
      <c r="D7748" s="6">
        <v>4.4812491314013811E-2</v>
      </c>
      <c r="E7748" s="6">
        <v>0.63413358656208629</v>
      </c>
    </row>
    <row r="7749" spans="1:5" x14ac:dyDescent="0.3">
      <c r="A7749" s="7" t="s">
        <v>6612</v>
      </c>
      <c r="B7749" s="6">
        <v>9926</v>
      </c>
      <c r="C7749" s="6">
        <v>1653592</v>
      </c>
      <c r="D7749" s="6">
        <v>4.1649112941070349E-2</v>
      </c>
      <c r="E7749" s="6">
        <v>0.58936918238667613</v>
      </c>
    </row>
    <row r="7750" spans="1:5" x14ac:dyDescent="0.3">
      <c r="A7750" s="7" t="s">
        <v>6514</v>
      </c>
      <c r="B7750" s="6">
        <v>9926</v>
      </c>
      <c r="C7750" s="6">
        <v>1653592</v>
      </c>
      <c r="D7750" s="6">
        <v>8.3877509732012301E-2</v>
      </c>
      <c r="E7750" s="6">
        <v>1.1869357074022746</v>
      </c>
    </row>
    <row r="7751" spans="1:5" x14ac:dyDescent="0.3">
      <c r="A7751" s="7" t="s">
        <v>6613</v>
      </c>
      <c r="B7751" s="6">
        <v>9926</v>
      </c>
      <c r="C7751" s="6">
        <v>1653592</v>
      </c>
      <c r="D7751" s="6">
        <v>1.0069418968702009E-2</v>
      </c>
      <c r="E7751" s="6">
        <v>0.14249055515515321</v>
      </c>
    </row>
    <row r="7752" spans="1:5" x14ac:dyDescent="0.3">
      <c r="A7752" s="7" t="s">
        <v>6614</v>
      </c>
      <c r="B7752" s="6">
        <v>9926</v>
      </c>
      <c r="C7752" s="6">
        <v>1653592</v>
      </c>
      <c r="D7752" s="6">
        <v>9.8268874773400992E-3</v>
      </c>
      <c r="E7752" s="6">
        <v>0.13905853519906827</v>
      </c>
    </row>
    <row r="7753" spans="1:5" x14ac:dyDescent="0.3">
      <c r="A7753" s="7" t="s">
        <v>6544</v>
      </c>
      <c r="B7753" s="6">
        <v>9926</v>
      </c>
      <c r="C7753" s="6">
        <v>1653592</v>
      </c>
      <c r="D7753" s="6">
        <v>2.3673865286319332E-2</v>
      </c>
      <c r="E7753" s="6">
        <v>0.33500465297957355</v>
      </c>
    </row>
    <row r="7754" spans="1:5" x14ac:dyDescent="0.3">
      <c r="A7754" s="7" t="s">
        <v>6615</v>
      </c>
      <c r="B7754" s="6">
        <v>9926</v>
      </c>
      <c r="C7754" s="6">
        <v>1653592</v>
      </c>
      <c r="D7754" s="6">
        <v>7.4172760415789707E-3</v>
      </c>
      <c r="E7754" s="6">
        <v>0.10496055275767743</v>
      </c>
    </row>
    <row r="7755" spans="1:5" x14ac:dyDescent="0.3">
      <c r="A7755" s="7" t="s">
        <v>6616</v>
      </c>
      <c r="B7755" s="6">
        <v>9926</v>
      </c>
      <c r="C7755" s="6">
        <v>1653592</v>
      </c>
      <c r="D7755" s="6">
        <v>1.602103707687088E-2</v>
      </c>
      <c r="E7755" s="6">
        <v>0.22671084343001507</v>
      </c>
    </row>
    <row r="7756" spans="1:5" x14ac:dyDescent="0.3">
      <c r="A7756" s="7" t="s">
        <v>6458</v>
      </c>
      <c r="B7756" s="6">
        <v>9926</v>
      </c>
      <c r="C7756" s="6">
        <v>1653592</v>
      </c>
      <c r="D7756" s="6">
        <v>6.8379921917073594E-3</v>
      </c>
      <c r="E7756" s="6">
        <v>9.6763210128755064E-2</v>
      </c>
    </row>
    <row r="7757" spans="1:5" x14ac:dyDescent="0.3">
      <c r="A7757" s="7" t="s">
        <v>6617</v>
      </c>
      <c r="B7757" s="6">
        <v>9926</v>
      </c>
      <c r="C7757" s="6">
        <v>1653592</v>
      </c>
      <c r="D7757" s="6">
        <v>5.361865273058616E-3</v>
      </c>
      <c r="E7757" s="6">
        <v>7.5874800899633665E-2</v>
      </c>
    </row>
    <row r="7758" spans="1:5" x14ac:dyDescent="0.3">
      <c r="A7758" s="7" t="s">
        <v>6576</v>
      </c>
      <c r="B7758" s="6">
        <v>9926</v>
      </c>
      <c r="C7758" s="6">
        <v>1653592</v>
      </c>
      <c r="D7758" s="6">
        <v>1.5305656418896902E-2</v>
      </c>
      <c r="E7758" s="6">
        <v>0.21658761909911697</v>
      </c>
    </row>
    <row r="7759" spans="1:5" x14ac:dyDescent="0.3">
      <c r="A7759" s="7" t="s">
        <v>6459</v>
      </c>
      <c r="B7759" s="6">
        <v>9926</v>
      </c>
      <c r="C7759" s="6">
        <v>1653592</v>
      </c>
      <c r="D7759" s="6">
        <v>1.1236710822810766E-3</v>
      </c>
      <c r="E7759" s="6">
        <v>1.5900869436825279E-2</v>
      </c>
    </row>
    <row r="7760" spans="1:5" x14ac:dyDescent="0.3">
      <c r="A7760" s="7" t="s">
        <v>6545</v>
      </c>
      <c r="B7760" s="6">
        <v>9926</v>
      </c>
      <c r="C7760" s="6">
        <v>1653592</v>
      </c>
      <c r="D7760" s="6">
        <v>6.1767012907997078E-3</v>
      </c>
      <c r="E7760" s="6">
        <v>8.7405400320437088E-2</v>
      </c>
    </row>
    <row r="7761" spans="1:5" x14ac:dyDescent="0.3">
      <c r="A7761" s="7" t="s">
        <v>6577</v>
      </c>
      <c r="B7761" s="6">
        <v>9926</v>
      </c>
      <c r="C7761" s="6">
        <v>1653592</v>
      </c>
      <c r="D7761" s="6">
        <v>6.8889412532020924E-2</v>
      </c>
      <c r="E7761" s="6">
        <v>0.97484181227443423</v>
      </c>
    </row>
    <row r="7762" spans="1:5" x14ac:dyDescent="0.3">
      <c r="A7762" s="7" t="s">
        <v>6460</v>
      </c>
      <c r="B7762" s="6">
        <v>9926</v>
      </c>
      <c r="C7762" s="6">
        <v>1653592</v>
      </c>
      <c r="D7762" s="6">
        <v>0.25655295225819935</v>
      </c>
      <c r="E7762" s="6">
        <v>3.630435152970561</v>
      </c>
    </row>
    <row r="7763" spans="1:5" x14ac:dyDescent="0.3">
      <c r="A7763" s="7" t="s">
        <v>6546</v>
      </c>
      <c r="B7763" s="6">
        <v>9926</v>
      </c>
      <c r="C7763" s="6">
        <v>1653592</v>
      </c>
      <c r="D7763" s="6">
        <v>9.3400796637431727E-3</v>
      </c>
      <c r="E7763" s="6">
        <v>0.13216980449584739</v>
      </c>
    </row>
    <row r="7764" spans="1:5" x14ac:dyDescent="0.3">
      <c r="A7764" s="7" t="s">
        <v>6578</v>
      </c>
      <c r="B7764" s="6">
        <v>9926</v>
      </c>
      <c r="C7764" s="6">
        <v>1653592</v>
      </c>
      <c r="D7764" s="6">
        <v>6.4480224915678869E-2</v>
      </c>
      <c r="E7764" s="6">
        <v>0.91244818328863075</v>
      </c>
    </row>
    <row r="7765" spans="1:5" x14ac:dyDescent="0.3">
      <c r="A7765" s="7" t="s">
        <v>6618</v>
      </c>
      <c r="B7765" s="6">
        <v>9926</v>
      </c>
      <c r="C7765" s="6">
        <v>1653592</v>
      </c>
      <c r="D7765" s="6">
        <v>9.4255763765254286E-3</v>
      </c>
      <c r="E7765" s="6">
        <v>0.13337965325734494</v>
      </c>
    </row>
    <row r="7766" spans="1:5" x14ac:dyDescent="0.3">
      <c r="A7766" s="7" t="s">
        <v>6619</v>
      </c>
      <c r="B7766" s="6">
        <v>9926</v>
      </c>
      <c r="C7766" s="6">
        <v>1653592</v>
      </c>
      <c r="D7766" s="6">
        <v>4.7483827380741028E-2</v>
      </c>
      <c r="E7766" s="6">
        <v>0.67193518766112281</v>
      </c>
    </row>
    <row r="7767" spans="1:5" x14ac:dyDescent="0.3">
      <c r="A7767" s="7" t="s">
        <v>6620</v>
      </c>
      <c r="B7767" s="6">
        <v>9926</v>
      </c>
      <c r="C7767" s="6">
        <v>1653592</v>
      </c>
      <c r="D7767" s="6">
        <v>2.7488065574931803E-2</v>
      </c>
      <c r="E7767" s="6">
        <v>0.38897872221699598</v>
      </c>
    </row>
    <row r="7768" spans="1:5" x14ac:dyDescent="0.3">
      <c r="A7768" s="7" t="s">
        <v>6621</v>
      </c>
      <c r="B7768" s="6">
        <v>9926</v>
      </c>
      <c r="C7768" s="6">
        <v>1653592</v>
      </c>
      <c r="D7768" s="6">
        <v>3.5591060149641932E-2</v>
      </c>
      <c r="E7768" s="6">
        <v>0.50364275585770502</v>
      </c>
    </row>
    <row r="7769" spans="1:5" x14ac:dyDescent="0.3">
      <c r="A7769" s="7" t="s">
        <v>6547</v>
      </c>
      <c r="B7769" s="6">
        <v>9926</v>
      </c>
      <c r="C7769" s="6">
        <v>1653592</v>
      </c>
      <c r="D7769" s="6">
        <v>3.9401770776508194E-2</v>
      </c>
      <c r="E7769" s="6">
        <v>0.55756744351302545</v>
      </c>
    </row>
    <row r="7770" spans="1:5" x14ac:dyDescent="0.3">
      <c r="A7770" s="7" t="s">
        <v>6515</v>
      </c>
      <c r="B7770" s="6">
        <v>9926</v>
      </c>
      <c r="C7770" s="6">
        <v>1653592</v>
      </c>
      <c r="D7770" s="6">
        <v>4.8661588220088432E-2</v>
      </c>
      <c r="E7770" s="6">
        <v>0.6886014716205282</v>
      </c>
    </row>
    <row r="7771" spans="1:5" x14ac:dyDescent="0.3">
      <c r="A7771" s="7" t="s">
        <v>6516</v>
      </c>
      <c r="B7771" s="6">
        <v>9926</v>
      </c>
      <c r="C7771" s="6">
        <v>1653592</v>
      </c>
      <c r="D7771" s="6">
        <v>3.565212923020069E-2</v>
      </c>
      <c r="E7771" s="6">
        <v>0.50450693354448894</v>
      </c>
    </row>
    <row r="7772" spans="1:5" x14ac:dyDescent="0.3">
      <c r="A7772" s="7" t="s">
        <v>6622</v>
      </c>
      <c r="B7772" s="6">
        <v>9926</v>
      </c>
      <c r="C7772" s="6">
        <v>1653592</v>
      </c>
      <c r="D7772" s="6">
        <v>2.1792937605109703E-3</v>
      </c>
      <c r="E7772" s="6">
        <v>3.0838798022662688E-2</v>
      </c>
    </row>
    <row r="7773" spans="1:5" x14ac:dyDescent="0.3">
      <c r="A7773" s="7" t="s">
        <v>6623</v>
      </c>
      <c r="B7773" s="6">
        <v>9926</v>
      </c>
      <c r="C7773" s="6">
        <v>1653592</v>
      </c>
      <c r="D7773" s="6">
        <v>3.3640339233508014E-3</v>
      </c>
      <c r="E7773" s="6">
        <v>4.7603845146271952E-2</v>
      </c>
    </row>
    <row r="7774" spans="1:5" x14ac:dyDescent="0.3">
      <c r="A7774" s="7" t="s">
        <v>6517</v>
      </c>
      <c r="B7774" s="6">
        <v>9926</v>
      </c>
      <c r="C7774" s="6">
        <v>1653592</v>
      </c>
      <c r="D7774" s="6">
        <v>7.6099053699700131E-2</v>
      </c>
      <c r="E7774" s="6">
        <v>1.0768641608970462</v>
      </c>
    </row>
    <row r="7775" spans="1:5" x14ac:dyDescent="0.3">
      <c r="A7775" s="7" t="s">
        <v>6548</v>
      </c>
      <c r="B7775" s="6">
        <v>9926</v>
      </c>
      <c r="C7775" s="6">
        <v>1653592</v>
      </c>
      <c r="D7775" s="6">
        <v>5.6712237868605339E-2</v>
      </c>
      <c r="E7775" s="6">
        <v>0.80252478152970808</v>
      </c>
    </row>
    <row r="7776" spans="1:5" x14ac:dyDescent="0.3">
      <c r="A7776" s="7" t="s">
        <v>6518</v>
      </c>
      <c r="B7776" s="6">
        <v>9926</v>
      </c>
      <c r="C7776" s="6">
        <v>1653592</v>
      </c>
      <c r="D7776" s="6">
        <v>2.257811149800797E-2</v>
      </c>
      <c r="E7776" s="6">
        <v>0.31949883619956382</v>
      </c>
    </row>
    <row r="7777" spans="1:5" x14ac:dyDescent="0.3">
      <c r="A7777" s="7" t="s">
        <v>6624</v>
      </c>
      <c r="B7777" s="6">
        <v>9926</v>
      </c>
      <c r="C7777" s="6">
        <v>1653592</v>
      </c>
      <c r="D7777" s="6">
        <v>1.0294502151332846E-2</v>
      </c>
      <c r="E7777" s="6">
        <v>0.14567566720072847</v>
      </c>
    </row>
    <row r="7778" spans="1:5" x14ac:dyDescent="0.3">
      <c r="A7778" s="7" t="s">
        <v>6461</v>
      </c>
      <c r="B7778" s="6">
        <v>9926</v>
      </c>
      <c r="C7778" s="6">
        <v>1653592</v>
      </c>
      <c r="D7778" s="6">
        <v>7.530690048330943E-3</v>
      </c>
      <c r="E7778" s="6">
        <v>0.10656545417599053</v>
      </c>
    </row>
    <row r="7779" spans="1:5" x14ac:dyDescent="0.3">
      <c r="A7779" s="7" t="s">
        <v>6462</v>
      </c>
      <c r="B7779" s="6">
        <v>9926</v>
      </c>
      <c r="C7779" s="6">
        <v>1653592</v>
      </c>
      <c r="D7779" s="6">
        <v>7.9389804726380422E-4</v>
      </c>
      <c r="E7779" s="6">
        <v>1.1234309928191771E-2</v>
      </c>
    </row>
    <row r="7780" spans="1:5" x14ac:dyDescent="0.3">
      <c r="A7780" s="7" t="s">
        <v>6549</v>
      </c>
      <c r="B7780" s="6">
        <v>9926</v>
      </c>
      <c r="C7780" s="6">
        <v>1653592</v>
      </c>
      <c r="D7780" s="6">
        <v>2.6688933035048681E-2</v>
      </c>
      <c r="E7780" s="6">
        <v>0.3776703399156513</v>
      </c>
    </row>
    <row r="7781" spans="1:5" x14ac:dyDescent="0.3">
      <c r="A7781" s="7" t="s">
        <v>6579</v>
      </c>
      <c r="B7781" s="6">
        <v>9926</v>
      </c>
      <c r="C7781" s="6">
        <v>1653592</v>
      </c>
      <c r="D7781" s="6">
        <v>2.6250980485898759E-2</v>
      </c>
      <c r="E7781" s="6">
        <v>0.3714729513618576</v>
      </c>
    </row>
    <row r="7782" spans="1:5" x14ac:dyDescent="0.3">
      <c r="A7782" s="7" t="s">
        <v>6625</v>
      </c>
      <c r="B7782" s="6">
        <v>9926</v>
      </c>
      <c r="C7782" s="6">
        <v>1653592</v>
      </c>
      <c r="D7782" s="6">
        <v>0.15688821278631257</v>
      </c>
      <c r="E7782" s="6">
        <v>2.2200971681391022</v>
      </c>
    </row>
    <row r="7783" spans="1:5" x14ac:dyDescent="0.3">
      <c r="A7783" s="7" t="s">
        <v>6550</v>
      </c>
      <c r="B7783" s="6">
        <v>9926</v>
      </c>
      <c r="C7783" s="6">
        <v>1653592</v>
      </c>
      <c r="D7783" s="6">
        <v>1.3613170471982858E-2</v>
      </c>
      <c r="E7783" s="6">
        <v>0.19263755177967518</v>
      </c>
    </row>
    <row r="7784" spans="1:5" x14ac:dyDescent="0.3">
      <c r="A7784" s="7" t="s">
        <v>6626</v>
      </c>
      <c r="B7784" s="6">
        <v>9926</v>
      </c>
      <c r="C7784" s="6">
        <v>1653592</v>
      </c>
      <c r="D7784" s="6">
        <v>1.5047421449677028E-2</v>
      </c>
      <c r="E7784" s="6">
        <v>0.21293338202357329</v>
      </c>
    </row>
    <row r="7785" spans="1:5" x14ac:dyDescent="0.3">
      <c r="A7785" s="7" t="s">
        <v>6463</v>
      </c>
      <c r="B7785" s="6">
        <v>9926</v>
      </c>
      <c r="C7785" s="6">
        <v>1653592</v>
      </c>
      <c r="D7785" s="6">
        <v>1.1025586287164787E-2</v>
      </c>
      <c r="E7785" s="6">
        <v>0.15602110865108529</v>
      </c>
    </row>
    <row r="7786" spans="1:5" x14ac:dyDescent="0.3">
      <c r="A7786" s="7" t="s">
        <v>6627</v>
      </c>
      <c r="B7786" s="6">
        <v>9926</v>
      </c>
      <c r="C7786" s="6">
        <v>1653592</v>
      </c>
      <c r="D7786" s="6">
        <v>2.4548025553746067E-2</v>
      </c>
      <c r="E7786" s="6">
        <v>0.34737473929611001</v>
      </c>
    </row>
    <row r="7787" spans="1:5" x14ac:dyDescent="0.3">
      <c r="A7787" s="7" t="s">
        <v>6628</v>
      </c>
      <c r="B7787" s="6">
        <v>9926</v>
      </c>
      <c r="C7787" s="6">
        <v>1653592</v>
      </c>
      <c r="D7787" s="6">
        <v>2.015105175351577E-2</v>
      </c>
      <c r="E7787" s="6">
        <v>0.28515394584766329</v>
      </c>
    </row>
    <row r="7788" spans="1:5" x14ac:dyDescent="0.3">
      <c r="A7788" s="7" t="s">
        <v>6551</v>
      </c>
      <c r="B7788" s="6">
        <v>9926</v>
      </c>
      <c r="C7788" s="6">
        <v>1653592</v>
      </c>
      <c r="D7788" s="6">
        <v>1.7863578478872148E-2</v>
      </c>
      <c r="E7788" s="6">
        <v>0.25278431877984037</v>
      </c>
    </row>
    <row r="7789" spans="1:5" x14ac:dyDescent="0.3">
      <c r="A7789" s="7" t="s">
        <v>6519</v>
      </c>
      <c r="B7789" s="6">
        <v>9926</v>
      </c>
      <c r="C7789" s="6">
        <v>1653592</v>
      </c>
      <c r="D7789" s="6">
        <v>2.4708549994071939E-2</v>
      </c>
      <c r="E7789" s="6">
        <v>0.34964629207279929</v>
      </c>
    </row>
    <row r="7790" spans="1:5" x14ac:dyDescent="0.3">
      <c r="A7790" s="7" t="s">
        <v>6464</v>
      </c>
      <c r="B7790" s="6">
        <v>9926</v>
      </c>
      <c r="C7790" s="6">
        <v>1653592</v>
      </c>
      <c r="D7790" s="6">
        <v>5.9905278366391632E-2</v>
      </c>
      <c r="E7790" s="6">
        <v>0.8477089291529849</v>
      </c>
    </row>
    <row r="7791" spans="1:5" x14ac:dyDescent="0.3">
      <c r="A7791" s="7" t="s">
        <v>6629</v>
      </c>
      <c r="B7791" s="6">
        <v>9926</v>
      </c>
      <c r="C7791" s="6">
        <v>1653592</v>
      </c>
      <c r="D7791" s="6">
        <v>2.5856648708576516E-2</v>
      </c>
      <c r="E7791" s="6">
        <v>0.36589283258433819</v>
      </c>
    </row>
    <row r="7792" spans="1:5" x14ac:dyDescent="0.3">
      <c r="A7792" s="7" t="s">
        <v>6552</v>
      </c>
      <c r="B7792" s="6">
        <v>9926</v>
      </c>
      <c r="C7792" s="6">
        <v>1653592</v>
      </c>
      <c r="D7792" s="6">
        <v>5.3951915427349645E-2</v>
      </c>
      <c r="E7792" s="6">
        <v>0.76346395008707213</v>
      </c>
    </row>
    <row r="7793" spans="1:5" x14ac:dyDescent="0.3">
      <c r="A7793" s="7" t="s">
        <v>6465</v>
      </c>
      <c r="B7793" s="6">
        <v>9926</v>
      </c>
      <c r="C7793" s="6">
        <v>1653592</v>
      </c>
      <c r="D7793" s="6">
        <v>9.8158950428395245E-2</v>
      </c>
      <c r="E7793" s="6">
        <v>1.3890298321544714</v>
      </c>
    </row>
    <row r="7794" spans="1:5" x14ac:dyDescent="0.3">
      <c r="A7794" s="7" t="s">
        <v>6692</v>
      </c>
      <c r="B7794" s="6">
        <v>9926</v>
      </c>
      <c r="C7794" s="6">
        <v>1653592</v>
      </c>
      <c r="D7794" s="6">
        <v>2.1274722835796848E-2</v>
      </c>
      <c r="E7794" s="6">
        <v>0.30105481528448852</v>
      </c>
    </row>
    <row r="7795" spans="1:5" x14ac:dyDescent="0.3">
      <c r="A7795" s="7" t="s">
        <v>6630</v>
      </c>
      <c r="B7795" s="6">
        <v>9926</v>
      </c>
      <c r="C7795" s="6">
        <v>1653592</v>
      </c>
      <c r="D7795" s="6">
        <v>1.6261823737359682E-2</v>
      </c>
      <c r="E7795" s="6">
        <v>0.23011817259504905</v>
      </c>
    </row>
    <row r="7796" spans="1:5" x14ac:dyDescent="0.3">
      <c r="A7796" s="7" t="s">
        <v>6631</v>
      </c>
      <c r="B7796" s="6">
        <v>9926</v>
      </c>
      <c r="C7796" s="6">
        <v>1653592</v>
      </c>
      <c r="D7796" s="6">
        <v>3.0185574104755631E-3</v>
      </c>
      <c r="E7796" s="6">
        <v>4.2715068518179702E-2</v>
      </c>
    </row>
    <row r="7797" spans="1:5" x14ac:dyDescent="0.3">
      <c r="A7797" s="7" t="s">
        <v>6553</v>
      </c>
      <c r="B7797" s="6">
        <v>9926</v>
      </c>
      <c r="C7797" s="6">
        <v>1653592</v>
      </c>
      <c r="D7797" s="6">
        <v>8.5512416260113799E-2</v>
      </c>
      <c r="E7797" s="6">
        <v>1.2100709786170343</v>
      </c>
    </row>
    <row r="7798" spans="1:5" x14ac:dyDescent="0.3">
      <c r="A7798" s="7" t="s">
        <v>6554</v>
      </c>
      <c r="B7798" s="6">
        <v>9926</v>
      </c>
      <c r="C7798" s="6">
        <v>1653592</v>
      </c>
      <c r="D7798" s="6">
        <v>9.441279854383396E-3</v>
      </c>
      <c r="E7798" s="6">
        <v>0.13360187037680368</v>
      </c>
    </row>
    <row r="7799" spans="1:5" x14ac:dyDescent="0.3">
      <c r="A7799" s="7" t="s">
        <v>6555</v>
      </c>
      <c r="B7799" s="6">
        <v>9926</v>
      </c>
      <c r="C7799" s="6">
        <v>1653592</v>
      </c>
      <c r="D7799" s="6">
        <v>5.6499368502086249E-2</v>
      </c>
      <c r="E7799" s="6">
        <v>0.79951250502148974</v>
      </c>
    </row>
    <row r="7800" spans="1:5" x14ac:dyDescent="0.3">
      <c r="A7800" s="7" t="s">
        <v>6632</v>
      </c>
      <c r="B7800" s="6">
        <v>9926</v>
      </c>
      <c r="C7800" s="6">
        <v>1653592</v>
      </c>
      <c r="D7800" s="6">
        <v>2.0421500538847396E-2</v>
      </c>
      <c r="E7800" s="6">
        <v>0.28898101846056373</v>
      </c>
    </row>
    <row r="7801" spans="1:5" x14ac:dyDescent="0.3">
      <c r="A7801" s="7" t="s">
        <v>6466</v>
      </c>
      <c r="B7801" s="6">
        <v>9926</v>
      </c>
      <c r="C7801" s="6">
        <v>1653592</v>
      </c>
      <c r="D7801" s="6">
        <v>1.1097124352962185E-2</v>
      </c>
      <c r="E7801" s="6">
        <v>0.15703343108417511</v>
      </c>
    </row>
    <row r="7802" spans="1:5" x14ac:dyDescent="0.3">
      <c r="A7802" s="7" t="s">
        <v>6633</v>
      </c>
      <c r="B7802" s="6">
        <v>9926</v>
      </c>
      <c r="C7802" s="6">
        <v>1653592</v>
      </c>
      <c r="D7802" s="6">
        <v>1.6830638601992649E-2</v>
      </c>
      <c r="E7802" s="6">
        <v>0.23816737047766559</v>
      </c>
    </row>
    <row r="7803" spans="1:5" x14ac:dyDescent="0.3">
      <c r="A7803" s="7" t="s">
        <v>6634</v>
      </c>
      <c r="B7803" s="6">
        <v>9926</v>
      </c>
      <c r="C7803" s="6">
        <v>1653592</v>
      </c>
      <c r="D7803" s="6">
        <v>1.2749479189794763E-2</v>
      </c>
      <c r="E7803" s="6">
        <v>0.18041561020944458</v>
      </c>
    </row>
    <row r="7804" spans="1:5" x14ac:dyDescent="0.3">
      <c r="A7804" s="7" t="s">
        <v>6635</v>
      </c>
      <c r="B7804" s="6">
        <v>9926</v>
      </c>
      <c r="C7804" s="6">
        <v>1653592</v>
      </c>
      <c r="D7804" s="6">
        <v>3.8543313986939415E-3</v>
      </c>
      <c r="E7804" s="6">
        <v>5.4541957431594776E-2</v>
      </c>
    </row>
    <row r="7805" spans="1:5" x14ac:dyDescent="0.3">
      <c r="A7805" s="7" t="s">
        <v>6580</v>
      </c>
      <c r="B7805" s="6">
        <v>9926</v>
      </c>
      <c r="C7805" s="6">
        <v>1653592</v>
      </c>
      <c r="D7805" s="6">
        <v>4.8424291221345846E-2</v>
      </c>
      <c r="E7805" s="6">
        <v>0.68524352403759614</v>
      </c>
    </row>
    <row r="7806" spans="1:5" x14ac:dyDescent="0.3">
      <c r="A7806" s="7" t="s">
        <v>6636</v>
      </c>
      <c r="B7806" s="6">
        <v>9926</v>
      </c>
      <c r="C7806" s="6">
        <v>1653592</v>
      </c>
      <c r="D7806" s="6">
        <v>6.4279569365271539E-3</v>
      </c>
      <c r="E7806" s="6">
        <v>9.09608742317769E-2</v>
      </c>
    </row>
    <row r="7807" spans="1:5" x14ac:dyDescent="0.3">
      <c r="A7807" s="7" t="s">
        <v>6637</v>
      </c>
      <c r="B7807" s="6">
        <v>9926</v>
      </c>
      <c r="C7807" s="6">
        <v>1653592</v>
      </c>
      <c r="D7807" s="6">
        <v>6.5064743258169801E-3</v>
      </c>
      <c r="E7807" s="6">
        <v>9.2071959829070585E-2</v>
      </c>
    </row>
    <row r="7808" spans="1:5" x14ac:dyDescent="0.3">
      <c r="A7808" s="7" t="s">
        <v>6693</v>
      </c>
      <c r="B7808" s="6">
        <v>9926</v>
      </c>
      <c r="C7808" s="6">
        <v>1653592</v>
      </c>
      <c r="D7808" s="6">
        <v>1.6284506538710077E-2</v>
      </c>
      <c r="E7808" s="6">
        <v>0.23043915287871167</v>
      </c>
    </row>
    <row r="7809" spans="1:5" x14ac:dyDescent="0.3">
      <c r="A7809" s="7" t="s">
        <v>6520</v>
      </c>
      <c r="B7809" s="6">
        <v>9926</v>
      </c>
      <c r="C7809" s="6">
        <v>1653592</v>
      </c>
      <c r="D7809" s="6">
        <v>6.5486992329461757E-2</v>
      </c>
      <c r="E7809" s="6">
        <v>0.92669476972504095</v>
      </c>
    </row>
    <row r="7810" spans="1:5" x14ac:dyDescent="0.3">
      <c r="A7810" s="7" t="s">
        <v>6521</v>
      </c>
      <c r="B7810" s="6">
        <v>9926</v>
      </c>
      <c r="C7810" s="6">
        <v>1653592</v>
      </c>
      <c r="D7810" s="6">
        <v>4.4610090932733368E-2</v>
      </c>
      <c r="E7810" s="6">
        <v>0.63126945480017371</v>
      </c>
    </row>
    <row r="7811" spans="1:5" x14ac:dyDescent="0.3">
      <c r="A7811" s="7" t="s">
        <v>6522</v>
      </c>
      <c r="B7811" s="6">
        <v>9926</v>
      </c>
      <c r="C7811" s="6">
        <v>1653592</v>
      </c>
      <c r="D7811" s="6">
        <v>0.10544536415449117</v>
      </c>
      <c r="E7811" s="6">
        <v>1.4921385755833261</v>
      </c>
    </row>
    <row r="7812" spans="1:5" x14ac:dyDescent="0.3">
      <c r="A7812" s="7" t="s">
        <v>6523</v>
      </c>
      <c r="B7812" s="6">
        <v>9926</v>
      </c>
      <c r="C7812" s="6">
        <v>1653592</v>
      </c>
      <c r="D7812" s="6">
        <v>8.4674897441022329E-2</v>
      </c>
      <c r="E7812" s="6">
        <v>1.198219398912568</v>
      </c>
    </row>
    <row r="7813" spans="1:5" x14ac:dyDescent="0.3">
      <c r="A7813" s="7" t="s">
        <v>6468</v>
      </c>
      <c r="B7813" s="6">
        <v>9926</v>
      </c>
      <c r="C7813" s="6">
        <v>1653592</v>
      </c>
      <c r="D7813" s="6">
        <v>2.2853794775958915E-2</v>
      </c>
      <c r="E7813" s="6">
        <v>0.32339998118561719</v>
      </c>
    </row>
    <row r="7814" spans="1:5" x14ac:dyDescent="0.3">
      <c r="A7814" s="7" t="s">
        <v>6556</v>
      </c>
      <c r="B7814" s="6">
        <v>9926</v>
      </c>
      <c r="C7814" s="6">
        <v>1653592</v>
      </c>
      <c r="D7814" s="6">
        <v>9.6349560812982998E-3</v>
      </c>
      <c r="E7814" s="6">
        <v>0.13634254818346148</v>
      </c>
    </row>
    <row r="7815" spans="1:5" x14ac:dyDescent="0.3">
      <c r="A7815" s="7" t="s">
        <v>6467</v>
      </c>
      <c r="B7815" s="6">
        <v>9926</v>
      </c>
      <c r="C7815" s="6">
        <v>1653592</v>
      </c>
      <c r="D7815" s="6">
        <v>1.8617345416054485E-3</v>
      </c>
      <c r="E7815" s="6">
        <v>2.6345074051385978E-2</v>
      </c>
    </row>
    <row r="7816" spans="1:5" x14ac:dyDescent="0.3">
      <c r="A7816" s="7" t="s">
        <v>6557</v>
      </c>
      <c r="B7816" s="6">
        <v>9926</v>
      </c>
      <c r="C7816" s="6">
        <v>1653592</v>
      </c>
      <c r="D7816" s="6">
        <v>7.1328686092624874E-3</v>
      </c>
      <c r="E7816" s="6">
        <v>0.10093595381636916</v>
      </c>
    </row>
    <row r="7817" spans="1:5" x14ac:dyDescent="0.3">
      <c r="A7817" s="7" t="s">
        <v>6558</v>
      </c>
      <c r="B7817" s="6">
        <v>9926</v>
      </c>
      <c r="C7817" s="6">
        <v>1653592</v>
      </c>
      <c r="D7817" s="6">
        <v>4.1788699410918928E-3</v>
      </c>
      <c r="E7817" s="6">
        <v>5.9134444567075374E-2</v>
      </c>
    </row>
    <row r="7818" spans="1:5" x14ac:dyDescent="0.3">
      <c r="A7818" s="7" t="s">
        <v>6638</v>
      </c>
      <c r="B7818" s="6">
        <v>9926</v>
      </c>
      <c r="C7818" s="6">
        <v>1653592</v>
      </c>
      <c r="D7818" s="6">
        <v>2.4219997349601903E-2</v>
      </c>
      <c r="E7818" s="6">
        <v>0.34273287057852747</v>
      </c>
    </row>
    <row r="7819" spans="1:5" x14ac:dyDescent="0.3">
      <c r="A7819" s="7" t="s">
        <v>6639</v>
      </c>
      <c r="B7819" s="6">
        <v>9926</v>
      </c>
      <c r="C7819" s="6">
        <v>1653592</v>
      </c>
      <c r="D7819" s="6">
        <v>4.6709122473081403E-3</v>
      </c>
      <c r="E7819" s="6">
        <v>6.6097247643449167E-2</v>
      </c>
    </row>
    <row r="7820" spans="1:5" x14ac:dyDescent="0.3">
      <c r="A7820" s="7" t="s">
        <v>6640</v>
      </c>
      <c r="B7820" s="6">
        <v>9926</v>
      </c>
      <c r="C7820" s="6">
        <v>1653592</v>
      </c>
      <c r="D7820" s="6">
        <v>5.960342262534407E-3</v>
      </c>
      <c r="E7820" s="6">
        <v>8.4343742230116703E-2</v>
      </c>
    </row>
    <row r="7821" spans="1:5" x14ac:dyDescent="0.3">
      <c r="A7821" s="7" t="s">
        <v>6469</v>
      </c>
      <c r="B7821" s="6">
        <v>9926</v>
      </c>
      <c r="C7821" s="6">
        <v>1653592</v>
      </c>
      <c r="D7821" s="6">
        <v>1.3400301105463773E-3</v>
      </c>
      <c r="E7821" s="6">
        <v>1.8962527527145674E-2</v>
      </c>
    </row>
    <row r="7822" spans="1:5" x14ac:dyDescent="0.3">
      <c r="A7822" s="7" t="s">
        <v>6559</v>
      </c>
      <c r="B7822" s="6">
        <v>9926</v>
      </c>
      <c r="C7822" s="6">
        <v>1653592</v>
      </c>
      <c r="D7822" s="6">
        <v>2.8337798210135042E-2</v>
      </c>
      <c r="E7822" s="6">
        <v>0.40100313745881883</v>
      </c>
    </row>
    <row r="7823" spans="1:5" x14ac:dyDescent="0.3">
      <c r="A7823" s="7" t="s">
        <v>6641</v>
      </c>
      <c r="B7823" s="6">
        <v>9926</v>
      </c>
      <c r="C7823" s="6">
        <v>1653592</v>
      </c>
      <c r="D7823" s="6">
        <v>8.8829339749890712E-3</v>
      </c>
      <c r="E7823" s="6">
        <v>0.12570081724049301</v>
      </c>
    </row>
    <row r="7824" spans="1:5" x14ac:dyDescent="0.3">
      <c r="A7824" s="7" t="s">
        <v>6642</v>
      </c>
      <c r="B7824" s="6">
        <v>9926</v>
      </c>
      <c r="C7824" s="6">
        <v>1653592</v>
      </c>
      <c r="D7824" s="6">
        <v>5.5290200707022917E-2</v>
      </c>
      <c r="E7824" s="6">
        <v>0.78240178682316674</v>
      </c>
    </row>
    <row r="7825" spans="1:5" x14ac:dyDescent="0.3">
      <c r="A7825" s="7" t="s">
        <v>6643</v>
      </c>
      <c r="B7825" s="6">
        <v>9926</v>
      </c>
      <c r="C7825" s="6">
        <v>1653592</v>
      </c>
      <c r="D7825" s="6">
        <v>9.620997434313442E-3</v>
      </c>
      <c r="E7825" s="6">
        <v>0.1361450218550537</v>
      </c>
    </row>
    <row r="7826" spans="1:5" x14ac:dyDescent="0.3">
      <c r="A7826" s="7" t="s">
        <v>6524</v>
      </c>
      <c r="B7826" s="6">
        <v>9926</v>
      </c>
      <c r="C7826" s="6">
        <v>1653592</v>
      </c>
      <c r="D7826" s="6">
        <v>3.3649063387873546E-2</v>
      </c>
      <c r="E7826" s="6">
        <v>0.47616190541797437</v>
      </c>
    </row>
    <row r="7827" spans="1:5" x14ac:dyDescent="0.3">
      <c r="A7827" s="7" t="s">
        <v>6644</v>
      </c>
      <c r="B7827" s="6">
        <v>9926</v>
      </c>
      <c r="C7827" s="6">
        <v>1653592</v>
      </c>
      <c r="D7827" s="6">
        <v>4.2853046243514353E-3</v>
      </c>
      <c r="E7827" s="6">
        <v>6.0640582821184598E-2</v>
      </c>
    </row>
    <row r="7828" spans="1:5" x14ac:dyDescent="0.3">
      <c r="A7828" s="7" t="s">
        <v>6525</v>
      </c>
      <c r="B7828" s="6">
        <v>9926</v>
      </c>
      <c r="C7828" s="6">
        <v>1653592</v>
      </c>
      <c r="D7828" s="6">
        <v>4.4859601747587706E-2</v>
      </c>
      <c r="E7828" s="6">
        <v>0.63480023792046258</v>
      </c>
    </row>
    <row r="7829" spans="1:5" x14ac:dyDescent="0.3">
      <c r="A7829" s="7" t="s">
        <v>6645</v>
      </c>
      <c r="B7829" s="6">
        <v>9926</v>
      </c>
      <c r="C7829" s="6">
        <v>1653592</v>
      </c>
      <c r="D7829" s="6">
        <v>1.4326806299083729E-2</v>
      </c>
      <c r="E7829" s="6">
        <v>0.20273608531952231</v>
      </c>
    </row>
    <row r="7830" spans="1:5" x14ac:dyDescent="0.3">
      <c r="A7830" s="7" t="s">
        <v>6496</v>
      </c>
      <c r="B7830" s="6">
        <v>9926</v>
      </c>
      <c r="C7830" s="6">
        <v>1653592</v>
      </c>
      <c r="D7830" s="6">
        <v>4.6307811372266732E-3</v>
      </c>
      <c r="E7830" s="6">
        <v>6.5529359449276847E-2</v>
      </c>
    </row>
    <row r="7831" spans="1:5" x14ac:dyDescent="0.3">
      <c r="A7831" s="7" t="s">
        <v>6581</v>
      </c>
      <c r="B7831" s="6">
        <v>9926</v>
      </c>
      <c r="C7831" s="6">
        <v>1653592</v>
      </c>
      <c r="D7831" s="6">
        <v>2.6570284535677387E-2</v>
      </c>
      <c r="E7831" s="6">
        <v>0.37599136612418532</v>
      </c>
    </row>
    <row r="7832" spans="1:5" x14ac:dyDescent="0.3">
      <c r="A7832" s="7" t="s">
        <v>6470</v>
      </c>
      <c r="B7832" s="6">
        <v>9926</v>
      </c>
      <c r="C7832" s="6">
        <v>1653592</v>
      </c>
      <c r="D7832" s="6">
        <v>5.0844371642345615E-3</v>
      </c>
      <c r="E7832" s="6">
        <v>7.1948965122529296E-2</v>
      </c>
    </row>
    <row r="7833" spans="1:5" x14ac:dyDescent="0.3">
      <c r="A7833" s="7" t="s">
        <v>6471</v>
      </c>
      <c r="B7833" s="6">
        <v>9926</v>
      </c>
      <c r="C7833" s="6">
        <v>1653592</v>
      </c>
      <c r="D7833" s="6">
        <v>2.9660380011950347E-2</v>
      </c>
      <c r="E7833" s="6">
        <v>0.41971875707545486</v>
      </c>
    </row>
    <row r="7834" spans="1:5" x14ac:dyDescent="0.3">
      <c r="A7834" s="7" t="s">
        <v>6646</v>
      </c>
      <c r="B7834" s="6">
        <v>9926</v>
      </c>
      <c r="C7834" s="6">
        <v>1653592</v>
      </c>
      <c r="D7834" s="6">
        <v>4.1160560296600313E-3</v>
      </c>
      <c r="E7834" s="6">
        <v>5.8245576089240414E-2</v>
      </c>
    </row>
    <row r="7835" spans="1:5" x14ac:dyDescent="0.3">
      <c r="A7835" s="7" t="s">
        <v>6582</v>
      </c>
      <c r="B7835" s="6">
        <v>9926</v>
      </c>
      <c r="C7835" s="6">
        <v>1653592</v>
      </c>
      <c r="D7835" s="6">
        <v>5.5590311617197366E-2</v>
      </c>
      <c r="E7835" s="6">
        <v>0.78664860288393379</v>
      </c>
    </row>
    <row r="7836" spans="1:5" x14ac:dyDescent="0.3">
      <c r="A7836" s="7" t="s">
        <v>6647</v>
      </c>
      <c r="B7836" s="6">
        <v>9926</v>
      </c>
      <c r="C7836" s="6">
        <v>1653592</v>
      </c>
      <c r="D7836" s="6">
        <v>9.8094391686090274E-3</v>
      </c>
      <c r="E7836" s="6">
        <v>0.13881162728855856</v>
      </c>
    </row>
    <row r="7837" spans="1:5" x14ac:dyDescent="0.3">
      <c r="A7837" s="7" t="s">
        <v>6560</v>
      </c>
      <c r="B7837" s="6">
        <v>9926</v>
      </c>
      <c r="C7837" s="6">
        <v>1653592</v>
      </c>
      <c r="D7837" s="6">
        <v>1.3703901677384434E-2</v>
      </c>
      <c r="E7837" s="6">
        <v>0.19392147291432568</v>
      </c>
    </row>
    <row r="7838" spans="1:5" x14ac:dyDescent="0.3">
      <c r="A7838" s="7" t="s">
        <v>6561</v>
      </c>
      <c r="B7838" s="6">
        <v>9926</v>
      </c>
      <c r="C7838" s="6">
        <v>1653592</v>
      </c>
      <c r="D7838" s="6">
        <v>2.8008025175117766E-2</v>
      </c>
      <c r="E7838" s="6">
        <v>0.39633657795018534</v>
      </c>
    </row>
    <row r="7839" spans="1:5" x14ac:dyDescent="0.3">
      <c r="A7839" s="7" t="s">
        <v>6648</v>
      </c>
      <c r="B7839" s="6">
        <v>9926</v>
      </c>
      <c r="C7839" s="6">
        <v>1653592</v>
      </c>
      <c r="D7839" s="6">
        <v>2.7114671768086853E-3</v>
      </c>
      <c r="E7839" s="6">
        <v>3.8369489293208818E-2</v>
      </c>
    </row>
    <row r="7840" spans="1:5" x14ac:dyDescent="0.3">
      <c r="A7840" s="7" t="s">
        <v>6526</v>
      </c>
      <c r="B7840" s="6">
        <v>9926</v>
      </c>
      <c r="C7840" s="6">
        <v>1653592</v>
      </c>
      <c r="D7840" s="6">
        <v>3.7609829469827036E-2</v>
      </c>
      <c r="E7840" s="6">
        <v>0.53221000110367833</v>
      </c>
    </row>
    <row r="7841" spans="1:5" x14ac:dyDescent="0.3">
      <c r="A7841" s="7" t="s">
        <v>6472</v>
      </c>
      <c r="B7841" s="6">
        <v>9926</v>
      </c>
      <c r="C7841" s="6">
        <v>1653592</v>
      </c>
      <c r="D7841" s="6">
        <v>1.4970648891260308E-3</v>
      </c>
      <c r="E7841" s="6">
        <v>2.1184698721733054E-2</v>
      </c>
    </row>
    <row r="7842" spans="1:5" x14ac:dyDescent="0.3">
      <c r="A7842" s="7" t="s">
        <v>6649</v>
      </c>
      <c r="B7842" s="6">
        <v>9926</v>
      </c>
      <c r="C7842" s="6">
        <v>1653592</v>
      </c>
      <c r="D7842" s="6">
        <v>1.6267058229979002E-2</v>
      </c>
      <c r="E7842" s="6">
        <v>0.23019224496820195</v>
      </c>
    </row>
    <row r="7843" spans="1:5" x14ac:dyDescent="0.3">
      <c r="A7843" s="7" t="s">
        <v>6650</v>
      </c>
      <c r="B7843" s="6">
        <v>9926</v>
      </c>
      <c r="C7843" s="6">
        <v>1653592</v>
      </c>
      <c r="D7843" s="6">
        <v>3.0028539326175979E-3</v>
      </c>
      <c r="E7843" s="6">
        <v>4.2492851398720964E-2</v>
      </c>
    </row>
    <row r="7844" spans="1:5" x14ac:dyDescent="0.3">
      <c r="A7844" s="7" t="s">
        <v>6473</v>
      </c>
      <c r="B7844" s="6">
        <v>9926</v>
      </c>
      <c r="C7844" s="6">
        <v>1653592</v>
      </c>
      <c r="D7844" s="6">
        <v>7.323055174431178E-3</v>
      </c>
      <c r="E7844" s="6">
        <v>0.10362725004092498</v>
      </c>
    </row>
    <row r="7845" spans="1:5" x14ac:dyDescent="0.3">
      <c r="A7845" s="7" t="s">
        <v>6474</v>
      </c>
      <c r="B7845" s="6">
        <v>9926</v>
      </c>
      <c r="C7845" s="6">
        <v>1653592</v>
      </c>
      <c r="D7845" s="6">
        <v>4.7895607466794344E-3</v>
      </c>
      <c r="E7845" s="6">
        <v>6.7776221434915199E-2</v>
      </c>
    </row>
    <row r="7846" spans="1:5" x14ac:dyDescent="0.3">
      <c r="A7846" s="7" t="s">
        <v>6651</v>
      </c>
      <c r="B7846" s="6">
        <v>9926</v>
      </c>
      <c r="C7846" s="6">
        <v>1653592</v>
      </c>
      <c r="D7846" s="6">
        <v>1.0676620112543337E-2</v>
      </c>
      <c r="E7846" s="6">
        <v>0.15108295044089112</v>
      </c>
    </row>
    <row r="7847" spans="1:5" x14ac:dyDescent="0.3">
      <c r="A7847" s="7" t="s">
        <v>6475</v>
      </c>
      <c r="B7847" s="6">
        <v>9926</v>
      </c>
      <c r="C7847" s="6">
        <v>1653592</v>
      </c>
      <c r="D7847" s="6">
        <v>4.9186782312893723E-3</v>
      </c>
      <c r="E7847" s="6">
        <v>6.9603339972687056E-2</v>
      </c>
    </row>
    <row r="7848" spans="1:5" x14ac:dyDescent="0.3">
      <c r="A7848" s="7" t="s">
        <v>6527</v>
      </c>
      <c r="B7848" s="6">
        <v>9926</v>
      </c>
      <c r="C7848" s="6">
        <v>1653592</v>
      </c>
      <c r="D7848" s="6">
        <v>2.4741701780660974E-3</v>
      </c>
      <c r="E7848" s="6">
        <v>3.5011541710276775E-2</v>
      </c>
    </row>
    <row r="7849" spans="1:5" x14ac:dyDescent="0.3">
      <c r="A7849" s="7" t="s">
        <v>6528</v>
      </c>
      <c r="B7849" s="6">
        <v>9926</v>
      </c>
      <c r="C7849" s="6">
        <v>1653592</v>
      </c>
      <c r="D7849" s="6">
        <v>3.0651443947875272E-2</v>
      </c>
      <c r="E7849" s="6">
        <v>0.43374312639240631</v>
      </c>
    </row>
    <row r="7850" spans="1:5" x14ac:dyDescent="0.3">
      <c r="A7850" s="7" t="s">
        <v>6685</v>
      </c>
      <c r="B7850" s="6">
        <v>9926</v>
      </c>
      <c r="C7850" s="6">
        <v>1653592</v>
      </c>
      <c r="D7850" s="6">
        <v>9.5058385966883627E-3</v>
      </c>
      <c r="E7850" s="6">
        <v>0.13451542964568963</v>
      </c>
    </row>
    <row r="7851" spans="1:5" x14ac:dyDescent="0.3">
      <c r="A7851" s="7" t="s">
        <v>6686</v>
      </c>
      <c r="B7851" s="6">
        <v>9926</v>
      </c>
      <c r="C7851" s="6">
        <v>1653592</v>
      </c>
      <c r="D7851" s="6">
        <v>1.8298041366275858E-2</v>
      </c>
      <c r="E7851" s="6">
        <v>0.25893232575153213</v>
      </c>
    </row>
    <row r="7852" spans="1:5" x14ac:dyDescent="0.3">
      <c r="A7852" s="7" t="s">
        <v>6562</v>
      </c>
      <c r="B7852" s="6">
        <v>9926</v>
      </c>
      <c r="C7852" s="6">
        <v>1653592</v>
      </c>
      <c r="D7852" s="6">
        <v>1.9301319118312531E-2</v>
      </c>
      <c r="E7852" s="6">
        <v>0.27312953060584044</v>
      </c>
    </row>
    <row r="7853" spans="1:5" x14ac:dyDescent="0.3">
      <c r="A7853" s="7" t="s">
        <v>6529</v>
      </c>
      <c r="B7853" s="6">
        <v>9926</v>
      </c>
      <c r="C7853" s="6">
        <v>1653592</v>
      </c>
      <c r="D7853" s="6">
        <v>4.7255254536363978E-2</v>
      </c>
      <c r="E7853" s="6">
        <v>0.66870069403344568</v>
      </c>
    </row>
    <row r="7854" spans="1:5" x14ac:dyDescent="0.3">
      <c r="A7854" s="7" t="s">
        <v>6652</v>
      </c>
      <c r="B7854" s="6">
        <v>9926</v>
      </c>
      <c r="C7854" s="6">
        <v>1653592</v>
      </c>
      <c r="D7854" s="6">
        <v>1.8729014591933352E-2</v>
      </c>
      <c r="E7854" s="6">
        <v>0.26503095114112196</v>
      </c>
    </row>
    <row r="7855" spans="1:5" x14ac:dyDescent="0.3">
      <c r="A7855" s="7" t="s">
        <v>6476</v>
      </c>
      <c r="B7855" s="6">
        <v>9926</v>
      </c>
      <c r="C7855" s="6">
        <v>1653592</v>
      </c>
      <c r="D7855" s="6">
        <v>3.8386279208359763E-3</v>
      </c>
      <c r="E7855" s="6">
        <v>5.4319740312136044E-2</v>
      </c>
    </row>
    <row r="7856" spans="1:5" x14ac:dyDescent="0.3">
      <c r="A7856" s="7" t="s">
        <v>6563</v>
      </c>
      <c r="B7856" s="6">
        <v>9926</v>
      </c>
      <c r="C7856" s="6">
        <v>1653592</v>
      </c>
      <c r="D7856" s="6">
        <v>3.1808266816745387E-3</v>
      </c>
      <c r="E7856" s="6">
        <v>4.5011312085919998E-2</v>
      </c>
    </row>
    <row r="7857" spans="1:5" x14ac:dyDescent="0.3">
      <c r="A7857" s="7" t="s">
        <v>6477</v>
      </c>
      <c r="B7857" s="6">
        <v>9926</v>
      </c>
      <c r="C7857" s="6">
        <v>1653592</v>
      </c>
      <c r="D7857" s="6">
        <v>3.4093995260515903E-3</v>
      </c>
      <c r="E7857" s="6">
        <v>4.8245805713597198E-2</v>
      </c>
    </row>
    <row r="7858" spans="1:5" x14ac:dyDescent="0.3">
      <c r="A7858" s="7" t="s">
        <v>6478</v>
      </c>
      <c r="B7858" s="6">
        <v>9926</v>
      </c>
      <c r="C7858" s="6">
        <v>1653592</v>
      </c>
      <c r="D7858" s="6">
        <v>6.3913154881919017E-3</v>
      </c>
      <c r="E7858" s="6">
        <v>9.0442367619706518E-2</v>
      </c>
    </row>
    <row r="7859" spans="1:5" x14ac:dyDescent="0.3">
      <c r="A7859" s="7" t="s">
        <v>6479</v>
      </c>
      <c r="B7859" s="6">
        <v>9926</v>
      </c>
      <c r="C7859" s="6">
        <v>1653592</v>
      </c>
      <c r="D7859" s="6">
        <v>2.0048106732002439E-3</v>
      </c>
      <c r="E7859" s="6">
        <v>2.8369718917565595E-2</v>
      </c>
    </row>
    <row r="7860" spans="1:5" x14ac:dyDescent="0.3">
      <c r="A7860" s="7" t="s">
        <v>6653</v>
      </c>
      <c r="B7860" s="6">
        <v>9926</v>
      </c>
      <c r="C7860" s="6">
        <v>1653592</v>
      </c>
      <c r="D7860" s="6">
        <v>1.719356342359896E-2</v>
      </c>
      <c r="E7860" s="6">
        <v>0.24330305501626756</v>
      </c>
    </row>
    <row r="7861" spans="1:5" x14ac:dyDescent="0.3">
      <c r="A7861" s="7" t="s">
        <v>6530</v>
      </c>
      <c r="B7861" s="6">
        <v>9926</v>
      </c>
      <c r="C7861" s="6">
        <v>1653592</v>
      </c>
      <c r="D7861" s="6">
        <v>3.2136295020889549E-2</v>
      </c>
      <c r="E7861" s="6">
        <v>0.45475498957678262</v>
      </c>
    </row>
    <row r="7862" spans="1:5" x14ac:dyDescent="0.3">
      <c r="A7862" s="7" t="s">
        <v>6531</v>
      </c>
      <c r="B7862" s="6">
        <v>9926</v>
      </c>
      <c r="C7862" s="6">
        <v>1653592</v>
      </c>
      <c r="D7862" s="6">
        <v>4.4775849865678556E-2</v>
      </c>
      <c r="E7862" s="6">
        <v>0.63361507995001598</v>
      </c>
    </row>
    <row r="7863" spans="1:5" x14ac:dyDescent="0.3">
      <c r="A7863" s="7" t="s">
        <v>6654</v>
      </c>
      <c r="B7863" s="6">
        <v>9926</v>
      </c>
      <c r="C7863" s="6">
        <v>1653592</v>
      </c>
      <c r="D7863" s="6">
        <v>1.5078828405392958E-2</v>
      </c>
      <c r="E7863" s="6">
        <v>0.21337781626249078</v>
      </c>
    </row>
    <row r="7864" spans="1:5" x14ac:dyDescent="0.3">
      <c r="A7864" s="7" t="s">
        <v>6655</v>
      </c>
      <c r="B7864" s="6">
        <v>9926</v>
      </c>
      <c r="C7864" s="6">
        <v>1653592</v>
      </c>
      <c r="D7864" s="6">
        <v>8.2652638459090998E-3</v>
      </c>
      <c r="E7864" s="6">
        <v>0.1169602772084493</v>
      </c>
    </row>
    <row r="7865" spans="1:5" x14ac:dyDescent="0.3">
      <c r="A7865" s="7" t="s">
        <v>6532</v>
      </c>
      <c r="B7865" s="6">
        <v>9926</v>
      </c>
      <c r="C7865" s="6">
        <v>1653592</v>
      </c>
      <c r="D7865" s="6">
        <v>1.1716539312915265E-2</v>
      </c>
      <c r="E7865" s="6">
        <v>0.16579866190726977</v>
      </c>
    </row>
    <row r="7866" spans="1:5" x14ac:dyDescent="0.3">
      <c r="A7866" s="7" t="s">
        <v>6684</v>
      </c>
      <c r="B7866" s="6">
        <v>9926</v>
      </c>
      <c r="C7866" s="6">
        <v>1653592</v>
      </c>
      <c r="D7866" s="6">
        <v>3.6728689878907862E-3</v>
      </c>
      <c r="E7866" s="6">
        <v>5.1974115162293805E-2</v>
      </c>
    </row>
    <row r="7867" spans="1:5" x14ac:dyDescent="0.3">
      <c r="A7867" s="7" t="s">
        <v>6657</v>
      </c>
      <c r="B7867" s="6">
        <v>9926</v>
      </c>
      <c r="C7867" s="6">
        <v>1653592</v>
      </c>
      <c r="D7867" s="6">
        <v>1.4476861754170954E-2</v>
      </c>
      <c r="E7867" s="6">
        <v>0.2048594933499058</v>
      </c>
    </row>
    <row r="7868" spans="1:5" x14ac:dyDescent="0.3">
      <c r="A7868" s="7" t="s">
        <v>6583</v>
      </c>
      <c r="B7868" s="6">
        <v>9926</v>
      </c>
      <c r="C7868" s="6">
        <v>1653592</v>
      </c>
      <c r="D7868" s="6">
        <v>1.1985243267373782E-2</v>
      </c>
      <c r="E7868" s="6">
        <v>0.1696010437291193</v>
      </c>
    </row>
    <row r="7869" spans="1:5" x14ac:dyDescent="0.3">
      <c r="A7869" s="7" t="s">
        <v>6658</v>
      </c>
      <c r="B7869" s="6">
        <v>9926</v>
      </c>
      <c r="C7869" s="6">
        <v>1653592</v>
      </c>
      <c r="D7869" s="6">
        <v>1.0106060417037261E-2</v>
      </c>
      <c r="E7869" s="6">
        <v>0.14300906176722361</v>
      </c>
    </row>
    <row r="7870" spans="1:5" x14ac:dyDescent="0.3">
      <c r="A7870" s="7" t="s">
        <v>6694</v>
      </c>
      <c r="B7870" s="6">
        <v>9926</v>
      </c>
      <c r="C7870" s="6">
        <v>1653592</v>
      </c>
      <c r="D7870" s="6">
        <v>2.4281066430160658E-2</v>
      </c>
      <c r="E7870" s="6">
        <v>0.34359704826531146</v>
      </c>
    </row>
    <row r="7871" spans="1:5" x14ac:dyDescent="0.3">
      <c r="A7871" s="7" t="s">
        <v>6564</v>
      </c>
      <c r="B7871" s="6">
        <v>9926</v>
      </c>
      <c r="C7871" s="6">
        <v>1653592</v>
      </c>
      <c r="D7871" s="6">
        <v>2.7351968766829438E-2</v>
      </c>
      <c r="E7871" s="6">
        <v>0.38705284051502026</v>
      </c>
    </row>
    <row r="7872" spans="1:5" x14ac:dyDescent="0.3">
      <c r="A7872" s="7" t="s">
        <v>6480</v>
      </c>
      <c r="B7872" s="6">
        <v>9926</v>
      </c>
      <c r="C7872" s="6">
        <v>1653592</v>
      </c>
      <c r="D7872" s="6">
        <v>4.768448293114836E-2</v>
      </c>
      <c r="E7872" s="6">
        <v>0.67477462863198456</v>
      </c>
    </row>
    <row r="7873" spans="1:5" x14ac:dyDescent="0.3">
      <c r="A7873" s="7" t="s">
        <v>6481</v>
      </c>
      <c r="B7873" s="6">
        <v>9926</v>
      </c>
      <c r="C7873" s="6">
        <v>1653592</v>
      </c>
      <c r="D7873" s="6">
        <v>2.4808005353839049E-2</v>
      </c>
      <c r="E7873" s="6">
        <v>0.35105366716270464</v>
      </c>
    </row>
    <row r="7874" spans="1:5" x14ac:dyDescent="0.3">
      <c r="A7874" s="7" t="s">
        <v>6482</v>
      </c>
      <c r="B7874" s="6">
        <v>9926</v>
      </c>
      <c r="C7874" s="6">
        <v>1653592</v>
      </c>
      <c r="D7874" s="6">
        <v>1.8879070047020576E-3</v>
      </c>
      <c r="E7874" s="6">
        <v>2.6715435917150546E-2</v>
      </c>
    </row>
    <row r="7875" spans="1:5" x14ac:dyDescent="0.3">
      <c r="A7875" s="7" t="s">
        <v>6565</v>
      </c>
      <c r="B7875" s="6">
        <v>9926</v>
      </c>
      <c r="C7875" s="6">
        <v>1653592</v>
      </c>
      <c r="D7875" s="6">
        <v>1.6172837362831212E-2</v>
      </c>
      <c r="E7875" s="6">
        <v>0.22885894225144954</v>
      </c>
    </row>
    <row r="7876" spans="1:5" x14ac:dyDescent="0.3">
      <c r="A7876" s="7" t="s">
        <v>6584</v>
      </c>
      <c r="B7876" s="6">
        <v>9926</v>
      </c>
      <c r="C7876" s="6">
        <v>1653592</v>
      </c>
      <c r="D7876" s="6">
        <v>1.1116317492566367E-2</v>
      </c>
      <c r="E7876" s="6">
        <v>0.15730502978573577</v>
      </c>
    </row>
    <row r="7877" spans="1:5" x14ac:dyDescent="0.3">
      <c r="A7877" s="7" t="s">
        <v>6483</v>
      </c>
      <c r="B7877" s="6">
        <v>9926</v>
      </c>
      <c r="C7877" s="6">
        <v>1653592</v>
      </c>
      <c r="D7877" s="6">
        <v>2.7789921315979359E-2</v>
      </c>
      <c r="E7877" s="6">
        <v>0.39325022906881396</v>
      </c>
    </row>
    <row r="7878" spans="1:5" x14ac:dyDescent="0.3">
      <c r="A7878" s="7" t="s">
        <v>6585</v>
      </c>
      <c r="B7878" s="6">
        <v>9926</v>
      </c>
      <c r="C7878" s="6">
        <v>1653592</v>
      </c>
      <c r="D7878" s="6">
        <v>1.7952564853400618E-2</v>
      </c>
      <c r="E7878" s="6">
        <v>0.2540435491234399</v>
      </c>
    </row>
    <row r="7879" spans="1:5" x14ac:dyDescent="0.3">
      <c r="A7879" s="7" t="s">
        <v>6484</v>
      </c>
      <c r="B7879" s="6">
        <v>9926</v>
      </c>
      <c r="C7879" s="6">
        <v>1653592</v>
      </c>
      <c r="D7879" s="6">
        <v>1.0355571231891601E-2</v>
      </c>
      <c r="E7879" s="6">
        <v>0.14653984488751245</v>
      </c>
    </row>
    <row r="7880" spans="1:5" x14ac:dyDescent="0.3">
      <c r="A7880" s="7" t="s">
        <v>6660</v>
      </c>
      <c r="B7880" s="6">
        <v>9926</v>
      </c>
      <c r="C7880" s="6">
        <v>1653592</v>
      </c>
      <c r="D7880" s="6">
        <v>6.2813911431861434E-3</v>
      </c>
      <c r="E7880" s="6">
        <v>8.8886847783495343E-2</v>
      </c>
    </row>
    <row r="7881" spans="1:5" x14ac:dyDescent="0.3">
      <c r="A7881" s="7" t="s">
        <v>6586</v>
      </c>
      <c r="B7881" s="6">
        <v>9926</v>
      </c>
      <c r="C7881" s="6">
        <v>1653592</v>
      </c>
      <c r="D7881" s="6">
        <v>2.4382266620800879E-2</v>
      </c>
      <c r="E7881" s="6">
        <v>0.34502911414626775</v>
      </c>
    </row>
    <row r="7882" spans="1:5" x14ac:dyDescent="0.3">
      <c r="A7882" s="7" t="s">
        <v>6485</v>
      </c>
      <c r="B7882" s="6">
        <v>9926</v>
      </c>
      <c r="C7882" s="6">
        <v>1653592</v>
      </c>
      <c r="D7882" s="6">
        <v>9.5801683918827318E-2</v>
      </c>
      <c r="E7882" s="6">
        <v>1.3556725734446098</v>
      </c>
    </row>
    <row r="7883" spans="1:5" x14ac:dyDescent="0.3">
      <c r="A7883" s="7" t="s">
        <v>6587</v>
      </c>
      <c r="B7883" s="6">
        <v>9926</v>
      </c>
      <c r="C7883" s="6">
        <v>1653592</v>
      </c>
      <c r="D7883" s="6">
        <v>3.4233581730364483E-2</v>
      </c>
      <c r="E7883" s="6">
        <v>0.48443332042004961</v>
      </c>
    </row>
    <row r="7884" spans="1:5" x14ac:dyDescent="0.3">
      <c r="A7884" s="7" t="s">
        <v>6656</v>
      </c>
      <c r="B7884" s="6">
        <v>9926</v>
      </c>
      <c r="C7884" s="6">
        <v>1653592</v>
      </c>
      <c r="D7884" s="6">
        <v>2.6224808022802149E-3</v>
      </c>
      <c r="E7884" s="6">
        <v>3.7110258949609308E-2</v>
      </c>
    </row>
    <row r="7885" spans="1:5" x14ac:dyDescent="0.3">
      <c r="A7885" s="7" t="s">
        <v>6533</v>
      </c>
      <c r="B7885" s="6">
        <v>9926</v>
      </c>
      <c r="C7885" s="6">
        <v>1653592</v>
      </c>
      <c r="D7885" s="6">
        <v>1.6947542270490838E-2</v>
      </c>
      <c r="E7885" s="6">
        <v>0.23982165347808063</v>
      </c>
    </row>
    <row r="7886" spans="1:5" x14ac:dyDescent="0.3">
      <c r="A7886" s="7" t="s">
        <v>6659</v>
      </c>
      <c r="B7886" s="6">
        <v>9926</v>
      </c>
      <c r="C7886" s="6">
        <v>1653592</v>
      </c>
      <c r="D7886" s="6">
        <v>1.029799181307906E-2</v>
      </c>
      <c r="E7886" s="6">
        <v>0.14572504878283044</v>
      </c>
    </row>
    <row r="7887" spans="1:5" x14ac:dyDescent="0.3">
      <c r="A7887" s="7" t="s">
        <v>6661</v>
      </c>
      <c r="B7887" s="6">
        <v>9926</v>
      </c>
      <c r="C7887" s="6">
        <v>1653592</v>
      </c>
      <c r="D7887" s="6">
        <v>5.2903272072612187E-3</v>
      </c>
      <c r="E7887" s="6">
        <v>7.4862478466543855E-2</v>
      </c>
    </row>
    <row r="7888" spans="1:5" x14ac:dyDescent="0.3">
      <c r="A7888" s="7" t="s">
        <v>6486</v>
      </c>
      <c r="B7888" s="6">
        <v>9926</v>
      </c>
      <c r="C7888" s="6">
        <v>1653592</v>
      </c>
      <c r="D7888" s="6">
        <v>3.6571655100328211E-3</v>
      </c>
      <c r="E7888" s="6">
        <v>5.1751898042835059E-2</v>
      </c>
    </row>
    <row r="7889" spans="1:5" x14ac:dyDescent="0.3">
      <c r="A7889" s="7" t="s">
        <v>6534</v>
      </c>
      <c r="B7889" s="6">
        <v>9926</v>
      </c>
      <c r="C7889" s="6">
        <v>1653592</v>
      </c>
      <c r="D7889" s="6">
        <v>4.6709122473081399E-2</v>
      </c>
      <c r="E7889" s="6">
        <v>0.66097247643449175</v>
      </c>
    </row>
    <row r="7890" spans="1:5" x14ac:dyDescent="0.3">
      <c r="A7890" s="7" t="s">
        <v>6566</v>
      </c>
      <c r="B7890" s="6">
        <v>9926</v>
      </c>
      <c r="C7890" s="6">
        <v>1653592</v>
      </c>
      <c r="D7890" s="6">
        <v>2.8791454237142931E-2</v>
      </c>
      <c r="E7890" s="6">
        <v>0.40742274313207133</v>
      </c>
    </row>
    <row r="7891" spans="1:5" x14ac:dyDescent="0.3">
      <c r="A7891" s="7" t="s">
        <v>6662</v>
      </c>
      <c r="B7891" s="6">
        <v>9926</v>
      </c>
      <c r="C7891" s="6">
        <v>1653592</v>
      </c>
      <c r="D7891" s="6">
        <v>1.2170195339923154E-2</v>
      </c>
      <c r="E7891" s="6">
        <v>0.17221826758052222</v>
      </c>
    </row>
    <row r="7892" spans="1:5" x14ac:dyDescent="0.3">
      <c r="A7892" s="7" t="s">
        <v>6663</v>
      </c>
      <c r="B7892" s="6">
        <v>9926</v>
      </c>
      <c r="C7892" s="6">
        <v>1653592</v>
      </c>
      <c r="D7892" s="6">
        <v>3.3553097689852651E-3</v>
      </c>
      <c r="E7892" s="6">
        <v>4.7480391191017095E-2</v>
      </c>
    </row>
    <row r="7893" spans="1:5" x14ac:dyDescent="0.3">
      <c r="A7893" s="7" t="s">
        <v>6487</v>
      </c>
      <c r="B7893" s="6">
        <v>9926</v>
      </c>
      <c r="C7893" s="6">
        <v>1653592</v>
      </c>
      <c r="D7893" s="6">
        <v>7.0997168226734492E-3</v>
      </c>
      <c r="E7893" s="6">
        <v>0.10046682878640072</v>
      </c>
    </row>
    <row r="7894" spans="1:5" x14ac:dyDescent="0.3">
      <c r="A7894" s="7" t="s">
        <v>6664</v>
      </c>
      <c r="B7894" s="6">
        <v>9926</v>
      </c>
      <c r="C7894" s="6">
        <v>1653592</v>
      </c>
      <c r="D7894" s="6">
        <v>7.0927374991810194E-3</v>
      </c>
      <c r="E7894" s="6">
        <v>0.10036806562219683</v>
      </c>
    </row>
    <row r="7895" spans="1:5" x14ac:dyDescent="0.3">
      <c r="A7895" s="7" t="s">
        <v>6665</v>
      </c>
      <c r="B7895" s="6">
        <v>9926</v>
      </c>
      <c r="C7895" s="6">
        <v>1653592</v>
      </c>
      <c r="D7895" s="6">
        <v>9.6698526987604467E-3</v>
      </c>
      <c r="E7895" s="6">
        <v>0.13683636400448088</v>
      </c>
    </row>
    <row r="7896" spans="1:5" x14ac:dyDescent="0.3">
      <c r="A7896" s="7" t="s">
        <v>6666</v>
      </c>
      <c r="B7896" s="6">
        <v>9926</v>
      </c>
      <c r="C7896" s="6">
        <v>1653592</v>
      </c>
      <c r="D7896" s="6">
        <v>8.3874020070266089E-3</v>
      </c>
      <c r="E7896" s="6">
        <v>0.11868863258201726</v>
      </c>
    </row>
    <row r="7897" spans="1:5" x14ac:dyDescent="0.3">
      <c r="A7897" s="7" t="s">
        <v>6695</v>
      </c>
      <c r="B7897" s="6">
        <v>9926</v>
      </c>
      <c r="C7897" s="6">
        <v>1653592</v>
      </c>
      <c r="D7897" s="6">
        <v>1.1786332547839555E-2</v>
      </c>
      <c r="E7897" s="6">
        <v>0.16678629354930863</v>
      </c>
    </row>
    <row r="7898" spans="1:5" x14ac:dyDescent="0.3">
      <c r="A7898" s="7" t="s">
        <v>6667</v>
      </c>
      <c r="B7898" s="6">
        <v>9926</v>
      </c>
      <c r="C7898" s="6">
        <v>1653592</v>
      </c>
      <c r="D7898" s="6">
        <v>6.5291571271673746E-3</v>
      </c>
      <c r="E7898" s="6">
        <v>9.2392940112733218E-2</v>
      </c>
    </row>
    <row r="7899" spans="1:5" x14ac:dyDescent="0.3">
      <c r="A7899" s="7" t="s">
        <v>6668</v>
      </c>
      <c r="B7899" s="6">
        <v>9926</v>
      </c>
      <c r="C7899" s="6">
        <v>1653592</v>
      </c>
      <c r="D7899" s="6">
        <v>2.526864070433937E-2</v>
      </c>
      <c r="E7899" s="6">
        <v>0.35757203600016096</v>
      </c>
    </row>
    <row r="7900" spans="1:5" x14ac:dyDescent="0.3">
      <c r="A7900" s="7" t="s">
        <v>6569</v>
      </c>
      <c r="B7900" s="6">
        <v>9926</v>
      </c>
      <c r="C7900" s="6">
        <v>1653592</v>
      </c>
      <c r="D7900" s="6">
        <v>2.4766129412884474E-2</v>
      </c>
      <c r="E7900" s="6">
        <v>0.35046108817748139</v>
      </c>
    </row>
    <row r="7901" spans="1:5" x14ac:dyDescent="0.3">
      <c r="A7901" s="7" t="s">
        <v>6669</v>
      </c>
      <c r="B7901" s="6">
        <v>9926</v>
      </c>
      <c r="C7901" s="6">
        <v>1653592</v>
      </c>
      <c r="D7901" s="6">
        <v>4.2329596981582175E-3</v>
      </c>
      <c r="E7901" s="6">
        <v>5.9899859089655463E-2</v>
      </c>
    </row>
    <row r="7902" spans="1:5" x14ac:dyDescent="0.3">
      <c r="A7902" s="7" t="s">
        <v>6488</v>
      </c>
      <c r="B7902" s="6">
        <v>9926</v>
      </c>
      <c r="C7902" s="6">
        <v>1653592</v>
      </c>
      <c r="D7902" s="6">
        <v>9.2580726127071324E-3</v>
      </c>
      <c r="E7902" s="6">
        <v>0.13100933731645176</v>
      </c>
    </row>
    <row r="7903" spans="1:5" x14ac:dyDescent="0.3">
      <c r="A7903" s="7" t="s">
        <v>6489</v>
      </c>
      <c r="B7903" s="6">
        <v>9926</v>
      </c>
      <c r="C7903" s="6">
        <v>1653592</v>
      </c>
      <c r="D7903" s="6">
        <v>8.7625406447446701E-3</v>
      </c>
      <c r="E7903" s="6">
        <v>0.12399715265797599</v>
      </c>
    </row>
    <row r="7904" spans="1:5" x14ac:dyDescent="0.3">
      <c r="A7904" s="7" t="s">
        <v>6670</v>
      </c>
      <c r="B7904" s="6">
        <v>9926</v>
      </c>
      <c r="C7904" s="6">
        <v>1653592</v>
      </c>
      <c r="D7904" s="6">
        <v>7.867442406840645E-3</v>
      </c>
      <c r="E7904" s="6">
        <v>0.11133077684882792</v>
      </c>
    </row>
    <row r="7905" spans="1:5" x14ac:dyDescent="0.3">
      <c r="A7905" s="7" t="s">
        <v>6671</v>
      </c>
      <c r="B7905" s="6">
        <v>9926</v>
      </c>
      <c r="C7905" s="6">
        <v>1653592</v>
      </c>
      <c r="D7905" s="6">
        <v>2.9627228225361309E-3</v>
      </c>
      <c r="E7905" s="6">
        <v>4.1924963204548638E-2</v>
      </c>
    </row>
    <row r="7906" spans="1:5" x14ac:dyDescent="0.3">
      <c r="A7906" s="7" t="s">
        <v>6672</v>
      </c>
      <c r="B7906" s="6">
        <v>9926</v>
      </c>
      <c r="C7906" s="6">
        <v>1653592</v>
      </c>
      <c r="D7906" s="6">
        <v>2.5908993634769735E-2</v>
      </c>
      <c r="E7906" s="6">
        <v>0.3666335563158673</v>
      </c>
    </row>
    <row r="7907" spans="1:5" x14ac:dyDescent="0.3">
      <c r="A7907" s="7" t="s">
        <v>6567</v>
      </c>
      <c r="B7907" s="6">
        <v>9926</v>
      </c>
      <c r="C7907" s="6">
        <v>1653592</v>
      </c>
      <c r="D7907" s="6">
        <v>0.3492348785759109</v>
      </c>
      <c r="E7907" s="6">
        <v>4.9419605920160352</v>
      </c>
    </row>
    <row r="7908" spans="1:5" x14ac:dyDescent="0.3">
      <c r="A7908" s="7" t="s">
        <v>6673</v>
      </c>
      <c r="B7908" s="6">
        <v>9926</v>
      </c>
      <c r="C7908" s="6">
        <v>1653592</v>
      </c>
      <c r="D7908" s="6">
        <v>2.2059896728695114E-2</v>
      </c>
      <c r="E7908" s="6">
        <v>0.31216567125742545</v>
      </c>
    </row>
    <row r="7909" spans="1:5" x14ac:dyDescent="0.3">
      <c r="A7909" s="7" t="s">
        <v>6674</v>
      </c>
      <c r="B7909" s="6">
        <v>9926</v>
      </c>
      <c r="C7909" s="6">
        <v>1653592</v>
      </c>
      <c r="D7909" s="6">
        <v>2.1796427266855916E-2</v>
      </c>
      <c r="E7909" s="6">
        <v>0.30843736180872883</v>
      </c>
    </row>
    <row r="7910" spans="1:5" x14ac:dyDescent="0.3">
      <c r="A7910" s="7" t="s">
        <v>6535</v>
      </c>
      <c r="B7910" s="6">
        <v>9926</v>
      </c>
      <c r="C7910" s="6">
        <v>1653592</v>
      </c>
      <c r="D7910" s="6">
        <v>4.7086005941672573E-2</v>
      </c>
      <c r="E7910" s="6">
        <v>0.66630568730150153</v>
      </c>
    </row>
    <row r="7911" spans="1:5" x14ac:dyDescent="0.3">
      <c r="A7911" s="7" t="s">
        <v>6675</v>
      </c>
      <c r="B7911" s="6">
        <v>9926</v>
      </c>
      <c r="C7911" s="6">
        <v>1653592</v>
      </c>
      <c r="D7911" s="6">
        <v>5.1140992890773848E-3</v>
      </c>
      <c r="E7911" s="6">
        <v>7.236870857039579E-2</v>
      </c>
    </row>
    <row r="7912" spans="1:5" x14ac:dyDescent="0.3">
      <c r="A7912" s="7" t="s">
        <v>6588</v>
      </c>
      <c r="B7912" s="6">
        <v>9926</v>
      </c>
      <c r="C7912" s="6">
        <v>1653592</v>
      </c>
      <c r="D7912" s="6">
        <v>9.5285213980387581E-3</v>
      </c>
      <c r="E7912" s="6">
        <v>0.13483640992935222</v>
      </c>
    </row>
    <row r="7913" spans="1:5" x14ac:dyDescent="0.3">
      <c r="A7913" s="7" t="s">
        <v>6536</v>
      </c>
      <c r="B7913" s="6">
        <v>9926</v>
      </c>
      <c r="C7913" s="6">
        <v>1653592</v>
      </c>
      <c r="D7913" s="6">
        <v>1.4920048795940196E-2</v>
      </c>
      <c r="E7913" s="6">
        <v>0.21113095427685241</v>
      </c>
    </row>
    <row r="7914" spans="1:5" x14ac:dyDescent="0.3">
      <c r="A7914" s="7" t="s">
        <v>6589</v>
      </c>
      <c r="B7914" s="6">
        <v>9926</v>
      </c>
      <c r="C7914" s="6">
        <v>1653592</v>
      </c>
      <c r="D7914" s="6">
        <v>1.8674924834867025E-2</v>
      </c>
      <c r="E7914" s="6">
        <v>0.26426553661854185</v>
      </c>
    </row>
    <row r="7915" spans="1:5" x14ac:dyDescent="0.3">
      <c r="A7915" s="7" t="s">
        <v>6490</v>
      </c>
      <c r="B7915" s="6">
        <v>9926</v>
      </c>
      <c r="C7915" s="6">
        <v>1653592</v>
      </c>
      <c r="D7915" s="6">
        <v>3.0298988111507608E-2</v>
      </c>
      <c r="E7915" s="6">
        <v>0.42875558660011015</v>
      </c>
    </row>
    <row r="7916" spans="1:5" x14ac:dyDescent="0.3">
      <c r="A7916" s="7" t="s">
        <v>6568</v>
      </c>
      <c r="B7916" s="6">
        <v>9926</v>
      </c>
      <c r="C7916" s="6">
        <v>1653592</v>
      </c>
      <c r="D7916" s="6">
        <v>7.3858690858630404E-3</v>
      </c>
      <c r="E7916" s="6">
        <v>0.10451611851875994</v>
      </c>
    </row>
    <row r="7917" spans="1:5" x14ac:dyDescent="0.3">
      <c r="A7917" s="7" t="s">
        <v>6696</v>
      </c>
      <c r="B7917" s="6">
        <v>9926</v>
      </c>
      <c r="C7917" s="6">
        <v>1653592</v>
      </c>
      <c r="D7917" s="6">
        <v>9.7434845616055726E-2</v>
      </c>
      <c r="E7917" s="6">
        <v>1.3787831538683186</v>
      </c>
    </row>
    <row r="7918" spans="1:5" x14ac:dyDescent="0.3">
      <c r="A7918" s="7" t="s">
        <v>6676</v>
      </c>
      <c r="B7918" s="6">
        <v>9926</v>
      </c>
      <c r="C7918" s="6">
        <v>1653592</v>
      </c>
      <c r="D7918" s="6">
        <v>2.4910950375352379E-2</v>
      </c>
      <c r="E7918" s="6">
        <v>0.35251042383471198</v>
      </c>
    </row>
    <row r="7919" spans="1:5" x14ac:dyDescent="0.3">
      <c r="A7919" s="7" t="s">
        <v>6677</v>
      </c>
      <c r="B7919" s="6">
        <v>9926</v>
      </c>
      <c r="C7919" s="6">
        <v>1653592</v>
      </c>
      <c r="D7919" s="6">
        <v>3.0822437373439784E-2</v>
      </c>
      <c r="E7919" s="6">
        <v>0.43616282391540145</v>
      </c>
    </row>
    <row r="7920" spans="1:5" x14ac:dyDescent="0.3">
      <c r="A7920" s="7" t="s">
        <v>6537</v>
      </c>
      <c r="B7920" s="6">
        <v>9926</v>
      </c>
      <c r="C7920" s="6">
        <v>1653592</v>
      </c>
      <c r="D7920" s="6">
        <v>4.7122647390007821E-2</v>
      </c>
      <c r="E7920" s="6">
        <v>0.66682419391357195</v>
      </c>
    </row>
    <row r="7921" spans="1:5" x14ac:dyDescent="0.3">
      <c r="A7921" s="7" t="s">
        <v>6697</v>
      </c>
      <c r="B7921" s="6">
        <v>9926</v>
      </c>
      <c r="C7921" s="6">
        <v>1653592</v>
      </c>
      <c r="D7921" s="6">
        <v>2.4938867669322094E-2</v>
      </c>
      <c r="E7921" s="6">
        <v>0.35290547649152748</v>
      </c>
    </row>
    <row r="7922" spans="1:5" x14ac:dyDescent="0.3">
      <c r="A7922" s="7" t="s">
        <v>6491</v>
      </c>
      <c r="B7922" s="6">
        <v>9926</v>
      </c>
      <c r="C7922" s="6">
        <v>1653592</v>
      </c>
      <c r="D7922" s="6">
        <v>1.2789610299876231E-2</v>
      </c>
      <c r="E7922" s="6">
        <v>0.18098349840361691</v>
      </c>
    </row>
    <row r="7923" spans="1:5" x14ac:dyDescent="0.3">
      <c r="A7923" s="7" t="s">
        <v>6678</v>
      </c>
      <c r="B7923" s="6">
        <v>9926</v>
      </c>
      <c r="C7923" s="6">
        <v>1653592</v>
      </c>
      <c r="D7923" s="6">
        <v>9.1847897160366263E-3</v>
      </c>
      <c r="E7923" s="6">
        <v>0.12997232409231096</v>
      </c>
    </row>
    <row r="7924" spans="1:5" x14ac:dyDescent="0.3">
      <c r="A7924" s="7" t="s">
        <v>6538</v>
      </c>
      <c r="B7924" s="6">
        <v>9926</v>
      </c>
      <c r="C7924" s="6">
        <v>1653592</v>
      </c>
      <c r="D7924" s="6">
        <v>2.2243103970371377E-2</v>
      </c>
      <c r="E7924" s="6">
        <v>0.3147582043177774</v>
      </c>
    </row>
    <row r="7925" spans="1:5" x14ac:dyDescent="0.3">
      <c r="A7925" s="7" t="s">
        <v>6679</v>
      </c>
      <c r="B7925" s="6">
        <v>9926</v>
      </c>
      <c r="C7925" s="6">
        <v>1653592</v>
      </c>
      <c r="D7925" s="6">
        <v>2.0939715308160252E-2</v>
      </c>
      <c r="E7925" s="6">
        <v>0.2963141834027021</v>
      </c>
    </row>
    <row r="7926" spans="1:5" x14ac:dyDescent="0.3">
      <c r="A7926" s="7" t="s">
        <v>6680</v>
      </c>
      <c r="B7926" s="6">
        <v>9926</v>
      </c>
      <c r="C7926" s="6">
        <v>1653592</v>
      </c>
      <c r="D7926" s="6">
        <v>7.8150974806474264E-3</v>
      </c>
      <c r="E7926" s="6">
        <v>0.11059005311729879</v>
      </c>
    </row>
    <row r="7927" spans="1:5" x14ac:dyDescent="0.3">
      <c r="A7927" s="7" t="s">
        <v>6539</v>
      </c>
      <c r="B7927" s="6">
        <v>9926</v>
      </c>
      <c r="C7927" s="6">
        <v>1653592</v>
      </c>
      <c r="D7927" s="6">
        <v>3.1227238136000667E-2</v>
      </c>
      <c r="E7927" s="6">
        <v>0.44189108743922667</v>
      </c>
    </row>
    <row r="7928" spans="1:5" x14ac:dyDescent="0.3">
      <c r="A7928" s="7" t="s">
        <v>6681</v>
      </c>
      <c r="B7928" s="6">
        <v>9926</v>
      </c>
      <c r="C7928" s="6">
        <v>1653592</v>
      </c>
      <c r="D7928" s="6">
        <v>2.4958060808926277E-2</v>
      </c>
      <c r="E7928" s="6">
        <v>0.35317707519308816</v>
      </c>
    </row>
    <row r="7929" spans="1:5" x14ac:dyDescent="0.3">
      <c r="A7929" s="7" t="s">
        <v>6682</v>
      </c>
      <c r="B7929" s="6">
        <v>9926</v>
      </c>
      <c r="C7929" s="6">
        <v>1653592</v>
      </c>
      <c r="D7929" s="6">
        <v>1.2730286050190583E-2</v>
      </c>
      <c r="E7929" s="6">
        <v>0.18014401150788389</v>
      </c>
    </row>
    <row r="7930" spans="1:5" x14ac:dyDescent="0.3">
      <c r="A7930" s="7" t="s">
        <v>6492</v>
      </c>
      <c r="B7930" s="6">
        <v>9926</v>
      </c>
      <c r="C7930" s="6">
        <v>1653592</v>
      </c>
      <c r="D7930" s="6">
        <v>1.3716115493496188E-2</v>
      </c>
      <c r="E7930" s="6">
        <v>0.19409430845168246</v>
      </c>
    </row>
    <row r="7931" spans="1:5" x14ac:dyDescent="0.3">
      <c r="A7931" s="7" t="s">
        <v>6493</v>
      </c>
      <c r="B7931" s="6">
        <v>9926</v>
      </c>
      <c r="C7931" s="6">
        <v>1653592</v>
      </c>
      <c r="D7931" s="6">
        <v>2.3155650517006476E-2</v>
      </c>
      <c r="E7931" s="6">
        <v>0.32767148803743518</v>
      </c>
    </row>
    <row r="7932" spans="1:5" x14ac:dyDescent="0.3">
      <c r="A7932" s="7" t="s">
        <v>6590</v>
      </c>
      <c r="B7932" s="6">
        <v>9926</v>
      </c>
      <c r="C7932" s="6">
        <v>1653592</v>
      </c>
      <c r="D7932" s="6">
        <v>1.5630194961294853E-2</v>
      </c>
      <c r="E7932" s="6">
        <v>0.22118010623459758</v>
      </c>
    </row>
    <row r="7933" spans="1:5" x14ac:dyDescent="0.3">
      <c r="A7933" s="7" t="s">
        <v>6494</v>
      </c>
      <c r="B7933" s="6">
        <v>9926</v>
      </c>
      <c r="C7933" s="6">
        <v>1653592</v>
      </c>
      <c r="D7933" s="6">
        <v>8.3926364996459303E-4</v>
      </c>
      <c r="E7933" s="6">
        <v>1.1876270495517016E-2</v>
      </c>
    </row>
    <row r="7934" spans="1:5" x14ac:dyDescent="0.3">
      <c r="A7934" s="7" t="s">
        <v>6495</v>
      </c>
      <c r="B7934" s="6">
        <v>9926</v>
      </c>
      <c r="C7934" s="6">
        <v>1653592</v>
      </c>
      <c r="D7934" s="6">
        <v>3.1075437850040331E-3</v>
      </c>
      <c r="E7934" s="6">
        <v>4.3974298861779226E-2</v>
      </c>
    </row>
    <row r="7935" spans="1:5" x14ac:dyDescent="0.3">
      <c r="A7935" s="7" t="s">
        <v>6497</v>
      </c>
      <c r="B7935" s="6">
        <v>9926</v>
      </c>
      <c r="C7935" s="6">
        <v>1653592</v>
      </c>
      <c r="D7935" s="6">
        <v>5.8033074839547536E-3</v>
      </c>
      <c r="E7935" s="6">
        <v>8.2121571035529306E-2</v>
      </c>
    </row>
    <row r="7936" spans="1:5" x14ac:dyDescent="0.3">
      <c r="A7936" s="7" t="s">
        <v>6683</v>
      </c>
      <c r="B7936" s="6">
        <v>9926</v>
      </c>
      <c r="C7936" s="6">
        <v>1653592</v>
      </c>
      <c r="D7936" s="6">
        <v>3.5908619368547451E-3</v>
      </c>
      <c r="E7936" s="6">
        <v>5.0813647982898176E-2</v>
      </c>
    </row>
    <row r="7937" spans="1:5" x14ac:dyDescent="0.3">
      <c r="A7937" s="4" t="s">
        <v>8064</v>
      </c>
      <c r="B7937" s="6"/>
      <c r="C7937" s="6"/>
      <c r="D7937" s="6"/>
      <c r="E7937" s="6"/>
    </row>
    <row r="7938" spans="1:5" x14ac:dyDescent="0.3">
      <c r="A7938" s="5" t="s">
        <v>8064</v>
      </c>
      <c r="B7938" s="6"/>
      <c r="C7938" s="6"/>
      <c r="D7938" s="6"/>
      <c r="E7938" s="6"/>
    </row>
    <row r="7939" spans="1:5" x14ac:dyDescent="0.3">
      <c r="A7939" s="7" t="s">
        <v>8064</v>
      </c>
      <c r="B7939" s="6"/>
      <c r="C7939" s="6"/>
      <c r="D7939" s="6"/>
      <c r="E7939" s="6"/>
    </row>
    <row r="7940" spans="1:5" x14ac:dyDescent="0.3">
      <c r="A7940" s="4" t="s">
        <v>8057</v>
      </c>
      <c r="B7940" s="6">
        <v>135108347</v>
      </c>
      <c r="C7940" s="6">
        <v>15927653221</v>
      </c>
      <c r="D7940" s="6">
        <v>103.68300471043268</v>
      </c>
      <c r="E7940" s="6">
        <v>1999.999999999998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FF73031-5366-42B3-8D9A-5C8DA12788A6}">
  <ds:schemaRefs/>
</ds:datastoreItem>
</file>

<file path=customXml/itemProps2.xml><?xml version="1.0" encoding="utf-8"?>
<ds:datastoreItem xmlns:ds="http://schemas.openxmlformats.org/officeDocument/2006/customXml" ds:itemID="{EE78DC0D-BB6B-4D88-831B-8141FA8A2FE1}">
  <ds:schemaRefs/>
</ds:datastoreItem>
</file>

<file path=customXml/itemProps3.xml><?xml version="1.0" encoding="utf-8"?>
<ds:datastoreItem xmlns:ds="http://schemas.openxmlformats.org/officeDocument/2006/customXml" ds:itemID="{E25E9D53-A494-4F57-9AE5-85CEA79854AA}">
  <ds:schemaRefs/>
</ds:datastoreItem>
</file>

<file path=customXml/itemProps4.xml><?xml version="1.0" encoding="utf-8"?>
<ds:datastoreItem xmlns:ds="http://schemas.openxmlformats.org/officeDocument/2006/customXml" ds:itemID="{72F8513A-DE03-4A1A-B241-C7A87022FEE9}">
  <ds:schemaRefs/>
</ds:datastoreItem>
</file>

<file path=customXml/itemProps5.xml><?xml version="1.0" encoding="utf-8"?>
<ds:datastoreItem xmlns:ds="http://schemas.openxmlformats.org/officeDocument/2006/customXml" ds:itemID="{47D005E1-45D1-4D31-9DC7-463D0936A777}">
  <ds:schemaRefs/>
</ds:datastoreItem>
</file>

<file path=customXml/itemProps6.xml><?xml version="1.0" encoding="utf-8"?>
<ds:datastoreItem xmlns:ds="http://schemas.openxmlformats.org/officeDocument/2006/customXml" ds:itemID="{E1D8596D-3265-493F-9B89-9F95B53AC1DE}">
  <ds:schemaRefs/>
</ds:datastoreItem>
</file>

<file path=customXml/itemProps7.xml><?xml version="1.0" encoding="utf-8"?>
<ds:datastoreItem xmlns:ds="http://schemas.openxmlformats.org/officeDocument/2006/customXml" ds:itemID="{CAA3AF50-38C7-427B-8706-5CB97543C0D6}">
  <ds:schemaRefs/>
</ds:datastoreItem>
</file>

<file path=customXml/itemProps8.xml><?xml version="1.0" encoding="utf-8"?>
<ds:datastoreItem xmlns:ds="http://schemas.openxmlformats.org/officeDocument/2006/customXml" ds:itemID="{73198D36-2EB1-485E-897E-2D4440FAEC2E}">
  <ds:schemaRefs/>
</ds:datastoreItem>
</file>

<file path=customXml/itemProps9.xml><?xml version="1.0" encoding="utf-8"?>
<ds:datastoreItem xmlns:ds="http://schemas.openxmlformats.org/officeDocument/2006/customXml" ds:itemID="{2FB57232-5C7C-41DA-B1BC-D209F0FE05FA}">
  <ds:schemaRefs/>
</ds:datastoreItem>
</file>

<file path=customXml/itemProps10.xml><?xml version="1.0" encoding="utf-8"?>
<ds:datastoreItem xmlns:ds="http://schemas.openxmlformats.org/officeDocument/2006/customXml" ds:itemID="{A5587341-6DA0-4837-B933-13B9903019D1}">
  <ds:schemaRefs/>
</ds:datastoreItem>
</file>

<file path=customXml/itemProps11.xml><?xml version="1.0" encoding="utf-8"?>
<ds:datastoreItem xmlns:ds="http://schemas.openxmlformats.org/officeDocument/2006/customXml" ds:itemID="{3E047BA7-61D0-4A0E-A057-9E1689CE6710}">
  <ds:schemaRefs/>
</ds:datastoreItem>
</file>

<file path=customXml/itemProps12.xml><?xml version="1.0" encoding="utf-8"?>
<ds:datastoreItem xmlns:ds="http://schemas.openxmlformats.org/officeDocument/2006/customXml" ds:itemID="{40C9582E-12C7-47C8-A3A7-4995E88D0EF1}">
  <ds:schemaRefs/>
</ds:datastoreItem>
</file>

<file path=customXml/itemProps13.xml><?xml version="1.0" encoding="utf-8"?>
<ds:datastoreItem xmlns:ds="http://schemas.openxmlformats.org/officeDocument/2006/customXml" ds:itemID="{729AD5D7-BC05-4499-AB31-AEC8104685A5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1D62D2A8-445B-4071-B635-BD401AB8621A}">
  <ds:schemaRefs/>
</ds:datastoreItem>
</file>

<file path=customXml/itemProps15.xml><?xml version="1.0" encoding="utf-8"?>
<ds:datastoreItem xmlns:ds="http://schemas.openxmlformats.org/officeDocument/2006/customXml" ds:itemID="{97A7F7B8-3D41-4A3A-8B0F-3A15E868439E}">
  <ds:schemaRefs/>
</ds:datastoreItem>
</file>

<file path=customXml/itemProps16.xml><?xml version="1.0" encoding="utf-8"?>
<ds:datastoreItem xmlns:ds="http://schemas.openxmlformats.org/officeDocument/2006/customXml" ds:itemID="{E6E01C72-4D48-4171-9BEA-C26BE36556A6}">
  <ds:schemaRefs/>
</ds:datastoreItem>
</file>

<file path=customXml/itemProps17.xml><?xml version="1.0" encoding="utf-8"?>
<ds:datastoreItem xmlns:ds="http://schemas.openxmlformats.org/officeDocument/2006/customXml" ds:itemID="{0620F9E8-69AA-4C66-B5C7-56C3837271EF}">
  <ds:schemaRefs/>
</ds:datastoreItem>
</file>

<file path=customXml/itemProps18.xml><?xml version="1.0" encoding="utf-8"?>
<ds:datastoreItem xmlns:ds="http://schemas.openxmlformats.org/officeDocument/2006/customXml" ds:itemID="{4DD5586A-2218-4CA6-AEA8-3EBCC417C00E}">
  <ds:schemaRefs/>
</ds:datastoreItem>
</file>

<file path=customXml/itemProps19.xml><?xml version="1.0" encoding="utf-8"?>
<ds:datastoreItem xmlns:ds="http://schemas.openxmlformats.org/officeDocument/2006/customXml" ds:itemID="{2CD51326-5700-44FB-98DB-E14F20E9FC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Comuni</vt:lpstr>
      <vt:lpstr>Ripartizione-geografica</vt:lpstr>
      <vt:lpstr>Table 0</vt:lpstr>
      <vt:lpstr>Foglio1</vt:lpstr>
      <vt:lpstr>Misure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Liossis</dc:creator>
  <cp:lastModifiedBy>Sofia Liossis</cp:lastModifiedBy>
  <dcterms:created xsi:type="dcterms:W3CDTF">2023-12-18T08:33:50Z</dcterms:created>
  <dcterms:modified xsi:type="dcterms:W3CDTF">2023-12-18T16:26:41Z</dcterms:modified>
</cp:coreProperties>
</file>